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AsmaNajdawi\Downloads\"/>
    </mc:Choice>
  </mc:AlternateContent>
  <xr:revisionPtr revIDLastSave="0" documentId="8_{D855A447-C8E4-4D75-83B4-4BC1EEF4FE1E}" xr6:coauthVersionLast="47" xr6:coauthVersionMax="47" xr10:uidLastSave="{00000000-0000-0000-0000-000000000000}"/>
  <bookViews>
    <workbookView xWindow="-108" yWindow="-108" windowWidth="23256" windowHeight="12576" xr2:uid="{A8A76341-05D3-47FE-B1FC-1B11F4D3E7D4}"/>
  </bookViews>
  <sheets>
    <sheet name="Inventory Summary" sheetId="2" r:id="rId1"/>
    <sheet name="Detailed Inventory" sheetId="1" r:id="rId2"/>
  </sheets>
  <externalReferences>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2" l="1"/>
  <c r="E25" i="2"/>
  <c r="E24" i="2"/>
  <c r="E23" i="2"/>
  <c r="E27" i="2" s="1"/>
  <c r="B4" i="2"/>
  <c r="B3" i="2"/>
  <c r="Q6840" i="1"/>
  <c r="Y6840" i="1" s="1"/>
  <c r="Q6839" i="1"/>
  <c r="Y6839" i="1" s="1"/>
  <c r="Q6838" i="1"/>
  <c r="Y6838" i="1" s="1"/>
  <c r="Q6837" i="1"/>
  <c r="Y6837" i="1" s="1"/>
  <c r="Q6836" i="1"/>
  <c r="Y6836" i="1" s="1"/>
  <c r="Q6835" i="1"/>
  <c r="Y6835" i="1" s="1"/>
  <c r="Q6834" i="1"/>
  <c r="Y6834" i="1" s="1"/>
  <c r="Q6833" i="1"/>
  <c r="Y6833" i="1" s="1"/>
  <c r="Q6832" i="1"/>
  <c r="Y6832" i="1" s="1"/>
  <c r="Q6831" i="1"/>
  <c r="Y6831" i="1" s="1"/>
  <c r="Q6830" i="1"/>
  <c r="Y6830" i="1" s="1"/>
  <c r="Q6829" i="1"/>
  <c r="Y6829" i="1" s="1"/>
  <c r="Q6828" i="1"/>
  <c r="Y6828" i="1" s="1"/>
  <c r="Q6827" i="1"/>
  <c r="Y6827" i="1" s="1"/>
  <c r="Q6826" i="1"/>
  <c r="Y6826" i="1" s="1"/>
  <c r="Q6825" i="1"/>
  <c r="Y6825" i="1" s="1"/>
  <c r="Q6824" i="1"/>
  <c r="Y6824" i="1" s="1"/>
  <c r="Q6823" i="1"/>
  <c r="Y6823" i="1" s="1"/>
  <c r="Q6822" i="1"/>
  <c r="Y6822" i="1" s="1"/>
  <c r="Q6821" i="1"/>
  <c r="Y6821" i="1" s="1"/>
  <c r="Q6820" i="1"/>
  <c r="Y6820" i="1" s="1"/>
  <c r="Q6819" i="1"/>
  <c r="Y6819" i="1" s="1"/>
  <c r="Q6818" i="1"/>
  <c r="Y6818" i="1" s="1"/>
  <c r="Q6817" i="1"/>
  <c r="Y6817" i="1" s="1"/>
  <c r="Q6816" i="1"/>
  <c r="Y6816" i="1" s="1"/>
  <c r="Q6815" i="1"/>
  <c r="Y6815" i="1" s="1"/>
  <c r="Q6814" i="1"/>
  <c r="Y6814" i="1" s="1"/>
  <c r="Q6813" i="1"/>
  <c r="Y6813" i="1" s="1"/>
  <c r="Q6812" i="1"/>
  <c r="Y6812" i="1" s="1"/>
  <c r="Q6811" i="1"/>
  <c r="Y6811" i="1" s="1"/>
  <c r="Q6810" i="1"/>
  <c r="Y6810" i="1" s="1"/>
  <c r="Q6809" i="1"/>
  <c r="Y6809" i="1" s="1"/>
  <c r="Q6808" i="1"/>
  <c r="Y6808" i="1" s="1"/>
  <c r="Q6807" i="1"/>
  <c r="Y6807" i="1" s="1"/>
  <c r="Q6806" i="1"/>
  <c r="Y6806" i="1" s="1"/>
  <c r="Q6805" i="1"/>
  <c r="Y6805" i="1" s="1"/>
  <c r="Q6804" i="1"/>
  <c r="Y6804" i="1" s="1"/>
  <c r="Q6803" i="1"/>
  <c r="Y6803" i="1" s="1"/>
  <c r="Q6802" i="1"/>
  <c r="Y6802" i="1" s="1"/>
  <c r="Q6801" i="1"/>
  <c r="Y6801" i="1" s="1"/>
  <c r="Q6800" i="1"/>
  <c r="Y6800" i="1" s="1"/>
  <c r="Q6799" i="1"/>
  <c r="Y6799" i="1" s="1"/>
  <c r="Q6798" i="1"/>
  <c r="Y6798" i="1" s="1"/>
  <c r="Q6797" i="1"/>
  <c r="Y6797" i="1" s="1"/>
  <c r="Q6796" i="1"/>
  <c r="Y6796" i="1" s="1"/>
  <c r="Q6795" i="1"/>
  <c r="Y6795" i="1" s="1"/>
  <c r="Q6794" i="1"/>
  <c r="Y6794" i="1" s="1"/>
  <c r="Q6793" i="1"/>
  <c r="Y6793" i="1" s="1"/>
  <c r="Q6792" i="1"/>
  <c r="Y6792" i="1" s="1"/>
  <c r="Q6791" i="1"/>
  <c r="Y6791" i="1" s="1"/>
  <c r="Q6790" i="1"/>
  <c r="Y6790" i="1" s="1"/>
  <c r="Q6789" i="1"/>
  <c r="Y6789" i="1" s="1"/>
  <c r="Q6788" i="1"/>
  <c r="Y6788" i="1" s="1"/>
  <c r="Q6787" i="1"/>
  <c r="Y6787" i="1" s="1"/>
  <c r="Q6786" i="1"/>
  <c r="Y6786" i="1" s="1"/>
  <c r="Q6785" i="1"/>
  <c r="Y6785" i="1" s="1"/>
  <c r="Q6784" i="1"/>
  <c r="Y6784" i="1" s="1"/>
  <c r="Q6783" i="1"/>
  <c r="Y6783" i="1" s="1"/>
  <c r="Q6782" i="1"/>
  <c r="Y6782" i="1" s="1"/>
  <c r="Q6781" i="1"/>
  <c r="Y6781" i="1" s="1"/>
  <c r="Q6780" i="1"/>
  <c r="Y6780" i="1" s="1"/>
  <c r="Q6779" i="1"/>
  <c r="Y6779" i="1" s="1"/>
  <c r="Q6778" i="1"/>
  <c r="Y6778" i="1" s="1"/>
  <c r="Q6777" i="1"/>
  <c r="Y6777" i="1" s="1"/>
  <c r="Q6776" i="1"/>
  <c r="Y6776" i="1" s="1"/>
  <c r="Q6775" i="1"/>
  <c r="Y6775" i="1" s="1"/>
  <c r="Q6774" i="1"/>
  <c r="Y6774" i="1" s="1"/>
  <c r="Q6773" i="1"/>
  <c r="Y6773" i="1" s="1"/>
  <c r="Q6772" i="1"/>
  <c r="Y6772" i="1" s="1"/>
  <c r="Q6771" i="1"/>
  <c r="Y6771" i="1" s="1"/>
  <c r="Q6770" i="1"/>
  <c r="Y6770" i="1" s="1"/>
  <c r="Q6769" i="1"/>
  <c r="Y6769" i="1" s="1"/>
  <c r="Q6768" i="1"/>
  <c r="Y6768" i="1" s="1"/>
  <c r="Q6767" i="1"/>
  <c r="Y6767" i="1" s="1"/>
  <c r="Q6766" i="1"/>
  <c r="Y6766" i="1" s="1"/>
  <c r="Q6765" i="1"/>
  <c r="Y6765" i="1" s="1"/>
  <c r="Q6764" i="1"/>
  <c r="Y6764" i="1" s="1"/>
  <c r="Q6763" i="1"/>
  <c r="Y6763" i="1" s="1"/>
  <c r="Q6762" i="1"/>
  <c r="Y6762" i="1" s="1"/>
  <c r="Q6761" i="1"/>
  <c r="Y6761" i="1" s="1"/>
  <c r="Q6760" i="1"/>
  <c r="Y6760" i="1" s="1"/>
  <c r="Q6759" i="1"/>
  <c r="Y6759" i="1" s="1"/>
  <c r="Q6758" i="1"/>
  <c r="Y6758" i="1" s="1"/>
  <c r="Q6757" i="1"/>
  <c r="Y6757" i="1" s="1"/>
  <c r="Q6756" i="1"/>
  <c r="Y6756" i="1" s="1"/>
  <c r="Q6755" i="1"/>
  <c r="Y6755" i="1" s="1"/>
  <c r="Q6754" i="1"/>
  <c r="Y6754" i="1" s="1"/>
  <c r="Q6753" i="1"/>
  <c r="Y6753" i="1" s="1"/>
  <c r="Q6752" i="1"/>
  <c r="Y6752" i="1" s="1"/>
  <c r="Q6751" i="1"/>
  <c r="Y6751" i="1" s="1"/>
  <c r="Q6750" i="1"/>
  <c r="Y6750" i="1" s="1"/>
  <c r="Q6749" i="1"/>
  <c r="Y6749" i="1" s="1"/>
  <c r="Q6748" i="1"/>
  <c r="Y6748" i="1" s="1"/>
  <c r="Q6747" i="1"/>
  <c r="Y6747" i="1" s="1"/>
  <c r="Q6746" i="1"/>
  <c r="Y6746" i="1" s="1"/>
  <c r="Q6745" i="1"/>
  <c r="Y6745" i="1" s="1"/>
  <c r="Q6744" i="1"/>
  <c r="Y6744" i="1" s="1"/>
  <c r="Q6743" i="1"/>
  <c r="Y6743" i="1" s="1"/>
  <c r="Q6742" i="1"/>
  <c r="Y6742" i="1" s="1"/>
  <c r="Q6741" i="1"/>
  <c r="Y6741" i="1" s="1"/>
  <c r="Q6740" i="1"/>
  <c r="Y6740" i="1" s="1"/>
  <c r="Q6739" i="1"/>
  <c r="Y6739" i="1" s="1"/>
  <c r="Q6738" i="1"/>
  <c r="Y6738" i="1" s="1"/>
  <c r="Q6737" i="1"/>
  <c r="Y6737" i="1" s="1"/>
  <c r="Q6736" i="1"/>
  <c r="Y6736" i="1" s="1"/>
  <c r="Q6735" i="1"/>
  <c r="Y6735" i="1" s="1"/>
  <c r="Q6734" i="1"/>
  <c r="Y6734" i="1" s="1"/>
  <c r="Q6733" i="1"/>
  <c r="Y6733" i="1" s="1"/>
  <c r="Q6732" i="1"/>
  <c r="Y6732" i="1" s="1"/>
  <c r="Q6731" i="1"/>
  <c r="Y6731" i="1" s="1"/>
  <c r="Q6730" i="1"/>
  <c r="Y6730" i="1" s="1"/>
  <c r="Q6729" i="1"/>
  <c r="Y6729" i="1" s="1"/>
  <c r="Q6728" i="1"/>
  <c r="Y6728" i="1" s="1"/>
  <c r="Q6727" i="1"/>
  <c r="Y6727" i="1" s="1"/>
  <c r="Q6726" i="1"/>
  <c r="Y6726" i="1" s="1"/>
  <c r="Q6725" i="1"/>
  <c r="Y6725" i="1" s="1"/>
  <c r="Q6724" i="1"/>
  <c r="Y6724" i="1" s="1"/>
  <c r="Q6723" i="1"/>
  <c r="Y6723" i="1" s="1"/>
  <c r="Q6722" i="1"/>
  <c r="Y6722" i="1" s="1"/>
  <c r="Q6721" i="1"/>
  <c r="Y6721" i="1" s="1"/>
  <c r="Q6720" i="1"/>
  <c r="Y6720" i="1" s="1"/>
  <c r="Q6719" i="1"/>
  <c r="Y6719" i="1" s="1"/>
  <c r="Q6718" i="1"/>
  <c r="Y6718" i="1" s="1"/>
  <c r="Q6717" i="1"/>
  <c r="Y6717" i="1" s="1"/>
  <c r="Q6716" i="1"/>
  <c r="Y6716" i="1" s="1"/>
  <c r="Q6715" i="1"/>
  <c r="Y6715" i="1" s="1"/>
  <c r="Q6714" i="1"/>
  <c r="Y6714" i="1" s="1"/>
  <c r="Q6713" i="1"/>
  <c r="Y6713" i="1" s="1"/>
  <c r="Q6712" i="1"/>
  <c r="Y6712" i="1" s="1"/>
  <c r="Q6711" i="1"/>
  <c r="Y6711" i="1" s="1"/>
  <c r="Q6710" i="1"/>
  <c r="Y6710" i="1" s="1"/>
  <c r="Q6709" i="1"/>
  <c r="Y6709" i="1" s="1"/>
  <c r="Q6708" i="1"/>
  <c r="Y6708" i="1" s="1"/>
  <c r="Q6707" i="1"/>
  <c r="Y6707" i="1" s="1"/>
  <c r="Q6706" i="1"/>
  <c r="Y6706" i="1" s="1"/>
  <c r="Q6705" i="1"/>
  <c r="Y6705" i="1" s="1"/>
  <c r="Q6704" i="1"/>
  <c r="Y6704" i="1" s="1"/>
  <c r="Q6703" i="1"/>
  <c r="Y6703" i="1" s="1"/>
  <c r="Q6702" i="1"/>
  <c r="Y6702" i="1" s="1"/>
  <c r="Q6701" i="1"/>
  <c r="Y6701" i="1" s="1"/>
  <c r="Q6700" i="1"/>
  <c r="Y6700" i="1" s="1"/>
  <c r="Q6699" i="1"/>
  <c r="Y6699" i="1" s="1"/>
  <c r="Q6698" i="1"/>
  <c r="Y6698" i="1" s="1"/>
  <c r="Q6697" i="1"/>
  <c r="Y6697" i="1" s="1"/>
  <c r="Q6696" i="1"/>
  <c r="Y6696" i="1" s="1"/>
  <c r="Q6695" i="1"/>
  <c r="Y6695" i="1" s="1"/>
  <c r="Q6694" i="1"/>
  <c r="Y6694" i="1" s="1"/>
  <c r="Q6693" i="1"/>
  <c r="Y6693" i="1" s="1"/>
  <c r="Q6692" i="1"/>
  <c r="Y6692" i="1" s="1"/>
  <c r="Q6691" i="1"/>
  <c r="Y6691" i="1" s="1"/>
  <c r="Q6690" i="1"/>
  <c r="Y6690" i="1" s="1"/>
  <c r="Q6689" i="1"/>
  <c r="Y6689" i="1" s="1"/>
  <c r="Q6688" i="1"/>
  <c r="Y6688" i="1" s="1"/>
  <c r="Q6687" i="1"/>
  <c r="Y6687" i="1" s="1"/>
  <c r="Q6686" i="1"/>
  <c r="Y6686" i="1" s="1"/>
  <c r="Q6685" i="1"/>
  <c r="Y6685" i="1" s="1"/>
  <c r="Q6684" i="1"/>
  <c r="Y6684" i="1" s="1"/>
  <c r="Q6683" i="1"/>
  <c r="Y6683" i="1" s="1"/>
  <c r="Q6682" i="1"/>
  <c r="Y6682" i="1" s="1"/>
  <c r="Q6681" i="1"/>
  <c r="Y6681" i="1" s="1"/>
  <c r="Q6680" i="1"/>
  <c r="Y6680" i="1" s="1"/>
  <c r="Q6679" i="1"/>
  <c r="Y6679" i="1" s="1"/>
  <c r="Q6678" i="1"/>
  <c r="Y6678" i="1" s="1"/>
  <c r="Q6677" i="1"/>
  <c r="Y6677" i="1" s="1"/>
  <c r="Q6676" i="1"/>
  <c r="Y6676" i="1" s="1"/>
  <c r="Q6675" i="1"/>
  <c r="Y6675" i="1" s="1"/>
  <c r="Q6674" i="1"/>
  <c r="Y6674" i="1" s="1"/>
  <c r="Q6673" i="1"/>
  <c r="Y6673" i="1" s="1"/>
  <c r="Q6672" i="1"/>
  <c r="Y6672" i="1" s="1"/>
  <c r="Q6671" i="1"/>
  <c r="Y6671" i="1" s="1"/>
  <c r="Q6670" i="1"/>
  <c r="Y6670" i="1" s="1"/>
  <c r="Q6669" i="1"/>
  <c r="Y6669" i="1" s="1"/>
  <c r="Q6668" i="1"/>
  <c r="Y6668" i="1" s="1"/>
  <c r="Q6667" i="1"/>
  <c r="Y6667" i="1" s="1"/>
  <c r="Q6666" i="1"/>
  <c r="Y6666" i="1" s="1"/>
  <c r="Q6665" i="1"/>
  <c r="Y6665" i="1" s="1"/>
  <c r="Q6664" i="1"/>
  <c r="Y6664" i="1" s="1"/>
  <c r="Q6663" i="1"/>
  <c r="Y6663" i="1" s="1"/>
  <c r="Q6662" i="1"/>
  <c r="Y6662" i="1" s="1"/>
  <c r="Q6661" i="1"/>
  <c r="Y6661" i="1" s="1"/>
  <c r="Q6660" i="1"/>
  <c r="Y6660" i="1" s="1"/>
  <c r="Q6659" i="1"/>
  <c r="Y6659" i="1" s="1"/>
  <c r="Q6658" i="1"/>
  <c r="Y6658" i="1" s="1"/>
  <c r="Q6657" i="1"/>
  <c r="Y6657" i="1" s="1"/>
  <c r="Q6656" i="1"/>
  <c r="Y6656" i="1" s="1"/>
  <c r="Q6655" i="1"/>
  <c r="Y6655" i="1" s="1"/>
  <c r="Q6654" i="1"/>
  <c r="Y6654" i="1" s="1"/>
  <c r="Q6653" i="1"/>
  <c r="Y6653" i="1" s="1"/>
  <c r="Q6652" i="1"/>
  <c r="Y6652" i="1" s="1"/>
  <c r="Q6651" i="1"/>
  <c r="Y6651" i="1" s="1"/>
  <c r="Q6650" i="1"/>
  <c r="Y6650" i="1" s="1"/>
  <c r="Q6649" i="1"/>
  <c r="Y6649" i="1" s="1"/>
  <c r="Q6648" i="1"/>
  <c r="Y6648" i="1" s="1"/>
  <c r="Q6647" i="1"/>
  <c r="Y6647" i="1" s="1"/>
  <c r="Q6646" i="1"/>
  <c r="Y6646" i="1" s="1"/>
  <c r="Q6645" i="1"/>
  <c r="Y6645" i="1" s="1"/>
  <c r="Q6644" i="1"/>
  <c r="Y6644" i="1" s="1"/>
  <c r="Q6643" i="1"/>
  <c r="Y6643" i="1" s="1"/>
  <c r="Q6642" i="1"/>
  <c r="Y6642" i="1" s="1"/>
  <c r="Q6641" i="1"/>
  <c r="Y6641" i="1" s="1"/>
  <c r="Q6640" i="1"/>
  <c r="Y6640" i="1" s="1"/>
  <c r="Q6639" i="1"/>
  <c r="Y6639" i="1" s="1"/>
  <c r="Q6638" i="1"/>
  <c r="Y6638" i="1" s="1"/>
  <c r="Q6637" i="1"/>
  <c r="Y6637" i="1" s="1"/>
  <c r="Q6636" i="1"/>
  <c r="Y6636" i="1" s="1"/>
  <c r="Q6635" i="1"/>
  <c r="Y6635" i="1" s="1"/>
  <c r="Q6634" i="1"/>
  <c r="Y6634" i="1" s="1"/>
  <c r="Q6633" i="1"/>
  <c r="Y6633" i="1" s="1"/>
  <c r="Q6632" i="1"/>
  <c r="Y6632" i="1" s="1"/>
  <c r="Q6631" i="1"/>
  <c r="Y6631" i="1" s="1"/>
  <c r="Q6630" i="1"/>
  <c r="Y6630" i="1" s="1"/>
  <c r="Q6629" i="1"/>
  <c r="Y6629" i="1" s="1"/>
  <c r="Q6628" i="1"/>
  <c r="Y6628" i="1" s="1"/>
  <c r="Q6627" i="1"/>
  <c r="Y6627" i="1" s="1"/>
  <c r="Q6626" i="1"/>
  <c r="Y6626" i="1" s="1"/>
  <c r="Q6625" i="1"/>
  <c r="Y6625" i="1" s="1"/>
  <c r="Q6624" i="1"/>
  <c r="Y6624" i="1" s="1"/>
  <c r="Q6623" i="1"/>
  <c r="Y6623" i="1" s="1"/>
  <c r="Q6622" i="1"/>
  <c r="Y6622" i="1" s="1"/>
  <c r="Q6621" i="1"/>
  <c r="Y6621" i="1" s="1"/>
  <c r="Q6620" i="1"/>
  <c r="Y6620" i="1" s="1"/>
  <c r="Q6619" i="1"/>
  <c r="Y6619" i="1" s="1"/>
  <c r="Q6618" i="1"/>
  <c r="Y6618" i="1" s="1"/>
  <c r="Q6617" i="1"/>
  <c r="Y6617" i="1" s="1"/>
  <c r="Q6616" i="1"/>
  <c r="Y6616" i="1" s="1"/>
  <c r="Q6615" i="1"/>
  <c r="Y6615" i="1" s="1"/>
  <c r="Q6614" i="1"/>
  <c r="Y6614" i="1" s="1"/>
  <c r="Q6613" i="1"/>
  <c r="Y6613" i="1" s="1"/>
  <c r="Q6612" i="1"/>
  <c r="Y6612" i="1" s="1"/>
  <c r="Q6611" i="1"/>
  <c r="Y6611" i="1" s="1"/>
  <c r="Q6610" i="1"/>
  <c r="Y6610" i="1" s="1"/>
  <c r="Q6609" i="1"/>
  <c r="Y6609" i="1" s="1"/>
  <c r="Q6608" i="1"/>
  <c r="Y6608" i="1" s="1"/>
  <c r="Q6607" i="1"/>
  <c r="Y6607" i="1" s="1"/>
  <c r="Q6606" i="1"/>
  <c r="Y6606" i="1" s="1"/>
  <c r="Q6605" i="1"/>
  <c r="Y6605" i="1" s="1"/>
  <c r="Q6604" i="1"/>
  <c r="Y6604" i="1" s="1"/>
  <c r="Q6603" i="1"/>
  <c r="Y6603" i="1" s="1"/>
  <c r="Q6602" i="1"/>
  <c r="Y6602" i="1" s="1"/>
  <c r="Q6601" i="1"/>
  <c r="Y6601" i="1" s="1"/>
  <c r="Q6600" i="1"/>
  <c r="Y6600" i="1" s="1"/>
  <c r="Q6599" i="1"/>
  <c r="Y6599" i="1" s="1"/>
  <c r="Q6598" i="1"/>
  <c r="Y6598" i="1" s="1"/>
  <c r="Q6597" i="1"/>
  <c r="Y6597" i="1" s="1"/>
  <c r="Q6596" i="1"/>
  <c r="Y6596" i="1" s="1"/>
  <c r="Q6595" i="1"/>
  <c r="Y6595" i="1" s="1"/>
  <c r="Q6594" i="1"/>
  <c r="Y6594" i="1" s="1"/>
  <c r="Q6593" i="1"/>
  <c r="Y6593" i="1" s="1"/>
  <c r="Q6592" i="1"/>
  <c r="Y6592" i="1" s="1"/>
  <c r="Q6591" i="1"/>
  <c r="Y6591" i="1" s="1"/>
  <c r="Q6590" i="1"/>
  <c r="Y6590" i="1" s="1"/>
  <c r="Q6589" i="1"/>
  <c r="Y6589" i="1" s="1"/>
  <c r="Q6588" i="1"/>
  <c r="Y6588" i="1" s="1"/>
  <c r="Q6587" i="1"/>
  <c r="Y6587" i="1" s="1"/>
  <c r="Q6586" i="1"/>
  <c r="Y6586" i="1" s="1"/>
  <c r="Q6585" i="1"/>
  <c r="Y6585" i="1" s="1"/>
  <c r="Q6584" i="1"/>
  <c r="Y6584" i="1" s="1"/>
  <c r="Q6583" i="1"/>
  <c r="Y6583" i="1" s="1"/>
  <c r="Q6582" i="1"/>
  <c r="Y6582" i="1" s="1"/>
  <c r="Q6581" i="1"/>
  <c r="Y6581" i="1" s="1"/>
  <c r="Q6580" i="1"/>
  <c r="Y6580" i="1" s="1"/>
  <c r="Q6579" i="1"/>
  <c r="Y6579" i="1" s="1"/>
  <c r="Q6578" i="1"/>
  <c r="Y6578" i="1" s="1"/>
  <c r="Q6577" i="1"/>
  <c r="Y6577" i="1" s="1"/>
  <c r="Q6576" i="1"/>
  <c r="Y6576" i="1" s="1"/>
  <c r="Q6575" i="1"/>
  <c r="Y6575" i="1" s="1"/>
  <c r="Q6574" i="1"/>
  <c r="Y6574" i="1" s="1"/>
  <c r="Q6573" i="1"/>
  <c r="Y6573" i="1" s="1"/>
  <c r="Q6572" i="1"/>
  <c r="Y6572" i="1" s="1"/>
  <c r="Q6571" i="1"/>
  <c r="Y6571" i="1" s="1"/>
  <c r="Q6570" i="1"/>
  <c r="Y6570" i="1" s="1"/>
  <c r="Q6569" i="1"/>
  <c r="Y6569" i="1" s="1"/>
  <c r="Q6568" i="1"/>
  <c r="Y6568" i="1" s="1"/>
  <c r="Q6567" i="1"/>
  <c r="Y6567" i="1" s="1"/>
  <c r="Q6566" i="1"/>
  <c r="Y6566" i="1" s="1"/>
  <c r="Q6565" i="1"/>
  <c r="Y6565" i="1" s="1"/>
  <c r="Q6564" i="1"/>
  <c r="Y6564" i="1" s="1"/>
  <c r="Q6563" i="1"/>
  <c r="Y6563" i="1" s="1"/>
  <c r="Q6562" i="1"/>
  <c r="Y6562" i="1" s="1"/>
  <c r="Q6561" i="1"/>
  <c r="Y6561" i="1" s="1"/>
  <c r="Q6560" i="1"/>
  <c r="Y6560" i="1" s="1"/>
  <c r="Q6559" i="1"/>
  <c r="Y6559" i="1" s="1"/>
  <c r="Q6558" i="1"/>
  <c r="Y6558" i="1" s="1"/>
  <c r="Q6557" i="1"/>
  <c r="Y6557" i="1" s="1"/>
  <c r="Q6556" i="1"/>
  <c r="Y6556" i="1" s="1"/>
  <c r="Q6555" i="1"/>
  <c r="Y6555" i="1" s="1"/>
  <c r="Q6554" i="1"/>
  <c r="Y6554" i="1" s="1"/>
  <c r="Q6553" i="1"/>
  <c r="Y6553" i="1" s="1"/>
  <c r="Q6552" i="1"/>
  <c r="Y6552" i="1" s="1"/>
  <c r="Q6551" i="1"/>
  <c r="Y6551" i="1" s="1"/>
  <c r="Q6550" i="1"/>
  <c r="Y6550" i="1" s="1"/>
  <c r="Q6549" i="1"/>
  <c r="Y6549" i="1" s="1"/>
  <c r="Q6548" i="1"/>
  <c r="Y6548" i="1" s="1"/>
  <c r="Q6547" i="1"/>
  <c r="Y6547" i="1" s="1"/>
  <c r="Q6546" i="1"/>
  <c r="Y6546" i="1" s="1"/>
  <c r="Q6545" i="1"/>
  <c r="Y6545" i="1" s="1"/>
  <c r="Q6544" i="1"/>
  <c r="Y6544" i="1" s="1"/>
  <c r="Q6543" i="1"/>
  <c r="Y6543" i="1" s="1"/>
  <c r="Q6542" i="1"/>
  <c r="Y6542" i="1" s="1"/>
  <c r="Q6541" i="1"/>
  <c r="Y6541" i="1" s="1"/>
  <c r="Q6540" i="1"/>
  <c r="Y6540" i="1" s="1"/>
  <c r="Q6539" i="1"/>
  <c r="Y6539" i="1" s="1"/>
  <c r="Q6538" i="1"/>
  <c r="Y6538" i="1" s="1"/>
  <c r="Q6537" i="1"/>
  <c r="Y6537" i="1" s="1"/>
  <c r="Q6536" i="1"/>
  <c r="Y6536" i="1" s="1"/>
  <c r="Q6535" i="1"/>
  <c r="Y6535" i="1" s="1"/>
  <c r="Q6534" i="1"/>
  <c r="Y6534" i="1" s="1"/>
  <c r="Q6533" i="1"/>
  <c r="Y6533" i="1" s="1"/>
  <c r="Q6532" i="1"/>
  <c r="Y6532" i="1" s="1"/>
  <c r="Q6531" i="1"/>
  <c r="Y6531" i="1" s="1"/>
  <c r="Q6530" i="1"/>
  <c r="Y6530" i="1" s="1"/>
  <c r="Q6529" i="1"/>
  <c r="Y6529" i="1" s="1"/>
  <c r="Q6528" i="1"/>
  <c r="Y6528" i="1" s="1"/>
  <c r="Q6527" i="1"/>
  <c r="Y6527" i="1" s="1"/>
  <c r="Q6526" i="1"/>
  <c r="Y6526" i="1" s="1"/>
  <c r="Q6525" i="1"/>
  <c r="Y6525" i="1" s="1"/>
  <c r="Q6524" i="1"/>
  <c r="Y6524" i="1" s="1"/>
  <c r="Q6523" i="1"/>
  <c r="Y6523" i="1" s="1"/>
  <c r="Q6522" i="1"/>
  <c r="Y6522" i="1" s="1"/>
  <c r="Q6521" i="1"/>
  <c r="Y6521" i="1" s="1"/>
  <c r="Q6520" i="1"/>
  <c r="Y6520" i="1" s="1"/>
  <c r="Q6519" i="1"/>
  <c r="Y6519" i="1" s="1"/>
  <c r="Q6518" i="1"/>
  <c r="Y6518" i="1" s="1"/>
  <c r="Q6517" i="1"/>
  <c r="Y6517" i="1" s="1"/>
  <c r="Q6516" i="1"/>
  <c r="Y6516" i="1" s="1"/>
  <c r="Q6515" i="1"/>
  <c r="Y6515" i="1" s="1"/>
  <c r="Q6514" i="1"/>
  <c r="Y6514" i="1" s="1"/>
  <c r="Q6513" i="1"/>
  <c r="Y6513" i="1" s="1"/>
  <c r="Q6512" i="1"/>
  <c r="Y6512" i="1" s="1"/>
  <c r="Q6511" i="1"/>
  <c r="Y6511" i="1" s="1"/>
  <c r="Q6510" i="1"/>
  <c r="Y6510" i="1" s="1"/>
  <c r="Q6509" i="1"/>
  <c r="Y6509" i="1" s="1"/>
  <c r="Q6508" i="1"/>
  <c r="Y6508" i="1" s="1"/>
  <c r="Q6507" i="1"/>
  <c r="Y6507" i="1" s="1"/>
  <c r="Q6506" i="1"/>
  <c r="Y6506" i="1" s="1"/>
  <c r="Q6505" i="1"/>
  <c r="Y6505" i="1" s="1"/>
  <c r="Q6504" i="1"/>
  <c r="Y6504" i="1" s="1"/>
  <c r="Q6503" i="1"/>
  <c r="Y6503" i="1" s="1"/>
  <c r="Q6502" i="1"/>
  <c r="Y6502" i="1" s="1"/>
  <c r="Q6501" i="1"/>
  <c r="Y6501" i="1" s="1"/>
  <c r="Q6500" i="1"/>
  <c r="Y6500" i="1" s="1"/>
  <c r="Q6499" i="1"/>
  <c r="Y6499" i="1" s="1"/>
  <c r="Q6498" i="1"/>
  <c r="Y6498" i="1" s="1"/>
  <c r="Q6497" i="1"/>
  <c r="Y6497" i="1" s="1"/>
  <c r="Q6496" i="1"/>
  <c r="Y6496" i="1" s="1"/>
  <c r="Q6495" i="1"/>
  <c r="Y6495" i="1" s="1"/>
  <c r="Q6494" i="1"/>
  <c r="Y6494" i="1" s="1"/>
  <c r="Q6493" i="1"/>
  <c r="Y6493" i="1" s="1"/>
  <c r="Q6492" i="1"/>
  <c r="Y6492" i="1" s="1"/>
  <c r="Q6491" i="1"/>
  <c r="Y6491" i="1" s="1"/>
  <c r="Q6490" i="1"/>
  <c r="Y6490" i="1" s="1"/>
  <c r="Q6489" i="1"/>
  <c r="Y6489" i="1" s="1"/>
  <c r="Q6488" i="1"/>
  <c r="Y6488" i="1" s="1"/>
  <c r="Q6487" i="1"/>
  <c r="Y6487" i="1" s="1"/>
  <c r="Q6486" i="1"/>
  <c r="Y6486" i="1" s="1"/>
  <c r="Q6485" i="1"/>
  <c r="Y6485" i="1" s="1"/>
  <c r="Q6484" i="1"/>
  <c r="Y6484" i="1" s="1"/>
  <c r="Q6483" i="1"/>
  <c r="Y6483" i="1" s="1"/>
  <c r="Q6482" i="1"/>
  <c r="Y6482" i="1" s="1"/>
  <c r="Q6481" i="1"/>
  <c r="Y6481" i="1" s="1"/>
  <c r="Q6480" i="1"/>
  <c r="Y6480" i="1" s="1"/>
  <c r="Q6479" i="1"/>
  <c r="Y6479" i="1" s="1"/>
  <c r="Q6478" i="1"/>
  <c r="Y6478" i="1" s="1"/>
  <c r="Q6477" i="1"/>
  <c r="Y6477" i="1" s="1"/>
  <c r="Q6476" i="1"/>
  <c r="Y6476" i="1" s="1"/>
  <c r="Q6475" i="1"/>
  <c r="Y6475" i="1" s="1"/>
  <c r="Q6474" i="1"/>
  <c r="Y6474" i="1" s="1"/>
  <c r="Q6473" i="1"/>
  <c r="Y6473" i="1" s="1"/>
  <c r="Q6472" i="1"/>
  <c r="Y6472" i="1" s="1"/>
  <c r="Q6471" i="1"/>
  <c r="Y6471" i="1" s="1"/>
  <c r="Q6470" i="1"/>
  <c r="Y6470" i="1" s="1"/>
  <c r="Q6469" i="1"/>
  <c r="Y6469" i="1" s="1"/>
  <c r="Q6468" i="1"/>
  <c r="Y6468" i="1" s="1"/>
  <c r="Q6467" i="1"/>
  <c r="Y6467" i="1" s="1"/>
  <c r="Q6466" i="1"/>
  <c r="Y6466" i="1" s="1"/>
  <c r="Q6465" i="1"/>
  <c r="Y6465" i="1" s="1"/>
  <c r="Q6464" i="1"/>
  <c r="Y6464" i="1" s="1"/>
  <c r="Q6463" i="1"/>
  <c r="Y6463" i="1" s="1"/>
  <c r="Q6462" i="1"/>
  <c r="Y6462" i="1" s="1"/>
  <c r="Q6461" i="1"/>
  <c r="Y6461" i="1" s="1"/>
  <c r="Q6460" i="1"/>
  <c r="Y6460" i="1" s="1"/>
  <c r="Q6459" i="1"/>
  <c r="Y6459" i="1" s="1"/>
  <c r="Q6458" i="1"/>
  <c r="Y6458" i="1" s="1"/>
  <c r="Q6457" i="1"/>
  <c r="Y6457" i="1" s="1"/>
  <c r="Q6456" i="1"/>
  <c r="Y6456" i="1" s="1"/>
  <c r="Q6455" i="1"/>
  <c r="Y6455" i="1" s="1"/>
  <c r="Q6454" i="1"/>
  <c r="Y6454" i="1" s="1"/>
  <c r="Q6453" i="1"/>
  <c r="Y6453" i="1" s="1"/>
  <c r="Q6452" i="1"/>
  <c r="Y6452" i="1" s="1"/>
  <c r="Q6451" i="1"/>
  <c r="Y6451" i="1" s="1"/>
  <c r="Q6450" i="1"/>
  <c r="Y6450" i="1" s="1"/>
  <c r="Q6449" i="1"/>
  <c r="Y6449" i="1" s="1"/>
  <c r="Q6448" i="1"/>
  <c r="Y6448" i="1" s="1"/>
  <c r="Q6447" i="1"/>
  <c r="Y6447" i="1" s="1"/>
  <c r="Q6446" i="1"/>
  <c r="Y6446" i="1" s="1"/>
  <c r="Q6445" i="1"/>
  <c r="Y6445" i="1" s="1"/>
  <c r="Q6444" i="1"/>
  <c r="Y6444" i="1" s="1"/>
  <c r="Q6443" i="1"/>
  <c r="Y6443" i="1" s="1"/>
  <c r="Q6442" i="1"/>
  <c r="Y6442" i="1" s="1"/>
  <c r="Q6441" i="1"/>
  <c r="Y6441" i="1" s="1"/>
  <c r="Q6440" i="1"/>
  <c r="Y6440" i="1" s="1"/>
  <c r="Q6439" i="1"/>
  <c r="Y6439" i="1" s="1"/>
  <c r="Q6438" i="1"/>
  <c r="Y6438" i="1" s="1"/>
  <c r="Q6437" i="1"/>
  <c r="Y6437" i="1" s="1"/>
  <c r="Q6436" i="1"/>
  <c r="Y6436" i="1" s="1"/>
  <c r="Q6435" i="1"/>
  <c r="Y6435" i="1" s="1"/>
  <c r="Q6434" i="1"/>
  <c r="Y6434" i="1" s="1"/>
  <c r="Q6433" i="1"/>
  <c r="Y6433" i="1" s="1"/>
  <c r="Q6432" i="1"/>
  <c r="Y6432" i="1" s="1"/>
  <c r="Q6431" i="1"/>
  <c r="Y6431" i="1" s="1"/>
  <c r="Q6430" i="1"/>
  <c r="Y6430" i="1" s="1"/>
  <c r="Q6429" i="1"/>
  <c r="Y6429" i="1" s="1"/>
  <c r="Q6428" i="1"/>
  <c r="Y6428" i="1" s="1"/>
  <c r="Q6427" i="1"/>
  <c r="Y6427" i="1" s="1"/>
  <c r="Q6426" i="1"/>
  <c r="Y6426" i="1" s="1"/>
  <c r="Q6425" i="1"/>
  <c r="Y6425" i="1" s="1"/>
  <c r="Q6424" i="1"/>
  <c r="Y6424" i="1" s="1"/>
  <c r="Q6423" i="1"/>
  <c r="Y6423" i="1" s="1"/>
  <c r="Q6422" i="1"/>
  <c r="Y6422" i="1" s="1"/>
  <c r="Q6421" i="1"/>
  <c r="Y6421" i="1" s="1"/>
  <c r="Q6420" i="1"/>
  <c r="Y6420" i="1" s="1"/>
  <c r="Q6419" i="1"/>
  <c r="Y6419" i="1" s="1"/>
  <c r="Q6418" i="1"/>
  <c r="Y6418" i="1" s="1"/>
  <c r="Q6417" i="1"/>
  <c r="Y6417" i="1" s="1"/>
  <c r="Q6416" i="1"/>
  <c r="Y6416" i="1" s="1"/>
  <c r="Q6415" i="1"/>
  <c r="Y6415" i="1" s="1"/>
  <c r="Q6414" i="1"/>
  <c r="Y6414" i="1" s="1"/>
  <c r="Q6413" i="1"/>
  <c r="Y6413" i="1" s="1"/>
  <c r="Q6412" i="1"/>
  <c r="Y6412" i="1" s="1"/>
  <c r="Q6411" i="1"/>
  <c r="Y6411" i="1" s="1"/>
  <c r="Q6410" i="1"/>
  <c r="Y6410" i="1" s="1"/>
  <c r="Q6409" i="1"/>
  <c r="Y6409" i="1" s="1"/>
  <c r="Q6408" i="1"/>
  <c r="Y6408" i="1" s="1"/>
  <c r="Q6407" i="1"/>
  <c r="Y6407" i="1" s="1"/>
  <c r="Q6406" i="1"/>
  <c r="Y6406" i="1" s="1"/>
  <c r="Q6405" i="1"/>
  <c r="Y6405" i="1" s="1"/>
  <c r="Q6404" i="1"/>
  <c r="Y6404" i="1" s="1"/>
  <c r="Q6403" i="1"/>
  <c r="Y6403" i="1" s="1"/>
  <c r="Q6402" i="1"/>
  <c r="Y6402" i="1" s="1"/>
  <c r="Q6401" i="1"/>
  <c r="Y6401" i="1" s="1"/>
  <c r="Q6400" i="1"/>
  <c r="Y6400" i="1" s="1"/>
  <c r="Q6399" i="1"/>
  <c r="Y6399" i="1" s="1"/>
  <c r="Q6398" i="1"/>
  <c r="Y6398" i="1" s="1"/>
  <c r="Q6397" i="1"/>
  <c r="Y6397" i="1" s="1"/>
  <c r="Q6396" i="1"/>
  <c r="Y6396" i="1" s="1"/>
  <c r="Q6395" i="1"/>
  <c r="Y6395" i="1" s="1"/>
  <c r="Q6394" i="1"/>
  <c r="Y6394" i="1" s="1"/>
  <c r="Q6393" i="1"/>
  <c r="Y6393" i="1" s="1"/>
  <c r="Q6392" i="1"/>
  <c r="Y6392" i="1" s="1"/>
  <c r="Q6391" i="1"/>
  <c r="Y6391" i="1" s="1"/>
  <c r="Q6390" i="1"/>
  <c r="Y6390" i="1" s="1"/>
  <c r="Q6389" i="1"/>
  <c r="Y6389" i="1" s="1"/>
  <c r="Q6388" i="1"/>
  <c r="Y6388" i="1" s="1"/>
  <c r="Q6387" i="1"/>
  <c r="Y6387" i="1" s="1"/>
  <c r="Q6386" i="1"/>
  <c r="Y6386" i="1" s="1"/>
  <c r="Q6385" i="1"/>
  <c r="Y6385" i="1" s="1"/>
  <c r="Q6384" i="1"/>
  <c r="Y6384" i="1" s="1"/>
  <c r="Q6383" i="1"/>
  <c r="Y6383" i="1" s="1"/>
  <c r="Q6382" i="1"/>
  <c r="Y6382" i="1" s="1"/>
  <c r="Q6381" i="1"/>
  <c r="Y6381" i="1" s="1"/>
  <c r="Q6380" i="1"/>
  <c r="Y6380" i="1" s="1"/>
  <c r="Q6379" i="1"/>
  <c r="Y6379" i="1" s="1"/>
  <c r="Q6378" i="1"/>
  <c r="Y6378" i="1" s="1"/>
  <c r="Q6377" i="1"/>
  <c r="Y6377" i="1" s="1"/>
  <c r="Q6376" i="1"/>
  <c r="Y6376" i="1" s="1"/>
  <c r="Q6375" i="1"/>
  <c r="Y6375" i="1" s="1"/>
  <c r="Q6374" i="1"/>
  <c r="Y6374" i="1" s="1"/>
  <c r="Q6373" i="1"/>
  <c r="Y6373" i="1" s="1"/>
  <c r="Q6372" i="1"/>
  <c r="Y6372" i="1" s="1"/>
  <c r="Q6371" i="1"/>
  <c r="Y6371" i="1" s="1"/>
  <c r="Q6370" i="1"/>
  <c r="Y6370" i="1" s="1"/>
  <c r="Q6369" i="1"/>
  <c r="Y6369" i="1" s="1"/>
  <c r="Q6368" i="1"/>
  <c r="Y6368" i="1" s="1"/>
  <c r="Q6367" i="1"/>
  <c r="Y6367" i="1" s="1"/>
  <c r="Q6366" i="1"/>
  <c r="Y6366" i="1" s="1"/>
  <c r="Q6365" i="1"/>
  <c r="Y6365" i="1" s="1"/>
  <c r="Q6364" i="1"/>
  <c r="Y6364" i="1" s="1"/>
  <c r="Q6363" i="1"/>
  <c r="Y6363" i="1" s="1"/>
  <c r="Q6362" i="1"/>
  <c r="Y6362" i="1" s="1"/>
  <c r="Q6361" i="1"/>
  <c r="Y6361" i="1" s="1"/>
  <c r="Q6360" i="1"/>
  <c r="Y6360" i="1" s="1"/>
  <c r="Q6359" i="1"/>
  <c r="Y6359" i="1" s="1"/>
  <c r="Q6358" i="1"/>
  <c r="Y6358" i="1" s="1"/>
  <c r="Q6357" i="1"/>
  <c r="Y6357" i="1" s="1"/>
  <c r="Q6356" i="1"/>
  <c r="Y6356" i="1" s="1"/>
  <c r="Q6355" i="1"/>
  <c r="Y6355" i="1" s="1"/>
  <c r="Q6354" i="1"/>
  <c r="Y6354" i="1" s="1"/>
  <c r="Q6353" i="1"/>
  <c r="Y6353" i="1" s="1"/>
  <c r="Q6352" i="1"/>
  <c r="Y6352" i="1" s="1"/>
  <c r="Q6351" i="1"/>
  <c r="Y6351" i="1" s="1"/>
  <c r="Q6350" i="1"/>
  <c r="Y6350" i="1" s="1"/>
  <c r="Q6349" i="1"/>
  <c r="Y6349" i="1" s="1"/>
  <c r="Q6348" i="1"/>
  <c r="Y6348" i="1" s="1"/>
  <c r="Q6347" i="1"/>
  <c r="Y6347" i="1" s="1"/>
  <c r="Q6346" i="1"/>
  <c r="Y6346" i="1" s="1"/>
  <c r="Q6345" i="1"/>
  <c r="Y6345" i="1" s="1"/>
  <c r="Q6344" i="1"/>
  <c r="Y6344" i="1" s="1"/>
  <c r="Q6343" i="1"/>
  <c r="Y6343" i="1" s="1"/>
  <c r="Q6342" i="1"/>
  <c r="Y6342" i="1" s="1"/>
  <c r="Q6341" i="1"/>
  <c r="Y6341" i="1" s="1"/>
  <c r="Q6340" i="1"/>
  <c r="Y6340" i="1" s="1"/>
  <c r="Q6339" i="1"/>
  <c r="Y6339" i="1" s="1"/>
  <c r="Q6338" i="1"/>
  <c r="Y6338" i="1" s="1"/>
  <c r="Q6337" i="1"/>
  <c r="Y6337" i="1" s="1"/>
  <c r="Q6336" i="1"/>
  <c r="Y6336" i="1" s="1"/>
  <c r="Q6335" i="1"/>
  <c r="Y6335" i="1" s="1"/>
  <c r="Q6334" i="1"/>
  <c r="Y6334" i="1" s="1"/>
  <c r="Q6333" i="1"/>
  <c r="Y6333" i="1" s="1"/>
  <c r="Q6332" i="1"/>
  <c r="Y6332" i="1" s="1"/>
  <c r="Q6331" i="1"/>
  <c r="Y6331" i="1" s="1"/>
  <c r="Q6330" i="1"/>
  <c r="Y6330" i="1" s="1"/>
  <c r="Q6329" i="1"/>
  <c r="Y6329" i="1" s="1"/>
  <c r="Q6328" i="1"/>
  <c r="Y6328" i="1" s="1"/>
  <c r="Q6327" i="1"/>
  <c r="Y6327" i="1" s="1"/>
  <c r="Q6326" i="1"/>
  <c r="Y6326" i="1" s="1"/>
  <c r="Q6325" i="1"/>
  <c r="Y6325" i="1" s="1"/>
  <c r="Q6324" i="1"/>
  <c r="Y6324" i="1" s="1"/>
  <c r="Q6323" i="1"/>
  <c r="Y6323" i="1" s="1"/>
  <c r="Q6322" i="1"/>
  <c r="Y6322" i="1" s="1"/>
  <c r="Q6321" i="1"/>
  <c r="Y6321" i="1" s="1"/>
  <c r="Q6320" i="1"/>
  <c r="Y6320" i="1" s="1"/>
  <c r="Q6319" i="1"/>
  <c r="Y6319" i="1" s="1"/>
  <c r="Q6318" i="1"/>
  <c r="Y6318" i="1" s="1"/>
  <c r="Q6317" i="1"/>
  <c r="Y6317" i="1" s="1"/>
  <c r="Q6316" i="1"/>
  <c r="Y6316" i="1" s="1"/>
  <c r="Q6315" i="1"/>
  <c r="Y6315" i="1" s="1"/>
  <c r="Q6314" i="1"/>
  <c r="Y6314" i="1" s="1"/>
  <c r="Q6313" i="1"/>
  <c r="Y6313" i="1" s="1"/>
  <c r="Q6312" i="1"/>
  <c r="Y6312" i="1" s="1"/>
  <c r="Q6311" i="1"/>
  <c r="Y6311" i="1" s="1"/>
  <c r="Q6310" i="1"/>
  <c r="Y6310" i="1" s="1"/>
  <c r="Q6309" i="1"/>
  <c r="Y6309" i="1" s="1"/>
  <c r="Q6308" i="1"/>
  <c r="Y6308" i="1" s="1"/>
  <c r="Q6307" i="1"/>
  <c r="Y6307" i="1" s="1"/>
  <c r="Q6306" i="1"/>
  <c r="Y6306" i="1" s="1"/>
  <c r="Q6305" i="1"/>
  <c r="Y6305" i="1" s="1"/>
  <c r="Q6304" i="1"/>
  <c r="Y6304" i="1" s="1"/>
  <c r="Q6303" i="1"/>
  <c r="Y6303" i="1" s="1"/>
  <c r="Q6302" i="1"/>
  <c r="Y6302" i="1" s="1"/>
  <c r="Q6301" i="1"/>
  <c r="Y6301" i="1" s="1"/>
  <c r="Q6300" i="1"/>
  <c r="Y6300" i="1" s="1"/>
  <c r="Q6299" i="1"/>
  <c r="Y6299" i="1" s="1"/>
  <c r="Q6298" i="1"/>
  <c r="Y6298" i="1" s="1"/>
  <c r="Q6297" i="1"/>
  <c r="Y6297" i="1" s="1"/>
  <c r="Q6296" i="1"/>
  <c r="Y6296" i="1" s="1"/>
  <c r="Q6295" i="1"/>
  <c r="Y6295" i="1" s="1"/>
  <c r="Q6294" i="1"/>
  <c r="Y6294" i="1" s="1"/>
  <c r="Q6293" i="1"/>
  <c r="Y6293" i="1" s="1"/>
  <c r="Q6292" i="1"/>
  <c r="Y6292" i="1" s="1"/>
  <c r="Q6291" i="1"/>
  <c r="Y6291" i="1" s="1"/>
  <c r="Q6290" i="1"/>
  <c r="Y6290" i="1" s="1"/>
  <c r="Q6289" i="1"/>
  <c r="Y6289" i="1" s="1"/>
  <c r="Q6288" i="1"/>
  <c r="Y6288" i="1" s="1"/>
  <c r="Q6287" i="1"/>
  <c r="Y6287" i="1" s="1"/>
  <c r="Q6286" i="1"/>
  <c r="Y6286" i="1" s="1"/>
  <c r="Q6285" i="1"/>
  <c r="Y6285" i="1" s="1"/>
  <c r="Q6284" i="1"/>
  <c r="Y6284" i="1" s="1"/>
  <c r="Q6283" i="1"/>
  <c r="Y6283" i="1" s="1"/>
  <c r="Q6282" i="1"/>
  <c r="Y6282" i="1" s="1"/>
  <c r="Q6281" i="1"/>
  <c r="Y6281" i="1" s="1"/>
  <c r="Q6280" i="1"/>
  <c r="Y6280" i="1" s="1"/>
  <c r="Q6279" i="1"/>
  <c r="Y6279" i="1" s="1"/>
  <c r="Q6278" i="1"/>
  <c r="Y6278" i="1" s="1"/>
  <c r="Q6277" i="1"/>
  <c r="Y6277" i="1" s="1"/>
  <c r="Q6276" i="1"/>
  <c r="Y6276" i="1" s="1"/>
  <c r="Q6275" i="1"/>
  <c r="Y6275" i="1" s="1"/>
  <c r="Q6274" i="1"/>
  <c r="Y6274" i="1" s="1"/>
  <c r="Q6273" i="1"/>
  <c r="Y6273" i="1" s="1"/>
  <c r="Q6272" i="1"/>
  <c r="Y6272" i="1" s="1"/>
  <c r="Q6271" i="1"/>
  <c r="Y6271" i="1" s="1"/>
  <c r="Q6270" i="1"/>
  <c r="Y6270" i="1" s="1"/>
  <c r="Q6269" i="1"/>
  <c r="Y6269" i="1" s="1"/>
  <c r="Q6268" i="1"/>
  <c r="Y6268" i="1" s="1"/>
  <c r="Q6267" i="1"/>
  <c r="Y6267" i="1" s="1"/>
  <c r="Q6266" i="1"/>
  <c r="Y6266" i="1" s="1"/>
  <c r="Q6265" i="1"/>
  <c r="Y6265" i="1" s="1"/>
  <c r="Q6264" i="1"/>
  <c r="Y6264" i="1" s="1"/>
  <c r="Q6263" i="1"/>
  <c r="Y6263" i="1" s="1"/>
  <c r="Q6262" i="1"/>
  <c r="Y6262" i="1" s="1"/>
  <c r="Q6261" i="1"/>
  <c r="Y6261" i="1" s="1"/>
  <c r="Q6260" i="1"/>
  <c r="Y6260" i="1" s="1"/>
  <c r="Q6259" i="1"/>
  <c r="Y6259" i="1" s="1"/>
  <c r="Q6258" i="1"/>
  <c r="Y6258" i="1" s="1"/>
  <c r="Q6257" i="1"/>
  <c r="Y6257" i="1" s="1"/>
  <c r="Q6256" i="1"/>
  <c r="Y6256" i="1" s="1"/>
  <c r="Q6255" i="1"/>
  <c r="Y6255" i="1" s="1"/>
  <c r="Q6254" i="1"/>
  <c r="Y6254" i="1" s="1"/>
  <c r="Q6253" i="1"/>
  <c r="Y6253" i="1" s="1"/>
  <c r="Q6252" i="1"/>
  <c r="Y6252" i="1" s="1"/>
  <c r="Q6251" i="1"/>
  <c r="Y6251" i="1" s="1"/>
  <c r="Q6250" i="1"/>
  <c r="Y6250" i="1" s="1"/>
  <c r="Q6249" i="1"/>
  <c r="Y6249" i="1" s="1"/>
  <c r="Q6248" i="1"/>
  <c r="Y6248" i="1" s="1"/>
  <c r="Q6247" i="1"/>
  <c r="Y6247" i="1" s="1"/>
  <c r="Q6246" i="1"/>
  <c r="Y6246" i="1" s="1"/>
  <c r="Q6245" i="1"/>
  <c r="Y6245" i="1" s="1"/>
  <c r="Q6244" i="1"/>
  <c r="Y6244" i="1" s="1"/>
  <c r="Q6243" i="1"/>
  <c r="Y6243" i="1" s="1"/>
  <c r="Q6242" i="1"/>
  <c r="Y6242" i="1" s="1"/>
  <c r="Q6241" i="1"/>
  <c r="Y6241" i="1" s="1"/>
  <c r="Q6240" i="1"/>
  <c r="Y6240" i="1" s="1"/>
  <c r="Q6239" i="1"/>
  <c r="Y6239" i="1" s="1"/>
  <c r="Q6238" i="1"/>
  <c r="Y6238" i="1" s="1"/>
  <c r="Q6237" i="1"/>
  <c r="Y6237" i="1" s="1"/>
  <c r="Q6236" i="1"/>
  <c r="Y6236" i="1" s="1"/>
  <c r="Q6235" i="1"/>
  <c r="Y6235" i="1" s="1"/>
  <c r="Q6234" i="1"/>
  <c r="Y6234" i="1" s="1"/>
  <c r="Q6233" i="1"/>
  <c r="Y6233" i="1" s="1"/>
  <c r="Q6232" i="1"/>
  <c r="Y6232" i="1" s="1"/>
  <c r="Q6231" i="1"/>
  <c r="Y6231" i="1" s="1"/>
  <c r="Q6230" i="1"/>
  <c r="Y6230" i="1" s="1"/>
  <c r="Q6229" i="1"/>
  <c r="Y6229" i="1" s="1"/>
  <c r="Q6228" i="1"/>
  <c r="Y6228" i="1" s="1"/>
  <c r="Q6227" i="1"/>
  <c r="Y6227" i="1" s="1"/>
  <c r="Q6226" i="1"/>
  <c r="Y6226" i="1" s="1"/>
  <c r="Q6225" i="1"/>
  <c r="Y6225" i="1" s="1"/>
  <c r="Q6224" i="1"/>
  <c r="Y6224" i="1" s="1"/>
  <c r="Q6223" i="1"/>
  <c r="Y6223" i="1" s="1"/>
  <c r="Q6222" i="1"/>
  <c r="Y6222" i="1" s="1"/>
  <c r="Q6221" i="1"/>
  <c r="Y6221" i="1" s="1"/>
  <c r="Q6220" i="1"/>
  <c r="Y6220" i="1" s="1"/>
  <c r="Q6219" i="1"/>
  <c r="Y6219" i="1" s="1"/>
  <c r="Q6218" i="1"/>
  <c r="Y6218" i="1" s="1"/>
  <c r="Q6217" i="1"/>
  <c r="Y6217" i="1" s="1"/>
  <c r="Q6216" i="1"/>
  <c r="Y6216" i="1" s="1"/>
  <c r="Q6215" i="1"/>
  <c r="Y6215" i="1" s="1"/>
  <c r="Q6214" i="1"/>
  <c r="Y6214" i="1" s="1"/>
  <c r="Q6213" i="1"/>
  <c r="Y6213" i="1" s="1"/>
  <c r="Q6212" i="1"/>
  <c r="Y6212" i="1" s="1"/>
  <c r="Q6211" i="1"/>
  <c r="Y6211" i="1" s="1"/>
  <c r="Q6210" i="1"/>
  <c r="Y6210" i="1" s="1"/>
  <c r="Q6209" i="1"/>
  <c r="Y6209" i="1" s="1"/>
  <c r="Q6208" i="1"/>
  <c r="Y6208" i="1" s="1"/>
  <c r="Q6207" i="1"/>
  <c r="Y6207" i="1" s="1"/>
  <c r="Q6206" i="1"/>
  <c r="Y6206" i="1" s="1"/>
  <c r="Q6205" i="1"/>
  <c r="Y6205" i="1" s="1"/>
  <c r="Q6204" i="1"/>
  <c r="Y6204" i="1" s="1"/>
  <c r="Q6203" i="1"/>
  <c r="Y6203" i="1" s="1"/>
  <c r="Q6202" i="1"/>
  <c r="Y6202" i="1" s="1"/>
  <c r="Q6201" i="1"/>
  <c r="Y6201" i="1" s="1"/>
  <c r="Q6200" i="1"/>
  <c r="Y6200" i="1" s="1"/>
  <c r="Q6199" i="1"/>
  <c r="Y6199" i="1" s="1"/>
  <c r="Q6198" i="1"/>
  <c r="Y6198" i="1" s="1"/>
  <c r="Q6197" i="1"/>
  <c r="Y6197" i="1" s="1"/>
  <c r="Q6196" i="1"/>
  <c r="Y6196" i="1" s="1"/>
  <c r="Q6195" i="1"/>
  <c r="Y6195" i="1" s="1"/>
  <c r="Q6194" i="1"/>
  <c r="Y6194" i="1" s="1"/>
  <c r="Q6193" i="1"/>
  <c r="Y6193" i="1" s="1"/>
  <c r="Q6192" i="1"/>
  <c r="Y6192" i="1" s="1"/>
  <c r="Q6191" i="1"/>
  <c r="Y6191" i="1" s="1"/>
  <c r="Q6190" i="1"/>
  <c r="Y6190" i="1" s="1"/>
  <c r="Q6189" i="1"/>
  <c r="Y6189" i="1" s="1"/>
  <c r="Q6188" i="1"/>
  <c r="Y6188" i="1" s="1"/>
  <c r="Q6187" i="1"/>
  <c r="Y6187" i="1" s="1"/>
  <c r="Q6186" i="1"/>
  <c r="Y6186" i="1" s="1"/>
  <c r="Q6185" i="1"/>
  <c r="Y6185" i="1" s="1"/>
  <c r="Q6184" i="1"/>
  <c r="Y6184" i="1" s="1"/>
  <c r="Q6183" i="1"/>
  <c r="Y6183" i="1" s="1"/>
  <c r="Q6182" i="1"/>
  <c r="Y6182" i="1" s="1"/>
  <c r="Q6181" i="1"/>
  <c r="Y6181" i="1" s="1"/>
  <c r="Q6180" i="1"/>
  <c r="Y6180" i="1" s="1"/>
  <c r="Q6179" i="1"/>
  <c r="Y6179" i="1" s="1"/>
  <c r="Q6178" i="1"/>
  <c r="Y6178" i="1" s="1"/>
  <c r="Q6177" i="1"/>
  <c r="Y6177" i="1" s="1"/>
  <c r="Q6176" i="1"/>
  <c r="Y6176" i="1" s="1"/>
  <c r="Q6175" i="1"/>
  <c r="Y6175" i="1" s="1"/>
  <c r="Q6174" i="1"/>
  <c r="Y6174" i="1" s="1"/>
  <c r="Q6173" i="1"/>
  <c r="Y6173" i="1" s="1"/>
  <c r="Q6172" i="1"/>
  <c r="Y6172" i="1" s="1"/>
  <c r="Q6171" i="1"/>
  <c r="Y6171" i="1" s="1"/>
  <c r="Q6170" i="1"/>
  <c r="Y6170" i="1" s="1"/>
  <c r="Q6169" i="1"/>
  <c r="Y6169" i="1" s="1"/>
  <c r="Q6168" i="1"/>
  <c r="Y6168" i="1" s="1"/>
  <c r="Q6167" i="1"/>
  <c r="Y6167" i="1" s="1"/>
  <c r="Q6166" i="1"/>
  <c r="Y6166" i="1" s="1"/>
  <c r="Q6165" i="1"/>
  <c r="Y6165" i="1" s="1"/>
  <c r="Q6164" i="1"/>
  <c r="Y6164" i="1" s="1"/>
  <c r="Q6163" i="1"/>
  <c r="Y6163" i="1" s="1"/>
  <c r="Q6162" i="1"/>
  <c r="Y6162" i="1" s="1"/>
  <c r="Q6161" i="1"/>
  <c r="Y6161" i="1" s="1"/>
  <c r="Q6160" i="1"/>
  <c r="Y6160" i="1" s="1"/>
  <c r="Q6159" i="1"/>
  <c r="Y6159" i="1" s="1"/>
  <c r="Q6158" i="1"/>
  <c r="Y6158" i="1" s="1"/>
  <c r="Q6157" i="1"/>
  <c r="Y6157" i="1" s="1"/>
  <c r="Q6156" i="1"/>
  <c r="Y6156" i="1" s="1"/>
  <c r="Q6155" i="1"/>
  <c r="Y6155" i="1" s="1"/>
  <c r="Q6154" i="1"/>
  <c r="Y6154" i="1" s="1"/>
  <c r="Q6153" i="1"/>
  <c r="Y6153" i="1" s="1"/>
  <c r="Q6152" i="1"/>
  <c r="Y6152" i="1" s="1"/>
  <c r="Q6151" i="1"/>
  <c r="Y6151" i="1" s="1"/>
  <c r="Q6150" i="1"/>
  <c r="Y6150" i="1" s="1"/>
  <c r="Q6149" i="1"/>
  <c r="Y6149" i="1" s="1"/>
  <c r="Q6148" i="1"/>
  <c r="Y6148" i="1" s="1"/>
  <c r="Q6147" i="1"/>
  <c r="Y6147" i="1" s="1"/>
  <c r="Q6146" i="1"/>
  <c r="Y6146" i="1" s="1"/>
  <c r="Q6145" i="1"/>
  <c r="Y6145" i="1" s="1"/>
  <c r="Q6144" i="1"/>
  <c r="Y6144" i="1" s="1"/>
  <c r="Q6143" i="1"/>
  <c r="Y6143" i="1" s="1"/>
  <c r="Q6142" i="1"/>
  <c r="Y6142" i="1" s="1"/>
  <c r="Q6141" i="1"/>
  <c r="Y6141" i="1" s="1"/>
  <c r="Q6140" i="1"/>
  <c r="Y6140" i="1" s="1"/>
  <c r="Q6139" i="1"/>
  <c r="Y6139" i="1" s="1"/>
  <c r="Q6138" i="1"/>
  <c r="Y6138" i="1" s="1"/>
  <c r="Q6137" i="1"/>
  <c r="Y6137" i="1" s="1"/>
  <c r="Q6136" i="1"/>
  <c r="Y6136" i="1" s="1"/>
  <c r="Q6135" i="1"/>
  <c r="Y6135" i="1" s="1"/>
  <c r="Q6134" i="1"/>
  <c r="Y6134" i="1" s="1"/>
  <c r="Q6133" i="1"/>
  <c r="Y6133" i="1" s="1"/>
  <c r="Q6132" i="1"/>
  <c r="Y6132" i="1" s="1"/>
  <c r="Q6131" i="1"/>
  <c r="Y6131" i="1" s="1"/>
  <c r="Q6130" i="1"/>
  <c r="Y6130" i="1" s="1"/>
  <c r="Q6129" i="1"/>
  <c r="Y6129" i="1" s="1"/>
  <c r="Q6128" i="1"/>
  <c r="Y6128" i="1" s="1"/>
  <c r="Q6127" i="1"/>
  <c r="Y6127" i="1" s="1"/>
  <c r="Q6126" i="1"/>
  <c r="Y6126" i="1" s="1"/>
  <c r="Q6125" i="1"/>
  <c r="Y6125" i="1" s="1"/>
  <c r="Q6124" i="1"/>
  <c r="Y6124" i="1" s="1"/>
  <c r="Q6123" i="1"/>
  <c r="Y6123" i="1" s="1"/>
  <c r="Q6122" i="1"/>
  <c r="Y6122" i="1" s="1"/>
  <c r="Q6121" i="1"/>
  <c r="Y6121" i="1" s="1"/>
  <c r="Q6120" i="1"/>
  <c r="Y6120" i="1" s="1"/>
  <c r="Q6119" i="1"/>
  <c r="Y6119" i="1" s="1"/>
  <c r="Q6118" i="1"/>
  <c r="Y6118" i="1" s="1"/>
  <c r="Q6117" i="1"/>
  <c r="Y6117" i="1" s="1"/>
  <c r="Q6116" i="1"/>
  <c r="Y6116" i="1" s="1"/>
  <c r="Q6115" i="1"/>
  <c r="Y6115" i="1" s="1"/>
  <c r="Q6114" i="1"/>
  <c r="Y6114" i="1" s="1"/>
  <c r="Q6113" i="1"/>
  <c r="Y6113" i="1" s="1"/>
  <c r="Q6112" i="1"/>
  <c r="Y6112" i="1" s="1"/>
  <c r="Q6111" i="1"/>
  <c r="Y6111" i="1" s="1"/>
  <c r="Q6110" i="1"/>
  <c r="Y6110" i="1" s="1"/>
  <c r="Q6109" i="1"/>
  <c r="Y6109" i="1" s="1"/>
  <c r="Q6108" i="1"/>
  <c r="Y6108" i="1" s="1"/>
  <c r="Q6107" i="1"/>
  <c r="Y6107" i="1" s="1"/>
  <c r="Q6106" i="1"/>
  <c r="Y6106" i="1" s="1"/>
  <c r="Q6105" i="1"/>
  <c r="Y6105" i="1" s="1"/>
  <c r="Q6104" i="1"/>
  <c r="Y6104" i="1" s="1"/>
  <c r="Q6103" i="1"/>
  <c r="Y6103" i="1" s="1"/>
  <c r="Q6102" i="1"/>
  <c r="Y6102" i="1" s="1"/>
  <c r="Q6101" i="1"/>
  <c r="Y6101" i="1" s="1"/>
  <c r="Q6100" i="1"/>
  <c r="Y6100" i="1" s="1"/>
  <c r="Q6099" i="1"/>
  <c r="Y6099" i="1" s="1"/>
  <c r="Q6098" i="1"/>
  <c r="Y6098" i="1" s="1"/>
  <c r="Q6097" i="1"/>
  <c r="Y6097" i="1" s="1"/>
  <c r="Q6096" i="1"/>
  <c r="Y6096" i="1" s="1"/>
  <c r="Q6095" i="1"/>
  <c r="Y6095" i="1" s="1"/>
  <c r="Q6094" i="1"/>
  <c r="Y6094" i="1" s="1"/>
  <c r="Q6093" i="1"/>
  <c r="Y6093" i="1" s="1"/>
  <c r="Q6092" i="1"/>
  <c r="Y6092" i="1" s="1"/>
  <c r="Q6091" i="1"/>
  <c r="Y6091" i="1" s="1"/>
  <c r="Q6090" i="1"/>
  <c r="Y6090" i="1" s="1"/>
  <c r="Q6089" i="1"/>
  <c r="Y6089" i="1" s="1"/>
  <c r="Q6088" i="1"/>
  <c r="Y6088" i="1" s="1"/>
  <c r="Q6087" i="1"/>
  <c r="Y6087" i="1" s="1"/>
  <c r="Q6086" i="1"/>
  <c r="Y6086" i="1" s="1"/>
  <c r="Q6085" i="1"/>
  <c r="Y6085" i="1" s="1"/>
  <c r="Q6084" i="1"/>
  <c r="Y6084" i="1" s="1"/>
  <c r="Q6083" i="1"/>
  <c r="Y6083" i="1" s="1"/>
  <c r="Q6082" i="1"/>
  <c r="Y6082" i="1" s="1"/>
  <c r="Q6081" i="1"/>
  <c r="Y6081" i="1" s="1"/>
  <c r="Q6080" i="1"/>
  <c r="Y6080" i="1" s="1"/>
  <c r="Q6079" i="1"/>
  <c r="Y6079" i="1" s="1"/>
  <c r="Q6078" i="1"/>
  <c r="Y6078" i="1" s="1"/>
  <c r="Q6077" i="1"/>
  <c r="Y6077" i="1" s="1"/>
  <c r="Q6076" i="1"/>
  <c r="Y6076" i="1" s="1"/>
  <c r="Q6075" i="1"/>
  <c r="Y6075" i="1" s="1"/>
  <c r="Q6074" i="1"/>
  <c r="Y6074" i="1" s="1"/>
  <c r="Q6073" i="1"/>
  <c r="Y6073" i="1" s="1"/>
  <c r="Q6072" i="1"/>
  <c r="Y6072" i="1" s="1"/>
  <c r="Q6071" i="1"/>
  <c r="Y6071" i="1" s="1"/>
  <c r="Q6070" i="1"/>
  <c r="Y6070" i="1" s="1"/>
  <c r="Q6069" i="1"/>
  <c r="Y6069" i="1" s="1"/>
  <c r="Q6068" i="1"/>
  <c r="Y6068" i="1" s="1"/>
  <c r="Q6067" i="1"/>
  <c r="Y6067" i="1" s="1"/>
  <c r="Q6066" i="1"/>
  <c r="Y6066" i="1" s="1"/>
  <c r="Q6065" i="1"/>
  <c r="Y6065" i="1" s="1"/>
  <c r="Q6064" i="1"/>
  <c r="Y6064" i="1" s="1"/>
  <c r="Q6063" i="1"/>
  <c r="Y6063" i="1" s="1"/>
  <c r="Q6062" i="1"/>
  <c r="Y6062" i="1" s="1"/>
  <c r="Q6061" i="1"/>
  <c r="Y6061" i="1" s="1"/>
  <c r="Q6060" i="1"/>
  <c r="Y6060" i="1" s="1"/>
  <c r="Q6059" i="1"/>
  <c r="Y6059" i="1" s="1"/>
  <c r="Q6058" i="1"/>
  <c r="Y6058" i="1" s="1"/>
  <c r="Q6057" i="1"/>
  <c r="Y6057" i="1" s="1"/>
  <c r="Q6056" i="1"/>
  <c r="Y6056" i="1" s="1"/>
  <c r="Q6055" i="1"/>
  <c r="Y6055" i="1" s="1"/>
  <c r="Q6054" i="1"/>
  <c r="Y6054" i="1" s="1"/>
  <c r="Q6053" i="1"/>
  <c r="Y6053" i="1" s="1"/>
  <c r="Q6052" i="1"/>
  <c r="Y6052" i="1" s="1"/>
  <c r="Q6051" i="1"/>
  <c r="Y6051" i="1" s="1"/>
  <c r="Q6050" i="1"/>
  <c r="Y6050" i="1" s="1"/>
  <c r="Q6049" i="1"/>
  <c r="Y6049" i="1" s="1"/>
  <c r="Q6048" i="1"/>
  <c r="Y6048" i="1" s="1"/>
  <c r="Q6047" i="1"/>
  <c r="Y6047" i="1" s="1"/>
  <c r="Q6046" i="1"/>
  <c r="Y6046" i="1" s="1"/>
  <c r="Q6045" i="1"/>
  <c r="Y6045" i="1" s="1"/>
  <c r="Q6044" i="1"/>
  <c r="Y6044" i="1" s="1"/>
  <c r="Q6043" i="1"/>
  <c r="Y6043" i="1" s="1"/>
  <c r="Q6042" i="1"/>
  <c r="Y6042" i="1" s="1"/>
  <c r="Q6041" i="1"/>
  <c r="Y6041" i="1" s="1"/>
  <c r="Q6040" i="1"/>
  <c r="Y6040" i="1" s="1"/>
  <c r="Q6039" i="1"/>
  <c r="Y6039" i="1" s="1"/>
  <c r="Q6038" i="1"/>
  <c r="Y6038" i="1" s="1"/>
  <c r="Q6037" i="1"/>
  <c r="Y6037" i="1" s="1"/>
  <c r="Q6036" i="1"/>
  <c r="Y6036" i="1" s="1"/>
  <c r="Q6035" i="1"/>
  <c r="Y6035" i="1" s="1"/>
  <c r="Q6034" i="1"/>
  <c r="Y6034" i="1" s="1"/>
  <c r="Q6033" i="1"/>
  <c r="Y6033" i="1" s="1"/>
  <c r="Q6032" i="1"/>
  <c r="Y6032" i="1" s="1"/>
  <c r="Q6031" i="1"/>
  <c r="Y6031" i="1" s="1"/>
  <c r="Q6030" i="1"/>
  <c r="Y6030" i="1" s="1"/>
  <c r="Q6029" i="1"/>
  <c r="Y6029" i="1" s="1"/>
  <c r="Q6028" i="1"/>
  <c r="Y6028" i="1" s="1"/>
  <c r="Q6027" i="1"/>
  <c r="Y6027" i="1" s="1"/>
  <c r="Q6026" i="1"/>
  <c r="Y6026" i="1" s="1"/>
  <c r="Q6025" i="1"/>
  <c r="Y6025" i="1" s="1"/>
  <c r="Q6024" i="1"/>
  <c r="Y6024" i="1" s="1"/>
  <c r="Q6023" i="1"/>
  <c r="Y6023" i="1" s="1"/>
  <c r="Q6022" i="1"/>
  <c r="Y6022" i="1" s="1"/>
  <c r="Q6021" i="1"/>
  <c r="Y6021" i="1" s="1"/>
  <c r="Q6020" i="1"/>
  <c r="Y6020" i="1" s="1"/>
  <c r="Q6019" i="1"/>
  <c r="Y6019" i="1" s="1"/>
  <c r="Q6018" i="1"/>
  <c r="Y6018" i="1" s="1"/>
  <c r="Q6017" i="1"/>
  <c r="Y6017" i="1" s="1"/>
  <c r="Q6016" i="1"/>
  <c r="Y6016" i="1" s="1"/>
  <c r="Q6015" i="1"/>
  <c r="Y6015" i="1" s="1"/>
  <c r="Q6014" i="1"/>
  <c r="Y6014" i="1" s="1"/>
  <c r="Q6013" i="1"/>
  <c r="Y6013" i="1" s="1"/>
  <c r="Q6012" i="1"/>
  <c r="Y6012" i="1" s="1"/>
  <c r="Q6011" i="1"/>
  <c r="Y6011" i="1" s="1"/>
  <c r="Q6010" i="1"/>
  <c r="Y6010" i="1" s="1"/>
  <c r="Q6009" i="1"/>
  <c r="Y6009" i="1" s="1"/>
  <c r="Q6008" i="1"/>
  <c r="Y6008" i="1" s="1"/>
  <c r="Q6007" i="1"/>
  <c r="Y6007" i="1" s="1"/>
  <c r="Q6000" i="1"/>
  <c r="Y6000" i="1" s="1"/>
  <c r="Q5998" i="1"/>
  <c r="Y5998" i="1" s="1"/>
  <c r="Q5997" i="1"/>
  <c r="Y5997" i="1" s="1"/>
  <c r="Q5996" i="1"/>
  <c r="Y5996" i="1" s="1"/>
  <c r="Q5995" i="1"/>
  <c r="Y5995" i="1" s="1"/>
  <c r="Q5994" i="1"/>
  <c r="Y5994" i="1" s="1"/>
  <c r="Q5993" i="1"/>
  <c r="Y5993" i="1" s="1"/>
  <c r="Q5992" i="1"/>
  <c r="Y5992" i="1" s="1"/>
  <c r="Q5991" i="1"/>
  <c r="Y5991" i="1" s="1"/>
  <c r="Q5990" i="1"/>
  <c r="Y5990" i="1" s="1"/>
  <c r="Q5989" i="1"/>
  <c r="Y5989" i="1" s="1"/>
  <c r="Q5988" i="1"/>
  <c r="Y5988" i="1" s="1"/>
  <c r="Q5987" i="1"/>
  <c r="Y5987" i="1" s="1"/>
  <c r="Q5986" i="1"/>
  <c r="Y5986" i="1" s="1"/>
  <c r="Q5985" i="1"/>
  <c r="Y5985" i="1" s="1"/>
  <c r="Q5984" i="1"/>
  <c r="Y5984" i="1" s="1"/>
  <c r="Q5983" i="1"/>
  <c r="Y5983" i="1" s="1"/>
  <c r="Q5982" i="1"/>
  <c r="Y5982" i="1" s="1"/>
  <c r="Q5981" i="1"/>
  <c r="Y5981" i="1" s="1"/>
  <c r="Q5980" i="1"/>
  <c r="Y5980" i="1" s="1"/>
  <c r="Q5979" i="1"/>
  <c r="Y5979" i="1" s="1"/>
  <c r="Q5978" i="1"/>
  <c r="Y5978" i="1" s="1"/>
  <c r="Q5977" i="1"/>
  <c r="Y5977" i="1" s="1"/>
  <c r="Q5976" i="1"/>
  <c r="Y5976" i="1" s="1"/>
  <c r="Q5975" i="1"/>
  <c r="Y5975" i="1" s="1"/>
  <c r="Q5974" i="1"/>
  <c r="Y5974" i="1" s="1"/>
  <c r="Q5973" i="1"/>
  <c r="Y5973" i="1" s="1"/>
  <c r="Q5972" i="1"/>
  <c r="Y5972" i="1" s="1"/>
  <c r="Q5971" i="1"/>
  <c r="Y5971" i="1" s="1"/>
  <c r="Q5970" i="1"/>
  <c r="Y5970" i="1" s="1"/>
  <c r="Q5969" i="1"/>
  <c r="Y5969" i="1" s="1"/>
  <c r="Q5968" i="1"/>
  <c r="Y5968" i="1" s="1"/>
  <c r="Q5967" i="1"/>
  <c r="Y5967" i="1" s="1"/>
  <c r="Q5966" i="1"/>
  <c r="Y5966" i="1" s="1"/>
  <c r="Q5965" i="1"/>
  <c r="Y5965" i="1" s="1"/>
  <c r="Q5964" i="1"/>
  <c r="Y5964" i="1" s="1"/>
  <c r="Q5963" i="1"/>
  <c r="Y5963" i="1" s="1"/>
  <c r="Q5962" i="1"/>
  <c r="Y5962" i="1" s="1"/>
  <c r="Q5961" i="1"/>
  <c r="Y5961" i="1" s="1"/>
  <c r="Q5960" i="1"/>
  <c r="Y5960" i="1" s="1"/>
  <c r="Q5959" i="1"/>
  <c r="Y5959" i="1" s="1"/>
  <c r="Q5958" i="1"/>
  <c r="Y5958" i="1" s="1"/>
  <c r="Q5957" i="1"/>
  <c r="Y5957" i="1" s="1"/>
  <c r="Q5956" i="1"/>
  <c r="Y5956" i="1" s="1"/>
  <c r="Q5955" i="1"/>
  <c r="Y5955" i="1" s="1"/>
  <c r="Q5954" i="1"/>
  <c r="Y5954" i="1" s="1"/>
  <c r="Q5953" i="1"/>
  <c r="Y5953" i="1" s="1"/>
  <c r="Q5952" i="1"/>
  <c r="Y5952" i="1" s="1"/>
  <c r="Q5951" i="1"/>
  <c r="Y5951" i="1" s="1"/>
  <c r="Q5950" i="1"/>
  <c r="Y5950" i="1" s="1"/>
  <c r="Q5949" i="1"/>
  <c r="Y5949" i="1" s="1"/>
  <c r="Q5948" i="1"/>
  <c r="Y5948" i="1" s="1"/>
  <c r="Q5947" i="1"/>
  <c r="Y5947" i="1" s="1"/>
  <c r="Q5946" i="1"/>
  <c r="Y5946" i="1" s="1"/>
  <c r="Q5945" i="1"/>
  <c r="Y5945" i="1" s="1"/>
  <c r="Q5944" i="1"/>
  <c r="Y5944" i="1" s="1"/>
  <c r="Q5943" i="1"/>
  <c r="Y5943" i="1" s="1"/>
  <c r="Q5942" i="1"/>
  <c r="Y5942" i="1" s="1"/>
  <c r="Q5941" i="1"/>
  <c r="Y5941" i="1" s="1"/>
  <c r="Q5940" i="1"/>
  <c r="Y5940" i="1" s="1"/>
  <c r="Q5939" i="1"/>
  <c r="Y5939" i="1" s="1"/>
  <c r="Q5938" i="1"/>
  <c r="Y5938" i="1" s="1"/>
  <c r="Q5937" i="1"/>
  <c r="Y5937" i="1" s="1"/>
  <c r="Q5936" i="1"/>
  <c r="Y5936" i="1" s="1"/>
  <c r="Q5935" i="1"/>
  <c r="Y5935" i="1" s="1"/>
  <c r="Q5934" i="1"/>
  <c r="Y5934" i="1" s="1"/>
  <c r="Q5933" i="1"/>
  <c r="Y5933" i="1" s="1"/>
  <c r="Q5932" i="1"/>
  <c r="Y5932" i="1" s="1"/>
  <c r="Q5931" i="1"/>
  <c r="Y5931" i="1" s="1"/>
  <c r="Q5930" i="1"/>
  <c r="Y5930" i="1" s="1"/>
  <c r="Q5929" i="1"/>
  <c r="Y5929" i="1" s="1"/>
  <c r="Q5928" i="1"/>
  <c r="Y5928" i="1" s="1"/>
  <c r="Q5927" i="1"/>
  <c r="Y5927" i="1" s="1"/>
  <c r="Q5926" i="1"/>
  <c r="Y5926" i="1" s="1"/>
  <c r="Q5925" i="1"/>
  <c r="Y5925" i="1" s="1"/>
  <c r="Q5924" i="1"/>
  <c r="Y5924" i="1" s="1"/>
  <c r="Q5923" i="1"/>
  <c r="Y5923" i="1" s="1"/>
  <c r="Q5922" i="1"/>
  <c r="Y5922" i="1" s="1"/>
  <c r="Q5921" i="1"/>
  <c r="Y5921" i="1" s="1"/>
  <c r="Q5920" i="1"/>
  <c r="Y5920" i="1" s="1"/>
  <c r="Q5919" i="1"/>
  <c r="Y5919" i="1" s="1"/>
  <c r="Q5918" i="1"/>
  <c r="Y5918" i="1" s="1"/>
  <c r="Q5917" i="1"/>
  <c r="Y5917" i="1" s="1"/>
  <c r="Q5916" i="1"/>
  <c r="Y5916" i="1" s="1"/>
  <c r="Q5915" i="1"/>
  <c r="Y5915" i="1" s="1"/>
  <c r="Q5914" i="1"/>
  <c r="Y5914" i="1" s="1"/>
  <c r="Q5913" i="1"/>
  <c r="Y5913" i="1" s="1"/>
  <c r="Q5912" i="1"/>
  <c r="Y5912" i="1" s="1"/>
  <c r="Q5911" i="1"/>
  <c r="Y5911" i="1" s="1"/>
  <c r="Q5910" i="1"/>
  <c r="Y5910" i="1" s="1"/>
  <c r="Q5909" i="1"/>
  <c r="Y5909" i="1" s="1"/>
  <c r="Q5908" i="1"/>
  <c r="Y5908" i="1" s="1"/>
  <c r="Q5907" i="1"/>
  <c r="Y5907" i="1" s="1"/>
  <c r="Q5906" i="1"/>
  <c r="Y5906" i="1" s="1"/>
  <c r="Q5905" i="1"/>
  <c r="Y5905" i="1" s="1"/>
  <c r="Q5904" i="1"/>
  <c r="Y5904" i="1" s="1"/>
  <c r="Q5903" i="1"/>
  <c r="Y5903" i="1" s="1"/>
  <c r="Q5902" i="1"/>
  <c r="Y5902" i="1" s="1"/>
  <c r="Q5901" i="1"/>
  <c r="Y5901" i="1" s="1"/>
  <c r="Q5900" i="1"/>
  <c r="Y5900" i="1" s="1"/>
  <c r="Q5899" i="1"/>
  <c r="Y5899" i="1" s="1"/>
  <c r="Q5898" i="1"/>
  <c r="Y5898" i="1" s="1"/>
  <c r="Q5897" i="1"/>
  <c r="Y5897" i="1" s="1"/>
  <c r="Q5896" i="1"/>
  <c r="Y5896" i="1" s="1"/>
  <c r="Q5895" i="1"/>
  <c r="Y5895" i="1" s="1"/>
  <c r="Q5894" i="1"/>
  <c r="Y5894" i="1" s="1"/>
  <c r="Q5893" i="1"/>
  <c r="Y5893" i="1" s="1"/>
  <c r="Q5892" i="1"/>
  <c r="Y5892" i="1" s="1"/>
  <c r="Q5891" i="1"/>
  <c r="Y5891" i="1" s="1"/>
  <c r="Q5890" i="1"/>
  <c r="Y5890" i="1" s="1"/>
  <c r="Q5889" i="1"/>
  <c r="Y5889" i="1" s="1"/>
  <c r="Q5888" i="1"/>
  <c r="Y5888" i="1" s="1"/>
  <c r="Q5887" i="1"/>
  <c r="Y5887" i="1" s="1"/>
  <c r="Q5886" i="1"/>
  <c r="Y5886" i="1" s="1"/>
  <c r="Q5885" i="1"/>
  <c r="Y5885" i="1" s="1"/>
  <c r="Q5884" i="1"/>
  <c r="Y5884" i="1" s="1"/>
  <c r="Q5883" i="1"/>
  <c r="Y5883" i="1" s="1"/>
  <c r="Q5882" i="1"/>
  <c r="Y5882" i="1" s="1"/>
  <c r="Q5881" i="1"/>
  <c r="Y5881" i="1" s="1"/>
  <c r="Q5880" i="1"/>
  <c r="Y5880" i="1" s="1"/>
  <c r="Q5879" i="1"/>
  <c r="Y5879" i="1" s="1"/>
  <c r="Q5878" i="1"/>
  <c r="Y5878" i="1" s="1"/>
  <c r="Q5877" i="1"/>
  <c r="Y5877" i="1" s="1"/>
  <c r="Q5876" i="1"/>
  <c r="Y5876" i="1" s="1"/>
  <c r="Q5875" i="1"/>
  <c r="Y5875" i="1" s="1"/>
  <c r="Q5874" i="1"/>
  <c r="Y5874" i="1" s="1"/>
  <c r="Q5873" i="1"/>
  <c r="Y5873" i="1" s="1"/>
  <c r="Q5872" i="1"/>
  <c r="Y5872" i="1" s="1"/>
  <c r="Q5871" i="1"/>
  <c r="Y5871" i="1" s="1"/>
  <c r="Q5870" i="1"/>
  <c r="Y5870" i="1" s="1"/>
  <c r="Q5869" i="1"/>
  <c r="Y5869" i="1" s="1"/>
  <c r="Q5868" i="1"/>
  <c r="Y5868" i="1" s="1"/>
  <c r="Q5867" i="1"/>
  <c r="Y5867" i="1" s="1"/>
  <c r="Q5866" i="1"/>
  <c r="Y5866" i="1" s="1"/>
  <c r="Q5865" i="1"/>
  <c r="Y5865" i="1" s="1"/>
  <c r="Q5864" i="1"/>
  <c r="Y5864" i="1" s="1"/>
  <c r="Q5863" i="1"/>
  <c r="Y5863" i="1" s="1"/>
  <c r="Q5862" i="1"/>
  <c r="Y5862" i="1" s="1"/>
  <c r="Q5861" i="1"/>
  <c r="Y5861" i="1" s="1"/>
  <c r="Q5860" i="1"/>
  <c r="Y5860" i="1" s="1"/>
  <c r="Q5859" i="1"/>
  <c r="Y5859" i="1" s="1"/>
  <c r="Q5858" i="1"/>
  <c r="Y5858" i="1" s="1"/>
  <c r="Q5857" i="1"/>
  <c r="Y5857" i="1" s="1"/>
  <c r="Q5856" i="1"/>
  <c r="Y5856" i="1" s="1"/>
  <c r="Q5855" i="1"/>
  <c r="Y5855" i="1" s="1"/>
  <c r="Q5854" i="1"/>
  <c r="Y5854" i="1" s="1"/>
  <c r="Q5853" i="1"/>
  <c r="Y5853" i="1" s="1"/>
  <c r="Q5852" i="1"/>
  <c r="Y5852" i="1" s="1"/>
  <c r="Q5851" i="1"/>
  <c r="Y5851" i="1" s="1"/>
  <c r="Q5850" i="1"/>
  <c r="Y5850" i="1" s="1"/>
  <c r="Q5849" i="1"/>
  <c r="Y5849" i="1" s="1"/>
  <c r="Q5848" i="1"/>
  <c r="Y5848" i="1" s="1"/>
  <c r="Q5847" i="1"/>
  <c r="Y5847" i="1" s="1"/>
  <c r="Q5846" i="1"/>
  <c r="Y5846" i="1" s="1"/>
  <c r="Q5845" i="1"/>
  <c r="Y5845" i="1" s="1"/>
  <c r="Q5844" i="1"/>
  <c r="Y5844" i="1" s="1"/>
  <c r="Q5843" i="1"/>
  <c r="Y5843" i="1" s="1"/>
  <c r="Q5842" i="1"/>
  <c r="Y5842" i="1" s="1"/>
  <c r="Q5841" i="1"/>
  <c r="Y5841" i="1" s="1"/>
  <c r="Q5840" i="1"/>
  <c r="Y5840" i="1" s="1"/>
  <c r="Q5839" i="1"/>
  <c r="Y5839" i="1" s="1"/>
  <c r="Q5838" i="1"/>
  <c r="Y5838" i="1" s="1"/>
  <c r="Q5837" i="1"/>
  <c r="Y5837" i="1" s="1"/>
  <c r="Q5836" i="1"/>
  <c r="Y5836" i="1" s="1"/>
  <c r="Q5835" i="1"/>
  <c r="Y5835" i="1" s="1"/>
  <c r="Q5834" i="1"/>
  <c r="Y5834" i="1" s="1"/>
  <c r="Q5833" i="1"/>
  <c r="Y5833" i="1" s="1"/>
  <c r="Q5832" i="1"/>
  <c r="Y5832" i="1" s="1"/>
  <c r="Q5831" i="1"/>
  <c r="Y5831" i="1" s="1"/>
  <c r="Q5830" i="1"/>
  <c r="Y5830" i="1" s="1"/>
  <c r="Q5829" i="1"/>
  <c r="Y5829" i="1" s="1"/>
  <c r="Q5828" i="1"/>
  <c r="Y5828" i="1" s="1"/>
  <c r="Q5827" i="1"/>
  <c r="Y5827" i="1" s="1"/>
  <c r="Q5826" i="1"/>
  <c r="Y5826" i="1" s="1"/>
  <c r="Q5825" i="1"/>
  <c r="Y5825" i="1" s="1"/>
  <c r="Q5824" i="1"/>
  <c r="Y5824" i="1" s="1"/>
  <c r="Q5823" i="1"/>
  <c r="Y5823" i="1" s="1"/>
  <c r="Q5822" i="1"/>
  <c r="Y5822" i="1" s="1"/>
  <c r="Q5821" i="1"/>
  <c r="Y5821" i="1" s="1"/>
  <c r="Q5820" i="1"/>
  <c r="Y5820" i="1" s="1"/>
  <c r="Q5819" i="1"/>
  <c r="Y5819" i="1" s="1"/>
  <c r="Q5818" i="1"/>
  <c r="Y5818" i="1" s="1"/>
  <c r="Q5817" i="1"/>
  <c r="Y5817" i="1" s="1"/>
  <c r="Q5816" i="1"/>
  <c r="Y5816" i="1" s="1"/>
  <c r="Q5815" i="1"/>
  <c r="Y5815" i="1" s="1"/>
  <c r="Q5814" i="1"/>
  <c r="Y5814" i="1" s="1"/>
  <c r="Q5813" i="1"/>
  <c r="Y5813" i="1" s="1"/>
  <c r="Q5812" i="1"/>
  <c r="Y5812" i="1" s="1"/>
  <c r="Q5811" i="1"/>
  <c r="Y5811" i="1" s="1"/>
  <c r="Q5810" i="1"/>
  <c r="Y5810" i="1" s="1"/>
  <c r="Q5809" i="1"/>
  <c r="Y5809" i="1" s="1"/>
  <c r="Q5808" i="1"/>
  <c r="Y5808" i="1" s="1"/>
  <c r="Q5807" i="1"/>
  <c r="Y5807" i="1" s="1"/>
  <c r="Q5806" i="1"/>
  <c r="Y5806" i="1" s="1"/>
  <c r="Q5805" i="1"/>
  <c r="Y5805" i="1" s="1"/>
  <c r="Q5804" i="1"/>
  <c r="Y5804" i="1" s="1"/>
  <c r="Q5803" i="1"/>
  <c r="Y5803" i="1" s="1"/>
  <c r="Q5802" i="1"/>
  <c r="Y5802" i="1" s="1"/>
  <c r="Q5801" i="1"/>
  <c r="Y5801" i="1" s="1"/>
  <c r="Q5800" i="1"/>
  <c r="Y5800" i="1" s="1"/>
  <c r="Q5799" i="1"/>
  <c r="Y5799" i="1" s="1"/>
  <c r="Q5798" i="1"/>
  <c r="Y5798" i="1" s="1"/>
  <c r="Q5797" i="1"/>
  <c r="Y5797" i="1" s="1"/>
  <c r="Q5796" i="1"/>
  <c r="Y5796" i="1" s="1"/>
  <c r="Q5795" i="1"/>
  <c r="Y5795" i="1" s="1"/>
  <c r="Q5794" i="1"/>
  <c r="Y5794" i="1" s="1"/>
  <c r="Q5793" i="1"/>
  <c r="Y5793" i="1" s="1"/>
  <c r="Q5792" i="1"/>
  <c r="Y5792" i="1" s="1"/>
  <c r="Q5791" i="1"/>
  <c r="Y5791" i="1" s="1"/>
  <c r="Q5790" i="1"/>
  <c r="Y5790" i="1" s="1"/>
  <c r="Q5789" i="1"/>
  <c r="Y5789" i="1" s="1"/>
  <c r="Q5788" i="1"/>
  <c r="Y5788" i="1" s="1"/>
  <c r="Q5787" i="1"/>
  <c r="Y5787" i="1" s="1"/>
  <c r="Q5786" i="1"/>
  <c r="Y5786" i="1" s="1"/>
  <c r="Q5785" i="1"/>
  <c r="Y5785" i="1" s="1"/>
  <c r="Q5784" i="1"/>
  <c r="Y5784" i="1" s="1"/>
  <c r="Q5783" i="1"/>
  <c r="Y5783" i="1" s="1"/>
  <c r="Q5782" i="1"/>
  <c r="Y5782" i="1" s="1"/>
  <c r="Q5781" i="1"/>
  <c r="Y5781" i="1" s="1"/>
  <c r="Q5780" i="1"/>
  <c r="Y5780" i="1" s="1"/>
  <c r="Q5779" i="1"/>
  <c r="Y5779" i="1" s="1"/>
  <c r="Q5778" i="1"/>
  <c r="Y5778" i="1" s="1"/>
  <c r="Q5777" i="1"/>
  <c r="Y5777" i="1" s="1"/>
  <c r="Q5776" i="1"/>
  <c r="Y5776" i="1" s="1"/>
  <c r="Q5775" i="1"/>
  <c r="Y5775" i="1" s="1"/>
  <c r="Q5774" i="1"/>
  <c r="Y5774" i="1" s="1"/>
  <c r="Q5773" i="1"/>
  <c r="Y5773" i="1" s="1"/>
  <c r="Q5772" i="1"/>
  <c r="Y5772" i="1" s="1"/>
  <c r="Q5771" i="1"/>
  <c r="Y5771" i="1" s="1"/>
  <c r="Q5770" i="1"/>
  <c r="Y5770" i="1" s="1"/>
  <c r="Q5769" i="1"/>
  <c r="Y5769" i="1" s="1"/>
  <c r="Q5768" i="1"/>
  <c r="Y5768" i="1" s="1"/>
  <c r="Q5767" i="1"/>
  <c r="Y5767" i="1" s="1"/>
  <c r="Q5766" i="1"/>
  <c r="Y5766" i="1" s="1"/>
  <c r="Q5765" i="1"/>
  <c r="Y5765" i="1" s="1"/>
  <c r="Q5764" i="1"/>
  <c r="Y5764" i="1" s="1"/>
  <c r="Q5763" i="1"/>
  <c r="Y5763" i="1" s="1"/>
  <c r="Q5762" i="1"/>
  <c r="Y5762" i="1" s="1"/>
  <c r="Q5761" i="1"/>
  <c r="Y5761" i="1" s="1"/>
  <c r="Q5760" i="1"/>
  <c r="Y5760" i="1" s="1"/>
  <c r="Q5759" i="1"/>
  <c r="Y5759" i="1" s="1"/>
  <c r="Q5758" i="1"/>
  <c r="Y5758" i="1" s="1"/>
  <c r="Q5757" i="1"/>
  <c r="Y5757" i="1" s="1"/>
  <c r="Q5756" i="1"/>
  <c r="Y5756" i="1" s="1"/>
  <c r="Q5755" i="1"/>
  <c r="Y5755" i="1" s="1"/>
  <c r="Q5754" i="1"/>
  <c r="Y5754" i="1" s="1"/>
  <c r="Q5753" i="1"/>
  <c r="Y5753" i="1" s="1"/>
  <c r="Q5752" i="1"/>
  <c r="Y5752" i="1" s="1"/>
  <c r="Q5751" i="1"/>
  <c r="Y5751" i="1" s="1"/>
  <c r="Q5750" i="1"/>
  <c r="Y5750" i="1" s="1"/>
  <c r="Q5749" i="1"/>
  <c r="Y5749" i="1" s="1"/>
  <c r="Q5748" i="1"/>
  <c r="Y5748" i="1" s="1"/>
  <c r="Q5747" i="1"/>
  <c r="Y5747" i="1" s="1"/>
  <c r="Q5746" i="1"/>
  <c r="Y5746" i="1" s="1"/>
  <c r="Q5745" i="1"/>
  <c r="Y5745" i="1" s="1"/>
  <c r="Q5744" i="1"/>
  <c r="Y5744" i="1" s="1"/>
  <c r="Q5743" i="1"/>
  <c r="Y5743" i="1" s="1"/>
  <c r="Q5742" i="1"/>
  <c r="Y5742" i="1" s="1"/>
  <c r="Q5741" i="1"/>
  <c r="Y5741" i="1" s="1"/>
  <c r="Q5740" i="1"/>
  <c r="Y5740" i="1" s="1"/>
  <c r="Q5739" i="1"/>
  <c r="Y5739" i="1" s="1"/>
  <c r="Q5738" i="1"/>
  <c r="Y5738" i="1" s="1"/>
  <c r="Q5737" i="1"/>
  <c r="Y5737" i="1" s="1"/>
  <c r="Q5736" i="1"/>
  <c r="Y5736" i="1" s="1"/>
  <c r="Q5735" i="1"/>
  <c r="Y5735" i="1" s="1"/>
  <c r="Q5734" i="1"/>
  <c r="Y5734" i="1" s="1"/>
  <c r="Q5733" i="1"/>
  <c r="Y5733" i="1" s="1"/>
  <c r="Q5732" i="1"/>
  <c r="Y5732" i="1" s="1"/>
  <c r="Q5731" i="1"/>
  <c r="Y5731" i="1" s="1"/>
  <c r="Q5730" i="1"/>
  <c r="Y5730" i="1" s="1"/>
  <c r="Q5729" i="1"/>
  <c r="Y5729" i="1" s="1"/>
  <c r="Q5728" i="1"/>
  <c r="Y5728" i="1" s="1"/>
  <c r="Q5727" i="1"/>
  <c r="Y5727" i="1" s="1"/>
  <c r="Q5726" i="1"/>
  <c r="Y5726" i="1" s="1"/>
  <c r="Q5725" i="1"/>
  <c r="Y5725" i="1" s="1"/>
  <c r="Q5724" i="1"/>
  <c r="Y5724" i="1" s="1"/>
  <c r="Q5723" i="1"/>
  <c r="Y5723" i="1" s="1"/>
  <c r="Q5722" i="1"/>
  <c r="Y5722" i="1" s="1"/>
  <c r="Q5721" i="1"/>
  <c r="Y5721" i="1" s="1"/>
  <c r="Q5720" i="1"/>
  <c r="Y5720" i="1" s="1"/>
  <c r="Q5719" i="1"/>
  <c r="Y5719" i="1" s="1"/>
  <c r="Q5718" i="1"/>
  <c r="Y5718" i="1" s="1"/>
  <c r="Q5717" i="1"/>
  <c r="Y5717" i="1" s="1"/>
  <c r="Q5716" i="1"/>
  <c r="Y5716" i="1" s="1"/>
  <c r="Q5715" i="1"/>
  <c r="Y5715" i="1" s="1"/>
  <c r="Q5714" i="1"/>
  <c r="Y5714" i="1" s="1"/>
  <c r="Q5713" i="1"/>
  <c r="Y5713" i="1" s="1"/>
  <c r="Q5712" i="1"/>
  <c r="Y5712" i="1" s="1"/>
  <c r="Q5711" i="1"/>
  <c r="Y5711" i="1" s="1"/>
  <c r="Q5710" i="1"/>
  <c r="Y5710" i="1" s="1"/>
  <c r="Q5709" i="1"/>
  <c r="Y5709" i="1" s="1"/>
  <c r="Q5708" i="1"/>
  <c r="Y5708" i="1" s="1"/>
  <c r="Q5707" i="1"/>
  <c r="Y5707" i="1" s="1"/>
  <c r="Q5706" i="1"/>
  <c r="Y5706" i="1" s="1"/>
  <c r="Q5705" i="1"/>
  <c r="Y5705" i="1" s="1"/>
  <c r="Q5704" i="1"/>
  <c r="Y5704" i="1" s="1"/>
  <c r="Q5703" i="1"/>
  <c r="Y5703" i="1" s="1"/>
  <c r="Q5702" i="1"/>
  <c r="Y5702" i="1" s="1"/>
  <c r="Q5701" i="1"/>
  <c r="Y5701" i="1" s="1"/>
  <c r="Q5700" i="1"/>
  <c r="Y5700" i="1" s="1"/>
  <c r="Q5699" i="1"/>
  <c r="Y5699" i="1" s="1"/>
  <c r="Q5698" i="1"/>
  <c r="Y5698" i="1" s="1"/>
  <c r="Q5697" i="1"/>
  <c r="Y5697" i="1" s="1"/>
  <c r="Q5696" i="1"/>
  <c r="Y5696" i="1" s="1"/>
  <c r="Q5695" i="1"/>
  <c r="Y5695" i="1" s="1"/>
  <c r="Q5694" i="1"/>
  <c r="Y5694" i="1" s="1"/>
  <c r="Q5693" i="1"/>
  <c r="Y5693" i="1" s="1"/>
  <c r="Q5692" i="1"/>
  <c r="Y5692" i="1" s="1"/>
  <c r="Q5691" i="1"/>
  <c r="Y5691" i="1" s="1"/>
  <c r="Q5690" i="1"/>
  <c r="Y5690" i="1" s="1"/>
  <c r="Q5689" i="1"/>
  <c r="Y5689" i="1" s="1"/>
  <c r="Q5688" i="1"/>
  <c r="Y5688" i="1" s="1"/>
  <c r="Q5687" i="1"/>
  <c r="Y5687" i="1" s="1"/>
  <c r="Q5686" i="1"/>
  <c r="Y5686" i="1" s="1"/>
  <c r="Q5685" i="1"/>
  <c r="Y5685" i="1" s="1"/>
  <c r="Q5684" i="1"/>
  <c r="Y5684" i="1" s="1"/>
  <c r="Q5683" i="1"/>
  <c r="Y5683" i="1" s="1"/>
  <c r="Q5682" i="1"/>
  <c r="Y5682" i="1" s="1"/>
  <c r="Q5681" i="1"/>
  <c r="Y5681" i="1" s="1"/>
  <c r="Q5680" i="1"/>
  <c r="Y5680" i="1" s="1"/>
  <c r="Q5679" i="1"/>
  <c r="Y5679" i="1" s="1"/>
  <c r="Q5678" i="1"/>
  <c r="Y5678" i="1" s="1"/>
  <c r="Q5677" i="1"/>
  <c r="Y5677" i="1" s="1"/>
  <c r="Q5676" i="1"/>
  <c r="Y5676" i="1" s="1"/>
  <c r="Q5675" i="1"/>
  <c r="Y5675" i="1" s="1"/>
  <c r="Q5674" i="1"/>
  <c r="Y5674" i="1" s="1"/>
  <c r="Q5673" i="1"/>
  <c r="Y5673" i="1" s="1"/>
  <c r="Q5672" i="1"/>
  <c r="Y5672" i="1" s="1"/>
  <c r="Q5671" i="1"/>
  <c r="Y5671" i="1" s="1"/>
  <c r="Q5670" i="1"/>
  <c r="Y5670" i="1" s="1"/>
  <c r="Q5669" i="1"/>
  <c r="Y5669" i="1" s="1"/>
  <c r="Q5668" i="1"/>
  <c r="Y5668" i="1" s="1"/>
  <c r="Q5667" i="1"/>
  <c r="Y5667" i="1" s="1"/>
  <c r="Q5666" i="1"/>
  <c r="Y5666" i="1" s="1"/>
  <c r="Q5665" i="1"/>
  <c r="Y5665" i="1" s="1"/>
  <c r="Q5664" i="1"/>
  <c r="Y5664" i="1" s="1"/>
  <c r="Q5663" i="1"/>
  <c r="Y5663" i="1" s="1"/>
  <c r="Q5662" i="1"/>
  <c r="Y5662" i="1" s="1"/>
  <c r="Q5661" i="1"/>
  <c r="Y5661" i="1" s="1"/>
  <c r="Q5660" i="1"/>
  <c r="Y5660" i="1" s="1"/>
  <c r="Q5659" i="1"/>
  <c r="Y5659" i="1" s="1"/>
  <c r="Q5658" i="1"/>
  <c r="Y5658" i="1" s="1"/>
  <c r="Q5657" i="1"/>
  <c r="Y5657" i="1" s="1"/>
  <c r="Q5656" i="1"/>
  <c r="Y5656" i="1" s="1"/>
  <c r="Q5655" i="1"/>
  <c r="Y5655" i="1" s="1"/>
  <c r="Q5654" i="1"/>
  <c r="Y5654" i="1" s="1"/>
  <c r="Q5653" i="1"/>
  <c r="Y5653" i="1" s="1"/>
  <c r="Q5652" i="1"/>
  <c r="Y5652" i="1" s="1"/>
  <c r="Q5651" i="1"/>
  <c r="Y5651" i="1" s="1"/>
  <c r="Q5650" i="1"/>
  <c r="Y5650" i="1" s="1"/>
  <c r="Q5649" i="1"/>
  <c r="Y5649" i="1" s="1"/>
  <c r="Q5648" i="1"/>
  <c r="Y5648" i="1" s="1"/>
  <c r="Q5647" i="1"/>
  <c r="Y5647" i="1" s="1"/>
  <c r="Q5646" i="1"/>
  <c r="Y5646" i="1" s="1"/>
  <c r="Q5645" i="1"/>
  <c r="Y5645" i="1" s="1"/>
  <c r="Q5644" i="1"/>
  <c r="Y5644" i="1" s="1"/>
  <c r="Q5643" i="1"/>
  <c r="Y5643" i="1" s="1"/>
  <c r="Q5642" i="1"/>
  <c r="Y5642" i="1" s="1"/>
  <c r="Q5641" i="1"/>
  <c r="Y5641" i="1" s="1"/>
  <c r="Q5640" i="1"/>
  <c r="Y5640" i="1" s="1"/>
  <c r="Q5639" i="1"/>
  <c r="Y5639" i="1" s="1"/>
  <c r="Q5638" i="1"/>
  <c r="Y5638" i="1" s="1"/>
  <c r="Q5637" i="1"/>
  <c r="Y5637" i="1" s="1"/>
  <c r="Q5636" i="1"/>
  <c r="Y5636" i="1" s="1"/>
  <c r="Q5635" i="1"/>
  <c r="Y5635" i="1" s="1"/>
  <c r="Q5634" i="1"/>
  <c r="Y5634" i="1" s="1"/>
  <c r="Q5633" i="1"/>
  <c r="Y5633" i="1" s="1"/>
  <c r="Q5632" i="1"/>
  <c r="Y5632" i="1" s="1"/>
  <c r="Q5631" i="1"/>
  <c r="Y5631" i="1" s="1"/>
  <c r="Q5630" i="1"/>
  <c r="Y5630" i="1" s="1"/>
  <c r="Q5629" i="1"/>
  <c r="Y5629" i="1" s="1"/>
  <c r="Q5628" i="1"/>
  <c r="Y5628" i="1" s="1"/>
  <c r="Q5627" i="1"/>
  <c r="Y5627" i="1" s="1"/>
  <c r="Q5626" i="1"/>
  <c r="Y5626" i="1" s="1"/>
  <c r="Q5625" i="1"/>
  <c r="Y5625" i="1" s="1"/>
  <c r="Q5624" i="1"/>
  <c r="Y5624" i="1" s="1"/>
  <c r="Q5623" i="1"/>
  <c r="Y5623" i="1" s="1"/>
  <c r="Q5622" i="1"/>
  <c r="Y5622" i="1" s="1"/>
  <c r="Q5621" i="1"/>
  <c r="Y5621" i="1" s="1"/>
  <c r="Q5620" i="1"/>
  <c r="Y5620" i="1" s="1"/>
  <c r="Q5619" i="1"/>
  <c r="Y5619" i="1" s="1"/>
  <c r="Q5618" i="1"/>
  <c r="Y5618" i="1" s="1"/>
  <c r="Q5617" i="1"/>
  <c r="Y5617" i="1" s="1"/>
  <c r="Q5616" i="1"/>
  <c r="Y5616" i="1" s="1"/>
  <c r="Q5615" i="1"/>
  <c r="Y5615" i="1" s="1"/>
  <c r="Q5614" i="1"/>
  <c r="Y5614" i="1" s="1"/>
  <c r="Q5613" i="1"/>
  <c r="Y5613" i="1" s="1"/>
  <c r="Q5612" i="1"/>
  <c r="Y5612" i="1" s="1"/>
  <c r="Q5611" i="1"/>
  <c r="Y5611" i="1" s="1"/>
  <c r="Q5610" i="1"/>
  <c r="Y5610" i="1" s="1"/>
  <c r="Q5609" i="1"/>
  <c r="Y5609" i="1" s="1"/>
  <c r="Q5608" i="1"/>
  <c r="Y5608" i="1" s="1"/>
  <c r="Q5607" i="1"/>
  <c r="Y5607" i="1" s="1"/>
  <c r="Q5606" i="1"/>
  <c r="Y5606" i="1" s="1"/>
  <c r="Q5605" i="1"/>
  <c r="Y5605" i="1" s="1"/>
  <c r="Q5604" i="1"/>
  <c r="Y5604" i="1" s="1"/>
  <c r="Q5603" i="1"/>
  <c r="Y5603" i="1" s="1"/>
  <c r="Q5602" i="1"/>
  <c r="Y5602" i="1" s="1"/>
  <c r="Q5601" i="1"/>
  <c r="Y5601" i="1" s="1"/>
  <c r="Q5600" i="1"/>
  <c r="Y5600" i="1" s="1"/>
  <c r="Q5599" i="1"/>
  <c r="Y5599" i="1" s="1"/>
  <c r="Q5598" i="1"/>
  <c r="Y5598" i="1" s="1"/>
  <c r="Q5597" i="1"/>
  <c r="Y5597" i="1" s="1"/>
  <c r="Q5596" i="1"/>
  <c r="Y5596" i="1" s="1"/>
  <c r="Q5595" i="1"/>
  <c r="Y5595" i="1" s="1"/>
  <c r="Q5594" i="1"/>
  <c r="Y5594" i="1" s="1"/>
  <c r="Q5593" i="1"/>
  <c r="Y5593" i="1" s="1"/>
  <c r="Q5592" i="1"/>
  <c r="Y5592" i="1" s="1"/>
  <c r="Q5591" i="1"/>
  <c r="Y5591" i="1" s="1"/>
  <c r="Q5590" i="1"/>
  <c r="Y5590" i="1" s="1"/>
  <c r="Q5589" i="1"/>
  <c r="Y5589" i="1" s="1"/>
  <c r="Q5588" i="1"/>
  <c r="Y5588" i="1" s="1"/>
  <c r="Q5587" i="1"/>
  <c r="Y5587" i="1" s="1"/>
  <c r="Q5586" i="1"/>
  <c r="Y5586" i="1" s="1"/>
  <c r="Q5585" i="1"/>
  <c r="Y5585" i="1" s="1"/>
  <c r="Q5584" i="1"/>
  <c r="Y5584" i="1" s="1"/>
  <c r="Q5583" i="1"/>
  <c r="Y5583" i="1" s="1"/>
  <c r="Q5582" i="1"/>
  <c r="Y5582" i="1" s="1"/>
  <c r="Q5581" i="1"/>
  <c r="Y5581" i="1" s="1"/>
  <c r="Q5580" i="1"/>
  <c r="Y5580" i="1" s="1"/>
  <c r="Q5579" i="1"/>
  <c r="Y5579" i="1" s="1"/>
  <c r="Q5578" i="1"/>
  <c r="Y5578" i="1" s="1"/>
  <c r="Q5577" i="1"/>
  <c r="Y5577" i="1" s="1"/>
  <c r="Q5576" i="1"/>
  <c r="Y5576" i="1" s="1"/>
  <c r="Q5575" i="1"/>
  <c r="Y5575" i="1" s="1"/>
  <c r="Q5574" i="1"/>
  <c r="Y5574" i="1" s="1"/>
  <c r="Q5573" i="1"/>
  <c r="Y5573" i="1" s="1"/>
  <c r="Q5572" i="1"/>
  <c r="Y5572" i="1" s="1"/>
  <c r="Q5571" i="1"/>
  <c r="Y5571" i="1" s="1"/>
  <c r="Q5570" i="1"/>
  <c r="Y5570" i="1" s="1"/>
  <c r="Q5569" i="1"/>
  <c r="Y5569" i="1" s="1"/>
  <c r="Q5568" i="1"/>
  <c r="Y5568" i="1" s="1"/>
  <c r="Q5567" i="1"/>
  <c r="Y5567" i="1" s="1"/>
  <c r="Q5566" i="1"/>
  <c r="Y5566" i="1" s="1"/>
  <c r="Q5565" i="1"/>
  <c r="Y5565" i="1" s="1"/>
  <c r="Q5564" i="1"/>
  <c r="Y5564" i="1" s="1"/>
  <c r="Q5563" i="1"/>
  <c r="Y5563" i="1" s="1"/>
  <c r="Q5562" i="1"/>
  <c r="Y5562" i="1" s="1"/>
  <c r="Q5561" i="1"/>
  <c r="Y5561" i="1" s="1"/>
  <c r="Q5560" i="1"/>
  <c r="Y5560" i="1" s="1"/>
  <c r="Q5559" i="1"/>
  <c r="Y5559" i="1" s="1"/>
  <c r="Q5558" i="1"/>
  <c r="Y5558" i="1" s="1"/>
  <c r="Q5557" i="1"/>
  <c r="Y5557" i="1" s="1"/>
  <c r="Q5556" i="1"/>
  <c r="Y5556" i="1" s="1"/>
  <c r="Q5555" i="1"/>
  <c r="Y5555" i="1" s="1"/>
  <c r="Q5554" i="1"/>
  <c r="Y5554" i="1" s="1"/>
  <c r="Q5553" i="1"/>
  <c r="Y5553" i="1" s="1"/>
  <c r="Q5552" i="1"/>
  <c r="Y5552" i="1" s="1"/>
  <c r="Q5551" i="1"/>
  <c r="Y5551" i="1" s="1"/>
  <c r="Q5550" i="1"/>
  <c r="Y5550" i="1" s="1"/>
  <c r="Q5549" i="1"/>
  <c r="Y5549" i="1" s="1"/>
  <c r="Q5548" i="1"/>
  <c r="Y5548" i="1" s="1"/>
  <c r="Q5547" i="1"/>
  <c r="Y5547" i="1" s="1"/>
  <c r="Q5546" i="1"/>
  <c r="Y5546" i="1" s="1"/>
  <c r="Q5545" i="1"/>
  <c r="Y5545" i="1" s="1"/>
  <c r="Q5544" i="1"/>
  <c r="Y5544" i="1" s="1"/>
  <c r="Q5543" i="1"/>
  <c r="Y5543" i="1" s="1"/>
  <c r="Q5542" i="1"/>
  <c r="Y5542" i="1" s="1"/>
  <c r="Q5541" i="1"/>
  <c r="Y5541" i="1" s="1"/>
  <c r="Q5540" i="1"/>
  <c r="Y5540" i="1" s="1"/>
  <c r="Q5539" i="1"/>
  <c r="Y5539" i="1" s="1"/>
  <c r="Q5538" i="1"/>
  <c r="Y5538" i="1" s="1"/>
  <c r="Q5537" i="1"/>
  <c r="Y5537" i="1" s="1"/>
  <c r="Q5536" i="1"/>
  <c r="Y5536" i="1" s="1"/>
  <c r="Q5535" i="1"/>
  <c r="Y5535" i="1" s="1"/>
  <c r="Q5534" i="1"/>
  <c r="Y5534" i="1" s="1"/>
  <c r="Q5533" i="1"/>
  <c r="Y5533" i="1" s="1"/>
  <c r="Q5532" i="1"/>
  <c r="Y5532" i="1" s="1"/>
  <c r="Q5531" i="1"/>
  <c r="Y5531" i="1" s="1"/>
  <c r="Q5530" i="1"/>
  <c r="Y5530" i="1" s="1"/>
  <c r="Q5529" i="1"/>
  <c r="Y5529" i="1" s="1"/>
  <c r="Q5528" i="1"/>
  <c r="Y5528" i="1" s="1"/>
  <c r="Q5527" i="1"/>
  <c r="Y5527" i="1" s="1"/>
  <c r="Q5526" i="1"/>
  <c r="Y5526" i="1" s="1"/>
  <c r="Q5525" i="1"/>
  <c r="Y5525" i="1" s="1"/>
  <c r="Q5524" i="1"/>
  <c r="Y5524" i="1" s="1"/>
  <c r="Q5523" i="1"/>
  <c r="Y5523" i="1" s="1"/>
  <c r="Q5522" i="1"/>
  <c r="Y5522" i="1" s="1"/>
  <c r="Q5521" i="1"/>
  <c r="Y5521" i="1" s="1"/>
  <c r="Q5520" i="1"/>
  <c r="Y5520" i="1" s="1"/>
  <c r="Q5519" i="1"/>
  <c r="Y5519" i="1" s="1"/>
  <c r="Q5518" i="1"/>
  <c r="Y5518" i="1" s="1"/>
  <c r="Q5517" i="1"/>
  <c r="Y5517" i="1" s="1"/>
  <c r="Q5516" i="1"/>
  <c r="Y5516" i="1" s="1"/>
  <c r="Q5515" i="1"/>
  <c r="Y5515" i="1" s="1"/>
  <c r="Q5514" i="1"/>
  <c r="Y5514" i="1" s="1"/>
  <c r="Q5513" i="1"/>
  <c r="Y5513" i="1" s="1"/>
  <c r="Q5512" i="1"/>
  <c r="Y5512" i="1" s="1"/>
  <c r="Q5511" i="1"/>
  <c r="Y5511" i="1" s="1"/>
  <c r="Q5510" i="1"/>
  <c r="Y5510" i="1" s="1"/>
  <c r="Q5509" i="1"/>
  <c r="Y5509" i="1" s="1"/>
  <c r="Q5508" i="1"/>
  <c r="Y5508" i="1" s="1"/>
  <c r="Q5507" i="1"/>
  <c r="Y5507" i="1" s="1"/>
  <c r="Q5506" i="1"/>
  <c r="Y5506" i="1" s="1"/>
  <c r="Q5505" i="1"/>
  <c r="Y5505" i="1" s="1"/>
  <c r="Q5504" i="1"/>
  <c r="Y5504" i="1" s="1"/>
  <c r="Q5503" i="1"/>
  <c r="Y5503" i="1" s="1"/>
  <c r="Q5502" i="1"/>
  <c r="Y5502" i="1" s="1"/>
  <c r="Q5501" i="1"/>
  <c r="Y5501" i="1" s="1"/>
  <c r="Q5500" i="1"/>
  <c r="Y5500" i="1" s="1"/>
  <c r="Q5499" i="1"/>
  <c r="Y5499" i="1" s="1"/>
  <c r="Q5498" i="1"/>
  <c r="Y5498" i="1" s="1"/>
  <c r="Q5497" i="1"/>
  <c r="Y5497" i="1" s="1"/>
  <c r="Q5496" i="1"/>
  <c r="Y5496" i="1" s="1"/>
  <c r="Q5495" i="1"/>
  <c r="Y5495" i="1" s="1"/>
  <c r="Q5494" i="1"/>
  <c r="Y5494" i="1" s="1"/>
  <c r="Q5493" i="1"/>
  <c r="Y5493" i="1" s="1"/>
  <c r="Q5492" i="1"/>
  <c r="Y5492" i="1" s="1"/>
  <c r="Q5491" i="1"/>
  <c r="Y5491" i="1" s="1"/>
  <c r="Q5490" i="1"/>
  <c r="Y5490" i="1" s="1"/>
  <c r="Q5489" i="1"/>
  <c r="Y5489" i="1" s="1"/>
  <c r="Q5488" i="1"/>
  <c r="Y5488" i="1" s="1"/>
  <c r="Q5487" i="1"/>
  <c r="Y5487" i="1" s="1"/>
  <c r="Q5486" i="1"/>
  <c r="Y5486" i="1" s="1"/>
  <c r="Q5485" i="1"/>
  <c r="Y5485" i="1" s="1"/>
  <c r="Q5484" i="1"/>
  <c r="Y5484" i="1" s="1"/>
  <c r="Q5483" i="1"/>
  <c r="Y5483" i="1" s="1"/>
  <c r="Q5482" i="1"/>
  <c r="Y5482" i="1" s="1"/>
  <c r="Q5481" i="1"/>
  <c r="Y5481" i="1" s="1"/>
  <c r="Q5480" i="1"/>
  <c r="Y5480" i="1" s="1"/>
  <c r="Q5479" i="1"/>
  <c r="Y5479" i="1" s="1"/>
  <c r="Q5478" i="1"/>
  <c r="Y5478" i="1" s="1"/>
  <c r="Q5477" i="1"/>
  <c r="Y5477" i="1" s="1"/>
  <c r="Q5476" i="1"/>
  <c r="Y5476" i="1" s="1"/>
  <c r="Q5475" i="1"/>
  <c r="Y5475" i="1" s="1"/>
  <c r="Q5474" i="1"/>
  <c r="Y5474" i="1" s="1"/>
  <c r="Q5473" i="1"/>
  <c r="Y5473" i="1" s="1"/>
  <c r="Q5472" i="1"/>
  <c r="Y5472" i="1" s="1"/>
  <c r="Q5471" i="1"/>
  <c r="Y5471" i="1" s="1"/>
  <c r="Q5470" i="1"/>
  <c r="Y5470" i="1" s="1"/>
  <c r="Q5469" i="1"/>
  <c r="Y5469" i="1" s="1"/>
  <c r="Q5468" i="1"/>
  <c r="Y5468" i="1" s="1"/>
  <c r="Q5467" i="1"/>
  <c r="Y5467" i="1" s="1"/>
  <c r="Q5466" i="1"/>
  <c r="Y5466" i="1" s="1"/>
  <c r="Q5465" i="1"/>
  <c r="Y5465" i="1" s="1"/>
  <c r="Q5464" i="1"/>
  <c r="Y5464" i="1" s="1"/>
  <c r="Q5463" i="1"/>
  <c r="Y5463" i="1" s="1"/>
  <c r="Q5462" i="1"/>
  <c r="Y5462" i="1" s="1"/>
  <c r="Q5461" i="1"/>
  <c r="Y5461" i="1" s="1"/>
  <c r="Q5460" i="1"/>
  <c r="Y5460" i="1" s="1"/>
  <c r="Q5459" i="1"/>
  <c r="Y5459" i="1" s="1"/>
  <c r="Q5458" i="1"/>
  <c r="Y5458" i="1" s="1"/>
  <c r="Q5457" i="1"/>
  <c r="Y5457" i="1" s="1"/>
  <c r="Q5456" i="1"/>
  <c r="Y5456" i="1" s="1"/>
  <c r="Q5455" i="1"/>
  <c r="Y5455" i="1" s="1"/>
  <c r="Q5454" i="1"/>
  <c r="Y5454" i="1" s="1"/>
  <c r="Q5453" i="1"/>
  <c r="Y5453" i="1" s="1"/>
  <c r="Q5452" i="1"/>
  <c r="Y5452" i="1" s="1"/>
  <c r="Q5451" i="1"/>
  <c r="Y5451" i="1" s="1"/>
  <c r="Q5450" i="1"/>
  <c r="Y5450" i="1" s="1"/>
  <c r="Q5449" i="1"/>
  <c r="Y5449" i="1" s="1"/>
  <c r="Q5448" i="1"/>
  <c r="Y5448" i="1" s="1"/>
  <c r="Q5447" i="1"/>
  <c r="Y5447" i="1" s="1"/>
  <c r="Q5446" i="1"/>
  <c r="Y5446" i="1" s="1"/>
  <c r="Q5445" i="1"/>
  <c r="Y5445" i="1" s="1"/>
  <c r="Q5444" i="1"/>
  <c r="Y5444" i="1" s="1"/>
  <c r="Q5443" i="1"/>
  <c r="Y5443" i="1" s="1"/>
  <c r="Q5442" i="1"/>
  <c r="Y5442" i="1" s="1"/>
  <c r="Q5441" i="1"/>
  <c r="Y5441" i="1" s="1"/>
  <c r="Q5440" i="1"/>
  <c r="Y5440" i="1" s="1"/>
  <c r="Q5439" i="1"/>
  <c r="Y5439" i="1" s="1"/>
  <c r="Q5438" i="1"/>
  <c r="Y5438" i="1" s="1"/>
  <c r="Q5437" i="1"/>
  <c r="Y5437" i="1" s="1"/>
  <c r="Q5436" i="1"/>
  <c r="Y5436" i="1" s="1"/>
  <c r="Q5435" i="1"/>
  <c r="Y5435" i="1" s="1"/>
  <c r="Q5434" i="1"/>
  <c r="Y5434" i="1" s="1"/>
  <c r="Q5433" i="1"/>
  <c r="Y5433" i="1" s="1"/>
  <c r="Q5432" i="1"/>
  <c r="Y5432" i="1" s="1"/>
  <c r="Q5431" i="1"/>
  <c r="Y5431" i="1" s="1"/>
  <c r="Q5430" i="1"/>
  <c r="Y5430" i="1" s="1"/>
  <c r="Q5429" i="1"/>
  <c r="Y5429" i="1" s="1"/>
  <c r="Q5428" i="1"/>
  <c r="Y5428" i="1" s="1"/>
  <c r="Q5427" i="1"/>
  <c r="Y5427" i="1" s="1"/>
  <c r="Q5426" i="1"/>
  <c r="Y5426" i="1" s="1"/>
  <c r="Q5425" i="1"/>
  <c r="Y5425" i="1" s="1"/>
  <c r="Q5424" i="1"/>
  <c r="Y5424" i="1" s="1"/>
  <c r="Q5423" i="1"/>
  <c r="Y5423" i="1" s="1"/>
  <c r="Q5422" i="1"/>
  <c r="Y5422" i="1" s="1"/>
  <c r="Q5421" i="1"/>
  <c r="Y5421" i="1" s="1"/>
  <c r="Q5420" i="1"/>
  <c r="Y5420" i="1" s="1"/>
  <c r="Q5419" i="1"/>
  <c r="Y5419" i="1" s="1"/>
  <c r="Q5418" i="1"/>
  <c r="Y5418" i="1" s="1"/>
  <c r="Q5417" i="1"/>
  <c r="Y5417" i="1" s="1"/>
  <c r="Q5416" i="1"/>
  <c r="Y5416" i="1" s="1"/>
  <c r="Q5415" i="1"/>
  <c r="Y5415" i="1" s="1"/>
  <c r="Q5414" i="1"/>
  <c r="Y5414" i="1" s="1"/>
  <c r="Q5413" i="1"/>
  <c r="Y5413" i="1" s="1"/>
  <c r="Q5412" i="1"/>
  <c r="Y5412" i="1" s="1"/>
  <c r="Q5411" i="1"/>
  <c r="Y5411" i="1" s="1"/>
  <c r="Q5410" i="1"/>
  <c r="Y5410" i="1" s="1"/>
  <c r="Q5409" i="1"/>
  <c r="Y5409" i="1" s="1"/>
  <c r="Q5408" i="1"/>
  <c r="Y5408" i="1" s="1"/>
  <c r="Q5407" i="1"/>
  <c r="Y5407" i="1" s="1"/>
  <c r="Q5406" i="1"/>
  <c r="Y5406" i="1" s="1"/>
  <c r="Q5405" i="1"/>
  <c r="Y5405" i="1" s="1"/>
  <c r="Q5404" i="1"/>
  <c r="Y5404" i="1" s="1"/>
  <c r="Q5403" i="1"/>
  <c r="Y5403" i="1" s="1"/>
  <c r="Q5402" i="1"/>
  <c r="Y5402" i="1" s="1"/>
  <c r="Q5401" i="1"/>
  <c r="Y5401" i="1" s="1"/>
  <c r="Q5400" i="1"/>
  <c r="Y5400" i="1" s="1"/>
  <c r="Q5399" i="1"/>
  <c r="Y5399" i="1" s="1"/>
  <c r="Q5398" i="1"/>
  <c r="Y5398" i="1" s="1"/>
  <c r="Q5397" i="1"/>
  <c r="Y5397" i="1" s="1"/>
  <c r="Q5396" i="1"/>
  <c r="Y5396" i="1" s="1"/>
  <c r="Q5395" i="1"/>
  <c r="Y5395" i="1" s="1"/>
  <c r="Q5394" i="1"/>
  <c r="Y5394" i="1" s="1"/>
  <c r="Q5393" i="1"/>
  <c r="Y5393" i="1" s="1"/>
  <c r="Q5392" i="1"/>
  <c r="Y5392" i="1" s="1"/>
  <c r="Q5391" i="1"/>
  <c r="Y5391" i="1" s="1"/>
  <c r="Q5390" i="1"/>
  <c r="Y5390" i="1" s="1"/>
  <c r="Q5389" i="1"/>
  <c r="Y5389" i="1" s="1"/>
  <c r="Q5388" i="1"/>
  <c r="Y5388" i="1" s="1"/>
  <c r="Q5387" i="1"/>
  <c r="Y5387" i="1" s="1"/>
  <c r="Q5386" i="1"/>
  <c r="Y5386" i="1" s="1"/>
  <c r="Q5385" i="1"/>
  <c r="Y5385" i="1" s="1"/>
  <c r="Q5384" i="1"/>
  <c r="Y5384" i="1" s="1"/>
  <c r="Q5383" i="1"/>
  <c r="Y5383" i="1" s="1"/>
  <c r="Q5382" i="1"/>
  <c r="Y5382" i="1" s="1"/>
  <c r="Q5381" i="1"/>
  <c r="Y5381" i="1" s="1"/>
  <c r="Q5380" i="1"/>
  <c r="Y5380" i="1" s="1"/>
  <c r="Q5379" i="1"/>
  <c r="Y5379" i="1" s="1"/>
  <c r="Q5378" i="1"/>
  <c r="Y5378" i="1" s="1"/>
  <c r="Q5377" i="1"/>
  <c r="Y5377" i="1" s="1"/>
  <c r="Q5376" i="1"/>
  <c r="Y5376" i="1" s="1"/>
  <c r="Q5375" i="1"/>
  <c r="Y5375" i="1" s="1"/>
  <c r="Q5374" i="1"/>
  <c r="Y5374" i="1" s="1"/>
  <c r="Q5373" i="1"/>
  <c r="Y5373" i="1" s="1"/>
  <c r="Q5372" i="1"/>
  <c r="Y5372" i="1" s="1"/>
  <c r="Q5371" i="1"/>
  <c r="Y5371" i="1" s="1"/>
  <c r="Q5370" i="1"/>
  <c r="Y5370" i="1" s="1"/>
  <c r="Q5369" i="1"/>
  <c r="Y5369" i="1" s="1"/>
  <c r="Q5368" i="1"/>
  <c r="Y5368" i="1" s="1"/>
  <c r="Q5367" i="1"/>
  <c r="Y5367" i="1" s="1"/>
  <c r="Q5366" i="1"/>
  <c r="Y5366" i="1" s="1"/>
  <c r="Q5365" i="1"/>
  <c r="Y5365" i="1" s="1"/>
  <c r="Q5364" i="1"/>
  <c r="Y5364" i="1" s="1"/>
  <c r="Q5363" i="1"/>
  <c r="Y5363" i="1" s="1"/>
  <c r="Q5362" i="1"/>
  <c r="Y5362" i="1" s="1"/>
  <c r="Q5361" i="1"/>
  <c r="Y5361" i="1" s="1"/>
  <c r="Q5360" i="1"/>
  <c r="Y5360" i="1" s="1"/>
  <c r="Q5359" i="1"/>
  <c r="Y5359" i="1" s="1"/>
  <c r="Q5358" i="1"/>
  <c r="Y5358" i="1" s="1"/>
  <c r="Q5357" i="1"/>
  <c r="Y5357" i="1" s="1"/>
  <c r="Q5356" i="1"/>
  <c r="Y5356" i="1" s="1"/>
  <c r="Q5355" i="1"/>
  <c r="Y5355" i="1" s="1"/>
  <c r="Q5354" i="1"/>
  <c r="Y5354" i="1" s="1"/>
  <c r="Q5353" i="1"/>
  <c r="Y5353" i="1" s="1"/>
  <c r="Q5352" i="1"/>
  <c r="Y5352" i="1" s="1"/>
  <c r="Q5351" i="1"/>
  <c r="Y5351" i="1" s="1"/>
  <c r="Q5350" i="1"/>
  <c r="Y5350" i="1" s="1"/>
  <c r="Q5349" i="1"/>
  <c r="Y5349" i="1" s="1"/>
  <c r="Q5348" i="1"/>
  <c r="Y5348" i="1" s="1"/>
  <c r="Q5347" i="1"/>
  <c r="Y5347" i="1" s="1"/>
  <c r="Q5346" i="1"/>
  <c r="Y5346" i="1" s="1"/>
  <c r="Q5345" i="1"/>
  <c r="Y5345" i="1" s="1"/>
  <c r="Q5344" i="1"/>
  <c r="Y5344" i="1" s="1"/>
  <c r="Q5343" i="1"/>
  <c r="Y5343" i="1" s="1"/>
  <c r="Q5342" i="1"/>
  <c r="Y5342" i="1" s="1"/>
  <c r="Q5341" i="1"/>
  <c r="Y5341" i="1" s="1"/>
  <c r="Q5340" i="1"/>
  <c r="Y5340" i="1" s="1"/>
  <c r="Q5339" i="1"/>
  <c r="Y5339" i="1" s="1"/>
  <c r="Q5338" i="1"/>
  <c r="Y5338" i="1" s="1"/>
  <c r="Q5337" i="1"/>
  <c r="Y5337" i="1" s="1"/>
  <c r="Q5336" i="1"/>
  <c r="Y5336" i="1" s="1"/>
  <c r="Q5335" i="1"/>
  <c r="Y5335" i="1" s="1"/>
  <c r="Q5334" i="1"/>
  <c r="Y5334" i="1" s="1"/>
  <c r="Q5333" i="1"/>
  <c r="Y5333" i="1" s="1"/>
  <c r="Q5332" i="1"/>
  <c r="Y5332" i="1" s="1"/>
  <c r="Q5331" i="1"/>
  <c r="Y5331" i="1" s="1"/>
  <c r="Q5330" i="1"/>
  <c r="Y5330" i="1" s="1"/>
  <c r="Q5329" i="1"/>
  <c r="Y5329" i="1" s="1"/>
  <c r="Q5328" i="1"/>
  <c r="Y5328" i="1" s="1"/>
  <c r="Q5327" i="1"/>
  <c r="Y5327" i="1" s="1"/>
  <c r="Q5326" i="1"/>
  <c r="Y5326" i="1" s="1"/>
  <c r="Q5325" i="1"/>
  <c r="Y5325" i="1" s="1"/>
  <c r="Q5324" i="1"/>
  <c r="Y5324" i="1" s="1"/>
  <c r="Q5323" i="1"/>
  <c r="Y5323" i="1" s="1"/>
  <c r="Q5322" i="1"/>
  <c r="Y5322" i="1" s="1"/>
  <c r="Q5321" i="1"/>
  <c r="Y5321" i="1" s="1"/>
  <c r="Q5320" i="1"/>
  <c r="Y5320" i="1" s="1"/>
  <c r="Q5319" i="1"/>
  <c r="Y5319" i="1" s="1"/>
  <c r="Q5318" i="1"/>
  <c r="Y5318" i="1" s="1"/>
  <c r="Q5317" i="1"/>
  <c r="Y5317" i="1" s="1"/>
  <c r="Q5316" i="1"/>
  <c r="Y5316" i="1" s="1"/>
  <c r="Q5315" i="1"/>
  <c r="Y5315" i="1" s="1"/>
  <c r="Q5314" i="1"/>
  <c r="Y5314" i="1" s="1"/>
  <c r="Q5313" i="1"/>
  <c r="Y5313" i="1" s="1"/>
  <c r="Q5312" i="1"/>
  <c r="Y5312" i="1" s="1"/>
  <c r="Q5311" i="1"/>
  <c r="Y5311" i="1" s="1"/>
  <c r="Q5310" i="1"/>
  <c r="Y5310" i="1" s="1"/>
  <c r="Q5309" i="1"/>
  <c r="Y5309" i="1" s="1"/>
  <c r="Q5308" i="1"/>
  <c r="Y5308" i="1" s="1"/>
  <c r="Q5307" i="1"/>
  <c r="Y5307" i="1" s="1"/>
  <c r="Q5306" i="1"/>
  <c r="Y5306" i="1" s="1"/>
  <c r="Q5305" i="1"/>
  <c r="Y5305" i="1" s="1"/>
  <c r="Q5304" i="1"/>
  <c r="Y5304" i="1" s="1"/>
  <c r="Q5303" i="1"/>
  <c r="Y5303" i="1" s="1"/>
  <c r="Q5302" i="1"/>
  <c r="Y5302" i="1" s="1"/>
  <c r="Q5301" i="1"/>
  <c r="Y5301" i="1" s="1"/>
  <c r="Q5300" i="1"/>
  <c r="Y5300" i="1" s="1"/>
  <c r="Q5299" i="1"/>
  <c r="Y5299" i="1" s="1"/>
  <c r="Q5298" i="1"/>
  <c r="Y5298" i="1" s="1"/>
  <c r="Q5297" i="1"/>
  <c r="Y5297" i="1" s="1"/>
  <c r="Q5296" i="1"/>
  <c r="Y5296" i="1" s="1"/>
  <c r="Q5295" i="1"/>
  <c r="Y5295" i="1" s="1"/>
  <c r="Q5294" i="1"/>
  <c r="Y5294" i="1" s="1"/>
  <c r="Q5293" i="1"/>
  <c r="Y5293" i="1" s="1"/>
  <c r="Q5292" i="1"/>
  <c r="Y5292" i="1" s="1"/>
  <c r="Q5291" i="1"/>
  <c r="Y5291" i="1" s="1"/>
  <c r="Q5290" i="1"/>
  <c r="Y5290" i="1" s="1"/>
  <c r="Q5289" i="1"/>
  <c r="Y5289" i="1" s="1"/>
  <c r="Q5288" i="1"/>
  <c r="Y5288" i="1" s="1"/>
  <c r="Q5287" i="1"/>
  <c r="Y5287" i="1" s="1"/>
  <c r="Q5286" i="1"/>
  <c r="Y5286" i="1" s="1"/>
  <c r="Q5285" i="1"/>
  <c r="Y5285" i="1" s="1"/>
  <c r="Q5284" i="1"/>
  <c r="Y5284" i="1" s="1"/>
  <c r="Q5283" i="1"/>
  <c r="Y5283" i="1" s="1"/>
  <c r="Q5282" i="1"/>
  <c r="Y5282" i="1" s="1"/>
  <c r="Q5281" i="1"/>
  <c r="Y5281" i="1" s="1"/>
  <c r="Q5280" i="1"/>
  <c r="Y5280" i="1" s="1"/>
  <c r="Q5279" i="1"/>
  <c r="Y5279" i="1" s="1"/>
  <c r="Q5278" i="1"/>
  <c r="Y5278" i="1" s="1"/>
  <c r="Q5277" i="1"/>
  <c r="Y5277" i="1" s="1"/>
  <c r="Q5276" i="1"/>
  <c r="Y5276" i="1" s="1"/>
  <c r="Q5275" i="1"/>
  <c r="Y5275" i="1" s="1"/>
  <c r="Q5274" i="1"/>
  <c r="Y5274" i="1" s="1"/>
  <c r="Q5273" i="1"/>
  <c r="Y5273" i="1" s="1"/>
  <c r="Q5272" i="1"/>
  <c r="Y5272" i="1" s="1"/>
  <c r="Q5271" i="1"/>
  <c r="Y5271" i="1" s="1"/>
  <c r="Q5270" i="1"/>
  <c r="Y5270" i="1" s="1"/>
  <c r="Q5269" i="1"/>
  <c r="Y5269" i="1" s="1"/>
  <c r="Q5268" i="1"/>
  <c r="Y5268" i="1" s="1"/>
  <c r="Q5267" i="1"/>
  <c r="Y5267" i="1" s="1"/>
  <c r="Q5266" i="1"/>
  <c r="Y5266" i="1" s="1"/>
  <c r="Q5265" i="1"/>
  <c r="Y5265" i="1" s="1"/>
  <c r="Q5264" i="1"/>
  <c r="Y5264" i="1" s="1"/>
  <c r="Q5263" i="1"/>
  <c r="Y5263" i="1" s="1"/>
  <c r="Q5262" i="1"/>
  <c r="Y5262" i="1" s="1"/>
  <c r="Q5261" i="1"/>
  <c r="Y5261" i="1" s="1"/>
  <c r="Q5260" i="1"/>
  <c r="Y5260" i="1" s="1"/>
  <c r="Q5259" i="1"/>
  <c r="Y5259" i="1" s="1"/>
  <c r="Q5258" i="1"/>
  <c r="Y5258" i="1" s="1"/>
  <c r="Q5257" i="1"/>
  <c r="Y5257" i="1" s="1"/>
  <c r="Q5256" i="1"/>
  <c r="Y5256" i="1" s="1"/>
  <c r="Q5255" i="1"/>
  <c r="Y5255" i="1" s="1"/>
  <c r="Q5254" i="1"/>
  <c r="Y5254" i="1" s="1"/>
  <c r="Q5253" i="1"/>
  <c r="Y5253" i="1" s="1"/>
  <c r="Q5252" i="1"/>
  <c r="Y5252" i="1" s="1"/>
  <c r="Q5251" i="1"/>
  <c r="Y5251" i="1" s="1"/>
  <c r="Q5250" i="1"/>
  <c r="Y5250" i="1" s="1"/>
  <c r="Q5249" i="1"/>
  <c r="Y5249" i="1" s="1"/>
  <c r="Q5248" i="1"/>
  <c r="Y5248" i="1" s="1"/>
  <c r="Q5247" i="1"/>
  <c r="Y5247" i="1" s="1"/>
  <c r="Q5246" i="1"/>
  <c r="Y5246" i="1" s="1"/>
  <c r="Q5245" i="1"/>
  <c r="Y5245" i="1" s="1"/>
  <c r="Q5244" i="1"/>
  <c r="Y5244" i="1" s="1"/>
  <c r="Q5243" i="1"/>
  <c r="Y5243" i="1" s="1"/>
  <c r="Q5242" i="1"/>
  <c r="Y5242" i="1" s="1"/>
  <c r="Q5241" i="1"/>
  <c r="Y5241" i="1" s="1"/>
  <c r="Q5240" i="1"/>
  <c r="Y5240" i="1" s="1"/>
  <c r="Q5239" i="1"/>
  <c r="Y5239" i="1" s="1"/>
  <c r="Q5238" i="1"/>
  <c r="Y5238" i="1" s="1"/>
  <c r="Q5237" i="1"/>
  <c r="Y5237" i="1" s="1"/>
  <c r="Q5236" i="1"/>
  <c r="Y5236" i="1" s="1"/>
  <c r="Q5235" i="1"/>
  <c r="Y5235" i="1" s="1"/>
  <c r="Q5234" i="1"/>
  <c r="Y5234" i="1" s="1"/>
  <c r="Q5233" i="1"/>
  <c r="Y5233" i="1" s="1"/>
  <c r="Q5232" i="1"/>
  <c r="Y5232" i="1" s="1"/>
  <c r="Q5231" i="1"/>
  <c r="Y5231" i="1" s="1"/>
  <c r="Q5230" i="1"/>
  <c r="Y5230" i="1" s="1"/>
  <c r="Q5229" i="1"/>
  <c r="Y5229" i="1" s="1"/>
  <c r="Q5228" i="1"/>
  <c r="Y5228" i="1" s="1"/>
  <c r="Q5227" i="1"/>
  <c r="Y5227" i="1" s="1"/>
  <c r="Q5226" i="1"/>
  <c r="Y5226" i="1" s="1"/>
  <c r="Q5225" i="1"/>
  <c r="Y5225" i="1" s="1"/>
  <c r="Q5224" i="1"/>
  <c r="Y5224" i="1" s="1"/>
  <c r="Q5223" i="1"/>
  <c r="Y5223" i="1" s="1"/>
  <c r="Q5222" i="1"/>
  <c r="Y5222" i="1" s="1"/>
  <c r="Q5221" i="1"/>
  <c r="Y5221" i="1" s="1"/>
  <c r="Q5220" i="1"/>
  <c r="Y5220" i="1" s="1"/>
  <c r="Q5219" i="1"/>
  <c r="Y5219" i="1" s="1"/>
  <c r="Q5218" i="1"/>
  <c r="Y5218" i="1" s="1"/>
  <c r="Q5217" i="1"/>
  <c r="Y5217" i="1" s="1"/>
  <c r="Q5216" i="1"/>
  <c r="Y5216" i="1" s="1"/>
  <c r="Q5215" i="1"/>
  <c r="Y5215" i="1" s="1"/>
  <c r="Q5214" i="1"/>
  <c r="Y5214" i="1" s="1"/>
  <c r="Q5213" i="1"/>
  <c r="Y5213" i="1" s="1"/>
  <c r="Q5212" i="1"/>
  <c r="Y5212" i="1" s="1"/>
  <c r="Q5211" i="1"/>
  <c r="Y5211" i="1" s="1"/>
  <c r="Q5210" i="1"/>
  <c r="Y5210" i="1" s="1"/>
  <c r="Q5209" i="1"/>
  <c r="Y5209" i="1" s="1"/>
  <c r="Q5208" i="1"/>
  <c r="Y5208" i="1" s="1"/>
  <c r="Q5207" i="1"/>
  <c r="Y5207" i="1" s="1"/>
  <c r="Q5206" i="1"/>
  <c r="Y5206" i="1" s="1"/>
  <c r="Q5205" i="1"/>
  <c r="Y5205" i="1" s="1"/>
  <c r="Q5204" i="1"/>
  <c r="Y5204" i="1" s="1"/>
  <c r="Q5203" i="1"/>
  <c r="Y5203" i="1" s="1"/>
  <c r="Q5202" i="1"/>
  <c r="Y5202" i="1" s="1"/>
  <c r="Q5201" i="1"/>
  <c r="Y5201" i="1" s="1"/>
  <c r="Q5200" i="1"/>
  <c r="Y5200" i="1" s="1"/>
  <c r="Q5199" i="1"/>
  <c r="Y5199" i="1" s="1"/>
  <c r="Q5198" i="1"/>
  <c r="Y5198" i="1" s="1"/>
  <c r="Q5197" i="1"/>
  <c r="Y5197" i="1" s="1"/>
  <c r="Q5196" i="1"/>
  <c r="Y5196" i="1" s="1"/>
  <c r="Q5195" i="1"/>
  <c r="Y5195" i="1" s="1"/>
  <c r="Q5194" i="1"/>
  <c r="Y5194" i="1" s="1"/>
  <c r="Q5193" i="1"/>
  <c r="Y5193" i="1" s="1"/>
  <c r="Q5192" i="1"/>
  <c r="Y5192" i="1" s="1"/>
  <c r="Q5191" i="1"/>
  <c r="Y5191" i="1" s="1"/>
  <c r="Q5190" i="1"/>
  <c r="Y5190" i="1" s="1"/>
  <c r="Q5189" i="1"/>
  <c r="Y5189" i="1" s="1"/>
  <c r="Q5188" i="1"/>
  <c r="Y5188" i="1" s="1"/>
  <c r="Q5187" i="1"/>
  <c r="Y5187" i="1" s="1"/>
  <c r="Q5186" i="1"/>
  <c r="Y5186" i="1" s="1"/>
  <c r="Q5185" i="1"/>
  <c r="Y5185" i="1" s="1"/>
  <c r="Q5184" i="1"/>
  <c r="Y5184" i="1" s="1"/>
  <c r="Q5183" i="1"/>
  <c r="Y5183" i="1" s="1"/>
  <c r="Q5182" i="1"/>
  <c r="Y5182" i="1" s="1"/>
  <c r="Q5181" i="1"/>
  <c r="Y5181" i="1" s="1"/>
  <c r="Q5180" i="1"/>
  <c r="Y5180" i="1" s="1"/>
  <c r="Q5179" i="1"/>
  <c r="Y5179" i="1" s="1"/>
  <c r="Q5178" i="1"/>
  <c r="Y5178" i="1" s="1"/>
  <c r="Q5177" i="1"/>
  <c r="Y5177" i="1" s="1"/>
  <c r="Q5176" i="1"/>
  <c r="Y5176" i="1" s="1"/>
  <c r="Q5175" i="1"/>
  <c r="Y5175" i="1" s="1"/>
  <c r="Q5174" i="1"/>
  <c r="Y5174" i="1" s="1"/>
  <c r="Q5173" i="1"/>
  <c r="Y5173" i="1" s="1"/>
  <c r="Q5172" i="1"/>
  <c r="Y5172" i="1" s="1"/>
  <c r="Q5171" i="1"/>
  <c r="Y5171" i="1" s="1"/>
  <c r="Q5170" i="1"/>
  <c r="Y5170" i="1" s="1"/>
  <c r="Q5169" i="1"/>
  <c r="Y5169" i="1" s="1"/>
  <c r="Q5168" i="1"/>
  <c r="Y5168" i="1" s="1"/>
  <c r="Q5167" i="1"/>
  <c r="Y5167" i="1" s="1"/>
  <c r="Q5166" i="1"/>
  <c r="Y5166" i="1" s="1"/>
  <c r="Q5165" i="1"/>
  <c r="Y5165" i="1" s="1"/>
  <c r="Q5164" i="1"/>
  <c r="Y5164" i="1" s="1"/>
  <c r="Q5163" i="1"/>
  <c r="Y5163" i="1" s="1"/>
  <c r="Q5162" i="1"/>
  <c r="Y5162" i="1" s="1"/>
  <c r="Q5161" i="1"/>
  <c r="Y5161" i="1" s="1"/>
  <c r="Q5160" i="1"/>
  <c r="Y5160" i="1" s="1"/>
  <c r="Q5159" i="1"/>
  <c r="Y5159" i="1" s="1"/>
  <c r="Q5158" i="1"/>
  <c r="Y5158" i="1" s="1"/>
  <c r="Q5157" i="1"/>
  <c r="Y5157" i="1" s="1"/>
  <c r="Q5156" i="1"/>
  <c r="Y5156" i="1" s="1"/>
  <c r="Q5155" i="1"/>
  <c r="Y5155" i="1" s="1"/>
  <c r="Q5154" i="1"/>
  <c r="Y5154" i="1" s="1"/>
  <c r="Q5153" i="1"/>
  <c r="Y5153" i="1" s="1"/>
  <c r="Q5152" i="1"/>
  <c r="Y5152" i="1" s="1"/>
  <c r="Q5151" i="1"/>
  <c r="Y5151" i="1" s="1"/>
  <c r="Q5150" i="1"/>
  <c r="Y5150" i="1" s="1"/>
  <c r="Q5149" i="1"/>
  <c r="Y5149" i="1" s="1"/>
  <c r="Q5148" i="1"/>
  <c r="Y5148" i="1" s="1"/>
  <c r="Q5147" i="1"/>
  <c r="Y5147" i="1" s="1"/>
  <c r="Q5146" i="1"/>
  <c r="Y5146" i="1" s="1"/>
  <c r="Q5145" i="1"/>
  <c r="Y5145" i="1" s="1"/>
  <c r="Q5144" i="1"/>
  <c r="Y5144" i="1" s="1"/>
  <c r="Q5143" i="1"/>
  <c r="Y5143" i="1" s="1"/>
  <c r="Q5142" i="1"/>
  <c r="Y5142" i="1" s="1"/>
  <c r="Q5141" i="1"/>
  <c r="Y5141" i="1" s="1"/>
  <c r="Q5140" i="1"/>
  <c r="Y5140" i="1" s="1"/>
  <c r="Q5139" i="1"/>
  <c r="Y5139" i="1" s="1"/>
  <c r="Q5138" i="1"/>
  <c r="Y5138" i="1" s="1"/>
  <c r="Q5137" i="1"/>
  <c r="Y5137" i="1" s="1"/>
  <c r="Q5136" i="1"/>
  <c r="Y5136" i="1" s="1"/>
  <c r="Q5135" i="1"/>
  <c r="Y5135" i="1" s="1"/>
  <c r="Q5134" i="1"/>
  <c r="Y5134" i="1" s="1"/>
  <c r="Q5133" i="1"/>
  <c r="Y5133" i="1" s="1"/>
  <c r="Q5132" i="1"/>
  <c r="Y5132" i="1" s="1"/>
  <c r="Q5131" i="1"/>
  <c r="Y5131" i="1" s="1"/>
  <c r="Q5130" i="1"/>
  <c r="Y5130" i="1" s="1"/>
  <c r="Q5129" i="1"/>
  <c r="Y5129" i="1" s="1"/>
  <c r="Q5128" i="1"/>
  <c r="Y5128" i="1" s="1"/>
  <c r="Q5127" i="1"/>
  <c r="Y5127" i="1" s="1"/>
  <c r="Q5126" i="1"/>
  <c r="Y5126" i="1" s="1"/>
  <c r="Q5125" i="1"/>
  <c r="Y5125" i="1" s="1"/>
  <c r="Q5124" i="1"/>
  <c r="Y5124" i="1" s="1"/>
  <c r="Q5123" i="1"/>
  <c r="Y5123" i="1" s="1"/>
  <c r="Q5122" i="1"/>
  <c r="Y5122" i="1" s="1"/>
  <c r="Q5121" i="1"/>
  <c r="Y5121" i="1" s="1"/>
  <c r="Q5120" i="1"/>
  <c r="Y5120" i="1" s="1"/>
  <c r="Q5119" i="1"/>
  <c r="Y5119" i="1" s="1"/>
  <c r="Q5118" i="1"/>
  <c r="Y5118" i="1" s="1"/>
  <c r="Q5117" i="1"/>
  <c r="Y5117" i="1" s="1"/>
  <c r="Q5116" i="1"/>
  <c r="Y5116" i="1" s="1"/>
  <c r="Q5115" i="1"/>
  <c r="Y5115" i="1" s="1"/>
  <c r="Q5114" i="1"/>
  <c r="Y5114" i="1" s="1"/>
  <c r="Q5113" i="1"/>
  <c r="Y5113" i="1" s="1"/>
  <c r="Q5112" i="1"/>
  <c r="Y5112" i="1" s="1"/>
  <c r="Q5111" i="1"/>
  <c r="Y5111" i="1" s="1"/>
  <c r="Q5110" i="1"/>
  <c r="Y5110" i="1" s="1"/>
  <c r="Q5109" i="1"/>
  <c r="Y5109" i="1" s="1"/>
  <c r="Q5108" i="1"/>
  <c r="Y5108" i="1" s="1"/>
  <c r="Q5107" i="1"/>
  <c r="Y5107" i="1" s="1"/>
  <c r="Q5106" i="1"/>
  <c r="Y5106" i="1" s="1"/>
  <c r="Q5105" i="1"/>
  <c r="Y5105" i="1" s="1"/>
  <c r="Q5104" i="1"/>
  <c r="Y5104" i="1" s="1"/>
  <c r="Q5103" i="1"/>
  <c r="Y5103" i="1" s="1"/>
  <c r="Q5102" i="1"/>
  <c r="Y5102" i="1" s="1"/>
  <c r="Q5101" i="1"/>
  <c r="Y5101" i="1" s="1"/>
  <c r="Q5100" i="1"/>
  <c r="Y5100" i="1" s="1"/>
  <c r="Q5099" i="1"/>
  <c r="Y5099" i="1" s="1"/>
  <c r="Q5098" i="1"/>
  <c r="Y5098" i="1" s="1"/>
  <c r="Q5097" i="1"/>
  <c r="Y5097" i="1" s="1"/>
  <c r="Q5096" i="1"/>
  <c r="Y5096" i="1" s="1"/>
  <c r="Q5095" i="1"/>
  <c r="Y5095" i="1" s="1"/>
  <c r="Q5094" i="1"/>
  <c r="Y5094" i="1" s="1"/>
  <c r="Q5093" i="1"/>
  <c r="Y5093" i="1" s="1"/>
  <c r="Q5092" i="1"/>
  <c r="Y5092" i="1" s="1"/>
  <c r="Q5091" i="1"/>
  <c r="Y5091" i="1" s="1"/>
  <c r="Q5090" i="1"/>
  <c r="Y5090" i="1" s="1"/>
  <c r="Q5089" i="1"/>
  <c r="Y5089" i="1" s="1"/>
  <c r="Q5088" i="1"/>
  <c r="Y5088" i="1" s="1"/>
  <c r="Q5087" i="1"/>
  <c r="Y5087" i="1" s="1"/>
  <c r="Q5086" i="1"/>
  <c r="Y5086" i="1" s="1"/>
  <c r="Q5085" i="1"/>
  <c r="Y5085" i="1" s="1"/>
  <c r="Q5084" i="1"/>
  <c r="Y5084" i="1" s="1"/>
  <c r="Q5083" i="1"/>
  <c r="Y5083" i="1" s="1"/>
  <c r="Q5082" i="1"/>
  <c r="Y5082" i="1" s="1"/>
  <c r="Q5081" i="1"/>
  <c r="Y5081" i="1" s="1"/>
  <c r="Q5080" i="1"/>
  <c r="Y5080" i="1" s="1"/>
  <c r="Q5079" i="1"/>
  <c r="Y5079" i="1" s="1"/>
  <c r="Q5078" i="1"/>
  <c r="Y5078" i="1" s="1"/>
  <c r="Q5077" i="1"/>
  <c r="Y5077" i="1" s="1"/>
  <c r="Q5076" i="1"/>
  <c r="Y5076" i="1" s="1"/>
  <c r="Q5075" i="1"/>
  <c r="Y5075" i="1" s="1"/>
  <c r="Q5074" i="1"/>
  <c r="Y5074" i="1" s="1"/>
  <c r="Q5073" i="1"/>
  <c r="Y5073" i="1" s="1"/>
  <c r="Q5072" i="1"/>
  <c r="Y5072" i="1" s="1"/>
  <c r="Q5071" i="1"/>
  <c r="Y5071" i="1" s="1"/>
  <c r="Q5070" i="1"/>
  <c r="Y5070" i="1" s="1"/>
  <c r="Q5069" i="1"/>
  <c r="Y5069" i="1" s="1"/>
  <c r="Q5068" i="1"/>
  <c r="Y5068" i="1" s="1"/>
  <c r="Q5067" i="1"/>
  <c r="Y5067" i="1" s="1"/>
  <c r="Q5066" i="1"/>
  <c r="Y5066" i="1" s="1"/>
  <c r="Q5065" i="1"/>
  <c r="Y5065" i="1" s="1"/>
  <c r="Q5064" i="1"/>
  <c r="Y5064" i="1" s="1"/>
  <c r="Q5063" i="1"/>
  <c r="Y5063" i="1" s="1"/>
  <c r="Q5062" i="1"/>
  <c r="Y5062" i="1" s="1"/>
  <c r="Q5061" i="1"/>
  <c r="Y5061" i="1" s="1"/>
  <c r="Q5060" i="1"/>
  <c r="Y5060" i="1" s="1"/>
  <c r="Q5059" i="1"/>
  <c r="Y5059" i="1" s="1"/>
  <c r="Q5058" i="1"/>
  <c r="Y5058" i="1" s="1"/>
  <c r="Q5057" i="1"/>
  <c r="Y5057" i="1" s="1"/>
  <c r="Q5056" i="1"/>
  <c r="Y5056" i="1" s="1"/>
  <c r="Q5055" i="1"/>
  <c r="Y5055" i="1" s="1"/>
  <c r="Q5054" i="1"/>
  <c r="Y5054" i="1" s="1"/>
  <c r="Q5053" i="1"/>
  <c r="Y5053" i="1" s="1"/>
  <c r="Q5052" i="1"/>
  <c r="Y5052" i="1" s="1"/>
  <c r="Q5051" i="1"/>
  <c r="Y5051" i="1" s="1"/>
  <c r="Q5050" i="1"/>
  <c r="Y5050" i="1" s="1"/>
  <c r="Q5049" i="1"/>
  <c r="Y5049" i="1" s="1"/>
  <c r="Q5048" i="1"/>
  <c r="Y5048" i="1" s="1"/>
  <c r="Q5047" i="1"/>
  <c r="Y5047" i="1" s="1"/>
  <c r="Q5046" i="1"/>
  <c r="Y5046" i="1" s="1"/>
  <c r="Q5045" i="1"/>
  <c r="Y5045" i="1" s="1"/>
  <c r="Q5044" i="1"/>
  <c r="Y5044" i="1" s="1"/>
  <c r="Q5043" i="1"/>
  <c r="Y5043" i="1" s="1"/>
  <c r="Q5042" i="1"/>
  <c r="Y5042" i="1" s="1"/>
  <c r="Q5041" i="1"/>
  <c r="Y5041" i="1" s="1"/>
  <c r="Q5040" i="1"/>
  <c r="Y5040" i="1" s="1"/>
  <c r="Q5039" i="1"/>
  <c r="Y5039" i="1" s="1"/>
  <c r="Q5038" i="1"/>
  <c r="Y5038" i="1" s="1"/>
  <c r="Q5037" i="1"/>
  <c r="Y5037" i="1" s="1"/>
  <c r="Q5036" i="1"/>
  <c r="Y5036" i="1" s="1"/>
  <c r="Q5035" i="1"/>
  <c r="Y5035" i="1" s="1"/>
  <c r="Q5034" i="1"/>
  <c r="Y5034" i="1" s="1"/>
  <c r="Q5033" i="1"/>
  <c r="Y5033" i="1" s="1"/>
  <c r="Q5032" i="1"/>
  <c r="Y5032" i="1" s="1"/>
  <c r="Q5031" i="1"/>
  <c r="Y5031" i="1" s="1"/>
  <c r="Q5030" i="1"/>
  <c r="Y5030" i="1" s="1"/>
  <c r="Q5029" i="1"/>
  <c r="Y5029" i="1" s="1"/>
  <c r="Q5028" i="1"/>
  <c r="Y5028" i="1" s="1"/>
  <c r="Q5027" i="1"/>
  <c r="Y5027" i="1" s="1"/>
  <c r="Q5026" i="1"/>
  <c r="Y5026" i="1" s="1"/>
  <c r="Q5025" i="1"/>
  <c r="Y5025" i="1" s="1"/>
  <c r="Q5024" i="1"/>
  <c r="Y5024" i="1" s="1"/>
  <c r="Q5023" i="1"/>
  <c r="Y5023" i="1" s="1"/>
  <c r="Q5022" i="1"/>
  <c r="Y5022" i="1" s="1"/>
  <c r="Q5021" i="1"/>
  <c r="Y5021" i="1" s="1"/>
  <c r="Q5020" i="1"/>
  <c r="Y5020" i="1" s="1"/>
  <c r="Q5019" i="1"/>
  <c r="Y5019" i="1" s="1"/>
  <c r="Q5018" i="1"/>
  <c r="Y5018" i="1" s="1"/>
  <c r="Q5017" i="1"/>
  <c r="Y5017" i="1" s="1"/>
  <c r="Q5016" i="1"/>
  <c r="Y5016" i="1" s="1"/>
  <c r="Q5015" i="1"/>
  <c r="Y5015" i="1" s="1"/>
  <c r="Q5014" i="1"/>
  <c r="Y5014" i="1" s="1"/>
  <c r="Q5013" i="1"/>
  <c r="Y5013" i="1" s="1"/>
  <c r="Q5012" i="1"/>
  <c r="Y5012" i="1" s="1"/>
  <c r="Q5011" i="1"/>
  <c r="Y5011" i="1" s="1"/>
  <c r="Q5010" i="1"/>
  <c r="Y5010" i="1" s="1"/>
  <c r="Q5009" i="1"/>
  <c r="Y5009" i="1" s="1"/>
  <c r="Q5008" i="1"/>
  <c r="Y5008" i="1" s="1"/>
  <c r="Q5007" i="1"/>
  <c r="Y5007" i="1" s="1"/>
  <c r="Q5006" i="1"/>
  <c r="Y5006" i="1" s="1"/>
  <c r="Q5005" i="1"/>
  <c r="Y5005" i="1" s="1"/>
  <c r="Q5004" i="1"/>
  <c r="Y5004" i="1" s="1"/>
  <c r="Q5003" i="1"/>
  <c r="Y5003" i="1" s="1"/>
  <c r="Q5002" i="1"/>
  <c r="Y5002" i="1" s="1"/>
  <c r="Q5001" i="1"/>
  <c r="Y5001" i="1" s="1"/>
  <c r="Q5000" i="1"/>
  <c r="Y5000" i="1" s="1"/>
  <c r="Q4999" i="1"/>
  <c r="Y4999" i="1" s="1"/>
  <c r="Q4998" i="1"/>
  <c r="Y4998" i="1" s="1"/>
  <c r="Q4997" i="1"/>
  <c r="Y4997" i="1" s="1"/>
  <c r="Q4996" i="1"/>
  <c r="Y4996" i="1" s="1"/>
  <c r="Q4995" i="1"/>
  <c r="Y4995" i="1" s="1"/>
  <c r="Q4994" i="1"/>
  <c r="Y4994" i="1" s="1"/>
  <c r="Q4993" i="1"/>
  <c r="Y4993" i="1" s="1"/>
  <c r="Q4992" i="1"/>
  <c r="Y4992" i="1" s="1"/>
  <c r="Q4991" i="1"/>
  <c r="Y4991" i="1" s="1"/>
  <c r="Q4990" i="1"/>
  <c r="Y4990" i="1" s="1"/>
  <c r="Q4989" i="1"/>
  <c r="Y4989" i="1" s="1"/>
  <c r="Q4988" i="1"/>
  <c r="Y4988" i="1" s="1"/>
  <c r="Q4987" i="1"/>
  <c r="Y4987" i="1" s="1"/>
  <c r="Q4986" i="1"/>
  <c r="Y4986" i="1" s="1"/>
  <c r="Q4985" i="1"/>
  <c r="Y4985" i="1" s="1"/>
  <c r="Q4984" i="1"/>
  <c r="Y4984" i="1" s="1"/>
  <c r="Q4983" i="1"/>
  <c r="Y4983" i="1" s="1"/>
  <c r="Q4982" i="1"/>
  <c r="Y4982" i="1" s="1"/>
  <c r="Q4981" i="1"/>
  <c r="Y4981" i="1" s="1"/>
  <c r="Q4980" i="1"/>
  <c r="Y4980" i="1" s="1"/>
  <c r="Q4979" i="1"/>
  <c r="Y4979" i="1" s="1"/>
  <c r="Q4978" i="1"/>
  <c r="Y4978" i="1" s="1"/>
  <c r="Q4977" i="1"/>
  <c r="Y4977" i="1" s="1"/>
  <c r="Q4976" i="1"/>
  <c r="Y4976" i="1" s="1"/>
  <c r="Q4975" i="1"/>
  <c r="Y4975" i="1" s="1"/>
  <c r="Q4974" i="1"/>
  <c r="Y4974" i="1" s="1"/>
  <c r="Q4973" i="1"/>
  <c r="Y4973" i="1" s="1"/>
  <c r="Q4972" i="1"/>
  <c r="Y4972" i="1" s="1"/>
  <c r="Q4971" i="1"/>
  <c r="Y4971" i="1" s="1"/>
  <c r="Q4970" i="1"/>
  <c r="Y4970" i="1" s="1"/>
  <c r="Q4969" i="1"/>
  <c r="Y4969" i="1" s="1"/>
  <c r="Q4968" i="1"/>
  <c r="Y4968" i="1" s="1"/>
  <c r="Q4967" i="1"/>
  <c r="Y4967" i="1" s="1"/>
  <c r="Q4966" i="1"/>
  <c r="Y4966" i="1" s="1"/>
  <c r="Q4965" i="1"/>
  <c r="Y4965" i="1" s="1"/>
  <c r="Q4964" i="1"/>
  <c r="Y4964" i="1" s="1"/>
  <c r="Q4963" i="1"/>
  <c r="Y4963" i="1" s="1"/>
  <c r="Q4962" i="1"/>
  <c r="Y4962" i="1" s="1"/>
  <c r="Q4961" i="1"/>
  <c r="Y4961" i="1" s="1"/>
  <c r="Q4960" i="1"/>
  <c r="Y4960" i="1" s="1"/>
  <c r="Q4959" i="1"/>
  <c r="Y4959" i="1" s="1"/>
  <c r="Q4958" i="1"/>
  <c r="Y4958" i="1" s="1"/>
  <c r="Q4957" i="1"/>
  <c r="Y4957" i="1" s="1"/>
  <c r="Q4956" i="1"/>
  <c r="Y4956" i="1" s="1"/>
  <c r="Q4955" i="1"/>
  <c r="Y4955" i="1" s="1"/>
  <c r="Q4954" i="1"/>
  <c r="Y4954" i="1" s="1"/>
  <c r="Q4953" i="1"/>
  <c r="Y4953" i="1" s="1"/>
  <c r="Q4952" i="1"/>
  <c r="Y4952" i="1" s="1"/>
  <c r="Q4951" i="1"/>
  <c r="Y4951" i="1" s="1"/>
  <c r="Q4950" i="1"/>
  <c r="Y4950" i="1" s="1"/>
  <c r="Q4949" i="1"/>
  <c r="Y4949" i="1" s="1"/>
  <c r="Q4948" i="1"/>
  <c r="Y4948" i="1" s="1"/>
  <c r="Q4947" i="1"/>
  <c r="Y4947" i="1" s="1"/>
  <c r="Q4946" i="1"/>
  <c r="Y4946" i="1" s="1"/>
  <c r="Q4945" i="1"/>
  <c r="Y4945" i="1" s="1"/>
  <c r="Q4944" i="1"/>
  <c r="Y4944" i="1" s="1"/>
  <c r="Q4943" i="1"/>
  <c r="Y4943" i="1" s="1"/>
  <c r="Q4942" i="1"/>
  <c r="Y4942" i="1" s="1"/>
  <c r="Q4941" i="1"/>
  <c r="Y4941" i="1" s="1"/>
  <c r="Q4940" i="1"/>
  <c r="Y4940" i="1" s="1"/>
  <c r="Q4939" i="1"/>
  <c r="Y4939" i="1" s="1"/>
  <c r="Q4938" i="1"/>
  <c r="Y4938" i="1" s="1"/>
  <c r="Q4937" i="1"/>
  <c r="Y4937" i="1" s="1"/>
  <c r="Q4936" i="1"/>
  <c r="Y4936" i="1" s="1"/>
  <c r="Q4935" i="1"/>
  <c r="Y4935" i="1" s="1"/>
  <c r="Q4934" i="1"/>
  <c r="Y4934" i="1" s="1"/>
  <c r="Q4933" i="1"/>
  <c r="Y4933" i="1" s="1"/>
  <c r="Q4932" i="1"/>
  <c r="Y4932" i="1" s="1"/>
  <c r="Q4931" i="1"/>
  <c r="Y4931" i="1" s="1"/>
  <c r="Q4930" i="1"/>
  <c r="Y4930" i="1" s="1"/>
  <c r="Q4929" i="1"/>
  <c r="Y4929" i="1" s="1"/>
  <c r="Q4928" i="1"/>
  <c r="Y4928" i="1" s="1"/>
  <c r="Q4927" i="1"/>
  <c r="Y4927" i="1" s="1"/>
  <c r="Q4926" i="1"/>
  <c r="Y4926" i="1" s="1"/>
  <c r="Q4925" i="1"/>
  <c r="Y4925" i="1" s="1"/>
  <c r="Q4924" i="1"/>
  <c r="Y4924" i="1" s="1"/>
  <c r="Q4923" i="1"/>
  <c r="Y4923" i="1" s="1"/>
  <c r="Q4922" i="1"/>
  <c r="Y4922" i="1" s="1"/>
  <c r="Q4921" i="1"/>
  <c r="Y4921" i="1" s="1"/>
  <c r="Q4920" i="1"/>
  <c r="Y4920" i="1" s="1"/>
  <c r="Q4919" i="1"/>
  <c r="Y4919" i="1" s="1"/>
  <c r="Q4918" i="1"/>
  <c r="Y4918" i="1" s="1"/>
  <c r="Q4917" i="1"/>
  <c r="Y4917" i="1" s="1"/>
  <c r="Q4916" i="1"/>
  <c r="Y4916" i="1" s="1"/>
  <c r="Q4915" i="1"/>
  <c r="Y4915" i="1" s="1"/>
  <c r="Q4914" i="1"/>
  <c r="Y4914" i="1" s="1"/>
  <c r="Q4913" i="1"/>
  <c r="Y4913" i="1" s="1"/>
  <c r="Q4912" i="1"/>
  <c r="Y4912" i="1" s="1"/>
  <c r="Q4911" i="1"/>
  <c r="Y4911" i="1" s="1"/>
  <c r="Q4910" i="1"/>
  <c r="Y4910" i="1" s="1"/>
  <c r="Q4909" i="1"/>
  <c r="Y4909" i="1" s="1"/>
  <c r="Q4908" i="1"/>
  <c r="Y4908" i="1" s="1"/>
  <c r="Q4907" i="1"/>
  <c r="Y4907" i="1" s="1"/>
  <c r="Q4906" i="1"/>
  <c r="Y4906" i="1" s="1"/>
  <c r="Q4905" i="1"/>
  <c r="Y4905" i="1" s="1"/>
  <c r="Q4904" i="1"/>
  <c r="Y4904" i="1" s="1"/>
  <c r="Q4903" i="1"/>
  <c r="Y4903" i="1" s="1"/>
  <c r="Q4902" i="1"/>
  <c r="Y4902" i="1" s="1"/>
  <c r="Q4901" i="1"/>
  <c r="Y4901" i="1" s="1"/>
  <c r="Q4900" i="1"/>
  <c r="Y4900" i="1" s="1"/>
  <c r="Q4899" i="1"/>
  <c r="Y4899" i="1" s="1"/>
  <c r="Q4898" i="1"/>
  <c r="Y4898" i="1" s="1"/>
  <c r="Q4897" i="1"/>
  <c r="Y4897" i="1" s="1"/>
  <c r="Q4896" i="1"/>
  <c r="Y4896" i="1" s="1"/>
  <c r="Q4895" i="1"/>
  <c r="Y4895" i="1" s="1"/>
  <c r="Q4894" i="1"/>
  <c r="Y4894" i="1" s="1"/>
  <c r="Q4893" i="1"/>
  <c r="Y4893" i="1" s="1"/>
  <c r="Q4892" i="1"/>
  <c r="Y4892" i="1" s="1"/>
  <c r="Q4891" i="1"/>
  <c r="Y4891" i="1" s="1"/>
  <c r="Q4890" i="1"/>
  <c r="Y4890" i="1" s="1"/>
  <c r="Q4889" i="1"/>
  <c r="Y4889" i="1" s="1"/>
  <c r="Q4888" i="1"/>
  <c r="Y4888" i="1" s="1"/>
  <c r="Q4887" i="1"/>
  <c r="Y4887" i="1" s="1"/>
  <c r="Q4886" i="1"/>
  <c r="Y4886" i="1" s="1"/>
  <c r="Q4885" i="1"/>
  <c r="Y4885" i="1" s="1"/>
  <c r="Q4884" i="1"/>
  <c r="Y4884" i="1" s="1"/>
  <c r="Q4883" i="1"/>
  <c r="Y4883" i="1" s="1"/>
  <c r="Q4882" i="1"/>
  <c r="Y4882" i="1" s="1"/>
  <c r="Q4881" i="1"/>
  <c r="Y4881" i="1" s="1"/>
  <c r="Q4880" i="1"/>
  <c r="Y4880" i="1" s="1"/>
  <c r="Q4879" i="1"/>
  <c r="Y4879" i="1" s="1"/>
  <c r="Q4878" i="1"/>
  <c r="Y4878" i="1" s="1"/>
  <c r="Q4877" i="1"/>
  <c r="Y4877" i="1" s="1"/>
  <c r="Q4876" i="1"/>
  <c r="Y4876" i="1" s="1"/>
  <c r="Q4875" i="1"/>
  <c r="Y4875" i="1" s="1"/>
  <c r="Q4874" i="1"/>
  <c r="Y4874" i="1" s="1"/>
  <c r="Q4873" i="1"/>
  <c r="Y4873" i="1" s="1"/>
  <c r="Q4872" i="1"/>
  <c r="Y4872" i="1" s="1"/>
  <c r="Q4871" i="1"/>
  <c r="Y4871" i="1" s="1"/>
  <c r="Q4870" i="1"/>
  <c r="Y4870" i="1" s="1"/>
  <c r="Q4869" i="1"/>
  <c r="Y4869" i="1" s="1"/>
  <c r="Q4868" i="1"/>
  <c r="Y4868" i="1" s="1"/>
  <c r="Q4867" i="1"/>
  <c r="Y4867" i="1" s="1"/>
  <c r="Q4866" i="1"/>
  <c r="Y4866" i="1" s="1"/>
  <c r="Q4865" i="1"/>
  <c r="Y4865" i="1" s="1"/>
  <c r="Q4864" i="1"/>
  <c r="Y4864" i="1" s="1"/>
  <c r="Q4863" i="1"/>
  <c r="Y4863" i="1" s="1"/>
  <c r="Q4862" i="1"/>
  <c r="Y4862" i="1" s="1"/>
  <c r="Q4861" i="1"/>
  <c r="Y4861" i="1" s="1"/>
  <c r="Q4860" i="1"/>
  <c r="Y4860" i="1" s="1"/>
  <c r="Q4859" i="1"/>
  <c r="Y4859" i="1" s="1"/>
  <c r="Q4858" i="1"/>
  <c r="Y4858" i="1" s="1"/>
  <c r="Q4857" i="1"/>
  <c r="Y4857" i="1" s="1"/>
  <c r="Q4856" i="1"/>
  <c r="Y4856" i="1" s="1"/>
  <c r="Q4855" i="1"/>
  <c r="Y4855" i="1" s="1"/>
  <c r="Q4854" i="1"/>
  <c r="Y4854" i="1" s="1"/>
  <c r="Q4853" i="1"/>
  <c r="Y4853" i="1" s="1"/>
  <c r="Q4852" i="1"/>
  <c r="Y4852" i="1" s="1"/>
  <c r="Q4851" i="1"/>
  <c r="Y4851" i="1" s="1"/>
  <c r="Q4850" i="1"/>
  <c r="Y4850" i="1" s="1"/>
  <c r="Q4849" i="1"/>
  <c r="Y4849" i="1" s="1"/>
  <c r="Q4848" i="1"/>
  <c r="Y4848" i="1" s="1"/>
  <c r="Q4847" i="1"/>
  <c r="Y4847" i="1" s="1"/>
  <c r="Q4846" i="1"/>
  <c r="Y4846" i="1" s="1"/>
  <c r="Q4845" i="1"/>
  <c r="Y4845" i="1" s="1"/>
  <c r="Q4844" i="1"/>
  <c r="Y4844" i="1" s="1"/>
  <c r="Q4843" i="1"/>
  <c r="Y4843" i="1" s="1"/>
  <c r="Q4842" i="1"/>
  <c r="Y4842" i="1" s="1"/>
  <c r="Q4841" i="1"/>
  <c r="Y4841" i="1" s="1"/>
  <c r="Q4840" i="1"/>
  <c r="Y4840" i="1" s="1"/>
  <c r="Q4839" i="1"/>
  <c r="Y4839" i="1" s="1"/>
  <c r="Q4838" i="1"/>
  <c r="Y4838" i="1" s="1"/>
  <c r="Q4837" i="1"/>
  <c r="Y4837" i="1" s="1"/>
  <c r="Q4836" i="1"/>
  <c r="Y4836" i="1" s="1"/>
  <c r="Q4835" i="1"/>
  <c r="Y4835" i="1" s="1"/>
  <c r="Q4834" i="1"/>
  <c r="Y4834" i="1" s="1"/>
  <c r="Q4833" i="1"/>
  <c r="Y4833" i="1" s="1"/>
  <c r="Q4832" i="1"/>
  <c r="Y4832" i="1" s="1"/>
  <c r="Q4831" i="1"/>
  <c r="Y4831" i="1" s="1"/>
  <c r="Q4830" i="1"/>
  <c r="Y4830" i="1" s="1"/>
  <c r="Q4829" i="1"/>
  <c r="Y4829" i="1" s="1"/>
  <c r="Q4828" i="1"/>
  <c r="Y4828" i="1" s="1"/>
  <c r="Q4827" i="1"/>
  <c r="Y4827" i="1" s="1"/>
  <c r="Q4826" i="1"/>
  <c r="Y4826" i="1" s="1"/>
  <c r="Q4825" i="1"/>
  <c r="Y4825" i="1" s="1"/>
  <c r="Q4824" i="1"/>
  <c r="Y4824" i="1" s="1"/>
  <c r="Q4823" i="1"/>
  <c r="Y4823" i="1" s="1"/>
  <c r="Q4822" i="1"/>
  <c r="Y4822" i="1" s="1"/>
  <c r="Q4821" i="1"/>
  <c r="Y4821" i="1" s="1"/>
  <c r="Q4820" i="1"/>
  <c r="Y4820" i="1" s="1"/>
  <c r="Q4819" i="1"/>
  <c r="Y4819" i="1" s="1"/>
  <c r="Q4818" i="1"/>
  <c r="Y4818" i="1" s="1"/>
  <c r="Q4817" i="1"/>
  <c r="Y4817" i="1" s="1"/>
  <c r="Q4816" i="1"/>
  <c r="Y4816" i="1" s="1"/>
  <c r="Q4815" i="1"/>
  <c r="Y4815" i="1" s="1"/>
  <c r="Q4814" i="1"/>
  <c r="Y4814" i="1" s="1"/>
  <c r="Q4813" i="1"/>
  <c r="Y4813" i="1" s="1"/>
  <c r="Q4812" i="1"/>
  <c r="Y4812" i="1" s="1"/>
  <c r="Q4811" i="1"/>
  <c r="Y4811" i="1" s="1"/>
  <c r="Q4810" i="1"/>
  <c r="Y4810" i="1" s="1"/>
  <c r="Q4809" i="1"/>
  <c r="Y4809" i="1" s="1"/>
  <c r="Q4808" i="1"/>
  <c r="Y4808" i="1" s="1"/>
  <c r="Q4807" i="1"/>
  <c r="Y4807" i="1" s="1"/>
  <c r="Q4806" i="1"/>
  <c r="Y4806" i="1" s="1"/>
  <c r="Q4805" i="1"/>
  <c r="Y4805" i="1" s="1"/>
  <c r="Q4804" i="1"/>
  <c r="Y4804" i="1" s="1"/>
  <c r="Q4803" i="1"/>
  <c r="Y4803" i="1" s="1"/>
  <c r="Q4802" i="1"/>
  <c r="Y4802" i="1" s="1"/>
  <c r="Q4801" i="1"/>
  <c r="Y4801" i="1" s="1"/>
  <c r="Q4800" i="1"/>
  <c r="Y4800" i="1" s="1"/>
  <c r="Q4799" i="1"/>
  <c r="Y4799" i="1" s="1"/>
  <c r="Q4798" i="1"/>
  <c r="Y4798" i="1" s="1"/>
  <c r="Q4797" i="1"/>
  <c r="Y4797" i="1" s="1"/>
  <c r="Q4796" i="1"/>
  <c r="Y4796" i="1" s="1"/>
  <c r="Q4795" i="1"/>
  <c r="Y4795" i="1" s="1"/>
  <c r="Q4794" i="1"/>
  <c r="Y4794" i="1" s="1"/>
  <c r="Q4793" i="1"/>
  <c r="Y4793" i="1" s="1"/>
  <c r="Q4792" i="1"/>
  <c r="Y4792" i="1" s="1"/>
  <c r="Q4791" i="1"/>
  <c r="Y4791" i="1" s="1"/>
  <c r="Q4790" i="1"/>
  <c r="Y4790" i="1" s="1"/>
  <c r="Q4789" i="1"/>
  <c r="Y4789" i="1" s="1"/>
  <c r="Q4788" i="1"/>
  <c r="Y4788" i="1" s="1"/>
  <c r="Q4787" i="1"/>
  <c r="Y4787" i="1" s="1"/>
  <c r="Q4786" i="1"/>
  <c r="Y4786" i="1" s="1"/>
  <c r="Q4785" i="1"/>
  <c r="Y4785" i="1" s="1"/>
  <c r="Q4784" i="1"/>
  <c r="Y4784" i="1" s="1"/>
  <c r="Q4783" i="1"/>
  <c r="Y4783" i="1" s="1"/>
  <c r="Q4782" i="1"/>
  <c r="Y4782" i="1" s="1"/>
  <c r="Q4781" i="1"/>
  <c r="Y4781" i="1" s="1"/>
  <c r="Q4780" i="1"/>
  <c r="Y4780" i="1" s="1"/>
  <c r="Q4779" i="1"/>
  <c r="Y4779" i="1" s="1"/>
  <c r="Q4778" i="1"/>
  <c r="Y4778" i="1" s="1"/>
  <c r="Q4777" i="1"/>
  <c r="Y4777" i="1" s="1"/>
  <c r="Q4776" i="1"/>
  <c r="Y4776" i="1" s="1"/>
  <c r="Q4775" i="1"/>
  <c r="Y4775" i="1" s="1"/>
  <c r="Q4774" i="1"/>
  <c r="Y4774" i="1" s="1"/>
  <c r="Q4773" i="1"/>
  <c r="Y4773" i="1" s="1"/>
  <c r="Q4772" i="1"/>
  <c r="Y4772" i="1" s="1"/>
  <c r="Q4771" i="1"/>
  <c r="Y4771" i="1" s="1"/>
  <c r="Q4770" i="1"/>
  <c r="Y4770" i="1" s="1"/>
  <c r="Q4769" i="1"/>
  <c r="Y4769" i="1" s="1"/>
  <c r="Q4768" i="1"/>
  <c r="Y4768" i="1" s="1"/>
  <c r="Q4767" i="1"/>
  <c r="Y4767" i="1" s="1"/>
  <c r="Q4766" i="1"/>
  <c r="Y4766" i="1" s="1"/>
  <c r="Q4765" i="1"/>
  <c r="Y4765" i="1" s="1"/>
  <c r="Q4764" i="1"/>
  <c r="Y4764" i="1" s="1"/>
  <c r="Q4763" i="1"/>
  <c r="Y4763" i="1" s="1"/>
  <c r="Q4762" i="1"/>
  <c r="Y4762" i="1" s="1"/>
  <c r="Q4761" i="1"/>
  <c r="Y4761" i="1" s="1"/>
  <c r="Q4760" i="1"/>
  <c r="Y4760" i="1" s="1"/>
  <c r="Q4759" i="1"/>
  <c r="Y4759" i="1" s="1"/>
  <c r="Q4758" i="1"/>
  <c r="Y4758" i="1" s="1"/>
  <c r="Q4757" i="1"/>
  <c r="Y4757" i="1" s="1"/>
  <c r="Q4756" i="1"/>
  <c r="Y4756" i="1" s="1"/>
  <c r="Q4755" i="1"/>
  <c r="Y4755" i="1" s="1"/>
  <c r="Q4754" i="1"/>
  <c r="Y4754" i="1" s="1"/>
  <c r="Q4753" i="1"/>
  <c r="Y4753" i="1" s="1"/>
  <c r="Q4752" i="1"/>
  <c r="Y4752" i="1" s="1"/>
  <c r="Q4751" i="1"/>
  <c r="Y4751" i="1" s="1"/>
  <c r="Q4750" i="1"/>
  <c r="Y4750" i="1" s="1"/>
  <c r="Q4749" i="1"/>
  <c r="Y4749" i="1" s="1"/>
  <c r="Q4748" i="1"/>
  <c r="Y4748" i="1" s="1"/>
  <c r="Q4747" i="1"/>
  <c r="Y4747" i="1" s="1"/>
  <c r="Q4746" i="1"/>
  <c r="Y4746" i="1" s="1"/>
  <c r="Q4745" i="1"/>
  <c r="Y4745" i="1" s="1"/>
  <c r="Q4744" i="1"/>
  <c r="Y4744" i="1" s="1"/>
  <c r="Q4743" i="1"/>
  <c r="Y4743" i="1" s="1"/>
  <c r="Q4742" i="1"/>
  <c r="Y4742" i="1" s="1"/>
  <c r="Q4741" i="1"/>
  <c r="Y4741" i="1" s="1"/>
  <c r="Q4740" i="1"/>
  <c r="Y4740" i="1" s="1"/>
  <c r="Q4739" i="1"/>
  <c r="Y4739" i="1" s="1"/>
  <c r="Q4738" i="1"/>
  <c r="Y4738" i="1" s="1"/>
  <c r="Q4737" i="1"/>
  <c r="Y4737" i="1" s="1"/>
  <c r="Q4736" i="1"/>
  <c r="Y4736" i="1" s="1"/>
  <c r="Q4735" i="1"/>
  <c r="Y4735" i="1" s="1"/>
  <c r="Q4734" i="1"/>
  <c r="Y4734" i="1" s="1"/>
  <c r="Q4733" i="1"/>
  <c r="Y4733" i="1" s="1"/>
  <c r="Q4732" i="1"/>
  <c r="Y4732" i="1" s="1"/>
  <c r="Q4731" i="1"/>
  <c r="Y4731" i="1" s="1"/>
  <c r="Q4730" i="1"/>
  <c r="Y4730" i="1" s="1"/>
  <c r="Q4729" i="1"/>
  <c r="Y4729" i="1" s="1"/>
  <c r="Q4728" i="1"/>
  <c r="Y4728" i="1" s="1"/>
  <c r="Q4727" i="1"/>
  <c r="Y4727" i="1" s="1"/>
  <c r="Q4726" i="1"/>
  <c r="Y4726" i="1" s="1"/>
  <c r="Q4725" i="1"/>
  <c r="Y4725" i="1" s="1"/>
  <c r="Q4724" i="1"/>
  <c r="Y4724" i="1" s="1"/>
  <c r="Q4723" i="1"/>
  <c r="Y4723" i="1" s="1"/>
  <c r="Q4722" i="1"/>
  <c r="Y4722" i="1" s="1"/>
  <c r="Q4721" i="1"/>
  <c r="Y4721" i="1" s="1"/>
  <c r="Q4720" i="1"/>
  <c r="Y4720" i="1" s="1"/>
  <c r="Q4719" i="1"/>
  <c r="Y4719" i="1" s="1"/>
  <c r="Q4718" i="1"/>
  <c r="Y4718" i="1" s="1"/>
  <c r="Q4717" i="1"/>
  <c r="Y4717" i="1" s="1"/>
  <c r="Q4716" i="1"/>
  <c r="Y4716" i="1" s="1"/>
  <c r="Q4715" i="1"/>
  <c r="Y4715" i="1" s="1"/>
  <c r="Q4714" i="1"/>
  <c r="Y4714" i="1" s="1"/>
  <c r="Q4713" i="1"/>
  <c r="Y4713" i="1" s="1"/>
  <c r="Q4712" i="1"/>
  <c r="Y4712" i="1" s="1"/>
  <c r="Q4711" i="1"/>
  <c r="Y4711" i="1" s="1"/>
  <c r="Q4710" i="1"/>
  <c r="Y4710" i="1" s="1"/>
  <c r="Q4709" i="1"/>
  <c r="Y4709" i="1" s="1"/>
  <c r="Q4708" i="1"/>
  <c r="Y4708" i="1" s="1"/>
  <c r="Q4707" i="1"/>
  <c r="Y4707" i="1" s="1"/>
  <c r="Q4706" i="1"/>
  <c r="Y4706" i="1" s="1"/>
  <c r="Q4705" i="1"/>
  <c r="Y4705" i="1" s="1"/>
  <c r="Q4704" i="1"/>
  <c r="Y4704" i="1" s="1"/>
  <c r="Q4703" i="1"/>
  <c r="Y4703" i="1" s="1"/>
  <c r="Q4702" i="1"/>
  <c r="Y4702" i="1" s="1"/>
  <c r="Q4701" i="1"/>
  <c r="Y4701" i="1" s="1"/>
  <c r="Q4700" i="1"/>
  <c r="Y4700" i="1" s="1"/>
  <c r="Q4699" i="1"/>
  <c r="Y4699" i="1" s="1"/>
  <c r="Q4698" i="1"/>
  <c r="Y4698" i="1" s="1"/>
  <c r="Q4697" i="1"/>
  <c r="Y4697" i="1" s="1"/>
  <c r="Q4696" i="1"/>
  <c r="Y4696" i="1" s="1"/>
  <c r="Q4695" i="1"/>
  <c r="Y4695" i="1" s="1"/>
  <c r="Q4694" i="1"/>
  <c r="Y4694" i="1" s="1"/>
  <c r="Q4693" i="1"/>
  <c r="Y4693" i="1" s="1"/>
  <c r="Q4692" i="1"/>
  <c r="Y4692" i="1" s="1"/>
  <c r="Q4691" i="1"/>
  <c r="Y4691" i="1" s="1"/>
  <c r="Q4690" i="1"/>
  <c r="Y4690" i="1" s="1"/>
  <c r="Q4689" i="1"/>
  <c r="Y4689" i="1" s="1"/>
  <c r="Q4688" i="1"/>
  <c r="Y4688" i="1" s="1"/>
  <c r="Q4687" i="1"/>
  <c r="Y4687" i="1" s="1"/>
  <c r="Q4686" i="1"/>
  <c r="Y4686" i="1" s="1"/>
  <c r="Q4685" i="1"/>
  <c r="Y4685" i="1" s="1"/>
  <c r="Q4684" i="1"/>
  <c r="Y4684" i="1" s="1"/>
  <c r="Q4683" i="1"/>
  <c r="Y4683" i="1" s="1"/>
  <c r="Q4682" i="1"/>
  <c r="Y4682" i="1" s="1"/>
  <c r="Q4681" i="1"/>
  <c r="Y4681" i="1" s="1"/>
  <c r="Q4680" i="1"/>
  <c r="Y4680" i="1" s="1"/>
  <c r="Q4679" i="1"/>
  <c r="Y4679" i="1" s="1"/>
  <c r="Q4678" i="1"/>
  <c r="Y4678" i="1" s="1"/>
  <c r="Q4677" i="1"/>
  <c r="Y4677" i="1" s="1"/>
  <c r="Q4676" i="1"/>
  <c r="Y4676" i="1" s="1"/>
  <c r="Q4675" i="1"/>
  <c r="Y4675" i="1" s="1"/>
  <c r="Q4674" i="1"/>
  <c r="Y4674" i="1" s="1"/>
  <c r="Q4673" i="1"/>
  <c r="Y4673" i="1" s="1"/>
  <c r="Q4672" i="1"/>
  <c r="Y4672" i="1" s="1"/>
  <c r="Q4671" i="1"/>
  <c r="Y4671" i="1" s="1"/>
  <c r="Q4670" i="1"/>
  <c r="Y4670" i="1" s="1"/>
  <c r="Q4669" i="1"/>
  <c r="Y4669" i="1" s="1"/>
  <c r="Q4668" i="1"/>
  <c r="Y4668" i="1" s="1"/>
  <c r="Q4667" i="1"/>
  <c r="Y4667" i="1" s="1"/>
  <c r="Q4666" i="1"/>
  <c r="Y4666" i="1" s="1"/>
  <c r="Q4665" i="1"/>
  <c r="Y4665" i="1" s="1"/>
  <c r="Q4664" i="1"/>
  <c r="Y4664" i="1" s="1"/>
  <c r="Q4663" i="1"/>
  <c r="Y4663" i="1" s="1"/>
  <c r="Q4662" i="1"/>
  <c r="Y4662" i="1" s="1"/>
  <c r="Q4661" i="1"/>
  <c r="Y4661" i="1" s="1"/>
  <c r="Q4660" i="1"/>
  <c r="Y4660" i="1" s="1"/>
  <c r="Q4659" i="1"/>
  <c r="Y4659" i="1" s="1"/>
  <c r="Q4658" i="1"/>
  <c r="Y4658" i="1" s="1"/>
  <c r="Q4657" i="1"/>
  <c r="Y4657" i="1" s="1"/>
  <c r="Q4656" i="1"/>
  <c r="Y4656" i="1" s="1"/>
  <c r="Q4655" i="1"/>
  <c r="Y4655" i="1" s="1"/>
  <c r="Q4654" i="1"/>
  <c r="Y4654" i="1" s="1"/>
  <c r="Q4653" i="1"/>
  <c r="Y4653" i="1" s="1"/>
  <c r="Q4652" i="1"/>
  <c r="Y4652" i="1" s="1"/>
  <c r="Q4651" i="1"/>
  <c r="Y4651" i="1" s="1"/>
  <c r="Q4650" i="1"/>
  <c r="Y4650" i="1" s="1"/>
  <c r="Q4649" i="1"/>
  <c r="Y4649" i="1" s="1"/>
  <c r="Q4648" i="1"/>
  <c r="Y4648" i="1" s="1"/>
  <c r="Q4647" i="1"/>
  <c r="Y4647" i="1" s="1"/>
  <c r="Q4646" i="1"/>
  <c r="Y4646" i="1" s="1"/>
  <c r="Q4645" i="1"/>
  <c r="Y4645" i="1" s="1"/>
  <c r="Q4644" i="1"/>
  <c r="Y4644" i="1" s="1"/>
  <c r="Q4643" i="1"/>
  <c r="Y4643" i="1" s="1"/>
  <c r="Q4642" i="1"/>
  <c r="Y4642" i="1" s="1"/>
  <c r="Q4641" i="1"/>
  <c r="Y4641" i="1" s="1"/>
  <c r="Q4640" i="1"/>
  <c r="Y4640" i="1" s="1"/>
  <c r="Q4639" i="1"/>
  <c r="Y4639" i="1" s="1"/>
  <c r="Q4638" i="1"/>
  <c r="Y4638" i="1" s="1"/>
  <c r="Q4637" i="1"/>
  <c r="Y4637" i="1" s="1"/>
  <c r="Q4636" i="1"/>
  <c r="Y4636" i="1" s="1"/>
  <c r="Q4635" i="1"/>
  <c r="Y4635" i="1" s="1"/>
  <c r="Q4634" i="1"/>
  <c r="Y4634" i="1" s="1"/>
  <c r="Q4633" i="1"/>
  <c r="Y4633" i="1" s="1"/>
  <c r="Q4632" i="1"/>
  <c r="Y4632" i="1" s="1"/>
  <c r="Q4631" i="1"/>
  <c r="Y4631" i="1" s="1"/>
  <c r="Q4630" i="1"/>
  <c r="Y4630" i="1" s="1"/>
  <c r="Q4629" i="1"/>
  <c r="Y4629" i="1" s="1"/>
  <c r="Q4628" i="1"/>
  <c r="Y4628" i="1" s="1"/>
  <c r="Q4627" i="1"/>
  <c r="Y4627" i="1" s="1"/>
  <c r="Q4626" i="1"/>
  <c r="Y4626" i="1" s="1"/>
  <c r="Q4625" i="1"/>
  <c r="Y4625" i="1" s="1"/>
  <c r="Q4624" i="1"/>
  <c r="Y4624" i="1" s="1"/>
  <c r="Q4623" i="1"/>
  <c r="Y4623" i="1" s="1"/>
  <c r="Q4622" i="1"/>
  <c r="Y4622" i="1" s="1"/>
  <c r="Q4621" i="1"/>
  <c r="Y4621" i="1" s="1"/>
  <c r="Q4620" i="1"/>
  <c r="Y4620" i="1" s="1"/>
  <c r="Q4619" i="1"/>
  <c r="Y4619" i="1" s="1"/>
  <c r="Q4618" i="1"/>
  <c r="Y4618" i="1" s="1"/>
  <c r="Q4617" i="1"/>
  <c r="Y4617" i="1" s="1"/>
  <c r="Q4616" i="1"/>
  <c r="Y4616" i="1" s="1"/>
  <c r="Q4615" i="1"/>
  <c r="Y4615" i="1" s="1"/>
  <c r="Q4614" i="1"/>
  <c r="Y4614" i="1" s="1"/>
  <c r="Q4613" i="1"/>
  <c r="Y4613" i="1" s="1"/>
  <c r="Q4612" i="1"/>
  <c r="Y4612" i="1" s="1"/>
  <c r="Q4611" i="1"/>
  <c r="Y4611" i="1" s="1"/>
  <c r="Q4610" i="1"/>
  <c r="Y4610" i="1" s="1"/>
  <c r="Q4609" i="1"/>
  <c r="Y4609" i="1" s="1"/>
  <c r="Q4608" i="1"/>
  <c r="Y4608" i="1" s="1"/>
  <c r="Q4607" i="1"/>
  <c r="Y4607" i="1" s="1"/>
  <c r="Q4606" i="1"/>
  <c r="Y4606" i="1" s="1"/>
  <c r="Q4605" i="1"/>
  <c r="Y4605" i="1" s="1"/>
  <c r="Q4604" i="1"/>
  <c r="Y4604" i="1" s="1"/>
  <c r="Q4603" i="1"/>
  <c r="Y4603" i="1" s="1"/>
  <c r="Q4602" i="1"/>
  <c r="Y4602" i="1" s="1"/>
  <c r="Q4601" i="1"/>
  <c r="Y4601" i="1" s="1"/>
  <c r="Q4600" i="1"/>
  <c r="Y4600" i="1" s="1"/>
  <c r="Q4599" i="1"/>
  <c r="Y4599" i="1" s="1"/>
  <c r="Q4598" i="1"/>
  <c r="Y4598" i="1" s="1"/>
  <c r="Q4597" i="1"/>
  <c r="Y4597" i="1" s="1"/>
  <c r="Q4596" i="1"/>
  <c r="Y4596" i="1" s="1"/>
  <c r="Q4595" i="1"/>
  <c r="Y4595" i="1" s="1"/>
  <c r="Q4594" i="1"/>
  <c r="Y4594" i="1" s="1"/>
  <c r="Q4593" i="1"/>
  <c r="Y4593" i="1" s="1"/>
  <c r="Q4592" i="1"/>
  <c r="Y4592" i="1" s="1"/>
  <c r="Q4591" i="1"/>
  <c r="Y4591" i="1" s="1"/>
  <c r="Q4590" i="1"/>
  <c r="Y4590" i="1" s="1"/>
  <c r="Q4589" i="1"/>
  <c r="Y4589" i="1" s="1"/>
  <c r="Q4588" i="1"/>
  <c r="Y4588" i="1" s="1"/>
  <c r="Q4587" i="1"/>
  <c r="Y4587" i="1" s="1"/>
  <c r="Q4586" i="1"/>
  <c r="Y4586" i="1" s="1"/>
  <c r="Q4585" i="1"/>
  <c r="Y4585" i="1" s="1"/>
  <c r="Q4584" i="1"/>
  <c r="Y4584" i="1" s="1"/>
  <c r="Q4583" i="1"/>
  <c r="Y4583" i="1" s="1"/>
  <c r="Q4582" i="1"/>
  <c r="Y4582" i="1" s="1"/>
  <c r="Q4581" i="1"/>
  <c r="Y4581" i="1" s="1"/>
  <c r="Q4580" i="1"/>
  <c r="Y4580" i="1" s="1"/>
  <c r="Q4579" i="1"/>
  <c r="Y4579" i="1" s="1"/>
  <c r="Q4578" i="1"/>
  <c r="Y4578" i="1" s="1"/>
  <c r="Q4577" i="1"/>
  <c r="Y4577" i="1" s="1"/>
  <c r="Q4576" i="1"/>
  <c r="Y4576" i="1" s="1"/>
  <c r="Q4575" i="1"/>
  <c r="Y4575" i="1" s="1"/>
  <c r="Q4574" i="1"/>
  <c r="Y4574" i="1" s="1"/>
  <c r="Q4573" i="1"/>
  <c r="Y4573" i="1" s="1"/>
  <c r="Q4572" i="1"/>
  <c r="Y4572" i="1" s="1"/>
  <c r="Q4571" i="1"/>
  <c r="Y4571" i="1" s="1"/>
  <c r="Q4570" i="1"/>
  <c r="Y4570" i="1" s="1"/>
  <c r="Q4569" i="1"/>
  <c r="Y4569" i="1" s="1"/>
  <c r="Q4568" i="1"/>
  <c r="Y4568" i="1" s="1"/>
  <c r="Q4567" i="1"/>
  <c r="Y4567" i="1" s="1"/>
  <c r="Q4566" i="1"/>
  <c r="Y4566" i="1" s="1"/>
  <c r="Q4565" i="1"/>
  <c r="Y4565" i="1" s="1"/>
  <c r="Q4564" i="1"/>
  <c r="Y4564" i="1" s="1"/>
  <c r="Q4563" i="1"/>
  <c r="Y4563" i="1" s="1"/>
  <c r="Q4562" i="1"/>
  <c r="Y4562" i="1" s="1"/>
  <c r="Q4561" i="1"/>
  <c r="Y4561" i="1" s="1"/>
  <c r="Q4560" i="1"/>
  <c r="Y4560" i="1" s="1"/>
  <c r="Q4559" i="1"/>
  <c r="Y4559" i="1" s="1"/>
  <c r="Q4558" i="1"/>
  <c r="Y4558" i="1" s="1"/>
  <c r="Q4557" i="1"/>
  <c r="Y4557" i="1" s="1"/>
  <c r="Q4556" i="1"/>
  <c r="Y4556" i="1" s="1"/>
  <c r="Q4555" i="1"/>
  <c r="Y4555" i="1" s="1"/>
  <c r="Q4554" i="1"/>
  <c r="Y4554" i="1" s="1"/>
  <c r="Q4553" i="1"/>
  <c r="Y4553" i="1" s="1"/>
  <c r="Q4552" i="1"/>
  <c r="Y4552" i="1" s="1"/>
  <c r="Q4551" i="1"/>
  <c r="Y4551" i="1" s="1"/>
  <c r="Q4550" i="1"/>
  <c r="Y4550" i="1" s="1"/>
  <c r="Q4549" i="1"/>
  <c r="Y4549" i="1" s="1"/>
  <c r="Q4548" i="1"/>
  <c r="Y4548" i="1" s="1"/>
  <c r="Q4547" i="1"/>
  <c r="Y4547" i="1" s="1"/>
  <c r="Q4546" i="1"/>
  <c r="Y4546" i="1" s="1"/>
  <c r="Q4545" i="1"/>
  <c r="Y4545" i="1" s="1"/>
  <c r="Q4544" i="1"/>
  <c r="Y4544" i="1" s="1"/>
  <c r="Q4543" i="1"/>
  <c r="Y4543" i="1" s="1"/>
  <c r="Q4542" i="1"/>
  <c r="Y4542" i="1" s="1"/>
  <c r="Q4541" i="1"/>
  <c r="Y4541" i="1" s="1"/>
  <c r="Q4540" i="1"/>
  <c r="Y4540" i="1" s="1"/>
  <c r="Q4539" i="1"/>
  <c r="Y4539" i="1" s="1"/>
  <c r="Q4538" i="1"/>
  <c r="Y4538" i="1" s="1"/>
  <c r="Q4537" i="1"/>
  <c r="Y4537" i="1" s="1"/>
  <c r="Q4536" i="1"/>
  <c r="Y4536" i="1" s="1"/>
  <c r="Q4535" i="1"/>
  <c r="Y4535" i="1" s="1"/>
  <c r="Q4534" i="1"/>
  <c r="Y4534" i="1" s="1"/>
  <c r="Q4533" i="1"/>
  <c r="Y4533" i="1" s="1"/>
  <c r="Q4532" i="1"/>
  <c r="Y4532" i="1" s="1"/>
  <c r="Q4531" i="1"/>
  <c r="Y4531" i="1" s="1"/>
  <c r="Q4530" i="1"/>
  <c r="Y4530" i="1" s="1"/>
  <c r="Q4529" i="1"/>
  <c r="Y4529" i="1" s="1"/>
  <c r="Q4528" i="1"/>
  <c r="Y4528" i="1" s="1"/>
  <c r="Q4527" i="1"/>
  <c r="Y4527" i="1" s="1"/>
  <c r="Q4526" i="1"/>
  <c r="Y4526" i="1" s="1"/>
  <c r="Q4525" i="1"/>
  <c r="Y4525" i="1" s="1"/>
  <c r="Q4524" i="1"/>
  <c r="Y4524" i="1" s="1"/>
  <c r="Q4523" i="1"/>
  <c r="Y4523" i="1" s="1"/>
  <c r="Q4522" i="1"/>
  <c r="Y4522" i="1" s="1"/>
  <c r="Q4521" i="1"/>
  <c r="Y4521" i="1" s="1"/>
  <c r="Q4520" i="1"/>
  <c r="Y4520" i="1" s="1"/>
  <c r="Q4519" i="1"/>
  <c r="Y4519" i="1" s="1"/>
  <c r="Q4518" i="1"/>
  <c r="Y4518" i="1" s="1"/>
  <c r="Q4517" i="1"/>
  <c r="Y4517" i="1" s="1"/>
  <c r="Q4516" i="1"/>
  <c r="Y4516" i="1" s="1"/>
  <c r="Q4515" i="1"/>
  <c r="Y4515" i="1" s="1"/>
  <c r="Q4514" i="1"/>
  <c r="Y4514" i="1" s="1"/>
  <c r="Q4513" i="1"/>
  <c r="Y4513" i="1" s="1"/>
  <c r="Q4512" i="1"/>
  <c r="Y4512" i="1" s="1"/>
  <c r="Q4511" i="1"/>
  <c r="Y4511" i="1" s="1"/>
  <c r="Q4510" i="1"/>
  <c r="Y4510" i="1" s="1"/>
  <c r="Q4509" i="1"/>
  <c r="Y4509" i="1" s="1"/>
  <c r="Q4508" i="1"/>
  <c r="Y4508" i="1" s="1"/>
  <c r="Q4507" i="1"/>
  <c r="Y4507" i="1" s="1"/>
  <c r="Q4506" i="1"/>
  <c r="Y4506" i="1" s="1"/>
  <c r="Q4505" i="1"/>
  <c r="Y4505" i="1" s="1"/>
  <c r="Q4504" i="1"/>
  <c r="Y4504" i="1" s="1"/>
  <c r="Q4503" i="1"/>
  <c r="Y4503" i="1" s="1"/>
  <c r="Q4502" i="1"/>
  <c r="Y4502" i="1" s="1"/>
  <c r="Q4501" i="1"/>
  <c r="Y4501" i="1" s="1"/>
  <c r="Q4500" i="1"/>
  <c r="Y4500" i="1" s="1"/>
  <c r="Q4499" i="1"/>
  <c r="Y4499" i="1" s="1"/>
  <c r="Q4498" i="1"/>
  <c r="Y4498" i="1" s="1"/>
  <c r="Q4497" i="1"/>
  <c r="Y4497" i="1" s="1"/>
  <c r="Q4496" i="1"/>
  <c r="Y4496" i="1" s="1"/>
  <c r="Q4495" i="1"/>
  <c r="Y4495" i="1" s="1"/>
  <c r="Q4494" i="1"/>
  <c r="Y4494" i="1" s="1"/>
  <c r="Q4493" i="1"/>
  <c r="Y4493" i="1" s="1"/>
  <c r="Q4492" i="1"/>
  <c r="Y4492" i="1" s="1"/>
  <c r="Q4491" i="1"/>
  <c r="Y4491" i="1" s="1"/>
  <c r="Q4490" i="1"/>
  <c r="Y4490" i="1" s="1"/>
  <c r="Q4489" i="1"/>
  <c r="Y4489" i="1" s="1"/>
  <c r="Q4488" i="1"/>
  <c r="Y4488" i="1" s="1"/>
  <c r="Q4487" i="1"/>
  <c r="Y4487" i="1" s="1"/>
  <c r="Q4486" i="1"/>
  <c r="Y4486" i="1" s="1"/>
  <c r="Q4485" i="1"/>
  <c r="Y4485" i="1" s="1"/>
  <c r="Q4484" i="1"/>
  <c r="Y4484" i="1" s="1"/>
  <c r="Q4483" i="1"/>
  <c r="Y4483" i="1" s="1"/>
  <c r="Q4482" i="1"/>
  <c r="Y4482" i="1" s="1"/>
  <c r="Q4481" i="1"/>
  <c r="Y4481" i="1" s="1"/>
  <c r="Q4480" i="1"/>
  <c r="Y4480" i="1" s="1"/>
  <c r="Q4479" i="1"/>
  <c r="Y4479" i="1" s="1"/>
  <c r="Q4478" i="1"/>
  <c r="Y4478" i="1" s="1"/>
  <c r="Q4477" i="1"/>
  <c r="Y4477" i="1" s="1"/>
  <c r="Q4476" i="1"/>
  <c r="Y4476" i="1" s="1"/>
  <c r="Q4475" i="1"/>
  <c r="Y4475" i="1" s="1"/>
  <c r="Q4474" i="1"/>
  <c r="Y4474" i="1" s="1"/>
  <c r="Q4473" i="1"/>
  <c r="Y4473" i="1" s="1"/>
  <c r="Q4472" i="1"/>
  <c r="Y4472" i="1" s="1"/>
  <c r="Q4471" i="1"/>
  <c r="Y4471" i="1" s="1"/>
  <c r="Q4470" i="1"/>
  <c r="Y4470" i="1" s="1"/>
  <c r="Q4469" i="1"/>
  <c r="Y4469" i="1" s="1"/>
  <c r="Q4468" i="1"/>
  <c r="Y4468" i="1" s="1"/>
  <c r="Q4467" i="1"/>
  <c r="Y4467" i="1" s="1"/>
  <c r="Q4466" i="1"/>
  <c r="Y4466" i="1" s="1"/>
  <c r="Q4465" i="1"/>
  <c r="Y4465" i="1" s="1"/>
  <c r="Q4464" i="1"/>
  <c r="Y4464" i="1" s="1"/>
  <c r="Q4463" i="1"/>
  <c r="Y4463" i="1" s="1"/>
  <c r="Q4462" i="1"/>
  <c r="Y4462" i="1" s="1"/>
  <c r="Q4461" i="1"/>
  <c r="Y4461" i="1" s="1"/>
  <c r="Q4460" i="1"/>
  <c r="Y4460" i="1" s="1"/>
  <c r="Q4459" i="1"/>
  <c r="Y4459" i="1" s="1"/>
  <c r="Q4458" i="1"/>
  <c r="Y4458" i="1" s="1"/>
  <c r="Q4457" i="1"/>
  <c r="Y4457" i="1" s="1"/>
  <c r="Q4456" i="1"/>
  <c r="Y4456" i="1" s="1"/>
  <c r="Q4455" i="1"/>
  <c r="Y4455" i="1" s="1"/>
  <c r="Q4454" i="1"/>
  <c r="Y4454" i="1" s="1"/>
  <c r="Q4453" i="1"/>
  <c r="Y4453" i="1" s="1"/>
  <c r="Q4452" i="1"/>
  <c r="Y4452" i="1" s="1"/>
  <c r="Q4451" i="1"/>
  <c r="Y4451" i="1" s="1"/>
  <c r="Q4450" i="1"/>
  <c r="Y4450" i="1" s="1"/>
  <c r="Q4449" i="1"/>
  <c r="Y4449" i="1" s="1"/>
  <c r="Q4448" i="1"/>
  <c r="Y4448" i="1" s="1"/>
  <c r="Q4447" i="1"/>
  <c r="Y4447" i="1" s="1"/>
  <c r="Q4446" i="1"/>
  <c r="Y4446" i="1" s="1"/>
  <c r="Q4445" i="1"/>
  <c r="Y4445" i="1" s="1"/>
  <c r="Q4444" i="1"/>
  <c r="Y4444" i="1" s="1"/>
  <c r="Q4443" i="1"/>
  <c r="Y4443" i="1" s="1"/>
  <c r="Q4442" i="1"/>
  <c r="Y4442" i="1" s="1"/>
  <c r="Q4441" i="1"/>
  <c r="Y4441" i="1" s="1"/>
  <c r="Q4440" i="1"/>
  <c r="Y4440" i="1" s="1"/>
  <c r="Q4439" i="1"/>
  <c r="Y4439" i="1" s="1"/>
  <c r="Q4438" i="1"/>
  <c r="Y4438" i="1" s="1"/>
  <c r="Q4437" i="1"/>
  <c r="Y4437" i="1" s="1"/>
  <c r="Q4436" i="1"/>
  <c r="Y4436" i="1" s="1"/>
  <c r="Q4435" i="1"/>
  <c r="Y4435" i="1" s="1"/>
  <c r="Q4434" i="1"/>
  <c r="Y4434" i="1" s="1"/>
  <c r="Q4433" i="1"/>
  <c r="Y4433" i="1" s="1"/>
  <c r="Q4432" i="1"/>
  <c r="Y4432" i="1" s="1"/>
  <c r="Q4431" i="1"/>
  <c r="Y4431" i="1" s="1"/>
  <c r="Q4430" i="1"/>
  <c r="Y4430" i="1" s="1"/>
  <c r="Q4429" i="1"/>
  <c r="Y4429" i="1" s="1"/>
  <c r="Q4428" i="1"/>
  <c r="Y4428" i="1" s="1"/>
  <c r="Q4427" i="1"/>
  <c r="Y4427" i="1" s="1"/>
  <c r="Q4426" i="1"/>
  <c r="Y4426" i="1" s="1"/>
  <c r="Q4425" i="1"/>
  <c r="Y4425" i="1" s="1"/>
  <c r="Q4424" i="1"/>
  <c r="Y4424" i="1" s="1"/>
  <c r="Q4423" i="1"/>
  <c r="Y4423" i="1" s="1"/>
  <c r="Q4422" i="1"/>
  <c r="Y4422" i="1" s="1"/>
  <c r="Q4421" i="1"/>
  <c r="Y4421" i="1" s="1"/>
  <c r="Q4420" i="1"/>
  <c r="Y4420" i="1" s="1"/>
  <c r="Q4419" i="1"/>
  <c r="Y4419" i="1" s="1"/>
  <c r="Q4418" i="1"/>
  <c r="Y4418" i="1" s="1"/>
  <c r="Q4417" i="1"/>
  <c r="Y4417" i="1" s="1"/>
  <c r="Q4416" i="1"/>
  <c r="Y4416" i="1" s="1"/>
  <c r="Q4415" i="1"/>
  <c r="Y4415" i="1" s="1"/>
  <c r="Q4414" i="1"/>
  <c r="Y4414" i="1" s="1"/>
  <c r="Q4413" i="1"/>
  <c r="Y4413" i="1" s="1"/>
  <c r="Q4412" i="1"/>
  <c r="Y4412" i="1" s="1"/>
  <c r="Q4411" i="1"/>
  <c r="Y4411" i="1" s="1"/>
  <c r="Q4410" i="1"/>
  <c r="Y4410" i="1" s="1"/>
  <c r="Q4409" i="1"/>
  <c r="Y4409" i="1" s="1"/>
  <c r="Q4408" i="1"/>
  <c r="Y4408" i="1" s="1"/>
  <c r="Q4407" i="1"/>
  <c r="Y4407" i="1" s="1"/>
  <c r="Q4406" i="1"/>
  <c r="Y4406" i="1" s="1"/>
  <c r="Q4405" i="1"/>
  <c r="Y4405" i="1" s="1"/>
  <c r="Q4404" i="1"/>
  <c r="Y4404" i="1" s="1"/>
  <c r="Q4403" i="1"/>
  <c r="Y4403" i="1" s="1"/>
  <c r="Q4402" i="1"/>
  <c r="Y4402" i="1" s="1"/>
  <c r="Q4401" i="1"/>
  <c r="Y4401" i="1" s="1"/>
  <c r="Q4400" i="1"/>
  <c r="Y4400" i="1" s="1"/>
  <c r="Q4399" i="1"/>
  <c r="Y4399" i="1" s="1"/>
  <c r="Q4398" i="1"/>
  <c r="Y4398" i="1" s="1"/>
  <c r="Q4397" i="1"/>
  <c r="Y4397" i="1" s="1"/>
  <c r="Q4396" i="1"/>
  <c r="Y4396" i="1" s="1"/>
  <c r="Q4395" i="1"/>
  <c r="Y4395" i="1" s="1"/>
  <c r="Q4394" i="1"/>
  <c r="Y4394" i="1" s="1"/>
  <c r="Q4393" i="1"/>
  <c r="Y4393" i="1" s="1"/>
  <c r="Q4392" i="1"/>
  <c r="Y4392" i="1" s="1"/>
  <c r="Q4391" i="1"/>
  <c r="Y4391" i="1" s="1"/>
  <c r="Q4390" i="1"/>
  <c r="Y4390" i="1" s="1"/>
  <c r="Q4389" i="1"/>
  <c r="Y4389" i="1" s="1"/>
  <c r="Q4388" i="1"/>
  <c r="Y4388" i="1" s="1"/>
  <c r="Q4387" i="1"/>
  <c r="Y4387" i="1" s="1"/>
  <c r="Q4386" i="1"/>
  <c r="Y4386" i="1" s="1"/>
  <c r="Q4385" i="1"/>
  <c r="Y4385" i="1" s="1"/>
  <c r="Q4384" i="1"/>
  <c r="Y4384" i="1" s="1"/>
  <c r="Q4383" i="1"/>
  <c r="Y4383" i="1" s="1"/>
  <c r="Q4382" i="1"/>
  <c r="Y4382" i="1" s="1"/>
  <c r="Q4381" i="1"/>
  <c r="Y4381" i="1" s="1"/>
  <c r="Q4380" i="1"/>
  <c r="Y4380" i="1" s="1"/>
  <c r="Q4379" i="1"/>
  <c r="Y4379" i="1" s="1"/>
  <c r="Q4378" i="1"/>
  <c r="Y4378" i="1" s="1"/>
  <c r="Q4377" i="1"/>
  <c r="Y4377" i="1" s="1"/>
  <c r="Q4376" i="1"/>
  <c r="Y4376" i="1" s="1"/>
  <c r="Q4375" i="1"/>
  <c r="Y4375" i="1" s="1"/>
  <c r="Q4374" i="1"/>
  <c r="Y4374" i="1" s="1"/>
  <c r="Q4373" i="1"/>
  <c r="Y4373" i="1" s="1"/>
  <c r="Q4372" i="1"/>
  <c r="Y4372" i="1" s="1"/>
  <c r="Q4371" i="1"/>
  <c r="Y4371" i="1" s="1"/>
  <c r="Q4370" i="1"/>
  <c r="Y4370" i="1" s="1"/>
  <c r="Q4369" i="1"/>
  <c r="Y4369" i="1" s="1"/>
  <c r="Q4368" i="1"/>
  <c r="Y4368" i="1" s="1"/>
  <c r="Q4367" i="1"/>
  <c r="Y4367" i="1" s="1"/>
  <c r="Q4366" i="1"/>
  <c r="Y4366" i="1" s="1"/>
  <c r="Q4365" i="1"/>
  <c r="Y4365" i="1" s="1"/>
  <c r="Q4364" i="1"/>
  <c r="Y4364" i="1" s="1"/>
  <c r="Q4363" i="1"/>
  <c r="Y4363" i="1" s="1"/>
  <c r="Q4362" i="1"/>
  <c r="Y4362" i="1" s="1"/>
  <c r="Q4361" i="1"/>
  <c r="Y4361" i="1" s="1"/>
  <c r="Q4360" i="1"/>
  <c r="Y4360" i="1" s="1"/>
  <c r="Q4359" i="1"/>
  <c r="Y4359" i="1" s="1"/>
  <c r="Q4358" i="1"/>
  <c r="Y4358" i="1" s="1"/>
  <c r="Q4357" i="1"/>
  <c r="Y4357" i="1" s="1"/>
  <c r="Q4356" i="1"/>
  <c r="Y4356" i="1" s="1"/>
  <c r="Q4355" i="1"/>
  <c r="Y4355" i="1" s="1"/>
  <c r="Q4354" i="1"/>
  <c r="Y4354" i="1" s="1"/>
  <c r="Q4353" i="1"/>
  <c r="Y4353" i="1" s="1"/>
  <c r="Q4352" i="1"/>
  <c r="Y4352" i="1" s="1"/>
  <c r="Q4351" i="1"/>
  <c r="Y4351" i="1" s="1"/>
  <c r="Q4350" i="1"/>
  <c r="Y4350" i="1" s="1"/>
  <c r="Q4349" i="1"/>
  <c r="Y4349" i="1" s="1"/>
  <c r="Q4348" i="1"/>
  <c r="Y4348" i="1" s="1"/>
  <c r="Q4347" i="1"/>
  <c r="Y4347" i="1" s="1"/>
  <c r="Q4346" i="1"/>
  <c r="Y4346" i="1" s="1"/>
  <c r="Q4345" i="1"/>
  <c r="Y4345" i="1" s="1"/>
  <c r="Q4344" i="1"/>
  <c r="Y4344" i="1" s="1"/>
  <c r="Q4343" i="1"/>
  <c r="Y4343" i="1" s="1"/>
  <c r="Q4342" i="1"/>
  <c r="Y4342" i="1" s="1"/>
  <c r="Q4341" i="1"/>
  <c r="Y4341" i="1" s="1"/>
  <c r="Q4340" i="1"/>
  <c r="Y4340" i="1" s="1"/>
  <c r="Q4339" i="1"/>
  <c r="Y4339" i="1" s="1"/>
  <c r="Q4338" i="1"/>
  <c r="Y4338" i="1" s="1"/>
  <c r="Q4337" i="1"/>
  <c r="Y4337" i="1" s="1"/>
  <c r="Q4336" i="1"/>
  <c r="Y4336" i="1" s="1"/>
  <c r="Q4335" i="1"/>
  <c r="Y4335" i="1" s="1"/>
  <c r="Q4334" i="1"/>
  <c r="Y4334" i="1" s="1"/>
  <c r="Q4333" i="1"/>
  <c r="Y4333" i="1" s="1"/>
  <c r="Q4332" i="1"/>
  <c r="Y4332" i="1" s="1"/>
  <c r="Q4331" i="1"/>
  <c r="Y4331" i="1" s="1"/>
  <c r="Q4330" i="1"/>
  <c r="Y4330" i="1" s="1"/>
  <c r="Q4329" i="1"/>
  <c r="Y4329" i="1" s="1"/>
  <c r="Q4328" i="1"/>
  <c r="Y4328" i="1" s="1"/>
  <c r="Q4327" i="1"/>
  <c r="Y4327" i="1" s="1"/>
  <c r="Q4326" i="1"/>
  <c r="Y4326" i="1" s="1"/>
  <c r="Q4325" i="1"/>
  <c r="Y4325" i="1" s="1"/>
  <c r="Q4324" i="1"/>
  <c r="Y4324" i="1" s="1"/>
  <c r="Q4323" i="1"/>
  <c r="Y4323" i="1" s="1"/>
  <c r="Q4322" i="1"/>
  <c r="Y4322" i="1" s="1"/>
  <c r="Q4321" i="1"/>
  <c r="Y4321" i="1" s="1"/>
  <c r="Q4320" i="1"/>
  <c r="Y4320" i="1" s="1"/>
  <c r="Q4319" i="1"/>
  <c r="Y4319" i="1" s="1"/>
  <c r="Q4318" i="1"/>
  <c r="Y4318" i="1" s="1"/>
  <c r="Q4317" i="1"/>
  <c r="Y4317" i="1" s="1"/>
  <c r="Q4316" i="1"/>
  <c r="Y4316" i="1" s="1"/>
  <c r="Q4315" i="1"/>
  <c r="Y4315" i="1" s="1"/>
  <c r="Q4314" i="1"/>
  <c r="Y4314" i="1" s="1"/>
  <c r="Q4313" i="1"/>
  <c r="Y4313" i="1" s="1"/>
  <c r="Q4312" i="1"/>
  <c r="Y4312" i="1" s="1"/>
  <c r="Q4311" i="1"/>
  <c r="Y4311" i="1" s="1"/>
  <c r="Q4310" i="1"/>
  <c r="Y4310" i="1" s="1"/>
  <c r="Q4309" i="1"/>
  <c r="Y4309" i="1" s="1"/>
  <c r="Q4308" i="1"/>
  <c r="Y4308" i="1" s="1"/>
  <c r="Q4307" i="1"/>
  <c r="Y4307" i="1" s="1"/>
  <c r="Q4306" i="1"/>
  <c r="Y4306" i="1" s="1"/>
  <c r="Q4305" i="1"/>
  <c r="Y4305" i="1" s="1"/>
  <c r="Q4304" i="1"/>
  <c r="Y4304" i="1" s="1"/>
  <c r="Q4303" i="1"/>
  <c r="Y4303" i="1" s="1"/>
  <c r="Q4302" i="1"/>
  <c r="Y4302" i="1" s="1"/>
  <c r="Q4301" i="1"/>
  <c r="Y4301" i="1" s="1"/>
  <c r="Q4300" i="1"/>
  <c r="Y4300" i="1" s="1"/>
  <c r="Q4299" i="1"/>
  <c r="Y4299" i="1" s="1"/>
  <c r="Q4298" i="1"/>
  <c r="Y4298" i="1" s="1"/>
  <c r="Q4297" i="1"/>
  <c r="Y4297" i="1" s="1"/>
  <c r="Q4296" i="1"/>
  <c r="Y4296" i="1" s="1"/>
  <c r="Q4295" i="1"/>
  <c r="Y4295" i="1" s="1"/>
  <c r="Q4294" i="1"/>
  <c r="Y4294" i="1" s="1"/>
  <c r="Q4293" i="1"/>
  <c r="Y4293" i="1" s="1"/>
  <c r="Q4292" i="1"/>
  <c r="Y4292" i="1" s="1"/>
  <c r="Q4291" i="1"/>
  <c r="Y4291" i="1" s="1"/>
  <c r="Q4290" i="1"/>
  <c r="Y4290" i="1" s="1"/>
  <c r="Q4289" i="1"/>
  <c r="Y4289" i="1" s="1"/>
  <c r="Q4288" i="1"/>
  <c r="Y4288" i="1" s="1"/>
  <c r="Q4287" i="1"/>
  <c r="Y4287" i="1" s="1"/>
  <c r="Q4286" i="1"/>
  <c r="Y4286" i="1" s="1"/>
  <c r="Q4285" i="1"/>
  <c r="Y4285" i="1" s="1"/>
  <c r="Q4284" i="1"/>
  <c r="Y4284" i="1" s="1"/>
  <c r="Q4283" i="1"/>
  <c r="Y4283" i="1" s="1"/>
  <c r="Q4282" i="1"/>
  <c r="Y4282" i="1" s="1"/>
  <c r="Q4281" i="1"/>
  <c r="Y4281" i="1" s="1"/>
  <c r="Q4280" i="1"/>
  <c r="Y4280" i="1" s="1"/>
  <c r="Q4279" i="1"/>
  <c r="Y4279" i="1" s="1"/>
  <c r="Q4278" i="1"/>
  <c r="Y4278" i="1" s="1"/>
  <c r="Q4277" i="1"/>
  <c r="Y4277" i="1" s="1"/>
  <c r="Q4276" i="1"/>
  <c r="Y4276" i="1" s="1"/>
  <c r="Q4275" i="1"/>
  <c r="Y4275" i="1" s="1"/>
  <c r="Q4274" i="1"/>
  <c r="Y4274" i="1" s="1"/>
  <c r="Q4273" i="1"/>
  <c r="Y4273" i="1" s="1"/>
  <c r="Q4272" i="1"/>
  <c r="Y4272" i="1" s="1"/>
  <c r="Q4271" i="1"/>
  <c r="Y4271" i="1" s="1"/>
  <c r="Q4270" i="1"/>
  <c r="Y4270" i="1" s="1"/>
  <c r="Q4269" i="1"/>
  <c r="Y4269" i="1" s="1"/>
  <c r="Q4268" i="1"/>
  <c r="Y4268" i="1" s="1"/>
  <c r="Q4267" i="1"/>
  <c r="Y4267" i="1" s="1"/>
  <c r="Q4266" i="1"/>
  <c r="Y4266" i="1" s="1"/>
  <c r="Q4265" i="1"/>
  <c r="Y4265" i="1" s="1"/>
  <c r="Q4264" i="1"/>
  <c r="Y4264" i="1" s="1"/>
  <c r="Q4263" i="1"/>
  <c r="Y4263" i="1" s="1"/>
  <c r="Q4262" i="1"/>
  <c r="Y4262" i="1" s="1"/>
  <c r="Q4261" i="1"/>
  <c r="Y4261" i="1" s="1"/>
  <c r="Q4260" i="1"/>
  <c r="Y4260" i="1" s="1"/>
  <c r="Q4259" i="1"/>
  <c r="Y4259" i="1" s="1"/>
  <c r="Q4258" i="1"/>
  <c r="Y4258" i="1" s="1"/>
  <c r="Q4257" i="1"/>
  <c r="Y4257" i="1" s="1"/>
  <c r="Q4256" i="1"/>
  <c r="Y4256" i="1" s="1"/>
  <c r="Q4255" i="1"/>
  <c r="Y4255" i="1" s="1"/>
  <c r="Q4254" i="1"/>
  <c r="Y4254" i="1" s="1"/>
  <c r="Q4253" i="1"/>
  <c r="Y4253" i="1" s="1"/>
  <c r="Q4252" i="1"/>
  <c r="Y4252" i="1" s="1"/>
  <c r="Q4251" i="1"/>
  <c r="Y4251" i="1" s="1"/>
  <c r="Q4250" i="1"/>
  <c r="Y4250" i="1" s="1"/>
  <c r="Q4249" i="1"/>
  <c r="Y4249" i="1" s="1"/>
  <c r="Q4248" i="1"/>
  <c r="Y4248" i="1" s="1"/>
  <c r="Q4247" i="1"/>
  <c r="Y4247" i="1" s="1"/>
  <c r="Q4246" i="1"/>
  <c r="Y4246" i="1" s="1"/>
  <c r="Q4245" i="1"/>
  <c r="Y4245" i="1" s="1"/>
  <c r="Q4244" i="1"/>
  <c r="Y4244" i="1" s="1"/>
  <c r="Q4243" i="1"/>
  <c r="Y4243" i="1" s="1"/>
  <c r="Q4242" i="1"/>
  <c r="Y4242" i="1" s="1"/>
  <c r="Q4241" i="1"/>
  <c r="Y4241" i="1" s="1"/>
  <c r="Q4240" i="1"/>
  <c r="Y4240" i="1" s="1"/>
  <c r="Q4239" i="1"/>
  <c r="Y4239" i="1" s="1"/>
  <c r="Q4238" i="1"/>
  <c r="Y4238" i="1" s="1"/>
  <c r="Q4237" i="1"/>
  <c r="Y4237" i="1" s="1"/>
  <c r="Q4236" i="1"/>
  <c r="Y4236" i="1" s="1"/>
  <c r="Q4235" i="1"/>
  <c r="Y4235" i="1" s="1"/>
  <c r="Q4234" i="1"/>
  <c r="Y4234" i="1" s="1"/>
  <c r="Q4233" i="1"/>
  <c r="Y4233" i="1" s="1"/>
  <c r="Q4232" i="1"/>
  <c r="Y4232" i="1" s="1"/>
  <c r="Q4231" i="1"/>
  <c r="Y4231" i="1" s="1"/>
  <c r="Q4230" i="1"/>
  <c r="Y4230" i="1" s="1"/>
  <c r="Q4229" i="1"/>
  <c r="Y4229" i="1" s="1"/>
  <c r="Q4228" i="1"/>
  <c r="Y4228" i="1" s="1"/>
  <c r="Q4227" i="1"/>
  <c r="Y4227" i="1" s="1"/>
  <c r="Q4226" i="1"/>
  <c r="Y4226" i="1" s="1"/>
  <c r="Q4225" i="1"/>
  <c r="Y4225" i="1" s="1"/>
  <c r="Q4224" i="1"/>
  <c r="Y4224" i="1" s="1"/>
  <c r="Q4223" i="1"/>
  <c r="Y4223" i="1" s="1"/>
  <c r="Q4222" i="1"/>
  <c r="Y4222" i="1" s="1"/>
  <c r="Q4221" i="1"/>
  <c r="Y4221" i="1" s="1"/>
  <c r="Q4220" i="1"/>
  <c r="Y4220" i="1" s="1"/>
  <c r="Q4219" i="1"/>
  <c r="Y4219" i="1" s="1"/>
  <c r="Q4218" i="1"/>
  <c r="Y4218" i="1" s="1"/>
  <c r="Q4217" i="1"/>
  <c r="Y4217" i="1" s="1"/>
  <c r="Q4216" i="1"/>
  <c r="Y4216" i="1" s="1"/>
  <c r="Q4215" i="1"/>
  <c r="Y4215" i="1" s="1"/>
  <c r="Q4214" i="1"/>
  <c r="Y4214" i="1" s="1"/>
  <c r="Q4213" i="1"/>
  <c r="Y4213" i="1" s="1"/>
  <c r="Q4212" i="1"/>
  <c r="Y4212" i="1" s="1"/>
  <c r="Q4211" i="1"/>
  <c r="Y4211" i="1" s="1"/>
  <c r="Q4210" i="1"/>
  <c r="Y4210" i="1" s="1"/>
  <c r="Q4209" i="1"/>
  <c r="Y4209" i="1" s="1"/>
  <c r="Q4208" i="1"/>
  <c r="Y4208" i="1" s="1"/>
  <c r="Q4207" i="1"/>
  <c r="Y4207" i="1" s="1"/>
  <c r="Q4206" i="1"/>
  <c r="Y4206" i="1" s="1"/>
  <c r="Q4205" i="1"/>
  <c r="Y4205" i="1" s="1"/>
  <c r="Q4204" i="1"/>
  <c r="Y4204" i="1" s="1"/>
  <c r="Q4203" i="1"/>
  <c r="Y4203" i="1" s="1"/>
  <c r="Q4202" i="1"/>
  <c r="Y4202" i="1" s="1"/>
  <c r="Q4201" i="1"/>
  <c r="Y4201" i="1" s="1"/>
  <c r="Q4200" i="1"/>
  <c r="Y4200" i="1" s="1"/>
  <c r="Q4199" i="1"/>
  <c r="Y4199" i="1" s="1"/>
  <c r="Q4198" i="1"/>
  <c r="Y4198" i="1" s="1"/>
  <c r="Q4197" i="1"/>
  <c r="Y4197" i="1" s="1"/>
  <c r="Q4196" i="1"/>
  <c r="Y4196" i="1" s="1"/>
  <c r="Q4195" i="1"/>
  <c r="Y4195" i="1" s="1"/>
  <c r="Q4194" i="1"/>
  <c r="Y4194" i="1" s="1"/>
  <c r="Q4193" i="1"/>
  <c r="Y4193" i="1" s="1"/>
  <c r="Q4192" i="1"/>
  <c r="Y4192" i="1" s="1"/>
  <c r="Q4191" i="1"/>
  <c r="Y4191" i="1" s="1"/>
  <c r="Q4190" i="1"/>
  <c r="Y4190" i="1" s="1"/>
  <c r="Q4189" i="1"/>
  <c r="Y4189" i="1" s="1"/>
  <c r="Q4188" i="1"/>
  <c r="Y4188" i="1" s="1"/>
  <c r="Q4187" i="1"/>
  <c r="Y4187" i="1" s="1"/>
  <c r="Q4186" i="1"/>
  <c r="Y4186" i="1" s="1"/>
  <c r="Q4185" i="1"/>
  <c r="Y4185" i="1" s="1"/>
  <c r="Q4184" i="1"/>
  <c r="Y4184" i="1" s="1"/>
  <c r="Q4183" i="1"/>
  <c r="Y4183" i="1" s="1"/>
  <c r="Q4182" i="1"/>
  <c r="Y4182" i="1" s="1"/>
  <c r="Q4181" i="1"/>
  <c r="Y4181" i="1" s="1"/>
  <c r="Q4180" i="1"/>
  <c r="Y4180" i="1" s="1"/>
  <c r="Q4179" i="1"/>
  <c r="Y4179" i="1" s="1"/>
  <c r="Q4178" i="1"/>
  <c r="Y4178" i="1" s="1"/>
  <c r="Q4177" i="1"/>
  <c r="Y4177" i="1" s="1"/>
  <c r="Q4176" i="1"/>
  <c r="Y4176" i="1" s="1"/>
  <c r="Q4175" i="1"/>
  <c r="Y4175" i="1" s="1"/>
  <c r="Q4174" i="1"/>
  <c r="Y4174" i="1" s="1"/>
  <c r="Q4173" i="1"/>
  <c r="Y4173" i="1" s="1"/>
  <c r="Q4172" i="1"/>
  <c r="Y4172" i="1" s="1"/>
  <c r="Q4171" i="1"/>
  <c r="Y4171" i="1" s="1"/>
  <c r="Q4170" i="1"/>
  <c r="Y4170" i="1" s="1"/>
  <c r="Q4169" i="1"/>
  <c r="Y4169" i="1" s="1"/>
  <c r="Q4168" i="1"/>
  <c r="Y4168" i="1" s="1"/>
  <c r="Q4167" i="1"/>
  <c r="Y4167" i="1" s="1"/>
  <c r="Q4166" i="1"/>
  <c r="Y4166" i="1" s="1"/>
  <c r="Q4165" i="1"/>
  <c r="Y4165" i="1" s="1"/>
  <c r="Q4164" i="1"/>
  <c r="Y4164" i="1" s="1"/>
  <c r="Q4163" i="1"/>
  <c r="Y4163" i="1" s="1"/>
  <c r="Q4162" i="1"/>
  <c r="Y4162" i="1" s="1"/>
  <c r="Q4161" i="1"/>
  <c r="Y4161" i="1" s="1"/>
  <c r="Q4160" i="1"/>
  <c r="Y4160" i="1" s="1"/>
  <c r="Q4159" i="1"/>
  <c r="Y4159" i="1" s="1"/>
  <c r="Q4158" i="1"/>
  <c r="Y4158" i="1" s="1"/>
  <c r="Q4157" i="1"/>
  <c r="Y4157" i="1" s="1"/>
  <c r="Q4156" i="1"/>
  <c r="Y4156" i="1" s="1"/>
  <c r="Q4155" i="1"/>
  <c r="Y4155" i="1" s="1"/>
  <c r="Q4154" i="1"/>
  <c r="Y4154" i="1" s="1"/>
  <c r="Q4153" i="1"/>
  <c r="Y4153" i="1" s="1"/>
  <c r="Q4152" i="1"/>
  <c r="Y4152" i="1" s="1"/>
  <c r="Q4151" i="1"/>
  <c r="Y4151" i="1" s="1"/>
  <c r="Q4150" i="1"/>
  <c r="Y4150" i="1" s="1"/>
  <c r="Q4149" i="1"/>
  <c r="Y4149" i="1" s="1"/>
  <c r="Q4148" i="1"/>
  <c r="Y4148" i="1" s="1"/>
  <c r="Q4147" i="1"/>
  <c r="Y4147" i="1" s="1"/>
  <c r="Q4146" i="1"/>
  <c r="Y4146" i="1" s="1"/>
  <c r="Q4145" i="1"/>
  <c r="Y4145" i="1" s="1"/>
  <c r="Q4144" i="1"/>
  <c r="Y4144" i="1" s="1"/>
  <c r="Q4143" i="1"/>
  <c r="Y4143" i="1" s="1"/>
  <c r="Q4142" i="1"/>
  <c r="Y4142" i="1" s="1"/>
  <c r="Q4141" i="1"/>
  <c r="Y4141" i="1" s="1"/>
  <c r="Q4140" i="1"/>
  <c r="Y4140" i="1" s="1"/>
  <c r="Q4139" i="1"/>
  <c r="Y4139" i="1" s="1"/>
  <c r="Q4138" i="1"/>
  <c r="Y4138" i="1" s="1"/>
  <c r="Q4137" i="1"/>
  <c r="Y4137" i="1" s="1"/>
  <c r="Q4136" i="1"/>
  <c r="Y4136" i="1" s="1"/>
  <c r="Q4135" i="1"/>
  <c r="Y4135" i="1" s="1"/>
  <c r="Q4134" i="1"/>
  <c r="Y4134" i="1" s="1"/>
  <c r="Q4133" i="1"/>
  <c r="Y4133" i="1" s="1"/>
  <c r="Q4132" i="1"/>
  <c r="Y4132" i="1" s="1"/>
  <c r="Q4131" i="1"/>
  <c r="Y4131" i="1" s="1"/>
  <c r="Q4130" i="1"/>
  <c r="Y4130" i="1" s="1"/>
  <c r="Q4129" i="1"/>
  <c r="Y4129" i="1" s="1"/>
  <c r="Q4128" i="1"/>
  <c r="Y4128" i="1" s="1"/>
  <c r="Q4127" i="1"/>
  <c r="Y4127" i="1" s="1"/>
  <c r="Q4126" i="1"/>
  <c r="Y4126" i="1" s="1"/>
  <c r="Q4125" i="1"/>
  <c r="Y4125" i="1" s="1"/>
  <c r="Q4124" i="1"/>
  <c r="Y4124" i="1" s="1"/>
  <c r="Q4123" i="1"/>
  <c r="Y4123" i="1" s="1"/>
  <c r="Q4122" i="1"/>
  <c r="Y4122" i="1" s="1"/>
  <c r="Q4121" i="1"/>
  <c r="Y4121" i="1" s="1"/>
  <c r="Q4120" i="1"/>
  <c r="Y4120" i="1" s="1"/>
  <c r="Q4119" i="1"/>
  <c r="Y4119" i="1" s="1"/>
  <c r="Q4118" i="1"/>
  <c r="Y4118" i="1" s="1"/>
  <c r="Q4117" i="1"/>
  <c r="Y4117" i="1" s="1"/>
  <c r="Q4116" i="1"/>
  <c r="Y4116" i="1" s="1"/>
  <c r="Q4115" i="1"/>
  <c r="Y4115" i="1" s="1"/>
  <c r="Q4114" i="1"/>
  <c r="Y4114" i="1" s="1"/>
  <c r="Q4113" i="1"/>
  <c r="Y4113" i="1" s="1"/>
  <c r="Q4112" i="1"/>
  <c r="Y4112" i="1" s="1"/>
  <c r="Q4111" i="1"/>
  <c r="Y4111" i="1" s="1"/>
  <c r="Q4110" i="1"/>
  <c r="Y4110" i="1" s="1"/>
  <c r="Q4109" i="1"/>
  <c r="Y4109" i="1" s="1"/>
  <c r="Q4108" i="1"/>
  <c r="Y4108" i="1" s="1"/>
  <c r="Q4107" i="1"/>
  <c r="Y4107" i="1" s="1"/>
  <c r="Q4106" i="1"/>
  <c r="Y4106" i="1" s="1"/>
  <c r="Q4105" i="1"/>
  <c r="Y4105" i="1" s="1"/>
  <c r="Q4104" i="1"/>
  <c r="Y4104" i="1" s="1"/>
  <c r="Q4103" i="1"/>
  <c r="Y4103" i="1" s="1"/>
  <c r="Q4102" i="1"/>
  <c r="Y4102" i="1" s="1"/>
  <c r="Q4101" i="1"/>
  <c r="Y4101" i="1" s="1"/>
  <c r="Q4100" i="1"/>
  <c r="Y4100" i="1" s="1"/>
  <c r="Q4099" i="1"/>
  <c r="Y4099" i="1" s="1"/>
  <c r="Q4098" i="1"/>
  <c r="Y4098" i="1" s="1"/>
  <c r="Q4097" i="1"/>
  <c r="Y4097" i="1" s="1"/>
  <c r="Q4096" i="1"/>
  <c r="Y4096" i="1" s="1"/>
  <c r="Q4095" i="1"/>
  <c r="Y4095" i="1" s="1"/>
  <c r="Q4094" i="1"/>
  <c r="Y4094" i="1" s="1"/>
  <c r="Q4093" i="1"/>
  <c r="Y4093" i="1" s="1"/>
  <c r="Q4092" i="1"/>
  <c r="Y4092" i="1" s="1"/>
  <c r="Q4091" i="1"/>
  <c r="Y4091" i="1" s="1"/>
  <c r="Q4090" i="1"/>
  <c r="Y4090" i="1" s="1"/>
  <c r="Q4089" i="1"/>
  <c r="Y4089" i="1" s="1"/>
  <c r="Q4088" i="1"/>
  <c r="Y4088" i="1" s="1"/>
  <c r="Q4087" i="1"/>
  <c r="Y4087" i="1" s="1"/>
  <c r="Q4086" i="1"/>
  <c r="Y4086" i="1" s="1"/>
  <c r="Q4085" i="1"/>
  <c r="Y4085" i="1" s="1"/>
  <c r="Q4084" i="1"/>
  <c r="Y4084" i="1" s="1"/>
  <c r="Q4083" i="1"/>
  <c r="Y4083" i="1" s="1"/>
  <c r="Q4082" i="1"/>
  <c r="Y4082" i="1" s="1"/>
  <c r="Q4081" i="1"/>
  <c r="Y4081" i="1" s="1"/>
  <c r="Q4080" i="1"/>
  <c r="Y4080" i="1" s="1"/>
  <c r="Q4079" i="1"/>
  <c r="Y4079" i="1" s="1"/>
  <c r="Q4078" i="1"/>
  <c r="Y4078" i="1" s="1"/>
  <c r="Q4077" i="1"/>
  <c r="Y4077" i="1" s="1"/>
  <c r="Q4076" i="1"/>
  <c r="Y4076" i="1" s="1"/>
  <c r="Q4075" i="1"/>
  <c r="Y4075" i="1" s="1"/>
  <c r="Q4074" i="1"/>
  <c r="Y4074" i="1" s="1"/>
  <c r="Q4073" i="1"/>
  <c r="Y4073" i="1" s="1"/>
  <c r="Q4072" i="1"/>
  <c r="Y4072" i="1" s="1"/>
  <c r="Q4071" i="1"/>
  <c r="Y4071" i="1" s="1"/>
  <c r="Q4070" i="1"/>
  <c r="Y4070" i="1" s="1"/>
  <c r="Q4069" i="1"/>
  <c r="Y4069" i="1" s="1"/>
  <c r="Q4068" i="1"/>
  <c r="Y4068" i="1" s="1"/>
  <c r="Q4067" i="1"/>
  <c r="Y4067" i="1" s="1"/>
  <c r="Q4066" i="1"/>
  <c r="Y4066" i="1" s="1"/>
  <c r="Q4065" i="1"/>
  <c r="Y4065" i="1" s="1"/>
  <c r="Q4064" i="1"/>
  <c r="Y4064" i="1" s="1"/>
  <c r="Q4063" i="1"/>
  <c r="Y4063" i="1" s="1"/>
  <c r="Q4062" i="1"/>
  <c r="Y4062" i="1" s="1"/>
  <c r="Q4061" i="1"/>
  <c r="Y4061" i="1" s="1"/>
  <c r="Q4060" i="1"/>
  <c r="Y4060" i="1" s="1"/>
  <c r="Q4059" i="1"/>
  <c r="Y4059" i="1" s="1"/>
  <c r="Q4058" i="1"/>
  <c r="Y4058" i="1" s="1"/>
  <c r="Q4057" i="1"/>
  <c r="Y4057" i="1" s="1"/>
  <c r="Q4056" i="1"/>
  <c r="Y4056" i="1" s="1"/>
  <c r="Q4055" i="1"/>
  <c r="Y4055" i="1" s="1"/>
  <c r="Q4054" i="1"/>
  <c r="Y4054" i="1" s="1"/>
  <c r="Q4053" i="1"/>
  <c r="Y4053" i="1" s="1"/>
  <c r="Q4052" i="1"/>
  <c r="Y4052" i="1" s="1"/>
  <c r="Q4051" i="1"/>
  <c r="Y4051" i="1" s="1"/>
  <c r="Q4050" i="1"/>
  <c r="Y4050" i="1" s="1"/>
  <c r="Q4049" i="1"/>
  <c r="Y4049" i="1" s="1"/>
  <c r="Q4048" i="1"/>
  <c r="Y4048" i="1" s="1"/>
  <c r="Q4047" i="1"/>
  <c r="Y4047" i="1" s="1"/>
  <c r="Q4046" i="1"/>
  <c r="Y4046" i="1" s="1"/>
  <c r="Q4045" i="1"/>
  <c r="Y4045" i="1" s="1"/>
  <c r="Q4044" i="1"/>
  <c r="Y4044" i="1" s="1"/>
  <c r="Q4043" i="1"/>
  <c r="Y4043" i="1" s="1"/>
  <c r="Q4042" i="1"/>
  <c r="Y4042" i="1" s="1"/>
  <c r="Q4041" i="1"/>
  <c r="Y4041" i="1" s="1"/>
  <c r="Q4040" i="1"/>
  <c r="Y4040" i="1" s="1"/>
  <c r="Q4039" i="1"/>
  <c r="Y4039" i="1" s="1"/>
  <c r="Q4038" i="1"/>
  <c r="Y4038" i="1" s="1"/>
  <c r="Q4037" i="1"/>
  <c r="Y4037" i="1" s="1"/>
  <c r="Q4036" i="1"/>
  <c r="Y4036" i="1" s="1"/>
  <c r="Q4035" i="1"/>
  <c r="Y4035" i="1" s="1"/>
  <c r="Q4034" i="1"/>
  <c r="Y4034" i="1" s="1"/>
  <c r="Q4033" i="1"/>
  <c r="Y4033" i="1" s="1"/>
  <c r="Q4032" i="1"/>
  <c r="Y4032" i="1" s="1"/>
  <c r="Q4031" i="1"/>
  <c r="Y4031" i="1" s="1"/>
  <c r="Q4030" i="1"/>
  <c r="Y4030" i="1" s="1"/>
  <c r="Q4029" i="1"/>
  <c r="Y4029" i="1" s="1"/>
  <c r="Q4028" i="1"/>
  <c r="Y4028" i="1" s="1"/>
  <c r="Q4027" i="1"/>
  <c r="Y4027" i="1" s="1"/>
  <c r="Q4026" i="1"/>
  <c r="Y4026" i="1" s="1"/>
  <c r="Q4025" i="1"/>
  <c r="Y4025" i="1" s="1"/>
  <c r="Q4024" i="1"/>
  <c r="Y4024" i="1" s="1"/>
  <c r="Q4023" i="1"/>
  <c r="Y4023" i="1" s="1"/>
  <c r="Q4022" i="1"/>
  <c r="Y4022" i="1" s="1"/>
  <c r="Q4021" i="1"/>
  <c r="Y4021" i="1" s="1"/>
  <c r="Q4020" i="1"/>
  <c r="Y4020" i="1" s="1"/>
  <c r="Q4019" i="1"/>
  <c r="Y4019" i="1" s="1"/>
  <c r="Q4018" i="1"/>
  <c r="Y4018" i="1" s="1"/>
  <c r="Q4017" i="1"/>
  <c r="Y4017" i="1" s="1"/>
  <c r="Q4016" i="1"/>
  <c r="Y4016" i="1" s="1"/>
  <c r="Q4015" i="1"/>
  <c r="Y4015" i="1" s="1"/>
  <c r="Q4014" i="1"/>
  <c r="Y4014" i="1" s="1"/>
  <c r="Q4013" i="1"/>
  <c r="Y4013" i="1" s="1"/>
  <c r="Q4012" i="1"/>
  <c r="Y4012" i="1" s="1"/>
  <c r="Q4011" i="1"/>
  <c r="Y4011" i="1" s="1"/>
  <c r="Q4010" i="1"/>
  <c r="Y4010" i="1" s="1"/>
  <c r="Q4009" i="1"/>
  <c r="Y4009" i="1" s="1"/>
  <c r="Q4008" i="1"/>
  <c r="Y4008" i="1" s="1"/>
  <c r="Q4007" i="1"/>
  <c r="Y4007" i="1" s="1"/>
  <c r="Q4006" i="1"/>
  <c r="Y4006" i="1" s="1"/>
  <c r="Q4005" i="1"/>
  <c r="Y4005" i="1" s="1"/>
  <c r="Q4004" i="1"/>
  <c r="Y4004" i="1" s="1"/>
  <c r="Q4003" i="1"/>
  <c r="Y4003" i="1" s="1"/>
  <c r="Q4002" i="1"/>
  <c r="Y4002" i="1" s="1"/>
  <c r="Q4001" i="1"/>
  <c r="Y4001" i="1" s="1"/>
  <c r="Q4000" i="1"/>
  <c r="Y4000" i="1" s="1"/>
  <c r="Q3999" i="1"/>
  <c r="Y3999" i="1" s="1"/>
  <c r="Q3998" i="1"/>
  <c r="Y3998" i="1" s="1"/>
  <c r="Q3997" i="1"/>
  <c r="Y3997" i="1" s="1"/>
  <c r="Q3996" i="1"/>
  <c r="Y3996" i="1" s="1"/>
  <c r="Q3995" i="1"/>
  <c r="Y3995" i="1" s="1"/>
  <c r="Q3994" i="1"/>
  <c r="Y3994" i="1" s="1"/>
  <c r="Q3993" i="1"/>
  <c r="Y3993" i="1" s="1"/>
  <c r="Q3992" i="1"/>
  <c r="Y3992" i="1" s="1"/>
  <c r="Q3991" i="1"/>
  <c r="Y3991" i="1" s="1"/>
  <c r="Q3990" i="1"/>
  <c r="Y3990" i="1" s="1"/>
  <c r="Q3989" i="1"/>
  <c r="Y3989" i="1" s="1"/>
  <c r="Q3988" i="1"/>
  <c r="Y3988" i="1" s="1"/>
  <c r="Q3987" i="1"/>
  <c r="Y3987" i="1" s="1"/>
  <c r="Q3986" i="1"/>
  <c r="Y3986" i="1" s="1"/>
  <c r="Q3985" i="1"/>
  <c r="Y3985" i="1" s="1"/>
  <c r="Q3984" i="1"/>
  <c r="Y3984" i="1" s="1"/>
  <c r="Q3983" i="1"/>
  <c r="Y3983" i="1" s="1"/>
  <c r="Q3982" i="1"/>
  <c r="Y3982" i="1" s="1"/>
  <c r="Q3981" i="1"/>
  <c r="Y3981" i="1" s="1"/>
  <c r="Q3980" i="1"/>
  <c r="Y3980" i="1" s="1"/>
  <c r="Q3979" i="1"/>
  <c r="Y3979" i="1" s="1"/>
  <c r="Q3978" i="1"/>
  <c r="Y3978" i="1" s="1"/>
  <c r="Q3977" i="1"/>
  <c r="Y3977" i="1" s="1"/>
  <c r="Q3976" i="1"/>
  <c r="Y3976" i="1" s="1"/>
  <c r="Q3975" i="1"/>
  <c r="Y3975" i="1" s="1"/>
  <c r="Q3974" i="1"/>
  <c r="Y3974" i="1" s="1"/>
  <c r="Q3973" i="1"/>
  <c r="Y3973" i="1" s="1"/>
  <c r="Q3972" i="1"/>
  <c r="Y3972" i="1" s="1"/>
  <c r="Q3971" i="1"/>
  <c r="Y3971" i="1" s="1"/>
  <c r="Q3970" i="1"/>
  <c r="Y3970" i="1" s="1"/>
  <c r="Q3969" i="1"/>
  <c r="Y3969" i="1" s="1"/>
  <c r="Q3968" i="1"/>
  <c r="Y3968" i="1" s="1"/>
  <c r="Q3967" i="1"/>
  <c r="Y3967" i="1" s="1"/>
  <c r="Q3966" i="1"/>
  <c r="Y3966" i="1" s="1"/>
  <c r="Q3965" i="1"/>
  <c r="Y3965" i="1" s="1"/>
  <c r="Q3964" i="1"/>
  <c r="Y3964" i="1" s="1"/>
  <c r="Q3963" i="1"/>
  <c r="Y3963" i="1" s="1"/>
  <c r="Q3962" i="1"/>
  <c r="Y3962" i="1" s="1"/>
  <c r="Q3961" i="1"/>
  <c r="Y3961" i="1" s="1"/>
  <c r="Q3960" i="1"/>
  <c r="Y3960" i="1" s="1"/>
  <c r="Q3959" i="1"/>
  <c r="Y3959" i="1" s="1"/>
  <c r="Q3958" i="1"/>
  <c r="Y3958" i="1" s="1"/>
  <c r="Q3957" i="1"/>
  <c r="Y3957" i="1" s="1"/>
  <c r="Q3956" i="1"/>
  <c r="Y3956" i="1" s="1"/>
  <c r="Q3955" i="1"/>
  <c r="Y3955" i="1" s="1"/>
  <c r="Q3954" i="1"/>
  <c r="Y3954" i="1" s="1"/>
  <c r="Q3953" i="1"/>
  <c r="Y3953" i="1" s="1"/>
  <c r="Q3952" i="1"/>
  <c r="Y3952" i="1" s="1"/>
  <c r="Q3951" i="1"/>
  <c r="Y3951" i="1" s="1"/>
  <c r="Q3950" i="1"/>
  <c r="Y3950" i="1" s="1"/>
  <c r="Q3949" i="1"/>
  <c r="Y3949" i="1" s="1"/>
  <c r="Q3948" i="1"/>
  <c r="Y3948" i="1" s="1"/>
  <c r="Q3947" i="1"/>
  <c r="Y3947" i="1" s="1"/>
  <c r="Q3946" i="1"/>
  <c r="Y3946" i="1" s="1"/>
  <c r="Q3945" i="1"/>
  <c r="Y3945" i="1" s="1"/>
  <c r="Q3944" i="1"/>
  <c r="Y3944" i="1" s="1"/>
  <c r="Q3943" i="1"/>
  <c r="Y3943" i="1" s="1"/>
  <c r="Q3942" i="1"/>
  <c r="Y3942" i="1" s="1"/>
  <c r="Q3941" i="1"/>
  <c r="Y3941" i="1" s="1"/>
  <c r="Q3940" i="1"/>
  <c r="Y3940" i="1" s="1"/>
  <c r="Q3939" i="1"/>
  <c r="Y3939" i="1" s="1"/>
  <c r="Q3938" i="1"/>
  <c r="Y3938" i="1" s="1"/>
  <c r="Q3937" i="1"/>
  <c r="Y3937" i="1" s="1"/>
  <c r="Q3936" i="1"/>
  <c r="Y3936" i="1" s="1"/>
  <c r="Q3935" i="1"/>
  <c r="Y3935" i="1" s="1"/>
  <c r="Q3934" i="1"/>
  <c r="Y3934" i="1" s="1"/>
  <c r="Q3933" i="1"/>
  <c r="Y3933" i="1" s="1"/>
  <c r="Q3932" i="1"/>
  <c r="Y3932" i="1" s="1"/>
  <c r="Q3931" i="1"/>
  <c r="Y3931" i="1" s="1"/>
  <c r="Q3930" i="1"/>
  <c r="Y3930" i="1" s="1"/>
  <c r="Q3929" i="1"/>
  <c r="Y3929" i="1" s="1"/>
  <c r="Q3928" i="1"/>
  <c r="Y3928" i="1" s="1"/>
  <c r="Q3927" i="1"/>
  <c r="Y3927" i="1" s="1"/>
  <c r="Q3926" i="1"/>
  <c r="Y3926" i="1" s="1"/>
  <c r="Q3925" i="1"/>
  <c r="Y3925" i="1" s="1"/>
  <c r="Q3924" i="1"/>
  <c r="Y3924" i="1" s="1"/>
  <c r="Q3923" i="1"/>
  <c r="Y3923" i="1" s="1"/>
  <c r="Q3922" i="1"/>
  <c r="Y3922" i="1" s="1"/>
  <c r="Q3921" i="1"/>
  <c r="Y3921" i="1" s="1"/>
  <c r="Q3920" i="1"/>
  <c r="Y3920" i="1" s="1"/>
  <c r="Q3919" i="1"/>
  <c r="Y3919" i="1" s="1"/>
  <c r="Q3918" i="1"/>
  <c r="Y3918" i="1" s="1"/>
  <c r="Q3917" i="1"/>
  <c r="Y3917" i="1" s="1"/>
  <c r="Q3916" i="1"/>
  <c r="Y3916" i="1" s="1"/>
  <c r="Q3915" i="1"/>
  <c r="Y3915" i="1" s="1"/>
  <c r="Q3914" i="1"/>
  <c r="Y3914" i="1" s="1"/>
  <c r="Q3913" i="1"/>
  <c r="Y3913" i="1" s="1"/>
  <c r="Q3912" i="1"/>
  <c r="Y3912" i="1" s="1"/>
  <c r="Q3911" i="1"/>
  <c r="Y3911" i="1" s="1"/>
  <c r="Q3910" i="1"/>
  <c r="Y3910" i="1" s="1"/>
  <c r="Q3909" i="1"/>
  <c r="Y3909" i="1" s="1"/>
  <c r="Q3908" i="1"/>
  <c r="Y3908" i="1" s="1"/>
  <c r="Q3907" i="1"/>
  <c r="Y3907" i="1" s="1"/>
  <c r="Q3906" i="1"/>
  <c r="Y3906" i="1" s="1"/>
  <c r="Q3905" i="1"/>
  <c r="Y3905" i="1" s="1"/>
  <c r="Q3904" i="1"/>
  <c r="Y3904" i="1" s="1"/>
  <c r="Q3903" i="1"/>
  <c r="Y3903" i="1" s="1"/>
  <c r="Q3902" i="1"/>
  <c r="Y3902" i="1" s="1"/>
  <c r="Q3901" i="1"/>
  <c r="Y3901" i="1" s="1"/>
  <c r="Q3900" i="1"/>
  <c r="Y3900" i="1" s="1"/>
  <c r="Q3899" i="1"/>
  <c r="Y3899" i="1" s="1"/>
  <c r="Q3898" i="1"/>
  <c r="Y3898" i="1" s="1"/>
  <c r="Q3897" i="1"/>
  <c r="Y3897" i="1" s="1"/>
  <c r="Q3896" i="1"/>
  <c r="Y3896" i="1" s="1"/>
  <c r="Q3895" i="1"/>
  <c r="Y3895" i="1" s="1"/>
  <c r="Q3894" i="1"/>
  <c r="Y3894" i="1" s="1"/>
  <c r="Q3893" i="1"/>
  <c r="Y3893" i="1" s="1"/>
  <c r="Q3892" i="1"/>
  <c r="Y3892" i="1" s="1"/>
  <c r="Q3891" i="1"/>
  <c r="Y3891" i="1" s="1"/>
  <c r="Q3890" i="1"/>
  <c r="Y3890" i="1" s="1"/>
  <c r="Q3889" i="1"/>
  <c r="Y3889" i="1" s="1"/>
  <c r="Q3888" i="1"/>
  <c r="Y3888" i="1" s="1"/>
  <c r="Q3887" i="1"/>
  <c r="Y3887" i="1" s="1"/>
  <c r="Q3886" i="1"/>
  <c r="Y3886" i="1" s="1"/>
  <c r="Q3885" i="1"/>
  <c r="Y3885" i="1" s="1"/>
  <c r="Q3884" i="1"/>
  <c r="Y3884" i="1" s="1"/>
  <c r="Q3883" i="1"/>
  <c r="Y3883" i="1" s="1"/>
  <c r="Q3882" i="1"/>
  <c r="Y3882" i="1" s="1"/>
  <c r="Q3881" i="1"/>
  <c r="Y3881" i="1" s="1"/>
  <c r="Q3880" i="1"/>
  <c r="Y3880" i="1" s="1"/>
  <c r="Q3879" i="1"/>
  <c r="Y3879" i="1" s="1"/>
  <c r="Q3878" i="1"/>
  <c r="Y3878" i="1" s="1"/>
  <c r="Q3877" i="1"/>
  <c r="Y3877" i="1" s="1"/>
  <c r="Q3876" i="1"/>
  <c r="Y3876" i="1" s="1"/>
  <c r="Q3875" i="1"/>
  <c r="Y3875" i="1" s="1"/>
  <c r="Q3874" i="1"/>
  <c r="Y3874" i="1" s="1"/>
  <c r="Q3873" i="1"/>
  <c r="Y3873" i="1" s="1"/>
  <c r="Q3872" i="1"/>
  <c r="Y3872" i="1" s="1"/>
  <c r="Q3871" i="1"/>
  <c r="Y3871" i="1" s="1"/>
  <c r="Q3870" i="1"/>
  <c r="Y3870" i="1" s="1"/>
  <c r="Q3869" i="1"/>
  <c r="Y3869" i="1" s="1"/>
  <c r="Q3868" i="1"/>
  <c r="Y3868" i="1" s="1"/>
  <c r="Q3867" i="1"/>
  <c r="Y3867" i="1" s="1"/>
  <c r="Q3866" i="1"/>
  <c r="Y3866" i="1" s="1"/>
  <c r="Q3865" i="1"/>
  <c r="Y3865" i="1" s="1"/>
  <c r="Q3864" i="1"/>
  <c r="Y3864" i="1" s="1"/>
  <c r="Q3863" i="1"/>
  <c r="Y3863" i="1" s="1"/>
  <c r="Q3862" i="1"/>
  <c r="Y3862" i="1" s="1"/>
  <c r="Q3861" i="1"/>
  <c r="Y3861" i="1" s="1"/>
  <c r="Q3860" i="1"/>
  <c r="Y3860" i="1" s="1"/>
  <c r="Q3859" i="1"/>
  <c r="Y3859" i="1" s="1"/>
  <c r="Q3858" i="1"/>
  <c r="Y3858" i="1" s="1"/>
  <c r="Q3857" i="1"/>
  <c r="Y3857" i="1" s="1"/>
  <c r="Q3856" i="1"/>
  <c r="Y3856" i="1" s="1"/>
  <c r="Q3855" i="1"/>
  <c r="Y3855" i="1" s="1"/>
  <c r="Q3854" i="1"/>
  <c r="Y3854" i="1" s="1"/>
  <c r="Q3853" i="1"/>
  <c r="Y3853" i="1" s="1"/>
  <c r="Q3852" i="1"/>
  <c r="Y3852" i="1" s="1"/>
  <c r="Q3851" i="1"/>
  <c r="Y3851" i="1" s="1"/>
  <c r="Q3850" i="1"/>
  <c r="Y3850" i="1" s="1"/>
  <c r="Q3849" i="1"/>
  <c r="Y3849" i="1" s="1"/>
  <c r="Q3848" i="1"/>
  <c r="Y3848" i="1" s="1"/>
  <c r="Q3847" i="1"/>
  <c r="Y3847" i="1" s="1"/>
  <c r="Q3846" i="1"/>
  <c r="Y3846" i="1" s="1"/>
  <c r="Q3845" i="1"/>
  <c r="Y3845" i="1" s="1"/>
  <c r="Q3844" i="1"/>
  <c r="Y3844" i="1" s="1"/>
  <c r="Q3843" i="1"/>
  <c r="Y3843" i="1" s="1"/>
  <c r="Q3842" i="1"/>
  <c r="Y3842" i="1" s="1"/>
  <c r="Q3841" i="1"/>
  <c r="Y3841" i="1" s="1"/>
  <c r="Q3840" i="1"/>
  <c r="Y3840" i="1" s="1"/>
  <c r="Q3839" i="1"/>
  <c r="Y3839" i="1" s="1"/>
  <c r="Q3838" i="1"/>
  <c r="Y3838" i="1" s="1"/>
  <c r="Q3837" i="1"/>
  <c r="Y3837" i="1" s="1"/>
  <c r="Q3836" i="1"/>
  <c r="Y3836" i="1" s="1"/>
  <c r="Q3835" i="1"/>
  <c r="Y3835" i="1" s="1"/>
  <c r="Q3834" i="1"/>
  <c r="Y3834" i="1" s="1"/>
  <c r="Q3833" i="1"/>
  <c r="Y3833" i="1" s="1"/>
  <c r="Q3832" i="1"/>
  <c r="Y3832" i="1" s="1"/>
  <c r="Q3831" i="1"/>
  <c r="Y3831" i="1" s="1"/>
  <c r="Q3830" i="1"/>
  <c r="Y3830" i="1" s="1"/>
  <c r="Q3829" i="1"/>
  <c r="Y3829" i="1" s="1"/>
  <c r="Q3828" i="1"/>
  <c r="Y3828" i="1" s="1"/>
  <c r="Q3827" i="1"/>
  <c r="Y3827" i="1" s="1"/>
  <c r="Q3826" i="1"/>
  <c r="Y3826" i="1" s="1"/>
  <c r="Q3825" i="1"/>
  <c r="Y3825" i="1" s="1"/>
  <c r="Q3824" i="1"/>
  <c r="Y3824" i="1" s="1"/>
  <c r="Q3823" i="1"/>
  <c r="Y3823" i="1" s="1"/>
  <c r="Q3822" i="1"/>
  <c r="Y3822" i="1" s="1"/>
  <c r="Q3821" i="1"/>
  <c r="Y3821" i="1" s="1"/>
  <c r="Q3820" i="1"/>
  <c r="Y3820" i="1" s="1"/>
  <c r="Q3819" i="1"/>
  <c r="Y3819" i="1" s="1"/>
  <c r="Q3818" i="1"/>
  <c r="Y3818" i="1" s="1"/>
  <c r="Q3817" i="1"/>
  <c r="Y3817" i="1" s="1"/>
  <c r="Q3816" i="1"/>
  <c r="Y3816" i="1" s="1"/>
  <c r="Q3815" i="1"/>
  <c r="Y3815" i="1" s="1"/>
  <c r="Q3814" i="1"/>
  <c r="Y3814" i="1" s="1"/>
  <c r="Q3813" i="1"/>
  <c r="Y3813" i="1" s="1"/>
  <c r="Q3812" i="1"/>
  <c r="Y3812" i="1" s="1"/>
  <c r="Q3811" i="1"/>
  <c r="Y3811" i="1" s="1"/>
  <c r="Q3810" i="1"/>
  <c r="Y3810" i="1" s="1"/>
  <c r="Q3809" i="1"/>
  <c r="Y3809" i="1" s="1"/>
  <c r="Q3808" i="1"/>
  <c r="Y3808" i="1" s="1"/>
  <c r="Q3807" i="1"/>
  <c r="Y3807" i="1" s="1"/>
  <c r="Q3806" i="1"/>
  <c r="Y3806" i="1" s="1"/>
  <c r="Q3805" i="1"/>
  <c r="Y3805" i="1" s="1"/>
  <c r="Q3804" i="1"/>
  <c r="Y3804" i="1" s="1"/>
  <c r="Q3803" i="1"/>
  <c r="Y3803" i="1" s="1"/>
  <c r="Q3802" i="1"/>
  <c r="Y3802" i="1" s="1"/>
  <c r="Q3801" i="1"/>
  <c r="Y3801" i="1" s="1"/>
  <c r="Q3800" i="1"/>
  <c r="Y3800" i="1" s="1"/>
  <c r="Q3799" i="1"/>
  <c r="Y3799" i="1" s="1"/>
  <c r="Q3798" i="1"/>
  <c r="Y3798" i="1" s="1"/>
  <c r="Q3797" i="1"/>
  <c r="Y3797" i="1" s="1"/>
  <c r="Q3796" i="1"/>
  <c r="Y3796" i="1" s="1"/>
  <c r="Q3795" i="1"/>
  <c r="Y3795" i="1" s="1"/>
  <c r="Q3794" i="1"/>
  <c r="Y3794" i="1" s="1"/>
  <c r="Q3793" i="1"/>
  <c r="Y3793" i="1" s="1"/>
  <c r="Q3792" i="1"/>
  <c r="Y3792" i="1" s="1"/>
  <c r="Q3791" i="1"/>
  <c r="Y3791" i="1" s="1"/>
  <c r="Q3790" i="1"/>
  <c r="Y3790" i="1" s="1"/>
  <c r="Q3789" i="1"/>
  <c r="Y3789" i="1" s="1"/>
  <c r="Q3788" i="1"/>
  <c r="Y3788" i="1" s="1"/>
  <c r="Q3787" i="1"/>
  <c r="Y3787" i="1" s="1"/>
  <c r="Q3786" i="1"/>
  <c r="Y3786" i="1" s="1"/>
  <c r="Q3785" i="1"/>
  <c r="Y3785" i="1" s="1"/>
  <c r="Q3784" i="1"/>
  <c r="Y3784" i="1" s="1"/>
  <c r="Q3783" i="1"/>
  <c r="Y3783" i="1" s="1"/>
  <c r="Q3782" i="1"/>
  <c r="Y3782" i="1" s="1"/>
  <c r="Q3781" i="1"/>
  <c r="Y3781" i="1" s="1"/>
  <c r="Q3780" i="1"/>
  <c r="Y3780" i="1" s="1"/>
  <c r="Q3779" i="1"/>
  <c r="Y3779" i="1" s="1"/>
  <c r="Q3778" i="1"/>
  <c r="Y3778" i="1" s="1"/>
  <c r="Q3777" i="1"/>
  <c r="Y3777" i="1" s="1"/>
  <c r="Q3776" i="1"/>
  <c r="Y3776" i="1" s="1"/>
  <c r="Q3775" i="1"/>
  <c r="Y3775" i="1" s="1"/>
  <c r="Q3774" i="1"/>
  <c r="Y3774" i="1" s="1"/>
  <c r="Q3773" i="1"/>
  <c r="Y3773" i="1" s="1"/>
  <c r="Q3772" i="1"/>
  <c r="Y3772" i="1" s="1"/>
  <c r="Q3771" i="1"/>
  <c r="Y3771" i="1" s="1"/>
  <c r="Q3770" i="1"/>
  <c r="Y3770" i="1" s="1"/>
  <c r="Q3769" i="1"/>
  <c r="Y3769" i="1" s="1"/>
  <c r="Q3768" i="1"/>
  <c r="Y3768" i="1" s="1"/>
  <c r="Q3767" i="1"/>
  <c r="Y3767" i="1" s="1"/>
  <c r="Q3766" i="1"/>
  <c r="Y3766" i="1" s="1"/>
  <c r="Q3765" i="1"/>
  <c r="Y3765" i="1" s="1"/>
  <c r="Q3764" i="1"/>
  <c r="Y3764" i="1" s="1"/>
  <c r="Q3763" i="1"/>
  <c r="Y3763" i="1" s="1"/>
  <c r="Q3762" i="1"/>
  <c r="Y3762" i="1" s="1"/>
  <c r="Q3761" i="1"/>
  <c r="Y3761" i="1" s="1"/>
  <c r="Q3760" i="1"/>
  <c r="Y3760" i="1" s="1"/>
  <c r="Q3759" i="1"/>
  <c r="Y3759" i="1" s="1"/>
  <c r="Q3758" i="1"/>
  <c r="Y3758" i="1" s="1"/>
  <c r="Q3757" i="1"/>
  <c r="Y3757" i="1" s="1"/>
  <c r="Q3756" i="1"/>
  <c r="Y3756" i="1" s="1"/>
  <c r="Q3755" i="1"/>
  <c r="Y3755" i="1" s="1"/>
  <c r="Q3754" i="1"/>
  <c r="Y3754" i="1" s="1"/>
  <c r="Q3753" i="1"/>
  <c r="Y3753" i="1" s="1"/>
  <c r="Q3752" i="1"/>
  <c r="Y3752" i="1" s="1"/>
  <c r="Q3751" i="1"/>
  <c r="Y3751" i="1" s="1"/>
  <c r="Q3750" i="1"/>
  <c r="Y3750" i="1" s="1"/>
  <c r="Q3749" i="1"/>
  <c r="Y3749" i="1" s="1"/>
  <c r="Q3748" i="1"/>
  <c r="Y3748" i="1" s="1"/>
  <c r="Q3747" i="1"/>
  <c r="Y3747" i="1" s="1"/>
  <c r="Q3746" i="1"/>
  <c r="Y3746" i="1" s="1"/>
  <c r="Q3745" i="1"/>
  <c r="Y3745" i="1" s="1"/>
  <c r="Q3744" i="1"/>
  <c r="Y3744" i="1" s="1"/>
  <c r="Q3743" i="1"/>
  <c r="Y3743" i="1" s="1"/>
  <c r="Q3742" i="1"/>
  <c r="Y3742" i="1" s="1"/>
  <c r="Q3741" i="1"/>
  <c r="Y3741" i="1" s="1"/>
  <c r="Q3740" i="1"/>
  <c r="Y3740" i="1" s="1"/>
  <c r="Q3739" i="1"/>
  <c r="Y3739" i="1" s="1"/>
  <c r="Q3738" i="1"/>
  <c r="Y3738" i="1" s="1"/>
  <c r="Q3737" i="1"/>
  <c r="Y3737" i="1" s="1"/>
  <c r="Q3736" i="1"/>
  <c r="Y3736" i="1" s="1"/>
  <c r="Q3735" i="1"/>
  <c r="Y3735" i="1" s="1"/>
  <c r="Q3734" i="1"/>
  <c r="Y3734" i="1" s="1"/>
  <c r="Q3733" i="1"/>
  <c r="Y3733" i="1" s="1"/>
  <c r="Q3732" i="1"/>
  <c r="Y3732" i="1" s="1"/>
  <c r="Q3731" i="1"/>
  <c r="Y3731" i="1" s="1"/>
  <c r="Q3730" i="1"/>
  <c r="Y3730" i="1" s="1"/>
  <c r="Q3729" i="1"/>
  <c r="Y3729" i="1" s="1"/>
  <c r="Q3728" i="1"/>
  <c r="Y3728" i="1" s="1"/>
  <c r="Q3727" i="1"/>
  <c r="Y3727" i="1" s="1"/>
  <c r="Q3726" i="1"/>
  <c r="Y3726" i="1" s="1"/>
  <c r="Q3725" i="1"/>
  <c r="Y3725" i="1" s="1"/>
  <c r="Q3724" i="1"/>
  <c r="Y3724" i="1" s="1"/>
  <c r="Q3723" i="1"/>
  <c r="Y3723" i="1" s="1"/>
  <c r="Q3722" i="1"/>
  <c r="Y3722" i="1" s="1"/>
  <c r="Q3721" i="1"/>
  <c r="Y3721" i="1" s="1"/>
  <c r="Q3720" i="1"/>
  <c r="Y3720" i="1" s="1"/>
  <c r="Q3719" i="1"/>
  <c r="Y3719" i="1" s="1"/>
  <c r="Q3718" i="1"/>
  <c r="Y3718" i="1" s="1"/>
  <c r="Q3717" i="1"/>
  <c r="Y3717" i="1" s="1"/>
  <c r="Q3716" i="1"/>
  <c r="Y3716" i="1" s="1"/>
  <c r="Q3715" i="1"/>
  <c r="Y3715" i="1" s="1"/>
  <c r="Q3714" i="1"/>
  <c r="Y3714" i="1" s="1"/>
  <c r="Q3713" i="1"/>
  <c r="Y3713" i="1" s="1"/>
  <c r="Q3712" i="1"/>
  <c r="Y3712" i="1" s="1"/>
  <c r="Q3711" i="1"/>
  <c r="Y3711" i="1" s="1"/>
  <c r="Q3710" i="1"/>
  <c r="Y3710" i="1" s="1"/>
  <c r="Q3709" i="1"/>
  <c r="Y3709" i="1" s="1"/>
  <c r="Q3708" i="1"/>
  <c r="Y3708" i="1" s="1"/>
  <c r="Q3707" i="1"/>
  <c r="Y3707" i="1" s="1"/>
  <c r="Q3706" i="1"/>
  <c r="Y3706" i="1" s="1"/>
  <c r="Q3705" i="1"/>
  <c r="Y3705" i="1" s="1"/>
  <c r="Q3704" i="1"/>
  <c r="Y3704" i="1" s="1"/>
  <c r="Q3703" i="1"/>
  <c r="Y3703" i="1" s="1"/>
  <c r="Q3702" i="1"/>
  <c r="Y3702" i="1" s="1"/>
  <c r="Q3701" i="1"/>
  <c r="Y3701" i="1" s="1"/>
  <c r="Q3700" i="1"/>
  <c r="Y3700" i="1" s="1"/>
  <c r="Q3699" i="1"/>
  <c r="Y3699" i="1" s="1"/>
  <c r="Q3698" i="1"/>
  <c r="Y3698" i="1" s="1"/>
  <c r="Q3697" i="1"/>
  <c r="Y3697" i="1" s="1"/>
  <c r="Q3696" i="1"/>
  <c r="Y3696" i="1" s="1"/>
  <c r="Q3695" i="1"/>
  <c r="Y3695" i="1" s="1"/>
  <c r="Q3694" i="1"/>
  <c r="Y3694" i="1" s="1"/>
  <c r="Q3693" i="1"/>
  <c r="Y3693" i="1" s="1"/>
  <c r="Q3692" i="1"/>
  <c r="Y3692" i="1" s="1"/>
  <c r="Q3691" i="1"/>
  <c r="Y3691" i="1" s="1"/>
  <c r="Q3690" i="1"/>
  <c r="Y3690" i="1" s="1"/>
  <c r="Q3689" i="1"/>
  <c r="Y3689" i="1" s="1"/>
  <c r="Q3688" i="1"/>
  <c r="Y3688" i="1" s="1"/>
  <c r="Q3687" i="1"/>
  <c r="Y3687" i="1" s="1"/>
  <c r="Q3686" i="1"/>
  <c r="Y3686" i="1" s="1"/>
  <c r="Q3685" i="1"/>
  <c r="Y3685" i="1" s="1"/>
  <c r="Q3684" i="1"/>
  <c r="Y3684" i="1" s="1"/>
  <c r="Q3683" i="1"/>
  <c r="Y3683" i="1" s="1"/>
  <c r="Q3682" i="1"/>
  <c r="Y3682" i="1" s="1"/>
  <c r="Q3681" i="1"/>
  <c r="Y3681" i="1" s="1"/>
  <c r="Q3680" i="1"/>
  <c r="Y3680" i="1" s="1"/>
  <c r="Q3679" i="1"/>
  <c r="Y3679" i="1" s="1"/>
  <c r="Q3678" i="1"/>
  <c r="Y3678" i="1" s="1"/>
  <c r="Q3677" i="1"/>
  <c r="Y3677" i="1" s="1"/>
  <c r="Q3676" i="1"/>
  <c r="Y3676" i="1" s="1"/>
  <c r="Q3675" i="1"/>
  <c r="Y3675" i="1" s="1"/>
  <c r="Q3674" i="1"/>
  <c r="Y3674" i="1" s="1"/>
  <c r="Q3673" i="1"/>
  <c r="Y3673" i="1" s="1"/>
  <c r="Q3672" i="1"/>
  <c r="Y3672" i="1" s="1"/>
  <c r="Q3671" i="1"/>
  <c r="Y3671" i="1" s="1"/>
  <c r="Q3670" i="1"/>
  <c r="Y3670" i="1" s="1"/>
  <c r="Q3669" i="1"/>
  <c r="Y3669" i="1" s="1"/>
  <c r="Q3668" i="1"/>
  <c r="Y3668" i="1" s="1"/>
  <c r="Q3667" i="1"/>
  <c r="Y3667" i="1" s="1"/>
  <c r="Q3666" i="1"/>
  <c r="Y3666" i="1" s="1"/>
  <c r="Q3665" i="1"/>
  <c r="Y3665" i="1" s="1"/>
  <c r="Q3664" i="1"/>
  <c r="Y3664" i="1" s="1"/>
  <c r="Q3663" i="1"/>
  <c r="Y3663" i="1" s="1"/>
  <c r="Q3662" i="1"/>
  <c r="Y3662" i="1" s="1"/>
  <c r="Q3661" i="1"/>
  <c r="Y3661" i="1" s="1"/>
  <c r="Q3660" i="1"/>
  <c r="Y3660" i="1" s="1"/>
  <c r="Q3659" i="1"/>
  <c r="Y3659" i="1" s="1"/>
  <c r="Q3658" i="1"/>
  <c r="Y3658" i="1" s="1"/>
  <c r="Q3657" i="1"/>
  <c r="Y3657" i="1" s="1"/>
  <c r="Q3656" i="1"/>
  <c r="Y3656" i="1" s="1"/>
  <c r="Q3655" i="1"/>
  <c r="Y3655" i="1" s="1"/>
  <c r="Q3654" i="1"/>
  <c r="Y3654" i="1" s="1"/>
  <c r="Q3653" i="1"/>
  <c r="Y3653" i="1" s="1"/>
  <c r="Q3652" i="1"/>
  <c r="Y3652" i="1" s="1"/>
  <c r="Q3651" i="1"/>
  <c r="Y3651" i="1" s="1"/>
  <c r="Q3650" i="1"/>
  <c r="Y3650" i="1" s="1"/>
  <c r="Q3649" i="1"/>
  <c r="Y3649" i="1" s="1"/>
  <c r="Q3648" i="1"/>
  <c r="Y3648" i="1" s="1"/>
  <c r="Q3647" i="1"/>
  <c r="Y3647" i="1" s="1"/>
  <c r="Q3646" i="1"/>
  <c r="Y3646" i="1" s="1"/>
  <c r="Q3645" i="1"/>
  <c r="Y3645" i="1" s="1"/>
  <c r="Q3644" i="1"/>
  <c r="Y3644" i="1" s="1"/>
  <c r="Q3643" i="1"/>
  <c r="Y3643" i="1" s="1"/>
  <c r="Q3642" i="1"/>
  <c r="Y3642" i="1" s="1"/>
  <c r="Q3641" i="1"/>
  <c r="Y3641" i="1" s="1"/>
  <c r="Q3640" i="1"/>
  <c r="Y3640" i="1" s="1"/>
  <c r="Q3639" i="1"/>
  <c r="Y3639" i="1" s="1"/>
  <c r="Q3638" i="1"/>
  <c r="Y3638" i="1" s="1"/>
  <c r="Q3637" i="1"/>
  <c r="Y3637" i="1" s="1"/>
  <c r="Q3636" i="1"/>
  <c r="Y3636" i="1" s="1"/>
  <c r="Q3635" i="1"/>
  <c r="Y3635" i="1" s="1"/>
  <c r="Q3634" i="1"/>
  <c r="Y3634" i="1" s="1"/>
  <c r="Q3633" i="1"/>
  <c r="Y3633" i="1" s="1"/>
  <c r="Q3632" i="1"/>
  <c r="Y3632" i="1" s="1"/>
  <c r="Q3631" i="1"/>
  <c r="Y3631" i="1" s="1"/>
  <c r="Q3630" i="1"/>
  <c r="Y3630" i="1" s="1"/>
  <c r="Q3629" i="1"/>
  <c r="Y3629" i="1" s="1"/>
  <c r="Q3628" i="1"/>
  <c r="Y3628" i="1" s="1"/>
  <c r="Q3627" i="1"/>
  <c r="Y3627" i="1" s="1"/>
  <c r="Q3626" i="1"/>
  <c r="Y3626" i="1" s="1"/>
  <c r="Q3625" i="1"/>
  <c r="Y3625" i="1" s="1"/>
  <c r="Q3624" i="1"/>
  <c r="Y3624" i="1" s="1"/>
  <c r="Q3623" i="1"/>
  <c r="Y3623" i="1" s="1"/>
  <c r="Q3622" i="1"/>
  <c r="Y3622" i="1" s="1"/>
  <c r="Q3621" i="1"/>
  <c r="Y3621" i="1" s="1"/>
  <c r="Q3620" i="1"/>
  <c r="Y3620" i="1" s="1"/>
  <c r="Q3619" i="1"/>
  <c r="Y3619" i="1" s="1"/>
  <c r="Q3618" i="1"/>
  <c r="Y3618" i="1" s="1"/>
  <c r="Q3617" i="1"/>
  <c r="Y3617" i="1" s="1"/>
  <c r="Q3616" i="1"/>
  <c r="Y3616" i="1" s="1"/>
  <c r="Q3615" i="1"/>
  <c r="Y3615" i="1" s="1"/>
  <c r="Q3614" i="1"/>
  <c r="Y3614" i="1" s="1"/>
  <c r="Q3613" i="1"/>
  <c r="Y3613" i="1" s="1"/>
  <c r="Q3612" i="1"/>
  <c r="Y3612" i="1" s="1"/>
  <c r="Q3611" i="1"/>
  <c r="Y3611" i="1" s="1"/>
  <c r="Q3610" i="1"/>
  <c r="Y3610" i="1" s="1"/>
  <c r="Q3609" i="1"/>
  <c r="Y3609" i="1" s="1"/>
  <c r="Q3608" i="1"/>
  <c r="Y3608" i="1" s="1"/>
  <c r="Q3607" i="1"/>
  <c r="Y3607" i="1" s="1"/>
  <c r="Q3606" i="1"/>
  <c r="Y3606" i="1" s="1"/>
  <c r="Q3605" i="1"/>
  <c r="Y3605" i="1" s="1"/>
  <c r="Q3604" i="1"/>
  <c r="Y3604" i="1" s="1"/>
  <c r="Q3603" i="1"/>
  <c r="Y3603" i="1" s="1"/>
  <c r="Q3602" i="1"/>
  <c r="Y3602" i="1" s="1"/>
  <c r="Q3601" i="1"/>
  <c r="Y3601" i="1" s="1"/>
  <c r="Q3600" i="1"/>
  <c r="Y3600" i="1" s="1"/>
  <c r="Q3599" i="1"/>
  <c r="Y3599" i="1" s="1"/>
  <c r="Q3598" i="1"/>
  <c r="Y3598" i="1" s="1"/>
  <c r="Q3597" i="1"/>
  <c r="Y3597" i="1" s="1"/>
  <c r="Q3596" i="1"/>
  <c r="Y3596" i="1" s="1"/>
  <c r="Q3595" i="1"/>
  <c r="Y3595" i="1" s="1"/>
  <c r="Q3594" i="1"/>
  <c r="Y3594" i="1" s="1"/>
  <c r="Q3593" i="1"/>
  <c r="Y3593" i="1" s="1"/>
  <c r="Q3592" i="1"/>
  <c r="Y3592" i="1" s="1"/>
  <c r="Q3591" i="1"/>
  <c r="Y3591" i="1" s="1"/>
  <c r="Q3590" i="1"/>
  <c r="Y3590" i="1" s="1"/>
  <c r="Q3589" i="1"/>
  <c r="Y3589" i="1" s="1"/>
  <c r="Q3588" i="1"/>
  <c r="Y3588" i="1" s="1"/>
  <c r="Q3587" i="1"/>
  <c r="Y3587" i="1" s="1"/>
  <c r="Q3586" i="1"/>
  <c r="Y3586" i="1" s="1"/>
  <c r="Q3585" i="1"/>
  <c r="Y3585" i="1" s="1"/>
  <c r="Q3584" i="1"/>
  <c r="Y3584" i="1" s="1"/>
  <c r="Q3583" i="1"/>
  <c r="Y3583" i="1" s="1"/>
  <c r="Q3582" i="1"/>
  <c r="Y3582" i="1" s="1"/>
  <c r="Q3581" i="1"/>
  <c r="Y3581" i="1" s="1"/>
  <c r="Q3580" i="1"/>
  <c r="Y3580" i="1" s="1"/>
  <c r="Q3579" i="1"/>
  <c r="Y3579" i="1" s="1"/>
  <c r="Q3578" i="1"/>
  <c r="Y3578" i="1" s="1"/>
  <c r="Q3577" i="1"/>
  <c r="Y3577" i="1" s="1"/>
  <c r="Q3576" i="1"/>
  <c r="Y3576" i="1" s="1"/>
  <c r="Q3575" i="1"/>
  <c r="Y3575" i="1" s="1"/>
  <c r="Q3574" i="1"/>
  <c r="Y3574" i="1" s="1"/>
  <c r="Q3573" i="1"/>
  <c r="Y3573" i="1" s="1"/>
  <c r="Q3572" i="1"/>
  <c r="Y3572" i="1" s="1"/>
  <c r="Q3571" i="1"/>
  <c r="Y3571" i="1" s="1"/>
  <c r="Q3570" i="1"/>
  <c r="Y3570" i="1" s="1"/>
  <c r="Q3569" i="1"/>
  <c r="Y3569" i="1" s="1"/>
  <c r="Q3568" i="1"/>
  <c r="Y3568" i="1" s="1"/>
  <c r="Q3567" i="1"/>
  <c r="Y3567" i="1" s="1"/>
  <c r="Q3566" i="1"/>
  <c r="Y3566" i="1" s="1"/>
  <c r="Q3565" i="1"/>
  <c r="Y3565" i="1" s="1"/>
  <c r="Q3564" i="1"/>
  <c r="Y3564" i="1" s="1"/>
  <c r="Q3563" i="1"/>
  <c r="Y3563" i="1" s="1"/>
  <c r="Q3562" i="1"/>
  <c r="Y3562" i="1" s="1"/>
  <c r="Q3561" i="1"/>
  <c r="Y3561" i="1" s="1"/>
  <c r="Q3560" i="1"/>
  <c r="Y3560" i="1" s="1"/>
  <c r="Q3559" i="1"/>
  <c r="Y3559" i="1" s="1"/>
  <c r="Q3558" i="1"/>
  <c r="Y3558" i="1" s="1"/>
  <c r="Q3557" i="1"/>
  <c r="Y3557" i="1" s="1"/>
  <c r="Q3556" i="1"/>
  <c r="Y3556" i="1" s="1"/>
  <c r="Q3555" i="1"/>
  <c r="Y3555" i="1" s="1"/>
  <c r="Q3554" i="1"/>
  <c r="Y3554" i="1" s="1"/>
  <c r="Q3553" i="1"/>
  <c r="Y3553" i="1" s="1"/>
  <c r="Q3552" i="1"/>
  <c r="Y3552" i="1" s="1"/>
  <c r="Q3551" i="1"/>
  <c r="Y3551" i="1" s="1"/>
  <c r="Q3550" i="1"/>
  <c r="Y3550" i="1" s="1"/>
  <c r="Q3549" i="1"/>
  <c r="Y3549" i="1" s="1"/>
  <c r="Q3548" i="1"/>
  <c r="Y3548" i="1" s="1"/>
  <c r="Q3547" i="1"/>
  <c r="Y3547" i="1" s="1"/>
  <c r="Q3546" i="1"/>
  <c r="Y3546" i="1" s="1"/>
  <c r="Q3545" i="1"/>
  <c r="Y3545" i="1" s="1"/>
  <c r="Q3544" i="1"/>
  <c r="Y3544" i="1" s="1"/>
  <c r="Q3543" i="1"/>
  <c r="Y3543" i="1" s="1"/>
  <c r="Q3542" i="1"/>
  <c r="Y3542" i="1" s="1"/>
  <c r="Q3541" i="1"/>
  <c r="Y3541" i="1" s="1"/>
  <c r="Q3540" i="1"/>
  <c r="Y3540" i="1" s="1"/>
  <c r="Q3539" i="1"/>
  <c r="Y3539" i="1" s="1"/>
  <c r="Q3538" i="1"/>
  <c r="Y3538" i="1" s="1"/>
  <c r="Q3537" i="1"/>
  <c r="Y3537" i="1" s="1"/>
  <c r="Q3536" i="1"/>
  <c r="Y3536" i="1" s="1"/>
  <c r="Q3535" i="1"/>
  <c r="Y3535" i="1" s="1"/>
  <c r="Q3534" i="1"/>
  <c r="Y3534" i="1" s="1"/>
  <c r="Q3533" i="1"/>
  <c r="Y3533" i="1" s="1"/>
  <c r="Q3532" i="1"/>
  <c r="Y3532" i="1" s="1"/>
  <c r="Q3531" i="1"/>
  <c r="Y3531" i="1" s="1"/>
  <c r="Q3530" i="1"/>
  <c r="Y3530" i="1" s="1"/>
  <c r="Q3529" i="1"/>
  <c r="Y3529" i="1" s="1"/>
  <c r="Q3528" i="1"/>
  <c r="Y3528" i="1" s="1"/>
  <c r="Q3527" i="1"/>
  <c r="Y3527" i="1" s="1"/>
  <c r="Q3526" i="1"/>
  <c r="Y3526" i="1" s="1"/>
  <c r="Q3525" i="1"/>
  <c r="Y3525" i="1" s="1"/>
  <c r="Q3524" i="1"/>
  <c r="Y3524" i="1" s="1"/>
  <c r="Q3523" i="1"/>
  <c r="Y3523" i="1" s="1"/>
  <c r="Q3522" i="1"/>
  <c r="Y3522" i="1" s="1"/>
  <c r="Q3521" i="1"/>
  <c r="Y3521" i="1" s="1"/>
  <c r="Q3520" i="1"/>
  <c r="Y3520" i="1" s="1"/>
  <c r="Q3519" i="1"/>
  <c r="Y3519" i="1" s="1"/>
  <c r="Q3518" i="1"/>
  <c r="Y3518" i="1" s="1"/>
  <c r="Q3517" i="1"/>
  <c r="Y3517" i="1" s="1"/>
  <c r="Q3516" i="1"/>
  <c r="Y3516" i="1" s="1"/>
  <c r="Q3515" i="1"/>
  <c r="Y3515" i="1" s="1"/>
  <c r="Q3514" i="1"/>
  <c r="Y3514" i="1" s="1"/>
  <c r="Q3513" i="1"/>
  <c r="Y3513" i="1" s="1"/>
  <c r="Q3512" i="1"/>
  <c r="Y3512" i="1" s="1"/>
  <c r="Q3511" i="1"/>
  <c r="Y3511" i="1" s="1"/>
  <c r="Q3510" i="1"/>
  <c r="Y3510" i="1" s="1"/>
  <c r="Q3509" i="1"/>
  <c r="Y3509" i="1" s="1"/>
  <c r="Q3508" i="1"/>
  <c r="Y3508" i="1" s="1"/>
  <c r="Q3507" i="1"/>
  <c r="Y3507" i="1" s="1"/>
  <c r="Q3506" i="1"/>
  <c r="Y3506" i="1" s="1"/>
  <c r="Q3505" i="1"/>
  <c r="Y3505" i="1" s="1"/>
  <c r="Q3504" i="1"/>
  <c r="Y3504" i="1" s="1"/>
  <c r="Q3503" i="1"/>
  <c r="Y3503" i="1" s="1"/>
  <c r="Q3502" i="1"/>
  <c r="Y3502" i="1" s="1"/>
  <c r="Q3501" i="1"/>
  <c r="Y3501" i="1" s="1"/>
  <c r="Q3500" i="1"/>
  <c r="Y3500" i="1" s="1"/>
  <c r="Q3499" i="1"/>
  <c r="Y3499" i="1" s="1"/>
  <c r="Q3498" i="1"/>
  <c r="Y3498" i="1" s="1"/>
  <c r="Q3497" i="1"/>
  <c r="Y3497" i="1" s="1"/>
  <c r="Q3496" i="1"/>
  <c r="Y3496" i="1" s="1"/>
  <c r="Q3495" i="1"/>
  <c r="Y3495" i="1" s="1"/>
  <c r="Q3494" i="1"/>
  <c r="Y3494" i="1" s="1"/>
  <c r="Q3493" i="1"/>
  <c r="Y3493" i="1" s="1"/>
  <c r="Q3492" i="1"/>
  <c r="Y3492" i="1" s="1"/>
  <c r="Q3491" i="1"/>
  <c r="Y3491" i="1" s="1"/>
  <c r="Q3490" i="1"/>
  <c r="Y3490" i="1" s="1"/>
  <c r="Q3489" i="1"/>
  <c r="Y3489" i="1" s="1"/>
  <c r="Q3488" i="1"/>
  <c r="Y3488" i="1" s="1"/>
  <c r="Q3487" i="1"/>
  <c r="Y3487" i="1" s="1"/>
  <c r="Q3486" i="1"/>
  <c r="Y3486" i="1" s="1"/>
  <c r="Q3485" i="1"/>
  <c r="Y3485" i="1" s="1"/>
  <c r="Q3484" i="1"/>
  <c r="Y3484" i="1" s="1"/>
  <c r="Q3483" i="1"/>
  <c r="Y3483" i="1" s="1"/>
  <c r="Q3482" i="1"/>
  <c r="Y3482" i="1" s="1"/>
  <c r="Q3481" i="1"/>
  <c r="Y3481" i="1" s="1"/>
  <c r="Q3480" i="1"/>
  <c r="Y3480" i="1" s="1"/>
  <c r="Q3479" i="1"/>
  <c r="Y3479" i="1" s="1"/>
  <c r="Q3478" i="1"/>
  <c r="Y3478" i="1" s="1"/>
  <c r="Q3477" i="1"/>
  <c r="Y3477" i="1" s="1"/>
  <c r="Q3476" i="1"/>
  <c r="Y3476" i="1" s="1"/>
  <c r="Q3475" i="1"/>
  <c r="Y3475" i="1" s="1"/>
  <c r="Q3474" i="1"/>
  <c r="Y3474" i="1" s="1"/>
  <c r="Q3473" i="1"/>
  <c r="Y3473" i="1" s="1"/>
  <c r="Q3472" i="1"/>
  <c r="Y3472" i="1" s="1"/>
  <c r="Q3471" i="1"/>
  <c r="Y3471" i="1" s="1"/>
  <c r="Q3470" i="1"/>
  <c r="Y3470" i="1" s="1"/>
  <c r="Q3469" i="1"/>
  <c r="Y3469" i="1" s="1"/>
  <c r="Q3468" i="1"/>
  <c r="Y3468" i="1" s="1"/>
  <c r="Q3467" i="1"/>
  <c r="Y3467" i="1" s="1"/>
  <c r="Q3466" i="1"/>
  <c r="Y3466" i="1" s="1"/>
  <c r="Q3465" i="1"/>
  <c r="Y3465" i="1" s="1"/>
  <c r="Q3464" i="1"/>
  <c r="Y3464" i="1" s="1"/>
  <c r="Q3463" i="1"/>
  <c r="Y3463" i="1" s="1"/>
  <c r="Q3462" i="1"/>
  <c r="Y3462" i="1" s="1"/>
  <c r="Q3461" i="1"/>
  <c r="Y3461" i="1" s="1"/>
  <c r="Q3460" i="1"/>
  <c r="Y3460" i="1" s="1"/>
  <c r="Q3459" i="1"/>
  <c r="Y3459" i="1" s="1"/>
  <c r="Q3458" i="1"/>
  <c r="Y3458" i="1" s="1"/>
  <c r="Q3457" i="1"/>
  <c r="Y3457" i="1" s="1"/>
  <c r="Q3456" i="1"/>
  <c r="Y3456" i="1" s="1"/>
  <c r="Q3455" i="1"/>
  <c r="Y3455" i="1" s="1"/>
  <c r="Q3454" i="1"/>
  <c r="Y3454" i="1" s="1"/>
  <c r="Q3453" i="1"/>
  <c r="Y3453" i="1" s="1"/>
  <c r="Q3452" i="1"/>
  <c r="Y3452" i="1" s="1"/>
  <c r="Q3451" i="1"/>
  <c r="Y3451" i="1" s="1"/>
  <c r="Q3450" i="1"/>
  <c r="Y3450" i="1" s="1"/>
  <c r="Q3449" i="1"/>
  <c r="Y3449" i="1" s="1"/>
  <c r="Q3448" i="1"/>
  <c r="Y3448" i="1" s="1"/>
  <c r="Q3447" i="1"/>
  <c r="Y3447" i="1" s="1"/>
  <c r="Q3446" i="1"/>
  <c r="Y3446" i="1" s="1"/>
  <c r="Q3445" i="1"/>
  <c r="Y3445" i="1" s="1"/>
  <c r="Q3444" i="1"/>
  <c r="Y3444" i="1" s="1"/>
  <c r="Q3443" i="1"/>
  <c r="Y3443" i="1" s="1"/>
  <c r="Q3442" i="1"/>
  <c r="Y3442" i="1" s="1"/>
  <c r="Q3441" i="1"/>
  <c r="Y3441" i="1" s="1"/>
  <c r="Q3440" i="1"/>
  <c r="Y3440" i="1" s="1"/>
  <c r="Q3439" i="1"/>
  <c r="Y3439" i="1" s="1"/>
  <c r="Q3438" i="1"/>
  <c r="Y3438" i="1" s="1"/>
  <c r="Q3437" i="1"/>
  <c r="Y3437" i="1" s="1"/>
  <c r="Q3436" i="1"/>
  <c r="Y3436" i="1" s="1"/>
  <c r="Q3435" i="1"/>
  <c r="Y3435" i="1" s="1"/>
  <c r="Q3434" i="1"/>
  <c r="Y3434" i="1" s="1"/>
  <c r="Q3433" i="1"/>
  <c r="Y3433" i="1" s="1"/>
  <c r="Q3432" i="1"/>
  <c r="Y3432" i="1" s="1"/>
  <c r="Q3431" i="1"/>
  <c r="Y3431" i="1" s="1"/>
  <c r="Q3430" i="1"/>
  <c r="Y3430" i="1" s="1"/>
  <c r="Q3429" i="1"/>
  <c r="Y3429" i="1" s="1"/>
  <c r="Q3428" i="1"/>
  <c r="Y3428" i="1" s="1"/>
  <c r="Q3427" i="1"/>
  <c r="Y3427" i="1" s="1"/>
  <c r="Q3426" i="1"/>
  <c r="Y3426" i="1" s="1"/>
  <c r="Q3425" i="1"/>
  <c r="Y3425" i="1" s="1"/>
  <c r="Q3424" i="1"/>
  <c r="Y3424" i="1" s="1"/>
  <c r="Q3423" i="1"/>
  <c r="Y3423" i="1" s="1"/>
  <c r="Q3422" i="1"/>
  <c r="Y3422" i="1" s="1"/>
  <c r="Q3421" i="1"/>
  <c r="Y3421" i="1" s="1"/>
  <c r="Q3420" i="1"/>
  <c r="Y3420" i="1" s="1"/>
  <c r="Q3419" i="1"/>
  <c r="Y3419" i="1" s="1"/>
  <c r="Q3418" i="1"/>
  <c r="Y3418" i="1" s="1"/>
  <c r="Q3417" i="1"/>
  <c r="Y3417" i="1" s="1"/>
  <c r="Q3416" i="1"/>
  <c r="Y3416" i="1" s="1"/>
  <c r="Q3415" i="1"/>
  <c r="Y3415" i="1" s="1"/>
  <c r="Q3414" i="1"/>
  <c r="Y3414" i="1" s="1"/>
  <c r="Q3413" i="1"/>
  <c r="Y3413" i="1" s="1"/>
  <c r="Q3412" i="1"/>
  <c r="Y3412" i="1" s="1"/>
  <c r="Q3411" i="1"/>
  <c r="Y3411" i="1" s="1"/>
  <c r="Q3410" i="1"/>
  <c r="Y3410" i="1" s="1"/>
  <c r="Q3409" i="1"/>
  <c r="Y3409" i="1" s="1"/>
  <c r="Q3408" i="1"/>
  <c r="Y3408" i="1" s="1"/>
  <c r="Q3407" i="1"/>
  <c r="Y3407" i="1" s="1"/>
  <c r="Q3406" i="1"/>
  <c r="Y3406" i="1" s="1"/>
  <c r="Q3405" i="1"/>
  <c r="Y3405" i="1" s="1"/>
  <c r="Q3404" i="1"/>
  <c r="Y3404" i="1" s="1"/>
  <c r="Q3403" i="1"/>
  <c r="Y3403" i="1" s="1"/>
  <c r="Q3402" i="1"/>
  <c r="Y3402" i="1" s="1"/>
  <c r="Q3401" i="1"/>
  <c r="Y3401" i="1" s="1"/>
  <c r="Q3400" i="1"/>
  <c r="Y3400" i="1" s="1"/>
  <c r="Q3399" i="1"/>
  <c r="Y3399" i="1" s="1"/>
  <c r="Q3398" i="1"/>
  <c r="Y3398" i="1" s="1"/>
  <c r="Q3397" i="1"/>
  <c r="Y3397" i="1" s="1"/>
  <c r="Q3396" i="1"/>
  <c r="Y3396" i="1" s="1"/>
  <c r="Q3395" i="1"/>
  <c r="Y3395" i="1" s="1"/>
  <c r="Q3394" i="1"/>
  <c r="Y3394" i="1" s="1"/>
  <c r="Q3393" i="1"/>
  <c r="Y3393" i="1" s="1"/>
  <c r="Q3392" i="1"/>
  <c r="Y3392" i="1" s="1"/>
  <c r="Q3391" i="1"/>
  <c r="Y3391" i="1" s="1"/>
  <c r="Q3390" i="1"/>
  <c r="Y3390" i="1" s="1"/>
  <c r="Q3389" i="1"/>
  <c r="Y3389" i="1" s="1"/>
  <c r="Q3388" i="1"/>
  <c r="Y3388" i="1" s="1"/>
  <c r="Q3387" i="1"/>
  <c r="Y3387" i="1" s="1"/>
  <c r="Q3386" i="1"/>
  <c r="Y3386" i="1" s="1"/>
  <c r="Q3385" i="1"/>
  <c r="Y3385" i="1" s="1"/>
  <c r="Q3384" i="1"/>
  <c r="Y3384" i="1" s="1"/>
  <c r="Q3383" i="1"/>
  <c r="Y3383" i="1" s="1"/>
  <c r="Q3382" i="1"/>
  <c r="Y3382" i="1" s="1"/>
  <c r="Q3381" i="1"/>
  <c r="Y3381" i="1" s="1"/>
  <c r="Q3380" i="1"/>
  <c r="Y3380" i="1" s="1"/>
  <c r="Q3379" i="1"/>
  <c r="Y3379" i="1" s="1"/>
  <c r="Q3378" i="1"/>
  <c r="Y3378" i="1" s="1"/>
  <c r="Q3377" i="1"/>
  <c r="Y3377" i="1" s="1"/>
  <c r="Q3376" i="1"/>
  <c r="Y3376" i="1" s="1"/>
  <c r="Q3375" i="1"/>
  <c r="Y3375" i="1" s="1"/>
  <c r="Q3374" i="1"/>
  <c r="Y3374" i="1" s="1"/>
  <c r="Q3373" i="1"/>
  <c r="Y3373" i="1" s="1"/>
  <c r="Q3372" i="1"/>
  <c r="Y3372" i="1" s="1"/>
  <c r="Q3371" i="1"/>
  <c r="Y3371" i="1" s="1"/>
  <c r="Q3370" i="1"/>
  <c r="Y3370" i="1" s="1"/>
  <c r="Q3369" i="1"/>
  <c r="Y3369" i="1" s="1"/>
  <c r="Q3368" i="1"/>
  <c r="Y3368" i="1" s="1"/>
  <c r="Q3367" i="1"/>
  <c r="Y3367" i="1" s="1"/>
  <c r="Q3366" i="1"/>
  <c r="Y3366" i="1" s="1"/>
  <c r="Q3365" i="1"/>
  <c r="Y3365" i="1" s="1"/>
  <c r="Q3364" i="1"/>
  <c r="Y3364" i="1" s="1"/>
  <c r="Q3363" i="1"/>
  <c r="Y3363" i="1" s="1"/>
  <c r="Q3362" i="1"/>
  <c r="Y3362" i="1" s="1"/>
  <c r="Q3361" i="1"/>
  <c r="Y3361" i="1" s="1"/>
  <c r="Q3360" i="1"/>
  <c r="Y3360" i="1" s="1"/>
  <c r="Q3359" i="1"/>
  <c r="Y3359" i="1" s="1"/>
  <c r="Q3358" i="1"/>
  <c r="Y3358" i="1" s="1"/>
  <c r="Q3357" i="1"/>
  <c r="Y3357" i="1" s="1"/>
  <c r="Q3356" i="1"/>
  <c r="Y3356" i="1" s="1"/>
  <c r="Q3355" i="1"/>
  <c r="Y3355" i="1" s="1"/>
  <c r="Q3354" i="1"/>
  <c r="Y3354" i="1" s="1"/>
  <c r="Q3353" i="1"/>
  <c r="Y3353" i="1" s="1"/>
  <c r="Q3352" i="1"/>
  <c r="Y3352" i="1" s="1"/>
  <c r="Q3351" i="1"/>
  <c r="Y3351" i="1" s="1"/>
  <c r="Q3350" i="1"/>
  <c r="Y3350" i="1" s="1"/>
  <c r="Q3349" i="1"/>
  <c r="Y3349" i="1" s="1"/>
  <c r="Q3348" i="1"/>
  <c r="Y3348" i="1" s="1"/>
  <c r="Q3347" i="1"/>
  <c r="Y3347" i="1" s="1"/>
  <c r="Q3346" i="1"/>
  <c r="Y3346" i="1" s="1"/>
  <c r="Q3345" i="1"/>
  <c r="Y3345" i="1" s="1"/>
  <c r="Q3344" i="1"/>
  <c r="Y3344" i="1" s="1"/>
  <c r="Q3343" i="1"/>
  <c r="Y3343" i="1" s="1"/>
  <c r="Q3342" i="1"/>
  <c r="Y3342" i="1" s="1"/>
  <c r="Q3341" i="1"/>
  <c r="Y3341" i="1" s="1"/>
  <c r="Q3340" i="1"/>
  <c r="Y3340" i="1" s="1"/>
  <c r="Q3339" i="1"/>
  <c r="Y3339" i="1" s="1"/>
  <c r="Q3338" i="1"/>
  <c r="Y3338" i="1" s="1"/>
  <c r="Q3337" i="1"/>
  <c r="Y3337" i="1" s="1"/>
  <c r="Q3336" i="1"/>
  <c r="Y3336" i="1" s="1"/>
  <c r="Q3335" i="1"/>
  <c r="Y3335" i="1" s="1"/>
  <c r="Q3334" i="1"/>
  <c r="Y3334" i="1" s="1"/>
  <c r="Q3333" i="1"/>
  <c r="Y3333" i="1" s="1"/>
  <c r="Q3332" i="1"/>
  <c r="Y3332" i="1" s="1"/>
  <c r="Q3331" i="1"/>
  <c r="Y3331" i="1" s="1"/>
  <c r="Q3330" i="1"/>
  <c r="Y3330" i="1" s="1"/>
  <c r="Q3329" i="1"/>
  <c r="Y3329" i="1" s="1"/>
  <c r="Q3328" i="1"/>
  <c r="Y3328" i="1" s="1"/>
  <c r="Q3327" i="1"/>
  <c r="Y3327" i="1" s="1"/>
  <c r="Q3326" i="1"/>
  <c r="Y3326" i="1" s="1"/>
  <c r="Q3325" i="1"/>
  <c r="Y3325" i="1" s="1"/>
  <c r="Q3324" i="1"/>
  <c r="Y3324" i="1" s="1"/>
  <c r="Q3323" i="1"/>
  <c r="Y3323" i="1" s="1"/>
  <c r="Q3322" i="1"/>
  <c r="Y3322" i="1" s="1"/>
  <c r="Q3321" i="1"/>
  <c r="Y3321" i="1" s="1"/>
  <c r="Q3320" i="1"/>
  <c r="Y3320" i="1" s="1"/>
  <c r="Q3319" i="1"/>
  <c r="Y3319" i="1" s="1"/>
  <c r="Q3318" i="1"/>
  <c r="Y3318" i="1" s="1"/>
  <c r="Q3317" i="1"/>
  <c r="Y3317" i="1" s="1"/>
  <c r="Q3316" i="1"/>
  <c r="Y3316" i="1" s="1"/>
  <c r="Q3315" i="1"/>
  <c r="Y3315" i="1" s="1"/>
  <c r="Q3314" i="1"/>
  <c r="Y3314" i="1" s="1"/>
  <c r="Q3313" i="1"/>
  <c r="Y3313" i="1" s="1"/>
  <c r="Q3312" i="1"/>
  <c r="Y3312" i="1" s="1"/>
  <c r="Q3311" i="1"/>
  <c r="Y3311" i="1" s="1"/>
  <c r="Q3310" i="1"/>
  <c r="Y3310" i="1" s="1"/>
  <c r="Q3309" i="1"/>
  <c r="Y3309" i="1" s="1"/>
  <c r="Q3308" i="1"/>
  <c r="Y3308" i="1" s="1"/>
  <c r="Q3307" i="1"/>
  <c r="Y3307" i="1" s="1"/>
  <c r="Q3306" i="1"/>
  <c r="Y3306" i="1" s="1"/>
  <c r="Q3305" i="1"/>
  <c r="Y3305" i="1" s="1"/>
  <c r="Q3304" i="1"/>
  <c r="Y3304" i="1" s="1"/>
  <c r="Q3303" i="1"/>
  <c r="Y3303" i="1" s="1"/>
  <c r="Q3302" i="1"/>
  <c r="Y3302" i="1" s="1"/>
  <c r="Q3301" i="1"/>
  <c r="Y3301" i="1" s="1"/>
  <c r="Q3300" i="1"/>
  <c r="Y3300" i="1" s="1"/>
  <c r="Q3299" i="1"/>
  <c r="Y3299" i="1" s="1"/>
  <c r="Q3298" i="1"/>
  <c r="Y3298" i="1" s="1"/>
  <c r="Q3297" i="1"/>
  <c r="Y3297" i="1" s="1"/>
  <c r="Q3296" i="1"/>
  <c r="Y3296" i="1" s="1"/>
  <c r="Q3295" i="1"/>
  <c r="Y3295" i="1" s="1"/>
  <c r="Q3294" i="1"/>
  <c r="Y3294" i="1" s="1"/>
  <c r="Q3293" i="1"/>
  <c r="Y3293" i="1" s="1"/>
  <c r="Q3292" i="1"/>
  <c r="Y3292" i="1" s="1"/>
  <c r="Q3291" i="1"/>
  <c r="Y3291" i="1" s="1"/>
  <c r="Q3290" i="1"/>
  <c r="Y3290" i="1" s="1"/>
  <c r="Q3289" i="1"/>
  <c r="Y3289" i="1" s="1"/>
  <c r="Q3288" i="1"/>
  <c r="Y3288" i="1" s="1"/>
  <c r="Q3287" i="1"/>
  <c r="Y3287" i="1" s="1"/>
  <c r="Q3286" i="1"/>
  <c r="Y3286" i="1" s="1"/>
  <c r="Q3285" i="1"/>
  <c r="Y3285" i="1" s="1"/>
  <c r="Q3284" i="1"/>
  <c r="Y3284" i="1" s="1"/>
  <c r="Q3283" i="1"/>
  <c r="Y3283" i="1" s="1"/>
  <c r="Q3282" i="1"/>
  <c r="Y3282" i="1" s="1"/>
  <c r="Q3281" i="1"/>
  <c r="Y3281" i="1" s="1"/>
  <c r="Q3280" i="1"/>
  <c r="Y3280" i="1" s="1"/>
  <c r="Q3279" i="1"/>
  <c r="Y3279" i="1" s="1"/>
  <c r="Q3278" i="1"/>
  <c r="Y3278" i="1" s="1"/>
  <c r="Q3277" i="1"/>
  <c r="Y3277" i="1" s="1"/>
  <c r="Q3276" i="1"/>
  <c r="Y3276" i="1" s="1"/>
  <c r="Q3275" i="1"/>
  <c r="Y3275" i="1" s="1"/>
  <c r="Q3274" i="1"/>
  <c r="Y3274" i="1" s="1"/>
  <c r="Q3273" i="1"/>
  <c r="Y3273" i="1" s="1"/>
  <c r="Q3272" i="1"/>
  <c r="Y3272" i="1" s="1"/>
  <c r="Q3271" i="1"/>
  <c r="Y3271" i="1" s="1"/>
  <c r="Q3270" i="1"/>
  <c r="Y3270" i="1" s="1"/>
  <c r="Q3269" i="1"/>
  <c r="Y3269" i="1" s="1"/>
  <c r="Q3268" i="1"/>
  <c r="Y3268" i="1" s="1"/>
  <c r="Q3267" i="1"/>
  <c r="Y3267" i="1" s="1"/>
  <c r="Q3266" i="1"/>
  <c r="Y3266" i="1" s="1"/>
  <c r="Q3265" i="1"/>
  <c r="Y3265" i="1" s="1"/>
  <c r="Q3264" i="1"/>
  <c r="Y3264" i="1" s="1"/>
  <c r="Q3263" i="1"/>
  <c r="Y3263" i="1" s="1"/>
  <c r="Q3262" i="1"/>
  <c r="Y3262" i="1" s="1"/>
  <c r="Q3261" i="1"/>
  <c r="Y3261" i="1" s="1"/>
  <c r="Q3260" i="1"/>
  <c r="Y3260" i="1" s="1"/>
  <c r="Q3259" i="1"/>
  <c r="Y3259" i="1" s="1"/>
  <c r="Q3258" i="1"/>
  <c r="Y3258" i="1" s="1"/>
  <c r="Q3257" i="1"/>
  <c r="Y3257" i="1" s="1"/>
  <c r="Q3256" i="1"/>
  <c r="Y3256" i="1" s="1"/>
  <c r="Q3255" i="1"/>
  <c r="Y3255" i="1" s="1"/>
  <c r="Q3254" i="1"/>
  <c r="Y3254" i="1" s="1"/>
  <c r="Q3253" i="1"/>
  <c r="Y3253" i="1" s="1"/>
  <c r="Q3252" i="1"/>
  <c r="Y3252" i="1" s="1"/>
  <c r="Q3251" i="1"/>
  <c r="Y3251" i="1" s="1"/>
  <c r="Q3250" i="1"/>
  <c r="Y3250" i="1" s="1"/>
  <c r="Q3249" i="1"/>
  <c r="Y3249" i="1" s="1"/>
  <c r="Q3248" i="1"/>
  <c r="Y3248" i="1" s="1"/>
  <c r="Q3247" i="1"/>
  <c r="Y3247" i="1" s="1"/>
  <c r="Q3246" i="1"/>
  <c r="Y3246" i="1" s="1"/>
  <c r="Q3245" i="1"/>
  <c r="Y3245" i="1" s="1"/>
  <c r="Q3244" i="1"/>
  <c r="Y3244" i="1" s="1"/>
  <c r="Q3243" i="1"/>
  <c r="Y3243" i="1" s="1"/>
  <c r="Q3242" i="1"/>
  <c r="Y3242" i="1" s="1"/>
  <c r="Q3241" i="1"/>
  <c r="Y3241" i="1" s="1"/>
  <c r="Q3240" i="1"/>
  <c r="Y3240" i="1" s="1"/>
  <c r="Q3239" i="1"/>
  <c r="Y3239" i="1" s="1"/>
  <c r="Q3238" i="1"/>
  <c r="Y3238" i="1" s="1"/>
  <c r="Q3237" i="1"/>
  <c r="Y3237" i="1" s="1"/>
  <c r="Q3236" i="1"/>
  <c r="Y3236" i="1" s="1"/>
  <c r="Q3235" i="1"/>
  <c r="Y3235" i="1" s="1"/>
  <c r="Q3234" i="1"/>
  <c r="Y3234" i="1" s="1"/>
  <c r="Q3233" i="1"/>
  <c r="Y3233" i="1" s="1"/>
  <c r="Q3232" i="1"/>
  <c r="Y3232" i="1" s="1"/>
  <c r="Q3231" i="1"/>
  <c r="Y3231" i="1" s="1"/>
  <c r="Q3230" i="1"/>
  <c r="Y3230" i="1" s="1"/>
  <c r="Q3229" i="1"/>
  <c r="Y3229" i="1" s="1"/>
  <c r="Q3228" i="1"/>
  <c r="Y3228" i="1" s="1"/>
  <c r="Q3227" i="1"/>
  <c r="Y3227" i="1" s="1"/>
  <c r="Q3226" i="1"/>
  <c r="Y3226" i="1" s="1"/>
  <c r="Q3225" i="1"/>
  <c r="Y3225" i="1" s="1"/>
  <c r="Q3224" i="1"/>
  <c r="Y3224" i="1" s="1"/>
  <c r="Q3223" i="1"/>
  <c r="Y3223" i="1" s="1"/>
  <c r="Q3222" i="1"/>
  <c r="Y3222" i="1" s="1"/>
  <c r="Q3221" i="1"/>
  <c r="Y3221" i="1" s="1"/>
  <c r="Q3220" i="1"/>
  <c r="Y3220" i="1" s="1"/>
  <c r="Q3219" i="1"/>
  <c r="Y3219" i="1" s="1"/>
  <c r="Q3218" i="1"/>
  <c r="Y3218" i="1" s="1"/>
  <c r="Q3217" i="1"/>
  <c r="Y3217" i="1" s="1"/>
  <c r="Q3216" i="1"/>
  <c r="Y3216" i="1" s="1"/>
  <c r="I3216" i="1"/>
  <c r="Q3215" i="1"/>
  <c r="Y3215" i="1" s="1"/>
  <c r="Q3214" i="1"/>
  <c r="Y3214" i="1" s="1"/>
  <c r="Q3213" i="1"/>
  <c r="Y3213" i="1" s="1"/>
  <c r="Q3212" i="1"/>
  <c r="Y3212" i="1" s="1"/>
  <c r="I3212" i="1"/>
  <c r="Q3211" i="1"/>
  <c r="Y3211" i="1" s="1"/>
  <c r="Q3210" i="1"/>
  <c r="Y3210" i="1" s="1"/>
  <c r="Q3209" i="1"/>
  <c r="Y3209" i="1" s="1"/>
  <c r="Q3208" i="1"/>
  <c r="Y3208" i="1" s="1"/>
  <c r="Q3207" i="1"/>
  <c r="Y3207" i="1" s="1"/>
  <c r="Q3206" i="1"/>
  <c r="Y3206" i="1" s="1"/>
  <c r="Q3205" i="1"/>
  <c r="Y3205" i="1" s="1"/>
  <c r="Q3204" i="1"/>
  <c r="Y3204" i="1" s="1"/>
  <c r="Q3203" i="1"/>
  <c r="Y3203" i="1" s="1"/>
  <c r="Q3202" i="1"/>
  <c r="Y3202" i="1" s="1"/>
  <c r="Q3201" i="1"/>
  <c r="Y3201" i="1" s="1"/>
  <c r="Q3200" i="1"/>
  <c r="Y3200" i="1" s="1"/>
  <c r="Q3199" i="1"/>
  <c r="Y3199" i="1" s="1"/>
  <c r="Q3198" i="1"/>
  <c r="Y3198" i="1" s="1"/>
  <c r="Q3197" i="1"/>
  <c r="Y3197" i="1" s="1"/>
  <c r="Q3196" i="1"/>
  <c r="Y3196" i="1" s="1"/>
  <c r="Q3195" i="1"/>
  <c r="Y3195" i="1" s="1"/>
  <c r="Q3194" i="1"/>
  <c r="Y3194" i="1" s="1"/>
  <c r="Q3193" i="1"/>
  <c r="Y3193" i="1" s="1"/>
  <c r="Q3192" i="1"/>
  <c r="Y3192" i="1" s="1"/>
  <c r="Q3191" i="1"/>
  <c r="Y3191" i="1" s="1"/>
  <c r="Q3190" i="1"/>
  <c r="Y3190" i="1" s="1"/>
  <c r="Q3189" i="1"/>
  <c r="Y3189" i="1" s="1"/>
  <c r="Q3188" i="1"/>
  <c r="Y3188" i="1" s="1"/>
  <c r="Q3187" i="1"/>
  <c r="Y3187" i="1" s="1"/>
  <c r="Q3186" i="1"/>
  <c r="Y3186" i="1" s="1"/>
  <c r="Q3185" i="1"/>
  <c r="Y3185" i="1" s="1"/>
  <c r="Q3184" i="1"/>
  <c r="Y3184" i="1" s="1"/>
  <c r="Q3183" i="1"/>
  <c r="Y3183" i="1" s="1"/>
  <c r="Q3182" i="1"/>
  <c r="Y3182" i="1" s="1"/>
  <c r="Q3181" i="1"/>
  <c r="Y3181" i="1" s="1"/>
  <c r="Q3180" i="1"/>
  <c r="Y3180" i="1" s="1"/>
  <c r="Q3179" i="1"/>
  <c r="Y3179" i="1" s="1"/>
  <c r="Q3178" i="1"/>
  <c r="Y3178" i="1" s="1"/>
  <c r="Q3177" i="1"/>
  <c r="Y3177" i="1" s="1"/>
  <c r="Q3176" i="1"/>
  <c r="Y3176" i="1" s="1"/>
  <c r="Q3175" i="1"/>
  <c r="Y3175" i="1" s="1"/>
  <c r="Q3174" i="1"/>
  <c r="Y3174" i="1" s="1"/>
  <c r="Q3173" i="1"/>
  <c r="Y3173" i="1" s="1"/>
  <c r="Q3172" i="1"/>
  <c r="Y3172" i="1" s="1"/>
  <c r="Q3171" i="1"/>
  <c r="Y3171" i="1" s="1"/>
  <c r="Q3170" i="1"/>
  <c r="Y3170" i="1" s="1"/>
  <c r="Q3169" i="1"/>
  <c r="Y3169" i="1" s="1"/>
  <c r="Q3168" i="1"/>
  <c r="Y3168" i="1" s="1"/>
  <c r="Q3167" i="1"/>
  <c r="Y3167" i="1" s="1"/>
  <c r="Q3166" i="1"/>
  <c r="Y3166" i="1" s="1"/>
  <c r="Q3165" i="1"/>
  <c r="Y3165" i="1" s="1"/>
  <c r="Q3164" i="1"/>
  <c r="Y3164" i="1" s="1"/>
  <c r="Q3163" i="1"/>
  <c r="Y3163" i="1" s="1"/>
  <c r="Q3162" i="1"/>
  <c r="Y3162" i="1" s="1"/>
  <c r="Q3161" i="1"/>
  <c r="Y3161" i="1" s="1"/>
  <c r="Q3160" i="1"/>
  <c r="Y3160" i="1" s="1"/>
  <c r="Q3159" i="1"/>
  <c r="Y3159" i="1" s="1"/>
  <c r="Q3158" i="1"/>
  <c r="Y3158" i="1" s="1"/>
  <c r="Q3157" i="1"/>
  <c r="Y3157" i="1" s="1"/>
  <c r="Q3156" i="1"/>
  <c r="Y3156" i="1" s="1"/>
  <c r="Q3155" i="1"/>
  <c r="Y3155" i="1" s="1"/>
  <c r="Q3154" i="1"/>
  <c r="Y3154" i="1" s="1"/>
  <c r="Q3153" i="1"/>
  <c r="Y3153" i="1" s="1"/>
  <c r="Q3152" i="1"/>
  <c r="Y3152" i="1" s="1"/>
  <c r="Q3151" i="1"/>
  <c r="Y3151" i="1" s="1"/>
  <c r="Q3150" i="1"/>
  <c r="Y3150" i="1" s="1"/>
  <c r="Q3149" i="1"/>
  <c r="Y3149" i="1" s="1"/>
  <c r="Q3148" i="1"/>
  <c r="Y3148" i="1" s="1"/>
  <c r="Q3147" i="1"/>
  <c r="Y3147" i="1" s="1"/>
  <c r="Q3146" i="1"/>
  <c r="Y3146" i="1" s="1"/>
  <c r="Q3145" i="1"/>
  <c r="Y3145" i="1" s="1"/>
  <c r="Q3144" i="1"/>
  <c r="Y3144" i="1" s="1"/>
  <c r="Q3143" i="1"/>
  <c r="Y3143" i="1" s="1"/>
  <c r="Q3142" i="1"/>
  <c r="Y3142" i="1" s="1"/>
  <c r="Q3141" i="1"/>
  <c r="Y3141" i="1" s="1"/>
  <c r="Q3140" i="1"/>
  <c r="Y3140" i="1" s="1"/>
  <c r="Q3139" i="1"/>
  <c r="Y3139" i="1" s="1"/>
  <c r="Q3138" i="1"/>
  <c r="Y3138" i="1" s="1"/>
  <c r="Q3137" i="1"/>
  <c r="Y3137" i="1" s="1"/>
  <c r="Q3136" i="1"/>
  <c r="Y3136" i="1" s="1"/>
  <c r="Q3135" i="1"/>
  <c r="Y3135" i="1" s="1"/>
  <c r="Q3134" i="1"/>
  <c r="Y3134" i="1" s="1"/>
  <c r="Q3133" i="1"/>
  <c r="Y3133" i="1" s="1"/>
  <c r="Q3132" i="1"/>
  <c r="Y3132" i="1" s="1"/>
  <c r="Q3131" i="1"/>
  <c r="Y3131" i="1" s="1"/>
  <c r="Q3130" i="1"/>
  <c r="Y3130" i="1" s="1"/>
  <c r="Q3129" i="1"/>
  <c r="Y3129" i="1" s="1"/>
  <c r="Q3128" i="1"/>
  <c r="Y3128" i="1" s="1"/>
  <c r="Q3127" i="1"/>
  <c r="Y3127" i="1" s="1"/>
  <c r="Q3126" i="1"/>
  <c r="Y3126" i="1" s="1"/>
  <c r="Q3125" i="1"/>
  <c r="Y3125" i="1" s="1"/>
  <c r="Q3124" i="1"/>
  <c r="Y3124" i="1" s="1"/>
  <c r="Q3123" i="1"/>
  <c r="Y3123" i="1" s="1"/>
  <c r="Q3122" i="1"/>
  <c r="Y3122" i="1" s="1"/>
  <c r="Q3121" i="1"/>
  <c r="Y3121" i="1" s="1"/>
  <c r="Q3120" i="1"/>
  <c r="Y3120" i="1" s="1"/>
  <c r="Q3119" i="1"/>
  <c r="Y3119" i="1" s="1"/>
  <c r="Q3118" i="1"/>
  <c r="Y3118" i="1" s="1"/>
  <c r="Q3117" i="1"/>
  <c r="Y3117" i="1" s="1"/>
  <c r="Q3116" i="1"/>
  <c r="Y3116" i="1" s="1"/>
  <c r="Q3115" i="1"/>
  <c r="Y3115" i="1" s="1"/>
  <c r="Q3114" i="1"/>
  <c r="Y3114" i="1" s="1"/>
  <c r="Q3113" i="1"/>
  <c r="Y3113" i="1" s="1"/>
  <c r="Q3112" i="1"/>
  <c r="Y3112" i="1" s="1"/>
  <c r="Q3111" i="1"/>
  <c r="Y3111" i="1" s="1"/>
  <c r="Q3110" i="1"/>
  <c r="Y3110" i="1" s="1"/>
  <c r="Q3109" i="1"/>
  <c r="Y3109" i="1" s="1"/>
  <c r="Q3108" i="1"/>
  <c r="Y3108" i="1" s="1"/>
  <c r="Q3107" i="1"/>
  <c r="Y3107" i="1" s="1"/>
  <c r="Q3106" i="1"/>
  <c r="Y3106" i="1" s="1"/>
  <c r="Q3105" i="1"/>
  <c r="Y3105" i="1" s="1"/>
  <c r="Q3104" i="1"/>
  <c r="Y3104" i="1" s="1"/>
  <c r="Q3103" i="1"/>
  <c r="Y3103" i="1" s="1"/>
  <c r="Q3102" i="1"/>
  <c r="Y3102" i="1" s="1"/>
  <c r="Q3101" i="1"/>
  <c r="Y3101" i="1" s="1"/>
  <c r="Q3100" i="1"/>
  <c r="Y3100" i="1" s="1"/>
  <c r="Q3099" i="1"/>
  <c r="Y3099" i="1" s="1"/>
  <c r="Q3098" i="1"/>
  <c r="Y3098" i="1" s="1"/>
  <c r="Q3097" i="1"/>
  <c r="Y3097" i="1" s="1"/>
  <c r="Q3096" i="1"/>
  <c r="Y3096" i="1" s="1"/>
  <c r="Q3095" i="1"/>
  <c r="Y3095" i="1" s="1"/>
  <c r="Q3094" i="1"/>
  <c r="Y3094" i="1" s="1"/>
  <c r="Q3093" i="1"/>
  <c r="Y3093" i="1" s="1"/>
  <c r="Q3092" i="1"/>
  <c r="Y3092" i="1" s="1"/>
  <c r="Q3091" i="1"/>
  <c r="Y3091" i="1" s="1"/>
  <c r="Q3090" i="1"/>
  <c r="Y3090" i="1" s="1"/>
  <c r="Q3089" i="1"/>
  <c r="Y3089" i="1" s="1"/>
  <c r="Q3088" i="1"/>
  <c r="Y3088" i="1" s="1"/>
  <c r="Q3087" i="1"/>
  <c r="Y3087" i="1" s="1"/>
  <c r="Q3086" i="1"/>
  <c r="Y3086" i="1" s="1"/>
  <c r="Q3085" i="1"/>
  <c r="Y3085" i="1" s="1"/>
  <c r="Q3084" i="1"/>
  <c r="Y3084" i="1" s="1"/>
  <c r="Q3083" i="1"/>
  <c r="Y3083" i="1" s="1"/>
  <c r="Q3082" i="1"/>
  <c r="Y3082" i="1" s="1"/>
  <c r="Q3081" i="1"/>
  <c r="Y3081" i="1" s="1"/>
  <c r="Q3080" i="1"/>
  <c r="Y3080" i="1" s="1"/>
  <c r="Q3079" i="1"/>
  <c r="Y3079" i="1" s="1"/>
  <c r="Q3078" i="1"/>
  <c r="Y3078" i="1" s="1"/>
  <c r="Q3077" i="1"/>
  <c r="Y3077" i="1" s="1"/>
  <c r="Q3076" i="1"/>
  <c r="Y3076" i="1" s="1"/>
  <c r="Q3075" i="1"/>
  <c r="Y3075" i="1" s="1"/>
  <c r="Q3074" i="1"/>
  <c r="Y3074" i="1" s="1"/>
  <c r="Q3073" i="1"/>
  <c r="Y3073" i="1" s="1"/>
  <c r="Q3072" i="1"/>
  <c r="Y3072" i="1" s="1"/>
  <c r="Q3071" i="1"/>
  <c r="Y3071" i="1" s="1"/>
  <c r="Q3070" i="1"/>
  <c r="Y3070" i="1" s="1"/>
  <c r="Q3069" i="1"/>
  <c r="Y3069" i="1" s="1"/>
  <c r="Q3068" i="1"/>
  <c r="Y3068" i="1" s="1"/>
  <c r="Q3067" i="1"/>
  <c r="Y3067" i="1" s="1"/>
  <c r="Q3066" i="1"/>
  <c r="Y3066" i="1" s="1"/>
  <c r="Q3065" i="1"/>
  <c r="Y3065" i="1" s="1"/>
  <c r="Q3064" i="1"/>
  <c r="Y3064" i="1" s="1"/>
  <c r="Q3063" i="1"/>
  <c r="Y3063" i="1" s="1"/>
  <c r="Q3062" i="1"/>
  <c r="Y3062" i="1" s="1"/>
  <c r="Q3061" i="1"/>
  <c r="Y3061" i="1" s="1"/>
  <c r="Q3060" i="1"/>
  <c r="Y3060" i="1" s="1"/>
  <c r="Q3059" i="1"/>
  <c r="Y3059" i="1" s="1"/>
  <c r="Q3058" i="1"/>
  <c r="Y3058" i="1" s="1"/>
  <c r="Q3057" i="1"/>
  <c r="Y3057" i="1" s="1"/>
  <c r="Q3056" i="1"/>
  <c r="Y3056" i="1" s="1"/>
  <c r="Q3055" i="1"/>
  <c r="Y3055" i="1" s="1"/>
  <c r="Q3054" i="1"/>
  <c r="Y3054" i="1" s="1"/>
  <c r="Q3053" i="1"/>
  <c r="Y3053" i="1" s="1"/>
  <c r="Q3052" i="1"/>
  <c r="Y3052" i="1" s="1"/>
  <c r="Q3051" i="1"/>
  <c r="Y3051" i="1" s="1"/>
  <c r="Q3050" i="1"/>
  <c r="Y3050" i="1" s="1"/>
  <c r="Q3049" i="1"/>
  <c r="Y3049" i="1" s="1"/>
  <c r="Q3048" i="1"/>
  <c r="Y3048" i="1" s="1"/>
  <c r="Q3047" i="1"/>
  <c r="Y3047" i="1" s="1"/>
  <c r="Q3046" i="1"/>
  <c r="Y3046" i="1" s="1"/>
  <c r="Q3045" i="1"/>
  <c r="Y3045" i="1" s="1"/>
  <c r="Q3044" i="1"/>
  <c r="Y3044" i="1" s="1"/>
  <c r="Q3043" i="1"/>
  <c r="Y3043" i="1" s="1"/>
  <c r="Q3042" i="1"/>
  <c r="Y3042" i="1" s="1"/>
  <c r="Q3041" i="1"/>
  <c r="Y3041" i="1" s="1"/>
  <c r="Q3040" i="1"/>
  <c r="Y3040" i="1" s="1"/>
  <c r="Q3039" i="1"/>
  <c r="Y3039" i="1" s="1"/>
  <c r="Q3038" i="1"/>
  <c r="Y3038" i="1" s="1"/>
  <c r="Q3037" i="1"/>
  <c r="Y3037" i="1" s="1"/>
  <c r="Q3036" i="1"/>
  <c r="Y3036" i="1" s="1"/>
  <c r="Q3035" i="1"/>
  <c r="Y3035" i="1" s="1"/>
  <c r="Q3034" i="1"/>
  <c r="Y3034" i="1" s="1"/>
  <c r="Q3033" i="1"/>
  <c r="Y3033" i="1" s="1"/>
  <c r="Q3032" i="1"/>
  <c r="Y3032" i="1" s="1"/>
  <c r="Q3031" i="1"/>
  <c r="Y3031" i="1" s="1"/>
  <c r="Q3030" i="1"/>
  <c r="Y3030" i="1" s="1"/>
  <c r="Q3029" i="1"/>
  <c r="Y3029" i="1" s="1"/>
  <c r="Q3028" i="1"/>
  <c r="Y3028" i="1" s="1"/>
  <c r="Q3027" i="1"/>
  <c r="Y3027" i="1" s="1"/>
  <c r="Q3026" i="1"/>
  <c r="Y3026" i="1" s="1"/>
  <c r="Q3025" i="1"/>
  <c r="Y3025" i="1" s="1"/>
  <c r="Q3024" i="1"/>
  <c r="Y3024" i="1" s="1"/>
  <c r="Q3023" i="1"/>
  <c r="Y3023" i="1" s="1"/>
  <c r="Q3022" i="1"/>
  <c r="Y3022" i="1" s="1"/>
  <c r="Q3021" i="1"/>
  <c r="Y3021" i="1" s="1"/>
  <c r="Q3020" i="1"/>
  <c r="Y3020" i="1" s="1"/>
  <c r="Q3019" i="1"/>
  <c r="Y3019" i="1" s="1"/>
  <c r="Q3018" i="1"/>
  <c r="Y3018" i="1" s="1"/>
  <c r="Q3017" i="1"/>
  <c r="Y3017" i="1" s="1"/>
  <c r="Q3016" i="1"/>
  <c r="Y3016" i="1" s="1"/>
  <c r="Q3015" i="1"/>
  <c r="Y3015" i="1" s="1"/>
  <c r="Q3014" i="1"/>
  <c r="Y3014" i="1" s="1"/>
  <c r="Q3013" i="1"/>
  <c r="Y3013" i="1" s="1"/>
  <c r="Q3012" i="1"/>
  <c r="Y3012" i="1" s="1"/>
  <c r="Q3011" i="1"/>
  <c r="Y3011" i="1" s="1"/>
  <c r="Q3010" i="1"/>
  <c r="Y3010" i="1" s="1"/>
  <c r="Q3009" i="1"/>
  <c r="Y3009" i="1" s="1"/>
  <c r="Q3008" i="1"/>
  <c r="Y3008" i="1" s="1"/>
  <c r="Q3007" i="1"/>
  <c r="Y3007" i="1" s="1"/>
  <c r="Q3006" i="1"/>
  <c r="Y3006" i="1" s="1"/>
  <c r="Q3005" i="1"/>
  <c r="Y3005" i="1" s="1"/>
  <c r="Q3004" i="1"/>
  <c r="Y3004" i="1" s="1"/>
  <c r="Q3003" i="1"/>
  <c r="Y3003" i="1" s="1"/>
  <c r="Q3002" i="1"/>
  <c r="Y3002" i="1" s="1"/>
  <c r="Q3001" i="1"/>
  <c r="Y3001" i="1" s="1"/>
  <c r="Q3000" i="1"/>
  <c r="Y3000" i="1" s="1"/>
  <c r="Q2999" i="1"/>
  <c r="Y2999" i="1" s="1"/>
  <c r="Q2998" i="1"/>
  <c r="Y2998" i="1" s="1"/>
  <c r="Q2997" i="1"/>
  <c r="Y2997" i="1" s="1"/>
  <c r="Q2996" i="1"/>
  <c r="Y2996" i="1" s="1"/>
  <c r="Q2995" i="1"/>
  <c r="Y2995" i="1" s="1"/>
  <c r="Q2994" i="1"/>
  <c r="Y2994" i="1" s="1"/>
  <c r="Q2993" i="1"/>
  <c r="Y2993" i="1" s="1"/>
  <c r="Q2992" i="1"/>
  <c r="Y2992" i="1" s="1"/>
  <c r="Q2991" i="1"/>
  <c r="Y2991" i="1" s="1"/>
  <c r="Q2990" i="1"/>
  <c r="Y2990" i="1" s="1"/>
  <c r="Q2989" i="1"/>
  <c r="Y2989" i="1" s="1"/>
  <c r="Q2988" i="1"/>
  <c r="Y2988" i="1" s="1"/>
  <c r="Q2987" i="1"/>
  <c r="Y2987" i="1" s="1"/>
  <c r="Q2986" i="1"/>
  <c r="Y2986" i="1" s="1"/>
  <c r="Q2985" i="1"/>
  <c r="Y2985" i="1" s="1"/>
  <c r="Q2984" i="1"/>
  <c r="Y2984" i="1" s="1"/>
  <c r="Q2983" i="1"/>
  <c r="Y2983" i="1" s="1"/>
  <c r="Q2982" i="1"/>
  <c r="Y2982" i="1" s="1"/>
  <c r="Q2981" i="1"/>
  <c r="Y2981" i="1" s="1"/>
  <c r="Q2980" i="1"/>
  <c r="Y2980" i="1" s="1"/>
  <c r="Q2979" i="1"/>
  <c r="Y2979" i="1" s="1"/>
  <c r="Q2978" i="1"/>
  <c r="Y2978" i="1" s="1"/>
  <c r="Q2977" i="1"/>
  <c r="Y2977" i="1" s="1"/>
  <c r="Q2976" i="1"/>
  <c r="Y2976" i="1" s="1"/>
  <c r="Q2975" i="1"/>
  <c r="Y2975" i="1" s="1"/>
  <c r="Q2974" i="1"/>
  <c r="Y2974" i="1" s="1"/>
  <c r="Q2973" i="1"/>
  <c r="Y2973" i="1" s="1"/>
  <c r="Q2972" i="1"/>
  <c r="Y2972" i="1" s="1"/>
  <c r="Q2971" i="1"/>
  <c r="Y2971" i="1" s="1"/>
  <c r="Q2970" i="1"/>
  <c r="Y2970" i="1" s="1"/>
  <c r="Q2969" i="1"/>
  <c r="Y2969" i="1" s="1"/>
  <c r="Q2968" i="1"/>
  <c r="Y2968" i="1" s="1"/>
  <c r="Q2967" i="1"/>
  <c r="Y2967" i="1" s="1"/>
  <c r="Q2966" i="1"/>
  <c r="Y2966" i="1" s="1"/>
  <c r="Q2965" i="1"/>
  <c r="Y2965" i="1" s="1"/>
  <c r="Q2964" i="1"/>
  <c r="Y2964" i="1" s="1"/>
  <c r="Q2963" i="1"/>
  <c r="Y2963" i="1" s="1"/>
  <c r="Q2962" i="1"/>
  <c r="Y2962" i="1" s="1"/>
  <c r="Q2961" i="1"/>
  <c r="Y2961" i="1" s="1"/>
  <c r="Q2960" i="1"/>
  <c r="Y2960" i="1" s="1"/>
  <c r="Q2959" i="1"/>
  <c r="Y2959" i="1" s="1"/>
  <c r="Q2958" i="1"/>
  <c r="Y2958" i="1" s="1"/>
  <c r="Q2957" i="1"/>
  <c r="Y2957" i="1" s="1"/>
  <c r="Q2956" i="1"/>
  <c r="Y2956" i="1" s="1"/>
  <c r="Q2955" i="1"/>
  <c r="Y2955" i="1" s="1"/>
  <c r="Q2954" i="1"/>
  <c r="Y2954" i="1" s="1"/>
  <c r="Q2953" i="1"/>
  <c r="Y2953" i="1" s="1"/>
  <c r="Q2952" i="1"/>
  <c r="Y2952" i="1" s="1"/>
  <c r="Q2951" i="1"/>
  <c r="Y2951" i="1" s="1"/>
  <c r="Q2950" i="1"/>
  <c r="Y2950" i="1" s="1"/>
  <c r="Q2949" i="1"/>
  <c r="Y2949" i="1" s="1"/>
  <c r="Q2948" i="1"/>
  <c r="Y2948" i="1" s="1"/>
  <c r="Q2947" i="1"/>
  <c r="Y2947" i="1" s="1"/>
  <c r="Q2946" i="1"/>
  <c r="Y2946" i="1" s="1"/>
  <c r="Q2945" i="1"/>
  <c r="Y2945" i="1" s="1"/>
  <c r="Q2944" i="1"/>
  <c r="Y2944" i="1" s="1"/>
  <c r="Q2943" i="1"/>
  <c r="Y2943" i="1" s="1"/>
  <c r="Q2942" i="1"/>
  <c r="Y2942" i="1" s="1"/>
  <c r="Q2941" i="1"/>
  <c r="Y2941" i="1" s="1"/>
  <c r="Q2940" i="1"/>
  <c r="Y2940" i="1" s="1"/>
  <c r="Q2939" i="1"/>
  <c r="Y2939" i="1" s="1"/>
  <c r="Q2938" i="1"/>
  <c r="Y2938" i="1" s="1"/>
  <c r="Q2937" i="1"/>
  <c r="Y2937" i="1" s="1"/>
  <c r="Q2936" i="1"/>
  <c r="Y2936" i="1" s="1"/>
  <c r="Q2935" i="1"/>
  <c r="Y2935" i="1" s="1"/>
  <c r="Q2934" i="1"/>
  <c r="Y2934" i="1" s="1"/>
  <c r="Q2933" i="1"/>
  <c r="Y2933" i="1" s="1"/>
  <c r="Q2932" i="1"/>
  <c r="Y2932" i="1" s="1"/>
  <c r="Q2931" i="1"/>
  <c r="Y2931" i="1" s="1"/>
  <c r="Q2930" i="1"/>
  <c r="Y2930" i="1" s="1"/>
  <c r="Q2929" i="1"/>
  <c r="Y2929" i="1" s="1"/>
  <c r="Q2928" i="1"/>
  <c r="Y2928" i="1" s="1"/>
  <c r="Q2927" i="1"/>
  <c r="Y2927" i="1" s="1"/>
  <c r="Q2926" i="1"/>
  <c r="Y2926" i="1" s="1"/>
  <c r="Q2925" i="1"/>
  <c r="Y2925" i="1" s="1"/>
  <c r="Q2924" i="1"/>
  <c r="Y2924" i="1" s="1"/>
  <c r="Q2923" i="1"/>
  <c r="Y2923" i="1" s="1"/>
  <c r="Q2922" i="1"/>
  <c r="Y2922" i="1" s="1"/>
  <c r="Q2921" i="1"/>
  <c r="Y2921" i="1" s="1"/>
  <c r="Q2920" i="1"/>
  <c r="Y2920" i="1" s="1"/>
  <c r="Q2919" i="1"/>
  <c r="Y2919" i="1" s="1"/>
  <c r="Q2918" i="1"/>
  <c r="Y2918" i="1" s="1"/>
  <c r="Q2917" i="1"/>
  <c r="Y2917" i="1" s="1"/>
  <c r="Q2916" i="1"/>
  <c r="Y2916" i="1" s="1"/>
  <c r="Q2915" i="1"/>
  <c r="Y2915" i="1" s="1"/>
  <c r="Q2914" i="1"/>
  <c r="Y2914" i="1" s="1"/>
  <c r="Q2913" i="1"/>
  <c r="Y2913" i="1" s="1"/>
  <c r="Q2912" i="1"/>
  <c r="Y2912" i="1" s="1"/>
  <c r="Q2911" i="1"/>
  <c r="Y2911" i="1" s="1"/>
  <c r="Q2910" i="1"/>
  <c r="Y2910" i="1" s="1"/>
  <c r="Q2909" i="1"/>
  <c r="Y2909" i="1" s="1"/>
  <c r="Q2908" i="1"/>
  <c r="Y2908" i="1" s="1"/>
  <c r="Q2907" i="1"/>
  <c r="Y2907" i="1" s="1"/>
  <c r="Q2906" i="1"/>
  <c r="Y2906" i="1" s="1"/>
  <c r="Q2905" i="1"/>
  <c r="Y2905" i="1" s="1"/>
  <c r="Q2904" i="1"/>
  <c r="Y2904" i="1" s="1"/>
  <c r="Q2903" i="1"/>
  <c r="Y2903" i="1" s="1"/>
  <c r="Q2902" i="1"/>
  <c r="Y2902" i="1" s="1"/>
  <c r="Q2901" i="1"/>
  <c r="Y2901" i="1" s="1"/>
  <c r="Q2900" i="1"/>
  <c r="Y2900" i="1" s="1"/>
  <c r="Q2899" i="1"/>
  <c r="Y2899" i="1" s="1"/>
  <c r="Q2898" i="1"/>
  <c r="Y2898" i="1" s="1"/>
  <c r="Q2897" i="1"/>
  <c r="Y2897" i="1" s="1"/>
  <c r="Q2896" i="1"/>
  <c r="Y2896" i="1" s="1"/>
  <c r="Q2895" i="1"/>
  <c r="Y2895" i="1" s="1"/>
  <c r="Q2894" i="1"/>
  <c r="Y2894" i="1" s="1"/>
  <c r="Q2893" i="1"/>
  <c r="Y2893" i="1" s="1"/>
  <c r="Q2892" i="1"/>
  <c r="Y2892" i="1" s="1"/>
  <c r="Q2891" i="1"/>
  <c r="Y2891" i="1" s="1"/>
  <c r="Q2890" i="1"/>
  <c r="Y2890" i="1" s="1"/>
  <c r="Q2889" i="1"/>
  <c r="Y2889" i="1" s="1"/>
  <c r="Q2888" i="1"/>
  <c r="Y2888" i="1" s="1"/>
  <c r="Q2887" i="1"/>
  <c r="Y2887" i="1" s="1"/>
  <c r="Q2886" i="1"/>
  <c r="Y2886" i="1" s="1"/>
  <c r="Q2885" i="1"/>
  <c r="Y2885" i="1" s="1"/>
  <c r="Q2884" i="1"/>
  <c r="Y2884" i="1" s="1"/>
  <c r="Q2883" i="1"/>
  <c r="Y2883" i="1" s="1"/>
  <c r="Q2882" i="1"/>
  <c r="Y2882" i="1" s="1"/>
  <c r="Q2881" i="1"/>
  <c r="Y2881" i="1" s="1"/>
  <c r="Q2880" i="1"/>
  <c r="Y2880" i="1" s="1"/>
  <c r="Q2879" i="1"/>
  <c r="Y2879" i="1" s="1"/>
  <c r="Q2878" i="1"/>
  <c r="Y2878" i="1" s="1"/>
  <c r="Q2877" i="1"/>
  <c r="Y2877" i="1" s="1"/>
  <c r="Q2876" i="1"/>
  <c r="Y2876" i="1" s="1"/>
  <c r="Q2875" i="1"/>
  <c r="Y2875" i="1" s="1"/>
  <c r="Q2874" i="1"/>
  <c r="Y2874" i="1" s="1"/>
  <c r="Q2873" i="1"/>
  <c r="Y2873" i="1" s="1"/>
  <c r="Q2872" i="1"/>
  <c r="Y2872" i="1" s="1"/>
  <c r="Q2871" i="1"/>
  <c r="Y2871" i="1" s="1"/>
  <c r="Q2870" i="1"/>
  <c r="Y2870" i="1" s="1"/>
  <c r="Q2869" i="1"/>
  <c r="Y2869" i="1" s="1"/>
  <c r="Q2868" i="1"/>
  <c r="Y2868" i="1" s="1"/>
  <c r="Q2867" i="1"/>
  <c r="Y2867" i="1" s="1"/>
  <c r="Q2866" i="1"/>
  <c r="Y2866" i="1" s="1"/>
  <c r="Q2865" i="1"/>
  <c r="Y2865" i="1" s="1"/>
  <c r="Q2864" i="1"/>
  <c r="Y2864" i="1" s="1"/>
  <c r="Q2863" i="1"/>
  <c r="Y2863" i="1" s="1"/>
  <c r="Q2862" i="1"/>
  <c r="Y2862" i="1" s="1"/>
  <c r="Q2861" i="1"/>
  <c r="Y2861" i="1" s="1"/>
  <c r="Q2860" i="1"/>
  <c r="Y2860" i="1" s="1"/>
  <c r="Q2859" i="1"/>
  <c r="Y2859" i="1" s="1"/>
  <c r="Q2858" i="1"/>
  <c r="Y2858" i="1" s="1"/>
  <c r="Q2857" i="1"/>
  <c r="Y2857" i="1" s="1"/>
  <c r="Q2856" i="1"/>
  <c r="Y2856" i="1" s="1"/>
  <c r="Q2855" i="1"/>
  <c r="Y2855" i="1" s="1"/>
  <c r="Q2854" i="1"/>
  <c r="Y2854" i="1" s="1"/>
  <c r="Q2853" i="1"/>
  <c r="Y2853" i="1" s="1"/>
  <c r="Q2852" i="1"/>
  <c r="Y2852" i="1" s="1"/>
  <c r="Q2851" i="1"/>
  <c r="Y2851" i="1" s="1"/>
  <c r="Q2850" i="1"/>
  <c r="Y2850" i="1" s="1"/>
  <c r="Q2849" i="1"/>
  <c r="Y2849" i="1" s="1"/>
  <c r="Q2848" i="1"/>
  <c r="Y2848" i="1" s="1"/>
  <c r="Q2847" i="1"/>
  <c r="Y2847" i="1" s="1"/>
  <c r="Q2846" i="1"/>
  <c r="Y2846" i="1" s="1"/>
  <c r="Q2845" i="1"/>
  <c r="Y2845" i="1" s="1"/>
  <c r="Q2844" i="1"/>
  <c r="Y2844" i="1" s="1"/>
  <c r="Q2843" i="1"/>
  <c r="Y2843" i="1" s="1"/>
  <c r="Q2842" i="1"/>
  <c r="Y2842" i="1" s="1"/>
  <c r="Q2841" i="1"/>
  <c r="Y2841" i="1" s="1"/>
  <c r="Q2840" i="1"/>
  <c r="Y2840" i="1" s="1"/>
  <c r="Q2839" i="1"/>
  <c r="Y2839" i="1" s="1"/>
  <c r="Q2838" i="1"/>
  <c r="Y2838" i="1" s="1"/>
  <c r="Q2837" i="1"/>
  <c r="Y2837" i="1" s="1"/>
  <c r="Q2836" i="1"/>
  <c r="Y2836" i="1" s="1"/>
  <c r="Q2835" i="1"/>
  <c r="Y2835" i="1" s="1"/>
  <c r="Q2834" i="1"/>
  <c r="Y2834" i="1" s="1"/>
  <c r="Q2833" i="1"/>
  <c r="Y2833" i="1" s="1"/>
  <c r="Q2832" i="1"/>
  <c r="Y2832" i="1" s="1"/>
  <c r="Q2831" i="1"/>
  <c r="Y2831" i="1" s="1"/>
  <c r="Q2830" i="1"/>
  <c r="Y2830" i="1" s="1"/>
  <c r="Q2829" i="1"/>
  <c r="Y2829" i="1" s="1"/>
  <c r="Q2828" i="1"/>
  <c r="Y2828" i="1" s="1"/>
  <c r="Q2827" i="1"/>
  <c r="Y2827" i="1" s="1"/>
  <c r="Q2826" i="1"/>
  <c r="Y2826" i="1" s="1"/>
  <c r="Q2825" i="1"/>
  <c r="Y2825" i="1" s="1"/>
  <c r="Q2824" i="1"/>
  <c r="Y2824" i="1" s="1"/>
  <c r="Q2823" i="1"/>
  <c r="Y2823" i="1" s="1"/>
  <c r="Q2822" i="1"/>
  <c r="Y2822" i="1" s="1"/>
  <c r="Q2821" i="1"/>
  <c r="Y2821" i="1" s="1"/>
  <c r="Q2820" i="1"/>
  <c r="Y2820" i="1" s="1"/>
  <c r="Q2819" i="1"/>
  <c r="Y2819" i="1" s="1"/>
  <c r="Q2818" i="1"/>
  <c r="Y2818" i="1" s="1"/>
  <c r="Q2817" i="1"/>
  <c r="Y2817" i="1" s="1"/>
  <c r="Q2816" i="1"/>
  <c r="Y2816" i="1" s="1"/>
  <c r="Q2815" i="1"/>
  <c r="Y2815" i="1" s="1"/>
  <c r="Q2814" i="1"/>
  <c r="Y2814" i="1" s="1"/>
  <c r="Q2813" i="1"/>
  <c r="Y2813" i="1" s="1"/>
  <c r="Q2812" i="1"/>
  <c r="Y2812" i="1" s="1"/>
  <c r="Q2811" i="1"/>
  <c r="Y2811" i="1" s="1"/>
  <c r="Q2810" i="1"/>
  <c r="Y2810" i="1" s="1"/>
  <c r="Q2809" i="1"/>
  <c r="Y2809" i="1" s="1"/>
  <c r="Q2808" i="1"/>
  <c r="Y2808" i="1" s="1"/>
  <c r="Q2807" i="1"/>
  <c r="Y2807" i="1" s="1"/>
  <c r="Q2806" i="1"/>
  <c r="Y2806" i="1" s="1"/>
  <c r="Q2805" i="1"/>
  <c r="Y2805" i="1" s="1"/>
  <c r="Q2804" i="1"/>
  <c r="Y2804" i="1" s="1"/>
  <c r="Q2803" i="1"/>
  <c r="Y2803" i="1" s="1"/>
  <c r="Q2802" i="1"/>
  <c r="Y2802" i="1" s="1"/>
  <c r="Q2801" i="1"/>
  <c r="Y2801" i="1" s="1"/>
  <c r="Q2800" i="1"/>
  <c r="Y2800" i="1" s="1"/>
  <c r="Q2799" i="1"/>
  <c r="Y2799" i="1" s="1"/>
  <c r="Q2798" i="1"/>
  <c r="Y2798" i="1" s="1"/>
  <c r="Q2797" i="1"/>
  <c r="Y2797" i="1" s="1"/>
  <c r="Q2796" i="1"/>
  <c r="Y2796" i="1" s="1"/>
  <c r="Q2795" i="1"/>
  <c r="Y2795" i="1" s="1"/>
  <c r="Q2794" i="1"/>
  <c r="Y2794" i="1" s="1"/>
  <c r="Q2793" i="1"/>
  <c r="Y2793" i="1" s="1"/>
  <c r="Q2792" i="1"/>
  <c r="Y2792" i="1" s="1"/>
  <c r="Q2791" i="1"/>
  <c r="Y2791" i="1" s="1"/>
  <c r="Q2790" i="1"/>
  <c r="Y2790" i="1" s="1"/>
  <c r="Q2789" i="1"/>
  <c r="Y2789" i="1" s="1"/>
  <c r="Q2788" i="1"/>
  <c r="Y2788" i="1" s="1"/>
  <c r="Q2787" i="1"/>
  <c r="Y2787" i="1" s="1"/>
  <c r="Q2786" i="1"/>
  <c r="Y2786" i="1" s="1"/>
  <c r="Q2785" i="1"/>
  <c r="Y2785" i="1" s="1"/>
  <c r="Q2784" i="1"/>
  <c r="Y2784" i="1" s="1"/>
  <c r="Q2783" i="1"/>
  <c r="Y2783" i="1" s="1"/>
  <c r="Q2782" i="1"/>
  <c r="Y2782" i="1" s="1"/>
  <c r="Q2781" i="1"/>
  <c r="Y2781" i="1" s="1"/>
  <c r="Q2780" i="1"/>
  <c r="Y2780" i="1" s="1"/>
  <c r="Q2779" i="1"/>
  <c r="Y2779" i="1" s="1"/>
  <c r="Q2778" i="1"/>
  <c r="Y2778" i="1" s="1"/>
  <c r="Q2777" i="1"/>
  <c r="Y2777" i="1" s="1"/>
  <c r="Q2776" i="1"/>
  <c r="Y2776" i="1" s="1"/>
  <c r="Q2775" i="1"/>
  <c r="Y2775" i="1" s="1"/>
  <c r="Q2774" i="1"/>
  <c r="Y2774" i="1" s="1"/>
  <c r="Q2773" i="1"/>
  <c r="Y2773" i="1" s="1"/>
  <c r="Q2772" i="1"/>
  <c r="Y2772" i="1" s="1"/>
  <c r="Q2771" i="1"/>
  <c r="Y2771" i="1" s="1"/>
  <c r="Q2770" i="1"/>
  <c r="Y2770" i="1" s="1"/>
  <c r="Q2769" i="1"/>
  <c r="Y2769" i="1" s="1"/>
  <c r="Q2768" i="1"/>
  <c r="Y2768" i="1" s="1"/>
  <c r="Q2767" i="1"/>
  <c r="Y2767" i="1" s="1"/>
  <c r="Q2766" i="1"/>
  <c r="Y2766" i="1" s="1"/>
  <c r="Q2765" i="1"/>
  <c r="Y2765" i="1" s="1"/>
  <c r="Q2764" i="1"/>
  <c r="Y2764" i="1" s="1"/>
  <c r="Q2763" i="1"/>
  <c r="Y2763" i="1" s="1"/>
  <c r="Q2762" i="1"/>
  <c r="Y2762" i="1" s="1"/>
  <c r="Q2761" i="1"/>
  <c r="Y2761" i="1" s="1"/>
  <c r="Q2760" i="1"/>
  <c r="Y2760" i="1" s="1"/>
  <c r="Q2759" i="1"/>
  <c r="Y2759" i="1" s="1"/>
  <c r="Q2758" i="1"/>
  <c r="Y2758" i="1" s="1"/>
  <c r="Q2757" i="1"/>
  <c r="Y2757" i="1" s="1"/>
  <c r="Q2756" i="1"/>
  <c r="Y2756" i="1" s="1"/>
  <c r="Q2755" i="1"/>
  <c r="Y2755" i="1" s="1"/>
  <c r="Q2754" i="1"/>
  <c r="Y2754" i="1" s="1"/>
  <c r="Q2753" i="1"/>
  <c r="Y2753" i="1" s="1"/>
  <c r="Q2752" i="1"/>
  <c r="Y2752" i="1" s="1"/>
  <c r="Q2751" i="1"/>
  <c r="Y2751" i="1" s="1"/>
  <c r="Q2750" i="1"/>
  <c r="Y2750" i="1" s="1"/>
  <c r="Q2749" i="1"/>
  <c r="Y2749" i="1" s="1"/>
  <c r="Q2748" i="1"/>
  <c r="Y2748" i="1" s="1"/>
  <c r="Q2747" i="1"/>
  <c r="Y2747" i="1" s="1"/>
  <c r="Q2746" i="1"/>
  <c r="Y2746" i="1" s="1"/>
  <c r="Q2745" i="1"/>
  <c r="Y2745" i="1" s="1"/>
  <c r="Q2744" i="1"/>
  <c r="Y2744" i="1" s="1"/>
  <c r="Q2743" i="1"/>
  <c r="Y2743" i="1" s="1"/>
  <c r="Q2742" i="1"/>
  <c r="Y2742" i="1" s="1"/>
  <c r="Q2741" i="1"/>
  <c r="Y2741" i="1" s="1"/>
  <c r="Q2740" i="1"/>
  <c r="Y2740" i="1" s="1"/>
  <c r="Q2739" i="1"/>
  <c r="Y2739" i="1" s="1"/>
  <c r="Q2738" i="1"/>
  <c r="Y2738" i="1" s="1"/>
  <c r="Q2737" i="1"/>
  <c r="Y2737" i="1" s="1"/>
  <c r="Q2736" i="1"/>
  <c r="Y2736" i="1" s="1"/>
  <c r="Q2735" i="1"/>
  <c r="Y2735" i="1" s="1"/>
  <c r="Q2734" i="1"/>
  <c r="Y2734" i="1" s="1"/>
  <c r="Q2733" i="1"/>
  <c r="Y2733" i="1" s="1"/>
  <c r="Q2732" i="1"/>
  <c r="Y2732" i="1" s="1"/>
  <c r="Q2731" i="1"/>
  <c r="Y2731" i="1" s="1"/>
  <c r="Q2730" i="1"/>
  <c r="Y2730" i="1" s="1"/>
  <c r="Q2729" i="1"/>
  <c r="Y2729" i="1" s="1"/>
  <c r="Q2728" i="1"/>
  <c r="Y2728" i="1" s="1"/>
  <c r="Q2727" i="1"/>
  <c r="Y2727" i="1" s="1"/>
  <c r="Q2726" i="1"/>
  <c r="Y2726" i="1" s="1"/>
  <c r="Q2725" i="1"/>
  <c r="Y2725" i="1" s="1"/>
  <c r="Q2724" i="1"/>
  <c r="Y2724" i="1" s="1"/>
  <c r="Q2723" i="1"/>
  <c r="Y2723" i="1" s="1"/>
  <c r="Q2722" i="1"/>
  <c r="Y2722" i="1" s="1"/>
  <c r="Q2721" i="1"/>
  <c r="Y2721" i="1" s="1"/>
  <c r="Q2720" i="1"/>
  <c r="Y2720" i="1" s="1"/>
  <c r="Q2719" i="1"/>
  <c r="Y2719" i="1" s="1"/>
  <c r="Q2718" i="1"/>
  <c r="Y2718" i="1" s="1"/>
  <c r="Q2717" i="1"/>
  <c r="Y2717" i="1" s="1"/>
  <c r="Q2716" i="1"/>
  <c r="Y2716" i="1" s="1"/>
  <c r="Q2715" i="1"/>
  <c r="Y2715" i="1" s="1"/>
  <c r="Q2714" i="1"/>
  <c r="Y2714" i="1" s="1"/>
  <c r="Q2713" i="1"/>
  <c r="Y2713" i="1" s="1"/>
  <c r="Q2712" i="1"/>
  <c r="Y2712" i="1" s="1"/>
  <c r="Q2711" i="1"/>
  <c r="Y2711" i="1" s="1"/>
  <c r="Q2710" i="1"/>
  <c r="Y2710" i="1" s="1"/>
  <c r="Q2709" i="1"/>
  <c r="Y2709" i="1" s="1"/>
  <c r="Q2708" i="1"/>
  <c r="Y2708" i="1" s="1"/>
  <c r="Q2707" i="1"/>
  <c r="Y2707" i="1" s="1"/>
  <c r="Q2706" i="1"/>
  <c r="Y2706" i="1" s="1"/>
  <c r="Q2705" i="1"/>
  <c r="Y2705" i="1" s="1"/>
  <c r="Q2704" i="1"/>
  <c r="Y2704" i="1" s="1"/>
  <c r="Q2703" i="1"/>
  <c r="Y2703" i="1" s="1"/>
  <c r="Q2702" i="1"/>
  <c r="Y2702" i="1" s="1"/>
  <c r="Q2701" i="1"/>
  <c r="Y2701" i="1" s="1"/>
  <c r="Q2700" i="1"/>
  <c r="Y2700" i="1" s="1"/>
  <c r="Q2699" i="1"/>
  <c r="Y2699" i="1" s="1"/>
  <c r="Q2698" i="1"/>
  <c r="Y2698" i="1" s="1"/>
  <c r="Q2697" i="1"/>
  <c r="Y2697" i="1" s="1"/>
  <c r="Q2696" i="1"/>
  <c r="Y2696" i="1" s="1"/>
  <c r="Q2695" i="1"/>
  <c r="Y2695" i="1" s="1"/>
  <c r="Q2694" i="1"/>
  <c r="Y2694" i="1" s="1"/>
  <c r="Q2693" i="1"/>
  <c r="Y2693" i="1" s="1"/>
  <c r="Q2692" i="1"/>
  <c r="Y2692" i="1" s="1"/>
  <c r="Q2691" i="1"/>
  <c r="Y2691" i="1" s="1"/>
  <c r="Q2690" i="1"/>
  <c r="Y2690" i="1" s="1"/>
  <c r="Q2689" i="1"/>
  <c r="Y2689" i="1" s="1"/>
  <c r="Q2688" i="1"/>
  <c r="Y2688" i="1" s="1"/>
  <c r="Q2687" i="1"/>
  <c r="Y2687" i="1" s="1"/>
  <c r="Q2686" i="1"/>
  <c r="Y2686" i="1" s="1"/>
  <c r="Q2685" i="1"/>
  <c r="Y2685" i="1" s="1"/>
  <c r="Q2684" i="1"/>
  <c r="Y2684" i="1" s="1"/>
  <c r="Q2683" i="1"/>
  <c r="Y2683" i="1" s="1"/>
  <c r="Q2682" i="1"/>
  <c r="Y2682" i="1" s="1"/>
  <c r="Q2681" i="1"/>
  <c r="Y2681" i="1" s="1"/>
  <c r="Q2680" i="1"/>
  <c r="Y2680" i="1" s="1"/>
  <c r="Q2679" i="1"/>
  <c r="Y2679" i="1" s="1"/>
  <c r="Q2678" i="1"/>
  <c r="Y2678" i="1" s="1"/>
  <c r="Q2677" i="1"/>
  <c r="Y2677" i="1" s="1"/>
  <c r="Q2676" i="1"/>
  <c r="Y2676" i="1" s="1"/>
  <c r="Q2675" i="1"/>
  <c r="Y2675" i="1" s="1"/>
  <c r="Q2674" i="1"/>
  <c r="Y2674" i="1" s="1"/>
  <c r="Q2673" i="1"/>
  <c r="Y2673" i="1" s="1"/>
  <c r="Q2672" i="1"/>
  <c r="Y2672" i="1" s="1"/>
  <c r="Q2671" i="1"/>
  <c r="Y2671" i="1" s="1"/>
  <c r="Q2670" i="1"/>
  <c r="Y2670" i="1" s="1"/>
  <c r="Q2669" i="1"/>
  <c r="Y2669" i="1" s="1"/>
  <c r="Q2668" i="1"/>
  <c r="Y2668" i="1" s="1"/>
  <c r="Q2667" i="1"/>
  <c r="Y2667" i="1" s="1"/>
  <c r="Q2666" i="1"/>
  <c r="Y2666" i="1" s="1"/>
  <c r="Q2665" i="1"/>
  <c r="Y2665" i="1" s="1"/>
  <c r="Q2664" i="1"/>
  <c r="Y2664" i="1" s="1"/>
  <c r="Q2663" i="1"/>
  <c r="Y2663" i="1" s="1"/>
  <c r="Q2662" i="1"/>
  <c r="Y2662" i="1" s="1"/>
  <c r="Q2661" i="1"/>
  <c r="Y2661" i="1" s="1"/>
  <c r="Q2660" i="1"/>
  <c r="Y2660" i="1" s="1"/>
  <c r="Q2659" i="1"/>
  <c r="Y2659" i="1" s="1"/>
  <c r="Q2658" i="1"/>
  <c r="Y2658" i="1" s="1"/>
  <c r="Q2657" i="1"/>
  <c r="Y2657" i="1" s="1"/>
  <c r="Q2656" i="1"/>
  <c r="Y2656" i="1" s="1"/>
  <c r="Q2655" i="1"/>
  <c r="Y2655" i="1" s="1"/>
  <c r="Q2654" i="1"/>
  <c r="Y2654" i="1" s="1"/>
  <c r="Q2653" i="1"/>
  <c r="Y2653" i="1" s="1"/>
  <c r="Q2652" i="1"/>
  <c r="Y2652" i="1" s="1"/>
  <c r="Q2651" i="1"/>
  <c r="Y2651" i="1" s="1"/>
  <c r="Q2650" i="1"/>
  <c r="Y2650" i="1" s="1"/>
  <c r="Q2649" i="1"/>
  <c r="Y2649" i="1" s="1"/>
  <c r="Q2648" i="1"/>
  <c r="Y2648" i="1" s="1"/>
  <c r="Q2647" i="1"/>
  <c r="Y2647" i="1" s="1"/>
  <c r="Q2646" i="1"/>
  <c r="Y2646" i="1" s="1"/>
  <c r="Q2645" i="1"/>
  <c r="Y2645" i="1" s="1"/>
  <c r="Q2644" i="1"/>
  <c r="Y2644" i="1" s="1"/>
  <c r="Q2643" i="1"/>
  <c r="Y2643" i="1" s="1"/>
  <c r="Q2642" i="1"/>
  <c r="Y2642" i="1" s="1"/>
  <c r="Q2641" i="1"/>
  <c r="Y2641" i="1" s="1"/>
  <c r="Q2640" i="1"/>
  <c r="Y2640" i="1" s="1"/>
  <c r="Q2639" i="1"/>
  <c r="Y2639" i="1" s="1"/>
  <c r="Q2638" i="1"/>
  <c r="Y2638" i="1" s="1"/>
  <c r="Q2637" i="1"/>
  <c r="Y2637" i="1" s="1"/>
  <c r="Q2636" i="1"/>
  <c r="Y2636" i="1" s="1"/>
  <c r="Q2635" i="1"/>
  <c r="Y2635" i="1" s="1"/>
  <c r="Q2634" i="1"/>
  <c r="Y2634" i="1" s="1"/>
  <c r="Q2633" i="1"/>
  <c r="Y2633" i="1" s="1"/>
  <c r="Q2632" i="1"/>
  <c r="Y2632" i="1" s="1"/>
  <c r="Q2631" i="1"/>
  <c r="Y2631" i="1" s="1"/>
  <c r="Q2630" i="1"/>
  <c r="Y2630" i="1" s="1"/>
  <c r="Q2629" i="1"/>
  <c r="Y2629" i="1" s="1"/>
  <c r="Q2628" i="1"/>
  <c r="Y2628" i="1" s="1"/>
  <c r="Q2627" i="1"/>
  <c r="Y2627" i="1" s="1"/>
  <c r="Q2626" i="1"/>
  <c r="Y2626" i="1" s="1"/>
  <c r="Q2625" i="1"/>
  <c r="Y2625" i="1" s="1"/>
  <c r="Q2624" i="1"/>
  <c r="Y2624" i="1" s="1"/>
  <c r="Q2623" i="1"/>
  <c r="Y2623" i="1" s="1"/>
  <c r="Q2622" i="1"/>
  <c r="Y2622" i="1" s="1"/>
  <c r="Q2621" i="1"/>
  <c r="Y2621" i="1" s="1"/>
  <c r="Q2620" i="1"/>
  <c r="Y2620" i="1" s="1"/>
  <c r="Q2619" i="1"/>
  <c r="Y2619" i="1" s="1"/>
  <c r="Q2618" i="1"/>
  <c r="Y2618" i="1" s="1"/>
  <c r="Q2617" i="1"/>
  <c r="Y2617" i="1" s="1"/>
  <c r="Q2616" i="1"/>
  <c r="Y2616" i="1" s="1"/>
  <c r="Q2615" i="1"/>
  <c r="Y2615" i="1" s="1"/>
  <c r="Q2614" i="1"/>
  <c r="Y2614" i="1" s="1"/>
  <c r="Q2613" i="1"/>
  <c r="Y2613" i="1" s="1"/>
  <c r="Q2612" i="1"/>
  <c r="Y2612" i="1" s="1"/>
  <c r="Q2611" i="1"/>
  <c r="Y2611" i="1" s="1"/>
  <c r="Q2610" i="1"/>
  <c r="Y2610" i="1" s="1"/>
  <c r="Q2609" i="1"/>
  <c r="Y2609" i="1" s="1"/>
  <c r="Q2608" i="1"/>
  <c r="Y2608" i="1" s="1"/>
  <c r="Q2607" i="1"/>
  <c r="Y2607" i="1" s="1"/>
  <c r="Q2606" i="1"/>
  <c r="Y2606" i="1" s="1"/>
  <c r="Q2605" i="1"/>
  <c r="Y2605" i="1" s="1"/>
  <c r="Q2604" i="1"/>
  <c r="Y2604" i="1" s="1"/>
  <c r="Q2603" i="1"/>
  <c r="Y2603" i="1" s="1"/>
  <c r="Q2602" i="1"/>
  <c r="Y2602" i="1" s="1"/>
  <c r="Q2601" i="1"/>
  <c r="Y2601" i="1" s="1"/>
  <c r="Q2600" i="1"/>
  <c r="Y2600" i="1" s="1"/>
  <c r="Q2599" i="1"/>
  <c r="Y2599" i="1" s="1"/>
  <c r="Q2598" i="1"/>
  <c r="Y2598" i="1" s="1"/>
  <c r="Q2597" i="1"/>
  <c r="Y2597" i="1" s="1"/>
  <c r="Q2596" i="1"/>
  <c r="Y2596" i="1" s="1"/>
  <c r="Q2595" i="1"/>
  <c r="Y2595" i="1" s="1"/>
  <c r="Q2594" i="1"/>
  <c r="Y2594" i="1" s="1"/>
  <c r="Q2593" i="1"/>
  <c r="Y2593" i="1" s="1"/>
  <c r="Q2592" i="1"/>
  <c r="Y2592" i="1" s="1"/>
  <c r="Q2591" i="1"/>
  <c r="Y2591" i="1" s="1"/>
  <c r="Q2590" i="1"/>
  <c r="Y2590" i="1" s="1"/>
  <c r="Q2589" i="1"/>
  <c r="Y2589" i="1" s="1"/>
  <c r="Q2588" i="1"/>
  <c r="Y2588" i="1" s="1"/>
  <c r="Q2587" i="1"/>
  <c r="Y2587" i="1" s="1"/>
  <c r="Q2586" i="1"/>
  <c r="Y2586" i="1" s="1"/>
  <c r="Q2585" i="1"/>
  <c r="Y2585" i="1" s="1"/>
  <c r="Q2584" i="1"/>
  <c r="Y2584" i="1" s="1"/>
  <c r="Q2583" i="1"/>
  <c r="Y2583" i="1" s="1"/>
  <c r="Q2582" i="1"/>
  <c r="Y2582" i="1" s="1"/>
  <c r="Q2581" i="1"/>
  <c r="Y2581" i="1" s="1"/>
  <c r="Q2580" i="1"/>
  <c r="Y2580" i="1" s="1"/>
  <c r="Q2579" i="1"/>
  <c r="Y2579" i="1" s="1"/>
  <c r="Q2578" i="1"/>
  <c r="Y2578" i="1" s="1"/>
  <c r="Q2577" i="1"/>
  <c r="Y2577" i="1" s="1"/>
  <c r="Q2576" i="1"/>
  <c r="Y2576" i="1" s="1"/>
  <c r="Q2575" i="1"/>
  <c r="Y2575" i="1" s="1"/>
  <c r="Q2574" i="1"/>
  <c r="Y2574" i="1" s="1"/>
  <c r="Q2573" i="1"/>
  <c r="Y2573" i="1" s="1"/>
  <c r="Q2572" i="1"/>
  <c r="Y2572" i="1" s="1"/>
  <c r="Q2571" i="1"/>
  <c r="Y2571" i="1" s="1"/>
  <c r="Q2570" i="1"/>
  <c r="Y2570" i="1" s="1"/>
  <c r="Q2569" i="1"/>
  <c r="Y2569" i="1" s="1"/>
  <c r="Q2568" i="1"/>
  <c r="Y2568" i="1" s="1"/>
  <c r="Q2567" i="1"/>
  <c r="Y2567" i="1" s="1"/>
  <c r="Q2566" i="1"/>
  <c r="Y2566" i="1" s="1"/>
  <c r="Q2565" i="1"/>
  <c r="Y2565" i="1" s="1"/>
  <c r="Q2564" i="1"/>
  <c r="Y2564" i="1" s="1"/>
  <c r="Q2563" i="1"/>
  <c r="Y2563" i="1" s="1"/>
  <c r="Q2562" i="1"/>
  <c r="Y2562" i="1" s="1"/>
  <c r="Q2561" i="1"/>
  <c r="Y2561" i="1" s="1"/>
  <c r="Q2560" i="1"/>
  <c r="Y2560" i="1" s="1"/>
  <c r="Q2559" i="1"/>
  <c r="Y2559" i="1" s="1"/>
  <c r="Q2558" i="1"/>
  <c r="Y2558" i="1" s="1"/>
  <c r="Q2557" i="1"/>
  <c r="Y2557" i="1" s="1"/>
  <c r="Q2556" i="1"/>
  <c r="Y2556" i="1" s="1"/>
  <c r="Q2555" i="1"/>
  <c r="Y2555" i="1" s="1"/>
  <c r="Q2554" i="1"/>
  <c r="Y2554" i="1" s="1"/>
  <c r="Q2553" i="1"/>
  <c r="Y2553" i="1" s="1"/>
  <c r="Q2552" i="1"/>
  <c r="Y2552" i="1" s="1"/>
  <c r="Q2551" i="1"/>
  <c r="Y2551" i="1" s="1"/>
  <c r="Q2550" i="1"/>
  <c r="Y2550" i="1" s="1"/>
  <c r="Q2549" i="1"/>
  <c r="Y2549" i="1" s="1"/>
  <c r="Q2548" i="1"/>
  <c r="Y2548" i="1" s="1"/>
  <c r="Q2547" i="1"/>
  <c r="Y2547" i="1" s="1"/>
  <c r="Q2546" i="1"/>
  <c r="Y2546" i="1" s="1"/>
  <c r="Q2545" i="1"/>
  <c r="Y2545" i="1" s="1"/>
  <c r="Q2544" i="1"/>
  <c r="Y2544" i="1" s="1"/>
  <c r="Q2543" i="1"/>
  <c r="Y2543" i="1" s="1"/>
  <c r="Q2542" i="1"/>
  <c r="Y2542" i="1" s="1"/>
  <c r="Q2541" i="1"/>
  <c r="Y2541" i="1" s="1"/>
  <c r="Q2540" i="1"/>
  <c r="Y2540" i="1" s="1"/>
  <c r="Q2539" i="1"/>
  <c r="Y2539" i="1" s="1"/>
  <c r="Q2538" i="1"/>
  <c r="Y2538" i="1" s="1"/>
  <c r="Q2537" i="1"/>
  <c r="Y2537" i="1" s="1"/>
  <c r="Q2536" i="1"/>
  <c r="Y2536" i="1" s="1"/>
  <c r="Q2535" i="1"/>
  <c r="Y2535" i="1" s="1"/>
  <c r="Q2534" i="1"/>
  <c r="Y2534" i="1" s="1"/>
  <c r="Q2533" i="1"/>
  <c r="Y2533" i="1" s="1"/>
  <c r="Q2532" i="1"/>
  <c r="Y2532" i="1" s="1"/>
  <c r="Q2531" i="1"/>
  <c r="Y2531" i="1" s="1"/>
  <c r="Q2530" i="1"/>
  <c r="Y2530" i="1" s="1"/>
  <c r="Q2529" i="1"/>
  <c r="Y2529" i="1" s="1"/>
  <c r="Q2528" i="1"/>
  <c r="Y2528" i="1" s="1"/>
  <c r="Q2527" i="1"/>
  <c r="Y2527" i="1" s="1"/>
  <c r="Q2526" i="1"/>
  <c r="Y2526" i="1" s="1"/>
  <c r="Q2525" i="1"/>
  <c r="Y2525" i="1" s="1"/>
  <c r="Q2524" i="1"/>
  <c r="Y2524" i="1" s="1"/>
  <c r="Q2523" i="1"/>
  <c r="Y2523" i="1" s="1"/>
  <c r="Q2522" i="1"/>
  <c r="Y2522" i="1" s="1"/>
  <c r="Q2521" i="1"/>
  <c r="Y2521" i="1" s="1"/>
  <c r="Q2520" i="1"/>
  <c r="Y2520" i="1" s="1"/>
  <c r="Q2519" i="1"/>
  <c r="Y2519" i="1" s="1"/>
  <c r="Q2518" i="1"/>
  <c r="Y2518" i="1" s="1"/>
  <c r="Q2517" i="1"/>
  <c r="Y2517" i="1" s="1"/>
  <c r="Q2516" i="1"/>
  <c r="Y2516" i="1" s="1"/>
  <c r="Q2515" i="1"/>
  <c r="Y2515" i="1" s="1"/>
  <c r="Q2514" i="1"/>
  <c r="Y2514" i="1" s="1"/>
  <c r="Q2513" i="1"/>
  <c r="Y2513" i="1" s="1"/>
  <c r="Q2512" i="1"/>
  <c r="Y2512" i="1" s="1"/>
  <c r="Q2511" i="1"/>
  <c r="Y2511" i="1" s="1"/>
  <c r="Q2510" i="1"/>
  <c r="Y2510" i="1" s="1"/>
  <c r="Q2509" i="1"/>
  <c r="Y2509" i="1" s="1"/>
  <c r="Q2508" i="1"/>
  <c r="Y2508" i="1" s="1"/>
  <c r="Q2507" i="1"/>
  <c r="Y2507" i="1" s="1"/>
  <c r="Q2506" i="1"/>
  <c r="Y2506" i="1" s="1"/>
  <c r="Q2505" i="1"/>
  <c r="Y2505" i="1" s="1"/>
  <c r="Q2504" i="1"/>
  <c r="Y2504" i="1" s="1"/>
  <c r="Q2503" i="1"/>
  <c r="Y2503" i="1" s="1"/>
  <c r="Q2502" i="1"/>
  <c r="Y2502" i="1" s="1"/>
  <c r="Q2501" i="1"/>
  <c r="Y2501" i="1" s="1"/>
  <c r="Q2500" i="1"/>
  <c r="Y2500" i="1" s="1"/>
  <c r="Q2499" i="1"/>
  <c r="Y2499" i="1" s="1"/>
  <c r="Q2498" i="1"/>
  <c r="Y2498" i="1" s="1"/>
  <c r="Q2497" i="1"/>
  <c r="Y2497" i="1" s="1"/>
  <c r="Q2496" i="1"/>
  <c r="Y2496" i="1" s="1"/>
  <c r="Q2495" i="1"/>
  <c r="Y2495" i="1" s="1"/>
  <c r="Q2494" i="1"/>
  <c r="Y2494" i="1" s="1"/>
  <c r="Q2493" i="1"/>
  <c r="Y2493" i="1" s="1"/>
  <c r="Q2492" i="1"/>
  <c r="Y2492" i="1" s="1"/>
  <c r="Q2491" i="1"/>
  <c r="Y2491" i="1" s="1"/>
  <c r="Q2490" i="1"/>
  <c r="Y2490" i="1" s="1"/>
  <c r="Q2489" i="1"/>
  <c r="Y2489" i="1" s="1"/>
  <c r="Q2488" i="1"/>
  <c r="Y2488" i="1" s="1"/>
  <c r="Q2487" i="1"/>
  <c r="Y2487" i="1" s="1"/>
  <c r="Q2486" i="1"/>
  <c r="Y2486" i="1" s="1"/>
  <c r="Q2485" i="1"/>
  <c r="Y2485" i="1" s="1"/>
  <c r="Q2484" i="1"/>
  <c r="Y2484" i="1" s="1"/>
  <c r="Q2483" i="1"/>
  <c r="Y2483" i="1" s="1"/>
  <c r="Q2482" i="1"/>
  <c r="Y2482" i="1" s="1"/>
  <c r="Q2481" i="1"/>
  <c r="Y2481" i="1" s="1"/>
  <c r="Q2480" i="1"/>
  <c r="Y2480" i="1" s="1"/>
  <c r="Q2479" i="1"/>
  <c r="Y2479" i="1" s="1"/>
  <c r="Q2478" i="1"/>
  <c r="Y2478" i="1" s="1"/>
  <c r="Q2477" i="1"/>
  <c r="Y2477" i="1" s="1"/>
  <c r="Q2476" i="1"/>
  <c r="Y2476" i="1" s="1"/>
  <c r="Q2475" i="1"/>
  <c r="Y2475" i="1" s="1"/>
  <c r="Q2474" i="1"/>
  <c r="Y2474" i="1" s="1"/>
  <c r="Q2473" i="1"/>
  <c r="Y2473" i="1" s="1"/>
  <c r="Q2472" i="1"/>
  <c r="Y2472" i="1" s="1"/>
  <c r="Q2471" i="1"/>
  <c r="Y2471" i="1" s="1"/>
  <c r="Q2470" i="1"/>
  <c r="Y2470" i="1" s="1"/>
  <c r="Q2469" i="1"/>
  <c r="Y2469" i="1" s="1"/>
  <c r="Q2468" i="1"/>
  <c r="Y2468" i="1" s="1"/>
  <c r="Q2467" i="1"/>
  <c r="Y2467" i="1" s="1"/>
  <c r="Q2466" i="1"/>
  <c r="Y2466" i="1" s="1"/>
  <c r="Q2465" i="1"/>
  <c r="Y2465" i="1" s="1"/>
  <c r="Q2464" i="1"/>
  <c r="Y2464" i="1" s="1"/>
  <c r="Q2463" i="1"/>
  <c r="Y2463" i="1" s="1"/>
  <c r="Q2462" i="1"/>
  <c r="Y2462" i="1" s="1"/>
  <c r="Q2461" i="1"/>
  <c r="Y2461" i="1" s="1"/>
  <c r="Q2460" i="1"/>
  <c r="Y2460" i="1" s="1"/>
  <c r="Q2459" i="1"/>
  <c r="Y2459" i="1" s="1"/>
  <c r="Q2458" i="1"/>
  <c r="Y2458" i="1" s="1"/>
  <c r="Q2457" i="1"/>
  <c r="Y2457" i="1" s="1"/>
  <c r="Q2456" i="1"/>
  <c r="Y2456" i="1" s="1"/>
  <c r="Q2455" i="1"/>
  <c r="Y2455" i="1" s="1"/>
  <c r="Q2454" i="1"/>
  <c r="Y2454" i="1" s="1"/>
  <c r="Q2453" i="1"/>
  <c r="Y2453" i="1" s="1"/>
  <c r="Q2452" i="1"/>
  <c r="Y2452" i="1" s="1"/>
  <c r="Q2451" i="1"/>
  <c r="Y2451" i="1" s="1"/>
  <c r="Q2450" i="1"/>
  <c r="Y2450" i="1" s="1"/>
  <c r="Q2449" i="1"/>
  <c r="Y2449" i="1" s="1"/>
  <c r="Q2448" i="1"/>
  <c r="Y2448" i="1" s="1"/>
  <c r="Q2447" i="1"/>
  <c r="Y2447" i="1" s="1"/>
  <c r="Q2446" i="1"/>
  <c r="Y2446" i="1" s="1"/>
  <c r="Q2445" i="1"/>
  <c r="Y2445" i="1" s="1"/>
  <c r="Q2444" i="1"/>
  <c r="Y2444" i="1" s="1"/>
  <c r="Q2443" i="1"/>
  <c r="Y2443" i="1" s="1"/>
  <c r="Q2442" i="1"/>
  <c r="Y2442" i="1" s="1"/>
  <c r="Q2441" i="1"/>
  <c r="Y2441" i="1" s="1"/>
  <c r="Q2440" i="1"/>
  <c r="Y2440" i="1" s="1"/>
  <c r="Q2439" i="1"/>
  <c r="Y2439" i="1" s="1"/>
  <c r="Q2438" i="1"/>
  <c r="Y2438" i="1" s="1"/>
  <c r="Q2437" i="1"/>
  <c r="Y2437" i="1" s="1"/>
  <c r="Q2436" i="1"/>
  <c r="Y2436" i="1" s="1"/>
  <c r="Q2435" i="1"/>
  <c r="Y2435" i="1" s="1"/>
  <c r="Q2434" i="1"/>
  <c r="Y2434" i="1" s="1"/>
  <c r="Q2433" i="1"/>
  <c r="Y2433" i="1" s="1"/>
  <c r="Q2432" i="1"/>
  <c r="Y2432" i="1" s="1"/>
  <c r="Q2431" i="1"/>
  <c r="Y2431" i="1" s="1"/>
  <c r="Q2430" i="1"/>
  <c r="Y2430" i="1" s="1"/>
  <c r="Q2429" i="1"/>
  <c r="Y2429" i="1" s="1"/>
  <c r="Q2428" i="1"/>
  <c r="Y2428" i="1" s="1"/>
  <c r="Q2427" i="1"/>
  <c r="Y2427" i="1" s="1"/>
  <c r="Q2426" i="1"/>
  <c r="Y2426" i="1" s="1"/>
  <c r="Q2425" i="1"/>
  <c r="Y2425" i="1" s="1"/>
  <c r="Q2424" i="1"/>
  <c r="Y2424" i="1" s="1"/>
  <c r="Q2423" i="1"/>
  <c r="Y2423" i="1" s="1"/>
  <c r="Q2422" i="1"/>
  <c r="Y2422" i="1" s="1"/>
  <c r="Q2421" i="1"/>
  <c r="Y2421" i="1" s="1"/>
  <c r="Q2420" i="1"/>
  <c r="Y2420" i="1" s="1"/>
  <c r="Q2419" i="1"/>
  <c r="Y2419" i="1" s="1"/>
  <c r="Q2418" i="1"/>
  <c r="Y2418" i="1" s="1"/>
  <c r="Q2417" i="1"/>
  <c r="Y2417" i="1" s="1"/>
  <c r="Q2416" i="1"/>
  <c r="Y2416" i="1" s="1"/>
  <c r="Q2415" i="1"/>
  <c r="Y2415" i="1" s="1"/>
  <c r="Q2414" i="1"/>
  <c r="Y2414" i="1" s="1"/>
  <c r="Q2413" i="1"/>
  <c r="Y2413" i="1" s="1"/>
  <c r="Q2412" i="1"/>
  <c r="Y2412" i="1" s="1"/>
  <c r="Q2411" i="1"/>
  <c r="Y2411" i="1" s="1"/>
  <c r="Q2410" i="1"/>
  <c r="Y2410" i="1" s="1"/>
  <c r="Q2409" i="1"/>
  <c r="Y2409" i="1" s="1"/>
  <c r="Q2408" i="1"/>
  <c r="Y2408" i="1" s="1"/>
  <c r="Q2407" i="1"/>
  <c r="Y2407" i="1" s="1"/>
  <c r="Q2406" i="1"/>
  <c r="Y2406" i="1" s="1"/>
  <c r="Q2405" i="1"/>
  <c r="Y2405" i="1" s="1"/>
  <c r="Q2404" i="1"/>
  <c r="Y2404" i="1" s="1"/>
  <c r="Q2403" i="1"/>
  <c r="Y2403" i="1" s="1"/>
  <c r="Q2402" i="1"/>
  <c r="Y2402" i="1" s="1"/>
  <c r="Q2401" i="1"/>
  <c r="Y2401" i="1" s="1"/>
  <c r="Q2400" i="1"/>
  <c r="Y2400" i="1" s="1"/>
  <c r="Q2399" i="1"/>
  <c r="Y2399" i="1" s="1"/>
  <c r="Q2398" i="1"/>
  <c r="Y2398" i="1" s="1"/>
  <c r="Q2397" i="1"/>
  <c r="Y2397" i="1" s="1"/>
  <c r="Q2396" i="1"/>
  <c r="Y2396" i="1" s="1"/>
  <c r="Q2395" i="1"/>
  <c r="Y2395" i="1" s="1"/>
  <c r="Q2394" i="1"/>
  <c r="Y2394" i="1" s="1"/>
  <c r="Q2393" i="1"/>
  <c r="Y2393" i="1" s="1"/>
  <c r="Q2392" i="1"/>
  <c r="Y2392" i="1" s="1"/>
  <c r="Q2391" i="1"/>
  <c r="Y2391" i="1" s="1"/>
  <c r="Q2390" i="1"/>
  <c r="Y2390" i="1" s="1"/>
  <c r="Q2389" i="1"/>
  <c r="Y2389" i="1" s="1"/>
  <c r="Q2388" i="1"/>
  <c r="Y2388" i="1" s="1"/>
  <c r="Q2387" i="1"/>
  <c r="Y2387" i="1" s="1"/>
  <c r="Q2386" i="1"/>
  <c r="Y2386" i="1" s="1"/>
  <c r="Q2385" i="1"/>
  <c r="Y2385" i="1" s="1"/>
  <c r="Q2384" i="1"/>
  <c r="Y2384" i="1" s="1"/>
  <c r="Q2383" i="1"/>
  <c r="Y2383" i="1" s="1"/>
  <c r="Q2382" i="1"/>
  <c r="Y2382" i="1" s="1"/>
  <c r="Q2381" i="1"/>
  <c r="Y2381" i="1" s="1"/>
  <c r="Q2380" i="1"/>
  <c r="Y2380" i="1" s="1"/>
  <c r="Q2379" i="1"/>
  <c r="Y2379" i="1" s="1"/>
  <c r="Q2378" i="1"/>
  <c r="Y2378" i="1" s="1"/>
  <c r="Q2377" i="1"/>
  <c r="Y2377" i="1" s="1"/>
  <c r="Q2376" i="1"/>
  <c r="Y2376" i="1" s="1"/>
  <c r="Q2375" i="1"/>
  <c r="Y2375" i="1" s="1"/>
  <c r="Q2374" i="1"/>
  <c r="Y2374" i="1" s="1"/>
  <c r="Q2373" i="1"/>
  <c r="Y2373" i="1" s="1"/>
  <c r="Q2372" i="1"/>
  <c r="Y2372" i="1" s="1"/>
  <c r="Q2371" i="1"/>
  <c r="Y2371" i="1" s="1"/>
  <c r="Q2370" i="1"/>
  <c r="Y2370" i="1" s="1"/>
  <c r="Q2369" i="1"/>
  <c r="Y2369" i="1" s="1"/>
  <c r="Q2368" i="1"/>
  <c r="Y2368" i="1" s="1"/>
  <c r="Q2367" i="1"/>
  <c r="Y2367" i="1" s="1"/>
  <c r="Q2366" i="1"/>
  <c r="Y2366" i="1" s="1"/>
  <c r="Q2365" i="1"/>
  <c r="Y2365" i="1" s="1"/>
  <c r="Q2364" i="1"/>
  <c r="Y2364" i="1" s="1"/>
  <c r="Q2363" i="1"/>
  <c r="Y2363" i="1" s="1"/>
  <c r="Q2362" i="1"/>
  <c r="Y2362" i="1" s="1"/>
  <c r="Q2361" i="1"/>
  <c r="Y2361" i="1" s="1"/>
  <c r="Q2360" i="1"/>
  <c r="Y2360" i="1" s="1"/>
  <c r="Q2359" i="1"/>
  <c r="Y2359" i="1" s="1"/>
  <c r="Q2358" i="1"/>
  <c r="Y2358" i="1" s="1"/>
  <c r="Q2357" i="1"/>
  <c r="Y2357" i="1" s="1"/>
  <c r="Q2356" i="1"/>
  <c r="Y2356" i="1" s="1"/>
  <c r="Q2355" i="1"/>
  <c r="Y2355" i="1" s="1"/>
  <c r="Q2354" i="1"/>
  <c r="Y2354" i="1" s="1"/>
  <c r="Q2353" i="1"/>
  <c r="Y2353" i="1" s="1"/>
  <c r="Q2352" i="1"/>
  <c r="Y2352" i="1" s="1"/>
  <c r="Q2351" i="1"/>
  <c r="Y2351" i="1" s="1"/>
  <c r="Q2350" i="1"/>
  <c r="Y2350" i="1" s="1"/>
  <c r="Q2349" i="1"/>
  <c r="Y2349" i="1" s="1"/>
  <c r="Q2348" i="1"/>
  <c r="Y2348" i="1" s="1"/>
  <c r="Q2347" i="1"/>
  <c r="Y2347" i="1" s="1"/>
  <c r="Q2346" i="1"/>
  <c r="Y2346" i="1" s="1"/>
  <c r="Q2345" i="1"/>
  <c r="Y2345" i="1" s="1"/>
  <c r="Q2344" i="1"/>
  <c r="Y2344" i="1" s="1"/>
  <c r="Q2343" i="1"/>
  <c r="Y2343" i="1" s="1"/>
  <c r="Q2342" i="1"/>
  <c r="Y2342" i="1" s="1"/>
  <c r="Q2341" i="1"/>
  <c r="Y2341" i="1" s="1"/>
  <c r="Q2340" i="1"/>
  <c r="Y2340" i="1" s="1"/>
  <c r="Q2339" i="1"/>
  <c r="Y2339" i="1" s="1"/>
  <c r="Q2338" i="1"/>
  <c r="Y2338" i="1" s="1"/>
  <c r="Q2337" i="1"/>
  <c r="Y2337" i="1" s="1"/>
  <c r="Q2336" i="1"/>
  <c r="Y2336" i="1" s="1"/>
  <c r="Q2335" i="1"/>
  <c r="Y2335" i="1" s="1"/>
  <c r="Q2334" i="1"/>
  <c r="Y2334" i="1" s="1"/>
  <c r="Q2333" i="1"/>
  <c r="Y2333" i="1" s="1"/>
  <c r="Q2332" i="1"/>
  <c r="Y2332" i="1" s="1"/>
  <c r="Q2331" i="1"/>
  <c r="Y2331" i="1" s="1"/>
  <c r="Q2330" i="1"/>
  <c r="Y2330" i="1" s="1"/>
  <c r="Q2329" i="1"/>
  <c r="Y2329" i="1" s="1"/>
  <c r="Q2328" i="1"/>
  <c r="Y2328" i="1" s="1"/>
  <c r="Q2327" i="1"/>
  <c r="Y2327" i="1" s="1"/>
  <c r="Q2326" i="1"/>
  <c r="Y2326" i="1" s="1"/>
  <c r="Q2325" i="1"/>
  <c r="Y2325" i="1" s="1"/>
  <c r="Q2324" i="1"/>
  <c r="Y2324" i="1" s="1"/>
  <c r="Q2323" i="1"/>
  <c r="Y2323" i="1" s="1"/>
  <c r="Q2322" i="1"/>
  <c r="Y2322" i="1" s="1"/>
  <c r="Q2321" i="1"/>
  <c r="Y2321" i="1" s="1"/>
  <c r="Q2320" i="1"/>
  <c r="Y2320" i="1" s="1"/>
  <c r="Q2319" i="1"/>
  <c r="Y2319" i="1" s="1"/>
  <c r="Q2318" i="1"/>
  <c r="Y2318" i="1" s="1"/>
  <c r="Q2317" i="1"/>
  <c r="Y2317" i="1" s="1"/>
  <c r="Q2316" i="1"/>
  <c r="Y2316" i="1" s="1"/>
  <c r="Q2315" i="1"/>
  <c r="Y2315" i="1" s="1"/>
  <c r="Q2314" i="1"/>
  <c r="Y2314" i="1" s="1"/>
  <c r="Q2313" i="1"/>
  <c r="Y2313" i="1" s="1"/>
  <c r="Q2312" i="1"/>
  <c r="Y2312" i="1" s="1"/>
  <c r="Q2311" i="1"/>
  <c r="Y2311" i="1" s="1"/>
  <c r="Q2310" i="1"/>
  <c r="Y2310" i="1" s="1"/>
  <c r="Q2309" i="1"/>
  <c r="Y2309" i="1" s="1"/>
  <c r="Q2308" i="1"/>
  <c r="Y2308" i="1" s="1"/>
  <c r="Q2307" i="1"/>
  <c r="Y2307" i="1" s="1"/>
  <c r="Q2306" i="1"/>
  <c r="Y2306" i="1" s="1"/>
  <c r="Q2305" i="1"/>
  <c r="Y2305" i="1" s="1"/>
  <c r="Q2304" i="1"/>
  <c r="Y2304" i="1" s="1"/>
  <c r="Q2303" i="1"/>
  <c r="Y2303" i="1" s="1"/>
  <c r="Q2302" i="1"/>
  <c r="Y2302" i="1" s="1"/>
  <c r="Q2301" i="1"/>
  <c r="Y2301" i="1" s="1"/>
  <c r="Q2300" i="1"/>
  <c r="Y2300" i="1" s="1"/>
  <c r="Q2299" i="1"/>
  <c r="Y2299" i="1" s="1"/>
  <c r="Q2298" i="1"/>
  <c r="Y2298" i="1" s="1"/>
  <c r="Q2297" i="1"/>
  <c r="Y2297" i="1" s="1"/>
  <c r="Q2296" i="1"/>
  <c r="Y2296" i="1" s="1"/>
  <c r="Q2295" i="1"/>
  <c r="Y2295" i="1" s="1"/>
  <c r="Q2294" i="1"/>
  <c r="Y2294" i="1" s="1"/>
  <c r="Q2293" i="1"/>
  <c r="Y2293" i="1" s="1"/>
  <c r="Q2292" i="1"/>
  <c r="Y2292" i="1" s="1"/>
  <c r="Q2291" i="1"/>
  <c r="Y2291" i="1" s="1"/>
  <c r="Q2290" i="1"/>
  <c r="Y2290" i="1" s="1"/>
  <c r="Q2289" i="1"/>
  <c r="Y2289" i="1" s="1"/>
  <c r="Q2288" i="1"/>
  <c r="Y2288" i="1" s="1"/>
  <c r="Q2287" i="1"/>
  <c r="Y2287" i="1" s="1"/>
  <c r="Q2286" i="1"/>
  <c r="Y2286" i="1" s="1"/>
  <c r="Q2285" i="1"/>
  <c r="Y2285" i="1" s="1"/>
  <c r="Q2284" i="1"/>
  <c r="Y2284" i="1" s="1"/>
  <c r="Q2283" i="1"/>
  <c r="Y2283" i="1" s="1"/>
  <c r="Q2282" i="1"/>
  <c r="Y2282" i="1" s="1"/>
  <c r="Q2281" i="1"/>
  <c r="Y2281" i="1" s="1"/>
  <c r="Q2280" i="1"/>
  <c r="Y2280" i="1" s="1"/>
  <c r="Q2279" i="1"/>
  <c r="Y2279" i="1" s="1"/>
  <c r="Q2278" i="1"/>
  <c r="Y2278" i="1" s="1"/>
  <c r="Q2277" i="1"/>
  <c r="Y2277" i="1" s="1"/>
  <c r="Q2276" i="1"/>
  <c r="Y2276" i="1" s="1"/>
  <c r="Q2275" i="1"/>
  <c r="Y2275" i="1" s="1"/>
  <c r="Q2274" i="1"/>
  <c r="Y2274" i="1" s="1"/>
  <c r="Q2273" i="1"/>
  <c r="Y2273" i="1" s="1"/>
  <c r="Q2272" i="1"/>
  <c r="Y2272" i="1" s="1"/>
  <c r="Q2271" i="1"/>
  <c r="Y2271" i="1" s="1"/>
  <c r="Q2270" i="1"/>
  <c r="Y2270" i="1" s="1"/>
  <c r="Q2269" i="1"/>
  <c r="Y2269" i="1" s="1"/>
  <c r="Q2268" i="1"/>
  <c r="Y2268" i="1" s="1"/>
  <c r="Q2267" i="1"/>
  <c r="Y2267" i="1" s="1"/>
  <c r="Q2266" i="1"/>
  <c r="Y2266" i="1" s="1"/>
  <c r="Q2265" i="1"/>
  <c r="Y2265" i="1" s="1"/>
  <c r="Q2264" i="1"/>
  <c r="Y2264" i="1" s="1"/>
  <c r="Q2263" i="1"/>
  <c r="Y2263" i="1" s="1"/>
  <c r="Q2262" i="1"/>
  <c r="Y2262" i="1" s="1"/>
  <c r="Q2261" i="1"/>
  <c r="Y2261" i="1" s="1"/>
  <c r="Q2260" i="1"/>
  <c r="Y2260" i="1" s="1"/>
  <c r="Q2259" i="1"/>
  <c r="Y2259" i="1" s="1"/>
  <c r="Q2258" i="1"/>
  <c r="Y2258" i="1" s="1"/>
  <c r="Q2257" i="1"/>
  <c r="Y2257" i="1" s="1"/>
  <c r="Q2256" i="1"/>
  <c r="Y2256" i="1" s="1"/>
  <c r="Q2255" i="1"/>
  <c r="Y2255" i="1" s="1"/>
  <c r="Q2254" i="1"/>
  <c r="Y2254" i="1" s="1"/>
  <c r="Q2253" i="1"/>
  <c r="Y2253" i="1" s="1"/>
  <c r="Q2252" i="1"/>
  <c r="Y2252" i="1" s="1"/>
  <c r="Q2251" i="1"/>
  <c r="Y2251" i="1" s="1"/>
  <c r="Q2250" i="1"/>
  <c r="Y2250" i="1" s="1"/>
  <c r="Q2249" i="1"/>
  <c r="Y2249" i="1" s="1"/>
  <c r="Q2248" i="1"/>
  <c r="Y2248" i="1" s="1"/>
  <c r="Q2247" i="1"/>
  <c r="Y2247" i="1" s="1"/>
  <c r="Q2246" i="1"/>
  <c r="Y2246" i="1" s="1"/>
  <c r="Q2245" i="1"/>
  <c r="Y2245" i="1" s="1"/>
  <c r="Q2244" i="1"/>
  <c r="Y2244" i="1" s="1"/>
  <c r="Q2243" i="1"/>
  <c r="Y2243" i="1" s="1"/>
  <c r="Q2242" i="1"/>
  <c r="Y2242" i="1" s="1"/>
  <c r="Q2241" i="1"/>
  <c r="Y2241" i="1" s="1"/>
  <c r="Q2240" i="1"/>
  <c r="Y2240" i="1" s="1"/>
  <c r="Q2239" i="1"/>
  <c r="Y2239" i="1" s="1"/>
  <c r="Q2238" i="1"/>
  <c r="Y2238" i="1" s="1"/>
  <c r="Q2237" i="1"/>
  <c r="Y2237" i="1" s="1"/>
  <c r="Q2236" i="1"/>
  <c r="Y2236" i="1" s="1"/>
  <c r="Q2235" i="1"/>
  <c r="Y2235" i="1" s="1"/>
  <c r="Q2234" i="1"/>
  <c r="Y2234" i="1" s="1"/>
  <c r="Q2233" i="1"/>
  <c r="Y2233" i="1" s="1"/>
  <c r="Q2232" i="1"/>
  <c r="Y2232" i="1" s="1"/>
  <c r="Q2231" i="1"/>
  <c r="Y2231" i="1" s="1"/>
  <c r="Q2230" i="1"/>
  <c r="Y2230" i="1" s="1"/>
  <c r="Q2229" i="1"/>
  <c r="Y2229" i="1" s="1"/>
  <c r="Q2228" i="1"/>
  <c r="Y2228" i="1" s="1"/>
  <c r="Q2227" i="1"/>
  <c r="Y2227" i="1" s="1"/>
  <c r="Q2226" i="1"/>
  <c r="Y2226" i="1" s="1"/>
  <c r="Q2225" i="1"/>
  <c r="Y2225" i="1" s="1"/>
  <c r="Q2224" i="1"/>
  <c r="Y2224" i="1" s="1"/>
  <c r="Q2223" i="1"/>
  <c r="Y2223" i="1" s="1"/>
  <c r="Q2222" i="1"/>
  <c r="Y2222" i="1" s="1"/>
  <c r="Q2221" i="1"/>
  <c r="Y2221" i="1" s="1"/>
  <c r="Q2220" i="1"/>
  <c r="Y2220" i="1" s="1"/>
  <c r="Q2219" i="1"/>
  <c r="Y2219" i="1" s="1"/>
  <c r="Q2218" i="1"/>
  <c r="Y2218" i="1" s="1"/>
  <c r="Q2217" i="1"/>
  <c r="Y2217" i="1" s="1"/>
  <c r="Q2216" i="1"/>
  <c r="Y2216" i="1" s="1"/>
  <c r="Q2215" i="1"/>
  <c r="Y2215" i="1" s="1"/>
  <c r="Q2214" i="1"/>
  <c r="Y2214" i="1" s="1"/>
  <c r="Q2213" i="1"/>
  <c r="Y2213" i="1" s="1"/>
  <c r="Q2212" i="1"/>
  <c r="Y2212" i="1" s="1"/>
  <c r="Q2211" i="1"/>
  <c r="Y2211" i="1" s="1"/>
  <c r="Q2210" i="1"/>
  <c r="Y2210" i="1" s="1"/>
  <c r="Q2209" i="1"/>
  <c r="Y2209" i="1" s="1"/>
  <c r="Q2208" i="1"/>
  <c r="Y2208" i="1" s="1"/>
  <c r="Q2207" i="1"/>
  <c r="Y2207" i="1" s="1"/>
  <c r="Q2206" i="1"/>
  <c r="Y2206" i="1" s="1"/>
  <c r="Q2205" i="1"/>
  <c r="Y2205" i="1" s="1"/>
  <c r="Q2204" i="1"/>
  <c r="Y2204" i="1" s="1"/>
  <c r="Q2203" i="1"/>
  <c r="Y2203" i="1" s="1"/>
  <c r="Q2202" i="1"/>
  <c r="Y2202" i="1" s="1"/>
  <c r="Q2201" i="1"/>
  <c r="Y2201" i="1" s="1"/>
  <c r="Q2200" i="1"/>
  <c r="Y2200" i="1" s="1"/>
  <c r="Q2199" i="1"/>
  <c r="Y2199" i="1" s="1"/>
  <c r="Q2198" i="1"/>
  <c r="Y2198" i="1" s="1"/>
  <c r="Q2197" i="1"/>
  <c r="Y2197" i="1" s="1"/>
  <c r="Q2196" i="1"/>
  <c r="Y2196" i="1" s="1"/>
  <c r="Q2195" i="1"/>
  <c r="Y2195" i="1" s="1"/>
  <c r="Q2194" i="1"/>
  <c r="Y2194" i="1" s="1"/>
  <c r="Q2193" i="1"/>
  <c r="Y2193" i="1" s="1"/>
  <c r="Q2192" i="1"/>
  <c r="Y2192" i="1" s="1"/>
  <c r="Q2191" i="1"/>
  <c r="Y2191" i="1" s="1"/>
  <c r="Q2190" i="1"/>
  <c r="Y2190" i="1" s="1"/>
  <c r="Q2189" i="1"/>
  <c r="Y2189" i="1" s="1"/>
  <c r="Q2188" i="1"/>
  <c r="Y2188" i="1" s="1"/>
  <c r="Q2187" i="1"/>
  <c r="Y2187" i="1" s="1"/>
  <c r="Q2186" i="1"/>
  <c r="Y2186" i="1" s="1"/>
  <c r="Q2185" i="1"/>
  <c r="Y2185" i="1" s="1"/>
  <c r="Q2184" i="1"/>
  <c r="Y2184" i="1" s="1"/>
  <c r="Q2183" i="1"/>
  <c r="Y2183" i="1" s="1"/>
  <c r="Q2182" i="1"/>
  <c r="Y2182" i="1" s="1"/>
  <c r="Q2181" i="1"/>
  <c r="Y2181" i="1" s="1"/>
  <c r="Q2180" i="1"/>
  <c r="Y2180" i="1" s="1"/>
  <c r="Q2179" i="1"/>
  <c r="Y2179" i="1" s="1"/>
  <c r="Q2178" i="1"/>
  <c r="Y2178" i="1" s="1"/>
  <c r="Q2177" i="1"/>
  <c r="Y2177" i="1" s="1"/>
  <c r="Q2176" i="1"/>
  <c r="Y2176" i="1" s="1"/>
  <c r="Q2175" i="1"/>
  <c r="Y2175" i="1" s="1"/>
  <c r="Q2174" i="1"/>
  <c r="Y2174" i="1" s="1"/>
  <c r="Q2173" i="1"/>
  <c r="Y2173" i="1" s="1"/>
  <c r="Q2172" i="1"/>
  <c r="Y2172" i="1" s="1"/>
  <c r="Q2171" i="1"/>
  <c r="Y2171" i="1" s="1"/>
  <c r="Q2170" i="1"/>
  <c r="Y2170" i="1" s="1"/>
  <c r="Q2169" i="1"/>
  <c r="Y2169" i="1" s="1"/>
  <c r="Q2168" i="1"/>
  <c r="Y2168" i="1" s="1"/>
  <c r="Q2167" i="1"/>
  <c r="Y2167" i="1" s="1"/>
  <c r="Q2166" i="1"/>
  <c r="Y2166" i="1" s="1"/>
  <c r="Q2165" i="1"/>
  <c r="Y2165" i="1" s="1"/>
  <c r="Q2164" i="1"/>
  <c r="Y2164" i="1" s="1"/>
  <c r="Q2163" i="1"/>
  <c r="Y2163" i="1" s="1"/>
  <c r="Q2162" i="1"/>
  <c r="Y2162" i="1" s="1"/>
  <c r="Q2161" i="1"/>
  <c r="Y2161" i="1" s="1"/>
  <c r="Q2160" i="1"/>
  <c r="Y2160" i="1" s="1"/>
  <c r="Q2159" i="1"/>
  <c r="Y2159" i="1" s="1"/>
  <c r="Q2158" i="1"/>
  <c r="Y2158" i="1" s="1"/>
  <c r="Q2157" i="1"/>
  <c r="Y2157" i="1" s="1"/>
  <c r="Q2156" i="1"/>
  <c r="Y2156" i="1" s="1"/>
  <c r="Q2155" i="1"/>
  <c r="Y2155" i="1" s="1"/>
  <c r="Q2154" i="1"/>
  <c r="Y2154" i="1" s="1"/>
  <c r="Q2153" i="1"/>
  <c r="Y2153" i="1" s="1"/>
  <c r="Q2152" i="1"/>
  <c r="Y2152" i="1" s="1"/>
  <c r="Q2151" i="1"/>
  <c r="Y2151" i="1" s="1"/>
  <c r="Q2150" i="1"/>
  <c r="Y2150" i="1" s="1"/>
  <c r="Q2149" i="1"/>
  <c r="Y2149" i="1" s="1"/>
  <c r="Q2148" i="1"/>
  <c r="Y2148" i="1" s="1"/>
  <c r="Q2147" i="1"/>
  <c r="Y2147" i="1" s="1"/>
  <c r="Q2146" i="1"/>
  <c r="Y2146" i="1" s="1"/>
  <c r="Q2145" i="1"/>
  <c r="Y2145" i="1" s="1"/>
  <c r="Q2144" i="1"/>
  <c r="Y2144" i="1" s="1"/>
  <c r="Q2143" i="1"/>
  <c r="Y2143" i="1" s="1"/>
  <c r="Q2142" i="1"/>
  <c r="Y2142" i="1" s="1"/>
  <c r="Q2141" i="1"/>
  <c r="Y2141" i="1" s="1"/>
  <c r="Q2140" i="1"/>
  <c r="Y2140" i="1" s="1"/>
  <c r="Q2139" i="1"/>
  <c r="Y2139" i="1" s="1"/>
  <c r="Q2138" i="1"/>
  <c r="Y2138" i="1" s="1"/>
  <c r="Q2137" i="1"/>
  <c r="Y2137" i="1" s="1"/>
  <c r="Q2136" i="1"/>
  <c r="Y2136" i="1" s="1"/>
  <c r="Q2135" i="1"/>
  <c r="Y2135" i="1" s="1"/>
  <c r="Q2134" i="1"/>
  <c r="Y2134" i="1" s="1"/>
  <c r="Q2133" i="1"/>
  <c r="Y2133" i="1" s="1"/>
  <c r="Q2132" i="1"/>
  <c r="Y2132" i="1" s="1"/>
  <c r="Q2131" i="1"/>
  <c r="Y2131" i="1" s="1"/>
  <c r="Q2130" i="1"/>
  <c r="Y2130" i="1" s="1"/>
  <c r="Q2129" i="1"/>
  <c r="Y2129" i="1" s="1"/>
  <c r="Q2128" i="1"/>
  <c r="Y2128" i="1" s="1"/>
  <c r="Q2127" i="1"/>
  <c r="Y2127" i="1" s="1"/>
  <c r="Q2126" i="1"/>
  <c r="Y2126" i="1" s="1"/>
  <c r="Q2125" i="1"/>
  <c r="Y2125" i="1" s="1"/>
  <c r="Q2124" i="1"/>
  <c r="Y2124" i="1" s="1"/>
  <c r="Q2123" i="1"/>
  <c r="Y2123" i="1" s="1"/>
  <c r="Q2122" i="1"/>
  <c r="Y2122" i="1" s="1"/>
  <c r="Q2121" i="1"/>
  <c r="Y2121" i="1" s="1"/>
  <c r="Q2120" i="1"/>
  <c r="Y2120" i="1" s="1"/>
  <c r="Q2119" i="1"/>
  <c r="Y2119" i="1" s="1"/>
  <c r="Q2118" i="1"/>
  <c r="Y2118" i="1" s="1"/>
  <c r="Q2117" i="1"/>
  <c r="Y2117" i="1" s="1"/>
  <c r="Q2116" i="1"/>
  <c r="Y2116" i="1" s="1"/>
  <c r="Q2115" i="1"/>
  <c r="Y2115" i="1" s="1"/>
  <c r="Q2114" i="1"/>
  <c r="Y2114" i="1" s="1"/>
  <c r="Q2113" i="1"/>
  <c r="Y2113" i="1" s="1"/>
  <c r="Q2112" i="1"/>
  <c r="Y2112" i="1" s="1"/>
  <c r="Q2111" i="1"/>
  <c r="Y2111" i="1" s="1"/>
  <c r="Q2110" i="1"/>
  <c r="Y2110" i="1" s="1"/>
  <c r="Q2109" i="1"/>
  <c r="Y2109" i="1" s="1"/>
  <c r="Q2108" i="1"/>
  <c r="Y2108" i="1" s="1"/>
  <c r="Q2107" i="1"/>
  <c r="Y2107" i="1" s="1"/>
  <c r="Q2106" i="1"/>
  <c r="Y2106" i="1" s="1"/>
  <c r="Q2105" i="1"/>
  <c r="Y2105" i="1" s="1"/>
  <c r="Q2104" i="1"/>
  <c r="Y2104" i="1" s="1"/>
  <c r="Q2103" i="1"/>
  <c r="Y2103" i="1" s="1"/>
  <c r="Q2102" i="1"/>
  <c r="Y2102" i="1" s="1"/>
  <c r="Q2101" i="1"/>
  <c r="Y2101" i="1" s="1"/>
  <c r="Q2100" i="1"/>
  <c r="Y2100" i="1" s="1"/>
  <c r="Q2099" i="1"/>
  <c r="Y2099" i="1" s="1"/>
  <c r="Q2098" i="1"/>
  <c r="Y2098" i="1" s="1"/>
  <c r="Q2097" i="1"/>
  <c r="Y2097" i="1" s="1"/>
  <c r="Q2096" i="1"/>
  <c r="Y2096" i="1" s="1"/>
  <c r="Q2095" i="1"/>
  <c r="Y2095" i="1" s="1"/>
  <c r="Q2094" i="1"/>
  <c r="Y2094" i="1" s="1"/>
  <c r="Q2093" i="1"/>
  <c r="Y2093" i="1" s="1"/>
  <c r="Q2092" i="1"/>
  <c r="Y2092" i="1" s="1"/>
  <c r="Q2091" i="1"/>
  <c r="Y2091" i="1" s="1"/>
  <c r="Q2090" i="1"/>
  <c r="Y2090" i="1" s="1"/>
  <c r="Q2089" i="1"/>
  <c r="Y2089" i="1" s="1"/>
  <c r="Q2088" i="1"/>
  <c r="Y2088" i="1" s="1"/>
  <c r="Q2087" i="1"/>
  <c r="Y2087" i="1" s="1"/>
  <c r="Q2086" i="1"/>
  <c r="Y2086" i="1" s="1"/>
  <c r="Q2085" i="1"/>
  <c r="Y2085" i="1" s="1"/>
  <c r="Q2084" i="1"/>
  <c r="Y2084" i="1" s="1"/>
  <c r="Q2083" i="1"/>
  <c r="Y2083" i="1" s="1"/>
  <c r="Q2082" i="1"/>
  <c r="Y2082" i="1" s="1"/>
  <c r="Q2081" i="1"/>
  <c r="Y2081" i="1" s="1"/>
  <c r="Q2080" i="1"/>
  <c r="Y2080" i="1" s="1"/>
  <c r="Q2079" i="1"/>
  <c r="Y2079" i="1" s="1"/>
  <c r="Q2078" i="1"/>
  <c r="Y2078" i="1" s="1"/>
  <c r="Q2077" i="1"/>
  <c r="Y2077" i="1" s="1"/>
  <c r="Q2076" i="1"/>
  <c r="Y2076" i="1" s="1"/>
  <c r="Q2075" i="1"/>
  <c r="Y2075" i="1" s="1"/>
  <c r="Q2074" i="1"/>
  <c r="Y2074" i="1" s="1"/>
  <c r="Q2073" i="1"/>
  <c r="Y2073" i="1" s="1"/>
  <c r="Q2072" i="1"/>
  <c r="Y2072" i="1" s="1"/>
  <c r="Q2071" i="1"/>
  <c r="Y2071" i="1" s="1"/>
  <c r="Q2070" i="1"/>
  <c r="Y2070" i="1" s="1"/>
  <c r="Q2069" i="1"/>
  <c r="Y2069" i="1" s="1"/>
  <c r="Q2068" i="1"/>
  <c r="Y2068" i="1" s="1"/>
  <c r="Q2067" i="1"/>
  <c r="Y2067" i="1" s="1"/>
  <c r="Q2066" i="1"/>
  <c r="Y2066" i="1" s="1"/>
  <c r="Q2065" i="1"/>
  <c r="Y2065" i="1" s="1"/>
  <c r="Q2064" i="1"/>
  <c r="Y2064" i="1" s="1"/>
  <c r="Q2063" i="1"/>
  <c r="Y2063" i="1" s="1"/>
  <c r="Q2062" i="1"/>
  <c r="Y2062" i="1" s="1"/>
  <c r="Q2061" i="1"/>
  <c r="Y2061" i="1" s="1"/>
  <c r="Q2060" i="1"/>
  <c r="Y2060" i="1" s="1"/>
  <c r="Q2059" i="1"/>
  <c r="Y2059" i="1" s="1"/>
  <c r="Q2058" i="1"/>
  <c r="Y2058" i="1" s="1"/>
  <c r="Q2057" i="1"/>
  <c r="Y2057" i="1" s="1"/>
  <c r="Q2056" i="1"/>
  <c r="Y2056" i="1" s="1"/>
  <c r="Q2055" i="1"/>
  <c r="Y2055" i="1" s="1"/>
  <c r="Q2054" i="1"/>
  <c r="Y2054" i="1" s="1"/>
  <c r="Q2053" i="1"/>
  <c r="Y2053" i="1" s="1"/>
  <c r="Q2052" i="1"/>
  <c r="Y2052" i="1" s="1"/>
  <c r="Q2051" i="1"/>
  <c r="Y2051" i="1" s="1"/>
  <c r="Q2050" i="1"/>
  <c r="Y2050" i="1" s="1"/>
  <c r="Q2049" i="1"/>
  <c r="Y2049" i="1" s="1"/>
  <c r="Q2048" i="1"/>
  <c r="Y2048" i="1" s="1"/>
  <c r="Q2047" i="1"/>
  <c r="Y2047" i="1" s="1"/>
  <c r="Q2046" i="1"/>
  <c r="Y2046" i="1" s="1"/>
  <c r="Q2045" i="1"/>
  <c r="Y2045" i="1" s="1"/>
  <c r="Q2044" i="1"/>
  <c r="Y2044" i="1" s="1"/>
  <c r="Q2043" i="1"/>
  <c r="Y2043" i="1" s="1"/>
  <c r="Q2042" i="1"/>
  <c r="Y2042" i="1" s="1"/>
  <c r="Q2041" i="1"/>
  <c r="Y2041" i="1" s="1"/>
  <c r="Q2040" i="1"/>
  <c r="Y2040" i="1" s="1"/>
  <c r="Q2039" i="1"/>
  <c r="Y2039" i="1" s="1"/>
  <c r="Q2038" i="1"/>
  <c r="Y2038" i="1" s="1"/>
  <c r="Q2037" i="1"/>
  <c r="Y2037" i="1" s="1"/>
  <c r="Q2036" i="1"/>
  <c r="Y2036" i="1" s="1"/>
  <c r="Q2035" i="1"/>
  <c r="Y2035" i="1" s="1"/>
  <c r="Q2034" i="1"/>
  <c r="Y2034" i="1" s="1"/>
  <c r="Q2033" i="1"/>
  <c r="Y2033" i="1" s="1"/>
  <c r="Q2032" i="1"/>
  <c r="Y2032" i="1" s="1"/>
  <c r="Q2031" i="1"/>
  <c r="Y2031" i="1" s="1"/>
  <c r="Q2030" i="1"/>
  <c r="Y2030" i="1" s="1"/>
  <c r="Q2029" i="1"/>
  <c r="Y2029" i="1" s="1"/>
  <c r="Q2028" i="1"/>
  <c r="Y2028" i="1" s="1"/>
  <c r="Q2027" i="1"/>
  <c r="Y2027" i="1" s="1"/>
  <c r="Q2026" i="1"/>
  <c r="Y2026" i="1" s="1"/>
  <c r="Q2025" i="1"/>
  <c r="Y2025" i="1" s="1"/>
  <c r="Q2024" i="1"/>
  <c r="Y2024" i="1" s="1"/>
  <c r="Q2023" i="1"/>
  <c r="Y2023" i="1" s="1"/>
  <c r="Q2022" i="1"/>
  <c r="Y2022" i="1" s="1"/>
  <c r="Q2021" i="1"/>
  <c r="Y2021" i="1" s="1"/>
  <c r="Q2020" i="1"/>
  <c r="Y2020" i="1" s="1"/>
  <c r="Q2019" i="1"/>
  <c r="Y2019" i="1" s="1"/>
  <c r="Q2018" i="1"/>
  <c r="Y2018" i="1" s="1"/>
  <c r="Q2017" i="1"/>
  <c r="Y2017" i="1" s="1"/>
  <c r="Q2016" i="1"/>
  <c r="Y2016" i="1" s="1"/>
  <c r="Q2015" i="1"/>
  <c r="Y2015" i="1" s="1"/>
  <c r="Q2014" i="1"/>
  <c r="Y2014" i="1" s="1"/>
  <c r="Q2013" i="1"/>
  <c r="Y2013" i="1" s="1"/>
  <c r="Q2012" i="1"/>
  <c r="Y2012" i="1" s="1"/>
  <c r="Q2011" i="1"/>
  <c r="Y2011" i="1" s="1"/>
  <c r="Q2010" i="1"/>
  <c r="Y2010" i="1" s="1"/>
  <c r="Q2009" i="1"/>
  <c r="Y2009" i="1" s="1"/>
  <c r="Q2008" i="1"/>
  <c r="Y2008" i="1" s="1"/>
  <c r="Q2007" i="1"/>
  <c r="Y2007" i="1" s="1"/>
  <c r="Q2006" i="1"/>
  <c r="Y2006" i="1" s="1"/>
  <c r="Q2005" i="1"/>
  <c r="Y2005" i="1" s="1"/>
  <c r="Q2004" i="1"/>
  <c r="Y2004" i="1" s="1"/>
  <c r="Q2003" i="1"/>
  <c r="Y2003" i="1" s="1"/>
  <c r="Q2002" i="1"/>
  <c r="Y2002" i="1" s="1"/>
  <c r="Q2001" i="1"/>
  <c r="Y2001" i="1" s="1"/>
  <c r="Q2000" i="1"/>
  <c r="Y2000" i="1" s="1"/>
  <c r="Q1999" i="1"/>
  <c r="Y1999" i="1" s="1"/>
  <c r="Q1998" i="1"/>
  <c r="Y1998" i="1" s="1"/>
  <c r="Q1997" i="1"/>
  <c r="Y1997" i="1" s="1"/>
  <c r="Q1996" i="1"/>
  <c r="Y1996" i="1" s="1"/>
  <c r="Q1995" i="1"/>
  <c r="Y1995" i="1" s="1"/>
  <c r="Q1994" i="1"/>
  <c r="Y1994" i="1" s="1"/>
  <c r="Q1993" i="1"/>
  <c r="Y1993" i="1" s="1"/>
  <c r="Q1992" i="1"/>
  <c r="Y1992" i="1" s="1"/>
  <c r="Q1991" i="1"/>
  <c r="Y1991" i="1" s="1"/>
  <c r="Q1990" i="1"/>
  <c r="Y1990" i="1" s="1"/>
  <c r="Q1989" i="1"/>
  <c r="Y1989" i="1" s="1"/>
  <c r="Q1988" i="1"/>
  <c r="Y1988" i="1" s="1"/>
  <c r="Q1987" i="1"/>
  <c r="Y1987" i="1" s="1"/>
  <c r="Q1986" i="1"/>
  <c r="Y1986" i="1" s="1"/>
  <c r="Q1985" i="1"/>
  <c r="Y1985" i="1" s="1"/>
  <c r="Q1984" i="1"/>
  <c r="Y1984" i="1" s="1"/>
  <c r="Q1983" i="1"/>
  <c r="Y1983" i="1" s="1"/>
  <c r="Q1982" i="1"/>
  <c r="Y1982" i="1" s="1"/>
  <c r="Q1981" i="1"/>
  <c r="Y1981" i="1" s="1"/>
  <c r="Q1980" i="1"/>
  <c r="Y1980" i="1" s="1"/>
  <c r="Q1979" i="1"/>
  <c r="Y1979" i="1" s="1"/>
  <c r="Q1978" i="1"/>
  <c r="Y1978" i="1" s="1"/>
  <c r="Q1977" i="1"/>
  <c r="Y1977" i="1" s="1"/>
  <c r="Q1976" i="1"/>
  <c r="Y1976" i="1" s="1"/>
  <c r="Q1975" i="1"/>
  <c r="Y1975" i="1" s="1"/>
  <c r="Q1974" i="1"/>
  <c r="Y1974" i="1" s="1"/>
  <c r="Q1973" i="1"/>
  <c r="Y1973" i="1" s="1"/>
  <c r="Q1972" i="1"/>
  <c r="Y1972" i="1" s="1"/>
  <c r="Q1971" i="1"/>
  <c r="Y1971" i="1" s="1"/>
  <c r="Q1970" i="1"/>
  <c r="Y1970" i="1" s="1"/>
  <c r="Q1969" i="1"/>
  <c r="Y1969" i="1" s="1"/>
  <c r="Q1968" i="1"/>
  <c r="Y1968" i="1" s="1"/>
  <c r="Q1967" i="1"/>
  <c r="Y1967" i="1" s="1"/>
  <c r="Q1966" i="1"/>
  <c r="Y1966" i="1" s="1"/>
  <c r="Q1965" i="1"/>
  <c r="Y1965" i="1" s="1"/>
  <c r="Q1964" i="1"/>
  <c r="Y1964" i="1" s="1"/>
  <c r="Q1963" i="1"/>
  <c r="Y1963" i="1" s="1"/>
  <c r="Q1962" i="1"/>
  <c r="Y1962" i="1" s="1"/>
  <c r="Q1961" i="1"/>
  <c r="Y1961" i="1" s="1"/>
  <c r="Q1960" i="1"/>
  <c r="Y1960" i="1" s="1"/>
  <c r="Q1959" i="1"/>
  <c r="Y1959" i="1" s="1"/>
  <c r="Q1958" i="1"/>
  <c r="Y1958" i="1" s="1"/>
  <c r="Q1957" i="1"/>
  <c r="Y1957" i="1" s="1"/>
  <c r="Q1956" i="1"/>
  <c r="Y1956" i="1" s="1"/>
  <c r="Q1955" i="1"/>
  <c r="Y1955" i="1" s="1"/>
  <c r="Q1954" i="1"/>
  <c r="Y1954" i="1" s="1"/>
  <c r="Q1953" i="1"/>
  <c r="Y1953" i="1" s="1"/>
  <c r="Q1952" i="1"/>
  <c r="Y1952" i="1" s="1"/>
  <c r="Q1951" i="1"/>
  <c r="Y1951" i="1" s="1"/>
  <c r="Q1950" i="1"/>
  <c r="Y1950" i="1" s="1"/>
  <c r="Q1949" i="1"/>
  <c r="Y1949" i="1" s="1"/>
  <c r="Q1948" i="1"/>
  <c r="Y1948" i="1" s="1"/>
  <c r="Q1947" i="1"/>
  <c r="Y1947" i="1" s="1"/>
  <c r="Q1946" i="1"/>
  <c r="Y1946" i="1" s="1"/>
  <c r="Q1945" i="1"/>
  <c r="Y1945" i="1" s="1"/>
  <c r="Q1944" i="1"/>
  <c r="Y1944" i="1" s="1"/>
  <c r="Q1943" i="1"/>
  <c r="Y1943" i="1" s="1"/>
  <c r="Q1942" i="1"/>
  <c r="Y1942" i="1" s="1"/>
  <c r="Q1941" i="1"/>
  <c r="Y1941" i="1" s="1"/>
  <c r="Q1940" i="1"/>
  <c r="Y1940" i="1" s="1"/>
  <c r="Q1939" i="1"/>
  <c r="Y1939" i="1" s="1"/>
  <c r="Q1938" i="1"/>
  <c r="Y1938" i="1" s="1"/>
  <c r="Q1937" i="1"/>
  <c r="Y1937" i="1" s="1"/>
  <c r="Q1936" i="1"/>
  <c r="Y1936" i="1" s="1"/>
  <c r="Q1935" i="1"/>
  <c r="Y1935" i="1" s="1"/>
  <c r="Q1934" i="1"/>
  <c r="Y1934" i="1" s="1"/>
  <c r="Q1933" i="1"/>
  <c r="Y1933" i="1" s="1"/>
  <c r="Q1932" i="1"/>
  <c r="Y1932" i="1" s="1"/>
  <c r="Q1931" i="1"/>
  <c r="Y1931" i="1" s="1"/>
  <c r="Q1930" i="1"/>
  <c r="Y1930" i="1" s="1"/>
  <c r="Q1929" i="1"/>
  <c r="Y1929" i="1" s="1"/>
  <c r="Q1928" i="1"/>
  <c r="Y1928" i="1" s="1"/>
  <c r="Q1927" i="1"/>
  <c r="Y1927" i="1" s="1"/>
  <c r="Q1926" i="1"/>
  <c r="Y1926" i="1" s="1"/>
  <c r="Q1925" i="1"/>
  <c r="Y1925" i="1" s="1"/>
  <c r="Q1924" i="1"/>
  <c r="Y1924" i="1" s="1"/>
  <c r="Q1923" i="1"/>
  <c r="Y1923" i="1" s="1"/>
  <c r="Q1922" i="1"/>
  <c r="Y1922" i="1" s="1"/>
  <c r="Q1921" i="1"/>
  <c r="Y1921" i="1" s="1"/>
  <c r="Q1920" i="1"/>
  <c r="Y1920" i="1" s="1"/>
  <c r="Q1919" i="1"/>
  <c r="Y1919" i="1" s="1"/>
  <c r="Q1918" i="1"/>
  <c r="Y1918" i="1" s="1"/>
  <c r="Q1917" i="1"/>
  <c r="Y1917" i="1" s="1"/>
  <c r="Q1916" i="1"/>
  <c r="Y1916" i="1" s="1"/>
  <c r="Q1915" i="1"/>
  <c r="Y1915" i="1" s="1"/>
  <c r="Q1914" i="1"/>
  <c r="Y1914" i="1" s="1"/>
  <c r="Q1913" i="1"/>
  <c r="Y1913" i="1" s="1"/>
  <c r="Q1912" i="1"/>
  <c r="Y1912" i="1" s="1"/>
  <c r="Q1911" i="1"/>
  <c r="Y1911" i="1" s="1"/>
  <c r="Q1910" i="1"/>
  <c r="Y1910" i="1" s="1"/>
  <c r="Q1909" i="1"/>
  <c r="Y1909" i="1" s="1"/>
  <c r="Q1908" i="1"/>
  <c r="Y1908" i="1" s="1"/>
  <c r="Q1907" i="1"/>
  <c r="Y1907" i="1" s="1"/>
  <c r="Q1906" i="1"/>
  <c r="Y1906" i="1" s="1"/>
  <c r="Q1905" i="1"/>
  <c r="Y1905" i="1" s="1"/>
  <c r="Q1904" i="1"/>
  <c r="Y1904" i="1" s="1"/>
  <c r="Q1903" i="1"/>
  <c r="Y1903" i="1" s="1"/>
  <c r="Q1902" i="1"/>
  <c r="Y1902" i="1" s="1"/>
  <c r="Q1901" i="1"/>
  <c r="Y1901" i="1" s="1"/>
  <c r="Q1900" i="1"/>
  <c r="Y1900" i="1" s="1"/>
  <c r="Q1899" i="1"/>
  <c r="Y1899" i="1" s="1"/>
  <c r="Q1898" i="1"/>
  <c r="Y1898" i="1" s="1"/>
  <c r="Q1897" i="1"/>
  <c r="Y1897" i="1" s="1"/>
  <c r="Q1896" i="1"/>
  <c r="Y1896" i="1" s="1"/>
  <c r="Q1895" i="1"/>
  <c r="Y1895" i="1" s="1"/>
  <c r="Q1894" i="1"/>
  <c r="Y1894" i="1" s="1"/>
  <c r="Q1893" i="1"/>
  <c r="Y1893" i="1" s="1"/>
  <c r="Q1892" i="1"/>
  <c r="Y1892" i="1" s="1"/>
  <c r="Q1891" i="1"/>
  <c r="Y1891" i="1" s="1"/>
  <c r="Q1890" i="1"/>
  <c r="Y1890" i="1" s="1"/>
  <c r="Q1889" i="1"/>
  <c r="Y1889" i="1" s="1"/>
  <c r="Q1888" i="1"/>
  <c r="Y1888" i="1" s="1"/>
  <c r="Q1887" i="1"/>
  <c r="Y1887" i="1" s="1"/>
  <c r="Q1886" i="1"/>
  <c r="Y1886" i="1" s="1"/>
  <c r="Q1885" i="1"/>
  <c r="Y1885" i="1" s="1"/>
  <c r="Q1884" i="1"/>
  <c r="Y1884" i="1" s="1"/>
  <c r="Q1883" i="1"/>
  <c r="Y1883" i="1" s="1"/>
  <c r="Q1882" i="1"/>
  <c r="Y1882" i="1" s="1"/>
  <c r="Q1881" i="1"/>
  <c r="Y1881" i="1" s="1"/>
  <c r="Q1880" i="1"/>
  <c r="Y1880" i="1" s="1"/>
  <c r="Q1879" i="1"/>
  <c r="Y1879" i="1" s="1"/>
  <c r="Q1878" i="1"/>
  <c r="Y1878" i="1" s="1"/>
  <c r="Q1877" i="1"/>
  <c r="Y1877" i="1" s="1"/>
  <c r="Q1876" i="1"/>
  <c r="Y1876" i="1" s="1"/>
  <c r="Q1875" i="1"/>
  <c r="Y1875" i="1" s="1"/>
  <c r="Q1874" i="1"/>
  <c r="Y1874" i="1" s="1"/>
  <c r="Q1873" i="1"/>
  <c r="Y1873" i="1" s="1"/>
  <c r="Q1872" i="1"/>
  <c r="Y1872" i="1" s="1"/>
  <c r="Q1871" i="1"/>
  <c r="Y1871" i="1" s="1"/>
  <c r="Q1870" i="1"/>
  <c r="Y1870" i="1" s="1"/>
  <c r="Q1869" i="1"/>
  <c r="Y1869" i="1" s="1"/>
  <c r="Q1868" i="1"/>
  <c r="Y1868" i="1" s="1"/>
  <c r="Q1867" i="1"/>
  <c r="Y1867" i="1" s="1"/>
  <c r="Q1866" i="1"/>
  <c r="Y1866" i="1" s="1"/>
  <c r="Q1865" i="1"/>
  <c r="Y1865" i="1" s="1"/>
  <c r="Q1864" i="1"/>
  <c r="Y1864" i="1" s="1"/>
  <c r="Q1863" i="1"/>
  <c r="Y1863" i="1" s="1"/>
  <c r="Q1862" i="1"/>
  <c r="Y1862" i="1" s="1"/>
  <c r="Q1861" i="1"/>
  <c r="Y1861" i="1" s="1"/>
  <c r="Q1860" i="1"/>
  <c r="Y1860" i="1" s="1"/>
  <c r="Q1859" i="1"/>
  <c r="Y1859" i="1" s="1"/>
  <c r="Q1858" i="1"/>
  <c r="Y1858" i="1" s="1"/>
  <c r="Q1857" i="1"/>
  <c r="Y1857" i="1" s="1"/>
  <c r="Q1856" i="1"/>
  <c r="Y1856" i="1" s="1"/>
  <c r="Q1855" i="1"/>
  <c r="Y1855" i="1" s="1"/>
  <c r="Q1854" i="1"/>
  <c r="Y1854" i="1" s="1"/>
  <c r="Q1853" i="1"/>
  <c r="Y1853" i="1" s="1"/>
  <c r="Q1852" i="1"/>
  <c r="Y1852" i="1" s="1"/>
  <c r="Q1851" i="1"/>
  <c r="Y1851" i="1" s="1"/>
  <c r="Q1850" i="1"/>
  <c r="Y1850" i="1" s="1"/>
  <c r="Q1849" i="1"/>
  <c r="Y1849" i="1" s="1"/>
  <c r="Q1848" i="1"/>
  <c r="Y1848" i="1" s="1"/>
  <c r="Q1847" i="1"/>
  <c r="Y1847" i="1" s="1"/>
  <c r="Q1846" i="1"/>
  <c r="Y1846" i="1" s="1"/>
  <c r="Q1845" i="1"/>
  <c r="Y1845" i="1" s="1"/>
  <c r="Q1844" i="1"/>
  <c r="Y1844" i="1" s="1"/>
  <c r="Q1843" i="1"/>
  <c r="Y1843" i="1" s="1"/>
  <c r="Q1842" i="1"/>
  <c r="Y1842" i="1" s="1"/>
  <c r="Q1841" i="1"/>
  <c r="Y1841" i="1" s="1"/>
  <c r="Q1840" i="1"/>
  <c r="Y1840" i="1" s="1"/>
  <c r="Q1839" i="1"/>
  <c r="Y1839" i="1" s="1"/>
  <c r="Q1838" i="1"/>
  <c r="Y1838" i="1" s="1"/>
  <c r="Q1837" i="1"/>
  <c r="Y1837" i="1" s="1"/>
  <c r="Q1836" i="1"/>
  <c r="Y1836" i="1" s="1"/>
  <c r="Q1835" i="1"/>
  <c r="Y1835" i="1" s="1"/>
  <c r="Q1834" i="1"/>
  <c r="Y1834" i="1" s="1"/>
  <c r="Q1833" i="1"/>
  <c r="Y1833" i="1" s="1"/>
  <c r="Q1832" i="1"/>
  <c r="Y1832" i="1" s="1"/>
  <c r="Q1831" i="1"/>
  <c r="Y1831" i="1" s="1"/>
  <c r="Q1830" i="1"/>
  <c r="Y1830" i="1" s="1"/>
  <c r="Q1829" i="1"/>
  <c r="Y1829" i="1" s="1"/>
  <c r="Q1828" i="1"/>
  <c r="Y1828" i="1" s="1"/>
  <c r="Q1827" i="1"/>
  <c r="Y1827" i="1" s="1"/>
  <c r="Q1826" i="1"/>
  <c r="Y1826" i="1" s="1"/>
  <c r="Q1825" i="1"/>
  <c r="Y1825" i="1" s="1"/>
  <c r="Q1824" i="1"/>
  <c r="Y1824" i="1" s="1"/>
  <c r="Q1823" i="1"/>
  <c r="Y1823" i="1" s="1"/>
  <c r="Q1822" i="1"/>
  <c r="Y1822" i="1" s="1"/>
  <c r="Q1821" i="1"/>
  <c r="Y1821" i="1" s="1"/>
  <c r="Q1820" i="1"/>
  <c r="Y1820" i="1" s="1"/>
  <c r="Q1819" i="1"/>
  <c r="Y1819" i="1" s="1"/>
  <c r="Q1818" i="1"/>
  <c r="Y1818" i="1" s="1"/>
  <c r="Q1817" i="1"/>
  <c r="Y1817" i="1" s="1"/>
  <c r="Q1816" i="1"/>
  <c r="Y1816" i="1" s="1"/>
  <c r="Q1815" i="1"/>
  <c r="Y1815" i="1" s="1"/>
  <c r="Q1814" i="1"/>
  <c r="Y1814" i="1" s="1"/>
  <c r="Q1813" i="1"/>
  <c r="Y1813" i="1" s="1"/>
  <c r="Q1812" i="1"/>
  <c r="Y1812" i="1" s="1"/>
  <c r="Q1811" i="1"/>
  <c r="Y1811" i="1" s="1"/>
  <c r="Q1810" i="1"/>
  <c r="Y1810" i="1" s="1"/>
  <c r="Q1809" i="1"/>
  <c r="Y1809" i="1" s="1"/>
  <c r="Q1808" i="1"/>
  <c r="Y1808" i="1" s="1"/>
  <c r="Q1807" i="1"/>
  <c r="Y1807" i="1" s="1"/>
  <c r="Q1806" i="1"/>
  <c r="Y1806" i="1" s="1"/>
  <c r="Q1805" i="1"/>
  <c r="Y1805" i="1" s="1"/>
  <c r="Q1804" i="1"/>
  <c r="Y1804" i="1" s="1"/>
  <c r="Q1803" i="1"/>
  <c r="Y1803" i="1" s="1"/>
  <c r="Q1802" i="1"/>
  <c r="Y1802" i="1" s="1"/>
  <c r="Q1801" i="1"/>
  <c r="Y1801" i="1" s="1"/>
  <c r="Q1800" i="1"/>
  <c r="Y1800" i="1" s="1"/>
  <c r="Q1799" i="1"/>
  <c r="Y1799" i="1" s="1"/>
  <c r="Q1798" i="1"/>
  <c r="Y1798" i="1" s="1"/>
  <c r="Q1797" i="1"/>
  <c r="Y1797" i="1" s="1"/>
  <c r="Q1796" i="1"/>
  <c r="Y1796" i="1" s="1"/>
  <c r="Q1795" i="1"/>
  <c r="Y1795" i="1" s="1"/>
  <c r="Q1794" i="1"/>
  <c r="Y1794" i="1" s="1"/>
  <c r="Q1793" i="1"/>
  <c r="Y1793" i="1" s="1"/>
  <c r="Q1792" i="1"/>
  <c r="Y1792" i="1" s="1"/>
  <c r="Q1791" i="1"/>
  <c r="Y1791" i="1" s="1"/>
  <c r="Q1790" i="1"/>
  <c r="Y1790" i="1" s="1"/>
  <c r="Q1789" i="1"/>
  <c r="Y1789" i="1" s="1"/>
  <c r="Q1788" i="1"/>
  <c r="Y1788" i="1" s="1"/>
  <c r="Q1787" i="1"/>
  <c r="Y1787" i="1" s="1"/>
  <c r="Q1786" i="1"/>
  <c r="Y1786" i="1" s="1"/>
  <c r="Q1785" i="1"/>
  <c r="Y1785" i="1" s="1"/>
  <c r="Q1784" i="1"/>
  <c r="Y1784" i="1" s="1"/>
  <c r="Q1783" i="1"/>
  <c r="Y1783" i="1" s="1"/>
  <c r="Q1782" i="1"/>
  <c r="Y1782" i="1" s="1"/>
  <c r="Q1781" i="1"/>
  <c r="Y1781" i="1" s="1"/>
  <c r="Q1780" i="1"/>
  <c r="Y1780" i="1" s="1"/>
  <c r="Q1779" i="1"/>
  <c r="Y1779" i="1" s="1"/>
  <c r="Q1778" i="1"/>
  <c r="Y1778" i="1" s="1"/>
  <c r="Q1777" i="1"/>
  <c r="Y1777" i="1" s="1"/>
  <c r="Q1776" i="1"/>
  <c r="Y1776" i="1" s="1"/>
  <c r="Q1775" i="1"/>
  <c r="Y1775" i="1" s="1"/>
  <c r="Q1774" i="1"/>
  <c r="Y1774" i="1" s="1"/>
  <c r="Q1773" i="1"/>
  <c r="Y1773" i="1" s="1"/>
  <c r="Q1772" i="1"/>
  <c r="Y1772" i="1" s="1"/>
  <c r="Q1771" i="1"/>
  <c r="Y1771" i="1" s="1"/>
  <c r="Q1770" i="1"/>
  <c r="Y1770" i="1" s="1"/>
  <c r="Q1769" i="1"/>
  <c r="Y1769" i="1" s="1"/>
  <c r="Q1768" i="1"/>
  <c r="Y1768" i="1" s="1"/>
  <c r="Q1767" i="1"/>
  <c r="Y1767" i="1" s="1"/>
  <c r="Q1766" i="1"/>
  <c r="Y1766" i="1" s="1"/>
  <c r="Q1765" i="1"/>
  <c r="Y1765" i="1" s="1"/>
  <c r="Q1764" i="1"/>
  <c r="Y1764" i="1" s="1"/>
  <c r="Q1763" i="1"/>
  <c r="Y1763" i="1" s="1"/>
  <c r="Q1762" i="1"/>
  <c r="Y1762" i="1" s="1"/>
  <c r="Q1761" i="1"/>
  <c r="Y1761" i="1" s="1"/>
  <c r="Q1760" i="1"/>
  <c r="Y1760" i="1" s="1"/>
  <c r="Q1759" i="1"/>
  <c r="Y1759" i="1" s="1"/>
  <c r="Q1758" i="1"/>
  <c r="Y1758" i="1" s="1"/>
  <c r="Q1757" i="1"/>
  <c r="Y1757" i="1" s="1"/>
  <c r="Q1756" i="1"/>
  <c r="Y1756" i="1" s="1"/>
  <c r="Q1755" i="1"/>
  <c r="Y1755" i="1" s="1"/>
  <c r="Q1754" i="1"/>
  <c r="Y1754" i="1" s="1"/>
  <c r="Q1753" i="1"/>
  <c r="Y1753" i="1" s="1"/>
  <c r="Q1752" i="1"/>
  <c r="Y1752" i="1" s="1"/>
  <c r="Q1751" i="1"/>
  <c r="Y1751" i="1" s="1"/>
  <c r="Q1750" i="1"/>
  <c r="Y1750" i="1" s="1"/>
  <c r="Q1749" i="1"/>
  <c r="Y1749" i="1" s="1"/>
  <c r="Q1748" i="1"/>
  <c r="Y1748" i="1" s="1"/>
  <c r="Q1747" i="1"/>
  <c r="Y1747" i="1" s="1"/>
  <c r="Q1746" i="1"/>
  <c r="Y1746" i="1" s="1"/>
  <c r="Q1745" i="1"/>
  <c r="Y1745" i="1" s="1"/>
  <c r="Q1744" i="1"/>
  <c r="Y1744" i="1" s="1"/>
  <c r="Q1743" i="1"/>
  <c r="Y1743" i="1" s="1"/>
  <c r="Q1742" i="1"/>
  <c r="Y1742" i="1" s="1"/>
  <c r="Q1741" i="1"/>
  <c r="Y1741" i="1" s="1"/>
  <c r="Q1740" i="1"/>
  <c r="Y1740" i="1" s="1"/>
  <c r="Q1739" i="1"/>
  <c r="Y1739" i="1" s="1"/>
  <c r="Q1738" i="1"/>
  <c r="Y1738" i="1" s="1"/>
  <c r="Q1737" i="1"/>
  <c r="Y1737" i="1" s="1"/>
  <c r="Q1736" i="1"/>
  <c r="Y1736" i="1" s="1"/>
  <c r="Q1735" i="1"/>
  <c r="Y1735" i="1" s="1"/>
  <c r="Q1734" i="1"/>
  <c r="Y1734" i="1" s="1"/>
  <c r="Q1733" i="1"/>
  <c r="Y1733" i="1" s="1"/>
  <c r="Q1732" i="1"/>
  <c r="Y1732" i="1" s="1"/>
  <c r="Q1731" i="1"/>
  <c r="Y1731" i="1" s="1"/>
  <c r="Q1730" i="1"/>
  <c r="Y1730" i="1" s="1"/>
  <c r="Q1729" i="1"/>
  <c r="Y1729" i="1" s="1"/>
  <c r="Q1728" i="1"/>
  <c r="Y1728" i="1" s="1"/>
  <c r="Q1727" i="1"/>
  <c r="Y1727" i="1" s="1"/>
  <c r="Q1726" i="1"/>
  <c r="Y1726" i="1" s="1"/>
  <c r="Q1725" i="1"/>
  <c r="Y1725" i="1" s="1"/>
  <c r="Q1724" i="1"/>
  <c r="Y1724" i="1" s="1"/>
  <c r="Q1723" i="1"/>
  <c r="Y1723" i="1" s="1"/>
  <c r="Q1722" i="1"/>
  <c r="Y1722" i="1" s="1"/>
  <c r="Q1721" i="1"/>
  <c r="Y1721" i="1" s="1"/>
  <c r="Q1720" i="1"/>
  <c r="Y1720" i="1" s="1"/>
  <c r="Q1719" i="1"/>
  <c r="Y1719" i="1" s="1"/>
  <c r="Q1718" i="1"/>
  <c r="Y1718" i="1" s="1"/>
  <c r="Q1717" i="1"/>
  <c r="Y1717" i="1" s="1"/>
  <c r="Q1716" i="1"/>
  <c r="Y1716" i="1" s="1"/>
  <c r="Q1715" i="1"/>
  <c r="Y1715" i="1" s="1"/>
  <c r="Q1714" i="1"/>
  <c r="Y1714" i="1" s="1"/>
  <c r="Q1713" i="1"/>
  <c r="Y1713" i="1" s="1"/>
  <c r="Q1712" i="1"/>
  <c r="Y1712" i="1" s="1"/>
  <c r="Q1711" i="1"/>
  <c r="Y1711" i="1" s="1"/>
  <c r="Q1710" i="1"/>
  <c r="Y1710" i="1" s="1"/>
  <c r="Q1709" i="1"/>
  <c r="Y1709" i="1" s="1"/>
  <c r="Q1708" i="1"/>
  <c r="Y1708" i="1" s="1"/>
  <c r="Q1707" i="1"/>
  <c r="Y1707" i="1" s="1"/>
  <c r="Q1706" i="1"/>
  <c r="Y1706" i="1" s="1"/>
  <c r="Q1705" i="1"/>
  <c r="Y1705" i="1" s="1"/>
  <c r="Q1704" i="1"/>
  <c r="Y1704" i="1" s="1"/>
  <c r="Q1703" i="1"/>
  <c r="Y1703" i="1" s="1"/>
  <c r="Q1702" i="1"/>
  <c r="Y1702" i="1" s="1"/>
  <c r="Q1701" i="1"/>
  <c r="Y1701" i="1" s="1"/>
  <c r="Q1700" i="1"/>
  <c r="Y1700" i="1" s="1"/>
  <c r="Q1699" i="1"/>
  <c r="Y1699" i="1" s="1"/>
  <c r="Q1698" i="1"/>
  <c r="Y1698" i="1" s="1"/>
  <c r="Q1697" i="1"/>
  <c r="Y1697" i="1" s="1"/>
  <c r="Q1696" i="1"/>
  <c r="Y1696" i="1" s="1"/>
  <c r="Q1695" i="1"/>
  <c r="Y1695" i="1" s="1"/>
  <c r="Q1694" i="1"/>
  <c r="Y1694" i="1" s="1"/>
  <c r="Q1693" i="1"/>
  <c r="Y1693" i="1" s="1"/>
  <c r="Q1692" i="1"/>
  <c r="Y1692" i="1" s="1"/>
  <c r="Q1691" i="1"/>
  <c r="Y1691" i="1" s="1"/>
  <c r="Q1690" i="1"/>
  <c r="Y1690" i="1" s="1"/>
  <c r="Q1689" i="1"/>
  <c r="Y1689" i="1" s="1"/>
  <c r="Q1688" i="1"/>
  <c r="Y1688" i="1" s="1"/>
  <c r="Q1687" i="1"/>
  <c r="Y1687" i="1" s="1"/>
  <c r="Q1686" i="1"/>
  <c r="Y1686" i="1" s="1"/>
  <c r="Q1685" i="1"/>
  <c r="Y1685" i="1" s="1"/>
  <c r="Q1684" i="1"/>
  <c r="Y1684" i="1" s="1"/>
  <c r="Q1683" i="1"/>
  <c r="Y1683" i="1" s="1"/>
  <c r="Q1682" i="1"/>
  <c r="Y1682" i="1" s="1"/>
  <c r="Q1681" i="1"/>
  <c r="Y1681" i="1" s="1"/>
  <c r="Q1680" i="1"/>
  <c r="Y1680" i="1" s="1"/>
  <c r="Q1679" i="1"/>
  <c r="Y1679" i="1" s="1"/>
  <c r="Q1678" i="1"/>
  <c r="Y1678" i="1" s="1"/>
  <c r="Q1677" i="1"/>
  <c r="Y1677" i="1" s="1"/>
  <c r="Q1676" i="1"/>
  <c r="Y1676" i="1" s="1"/>
  <c r="Q1675" i="1"/>
  <c r="Y1675" i="1" s="1"/>
  <c r="Q1674" i="1"/>
  <c r="Y1674" i="1" s="1"/>
  <c r="Q1673" i="1"/>
  <c r="Y1673" i="1" s="1"/>
  <c r="Q1672" i="1"/>
  <c r="Y1672" i="1" s="1"/>
  <c r="Q1671" i="1"/>
  <c r="Y1671" i="1" s="1"/>
  <c r="Q1670" i="1"/>
  <c r="Y1670" i="1" s="1"/>
  <c r="Q1669" i="1"/>
  <c r="Y1669" i="1" s="1"/>
  <c r="Q1668" i="1"/>
  <c r="Y1668" i="1" s="1"/>
  <c r="Q1667" i="1"/>
  <c r="Y1667" i="1" s="1"/>
  <c r="Q1666" i="1"/>
  <c r="Y1666" i="1" s="1"/>
  <c r="Q1665" i="1"/>
  <c r="Y1665" i="1" s="1"/>
  <c r="Q1664" i="1"/>
  <c r="Y1664" i="1" s="1"/>
  <c r="Q1663" i="1"/>
  <c r="Y1663" i="1" s="1"/>
  <c r="Q1662" i="1"/>
  <c r="Y1662" i="1" s="1"/>
  <c r="Q1661" i="1"/>
  <c r="Y1661" i="1" s="1"/>
  <c r="Q1660" i="1"/>
  <c r="Y1660" i="1" s="1"/>
  <c r="Q1659" i="1"/>
  <c r="Y1659" i="1" s="1"/>
  <c r="Q1658" i="1"/>
  <c r="Y1658" i="1" s="1"/>
  <c r="Q1657" i="1"/>
  <c r="Y1657" i="1" s="1"/>
  <c r="Q1656" i="1"/>
  <c r="Y1656" i="1" s="1"/>
  <c r="Q1655" i="1"/>
  <c r="Y1655" i="1" s="1"/>
  <c r="Q1654" i="1"/>
  <c r="Y1654" i="1" s="1"/>
  <c r="Q1653" i="1"/>
  <c r="Y1653" i="1" s="1"/>
  <c r="Q1652" i="1"/>
  <c r="Y1652" i="1" s="1"/>
  <c r="Q1651" i="1"/>
  <c r="Y1651" i="1" s="1"/>
  <c r="Q1650" i="1"/>
  <c r="Y1650" i="1" s="1"/>
  <c r="Q1649" i="1"/>
  <c r="Y1649" i="1" s="1"/>
  <c r="Q1648" i="1"/>
  <c r="Y1648" i="1" s="1"/>
  <c r="Q1647" i="1"/>
  <c r="Y1647" i="1" s="1"/>
  <c r="Q1646" i="1"/>
  <c r="Y1646" i="1" s="1"/>
  <c r="Q1645" i="1"/>
  <c r="Y1645" i="1" s="1"/>
  <c r="Q1644" i="1"/>
  <c r="Y1644" i="1" s="1"/>
  <c r="Q1643" i="1"/>
  <c r="Y1643" i="1" s="1"/>
  <c r="Q1642" i="1"/>
  <c r="Y1642" i="1" s="1"/>
  <c r="Q1641" i="1"/>
  <c r="Y1641" i="1" s="1"/>
  <c r="Q1640" i="1"/>
  <c r="Y1640" i="1" s="1"/>
  <c r="Q1639" i="1"/>
  <c r="Y1639" i="1" s="1"/>
  <c r="Q1638" i="1"/>
  <c r="Y1638" i="1" s="1"/>
  <c r="Q1637" i="1"/>
  <c r="Y1637" i="1" s="1"/>
  <c r="Q1636" i="1"/>
  <c r="Y1636" i="1" s="1"/>
  <c r="Q1635" i="1"/>
  <c r="Y1635" i="1" s="1"/>
  <c r="Q1634" i="1"/>
  <c r="Y1634" i="1" s="1"/>
  <c r="Q1633" i="1"/>
  <c r="Y1633" i="1" s="1"/>
  <c r="Q1632" i="1"/>
  <c r="Y1632" i="1" s="1"/>
  <c r="Q1631" i="1"/>
  <c r="Y1631" i="1" s="1"/>
  <c r="Q1630" i="1"/>
  <c r="Y1630" i="1" s="1"/>
  <c r="Q1629" i="1"/>
  <c r="Y1629" i="1" s="1"/>
  <c r="Q1628" i="1"/>
  <c r="Y1628" i="1" s="1"/>
  <c r="Q1627" i="1"/>
  <c r="Y1627" i="1" s="1"/>
  <c r="Q1626" i="1"/>
  <c r="Y1626" i="1" s="1"/>
  <c r="Q1625" i="1"/>
  <c r="Y1625" i="1" s="1"/>
  <c r="Q1624" i="1"/>
  <c r="Y1624" i="1" s="1"/>
  <c r="Q1623" i="1"/>
  <c r="Y1623" i="1" s="1"/>
  <c r="Q1622" i="1"/>
  <c r="Y1622" i="1" s="1"/>
  <c r="Q1621" i="1"/>
  <c r="Y1621" i="1" s="1"/>
  <c r="Q1620" i="1"/>
  <c r="Y1620" i="1" s="1"/>
  <c r="Q1619" i="1"/>
  <c r="Y1619" i="1" s="1"/>
  <c r="Q1618" i="1"/>
  <c r="Y1618" i="1" s="1"/>
  <c r="Q1617" i="1"/>
  <c r="Y1617" i="1" s="1"/>
  <c r="Q1616" i="1"/>
  <c r="Y1616" i="1" s="1"/>
  <c r="Q1615" i="1"/>
  <c r="Y1615" i="1" s="1"/>
  <c r="Q1614" i="1"/>
  <c r="Y1614" i="1" s="1"/>
  <c r="Q1613" i="1"/>
  <c r="Y1613" i="1" s="1"/>
  <c r="Q1612" i="1"/>
  <c r="Y1612" i="1" s="1"/>
  <c r="Q1611" i="1"/>
  <c r="Y1611" i="1" s="1"/>
  <c r="Q1610" i="1"/>
  <c r="Y1610" i="1" s="1"/>
  <c r="Q1609" i="1"/>
  <c r="Y1609" i="1" s="1"/>
  <c r="Q1608" i="1"/>
  <c r="Y1608" i="1" s="1"/>
  <c r="Q1607" i="1"/>
  <c r="Y1607" i="1" s="1"/>
  <c r="Q1606" i="1"/>
  <c r="Y1606" i="1" s="1"/>
  <c r="Q1605" i="1"/>
  <c r="Y1605" i="1" s="1"/>
  <c r="Q1604" i="1"/>
  <c r="Y1604" i="1" s="1"/>
  <c r="Q1603" i="1"/>
  <c r="Y1603" i="1" s="1"/>
  <c r="Q1602" i="1"/>
  <c r="Y1602" i="1" s="1"/>
  <c r="Q1601" i="1"/>
  <c r="Y1601" i="1" s="1"/>
  <c r="Q1600" i="1"/>
  <c r="Y1600" i="1" s="1"/>
  <c r="Q1599" i="1"/>
  <c r="Y1599" i="1" s="1"/>
  <c r="Q1598" i="1"/>
  <c r="Y1598" i="1" s="1"/>
  <c r="Q1597" i="1"/>
  <c r="Y1597" i="1" s="1"/>
  <c r="Q1596" i="1"/>
  <c r="Y1596" i="1" s="1"/>
  <c r="Q1595" i="1"/>
  <c r="Y1595" i="1" s="1"/>
  <c r="Q1594" i="1"/>
  <c r="Y1594" i="1" s="1"/>
  <c r="Q1593" i="1"/>
  <c r="Y1593" i="1" s="1"/>
  <c r="Q1592" i="1"/>
  <c r="Y1592" i="1" s="1"/>
  <c r="Q1591" i="1"/>
  <c r="Y1591" i="1" s="1"/>
  <c r="Q1590" i="1"/>
  <c r="Y1590" i="1" s="1"/>
  <c r="Q1589" i="1"/>
  <c r="Y1589" i="1" s="1"/>
  <c r="Q1588" i="1"/>
  <c r="Y1588" i="1" s="1"/>
  <c r="Q1587" i="1"/>
  <c r="Y1587" i="1" s="1"/>
  <c r="Q1586" i="1"/>
  <c r="Y1586" i="1" s="1"/>
  <c r="Q1585" i="1"/>
  <c r="Y1585" i="1" s="1"/>
  <c r="Q1584" i="1"/>
  <c r="Y1584" i="1" s="1"/>
  <c r="Q1583" i="1"/>
  <c r="Y1583" i="1" s="1"/>
  <c r="Q1582" i="1"/>
  <c r="Y1582" i="1" s="1"/>
  <c r="Q1581" i="1"/>
  <c r="Y1581" i="1" s="1"/>
  <c r="Q1580" i="1"/>
  <c r="Y1580" i="1" s="1"/>
  <c r="Q1579" i="1"/>
  <c r="Y1579" i="1" s="1"/>
  <c r="Q1578" i="1"/>
  <c r="Y1578" i="1" s="1"/>
  <c r="Q1577" i="1"/>
  <c r="Y1577" i="1" s="1"/>
  <c r="Q1576" i="1"/>
  <c r="Y1576" i="1" s="1"/>
  <c r="Q1575" i="1"/>
  <c r="Y1575" i="1" s="1"/>
  <c r="Q1574" i="1"/>
  <c r="Y1574" i="1" s="1"/>
  <c r="Q1573" i="1"/>
  <c r="Y1573" i="1" s="1"/>
  <c r="Q1572" i="1"/>
  <c r="Y1572" i="1" s="1"/>
  <c r="Q1571" i="1"/>
  <c r="Y1571" i="1" s="1"/>
  <c r="Q1570" i="1"/>
  <c r="Y1570" i="1" s="1"/>
  <c r="Q1569" i="1"/>
  <c r="Y1569" i="1" s="1"/>
  <c r="Q1568" i="1"/>
  <c r="Y1568" i="1" s="1"/>
  <c r="Q1567" i="1"/>
  <c r="Y1567" i="1" s="1"/>
  <c r="Q1566" i="1"/>
  <c r="Y1566" i="1" s="1"/>
  <c r="Q1565" i="1"/>
  <c r="Y1565" i="1" s="1"/>
  <c r="Q1564" i="1"/>
  <c r="Y1564" i="1" s="1"/>
  <c r="Q1563" i="1"/>
  <c r="Y1563" i="1" s="1"/>
  <c r="Q1562" i="1"/>
  <c r="Y1562" i="1" s="1"/>
  <c r="Q1561" i="1"/>
  <c r="Y1561" i="1" s="1"/>
  <c r="Q1560" i="1"/>
  <c r="Y1560" i="1" s="1"/>
  <c r="Q1559" i="1"/>
  <c r="Y1559" i="1" s="1"/>
  <c r="Q1558" i="1"/>
  <c r="Y1558" i="1" s="1"/>
  <c r="Q1557" i="1"/>
  <c r="Y1557" i="1" s="1"/>
  <c r="Q1556" i="1"/>
  <c r="Y1556" i="1" s="1"/>
  <c r="Q1555" i="1"/>
  <c r="Y1555" i="1" s="1"/>
  <c r="Q1554" i="1"/>
  <c r="Y1554" i="1" s="1"/>
  <c r="Q1553" i="1"/>
  <c r="Y1553" i="1" s="1"/>
  <c r="Q1552" i="1"/>
  <c r="Y1552" i="1" s="1"/>
  <c r="Q1551" i="1"/>
  <c r="Y1551" i="1" s="1"/>
  <c r="Q1550" i="1"/>
  <c r="Y1550" i="1" s="1"/>
  <c r="Q1549" i="1"/>
  <c r="Y1549" i="1" s="1"/>
  <c r="Q1548" i="1"/>
  <c r="Y1548" i="1" s="1"/>
  <c r="Q1547" i="1"/>
  <c r="Y1547" i="1" s="1"/>
  <c r="Q1546" i="1"/>
  <c r="Y1546" i="1" s="1"/>
  <c r="Q1545" i="1"/>
  <c r="Y1545" i="1" s="1"/>
  <c r="Q1544" i="1"/>
  <c r="Y1544" i="1" s="1"/>
  <c r="Q1543" i="1"/>
  <c r="Y1543" i="1" s="1"/>
  <c r="Q1542" i="1"/>
  <c r="Y1542" i="1" s="1"/>
  <c r="Q1541" i="1"/>
  <c r="Y1541" i="1" s="1"/>
  <c r="Q1540" i="1"/>
  <c r="Y1540" i="1" s="1"/>
  <c r="Q1539" i="1"/>
  <c r="Y1539" i="1" s="1"/>
  <c r="Q1538" i="1"/>
  <c r="Y1538" i="1" s="1"/>
  <c r="Q1537" i="1"/>
  <c r="Y1537" i="1" s="1"/>
  <c r="Q1536" i="1"/>
  <c r="Y1536" i="1" s="1"/>
  <c r="Q1535" i="1"/>
  <c r="Y1535" i="1" s="1"/>
  <c r="Q1534" i="1"/>
  <c r="Y1534" i="1" s="1"/>
  <c r="Q1533" i="1"/>
  <c r="Y1533" i="1" s="1"/>
  <c r="Q1532" i="1"/>
  <c r="Y1532" i="1" s="1"/>
  <c r="Q1531" i="1"/>
  <c r="Y1531" i="1" s="1"/>
  <c r="Q1530" i="1"/>
  <c r="Y1530" i="1" s="1"/>
  <c r="Q1529" i="1"/>
  <c r="Y1529" i="1" s="1"/>
  <c r="Q1528" i="1"/>
  <c r="Y1528" i="1" s="1"/>
  <c r="Q1527" i="1"/>
  <c r="Y1527" i="1" s="1"/>
  <c r="Q1526" i="1"/>
  <c r="Y1526" i="1" s="1"/>
  <c r="Q1525" i="1"/>
  <c r="Y1525" i="1" s="1"/>
  <c r="Q1524" i="1"/>
  <c r="Y1524" i="1" s="1"/>
  <c r="Q1523" i="1"/>
  <c r="Y1523" i="1" s="1"/>
  <c r="Q1522" i="1"/>
  <c r="Y1522" i="1" s="1"/>
  <c r="Q1521" i="1"/>
  <c r="Y1521" i="1" s="1"/>
  <c r="Q1520" i="1"/>
  <c r="Y1520" i="1" s="1"/>
  <c r="Q1519" i="1"/>
  <c r="Y1519" i="1" s="1"/>
  <c r="Q1518" i="1"/>
  <c r="Y1518" i="1" s="1"/>
  <c r="Q1517" i="1"/>
  <c r="Y1517" i="1" s="1"/>
  <c r="Q1516" i="1"/>
  <c r="Y1516" i="1" s="1"/>
  <c r="Q1515" i="1"/>
  <c r="Y1515" i="1" s="1"/>
  <c r="Q1514" i="1"/>
  <c r="Y1514" i="1" s="1"/>
  <c r="Q1513" i="1"/>
  <c r="Y1513" i="1" s="1"/>
  <c r="Q1512" i="1"/>
  <c r="Y1512" i="1" s="1"/>
  <c r="Q1511" i="1"/>
  <c r="Y1511" i="1" s="1"/>
  <c r="Q1510" i="1"/>
  <c r="Y1510" i="1" s="1"/>
  <c r="Q1509" i="1"/>
  <c r="Y1509" i="1" s="1"/>
  <c r="Q1508" i="1"/>
  <c r="Y1508" i="1" s="1"/>
  <c r="Q1507" i="1"/>
  <c r="Y1507" i="1" s="1"/>
  <c r="Q1506" i="1"/>
  <c r="Y1506" i="1" s="1"/>
  <c r="Q1505" i="1"/>
  <c r="Y1505" i="1" s="1"/>
  <c r="Q1504" i="1"/>
  <c r="Y1504" i="1" s="1"/>
  <c r="Q1503" i="1"/>
  <c r="Y1503" i="1" s="1"/>
  <c r="Q1502" i="1"/>
  <c r="Y1502" i="1" s="1"/>
  <c r="Q1501" i="1"/>
  <c r="Y1501" i="1" s="1"/>
  <c r="Q1500" i="1"/>
  <c r="Y1500" i="1" s="1"/>
  <c r="Q1499" i="1"/>
  <c r="Y1499" i="1" s="1"/>
  <c r="Q1498" i="1"/>
  <c r="Y1498" i="1" s="1"/>
  <c r="Q1497" i="1"/>
  <c r="Y1497" i="1" s="1"/>
  <c r="Q1496" i="1"/>
  <c r="Y1496" i="1" s="1"/>
  <c r="Q1495" i="1"/>
  <c r="Y1495" i="1" s="1"/>
  <c r="Q1494" i="1"/>
  <c r="Y1494" i="1" s="1"/>
  <c r="Q1493" i="1"/>
  <c r="Y1493" i="1" s="1"/>
  <c r="Q1492" i="1"/>
  <c r="Y1492" i="1" s="1"/>
  <c r="Q1491" i="1"/>
  <c r="Y1491" i="1" s="1"/>
  <c r="Q1490" i="1"/>
  <c r="Y1490" i="1" s="1"/>
  <c r="Q1489" i="1"/>
  <c r="Y1489" i="1" s="1"/>
  <c r="Q1488" i="1"/>
  <c r="Y1488" i="1" s="1"/>
  <c r="Q1487" i="1"/>
  <c r="Y1487" i="1" s="1"/>
  <c r="Q1486" i="1"/>
  <c r="Y1486" i="1" s="1"/>
  <c r="Q1485" i="1"/>
  <c r="Y1485" i="1" s="1"/>
  <c r="Q1484" i="1"/>
  <c r="Y1484" i="1" s="1"/>
  <c r="Q1483" i="1"/>
  <c r="Y1483" i="1" s="1"/>
  <c r="Q1482" i="1"/>
  <c r="Y1482" i="1" s="1"/>
  <c r="Q1481" i="1"/>
  <c r="Y1481" i="1" s="1"/>
  <c r="Q1480" i="1"/>
  <c r="Y1480" i="1" s="1"/>
  <c r="Q1479" i="1"/>
  <c r="Y1479" i="1" s="1"/>
  <c r="Q1478" i="1"/>
  <c r="Y1478" i="1" s="1"/>
  <c r="Q1477" i="1"/>
  <c r="Y1477" i="1" s="1"/>
  <c r="Q1476" i="1"/>
  <c r="Y1476" i="1" s="1"/>
  <c r="Q1475" i="1"/>
  <c r="Y1475" i="1" s="1"/>
  <c r="Q1474" i="1"/>
  <c r="Y1474" i="1" s="1"/>
  <c r="Q1473" i="1"/>
  <c r="Y1473" i="1" s="1"/>
  <c r="Q1472" i="1"/>
  <c r="Y1472" i="1" s="1"/>
  <c r="Q1471" i="1"/>
  <c r="Y1471" i="1" s="1"/>
  <c r="Q1470" i="1"/>
  <c r="Y1470" i="1" s="1"/>
  <c r="Q1469" i="1"/>
  <c r="Y1469" i="1" s="1"/>
  <c r="Q1468" i="1"/>
  <c r="Y1468" i="1" s="1"/>
  <c r="Q1467" i="1"/>
  <c r="Y1467" i="1" s="1"/>
  <c r="Q1466" i="1"/>
  <c r="Y1466" i="1" s="1"/>
  <c r="Q1465" i="1"/>
  <c r="Y1465" i="1" s="1"/>
  <c r="Q1464" i="1"/>
  <c r="Y1464" i="1" s="1"/>
  <c r="Q1463" i="1"/>
  <c r="Y1463" i="1" s="1"/>
  <c r="Q1462" i="1"/>
  <c r="Y1462" i="1" s="1"/>
  <c r="Q1461" i="1"/>
  <c r="Y1461" i="1" s="1"/>
  <c r="Q1460" i="1"/>
  <c r="Y1460" i="1" s="1"/>
  <c r="Q1459" i="1"/>
  <c r="Y1459" i="1" s="1"/>
  <c r="Q1458" i="1"/>
  <c r="Y1458" i="1" s="1"/>
  <c r="Q1457" i="1"/>
  <c r="Y1457" i="1" s="1"/>
  <c r="Q1456" i="1"/>
  <c r="Y1456" i="1" s="1"/>
  <c r="Q1455" i="1"/>
  <c r="Y1455" i="1" s="1"/>
  <c r="Q1454" i="1"/>
  <c r="Y1454" i="1" s="1"/>
  <c r="Q1453" i="1"/>
  <c r="Y1453" i="1" s="1"/>
  <c r="Q1452" i="1"/>
  <c r="Y1452" i="1" s="1"/>
  <c r="Q1451" i="1"/>
  <c r="Y1451" i="1" s="1"/>
  <c r="Q1450" i="1"/>
  <c r="Y1450" i="1" s="1"/>
  <c r="Q1449" i="1"/>
  <c r="Y1449" i="1" s="1"/>
  <c r="Q1448" i="1"/>
  <c r="Y1448" i="1" s="1"/>
  <c r="Q1447" i="1"/>
  <c r="Y1447" i="1" s="1"/>
  <c r="Q1446" i="1"/>
  <c r="Y1446" i="1" s="1"/>
  <c r="Q1445" i="1"/>
  <c r="Y1445" i="1" s="1"/>
  <c r="Q1444" i="1"/>
  <c r="Y1444" i="1" s="1"/>
  <c r="Q1443" i="1"/>
  <c r="Y1443" i="1" s="1"/>
  <c r="Q1442" i="1"/>
  <c r="Y1442" i="1" s="1"/>
  <c r="Q1441" i="1"/>
  <c r="Y1441" i="1" s="1"/>
  <c r="Q1440" i="1"/>
  <c r="Y1440" i="1" s="1"/>
  <c r="Q1439" i="1"/>
  <c r="Y1439" i="1" s="1"/>
  <c r="Q1438" i="1"/>
  <c r="Y1438" i="1" s="1"/>
  <c r="Q1437" i="1"/>
  <c r="Y1437" i="1" s="1"/>
  <c r="Q1436" i="1"/>
  <c r="Y1436" i="1" s="1"/>
  <c r="Q1435" i="1"/>
  <c r="Y1435" i="1" s="1"/>
  <c r="Q1434" i="1"/>
  <c r="Y1434" i="1" s="1"/>
  <c r="Q1433" i="1"/>
  <c r="Y1433" i="1" s="1"/>
  <c r="Q1432" i="1"/>
  <c r="Y1432" i="1" s="1"/>
  <c r="Q1431" i="1"/>
  <c r="Y1431" i="1" s="1"/>
  <c r="Q1430" i="1"/>
  <c r="Y1430" i="1" s="1"/>
  <c r="Q1429" i="1"/>
  <c r="Y1429" i="1" s="1"/>
  <c r="Q1428" i="1"/>
  <c r="Y1428" i="1" s="1"/>
  <c r="Q1427" i="1"/>
  <c r="Y1427" i="1" s="1"/>
  <c r="Q1426" i="1"/>
  <c r="Y1426" i="1" s="1"/>
  <c r="Q1425" i="1"/>
  <c r="Y1425" i="1" s="1"/>
  <c r="Q1424" i="1"/>
  <c r="Y1424" i="1" s="1"/>
  <c r="Q1423" i="1"/>
  <c r="Y1423" i="1" s="1"/>
  <c r="Q1422" i="1"/>
  <c r="Y1422" i="1" s="1"/>
  <c r="Q1421" i="1"/>
  <c r="Y1421" i="1" s="1"/>
  <c r="Q1420" i="1"/>
  <c r="Y1420" i="1" s="1"/>
  <c r="Q1419" i="1"/>
  <c r="Y1419" i="1" s="1"/>
  <c r="Q1418" i="1"/>
  <c r="Y1418" i="1" s="1"/>
  <c r="Q1417" i="1"/>
  <c r="Y1417" i="1" s="1"/>
  <c r="Q1416" i="1"/>
  <c r="Y1416" i="1" s="1"/>
  <c r="Q1415" i="1"/>
  <c r="Y1415" i="1" s="1"/>
  <c r="Q1414" i="1"/>
  <c r="Y1414" i="1" s="1"/>
  <c r="Q1413" i="1"/>
  <c r="Y1413" i="1" s="1"/>
  <c r="Q1412" i="1"/>
  <c r="Y1412" i="1" s="1"/>
  <c r="Q1411" i="1"/>
  <c r="Y1411" i="1" s="1"/>
  <c r="Q1410" i="1"/>
  <c r="Y1410" i="1" s="1"/>
  <c r="Q1409" i="1"/>
  <c r="Y1409" i="1" s="1"/>
  <c r="Q1408" i="1"/>
  <c r="Y1408" i="1" s="1"/>
  <c r="Q1407" i="1"/>
  <c r="Y1407" i="1" s="1"/>
  <c r="Q1406" i="1"/>
  <c r="Y1406" i="1" s="1"/>
  <c r="Q1405" i="1"/>
  <c r="Y1405" i="1" s="1"/>
  <c r="Q1404" i="1"/>
  <c r="Y1404" i="1" s="1"/>
  <c r="Q1403" i="1"/>
  <c r="Y1403" i="1" s="1"/>
  <c r="Q1402" i="1"/>
  <c r="Y1402" i="1" s="1"/>
  <c r="Q1401" i="1"/>
  <c r="Y1401" i="1" s="1"/>
  <c r="Q1400" i="1"/>
  <c r="Y1400" i="1" s="1"/>
  <c r="Q1399" i="1"/>
  <c r="Y1399" i="1" s="1"/>
  <c r="Q1398" i="1"/>
  <c r="Y1398" i="1" s="1"/>
  <c r="Q1397" i="1"/>
  <c r="Y1397" i="1" s="1"/>
  <c r="Q1396" i="1"/>
  <c r="Y1396" i="1" s="1"/>
  <c r="Q1395" i="1"/>
  <c r="Y1395" i="1" s="1"/>
  <c r="Q1394" i="1"/>
  <c r="Y1394" i="1" s="1"/>
  <c r="Q1393" i="1"/>
  <c r="Y1393" i="1" s="1"/>
  <c r="Q1392" i="1"/>
  <c r="Y1392" i="1" s="1"/>
  <c r="Q1391" i="1"/>
  <c r="Y1391" i="1" s="1"/>
  <c r="Q1390" i="1"/>
  <c r="Y1390" i="1" s="1"/>
  <c r="Q1389" i="1"/>
  <c r="Y1389" i="1" s="1"/>
  <c r="Q1388" i="1"/>
  <c r="Y1388" i="1" s="1"/>
  <c r="Q1387" i="1"/>
  <c r="Y1387" i="1" s="1"/>
  <c r="Q1386" i="1"/>
  <c r="Y1386" i="1" s="1"/>
  <c r="Q1385" i="1"/>
  <c r="Y1385" i="1" s="1"/>
  <c r="Q1384" i="1"/>
  <c r="Y1384" i="1" s="1"/>
  <c r="Q1383" i="1"/>
  <c r="Y1383" i="1" s="1"/>
  <c r="Q1382" i="1"/>
  <c r="Y1382" i="1" s="1"/>
  <c r="Q1381" i="1"/>
  <c r="Y1381" i="1" s="1"/>
  <c r="Q1380" i="1"/>
  <c r="Y1380" i="1" s="1"/>
  <c r="Q1379" i="1"/>
  <c r="Y1379" i="1" s="1"/>
  <c r="Q1378" i="1"/>
  <c r="Y1378" i="1" s="1"/>
  <c r="Q1377" i="1"/>
  <c r="Y1377" i="1" s="1"/>
  <c r="Q1376" i="1"/>
  <c r="Y1376" i="1" s="1"/>
  <c r="Q1375" i="1"/>
  <c r="Y1375" i="1" s="1"/>
  <c r="Q1374" i="1"/>
  <c r="Y1374" i="1" s="1"/>
  <c r="Q1373" i="1"/>
  <c r="Y1373" i="1" s="1"/>
  <c r="Q1372" i="1"/>
  <c r="Y1372" i="1" s="1"/>
  <c r="Q1371" i="1"/>
  <c r="Y1371" i="1" s="1"/>
  <c r="Q1370" i="1"/>
  <c r="Y1370" i="1" s="1"/>
  <c r="Q1369" i="1"/>
  <c r="Y1369" i="1" s="1"/>
  <c r="Q1368" i="1"/>
  <c r="Y1368" i="1" s="1"/>
  <c r="Q1367" i="1"/>
  <c r="Y1367" i="1" s="1"/>
  <c r="Q1366" i="1"/>
  <c r="Y1366" i="1" s="1"/>
  <c r="Q1365" i="1"/>
  <c r="Y1365" i="1" s="1"/>
  <c r="Q1364" i="1"/>
  <c r="Y1364" i="1" s="1"/>
  <c r="Q1363" i="1"/>
  <c r="Y1363" i="1" s="1"/>
  <c r="Q1362" i="1"/>
  <c r="Y1362" i="1" s="1"/>
  <c r="Q1361" i="1"/>
  <c r="Y1361" i="1" s="1"/>
  <c r="Q1360" i="1"/>
  <c r="Y1360" i="1" s="1"/>
  <c r="Q1359" i="1"/>
  <c r="Y1359" i="1" s="1"/>
  <c r="Q1358" i="1"/>
  <c r="Y1358" i="1" s="1"/>
  <c r="Q1357" i="1"/>
  <c r="Y1357" i="1" s="1"/>
  <c r="Q1356" i="1"/>
  <c r="Y1356" i="1" s="1"/>
  <c r="Q1355" i="1"/>
  <c r="Y1355" i="1" s="1"/>
  <c r="Q1354" i="1"/>
  <c r="Y1354" i="1" s="1"/>
  <c r="Q1353" i="1"/>
  <c r="Y1353" i="1" s="1"/>
  <c r="Q1352" i="1"/>
  <c r="Y1352" i="1" s="1"/>
  <c r="Q1351" i="1"/>
  <c r="Y1351" i="1" s="1"/>
  <c r="Q1350" i="1"/>
  <c r="Y1350" i="1" s="1"/>
  <c r="Q1349" i="1"/>
  <c r="Y1349" i="1" s="1"/>
  <c r="Q1348" i="1"/>
  <c r="Y1348" i="1" s="1"/>
  <c r="Q1347" i="1"/>
  <c r="Y1347" i="1" s="1"/>
  <c r="Q1346" i="1"/>
  <c r="Y1346" i="1" s="1"/>
  <c r="Q1345" i="1"/>
  <c r="Y1345" i="1" s="1"/>
  <c r="Q1344" i="1"/>
  <c r="Y1344" i="1" s="1"/>
  <c r="Q1343" i="1"/>
  <c r="Y1343" i="1" s="1"/>
  <c r="Q1342" i="1"/>
  <c r="Y1342" i="1" s="1"/>
  <c r="Q1341" i="1"/>
  <c r="Y1341" i="1" s="1"/>
  <c r="Q1340" i="1"/>
  <c r="Y1340" i="1" s="1"/>
  <c r="Q1339" i="1"/>
  <c r="Y1339" i="1" s="1"/>
  <c r="Q1338" i="1"/>
  <c r="Y1338" i="1" s="1"/>
  <c r="Q1337" i="1"/>
  <c r="Y1337" i="1" s="1"/>
  <c r="Q1336" i="1"/>
  <c r="Y1336" i="1" s="1"/>
  <c r="Q1335" i="1"/>
  <c r="Y1335" i="1" s="1"/>
  <c r="Q1334" i="1"/>
  <c r="Y1334" i="1" s="1"/>
  <c r="Q1333" i="1"/>
  <c r="Y1333" i="1" s="1"/>
  <c r="Q1332" i="1"/>
  <c r="Y1332" i="1" s="1"/>
  <c r="Q1331" i="1"/>
  <c r="Y1331" i="1" s="1"/>
  <c r="Q1330" i="1"/>
  <c r="Y1330" i="1" s="1"/>
  <c r="Q1329" i="1"/>
  <c r="Y1329" i="1" s="1"/>
  <c r="Q1328" i="1"/>
  <c r="Y1328" i="1" s="1"/>
  <c r="Q1327" i="1"/>
  <c r="Y1327" i="1" s="1"/>
  <c r="Q1326" i="1"/>
  <c r="Y1326" i="1" s="1"/>
  <c r="Q1325" i="1"/>
  <c r="Y1325" i="1" s="1"/>
  <c r="Q1324" i="1"/>
  <c r="Y1324" i="1" s="1"/>
  <c r="Q1323" i="1"/>
  <c r="Y1323" i="1" s="1"/>
  <c r="Q1322" i="1"/>
  <c r="Y1322" i="1" s="1"/>
  <c r="Q1321" i="1"/>
  <c r="Y1321" i="1" s="1"/>
  <c r="Q1320" i="1"/>
  <c r="Y1320" i="1" s="1"/>
  <c r="Q1319" i="1"/>
  <c r="Y1319" i="1" s="1"/>
  <c r="Q1318" i="1"/>
  <c r="Y1318" i="1" s="1"/>
  <c r="Q1317" i="1"/>
  <c r="Y1317" i="1" s="1"/>
  <c r="Q1316" i="1"/>
  <c r="Y1316" i="1" s="1"/>
  <c r="Q1315" i="1"/>
  <c r="Y1315" i="1" s="1"/>
  <c r="Q1314" i="1"/>
  <c r="Y1314" i="1" s="1"/>
  <c r="Q1313" i="1"/>
  <c r="Y1313" i="1" s="1"/>
  <c r="Q1312" i="1"/>
  <c r="Y1312" i="1" s="1"/>
  <c r="Q1311" i="1"/>
  <c r="Y1311" i="1" s="1"/>
  <c r="Q1310" i="1"/>
  <c r="Y1310" i="1" s="1"/>
  <c r="Q1309" i="1"/>
  <c r="Y1309" i="1" s="1"/>
  <c r="Q1308" i="1"/>
  <c r="Y1308" i="1" s="1"/>
  <c r="Q1307" i="1"/>
  <c r="Y1307" i="1" s="1"/>
  <c r="Q1306" i="1"/>
  <c r="Y1306" i="1" s="1"/>
  <c r="Q1305" i="1"/>
  <c r="Y1305" i="1" s="1"/>
  <c r="Q1304" i="1"/>
  <c r="Y1304" i="1" s="1"/>
  <c r="Q1303" i="1"/>
  <c r="Y1303" i="1" s="1"/>
  <c r="Q1302" i="1"/>
  <c r="Y1302" i="1" s="1"/>
  <c r="Q1301" i="1"/>
  <c r="Y1301" i="1" s="1"/>
  <c r="Q1300" i="1"/>
  <c r="Y1300" i="1" s="1"/>
  <c r="Q1299" i="1"/>
  <c r="Y1299" i="1" s="1"/>
  <c r="Q1298" i="1"/>
  <c r="Y1298" i="1" s="1"/>
  <c r="Q1297" i="1"/>
  <c r="Y1297" i="1" s="1"/>
  <c r="Q1296" i="1"/>
  <c r="Y1296" i="1" s="1"/>
  <c r="Q1295" i="1"/>
  <c r="Y1295" i="1" s="1"/>
  <c r="Q1294" i="1"/>
  <c r="Y1294" i="1" s="1"/>
  <c r="Q1293" i="1"/>
  <c r="Y1293" i="1" s="1"/>
  <c r="Q1292" i="1"/>
  <c r="Y1292" i="1" s="1"/>
  <c r="Q1291" i="1"/>
  <c r="Y1291" i="1" s="1"/>
  <c r="Q1290" i="1"/>
  <c r="Y1290" i="1" s="1"/>
  <c r="Q1289" i="1"/>
  <c r="Y1289" i="1" s="1"/>
  <c r="Q1288" i="1"/>
  <c r="Y1288" i="1" s="1"/>
  <c r="Q1287" i="1"/>
  <c r="Y1287" i="1" s="1"/>
  <c r="Q1286" i="1"/>
  <c r="Y1286" i="1" s="1"/>
  <c r="Q1285" i="1"/>
  <c r="Y1285" i="1" s="1"/>
  <c r="Q1284" i="1"/>
  <c r="Y1284" i="1" s="1"/>
  <c r="Q1283" i="1"/>
  <c r="Y1283" i="1" s="1"/>
  <c r="Q1282" i="1"/>
  <c r="Y1282" i="1" s="1"/>
  <c r="Q1281" i="1"/>
  <c r="Y1281" i="1" s="1"/>
  <c r="Q1280" i="1"/>
  <c r="Y1280" i="1" s="1"/>
  <c r="Q1279" i="1"/>
  <c r="Y1279" i="1" s="1"/>
  <c r="Q1278" i="1"/>
  <c r="Y1278" i="1" s="1"/>
  <c r="Q1277" i="1"/>
  <c r="Y1277" i="1" s="1"/>
  <c r="Q1276" i="1"/>
  <c r="Y1276" i="1" s="1"/>
  <c r="Q1275" i="1"/>
  <c r="Y1275" i="1" s="1"/>
  <c r="Q1274" i="1"/>
  <c r="Y1274" i="1" s="1"/>
  <c r="Q1273" i="1"/>
  <c r="Y1273" i="1" s="1"/>
  <c r="Q1272" i="1"/>
  <c r="Y1272" i="1" s="1"/>
  <c r="Q1271" i="1"/>
  <c r="Y1271" i="1" s="1"/>
  <c r="Q1270" i="1"/>
  <c r="Y1270" i="1" s="1"/>
  <c r="Q1269" i="1"/>
  <c r="Y1269" i="1" s="1"/>
  <c r="Q1268" i="1"/>
  <c r="Y1268" i="1" s="1"/>
  <c r="Q1267" i="1"/>
  <c r="Y1267" i="1" s="1"/>
  <c r="Q1266" i="1"/>
  <c r="Y1266" i="1" s="1"/>
  <c r="Q1265" i="1"/>
  <c r="Y1265" i="1" s="1"/>
  <c r="Q1264" i="1"/>
  <c r="Y1264" i="1" s="1"/>
  <c r="Q1263" i="1"/>
  <c r="Y1263" i="1" s="1"/>
  <c r="Q1262" i="1"/>
  <c r="Y1262" i="1" s="1"/>
  <c r="Q1261" i="1"/>
  <c r="Y1261" i="1" s="1"/>
  <c r="Q1260" i="1"/>
  <c r="Y1260" i="1" s="1"/>
  <c r="Q1259" i="1"/>
  <c r="Y1259" i="1" s="1"/>
  <c r="Q1258" i="1"/>
  <c r="Y1258" i="1" s="1"/>
  <c r="Q1257" i="1"/>
  <c r="Y1257" i="1" s="1"/>
  <c r="Q1256" i="1"/>
  <c r="Y1256" i="1" s="1"/>
  <c r="Q1255" i="1"/>
  <c r="Y1255" i="1" s="1"/>
  <c r="Q1254" i="1"/>
  <c r="Y1254" i="1" s="1"/>
  <c r="Q1253" i="1"/>
  <c r="Y1253" i="1" s="1"/>
  <c r="Q1252" i="1"/>
  <c r="Y1252" i="1" s="1"/>
  <c r="Q1251" i="1"/>
  <c r="Y1251" i="1" s="1"/>
  <c r="Q1250" i="1"/>
  <c r="Y1250" i="1" s="1"/>
  <c r="Q1249" i="1"/>
  <c r="Y1249" i="1" s="1"/>
  <c r="Q1248" i="1"/>
  <c r="Y1248" i="1" s="1"/>
  <c r="Q1247" i="1"/>
  <c r="Y1247" i="1" s="1"/>
  <c r="Q1246" i="1"/>
  <c r="Y1246" i="1" s="1"/>
  <c r="Q1245" i="1"/>
  <c r="Y1245" i="1" s="1"/>
  <c r="Q1244" i="1"/>
  <c r="Y1244" i="1" s="1"/>
  <c r="Q1243" i="1"/>
  <c r="Y1243" i="1" s="1"/>
  <c r="Q1242" i="1"/>
  <c r="Y1242" i="1" s="1"/>
  <c r="Q1241" i="1"/>
  <c r="Y1241" i="1" s="1"/>
  <c r="Q1240" i="1"/>
  <c r="Y1240" i="1" s="1"/>
  <c r="Q1239" i="1"/>
  <c r="Y1239" i="1" s="1"/>
  <c r="Q1238" i="1"/>
  <c r="Y1238" i="1" s="1"/>
  <c r="Q1237" i="1"/>
  <c r="Y1237" i="1" s="1"/>
  <c r="Q1236" i="1"/>
  <c r="Y1236" i="1" s="1"/>
  <c r="Q1235" i="1"/>
  <c r="Y1235" i="1" s="1"/>
  <c r="Q1234" i="1"/>
  <c r="Y1234" i="1" s="1"/>
  <c r="Q1233" i="1"/>
  <c r="Y1233" i="1" s="1"/>
  <c r="Q1232" i="1"/>
  <c r="Y1232" i="1" s="1"/>
  <c r="Q1231" i="1"/>
  <c r="Y1231" i="1" s="1"/>
  <c r="Q1230" i="1"/>
  <c r="Y1230" i="1" s="1"/>
  <c r="Q1229" i="1"/>
  <c r="Y1229" i="1" s="1"/>
  <c r="Q1228" i="1"/>
  <c r="Y1228" i="1" s="1"/>
  <c r="Q1227" i="1"/>
  <c r="Y1227" i="1" s="1"/>
  <c r="Q1226" i="1"/>
  <c r="Y1226" i="1" s="1"/>
  <c r="Q1225" i="1"/>
  <c r="Y1225" i="1" s="1"/>
  <c r="Q1224" i="1"/>
  <c r="Y1224" i="1" s="1"/>
  <c r="Q1223" i="1"/>
  <c r="Y1223" i="1" s="1"/>
  <c r="Q1222" i="1"/>
  <c r="Y1222" i="1" s="1"/>
  <c r="Q1221" i="1"/>
  <c r="Y1221" i="1" s="1"/>
  <c r="Q1220" i="1"/>
  <c r="Y1220" i="1" s="1"/>
  <c r="Q1219" i="1"/>
  <c r="Y1219" i="1" s="1"/>
  <c r="Q1218" i="1"/>
  <c r="Y1218" i="1" s="1"/>
  <c r="Q1217" i="1"/>
  <c r="Y1217" i="1" s="1"/>
  <c r="Q1216" i="1"/>
  <c r="Y1216" i="1" s="1"/>
  <c r="Q1215" i="1"/>
  <c r="Y1215" i="1" s="1"/>
  <c r="Q1214" i="1"/>
  <c r="Y1214" i="1" s="1"/>
  <c r="Q1213" i="1"/>
  <c r="Y1213" i="1" s="1"/>
  <c r="Q1212" i="1"/>
  <c r="Y1212" i="1" s="1"/>
  <c r="Q1211" i="1"/>
  <c r="Y1211" i="1" s="1"/>
  <c r="Q1210" i="1"/>
  <c r="Y1210" i="1" s="1"/>
  <c r="Q1209" i="1"/>
  <c r="Y1209" i="1" s="1"/>
  <c r="Q1208" i="1"/>
  <c r="Y1208" i="1" s="1"/>
  <c r="Q1207" i="1"/>
  <c r="Y1207" i="1" s="1"/>
  <c r="Q1206" i="1"/>
  <c r="Y1206" i="1" s="1"/>
  <c r="Q1205" i="1"/>
  <c r="Y1205" i="1" s="1"/>
  <c r="Q1204" i="1"/>
  <c r="Y1204" i="1" s="1"/>
  <c r="Q1203" i="1"/>
  <c r="Y1203" i="1" s="1"/>
  <c r="Q1202" i="1"/>
  <c r="Y1202" i="1" s="1"/>
  <c r="Q1201" i="1"/>
  <c r="Y1201" i="1" s="1"/>
  <c r="Q1200" i="1"/>
  <c r="Y1200" i="1" s="1"/>
  <c r="Q1199" i="1"/>
  <c r="Y1199" i="1" s="1"/>
  <c r="Q1198" i="1"/>
  <c r="Y1198" i="1" s="1"/>
  <c r="Q1197" i="1"/>
  <c r="Y1197" i="1" s="1"/>
  <c r="Q1196" i="1"/>
  <c r="Y1196" i="1" s="1"/>
  <c r="Q1195" i="1"/>
  <c r="Y1195" i="1" s="1"/>
  <c r="Q1194" i="1"/>
  <c r="Y1194" i="1" s="1"/>
  <c r="Q1193" i="1"/>
  <c r="Y1193" i="1" s="1"/>
  <c r="Q1192" i="1"/>
  <c r="Y1192" i="1" s="1"/>
  <c r="Q1191" i="1"/>
  <c r="Y1191" i="1" s="1"/>
  <c r="Q1190" i="1"/>
  <c r="Y1190" i="1" s="1"/>
  <c r="Q1189" i="1"/>
  <c r="Y1189" i="1" s="1"/>
  <c r="Q1188" i="1"/>
  <c r="Y1188" i="1" s="1"/>
  <c r="Q1187" i="1"/>
  <c r="Y1187" i="1" s="1"/>
  <c r="Q1186" i="1"/>
  <c r="Y1186" i="1" s="1"/>
  <c r="Q1185" i="1"/>
  <c r="Y1185" i="1" s="1"/>
  <c r="Q1184" i="1"/>
  <c r="Y1184" i="1" s="1"/>
  <c r="Q1183" i="1"/>
  <c r="Y1183" i="1" s="1"/>
  <c r="Q1182" i="1"/>
  <c r="Y1182" i="1" s="1"/>
  <c r="Q1181" i="1"/>
  <c r="Y1181" i="1" s="1"/>
  <c r="Q1180" i="1"/>
  <c r="Y1180" i="1" s="1"/>
  <c r="Q1179" i="1"/>
  <c r="Y1179" i="1" s="1"/>
  <c r="Q1178" i="1"/>
  <c r="Y1178" i="1" s="1"/>
  <c r="Q1177" i="1"/>
  <c r="Y1177" i="1" s="1"/>
  <c r="Q1176" i="1"/>
  <c r="Y1176" i="1" s="1"/>
  <c r="Q1175" i="1"/>
  <c r="Y1175" i="1" s="1"/>
  <c r="Q1174" i="1"/>
  <c r="Y1174" i="1" s="1"/>
  <c r="Q1173" i="1"/>
  <c r="Y1173" i="1" s="1"/>
  <c r="Q1172" i="1"/>
  <c r="Y1172" i="1" s="1"/>
  <c r="Q1171" i="1"/>
  <c r="Y1171" i="1" s="1"/>
  <c r="Q1170" i="1"/>
  <c r="Y1170" i="1" s="1"/>
  <c r="Q1169" i="1"/>
  <c r="Y1169" i="1" s="1"/>
  <c r="Q1168" i="1"/>
  <c r="Y1168" i="1" s="1"/>
  <c r="Q1167" i="1"/>
  <c r="Y1167" i="1" s="1"/>
  <c r="Q1166" i="1"/>
  <c r="Y1166" i="1" s="1"/>
  <c r="Q1165" i="1"/>
  <c r="Y1165" i="1" s="1"/>
  <c r="Q1164" i="1"/>
  <c r="Y1164" i="1" s="1"/>
  <c r="Q1163" i="1"/>
  <c r="Y1163" i="1" s="1"/>
  <c r="Q1162" i="1"/>
  <c r="Y1162" i="1" s="1"/>
  <c r="Q1161" i="1"/>
  <c r="Y1161" i="1" s="1"/>
  <c r="Q1160" i="1"/>
  <c r="Y1160" i="1" s="1"/>
  <c r="Q1159" i="1"/>
  <c r="Y1159" i="1" s="1"/>
  <c r="Q1158" i="1"/>
  <c r="Y1158" i="1" s="1"/>
  <c r="Q1157" i="1"/>
  <c r="Y1157" i="1" s="1"/>
  <c r="Q1156" i="1"/>
  <c r="Y1156" i="1" s="1"/>
  <c r="Q1155" i="1"/>
  <c r="Y1155" i="1" s="1"/>
  <c r="Q1154" i="1"/>
  <c r="Y1154" i="1" s="1"/>
  <c r="Q1153" i="1"/>
  <c r="Y1153" i="1" s="1"/>
  <c r="Q1152" i="1"/>
  <c r="Y1152" i="1" s="1"/>
  <c r="Q1151" i="1"/>
  <c r="Y1151" i="1" s="1"/>
  <c r="Q1150" i="1"/>
  <c r="Y1150" i="1" s="1"/>
  <c r="Q1149" i="1"/>
  <c r="Y1149" i="1" s="1"/>
  <c r="Q1148" i="1"/>
  <c r="Y1148" i="1" s="1"/>
  <c r="Q1147" i="1"/>
  <c r="Y1147" i="1" s="1"/>
  <c r="Q1146" i="1"/>
  <c r="Y1146" i="1" s="1"/>
  <c r="Q1145" i="1"/>
  <c r="Y1145" i="1" s="1"/>
  <c r="Q1144" i="1"/>
  <c r="Y1144" i="1" s="1"/>
  <c r="Q1143" i="1"/>
  <c r="Y1143" i="1" s="1"/>
  <c r="Q1142" i="1"/>
  <c r="Y1142" i="1" s="1"/>
  <c r="Q1141" i="1"/>
  <c r="Y1141" i="1" s="1"/>
  <c r="Q1140" i="1"/>
  <c r="Y1140" i="1" s="1"/>
  <c r="Q1139" i="1"/>
  <c r="Y1139" i="1" s="1"/>
  <c r="Q1138" i="1"/>
  <c r="Y1138" i="1" s="1"/>
  <c r="Q1137" i="1"/>
  <c r="Y1137" i="1" s="1"/>
  <c r="Q1136" i="1"/>
  <c r="Y1136" i="1" s="1"/>
  <c r="Q1135" i="1"/>
  <c r="Y1135" i="1" s="1"/>
  <c r="Q1134" i="1"/>
  <c r="Y1134" i="1" s="1"/>
  <c r="Q1133" i="1"/>
  <c r="Y1133" i="1" s="1"/>
  <c r="Q1132" i="1"/>
  <c r="Y1132" i="1" s="1"/>
  <c r="Q1131" i="1"/>
  <c r="Y1131" i="1" s="1"/>
  <c r="Q1130" i="1"/>
  <c r="Y1130" i="1" s="1"/>
  <c r="Q1129" i="1"/>
  <c r="Y1129" i="1" s="1"/>
  <c r="Q1128" i="1"/>
  <c r="Y1128" i="1" s="1"/>
  <c r="Q1127" i="1"/>
  <c r="Y1127" i="1" s="1"/>
  <c r="Q1126" i="1"/>
  <c r="Y1126" i="1" s="1"/>
  <c r="Q1125" i="1"/>
  <c r="Y1125" i="1" s="1"/>
  <c r="Q1124" i="1"/>
  <c r="Y1124" i="1" s="1"/>
  <c r="Q1123" i="1"/>
  <c r="Y1123" i="1" s="1"/>
  <c r="Q1122" i="1"/>
  <c r="Y1122" i="1" s="1"/>
  <c r="Q1121" i="1"/>
  <c r="Y1121" i="1" s="1"/>
  <c r="Q1120" i="1"/>
  <c r="Y1120" i="1" s="1"/>
  <c r="Q1119" i="1"/>
  <c r="Y1119" i="1" s="1"/>
  <c r="Q1118" i="1"/>
  <c r="Y1118" i="1" s="1"/>
  <c r="Q1117" i="1"/>
  <c r="Y1117" i="1" s="1"/>
  <c r="Q1116" i="1"/>
  <c r="Y1116" i="1" s="1"/>
  <c r="Q1115" i="1"/>
  <c r="Y1115" i="1" s="1"/>
  <c r="Q1114" i="1"/>
  <c r="Y1114" i="1" s="1"/>
  <c r="Q1113" i="1"/>
  <c r="Y1113" i="1" s="1"/>
  <c r="Q1112" i="1"/>
  <c r="Y1112" i="1" s="1"/>
  <c r="Q1111" i="1"/>
  <c r="Y1111" i="1" s="1"/>
  <c r="Q1110" i="1"/>
  <c r="Y1110" i="1" s="1"/>
  <c r="Q1109" i="1"/>
  <c r="Y1109" i="1" s="1"/>
  <c r="Q1108" i="1"/>
  <c r="Y1108" i="1" s="1"/>
  <c r="Q1107" i="1"/>
  <c r="Y1107" i="1" s="1"/>
  <c r="Q1106" i="1"/>
  <c r="Y1106" i="1" s="1"/>
  <c r="Q1105" i="1"/>
  <c r="Y1105" i="1" s="1"/>
  <c r="Q1104" i="1"/>
  <c r="Y1104" i="1" s="1"/>
  <c r="Q1103" i="1"/>
  <c r="Y1103" i="1" s="1"/>
  <c r="Q1102" i="1"/>
  <c r="Y1102" i="1" s="1"/>
  <c r="Q1101" i="1"/>
  <c r="Y1101" i="1" s="1"/>
  <c r="Q1100" i="1"/>
  <c r="Y1100" i="1" s="1"/>
  <c r="Q1099" i="1"/>
  <c r="Y1099" i="1" s="1"/>
  <c r="Q1098" i="1"/>
  <c r="Y1098" i="1" s="1"/>
  <c r="Q1097" i="1"/>
  <c r="Y1097" i="1" s="1"/>
  <c r="Q1096" i="1"/>
  <c r="Y1096" i="1" s="1"/>
  <c r="Q1095" i="1"/>
  <c r="Y1095" i="1" s="1"/>
  <c r="Q1094" i="1"/>
  <c r="Y1094" i="1" s="1"/>
  <c r="Q1093" i="1"/>
  <c r="Y1093" i="1" s="1"/>
  <c r="Q1092" i="1"/>
  <c r="Y1092" i="1" s="1"/>
  <c r="Q1091" i="1"/>
  <c r="Y1091" i="1" s="1"/>
  <c r="Q1090" i="1"/>
  <c r="Y1090" i="1" s="1"/>
  <c r="Q1089" i="1"/>
  <c r="Y1089" i="1" s="1"/>
  <c r="Q1088" i="1"/>
  <c r="Y1088" i="1" s="1"/>
  <c r="Q1087" i="1"/>
  <c r="Y1087" i="1" s="1"/>
  <c r="Q1086" i="1"/>
  <c r="Y1086" i="1" s="1"/>
  <c r="Q1085" i="1"/>
  <c r="Y1085" i="1" s="1"/>
  <c r="Q1084" i="1"/>
  <c r="Y1084" i="1" s="1"/>
  <c r="Q1083" i="1"/>
  <c r="Y1083" i="1" s="1"/>
  <c r="Q1082" i="1"/>
  <c r="Y1082" i="1" s="1"/>
  <c r="Q1081" i="1"/>
  <c r="Y1081" i="1" s="1"/>
  <c r="Q1080" i="1"/>
  <c r="Y1080" i="1" s="1"/>
  <c r="Q1079" i="1"/>
  <c r="Y1079" i="1" s="1"/>
  <c r="Q1078" i="1"/>
  <c r="Y1078" i="1" s="1"/>
  <c r="Q1077" i="1"/>
  <c r="Y1077" i="1" s="1"/>
  <c r="Q1076" i="1"/>
  <c r="Y1076" i="1" s="1"/>
  <c r="Q1075" i="1"/>
  <c r="Y1075" i="1" s="1"/>
  <c r="Q1074" i="1"/>
  <c r="Y1074" i="1" s="1"/>
  <c r="Q1073" i="1"/>
  <c r="Y1073" i="1" s="1"/>
  <c r="Q1072" i="1"/>
  <c r="Y1072" i="1" s="1"/>
  <c r="Q1071" i="1"/>
  <c r="Y1071" i="1" s="1"/>
  <c r="Q1070" i="1"/>
  <c r="Y1070" i="1" s="1"/>
  <c r="Q1069" i="1"/>
  <c r="Y1069" i="1" s="1"/>
  <c r="Q1068" i="1"/>
  <c r="Y1068" i="1" s="1"/>
  <c r="Q1067" i="1"/>
  <c r="Y1067" i="1" s="1"/>
  <c r="Q1066" i="1"/>
  <c r="Y1066" i="1" s="1"/>
  <c r="Q1065" i="1"/>
  <c r="Y1065" i="1" s="1"/>
  <c r="Q1064" i="1"/>
  <c r="Y1064" i="1" s="1"/>
  <c r="Q1063" i="1"/>
  <c r="Y1063" i="1" s="1"/>
  <c r="Q1062" i="1"/>
  <c r="Y1062" i="1" s="1"/>
  <c r="Q1061" i="1"/>
  <c r="Y1061" i="1" s="1"/>
  <c r="Q1060" i="1"/>
  <c r="Y1060" i="1" s="1"/>
  <c r="Q1059" i="1"/>
  <c r="Y1059" i="1" s="1"/>
  <c r="Q1058" i="1"/>
  <c r="Y1058" i="1" s="1"/>
  <c r="Q1057" i="1"/>
  <c r="Y1057" i="1" s="1"/>
  <c r="Q1056" i="1"/>
  <c r="Y1056" i="1" s="1"/>
  <c r="Q1055" i="1"/>
  <c r="Y1055" i="1" s="1"/>
  <c r="Q1054" i="1"/>
  <c r="Y1054" i="1" s="1"/>
  <c r="Q1053" i="1"/>
  <c r="Y1053" i="1" s="1"/>
  <c r="Q1052" i="1"/>
  <c r="Y1052" i="1" s="1"/>
  <c r="Q1051" i="1"/>
  <c r="Y1051" i="1" s="1"/>
  <c r="Q1050" i="1"/>
  <c r="Y1050" i="1" s="1"/>
  <c r="Q1049" i="1"/>
  <c r="Y1049" i="1" s="1"/>
  <c r="Q1048" i="1"/>
  <c r="Y1048" i="1" s="1"/>
  <c r="Q1047" i="1"/>
  <c r="Y1047" i="1" s="1"/>
  <c r="Q1046" i="1"/>
  <c r="Y1046" i="1" s="1"/>
  <c r="Q1045" i="1"/>
  <c r="Y1045" i="1" s="1"/>
  <c r="Q1044" i="1"/>
  <c r="Y1044" i="1" s="1"/>
  <c r="Q1043" i="1"/>
  <c r="Y1043" i="1" s="1"/>
  <c r="Q1042" i="1"/>
  <c r="Y1042" i="1" s="1"/>
  <c r="Q1041" i="1"/>
  <c r="Y1041" i="1" s="1"/>
  <c r="Q1040" i="1"/>
  <c r="Y1040" i="1" s="1"/>
  <c r="Q1039" i="1"/>
  <c r="Y1039" i="1" s="1"/>
  <c r="Q1038" i="1"/>
  <c r="Y1038" i="1" s="1"/>
  <c r="Q1037" i="1"/>
  <c r="Y1037" i="1" s="1"/>
  <c r="Q1036" i="1"/>
  <c r="Y1036" i="1" s="1"/>
  <c r="Q1035" i="1"/>
  <c r="Y1035" i="1" s="1"/>
  <c r="Q1034" i="1"/>
  <c r="Y1034" i="1" s="1"/>
  <c r="Q1033" i="1"/>
  <c r="Y1033" i="1" s="1"/>
  <c r="Q1032" i="1"/>
  <c r="Y1032" i="1" s="1"/>
  <c r="Q1031" i="1"/>
  <c r="Y1031" i="1" s="1"/>
  <c r="Q1030" i="1"/>
  <c r="Y1030" i="1" s="1"/>
  <c r="Q1029" i="1"/>
  <c r="Y1029" i="1" s="1"/>
  <c r="Q1028" i="1"/>
  <c r="Y1028" i="1" s="1"/>
  <c r="Q1027" i="1"/>
  <c r="Y1027" i="1" s="1"/>
  <c r="Q1026" i="1"/>
  <c r="Y1026" i="1" s="1"/>
  <c r="Q1025" i="1"/>
  <c r="Y1025" i="1" s="1"/>
  <c r="Q1024" i="1"/>
  <c r="Y1024" i="1" s="1"/>
  <c r="Q1023" i="1"/>
  <c r="Y1023" i="1" s="1"/>
  <c r="Q1022" i="1"/>
  <c r="Y1022" i="1" s="1"/>
  <c r="Q1021" i="1"/>
  <c r="Y1021" i="1" s="1"/>
  <c r="Q1020" i="1"/>
  <c r="Y1020" i="1" s="1"/>
  <c r="Q1019" i="1"/>
  <c r="Y1019" i="1" s="1"/>
  <c r="Q1018" i="1"/>
  <c r="Y1018" i="1" s="1"/>
  <c r="Q1017" i="1"/>
  <c r="Y1017" i="1" s="1"/>
  <c r="Q1016" i="1"/>
  <c r="Y1016" i="1" s="1"/>
  <c r="Q1015" i="1"/>
  <c r="Y1015" i="1" s="1"/>
  <c r="Q1014" i="1"/>
  <c r="Y1014" i="1" s="1"/>
  <c r="Q1013" i="1"/>
  <c r="Y1013" i="1" s="1"/>
  <c r="Q1012" i="1"/>
  <c r="Y1012" i="1" s="1"/>
  <c r="Q1011" i="1"/>
  <c r="Y1011" i="1" s="1"/>
  <c r="Q1010" i="1"/>
  <c r="Y1010" i="1" s="1"/>
  <c r="Q1009" i="1"/>
  <c r="Y1009" i="1" s="1"/>
  <c r="Q1008" i="1"/>
  <c r="Y1008" i="1" s="1"/>
  <c r="Q1007" i="1"/>
  <c r="Y1007" i="1" s="1"/>
  <c r="Q1006" i="1"/>
  <c r="Y1006" i="1" s="1"/>
  <c r="Q1005" i="1"/>
  <c r="Y1005" i="1" s="1"/>
  <c r="Q1004" i="1"/>
  <c r="Y1004" i="1" s="1"/>
  <c r="Q1003" i="1"/>
  <c r="Y1003" i="1" s="1"/>
  <c r="Q1002" i="1"/>
  <c r="Y1002" i="1" s="1"/>
  <c r="Q1001" i="1"/>
  <c r="Y1001" i="1" s="1"/>
  <c r="Q1000" i="1"/>
  <c r="Y1000" i="1" s="1"/>
  <c r="Q999" i="1"/>
  <c r="Y999" i="1" s="1"/>
  <c r="Q998" i="1"/>
  <c r="Y998" i="1" s="1"/>
  <c r="Q997" i="1"/>
  <c r="Y997" i="1" s="1"/>
  <c r="Q996" i="1"/>
  <c r="Y996" i="1" s="1"/>
  <c r="Q995" i="1"/>
  <c r="Y995" i="1" s="1"/>
  <c r="Q994" i="1"/>
  <c r="Y994" i="1" s="1"/>
  <c r="Q993" i="1"/>
  <c r="Y993" i="1" s="1"/>
  <c r="Q992" i="1"/>
  <c r="Y992" i="1" s="1"/>
  <c r="Q991" i="1"/>
  <c r="Y991" i="1" s="1"/>
  <c r="Q990" i="1"/>
  <c r="Y990" i="1" s="1"/>
  <c r="Q989" i="1"/>
  <c r="Y989" i="1" s="1"/>
  <c r="Q988" i="1"/>
  <c r="Y988" i="1" s="1"/>
  <c r="Q987" i="1"/>
  <c r="Y987" i="1" s="1"/>
  <c r="Q986" i="1"/>
  <c r="Y986" i="1" s="1"/>
  <c r="Q985" i="1"/>
  <c r="Y985" i="1" s="1"/>
  <c r="Q984" i="1"/>
  <c r="Y984" i="1" s="1"/>
  <c r="Q983" i="1"/>
  <c r="Y983" i="1" s="1"/>
  <c r="Q982" i="1"/>
  <c r="Y982" i="1" s="1"/>
  <c r="Q981" i="1"/>
  <c r="Y981" i="1" s="1"/>
  <c r="Q980" i="1"/>
  <c r="Y980" i="1" s="1"/>
  <c r="Q979" i="1"/>
  <c r="Y979" i="1" s="1"/>
  <c r="Q978" i="1"/>
  <c r="Y978" i="1" s="1"/>
  <c r="Q977" i="1"/>
  <c r="Y977" i="1" s="1"/>
  <c r="Q976" i="1"/>
  <c r="Y976" i="1" s="1"/>
  <c r="Q975" i="1"/>
  <c r="Y975" i="1" s="1"/>
  <c r="Q974" i="1"/>
  <c r="Y974" i="1" s="1"/>
  <c r="Q973" i="1"/>
  <c r="Y973" i="1" s="1"/>
  <c r="Q972" i="1"/>
  <c r="Y972" i="1" s="1"/>
  <c r="Q971" i="1"/>
  <c r="Y971" i="1" s="1"/>
  <c r="Q970" i="1"/>
  <c r="Y970" i="1" s="1"/>
  <c r="Q969" i="1"/>
  <c r="Y969" i="1" s="1"/>
  <c r="Q968" i="1"/>
  <c r="Y968" i="1" s="1"/>
  <c r="Q967" i="1"/>
  <c r="Y967" i="1" s="1"/>
  <c r="Q966" i="1"/>
  <c r="Y966" i="1" s="1"/>
  <c r="Q965" i="1"/>
  <c r="Y965" i="1" s="1"/>
  <c r="Q964" i="1"/>
  <c r="Y964" i="1" s="1"/>
  <c r="Q963" i="1"/>
  <c r="Y963" i="1" s="1"/>
  <c r="Q962" i="1"/>
  <c r="Y962" i="1" s="1"/>
  <c r="Q961" i="1"/>
  <c r="Y961" i="1" s="1"/>
  <c r="Q960" i="1"/>
  <c r="Y960" i="1" s="1"/>
  <c r="Q959" i="1"/>
  <c r="Y959" i="1" s="1"/>
  <c r="Q958" i="1"/>
  <c r="Y958" i="1" s="1"/>
  <c r="Q957" i="1"/>
  <c r="Y957" i="1" s="1"/>
  <c r="Q956" i="1"/>
  <c r="Y956" i="1" s="1"/>
  <c r="Q955" i="1"/>
  <c r="Y955" i="1" s="1"/>
  <c r="Q954" i="1"/>
  <c r="Y954" i="1" s="1"/>
  <c r="Q953" i="1"/>
  <c r="Y953" i="1" s="1"/>
  <c r="Q952" i="1"/>
  <c r="Y952" i="1" s="1"/>
  <c r="Q951" i="1"/>
  <c r="Y951" i="1" s="1"/>
  <c r="Q950" i="1"/>
  <c r="Y950" i="1" s="1"/>
  <c r="Q949" i="1"/>
  <c r="Y949" i="1" s="1"/>
  <c r="Q948" i="1"/>
  <c r="Y948" i="1" s="1"/>
  <c r="Q947" i="1"/>
  <c r="Y947" i="1" s="1"/>
  <c r="Q946" i="1"/>
  <c r="Y946" i="1" s="1"/>
  <c r="Q945" i="1"/>
  <c r="Y945" i="1" s="1"/>
  <c r="Q944" i="1"/>
  <c r="Y944" i="1" s="1"/>
  <c r="Q943" i="1"/>
  <c r="Y943" i="1" s="1"/>
  <c r="Q942" i="1"/>
  <c r="Y942" i="1" s="1"/>
  <c r="Q941" i="1"/>
  <c r="Y941" i="1" s="1"/>
  <c r="Q940" i="1"/>
  <c r="Y940" i="1" s="1"/>
  <c r="Q939" i="1"/>
  <c r="Y939" i="1" s="1"/>
  <c r="Q938" i="1"/>
  <c r="Y938" i="1" s="1"/>
  <c r="Q937" i="1"/>
  <c r="Y937" i="1" s="1"/>
  <c r="Q936" i="1"/>
  <c r="Y936" i="1" s="1"/>
  <c r="Q935" i="1"/>
  <c r="Y935" i="1" s="1"/>
  <c r="Q934" i="1"/>
  <c r="Y934" i="1" s="1"/>
  <c r="Q933" i="1"/>
  <c r="Y933" i="1" s="1"/>
  <c r="Q932" i="1"/>
  <c r="Y932" i="1" s="1"/>
  <c r="Q931" i="1"/>
  <c r="Y931" i="1" s="1"/>
  <c r="Q930" i="1"/>
  <c r="Y930" i="1" s="1"/>
  <c r="Q929" i="1"/>
  <c r="Y929" i="1" s="1"/>
  <c r="Q928" i="1"/>
  <c r="Y928" i="1" s="1"/>
  <c r="Q927" i="1"/>
  <c r="Y927" i="1" s="1"/>
  <c r="Q926" i="1"/>
  <c r="Y926" i="1" s="1"/>
  <c r="Q925" i="1"/>
  <c r="Y925" i="1" s="1"/>
  <c r="Q924" i="1"/>
  <c r="Y924" i="1" s="1"/>
  <c r="Q923" i="1"/>
  <c r="Y923" i="1" s="1"/>
  <c r="Q922" i="1"/>
  <c r="Y922" i="1" s="1"/>
  <c r="Q921" i="1"/>
  <c r="Y921" i="1" s="1"/>
  <c r="Q920" i="1"/>
  <c r="Y920" i="1" s="1"/>
  <c r="Q919" i="1"/>
  <c r="Y919" i="1" s="1"/>
  <c r="Q918" i="1"/>
  <c r="Y918" i="1" s="1"/>
  <c r="Q917" i="1"/>
  <c r="Y917" i="1" s="1"/>
  <c r="Q916" i="1"/>
  <c r="Y916" i="1" s="1"/>
  <c r="Q915" i="1"/>
  <c r="Y915" i="1" s="1"/>
  <c r="Q914" i="1"/>
  <c r="Y914" i="1" s="1"/>
  <c r="Q913" i="1"/>
  <c r="Y913" i="1" s="1"/>
  <c r="Q912" i="1"/>
  <c r="Y912" i="1" s="1"/>
  <c r="Q911" i="1"/>
  <c r="Y911" i="1" s="1"/>
  <c r="Q910" i="1"/>
  <c r="Y910" i="1" s="1"/>
  <c r="Q909" i="1"/>
  <c r="Y909" i="1" s="1"/>
  <c r="Q908" i="1"/>
  <c r="Y908" i="1" s="1"/>
  <c r="Q907" i="1"/>
  <c r="Y907" i="1" s="1"/>
  <c r="Q906" i="1"/>
  <c r="Y906" i="1" s="1"/>
  <c r="Q905" i="1"/>
  <c r="Y905" i="1" s="1"/>
  <c r="Q904" i="1"/>
  <c r="Y904" i="1" s="1"/>
  <c r="Q903" i="1"/>
  <c r="Y903" i="1" s="1"/>
  <c r="Q902" i="1"/>
  <c r="Y902" i="1" s="1"/>
  <c r="Q901" i="1"/>
  <c r="Y901" i="1" s="1"/>
  <c r="Q900" i="1"/>
  <c r="Y900" i="1" s="1"/>
  <c r="Q899" i="1"/>
  <c r="Y899" i="1" s="1"/>
  <c r="Q898" i="1"/>
  <c r="Y898" i="1" s="1"/>
  <c r="Q897" i="1"/>
  <c r="Y897" i="1" s="1"/>
  <c r="Q896" i="1"/>
  <c r="Y896" i="1" s="1"/>
  <c r="Q895" i="1"/>
  <c r="Y895" i="1" s="1"/>
  <c r="Q894" i="1"/>
  <c r="Y894" i="1" s="1"/>
  <c r="Q893" i="1"/>
  <c r="Y893" i="1" s="1"/>
  <c r="Q892" i="1"/>
  <c r="Y892" i="1" s="1"/>
  <c r="Q891" i="1"/>
  <c r="Y891" i="1" s="1"/>
  <c r="Q890" i="1"/>
  <c r="Y890" i="1" s="1"/>
  <c r="Q889" i="1"/>
  <c r="Y889" i="1" s="1"/>
  <c r="Q888" i="1"/>
  <c r="Y888" i="1" s="1"/>
  <c r="Q887" i="1"/>
  <c r="Y887" i="1" s="1"/>
  <c r="Q886" i="1"/>
  <c r="Y886" i="1" s="1"/>
  <c r="Q885" i="1"/>
  <c r="Y885" i="1" s="1"/>
  <c r="Q884" i="1"/>
  <c r="Y884" i="1" s="1"/>
  <c r="Q883" i="1"/>
  <c r="Y883" i="1" s="1"/>
  <c r="Q882" i="1"/>
  <c r="Y882" i="1" s="1"/>
  <c r="Q881" i="1"/>
  <c r="Y881" i="1" s="1"/>
  <c r="Q880" i="1"/>
  <c r="Y880" i="1" s="1"/>
  <c r="Q879" i="1"/>
  <c r="Y879" i="1" s="1"/>
  <c r="Q878" i="1"/>
  <c r="Y878" i="1" s="1"/>
  <c r="Q877" i="1"/>
  <c r="Y877" i="1" s="1"/>
  <c r="Q876" i="1"/>
  <c r="Y876" i="1" s="1"/>
  <c r="Q875" i="1"/>
  <c r="Y875" i="1" s="1"/>
  <c r="Q874" i="1"/>
  <c r="Y874" i="1" s="1"/>
  <c r="Q873" i="1"/>
  <c r="Y873" i="1" s="1"/>
  <c r="Q872" i="1"/>
  <c r="Y872" i="1" s="1"/>
  <c r="Q871" i="1"/>
  <c r="Y871" i="1" s="1"/>
  <c r="Q870" i="1"/>
  <c r="Y870" i="1" s="1"/>
  <c r="Q869" i="1"/>
  <c r="Y869" i="1" s="1"/>
  <c r="Q868" i="1"/>
  <c r="Y868" i="1" s="1"/>
  <c r="Q867" i="1"/>
  <c r="Y867" i="1" s="1"/>
  <c r="Q866" i="1"/>
  <c r="Y866" i="1" s="1"/>
  <c r="Q865" i="1"/>
  <c r="Y865" i="1" s="1"/>
  <c r="Q864" i="1"/>
  <c r="Y864" i="1" s="1"/>
  <c r="Q863" i="1"/>
  <c r="Y863" i="1" s="1"/>
  <c r="Q862" i="1"/>
  <c r="Y862" i="1" s="1"/>
  <c r="Q861" i="1"/>
  <c r="Y861" i="1" s="1"/>
  <c r="Q860" i="1"/>
  <c r="Y860" i="1" s="1"/>
  <c r="Q859" i="1"/>
  <c r="Y859" i="1" s="1"/>
  <c r="Q858" i="1"/>
  <c r="Y858" i="1" s="1"/>
  <c r="Q857" i="1"/>
  <c r="Y857" i="1" s="1"/>
  <c r="Q856" i="1"/>
  <c r="Y856" i="1" s="1"/>
  <c r="Q855" i="1"/>
  <c r="Y855" i="1" s="1"/>
  <c r="Q854" i="1"/>
  <c r="Y854" i="1" s="1"/>
  <c r="Q853" i="1"/>
  <c r="Y853" i="1" s="1"/>
  <c r="Q852" i="1"/>
  <c r="Y852" i="1" s="1"/>
  <c r="Q851" i="1"/>
  <c r="Y851" i="1" s="1"/>
  <c r="Q850" i="1"/>
  <c r="Y850" i="1" s="1"/>
  <c r="Q849" i="1"/>
  <c r="Y849" i="1" s="1"/>
  <c r="Q848" i="1"/>
  <c r="Y848" i="1" s="1"/>
  <c r="Q847" i="1"/>
  <c r="Y847" i="1" s="1"/>
  <c r="Q846" i="1"/>
  <c r="Y846" i="1" s="1"/>
  <c r="Q845" i="1"/>
  <c r="Y845" i="1" s="1"/>
  <c r="Q844" i="1"/>
  <c r="Y844" i="1" s="1"/>
  <c r="Q843" i="1"/>
  <c r="Y843" i="1" s="1"/>
  <c r="Q842" i="1"/>
  <c r="Y842" i="1" s="1"/>
  <c r="Q841" i="1"/>
  <c r="Y841" i="1" s="1"/>
  <c r="Q840" i="1"/>
  <c r="Y840" i="1" s="1"/>
  <c r="Q839" i="1"/>
  <c r="Y839" i="1" s="1"/>
  <c r="Q838" i="1"/>
  <c r="Y838" i="1" s="1"/>
  <c r="Q837" i="1"/>
  <c r="Y837" i="1" s="1"/>
  <c r="Q836" i="1"/>
  <c r="Y836" i="1" s="1"/>
  <c r="Q835" i="1"/>
  <c r="Y835" i="1" s="1"/>
  <c r="Q834" i="1"/>
  <c r="Y834" i="1" s="1"/>
  <c r="Q833" i="1"/>
  <c r="Y833" i="1" s="1"/>
  <c r="Q832" i="1"/>
  <c r="Y832" i="1" s="1"/>
  <c r="Q831" i="1"/>
  <c r="Y831" i="1" s="1"/>
  <c r="Q830" i="1"/>
  <c r="Y830" i="1" s="1"/>
  <c r="Q829" i="1"/>
  <c r="Y829" i="1" s="1"/>
  <c r="Q828" i="1"/>
  <c r="Y828" i="1" s="1"/>
  <c r="Q827" i="1"/>
  <c r="Y827" i="1" s="1"/>
  <c r="Q826" i="1"/>
  <c r="Y826" i="1" s="1"/>
  <c r="Q825" i="1"/>
  <c r="Y825" i="1" s="1"/>
  <c r="Q824" i="1"/>
  <c r="Y824" i="1" s="1"/>
  <c r="Q823" i="1"/>
  <c r="Y823" i="1" s="1"/>
  <c r="Q822" i="1"/>
  <c r="Y822" i="1" s="1"/>
  <c r="Q821" i="1"/>
  <c r="Y821" i="1" s="1"/>
  <c r="Q820" i="1"/>
  <c r="Y820" i="1" s="1"/>
  <c r="Q819" i="1"/>
  <c r="Y819" i="1" s="1"/>
  <c r="Q818" i="1"/>
  <c r="Y818" i="1" s="1"/>
  <c r="Q817" i="1"/>
  <c r="Y817" i="1" s="1"/>
  <c r="Q816" i="1"/>
  <c r="Y816" i="1" s="1"/>
  <c r="Q815" i="1"/>
  <c r="Y815" i="1" s="1"/>
  <c r="Q814" i="1"/>
  <c r="Y814" i="1" s="1"/>
  <c r="Q813" i="1"/>
  <c r="Y813" i="1" s="1"/>
  <c r="Q812" i="1"/>
  <c r="Y812" i="1" s="1"/>
  <c r="Q811" i="1"/>
  <c r="Y811" i="1" s="1"/>
  <c r="Q810" i="1"/>
  <c r="Y810" i="1" s="1"/>
  <c r="Q809" i="1"/>
  <c r="Y809" i="1" s="1"/>
  <c r="Q808" i="1"/>
  <c r="Y808" i="1" s="1"/>
  <c r="Q807" i="1"/>
  <c r="Y807" i="1" s="1"/>
  <c r="Q806" i="1"/>
  <c r="Y806" i="1" s="1"/>
  <c r="Q805" i="1"/>
  <c r="Y805" i="1" s="1"/>
  <c r="Q804" i="1"/>
  <c r="Y804" i="1" s="1"/>
  <c r="Q803" i="1"/>
  <c r="Y803" i="1" s="1"/>
  <c r="Q802" i="1"/>
  <c r="Y802" i="1" s="1"/>
  <c r="Q801" i="1"/>
  <c r="Y801" i="1" s="1"/>
  <c r="Q800" i="1"/>
  <c r="Y800" i="1" s="1"/>
  <c r="Q799" i="1"/>
  <c r="Y799" i="1" s="1"/>
  <c r="Q798" i="1"/>
  <c r="Y798" i="1" s="1"/>
  <c r="Q797" i="1"/>
  <c r="Y797" i="1" s="1"/>
  <c r="Q796" i="1"/>
  <c r="Y796" i="1" s="1"/>
  <c r="Q795" i="1"/>
  <c r="Y795" i="1" s="1"/>
  <c r="Q794" i="1"/>
  <c r="Y794" i="1" s="1"/>
  <c r="Q793" i="1"/>
  <c r="Y793" i="1" s="1"/>
  <c r="Q792" i="1"/>
  <c r="Y792" i="1" s="1"/>
  <c r="Q791" i="1"/>
  <c r="Y791" i="1" s="1"/>
  <c r="Q790" i="1"/>
  <c r="Y790" i="1" s="1"/>
  <c r="Q789" i="1"/>
  <c r="Y789" i="1" s="1"/>
  <c r="Q788" i="1"/>
  <c r="Y788" i="1" s="1"/>
  <c r="Q787" i="1"/>
  <c r="Y787" i="1" s="1"/>
  <c r="Q786" i="1"/>
  <c r="Y786" i="1" s="1"/>
  <c r="Q785" i="1"/>
  <c r="Y785" i="1" s="1"/>
  <c r="Q784" i="1"/>
  <c r="Y784" i="1" s="1"/>
  <c r="Q783" i="1"/>
  <c r="Y783" i="1" s="1"/>
  <c r="Q782" i="1"/>
  <c r="Y782" i="1" s="1"/>
  <c r="Q781" i="1"/>
  <c r="Y781" i="1" s="1"/>
  <c r="Q780" i="1"/>
  <c r="Y780" i="1" s="1"/>
  <c r="Q779" i="1"/>
  <c r="Y779" i="1" s="1"/>
  <c r="Q778" i="1"/>
  <c r="Y778" i="1" s="1"/>
  <c r="Q777" i="1"/>
  <c r="Y777" i="1" s="1"/>
  <c r="Q776" i="1"/>
  <c r="Y776" i="1" s="1"/>
  <c r="Q775" i="1"/>
  <c r="Y775" i="1" s="1"/>
  <c r="Q774" i="1"/>
  <c r="Y774" i="1" s="1"/>
  <c r="Q773" i="1"/>
  <c r="Y773" i="1" s="1"/>
  <c r="Q772" i="1"/>
  <c r="Y772" i="1" s="1"/>
  <c r="Q771" i="1"/>
  <c r="Y771" i="1" s="1"/>
  <c r="Q770" i="1"/>
  <c r="Y770" i="1" s="1"/>
  <c r="Q769" i="1"/>
  <c r="Y769" i="1" s="1"/>
  <c r="Q768" i="1"/>
  <c r="Y768" i="1" s="1"/>
  <c r="Q767" i="1"/>
  <c r="Y767" i="1" s="1"/>
  <c r="Q766" i="1"/>
  <c r="Y766" i="1" s="1"/>
  <c r="Q765" i="1"/>
  <c r="Y765" i="1" s="1"/>
  <c r="Q764" i="1"/>
  <c r="Y764" i="1" s="1"/>
  <c r="Q763" i="1"/>
  <c r="Y763" i="1" s="1"/>
  <c r="Q762" i="1"/>
  <c r="Y762" i="1" s="1"/>
  <c r="Q761" i="1"/>
  <c r="Y761" i="1" s="1"/>
  <c r="Q760" i="1"/>
  <c r="Y760" i="1" s="1"/>
  <c r="Q759" i="1"/>
  <c r="Y759" i="1" s="1"/>
  <c r="Q758" i="1"/>
  <c r="Y758" i="1" s="1"/>
  <c r="Q757" i="1"/>
  <c r="Y757" i="1" s="1"/>
  <c r="Q756" i="1"/>
  <c r="Y756" i="1" s="1"/>
  <c r="Q755" i="1"/>
  <c r="Y755" i="1" s="1"/>
  <c r="Q754" i="1"/>
  <c r="Y754" i="1" s="1"/>
  <c r="Q753" i="1"/>
  <c r="Y753" i="1" s="1"/>
  <c r="Q752" i="1"/>
  <c r="Y752" i="1" s="1"/>
  <c r="Q751" i="1"/>
  <c r="Y751" i="1" s="1"/>
  <c r="Q750" i="1"/>
  <c r="Y750" i="1" s="1"/>
  <c r="Q749" i="1"/>
  <c r="Y749" i="1" s="1"/>
  <c r="Q748" i="1"/>
  <c r="Y748" i="1" s="1"/>
  <c r="Q747" i="1"/>
  <c r="Y747" i="1" s="1"/>
  <c r="Q746" i="1"/>
  <c r="Y746" i="1" s="1"/>
  <c r="Q745" i="1"/>
  <c r="Y745" i="1" s="1"/>
  <c r="Q744" i="1"/>
  <c r="Y744" i="1" s="1"/>
  <c r="Q743" i="1"/>
  <c r="Y743" i="1" s="1"/>
  <c r="Q742" i="1"/>
  <c r="Y742" i="1" s="1"/>
  <c r="Q741" i="1"/>
  <c r="Y741" i="1" s="1"/>
  <c r="Q740" i="1"/>
  <c r="Y740" i="1" s="1"/>
  <c r="Q739" i="1"/>
  <c r="Y739" i="1" s="1"/>
  <c r="Q738" i="1"/>
  <c r="Y738" i="1" s="1"/>
  <c r="Q737" i="1"/>
  <c r="Y737" i="1" s="1"/>
  <c r="Q736" i="1"/>
  <c r="Y736" i="1" s="1"/>
  <c r="Q735" i="1"/>
  <c r="Y735" i="1" s="1"/>
  <c r="Q734" i="1"/>
  <c r="Y734" i="1" s="1"/>
  <c r="Q733" i="1"/>
  <c r="Y733" i="1" s="1"/>
  <c r="Q732" i="1"/>
  <c r="Y732" i="1" s="1"/>
  <c r="Q731" i="1"/>
  <c r="Y731" i="1" s="1"/>
  <c r="Q730" i="1"/>
  <c r="Y730" i="1" s="1"/>
  <c r="Q729" i="1"/>
  <c r="Y729" i="1" s="1"/>
  <c r="Q728" i="1"/>
  <c r="Y728" i="1" s="1"/>
  <c r="Q727" i="1"/>
  <c r="Y727" i="1" s="1"/>
  <c r="Q726" i="1"/>
  <c r="Y726" i="1" s="1"/>
  <c r="Q725" i="1"/>
  <c r="Y725" i="1" s="1"/>
  <c r="Q724" i="1"/>
  <c r="Y724" i="1" s="1"/>
  <c r="Q723" i="1"/>
  <c r="Y723" i="1" s="1"/>
  <c r="Q722" i="1"/>
  <c r="Y722" i="1" s="1"/>
  <c r="Q721" i="1"/>
  <c r="Y721" i="1" s="1"/>
  <c r="Q720" i="1"/>
  <c r="Y720" i="1" s="1"/>
  <c r="Q719" i="1"/>
  <c r="Y719" i="1" s="1"/>
  <c r="Q718" i="1"/>
  <c r="Y718" i="1" s="1"/>
  <c r="Q717" i="1"/>
  <c r="Y717" i="1" s="1"/>
  <c r="Q716" i="1"/>
  <c r="Y716" i="1" s="1"/>
  <c r="Q715" i="1"/>
  <c r="Y715" i="1" s="1"/>
  <c r="Q714" i="1"/>
  <c r="Y714" i="1" s="1"/>
  <c r="Q713" i="1"/>
  <c r="Y713" i="1" s="1"/>
  <c r="Q712" i="1"/>
  <c r="Y712" i="1" s="1"/>
  <c r="Q711" i="1"/>
  <c r="Y711" i="1" s="1"/>
  <c r="Q710" i="1"/>
  <c r="Y710" i="1" s="1"/>
  <c r="Q709" i="1"/>
  <c r="Y709" i="1" s="1"/>
  <c r="Q708" i="1"/>
  <c r="Y708" i="1" s="1"/>
  <c r="Q707" i="1"/>
  <c r="Y707" i="1" s="1"/>
  <c r="Q706" i="1"/>
  <c r="Y706" i="1" s="1"/>
  <c r="Q705" i="1"/>
  <c r="Y705" i="1" s="1"/>
  <c r="Q704" i="1"/>
  <c r="Y704" i="1" s="1"/>
  <c r="Q703" i="1"/>
  <c r="Y703" i="1" s="1"/>
  <c r="Q702" i="1"/>
  <c r="Y702" i="1" s="1"/>
  <c r="Q701" i="1"/>
  <c r="Y701" i="1" s="1"/>
  <c r="Q700" i="1"/>
  <c r="Y700" i="1" s="1"/>
  <c r="Q699" i="1"/>
  <c r="Y699" i="1" s="1"/>
  <c r="Q698" i="1"/>
  <c r="Y698" i="1" s="1"/>
  <c r="Q697" i="1"/>
  <c r="Y697" i="1" s="1"/>
  <c r="Q696" i="1"/>
  <c r="Y696" i="1" s="1"/>
  <c r="Q695" i="1"/>
  <c r="Y695" i="1" s="1"/>
  <c r="Q694" i="1"/>
  <c r="Y694" i="1" s="1"/>
  <c r="Q693" i="1"/>
  <c r="Y693" i="1" s="1"/>
  <c r="Q692" i="1"/>
  <c r="Y692" i="1" s="1"/>
  <c r="Q691" i="1"/>
  <c r="Y691" i="1" s="1"/>
  <c r="Q690" i="1"/>
  <c r="Y690" i="1" s="1"/>
  <c r="Q689" i="1"/>
  <c r="Y689" i="1" s="1"/>
  <c r="Q688" i="1"/>
  <c r="Y688" i="1" s="1"/>
  <c r="Q687" i="1"/>
  <c r="Y687" i="1" s="1"/>
  <c r="Q686" i="1"/>
  <c r="Y686" i="1" s="1"/>
  <c r="Q685" i="1"/>
  <c r="Y685" i="1" s="1"/>
  <c r="Q684" i="1"/>
  <c r="Y684" i="1" s="1"/>
  <c r="Q683" i="1"/>
  <c r="Y683" i="1" s="1"/>
  <c r="Q682" i="1"/>
  <c r="Y682" i="1" s="1"/>
  <c r="Q681" i="1"/>
  <c r="Y681" i="1" s="1"/>
  <c r="Q680" i="1"/>
  <c r="Y680" i="1" s="1"/>
  <c r="Q679" i="1"/>
  <c r="Y679" i="1" s="1"/>
  <c r="Q678" i="1"/>
  <c r="Y678" i="1" s="1"/>
  <c r="Q677" i="1"/>
  <c r="Y677" i="1" s="1"/>
  <c r="Q676" i="1"/>
  <c r="Y676" i="1" s="1"/>
  <c r="Q675" i="1"/>
  <c r="Y675" i="1" s="1"/>
  <c r="Q674" i="1"/>
  <c r="Y674" i="1" s="1"/>
  <c r="Q673" i="1"/>
  <c r="Y673" i="1" s="1"/>
  <c r="Q672" i="1"/>
  <c r="Y672" i="1" s="1"/>
  <c r="Q671" i="1"/>
  <c r="Y671" i="1" s="1"/>
  <c r="Q670" i="1"/>
  <c r="Y670" i="1" s="1"/>
  <c r="Q669" i="1"/>
  <c r="Y669" i="1" s="1"/>
  <c r="Q668" i="1"/>
  <c r="Y668" i="1" s="1"/>
  <c r="Q667" i="1"/>
  <c r="Y667" i="1" s="1"/>
  <c r="Q666" i="1"/>
  <c r="Y666" i="1" s="1"/>
  <c r="Q665" i="1"/>
  <c r="Y665" i="1" s="1"/>
  <c r="Q664" i="1"/>
  <c r="Y664" i="1" s="1"/>
  <c r="Q663" i="1"/>
  <c r="Y663" i="1" s="1"/>
  <c r="Q662" i="1"/>
  <c r="Y662" i="1" s="1"/>
  <c r="Q661" i="1"/>
  <c r="Y661" i="1" s="1"/>
  <c r="Q660" i="1"/>
  <c r="Y660" i="1" s="1"/>
  <c r="Q659" i="1"/>
  <c r="Y659" i="1" s="1"/>
  <c r="Q658" i="1"/>
  <c r="Y658" i="1" s="1"/>
  <c r="Q657" i="1"/>
  <c r="Y657" i="1" s="1"/>
  <c r="Q656" i="1"/>
  <c r="Y656" i="1" s="1"/>
  <c r="Q655" i="1"/>
  <c r="Y655" i="1" s="1"/>
  <c r="Q654" i="1"/>
  <c r="Y654" i="1" s="1"/>
  <c r="Q653" i="1"/>
  <c r="Y653" i="1" s="1"/>
  <c r="Q652" i="1"/>
  <c r="Y652" i="1" s="1"/>
  <c r="Q651" i="1"/>
  <c r="Y651" i="1" s="1"/>
  <c r="Q650" i="1"/>
  <c r="Y650" i="1" s="1"/>
  <c r="Q649" i="1"/>
  <c r="Y649" i="1" s="1"/>
  <c r="Q648" i="1"/>
  <c r="Y648" i="1" s="1"/>
  <c r="Q647" i="1"/>
  <c r="Y647" i="1" s="1"/>
  <c r="Q646" i="1"/>
  <c r="Y646" i="1" s="1"/>
  <c r="Q645" i="1"/>
  <c r="Y645" i="1" s="1"/>
  <c r="Q644" i="1"/>
  <c r="Y644" i="1" s="1"/>
  <c r="Q643" i="1"/>
  <c r="Y643" i="1" s="1"/>
  <c r="Q642" i="1"/>
  <c r="Y642" i="1" s="1"/>
  <c r="Q641" i="1"/>
  <c r="Y641" i="1" s="1"/>
  <c r="Q640" i="1"/>
  <c r="Y640" i="1" s="1"/>
  <c r="Q639" i="1"/>
  <c r="Y639" i="1" s="1"/>
  <c r="Q638" i="1"/>
  <c r="Y638" i="1" s="1"/>
  <c r="Q637" i="1"/>
  <c r="Y637" i="1" s="1"/>
  <c r="Q636" i="1"/>
  <c r="Y636" i="1" s="1"/>
  <c r="Q635" i="1"/>
  <c r="Y635" i="1" s="1"/>
  <c r="Q634" i="1"/>
  <c r="Y634" i="1" s="1"/>
  <c r="Q633" i="1"/>
  <c r="Y633" i="1" s="1"/>
  <c r="Q632" i="1"/>
  <c r="Y632" i="1" s="1"/>
  <c r="Q631" i="1"/>
  <c r="Y631" i="1" s="1"/>
  <c r="Q630" i="1"/>
  <c r="Y630" i="1" s="1"/>
  <c r="Q629" i="1"/>
  <c r="Y629" i="1" s="1"/>
  <c r="Q628" i="1"/>
  <c r="Y628" i="1" s="1"/>
  <c r="Q627" i="1"/>
  <c r="Y627" i="1" s="1"/>
  <c r="Q626" i="1"/>
  <c r="Y626" i="1" s="1"/>
  <c r="Q625" i="1"/>
  <c r="Y625" i="1" s="1"/>
  <c r="Q624" i="1"/>
  <c r="Y624" i="1" s="1"/>
  <c r="Q623" i="1"/>
  <c r="Y623" i="1" s="1"/>
  <c r="Q622" i="1"/>
  <c r="Y622" i="1" s="1"/>
  <c r="Q621" i="1"/>
  <c r="Y621" i="1" s="1"/>
  <c r="Q620" i="1"/>
  <c r="Y620" i="1" s="1"/>
  <c r="Q619" i="1"/>
  <c r="Y619" i="1" s="1"/>
  <c r="Q618" i="1"/>
  <c r="Y618" i="1" s="1"/>
  <c r="Q617" i="1"/>
  <c r="Y617" i="1" s="1"/>
  <c r="Q616" i="1"/>
  <c r="Y616" i="1" s="1"/>
  <c r="Q615" i="1"/>
  <c r="Y615" i="1" s="1"/>
  <c r="Q614" i="1"/>
  <c r="Y614" i="1" s="1"/>
  <c r="Q613" i="1"/>
  <c r="Y613" i="1" s="1"/>
  <c r="Q612" i="1"/>
  <c r="Y612" i="1" s="1"/>
  <c r="Q611" i="1"/>
  <c r="Y611" i="1" s="1"/>
  <c r="Q610" i="1"/>
  <c r="Y610" i="1" s="1"/>
  <c r="Q609" i="1"/>
  <c r="Y609" i="1" s="1"/>
  <c r="Q608" i="1"/>
  <c r="Y608" i="1" s="1"/>
  <c r="Q607" i="1"/>
  <c r="Y607" i="1" s="1"/>
  <c r="Q606" i="1"/>
  <c r="Y606" i="1" s="1"/>
  <c r="Q605" i="1"/>
  <c r="Y605" i="1" s="1"/>
  <c r="Q604" i="1"/>
  <c r="Y604" i="1" s="1"/>
  <c r="Q603" i="1"/>
  <c r="Y603" i="1" s="1"/>
  <c r="Q602" i="1"/>
  <c r="Y602" i="1" s="1"/>
  <c r="Q601" i="1"/>
  <c r="Y601" i="1" s="1"/>
  <c r="Q600" i="1"/>
  <c r="Y600" i="1" s="1"/>
  <c r="Q599" i="1"/>
  <c r="Y599" i="1" s="1"/>
  <c r="Q598" i="1"/>
  <c r="Y598" i="1" s="1"/>
  <c r="Q597" i="1"/>
  <c r="Y597" i="1" s="1"/>
  <c r="Q596" i="1"/>
  <c r="Y596" i="1" s="1"/>
  <c r="Q595" i="1"/>
  <c r="Y595" i="1" s="1"/>
  <c r="Q594" i="1"/>
  <c r="Y594" i="1" s="1"/>
  <c r="Q593" i="1"/>
  <c r="Y593" i="1" s="1"/>
  <c r="Q592" i="1"/>
  <c r="Y592" i="1" s="1"/>
  <c r="Q591" i="1"/>
  <c r="Y591" i="1" s="1"/>
  <c r="Q590" i="1"/>
  <c r="Y590" i="1" s="1"/>
  <c r="Q589" i="1"/>
  <c r="Y589" i="1" s="1"/>
  <c r="Q588" i="1"/>
  <c r="Y588" i="1" s="1"/>
  <c r="Q587" i="1"/>
  <c r="Y587" i="1" s="1"/>
  <c r="Q586" i="1"/>
  <c r="Y586" i="1" s="1"/>
  <c r="Q585" i="1"/>
  <c r="Y585" i="1" s="1"/>
  <c r="Q584" i="1"/>
  <c r="Y584" i="1" s="1"/>
  <c r="Q583" i="1"/>
  <c r="Y583" i="1" s="1"/>
  <c r="Q582" i="1"/>
  <c r="Y582" i="1" s="1"/>
  <c r="Q581" i="1"/>
  <c r="Y581" i="1" s="1"/>
  <c r="Q580" i="1"/>
  <c r="Y580" i="1" s="1"/>
  <c r="Q579" i="1"/>
  <c r="Y579" i="1" s="1"/>
  <c r="Q578" i="1"/>
  <c r="Y578" i="1" s="1"/>
  <c r="Q577" i="1"/>
  <c r="Y577" i="1" s="1"/>
  <c r="Q576" i="1"/>
  <c r="Y576" i="1" s="1"/>
  <c r="Q575" i="1"/>
  <c r="Y575" i="1" s="1"/>
  <c r="Q574" i="1"/>
  <c r="Y574" i="1" s="1"/>
  <c r="Q573" i="1"/>
  <c r="Y573" i="1" s="1"/>
  <c r="Q572" i="1"/>
  <c r="Y572" i="1" s="1"/>
  <c r="Q571" i="1"/>
  <c r="Y571" i="1" s="1"/>
  <c r="Q570" i="1"/>
  <c r="Y570" i="1" s="1"/>
  <c r="Q569" i="1"/>
  <c r="Y569" i="1" s="1"/>
  <c r="Q568" i="1"/>
  <c r="Y568" i="1" s="1"/>
  <c r="Q567" i="1"/>
  <c r="Y567" i="1" s="1"/>
  <c r="Q566" i="1"/>
  <c r="Y566" i="1" s="1"/>
  <c r="Q565" i="1"/>
  <c r="Y565" i="1" s="1"/>
  <c r="Q564" i="1"/>
  <c r="Y564" i="1" s="1"/>
  <c r="Q563" i="1"/>
  <c r="Y563" i="1" s="1"/>
  <c r="Q562" i="1"/>
  <c r="Y562" i="1" s="1"/>
  <c r="Q561" i="1"/>
  <c r="Y561" i="1" s="1"/>
  <c r="Q560" i="1"/>
  <c r="Y560" i="1" s="1"/>
  <c r="Q559" i="1"/>
  <c r="Y559" i="1" s="1"/>
  <c r="Q558" i="1"/>
  <c r="Y558" i="1" s="1"/>
  <c r="Q557" i="1"/>
  <c r="Y557" i="1" s="1"/>
  <c r="Q556" i="1"/>
  <c r="Y556" i="1" s="1"/>
  <c r="Q555" i="1"/>
  <c r="Y555" i="1" s="1"/>
  <c r="Q554" i="1"/>
  <c r="Y554" i="1" s="1"/>
  <c r="Q553" i="1"/>
  <c r="Y553" i="1" s="1"/>
  <c r="Q552" i="1"/>
  <c r="Y552" i="1" s="1"/>
  <c r="Q551" i="1"/>
  <c r="Y551" i="1" s="1"/>
  <c r="Q550" i="1"/>
  <c r="Y550" i="1" s="1"/>
  <c r="Q549" i="1"/>
  <c r="Y549" i="1" s="1"/>
  <c r="Q548" i="1"/>
  <c r="Y548" i="1" s="1"/>
  <c r="Q547" i="1"/>
  <c r="Y547" i="1" s="1"/>
  <c r="Q546" i="1"/>
  <c r="Y546" i="1" s="1"/>
  <c r="Q545" i="1"/>
  <c r="Y545" i="1" s="1"/>
  <c r="Q544" i="1"/>
  <c r="Y544" i="1" s="1"/>
  <c r="Q543" i="1"/>
  <c r="Y543" i="1" s="1"/>
  <c r="Q542" i="1"/>
  <c r="Y542" i="1" s="1"/>
  <c r="Q541" i="1"/>
  <c r="Y541" i="1" s="1"/>
  <c r="Q540" i="1"/>
  <c r="Y540" i="1" s="1"/>
  <c r="Q539" i="1"/>
  <c r="Y539" i="1" s="1"/>
  <c r="Q538" i="1"/>
  <c r="Y538" i="1" s="1"/>
  <c r="Q537" i="1"/>
  <c r="Y537" i="1" s="1"/>
  <c r="Q536" i="1"/>
  <c r="Y536" i="1" s="1"/>
  <c r="Q535" i="1"/>
  <c r="Y535" i="1" s="1"/>
  <c r="Q534" i="1"/>
  <c r="Y534" i="1" s="1"/>
  <c r="Q533" i="1"/>
  <c r="Y533" i="1" s="1"/>
  <c r="Q532" i="1"/>
  <c r="Y532" i="1" s="1"/>
  <c r="Q531" i="1"/>
  <c r="Y531" i="1" s="1"/>
  <c r="Q530" i="1"/>
  <c r="Y530" i="1" s="1"/>
  <c r="Q529" i="1"/>
  <c r="Y529" i="1" s="1"/>
  <c r="Q528" i="1"/>
  <c r="Y528" i="1" s="1"/>
  <c r="Q527" i="1"/>
  <c r="Y527" i="1" s="1"/>
  <c r="Q526" i="1"/>
  <c r="Y526" i="1" s="1"/>
  <c r="Q525" i="1"/>
  <c r="Y525" i="1" s="1"/>
  <c r="Q524" i="1"/>
  <c r="Y524" i="1" s="1"/>
  <c r="Q523" i="1"/>
  <c r="Y523" i="1" s="1"/>
  <c r="Q522" i="1"/>
  <c r="Y522" i="1" s="1"/>
  <c r="Q521" i="1"/>
  <c r="Y521" i="1" s="1"/>
  <c r="Q520" i="1"/>
  <c r="Y520" i="1" s="1"/>
  <c r="Q519" i="1"/>
  <c r="Y519" i="1" s="1"/>
  <c r="Q518" i="1"/>
  <c r="Y518" i="1" s="1"/>
  <c r="Q517" i="1"/>
  <c r="Y517" i="1" s="1"/>
  <c r="Q516" i="1"/>
  <c r="Y516" i="1" s="1"/>
  <c r="Q515" i="1"/>
  <c r="Y515" i="1" s="1"/>
  <c r="Q514" i="1"/>
  <c r="Y514" i="1" s="1"/>
  <c r="Q513" i="1"/>
  <c r="Y513" i="1" s="1"/>
  <c r="Q512" i="1"/>
  <c r="Y512" i="1" s="1"/>
  <c r="Q511" i="1"/>
  <c r="Y511" i="1" s="1"/>
  <c r="Q510" i="1"/>
  <c r="Y510" i="1" s="1"/>
  <c r="Q509" i="1"/>
  <c r="Y509" i="1" s="1"/>
  <c r="Q508" i="1"/>
  <c r="Y508" i="1" s="1"/>
  <c r="Q507" i="1"/>
  <c r="Y507" i="1" s="1"/>
  <c r="Q506" i="1"/>
  <c r="Y506" i="1" s="1"/>
  <c r="Q505" i="1"/>
  <c r="Y505" i="1" s="1"/>
  <c r="Q504" i="1"/>
  <c r="Y504" i="1" s="1"/>
  <c r="Q503" i="1"/>
  <c r="Y503" i="1" s="1"/>
  <c r="Q502" i="1"/>
  <c r="Y502" i="1" s="1"/>
  <c r="Q501" i="1"/>
  <c r="Y501" i="1" s="1"/>
  <c r="Q500" i="1"/>
  <c r="Y500" i="1" s="1"/>
  <c r="Q499" i="1"/>
  <c r="Y499" i="1" s="1"/>
  <c r="Q498" i="1"/>
  <c r="Y498" i="1" s="1"/>
  <c r="Q497" i="1"/>
  <c r="Y497" i="1" s="1"/>
  <c r="Q496" i="1"/>
  <c r="Y496" i="1" s="1"/>
  <c r="Q495" i="1"/>
  <c r="Y495" i="1" s="1"/>
  <c r="Q494" i="1"/>
  <c r="Y494" i="1" s="1"/>
  <c r="Q493" i="1"/>
  <c r="Y493" i="1" s="1"/>
  <c r="Q492" i="1"/>
  <c r="Y492" i="1" s="1"/>
  <c r="Q491" i="1"/>
  <c r="Y491" i="1" s="1"/>
  <c r="Q490" i="1"/>
  <c r="Y490" i="1" s="1"/>
  <c r="Q489" i="1"/>
  <c r="Y489" i="1" s="1"/>
  <c r="Q488" i="1"/>
  <c r="Y488" i="1" s="1"/>
  <c r="Q487" i="1"/>
  <c r="Y487" i="1" s="1"/>
  <c r="Q486" i="1"/>
  <c r="Y486" i="1" s="1"/>
  <c r="Q485" i="1"/>
  <c r="Y485" i="1" s="1"/>
  <c r="Q484" i="1"/>
  <c r="Y484" i="1" s="1"/>
  <c r="Q483" i="1"/>
  <c r="Y483" i="1" s="1"/>
  <c r="Q482" i="1"/>
  <c r="Y482" i="1" s="1"/>
  <c r="Q481" i="1"/>
  <c r="Y481" i="1" s="1"/>
  <c r="Q480" i="1"/>
  <c r="Y480" i="1" s="1"/>
  <c r="Q479" i="1"/>
  <c r="Y479" i="1" s="1"/>
  <c r="Q478" i="1"/>
  <c r="Y478" i="1" s="1"/>
  <c r="Q477" i="1"/>
  <c r="Y477" i="1" s="1"/>
  <c r="Q476" i="1"/>
  <c r="Y476" i="1" s="1"/>
  <c r="Q475" i="1"/>
  <c r="Y475" i="1" s="1"/>
  <c r="Q474" i="1"/>
  <c r="Y474" i="1" s="1"/>
  <c r="Q473" i="1"/>
  <c r="Y473" i="1" s="1"/>
  <c r="Q472" i="1"/>
  <c r="Y472" i="1" s="1"/>
  <c r="Q471" i="1"/>
  <c r="Y471" i="1" s="1"/>
  <c r="Q470" i="1"/>
  <c r="Y470" i="1" s="1"/>
  <c r="Q469" i="1"/>
  <c r="Y469" i="1" s="1"/>
  <c r="Q468" i="1"/>
  <c r="Y468" i="1" s="1"/>
  <c r="Q467" i="1"/>
  <c r="Y467" i="1" s="1"/>
  <c r="Q466" i="1"/>
  <c r="Y466" i="1" s="1"/>
  <c r="Q465" i="1"/>
  <c r="Y465" i="1" s="1"/>
  <c r="Q464" i="1"/>
  <c r="Y464" i="1" s="1"/>
  <c r="Q463" i="1"/>
  <c r="Y463" i="1" s="1"/>
  <c r="Q462" i="1"/>
  <c r="Y462" i="1" s="1"/>
  <c r="Q461" i="1"/>
  <c r="Y461" i="1" s="1"/>
  <c r="Q460" i="1"/>
  <c r="Y460" i="1" s="1"/>
  <c r="Q459" i="1"/>
  <c r="Y459" i="1" s="1"/>
  <c r="Q458" i="1"/>
  <c r="Y458" i="1" s="1"/>
  <c r="Q457" i="1"/>
  <c r="Y457" i="1" s="1"/>
  <c r="Q456" i="1"/>
  <c r="Y456" i="1" s="1"/>
  <c r="Q455" i="1"/>
  <c r="Y455" i="1" s="1"/>
  <c r="Q454" i="1"/>
  <c r="Y454" i="1" s="1"/>
  <c r="Q453" i="1"/>
  <c r="Y453" i="1" s="1"/>
  <c r="Q452" i="1"/>
  <c r="Y452" i="1" s="1"/>
  <c r="Q451" i="1"/>
  <c r="Y451" i="1" s="1"/>
  <c r="Q450" i="1"/>
  <c r="Y450" i="1" s="1"/>
  <c r="Q449" i="1"/>
  <c r="Y449" i="1" s="1"/>
  <c r="Q448" i="1"/>
  <c r="Y448" i="1" s="1"/>
  <c r="Q447" i="1"/>
  <c r="Y447" i="1" s="1"/>
  <c r="Q446" i="1"/>
  <c r="Y446" i="1" s="1"/>
  <c r="Q445" i="1"/>
  <c r="Y445" i="1" s="1"/>
  <c r="Q444" i="1"/>
  <c r="Y444" i="1" s="1"/>
  <c r="Q443" i="1"/>
  <c r="Y443" i="1" s="1"/>
  <c r="Q442" i="1"/>
  <c r="Y442" i="1" s="1"/>
  <c r="Q441" i="1"/>
  <c r="Y441" i="1" s="1"/>
  <c r="Q440" i="1"/>
  <c r="Y440" i="1" s="1"/>
  <c r="Q439" i="1"/>
  <c r="Y439" i="1" s="1"/>
  <c r="Q438" i="1"/>
  <c r="Y438" i="1" s="1"/>
  <c r="Q437" i="1"/>
  <c r="Y437" i="1" s="1"/>
  <c r="Q436" i="1"/>
  <c r="Y436" i="1" s="1"/>
  <c r="Q435" i="1"/>
  <c r="Y435" i="1" s="1"/>
  <c r="Q434" i="1"/>
  <c r="Y434" i="1" s="1"/>
  <c r="Q433" i="1"/>
  <c r="Y433" i="1" s="1"/>
  <c r="Q432" i="1"/>
  <c r="Y432" i="1" s="1"/>
  <c r="Q431" i="1"/>
  <c r="Y431" i="1" s="1"/>
  <c r="Q430" i="1"/>
  <c r="Y430" i="1" s="1"/>
  <c r="Q429" i="1"/>
  <c r="Y429" i="1" s="1"/>
  <c r="Q428" i="1"/>
  <c r="Y428" i="1" s="1"/>
  <c r="Q427" i="1"/>
  <c r="Y427" i="1" s="1"/>
  <c r="Q426" i="1"/>
  <c r="Y426" i="1" s="1"/>
  <c r="Q425" i="1"/>
  <c r="Y425" i="1" s="1"/>
  <c r="Q424" i="1"/>
  <c r="Y424" i="1" s="1"/>
  <c r="Q423" i="1"/>
  <c r="Y423" i="1" s="1"/>
  <c r="Q422" i="1"/>
  <c r="Y422" i="1" s="1"/>
  <c r="Q421" i="1"/>
  <c r="Y421" i="1" s="1"/>
  <c r="Q420" i="1"/>
  <c r="Y420" i="1" s="1"/>
  <c r="Q419" i="1"/>
  <c r="Y419" i="1" s="1"/>
  <c r="Q418" i="1"/>
  <c r="Y418" i="1" s="1"/>
  <c r="Q417" i="1"/>
  <c r="Y417" i="1" s="1"/>
  <c r="Q416" i="1"/>
  <c r="Y416" i="1" s="1"/>
  <c r="Q415" i="1"/>
  <c r="Y415" i="1" s="1"/>
  <c r="Q414" i="1"/>
  <c r="Y414" i="1" s="1"/>
  <c r="Q413" i="1"/>
  <c r="Y413" i="1" s="1"/>
  <c r="Q412" i="1"/>
  <c r="Y412" i="1" s="1"/>
  <c r="Q411" i="1"/>
  <c r="Y411" i="1" s="1"/>
  <c r="Q410" i="1"/>
  <c r="Y410" i="1" s="1"/>
  <c r="Q409" i="1"/>
  <c r="Y409" i="1" s="1"/>
  <c r="Q408" i="1"/>
  <c r="Y408" i="1" s="1"/>
  <c r="Q407" i="1"/>
  <c r="Y407" i="1" s="1"/>
  <c r="Q406" i="1"/>
  <c r="Y406" i="1" s="1"/>
  <c r="Q405" i="1"/>
  <c r="Y405" i="1" s="1"/>
  <c r="Q404" i="1"/>
  <c r="Y404" i="1" s="1"/>
  <c r="Q403" i="1"/>
  <c r="Y403" i="1" s="1"/>
  <c r="Q402" i="1"/>
  <c r="Y402" i="1" s="1"/>
  <c r="Q401" i="1"/>
  <c r="Y401" i="1" s="1"/>
  <c r="Q400" i="1"/>
  <c r="Y400" i="1" s="1"/>
  <c r="Q399" i="1"/>
  <c r="Y399" i="1" s="1"/>
  <c r="Q398" i="1"/>
  <c r="Y398" i="1" s="1"/>
  <c r="Q397" i="1"/>
  <c r="Y397" i="1" s="1"/>
  <c r="Q396" i="1"/>
  <c r="Y396" i="1" s="1"/>
  <c r="Q395" i="1"/>
  <c r="Y395" i="1" s="1"/>
  <c r="Q394" i="1"/>
  <c r="Y394" i="1" s="1"/>
  <c r="Q393" i="1"/>
  <c r="Y393" i="1" s="1"/>
  <c r="Q392" i="1"/>
  <c r="Y392" i="1" s="1"/>
  <c r="Q391" i="1"/>
  <c r="Y391" i="1" s="1"/>
  <c r="Q390" i="1"/>
  <c r="Y390" i="1" s="1"/>
  <c r="Q389" i="1"/>
  <c r="Y389" i="1" s="1"/>
  <c r="Q388" i="1"/>
  <c r="Y388" i="1" s="1"/>
  <c r="Q387" i="1"/>
  <c r="Y387" i="1" s="1"/>
  <c r="Q386" i="1"/>
  <c r="Y386" i="1" s="1"/>
  <c r="Q385" i="1"/>
  <c r="Y385" i="1" s="1"/>
  <c r="Q384" i="1"/>
  <c r="Y384" i="1" s="1"/>
  <c r="Q383" i="1"/>
  <c r="Y383" i="1" s="1"/>
  <c r="Q382" i="1"/>
  <c r="Y382" i="1" s="1"/>
  <c r="Q381" i="1"/>
  <c r="Y381" i="1" s="1"/>
  <c r="Q380" i="1"/>
  <c r="Y380" i="1" s="1"/>
  <c r="Q379" i="1"/>
  <c r="Y379" i="1" s="1"/>
  <c r="Q378" i="1"/>
  <c r="Y378" i="1" s="1"/>
  <c r="Q377" i="1"/>
  <c r="Y377" i="1" s="1"/>
  <c r="Q376" i="1"/>
  <c r="Y376" i="1" s="1"/>
  <c r="Q375" i="1"/>
  <c r="Y375" i="1" s="1"/>
  <c r="Q374" i="1"/>
  <c r="Y374" i="1" s="1"/>
  <c r="Q373" i="1"/>
  <c r="Y373" i="1" s="1"/>
  <c r="Q372" i="1"/>
  <c r="Y372" i="1" s="1"/>
  <c r="Q371" i="1"/>
  <c r="Y371" i="1" s="1"/>
  <c r="Q370" i="1"/>
  <c r="Y370" i="1" s="1"/>
  <c r="Q369" i="1"/>
  <c r="Y369" i="1" s="1"/>
  <c r="Q368" i="1"/>
  <c r="Y368" i="1" s="1"/>
  <c r="Q367" i="1"/>
  <c r="Y367" i="1" s="1"/>
  <c r="Q366" i="1"/>
  <c r="Y366" i="1" s="1"/>
  <c r="Q365" i="1"/>
  <c r="Y365" i="1" s="1"/>
  <c r="Q364" i="1"/>
  <c r="Y364" i="1" s="1"/>
  <c r="Q363" i="1"/>
  <c r="Y363" i="1" s="1"/>
  <c r="Q362" i="1"/>
  <c r="Y362" i="1" s="1"/>
  <c r="Q361" i="1"/>
  <c r="Y361" i="1" s="1"/>
  <c r="Q360" i="1"/>
  <c r="Y360" i="1" s="1"/>
  <c r="Q359" i="1"/>
  <c r="Y359" i="1" s="1"/>
  <c r="Q358" i="1"/>
  <c r="Y358" i="1" s="1"/>
  <c r="Q357" i="1"/>
  <c r="Y357" i="1" s="1"/>
  <c r="Q356" i="1"/>
  <c r="Y356" i="1" s="1"/>
  <c r="Q355" i="1"/>
  <c r="Y355" i="1" s="1"/>
  <c r="Q354" i="1"/>
  <c r="Y354" i="1" s="1"/>
  <c r="Q353" i="1"/>
  <c r="Y353" i="1" s="1"/>
  <c r="Q352" i="1"/>
  <c r="Y352" i="1" s="1"/>
  <c r="Q351" i="1"/>
  <c r="Y351" i="1" s="1"/>
  <c r="Q350" i="1"/>
  <c r="Y350" i="1" s="1"/>
  <c r="Q349" i="1"/>
  <c r="Y349" i="1" s="1"/>
  <c r="Q348" i="1"/>
  <c r="Y348" i="1" s="1"/>
  <c r="Q347" i="1"/>
  <c r="Y347" i="1" s="1"/>
  <c r="Q346" i="1"/>
  <c r="Y346" i="1" s="1"/>
  <c r="Q345" i="1"/>
  <c r="Y345" i="1" s="1"/>
  <c r="Q344" i="1"/>
  <c r="Y344" i="1" s="1"/>
  <c r="Q343" i="1"/>
  <c r="Y343" i="1" s="1"/>
  <c r="Q342" i="1"/>
  <c r="Y342" i="1" s="1"/>
  <c r="Q341" i="1"/>
  <c r="Y341" i="1" s="1"/>
  <c r="Q340" i="1"/>
  <c r="Y340" i="1" s="1"/>
  <c r="Q339" i="1"/>
  <c r="Y339" i="1" s="1"/>
  <c r="Q338" i="1"/>
  <c r="Y338" i="1" s="1"/>
  <c r="Q337" i="1"/>
  <c r="Y337" i="1" s="1"/>
  <c r="Q336" i="1"/>
  <c r="Y336" i="1" s="1"/>
  <c r="Q335" i="1"/>
  <c r="Y335" i="1" s="1"/>
  <c r="Q334" i="1"/>
  <c r="Y334" i="1" s="1"/>
  <c r="Q333" i="1"/>
  <c r="Y333" i="1" s="1"/>
  <c r="Q332" i="1"/>
  <c r="Y332" i="1" s="1"/>
  <c r="Q331" i="1"/>
  <c r="Y331" i="1" s="1"/>
  <c r="Q330" i="1"/>
  <c r="Y330" i="1" s="1"/>
  <c r="Q329" i="1"/>
  <c r="Y329" i="1" s="1"/>
  <c r="Q328" i="1"/>
  <c r="Y328" i="1" s="1"/>
  <c r="Q327" i="1"/>
  <c r="Y327" i="1" s="1"/>
  <c r="Q326" i="1"/>
  <c r="Y326" i="1" s="1"/>
  <c r="Q325" i="1"/>
  <c r="Y325" i="1" s="1"/>
  <c r="Q324" i="1"/>
  <c r="Y324" i="1" s="1"/>
  <c r="Q323" i="1"/>
  <c r="Y323" i="1" s="1"/>
  <c r="Q322" i="1"/>
  <c r="Y322" i="1" s="1"/>
  <c r="Q321" i="1"/>
  <c r="Y321" i="1" s="1"/>
  <c r="Q320" i="1"/>
  <c r="Y320" i="1" s="1"/>
  <c r="Q319" i="1"/>
  <c r="Y319" i="1" s="1"/>
  <c r="Q318" i="1"/>
  <c r="Y318" i="1" s="1"/>
  <c r="Q317" i="1"/>
  <c r="Y317" i="1" s="1"/>
  <c r="Q316" i="1"/>
  <c r="Y316" i="1" s="1"/>
  <c r="Q315" i="1"/>
  <c r="Y315" i="1" s="1"/>
  <c r="Q314" i="1"/>
  <c r="Y314" i="1" s="1"/>
  <c r="Q313" i="1"/>
  <c r="Y313" i="1" s="1"/>
  <c r="Q312" i="1"/>
  <c r="Y312" i="1" s="1"/>
  <c r="Q311" i="1"/>
  <c r="Y311" i="1" s="1"/>
  <c r="Q310" i="1"/>
  <c r="Y310" i="1" s="1"/>
  <c r="Q309" i="1"/>
  <c r="Y309" i="1" s="1"/>
  <c r="Q308" i="1"/>
  <c r="Y308" i="1" s="1"/>
  <c r="Q307" i="1"/>
  <c r="Y307" i="1" s="1"/>
  <c r="Q306" i="1"/>
  <c r="Y306" i="1" s="1"/>
  <c r="Q305" i="1"/>
  <c r="Y305" i="1" s="1"/>
  <c r="Q304" i="1"/>
  <c r="Y304" i="1" s="1"/>
  <c r="Q303" i="1"/>
  <c r="Y303" i="1" s="1"/>
  <c r="Q302" i="1"/>
  <c r="Y302" i="1" s="1"/>
  <c r="Q301" i="1"/>
  <c r="Y301" i="1" s="1"/>
  <c r="Q300" i="1"/>
  <c r="Y300" i="1" s="1"/>
  <c r="Q299" i="1"/>
  <c r="Y299" i="1" s="1"/>
  <c r="Q298" i="1"/>
  <c r="Y298" i="1" s="1"/>
  <c r="Q297" i="1"/>
  <c r="Y297" i="1" s="1"/>
  <c r="Q296" i="1"/>
  <c r="Y296" i="1" s="1"/>
  <c r="Q295" i="1"/>
  <c r="Y295" i="1" s="1"/>
  <c r="Q294" i="1"/>
  <c r="Y294" i="1" s="1"/>
  <c r="Q293" i="1"/>
  <c r="Y293" i="1" s="1"/>
  <c r="Q292" i="1"/>
  <c r="Y292" i="1" s="1"/>
  <c r="Q291" i="1"/>
  <c r="Y291" i="1" s="1"/>
  <c r="Q290" i="1"/>
  <c r="Y290" i="1" s="1"/>
  <c r="Q289" i="1"/>
  <c r="Y289" i="1" s="1"/>
  <c r="Q288" i="1"/>
  <c r="Y288" i="1" s="1"/>
  <c r="Q287" i="1"/>
  <c r="Y287" i="1" s="1"/>
  <c r="Q286" i="1"/>
  <c r="Y286" i="1" s="1"/>
  <c r="Q285" i="1"/>
  <c r="Y285" i="1" s="1"/>
  <c r="Q284" i="1"/>
  <c r="Y284" i="1" s="1"/>
  <c r="Q283" i="1"/>
  <c r="Y283" i="1" s="1"/>
  <c r="Q282" i="1"/>
  <c r="Y282" i="1" s="1"/>
  <c r="Q281" i="1"/>
  <c r="Y281" i="1" s="1"/>
  <c r="Q280" i="1"/>
  <c r="Y280" i="1" s="1"/>
  <c r="Q279" i="1"/>
  <c r="Y279" i="1" s="1"/>
  <c r="Q278" i="1"/>
  <c r="Y278" i="1" s="1"/>
  <c r="Q277" i="1"/>
  <c r="Y277" i="1" s="1"/>
  <c r="Q276" i="1"/>
  <c r="Y276" i="1" s="1"/>
  <c r="Q275" i="1"/>
  <c r="Y275" i="1" s="1"/>
  <c r="Q274" i="1"/>
  <c r="Y274" i="1" s="1"/>
  <c r="Q273" i="1"/>
  <c r="Y273" i="1" s="1"/>
  <c r="Q272" i="1"/>
  <c r="Y272" i="1" s="1"/>
  <c r="Q271" i="1"/>
  <c r="Y271" i="1" s="1"/>
  <c r="Q270" i="1"/>
  <c r="Y270" i="1" s="1"/>
  <c r="Q269" i="1"/>
  <c r="Y269" i="1" s="1"/>
  <c r="Q268" i="1"/>
  <c r="Y268" i="1" s="1"/>
  <c r="Q267" i="1"/>
  <c r="Y267" i="1" s="1"/>
  <c r="Q266" i="1"/>
  <c r="Y266" i="1" s="1"/>
  <c r="Q265" i="1"/>
  <c r="Y265" i="1" s="1"/>
  <c r="Q264" i="1"/>
  <c r="Y264" i="1" s="1"/>
  <c r="Q263" i="1"/>
  <c r="Y263" i="1" s="1"/>
  <c r="Q262" i="1"/>
  <c r="Y262" i="1" s="1"/>
  <c r="Q261" i="1"/>
  <c r="Y261" i="1" s="1"/>
  <c r="Q260" i="1"/>
  <c r="Y260" i="1" s="1"/>
  <c r="Q259" i="1"/>
  <c r="Y259" i="1" s="1"/>
  <c r="Q258" i="1"/>
  <c r="Y258" i="1" s="1"/>
  <c r="Q257" i="1"/>
  <c r="Y257" i="1" s="1"/>
  <c r="Q256" i="1"/>
  <c r="Y256" i="1" s="1"/>
  <c r="Q255" i="1"/>
  <c r="Y255" i="1" s="1"/>
  <c r="Q254" i="1"/>
  <c r="Y254" i="1" s="1"/>
  <c r="Q253" i="1"/>
  <c r="Y253" i="1" s="1"/>
  <c r="Q252" i="1"/>
  <c r="Y252" i="1" s="1"/>
  <c r="Q251" i="1"/>
  <c r="Y251" i="1" s="1"/>
  <c r="Q250" i="1"/>
  <c r="Y250" i="1" s="1"/>
  <c r="Q249" i="1"/>
  <c r="Y249" i="1" s="1"/>
  <c r="Q248" i="1"/>
  <c r="Y248" i="1" s="1"/>
  <c r="Q247" i="1"/>
  <c r="Y247" i="1" s="1"/>
  <c r="Q246" i="1"/>
  <c r="Y246" i="1" s="1"/>
  <c r="Q245" i="1"/>
  <c r="Y245" i="1" s="1"/>
  <c r="Q244" i="1"/>
  <c r="Y244" i="1" s="1"/>
  <c r="Q243" i="1"/>
  <c r="Y243" i="1" s="1"/>
  <c r="Q242" i="1"/>
  <c r="Y242" i="1" s="1"/>
  <c r="Q241" i="1"/>
  <c r="Y241" i="1" s="1"/>
  <c r="Q240" i="1"/>
  <c r="Y240" i="1" s="1"/>
  <c r="Q239" i="1"/>
  <c r="Y239" i="1" s="1"/>
  <c r="Q238" i="1"/>
  <c r="Y238" i="1" s="1"/>
  <c r="Q237" i="1"/>
  <c r="Y237" i="1" s="1"/>
  <c r="Q236" i="1"/>
  <c r="Y236" i="1" s="1"/>
  <c r="Q235" i="1"/>
  <c r="Y235" i="1" s="1"/>
  <c r="Q234" i="1"/>
  <c r="Y234" i="1" s="1"/>
  <c r="Q233" i="1"/>
  <c r="Y233" i="1" s="1"/>
  <c r="Q232" i="1"/>
  <c r="Y232" i="1" s="1"/>
  <c r="Q231" i="1"/>
  <c r="Y231" i="1" s="1"/>
  <c r="Q230" i="1"/>
  <c r="Y230" i="1" s="1"/>
  <c r="Q229" i="1"/>
  <c r="Y229" i="1" s="1"/>
  <c r="Q228" i="1"/>
  <c r="Y228" i="1" s="1"/>
  <c r="Q227" i="1"/>
  <c r="Y227" i="1" s="1"/>
  <c r="Q226" i="1"/>
  <c r="Y226" i="1" s="1"/>
  <c r="Q225" i="1"/>
  <c r="Y225" i="1" s="1"/>
  <c r="Q224" i="1"/>
  <c r="Y224" i="1" s="1"/>
  <c r="Q223" i="1"/>
  <c r="Y223" i="1" s="1"/>
  <c r="Q222" i="1"/>
  <c r="Y222" i="1" s="1"/>
  <c r="Q221" i="1"/>
  <c r="Y221" i="1" s="1"/>
  <c r="Q220" i="1"/>
  <c r="Y220" i="1" s="1"/>
  <c r="Q219" i="1"/>
  <c r="Y219" i="1" s="1"/>
  <c r="Q218" i="1"/>
  <c r="Y218" i="1" s="1"/>
  <c r="Q217" i="1"/>
  <c r="Y217" i="1" s="1"/>
  <c r="Q216" i="1"/>
  <c r="Y216" i="1" s="1"/>
  <c r="Q215" i="1"/>
  <c r="Y215" i="1" s="1"/>
  <c r="Q214" i="1"/>
  <c r="Y214" i="1" s="1"/>
  <c r="Q213" i="1"/>
  <c r="Y213" i="1" s="1"/>
  <c r="Q212" i="1"/>
  <c r="Y212" i="1" s="1"/>
  <c r="Q211" i="1"/>
  <c r="Y211" i="1" s="1"/>
  <c r="Q210" i="1"/>
  <c r="Y210" i="1" s="1"/>
  <c r="Q209" i="1"/>
  <c r="Y209" i="1" s="1"/>
  <c r="Q208" i="1"/>
  <c r="Y208" i="1" s="1"/>
  <c r="Q207" i="1"/>
  <c r="Y207" i="1" s="1"/>
  <c r="Q206" i="1"/>
  <c r="Y206" i="1" s="1"/>
  <c r="Q205" i="1"/>
  <c r="Y205" i="1" s="1"/>
  <c r="Q204" i="1"/>
  <c r="Y204" i="1" s="1"/>
  <c r="Q203" i="1"/>
  <c r="Y203" i="1" s="1"/>
  <c r="Q202" i="1"/>
  <c r="Y202" i="1" s="1"/>
  <c r="Q201" i="1"/>
  <c r="Y201" i="1" s="1"/>
  <c r="Q200" i="1"/>
  <c r="Y200" i="1" s="1"/>
  <c r="Q199" i="1"/>
  <c r="Y199" i="1" s="1"/>
  <c r="Q198" i="1"/>
  <c r="Y198" i="1" s="1"/>
  <c r="Q197" i="1"/>
  <c r="Y197" i="1" s="1"/>
  <c r="Q196" i="1"/>
  <c r="Y196" i="1" s="1"/>
  <c r="Q195" i="1"/>
  <c r="Y195" i="1" s="1"/>
  <c r="Q194" i="1"/>
  <c r="Y194" i="1" s="1"/>
  <c r="Q193" i="1"/>
  <c r="Y193" i="1" s="1"/>
  <c r="Q192" i="1"/>
  <c r="Y192" i="1" s="1"/>
  <c r="Q191" i="1"/>
  <c r="Y191" i="1" s="1"/>
  <c r="Q190" i="1"/>
  <c r="Y190" i="1" s="1"/>
  <c r="Q189" i="1"/>
  <c r="Y189" i="1" s="1"/>
  <c r="Q188" i="1"/>
  <c r="Y188" i="1" s="1"/>
  <c r="Q187" i="1"/>
  <c r="Y187" i="1" s="1"/>
  <c r="Q186" i="1"/>
  <c r="Y186" i="1" s="1"/>
  <c r="Q185" i="1"/>
  <c r="Y185" i="1" s="1"/>
  <c r="Q184" i="1"/>
  <c r="Y184" i="1" s="1"/>
  <c r="Q183" i="1"/>
  <c r="Y183" i="1" s="1"/>
  <c r="Q182" i="1"/>
  <c r="Y182" i="1" s="1"/>
  <c r="Q181" i="1"/>
  <c r="Y181" i="1" s="1"/>
  <c r="Q180" i="1"/>
  <c r="Y180" i="1" s="1"/>
  <c r="Q179" i="1"/>
  <c r="Y179" i="1" s="1"/>
  <c r="Q178" i="1"/>
  <c r="Y178" i="1" s="1"/>
  <c r="Q177" i="1"/>
  <c r="Y177" i="1" s="1"/>
  <c r="Q176" i="1"/>
  <c r="Y176" i="1" s="1"/>
  <c r="Q175" i="1"/>
  <c r="Y175" i="1" s="1"/>
  <c r="Q174" i="1"/>
  <c r="Y174" i="1" s="1"/>
  <c r="Q173" i="1"/>
  <c r="Y173" i="1" s="1"/>
  <c r="Q172" i="1"/>
  <c r="Y172" i="1" s="1"/>
  <c r="Q171" i="1"/>
  <c r="Y171" i="1" s="1"/>
  <c r="Q170" i="1"/>
  <c r="Y170" i="1" s="1"/>
  <c r="Q169" i="1"/>
  <c r="Y169" i="1" s="1"/>
  <c r="Q168" i="1"/>
  <c r="Y168" i="1" s="1"/>
  <c r="Q167" i="1"/>
  <c r="Y167" i="1" s="1"/>
  <c r="Q166" i="1"/>
  <c r="Y166" i="1" s="1"/>
  <c r="Q165" i="1"/>
  <c r="Y165" i="1" s="1"/>
  <c r="Q164" i="1"/>
  <c r="Y164" i="1" s="1"/>
  <c r="Q163" i="1"/>
  <c r="Y163" i="1" s="1"/>
  <c r="Q162" i="1"/>
  <c r="Y162" i="1" s="1"/>
  <c r="Q161" i="1"/>
  <c r="Y161" i="1" s="1"/>
  <c r="Q160" i="1"/>
  <c r="Y160" i="1" s="1"/>
  <c r="Q159" i="1"/>
  <c r="Y159" i="1" s="1"/>
  <c r="Q158" i="1"/>
  <c r="Y158" i="1" s="1"/>
  <c r="Q157" i="1"/>
  <c r="Y157" i="1" s="1"/>
  <c r="Q156" i="1"/>
  <c r="Y156" i="1" s="1"/>
  <c r="Q155" i="1"/>
  <c r="Y155" i="1" s="1"/>
  <c r="Q154" i="1"/>
  <c r="Y154" i="1" s="1"/>
  <c r="Q153" i="1"/>
  <c r="Y153" i="1" s="1"/>
  <c r="Q152" i="1"/>
  <c r="Y152" i="1" s="1"/>
  <c r="Q151" i="1"/>
  <c r="Y151" i="1" s="1"/>
  <c r="Q150" i="1"/>
  <c r="Y150" i="1" s="1"/>
  <c r="Q149" i="1"/>
  <c r="Y149" i="1" s="1"/>
  <c r="Q148" i="1"/>
  <c r="Y148" i="1" s="1"/>
  <c r="Q147" i="1"/>
  <c r="Y147" i="1" s="1"/>
  <c r="Q146" i="1"/>
  <c r="Y146" i="1" s="1"/>
  <c r="Q145" i="1"/>
  <c r="Y145" i="1" s="1"/>
  <c r="Q144" i="1"/>
  <c r="Y144" i="1" s="1"/>
  <c r="Q143" i="1"/>
  <c r="Y143" i="1" s="1"/>
  <c r="Q142" i="1"/>
  <c r="Y142" i="1" s="1"/>
  <c r="Q141" i="1"/>
  <c r="Y141" i="1" s="1"/>
  <c r="Q140" i="1"/>
  <c r="Y140" i="1" s="1"/>
  <c r="Q139" i="1"/>
  <c r="Y139" i="1" s="1"/>
  <c r="Q138" i="1"/>
  <c r="Y138" i="1" s="1"/>
  <c r="Q137" i="1"/>
  <c r="Y137" i="1" s="1"/>
  <c r="Q136" i="1"/>
  <c r="Y136" i="1" s="1"/>
  <c r="Q135" i="1"/>
  <c r="Y135" i="1" s="1"/>
  <c r="Q134" i="1"/>
  <c r="Y134" i="1" s="1"/>
  <c r="Q133" i="1"/>
  <c r="Y133" i="1" s="1"/>
  <c r="Q132" i="1"/>
  <c r="Y132" i="1" s="1"/>
  <c r="Q131" i="1"/>
  <c r="Y131" i="1" s="1"/>
  <c r="Q130" i="1"/>
  <c r="Y130" i="1" s="1"/>
  <c r="Q129" i="1"/>
  <c r="Y129" i="1" s="1"/>
  <c r="Q128" i="1"/>
  <c r="Y128" i="1" s="1"/>
  <c r="Q127" i="1"/>
  <c r="Y127" i="1" s="1"/>
  <c r="Q126" i="1"/>
  <c r="Y126" i="1" s="1"/>
  <c r="Q125" i="1"/>
  <c r="Y125" i="1" s="1"/>
  <c r="Q124" i="1"/>
  <c r="Y124" i="1" s="1"/>
  <c r="Q123" i="1"/>
  <c r="Y123" i="1" s="1"/>
  <c r="Q122" i="1"/>
  <c r="Y122" i="1" s="1"/>
  <c r="Q121" i="1"/>
  <c r="Y121" i="1" s="1"/>
  <c r="Q120" i="1"/>
  <c r="Y120" i="1" s="1"/>
  <c r="Q119" i="1"/>
  <c r="Y119" i="1" s="1"/>
  <c r="Q118" i="1"/>
  <c r="Y118" i="1" s="1"/>
  <c r="Q117" i="1"/>
  <c r="Y117" i="1" s="1"/>
  <c r="Q116" i="1"/>
  <c r="Y116" i="1" s="1"/>
  <c r="Q115" i="1"/>
  <c r="Y115" i="1" s="1"/>
  <c r="Q114" i="1"/>
  <c r="Y114" i="1" s="1"/>
  <c r="Q113" i="1"/>
  <c r="Y113" i="1" s="1"/>
  <c r="Q112" i="1"/>
  <c r="Y112" i="1" s="1"/>
  <c r="Q111" i="1"/>
  <c r="Y111" i="1" s="1"/>
  <c r="Q110" i="1"/>
  <c r="Y110" i="1" s="1"/>
  <c r="Q109" i="1"/>
  <c r="Y109" i="1" s="1"/>
  <c r="Q108" i="1"/>
  <c r="Y108" i="1" s="1"/>
  <c r="Q107" i="1"/>
  <c r="Y107" i="1" s="1"/>
  <c r="Q106" i="1"/>
  <c r="Y106" i="1" s="1"/>
  <c r="Q105" i="1"/>
  <c r="Y105" i="1" s="1"/>
  <c r="Q104" i="1"/>
  <c r="Y104" i="1" s="1"/>
  <c r="Q103" i="1"/>
  <c r="Y103" i="1" s="1"/>
  <c r="Q102" i="1"/>
  <c r="Y102" i="1" s="1"/>
  <c r="Q101" i="1"/>
  <c r="Y101" i="1" s="1"/>
  <c r="Q100" i="1"/>
  <c r="Y100" i="1" s="1"/>
  <c r="Q99" i="1"/>
  <c r="Y99" i="1" s="1"/>
  <c r="Q98" i="1"/>
  <c r="Y98" i="1" s="1"/>
  <c r="Q97" i="1"/>
  <c r="Y97" i="1" s="1"/>
  <c r="Q96" i="1"/>
  <c r="Y96" i="1" s="1"/>
  <c r="Q95" i="1"/>
  <c r="Y95" i="1" s="1"/>
  <c r="Q94" i="1"/>
  <c r="Y94" i="1" s="1"/>
  <c r="Q93" i="1"/>
  <c r="Y93" i="1" s="1"/>
  <c r="Q92" i="1"/>
  <c r="Y92" i="1" s="1"/>
  <c r="Q91" i="1"/>
  <c r="Y91" i="1" s="1"/>
  <c r="Q90" i="1"/>
  <c r="Y90" i="1" s="1"/>
  <c r="Q89" i="1"/>
  <c r="Y89" i="1" s="1"/>
  <c r="Q88" i="1"/>
  <c r="Y88" i="1" s="1"/>
  <c r="Q87" i="1"/>
  <c r="Y87" i="1" s="1"/>
  <c r="Q86" i="1"/>
  <c r="Y86" i="1" s="1"/>
  <c r="Q85" i="1"/>
  <c r="Y85" i="1" s="1"/>
  <c r="Q84" i="1"/>
  <c r="Y84" i="1" s="1"/>
  <c r="Q83" i="1"/>
  <c r="Y83" i="1" s="1"/>
  <c r="Q82" i="1"/>
  <c r="Y82" i="1" s="1"/>
  <c r="Q81" i="1"/>
  <c r="Y81" i="1" s="1"/>
  <c r="Q80" i="1"/>
  <c r="Y80" i="1" s="1"/>
  <c r="Q79" i="1"/>
  <c r="Y79" i="1" s="1"/>
  <c r="Q78" i="1"/>
  <c r="Y78" i="1" s="1"/>
  <c r="Q77" i="1"/>
  <c r="Y77" i="1" s="1"/>
  <c r="Q76" i="1"/>
  <c r="Y76" i="1" s="1"/>
  <c r="Q75" i="1"/>
  <c r="Y75" i="1" s="1"/>
  <c r="Q74" i="1"/>
  <c r="Y74" i="1" s="1"/>
  <c r="Q73" i="1"/>
  <c r="Y73" i="1" s="1"/>
  <c r="Q72" i="1"/>
  <c r="Y72" i="1" s="1"/>
  <c r="Q71" i="1"/>
  <c r="Y71" i="1" s="1"/>
  <c r="Q70" i="1"/>
  <c r="Y70" i="1" s="1"/>
  <c r="Q69" i="1"/>
  <c r="Y69" i="1" s="1"/>
  <c r="Q68" i="1"/>
  <c r="Y68" i="1" s="1"/>
  <c r="Q67" i="1"/>
  <c r="Y67" i="1" s="1"/>
  <c r="Q66" i="1"/>
  <c r="Y66" i="1" s="1"/>
  <c r="Q65" i="1"/>
  <c r="Y65" i="1" s="1"/>
  <c r="Q64" i="1"/>
  <c r="Y64" i="1" s="1"/>
  <c r="Q63" i="1"/>
  <c r="Y63" i="1" s="1"/>
  <c r="Q62" i="1"/>
  <c r="Y62" i="1" s="1"/>
  <c r="Q61" i="1"/>
  <c r="Y61" i="1" s="1"/>
  <c r="Q60" i="1"/>
  <c r="Y60" i="1" s="1"/>
  <c r="Q59" i="1"/>
  <c r="Y59" i="1" s="1"/>
  <c r="Q58" i="1"/>
  <c r="Y58" i="1" s="1"/>
  <c r="Q57" i="1"/>
  <c r="Y57" i="1" s="1"/>
  <c r="Q56" i="1"/>
  <c r="Y56" i="1" s="1"/>
  <c r="Q55" i="1"/>
  <c r="Y55" i="1" s="1"/>
  <c r="Q54" i="1"/>
  <c r="Y54" i="1" s="1"/>
  <c r="Q53" i="1"/>
  <c r="Y53" i="1" s="1"/>
  <c r="Q52" i="1"/>
  <c r="Y52" i="1" s="1"/>
  <c r="Q51" i="1"/>
  <c r="Y51" i="1" s="1"/>
  <c r="Q50" i="1"/>
  <c r="Y50" i="1" s="1"/>
  <c r="Q49" i="1"/>
  <c r="Y49" i="1" s="1"/>
  <c r="Q48" i="1"/>
  <c r="Y48" i="1" s="1"/>
  <c r="Q47" i="1"/>
  <c r="Y47" i="1" s="1"/>
  <c r="Q46" i="1"/>
  <c r="Y46" i="1" s="1"/>
  <c r="Q45" i="1"/>
  <c r="Y45" i="1" s="1"/>
  <c r="Q44" i="1"/>
  <c r="Y44" i="1" s="1"/>
  <c r="Q43" i="1"/>
  <c r="Y43" i="1" s="1"/>
  <c r="Q42" i="1"/>
  <c r="Y42" i="1" s="1"/>
  <c r="Q40" i="1"/>
  <c r="Y40" i="1" s="1"/>
  <c r="Q39" i="1"/>
  <c r="Y39" i="1" s="1"/>
  <c r="Q38" i="1"/>
  <c r="Y38" i="1" s="1"/>
  <c r="Q37" i="1"/>
  <c r="Y37" i="1" s="1"/>
  <c r="Q36" i="1"/>
  <c r="Y36" i="1" s="1"/>
  <c r="Q35" i="1"/>
  <c r="Y35" i="1" s="1"/>
  <c r="Q34" i="1"/>
  <c r="Y34" i="1" s="1"/>
  <c r="Q33" i="1"/>
  <c r="Y33" i="1" s="1"/>
  <c r="Q32" i="1"/>
  <c r="Y32" i="1" s="1"/>
  <c r="Q31" i="1"/>
  <c r="Y31" i="1" s="1"/>
  <c r="Q30" i="1"/>
  <c r="Y30" i="1" s="1"/>
  <c r="Q29" i="1"/>
  <c r="Y29" i="1" s="1"/>
  <c r="Q28" i="1"/>
  <c r="Y28" i="1" s="1"/>
  <c r="Q27" i="1"/>
  <c r="Y27" i="1" s="1"/>
  <c r="Q26" i="1"/>
  <c r="Y26" i="1" s="1"/>
  <c r="Q25" i="1"/>
  <c r="Y25" i="1" s="1"/>
  <c r="Q24" i="1"/>
  <c r="Y24" i="1" s="1"/>
  <c r="Q23" i="1"/>
  <c r="Y23" i="1" s="1"/>
  <c r="Q22" i="1"/>
  <c r="Y22" i="1" s="1"/>
  <c r="Q21" i="1"/>
  <c r="Y21" i="1" s="1"/>
  <c r="Q20" i="1"/>
  <c r="Y20" i="1" s="1"/>
  <c r="Q19" i="1"/>
  <c r="Y19" i="1" s="1"/>
  <c r="Q18" i="1"/>
  <c r="Y18" i="1" s="1"/>
  <c r="Q17" i="1"/>
  <c r="Y17" i="1" s="1"/>
  <c r="Q16" i="1"/>
  <c r="Y16" i="1" s="1"/>
  <c r="Q15" i="1"/>
  <c r="Y15" i="1" s="1"/>
  <c r="Q14" i="1"/>
  <c r="Y14" i="1" s="1"/>
  <c r="Q13" i="1"/>
  <c r="Y13" i="1" s="1"/>
  <c r="Q12" i="1"/>
  <c r="Y12" i="1" s="1"/>
  <c r="B4" i="1"/>
  <c r="B3" i="1"/>
</calcChain>
</file>

<file path=xl/sharedStrings.xml><?xml version="1.0" encoding="utf-8"?>
<sst xmlns="http://schemas.openxmlformats.org/spreadsheetml/2006/main" count="90177" uniqueCount="2095">
  <si>
    <t>Detailed Inventory</t>
  </si>
  <si>
    <r>
      <rPr>
        <b/>
        <i/>
        <sz val="11"/>
        <rFont val="Aptos Narrow"/>
        <family val="2"/>
        <scheme val="minor"/>
      </rPr>
      <t>Purpose of this worksheet:</t>
    </r>
    <r>
      <rPr>
        <i/>
        <sz val="11"/>
        <rFont val="Aptos Narrow"/>
        <family val="2"/>
        <scheme val="minor"/>
      </rPr>
      <t xml:space="preserve"> To provide a format water systems can use to track materials for each service line in the distribution system. 
</t>
    </r>
    <r>
      <rPr>
        <b/>
        <i/>
        <sz val="11"/>
        <rFont val="Aptos Narrow"/>
        <family val="2"/>
        <scheme val="minor"/>
      </rPr>
      <t>General Instructions:</t>
    </r>
    <r>
      <rPr>
        <i/>
        <sz val="11"/>
        <rFont val="Aptos Narrow"/>
        <family val="2"/>
        <scheme val="minor"/>
      </rPr>
      <t xml:space="preserve"> Each row in this worksheet represents one service line connecting the water main to the customer's plumbing. The worksheet includes required and recommended elements; the columns with the aqua shading are required by the LCRR. The worksheet includes examples in rows 12 - 20 and is formatted for approximately 10,000 entries. 
</t>
    </r>
    <r>
      <rPr>
        <b/>
        <i/>
        <sz val="11"/>
        <rFont val="Aptos Narrow"/>
        <family val="2"/>
        <scheme val="minor"/>
      </rPr>
      <t>Note:</t>
    </r>
    <r>
      <rPr>
        <i/>
        <sz val="11"/>
        <rFont val="Aptos Narrow"/>
        <family val="2"/>
        <scheme val="minor"/>
      </rPr>
      <t xml:space="preserve"> Cells that have a superscript </t>
    </r>
    <r>
      <rPr>
        <i/>
        <vertAlign val="superscript"/>
        <sz val="11"/>
        <rFont val="Aptos Narrow"/>
        <family val="2"/>
        <scheme val="minor"/>
      </rPr>
      <t xml:space="preserve">x </t>
    </r>
    <r>
      <rPr>
        <i/>
        <sz val="11"/>
        <rFont val="Aptos Narrow"/>
        <family val="2"/>
        <scheme val="minor"/>
      </rPr>
      <t xml:space="preserve">are required fields; Cells that have a superscript </t>
    </r>
    <r>
      <rPr>
        <i/>
        <vertAlign val="superscript"/>
        <sz val="11"/>
        <rFont val="Calibri"/>
        <family val="2"/>
      </rPr>
      <t>‡</t>
    </r>
    <r>
      <rPr>
        <i/>
        <sz val="11"/>
        <rFont val="Aptos Narrow"/>
        <family val="2"/>
        <scheme val="minor"/>
      </rPr>
      <t xml:space="preserve"> are conditionally required fields and can impact formulas throughout document.</t>
    </r>
  </si>
  <si>
    <t>TCEQ-20943 (Rev. 1/25/2023)</t>
  </si>
  <si>
    <t>Location Information</t>
  </si>
  <si>
    <t>System-Owned Portion</t>
  </si>
  <si>
    <t>Customer-Owned Portion</t>
  </si>
  <si>
    <r>
      <t>Entire Service Line
Material Classification</t>
    </r>
    <r>
      <rPr>
        <b/>
        <vertAlign val="superscript"/>
        <sz val="11"/>
        <rFont val="Aptos Narrow"/>
        <family val="2"/>
        <scheme val="minor"/>
      </rPr>
      <t xml:space="preserve">x </t>
    </r>
  </si>
  <si>
    <t>Other Potential Sources of Lead</t>
  </si>
  <si>
    <t>Additional Information to Assign Tap Monitoring Tiering</t>
  </si>
  <si>
    <t>Lead Service Line Replacement (LSLR)</t>
  </si>
  <si>
    <t>Unique Service Line ID</t>
  </si>
  <si>
    <r>
      <t>Location Identifier</t>
    </r>
    <r>
      <rPr>
        <b/>
        <vertAlign val="superscript"/>
        <sz val="11"/>
        <rFont val="Calibri"/>
        <family val="2"/>
      </rPr>
      <t>x</t>
    </r>
    <r>
      <rPr>
        <b/>
        <vertAlign val="superscript"/>
        <sz val="11"/>
        <rFont val="Aptos Narrow"/>
        <family val="2"/>
        <scheme val="minor"/>
      </rPr>
      <t xml:space="preserve"> </t>
    </r>
  </si>
  <si>
    <r>
      <t>System-Owned Portion 
Service Line Material Classification</t>
    </r>
    <r>
      <rPr>
        <b/>
        <vertAlign val="superscript"/>
        <sz val="11"/>
        <rFont val="Aptos Narrow"/>
        <family val="2"/>
        <scheme val="minor"/>
      </rPr>
      <t xml:space="preserve">x </t>
    </r>
  </si>
  <si>
    <r>
      <t>If Non-Lead in Column J,
Was Material Ever Previously Lead?</t>
    </r>
    <r>
      <rPr>
        <b/>
        <vertAlign val="superscript"/>
        <sz val="11"/>
        <color theme="0"/>
        <rFont val="Aptos Narrow"/>
        <family val="2"/>
        <scheme val="minor"/>
      </rPr>
      <t>‡</t>
    </r>
  </si>
  <si>
    <r>
      <t>Service Line Installation Date</t>
    </r>
    <r>
      <rPr>
        <b/>
        <vertAlign val="superscript"/>
        <sz val="11"/>
        <color theme="0"/>
        <rFont val="Aptos Narrow"/>
        <family val="2"/>
        <scheme val="minor"/>
      </rPr>
      <t>‡</t>
    </r>
  </si>
  <si>
    <t>Notes</t>
  </si>
  <si>
    <r>
      <t>Customer-Owned Portion
Service Line Material Classification</t>
    </r>
    <r>
      <rPr>
        <b/>
        <vertAlign val="superscript"/>
        <sz val="11"/>
        <rFont val="Aptos Narrow"/>
        <family val="2"/>
        <scheme val="minor"/>
      </rPr>
      <t xml:space="preserve">x </t>
    </r>
  </si>
  <si>
    <r>
      <t>Is there a Lead Connector?</t>
    </r>
    <r>
      <rPr>
        <b/>
        <vertAlign val="superscript"/>
        <sz val="11"/>
        <color theme="0"/>
        <rFont val="Aptos Narrow"/>
        <family val="2"/>
        <scheme val="minor"/>
      </rPr>
      <t>‡</t>
    </r>
  </si>
  <si>
    <r>
      <t>Is there Lead Solder in the Service Line?</t>
    </r>
    <r>
      <rPr>
        <b/>
        <vertAlign val="superscript"/>
        <sz val="11"/>
        <color theme="0"/>
        <rFont val="Aptos Narrow"/>
        <family val="2"/>
        <scheme val="minor"/>
      </rPr>
      <t>‡</t>
    </r>
  </si>
  <si>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</si>
  <si>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</si>
  <si>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</si>
  <si>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July 1, 1988?</t>
  </si>
  <si>
    <t xml:space="preserve"> Current LCR Sampling Site?</t>
  </si>
  <si>
    <t>Sample Site Selection Criteria (Site Tier)</t>
  </si>
  <si>
    <t>Date of System-owned LSLR</t>
  </si>
  <si>
    <t>Date of Customer-owned LSLR</t>
  </si>
  <si>
    <r>
      <t>Street Number</t>
    </r>
    <r>
      <rPr>
        <b/>
        <vertAlign val="superscript"/>
        <sz val="11"/>
        <rFont val="Aptos Narrow"/>
        <family val="2"/>
        <scheme val="minor"/>
      </rPr>
      <t xml:space="preserve">x </t>
    </r>
  </si>
  <si>
    <r>
      <t>Street Name</t>
    </r>
    <r>
      <rPr>
        <b/>
        <vertAlign val="superscript"/>
        <sz val="11"/>
        <rFont val="Aptos Narrow"/>
        <family val="2"/>
        <scheme val="minor"/>
      </rPr>
      <t xml:space="preserve">x </t>
    </r>
  </si>
  <si>
    <r>
      <t>City</t>
    </r>
    <r>
      <rPr>
        <b/>
        <vertAlign val="superscript"/>
        <sz val="11"/>
        <rFont val="Aptos Narrow"/>
        <family val="2"/>
        <scheme val="minor"/>
      </rPr>
      <t xml:space="preserve">x </t>
    </r>
  </si>
  <si>
    <r>
      <t>Zip Code</t>
    </r>
    <r>
      <rPr>
        <b/>
        <vertAlign val="superscript"/>
        <sz val="11"/>
        <rFont val="Aptos Narrow"/>
        <family val="2"/>
        <scheme val="minor"/>
      </rPr>
      <t xml:space="preserve">x </t>
    </r>
  </si>
  <si>
    <r>
      <t>Other Location Identifier</t>
    </r>
    <r>
      <rPr>
        <b/>
        <vertAlign val="superscript"/>
        <sz val="11"/>
        <color theme="0"/>
        <rFont val="Aptos Narrow"/>
        <family val="2"/>
        <scheme val="minor"/>
      </rPr>
      <t>‡</t>
    </r>
  </si>
  <si>
    <t>GPS Coordinate - Latitude
 (decimal degrees)</t>
  </si>
  <si>
    <t>GPS Coordinate - Longitude 
(decimal degrees)</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</si>
  <si>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</si>
  <si>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a landmark, intersection, block, or other details to specify service line locations. If using GPS coordinates, utilize the GPS Coordinate - Latitude/Longitude fields and include 5 decimal places.</t>
  </si>
  <si>
    <t>Dropdown list includes recommended subclassifications. If "Non-Lead Other", describe in Notes field</t>
  </si>
  <si>
    <t>Select Yes, No, or Don't know. Important for determining if downstream/ customer-owned galvanized service line requires replacement</t>
  </si>
  <si>
    <t>Dropdown list when the service line was installed or replaced</t>
  </si>
  <si>
    <t>Use this field for documenting additional relevant information, including when classification changes.</t>
  </si>
  <si>
    <t>Dropdown list includes recommended subclassifications. If non-lead other, describe in Notes field.</t>
  </si>
  <si>
    <t>Date, year, or estimated date range when the service line was installed or replaced</t>
  </si>
  <si>
    <t>Can use this field for documenting additional relevant information, including when classification changes.</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</si>
  <si>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</si>
  <si>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</si>
  <si>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</si>
  <si>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</si>
  <si>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</si>
  <si>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Lakeview Court</t>
  </si>
  <si>
    <t>Kyle</t>
  </si>
  <si>
    <t>Non-Lead - Plastic</t>
  </si>
  <si>
    <t>No</t>
  </si>
  <si>
    <t>After 2014</t>
  </si>
  <si>
    <t>Single Family Residence</t>
  </si>
  <si>
    <t xml:space="preserve">Lakeview Court   </t>
  </si>
  <si>
    <t xml:space="preserve">Creekside Trail   </t>
  </si>
  <si>
    <t>18071185, 15120909.  Speed In Food Mart</t>
  </si>
  <si>
    <t>Non-Lead - Copper</t>
  </si>
  <si>
    <t>Between 1989 and 2014</t>
  </si>
  <si>
    <t>Model DC4A, Serial 400034, Mfr Apollo / LEADFREE</t>
  </si>
  <si>
    <t>Building</t>
  </si>
  <si>
    <t>Yes</t>
  </si>
  <si>
    <t xml:space="preserve">Creekside Trl   </t>
  </si>
  <si>
    <t>Rest Home 2" Met.  New Haven Assisted Living.</t>
  </si>
  <si>
    <t>(1) Model 350, Serial: A331972, Mfr  WILKINS, (2) Model 950XLT2, Serial 3895328, Mfr Wilkins / LEADFREE</t>
  </si>
  <si>
    <t xml:space="preserve">Creekside Villa Drive  </t>
  </si>
  <si>
    <t xml:space="preserve">7999641  </t>
  </si>
  <si>
    <t>White &amp; Green Home</t>
  </si>
  <si>
    <t xml:space="preserve">FM 150 East    </t>
  </si>
  <si>
    <t xml:space="preserve">FM 150 East  </t>
  </si>
  <si>
    <t>Before 1989</t>
  </si>
  <si>
    <t xml:space="preserve">Fm 150 East  </t>
  </si>
  <si>
    <t>Model 709DC, Serial 325657, Mfr Watts / LEADFREE</t>
  </si>
  <si>
    <t>Wastewater</t>
  </si>
  <si>
    <t xml:space="preserve">Plant    </t>
  </si>
  <si>
    <t>941 New Bridge Dr., Kyle, TX  78640</t>
  </si>
  <si>
    <t>Other</t>
  </si>
  <si>
    <t xml:space="preserve">B FM 150 East </t>
  </si>
  <si>
    <t xml:space="preserve">O'Bryant    </t>
  </si>
  <si>
    <t>Back house</t>
  </si>
  <si>
    <t xml:space="preserve">FM 150 East      </t>
  </si>
  <si>
    <t>N. Side Rent Home</t>
  </si>
  <si>
    <t>S. Side Rent Home</t>
  </si>
  <si>
    <t xml:space="preserve">FM 150      </t>
  </si>
  <si>
    <t xml:space="preserve"> active acct but 0 usage.</t>
  </si>
  <si>
    <t>Don't Know</t>
  </si>
  <si>
    <t>FM 150 East</t>
  </si>
  <si>
    <t>FM 150   East</t>
  </si>
  <si>
    <t>S. Side Home</t>
  </si>
  <si>
    <t>O'Bryant Road Arena</t>
  </si>
  <si>
    <t>150 # 2</t>
  </si>
  <si>
    <t xml:space="preserve">O`Bryant Road   </t>
  </si>
  <si>
    <t>140 # 1</t>
  </si>
  <si>
    <t>145 Middle</t>
  </si>
  <si>
    <t>145 Front</t>
  </si>
  <si>
    <t>Galvanized</t>
  </si>
  <si>
    <t>House above garage</t>
  </si>
  <si>
    <t xml:space="preserve">O'Bryant Road   </t>
  </si>
  <si>
    <t>Meter is at approx. 2795 FM 150 East</t>
  </si>
  <si>
    <t xml:space="preserve">Drue Drive   </t>
  </si>
  <si>
    <t>kyle</t>
  </si>
  <si>
    <t xml:space="preserve">Drue Drive  </t>
  </si>
  <si>
    <t>Warehouse</t>
  </si>
  <si>
    <t>Bus. Park</t>
  </si>
  <si>
    <t>350 A</t>
  </si>
  <si>
    <t xml:space="preserve">Drue Drive    </t>
  </si>
  <si>
    <t>Duplex A</t>
  </si>
  <si>
    <t>350 B</t>
  </si>
  <si>
    <t>Duplex B</t>
  </si>
  <si>
    <t>350 C</t>
  </si>
  <si>
    <t>Duplex C</t>
  </si>
  <si>
    <t>350 D</t>
  </si>
  <si>
    <t>Duplex D</t>
  </si>
  <si>
    <t xml:space="preserve">County Road 158  </t>
  </si>
  <si>
    <t>2391- B</t>
  </si>
  <si>
    <t>2317- B</t>
  </si>
  <si>
    <t>2317- D</t>
  </si>
  <si>
    <t>3960- A</t>
  </si>
  <si>
    <t>3960-B</t>
  </si>
  <si>
    <t>3960- C</t>
  </si>
  <si>
    <t>3960- D</t>
  </si>
  <si>
    <t>CR 202</t>
  </si>
  <si>
    <t>Emmanuel Church</t>
  </si>
  <si>
    <t>4699-B</t>
  </si>
  <si>
    <t xml:space="preserve">Camino Real   </t>
  </si>
  <si>
    <t>Maxwell</t>
  </si>
  <si>
    <t xml:space="preserve">7-Eleven, Hwy 21 / FM 150 East </t>
  </si>
  <si>
    <t>Model LF007M2QT, Serial 35038, Mfr Watts / LEADFREE</t>
  </si>
  <si>
    <t>Uhland</t>
  </si>
  <si>
    <t xml:space="preserve">LCR SAMPLE 2023 COLLECTED </t>
  </si>
  <si>
    <t>Apartment on south side of house</t>
  </si>
  <si>
    <t>on north side of house</t>
  </si>
  <si>
    <t>Real Tejas RV</t>
  </si>
  <si>
    <t xml:space="preserve">Sunset Ridge Road  </t>
  </si>
  <si>
    <t>The Estates</t>
  </si>
  <si>
    <t>The Estates, 11675122</t>
  </si>
  <si>
    <t>12092200, The Estates</t>
  </si>
  <si>
    <t>12098270, The Estates</t>
  </si>
  <si>
    <t>11658665, The Estates</t>
  </si>
  <si>
    <t>16182626, The Estates</t>
  </si>
  <si>
    <t>13364863, The Estates</t>
  </si>
  <si>
    <t xml:space="preserve">Blake Road   </t>
  </si>
  <si>
    <t xml:space="preserve">Tucson Trail   </t>
  </si>
  <si>
    <t>Two meters at this address</t>
  </si>
  <si>
    <t xml:space="preserve">Alvarez Lane   </t>
  </si>
  <si>
    <t>Alvarez</t>
  </si>
  <si>
    <t xml:space="preserve">Lane    </t>
  </si>
  <si>
    <t xml:space="preserve">Turners Trail   </t>
  </si>
  <si>
    <t xml:space="preserve">S. Old Spanish Trail </t>
  </si>
  <si>
    <t>No House</t>
  </si>
  <si>
    <t xml:space="preserve">S. Camino Real  </t>
  </si>
  <si>
    <t>Office</t>
  </si>
  <si>
    <t>BonTon</t>
  </si>
  <si>
    <t>12192893, 09663364</t>
  </si>
  <si>
    <t>12192893, 09663364, No House</t>
  </si>
  <si>
    <t xml:space="preserve">Grist Mill Road  </t>
  </si>
  <si>
    <t>5 Star Concrete  Plant. 10100545</t>
  </si>
  <si>
    <t>BFP Model  975XL2, Serial ACI3276 Mfr Wilkins / LEADFREE</t>
  </si>
  <si>
    <t>No House, Business</t>
  </si>
  <si>
    <t>Vacant Lot</t>
  </si>
  <si>
    <t>12659886, Vacant Lot</t>
  </si>
  <si>
    <t xml:space="preserve">LCR COLLECTED 2023 </t>
  </si>
  <si>
    <t>16521161, 3890288</t>
  </si>
  <si>
    <t xml:space="preserve">Grist Mill Rd  </t>
  </si>
  <si>
    <t>Waste Water Treatment Plant</t>
  </si>
  <si>
    <t>WW</t>
  </si>
  <si>
    <t xml:space="preserve">Plant Reclaimed Water  </t>
  </si>
  <si>
    <t>15598426, 7244014</t>
  </si>
  <si>
    <t>269 - C</t>
  </si>
  <si>
    <t>279 - B</t>
  </si>
  <si>
    <t>285 - B</t>
  </si>
  <si>
    <t>291 - B</t>
  </si>
  <si>
    <t>291 - D</t>
  </si>
  <si>
    <t xml:space="preserve">Heidenreich Lane   </t>
  </si>
  <si>
    <t>10300799, 15793300</t>
  </si>
  <si>
    <t>15572408, 4190672</t>
  </si>
  <si>
    <t xml:space="preserve">A Heidenreich Lane  </t>
  </si>
  <si>
    <t xml:space="preserve">B Heidenreich Lane  </t>
  </si>
  <si>
    <t>Heidenreich</t>
  </si>
  <si>
    <t>1320- B</t>
  </si>
  <si>
    <t>1320 - A</t>
  </si>
  <si>
    <t>1320 - C</t>
  </si>
  <si>
    <t>1200 - B</t>
  </si>
  <si>
    <t>1000 - B</t>
  </si>
  <si>
    <t xml:space="preserve">E FM 150  </t>
  </si>
  <si>
    <t>Neuhub Gas Station</t>
  </si>
  <si>
    <t>(1) Model LF009M2QT, Serial 244865, Mfr Watts, (2) Model LF009M3QT, Serial 343178, Mfr Watts / LEADFREE</t>
  </si>
  <si>
    <t>(1) Model LF009QT, Serial 308736, Mfr Watts, (2) Model LF009QT, Serial 311614, Mfr Watts, (3) Model LF009QT, Serial 308744, Mfr Watts / LEADFREE</t>
  </si>
  <si>
    <t xml:space="preserve">S. Plum Creek Road </t>
  </si>
  <si>
    <t>0936424, 10212834</t>
  </si>
  <si>
    <t>Other meter at this address has Asset ID 02955024</t>
  </si>
  <si>
    <t>inactive</t>
  </si>
  <si>
    <t xml:space="preserve">S Plum Creek Road </t>
  </si>
  <si>
    <t xml:space="preserve">Old Lockhart Road  </t>
  </si>
  <si>
    <t xml:space="preserve">FM 2720   </t>
  </si>
  <si>
    <t>Inactive.  But it has a different classification than new Asset ID.</t>
  </si>
  <si>
    <t>Fm</t>
  </si>
  <si>
    <t>Off</t>
  </si>
  <si>
    <t xml:space="preserve">Friar Court   </t>
  </si>
  <si>
    <t xml:space="preserve">Pine Court   </t>
  </si>
  <si>
    <t xml:space="preserve">Avery Road   </t>
  </si>
  <si>
    <t xml:space="preserve">Ponderosa Drive   </t>
  </si>
  <si>
    <t xml:space="preserve">Cottonwood Trail   </t>
  </si>
  <si>
    <t xml:space="preserve">Lantana Lane   </t>
  </si>
  <si>
    <t>12657660, 15999169</t>
  </si>
  <si>
    <t xml:space="preserve">Farmers Road   </t>
  </si>
  <si>
    <t>9614098, 15595566</t>
  </si>
  <si>
    <t>Farmers</t>
  </si>
  <si>
    <t xml:space="preserve">Farmers Road    </t>
  </si>
  <si>
    <t>No-15</t>
  </si>
  <si>
    <t>Abandoned Lot. Inactive.</t>
  </si>
  <si>
    <t>Non-Lead</t>
  </si>
  <si>
    <t xml:space="preserve">Misty Lane   </t>
  </si>
  <si>
    <t>Vacant Lot.  Inactive</t>
  </si>
  <si>
    <t>St. Michael's Church Parrish house</t>
  </si>
  <si>
    <t>4297666 St. Michael's Church Parrish Hall</t>
  </si>
  <si>
    <t>15504457 St. Michael's Church</t>
  </si>
  <si>
    <t xml:space="preserve">Oxen Valley Way  </t>
  </si>
  <si>
    <t>Caldwell</t>
  </si>
  <si>
    <t xml:space="preserve">Co. Road 227  </t>
  </si>
  <si>
    <t>Inactive</t>
  </si>
  <si>
    <t xml:space="preserve">Lumber Lane   </t>
  </si>
  <si>
    <t>Non-Lead - Other</t>
  </si>
  <si>
    <t>7910401, 10952644</t>
  </si>
  <si>
    <t xml:space="preserve">N Old Spanish  </t>
  </si>
  <si>
    <t>Vacant Lot. Former Club 21.  Inactive.</t>
  </si>
  <si>
    <t xml:space="preserve">Seeliger Drive   </t>
  </si>
  <si>
    <t>5 Unit B</t>
  </si>
  <si>
    <t>7 Unit A</t>
  </si>
  <si>
    <t>7 B Unit B</t>
  </si>
  <si>
    <t>7 Unit C</t>
  </si>
  <si>
    <t xml:space="preserve">N. Old Spanish  </t>
  </si>
  <si>
    <t xml:space="preserve">N. Old Spanish Trail </t>
  </si>
  <si>
    <t>Vacant Home but account is active</t>
  </si>
  <si>
    <t>City Office</t>
  </si>
  <si>
    <t>Old</t>
  </si>
  <si>
    <t xml:space="preserve">Spanish Trail   </t>
  </si>
  <si>
    <t>Empty House.  Inactive</t>
  </si>
  <si>
    <t>12746021, Farm meter</t>
  </si>
  <si>
    <t xml:space="preserve">N Old Spanish Trl </t>
  </si>
  <si>
    <t xml:space="preserve">Paseo De Perez  </t>
  </si>
  <si>
    <t xml:space="preserve">Calle De Tobias  </t>
  </si>
  <si>
    <t>15876569, 5382771</t>
  </si>
  <si>
    <t>Trailer</t>
  </si>
  <si>
    <t xml:space="preserve">Everett Drive   </t>
  </si>
  <si>
    <t xml:space="preserve">Kaitlyn Place   </t>
  </si>
  <si>
    <t>uhland</t>
  </si>
  <si>
    <t xml:space="preserve">Rylea Court   </t>
  </si>
  <si>
    <t xml:space="preserve">Dustins Drive   </t>
  </si>
  <si>
    <t xml:space="preserve">Rocky Road   </t>
  </si>
  <si>
    <t xml:space="preserve">Aarons Court   </t>
  </si>
  <si>
    <t xml:space="preserve">Misty Drive   </t>
  </si>
  <si>
    <t>15971492, 7685631</t>
  </si>
  <si>
    <t>2205- 2nd Home</t>
  </si>
  <si>
    <t xml:space="preserve">Rocky Rd   </t>
  </si>
  <si>
    <t>1913- 2nd Home</t>
  </si>
  <si>
    <t>1268 - 2nd Home</t>
  </si>
  <si>
    <t xml:space="preserve">Alaska Road   </t>
  </si>
  <si>
    <t xml:space="preserve">Vasquez Lane   </t>
  </si>
  <si>
    <t xml:space="preserve">Brandon Lane   </t>
  </si>
  <si>
    <t xml:space="preserve">Mission Lane   </t>
  </si>
  <si>
    <t>10475 - Data</t>
  </si>
  <si>
    <t>HCISD Data Center</t>
  </si>
  <si>
    <t>Mobile Home</t>
  </si>
  <si>
    <t>Back Home</t>
  </si>
  <si>
    <t>7630704. Front Home</t>
  </si>
  <si>
    <t>10515- Unit D</t>
  </si>
  <si>
    <t>Rocky</t>
  </si>
  <si>
    <t xml:space="preserve">Road    </t>
  </si>
  <si>
    <t xml:space="preserve">N. Camino Real  </t>
  </si>
  <si>
    <t>13417655, 16709731</t>
  </si>
  <si>
    <t xml:space="preserve">Camino Real A  </t>
  </si>
  <si>
    <t xml:space="preserve">Camino Real B  </t>
  </si>
  <si>
    <t>Niederwald</t>
  </si>
  <si>
    <t>11311-A</t>
  </si>
  <si>
    <t xml:space="preserve">Camino Real Farm  </t>
  </si>
  <si>
    <t>Meter Removed</t>
  </si>
  <si>
    <t>NO METER</t>
  </si>
  <si>
    <t xml:space="preserve">Camino Real House  </t>
  </si>
  <si>
    <t>12397 lot 2</t>
  </si>
  <si>
    <t>Camino Real</t>
  </si>
  <si>
    <t xml:space="preserve">Flint Road   </t>
  </si>
  <si>
    <t xml:space="preserve">High Road   </t>
  </si>
  <si>
    <t>House and mobile home</t>
  </si>
  <si>
    <t>Multiple Family Residence</t>
  </si>
  <si>
    <t>Church</t>
  </si>
  <si>
    <t xml:space="preserve">B High Road  </t>
  </si>
  <si>
    <t xml:space="preserve">A High Road  </t>
  </si>
  <si>
    <t>Uhland Elementary</t>
  </si>
  <si>
    <t xml:space="preserve">High Rd   </t>
  </si>
  <si>
    <t>HCISD Trans. Ctr.</t>
  </si>
  <si>
    <t xml:space="preserve">Camino Real D  </t>
  </si>
  <si>
    <t xml:space="preserve">Camino Real Unit E </t>
  </si>
  <si>
    <t xml:space="preserve">Uhland </t>
  </si>
  <si>
    <t>Empty Residence.  Inactive.</t>
  </si>
  <si>
    <t>Poco Loco Store</t>
  </si>
  <si>
    <t>Model LF007M2QT, Serial 63099, Mfr Watts / LEADFREE</t>
  </si>
  <si>
    <t xml:space="preserve">Camino Real - Cafe </t>
  </si>
  <si>
    <t xml:space="preserve">7897656, Rosie's Café                                                                                                                                                                                                                                                                                                                                                                                                                                                                                                                                                                                                                                                                                                           </t>
  </si>
  <si>
    <t>unknown</t>
  </si>
  <si>
    <t xml:space="preserve">Cotton Gin Road  </t>
  </si>
  <si>
    <t xml:space="preserve">B Cotton Gin Garage </t>
  </si>
  <si>
    <t xml:space="preserve">Cotton Gin Sophie  </t>
  </si>
  <si>
    <t xml:space="preserve">Cotton Gin Road B </t>
  </si>
  <si>
    <t xml:space="preserve">Cotton Gin Rd A </t>
  </si>
  <si>
    <t xml:space="preserve">Cotton Gin Rd B </t>
  </si>
  <si>
    <t xml:space="preserve">Cotton Gin Rd C </t>
  </si>
  <si>
    <t xml:space="preserve">Cotton Gin Rd D </t>
  </si>
  <si>
    <t xml:space="preserve">Summer Sun Cove  </t>
  </si>
  <si>
    <t xml:space="preserve">S. Plum Creek Rd    </t>
  </si>
  <si>
    <t>Plum Creek Lift Station</t>
  </si>
  <si>
    <t>26 B</t>
  </si>
  <si>
    <t xml:space="preserve">N. Plum Creek Road </t>
  </si>
  <si>
    <t>15982176, 7256786</t>
  </si>
  <si>
    <t>10844647, mobile home</t>
  </si>
  <si>
    <t>3527 unit B</t>
  </si>
  <si>
    <t xml:space="preserve">Cotton Gin Rd  </t>
  </si>
  <si>
    <t>3527 unit A</t>
  </si>
  <si>
    <t>Cotton Gin Estates</t>
  </si>
  <si>
    <t xml:space="preserve">Twilight Glen Trail  </t>
  </si>
  <si>
    <t>16199162, Cotton Gin Estates</t>
  </si>
  <si>
    <t xml:space="preserve">C Cotton Gin Road </t>
  </si>
  <si>
    <t xml:space="preserve">B Cotton Gin Road </t>
  </si>
  <si>
    <t xml:space="preserve">A Cotton Gin Road </t>
  </si>
  <si>
    <t xml:space="preserve">Bonanza Street   </t>
  </si>
  <si>
    <t>Ranch at Porter Cr.</t>
  </si>
  <si>
    <t>5099903, Ranch at Porter Cr.</t>
  </si>
  <si>
    <t>7184976, Ranch at Porter Cr.</t>
  </si>
  <si>
    <t>5427866, Ranch at Porter Cr.</t>
  </si>
  <si>
    <t xml:space="preserve">Ewald Drive   </t>
  </si>
  <si>
    <t>Oakmont Est.</t>
  </si>
  <si>
    <t>5748751, Oakmont Est.</t>
  </si>
  <si>
    <t>11117722, Oakmont Est.</t>
  </si>
  <si>
    <t xml:space="preserve">Ewald Drive Front Hm </t>
  </si>
  <si>
    <t xml:space="preserve">Ewald Drive (Back Hm) </t>
  </si>
  <si>
    <t xml:space="preserve">A Dairy Road  </t>
  </si>
  <si>
    <t/>
  </si>
  <si>
    <t xml:space="preserve">B Dairy Road  </t>
  </si>
  <si>
    <t xml:space="preserve">Dairy Road   </t>
  </si>
  <si>
    <t xml:space="preserve">D Bunton Lane  </t>
  </si>
  <si>
    <t xml:space="preserve">B Bunton Lane  </t>
  </si>
  <si>
    <t xml:space="preserve">A Bunton Lane  </t>
  </si>
  <si>
    <t xml:space="preserve">E Bunton Ln Farm </t>
  </si>
  <si>
    <t>Bunton</t>
  </si>
  <si>
    <t xml:space="preserve">Lane Center Meter  </t>
  </si>
  <si>
    <t xml:space="preserve">Bunton Lane   </t>
  </si>
  <si>
    <t>757 #2</t>
  </si>
  <si>
    <t>Entry</t>
  </si>
  <si>
    <t xml:space="preserve">Irrigation    </t>
  </si>
  <si>
    <t>Bunton Reserve</t>
  </si>
  <si>
    <t xml:space="preserve">Satsuma Lane   </t>
  </si>
  <si>
    <t>12815724, Bunton Reserve</t>
  </si>
  <si>
    <t xml:space="preserve">Seneca Loop   </t>
  </si>
  <si>
    <t>12715725, Bunton Reserve</t>
  </si>
  <si>
    <t>10088252, 15571662</t>
  </si>
  <si>
    <t>Hays</t>
  </si>
  <si>
    <t xml:space="preserve">Co. Rd. 151  </t>
  </si>
  <si>
    <t xml:space="preserve">Isabel Lane   </t>
  </si>
  <si>
    <t>10380252, Bunton Reserve</t>
  </si>
  <si>
    <t xml:space="preserve">Amy Drive   </t>
  </si>
  <si>
    <t>15989930, Bunton Reserve</t>
  </si>
  <si>
    <t>15989966, Bunton Reserve</t>
  </si>
  <si>
    <t>09462496, Bunton Reserve</t>
  </si>
  <si>
    <t xml:space="preserve">Breanna Lane   </t>
  </si>
  <si>
    <t>10125390, Bunton Reserve</t>
  </si>
  <si>
    <t>10378143, Bunton Reserve</t>
  </si>
  <si>
    <t>10380258, Bunton Reserve</t>
  </si>
  <si>
    <t>10391198, Bunton Reserve</t>
  </si>
  <si>
    <t>10149844, Bunton Reserve</t>
  </si>
  <si>
    <t>10149296, Bunton Reserve</t>
  </si>
  <si>
    <t>13519198, Bunton Reserve</t>
  </si>
  <si>
    <t>12687828, Bunton Reserve</t>
  </si>
  <si>
    <t>15932178, Bunton Reserve</t>
  </si>
  <si>
    <t>Shop/</t>
  </si>
  <si>
    <t xml:space="preserve">WareHouse    </t>
  </si>
  <si>
    <t>CLSUD</t>
  </si>
  <si>
    <t xml:space="preserve">O'Bryant Road    </t>
  </si>
  <si>
    <t>Locked, Nonactive</t>
  </si>
  <si>
    <t>198 B</t>
  </si>
  <si>
    <t>O`Bryant</t>
  </si>
  <si>
    <t>Simon MS, 4" Compound Meter</t>
  </si>
  <si>
    <t>Hemphill Elementary Main</t>
  </si>
  <si>
    <t>Hemphill Fire Line Meter</t>
  </si>
  <si>
    <t>NE Corner</t>
  </si>
  <si>
    <t xml:space="preserve">HWY 21 &amp; FM150    </t>
  </si>
  <si>
    <t xml:space="preserve">Lock.  Inactive.  No Service. </t>
  </si>
  <si>
    <t>No Meter, so CL is unkown. Well 21-150</t>
  </si>
  <si>
    <t>123456, 234567, Construction Meter</t>
  </si>
  <si>
    <t>Highway</t>
  </si>
  <si>
    <t xml:space="preserve">21    </t>
  </si>
  <si>
    <t>No Meter</t>
  </si>
  <si>
    <t>2 ACRES @Cell Tower</t>
  </si>
  <si>
    <t xml:space="preserve">HWY 21 2 Acres  </t>
  </si>
  <si>
    <t xml:space="preserve">mattox pasture </t>
  </si>
  <si>
    <t xml:space="preserve">Other meter at this address has Asset ID 09386546 </t>
  </si>
  <si>
    <t xml:space="preserve">Spanish Trail Store  </t>
  </si>
  <si>
    <t xml:space="preserve">N. Plum Creek Rd </t>
  </si>
  <si>
    <t>Stolen Construction Meter</t>
  </si>
  <si>
    <t>123456-1, Goforth Meter</t>
  </si>
  <si>
    <t>9939 Unit C</t>
  </si>
  <si>
    <t xml:space="preserve">C Bunton Lane  </t>
  </si>
  <si>
    <t xml:space="preserve">Dark Forrest   </t>
  </si>
  <si>
    <t>Construction Meter</t>
  </si>
  <si>
    <t>20061108-9</t>
  </si>
  <si>
    <t>Well</t>
  </si>
  <si>
    <t xml:space="preserve">#1    </t>
  </si>
  <si>
    <t>20061107-8, Brooks Master #1</t>
  </si>
  <si>
    <t>20092930-06</t>
  </si>
  <si>
    <t xml:space="preserve">FM 150 W  </t>
  </si>
  <si>
    <t>Brooks Master #2</t>
  </si>
  <si>
    <t>HWY21/Poco</t>
  </si>
  <si>
    <t xml:space="preserve">Loco    </t>
  </si>
  <si>
    <t>96501054, 15352105, Construction Meter</t>
  </si>
  <si>
    <t>RV Park</t>
  </si>
  <si>
    <t>Lift</t>
  </si>
  <si>
    <t xml:space="preserve">Station    </t>
  </si>
  <si>
    <t>Webb</t>
  </si>
  <si>
    <t xml:space="preserve">St/Mill Run Ave  </t>
  </si>
  <si>
    <t>Corner</t>
  </si>
  <si>
    <t xml:space="preserve">Gristmill/ Old Spanish Trail </t>
  </si>
  <si>
    <t>Inactive Construction Meter</t>
  </si>
  <si>
    <t>Raymond/</t>
  </si>
  <si>
    <t xml:space="preserve">Michelle cv   </t>
  </si>
  <si>
    <t xml:space="preserve">Creekside trail/ 150  </t>
  </si>
  <si>
    <t>High Rd. /</t>
  </si>
  <si>
    <t>Marigold Sub</t>
  </si>
  <si>
    <t>MTR_930</t>
  </si>
  <si>
    <t>No Service</t>
  </si>
  <si>
    <t>NO-1</t>
  </si>
  <si>
    <t>no-9</t>
  </si>
  <si>
    <t>Orr</t>
  </si>
  <si>
    <t>O'Bryant Drive</t>
  </si>
  <si>
    <t>Previous Asset ID was: Line</t>
  </si>
  <si>
    <t>NO-13</t>
  </si>
  <si>
    <t>No-14</t>
  </si>
  <si>
    <t>NO-12</t>
  </si>
  <si>
    <t>Past</t>
  </si>
  <si>
    <t xml:space="preserve">Hemphill Tank/CR 202  </t>
  </si>
  <si>
    <t>Previous Asset ID was: NO-11</t>
  </si>
  <si>
    <t>Inactive.  Previous Asset ID no-8.</t>
  </si>
  <si>
    <t>NO-10</t>
  </si>
  <si>
    <t xml:space="preserve">Heidenreich    </t>
  </si>
  <si>
    <t>2nd Home</t>
  </si>
  <si>
    <t>no</t>
  </si>
  <si>
    <t>No Service.  Inactive.</t>
  </si>
  <si>
    <t>No-7</t>
  </si>
  <si>
    <t>Lot 2A</t>
  </si>
  <si>
    <t xml:space="preserve">FM 2720    </t>
  </si>
  <si>
    <t>No Service.  Reserve is active.</t>
  </si>
  <si>
    <t>MTR_500</t>
  </si>
  <si>
    <t>Lot 13</t>
  </si>
  <si>
    <t xml:space="preserve">Avery Road    </t>
  </si>
  <si>
    <t>MTR_692</t>
  </si>
  <si>
    <t>Tract</t>
  </si>
  <si>
    <t xml:space="preserve">1 &amp; 2  </t>
  </si>
  <si>
    <t>No Service, but active</t>
  </si>
  <si>
    <t>MTR_251</t>
  </si>
  <si>
    <t>no-5</t>
  </si>
  <si>
    <t xml:space="preserve">Camino Real C  </t>
  </si>
  <si>
    <t>no-6</t>
  </si>
  <si>
    <t>No Service.  School property.  Inactive.</t>
  </si>
  <si>
    <t>MTR_306</t>
  </si>
  <si>
    <t>MTR_305</t>
  </si>
  <si>
    <t>no-4</t>
  </si>
  <si>
    <t xml:space="preserve">Cotton Gin Estates.  </t>
  </si>
  <si>
    <t>No box, unknown, LCR 2023 Collected</t>
  </si>
  <si>
    <t>09533655, Cotton Gin Estates</t>
  </si>
  <si>
    <t>No box, unknown</t>
  </si>
  <si>
    <t>MTR_363</t>
  </si>
  <si>
    <t>Not found, no service</t>
  </si>
  <si>
    <t>MTR_359</t>
  </si>
  <si>
    <t xml:space="preserve">Traynor Blvd   </t>
  </si>
  <si>
    <t>180 Unit B</t>
  </si>
  <si>
    <t xml:space="preserve">Siebert Drive   </t>
  </si>
  <si>
    <t>Avery Park</t>
  </si>
  <si>
    <t xml:space="preserve">Raymond Drive   </t>
  </si>
  <si>
    <t>16182060, Avery Park</t>
  </si>
  <si>
    <t xml:space="preserve">Michelle Cove   </t>
  </si>
  <si>
    <t>5535900, Avery Park</t>
  </si>
  <si>
    <t xml:space="preserve">Kristen Drive   </t>
  </si>
  <si>
    <t xml:space="preserve">Sheran Cove   </t>
  </si>
  <si>
    <t xml:space="preserve">Terry Cove   </t>
  </si>
  <si>
    <t xml:space="preserve">Bunton Reserve Blvd  </t>
  </si>
  <si>
    <t>Bunton Creek Reserve Subdivision</t>
  </si>
  <si>
    <t>00817811, Bunton Creek Reserve Subdivision</t>
  </si>
  <si>
    <t>MTR_3105, Bunton Creek Reserve Subdivision</t>
  </si>
  <si>
    <t>12952293, Bunton Creek Reserve Subdivision</t>
  </si>
  <si>
    <t xml:space="preserve">Rubrum Road   </t>
  </si>
  <si>
    <t xml:space="preserve">Shiro Drive   </t>
  </si>
  <si>
    <t>09477190, Bunton Creek Reserve Subdivision</t>
  </si>
  <si>
    <t xml:space="preserve">Bunton Reserve Court  </t>
  </si>
  <si>
    <t xml:space="preserve">Winding Creek Road  </t>
  </si>
  <si>
    <t xml:space="preserve">Robins Nest Lane  </t>
  </si>
  <si>
    <t>3706583, Bunton Creek Reserve Subdivision</t>
  </si>
  <si>
    <t xml:space="preserve">Wren Lane   </t>
  </si>
  <si>
    <t>15533434, Bunton Creek Reserve Subdivision</t>
  </si>
  <si>
    <t xml:space="preserve">Rubrum Drive   </t>
  </si>
  <si>
    <t xml:space="preserve">Twin Estates Drive  </t>
  </si>
  <si>
    <t>Bunton Creek Subdivision</t>
  </si>
  <si>
    <t>7760554, Bunton Creek Subdivision</t>
  </si>
  <si>
    <t>10517254, Bunton Creek Subdivision</t>
  </si>
  <si>
    <t>12174979, Bunton Creek Subdivision</t>
  </si>
  <si>
    <t>10708779, Bunton Creek Subdivision</t>
  </si>
  <si>
    <t>10769904, Bunton Creek Subdivision</t>
  </si>
  <si>
    <t>13505436, Bunton Creek Subdivision</t>
  </si>
  <si>
    <t xml:space="preserve">Twin Cove   </t>
  </si>
  <si>
    <t>11994791, Bunton Creek Subdivision</t>
  </si>
  <si>
    <t>11995360, Bunton Creek Subdivision</t>
  </si>
  <si>
    <t>7889467, Bunton Creek Subdivision</t>
  </si>
  <si>
    <t>13367830, Bunton Creek Subdivision</t>
  </si>
  <si>
    <t>7673773, Bunton Creek Subdivision</t>
  </si>
  <si>
    <t xml:space="preserve">Violet Lane   </t>
  </si>
  <si>
    <t>10473607, Bunton Creek Subdivision</t>
  </si>
  <si>
    <t>10172736, Bunton Creek Subdivision</t>
  </si>
  <si>
    <t>13134865, Bunton Creek Subdivision</t>
  </si>
  <si>
    <t xml:space="preserve">Treeta Trail   </t>
  </si>
  <si>
    <t>15931420, Bunton Creek Subdivision</t>
  </si>
  <si>
    <t>15777008, Bunton Creek Subdivision</t>
  </si>
  <si>
    <t>15802449, Bunton Creek Subdivision</t>
  </si>
  <si>
    <t>10797554, Bunton Creek Subdivision</t>
  </si>
  <si>
    <t>12160924, Bunton Creek Subdivision</t>
  </si>
  <si>
    <t>10582023, Bunton Creek Subdivision</t>
  </si>
  <si>
    <t>10464368, Bunton Creek Subdivision</t>
  </si>
  <si>
    <t>Florida Springs Drive</t>
  </si>
  <si>
    <t>1.5" Amenity, Cool Springs Residential</t>
  </si>
  <si>
    <t>Model FPLF4A, Serial 16330B, Mfr Apollo / LEADFREE</t>
  </si>
  <si>
    <t>1" Amenity, Cool Springs Residential</t>
  </si>
  <si>
    <t>Model LF007M1QT, Serial 75355, Mfr Watts / LEADFREE</t>
  </si>
  <si>
    <t xml:space="preserve">Mineral Springs Drive  </t>
  </si>
  <si>
    <t>Cool Springs Subdivision</t>
  </si>
  <si>
    <t xml:space="preserve">Juniper Springs Road  </t>
  </si>
  <si>
    <t xml:space="preserve">Jackson Blue Lane  </t>
  </si>
  <si>
    <t>12649836, 15509008, Cool Springs Subdivision</t>
  </si>
  <si>
    <t xml:space="preserve">Florida Springs Drive  </t>
  </si>
  <si>
    <t>12406414, Cool Springs Subdivision</t>
  </si>
  <si>
    <t xml:space="preserve">Copper Lane   </t>
  </si>
  <si>
    <t xml:space="preserve">Silver Springs Bend  </t>
  </si>
  <si>
    <t>15917497, Cool Springs Subdivision</t>
  </si>
  <si>
    <t>15853680, Cool Springs Subdivision</t>
  </si>
  <si>
    <t>15500601, Cool Springs Subdivision</t>
  </si>
  <si>
    <t>15552277, Cool Springs Subdivision</t>
  </si>
  <si>
    <t>15506910, Cool Springs Subdivision</t>
  </si>
  <si>
    <t xml:space="preserve">Emerald Pass   </t>
  </si>
  <si>
    <t>09380557, Cool Springs Subdivision</t>
  </si>
  <si>
    <t xml:space="preserve">Crystal River Road  </t>
  </si>
  <si>
    <t>15913439, Cool Springs Subdivision</t>
  </si>
  <si>
    <t xml:space="preserve">Morning Glow   </t>
  </si>
  <si>
    <t xml:space="preserve">Silver Glen Drive  </t>
  </si>
  <si>
    <t>09380172, Cool Springs Subdivision</t>
  </si>
  <si>
    <t>09381462, Cool Springs Subdivision</t>
  </si>
  <si>
    <t>15886634, Cool Springs Subdivision</t>
  </si>
  <si>
    <t>15886616, Cool Springs Subdivision</t>
  </si>
  <si>
    <t xml:space="preserve">Salt Springs Road  </t>
  </si>
  <si>
    <t>15990164, Cool Springs Subdivision</t>
  </si>
  <si>
    <t xml:space="preserve">Blue Springs Pass  </t>
  </si>
  <si>
    <t xml:space="preserve">Manatee Lane   </t>
  </si>
  <si>
    <t xml:space="preserve">Vortex Pass   </t>
  </si>
  <si>
    <t xml:space="preserve">Otter Rd   </t>
  </si>
  <si>
    <t>15640460, Cool Springs Subdivision</t>
  </si>
  <si>
    <t>00964082, Cool Springs Subdivision</t>
  </si>
  <si>
    <t>09750816, Cool Springs Subdivision</t>
  </si>
  <si>
    <t xml:space="preserve">Vortez Pass   </t>
  </si>
  <si>
    <t xml:space="preserve">Otter Road   </t>
  </si>
  <si>
    <t>09785796, Cool Springs Subdivision</t>
  </si>
  <si>
    <t xml:space="preserve">River Rise Road  </t>
  </si>
  <si>
    <t xml:space="preserve">Blue Spring Pass  </t>
  </si>
  <si>
    <t>15956925, Cool Springs Subdivision</t>
  </si>
  <si>
    <t>Cotton Gin Estates Subdivision</t>
  </si>
  <si>
    <t xml:space="preserve">Harvest Creek Dr  </t>
  </si>
  <si>
    <t>Harvest Creek Subdivision</t>
  </si>
  <si>
    <t>Lot 10</t>
  </si>
  <si>
    <t xml:space="preserve"> Harvest Creek Dr   </t>
  </si>
  <si>
    <t>Harvest Creek HOA</t>
  </si>
  <si>
    <t>Model 350, Serial A766660, Mfr Wilkins / LEADFREE</t>
  </si>
  <si>
    <t xml:space="preserve">Harvest Creek Drive  </t>
  </si>
  <si>
    <t>3834963, Harvest Creek Subdivision</t>
  </si>
  <si>
    <t>3808586, Harvest Creek Subdivision</t>
  </si>
  <si>
    <t>3730659, Harvest Creek Subdivision</t>
  </si>
  <si>
    <t xml:space="preserve">Granary Drive   </t>
  </si>
  <si>
    <t xml:space="preserve">Granary Dr   </t>
  </si>
  <si>
    <t>3727152, Harvest Creek Subdivision</t>
  </si>
  <si>
    <t>3730390, 3978353, Harvest Creek Subdivision</t>
  </si>
  <si>
    <t>3865686, Harvest Creek Subdivision</t>
  </si>
  <si>
    <t xml:space="preserve">Sickle Loop   </t>
  </si>
  <si>
    <t xml:space="preserve">Sickle loop   </t>
  </si>
  <si>
    <t>3770038, Harvest Creek Subdivision</t>
  </si>
  <si>
    <t>3953946, Harvest Creek Subdivision</t>
  </si>
  <si>
    <t>09664125, Harvest Creek Subdivision</t>
  </si>
  <si>
    <t xml:space="preserve">SICKLE LOOP   </t>
  </si>
  <si>
    <t>09757681, Harvest Creek Subdivision</t>
  </si>
  <si>
    <t xml:space="preserve">sickle Loop   </t>
  </si>
  <si>
    <t xml:space="preserve">Crestmont Lane   </t>
  </si>
  <si>
    <t>High Meadows</t>
  </si>
  <si>
    <t>12242777, High Meadows</t>
  </si>
  <si>
    <t xml:space="preserve">Ridgemont Lane   </t>
  </si>
  <si>
    <t>Unknown</t>
  </si>
  <si>
    <t>10251942, High Meadows</t>
  </si>
  <si>
    <r>
      <rPr>
        <i/>
        <sz val="11"/>
        <color rgb="FF000000"/>
        <rFont val="Aptos Narrow"/>
        <family val="2"/>
        <scheme val="minor"/>
      </rPr>
      <t xml:space="preserve">High Meadows/ </t>
    </r>
    <r>
      <rPr>
        <i/>
        <sz val="11"/>
        <color rgb="FFFF0000"/>
        <rFont val="Aptos Narrow"/>
        <family val="2"/>
        <scheme val="minor"/>
      </rPr>
      <t>16242926</t>
    </r>
  </si>
  <si>
    <r>
      <rPr>
        <i/>
        <sz val="11"/>
        <color rgb="FF000000"/>
        <rFont val="Aptos Narrow"/>
        <family val="2"/>
        <scheme val="minor"/>
      </rPr>
      <t xml:space="preserve">High Meadows/ </t>
    </r>
    <r>
      <rPr>
        <i/>
        <sz val="11"/>
        <color rgb="FFFF0000"/>
        <rFont val="Aptos Narrow"/>
        <family val="2"/>
        <scheme val="minor"/>
      </rPr>
      <t xml:space="preserve"> 3790687, 12092641</t>
    </r>
  </si>
  <si>
    <t xml:space="preserve">High Meadows/	 15582171 </t>
  </si>
  <si>
    <t>10125228</t>
  </si>
  <si>
    <t>10059351</t>
  </si>
  <si>
    <t>16182133</t>
  </si>
  <si>
    <t>10191955</t>
  </si>
  <si>
    <t xml:space="preserve">BAC  sample 2023 connected </t>
  </si>
  <si>
    <t>16085788</t>
  </si>
  <si>
    <t>16092030</t>
  </si>
  <si>
    <t>16088841</t>
  </si>
  <si>
    <t>16102736</t>
  </si>
  <si>
    <t xml:space="preserve">Grassland Lane   </t>
  </si>
  <si>
    <t>12397051</t>
  </si>
  <si>
    <r>
      <rPr>
        <i/>
        <sz val="11"/>
        <color rgb="FF000000"/>
        <rFont val="Aptos Narrow"/>
        <family val="2"/>
        <scheme val="minor"/>
      </rPr>
      <t xml:space="preserve">High Meadows/ </t>
    </r>
    <r>
      <rPr>
        <i/>
        <sz val="11"/>
        <color rgb="FFFF0000"/>
        <rFont val="Aptos Narrow"/>
        <family val="2"/>
        <scheme val="minor"/>
      </rPr>
      <t>16101844</t>
    </r>
  </si>
  <si>
    <t>16400781</t>
  </si>
  <si>
    <t xml:space="preserve">LCR sample 2023 connected </t>
  </si>
  <si>
    <t>16099738</t>
  </si>
  <si>
    <t>16099785</t>
  </si>
  <si>
    <t>12659342</t>
  </si>
  <si>
    <t>16673825</t>
  </si>
  <si>
    <t>15754901</t>
  </si>
  <si>
    <t>12641398</t>
  </si>
  <si>
    <t>16090047</t>
  </si>
  <si>
    <t>10147740</t>
  </si>
  <si>
    <t>16090543</t>
  </si>
  <si>
    <t>12414973</t>
  </si>
  <si>
    <t>12092335</t>
  </si>
  <si>
    <t>12411720</t>
  </si>
  <si>
    <t>12086135</t>
  </si>
  <si>
    <t>10222531</t>
  </si>
  <si>
    <t>16101849</t>
  </si>
  <si>
    <t>16100711</t>
  </si>
  <si>
    <t>10210448</t>
  </si>
  <si>
    <t>12746020</t>
  </si>
  <si>
    <t>12179405</t>
  </si>
  <si>
    <t>12238791</t>
  </si>
  <si>
    <t>12174417</t>
  </si>
  <si>
    <t xml:space="preserve">High Meadows Lane  </t>
  </si>
  <si>
    <t>16091644</t>
  </si>
  <si>
    <t>12762747</t>
  </si>
  <si>
    <t>12473076</t>
  </si>
  <si>
    <t>12085353</t>
  </si>
  <si>
    <t>10122587</t>
  </si>
  <si>
    <t>16590816</t>
  </si>
  <si>
    <t>16742708</t>
  </si>
  <si>
    <t>16739795</t>
  </si>
  <si>
    <t>16777163</t>
  </si>
  <si>
    <t>16739744</t>
  </si>
  <si>
    <t>4780432</t>
  </si>
  <si>
    <t>12460415</t>
  </si>
  <si>
    <t>16739217</t>
  </si>
  <si>
    <t>15753486</t>
  </si>
  <si>
    <t xml:space="preserve">Milo Way   </t>
  </si>
  <si>
    <r>
      <rPr>
        <i/>
        <sz val="11"/>
        <color rgb="FF000000"/>
        <rFont val="Aptos Narrow"/>
        <family val="2"/>
        <scheme val="minor"/>
      </rPr>
      <t>High Meadows/</t>
    </r>
    <r>
      <rPr>
        <i/>
        <sz val="11"/>
        <color rgb="FFFF0000"/>
        <rFont val="Aptos Narrow"/>
        <family val="2"/>
        <scheme val="minor"/>
      </rPr>
      <t xml:space="preserve"> 07084292</t>
    </r>
  </si>
  <si>
    <t>12481385</t>
  </si>
  <si>
    <t>12663705</t>
  </si>
  <si>
    <t>16087962</t>
  </si>
  <si>
    <t>10747181</t>
  </si>
  <si>
    <t>16100699</t>
  </si>
  <si>
    <t>00790848</t>
  </si>
  <si>
    <t>12513539</t>
  </si>
  <si>
    <t>12523702</t>
  </si>
  <si>
    <t>16092897</t>
  </si>
  <si>
    <t>15508233</t>
  </si>
  <si>
    <t>16699072</t>
  </si>
  <si>
    <t>10908824</t>
  </si>
  <si>
    <t>12086021</t>
  </si>
  <si>
    <t>12172610</t>
  </si>
  <si>
    <t>10938132</t>
  </si>
  <si>
    <t xml:space="preserve">Wheatfield Way   </t>
  </si>
  <si>
    <t>10713944</t>
  </si>
  <si>
    <t>15753977</t>
  </si>
  <si>
    <t>16387359</t>
  </si>
  <si>
    <t>4936442</t>
  </si>
  <si>
    <t>5299250</t>
  </si>
  <si>
    <t>12150835</t>
  </si>
  <si>
    <t>10976985</t>
  </si>
  <si>
    <t>00820123</t>
  </si>
  <si>
    <t xml:space="preserve">Gustaf Trail   </t>
  </si>
  <si>
    <t>Highlands at Grist Mill Subdivision</t>
  </si>
  <si>
    <t>00833582</t>
  </si>
  <si>
    <t>09242571</t>
  </si>
  <si>
    <t>09629751</t>
  </si>
  <si>
    <t>00830771</t>
  </si>
  <si>
    <t>09206505</t>
  </si>
  <si>
    <t>09262558</t>
  </si>
  <si>
    <t>09211072</t>
  </si>
  <si>
    <t>09184546</t>
  </si>
  <si>
    <t>00812796</t>
  </si>
  <si>
    <t>00770087</t>
  </si>
  <si>
    <t>09215191</t>
  </si>
  <si>
    <t>09554597</t>
  </si>
  <si>
    <t>09249591</t>
  </si>
  <si>
    <t>00803052</t>
  </si>
  <si>
    <t>12981211</t>
  </si>
  <si>
    <t>15789259</t>
  </si>
  <si>
    <t>12985538</t>
  </si>
  <si>
    <t>00800816</t>
  </si>
  <si>
    <t>00725779</t>
  </si>
  <si>
    <t>12905993</t>
  </si>
  <si>
    <t>12864280</t>
  </si>
  <si>
    <t>00839606</t>
  </si>
  <si>
    <t>00779048</t>
  </si>
  <si>
    <t>12954138</t>
  </si>
  <si>
    <t>12830626</t>
  </si>
  <si>
    <t>00725863</t>
  </si>
  <si>
    <t>00812228</t>
  </si>
  <si>
    <t>00768126</t>
  </si>
  <si>
    <t>00726509</t>
  </si>
  <si>
    <t>09262905</t>
  </si>
  <si>
    <t>00817769</t>
  </si>
  <si>
    <t>12942797</t>
  </si>
  <si>
    <t>15764853</t>
  </si>
  <si>
    <t>12978209</t>
  </si>
  <si>
    <t>09628633</t>
  </si>
  <si>
    <t>00729674</t>
  </si>
  <si>
    <t>00713891</t>
  </si>
  <si>
    <t>00701388</t>
  </si>
  <si>
    <t>12568545</t>
  </si>
  <si>
    <t>00704020</t>
  </si>
  <si>
    <t>12950978</t>
  </si>
  <si>
    <t>12962957</t>
  </si>
  <si>
    <t>15881852</t>
  </si>
  <si>
    <r>
      <rPr>
        <i/>
        <sz val="11"/>
        <color rgb="FF000000"/>
        <rFont val="Aptos Narrow"/>
        <family val="2"/>
        <scheme val="minor"/>
      </rPr>
      <t xml:space="preserve">Highlands at Grist Mill Subdivision/ 		</t>
    </r>
    <r>
      <rPr>
        <i/>
        <sz val="11"/>
        <color rgb="FFFF0000"/>
        <rFont val="Aptos Narrow"/>
        <family val="2"/>
        <scheme val="minor"/>
      </rPr>
      <t>00780757</t>
    </r>
  </si>
  <si>
    <t>12981353</t>
  </si>
  <si>
    <t>00780438</t>
  </si>
  <si>
    <t>09251163</t>
  </si>
  <si>
    <t>00779053</t>
  </si>
  <si>
    <t>09255315</t>
  </si>
  <si>
    <t>09252552</t>
  </si>
  <si>
    <t>00769380</t>
  </si>
  <si>
    <t>00829244</t>
  </si>
  <si>
    <t>09205968</t>
  </si>
  <si>
    <r>
      <rPr>
        <i/>
        <sz val="11"/>
        <color rgb="FF000000"/>
        <rFont val="Aptos Narrow"/>
        <family val="2"/>
        <scheme val="minor"/>
      </rPr>
      <t xml:space="preserve">Highlands at Grist Mill Subdivision </t>
    </r>
    <r>
      <rPr>
        <i/>
        <sz val="11"/>
        <color rgb="FFFF0000"/>
        <rFont val="Aptos Narrow"/>
        <family val="2"/>
        <scheme val="minor"/>
      </rPr>
      <t>/ 3804839/ 15571511/ 09400805</t>
    </r>
  </si>
  <si>
    <r>
      <rPr>
        <i/>
        <sz val="11"/>
        <color rgb="FF000000"/>
        <rFont val="Aptos Narrow"/>
        <family val="2"/>
        <scheme val="minor"/>
      </rPr>
      <t>Highlands at Grist Mill Subdivision/</t>
    </r>
    <r>
      <rPr>
        <i/>
        <sz val="11"/>
        <color rgb="FFFF0000"/>
        <rFont val="Aptos Narrow"/>
        <family val="2"/>
        <scheme val="minor"/>
      </rPr>
      <t xml:space="preserve"> 15529007</t>
    </r>
  </si>
  <si>
    <t>00262517</t>
  </si>
  <si>
    <t>15752193</t>
  </si>
  <si>
    <t xml:space="preserve">Ella Marie Circle  </t>
  </si>
  <si>
    <t>00727075</t>
  </si>
  <si>
    <t>12831229</t>
  </si>
  <si>
    <t>00744624</t>
  </si>
  <si>
    <t>12921617</t>
  </si>
  <si>
    <t>12963826</t>
  </si>
  <si>
    <t>12885750</t>
  </si>
  <si>
    <t>12920935</t>
  </si>
  <si>
    <t>12909754</t>
  </si>
  <si>
    <t>00781953</t>
  </si>
  <si>
    <t>15787311</t>
  </si>
  <si>
    <t>12832674</t>
  </si>
  <si>
    <t>09637271</t>
  </si>
  <si>
    <t>12955086</t>
  </si>
  <si>
    <t>09622017</t>
  </si>
  <si>
    <t>00770428</t>
  </si>
  <si>
    <t>12978995</t>
  </si>
  <si>
    <r>
      <rPr>
        <i/>
        <sz val="11"/>
        <color rgb="FF000000"/>
        <rFont val="Aptos Narrow"/>
        <family val="2"/>
        <scheme val="minor"/>
      </rPr>
      <t>Highlands at Grist Mill Subdivision/</t>
    </r>
    <r>
      <rPr>
        <i/>
        <sz val="11"/>
        <color rgb="FFFF0000"/>
        <rFont val="Aptos Narrow"/>
        <family val="2"/>
        <scheme val="minor"/>
      </rPr>
      <t xml:space="preserve">  00795434/ 15787260</t>
    </r>
  </si>
  <si>
    <t>12804029</t>
  </si>
  <si>
    <t>00821677</t>
  </si>
  <si>
    <t xml:space="preserve">Wilma Pass   </t>
  </si>
  <si>
    <t>15763526</t>
  </si>
  <si>
    <t>09529914</t>
  </si>
  <si>
    <t>00819827</t>
  </si>
  <si>
    <t>09535547</t>
  </si>
  <si>
    <t>15533508</t>
  </si>
  <si>
    <t>15789269</t>
  </si>
  <si>
    <t>09641841</t>
  </si>
  <si>
    <t>15936758</t>
  </si>
  <si>
    <t>09382617</t>
  </si>
  <si>
    <t>09643801</t>
  </si>
  <si>
    <t>09556121</t>
  </si>
  <si>
    <t>09643441</t>
  </si>
  <si>
    <t>09399337</t>
  </si>
  <si>
    <t>09531202</t>
  </si>
  <si>
    <t>15895202</t>
  </si>
  <si>
    <t>15789268</t>
  </si>
  <si>
    <t>09561465</t>
  </si>
  <si>
    <t>15762546</t>
  </si>
  <si>
    <t>09556163</t>
  </si>
  <si>
    <t>09626502</t>
  </si>
  <si>
    <t>09184770</t>
  </si>
  <si>
    <t>09636987</t>
  </si>
  <si>
    <t>09645735</t>
  </si>
  <si>
    <t>09561116</t>
  </si>
  <si>
    <t>09472642</t>
  </si>
  <si>
    <t>15763574</t>
  </si>
  <si>
    <r>
      <t xml:space="preserve">Highlands at Grist Mill Subdivision/ </t>
    </r>
    <r>
      <rPr>
        <i/>
        <sz val="11"/>
        <color rgb="FFFF0000"/>
        <rFont val="Aptos Narrow"/>
        <family val="2"/>
        <scheme val="minor"/>
      </rPr>
      <t>09637072</t>
    </r>
  </si>
  <si>
    <t>09464687</t>
  </si>
  <si>
    <t>09400755</t>
  </si>
  <si>
    <t>3964093</t>
  </si>
  <si>
    <r>
      <t xml:space="preserve">Highlands at Grist Mill Subdivision/ </t>
    </r>
    <r>
      <rPr>
        <i/>
        <sz val="11"/>
        <color rgb="FFFF0000"/>
        <rFont val="Aptos Narrow"/>
        <family val="2"/>
        <scheme val="minor"/>
      </rPr>
      <t>15789212</t>
    </r>
  </si>
  <si>
    <t>09398563</t>
  </si>
  <si>
    <t>09480231</t>
  </si>
  <si>
    <t>12563511</t>
  </si>
  <si>
    <t xml:space="preserve">Lena Lane   </t>
  </si>
  <si>
    <t>00262181</t>
  </si>
  <si>
    <t>15988727</t>
  </si>
  <si>
    <t>15511454</t>
  </si>
  <si>
    <t>09399181</t>
  </si>
  <si>
    <t>15526463</t>
  </si>
  <si>
    <t>15502033</t>
  </si>
  <si>
    <t>15524126</t>
  </si>
  <si>
    <t>15522108</t>
  </si>
  <si>
    <t>09384424</t>
  </si>
  <si>
    <t>09547689</t>
  </si>
  <si>
    <t>15789723</t>
  </si>
  <si>
    <t>15511676</t>
  </si>
  <si>
    <t>15541517</t>
  </si>
  <si>
    <t>09380229</t>
  </si>
  <si>
    <t>15533036</t>
  </si>
  <si>
    <r>
      <t xml:space="preserve">Highlands at Grist Mill Subdivision/ </t>
    </r>
    <r>
      <rPr>
        <i/>
        <sz val="11"/>
        <color rgb="FFFF0000"/>
        <rFont val="Aptos Narrow"/>
        <family val="2"/>
        <scheme val="minor"/>
      </rPr>
      <t>15521933</t>
    </r>
  </si>
  <si>
    <t>Highlands at Grist Mill Subdivision / 15533036</t>
  </si>
  <si>
    <t>3769999</t>
  </si>
  <si>
    <r>
      <t xml:space="preserve">Highlands at Grist Mill Subdivision/ </t>
    </r>
    <r>
      <rPr>
        <i/>
        <sz val="11"/>
        <color rgb="FFFF0000"/>
        <rFont val="Aptos Narrow"/>
        <family val="2"/>
        <scheme val="minor"/>
      </rPr>
      <t>09401925</t>
    </r>
  </si>
  <si>
    <t>15500600</t>
  </si>
  <si>
    <t>09549483</t>
  </si>
  <si>
    <t>09634138</t>
  </si>
  <si>
    <t>15789826</t>
  </si>
  <si>
    <t>09631112</t>
  </si>
  <si>
    <t>09645039</t>
  </si>
  <si>
    <t>09625400</t>
  </si>
  <si>
    <t>15503226</t>
  </si>
  <si>
    <t>09637081</t>
  </si>
  <si>
    <t>09525665</t>
  </si>
  <si>
    <t>15996082</t>
  </si>
  <si>
    <t>09398699</t>
  </si>
  <si>
    <t>09622326</t>
  </si>
  <si>
    <t>09525688</t>
  </si>
  <si>
    <t>09628901</t>
  </si>
  <si>
    <t xml:space="preserve">Adeline Drive   </t>
  </si>
  <si>
    <t>12755719</t>
  </si>
  <si>
    <t>12756736</t>
  </si>
  <si>
    <t>15528941</t>
  </si>
  <si>
    <t>15999178</t>
  </si>
  <si>
    <t>15532844</t>
  </si>
  <si>
    <t>15533298</t>
  </si>
  <si>
    <t>15506010</t>
  </si>
  <si>
    <t>15519684</t>
  </si>
  <si>
    <t>15544505</t>
  </si>
  <si>
    <t>15538596</t>
  </si>
  <si>
    <t>15538503</t>
  </si>
  <si>
    <t>15532586</t>
  </si>
  <si>
    <t>15544526</t>
  </si>
  <si>
    <r>
      <t xml:space="preserve">Highlands at Grist Mill Subdivision/ </t>
    </r>
    <r>
      <rPr>
        <i/>
        <sz val="11"/>
        <color rgb="FFFF0000"/>
        <rFont val="Aptos Narrow"/>
        <family val="2"/>
        <scheme val="minor"/>
      </rPr>
      <t>15533314</t>
    </r>
  </si>
  <si>
    <t>Adeline Drive</t>
  </si>
  <si>
    <t>15533509</t>
  </si>
  <si>
    <t>15544450</t>
  </si>
  <si>
    <t>15526442</t>
  </si>
  <si>
    <t>15544392</t>
  </si>
  <si>
    <t>15540990</t>
  </si>
  <si>
    <t>15529014</t>
  </si>
  <si>
    <t>15914129</t>
  </si>
  <si>
    <t>15519736</t>
  </si>
  <si>
    <t>15528632</t>
  </si>
  <si>
    <t>15507072</t>
  </si>
  <si>
    <t>15506220</t>
  </si>
  <si>
    <t>15507066</t>
  </si>
  <si>
    <t>15522116</t>
  </si>
  <si>
    <t>15543273</t>
  </si>
  <si>
    <t>15507235</t>
  </si>
  <si>
    <t>09640988</t>
  </si>
  <si>
    <t xml:space="preserve">Wilhem Way   </t>
  </si>
  <si>
    <t>09400565</t>
  </si>
  <si>
    <t>09467102</t>
  </si>
  <si>
    <t>00261100</t>
  </si>
  <si>
    <r>
      <t xml:space="preserve">Highlands at Grist Mill Subdivision/ </t>
    </r>
    <r>
      <rPr>
        <i/>
        <sz val="11"/>
        <color rgb="FFFF0000"/>
        <rFont val="Aptos Narrow"/>
        <family val="2"/>
        <scheme val="minor"/>
      </rPr>
      <t>15752397</t>
    </r>
  </si>
  <si>
    <t>00833505</t>
  </si>
  <si>
    <t>09613100</t>
  </si>
  <si>
    <t>09308339</t>
  </si>
  <si>
    <t>00821168</t>
  </si>
  <si>
    <t>00782087</t>
  </si>
  <si>
    <t>09304755</t>
  </si>
  <si>
    <t>00757676</t>
  </si>
  <si>
    <t>09182734</t>
  </si>
  <si>
    <t>15752237</t>
  </si>
  <si>
    <t>12866099</t>
  </si>
  <si>
    <t>09652356</t>
  </si>
  <si>
    <t>3889179</t>
  </si>
  <si>
    <t>15972574</t>
  </si>
  <si>
    <t>09643466</t>
  </si>
  <si>
    <r>
      <t xml:space="preserve">Highlands at Grist Mill Subdivision/ </t>
    </r>
    <r>
      <rPr>
        <i/>
        <sz val="11"/>
        <color rgb="FFFF0000"/>
        <rFont val="Aptos Narrow"/>
        <family val="2"/>
        <scheme val="minor"/>
      </rPr>
      <t>15989236</t>
    </r>
  </si>
  <si>
    <t>15511215</t>
  </si>
  <si>
    <t>15651675</t>
  </si>
  <si>
    <r>
      <t xml:space="preserve">Highlands at Grist Mill Subdivision/ </t>
    </r>
    <r>
      <rPr>
        <i/>
        <sz val="11"/>
        <color rgb="FFFF0000"/>
        <rFont val="Aptos Narrow"/>
        <family val="2"/>
        <scheme val="minor"/>
      </rPr>
      <t>15530068</t>
    </r>
    <r>
      <rPr>
        <i/>
        <sz val="11"/>
        <rFont val="Aptos Narrow"/>
        <family val="2"/>
        <scheme val="minor"/>
      </rPr>
      <t>/ 15998683</t>
    </r>
  </si>
  <si>
    <t>15662790</t>
  </si>
  <si>
    <t>15532321</t>
  </si>
  <si>
    <t>09644676</t>
  </si>
  <si>
    <t>15632672</t>
  </si>
  <si>
    <t>15670687</t>
  </si>
  <si>
    <t>15972485</t>
  </si>
  <si>
    <t>15973195</t>
  </si>
  <si>
    <t>15670629</t>
  </si>
  <si>
    <t>15530272</t>
  </si>
  <si>
    <t>15973175</t>
  </si>
  <si>
    <t>15675580</t>
  </si>
  <si>
    <t>15675352</t>
  </si>
  <si>
    <t>15671939</t>
  </si>
  <si>
    <t>15675244</t>
  </si>
  <si>
    <t xml:space="preserve">Conchas Street   </t>
  </si>
  <si>
    <t>Las Estancias</t>
  </si>
  <si>
    <t>15998549</t>
  </si>
  <si>
    <t xml:space="preserve">Arrowhead Cove   </t>
  </si>
  <si>
    <t>12816720</t>
  </si>
  <si>
    <t>12714275</t>
  </si>
  <si>
    <t>15544386</t>
  </si>
  <si>
    <t>Las Estancias/ 12713010</t>
  </si>
  <si>
    <t>09307663</t>
  </si>
  <si>
    <t>12831951</t>
  </si>
  <si>
    <t>3967614</t>
  </si>
  <si>
    <r>
      <t xml:space="preserve">Las Estancias/ </t>
    </r>
    <r>
      <rPr>
        <b/>
        <sz val="11"/>
        <color rgb="FFFF0000"/>
        <rFont val="Aptos Narrow"/>
        <family val="2"/>
        <scheme val="minor"/>
      </rPr>
      <t>12644907</t>
    </r>
  </si>
  <si>
    <t>12801240</t>
  </si>
  <si>
    <t>12861574</t>
  </si>
  <si>
    <t>12710995</t>
  </si>
  <si>
    <t>12676151</t>
  </si>
  <si>
    <t>A-60</t>
  </si>
  <si>
    <t xml:space="preserve"> Arrowhead Cove    </t>
  </si>
  <si>
    <t>15506248</t>
  </si>
  <si>
    <r>
      <t>Las Estancias /</t>
    </r>
    <r>
      <rPr>
        <b/>
        <i/>
        <sz val="11"/>
        <color rgb="FFFF0000"/>
        <rFont val="Aptos Narrow"/>
        <family val="2"/>
        <scheme val="minor"/>
      </rPr>
      <t xml:space="preserve"> 15873474</t>
    </r>
  </si>
  <si>
    <t>15507096</t>
  </si>
  <si>
    <t>Las Estancias 2 Subdivision</t>
  </si>
  <si>
    <t>15532664</t>
  </si>
  <si>
    <t>15534090</t>
  </si>
  <si>
    <t>15521970</t>
  </si>
  <si>
    <t xml:space="preserve">Rustlers Pass   </t>
  </si>
  <si>
    <t>15522012</t>
  </si>
  <si>
    <t xml:space="preserve">Rustler Pass   </t>
  </si>
  <si>
    <t>15524105</t>
  </si>
  <si>
    <t>15522542</t>
  </si>
  <si>
    <t>15526435</t>
  </si>
  <si>
    <t>15523470</t>
  </si>
  <si>
    <t>15521930</t>
  </si>
  <si>
    <t>Las Estancias 2 Subdivision/ 15521943</t>
  </si>
  <si>
    <t>15522808</t>
  </si>
  <si>
    <t xml:space="preserve">Vaquero Lane   </t>
  </si>
  <si>
    <t>15539965</t>
  </si>
  <si>
    <t>15554394</t>
  </si>
  <si>
    <t>15526364</t>
  </si>
  <si>
    <t xml:space="preserve">Ganado Drive   </t>
  </si>
  <si>
    <t>15519379</t>
  </si>
  <si>
    <t>15916293</t>
  </si>
  <si>
    <t>15524169</t>
  </si>
  <si>
    <t>15522871</t>
  </si>
  <si>
    <t>09748486</t>
  </si>
  <si>
    <t>Arrowhead Cove D-7</t>
  </si>
  <si>
    <r>
      <t>Las Estancias 2 Subdivision/</t>
    </r>
    <r>
      <rPr>
        <i/>
        <sz val="11"/>
        <color rgb="FFFF0000"/>
        <rFont val="Aptos Narrow"/>
        <family val="2"/>
        <scheme val="minor"/>
      </rPr>
      <t xml:space="preserve"> 3963237</t>
    </r>
  </si>
  <si>
    <t>15973333</t>
  </si>
  <si>
    <t xml:space="preserve">Conchas St   </t>
  </si>
  <si>
    <t>15651527</t>
  </si>
  <si>
    <t>09663244</t>
  </si>
  <si>
    <t>09622194</t>
  </si>
  <si>
    <t>09785935</t>
  </si>
  <si>
    <t>3972768</t>
  </si>
  <si>
    <t>09747326</t>
  </si>
  <si>
    <t>09745939</t>
  </si>
  <si>
    <t>09746953</t>
  </si>
  <si>
    <t>15640296</t>
  </si>
  <si>
    <t>A-2</t>
  </si>
  <si>
    <t xml:space="preserve">Conchas Street    </t>
  </si>
  <si>
    <t xml:space="preserve">Las Estancias 2 Subdivision/ NO-3 </t>
  </si>
  <si>
    <t>15686904</t>
  </si>
  <si>
    <t>15532175</t>
  </si>
  <si>
    <t>09748057</t>
  </si>
  <si>
    <t>15635898</t>
  </si>
  <si>
    <t>09635739</t>
  </si>
  <si>
    <t>09747196</t>
  </si>
  <si>
    <t>3889957</t>
  </si>
  <si>
    <t>15651415</t>
  </si>
  <si>
    <t>09644225</t>
  </si>
  <si>
    <t>15673898</t>
  </si>
  <si>
    <t>3872255</t>
  </si>
  <si>
    <t>15657732</t>
  </si>
  <si>
    <t>3981570</t>
  </si>
  <si>
    <t>15872782</t>
  </si>
  <si>
    <t>15673766</t>
  </si>
  <si>
    <t>15533768</t>
  </si>
  <si>
    <t>3972731</t>
  </si>
  <si>
    <t>15675789</t>
  </si>
  <si>
    <t>3985094</t>
  </si>
  <si>
    <t>3889214</t>
  </si>
  <si>
    <t>15506880</t>
  </si>
  <si>
    <t>15652135</t>
  </si>
  <si>
    <t>09680200</t>
  </si>
  <si>
    <t>09760133</t>
  </si>
  <si>
    <t>09625515</t>
  </si>
  <si>
    <t>15956722</t>
  </si>
  <si>
    <t>09750362</t>
  </si>
  <si>
    <t>09747180</t>
  </si>
  <si>
    <t>15528811</t>
  </si>
  <si>
    <t>15973830</t>
  </si>
  <si>
    <t>15651342</t>
  </si>
  <si>
    <t>15657356</t>
  </si>
  <si>
    <t>15656524</t>
  </si>
  <si>
    <t>15952536</t>
  </si>
  <si>
    <t>15973611</t>
  </si>
  <si>
    <t>15956495</t>
  </si>
  <si>
    <t>15509343</t>
  </si>
  <si>
    <t>09746456</t>
  </si>
  <si>
    <t>3889095</t>
  </si>
  <si>
    <t>09634327</t>
  </si>
  <si>
    <t>15532108</t>
  </si>
  <si>
    <t>15973176</t>
  </si>
  <si>
    <t>15997536</t>
  </si>
  <si>
    <t>15661345</t>
  </si>
  <si>
    <t>15952711</t>
  </si>
  <si>
    <t>15853644</t>
  </si>
  <si>
    <t>15675519</t>
  </si>
  <si>
    <t>15506297</t>
  </si>
  <si>
    <t>15504823</t>
  </si>
  <si>
    <t>15673841</t>
  </si>
  <si>
    <t>09755026</t>
  </si>
  <si>
    <t>09747811</t>
  </si>
  <si>
    <t>15652031</t>
  </si>
  <si>
    <t>3964020</t>
  </si>
  <si>
    <r>
      <t>Las Estancias 2 Subdivision/</t>
    </r>
    <r>
      <rPr>
        <i/>
        <sz val="11"/>
        <color rgb="FFFF0000"/>
        <rFont val="Aptos Narrow"/>
        <family val="2"/>
        <scheme val="minor"/>
      </rPr>
      <t xml:space="preserve"> 3724991</t>
    </r>
  </si>
  <si>
    <t>15672865</t>
  </si>
  <si>
    <t>15973260</t>
  </si>
  <si>
    <t>09634827</t>
  </si>
  <si>
    <t>15675338</t>
  </si>
  <si>
    <t>3964373</t>
  </si>
  <si>
    <t>3834894</t>
  </si>
  <si>
    <t>15530540</t>
  </si>
  <si>
    <t>09761193</t>
  </si>
  <si>
    <t>15658902</t>
  </si>
  <si>
    <t>15661264</t>
  </si>
  <si>
    <r>
      <t xml:space="preserve">Las Estancias 2 Subdivision/ </t>
    </r>
    <r>
      <rPr>
        <i/>
        <sz val="11"/>
        <color rgb="FFFF0000"/>
        <rFont val="Aptos Narrow"/>
        <family val="2"/>
        <scheme val="minor"/>
      </rPr>
      <t>15652162</t>
    </r>
  </si>
  <si>
    <t>3721892</t>
  </si>
  <si>
    <t>3963109</t>
  </si>
  <si>
    <t>09642730</t>
  </si>
  <si>
    <t>3791338</t>
  </si>
  <si>
    <t>15673882</t>
  </si>
  <si>
    <t>09674206</t>
  </si>
  <si>
    <t xml:space="preserve">Ganado Dr   </t>
  </si>
  <si>
    <t>09762785</t>
  </si>
  <si>
    <t>09760775</t>
  </si>
  <si>
    <t>09641892</t>
  </si>
  <si>
    <t>15671189</t>
  </si>
  <si>
    <t>3801383</t>
  </si>
  <si>
    <t>15651733</t>
  </si>
  <si>
    <t>15956945</t>
  </si>
  <si>
    <t>3981225</t>
  </si>
  <si>
    <t>15632767</t>
  </si>
  <si>
    <t>09746380</t>
  </si>
  <si>
    <t>3872140</t>
  </si>
  <si>
    <t>3805405</t>
  </si>
  <si>
    <t>15632593</t>
  </si>
  <si>
    <t xml:space="preserve">Las Estancias 2 Subdivision/ 15535805 </t>
  </si>
  <si>
    <t>15635920</t>
  </si>
  <si>
    <t>09761842</t>
  </si>
  <si>
    <t>3709114</t>
  </si>
  <si>
    <t>15673397</t>
  </si>
  <si>
    <t xml:space="preserve">La Quinta Cove  </t>
  </si>
  <si>
    <t>15675313</t>
  </si>
  <si>
    <t>09760949</t>
  </si>
  <si>
    <t>15537068</t>
  </si>
  <si>
    <t>15687221</t>
  </si>
  <si>
    <t>12643922</t>
  </si>
  <si>
    <t xml:space="preserve">El Rey Drive  </t>
  </si>
  <si>
    <t>Las Estancias Subdivision</t>
  </si>
  <si>
    <t>12710642</t>
  </si>
  <si>
    <t>El</t>
  </si>
  <si>
    <t>Rey Drive B-7</t>
  </si>
  <si>
    <r>
      <t>Las Estancias Subdivision</t>
    </r>
    <r>
      <rPr>
        <i/>
        <sz val="11"/>
        <color rgb="FFFF0000"/>
        <rFont val="Aptos Narrow"/>
        <family val="2"/>
        <scheme val="minor"/>
      </rPr>
      <t xml:space="preserve">/ inactive </t>
    </r>
  </si>
  <si>
    <t>00833866</t>
  </si>
  <si>
    <t>09640803</t>
  </si>
  <si>
    <t>00711422</t>
  </si>
  <si>
    <t>12711069</t>
  </si>
  <si>
    <t>12565177</t>
  </si>
  <si>
    <t>12641703</t>
  </si>
  <si>
    <t>12643989</t>
  </si>
  <si>
    <t>12819942</t>
  </si>
  <si>
    <t>15895288</t>
  </si>
  <si>
    <t>12577639</t>
  </si>
  <si>
    <t>12583476</t>
  </si>
  <si>
    <t>09645663</t>
  </si>
  <si>
    <r>
      <t xml:space="preserve">Las Estancias Subdivision/ </t>
    </r>
    <r>
      <rPr>
        <i/>
        <sz val="11"/>
        <color rgb="FFFF0000"/>
        <rFont val="Aptos Narrow"/>
        <family val="2"/>
        <scheme val="minor"/>
      </rPr>
      <t>15511218</t>
    </r>
  </si>
  <si>
    <t>12688417</t>
  </si>
  <si>
    <t>09246731</t>
  </si>
  <si>
    <t>12755718</t>
  </si>
  <si>
    <t>12661978</t>
  </si>
  <si>
    <t>12744324</t>
  </si>
  <si>
    <t>12642805</t>
  </si>
  <si>
    <t>12651523</t>
  </si>
  <si>
    <t>09184877</t>
  </si>
  <si>
    <t>00820041</t>
  </si>
  <si>
    <t>,-97.7533503</t>
  </si>
  <si>
    <t>12684429</t>
  </si>
  <si>
    <t>09247888</t>
  </si>
  <si>
    <t>12910811</t>
  </si>
  <si>
    <t>12676737</t>
  </si>
  <si>
    <t>12649153</t>
  </si>
  <si>
    <t>09398136</t>
  </si>
  <si>
    <t>12758128</t>
  </si>
  <si>
    <t>12715754</t>
  </si>
  <si>
    <t>12713346</t>
  </si>
  <si>
    <t>12643557</t>
  </si>
  <si>
    <t>12485073</t>
  </si>
  <si>
    <t xml:space="preserve">Bonanza Lane   </t>
  </si>
  <si>
    <t>12702176</t>
  </si>
  <si>
    <t>12568286</t>
  </si>
  <si>
    <t>12714975</t>
  </si>
  <si>
    <t>12963882</t>
  </si>
  <si>
    <t>12578511</t>
  </si>
  <si>
    <t>12656093</t>
  </si>
  <si>
    <t>12661994</t>
  </si>
  <si>
    <t xml:space="preserve">El Dorado Drive  </t>
  </si>
  <si>
    <t>12866111</t>
  </si>
  <si>
    <t>12951370</t>
  </si>
  <si>
    <t>12557936</t>
  </si>
  <si>
    <t>12643960</t>
  </si>
  <si>
    <t>00261039</t>
  </si>
  <si>
    <t>12953052</t>
  </si>
  <si>
    <t>12915637</t>
  </si>
  <si>
    <t>12577517</t>
  </si>
  <si>
    <t>00848424</t>
  </si>
  <si>
    <t>12563505</t>
  </si>
  <si>
    <t>00778040</t>
  </si>
  <si>
    <t>16088955</t>
  </si>
  <si>
    <t>00705894</t>
  </si>
  <si>
    <t>00711488</t>
  </si>
  <si>
    <t>15550012</t>
  </si>
  <si>
    <t>09638749</t>
  </si>
  <si>
    <t>09474203</t>
  </si>
  <si>
    <t>12642911</t>
  </si>
  <si>
    <t>12702838</t>
  </si>
  <si>
    <t>12694681</t>
  </si>
  <si>
    <t>09622191</t>
  </si>
  <si>
    <t>00831074</t>
  </si>
  <si>
    <t>09249619</t>
  </si>
  <si>
    <t xml:space="preserve">Dorado Drive   </t>
  </si>
  <si>
    <t>00788085</t>
  </si>
  <si>
    <t>12689410</t>
  </si>
  <si>
    <t>12681402</t>
  </si>
  <si>
    <t>12643917</t>
  </si>
  <si>
    <t>15532658</t>
  </si>
  <si>
    <t xml:space="preserve">Whoopers Loop </t>
  </si>
  <si>
    <t>/ Muscovy Drive</t>
  </si>
  <si>
    <r>
      <t xml:space="preserve">Las Estancias Subdivision/ </t>
    </r>
    <r>
      <rPr>
        <i/>
        <sz val="11"/>
        <color rgb="FFFF0000"/>
        <rFont val="Aptos Narrow"/>
        <family val="2"/>
        <scheme val="minor"/>
      </rPr>
      <t>09632048</t>
    </r>
  </si>
  <si>
    <t>09634308</t>
  </si>
  <si>
    <t>MTR_3315</t>
  </si>
  <si>
    <t xml:space="preserve">Rey Drive   </t>
  </si>
  <si>
    <t>MTR_3316</t>
  </si>
  <si>
    <t>3881696</t>
  </si>
  <si>
    <t>Las Estancias Subdivision(inactive)</t>
  </si>
  <si>
    <t>09661563</t>
  </si>
  <si>
    <t>15951699</t>
  </si>
  <si>
    <t>3822830</t>
  </si>
  <si>
    <t>15973431</t>
  </si>
  <si>
    <t>15530140</t>
  </si>
  <si>
    <t xml:space="preserve">Euclid Lane   </t>
  </si>
  <si>
    <t>Mill Creek Subdivision</t>
  </si>
  <si>
    <t>09556021</t>
  </si>
  <si>
    <t>09642269</t>
  </si>
  <si>
    <t>09396052</t>
  </si>
  <si>
    <t>09380170</t>
  </si>
  <si>
    <t>09631190</t>
  </si>
  <si>
    <t>09542249</t>
  </si>
  <si>
    <t>09633580</t>
  </si>
  <si>
    <t>09624216</t>
  </si>
  <si>
    <t>09644068</t>
  </si>
  <si>
    <t>09643516</t>
  </si>
  <si>
    <t>09622844</t>
  </si>
  <si>
    <t>09622159</t>
  </si>
  <si>
    <t>09643772</t>
  </si>
  <si>
    <t>09623016</t>
  </si>
  <si>
    <t>09547008</t>
  </si>
  <si>
    <t>09525663</t>
  </si>
  <si>
    <t>09525955</t>
  </si>
  <si>
    <t>09526561</t>
  </si>
  <si>
    <t>09533307</t>
  </si>
  <si>
    <t>09529844</t>
  </si>
  <si>
    <t>09560789</t>
  </si>
  <si>
    <t>09536438</t>
  </si>
  <si>
    <t>09559399</t>
  </si>
  <si>
    <t>09525657</t>
  </si>
  <si>
    <t>09530849</t>
  </si>
  <si>
    <t>09533841</t>
  </si>
  <si>
    <t>09561451</t>
  </si>
  <si>
    <t>09454426</t>
  </si>
  <si>
    <t>09531601</t>
  </si>
  <si>
    <t>09640038</t>
  </si>
  <si>
    <t>09642280</t>
  </si>
  <si>
    <t>09639641</t>
  </si>
  <si>
    <t>09531157</t>
  </si>
  <si>
    <t>09641534</t>
  </si>
  <si>
    <t>09551469</t>
  </si>
  <si>
    <t>09642276</t>
  </si>
  <si>
    <t>09641531</t>
  </si>
  <si>
    <t>15630637</t>
  </si>
  <si>
    <r>
      <rPr>
        <i/>
        <sz val="11"/>
        <color rgb="FF000000"/>
        <rFont val="Aptos Narrow"/>
        <family val="2"/>
        <scheme val="minor"/>
      </rPr>
      <t xml:space="preserve">Mill Creek Subdivision/ </t>
    </r>
    <r>
      <rPr>
        <i/>
        <sz val="11"/>
        <color rgb="FFFF0000"/>
        <rFont val="Aptos Narrow"/>
        <family val="2"/>
        <scheme val="minor"/>
      </rPr>
      <t>09525961</t>
    </r>
  </si>
  <si>
    <t>09531173</t>
  </si>
  <si>
    <t>09526649</t>
  </si>
  <si>
    <t>09536726</t>
  </si>
  <si>
    <t>09532331</t>
  </si>
  <si>
    <t>09536732</t>
  </si>
  <si>
    <t>09638755</t>
  </si>
  <si>
    <t>09541435</t>
  </si>
  <si>
    <t>09624202</t>
  </si>
  <si>
    <t>09541246</t>
  </si>
  <si>
    <t>09541018</t>
  </si>
  <si>
    <t>09525664</t>
  </si>
  <si>
    <t>09641532</t>
  </si>
  <si>
    <t>09629167</t>
  </si>
  <si>
    <t>09628226</t>
  </si>
  <si>
    <t>09464125</t>
  </si>
  <si>
    <t>09530967</t>
  </si>
  <si>
    <t>09300689</t>
  </si>
  <si>
    <t>09299804</t>
  </si>
  <si>
    <t>09463762</t>
  </si>
  <si>
    <t>09466177</t>
  </si>
  <si>
    <t>09625984</t>
  </si>
  <si>
    <t>09642284</t>
  </si>
  <si>
    <t>09637357</t>
  </si>
  <si>
    <t>15507053</t>
  </si>
  <si>
    <t>15999447</t>
  </si>
  <si>
    <t>15505846</t>
  </si>
  <si>
    <t>15503495</t>
  </si>
  <si>
    <t>15507093</t>
  </si>
  <si>
    <t>15511867</t>
  </si>
  <si>
    <t xml:space="preserve">Dorchester Drive   </t>
  </si>
  <si>
    <t>15988119</t>
  </si>
  <si>
    <t>15988099</t>
  </si>
  <si>
    <t>15995146</t>
  </si>
  <si>
    <t>15989114</t>
  </si>
  <si>
    <t>15830382</t>
  </si>
  <si>
    <t>15990844</t>
  </si>
  <si>
    <t>15989448</t>
  </si>
  <si>
    <t>15992115</t>
  </si>
  <si>
    <t>15995885</t>
  </si>
  <si>
    <t>15990284</t>
  </si>
  <si>
    <t>15901217</t>
  </si>
  <si>
    <t>15872746</t>
  </si>
  <si>
    <t>15878534</t>
  </si>
  <si>
    <t>16407962</t>
  </si>
  <si>
    <r>
      <rPr>
        <i/>
        <sz val="11"/>
        <color rgb="FF000000"/>
        <rFont val="Aptos Narrow"/>
        <family val="2"/>
        <scheme val="minor"/>
      </rPr>
      <t xml:space="preserve">Mill Creek Subdivision/ </t>
    </r>
    <r>
      <rPr>
        <i/>
        <sz val="11"/>
        <color rgb="FFFF0000"/>
        <rFont val="Aptos Narrow"/>
        <family val="2"/>
        <scheme val="minor"/>
      </rPr>
      <t>15912402</t>
    </r>
  </si>
  <si>
    <t>15906100</t>
  </si>
  <si>
    <t>3808742</t>
  </si>
  <si>
    <r>
      <rPr>
        <i/>
        <sz val="11"/>
        <color rgb="FF000000"/>
        <rFont val="Aptos Narrow"/>
        <family val="2"/>
        <scheme val="minor"/>
      </rPr>
      <t xml:space="preserve">Mill Creek Subdivision/ </t>
    </r>
    <r>
      <rPr>
        <i/>
        <sz val="11"/>
        <color rgb="FFFF0000"/>
        <rFont val="Aptos Narrow"/>
        <family val="2"/>
        <scheme val="minor"/>
      </rPr>
      <t>15900638</t>
    </r>
  </si>
  <si>
    <t>15989327</t>
  </si>
  <si>
    <t>15905402</t>
  </si>
  <si>
    <t>15884218</t>
  </si>
  <si>
    <t>15854235</t>
  </si>
  <si>
    <t>15988269</t>
  </si>
  <si>
    <t>15859913</t>
  </si>
  <si>
    <t>15506914</t>
  </si>
  <si>
    <t>15987903</t>
  </si>
  <si>
    <t>15508240</t>
  </si>
  <si>
    <t>15853742</t>
  </si>
  <si>
    <t>15594458</t>
  </si>
  <si>
    <t>Mill Creek Subdivision/ 15887135</t>
  </si>
  <si>
    <t>15859728</t>
  </si>
  <si>
    <t>15931472</t>
  </si>
  <si>
    <t>15995770</t>
  </si>
  <si>
    <t>15595303</t>
  </si>
  <si>
    <t>15991248</t>
  </si>
  <si>
    <t>15595011</t>
  </si>
  <si>
    <t>15987938</t>
  </si>
  <si>
    <t>15911803</t>
  </si>
  <si>
    <t>15888962</t>
  </si>
  <si>
    <t>15881685</t>
  </si>
  <si>
    <t>15875861</t>
  </si>
  <si>
    <t>15987378</t>
  </si>
  <si>
    <t>15885885</t>
  </si>
  <si>
    <t>15870979</t>
  </si>
  <si>
    <t>15871086</t>
  </si>
  <si>
    <t>15592688</t>
  </si>
  <si>
    <t>15906370</t>
  </si>
  <si>
    <t>09624845</t>
  </si>
  <si>
    <t>15506980</t>
  </si>
  <si>
    <t>15998534</t>
  </si>
  <si>
    <t xml:space="preserve">Levi Landing   </t>
  </si>
  <si>
    <r>
      <t>Mill Creek Subdivision</t>
    </r>
    <r>
      <rPr>
        <i/>
        <sz val="11"/>
        <color rgb="FFFF0000"/>
        <rFont val="Aptos Narrow"/>
        <family val="2"/>
        <scheme val="minor"/>
      </rPr>
      <t>/ 15998564</t>
    </r>
  </si>
  <si>
    <t>15999485</t>
  </si>
  <si>
    <t>15998505</t>
  </si>
  <si>
    <t>15896545</t>
  </si>
  <si>
    <t>15873833</t>
  </si>
  <si>
    <t>15914213</t>
  </si>
  <si>
    <t>15897953</t>
  </si>
  <si>
    <r>
      <t xml:space="preserve">Mill Creek Subdivision/ </t>
    </r>
    <r>
      <rPr>
        <i/>
        <sz val="11"/>
        <color rgb="FFFF0000"/>
        <rFont val="Aptos Narrow"/>
        <family val="2"/>
        <scheme val="minor"/>
      </rPr>
      <t>15873716</t>
    </r>
  </si>
  <si>
    <t>15895233</t>
  </si>
  <si>
    <t>15524023</t>
  </si>
  <si>
    <t>15895200</t>
  </si>
  <si>
    <t>15511306</t>
  </si>
  <si>
    <t>15879546</t>
  </si>
  <si>
    <t>15817909</t>
  </si>
  <si>
    <t>15872925</t>
  </si>
  <si>
    <t>15918500</t>
  </si>
  <si>
    <t>15878827</t>
  </si>
  <si>
    <t>15501859</t>
  </si>
  <si>
    <t>15507168</t>
  </si>
  <si>
    <t>15877039</t>
  </si>
  <si>
    <t>15998685</t>
  </si>
  <si>
    <t>15870397</t>
  </si>
  <si>
    <r>
      <rPr>
        <i/>
        <sz val="11"/>
        <color rgb="FF000000"/>
        <rFont val="Aptos Narrow"/>
        <family val="2"/>
        <scheme val="minor"/>
      </rPr>
      <t xml:space="preserve">Mill Creek Subdivision/ </t>
    </r>
    <r>
      <rPr>
        <i/>
        <sz val="11"/>
        <color rgb="FFFF0000"/>
        <rFont val="Aptos Narrow"/>
        <family val="2"/>
        <scheme val="minor"/>
      </rPr>
      <t>15522478</t>
    </r>
  </si>
  <si>
    <t>15526290</t>
  </si>
  <si>
    <t>15539930</t>
  </si>
  <si>
    <t>15541721</t>
  </si>
  <si>
    <t>15916658</t>
  </si>
  <si>
    <t>15528807</t>
  </si>
  <si>
    <t xml:space="preserve">Andover Lane   </t>
  </si>
  <si>
    <t>15525006</t>
  </si>
  <si>
    <t>15999504</t>
  </si>
  <si>
    <t>15506886</t>
  </si>
  <si>
    <r>
      <rPr>
        <i/>
        <sz val="11"/>
        <color rgb="FF000000"/>
        <rFont val="Aptos Narrow"/>
        <family val="2"/>
        <scheme val="minor"/>
      </rPr>
      <t xml:space="preserve">Mill Creek Subdivision\ </t>
    </r>
    <r>
      <rPr>
        <i/>
        <sz val="11"/>
        <color rgb="FFFF0000"/>
        <rFont val="Aptos Narrow"/>
        <family val="2"/>
        <scheme val="minor"/>
      </rPr>
      <t>15511085</t>
    </r>
  </si>
  <si>
    <t>15528579</t>
  </si>
  <si>
    <t>15501439</t>
  </si>
  <si>
    <t>15541243</t>
  </si>
  <si>
    <t>15511792</t>
  </si>
  <si>
    <t>15500333</t>
  </si>
  <si>
    <t>15523751</t>
  </si>
  <si>
    <t>15508529</t>
  </si>
  <si>
    <t>15511547</t>
  </si>
  <si>
    <t>15500616</t>
  </si>
  <si>
    <t>15511568</t>
  </si>
  <si>
    <t>15510823</t>
  </si>
  <si>
    <t>15999473</t>
  </si>
  <si>
    <t>15541161</t>
  </si>
  <si>
    <t>15512203</t>
  </si>
  <si>
    <t>15505752</t>
  </si>
  <si>
    <r>
      <t xml:space="preserve">Mill Creek Subdivision/ </t>
    </r>
    <r>
      <rPr>
        <i/>
        <sz val="11"/>
        <color rgb="FFFF0000"/>
        <rFont val="Aptos Narrow"/>
        <family val="2"/>
        <scheme val="minor"/>
      </rPr>
      <t>15511574</t>
    </r>
  </si>
  <si>
    <t>15510713</t>
  </si>
  <si>
    <t>15998680</t>
  </si>
  <si>
    <t>15506881</t>
  </si>
  <si>
    <t>Mill Creek Subdivision/ 15511480</t>
  </si>
  <si>
    <t>15897554</t>
  </si>
  <si>
    <t>15511479</t>
  </si>
  <si>
    <t>15554770</t>
  </si>
  <si>
    <t>15505192</t>
  </si>
  <si>
    <t>Mill Creek Subdivision/ 15549414</t>
  </si>
  <si>
    <t>15890062</t>
  </si>
  <si>
    <t>15850395</t>
  </si>
  <si>
    <t>15881607</t>
  </si>
  <si>
    <t>15511291</t>
  </si>
  <si>
    <t>15532775</t>
  </si>
  <si>
    <t>15505165</t>
  </si>
  <si>
    <t>15519346</t>
  </si>
  <si>
    <t>15511654</t>
  </si>
  <si>
    <t>15511962</t>
  </si>
  <si>
    <t>15507070</t>
  </si>
  <si>
    <t>15987919</t>
  </si>
  <si>
    <t>15913701</t>
  </si>
  <si>
    <t>15504554</t>
  </si>
  <si>
    <t>15918027</t>
  </si>
  <si>
    <t>15512099</t>
  </si>
  <si>
    <t>15508941</t>
  </si>
  <si>
    <t>15506577</t>
  </si>
  <si>
    <t>Mill Creek Subdivision/ 20372355</t>
  </si>
  <si>
    <r>
      <t xml:space="preserve">Mill Creek Subdivision/ </t>
    </r>
    <r>
      <rPr>
        <i/>
        <sz val="11"/>
        <color rgb="FFFF0000"/>
        <rFont val="Aptos Narrow"/>
        <family val="2"/>
        <scheme val="minor"/>
      </rPr>
      <t>20372354</t>
    </r>
  </si>
  <si>
    <r>
      <t xml:space="preserve">Mill Creek Subdivision/ </t>
    </r>
    <r>
      <rPr>
        <i/>
        <sz val="11"/>
        <color rgb="FFFF0000"/>
        <rFont val="Aptos Narrow"/>
        <family val="2"/>
        <scheme val="minor"/>
      </rPr>
      <t>20372403</t>
    </r>
  </si>
  <si>
    <r>
      <t xml:space="preserve">Mill Creek Subdivision/ </t>
    </r>
    <r>
      <rPr>
        <i/>
        <sz val="11"/>
        <color rgb="FFFF0000"/>
        <rFont val="Aptos Narrow"/>
        <family val="2"/>
        <scheme val="minor"/>
      </rPr>
      <t>20372402</t>
    </r>
  </si>
  <si>
    <t>15973798</t>
  </si>
  <si>
    <t xml:space="preserve">Mill Creek Subdivision </t>
  </si>
  <si>
    <t>09680131</t>
  </si>
  <si>
    <t xml:space="preserve">San Vincente Road  </t>
  </si>
  <si>
    <t>Monte Sagrado</t>
  </si>
  <si>
    <t>09669733</t>
  </si>
  <si>
    <t>3967602</t>
  </si>
  <si>
    <t>3808700</t>
  </si>
  <si>
    <t xml:space="preserve">Santa Teresa Rd  </t>
  </si>
  <si>
    <t>3891799</t>
  </si>
  <si>
    <t>09753774</t>
  </si>
  <si>
    <t>3967595</t>
  </si>
  <si>
    <t>09748593</t>
  </si>
  <si>
    <t>3967166</t>
  </si>
  <si>
    <t xml:space="preserve">Santa Teresa rd  </t>
  </si>
  <si>
    <t>09758464</t>
  </si>
  <si>
    <t>3738384</t>
  </si>
  <si>
    <t xml:space="preserve">Santa Teresa   </t>
  </si>
  <si>
    <t>3882627</t>
  </si>
  <si>
    <t>San Pedro</t>
  </si>
  <si>
    <t xml:space="preserve">San Pedro   </t>
  </si>
  <si>
    <t>San Pedro Rd,</t>
  </si>
  <si>
    <t>09755352</t>
  </si>
  <si>
    <t xml:space="preserve">San Pedro Rd  </t>
  </si>
  <si>
    <t xml:space="preserve">San Vicente Rd  </t>
  </si>
  <si>
    <t>3727586</t>
  </si>
  <si>
    <t>San Fernando Rd</t>
  </si>
  <si>
    <t>3802219</t>
  </si>
  <si>
    <t xml:space="preserve">San Fernando Rd </t>
  </si>
  <si>
    <t>3963381</t>
  </si>
  <si>
    <t>3962779</t>
  </si>
  <si>
    <t>Santa Teresa</t>
  </si>
  <si>
    <t>3931345</t>
  </si>
  <si>
    <t>3874502</t>
  </si>
  <si>
    <t>09761590</t>
  </si>
  <si>
    <t>09784330</t>
  </si>
  <si>
    <t>3963218</t>
  </si>
  <si>
    <t>San Pedro Rd</t>
  </si>
  <si>
    <t>09755191</t>
  </si>
  <si>
    <t>09679719</t>
  </si>
  <si>
    <t xml:space="preserve">San Vincente Rd  </t>
  </si>
  <si>
    <t xml:space="preserve">San Fernando Rd  </t>
  </si>
  <si>
    <t>3962722</t>
  </si>
  <si>
    <t xml:space="preserve">San Fernando Rd.  </t>
  </si>
  <si>
    <t>09757414</t>
  </si>
  <si>
    <t>3964021</t>
  </si>
  <si>
    <t>104 unit 102</t>
  </si>
  <si>
    <t>Outpost Subdivision/ 3891191</t>
  </si>
  <si>
    <t>3891148</t>
  </si>
  <si>
    <t>104 unit 103</t>
  </si>
  <si>
    <t xml:space="preserve">Creekside trl   </t>
  </si>
  <si>
    <t>Outpost Subdivision</t>
  </si>
  <si>
    <t>3891156</t>
  </si>
  <si>
    <t>104 unit 104</t>
  </si>
  <si>
    <t>3922863</t>
  </si>
  <si>
    <t>104 unit 201</t>
  </si>
  <si>
    <t>3889332</t>
  </si>
  <si>
    <t>104 unit 202</t>
  </si>
  <si>
    <t>104 unit 203</t>
  </si>
  <si>
    <t>Outpost Subdivision / 3889356</t>
  </si>
  <si>
    <t>104 unit 204</t>
  </si>
  <si>
    <t>3891206</t>
  </si>
  <si>
    <t>104 unit 101</t>
  </si>
  <si>
    <t xml:space="preserve">Creekside Trl  </t>
  </si>
  <si>
    <t>3801306</t>
  </si>
  <si>
    <t>104 unit 302</t>
  </si>
  <si>
    <t>3802361</t>
  </si>
  <si>
    <t>104 unit 301</t>
  </si>
  <si>
    <t>3795996</t>
  </si>
  <si>
    <t>104 unit 304</t>
  </si>
  <si>
    <t>104 unit 303</t>
  </si>
  <si>
    <t>104 unit 401</t>
  </si>
  <si>
    <t>3802391</t>
  </si>
  <si>
    <t>104 unit 402</t>
  </si>
  <si>
    <t>3809209</t>
  </si>
  <si>
    <t>104 unit 403</t>
  </si>
  <si>
    <t>3809000</t>
  </si>
  <si>
    <t>104 unit 404</t>
  </si>
  <si>
    <t>3802420</t>
  </si>
  <si>
    <t>104 unit 501</t>
  </si>
  <si>
    <t>104 unit 502</t>
  </si>
  <si>
    <t>Outpost Subdivision/  3809088</t>
  </si>
  <si>
    <t>3889519</t>
  </si>
  <si>
    <t>104 unit 503</t>
  </si>
  <si>
    <t>104 unit 504</t>
  </si>
  <si>
    <t>3918669</t>
  </si>
  <si>
    <t>104 unit 601</t>
  </si>
  <si>
    <t>104 unit 602</t>
  </si>
  <si>
    <t>Outpost Subdivision/ 3918410</t>
  </si>
  <si>
    <t>3793485</t>
  </si>
  <si>
    <t>104 unit 603</t>
  </si>
  <si>
    <t>3802655</t>
  </si>
  <si>
    <t>104 unit 604</t>
  </si>
  <si>
    <t>3808887</t>
  </si>
  <si>
    <t>104 unit 701</t>
  </si>
  <si>
    <t>3795934</t>
  </si>
  <si>
    <t>104 unit 702</t>
  </si>
  <si>
    <t>104 unit 703</t>
  </si>
  <si>
    <t>3808484</t>
  </si>
  <si>
    <t>104 unit 704</t>
  </si>
  <si>
    <t>104 unit 801</t>
  </si>
  <si>
    <t>Outpost Subdivision/  3808640</t>
  </si>
  <si>
    <t>3808936</t>
  </si>
  <si>
    <t>104 unit 802</t>
  </si>
  <si>
    <t>3809316</t>
  </si>
  <si>
    <t>104 unit 803</t>
  </si>
  <si>
    <t>3808773</t>
  </si>
  <si>
    <t>104 unit 804</t>
  </si>
  <si>
    <t>3796029</t>
  </si>
  <si>
    <t>104 unit 901</t>
  </si>
  <si>
    <t>104 unit 902</t>
  </si>
  <si>
    <t>Outpost Subdivision/  3796159</t>
  </si>
  <si>
    <t>3809201</t>
  </si>
  <si>
    <t>104 unit 903</t>
  </si>
  <si>
    <t>3794991</t>
  </si>
  <si>
    <t>104 unit 904</t>
  </si>
  <si>
    <t xml:space="preserve">New Country Road  </t>
  </si>
  <si>
    <t>Waterleaf Subdivision</t>
  </si>
  <si>
    <t>09299802</t>
  </si>
  <si>
    <t>12537206</t>
  </si>
  <si>
    <t>12720065</t>
  </si>
  <si>
    <t>09301279</t>
  </si>
  <si>
    <t>12922703</t>
  </si>
  <si>
    <t>16237619</t>
  </si>
  <si>
    <t>12554966</t>
  </si>
  <si>
    <t>16201435</t>
  </si>
  <si>
    <t>12545280</t>
  </si>
  <si>
    <t>12668855</t>
  </si>
  <si>
    <t>15853873</t>
  </si>
  <si>
    <t>16386586</t>
  </si>
  <si>
    <t>13179725</t>
  </si>
  <si>
    <t>09628906</t>
  </si>
  <si>
    <t>16229557</t>
  </si>
  <si>
    <t>12548389</t>
  </si>
  <si>
    <t>12810372</t>
  </si>
  <si>
    <t>16205550</t>
  </si>
  <si>
    <t>16379221</t>
  </si>
  <si>
    <t>12560613</t>
  </si>
  <si>
    <t>12664602</t>
  </si>
  <si>
    <t>16244142</t>
  </si>
  <si>
    <t>12716751</t>
  </si>
  <si>
    <t>09301149</t>
  </si>
  <si>
    <t>09301805</t>
  </si>
  <si>
    <t>10811069</t>
  </si>
  <si>
    <t>12554503</t>
  </si>
  <si>
    <t>12726001</t>
  </si>
  <si>
    <t>12726799</t>
  </si>
  <si>
    <t>12668162</t>
  </si>
  <si>
    <r>
      <t xml:space="preserve">Waterleaf Subdivision/ </t>
    </r>
    <r>
      <rPr>
        <i/>
        <sz val="11"/>
        <color rgb="FFFF0000"/>
        <rFont val="Aptos Narrow"/>
        <family val="2"/>
        <scheme val="minor"/>
      </rPr>
      <t>16204268</t>
    </r>
  </si>
  <si>
    <t>16664001</t>
  </si>
  <si>
    <t>16674211</t>
  </si>
  <si>
    <t>10798724</t>
  </si>
  <si>
    <t>00707451</t>
  </si>
  <si>
    <t>10756520</t>
  </si>
  <si>
    <t>16196914</t>
  </si>
  <si>
    <t>12534447</t>
  </si>
  <si>
    <t>16387117</t>
  </si>
  <si>
    <t>09543338</t>
  </si>
  <si>
    <t>16243327</t>
  </si>
  <si>
    <t>12663606</t>
  </si>
  <si>
    <t>16191660</t>
  </si>
  <si>
    <t>10532403</t>
  </si>
  <si>
    <t>16205422</t>
  </si>
  <si>
    <t>00711632</t>
  </si>
  <si>
    <t>16203724</t>
  </si>
  <si>
    <t>00701745</t>
  </si>
  <si>
    <t>16674432</t>
  </si>
  <si>
    <t>Waterleaf Subdivision/ 05791684</t>
  </si>
  <si>
    <t>12667130</t>
  </si>
  <si>
    <t>16226125</t>
  </si>
  <si>
    <t>16197652</t>
  </si>
  <si>
    <t>16230728</t>
  </si>
  <si>
    <t>16230669</t>
  </si>
  <si>
    <t>16207559</t>
  </si>
  <si>
    <t>12544347</t>
  </si>
  <si>
    <t>12689239</t>
  </si>
  <si>
    <t>10151085</t>
  </si>
  <si>
    <t>13430185</t>
  </si>
  <si>
    <t>10654298</t>
  </si>
  <si>
    <t>10658404</t>
  </si>
  <si>
    <t>10773841</t>
  </si>
  <si>
    <t>12181656</t>
  </si>
  <si>
    <t>15629001</t>
  </si>
  <si>
    <t xml:space="preserve">Jasmine Cove   </t>
  </si>
  <si>
    <r>
      <t xml:space="preserve">Waterleaf Subdivision/ </t>
    </r>
    <r>
      <rPr>
        <i/>
        <sz val="11"/>
        <color rgb="FFFF0000"/>
        <rFont val="Aptos Narrow"/>
        <family val="2"/>
        <scheme val="minor"/>
      </rPr>
      <t>10534251</t>
    </r>
  </si>
  <si>
    <t>10714697</t>
  </si>
  <si>
    <t>10324977</t>
  </si>
  <si>
    <t>10301292</t>
  </si>
  <si>
    <t>12165614</t>
  </si>
  <si>
    <t>10468991</t>
  </si>
  <si>
    <t>10532668</t>
  </si>
  <si>
    <t>10281211</t>
  </si>
  <si>
    <t>7978847</t>
  </si>
  <si>
    <t>10548349</t>
  </si>
  <si>
    <t>10550733</t>
  </si>
  <si>
    <t>09543314</t>
  </si>
  <si>
    <t xml:space="preserve">Clover Cove   </t>
  </si>
  <si>
    <t>12717248</t>
  </si>
  <si>
    <t>16236832</t>
  </si>
  <si>
    <t>12700582</t>
  </si>
  <si>
    <t>16236880</t>
  </si>
  <si>
    <t>00784500</t>
  </si>
  <si>
    <t>16317744</t>
  </si>
  <si>
    <t>00792916</t>
  </si>
  <si>
    <t>13350071</t>
  </si>
  <si>
    <t xml:space="preserve">Olson Cove   </t>
  </si>
  <si>
    <t>Waterleaf Subdivision/ 16244116</t>
  </si>
  <si>
    <t>16230554</t>
  </si>
  <si>
    <t>09542576</t>
  </si>
  <si>
    <t>10154969</t>
  </si>
  <si>
    <t>13331608</t>
  </si>
  <si>
    <t>09294196</t>
  </si>
  <si>
    <t>09262394</t>
  </si>
  <si>
    <t>16089993</t>
  </si>
  <si>
    <t xml:space="preserve">Rummel Drive   </t>
  </si>
  <si>
    <t>10545285</t>
  </si>
  <si>
    <t>12243051</t>
  </si>
  <si>
    <t>13416435</t>
  </si>
  <si>
    <t>16736346</t>
  </si>
  <si>
    <t>16240315</t>
  </si>
  <si>
    <r>
      <t xml:space="preserve">Waterleaf Subdivision/ </t>
    </r>
    <r>
      <rPr>
        <i/>
        <sz val="11"/>
        <color rgb="FFFF0000"/>
        <rFont val="Aptos Narrow"/>
        <family val="2"/>
        <scheme val="minor"/>
      </rPr>
      <t>7257261</t>
    </r>
  </si>
  <si>
    <t xml:space="preserve">Tower Drive   </t>
  </si>
  <si>
    <r>
      <t xml:space="preserve">Waterleaf Subdivision/ </t>
    </r>
    <r>
      <rPr>
        <i/>
        <sz val="11"/>
        <color rgb="FFFF0000"/>
        <rFont val="Aptos Narrow"/>
        <family val="2"/>
        <scheme val="minor"/>
      </rPr>
      <t>5662844</t>
    </r>
  </si>
  <si>
    <r>
      <t xml:space="preserve">Waterleaf Subdivision/ </t>
    </r>
    <r>
      <rPr>
        <i/>
        <sz val="11"/>
        <color rgb="FFFF0000"/>
        <rFont val="Aptos Narrow"/>
        <family val="2"/>
        <scheme val="minor"/>
      </rPr>
      <t>16091206</t>
    </r>
  </si>
  <si>
    <r>
      <t xml:space="preserve">Waterleaf Subdivision/ </t>
    </r>
    <r>
      <rPr>
        <i/>
        <sz val="11"/>
        <color rgb="FFFF0000"/>
        <rFont val="Aptos Narrow"/>
        <family val="2"/>
        <scheme val="minor"/>
      </rPr>
      <t>9299256</t>
    </r>
  </si>
  <si>
    <r>
      <t xml:space="preserve">Waterleaf Subdivision/ </t>
    </r>
    <r>
      <rPr>
        <i/>
        <sz val="11"/>
        <color rgb="FFFF0000"/>
        <rFont val="Aptos Narrow"/>
        <family val="2"/>
        <scheme val="minor"/>
      </rPr>
      <t>16675506</t>
    </r>
  </si>
  <si>
    <t xml:space="preserve">Beech Drive   </t>
  </si>
  <si>
    <r>
      <t xml:space="preserve">Waterleaf Subdivision/ </t>
    </r>
    <r>
      <rPr>
        <i/>
        <sz val="11"/>
        <color rgb="FFFF0000"/>
        <rFont val="Aptos Narrow"/>
        <family val="2"/>
        <scheme val="minor"/>
      </rPr>
      <t>7257235</t>
    </r>
  </si>
  <si>
    <t xml:space="preserve">Plum Path   </t>
  </si>
  <si>
    <t xml:space="preserve">Myrtle Street   </t>
  </si>
  <si>
    <t xml:space="preserve">Karrie Drive   </t>
  </si>
  <si>
    <t xml:space="preserve">Gina Drive   </t>
  </si>
  <si>
    <t>Waterleaf Subdivision/ 7976755</t>
  </si>
  <si>
    <t>Waterleaf Subdivision/ 10127955</t>
  </si>
  <si>
    <t>Waterleaf Subdivision/ 16104039</t>
  </si>
  <si>
    <t xml:space="preserve">Sheep Trail Drive  </t>
  </si>
  <si>
    <r>
      <t xml:space="preserve">Waterleaf Subdivision/ </t>
    </r>
    <r>
      <rPr>
        <i/>
        <sz val="11"/>
        <color rgb="FFFF0000"/>
        <rFont val="Aptos Narrow"/>
        <family val="2"/>
        <scheme val="minor"/>
      </rPr>
      <t>16235180</t>
    </r>
  </si>
  <si>
    <t xml:space="preserve">Sheep Trail Drive   </t>
  </si>
  <si>
    <r>
      <t xml:space="preserve">Waterleaf Subdivision/ </t>
    </r>
    <r>
      <rPr>
        <i/>
        <sz val="11"/>
        <color rgb="FFFF0000"/>
        <rFont val="Aptos Narrow"/>
        <family val="2"/>
        <scheme val="minor"/>
      </rPr>
      <t>833688</t>
    </r>
  </si>
  <si>
    <r>
      <t xml:space="preserve">Waterleaf Subdivision/ </t>
    </r>
    <r>
      <rPr>
        <i/>
        <sz val="11"/>
        <color rgb="FFFF0000"/>
        <rFont val="Aptos Narrow"/>
        <family val="2"/>
        <scheme val="minor"/>
      </rPr>
      <t>7732300</t>
    </r>
  </si>
  <si>
    <r>
      <t xml:space="preserve">Waterleaf Subdivision/ </t>
    </r>
    <r>
      <rPr>
        <i/>
        <sz val="11"/>
        <color rgb="FFFF0000"/>
        <rFont val="Aptos Narrow"/>
        <family val="2"/>
        <scheme val="minor"/>
      </rPr>
      <t>7891077</t>
    </r>
  </si>
  <si>
    <t xml:space="preserve">New Bridge Drive  </t>
  </si>
  <si>
    <r>
      <t xml:space="preserve">Waterleaf Subdivision/ </t>
    </r>
    <r>
      <rPr>
        <i/>
        <sz val="11"/>
        <color rgb="FFFF0000"/>
        <rFont val="Aptos Narrow"/>
        <family val="2"/>
        <scheme val="minor"/>
      </rPr>
      <t>10720049</t>
    </r>
  </si>
  <si>
    <r>
      <t xml:space="preserve">Waterleaf Subdivision/ </t>
    </r>
    <r>
      <rPr>
        <i/>
        <sz val="11"/>
        <color rgb="FFFF0000"/>
        <rFont val="Aptos Narrow"/>
        <family val="2"/>
        <scheme val="minor"/>
      </rPr>
      <t>10122154</t>
    </r>
  </si>
  <si>
    <r>
      <t xml:space="preserve">Waterleaf Subdivision/ </t>
    </r>
    <r>
      <rPr>
        <i/>
        <sz val="11"/>
        <color rgb="FFFF0000"/>
        <rFont val="Aptos Narrow"/>
        <family val="2"/>
        <scheme val="minor"/>
      </rPr>
      <t>7998055</t>
    </r>
  </si>
  <si>
    <r>
      <t xml:space="preserve">Waterleaf Subdivision/ </t>
    </r>
    <r>
      <rPr>
        <i/>
        <sz val="11"/>
        <color rgb="FFFF0000"/>
        <rFont val="Aptos Narrow"/>
        <family val="2"/>
        <scheme val="minor"/>
      </rPr>
      <t>13546064</t>
    </r>
  </si>
  <si>
    <r>
      <t xml:space="preserve">Waterleaf Subdivision/ </t>
    </r>
    <r>
      <rPr>
        <i/>
        <sz val="11"/>
        <color rgb="FFFF0000"/>
        <rFont val="Aptos Narrow"/>
        <family val="2"/>
        <scheme val="minor"/>
      </rPr>
      <t>10110568</t>
    </r>
  </si>
  <si>
    <t>Waterleaf Subdivision/ 10032371</t>
  </si>
  <si>
    <t>Waterleaf Subdivision/ 16230968</t>
  </si>
  <si>
    <r>
      <t xml:space="preserve">Waterleaf Subdivision/ </t>
    </r>
    <r>
      <rPr>
        <i/>
        <sz val="11"/>
        <color rgb="FFFF0000"/>
        <rFont val="Aptos Narrow"/>
        <family val="2"/>
        <scheme val="minor"/>
      </rPr>
      <t>15989334</t>
    </r>
  </si>
  <si>
    <t xml:space="preserve">Violet    </t>
  </si>
  <si>
    <t>Waterleaf Subdivision/ 10434526</t>
  </si>
  <si>
    <t>15881722</t>
  </si>
  <si>
    <t>Waterleaf Subdivision/ 10119794</t>
  </si>
  <si>
    <r>
      <t xml:space="preserve">Waterleaf Subdivision/ </t>
    </r>
    <r>
      <rPr>
        <i/>
        <sz val="11"/>
        <color rgb="FFFF0000"/>
        <rFont val="Aptos Narrow"/>
        <family val="2"/>
        <scheme val="minor"/>
      </rPr>
      <t>7889263</t>
    </r>
  </si>
  <si>
    <t>Waterleaf Subdivision/ 12016591</t>
  </si>
  <si>
    <t xml:space="preserve">Cushman Drive   </t>
  </si>
  <si>
    <r>
      <t xml:space="preserve">Waterleaf Subdivision/ </t>
    </r>
    <r>
      <rPr>
        <i/>
        <sz val="11"/>
        <color rgb="FFC00000"/>
        <rFont val="Aptos Narrow"/>
        <family val="2"/>
        <scheme val="minor"/>
      </rPr>
      <t>09300873</t>
    </r>
  </si>
  <si>
    <t xml:space="preserve">Mistletoe Lane   </t>
  </si>
  <si>
    <r>
      <t>Waterleaf Subdivision</t>
    </r>
    <r>
      <rPr>
        <i/>
        <sz val="11"/>
        <color rgb="FFC00000"/>
        <rFont val="Aptos Narrow"/>
        <family val="2"/>
        <scheme val="minor"/>
      </rPr>
      <t>/ 10125024</t>
    </r>
  </si>
  <si>
    <t xml:space="preserve">Holly Grove Street  </t>
  </si>
  <si>
    <r>
      <t>Waterleaf Subdivision</t>
    </r>
    <r>
      <rPr>
        <i/>
        <sz val="11"/>
        <color rgb="FFC00000"/>
        <rFont val="Aptos Narrow"/>
        <family val="2"/>
        <scheme val="minor"/>
      </rPr>
      <t>/ 11996990</t>
    </r>
  </si>
  <si>
    <t xml:space="preserve">Pasture Cove   </t>
  </si>
  <si>
    <t xml:space="preserve">Abundance Lane   </t>
  </si>
  <si>
    <r>
      <t>Waterleaf Subdivision</t>
    </r>
    <r>
      <rPr>
        <i/>
        <sz val="11"/>
        <color rgb="FFC00000"/>
        <rFont val="Aptos Narrow"/>
        <family val="2"/>
        <scheme val="minor"/>
      </rPr>
      <t>/ 11281040</t>
    </r>
  </si>
  <si>
    <t xml:space="preserve">Splendor Cove   </t>
  </si>
  <si>
    <r>
      <t>Waterleaf Subdivision</t>
    </r>
    <r>
      <rPr>
        <i/>
        <sz val="11"/>
        <color rgb="FFC00000"/>
        <rFont val="Aptos Narrow"/>
        <family val="2"/>
        <scheme val="minor"/>
      </rPr>
      <t>/ 12006018</t>
    </r>
  </si>
  <si>
    <t xml:space="preserve">Japonica Court   </t>
  </si>
  <si>
    <r>
      <t>Waterleaf Subdivision</t>
    </r>
    <r>
      <rPr>
        <i/>
        <sz val="11"/>
        <color rgb="FFC00000"/>
        <rFont val="Aptos Narrow"/>
        <family val="2"/>
        <scheme val="minor"/>
      </rPr>
      <t>/ 13274505</t>
    </r>
  </si>
  <si>
    <t xml:space="preserve">Peach Tree Pass  </t>
  </si>
  <si>
    <t xml:space="preserve">Rudy Lane   </t>
  </si>
  <si>
    <r>
      <t>Waterleaf Subdivision</t>
    </r>
    <r>
      <rPr>
        <i/>
        <sz val="11"/>
        <color rgb="FFC00000"/>
        <rFont val="Aptos Narrow"/>
        <family val="2"/>
        <scheme val="minor"/>
      </rPr>
      <t>/ 11217826</t>
    </r>
  </si>
  <si>
    <r>
      <t>Waterleaf Subdivision</t>
    </r>
    <r>
      <rPr>
        <i/>
        <sz val="11"/>
        <color rgb="FFC00000"/>
        <rFont val="Aptos Narrow"/>
        <family val="2"/>
        <scheme val="minor"/>
      </rPr>
      <t>/ 10241460</t>
    </r>
  </si>
  <si>
    <r>
      <t>Waterleaf Subdivision</t>
    </r>
    <r>
      <rPr>
        <i/>
        <sz val="11"/>
        <color rgb="FFC00000"/>
        <rFont val="Aptos Narrow"/>
        <family val="2"/>
        <scheme val="minor"/>
      </rPr>
      <t>/ 10801596</t>
    </r>
  </si>
  <si>
    <r>
      <t>Waterleaf Subdivision</t>
    </r>
    <r>
      <rPr>
        <i/>
        <sz val="11"/>
        <color rgb="FFC00000"/>
        <rFont val="Aptos Narrow"/>
        <family val="2"/>
        <scheme val="minor"/>
      </rPr>
      <t>/ 10756256</t>
    </r>
  </si>
  <si>
    <r>
      <t>Waterleaf Subdivision</t>
    </r>
    <r>
      <rPr>
        <i/>
        <sz val="11"/>
        <color rgb="FFFF0000"/>
        <rFont val="Aptos Narrow"/>
        <family val="2"/>
        <scheme val="minor"/>
      </rPr>
      <t>/ 16203959</t>
    </r>
  </si>
  <si>
    <r>
      <t>Waterleaf Subdivision</t>
    </r>
    <r>
      <rPr>
        <i/>
        <sz val="11"/>
        <color rgb="FFFF0000"/>
        <rFont val="Aptos Narrow"/>
        <family val="2"/>
        <scheme val="minor"/>
      </rPr>
      <t>/ 7912384</t>
    </r>
  </si>
  <si>
    <t xml:space="preserve">Waterleaf Blvd   </t>
  </si>
  <si>
    <t xml:space="preserve">Apricot Drive   </t>
  </si>
  <si>
    <r>
      <t>Waterleaf Subdivision</t>
    </r>
    <r>
      <rPr>
        <i/>
        <sz val="11"/>
        <color rgb="FFFF0000"/>
        <rFont val="Aptos Narrow"/>
        <family val="2"/>
        <scheme val="minor"/>
      </rPr>
      <t>/ 10431372</t>
    </r>
  </si>
  <si>
    <r>
      <t>Waterleaf Subdivision</t>
    </r>
    <r>
      <rPr>
        <i/>
        <sz val="11"/>
        <color rgb="FFFF0000"/>
        <rFont val="Aptos Narrow"/>
        <family val="2"/>
        <scheme val="minor"/>
      </rPr>
      <t>/ 10016170</t>
    </r>
  </si>
  <si>
    <r>
      <t>Waterleaf Subdivision</t>
    </r>
    <r>
      <rPr>
        <i/>
        <sz val="11"/>
        <color rgb="FFFF0000"/>
        <rFont val="Aptos Narrow"/>
        <family val="2"/>
        <scheme val="minor"/>
      </rPr>
      <t>/ 10301164</t>
    </r>
  </si>
  <si>
    <r>
      <t>Waterleaf Subdivision</t>
    </r>
    <r>
      <rPr>
        <i/>
        <sz val="11"/>
        <color rgb="FFFF0000"/>
        <rFont val="Aptos Narrow"/>
        <family val="2"/>
        <scheme val="minor"/>
      </rPr>
      <t>/ 4952744</t>
    </r>
  </si>
  <si>
    <r>
      <t>Waterleaf Subdivision</t>
    </r>
    <r>
      <rPr>
        <i/>
        <sz val="11"/>
        <color rgb="FFFF0000"/>
        <rFont val="Aptos Narrow"/>
        <family val="2"/>
        <scheme val="minor"/>
      </rPr>
      <t>/ 15918622</t>
    </r>
  </si>
  <si>
    <r>
      <t>Waterleaf Subdivision</t>
    </r>
    <r>
      <rPr>
        <i/>
        <sz val="11"/>
        <color rgb="FFFF0000"/>
        <rFont val="Aptos Narrow"/>
        <family val="2"/>
        <scheme val="minor"/>
      </rPr>
      <t>/ 10074779</t>
    </r>
  </si>
  <si>
    <r>
      <t>Waterleaf Subdivision</t>
    </r>
    <r>
      <rPr>
        <i/>
        <sz val="11"/>
        <color rgb="FFFF0000"/>
        <rFont val="Aptos Narrow"/>
        <family val="2"/>
        <scheme val="minor"/>
      </rPr>
      <t>/ 4647170</t>
    </r>
  </si>
  <si>
    <r>
      <t>Waterleaf Subdivision</t>
    </r>
    <r>
      <rPr>
        <i/>
        <sz val="11"/>
        <color rgb="FFFF0000"/>
        <rFont val="Aptos Narrow"/>
        <family val="2"/>
        <scheme val="minor"/>
      </rPr>
      <t>/ 4372667</t>
    </r>
  </si>
  <si>
    <r>
      <t>Waterleaf Subdivision</t>
    </r>
    <r>
      <rPr>
        <i/>
        <sz val="11"/>
        <color rgb="FFFF0000"/>
        <rFont val="Aptos Narrow"/>
        <family val="2"/>
        <scheme val="minor"/>
      </rPr>
      <t>/ 4728319</t>
    </r>
  </si>
  <si>
    <r>
      <t>Waterleaf Subdivision</t>
    </r>
    <r>
      <rPr>
        <i/>
        <sz val="11"/>
        <color rgb="FFFF0000"/>
        <rFont val="Aptos Narrow"/>
        <family val="2"/>
        <scheme val="minor"/>
      </rPr>
      <t>/ 4781071</t>
    </r>
  </si>
  <si>
    <t xml:space="preserve">Sunnyside Drive   </t>
  </si>
  <si>
    <r>
      <t>Waterleaf Subdivision</t>
    </r>
    <r>
      <rPr>
        <i/>
        <sz val="11"/>
        <color rgb="FFFF0000"/>
        <rFont val="Aptos Narrow"/>
        <family val="2"/>
        <scheme val="minor"/>
      </rPr>
      <t>/ 10026323</t>
    </r>
  </si>
  <si>
    <r>
      <t>Waterleaf Subdivision</t>
    </r>
    <r>
      <rPr>
        <i/>
        <sz val="11"/>
        <color rgb="FFFF0000"/>
        <rFont val="Aptos Narrow"/>
        <family val="2"/>
        <scheme val="minor"/>
      </rPr>
      <t>/ 10110834</t>
    </r>
  </si>
  <si>
    <r>
      <t>Waterleaf Subdivision</t>
    </r>
    <r>
      <rPr>
        <i/>
        <sz val="11"/>
        <color rgb="FFFF0000"/>
        <rFont val="Aptos Narrow"/>
        <family val="2"/>
        <scheme val="minor"/>
      </rPr>
      <t>/ 10557089</t>
    </r>
  </si>
  <si>
    <t xml:space="preserve">Cermeno Cove   </t>
  </si>
  <si>
    <t xml:space="preserve">Cermono Cove   </t>
  </si>
  <si>
    <t xml:space="preserve">Matthews Lane   </t>
  </si>
  <si>
    <r>
      <t>Waterleaf Subdivision</t>
    </r>
    <r>
      <rPr>
        <i/>
        <sz val="11"/>
        <color rgb="FFFF0000"/>
        <rFont val="Aptos Narrow"/>
        <family val="2"/>
        <scheme val="minor"/>
      </rPr>
      <t>/ 7911009</t>
    </r>
  </si>
  <si>
    <r>
      <t>Waterleaf Subdivision</t>
    </r>
    <r>
      <rPr>
        <i/>
        <sz val="11"/>
        <color rgb="FFFF0000"/>
        <rFont val="Aptos Narrow"/>
        <family val="2"/>
        <scheme val="minor"/>
      </rPr>
      <t>/ 7924701</t>
    </r>
  </si>
  <si>
    <r>
      <t>Waterleaf Subdivision</t>
    </r>
    <r>
      <rPr>
        <i/>
        <sz val="11"/>
        <color rgb="FFFF0000"/>
        <rFont val="Aptos Narrow"/>
        <family val="2"/>
        <scheme val="minor"/>
      </rPr>
      <t>/ 09256542</t>
    </r>
  </si>
  <si>
    <r>
      <t>Waterleaf Subdivision</t>
    </r>
    <r>
      <rPr>
        <i/>
        <sz val="11"/>
        <color rgb="FFFF0000"/>
        <rFont val="Aptos Narrow"/>
        <family val="2"/>
        <scheme val="minor"/>
      </rPr>
      <t>/ 10031208</t>
    </r>
  </si>
  <si>
    <t xml:space="preserve">Quinton Cove   </t>
  </si>
  <si>
    <t>Waterleaf Subdivision/ 10028050</t>
  </si>
  <si>
    <r>
      <t>Waterleaf Subdivision</t>
    </r>
    <r>
      <rPr>
        <i/>
        <sz val="11"/>
        <color rgb="FFFF0000"/>
        <rFont val="Aptos Narrow"/>
        <family val="2"/>
        <scheme val="minor"/>
      </rPr>
      <t>/ 7910034</t>
    </r>
  </si>
  <si>
    <t xml:space="preserve">Pomegranate Cove   </t>
  </si>
  <si>
    <r>
      <t>Waterleaf Subdivision</t>
    </r>
    <r>
      <rPr>
        <i/>
        <sz val="11"/>
        <color rgb="FFFF0000"/>
        <rFont val="Aptos Narrow"/>
        <family val="2"/>
        <scheme val="minor"/>
      </rPr>
      <t>/ 12690053</t>
    </r>
  </si>
  <si>
    <r>
      <t>Waterleaf Subdivision</t>
    </r>
    <r>
      <rPr>
        <i/>
        <sz val="11"/>
        <color rgb="FFFF0000"/>
        <rFont val="Aptos Narrow"/>
        <family val="2"/>
        <scheme val="minor"/>
      </rPr>
      <t>/ 13367658</t>
    </r>
  </si>
  <si>
    <r>
      <t>Waterleaf Subdivision</t>
    </r>
    <r>
      <rPr>
        <i/>
        <sz val="11"/>
        <color rgb="FFFF0000"/>
        <rFont val="Aptos Narrow"/>
        <family val="2"/>
        <scheme val="minor"/>
      </rPr>
      <t>/ 10184740</t>
    </r>
  </si>
  <si>
    <r>
      <t>Waterleaf Subdivision</t>
    </r>
    <r>
      <rPr>
        <i/>
        <sz val="11"/>
        <color rgb="FFFF0000"/>
        <rFont val="Aptos Narrow"/>
        <family val="2"/>
        <scheme val="minor"/>
      </rPr>
      <t>/ 09296305</t>
    </r>
  </si>
  <si>
    <t xml:space="preserve">Claudell Drive   </t>
  </si>
  <si>
    <r>
      <t>Waterleaf Subdivision</t>
    </r>
    <r>
      <rPr>
        <i/>
        <sz val="11"/>
        <color rgb="FFFF0000"/>
        <rFont val="Aptos Narrow"/>
        <family val="2"/>
        <scheme val="minor"/>
      </rPr>
      <t>/ 16709877</t>
    </r>
  </si>
  <si>
    <t xml:space="preserve">Connor Elkins Drive  </t>
  </si>
  <si>
    <t xml:space="preserve">Clematis Court   </t>
  </si>
  <si>
    <t xml:space="preserve">Palmetto Cove   </t>
  </si>
  <si>
    <r>
      <t>Waterleaf Subdivision</t>
    </r>
    <r>
      <rPr>
        <i/>
        <sz val="11"/>
        <color rgb="FFFF0000"/>
        <rFont val="Aptos Narrow"/>
        <family val="2"/>
        <scheme val="minor"/>
      </rPr>
      <t>/ 12690043</t>
    </r>
  </si>
  <si>
    <t xml:space="preserve">Wisteria Court   </t>
  </si>
  <si>
    <t xml:space="preserve">Pauline Cove   </t>
  </si>
  <si>
    <t xml:space="preserve">Frogmore Loop   </t>
  </si>
  <si>
    <t>Watermill</t>
  </si>
  <si>
    <t xml:space="preserve">Sandringham Loop   </t>
  </si>
  <si>
    <t xml:space="preserve">Woodlands Drive   </t>
  </si>
  <si>
    <t>Woodlands Park Subdivision</t>
  </si>
  <si>
    <r>
      <t>Woodlands Park Subdivision</t>
    </r>
    <r>
      <rPr>
        <i/>
        <sz val="11"/>
        <color rgb="FFFF0000"/>
        <rFont val="Aptos Narrow"/>
        <family val="2"/>
        <scheme val="minor"/>
      </rPr>
      <t>/ 16775986</t>
    </r>
  </si>
  <si>
    <r>
      <t>Woodlands Park Subdivision</t>
    </r>
    <r>
      <rPr>
        <i/>
        <sz val="11"/>
        <color rgb="FFFF0000"/>
        <rFont val="Aptos Narrow"/>
        <family val="2"/>
        <scheme val="minor"/>
      </rPr>
      <t>/ 16777115</t>
    </r>
  </si>
  <si>
    <t xml:space="preserve">Valruth Drive   </t>
  </si>
  <si>
    <t xml:space="preserve">Valruth Circle   </t>
  </si>
  <si>
    <t>Woodlands Park Subdivision/ 11785232</t>
  </si>
  <si>
    <t xml:space="preserve">Evening Star   </t>
  </si>
  <si>
    <t>Woodlands Park Subdivision/ 10297892</t>
  </si>
  <si>
    <t>Woodlands Park Subdivision/ 10154191</t>
  </si>
  <si>
    <t>Woodlands Park Subdivision/ 7910419</t>
  </si>
  <si>
    <t xml:space="preserve">Star Meadow   </t>
  </si>
  <si>
    <t>3803649</t>
  </si>
  <si>
    <t>Woodlands Park Subdivision/ 10020312</t>
  </si>
  <si>
    <t>15630545</t>
  </si>
  <si>
    <t>Woodlands Park Subdivision/ 10171970</t>
  </si>
  <si>
    <t>Woodlands Park Subdivision/ 10168892</t>
  </si>
  <si>
    <t>Woodlands Park Subdivision/ 07906847</t>
  </si>
  <si>
    <t xml:space="preserve">Prairie Dawn   </t>
  </si>
  <si>
    <t>3805621</t>
  </si>
  <si>
    <t>Woodlands Park Subdivision/ 12555827</t>
  </si>
  <si>
    <t>Woodlands Park Subdivision/ 16227451</t>
  </si>
  <si>
    <t xml:space="preserve">Moonlight Place   </t>
  </si>
  <si>
    <t>Woodlands Park Subdivision/ 11369632</t>
  </si>
  <si>
    <t>Woodlands Park Subdivision/ 07886058</t>
  </si>
  <si>
    <t xml:space="preserve">Hill Side Glow  </t>
  </si>
  <si>
    <t>15503517</t>
  </si>
  <si>
    <t>Woodlands Park Subdivision/ 11865297</t>
  </si>
  <si>
    <t>Woodlands Park Subdivision/ 11375287</t>
  </si>
  <si>
    <t>Woodlands Park Subdivision/ 7910301</t>
  </si>
  <si>
    <t>Woodlands Park Subdivision/ 10110553</t>
  </si>
  <si>
    <t xml:space="preserve">Morning Dew Lane  </t>
  </si>
  <si>
    <t xml:space="preserve">Red Sun Drive  </t>
  </si>
  <si>
    <t xml:space="preserve">Evening Dusk Drive  </t>
  </si>
  <si>
    <t xml:space="preserve">Sunshine Lane   </t>
  </si>
  <si>
    <t xml:space="preserve">Blooming Trail   </t>
  </si>
  <si>
    <t xml:space="preserve">Night Sky Drive  </t>
  </si>
  <si>
    <t>00818788</t>
  </si>
  <si>
    <t xml:space="preserve">Forrest Moon Lane  </t>
  </si>
  <si>
    <t xml:space="preserve">Forest Moon Lane  </t>
  </si>
  <si>
    <t>Woodlands Park Subdivision/ 00771488</t>
  </si>
  <si>
    <t>Woodlands Park Subdivision/ 00833610</t>
  </si>
  <si>
    <t>Woodlands Park Subdivision/ 00875384</t>
  </si>
  <si>
    <t xml:space="preserve">Sun Ray Drive  </t>
  </si>
  <si>
    <r>
      <t xml:space="preserve">Woodlands Park Subdivision/ </t>
    </r>
    <r>
      <rPr>
        <i/>
        <sz val="11"/>
        <color rgb="FFFF0000"/>
        <rFont val="Aptos Narrow"/>
        <family val="2"/>
        <scheme val="minor"/>
      </rPr>
      <t>00788040</t>
    </r>
  </si>
  <si>
    <t xml:space="preserve">Shooting Star Drive  </t>
  </si>
  <si>
    <t xml:space="preserve">Moon Beam Drive  </t>
  </si>
  <si>
    <r>
      <t xml:space="preserve">Woodlands Park Subdivision\ </t>
    </r>
    <r>
      <rPr>
        <i/>
        <sz val="11"/>
        <color rgb="FFFF0000"/>
        <rFont val="Aptos Narrow"/>
        <family val="2"/>
        <scheme val="minor"/>
      </rPr>
      <t>15508404</t>
    </r>
  </si>
  <si>
    <t xml:space="preserve">Star Light Way  </t>
  </si>
  <si>
    <t>Whoopers Loop</t>
  </si>
  <si>
    <t xml:space="preserve">  </t>
  </si>
  <si>
    <t>GERASA DR</t>
  </si>
  <si>
    <t>El Rey Drive C-3</t>
  </si>
  <si>
    <t>Conchas Street B-8</t>
  </si>
  <si>
    <t>Frogmore Loop</t>
  </si>
  <si>
    <t>Arnold Loop</t>
  </si>
  <si>
    <t>200 </t>
  </si>
  <si>
    <t>SANDRINGHAM LOOP</t>
  </si>
  <si>
    <t>Gerasa Drive</t>
  </si>
  <si>
    <t>427B</t>
  </si>
  <si>
    <t>427A</t>
  </si>
  <si>
    <t>451A</t>
  </si>
  <si>
    <t xml:space="preserve">sw/wa active </t>
  </si>
  <si>
    <t>451B</t>
  </si>
  <si>
    <t>Ehrlich Street</t>
  </si>
  <si>
    <t>439B</t>
  </si>
  <si>
    <t>439A</t>
  </si>
  <si>
    <t>477 B</t>
  </si>
  <si>
    <t>489 A</t>
  </si>
  <si>
    <t>489 B</t>
  </si>
  <si>
    <t xml:space="preserve">501A </t>
  </si>
  <si>
    <t>463A</t>
  </si>
  <si>
    <t>463B</t>
  </si>
  <si>
    <t xml:space="preserve">477A </t>
  </si>
  <si>
    <t>Grist Mill Rd</t>
  </si>
  <si>
    <t>Construction Hydrant</t>
  </si>
  <si>
    <t>Muscovy Drive</t>
  </si>
  <si>
    <t>513A</t>
  </si>
  <si>
    <t xml:space="preserve">513B </t>
  </si>
  <si>
    <t>Sandringham Loop</t>
  </si>
  <si>
    <t xml:space="preserve">Sandringham Loop  </t>
  </si>
  <si>
    <t xml:space="preserve">Arnold Loop </t>
  </si>
  <si>
    <t>Santa Teresa Rd   A,Lot 17</t>
  </si>
  <si>
    <t xml:space="preserve">wa active </t>
  </si>
  <si>
    <t xml:space="preserve"> Arnold Loop</t>
  </si>
  <si>
    <t xml:space="preserve">518A </t>
  </si>
  <si>
    <t xml:space="preserve">518B </t>
  </si>
  <si>
    <t>530B</t>
  </si>
  <si>
    <t xml:space="preserve">530A  </t>
  </si>
  <si>
    <t>537A</t>
  </si>
  <si>
    <t>537B</t>
  </si>
  <si>
    <t>549A</t>
  </si>
  <si>
    <t xml:space="preserve">549B </t>
  </si>
  <si>
    <t>561A</t>
  </si>
  <si>
    <t>561B</t>
  </si>
  <si>
    <t>575A</t>
  </si>
  <si>
    <t xml:space="preserve">575B </t>
  </si>
  <si>
    <t>587A</t>
  </si>
  <si>
    <t>587B</t>
  </si>
  <si>
    <t xml:space="preserve">599A </t>
  </si>
  <si>
    <t xml:space="preserve">599B </t>
  </si>
  <si>
    <t>613A</t>
  </si>
  <si>
    <t xml:space="preserve">613B </t>
  </si>
  <si>
    <t xml:space="preserve">Northern Pintail Drive </t>
  </si>
  <si>
    <t>Northern Pintail Drive</t>
  </si>
  <si>
    <t>reserved</t>
  </si>
  <si>
    <t>606A</t>
  </si>
  <si>
    <t xml:space="preserve"> Arnold Loop </t>
  </si>
  <si>
    <t>625B</t>
  </si>
  <si>
    <t>644A</t>
  </si>
  <si>
    <t>644B</t>
  </si>
  <si>
    <t xml:space="preserve">632A </t>
  </si>
  <si>
    <t>632B</t>
  </si>
  <si>
    <t xml:space="preserve">618A </t>
  </si>
  <si>
    <t>618B</t>
  </si>
  <si>
    <t xml:space="preserve">606B </t>
  </si>
  <si>
    <t xml:space="preserve">594A </t>
  </si>
  <si>
    <t xml:space="preserve">594B </t>
  </si>
  <si>
    <t>582A</t>
  </si>
  <si>
    <t>582B</t>
  </si>
  <si>
    <t>568A</t>
  </si>
  <si>
    <t>568B</t>
  </si>
  <si>
    <t xml:space="preserve">556A </t>
  </si>
  <si>
    <t xml:space="preserve">556B </t>
  </si>
  <si>
    <t xml:space="preserve">544A </t>
  </si>
  <si>
    <t xml:space="preserve">544B </t>
  </si>
  <si>
    <t>649A</t>
  </si>
  <si>
    <t xml:space="preserve">649B </t>
  </si>
  <si>
    <t xml:space="preserve">637A </t>
  </si>
  <si>
    <t xml:space="preserve">637B </t>
  </si>
  <si>
    <t>625A</t>
  </si>
  <si>
    <t xml:space="preserve"> Mottled Court </t>
  </si>
  <si>
    <t xml:space="preserve">	01792606</t>
  </si>
  <si>
    <t xml:space="preserve">Speckled Belly Bend </t>
  </si>
  <si>
    <t xml:space="preserve"> Whoopers Loop </t>
  </si>
  <si>
    <t xml:space="preserve">	01540990</t>
  </si>
  <si>
    <t xml:space="preserve">	01543470</t>
  </si>
  <si>
    <t xml:space="preserve">	01432325</t>
  </si>
  <si>
    <t>Gina Drive</t>
  </si>
  <si>
    <t>560 </t>
  </si>
  <si>
    <t>Sheep Trail Drive</t>
  </si>
  <si>
    <t xml:space="preserve">Reserved </t>
  </si>
  <si>
    <t>Misty Lane Mobile Home Park</t>
  </si>
  <si>
    <t>Pradera Lennar Camino East Ph 2</t>
  </si>
  <si>
    <t>Corner HWY 21 &amp; High Rd</t>
  </si>
  <si>
    <t>700 Bunton Phase 1A</t>
  </si>
  <si>
    <t>Hwy 21 &amp; Corner High Road</t>
  </si>
  <si>
    <t>Wayside PH 2/High Rd</t>
  </si>
  <si>
    <t xml:space="preserve"> Farmers Rd</t>
  </si>
  <si>
    <t>High Rd/ Wayside Ph1</t>
  </si>
  <si>
    <t>Watermill Ph3 Gristmill</t>
  </si>
  <si>
    <t xml:space="preserve">Camino Real </t>
  </si>
  <si>
    <t>N Plum Creek/ Camino East Sub</t>
  </si>
  <si>
    <t xml:space="preserve">Rocky Road
</t>
  </si>
  <si>
    <t>HWY21/ Camino real</t>
  </si>
  <si>
    <t>High Rd corner of Hwy 21</t>
  </si>
  <si>
    <t>Reserved</t>
  </si>
  <si>
    <t>San Vincente Road B-4</t>
  </si>
  <si>
    <t>San Vincente Road B-5</t>
  </si>
  <si>
    <t>San Vicente Road B-8</t>
  </si>
  <si>
    <t>San Vincente Road B-9</t>
  </si>
  <si>
    <t>Santa Teresa Rd A Lot 03</t>
  </si>
  <si>
    <t>Santa Teresa Rd A- Lot 06</t>
  </si>
  <si>
    <t>Santa Teresa Rd A-Lot 08</t>
  </si>
  <si>
    <t xml:space="preserve">Santa Teresa Rd  A Lot 09 </t>
  </si>
  <si>
    <t xml:space="preserve">Santa Teresa Rd  A-Lot 12 </t>
  </si>
  <si>
    <t xml:space="preserve">Santa Teresa Rd  A- Lot 13 </t>
  </si>
  <si>
    <t xml:space="preserve"> Santa Teresa Rd   A,Lot 17 </t>
  </si>
  <si>
    <t xml:space="preserve">Santa Teresa Rd  A-Lot 21 </t>
  </si>
  <si>
    <t xml:space="preserve">San Pedro Rd, Block D, Lot 03 </t>
  </si>
  <si>
    <t xml:space="preserve">San Fernando Block D Lot 12 </t>
  </si>
  <si>
    <t xml:space="preserve">San Fernando Rd. Block D Lot 14 </t>
  </si>
  <si>
    <t xml:space="preserve">Monte Sagrado, Block D Lot 16 (San Fernando Road)
</t>
  </si>
  <si>
    <t xml:space="preserve">San Vincente Rd  C-Lot 02 </t>
  </si>
  <si>
    <t xml:space="preserve">San Vincente Rd  C-Lot 03 </t>
  </si>
  <si>
    <t xml:space="preserve">San Pedro Rd   C-Lot 06 </t>
  </si>
  <si>
    <t xml:space="preserve">San Pedro Rd Block C, Lot 11 </t>
  </si>
  <si>
    <t xml:space="preserve">Santa Teresa Rd, Block C Lot 16 </t>
  </si>
  <si>
    <t xml:space="preserve">Santa Teresa Rd, Block C Lot 17 </t>
  </si>
  <si>
    <t xml:space="preserve">San Fernando Rd. Block E Lot 06 </t>
  </si>
  <si>
    <t xml:space="preserve"> Santa Teresa Rd Block E Lot 08 </t>
  </si>
  <si>
    <t xml:space="preserve"> Camino Real- Fire Dept unit B </t>
  </si>
  <si>
    <t xml:space="preserve"> Sandringham Loop </t>
  </si>
  <si>
    <t xml:space="preserve">Sandringham Loop </t>
  </si>
  <si>
    <t>New Bridge Drive</t>
  </si>
  <si>
    <t xml:space="preserve">Evening Star </t>
  </si>
  <si>
    <t xml:space="preserve">County Rd 158 Lot 1 </t>
  </si>
  <si>
    <t xml:space="preserve">County Rd 158 Lot 2 </t>
  </si>
  <si>
    <t xml:space="preserve">County Rd 158 Lot 3 </t>
  </si>
  <si>
    <t xml:space="preserve">	No-7</t>
  </si>
  <si>
    <t xml:space="preserve">Fm </t>
  </si>
  <si>
    <t xml:space="preserve">2720 - Lot 2A </t>
  </si>
  <si>
    <t xml:space="preserve">FM 2720 </t>
  </si>
  <si>
    <t xml:space="preserve">	MTR_500</t>
  </si>
  <si>
    <t xml:space="preserve">Avery Road - Lot 13 </t>
  </si>
  <si>
    <t xml:space="preserve">93 S. </t>
  </si>
  <si>
    <t>Old Spanish Trail</t>
  </si>
  <si>
    <t>Oxen Valley Way</t>
  </si>
  <si>
    <t xml:space="preserve">	15953933</t>
  </si>
  <si>
    <t xml:space="preserve">Caldwell Co. Road 227 </t>
  </si>
  <si>
    <t xml:space="preserve">Uhland 58 - Lot 10 </t>
  </si>
  <si>
    <t xml:space="preserve">El Rey Drive A-1 </t>
  </si>
  <si>
    <t>El Rey Drive A-2</t>
  </si>
  <si>
    <t xml:space="preserve">El Rey Drive B-4 </t>
  </si>
  <si>
    <t xml:space="preserve">	MTR_3315</t>
  </si>
  <si>
    <t xml:space="preserve">El Rey Drive A-10 </t>
  </si>
  <si>
    <t xml:space="preserve">El Rey Drive B-5 </t>
  </si>
  <si>
    <t xml:space="preserve">El Rey Drive B-3 </t>
  </si>
  <si>
    <t xml:space="preserve">El Rey Drive A-11 </t>
  </si>
  <si>
    <t xml:space="preserve">El Rey Drive A-20 </t>
  </si>
  <si>
    <t xml:space="preserve">El Rey Drive A-31 </t>
  </si>
  <si>
    <t xml:space="preserve">El Rey Drive A-32 </t>
  </si>
  <si>
    <t xml:space="preserve">	01786675</t>
  </si>
  <si>
    <t xml:space="preserve">El Dorado Drive A-53 </t>
  </si>
  <si>
    <t xml:space="preserve">El Dorado Drive D-17 </t>
  </si>
  <si>
    <t xml:space="preserve">El Dorado Drive D-18 </t>
  </si>
  <si>
    <t xml:space="preserve">El Dorado Drive B-19 </t>
  </si>
  <si>
    <t xml:space="preserve">El Dorado Drive B-23 </t>
  </si>
  <si>
    <t xml:space="preserve">El Dorado Drive B-25 </t>
  </si>
  <si>
    <t xml:space="preserve">El Dorado Drive B-26 </t>
  </si>
  <si>
    <t xml:space="preserve">El Dorado Drive D-22 </t>
  </si>
  <si>
    <t xml:space="preserve">El Dorado Drive B-28 </t>
  </si>
  <si>
    <t xml:space="preserve">El Dorado Drive B-29 </t>
  </si>
  <si>
    <t xml:space="preserve">	09748486</t>
  </si>
  <si>
    <t xml:space="preserve"> Arrowhead Cove </t>
  </si>
  <si>
    <t xml:space="preserve">Arrowhead Cove D-5 </t>
  </si>
  <si>
    <t xml:space="preserve">Arrowhead Cove D-2 </t>
  </si>
  <si>
    <t xml:space="preserve">Arrowhead Cove </t>
  </si>
  <si>
    <t xml:space="preserve">Arrowhead Cove D-65 </t>
  </si>
  <si>
    <t xml:space="preserve">Conchas Street B-2 </t>
  </si>
  <si>
    <t>Removed</t>
  </si>
  <si>
    <t xml:space="preserve">Conchas Street B-3 </t>
  </si>
  <si>
    <t xml:space="preserve">Conchas Street A-4 </t>
  </si>
  <si>
    <t xml:space="preserve"> Conchas Street B-5 </t>
  </si>
  <si>
    <t xml:space="preserve">Conchas Street A-6 </t>
  </si>
  <si>
    <t>Conchas Street A-8</t>
  </si>
  <si>
    <t>Conchas Street A-9</t>
  </si>
  <si>
    <t xml:space="preserve">Conchas Street </t>
  </si>
  <si>
    <t xml:space="preserve">Conchas Street A-12 </t>
  </si>
  <si>
    <t xml:space="preserve">Conchas Street A-13 </t>
  </si>
  <si>
    <t>Conchas Street A-14</t>
  </si>
  <si>
    <t>Conchas Street A-17</t>
  </si>
  <si>
    <t xml:space="preserve"> Conchas Street A-18 </t>
  </si>
  <si>
    <t xml:space="preserve">Rustler Pass A-20 </t>
  </si>
  <si>
    <t xml:space="preserve"> Rustler Pass</t>
  </si>
  <si>
    <t xml:space="preserve">Rustler Pass E-34 </t>
  </si>
  <si>
    <t xml:space="preserve">Rustler Pass E-32 </t>
  </si>
  <si>
    <t xml:space="preserve">Rustler Pass E-29 </t>
  </si>
  <si>
    <t xml:space="preserve">inactive </t>
  </si>
  <si>
    <t xml:space="preserve">Rustler Pass C-18 </t>
  </si>
  <si>
    <t xml:space="preserve">Rustler Pass C-19 </t>
  </si>
  <si>
    <t xml:space="preserve">Rustler Pass E-25 </t>
  </si>
  <si>
    <t xml:space="preserve">Rustler Pass D-11 </t>
  </si>
  <si>
    <t xml:space="preserve">Rustler Pass D-12 </t>
  </si>
  <si>
    <t xml:space="preserve">Rustler Pass D-13 </t>
  </si>
  <si>
    <t xml:space="preserve">Rustler Pass D-14 </t>
  </si>
  <si>
    <t xml:space="preserve"> Rustler Pass E-13 </t>
  </si>
  <si>
    <t xml:space="preserve">Rustler Pass D-15 </t>
  </si>
  <si>
    <t xml:space="preserve">Rustler Pass D-16 </t>
  </si>
  <si>
    <t xml:space="preserve">Rustler Pass E-11 </t>
  </si>
  <si>
    <t xml:space="preserve">Rustler Pass E-8 </t>
  </si>
  <si>
    <t xml:space="preserve">	01552502</t>
  </si>
  <si>
    <t xml:space="preserve">Vaquero Lane C-24 </t>
  </si>
  <si>
    <t xml:space="preserve">Vaquero Lane D-7 </t>
  </si>
  <si>
    <t xml:space="preserve">Vaquero Lane C-31 </t>
  </si>
  <si>
    <t xml:space="preserve">Vaquero Lane D-4 </t>
  </si>
  <si>
    <t>Vaquero Lane D-4</t>
  </si>
  <si>
    <t xml:space="preserve">Vaquero Lane B-35 </t>
  </si>
  <si>
    <t xml:space="preserve">Vaquero Lane B-47 </t>
  </si>
  <si>
    <t xml:space="preserve">Vaquero Lane B-36 </t>
  </si>
  <si>
    <t xml:space="preserve">Vaquero Lane B-43 </t>
  </si>
  <si>
    <t xml:space="preserve">Ganado Drive E-4 </t>
  </si>
  <si>
    <t xml:space="preserve">Ganado Drive E-5 </t>
  </si>
  <si>
    <t xml:space="preserve">Ganado Drive E-6 </t>
  </si>
  <si>
    <t>Ganado Drive C-1</t>
  </si>
  <si>
    <t>Ganado Drive</t>
  </si>
  <si>
    <t xml:space="preserve">	01445656</t>
  </si>
  <si>
    <t xml:space="preserve"> La Quinta Cove </t>
  </si>
  <si>
    <t>La Quinta Cove</t>
  </si>
  <si>
    <t>A S. Plum Creek Road</t>
  </si>
  <si>
    <t xml:space="preserve">2 B </t>
  </si>
  <si>
    <t xml:space="preserve">Plum Creek Road </t>
  </si>
  <si>
    <t>Cotton Gin Road</t>
  </si>
  <si>
    <t>Twilight Glen Trail</t>
  </si>
  <si>
    <t xml:space="preserve">Twilight Glen Trail </t>
  </si>
  <si>
    <t>Phase 6A Entrance Irrigation</t>
  </si>
  <si>
    <t>Twin Cove</t>
  </si>
  <si>
    <t xml:space="preserve">Amy Drive </t>
  </si>
  <si>
    <t>5882427-1</t>
  </si>
  <si>
    <t>Abundance Lane</t>
  </si>
  <si>
    <t>Waterleaf Park</t>
  </si>
  <si>
    <t>Avery</t>
  </si>
  <si>
    <t xml:space="preserve">Park Entrance   </t>
  </si>
  <si>
    <t>Simon MS, 2" Compound Meter for irrigation</t>
  </si>
  <si>
    <t xml:space="preserve">Meter    </t>
  </si>
  <si>
    <t>Avery Park HOA.  Lock.  Nonactive.</t>
  </si>
  <si>
    <t>Park Phase 1</t>
  </si>
  <si>
    <t xml:space="preserve">Euclid    </t>
  </si>
  <si>
    <t>Park</t>
  </si>
  <si>
    <t xml:space="preserve">Irrigation Highlands   </t>
  </si>
  <si>
    <t xml:space="preserve">Levi Ln Phase   </t>
  </si>
  <si>
    <t xml:space="preserve">Goforth Rd   </t>
  </si>
  <si>
    <t xml:space="preserve">Kyle </t>
  </si>
  <si>
    <t>Baseball Complex</t>
  </si>
  <si>
    <t xml:space="preserve">Creekside Trail    </t>
  </si>
  <si>
    <t>Outpost Irrigation</t>
  </si>
  <si>
    <t>New</t>
  </si>
  <si>
    <t xml:space="preserve">Bridge Irrigation   </t>
  </si>
  <si>
    <t>Waterleaf  Irrigation</t>
  </si>
  <si>
    <t>Running Creek Drive</t>
  </si>
  <si>
    <t>Bunton Reserve. Pool  house, Amenity Ctr</t>
  </si>
  <si>
    <t>Model 860, Serial H53595, Mfr FEBCO / LEADFREE</t>
  </si>
  <si>
    <t xml:space="preserve">Sheep Trail    </t>
  </si>
  <si>
    <t>Waterleaf HOA Pool</t>
  </si>
  <si>
    <t>Model LF007M1QT, Serial 53985, Mfr Watts / LEADFREE</t>
  </si>
  <si>
    <t xml:space="preserve">Sheep Trail   </t>
  </si>
  <si>
    <t>Waterleaf HOA Iririgation</t>
  </si>
  <si>
    <t>Model 860, Serial HA21989, Mfr Febco / LEADFREE</t>
  </si>
  <si>
    <t>12571701</t>
  </si>
  <si>
    <t>Pool</t>
  </si>
  <si>
    <t>Woodlands Pool</t>
  </si>
  <si>
    <t>Model LF009M2QT, Serial 223344, Mfr Watts /  LEADFREE</t>
  </si>
  <si>
    <t>12905424</t>
  </si>
  <si>
    <t>Model LF007M1QT, Serial A27424, Mfr Watts /  LEADFREE</t>
  </si>
  <si>
    <t>Irrigation for Rest Home 1" Met. 13458448</t>
  </si>
  <si>
    <t>Gustaf Trail</t>
  </si>
  <si>
    <t>Highlands at Grist Mill HOA Entry Irrigation</t>
  </si>
  <si>
    <t>Model 850, Serial H50153, Mfr Febco / LEADFREE</t>
  </si>
  <si>
    <t>Entrance</t>
  </si>
  <si>
    <t xml:space="preserve">  Andover  </t>
  </si>
  <si>
    <t>Near 100 Andover Lane, at intersection of Andover Lane and Grist Mill Road</t>
  </si>
  <si>
    <t>Model n/a, Serial HF42179, Mfr Febco / LEADFREE</t>
  </si>
  <si>
    <t>Twin Estates Drive</t>
  </si>
  <si>
    <t>5538502, Bunton Reserve Irrigation Meter  / Bunton Creek HOA</t>
  </si>
  <si>
    <t>Model 40105T2, Serial ZC393, Mfr Conbraco / LEADFREE</t>
  </si>
  <si>
    <t>Irrigation</t>
  </si>
  <si>
    <t>Bunton Reserve. Irrigation, Amenity Ctr</t>
  </si>
  <si>
    <t>Model 850, Serial H33514, Mfr FABCO / LEADFREE</t>
  </si>
  <si>
    <t>Woodlands</t>
  </si>
  <si>
    <t xml:space="preserve">Entrance Irriga   </t>
  </si>
  <si>
    <t>Woodlands, or Associa Hill Woodlands Country</t>
  </si>
  <si>
    <t>Model 850, Serial HC86368, Mfr Febco / LEADFREE</t>
  </si>
  <si>
    <t xml:space="preserve">Cool Springs Blvd  </t>
  </si>
  <si>
    <t>Cool Springs Irrigation</t>
  </si>
  <si>
    <t>Harvest Creek Entrance</t>
  </si>
  <si>
    <t xml:space="preserve">Grist Mill Rd Entrance/ Grist  </t>
  </si>
  <si>
    <t>Irrigation or pool</t>
  </si>
  <si>
    <t>Sunnyside</t>
  </si>
  <si>
    <t>Waterleaf HOA.   Irrigation</t>
  </si>
  <si>
    <t>Model 007M1QT, Serial A09255, Mfr  Watts / LEADFREE</t>
  </si>
  <si>
    <t>Ella Marie Circle</t>
  </si>
  <si>
    <t>Model 850, Serial HE77725, Mfr Febco / LEADFREE</t>
  </si>
  <si>
    <t>Levi</t>
  </si>
  <si>
    <t>Landing</t>
  </si>
  <si>
    <t>Phase 3, Levi Landing at Andover Lane.  Mill Creek Subdivision Park</t>
  </si>
  <si>
    <t>Model DC4AY, Serial 09148A, Mfr Apollo / LEADFREE</t>
  </si>
  <si>
    <t>E FM 150</t>
  </si>
  <si>
    <t>SCRUBS Car Wash, 09672036</t>
  </si>
  <si>
    <t>Model LF009M2QT, Serial 200677, Mfr Watts / LEADFREE</t>
  </si>
  <si>
    <t>Waterleaf Subdivision HOA</t>
  </si>
  <si>
    <t>Model 850, Serial H662427, Mfr Febco / LEADFREE</t>
  </si>
  <si>
    <t>Irrigation.  Harvest Moon Pkwy at FM 150 East</t>
  </si>
  <si>
    <t>Model 4010799T, Serial JB825, Mfr Conbraco / LEADFREE</t>
  </si>
  <si>
    <t>Wayside Irrigation. Plum Creek Rd at Wayside Entrance</t>
  </si>
  <si>
    <t>Model 850, Serial HF70955, Mfr Febco / LEADFREE</t>
  </si>
  <si>
    <t>Wayside Irrigation. Address also 149 Ehrlich Street.</t>
  </si>
  <si>
    <t>Model 850, Serial HF73627, Mfr Febco / LEADFREE</t>
  </si>
  <si>
    <t>Wayside Irrigation.  Address also 366 Arnold Loop.</t>
  </si>
  <si>
    <t>Model 350, Serial AJAZ1334, Mfr Wilkins / LEADFREE</t>
  </si>
  <si>
    <t>Ranch Road,</t>
  </si>
  <si>
    <t>Frogmore Entrance</t>
  </si>
  <si>
    <t>Watermill Irrigation.  Balmoral Ln and Frogmore Loop</t>
  </si>
  <si>
    <t>Model 850, Serial HF86032, Mfr Febco / LEADFREE</t>
  </si>
  <si>
    <t>Watermill Irrigation.  Sandringham Loop and Tamworth Lane</t>
  </si>
  <si>
    <t>Model 350, Serial AJBC2948, Mfr Wilkins / LEADFREE</t>
  </si>
  <si>
    <t>Watermill Irrigation.  Address also 242  Frogmore Loop.</t>
  </si>
  <si>
    <t>Model 350, Serial AJAV9487, Mfr Wilkins / LEADFREE</t>
  </si>
  <si>
    <t>Ephesus</t>
  </si>
  <si>
    <t>Watermill Irrigation.  Address is also 159  Sandringham Loop.</t>
  </si>
  <si>
    <t>Model 850, Serial HF98362, Mfr Febco / LEADFREE</t>
  </si>
  <si>
    <t>Ranch Road Watermill Irrigation</t>
  </si>
  <si>
    <t>Raunds Lane</t>
  </si>
  <si>
    <t>Ebbsfleet Drive</t>
  </si>
  <si>
    <t>Princeton Drive</t>
  </si>
  <si>
    <t>Ranch Road Wayside Irrigation</t>
  </si>
  <si>
    <t xml:space="preserve">FM 150   </t>
  </si>
  <si>
    <t>Cool Spr. Irrigation</t>
  </si>
  <si>
    <t>irrigation</t>
  </si>
  <si>
    <t xml:space="preserve">Bunton Ln   </t>
  </si>
  <si>
    <t>12558585, Bunton Reserve.  Baseball Field</t>
  </si>
  <si>
    <t>Harvest Creek HOA Splash Pad</t>
  </si>
  <si>
    <t>Model 850, Serial HG33736, Mfr Febco / LEADFREE</t>
  </si>
  <si>
    <t>MASTER Creeks  Crossing Mobile Home Park</t>
  </si>
  <si>
    <t>Model 850, Serial HG10886, Mfr Febco / LEADFREE</t>
  </si>
  <si>
    <t>Phase 1 - 4" Ultrasonic</t>
  </si>
  <si>
    <t>These are active Asset IDs: 15352210 / 09505006 / 06872911 / 201798 Master. 09216082 is inactive.</t>
  </si>
  <si>
    <t>Phase</t>
  </si>
  <si>
    <t xml:space="preserve">1 - 4" Ultrasonic </t>
  </si>
  <si>
    <t xml:space="preserve">09216082. MASTER Harvest  Crk.  Sun Communities Inc.  At Harvest Moon Pkwy &amp; FM 150 East. </t>
  </si>
  <si>
    <t>Harvest Moon Pkwy</t>
  </si>
  <si>
    <t>MASTER Harvest  Crk.</t>
  </si>
  <si>
    <t>Inventory Summary</t>
  </si>
  <si>
    <r>
      <rPr>
        <b/>
        <i/>
        <sz val="11"/>
        <rFont val="Aptos Narrow"/>
        <family val="2"/>
        <scheme val="minor"/>
      </rPr>
      <t xml:space="preserve">Purpose of this worksheet: </t>
    </r>
    <r>
      <rPr>
        <i/>
        <sz val="11"/>
        <rFont val="Aptos Narrow"/>
        <family val="2"/>
        <scheme val="minor"/>
      </rPr>
      <t xml:space="preserve"> For water systems to provide a summary of the service line inventory, including information on ownership, inventory format, and the number of service lines for each of the four required materials classifications.
</t>
    </r>
    <r>
      <rPr>
        <b/>
        <i/>
        <sz val="11"/>
        <rFont val="Aptos Narrow"/>
        <family val="2"/>
        <scheme val="minor"/>
      </rPr>
      <t>Note:</t>
    </r>
    <r>
      <rPr>
        <i/>
        <sz val="11"/>
        <rFont val="Aptos Narrow"/>
        <family val="2"/>
        <scheme val="minor"/>
      </rPr>
      <t xml:space="preserve"> Cells that have a superscript </t>
    </r>
    <r>
      <rPr>
        <i/>
        <vertAlign val="superscript"/>
        <sz val="11"/>
        <rFont val="Aptos Narrow"/>
        <family val="2"/>
        <scheme val="minor"/>
      </rPr>
      <t>x</t>
    </r>
    <r>
      <rPr>
        <i/>
        <sz val="11"/>
        <rFont val="Aptos Narrow"/>
        <family val="2"/>
        <scheme val="minor"/>
      </rPr>
      <t xml:space="preserve"> are required fields.</t>
    </r>
  </si>
  <si>
    <t>Part 1.  General Information</t>
  </si>
  <si>
    <r>
      <t xml:space="preserve">1. Is this the </t>
    </r>
    <r>
      <rPr>
        <b/>
        <sz val="11"/>
        <rFont val="Aptos Narrow"/>
        <family val="2"/>
        <scheme val="minor"/>
      </rPr>
      <t>Initial Inventory</t>
    </r>
    <r>
      <rPr>
        <sz val="11"/>
        <rFont val="Aptos Narrow"/>
        <family val="2"/>
        <scheme val="minor"/>
      </rPr>
      <t xml:space="preserve"> or an </t>
    </r>
    <r>
      <rPr>
        <b/>
        <sz val="11"/>
        <rFont val="Aptos Narrow"/>
        <family val="2"/>
        <scheme val="minor"/>
      </rPr>
      <t>Inventory Update</t>
    </r>
    <r>
      <rPr>
        <sz val="11"/>
        <rFont val="Aptos Narrow"/>
        <family val="2"/>
        <scheme val="minor"/>
      </rPr>
      <t xml:space="preserve">? </t>
    </r>
    <r>
      <rPr>
        <vertAlign val="superscript"/>
        <sz val="11"/>
        <rFont val="Calibri"/>
        <family val="2"/>
      </rPr>
      <t>x</t>
    </r>
  </si>
  <si>
    <t>Initial Inventory</t>
  </si>
  <si>
    <r>
      <t xml:space="preserve">2a. Who </t>
    </r>
    <r>
      <rPr>
        <b/>
        <sz val="11"/>
        <rFont val="Aptos Narrow"/>
        <family val="2"/>
        <scheme val="minor"/>
      </rPr>
      <t>owns the service lines</t>
    </r>
    <r>
      <rPr>
        <sz val="11"/>
        <rFont val="Aptos Narrow"/>
        <family val="2"/>
        <scheme val="minor"/>
      </rPr>
      <t xml:space="preserve"> in your system?  </t>
    </r>
    <r>
      <rPr>
        <i/>
        <sz val="11"/>
        <rFont val="Aptos Narrow"/>
        <family val="2"/>
        <scheme val="minor"/>
      </rPr>
      <t>If other, please explain below.</t>
    </r>
    <r>
      <rPr>
        <i/>
        <vertAlign val="superscript"/>
        <sz val="11"/>
        <rFont val="Aptos Narrow"/>
        <family val="2"/>
        <scheme val="minor"/>
      </rPr>
      <t>x</t>
    </r>
  </si>
  <si>
    <t>Ownership is split</t>
  </si>
  <si>
    <r>
      <t xml:space="preserve">2b. Is there documentation that defines service line ownership in your system, such as a local ordinance? </t>
    </r>
    <r>
      <rPr>
        <i/>
        <sz val="11"/>
        <color theme="1"/>
        <rFont val="Aptos Narrow"/>
        <family val="2"/>
        <scheme val="minor"/>
      </rPr>
      <t>If yes, please describe below and explain where ownership is split (e.g., property line, curb stop).</t>
    </r>
  </si>
  <si>
    <r>
      <t>3a. Describe when lead</t>
    </r>
    <r>
      <rPr>
        <sz val="11"/>
        <color theme="1"/>
        <rFont val="Aptos Narrow"/>
        <family val="2"/>
        <scheme val="minor"/>
      </rPr>
      <t xml:space="preserve"> service lines were generally installed in your system below.</t>
    </r>
  </si>
  <si>
    <t>No lead lines were ever installed in the system.</t>
  </si>
  <si>
    <t>3b. When were lead service lines banned for the system? Reference the state or local ordinance that banned the use of lead in your system.</t>
  </si>
  <si>
    <t>The state of Texas Lead Ban went into effect July 1, 1988</t>
  </si>
  <si>
    <t>4. Are there lead goosenecks, pigtails or connectors in the system?</t>
  </si>
  <si>
    <r>
      <t xml:space="preserve">Part 2.  Inventory Summary Table </t>
    </r>
    <r>
      <rPr>
        <b/>
        <vertAlign val="superscript"/>
        <sz val="12"/>
        <color theme="0"/>
        <rFont val="Aptos Narrow"/>
        <family val="2"/>
        <scheme val="minor"/>
      </rPr>
      <t>1</t>
    </r>
    <r>
      <rPr>
        <b/>
        <sz val="12"/>
        <color theme="0"/>
        <rFont val="Aptos Narrow"/>
        <family val="2"/>
        <scheme val="minor"/>
      </rPr>
      <t xml:space="preserve"> </t>
    </r>
  </si>
  <si>
    <r>
      <t xml:space="preserve">When using the </t>
    </r>
    <r>
      <rPr>
        <b/>
        <i/>
        <sz val="11"/>
        <rFont val="Aptos Narrow"/>
        <family val="2"/>
        <scheme val="minor"/>
      </rPr>
      <t>Detailed Inventory</t>
    </r>
    <r>
      <rPr>
        <i/>
        <sz val="11"/>
        <rFont val="Aptos Narrow"/>
        <family val="2"/>
        <scheme val="minor"/>
      </rPr>
      <t xml:space="preserve"> worksheet, the classifications in the Column "Entire Service Line Material Classification" (Column Q) will be used to calculate the total number of service lines for each of the four material classifications below. </t>
    </r>
    <r>
      <rPr>
        <b/>
        <i/>
        <sz val="11"/>
        <rFont val="Aptos Narrow"/>
        <family val="2"/>
        <scheme val="minor"/>
      </rPr>
      <t xml:space="preserve">Remember this is the classification for the entire service line. </t>
    </r>
  </si>
  <si>
    <t>Service Line Material Classification</t>
  </si>
  <si>
    <t>Definition</t>
  </si>
  <si>
    <r>
      <t>Total Number of Service Lines
(REQUIRED to be reported under the LCRR)</t>
    </r>
    <r>
      <rPr>
        <b/>
        <vertAlign val="superscript"/>
        <sz val="11"/>
        <color theme="1"/>
        <rFont val="Aptos Narrow"/>
        <family val="2"/>
        <scheme val="minor"/>
      </rPr>
      <t>x</t>
    </r>
  </si>
  <si>
    <t>Lead</t>
  </si>
  <si>
    <r>
      <t>Any portion of the service line is known to be made of lead.</t>
    </r>
    <r>
      <rPr>
        <vertAlign val="superscript"/>
        <sz val="11"/>
        <color theme="1"/>
        <rFont val="Aptos Narrow"/>
        <family val="2"/>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</si>
  <si>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</si>
  <si>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</si>
  <si>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</si>
  <si>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</si>
  <si>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</si>
  <si>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</si>
  <si>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r>
      <rPr>
        <vertAlign val="superscript"/>
        <sz val="10"/>
        <rFont val="Aptos Narrow"/>
        <family val="2"/>
        <scheme val="minor"/>
      </rPr>
      <t xml:space="preserve">1 </t>
    </r>
    <r>
      <rPr>
        <sz val="10"/>
        <rFont val="Aptos Narrow"/>
        <family val="2"/>
        <scheme val="minor"/>
      </rPr>
      <t xml:space="preserve">This summary table is for reporting material for the entire service line connecting the water main to the customer's plumbing. See the </t>
    </r>
    <r>
      <rPr>
        <b/>
        <sz val="10"/>
        <rFont val="Aptos Narrow"/>
        <family val="2"/>
        <scheme val="minor"/>
      </rPr>
      <t>Classifying SLs</t>
    </r>
    <r>
      <rPr>
        <sz val="10"/>
        <rFont val="Aptos Narrow"/>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</si>
  <si>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Aptos Narrow"/>
        <family val="2"/>
        <scheme val="minor"/>
      </rPr>
      <t xml:space="preserve">2 </t>
    </r>
    <r>
      <rPr>
        <sz val="10"/>
        <rFont val="Aptos Narrow"/>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t>
    </r>
  </si>
  <si>
    <t>TCEQ-20943 (Rev. 12/16/2022)</t>
  </si>
  <si>
    <t>Page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</si>
</sst>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
    <numFmt numFmtId="165" formatCode="mm/dd/yy;@"/>
  </numFmts>
  <fonts count="40" x14ac:knownFonts="1">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b/>
      <sz val="20"/>
      <color theme="0"/>
      <name val="Aptos Display"/>
      <family val="2"/>
      <scheme val="major"/>
    </font>
    <font>
      <i/>
      <sz val="11"/>
      <name val="Aptos Narrow"/>
      <family val="2"/>
      <scheme val="minor"/>
    </font>
    <font>
      <b/>
      <i/>
      <sz val="11"/>
      <name val="Aptos Narrow"/>
      <family val="2"/>
      <scheme val="minor"/>
    </font>
    <font>
      <i/>
      <vertAlign val="superscript"/>
      <sz val="11"/>
      <name val="Aptos Narrow"/>
      <family val="2"/>
      <scheme val="minor"/>
    </font>
    <font>
      <i/>
      <vertAlign val="superscript"/>
      <sz val="11"/>
      <name val="Calibri"/>
      <family val="2"/>
    </font>
    <font>
      <sz val="12"/>
      <color theme="1"/>
      <name val="Aptos Narrow"/>
      <family val="2"/>
      <scheme val="minor"/>
    </font>
    <font>
      <sz val="12"/>
      <color rgb="FFFF0000"/>
      <name val="Aptos Narrow"/>
      <family val="2"/>
      <scheme val="minor"/>
    </font>
    <font>
      <sz val="11"/>
      <color theme="4"/>
      <name val="Aptos Narrow"/>
      <family val="2"/>
      <scheme val="minor"/>
    </font>
    <font>
      <sz val="12"/>
      <name val="Aptos Narrow"/>
      <family val="2"/>
      <scheme val="minor"/>
    </font>
    <font>
      <sz val="11"/>
      <name val="Aptos Narrow"/>
      <family val="2"/>
      <scheme val="minor"/>
    </font>
    <font>
      <b/>
      <sz val="14"/>
      <color theme="0"/>
      <name val="Aptos Narrow"/>
      <family val="2"/>
      <scheme val="minor"/>
    </font>
    <font>
      <b/>
      <sz val="14"/>
      <name val="Aptos Narrow"/>
      <family val="2"/>
      <scheme val="minor"/>
    </font>
    <font>
      <b/>
      <sz val="11"/>
      <name val="Aptos Narrow"/>
      <family val="2"/>
      <scheme val="minor"/>
    </font>
    <font>
      <b/>
      <vertAlign val="superscript"/>
      <sz val="11"/>
      <name val="Aptos Narrow"/>
      <family val="2"/>
      <scheme val="minor"/>
    </font>
    <font>
      <b/>
      <vertAlign val="superscript"/>
      <sz val="11"/>
      <name val="Calibri"/>
      <family val="2"/>
    </font>
    <font>
      <b/>
      <vertAlign val="superscript"/>
      <sz val="11"/>
      <color theme="0"/>
      <name val="Aptos Narrow"/>
      <family val="2"/>
      <scheme val="minor"/>
    </font>
    <font>
      <i/>
      <sz val="10"/>
      <color theme="1"/>
      <name val="Aptos Narrow"/>
      <family val="2"/>
      <scheme val="minor"/>
    </font>
    <font>
      <i/>
      <sz val="10"/>
      <name val="Aptos Narrow"/>
      <family val="2"/>
      <scheme val="minor"/>
    </font>
    <font>
      <sz val="9"/>
      <color rgb="FF242424"/>
      <name val="Aptos Narrow"/>
      <family val="2"/>
    </font>
    <font>
      <i/>
      <sz val="11"/>
      <color theme="1"/>
      <name val="Aptos Narrow"/>
      <family val="2"/>
      <scheme val="minor"/>
    </font>
    <font>
      <sz val="7"/>
      <color rgb="FF27413E"/>
      <name val="Tahoma"/>
      <family val="2"/>
    </font>
    <font>
      <sz val="11"/>
      <color rgb="FF242424"/>
      <name val="Aptos Narrow"/>
      <family val="2"/>
    </font>
    <font>
      <i/>
      <sz val="11"/>
      <color rgb="FF000000"/>
      <name val="Aptos Narrow"/>
      <family val="2"/>
      <scheme val="minor"/>
    </font>
    <font>
      <i/>
      <sz val="11"/>
      <color rgb="FFFF0000"/>
      <name val="Aptos Narrow"/>
      <family val="2"/>
      <scheme val="minor"/>
    </font>
    <font>
      <b/>
      <sz val="11"/>
      <color rgb="FFFF0000"/>
      <name val="Aptos Narrow"/>
      <family val="2"/>
      <scheme val="minor"/>
    </font>
    <font>
      <b/>
      <i/>
      <sz val="11"/>
      <color rgb="FFFF0000"/>
      <name val="Aptos Narrow"/>
      <family val="2"/>
      <scheme val="minor"/>
    </font>
    <font>
      <i/>
      <sz val="11"/>
      <color rgb="FFC00000"/>
      <name val="Aptos Narrow"/>
      <family val="2"/>
      <scheme val="minor"/>
    </font>
    <font>
      <b/>
      <sz val="12"/>
      <color theme="0"/>
      <name val="Aptos Narrow"/>
      <family val="2"/>
      <scheme val="minor"/>
    </font>
    <font>
      <vertAlign val="superscript"/>
      <sz val="11"/>
      <name val="Calibri"/>
      <family val="2"/>
    </font>
    <font>
      <b/>
      <vertAlign val="superscript"/>
      <sz val="12"/>
      <color theme="0"/>
      <name val="Aptos Narrow"/>
      <family val="2"/>
      <scheme val="minor"/>
    </font>
    <font>
      <b/>
      <vertAlign val="superscript"/>
      <sz val="11"/>
      <color theme="1"/>
      <name val="Aptos Narrow"/>
      <family val="2"/>
      <scheme val="minor"/>
    </font>
    <font>
      <vertAlign val="superscript"/>
      <sz val="11"/>
      <color theme="1"/>
      <name val="Aptos Narrow"/>
      <family val="2"/>
      <scheme val="minor"/>
    </font>
    <font>
      <sz val="10"/>
      <name val="Aptos Narrow"/>
      <family val="2"/>
      <scheme val="minor"/>
    </font>
    <font>
      <vertAlign val="superscript"/>
      <sz val="10"/>
      <name val="Aptos Narrow"/>
      <family val="2"/>
      <scheme val="minor"/>
    </font>
    <font>
      <b/>
      <sz val="10"/>
      <name val="Aptos Narrow"/>
      <family val="2"/>
      <scheme val="minor"/>
    </font>
    <font>
      <sz val="10"/>
      <color theme="1"/>
      <name val="Aptos Narrow"/>
      <family val="2"/>
      <scheme val="minor"/>
    </font>
  </fonts>
  <fills count="17">
    <fill>
      <patternFill patternType="none"/>
    </fill>
    <fill>
      <patternFill patternType="gray125"/>
    </fill>
    <fill>
      <patternFill patternType="solid">
        <fgColor theme="0"/>
        <bgColor indexed="64"/>
      </patternFill>
    </fill>
    <fill>
      <patternFill patternType="solid">
        <fgColor rgb="FF005EA2"/>
        <bgColor indexed="64"/>
      </patternFill>
    </fill>
    <fill>
      <patternFill patternType="solid">
        <fgColor rgb="FFDFE1E2"/>
        <bgColor indexed="64"/>
      </patternFill>
    </fill>
    <fill>
      <patternFill patternType="solid">
        <fgColor theme="0" tint="-4.9989318521683403E-2"/>
        <bgColor indexed="64"/>
      </patternFill>
    </fill>
    <fill>
      <patternFill patternType="solid">
        <fgColor rgb="FFA9AEB1"/>
        <bgColor indexed="64"/>
      </patternFill>
    </fill>
    <fill>
      <patternFill patternType="solid">
        <fgColor rgb="FF71767A"/>
        <bgColor indexed="64"/>
      </patternFill>
    </fill>
    <fill>
      <patternFill patternType="solid">
        <fgColor rgb="FF97D4EA"/>
        <bgColor indexed="64"/>
      </patternFill>
    </fill>
    <fill>
      <patternFill patternType="solid">
        <fgColor theme="3"/>
        <bgColor indexed="64"/>
      </patternFill>
    </fill>
    <fill>
      <patternFill patternType="solid">
        <fgColor rgb="FF162E51"/>
        <bgColor indexed="64"/>
      </patternFill>
    </fill>
    <fill>
      <patternFill patternType="solid">
        <fgColor rgb="FF97D4E4"/>
        <bgColor indexed="64"/>
      </patternFill>
    </fill>
    <fill>
      <patternFill patternType="solid">
        <fgColor rgb="FF162E51"/>
        <bgColor theme="4"/>
      </patternFill>
    </fill>
    <fill>
      <patternFill patternType="solid">
        <fgColor rgb="FFD9E8F6"/>
        <bgColor indexed="64"/>
      </patternFill>
    </fill>
    <fill>
      <patternFill patternType="solid">
        <fgColor rgb="FF97D4E4"/>
        <bgColor rgb="FF000000"/>
      </patternFill>
    </fill>
    <fill>
      <patternFill patternType="solid">
        <fgColor rgb="FFD9E8F6"/>
        <bgColor rgb="FF000000"/>
      </patternFill>
    </fill>
    <fill>
      <patternFill patternType="solid">
        <fgColor theme="2"/>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hair">
        <color indexed="64"/>
      </left>
      <right style="thin">
        <color theme="1"/>
      </right>
      <top style="thin">
        <color indexed="64"/>
      </top>
      <bottom style="hair">
        <color auto="1"/>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hair">
        <color indexed="64"/>
      </left>
      <right style="thin">
        <color theme="1"/>
      </right>
      <top style="hair">
        <color auto="1"/>
      </top>
      <bottom style="hair">
        <color auto="1"/>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theme="0"/>
      </left>
      <right/>
      <top style="thin">
        <color indexed="64"/>
      </top>
      <bottom/>
      <diagonal/>
    </border>
    <border>
      <left/>
      <right/>
      <top style="thin">
        <color theme="0"/>
      </top>
      <bottom/>
      <diagonal/>
    </border>
    <border>
      <left style="thin">
        <color theme="0"/>
      </left>
      <right/>
      <top style="thin">
        <color theme="0"/>
      </top>
      <bottom/>
      <diagonal/>
    </border>
  </borders>
  <cellStyleXfs count="2">
    <xf numFmtId="0" fontId="0" fillId="0" borderId="0"/>
    <xf numFmtId="0" fontId="1" fillId="9" borderId="10">
      <alignment horizontal="center" vertical="center" wrapText="1"/>
    </xf>
  </cellStyleXfs>
  <cellXfs count="145">
    <xf numFmtId="0" fontId="0" fillId="0" borderId="0" xfId="0"/>
    <xf numFmtId="0" fontId="0" fillId="2" borderId="0" xfId="0" applyFill="1"/>
    <xf numFmtId="0" fontId="4" fillId="3" borderId="1" xfId="0" applyFont="1" applyFill="1" applyBorder="1" applyAlignment="1">
      <alignment horizontal="center"/>
    </xf>
    <xf numFmtId="0" fontId="4" fillId="3" borderId="2" xfId="0" applyFont="1" applyFill="1" applyBorder="1" applyAlignment="1">
      <alignment horizontal="center"/>
    </xf>
    <xf numFmtId="0" fontId="0" fillId="4" borderId="3" xfId="0" applyFill="1" applyBorder="1" applyAlignment="1">
      <alignment horizontal="left"/>
    </xf>
    <xf numFmtId="0" fontId="0" fillId="4" borderId="0" xfId="0" applyFill="1" applyAlignment="1">
      <alignment horizontal="left"/>
    </xf>
    <xf numFmtId="0" fontId="0" fillId="4" borderId="4" xfId="0" applyFill="1" applyBorder="1" applyAlignment="1">
      <alignment horizontal="left"/>
    </xf>
    <xf numFmtId="0" fontId="0" fillId="4" borderId="5" xfId="0" applyFill="1" applyBorder="1" applyAlignment="1">
      <alignment horizontal="left"/>
    </xf>
    <xf numFmtId="0" fontId="2" fillId="2" borderId="0" xfId="0" applyFont="1" applyFill="1"/>
    <xf numFmtId="0" fontId="5" fillId="5" borderId="0" xfId="0" applyFont="1" applyFill="1" applyAlignment="1">
      <alignment horizontal="left" vertical="top" wrapText="1"/>
    </xf>
    <xf numFmtId="0" fontId="9" fillId="2" borderId="0" xfId="0" applyFont="1" applyFill="1" applyAlignment="1">
      <alignment vertical="top" wrapText="1"/>
    </xf>
    <xf numFmtId="0" fontId="2" fillId="2" borderId="0" xfId="0" applyFont="1" applyFill="1" applyAlignment="1">
      <alignment wrapText="1"/>
    </xf>
    <xf numFmtId="0" fontId="10" fillId="2" borderId="0" xfId="0" applyFont="1" applyFill="1" applyAlignment="1">
      <alignment vertical="top" wrapText="1"/>
    </xf>
    <xf numFmtId="0" fontId="11" fillId="2" borderId="0" xfId="0" applyFont="1" applyFill="1" applyAlignment="1">
      <alignment wrapText="1"/>
    </xf>
    <xf numFmtId="0" fontId="12" fillId="2" borderId="0" xfId="0" applyFont="1" applyFill="1" applyAlignment="1">
      <alignment vertical="top"/>
    </xf>
    <xf numFmtId="0" fontId="10" fillId="2" borderId="0" xfId="0" applyFont="1" applyFill="1" applyAlignment="1">
      <alignment vertical="top"/>
    </xf>
    <xf numFmtId="0" fontId="9" fillId="0" borderId="0" xfId="0" applyFont="1" applyAlignment="1">
      <alignment vertical="top" wrapText="1"/>
    </xf>
    <xf numFmtId="0" fontId="13" fillId="2" borderId="0" xfId="0" applyFont="1" applyFill="1" applyAlignment="1">
      <alignment vertical="center"/>
    </xf>
    <xf numFmtId="0" fontId="14" fillId="3" borderId="6"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5" fillId="6" borderId="9" xfId="0" applyFont="1" applyFill="1" applyBorder="1" applyAlignment="1">
      <alignment horizontal="center" vertical="center"/>
    </xf>
    <xf numFmtId="0" fontId="15" fillId="7" borderId="9" xfId="0" applyFont="1" applyFill="1" applyBorder="1" applyAlignment="1">
      <alignment horizontal="center" vertical="center"/>
    </xf>
    <xf numFmtId="0" fontId="16" fillId="8" borderId="9"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 fillId="10" borderId="9" xfId="1" applyFill="1" applyBorder="1">
      <alignment horizontal="center" vertical="center" wrapText="1"/>
    </xf>
    <xf numFmtId="0" fontId="16" fillId="11" borderId="6" xfId="1" applyFont="1" applyFill="1" applyBorder="1">
      <alignment horizontal="center" vertical="center" wrapText="1"/>
    </xf>
    <xf numFmtId="0" fontId="16" fillId="11" borderId="7" xfId="1" applyFont="1" applyFill="1" applyBorder="1">
      <alignment horizontal="center" vertical="center" wrapText="1"/>
    </xf>
    <xf numFmtId="0" fontId="16" fillId="11" borderId="8" xfId="1" applyFont="1" applyFill="1" applyBorder="1">
      <alignment horizontal="center" vertical="center" wrapText="1"/>
    </xf>
    <xf numFmtId="0" fontId="16" fillId="11" borderId="9" xfId="1" applyFont="1" applyFill="1" applyBorder="1">
      <alignment horizontal="center" vertical="center" wrapText="1"/>
    </xf>
    <xf numFmtId="0" fontId="1" fillId="10" borderId="11" xfId="1" applyFill="1" applyBorder="1">
      <alignment horizontal="center" vertical="center" wrapText="1"/>
    </xf>
    <xf numFmtId="0" fontId="1" fillId="12" borderId="9" xfId="0" applyFont="1" applyFill="1" applyBorder="1" applyAlignment="1">
      <alignment horizontal="center" vertical="center" wrapText="1" readingOrder="1"/>
    </xf>
    <xf numFmtId="0" fontId="0" fillId="2" borderId="0" xfId="0" applyFill="1" applyAlignment="1">
      <alignment horizontal="center" vertical="center" wrapText="1" readingOrder="1"/>
    </xf>
    <xf numFmtId="0" fontId="16" fillId="11" borderId="9" xfId="1" applyFont="1" applyFill="1" applyBorder="1">
      <alignment horizontal="center" vertical="center" wrapText="1"/>
    </xf>
    <xf numFmtId="0" fontId="1" fillId="10" borderId="9" xfId="1" applyFill="1" applyBorder="1">
      <alignment horizontal="center" vertical="center" wrapText="1"/>
    </xf>
    <xf numFmtId="0" fontId="1" fillId="10" borderId="12" xfId="1" applyFill="1" applyBorder="1">
      <alignment horizontal="center" vertical="center" wrapText="1"/>
    </xf>
    <xf numFmtId="0" fontId="20" fillId="2" borderId="0" xfId="0" applyFont="1" applyFill="1" applyAlignment="1">
      <alignment horizontal="center" vertical="center" wrapText="1" readingOrder="1"/>
    </xf>
    <xf numFmtId="0" fontId="21" fillId="0" borderId="9" xfId="0" applyFont="1" applyBorder="1" applyAlignment="1">
      <alignment horizontal="center" vertical="center" wrapText="1" readingOrder="1"/>
    </xf>
    <xf numFmtId="0" fontId="21" fillId="0" borderId="6" xfId="0" applyFont="1" applyBorder="1" applyAlignment="1">
      <alignment horizontal="center" vertical="center" wrapText="1" readingOrder="1"/>
    </xf>
    <xf numFmtId="0" fontId="21" fillId="0" borderId="7" xfId="0" applyFont="1" applyBorder="1" applyAlignment="1">
      <alignment horizontal="center" vertical="center" wrapText="1" readingOrder="1"/>
    </xf>
    <xf numFmtId="0" fontId="21" fillId="0" borderId="8" xfId="0" applyFont="1" applyBorder="1" applyAlignment="1">
      <alignment horizontal="center" vertical="center" wrapText="1" readingOrder="1"/>
    </xf>
    <xf numFmtId="0" fontId="21" fillId="2" borderId="9" xfId="0" applyFont="1" applyFill="1" applyBorder="1" applyAlignment="1">
      <alignment horizontal="center" vertical="center" wrapText="1" readingOrder="1"/>
    </xf>
    <xf numFmtId="0" fontId="21" fillId="0" borderId="9" xfId="0" applyFont="1" applyBorder="1" applyAlignment="1">
      <alignment horizontal="center" vertical="center" wrapText="1" readingOrder="1"/>
    </xf>
    <xf numFmtId="0" fontId="22" fillId="13" borderId="13" xfId="0" applyFont="1" applyFill="1" applyBorder="1" applyAlignment="1" applyProtection="1">
      <alignment horizontal="center" vertical="center" wrapText="1" readingOrder="1"/>
      <protection locked="0"/>
    </xf>
    <xf numFmtId="0" fontId="5" fillId="11" borderId="14" xfId="0" applyFont="1" applyFill="1" applyBorder="1" applyAlignment="1" applyProtection="1">
      <alignment horizontal="center" vertical="center" wrapText="1" readingOrder="1"/>
      <protection locked="0"/>
    </xf>
    <xf numFmtId="0" fontId="5" fillId="11" borderId="15" xfId="0" applyFont="1" applyFill="1" applyBorder="1" applyAlignment="1" applyProtection="1">
      <alignment horizontal="center" vertical="center" wrapText="1" readingOrder="1"/>
      <protection locked="0"/>
    </xf>
    <xf numFmtId="0" fontId="5" fillId="13" borderId="15" xfId="0" applyFont="1" applyFill="1" applyBorder="1" applyAlignment="1" applyProtection="1">
      <alignment horizontal="center" vertical="center" wrapText="1" readingOrder="1"/>
      <protection locked="0"/>
    </xf>
    <xf numFmtId="164" fontId="5" fillId="13" borderId="15" xfId="0" applyNumberFormat="1" applyFont="1" applyFill="1" applyBorder="1" applyAlignment="1" applyProtection="1">
      <alignment horizontal="center" vertical="center" wrapText="1" readingOrder="1"/>
      <protection locked="0"/>
    </xf>
    <xf numFmtId="164" fontId="5" fillId="13" borderId="16" xfId="0" applyNumberFormat="1" applyFont="1" applyFill="1" applyBorder="1" applyAlignment="1" applyProtection="1">
      <alignment horizontal="center" vertical="center" wrapText="1" readingOrder="1"/>
      <protection locked="0"/>
    </xf>
    <xf numFmtId="0" fontId="5" fillId="11" borderId="13" xfId="0" applyFont="1" applyFill="1" applyBorder="1" applyAlignment="1" applyProtection="1">
      <alignment horizontal="center" vertical="center" wrapText="1" readingOrder="1"/>
      <protection locked="0"/>
    </xf>
    <xf numFmtId="0" fontId="5" fillId="13" borderId="14" xfId="0" applyFont="1" applyFill="1" applyBorder="1" applyAlignment="1" applyProtection="1">
      <alignment horizontal="center" vertical="center" wrapText="1" readingOrder="1"/>
      <protection locked="0"/>
    </xf>
    <xf numFmtId="0" fontId="5" fillId="13" borderId="17" xfId="0" applyFont="1" applyFill="1" applyBorder="1" applyAlignment="1" applyProtection="1">
      <alignment horizontal="center" vertical="center" wrapText="1" readingOrder="1"/>
      <protection locked="0"/>
    </xf>
    <xf numFmtId="0" fontId="5" fillId="11" borderId="18" xfId="0" applyFont="1" applyFill="1" applyBorder="1" applyAlignment="1" applyProtection="1">
      <alignment horizontal="center" vertical="center" wrapText="1" readingOrder="1"/>
      <protection locked="0"/>
    </xf>
    <xf numFmtId="0" fontId="5" fillId="13" borderId="16" xfId="0" applyFont="1" applyFill="1" applyBorder="1" applyAlignment="1" applyProtection="1">
      <alignment horizontal="center" vertical="center" wrapText="1" readingOrder="1"/>
      <protection locked="0"/>
    </xf>
    <xf numFmtId="0" fontId="13" fillId="8" borderId="19" xfId="0" applyFont="1" applyFill="1" applyBorder="1" applyAlignment="1">
      <alignment horizontal="left" vertical="center" wrapText="1" readingOrder="1"/>
    </xf>
    <xf numFmtId="0" fontId="5" fillId="13" borderId="13" xfId="0" applyFont="1" applyFill="1" applyBorder="1" applyAlignment="1" applyProtection="1">
      <alignment horizontal="center" vertical="center" wrapText="1" readingOrder="1"/>
      <protection locked="0"/>
    </xf>
    <xf numFmtId="0" fontId="23" fillId="13" borderId="13" xfId="0" applyFont="1" applyFill="1" applyBorder="1" applyAlignment="1" applyProtection="1">
      <alignment horizontal="center" vertical="center" wrapText="1" readingOrder="1"/>
      <protection locked="0"/>
    </xf>
    <xf numFmtId="0" fontId="23" fillId="13" borderId="13" xfId="0" applyFont="1" applyFill="1" applyBorder="1" applyAlignment="1">
      <alignment horizontal="center" vertical="center" wrapText="1" readingOrder="1"/>
    </xf>
    <xf numFmtId="0" fontId="22" fillId="13" borderId="19" xfId="0" applyFont="1" applyFill="1" applyBorder="1" applyAlignment="1" applyProtection="1">
      <alignment horizontal="center" vertical="center" wrapText="1" readingOrder="1"/>
      <protection locked="0"/>
    </xf>
    <xf numFmtId="0" fontId="5" fillId="11" borderId="20" xfId="0" applyFont="1" applyFill="1" applyBorder="1" applyAlignment="1" applyProtection="1">
      <alignment horizontal="center" vertical="center" wrapText="1" readingOrder="1"/>
      <protection locked="0"/>
    </xf>
    <xf numFmtId="0" fontId="5" fillId="11" borderId="21" xfId="0" applyFont="1" applyFill="1" applyBorder="1" applyAlignment="1" applyProtection="1">
      <alignment horizontal="center" vertical="center" wrapText="1" readingOrder="1"/>
      <protection locked="0"/>
    </xf>
    <xf numFmtId="0" fontId="5" fillId="13" borderId="21" xfId="0" applyFont="1" applyFill="1" applyBorder="1" applyAlignment="1" applyProtection="1">
      <alignment horizontal="center" vertical="center" wrapText="1" readingOrder="1"/>
      <protection locked="0"/>
    </xf>
    <xf numFmtId="164" fontId="5" fillId="13" borderId="21" xfId="0" applyNumberFormat="1" applyFont="1" applyFill="1" applyBorder="1" applyAlignment="1" applyProtection="1">
      <alignment horizontal="center" vertical="center" wrapText="1" readingOrder="1"/>
      <protection locked="0"/>
    </xf>
    <xf numFmtId="164" fontId="5" fillId="13" borderId="22" xfId="0" applyNumberFormat="1" applyFont="1" applyFill="1" applyBorder="1" applyAlignment="1" applyProtection="1">
      <alignment horizontal="center" vertical="center" wrapText="1" readingOrder="1"/>
      <protection locked="0"/>
    </xf>
    <xf numFmtId="0" fontId="5" fillId="11" borderId="19" xfId="0" applyFont="1" applyFill="1" applyBorder="1" applyAlignment="1" applyProtection="1">
      <alignment horizontal="center" vertical="center" wrapText="1" readingOrder="1"/>
      <protection locked="0"/>
    </xf>
    <xf numFmtId="0" fontId="5" fillId="13" borderId="20" xfId="0" applyFont="1" applyFill="1" applyBorder="1" applyAlignment="1" applyProtection="1">
      <alignment horizontal="center" vertical="center" wrapText="1" readingOrder="1"/>
      <protection locked="0"/>
    </xf>
    <xf numFmtId="17" fontId="5" fillId="13" borderId="21" xfId="0" applyNumberFormat="1" applyFont="1" applyFill="1" applyBorder="1" applyAlignment="1" applyProtection="1">
      <alignment horizontal="center" vertical="center" wrapText="1" readingOrder="1"/>
      <protection locked="0"/>
    </xf>
    <xf numFmtId="0" fontId="5" fillId="13" borderId="23" xfId="0" applyFont="1" applyFill="1" applyBorder="1" applyAlignment="1" applyProtection="1">
      <alignment horizontal="center" vertical="center" wrapText="1" readingOrder="1"/>
      <protection locked="0"/>
    </xf>
    <xf numFmtId="0" fontId="5" fillId="13" borderId="22" xfId="0" applyFont="1" applyFill="1" applyBorder="1" applyAlignment="1" applyProtection="1">
      <alignment horizontal="center" vertical="center" wrapText="1" readingOrder="1"/>
      <protection locked="0"/>
    </xf>
    <xf numFmtId="0" fontId="5" fillId="13" borderId="19" xfId="0" applyFont="1" applyFill="1" applyBorder="1" applyAlignment="1" applyProtection="1">
      <alignment horizontal="center" vertical="center" wrapText="1" readingOrder="1"/>
      <protection locked="0"/>
    </xf>
    <xf numFmtId="0" fontId="23" fillId="13" borderId="19" xfId="0" applyFont="1" applyFill="1" applyBorder="1" applyAlignment="1" applyProtection="1">
      <alignment horizontal="center" vertical="center" wrapText="1" readingOrder="1"/>
      <protection locked="0"/>
    </xf>
    <xf numFmtId="0" fontId="23" fillId="13" borderId="19" xfId="0" applyFont="1" applyFill="1" applyBorder="1" applyAlignment="1">
      <alignment horizontal="center" vertical="center" wrapText="1" readingOrder="1"/>
    </xf>
    <xf numFmtId="0" fontId="5" fillId="14" borderId="20" xfId="0" applyFont="1" applyFill="1" applyBorder="1" applyAlignment="1" applyProtection="1">
      <alignment horizontal="center" vertical="center" wrapText="1" readingOrder="1"/>
      <protection locked="0"/>
    </xf>
    <xf numFmtId="0" fontId="5" fillId="14" borderId="21" xfId="0" applyFont="1" applyFill="1" applyBorder="1" applyAlignment="1" applyProtection="1">
      <alignment horizontal="center" vertical="center" wrapText="1" readingOrder="1"/>
      <protection locked="0"/>
    </xf>
    <xf numFmtId="14" fontId="5" fillId="13" borderId="21" xfId="0" applyNumberFormat="1" applyFont="1" applyFill="1" applyBorder="1" applyAlignment="1" applyProtection="1">
      <alignment horizontal="center" vertical="center" wrapText="1" readingOrder="1"/>
      <protection locked="0"/>
    </xf>
    <xf numFmtId="0" fontId="5" fillId="13" borderId="21" xfId="0" quotePrefix="1" applyFont="1" applyFill="1" applyBorder="1" applyAlignment="1" applyProtection="1">
      <alignment horizontal="center" vertical="center" wrapText="1" readingOrder="1"/>
      <protection locked="0"/>
    </xf>
    <xf numFmtId="0" fontId="24" fillId="13" borderId="19" xfId="0" applyFont="1" applyFill="1" applyBorder="1" applyAlignment="1" applyProtection="1">
      <alignment horizontal="center" vertical="center" wrapText="1" readingOrder="1"/>
      <protection locked="0"/>
    </xf>
    <xf numFmtId="0" fontId="5" fillId="15" borderId="21" xfId="0" applyFont="1" applyFill="1" applyBorder="1" applyAlignment="1" applyProtection="1">
      <alignment horizontal="center" vertical="center" wrapText="1" readingOrder="1"/>
      <protection locked="0"/>
    </xf>
    <xf numFmtId="0" fontId="5" fillId="15" borderId="21" xfId="0" quotePrefix="1" applyFont="1" applyFill="1" applyBorder="1" applyAlignment="1" applyProtection="1">
      <alignment horizontal="center" vertical="center" wrapText="1" readingOrder="1"/>
      <protection locked="0"/>
    </xf>
    <xf numFmtId="0" fontId="5" fillId="15" borderId="19" xfId="0" applyFont="1" applyFill="1" applyBorder="1" applyAlignment="1" applyProtection="1">
      <alignment horizontal="center" vertical="center" wrapText="1" readingOrder="1"/>
      <protection locked="0"/>
    </xf>
    <xf numFmtId="0" fontId="5" fillId="15" borderId="22" xfId="0" applyFont="1" applyFill="1" applyBorder="1" applyAlignment="1" applyProtection="1">
      <alignment horizontal="center" vertical="center" wrapText="1" readingOrder="1"/>
      <protection locked="0"/>
    </xf>
    <xf numFmtId="0" fontId="25" fillId="13" borderId="19" xfId="0" applyFont="1" applyFill="1" applyBorder="1" applyAlignment="1" applyProtection="1">
      <alignment horizontal="center" vertical="center" wrapText="1" readingOrder="1"/>
      <protection locked="0"/>
    </xf>
    <xf numFmtId="0" fontId="26" fillId="13" borderId="21" xfId="0" applyFont="1" applyFill="1" applyBorder="1" applyAlignment="1" applyProtection="1">
      <alignment horizontal="center" vertical="center" wrapText="1" readingOrder="1"/>
      <protection locked="0"/>
    </xf>
    <xf numFmtId="0" fontId="4" fillId="3" borderId="24" xfId="0" applyFont="1" applyFill="1" applyBorder="1" applyAlignment="1">
      <alignment horizontal="center"/>
    </xf>
    <xf numFmtId="0" fontId="0" fillId="4" borderId="25" xfId="0" applyFill="1" applyBorder="1" applyAlignment="1">
      <alignment horizontal="left"/>
    </xf>
    <xf numFmtId="0" fontId="0" fillId="4" borderId="26" xfId="0" applyFill="1" applyBorder="1" applyAlignment="1">
      <alignment horizontal="left"/>
    </xf>
    <xf numFmtId="0" fontId="0" fillId="4" borderId="27" xfId="0" applyFill="1" applyBorder="1" applyAlignment="1">
      <alignment horizontal="left"/>
    </xf>
    <xf numFmtId="0" fontId="0" fillId="4" borderId="28" xfId="0" applyFill="1" applyBorder="1" applyAlignment="1">
      <alignment horizontal="left"/>
    </xf>
    <xf numFmtId="0" fontId="3" fillId="2" borderId="0" xfId="0" applyFont="1" applyFill="1"/>
    <xf numFmtId="0" fontId="5" fillId="5" borderId="0" xfId="0" applyFont="1" applyFill="1" applyAlignment="1">
      <alignment horizontal="left" wrapText="1"/>
    </xf>
    <xf numFmtId="165" fontId="0" fillId="2" borderId="0" xfId="0" applyNumberFormat="1" applyFill="1" applyAlignment="1">
      <alignment horizontal="left" vertical="center"/>
    </xf>
    <xf numFmtId="0" fontId="0" fillId="2" borderId="0" xfId="0" applyFill="1" applyAlignment="1">
      <alignment vertical="center"/>
    </xf>
    <xf numFmtId="0" fontId="31" fillId="10" borderId="3" xfId="0" applyFont="1" applyFill="1" applyBorder="1" applyAlignment="1">
      <alignment horizontal="left" vertical="center"/>
    </xf>
    <xf numFmtId="0" fontId="31" fillId="10" borderId="0" xfId="0" applyFont="1" applyFill="1" applyAlignment="1">
      <alignment horizontal="left" vertical="center"/>
    </xf>
    <xf numFmtId="0" fontId="31" fillId="10" borderId="25" xfId="0" applyFont="1" applyFill="1" applyBorder="1" applyAlignment="1">
      <alignment horizontal="left" vertical="center"/>
    </xf>
    <xf numFmtId="0" fontId="13" fillId="2" borderId="6" xfId="0" applyFont="1" applyFill="1" applyBorder="1" applyAlignment="1">
      <alignment horizontal="left" vertical="center"/>
    </xf>
    <xf numFmtId="0" fontId="13" fillId="2" borderId="7" xfId="0" applyFont="1" applyFill="1" applyBorder="1" applyAlignment="1">
      <alignment horizontal="left" vertical="center"/>
    </xf>
    <xf numFmtId="0" fontId="5" fillId="8" borderId="8" xfId="0" applyFont="1" applyFill="1" applyBorder="1" applyAlignment="1" applyProtection="1">
      <alignment horizontal="center" vertical="center"/>
      <protection locked="0"/>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23" fillId="8" borderId="8" xfId="0" applyFont="1" applyFill="1" applyBorder="1" applyAlignment="1" applyProtection="1">
      <alignment horizontal="center" vertical="center" wrapText="1"/>
      <protection locked="0"/>
    </xf>
    <xf numFmtId="0" fontId="3" fillId="13" borderId="4" xfId="0" applyFont="1" applyFill="1" applyBorder="1" applyAlignment="1" applyProtection="1">
      <alignment horizontal="left" vertical="center" wrapText="1"/>
      <protection locked="0"/>
    </xf>
    <xf numFmtId="0" fontId="3" fillId="13" borderId="5" xfId="0" applyFont="1" applyFill="1" applyBorder="1" applyAlignment="1" applyProtection="1">
      <alignment horizontal="left" vertical="center" wrapText="1"/>
      <protection locked="0"/>
    </xf>
    <xf numFmtId="0" fontId="3" fillId="13" borderId="29" xfId="0" applyFont="1" applyFill="1" applyBorder="1" applyAlignment="1" applyProtection="1">
      <alignment horizontal="left" vertical="center" wrapText="1"/>
      <protection locked="0"/>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23" fillId="13" borderId="8" xfId="0" applyFont="1" applyFill="1" applyBorder="1" applyAlignment="1" applyProtection="1">
      <alignment horizontal="center" vertical="center" wrapText="1"/>
      <protection locked="0"/>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3" fillId="2" borderId="24" xfId="0" applyFont="1" applyFill="1" applyBorder="1" applyAlignment="1">
      <alignment horizontal="left" vertical="center" wrapText="1"/>
    </xf>
    <xf numFmtId="0" fontId="13" fillId="2"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3" fillId="2" borderId="24" xfId="0" applyFont="1" applyFill="1" applyBorder="1" applyAlignment="1">
      <alignment horizontal="left" vertical="top" wrapText="1"/>
    </xf>
    <xf numFmtId="0" fontId="5" fillId="16" borderId="30" xfId="0" applyFont="1" applyFill="1" applyBorder="1" applyAlignment="1">
      <alignment horizontal="left" vertical="center" wrapText="1"/>
    </xf>
    <xf numFmtId="0" fontId="5" fillId="16" borderId="31" xfId="0" applyFont="1" applyFill="1" applyBorder="1" applyAlignment="1">
      <alignment horizontal="left" vertical="center" wrapText="1"/>
    </xf>
    <xf numFmtId="0" fontId="5" fillId="16" borderId="32" xfId="0" applyFont="1" applyFill="1" applyBorder="1" applyAlignment="1">
      <alignment horizontal="left"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9" xfId="0" applyFont="1" applyBorder="1" applyAlignment="1">
      <alignment horizontal="left" vertical="center" wrapText="1" indent="1"/>
    </xf>
    <xf numFmtId="0" fontId="0" fillId="0" borderId="6" xfId="0" applyBorder="1" applyAlignment="1">
      <alignment horizontal="left" vertical="top" wrapText="1"/>
    </xf>
    <xf numFmtId="0" fontId="0" fillId="0" borderId="8" xfId="0" applyBorder="1" applyAlignment="1">
      <alignment horizontal="left" vertical="top" wrapText="1"/>
    </xf>
    <xf numFmtId="3" fontId="0" fillId="8" borderId="9" xfId="0" applyNumberFormat="1" applyFill="1" applyBorder="1" applyAlignment="1">
      <alignment horizontal="center" vertical="center"/>
    </xf>
    <xf numFmtId="0" fontId="0" fillId="0" borderId="6" xfId="0" applyBorder="1" applyAlignment="1">
      <alignment horizontal="left" vertical="center" wrapText="1"/>
    </xf>
    <xf numFmtId="0" fontId="0" fillId="0" borderId="8" xfId="0" applyBorder="1" applyAlignment="1">
      <alignment horizontal="left" vertical="center" wrapText="1"/>
    </xf>
    <xf numFmtId="0" fontId="3" fillId="0" borderId="1" xfId="0" applyFont="1" applyBorder="1" applyAlignment="1">
      <alignment horizontal="right" vertical="center" wrapText="1" indent="1"/>
    </xf>
    <xf numFmtId="0" fontId="3" fillId="0" borderId="2" xfId="0" applyFont="1" applyBorder="1" applyAlignment="1">
      <alignment horizontal="right" vertical="center" wrapText="1" indent="1"/>
    </xf>
    <xf numFmtId="0" fontId="3" fillId="0" borderId="24" xfId="0" applyFont="1" applyBorder="1" applyAlignment="1">
      <alignment horizontal="right" vertical="center" wrapText="1" indent="1"/>
    </xf>
    <xf numFmtId="3" fontId="0" fillId="0" borderId="11" xfId="0" applyNumberFormat="1" applyBorder="1" applyAlignment="1">
      <alignment horizontal="center" vertical="center"/>
    </xf>
    <xf numFmtId="0" fontId="0" fillId="2" borderId="1" xfId="0" applyFill="1" applyBorder="1" applyAlignment="1">
      <alignment horizontal="left" vertical="center" wrapText="1"/>
    </xf>
    <xf numFmtId="0" fontId="3" fillId="2" borderId="2" xfId="0" applyFont="1" applyFill="1" applyBorder="1" applyAlignment="1">
      <alignment horizontal="right" vertical="center" wrapText="1"/>
    </xf>
    <xf numFmtId="3" fontId="0" fillId="2" borderId="24" xfId="0" applyNumberFormat="1" applyFill="1" applyBorder="1" applyAlignment="1">
      <alignment horizontal="right" vertical="center"/>
    </xf>
    <xf numFmtId="0" fontId="36" fillId="2" borderId="3"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25"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36" fillId="2" borderId="5" xfId="0" applyFont="1" applyFill="1" applyBorder="1" applyAlignment="1">
      <alignment horizontal="left" vertical="center" wrapText="1"/>
    </xf>
    <xf numFmtId="0" fontId="36" fillId="2" borderId="29" xfId="0" applyFont="1" applyFill="1" applyBorder="1" applyAlignment="1">
      <alignment horizontal="left" vertical="center" wrapText="1"/>
    </xf>
    <xf numFmtId="0" fontId="0" fillId="0" borderId="36" xfId="0" applyBorder="1"/>
    <xf numFmtId="0" fontId="0" fillId="0" borderId="37" xfId="0" applyBorder="1"/>
    <xf numFmtId="0" fontId="0" fillId="0" borderId="38" xfId="0" applyBorder="1"/>
    <xf numFmtId="0" fontId="39" fillId="0" borderId="39" xfId="0" applyFont="1" applyBorder="1" applyAlignment="1">
      <alignment horizontal="left" wrapText="1"/>
    </xf>
    <xf numFmtId="0" fontId="0" fillId="0" borderId="40" xfId="0" applyBorder="1"/>
    <xf numFmtId="0" fontId="0" fillId="0" borderId="40" xfId="0" applyBorder="1" applyAlignment="1">
      <alignment horizontal="right"/>
    </xf>
  </cellXfs>
  <cellStyles count="2">
    <cellStyle name="Header" xfId="1" xr:uid="{B08A8693-F145-4D75-BEC8-9CB78E4120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smaNajdawi\Downloads\form-20943%2010072024.xlsx" TargetMode="External"/><Relationship Id="rId1" Type="http://schemas.openxmlformats.org/officeDocument/2006/relationships/externalLinkPath" Target="form-20943%201007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Template Instructions"/>
      <sheetName val="Classifying SLs"/>
      <sheetName val="PWS Information"/>
      <sheetName val="Inventory Methods"/>
      <sheetName val="Inventory Summary"/>
      <sheetName val="Detailed Inventory"/>
      <sheetName val="Public Accessibility"/>
      <sheetName val="Certification"/>
    </sheetNames>
    <sheetDataSet>
      <sheetData sheetId="0"/>
      <sheetData sheetId="1"/>
      <sheetData sheetId="2"/>
      <sheetData sheetId="3">
        <row r="8">
          <cell r="B8" t="str">
            <v>County Line Special Utility District</v>
          </cell>
        </row>
        <row r="10">
          <cell r="B10">
            <v>1050038</v>
          </cell>
          <cell r="E10" t="str">
            <v>CWS</v>
          </cell>
        </row>
        <row r="11">
          <cell r="E11" t="str">
            <v>No</v>
          </cell>
        </row>
      </sheetData>
      <sheetData sheetId="4"/>
      <sheetData sheetId="5"/>
      <sheetData sheetId="6">
        <row r="12">
          <cell r="Q12" t="str">
            <v>Non-Lead</v>
          </cell>
        </row>
        <row r="13">
          <cell r="Q13" t="str">
            <v>Non-Lead</v>
          </cell>
        </row>
        <row r="14">
          <cell r="Q14" t="str">
            <v>Non-Lead</v>
          </cell>
        </row>
        <row r="15">
          <cell r="Q15" t="str">
            <v>Non-Lead</v>
          </cell>
        </row>
        <row r="16">
          <cell r="Q16" t="str">
            <v>Non-Lead</v>
          </cell>
        </row>
        <row r="17">
          <cell r="Q17" t="str">
            <v>Non-Lead</v>
          </cell>
        </row>
        <row r="18">
          <cell r="Q18" t="str">
            <v>Non-Lead</v>
          </cell>
        </row>
        <row r="19">
          <cell r="Q19" t="str">
            <v>Non-Lead</v>
          </cell>
        </row>
        <row r="20">
          <cell r="Q20" t="str">
            <v>Non-Lead</v>
          </cell>
        </row>
        <row r="21">
          <cell r="Q21" t="str">
            <v>Non-Lead</v>
          </cell>
        </row>
        <row r="22">
          <cell r="Q22" t="str">
            <v>Non-Lead</v>
          </cell>
        </row>
        <row r="23">
          <cell r="Q23" t="str">
            <v>Non-Lead</v>
          </cell>
        </row>
        <row r="24">
          <cell r="Q24" t="str">
            <v>Non-Lead</v>
          </cell>
        </row>
        <row r="25">
          <cell r="Q25" t="str">
            <v>Non-Lead</v>
          </cell>
        </row>
        <row r="26">
          <cell r="Q26" t="str">
            <v>Non-Lead</v>
          </cell>
        </row>
        <row r="27">
          <cell r="Q27" t="str">
            <v>Non-Lead</v>
          </cell>
        </row>
        <row r="28">
          <cell r="Q28" t="str">
            <v>Non-Lead</v>
          </cell>
        </row>
        <row r="29">
          <cell r="Q29" t="str">
            <v>Non-Lead</v>
          </cell>
        </row>
        <row r="30">
          <cell r="Q30" t="str">
            <v>Non-Lead</v>
          </cell>
        </row>
        <row r="31">
          <cell r="Q31" t="str">
            <v>Non-Lead</v>
          </cell>
        </row>
        <row r="32">
          <cell r="Q32" t="str">
            <v>Non-Lead</v>
          </cell>
        </row>
        <row r="33">
          <cell r="Q33" t="str">
            <v>Non-Lead</v>
          </cell>
        </row>
        <row r="34">
          <cell r="Q34" t="str">
            <v>Non-Lead</v>
          </cell>
        </row>
        <row r="35">
          <cell r="Q35" t="str">
            <v>Non-Lead</v>
          </cell>
        </row>
        <row r="36">
          <cell r="Q36" t="str">
            <v>Non-Lead</v>
          </cell>
        </row>
        <row r="37">
          <cell r="Q37" t="str">
            <v>Non-Lead</v>
          </cell>
        </row>
        <row r="38">
          <cell r="Q38" t="str">
            <v>Non-Lead</v>
          </cell>
        </row>
        <row r="39">
          <cell r="Q39" t="str">
            <v>Non-Lead</v>
          </cell>
        </row>
        <row r="40">
          <cell r="Q40" t="str">
            <v>Non-Lead</v>
          </cell>
        </row>
        <row r="42">
          <cell r="Q42" t="str">
            <v>Non-Lead</v>
          </cell>
        </row>
        <row r="43">
          <cell r="Q43" t="str">
            <v>Non-Lead</v>
          </cell>
        </row>
        <row r="44">
          <cell r="Q44" t="str">
            <v>Non-Lead</v>
          </cell>
        </row>
        <row r="45">
          <cell r="Q45" t="str">
            <v>Non-Lead</v>
          </cell>
        </row>
        <row r="46">
          <cell r="Q46" t="str">
            <v>Non-Lead</v>
          </cell>
        </row>
        <row r="47">
          <cell r="Q47" t="str">
            <v>Non-Lead</v>
          </cell>
        </row>
        <row r="48">
          <cell r="Q48" t="str">
            <v>Non-Lead</v>
          </cell>
        </row>
        <row r="49">
          <cell r="Q49" t="str">
            <v>Non-Lead</v>
          </cell>
        </row>
        <row r="50">
          <cell r="Q50" t="str">
            <v>Non-Lead</v>
          </cell>
        </row>
        <row r="51">
          <cell r="Q51" t="str">
            <v>Non-Lead</v>
          </cell>
        </row>
        <row r="52">
          <cell r="Q52" t="str">
            <v>Non-Lead</v>
          </cell>
        </row>
        <row r="53">
          <cell r="Q53" t="str">
            <v>Non-Lead</v>
          </cell>
        </row>
        <row r="54">
          <cell r="Q54" t="str">
            <v>Non-Lead</v>
          </cell>
        </row>
        <row r="55">
          <cell r="Q55" t="str">
            <v>Non-Lead</v>
          </cell>
        </row>
        <row r="56">
          <cell r="Q56" t="str">
            <v>Non-Lead</v>
          </cell>
        </row>
        <row r="57">
          <cell r="Q57" t="str">
            <v>Non-Lead</v>
          </cell>
        </row>
        <row r="58">
          <cell r="Q58" t="str">
            <v>Non-Lead</v>
          </cell>
        </row>
        <row r="59">
          <cell r="Q59" t="str">
            <v>Non-Lead</v>
          </cell>
        </row>
        <row r="60">
          <cell r="Q60" t="str">
            <v>Non-Lead</v>
          </cell>
        </row>
        <row r="61">
          <cell r="Q61" t="str">
            <v>Non-Lead</v>
          </cell>
        </row>
        <row r="62">
          <cell r="Q62" t="str">
            <v>Non-Lead</v>
          </cell>
        </row>
        <row r="63">
          <cell r="Q63" t="str">
            <v>Non-Lead</v>
          </cell>
        </row>
        <row r="64">
          <cell r="Q64" t="str">
            <v>Non-Lead</v>
          </cell>
        </row>
        <row r="65">
          <cell r="Q65" t="str">
            <v>Non-Lead</v>
          </cell>
        </row>
        <row r="66">
          <cell r="Q66" t="str">
            <v>Non-Lead</v>
          </cell>
        </row>
        <row r="67">
          <cell r="Q67" t="str">
            <v>Non-Lead</v>
          </cell>
        </row>
        <row r="68">
          <cell r="Q68" t="str">
            <v>Non-Lead</v>
          </cell>
        </row>
        <row r="69">
          <cell r="Q69" t="str">
            <v>Non-Lead</v>
          </cell>
        </row>
        <row r="70">
          <cell r="Q70" t="str">
            <v>Non-Lead</v>
          </cell>
        </row>
        <row r="71">
          <cell r="Q71" t="str">
            <v>Non-Lead</v>
          </cell>
        </row>
        <row r="72">
          <cell r="Q72" t="str">
            <v>Non-Lead</v>
          </cell>
        </row>
        <row r="73">
          <cell r="Q73" t="str">
            <v>Non-Lead</v>
          </cell>
        </row>
        <row r="74">
          <cell r="Q74" t="str">
            <v>Non-Lead</v>
          </cell>
        </row>
        <row r="75">
          <cell r="Q75" t="str">
            <v>Non-Lead</v>
          </cell>
        </row>
        <row r="76">
          <cell r="Q76" t="str">
            <v>Non-Lead</v>
          </cell>
        </row>
        <row r="77">
          <cell r="Q77" t="str">
            <v>Non-Lead</v>
          </cell>
        </row>
        <row r="78">
          <cell r="Q78" t="str">
            <v>Non-Lead</v>
          </cell>
        </row>
        <row r="79">
          <cell r="Q79" t="str">
            <v>Non-Lead</v>
          </cell>
        </row>
        <row r="80">
          <cell r="Q80" t="str">
            <v>Non-Lead</v>
          </cell>
        </row>
        <row r="81">
          <cell r="Q81" t="str">
            <v>Non-Lead</v>
          </cell>
        </row>
        <row r="82">
          <cell r="Q82" t="str">
            <v>Non-Lead</v>
          </cell>
        </row>
        <row r="83">
          <cell r="Q83" t="str">
            <v>Non-Lead</v>
          </cell>
        </row>
        <row r="84">
          <cell r="Q84" t="str">
            <v>Non-Lead</v>
          </cell>
        </row>
        <row r="85">
          <cell r="Q85" t="str">
            <v>Non-Lead</v>
          </cell>
        </row>
        <row r="86">
          <cell r="Q86" t="str">
            <v>Non-Lead</v>
          </cell>
        </row>
        <row r="87">
          <cell r="Q87" t="str">
            <v>Non-Lead</v>
          </cell>
        </row>
        <row r="88">
          <cell r="Q88" t="str">
            <v>Non-Lead</v>
          </cell>
        </row>
        <row r="89">
          <cell r="Q89" t="str">
            <v>Non-Lead</v>
          </cell>
        </row>
        <row r="90">
          <cell r="Q90" t="str">
            <v>Non-Lead</v>
          </cell>
        </row>
        <row r="91">
          <cell r="Q91" t="str">
            <v>Non-Lead</v>
          </cell>
        </row>
        <row r="92">
          <cell r="Q92" t="str">
            <v>Non-Lead</v>
          </cell>
        </row>
        <row r="93">
          <cell r="Q93" t="str">
            <v>Non-Lead</v>
          </cell>
        </row>
        <row r="94">
          <cell r="Q94" t="str">
            <v>Non-Lead</v>
          </cell>
        </row>
        <row r="95">
          <cell r="Q95" t="str">
            <v>Non-Lead</v>
          </cell>
        </row>
        <row r="96">
          <cell r="Q96" t="str">
            <v>Non-Lead</v>
          </cell>
        </row>
        <row r="97">
          <cell r="Q97" t="str">
            <v>Non-Lead</v>
          </cell>
        </row>
        <row r="98">
          <cell r="Q98" t="str">
            <v>Non-Lead</v>
          </cell>
        </row>
        <row r="99">
          <cell r="Q99" t="str">
            <v>Non-Lead</v>
          </cell>
        </row>
        <row r="100">
          <cell r="Q100" t="str">
            <v>Non-Lead</v>
          </cell>
        </row>
        <row r="101">
          <cell r="Q101" t="str">
            <v>Non-Lead</v>
          </cell>
        </row>
        <row r="102">
          <cell r="Q102" t="str">
            <v>Non-Lead</v>
          </cell>
        </row>
        <row r="103">
          <cell r="Q103" t="str">
            <v>Non-Lead</v>
          </cell>
        </row>
        <row r="104">
          <cell r="Q104" t="str">
            <v>Non-Lead</v>
          </cell>
        </row>
        <row r="105">
          <cell r="Q105" t="str">
            <v>Non-Lead</v>
          </cell>
        </row>
        <row r="106">
          <cell r="Q106" t="str">
            <v>Non-Lead</v>
          </cell>
        </row>
        <row r="107">
          <cell r="Q107" t="str">
            <v>Non-Lead</v>
          </cell>
        </row>
        <row r="108">
          <cell r="Q108" t="str">
            <v>Non-Lead</v>
          </cell>
        </row>
        <row r="109">
          <cell r="Q109" t="str">
            <v>Non-Lead</v>
          </cell>
        </row>
        <row r="110">
          <cell r="Q110" t="str">
            <v>Non-Lead</v>
          </cell>
        </row>
        <row r="111">
          <cell r="Q111" t="str">
            <v>Non-Lead</v>
          </cell>
        </row>
        <row r="112">
          <cell r="Q112" t="str">
            <v>Non-Lead</v>
          </cell>
        </row>
        <row r="113">
          <cell r="Q113" t="str">
            <v>Non-Lead</v>
          </cell>
        </row>
        <row r="114">
          <cell r="Q114" t="str">
            <v>Non-Lead</v>
          </cell>
        </row>
        <row r="115">
          <cell r="Q115" t="str">
            <v>Non-Lead</v>
          </cell>
        </row>
        <row r="116">
          <cell r="Q116" t="str">
            <v>Non-Lead</v>
          </cell>
        </row>
        <row r="117">
          <cell r="Q117" t="str">
            <v>Non-Lead</v>
          </cell>
        </row>
        <row r="118">
          <cell r="Q118" t="str">
            <v>Non-Lead</v>
          </cell>
        </row>
        <row r="119">
          <cell r="Q119" t="str">
            <v>Non-lead</v>
          </cell>
        </row>
        <row r="120">
          <cell r="Q120" t="str">
            <v>Non-Lead</v>
          </cell>
        </row>
        <row r="121">
          <cell r="Q121" t="str">
            <v>Non-Lead</v>
          </cell>
        </row>
        <row r="122">
          <cell r="Q122" t="str">
            <v>Non-Lead</v>
          </cell>
        </row>
        <row r="123">
          <cell r="Q123" t="str">
            <v>Non-Lead</v>
          </cell>
        </row>
        <row r="124">
          <cell r="Q124" t="str">
            <v>Non-lead</v>
          </cell>
        </row>
        <row r="125">
          <cell r="Q125" t="str">
            <v>Non-Lead</v>
          </cell>
        </row>
        <row r="126">
          <cell r="Q126" t="str">
            <v>Non-Lead</v>
          </cell>
        </row>
        <row r="127">
          <cell r="Q127" t="str">
            <v>Non-Lead</v>
          </cell>
        </row>
        <row r="128">
          <cell r="Q128" t="str">
            <v>Non-Lead</v>
          </cell>
        </row>
        <row r="129">
          <cell r="Q129" t="str">
            <v>Non-Lead</v>
          </cell>
        </row>
        <row r="130">
          <cell r="Q130" t="str">
            <v>Non-Lead</v>
          </cell>
        </row>
        <row r="131">
          <cell r="Q131" t="str">
            <v>Non-Lead</v>
          </cell>
        </row>
        <row r="132">
          <cell r="Q132" t="str">
            <v>Non-Lead</v>
          </cell>
        </row>
        <row r="133">
          <cell r="Q133" t="str">
            <v>Non-Lead</v>
          </cell>
        </row>
        <row r="134">
          <cell r="Q134" t="str">
            <v>Non-Lead</v>
          </cell>
        </row>
        <row r="135">
          <cell r="Q135" t="str">
            <v>Non-Lead</v>
          </cell>
        </row>
        <row r="136">
          <cell r="Q136" t="str">
            <v>Non-Lead</v>
          </cell>
        </row>
        <row r="137">
          <cell r="Q137" t="str">
            <v>Non-Lead</v>
          </cell>
        </row>
        <row r="138">
          <cell r="Q138" t="str">
            <v>Non-Lead</v>
          </cell>
        </row>
        <row r="139">
          <cell r="Q139" t="str">
            <v>Non-Lead</v>
          </cell>
        </row>
        <row r="140">
          <cell r="Q140" t="str">
            <v>Non-Lead</v>
          </cell>
        </row>
        <row r="141">
          <cell r="Q141" t="str">
            <v>Non-Lead</v>
          </cell>
        </row>
        <row r="142">
          <cell r="Q142" t="str">
            <v>Non-Lead</v>
          </cell>
        </row>
        <row r="143">
          <cell r="Q143" t="str">
            <v>Non-Lead</v>
          </cell>
        </row>
        <row r="144">
          <cell r="Q144" t="str">
            <v>Non-Lead</v>
          </cell>
        </row>
        <row r="145">
          <cell r="Q145" t="str">
            <v>Non-Lead</v>
          </cell>
        </row>
        <row r="146">
          <cell r="Q146" t="str">
            <v>Non-Lead</v>
          </cell>
        </row>
        <row r="147">
          <cell r="Q147" t="str">
            <v>Non-Lead</v>
          </cell>
        </row>
        <row r="148">
          <cell r="Q148" t="str">
            <v>Non-Lead</v>
          </cell>
        </row>
        <row r="149">
          <cell r="Q149" t="str">
            <v>Non-Lead</v>
          </cell>
        </row>
        <row r="150">
          <cell r="Q150" t="str">
            <v>Non-Lead</v>
          </cell>
        </row>
        <row r="151">
          <cell r="Q151" t="str">
            <v>Non-Lead</v>
          </cell>
        </row>
        <row r="152">
          <cell r="Q152" t="str">
            <v>Non-Lead</v>
          </cell>
        </row>
        <row r="153">
          <cell r="Q153" t="str">
            <v>Non-Lead</v>
          </cell>
        </row>
        <row r="154">
          <cell r="Q154" t="str">
            <v>Non-Lead</v>
          </cell>
        </row>
        <row r="155">
          <cell r="Q155" t="str">
            <v>Non-Lead</v>
          </cell>
        </row>
        <row r="156">
          <cell r="Q156" t="str">
            <v>Non-Lead</v>
          </cell>
        </row>
        <row r="157">
          <cell r="Q157" t="str">
            <v>Non-Lead</v>
          </cell>
        </row>
        <row r="158">
          <cell r="Q158" t="str">
            <v>Non-Lead</v>
          </cell>
        </row>
        <row r="159">
          <cell r="Q159" t="str">
            <v>Non-Lead</v>
          </cell>
        </row>
        <row r="160">
          <cell r="Q160" t="str">
            <v>Non-Lead</v>
          </cell>
        </row>
        <row r="161">
          <cell r="Q161" t="str">
            <v>Non-Lead</v>
          </cell>
        </row>
        <row r="162">
          <cell r="Q162" t="str">
            <v>Non-Lead</v>
          </cell>
        </row>
        <row r="163">
          <cell r="Q163" t="str">
            <v>Non-Lead</v>
          </cell>
        </row>
        <row r="164">
          <cell r="Q164" t="str">
            <v>Non-Lead</v>
          </cell>
        </row>
        <row r="165">
          <cell r="Q165" t="str">
            <v>Non-Lead</v>
          </cell>
        </row>
        <row r="166">
          <cell r="Q166" t="str">
            <v>Non-Lead</v>
          </cell>
        </row>
        <row r="167">
          <cell r="Q167" t="str">
            <v>Non-Lead</v>
          </cell>
        </row>
        <row r="168">
          <cell r="Q168" t="str">
            <v>Non-Lead</v>
          </cell>
        </row>
        <row r="169">
          <cell r="Q169" t="str">
            <v>Non-Lead</v>
          </cell>
        </row>
        <row r="170">
          <cell r="Q170" t="str">
            <v>Non-Lead</v>
          </cell>
        </row>
        <row r="171">
          <cell r="Q171" t="str">
            <v>Non-Lead</v>
          </cell>
        </row>
        <row r="172">
          <cell r="Q172" t="str">
            <v>Non-Lead</v>
          </cell>
        </row>
        <row r="173">
          <cell r="Q173" t="str">
            <v>Non-Lead</v>
          </cell>
        </row>
        <row r="174">
          <cell r="Q174" t="str">
            <v>Non-Lead</v>
          </cell>
        </row>
        <row r="175">
          <cell r="Q175" t="str">
            <v>Non-Lead</v>
          </cell>
        </row>
        <row r="176">
          <cell r="Q176" t="str">
            <v>Non-Lead</v>
          </cell>
        </row>
        <row r="177">
          <cell r="Q177" t="str">
            <v>Non-Lead</v>
          </cell>
        </row>
        <row r="178">
          <cell r="Q178" t="str">
            <v>Non-Lead</v>
          </cell>
        </row>
        <row r="179">
          <cell r="Q179" t="str">
            <v>Non-Lead</v>
          </cell>
        </row>
        <row r="180">
          <cell r="Q180" t="str">
            <v>Non-Lead</v>
          </cell>
        </row>
        <row r="181">
          <cell r="Q181" t="str">
            <v>Non-Lead</v>
          </cell>
        </row>
        <row r="182">
          <cell r="Q182" t="str">
            <v>Non-Lead</v>
          </cell>
        </row>
        <row r="183">
          <cell r="Q183" t="str">
            <v>Non-Lead</v>
          </cell>
        </row>
        <row r="184">
          <cell r="Q184" t="str">
            <v>Non-Lead</v>
          </cell>
        </row>
        <row r="185">
          <cell r="Q185" t="str">
            <v>Non-Lead</v>
          </cell>
        </row>
        <row r="186">
          <cell r="Q186" t="str">
            <v>Non-Lead</v>
          </cell>
        </row>
        <row r="187">
          <cell r="Q187" t="str">
            <v>Non-Lead</v>
          </cell>
        </row>
        <row r="188">
          <cell r="Q188" t="str">
            <v>Non-Lead</v>
          </cell>
        </row>
        <row r="189">
          <cell r="Q189" t="str">
            <v>Non-Lead</v>
          </cell>
        </row>
        <row r="190">
          <cell r="Q190" t="str">
            <v>Non-Lead</v>
          </cell>
        </row>
        <row r="191">
          <cell r="Q191" t="str">
            <v>Non-Lead</v>
          </cell>
        </row>
        <row r="192">
          <cell r="Q192" t="str">
            <v>Non-Lead</v>
          </cell>
        </row>
        <row r="193">
          <cell r="Q193" t="str">
            <v>Non-Lead</v>
          </cell>
        </row>
        <row r="194">
          <cell r="Q194" t="str">
            <v>Non-Lead</v>
          </cell>
        </row>
        <row r="195">
          <cell r="Q195" t="str">
            <v>Non-Lead</v>
          </cell>
        </row>
        <row r="196">
          <cell r="Q196" t="str">
            <v>Non-Lead</v>
          </cell>
        </row>
        <row r="197">
          <cell r="Q197" t="str">
            <v>Non-Lead</v>
          </cell>
        </row>
        <row r="198">
          <cell r="Q198" t="str">
            <v>Non-Lead</v>
          </cell>
        </row>
        <row r="199">
          <cell r="Q199" t="str">
            <v>Non-Lead</v>
          </cell>
        </row>
        <row r="200">
          <cell r="Q200" t="str">
            <v>Non-Lead</v>
          </cell>
        </row>
        <row r="201">
          <cell r="Q201" t="str">
            <v>Non-Lead</v>
          </cell>
        </row>
        <row r="202">
          <cell r="Q202" t="str">
            <v>Non-Lead</v>
          </cell>
        </row>
        <row r="203">
          <cell r="Q203" t="str">
            <v>Non-Lead</v>
          </cell>
        </row>
        <row r="204">
          <cell r="Q204" t="str">
            <v>Non-Lead</v>
          </cell>
        </row>
        <row r="205">
          <cell r="Q205" t="str">
            <v>Non-Lead</v>
          </cell>
        </row>
        <row r="206">
          <cell r="Q206" t="str">
            <v>Non-Lead</v>
          </cell>
        </row>
        <row r="207">
          <cell r="Q207" t="str">
            <v>Non-Lead</v>
          </cell>
        </row>
        <row r="208">
          <cell r="Q208" t="str">
            <v>Non-Lead</v>
          </cell>
        </row>
        <row r="209">
          <cell r="Q209" t="str">
            <v>Non-Lead</v>
          </cell>
        </row>
        <row r="210">
          <cell r="Q210" t="str">
            <v>Non-Lead</v>
          </cell>
        </row>
        <row r="211">
          <cell r="Q211" t="str">
            <v>Non-Lead</v>
          </cell>
        </row>
        <row r="212">
          <cell r="Q212" t="str">
            <v>Non-Lead</v>
          </cell>
        </row>
        <row r="213">
          <cell r="Q213" t="str">
            <v>Non-Lead</v>
          </cell>
        </row>
        <row r="214">
          <cell r="Q214" t="str">
            <v>Non-Lead</v>
          </cell>
        </row>
        <row r="215">
          <cell r="Q215" t="str">
            <v>Non-Lead</v>
          </cell>
        </row>
        <row r="216">
          <cell r="Q216" t="str">
            <v>Non-Lead</v>
          </cell>
        </row>
        <row r="217">
          <cell r="Q217" t="str">
            <v>Non-Lead</v>
          </cell>
        </row>
        <row r="218">
          <cell r="Q218" t="str">
            <v>Non-Lead</v>
          </cell>
        </row>
        <row r="219">
          <cell r="Q219" t="str">
            <v>Non-Lead</v>
          </cell>
        </row>
        <row r="220">
          <cell r="Q220" t="str">
            <v>Non-Lead</v>
          </cell>
        </row>
        <row r="221">
          <cell r="Q221" t="str">
            <v>Non-Lead</v>
          </cell>
        </row>
        <row r="222">
          <cell r="Q222" t="str">
            <v>Non-Lead</v>
          </cell>
        </row>
        <row r="223">
          <cell r="Q223" t="str">
            <v>Non-Lead</v>
          </cell>
        </row>
        <row r="224">
          <cell r="Q224" t="str">
            <v>Non-Lead</v>
          </cell>
        </row>
        <row r="225">
          <cell r="Q225" t="str">
            <v>Non-Lead</v>
          </cell>
        </row>
        <row r="226">
          <cell r="Q226" t="str">
            <v>Non-Lead</v>
          </cell>
        </row>
        <row r="227">
          <cell r="Q227" t="str">
            <v>Non-Lead</v>
          </cell>
        </row>
        <row r="228">
          <cell r="Q228" t="str">
            <v>Non-Lead</v>
          </cell>
        </row>
        <row r="229">
          <cell r="Q229" t="str">
            <v>Non-Lead</v>
          </cell>
        </row>
        <row r="230">
          <cell r="Q230" t="str">
            <v>Non-Lead</v>
          </cell>
        </row>
        <row r="231">
          <cell r="Q231" t="str">
            <v>Non-Lead</v>
          </cell>
        </row>
        <row r="232">
          <cell r="Q232" t="str">
            <v>Non-Lead</v>
          </cell>
        </row>
        <row r="233">
          <cell r="Q233" t="str">
            <v>Non-Lead</v>
          </cell>
        </row>
        <row r="234">
          <cell r="Q234" t="str">
            <v>Non-Lead</v>
          </cell>
        </row>
        <row r="235">
          <cell r="Q235" t="str">
            <v>Non-Lead</v>
          </cell>
        </row>
        <row r="236">
          <cell r="Q236" t="str">
            <v>Non-Lead</v>
          </cell>
        </row>
        <row r="237">
          <cell r="Q237" t="str">
            <v>Non-Lead</v>
          </cell>
        </row>
        <row r="238">
          <cell r="Q238" t="str">
            <v>Non-Lead</v>
          </cell>
        </row>
        <row r="239">
          <cell r="Q239" t="str">
            <v>Non-Lead</v>
          </cell>
        </row>
        <row r="240">
          <cell r="Q240" t="str">
            <v>Non-Lead</v>
          </cell>
        </row>
        <row r="241">
          <cell r="Q241" t="str">
            <v>Non-Lead</v>
          </cell>
        </row>
        <row r="242">
          <cell r="Q242" t="str">
            <v>Non-Lead</v>
          </cell>
        </row>
        <row r="243">
          <cell r="Q243" t="str">
            <v>Non-Lead</v>
          </cell>
        </row>
        <row r="244">
          <cell r="Q244" t="str">
            <v>Non-Lead</v>
          </cell>
        </row>
        <row r="245">
          <cell r="Q245" t="str">
            <v>Non-Lead</v>
          </cell>
        </row>
        <row r="246">
          <cell r="Q246" t="str">
            <v>Non-Lead</v>
          </cell>
        </row>
        <row r="247">
          <cell r="Q247" t="str">
            <v>Non-Lead</v>
          </cell>
        </row>
        <row r="248">
          <cell r="Q248" t="str">
            <v>Non-Lead</v>
          </cell>
        </row>
        <row r="249">
          <cell r="Q249" t="str">
            <v>Non-Lead</v>
          </cell>
        </row>
        <row r="250">
          <cell r="Q250" t="str">
            <v>Non-Lead</v>
          </cell>
        </row>
        <row r="251">
          <cell r="Q251" t="str">
            <v>Non-Lead</v>
          </cell>
        </row>
        <row r="252">
          <cell r="Q252" t="str">
            <v>Non-Lead</v>
          </cell>
        </row>
        <row r="253">
          <cell r="Q253" t="str">
            <v>Non-Lead</v>
          </cell>
        </row>
        <row r="254">
          <cell r="Q254" t="str">
            <v>Non-Lead</v>
          </cell>
        </row>
        <row r="255">
          <cell r="Q255" t="str">
            <v>Non-Lead</v>
          </cell>
        </row>
        <row r="256">
          <cell r="Q256" t="str">
            <v>Non-Lead</v>
          </cell>
        </row>
        <row r="257">
          <cell r="Q257" t="str">
            <v>Non-Lead</v>
          </cell>
        </row>
        <row r="258">
          <cell r="Q258" t="str">
            <v>Non-Lead</v>
          </cell>
        </row>
        <row r="259">
          <cell r="Q259" t="str">
            <v>Non-Lead</v>
          </cell>
        </row>
        <row r="260">
          <cell r="Q260" t="str">
            <v>Non-Lead</v>
          </cell>
        </row>
        <row r="261">
          <cell r="Q261" t="str">
            <v>Non-Lead</v>
          </cell>
        </row>
        <row r="262">
          <cell r="Q262" t="str">
            <v>Non-Lead</v>
          </cell>
        </row>
        <row r="263">
          <cell r="Q263" t="str">
            <v>Non-Lead</v>
          </cell>
        </row>
        <row r="264">
          <cell r="Q264" t="str">
            <v>Non-Lead</v>
          </cell>
        </row>
        <row r="265">
          <cell r="Q265" t="str">
            <v>Non-Lead</v>
          </cell>
        </row>
        <row r="266">
          <cell r="Q266" t="str">
            <v>Non-Lead</v>
          </cell>
        </row>
        <row r="267">
          <cell r="Q267" t="str">
            <v>Non-Lead</v>
          </cell>
        </row>
        <row r="268">
          <cell r="Q268" t="str">
            <v>Non-Lead</v>
          </cell>
        </row>
        <row r="269">
          <cell r="Q269" t="str">
            <v>Non-Lead</v>
          </cell>
        </row>
        <row r="270">
          <cell r="Q270" t="str">
            <v>Non-Lead</v>
          </cell>
        </row>
        <row r="271">
          <cell r="Q271" t="str">
            <v>Non-Lead</v>
          </cell>
        </row>
        <row r="272">
          <cell r="Q272" t="str">
            <v>Non-Lead</v>
          </cell>
        </row>
        <row r="273">
          <cell r="Q273" t="str">
            <v>Non-Lead</v>
          </cell>
        </row>
        <row r="274">
          <cell r="Q274" t="str">
            <v>Non-Lead</v>
          </cell>
        </row>
        <row r="275">
          <cell r="Q275" t="str">
            <v>Non-Lead</v>
          </cell>
        </row>
        <row r="276">
          <cell r="Q276" t="str">
            <v>Non-Lead</v>
          </cell>
        </row>
        <row r="277">
          <cell r="Q277" t="str">
            <v>Non-Lead</v>
          </cell>
        </row>
        <row r="278">
          <cell r="Q278" t="str">
            <v>Non-Lead</v>
          </cell>
        </row>
        <row r="279">
          <cell r="Q279" t="str">
            <v>Non-Lead</v>
          </cell>
        </row>
        <row r="280">
          <cell r="Q280" t="str">
            <v>Non-Lead</v>
          </cell>
        </row>
        <row r="281">
          <cell r="Q281" t="str">
            <v>Non-Lead</v>
          </cell>
        </row>
        <row r="282">
          <cell r="Q282" t="str">
            <v>Non-Lead</v>
          </cell>
        </row>
        <row r="283">
          <cell r="Q283" t="str">
            <v>Non-Lead</v>
          </cell>
        </row>
        <row r="284">
          <cell r="Q284" t="str">
            <v>Non-Lead</v>
          </cell>
        </row>
        <row r="285">
          <cell r="Q285" t="str">
            <v>Non-Lead</v>
          </cell>
        </row>
        <row r="286">
          <cell r="Q286" t="str">
            <v>Non-Lead</v>
          </cell>
        </row>
        <row r="287">
          <cell r="Q287" t="str">
            <v>Non-Lead</v>
          </cell>
        </row>
        <row r="288">
          <cell r="Q288" t="str">
            <v>Non-Lead</v>
          </cell>
        </row>
        <row r="289">
          <cell r="Q289" t="str">
            <v>Non-Lead</v>
          </cell>
        </row>
        <row r="290">
          <cell r="Q290" t="str">
            <v>Non-Lead</v>
          </cell>
        </row>
        <row r="291">
          <cell r="Q291" t="str">
            <v>Non-Lead</v>
          </cell>
        </row>
        <row r="292">
          <cell r="Q292" t="str">
            <v>Non-Lead</v>
          </cell>
        </row>
        <row r="293">
          <cell r="Q293" t="str">
            <v>Non-Lead</v>
          </cell>
        </row>
        <row r="294">
          <cell r="Q294" t="str">
            <v>Non-Lead</v>
          </cell>
        </row>
        <row r="295">
          <cell r="Q295" t="str">
            <v>Non-Lead</v>
          </cell>
        </row>
        <row r="296">
          <cell r="Q296" t="str">
            <v>Non-Lead</v>
          </cell>
        </row>
        <row r="297">
          <cell r="Q297" t="str">
            <v>Non-Lead</v>
          </cell>
        </row>
        <row r="298">
          <cell r="Q298" t="str">
            <v>Non-Lead</v>
          </cell>
        </row>
        <row r="299">
          <cell r="Q299" t="str">
            <v>Non-Lead</v>
          </cell>
        </row>
        <row r="300">
          <cell r="Q300" t="str">
            <v>Non-Lead</v>
          </cell>
        </row>
        <row r="301">
          <cell r="Q301" t="str">
            <v>Non-Lead</v>
          </cell>
        </row>
        <row r="302">
          <cell r="Q302" t="str">
            <v>Non-Lead</v>
          </cell>
        </row>
        <row r="303">
          <cell r="Q303" t="str">
            <v>Non-Lead</v>
          </cell>
        </row>
        <row r="304">
          <cell r="Q304" t="str">
            <v>Non-Lead</v>
          </cell>
        </row>
        <row r="305">
          <cell r="Q305" t="str">
            <v>Non-Lead</v>
          </cell>
        </row>
        <row r="306">
          <cell r="Q306" t="str">
            <v>Non-Lead</v>
          </cell>
        </row>
        <row r="307">
          <cell r="Q307" t="str">
            <v>Non-Lead</v>
          </cell>
        </row>
        <row r="308">
          <cell r="Q308" t="str">
            <v>Non-Lead</v>
          </cell>
        </row>
        <row r="309">
          <cell r="Q309" t="str">
            <v>Non-Lead</v>
          </cell>
        </row>
        <row r="310">
          <cell r="Q310" t="str">
            <v>Non-Lead</v>
          </cell>
        </row>
        <row r="311">
          <cell r="Q311" t="str">
            <v>Non-Lead</v>
          </cell>
        </row>
        <row r="312">
          <cell r="Q312" t="str">
            <v>Non-Lead</v>
          </cell>
        </row>
        <row r="313">
          <cell r="Q313" t="str">
            <v>Non-Lead</v>
          </cell>
        </row>
        <row r="314">
          <cell r="Q314" t="str">
            <v>Non-Lead</v>
          </cell>
        </row>
        <row r="315">
          <cell r="Q315" t="str">
            <v>Non-Lead</v>
          </cell>
        </row>
        <row r="316">
          <cell r="Q316" t="str">
            <v>Non-Lead</v>
          </cell>
        </row>
        <row r="317">
          <cell r="Q317" t="str">
            <v>Non-Lead</v>
          </cell>
        </row>
        <row r="318">
          <cell r="Q318" t="str">
            <v>Non-Lead</v>
          </cell>
        </row>
        <row r="319">
          <cell r="Q319" t="str">
            <v>Non-Lead</v>
          </cell>
        </row>
        <row r="320">
          <cell r="Q320" t="str">
            <v>Non-lead</v>
          </cell>
        </row>
        <row r="321">
          <cell r="Q321" t="str">
            <v>Non-Lead</v>
          </cell>
        </row>
        <row r="322">
          <cell r="Q322" t="str">
            <v>Non-Lead</v>
          </cell>
        </row>
        <row r="323">
          <cell r="Q323" t="str">
            <v>Non-Lead</v>
          </cell>
        </row>
        <row r="324">
          <cell r="Q324" t="str">
            <v>Non-Lead</v>
          </cell>
        </row>
        <row r="325">
          <cell r="Q325" t="str">
            <v>Non-Lead</v>
          </cell>
        </row>
        <row r="326">
          <cell r="Q326" t="str">
            <v>Non-Lead</v>
          </cell>
        </row>
        <row r="327">
          <cell r="Q327" t="str">
            <v>Non-Lead</v>
          </cell>
        </row>
        <row r="328">
          <cell r="Q328" t="str">
            <v>Non-Lead</v>
          </cell>
        </row>
        <row r="329">
          <cell r="Q329" t="str">
            <v>Non-Lead</v>
          </cell>
        </row>
        <row r="330">
          <cell r="Q330" t="str">
            <v>Non-Lead</v>
          </cell>
        </row>
        <row r="331">
          <cell r="Q331" t="str">
            <v>Non-Lead</v>
          </cell>
        </row>
        <row r="332">
          <cell r="Q332" t="str">
            <v>Non-Lead</v>
          </cell>
        </row>
        <row r="333">
          <cell r="Q333" t="str">
            <v>Non-Lead</v>
          </cell>
        </row>
        <row r="334">
          <cell r="Q334" t="str">
            <v>Non-Lead</v>
          </cell>
        </row>
        <row r="335">
          <cell r="Q335" t="str">
            <v>Non-Lead</v>
          </cell>
        </row>
        <row r="336">
          <cell r="Q336" t="str">
            <v>Non-Lead</v>
          </cell>
        </row>
        <row r="337">
          <cell r="Q337" t="str">
            <v>Non-Lead</v>
          </cell>
        </row>
        <row r="338">
          <cell r="Q338" t="str">
            <v>Non-Lead</v>
          </cell>
        </row>
        <row r="339">
          <cell r="Q339" t="str">
            <v>Non-Lead</v>
          </cell>
        </row>
        <row r="340">
          <cell r="Q340" t="str">
            <v>Non-Lead</v>
          </cell>
        </row>
        <row r="341">
          <cell r="Q341" t="str">
            <v>Non-Lead</v>
          </cell>
        </row>
        <row r="342">
          <cell r="Q342" t="str">
            <v>Non-Lead</v>
          </cell>
        </row>
        <row r="343">
          <cell r="Q343" t="str">
            <v>Non-Lead</v>
          </cell>
        </row>
        <row r="344">
          <cell r="Q344" t="str">
            <v>Non-Lead</v>
          </cell>
        </row>
        <row r="345">
          <cell r="Q345" t="str">
            <v>Non-Lead</v>
          </cell>
        </row>
        <row r="346">
          <cell r="Q346" t="str">
            <v>Non-Lead</v>
          </cell>
        </row>
        <row r="347">
          <cell r="Q347" t="str">
            <v>Non-Lead</v>
          </cell>
        </row>
        <row r="348">
          <cell r="Q348" t="str">
            <v>Non-Lead</v>
          </cell>
        </row>
        <row r="349">
          <cell r="Q349" t="str">
            <v>Non-Lead</v>
          </cell>
        </row>
        <row r="350">
          <cell r="Q350" t="str">
            <v>Non-Lead</v>
          </cell>
        </row>
        <row r="351">
          <cell r="Q351" t="str">
            <v>Non-Lead</v>
          </cell>
        </row>
        <row r="352">
          <cell r="Q352" t="str">
            <v>Non-Lead</v>
          </cell>
        </row>
        <row r="353">
          <cell r="Q353" t="str">
            <v>Non-Lead</v>
          </cell>
        </row>
        <row r="354">
          <cell r="Q354" t="str">
            <v>Non-Lead</v>
          </cell>
        </row>
        <row r="355">
          <cell r="Q355" t="str">
            <v>Non-Lead</v>
          </cell>
        </row>
        <row r="356">
          <cell r="Q356" t="str">
            <v>Non-Lead</v>
          </cell>
        </row>
        <row r="357">
          <cell r="Q357" t="str">
            <v>Non-Lead</v>
          </cell>
        </row>
        <row r="358">
          <cell r="Q358" t="str">
            <v>Non-Lead</v>
          </cell>
        </row>
        <row r="359">
          <cell r="Q359" t="str">
            <v>Non-Lead</v>
          </cell>
        </row>
        <row r="360">
          <cell r="Q360" t="str">
            <v>Non-Lead</v>
          </cell>
        </row>
        <row r="361">
          <cell r="Q361" t="str">
            <v>Non-Lead</v>
          </cell>
        </row>
        <row r="362">
          <cell r="Q362" t="str">
            <v>Non-Lead</v>
          </cell>
        </row>
        <row r="363">
          <cell r="Q363" t="str">
            <v>Non-Lead</v>
          </cell>
        </row>
        <row r="364">
          <cell r="Q364" t="str">
            <v>Non-Lead</v>
          </cell>
        </row>
        <row r="365">
          <cell r="Q365" t="str">
            <v>Non-Lead</v>
          </cell>
        </row>
        <row r="366">
          <cell r="Q366" t="str">
            <v>Non-Lead</v>
          </cell>
        </row>
        <row r="367">
          <cell r="Q367" t="str">
            <v>Non-Lead</v>
          </cell>
        </row>
        <row r="368">
          <cell r="Q368" t="str">
            <v>Non-Lead</v>
          </cell>
        </row>
        <row r="369">
          <cell r="Q369" t="str">
            <v>Non-Lead</v>
          </cell>
        </row>
        <row r="370">
          <cell r="Q370" t="str">
            <v>Non-Lead</v>
          </cell>
        </row>
        <row r="371">
          <cell r="Q371" t="str">
            <v>Non-Lead</v>
          </cell>
        </row>
        <row r="372">
          <cell r="Q372" t="str">
            <v>Non-Lead</v>
          </cell>
        </row>
        <row r="373">
          <cell r="Q373" t="str">
            <v>Non-Lead</v>
          </cell>
        </row>
        <row r="374">
          <cell r="Q374" t="str">
            <v>Non-Lead</v>
          </cell>
        </row>
        <row r="375">
          <cell r="Q375" t="str">
            <v>Non-Lead</v>
          </cell>
        </row>
        <row r="376">
          <cell r="Q376" t="str">
            <v>Non-Lead</v>
          </cell>
        </row>
        <row r="377">
          <cell r="Q377" t="str">
            <v>Non-Lead</v>
          </cell>
        </row>
        <row r="378">
          <cell r="Q378" t="str">
            <v>Non-Lead</v>
          </cell>
        </row>
        <row r="379">
          <cell r="Q379" t="str">
            <v>Non-Lead</v>
          </cell>
        </row>
        <row r="380">
          <cell r="Q380" t="str">
            <v>Non-Lead</v>
          </cell>
        </row>
        <row r="381">
          <cell r="Q381" t="str">
            <v>Non-Lead</v>
          </cell>
        </row>
        <row r="382">
          <cell r="Q382" t="str">
            <v>Non-Lead</v>
          </cell>
        </row>
        <row r="383">
          <cell r="Q383" t="str">
            <v>Non-Lead</v>
          </cell>
        </row>
        <row r="384">
          <cell r="Q384" t="str">
            <v>Non-Lead</v>
          </cell>
        </row>
        <row r="385">
          <cell r="Q385" t="str">
            <v>Non-Lead</v>
          </cell>
        </row>
        <row r="386">
          <cell r="Q386" t="str">
            <v>Non-Lead</v>
          </cell>
        </row>
        <row r="387">
          <cell r="Q387" t="str">
            <v>Non-lead</v>
          </cell>
        </row>
        <row r="388">
          <cell r="Q388" t="str">
            <v>Non-Lead</v>
          </cell>
        </row>
        <row r="389">
          <cell r="Q389" t="str">
            <v>Non-Lead</v>
          </cell>
        </row>
        <row r="390">
          <cell r="Q390" t="str">
            <v>Non-Lead</v>
          </cell>
        </row>
        <row r="391">
          <cell r="Q391" t="str">
            <v>Non-Lead</v>
          </cell>
        </row>
        <row r="392">
          <cell r="Q392" t="str">
            <v>Non-Lead</v>
          </cell>
        </row>
        <row r="393">
          <cell r="Q393" t="str">
            <v>Non-Lead</v>
          </cell>
        </row>
        <row r="394">
          <cell r="Q394" t="str">
            <v>Non-Lead</v>
          </cell>
        </row>
        <row r="395">
          <cell r="Q395" t="str">
            <v>Non-Lead</v>
          </cell>
        </row>
        <row r="396">
          <cell r="Q396" t="str">
            <v>Non-Lead</v>
          </cell>
        </row>
        <row r="397">
          <cell r="Q397" t="str">
            <v>Non-Lead</v>
          </cell>
        </row>
        <row r="398">
          <cell r="Q398" t="str">
            <v>Non-Lead</v>
          </cell>
        </row>
        <row r="399">
          <cell r="Q399" t="str">
            <v>Non-Lead</v>
          </cell>
        </row>
        <row r="400">
          <cell r="Q400" t="str">
            <v>Non-lead</v>
          </cell>
        </row>
        <row r="401">
          <cell r="Q401" t="str">
            <v>Non-Lead</v>
          </cell>
        </row>
        <row r="402">
          <cell r="Q402" t="str">
            <v>Non-Lead</v>
          </cell>
        </row>
        <row r="403">
          <cell r="Q403" t="str">
            <v>Non-Lead</v>
          </cell>
        </row>
        <row r="404">
          <cell r="Q404" t="str">
            <v>Non-Lead</v>
          </cell>
        </row>
        <row r="405">
          <cell r="Q405" t="str">
            <v>Non-Lead</v>
          </cell>
        </row>
        <row r="406">
          <cell r="Q406" t="str">
            <v>Non-Lead</v>
          </cell>
        </row>
        <row r="407">
          <cell r="Q407" t="str">
            <v>Non-Lead</v>
          </cell>
        </row>
        <row r="408">
          <cell r="Q408" t="str">
            <v>Non-Lead</v>
          </cell>
        </row>
        <row r="409">
          <cell r="Q409" t="str">
            <v>Non-Lead</v>
          </cell>
        </row>
        <row r="410">
          <cell r="Q410" t="str">
            <v>Non-Lead</v>
          </cell>
        </row>
        <row r="411">
          <cell r="Q411" t="str">
            <v>Non-Lead</v>
          </cell>
        </row>
        <row r="412">
          <cell r="Q412" t="str">
            <v>Non-Lead</v>
          </cell>
        </row>
        <row r="413">
          <cell r="Q413" t="str">
            <v>Non-Lead</v>
          </cell>
        </row>
        <row r="414">
          <cell r="Q414" t="str">
            <v>Non-Lead</v>
          </cell>
        </row>
        <row r="415">
          <cell r="Q415" t="str">
            <v>Non-Lead</v>
          </cell>
        </row>
        <row r="416">
          <cell r="Q416" t="str">
            <v>Non-Lead</v>
          </cell>
        </row>
        <row r="417">
          <cell r="Q417" t="str">
            <v>Non-Lead</v>
          </cell>
        </row>
        <row r="418">
          <cell r="Q418" t="str">
            <v>Non-Lead</v>
          </cell>
        </row>
        <row r="419">
          <cell r="Q419" t="str">
            <v>Non-lead</v>
          </cell>
        </row>
        <row r="420">
          <cell r="Q420" t="str">
            <v>Non-Lead</v>
          </cell>
        </row>
        <row r="421">
          <cell r="Q421" t="str">
            <v>Non-Lead</v>
          </cell>
        </row>
        <row r="422">
          <cell r="Q422" t="str">
            <v>Non-Lead</v>
          </cell>
        </row>
        <row r="423">
          <cell r="Q423" t="str">
            <v>Non-Lead</v>
          </cell>
        </row>
        <row r="424">
          <cell r="Q424" t="str">
            <v>Non-Lead</v>
          </cell>
        </row>
        <row r="425">
          <cell r="Q425" t="str">
            <v>Non-lead</v>
          </cell>
        </row>
        <row r="426">
          <cell r="Q426" t="str">
            <v>Non-lead</v>
          </cell>
        </row>
        <row r="427">
          <cell r="Q427" t="str">
            <v>Non-lead</v>
          </cell>
        </row>
        <row r="428">
          <cell r="Q428" t="str">
            <v>Non-Lead</v>
          </cell>
        </row>
        <row r="429">
          <cell r="Q429" t="str">
            <v>Non-Lead</v>
          </cell>
        </row>
        <row r="430">
          <cell r="Q430" t="str">
            <v>Non-Lead</v>
          </cell>
        </row>
        <row r="431">
          <cell r="Q431" t="str">
            <v>Non-Lead</v>
          </cell>
        </row>
        <row r="432">
          <cell r="Q432" t="str">
            <v>Non-Lead</v>
          </cell>
        </row>
        <row r="433">
          <cell r="Q433" t="str">
            <v>Non-Lead</v>
          </cell>
        </row>
        <row r="434">
          <cell r="Q434" t="str">
            <v>Non-Lead</v>
          </cell>
        </row>
        <row r="435">
          <cell r="Q435" t="str">
            <v>Non-lead</v>
          </cell>
        </row>
        <row r="436">
          <cell r="Q436" t="str">
            <v>Non-Lead</v>
          </cell>
        </row>
        <row r="437">
          <cell r="Q437" t="str">
            <v>Non-Lead</v>
          </cell>
        </row>
        <row r="438">
          <cell r="Q438" t="str">
            <v>Non-Lead</v>
          </cell>
        </row>
        <row r="439">
          <cell r="Q439" t="str">
            <v>Non-Lead</v>
          </cell>
        </row>
        <row r="440">
          <cell r="Q440" t="str">
            <v>Non-Lead</v>
          </cell>
        </row>
        <row r="441">
          <cell r="Q441" t="str">
            <v>Non-Lead</v>
          </cell>
        </row>
        <row r="442">
          <cell r="Q442" t="str">
            <v>Non-Lead</v>
          </cell>
        </row>
        <row r="443">
          <cell r="Q443" t="str">
            <v>Non-Lead</v>
          </cell>
        </row>
        <row r="444">
          <cell r="Q444" t="str">
            <v>Non-Lead</v>
          </cell>
        </row>
        <row r="445">
          <cell r="Q445" t="str">
            <v>Non-Lead</v>
          </cell>
        </row>
        <row r="446">
          <cell r="Q446" t="str">
            <v>Non-Lead</v>
          </cell>
        </row>
        <row r="447">
          <cell r="Q447" t="str">
            <v>Non-Lead</v>
          </cell>
        </row>
        <row r="448">
          <cell r="Q448" t="str">
            <v>Non-Lead</v>
          </cell>
        </row>
        <row r="449">
          <cell r="Q449" t="str">
            <v>Non-Lead</v>
          </cell>
        </row>
        <row r="450">
          <cell r="Q450" t="str">
            <v>Non-Lead</v>
          </cell>
        </row>
        <row r="451">
          <cell r="Q451" t="str">
            <v>Non-Lead</v>
          </cell>
        </row>
        <row r="452">
          <cell r="Q452" t="str">
            <v>Non-Lead</v>
          </cell>
        </row>
        <row r="453">
          <cell r="Q453" t="str">
            <v>Non-Lead</v>
          </cell>
        </row>
        <row r="454">
          <cell r="Q454" t="str">
            <v>Non-Lead</v>
          </cell>
        </row>
        <row r="455">
          <cell r="Q455" t="str">
            <v>Non-Lead</v>
          </cell>
        </row>
        <row r="456">
          <cell r="Q456" t="str">
            <v>Non-Lead</v>
          </cell>
        </row>
        <row r="457">
          <cell r="Q457" t="str">
            <v>Non-Lead</v>
          </cell>
        </row>
        <row r="458">
          <cell r="Q458" t="str">
            <v>Non-Lead</v>
          </cell>
        </row>
        <row r="459">
          <cell r="Q459" t="str">
            <v>Non-Lead</v>
          </cell>
        </row>
        <row r="460">
          <cell r="Q460" t="str">
            <v>Non-Lead</v>
          </cell>
        </row>
        <row r="461">
          <cell r="Q461" t="str">
            <v>Non-Lead</v>
          </cell>
        </row>
        <row r="462">
          <cell r="Q462" t="str">
            <v>Non-Lead</v>
          </cell>
        </row>
        <row r="463">
          <cell r="Q463" t="str">
            <v>Non-Lead</v>
          </cell>
        </row>
        <row r="464">
          <cell r="Q464" t="str">
            <v>Non-Lead</v>
          </cell>
        </row>
        <row r="465">
          <cell r="Q465" t="str">
            <v>Non-Lead</v>
          </cell>
        </row>
        <row r="466">
          <cell r="Q466" t="str">
            <v>Non-Lead</v>
          </cell>
        </row>
        <row r="467">
          <cell r="Q467" t="str">
            <v>Non-lead</v>
          </cell>
        </row>
        <row r="468">
          <cell r="Q468" t="str">
            <v>Non-Lead</v>
          </cell>
        </row>
        <row r="469">
          <cell r="Q469" t="str">
            <v>Non-Lead</v>
          </cell>
        </row>
        <row r="470">
          <cell r="Q470" t="str">
            <v>Non-Lead</v>
          </cell>
        </row>
        <row r="471">
          <cell r="Q471" t="str">
            <v>Non-Lead</v>
          </cell>
        </row>
        <row r="472">
          <cell r="Q472" t="str">
            <v>Non-Lead</v>
          </cell>
        </row>
        <row r="473">
          <cell r="Q473" t="str">
            <v>Non-Lead</v>
          </cell>
        </row>
        <row r="474">
          <cell r="Q474" t="str">
            <v>Non-Lead</v>
          </cell>
        </row>
        <row r="475">
          <cell r="Q475" t="str">
            <v>Non-Lead</v>
          </cell>
        </row>
        <row r="476">
          <cell r="Q476" t="str">
            <v>Non-Lead</v>
          </cell>
        </row>
        <row r="477">
          <cell r="Q477" t="str">
            <v>Non-Lead</v>
          </cell>
        </row>
        <row r="478">
          <cell r="Q478" t="str">
            <v>Non-Lead</v>
          </cell>
        </row>
        <row r="479">
          <cell r="Q479" t="str">
            <v>Non-Lead</v>
          </cell>
        </row>
        <row r="480">
          <cell r="Q480" t="str">
            <v>Non-Lead</v>
          </cell>
        </row>
        <row r="481">
          <cell r="Q481" t="str">
            <v>Non-Lead</v>
          </cell>
        </row>
        <row r="482">
          <cell r="Q482" t="str">
            <v>Non-Lead</v>
          </cell>
        </row>
        <row r="483">
          <cell r="Q483" t="str">
            <v>Non-Lead</v>
          </cell>
        </row>
        <row r="484">
          <cell r="Q484" t="str">
            <v>Non-Lead</v>
          </cell>
        </row>
        <row r="485">
          <cell r="Q485" t="str">
            <v>Non-Lead</v>
          </cell>
        </row>
        <row r="486">
          <cell r="Q486" t="str">
            <v>Non-Lead</v>
          </cell>
        </row>
        <row r="487">
          <cell r="Q487" t="str">
            <v>Non-Lead</v>
          </cell>
        </row>
        <row r="488">
          <cell r="Q488" t="str">
            <v>Non-Lead</v>
          </cell>
        </row>
        <row r="489">
          <cell r="Q489" t="str">
            <v>Non-Lead</v>
          </cell>
        </row>
        <row r="490">
          <cell r="Q490" t="str">
            <v>Non-Lead</v>
          </cell>
        </row>
        <row r="491">
          <cell r="Q491" t="str">
            <v>Non-Lead</v>
          </cell>
        </row>
        <row r="492">
          <cell r="Q492" t="str">
            <v>Non-Lead</v>
          </cell>
        </row>
        <row r="493">
          <cell r="Q493" t="str">
            <v>Non-Lead</v>
          </cell>
        </row>
        <row r="494">
          <cell r="Q494" t="str">
            <v>Non-Lead</v>
          </cell>
        </row>
        <row r="495">
          <cell r="Q495" t="str">
            <v>Non-Lead</v>
          </cell>
        </row>
        <row r="496">
          <cell r="Q496" t="str">
            <v>Non-Lead</v>
          </cell>
        </row>
        <row r="497">
          <cell r="Q497" t="str">
            <v>Non-Lead</v>
          </cell>
        </row>
        <row r="498">
          <cell r="Q498" t="str">
            <v>Non-Lead</v>
          </cell>
        </row>
        <row r="499">
          <cell r="Q499" t="str">
            <v>Non-Lead</v>
          </cell>
        </row>
        <row r="500">
          <cell r="Q500" t="str">
            <v>Non-Lead</v>
          </cell>
        </row>
        <row r="501">
          <cell r="Q501" t="str">
            <v>Non-Lead</v>
          </cell>
        </row>
        <row r="502">
          <cell r="Q502" t="str">
            <v>Non-Lead</v>
          </cell>
        </row>
        <row r="503">
          <cell r="Q503" t="str">
            <v>Non-Lead</v>
          </cell>
        </row>
        <row r="504">
          <cell r="Q504" t="str">
            <v>Non-Lead</v>
          </cell>
        </row>
        <row r="505">
          <cell r="Q505" t="str">
            <v>Non-Lead</v>
          </cell>
        </row>
        <row r="506">
          <cell r="Q506" t="str">
            <v>Non-Lead</v>
          </cell>
        </row>
        <row r="507">
          <cell r="Q507" t="str">
            <v>Non-Lead</v>
          </cell>
        </row>
        <row r="508">
          <cell r="Q508" t="str">
            <v>Non-Lead</v>
          </cell>
        </row>
        <row r="509">
          <cell r="Q509" t="str">
            <v>Non-Lead</v>
          </cell>
        </row>
        <row r="510">
          <cell r="Q510" t="str">
            <v>Non-Lead</v>
          </cell>
        </row>
        <row r="511">
          <cell r="Q511" t="str">
            <v>Non-Lead</v>
          </cell>
        </row>
        <row r="512">
          <cell r="Q512" t="str">
            <v>Non-Lead</v>
          </cell>
        </row>
        <row r="513">
          <cell r="Q513" t="str">
            <v>Non-Lead</v>
          </cell>
        </row>
        <row r="514">
          <cell r="Q514" t="str">
            <v>Non-Lead</v>
          </cell>
        </row>
        <row r="515">
          <cell r="Q515" t="str">
            <v>Non-Lead</v>
          </cell>
        </row>
        <row r="516">
          <cell r="Q516" t="str">
            <v>Non-Lead</v>
          </cell>
        </row>
        <row r="517">
          <cell r="Q517" t="str">
            <v>Non-Lead</v>
          </cell>
        </row>
        <row r="518">
          <cell r="Q518" t="str">
            <v>Non-Lead</v>
          </cell>
        </row>
        <row r="519">
          <cell r="Q519" t="str">
            <v>Non-Lead</v>
          </cell>
        </row>
        <row r="520">
          <cell r="Q520" t="str">
            <v>Non-Lead</v>
          </cell>
        </row>
        <row r="521">
          <cell r="Q521" t="str">
            <v>Non-Lead</v>
          </cell>
        </row>
        <row r="522">
          <cell r="Q522" t="str">
            <v>Non-Lead</v>
          </cell>
        </row>
        <row r="523">
          <cell r="Q523" t="str">
            <v>Non-Lead</v>
          </cell>
        </row>
        <row r="524">
          <cell r="Q524" t="str">
            <v>Non-Lead</v>
          </cell>
        </row>
        <row r="525">
          <cell r="Q525" t="str">
            <v>Non-Lead</v>
          </cell>
        </row>
        <row r="526">
          <cell r="Q526" t="str">
            <v>Non-Lead</v>
          </cell>
        </row>
        <row r="527">
          <cell r="Q527" t="str">
            <v>Non-Lead</v>
          </cell>
        </row>
        <row r="528">
          <cell r="Q528" t="str">
            <v>Non-Lead</v>
          </cell>
        </row>
        <row r="529">
          <cell r="Q529" t="str">
            <v>Non-Lead</v>
          </cell>
        </row>
        <row r="530">
          <cell r="Q530" t="str">
            <v>Non-Lead</v>
          </cell>
        </row>
        <row r="531">
          <cell r="Q531" t="str">
            <v>Non-Lead</v>
          </cell>
        </row>
        <row r="532">
          <cell r="Q532" t="str">
            <v>Non-Lead</v>
          </cell>
        </row>
        <row r="533">
          <cell r="Q533" t="str">
            <v>Non-Lead</v>
          </cell>
        </row>
        <row r="534">
          <cell r="Q534" t="str">
            <v>Non-Lead</v>
          </cell>
        </row>
        <row r="535">
          <cell r="Q535" t="str">
            <v>Non-Lead</v>
          </cell>
        </row>
        <row r="536">
          <cell r="Q536" t="str">
            <v>Non-Lead</v>
          </cell>
        </row>
        <row r="537">
          <cell r="Q537" t="str">
            <v>Non-Lead</v>
          </cell>
        </row>
        <row r="538">
          <cell r="Q538" t="str">
            <v>Non-Lead</v>
          </cell>
        </row>
        <row r="539">
          <cell r="Q539" t="str">
            <v>Non-Lead</v>
          </cell>
        </row>
        <row r="540">
          <cell r="Q540" t="str">
            <v>Non-Lead</v>
          </cell>
        </row>
        <row r="541">
          <cell r="Q541" t="str">
            <v>Non-Lead</v>
          </cell>
        </row>
        <row r="542">
          <cell r="Q542" t="str">
            <v>Non-Lead</v>
          </cell>
        </row>
        <row r="543">
          <cell r="Q543" t="str">
            <v>Non-Lead</v>
          </cell>
        </row>
        <row r="544">
          <cell r="Q544" t="str">
            <v>Non-Lead</v>
          </cell>
        </row>
        <row r="545">
          <cell r="Q545" t="str">
            <v>Non-Lead</v>
          </cell>
        </row>
        <row r="546">
          <cell r="Q546" t="str">
            <v>Non-Lead</v>
          </cell>
        </row>
        <row r="547">
          <cell r="Q547" t="str">
            <v>Non-Lead</v>
          </cell>
        </row>
        <row r="548">
          <cell r="Q548" t="str">
            <v>Non-Lead</v>
          </cell>
        </row>
        <row r="549">
          <cell r="Q549" t="str">
            <v>Non-Lead</v>
          </cell>
        </row>
        <row r="550">
          <cell r="Q550" t="str">
            <v>Non-Lead</v>
          </cell>
        </row>
        <row r="551">
          <cell r="Q551" t="str">
            <v>Non-Lead</v>
          </cell>
        </row>
        <row r="552">
          <cell r="Q552" t="str">
            <v>Non-Lead</v>
          </cell>
        </row>
        <row r="553">
          <cell r="Q553" t="str">
            <v>Non-Lead</v>
          </cell>
        </row>
        <row r="554">
          <cell r="Q554" t="str">
            <v>Non-Lead</v>
          </cell>
        </row>
        <row r="555">
          <cell r="Q555" t="str">
            <v>Non-Lead</v>
          </cell>
        </row>
        <row r="556">
          <cell r="Q556" t="str">
            <v>Non-Lead</v>
          </cell>
        </row>
        <row r="557">
          <cell r="Q557" t="str">
            <v>Non-Lead</v>
          </cell>
        </row>
        <row r="558">
          <cell r="Q558" t="str">
            <v>Non-Lead</v>
          </cell>
        </row>
        <row r="559">
          <cell r="Q559" t="str">
            <v>Non-Lead</v>
          </cell>
        </row>
        <row r="560">
          <cell r="Q560" t="str">
            <v>Non-Lead</v>
          </cell>
        </row>
        <row r="561">
          <cell r="Q561" t="str">
            <v>Non-Lead</v>
          </cell>
        </row>
        <row r="562">
          <cell r="Q562" t="str">
            <v>Non-Lead</v>
          </cell>
        </row>
        <row r="563">
          <cell r="Q563" t="str">
            <v>Non-Lead</v>
          </cell>
        </row>
        <row r="564">
          <cell r="Q564" t="str">
            <v>Non-Lead</v>
          </cell>
        </row>
        <row r="565">
          <cell r="Q565" t="str">
            <v>Non-Lead</v>
          </cell>
        </row>
        <row r="566">
          <cell r="Q566" t="str">
            <v>Non-Lead</v>
          </cell>
        </row>
        <row r="567">
          <cell r="Q567" t="str">
            <v>Non-Lead</v>
          </cell>
        </row>
        <row r="568">
          <cell r="Q568" t="str">
            <v>Non-Lead</v>
          </cell>
        </row>
        <row r="569">
          <cell r="Q569" t="str">
            <v>Non-Lead</v>
          </cell>
        </row>
        <row r="570">
          <cell r="Q570" t="str">
            <v>Non-Lead</v>
          </cell>
        </row>
        <row r="571">
          <cell r="Q571" t="str">
            <v>Non-Lead</v>
          </cell>
        </row>
        <row r="572">
          <cell r="Q572" t="str">
            <v>Non-Lead</v>
          </cell>
        </row>
        <row r="573">
          <cell r="Q573" t="str">
            <v>Non-Lead</v>
          </cell>
        </row>
        <row r="574">
          <cell r="Q574" t="str">
            <v>Non-Lead</v>
          </cell>
        </row>
        <row r="575">
          <cell r="Q575" t="str">
            <v>Non-Lead</v>
          </cell>
        </row>
        <row r="576">
          <cell r="Q576" t="str">
            <v>Non-Lead</v>
          </cell>
        </row>
        <row r="577">
          <cell r="Q577" t="str">
            <v>Non-Lead</v>
          </cell>
        </row>
        <row r="578">
          <cell r="Q578" t="str">
            <v>Non-Lead</v>
          </cell>
        </row>
        <row r="579">
          <cell r="Q579" t="str">
            <v>Non-Lead</v>
          </cell>
        </row>
        <row r="580">
          <cell r="Q580" t="str">
            <v>Non-Lead</v>
          </cell>
        </row>
        <row r="581">
          <cell r="Q581" t="str">
            <v>Non-Lead</v>
          </cell>
        </row>
        <row r="582">
          <cell r="Q582" t="str">
            <v>Non-Lead</v>
          </cell>
        </row>
        <row r="583">
          <cell r="Q583" t="str">
            <v>Non-Lead</v>
          </cell>
        </row>
        <row r="584">
          <cell r="Q584" t="str">
            <v>Non-Lead</v>
          </cell>
        </row>
        <row r="585">
          <cell r="Q585" t="str">
            <v>Non-Lead</v>
          </cell>
        </row>
        <row r="586">
          <cell r="Q586" t="str">
            <v>Non-Lead</v>
          </cell>
        </row>
        <row r="587">
          <cell r="Q587" t="str">
            <v>Non-Lead</v>
          </cell>
        </row>
        <row r="588">
          <cell r="Q588" t="str">
            <v>Non-Lead</v>
          </cell>
        </row>
        <row r="589">
          <cell r="Q589" t="str">
            <v>Non-Lead</v>
          </cell>
        </row>
        <row r="590">
          <cell r="Q590" t="str">
            <v>Non-Lead</v>
          </cell>
        </row>
        <row r="591">
          <cell r="Q591" t="str">
            <v>Non-Lead</v>
          </cell>
        </row>
        <row r="592">
          <cell r="Q592" t="str">
            <v>Non-Lead</v>
          </cell>
        </row>
        <row r="593">
          <cell r="Q593" t="str">
            <v>Non-Lead</v>
          </cell>
        </row>
        <row r="594">
          <cell r="Q594" t="str">
            <v>Non-Lead</v>
          </cell>
        </row>
        <row r="595">
          <cell r="Q595" t="str">
            <v>Non-Lead</v>
          </cell>
        </row>
        <row r="596">
          <cell r="Q596" t="str">
            <v>Non-Lead</v>
          </cell>
        </row>
        <row r="597">
          <cell r="Q597" t="str">
            <v>Non-Lead</v>
          </cell>
        </row>
        <row r="598">
          <cell r="Q598" t="str">
            <v>Non-Lead</v>
          </cell>
        </row>
        <row r="599">
          <cell r="Q599" t="str">
            <v>Non-Lead</v>
          </cell>
        </row>
        <row r="600">
          <cell r="Q600" t="str">
            <v>Non-Lead</v>
          </cell>
        </row>
        <row r="601">
          <cell r="Q601" t="str">
            <v>Non-Lead</v>
          </cell>
        </row>
        <row r="602">
          <cell r="Q602" t="str">
            <v>Non-Lead</v>
          </cell>
        </row>
        <row r="603">
          <cell r="Q603" t="str">
            <v>Non-Lead</v>
          </cell>
        </row>
        <row r="604">
          <cell r="Q604" t="str">
            <v>Non-Lead</v>
          </cell>
        </row>
        <row r="605">
          <cell r="Q605" t="str">
            <v>Non-Lead</v>
          </cell>
        </row>
        <row r="606">
          <cell r="Q606" t="str">
            <v>Non-Lead</v>
          </cell>
        </row>
        <row r="607">
          <cell r="Q607" t="str">
            <v>Non-Lead</v>
          </cell>
        </row>
        <row r="608">
          <cell r="Q608" t="str">
            <v>Non-Lead</v>
          </cell>
        </row>
        <row r="609">
          <cell r="Q609" t="str">
            <v>Non-Lead</v>
          </cell>
        </row>
        <row r="610">
          <cell r="Q610" t="str">
            <v>Non-Lead</v>
          </cell>
        </row>
        <row r="611">
          <cell r="Q611" t="str">
            <v>Non-Lead</v>
          </cell>
        </row>
        <row r="612">
          <cell r="Q612" t="str">
            <v>Non-Lead</v>
          </cell>
        </row>
        <row r="613">
          <cell r="Q613" t="str">
            <v>Non-Lead</v>
          </cell>
        </row>
        <row r="614">
          <cell r="Q614" t="str">
            <v>Non-Lead</v>
          </cell>
        </row>
        <row r="615">
          <cell r="Q615" t="str">
            <v>Non-Lead</v>
          </cell>
        </row>
        <row r="616">
          <cell r="Q616" t="str">
            <v>Non-Lead</v>
          </cell>
        </row>
        <row r="617">
          <cell r="Q617" t="str">
            <v>Non-Lead</v>
          </cell>
        </row>
        <row r="618">
          <cell r="Q618" t="str">
            <v>Non-Lead</v>
          </cell>
        </row>
        <row r="619">
          <cell r="Q619" t="str">
            <v>Non-Lead</v>
          </cell>
        </row>
        <row r="620">
          <cell r="Q620" t="str">
            <v>Non-Lead</v>
          </cell>
        </row>
        <row r="621">
          <cell r="Q621" t="str">
            <v>Non-Lead</v>
          </cell>
        </row>
        <row r="622">
          <cell r="Q622" t="str">
            <v>Non-Lead</v>
          </cell>
        </row>
        <row r="623">
          <cell r="Q623" t="str">
            <v>Non-Lead</v>
          </cell>
        </row>
        <row r="624">
          <cell r="Q624" t="str">
            <v>Non-Lead</v>
          </cell>
        </row>
        <row r="625">
          <cell r="Q625" t="str">
            <v>Non-Lead</v>
          </cell>
        </row>
        <row r="626">
          <cell r="Q626" t="str">
            <v>Non-Lead</v>
          </cell>
        </row>
        <row r="627">
          <cell r="Q627" t="str">
            <v>Non-Lead</v>
          </cell>
        </row>
        <row r="628">
          <cell r="Q628" t="str">
            <v>Non-Lead</v>
          </cell>
        </row>
        <row r="629">
          <cell r="Q629" t="str">
            <v>Non-Lead</v>
          </cell>
        </row>
        <row r="630">
          <cell r="Q630" t="str">
            <v>Non-Lead</v>
          </cell>
        </row>
        <row r="631">
          <cell r="Q631" t="str">
            <v>Non-Lead</v>
          </cell>
        </row>
        <row r="632">
          <cell r="Q632" t="str">
            <v>Non-Lead</v>
          </cell>
        </row>
        <row r="633">
          <cell r="Q633" t="str">
            <v>Non-Lead</v>
          </cell>
        </row>
        <row r="634">
          <cell r="Q634" t="str">
            <v>Non-Lead</v>
          </cell>
        </row>
        <row r="635">
          <cell r="Q635" t="str">
            <v>Non-Lead</v>
          </cell>
        </row>
        <row r="636">
          <cell r="Q636" t="str">
            <v>Non-Lead</v>
          </cell>
        </row>
        <row r="637">
          <cell r="Q637" t="str">
            <v>Non-Lead</v>
          </cell>
        </row>
        <row r="638">
          <cell r="Q638" t="str">
            <v>Non-Lead</v>
          </cell>
        </row>
        <row r="639">
          <cell r="Q639" t="str">
            <v>Non-Lead</v>
          </cell>
        </row>
        <row r="640">
          <cell r="Q640" t="str">
            <v>Non-Lead</v>
          </cell>
        </row>
        <row r="641">
          <cell r="Q641" t="str">
            <v>Non-Lead</v>
          </cell>
        </row>
        <row r="642">
          <cell r="Q642" t="str">
            <v>Non-Lead</v>
          </cell>
        </row>
        <row r="643">
          <cell r="Q643" t="str">
            <v>Non-Lead</v>
          </cell>
        </row>
        <row r="644">
          <cell r="Q644" t="str">
            <v>Non-Lead</v>
          </cell>
        </row>
        <row r="645">
          <cell r="Q645" t="str">
            <v>Non-Lead</v>
          </cell>
        </row>
        <row r="646">
          <cell r="Q646" t="str">
            <v>Non-Lead</v>
          </cell>
        </row>
        <row r="647">
          <cell r="Q647" t="str">
            <v>Non-Lead</v>
          </cell>
        </row>
        <row r="648">
          <cell r="Q648" t="str">
            <v>Non-Lead</v>
          </cell>
        </row>
        <row r="649">
          <cell r="Q649" t="str">
            <v>Non-Lead</v>
          </cell>
        </row>
        <row r="650">
          <cell r="Q650" t="str">
            <v>Non-Lead</v>
          </cell>
        </row>
        <row r="651">
          <cell r="Q651" t="str">
            <v>Non-Lead</v>
          </cell>
        </row>
        <row r="652">
          <cell r="Q652" t="str">
            <v>Non-Lead</v>
          </cell>
        </row>
        <row r="653">
          <cell r="Q653" t="str">
            <v>Non-Lead</v>
          </cell>
        </row>
        <row r="654">
          <cell r="Q654" t="str">
            <v>Non-Lead</v>
          </cell>
        </row>
        <row r="655">
          <cell r="Q655" t="str">
            <v>Non-Lead</v>
          </cell>
        </row>
        <row r="656">
          <cell r="Q656" t="str">
            <v>Non-Lead</v>
          </cell>
        </row>
        <row r="657">
          <cell r="Q657" t="str">
            <v>Non-Lead</v>
          </cell>
        </row>
        <row r="658">
          <cell r="Q658" t="str">
            <v>Non-Lead</v>
          </cell>
        </row>
        <row r="659">
          <cell r="Q659" t="str">
            <v>Non-Lead</v>
          </cell>
        </row>
        <row r="660">
          <cell r="Q660" t="str">
            <v>Non-Lead</v>
          </cell>
        </row>
        <row r="661">
          <cell r="Q661" t="str">
            <v>Non-Lead</v>
          </cell>
        </row>
        <row r="662">
          <cell r="Q662" t="str">
            <v>Non-Lead</v>
          </cell>
        </row>
        <row r="663">
          <cell r="Q663" t="str">
            <v>Non-Lead</v>
          </cell>
        </row>
        <row r="664">
          <cell r="Q664" t="str">
            <v>Non-Lead</v>
          </cell>
        </row>
        <row r="665">
          <cell r="Q665" t="str">
            <v>Non-Lead</v>
          </cell>
        </row>
        <row r="666">
          <cell r="Q666" t="str">
            <v>Non-Lead</v>
          </cell>
        </row>
        <row r="667">
          <cell r="Q667" t="str">
            <v>Non-Lead</v>
          </cell>
        </row>
        <row r="668">
          <cell r="Q668" t="str">
            <v>Non-Lead</v>
          </cell>
        </row>
        <row r="669">
          <cell r="Q669" t="str">
            <v>Non-Lead</v>
          </cell>
        </row>
        <row r="670">
          <cell r="Q670" t="str">
            <v>Non-Lead</v>
          </cell>
        </row>
        <row r="671">
          <cell r="Q671" t="str">
            <v>Non-Lead</v>
          </cell>
        </row>
        <row r="672">
          <cell r="Q672" t="str">
            <v>Non-Lead</v>
          </cell>
        </row>
        <row r="673">
          <cell r="Q673" t="str">
            <v>Non-Lead</v>
          </cell>
        </row>
        <row r="674">
          <cell r="Q674" t="str">
            <v>Non-Lead</v>
          </cell>
        </row>
        <row r="675">
          <cell r="Q675" t="str">
            <v>Non-Lead</v>
          </cell>
        </row>
        <row r="676">
          <cell r="Q676" t="str">
            <v>Non-Lead</v>
          </cell>
        </row>
        <row r="677">
          <cell r="Q677" t="str">
            <v>Non-Lead</v>
          </cell>
        </row>
        <row r="678">
          <cell r="Q678" t="str">
            <v>Non-Lead</v>
          </cell>
        </row>
        <row r="679">
          <cell r="Q679" t="str">
            <v>Non-Lead</v>
          </cell>
        </row>
        <row r="680">
          <cell r="Q680" t="str">
            <v>Non-Lead</v>
          </cell>
        </row>
        <row r="681">
          <cell r="Q681" t="str">
            <v>Non-Lead</v>
          </cell>
        </row>
        <row r="682">
          <cell r="Q682" t="str">
            <v>Non-Lead</v>
          </cell>
        </row>
        <row r="683">
          <cell r="Q683" t="str">
            <v>Non-Lead</v>
          </cell>
        </row>
        <row r="684">
          <cell r="Q684" t="str">
            <v>Non-Lead</v>
          </cell>
        </row>
        <row r="685">
          <cell r="Q685" t="str">
            <v>Non-Lead</v>
          </cell>
        </row>
        <row r="686">
          <cell r="Q686" t="str">
            <v>Non-Lead</v>
          </cell>
        </row>
        <row r="687">
          <cell r="Q687" t="str">
            <v>Non-Lead</v>
          </cell>
        </row>
        <row r="688">
          <cell r="Q688" t="str">
            <v>Non-Lead</v>
          </cell>
        </row>
        <row r="689">
          <cell r="Q689" t="str">
            <v>Non-Lead</v>
          </cell>
        </row>
        <row r="690">
          <cell r="Q690" t="str">
            <v>Non-lead</v>
          </cell>
        </row>
        <row r="691">
          <cell r="Q691" t="str">
            <v>Non-Lead</v>
          </cell>
        </row>
        <row r="692">
          <cell r="Q692" t="str">
            <v>Non-Lead</v>
          </cell>
        </row>
        <row r="693">
          <cell r="Q693" t="str">
            <v>Non-Lead</v>
          </cell>
        </row>
        <row r="694">
          <cell r="Q694" t="str">
            <v>Non-Lead</v>
          </cell>
        </row>
        <row r="695">
          <cell r="Q695" t="str">
            <v>Non-Lead</v>
          </cell>
        </row>
        <row r="696">
          <cell r="Q696" t="str">
            <v>Non-Lead</v>
          </cell>
        </row>
        <row r="697">
          <cell r="Q697" t="str">
            <v>Non-Lead</v>
          </cell>
        </row>
        <row r="698">
          <cell r="Q698" t="str">
            <v>Non-Lead</v>
          </cell>
        </row>
        <row r="699">
          <cell r="Q699" t="str">
            <v>Non-Lead</v>
          </cell>
        </row>
        <row r="700">
          <cell r="Q700" t="str">
            <v>Non-Lead</v>
          </cell>
        </row>
        <row r="701">
          <cell r="Q701" t="str">
            <v>Non-Lead</v>
          </cell>
        </row>
        <row r="702">
          <cell r="Q702" t="str">
            <v>Non-Lead</v>
          </cell>
        </row>
        <row r="703">
          <cell r="Q703" t="str">
            <v>Non-Lead</v>
          </cell>
        </row>
        <row r="704">
          <cell r="Q704" t="str">
            <v>Non-Lead</v>
          </cell>
        </row>
        <row r="705">
          <cell r="Q705" t="str">
            <v>Non-Lead</v>
          </cell>
        </row>
        <row r="706">
          <cell r="Q706" t="str">
            <v>Non-Lead</v>
          </cell>
        </row>
        <row r="707">
          <cell r="Q707" t="str">
            <v>Non-Lead</v>
          </cell>
        </row>
        <row r="708">
          <cell r="Q708" t="str">
            <v>Non-Lead</v>
          </cell>
        </row>
        <row r="709">
          <cell r="Q709" t="str">
            <v>Non-Lead</v>
          </cell>
        </row>
        <row r="710">
          <cell r="Q710" t="str">
            <v>Non-Lead</v>
          </cell>
        </row>
        <row r="711">
          <cell r="Q711" t="str">
            <v>Non-Lead</v>
          </cell>
        </row>
        <row r="712">
          <cell r="Q712" t="str">
            <v>Non-Lead</v>
          </cell>
        </row>
        <row r="713">
          <cell r="Q713" t="str">
            <v>Non-Lead</v>
          </cell>
        </row>
        <row r="714">
          <cell r="Q714" t="str">
            <v>Non-Lead</v>
          </cell>
        </row>
        <row r="715">
          <cell r="Q715" t="str">
            <v>Non-Lead</v>
          </cell>
        </row>
        <row r="716">
          <cell r="Q716" t="str">
            <v>Non-Lead</v>
          </cell>
        </row>
        <row r="717">
          <cell r="Q717" t="str">
            <v>Non-Lead</v>
          </cell>
        </row>
        <row r="718">
          <cell r="Q718" t="str">
            <v>Non-Lead</v>
          </cell>
        </row>
        <row r="719">
          <cell r="Q719" t="str">
            <v>Non-Lead</v>
          </cell>
        </row>
        <row r="720">
          <cell r="Q720" t="str">
            <v>Non-Lead</v>
          </cell>
        </row>
        <row r="721">
          <cell r="Q721" t="str">
            <v>Non-Lead</v>
          </cell>
        </row>
        <row r="722">
          <cell r="Q722" t="str">
            <v>Non-Lead</v>
          </cell>
        </row>
        <row r="723">
          <cell r="Q723" t="str">
            <v>Non-Lead</v>
          </cell>
        </row>
        <row r="724">
          <cell r="Q724" t="str">
            <v>Non-Lead</v>
          </cell>
        </row>
        <row r="725">
          <cell r="Q725" t="str">
            <v>Non-Lead</v>
          </cell>
        </row>
        <row r="726">
          <cell r="Q726" t="str">
            <v>Non-Lead</v>
          </cell>
        </row>
        <row r="727">
          <cell r="Q727" t="str">
            <v>Non-Lead</v>
          </cell>
        </row>
        <row r="728">
          <cell r="Q728" t="str">
            <v>Non-Lead</v>
          </cell>
        </row>
        <row r="729">
          <cell r="Q729" t="str">
            <v>Non-Lead</v>
          </cell>
        </row>
        <row r="730">
          <cell r="Q730" t="str">
            <v>Non-Lead</v>
          </cell>
        </row>
        <row r="731">
          <cell r="Q731" t="str">
            <v>Non-Lead</v>
          </cell>
        </row>
        <row r="732">
          <cell r="Q732" t="str">
            <v>Non-Lead</v>
          </cell>
        </row>
        <row r="733">
          <cell r="Q733" t="str">
            <v>Non-Lead</v>
          </cell>
        </row>
        <row r="734">
          <cell r="Q734" t="str">
            <v>Non-Lead</v>
          </cell>
        </row>
        <row r="735">
          <cell r="Q735" t="str">
            <v>Non-Lead</v>
          </cell>
        </row>
        <row r="736">
          <cell r="Q736" t="str">
            <v>Non-Lead</v>
          </cell>
        </row>
        <row r="737">
          <cell r="Q737" t="str">
            <v>Non-Lead</v>
          </cell>
        </row>
        <row r="738">
          <cell r="Q738" t="str">
            <v>Non-Lead</v>
          </cell>
        </row>
        <row r="739">
          <cell r="Q739" t="str">
            <v>Non-Lead</v>
          </cell>
        </row>
        <row r="740">
          <cell r="Q740" t="str">
            <v>Non-Lead</v>
          </cell>
        </row>
        <row r="741">
          <cell r="Q741" t="str">
            <v>Non-Lead</v>
          </cell>
        </row>
        <row r="742">
          <cell r="Q742" t="str">
            <v>Non-Lead</v>
          </cell>
        </row>
        <row r="743">
          <cell r="Q743" t="str">
            <v>Non-Lead</v>
          </cell>
        </row>
        <row r="744">
          <cell r="Q744" t="str">
            <v>Non-Lead</v>
          </cell>
        </row>
        <row r="745">
          <cell r="Q745" t="str">
            <v>Non-Lead</v>
          </cell>
        </row>
        <row r="746">
          <cell r="Q746" t="str">
            <v>Non-Lead</v>
          </cell>
        </row>
        <row r="747">
          <cell r="Q747" t="str">
            <v>Non-Lead</v>
          </cell>
        </row>
        <row r="748">
          <cell r="Q748" t="str">
            <v>Non-Lead</v>
          </cell>
        </row>
        <row r="749">
          <cell r="Q749" t="str">
            <v>Non-Lead</v>
          </cell>
        </row>
        <row r="750">
          <cell r="Q750" t="str">
            <v>Non-Lead</v>
          </cell>
        </row>
        <row r="751">
          <cell r="Q751" t="str">
            <v>Non-Lead</v>
          </cell>
        </row>
        <row r="752">
          <cell r="Q752" t="str">
            <v>Non-Lead</v>
          </cell>
        </row>
        <row r="753">
          <cell r="Q753" t="str">
            <v>Non-Lead</v>
          </cell>
        </row>
        <row r="754">
          <cell r="Q754" t="str">
            <v>Non-Lead</v>
          </cell>
        </row>
        <row r="755">
          <cell r="Q755" t="str">
            <v>Non-Lead</v>
          </cell>
        </row>
        <row r="756">
          <cell r="Q756" t="str">
            <v>Non-Lead</v>
          </cell>
        </row>
        <row r="757">
          <cell r="Q757" t="str">
            <v>Non-Lead</v>
          </cell>
        </row>
        <row r="758">
          <cell r="Q758" t="str">
            <v>Non-Lead</v>
          </cell>
        </row>
        <row r="759">
          <cell r="Q759" t="str">
            <v>Non-Lead</v>
          </cell>
        </row>
        <row r="760">
          <cell r="Q760" t="str">
            <v>Non-Lead</v>
          </cell>
        </row>
        <row r="761">
          <cell r="Q761" t="str">
            <v>Non-Lead</v>
          </cell>
        </row>
        <row r="762">
          <cell r="Q762" t="str">
            <v>Non-Lead</v>
          </cell>
        </row>
        <row r="763">
          <cell r="Q763" t="str">
            <v>Non-Lead</v>
          </cell>
        </row>
        <row r="764">
          <cell r="Q764" t="str">
            <v>Non-Lead</v>
          </cell>
        </row>
        <row r="765">
          <cell r="Q765" t="str">
            <v>Non-Lead</v>
          </cell>
        </row>
        <row r="766">
          <cell r="Q766" t="str">
            <v>Non-Lead</v>
          </cell>
        </row>
        <row r="767">
          <cell r="Q767" t="str">
            <v>Non-Lead</v>
          </cell>
        </row>
        <row r="768">
          <cell r="Q768" t="str">
            <v>Non-Lead</v>
          </cell>
        </row>
        <row r="769">
          <cell r="Q769" t="str">
            <v>Non-Lead</v>
          </cell>
        </row>
        <row r="770">
          <cell r="Q770" t="str">
            <v>Non-Lead</v>
          </cell>
        </row>
        <row r="771">
          <cell r="Q771" t="str">
            <v>Non-Lead</v>
          </cell>
        </row>
        <row r="772">
          <cell r="Q772" t="str">
            <v>Non-Lead</v>
          </cell>
        </row>
        <row r="773">
          <cell r="Q773" t="str">
            <v>Non-Lead</v>
          </cell>
        </row>
        <row r="774">
          <cell r="Q774" t="str">
            <v>Non-Lead</v>
          </cell>
        </row>
        <row r="775">
          <cell r="Q775" t="str">
            <v>Non-Lead</v>
          </cell>
        </row>
        <row r="776">
          <cell r="Q776" t="str">
            <v>Non-Lead</v>
          </cell>
        </row>
        <row r="777">
          <cell r="Q777" t="str">
            <v>Non-Lead</v>
          </cell>
        </row>
        <row r="778">
          <cell r="Q778" t="str">
            <v>Non-Lead</v>
          </cell>
        </row>
        <row r="779">
          <cell r="Q779" t="str">
            <v>Non-Lead</v>
          </cell>
        </row>
        <row r="780">
          <cell r="Q780" t="str">
            <v>Non-Lead</v>
          </cell>
        </row>
        <row r="781">
          <cell r="Q781" t="str">
            <v>Non-Lead</v>
          </cell>
        </row>
        <row r="782">
          <cell r="Q782" t="str">
            <v>Non-Lead</v>
          </cell>
        </row>
        <row r="783">
          <cell r="Q783" t="str">
            <v>Non-Lead</v>
          </cell>
        </row>
        <row r="784">
          <cell r="Q784" t="str">
            <v>Non-Lead</v>
          </cell>
        </row>
        <row r="785">
          <cell r="Q785" t="str">
            <v>Non-Lead</v>
          </cell>
        </row>
        <row r="786">
          <cell r="Q786" t="str">
            <v>Non-Lead</v>
          </cell>
        </row>
        <row r="787">
          <cell r="Q787" t="str">
            <v>Non-Lead</v>
          </cell>
        </row>
        <row r="788">
          <cell r="Q788" t="str">
            <v>Non-Lead</v>
          </cell>
        </row>
        <row r="789">
          <cell r="Q789" t="str">
            <v>Non-Lead</v>
          </cell>
        </row>
        <row r="790">
          <cell r="Q790" t="str">
            <v>Non-Lead</v>
          </cell>
        </row>
        <row r="791">
          <cell r="Q791" t="str">
            <v>Non-Lead</v>
          </cell>
        </row>
        <row r="792">
          <cell r="Q792" t="str">
            <v>Non-Lead</v>
          </cell>
        </row>
        <row r="793">
          <cell r="Q793" t="str">
            <v>Non-Lead</v>
          </cell>
        </row>
        <row r="794">
          <cell r="Q794" t="str">
            <v>Non-Lead</v>
          </cell>
        </row>
        <row r="795">
          <cell r="Q795" t="str">
            <v>Non-Lead</v>
          </cell>
        </row>
        <row r="796">
          <cell r="Q796" t="str">
            <v>Non-Lead</v>
          </cell>
        </row>
        <row r="797">
          <cell r="Q797" t="str">
            <v>Non-Lead</v>
          </cell>
        </row>
        <row r="798">
          <cell r="Q798" t="str">
            <v>Non-Lead</v>
          </cell>
        </row>
        <row r="799">
          <cell r="Q799" t="str">
            <v>Non-Lead</v>
          </cell>
        </row>
        <row r="800">
          <cell r="Q800" t="str">
            <v>Non-Lead</v>
          </cell>
        </row>
        <row r="801">
          <cell r="Q801" t="str">
            <v>Non-Lead</v>
          </cell>
        </row>
        <row r="802">
          <cell r="Q802" t="str">
            <v>Non-Lead</v>
          </cell>
        </row>
        <row r="803">
          <cell r="Q803" t="str">
            <v>Non-Lead</v>
          </cell>
        </row>
        <row r="804">
          <cell r="Q804" t="str">
            <v>Non-Lead</v>
          </cell>
        </row>
        <row r="805">
          <cell r="Q805" t="str">
            <v>Non-Lead</v>
          </cell>
        </row>
        <row r="806">
          <cell r="Q806" t="str">
            <v>Non-Lead</v>
          </cell>
        </row>
        <row r="807">
          <cell r="Q807" t="str">
            <v>Non-Lead</v>
          </cell>
        </row>
        <row r="808">
          <cell r="Q808" t="str">
            <v>Non-Lead</v>
          </cell>
        </row>
        <row r="809">
          <cell r="Q809" t="str">
            <v>Non-Lead</v>
          </cell>
        </row>
        <row r="810">
          <cell r="Q810" t="str">
            <v>Non-Lead</v>
          </cell>
        </row>
        <row r="811">
          <cell r="Q811" t="str">
            <v>Non-Lead</v>
          </cell>
        </row>
        <row r="812">
          <cell r="Q812" t="str">
            <v>Non-Lead</v>
          </cell>
        </row>
        <row r="813">
          <cell r="Q813" t="str">
            <v>Non-Lead</v>
          </cell>
        </row>
        <row r="814">
          <cell r="Q814" t="str">
            <v>Non-Lead</v>
          </cell>
        </row>
        <row r="815">
          <cell r="Q815" t="str">
            <v>Non-Lead</v>
          </cell>
        </row>
        <row r="816">
          <cell r="Q816" t="str">
            <v>Non-Lead</v>
          </cell>
        </row>
        <row r="817">
          <cell r="Q817" t="str">
            <v>Non-Lead</v>
          </cell>
        </row>
        <row r="818">
          <cell r="Q818" t="str">
            <v>Non-Lead</v>
          </cell>
        </row>
        <row r="819">
          <cell r="Q819" t="str">
            <v>Non-Lead</v>
          </cell>
        </row>
        <row r="820">
          <cell r="Q820" t="str">
            <v>Non-Lead</v>
          </cell>
        </row>
        <row r="821">
          <cell r="Q821" t="str">
            <v>Non-Lead</v>
          </cell>
        </row>
        <row r="822">
          <cell r="Q822" t="str">
            <v>Non-Lead</v>
          </cell>
        </row>
        <row r="823">
          <cell r="Q823" t="str">
            <v>Non-Lead</v>
          </cell>
        </row>
        <row r="824">
          <cell r="Q824" t="str">
            <v>Non-Lead</v>
          </cell>
        </row>
        <row r="825">
          <cell r="Q825" t="str">
            <v>Non-Lead</v>
          </cell>
        </row>
        <row r="826">
          <cell r="Q826" t="str">
            <v>Non-Lead</v>
          </cell>
        </row>
        <row r="827">
          <cell r="Q827" t="str">
            <v>Non-Lead</v>
          </cell>
        </row>
        <row r="828">
          <cell r="Q828" t="str">
            <v>Non-Lead</v>
          </cell>
        </row>
        <row r="829">
          <cell r="Q829" t="str">
            <v>Non-Lead</v>
          </cell>
        </row>
        <row r="830">
          <cell r="Q830" t="str">
            <v>Non-Lead</v>
          </cell>
        </row>
        <row r="831">
          <cell r="Q831" t="str">
            <v>Non-Lead</v>
          </cell>
        </row>
        <row r="832">
          <cell r="Q832" t="str">
            <v>Non-Lead</v>
          </cell>
        </row>
        <row r="833">
          <cell r="Q833" t="str">
            <v>Non-Lead</v>
          </cell>
        </row>
        <row r="834">
          <cell r="Q834" t="str">
            <v>Non-Lead</v>
          </cell>
        </row>
        <row r="835">
          <cell r="Q835" t="str">
            <v>Non-Lead</v>
          </cell>
        </row>
        <row r="836">
          <cell r="Q836" t="str">
            <v>Non-Lead</v>
          </cell>
        </row>
        <row r="837">
          <cell r="Q837" t="str">
            <v>Non-Lead</v>
          </cell>
        </row>
        <row r="838">
          <cell r="Q838" t="str">
            <v>Non-Lead</v>
          </cell>
        </row>
        <row r="839">
          <cell r="Q839" t="str">
            <v>Non-Lead</v>
          </cell>
        </row>
        <row r="840">
          <cell r="Q840" t="str">
            <v>Non-Lead</v>
          </cell>
        </row>
        <row r="841">
          <cell r="Q841" t="str">
            <v>Non-Lead</v>
          </cell>
        </row>
        <row r="842">
          <cell r="Q842" t="str">
            <v>Non-Lead</v>
          </cell>
        </row>
        <row r="843">
          <cell r="Q843" t="str">
            <v>Non-Lead</v>
          </cell>
        </row>
        <row r="844">
          <cell r="Q844" t="str">
            <v>Non-Lead</v>
          </cell>
        </row>
        <row r="845">
          <cell r="Q845" t="str">
            <v>Non-Lead</v>
          </cell>
        </row>
        <row r="846">
          <cell r="Q846" t="str">
            <v>Non-Lead</v>
          </cell>
        </row>
        <row r="847">
          <cell r="Q847" t="str">
            <v>Non-Lead</v>
          </cell>
        </row>
        <row r="848">
          <cell r="Q848" t="str">
            <v>Non-Lead</v>
          </cell>
        </row>
        <row r="849">
          <cell r="Q849" t="str">
            <v>Non-Lead</v>
          </cell>
        </row>
        <row r="850">
          <cell r="Q850" t="str">
            <v>Non-Lead</v>
          </cell>
        </row>
        <row r="851">
          <cell r="Q851" t="str">
            <v>Non-Lead</v>
          </cell>
        </row>
        <row r="852">
          <cell r="Q852" t="str">
            <v>Non-Lead</v>
          </cell>
        </row>
        <row r="853">
          <cell r="Q853" t="str">
            <v>Non-Lead</v>
          </cell>
        </row>
        <row r="854">
          <cell r="Q854" t="str">
            <v>Non-Lead</v>
          </cell>
        </row>
        <row r="855">
          <cell r="Q855" t="str">
            <v>Non-Lead</v>
          </cell>
        </row>
        <row r="856">
          <cell r="Q856" t="str">
            <v>Non-Lead</v>
          </cell>
        </row>
        <row r="857">
          <cell r="Q857" t="str">
            <v>Non-Lead</v>
          </cell>
        </row>
        <row r="858">
          <cell r="Q858" t="str">
            <v>Non-Lead</v>
          </cell>
        </row>
        <row r="859">
          <cell r="Q859" t="str">
            <v>Non-Lead</v>
          </cell>
        </row>
        <row r="860">
          <cell r="Q860" t="str">
            <v>Non-Lead</v>
          </cell>
        </row>
        <row r="861">
          <cell r="Q861" t="str">
            <v>Non-Lead</v>
          </cell>
        </row>
        <row r="862">
          <cell r="Q862" t="str">
            <v>Non-Lead</v>
          </cell>
        </row>
        <row r="863">
          <cell r="Q863" t="str">
            <v>Non-Lead</v>
          </cell>
        </row>
        <row r="864">
          <cell r="Q864" t="str">
            <v>Non-Lead</v>
          </cell>
        </row>
        <row r="865">
          <cell r="Q865" t="str">
            <v>Non-Lead</v>
          </cell>
        </row>
        <row r="866">
          <cell r="Q866" t="str">
            <v>Non-Lead</v>
          </cell>
        </row>
        <row r="867">
          <cell r="Q867" t="str">
            <v>Non-Lead</v>
          </cell>
        </row>
        <row r="868">
          <cell r="Q868" t="str">
            <v>Non-Lead</v>
          </cell>
        </row>
        <row r="869">
          <cell r="Q869" t="str">
            <v>Non-Lead</v>
          </cell>
        </row>
        <row r="870">
          <cell r="Q870" t="str">
            <v>Non-Lead</v>
          </cell>
        </row>
        <row r="871">
          <cell r="Q871" t="str">
            <v>Non-Lead</v>
          </cell>
        </row>
        <row r="872">
          <cell r="Q872" t="str">
            <v>Non-Lead</v>
          </cell>
        </row>
        <row r="873">
          <cell r="Q873" t="str">
            <v>Non-Lead</v>
          </cell>
        </row>
        <row r="874">
          <cell r="Q874" t="str">
            <v>Non-Lead</v>
          </cell>
        </row>
        <row r="875">
          <cell r="Q875" t="str">
            <v>Non-Lead</v>
          </cell>
        </row>
        <row r="876">
          <cell r="Q876" t="str">
            <v>Non-Lead</v>
          </cell>
        </row>
        <row r="877">
          <cell r="Q877" t="str">
            <v>Non-Lead</v>
          </cell>
        </row>
        <row r="878">
          <cell r="Q878" t="str">
            <v>Non-Lead</v>
          </cell>
        </row>
        <row r="879">
          <cell r="Q879" t="str">
            <v>Non-Lead</v>
          </cell>
        </row>
        <row r="880">
          <cell r="Q880" t="str">
            <v>Non-Lead</v>
          </cell>
        </row>
        <row r="881">
          <cell r="Q881" t="str">
            <v>Non-Lead</v>
          </cell>
        </row>
        <row r="882">
          <cell r="Q882" t="str">
            <v>Non-Lead</v>
          </cell>
        </row>
        <row r="883">
          <cell r="Q883" t="str">
            <v>Non-Lead</v>
          </cell>
        </row>
        <row r="884">
          <cell r="Q884" t="str">
            <v>Non-Lead</v>
          </cell>
        </row>
        <row r="885">
          <cell r="Q885" t="str">
            <v>Non-Lead</v>
          </cell>
        </row>
        <row r="886">
          <cell r="Q886" t="str">
            <v>Non-Lead</v>
          </cell>
        </row>
        <row r="887">
          <cell r="Q887" t="str">
            <v>Non-Lead</v>
          </cell>
        </row>
        <row r="888">
          <cell r="Q888" t="str">
            <v>Non-Lead</v>
          </cell>
        </row>
        <row r="889">
          <cell r="Q889" t="str">
            <v>Non-Lead</v>
          </cell>
        </row>
        <row r="890">
          <cell r="Q890" t="str">
            <v>Non-Lead</v>
          </cell>
        </row>
        <row r="891">
          <cell r="Q891" t="str">
            <v>Non-Lead</v>
          </cell>
        </row>
        <row r="892">
          <cell r="Q892" t="str">
            <v>Non-Lead</v>
          </cell>
        </row>
        <row r="893">
          <cell r="Q893" t="str">
            <v>Non-Lead</v>
          </cell>
        </row>
        <row r="894">
          <cell r="Q894" t="str">
            <v>Non-Lead</v>
          </cell>
        </row>
        <row r="895">
          <cell r="Q895" t="str">
            <v>Non-Lead</v>
          </cell>
        </row>
        <row r="896">
          <cell r="Q896" t="str">
            <v>Non-Lead</v>
          </cell>
        </row>
        <row r="897">
          <cell r="Q897" t="str">
            <v>Non-Lead</v>
          </cell>
        </row>
        <row r="898">
          <cell r="Q898" t="str">
            <v>Non-Lead</v>
          </cell>
        </row>
        <row r="899">
          <cell r="Q899" t="str">
            <v>Non-Lead</v>
          </cell>
        </row>
        <row r="900">
          <cell r="Q900" t="str">
            <v>Non-Lead</v>
          </cell>
        </row>
        <row r="901">
          <cell r="Q901" t="str">
            <v>Non-Lead</v>
          </cell>
        </row>
        <row r="902">
          <cell r="Q902" t="str">
            <v>Non-Lead</v>
          </cell>
        </row>
        <row r="903">
          <cell r="Q903" t="str">
            <v>Non-Lead</v>
          </cell>
        </row>
        <row r="904">
          <cell r="Q904" t="str">
            <v>Non-Lead</v>
          </cell>
        </row>
        <row r="905">
          <cell r="Q905" t="str">
            <v>Non-Lead</v>
          </cell>
        </row>
        <row r="906">
          <cell r="Q906" t="str">
            <v>Non-Lead</v>
          </cell>
        </row>
        <row r="907">
          <cell r="Q907" t="str">
            <v>Non-Lead</v>
          </cell>
        </row>
        <row r="908">
          <cell r="Q908" t="str">
            <v>Non-Lead</v>
          </cell>
        </row>
        <row r="909">
          <cell r="Q909" t="str">
            <v>Non-Lead</v>
          </cell>
        </row>
        <row r="910">
          <cell r="Q910" t="str">
            <v>Non-Lead</v>
          </cell>
        </row>
        <row r="911">
          <cell r="Q911" t="str">
            <v>Non-Lead</v>
          </cell>
        </row>
        <row r="912">
          <cell r="Q912" t="str">
            <v>Non-Lead</v>
          </cell>
        </row>
        <row r="913">
          <cell r="Q913" t="str">
            <v>Non-Lead</v>
          </cell>
        </row>
        <row r="914">
          <cell r="Q914" t="str">
            <v>Non-Lead</v>
          </cell>
        </row>
        <row r="915">
          <cell r="Q915" t="str">
            <v>Non-Lead</v>
          </cell>
        </row>
        <row r="916">
          <cell r="Q916" t="str">
            <v>Non-Lead</v>
          </cell>
        </row>
        <row r="917">
          <cell r="Q917" t="str">
            <v>Non-Lead</v>
          </cell>
        </row>
        <row r="918">
          <cell r="Q918" t="str">
            <v>Non-Lead</v>
          </cell>
        </row>
        <row r="919">
          <cell r="Q919" t="str">
            <v>Non-Lead</v>
          </cell>
        </row>
        <row r="920">
          <cell r="Q920" t="str">
            <v>Non-Lead</v>
          </cell>
        </row>
        <row r="921">
          <cell r="Q921" t="str">
            <v>Non-Lead</v>
          </cell>
        </row>
        <row r="922">
          <cell r="Q922" t="str">
            <v>Non-Lead</v>
          </cell>
        </row>
        <row r="923">
          <cell r="Q923" t="str">
            <v>Non-Lead</v>
          </cell>
        </row>
        <row r="924">
          <cell r="Q924" t="str">
            <v>Non-Lead</v>
          </cell>
        </row>
        <row r="925">
          <cell r="Q925" t="str">
            <v>Non-Lead</v>
          </cell>
        </row>
        <row r="926">
          <cell r="Q926" t="str">
            <v>Non-Lead</v>
          </cell>
        </row>
        <row r="927">
          <cell r="Q927" t="str">
            <v>Non-Lead</v>
          </cell>
        </row>
        <row r="928">
          <cell r="Q928" t="str">
            <v>Non-Lead</v>
          </cell>
        </row>
        <row r="929">
          <cell r="Q929" t="str">
            <v>Non-Lead</v>
          </cell>
        </row>
        <row r="930">
          <cell r="Q930" t="str">
            <v>Non-Lead</v>
          </cell>
        </row>
        <row r="931">
          <cell r="Q931" t="str">
            <v>Non-Lead</v>
          </cell>
        </row>
        <row r="932">
          <cell r="Q932" t="str">
            <v>Non-Lead</v>
          </cell>
        </row>
        <row r="933">
          <cell r="Q933" t="str">
            <v>Non-Lead</v>
          </cell>
        </row>
        <row r="934">
          <cell r="Q934" t="str">
            <v>Non-Lead</v>
          </cell>
        </row>
        <row r="935">
          <cell r="Q935" t="str">
            <v>Non-Lead</v>
          </cell>
        </row>
        <row r="936">
          <cell r="Q936" t="str">
            <v>Non-Lead</v>
          </cell>
        </row>
        <row r="937">
          <cell r="Q937" t="str">
            <v>Non-Lead</v>
          </cell>
        </row>
        <row r="938">
          <cell r="Q938" t="str">
            <v>Non-Lead</v>
          </cell>
        </row>
        <row r="939">
          <cell r="Q939" t="str">
            <v>Non-Lead</v>
          </cell>
        </row>
        <row r="940">
          <cell r="Q940" t="str">
            <v>Non-Lead</v>
          </cell>
        </row>
        <row r="941">
          <cell r="Q941" t="str">
            <v>Non-Lead</v>
          </cell>
        </row>
        <row r="942">
          <cell r="Q942" t="str">
            <v>Non-Lead</v>
          </cell>
        </row>
        <row r="943">
          <cell r="Q943" t="str">
            <v>Non-Lead</v>
          </cell>
        </row>
        <row r="944">
          <cell r="Q944" t="str">
            <v>Non-Lead</v>
          </cell>
        </row>
        <row r="945">
          <cell r="Q945" t="str">
            <v>Non-Lead</v>
          </cell>
        </row>
        <row r="946">
          <cell r="Q946" t="str">
            <v>Non-Lead</v>
          </cell>
        </row>
        <row r="947">
          <cell r="Q947" t="str">
            <v>Non-Lead</v>
          </cell>
        </row>
        <row r="948">
          <cell r="Q948" t="str">
            <v>Non-Lead</v>
          </cell>
        </row>
        <row r="949">
          <cell r="Q949" t="str">
            <v>Non-Lead</v>
          </cell>
        </row>
        <row r="950">
          <cell r="Q950" t="str">
            <v>Non-Lead</v>
          </cell>
        </row>
        <row r="951">
          <cell r="Q951" t="str">
            <v>Non-Lead</v>
          </cell>
        </row>
        <row r="952">
          <cell r="Q952" t="str">
            <v>Non-Lead</v>
          </cell>
        </row>
        <row r="953">
          <cell r="Q953" t="str">
            <v>Non-Lead</v>
          </cell>
        </row>
        <row r="954">
          <cell r="Q954" t="str">
            <v>Non-Lead</v>
          </cell>
        </row>
        <row r="955">
          <cell r="Q955" t="str">
            <v>Non-Lead</v>
          </cell>
        </row>
        <row r="956">
          <cell r="Q956" t="str">
            <v>Non-Lead</v>
          </cell>
        </row>
        <row r="957">
          <cell r="Q957" t="str">
            <v>Non-Lead</v>
          </cell>
        </row>
        <row r="958">
          <cell r="Q958" t="str">
            <v>Non-Lead</v>
          </cell>
        </row>
        <row r="959">
          <cell r="Q959" t="str">
            <v>Non-Lead</v>
          </cell>
        </row>
        <row r="960">
          <cell r="Q960" t="str">
            <v>Non-Lead</v>
          </cell>
        </row>
        <row r="961">
          <cell r="Q961" t="str">
            <v>Non-Lead</v>
          </cell>
        </row>
        <row r="962">
          <cell r="Q962" t="str">
            <v>Non-Lead</v>
          </cell>
        </row>
        <row r="963">
          <cell r="Q963" t="str">
            <v>Non-Lead</v>
          </cell>
        </row>
        <row r="964">
          <cell r="Q964" t="str">
            <v>Non-Lead</v>
          </cell>
        </row>
        <row r="965">
          <cell r="Q965" t="str">
            <v>Non-Lead</v>
          </cell>
        </row>
        <row r="966">
          <cell r="Q966" t="str">
            <v>Non-Lead</v>
          </cell>
        </row>
        <row r="967">
          <cell r="Q967" t="str">
            <v>Non-Lead</v>
          </cell>
        </row>
        <row r="968">
          <cell r="Q968" t="str">
            <v>Non-Lead</v>
          </cell>
        </row>
        <row r="969">
          <cell r="Q969" t="str">
            <v>Non-Lead</v>
          </cell>
        </row>
        <row r="970">
          <cell r="Q970" t="str">
            <v>Non-Lead</v>
          </cell>
        </row>
        <row r="971">
          <cell r="Q971" t="str">
            <v>Non-Lead</v>
          </cell>
        </row>
        <row r="972">
          <cell r="Q972" t="str">
            <v>Non-Lead</v>
          </cell>
        </row>
        <row r="973">
          <cell r="Q973" t="str">
            <v>Non-Lead</v>
          </cell>
        </row>
        <row r="974">
          <cell r="Q974" t="str">
            <v>Non-Lead</v>
          </cell>
        </row>
        <row r="975">
          <cell r="Q975" t="str">
            <v>Non-Lead</v>
          </cell>
        </row>
        <row r="976">
          <cell r="Q976" t="str">
            <v>Non-Lead</v>
          </cell>
        </row>
        <row r="977">
          <cell r="Q977" t="str">
            <v>Non-Lead</v>
          </cell>
        </row>
        <row r="978">
          <cell r="Q978" t="str">
            <v>Non-Lead</v>
          </cell>
        </row>
        <row r="979">
          <cell r="Q979" t="str">
            <v>Non-Lead</v>
          </cell>
        </row>
        <row r="980">
          <cell r="Q980" t="str">
            <v>Non-Lead</v>
          </cell>
        </row>
        <row r="981">
          <cell r="Q981" t="str">
            <v>Non-Lead</v>
          </cell>
        </row>
        <row r="982">
          <cell r="Q982" t="str">
            <v>Non-Lead</v>
          </cell>
        </row>
        <row r="983">
          <cell r="Q983" t="str">
            <v>Non-Lead</v>
          </cell>
        </row>
        <row r="984">
          <cell r="Q984" t="str">
            <v>Non-Lead</v>
          </cell>
        </row>
        <row r="985">
          <cell r="Q985" t="str">
            <v>Non-Lead</v>
          </cell>
        </row>
        <row r="986">
          <cell r="Q986" t="str">
            <v>Non-Lead</v>
          </cell>
        </row>
        <row r="987">
          <cell r="Q987" t="str">
            <v>Non-Lead</v>
          </cell>
        </row>
        <row r="988">
          <cell r="Q988" t="str">
            <v>Non-Lead</v>
          </cell>
        </row>
        <row r="989">
          <cell r="Q989" t="str">
            <v>Non-Lead</v>
          </cell>
        </row>
        <row r="990">
          <cell r="Q990" t="str">
            <v>Non-Lead</v>
          </cell>
        </row>
        <row r="991">
          <cell r="Q991" t="str">
            <v>Non-Lead</v>
          </cell>
        </row>
        <row r="992">
          <cell r="Q992" t="str">
            <v>Non-Lead</v>
          </cell>
        </row>
        <row r="993">
          <cell r="Q993" t="str">
            <v>Non-Lead</v>
          </cell>
        </row>
        <row r="994">
          <cell r="Q994" t="str">
            <v>Non-Lead</v>
          </cell>
        </row>
        <row r="995">
          <cell r="Q995" t="str">
            <v>Non-Lead</v>
          </cell>
        </row>
        <row r="996">
          <cell r="Q996" t="str">
            <v>Non-Lead</v>
          </cell>
        </row>
        <row r="997">
          <cell r="Q997" t="str">
            <v>Non-Lead</v>
          </cell>
        </row>
        <row r="998">
          <cell r="Q998" t="str">
            <v>Non-Lead</v>
          </cell>
        </row>
        <row r="999">
          <cell r="Q999" t="str">
            <v>Non-Lead</v>
          </cell>
        </row>
        <row r="1000">
          <cell r="Q1000" t="str">
            <v>Non-Lead</v>
          </cell>
        </row>
        <row r="1001">
          <cell r="Q1001" t="str">
            <v>Non-Lead</v>
          </cell>
        </row>
        <row r="1002">
          <cell r="Q1002" t="str">
            <v>Non-Lead</v>
          </cell>
        </row>
        <row r="1003">
          <cell r="Q1003" t="str">
            <v>Non-Lead</v>
          </cell>
        </row>
        <row r="1004">
          <cell r="Q1004" t="str">
            <v>Non-Lead</v>
          </cell>
        </row>
        <row r="1005">
          <cell r="Q1005" t="str">
            <v>Non-Lead</v>
          </cell>
        </row>
        <row r="1006">
          <cell r="Q1006" t="str">
            <v>Non-Lead</v>
          </cell>
        </row>
        <row r="1007">
          <cell r="Q1007" t="str">
            <v>Non-Lead</v>
          </cell>
        </row>
        <row r="1008">
          <cell r="Q1008" t="str">
            <v>Non-Lead</v>
          </cell>
        </row>
        <row r="1009">
          <cell r="Q1009" t="str">
            <v>Non-Lead</v>
          </cell>
        </row>
        <row r="1010">
          <cell r="Q1010" t="str">
            <v>Non-Lead</v>
          </cell>
        </row>
        <row r="1011">
          <cell r="Q1011" t="str">
            <v>Non-Lead</v>
          </cell>
        </row>
        <row r="1012">
          <cell r="Q1012" t="str">
            <v>Non-Lead</v>
          </cell>
        </row>
        <row r="1013">
          <cell r="Q1013" t="str">
            <v>Non-Lead</v>
          </cell>
        </row>
        <row r="1014">
          <cell r="Q1014" t="str">
            <v>Non-Lead</v>
          </cell>
        </row>
        <row r="1015">
          <cell r="Q1015" t="str">
            <v>Non-Lead</v>
          </cell>
        </row>
        <row r="1016">
          <cell r="Q1016" t="str">
            <v>Non-Lead</v>
          </cell>
        </row>
        <row r="1017">
          <cell r="Q1017" t="str">
            <v>Non-Lead</v>
          </cell>
        </row>
        <row r="1018">
          <cell r="Q1018" t="str">
            <v>Non-Lead</v>
          </cell>
        </row>
        <row r="1019">
          <cell r="Q1019" t="str">
            <v>Non-Lead</v>
          </cell>
        </row>
        <row r="1020">
          <cell r="Q1020" t="str">
            <v>Non-Lead</v>
          </cell>
        </row>
        <row r="1021">
          <cell r="Q1021" t="str">
            <v>Non-Lead</v>
          </cell>
        </row>
        <row r="1022">
          <cell r="Q1022" t="str">
            <v>Non-Lead</v>
          </cell>
        </row>
        <row r="1023">
          <cell r="Q1023" t="str">
            <v>Non-Lead</v>
          </cell>
        </row>
        <row r="1024">
          <cell r="Q1024" t="str">
            <v>Non-Lead</v>
          </cell>
        </row>
        <row r="1025">
          <cell r="Q1025" t="str">
            <v>Non-Lead</v>
          </cell>
        </row>
        <row r="1026">
          <cell r="Q1026" t="str">
            <v>Non-Lead</v>
          </cell>
        </row>
        <row r="1027">
          <cell r="Q1027" t="str">
            <v>Non-Lead</v>
          </cell>
        </row>
        <row r="1028">
          <cell r="Q1028" t="str">
            <v>Non-Lead</v>
          </cell>
        </row>
        <row r="1029">
          <cell r="Q1029" t="str">
            <v>Non-Lead</v>
          </cell>
        </row>
        <row r="1030">
          <cell r="Q1030" t="str">
            <v>Non-Lead</v>
          </cell>
        </row>
        <row r="1031">
          <cell r="Q1031" t="str">
            <v>Non-Lead</v>
          </cell>
        </row>
        <row r="1032">
          <cell r="Q1032" t="str">
            <v>Non-Lead</v>
          </cell>
        </row>
        <row r="1033">
          <cell r="Q1033" t="str">
            <v>Non-Lead</v>
          </cell>
        </row>
        <row r="1034">
          <cell r="Q1034" t="str">
            <v>Non-Lead</v>
          </cell>
        </row>
        <row r="1035">
          <cell r="Q1035" t="str">
            <v>Non-Lead</v>
          </cell>
        </row>
        <row r="1036">
          <cell r="Q1036" t="str">
            <v>Non-Lead</v>
          </cell>
        </row>
        <row r="1037">
          <cell r="Q1037" t="str">
            <v>Non-Lead</v>
          </cell>
        </row>
        <row r="1038">
          <cell r="Q1038" t="str">
            <v>Non-Lead</v>
          </cell>
        </row>
        <row r="1039">
          <cell r="Q1039" t="str">
            <v>Non-Lead</v>
          </cell>
        </row>
        <row r="1040">
          <cell r="Q1040" t="str">
            <v>Non-Lead</v>
          </cell>
        </row>
        <row r="1041">
          <cell r="Q1041" t="str">
            <v>Non-Lead</v>
          </cell>
        </row>
        <row r="1042">
          <cell r="Q1042" t="str">
            <v>Non-Lead</v>
          </cell>
        </row>
        <row r="1043">
          <cell r="Q1043" t="str">
            <v>Non-Lead</v>
          </cell>
        </row>
        <row r="1044">
          <cell r="Q1044" t="str">
            <v>Non-Lead</v>
          </cell>
        </row>
        <row r="1045">
          <cell r="Q1045" t="str">
            <v>Non-Lead</v>
          </cell>
        </row>
        <row r="1046">
          <cell r="Q1046" t="str">
            <v>Non-Lead</v>
          </cell>
        </row>
        <row r="1047">
          <cell r="Q1047" t="str">
            <v>Non-Lead</v>
          </cell>
        </row>
        <row r="1048">
          <cell r="Q1048" t="str">
            <v>Non-Lead</v>
          </cell>
        </row>
        <row r="1049">
          <cell r="Q1049" t="str">
            <v>Non-Lead</v>
          </cell>
        </row>
        <row r="1050">
          <cell r="Q1050" t="str">
            <v>Non-Lead</v>
          </cell>
        </row>
        <row r="1051">
          <cell r="Q1051" t="str">
            <v>Non-Lead</v>
          </cell>
        </row>
        <row r="1052">
          <cell r="Q1052" t="str">
            <v>Non-Lead</v>
          </cell>
        </row>
        <row r="1053">
          <cell r="Q1053" t="str">
            <v>Non-Lead</v>
          </cell>
        </row>
        <row r="1054">
          <cell r="Q1054" t="str">
            <v>Non-Lead</v>
          </cell>
        </row>
        <row r="1055">
          <cell r="Q1055" t="str">
            <v>Non-Lead</v>
          </cell>
        </row>
        <row r="1056">
          <cell r="Q1056" t="str">
            <v>Non-Lead</v>
          </cell>
        </row>
        <row r="1057">
          <cell r="Q1057" t="str">
            <v>Non-Lead</v>
          </cell>
        </row>
        <row r="1058">
          <cell r="Q1058" t="str">
            <v>Non-Lead</v>
          </cell>
        </row>
        <row r="1059">
          <cell r="Q1059" t="str">
            <v>Non-Lead</v>
          </cell>
        </row>
        <row r="1060">
          <cell r="Q1060" t="str">
            <v>Non-Lead</v>
          </cell>
        </row>
        <row r="1061">
          <cell r="Q1061" t="str">
            <v>Non-Lead</v>
          </cell>
        </row>
        <row r="1062">
          <cell r="Q1062" t="str">
            <v>Non-Lead</v>
          </cell>
        </row>
        <row r="1063">
          <cell r="Q1063" t="str">
            <v>Non-Lead</v>
          </cell>
        </row>
        <row r="1064">
          <cell r="Q1064" t="str">
            <v>Non-Lead</v>
          </cell>
        </row>
        <row r="1065">
          <cell r="Q1065" t="str">
            <v>Non-Lead</v>
          </cell>
        </row>
        <row r="1066">
          <cell r="Q1066" t="str">
            <v>Non-Lead</v>
          </cell>
        </row>
        <row r="1067">
          <cell r="Q1067" t="str">
            <v>Non-Lead</v>
          </cell>
        </row>
        <row r="1068">
          <cell r="Q1068" t="str">
            <v>Non-Lead</v>
          </cell>
        </row>
        <row r="1069">
          <cell r="Q1069" t="str">
            <v>Non-Lead</v>
          </cell>
        </row>
        <row r="1070">
          <cell r="Q1070" t="str">
            <v>Non-Lead</v>
          </cell>
        </row>
        <row r="1071">
          <cell r="Q1071" t="str">
            <v>Non-Lead</v>
          </cell>
        </row>
        <row r="1072">
          <cell r="Q1072" t="str">
            <v>Non-Lead</v>
          </cell>
        </row>
        <row r="1073">
          <cell r="Q1073" t="str">
            <v>Non-Lead</v>
          </cell>
        </row>
        <row r="1074">
          <cell r="Q1074" t="str">
            <v>Non-Lead</v>
          </cell>
        </row>
        <row r="1075">
          <cell r="Q1075" t="str">
            <v>Non-Lead</v>
          </cell>
        </row>
        <row r="1076">
          <cell r="Q1076" t="str">
            <v>Non-Lead</v>
          </cell>
        </row>
        <row r="1077">
          <cell r="Q1077" t="str">
            <v>Non-Lead</v>
          </cell>
        </row>
        <row r="1078">
          <cell r="Q1078" t="str">
            <v>Non-Lead</v>
          </cell>
        </row>
        <row r="1079">
          <cell r="Q1079" t="str">
            <v>Non-Lead</v>
          </cell>
        </row>
        <row r="1080">
          <cell r="Q1080" t="str">
            <v>Non-Lead</v>
          </cell>
        </row>
        <row r="1081">
          <cell r="Q1081" t="str">
            <v>Non-Lead</v>
          </cell>
        </row>
        <row r="1082">
          <cell r="Q1082" t="str">
            <v>Non-Lead</v>
          </cell>
        </row>
        <row r="1083">
          <cell r="Q1083" t="str">
            <v>Non-Lead</v>
          </cell>
        </row>
        <row r="1084">
          <cell r="Q1084" t="str">
            <v>Non-Lead</v>
          </cell>
        </row>
        <row r="1085">
          <cell r="Q1085" t="str">
            <v>Non-Lead</v>
          </cell>
        </row>
        <row r="1086">
          <cell r="Q1086" t="str">
            <v>Non-Lead</v>
          </cell>
        </row>
        <row r="1087">
          <cell r="Q1087" t="str">
            <v>Non-Lead</v>
          </cell>
        </row>
        <row r="1088">
          <cell r="Q1088" t="str">
            <v>Non-Lead</v>
          </cell>
        </row>
        <row r="1089">
          <cell r="Q1089" t="str">
            <v>Non-Lead</v>
          </cell>
        </row>
        <row r="1090">
          <cell r="Q1090" t="str">
            <v>Non-Lead</v>
          </cell>
        </row>
        <row r="1091">
          <cell r="Q1091" t="str">
            <v>Non-Lead</v>
          </cell>
        </row>
        <row r="1092">
          <cell r="Q1092" t="str">
            <v>Non-Lead</v>
          </cell>
        </row>
        <row r="1093">
          <cell r="Q1093" t="str">
            <v>Non-Lead</v>
          </cell>
        </row>
        <row r="1094">
          <cell r="Q1094" t="str">
            <v>Non-Lead</v>
          </cell>
        </row>
        <row r="1095">
          <cell r="Q1095" t="str">
            <v>Non-Lead</v>
          </cell>
        </row>
        <row r="1096">
          <cell r="Q1096" t="str">
            <v>Non-Lead</v>
          </cell>
        </row>
        <row r="1097">
          <cell r="Q1097" t="str">
            <v>Non-Lead</v>
          </cell>
        </row>
        <row r="1098">
          <cell r="Q1098" t="str">
            <v>Non-Lead</v>
          </cell>
        </row>
        <row r="1099">
          <cell r="Q1099" t="str">
            <v>Non-Lead</v>
          </cell>
        </row>
        <row r="1100">
          <cell r="Q1100" t="str">
            <v>Non-Lead</v>
          </cell>
        </row>
        <row r="1101">
          <cell r="Q1101" t="str">
            <v>Non-Lead</v>
          </cell>
        </row>
        <row r="1102">
          <cell r="Q1102" t="str">
            <v>Non-Lead</v>
          </cell>
        </row>
        <row r="1103">
          <cell r="Q1103" t="str">
            <v>Non-Lead</v>
          </cell>
        </row>
        <row r="1104">
          <cell r="Q1104" t="str">
            <v>Non-Lead</v>
          </cell>
        </row>
        <row r="1105">
          <cell r="Q1105" t="str">
            <v>Non-Lead</v>
          </cell>
        </row>
        <row r="1106">
          <cell r="Q1106" t="str">
            <v>Non-Lead</v>
          </cell>
        </row>
        <row r="1107">
          <cell r="Q1107" t="str">
            <v>Non-Lead</v>
          </cell>
        </row>
        <row r="1108">
          <cell r="Q1108" t="str">
            <v>Non-Lead</v>
          </cell>
        </row>
        <row r="1109">
          <cell r="Q1109" t="str">
            <v>Non-Lead</v>
          </cell>
        </row>
        <row r="1110">
          <cell r="Q1110" t="str">
            <v>Non-Lead</v>
          </cell>
        </row>
        <row r="1111">
          <cell r="Q1111" t="str">
            <v>Non-Lead</v>
          </cell>
        </row>
        <row r="1112">
          <cell r="Q1112" t="str">
            <v>Non-Lead</v>
          </cell>
        </row>
        <row r="1113">
          <cell r="Q1113" t="str">
            <v>Non-Lead</v>
          </cell>
        </row>
        <row r="1114">
          <cell r="Q1114" t="str">
            <v>Non-Lead</v>
          </cell>
        </row>
        <row r="1115">
          <cell r="Q1115" t="str">
            <v>Non-Lead</v>
          </cell>
        </row>
        <row r="1116">
          <cell r="Q1116" t="str">
            <v>Non-Lead</v>
          </cell>
        </row>
        <row r="1117">
          <cell r="Q1117" t="str">
            <v>Non-Lead</v>
          </cell>
        </row>
        <row r="1118">
          <cell r="Q1118" t="str">
            <v>Non-Lead</v>
          </cell>
        </row>
        <row r="1119">
          <cell r="Q1119" t="str">
            <v>Non-Lead</v>
          </cell>
        </row>
        <row r="1120">
          <cell r="Q1120" t="str">
            <v>Non-Lead</v>
          </cell>
        </row>
        <row r="1121">
          <cell r="Q1121" t="str">
            <v>Non-Lead</v>
          </cell>
        </row>
        <row r="1122">
          <cell r="Q1122" t="str">
            <v>Non-Lead</v>
          </cell>
        </row>
        <row r="1123">
          <cell r="Q1123" t="str">
            <v>Non-Lead</v>
          </cell>
        </row>
        <row r="1124">
          <cell r="Q1124" t="str">
            <v>Non-Lead</v>
          </cell>
        </row>
        <row r="1125">
          <cell r="Q1125" t="str">
            <v>Non-Lead</v>
          </cell>
        </row>
        <row r="1126">
          <cell r="Q1126" t="str">
            <v>Non-Lead</v>
          </cell>
        </row>
        <row r="1127">
          <cell r="Q1127" t="str">
            <v>Non-Lead</v>
          </cell>
        </row>
        <row r="1128">
          <cell r="Q1128" t="str">
            <v>Non-Lead</v>
          </cell>
        </row>
        <row r="1129">
          <cell r="Q1129" t="str">
            <v>Non-Lead</v>
          </cell>
        </row>
        <row r="1130">
          <cell r="Q1130" t="str">
            <v>Non-Lead</v>
          </cell>
        </row>
        <row r="1131">
          <cell r="Q1131" t="str">
            <v>Non-Lead</v>
          </cell>
        </row>
        <row r="1132">
          <cell r="Q1132" t="str">
            <v>Non-Lead</v>
          </cell>
        </row>
        <row r="1133">
          <cell r="Q1133" t="str">
            <v>Non-Lead</v>
          </cell>
        </row>
        <row r="1134">
          <cell r="Q1134" t="str">
            <v>Non-Lead</v>
          </cell>
        </row>
        <row r="1135">
          <cell r="Q1135" t="str">
            <v>Non-Lead</v>
          </cell>
        </row>
        <row r="1136">
          <cell r="Q1136" t="str">
            <v>Non-Lead</v>
          </cell>
        </row>
        <row r="1137">
          <cell r="Q1137" t="str">
            <v>Non-Lead</v>
          </cell>
        </row>
        <row r="1138">
          <cell r="Q1138" t="str">
            <v>Non-Lead</v>
          </cell>
        </row>
        <row r="1139">
          <cell r="Q1139" t="str">
            <v>Non-Lead</v>
          </cell>
        </row>
        <row r="1140">
          <cell r="Q1140" t="str">
            <v>Non-Lead</v>
          </cell>
        </row>
        <row r="1141">
          <cell r="Q1141" t="str">
            <v>Non-Lead</v>
          </cell>
        </row>
        <row r="1142">
          <cell r="Q1142" t="str">
            <v>Non-Lead</v>
          </cell>
        </row>
        <row r="1143">
          <cell r="Q1143" t="str">
            <v>Non-Lead</v>
          </cell>
        </row>
        <row r="1144">
          <cell r="Q1144" t="str">
            <v>Non-Lead</v>
          </cell>
        </row>
        <row r="1145">
          <cell r="Q1145" t="str">
            <v>Non-Lead</v>
          </cell>
        </row>
        <row r="1146">
          <cell r="Q1146" t="str">
            <v>Non-Lead</v>
          </cell>
        </row>
        <row r="1147">
          <cell r="Q1147" t="str">
            <v>Non-Lead</v>
          </cell>
        </row>
        <row r="1148">
          <cell r="Q1148" t="str">
            <v>Non-Lead</v>
          </cell>
        </row>
        <row r="1149">
          <cell r="Q1149" t="str">
            <v>Non-Lead</v>
          </cell>
        </row>
        <row r="1150">
          <cell r="Q1150" t="str">
            <v>Non-Lead</v>
          </cell>
        </row>
        <row r="1151">
          <cell r="Q1151" t="str">
            <v>Non-Lead</v>
          </cell>
        </row>
        <row r="1152">
          <cell r="Q1152" t="str">
            <v>Non-Lead</v>
          </cell>
        </row>
        <row r="1153">
          <cell r="Q1153" t="str">
            <v>Non-Lead</v>
          </cell>
        </row>
        <row r="1154">
          <cell r="Q1154" t="str">
            <v>Non-Lead</v>
          </cell>
        </row>
        <row r="1155">
          <cell r="Q1155" t="str">
            <v>Non-Lead</v>
          </cell>
        </row>
        <row r="1156">
          <cell r="Q1156" t="str">
            <v>Non-Lead</v>
          </cell>
        </row>
        <row r="1157">
          <cell r="Q1157" t="str">
            <v>Non-Lead</v>
          </cell>
        </row>
        <row r="1158">
          <cell r="Q1158" t="str">
            <v>Non-Lead</v>
          </cell>
        </row>
        <row r="1159">
          <cell r="Q1159" t="str">
            <v>Non-Lead</v>
          </cell>
        </row>
        <row r="1160">
          <cell r="Q1160" t="str">
            <v>Non-Lead</v>
          </cell>
        </row>
        <row r="1161">
          <cell r="Q1161" t="str">
            <v>Non-Lead</v>
          </cell>
        </row>
        <row r="1162">
          <cell r="Q1162" t="str">
            <v>Non-Lead</v>
          </cell>
        </row>
        <row r="1163">
          <cell r="Q1163" t="str">
            <v>Non-Lead</v>
          </cell>
        </row>
        <row r="1164">
          <cell r="Q1164" t="str">
            <v>Non-Lead</v>
          </cell>
        </row>
        <row r="1165">
          <cell r="Q1165" t="str">
            <v>Non-Lead</v>
          </cell>
        </row>
        <row r="1166">
          <cell r="Q1166" t="str">
            <v>Non-Lead</v>
          </cell>
        </row>
        <row r="1167">
          <cell r="Q1167" t="str">
            <v>Non-Lead</v>
          </cell>
        </row>
        <row r="1168">
          <cell r="Q1168" t="str">
            <v>Non-Lead</v>
          </cell>
        </row>
        <row r="1169">
          <cell r="Q1169" t="str">
            <v>Non-Lead</v>
          </cell>
        </row>
        <row r="1170">
          <cell r="Q1170" t="str">
            <v>Non-Lead</v>
          </cell>
        </row>
        <row r="1171">
          <cell r="Q1171" t="str">
            <v>Non-Lead</v>
          </cell>
        </row>
        <row r="1172">
          <cell r="Q1172" t="str">
            <v>Non-Lead</v>
          </cell>
        </row>
        <row r="1173">
          <cell r="Q1173" t="str">
            <v>Non-Lead</v>
          </cell>
        </row>
        <row r="1174">
          <cell r="Q1174" t="str">
            <v>Non-Lead</v>
          </cell>
        </row>
        <row r="1175">
          <cell r="Q1175" t="str">
            <v>Non-Lead</v>
          </cell>
        </row>
        <row r="1176">
          <cell r="Q1176" t="str">
            <v>Non-Lead</v>
          </cell>
        </row>
        <row r="1177">
          <cell r="Q1177" t="str">
            <v>Non-Lead</v>
          </cell>
        </row>
        <row r="1178">
          <cell r="Q1178" t="str">
            <v>Non-Lead</v>
          </cell>
        </row>
        <row r="1179">
          <cell r="Q1179" t="str">
            <v>Non-Lead</v>
          </cell>
        </row>
        <row r="1180">
          <cell r="Q1180" t="str">
            <v>Non-Lead</v>
          </cell>
        </row>
        <row r="1181">
          <cell r="Q1181" t="str">
            <v>Non-Lead</v>
          </cell>
        </row>
        <row r="1182">
          <cell r="Q1182" t="str">
            <v>Non-Lead</v>
          </cell>
        </row>
        <row r="1183">
          <cell r="Q1183" t="str">
            <v>Non-Lead</v>
          </cell>
        </row>
        <row r="1184">
          <cell r="Q1184" t="str">
            <v>Non-Lead</v>
          </cell>
        </row>
        <row r="1185">
          <cell r="Q1185" t="str">
            <v>Non-Lead</v>
          </cell>
        </row>
        <row r="1186">
          <cell r="Q1186" t="str">
            <v>Non-Lead</v>
          </cell>
        </row>
        <row r="1187">
          <cell r="Q1187" t="str">
            <v>Non-Lead</v>
          </cell>
        </row>
        <row r="1188">
          <cell r="Q1188" t="str">
            <v>Non-Lead</v>
          </cell>
        </row>
        <row r="1189">
          <cell r="Q1189" t="str">
            <v>Non-Lead</v>
          </cell>
        </row>
        <row r="1190">
          <cell r="Q1190" t="str">
            <v>Non-Lead</v>
          </cell>
        </row>
        <row r="1191">
          <cell r="Q1191" t="str">
            <v>Non-Lead</v>
          </cell>
        </row>
        <row r="1192">
          <cell r="Q1192" t="str">
            <v>Non-Lead</v>
          </cell>
        </row>
        <row r="1193">
          <cell r="Q1193" t="str">
            <v>Non-Lead</v>
          </cell>
        </row>
        <row r="1194">
          <cell r="Q1194" t="str">
            <v>Non-Lead</v>
          </cell>
        </row>
        <row r="1195">
          <cell r="Q1195" t="str">
            <v>Non-Lead</v>
          </cell>
        </row>
        <row r="1196">
          <cell r="Q1196" t="str">
            <v>Non-Lead</v>
          </cell>
        </row>
        <row r="1197">
          <cell r="Q1197" t="str">
            <v>Non-Lead</v>
          </cell>
        </row>
        <row r="1198">
          <cell r="Q1198" t="str">
            <v>Non-Lead</v>
          </cell>
        </row>
        <row r="1199">
          <cell r="Q1199" t="str">
            <v>Non-Lead</v>
          </cell>
        </row>
        <row r="1200">
          <cell r="Q1200" t="str">
            <v>Non-Lead</v>
          </cell>
        </row>
        <row r="1201">
          <cell r="Q1201" t="str">
            <v>Non-Lead</v>
          </cell>
        </row>
        <row r="1202">
          <cell r="Q1202" t="str">
            <v>Non-Lead</v>
          </cell>
        </row>
        <row r="1203">
          <cell r="Q1203" t="str">
            <v>Non-Lead</v>
          </cell>
        </row>
        <row r="1204">
          <cell r="Q1204" t="str">
            <v>Non-Lead</v>
          </cell>
        </row>
        <row r="1205">
          <cell r="Q1205" t="str">
            <v>Non-Lead</v>
          </cell>
        </row>
        <row r="1206">
          <cell r="Q1206" t="str">
            <v>Non-Lead</v>
          </cell>
        </row>
        <row r="1207">
          <cell r="Q1207" t="str">
            <v>Non-Lead</v>
          </cell>
        </row>
        <row r="1208">
          <cell r="Q1208" t="str">
            <v>Non-Lead</v>
          </cell>
        </row>
        <row r="1209">
          <cell r="Q1209" t="str">
            <v>Non-Lead</v>
          </cell>
        </row>
        <row r="1210">
          <cell r="Q1210" t="str">
            <v>Non-Lead</v>
          </cell>
        </row>
        <row r="1211">
          <cell r="Q1211" t="str">
            <v>Non-Lead</v>
          </cell>
        </row>
        <row r="1212">
          <cell r="Q1212" t="str">
            <v>Non-Lead</v>
          </cell>
        </row>
        <row r="1213">
          <cell r="Q1213" t="str">
            <v>Non-Lead</v>
          </cell>
        </row>
        <row r="1214">
          <cell r="Q1214" t="str">
            <v>Non-Lead</v>
          </cell>
        </row>
        <row r="1215">
          <cell r="Q1215" t="str">
            <v>Non-Lead</v>
          </cell>
        </row>
        <row r="1216">
          <cell r="Q1216" t="str">
            <v>Non-Lead</v>
          </cell>
        </row>
        <row r="1217">
          <cell r="Q1217" t="str">
            <v>Non-Lead</v>
          </cell>
        </row>
        <row r="1218">
          <cell r="Q1218" t="str">
            <v>Non-Lead</v>
          </cell>
        </row>
        <row r="1219">
          <cell r="Q1219" t="str">
            <v>Non-Lead</v>
          </cell>
        </row>
        <row r="1220">
          <cell r="Q1220" t="str">
            <v>Non-Lead</v>
          </cell>
        </row>
        <row r="1221">
          <cell r="Q1221" t="str">
            <v>Non-Lead</v>
          </cell>
        </row>
        <row r="1222">
          <cell r="Q1222" t="str">
            <v>Non-Lead</v>
          </cell>
        </row>
        <row r="1223">
          <cell r="Q1223" t="str">
            <v>Non-Lead</v>
          </cell>
        </row>
        <row r="1224">
          <cell r="Q1224" t="str">
            <v>Non-Lead</v>
          </cell>
        </row>
        <row r="1225">
          <cell r="Q1225" t="str">
            <v>Non-Lead</v>
          </cell>
        </row>
        <row r="1226">
          <cell r="Q1226" t="str">
            <v>Non-Lead</v>
          </cell>
        </row>
        <row r="1227">
          <cell r="Q1227" t="str">
            <v>Non-Lead</v>
          </cell>
        </row>
        <row r="1228">
          <cell r="Q1228" t="str">
            <v>Non-Lead</v>
          </cell>
        </row>
        <row r="1229">
          <cell r="Q1229" t="str">
            <v>Non-Lead</v>
          </cell>
        </row>
        <row r="1230">
          <cell r="Q1230" t="str">
            <v>Non-Lead</v>
          </cell>
        </row>
        <row r="1231">
          <cell r="Q1231" t="str">
            <v>Non-Lead</v>
          </cell>
        </row>
        <row r="1232">
          <cell r="Q1232" t="str">
            <v>Non-Lead</v>
          </cell>
        </row>
        <row r="1233">
          <cell r="Q1233" t="str">
            <v>Non-Lead</v>
          </cell>
        </row>
        <row r="1234">
          <cell r="Q1234" t="str">
            <v>Non-Lead</v>
          </cell>
        </row>
        <row r="1235">
          <cell r="Q1235" t="str">
            <v>Non-Lead</v>
          </cell>
        </row>
        <row r="1236">
          <cell r="Q1236" t="str">
            <v>Non-Lead</v>
          </cell>
        </row>
        <row r="1237">
          <cell r="Q1237" t="str">
            <v>Non-Lead</v>
          </cell>
        </row>
        <row r="1238">
          <cell r="Q1238" t="str">
            <v>Non-Lead</v>
          </cell>
        </row>
        <row r="1239">
          <cell r="Q1239" t="str">
            <v>Non-Lead</v>
          </cell>
        </row>
        <row r="1240">
          <cell r="Q1240" t="str">
            <v>Non-Lead</v>
          </cell>
        </row>
        <row r="1241">
          <cell r="Q1241" t="str">
            <v>Non-Lead</v>
          </cell>
        </row>
        <row r="1242">
          <cell r="Q1242" t="str">
            <v>Non-Lead</v>
          </cell>
        </row>
        <row r="1243">
          <cell r="Q1243" t="str">
            <v>Non-Lead</v>
          </cell>
        </row>
        <row r="1244">
          <cell r="Q1244" t="str">
            <v>Non-Lead</v>
          </cell>
        </row>
        <row r="1245">
          <cell r="Q1245" t="str">
            <v>Non-Lead</v>
          </cell>
        </row>
        <row r="1246">
          <cell r="Q1246" t="str">
            <v>Non-Lead</v>
          </cell>
        </row>
        <row r="1247">
          <cell r="Q1247" t="str">
            <v>Non-Lead</v>
          </cell>
        </row>
        <row r="1248">
          <cell r="Q1248" t="str">
            <v>Non-Lead</v>
          </cell>
        </row>
        <row r="1249">
          <cell r="Q1249" t="str">
            <v>Non-Lead</v>
          </cell>
        </row>
        <row r="1250">
          <cell r="Q1250" t="str">
            <v>Non-Lead</v>
          </cell>
        </row>
        <row r="1251">
          <cell r="Q1251" t="str">
            <v>Non-Lead</v>
          </cell>
        </row>
        <row r="1252">
          <cell r="Q1252" t="str">
            <v>Non-Lead</v>
          </cell>
        </row>
        <row r="1253">
          <cell r="Q1253" t="str">
            <v>Non-Lead</v>
          </cell>
        </row>
        <row r="1254">
          <cell r="Q1254" t="str">
            <v>Non-Lead</v>
          </cell>
        </row>
        <row r="1255">
          <cell r="Q1255" t="str">
            <v>Non-Lead</v>
          </cell>
        </row>
        <row r="1256">
          <cell r="Q1256" t="str">
            <v>Non-Lead</v>
          </cell>
        </row>
        <row r="1257">
          <cell r="Q1257" t="str">
            <v>Non-Lead</v>
          </cell>
        </row>
        <row r="1258">
          <cell r="Q1258" t="str">
            <v>Non-Lead</v>
          </cell>
        </row>
        <row r="1259">
          <cell r="Q1259" t="str">
            <v>Non-Lead</v>
          </cell>
        </row>
        <row r="1260">
          <cell r="Q1260" t="str">
            <v>Non-Lead</v>
          </cell>
        </row>
        <row r="1261">
          <cell r="Q1261" t="str">
            <v>Non-Lead</v>
          </cell>
        </row>
        <row r="1262">
          <cell r="Q1262" t="str">
            <v>Non-Lead</v>
          </cell>
        </row>
        <row r="1263">
          <cell r="Q1263" t="str">
            <v>Non-Lead</v>
          </cell>
        </row>
        <row r="1264">
          <cell r="Q1264" t="str">
            <v>Non-Lead</v>
          </cell>
        </row>
        <row r="1265">
          <cell r="Q1265" t="str">
            <v>Non-Lead</v>
          </cell>
        </row>
        <row r="1266">
          <cell r="Q1266" t="str">
            <v>Non-Lead</v>
          </cell>
        </row>
        <row r="1267">
          <cell r="Q1267" t="str">
            <v>Non-Lead</v>
          </cell>
        </row>
        <row r="1268">
          <cell r="Q1268" t="str">
            <v>Non-Lead</v>
          </cell>
        </row>
        <row r="1269">
          <cell r="Q1269" t="str">
            <v>Non-Lead</v>
          </cell>
        </row>
        <row r="1270">
          <cell r="Q1270" t="str">
            <v>Non-Lead</v>
          </cell>
        </row>
        <row r="1271">
          <cell r="Q1271" t="str">
            <v>Non-Lead</v>
          </cell>
        </row>
        <row r="1272">
          <cell r="Q1272" t="str">
            <v>Non-Lead</v>
          </cell>
        </row>
        <row r="1273">
          <cell r="Q1273" t="str">
            <v>Non-Lead</v>
          </cell>
        </row>
        <row r="1274">
          <cell r="Q1274" t="str">
            <v>Non-Lead</v>
          </cell>
        </row>
        <row r="1275">
          <cell r="Q1275" t="str">
            <v>Non-Lead</v>
          </cell>
        </row>
        <row r="1276">
          <cell r="Q1276" t="str">
            <v>Non-Lead</v>
          </cell>
        </row>
        <row r="1277">
          <cell r="Q1277" t="str">
            <v>Non-Lead</v>
          </cell>
        </row>
        <row r="1278">
          <cell r="Q1278" t="str">
            <v>Non-Lead</v>
          </cell>
        </row>
        <row r="1279">
          <cell r="Q1279" t="str">
            <v>Non-Lead</v>
          </cell>
        </row>
        <row r="1280">
          <cell r="Q1280" t="str">
            <v>Non-Lead</v>
          </cell>
        </row>
        <row r="1281">
          <cell r="Q1281" t="str">
            <v>Non-Lead</v>
          </cell>
        </row>
        <row r="1282">
          <cell r="Q1282" t="str">
            <v>Non-Lead</v>
          </cell>
        </row>
        <row r="1283">
          <cell r="Q1283" t="str">
            <v>Non-Lead</v>
          </cell>
        </row>
        <row r="1284">
          <cell r="Q1284" t="str">
            <v>Non-Lead</v>
          </cell>
        </row>
        <row r="1285">
          <cell r="Q1285" t="str">
            <v>Non-Lead</v>
          </cell>
        </row>
        <row r="1286">
          <cell r="Q1286" t="str">
            <v>Non-Lead</v>
          </cell>
        </row>
        <row r="1287">
          <cell r="Q1287" t="str">
            <v>Non-Lead</v>
          </cell>
        </row>
        <row r="1288">
          <cell r="Q1288" t="str">
            <v>Non-Lead</v>
          </cell>
        </row>
        <row r="1289">
          <cell r="Q1289" t="str">
            <v>Non-Lead</v>
          </cell>
        </row>
        <row r="1290">
          <cell r="Q1290" t="str">
            <v>Non-Lead</v>
          </cell>
        </row>
        <row r="1291">
          <cell r="Q1291" t="str">
            <v>Non-Lead</v>
          </cell>
        </row>
        <row r="1292">
          <cell r="Q1292" t="str">
            <v>Non-Lead</v>
          </cell>
        </row>
        <row r="1293">
          <cell r="Q1293" t="str">
            <v>Non-Lead</v>
          </cell>
        </row>
        <row r="1294">
          <cell r="Q1294" t="str">
            <v>Non-Lead</v>
          </cell>
        </row>
        <row r="1295">
          <cell r="Q1295" t="str">
            <v>Non-Lead</v>
          </cell>
        </row>
        <row r="1296">
          <cell r="Q1296" t="str">
            <v>Non-Lead</v>
          </cell>
        </row>
        <row r="1297">
          <cell r="Q1297" t="str">
            <v>Non-Lead</v>
          </cell>
        </row>
        <row r="1298">
          <cell r="Q1298" t="str">
            <v>Non-Lead</v>
          </cell>
        </row>
        <row r="1299">
          <cell r="Q1299" t="str">
            <v>Non-Lead</v>
          </cell>
        </row>
        <row r="1300">
          <cell r="Q1300" t="str">
            <v>Non-Lead</v>
          </cell>
        </row>
        <row r="1301">
          <cell r="Q1301" t="str">
            <v>Non-Lead</v>
          </cell>
        </row>
        <row r="1302">
          <cell r="Q1302" t="str">
            <v>Non-Lead</v>
          </cell>
        </row>
        <row r="1303">
          <cell r="Q1303" t="str">
            <v>Non-Lead</v>
          </cell>
        </row>
        <row r="1304">
          <cell r="Q1304" t="str">
            <v>Non-Lead</v>
          </cell>
        </row>
        <row r="1305">
          <cell r="Q1305" t="str">
            <v>Non-Lead</v>
          </cell>
        </row>
        <row r="1306">
          <cell r="Q1306" t="str">
            <v>Non-Lead</v>
          </cell>
        </row>
        <row r="1307">
          <cell r="Q1307" t="str">
            <v>Non-Lead</v>
          </cell>
        </row>
        <row r="1308">
          <cell r="Q1308" t="str">
            <v>Non-Lead</v>
          </cell>
        </row>
        <row r="1309">
          <cell r="Q1309" t="str">
            <v>Non-Lead</v>
          </cell>
        </row>
        <row r="1310">
          <cell r="Q1310" t="str">
            <v>Non-Lead</v>
          </cell>
        </row>
        <row r="1311">
          <cell r="Q1311" t="str">
            <v>Non-Lead</v>
          </cell>
        </row>
        <row r="1312">
          <cell r="Q1312" t="str">
            <v>Non-Lead</v>
          </cell>
        </row>
        <row r="1313">
          <cell r="Q1313" t="str">
            <v>Non-Lead</v>
          </cell>
        </row>
        <row r="1314">
          <cell r="Q1314" t="str">
            <v>Non-Lead</v>
          </cell>
        </row>
        <row r="1315">
          <cell r="Q1315" t="str">
            <v>Non-Lead</v>
          </cell>
        </row>
        <row r="1316">
          <cell r="Q1316" t="str">
            <v>Non-Lead</v>
          </cell>
        </row>
        <row r="1317">
          <cell r="Q1317" t="str">
            <v>Non-Lead</v>
          </cell>
        </row>
        <row r="1318">
          <cell r="Q1318" t="str">
            <v>Non-Lead</v>
          </cell>
        </row>
        <row r="1319">
          <cell r="Q1319" t="str">
            <v>Non-Lead</v>
          </cell>
        </row>
        <row r="1320">
          <cell r="Q1320" t="str">
            <v>Non-Lead</v>
          </cell>
        </row>
        <row r="1321">
          <cell r="Q1321" t="str">
            <v>Non-Lead</v>
          </cell>
        </row>
        <row r="1322">
          <cell r="Q1322" t="str">
            <v>Non-lead</v>
          </cell>
        </row>
        <row r="1323">
          <cell r="Q1323" t="str">
            <v>Non-Lead</v>
          </cell>
        </row>
        <row r="1324">
          <cell r="Q1324" t="str">
            <v>Non-Lead</v>
          </cell>
        </row>
        <row r="1325">
          <cell r="Q1325" t="str">
            <v>Non-Lead</v>
          </cell>
        </row>
        <row r="1326">
          <cell r="Q1326" t="str">
            <v>Non-Lead</v>
          </cell>
        </row>
        <row r="1327">
          <cell r="Q1327" t="str">
            <v>Non-Lead</v>
          </cell>
        </row>
        <row r="1328">
          <cell r="Q1328" t="str">
            <v>Non-Lead</v>
          </cell>
        </row>
        <row r="1329">
          <cell r="Q1329" t="str">
            <v>Non-Lead</v>
          </cell>
        </row>
        <row r="1330">
          <cell r="Q1330" t="str">
            <v>Non-Lead</v>
          </cell>
        </row>
        <row r="1331">
          <cell r="Q1331" t="str">
            <v>Non-Lead</v>
          </cell>
        </row>
        <row r="1332">
          <cell r="Q1332" t="str">
            <v>Non-Lead</v>
          </cell>
        </row>
        <row r="1333">
          <cell r="Q1333" t="str">
            <v>Non-Lead</v>
          </cell>
        </row>
        <row r="1334">
          <cell r="Q1334" t="str">
            <v>Non-Lead</v>
          </cell>
        </row>
        <row r="1335">
          <cell r="Q1335" t="str">
            <v>Non-Lead</v>
          </cell>
        </row>
        <row r="1336">
          <cell r="Q1336" t="str">
            <v>Non-Lead</v>
          </cell>
        </row>
        <row r="1337">
          <cell r="Q1337" t="str">
            <v>Non-Lead</v>
          </cell>
        </row>
        <row r="1338">
          <cell r="Q1338" t="str">
            <v>Non-Lead</v>
          </cell>
        </row>
        <row r="1339">
          <cell r="Q1339" t="str">
            <v>Non-Lead</v>
          </cell>
        </row>
        <row r="1340">
          <cell r="Q1340" t="str">
            <v>Non-Lead</v>
          </cell>
        </row>
        <row r="1341">
          <cell r="Q1341" t="str">
            <v>Non-Lead</v>
          </cell>
        </row>
        <row r="1342">
          <cell r="Q1342" t="str">
            <v>Non-Lead</v>
          </cell>
        </row>
        <row r="1343">
          <cell r="Q1343" t="str">
            <v>Non-Lead</v>
          </cell>
        </row>
        <row r="1344">
          <cell r="Q1344" t="str">
            <v>Non-Lead</v>
          </cell>
        </row>
        <row r="1345">
          <cell r="Q1345" t="str">
            <v>Non-Lead</v>
          </cell>
        </row>
        <row r="1346">
          <cell r="Q1346" t="str">
            <v>Non-Lead</v>
          </cell>
        </row>
        <row r="1347">
          <cell r="Q1347" t="str">
            <v>Non-Lead</v>
          </cell>
        </row>
        <row r="1348">
          <cell r="Q1348" t="str">
            <v>Non-Lead</v>
          </cell>
        </row>
        <row r="1349">
          <cell r="Q1349" t="str">
            <v>Non-Lead</v>
          </cell>
        </row>
        <row r="1350">
          <cell r="Q1350" t="str">
            <v>Non-Lead</v>
          </cell>
        </row>
        <row r="1351">
          <cell r="Q1351" t="str">
            <v>Non-Lead</v>
          </cell>
        </row>
        <row r="1352">
          <cell r="Q1352" t="str">
            <v>Non-Lead</v>
          </cell>
        </row>
        <row r="1353">
          <cell r="Q1353" t="str">
            <v>Non-Lead</v>
          </cell>
        </row>
        <row r="1354">
          <cell r="Q1354" t="str">
            <v>Non-Lead</v>
          </cell>
        </row>
        <row r="1355">
          <cell r="Q1355" t="str">
            <v>Non-Lead</v>
          </cell>
        </row>
        <row r="1356">
          <cell r="Q1356" t="str">
            <v>Non-Lead</v>
          </cell>
        </row>
        <row r="1357">
          <cell r="Q1357" t="str">
            <v>Non-Lead</v>
          </cell>
        </row>
        <row r="1358">
          <cell r="Q1358" t="str">
            <v>Non-Lead</v>
          </cell>
        </row>
        <row r="1359">
          <cell r="Q1359" t="str">
            <v>Non-Lead</v>
          </cell>
        </row>
        <row r="1360">
          <cell r="Q1360" t="str">
            <v>Non-Lead</v>
          </cell>
        </row>
        <row r="1361">
          <cell r="Q1361" t="str">
            <v>Non-Lead</v>
          </cell>
        </row>
        <row r="1362">
          <cell r="Q1362" t="str">
            <v>Non-Lead</v>
          </cell>
        </row>
        <row r="1363">
          <cell r="Q1363" t="str">
            <v>Non-Lead</v>
          </cell>
        </row>
        <row r="1364">
          <cell r="Q1364" t="str">
            <v>Non-Lead</v>
          </cell>
        </row>
        <row r="1365">
          <cell r="Q1365" t="str">
            <v>Non-Lead</v>
          </cell>
        </row>
        <row r="1366">
          <cell r="Q1366" t="str">
            <v>Non-Lead</v>
          </cell>
        </row>
        <row r="1367">
          <cell r="Q1367" t="str">
            <v>Non-Lead</v>
          </cell>
        </row>
        <row r="1368">
          <cell r="Q1368" t="str">
            <v>Non-Lead</v>
          </cell>
        </row>
        <row r="1369">
          <cell r="Q1369" t="str">
            <v>Non-Lead</v>
          </cell>
        </row>
        <row r="1370">
          <cell r="Q1370" t="str">
            <v>Non-Lead</v>
          </cell>
        </row>
        <row r="1371">
          <cell r="Q1371" t="str">
            <v>Non-Lead</v>
          </cell>
        </row>
        <row r="1372">
          <cell r="Q1372" t="str">
            <v>Non-Lead</v>
          </cell>
        </row>
        <row r="1373">
          <cell r="Q1373" t="str">
            <v>Non-Lead</v>
          </cell>
        </row>
        <row r="1374">
          <cell r="Q1374" t="str">
            <v>Non-Lead</v>
          </cell>
        </row>
        <row r="1375">
          <cell r="Q1375" t="str">
            <v>Non-Lead</v>
          </cell>
        </row>
        <row r="1376">
          <cell r="Q1376" t="str">
            <v>Non-Lead</v>
          </cell>
        </row>
        <row r="1377">
          <cell r="Q1377" t="str">
            <v>Non-Lead</v>
          </cell>
        </row>
        <row r="1378">
          <cell r="Q1378" t="str">
            <v>Non-Lead</v>
          </cell>
        </row>
        <row r="1379">
          <cell r="Q1379" t="str">
            <v>Non-Lead</v>
          </cell>
        </row>
        <row r="1380">
          <cell r="Q1380" t="str">
            <v>Non-Lead</v>
          </cell>
        </row>
        <row r="1381">
          <cell r="Q1381" t="str">
            <v>Non-Lead</v>
          </cell>
        </row>
        <row r="1382">
          <cell r="Q1382" t="str">
            <v>Non-Lead</v>
          </cell>
        </row>
        <row r="1383">
          <cell r="Q1383" t="str">
            <v>Non-Lead</v>
          </cell>
        </row>
        <row r="1384">
          <cell r="Q1384" t="str">
            <v>Non-Lead</v>
          </cell>
        </row>
        <row r="1385">
          <cell r="Q1385" t="str">
            <v>Non-Lead</v>
          </cell>
        </row>
        <row r="1386">
          <cell r="Q1386" t="str">
            <v>Non-Lead</v>
          </cell>
        </row>
        <row r="1387">
          <cell r="Q1387" t="str">
            <v>Non-Lead</v>
          </cell>
        </row>
        <row r="1388">
          <cell r="Q1388" t="str">
            <v>Non-Lead</v>
          </cell>
        </row>
        <row r="1389">
          <cell r="Q1389" t="str">
            <v>Non-Lead</v>
          </cell>
        </row>
        <row r="1390">
          <cell r="Q1390" t="str">
            <v>Non-Lead</v>
          </cell>
        </row>
        <row r="1391">
          <cell r="Q1391" t="str">
            <v>Non-Lead</v>
          </cell>
        </row>
        <row r="1392">
          <cell r="Q1392" t="str">
            <v>Non-Lead</v>
          </cell>
        </row>
        <row r="1393">
          <cell r="Q1393" t="str">
            <v>Non-Lead</v>
          </cell>
        </row>
        <row r="1394">
          <cell r="Q1394" t="str">
            <v>Non-Lead</v>
          </cell>
        </row>
        <row r="1395">
          <cell r="Q1395" t="str">
            <v>Non-Lead</v>
          </cell>
        </row>
        <row r="1396">
          <cell r="Q1396" t="str">
            <v>Non-Lead</v>
          </cell>
        </row>
        <row r="1397">
          <cell r="Q1397" t="str">
            <v>Non-Lead</v>
          </cell>
        </row>
        <row r="1398">
          <cell r="Q1398" t="str">
            <v>Non-Lead</v>
          </cell>
        </row>
        <row r="1399">
          <cell r="Q1399" t="str">
            <v>Non-Lead</v>
          </cell>
        </row>
        <row r="1400">
          <cell r="Q1400" t="str">
            <v>Non-Lead</v>
          </cell>
        </row>
        <row r="1401">
          <cell r="Q1401" t="str">
            <v>Non-Lead</v>
          </cell>
        </row>
        <row r="1402">
          <cell r="Q1402" t="str">
            <v>Non-Lead</v>
          </cell>
        </row>
        <row r="1403">
          <cell r="Q1403" t="str">
            <v>Non-Lead</v>
          </cell>
        </row>
        <row r="1404">
          <cell r="Q1404" t="str">
            <v>Non-Lead</v>
          </cell>
        </row>
        <row r="1405">
          <cell r="Q1405" t="str">
            <v>Non-Lead</v>
          </cell>
        </row>
        <row r="1406">
          <cell r="Q1406" t="str">
            <v>Non-Lead</v>
          </cell>
        </row>
        <row r="1407">
          <cell r="Q1407" t="str">
            <v>Non-Lead</v>
          </cell>
        </row>
        <row r="1408">
          <cell r="Q1408" t="str">
            <v>Non-Lead</v>
          </cell>
        </row>
        <row r="1409">
          <cell r="Q1409" t="str">
            <v>Non-Lead</v>
          </cell>
        </row>
        <row r="1410">
          <cell r="Q1410" t="str">
            <v>Non-Lead</v>
          </cell>
        </row>
        <row r="1411">
          <cell r="Q1411" t="str">
            <v>Non-Lead</v>
          </cell>
        </row>
        <row r="1412">
          <cell r="Q1412" t="str">
            <v>Non-Lead</v>
          </cell>
        </row>
        <row r="1413">
          <cell r="Q1413" t="str">
            <v>Non-Lead</v>
          </cell>
        </row>
        <row r="1414">
          <cell r="Q1414" t="str">
            <v>Non-Lead</v>
          </cell>
        </row>
        <row r="1415">
          <cell r="Q1415" t="str">
            <v>Non-Lead</v>
          </cell>
        </row>
        <row r="1416">
          <cell r="Q1416" t="str">
            <v>Non-Lead</v>
          </cell>
        </row>
        <row r="1417">
          <cell r="Q1417" t="str">
            <v>Non-Lead</v>
          </cell>
        </row>
        <row r="1418">
          <cell r="Q1418" t="str">
            <v>Non-Lead</v>
          </cell>
        </row>
        <row r="1419">
          <cell r="Q1419" t="str">
            <v>Non-Lead</v>
          </cell>
        </row>
        <row r="1420">
          <cell r="Q1420" t="str">
            <v>Non-Lead</v>
          </cell>
        </row>
        <row r="1421">
          <cell r="Q1421" t="str">
            <v>Non-Lead</v>
          </cell>
        </row>
        <row r="1422">
          <cell r="Q1422" t="str">
            <v>Non-Lead</v>
          </cell>
        </row>
        <row r="1423">
          <cell r="Q1423" t="str">
            <v>Non-Lead</v>
          </cell>
        </row>
        <row r="1424">
          <cell r="Q1424" t="str">
            <v>Non-Lead</v>
          </cell>
        </row>
        <row r="1425">
          <cell r="Q1425" t="str">
            <v>Non-Lead</v>
          </cell>
        </row>
        <row r="1426">
          <cell r="Q1426" t="str">
            <v>Non-Lead</v>
          </cell>
        </row>
        <row r="1427">
          <cell r="Q1427" t="str">
            <v>Non-Lead</v>
          </cell>
        </row>
        <row r="1428">
          <cell r="Q1428" t="str">
            <v>Non-Lead</v>
          </cell>
        </row>
        <row r="1429">
          <cell r="Q1429" t="str">
            <v>Non-Lead</v>
          </cell>
        </row>
        <row r="1430">
          <cell r="Q1430" t="str">
            <v>Non-Lead</v>
          </cell>
        </row>
        <row r="1431">
          <cell r="Q1431" t="str">
            <v>Non-Lead</v>
          </cell>
        </row>
        <row r="1432">
          <cell r="Q1432" t="str">
            <v>Non-Lead</v>
          </cell>
        </row>
        <row r="1433">
          <cell r="Q1433" t="str">
            <v>Non-Lead</v>
          </cell>
        </row>
        <row r="1434">
          <cell r="Q1434" t="str">
            <v>Non-Lead</v>
          </cell>
        </row>
        <row r="1435">
          <cell r="Q1435" t="str">
            <v>Non-Lead</v>
          </cell>
        </row>
        <row r="1436">
          <cell r="Q1436" t="str">
            <v>Non-Lead</v>
          </cell>
        </row>
        <row r="1437">
          <cell r="Q1437" t="str">
            <v>Non-Lead</v>
          </cell>
        </row>
        <row r="1438">
          <cell r="Q1438" t="str">
            <v>Non-Lead</v>
          </cell>
        </row>
        <row r="1439">
          <cell r="Q1439" t="str">
            <v>Non-Lead</v>
          </cell>
        </row>
        <row r="1440">
          <cell r="Q1440" t="str">
            <v>Non-Lead</v>
          </cell>
        </row>
        <row r="1441">
          <cell r="Q1441" t="str">
            <v>Non-Lead</v>
          </cell>
        </row>
        <row r="1442">
          <cell r="Q1442" t="str">
            <v>Non-Lead</v>
          </cell>
        </row>
        <row r="1443">
          <cell r="Q1443" t="str">
            <v>Non-Lead</v>
          </cell>
        </row>
        <row r="1444">
          <cell r="Q1444" t="str">
            <v>Non-Lead</v>
          </cell>
        </row>
        <row r="1445">
          <cell r="Q1445" t="str">
            <v>Non-Lead</v>
          </cell>
        </row>
        <row r="1446">
          <cell r="Q1446" t="str">
            <v>Non-Lead</v>
          </cell>
        </row>
        <row r="1447">
          <cell r="Q1447" t="str">
            <v>Non-Lead</v>
          </cell>
        </row>
        <row r="1448">
          <cell r="Q1448" t="str">
            <v>Non-Lead</v>
          </cell>
        </row>
        <row r="1449">
          <cell r="Q1449" t="str">
            <v>Non-Lead</v>
          </cell>
        </row>
        <row r="1450">
          <cell r="Q1450" t="str">
            <v>Non-Lead</v>
          </cell>
        </row>
        <row r="1451">
          <cell r="Q1451" t="str">
            <v>Non-Lead</v>
          </cell>
        </row>
        <row r="1452">
          <cell r="Q1452" t="str">
            <v>Non-Lead</v>
          </cell>
        </row>
        <row r="1453">
          <cell r="Q1453" t="str">
            <v>Non-Lead</v>
          </cell>
        </row>
        <row r="1454">
          <cell r="Q1454" t="str">
            <v>Non-Lead</v>
          </cell>
        </row>
        <row r="1455">
          <cell r="Q1455" t="str">
            <v>Non-Lead</v>
          </cell>
        </row>
        <row r="1456">
          <cell r="Q1456" t="str">
            <v>Non-Lead</v>
          </cell>
        </row>
        <row r="1457">
          <cell r="Q1457" t="str">
            <v>Non-Lead</v>
          </cell>
        </row>
        <row r="1458">
          <cell r="Q1458" t="str">
            <v>Non-Lead</v>
          </cell>
        </row>
        <row r="1459">
          <cell r="Q1459" t="str">
            <v>Non-Lead</v>
          </cell>
        </row>
        <row r="1460">
          <cell r="Q1460" t="str">
            <v>Non-Lead</v>
          </cell>
        </row>
        <row r="1461">
          <cell r="Q1461" t="str">
            <v>Non-Lead</v>
          </cell>
        </row>
        <row r="1462">
          <cell r="Q1462" t="str">
            <v>Non-Lead</v>
          </cell>
        </row>
        <row r="1463">
          <cell r="Q1463" t="str">
            <v>Non-Lead</v>
          </cell>
        </row>
        <row r="1464">
          <cell r="Q1464" t="str">
            <v>Non-Lead</v>
          </cell>
        </row>
        <row r="1465">
          <cell r="Q1465" t="str">
            <v>Non-Lead</v>
          </cell>
        </row>
        <row r="1466">
          <cell r="Q1466" t="str">
            <v>Non-Lead</v>
          </cell>
        </row>
        <row r="1467">
          <cell r="Q1467" t="str">
            <v>Non-Lead</v>
          </cell>
        </row>
        <row r="1468">
          <cell r="Q1468" t="str">
            <v>Non-Lead</v>
          </cell>
        </row>
        <row r="1469">
          <cell r="Q1469" t="str">
            <v>Non-Lead</v>
          </cell>
        </row>
        <row r="1470">
          <cell r="Q1470" t="str">
            <v>Non-Lead</v>
          </cell>
        </row>
        <row r="1471">
          <cell r="Q1471" t="str">
            <v>Non-Lead</v>
          </cell>
        </row>
        <row r="1472">
          <cell r="Q1472" t="str">
            <v>Non-Lead</v>
          </cell>
        </row>
        <row r="1473">
          <cell r="Q1473" t="str">
            <v>Non-Lead</v>
          </cell>
        </row>
        <row r="1474">
          <cell r="Q1474" t="str">
            <v>Non-Lead</v>
          </cell>
        </row>
        <row r="1475">
          <cell r="Q1475" t="str">
            <v>Non-Lead</v>
          </cell>
        </row>
        <row r="1476">
          <cell r="Q1476" t="str">
            <v>Non-Lead</v>
          </cell>
        </row>
        <row r="1477">
          <cell r="Q1477" t="str">
            <v>Non-Lead</v>
          </cell>
        </row>
        <row r="1478">
          <cell r="Q1478" t="str">
            <v>Non-Lead</v>
          </cell>
        </row>
        <row r="1479">
          <cell r="Q1479" t="str">
            <v>Non-Lead</v>
          </cell>
        </row>
        <row r="1480">
          <cell r="Q1480" t="str">
            <v>Non-Lead</v>
          </cell>
        </row>
        <row r="1481">
          <cell r="Q1481" t="str">
            <v>Non-Lead</v>
          </cell>
        </row>
        <row r="1482">
          <cell r="Q1482" t="str">
            <v>Non-Lead</v>
          </cell>
        </row>
        <row r="1483">
          <cell r="Q1483" t="str">
            <v>Non-Lead</v>
          </cell>
        </row>
        <row r="1484">
          <cell r="Q1484" t="str">
            <v>Non-Lead</v>
          </cell>
        </row>
        <row r="1485">
          <cell r="Q1485" t="str">
            <v>Non-Lead</v>
          </cell>
        </row>
        <row r="1486">
          <cell r="Q1486" t="str">
            <v>Non-Lead</v>
          </cell>
        </row>
        <row r="1487">
          <cell r="Q1487" t="str">
            <v>Non-Lead</v>
          </cell>
        </row>
        <row r="1488">
          <cell r="Q1488" t="str">
            <v>Non-Lead</v>
          </cell>
        </row>
        <row r="1489">
          <cell r="Q1489" t="str">
            <v>Non-Lead</v>
          </cell>
        </row>
        <row r="1490">
          <cell r="Q1490" t="str">
            <v>Non-Lead</v>
          </cell>
        </row>
        <row r="1491">
          <cell r="Q1491" t="str">
            <v>Non-Lead</v>
          </cell>
        </row>
        <row r="1492">
          <cell r="Q1492" t="str">
            <v>Non-Lead</v>
          </cell>
        </row>
        <row r="1493">
          <cell r="Q1493" t="str">
            <v>Non-Lead</v>
          </cell>
        </row>
        <row r="1494">
          <cell r="Q1494" t="str">
            <v>Non-Lead</v>
          </cell>
        </row>
        <row r="1495">
          <cell r="Q1495" t="str">
            <v>Non-Lead</v>
          </cell>
        </row>
        <row r="1496">
          <cell r="Q1496" t="str">
            <v>Non-Lead</v>
          </cell>
        </row>
        <row r="1497">
          <cell r="Q1497" t="str">
            <v>Non-Lead</v>
          </cell>
        </row>
        <row r="1498">
          <cell r="Q1498" t="str">
            <v>Non-Lead</v>
          </cell>
        </row>
        <row r="1499">
          <cell r="Q1499" t="str">
            <v>Non-Lead</v>
          </cell>
        </row>
        <row r="1500">
          <cell r="Q1500" t="str">
            <v>Non-Lead</v>
          </cell>
        </row>
        <row r="1501">
          <cell r="Q1501" t="str">
            <v>Non-Lead</v>
          </cell>
        </row>
        <row r="1502">
          <cell r="Q1502" t="str">
            <v>Non-Lead</v>
          </cell>
        </row>
        <row r="1503">
          <cell r="Q1503" t="str">
            <v>Non-Lead</v>
          </cell>
        </row>
        <row r="1504">
          <cell r="Q1504" t="str">
            <v>Non-Lead</v>
          </cell>
        </row>
        <row r="1505">
          <cell r="Q1505" t="str">
            <v>Non-Lead</v>
          </cell>
        </row>
        <row r="1506">
          <cell r="Q1506" t="str">
            <v>Non-Lead</v>
          </cell>
        </row>
        <row r="1507">
          <cell r="Q1507" t="str">
            <v>Non-Lead</v>
          </cell>
        </row>
        <row r="1508">
          <cell r="Q1508" t="str">
            <v>Non-Lead</v>
          </cell>
        </row>
        <row r="1509">
          <cell r="Q1509" t="str">
            <v>Non-Lead</v>
          </cell>
        </row>
        <row r="1510">
          <cell r="Q1510" t="str">
            <v>Non-Lead</v>
          </cell>
        </row>
        <row r="1511">
          <cell r="Q1511" t="str">
            <v>Non-Lead</v>
          </cell>
        </row>
        <row r="1512">
          <cell r="Q1512" t="str">
            <v>Non-Lead</v>
          </cell>
        </row>
        <row r="1513">
          <cell r="Q1513" t="str">
            <v>Non-Lead</v>
          </cell>
        </row>
        <row r="1514">
          <cell r="Q1514" t="str">
            <v>Non-Lead</v>
          </cell>
        </row>
        <row r="1515">
          <cell r="Q1515" t="str">
            <v>Non-Lead</v>
          </cell>
        </row>
        <row r="1516">
          <cell r="Q1516" t="str">
            <v>Non-Lead</v>
          </cell>
        </row>
        <row r="1517">
          <cell r="Q1517" t="str">
            <v>Non-Lead</v>
          </cell>
        </row>
        <row r="1518">
          <cell r="Q1518" t="str">
            <v>Non-Lead</v>
          </cell>
        </row>
        <row r="1519">
          <cell r="Q1519" t="str">
            <v>Non-Lead</v>
          </cell>
        </row>
        <row r="1520">
          <cell r="Q1520" t="str">
            <v>Non-Lead</v>
          </cell>
        </row>
        <row r="1521">
          <cell r="Q1521" t="str">
            <v>Non-Lead</v>
          </cell>
        </row>
        <row r="1522">
          <cell r="Q1522" t="str">
            <v>Non-Lead</v>
          </cell>
        </row>
        <row r="1523">
          <cell r="Q1523" t="str">
            <v>Non-Lead</v>
          </cell>
        </row>
        <row r="1524">
          <cell r="Q1524" t="str">
            <v>Non-Lead</v>
          </cell>
        </row>
        <row r="1525">
          <cell r="Q1525" t="str">
            <v>Non-Lead</v>
          </cell>
        </row>
        <row r="1526">
          <cell r="Q1526" t="str">
            <v>Non-Lead</v>
          </cell>
        </row>
        <row r="1527">
          <cell r="Q1527" t="str">
            <v>Non-Lead</v>
          </cell>
        </row>
        <row r="1528">
          <cell r="Q1528" t="str">
            <v>Non-Lead</v>
          </cell>
        </row>
        <row r="1529">
          <cell r="Q1529" t="str">
            <v>Non-Lead</v>
          </cell>
        </row>
        <row r="1530">
          <cell r="Q1530" t="str">
            <v>Non-Lead</v>
          </cell>
        </row>
        <row r="1531">
          <cell r="Q1531" t="str">
            <v>Non-Lead</v>
          </cell>
        </row>
        <row r="1532">
          <cell r="Q1532" t="str">
            <v>Non-Lead</v>
          </cell>
        </row>
        <row r="1533">
          <cell r="Q1533" t="str">
            <v>Non-Lead</v>
          </cell>
        </row>
        <row r="1534">
          <cell r="Q1534" t="str">
            <v>Non-Lead</v>
          </cell>
        </row>
        <row r="1535">
          <cell r="Q1535" t="str">
            <v>Non-Lead</v>
          </cell>
        </row>
        <row r="1536">
          <cell r="Q1536" t="str">
            <v>Non-Lead</v>
          </cell>
        </row>
        <row r="1537">
          <cell r="Q1537" t="str">
            <v>Non-Lead</v>
          </cell>
        </row>
        <row r="1538">
          <cell r="Q1538" t="str">
            <v>Non-Lead</v>
          </cell>
        </row>
        <row r="1539">
          <cell r="Q1539" t="str">
            <v>Non-Lead</v>
          </cell>
        </row>
        <row r="1540">
          <cell r="Q1540" t="str">
            <v>Non-Lead</v>
          </cell>
        </row>
        <row r="1541">
          <cell r="Q1541" t="str">
            <v>Non-Lead</v>
          </cell>
        </row>
        <row r="1542">
          <cell r="Q1542" t="str">
            <v>Non-Lead</v>
          </cell>
        </row>
        <row r="1543">
          <cell r="Q1543" t="str">
            <v>Non-Lead</v>
          </cell>
        </row>
        <row r="1544">
          <cell r="Q1544" t="str">
            <v>Non-Lead</v>
          </cell>
        </row>
        <row r="1545">
          <cell r="Q1545" t="str">
            <v>Non-Lead</v>
          </cell>
        </row>
        <row r="1546">
          <cell r="Q1546" t="str">
            <v>Non-Lead</v>
          </cell>
        </row>
        <row r="1547">
          <cell r="Q1547" t="str">
            <v>Non-Lead</v>
          </cell>
        </row>
        <row r="1548">
          <cell r="Q1548" t="str">
            <v>Non-Lead</v>
          </cell>
        </row>
        <row r="1549">
          <cell r="Q1549" t="str">
            <v>Non-Lead</v>
          </cell>
        </row>
        <row r="1550">
          <cell r="Q1550" t="str">
            <v>Non-Lead</v>
          </cell>
        </row>
        <row r="1551">
          <cell r="Q1551" t="str">
            <v>Non-Lead</v>
          </cell>
        </row>
        <row r="1552">
          <cell r="Q1552" t="str">
            <v>Non-Lead</v>
          </cell>
        </row>
        <row r="1553">
          <cell r="Q1553" t="str">
            <v>Non-Lead</v>
          </cell>
        </row>
        <row r="1554">
          <cell r="Q1554" t="str">
            <v>Non-Lead</v>
          </cell>
        </row>
        <row r="1555">
          <cell r="Q1555" t="str">
            <v>Non-Lead</v>
          </cell>
        </row>
        <row r="1556">
          <cell r="Q1556" t="str">
            <v>Non-Lead</v>
          </cell>
        </row>
        <row r="1557">
          <cell r="Q1557" t="str">
            <v>Non-Lead</v>
          </cell>
        </row>
        <row r="1558">
          <cell r="Q1558" t="str">
            <v>Non-Lead</v>
          </cell>
        </row>
        <row r="1559">
          <cell r="Q1559" t="str">
            <v>Non-Lead</v>
          </cell>
        </row>
        <row r="1560">
          <cell r="Q1560" t="str">
            <v>Non-Lead</v>
          </cell>
        </row>
        <row r="1561">
          <cell r="Q1561" t="str">
            <v>Non-Lead</v>
          </cell>
        </row>
        <row r="1562">
          <cell r="Q1562" t="str">
            <v>Non-Lead</v>
          </cell>
        </row>
        <row r="1563">
          <cell r="Q1563" t="str">
            <v>Non-Lead</v>
          </cell>
        </row>
        <row r="1564">
          <cell r="Q1564" t="str">
            <v>Non-Lead</v>
          </cell>
        </row>
        <row r="1565">
          <cell r="Q1565" t="str">
            <v>Non-Lead</v>
          </cell>
        </row>
        <row r="1566">
          <cell r="Q1566" t="str">
            <v>Non-Lead</v>
          </cell>
        </row>
        <row r="1567">
          <cell r="Q1567" t="str">
            <v>Non-Lead</v>
          </cell>
        </row>
        <row r="1568">
          <cell r="Q1568" t="str">
            <v>Non-Lead</v>
          </cell>
        </row>
        <row r="1569">
          <cell r="Q1569" t="str">
            <v>Non-Lead</v>
          </cell>
        </row>
        <row r="1570">
          <cell r="Q1570" t="str">
            <v>Non-Lead</v>
          </cell>
        </row>
        <row r="1571">
          <cell r="Q1571" t="str">
            <v>Non-Lead</v>
          </cell>
        </row>
        <row r="1572">
          <cell r="Q1572" t="str">
            <v>Non-Lead</v>
          </cell>
        </row>
        <row r="1573">
          <cell r="Q1573" t="str">
            <v>Non-Lead</v>
          </cell>
        </row>
        <row r="1574">
          <cell r="Q1574" t="str">
            <v>Non-Lead</v>
          </cell>
        </row>
        <row r="1575">
          <cell r="Q1575" t="str">
            <v>Non-Lead</v>
          </cell>
        </row>
        <row r="1576">
          <cell r="Q1576" t="str">
            <v>Non-Lead</v>
          </cell>
        </row>
        <row r="1577">
          <cell r="Q1577" t="str">
            <v>Non-Lead</v>
          </cell>
        </row>
        <row r="1578">
          <cell r="Q1578" t="str">
            <v>Non-Lead</v>
          </cell>
        </row>
        <row r="1579">
          <cell r="Q1579" t="str">
            <v>Non-Lead</v>
          </cell>
        </row>
        <row r="1580">
          <cell r="Q1580" t="str">
            <v>Non-Lead</v>
          </cell>
        </row>
        <row r="1581">
          <cell r="Q1581" t="str">
            <v>Non-Lead</v>
          </cell>
        </row>
        <row r="1582">
          <cell r="Q1582" t="str">
            <v>Non-Lead</v>
          </cell>
        </row>
        <row r="1583">
          <cell r="Q1583" t="str">
            <v>Non-Lead</v>
          </cell>
        </row>
        <row r="1584">
          <cell r="Q1584" t="str">
            <v>Non-Lead</v>
          </cell>
        </row>
        <row r="1585">
          <cell r="Q1585" t="str">
            <v>Non-Lead</v>
          </cell>
        </row>
        <row r="1586">
          <cell r="Q1586" t="str">
            <v>Non-Lead</v>
          </cell>
        </row>
        <row r="1587">
          <cell r="Q1587" t="str">
            <v>Non-Lead</v>
          </cell>
        </row>
        <row r="1588">
          <cell r="Q1588" t="str">
            <v>Non-Lead</v>
          </cell>
        </row>
        <row r="1589">
          <cell r="Q1589" t="str">
            <v>Non-Lead</v>
          </cell>
        </row>
        <row r="1590">
          <cell r="Q1590" t="str">
            <v>Non-Lead</v>
          </cell>
        </row>
        <row r="1591">
          <cell r="Q1591" t="str">
            <v>Non-Lead</v>
          </cell>
        </row>
        <row r="1592">
          <cell r="Q1592" t="str">
            <v>Non-Lead</v>
          </cell>
        </row>
        <row r="1593">
          <cell r="Q1593" t="str">
            <v>Non-Lead</v>
          </cell>
        </row>
        <row r="1594">
          <cell r="Q1594" t="str">
            <v>Non-Lead</v>
          </cell>
        </row>
        <row r="1595">
          <cell r="Q1595" t="str">
            <v>Non-Lead</v>
          </cell>
        </row>
        <row r="1596">
          <cell r="Q1596" t="str">
            <v>Non-Lead</v>
          </cell>
        </row>
        <row r="1597">
          <cell r="Q1597" t="str">
            <v>Non-Lead</v>
          </cell>
        </row>
        <row r="1598">
          <cell r="Q1598" t="str">
            <v>Non-Lead</v>
          </cell>
        </row>
        <row r="1599">
          <cell r="Q1599" t="str">
            <v>Non-Lead</v>
          </cell>
        </row>
        <row r="1600">
          <cell r="Q1600" t="str">
            <v>Non-Lead</v>
          </cell>
        </row>
        <row r="1601">
          <cell r="Q1601" t="str">
            <v>Non-Lead</v>
          </cell>
        </row>
        <row r="1602">
          <cell r="Q1602" t="str">
            <v>Non-Lead</v>
          </cell>
        </row>
        <row r="1603">
          <cell r="Q1603" t="str">
            <v>Non-Lead</v>
          </cell>
        </row>
        <row r="1604">
          <cell r="Q1604" t="str">
            <v>Non-Lead</v>
          </cell>
        </row>
        <row r="1605">
          <cell r="Q1605" t="str">
            <v>Non-Lead</v>
          </cell>
        </row>
        <row r="1606">
          <cell r="Q1606" t="str">
            <v>Non-Lead</v>
          </cell>
        </row>
        <row r="1607">
          <cell r="Q1607" t="str">
            <v>Non-Lead</v>
          </cell>
        </row>
        <row r="1608">
          <cell r="Q1608" t="str">
            <v>Non-Lead</v>
          </cell>
        </row>
        <row r="1609">
          <cell r="Q1609" t="str">
            <v>Non-Lead</v>
          </cell>
        </row>
        <row r="1610">
          <cell r="Q1610" t="str">
            <v>Non-Lead</v>
          </cell>
        </row>
        <row r="1611">
          <cell r="Q1611" t="str">
            <v>Non-Lead</v>
          </cell>
        </row>
        <row r="1612">
          <cell r="Q1612" t="str">
            <v>Non-Lead</v>
          </cell>
        </row>
        <row r="1613">
          <cell r="Q1613" t="str">
            <v>Non-Lead</v>
          </cell>
        </row>
        <row r="1614">
          <cell r="Q1614" t="str">
            <v>Non-Lead</v>
          </cell>
        </row>
        <row r="1615">
          <cell r="Q1615" t="str">
            <v>Non-Lead</v>
          </cell>
        </row>
        <row r="1616">
          <cell r="Q1616" t="str">
            <v>Non-Lead</v>
          </cell>
        </row>
        <row r="1617">
          <cell r="Q1617" t="str">
            <v>Non-Lead</v>
          </cell>
        </row>
        <row r="1618">
          <cell r="Q1618" t="str">
            <v>Non-Lead</v>
          </cell>
        </row>
        <row r="1619">
          <cell r="Q1619" t="str">
            <v>Non-Lead</v>
          </cell>
        </row>
        <row r="1620">
          <cell r="Q1620" t="str">
            <v>Non-Lead</v>
          </cell>
        </row>
        <row r="1621">
          <cell r="Q1621" t="str">
            <v>Non-Lead</v>
          </cell>
        </row>
        <row r="1622">
          <cell r="Q1622" t="str">
            <v>Non-Lead</v>
          </cell>
        </row>
        <row r="1623">
          <cell r="Q1623" t="str">
            <v>Non-Lead</v>
          </cell>
        </row>
        <row r="1624">
          <cell r="Q1624" t="str">
            <v>Non-Lead</v>
          </cell>
        </row>
        <row r="1625">
          <cell r="Q1625" t="str">
            <v>Non-Lead</v>
          </cell>
        </row>
        <row r="1626">
          <cell r="Q1626" t="str">
            <v>Non-Lead</v>
          </cell>
        </row>
        <row r="1627">
          <cell r="Q1627" t="str">
            <v>Non-Lead</v>
          </cell>
        </row>
        <row r="1628">
          <cell r="Q1628" t="str">
            <v>Non-Lead</v>
          </cell>
        </row>
        <row r="1629">
          <cell r="Q1629" t="str">
            <v>Non-Lead</v>
          </cell>
        </row>
        <row r="1630">
          <cell r="Q1630" t="str">
            <v>Non-Lead</v>
          </cell>
        </row>
        <row r="1631">
          <cell r="Q1631" t="str">
            <v>Non-Lead</v>
          </cell>
        </row>
        <row r="1632">
          <cell r="Q1632" t="str">
            <v>Non-Lead</v>
          </cell>
        </row>
        <row r="1633">
          <cell r="Q1633" t="str">
            <v>Non-Lead</v>
          </cell>
        </row>
        <row r="1634">
          <cell r="Q1634" t="str">
            <v>Non-Lead</v>
          </cell>
        </row>
        <row r="1635">
          <cell r="Q1635" t="str">
            <v>Non-Lead</v>
          </cell>
        </row>
        <row r="1636">
          <cell r="Q1636" t="str">
            <v>Non-Lead</v>
          </cell>
        </row>
        <row r="1637">
          <cell r="Q1637" t="str">
            <v>Non-Lead</v>
          </cell>
        </row>
        <row r="1638">
          <cell r="Q1638" t="str">
            <v>Non-Lead</v>
          </cell>
        </row>
        <row r="1639">
          <cell r="Q1639" t="str">
            <v>Non-Lead</v>
          </cell>
        </row>
        <row r="1640">
          <cell r="Q1640" t="str">
            <v>Non-Lead</v>
          </cell>
        </row>
        <row r="1641">
          <cell r="Q1641" t="str">
            <v>Non-Lead</v>
          </cell>
        </row>
        <row r="1642">
          <cell r="Q1642" t="str">
            <v>Non-Lead</v>
          </cell>
        </row>
        <row r="1643">
          <cell r="Q1643" t="str">
            <v>Non-Lead</v>
          </cell>
        </row>
        <row r="1644">
          <cell r="Q1644" t="str">
            <v>Non-Lead</v>
          </cell>
        </row>
        <row r="1645">
          <cell r="Q1645" t="str">
            <v>Non-Lead</v>
          </cell>
        </row>
        <row r="1646">
          <cell r="Q1646" t="str">
            <v>Non-Lead</v>
          </cell>
        </row>
        <row r="1647">
          <cell r="Q1647" t="str">
            <v>Non-Lead</v>
          </cell>
        </row>
        <row r="1648">
          <cell r="Q1648" t="str">
            <v>Non-Lead</v>
          </cell>
        </row>
        <row r="1649">
          <cell r="Q1649" t="str">
            <v>Non-Lead</v>
          </cell>
        </row>
        <row r="1650">
          <cell r="Q1650" t="str">
            <v>Non-Lead</v>
          </cell>
        </row>
        <row r="1651">
          <cell r="Q1651" t="str">
            <v>Non-Lead</v>
          </cell>
        </row>
        <row r="1652">
          <cell r="Q1652" t="str">
            <v>Non-Lead</v>
          </cell>
        </row>
        <row r="1653">
          <cell r="Q1653" t="str">
            <v>Non-Lead</v>
          </cell>
        </row>
        <row r="1654">
          <cell r="Q1654" t="str">
            <v>Non-Lead</v>
          </cell>
        </row>
        <row r="1655">
          <cell r="Q1655" t="str">
            <v>Non-Lead</v>
          </cell>
        </row>
        <row r="1656">
          <cell r="Q1656" t="str">
            <v>Non-Lead</v>
          </cell>
        </row>
        <row r="1657">
          <cell r="Q1657" t="str">
            <v>Non-Lead</v>
          </cell>
        </row>
        <row r="1658">
          <cell r="Q1658" t="str">
            <v>Non-Lead</v>
          </cell>
        </row>
        <row r="1659">
          <cell r="Q1659" t="str">
            <v>Non-Lead</v>
          </cell>
        </row>
        <row r="1660">
          <cell r="Q1660" t="str">
            <v>Non-Lead</v>
          </cell>
        </row>
        <row r="1661">
          <cell r="Q1661" t="str">
            <v>Non-Lead</v>
          </cell>
        </row>
        <row r="1662">
          <cell r="Q1662" t="str">
            <v>Non-Lead</v>
          </cell>
        </row>
        <row r="1663">
          <cell r="Q1663" t="str">
            <v>Non-Lead</v>
          </cell>
        </row>
        <row r="1664">
          <cell r="Q1664" t="str">
            <v>Non-Lead</v>
          </cell>
        </row>
        <row r="1665">
          <cell r="Q1665" t="str">
            <v>Non-Lead</v>
          </cell>
        </row>
        <row r="1666">
          <cell r="Q1666" t="str">
            <v>Non-Lead</v>
          </cell>
        </row>
        <row r="1667">
          <cell r="Q1667" t="str">
            <v>Non-Lead</v>
          </cell>
        </row>
        <row r="1668">
          <cell r="Q1668" t="str">
            <v>Non-Lead</v>
          </cell>
        </row>
        <row r="1669">
          <cell r="Q1669" t="str">
            <v>Non-Lead</v>
          </cell>
        </row>
        <row r="1670">
          <cell r="Q1670" t="str">
            <v>Non-Lead</v>
          </cell>
        </row>
        <row r="1671">
          <cell r="Q1671" t="str">
            <v>Non-Lead</v>
          </cell>
        </row>
        <row r="1672">
          <cell r="Q1672" t="str">
            <v>Non-Lead</v>
          </cell>
        </row>
        <row r="1673">
          <cell r="Q1673" t="str">
            <v>Non-Lead</v>
          </cell>
        </row>
        <row r="1674">
          <cell r="Q1674" t="str">
            <v>Non-Lead</v>
          </cell>
        </row>
        <row r="1675">
          <cell r="Q1675" t="str">
            <v>Non-Lead</v>
          </cell>
        </row>
        <row r="1676">
          <cell r="Q1676" t="str">
            <v>Non-Lead</v>
          </cell>
        </row>
        <row r="1677">
          <cell r="Q1677" t="str">
            <v>Non-Lead</v>
          </cell>
        </row>
        <row r="1678">
          <cell r="Q1678" t="str">
            <v>Non-Lead</v>
          </cell>
        </row>
        <row r="1679">
          <cell r="Q1679" t="str">
            <v>Non-Lead</v>
          </cell>
        </row>
        <row r="1680">
          <cell r="Q1680" t="str">
            <v>Non-Lead</v>
          </cell>
        </row>
        <row r="1681">
          <cell r="Q1681" t="str">
            <v>Non-Lead</v>
          </cell>
        </row>
        <row r="1682">
          <cell r="Q1682" t="str">
            <v>Non-Lead</v>
          </cell>
        </row>
        <row r="1683">
          <cell r="Q1683" t="str">
            <v>Non-Lead</v>
          </cell>
        </row>
        <row r="1684">
          <cell r="Q1684" t="str">
            <v>Non-Lead</v>
          </cell>
        </row>
        <row r="1685">
          <cell r="Q1685" t="str">
            <v>Non-Lead</v>
          </cell>
        </row>
        <row r="1686">
          <cell r="Q1686" t="str">
            <v>Non-Lead</v>
          </cell>
        </row>
        <row r="1687">
          <cell r="Q1687" t="str">
            <v>Non-Lead</v>
          </cell>
        </row>
        <row r="1688">
          <cell r="Q1688" t="str">
            <v>Non-Lead</v>
          </cell>
        </row>
        <row r="1689">
          <cell r="Q1689" t="str">
            <v>Non-Lead</v>
          </cell>
        </row>
        <row r="1690">
          <cell r="Q1690" t="str">
            <v>Non-Lead</v>
          </cell>
        </row>
        <row r="1691">
          <cell r="Q1691" t="str">
            <v>Non-Lead</v>
          </cell>
        </row>
        <row r="1692">
          <cell r="Q1692" t="str">
            <v>Non-Lead</v>
          </cell>
        </row>
        <row r="1693">
          <cell r="Q1693" t="str">
            <v>Non-Lead</v>
          </cell>
        </row>
        <row r="1694">
          <cell r="Q1694" t="str">
            <v>Non-Lead</v>
          </cell>
        </row>
        <row r="1695">
          <cell r="Q1695" t="str">
            <v>Non-Lead</v>
          </cell>
        </row>
        <row r="1696">
          <cell r="Q1696" t="str">
            <v>Non-Lead</v>
          </cell>
        </row>
        <row r="1697">
          <cell r="Q1697" t="str">
            <v>Non-Lead</v>
          </cell>
        </row>
        <row r="1698">
          <cell r="Q1698" t="str">
            <v>Non-Lead</v>
          </cell>
        </row>
        <row r="1699">
          <cell r="Q1699" t="str">
            <v>Non-Lead</v>
          </cell>
        </row>
        <row r="1700">
          <cell r="Q1700" t="str">
            <v>Non-Lead</v>
          </cell>
        </row>
        <row r="1701">
          <cell r="Q1701" t="str">
            <v>Non-Lead</v>
          </cell>
        </row>
        <row r="1702">
          <cell r="Q1702" t="str">
            <v>Non-Lead</v>
          </cell>
        </row>
        <row r="1703">
          <cell r="Q1703" t="str">
            <v>Non-Lead</v>
          </cell>
        </row>
        <row r="1704">
          <cell r="Q1704" t="str">
            <v>Non-Lead</v>
          </cell>
        </row>
        <row r="1705">
          <cell r="Q1705" t="str">
            <v>Non-Lead</v>
          </cell>
        </row>
        <row r="1706">
          <cell r="Q1706" t="str">
            <v>Non-Lead</v>
          </cell>
        </row>
        <row r="1707">
          <cell r="Q1707" t="str">
            <v>Non-Lead</v>
          </cell>
        </row>
        <row r="1708">
          <cell r="Q1708" t="str">
            <v>Non-Lead</v>
          </cell>
        </row>
        <row r="1709">
          <cell r="Q1709" t="str">
            <v>Non-Lead</v>
          </cell>
        </row>
        <row r="1710">
          <cell r="Q1710" t="str">
            <v>Non-Lead</v>
          </cell>
        </row>
        <row r="1711">
          <cell r="Q1711" t="str">
            <v>Non-Lead</v>
          </cell>
        </row>
        <row r="1712">
          <cell r="Q1712" t="str">
            <v>Non-Lead</v>
          </cell>
        </row>
        <row r="1713">
          <cell r="Q1713" t="str">
            <v>Non-Lead</v>
          </cell>
        </row>
        <row r="1714">
          <cell r="Q1714" t="str">
            <v>Non-Lead</v>
          </cell>
        </row>
        <row r="1715">
          <cell r="Q1715" t="str">
            <v>Non-Lead</v>
          </cell>
        </row>
        <row r="1716">
          <cell r="Q1716" t="str">
            <v>Non-Lead</v>
          </cell>
        </row>
        <row r="1717">
          <cell r="Q1717" t="str">
            <v>Non-Lead</v>
          </cell>
        </row>
        <row r="1718">
          <cell r="Q1718" t="str">
            <v>Non-Lead</v>
          </cell>
        </row>
        <row r="1719">
          <cell r="Q1719" t="str">
            <v>Non-Lead</v>
          </cell>
        </row>
        <row r="1720">
          <cell r="Q1720" t="str">
            <v>Non-Lead</v>
          </cell>
        </row>
        <row r="1721">
          <cell r="Q1721" t="str">
            <v>Non-Lead</v>
          </cell>
        </row>
        <row r="1722">
          <cell r="Q1722" t="str">
            <v>Non-Lead</v>
          </cell>
        </row>
        <row r="1723">
          <cell r="Q1723" t="str">
            <v>Non-Lead</v>
          </cell>
        </row>
        <row r="1724">
          <cell r="Q1724" t="str">
            <v>Non-Lead</v>
          </cell>
        </row>
        <row r="1725">
          <cell r="Q1725" t="str">
            <v>Non-Lead</v>
          </cell>
        </row>
        <row r="1726">
          <cell r="Q1726" t="str">
            <v>Non-Lead</v>
          </cell>
        </row>
        <row r="1727">
          <cell r="Q1727" t="str">
            <v>Non-Lead</v>
          </cell>
        </row>
        <row r="1728">
          <cell r="Q1728" t="str">
            <v>Non-Lead</v>
          </cell>
        </row>
        <row r="1729">
          <cell r="Q1729" t="str">
            <v>Non-Lead</v>
          </cell>
        </row>
        <row r="1730">
          <cell r="Q1730" t="str">
            <v>Non-Lead</v>
          </cell>
        </row>
        <row r="1731">
          <cell r="Q1731" t="str">
            <v>Non-Lead</v>
          </cell>
        </row>
        <row r="1732">
          <cell r="Q1732" t="str">
            <v>Non-Lead</v>
          </cell>
        </row>
        <row r="1733">
          <cell r="Q1733" t="str">
            <v>Non-Lead</v>
          </cell>
        </row>
        <row r="1734">
          <cell r="Q1734" t="str">
            <v>Non-Lead</v>
          </cell>
        </row>
        <row r="1735">
          <cell r="Q1735" t="str">
            <v>Non-Lead</v>
          </cell>
        </row>
        <row r="1736">
          <cell r="Q1736" t="str">
            <v>Non-Lead</v>
          </cell>
        </row>
        <row r="1737">
          <cell r="Q1737" t="str">
            <v>Non-Lead</v>
          </cell>
        </row>
        <row r="1738">
          <cell r="Q1738" t="str">
            <v>Non-Lead</v>
          </cell>
        </row>
        <row r="1739">
          <cell r="Q1739" t="str">
            <v>Non-Lead</v>
          </cell>
        </row>
        <row r="1740">
          <cell r="Q1740" t="str">
            <v>Non-Lead</v>
          </cell>
        </row>
        <row r="1741">
          <cell r="Q1741" t="str">
            <v>Non-Lead</v>
          </cell>
        </row>
        <row r="1742">
          <cell r="Q1742" t="str">
            <v>Non-Lead</v>
          </cell>
        </row>
        <row r="1743">
          <cell r="Q1743" t="str">
            <v>Non-Lead</v>
          </cell>
        </row>
        <row r="1744">
          <cell r="Q1744" t="str">
            <v>Non-Lead</v>
          </cell>
        </row>
        <row r="1745">
          <cell r="Q1745" t="str">
            <v>Non-Lead</v>
          </cell>
        </row>
        <row r="1746">
          <cell r="Q1746" t="str">
            <v>Non-Lead</v>
          </cell>
        </row>
        <row r="1747">
          <cell r="Q1747" t="str">
            <v>Non-Lead</v>
          </cell>
        </row>
        <row r="1748">
          <cell r="Q1748" t="str">
            <v>Non-Lead</v>
          </cell>
        </row>
        <row r="1749">
          <cell r="Q1749" t="str">
            <v>Non-Lead</v>
          </cell>
        </row>
        <row r="1750">
          <cell r="Q1750" t="str">
            <v>Non-Lead</v>
          </cell>
        </row>
        <row r="1751">
          <cell r="Q1751" t="str">
            <v>Non-Lead</v>
          </cell>
        </row>
        <row r="1752">
          <cell r="Q1752" t="str">
            <v>Non-Lead</v>
          </cell>
        </row>
        <row r="1753">
          <cell r="Q1753" t="str">
            <v>Non-Lead</v>
          </cell>
        </row>
        <row r="1754">
          <cell r="Q1754" t="str">
            <v>Non-Lead</v>
          </cell>
        </row>
        <row r="1755">
          <cell r="Q1755" t="str">
            <v>Non-Lead</v>
          </cell>
        </row>
        <row r="1756">
          <cell r="Q1756" t="str">
            <v>Non-Lead</v>
          </cell>
        </row>
        <row r="1757">
          <cell r="Q1757" t="str">
            <v>Non-Lead</v>
          </cell>
        </row>
        <row r="1758">
          <cell r="Q1758" t="str">
            <v>Non-Lead</v>
          </cell>
        </row>
        <row r="1759">
          <cell r="Q1759" t="str">
            <v>Non-Lead</v>
          </cell>
        </row>
        <row r="1760">
          <cell r="Q1760" t="str">
            <v>Non-Lead</v>
          </cell>
        </row>
        <row r="1761">
          <cell r="Q1761" t="str">
            <v>Non-Lead</v>
          </cell>
        </row>
        <row r="1762">
          <cell r="Q1762" t="str">
            <v>Non-Lead</v>
          </cell>
        </row>
        <row r="1763">
          <cell r="Q1763" t="str">
            <v>Non-Lead</v>
          </cell>
        </row>
        <row r="1764">
          <cell r="Q1764" t="str">
            <v>Non-Lead</v>
          </cell>
        </row>
        <row r="1765">
          <cell r="Q1765" t="str">
            <v>Non-Lead</v>
          </cell>
        </row>
        <row r="1766">
          <cell r="Q1766" t="str">
            <v>Non-Lead</v>
          </cell>
        </row>
        <row r="1767">
          <cell r="Q1767" t="str">
            <v>Non-Lead</v>
          </cell>
        </row>
        <row r="1768">
          <cell r="Q1768" t="str">
            <v>Non-Lead</v>
          </cell>
        </row>
        <row r="1769">
          <cell r="Q1769" t="str">
            <v>Non-Lead</v>
          </cell>
        </row>
        <row r="1770">
          <cell r="Q1770" t="str">
            <v>Non-Lead</v>
          </cell>
        </row>
        <row r="1771">
          <cell r="Q1771" t="str">
            <v>Non-Lead</v>
          </cell>
        </row>
        <row r="1772">
          <cell r="Q1772" t="str">
            <v>Non-Lead</v>
          </cell>
        </row>
        <row r="1773">
          <cell r="Q1773" t="str">
            <v>Non-Lead</v>
          </cell>
        </row>
        <row r="1774">
          <cell r="Q1774" t="str">
            <v>Non-Lead</v>
          </cell>
        </row>
        <row r="1775">
          <cell r="Q1775" t="str">
            <v>Non-Lead</v>
          </cell>
        </row>
        <row r="1776">
          <cell r="Q1776" t="str">
            <v>Non-Lead</v>
          </cell>
        </row>
        <row r="1777">
          <cell r="Q1777" t="str">
            <v>Non-Lead</v>
          </cell>
        </row>
        <row r="1778">
          <cell r="Q1778" t="str">
            <v>Non-Lead</v>
          </cell>
        </row>
        <row r="1779">
          <cell r="Q1779" t="str">
            <v>Non-Lead</v>
          </cell>
        </row>
        <row r="1780">
          <cell r="Q1780" t="str">
            <v>Non-Lead</v>
          </cell>
        </row>
        <row r="1781">
          <cell r="Q1781" t="str">
            <v>Non-Lead</v>
          </cell>
        </row>
        <row r="1782">
          <cell r="Q1782" t="str">
            <v>Non-Lead</v>
          </cell>
        </row>
        <row r="1783">
          <cell r="Q1783" t="str">
            <v>Non-Lead</v>
          </cell>
        </row>
        <row r="1784">
          <cell r="Q1784" t="str">
            <v>Non-Lead</v>
          </cell>
        </row>
        <row r="1785">
          <cell r="Q1785" t="str">
            <v>Non-Lead</v>
          </cell>
        </row>
        <row r="1786">
          <cell r="Q1786" t="str">
            <v>Non-Lead</v>
          </cell>
        </row>
        <row r="1787">
          <cell r="Q1787" t="str">
            <v>Non-Lead</v>
          </cell>
        </row>
        <row r="1788">
          <cell r="Q1788" t="str">
            <v>Non-Lead</v>
          </cell>
        </row>
        <row r="1789">
          <cell r="Q1789" t="str">
            <v>Non-Lead</v>
          </cell>
        </row>
        <row r="1790">
          <cell r="Q1790" t="str">
            <v>Non-Lead</v>
          </cell>
        </row>
        <row r="1791">
          <cell r="Q1791" t="str">
            <v>Non-Lead</v>
          </cell>
        </row>
        <row r="1792">
          <cell r="Q1792" t="str">
            <v>Non-Lead</v>
          </cell>
        </row>
        <row r="1793">
          <cell r="Q1793" t="str">
            <v>Non-Lead</v>
          </cell>
        </row>
        <row r="1794">
          <cell r="Q1794" t="str">
            <v>Non-Lead</v>
          </cell>
        </row>
        <row r="1795">
          <cell r="Q1795" t="str">
            <v>Non-Lead</v>
          </cell>
        </row>
        <row r="1796">
          <cell r="Q1796" t="str">
            <v>Non-Lead</v>
          </cell>
        </row>
        <row r="1797">
          <cell r="Q1797" t="str">
            <v>Non-Lead</v>
          </cell>
        </row>
        <row r="1798">
          <cell r="Q1798" t="str">
            <v>Non-Lead</v>
          </cell>
        </row>
        <row r="1799">
          <cell r="Q1799" t="str">
            <v>Non-Lead</v>
          </cell>
        </row>
        <row r="1800">
          <cell r="Q1800" t="str">
            <v>Non-Lead</v>
          </cell>
        </row>
        <row r="1801">
          <cell r="Q1801" t="str">
            <v>Non-Lead</v>
          </cell>
        </row>
        <row r="1802">
          <cell r="Q1802" t="str">
            <v>Non-Lead</v>
          </cell>
        </row>
        <row r="1803">
          <cell r="Q1803" t="str">
            <v>Non-Lead</v>
          </cell>
        </row>
        <row r="1804">
          <cell r="Q1804" t="str">
            <v>Non-Lead</v>
          </cell>
        </row>
        <row r="1805">
          <cell r="Q1805" t="str">
            <v>Non-Lead</v>
          </cell>
        </row>
        <row r="1806">
          <cell r="Q1806" t="str">
            <v>Non-Lead</v>
          </cell>
        </row>
        <row r="1807">
          <cell r="Q1807" t="str">
            <v>Non-Lead</v>
          </cell>
        </row>
        <row r="1808">
          <cell r="Q1808" t="str">
            <v>Non-Lead</v>
          </cell>
        </row>
        <row r="1809">
          <cell r="Q1809" t="str">
            <v>Non-Lead</v>
          </cell>
        </row>
        <row r="1810">
          <cell r="Q1810" t="str">
            <v>Non-Lead</v>
          </cell>
        </row>
        <row r="1811">
          <cell r="Q1811" t="str">
            <v>Non-Lead</v>
          </cell>
        </row>
        <row r="1812">
          <cell r="Q1812" t="str">
            <v>Non-Lead</v>
          </cell>
        </row>
        <row r="1813">
          <cell r="Q1813" t="str">
            <v>Non-Lead</v>
          </cell>
        </row>
        <row r="1814">
          <cell r="Q1814" t="str">
            <v>Non-Lead</v>
          </cell>
        </row>
        <row r="1815">
          <cell r="Q1815" t="str">
            <v>Non-Lead</v>
          </cell>
        </row>
        <row r="1816">
          <cell r="Q1816" t="str">
            <v>Non-Lead</v>
          </cell>
        </row>
        <row r="1817">
          <cell r="Q1817" t="str">
            <v>Non-Lead</v>
          </cell>
        </row>
        <row r="1818">
          <cell r="Q1818" t="str">
            <v>Non-Lead</v>
          </cell>
        </row>
        <row r="1819">
          <cell r="Q1819" t="str">
            <v>Non-Lead</v>
          </cell>
        </row>
        <row r="1820">
          <cell r="Q1820" t="str">
            <v>Non-Lead</v>
          </cell>
        </row>
        <row r="1821">
          <cell r="Q1821" t="str">
            <v>Non-Lead</v>
          </cell>
        </row>
        <row r="1822">
          <cell r="Q1822" t="str">
            <v>Non-Lead</v>
          </cell>
        </row>
        <row r="1823">
          <cell r="Q1823" t="str">
            <v>Non-Lead</v>
          </cell>
        </row>
        <row r="1824">
          <cell r="Q1824" t="str">
            <v>Non-Lead</v>
          </cell>
        </row>
        <row r="1825">
          <cell r="Q1825" t="str">
            <v>Non-Lead</v>
          </cell>
        </row>
        <row r="1826">
          <cell r="Q1826" t="str">
            <v>Non-Lead</v>
          </cell>
        </row>
        <row r="1827">
          <cell r="Q1827" t="str">
            <v>Non-Lead</v>
          </cell>
        </row>
        <row r="1828">
          <cell r="Q1828" t="str">
            <v>Non-Lead</v>
          </cell>
        </row>
        <row r="1829">
          <cell r="Q1829" t="str">
            <v>Non-Lead</v>
          </cell>
        </row>
        <row r="1830">
          <cell r="Q1830" t="str">
            <v>Non-Lead</v>
          </cell>
        </row>
        <row r="1831">
          <cell r="Q1831" t="str">
            <v>Non-Lead</v>
          </cell>
        </row>
        <row r="1832">
          <cell r="Q1832" t="str">
            <v>Non-Lead</v>
          </cell>
        </row>
        <row r="1833">
          <cell r="Q1833" t="str">
            <v>Non-Lead</v>
          </cell>
        </row>
        <row r="1834">
          <cell r="Q1834" t="str">
            <v>Non-Lead</v>
          </cell>
        </row>
        <row r="1835">
          <cell r="Q1835" t="str">
            <v>Non-Lead</v>
          </cell>
        </row>
        <row r="1836">
          <cell r="Q1836" t="str">
            <v>Non-Lead</v>
          </cell>
        </row>
        <row r="1837">
          <cell r="Q1837" t="str">
            <v>Non-Lead</v>
          </cell>
        </row>
        <row r="1838">
          <cell r="Q1838" t="str">
            <v>Non-Lead</v>
          </cell>
        </row>
        <row r="1839">
          <cell r="Q1839" t="str">
            <v>Non-Lead</v>
          </cell>
        </row>
        <row r="1840">
          <cell r="Q1840" t="str">
            <v>Non-Lead</v>
          </cell>
        </row>
        <row r="1841">
          <cell r="Q1841" t="str">
            <v>Non-Lead</v>
          </cell>
        </row>
        <row r="1842">
          <cell r="Q1842" t="str">
            <v>Non-Lead</v>
          </cell>
        </row>
        <row r="1843">
          <cell r="Q1843" t="str">
            <v>Non-Lead</v>
          </cell>
        </row>
        <row r="1844">
          <cell r="Q1844" t="str">
            <v>Non-Lead</v>
          </cell>
        </row>
        <row r="1845">
          <cell r="Q1845" t="str">
            <v>Non-Lead</v>
          </cell>
        </row>
        <row r="1846">
          <cell r="Q1846" t="str">
            <v>Non-Lead</v>
          </cell>
        </row>
        <row r="1847">
          <cell r="Q1847" t="str">
            <v>Non-Lead</v>
          </cell>
        </row>
        <row r="1848">
          <cell r="Q1848" t="str">
            <v>Non-Lead</v>
          </cell>
        </row>
        <row r="1849">
          <cell r="Q1849" t="str">
            <v>Non-Lead</v>
          </cell>
        </row>
        <row r="1850">
          <cell r="Q1850" t="str">
            <v>Non-Lead</v>
          </cell>
        </row>
        <row r="1851">
          <cell r="Q1851" t="str">
            <v>Non-Lead</v>
          </cell>
        </row>
        <row r="1852">
          <cell r="Q1852" t="str">
            <v>Non-Lead</v>
          </cell>
        </row>
        <row r="1853">
          <cell r="Q1853" t="str">
            <v>Non-Lead</v>
          </cell>
        </row>
        <row r="1854">
          <cell r="Q1854" t="str">
            <v>Non-Lead</v>
          </cell>
        </row>
        <row r="1855">
          <cell r="Q1855" t="str">
            <v>Non-Lead</v>
          </cell>
        </row>
        <row r="1856">
          <cell r="Q1856" t="str">
            <v>Non-Lead</v>
          </cell>
        </row>
        <row r="1857">
          <cell r="Q1857" t="str">
            <v>Non-Lead</v>
          </cell>
        </row>
        <row r="1858">
          <cell r="Q1858" t="str">
            <v>Non-Lead</v>
          </cell>
        </row>
        <row r="1859">
          <cell r="Q1859" t="str">
            <v>Non-Lead</v>
          </cell>
        </row>
        <row r="1860">
          <cell r="Q1860" t="str">
            <v>Non-Lead</v>
          </cell>
        </row>
        <row r="1861">
          <cell r="Q1861" t="str">
            <v>Non-Lead</v>
          </cell>
        </row>
        <row r="1862">
          <cell r="Q1862" t="str">
            <v>Non-Lead</v>
          </cell>
        </row>
        <row r="1863">
          <cell r="Q1863" t="str">
            <v>Non-Lead</v>
          </cell>
        </row>
        <row r="1864">
          <cell r="Q1864" t="str">
            <v>Non-Lead</v>
          </cell>
        </row>
        <row r="1865">
          <cell r="Q1865" t="str">
            <v>Non-Lead</v>
          </cell>
        </row>
        <row r="1866">
          <cell r="Q1866" t="str">
            <v>Non-Lead</v>
          </cell>
        </row>
        <row r="1867">
          <cell r="Q1867" t="str">
            <v>Non-Lead</v>
          </cell>
        </row>
        <row r="1868">
          <cell r="Q1868" t="str">
            <v>Non-Lead</v>
          </cell>
        </row>
        <row r="1869">
          <cell r="Q1869" t="str">
            <v>Non-Lead</v>
          </cell>
        </row>
        <row r="1870">
          <cell r="Q1870" t="str">
            <v>Non-Lead</v>
          </cell>
        </row>
        <row r="1871">
          <cell r="Q1871" t="str">
            <v>Non-Lead</v>
          </cell>
        </row>
        <row r="1872">
          <cell r="Q1872" t="str">
            <v>Non-Lead</v>
          </cell>
        </row>
        <row r="1873">
          <cell r="Q1873" t="str">
            <v>Non-Lead</v>
          </cell>
        </row>
        <row r="1874">
          <cell r="Q1874" t="str">
            <v>Non-Lead</v>
          </cell>
        </row>
        <row r="1875">
          <cell r="Q1875" t="str">
            <v>Non-Lead</v>
          </cell>
        </row>
        <row r="1876">
          <cell r="Q1876" t="str">
            <v>Non-Lead</v>
          </cell>
        </row>
        <row r="1877">
          <cell r="Q1877" t="str">
            <v>Non-Lead</v>
          </cell>
        </row>
        <row r="1878">
          <cell r="Q1878" t="str">
            <v>Non-Lead</v>
          </cell>
        </row>
        <row r="1879">
          <cell r="Q1879" t="str">
            <v>Non-Lead</v>
          </cell>
        </row>
        <row r="1880">
          <cell r="Q1880" t="str">
            <v>Non-Lead</v>
          </cell>
        </row>
        <row r="1881">
          <cell r="Q1881" t="str">
            <v>Non-Lead</v>
          </cell>
        </row>
        <row r="1882">
          <cell r="Q1882" t="str">
            <v>Non-Lead</v>
          </cell>
        </row>
        <row r="1883">
          <cell r="Q1883" t="str">
            <v>Non-Lead</v>
          </cell>
        </row>
        <row r="1884">
          <cell r="Q1884" t="str">
            <v>Non-Lead</v>
          </cell>
        </row>
        <row r="1885">
          <cell r="Q1885" t="str">
            <v>Non-Lead</v>
          </cell>
        </row>
        <row r="1886">
          <cell r="Q1886" t="str">
            <v>Non-Lead</v>
          </cell>
        </row>
        <row r="1887">
          <cell r="Q1887" t="str">
            <v>Non-Lead</v>
          </cell>
        </row>
        <row r="1888">
          <cell r="Q1888" t="str">
            <v>Non-Lead</v>
          </cell>
        </row>
        <row r="1889">
          <cell r="Q1889" t="str">
            <v>Non-Lead</v>
          </cell>
        </row>
        <row r="1890">
          <cell r="Q1890" t="str">
            <v>Non-Lead</v>
          </cell>
        </row>
        <row r="1891">
          <cell r="Q1891" t="str">
            <v>Non-Lead</v>
          </cell>
        </row>
        <row r="1892">
          <cell r="Q1892" t="str">
            <v>Non-Lead</v>
          </cell>
        </row>
        <row r="1893">
          <cell r="Q1893" t="str">
            <v>Non-Lead</v>
          </cell>
        </row>
        <row r="1894">
          <cell r="Q1894" t="str">
            <v>Non-Lead</v>
          </cell>
        </row>
        <row r="1895">
          <cell r="Q1895" t="str">
            <v>Non-Lead</v>
          </cell>
        </row>
        <row r="1896">
          <cell r="Q1896" t="str">
            <v>Non-Lead</v>
          </cell>
        </row>
        <row r="1897">
          <cell r="Q1897" t="str">
            <v>Non-Lead</v>
          </cell>
        </row>
        <row r="1898">
          <cell r="Q1898" t="str">
            <v>Non-Lead</v>
          </cell>
        </row>
        <row r="1899">
          <cell r="Q1899" t="str">
            <v>Non-Lead</v>
          </cell>
        </row>
        <row r="1900">
          <cell r="Q1900" t="str">
            <v>Non-Lead</v>
          </cell>
        </row>
        <row r="1901">
          <cell r="Q1901" t="str">
            <v>Non-Lead</v>
          </cell>
        </row>
        <row r="1902">
          <cell r="Q1902" t="str">
            <v>Non-Lead</v>
          </cell>
        </row>
        <row r="1903">
          <cell r="Q1903" t="str">
            <v>Non-Lead</v>
          </cell>
        </row>
        <row r="1904">
          <cell r="Q1904" t="str">
            <v>Non-Lead</v>
          </cell>
        </row>
        <row r="1905">
          <cell r="Q1905" t="str">
            <v>Non-Lead</v>
          </cell>
        </row>
        <row r="1906">
          <cell r="Q1906" t="str">
            <v>Non-Lead</v>
          </cell>
        </row>
        <row r="1907">
          <cell r="Q1907" t="str">
            <v>Non-Lead</v>
          </cell>
        </row>
        <row r="1908">
          <cell r="Q1908" t="str">
            <v>Non-Lead</v>
          </cell>
        </row>
        <row r="1909">
          <cell r="Q1909" t="str">
            <v>Non-Lead</v>
          </cell>
        </row>
        <row r="1910">
          <cell r="Q1910" t="str">
            <v>Non-Lead</v>
          </cell>
        </row>
        <row r="1911">
          <cell r="Q1911" t="str">
            <v>Non-Lead</v>
          </cell>
        </row>
        <row r="1912">
          <cell r="Q1912" t="str">
            <v>Non-Lead</v>
          </cell>
        </row>
        <row r="1913">
          <cell r="Q1913" t="str">
            <v>Non-Lead</v>
          </cell>
        </row>
        <row r="1914">
          <cell r="Q1914" t="str">
            <v>Non-Lead</v>
          </cell>
        </row>
        <row r="1915">
          <cell r="Q1915" t="str">
            <v>Non-Lead</v>
          </cell>
        </row>
        <row r="1916">
          <cell r="Q1916" t="str">
            <v>Non-Lead</v>
          </cell>
        </row>
        <row r="1917">
          <cell r="Q1917" t="str">
            <v>Non-Lead</v>
          </cell>
        </row>
        <row r="1918">
          <cell r="Q1918" t="str">
            <v>Non-Lead</v>
          </cell>
        </row>
        <row r="1919">
          <cell r="Q1919" t="str">
            <v>Non-Lead</v>
          </cell>
        </row>
        <row r="1920">
          <cell r="Q1920" t="str">
            <v>Non-Lead</v>
          </cell>
        </row>
        <row r="1921">
          <cell r="Q1921" t="str">
            <v>Non-Lead</v>
          </cell>
        </row>
        <row r="1922">
          <cell r="Q1922" t="str">
            <v>Non-Lead</v>
          </cell>
        </row>
        <row r="1923">
          <cell r="Q1923" t="str">
            <v>Non-Lead</v>
          </cell>
        </row>
        <row r="1924">
          <cell r="Q1924" t="str">
            <v>Non-Lead</v>
          </cell>
        </row>
        <row r="1925">
          <cell r="Q1925" t="str">
            <v>Non-Lead</v>
          </cell>
        </row>
        <row r="1926">
          <cell r="Q1926" t="str">
            <v>Non-Lead</v>
          </cell>
        </row>
        <row r="1927">
          <cell r="Q1927" t="str">
            <v>Non-Lead</v>
          </cell>
        </row>
        <row r="1928">
          <cell r="Q1928" t="str">
            <v>Non-Lead</v>
          </cell>
        </row>
        <row r="1929">
          <cell r="Q1929" t="str">
            <v>Non-Lead</v>
          </cell>
        </row>
        <row r="1930">
          <cell r="Q1930" t="str">
            <v>Non-Lead</v>
          </cell>
        </row>
        <row r="1931">
          <cell r="Q1931" t="str">
            <v>Non-Lead</v>
          </cell>
        </row>
        <row r="1932">
          <cell r="Q1932" t="str">
            <v>Non-Lead</v>
          </cell>
        </row>
        <row r="1933">
          <cell r="Q1933" t="str">
            <v>Non-Lead</v>
          </cell>
        </row>
        <row r="1934">
          <cell r="Q1934" t="str">
            <v>Non-Lead</v>
          </cell>
        </row>
        <row r="1935">
          <cell r="Q1935" t="str">
            <v>Non-Lead</v>
          </cell>
        </row>
        <row r="1936">
          <cell r="Q1936" t="str">
            <v>Non-Lead</v>
          </cell>
        </row>
        <row r="1937">
          <cell r="Q1937" t="str">
            <v>Non-Lead</v>
          </cell>
        </row>
        <row r="1938">
          <cell r="Q1938" t="str">
            <v>Non-Lead</v>
          </cell>
        </row>
        <row r="1939">
          <cell r="Q1939" t="str">
            <v>Non-Lead</v>
          </cell>
        </row>
        <row r="1940">
          <cell r="Q1940" t="str">
            <v>Non-Lead</v>
          </cell>
        </row>
        <row r="1941">
          <cell r="Q1941" t="str">
            <v>Non-Lead</v>
          </cell>
        </row>
        <row r="1942">
          <cell r="Q1942" t="str">
            <v>Non-Lead</v>
          </cell>
        </row>
        <row r="1943">
          <cell r="Q1943" t="str">
            <v>Non-Lead</v>
          </cell>
        </row>
        <row r="1944">
          <cell r="Q1944" t="str">
            <v>Non-Lead</v>
          </cell>
        </row>
        <row r="1945">
          <cell r="Q1945" t="str">
            <v>Non-Lead</v>
          </cell>
        </row>
        <row r="1946">
          <cell r="Q1946" t="str">
            <v>Non-Lead</v>
          </cell>
        </row>
        <row r="1947">
          <cell r="Q1947" t="str">
            <v>Non-Lead</v>
          </cell>
        </row>
        <row r="1948">
          <cell r="Q1948" t="str">
            <v>Non-Lead</v>
          </cell>
        </row>
        <row r="1949">
          <cell r="Q1949" t="str">
            <v>Non-Lead</v>
          </cell>
        </row>
        <row r="1950">
          <cell r="Q1950" t="str">
            <v>Non-Lead</v>
          </cell>
        </row>
        <row r="1951">
          <cell r="Q1951" t="str">
            <v>Non-Lead</v>
          </cell>
        </row>
        <row r="1952">
          <cell r="Q1952" t="str">
            <v>Non-Lead</v>
          </cell>
        </row>
        <row r="1953">
          <cell r="Q1953" t="str">
            <v>Non-Lead</v>
          </cell>
        </row>
        <row r="1954">
          <cell r="Q1954" t="str">
            <v>Non-Lead</v>
          </cell>
        </row>
        <row r="1955">
          <cell r="Q1955" t="str">
            <v>Non-Lead</v>
          </cell>
        </row>
        <row r="1956">
          <cell r="Q1956" t="str">
            <v>Non-Lead</v>
          </cell>
        </row>
        <row r="1957">
          <cell r="Q1957" t="str">
            <v>Non-Lead</v>
          </cell>
        </row>
        <row r="1958">
          <cell r="Q1958" t="str">
            <v>Non-Lead</v>
          </cell>
        </row>
        <row r="1959">
          <cell r="Q1959" t="str">
            <v>Non-Lead</v>
          </cell>
        </row>
        <row r="1960">
          <cell r="Q1960" t="str">
            <v>Non-Lead</v>
          </cell>
        </row>
        <row r="1961">
          <cell r="Q1961" t="str">
            <v>Non-Lead</v>
          </cell>
        </row>
        <row r="1962">
          <cell r="Q1962" t="str">
            <v>Non-Lead</v>
          </cell>
        </row>
        <row r="1963">
          <cell r="Q1963" t="str">
            <v>Non-Lead</v>
          </cell>
        </row>
        <row r="1964">
          <cell r="Q1964" t="str">
            <v>Non-Lead</v>
          </cell>
        </row>
        <row r="1965">
          <cell r="Q1965" t="str">
            <v>Non-Lead</v>
          </cell>
        </row>
        <row r="1966">
          <cell r="Q1966" t="str">
            <v>Non-Lead</v>
          </cell>
        </row>
        <row r="1967">
          <cell r="Q1967" t="str">
            <v>Non-Lead</v>
          </cell>
        </row>
        <row r="1968">
          <cell r="Q1968" t="str">
            <v>Non-Lead</v>
          </cell>
        </row>
        <row r="1969">
          <cell r="Q1969" t="str">
            <v>Non-Lead</v>
          </cell>
        </row>
        <row r="1970">
          <cell r="Q1970" t="str">
            <v>Non-Lead</v>
          </cell>
        </row>
        <row r="1971">
          <cell r="Q1971" t="str">
            <v>Non-Lead</v>
          </cell>
        </row>
        <row r="1972">
          <cell r="Q1972" t="str">
            <v>Non-Lead</v>
          </cell>
        </row>
        <row r="1973">
          <cell r="Q1973" t="str">
            <v>Non-Lead</v>
          </cell>
        </row>
        <row r="1974">
          <cell r="Q1974" t="str">
            <v>Non-Lead</v>
          </cell>
        </row>
        <row r="1975">
          <cell r="Q1975" t="str">
            <v>Non-Lead</v>
          </cell>
        </row>
        <row r="1976">
          <cell r="Q1976" t="str">
            <v>Non-Lead</v>
          </cell>
        </row>
        <row r="1977">
          <cell r="Q1977" t="str">
            <v>Non-Lead</v>
          </cell>
        </row>
        <row r="1978">
          <cell r="Q1978" t="str">
            <v>Non-Lead</v>
          </cell>
        </row>
        <row r="1979">
          <cell r="Q1979" t="str">
            <v>Non-Lead</v>
          </cell>
        </row>
        <row r="1980">
          <cell r="Q1980" t="str">
            <v>Non-Lead</v>
          </cell>
        </row>
        <row r="1981">
          <cell r="Q1981" t="str">
            <v>Non-Lead</v>
          </cell>
        </row>
        <row r="1982">
          <cell r="Q1982" t="str">
            <v>Non-Lead</v>
          </cell>
        </row>
        <row r="1983">
          <cell r="Q1983" t="str">
            <v>Non-Lead</v>
          </cell>
        </row>
        <row r="1984">
          <cell r="Q1984" t="str">
            <v>Non-Lead</v>
          </cell>
        </row>
        <row r="1985">
          <cell r="Q1985" t="str">
            <v>Non-Lead</v>
          </cell>
        </row>
        <row r="1986">
          <cell r="Q1986" t="str">
            <v>Non-Lead</v>
          </cell>
        </row>
        <row r="1987">
          <cell r="Q1987" t="str">
            <v>Non-Lead</v>
          </cell>
        </row>
        <row r="1988">
          <cell r="Q1988" t="str">
            <v>Non-Lead</v>
          </cell>
        </row>
        <row r="1989">
          <cell r="Q1989" t="str">
            <v>Non-Lead</v>
          </cell>
        </row>
        <row r="1990">
          <cell r="Q1990" t="str">
            <v>Non-Lead</v>
          </cell>
        </row>
        <row r="1991">
          <cell r="Q1991" t="str">
            <v>Non-Lead</v>
          </cell>
        </row>
        <row r="1992">
          <cell r="Q1992" t="str">
            <v>Non-Lead</v>
          </cell>
        </row>
        <row r="1993">
          <cell r="Q1993" t="str">
            <v>Non-Lead</v>
          </cell>
        </row>
        <row r="1994">
          <cell r="Q1994" t="str">
            <v>Non-Lead</v>
          </cell>
        </row>
        <row r="1995">
          <cell r="Q1995" t="str">
            <v>Non-Lead</v>
          </cell>
        </row>
        <row r="1996">
          <cell r="Q1996" t="str">
            <v>Non-Lead</v>
          </cell>
        </row>
        <row r="1997">
          <cell r="Q1997" t="str">
            <v>Non-Lead</v>
          </cell>
        </row>
        <row r="1998">
          <cell r="Q1998" t="str">
            <v>Non-Lead</v>
          </cell>
        </row>
        <row r="1999">
          <cell r="Q1999" t="str">
            <v>Non-Lead</v>
          </cell>
        </row>
        <row r="2000">
          <cell r="Q2000" t="str">
            <v>Non-Lead</v>
          </cell>
        </row>
        <row r="2001">
          <cell r="Q2001" t="str">
            <v>Non-Lead</v>
          </cell>
        </row>
        <row r="2002">
          <cell r="Q2002" t="str">
            <v>Non-Lead</v>
          </cell>
        </row>
        <row r="2003">
          <cell r="Q2003" t="str">
            <v>Non-Lead</v>
          </cell>
        </row>
        <row r="2004">
          <cell r="Q2004" t="str">
            <v>Non-Lead</v>
          </cell>
        </row>
        <row r="2005">
          <cell r="Q2005" t="str">
            <v>Non-Lead</v>
          </cell>
        </row>
        <row r="2006">
          <cell r="Q2006" t="str">
            <v>Non-Lead</v>
          </cell>
        </row>
        <row r="2007">
          <cell r="Q2007" t="str">
            <v>Non-Lead</v>
          </cell>
        </row>
        <row r="2008">
          <cell r="Q2008" t="str">
            <v>Non-Lead</v>
          </cell>
        </row>
        <row r="2009">
          <cell r="Q2009" t="str">
            <v>Non-Lead</v>
          </cell>
        </row>
        <row r="2010">
          <cell r="Q2010" t="str">
            <v>Non-Lead</v>
          </cell>
        </row>
        <row r="2011">
          <cell r="Q2011" t="str">
            <v>Non-Lead</v>
          </cell>
        </row>
        <row r="2012">
          <cell r="Q2012" t="str">
            <v>Non-Lead</v>
          </cell>
        </row>
        <row r="2013">
          <cell r="Q2013" t="str">
            <v>Non-Lead</v>
          </cell>
        </row>
        <row r="2014">
          <cell r="Q2014" t="str">
            <v>Non-Lead</v>
          </cell>
        </row>
        <row r="2015">
          <cell r="Q2015" t="str">
            <v>Non-Lead</v>
          </cell>
        </row>
        <row r="2016">
          <cell r="Q2016" t="str">
            <v>Non-Lead</v>
          </cell>
        </row>
        <row r="2017">
          <cell r="Q2017" t="str">
            <v>Non-Lead</v>
          </cell>
        </row>
        <row r="2018">
          <cell r="Q2018" t="str">
            <v>Non-Lead</v>
          </cell>
        </row>
        <row r="2019">
          <cell r="Q2019" t="str">
            <v>Non-Lead</v>
          </cell>
        </row>
        <row r="2020">
          <cell r="Q2020" t="str">
            <v>Non-Lead</v>
          </cell>
        </row>
        <row r="2021">
          <cell r="Q2021" t="str">
            <v>Non-Lead</v>
          </cell>
        </row>
        <row r="2022">
          <cell r="Q2022" t="str">
            <v>Non-Lead</v>
          </cell>
        </row>
        <row r="2023">
          <cell r="Q2023" t="str">
            <v>Non-Lead</v>
          </cell>
        </row>
        <row r="2024">
          <cell r="Q2024" t="str">
            <v>Non-Lead</v>
          </cell>
        </row>
        <row r="2025">
          <cell r="Q2025" t="str">
            <v>Non-Lead</v>
          </cell>
        </row>
        <row r="2026">
          <cell r="Q2026" t="str">
            <v>Non-Lead</v>
          </cell>
        </row>
        <row r="2027">
          <cell r="Q2027" t="str">
            <v>Non-Lead</v>
          </cell>
        </row>
        <row r="2028">
          <cell r="Q2028" t="str">
            <v>Non-Lead</v>
          </cell>
        </row>
        <row r="2029">
          <cell r="Q2029" t="str">
            <v>Non-Lead</v>
          </cell>
        </row>
        <row r="2030">
          <cell r="Q2030" t="str">
            <v>Non-Lead</v>
          </cell>
        </row>
        <row r="2031">
          <cell r="Q2031" t="str">
            <v>Non-Lead</v>
          </cell>
        </row>
        <row r="2032">
          <cell r="Q2032" t="str">
            <v>Non-Lead</v>
          </cell>
        </row>
        <row r="2033">
          <cell r="Q2033" t="str">
            <v>Non-Lead</v>
          </cell>
        </row>
        <row r="2034">
          <cell r="Q2034" t="str">
            <v>Non-Lead</v>
          </cell>
        </row>
        <row r="2035">
          <cell r="Q2035" t="str">
            <v>Non-Lead</v>
          </cell>
        </row>
        <row r="2036">
          <cell r="Q2036" t="str">
            <v>Non-Lead</v>
          </cell>
        </row>
        <row r="2037">
          <cell r="Q2037" t="str">
            <v>Non-Lead</v>
          </cell>
        </row>
        <row r="2038">
          <cell r="Q2038" t="str">
            <v>Non-Lead</v>
          </cell>
        </row>
        <row r="2039">
          <cell r="Q2039" t="str">
            <v>Non-Lead</v>
          </cell>
        </row>
        <row r="2040">
          <cell r="Q2040" t="str">
            <v>Non-Lead</v>
          </cell>
        </row>
        <row r="2041">
          <cell r="Q2041" t="str">
            <v>Non-Lead</v>
          </cell>
        </row>
        <row r="2042">
          <cell r="Q2042" t="str">
            <v>Non-Lead</v>
          </cell>
        </row>
        <row r="2043">
          <cell r="Q2043" t="str">
            <v>Non-Lead</v>
          </cell>
        </row>
        <row r="2044">
          <cell r="Q2044" t="str">
            <v>Non-Lead</v>
          </cell>
        </row>
        <row r="2045">
          <cell r="Q2045" t="str">
            <v>Non-Lead</v>
          </cell>
        </row>
        <row r="2046">
          <cell r="Q2046" t="str">
            <v>Non-Lead</v>
          </cell>
        </row>
        <row r="2047">
          <cell r="Q2047" t="str">
            <v>Non-Lead</v>
          </cell>
        </row>
        <row r="2048">
          <cell r="Q2048" t="str">
            <v>Non-Lead</v>
          </cell>
        </row>
        <row r="2049">
          <cell r="Q2049" t="str">
            <v>Non-Lead</v>
          </cell>
        </row>
        <row r="2050">
          <cell r="Q2050" t="str">
            <v>Non-Lead</v>
          </cell>
        </row>
        <row r="2051">
          <cell r="Q2051" t="str">
            <v>Non-Lead</v>
          </cell>
        </row>
        <row r="2052">
          <cell r="Q2052" t="str">
            <v>Non-Lead</v>
          </cell>
        </row>
        <row r="2053">
          <cell r="Q2053" t="str">
            <v>Non-Lead</v>
          </cell>
        </row>
        <row r="2054">
          <cell r="Q2054" t="str">
            <v>Non-Lead</v>
          </cell>
        </row>
        <row r="2055">
          <cell r="Q2055" t="str">
            <v>Non-Lead</v>
          </cell>
        </row>
        <row r="2056">
          <cell r="Q2056" t="str">
            <v>Non-Lead</v>
          </cell>
        </row>
        <row r="2057">
          <cell r="Q2057" t="str">
            <v>Non-Lead</v>
          </cell>
        </row>
        <row r="2058">
          <cell r="Q2058" t="str">
            <v>Non-Lead</v>
          </cell>
        </row>
        <row r="2059">
          <cell r="Q2059" t="str">
            <v>Non-Lead</v>
          </cell>
        </row>
        <row r="2060">
          <cell r="Q2060" t="str">
            <v>Non-Lead</v>
          </cell>
        </row>
        <row r="2061">
          <cell r="Q2061" t="str">
            <v>Non-Lead</v>
          </cell>
        </row>
        <row r="2062">
          <cell r="Q2062" t="str">
            <v>Non-Lead</v>
          </cell>
        </row>
        <row r="2063">
          <cell r="Q2063" t="str">
            <v>Non-Lead</v>
          </cell>
        </row>
        <row r="2064">
          <cell r="Q2064" t="str">
            <v>Non-Lead</v>
          </cell>
        </row>
        <row r="2065">
          <cell r="Q2065" t="str">
            <v>Non-Lead</v>
          </cell>
        </row>
        <row r="2066">
          <cell r="Q2066" t="str">
            <v>Non-Lead</v>
          </cell>
        </row>
        <row r="2067">
          <cell r="Q2067" t="str">
            <v>Non-Lead</v>
          </cell>
        </row>
        <row r="2068">
          <cell r="Q2068" t="str">
            <v>Non-Lead</v>
          </cell>
        </row>
        <row r="2069">
          <cell r="Q2069" t="str">
            <v>Non-Lead</v>
          </cell>
        </row>
        <row r="2070">
          <cell r="Q2070" t="str">
            <v>Non-Lead</v>
          </cell>
        </row>
        <row r="2071">
          <cell r="Q2071" t="str">
            <v>Non-Lead</v>
          </cell>
        </row>
        <row r="2072">
          <cell r="Q2072" t="str">
            <v>Non-Lead</v>
          </cell>
        </row>
        <row r="2073">
          <cell r="Q2073" t="str">
            <v>Non-Lead</v>
          </cell>
        </row>
        <row r="2074">
          <cell r="Q2074" t="str">
            <v>Non-Lead</v>
          </cell>
        </row>
        <row r="2075">
          <cell r="Q2075" t="str">
            <v>Non-Lead</v>
          </cell>
        </row>
        <row r="2076">
          <cell r="Q2076" t="str">
            <v>Non-Lead</v>
          </cell>
        </row>
        <row r="2077">
          <cell r="Q2077" t="str">
            <v>Non-Lead</v>
          </cell>
        </row>
        <row r="2078">
          <cell r="Q2078" t="str">
            <v>Non-Lead</v>
          </cell>
        </row>
        <row r="2079">
          <cell r="Q2079" t="str">
            <v>Non-Lead</v>
          </cell>
        </row>
        <row r="2080">
          <cell r="Q2080" t="str">
            <v>Non-Lead</v>
          </cell>
        </row>
        <row r="2081">
          <cell r="Q2081" t="str">
            <v>Non-Lead</v>
          </cell>
        </row>
        <row r="2082">
          <cell r="Q2082" t="str">
            <v>Non-Lead</v>
          </cell>
        </row>
        <row r="2083">
          <cell r="Q2083" t="str">
            <v>Non-Lead</v>
          </cell>
        </row>
        <row r="2084">
          <cell r="Q2084" t="str">
            <v>Non-Lead</v>
          </cell>
        </row>
        <row r="2085">
          <cell r="Q2085" t="str">
            <v>Non-Lead</v>
          </cell>
        </row>
        <row r="2086">
          <cell r="Q2086" t="str">
            <v>Non-Lead</v>
          </cell>
        </row>
        <row r="2087">
          <cell r="Q2087" t="str">
            <v>Non-Lead</v>
          </cell>
        </row>
        <row r="2088">
          <cell r="Q2088" t="str">
            <v>Non-Lead</v>
          </cell>
        </row>
        <row r="2089">
          <cell r="Q2089" t="str">
            <v>Non-Lead</v>
          </cell>
        </row>
        <row r="2090">
          <cell r="Q2090" t="str">
            <v>Non-Lead</v>
          </cell>
        </row>
        <row r="2091">
          <cell r="Q2091" t="str">
            <v>Non-Lead</v>
          </cell>
        </row>
        <row r="2092">
          <cell r="Q2092" t="str">
            <v>Non-Lead</v>
          </cell>
        </row>
        <row r="2093">
          <cell r="Q2093" t="str">
            <v>Non-Lead</v>
          </cell>
        </row>
        <row r="2094">
          <cell r="Q2094" t="str">
            <v>Non-Lead</v>
          </cell>
        </row>
        <row r="2095">
          <cell r="Q2095" t="str">
            <v>Non-Lead</v>
          </cell>
        </row>
        <row r="2096">
          <cell r="Q2096" t="str">
            <v>Non-Lead</v>
          </cell>
        </row>
        <row r="2097">
          <cell r="Q2097" t="str">
            <v>Non-Lead</v>
          </cell>
        </row>
        <row r="2098">
          <cell r="Q2098" t="str">
            <v>Non-Lead</v>
          </cell>
        </row>
        <row r="2099">
          <cell r="Q2099" t="str">
            <v>Non-Lead</v>
          </cell>
        </row>
        <row r="2100">
          <cell r="Q2100" t="str">
            <v>Non-Lead</v>
          </cell>
        </row>
        <row r="2101">
          <cell r="Q2101" t="str">
            <v>Non-Lead</v>
          </cell>
        </row>
        <row r="2102">
          <cell r="Q2102" t="str">
            <v>Non-Lead</v>
          </cell>
        </row>
        <row r="2103">
          <cell r="Q2103" t="str">
            <v>Non-Lead</v>
          </cell>
        </row>
        <row r="2104">
          <cell r="Q2104" t="str">
            <v>Non-Lead</v>
          </cell>
        </row>
        <row r="2105">
          <cell r="Q2105" t="str">
            <v>Non-Lead</v>
          </cell>
        </row>
        <row r="2106">
          <cell r="Q2106" t="str">
            <v>Non-Lead</v>
          </cell>
        </row>
        <row r="2107">
          <cell r="Q2107" t="str">
            <v>Non-Lead</v>
          </cell>
        </row>
        <row r="2108">
          <cell r="Q2108" t="str">
            <v>Non-Lead</v>
          </cell>
        </row>
        <row r="2109">
          <cell r="Q2109" t="str">
            <v>Non-Lead</v>
          </cell>
        </row>
        <row r="2110">
          <cell r="Q2110" t="str">
            <v>Non-Lead</v>
          </cell>
        </row>
        <row r="2111">
          <cell r="Q2111" t="str">
            <v>Non-Lead</v>
          </cell>
        </row>
        <row r="2112">
          <cell r="Q2112" t="str">
            <v>Non-Lead</v>
          </cell>
        </row>
        <row r="2113">
          <cell r="Q2113" t="str">
            <v>Non-Lead</v>
          </cell>
        </row>
        <row r="2114">
          <cell r="Q2114" t="str">
            <v>Non-Lead</v>
          </cell>
        </row>
        <row r="2115">
          <cell r="Q2115" t="str">
            <v>Non-Lead</v>
          </cell>
        </row>
        <row r="2116">
          <cell r="Q2116" t="str">
            <v>Non-Lead</v>
          </cell>
        </row>
        <row r="2117">
          <cell r="Q2117" t="str">
            <v>Non-Lead</v>
          </cell>
        </row>
        <row r="2118">
          <cell r="Q2118" t="str">
            <v>Non-Lead</v>
          </cell>
        </row>
        <row r="2119">
          <cell r="Q2119" t="str">
            <v>Non-Lead</v>
          </cell>
        </row>
        <row r="2120">
          <cell r="Q2120" t="str">
            <v>Non-Lead</v>
          </cell>
        </row>
        <row r="2121">
          <cell r="Q2121" t="str">
            <v>Non-Lead</v>
          </cell>
        </row>
        <row r="2122">
          <cell r="Q2122" t="str">
            <v>Non-Lead</v>
          </cell>
        </row>
        <row r="2123">
          <cell r="Q2123" t="str">
            <v>Non-Lead</v>
          </cell>
        </row>
        <row r="2124">
          <cell r="Q2124" t="str">
            <v>Non-Lead</v>
          </cell>
        </row>
        <row r="2125">
          <cell r="Q2125" t="str">
            <v>Non-Lead</v>
          </cell>
        </row>
        <row r="2126">
          <cell r="Q2126" t="str">
            <v>Non-Lead</v>
          </cell>
        </row>
        <row r="2127">
          <cell r="Q2127" t="str">
            <v>Non-Lead</v>
          </cell>
        </row>
        <row r="2128">
          <cell r="Q2128" t="str">
            <v>Non-Lead</v>
          </cell>
        </row>
        <row r="2129">
          <cell r="Q2129" t="str">
            <v>Non-Lead</v>
          </cell>
        </row>
        <row r="2130">
          <cell r="Q2130" t="str">
            <v>Non-Lead</v>
          </cell>
        </row>
        <row r="2131">
          <cell r="Q2131" t="str">
            <v>Non-Lead</v>
          </cell>
        </row>
        <row r="2132">
          <cell r="Q2132" t="str">
            <v>Non-Lead</v>
          </cell>
        </row>
        <row r="2133">
          <cell r="Q2133" t="str">
            <v>Non-Lead</v>
          </cell>
        </row>
        <row r="2134">
          <cell r="Q2134" t="str">
            <v>Non-Lead</v>
          </cell>
        </row>
        <row r="2135">
          <cell r="Q2135" t="str">
            <v>Non-Lead</v>
          </cell>
        </row>
        <row r="2136">
          <cell r="Q2136" t="str">
            <v>Non-Lead</v>
          </cell>
        </row>
        <row r="2137">
          <cell r="Q2137" t="str">
            <v>Non-Lead</v>
          </cell>
        </row>
        <row r="2138">
          <cell r="Q2138" t="str">
            <v>Non-Lead</v>
          </cell>
        </row>
        <row r="2139">
          <cell r="Q2139" t="str">
            <v>Non-Lead</v>
          </cell>
        </row>
        <row r="2140">
          <cell r="Q2140" t="str">
            <v>Non-Lead</v>
          </cell>
        </row>
        <row r="2141">
          <cell r="Q2141" t="str">
            <v>Non-Lead</v>
          </cell>
        </row>
        <row r="2142">
          <cell r="Q2142" t="str">
            <v>Non-Lead</v>
          </cell>
        </row>
        <row r="2143">
          <cell r="Q2143" t="str">
            <v>Non-Lead</v>
          </cell>
        </row>
        <row r="2144">
          <cell r="Q2144" t="str">
            <v>Non-Lead</v>
          </cell>
        </row>
        <row r="2145">
          <cell r="Q2145" t="str">
            <v>Non-Lead</v>
          </cell>
        </row>
        <row r="2146">
          <cell r="Q2146" t="str">
            <v>Non-Lead</v>
          </cell>
        </row>
        <row r="2147">
          <cell r="Q2147" t="str">
            <v>Non-Lead</v>
          </cell>
        </row>
        <row r="2148">
          <cell r="Q2148" t="str">
            <v>Non-Lead</v>
          </cell>
        </row>
        <row r="2149">
          <cell r="Q2149" t="str">
            <v>Non-Lead</v>
          </cell>
        </row>
        <row r="2150">
          <cell r="Q2150" t="str">
            <v>Non-Lead</v>
          </cell>
        </row>
        <row r="2151">
          <cell r="Q2151" t="str">
            <v>Non-Lead</v>
          </cell>
        </row>
        <row r="2152">
          <cell r="Q2152" t="str">
            <v>Non-Lead</v>
          </cell>
        </row>
        <row r="2153">
          <cell r="Q2153" t="str">
            <v>Non-Lead</v>
          </cell>
        </row>
        <row r="2154">
          <cell r="Q2154" t="str">
            <v>Non-Lead</v>
          </cell>
        </row>
        <row r="2155">
          <cell r="Q2155" t="str">
            <v>Non-Lead</v>
          </cell>
        </row>
        <row r="2156">
          <cell r="Q2156" t="str">
            <v>Non-Lead</v>
          </cell>
        </row>
        <row r="2157">
          <cell r="Q2157" t="str">
            <v>Non-Lead</v>
          </cell>
        </row>
        <row r="2158">
          <cell r="Q2158" t="str">
            <v>Non-Lead</v>
          </cell>
        </row>
        <row r="2159">
          <cell r="Q2159" t="str">
            <v>Non-Lead</v>
          </cell>
        </row>
        <row r="2160">
          <cell r="Q2160" t="str">
            <v>Non-Lead</v>
          </cell>
        </row>
        <row r="2161">
          <cell r="Q2161" t="str">
            <v>Non-Lead</v>
          </cell>
        </row>
        <row r="2162">
          <cell r="Q2162" t="str">
            <v>Non-Lead</v>
          </cell>
        </row>
        <row r="2163">
          <cell r="Q2163" t="str">
            <v>Non-Lead</v>
          </cell>
        </row>
        <row r="2164">
          <cell r="Q2164" t="str">
            <v>Non-Lead</v>
          </cell>
        </row>
        <row r="2165">
          <cell r="Q2165" t="str">
            <v>Non-Lead</v>
          </cell>
        </row>
        <row r="2166">
          <cell r="Q2166" t="str">
            <v>Non-Lead</v>
          </cell>
        </row>
        <row r="2167">
          <cell r="Q2167" t="str">
            <v>Non-Lead</v>
          </cell>
        </row>
        <row r="2168">
          <cell r="Q2168" t="str">
            <v>Non-Lead</v>
          </cell>
        </row>
        <row r="2169">
          <cell r="Q2169" t="str">
            <v>Non-Lead</v>
          </cell>
        </row>
        <row r="2170">
          <cell r="Q2170" t="str">
            <v>Non-Lead</v>
          </cell>
        </row>
        <row r="2171">
          <cell r="Q2171" t="str">
            <v>Non-Lead</v>
          </cell>
        </row>
        <row r="2172">
          <cell r="Q2172" t="str">
            <v>Non-Lead</v>
          </cell>
        </row>
        <row r="2173">
          <cell r="Q2173" t="str">
            <v>Non-Lead</v>
          </cell>
        </row>
        <row r="2174">
          <cell r="Q2174" t="str">
            <v>Non-Lead</v>
          </cell>
        </row>
        <row r="2175">
          <cell r="Q2175" t="str">
            <v>Non-Lead</v>
          </cell>
        </row>
        <row r="2176">
          <cell r="Q2176" t="str">
            <v>Non-Lead</v>
          </cell>
        </row>
        <row r="2177">
          <cell r="Q2177" t="str">
            <v>Non-Lead</v>
          </cell>
        </row>
        <row r="2178">
          <cell r="Q2178" t="str">
            <v>Non-Lead</v>
          </cell>
        </row>
        <row r="2179">
          <cell r="Q2179" t="str">
            <v>Non-Lead</v>
          </cell>
        </row>
        <row r="2180">
          <cell r="Q2180" t="str">
            <v>Non-Lead</v>
          </cell>
        </row>
        <row r="2181">
          <cell r="Q2181" t="str">
            <v>Non-Lead</v>
          </cell>
        </row>
        <row r="2182">
          <cell r="Q2182" t="str">
            <v>Non-Lead</v>
          </cell>
        </row>
        <row r="2183">
          <cell r="Q2183" t="str">
            <v>Non-Lead</v>
          </cell>
        </row>
        <row r="2184">
          <cell r="Q2184" t="str">
            <v>Non-Lead</v>
          </cell>
        </row>
        <row r="2185">
          <cell r="Q2185" t="str">
            <v>Non-Lead</v>
          </cell>
        </row>
        <row r="2186">
          <cell r="Q2186" t="str">
            <v>Non-Lead</v>
          </cell>
        </row>
        <row r="2187">
          <cell r="Q2187" t="str">
            <v>Non-Lead</v>
          </cell>
        </row>
        <row r="2188">
          <cell r="Q2188" t="str">
            <v>Non-Lead</v>
          </cell>
        </row>
        <row r="2189">
          <cell r="Q2189" t="str">
            <v>Non-Lead</v>
          </cell>
        </row>
        <row r="2190">
          <cell r="Q2190" t="str">
            <v>Non-Lead</v>
          </cell>
        </row>
        <row r="2191">
          <cell r="Q2191" t="str">
            <v>Non-Lead</v>
          </cell>
        </row>
        <row r="2192">
          <cell r="Q2192" t="str">
            <v>Non-Lead</v>
          </cell>
        </row>
        <row r="2193">
          <cell r="Q2193" t="str">
            <v>Non-Lead</v>
          </cell>
        </row>
        <row r="2194">
          <cell r="Q2194" t="str">
            <v>Non-Lead</v>
          </cell>
        </row>
        <row r="2195">
          <cell r="Q2195" t="str">
            <v>Non-Lead</v>
          </cell>
        </row>
        <row r="2196">
          <cell r="Q2196" t="str">
            <v>Non-Lead</v>
          </cell>
        </row>
        <row r="2197">
          <cell r="Q2197" t="str">
            <v>Non-Lead</v>
          </cell>
        </row>
        <row r="2198">
          <cell r="Q2198" t="str">
            <v>Non-Lead</v>
          </cell>
        </row>
        <row r="2199">
          <cell r="Q2199" t="str">
            <v>Non-Lead</v>
          </cell>
        </row>
        <row r="2200">
          <cell r="Q2200" t="str">
            <v>Non-Lead</v>
          </cell>
        </row>
        <row r="2201">
          <cell r="Q2201" t="str">
            <v>Non-Lead</v>
          </cell>
        </row>
        <row r="2202">
          <cell r="Q2202" t="str">
            <v>Non-Lead</v>
          </cell>
        </row>
        <row r="2203">
          <cell r="Q2203" t="str">
            <v>Non-Lead</v>
          </cell>
        </row>
        <row r="2204">
          <cell r="Q2204" t="str">
            <v>Non-Lead</v>
          </cell>
        </row>
        <row r="2205">
          <cell r="Q2205" t="str">
            <v>Non-Lead</v>
          </cell>
        </row>
        <row r="2206">
          <cell r="Q2206" t="str">
            <v>Non-Lead</v>
          </cell>
        </row>
        <row r="2207">
          <cell r="Q2207" t="str">
            <v>Non-Lead</v>
          </cell>
        </row>
        <row r="2208">
          <cell r="Q2208" t="str">
            <v>Non-Lead</v>
          </cell>
        </row>
        <row r="2209">
          <cell r="Q2209" t="str">
            <v>Non-Lead</v>
          </cell>
        </row>
        <row r="2210">
          <cell r="Q2210" t="str">
            <v>Non-Lead</v>
          </cell>
        </row>
        <row r="2211">
          <cell r="Q2211" t="str">
            <v>Non-Lead</v>
          </cell>
        </row>
        <row r="2212">
          <cell r="Q2212" t="str">
            <v>Non-Lead</v>
          </cell>
        </row>
        <row r="2213">
          <cell r="Q2213" t="str">
            <v>Non-Lead</v>
          </cell>
        </row>
        <row r="2214">
          <cell r="Q2214" t="str">
            <v>Non-Lead</v>
          </cell>
        </row>
        <row r="2215">
          <cell r="Q2215" t="str">
            <v>Non-Lead</v>
          </cell>
        </row>
        <row r="2216">
          <cell r="Q2216" t="str">
            <v>Non-Lead</v>
          </cell>
        </row>
        <row r="2217">
          <cell r="Q2217" t="str">
            <v>Non-Lead</v>
          </cell>
        </row>
        <row r="2218">
          <cell r="Q2218" t="str">
            <v>Non-Lead</v>
          </cell>
        </row>
        <row r="2219">
          <cell r="Q2219" t="str">
            <v>Non-Lead</v>
          </cell>
        </row>
        <row r="2220">
          <cell r="Q2220" t="str">
            <v>Non-Lead</v>
          </cell>
        </row>
        <row r="2221">
          <cell r="Q2221" t="str">
            <v>Non-Lead</v>
          </cell>
        </row>
        <row r="2222">
          <cell r="Q2222" t="str">
            <v>Non-Lead</v>
          </cell>
        </row>
        <row r="2223">
          <cell r="Q2223" t="str">
            <v>Non-Lead</v>
          </cell>
        </row>
        <row r="2224">
          <cell r="Q2224" t="str">
            <v>Non-Lead</v>
          </cell>
        </row>
        <row r="2225">
          <cell r="Q2225" t="str">
            <v>Non-Lead</v>
          </cell>
        </row>
        <row r="2226">
          <cell r="Q2226" t="str">
            <v>Non-Lead</v>
          </cell>
        </row>
        <row r="2227">
          <cell r="Q2227" t="str">
            <v>Non-Lead</v>
          </cell>
        </row>
        <row r="2228">
          <cell r="Q2228" t="str">
            <v>Non-Lead</v>
          </cell>
        </row>
        <row r="2229">
          <cell r="Q2229" t="str">
            <v>Non-Lead</v>
          </cell>
        </row>
        <row r="2230">
          <cell r="Q2230" t="str">
            <v>Non-Lead</v>
          </cell>
        </row>
        <row r="2231">
          <cell r="Q2231" t="str">
            <v>Non-Lead</v>
          </cell>
        </row>
        <row r="2232">
          <cell r="Q2232" t="str">
            <v>Non-Lead</v>
          </cell>
        </row>
        <row r="2233">
          <cell r="Q2233" t="str">
            <v>Non-Lead</v>
          </cell>
        </row>
        <row r="2234">
          <cell r="Q2234" t="str">
            <v>Non-Lead</v>
          </cell>
        </row>
        <row r="2235">
          <cell r="Q2235" t="str">
            <v>Non-Lead</v>
          </cell>
        </row>
        <row r="2236">
          <cell r="Q2236" t="str">
            <v>Non-Lead</v>
          </cell>
        </row>
        <row r="2237">
          <cell r="Q2237" t="str">
            <v>Non-Lead</v>
          </cell>
        </row>
        <row r="2238">
          <cell r="Q2238" t="str">
            <v>Non-Lead</v>
          </cell>
        </row>
        <row r="2239">
          <cell r="Q2239" t="str">
            <v>Non-Lead</v>
          </cell>
        </row>
        <row r="2240">
          <cell r="Q2240" t="str">
            <v>Non-Lead</v>
          </cell>
        </row>
        <row r="2241">
          <cell r="Q2241" t="str">
            <v>Non-Lead</v>
          </cell>
        </row>
        <row r="2242">
          <cell r="Q2242" t="str">
            <v>Non-Lead</v>
          </cell>
        </row>
        <row r="2243">
          <cell r="Q2243" t="str">
            <v>Non-Lead</v>
          </cell>
        </row>
        <row r="2244">
          <cell r="Q2244" t="str">
            <v>Non-Lead</v>
          </cell>
        </row>
        <row r="2245">
          <cell r="Q2245" t="str">
            <v>Non-Lead</v>
          </cell>
        </row>
        <row r="2246">
          <cell r="Q2246" t="str">
            <v>Non-Lead</v>
          </cell>
        </row>
        <row r="2247">
          <cell r="Q2247" t="str">
            <v>Non-Lead</v>
          </cell>
        </row>
        <row r="2248">
          <cell r="Q2248" t="str">
            <v>Non-Lead</v>
          </cell>
        </row>
        <row r="2249">
          <cell r="Q2249" t="str">
            <v>Non-Lead</v>
          </cell>
        </row>
        <row r="2250">
          <cell r="Q2250" t="str">
            <v>Non-Lead</v>
          </cell>
        </row>
        <row r="2251">
          <cell r="Q2251" t="str">
            <v>Non-Lead</v>
          </cell>
        </row>
        <row r="2252">
          <cell r="Q2252" t="str">
            <v>Non-Lead</v>
          </cell>
        </row>
        <row r="2253">
          <cell r="Q2253" t="str">
            <v>Non-Lead</v>
          </cell>
        </row>
        <row r="2254">
          <cell r="Q2254" t="str">
            <v>Non-Lead</v>
          </cell>
        </row>
        <row r="2255">
          <cell r="Q2255" t="str">
            <v>Non-Lead</v>
          </cell>
        </row>
        <row r="2256">
          <cell r="Q2256" t="str">
            <v>Non-Lead</v>
          </cell>
        </row>
        <row r="2257">
          <cell r="Q2257" t="str">
            <v>Non-Lead</v>
          </cell>
        </row>
        <row r="2258">
          <cell r="Q2258" t="str">
            <v>Non-Lead</v>
          </cell>
        </row>
        <row r="2259">
          <cell r="Q2259" t="str">
            <v>Non-Lead</v>
          </cell>
        </row>
        <row r="2260">
          <cell r="Q2260" t="str">
            <v>Non-Lead</v>
          </cell>
        </row>
        <row r="2261">
          <cell r="Q2261" t="str">
            <v>Non-Lead</v>
          </cell>
        </row>
        <row r="2262">
          <cell r="Q2262" t="str">
            <v>Non-Lead</v>
          </cell>
        </row>
        <row r="2263">
          <cell r="Q2263" t="str">
            <v>Non-Lead</v>
          </cell>
        </row>
        <row r="2264">
          <cell r="Q2264" t="str">
            <v>Non-Lead</v>
          </cell>
        </row>
        <row r="2265">
          <cell r="Q2265" t="str">
            <v>Non-Lead</v>
          </cell>
        </row>
        <row r="2266">
          <cell r="Q2266" t="str">
            <v>Non-Lead</v>
          </cell>
        </row>
        <row r="2267">
          <cell r="Q2267" t="str">
            <v>Non-Lead</v>
          </cell>
        </row>
        <row r="2268">
          <cell r="Q2268" t="str">
            <v>Non-Lead</v>
          </cell>
        </row>
        <row r="2269">
          <cell r="Q2269" t="str">
            <v>Non-Lead</v>
          </cell>
        </row>
        <row r="2270">
          <cell r="Q2270" t="str">
            <v>Non-Lead</v>
          </cell>
        </row>
        <row r="2271">
          <cell r="Q2271" t="str">
            <v>Non-Lead</v>
          </cell>
        </row>
        <row r="2272">
          <cell r="Q2272" t="str">
            <v>Non-Lead</v>
          </cell>
        </row>
        <row r="2273">
          <cell r="Q2273" t="str">
            <v>Non-Lead</v>
          </cell>
        </row>
        <row r="2274">
          <cell r="Q2274" t="str">
            <v>Non-Lead</v>
          </cell>
        </row>
        <row r="2275">
          <cell r="Q2275" t="str">
            <v>Non-Lead</v>
          </cell>
        </row>
        <row r="2276">
          <cell r="Q2276" t="str">
            <v>Non-Lead</v>
          </cell>
        </row>
        <row r="2277">
          <cell r="Q2277" t="str">
            <v>Non-Lead</v>
          </cell>
        </row>
        <row r="2278">
          <cell r="Q2278" t="str">
            <v>Non-Lead</v>
          </cell>
        </row>
        <row r="2279">
          <cell r="Q2279" t="str">
            <v>Non-Lead</v>
          </cell>
        </row>
        <row r="2280">
          <cell r="Q2280" t="str">
            <v>Non-Lead</v>
          </cell>
        </row>
        <row r="2281">
          <cell r="Q2281" t="str">
            <v>Non-Lead</v>
          </cell>
        </row>
        <row r="2282">
          <cell r="Q2282" t="str">
            <v>Non-Lead</v>
          </cell>
        </row>
        <row r="2283">
          <cell r="Q2283" t="str">
            <v>Non-Lead</v>
          </cell>
        </row>
        <row r="2284">
          <cell r="Q2284" t="str">
            <v>Non-Lead</v>
          </cell>
        </row>
        <row r="2285">
          <cell r="Q2285" t="str">
            <v>Non-Lead</v>
          </cell>
        </row>
        <row r="2286">
          <cell r="Q2286" t="str">
            <v>Non-Lead</v>
          </cell>
        </row>
        <row r="2287">
          <cell r="Q2287" t="str">
            <v>Non-Lead</v>
          </cell>
        </row>
        <row r="2288">
          <cell r="Q2288" t="str">
            <v>Non-Lead</v>
          </cell>
        </row>
        <row r="2289">
          <cell r="Q2289" t="str">
            <v>Non-Lead</v>
          </cell>
        </row>
        <row r="2290">
          <cell r="Q2290" t="str">
            <v>Non-Lead</v>
          </cell>
        </row>
        <row r="2291">
          <cell r="Q2291" t="str">
            <v>Non-Lead</v>
          </cell>
        </row>
        <row r="2292">
          <cell r="Q2292" t="str">
            <v>Non-Lead</v>
          </cell>
        </row>
        <row r="2293">
          <cell r="Q2293" t="str">
            <v>Non-Lead</v>
          </cell>
        </row>
        <row r="2294">
          <cell r="Q2294" t="str">
            <v>Non-Lead</v>
          </cell>
        </row>
        <row r="2295">
          <cell r="Q2295" t="str">
            <v>Non-Lead</v>
          </cell>
        </row>
        <row r="2296">
          <cell r="Q2296" t="str">
            <v>Non-Lead</v>
          </cell>
        </row>
        <row r="2297">
          <cell r="Q2297" t="str">
            <v>Non-Lead</v>
          </cell>
        </row>
        <row r="2298">
          <cell r="Q2298" t="str">
            <v>Non-Lead</v>
          </cell>
        </row>
        <row r="2299">
          <cell r="Q2299" t="str">
            <v>Non-Lead</v>
          </cell>
        </row>
        <row r="2300">
          <cell r="Q2300" t="str">
            <v>Non-Lead</v>
          </cell>
        </row>
        <row r="2301">
          <cell r="Q2301" t="str">
            <v>Non-Lead</v>
          </cell>
        </row>
        <row r="2302">
          <cell r="Q2302" t="str">
            <v>Non-Lead</v>
          </cell>
        </row>
        <row r="2303">
          <cell r="Q2303" t="str">
            <v>Non-Lead</v>
          </cell>
        </row>
        <row r="2304">
          <cell r="Q2304" t="str">
            <v>Non-Lead</v>
          </cell>
        </row>
        <row r="2305">
          <cell r="Q2305" t="str">
            <v>Non-Lead</v>
          </cell>
        </row>
        <row r="2306">
          <cell r="Q2306" t="str">
            <v>Non-Lead</v>
          </cell>
        </row>
        <row r="2307">
          <cell r="Q2307" t="str">
            <v>Non-Lead</v>
          </cell>
        </row>
        <row r="2308">
          <cell r="Q2308" t="str">
            <v>Non-Lead</v>
          </cell>
        </row>
        <row r="2309">
          <cell r="Q2309" t="str">
            <v>Non-Lead</v>
          </cell>
        </row>
        <row r="2310">
          <cell r="Q2310" t="str">
            <v>Non-Lead</v>
          </cell>
        </row>
        <row r="2311">
          <cell r="Q2311" t="str">
            <v>Non-Lead</v>
          </cell>
        </row>
        <row r="2312">
          <cell r="Q2312" t="str">
            <v>Non-Lead</v>
          </cell>
        </row>
        <row r="2313">
          <cell r="Q2313" t="str">
            <v>Non-Lead</v>
          </cell>
        </row>
        <row r="2314">
          <cell r="Q2314" t="str">
            <v>Non-Lead</v>
          </cell>
        </row>
        <row r="2315">
          <cell r="Q2315" t="str">
            <v>Non-Lead</v>
          </cell>
        </row>
        <row r="2316">
          <cell r="Q2316" t="str">
            <v>Non-Lead</v>
          </cell>
        </row>
        <row r="2317">
          <cell r="Q2317" t="str">
            <v>Non-Lead</v>
          </cell>
        </row>
        <row r="2318">
          <cell r="Q2318" t="str">
            <v>Non-Lead</v>
          </cell>
        </row>
        <row r="2319">
          <cell r="Q2319" t="str">
            <v>Non-Lead</v>
          </cell>
        </row>
        <row r="2320">
          <cell r="Q2320" t="str">
            <v>Non-Lead</v>
          </cell>
        </row>
        <row r="2321">
          <cell r="Q2321" t="str">
            <v>Non-Lead</v>
          </cell>
        </row>
        <row r="2322">
          <cell r="Q2322" t="str">
            <v>Non-Lead</v>
          </cell>
        </row>
        <row r="2323">
          <cell r="Q2323" t="str">
            <v>Non-Lead</v>
          </cell>
        </row>
        <row r="2324">
          <cell r="Q2324" t="str">
            <v>Non-Lead</v>
          </cell>
        </row>
        <row r="2325">
          <cell r="Q2325" t="str">
            <v>Non-Lead</v>
          </cell>
        </row>
        <row r="2326">
          <cell r="Q2326" t="str">
            <v>Non-Lead</v>
          </cell>
        </row>
        <row r="2327">
          <cell r="Q2327" t="str">
            <v>Non-Lead</v>
          </cell>
        </row>
        <row r="2328">
          <cell r="Q2328" t="str">
            <v>Non-Lead</v>
          </cell>
        </row>
        <row r="2329">
          <cell r="Q2329" t="str">
            <v>Non-Lead</v>
          </cell>
        </row>
        <row r="2330">
          <cell r="Q2330" t="str">
            <v>Non-Lead</v>
          </cell>
        </row>
        <row r="2331">
          <cell r="Q2331" t="str">
            <v>Non-Lead</v>
          </cell>
        </row>
        <row r="2332">
          <cell r="Q2332" t="str">
            <v>Non-Lead</v>
          </cell>
        </row>
        <row r="2333">
          <cell r="Q2333" t="str">
            <v>Non-Lead</v>
          </cell>
        </row>
        <row r="2334">
          <cell r="Q2334" t="str">
            <v>Non-Lead</v>
          </cell>
        </row>
        <row r="2335">
          <cell r="Q2335" t="str">
            <v>Non-Lead</v>
          </cell>
        </row>
        <row r="2336">
          <cell r="Q2336" t="str">
            <v>Non-Lead</v>
          </cell>
        </row>
        <row r="2337">
          <cell r="Q2337" t="str">
            <v>Non-Lead</v>
          </cell>
        </row>
        <row r="2338">
          <cell r="Q2338" t="str">
            <v>Non-Lead</v>
          </cell>
        </row>
        <row r="2339">
          <cell r="Q2339" t="str">
            <v>Non-Lead</v>
          </cell>
        </row>
        <row r="2340">
          <cell r="Q2340" t="str">
            <v>Non-Lead</v>
          </cell>
        </row>
        <row r="2341">
          <cell r="Q2341" t="str">
            <v>Non-Lead</v>
          </cell>
        </row>
        <row r="2342">
          <cell r="Q2342" t="str">
            <v>Non-Lead</v>
          </cell>
        </row>
        <row r="2343">
          <cell r="Q2343" t="str">
            <v>Non-Lead</v>
          </cell>
        </row>
        <row r="2344">
          <cell r="Q2344" t="str">
            <v>Non-Lead</v>
          </cell>
        </row>
        <row r="2345">
          <cell r="Q2345" t="str">
            <v>Non-Lead</v>
          </cell>
        </row>
        <row r="2346">
          <cell r="Q2346" t="str">
            <v>Non-Lead</v>
          </cell>
        </row>
        <row r="2347">
          <cell r="Q2347" t="str">
            <v>Non-Lead</v>
          </cell>
        </row>
        <row r="2348">
          <cell r="Q2348" t="str">
            <v>Non-Lead</v>
          </cell>
        </row>
        <row r="2349">
          <cell r="Q2349" t="str">
            <v>Non-Lead</v>
          </cell>
        </row>
        <row r="2350">
          <cell r="Q2350" t="str">
            <v>Non-Lead</v>
          </cell>
        </row>
        <row r="2351">
          <cell r="Q2351" t="str">
            <v>Non-Lead</v>
          </cell>
        </row>
        <row r="2352">
          <cell r="Q2352" t="str">
            <v>Non-Lead</v>
          </cell>
        </row>
        <row r="2353">
          <cell r="Q2353" t="str">
            <v>Non-Lead</v>
          </cell>
        </row>
        <row r="2354">
          <cell r="Q2354" t="str">
            <v>Non-Lead</v>
          </cell>
        </row>
        <row r="2355">
          <cell r="Q2355" t="str">
            <v>Non-Lead</v>
          </cell>
        </row>
        <row r="2356">
          <cell r="Q2356" t="str">
            <v>Non-Lead</v>
          </cell>
        </row>
        <row r="2357">
          <cell r="Q2357" t="str">
            <v>Non-Lead</v>
          </cell>
        </row>
        <row r="2358">
          <cell r="Q2358" t="str">
            <v>Non-Lead</v>
          </cell>
        </row>
        <row r="2359">
          <cell r="Q2359" t="str">
            <v>Non-Lead</v>
          </cell>
        </row>
        <row r="2360">
          <cell r="Q2360" t="str">
            <v>Non-Lead</v>
          </cell>
        </row>
        <row r="2361">
          <cell r="Q2361" t="str">
            <v>Non-Lead</v>
          </cell>
        </row>
        <row r="2362">
          <cell r="Q2362" t="str">
            <v>Non-Lead</v>
          </cell>
        </row>
        <row r="2363">
          <cell r="Q2363" t="str">
            <v>Non-Lead</v>
          </cell>
        </row>
        <row r="2364">
          <cell r="Q2364" t="str">
            <v>Non-Lead</v>
          </cell>
        </row>
        <row r="2365">
          <cell r="Q2365" t="str">
            <v>Non-Lead</v>
          </cell>
        </row>
        <row r="2366">
          <cell r="Q2366" t="str">
            <v>Non-Lead</v>
          </cell>
        </row>
        <row r="2367">
          <cell r="Q2367" t="str">
            <v>Non-Lead</v>
          </cell>
        </row>
        <row r="2368">
          <cell r="Q2368" t="str">
            <v>Non-Lead</v>
          </cell>
        </row>
        <row r="2369">
          <cell r="Q2369" t="str">
            <v>Non-Lead</v>
          </cell>
        </row>
        <row r="2370">
          <cell r="Q2370" t="str">
            <v>Non-Lead</v>
          </cell>
        </row>
        <row r="2371">
          <cell r="Q2371" t="str">
            <v>Non-Lead</v>
          </cell>
        </row>
        <row r="2372">
          <cell r="Q2372" t="str">
            <v>Non-Lead</v>
          </cell>
        </row>
        <row r="2373">
          <cell r="Q2373" t="str">
            <v>Non-Lead</v>
          </cell>
        </row>
        <row r="2374">
          <cell r="Q2374" t="str">
            <v>Non-Lead</v>
          </cell>
        </row>
        <row r="2375">
          <cell r="Q2375" t="str">
            <v>Non-Lead</v>
          </cell>
        </row>
        <row r="2376">
          <cell r="Q2376" t="str">
            <v>Non-Lead</v>
          </cell>
        </row>
        <row r="2377">
          <cell r="Q2377" t="str">
            <v>Non-Lead</v>
          </cell>
        </row>
        <row r="2378">
          <cell r="Q2378" t="str">
            <v>Non-Lead</v>
          </cell>
        </row>
        <row r="2379">
          <cell r="Q2379" t="str">
            <v>Non-Lead</v>
          </cell>
        </row>
        <row r="2380">
          <cell r="Q2380" t="str">
            <v>Non-Lead</v>
          </cell>
        </row>
        <row r="2381">
          <cell r="Q2381" t="str">
            <v>Non-Lead</v>
          </cell>
        </row>
        <row r="2382">
          <cell r="Q2382" t="str">
            <v>Non-Lead</v>
          </cell>
        </row>
        <row r="2383">
          <cell r="Q2383" t="str">
            <v>Non-Lead</v>
          </cell>
        </row>
        <row r="2384">
          <cell r="Q2384" t="str">
            <v>Non-Lead</v>
          </cell>
        </row>
        <row r="2385">
          <cell r="Q2385" t="str">
            <v>Non-Lead</v>
          </cell>
        </row>
        <row r="2386">
          <cell r="Q2386" t="str">
            <v>Non-Lead</v>
          </cell>
        </row>
        <row r="2387">
          <cell r="Q2387" t="str">
            <v>Non-Lead</v>
          </cell>
        </row>
        <row r="2388">
          <cell r="Q2388" t="str">
            <v>Non-Lead</v>
          </cell>
        </row>
        <row r="2389">
          <cell r="Q2389" t="str">
            <v>Non-Lead</v>
          </cell>
        </row>
        <row r="2390">
          <cell r="Q2390" t="str">
            <v>Non-Lead</v>
          </cell>
        </row>
        <row r="2391">
          <cell r="Q2391" t="str">
            <v>Non-Lead</v>
          </cell>
        </row>
        <row r="2392">
          <cell r="Q2392" t="str">
            <v>Non-Lead</v>
          </cell>
        </row>
        <row r="2393">
          <cell r="Q2393" t="str">
            <v>Non-Lead</v>
          </cell>
        </row>
        <row r="2394">
          <cell r="Q2394" t="str">
            <v>Non-Lead</v>
          </cell>
        </row>
        <row r="2395">
          <cell r="Q2395" t="str">
            <v>Non-Lead</v>
          </cell>
        </row>
        <row r="2396">
          <cell r="Q2396" t="str">
            <v>Non-Lead</v>
          </cell>
        </row>
        <row r="2397">
          <cell r="Q2397" t="str">
            <v>Non-Lead</v>
          </cell>
        </row>
        <row r="2398">
          <cell r="Q2398" t="str">
            <v>Non-Lead</v>
          </cell>
        </row>
        <row r="2399">
          <cell r="Q2399" t="str">
            <v>Non-Lead</v>
          </cell>
        </row>
        <row r="2400">
          <cell r="Q2400" t="str">
            <v>Non-Lead</v>
          </cell>
        </row>
        <row r="2401">
          <cell r="Q2401" t="str">
            <v>Non-Lead</v>
          </cell>
        </row>
        <row r="2402">
          <cell r="Q2402" t="str">
            <v>Non-Lead</v>
          </cell>
        </row>
        <row r="2403">
          <cell r="Q2403" t="str">
            <v>Non-Lead</v>
          </cell>
        </row>
        <row r="2404">
          <cell r="Q2404" t="str">
            <v>Non-Lead</v>
          </cell>
        </row>
        <row r="2405">
          <cell r="Q2405" t="str">
            <v>Non-Lead</v>
          </cell>
        </row>
        <row r="2406">
          <cell r="Q2406" t="str">
            <v>Non-Lead</v>
          </cell>
        </row>
        <row r="2407">
          <cell r="Q2407" t="str">
            <v>Non-Lead</v>
          </cell>
        </row>
        <row r="2408">
          <cell r="Q2408" t="str">
            <v>Non-Lead</v>
          </cell>
        </row>
        <row r="2409">
          <cell r="Q2409" t="str">
            <v>Non-Lead</v>
          </cell>
        </row>
        <row r="2410">
          <cell r="Q2410" t="str">
            <v>Non-Lead</v>
          </cell>
        </row>
        <row r="2411">
          <cell r="Q2411" t="str">
            <v>Non-Lead</v>
          </cell>
        </row>
        <row r="2412">
          <cell r="Q2412" t="str">
            <v>Non-Lead</v>
          </cell>
        </row>
        <row r="2413">
          <cell r="Q2413" t="str">
            <v>Non-Lead</v>
          </cell>
        </row>
        <row r="2414">
          <cell r="Q2414" t="str">
            <v>Non-Lead</v>
          </cell>
        </row>
        <row r="2415">
          <cell r="Q2415" t="str">
            <v>Non-Lead</v>
          </cell>
        </row>
        <row r="2416">
          <cell r="Q2416" t="str">
            <v>Non-Lead</v>
          </cell>
        </row>
        <row r="2417">
          <cell r="Q2417" t="str">
            <v>Non-Lead</v>
          </cell>
        </row>
        <row r="2418">
          <cell r="Q2418" t="str">
            <v>Non-Lead</v>
          </cell>
        </row>
        <row r="2419">
          <cell r="Q2419" t="str">
            <v>Non-Lead</v>
          </cell>
        </row>
        <row r="2420">
          <cell r="Q2420" t="str">
            <v>Non-Lead</v>
          </cell>
        </row>
        <row r="2421">
          <cell r="Q2421" t="str">
            <v>Non-Lead</v>
          </cell>
        </row>
        <row r="2422">
          <cell r="Q2422" t="str">
            <v>Non-Lead</v>
          </cell>
        </row>
        <row r="2423">
          <cell r="Q2423" t="str">
            <v>Non-Lead</v>
          </cell>
        </row>
        <row r="2424">
          <cell r="Q2424" t="str">
            <v>Non-Lead</v>
          </cell>
        </row>
        <row r="2425">
          <cell r="Q2425" t="str">
            <v>Non-Lead</v>
          </cell>
        </row>
        <row r="2426">
          <cell r="Q2426" t="str">
            <v>Non-Lead</v>
          </cell>
        </row>
        <row r="2427">
          <cell r="Q2427" t="str">
            <v>Non-Lead</v>
          </cell>
        </row>
        <row r="2428">
          <cell r="Q2428" t="str">
            <v>Non-Lead</v>
          </cell>
        </row>
        <row r="2429">
          <cell r="Q2429" t="str">
            <v>Non-Lead</v>
          </cell>
        </row>
        <row r="2430">
          <cell r="Q2430" t="str">
            <v>Non-Lead</v>
          </cell>
        </row>
        <row r="2431">
          <cell r="Q2431" t="str">
            <v>Non-Lead</v>
          </cell>
        </row>
        <row r="2432">
          <cell r="Q2432" t="str">
            <v>Non-Lead</v>
          </cell>
        </row>
        <row r="2433">
          <cell r="Q2433" t="str">
            <v>Non-Lead</v>
          </cell>
        </row>
        <row r="2434">
          <cell r="Q2434" t="str">
            <v>Non-Lead</v>
          </cell>
        </row>
        <row r="2435">
          <cell r="Q2435" t="str">
            <v>Non-Lead</v>
          </cell>
        </row>
        <row r="2436">
          <cell r="Q2436" t="str">
            <v>Non-Lead</v>
          </cell>
        </row>
        <row r="2437">
          <cell r="Q2437" t="str">
            <v>Non-Lead</v>
          </cell>
        </row>
        <row r="2438">
          <cell r="Q2438" t="str">
            <v>Non-Lead</v>
          </cell>
        </row>
        <row r="2439">
          <cell r="Q2439" t="str">
            <v>Non-Lead</v>
          </cell>
        </row>
        <row r="2440">
          <cell r="Q2440" t="str">
            <v>Non-Lead</v>
          </cell>
        </row>
        <row r="2441">
          <cell r="Q2441" t="str">
            <v>Non-Lead</v>
          </cell>
        </row>
        <row r="2442">
          <cell r="Q2442" t="str">
            <v>Non-Lead</v>
          </cell>
        </row>
        <row r="2443">
          <cell r="Q2443" t="str">
            <v>Non-Lead</v>
          </cell>
        </row>
        <row r="2444">
          <cell r="Q2444" t="str">
            <v>Non-Lead</v>
          </cell>
        </row>
        <row r="2445">
          <cell r="Q2445" t="str">
            <v>Non-Lead</v>
          </cell>
        </row>
        <row r="2446">
          <cell r="Q2446" t="str">
            <v>Non-Lead</v>
          </cell>
        </row>
        <row r="2447">
          <cell r="Q2447" t="str">
            <v>Non-Lead</v>
          </cell>
        </row>
        <row r="2448">
          <cell r="Q2448" t="str">
            <v>Non-Lead</v>
          </cell>
        </row>
        <row r="2449">
          <cell r="Q2449" t="str">
            <v>Non-Lead</v>
          </cell>
        </row>
        <row r="2450">
          <cell r="Q2450" t="str">
            <v>Non-Lead</v>
          </cell>
        </row>
        <row r="2451">
          <cell r="Q2451" t="str">
            <v>Non-Lead</v>
          </cell>
        </row>
        <row r="2452">
          <cell r="Q2452" t="str">
            <v>Non-Lead</v>
          </cell>
        </row>
        <row r="2453">
          <cell r="Q2453" t="str">
            <v>Non-Lead</v>
          </cell>
        </row>
        <row r="2454">
          <cell r="Q2454" t="str">
            <v>Non-Lead</v>
          </cell>
        </row>
        <row r="2455">
          <cell r="Q2455" t="str">
            <v>Non-Lead</v>
          </cell>
        </row>
        <row r="2456">
          <cell r="Q2456" t="str">
            <v>Non-Lead</v>
          </cell>
        </row>
        <row r="2457">
          <cell r="Q2457" t="str">
            <v>Non-Lead</v>
          </cell>
        </row>
        <row r="2458">
          <cell r="Q2458" t="str">
            <v>Non-Lead</v>
          </cell>
        </row>
        <row r="2459">
          <cell r="Q2459" t="str">
            <v>Non-Lead</v>
          </cell>
        </row>
        <row r="2460">
          <cell r="Q2460" t="str">
            <v>Non-Lead</v>
          </cell>
        </row>
        <row r="2461">
          <cell r="Q2461" t="str">
            <v>Non-Lead</v>
          </cell>
        </row>
        <row r="2462">
          <cell r="Q2462" t="str">
            <v>Non-Lead</v>
          </cell>
        </row>
        <row r="2463">
          <cell r="Q2463" t="str">
            <v>Non-Lead</v>
          </cell>
        </row>
        <row r="2464">
          <cell r="Q2464" t="str">
            <v>Non-Lead</v>
          </cell>
        </row>
        <row r="2465">
          <cell r="Q2465" t="str">
            <v>Non-Lead</v>
          </cell>
        </row>
        <row r="2466">
          <cell r="Q2466" t="str">
            <v>Non-Lead</v>
          </cell>
        </row>
        <row r="2467">
          <cell r="Q2467" t="str">
            <v>Non-Lead</v>
          </cell>
        </row>
        <row r="2468">
          <cell r="Q2468" t="str">
            <v>Non-Lead</v>
          </cell>
        </row>
        <row r="2469">
          <cell r="Q2469" t="str">
            <v>Non-Lead</v>
          </cell>
        </row>
        <row r="2470">
          <cell r="Q2470" t="str">
            <v>Non-Lead</v>
          </cell>
        </row>
        <row r="2471">
          <cell r="Q2471" t="str">
            <v>Non-Lead</v>
          </cell>
        </row>
        <row r="2472">
          <cell r="Q2472" t="str">
            <v>Non-Lead</v>
          </cell>
        </row>
        <row r="2473">
          <cell r="Q2473" t="str">
            <v>Non-Lead</v>
          </cell>
        </row>
        <row r="2474">
          <cell r="Q2474" t="str">
            <v>Non-Lead</v>
          </cell>
        </row>
        <row r="2475">
          <cell r="Q2475" t="str">
            <v>Non-Lead</v>
          </cell>
        </row>
        <row r="2476">
          <cell r="Q2476" t="str">
            <v>Non-Lead</v>
          </cell>
        </row>
        <row r="2477">
          <cell r="Q2477" t="str">
            <v>Non-Lead</v>
          </cell>
        </row>
        <row r="2478">
          <cell r="Q2478" t="str">
            <v>Non-Lead</v>
          </cell>
        </row>
        <row r="2479">
          <cell r="Q2479" t="str">
            <v>Non-Lead</v>
          </cell>
        </row>
        <row r="2480">
          <cell r="Q2480" t="str">
            <v>Non-Lead</v>
          </cell>
        </row>
        <row r="2481">
          <cell r="Q2481" t="str">
            <v>Non-Lead</v>
          </cell>
        </row>
        <row r="2482">
          <cell r="Q2482" t="str">
            <v>Non-Lead</v>
          </cell>
        </row>
        <row r="2483">
          <cell r="Q2483" t="str">
            <v>Non-Lead</v>
          </cell>
        </row>
        <row r="2484">
          <cell r="Q2484" t="str">
            <v>Non-Lead</v>
          </cell>
        </row>
        <row r="2485">
          <cell r="Q2485" t="str">
            <v>Non-Lead</v>
          </cell>
        </row>
        <row r="2486">
          <cell r="Q2486" t="str">
            <v>Non-Lead</v>
          </cell>
        </row>
        <row r="2487">
          <cell r="Q2487" t="str">
            <v>Non-Lead</v>
          </cell>
        </row>
        <row r="2488">
          <cell r="Q2488" t="str">
            <v>Non-Lead</v>
          </cell>
        </row>
        <row r="2489">
          <cell r="Q2489" t="str">
            <v>Non-Lead</v>
          </cell>
        </row>
        <row r="2490">
          <cell r="Q2490" t="str">
            <v>Non-Lead</v>
          </cell>
        </row>
        <row r="2491">
          <cell r="Q2491" t="str">
            <v>Non-Lead</v>
          </cell>
        </row>
        <row r="2492">
          <cell r="Q2492" t="str">
            <v>Non-Lead</v>
          </cell>
        </row>
        <row r="2493">
          <cell r="Q2493" t="str">
            <v>Non-Lead</v>
          </cell>
        </row>
        <row r="2494">
          <cell r="Q2494" t="str">
            <v>Non-Lead</v>
          </cell>
        </row>
        <row r="2495">
          <cell r="Q2495" t="str">
            <v>Non-Lead</v>
          </cell>
        </row>
        <row r="2496">
          <cell r="Q2496" t="str">
            <v>Non-Lead</v>
          </cell>
        </row>
        <row r="2497">
          <cell r="Q2497" t="str">
            <v>Non-Lead</v>
          </cell>
        </row>
        <row r="2498">
          <cell r="Q2498" t="str">
            <v>Non-Lead</v>
          </cell>
        </row>
        <row r="2499">
          <cell r="Q2499" t="str">
            <v>Non-Lead</v>
          </cell>
        </row>
        <row r="2500">
          <cell r="Q2500" t="str">
            <v>Non-Lead</v>
          </cell>
        </row>
        <row r="2501">
          <cell r="Q2501" t="str">
            <v>Non-Lead</v>
          </cell>
        </row>
        <row r="2502">
          <cell r="Q2502" t="str">
            <v>Non-Lead</v>
          </cell>
        </row>
        <row r="2503">
          <cell r="Q2503" t="str">
            <v>Non-Lead</v>
          </cell>
        </row>
        <row r="2504">
          <cell r="Q2504" t="str">
            <v>Non-Lead</v>
          </cell>
        </row>
        <row r="2505">
          <cell r="Q2505" t="str">
            <v>Non-Lead</v>
          </cell>
        </row>
        <row r="2506">
          <cell r="Q2506" t="str">
            <v>Non-Lead</v>
          </cell>
        </row>
        <row r="2507">
          <cell r="Q2507" t="str">
            <v>Non-Lead</v>
          </cell>
        </row>
        <row r="2508">
          <cell r="Q2508" t="str">
            <v>Non-Lead</v>
          </cell>
        </row>
        <row r="2509">
          <cell r="Q2509" t="str">
            <v>Non-Lead</v>
          </cell>
        </row>
        <row r="2510">
          <cell r="Q2510" t="str">
            <v>Non-Lead</v>
          </cell>
        </row>
        <row r="2511">
          <cell r="Q2511" t="str">
            <v>Non-Lead</v>
          </cell>
        </row>
        <row r="2512">
          <cell r="Q2512" t="str">
            <v>Non-Lead</v>
          </cell>
        </row>
        <row r="2513">
          <cell r="Q2513" t="str">
            <v>Non-Lead</v>
          </cell>
        </row>
        <row r="2514">
          <cell r="Q2514" t="str">
            <v>Non-Lead</v>
          </cell>
        </row>
        <row r="2515">
          <cell r="Q2515" t="str">
            <v>Non-Lead</v>
          </cell>
        </row>
        <row r="2516">
          <cell r="Q2516" t="str">
            <v>Non-Lead</v>
          </cell>
        </row>
        <row r="2517">
          <cell r="Q2517" t="str">
            <v>Non-Lead</v>
          </cell>
        </row>
        <row r="2518">
          <cell r="Q2518" t="str">
            <v>Non-Lead</v>
          </cell>
        </row>
        <row r="2519">
          <cell r="Q2519" t="str">
            <v>Non-Lead</v>
          </cell>
        </row>
        <row r="2520">
          <cell r="Q2520" t="str">
            <v>Non-Lead</v>
          </cell>
        </row>
        <row r="2521">
          <cell r="Q2521" t="str">
            <v>Non-Lead</v>
          </cell>
        </row>
        <row r="2522">
          <cell r="Q2522" t="str">
            <v>Non-Lead</v>
          </cell>
        </row>
        <row r="2523">
          <cell r="Q2523" t="str">
            <v>Non-Lead</v>
          </cell>
        </row>
        <row r="2524">
          <cell r="Q2524" t="str">
            <v>Non-Lead</v>
          </cell>
        </row>
        <row r="2525">
          <cell r="Q2525" t="str">
            <v>Non-Lead</v>
          </cell>
        </row>
        <row r="2526">
          <cell r="Q2526" t="str">
            <v>Non-Lead</v>
          </cell>
        </row>
        <row r="2527">
          <cell r="Q2527" t="str">
            <v>Non-Lead</v>
          </cell>
        </row>
        <row r="2528">
          <cell r="Q2528" t="str">
            <v>Non-Lead</v>
          </cell>
        </row>
        <row r="2529">
          <cell r="Q2529" t="str">
            <v>Non-Lead</v>
          </cell>
        </row>
        <row r="2530">
          <cell r="Q2530" t="str">
            <v>Non-Lead</v>
          </cell>
        </row>
        <row r="2531">
          <cell r="Q2531" t="str">
            <v>Non-Lead</v>
          </cell>
        </row>
        <row r="2532">
          <cell r="Q2532" t="str">
            <v>Non-Lead</v>
          </cell>
        </row>
        <row r="2533">
          <cell r="Q2533" t="str">
            <v>Non-Lead</v>
          </cell>
        </row>
        <row r="2534">
          <cell r="Q2534" t="str">
            <v>Non-Lead</v>
          </cell>
        </row>
        <row r="2535">
          <cell r="Q2535" t="str">
            <v>Non-Lead</v>
          </cell>
        </row>
        <row r="2536">
          <cell r="Q2536" t="str">
            <v>Non-Lead</v>
          </cell>
        </row>
        <row r="2537">
          <cell r="Q2537" t="str">
            <v>Non-Lead</v>
          </cell>
        </row>
        <row r="2538">
          <cell r="Q2538" t="str">
            <v>Non-Lead</v>
          </cell>
        </row>
        <row r="2539">
          <cell r="Q2539" t="str">
            <v>Non-Lead</v>
          </cell>
        </row>
        <row r="2540">
          <cell r="Q2540" t="str">
            <v>Non-Lead</v>
          </cell>
        </row>
        <row r="2541">
          <cell r="Q2541" t="str">
            <v>Non-Lead</v>
          </cell>
        </row>
        <row r="2542">
          <cell r="Q2542" t="str">
            <v>Non-Lead</v>
          </cell>
        </row>
        <row r="2543">
          <cell r="Q2543" t="str">
            <v>Non-Lead</v>
          </cell>
        </row>
        <row r="2544">
          <cell r="Q2544" t="str">
            <v>Non-Lead</v>
          </cell>
        </row>
        <row r="2545">
          <cell r="Q2545" t="str">
            <v>Non-Lead</v>
          </cell>
        </row>
        <row r="2546">
          <cell r="Q2546" t="str">
            <v>Non-Lead</v>
          </cell>
        </row>
        <row r="2547">
          <cell r="Q2547" t="str">
            <v>Non-Lead</v>
          </cell>
        </row>
        <row r="2548">
          <cell r="Q2548" t="str">
            <v>Non-Lead</v>
          </cell>
        </row>
        <row r="2549">
          <cell r="Q2549" t="str">
            <v>Non-Lead</v>
          </cell>
        </row>
        <row r="2550">
          <cell r="Q2550" t="str">
            <v>Non-Lead</v>
          </cell>
        </row>
        <row r="2551">
          <cell r="Q2551" t="str">
            <v>Non-Lead</v>
          </cell>
        </row>
        <row r="2552">
          <cell r="Q2552" t="str">
            <v>Non-Lead</v>
          </cell>
        </row>
        <row r="2553">
          <cell r="Q2553" t="str">
            <v>Non-Lead</v>
          </cell>
        </row>
        <row r="2554">
          <cell r="Q2554" t="str">
            <v>Non-Lead</v>
          </cell>
        </row>
        <row r="2555">
          <cell r="Q2555" t="str">
            <v>Non-Lead</v>
          </cell>
        </row>
        <row r="2556">
          <cell r="Q2556" t="str">
            <v>Non-Lead</v>
          </cell>
        </row>
        <row r="2557">
          <cell r="Q2557" t="str">
            <v>Non-Lead</v>
          </cell>
        </row>
        <row r="2558">
          <cell r="Q2558" t="str">
            <v>Non-Lead</v>
          </cell>
        </row>
        <row r="2559">
          <cell r="Q2559" t="str">
            <v>Non-Lead</v>
          </cell>
        </row>
        <row r="2560">
          <cell r="Q2560" t="str">
            <v>Non-Lead</v>
          </cell>
        </row>
        <row r="2561">
          <cell r="Q2561" t="str">
            <v>Non-Lead</v>
          </cell>
        </row>
        <row r="2562">
          <cell r="Q2562" t="str">
            <v>Non-Lead</v>
          </cell>
        </row>
        <row r="2563">
          <cell r="Q2563" t="str">
            <v>Non-Lead</v>
          </cell>
        </row>
        <row r="2564">
          <cell r="Q2564" t="str">
            <v>Non-Lead</v>
          </cell>
        </row>
        <row r="2565">
          <cell r="Q2565" t="str">
            <v>Non-Lead</v>
          </cell>
        </row>
        <row r="2566">
          <cell r="Q2566" t="str">
            <v>Non-Lead</v>
          </cell>
        </row>
        <row r="2567">
          <cell r="Q2567" t="str">
            <v>Non-Lead</v>
          </cell>
        </row>
        <row r="2568">
          <cell r="Q2568" t="str">
            <v>Non-Lead</v>
          </cell>
        </row>
        <row r="2569">
          <cell r="Q2569" t="str">
            <v>Non-Lead</v>
          </cell>
        </row>
        <row r="2570">
          <cell r="Q2570" t="str">
            <v>Non-Lead</v>
          </cell>
        </row>
        <row r="2571">
          <cell r="Q2571" t="str">
            <v>Non-Lead</v>
          </cell>
        </row>
        <row r="2572">
          <cell r="Q2572" t="str">
            <v>Non-Lead</v>
          </cell>
        </row>
        <row r="2573">
          <cell r="Q2573" t="str">
            <v>Non-Lead</v>
          </cell>
        </row>
        <row r="2574">
          <cell r="Q2574" t="str">
            <v>Non-Lead</v>
          </cell>
        </row>
        <row r="2575">
          <cell r="Q2575" t="str">
            <v>Non-Lead</v>
          </cell>
        </row>
        <row r="2576">
          <cell r="Q2576" t="str">
            <v>Non-Lead</v>
          </cell>
        </row>
        <row r="2577">
          <cell r="Q2577" t="str">
            <v>Non-Lead</v>
          </cell>
        </row>
        <row r="2578">
          <cell r="Q2578" t="str">
            <v>Non-Lead</v>
          </cell>
        </row>
        <row r="2579">
          <cell r="Q2579" t="str">
            <v>Non-Lead</v>
          </cell>
        </row>
        <row r="2580">
          <cell r="Q2580" t="str">
            <v>Non-Lead</v>
          </cell>
        </row>
        <row r="2581">
          <cell r="Q2581" t="str">
            <v>Non-Lead</v>
          </cell>
        </row>
        <row r="2582">
          <cell r="Q2582" t="str">
            <v>Non-Lead</v>
          </cell>
        </row>
        <row r="2583">
          <cell r="Q2583" t="str">
            <v>Non-Lead</v>
          </cell>
        </row>
        <row r="2584">
          <cell r="Q2584" t="str">
            <v>Non-Lead</v>
          </cell>
        </row>
        <row r="2585">
          <cell r="Q2585" t="str">
            <v>Non-Lead</v>
          </cell>
        </row>
        <row r="2586">
          <cell r="Q2586" t="str">
            <v>Non-Lead</v>
          </cell>
        </row>
        <row r="2587">
          <cell r="Q2587" t="str">
            <v>Non-Lead</v>
          </cell>
        </row>
        <row r="2588">
          <cell r="Q2588" t="str">
            <v>Non-Lead</v>
          </cell>
        </row>
        <row r="2589">
          <cell r="Q2589" t="str">
            <v>Non-Lead</v>
          </cell>
        </row>
        <row r="2590">
          <cell r="Q2590" t="str">
            <v>Non-Lead</v>
          </cell>
        </row>
        <row r="2591">
          <cell r="Q2591" t="str">
            <v>Non-Lead</v>
          </cell>
        </row>
        <row r="2592">
          <cell r="Q2592" t="str">
            <v>Non-Lead</v>
          </cell>
        </row>
        <row r="2593">
          <cell r="Q2593" t="str">
            <v>Non-Lead</v>
          </cell>
        </row>
        <row r="2594">
          <cell r="Q2594" t="str">
            <v>Non-Lead</v>
          </cell>
        </row>
        <row r="2595">
          <cell r="Q2595" t="str">
            <v>Non-Lead</v>
          </cell>
        </row>
        <row r="2596">
          <cell r="Q2596" t="str">
            <v>Non-Lead</v>
          </cell>
        </row>
        <row r="2597">
          <cell r="Q2597" t="str">
            <v>Non-Lead</v>
          </cell>
        </row>
        <row r="2598">
          <cell r="Q2598" t="str">
            <v>Non-Lead</v>
          </cell>
        </row>
        <row r="2599">
          <cell r="Q2599" t="str">
            <v>Non-Lead</v>
          </cell>
        </row>
        <row r="2600">
          <cell r="Q2600" t="str">
            <v>Non-Lead</v>
          </cell>
        </row>
        <row r="2601">
          <cell r="Q2601" t="str">
            <v>Non-Lead</v>
          </cell>
        </row>
        <row r="2602">
          <cell r="Q2602" t="str">
            <v>Non-Lead</v>
          </cell>
        </row>
        <row r="2603">
          <cell r="Q2603" t="str">
            <v>Non-Lead</v>
          </cell>
        </row>
        <row r="2604">
          <cell r="Q2604" t="str">
            <v>Non-Lead</v>
          </cell>
        </row>
        <row r="2605">
          <cell r="Q2605" t="str">
            <v>Non-Lead</v>
          </cell>
        </row>
        <row r="2606">
          <cell r="Q2606" t="str">
            <v>Non-Lead</v>
          </cell>
        </row>
        <row r="2607">
          <cell r="Q2607" t="str">
            <v>Non-Lead</v>
          </cell>
        </row>
        <row r="2608">
          <cell r="Q2608" t="str">
            <v>Non-Lead</v>
          </cell>
        </row>
        <row r="2609">
          <cell r="Q2609" t="str">
            <v>Non-Lead</v>
          </cell>
        </row>
        <row r="2610">
          <cell r="Q2610" t="str">
            <v>Non-Lead</v>
          </cell>
        </row>
        <row r="2611">
          <cell r="Q2611" t="str">
            <v>Non-Lead</v>
          </cell>
        </row>
        <row r="2612">
          <cell r="Q2612" t="str">
            <v>Non-Lead</v>
          </cell>
        </row>
        <row r="2613">
          <cell r="Q2613" t="str">
            <v>Non-Lead</v>
          </cell>
        </row>
        <row r="2614">
          <cell r="Q2614" t="str">
            <v>Non-Lead</v>
          </cell>
        </row>
        <row r="2615">
          <cell r="Q2615" t="str">
            <v>Non-Lead</v>
          </cell>
        </row>
        <row r="2616">
          <cell r="Q2616" t="str">
            <v>Non-Lead</v>
          </cell>
        </row>
        <row r="2617">
          <cell r="Q2617" t="str">
            <v>Non-Lead</v>
          </cell>
        </row>
        <row r="2618">
          <cell r="Q2618" t="str">
            <v>Non-Lead</v>
          </cell>
        </row>
        <row r="2619">
          <cell r="Q2619" t="str">
            <v>Non-Lead</v>
          </cell>
        </row>
        <row r="2620">
          <cell r="Q2620" t="str">
            <v>Non-Lead</v>
          </cell>
        </row>
        <row r="2621">
          <cell r="Q2621" t="str">
            <v>Non-Lead</v>
          </cell>
        </row>
        <row r="2622">
          <cell r="Q2622" t="str">
            <v>Non-Lead</v>
          </cell>
        </row>
        <row r="2623">
          <cell r="Q2623" t="str">
            <v>Non-Lead</v>
          </cell>
        </row>
        <row r="2624">
          <cell r="Q2624" t="str">
            <v>Non-Lead</v>
          </cell>
        </row>
        <row r="2625">
          <cell r="Q2625" t="str">
            <v>Non-Lead</v>
          </cell>
        </row>
        <row r="2626">
          <cell r="Q2626" t="str">
            <v>Non-Lead</v>
          </cell>
        </row>
        <row r="2627">
          <cell r="Q2627" t="str">
            <v>Non-Lead</v>
          </cell>
        </row>
        <row r="2628">
          <cell r="Q2628" t="str">
            <v>Non-Lead</v>
          </cell>
        </row>
        <row r="2629">
          <cell r="Q2629" t="str">
            <v>Non-Lead</v>
          </cell>
        </row>
        <row r="2630">
          <cell r="Q2630" t="str">
            <v>Non-Lead</v>
          </cell>
        </row>
        <row r="2631">
          <cell r="Q2631" t="str">
            <v>Non-Lead</v>
          </cell>
        </row>
        <row r="2632">
          <cell r="Q2632" t="str">
            <v>Non-Lead</v>
          </cell>
        </row>
        <row r="2633">
          <cell r="Q2633" t="str">
            <v>Non-Lead</v>
          </cell>
        </row>
        <row r="2634">
          <cell r="Q2634" t="str">
            <v>Non-Lead</v>
          </cell>
        </row>
        <row r="2635">
          <cell r="Q2635" t="str">
            <v>Non-Lead</v>
          </cell>
        </row>
        <row r="2636">
          <cell r="Q2636" t="str">
            <v>Non-Lead</v>
          </cell>
        </row>
        <row r="2637">
          <cell r="Q2637" t="str">
            <v>Non-Lead</v>
          </cell>
        </row>
        <row r="2638">
          <cell r="Q2638" t="str">
            <v>Non-Lead</v>
          </cell>
        </row>
        <row r="2639">
          <cell r="Q2639" t="str">
            <v>Non-Lead</v>
          </cell>
        </row>
        <row r="2640">
          <cell r="Q2640" t="str">
            <v>Non-Lead</v>
          </cell>
        </row>
        <row r="2641">
          <cell r="Q2641" t="str">
            <v>Non-Lead</v>
          </cell>
        </row>
        <row r="2642">
          <cell r="Q2642" t="str">
            <v>Non-Lead</v>
          </cell>
        </row>
        <row r="2643">
          <cell r="Q2643" t="str">
            <v>Non-Lead</v>
          </cell>
        </row>
        <row r="2644">
          <cell r="Q2644" t="str">
            <v>Non-Lead</v>
          </cell>
        </row>
        <row r="2645">
          <cell r="Q2645" t="str">
            <v>Non-Lead</v>
          </cell>
        </row>
        <row r="2646">
          <cell r="Q2646" t="str">
            <v>Non-Lead</v>
          </cell>
        </row>
        <row r="2647">
          <cell r="Q2647" t="str">
            <v>Non-Lead</v>
          </cell>
        </row>
        <row r="2648">
          <cell r="Q2648" t="str">
            <v>Non-Lead</v>
          </cell>
        </row>
        <row r="2649">
          <cell r="Q2649" t="str">
            <v>Non-Lead</v>
          </cell>
        </row>
        <row r="2650">
          <cell r="Q2650" t="str">
            <v>Non-Lead</v>
          </cell>
        </row>
        <row r="2651">
          <cell r="Q2651" t="str">
            <v>Non-Lead</v>
          </cell>
        </row>
        <row r="2652">
          <cell r="Q2652" t="str">
            <v>Non-Lead</v>
          </cell>
        </row>
        <row r="2653">
          <cell r="Q2653" t="str">
            <v>Non-Lead</v>
          </cell>
        </row>
        <row r="2654">
          <cell r="Q2654" t="str">
            <v>Non-Lead</v>
          </cell>
        </row>
        <row r="2655">
          <cell r="Q2655" t="str">
            <v>Non-Lead</v>
          </cell>
        </row>
        <row r="2656">
          <cell r="Q2656" t="str">
            <v>Non-Lead</v>
          </cell>
        </row>
        <row r="2657">
          <cell r="Q2657" t="str">
            <v>Non-Lead</v>
          </cell>
        </row>
        <row r="2658">
          <cell r="Q2658" t="str">
            <v>Non-Lead</v>
          </cell>
        </row>
        <row r="2659">
          <cell r="Q2659" t="str">
            <v>Non-Lead</v>
          </cell>
        </row>
        <row r="2660">
          <cell r="Q2660" t="str">
            <v>Non-Lead</v>
          </cell>
        </row>
        <row r="2661">
          <cell r="Q2661" t="str">
            <v>Non-Lead</v>
          </cell>
        </row>
        <row r="2662">
          <cell r="Q2662" t="str">
            <v>Non-Lead</v>
          </cell>
        </row>
        <row r="2663">
          <cell r="Q2663" t="str">
            <v>Non-Lead</v>
          </cell>
        </row>
        <row r="2664">
          <cell r="Q2664" t="str">
            <v>Non-Lead</v>
          </cell>
        </row>
        <row r="2665">
          <cell r="Q2665" t="str">
            <v>Non-Lead</v>
          </cell>
        </row>
        <row r="2666">
          <cell r="Q2666" t="str">
            <v>Non-Lead</v>
          </cell>
        </row>
        <row r="2667">
          <cell r="Q2667" t="str">
            <v>Non-Lead</v>
          </cell>
        </row>
        <row r="2668">
          <cell r="Q2668" t="str">
            <v>Non-Lead</v>
          </cell>
        </row>
        <row r="2669">
          <cell r="Q2669" t="str">
            <v>Non-Lead</v>
          </cell>
        </row>
        <row r="2670">
          <cell r="Q2670" t="str">
            <v>Non-Lead</v>
          </cell>
        </row>
        <row r="2671">
          <cell r="Q2671" t="str">
            <v>Non-Lead</v>
          </cell>
        </row>
        <row r="2672">
          <cell r="Q2672" t="str">
            <v>Non-Lead</v>
          </cell>
        </row>
        <row r="2673">
          <cell r="Q2673" t="str">
            <v>Non-Lead</v>
          </cell>
        </row>
        <row r="2674">
          <cell r="Q2674" t="str">
            <v>Non-Lead</v>
          </cell>
        </row>
        <row r="2675">
          <cell r="Q2675" t="str">
            <v>Non-Lead</v>
          </cell>
        </row>
        <row r="2676">
          <cell r="Q2676" t="str">
            <v>Non-Lead</v>
          </cell>
        </row>
        <row r="2677">
          <cell r="Q2677" t="str">
            <v>Non-Lead</v>
          </cell>
        </row>
        <row r="2678">
          <cell r="Q2678" t="str">
            <v>Non-Lead</v>
          </cell>
        </row>
        <row r="2679">
          <cell r="Q2679" t="str">
            <v>Non-Lead</v>
          </cell>
        </row>
        <row r="2680">
          <cell r="Q2680" t="str">
            <v>Non-Lead</v>
          </cell>
        </row>
        <row r="2681">
          <cell r="Q2681" t="str">
            <v>Non-Lead</v>
          </cell>
        </row>
        <row r="2682">
          <cell r="Q2682" t="str">
            <v>Non-Lead</v>
          </cell>
        </row>
        <row r="2683">
          <cell r="Q2683" t="str">
            <v>Non-Lead</v>
          </cell>
        </row>
        <row r="2684">
          <cell r="Q2684" t="str">
            <v>Non-Lead</v>
          </cell>
        </row>
        <row r="2685">
          <cell r="Q2685" t="str">
            <v>Non-Lead</v>
          </cell>
        </row>
        <row r="2686">
          <cell r="Q2686" t="str">
            <v>Non-Lead</v>
          </cell>
        </row>
        <row r="2687">
          <cell r="Q2687" t="str">
            <v>Non-Lead</v>
          </cell>
        </row>
        <row r="2688">
          <cell r="Q2688" t="str">
            <v>Non-Lead</v>
          </cell>
        </row>
        <row r="2689">
          <cell r="Q2689" t="str">
            <v>Non-Lead</v>
          </cell>
        </row>
        <row r="2690">
          <cell r="Q2690" t="str">
            <v>Non-Lead</v>
          </cell>
        </row>
        <row r="2691">
          <cell r="Q2691" t="str">
            <v>Non-Lead</v>
          </cell>
        </row>
        <row r="2692">
          <cell r="Q2692" t="str">
            <v>Non-Lead</v>
          </cell>
        </row>
        <row r="2693">
          <cell r="Q2693" t="str">
            <v>Non-Lead</v>
          </cell>
        </row>
        <row r="2694">
          <cell r="Q2694" t="str">
            <v>Non-Lead</v>
          </cell>
        </row>
        <row r="2695">
          <cell r="Q2695" t="str">
            <v>Non-Lead</v>
          </cell>
        </row>
        <row r="2696">
          <cell r="Q2696" t="str">
            <v>Non-Lead</v>
          </cell>
        </row>
        <row r="2697">
          <cell r="Q2697" t="str">
            <v>Non-Lead</v>
          </cell>
        </row>
        <row r="2698">
          <cell r="Q2698" t="str">
            <v>Non-Lead</v>
          </cell>
        </row>
        <row r="2699">
          <cell r="Q2699" t="str">
            <v>Non-Lead</v>
          </cell>
        </row>
        <row r="2700">
          <cell r="Q2700" t="str">
            <v>Non-Lead</v>
          </cell>
        </row>
        <row r="2701">
          <cell r="Q2701" t="str">
            <v>Non-Lead</v>
          </cell>
        </row>
        <row r="2702">
          <cell r="Q2702" t="str">
            <v>Non-Lead</v>
          </cell>
        </row>
        <row r="2703">
          <cell r="Q2703" t="str">
            <v>Non-Lead</v>
          </cell>
        </row>
        <row r="2704">
          <cell r="Q2704" t="str">
            <v>Non-Lead</v>
          </cell>
        </row>
        <row r="2705">
          <cell r="Q2705" t="str">
            <v>Non-Lead</v>
          </cell>
        </row>
        <row r="2706">
          <cell r="Q2706" t="str">
            <v>Non-Lead</v>
          </cell>
        </row>
        <row r="2707">
          <cell r="Q2707" t="str">
            <v>Non-Lead</v>
          </cell>
        </row>
        <row r="2708">
          <cell r="Q2708" t="str">
            <v>Non-Lead</v>
          </cell>
        </row>
        <row r="2709">
          <cell r="Q2709" t="str">
            <v>Non-Lead</v>
          </cell>
        </row>
        <row r="2710">
          <cell r="Q2710" t="str">
            <v>Non-Lead</v>
          </cell>
        </row>
        <row r="2711">
          <cell r="Q2711" t="str">
            <v>Non-Lead</v>
          </cell>
        </row>
        <row r="2712">
          <cell r="Q2712" t="str">
            <v>Non-Lead</v>
          </cell>
        </row>
        <row r="2713">
          <cell r="Q2713" t="str">
            <v>Non-Lead</v>
          </cell>
        </row>
        <row r="2714">
          <cell r="Q2714" t="str">
            <v>Non-Lead</v>
          </cell>
        </row>
        <row r="2715">
          <cell r="Q2715" t="str">
            <v>Non-Lead</v>
          </cell>
        </row>
        <row r="2716">
          <cell r="Q2716" t="str">
            <v>Non-Lead</v>
          </cell>
        </row>
        <row r="2717">
          <cell r="Q2717" t="str">
            <v>Non-Lead</v>
          </cell>
        </row>
        <row r="2718">
          <cell r="Q2718" t="str">
            <v>Non-Lead</v>
          </cell>
        </row>
        <row r="2719">
          <cell r="Q2719" t="str">
            <v>Non-Lead</v>
          </cell>
        </row>
        <row r="2720">
          <cell r="Q2720" t="str">
            <v>Non-Lead</v>
          </cell>
        </row>
        <row r="2721">
          <cell r="Q2721" t="str">
            <v>Non-Lead</v>
          </cell>
        </row>
        <row r="2722">
          <cell r="Q2722" t="str">
            <v>Non-Lead</v>
          </cell>
        </row>
        <row r="2723">
          <cell r="Q2723" t="str">
            <v>Non-Lead</v>
          </cell>
        </row>
        <row r="2724">
          <cell r="Q2724" t="str">
            <v>Non-Lead</v>
          </cell>
        </row>
        <row r="2725">
          <cell r="Q2725" t="str">
            <v>Non-Lead</v>
          </cell>
        </row>
        <row r="2726">
          <cell r="Q2726" t="str">
            <v>Non-Lead</v>
          </cell>
        </row>
        <row r="2727">
          <cell r="Q2727" t="str">
            <v>Non-Lead</v>
          </cell>
        </row>
        <row r="2728">
          <cell r="Q2728" t="str">
            <v>Non-Lead</v>
          </cell>
        </row>
        <row r="2729">
          <cell r="Q2729" t="str">
            <v>Non-Lead</v>
          </cell>
        </row>
        <row r="2730">
          <cell r="Q2730" t="str">
            <v>Non-Lead</v>
          </cell>
        </row>
        <row r="2731">
          <cell r="Q2731" t="str">
            <v>Non-Lead</v>
          </cell>
        </row>
        <row r="2732">
          <cell r="Q2732" t="str">
            <v>Non-Lead</v>
          </cell>
        </row>
        <row r="2733">
          <cell r="Q2733" t="str">
            <v>Non-Lead</v>
          </cell>
        </row>
        <row r="2734">
          <cell r="Q2734" t="str">
            <v>Non-Lead</v>
          </cell>
        </row>
        <row r="2735">
          <cell r="Q2735" t="str">
            <v>Non-Lead</v>
          </cell>
        </row>
        <row r="2736">
          <cell r="Q2736" t="str">
            <v>Non-Lead</v>
          </cell>
        </row>
        <row r="2737">
          <cell r="Q2737" t="str">
            <v>Non-Lead</v>
          </cell>
        </row>
        <row r="2738">
          <cell r="Q2738" t="str">
            <v>Non-Lead</v>
          </cell>
        </row>
        <row r="2739">
          <cell r="Q2739" t="str">
            <v>Non-Lead</v>
          </cell>
        </row>
        <row r="2740">
          <cell r="Q2740" t="str">
            <v>Non-Lead</v>
          </cell>
        </row>
        <row r="2741">
          <cell r="Q2741" t="str">
            <v>Non-Lead</v>
          </cell>
        </row>
        <row r="2742">
          <cell r="Q2742" t="str">
            <v>Non-Lead</v>
          </cell>
        </row>
        <row r="2743">
          <cell r="Q2743" t="str">
            <v>Non-Lead</v>
          </cell>
        </row>
        <row r="2744">
          <cell r="Q2744" t="str">
            <v>Non-Lead</v>
          </cell>
        </row>
        <row r="2745">
          <cell r="Q2745" t="str">
            <v>Non-Lead</v>
          </cell>
        </row>
        <row r="2746">
          <cell r="Q2746" t="str">
            <v>Non-Lead</v>
          </cell>
        </row>
        <row r="2747">
          <cell r="Q2747" t="str">
            <v>Non-Lead</v>
          </cell>
        </row>
        <row r="2748">
          <cell r="Q2748" t="str">
            <v>Non-Lead</v>
          </cell>
        </row>
        <row r="2749">
          <cell r="Q2749" t="str">
            <v>Non-Lead</v>
          </cell>
        </row>
        <row r="2750">
          <cell r="Q2750" t="str">
            <v>Non-Lead</v>
          </cell>
        </row>
        <row r="2751">
          <cell r="Q2751" t="str">
            <v>Non-Lead</v>
          </cell>
        </row>
        <row r="2752">
          <cell r="Q2752" t="str">
            <v>Non-Lead</v>
          </cell>
        </row>
        <row r="2753">
          <cell r="Q2753" t="str">
            <v>Non-Lead</v>
          </cell>
        </row>
        <row r="2754">
          <cell r="Q2754" t="str">
            <v>Non-Lead</v>
          </cell>
        </row>
        <row r="2755">
          <cell r="Q2755" t="str">
            <v>Non-Lead</v>
          </cell>
        </row>
        <row r="2756">
          <cell r="Q2756" t="str">
            <v>Non-Lead</v>
          </cell>
        </row>
        <row r="2757">
          <cell r="Q2757" t="str">
            <v>Non-Lead</v>
          </cell>
        </row>
        <row r="2758">
          <cell r="Q2758" t="str">
            <v>Non-Lead</v>
          </cell>
        </row>
        <row r="2759">
          <cell r="Q2759" t="str">
            <v>Non-Lead</v>
          </cell>
        </row>
        <row r="2760">
          <cell r="Q2760" t="str">
            <v>Non-Lead</v>
          </cell>
        </row>
        <row r="2761">
          <cell r="Q2761" t="str">
            <v>Non-Lead</v>
          </cell>
        </row>
        <row r="2762">
          <cell r="Q2762" t="str">
            <v>Non-Lead</v>
          </cell>
        </row>
        <row r="2763">
          <cell r="Q2763" t="str">
            <v>Non-Lead</v>
          </cell>
        </row>
        <row r="2764">
          <cell r="Q2764" t="str">
            <v>Non-Lead</v>
          </cell>
        </row>
        <row r="2765">
          <cell r="Q2765" t="str">
            <v>Non-Lead</v>
          </cell>
        </row>
        <row r="2766">
          <cell r="Q2766" t="str">
            <v>Non-Lead</v>
          </cell>
        </row>
        <row r="2767">
          <cell r="Q2767" t="str">
            <v>Non-Lead</v>
          </cell>
        </row>
        <row r="2768">
          <cell r="Q2768" t="str">
            <v>Non-Lead</v>
          </cell>
        </row>
        <row r="2769">
          <cell r="Q2769" t="str">
            <v>Non-Lead</v>
          </cell>
        </row>
        <row r="2770">
          <cell r="Q2770" t="str">
            <v>Non-Lead</v>
          </cell>
        </row>
        <row r="2771">
          <cell r="Q2771" t="str">
            <v>Non-Lead</v>
          </cell>
        </row>
        <row r="2772">
          <cell r="Q2772" t="str">
            <v>Non-Lead</v>
          </cell>
        </row>
        <row r="2773">
          <cell r="Q2773" t="str">
            <v>Non-Lead</v>
          </cell>
        </row>
        <row r="2774">
          <cell r="Q2774" t="str">
            <v>Non-Lead</v>
          </cell>
        </row>
        <row r="2775">
          <cell r="Q2775" t="str">
            <v>Non-Lead</v>
          </cell>
        </row>
        <row r="2776">
          <cell r="Q2776" t="str">
            <v>Non-Lead</v>
          </cell>
        </row>
        <row r="2777">
          <cell r="Q2777" t="str">
            <v>Non-Lead</v>
          </cell>
        </row>
        <row r="2778">
          <cell r="Q2778" t="str">
            <v>Non-Lead</v>
          </cell>
        </row>
        <row r="2779">
          <cell r="Q2779" t="str">
            <v>Non-Lead</v>
          </cell>
        </row>
        <row r="2780">
          <cell r="Q2780" t="str">
            <v>Non-Lead</v>
          </cell>
        </row>
        <row r="2781">
          <cell r="Q2781" t="str">
            <v>Non-Lead</v>
          </cell>
        </row>
        <row r="2782">
          <cell r="Q2782" t="str">
            <v>Non-Lead</v>
          </cell>
        </row>
        <row r="2783">
          <cell r="Q2783" t="str">
            <v>Non-Lead</v>
          </cell>
        </row>
        <row r="2784">
          <cell r="Q2784" t="str">
            <v>Non-Lead</v>
          </cell>
        </row>
        <row r="2785">
          <cell r="Q2785" t="str">
            <v>Non-Lead</v>
          </cell>
        </row>
        <row r="2786">
          <cell r="Q2786" t="str">
            <v>Non-Lead</v>
          </cell>
        </row>
        <row r="2787">
          <cell r="Q2787" t="str">
            <v>Non-Lead</v>
          </cell>
        </row>
        <row r="2788">
          <cell r="Q2788" t="str">
            <v>Non-Lead</v>
          </cell>
        </row>
        <row r="2789">
          <cell r="Q2789" t="str">
            <v>Non-Lead</v>
          </cell>
        </row>
        <row r="2790">
          <cell r="Q2790" t="str">
            <v>Non-Lead</v>
          </cell>
        </row>
        <row r="2791">
          <cell r="Q2791" t="str">
            <v>Non-Lead</v>
          </cell>
        </row>
        <row r="2792">
          <cell r="Q2792" t="str">
            <v>Non-Lead</v>
          </cell>
        </row>
        <row r="2793">
          <cell r="Q2793" t="str">
            <v>Non-Lead</v>
          </cell>
        </row>
        <row r="2794">
          <cell r="Q2794" t="str">
            <v>Non-Lead</v>
          </cell>
        </row>
        <row r="2795">
          <cell r="Q2795" t="str">
            <v>Non-Lead</v>
          </cell>
        </row>
        <row r="2796">
          <cell r="Q2796" t="str">
            <v>Non-Lead</v>
          </cell>
        </row>
        <row r="2797">
          <cell r="Q2797" t="str">
            <v>Non-Lead</v>
          </cell>
        </row>
        <row r="2798">
          <cell r="Q2798" t="str">
            <v>Non-Lead</v>
          </cell>
        </row>
        <row r="2799">
          <cell r="Q2799" t="str">
            <v>Non-Lead</v>
          </cell>
        </row>
        <row r="2800">
          <cell r="Q2800" t="str">
            <v>Non-Lead</v>
          </cell>
        </row>
        <row r="2801">
          <cell r="Q2801" t="str">
            <v>Non-Lead</v>
          </cell>
        </row>
        <row r="2802">
          <cell r="Q2802" t="str">
            <v>Non-Lead</v>
          </cell>
        </row>
        <row r="2803">
          <cell r="Q2803" t="str">
            <v>Non-Lead</v>
          </cell>
        </row>
        <row r="2804">
          <cell r="Q2804" t="str">
            <v>Non-Lead</v>
          </cell>
        </row>
        <row r="2805">
          <cell r="Q2805" t="str">
            <v>Non-Lead</v>
          </cell>
        </row>
        <row r="2806">
          <cell r="Q2806" t="str">
            <v>Non-Lead</v>
          </cell>
        </row>
        <row r="2807">
          <cell r="Q2807" t="str">
            <v>Non-Lead</v>
          </cell>
        </row>
        <row r="2808">
          <cell r="Q2808" t="str">
            <v>Non-Lead</v>
          </cell>
        </row>
        <row r="2809">
          <cell r="Q2809" t="str">
            <v>Non-Lead</v>
          </cell>
        </row>
        <row r="2810">
          <cell r="Q2810" t="str">
            <v>Non-Lead</v>
          </cell>
        </row>
        <row r="2811">
          <cell r="Q2811" t="str">
            <v>Non-Lead</v>
          </cell>
        </row>
        <row r="2812">
          <cell r="Q2812" t="str">
            <v>Non-Lead</v>
          </cell>
        </row>
        <row r="2813">
          <cell r="Q2813" t="str">
            <v>Non-Lead</v>
          </cell>
        </row>
        <row r="2814">
          <cell r="Q2814" t="str">
            <v>Non-Lead</v>
          </cell>
        </row>
        <row r="2815">
          <cell r="Q2815" t="str">
            <v>Non-Lead</v>
          </cell>
        </row>
        <row r="2816">
          <cell r="Q2816" t="str">
            <v>Non-Lead</v>
          </cell>
        </row>
        <row r="2817">
          <cell r="Q2817" t="str">
            <v>Non-Lead</v>
          </cell>
        </row>
        <row r="2818">
          <cell r="Q2818" t="str">
            <v>Non-Lead</v>
          </cell>
        </row>
        <row r="2819">
          <cell r="Q2819" t="str">
            <v>Non-Lead</v>
          </cell>
        </row>
        <row r="2820">
          <cell r="Q2820" t="str">
            <v>Non-Lead</v>
          </cell>
        </row>
        <row r="2821">
          <cell r="Q2821" t="str">
            <v>Non-Lead</v>
          </cell>
        </row>
        <row r="2822">
          <cell r="Q2822" t="str">
            <v>Non-Lead</v>
          </cell>
        </row>
        <row r="2823">
          <cell r="Q2823" t="str">
            <v>Non-Lead</v>
          </cell>
        </row>
        <row r="2824">
          <cell r="Q2824" t="str">
            <v>Non-Lead</v>
          </cell>
        </row>
        <row r="2825">
          <cell r="Q2825" t="str">
            <v>Non-Lead</v>
          </cell>
        </row>
        <row r="2826">
          <cell r="Q2826" t="str">
            <v>Non-Lead</v>
          </cell>
        </row>
        <row r="2827">
          <cell r="Q2827" t="str">
            <v>Non-Lead</v>
          </cell>
        </row>
        <row r="2828">
          <cell r="Q2828" t="str">
            <v>Non-Lead</v>
          </cell>
        </row>
        <row r="2829">
          <cell r="Q2829" t="str">
            <v>Non-Lead</v>
          </cell>
        </row>
        <row r="2830">
          <cell r="Q2830" t="str">
            <v>Non-Lead</v>
          </cell>
        </row>
        <row r="2831">
          <cell r="Q2831" t="str">
            <v>Non-Lead</v>
          </cell>
        </row>
        <row r="2832">
          <cell r="Q2832" t="str">
            <v>Non-Lead</v>
          </cell>
        </row>
        <row r="2833">
          <cell r="Q2833" t="str">
            <v>Non-Lead</v>
          </cell>
        </row>
        <row r="2834">
          <cell r="Q2834" t="str">
            <v>Non-Lead</v>
          </cell>
        </row>
        <row r="2835">
          <cell r="Q2835" t="str">
            <v>Non-Lead</v>
          </cell>
        </row>
        <row r="2836">
          <cell r="Q2836" t="str">
            <v>Non-Lead</v>
          </cell>
        </row>
        <row r="2837">
          <cell r="Q2837" t="str">
            <v>Non-Lead</v>
          </cell>
        </row>
        <row r="2838">
          <cell r="Q2838" t="str">
            <v>Non-Lead</v>
          </cell>
        </row>
        <row r="2839">
          <cell r="Q2839" t="str">
            <v>Non-Lead</v>
          </cell>
        </row>
        <row r="2840">
          <cell r="Q2840" t="str">
            <v>Non-Lead</v>
          </cell>
        </row>
        <row r="2841">
          <cell r="Q2841" t="str">
            <v>Non-Lead</v>
          </cell>
        </row>
        <row r="2842">
          <cell r="Q2842" t="str">
            <v>Non-Lead</v>
          </cell>
        </row>
        <row r="2843">
          <cell r="Q2843" t="str">
            <v>Non-Lead</v>
          </cell>
        </row>
        <row r="2844">
          <cell r="Q2844" t="str">
            <v>Non-Lead</v>
          </cell>
        </row>
        <row r="2845">
          <cell r="Q2845" t="str">
            <v>Non-Lead</v>
          </cell>
        </row>
        <row r="2846">
          <cell r="Q2846" t="str">
            <v>Non-Lead</v>
          </cell>
        </row>
        <row r="2847">
          <cell r="Q2847" t="str">
            <v>Non-Lead</v>
          </cell>
        </row>
        <row r="2848">
          <cell r="Q2848" t="str">
            <v>Non-Lead</v>
          </cell>
        </row>
        <row r="2849">
          <cell r="Q2849" t="str">
            <v>Non-Lead</v>
          </cell>
        </row>
        <row r="2850">
          <cell r="Q2850" t="str">
            <v>Non-Lead</v>
          </cell>
        </row>
        <row r="2851">
          <cell r="Q2851" t="str">
            <v>Non-Lead</v>
          </cell>
        </row>
        <row r="2852">
          <cell r="Q2852" t="str">
            <v>Non-Lead</v>
          </cell>
        </row>
        <row r="2853">
          <cell r="Q2853" t="str">
            <v>Non-Lead</v>
          </cell>
        </row>
        <row r="2854">
          <cell r="Q2854" t="str">
            <v>Non-Lead</v>
          </cell>
        </row>
        <row r="2855">
          <cell r="Q2855" t="str">
            <v>Non-Lead</v>
          </cell>
        </row>
        <row r="2856">
          <cell r="Q2856" t="str">
            <v>Non-Lead</v>
          </cell>
        </row>
        <row r="2857">
          <cell r="Q2857" t="str">
            <v>Non-Lead</v>
          </cell>
        </row>
        <row r="2858">
          <cell r="Q2858" t="str">
            <v>Non-Lead</v>
          </cell>
        </row>
        <row r="2859">
          <cell r="Q2859" t="str">
            <v>Non-Lead</v>
          </cell>
        </row>
        <row r="2860">
          <cell r="Q2860" t="str">
            <v>Non-Lead</v>
          </cell>
        </row>
        <row r="2861">
          <cell r="Q2861" t="str">
            <v>Non-Lead</v>
          </cell>
        </row>
        <row r="2862">
          <cell r="Q2862" t="str">
            <v>Non-Lead</v>
          </cell>
        </row>
        <row r="2863">
          <cell r="Q2863" t="str">
            <v>Non-Lead</v>
          </cell>
        </row>
        <row r="2864">
          <cell r="Q2864" t="str">
            <v>Non-Lead</v>
          </cell>
        </row>
        <row r="2865">
          <cell r="Q2865" t="str">
            <v>Non-Lead</v>
          </cell>
        </row>
        <row r="2866">
          <cell r="Q2866" t="str">
            <v>Non-Lead</v>
          </cell>
        </row>
        <row r="2867">
          <cell r="Q2867" t="str">
            <v>Non-Lead</v>
          </cell>
        </row>
        <row r="2868">
          <cell r="Q2868" t="str">
            <v>Non-Lead</v>
          </cell>
        </row>
        <row r="2869">
          <cell r="Q2869" t="str">
            <v>Non-Lead</v>
          </cell>
        </row>
        <row r="2870">
          <cell r="Q2870" t="str">
            <v>Non-Lead</v>
          </cell>
        </row>
        <row r="2871">
          <cell r="Q2871" t="str">
            <v>Non-Lead</v>
          </cell>
        </row>
        <row r="2872">
          <cell r="Q2872" t="str">
            <v>Non-Lead</v>
          </cell>
        </row>
        <row r="2873">
          <cell r="Q2873" t="str">
            <v>Non-Lead</v>
          </cell>
        </row>
        <row r="2874">
          <cell r="Q2874" t="str">
            <v>Non-Lead</v>
          </cell>
        </row>
        <row r="2875">
          <cell r="Q2875" t="str">
            <v>Non-Lead</v>
          </cell>
        </row>
        <row r="2876">
          <cell r="Q2876" t="str">
            <v>Non-Lead</v>
          </cell>
        </row>
        <row r="2877">
          <cell r="Q2877" t="str">
            <v>Non-Lead</v>
          </cell>
        </row>
        <row r="2878">
          <cell r="Q2878" t="str">
            <v>Non-Lead</v>
          </cell>
        </row>
        <row r="2879">
          <cell r="Q2879" t="str">
            <v>Non-Lead</v>
          </cell>
        </row>
        <row r="2880">
          <cell r="Q2880" t="str">
            <v>Non-Lead</v>
          </cell>
        </row>
        <row r="2881">
          <cell r="Q2881" t="str">
            <v>Non-Lead</v>
          </cell>
        </row>
        <row r="2882">
          <cell r="Q2882" t="str">
            <v>Non-Lead</v>
          </cell>
        </row>
        <row r="2883">
          <cell r="Q2883" t="str">
            <v>Non-Lead</v>
          </cell>
        </row>
        <row r="2884">
          <cell r="Q2884" t="str">
            <v>Non-Lead</v>
          </cell>
        </row>
        <row r="2885">
          <cell r="Q2885" t="str">
            <v>Non-Lead</v>
          </cell>
        </row>
        <row r="2886">
          <cell r="Q2886" t="str">
            <v>Non-Lead</v>
          </cell>
        </row>
        <row r="2887">
          <cell r="Q2887" t="str">
            <v>Non-Lead</v>
          </cell>
        </row>
        <row r="2888">
          <cell r="Q2888" t="str">
            <v>Non-Lead</v>
          </cell>
        </row>
        <row r="2889">
          <cell r="Q2889" t="str">
            <v>Non-Lead</v>
          </cell>
        </row>
        <row r="2890">
          <cell r="Q2890" t="str">
            <v>Non-Lead</v>
          </cell>
        </row>
        <row r="2891">
          <cell r="Q2891" t="str">
            <v>Non-Lead</v>
          </cell>
        </row>
        <row r="2892">
          <cell r="Q2892" t="str">
            <v>Non-Lead</v>
          </cell>
        </row>
        <row r="2893">
          <cell r="Q2893" t="str">
            <v>Non-Lead</v>
          </cell>
        </row>
        <row r="2894">
          <cell r="Q2894" t="str">
            <v>Non-Lead</v>
          </cell>
        </row>
        <row r="2895">
          <cell r="Q2895" t="str">
            <v>Non-Lead</v>
          </cell>
        </row>
        <row r="2896">
          <cell r="Q2896" t="str">
            <v>Non-Lead</v>
          </cell>
        </row>
        <row r="2897">
          <cell r="Q2897" t="str">
            <v>Non-Lead</v>
          </cell>
        </row>
        <row r="2898">
          <cell r="Q2898" t="str">
            <v>Non-Lead</v>
          </cell>
        </row>
        <row r="2899">
          <cell r="Q2899" t="str">
            <v>Non-Lead</v>
          </cell>
        </row>
        <row r="2900">
          <cell r="Q2900" t="str">
            <v>Non-Lead</v>
          </cell>
        </row>
        <row r="2901">
          <cell r="Q2901" t="str">
            <v>Non-Lead</v>
          </cell>
        </row>
        <row r="2902">
          <cell r="Q2902" t="str">
            <v>Non-Lead</v>
          </cell>
        </row>
        <row r="2903">
          <cell r="Q2903" t="str">
            <v>Non-Lead</v>
          </cell>
        </row>
        <row r="2904">
          <cell r="Q2904" t="str">
            <v>Non-Lead</v>
          </cell>
        </row>
        <row r="2905">
          <cell r="Q2905" t="str">
            <v>Non-Lead</v>
          </cell>
        </row>
        <row r="2906">
          <cell r="Q2906" t="str">
            <v>Non-Lead</v>
          </cell>
        </row>
        <row r="2907">
          <cell r="Q2907" t="str">
            <v>Non-Lead</v>
          </cell>
        </row>
        <row r="2908">
          <cell r="Q2908" t="str">
            <v>Non-Lead</v>
          </cell>
        </row>
        <row r="2909">
          <cell r="Q2909" t="str">
            <v>Non-Lead</v>
          </cell>
        </row>
        <row r="2910">
          <cell r="Q2910" t="str">
            <v>Non-Lead</v>
          </cell>
        </row>
        <row r="2911">
          <cell r="Q2911" t="str">
            <v>Non-Lead</v>
          </cell>
        </row>
        <row r="2912">
          <cell r="Q2912" t="str">
            <v>Non-Lead</v>
          </cell>
        </row>
        <row r="2913">
          <cell r="Q2913" t="str">
            <v>Non-Lead</v>
          </cell>
        </row>
        <row r="2914">
          <cell r="Q2914" t="str">
            <v>Non-Lead</v>
          </cell>
        </row>
        <row r="2915">
          <cell r="Q2915" t="str">
            <v>Non-Lead</v>
          </cell>
        </row>
        <row r="2916">
          <cell r="Q2916" t="str">
            <v>Non-Lead</v>
          </cell>
        </row>
        <row r="2917">
          <cell r="Q2917" t="str">
            <v>Non-Lead</v>
          </cell>
        </row>
        <row r="2918">
          <cell r="Q2918" t="str">
            <v>Non-Lead</v>
          </cell>
        </row>
        <row r="2919">
          <cell r="Q2919" t="str">
            <v>Non-Lead</v>
          </cell>
        </row>
        <row r="2920">
          <cell r="Q2920" t="str">
            <v>Non-Lead</v>
          </cell>
        </row>
        <row r="2921">
          <cell r="Q2921" t="str">
            <v>Non-Lead</v>
          </cell>
        </row>
        <row r="2922">
          <cell r="Q2922" t="str">
            <v>Non-Lead</v>
          </cell>
        </row>
        <row r="2923">
          <cell r="Q2923" t="str">
            <v>Non-Lead</v>
          </cell>
        </row>
        <row r="2924">
          <cell r="Q2924" t="str">
            <v>Non-Lead</v>
          </cell>
        </row>
        <row r="2925">
          <cell r="Q2925" t="str">
            <v>Non-Lead</v>
          </cell>
        </row>
        <row r="2926">
          <cell r="Q2926" t="str">
            <v>Non-Lead</v>
          </cell>
        </row>
        <row r="2927">
          <cell r="Q2927" t="str">
            <v>Non-Lead</v>
          </cell>
        </row>
        <row r="2928">
          <cell r="Q2928" t="str">
            <v>Non-Lead</v>
          </cell>
        </row>
        <row r="2929">
          <cell r="Q2929" t="str">
            <v>Non-Lead</v>
          </cell>
        </row>
        <row r="2930">
          <cell r="Q2930" t="str">
            <v>Non-Lead</v>
          </cell>
        </row>
        <row r="2931">
          <cell r="Q2931" t="str">
            <v>Non-Lead</v>
          </cell>
        </row>
        <row r="2932">
          <cell r="Q2932" t="str">
            <v>Non-Lead</v>
          </cell>
        </row>
        <row r="2933">
          <cell r="Q2933" t="str">
            <v>Non-Lead</v>
          </cell>
        </row>
        <row r="2934">
          <cell r="Q2934" t="str">
            <v>Non-Lead</v>
          </cell>
        </row>
        <row r="2935">
          <cell r="Q2935" t="str">
            <v>Non-Lead</v>
          </cell>
        </row>
        <row r="2936">
          <cell r="Q2936" t="str">
            <v>Non-Lead</v>
          </cell>
        </row>
        <row r="2937">
          <cell r="Q2937" t="str">
            <v>Non-Lead</v>
          </cell>
        </row>
        <row r="2938">
          <cell r="Q2938" t="str">
            <v>Non-Lead</v>
          </cell>
        </row>
        <row r="2939">
          <cell r="Q2939" t="str">
            <v>Non-Lead</v>
          </cell>
        </row>
        <row r="2940">
          <cell r="Q2940" t="str">
            <v>Non-Lead</v>
          </cell>
        </row>
        <row r="2941">
          <cell r="Q2941" t="str">
            <v>Non-Lead</v>
          </cell>
        </row>
        <row r="2942">
          <cell r="Q2942" t="str">
            <v>Non-Lead</v>
          </cell>
        </row>
        <row r="2943">
          <cell r="Q2943" t="str">
            <v>Non-Lead</v>
          </cell>
        </row>
        <row r="2944">
          <cell r="Q2944" t="str">
            <v>Non-Lead</v>
          </cell>
        </row>
        <row r="2945">
          <cell r="Q2945" t="str">
            <v>Non-Lead</v>
          </cell>
        </row>
        <row r="2946">
          <cell r="Q2946" t="str">
            <v>Non-Lead</v>
          </cell>
        </row>
        <row r="2947">
          <cell r="Q2947" t="str">
            <v>Non-Lead</v>
          </cell>
        </row>
        <row r="2948">
          <cell r="Q2948" t="str">
            <v>Non-Lead</v>
          </cell>
        </row>
        <row r="2949">
          <cell r="Q2949" t="str">
            <v>Non-Lead</v>
          </cell>
        </row>
        <row r="2950">
          <cell r="Q2950" t="str">
            <v>Non-Lead</v>
          </cell>
        </row>
        <row r="2951">
          <cell r="Q2951" t="str">
            <v>Non-Lead</v>
          </cell>
        </row>
        <row r="2952">
          <cell r="Q2952" t="str">
            <v>Non-Lead</v>
          </cell>
        </row>
        <row r="2953">
          <cell r="Q2953" t="str">
            <v>Non-Lead</v>
          </cell>
        </row>
        <row r="2954">
          <cell r="Q2954" t="str">
            <v>Non-Lead</v>
          </cell>
        </row>
        <row r="2955">
          <cell r="Q2955" t="str">
            <v>Non-Lead</v>
          </cell>
        </row>
        <row r="2956">
          <cell r="Q2956" t="str">
            <v>Non-Lead</v>
          </cell>
        </row>
        <row r="2957">
          <cell r="Q2957" t="str">
            <v>Non-Lead</v>
          </cell>
        </row>
        <row r="2958">
          <cell r="Q2958" t="str">
            <v>Non-Lead</v>
          </cell>
        </row>
        <row r="2959">
          <cell r="Q2959" t="str">
            <v>Non-Lead</v>
          </cell>
        </row>
        <row r="2960">
          <cell r="Q2960" t="str">
            <v>Non-Lead</v>
          </cell>
        </row>
        <row r="2961">
          <cell r="Q2961" t="str">
            <v>Non-Lead</v>
          </cell>
        </row>
        <row r="2962">
          <cell r="Q2962" t="str">
            <v>Non-Lead</v>
          </cell>
        </row>
        <row r="2963">
          <cell r="Q2963" t="str">
            <v>Non-Lead</v>
          </cell>
        </row>
        <row r="2964">
          <cell r="Q2964" t="str">
            <v>Non-Lead</v>
          </cell>
        </row>
        <row r="2965">
          <cell r="Q2965" t="str">
            <v>Non-Lead</v>
          </cell>
        </row>
        <row r="2966">
          <cell r="Q2966" t="str">
            <v>Non-Lead</v>
          </cell>
        </row>
        <row r="2967">
          <cell r="Q2967" t="str">
            <v>Non-Lead</v>
          </cell>
        </row>
        <row r="2968">
          <cell r="Q2968" t="str">
            <v>Non-Lead</v>
          </cell>
        </row>
        <row r="2969">
          <cell r="Q2969" t="str">
            <v>Non-Lead</v>
          </cell>
        </row>
        <row r="2970">
          <cell r="Q2970" t="str">
            <v>Non-Lead</v>
          </cell>
        </row>
        <row r="2971">
          <cell r="Q2971" t="str">
            <v>Non-Lead</v>
          </cell>
        </row>
        <row r="2972">
          <cell r="Q2972" t="str">
            <v>Non-Lead</v>
          </cell>
        </row>
        <row r="2973">
          <cell r="Q2973" t="str">
            <v>Non-Lead</v>
          </cell>
        </row>
        <row r="2974">
          <cell r="Q2974" t="str">
            <v>Non-Lead</v>
          </cell>
        </row>
        <row r="2975">
          <cell r="Q2975" t="str">
            <v>Non-Lead</v>
          </cell>
        </row>
        <row r="2976">
          <cell r="Q2976" t="str">
            <v>Non-Lead</v>
          </cell>
        </row>
        <row r="2977">
          <cell r="Q2977" t="str">
            <v>Non-Lead</v>
          </cell>
        </row>
        <row r="2978">
          <cell r="Q2978" t="str">
            <v>Non-Lead</v>
          </cell>
        </row>
        <row r="2979">
          <cell r="Q2979" t="str">
            <v>Non-Lead</v>
          </cell>
        </row>
        <row r="2980">
          <cell r="Q2980" t="str">
            <v>Non-Lead</v>
          </cell>
        </row>
        <row r="2981">
          <cell r="Q2981" t="str">
            <v>Non-Lead</v>
          </cell>
        </row>
        <row r="2982">
          <cell r="Q2982" t="str">
            <v>Non-Lead</v>
          </cell>
        </row>
        <row r="2983">
          <cell r="Q2983" t="str">
            <v>Non-Lead</v>
          </cell>
        </row>
        <row r="2984">
          <cell r="Q2984" t="str">
            <v>Non-Lead</v>
          </cell>
        </row>
        <row r="2985">
          <cell r="Q2985" t="str">
            <v>Non-Lead</v>
          </cell>
        </row>
        <row r="2986">
          <cell r="Q2986" t="str">
            <v>Non-Lead</v>
          </cell>
        </row>
        <row r="2987">
          <cell r="Q2987" t="str">
            <v>Non-Lead</v>
          </cell>
        </row>
        <row r="2988">
          <cell r="Q2988" t="str">
            <v>Non-Lead</v>
          </cell>
        </row>
        <row r="2989">
          <cell r="Q2989" t="str">
            <v>Non-Lead</v>
          </cell>
        </row>
        <row r="2990">
          <cell r="Q2990" t="str">
            <v>Non-Lead</v>
          </cell>
        </row>
        <row r="2991">
          <cell r="Q2991" t="str">
            <v>Non-Lead</v>
          </cell>
        </row>
        <row r="2992">
          <cell r="Q2992" t="str">
            <v>Non-Lead</v>
          </cell>
        </row>
        <row r="2993">
          <cell r="Q2993" t="str">
            <v>Non-Lead</v>
          </cell>
        </row>
        <row r="2994">
          <cell r="Q2994" t="str">
            <v>Non-Lead</v>
          </cell>
        </row>
        <row r="2995">
          <cell r="Q2995" t="str">
            <v>Non-Lead</v>
          </cell>
        </row>
        <row r="2996">
          <cell r="Q2996" t="str">
            <v>Non-Lead</v>
          </cell>
        </row>
        <row r="2997">
          <cell r="Q2997" t="str">
            <v>Non-Lead</v>
          </cell>
        </row>
        <row r="2998">
          <cell r="Q2998" t="str">
            <v>Non-Lead</v>
          </cell>
        </row>
        <row r="2999">
          <cell r="Q2999" t="str">
            <v>Non-Lead</v>
          </cell>
        </row>
        <row r="3000">
          <cell r="Q3000" t="str">
            <v>Non-Lead</v>
          </cell>
        </row>
        <row r="3001">
          <cell r="Q3001" t="str">
            <v>Non-Lead</v>
          </cell>
        </row>
        <row r="3002">
          <cell r="Q3002" t="str">
            <v>Non-Lead</v>
          </cell>
        </row>
        <row r="3003">
          <cell r="Q3003" t="str">
            <v>Non-Lead</v>
          </cell>
        </row>
        <row r="3004">
          <cell r="Q3004" t="str">
            <v>Non-Lead</v>
          </cell>
        </row>
        <row r="3005">
          <cell r="Q3005" t="str">
            <v>Non-Lead</v>
          </cell>
        </row>
        <row r="3006">
          <cell r="Q3006" t="str">
            <v>Non-Lead</v>
          </cell>
        </row>
        <row r="3007">
          <cell r="Q3007" t="str">
            <v>Non-Lead</v>
          </cell>
        </row>
        <row r="3008">
          <cell r="Q3008" t="str">
            <v>Non-Lead</v>
          </cell>
        </row>
        <row r="3009">
          <cell r="Q3009" t="str">
            <v>Non-Lead</v>
          </cell>
        </row>
        <row r="3010">
          <cell r="Q3010" t="str">
            <v>Non-Lead</v>
          </cell>
        </row>
        <row r="3011">
          <cell r="Q3011" t="str">
            <v>Non-Lead</v>
          </cell>
        </row>
        <row r="3012">
          <cell r="Q3012" t="str">
            <v>Non-Lead</v>
          </cell>
        </row>
        <row r="3013">
          <cell r="Q3013" t="str">
            <v>Non-Lead</v>
          </cell>
        </row>
        <row r="3014">
          <cell r="Q3014" t="str">
            <v>Non-Lead</v>
          </cell>
        </row>
        <row r="3015">
          <cell r="Q3015" t="str">
            <v>Non-Lead</v>
          </cell>
        </row>
        <row r="3016">
          <cell r="Q3016" t="str">
            <v>Non-Lead</v>
          </cell>
        </row>
        <row r="3017">
          <cell r="Q3017" t="str">
            <v>Non-Lead</v>
          </cell>
        </row>
        <row r="3018">
          <cell r="Q3018" t="str">
            <v>Non-Lead</v>
          </cell>
        </row>
        <row r="3019">
          <cell r="Q3019" t="str">
            <v>Non-Lead</v>
          </cell>
        </row>
        <row r="3020">
          <cell r="Q3020" t="str">
            <v>Non-Lead</v>
          </cell>
        </row>
        <row r="3021">
          <cell r="Q3021" t="str">
            <v>Non-Lead</v>
          </cell>
        </row>
        <row r="3022">
          <cell r="Q3022" t="str">
            <v>Non-Lead</v>
          </cell>
        </row>
        <row r="3023">
          <cell r="Q3023" t="str">
            <v>Non-Lead</v>
          </cell>
        </row>
        <row r="3024">
          <cell r="Q3024" t="str">
            <v>Non-Lead</v>
          </cell>
        </row>
        <row r="3025">
          <cell r="Q3025" t="str">
            <v>Non-Lead</v>
          </cell>
        </row>
        <row r="3026">
          <cell r="Q3026" t="str">
            <v>Non-Lead</v>
          </cell>
        </row>
        <row r="3027">
          <cell r="Q3027" t="str">
            <v>Non-Lead</v>
          </cell>
        </row>
        <row r="3028">
          <cell r="Q3028" t="str">
            <v>Non-Lead</v>
          </cell>
        </row>
        <row r="3029">
          <cell r="Q3029" t="str">
            <v>Non-Lead</v>
          </cell>
        </row>
        <row r="3030">
          <cell r="Q3030" t="str">
            <v>Non-Lead</v>
          </cell>
        </row>
        <row r="3031">
          <cell r="Q3031" t="str">
            <v>Non-Lead</v>
          </cell>
        </row>
        <row r="3032">
          <cell r="Q3032" t="str">
            <v>Non-Lead</v>
          </cell>
        </row>
        <row r="3033">
          <cell r="Q3033" t="str">
            <v>Non-Lead</v>
          </cell>
        </row>
        <row r="3034">
          <cell r="Q3034" t="str">
            <v>Non-Lead</v>
          </cell>
        </row>
        <row r="3035">
          <cell r="Q3035" t="str">
            <v>Non-Lead</v>
          </cell>
        </row>
        <row r="3036">
          <cell r="Q3036" t="str">
            <v>Non-Lead</v>
          </cell>
        </row>
        <row r="3037">
          <cell r="Q3037" t="str">
            <v>Non-Lead</v>
          </cell>
        </row>
        <row r="3038">
          <cell r="Q3038" t="str">
            <v>Non-Lead</v>
          </cell>
        </row>
        <row r="3039">
          <cell r="Q3039" t="str">
            <v>Non-Lead</v>
          </cell>
        </row>
        <row r="3040">
          <cell r="Q3040" t="str">
            <v>Non-Lead</v>
          </cell>
        </row>
        <row r="3041">
          <cell r="Q3041" t="str">
            <v>Non-Lead</v>
          </cell>
        </row>
        <row r="3042">
          <cell r="Q3042" t="str">
            <v>Non-Lead</v>
          </cell>
        </row>
        <row r="3043">
          <cell r="Q3043" t="str">
            <v>Non-Lead</v>
          </cell>
        </row>
        <row r="3044">
          <cell r="Q3044" t="str">
            <v>Non-Lead</v>
          </cell>
        </row>
        <row r="3045">
          <cell r="Q3045" t="str">
            <v>Non-Lead</v>
          </cell>
        </row>
        <row r="3046">
          <cell r="Q3046" t="str">
            <v>Non-Lead</v>
          </cell>
        </row>
        <row r="3047">
          <cell r="Q3047" t="str">
            <v>Non-Lead</v>
          </cell>
        </row>
        <row r="3048">
          <cell r="Q3048" t="str">
            <v>Non-Lead</v>
          </cell>
        </row>
        <row r="3049">
          <cell r="Q3049" t="str">
            <v>Non-Lead</v>
          </cell>
        </row>
        <row r="3050">
          <cell r="Q3050" t="str">
            <v>Non-Lead</v>
          </cell>
        </row>
        <row r="3051">
          <cell r="Q3051" t="str">
            <v>Non-Lead</v>
          </cell>
        </row>
        <row r="3052">
          <cell r="Q3052" t="str">
            <v>Non-Lead</v>
          </cell>
        </row>
        <row r="3053">
          <cell r="Q3053" t="str">
            <v>Non-Lead</v>
          </cell>
        </row>
        <row r="3054">
          <cell r="Q3054" t="str">
            <v>Non-Lead</v>
          </cell>
        </row>
        <row r="3055">
          <cell r="Q3055" t="str">
            <v>Non-Lead</v>
          </cell>
        </row>
        <row r="3056">
          <cell r="Q3056" t="str">
            <v>Non-Lead</v>
          </cell>
        </row>
        <row r="3057">
          <cell r="Q3057" t="str">
            <v>Non-Lead</v>
          </cell>
        </row>
        <row r="3058">
          <cell r="Q3058" t="str">
            <v>Non-Lead</v>
          </cell>
        </row>
        <row r="3059">
          <cell r="Q3059" t="str">
            <v>Non-Lead</v>
          </cell>
        </row>
        <row r="3060">
          <cell r="Q3060" t="str">
            <v>Non-Lead</v>
          </cell>
        </row>
        <row r="3061">
          <cell r="Q3061" t="str">
            <v>Non-Lead</v>
          </cell>
        </row>
        <row r="3062">
          <cell r="Q3062" t="str">
            <v>Non-Lead</v>
          </cell>
        </row>
        <row r="3063">
          <cell r="Q3063" t="str">
            <v>Non-Lead</v>
          </cell>
        </row>
        <row r="3064">
          <cell r="Q3064" t="str">
            <v>Non-Lead</v>
          </cell>
        </row>
        <row r="3065">
          <cell r="Q3065" t="str">
            <v>Non-Lead</v>
          </cell>
        </row>
        <row r="3066">
          <cell r="Q3066" t="str">
            <v>Non-Lead</v>
          </cell>
        </row>
        <row r="3067">
          <cell r="Q3067" t="str">
            <v>Non-Lead</v>
          </cell>
        </row>
        <row r="3068">
          <cell r="Q3068" t="str">
            <v>Non-Lead</v>
          </cell>
        </row>
        <row r="3069">
          <cell r="Q3069" t="str">
            <v>Non-Lead</v>
          </cell>
        </row>
        <row r="3070">
          <cell r="Q3070" t="str">
            <v>Non-Lead</v>
          </cell>
        </row>
        <row r="3071">
          <cell r="Q3071" t="str">
            <v>Non-Lead</v>
          </cell>
        </row>
        <row r="3072">
          <cell r="Q3072" t="str">
            <v>Non-Lead</v>
          </cell>
        </row>
        <row r="3073">
          <cell r="Q3073" t="str">
            <v>Non-Lead</v>
          </cell>
        </row>
        <row r="3074">
          <cell r="Q3074" t="str">
            <v>Non-Lead</v>
          </cell>
        </row>
        <row r="3075">
          <cell r="Q3075" t="str">
            <v>Non-Lead</v>
          </cell>
        </row>
        <row r="3076">
          <cell r="Q3076" t="str">
            <v>Non-Lead</v>
          </cell>
        </row>
        <row r="3077">
          <cell r="Q3077" t="str">
            <v>Non-Lead</v>
          </cell>
        </row>
        <row r="3078">
          <cell r="Q3078" t="str">
            <v>Non-Lead</v>
          </cell>
        </row>
        <row r="3079">
          <cell r="Q3079" t="str">
            <v>Non-Lead</v>
          </cell>
        </row>
        <row r="3080">
          <cell r="Q3080" t="str">
            <v>Non-Lead</v>
          </cell>
        </row>
        <row r="3081">
          <cell r="Q3081" t="str">
            <v>Non-Lead</v>
          </cell>
        </row>
        <row r="3082">
          <cell r="Q3082" t="str">
            <v>Non-Lead</v>
          </cell>
        </row>
        <row r="3083">
          <cell r="Q3083" t="str">
            <v>Non-Lead</v>
          </cell>
        </row>
        <row r="3084">
          <cell r="Q3084" t="str">
            <v>Non-Lead</v>
          </cell>
        </row>
        <row r="3085">
          <cell r="Q3085" t="str">
            <v>Non-Lead</v>
          </cell>
        </row>
        <row r="3086">
          <cell r="Q3086" t="str">
            <v>Non-Lead</v>
          </cell>
        </row>
        <row r="3087">
          <cell r="Q3087" t="str">
            <v>Non-Lead</v>
          </cell>
        </row>
        <row r="3088">
          <cell r="Q3088" t="str">
            <v>Non-Lead</v>
          </cell>
        </row>
        <row r="3089">
          <cell r="Q3089" t="str">
            <v>Non-Lead</v>
          </cell>
        </row>
        <row r="3090">
          <cell r="Q3090" t="str">
            <v>Non-Lead</v>
          </cell>
        </row>
        <row r="3091">
          <cell r="Q3091" t="str">
            <v>Non-Lead</v>
          </cell>
        </row>
        <row r="3092">
          <cell r="Q3092" t="str">
            <v>Non-Lead</v>
          </cell>
        </row>
        <row r="3093">
          <cell r="Q3093" t="str">
            <v>Non-Lead</v>
          </cell>
        </row>
        <row r="3094">
          <cell r="Q3094" t="str">
            <v>Non-Lead</v>
          </cell>
        </row>
        <row r="3095">
          <cell r="Q3095" t="str">
            <v>Non-Lead</v>
          </cell>
        </row>
        <row r="3096">
          <cell r="Q3096" t="str">
            <v>Non-Lead</v>
          </cell>
        </row>
        <row r="3097">
          <cell r="Q3097" t="str">
            <v>Non-Lead</v>
          </cell>
        </row>
        <row r="3098">
          <cell r="Q3098" t="str">
            <v>Non-Lead</v>
          </cell>
        </row>
        <row r="3099">
          <cell r="Q3099" t="str">
            <v>Non-Lead</v>
          </cell>
        </row>
        <row r="3100">
          <cell r="Q3100" t="str">
            <v>Non-Lead</v>
          </cell>
        </row>
        <row r="3101">
          <cell r="Q3101" t="str">
            <v>Non-Lead</v>
          </cell>
        </row>
        <row r="3102">
          <cell r="Q3102" t="str">
            <v>Non-Lead</v>
          </cell>
        </row>
        <row r="3103">
          <cell r="Q3103" t="str">
            <v>Non-Lead</v>
          </cell>
        </row>
        <row r="3104">
          <cell r="Q3104" t="str">
            <v>Non-Lead</v>
          </cell>
        </row>
        <row r="3105">
          <cell r="Q3105" t="str">
            <v>Non-Lead</v>
          </cell>
        </row>
        <row r="3106">
          <cell r="Q3106" t="str">
            <v>Non-Lead</v>
          </cell>
        </row>
        <row r="3107">
          <cell r="Q3107" t="str">
            <v>Non-Lead</v>
          </cell>
        </row>
        <row r="3108">
          <cell r="Q3108" t="str">
            <v>Non-Lead</v>
          </cell>
        </row>
        <row r="3109">
          <cell r="Q3109" t="str">
            <v>Non-Lead</v>
          </cell>
        </row>
        <row r="3110">
          <cell r="Q3110" t="str">
            <v>Non-Lead</v>
          </cell>
        </row>
        <row r="3111">
          <cell r="Q3111" t="str">
            <v>Non-Lead</v>
          </cell>
        </row>
        <row r="3112">
          <cell r="Q3112" t="str">
            <v>Non-Lead</v>
          </cell>
        </row>
        <row r="3113">
          <cell r="Q3113" t="str">
            <v>Non-Lead</v>
          </cell>
        </row>
        <row r="3114">
          <cell r="Q3114" t="str">
            <v>Non-Lead</v>
          </cell>
        </row>
        <row r="3115">
          <cell r="Q3115" t="str">
            <v>Non-Lead</v>
          </cell>
        </row>
        <row r="3116">
          <cell r="Q3116" t="str">
            <v>Non-Lead</v>
          </cell>
        </row>
        <row r="3117">
          <cell r="Q3117" t="str">
            <v>Non-Lead</v>
          </cell>
        </row>
        <row r="3118">
          <cell r="Q3118" t="str">
            <v>Non-Lead</v>
          </cell>
        </row>
        <row r="3119">
          <cell r="Q3119" t="str">
            <v>Non-Lead</v>
          </cell>
        </row>
        <row r="3120">
          <cell r="Q3120" t="str">
            <v>Non-Lead</v>
          </cell>
        </row>
        <row r="3121">
          <cell r="Q3121" t="str">
            <v>Non-Lead</v>
          </cell>
        </row>
        <row r="3122">
          <cell r="Q3122" t="str">
            <v>Non-Lead</v>
          </cell>
        </row>
        <row r="3123">
          <cell r="Q3123" t="str">
            <v>Non-Lead</v>
          </cell>
        </row>
        <row r="3124">
          <cell r="Q3124" t="str">
            <v>Non-Lead</v>
          </cell>
        </row>
        <row r="3125">
          <cell r="Q3125" t="str">
            <v>Non-Lead</v>
          </cell>
        </row>
        <row r="3126">
          <cell r="Q3126" t="str">
            <v>Non-Lead</v>
          </cell>
        </row>
        <row r="3127">
          <cell r="Q3127" t="str">
            <v>Non-Lead</v>
          </cell>
        </row>
        <row r="3128">
          <cell r="Q3128" t="str">
            <v>Non-Lead</v>
          </cell>
        </row>
        <row r="3129">
          <cell r="Q3129" t="str">
            <v>Non-Lead</v>
          </cell>
        </row>
        <row r="3130">
          <cell r="Q3130" t="str">
            <v>Non-Lead</v>
          </cell>
        </row>
        <row r="3131">
          <cell r="Q3131" t="str">
            <v>Non-Lead</v>
          </cell>
        </row>
        <row r="3132">
          <cell r="Q3132" t="str">
            <v>Non-Lead</v>
          </cell>
        </row>
        <row r="3133">
          <cell r="Q3133" t="str">
            <v>Non-Lead</v>
          </cell>
        </row>
        <row r="3134">
          <cell r="Q3134" t="str">
            <v>Non-Lead</v>
          </cell>
        </row>
        <row r="3135">
          <cell r="Q3135" t="str">
            <v>Non-Lead</v>
          </cell>
        </row>
        <row r="3136">
          <cell r="Q3136" t="str">
            <v>Non-Lead</v>
          </cell>
        </row>
        <row r="3137">
          <cell r="Q3137" t="str">
            <v>Non-Lead</v>
          </cell>
        </row>
        <row r="3138">
          <cell r="Q3138" t="str">
            <v>Non-Lead</v>
          </cell>
        </row>
        <row r="3139">
          <cell r="Q3139" t="str">
            <v>Non-Lead</v>
          </cell>
        </row>
        <row r="3140">
          <cell r="Q3140" t="str">
            <v>Non-Lead</v>
          </cell>
        </row>
        <row r="3141">
          <cell r="Q3141" t="str">
            <v>Non-Lead</v>
          </cell>
        </row>
        <row r="3142">
          <cell r="Q3142" t="str">
            <v>Non-Lead</v>
          </cell>
        </row>
        <row r="3143">
          <cell r="Q3143" t="str">
            <v>Non-Lead</v>
          </cell>
        </row>
        <row r="3144">
          <cell r="Q3144" t="str">
            <v>Non-Lead</v>
          </cell>
        </row>
        <row r="3145">
          <cell r="Q3145" t="str">
            <v>Non-Lead</v>
          </cell>
        </row>
        <row r="3146">
          <cell r="Q3146" t="str">
            <v>Non-Lead</v>
          </cell>
        </row>
        <row r="3147">
          <cell r="Q3147" t="str">
            <v>Non-Lead</v>
          </cell>
        </row>
        <row r="3148">
          <cell r="Q3148" t="str">
            <v>Non-Lead</v>
          </cell>
        </row>
        <row r="3149">
          <cell r="Q3149" t="str">
            <v>Non-Lead</v>
          </cell>
        </row>
        <row r="3150">
          <cell r="Q3150" t="str">
            <v>Non-Lead</v>
          </cell>
        </row>
        <row r="3151">
          <cell r="Q3151" t="str">
            <v>Non-Lead</v>
          </cell>
        </row>
        <row r="3152">
          <cell r="Q3152" t="str">
            <v>Non-Lead</v>
          </cell>
        </row>
        <row r="3153">
          <cell r="Q3153" t="str">
            <v>Non-Lead</v>
          </cell>
        </row>
        <row r="3154">
          <cell r="Q3154" t="str">
            <v>Non-Lead</v>
          </cell>
        </row>
        <row r="3155">
          <cell r="Q3155" t="str">
            <v>Non-Lead</v>
          </cell>
        </row>
        <row r="3156">
          <cell r="Q3156" t="str">
            <v>Non-Lead</v>
          </cell>
        </row>
        <row r="3157">
          <cell r="Q3157" t="str">
            <v>Non-Lead</v>
          </cell>
        </row>
        <row r="3158">
          <cell r="Q3158" t="str">
            <v>Non-Lead</v>
          </cell>
        </row>
        <row r="3159">
          <cell r="Q3159" t="str">
            <v>Non-Lead</v>
          </cell>
        </row>
        <row r="3160">
          <cell r="Q3160" t="str">
            <v>Non-Lead</v>
          </cell>
        </row>
        <row r="3161">
          <cell r="Q3161" t="str">
            <v>Non-Lead</v>
          </cell>
        </row>
        <row r="3162">
          <cell r="Q3162" t="str">
            <v>Non-Lead</v>
          </cell>
        </row>
        <row r="3163">
          <cell r="Q3163" t="str">
            <v>Non-Lead</v>
          </cell>
        </row>
        <row r="3164">
          <cell r="Q3164" t="str">
            <v>Non-Lead</v>
          </cell>
        </row>
        <row r="3165">
          <cell r="Q3165" t="str">
            <v>Non-Lead</v>
          </cell>
        </row>
        <row r="3166">
          <cell r="Q3166" t="str">
            <v>Non-Lead</v>
          </cell>
        </row>
        <row r="3167">
          <cell r="Q3167" t="str">
            <v>Non-Lead</v>
          </cell>
        </row>
        <row r="3168">
          <cell r="Q3168" t="str">
            <v>Non-Lead</v>
          </cell>
        </row>
        <row r="3169">
          <cell r="Q3169" t="str">
            <v>Non-Lead</v>
          </cell>
        </row>
        <row r="3170">
          <cell r="Q3170" t="str">
            <v>Non-Lead</v>
          </cell>
        </row>
        <row r="3171">
          <cell r="Q3171" t="str">
            <v>Non-Lead</v>
          </cell>
        </row>
        <row r="3172">
          <cell r="Q3172" t="str">
            <v>Non-Lead</v>
          </cell>
        </row>
        <row r="3173">
          <cell r="Q3173" t="str">
            <v>Non-Lead</v>
          </cell>
        </row>
        <row r="3174">
          <cell r="Q3174" t="str">
            <v>Non-Lead</v>
          </cell>
        </row>
        <row r="3175">
          <cell r="Q3175" t="str">
            <v>Non-Lead</v>
          </cell>
        </row>
        <row r="3176">
          <cell r="Q3176" t="str">
            <v>Non-Lead</v>
          </cell>
        </row>
        <row r="3177">
          <cell r="Q3177" t="str">
            <v>Non-Lead</v>
          </cell>
        </row>
        <row r="3178">
          <cell r="Q3178" t="str">
            <v>Non-Lead</v>
          </cell>
        </row>
        <row r="3179">
          <cell r="Q3179" t="str">
            <v>Non-Lead</v>
          </cell>
        </row>
        <row r="3180">
          <cell r="Q3180" t="str">
            <v>Non-Lead</v>
          </cell>
        </row>
        <row r="3181">
          <cell r="Q3181" t="str">
            <v>Non-Lead</v>
          </cell>
        </row>
        <row r="3182">
          <cell r="Q3182" t="str">
            <v>Non-Lead</v>
          </cell>
        </row>
        <row r="3183">
          <cell r="Q3183" t="str">
            <v>Non-Lead</v>
          </cell>
        </row>
        <row r="3184">
          <cell r="Q3184" t="str">
            <v>Non-Lead</v>
          </cell>
        </row>
        <row r="3185">
          <cell r="Q3185" t="str">
            <v>Non-Lead</v>
          </cell>
        </row>
        <row r="3186">
          <cell r="Q3186" t="str">
            <v>Non-Lead</v>
          </cell>
        </row>
        <row r="3187">
          <cell r="Q3187" t="str">
            <v>Non-Lead</v>
          </cell>
        </row>
        <row r="3188">
          <cell r="Q3188" t="str">
            <v>Non-Lead</v>
          </cell>
        </row>
        <row r="3189">
          <cell r="Q3189" t="str">
            <v>Non-Lead</v>
          </cell>
        </row>
        <row r="3190">
          <cell r="Q3190" t="str">
            <v>Non-Lead</v>
          </cell>
        </row>
        <row r="3191">
          <cell r="Q3191" t="str">
            <v>Non-Lead</v>
          </cell>
        </row>
        <row r="3192">
          <cell r="Q3192" t="str">
            <v>Non-Lead</v>
          </cell>
        </row>
        <row r="3193">
          <cell r="Q3193" t="str">
            <v>Non-Lead</v>
          </cell>
        </row>
        <row r="3194">
          <cell r="Q3194" t="str">
            <v>Non-Lead</v>
          </cell>
        </row>
        <row r="3195">
          <cell r="Q3195" t="str">
            <v>Non-Lead</v>
          </cell>
        </row>
        <row r="3196">
          <cell r="Q3196" t="str">
            <v>Non-Lead</v>
          </cell>
        </row>
        <row r="3197">
          <cell r="Q3197" t="str">
            <v>Non-Lead</v>
          </cell>
        </row>
        <row r="3198">
          <cell r="Q3198" t="str">
            <v>Non-Lead</v>
          </cell>
        </row>
        <row r="3199">
          <cell r="Q3199" t="str">
            <v>Non-Lead</v>
          </cell>
        </row>
        <row r="3200">
          <cell r="Q3200" t="str">
            <v>Non-Lead</v>
          </cell>
        </row>
        <row r="3201">
          <cell r="Q3201" t="str">
            <v>Non-Lead</v>
          </cell>
        </row>
        <row r="3202">
          <cell r="Q3202" t="str">
            <v>Non-Lead</v>
          </cell>
        </row>
        <row r="3203">
          <cell r="Q3203" t="str">
            <v>Non-Lead</v>
          </cell>
        </row>
        <row r="3204">
          <cell r="Q3204" t="str">
            <v>Non-Lead</v>
          </cell>
        </row>
        <row r="3205">
          <cell r="Q3205" t="str">
            <v>Non-Lead</v>
          </cell>
        </row>
        <row r="3206">
          <cell r="Q3206" t="str">
            <v>Non-Lead</v>
          </cell>
        </row>
        <row r="3207">
          <cell r="Q3207" t="str">
            <v>Non-Lead</v>
          </cell>
        </row>
        <row r="3208">
          <cell r="Q3208" t="str">
            <v>Non-Lead</v>
          </cell>
        </row>
        <row r="3209">
          <cell r="Q3209" t="str">
            <v>Non-Lead</v>
          </cell>
        </row>
        <row r="3210">
          <cell r="Q3210" t="str">
            <v>Non-Lead</v>
          </cell>
        </row>
        <row r="3211">
          <cell r="Q3211" t="str">
            <v>Non-Lead</v>
          </cell>
        </row>
        <row r="3212">
          <cell r="Q3212" t="str">
            <v>Non-Lead</v>
          </cell>
        </row>
        <row r="3213">
          <cell r="Q3213" t="str">
            <v>Non-Lead</v>
          </cell>
        </row>
        <row r="3214">
          <cell r="Q3214" t="str">
            <v>Non-Lead</v>
          </cell>
        </row>
        <row r="3215">
          <cell r="Q3215" t="str">
            <v>Non-Lead</v>
          </cell>
        </row>
        <row r="3216">
          <cell r="Q3216" t="str">
            <v>Non-Lead</v>
          </cell>
        </row>
        <row r="3217">
          <cell r="Q3217" t="str">
            <v>Non-Lead</v>
          </cell>
        </row>
        <row r="3218">
          <cell r="Q3218" t="str">
            <v>Non-Lead</v>
          </cell>
        </row>
        <row r="3219">
          <cell r="Q3219" t="str">
            <v>Non-Lead</v>
          </cell>
        </row>
        <row r="3220">
          <cell r="Q3220" t="str">
            <v>Non-Lead</v>
          </cell>
        </row>
        <row r="3221">
          <cell r="Q3221" t="str">
            <v>Non-Lead</v>
          </cell>
        </row>
        <row r="3222">
          <cell r="Q3222" t="str">
            <v>Non-Lead</v>
          </cell>
        </row>
        <row r="3223">
          <cell r="Q3223" t="str">
            <v>Non-Lead</v>
          </cell>
        </row>
        <row r="3224">
          <cell r="Q3224" t="str">
            <v>Non-Lead</v>
          </cell>
        </row>
        <row r="3225">
          <cell r="Q3225" t="str">
            <v>Non-Lead</v>
          </cell>
        </row>
        <row r="3226">
          <cell r="Q3226" t="str">
            <v>Non-Lead</v>
          </cell>
        </row>
        <row r="3227">
          <cell r="Q3227" t="str">
            <v>Non-Lead</v>
          </cell>
        </row>
        <row r="3228">
          <cell r="Q3228" t="str">
            <v>Non-Lead</v>
          </cell>
        </row>
        <row r="3229">
          <cell r="Q3229" t="str">
            <v>Non-Lead</v>
          </cell>
        </row>
        <row r="3230">
          <cell r="Q3230" t="str">
            <v>Non-Lead</v>
          </cell>
        </row>
        <row r="3231">
          <cell r="Q3231" t="str">
            <v>Non-Lead</v>
          </cell>
        </row>
        <row r="3232">
          <cell r="Q3232" t="str">
            <v>Non-Lead</v>
          </cell>
        </row>
        <row r="3233">
          <cell r="Q3233" t="str">
            <v>Non-Lead</v>
          </cell>
        </row>
        <row r="3234">
          <cell r="Q3234" t="str">
            <v>Non-Lead</v>
          </cell>
        </row>
        <row r="3235">
          <cell r="Q3235" t="str">
            <v>Non-Lead</v>
          </cell>
        </row>
        <row r="3236">
          <cell r="Q3236" t="str">
            <v>Non-Lead</v>
          </cell>
        </row>
        <row r="3237">
          <cell r="Q3237" t="str">
            <v>Non-Lead</v>
          </cell>
        </row>
        <row r="3238">
          <cell r="Q3238" t="str">
            <v>Non-Lead</v>
          </cell>
        </row>
        <row r="3239">
          <cell r="Q3239" t="str">
            <v>Non-Lead</v>
          </cell>
        </row>
        <row r="3240">
          <cell r="Q3240" t="str">
            <v>Non-Lead</v>
          </cell>
        </row>
        <row r="3241">
          <cell r="Q3241" t="str">
            <v>Non-Lead</v>
          </cell>
        </row>
        <row r="3242">
          <cell r="Q3242" t="str">
            <v>Non-Lead</v>
          </cell>
        </row>
        <row r="3243">
          <cell r="Q3243" t="str">
            <v>Non-Lead</v>
          </cell>
        </row>
        <row r="3244">
          <cell r="Q3244" t="str">
            <v>Non-Lead</v>
          </cell>
        </row>
        <row r="3245">
          <cell r="Q3245" t="str">
            <v>Non-Lead</v>
          </cell>
        </row>
        <row r="3246">
          <cell r="Q3246" t="str">
            <v>Non-Lead</v>
          </cell>
        </row>
        <row r="3247">
          <cell r="Q3247" t="str">
            <v>Non-Lead</v>
          </cell>
        </row>
        <row r="3248">
          <cell r="Q3248" t="str">
            <v>Non-Lead</v>
          </cell>
        </row>
        <row r="3249">
          <cell r="Q3249" t="str">
            <v>Non-Lead</v>
          </cell>
        </row>
        <row r="3250">
          <cell r="Q3250" t="str">
            <v>Non-Lead</v>
          </cell>
        </row>
        <row r="3251">
          <cell r="Q3251" t="str">
            <v>Non-Lead</v>
          </cell>
        </row>
        <row r="3252">
          <cell r="Q3252" t="str">
            <v>Non-Lead</v>
          </cell>
        </row>
        <row r="3253">
          <cell r="Q3253" t="str">
            <v>Non-Lead</v>
          </cell>
        </row>
        <row r="3254">
          <cell r="Q3254" t="str">
            <v>Non-Lead</v>
          </cell>
        </row>
        <row r="3255">
          <cell r="Q3255" t="str">
            <v>Non-Lead</v>
          </cell>
        </row>
        <row r="3256">
          <cell r="Q3256" t="str">
            <v>Non-Lead</v>
          </cell>
        </row>
        <row r="3257">
          <cell r="Q3257" t="str">
            <v>Non-Lead</v>
          </cell>
        </row>
        <row r="3258">
          <cell r="Q3258" t="str">
            <v>Non-Lead</v>
          </cell>
        </row>
        <row r="3259">
          <cell r="Q3259" t="str">
            <v>Non-Lead</v>
          </cell>
        </row>
        <row r="3260">
          <cell r="Q3260" t="str">
            <v>Non-Lead</v>
          </cell>
        </row>
        <row r="3261">
          <cell r="Q3261" t="str">
            <v>Non-Lead</v>
          </cell>
        </row>
        <row r="3262">
          <cell r="Q3262" t="str">
            <v>Non-Lead</v>
          </cell>
        </row>
        <row r="3263">
          <cell r="Q3263" t="str">
            <v>Non-Lead</v>
          </cell>
        </row>
        <row r="3264">
          <cell r="Q3264" t="str">
            <v>Non-Lead</v>
          </cell>
        </row>
        <row r="3265">
          <cell r="Q3265" t="str">
            <v>Non-Lead</v>
          </cell>
        </row>
        <row r="3266">
          <cell r="Q3266" t="str">
            <v>Non-Lead</v>
          </cell>
        </row>
        <row r="3267">
          <cell r="Q3267" t="str">
            <v>Non-Lead</v>
          </cell>
        </row>
        <row r="3268">
          <cell r="Q3268" t="str">
            <v>Non-Lead</v>
          </cell>
        </row>
        <row r="3269">
          <cell r="Q3269" t="str">
            <v>Non-Lead</v>
          </cell>
        </row>
        <row r="3270">
          <cell r="Q3270" t="str">
            <v>Non-Lead</v>
          </cell>
        </row>
        <row r="3271">
          <cell r="Q3271" t="str">
            <v>Non-Lead</v>
          </cell>
        </row>
        <row r="3272">
          <cell r="Q3272" t="str">
            <v>Non-Lead</v>
          </cell>
        </row>
        <row r="3273">
          <cell r="Q3273" t="str">
            <v>Non-Lead</v>
          </cell>
        </row>
        <row r="3274">
          <cell r="Q3274" t="str">
            <v>Non-Lead</v>
          </cell>
        </row>
        <row r="3275">
          <cell r="Q3275" t="str">
            <v>Non-Lead</v>
          </cell>
        </row>
        <row r="3276">
          <cell r="Q3276" t="str">
            <v>Non-Lead</v>
          </cell>
        </row>
        <row r="3277">
          <cell r="Q3277" t="str">
            <v>Non-Lead</v>
          </cell>
        </row>
        <row r="3278">
          <cell r="Q3278" t="str">
            <v>Non-Lead</v>
          </cell>
        </row>
        <row r="3279">
          <cell r="Q3279" t="str">
            <v>Non-Lead</v>
          </cell>
        </row>
        <row r="3280">
          <cell r="Q3280" t="str">
            <v>Non-Lead</v>
          </cell>
        </row>
        <row r="3281">
          <cell r="Q3281" t="str">
            <v>Non-Lead</v>
          </cell>
        </row>
        <row r="3282">
          <cell r="Q3282" t="str">
            <v>Non-Lead</v>
          </cell>
        </row>
        <row r="3283">
          <cell r="Q3283" t="str">
            <v>Non-Lead</v>
          </cell>
        </row>
        <row r="3284">
          <cell r="Q3284" t="str">
            <v>Non-Lead</v>
          </cell>
        </row>
        <row r="3285">
          <cell r="Q3285" t="str">
            <v>Non-Lead</v>
          </cell>
        </row>
        <row r="3286">
          <cell r="Q3286" t="str">
            <v>Non-Lead</v>
          </cell>
        </row>
        <row r="3287">
          <cell r="Q3287" t="str">
            <v>Non-Lead</v>
          </cell>
        </row>
        <row r="3288">
          <cell r="Q3288" t="str">
            <v>Non-Lead</v>
          </cell>
        </row>
        <row r="3289">
          <cell r="Q3289" t="str">
            <v>Non-Lead</v>
          </cell>
        </row>
        <row r="3290">
          <cell r="Q3290" t="str">
            <v>Non-Lead</v>
          </cell>
        </row>
        <row r="3291">
          <cell r="Q3291" t="str">
            <v>Non-Lead</v>
          </cell>
        </row>
        <row r="3292">
          <cell r="Q3292" t="str">
            <v>Non-Lead</v>
          </cell>
        </row>
        <row r="3293">
          <cell r="Q3293" t="str">
            <v>Non-Lead</v>
          </cell>
        </row>
        <row r="3294">
          <cell r="Q3294" t="str">
            <v>Non-Lead</v>
          </cell>
        </row>
        <row r="3295">
          <cell r="Q3295" t="str">
            <v>Non-Lead</v>
          </cell>
        </row>
        <row r="3296">
          <cell r="Q3296" t="str">
            <v>Non-Lead</v>
          </cell>
        </row>
        <row r="3297">
          <cell r="Q3297" t="str">
            <v>Non-Lead</v>
          </cell>
        </row>
        <row r="3298">
          <cell r="Q3298" t="str">
            <v>Non-Lead</v>
          </cell>
        </row>
        <row r="3299">
          <cell r="Q3299" t="str">
            <v>Non-Lead</v>
          </cell>
        </row>
        <row r="3300">
          <cell r="Q3300" t="str">
            <v>Non-Lead</v>
          </cell>
        </row>
        <row r="3301">
          <cell r="Q3301" t="str">
            <v>Non-Lead</v>
          </cell>
        </row>
        <row r="3302">
          <cell r="Q3302" t="str">
            <v>Non-Lead</v>
          </cell>
        </row>
        <row r="3303">
          <cell r="Q3303" t="str">
            <v>Non-Lead</v>
          </cell>
        </row>
        <row r="3304">
          <cell r="Q3304" t="str">
            <v>Non-Lead</v>
          </cell>
        </row>
        <row r="3305">
          <cell r="Q3305" t="str">
            <v>Non-Lead</v>
          </cell>
        </row>
        <row r="3306">
          <cell r="Q3306" t="str">
            <v>Non-Lead</v>
          </cell>
        </row>
        <row r="3307">
          <cell r="Q3307" t="str">
            <v>Non-Lead</v>
          </cell>
        </row>
        <row r="3308">
          <cell r="Q3308" t="str">
            <v>Non-Lead</v>
          </cell>
        </row>
        <row r="3309">
          <cell r="Q3309" t="str">
            <v>Non-Lead</v>
          </cell>
        </row>
        <row r="3310">
          <cell r="Q3310" t="str">
            <v>Non-Lead</v>
          </cell>
        </row>
        <row r="3311">
          <cell r="Q3311" t="str">
            <v>Non-Lead</v>
          </cell>
        </row>
        <row r="3312">
          <cell r="Q3312" t="str">
            <v>Non-Lead</v>
          </cell>
        </row>
        <row r="3313">
          <cell r="Q3313" t="str">
            <v>Non-Lead</v>
          </cell>
        </row>
        <row r="3314">
          <cell r="Q3314" t="str">
            <v>Non-Lead</v>
          </cell>
        </row>
        <row r="3315">
          <cell r="Q3315" t="str">
            <v>Non-Lead</v>
          </cell>
        </row>
        <row r="3316">
          <cell r="Q3316" t="str">
            <v>Non-Lead</v>
          </cell>
        </row>
        <row r="3317">
          <cell r="Q3317" t="str">
            <v>Non-Lead</v>
          </cell>
        </row>
        <row r="3318">
          <cell r="Q3318" t="str">
            <v>Non-Lead</v>
          </cell>
        </row>
        <row r="3319">
          <cell r="Q3319" t="str">
            <v>Non-Lead</v>
          </cell>
        </row>
        <row r="3320">
          <cell r="Q3320" t="str">
            <v>Non-Lead</v>
          </cell>
        </row>
        <row r="3321">
          <cell r="Q3321" t="str">
            <v>Non-Lead</v>
          </cell>
        </row>
        <row r="3322">
          <cell r="Q3322" t="str">
            <v>Non-Lead</v>
          </cell>
        </row>
        <row r="3323">
          <cell r="Q3323" t="str">
            <v>Non-Lead</v>
          </cell>
        </row>
        <row r="3324">
          <cell r="Q3324" t="str">
            <v>Non-Lead</v>
          </cell>
        </row>
        <row r="3325">
          <cell r="Q3325" t="str">
            <v>Non-Lead</v>
          </cell>
        </row>
        <row r="3326">
          <cell r="Q3326" t="str">
            <v>Non-Lead</v>
          </cell>
        </row>
        <row r="3327">
          <cell r="Q3327" t="str">
            <v>Non-Lead</v>
          </cell>
        </row>
        <row r="3328">
          <cell r="Q3328" t="str">
            <v>Non-Lead</v>
          </cell>
        </row>
        <row r="3329">
          <cell r="Q3329" t="str">
            <v>Non-Lead</v>
          </cell>
        </row>
        <row r="3330">
          <cell r="Q3330" t="str">
            <v>Non-Lead</v>
          </cell>
        </row>
        <row r="3331">
          <cell r="Q3331" t="str">
            <v>Non-Lead</v>
          </cell>
        </row>
        <row r="3332">
          <cell r="Q3332" t="str">
            <v>Non-Lead</v>
          </cell>
        </row>
        <row r="3333">
          <cell r="Q3333" t="str">
            <v>Non-Lead</v>
          </cell>
        </row>
        <row r="3334">
          <cell r="Q3334" t="str">
            <v>Non-Lead</v>
          </cell>
        </row>
        <row r="3335">
          <cell r="Q3335" t="str">
            <v>Non-Lead</v>
          </cell>
        </row>
        <row r="3336">
          <cell r="Q3336" t="str">
            <v>Non-Lead</v>
          </cell>
        </row>
        <row r="3337">
          <cell r="Q3337" t="str">
            <v>Non-Lead</v>
          </cell>
        </row>
        <row r="3338">
          <cell r="Q3338" t="str">
            <v>Non-Lead</v>
          </cell>
        </row>
        <row r="3339">
          <cell r="Q3339" t="str">
            <v>Non-Lead</v>
          </cell>
        </row>
        <row r="3340">
          <cell r="Q3340" t="str">
            <v>Non-Lead</v>
          </cell>
        </row>
        <row r="3341">
          <cell r="Q3341" t="str">
            <v>Non-Lead</v>
          </cell>
        </row>
        <row r="3342">
          <cell r="Q3342" t="str">
            <v>Non-Lead</v>
          </cell>
        </row>
        <row r="3343">
          <cell r="Q3343" t="str">
            <v>Non-Lead</v>
          </cell>
        </row>
        <row r="3344">
          <cell r="Q3344" t="str">
            <v>Non-Lead</v>
          </cell>
        </row>
        <row r="3345">
          <cell r="Q3345" t="str">
            <v>Non-Lead</v>
          </cell>
        </row>
        <row r="3346">
          <cell r="Q3346" t="str">
            <v>Non-Lead</v>
          </cell>
        </row>
        <row r="3347">
          <cell r="Q3347" t="str">
            <v>Non-Lead</v>
          </cell>
        </row>
        <row r="3348">
          <cell r="Q3348" t="str">
            <v>Non-Lead</v>
          </cell>
        </row>
        <row r="3349">
          <cell r="Q3349" t="str">
            <v>Non-Lead</v>
          </cell>
        </row>
        <row r="3350">
          <cell r="Q3350" t="str">
            <v>Non-Lead</v>
          </cell>
        </row>
        <row r="3351">
          <cell r="Q3351" t="str">
            <v>Non-Lead</v>
          </cell>
        </row>
        <row r="3352">
          <cell r="Q3352" t="str">
            <v>Non-Lead</v>
          </cell>
        </row>
        <row r="3353">
          <cell r="Q3353" t="str">
            <v>Non-Lead</v>
          </cell>
        </row>
        <row r="3354">
          <cell r="Q3354" t="str">
            <v>Non-Lead</v>
          </cell>
        </row>
        <row r="3355">
          <cell r="Q3355" t="str">
            <v>Non-Lead</v>
          </cell>
        </row>
        <row r="3356">
          <cell r="Q3356" t="str">
            <v>Non-Lead</v>
          </cell>
        </row>
        <row r="3357">
          <cell r="Q3357" t="str">
            <v>Non-Lead</v>
          </cell>
        </row>
        <row r="3358">
          <cell r="Q3358" t="str">
            <v>Non-Lead</v>
          </cell>
        </row>
        <row r="3359">
          <cell r="Q3359" t="str">
            <v>Non-Lead</v>
          </cell>
        </row>
        <row r="3360">
          <cell r="Q3360" t="str">
            <v>Non-Lead</v>
          </cell>
        </row>
        <row r="3361">
          <cell r="Q3361" t="str">
            <v>Non-Lead</v>
          </cell>
        </row>
        <row r="3362">
          <cell r="Q3362" t="str">
            <v>Non-Lead</v>
          </cell>
        </row>
        <row r="3363">
          <cell r="Q3363" t="str">
            <v>Non-Lead</v>
          </cell>
        </row>
        <row r="3364">
          <cell r="Q3364" t="str">
            <v>Non-Lead</v>
          </cell>
        </row>
        <row r="3365">
          <cell r="Q3365" t="str">
            <v>Non-Lead</v>
          </cell>
        </row>
        <row r="3366">
          <cell r="Q3366" t="str">
            <v>Non-Lead</v>
          </cell>
        </row>
        <row r="3367">
          <cell r="Q3367" t="str">
            <v>Non-Lead</v>
          </cell>
        </row>
        <row r="3368">
          <cell r="Q3368" t="str">
            <v>Non-Lead</v>
          </cell>
        </row>
        <row r="3369">
          <cell r="Q3369" t="str">
            <v>Non-Lead</v>
          </cell>
        </row>
        <row r="3370">
          <cell r="Q3370" t="str">
            <v>Non-Lead</v>
          </cell>
        </row>
        <row r="3371">
          <cell r="Q3371" t="str">
            <v>Non-Lead</v>
          </cell>
        </row>
        <row r="3372">
          <cell r="Q3372" t="str">
            <v>Non-Lead</v>
          </cell>
        </row>
        <row r="3373">
          <cell r="Q3373" t="str">
            <v>Non-Lead</v>
          </cell>
        </row>
        <row r="3374">
          <cell r="Q3374" t="str">
            <v>Non-Lead</v>
          </cell>
        </row>
        <row r="3375">
          <cell r="Q3375" t="str">
            <v>Non-Lead</v>
          </cell>
        </row>
        <row r="3376">
          <cell r="Q3376" t="str">
            <v>Non-Lead</v>
          </cell>
        </row>
        <row r="3377">
          <cell r="Q3377" t="str">
            <v>Non-Lead</v>
          </cell>
        </row>
        <row r="3378">
          <cell r="Q3378" t="str">
            <v>Non-Lead</v>
          </cell>
        </row>
        <row r="3379">
          <cell r="Q3379" t="str">
            <v>Non-Lead</v>
          </cell>
        </row>
        <row r="3380">
          <cell r="Q3380" t="str">
            <v>Non-Lead</v>
          </cell>
        </row>
        <row r="3381">
          <cell r="Q3381" t="str">
            <v>Non-Lead</v>
          </cell>
        </row>
        <row r="3382">
          <cell r="Q3382" t="str">
            <v>Non-Lead</v>
          </cell>
        </row>
        <row r="3383">
          <cell r="Q3383" t="str">
            <v>Non-Lead</v>
          </cell>
        </row>
        <row r="3384">
          <cell r="Q3384" t="str">
            <v>Non-Lead</v>
          </cell>
        </row>
        <row r="3385">
          <cell r="Q3385" t="str">
            <v>Non-Lead</v>
          </cell>
        </row>
        <row r="3386">
          <cell r="Q3386" t="str">
            <v>Non-Lead</v>
          </cell>
        </row>
        <row r="3387">
          <cell r="Q3387" t="str">
            <v>Non-Lead</v>
          </cell>
        </row>
        <row r="3388">
          <cell r="Q3388" t="str">
            <v>Non-Lead</v>
          </cell>
        </row>
        <row r="3389">
          <cell r="Q3389" t="str">
            <v>Non-Lead</v>
          </cell>
        </row>
        <row r="3390">
          <cell r="Q3390" t="str">
            <v>Non-Lead</v>
          </cell>
        </row>
        <row r="3391">
          <cell r="Q3391" t="str">
            <v>Non-Lead</v>
          </cell>
        </row>
        <row r="3392">
          <cell r="Q3392" t="str">
            <v>Non-Lead</v>
          </cell>
        </row>
        <row r="3393">
          <cell r="Q3393" t="str">
            <v>Non-Lead</v>
          </cell>
        </row>
        <row r="3394">
          <cell r="Q3394" t="str">
            <v>Non-Lead</v>
          </cell>
        </row>
        <row r="3395">
          <cell r="Q3395" t="str">
            <v>Non-Lead</v>
          </cell>
        </row>
        <row r="3396">
          <cell r="Q3396" t="str">
            <v>Non-Lead</v>
          </cell>
        </row>
        <row r="3397">
          <cell r="Q3397" t="str">
            <v>Non-Lead</v>
          </cell>
        </row>
        <row r="3398">
          <cell r="Q3398" t="str">
            <v>Non-Lead</v>
          </cell>
        </row>
        <row r="3399">
          <cell r="Q3399" t="str">
            <v>Non-Lead</v>
          </cell>
        </row>
        <row r="3400">
          <cell r="Q3400" t="str">
            <v>Non-Lead</v>
          </cell>
        </row>
        <row r="3401">
          <cell r="Q3401" t="str">
            <v>Non-Lead</v>
          </cell>
        </row>
        <row r="3402">
          <cell r="Q3402" t="str">
            <v>Non-Lead</v>
          </cell>
        </row>
        <row r="3403">
          <cell r="Q3403" t="str">
            <v>Non-Lead</v>
          </cell>
        </row>
        <row r="3404">
          <cell r="Q3404" t="str">
            <v>Non-Lead</v>
          </cell>
        </row>
        <row r="3405">
          <cell r="Q3405" t="str">
            <v>Non-Lead</v>
          </cell>
        </row>
        <row r="3406">
          <cell r="Q3406" t="str">
            <v>Non-Lead</v>
          </cell>
        </row>
        <row r="3407">
          <cell r="Q3407" t="str">
            <v>Non-Lead</v>
          </cell>
        </row>
        <row r="3408">
          <cell r="Q3408" t="str">
            <v>Non-Lead</v>
          </cell>
        </row>
        <row r="3409">
          <cell r="Q3409" t="str">
            <v>Non-Lead</v>
          </cell>
        </row>
        <row r="3410">
          <cell r="Q3410" t="str">
            <v>Non-Lead</v>
          </cell>
        </row>
        <row r="3411">
          <cell r="Q3411" t="str">
            <v>Non-Lead</v>
          </cell>
        </row>
        <row r="3412">
          <cell r="Q3412" t="str">
            <v>Non-Lead</v>
          </cell>
        </row>
        <row r="3413">
          <cell r="Q3413" t="str">
            <v>Non-Lead</v>
          </cell>
        </row>
        <row r="3414">
          <cell r="Q3414" t="str">
            <v>Non-Lead</v>
          </cell>
        </row>
        <row r="3415">
          <cell r="Q3415" t="str">
            <v>Non-Lead</v>
          </cell>
        </row>
        <row r="3416">
          <cell r="Q3416" t="str">
            <v>Non-Lead</v>
          </cell>
        </row>
        <row r="3417">
          <cell r="Q3417" t="str">
            <v>Non-Lead</v>
          </cell>
        </row>
        <row r="3418">
          <cell r="Q3418" t="str">
            <v>Non-Lead</v>
          </cell>
        </row>
        <row r="3419">
          <cell r="Q3419" t="str">
            <v>Non-Lead</v>
          </cell>
        </row>
        <row r="3420">
          <cell r="Q3420" t="str">
            <v>Non-Lead</v>
          </cell>
        </row>
        <row r="3421">
          <cell r="Q3421" t="str">
            <v>Non-Lead</v>
          </cell>
        </row>
        <row r="3422">
          <cell r="Q3422" t="str">
            <v>Non-Lead</v>
          </cell>
        </row>
        <row r="3423">
          <cell r="Q3423" t="str">
            <v>Non-Lead</v>
          </cell>
        </row>
        <row r="3424">
          <cell r="Q3424" t="str">
            <v>Non-Lead</v>
          </cell>
        </row>
        <row r="3425">
          <cell r="Q3425" t="str">
            <v>Non-Lead</v>
          </cell>
        </row>
        <row r="3426">
          <cell r="Q3426" t="str">
            <v>Non-Lead</v>
          </cell>
        </row>
        <row r="3427">
          <cell r="Q3427" t="str">
            <v>Non-Lead</v>
          </cell>
        </row>
        <row r="3428">
          <cell r="Q3428" t="str">
            <v>Non-Lead</v>
          </cell>
        </row>
        <row r="3429">
          <cell r="Q3429" t="str">
            <v>Non-Lead</v>
          </cell>
        </row>
        <row r="3430">
          <cell r="Q3430" t="str">
            <v>Non-Lead</v>
          </cell>
        </row>
        <row r="3431">
          <cell r="Q3431" t="str">
            <v>Non-Lead</v>
          </cell>
        </row>
        <row r="3432">
          <cell r="Q3432" t="str">
            <v>Non-Lead</v>
          </cell>
        </row>
        <row r="3433">
          <cell r="Q3433" t="str">
            <v>Non-Lead</v>
          </cell>
        </row>
        <row r="3434">
          <cell r="Q3434" t="str">
            <v>Non-Lead</v>
          </cell>
        </row>
        <row r="3435">
          <cell r="Q3435" t="str">
            <v>Non-Lead</v>
          </cell>
        </row>
        <row r="3436">
          <cell r="Q3436" t="str">
            <v>Non-Lead</v>
          </cell>
        </row>
        <row r="3437">
          <cell r="Q3437" t="str">
            <v>Non-Lead</v>
          </cell>
        </row>
        <row r="3438">
          <cell r="Q3438" t="str">
            <v>Non-Lead</v>
          </cell>
        </row>
        <row r="3439">
          <cell r="Q3439" t="str">
            <v>Non-Lead</v>
          </cell>
        </row>
        <row r="3440">
          <cell r="Q3440" t="str">
            <v>Non-Lead</v>
          </cell>
        </row>
        <row r="3441">
          <cell r="Q3441" t="str">
            <v>Non-Lead</v>
          </cell>
        </row>
        <row r="3442">
          <cell r="Q3442" t="str">
            <v>Non-Lead</v>
          </cell>
        </row>
        <row r="3443">
          <cell r="Q3443" t="str">
            <v>Non-Lead</v>
          </cell>
        </row>
        <row r="3444">
          <cell r="Q3444" t="str">
            <v>Non-Lead</v>
          </cell>
        </row>
        <row r="3445">
          <cell r="Q3445" t="str">
            <v>Non-Lead</v>
          </cell>
        </row>
        <row r="3446">
          <cell r="Q3446" t="str">
            <v>Non-Lead</v>
          </cell>
        </row>
        <row r="3447">
          <cell r="Q3447" t="str">
            <v>Non-Lead</v>
          </cell>
        </row>
        <row r="3448">
          <cell r="Q3448" t="str">
            <v>Non-Lead</v>
          </cell>
        </row>
        <row r="3449">
          <cell r="Q3449" t="str">
            <v>Non-Lead</v>
          </cell>
        </row>
        <row r="3450">
          <cell r="Q3450" t="str">
            <v>Non-Lead</v>
          </cell>
        </row>
        <row r="3451">
          <cell r="Q3451" t="str">
            <v>Non-Lead</v>
          </cell>
        </row>
        <row r="3452">
          <cell r="Q3452" t="str">
            <v>Non-Lead</v>
          </cell>
        </row>
        <row r="3453">
          <cell r="Q3453" t="str">
            <v>Non-Lead</v>
          </cell>
        </row>
        <row r="3454">
          <cell r="Q3454" t="str">
            <v>Non-Lead</v>
          </cell>
        </row>
        <row r="3455">
          <cell r="Q3455" t="str">
            <v>Non-Lead</v>
          </cell>
        </row>
        <row r="3456">
          <cell r="Q3456" t="str">
            <v>Non-Lead</v>
          </cell>
        </row>
        <row r="3457">
          <cell r="Q3457" t="str">
            <v>Non-Lead</v>
          </cell>
        </row>
        <row r="3458">
          <cell r="Q3458" t="str">
            <v>Non-Lead</v>
          </cell>
        </row>
        <row r="3459">
          <cell r="Q3459" t="str">
            <v>Non-Lead</v>
          </cell>
        </row>
        <row r="3460">
          <cell r="Q3460" t="str">
            <v>Non-Lead</v>
          </cell>
        </row>
        <row r="3461">
          <cell r="Q3461" t="str">
            <v>Non-Lead</v>
          </cell>
        </row>
        <row r="3462">
          <cell r="Q3462" t="str">
            <v>Non-Lead</v>
          </cell>
        </row>
        <row r="3463">
          <cell r="Q3463" t="str">
            <v>Non-Lead</v>
          </cell>
        </row>
        <row r="3464">
          <cell r="Q3464" t="str">
            <v>Non-Lead</v>
          </cell>
        </row>
        <row r="3465">
          <cell r="Q3465" t="str">
            <v>Non-Lead</v>
          </cell>
        </row>
        <row r="3466">
          <cell r="Q3466" t="str">
            <v>Non-Lead</v>
          </cell>
        </row>
        <row r="3467">
          <cell r="Q3467" t="str">
            <v>Non-Lead</v>
          </cell>
        </row>
        <row r="3468">
          <cell r="Q3468" t="str">
            <v>Non-Lead</v>
          </cell>
        </row>
        <row r="3469">
          <cell r="Q3469" t="str">
            <v>Non-Lead</v>
          </cell>
        </row>
        <row r="3470">
          <cell r="Q3470" t="str">
            <v>Non-Lead</v>
          </cell>
        </row>
        <row r="3471">
          <cell r="Q3471" t="str">
            <v>Non-Lead</v>
          </cell>
        </row>
        <row r="3472">
          <cell r="Q3472" t="str">
            <v>Non-Lead</v>
          </cell>
        </row>
        <row r="3473">
          <cell r="Q3473" t="str">
            <v>Non-Lead</v>
          </cell>
        </row>
        <row r="3474">
          <cell r="Q3474" t="str">
            <v>Non-Lead</v>
          </cell>
        </row>
        <row r="3475">
          <cell r="Q3475" t="str">
            <v>Non-Lead</v>
          </cell>
        </row>
        <row r="3476">
          <cell r="Q3476" t="str">
            <v>Non-Lead</v>
          </cell>
        </row>
        <row r="3477">
          <cell r="Q3477" t="str">
            <v>Non-Lead</v>
          </cell>
        </row>
        <row r="3478">
          <cell r="Q3478" t="str">
            <v>Non-Lead</v>
          </cell>
        </row>
        <row r="3479">
          <cell r="Q3479" t="str">
            <v>Non-Lead</v>
          </cell>
        </row>
        <row r="3480">
          <cell r="Q3480" t="str">
            <v>Non-Lead</v>
          </cell>
        </row>
        <row r="3481">
          <cell r="Q3481" t="str">
            <v>Non-Lead</v>
          </cell>
        </row>
        <row r="3482">
          <cell r="Q3482" t="str">
            <v>Non-Lead</v>
          </cell>
        </row>
        <row r="3483">
          <cell r="Q3483" t="str">
            <v>Non-Lead</v>
          </cell>
        </row>
        <row r="3484">
          <cell r="Q3484" t="str">
            <v>Non-Lead</v>
          </cell>
        </row>
        <row r="3485">
          <cell r="Q3485" t="str">
            <v>Non-Lead</v>
          </cell>
        </row>
        <row r="3486">
          <cell r="Q3486" t="str">
            <v>Non-Lead</v>
          </cell>
        </row>
        <row r="3487">
          <cell r="Q3487" t="str">
            <v>Non-Lead</v>
          </cell>
        </row>
        <row r="3488">
          <cell r="Q3488" t="str">
            <v>Non-Lead</v>
          </cell>
        </row>
        <row r="3489">
          <cell r="Q3489" t="str">
            <v>Non-Lead</v>
          </cell>
        </row>
        <row r="3490">
          <cell r="Q3490" t="str">
            <v>Non-Lead</v>
          </cell>
        </row>
        <row r="3491">
          <cell r="Q3491" t="str">
            <v>Non-Lead</v>
          </cell>
        </row>
        <row r="3492">
          <cell r="Q3492" t="str">
            <v>Non-Lead</v>
          </cell>
        </row>
        <row r="3493">
          <cell r="Q3493" t="str">
            <v>Non-Lead</v>
          </cell>
        </row>
        <row r="3494">
          <cell r="Q3494" t="str">
            <v>Non-Lead</v>
          </cell>
        </row>
        <row r="3495">
          <cell r="Q3495" t="str">
            <v>Non-Lead</v>
          </cell>
        </row>
        <row r="3496">
          <cell r="Q3496" t="str">
            <v>Non-Lead</v>
          </cell>
        </row>
        <row r="3497">
          <cell r="Q3497" t="str">
            <v>Non-Lead</v>
          </cell>
        </row>
        <row r="3498">
          <cell r="Q3498" t="str">
            <v>Non-Lead</v>
          </cell>
        </row>
        <row r="3499">
          <cell r="Q3499" t="str">
            <v>Non-Lead</v>
          </cell>
        </row>
        <row r="3500">
          <cell r="Q3500" t="str">
            <v>Non-Lead</v>
          </cell>
        </row>
        <row r="3501">
          <cell r="Q3501" t="str">
            <v>Non-Lead</v>
          </cell>
        </row>
        <row r="3502">
          <cell r="Q3502" t="str">
            <v>Non-Lead</v>
          </cell>
        </row>
        <row r="3503">
          <cell r="Q3503" t="str">
            <v>Non-Lead</v>
          </cell>
        </row>
        <row r="3504">
          <cell r="Q3504" t="str">
            <v>Non-Lead</v>
          </cell>
        </row>
        <row r="3505">
          <cell r="Q3505" t="str">
            <v>Non-Lead</v>
          </cell>
        </row>
        <row r="3506">
          <cell r="Q3506" t="str">
            <v>Non-Lead</v>
          </cell>
        </row>
        <row r="3507">
          <cell r="Q3507" t="str">
            <v>Non-Lead</v>
          </cell>
        </row>
        <row r="3508">
          <cell r="Q3508" t="str">
            <v>Non-Lead</v>
          </cell>
        </row>
        <row r="3509">
          <cell r="Q3509" t="str">
            <v>Non-Lead</v>
          </cell>
        </row>
        <row r="3510">
          <cell r="Q3510" t="str">
            <v>Non-Lead</v>
          </cell>
        </row>
        <row r="3511">
          <cell r="Q3511" t="str">
            <v>Non-Lead</v>
          </cell>
        </row>
        <row r="3512">
          <cell r="Q3512" t="str">
            <v>Non-Lead</v>
          </cell>
        </row>
        <row r="3513">
          <cell r="Q3513" t="str">
            <v>Non-Lead</v>
          </cell>
        </row>
        <row r="3514">
          <cell r="Q3514" t="str">
            <v>Non-Lead</v>
          </cell>
        </row>
        <row r="3515">
          <cell r="Q3515" t="str">
            <v>Non-Lead</v>
          </cell>
        </row>
        <row r="3516">
          <cell r="Q3516" t="str">
            <v>Non-Lead</v>
          </cell>
        </row>
        <row r="3517">
          <cell r="Q3517" t="str">
            <v>Non-Lead</v>
          </cell>
        </row>
        <row r="3518">
          <cell r="Q3518" t="str">
            <v>Non-Lead</v>
          </cell>
        </row>
        <row r="3519">
          <cell r="Q3519" t="str">
            <v>Non-Lead</v>
          </cell>
        </row>
        <row r="3520">
          <cell r="Q3520" t="str">
            <v>Non-Lead</v>
          </cell>
        </row>
        <row r="3521">
          <cell r="Q3521" t="str">
            <v>Non-Lead</v>
          </cell>
        </row>
        <row r="3522">
          <cell r="Q3522" t="str">
            <v>Non-Lead</v>
          </cell>
        </row>
        <row r="3523">
          <cell r="Q3523" t="str">
            <v>Non-Lead</v>
          </cell>
        </row>
        <row r="3524">
          <cell r="Q3524" t="str">
            <v>Non-Lead</v>
          </cell>
        </row>
        <row r="3525">
          <cell r="Q3525" t="str">
            <v>Non-Lead</v>
          </cell>
        </row>
        <row r="3526">
          <cell r="Q3526" t="str">
            <v>Non-Lead</v>
          </cell>
        </row>
        <row r="3527">
          <cell r="Q3527" t="str">
            <v>Non-Lead</v>
          </cell>
        </row>
        <row r="3528">
          <cell r="Q3528" t="str">
            <v>Non-Lead</v>
          </cell>
        </row>
        <row r="3529">
          <cell r="Q3529" t="str">
            <v>Non-Lead</v>
          </cell>
        </row>
        <row r="3530">
          <cell r="Q3530" t="str">
            <v>Non-Lead</v>
          </cell>
        </row>
        <row r="3531">
          <cell r="Q3531" t="str">
            <v>Non-Lead</v>
          </cell>
        </row>
        <row r="3532">
          <cell r="Q3532" t="str">
            <v>Non-Lead</v>
          </cell>
        </row>
        <row r="3533">
          <cell r="Q3533" t="str">
            <v>Non-Lead</v>
          </cell>
        </row>
        <row r="3534">
          <cell r="Q3534" t="str">
            <v>Non-Lead</v>
          </cell>
        </row>
        <row r="3535">
          <cell r="Q3535" t="str">
            <v>Non-Lead</v>
          </cell>
        </row>
        <row r="3536">
          <cell r="Q3536" t="str">
            <v>Non-Lead</v>
          </cell>
        </row>
        <row r="3537">
          <cell r="Q3537" t="str">
            <v>Non-Lead</v>
          </cell>
        </row>
        <row r="3538">
          <cell r="Q3538" t="str">
            <v>Non-Lead</v>
          </cell>
        </row>
        <row r="3539">
          <cell r="Q3539" t="str">
            <v>Non-Lead</v>
          </cell>
        </row>
        <row r="3540">
          <cell r="Q3540" t="str">
            <v>Non-Lead</v>
          </cell>
        </row>
        <row r="3541">
          <cell r="Q3541" t="str">
            <v>Non-Lead</v>
          </cell>
        </row>
        <row r="3542">
          <cell r="Q3542" t="str">
            <v>Non-Lead</v>
          </cell>
        </row>
        <row r="3543">
          <cell r="Q3543" t="str">
            <v>Non-Lead</v>
          </cell>
        </row>
        <row r="3544">
          <cell r="Q3544" t="str">
            <v>Non-Lead</v>
          </cell>
        </row>
        <row r="3545">
          <cell r="Q3545" t="str">
            <v>Non-Lead</v>
          </cell>
        </row>
        <row r="3546">
          <cell r="Q3546" t="str">
            <v>Non-Lead</v>
          </cell>
        </row>
        <row r="3547">
          <cell r="Q3547" t="str">
            <v>Non-Lead</v>
          </cell>
        </row>
        <row r="3548">
          <cell r="Q3548" t="str">
            <v>Non-Lead</v>
          </cell>
        </row>
        <row r="3549">
          <cell r="Q3549" t="str">
            <v>Non-Lead</v>
          </cell>
        </row>
        <row r="3550">
          <cell r="Q3550" t="str">
            <v>Non-Lead</v>
          </cell>
        </row>
        <row r="3551">
          <cell r="Q3551" t="str">
            <v>Non-Lead</v>
          </cell>
        </row>
        <row r="3552">
          <cell r="Q3552" t="str">
            <v>Non-Lead</v>
          </cell>
        </row>
        <row r="3553">
          <cell r="Q3553" t="str">
            <v>Non-Lead</v>
          </cell>
        </row>
        <row r="3554">
          <cell r="Q3554" t="str">
            <v>Non-Lead</v>
          </cell>
        </row>
        <row r="3555">
          <cell r="Q3555" t="str">
            <v>Non-Lead</v>
          </cell>
        </row>
        <row r="3556">
          <cell r="Q3556" t="str">
            <v>Non-Lead</v>
          </cell>
        </row>
        <row r="3557">
          <cell r="Q3557" t="str">
            <v>Non-Lead</v>
          </cell>
        </row>
        <row r="3558">
          <cell r="Q3558" t="str">
            <v>Non-Lead</v>
          </cell>
        </row>
        <row r="3559">
          <cell r="Q3559" t="str">
            <v>Non-Lead</v>
          </cell>
        </row>
        <row r="3560">
          <cell r="Q3560" t="str">
            <v>Non-Lead</v>
          </cell>
        </row>
        <row r="3561">
          <cell r="Q3561" t="str">
            <v>Non-Lead</v>
          </cell>
        </row>
        <row r="3562">
          <cell r="Q3562" t="str">
            <v>Non-Lead</v>
          </cell>
        </row>
        <row r="3563">
          <cell r="Q3563" t="str">
            <v>Non-Lead</v>
          </cell>
        </row>
        <row r="3564">
          <cell r="Q3564" t="str">
            <v>Non-Lead</v>
          </cell>
        </row>
        <row r="3565">
          <cell r="Q3565" t="str">
            <v>Non-Lead</v>
          </cell>
        </row>
        <row r="3566">
          <cell r="Q3566" t="str">
            <v>Non-Lead</v>
          </cell>
        </row>
        <row r="3567">
          <cell r="Q3567" t="str">
            <v>Non-Lead</v>
          </cell>
        </row>
        <row r="3568">
          <cell r="Q3568" t="str">
            <v>Non-Lead</v>
          </cell>
        </row>
        <row r="3569">
          <cell r="Q3569" t="str">
            <v>Non-Lead</v>
          </cell>
        </row>
        <row r="3570">
          <cell r="Q3570" t="str">
            <v>Non-Lead</v>
          </cell>
        </row>
        <row r="3571">
          <cell r="Q3571" t="str">
            <v>Non-Lead</v>
          </cell>
        </row>
        <row r="3572">
          <cell r="Q3572" t="str">
            <v>Non-Lead</v>
          </cell>
        </row>
        <row r="3573">
          <cell r="Q3573" t="str">
            <v>Non-Lead</v>
          </cell>
        </row>
        <row r="3574">
          <cell r="Q3574" t="str">
            <v>Non-Lead</v>
          </cell>
        </row>
        <row r="3575">
          <cell r="Q3575" t="str">
            <v>Non-Lead</v>
          </cell>
        </row>
        <row r="3576">
          <cell r="Q3576" t="str">
            <v>Non-Lead</v>
          </cell>
        </row>
        <row r="3577">
          <cell r="Q3577" t="str">
            <v>Non-Lead</v>
          </cell>
        </row>
        <row r="3578">
          <cell r="Q3578" t="str">
            <v>Non-Lead</v>
          </cell>
        </row>
        <row r="3579">
          <cell r="Q3579" t="str">
            <v>Non-Lead</v>
          </cell>
        </row>
        <row r="3580">
          <cell r="Q3580" t="str">
            <v>Non-Lead</v>
          </cell>
        </row>
        <row r="3581">
          <cell r="Q3581" t="str">
            <v>Non-Lead</v>
          </cell>
        </row>
        <row r="3582">
          <cell r="Q3582" t="str">
            <v>Non-Lead</v>
          </cell>
        </row>
        <row r="3583">
          <cell r="Q3583" t="str">
            <v>Non-Lead</v>
          </cell>
        </row>
        <row r="3584">
          <cell r="Q3584" t="str">
            <v>Non-Lead</v>
          </cell>
        </row>
        <row r="3585">
          <cell r="Q3585" t="str">
            <v>Non-Lead</v>
          </cell>
        </row>
        <row r="3586">
          <cell r="Q3586" t="str">
            <v>Non-Lead</v>
          </cell>
        </row>
        <row r="3587">
          <cell r="Q3587" t="str">
            <v>Non-Lead</v>
          </cell>
        </row>
        <row r="3588">
          <cell r="Q3588" t="str">
            <v>Non-Lead</v>
          </cell>
        </row>
        <row r="3589">
          <cell r="Q3589" t="str">
            <v>Non-Lead</v>
          </cell>
        </row>
        <row r="3590">
          <cell r="Q3590" t="str">
            <v>Non-Lead</v>
          </cell>
        </row>
        <row r="3591">
          <cell r="Q3591" t="str">
            <v>Non-Lead</v>
          </cell>
        </row>
        <row r="3592">
          <cell r="Q3592" t="str">
            <v>Non-Lead</v>
          </cell>
        </row>
        <row r="3593">
          <cell r="Q3593" t="str">
            <v>Non-Lead</v>
          </cell>
        </row>
        <row r="3594">
          <cell r="Q3594" t="str">
            <v>Non-Lead</v>
          </cell>
        </row>
        <row r="3595">
          <cell r="Q3595" t="str">
            <v>Non-Lead</v>
          </cell>
        </row>
        <row r="3596">
          <cell r="Q3596" t="str">
            <v>Non-Lead</v>
          </cell>
        </row>
        <row r="3597">
          <cell r="Q3597" t="str">
            <v>Non-Lead</v>
          </cell>
        </row>
        <row r="3598">
          <cell r="Q3598" t="str">
            <v>Non-Lead</v>
          </cell>
        </row>
        <row r="3599">
          <cell r="Q3599" t="str">
            <v>Non-Lead</v>
          </cell>
        </row>
        <row r="3600">
          <cell r="Q3600" t="str">
            <v>Non-Lead</v>
          </cell>
        </row>
        <row r="3601">
          <cell r="Q3601" t="str">
            <v>Non-Lead</v>
          </cell>
        </row>
        <row r="3602">
          <cell r="Q3602" t="str">
            <v>Non-Lead</v>
          </cell>
        </row>
        <row r="3603">
          <cell r="Q3603" t="str">
            <v>Non-Lead</v>
          </cell>
        </row>
        <row r="3604">
          <cell r="Q3604" t="str">
            <v>Non-Lead</v>
          </cell>
        </row>
        <row r="3605">
          <cell r="Q3605" t="str">
            <v>Non-Lead</v>
          </cell>
        </row>
        <row r="3606">
          <cell r="Q3606" t="str">
            <v>Non-Lead</v>
          </cell>
        </row>
        <row r="3607">
          <cell r="Q3607" t="str">
            <v>Non-Lead</v>
          </cell>
        </row>
        <row r="3608">
          <cell r="Q3608" t="str">
            <v>Non-Lead</v>
          </cell>
        </row>
        <row r="3609">
          <cell r="Q3609" t="str">
            <v>Non-Lead</v>
          </cell>
        </row>
        <row r="3610">
          <cell r="Q3610" t="str">
            <v>Non-Lead</v>
          </cell>
        </row>
        <row r="3611">
          <cell r="Q3611" t="str">
            <v>Non-Lead</v>
          </cell>
        </row>
        <row r="3612">
          <cell r="Q3612" t="str">
            <v>Non-Lead</v>
          </cell>
        </row>
        <row r="3613">
          <cell r="Q3613" t="str">
            <v>Non-Lead</v>
          </cell>
        </row>
        <row r="3614">
          <cell r="Q3614" t="str">
            <v>Non-Lead</v>
          </cell>
        </row>
        <row r="3615">
          <cell r="Q3615" t="str">
            <v>Non-Lead</v>
          </cell>
        </row>
        <row r="3616">
          <cell r="Q3616" t="str">
            <v>Non-Lead</v>
          </cell>
        </row>
        <row r="3617">
          <cell r="Q3617" t="str">
            <v>Non-Lead</v>
          </cell>
        </row>
        <row r="3618">
          <cell r="Q3618" t="str">
            <v>Non-Lead</v>
          </cell>
        </row>
        <row r="3619">
          <cell r="Q3619" t="str">
            <v>Non-Lead</v>
          </cell>
        </row>
        <row r="3620">
          <cell r="Q3620" t="str">
            <v>Non-Lead</v>
          </cell>
        </row>
        <row r="3621">
          <cell r="Q3621" t="str">
            <v>Non-Lead</v>
          </cell>
        </row>
        <row r="3622">
          <cell r="Q3622" t="str">
            <v>Non-Lead</v>
          </cell>
        </row>
        <row r="3623">
          <cell r="Q3623" t="str">
            <v>Non-Lead</v>
          </cell>
        </row>
        <row r="3624">
          <cell r="Q3624" t="str">
            <v>Non-Lead</v>
          </cell>
        </row>
        <row r="3625">
          <cell r="Q3625" t="str">
            <v>Non-Lead</v>
          </cell>
        </row>
        <row r="3626">
          <cell r="Q3626" t="str">
            <v>Non-Lead</v>
          </cell>
        </row>
        <row r="3627">
          <cell r="Q3627" t="str">
            <v>Non-Lead</v>
          </cell>
        </row>
        <row r="3628">
          <cell r="Q3628" t="str">
            <v>Non-Lead</v>
          </cell>
        </row>
        <row r="3629">
          <cell r="Q3629" t="str">
            <v>Non-Lead</v>
          </cell>
        </row>
        <row r="3630">
          <cell r="Q3630" t="str">
            <v>Non-Lead</v>
          </cell>
        </row>
        <row r="3631">
          <cell r="Q3631" t="str">
            <v>Non-Lead</v>
          </cell>
        </row>
        <row r="3632">
          <cell r="Q3632" t="str">
            <v>Non-Lead</v>
          </cell>
        </row>
        <row r="3633">
          <cell r="Q3633" t="str">
            <v>Non-Lead</v>
          </cell>
        </row>
        <row r="3634">
          <cell r="Q3634" t="str">
            <v>Non-Lead</v>
          </cell>
        </row>
        <row r="3635">
          <cell r="Q3635" t="str">
            <v>Non-Lead</v>
          </cell>
        </row>
        <row r="3636">
          <cell r="Q3636" t="str">
            <v>Non-Lead</v>
          </cell>
        </row>
        <row r="3637">
          <cell r="Q3637" t="str">
            <v>Non-Lead</v>
          </cell>
        </row>
        <row r="3638">
          <cell r="Q3638" t="str">
            <v>Non-Lead</v>
          </cell>
        </row>
        <row r="3639">
          <cell r="Q3639" t="str">
            <v>Non-Lead</v>
          </cell>
        </row>
        <row r="3640">
          <cell r="Q3640" t="str">
            <v>Non-Lead</v>
          </cell>
        </row>
        <row r="3641">
          <cell r="Q3641" t="str">
            <v>Non-Lead</v>
          </cell>
        </row>
        <row r="3642">
          <cell r="Q3642" t="str">
            <v>Non-Lead</v>
          </cell>
        </row>
        <row r="3643">
          <cell r="Q3643" t="str">
            <v>Non-Lead</v>
          </cell>
        </row>
        <row r="3644">
          <cell r="Q3644" t="str">
            <v>Non-Lead</v>
          </cell>
        </row>
        <row r="3645">
          <cell r="Q3645" t="str">
            <v>Non-Lead</v>
          </cell>
        </row>
        <row r="3646">
          <cell r="Q3646" t="str">
            <v>Non-Lead</v>
          </cell>
        </row>
        <row r="3647">
          <cell r="Q3647" t="str">
            <v>Non-Lead</v>
          </cell>
        </row>
        <row r="3648">
          <cell r="Q3648" t="str">
            <v>Non-Lead</v>
          </cell>
        </row>
        <row r="3649">
          <cell r="Q3649" t="str">
            <v>Non-Lead</v>
          </cell>
        </row>
        <row r="3650">
          <cell r="Q3650" t="str">
            <v>Non-Lead</v>
          </cell>
        </row>
        <row r="3651">
          <cell r="Q3651" t="str">
            <v>Non-Lead</v>
          </cell>
        </row>
        <row r="3652">
          <cell r="Q3652" t="str">
            <v>Non-Lead</v>
          </cell>
        </row>
        <row r="3653">
          <cell r="Q3653" t="str">
            <v>Non-Lead</v>
          </cell>
        </row>
        <row r="3654">
          <cell r="Q3654" t="str">
            <v>Non-Lead</v>
          </cell>
        </row>
        <row r="3655">
          <cell r="Q3655" t="str">
            <v>Non-Lead</v>
          </cell>
        </row>
        <row r="3656">
          <cell r="Q3656" t="str">
            <v>Non-Lead</v>
          </cell>
        </row>
        <row r="3657">
          <cell r="Q3657" t="str">
            <v>Non-Lead</v>
          </cell>
        </row>
        <row r="3658">
          <cell r="Q3658" t="str">
            <v>Non-Lead</v>
          </cell>
        </row>
        <row r="3659">
          <cell r="Q3659" t="str">
            <v>Non-Lead</v>
          </cell>
        </row>
        <row r="3660">
          <cell r="Q3660" t="str">
            <v>Non-Lead</v>
          </cell>
        </row>
        <row r="3661">
          <cell r="Q3661" t="str">
            <v>Non-Lead</v>
          </cell>
        </row>
        <row r="3662">
          <cell r="Q3662" t="str">
            <v>Non-Lead</v>
          </cell>
        </row>
        <row r="3663">
          <cell r="Q3663" t="str">
            <v>Non-Lead</v>
          </cell>
        </row>
        <row r="3664">
          <cell r="Q3664" t="str">
            <v>Non-Lead</v>
          </cell>
        </row>
        <row r="3665">
          <cell r="Q3665" t="str">
            <v>Non-Lead</v>
          </cell>
        </row>
        <row r="3666">
          <cell r="Q3666" t="str">
            <v>Non-Lead</v>
          </cell>
        </row>
        <row r="3667">
          <cell r="Q3667" t="str">
            <v>Non-Lead</v>
          </cell>
        </row>
        <row r="3668">
          <cell r="Q3668" t="str">
            <v>Non-Lead</v>
          </cell>
        </row>
        <row r="3669">
          <cell r="Q3669" t="str">
            <v>Non-Lead</v>
          </cell>
        </row>
        <row r="3670">
          <cell r="Q3670" t="str">
            <v>Non-Lead</v>
          </cell>
        </row>
        <row r="3671">
          <cell r="Q3671" t="str">
            <v>Non-Lead</v>
          </cell>
        </row>
        <row r="3672">
          <cell r="Q3672" t="str">
            <v>Non-Lead</v>
          </cell>
        </row>
        <row r="3673">
          <cell r="Q3673" t="str">
            <v>Non-Lead</v>
          </cell>
        </row>
        <row r="3674">
          <cell r="Q3674" t="str">
            <v>Non-Lead</v>
          </cell>
        </row>
        <row r="3675">
          <cell r="Q3675" t="str">
            <v>Non-Lead</v>
          </cell>
        </row>
        <row r="3676">
          <cell r="Q3676" t="str">
            <v>Non-Lead</v>
          </cell>
        </row>
        <row r="3677">
          <cell r="Q3677" t="str">
            <v>Non-Lead</v>
          </cell>
        </row>
        <row r="3678">
          <cell r="Q3678" t="str">
            <v>Non-Lead</v>
          </cell>
        </row>
        <row r="3679">
          <cell r="Q3679" t="str">
            <v>Non-Lead</v>
          </cell>
        </row>
        <row r="3680">
          <cell r="Q3680" t="str">
            <v>Non-Lead</v>
          </cell>
        </row>
        <row r="3681">
          <cell r="Q3681" t="str">
            <v>Non-Lead</v>
          </cell>
        </row>
        <row r="3682">
          <cell r="Q3682" t="str">
            <v>Non-Lead</v>
          </cell>
        </row>
        <row r="3683">
          <cell r="Q3683" t="str">
            <v>Non-Lead</v>
          </cell>
        </row>
        <row r="3684">
          <cell r="Q3684" t="str">
            <v>Non-Lead</v>
          </cell>
        </row>
        <row r="3685">
          <cell r="Q3685" t="str">
            <v>Non-Lead</v>
          </cell>
        </row>
        <row r="3686">
          <cell r="Q3686" t="str">
            <v>Non-Lead</v>
          </cell>
        </row>
        <row r="3687">
          <cell r="Q3687" t="str">
            <v>Non-Lead</v>
          </cell>
        </row>
        <row r="3688">
          <cell r="Q3688" t="str">
            <v>Non-Lead</v>
          </cell>
        </row>
        <row r="3689">
          <cell r="Q3689" t="str">
            <v>Non-Lead</v>
          </cell>
        </row>
        <row r="3690">
          <cell r="Q3690" t="str">
            <v>Non-Lead</v>
          </cell>
        </row>
        <row r="3691">
          <cell r="Q3691" t="str">
            <v>Non-Lead</v>
          </cell>
        </row>
        <row r="3692">
          <cell r="Q3692" t="str">
            <v>Non-Lead</v>
          </cell>
        </row>
        <row r="3693">
          <cell r="Q3693" t="str">
            <v>Non-Lead</v>
          </cell>
        </row>
        <row r="3694">
          <cell r="Q3694" t="str">
            <v>Non-Lead</v>
          </cell>
        </row>
        <row r="3695">
          <cell r="Q3695" t="str">
            <v>Non-Lead</v>
          </cell>
        </row>
        <row r="3696">
          <cell r="Q3696" t="str">
            <v>Non-Lead</v>
          </cell>
        </row>
        <row r="3697">
          <cell r="Q3697" t="str">
            <v>Non-Lead</v>
          </cell>
        </row>
        <row r="3698">
          <cell r="Q3698" t="str">
            <v>Non-Lead</v>
          </cell>
        </row>
        <row r="3699">
          <cell r="Q3699" t="str">
            <v>Non-Lead</v>
          </cell>
        </row>
        <row r="3700">
          <cell r="Q3700" t="str">
            <v>Non-Lead</v>
          </cell>
        </row>
        <row r="3701">
          <cell r="Q3701" t="str">
            <v>Non-Lead</v>
          </cell>
        </row>
        <row r="3702">
          <cell r="Q3702" t="str">
            <v>Non-Lead</v>
          </cell>
        </row>
        <row r="3703">
          <cell r="Q3703" t="str">
            <v>Non-Lead</v>
          </cell>
        </row>
        <row r="3704">
          <cell r="Q3704" t="str">
            <v>Non-Lead</v>
          </cell>
        </row>
        <row r="3705">
          <cell r="Q3705" t="str">
            <v>Non-Lead</v>
          </cell>
        </row>
        <row r="3706">
          <cell r="Q3706" t="str">
            <v>Non-Lead</v>
          </cell>
        </row>
        <row r="3707">
          <cell r="Q3707" t="str">
            <v>Non-Lead</v>
          </cell>
        </row>
        <row r="3708">
          <cell r="Q3708" t="str">
            <v>Non-Lead</v>
          </cell>
        </row>
        <row r="3709">
          <cell r="Q3709" t="str">
            <v>Non-Lead</v>
          </cell>
        </row>
        <row r="3710">
          <cell r="Q3710" t="str">
            <v>Non-Lead</v>
          </cell>
        </row>
        <row r="3711">
          <cell r="Q3711" t="str">
            <v>Non-Lead</v>
          </cell>
        </row>
        <row r="3712">
          <cell r="Q3712" t="str">
            <v>Non-Lead</v>
          </cell>
        </row>
        <row r="3713">
          <cell r="Q3713" t="str">
            <v>Non-Lead</v>
          </cell>
        </row>
        <row r="3714">
          <cell r="Q3714" t="str">
            <v>Non-Lead</v>
          </cell>
        </row>
        <row r="3715">
          <cell r="Q3715" t="str">
            <v>Non-Lead</v>
          </cell>
        </row>
        <row r="3716">
          <cell r="Q3716" t="str">
            <v>Non-Lead</v>
          </cell>
        </row>
        <row r="3717">
          <cell r="Q3717" t="str">
            <v>Non-Lead</v>
          </cell>
        </row>
        <row r="3718">
          <cell r="Q3718" t="str">
            <v>Non-Lead</v>
          </cell>
        </row>
        <row r="3719">
          <cell r="Q3719" t="str">
            <v>Non-Lead</v>
          </cell>
        </row>
        <row r="3720">
          <cell r="Q3720" t="str">
            <v>Non-Lead</v>
          </cell>
        </row>
        <row r="3721">
          <cell r="Q3721" t="str">
            <v>Non-Lead</v>
          </cell>
        </row>
        <row r="3722">
          <cell r="Q3722" t="str">
            <v>Non-Lead</v>
          </cell>
        </row>
        <row r="3723">
          <cell r="Q3723" t="str">
            <v>Non-Lead</v>
          </cell>
        </row>
        <row r="3724">
          <cell r="Q3724" t="str">
            <v>Non-Lead</v>
          </cell>
        </row>
        <row r="3725">
          <cell r="Q3725" t="str">
            <v>Non-Lead</v>
          </cell>
        </row>
        <row r="3726">
          <cell r="Q3726" t="str">
            <v>Non-Lead</v>
          </cell>
        </row>
        <row r="3727">
          <cell r="Q3727" t="str">
            <v>Non-Lead</v>
          </cell>
        </row>
        <row r="3728">
          <cell r="Q3728" t="str">
            <v>Non-Lead</v>
          </cell>
        </row>
        <row r="3729">
          <cell r="Q3729" t="str">
            <v>Non-Lead</v>
          </cell>
        </row>
        <row r="3730">
          <cell r="Q3730" t="str">
            <v>Non-Lead</v>
          </cell>
        </row>
        <row r="3731">
          <cell r="Q3731" t="str">
            <v>Non-Lead</v>
          </cell>
        </row>
        <row r="3732">
          <cell r="Q3732" t="str">
            <v>Non-Lead</v>
          </cell>
        </row>
        <row r="3733">
          <cell r="Q3733" t="str">
            <v>Non-Lead</v>
          </cell>
        </row>
        <row r="3734">
          <cell r="Q3734" t="str">
            <v>Non-Lead</v>
          </cell>
        </row>
        <row r="3735">
          <cell r="Q3735" t="str">
            <v>Non-Lead</v>
          </cell>
        </row>
        <row r="3736">
          <cell r="Q3736" t="str">
            <v>Non-Lead</v>
          </cell>
        </row>
        <row r="3737">
          <cell r="Q3737" t="str">
            <v>Non-Lead</v>
          </cell>
        </row>
        <row r="3738">
          <cell r="Q3738" t="str">
            <v>Non-Lead</v>
          </cell>
        </row>
        <row r="3739">
          <cell r="Q3739" t="str">
            <v>Non-Lead</v>
          </cell>
        </row>
        <row r="3740">
          <cell r="Q3740" t="str">
            <v>Non-Lead</v>
          </cell>
        </row>
        <row r="3741">
          <cell r="Q3741" t="str">
            <v>Non-Lead</v>
          </cell>
        </row>
        <row r="3742">
          <cell r="Q3742" t="str">
            <v>Non-Lead</v>
          </cell>
        </row>
        <row r="3743">
          <cell r="Q3743" t="str">
            <v>Non-Lead</v>
          </cell>
        </row>
        <row r="3744">
          <cell r="Q3744" t="str">
            <v>Non-Lead</v>
          </cell>
        </row>
        <row r="3745">
          <cell r="Q3745" t="str">
            <v>Non-Lead</v>
          </cell>
        </row>
        <row r="3746">
          <cell r="Q3746" t="str">
            <v>Non-Lead</v>
          </cell>
        </row>
        <row r="3747">
          <cell r="Q3747" t="str">
            <v>Non-Lead</v>
          </cell>
        </row>
        <row r="3748">
          <cell r="Q3748" t="str">
            <v>Non-Lead</v>
          </cell>
        </row>
        <row r="3749">
          <cell r="Q3749" t="str">
            <v>Non-Lead</v>
          </cell>
        </row>
        <row r="3750">
          <cell r="Q3750" t="str">
            <v>Non-Lead</v>
          </cell>
        </row>
        <row r="3751">
          <cell r="Q3751" t="str">
            <v>Non-Lead</v>
          </cell>
        </row>
        <row r="3752">
          <cell r="Q3752" t="str">
            <v>Non-Lead</v>
          </cell>
        </row>
        <row r="3753">
          <cell r="Q3753" t="str">
            <v>Non-Lead</v>
          </cell>
        </row>
        <row r="3754">
          <cell r="Q3754" t="str">
            <v>Non-Lead</v>
          </cell>
        </row>
        <row r="3755">
          <cell r="Q3755" t="str">
            <v>Non-Lead</v>
          </cell>
        </row>
        <row r="3756">
          <cell r="Q3756" t="str">
            <v>Non-Lead</v>
          </cell>
        </row>
        <row r="3757">
          <cell r="Q3757" t="str">
            <v>Non-Lead</v>
          </cell>
        </row>
        <row r="3758">
          <cell r="Q3758" t="str">
            <v>Non-Lead</v>
          </cell>
        </row>
        <row r="3759">
          <cell r="Q3759" t="str">
            <v>Non-Lead</v>
          </cell>
        </row>
        <row r="3760">
          <cell r="Q3760" t="str">
            <v>Non-Lead</v>
          </cell>
        </row>
        <row r="3761">
          <cell r="Q3761" t="str">
            <v>Non-Lead</v>
          </cell>
        </row>
        <row r="3762">
          <cell r="Q3762" t="str">
            <v>Non-Lead</v>
          </cell>
        </row>
        <row r="3763">
          <cell r="Q3763" t="str">
            <v>Non-Lead</v>
          </cell>
        </row>
        <row r="3764">
          <cell r="Q3764" t="str">
            <v>Non-Lead</v>
          </cell>
        </row>
        <row r="3765">
          <cell r="Q3765" t="str">
            <v>Non-Lead</v>
          </cell>
        </row>
        <row r="3766">
          <cell r="Q3766" t="str">
            <v>Non-Lead</v>
          </cell>
        </row>
        <row r="3767">
          <cell r="Q3767" t="str">
            <v>Non-Lead</v>
          </cell>
        </row>
        <row r="3768">
          <cell r="Q3768" t="str">
            <v>Non-Lead</v>
          </cell>
        </row>
        <row r="3769">
          <cell r="Q3769" t="str">
            <v>Non-Lead</v>
          </cell>
        </row>
        <row r="3770">
          <cell r="Q3770" t="str">
            <v>Non-Lead</v>
          </cell>
        </row>
        <row r="3771">
          <cell r="Q3771" t="str">
            <v>Non-Lead</v>
          </cell>
        </row>
        <row r="3772">
          <cell r="Q3772" t="str">
            <v>Non-Lead</v>
          </cell>
        </row>
        <row r="3773">
          <cell r="Q3773" t="str">
            <v>Non-Lead</v>
          </cell>
        </row>
        <row r="3774">
          <cell r="Q3774" t="str">
            <v>Non-Lead</v>
          </cell>
        </row>
        <row r="3775">
          <cell r="Q3775" t="str">
            <v>Non-Lead</v>
          </cell>
        </row>
        <row r="3776">
          <cell r="Q3776" t="str">
            <v>Non-Lead</v>
          </cell>
        </row>
        <row r="3777">
          <cell r="Q3777" t="str">
            <v>Non-Lead</v>
          </cell>
        </row>
        <row r="3778">
          <cell r="Q3778" t="str">
            <v>Non-Lead</v>
          </cell>
        </row>
        <row r="3779">
          <cell r="Q3779" t="str">
            <v>Non-Lead</v>
          </cell>
        </row>
        <row r="3780">
          <cell r="Q3780" t="str">
            <v>Non-Lead</v>
          </cell>
        </row>
        <row r="3781">
          <cell r="Q3781" t="str">
            <v>Non-Lead</v>
          </cell>
        </row>
        <row r="3782">
          <cell r="Q3782" t="str">
            <v>Non-Lead</v>
          </cell>
        </row>
        <row r="3783">
          <cell r="Q3783" t="str">
            <v>Non-Lead</v>
          </cell>
        </row>
        <row r="3784">
          <cell r="Q3784" t="str">
            <v>Non-Lead</v>
          </cell>
        </row>
        <row r="3785">
          <cell r="Q3785" t="str">
            <v>Non-Lead</v>
          </cell>
        </row>
        <row r="3786">
          <cell r="Q3786" t="str">
            <v>Non-Lead</v>
          </cell>
        </row>
        <row r="3787">
          <cell r="Q3787" t="str">
            <v>Non-Lead</v>
          </cell>
        </row>
        <row r="3788">
          <cell r="Q3788" t="str">
            <v>Non-Lead</v>
          </cell>
        </row>
        <row r="3789">
          <cell r="Q3789" t="str">
            <v>Non-Lead</v>
          </cell>
        </row>
        <row r="3790">
          <cell r="Q3790" t="str">
            <v>Non-Lead</v>
          </cell>
        </row>
        <row r="3791">
          <cell r="Q3791" t="str">
            <v>Non-Lead</v>
          </cell>
        </row>
        <row r="3792">
          <cell r="Q3792" t="str">
            <v>Non-Lead</v>
          </cell>
        </row>
        <row r="3793">
          <cell r="Q3793" t="str">
            <v>Non-Lead</v>
          </cell>
        </row>
        <row r="3794">
          <cell r="Q3794" t="str">
            <v>Non-Lead</v>
          </cell>
        </row>
        <row r="3795">
          <cell r="Q3795" t="str">
            <v>Non-Lead</v>
          </cell>
        </row>
        <row r="3796">
          <cell r="Q3796" t="str">
            <v>Non-Lead</v>
          </cell>
        </row>
        <row r="3797">
          <cell r="Q3797" t="str">
            <v>Non-Lead</v>
          </cell>
        </row>
        <row r="3798">
          <cell r="Q3798" t="str">
            <v>Non-Lead</v>
          </cell>
        </row>
        <row r="3799">
          <cell r="Q3799" t="str">
            <v>Non-Lead</v>
          </cell>
        </row>
        <row r="3800">
          <cell r="Q3800" t="str">
            <v>Non-Lead</v>
          </cell>
        </row>
        <row r="3801">
          <cell r="Q3801" t="str">
            <v>Non-Lead</v>
          </cell>
        </row>
        <row r="3802">
          <cell r="Q3802" t="str">
            <v>Non-Lead</v>
          </cell>
        </row>
        <row r="3803">
          <cell r="Q3803" t="str">
            <v>Non-Lead</v>
          </cell>
        </row>
        <row r="3804">
          <cell r="Q3804" t="str">
            <v>Non-Lead</v>
          </cell>
        </row>
        <row r="3805">
          <cell r="Q3805" t="str">
            <v>Non-Lead</v>
          </cell>
        </row>
        <row r="3806">
          <cell r="Q3806" t="str">
            <v>Non-Lead</v>
          </cell>
        </row>
        <row r="3807">
          <cell r="Q3807" t="str">
            <v>Non-Lead</v>
          </cell>
        </row>
        <row r="3808">
          <cell r="Q3808" t="str">
            <v>Non-Lead</v>
          </cell>
        </row>
        <row r="3809">
          <cell r="Q3809" t="str">
            <v>Non-Lead</v>
          </cell>
        </row>
        <row r="3810">
          <cell r="Q3810" t="str">
            <v>Non-Lead</v>
          </cell>
        </row>
        <row r="3811">
          <cell r="Q3811" t="str">
            <v>Non-Lead</v>
          </cell>
        </row>
        <row r="3812">
          <cell r="Q3812" t="str">
            <v>Non-Lead</v>
          </cell>
        </row>
        <row r="3813">
          <cell r="Q3813" t="str">
            <v>Non-Lead</v>
          </cell>
        </row>
        <row r="3814">
          <cell r="Q3814" t="str">
            <v>Non-Lead</v>
          </cell>
        </row>
        <row r="3815">
          <cell r="Q3815" t="str">
            <v>Non-Lead</v>
          </cell>
        </row>
        <row r="3816">
          <cell r="Q3816" t="str">
            <v>Non-Lead</v>
          </cell>
        </row>
        <row r="3817">
          <cell r="Q3817" t="str">
            <v>Non-Lead</v>
          </cell>
        </row>
        <row r="3818">
          <cell r="Q3818" t="str">
            <v>Non-Lead</v>
          </cell>
        </row>
        <row r="3819">
          <cell r="Q3819" t="str">
            <v>Non-Lead</v>
          </cell>
        </row>
        <row r="3820">
          <cell r="Q3820" t="str">
            <v>Non-Lead</v>
          </cell>
        </row>
        <row r="3821">
          <cell r="Q3821" t="str">
            <v>Non-Lead</v>
          </cell>
        </row>
        <row r="3822">
          <cell r="Q3822" t="str">
            <v>Non-Lead</v>
          </cell>
        </row>
        <row r="3823">
          <cell r="Q3823" t="str">
            <v>Non-Lead</v>
          </cell>
        </row>
        <row r="3824">
          <cell r="Q3824" t="str">
            <v>Non-Lead</v>
          </cell>
        </row>
        <row r="3825">
          <cell r="Q3825" t="str">
            <v>Non-Lead</v>
          </cell>
        </row>
        <row r="3826">
          <cell r="Q3826" t="str">
            <v>Non-Lead</v>
          </cell>
        </row>
        <row r="3827">
          <cell r="Q3827" t="str">
            <v>Non-Lead</v>
          </cell>
        </row>
        <row r="3828">
          <cell r="Q3828" t="str">
            <v>Non-Lead</v>
          </cell>
        </row>
        <row r="3829">
          <cell r="Q3829" t="str">
            <v>Non-Lead</v>
          </cell>
        </row>
        <row r="3830">
          <cell r="Q3830" t="str">
            <v>Non-Lead</v>
          </cell>
        </row>
        <row r="3831">
          <cell r="Q3831" t="str">
            <v>Non-Lead</v>
          </cell>
        </row>
        <row r="3832">
          <cell r="Q3832" t="str">
            <v>Non-Lead</v>
          </cell>
        </row>
        <row r="3833">
          <cell r="Q3833" t="str">
            <v>Non-Lead</v>
          </cell>
        </row>
        <row r="3834">
          <cell r="Q3834" t="str">
            <v>Non-Lead</v>
          </cell>
        </row>
        <row r="3835">
          <cell r="Q3835" t="str">
            <v>Non-Lead</v>
          </cell>
        </row>
        <row r="3836">
          <cell r="Q3836" t="str">
            <v>Non-Lead</v>
          </cell>
        </row>
        <row r="3837">
          <cell r="Q3837" t="str">
            <v>Non-Lead</v>
          </cell>
        </row>
        <row r="3838">
          <cell r="Q3838" t="str">
            <v>Non-Lead</v>
          </cell>
        </row>
        <row r="3839">
          <cell r="Q3839" t="str">
            <v>Non-Lead</v>
          </cell>
        </row>
        <row r="3840">
          <cell r="Q3840" t="str">
            <v>Non-Lead</v>
          </cell>
        </row>
        <row r="3841">
          <cell r="Q3841" t="str">
            <v>Non-Lead</v>
          </cell>
        </row>
        <row r="3842">
          <cell r="Q3842" t="str">
            <v>Non-Lead</v>
          </cell>
        </row>
        <row r="3843">
          <cell r="Q3843" t="str">
            <v>Non-Lead</v>
          </cell>
        </row>
        <row r="3844">
          <cell r="Q3844" t="str">
            <v>Non-Lead</v>
          </cell>
        </row>
        <row r="3845">
          <cell r="Q3845" t="str">
            <v>Non-Lead</v>
          </cell>
        </row>
        <row r="3846">
          <cell r="Q3846" t="str">
            <v>Non-Lead</v>
          </cell>
        </row>
        <row r="3847">
          <cell r="Q3847" t="str">
            <v>Non-Lead</v>
          </cell>
        </row>
        <row r="3848">
          <cell r="Q3848" t="str">
            <v>Non-Lead</v>
          </cell>
        </row>
        <row r="3849">
          <cell r="Q3849" t="str">
            <v>Non-Lead</v>
          </cell>
        </row>
        <row r="3850">
          <cell r="Q3850" t="str">
            <v>Non-Lead</v>
          </cell>
        </row>
        <row r="3851">
          <cell r="Q3851" t="str">
            <v>Non-Lead</v>
          </cell>
        </row>
        <row r="3852">
          <cell r="Q3852" t="str">
            <v>Non-Lead</v>
          </cell>
        </row>
        <row r="3853">
          <cell r="Q3853" t="str">
            <v>Non-Lead</v>
          </cell>
        </row>
        <row r="3854">
          <cell r="Q3854" t="str">
            <v>Non-Lead</v>
          </cell>
        </row>
        <row r="3855">
          <cell r="Q3855" t="str">
            <v>Non-Lead</v>
          </cell>
        </row>
        <row r="3856">
          <cell r="Q3856" t="str">
            <v>Non-Lead</v>
          </cell>
        </row>
        <row r="3857">
          <cell r="Q3857" t="str">
            <v>Non-Lead</v>
          </cell>
        </row>
        <row r="3858">
          <cell r="Q3858" t="str">
            <v>Non-Lead</v>
          </cell>
        </row>
        <row r="3859">
          <cell r="Q3859" t="str">
            <v>Non-Lead</v>
          </cell>
        </row>
        <row r="3860">
          <cell r="Q3860" t="str">
            <v>Non-Lead</v>
          </cell>
        </row>
        <row r="3861">
          <cell r="Q3861" t="str">
            <v>Non-Lead</v>
          </cell>
        </row>
        <row r="3862">
          <cell r="Q3862" t="str">
            <v>Non-Lead</v>
          </cell>
        </row>
        <row r="3863">
          <cell r="Q3863" t="str">
            <v>Non-Lead</v>
          </cell>
        </row>
        <row r="3864">
          <cell r="Q3864" t="str">
            <v>Non-Lead</v>
          </cell>
        </row>
        <row r="3865">
          <cell r="Q3865" t="str">
            <v>Non-Lead</v>
          </cell>
        </row>
        <row r="3866">
          <cell r="Q3866" t="str">
            <v>Non-Lead</v>
          </cell>
        </row>
        <row r="3867">
          <cell r="Q3867" t="str">
            <v>Non-Lead</v>
          </cell>
        </row>
        <row r="3868">
          <cell r="Q3868" t="str">
            <v>Non-Lead</v>
          </cell>
        </row>
        <row r="3869">
          <cell r="Q3869" t="str">
            <v>Non-Lead</v>
          </cell>
        </row>
        <row r="3870">
          <cell r="Q3870" t="str">
            <v>Non-Lead</v>
          </cell>
        </row>
        <row r="3871">
          <cell r="Q3871" t="str">
            <v>Non-Lead</v>
          </cell>
        </row>
        <row r="3872">
          <cell r="Q3872" t="str">
            <v>Non-Lead</v>
          </cell>
        </row>
        <row r="3873">
          <cell r="Q3873" t="str">
            <v>Non-Lead</v>
          </cell>
        </row>
        <row r="3874">
          <cell r="Q3874" t="str">
            <v>Non-Lead</v>
          </cell>
        </row>
        <row r="3875">
          <cell r="Q3875" t="str">
            <v>Non-Lead</v>
          </cell>
        </row>
        <row r="3876">
          <cell r="Q3876" t="str">
            <v>Non-Lead</v>
          </cell>
        </row>
        <row r="3877">
          <cell r="Q3877" t="str">
            <v>Non-Lead</v>
          </cell>
        </row>
        <row r="3878">
          <cell r="Q3878" t="str">
            <v>Non-Lead</v>
          </cell>
        </row>
        <row r="3879">
          <cell r="Q3879" t="str">
            <v>Non-Lead</v>
          </cell>
        </row>
        <row r="3880">
          <cell r="Q3880" t="str">
            <v>Non-Lead</v>
          </cell>
        </row>
        <row r="3881">
          <cell r="Q3881" t="str">
            <v>Non-Lead</v>
          </cell>
        </row>
        <row r="3882">
          <cell r="Q3882" t="str">
            <v>Non-Lead</v>
          </cell>
        </row>
        <row r="3883">
          <cell r="Q3883" t="str">
            <v>Non-Lead</v>
          </cell>
        </row>
        <row r="3884">
          <cell r="Q3884" t="str">
            <v>Non-Lead</v>
          </cell>
        </row>
        <row r="3885">
          <cell r="Q3885" t="str">
            <v>Non-Lead</v>
          </cell>
        </row>
        <row r="3886">
          <cell r="Q3886" t="str">
            <v>Non-Lead</v>
          </cell>
        </row>
        <row r="3887">
          <cell r="Q3887" t="str">
            <v>Non-Lead</v>
          </cell>
        </row>
        <row r="3888">
          <cell r="Q3888" t="str">
            <v>Non-Lead</v>
          </cell>
        </row>
        <row r="3889">
          <cell r="Q3889" t="str">
            <v>Non-Lead</v>
          </cell>
        </row>
        <row r="3890">
          <cell r="Q3890" t="str">
            <v>Non-Lead</v>
          </cell>
        </row>
        <row r="3891">
          <cell r="Q3891" t="str">
            <v>Non-Lead</v>
          </cell>
        </row>
        <row r="3892">
          <cell r="Q3892" t="str">
            <v>Non-Lead</v>
          </cell>
        </row>
        <row r="3893">
          <cell r="Q3893" t="str">
            <v>Non-Lead</v>
          </cell>
        </row>
        <row r="3894">
          <cell r="Q3894" t="str">
            <v>Non-Lead</v>
          </cell>
        </row>
        <row r="3895">
          <cell r="Q3895" t="str">
            <v>Non-Lead</v>
          </cell>
        </row>
        <row r="3896">
          <cell r="Q3896" t="str">
            <v>Non-Lead</v>
          </cell>
        </row>
        <row r="3897">
          <cell r="Q3897" t="str">
            <v>Non-Lead</v>
          </cell>
        </row>
        <row r="3898">
          <cell r="Q3898" t="str">
            <v>Non-Lead</v>
          </cell>
        </row>
        <row r="3899">
          <cell r="Q3899" t="str">
            <v>Non-Lead</v>
          </cell>
        </row>
        <row r="3900">
          <cell r="Q3900" t="str">
            <v>Non-Lead</v>
          </cell>
        </row>
        <row r="3901">
          <cell r="Q3901" t="str">
            <v>Non-Lead</v>
          </cell>
        </row>
        <row r="3902">
          <cell r="Q3902" t="str">
            <v>Non-Lead</v>
          </cell>
        </row>
        <row r="3903">
          <cell r="Q3903" t="str">
            <v>Non-Lead</v>
          </cell>
        </row>
        <row r="3904">
          <cell r="Q3904" t="str">
            <v>Non-Lead</v>
          </cell>
        </row>
        <row r="3905">
          <cell r="Q3905" t="str">
            <v>Non-Lead</v>
          </cell>
        </row>
        <row r="3906">
          <cell r="Q3906" t="str">
            <v>Non-Lead</v>
          </cell>
        </row>
        <row r="3907">
          <cell r="Q3907" t="str">
            <v>Non-Lead</v>
          </cell>
        </row>
        <row r="3908">
          <cell r="Q3908" t="str">
            <v>Non-Lead</v>
          </cell>
        </row>
        <row r="3909">
          <cell r="Q3909" t="str">
            <v>Non-Lead</v>
          </cell>
        </row>
        <row r="3910">
          <cell r="Q3910" t="str">
            <v>Non-Lead</v>
          </cell>
        </row>
        <row r="3911">
          <cell r="Q3911" t="str">
            <v>Non-Lead</v>
          </cell>
        </row>
        <row r="3912">
          <cell r="Q3912" t="str">
            <v>Non-Lead</v>
          </cell>
        </row>
        <row r="3913">
          <cell r="Q3913" t="str">
            <v>Non-Lead</v>
          </cell>
        </row>
        <row r="3914">
          <cell r="Q3914" t="str">
            <v>Non-Lead</v>
          </cell>
        </row>
        <row r="3915">
          <cell r="Q3915" t="str">
            <v>Non-Lead</v>
          </cell>
        </row>
        <row r="3916">
          <cell r="Q3916" t="str">
            <v>Non-Lead</v>
          </cell>
        </row>
        <row r="3917">
          <cell r="Q3917" t="str">
            <v>Non-Lead</v>
          </cell>
        </row>
        <row r="3918">
          <cell r="Q3918" t="str">
            <v>Non-Lead</v>
          </cell>
        </row>
        <row r="3919">
          <cell r="Q3919" t="str">
            <v>Non-Lead</v>
          </cell>
        </row>
        <row r="3920">
          <cell r="Q3920" t="str">
            <v>Non-Lead</v>
          </cell>
        </row>
        <row r="3921">
          <cell r="Q3921" t="str">
            <v>Non-Lead</v>
          </cell>
        </row>
        <row r="3922">
          <cell r="Q3922" t="str">
            <v>Non-Lead</v>
          </cell>
        </row>
        <row r="3923">
          <cell r="Q3923" t="str">
            <v>Non-Lead</v>
          </cell>
        </row>
        <row r="3924">
          <cell r="Q3924" t="str">
            <v>Non-Lead</v>
          </cell>
        </row>
        <row r="3925">
          <cell r="Q3925" t="str">
            <v>Non-Lead</v>
          </cell>
        </row>
        <row r="3926">
          <cell r="Q3926" t="str">
            <v>Non-Lead</v>
          </cell>
        </row>
        <row r="3927">
          <cell r="Q3927" t="str">
            <v>Non-Lead</v>
          </cell>
        </row>
        <row r="3928">
          <cell r="Q3928" t="str">
            <v>Non-Lead</v>
          </cell>
        </row>
        <row r="3929">
          <cell r="Q3929" t="str">
            <v>Non-Lead</v>
          </cell>
        </row>
        <row r="3930">
          <cell r="Q3930" t="str">
            <v>Non-Lead</v>
          </cell>
        </row>
        <row r="3931">
          <cell r="Q3931" t="str">
            <v>Non-Lead</v>
          </cell>
        </row>
        <row r="3932">
          <cell r="Q3932" t="str">
            <v>Non-Lead</v>
          </cell>
        </row>
        <row r="3933">
          <cell r="Q3933" t="str">
            <v>Non-Lead</v>
          </cell>
        </row>
        <row r="3934">
          <cell r="Q3934" t="str">
            <v>Non-Lead</v>
          </cell>
        </row>
        <row r="3935">
          <cell r="Q3935" t="str">
            <v>Non-Lead</v>
          </cell>
        </row>
        <row r="3936">
          <cell r="Q3936" t="str">
            <v>Non-Lead</v>
          </cell>
        </row>
        <row r="3937">
          <cell r="Q3937" t="str">
            <v>Non-Lead</v>
          </cell>
        </row>
        <row r="3938">
          <cell r="Q3938" t="str">
            <v>Non-Lead</v>
          </cell>
        </row>
        <row r="3939">
          <cell r="Q3939" t="str">
            <v>Non-Lead</v>
          </cell>
        </row>
        <row r="3940">
          <cell r="Q3940" t="str">
            <v>Non-Lead</v>
          </cell>
        </row>
        <row r="3941">
          <cell r="Q3941" t="str">
            <v>Non-Lead</v>
          </cell>
        </row>
        <row r="3942">
          <cell r="Q3942" t="str">
            <v>Non-Lead</v>
          </cell>
        </row>
        <row r="3943">
          <cell r="Q3943" t="str">
            <v>Non-Lead</v>
          </cell>
        </row>
        <row r="3944">
          <cell r="Q3944" t="str">
            <v>Non-Lead</v>
          </cell>
        </row>
        <row r="3945">
          <cell r="Q3945" t="str">
            <v>Non-Lead</v>
          </cell>
        </row>
        <row r="3946">
          <cell r="Q3946" t="str">
            <v>Non-Lead</v>
          </cell>
        </row>
        <row r="3947">
          <cell r="Q3947" t="str">
            <v>Non-Lead</v>
          </cell>
        </row>
        <row r="3948">
          <cell r="Q3948" t="str">
            <v>Non-Lead</v>
          </cell>
        </row>
        <row r="3949">
          <cell r="Q3949" t="str">
            <v>Non-Lead</v>
          </cell>
        </row>
        <row r="3950">
          <cell r="Q3950" t="str">
            <v>Non-Lead</v>
          </cell>
        </row>
        <row r="3951">
          <cell r="Q3951" t="str">
            <v>Non-Lead</v>
          </cell>
        </row>
        <row r="3952">
          <cell r="Q3952" t="str">
            <v>Non-Lead</v>
          </cell>
        </row>
        <row r="3953">
          <cell r="Q3953" t="str">
            <v>Non-Lead</v>
          </cell>
        </row>
        <row r="3954">
          <cell r="Q3954" t="str">
            <v>Non-Lead</v>
          </cell>
        </row>
        <row r="3955">
          <cell r="Q3955" t="str">
            <v>Non-Lead</v>
          </cell>
        </row>
        <row r="3956">
          <cell r="Q3956" t="str">
            <v>Non-Lead</v>
          </cell>
        </row>
        <row r="3957">
          <cell r="Q3957" t="str">
            <v>Non-Lead</v>
          </cell>
        </row>
        <row r="3958">
          <cell r="Q3958" t="str">
            <v>Non-Lead</v>
          </cell>
        </row>
        <row r="3959">
          <cell r="Q3959" t="str">
            <v>Non-Lead</v>
          </cell>
        </row>
        <row r="3960">
          <cell r="Q3960" t="str">
            <v>Non-Lead</v>
          </cell>
        </row>
        <row r="3961">
          <cell r="Q3961" t="str">
            <v>Non-Lead</v>
          </cell>
        </row>
        <row r="3962">
          <cell r="Q3962" t="str">
            <v>Non-Lead</v>
          </cell>
        </row>
        <row r="3963">
          <cell r="Q3963" t="str">
            <v>Non-Lead</v>
          </cell>
        </row>
        <row r="3964">
          <cell r="Q3964" t="str">
            <v>Non-Lead</v>
          </cell>
        </row>
        <row r="3965">
          <cell r="Q3965" t="str">
            <v>Non-Lead</v>
          </cell>
        </row>
        <row r="3966">
          <cell r="Q3966" t="str">
            <v>Non-Lead</v>
          </cell>
        </row>
        <row r="3967">
          <cell r="Q3967" t="str">
            <v>Non-Lead</v>
          </cell>
        </row>
        <row r="3968">
          <cell r="Q3968" t="str">
            <v>Non-Lead</v>
          </cell>
        </row>
        <row r="3969">
          <cell r="Q3969" t="str">
            <v>Non-Lead</v>
          </cell>
        </row>
        <row r="3970">
          <cell r="Q3970" t="str">
            <v>Non-Lead</v>
          </cell>
        </row>
        <row r="3971">
          <cell r="Q3971" t="str">
            <v>Non-Lead</v>
          </cell>
        </row>
        <row r="3972">
          <cell r="Q3972" t="str">
            <v>Non-Lead</v>
          </cell>
        </row>
        <row r="3973">
          <cell r="Q3973" t="str">
            <v>Non-Lead</v>
          </cell>
        </row>
        <row r="3974">
          <cell r="Q3974" t="str">
            <v>Non-Lead</v>
          </cell>
        </row>
        <row r="3975">
          <cell r="Q3975" t="str">
            <v>Non-Lead</v>
          </cell>
        </row>
        <row r="3976">
          <cell r="Q3976" t="str">
            <v>Non-Lead</v>
          </cell>
        </row>
        <row r="3977">
          <cell r="Q3977" t="str">
            <v>Non-Lead</v>
          </cell>
        </row>
        <row r="3978">
          <cell r="Q3978" t="str">
            <v>Non-Lead</v>
          </cell>
        </row>
        <row r="3979">
          <cell r="Q3979" t="str">
            <v>Non-Lead</v>
          </cell>
        </row>
        <row r="3980">
          <cell r="Q3980" t="str">
            <v>Non-Lead</v>
          </cell>
        </row>
        <row r="3981">
          <cell r="Q3981" t="str">
            <v>Non-Lead</v>
          </cell>
        </row>
        <row r="3982">
          <cell r="Q3982" t="str">
            <v>Non-Lead</v>
          </cell>
        </row>
        <row r="3983">
          <cell r="Q3983" t="str">
            <v>Non-Lead</v>
          </cell>
        </row>
        <row r="3984">
          <cell r="Q3984" t="str">
            <v>Non-Lead</v>
          </cell>
        </row>
        <row r="3985">
          <cell r="Q3985" t="str">
            <v>Non-Lead</v>
          </cell>
        </row>
        <row r="3986">
          <cell r="Q3986" t="str">
            <v>Non-Lead</v>
          </cell>
        </row>
        <row r="3987">
          <cell r="Q3987" t="str">
            <v>Non-Lead</v>
          </cell>
        </row>
        <row r="3988">
          <cell r="Q3988" t="str">
            <v>Non-Lead</v>
          </cell>
        </row>
        <row r="3989">
          <cell r="Q3989" t="str">
            <v>Non-Lead</v>
          </cell>
        </row>
        <row r="3990">
          <cell r="Q3990" t="str">
            <v>Non-Lead</v>
          </cell>
        </row>
        <row r="3991">
          <cell r="Q3991" t="str">
            <v>Non-Lead</v>
          </cell>
        </row>
        <row r="3992">
          <cell r="Q3992" t="str">
            <v>Non-Lead</v>
          </cell>
        </row>
        <row r="3993">
          <cell r="Q3993" t="str">
            <v>Non-Lead</v>
          </cell>
        </row>
        <row r="3994">
          <cell r="Q3994" t="str">
            <v>Non-Lead</v>
          </cell>
        </row>
        <row r="3995">
          <cell r="Q3995" t="str">
            <v>Non-Lead</v>
          </cell>
        </row>
        <row r="3996">
          <cell r="Q3996" t="str">
            <v>Non-Lead</v>
          </cell>
        </row>
        <row r="3997">
          <cell r="Q3997" t="str">
            <v>Non-Lead</v>
          </cell>
        </row>
        <row r="3998">
          <cell r="Q3998" t="str">
            <v>Non-Lead</v>
          </cell>
        </row>
        <row r="3999">
          <cell r="Q3999" t="str">
            <v>Non-Lead</v>
          </cell>
        </row>
        <row r="4000">
          <cell r="Q4000" t="str">
            <v>Non-Lead</v>
          </cell>
        </row>
        <row r="4001">
          <cell r="Q4001" t="str">
            <v>Non-Lead</v>
          </cell>
        </row>
        <row r="4002">
          <cell r="Q4002" t="str">
            <v>Non-Lead</v>
          </cell>
        </row>
        <row r="4003">
          <cell r="Q4003" t="str">
            <v>Non-Lead</v>
          </cell>
        </row>
        <row r="4004">
          <cell r="Q4004" t="str">
            <v>Non-Lead</v>
          </cell>
        </row>
        <row r="4005">
          <cell r="Q4005" t="str">
            <v>Non-Lead</v>
          </cell>
        </row>
        <row r="4006">
          <cell r="Q4006" t="str">
            <v>Non-Lead</v>
          </cell>
        </row>
        <row r="4007">
          <cell r="Q4007" t="str">
            <v>Non-Lead</v>
          </cell>
        </row>
        <row r="4008">
          <cell r="Q4008" t="str">
            <v>Non-Lead</v>
          </cell>
        </row>
        <row r="4009">
          <cell r="Q4009" t="str">
            <v>Non-Lead</v>
          </cell>
        </row>
        <row r="4010">
          <cell r="Q4010" t="str">
            <v>Non-Lead</v>
          </cell>
        </row>
        <row r="4011">
          <cell r="Q4011" t="str">
            <v>Non-Lead</v>
          </cell>
        </row>
        <row r="4012">
          <cell r="Q4012" t="str">
            <v>Non-Lead</v>
          </cell>
        </row>
        <row r="4013">
          <cell r="Q4013" t="str">
            <v>Non-Lead</v>
          </cell>
        </row>
        <row r="4014">
          <cell r="Q4014" t="str">
            <v>Non-Lead</v>
          </cell>
        </row>
        <row r="4015">
          <cell r="Q4015" t="str">
            <v>Non-Lead</v>
          </cell>
        </row>
        <row r="4016">
          <cell r="Q4016" t="str">
            <v>Non-Lead</v>
          </cell>
        </row>
        <row r="4017">
          <cell r="Q4017" t="str">
            <v>Non-Lead</v>
          </cell>
        </row>
        <row r="4018">
          <cell r="Q4018" t="str">
            <v>Non-Lead</v>
          </cell>
        </row>
        <row r="4019">
          <cell r="Q4019" t="str">
            <v>Non-Lead</v>
          </cell>
        </row>
        <row r="4020">
          <cell r="Q4020" t="str">
            <v>Non-Lead</v>
          </cell>
        </row>
        <row r="4021">
          <cell r="Q4021" t="str">
            <v>Non-Lead</v>
          </cell>
        </row>
        <row r="4022">
          <cell r="Q4022" t="str">
            <v>Non-Lead</v>
          </cell>
        </row>
        <row r="4023">
          <cell r="Q4023" t="str">
            <v>Non-Lead</v>
          </cell>
        </row>
        <row r="4024">
          <cell r="Q4024" t="str">
            <v>Non-Lead</v>
          </cell>
        </row>
        <row r="4025">
          <cell r="Q4025" t="str">
            <v>Non-Lead</v>
          </cell>
        </row>
        <row r="4026">
          <cell r="Q4026" t="str">
            <v>Non-Lead</v>
          </cell>
        </row>
        <row r="4027">
          <cell r="Q4027" t="str">
            <v>Non-Lead</v>
          </cell>
        </row>
        <row r="4028">
          <cell r="Q4028" t="str">
            <v>Non-Lead</v>
          </cell>
        </row>
        <row r="4029">
          <cell r="Q4029" t="str">
            <v>Non-Lead</v>
          </cell>
        </row>
        <row r="4030">
          <cell r="Q4030" t="str">
            <v>Non-Lead</v>
          </cell>
        </row>
        <row r="4031">
          <cell r="Q4031" t="str">
            <v>Non-Lead</v>
          </cell>
        </row>
        <row r="4032">
          <cell r="Q4032" t="str">
            <v>Non-Lead</v>
          </cell>
        </row>
        <row r="4033">
          <cell r="Q4033" t="str">
            <v>Non-Lead</v>
          </cell>
        </row>
        <row r="4034">
          <cell r="Q4034" t="str">
            <v>Non-Lead</v>
          </cell>
        </row>
        <row r="4035">
          <cell r="Q4035" t="str">
            <v>Non-Lead</v>
          </cell>
        </row>
        <row r="4036">
          <cell r="Q4036" t="str">
            <v>Non-Lead</v>
          </cell>
        </row>
        <row r="4037">
          <cell r="Q4037" t="str">
            <v>Non-Lead</v>
          </cell>
        </row>
        <row r="4038">
          <cell r="Q4038" t="str">
            <v>Non-Lead</v>
          </cell>
        </row>
        <row r="4039">
          <cell r="Q4039" t="str">
            <v>Non-Lead</v>
          </cell>
        </row>
        <row r="4040">
          <cell r="Q4040" t="str">
            <v>Non-Lead</v>
          </cell>
        </row>
        <row r="4041">
          <cell r="Q4041" t="str">
            <v>Non-Lead</v>
          </cell>
        </row>
        <row r="4042">
          <cell r="Q4042" t="str">
            <v>Non-Lead</v>
          </cell>
        </row>
        <row r="4043">
          <cell r="Q4043" t="str">
            <v>Non-Lead</v>
          </cell>
        </row>
        <row r="4044">
          <cell r="Q4044" t="str">
            <v>Non-Lead</v>
          </cell>
        </row>
        <row r="4045">
          <cell r="Q4045" t="str">
            <v>Non-Lead</v>
          </cell>
        </row>
        <row r="4046">
          <cell r="Q4046" t="str">
            <v>Non-Lead</v>
          </cell>
        </row>
        <row r="4047">
          <cell r="Q4047" t="str">
            <v>Non-Lead</v>
          </cell>
        </row>
        <row r="4048">
          <cell r="Q4048" t="str">
            <v>Non-Lead</v>
          </cell>
        </row>
        <row r="4049">
          <cell r="Q4049" t="str">
            <v>Non-Lead</v>
          </cell>
        </row>
        <row r="4050">
          <cell r="Q4050" t="str">
            <v>Non-Lead</v>
          </cell>
        </row>
        <row r="4051">
          <cell r="Q4051" t="str">
            <v>Non-Lead</v>
          </cell>
        </row>
        <row r="4052">
          <cell r="Q4052" t="str">
            <v>Non-Lead</v>
          </cell>
        </row>
        <row r="4053">
          <cell r="Q4053" t="str">
            <v>Non-Lead</v>
          </cell>
        </row>
        <row r="4054">
          <cell r="Q4054" t="str">
            <v>Non-Lead</v>
          </cell>
        </row>
        <row r="4055">
          <cell r="Q4055" t="str">
            <v>Non-Lead</v>
          </cell>
        </row>
        <row r="4056">
          <cell r="Q4056" t="str">
            <v>Non-Lead</v>
          </cell>
        </row>
        <row r="4057">
          <cell r="Q4057" t="str">
            <v>Non-Lead</v>
          </cell>
        </row>
        <row r="4058">
          <cell r="Q4058" t="str">
            <v>Non-Lead</v>
          </cell>
        </row>
        <row r="4059">
          <cell r="Q4059" t="str">
            <v>Non-Lead</v>
          </cell>
        </row>
        <row r="4060">
          <cell r="Q4060" t="str">
            <v>Non-Lead</v>
          </cell>
        </row>
        <row r="4061">
          <cell r="Q4061" t="str">
            <v>Non-Lead</v>
          </cell>
        </row>
        <row r="4062">
          <cell r="Q4062" t="str">
            <v>Non-Lead</v>
          </cell>
        </row>
        <row r="4063">
          <cell r="Q4063" t="str">
            <v>Non-Lead</v>
          </cell>
        </row>
        <row r="4064">
          <cell r="Q4064" t="str">
            <v>Non-Lead</v>
          </cell>
        </row>
        <row r="4065">
          <cell r="Q4065" t="str">
            <v>Non-Lead</v>
          </cell>
        </row>
        <row r="4066">
          <cell r="Q4066" t="str">
            <v>Non-Lead</v>
          </cell>
        </row>
        <row r="4067">
          <cell r="Q4067" t="str">
            <v>Non-Lead</v>
          </cell>
        </row>
        <row r="4068">
          <cell r="Q4068" t="str">
            <v>Non-Lead</v>
          </cell>
        </row>
        <row r="4069">
          <cell r="Q4069" t="str">
            <v>Non-Lead</v>
          </cell>
        </row>
        <row r="4070">
          <cell r="Q4070" t="str">
            <v>Non-Lead</v>
          </cell>
        </row>
        <row r="4071">
          <cell r="Q4071" t="str">
            <v>Non-Lead</v>
          </cell>
        </row>
        <row r="4072">
          <cell r="Q4072" t="str">
            <v>Non-Lead</v>
          </cell>
        </row>
        <row r="4073">
          <cell r="Q4073" t="str">
            <v>Non-Lead</v>
          </cell>
        </row>
        <row r="4074">
          <cell r="Q4074" t="str">
            <v>Non-Lead</v>
          </cell>
        </row>
        <row r="4075">
          <cell r="Q4075" t="str">
            <v>Non-Lead</v>
          </cell>
        </row>
        <row r="4076">
          <cell r="Q4076" t="str">
            <v>Non-Lead</v>
          </cell>
        </row>
        <row r="4077">
          <cell r="Q4077" t="str">
            <v>Non-Lead</v>
          </cell>
        </row>
        <row r="4078">
          <cell r="Q4078" t="str">
            <v>Non-Lead</v>
          </cell>
        </row>
        <row r="4079">
          <cell r="Q4079" t="str">
            <v>Non-Lead</v>
          </cell>
        </row>
        <row r="4080">
          <cell r="Q4080" t="str">
            <v>Non-Lead</v>
          </cell>
        </row>
        <row r="4081">
          <cell r="Q4081" t="str">
            <v>Non-Lead</v>
          </cell>
        </row>
        <row r="4082">
          <cell r="Q4082" t="str">
            <v>Non-Lead</v>
          </cell>
        </row>
        <row r="4083">
          <cell r="Q4083" t="str">
            <v>Non-Lead</v>
          </cell>
        </row>
        <row r="4084">
          <cell r="Q4084" t="str">
            <v>Non-Lead</v>
          </cell>
        </row>
        <row r="4085">
          <cell r="Q4085" t="str">
            <v>Non-Lead</v>
          </cell>
        </row>
        <row r="4086">
          <cell r="Q4086" t="str">
            <v>Non-Lead</v>
          </cell>
        </row>
        <row r="4087">
          <cell r="Q4087" t="str">
            <v>Non-Lead</v>
          </cell>
        </row>
        <row r="4088">
          <cell r="Q4088" t="str">
            <v>Non-Lead</v>
          </cell>
        </row>
        <row r="4089">
          <cell r="Q4089" t="str">
            <v>Non-Lead</v>
          </cell>
        </row>
        <row r="4090">
          <cell r="Q4090" t="str">
            <v>Non-Lead</v>
          </cell>
        </row>
        <row r="4091">
          <cell r="Q4091" t="str">
            <v>Non-Lead</v>
          </cell>
        </row>
        <row r="4092">
          <cell r="Q4092" t="str">
            <v>Non-Lead</v>
          </cell>
        </row>
        <row r="4093">
          <cell r="Q4093" t="str">
            <v>Non-Lead</v>
          </cell>
        </row>
        <row r="4094">
          <cell r="Q4094" t="str">
            <v>Non-Lead</v>
          </cell>
        </row>
        <row r="4095">
          <cell r="Q4095" t="str">
            <v>Non-Lead</v>
          </cell>
        </row>
        <row r="4096">
          <cell r="Q4096" t="str">
            <v>Non-Lead</v>
          </cell>
        </row>
        <row r="4097">
          <cell r="Q4097" t="str">
            <v>Non-Lead</v>
          </cell>
        </row>
        <row r="4098">
          <cell r="Q4098" t="str">
            <v>Non-Lead</v>
          </cell>
        </row>
        <row r="4099">
          <cell r="Q4099" t="str">
            <v>Non-Lead</v>
          </cell>
        </row>
        <row r="4100">
          <cell r="Q4100" t="str">
            <v>Non-Lead</v>
          </cell>
        </row>
        <row r="4101">
          <cell r="Q4101" t="str">
            <v>Non-Lead</v>
          </cell>
        </row>
        <row r="4102">
          <cell r="Q4102" t="str">
            <v>Non-Lead</v>
          </cell>
        </row>
        <row r="4103">
          <cell r="Q4103" t="str">
            <v>Non-Lead</v>
          </cell>
        </row>
        <row r="4104">
          <cell r="Q4104" t="str">
            <v>Non-Lead</v>
          </cell>
        </row>
        <row r="4105">
          <cell r="Q4105" t="str">
            <v>Non-Lead</v>
          </cell>
        </row>
        <row r="4106">
          <cell r="Q4106" t="str">
            <v>Non-Lead</v>
          </cell>
        </row>
        <row r="4107">
          <cell r="Q4107" t="str">
            <v>Non-Lead</v>
          </cell>
        </row>
        <row r="4108">
          <cell r="Q4108" t="str">
            <v>Non-Lead</v>
          </cell>
        </row>
        <row r="4109">
          <cell r="Q4109" t="str">
            <v>Non-Lead</v>
          </cell>
        </row>
        <row r="4110">
          <cell r="Q4110" t="str">
            <v>Non-Lead</v>
          </cell>
        </row>
        <row r="4111">
          <cell r="Q4111" t="str">
            <v>Non-Lead</v>
          </cell>
        </row>
        <row r="4112">
          <cell r="Q4112" t="str">
            <v>Non-Lead</v>
          </cell>
        </row>
        <row r="4113">
          <cell r="Q4113" t="str">
            <v>Non-Lead</v>
          </cell>
        </row>
        <row r="4114">
          <cell r="Q4114" t="str">
            <v>Non-Lead</v>
          </cell>
        </row>
        <row r="4115">
          <cell r="Q4115" t="str">
            <v>Non-Lead</v>
          </cell>
        </row>
        <row r="4116">
          <cell r="Q4116" t="str">
            <v>Non-Lead</v>
          </cell>
        </row>
        <row r="4117">
          <cell r="Q4117" t="str">
            <v>Non-Lead</v>
          </cell>
        </row>
        <row r="4118">
          <cell r="Q4118" t="str">
            <v>Non-Lead</v>
          </cell>
        </row>
        <row r="4119">
          <cell r="Q4119" t="str">
            <v>Non-Lead</v>
          </cell>
        </row>
        <row r="4120">
          <cell r="Q4120" t="str">
            <v>Non-Lead</v>
          </cell>
        </row>
        <row r="4121">
          <cell r="Q4121" t="str">
            <v>Non-Lead</v>
          </cell>
        </row>
        <row r="4122">
          <cell r="Q4122" t="str">
            <v>Non-Lead</v>
          </cell>
        </row>
        <row r="4123">
          <cell r="Q4123" t="str">
            <v>Non-Lead</v>
          </cell>
        </row>
        <row r="4124">
          <cell r="Q4124" t="str">
            <v>Non-Lead</v>
          </cell>
        </row>
        <row r="4125">
          <cell r="Q4125" t="str">
            <v>Non-Lead</v>
          </cell>
        </row>
        <row r="4126">
          <cell r="Q4126" t="str">
            <v>Non-Lead</v>
          </cell>
        </row>
        <row r="4127">
          <cell r="Q4127" t="str">
            <v>Non-Lead</v>
          </cell>
        </row>
        <row r="4128">
          <cell r="Q4128" t="str">
            <v>Non-Lead</v>
          </cell>
        </row>
        <row r="4129">
          <cell r="Q4129" t="str">
            <v>Non-Lead</v>
          </cell>
        </row>
        <row r="4130">
          <cell r="Q4130" t="str">
            <v>Non-Lead</v>
          </cell>
        </row>
        <row r="4131">
          <cell r="Q4131" t="str">
            <v>Non-Lead</v>
          </cell>
        </row>
        <row r="4132">
          <cell r="Q4132" t="str">
            <v>Non-Lead</v>
          </cell>
        </row>
        <row r="4133">
          <cell r="Q4133" t="str">
            <v>Non-Lead</v>
          </cell>
        </row>
        <row r="4134">
          <cell r="Q4134" t="str">
            <v>Non-Lead</v>
          </cell>
        </row>
        <row r="4135">
          <cell r="Q4135" t="str">
            <v>Non-Lead</v>
          </cell>
        </row>
        <row r="4136">
          <cell r="Q4136" t="str">
            <v>Non-Lead</v>
          </cell>
        </row>
        <row r="4137">
          <cell r="Q4137" t="str">
            <v>Non-Lead</v>
          </cell>
        </row>
        <row r="4138">
          <cell r="Q4138" t="str">
            <v>Non-Lead</v>
          </cell>
        </row>
        <row r="4139">
          <cell r="Q4139" t="str">
            <v>Non-Lead</v>
          </cell>
        </row>
        <row r="4140">
          <cell r="Q4140" t="str">
            <v>Non-Lead</v>
          </cell>
        </row>
        <row r="4141">
          <cell r="Q4141" t="str">
            <v>Non-Lead</v>
          </cell>
        </row>
        <row r="4142">
          <cell r="Q4142" t="str">
            <v>Non-Lead</v>
          </cell>
        </row>
        <row r="4143">
          <cell r="Q4143" t="str">
            <v>Non-Lead</v>
          </cell>
        </row>
        <row r="4144">
          <cell r="Q4144" t="str">
            <v>Non-Lead</v>
          </cell>
        </row>
        <row r="4145">
          <cell r="Q4145" t="str">
            <v>Non-Lead</v>
          </cell>
        </row>
        <row r="4146">
          <cell r="Q4146" t="str">
            <v>Non-Lead</v>
          </cell>
        </row>
        <row r="4147">
          <cell r="Q4147" t="str">
            <v>Non-Lead</v>
          </cell>
        </row>
        <row r="4148">
          <cell r="Q4148" t="str">
            <v>Non-Lead</v>
          </cell>
        </row>
        <row r="4149">
          <cell r="Q4149" t="str">
            <v>Non-Lead</v>
          </cell>
        </row>
        <row r="4150">
          <cell r="Q4150" t="str">
            <v>Non-Lead</v>
          </cell>
        </row>
        <row r="4151">
          <cell r="Q4151" t="str">
            <v>Non-Lead</v>
          </cell>
        </row>
        <row r="4152">
          <cell r="Q4152" t="str">
            <v>Non-Lead</v>
          </cell>
        </row>
        <row r="4153">
          <cell r="Q4153" t="str">
            <v>Non-Lead</v>
          </cell>
        </row>
        <row r="4154">
          <cell r="Q4154" t="str">
            <v>Non-Lead</v>
          </cell>
        </row>
        <row r="4155">
          <cell r="Q4155" t="str">
            <v>Non-Lead</v>
          </cell>
        </row>
        <row r="4156">
          <cell r="Q4156" t="str">
            <v>Non-Lead</v>
          </cell>
        </row>
        <row r="4157">
          <cell r="Q4157" t="str">
            <v>Non-Lead</v>
          </cell>
        </row>
        <row r="4158">
          <cell r="Q4158" t="str">
            <v>Non-Lead</v>
          </cell>
        </row>
        <row r="4159">
          <cell r="Q4159" t="str">
            <v>Non-Lead</v>
          </cell>
        </row>
        <row r="4160">
          <cell r="Q4160" t="str">
            <v>Non-Lead</v>
          </cell>
        </row>
        <row r="4161">
          <cell r="Q4161" t="str">
            <v>Non-Lead</v>
          </cell>
        </row>
        <row r="4162">
          <cell r="Q4162" t="str">
            <v>Non-Lead</v>
          </cell>
        </row>
        <row r="4163">
          <cell r="Q4163" t="str">
            <v>Non-Lead</v>
          </cell>
        </row>
        <row r="4164">
          <cell r="Q4164" t="str">
            <v>Non-Lead</v>
          </cell>
        </row>
        <row r="4165">
          <cell r="Q4165" t="str">
            <v>Non-Lead</v>
          </cell>
        </row>
        <row r="4166">
          <cell r="Q4166" t="str">
            <v>Non-Lead</v>
          </cell>
        </row>
        <row r="4167">
          <cell r="Q4167" t="str">
            <v>Non-Lead</v>
          </cell>
        </row>
        <row r="4168">
          <cell r="Q4168" t="str">
            <v>Non-Lead</v>
          </cell>
        </row>
        <row r="4169">
          <cell r="Q4169" t="str">
            <v>Non-Lead</v>
          </cell>
        </row>
        <row r="4170">
          <cell r="Q4170" t="str">
            <v>Non-Lead</v>
          </cell>
        </row>
        <row r="4171">
          <cell r="Q4171" t="str">
            <v>Non-Lead</v>
          </cell>
        </row>
        <row r="4172">
          <cell r="Q4172" t="str">
            <v>Non-Lead</v>
          </cell>
        </row>
        <row r="4173">
          <cell r="Q4173" t="str">
            <v>Non-Lead</v>
          </cell>
        </row>
        <row r="4174">
          <cell r="Q4174" t="str">
            <v>Non-Lead</v>
          </cell>
        </row>
        <row r="4175">
          <cell r="Q4175" t="str">
            <v>Non-Lead</v>
          </cell>
        </row>
        <row r="4176">
          <cell r="Q4176" t="str">
            <v>Non-Lead</v>
          </cell>
        </row>
        <row r="4177">
          <cell r="Q4177" t="str">
            <v>Non-Lead</v>
          </cell>
        </row>
        <row r="4178">
          <cell r="Q4178" t="str">
            <v>Non-Lead</v>
          </cell>
        </row>
        <row r="4179">
          <cell r="Q4179" t="str">
            <v>Non-Lead</v>
          </cell>
        </row>
        <row r="4180">
          <cell r="Q4180" t="str">
            <v>Non-Lead</v>
          </cell>
        </row>
        <row r="4181">
          <cell r="Q4181" t="str">
            <v>Non-Lead</v>
          </cell>
        </row>
        <row r="4182">
          <cell r="Q4182" t="str">
            <v>Non-Lead</v>
          </cell>
        </row>
        <row r="4183">
          <cell r="Q4183" t="str">
            <v>Non-Lead</v>
          </cell>
        </row>
        <row r="4184">
          <cell r="Q4184" t="str">
            <v>Non-Lead</v>
          </cell>
        </row>
        <row r="4185">
          <cell r="Q4185" t="str">
            <v>Non-Lead</v>
          </cell>
        </row>
        <row r="4186">
          <cell r="Q4186" t="str">
            <v>Non-Lead</v>
          </cell>
        </row>
        <row r="4187">
          <cell r="Q4187" t="str">
            <v>Non-Lead</v>
          </cell>
        </row>
        <row r="4188">
          <cell r="Q4188" t="str">
            <v>Non-Lead</v>
          </cell>
        </row>
        <row r="4189">
          <cell r="Q4189" t="str">
            <v>Non-Lead</v>
          </cell>
        </row>
        <row r="4190">
          <cell r="Q4190" t="str">
            <v>Non-Lead</v>
          </cell>
        </row>
        <row r="4191">
          <cell r="Q4191" t="str">
            <v>Non-Lead</v>
          </cell>
        </row>
        <row r="4192">
          <cell r="Q4192" t="str">
            <v>Non-Lead</v>
          </cell>
        </row>
        <row r="4193">
          <cell r="Q4193" t="str">
            <v>Non-Lead</v>
          </cell>
        </row>
        <row r="4194">
          <cell r="Q4194" t="str">
            <v>Non-Lead</v>
          </cell>
        </row>
        <row r="4195">
          <cell r="Q4195" t="str">
            <v>Non-Lead</v>
          </cell>
        </row>
        <row r="4196">
          <cell r="Q4196" t="str">
            <v>Non-Lead</v>
          </cell>
        </row>
        <row r="4197">
          <cell r="Q4197" t="str">
            <v>Non-Lead</v>
          </cell>
        </row>
        <row r="4198">
          <cell r="Q4198" t="str">
            <v>Non-Lead</v>
          </cell>
        </row>
        <row r="4199">
          <cell r="Q4199" t="str">
            <v>Non-Lead</v>
          </cell>
        </row>
        <row r="4200">
          <cell r="Q4200" t="str">
            <v>Non-Lead</v>
          </cell>
        </row>
        <row r="4201">
          <cell r="Q4201" t="str">
            <v>Non-Lead</v>
          </cell>
        </row>
        <row r="4202">
          <cell r="Q4202" t="str">
            <v>Non-Lead</v>
          </cell>
        </row>
        <row r="4203">
          <cell r="Q4203" t="str">
            <v>Non-Lead</v>
          </cell>
        </row>
        <row r="4204">
          <cell r="Q4204" t="str">
            <v>Non-Lead</v>
          </cell>
        </row>
        <row r="4205">
          <cell r="Q4205" t="str">
            <v>Non-Lead</v>
          </cell>
        </row>
        <row r="4206">
          <cell r="Q4206" t="str">
            <v>Non-Lead</v>
          </cell>
        </row>
        <row r="4207">
          <cell r="Q4207" t="str">
            <v>Non-Lead</v>
          </cell>
        </row>
        <row r="4208">
          <cell r="Q4208" t="str">
            <v>Non-Lead</v>
          </cell>
        </row>
        <row r="4209">
          <cell r="Q4209" t="str">
            <v>Non-Lead</v>
          </cell>
        </row>
        <row r="4210">
          <cell r="Q4210" t="str">
            <v>Non-Lead</v>
          </cell>
        </row>
        <row r="4211">
          <cell r="Q4211" t="str">
            <v>Non-Lead</v>
          </cell>
        </row>
        <row r="4212">
          <cell r="Q4212" t="str">
            <v>Non-Lead</v>
          </cell>
        </row>
        <row r="4213">
          <cell r="Q4213" t="str">
            <v>Non-Lead</v>
          </cell>
        </row>
        <row r="4214">
          <cell r="Q4214" t="str">
            <v>Non-Lead</v>
          </cell>
        </row>
        <row r="4215">
          <cell r="Q4215" t="str">
            <v>Non-Lead</v>
          </cell>
        </row>
        <row r="4216">
          <cell r="Q4216" t="str">
            <v>Non-Lead</v>
          </cell>
        </row>
        <row r="4217">
          <cell r="Q4217" t="str">
            <v>Non-Lead</v>
          </cell>
        </row>
        <row r="4218">
          <cell r="Q4218" t="str">
            <v>Non-Lead</v>
          </cell>
        </row>
        <row r="4219">
          <cell r="Q4219" t="str">
            <v>Non-Lead</v>
          </cell>
        </row>
        <row r="4220">
          <cell r="Q4220" t="str">
            <v>Non-Lead</v>
          </cell>
        </row>
        <row r="4221">
          <cell r="Q4221" t="str">
            <v>Non-Lead</v>
          </cell>
        </row>
        <row r="4222">
          <cell r="Q4222" t="str">
            <v>Non-Lead</v>
          </cell>
        </row>
        <row r="4223">
          <cell r="Q4223" t="str">
            <v>Non-Lead</v>
          </cell>
        </row>
        <row r="4224">
          <cell r="Q4224" t="str">
            <v>Non-Lead</v>
          </cell>
        </row>
        <row r="4225">
          <cell r="Q4225" t="str">
            <v>Non-Lead</v>
          </cell>
        </row>
        <row r="4226">
          <cell r="Q4226" t="str">
            <v>Non-Lead</v>
          </cell>
        </row>
        <row r="4227">
          <cell r="Q4227" t="str">
            <v>Non-Lead</v>
          </cell>
        </row>
        <row r="4228">
          <cell r="Q4228" t="str">
            <v>Non-Lead</v>
          </cell>
        </row>
        <row r="4229">
          <cell r="Q4229" t="str">
            <v>Non-Lead</v>
          </cell>
        </row>
        <row r="4230">
          <cell r="Q4230" t="str">
            <v>Non-Lead</v>
          </cell>
        </row>
        <row r="4231">
          <cell r="Q4231" t="str">
            <v>Non-Lead</v>
          </cell>
        </row>
        <row r="4232">
          <cell r="Q4232" t="str">
            <v>Non-Lead</v>
          </cell>
        </row>
        <row r="4233">
          <cell r="Q4233" t="str">
            <v>Non-Lead</v>
          </cell>
        </row>
        <row r="4234">
          <cell r="Q4234" t="str">
            <v>Non-Lead</v>
          </cell>
        </row>
        <row r="4235">
          <cell r="Q4235" t="str">
            <v>Non-Lead</v>
          </cell>
        </row>
        <row r="4236">
          <cell r="Q4236" t="str">
            <v>Non-Lead</v>
          </cell>
        </row>
        <row r="4237">
          <cell r="Q4237" t="str">
            <v>Non-Lead</v>
          </cell>
        </row>
        <row r="4238">
          <cell r="Q4238" t="str">
            <v>Non-Lead</v>
          </cell>
        </row>
        <row r="4239">
          <cell r="Q4239" t="str">
            <v>Non-Lead</v>
          </cell>
        </row>
        <row r="4240">
          <cell r="Q4240" t="str">
            <v>Non-Lead</v>
          </cell>
        </row>
        <row r="4241">
          <cell r="Q4241" t="str">
            <v>Non-Lead</v>
          </cell>
        </row>
        <row r="4242">
          <cell r="Q4242" t="str">
            <v>Non-Lead</v>
          </cell>
        </row>
        <row r="4243">
          <cell r="Q4243" t="str">
            <v>Non-Lead</v>
          </cell>
        </row>
        <row r="4244">
          <cell r="Q4244" t="str">
            <v>Non-Lead</v>
          </cell>
        </row>
        <row r="4245">
          <cell r="Q4245" t="str">
            <v>Non-Lead</v>
          </cell>
        </row>
        <row r="4246">
          <cell r="Q4246" t="str">
            <v>Non-Lead</v>
          </cell>
        </row>
        <row r="4247">
          <cell r="Q4247" t="str">
            <v>Non-Lead</v>
          </cell>
        </row>
        <row r="4248">
          <cell r="Q4248" t="str">
            <v>Non-Lead</v>
          </cell>
        </row>
        <row r="4249">
          <cell r="Q4249" t="str">
            <v>Non-Lead</v>
          </cell>
        </row>
        <row r="4250">
          <cell r="Q4250" t="str">
            <v>Non-Lead</v>
          </cell>
        </row>
        <row r="4251">
          <cell r="Q4251" t="str">
            <v>Non-Lead</v>
          </cell>
        </row>
        <row r="4252">
          <cell r="Q4252" t="str">
            <v>Non-Lead</v>
          </cell>
        </row>
        <row r="4253">
          <cell r="Q4253" t="str">
            <v>Non-Lead</v>
          </cell>
        </row>
        <row r="4254">
          <cell r="Q4254" t="str">
            <v>Non-Lead</v>
          </cell>
        </row>
        <row r="4255">
          <cell r="Q4255" t="str">
            <v>Non-Lead</v>
          </cell>
        </row>
        <row r="4256">
          <cell r="Q4256" t="str">
            <v>Non-Lead</v>
          </cell>
        </row>
        <row r="4257">
          <cell r="Q4257" t="str">
            <v>Non-Lead</v>
          </cell>
        </row>
        <row r="4258">
          <cell r="Q4258" t="str">
            <v>Non-Lead</v>
          </cell>
        </row>
        <row r="4259">
          <cell r="Q4259" t="str">
            <v>Non-Lead</v>
          </cell>
        </row>
        <row r="4260">
          <cell r="Q4260" t="str">
            <v>Non-Lead</v>
          </cell>
        </row>
        <row r="4261">
          <cell r="Q4261" t="str">
            <v>Non-Lead</v>
          </cell>
        </row>
        <row r="4262">
          <cell r="Q4262" t="str">
            <v>Non-Lead</v>
          </cell>
        </row>
        <row r="4263">
          <cell r="Q4263" t="str">
            <v>Non-Lead</v>
          </cell>
        </row>
        <row r="4264">
          <cell r="Q4264" t="str">
            <v>Non-Lead</v>
          </cell>
        </row>
        <row r="4265">
          <cell r="Q4265" t="str">
            <v>Non-Lead</v>
          </cell>
        </row>
        <row r="4266">
          <cell r="Q4266" t="str">
            <v>Non-Lead</v>
          </cell>
        </row>
        <row r="4267">
          <cell r="Q4267" t="str">
            <v>Non-Lead</v>
          </cell>
        </row>
        <row r="4268">
          <cell r="Q4268" t="str">
            <v>Non-Lead</v>
          </cell>
        </row>
        <row r="4269">
          <cell r="Q4269" t="str">
            <v>Non-Lead</v>
          </cell>
        </row>
        <row r="4270">
          <cell r="Q4270" t="str">
            <v>Non-Lead</v>
          </cell>
        </row>
        <row r="4271">
          <cell r="Q4271" t="str">
            <v>Non-Lead</v>
          </cell>
        </row>
        <row r="4272">
          <cell r="Q4272" t="str">
            <v>Non-Lead</v>
          </cell>
        </row>
        <row r="4273">
          <cell r="Q4273" t="str">
            <v>Non-Lead</v>
          </cell>
        </row>
        <row r="4274">
          <cell r="Q4274" t="str">
            <v>Non-Lead</v>
          </cell>
        </row>
        <row r="4275">
          <cell r="Q4275" t="str">
            <v>Non-Lead</v>
          </cell>
        </row>
        <row r="4276">
          <cell r="Q4276" t="str">
            <v>Non-Lead</v>
          </cell>
        </row>
        <row r="4277">
          <cell r="Q4277" t="str">
            <v>Non-Lead</v>
          </cell>
        </row>
        <row r="4278">
          <cell r="Q4278" t="str">
            <v>Non-Lead</v>
          </cell>
        </row>
        <row r="4279">
          <cell r="Q4279" t="str">
            <v>Non-Lead</v>
          </cell>
        </row>
        <row r="4280">
          <cell r="Q4280" t="str">
            <v>Non-Lead</v>
          </cell>
        </row>
        <row r="4281">
          <cell r="Q4281" t="str">
            <v>Non-Lead</v>
          </cell>
        </row>
        <row r="4282">
          <cell r="Q4282" t="str">
            <v>Non-Lead</v>
          </cell>
        </row>
        <row r="4283">
          <cell r="Q4283" t="str">
            <v>Non-Lead</v>
          </cell>
        </row>
        <row r="4284">
          <cell r="Q4284" t="str">
            <v>Non-Lead</v>
          </cell>
        </row>
        <row r="4285">
          <cell r="Q4285" t="str">
            <v>Non-Lead</v>
          </cell>
        </row>
        <row r="4286">
          <cell r="Q4286" t="str">
            <v>Non-Lead</v>
          </cell>
        </row>
        <row r="4287">
          <cell r="Q4287" t="str">
            <v>Non-Lead</v>
          </cell>
        </row>
        <row r="4288">
          <cell r="Q4288" t="str">
            <v>Non-Lead</v>
          </cell>
        </row>
        <row r="4289">
          <cell r="Q4289" t="str">
            <v>Non-Lead</v>
          </cell>
        </row>
        <row r="4290">
          <cell r="Q4290" t="str">
            <v>Non-Lead</v>
          </cell>
        </row>
        <row r="4291">
          <cell r="Q4291" t="str">
            <v>Non-Lead</v>
          </cell>
        </row>
        <row r="4292">
          <cell r="Q4292" t="str">
            <v>Non-Lead</v>
          </cell>
        </row>
        <row r="4293">
          <cell r="Q4293" t="str">
            <v>Non-Lead</v>
          </cell>
        </row>
        <row r="4294">
          <cell r="Q4294" t="str">
            <v>Non-Lead</v>
          </cell>
        </row>
        <row r="4295">
          <cell r="Q4295" t="str">
            <v>Non-Lead</v>
          </cell>
        </row>
        <row r="4296">
          <cell r="Q4296" t="str">
            <v>Non-Lead</v>
          </cell>
        </row>
        <row r="4297">
          <cell r="Q4297" t="str">
            <v>Non-Lead</v>
          </cell>
        </row>
        <row r="4298">
          <cell r="Q4298" t="str">
            <v>Non-Lead</v>
          </cell>
        </row>
        <row r="4299">
          <cell r="Q4299" t="str">
            <v>Non-Lead</v>
          </cell>
        </row>
        <row r="4300">
          <cell r="Q4300" t="str">
            <v>Non-Lead</v>
          </cell>
        </row>
        <row r="4301">
          <cell r="Q4301" t="str">
            <v>Non-Lead</v>
          </cell>
        </row>
        <row r="4302">
          <cell r="Q4302" t="str">
            <v>Non-Lead</v>
          </cell>
        </row>
        <row r="4303">
          <cell r="Q4303" t="str">
            <v>Non-Lead</v>
          </cell>
        </row>
        <row r="4304">
          <cell r="Q4304" t="str">
            <v>Non-Lead</v>
          </cell>
        </row>
        <row r="4305">
          <cell r="Q4305" t="str">
            <v>Non-Lead</v>
          </cell>
        </row>
        <row r="4306">
          <cell r="Q4306" t="str">
            <v>Non-Lead</v>
          </cell>
        </row>
        <row r="4307">
          <cell r="Q4307" t="str">
            <v>Non-Lead</v>
          </cell>
        </row>
        <row r="4308">
          <cell r="Q4308" t="str">
            <v>Non-Lead</v>
          </cell>
        </row>
        <row r="4309">
          <cell r="Q4309" t="str">
            <v>Non-Lead</v>
          </cell>
        </row>
        <row r="4310">
          <cell r="Q4310" t="str">
            <v>Non-Lead</v>
          </cell>
        </row>
        <row r="4311">
          <cell r="Q4311" t="str">
            <v>Non-Lead</v>
          </cell>
        </row>
        <row r="4312">
          <cell r="Q4312" t="str">
            <v>Non-Lead</v>
          </cell>
        </row>
        <row r="4313">
          <cell r="Q4313" t="str">
            <v>Non-Lead</v>
          </cell>
        </row>
        <row r="4314">
          <cell r="Q4314" t="str">
            <v>Non-Lead</v>
          </cell>
        </row>
        <row r="4315">
          <cell r="Q4315" t="str">
            <v>Non-Lead</v>
          </cell>
        </row>
        <row r="4316">
          <cell r="Q4316" t="str">
            <v>Non-Lead</v>
          </cell>
        </row>
        <row r="4317">
          <cell r="Q4317" t="str">
            <v>Non-Lead</v>
          </cell>
        </row>
        <row r="4318">
          <cell r="Q4318" t="str">
            <v>Non-Lead</v>
          </cell>
        </row>
        <row r="4319">
          <cell r="Q4319" t="str">
            <v>Non-Lead</v>
          </cell>
        </row>
        <row r="4320">
          <cell r="Q4320" t="str">
            <v>Non-Lead</v>
          </cell>
        </row>
        <row r="4321">
          <cell r="Q4321" t="str">
            <v>Non-Lead</v>
          </cell>
        </row>
        <row r="4322">
          <cell r="Q4322" t="str">
            <v>Non-Lead</v>
          </cell>
        </row>
        <row r="4323">
          <cell r="Q4323" t="str">
            <v>Non-Lead</v>
          </cell>
        </row>
        <row r="4324">
          <cell r="Q4324" t="str">
            <v>Non-Lead</v>
          </cell>
        </row>
        <row r="4325">
          <cell r="Q4325" t="str">
            <v>Non-Lead</v>
          </cell>
        </row>
        <row r="4326">
          <cell r="Q4326" t="str">
            <v>Non-Lead</v>
          </cell>
        </row>
        <row r="4327">
          <cell r="Q4327" t="str">
            <v>Non-Lead</v>
          </cell>
        </row>
        <row r="4328">
          <cell r="Q4328" t="str">
            <v>Non-Lead</v>
          </cell>
        </row>
        <row r="4329">
          <cell r="Q4329" t="str">
            <v>Non-Lead</v>
          </cell>
        </row>
        <row r="4330">
          <cell r="Q4330" t="str">
            <v>Non-Lead</v>
          </cell>
        </row>
        <row r="4331">
          <cell r="Q4331" t="str">
            <v>Non-Lead</v>
          </cell>
        </row>
        <row r="4332">
          <cell r="Q4332" t="str">
            <v>Non-Lead</v>
          </cell>
        </row>
        <row r="4333">
          <cell r="Q4333" t="str">
            <v>Non-Lead</v>
          </cell>
        </row>
        <row r="4334">
          <cell r="Q4334" t="str">
            <v>Non-Lead</v>
          </cell>
        </row>
        <row r="4335">
          <cell r="Q4335" t="str">
            <v>Non-Lead</v>
          </cell>
        </row>
        <row r="4336">
          <cell r="Q4336" t="str">
            <v>Non-Lead</v>
          </cell>
        </row>
        <row r="4337">
          <cell r="Q4337" t="str">
            <v>Non-Lead</v>
          </cell>
        </row>
        <row r="4338">
          <cell r="Q4338" t="str">
            <v>Non-Lead</v>
          </cell>
        </row>
        <row r="4339">
          <cell r="Q4339" t="str">
            <v>Non-Lead</v>
          </cell>
        </row>
        <row r="4340">
          <cell r="Q4340" t="str">
            <v>Non-Lead</v>
          </cell>
        </row>
        <row r="4341">
          <cell r="Q4341" t="str">
            <v>Non-Lead</v>
          </cell>
        </row>
        <row r="4342">
          <cell r="Q4342" t="str">
            <v>Non-Lead</v>
          </cell>
        </row>
        <row r="4343">
          <cell r="Q4343" t="str">
            <v>Non-Lead</v>
          </cell>
        </row>
        <row r="4344">
          <cell r="Q4344" t="str">
            <v>Non-Lead</v>
          </cell>
        </row>
        <row r="4345">
          <cell r="Q4345" t="str">
            <v>Non-Lead</v>
          </cell>
        </row>
        <row r="4346">
          <cell r="Q4346" t="str">
            <v>Non-Lead</v>
          </cell>
        </row>
        <row r="4347">
          <cell r="Q4347" t="str">
            <v>Non-Lead</v>
          </cell>
        </row>
        <row r="4348">
          <cell r="Q4348" t="str">
            <v>Non-Lead</v>
          </cell>
        </row>
        <row r="4349">
          <cell r="Q4349" t="str">
            <v>Non-Lead</v>
          </cell>
        </row>
        <row r="4350">
          <cell r="Q4350" t="str">
            <v>Non-Lead</v>
          </cell>
        </row>
        <row r="4351">
          <cell r="Q4351" t="str">
            <v>Non-Lead</v>
          </cell>
        </row>
        <row r="4352">
          <cell r="Q4352" t="str">
            <v>Non-Lead</v>
          </cell>
        </row>
        <row r="4353">
          <cell r="Q4353" t="str">
            <v>Non-Lead</v>
          </cell>
        </row>
        <row r="4354">
          <cell r="Q4354" t="str">
            <v>Non-Lead</v>
          </cell>
        </row>
        <row r="4355">
          <cell r="Q4355" t="str">
            <v>Non-Lead</v>
          </cell>
        </row>
        <row r="4356">
          <cell r="Q4356" t="str">
            <v>Non-Lead</v>
          </cell>
        </row>
        <row r="4357">
          <cell r="Q4357" t="str">
            <v>Non-Lead</v>
          </cell>
        </row>
        <row r="4358">
          <cell r="Q4358" t="str">
            <v>Non-Lead</v>
          </cell>
        </row>
        <row r="4359">
          <cell r="Q4359" t="str">
            <v>Non-Lead</v>
          </cell>
        </row>
        <row r="4360">
          <cell r="Q4360" t="str">
            <v>Non-Lead</v>
          </cell>
        </row>
        <row r="4361">
          <cell r="Q4361" t="str">
            <v>Non-Lead</v>
          </cell>
        </row>
        <row r="4362">
          <cell r="Q4362" t="str">
            <v>Non-Lead</v>
          </cell>
        </row>
        <row r="4363">
          <cell r="Q4363" t="str">
            <v>Non-Lead</v>
          </cell>
        </row>
        <row r="4364">
          <cell r="Q4364" t="str">
            <v>Non-Lead</v>
          </cell>
        </row>
        <row r="4365">
          <cell r="Q4365" t="str">
            <v>Non-Lead</v>
          </cell>
        </row>
        <row r="4366">
          <cell r="Q4366" t="str">
            <v>Non-Lead</v>
          </cell>
        </row>
        <row r="4367">
          <cell r="Q4367" t="str">
            <v>Non-Lead</v>
          </cell>
        </row>
        <row r="4368">
          <cell r="Q4368" t="str">
            <v>Non-Lead</v>
          </cell>
        </row>
        <row r="4369">
          <cell r="Q4369" t="str">
            <v>Non-Lead</v>
          </cell>
        </row>
        <row r="4370">
          <cell r="Q4370" t="str">
            <v>Non-Lead</v>
          </cell>
        </row>
        <row r="4371">
          <cell r="Q4371" t="str">
            <v>Non-Lead</v>
          </cell>
        </row>
        <row r="4372">
          <cell r="Q4372" t="str">
            <v>Non-Lead</v>
          </cell>
        </row>
        <row r="4373">
          <cell r="Q4373" t="str">
            <v>Non-Lead</v>
          </cell>
        </row>
        <row r="4374">
          <cell r="Q4374" t="str">
            <v>Non-Lead</v>
          </cell>
        </row>
        <row r="4375">
          <cell r="Q4375" t="str">
            <v>Non-Lead</v>
          </cell>
        </row>
        <row r="4376">
          <cell r="Q4376" t="str">
            <v>Non-Lead</v>
          </cell>
        </row>
        <row r="4377">
          <cell r="Q4377" t="str">
            <v>Non-Lead</v>
          </cell>
        </row>
        <row r="4378">
          <cell r="Q4378" t="str">
            <v>Non-Lead</v>
          </cell>
        </row>
        <row r="4379">
          <cell r="Q4379" t="str">
            <v>Non-Lead</v>
          </cell>
        </row>
        <row r="4380">
          <cell r="Q4380" t="str">
            <v>Non-Lead</v>
          </cell>
        </row>
        <row r="4381">
          <cell r="Q4381" t="str">
            <v>Non-Lead</v>
          </cell>
        </row>
        <row r="4382">
          <cell r="Q4382" t="str">
            <v>Non-Lead</v>
          </cell>
        </row>
        <row r="4383">
          <cell r="Q4383" t="str">
            <v>Non-Lead</v>
          </cell>
        </row>
        <row r="4384">
          <cell r="Q4384" t="str">
            <v>Non-Lead</v>
          </cell>
        </row>
        <row r="4385">
          <cell r="Q4385" t="str">
            <v>Non-Lead</v>
          </cell>
        </row>
        <row r="4386">
          <cell r="Q4386" t="str">
            <v>Non-Lead</v>
          </cell>
        </row>
        <row r="4387">
          <cell r="Q4387" t="str">
            <v>Non-Lead</v>
          </cell>
        </row>
        <row r="4388">
          <cell r="Q4388" t="str">
            <v>Non-Lead</v>
          </cell>
        </row>
        <row r="4389">
          <cell r="Q4389" t="str">
            <v>Non-Lead</v>
          </cell>
        </row>
        <row r="4390">
          <cell r="Q4390" t="str">
            <v>Non-Lead</v>
          </cell>
        </row>
        <row r="4391">
          <cell r="Q4391" t="str">
            <v>Non-Lead</v>
          </cell>
        </row>
        <row r="4392">
          <cell r="Q4392" t="str">
            <v>Non-Lead</v>
          </cell>
        </row>
        <row r="4393">
          <cell r="Q4393" t="str">
            <v>Non-Lead</v>
          </cell>
        </row>
        <row r="4394">
          <cell r="Q4394" t="str">
            <v>Non-Lead</v>
          </cell>
        </row>
        <row r="4395">
          <cell r="Q4395" t="str">
            <v>Non-Lead</v>
          </cell>
        </row>
        <row r="4396">
          <cell r="Q4396" t="str">
            <v>Non-Lead</v>
          </cell>
        </row>
        <row r="4397">
          <cell r="Q4397" t="str">
            <v>Non-Lead</v>
          </cell>
        </row>
        <row r="4398">
          <cell r="Q4398" t="str">
            <v>Non-Lead</v>
          </cell>
        </row>
        <row r="4399">
          <cell r="Q4399" t="str">
            <v>Non-Lead</v>
          </cell>
        </row>
        <row r="4400">
          <cell r="Q4400" t="str">
            <v>Non-Lead</v>
          </cell>
        </row>
        <row r="4401">
          <cell r="Q4401" t="str">
            <v>Non-Lead</v>
          </cell>
        </row>
        <row r="4402">
          <cell r="Q4402" t="str">
            <v>Non-Lead</v>
          </cell>
        </row>
        <row r="4403">
          <cell r="Q4403" t="str">
            <v>Non-Lead</v>
          </cell>
        </row>
        <row r="4404">
          <cell r="Q4404" t="str">
            <v>Non-Lead</v>
          </cell>
        </row>
        <row r="4405">
          <cell r="Q4405" t="str">
            <v>Non-Lead</v>
          </cell>
        </row>
        <row r="4406">
          <cell r="Q4406" t="str">
            <v>Non-Lead</v>
          </cell>
        </row>
        <row r="4407">
          <cell r="Q4407" t="str">
            <v>Non-Lead</v>
          </cell>
        </row>
        <row r="4408">
          <cell r="Q4408" t="str">
            <v>Non-Lead</v>
          </cell>
        </row>
        <row r="4409">
          <cell r="Q4409" t="str">
            <v>Non-Lead</v>
          </cell>
        </row>
        <row r="4410">
          <cell r="Q4410" t="str">
            <v>Non-Lead</v>
          </cell>
        </row>
        <row r="4411">
          <cell r="Q4411" t="str">
            <v>Non-Lead</v>
          </cell>
        </row>
        <row r="4412">
          <cell r="Q4412" t="str">
            <v>Non-Lead</v>
          </cell>
        </row>
        <row r="4413">
          <cell r="Q4413" t="str">
            <v>Non-Lead</v>
          </cell>
        </row>
        <row r="4414">
          <cell r="Q4414" t="str">
            <v>Non-Lead</v>
          </cell>
        </row>
        <row r="4415">
          <cell r="Q4415" t="str">
            <v>Non-Lead</v>
          </cell>
        </row>
        <row r="4416">
          <cell r="Q4416" t="str">
            <v>Non-Lead</v>
          </cell>
        </row>
        <row r="4417">
          <cell r="Q4417" t="str">
            <v>Non-Lead</v>
          </cell>
        </row>
        <row r="4418">
          <cell r="Q4418" t="str">
            <v>Non-Lead</v>
          </cell>
        </row>
        <row r="4419">
          <cell r="Q4419" t="str">
            <v>Non-Lead</v>
          </cell>
        </row>
        <row r="4420">
          <cell r="Q4420" t="str">
            <v>Non-Lead</v>
          </cell>
        </row>
        <row r="4421">
          <cell r="Q4421" t="str">
            <v>Non-Lead</v>
          </cell>
        </row>
        <row r="4422">
          <cell r="Q4422" t="str">
            <v>Non-Lead</v>
          </cell>
        </row>
        <row r="4423">
          <cell r="Q4423" t="str">
            <v>Non-Lead</v>
          </cell>
        </row>
        <row r="4424">
          <cell r="Q4424" t="str">
            <v>Non-Lead</v>
          </cell>
        </row>
        <row r="4425">
          <cell r="Q4425" t="str">
            <v>Non-Lead</v>
          </cell>
        </row>
        <row r="4426">
          <cell r="Q4426" t="str">
            <v>Non-Lead</v>
          </cell>
        </row>
        <row r="4427">
          <cell r="Q4427" t="str">
            <v>Non-Lead</v>
          </cell>
        </row>
        <row r="4428">
          <cell r="Q4428" t="str">
            <v>Non-Lead</v>
          </cell>
        </row>
        <row r="4429">
          <cell r="Q4429" t="str">
            <v>Non-Lead</v>
          </cell>
        </row>
        <row r="4430">
          <cell r="Q4430" t="str">
            <v>Non-Lead</v>
          </cell>
        </row>
        <row r="4431">
          <cell r="Q4431" t="str">
            <v>Non-Lead</v>
          </cell>
        </row>
        <row r="4432">
          <cell r="Q4432" t="str">
            <v>Non-Lead</v>
          </cell>
        </row>
        <row r="4433">
          <cell r="Q4433" t="str">
            <v>Non-Lead</v>
          </cell>
        </row>
        <row r="4434">
          <cell r="Q4434" t="str">
            <v>Non-Lead</v>
          </cell>
        </row>
        <row r="4435">
          <cell r="Q4435" t="str">
            <v>Non-Lead</v>
          </cell>
        </row>
        <row r="4436">
          <cell r="Q4436" t="str">
            <v>Non-Lead</v>
          </cell>
        </row>
        <row r="4437">
          <cell r="Q4437" t="str">
            <v>Non-Lead</v>
          </cell>
        </row>
        <row r="4438">
          <cell r="Q4438" t="str">
            <v>Non-Lead</v>
          </cell>
        </row>
        <row r="4439">
          <cell r="Q4439" t="str">
            <v>Non-Lead</v>
          </cell>
        </row>
        <row r="4440">
          <cell r="Q4440" t="str">
            <v>Non-Lead</v>
          </cell>
        </row>
        <row r="4441">
          <cell r="Q4441" t="str">
            <v>Non-Lead</v>
          </cell>
        </row>
        <row r="4442">
          <cell r="Q4442" t="str">
            <v>Non-Lead</v>
          </cell>
        </row>
        <row r="4443">
          <cell r="Q4443" t="str">
            <v>Non-Lead</v>
          </cell>
        </row>
        <row r="4444">
          <cell r="Q4444" t="str">
            <v>Non-Lead</v>
          </cell>
        </row>
        <row r="4445">
          <cell r="Q4445" t="str">
            <v>Non-Lead</v>
          </cell>
        </row>
        <row r="4446">
          <cell r="Q4446" t="str">
            <v>Non-Lead</v>
          </cell>
        </row>
        <row r="4447">
          <cell r="Q4447" t="str">
            <v>Non-Lead</v>
          </cell>
        </row>
        <row r="4448">
          <cell r="Q4448" t="str">
            <v>Non-Lead</v>
          </cell>
        </row>
        <row r="4449">
          <cell r="Q4449" t="str">
            <v>Non-Lead</v>
          </cell>
        </row>
        <row r="4450">
          <cell r="Q4450" t="str">
            <v>Non-Lead</v>
          </cell>
        </row>
        <row r="4451">
          <cell r="Q4451" t="str">
            <v>Non-Lead</v>
          </cell>
        </row>
        <row r="4452">
          <cell r="Q4452" t="str">
            <v>Non-Lead</v>
          </cell>
        </row>
        <row r="4453">
          <cell r="Q4453" t="str">
            <v>Non-Lead</v>
          </cell>
        </row>
        <row r="4454">
          <cell r="Q4454" t="str">
            <v>Non-Lead</v>
          </cell>
        </row>
        <row r="4455">
          <cell r="Q4455" t="str">
            <v>Non-Lead</v>
          </cell>
        </row>
        <row r="4456">
          <cell r="Q4456" t="str">
            <v>Non-Lead</v>
          </cell>
        </row>
        <row r="4457">
          <cell r="Q4457" t="str">
            <v>Non-Lead</v>
          </cell>
        </row>
        <row r="4458">
          <cell r="Q4458" t="str">
            <v>Non-Lead</v>
          </cell>
        </row>
        <row r="4459">
          <cell r="Q4459" t="str">
            <v>Non-Lead</v>
          </cell>
        </row>
        <row r="4460">
          <cell r="Q4460" t="str">
            <v>Non-Lead</v>
          </cell>
        </row>
        <row r="4461">
          <cell r="Q4461" t="str">
            <v>Non-Lead</v>
          </cell>
        </row>
        <row r="4462">
          <cell r="Q4462" t="str">
            <v>Non-Lead</v>
          </cell>
        </row>
        <row r="4463">
          <cell r="Q4463" t="str">
            <v>Non-Lead</v>
          </cell>
        </row>
        <row r="4464">
          <cell r="Q4464" t="str">
            <v>Non-Lead</v>
          </cell>
        </row>
        <row r="4465">
          <cell r="Q4465" t="str">
            <v>Non-Lead</v>
          </cell>
        </row>
        <row r="4466">
          <cell r="Q4466" t="str">
            <v>Non-Lead</v>
          </cell>
        </row>
        <row r="4467">
          <cell r="Q4467" t="str">
            <v>Non-Lead</v>
          </cell>
        </row>
        <row r="4468">
          <cell r="Q4468" t="str">
            <v>Non-Lead</v>
          </cell>
        </row>
        <row r="4469">
          <cell r="Q4469" t="str">
            <v>Non-Lead</v>
          </cell>
        </row>
        <row r="4470">
          <cell r="Q4470" t="str">
            <v>Non-Lead</v>
          </cell>
        </row>
        <row r="4471">
          <cell r="Q4471" t="str">
            <v>Non-Lead</v>
          </cell>
        </row>
        <row r="4472">
          <cell r="Q4472" t="str">
            <v>Non-Lead</v>
          </cell>
        </row>
        <row r="4473">
          <cell r="Q4473" t="str">
            <v>Non-Lead</v>
          </cell>
        </row>
        <row r="4474">
          <cell r="Q4474" t="str">
            <v>Non-Lead</v>
          </cell>
        </row>
        <row r="4475">
          <cell r="Q4475" t="str">
            <v>Non-Lead</v>
          </cell>
        </row>
        <row r="4476">
          <cell r="Q4476" t="str">
            <v>Non-Lead</v>
          </cell>
        </row>
        <row r="4477">
          <cell r="Q4477" t="str">
            <v>Non-Lead</v>
          </cell>
        </row>
        <row r="4478">
          <cell r="Q4478" t="str">
            <v>Non-Lead</v>
          </cell>
        </row>
        <row r="4479">
          <cell r="Q4479" t="str">
            <v>Non-Lead</v>
          </cell>
        </row>
        <row r="4480">
          <cell r="Q4480" t="str">
            <v>Non-Lead</v>
          </cell>
        </row>
        <row r="4481">
          <cell r="Q4481" t="str">
            <v>Non-Lead</v>
          </cell>
        </row>
        <row r="4482">
          <cell r="Q4482" t="str">
            <v>Non-Lead</v>
          </cell>
        </row>
        <row r="4483">
          <cell r="Q4483" t="str">
            <v>Non-Lead</v>
          </cell>
        </row>
        <row r="4484">
          <cell r="Q4484" t="str">
            <v>Non-Lead</v>
          </cell>
        </row>
        <row r="4485">
          <cell r="Q4485" t="str">
            <v>Non-Lead</v>
          </cell>
        </row>
        <row r="4486">
          <cell r="Q4486" t="str">
            <v>Non-Lead</v>
          </cell>
        </row>
        <row r="4487">
          <cell r="Q4487" t="str">
            <v>Non-Lead</v>
          </cell>
        </row>
        <row r="4488">
          <cell r="Q4488" t="str">
            <v>Non-Lead</v>
          </cell>
        </row>
        <row r="4489">
          <cell r="Q4489" t="str">
            <v>Non-Lead</v>
          </cell>
        </row>
        <row r="4490">
          <cell r="Q4490" t="str">
            <v>Non-Lead</v>
          </cell>
        </row>
        <row r="4491">
          <cell r="Q4491" t="str">
            <v>Non-Lead</v>
          </cell>
        </row>
        <row r="4492">
          <cell r="Q4492" t="str">
            <v>Non-Lead</v>
          </cell>
        </row>
        <row r="4493">
          <cell r="Q4493" t="str">
            <v>Non-Lead</v>
          </cell>
        </row>
        <row r="4494">
          <cell r="Q4494" t="str">
            <v>Non-Lead</v>
          </cell>
        </row>
        <row r="4495">
          <cell r="Q4495" t="str">
            <v>Non-Lead</v>
          </cell>
        </row>
        <row r="4496">
          <cell r="Q4496" t="str">
            <v>Non-Lead</v>
          </cell>
        </row>
        <row r="4497">
          <cell r="Q4497" t="str">
            <v>Non-Lead</v>
          </cell>
        </row>
        <row r="4498">
          <cell r="Q4498" t="str">
            <v>Non-Lead</v>
          </cell>
        </row>
        <row r="4499">
          <cell r="Q4499" t="str">
            <v>Non-Lead</v>
          </cell>
        </row>
        <row r="4500">
          <cell r="Q4500" t="str">
            <v>Non-Lead</v>
          </cell>
        </row>
        <row r="4501">
          <cell r="Q4501" t="str">
            <v>Non-Lead</v>
          </cell>
        </row>
        <row r="4502">
          <cell r="Q4502" t="str">
            <v>Non-Lead</v>
          </cell>
        </row>
        <row r="4503">
          <cell r="Q4503" t="str">
            <v>Non-Lead</v>
          </cell>
        </row>
        <row r="4504">
          <cell r="Q4504" t="str">
            <v>Non-Lead</v>
          </cell>
        </row>
        <row r="4505">
          <cell r="Q4505" t="str">
            <v>Non-Lead</v>
          </cell>
        </row>
        <row r="4506">
          <cell r="Q4506" t="str">
            <v>Non-Lead</v>
          </cell>
        </row>
        <row r="4507">
          <cell r="Q4507" t="str">
            <v>Non-Lead</v>
          </cell>
        </row>
        <row r="4508">
          <cell r="Q4508" t="str">
            <v>Non-Lead</v>
          </cell>
        </row>
        <row r="4509">
          <cell r="Q4509" t="str">
            <v>Non-Lead</v>
          </cell>
        </row>
        <row r="4510">
          <cell r="Q4510" t="str">
            <v>Non-Lead</v>
          </cell>
        </row>
        <row r="4511">
          <cell r="Q4511" t="str">
            <v>Non-Lead</v>
          </cell>
        </row>
        <row r="4512">
          <cell r="Q4512" t="str">
            <v>Non-Lead</v>
          </cell>
        </row>
        <row r="4513">
          <cell r="Q4513" t="str">
            <v>Non-Lead</v>
          </cell>
        </row>
        <row r="4514">
          <cell r="Q4514" t="str">
            <v>Non-Lead</v>
          </cell>
        </row>
        <row r="4515">
          <cell r="Q4515" t="str">
            <v>Non-Lead</v>
          </cell>
        </row>
        <row r="4516">
          <cell r="Q4516" t="str">
            <v>Non-Lead</v>
          </cell>
        </row>
        <row r="4517">
          <cell r="Q4517" t="str">
            <v>Non-Lead</v>
          </cell>
        </row>
        <row r="4518">
          <cell r="Q4518" t="str">
            <v>Non-Lead</v>
          </cell>
        </row>
        <row r="4519">
          <cell r="Q4519" t="str">
            <v>Non-Lead</v>
          </cell>
        </row>
        <row r="4520">
          <cell r="Q4520" t="str">
            <v>Non-Lead</v>
          </cell>
        </row>
        <row r="4521">
          <cell r="Q4521" t="str">
            <v>Non-Lead</v>
          </cell>
        </row>
        <row r="4522">
          <cell r="Q4522" t="str">
            <v>Non-Lead</v>
          </cell>
        </row>
        <row r="4523">
          <cell r="Q4523" t="str">
            <v>Non-Lead</v>
          </cell>
        </row>
        <row r="4524">
          <cell r="Q4524" t="str">
            <v>Non-Lead</v>
          </cell>
        </row>
        <row r="4525">
          <cell r="Q4525" t="str">
            <v>Non-Lead</v>
          </cell>
        </row>
        <row r="4526">
          <cell r="Q4526" t="str">
            <v>Non-Lead</v>
          </cell>
        </row>
        <row r="4527">
          <cell r="Q4527" t="str">
            <v>Non-Lead</v>
          </cell>
        </row>
        <row r="4528">
          <cell r="Q4528" t="str">
            <v>Non-Lead</v>
          </cell>
        </row>
        <row r="4529">
          <cell r="Q4529" t="str">
            <v>Non-Lead</v>
          </cell>
        </row>
        <row r="4530">
          <cell r="Q4530" t="str">
            <v>Non-Lead</v>
          </cell>
        </row>
        <row r="4531">
          <cell r="Q4531" t="str">
            <v>Non-Lead</v>
          </cell>
        </row>
        <row r="4532">
          <cell r="Q4532" t="str">
            <v>Non-Lead</v>
          </cell>
        </row>
        <row r="4533">
          <cell r="Q4533" t="str">
            <v>Non-Lead</v>
          </cell>
        </row>
        <row r="4534">
          <cell r="Q4534" t="str">
            <v>Non-Lead</v>
          </cell>
        </row>
        <row r="4535">
          <cell r="Q4535" t="str">
            <v>Non-Lead</v>
          </cell>
        </row>
        <row r="4536">
          <cell r="Q4536" t="str">
            <v>Non-Lead</v>
          </cell>
        </row>
        <row r="4537">
          <cell r="Q4537" t="str">
            <v>Non-Lead</v>
          </cell>
        </row>
        <row r="4538">
          <cell r="Q4538" t="str">
            <v>Non-Lead</v>
          </cell>
        </row>
        <row r="4539">
          <cell r="Q4539" t="str">
            <v>Non-Lead</v>
          </cell>
        </row>
        <row r="4540">
          <cell r="Q4540" t="str">
            <v>Non-Lead</v>
          </cell>
        </row>
        <row r="4541">
          <cell r="Q4541" t="str">
            <v>Non-Lead</v>
          </cell>
        </row>
        <row r="4542">
          <cell r="Q4542" t="str">
            <v>Non-Lead</v>
          </cell>
        </row>
        <row r="4543">
          <cell r="Q4543" t="str">
            <v>Non-Lead</v>
          </cell>
        </row>
        <row r="4544">
          <cell r="Q4544" t="str">
            <v>Non-Lead</v>
          </cell>
        </row>
        <row r="4545">
          <cell r="Q4545" t="str">
            <v>Non-Lead</v>
          </cell>
        </row>
        <row r="4546">
          <cell r="Q4546" t="str">
            <v>Non-Lead</v>
          </cell>
        </row>
        <row r="4547">
          <cell r="Q4547" t="str">
            <v>Non-Lead</v>
          </cell>
        </row>
        <row r="4548">
          <cell r="Q4548" t="str">
            <v>Non-Lead</v>
          </cell>
        </row>
        <row r="4549">
          <cell r="Q4549" t="str">
            <v>Non-Lead</v>
          </cell>
        </row>
        <row r="4550">
          <cell r="Q4550" t="str">
            <v>Non-Lead</v>
          </cell>
        </row>
        <row r="4551">
          <cell r="Q4551" t="str">
            <v>Non-Lead</v>
          </cell>
        </row>
        <row r="4552">
          <cell r="Q4552" t="str">
            <v>Non-Lead</v>
          </cell>
        </row>
        <row r="4553">
          <cell r="Q4553" t="str">
            <v>Non-Lead</v>
          </cell>
        </row>
        <row r="4554">
          <cell r="Q4554" t="str">
            <v>Non-Lead</v>
          </cell>
        </row>
        <row r="4555">
          <cell r="Q4555" t="str">
            <v>Non-Lead</v>
          </cell>
        </row>
        <row r="4556">
          <cell r="Q4556" t="str">
            <v>Non-Lead</v>
          </cell>
        </row>
        <row r="4557">
          <cell r="Q4557" t="str">
            <v>Non-Lead</v>
          </cell>
        </row>
        <row r="4558">
          <cell r="Q4558" t="str">
            <v>Non-Lead</v>
          </cell>
        </row>
        <row r="4559">
          <cell r="Q4559" t="str">
            <v>Non-Lead</v>
          </cell>
        </row>
        <row r="4560">
          <cell r="Q4560" t="str">
            <v>Non-Lead</v>
          </cell>
        </row>
        <row r="4561">
          <cell r="Q4561" t="str">
            <v>Non-Lead</v>
          </cell>
        </row>
        <row r="4562">
          <cell r="Q4562" t="str">
            <v>Non-Lead</v>
          </cell>
        </row>
        <row r="4563">
          <cell r="Q4563" t="str">
            <v>Non-Lead</v>
          </cell>
        </row>
        <row r="4564">
          <cell r="Q4564" t="str">
            <v>Non-Lead</v>
          </cell>
        </row>
        <row r="4565">
          <cell r="Q4565" t="str">
            <v>Non-Lead</v>
          </cell>
        </row>
        <row r="4566">
          <cell r="Q4566" t="str">
            <v>Non-Lead</v>
          </cell>
        </row>
        <row r="4567">
          <cell r="Q4567" t="str">
            <v>Non-Lead</v>
          </cell>
        </row>
        <row r="4568">
          <cell r="Q4568" t="str">
            <v>Non-Lead</v>
          </cell>
        </row>
        <row r="4569">
          <cell r="Q4569" t="str">
            <v>Non-Lead</v>
          </cell>
        </row>
        <row r="4570">
          <cell r="Q4570" t="str">
            <v>Non-Lead</v>
          </cell>
        </row>
        <row r="4571">
          <cell r="Q4571" t="str">
            <v>Non-Lead</v>
          </cell>
        </row>
        <row r="4572">
          <cell r="Q4572" t="str">
            <v>Non-Lead</v>
          </cell>
        </row>
        <row r="4573">
          <cell r="Q4573" t="str">
            <v>Non-Lead</v>
          </cell>
        </row>
        <row r="4574">
          <cell r="Q4574" t="str">
            <v>Non-Lead</v>
          </cell>
        </row>
        <row r="4575">
          <cell r="Q4575" t="str">
            <v>Non-Lead</v>
          </cell>
        </row>
        <row r="4576">
          <cell r="Q4576" t="str">
            <v>Non-Lead</v>
          </cell>
        </row>
        <row r="4577">
          <cell r="Q4577" t="str">
            <v>Non-Lead</v>
          </cell>
        </row>
        <row r="4578">
          <cell r="Q4578" t="str">
            <v>Non-Lead</v>
          </cell>
        </row>
        <row r="4579">
          <cell r="Q4579" t="str">
            <v>Non-Lead</v>
          </cell>
        </row>
        <row r="4580">
          <cell r="Q4580" t="str">
            <v>Non-Lead</v>
          </cell>
        </row>
        <row r="4581">
          <cell r="Q4581" t="str">
            <v>Non-Lead</v>
          </cell>
        </row>
        <row r="4582">
          <cell r="Q4582" t="str">
            <v>Non-Lead</v>
          </cell>
        </row>
        <row r="4583">
          <cell r="Q4583" t="str">
            <v>Non-Lead</v>
          </cell>
        </row>
        <row r="4584">
          <cell r="Q4584" t="str">
            <v>Non-Lead</v>
          </cell>
        </row>
        <row r="4585">
          <cell r="Q4585" t="str">
            <v>Non-Lead</v>
          </cell>
        </row>
        <row r="4586">
          <cell r="Q4586" t="str">
            <v>Non-Lead</v>
          </cell>
        </row>
        <row r="4587">
          <cell r="Q4587" t="str">
            <v>Non-Lead</v>
          </cell>
        </row>
        <row r="4588">
          <cell r="Q4588" t="str">
            <v>Non-Lead</v>
          </cell>
        </row>
        <row r="4589">
          <cell r="Q4589" t="str">
            <v>Non-Lead</v>
          </cell>
        </row>
        <row r="4590">
          <cell r="Q4590" t="str">
            <v>Non-Lead</v>
          </cell>
        </row>
        <row r="4591">
          <cell r="Q4591" t="str">
            <v>Non-Lead</v>
          </cell>
        </row>
        <row r="4592">
          <cell r="Q4592" t="str">
            <v>Non-Lead</v>
          </cell>
        </row>
        <row r="4593">
          <cell r="Q4593" t="str">
            <v>Non-Lead</v>
          </cell>
        </row>
        <row r="4594">
          <cell r="Q4594" t="str">
            <v>Non-Lead</v>
          </cell>
        </row>
        <row r="4595">
          <cell r="Q4595" t="str">
            <v>Non-Lead</v>
          </cell>
        </row>
        <row r="4596">
          <cell r="Q4596" t="str">
            <v>Non-Lead</v>
          </cell>
        </row>
        <row r="4597">
          <cell r="Q4597" t="str">
            <v>Non-Lead</v>
          </cell>
        </row>
        <row r="4598">
          <cell r="Q4598" t="str">
            <v>Non-Lead</v>
          </cell>
        </row>
        <row r="4599">
          <cell r="Q4599" t="str">
            <v>Non-Lead</v>
          </cell>
        </row>
        <row r="4600">
          <cell r="Q4600" t="str">
            <v>Non-Lead</v>
          </cell>
        </row>
        <row r="4601">
          <cell r="Q4601" t="str">
            <v>Non-Lead</v>
          </cell>
        </row>
        <row r="4602">
          <cell r="Q4602" t="str">
            <v>Non-Lead</v>
          </cell>
        </row>
        <row r="4603">
          <cell r="Q4603" t="str">
            <v>Non-Lead</v>
          </cell>
        </row>
        <row r="4604">
          <cell r="Q4604" t="str">
            <v>Non-Lead</v>
          </cell>
        </row>
        <row r="4605">
          <cell r="Q4605" t="str">
            <v>Non-Lead</v>
          </cell>
        </row>
        <row r="4606">
          <cell r="Q4606" t="str">
            <v>Non-Lead</v>
          </cell>
        </row>
        <row r="4607">
          <cell r="Q4607" t="str">
            <v>Non-Lead</v>
          </cell>
        </row>
        <row r="4608">
          <cell r="Q4608" t="str">
            <v>Non-Lead</v>
          </cell>
        </row>
        <row r="4609">
          <cell r="Q4609" t="str">
            <v>Non-Lead</v>
          </cell>
        </row>
        <row r="4610">
          <cell r="Q4610" t="str">
            <v>Non-Lead</v>
          </cell>
        </row>
        <row r="4611">
          <cell r="Q4611" t="str">
            <v>Non-Lead</v>
          </cell>
        </row>
        <row r="4612">
          <cell r="Q4612" t="str">
            <v>Non-Lead</v>
          </cell>
        </row>
        <row r="4613">
          <cell r="Q4613" t="str">
            <v>Non-Lead</v>
          </cell>
        </row>
        <row r="4614">
          <cell r="Q4614" t="str">
            <v>Non-Lead</v>
          </cell>
        </row>
        <row r="4615">
          <cell r="Q4615" t="str">
            <v>Non-Lead</v>
          </cell>
        </row>
        <row r="4616">
          <cell r="Q4616" t="str">
            <v>Non-Lead</v>
          </cell>
        </row>
        <row r="4617">
          <cell r="Q4617" t="str">
            <v>Non-Lead</v>
          </cell>
        </row>
        <row r="4618">
          <cell r="Q4618" t="str">
            <v>Non-Lead</v>
          </cell>
        </row>
        <row r="4619">
          <cell r="Q4619" t="str">
            <v>Non-Lead</v>
          </cell>
        </row>
        <row r="4620">
          <cell r="Q4620" t="str">
            <v>Non-Lead</v>
          </cell>
        </row>
        <row r="4621">
          <cell r="Q4621" t="str">
            <v>Non-Lead</v>
          </cell>
        </row>
        <row r="4622">
          <cell r="Q4622" t="str">
            <v>Non-Lead</v>
          </cell>
        </row>
        <row r="4623">
          <cell r="Q4623" t="str">
            <v>Non-Lead</v>
          </cell>
        </row>
        <row r="4624">
          <cell r="Q4624" t="str">
            <v>Non-Lead</v>
          </cell>
        </row>
        <row r="4625">
          <cell r="Q4625" t="str">
            <v>Non-Lead</v>
          </cell>
        </row>
        <row r="4626">
          <cell r="Q4626" t="str">
            <v>Non-Lead</v>
          </cell>
        </row>
        <row r="4627">
          <cell r="Q4627" t="str">
            <v>Non-Lead</v>
          </cell>
        </row>
        <row r="4628">
          <cell r="Q4628" t="str">
            <v>Non-Lead</v>
          </cell>
        </row>
        <row r="4629">
          <cell r="Q4629" t="str">
            <v>Non-Lead</v>
          </cell>
        </row>
        <row r="4630">
          <cell r="Q4630" t="str">
            <v>Non-Lead</v>
          </cell>
        </row>
        <row r="4631">
          <cell r="Q4631" t="str">
            <v>Non-Lead</v>
          </cell>
        </row>
        <row r="4632">
          <cell r="Q4632" t="str">
            <v>Non-Lead</v>
          </cell>
        </row>
        <row r="4633">
          <cell r="Q4633" t="str">
            <v>Non-Lead</v>
          </cell>
        </row>
        <row r="4634">
          <cell r="Q4634" t="str">
            <v>Non-Lead</v>
          </cell>
        </row>
        <row r="4635">
          <cell r="Q4635" t="str">
            <v>Non-Lead</v>
          </cell>
        </row>
        <row r="4636">
          <cell r="Q4636" t="str">
            <v>Non-Lead</v>
          </cell>
        </row>
        <row r="4637">
          <cell r="Q4637" t="str">
            <v>Non-Lead</v>
          </cell>
        </row>
        <row r="4638">
          <cell r="Q4638" t="str">
            <v>Non-Lead</v>
          </cell>
        </row>
        <row r="4639">
          <cell r="Q4639" t="str">
            <v>Non-Lead</v>
          </cell>
        </row>
        <row r="4640">
          <cell r="Q4640" t="str">
            <v>Non-Lead</v>
          </cell>
        </row>
        <row r="4641">
          <cell r="Q4641" t="str">
            <v>Non-Lead</v>
          </cell>
        </row>
        <row r="4642">
          <cell r="Q4642" t="str">
            <v>Non-Lead</v>
          </cell>
        </row>
        <row r="4643">
          <cell r="Q4643" t="str">
            <v>Non-Lead</v>
          </cell>
        </row>
        <row r="4644">
          <cell r="Q4644" t="str">
            <v>Non-Lead</v>
          </cell>
        </row>
        <row r="4645">
          <cell r="Q4645" t="str">
            <v>Non-Lead</v>
          </cell>
        </row>
        <row r="4646">
          <cell r="Q4646" t="str">
            <v>Non-Lead</v>
          </cell>
        </row>
        <row r="4647">
          <cell r="Q4647" t="str">
            <v>Non-Lead</v>
          </cell>
        </row>
        <row r="4648">
          <cell r="Q4648" t="str">
            <v>Non-Lead</v>
          </cell>
        </row>
        <row r="4649">
          <cell r="Q4649" t="str">
            <v>Non-Lead</v>
          </cell>
        </row>
        <row r="4650">
          <cell r="Q4650" t="str">
            <v>Non-Lead</v>
          </cell>
        </row>
        <row r="4651">
          <cell r="Q4651" t="str">
            <v>Non-Lead</v>
          </cell>
        </row>
        <row r="4652">
          <cell r="Q4652" t="str">
            <v>Non-Lead</v>
          </cell>
        </row>
        <row r="4653">
          <cell r="Q4653" t="str">
            <v>Non-Lead</v>
          </cell>
        </row>
        <row r="4654">
          <cell r="Q4654" t="str">
            <v>Non-Lead</v>
          </cell>
        </row>
        <row r="4655">
          <cell r="Q4655" t="str">
            <v>Non-Lead</v>
          </cell>
        </row>
        <row r="4656">
          <cell r="Q4656" t="str">
            <v>Non-Lead</v>
          </cell>
        </row>
        <row r="4657">
          <cell r="Q4657" t="str">
            <v>Non-Lead</v>
          </cell>
        </row>
        <row r="4658">
          <cell r="Q4658" t="str">
            <v>Non-Lead</v>
          </cell>
        </row>
        <row r="4659">
          <cell r="Q4659" t="str">
            <v>Non-Lead</v>
          </cell>
        </row>
        <row r="4660">
          <cell r="Q4660" t="str">
            <v>Non-Lead</v>
          </cell>
        </row>
        <row r="4661">
          <cell r="Q4661" t="str">
            <v>Non-Lead</v>
          </cell>
        </row>
        <row r="4662">
          <cell r="Q4662" t="str">
            <v>Non-Lead</v>
          </cell>
        </row>
        <row r="4663">
          <cell r="Q4663" t="str">
            <v>Non-Lead</v>
          </cell>
        </row>
        <row r="4664">
          <cell r="Q4664" t="str">
            <v>Non-Lead</v>
          </cell>
        </row>
        <row r="4665">
          <cell r="Q4665" t="str">
            <v>Non-Lead</v>
          </cell>
        </row>
        <row r="4666">
          <cell r="Q4666" t="str">
            <v>Non-Lead</v>
          </cell>
        </row>
        <row r="4667">
          <cell r="Q4667" t="str">
            <v>Non-Lead</v>
          </cell>
        </row>
        <row r="4668">
          <cell r="Q4668" t="str">
            <v>Non-Lead</v>
          </cell>
        </row>
        <row r="4669">
          <cell r="Q4669" t="str">
            <v>Non-Lead</v>
          </cell>
        </row>
        <row r="4670">
          <cell r="Q4670" t="str">
            <v>Non-Lead</v>
          </cell>
        </row>
        <row r="4671">
          <cell r="Q4671" t="str">
            <v>Non-Lead</v>
          </cell>
        </row>
        <row r="4672">
          <cell r="Q4672" t="str">
            <v>Non-Lead</v>
          </cell>
        </row>
        <row r="4673">
          <cell r="Q4673" t="str">
            <v>Non-Lead</v>
          </cell>
        </row>
        <row r="4674">
          <cell r="Q4674" t="str">
            <v>Non-Lead</v>
          </cell>
        </row>
        <row r="4675">
          <cell r="Q4675" t="str">
            <v>Non-Lead</v>
          </cell>
        </row>
        <row r="4676">
          <cell r="Q4676" t="str">
            <v>Non-Lead</v>
          </cell>
        </row>
        <row r="4677">
          <cell r="Q4677" t="str">
            <v>Non-Lead</v>
          </cell>
        </row>
        <row r="4678">
          <cell r="Q4678" t="str">
            <v>Non-Lead</v>
          </cell>
        </row>
        <row r="4679">
          <cell r="Q4679" t="str">
            <v>Non-Lead</v>
          </cell>
        </row>
        <row r="4680">
          <cell r="Q4680" t="str">
            <v>Non-Lead</v>
          </cell>
        </row>
        <row r="4681">
          <cell r="Q4681" t="str">
            <v>Non-Lead</v>
          </cell>
        </row>
        <row r="4682">
          <cell r="Q4682" t="str">
            <v>Non-Lead</v>
          </cell>
        </row>
        <row r="4683">
          <cell r="Q4683" t="str">
            <v>Non-Lead</v>
          </cell>
        </row>
        <row r="4684">
          <cell r="Q4684" t="str">
            <v>Non-Lead</v>
          </cell>
        </row>
        <row r="4685">
          <cell r="Q4685" t="str">
            <v>Non-Lead</v>
          </cell>
        </row>
        <row r="4686">
          <cell r="Q4686" t="str">
            <v>Non-Lead</v>
          </cell>
        </row>
        <row r="4687">
          <cell r="Q4687" t="str">
            <v>Non-Lead</v>
          </cell>
        </row>
        <row r="4688">
          <cell r="Q4688" t="str">
            <v>Non-Lead</v>
          </cell>
        </row>
        <row r="4689">
          <cell r="Q4689" t="str">
            <v>Non-Lead</v>
          </cell>
        </row>
        <row r="4690">
          <cell r="Q4690" t="str">
            <v>Non-Lead</v>
          </cell>
        </row>
        <row r="4691">
          <cell r="Q4691" t="str">
            <v>Non-Lead</v>
          </cell>
        </row>
        <row r="4692">
          <cell r="Q4692" t="str">
            <v>Non-Lead</v>
          </cell>
        </row>
        <row r="4693">
          <cell r="Q4693" t="str">
            <v>Non-Lead</v>
          </cell>
        </row>
        <row r="4694">
          <cell r="Q4694" t="str">
            <v>Non-Lead</v>
          </cell>
        </row>
        <row r="4695">
          <cell r="Q4695" t="str">
            <v>Non-Lead</v>
          </cell>
        </row>
        <row r="4696">
          <cell r="Q4696" t="str">
            <v>Non-Lead</v>
          </cell>
        </row>
        <row r="4697">
          <cell r="Q4697" t="str">
            <v>Non-Lead</v>
          </cell>
        </row>
        <row r="4698">
          <cell r="Q4698" t="str">
            <v>Non-Lead</v>
          </cell>
        </row>
        <row r="4699">
          <cell r="Q4699" t="str">
            <v>Non-Lead</v>
          </cell>
        </row>
        <row r="4700">
          <cell r="Q4700" t="str">
            <v>Non-Lead</v>
          </cell>
        </row>
        <row r="4701">
          <cell r="Q4701" t="str">
            <v>Non-Lead</v>
          </cell>
        </row>
        <row r="4702">
          <cell r="Q4702" t="str">
            <v>Non-Lead</v>
          </cell>
        </row>
        <row r="4703">
          <cell r="Q4703" t="str">
            <v>Non-Lead</v>
          </cell>
        </row>
        <row r="4704">
          <cell r="Q4704" t="str">
            <v>Non-Lead</v>
          </cell>
        </row>
        <row r="4705">
          <cell r="Q4705" t="str">
            <v>Non-Lead</v>
          </cell>
        </row>
        <row r="4706">
          <cell r="Q4706" t="str">
            <v>Non-Lead</v>
          </cell>
        </row>
        <row r="4707">
          <cell r="Q4707" t="str">
            <v>Non-Lead</v>
          </cell>
        </row>
        <row r="4708">
          <cell r="Q4708" t="str">
            <v>Non-Lead</v>
          </cell>
        </row>
        <row r="4709">
          <cell r="Q4709" t="str">
            <v>Non-Lead</v>
          </cell>
        </row>
        <row r="4710">
          <cell r="Q4710" t="str">
            <v>Non-Lead</v>
          </cell>
        </row>
        <row r="4711">
          <cell r="Q4711" t="str">
            <v>Non-Lead</v>
          </cell>
        </row>
        <row r="4712">
          <cell r="Q4712" t="str">
            <v>Non-Lead</v>
          </cell>
        </row>
        <row r="4713">
          <cell r="Q4713" t="str">
            <v>Non-Lead</v>
          </cell>
        </row>
        <row r="4714">
          <cell r="Q4714" t="str">
            <v>Non-Lead</v>
          </cell>
        </row>
        <row r="4715">
          <cell r="Q4715" t="str">
            <v>Non-Lead</v>
          </cell>
        </row>
        <row r="4716">
          <cell r="Q4716" t="str">
            <v>Non-Lead</v>
          </cell>
        </row>
        <row r="4717">
          <cell r="Q4717" t="str">
            <v>Non-Lead</v>
          </cell>
        </row>
        <row r="4718">
          <cell r="Q4718" t="str">
            <v>Non-Lead</v>
          </cell>
        </row>
        <row r="4719">
          <cell r="Q4719" t="str">
            <v>Non-Lead</v>
          </cell>
        </row>
        <row r="4720">
          <cell r="Q4720" t="str">
            <v>Non-Lead</v>
          </cell>
        </row>
        <row r="4721">
          <cell r="Q4721" t="str">
            <v>Non-Lead</v>
          </cell>
        </row>
        <row r="4722">
          <cell r="Q4722" t="str">
            <v>Non-Lead</v>
          </cell>
        </row>
        <row r="4723">
          <cell r="Q4723" t="str">
            <v>Non-Lead</v>
          </cell>
        </row>
        <row r="4724">
          <cell r="Q4724" t="str">
            <v>Non-Lead</v>
          </cell>
        </row>
        <row r="4725">
          <cell r="Q4725" t="str">
            <v>Non-Lead</v>
          </cell>
        </row>
        <row r="4726">
          <cell r="Q4726" t="str">
            <v>Non-Lead</v>
          </cell>
        </row>
        <row r="4727">
          <cell r="Q4727" t="str">
            <v>Non-Lead</v>
          </cell>
        </row>
        <row r="4728">
          <cell r="Q4728" t="str">
            <v>Non-Lead</v>
          </cell>
        </row>
        <row r="4729">
          <cell r="Q4729" t="str">
            <v>Non-Lead</v>
          </cell>
        </row>
        <row r="4730">
          <cell r="Q4730" t="str">
            <v>Non-Lead</v>
          </cell>
        </row>
        <row r="4731">
          <cell r="Q4731" t="str">
            <v>Non-Lead</v>
          </cell>
        </row>
        <row r="4732">
          <cell r="Q4732" t="str">
            <v>Non-Lead</v>
          </cell>
        </row>
        <row r="4733">
          <cell r="Q4733" t="str">
            <v>Non-Lead</v>
          </cell>
        </row>
        <row r="4734">
          <cell r="Q4734" t="str">
            <v>Non-Lead</v>
          </cell>
        </row>
        <row r="4735">
          <cell r="Q4735" t="str">
            <v>Non-Lead</v>
          </cell>
        </row>
        <row r="4736">
          <cell r="Q4736" t="str">
            <v>Non-Lead</v>
          </cell>
        </row>
        <row r="4737">
          <cell r="Q4737" t="str">
            <v>Non-Lead</v>
          </cell>
        </row>
        <row r="4738">
          <cell r="Q4738" t="str">
            <v>Non-Lead</v>
          </cell>
        </row>
        <row r="4739">
          <cell r="Q4739" t="str">
            <v>Non-Lead</v>
          </cell>
        </row>
        <row r="4740">
          <cell r="Q4740" t="str">
            <v>Non-Lead</v>
          </cell>
        </row>
        <row r="4741">
          <cell r="Q4741" t="str">
            <v>Non-Lead</v>
          </cell>
        </row>
        <row r="4742">
          <cell r="Q4742" t="str">
            <v>Non-Lead</v>
          </cell>
        </row>
        <row r="4743">
          <cell r="Q4743" t="str">
            <v>Non-Lead</v>
          </cell>
        </row>
        <row r="4744">
          <cell r="Q4744" t="str">
            <v>Non-Lead</v>
          </cell>
        </row>
        <row r="4745">
          <cell r="Q4745" t="str">
            <v>Non-Lead</v>
          </cell>
        </row>
        <row r="4746">
          <cell r="Q4746" t="str">
            <v>Non-Lead</v>
          </cell>
        </row>
        <row r="4747">
          <cell r="Q4747" t="str">
            <v>Non-Lead</v>
          </cell>
        </row>
        <row r="4748">
          <cell r="Q4748" t="str">
            <v>Non-Lead</v>
          </cell>
        </row>
        <row r="4749">
          <cell r="Q4749" t="str">
            <v>Non-Lead</v>
          </cell>
        </row>
        <row r="4750">
          <cell r="Q4750" t="str">
            <v>Non-Lead</v>
          </cell>
        </row>
        <row r="4751">
          <cell r="Q4751" t="str">
            <v>Non-Lead</v>
          </cell>
        </row>
        <row r="4752">
          <cell r="Q4752" t="str">
            <v>Non-Lead</v>
          </cell>
        </row>
        <row r="4753">
          <cell r="Q4753" t="str">
            <v>Non-Lead</v>
          </cell>
        </row>
        <row r="4754">
          <cell r="Q4754" t="str">
            <v>Non-Lead</v>
          </cell>
        </row>
        <row r="4755">
          <cell r="Q4755" t="str">
            <v>Non-Lead</v>
          </cell>
        </row>
        <row r="4756">
          <cell r="Q4756" t="str">
            <v>Non-Lead</v>
          </cell>
        </row>
        <row r="4757">
          <cell r="Q4757" t="str">
            <v>Non-Lead</v>
          </cell>
        </row>
        <row r="4758">
          <cell r="Q4758" t="str">
            <v>Non-Lead</v>
          </cell>
        </row>
        <row r="4759">
          <cell r="Q4759" t="str">
            <v>Non-Lead</v>
          </cell>
        </row>
        <row r="4760">
          <cell r="Q4760" t="str">
            <v>Non-Lead</v>
          </cell>
        </row>
        <row r="4761">
          <cell r="Q4761" t="str">
            <v>Non-Lead</v>
          </cell>
        </row>
        <row r="4762">
          <cell r="Q4762" t="str">
            <v>Non-Lead</v>
          </cell>
        </row>
        <row r="4763">
          <cell r="Q4763" t="str">
            <v>Non-Lead</v>
          </cell>
        </row>
        <row r="4764">
          <cell r="Q4764" t="str">
            <v>Non-Lead</v>
          </cell>
        </row>
        <row r="4765">
          <cell r="Q4765" t="str">
            <v>Non-Lead</v>
          </cell>
        </row>
        <row r="4766">
          <cell r="Q4766" t="str">
            <v>Non-Lead</v>
          </cell>
        </row>
        <row r="4767">
          <cell r="Q4767" t="str">
            <v>Non-Lead</v>
          </cell>
        </row>
        <row r="4768">
          <cell r="Q4768" t="str">
            <v>Non-Lead</v>
          </cell>
        </row>
        <row r="4769">
          <cell r="Q4769" t="str">
            <v>Non-Lead</v>
          </cell>
        </row>
        <row r="4770">
          <cell r="Q4770" t="str">
            <v>Non-Lead</v>
          </cell>
        </row>
        <row r="4771">
          <cell r="Q4771" t="str">
            <v>Non-Lead</v>
          </cell>
        </row>
        <row r="4772">
          <cell r="Q4772" t="str">
            <v>Non-Lead</v>
          </cell>
        </row>
        <row r="4773">
          <cell r="Q4773" t="str">
            <v>Non-Lead</v>
          </cell>
        </row>
        <row r="4774">
          <cell r="Q4774" t="str">
            <v>Non-Lead</v>
          </cell>
        </row>
        <row r="4775">
          <cell r="Q4775" t="str">
            <v>Non-Lead</v>
          </cell>
        </row>
        <row r="4776">
          <cell r="Q4776" t="str">
            <v>Non-Lead</v>
          </cell>
        </row>
        <row r="4777">
          <cell r="Q4777" t="str">
            <v>Non-Lead</v>
          </cell>
        </row>
        <row r="4778">
          <cell r="Q4778" t="str">
            <v>Non-Lead</v>
          </cell>
        </row>
        <row r="4779">
          <cell r="Q4779" t="str">
            <v>Non-Lead</v>
          </cell>
        </row>
        <row r="4780">
          <cell r="Q4780" t="str">
            <v>Non-Lead</v>
          </cell>
        </row>
        <row r="4781">
          <cell r="Q4781" t="str">
            <v>Non-Lead</v>
          </cell>
        </row>
        <row r="4782">
          <cell r="Q4782" t="str">
            <v>Non-Lead</v>
          </cell>
        </row>
        <row r="4783">
          <cell r="Q4783" t="str">
            <v>Non-Lead</v>
          </cell>
        </row>
        <row r="4784">
          <cell r="Q4784" t="str">
            <v>Non-Lead</v>
          </cell>
        </row>
        <row r="4785">
          <cell r="Q4785" t="str">
            <v>Non-Lead</v>
          </cell>
        </row>
        <row r="4786">
          <cell r="Q4786" t="str">
            <v>Non-Lead</v>
          </cell>
        </row>
        <row r="4787">
          <cell r="Q4787" t="str">
            <v>Non-Lead</v>
          </cell>
        </row>
        <row r="4788">
          <cell r="Q4788" t="str">
            <v>Non-Lead</v>
          </cell>
        </row>
        <row r="4789">
          <cell r="Q4789" t="str">
            <v>Non-Lead</v>
          </cell>
        </row>
        <row r="4790">
          <cell r="Q4790" t="str">
            <v>Non-Lead</v>
          </cell>
        </row>
        <row r="4791">
          <cell r="Q4791" t="str">
            <v>Non-Lead</v>
          </cell>
        </row>
        <row r="4792">
          <cell r="Q4792" t="str">
            <v>Non-Lead</v>
          </cell>
        </row>
        <row r="4793">
          <cell r="Q4793" t="str">
            <v>Non-Lead</v>
          </cell>
        </row>
        <row r="4794">
          <cell r="Q4794" t="str">
            <v>Non-Lead</v>
          </cell>
        </row>
        <row r="4795">
          <cell r="Q4795" t="str">
            <v>Non-Lead</v>
          </cell>
        </row>
        <row r="4796">
          <cell r="Q4796" t="str">
            <v>Non-Lead</v>
          </cell>
        </row>
        <row r="4797">
          <cell r="Q4797" t="str">
            <v>Non-Lead</v>
          </cell>
        </row>
        <row r="4798">
          <cell r="Q4798" t="str">
            <v>Non-Lead</v>
          </cell>
        </row>
        <row r="4799">
          <cell r="Q4799" t="str">
            <v>Non-Lead</v>
          </cell>
        </row>
        <row r="4800">
          <cell r="Q4800" t="str">
            <v>Non-Lead</v>
          </cell>
        </row>
        <row r="4801">
          <cell r="Q4801" t="str">
            <v>Non-Lead</v>
          </cell>
        </row>
        <row r="4802">
          <cell r="Q4802" t="str">
            <v>Non-Lead</v>
          </cell>
        </row>
        <row r="4803">
          <cell r="Q4803" t="str">
            <v>Non-Lead</v>
          </cell>
        </row>
        <row r="4804">
          <cell r="Q4804" t="str">
            <v>Non-Lead</v>
          </cell>
        </row>
        <row r="4805">
          <cell r="Q4805" t="str">
            <v>Non-Lead</v>
          </cell>
        </row>
        <row r="4806">
          <cell r="Q4806" t="str">
            <v>Non-Lead</v>
          </cell>
        </row>
        <row r="4807">
          <cell r="Q4807" t="str">
            <v>Non-Lead</v>
          </cell>
        </row>
        <row r="4808">
          <cell r="Q4808" t="str">
            <v>Non-Lead</v>
          </cell>
        </row>
        <row r="4809">
          <cell r="Q4809" t="str">
            <v>Non-Lead</v>
          </cell>
        </row>
        <row r="4810">
          <cell r="Q4810" t="str">
            <v>Non-Lead</v>
          </cell>
        </row>
        <row r="4811">
          <cell r="Q4811" t="str">
            <v>Non-Lead</v>
          </cell>
        </row>
        <row r="4812">
          <cell r="Q4812" t="str">
            <v>Non-Lead</v>
          </cell>
        </row>
        <row r="4813">
          <cell r="Q4813" t="str">
            <v>Non-Lead</v>
          </cell>
        </row>
        <row r="4814">
          <cell r="Q4814" t="str">
            <v>Non-Lead</v>
          </cell>
        </row>
        <row r="4815">
          <cell r="Q4815" t="str">
            <v>Non-Lead</v>
          </cell>
        </row>
        <row r="4816">
          <cell r="Q4816" t="str">
            <v>Non-Lead</v>
          </cell>
        </row>
        <row r="4817">
          <cell r="Q4817" t="str">
            <v>Non-Lead</v>
          </cell>
        </row>
        <row r="4818">
          <cell r="Q4818" t="str">
            <v>Non-Lead</v>
          </cell>
        </row>
        <row r="4819">
          <cell r="Q4819" t="str">
            <v>Non-Lead</v>
          </cell>
        </row>
        <row r="4820">
          <cell r="Q4820" t="str">
            <v>Non-Lead</v>
          </cell>
        </row>
        <row r="4821">
          <cell r="Q4821" t="str">
            <v>Non-Lead</v>
          </cell>
        </row>
        <row r="4822">
          <cell r="Q4822" t="str">
            <v>Non-Lead</v>
          </cell>
        </row>
        <row r="4823">
          <cell r="Q4823" t="str">
            <v>Non-Lead</v>
          </cell>
        </row>
        <row r="4824">
          <cell r="Q4824" t="str">
            <v>Non-Lead</v>
          </cell>
        </row>
        <row r="4825">
          <cell r="Q4825" t="str">
            <v>Non-Lead</v>
          </cell>
        </row>
        <row r="4826">
          <cell r="Q4826" t="str">
            <v>Non-Lead</v>
          </cell>
        </row>
        <row r="4827">
          <cell r="Q4827" t="str">
            <v>Non-Lead</v>
          </cell>
        </row>
        <row r="4828">
          <cell r="Q4828" t="str">
            <v>Non-Lead</v>
          </cell>
        </row>
        <row r="4829">
          <cell r="Q4829" t="str">
            <v>Non-Lead</v>
          </cell>
        </row>
        <row r="4830">
          <cell r="Q4830" t="str">
            <v>Non-Lead</v>
          </cell>
        </row>
        <row r="4831">
          <cell r="Q4831" t="str">
            <v>Non-Lead</v>
          </cell>
        </row>
        <row r="4832">
          <cell r="Q4832" t="str">
            <v>Non-Lead</v>
          </cell>
        </row>
        <row r="4833">
          <cell r="Q4833" t="str">
            <v>Non-Lead</v>
          </cell>
        </row>
        <row r="4834">
          <cell r="Q4834" t="str">
            <v>Non-Lead</v>
          </cell>
        </row>
        <row r="4835">
          <cell r="Q4835" t="str">
            <v>Non-Lead</v>
          </cell>
        </row>
        <row r="4836">
          <cell r="Q4836" t="str">
            <v>Non-Lead</v>
          </cell>
        </row>
        <row r="4837">
          <cell r="Q4837" t="str">
            <v>Non-Lead</v>
          </cell>
        </row>
        <row r="4838">
          <cell r="Q4838" t="str">
            <v>Non-Lead</v>
          </cell>
        </row>
        <row r="4839">
          <cell r="Q4839" t="str">
            <v>Non-Lead</v>
          </cell>
        </row>
        <row r="4840">
          <cell r="Q4840" t="str">
            <v>Non-Lead</v>
          </cell>
        </row>
        <row r="4841">
          <cell r="Q4841" t="str">
            <v>Non-Lead</v>
          </cell>
        </row>
        <row r="4842">
          <cell r="Q4842" t="str">
            <v>Non-Lead</v>
          </cell>
        </row>
        <row r="4843">
          <cell r="Q4843" t="str">
            <v>Non-Lead</v>
          </cell>
        </row>
        <row r="4844">
          <cell r="Q4844" t="str">
            <v>Non-Lead</v>
          </cell>
        </row>
        <row r="4845">
          <cell r="Q4845" t="str">
            <v>Non-Lead</v>
          </cell>
        </row>
        <row r="4846">
          <cell r="Q4846" t="str">
            <v>Non-Lead</v>
          </cell>
        </row>
        <row r="4847">
          <cell r="Q4847" t="str">
            <v>Non-Lead</v>
          </cell>
        </row>
        <row r="4848">
          <cell r="Q4848" t="str">
            <v>Non-Lead</v>
          </cell>
        </row>
        <row r="4849">
          <cell r="Q4849" t="str">
            <v>Non-Lead</v>
          </cell>
        </row>
        <row r="4850">
          <cell r="Q4850" t="str">
            <v>Non-Lead</v>
          </cell>
        </row>
        <row r="4851">
          <cell r="Q4851" t="str">
            <v>Non-Lead</v>
          </cell>
        </row>
        <row r="4852">
          <cell r="Q4852" t="str">
            <v>Non-Lead</v>
          </cell>
        </row>
        <row r="4853">
          <cell r="Q4853" t="str">
            <v>Non-Lead</v>
          </cell>
        </row>
        <row r="4854">
          <cell r="Q4854" t="str">
            <v>Non-Lead</v>
          </cell>
        </row>
        <row r="4855">
          <cell r="Q4855" t="str">
            <v>Non-Lead</v>
          </cell>
        </row>
        <row r="4856">
          <cell r="Q4856" t="str">
            <v>Non-Lead</v>
          </cell>
        </row>
        <row r="4857">
          <cell r="Q4857" t="str">
            <v>Non-Lead</v>
          </cell>
        </row>
        <row r="4858">
          <cell r="Q4858" t="str">
            <v>Non-Lead</v>
          </cell>
        </row>
        <row r="4859">
          <cell r="Q4859" t="str">
            <v>Non-Lead</v>
          </cell>
        </row>
        <row r="4860">
          <cell r="Q4860" t="str">
            <v>Non-Lead</v>
          </cell>
        </row>
        <row r="4861">
          <cell r="Q4861" t="str">
            <v>Non-Lead</v>
          </cell>
        </row>
        <row r="4862">
          <cell r="Q4862" t="str">
            <v>Non-Lead</v>
          </cell>
        </row>
        <row r="4863">
          <cell r="Q4863" t="str">
            <v>Non-Lead</v>
          </cell>
        </row>
        <row r="4864">
          <cell r="Q4864" t="str">
            <v>Non-Lead</v>
          </cell>
        </row>
        <row r="4865">
          <cell r="Q4865" t="str">
            <v>Non-Lead</v>
          </cell>
        </row>
        <row r="4866">
          <cell r="Q4866" t="str">
            <v>Non-Lead</v>
          </cell>
        </row>
        <row r="4867">
          <cell r="Q4867" t="str">
            <v>Non-Lead</v>
          </cell>
        </row>
        <row r="4868">
          <cell r="Q4868" t="str">
            <v>Non-Lead</v>
          </cell>
        </row>
        <row r="4869">
          <cell r="Q4869" t="str">
            <v>Non-Lead</v>
          </cell>
        </row>
        <row r="4870">
          <cell r="Q4870" t="str">
            <v>Non-Lead</v>
          </cell>
        </row>
        <row r="4871">
          <cell r="Q4871" t="str">
            <v>Non-Lead</v>
          </cell>
        </row>
        <row r="4872">
          <cell r="Q4872" t="str">
            <v>Non-Lead</v>
          </cell>
        </row>
        <row r="4873">
          <cell r="Q4873" t="str">
            <v>Non-Lead</v>
          </cell>
        </row>
        <row r="4874">
          <cell r="Q4874" t="str">
            <v>Non-Lead</v>
          </cell>
        </row>
        <row r="4875">
          <cell r="Q4875" t="str">
            <v>Non-Lead</v>
          </cell>
        </row>
        <row r="4876">
          <cell r="Q4876" t="str">
            <v>Non-Lead</v>
          </cell>
        </row>
        <row r="4877">
          <cell r="Q4877" t="str">
            <v>Non-Lead</v>
          </cell>
        </row>
        <row r="4878">
          <cell r="Q4878" t="str">
            <v>Non-Lead</v>
          </cell>
        </row>
        <row r="4879">
          <cell r="Q4879" t="str">
            <v>Non-Lead</v>
          </cell>
        </row>
        <row r="4880">
          <cell r="Q4880" t="str">
            <v>Non-Lead</v>
          </cell>
        </row>
        <row r="4881">
          <cell r="Q4881" t="str">
            <v>Non-Lead</v>
          </cell>
        </row>
        <row r="4882">
          <cell r="Q4882" t="str">
            <v>Non-Lead</v>
          </cell>
        </row>
        <row r="4883">
          <cell r="Q4883" t="str">
            <v>Non-Lead</v>
          </cell>
        </row>
        <row r="4884">
          <cell r="Q4884" t="str">
            <v>Non-Lead</v>
          </cell>
        </row>
        <row r="4885">
          <cell r="Q4885" t="str">
            <v>Non-Lead</v>
          </cell>
        </row>
        <row r="4886">
          <cell r="Q4886" t="str">
            <v>Non-Lead</v>
          </cell>
        </row>
        <row r="4887">
          <cell r="Q4887" t="str">
            <v>Non-Lead</v>
          </cell>
        </row>
        <row r="4888">
          <cell r="Q4888" t="str">
            <v>Non-Lead</v>
          </cell>
        </row>
        <row r="4889">
          <cell r="Q4889" t="str">
            <v>Non-Lead</v>
          </cell>
        </row>
        <row r="4890">
          <cell r="Q4890" t="str">
            <v>Non-Lead</v>
          </cell>
        </row>
        <row r="4891">
          <cell r="Q4891" t="str">
            <v>Non-Lead</v>
          </cell>
        </row>
        <row r="4892">
          <cell r="Q4892" t="str">
            <v>Non-Lead</v>
          </cell>
        </row>
        <row r="4893">
          <cell r="Q4893" t="str">
            <v>Non-Lead</v>
          </cell>
        </row>
        <row r="4894">
          <cell r="Q4894" t="str">
            <v>Non-Lead</v>
          </cell>
        </row>
        <row r="4895">
          <cell r="Q4895" t="str">
            <v>Non-Lead</v>
          </cell>
        </row>
        <row r="4896">
          <cell r="Q4896" t="str">
            <v>Non-Lead</v>
          </cell>
        </row>
        <row r="4897">
          <cell r="Q4897" t="str">
            <v>Non-Lead</v>
          </cell>
        </row>
        <row r="4898">
          <cell r="Q4898" t="str">
            <v>Non-Lead</v>
          </cell>
        </row>
        <row r="4899">
          <cell r="Q4899" t="str">
            <v>Non-Lead</v>
          </cell>
        </row>
        <row r="4900">
          <cell r="Q4900" t="str">
            <v>Non-Lead</v>
          </cell>
        </row>
        <row r="4901">
          <cell r="Q4901" t="str">
            <v>Non-Lead</v>
          </cell>
        </row>
        <row r="4902">
          <cell r="Q4902" t="str">
            <v>Non-Lead</v>
          </cell>
        </row>
        <row r="4903">
          <cell r="Q4903" t="str">
            <v>Non-Lead</v>
          </cell>
        </row>
        <row r="4904">
          <cell r="Q4904" t="str">
            <v>Non-Lead</v>
          </cell>
        </row>
        <row r="4905">
          <cell r="Q4905" t="str">
            <v>Non-Lead</v>
          </cell>
        </row>
        <row r="4906">
          <cell r="Q4906" t="str">
            <v>Non-Lead</v>
          </cell>
        </row>
        <row r="4907">
          <cell r="Q4907" t="str">
            <v>Non-Lead</v>
          </cell>
        </row>
        <row r="4908">
          <cell r="Q4908" t="str">
            <v>Non-Lead</v>
          </cell>
        </row>
        <row r="4909">
          <cell r="Q4909" t="str">
            <v>Non-Lead</v>
          </cell>
        </row>
        <row r="4910">
          <cell r="Q4910" t="str">
            <v>Non-Lead</v>
          </cell>
        </row>
        <row r="4911">
          <cell r="Q4911" t="str">
            <v>Non-Lead</v>
          </cell>
        </row>
        <row r="4912">
          <cell r="Q4912" t="str">
            <v>Non-Lead</v>
          </cell>
        </row>
        <row r="4913">
          <cell r="Q4913" t="str">
            <v>Non-Lead</v>
          </cell>
        </row>
        <row r="4914">
          <cell r="Q4914" t="str">
            <v>Non-Lead</v>
          </cell>
        </row>
        <row r="4915">
          <cell r="Q4915" t="str">
            <v>Non-Lead</v>
          </cell>
        </row>
        <row r="4916">
          <cell r="Q4916" t="str">
            <v>Non-Lead</v>
          </cell>
        </row>
        <row r="4917">
          <cell r="Q4917" t="str">
            <v>Non-Lead</v>
          </cell>
        </row>
        <row r="4918">
          <cell r="Q4918" t="str">
            <v>Non-Lead</v>
          </cell>
        </row>
        <row r="4919">
          <cell r="Q4919" t="str">
            <v>Non-Lead</v>
          </cell>
        </row>
        <row r="4920">
          <cell r="Q4920" t="str">
            <v>Non-Lead</v>
          </cell>
        </row>
        <row r="4921">
          <cell r="Q4921" t="str">
            <v>Non-Lead</v>
          </cell>
        </row>
        <row r="4922">
          <cell r="Q4922" t="str">
            <v>Non-Lead</v>
          </cell>
        </row>
        <row r="4923">
          <cell r="Q4923" t="str">
            <v>Non-Lead</v>
          </cell>
        </row>
        <row r="4924">
          <cell r="Q4924" t="str">
            <v>Non-Lead</v>
          </cell>
        </row>
        <row r="4925">
          <cell r="Q4925" t="str">
            <v>Non-Lead</v>
          </cell>
        </row>
        <row r="4926">
          <cell r="Q4926" t="str">
            <v>Non-Lead</v>
          </cell>
        </row>
        <row r="4927">
          <cell r="Q4927" t="str">
            <v>Non-Lead</v>
          </cell>
        </row>
        <row r="4928">
          <cell r="Q4928" t="str">
            <v>Non-Lead</v>
          </cell>
        </row>
        <row r="4929">
          <cell r="Q4929" t="str">
            <v>Non-Lead</v>
          </cell>
        </row>
        <row r="4930">
          <cell r="Q4930" t="str">
            <v>Non-Lead</v>
          </cell>
        </row>
        <row r="4931">
          <cell r="Q4931" t="str">
            <v>Non-Lead</v>
          </cell>
        </row>
        <row r="4932">
          <cell r="Q4932" t="str">
            <v>Non-Lead</v>
          </cell>
        </row>
        <row r="4933">
          <cell r="Q4933" t="str">
            <v>Non-Lead</v>
          </cell>
        </row>
        <row r="4934">
          <cell r="Q4934" t="str">
            <v>Non-Lead</v>
          </cell>
        </row>
        <row r="4935">
          <cell r="Q4935" t="str">
            <v>Non-Lead</v>
          </cell>
        </row>
        <row r="4936">
          <cell r="Q4936" t="str">
            <v>Non-Lead</v>
          </cell>
        </row>
        <row r="4937">
          <cell r="Q4937" t="str">
            <v>Non-Lead</v>
          </cell>
        </row>
        <row r="4938">
          <cell r="Q4938" t="str">
            <v>Non-Lead</v>
          </cell>
        </row>
        <row r="4939">
          <cell r="Q4939" t="str">
            <v>Non-Lead</v>
          </cell>
        </row>
        <row r="4940">
          <cell r="Q4940" t="str">
            <v>Non-Lead</v>
          </cell>
        </row>
        <row r="4941">
          <cell r="Q4941" t="str">
            <v>Non-Lead</v>
          </cell>
        </row>
        <row r="4942">
          <cell r="Q4942" t="str">
            <v>Non-Lead</v>
          </cell>
        </row>
        <row r="4943">
          <cell r="Q4943" t="str">
            <v>Non-Lead</v>
          </cell>
        </row>
        <row r="4944">
          <cell r="Q4944" t="str">
            <v>Non-Lead</v>
          </cell>
        </row>
        <row r="4945">
          <cell r="Q4945" t="str">
            <v>Non-Lead</v>
          </cell>
        </row>
        <row r="4946">
          <cell r="Q4946" t="str">
            <v>Non-Lead</v>
          </cell>
        </row>
        <row r="4947">
          <cell r="Q4947" t="str">
            <v>Non-Lead</v>
          </cell>
        </row>
        <row r="4948">
          <cell r="Q4948" t="str">
            <v>Non-Lead</v>
          </cell>
        </row>
        <row r="4949">
          <cell r="Q4949" t="str">
            <v>Non-Lead</v>
          </cell>
        </row>
        <row r="4950">
          <cell r="Q4950" t="str">
            <v>Non-Lead</v>
          </cell>
        </row>
        <row r="4951">
          <cell r="Q4951" t="str">
            <v>Non-Lead</v>
          </cell>
        </row>
        <row r="4952">
          <cell r="Q4952" t="str">
            <v>Non-Lead</v>
          </cell>
        </row>
        <row r="4953">
          <cell r="Q4953" t="str">
            <v>Non-Lead</v>
          </cell>
        </row>
        <row r="4954">
          <cell r="Q4954" t="str">
            <v>Non-Lead</v>
          </cell>
        </row>
        <row r="4955">
          <cell r="Q4955" t="str">
            <v>Non-Lead</v>
          </cell>
        </row>
        <row r="4956">
          <cell r="Q4956" t="str">
            <v>Non-Lead</v>
          </cell>
        </row>
        <row r="4957">
          <cell r="Q4957" t="str">
            <v>Non-Lead</v>
          </cell>
        </row>
        <row r="4958">
          <cell r="Q4958" t="str">
            <v>Non-Lead</v>
          </cell>
        </row>
        <row r="4959">
          <cell r="Q4959" t="str">
            <v>Non-Lead</v>
          </cell>
        </row>
        <row r="4960">
          <cell r="Q4960" t="str">
            <v>Non-Lead</v>
          </cell>
        </row>
        <row r="4961">
          <cell r="Q4961" t="str">
            <v>Non-Lead</v>
          </cell>
        </row>
        <row r="4962">
          <cell r="Q4962" t="str">
            <v>Non-Lead</v>
          </cell>
        </row>
        <row r="4963">
          <cell r="Q4963" t="str">
            <v>Non-Lead</v>
          </cell>
        </row>
        <row r="4964">
          <cell r="Q4964" t="str">
            <v>Non-Lead</v>
          </cell>
        </row>
        <row r="4965">
          <cell r="Q4965" t="str">
            <v>Non-Lead</v>
          </cell>
        </row>
        <row r="4966">
          <cell r="Q4966" t="str">
            <v>Non-Lead</v>
          </cell>
        </row>
        <row r="4967">
          <cell r="Q4967" t="str">
            <v>Non-Lead</v>
          </cell>
        </row>
        <row r="4968">
          <cell r="Q4968" t="str">
            <v>Non-Lead</v>
          </cell>
        </row>
        <row r="4969">
          <cell r="Q4969" t="str">
            <v>Non-Lead</v>
          </cell>
        </row>
        <row r="4970">
          <cell r="Q4970" t="str">
            <v>Non-Lead</v>
          </cell>
        </row>
        <row r="4971">
          <cell r="Q4971" t="str">
            <v>Non-Lead</v>
          </cell>
        </row>
        <row r="4972">
          <cell r="Q4972" t="str">
            <v>Non-Lead</v>
          </cell>
        </row>
        <row r="4973">
          <cell r="Q4973" t="str">
            <v>Non-Lead</v>
          </cell>
        </row>
        <row r="4974">
          <cell r="Q4974" t="str">
            <v>Non-Lead</v>
          </cell>
        </row>
        <row r="4975">
          <cell r="Q4975" t="str">
            <v>Non-Lead</v>
          </cell>
        </row>
        <row r="4976">
          <cell r="Q4976" t="str">
            <v>Non-Lead</v>
          </cell>
        </row>
        <row r="4977">
          <cell r="Q4977" t="str">
            <v>Non-Lead</v>
          </cell>
        </row>
        <row r="4978">
          <cell r="Q4978" t="str">
            <v>Non-Lead</v>
          </cell>
        </row>
        <row r="4979">
          <cell r="Q4979" t="str">
            <v>Non-Lead</v>
          </cell>
        </row>
        <row r="4980">
          <cell r="Q4980" t="str">
            <v>Non-Lead</v>
          </cell>
        </row>
        <row r="4981">
          <cell r="Q4981" t="str">
            <v>Non-Lead</v>
          </cell>
        </row>
        <row r="4982">
          <cell r="Q4982" t="str">
            <v>Non-Lead</v>
          </cell>
        </row>
        <row r="4983">
          <cell r="Q4983" t="str">
            <v>Non-Lead</v>
          </cell>
        </row>
        <row r="4984">
          <cell r="Q4984" t="str">
            <v>Non-Lead</v>
          </cell>
        </row>
        <row r="4985">
          <cell r="Q4985" t="str">
            <v>Non-Lead</v>
          </cell>
        </row>
        <row r="4986">
          <cell r="Q4986" t="str">
            <v>Non-Lead</v>
          </cell>
        </row>
        <row r="4987">
          <cell r="Q4987" t="str">
            <v>Non-Lead</v>
          </cell>
        </row>
        <row r="4988">
          <cell r="Q4988" t="str">
            <v>Non-Lead</v>
          </cell>
        </row>
        <row r="4989">
          <cell r="Q4989" t="str">
            <v>Non-Lead</v>
          </cell>
        </row>
        <row r="4990">
          <cell r="Q4990" t="str">
            <v>Non-Lead</v>
          </cell>
        </row>
        <row r="4991">
          <cell r="Q4991" t="str">
            <v>Non-Lead</v>
          </cell>
        </row>
        <row r="4992">
          <cell r="Q4992" t="str">
            <v>Non-Lead</v>
          </cell>
        </row>
        <row r="4993">
          <cell r="Q4993" t="str">
            <v>Non-Lead</v>
          </cell>
        </row>
        <row r="4994">
          <cell r="Q4994" t="str">
            <v>Non-Lead</v>
          </cell>
        </row>
        <row r="4995">
          <cell r="Q4995" t="str">
            <v>Non-Lead</v>
          </cell>
        </row>
        <row r="4996">
          <cell r="Q4996" t="str">
            <v>Non-Lead</v>
          </cell>
        </row>
        <row r="4997">
          <cell r="Q4997" t="str">
            <v>Non-Lead</v>
          </cell>
        </row>
        <row r="4998">
          <cell r="Q4998" t="str">
            <v>Non-Lead</v>
          </cell>
        </row>
        <row r="4999">
          <cell r="Q4999" t="str">
            <v>Non-Lead</v>
          </cell>
        </row>
        <row r="5000">
          <cell r="Q5000" t="str">
            <v>Non-Lead</v>
          </cell>
        </row>
        <row r="5001">
          <cell r="Q5001" t="str">
            <v>Non-Lead</v>
          </cell>
        </row>
        <row r="5002">
          <cell r="Q5002" t="str">
            <v>Non-Lead</v>
          </cell>
        </row>
        <row r="5003">
          <cell r="Q5003" t="str">
            <v>Non-Lead</v>
          </cell>
        </row>
        <row r="5004">
          <cell r="Q5004" t="str">
            <v>Non-Lead</v>
          </cell>
        </row>
        <row r="5005">
          <cell r="Q5005" t="str">
            <v>Non-Lead</v>
          </cell>
        </row>
        <row r="5006">
          <cell r="Q5006" t="str">
            <v>Non-Lead</v>
          </cell>
        </row>
        <row r="5007">
          <cell r="Q5007" t="str">
            <v>Non-Lead</v>
          </cell>
        </row>
        <row r="5008">
          <cell r="Q5008" t="str">
            <v>Non-Lead</v>
          </cell>
        </row>
        <row r="5009">
          <cell r="Q5009" t="str">
            <v>Non-Lead</v>
          </cell>
        </row>
        <row r="5010">
          <cell r="Q5010" t="str">
            <v>Non-Lead</v>
          </cell>
        </row>
        <row r="5011">
          <cell r="Q5011" t="str">
            <v>Non-Lead</v>
          </cell>
        </row>
        <row r="5012">
          <cell r="Q5012" t="str">
            <v>Non-Lead</v>
          </cell>
        </row>
        <row r="5013">
          <cell r="Q5013" t="str">
            <v>Non-Lead</v>
          </cell>
        </row>
        <row r="5014">
          <cell r="Q5014" t="str">
            <v>Non-Lead</v>
          </cell>
        </row>
        <row r="5015">
          <cell r="Q5015" t="str">
            <v>Non-Lead</v>
          </cell>
        </row>
        <row r="5016">
          <cell r="Q5016" t="str">
            <v>Non-Lead</v>
          </cell>
        </row>
        <row r="5017">
          <cell r="Q5017" t="str">
            <v>Non-Lead</v>
          </cell>
        </row>
        <row r="5018">
          <cell r="Q5018" t="str">
            <v>Non-Lead</v>
          </cell>
        </row>
        <row r="5019">
          <cell r="Q5019" t="str">
            <v>Non-Lead</v>
          </cell>
        </row>
        <row r="5020">
          <cell r="Q5020" t="str">
            <v>Non-Lead</v>
          </cell>
        </row>
        <row r="5021">
          <cell r="Q5021" t="str">
            <v>Non-Lead</v>
          </cell>
        </row>
        <row r="5022">
          <cell r="Q5022" t="str">
            <v>Non-Lead</v>
          </cell>
        </row>
        <row r="5023">
          <cell r="Q5023" t="str">
            <v>Non-Lead</v>
          </cell>
        </row>
        <row r="5024">
          <cell r="Q5024" t="str">
            <v>Non-Lead</v>
          </cell>
        </row>
        <row r="5025">
          <cell r="Q5025" t="str">
            <v>Non-Lead</v>
          </cell>
        </row>
        <row r="5026">
          <cell r="Q5026" t="str">
            <v>Non-Lead</v>
          </cell>
        </row>
        <row r="5027">
          <cell r="Q5027" t="str">
            <v>Non-Lead</v>
          </cell>
        </row>
        <row r="5028">
          <cell r="Q5028" t="str">
            <v>Non-Lead</v>
          </cell>
        </row>
        <row r="5029">
          <cell r="Q5029" t="str">
            <v>Non-Lead</v>
          </cell>
        </row>
        <row r="5030">
          <cell r="Q5030" t="str">
            <v>Non-Lead</v>
          </cell>
        </row>
        <row r="5031">
          <cell r="Q5031" t="str">
            <v>Non-Lead</v>
          </cell>
        </row>
        <row r="5032">
          <cell r="Q5032" t="str">
            <v>Non-Lead</v>
          </cell>
        </row>
        <row r="5033">
          <cell r="Q5033" t="str">
            <v>Non-Lead</v>
          </cell>
        </row>
        <row r="5034">
          <cell r="Q5034" t="str">
            <v>Non-Lead</v>
          </cell>
        </row>
        <row r="5035">
          <cell r="Q5035" t="str">
            <v>Non-Lead</v>
          </cell>
        </row>
        <row r="5036">
          <cell r="Q5036" t="str">
            <v>Non-Lead</v>
          </cell>
        </row>
        <row r="5037">
          <cell r="Q5037" t="str">
            <v>Non-Lead</v>
          </cell>
        </row>
        <row r="5038">
          <cell r="Q5038" t="str">
            <v>Non-Lead</v>
          </cell>
        </row>
        <row r="5039">
          <cell r="Q5039" t="str">
            <v>Non-Lead</v>
          </cell>
        </row>
        <row r="5040">
          <cell r="Q5040" t="str">
            <v>Non-Lead</v>
          </cell>
        </row>
        <row r="5041">
          <cell r="Q5041" t="str">
            <v>Non-Lead</v>
          </cell>
        </row>
        <row r="5042">
          <cell r="Q5042" t="str">
            <v>Non-Lead</v>
          </cell>
        </row>
        <row r="5043">
          <cell r="Q5043" t="str">
            <v>Non-Lead</v>
          </cell>
        </row>
        <row r="5044">
          <cell r="Q5044" t="str">
            <v>Non-Lead</v>
          </cell>
        </row>
        <row r="5045">
          <cell r="Q5045" t="str">
            <v>Non-Lead</v>
          </cell>
        </row>
        <row r="5046">
          <cell r="Q5046" t="str">
            <v>Non-Lead</v>
          </cell>
        </row>
        <row r="5047">
          <cell r="Q5047" t="str">
            <v>Non-Lead</v>
          </cell>
        </row>
        <row r="5048">
          <cell r="Q5048" t="str">
            <v>Non-Lead</v>
          </cell>
        </row>
        <row r="5049">
          <cell r="Q5049" t="str">
            <v>Non-Lead</v>
          </cell>
        </row>
        <row r="5050">
          <cell r="Q5050" t="str">
            <v>Non-Lead</v>
          </cell>
        </row>
        <row r="5051">
          <cell r="Q5051" t="str">
            <v>Non-Lead</v>
          </cell>
        </row>
        <row r="5052">
          <cell r="Q5052" t="str">
            <v>Non-Lead</v>
          </cell>
        </row>
        <row r="5053">
          <cell r="Q5053" t="str">
            <v>Non-Lead</v>
          </cell>
        </row>
        <row r="5054">
          <cell r="Q5054" t="str">
            <v>Non-Lead</v>
          </cell>
        </row>
        <row r="5055">
          <cell r="Q5055" t="str">
            <v>Non-Lead</v>
          </cell>
        </row>
        <row r="5056">
          <cell r="Q5056" t="str">
            <v>Non-Lead</v>
          </cell>
        </row>
        <row r="5057">
          <cell r="Q5057" t="str">
            <v>Non-Lead</v>
          </cell>
        </row>
        <row r="5058">
          <cell r="Q5058" t="str">
            <v>Non-Lead</v>
          </cell>
        </row>
        <row r="5059">
          <cell r="Q5059" t="str">
            <v>Non-Lead</v>
          </cell>
        </row>
        <row r="5060">
          <cell r="Q5060" t="str">
            <v>Non-Lead</v>
          </cell>
        </row>
        <row r="5061">
          <cell r="Q5061" t="str">
            <v>Non-Lead</v>
          </cell>
        </row>
        <row r="5062">
          <cell r="Q5062" t="str">
            <v>Non-Lead</v>
          </cell>
        </row>
        <row r="5063">
          <cell r="Q5063" t="str">
            <v>Non-Lead</v>
          </cell>
        </row>
        <row r="5064">
          <cell r="Q5064" t="str">
            <v>Non-Lead</v>
          </cell>
        </row>
        <row r="5065">
          <cell r="Q5065" t="str">
            <v>Non-Lead</v>
          </cell>
        </row>
        <row r="5066">
          <cell r="Q5066" t="str">
            <v>Non-Lead</v>
          </cell>
        </row>
        <row r="5067">
          <cell r="Q5067" t="str">
            <v>Non-Lead</v>
          </cell>
        </row>
        <row r="5068">
          <cell r="Q5068" t="str">
            <v>Non-Lead</v>
          </cell>
        </row>
        <row r="5069">
          <cell r="Q5069" t="str">
            <v>Non-Lead</v>
          </cell>
        </row>
        <row r="5070">
          <cell r="Q5070" t="str">
            <v>Non-Lead</v>
          </cell>
        </row>
        <row r="5071">
          <cell r="Q5071" t="str">
            <v>Non-Lead</v>
          </cell>
        </row>
        <row r="5072">
          <cell r="Q5072" t="str">
            <v>Non-Lead</v>
          </cell>
        </row>
        <row r="5073">
          <cell r="Q5073" t="str">
            <v>Non-Lead</v>
          </cell>
        </row>
        <row r="5074">
          <cell r="Q5074" t="str">
            <v>Non-Lead</v>
          </cell>
        </row>
        <row r="5075">
          <cell r="Q5075" t="str">
            <v>Non-Lead</v>
          </cell>
        </row>
        <row r="5076">
          <cell r="Q5076" t="str">
            <v>Non-Lead</v>
          </cell>
        </row>
        <row r="5077">
          <cell r="Q5077" t="str">
            <v>Non-Lead</v>
          </cell>
        </row>
        <row r="5078">
          <cell r="Q5078" t="str">
            <v>Non-Lead</v>
          </cell>
        </row>
        <row r="5079">
          <cell r="Q5079" t="str">
            <v>Non-Lead</v>
          </cell>
        </row>
        <row r="5080">
          <cell r="Q5080" t="str">
            <v>Non-Lead</v>
          </cell>
        </row>
        <row r="5081">
          <cell r="Q5081" t="str">
            <v>Non-Lead</v>
          </cell>
        </row>
        <row r="5082">
          <cell r="Q5082" t="str">
            <v>Non-Lead</v>
          </cell>
        </row>
        <row r="5083">
          <cell r="Q5083" t="str">
            <v>Non-Lead</v>
          </cell>
        </row>
        <row r="5084">
          <cell r="Q5084" t="str">
            <v>Non-Lead</v>
          </cell>
        </row>
        <row r="5085">
          <cell r="Q5085" t="str">
            <v>Non-Lead</v>
          </cell>
        </row>
        <row r="5086">
          <cell r="Q5086" t="str">
            <v>Non-Lead</v>
          </cell>
        </row>
        <row r="5087">
          <cell r="Q5087" t="str">
            <v>Non-Lead</v>
          </cell>
        </row>
        <row r="5088">
          <cell r="Q5088" t="str">
            <v>Non-Lead</v>
          </cell>
        </row>
        <row r="5089">
          <cell r="Q5089" t="str">
            <v>Non-Lead</v>
          </cell>
        </row>
        <row r="5090">
          <cell r="Q5090" t="str">
            <v>Non-Lead</v>
          </cell>
        </row>
        <row r="5091">
          <cell r="Q5091" t="str">
            <v>Non-Lead</v>
          </cell>
        </row>
        <row r="5092">
          <cell r="Q5092" t="str">
            <v>Non-Lead</v>
          </cell>
        </row>
        <row r="5093">
          <cell r="Q5093" t="str">
            <v>Non-Lead</v>
          </cell>
        </row>
        <row r="5094">
          <cell r="Q5094" t="str">
            <v>Non-Lead</v>
          </cell>
        </row>
        <row r="5095">
          <cell r="Q5095" t="str">
            <v>Non-Lead</v>
          </cell>
        </row>
        <row r="5096">
          <cell r="Q5096" t="str">
            <v>Non-Lead</v>
          </cell>
        </row>
        <row r="5097">
          <cell r="Q5097" t="str">
            <v>Non-Lead</v>
          </cell>
        </row>
        <row r="5098">
          <cell r="Q5098" t="str">
            <v>Non-Lead</v>
          </cell>
        </row>
        <row r="5099">
          <cell r="Q5099" t="str">
            <v>Non-Lead</v>
          </cell>
        </row>
        <row r="5100">
          <cell r="Q5100" t="str">
            <v>Non-Lead</v>
          </cell>
        </row>
        <row r="5101">
          <cell r="Q5101" t="str">
            <v>Non-Lead</v>
          </cell>
        </row>
        <row r="5102">
          <cell r="Q5102" t="str">
            <v>Non-Lead</v>
          </cell>
        </row>
        <row r="5103">
          <cell r="Q5103" t="str">
            <v>Non-Lead</v>
          </cell>
        </row>
        <row r="5104">
          <cell r="Q5104" t="str">
            <v>Non-Lead</v>
          </cell>
        </row>
        <row r="5105">
          <cell r="Q5105" t="str">
            <v>Non-Lead</v>
          </cell>
        </row>
        <row r="5106">
          <cell r="Q5106" t="str">
            <v>Non-Lead</v>
          </cell>
        </row>
        <row r="5107">
          <cell r="Q5107" t="str">
            <v>Non-Lead</v>
          </cell>
        </row>
        <row r="5108">
          <cell r="Q5108" t="str">
            <v>Non-Lead</v>
          </cell>
        </row>
        <row r="5109">
          <cell r="Q5109" t="str">
            <v>Non-Lead</v>
          </cell>
        </row>
        <row r="5110">
          <cell r="Q5110" t="str">
            <v>Non-Lead</v>
          </cell>
        </row>
        <row r="5111">
          <cell r="Q5111" t="str">
            <v>Non-Lead</v>
          </cell>
        </row>
        <row r="5112">
          <cell r="Q5112" t="str">
            <v>Non-Lead</v>
          </cell>
        </row>
        <row r="5113">
          <cell r="Q5113" t="str">
            <v>Non-Lead</v>
          </cell>
        </row>
        <row r="5114">
          <cell r="Q5114" t="str">
            <v>Non-Lead</v>
          </cell>
        </row>
        <row r="5115">
          <cell r="Q5115" t="str">
            <v>Non-Lead</v>
          </cell>
        </row>
        <row r="5116">
          <cell r="Q5116" t="str">
            <v>Non-Lead</v>
          </cell>
        </row>
        <row r="5117">
          <cell r="Q5117" t="str">
            <v>Non-Lead</v>
          </cell>
        </row>
        <row r="5118">
          <cell r="Q5118" t="str">
            <v>Non-Lead</v>
          </cell>
        </row>
        <row r="5119">
          <cell r="Q5119" t="str">
            <v>Non-Lead</v>
          </cell>
        </row>
        <row r="5120">
          <cell r="Q5120" t="str">
            <v>Non-Lead</v>
          </cell>
        </row>
        <row r="5121">
          <cell r="Q5121" t="str">
            <v>Non-Lead</v>
          </cell>
        </row>
        <row r="5122">
          <cell r="Q5122" t="str">
            <v>Non-Lead</v>
          </cell>
        </row>
        <row r="5123">
          <cell r="Q5123" t="str">
            <v>Non-Lead</v>
          </cell>
        </row>
        <row r="5124">
          <cell r="Q5124" t="str">
            <v>Non-Lead</v>
          </cell>
        </row>
        <row r="5125">
          <cell r="Q5125" t="str">
            <v>Non-Lead</v>
          </cell>
        </row>
        <row r="5126">
          <cell r="Q5126" t="str">
            <v>Non-Lead</v>
          </cell>
        </row>
        <row r="5127">
          <cell r="Q5127" t="str">
            <v>Non-Lead</v>
          </cell>
        </row>
        <row r="5128">
          <cell r="Q5128" t="str">
            <v>Non-Lead</v>
          </cell>
        </row>
        <row r="5129">
          <cell r="Q5129" t="str">
            <v>Non-Lead</v>
          </cell>
        </row>
        <row r="5130">
          <cell r="Q5130" t="str">
            <v>Non-Lead</v>
          </cell>
        </row>
        <row r="5131">
          <cell r="Q5131" t="str">
            <v>Non-Lead</v>
          </cell>
        </row>
        <row r="5132">
          <cell r="Q5132" t="str">
            <v>Non-Lead</v>
          </cell>
        </row>
        <row r="5133">
          <cell r="Q5133" t="str">
            <v>Non-Lead</v>
          </cell>
        </row>
        <row r="5134">
          <cell r="Q5134" t="str">
            <v>Non-Lead</v>
          </cell>
        </row>
        <row r="5135">
          <cell r="Q5135" t="str">
            <v>Non-Lead</v>
          </cell>
        </row>
        <row r="5136">
          <cell r="Q5136" t="str">
            <v>Non-Lead</v>
          </cell>
        </row>
        <row r="5137">
          <cell r="Q5137" t="str">
            <v>Non-Lead</v>
          </cell>
        </row>
        <row r="5138">
          <cell r="Q5138" t="str">
            <v>Non-Lead</v>
          </cell>
        </row>
        <row r="5139">
          <cell r="Q5139" t="str">
            <v>Non-Lead</v>
          </cell>
        </row>
        <row r="5140">
          <cell r="Q5140" t="str">
            <v>Non-Lead</v>
          </cell>
        </row>
        <row r="5141">
          <cell r="Q5141" t="str">
            <v>Non-Lead</v>
          </cell>
        </row>
        <row r="5142">
          <cell r="Q5142" t="str">
            <v>Non-Lead</v>
          </cell>
        </row>
        <row r="5143">
          <cell r="Q5143" t="str">
            <v>Non-Lead</v>
          </cell>
        </row>
        <row r="5144">
          <cell r="Q5144" t="str">
            <v>Non-Lead</v>
          </cell>
        </row>
        <row r="5145">
          <cell r="Q5145" t="str">
            <v>Non-Lead</v>
          </cell>
        </row>
        <row r="5146">
          <cell r="Q5146" t="str">
            <v>Non-Lead</v>
          </cell>
        </row>
        <row r="5147">
          <cell r="Q5147" t="str">
            <v>Non-Lead</v>
          </cell>
        </row>
        <row r="5148">
          <cell r="Q5148" t="str">
            <v>Non-Lead</v>
          </cell>
        </row>
        <row r="5149">
          <cell r="Q5149" t="str">
            <v>Non-Lead</v>
          </cell>
        </row>
        <row r="5150">
          <cell r="Q5150" t="str">
            <v>Non-Lead</v>
          </cell>
        </row>
        <row r="5151">
          <cell r="Q5151" t="str">
            <v>Non-Lead</v>
          </cell>
        </row>
        <row r="5152">
          <cell r="Q5152" t="str">
            <v>Non-Lead</v>
          </cell>
        </row>
        <row r="5153">
          <cell r="Q5153" t="str">
            <v>Non-Lead</v>
          </cell>
        </row>
        <row r="5154">
          <cell r="Q5154" t="str">
            <v>Non-Lead</v>
          </cell>
        </row>
        <row r="5155">
          <cell r="Q5155" t="str">
            <v>Non-Lead</v>
          </cell>
        </row>
        <row r="5156">
          <cell r="Q5156" t="str">
            <v>Non-Lead</v>
          </cell>
        </row>
        <row r="5157">
          <cell r="Q5157" t="str">
            <v>Non-Lead</v>
          </cell>
        </row>
        <row r="5158">
          <cell r="Q5158" t="str">
            <v>Non-Lead</v>
          </cell>
        </row>
        <row r="5159">
          <cell r="Q5159" t="str">
            <v>Non-Lead</v>
          </cell>
        </row>
        <row r="5160">
          <cell r="Q5160" t="str">
            <v>Non-Lead</v>
          </cell>
        </row>
        <row r="5161">
          <cell r="Q5161" t="str">
            <v>Non-Lead</v>
          </cell>
        </row>
        <row r="5162">
          <cell r="Q5162" t="str">
            <v>Non-Lead</v>
          </cell>
        </row>
        <row r="5163">
          <cell r="Q5163" t="str">
            <v>Non-Lead</v>
          </cell>
        </row>
        <row r="5164">
          <cell r="Q5164" t="str">
            <v>Non-Lead</v>
          </cell>
        </row>
        <row r="5165">
          <cell r="Q5165" t="str">
            <v>Non-Lead</v>
          </cell>
        </row>
        <row r="5166">
          <cell r="Q5166" t="str">
            <v>Non-Lead</v>
          </cell>
        </row>
        <row r="5167">
          <cell r="Q5167" t="str">
            <v>Non-Lead</v>
          </cell>
        </row>
        <row r="5168">
          <cell r="Q5168" t="str">
            <v>Non-Lead</v>
          </cell>
        </row>
        <row r="5169">
          <cell r="Q5169" t="str">
            <v>Non-Lead</v>
          </cell>
        </row>
        <row r="5170">
          <cell r="Q5170" t="str">
            <v>Non-Lead</v>
          </cell>
        </row>
        <row r="5171">
          <cell r="Q5171" t="str">
            <v>Non-Lead</v>
          </cell>
        </row>
        <row r="5172">
          <cell r="Q5172" t="str">
            <v>Non-Lead</v>
          </cell>
        </row>
        <row r="5173">
          <cell r="Q5173" t="str">
            <v>Non-Lead</v>
          </cell>
        </row>
        <row r="5174">
          <cell r="Q5174" t="str">
            <v>Non-Lead</v>
          </cell>
        </row>
        <row r="5175">
          <cell r="Q5175" t="str">
            <v>Non-Lead</v>
          </cell>
        </row>
        <row r="5176">
          <cell r="Q5176" t="str">
            <v>Non-Lead</v>
          </cell>
        </row>
        <row r="5177">
          <cell r="Q5177" t="str">
            <v>Non-Lead</v>
          </cell>
        </row>
        <row r="5178">
          <cell r="Q5178" t="str">
            <v>Non-Lead</v>
          </cell>
        </row>
        <row r="5179">
          <cell r="Q5179" t="str">
            <v>Non-Lead</v>
          </cell>
        </row>
        <row r="5180">
          <cell r="Q5180" t="str">
            <v>Non-Lead</v>
          </cell>
        </row>
        <row r="5181">
          <cell r="Q5181" t="str">
            <v>Non-Lead</v>
          </cell>
        </row>
        <row r="5182">
          <cell r="Q5182" t="str">
            <v>Non-Lead</v>
          </cell>
        </row>
        <row r="5183">
          <cell r="Q5183" t="str">
            <v>Non-Lead</v>
          </cell>
        </row>
        <row r="5184">
          <cell r="Q5184" t="str">
            <v>Non-Lead</v>
          </cell>
        </row>
        <row r="5185">
          <cell r="Q5185" t="str">
            <v>Non-Lead</v>
          </cell>
        </row>
        <row r="5186">
          <cell r="Q5186" t="str">
            <v>Non-Lead</v>
          </cell>
        </row>
        <row r="5187">
          <cell r="Q5187" t="str">
            <v>Non-Lead</v>
          </cell>
        </row>
        <row r="5188">
          <cell r="Q5188" t="str">
            <v>Non-Lead</v>
          </cell>
        </row>
        <row r="5189">
          <cell r="Q5189" t="str">
            <v>Non-Lead</v>
          </cell>
        </row>
        <row r="5190">
          <cell r="Q5190" t="str">
            <v>Non-Lead</v>
          </cell>
        </row>
        <row r="5191">
          <cell r="Q5191" t="str">
            <v>Non-Lead</v>
          </cell>
        </row>
        <row r="5192">
          <cell r="Q5192" t="str">
            <v>Non-Lead</v>
          </cell>
        </row>
        <row r="5193">
          <cell r="Q5193" t="str">
            <v>Non-Lead</v>
          </cell>
        </row>
        <row r="5194">
          <cell r="Q5194" t="str">
            <v>Non-Lead</v>
          </cell>
        </row>
        <row r="5195">
          <cell r="Q5195" t="str">
            <v>Non-Lead</v>
          </cell>
        </row>
        <row r="5196">
          <cell r="Q5196" t="str">
            <v>Non-Lead</v>
          </cell>
        </row>
        <row r="5197">
          <cell r="Q5197" t="str">
            <v>Non-Lead</v>
          </cell>
        </row>
        <row r="5198">
          <cell r="Q5198" t="str">
            <v>Non-Lead</v>
          </cell>
        </row>
        <row r="5199">
          <cell r="Q5199" t="str">
            <v>Non-Lead</v>
          </cell>
        </row>
        <row r="5200">
          <cell r="Q5200" t="str">
            <v>Non-Lead</v>
          </cell>
        </row>
        <row r="5201">
          <cell r="Q5201" t="str">
            <v>Non-Lead</v>
          </cell>
        </row>
        <row r="5202">
          <cell r="Q5202" t="str">
            <v>Non-Lead</v>
          </cell>
        </row>
        <row r="5203">
          <cell r="Q5203" t="str">
            <v>Non-Lead</v>
          </cell>
        </row>
        <row r="5204">
          <cell r="Q5204" t="str">
            <v>Non-Lead</v>
          </cell>
        </row>
        <row r="5205">
          <cell r="Q5205" t="str">
            <v>Non-Lead</v>
          </cell>
        </row>
        <row r="5206">
          <cell r="Q5206" t="str">
            <v>Non-Lead</v>
          </cell>
        </row>
        <row r="5207">
          <cell r="Q5207" t="str">
            <v>Non-Lead</v>
          </cell>
        </row>
        <row r="5208">
          <cell r="Q5208" t="str">
            <v>Non-Lead</v>
          </cell>
        </row>
        <row r="5209">
          <cell r="Q5209" t="str">
            <v>Non-Lead</v>
          </cell>
        </row>
        <row r="5210">
          <cell r="Q5210" t="str">
            <v>Non-Lead</v>
          </cell>
        </row>
        <row r="5211">
          <cell r="Q5211" t="str">
            <v>Non-Lead</v>
          </cell>
        </row>
        <row r="5212">
          <cell r="Q5212" t="str">
            <v>Non-Lead</v>
          </cell>
        </row>
        <row r="5213">
          <cell r="Q5213" t="str">
            <v>Non-Lead</v>
          </cell>
        </row>
        <row r="5214">
          <cell r="Q5214" t="str">
            <v>Non-Lead</v>
          </cell>
        </row>
        <row r="5215">
          <cell r="Q5215" t="str">
            <v>Non-Lead</v>
          </cell>
        </row>
        <row r="5216">
          <cell r="Q5216" t="str">
            <v>Non-Lead</v>
          </cell>
        </row>
        <row r="5217">
          <cell r="Q5217" t="str">
            <v>Non-Lead</v>
          </cell>
        </row>
        <row r="5218">
          <cell r="Q5218" t="str">
            <v>Non-Lead</v>
          </cell>
        </row>
        <row r="5219">
          <cell r="Q5219" t="str">
            <v>Non-Lead</v>
          </cell>
        </row>
        <row r="5220">
          <cell r="Q5220" t="str">
            <v>Non-Lead</v>
          </cell>
        </row>
        <row r="5221">
          <cell r="Q5221" t="str">
            <v>Non-Lead</v>
          </cell>
        </row>
        <row r="5222">
          <cell r="Q5222" t="str">
            <v>Non-Lead</v>
          </cell>
        </row>
        <row r="5223">
          <cell r="Q5223" t="str">
            <v>Non-Lead</v>
          </cell>
        </row>
        <row r="5224">
          <cell r="Q5224" t="str">
            <v>Non-Lead</v>
          </cell>
        </row>
        <row r="5225">
          <cell r="Q5225" t="str">
            <v>Non-Lead</v>
          </cell>
        </row>
        <row r="5226">
          <cell r="Q5226" t="str">
            <v>Non-Lead</v>
          </cell>
        </row>
        <row r="5227">
          <cell r="Q5227" t="str">
            <v>Non-Lead</v>
          </cell>
        </row>
        <row r="5228">
          <cell r="Q5228" t="str">
            <v>Non-Lead</v>
          </cell>
        </row>
        <row r="5229">
          <cell r="Q5229" t="str">
            <v>Non-Lead</v>
          </cell>
        </row>
        <row r="5230">
          <cell r="Q5230" t="str">
            <v>Non-Lead</v>
          </cell>
        </row>
        <row r="5231">
          <cell r="Q5231" t="str">
            <v>Non-Lead</v>
          </cell>
        </row>
        <row r="5232">
          <cell r="Q5232" t="str">
            <v>Non-Lead</v>
          </cell>
        </row>
        <row r="5233">
          <cell r="Q5233" t="str">
            <v>Non-Lead</v>
          </cell>
        </row>
        <row r="5234">
          <cell r="Q5234" t="str">
            <v>Non-Lead</v>
          </cell>
        </row>
        <row r="5235">
          <cell r="Q5235" t="str">
            <v>Non-Lead</v>
          </cell>
        </row>
        <row r="5236">
          <cell r="Q5236" t="str">
            <v>Non-Lead</v>
          </cell>
        </row>
        <row r="5237">
          <cell r="Q5237" t="str">
            <v>Non-Lead</v>
          </cell>
        </row>
        <row r="5238">
          <cell r="Q5238" t="str">
            <v>Non-Lead</v>
          </cell>
        </row>
        <row r="5239">
          <cell r="Q5239" t="str">
            <v>Non-Lead</v>
          </cell>
        </row>
        <row r="5240">
          <cell r="Q5240" t="str">
            <v>Non-Lead</v>
          </cell>
        </row>
        <row r="5241">
          <cell r="Q5241" t="str">
            <v>Non-Lead</v>
          </cell>
        </row>
        <row r="5242">
          <cell r="Q5242" t="str">
            <v>Non-Lead</v>
          </cell>
        </row>
        <row r="5243">
          <cell r="Q5243" t="str">
            <v>Non-Lead</v>
          </cell>
        </row>
        <row r="5244">
          <cell r="Q5244" t="str">
            <v>Non-Lead</v>
          </cell>
        </row>
        <row r="5245">
          <cell r="Q5245" t="str">
            <v>Non-Lead</v>
          </cell>
        </row>
        <row r="5246">
          <cell r="Q5246" t="str">
            <v>Non-Lead</v>
          </cell>
        </row>
        <row r="5247">
          <cell r="Q5247" t="str">
            <v>Non-Lead</v>
          </cell>
        </row>
        <row r="5248">
          <cell r="Q5248" t="str">
            <v>Non-Lead</v>
          </cell>
        </row>
        <row r="5249">
          <cell r="Q5249" t="str">
            <v>Non-Lead</v>
          </cell>
        </row>
        <row r="5250">
          <cell r="Q5250" t="str">
            <v>Non-Lead</v>
          </cell>
        </row>
        <row r="5251">
          <cell r="Q5251" t="str">
            <v>Non-Lead</v>
          </cell>
        </row>
        <row r="5252">
          <cell r="Q5252" t="str">
            <v>Non-Lead</v>
          </cell>
        </row>
        <row r="5253">
          <cell r="Q5253" t="str">
            <v>Non-Lead</v>
          </cell>
        </row>
        <row r="5254">
          <cell r="Q5254" t="str">
            <v>Non-Lead</v>
          </cell>
        </row>
        <row r="5255">
          <cell r="Q5255" t="str">
            <v>Non-Lead</v>
          </cell>
        </row>
        <row r="5256">
          <cell r="Q5256" t="str">
            <v>Non-Lead</v>
          </cell>
        </row>
        <row r="5257">
          <cell r="Q5257" t="str">
            <v>Non-Lead</v>
          </cell>
        </row>
        <row r="5258">
          <cell r="Q5258" t="str">
            <v>Non-Lead</v>
          </cell>
        </row>
        <row r="5259">
          <cell r="Q5259" t="str">
            <v>Non-Lead</v>
          </cell>
        </row>
        <row r="5260">
          <cell r="Q5260" t="str">
            <v>Non-Lead</v>
          </cell>
        </row>
        <row r="5261">
          <cell r="Q5261" t="str">
            <v>Non-Lead</v>
          </cell>
        </row>
        <row r="5262">
          <cell r="Q5262" t="str">
            <v>Non-Lead</v>
          </cell>
        </row>
        <row r="5263">
          <cell r="Q5263" t="str">
            <v>Non-Lead</v>
          </cell>
        </row>
        <row r="5264">
          <cell r="Q5264" t="str">
            <v>Non-Lead</v>
          </cell>
        </row>
        <row r="5265">
          <cell r="Q5265" t="str">
            <v>Non-Lead</v>
          </cell>
        </row>
        <row r="5266">
          <cell r="Q5266" t="str">
            <v>Non-Lead</v>
          </cell>
        </row>
        <row r="5267">
          <cell r="Q5267" t="str">
            <v>Non-Lead</v>
          </cell>
        </row>
        <row r="5268">
          <cell r="Q5268" t="str">
            <v>Non-Lead</v>
          </cell>
        </row>
        <row r="5269">
          <cell r="Q5269" t="str">
            <v>Non-Lead</v>
          </cell>
        </row>
        <row r="5270">
          <cell r="Q5270" t="str">
            <v>Non-Lead</v>
          </cell>
        </row>
        <row r="5271">
          <cell r="Q5271" t="str">
            <v>Non-Lead</v>
          </cell>
        </row>
        <row r="5272">
          <cell r="Q5272" t="str">
            <v>Non-Lead</v>
          </cell>
        </row>
        <row r="5273">
          <cell r="Q5273" t="str">
            <v>Non-Lead</v>
          </cell>
        </row>
        <row r="5274">
          <cell r="Q5274" t="str">
            <v>Non-Lead</v>
          </cell>
        </row>
        <row r="5275">
          <cell r="Q5275" t="str">
            <v>Non-Lead</v>
          </cell>
        </row>
        <row r="5276">
          <cell r="Q5276" t="str">
            <v>Non-Lead</v>
          </cell>
        </row>
        <row r="5277">
          <cell r="Q5277" t="str">
            <v>Non-Lead</v>
          </cell>
        </row>
        <row r="5278">
          <cell r="Q5278" t="str">
            <v>Non-Lead</v>
          </cell>
        </row>
        <row r="5279">
          <cell r="Q5279" t="str">
            <v>Non-Lead</v>
          </cell>
        </row>
        <row r="5280">
          <cell r="Q5280" t="str">
            <v>Non-Lead</v>
          </cell>
        </row>
        <row r="5281">
          <cell r="Q5281" t="str">
            <v>Non-Lead</v>
          </cell>
        </row>
        <row r="5282">
          <cell r="Q5282" t="str">
            <v>Non-Lead</v>
          </cell>
        </row>
        <row r="5283">
          <cell r="Q5283" t="str">
            <v>Non-Lead</v>
          </cell>
        </row>
        <row r="5284">
          <cell r="Q5284" t="str">
            <v>Non-Lead</v>
          </cell>
        </row>
        <row r="5285">
          <cell r="Q5285" t="str">
            <v>Non-Lead</v>
          </cell>
        </row>
        <row r="5286">
          <cell r="Q5286" t="str">
            <v>Non-Lead</v>
          </cell>
        </row>
        <row r="5287">
          <cell r="Q5287" t="str">
            <v>Non-Lead</v>
          </cell>
        </row>
        <row r="5288">
          <cell r="Q5288" t="str">
            <v>Non-Lead</v>
          </cell>
        </row>
        <row r="5289">
          <cell r="Q5289" t="str">
            <v>Non-Lead</v>
          </cell>
        </row>
        <row r="5290">
          <cell r="Q5290" t="str">
            <v>Non-Lead</v>
          </cell>
        </row>
        <row r="5291">
          <cell r="Q5291" t="str">
            <v>Non-Lead</v>
          </cell>
        </row>
        <row r="5292">
          <cell r="Q5292" t="str">
            <v>Non-Lead</v>
          </cell>
        </row>
        <row r="5293">
          <cell r="Q5293" t="str">
            <v>Non-Lead</v>
          </cell>
        </row>
        <row r="5294">
          <cell r="Q5294" t="str">
            <v>Non-Lead</v>
          </cell>
        </row>
        <row r="5295">
          <cell r="Q5295" t="str">
            <v>Non-Lead</v>
          </cell>
        </row>
        <row r="5296">
          <cell r="Q5296" t="str">
            <v>Non-Lead</v>
          </cell>
        </row>
        <row r="5297">
          <cell r="Q5297" t="str">
            <v>Non-Lead</v>
          </cell>
        </row>
        <row r="5298">
          <cell r="Q5298" t="str">
            <v>Non-Lead</v>
          </cell>
        </row>
        <row r="5299">
          <cell r="Q5299" t="str">
            <v>Non-Lead</v>
          </cell>
        </row>
        <row r="5300">
          <cell r="Q5300" t="str">
            <v>Non-Lead</v>
          </cell>
        </row>
        <row r="5301">
          <cell r="Q5301" t="str">
            <v>Non-Lead</v>
          </cell>
        </row>
        <row r="5302">
          <cell r="Q5302" t="str">
            <v>Non-Lead</v>
          </cell>
        </row>
        <row r="5303">
          <cell r="Q5303" t="str">
            <v>Non-Lead</v>
          </cell>
        </row>
        <row r="5304">
          <cell r="Q5304" t="str">
            <v>Non-Lead</v>
          </cell>
        </row>
        <row r="5305">
          <cell r="Q5305" t="str">
            <v>Non-Lead</v>
          </cell>
        </row>
        <row r="5306">
          <cell r="Q5306" t="str">
            <v>Non-Lead</v>
          </cell>
        </row>
        <row r="5307">
          <cell r="Q5307" t="str">
            <v>Non-Lead</v>
          </cell>
        </row>
        <row r="5308">
          <cell r="Q5308" t="str">
            <v>Non-Lead</v>
          </cell>
        </row>
        <row r="5309">
          <cell r="Q5309" t="str">
            <v>Non-Lead</v>
          </cell>
        </row>
        <row r="5310">
          <cell r="Q5310" t="str">
            <v>Non-Lead</v>
          </cell>
        </row>
        <row r="5311">
          <cell r="Q5311" t="str">
            <v>Non-Lead</v>
          </cell>
        </row>
        <row r="5312">
          <cell r="Q5312" t="str">
            <v>Non-Lead</v>
          </cell>
        </row>
        <row r="5313">
          <cell r="Q5313" t="str">
            <v>Non-Lead</v>
          </cell>
        </row>
        <row r="5314">
          <cell r="Q5314" t="str">
            <v>Non-Lead</v>
          </cell>
        </row>
        <row r="5315">
          <cell r="Q5315" t="str">
            <v>Non-Lead</v>
          </cell>
        </row>
        <row r="5316">
          <cell r="Q5316" t="str">
            <v>Non-Lead</v>
          </cell>
        </row>
        <row r="5317">
          <cell r="Q5317" t="str">
            <v>Non-Lead</v>
          </cell>
        </row>
        <row r="5318">
          <cell r="Q5318" t="str">
            <v>Non-Lead</v>
          </cell>
        </row>
        <row r="5319">
          <cell r="Q5319" t="str">
            <v>Non-Lead</v>
          </cell>
        </row>
        <row r="5320">
          <cell r="Q5320" t="str">
            <v>Non-Lead</v>
          </cell>
        </row>
        <row r="5321">
          <cell r="Q5321" t="str">
            <v>Non-Lead</v>
          </cell>
        </row>
        <row r="5322">
          <cell r="Q5322" t="str">
            <v>Non-Lead</v>
          </cell>
        </row>
        <row r="5323">
          <cell r="Q5323" t="str">
            <v>Non-Lead</v>
          </cell>
        </row>
        <row r="5324">
          <cell r="Q5324" t="str">
            <v>Non-Lead</v>
          </cell>
        </row>
        <row r="5325">
          <cell r="Q5325" t="str">
            <v>Non-Lead</v>
          </cell>
        </row>
        <row r="5326">
          <cell r="Q5326" t="str">
            <v>Non-Lead</v>
          </cell>
        </row>
        <row r="5327">
          <cell r="Q5327" t="str">
            <v>Non-Lead</v>
          </cell>
        </row>
        <row r="5328">
          <cell r="Q5328" t="str">
            <v>Non-Lead</v>
          </cell>
        </row>
        <row r="5329">
          <cell r="Q5329" t="str">
            <v>Non-Lead</v>
          </cell>
        </row>
        <row r="5330">
          <cell r="Q5330" t="str">
            <v>Non-Lead</v>
          </cell>
        </row>
        <row r="5331">
          <cell r="Q5331" t="str">
            <v>Non-Lead</v>
          </cell>
        </row>
        <row r="5332">
          <cell r="Q5332" t="str">
            <v>Non-Lead</v>
          </cell>
        </row>
        <row r="5333">
          <cell r="Q5333" t="str">
            <v>Non-Lead</v>
          </cell>
        </row>
        <row r="5334">
          <cell r="Q5334" t="str">
            <v>Non-Lead</v>
          </cell>
        </row>
        <row r="5335">
          <cell r="Q5335" t="str">
            <v>Non-Lead</v>
          </cell>
        </row>
        <row r="5336">
          <cell r="Q5336" t="str">
            <v>Non-Lead</v>
          </cell>
        </row>
        <row r="5337">
          <cell r="Q5337" t="str">
            <v>Non-Lead</v>
          </cell>
        </row>
        <row r="5338">
          <cell r="Q5338" t="str">
            <v>Non-Lead</v>
          </cell>
        </row>
        <row r="5339">
          <cell r="Q5339" t="str">
            <v>Non-Lead</v>
          </cell>
        </row>
        <row r="5340">
          <cell r="Q5340" t="str">
            <v>Non-Lead</v>
          </cell>
        </row>
        <row r="5341">
          <cell r="Q5341" t="str">
            <v>Non-Lead</v>
          </cell>
        </row>
        <row r="5342">
          <cell r="Q5342" t="str">
            <v>Non-Lead</v>
          </cell>
        </row>
        <row r="5343">
          <cell r="Q5343" t="str">
            <v>Non-Lead</v>
          </cell>
        </row>
        <row r="5344">
          <cell r="Q5344" t="str">
            <v>Non-Lead</v>
          </cell>
        </row>
        <row r="5345">
          <cell r="Q5345" t="str">
            <v>Non-Lead</v>
          </cell>
        </row>
        <row r="5346">
          <cell r="Q5346" t="str">
            <v>Non-Lead</v>
          </cell>
        </row>
        <row r="5347">
          <cell r="Q5347" t="str">
            <v>Non-Lead</v>
          </cell>
        </row>
        <row r="5348">
          <cell r="Q5348" t="str">
            <v>Non-Lead</v>
          </cell>
        </row>
        <row r="5349">
          <cell r="Q5349" t="str">
            <v>Non-Lead</v>
          </cell>
        </row>
        <row r="5350">
          <cell r="Q5350" t="str">
            <v>Non-Lead</v>
          </cell>
        </row>
        <row r="5351">
          <cell r="Q5351" t="str">
            <v>Non-Lead</v>
          </cell>
        </row>
        <row r="5352">
          <cell r="Q5352" t="str">
            <v>Non-Lead</v>
          </cell>
        </row>
        <row r="5353">
          <cell r="Q5353" t="str">
            <v>Non-Lead</v>
          </cell>
        </row>
        <row r="5354">
          <cell r="Q5354" t="str">
            <v>Non-Lead</v>
          </cell>
        </row>
        <row r="5355">
          <cell r="Q5355" t="str">
            <v>Non-Lead</v>
          </cell>
        </row>
        <row r="5356">
          <cell r="Q5356" t="str">
            <v>Non-Lead</v>
          </cell>
        </row>
        <row r="5357">
          <cell r="Q5357" t="str">
            <v>Non-Lead</v>
          </cell>
        </row>
        <row r="5358">
          <cell r="Q5358" t="str">
            <v>Non-Lead</v>
          </cell>
        </row>
        <row r="5359">
          <cell r="Q5359" t="str">
            <v>Non-Lead</v>
          </cell>
        </row>
        <row r="5360">
          <cell r="Q5360" t="str">
            <v>Non-Lead</v>
          </cell>
        </row>
        <row r="5361">
          <cell r="Q5361" t="str">
            <v>Non-Lead</v>
          </cell>
        </row>
        <row r="5362">
          <cell r="Q5362" t="str">
            <v>Non-Lead</v>
          </cell>
        </row>
        <row r="5363">
          <cell r="Q5363" t="str">
            <v>Non-Lead</v>
          </cell>
        </row>
        <row r="5364">
          <cell r="Q5364" t="str">
            <v>Non-Lead</v>
          </cell>
        </row>
        <row r="5365">
          <cell r="Q5365" t="str">
            <v>Non-Lead</v>
          </cell>
        </row>
        <row r="5366">
          <cell r="Q5366" t="str">
            <v>Non-Lead</v>
          </cell>
        </row>
        <row r="5367">
          <cell r="Q5367" t="str">
            <v>Non-Lead</v>
          </cell>
        </row>
        <row r="5368">
          <cell r="Q5368" t="str">
            <v>Non-Lead</v>
          </cell>
        </row>
        <row r="5369">
          <cell r="Q5369" t="str">
            <v>Non-Lead</v>
          </cell>
        </row>
        <row r="5370">
          <cell r="Q5370" t="str">
            <v>Non-Lead</v>
          </cell>
        </row>
        <row r="5371">
          <cell r="Q5371" t="str">
            <v>Non-Lead</v>
          </cell>
        </row>
        <row r="5372">
          <cell r="Q5372" t="str">
            <v>Non-Lead</v>
          </cell>
        </row>
        <row r="5373">
          <cell r="Q5373" t="str">
            <v>Non-Lead</v>
          </cell>
        </row>
        <row r="5374">
          <cell r="Q5374" t="str">
            <v>Non-Lead</v>
          </cell>
        </row>
        <row r="5375">
          <cell r="Q5375" t="str">
            <v>Non-Lead</v>
          </cell>
        </row>
        <row r="5376">
          <cell r="Q5376" t="str">
            <v>Non-Lead</v>
          </cell>
        </row>
        <row r="5377">
          <cell r="Q5377" t="str">
            <v>Non-Lead</v>
          </cell>
        </row>
        <row r="5378">
          <cell r="Q5378" t="str">
            <v>Non-Lead</v>
          </cell>
        </row>
        <row r="5379">
          <cell r="Q5379" t="str">
            <v>Non-Lead</v>
          </cell>
        </row>
        <row r="5380">
          <cell r="Q5380" t="str">
            <v>Non-Lead</v>
          </cell>
        </row>
        <row r="5381">
          <cell r="Q5381" t="str">
            <v>Non-Lead</v>
          </cell>
        </row>
        <row r="5382">
          <cell r="Q5382" t="str">
            <v>Non-Lead</v>
          </cell>
        </row>
        <row r="5383">
          <cell r="Q5383" t="str">
            <v>Non-Lead</v>
          </cell>
        </row>
        <row r="5384">
          <cell r="Q5384" t="str">
            <v>Non-Lead</v>
          </cell>
        </row>
        <row r="5385">
          <cell r="Q5385" t="str">
            <v>Non-Lead</v>
          </cell>
        </row>
        <row r="5386">
          <cell r="Q5386" t="str">
            <v>Non-Lead</v>
          </cell>
        </row>
        <row r="5387">
          <cell r="Q5387" t="str">
            <v>Non-Lead</v>
          </cell>
        </row>
        <row r="5388">
          <cell r="Q5388" t="str">
            <v>Non-Lead</v>
          </cell>
        </row>
        <row r="5389">
          <cell r="Q5389" t="str">
            <v>Non-Lead</v>
          </cell>
        </row>
        <row r="5390">
          <cell r="Q5390" t="str">
            <v>Non-Lead</v>
          </cell>
        </row>
        <row r="5391">
          <cell r="Q5391" t="str">
            <v>Non-Lead</v>
          </cell>
        </row>
        <row r="5392">
          <cell r="Q5392" t="str">
            <v>Non-Lead</v>
          </cell>
        </row>
        <row r="5393">
          <cell r="Q5393" t="str">
            <v>Non-Lead</v>
          </cell>
        </row>
        <row r="5394">
          <cell r="Q5394" t="str">
            <v>Non-Lead</v>
          </cell>
        </row>
        <row r="5395">
          <cell r="Q5395" t="str">
            <v>Non-Lead</v>
          </cell>
        </row>
        <row r="5396">
          <cell r="Q5396" t="str">
            <v>Non-Lead</v>
          </cell>
        </row>
        <row r="5397">
          <cell r="Q5397" t="str">
            <v>Non-Lead</v>
          </cell>
        </row>
        <row r="5398">
          <cell r="Q5398" t="str">
            <v>Non-Lead</v>
          </cell>
        </row>
        <row r="5399">
          <cell r="Q5399" t="str">
            <v>Non-Lead</v>
          </cell>
        </row>
        <row r="5400">
          <cell r="Q5400" t="str">
            <v>Non-Lead</v>
          </cell>
        </row>
        <row r="5401">
          <cell r="Q5401" t="str">
            <v>Non-Lead</v>
          </cell>
        </row>
        <row r="5402">
          <cell r="Q5402" t="str">
            <v>Non-Lead</v>
          </cell>
        </row>
        <row r="5403">
          <cell r="Q5403" t="str">
            <v>Non-Lead</v>
          </cell>
        </row>
        <row r="5404">
          <cell r="Q5404" t="str">
            <v>Non-Lead</v>
          </cell>
        </row>
        <row r="5405">
          <cell r="Q5405" t="str">
            <v>Non-Lead</v>
          </cell>
        </row>
        <row r="5406">
          <cell r="Q5406" t="str">
            <v>Non-Lead</v>
          </cell>
        </row>
        <row r="5407">
          <cell r="Q5407" t="str">
            <v>Non-Lead</v>
          </cell>
        </row>
        <row r="5408">
          <cell r="Q5408" t="str">
            <v>Non-Lead</v>
          </cell>
        </row>
        <row r="5409">
          <cell r="Q5409" t="str">
            <v>Non-Lead</v>
          </cell>
        </row>
        <row r="5410">
          <cell r="Q5410" t="str">
            <v>Non-Lead</v>
          </cell>
        </row>
        <row r="5411">
          <cell r="Q5411" t="str">
            <v>Non-Lead</v>
          </cell>
        </row>
        <row r="5412">
          <cell r="Q5412" t="str">
            <v>Non-Lead</v>
          </cell>
        </row>
        <row r="5413">
          <cell r="Q5413" t="str">
            <v>Non-Lead</v>
          </cell>
        </row>
        <row r="5414">
          <cell r="Q5414" t="str">
            <v>Non-Lead</v>
          </cell>
        </row>
        <row r="5415">
          <cell r="Q5415" t="str">
            <v>Non-Lead</v>
          </cell>
        </row>
        <row r="5416">
          <cell r="Q5416" t="str">
            <v>Non-Lead</v>
          </cell>
        </row>
        <row r="5417">
          <cell r="Q5417" t="str">
            <v>Non-Lead</v>
          </cell>
        </row>
        <row r="5418">
          <cell r="Q5418" t="str">
            <v>Non-Lead</v>
          </cell>
        </row>
        <row r="5419">
          <cell r="Q5419" t="str">
            <v>Non-Lead</v>
          </cell>
        </row>
        <row r="5420">
          <cell r="Q5420" t="str">
            <v>Non-Lead</v>
          </cell>
        </row>
        <row r="5421">
          <cell r="Q5421" t="str">
            <v>Non-Lead</v>
          </cell>
        </row>
        <row r="5422">
          <cell r="Q5422" t="str">
            <v>Non-Lead</v>
          </cell>
        </row>
        <row r="5423">
          <cell r="Q5423" t="str">
            <v>Non-Lead</v>
          </cell>
        </row>
        <row r="5424">
          <cell r="Q5424" t="str">
            <v>Non-Lead</v>
          </cell>
        </row>
        <row r="5425">
          <cell r="Q5425" t="str">
            <v>Non-Lead</v>
          </cell>
        </row>
        <row r="5426">
          <cell r="Q5426" t="str">
            <v>Non-Lead</v>
          </cell>
        </row>
        <row r="5427">
          <cell r="Q5427" t="str">
            <v>Non-Lead</v>
          </cell>
        </row>
        <row r="5428">
          <cell r="Q5428" t="str">
            <v>Non-Lead</v>
          </cell>
        </row>
        <row r="5429">
          <cell r="Q5429" t="str">
            <v>Non-Lead</v>
          </cell>
        </row>
        <row r="5430">
          <cell r="Q5430" t="str">
            <v>Non-Lead</v>
          </cell>
        </row>
        <row r="5431">
          <cell r="Q5431" t="str">
            <v>Non-Lead</v>
          </cell>
        </row>
        <row r="5432">
          <cell r="Q5432" t="str">
            <v>Non-Lead</v>
          </cell>
        </row>
        <row r="5433">
          <cell r="Q5433" t="str">
            <v>Non-Lead</v>
          </cell>
        </row>
        <row r="5434">
          <cell r="Q5434" t="str">
            <v>Non-Lead</v>
          </cell>
        </row>
        <row r="5435">
          <cell r="Q5435" t="str">
            <v>Non-Lead</v>
          </cell>
        </row>
        <row r="5436">
          <cell r="Q5436" t="str">
            <v>Non-Lead</v>
          </cell>
        </row>
        <row r="5437">
          <cell r="Q5437" t="str">
            <v>Non-Lead</v>
          </cell>
        </row>
        <row r="5438">
          <cell r="Q5438" t="str">
            <v>Non-Lead</v>
          </cell>
        </row>
        <row r="5439">
          <cell r="Q5439" t="str">
            <v>Non-Lead</v>
          </cell>
        </row>
        <row r="5440">
          <cell r="Q5440" t="str">
            <v>Non-Lead</v>
          </cell>
        </row>
        <row r="5441">
          <cell r="Q5441" t="str">
            <v>Non-Lead</v>
          </cell>
        </row>
        <row r="5442">
          <cell r="Q5442" t="str">
            <v>Non-Lead</v>
          </cell>
        </row>
        <row r="5443">
          <cell r="Q5443" t="str">
            <v>Non-Lead</v>
          </cell>
        </row>
        <row r="5444">
          <cell r="Q5444" t="str">
            <v>Non-Lead</v>
          </cell>
        </row>
        <row r="5445">
          <cell r="Q5445" t="str">
            <v>Non-Lead</v>
          </cell>
        </row>
        <row r="5446">
          <cell r="Q5446" t="str">
            <v>Non-Lead</v>
          </cell>
        </row>
        <row r="5447">
          <cell r="Q5447" t="str">
            <v>Non-Lead</v>
          </cell>
        </row>
        <row r="5448">
          <cell r="Q5448" t="str">
            <v>Non-Lead</v>
          </cell>
        </row>
        <row r="5449">
          <cell r="Q5449" t="str">
            <v>Non-Lead</v>
          </cell>
        </row>
        <row r="5450">
          <cell r="Q5450" t="str">
            <v>Non-Lead</v>
          </cell>
        </row>
        <row r="5451">
          <cell r="Q5451" t="str">
            <v>Non-Lead</v>
          </cell>
        </row>
        <row r="5452">
          <cell r="Q5452" t="str">
            <v>Non-Lead</v>
          </cell>
        </row>
        <row r="5453">
          <cell r="Q5453" t="str">
            <v>Non-Lead</v>
          </cell>
        </row>
        <row r="5454">
          <cell r="Q5454" t="str">
            <v>Non-Lead</v>
          </cell>
        </row>
        <row r="5455">
          <cell r="Q5455" t="str">
            <v>Non-Lead</v>
          </cell>
        </row>
        <row r="5456">
          <cell r="Q5456" t="str">
            <v>Non-Lead</v>
          </cell>
        </row>
        <row r="5457">
          <cell r="Q5457" t="str">
            <v>Non-Lead</v>
          </cell>
        </row>
        <row r="5458">
          <cell r="Q5458" t="str">
            <v>Non-Lead</v>
          </cell>
        </row>
        <row r="5459">
          <cell r="Q5459" t="str">
            <v>Non-Lead</v>
          </cell>
        </row>
        <row r="5460">
          <cell r="Q5460" t="str">
            <v>Non-Lead</v>
          </cell>
        </row>
        <row r="5461">
          <cell r="Q5461" t="str">
            <v>Non-Lead</v>
          </cell>
        </row>
        <row r="5462">
          <cell r="Q5462" t="str">
            <v>Non-Lead</v>
          </cell>
        </row>
        <row r="5463">
          <cell r="Q5463" t="str">
            <v>Non-Lead</v>
          </cell>
        </row>
        <row r="5464">
          <cell r="Q5464" t="str">
            <v>Non-Lead</v>
          </cell>
        </row>
        <row r="5465">
          <cell r="Q5465" t="str">
            <v>Non-Lead</v>
          </cell>
        </row>
        <row r="5466">
          <cell r="Q5466" t="str">
            <v>Non-Lead</v>
          </cell>
        </row>
        <row r="5467">
          <cell r="Q5467" t="str">
            <v>Non-Lead</v>
          </cell>
        </row>
        <row r="5468">
          <cell r="Q5468" t="str">
            <v>Non-Lead</v>
          </cell>
        </row>
        <row r="5469">
          <cell r="Q5469" t="str">
            <v>Non-Lead</v>
          </cell>
        </row>
        <row r="5470">
          <cell r="Q5470" t="str">
            <v>Non-Lead</v>
          </cell>
        </row>
        <row r="5471">
          <cell r="Q5471" t="str">
            <v>Non-Lead</v>
          </cell>
        </row>
        <row r="5472">
          <cell r="Q5472" t="str">
            <v>Non-Lead</v>
          </cell>
        </row>
        <row r="5473">
          <cell r="Q5473" t="str">
            <v>Non-Lead</v>
          </cell>
        </row>
        <row r="5474">
          <cell r="Q5474" t="str">
            <v>Non-Lead</v>
          </cell>
        </row>
        <row r="5475">
          <cell r="Q5475" t="str">
            <v>Non-Lead</v>
          </cell>
        </row>
        <row r="5476">
          <cell r="Q5476" t="str">
            <v>Non-Lead</v>
          </cell>
        </row>
        <row r="5477">
          <cell r="Q5477" t="str">
            <v>Non-Lead</v>
          </cell>
        </row>
        <row r="5478">
          <cell r="Q5478" t="str">
            <v>Non-Lead</v>
          </cell>
        </row>
        <row r="5479">
          <cell r="Q5479" t="str">
            <v>Non-Lead</v>
          </cell>
        </row>
        <row r="5480">
          <cell r="Q5480" t="str">
            <v>Non-Lead</v>
          </cell>
        </row>
        <row r="5481">
          <cell r="Q5481" t="str">
            <v>Non-Lead</v>
          </cell>
        </row>
        <row r="5482">
          <cell r="Q5482" t="str">
            <v>Non-Lead</v>
          </cell>
        </row>
        <row r="5483">
          <cell r="Q5483" t="str">
            <v>Non-Lead</v>
          </cell>
        </row>
        <row r="5484">
          <cell r="Q5484" t="str">
            <v>Non-Lead</v>
          </cell>
        </row>
        <row r="5485">
          <cell r="Q5485" t="str">
            <v>Non-Lead</v>
          </cell>
        </row>
        <row r="5486">
          <cell r="Q5486" t="str">
            <v>Non-Lead</v>
          </cell>
        </row>
        <row r="5487">
          <cell r="Q5487" t="str">
            <v>Non-Lead</v>
          </cell>
        </row>
        <row r="5488">
          <cell r="Q5488" t="str">
            <v>Non-Lead</v>
          </cell>
        </row>
        <row r="5489">
          <cell r="Q5489" t="str">
            <v>Non-Lead</v>
          </cell>
        </row>
        <row r="5490">
          <cell r="Q5490" t="str">
            <v>Non-Lead</v>
          </cell>
        </row>
        <row r="5491">
          <cell r="Q5491" t="str">
            <v>Non-Lead</v>
          </cell>
        </row>
        <row r="5492">
          <cell r="Q5492" t="str">
            <v>Non-Lead</v>
          </cell>
        </row>
        <row r="5493">
          <cell r="Q5493" t="str">
            <v>Non-Lead</v>
          </cell>
        </row>
        <row r="5494">
          <cell r="Q5494" t="str">
            <v>Non-Lead</v>
          </cell>
        </row>
        <row r="5495">
          <cell r="Q5495" t="str">
            <v>Non-Lead</v>
          </cell>
        </row>
        <row r="5496">
          <cell r="Q5496" t="str">
            <v>Non-Lead</v>
          </cell>
        </row>
        <row r="5497">
          <cell r="Q5497" t="str">
            <v>Non-Lead</v>
          </cell>
        </row>
        <row r="5498">
          <cell r="Q5498" t="str">
            <v>Non-Lead</v>
          </cell>
        </row>
        <row r="5499">
          <cell r="Q5499" t="str">
            <v>Non-Lead</v>
          </cell>
        </row>
        <row r="5500">
          <cell r="Q5500" t="str">
            <v>Non-Lead</v>
          </cell>
        </row>
        <row r="5501">
          <cell r="Q5501" t="str">
            <v>Non-Lead</v>
          </cell>
        </row>
        <row r="5502">
          <cell r="Q5502" t="str">
            <v>Non-Lead</v>
          </cell>
        </row>
        <row r="5503">
          <cell r="Q5503" t="str">
            <v>Non-Lead</v>
          </cell>
        </row>
        <row r="5504">
          <cell r="Q5504" t="str">
            <v>Non-Lead</v>
          </cell>
        </row>
        <row r="5505">
          <cell r="Q5505" t="str">
            <v>Non-Lead</v>
          </cell>
        </row>
        <row r="5506">
          <cell r="Q5506" t="str">
            <v>Non-Lead</v>
          </cell>
        </row>
        <row r="5507">
          <cell r="Q5507" t="str">
            <v>Non-Lead</v>
          </cell>
        </row>
        <row r="5508">
          <cell r="Q5508" t="str">
            <v>Non-Lead</v>
          </cell>
        </row>
        <row r="5509">
          <cell r="Q5509" t="str">
            <v>Non-Lead</v>
          </cell>
        </row>
        <row r="5510">
          <cell r="Q5510" t="str">
            <v>Non-Lead</v>
          </cell>
        </row>
        <row r="5511">
          <cell r="Q5511" t="str">
            <v>Non-Lead</v>
          </cell>
        </row>
        <row r="5512">
          <cell r="Q5512" t="str">
            <v>Non-Lead</v>
          </cell>
        </row>
        <row r="5513">
          <cell r="Q5513" t="str">
            <v>Non-Lead</v>
          </cell>
        </row>
        <row r="5514">
          <cell r="Q5514" t="str">
            <v>Non-Lead</v>
          </cell>
        </row>
        <row r="5515">
          <cell r="Q5515" t="str">
            <v>Non-Lead</v>
          </cell>
        </row>
        <row r="5516">
          <cell r="Q5516" t="str">
            <v>Non-Lead</v>
          </cell>
        </row>
        <row r="5517">
          <cell r="Q5517" t="str">
            <v>Non-Lead</v>
          </cell>
        </row>
        <row r="5518">
          <cell r="Q5518" t="str">
            <v>Non-Lead</v>
          </cell>
        </row>
        <row r="5519">
          <cell r="Q5519" t="str">
            <v>Non-Lead</v>
          </cell>
        </row>
        <row r="5520">
          <cell r="Q5520" t="str">
            <v>Non-Lead</v>
          </cell>
        </row>
        <row r="5521">
          <cell r="Q5521" t="str">
            <v>Non-Lead</v>
          </cell>
        </row>
        <row r="5522">
          <cell r="Q5522" t="str">
            <v>Non-Lead</v>
          </cell>
        </row>
        <row r="5523">
          <cell r="Q5523" t="str">
            <v>Non-Lead</v>
          </cell>
        </row>
        <row r="5524">
          <cell r="Q5524" t="str">
            <v>Non-Lead</v>
          </cell>
        </row>
        <row r="5525">
          <cell r="Q5525" t="str">
            <v>Non-Lead</v>
          </cell>
        </row>
        <row r="5526">
          <cell r="Q5526" t="str">
            <v>Non-Lead</v>
          </cell>
        </row>
        <row r="5527">
          <cell r="Q5527" t="str">
            <v>Non-Lead</v>
          </cell>
        </row>
        <row r="5528">
          <cell r="Q5528" t="str">
            <v>Non-Lead</v>
          </cell>
        </row>
        <row r="5529">
          <cell r="Q5529" t="str">
            <v>Non-Lead</v>
          </cell>
        </row>
        <row r="5530">
          <cell r="Q5530" t="str">
            <v>Non-Lead</v>
          </cell>
        </row>
        <row r="5531">
          <cell r="Q5531" t="str">
            <v>Non-Lead</v>
          </cell>
        </row>
        <row r="5532">
          <cell r="Q5532" t="str">
            <v>Non-Lead</v>
          </cell>
        </row>
        <row r="5533">
          <cell r="Q5533" t="str">
            <v>Non-Lead</v>
          </cell>
        </row>
        <row r="5534">
          <cell r="Q5534" t="str">
            <v>Non-Lead</v>
          </cell>
        </row>
        <row r="5535">
          <cell r="Q5535" t="str">
            <v>Non-Lead</v>
          </cell>
        </row>
        <row r="5536">
          <cell r="Q5536" t="str">
            <v>Non-Lead</v>
          </cell>
        </row>
        <row r="5537">
          <cell r="Q5537" t="str">
            <v>Non-Lead</v>
          </cell>
        </row>
        <row r="5538">
          <cell r="Q5538" t="str">
            <v>Non-Lead</v>
          </cell>
        </row>
        <row r="5539">
          <cell r="Q5539" t="str">
            <v>Non-Lead</v>
          </cell>
        </row>
        <row r="5540">
          <cell r="Q5540" t="str">
            <v>Non-Lead</v>
          </cell>
        </row>
        <row r="5541">
          <cell r="Q5541" t="str">
            <v>Non-Lead</v>
          </cell>
        </row>
        <row r="5542">
          <cell r="Q5542" t="str">
            <v>Non-Lead</v>
          </cell>
        </row>
        <row r="5543">
          <cell r="Q5543" t="str">
            <v>Non-Lead</v>
          </cell>
        </row>
        <row r="5544">
          <cell r="Q5544" t="str">
            <v>Non-Lead</v>
          </cell>
        </row>
        <row r="5545">
          <cell r="Q5545" t="str">
            <v>Non-Lead</v>
          </cell>
        </row>
        <row r="5546">
          <cell r="Q5546" t="str">
            <v>Non-Lead</v>
          </cell>
        </row>
        <row r="5547">
          <cell r="Q5547" t="str">
            <v>Non-Lead</v>
          </cell>
        </row>
        <row r="5548">
          <cell r="Q5548" t="str">
            <v>Non-Lead</v>
          </cell>
        </row>
        <row r="5549">
          <cell r="Q5549" t="str">
            <v>Non-Lead</v>
          </cell>
        </row>
        <row r="5550">
          <cell r="Q5550" t="str">
            <v>Non-Lead</v>
          </cell>
        </row>
        <row r="5551">
          <cell r="Q5551" t="str">
            <v>Non-Lead</v>
          </cell>
        </row>
        <row r="5552">
          <cell r="Q5552" t="str">
            <v>Non-Lead</v>
          </cell>
        </row>
        <row r="5553">
          <cell r="Q5553" t="str">
            <v>Non-Lead</v>
          </cell>
        </row>
        <row r="5554">
          <cell r="Q5554" t="str">
            <v>Non-Lead</v>
          </cell>
        </row>
        <row r="5555">
          <cell r="Q5555" t="str">
            <v>Non-Lead</v>
          </cell>
        </row>
        <row r="5556">
          <cell r="Q5556" t="str">
            <v>Non-Lead</v>
          </cell>
        </row>
        <row r="5557">
          <cell r="Q5557" t="str">
            <v>Non-Lead</v>
          </cell>
        </row>
        <row r="5558">
          <cell r="Q5558" t="str">
            <v>Non-Lead</v>
          </cell>
        </row>
        <row r="5559">
          <cell r="Q5559" t="str">
            <v>Non-Lead</v>
          </cell>
        </row>
        <row r="5560">
          <cell r="Q5560" t="str">
            <v>Non-Lead</v>
          </cell>
        </row>
        <row r="5561">
          <cell r="Q5561" t="str">
            <v>Non-Lead</v>
          </cell>
        </row>
        <row r="5562">
          <cell r="Q5562" t="str">
            <v>Non-Lead</v>
          </cell>
        </row>
        <row r="5563">
          <cell r="Q5563" t="str">
            <v>Non-Lead</v>
          </cell>
        </row>
        <row r="5564">
          <cell r="Q5564" t="str">
            <v>Non-Lead</v>
          </cell>
        </row>
        <row r="5565">
          <cell r="Q5565" t="str">
            <v>Non-Lead</v>
          </cell>
        </row>
        <row r="5566">
          <cell r="Q5566" t="str">
            <v>Non-Lead</v>
          </cell>
        </row>
        <row r="5567">
          <cell r="Q5567" t="str">
            <v>Non-Lead</v>
          </cell>
        </row>
        <row r="5568">
          <cell r="Q5568" t="str">
            <v>Non-Lead</v>
          </cell>
        </row>
        <row r="5569">
          <cell r="Q5569" t="str">
            <v>Non-Lead</v>
          </cell>
        </row>
        <row r="5570">
          <cell r="Q5570" t="str">
            <v>Non-Lead</v>
          </cell>
        </row>
        <row r="5571">
          <cell r="Q5571" t="str">
            <v>Non-Lead</v>
          </cell>
        </row>
        <row r="5572">
          <cell r="Q5572" t="str">
            <v>Non-Lead</v>
          </cell>
        </row>
        <row r="5573">
          <cell r="Q5573" t="str">
            <v>Non-Lead</v>
          </cell>
        </row>
        <row r="5574">
          <cell r="Q5574" t="str">
            <v>Non-Lead</v>
          </cell>
        </row>
        <row r="5575">
          <cell r="Q5575" t="str">
            <v>Non-Lead</v>
          </cell>
        </row>
        <row r="5576">
          <cell r="Q5576" t="str">
            <v>Non-Lead</v>
          </cell>
        </row>
        <row r="5577">
          <cell r="Q5577" t="str">
            <v>Non-Lead</v>
          </cell>
        </row>
        <row r="5578">
          <cell r="Q5578" t="str">
            <v>Non-Lead</v>
          </cell>
        </row>
        <row r="5579">
          <cell r="Q5579" t="str">
            <v>Non-Lead</v>
          </cell>
        </row>
        <row r="5580">
          <cell r="Q5580" t="str">
            <v>Non-Lead</v>
          </cell>
        </row>
        <row r="5581">
          <cell r="Q5581" t="str">
            <v>Non-Lead</v>
          </cell>
        </row>
        <row r="5582">
          <cell r="Q5582" t="str">
            <v>Non-Lead</v>
          </cell>
        </row>
        <row r="5583">
          <cell r="Q5583" t="str">
            <v>Non-Lead</v>
          </cell>
        </row>
        <row r="5584">
          <cell r="Q5584" t="str">
            <v>Non-Lead</v>
          </cell>
        </row>
        <row r="5585">
          <cell r="Q5585" t="str">
            <v>Non-Lead</v>
          </cell>
        </row>
        <row r="5586">
          <cell r="Q5586" t="str">
            <v>Non-Lead</v>
          </cell>
        </row>
        <row r="5587">
          <cell r="Q5587" t="str">
            <v>Non-Lead</v>
          </cell>
        </row>
        <row r="5588">
          <cell r="Q5588" t="str">
            <v>Non-Lead</v>
          </cell>
        </row>
        <row r="5589">
          <cell r="Q5589" t="str">
            <v>Non-Lead</v>
          </cell>
        </row>
        <row r="5590">
          <cell r="Q5590" t="str">
            <v>Non-Lead</v>
          </cell>
        </row>
        <row r="5591">
          <cell r="Q5591" t="str">
            <v>Non-Lead</v>
          </cell>
        </row>
        <row r="5592">
          <cell r="Q5592" t="str">
            <v>Non-Lead</v>
          </cell>
        </row>
        <row r="5593">
          <cell r="Q5593" t="str">
            <v>Non-Lead</v>
          </cell>
        </row>
        <row r="5594">
          <cell r="Q5594" t="str">
            <v>Non-Lead</v>
          </cell>
        </row>
        <row r="5595">
          <cell r="Q5595" t="str">
            <v>Non-Lead</v>
          </cell>
        </row>
        <row r="5596">
          <cell r="Q5596" t="str">
            <v>Non-Lead</v>
          </cell>
        </row>
        <row r="5597">
          <cell r="Q5597" t="str">
            <v>Non-Lead</v>
          </cell>
        </row>
        <row r="5598">
          <cell r="Q5598" t="str">
            <v>Non-Lead</v>
          </cell>
        </row>
        <row r="5599">
          <cell r="Q5599" t="str">
            <v>Non-Lead</v>
          </cell>
        </row>
        <row r="5600">
          <cell r="Q5600" t="str">
            <v>Non-Lead</v>
          </cell>
        </row>
        <row r="5601">
          <cell r="Q5601" t="str">
            <v>Non-Lead</v>
          </cell>
        </row>
        <row r="5602">
          <cell r="Q5602" t="str">
            <v>Non-Lead</v>
          </cell>
        </row>
        <row r="5603">
          <cell r="Q5603" t="str">
            <v>Non-Lead</v>
          </cell>
        </row>
        <row r="5604">
          <cell r="Q5604" t="str">
            <v>Non-Lead</v>
          </cell>
        </row>
        <row r="5605">
          <cell r="Q5605" t="str">
            <v>Non-Lead</v>
          </cell>
        </row>
        <row r="5606">
          <cell r="Q5606" t="str">
            <v>Non-Lead</v>
          </cell>
        </row>
        <row r="5607">
          <cell r="Q5607" t="str">
            <v>Non-Lead</v>
          </cell>
        </row>
        <row r="5608">
          <cell r="Q5608" t="str">
            <v>Non-Lead</v>
          </cell>
        </row>
        <row r="5609">
          <cell r="Q5609" t="str">
            <v>Non-Lead</v>
          </cell>
        </row>
        <row r="5610">
          <cell r="Q5610" t="str">
            <v>Non-Lead</v>
          </cell>
        </row>
        <row r="5611">
          <cell r="Q5611" t="str">
            <v>Non-Lead</v>
          </cell>
        </row>
        <row r="5612">
          <cell r="Q5612" t="str">
            <v>Non-Lead</v>
          </cell>
        </row>
        <row r="5613">
          <cell r="Q5613" t="str">
            <v>Non-Lead</v>
          </cell>
        </row>
        <row r="5614">
          <cell r="Q5614" t="str">
            <v>Non-Lead</v>
          </cell>
        </row>
        <row r="5615">
          <cell r="Q5615" t="str">
            <v>Non-Lead</v>
          </cell>
        </row>
        <row r="5616">
          <cell r="Q5616" t="str">
            <v>Non-Lead</v>
          </cell>
        </row>
        <row r="5617">
          <cell r="Q5617" t="str">
            <v>Non-Lead</v>
          </cell>
        </row>
        <row r="5618">
          <cell r="Q5618" t="str">
            <v>Non-Lead</v>
          </cell>
        </row>
        <row r="5619">
          <cell r="Q5619" t="str">
            <v>Non-Lead</v>
          </cell>
        </row>
        <row r="5620">
          <cell r="Q5620" t="str">
            <v>Non-Lead</v>
          </cell>
        </row>
        <row r="5621">
          <cell r="Q5621" t="str">
            <v>Non-Lead</v>
          </cell>
        </row>
        <row r="5622">
          <cell r="Q5622" t="str">
            <v>Non-Lead</v>
          </cell>
        </row>
        <row r="5623">
          <cell r="Q5623" t="str">
            <v>Non-Lead</v>
          </cell>
        </row>
        <row r="5624">
          <cell r="Q5624" t="str">
            <v>Non-Lead</v>
          </cell>
        </row>
        <row r="5625">
          <cell r="Q5625" t="str">
            <v>Non-Lead</v>
          </cell>
        </row>
        <row r="5626">
          <cell r="Q5626" t="str">
            <v>Non-Lead</v>
          </cell>
        </row>
        <row r="5627">
          <cell r="Q5627" t="str">
            <v>Non-Lead</v>
          </cell>
        </row>
        <row r="5628">
          <cell r="Q5628" t="str">
            <v>Non-Lead</v>
          </cell>
        </row>
        <row r="5629">
          <cell r="Q5629" t="str">
            <v>Non-Lead</v>
          </cell>
        </row>
        <row r="5630">
          <cell r="Q5630" t="str">
            <v>Non-Lead</v>
          </cell>
        </row>
        <row r="5631">
          <cell r="Q5631" t="str">
            <v>Non-Lead</v>
          </cell>
        </row>
        <row r="5632">
          <cell r="Q5632" t="str">
            <v>Non-Lead</v>
          </cell>
        </row>
        <row r="5633">
          <cell r="Q5633" t="str">
            <v>Non-Lead</v>
          </cell>
        </row>
        <row r="5634">
          <cell r="Q5634" t="str">
            <v>Non-Lead</v>
          </cell>
        </row>
        <row r="5635">
          <cell r="Q5635" t="str">
            <v>Non-Lead</v>
          </cell>
        </row>
        <row r="5636">
          <cell r="Q5636" t="str">
            <v>Non-Lead</v>
          </cell>
        </row>
        <row r="5637">
          <cell r="Q5637" t="str">
            <v>Non-Lead</v>
          </cell>
        </row>
        <row r="5638">
          <cell r="Q5638" t="str">
            <v>Non-Lead</v>
          </cell>
        </row>
        <row r="5639">
          <cell r="Q5639" t="str">
            <v>Non-Lead</v>
          </cell>
        </row>
        <row r="5640">
          <cell r="Q5640" t="str">
            <v>Non-Lead</v>
          </cell>
        </row>
        <row r="5641">
          <cell r="Q5641" t="str">
            <v>Non-Lead</v>
          </cell>
        </row>
        <row r="5642">
          <cell r="Q5642" t="str">
            <v>Non-Lead</v>
          </cell>
        </row>
        <row r="5643">
          <cell r="Q5643" t="str">
            <v>Non-Lead</v>
          </cell>
        </row>
        <row r="5644">
          <cell r="Q5644" t="str">
            <v>Non-Lead</v>
          </cell>
        </row>
        <row r="5645">
          <cell r="Q5645" t="str">
            <v>Non-Lead</v>
          </cell>
        </row>
        <row r="5646">
          <cell r="Q5646" t="str">
            <v>Non-Lead</v>
          </cell>
        </row>
        <row r="5647">
          <cell r="Q5647" t="str">
            <v>Non-Lead</v>
          </cell>
        </row>
        <row r="5648">
          <cell r="Q5648" t="str">
            <v>Non-Lead</v>
          </cell>
        </row>
        <row r="5649">
          <cell r="Q5649" t="str">
            <v>Non-Lead</v>
          </cell>
        </row>
        <row r="5650">
          <cell r="Q5650" t="str">
            <v>Non-Lead</v>
          </cell>
        </row>
        <row r="5651">
          <cell r="Q5651" t="str">
            <v>Non-Lead</v>
          </cell>
        </row>
        <row r="5652">
          <cell r="Q5652" t="str">
            <v>Non-Lead</v>
          </cell>
        </row>
        <row r="5653">
          <cell r="Q5653" t="str">
            <v>Non-Lead</v>
          </cell>
        </row>
        <row r="5654">
          <cell r="Q5654" t="str">
            <v>Non-Lead</v>
          </cell>
        </row>
        <row r="5655">
          <cell r="Q5655" t="str">
            <v>Non-Lead</v>
          </cell>
        </row>
        <row r="5656">
          <cell r="Q5656" t="str">
            <v>Non-Lead</v>
          </cell>
        </row>
        <row r="5657">
          <cell r="Q5657" t="str">
            <v>Non-Lead</v>
          </cell>
        </row>
        <row r="5658">
          <cell r="Q5658" t="str">
            <v>Non-Lead</v>
          </cell>
        </row>
        <row r="5659">
          <cell r="Q5659" t="str">
            <v>Non-Lead</v>
          </cell>
        </row>
        <row r="5660">
          <cell r="Q5660" t="str">
            <v>Non-Lead</v>
          </cell>
        </row>
        <row r="5661">
          <cell r="Q5661" t="str">
            <v>Non-Lead</v>
          </cell>
        </row>
        <row r="5662">
          <cell r="Q5662" t="str">
            <v>Non-Lead</v>
          </cell>
        </row>
        <row r="5663">
          <cell r="Q5663" t="str">
            <v>Non-Lead</v>
          </cell>
        </row>
        <row r="5664">
          <cell r="Q5664" t="str">
            <v>Non-Lead</v>
          </cell>
        </row>
        <row r="5665">
          <cell r="Q5665" t="str">
            <v>Non-Lead</v>
          </cell>
        </row>
        <row r="5666">
          <cell r="Q5666" t="str">
            <v>Non-Lead</v>
          </cell>
        </row>
        <row r="5667">
          <cell r="Q5667" t="str">
            <v>Non-Lead</v>
          </cell>
        </row>
        <row r="5668">
          <cell r="Q5668" t="str">
            <v>Non-Lead</v>
          </cell>
        </row>
        <row r="5669">
          <cell r="Q5669" t="str">
            <v>Non-Lead</v>
          </cell>
        </row>
        <row r="5670">
          <cell r="Q5670" t="str">
            <v>Non-Lead</v>
          </cell>
        </row>
        <row r="5671">
          <cell r="Q5671" t="str">
            <v>Non-Lead</v>
          </cell>
        </row>
        <row r="5672">
          <cell r="Q5672" t="str">
            <v>Non-Lead</v>
          </cell>
        </row>
        <row r="5673">
          <cell r="Q5673" t="str">
            <v>Non-Lead</v>
          </cell>
        </row>
        <row r="5674">
          <cell r="Q5674" t="str">
            <v>Non-Lead</v>
          </cell>
        </row>
        <row r="5675">
          <cell r="Q5675" t="str">
            <v>Non-Lead</v>
          </cell>
        </row>
        <row r="5676">
          <cell r="Q5676" t="str">
            <v>Non-Lead</v>
          </cell>
        </row>
        <row r="5677">
          <cell r="Q5677" t="str">
            <v>Non-Lead</v>
          </cell>
        </row>
        <row r="5678">
          <cell r="Q5678" t="str">
            <v>Non-Lead</v>
          </cell>
        </row>
        <row r="5679">
          <cell r="Q5679" t="str">
            <v>Non-Lead</v>
          </cell>
        </row>
        <row r="5680">
          <cell r="Q5680" t="str">
            <v>Non-Lead</v>
          </cell>
        </row>
        <row r="5681">
          <cell r="Q5681" t="str">
            <v>Non-Lead</v>
          </cell>
        </row>
        <row r="5682">
          <cell r="Q5682" t="str">
            <v>Non-Lead</v>
          </cell>
        </row>
        <row r="5683">
          <cell r="Q5683" t="str">
            <v>Non-Lead</v>
          </cell>
        </row>
        <row r="5684">
          <cell r="Q5684" t="str">
            <v>Non-Lead</v>
          </cell>
        </row>
        <row r="5685">
          <cell r="Q5685" t="str">
            <v>Non-Lead</v>
          </cell>
        </row>
        <row r="5686">
          <cell r="Q5686" t="str">
            <v>Non-Lead</v>
          </cell>
        </row>
        <row r="5687">
          <cell r="Q5687" t="str">
            <v>Non-Lead</v>
          </cell>
        </row>
        <row r="5688">
          <cell r="Q5688" t="str">
            <v>Non-Lead</v>
          </cell>
        </row>
        <row r="5689">
          <cell r="Q5689" t="str">
            <v>Non-Lead</v>
          </cell>
        </row>
        <row r="5690">
          <cell r="Q5690" t="str">
            <v>Non-Lead</v>
          </cell>
        </row>
        <row r="5691">
          <cell r="Q5691" t="str">
            <v>Non-Lead</v>
          </cell>
        </row>
        <row r="5692">
          <cell r="Q5692" t="str">
            <v>Non-Lead</v>
          </cell>
        </row>
        <row r="5693">
          <cell r="Q5693" t="str">
            <v>Non-Lead</v>
          </cell>
        </row>
        <row r="5694">
          <cell r="Q5694" t="str">
            <v>Non-Lead</v>
          </cell>
        </row>
        <row r="5695">
          <cell r="Q5695" t="str">
            <v>Non-Lead</v>
          </cell>
        </row>
        <row r="5696">
          <cell r="Q5696" t="str">
            <v>Non-Lead</v>
          </cell>
        </row>
        <row r="5697">
          <cell r="Q5697" t="str">
            <v>Non-Lead</v>
          </cell>
        </row>
        <row r="5698">
          <cell r="Q5698" t="str">
            <v>Non-Lead</v>
          </cell>
        </row>
        <row r="5699">
          <cell r="Q5699" t="str">
            <v>Non-Lead</v>
          </cell>
        </row>
        <row r="5700">
          <cell r="Q5700" t="str">
            <v>Non-Lead</v>
          </cell>
        </row>
        <row r="5701">
          <cell r="Q5701" t="str">
            <v>Non-Lead</v>
          </cell>
        </row>
        <row r="5702">
          <cell r="Q5702" t="str">
            <v>Non-Lead</v>
          </cell>
        </row>
        <row r="5703">
          <cell r="Q5703" t="str">
            <v>Non-Lead</v>
          </cell>
        </row>
        <row r="5704">
          <cell r="Q5704" t="str">
            <v>Non-Lead</v>
          </cell>
        </row>
        <row r="5705">
          <cell r="Q5705" t="str">
            <v>Non-Lead</v>
          </cell>
        </row>
        <row r="5706">
          <cell r="Q5706" t="str">
            <v>Non-Lead</v>
          </cell>
        </row>
        <row r="5707">
          <cell r="Q5707" t="str">
            <v>Non-Lead</v>
          </cell>
        </row>
        <row r="5708">
          <cell r="Q5708" t="str">
            <v>Non-Lead</v>
          </cell>
        </row>
        <row r="5709">
          <cell r="Q5709" t="str">
            <v>Non-Lead</v>
          </cell>
        </row>
        <row r="5710">
          <cell r="Q5710" t="str">
            <v>Non-Lead</v>
          </cell>
        </row>
        <row r="5711">
          <cell r="Q5711" t="str">
            <v>Non-Lead</v>
          </cell>
        </row>
        <row r="5712">
          <cell r="Q5712" t="str">
            <v>Non-Lead</v>
          </cell>
        </row>
        <row r="5713">
          <cell r="Q5713" t="str">
            <v>Non-Lead</v>
          </cell>
        </row>
        <row r="5714">
          <cell r="Q5714" t="str">
            <v>Non-Lead</v>
          </cell>
        </row>
        <row r="5715">
          <cell r="Q5715" t="str">
            <v>Non-Lead</v>
          </cell>
        </row>
        <row r="5716">
          <cell r="Q5716" t="str">
            <v>Non-Lead</v>
          </cell>
        </row>
        <row r="5717">
          <cell r="Q5717" t="str">
            <v>Non-Lead</v>
          </cell>
        </row>
        <row r="5718">
          <cell r="Q5718" t="str">
            <v>Non-Lead</v>
          </cell>
        </row>
        <row r="5719">
          <cell r="Q5719" t="str">
            <v>Non-Lead</v>
          </cell>
        </row>
        <row r="5720">
          <cell r="Q5720" t="str">
            <v>Non-Lead</v>
          </cell>
        </row>
        <row r="5721">
          <cell r="Q5721" t="str">
            <v>Non-Lead</v>
          </cell>
        </row>
        <row r="5722">
          <cell r="Q5722" t="str">
            <v>Non-Lead</v>
          </cell>
        </row>
        <row r="5723">
          <cell r="Q5723" t="str">
            <v>Non-Lead</v>
          </cell>
        </row>
        <row r="5724">
          <cell r="Q5724" t="str">
            <v>Non-Lead</v>
          </cell>
        </row>
        <row r="5725">
          <cell r="Q5725" t="str">
            <v>Non-Lead</v>
          </cell>
        </row>
        <row r="5726">
          <cell r="Q5726" t="str">
            <v>Non-Lead</v>
          </cell>
        </row>
        <row r="5727">
          <cell r="Q5727" t="str">
            <v>Non-Lead</v>
          </cell>
        </row>
        <row r="5728">
          <cell r="Q5728" t="str">
            <v>Non-Lead</v>
          </cell>
        </row>
        <row r="5729">
          <cell r="Q5729" t="str">
            <v>Non-Lead</v>
          </cell>
        </row>
        <row r="5730">
          <cell r="Q5730" t="str">
            <v>Non-Lead</v>
          </cell>
        </row>
        <row r="5731">
          <cell r="Q5731" t="str">
            <v>Non-Lead</v>
          </cell>
        </row>
        <row r="5732">
          <cell r="Q5732" t="str">
            <v>Non-Lead</v>
          </cell>
        </row>
        <row r="5733">
          <cell r="Q5733" t="str">
            <v>Non-Lead</v>
          </cell>
        </row>
        <row r="5734">
          <cell r="Q5734" t="str">
            <v>Non-Lead</v>
          </cell>
        </row>
        <row r="5735">
          <cell r="Q5735" t="str">
            <v>Non-Lead</v>
          </cell>
        </row>
        <row r="5736">
          <cell r="Q5736" t="str">
            <v>Non-Lead</v>
          </cell>
        </row>
        <row r="5737">
          <cell r="Q5737" t="str">
            <v>Non-Lead</v>
          </cell>
        </row>
        <row r="5738">
          <cell r="Q5738" t="str">
            <v>Non-Lead</v>
          </cell>
        </row>
        <row r="5739">
          <cell r="Q5739" t="str">
            <v>Non-Lead</v>
          </cell>
        </row>
        <row r="5740">
          <cell r="Q5740" t="str">
            <v>Non-Lead</v>
          </cell>
        </row>
        <row r="5741">
          <cell r="Q5741" t="str">
            <v>Non-Lead</v>
          </cell>
        </row>
        <row r="5742">
          <cell r="Q5742" t="str">
            <v>Non-Lead</v>
          </cell>
        </row>
        <row r="5743">
          <cell r="Q5743" t="str">
            <v>Non-Lead</v>
          </cell>
        </row>
        <row r="5744">
          <cell r="Q5744" t="str">
            <v>Non-Lead</v>
          </cell>
        </row>
        <row r="5745">
          <cell r="Q5745" t="str">
            <v>Non-Lead</v>
          </cell>
        </row>
        <row r="5746">
          <cell r="Q5746" t="str">
            <v>Non-Lead</v>
          </cell>
        </row>
        <row r="5747">
          <cell r="Q5747" t="str">
            <v>Non-Lead</v>
          </cell>
        </row>
        <row r="5748">
          <cell r="Q5748" t="str">
            <v>Non-Lead</v>
          </cell>
        </row>
        <row r="5749">
          <cell r="Q5749" t="str">
            <v>Non-Lead</v>
          </cell>
        </row>
        <row r="5750">
          <cell r="Q5750" t="str">
            <v>Non-Lead</v>
          </cell>
        </row>
        <row r="5751">
          <cell r="Q5751" t="str">
            <v>Non-Lead</v>
          </cell>
        </row>
        <row r="5752">
          <cell r="Q5752" t="str">
            <v>Non-Lead</v>
          </cell>
        </row>
        <row r="5753">
          <cell r="Q5753" t="str">
            <v>Non-Lead</v>
          </cell>
        </row>
        <row r="5754">
          <cell r="Q5754" t="str">
            <v>Non-Lead</v>
          </cell>
        </row>
        <row r="5755">
          <cell r="Q5755" t="str">
            <v>Non-Lead</v>
          </cell>
        </row>
        <row r="5756">
          <cell r="Q5756" t="str">
            <v>Non-Lead</v>
          </cell>
        </row>
        <row r="5757">
          <cell r="Q5757" t="str">
            <v>Non-Lead</v>
          </cell>
        </row>
        <row r="5758">
          <cell r="Q5758" t="str">
            <v>Non-Lead</v>
          </cell>
        </row>
        <row r="5759">
          <cell r="Q5759" t="str">
            <v>Non-Lead</v>
          </cell>
        </row>
        <row r="5760">
          <cell r="Q5760" t="str">
            <v>Non-Lead</v>
          </cell>
        </row>
        <row r="5761">
          <cell r="Q5761" t="str">
            <v>Non-Lead</v>
          </cell>
        </row>
        <row r="5762">
          <cell r="Q5762" t="str">
            <v>Non-Lead</v>
          </cell>
        </row>
        <row r="5763">
          <cell r="Q5763" t="str">
            <v>Non-Lead</v>
          </cell>
        </row>
        <row r="5764">
          <cell r="Q5764" t="str">
            <v>Non-Lead</v>
          </cell>
        </row>
        <row r="5765">
          <cell r="Q5765" t="str">
            <v>Non-Lead</v>
          </cell>
        </row>
        <row r="5766">
          <cell r="Q5766" t="str">
            <v>Non-Lead</v>
          </cell>
        </row>
        <row r="5767">
          <cell r="Q5767" t="str">
            <v>Non-Lead</v>
          </cell>
        </row>
        <row r="5768">
          <cell r="Q5768" t="str">
            <v>Non-Lead</v>
          </cell>
        </row>
        <row r="5769">
          <cell r="Q5769" t="str">
            <v>Non-Lead</v>
          </cell>
        </row>
        <row r="5770">
          <cell r="Q5770" t="str">
            <v>Non-Lead</v>
          </cell>
        </row>
        <row r="5771">
          <cell r="Q5771" t="str">
            <v>Non-Lead</v>
          </cell>
        </row>
        <row r="5772">
          <cell r="Q5772" t="str">
            <v>Non-Lead</v>
          </cell>
        </row>
        <row r="5773">
          <cell r="Q5773" t="str">
            <v>Non-Lead</v>
          </cell>
        </row>
        <row r="5774">
          <cell r="Q5774" t="str">
            <v>Non-Lead</v>
          </cell>
        </row>
        <row r="5775">
          <cell r="Q5775" t="str">
            <v>Non-Lead</v>
          </cell>
        </row>
        <row r="5776">
          <cell r="Q5776" t="str">
            <v>Non-Lead</v>
          </cell>
        </row>
        <row r="5777">
          <cell r="Q5777" t="str">
            <v>Non-Lead</v>
          </cell>
        </row>
        <row r="5778">
          <cell r="Q5778" t="str">
            <v>Non-Lead</v>
          </cell>
        </row>
        <row r="5779">
          <cell r="Q5779" t="str">
            <v>Non-Lead</v>
          </cell>
        </row>
        <row r="5780">
          <cell r="Q5780" t="str">
            <v>Non-Lead</v>
          </cell>
        </row>
        <row r="5781">
          <cell r="Q5781" t="str">
            <v>Non-Lead</v>
          </cell>
        </row>
        <row r="5782">
          <cell r="Q5782" t="str">
            <v>Non-Lead</v>
          </cell>
        </row>
        <row r="5783">
          <cell r="Q5783" t="str">
            <v>Non-Lead</v>
          </cell>
        </row>
        <row r="5784">
          <cell r="Q5784" t="str">
            <v>Non-Lead</v>
          </cell>
        </row>
        <row r="5785">
          <cell r="Q5785" t="str">
            <v>Non-Lead</v>
          </cell>
        </row>
        <row r="5786">
          <cell r="Q5786" t="str">
            <v>Non-Lead</v>
          </cell>
        </row>
        <row r="5787">
          <cell r="Q5787" t="str">
            <v>Non-Lead</v>
          </cell>
        </row>
        <row r="5788">
          <cell r="Q5788" t="str">
            <v>Non-Lead</v>
          </cell>
        </row>
        <row r="5789">
          <cell r="Q5789" t="str">
            <v>Non-Lead</v>
          </cell>
        </row>
        <row r="5790">
          <cell r="Q5790" t="str">
            <v>Non-Lead</v>
          </cell>
        </row>
        <row r="5791">
          <cell r="Q5791" t="str">
            <v>Non-Lead</v>
          </cell>
        </row>
        <row r="5792">
          <cell r="Q5792" t="str">
            <v>Non-Lead</v>
          </cell>
        </row>
        <row r="5793">
          <cell r="Q5793" t="str">
            <v>Non-Lead</v>
          </cell>
        </row>
        <row r="5794">
          <cell r="Q5794" t="str">
            <v>Non-Lead</v>
          </cell>
        </row>
        <row r="5795">
          <cell r="Q5795" t="str">
            <v>Non-Lead</v>
          </cell>
        </row>
        <row r="5796">
          <cell r="Q5796" t="str">
            <v>Non-Lead</v>
          </cell>
        </row>
        <row r="5797">
          <cell r="Q5797" t="str">
            <v>Non-Lead</v>
          </cell>
        </row>
        <row r="5798">
          <cell r="Q5798" t="str">
            <v>Non-Lead</v>
          </cell>
        </row>
        <row r="5799">
          <cell r="Q5799" t="str">
            <v>Non-Lead</v>
          </cell>
        </row>
        <row r="5800">
          <cell r="Q5800" t="str">
            <v>Non-Lead</v>
          </cell>
        </row>
        <row r="5801">
          <cell r="Q5801" t="str">
            <v>Non-Lead</v>
          </cell>
        </row>
        <row r="5802">
          <cell r="Q5802" t="str">
            <v>Non-Lead</v>
          </cell>
        </row>
        <row r="5803">
          <cell r="Q5803" t="str">
            <v>Non-Lead</v>
          </cell>
        </row>
        <row r="5804">
          <cell r="Q5804" t="str">
            <v>Non-Lead</v>
          </cell>
        </row>
        <row r="5805">
          <cell r="Q5805" t="str">
            <v>Non-Lead</v>
          </cell>
        </row>
        <row r="5806">
          <cell r="Q5806" t="str">
            <v>Non-Lead</v>
          </cell>
        </row>
        <row r="5807">
          <cell r="Q5807" t="str">
            <v>Non-Lead</v>
          </cell>
        </row>
        <row r="5808">
          <cell r="Q5808" t="str">
            <v>Non-Lead</v>
          </cell>
        </row>
        <row r="5809">
          <cell r="Q5809" t="str">
            <v>Non-Lead</v>
          </cell>
        </row>
        <row r="5810">
          <cell r="Q5810" t="str">
            <v>Non-Lead</v>
          </cell>
        </row>
        <row r="5811">
          <cell r="Q5811" t="str">
            <v>Non-Lead</v>
          </cell>
        </row>
        <row r="5812">
          <cell r="Q5812" t="str">
            <v>Non-Lead</v>
          </cell>
        </row>
        <row r="5813">
          <cell r="Q5813" t="str">
            <v>Non-Lead</v>
          </cell>
        </row>
        <row r="5814">
          <cell r="Q5814" t="str">
            <v>Non-Lead</v>
          </cell>
        </row>
        <row r="5815">
          <cell r="Q5815" t="str">
            <v>Non-Lead</v>
          </cell>
        </row>
        <row r="5816">
          <cell r="Q5816" t="str">
            <v>Non-Lead</v>
          </cell>
        </row>
        <row r="5817">
          <cell r="Q5817" t="str">
            <v>Non-Lead</v>
          </cell>
        </row>
        <row r="5818">
          <cell r="Q5818" t="str">
            <v>Non-Lead</v>
          </cell>
        </row>
        <row r="5819">
          <cell r="Q5819" t="str">
            <v>Non-Lead</v>
          </cell>
        </row>
        <row r="5820">
          <cell r="Q5820" t="str">
            <v>Non-Lead</v>
          </cell>
        </row>
        <row r="5821">
          <cell r="Q5821" t="str">
            <v>Non-Lead</v>
          </cell>
        </row>
        <row r="5822">
          <cell r="Q5822" t="str">
            <v>Non-Lead</v>
          </cell>
        </row>
        <row r="5823">
          <cell r="Q5823" t="str">
            <v>Non-Lead</v>
          </cell>
        </row>
        <row r="5824">
          <cell r="Q5824" t="str">
            <v>Non-Lead</v>
          </cell>
        </row>
        <row r="5825">
          <cell r="Q5825" t="str">
            <v>Non-Lead</v>
          </cell>
        </row>
        <row r="5826">
          <cell r="Q5826" t="str">
            <v>Non-Lead</v>
          </cell>
        </row>
        <row r="5827">
          <cell r="Q5827" t="str">
            <v>Non-Lead</v>
          </cell>
        </row>
        <row r="5828">
          <cell r="Q5828" t="str">
            <v>Non-Lead</v>
          </cell>
        </row>
        <row r="5829">
          <cell r="Q5829" t="str">
            <v>Non-Lead</v>
          </cell>
        </row>
        <row r="5830">
          <cell r="Q5830" t="str">
            <v>Non-Lead</v>
          </cell>
        </row>
        <row r="5831">
          <cell r="Q5831" t="str">
            <v>Non-Lead</v>
          </cell>
        </row>
        <row r="5832">
          <cell r="Q5832" t="str">
            <v>Non-Lead</v>
          </cell>
        </row>
        <row r="5833">
          <cell r="Q5833" t="str">
            <v>Non-Lead</v>
          </cell>
        </row>
        <row r="5834">
          <cell r="Q5834" t="str">
            <v>Non-Lead</v>
          </cell>
        </row>
        <row r="5835">
          <cell r="Q5835" t="str">
            <v>Non-Lead</v>
          </cell>
        </row>
        <row r="5836">
          <cell r="Q5836" t="str">
            <v>Non-Lead</v>
          </cell>
        </row>
        <row r="5837">
          <cell r="Q5837" t="str">
            <v>Non-Lead</v>
          </cell>
        </row>
        <row r="5838">
          <cell r="Q5838" t="str">
            <v>Non-Lead</v>
          </cell>
        </row>
        <row r="5839">
          <cell r="Q5839" t="str">
            <v>Non-Lead</v>
          </cell>
        </row>
        <row r="5840">
          <cell r="Q5840" t="str">
            <v>Non-Lead</v>
          </cell>
        </row>
        <row r="5841">
          <cell r="Q5841" t="str">
            <v>Non-Lead</v>
          </cell>
        </row>
        <row r="5842">
          <cell r="Q5842" t="str">
            <v>Non-Lead</v>
          </cell>
        </row>
        <row r="5843">
          <cell r="Q5843" t="str">
            <v>Non-Lead</v>
          </cell>
        </row>
        <row r="5844">
          <cell r="Q5844" t="str">
            <v>Non-Lead</v>
          </cell>
        </row>
        <row r="5845">
          <cell r="Q5845" t="str">
            <v>Non-Lead</v>
          </cell>
        </row>
        <row r="5846">
          <cell r="Q5846" t="str">
            <v>Non-Lead</v>
          </cell>
        </row>
        <row r="5847">
          <cell r="Q5847" t="str">
            <v>Non-Lead</v>
          </cell>
        </row>
        <row r="5848">
          <cell r="Q5848" t="str">
            <v>Non-Lead</v>
          </cell>
        </row>
        <row r="5849">
          <cell r="Q5849" t="str">
            <v>Non-Lead</v>
          </cell>
        </row>
        <row r="5850">
          <cell r="Q5850" t="str">
            <v>Non-Lead</v>
          </cell>
        </row>
        <row r="5851">
          <cell r="Q5851" t="str">
            <v>Non-Lead</v>
          </cell>
        </row>
        <row r="5852">
          <cell r="Q5852" t="str">
            <v>Non-Lead</v>
          </cell>
        </row>
        <row r="5853">
          <cell r="Q5853" t="str">
            <v>Non-Lead</v>
          </cell>
        </row>
        <row r="5854">
          <cell r="Q5854" t="str">
            <v>Non-Lead</v>
          </cell>
        </row>
        <row r="5855">
          <cell r="Q5855" t="str">
            <v>Non-Lead</v>
          </cell>
        </row>
        <row r="5856">
          <cell r="Q5856" t="str">
            <v>Non-Lead</v>
          </cell>
        </row>
        <row r="5857">
          <cell r="Q5857" t="str">
            <v>Non-Lead</v>
          </cell>
        </row>
        <row r="5858">
          <cell r="Q5858" t="str">
            <v>Non-Lead</v>
          </cell>
        </row>
        <row r="5859">
          <cell r="Q5859" t="str">
            <v>Non-Lead</v>
          </cell>
        </row>
        <row r="5860">
          <cell r="Q5860" t="str">
            <v>Non-Lead</v>
          </cell>
        </row>
        <row r="5861">
          <cell r="Q5861" t="str">
            <v>Non-Lead</v>
          </cell>
        </row>
        <row r="5862">
          <cell r="Q5862" t="str">
            <v>Non-Lead</v>
          </cell>
        </row>
        <row r="5863">
          <cell r="Q5863" t="str">
            <v>Non-Lead</v>
          </cell>
        </row>
        <row r="5864">
          <cell r="Q5864" t="str">
            <v>Non-Lead</v>
          </cell>
        </row>
        <row r="5865">
          <cell r="Q5865" t="str">
            <v>Non-Lead</v>
          </cell>
        </row>
        <row r="5866">
          <cell r="Q5866" t="str">
            <v>Non-Lead</v>
          </cell>
        </row>
        <row r="5867">
          <cell r="Q5867" t="str">
            <v>Non-Lead</v>
          </cell>
        </row>
        <row r="5868">
          <cell r="Q5868" t="str">
            <v>Non-Lead</v>
          </cell>
        </row>
        <row r="5869">
          <cell r="Q5869" t="str">
            <v>Non-Lead</v>
          </cell>
        </row>
        <row r="5870">
          <cell r="Q5870" t="str">
            <v>Non-Lead</v>
          </cell>
        </row>
        <row r="5871">
          <cell r="Q5871" t="str">
            <v>Non-Lead</v>
          </cell>
        </row>
        <row r="5872">
          <cell r="Q5872" t="str">
            <v>Non-Lead</v>
          </cell>
        </row>
        <row r="5873">
          <cell r="Q5873" t="str">
            <v>Non-Lead</v>
          </cell>
        </row>
        <row r="5874">
          <cell r="Q5874" t="str">
            <v>Non-Lead</v>
          </cell>
        </row>
        <row r="5875">
          <cell r="Q5875" t="str">
            <v>Non-Lead</v>
          </cell>
        </row>
        <row r="5876">
          <cell r="Q5876" t="str">
            <v>Non-Lead</v>
          </cell>
        </row>
        <row r="5877">
          <cell r="Q5877" t="str">
            <v>Non-Lead</v>
          </cell>
        </row>
        <row r="5878">
          <cell r="Q5878" t="str">
            <v>Non-Lead</v>
          </cell>
        </row>
        <row r="5879">
          <cell r="Q5879" t="str">
            <v>Non-Lead</v>
          </cell>
        </row>
        <row r="5880">
          <cell r="Q5880" t="str">
            <v>Non-Lead</v>
          </cell>
        </row>
        <row r="5881">
          <cell r="Q5881" t="str">
            <v>Non-Lead</v>
          </cell>
        </row>
        <row r="5882">
          <cell r="Q5882" t="str">
            <v>Non-Lead</v>
          </cell>
        </row>
        <row r="5883">
          <cell r="Q5883" t="str">
            <v>Non-Lead</v>
          </cell>
        </row>
        <row r="5884">
          <cell r="Q5884" t="str">
            <v>Non-Lead</v>
          </cell>
        </row>
        <row r="5885">
          <cell r="Q5885" t="str">
            <v>Non-Lead</v>
          </cell>
        </row>
        <row r="5886">
          <cell r="Q5886" t="str">
            <v>Non-Lead</v>
          </cell>
        </row>
        <row r="5887">
          <cell r="Q5887" t="str">
            <v>Non-Lead</v>
          </cell>
        </row>
        <row r="5888">
          <cell r="Q5888" t="str">
            <v>Non-Lead</v>
          </cell>
        </row>
        <row r="5889">
          <cell r="Q5889" t="str">
            <v>Non-Lead</v>
          </cell>
        </row>
        <row r="5890">
          <cell r="Q5890" t="str">
            <v>Non-Lead</v>
          </cell>
        </row>
        <row r="5891">
          <cell r="Q5891" t="str">
            <v>Non-Lead</v>
          </cell>
        </row>
        <row r="5892">
          <cell r="Q5892" t="str">
            <v>Non-Lead</v>
          </cell>
        </row>
        <row r="5893">
          <cell r="Q5893" t="str">
            <v>Non-Lead</v>
          </cell>
        </row>
        <row r="5894">
          <cell r="Q5894" t="str">
            <v>Non-Lead</v>
          </cell>
        </row>
        <row r="5895">
          <cell r="Q5895" t="str">
            <v>Non-Lead</v>
          </cell>
        </row>
        <row r="5896">
          <cell r="Q5896" t="str">
            <v>Non-Lead</v>
          </cell>
        </row>
        <row r="5897">
          <cell r="Q5897" t="str">
            <v>Non-Lead</v>
          </cell>
        </row>
        <row r="5898">
          <cell r="Q5898" t="str">
            <v>Non-Lead</v>
          </cell>
        </row>
        <row r="5899">
          <cell r="Q5899" t="str">
            <v>Non-Lead</v>
          </cell>
        </row>
        <row r="5900">
          <cell r="Q5900" t="str">
            <v>Non-Lead</v>
          </cell>
        </row>
        <row r="5901">
          <cell r="Q5901" t="str">
            <v>Non-Lead</v>
          </cell>
        </row>
        <row r="5902">
          <cell r="Q5902" t="str">
            <v>Non-Lead</v>
          </cell>
        </row>
        <row r="5903">
          <cell r="Q5903" t="str">
            <v>Non-Lead</v>
          </cell>
        </row>
        <row r="5904">
          <cell r="Q5904" t="str">
            <v>Non-Lead</v>
          </cell>
        </row>
        <row r="5905">
          <cell r="Q5905" t="str">
            <v>Non-Lead</v>
          </cell>
        </row>
        <row r="5906">
          <cell r="Q5906" t="str">
            <v>Non-Lead</v>
          </cell>
        </row>
        <row r="5907">
          <cell r="Q5907" t="str">
            <v>Non-Lead</v>
          </cell>
        </row>
        <row r="5908">
          <cell r="Q5908" t="str">
            <v>Non-Lead</v>
          </cell>
        </row>
        <row r="5909">
          <cell r="Q5909" t="str">
            <v>Non-Lead</v>
          </cell>
        </row>
        <row r="5910">
          <cell r="Q5910" t="str">
            <v>Non-Lead</v>
          </cell>
        </row>
        <row r="5911">
          <cell r="Q5911" t="str">
            <v>Non-Lead</v>
          </cell>
        </row>
        <row r="5912">
          <cell r="Q5912" t="str">
            <v>Non-Lead</v>
          </cell>
        </row>
        <row r="5913">
          <cell r="Q5913" t="str">
            <v>Non-Lead</v>
          </cell>
        </row>
        <row r="5914">
          <cell r="Q5914" t="str">
            <v>Non-Lead</v>
          </cell>
        </row>
        <row r="5915">
          <cell r="Q5915" t="str">
            <v>Non-Lead</v>
          </cell>
        </row>
        <row r="5916">
          <cell r="Q5916" t="str">
            <v>Non-Lead</v>
          </cell>
        </row>
        <row r="5917">
          <cell r="Q5917" t="str">
            <v>Non-Lead</v>
          </cell>
        </row>
        <row r="5918">
          <cell r="Q5918" t="str">
            <v>Non-Lead</v>
          </cell>
        </row>
        <row r="5919">
          <cell r="Q5919" t="str">
            <v>Non-Lead</v>
          </cell>
        </row>
        <row r="5920">
          <cell r="Q5920" t="str">
            <v>Non-Lead</v>
          </cell>
        </row>
        <row r="5921">
          <cell r="Q5921" t="str">
            <v>Non-Lead</v>
          </cell>
        </row>
        <row r="5922">
          <cell r="Q5922" t="str">
            <v>Non-Lead</v>
          </cell>
        </row>
        <row r="5923">
          <cell r="Q5923" t="str">
            <v>Non-Lead</v>
          </cell>
        </row>
        <row r="5924">
          <cell r="Q5924" t="str">
            <v>Non-Lead</v>
          </cell>
        </row>
        <row r="5925">
          <cell r="Q5925" t="str">
            <v>Non-Lead</v>
          </cell>
        </row>
        <row r="5926">
          <cell r="Q5926" t="str">
            <v>Non-Lead</v>
          </cell>
        </row>
        <row r="5927">
          <cell r="Q5927" t="str">
            <v>Non-Lead</v>
          </cell>
        </row>
        <row r="5928">
          <cell r="Q5928" t="str">
            <v>Non-Lead</v>
          </cell>
        </row>
        <row r="5929">
          <cell r="Q5929" t="str">
            <v>Non-Lead</v>
          </cell>
        </row>
        <row r="5930">
          <cell r="Q5930" t="str">
            <v>Non-Lead</v>
          </cell>
        </row>
        <row r="5931">
          <cell r="Q5931" t="str">
            <v>Non-Lead</v>
          </cell>
        </row>
        <row r="5932">
          <cell r="Q5932" t="str">
            <v>Non-Lead</v>
          </cell>
        </row>
        <row r="5933">
          <cell r="Q5933" t="str">
            <v>Non-Lead</v>
          </cell>
        </row>
        <row r="5934">
          <cell r="Q5934" t="str">
            <v>Non-Lead</v>
          </cell>
        </row>
        <row r="5935">
          <cell r="Q5935" t="str">
            <v>Non-Lead</v>
          </cell>
        </row>
        <row r="5936">
          <cell r="Q5936" t="str">
            <v>Non-Lead</v>
          </cell>
        </row>
        <row r="5937">
          <cell r="Q5937" t="str">
            <v>Non-Lead</v>
          </cell>
        </row>
        <row r="5938">
          <cell r="Q5938" t="str">
            <v>Non-Lead</v>
          </cell>
        </row>
        <row r="5939">
          <cell r="Q5939" t="str">
            <v>Non-Lead</v>
          </cell>
        </row>
        <row r="5940">
          <cell r="Q5940" t="str">
            <v>Non-Lead</v>
          </cell>
        </row>
        <row r="5941">
          <cell r="Q5941" t="str">
            <v>Non-Lead</v>
          </cell>
        </row>
        <row r="5942">
          <cell r="Q5942" t="str">
            <v>Non-Lead</v>
          </cell>
        </row>
        <row r="5943">
          <cell r="Q5943" t="str">
            <v>Non-Lead</v>
          </cell>
        </row>
        <row r="5944">
          <cell r="Q5944" t="str">
            <v>Non-Lead</v>
          </cell>
        </row>
        <row r="5945">
          <cell r="Q5945" t="str">
            <v>Non-Lead</v>
          </cell>
        </row>
        <row r="5946">
          <cell r="Q5946" t="str">
            <v>Non-Lead</v>
          </cell>
        </row>
        <row r="5947">
          <cell r="Q5947" t="str">
            <v>Non-Lead</v>
          </cell>
        </row>
        <row r="5948">
          <cell r="Q5948" t="str">
            <v>Non-Lead</v>
          </cell>
        </row>
        <row r="5949">
          <cell r="Q5949" t="str">
            <v>Non-Lead</v>
          </cell>
        </row>
        <row r="5950">
          <cell r="Q5950" t="str">
            <v>Non-Lead</v>
          </cell>
        </row>
        <row r="5951">
          <cell r="Q5951" t="str">
            <v>Non-Lead</v>
          </cell>
        </row>
        <row r="5952">
          <cell r="Q5952" t="str">
            <v>Non-Lead</v>
          </cell>
        </row>
        <row r="5953">
          <cell r="Q5953" t="str">
            <v>Non-Lead</v>
          </cell>
        </row>
        <row r="5954">
          <cell r="Q5954" t="str">
            <v>Non-Lead</v>
          </cell>
        </row>
        <row r="5955">
          <cell r="Q5955" t="str">
            <v>Non-Lead</v>
          </cell>
        </row>
        <row r="5956">
          <cell r="Q5956" t="str">
            <v>Non-Lead</v>
          </cell>
        </row>
        <row r="5957">
          <cell r="Q5957" t="str">
            <v>Non-Lead</v>
          </cell>
        </row>
        <row r="5958">
          <cell r="Q5958" t="str">
            <v>Non-Lead</v>
          </cell>
        </row>
        <row r="5959">
          <cell r="Q5959" t="str">
            <v>Non-Lead</v>
          </cell>
        </row>
        <row r="5960">
          <cell r="Q5960" t="str">
            <v>Non-Lead</v>
          </cell>
        </row>
        <row r="5961">
          <cell r="Q5961" t="str">
            <v>Non-Lead</v>
          </cell>
        </row>
        <row r="5962">
          <cell r="Q5962" t="str">
            <v>Non-Lead</v>
          </cell>
        </row>
        <row r="5963">
          <cell r="Q5963" t="str">
            <v>Non-Lead</v>
          </cell>
        </row>
        <row r="5964">
          <cell r="Q5964" t="str">
            <v>Non-Lead</v>
          </cell>
        </row>
        <row r="5965">
          <cell r="Q5965" t="str">
            <v>Non-Lead</v>
          </cell>
        </row>
        <row r="5966">
          <cell r="Q5966" t="str">
            <v>Non-Lead</v>
          </cell>
        </row>
        <row r="5967">
          <cell r="Q5967" t="str">
            <v>Non-Lead</v>
          </cell>
        </row>
        <row r="5968">
          <cell r="Q5968" t="str">
            <v>Non-Lead</v>
          </cell>
        </row>
        <row r="5969">
          <cell r="Q5969" t="str">
            <v>Non-Lead</v>
          </cell>
        </row>
        <row r="5970">
          <cell r="Q5970" t="str">
            <v>Non-Lead</v>
          </cell>
        </row>
        <row r="5971">
          <cell r="Q5971" t="str">
            <v>Non-Lead</v>
          </cell>
        </row>
        <row r="5972">
          <cell r="Q5972" t="str">
            <v>Non-Lead</v>
          </cell>
        </row>
        <row r="5973">
          <cell r="Q5973" t="str">
            <v>Non-Lead</v>
          </cell>
        </row>
        <row r="5974">
          <cell r="Q5974" t="str">
            <v>Non-Lead</v>
          </cell>
        </row>
        <row r="5975">
          <cell r="Q5975" t="str">
            <v>Non-Lead</v>
          </cell>
        </row>
        <row r="5976">
          <cell r="Q5976" t="str">
            <v>Non-Lead</v>
          </cell>
        </row>
        <row r="5977">
          <cell r="Q5977" t="str">
            <v>Non-Lead</v>
          </cell>
        </row>
        <row r="5978">
          <cell r="Q5978" t="str">
            <v>Non-Lead</v>
          </cell>
        </row>
        <row r="5979">
          <cell r="Q5979" t="str">
            <v>Non-Lead</v>
          </cell>
        </row>
        <row r="5980">
          <cell r="Q5980" t="str">
            <v>Non-Lead</v>
          </cell>
        </row>
        <row r="5981">
          <cell r="Q5981" t="str">
            <v>Non-Lead</v>
          </cell>
        </row>
        <row r="5982">
          <cell r="Q5982" t="str">
            <v>Non-Lead</v>
          </cell>
        </row>
        <row r="5983">
          <cell r="Q5983" t="str">
            <v>Non-Lead</v>
          </cell>
        </row>
        <row r="5984">
          <cell r="Q5984" t="str">
            <v>Non-Lead</v>
          </cell>
        </row>
        <row r="5985">
          <cell r="Q5985" t="str">
            <v>Non-Lead</v>
          </cell>
        </row>
        <row r="5986">
          <cell r="Q5986" t="str">
            <v>Non-Lead</v>
          </cell>
        </row>
        <row r="5987">
          <cell r="Q5987" t="str">
            <v>Non-Lead</v>
          </cell>
        </row>
        <row r="5988">
          <cell r="Q5988" t="str">
            <v>Non-Lead</v>
          </cell>
        </row>
        <row r="5989">
          <cell r="Q5989" t="str">
            <v>Non-Lead</v>
          </cell>
        </row>
        <row r="5990">
          <cell r="Q5990" t="str">
            <v>Non-Lead</v>
          </cell>
        </row>
        <row r="5991">
          <cell r="Q5991" t="str">
            <v>Non-Lead</v>
          </cell>
        </row>
        <row r="5992">
          <cell r="Q5992" t="str">
            <v>Non-Lead</v>
          </cell>
        </row>
        <row r="5993">
          <cell r="Q5993" t="str">
            <v>Non-Lead</v>
          </cell>
        </row>
        <row r="5994">
          <cell r="Q5994" t="str">
            <v>Non-Lead</v>
          </cell>
        </row>
        <row r="5995">
          <cell r="Q5995" t="str">
            <v>Non-Lead</v>
          </cell>
        </row>
        <row r="5996">
          <cell r="Q5996" t="str">
            <v>Non-Lead</v>
          </cell>
        </row>
        <row r="5997">
          <cell r="Q5997" t="str">
            <v>Non-Lead</v>
          </cell>
        </row>
        <row r="5998">
          <cell r="Q5998" t="str">
            <v>Non-Lead</v>
          </cell>
        </row>
        <row r="6000">
          <cell r="Q6000" t="str">
            <v>Non-Lead</v>
          </cell>
        </row>
        <row r="6007">
          <cell r="Q6007" t="str">
            <v>Non-Lead</v>
          </cell>
        </row>
        <row r="6008">
          <cell r="Q6008" t="str">
            <v>Non-Lead</v>
          </cell>
        </row>
        <row r="6009">
          <cell r="Q6009" t="str">
            <v>Non-Lead</v>
          </cell>
        </row>
        <row r="6010">
          <cell r="Q6010" t="str">
            <v>Non-Lead</v>
          </cell>
        </row>
        <row r="6011">
          <cell r="Q6011" t="str">
            <v>Non-Lead</v>
          </cell>
        </row>
        <row r="6012">
          <cell r="Q6012" t="str">
            <v>Non-Lead</v>
          </cell>
        </row>
        <row r="6013">
          <cell r="Q6013" t="str">
            <v>Non-Lead</v>
          </cell>
        </row>
        <row r="6014">
          <cell r="Q6014" t="str">
            <v>Non-Lead</v>
          </cell>
        </row>
        <row r="6015">
          <cell r="Q6015" t="str">
            <v>Non-Lead</v>
          </cell>
        </row>
        <row r="6016">
          <cell r="Q6016" t="str">
            <v>Non-Lead</v>
          </cell>
        </row>
        <row r="6017">
          <cell r="Q6017" t="str">
            <v>Non-Lead</v>
          </cell>
        </row>
        <row r="6018">
          <cell r="Q6018" t="str">
            <v>Non-Lead</v>
          </cell>
        </row>
        <row r="6019">
          <cell r="Q6019" t="str">
            <v>Non-Lead</v>
          </cell>
        </row>
        <row r="6020">
          <cell r="Q6020" t="str">
            <v>Non-Lead</v>
          </cell>
        </row>
        <row r="6021">
          <cell r="Q6021" t="str">
            <v>Non-Lead</v>
          </cell>
        </row>
        <row r="6022">
          <cell r="Q6022" t="str">
            <v>Non-Lead</v>
          </cell>
        </row>
        <row r="6023">
          <cell r="Q6023" t="str">
            <v>Non-Lead</v>
          </cell>
        </row>
        <row r="6024">
          <cell r="Q6024" t="str">
            <v>Non-Lead</v>
          </cell>
        </row>
        <row r="6025">
          <cell r="Q6025" t="str">
            <v>Non-Lead</v>
          </cell>
        </row>
        <row r="6026">
          <cell r="Q6026" t="str">
            <v>Non-Lead</v>
          </cell>
        </row>
        <row r="6027">
          <cell r="Q6027" t="str">
            <v>Non-Lead</v>
          </cell>
        </row>
        <row r="6028">
          <cell r="Q6028" t="str">
            <v>Non-Lead</v>
          </cell>
        </row>
        <row r="6029">
          <cell r="Q6029" t="str">
            <v>Non-Lead</v>
          </cell>
        </row>
        <row r="6030">
          <cell r="Q6030" t="str">
            <v>Non-Lead</v>
          </cell>
        </row>
        <row r="6031">
          <cell r="Q6031" t="str">
            <v>Non-Lead</v>
          </cell>
        </row>
        <row r="6032">
          <cell r="Q6032" t="str">
            <v>Non-Lead</v>
          </cell>
        </row>
        <row r="6033">
          <cell r="Q6033" t="str">
            <v>Non-Lead</v>
          </cell>
        </row>
        <row r="6034">
          <cell r="Q6034" t="str">
            <v>Non-Lead</v>
          </cell>
        </row>
        <row r="6035">
          <cell r="Q6035" t="str">
            <v>Non-Lead</v>
          </cell>
        </row>
        <row r="6036">
          <cell r="Q6036" t="str">
            <v>Non-Lead</v>
          </cell>
        </row>
        <row r="6037">
          <cell r="Q6037" t="str">
            <v>Non-Lead</v>
          </cell>
        </row>
        <row r="6038">
          <cell r="Q6038" t="str">
            <v>Non-Lead</v>
          </cell>
        </row>
        <row r="6039">
          <cell r="Q6039" t="str">
            <v>Non-Lead</v>
          </cell>
        </row>
        <row r="6040">
          <cell r="Q6040" t="str">
            <v>Non-Lead</v>
          </cell>
        </row>
        <row r="6041">
          <cell r="Q6041" t="str">
            <v>Non-Lead</v>
          </cell>
        </row>
        <row r="6042">
          <cell r="Q6042" t="str">
            <v>Non-Lead</v>
          </cell>
        </row>
        <row r="6043">
          <cell r="Q6043" t="str">
            <v>Non-Lead</v>
          </cell>
        </row>
        <row r="6044">
          <cell r="Q6044" t="str">
            <v>Non-Lead</v>
          </cell>
        </row>
        <row r="6045">
          <cell r="Q6045" t="str">
            <v>Non-Lead</v>
          </cell>
        </row>
        <row r="6046">
          <cell r="Q6046" t="str">
            <v>Non-Lead</v>
          </cell>
        </row>
        <row r="6047">
          <cell r="Q6047" t="str">
            <v>Non-Lead</v>
          </cell>
        </row>
        <row r="6048">
          <cell r="Q6048" t="str">
            <v>Non-Lead</v>
          </cell>
        </row>
        <row r="6049">
          <cell r="Q6049" t="str">
            <v>Non-Lead</v>
          </cell>
        </row>
        <row r="6050">
          <cell r="Q6050" t="str">
            <v>Non-Lead</v>
          </cell>
        </row>
        <row r="6051">
          <cell r="Q6051" t="str">
            <v>Non-Lead</v>
          </cell>
        </row>
        <row r="6052">
          <cell r="Q6052" t="str">
            <v>Non-Lead</v>
          </cell>
        </row>
        <row r="6053">
          <cell r="Q6053" t="str">
            <v>Non-Lead</v>
          </cell>
        </row>
        <row r="6054">
          <cell r="Q6054" t="str">
            <v>Non-Lead</v>
          </cell>
        </row>
        <row r="6055">
          <cell r="Q6055" t="str">
            <v>Non-Lead</v>
          </cell>
        </row>
        <row r="6056">
          <cell r="Q6056" t="str">
            <v>Non-Lead</v>
          </cell>
        </row>
        <row r="6057">
          <cell r="Q6057" t="str">
            <v>Non-Lead</v>
          </cell>
        </row>
        <row r="6058">
          <cell r="Q6058" t="str">
            <v>Non-Lead</v>
          </cell>
        </row>
        <row r="6059">
          <cell r="Q6059" t="str">
            <v>Non-Lead</v>
          </cell>
        </row>
        <row r="6060">
          <cell r="Q6060" t="str">
            <v>Non-Lead</v>
          </cell>
        </row>
        <row r="6061">
          <cell r="Q6061" t="str">
            <v>Non-Lead</v>
          </cell>
        </row>
        <row r="6062">
          <cell r="Q6062" t="str">
            <v>Non-Lead</v>
          </cell>
        </row>
        <row r="6063">
          <cell r="Q6063" t="str">
            <v>Non-Lead</v>
          </cell>
        </row>
        <row r="6064">
          <cell r="Q6064" t="str">
            <v>Non-Lead</v>
          </cell>
        </row>
        <row r="6065">
          <cell r="Q6065" t="str">
            <v>Non-Lead</v>
          </cell>
        </row>
        <row r="6066">
          <cell r="Q6066" t="str">
            <v>Non-Lead</v>
          </cell>
        </row>
        <row r="6067">
          <cell r="Q6067" t="str">
            <v>Non-Lead</v>
          </cell>
        </row>
        <row r="6068">
          <cell r="Q6068" t="str">
            <v>Non-Lead</v>
          </cell>
        </row>
        <row r="6069">
          <cell r="Q6069" t="str">
            <v>Non-Lead</v>
          </cell>
        </row>
        <row r="6070">
          <cell r="Q6070" t="str">
            <v>Non-Lead</v>
          </cell>
        </row>
        <row r="6071">
          <cell r="Q6071" t="str">
            <v>Non-Lead</v>
          </cell>
        </row>
        <row r="6072">
          <cell r="Q6072" t="str">
            <v>Non-Lead</v>
          </cell>
        </row>
        <row r="6073">
          <cell r="Q6073" t="str">
            <v>Non-Lead</v>
          </cell>
        </row>
        <row r="6074">
          <cell r="Q6074" t="str">
            <v>Non-Lead</v>
          </cell>
        </row>
        <row r="6075">
          <cell r="Q6075" t="str">
            <v>Non-Lead</v>
          </cell>
        </row>
        <row r="6076">
          <cell r="Q6076" t="str">
            <v>Non-Lead</v>
          </cell>
        </row>
        <row r="6077">
          <cell r="Q6077" t="str">
            <v>Non-Lead</v>
          </cell>
        </row>
        <row r="6078">
          <cell r="Q6078" t="str">
            <v>Non-Lead</v>
          </cell>
        </row>
        <row r="6079">
          <cell r="Q6079" t="str">
            <v>Non-Lead</v>
          </cell>
        </row>
        <row r="6080">
          <cell r="Q6080" t="str">
            <v>Non-Lead</v>
          </cell>
        </row>
        <row r="6081">
          <cell r="Q6081" t="str">
            <v>Non-Lead</v>
          </cell>
        </row>
        <row r="6082">
          <cell r="Q6082" t="str">
            <v>Non-Lead</v>
          </cell>
        </row>
        <row r="6083">
          <cell r="Q6083" t="str">
            <v>Non-Lead</v>
          </cell>
        </row>
        <row r="6084">
          <cell r="Q6084" t="str">
            <v>Non-Lead</v>
          </cell>
        </row>
        <row r="6085">
          <cell r="Q6085" t="str">
            <v>Non-Lead</v>
          </cell>
        </row>
        <row r="6086">
          <cell r="Q6086" t="str">
            <v>Non-Lead</v>
          </cell>
        </row>
        <row r="6087">
          <cell r="Q6087" t="str">
            <v>Non-Lead</v>
          </cell>
        </row>
        <row r="6088">
          <cell r="Q6088" t="str">
            <v>Non-Lead</v>
          </cell>
        </row>
        <row r="6089">
          <cell r="Q6089" t="str">
            <v>Non-Lead</v>
          </cell>
        </row>
        <row r="6090">
          <cell r="Q6090" t="str">
            <v>Non-Lead</v>
          </cell>
        </row>
        <row r="6091">
          <cell r="Q6091" t="str">
            <v>Non-Lead</v>
          </cell>
        </row>
        <row r="6092">
          <cell r="Q6092" t="str">
            <v>Non-Lead</v>
          </cell>
        </row>
        <row r="6093">
          <cell r="Q6093" t="str">
            <v>Non-Lead</v>
          </cell>
        </row>
        <row r="6094">
          <cell r="Q6094" t="str">
            <v>Non-Lead</v>
          </cell>
        </row>
        <row r="6095">
          <cell r="Q6095" t="str">
            <v>Non-Lead</v>
          </cell>
        </row>
        <row r="6096">
          <cell r="Q6096" t="str">
            <v>Non-Lead</v>
          </cell>
        </row>
        <row r="6097">
          <cell r="Q6097" t="str">
            <v>Non-Lead</v>
          </cell>
        </row>
        <row r="6098">
          <cell r="Q6098" t="str">
            <v>Non-Lead</v>
          </cell>
        </row>
        <row r="6099">
          <cell r="Q6099" t="str">
            <v>Non-Lead</v>
          </cell>
        </row>
        <row r="6100">
          <cell r="Q6100" t="str">
            <v>Non-Lead</v>
          </cell>
        </row>
        <row r="6101">
          <cell r="Q6101" t="str">
            <v>Non-Lead</v>
          </cell>
        </row>
        <row r="6102">
          <cell r="Q6102" t="str">
            <v>Non-Lead</v>
          </cell>
        </row>
        <row r="6103">
          <cell r="Q6103" t="str">
            <v>Non-Lead</v>
          </cell>
        </row>
        <row r="6104">
          <cell r="Q6104" t="str">
            <v>Non-Lead</v>
          </cell>
        </row>
        <row r="6105">
          <cell r="Q6105" t="str">
            <v>Non-Lead</v>
          </cell>
        </row>
        <row r="6106">
          <cell r="Q6106" t="str">
            <v>Non-Lead</v>
          </cell>
        </row>
        <row r="6107">
          <cell r="Q6107" t="str">
            <v>Non-Lead</v>
          </cell>
        </row>
        <row r="6108">
          <cell r="Q6108" t="str">
            <v>Non-Lead</v>
          </cell>
        </row>
        <row r="6109">
          <cell r="Q6109" t="str">
            <v>Non-Lead</v>
          </cell>
        </row>
        <row r="6110">
          <cell r="Q6110" t="str">
            <v>Non-Lead</v>
          </cell>
        </row>
        <row r="6111">
          <cell r="Q6111" t="str">
            <v>Non-Lead</v>
          </cell>
        </row>
        <row r="6112">
          <cell r="Q6112" t="str">
            <v>Non-Lead</v>
          </cell>
        </row>
        <row r="6113">
          <cell r="Q6113" t="str">
            <v>Non-Lead</v>
          </cell>
        </row>
        <row r="6114">
          <cell r="Q6114" t="str">
            <v>Non-Lead</v>
          </cell>
        </row>
        <row r="6115">
          <cell r="Q6115" t="str">
            <v>Non-Lead</v>
          </cell>
        </row>
        <row r="6116">
          <cell r="Q6116" t="str">
            <v>Non-Lead</v>
          </cell>
        </row>
        <row r="6117">
          <cell r="Q6117" t="str">
            <v>Non-Lead</v>
          </cell>
        </row>
        <row r="6118">
          <cell r="Q6118" t="str">
            <v>Non-Lead</v>
          </cell>
        </row>
        <row r="6119">
          <cell r="Q6119" t="str">
            <v>Non-Lead</v>
          </cell>
        </row>
        <row r="6120">
          <cell r="Q6120" t="str">
            <v>Non-Lead</v>
          </cell>
        </row>
        <row r="6121">
          <cell r="Q6121" t="str">
            <v>Non-Lead</v>
          </cell>
        </row>
        <row r="6122">
          <cell r="Q6122" t="str">
            <v>Non-Lead</v>
          </cell>
        </row>
        <row r="6123">
          <cell r="Q6123" t="str">
            <v>Non-Lead</v>
          </cell>
        </row>
        <row r="6124">
          <cell r="Q6124" t="str">
            <v>Non-Lead</v>
          </cell>
        </row>
        <row r="6125">
          <cell r="Q6125" t="str">
            <v>Non-Lead</v>
          </cell>
        </row>
        <row r="6126">
          <cell r="Q6126" t="str">
            <v>Non-Lead</v>
          </cell>
        </row>
        <row r="6127">
          <cell r="Q6127" t="str">
            <v>Non-Lead</v>
          </cell>
        </row>
        <row r="6128">
          <cell r="Q6128" t="str">
            <v>Non-Lead</v>
          </cell>
        </row>
        <row r="6129">
          <cell r="Q6129" t="str">
            <v>Non-Lead</v>
          </cell>
        </row>
        <row r="6130">
          <cell r="Q6130" t="str">
            <v>Non-Lead</v>
          </cell>
        </row>
        <row r="6131">
          <cell r="Q6131" t="str">
            <v>Non-Lead</v>
          </cell>
        </row>
        <row r="6132">
          <cell r="Q6132" t="str">
            <v>Non-Lead</v>
          </cell>
        </row>
        <row r="6133">
          <cell r="Q6133" t="str">
            <v>Non-Lead</v>
          </cell>
        </row>
        <row r="6134">
          <cell r="Q6134" t="str">
            <v>Non-Lead</v>
          </cell>
        </row>
        <row r="6135">
          <cell r="Q6135" t="str">
            <v>Non-Lead</v>
          </cell>
        </row>
        <row r="6136">
          <cell r="Q6136" t="str">
            <v>Non-Lead</v>
          </cell>
        </row>
        <row r="6137">
          <cell r="Q6137" t="str">
            <v>Non-Lead</v>
          </cell>
        </row>
        <row r="6138">
          <cell r="Q6138" t="str">
            <v>Non-Lead</v>
          </cell>
        </row>
        <row r="6139">
          <cell r="Q6139" t="str">
            <v>Non-Lead</v>
          </cell>
        </row>
        <row r="6140">
          <cell r="Q6140" t="str">
            <v>Non-Lead</v>
          </cell>
        </row>
        <row r="6141">
          <cell r="Q6141" t="str">
            <v>Non-Lead</v>
          </cell>
        </row>
        <row r="6142">
          <cell r="Q6142" t="str">
            <v>Non-Lead</v>
          </cell>
        </row>
        <row r="6143">
          <cell r="Q6143" t="str">
            <v>Non-Lead</v>
          </cell>
        </row>
        <row r="6144">
          <cell r="Q6144" t="str">
            <v>Non-Lead</v>
          </cell>
        </row>
        <row r="6145">
          <cell r="Q6145" t="str">
            <v>Non-Lead</v>
          </cell>
        </row>
        <row r="6146">
          <cell r="Q6146" t="str">
            <v>Non-Lead</v>
          </cell>
        </row>
        <row r="6147">
          <cell r="Q6147" t="str">
            <v>Non-Lead</v>
          </cell>
        </row>
        <row r="6148">
          <cell r="Q6148" t="str">
            <v>Non-Lead</v>
          </cell>
        </row>
        <row r="6149">
          <cell r="Q6149" t="str">
            <v>Non-Lead</v>
          </cell>
        </row>
        <row r="6150">
          <cell r="Q6150" t="str">
            <v>Non-Lead</v>
          </cell>
        </row>
        <row r="6151">
          <cell r="Q6151" t="str">
            <v>Non-Lead</v>
          </cell>
        </row>
        <row r="6152">
          <cell r="Q6152" t="str">
            <v>Non-Lead</v>
          </cell>
        </row>
        <row r="6153">
          <cell r="Q6153" t="str">
            <v>Non-Lead</v>
          </cell>
        </row>
        <row r="6154">
          <cell r="Q6154" t="str">
            <v>Non-Lead</v>
          </cell>
        </row>
        <row r="6155">
          <cell r="Q6155" t="str">
            <v>Non-Lead</v>
          </cell>
        </row>
        <row r="6156">
          <cell r="Q6156" t="str">
            <v>Non-Lead</v>
          </cell>
        </row>
        <row r="6157">
          <cell r="Q6157" t="str">
            <v>Non-Lead</v>
          </cell>
        </row>
        <row r="6158">
          <cell r="Q6158" t="str">
            <v>Non-Lead</v>
          </cell>
        </row>
        <row r="6159">
          <cell r="Q6159" t="str">
            <v>Non-Lead</v>
          </cell>
        </row>
        <row r="6160">
          <cell r="Q6160" t="str">
            <v>Non-Lead</v>
          </cell>
        </row>
        <row r="6161">
          <cell r="Q6161" t="str">
            <v>Non-Lead</v>
          </cell>
        </row>
        <row r="6162">
          <cell r="Q6162" t="str">
            <v>Non-Lead</v>
          </cell>
        </row>
        <row r="6163">
          <cell r="Q6163" t="str">
            <v>Non-Lead</v>
          </cell>
        </row>
        <row r="6164">
          <cell r="Q6164" t="str">
            <v>Non-Lead</v>
          </cell>
        </row>
        <row r="6165">
          <cell r="Q6165" t="str">
            <v>Non-Lead</v>
          </cell>
        </row>
        <row r="6166">
          <cell r="Q6166" t="str">
            <v>Non-Lead</v>
          </cell>
        </row>
        <row r="6167">
          <cell r="Q6167" t="str">
            <v>Non-Lead</v>
          </cell>
        </row>
        <row r="6168">
          <cell r="Q6168" t="str">
            <v>Non-Lead</v>
          </cell>
        </row>
        <row r="6169">
          <cell r="Q6169" t="str">
            <v>Non-Lead</v>
          </cell>
        </row>
        <row r="6170">
          <cell r="Q6170" t="str">
            <v>Non-Lead</v>
          </cell>
        </row>
        <row r="6171">
          <cell r="Q6171" t="str">
            <v>Non-Lead</v>
          </cell>
        </row>
        <row r="6172">
          <cell r="Q6172" t="str">
            <v>Non-Lead</v>
          </cell>
        </row>
        <row r="6173">
          <cell r="Q6173" t="str">
            <v>Non-Lead</v>
          </cell>
        </row>
        <row r="6174">
          <cell r="Q6174" t="str">
            <v>Non-Lead</v>
          </cell>
        </row>
        <row r="6175">
          <cell r="Q6175" t="str">
            <v>Non-Lead</v>
          </cell>
        </row>
        <row r="6176">
          <cell r="Q6176" t="str">
            <v>Non-Lead</v>
          </cell>
        </row>
        <row r="6177">
          <cell r="Q6177" t="str">
            <v>Non-Lead</v>
          </cell>
        </row>
        <row r="6178">
          <cell r="Q6178" t="str">
            <v>Non-Lead</v>
          </cell>
        </row>
        <row r="6179">
          <cell r="Q6179" t="str">
            <v>Non-Lead</v>
          </cell>
        </row>
        <row r="6180">
          <cell r="Q6180" t="str">
            <v>Non-Lead</v>
          </cell>
        </row>
        <row r="6181">
          <cell r="Q6181" t="str">
            <v>Non-Lead</v>
          </cell>
        </row>
        <row r="6182">
          <cell r="Q6182" t="str">
            <v>Non-Lead</v>
          </cell>
        </row>
        <row r="6183">
          <cell r="Q6183" t="str">
            <v>Non-Lead</v>
          </cell>
        </row>
        <row r="6184">
          <cell r="Q6184" t="str">
            <v>Non-Lead</v>
          </cell>
        </row>
        <row r="6185">
          <cell r="Q6185" t="str">
            <v>Non-Lead</v>
          </cell>
        </row>
        <row r="6186">
          <cell r="Q6186" t="str">
            <v>Non-Lead</v>
          </cell>
        </row>
        <row r="6187">
          <cell r="Q6187" t="str">
            <v>Non-Lead</v>
          </cell>
        </row>
        <row r="6188">
          <cell r="Q6188" t="str">
            <v>Non-Lead</v>
          </cell>
        </row>
        <row r="6189">
          <cell r="Q6189" t="str">
            <v>Non-Lead</v>
          </cell>
        </row>
        <row r="6190">
          <cell r="Q6190" t="str">
            <v>Non-Lead</v>
          </cell>
        </row>
        <row r="6191">
          <cell r="Q6191" t="str">
            <v>Non-Lead</v>
          </cell>
        </row>
        <row r="6192">
          <cell r="Q6192" t="str">
            <v>Non-Lead</v>
          </cell>
        </row>
        <row r="6193">
          <cell r="Q6193" t="str">
            <v>Non-Lead</v>
          </cell>
        </row>
        <row r="6194">
          <cell r="Q6194" t="str">
            <v>Non-Lead</v>
          </cell>
        </row>
        <row r="6195">
          <cell r="Q6195" t="str">
            <v>Non-Lead</v>
          </cell>
        </row>
        <row r="6196">
          <cell r="Q6196" t="str">
            <v>Non-Lead</v>
          </cell>
        </row>
        <row r="6197">
          <cell r="Q6197" t="str">
            <v>Non-Lead</v>
          </cell>
        </row>
        <row r="6198">
          <cell r="Q6198" t="str">
            <v>Non-Lead</v>
          </cell>
        </row>
        <row r="6199">
          <cell r="Q6199" t="str">
            <v>Non-Lead</v>
          </cell>
        </row>
        <row r="6200">
          <cell r="Q6200" t="str">
            <v>Non-Lead</v>
          </cell>
        </row>
        <row r="6201">
          <cell r="Q6201" t="str">
            <v>Non-Lead</v>
          </cell>
        </row>
        <row r="6202">
          <cell r="Q6202" t="str">
            <v>Non-Lead</v>
          </cell>
        </row>
        <row r="6203">
          <cell r="Q6203" t="str">
            <v>Non-Lead</v>
          </cell>
        </row>
        <row r="6204">
          <cell r="Q6204" t="str">
            <v>Non-Lead</v>
          </cell>
        </row>
        <row r="6205">
          <cell r="Q6205" t="str">
            <v>Non-Lead</v>
          </cell>
        </row>
        <row r="6206">
          <cell r="Q6206" t="str">
            <v>Non-Lead</v>
          </cell>
        </row>
        <row r="6207">
          <cell r="Q6207" t="str">
            <v>Non-Lead</v>
          </cell>
        </row>
        <row r="6208">
          <cell r="Q6208" t="str">
            <v>Non-Lead</v>
          </cell>
        </row>
        <row r="6209">
          <cell r="Q6209" t="str">
            <v>Non-Lead</v>
          </cell>
        </row>
        <row r="6210">
          <cell r="Q6210" t="str">
            <v>Non-Lead</v>
          </cell>
        </row>
        <row r="6211">
          <cell r="Q6211" t="str">
            <v>Non-Lead</v>
          </cell>
        </row>
        <row r="6212">
          <cell r="Q6212" t="str">
            <v>Non-Lead</v>
          </cell>
        </row>
        <row r="6213">
          <cell r="Q6213" t="str">
            <v>Non-Lead</v>
          </cell>
        </row>
        <row r="6214">
          <cell r="Q6214" t="str">
            <v>Non-Lead</v>
          </cell>
        </row>
        <row r="6215">
          <cell r="Q6215" t="str">
            <v>Non-Lead</v>
          </cell>
        </row>
        <row r="6216">
          <cell r="Q6216" t="str">
            <v>Non-Lead</v>
          </cell>
        </row>
        <row r="6217">
          <cell r="Q6217" t="str">
            <v>Non-Lead</v>
          </cell>
        </row>
        <row r="6218">
          <cell r="Q6218" t="str">
            <v>Non-Lead</v>
          </cell>
        </row>
        <row r="6219">
          <cell r="Q6219" t="str">
            <v>Non-Lead</v>
          </cell>
        </row>
        <row r="6220">
          <cell r="Q6220" t="str">
            <v>Non-Lead</v>
          </cell>
        </row>
        <row r="6221">
          <cell r="Q6221" t="str">
            <v>Non-Lead</v>
          </cell>
        </row>
        <row r="6222">
          <cell r="Q6222" t="str">
            <v>Non-Lead</v>
          </cell>
        </row>
        <row r="6223">
          <cell r="Q6223" t="str">
            <v>Non-Lead</v>
          </cell>
        </row>
        <row r="6224">
          <cell r="Q6224" t="str">
            <v>Non-Lead</v>
          </cell>
        </row>
        <row r="6225">
          <cell r="Q6225" t="str">
            <v>Non-Lead</v>
          </cell>
        </row>
        <row r="6226">
          <cell r="Q6226" t="str">
            <v>Non-Lead</v>
          </cell>
        </row>
        <row r="6227">
          <cell r="Q6227" t="str">
            <v>Non-Lead</v>
          </cell>
        </row>
        <row r="6228">
          <cell r="Q6228" t="str">
            <v>Non-Lead</v>
          </cell>
        </row>
        <row r="6229">
          <cell r="Q6229" t="str">
            <v>Non-Lead</v>
          </cell>
        </row>
        <row r="6230">
          <cell r="Q6230" t="str">
            <v>Non-Lead</v>
          </cell>
        </row>
        <row r="6231">
          <cell r="Q6231" t="str">
            <v>Non-Lead</v>
          </cell>
        </row>
        <row r="6232">
          <cell r="Q6232" t="str">
            <v>Non-Lead</v>
          </cell>
        </row>
        <row r="6233">
          <cell r="Q6233" t="str">
            <v>Non-Lead</v>
          </cell>
        </row>
        <row r="6234">
          <cell r="Q6234" t="str">
            <v>Non-Lead</v>
          </cell>
        </row>
        <row r="6235">
          <cell r="Q6235" t="str">
            <v>Non-Lead</v>
          </cell>
        </row>
        <row r="6236">
          <cell r="Q6236" t="str">
            <v>Non-Lead</v>
          </cell>
        </row>
        <row r="6237">
          <cell r="Q6237" t="str">
            <v>Non-Lead</v>
          </cell>
        </row>
        <row r="6238">
          <cell r="Q6238" t="str">
            <v>Non-Lead</v>
          </cell>
        </row>
        <row r="6239">
          <cell r="Q6239" t="str">
            <v>Non-Lead</v>
          </cell>
        </row>
        <row r="6240">
          <cell r="Q6240" t="str">
            <v>Non-Lead</v>
          </cell>
        </row>
        <row r="6241">
          <cell r="Q6241" t="str">
            <v>Non-Lead</v>
          </cell>
        </row>
        <row r="6242">
          <cell r="Q6242" t="str">
            <v>Non-Lead</v>
          </cell>
        </row>
        <row r="6243">
          <cell r="Q6243" t="str">
            <v>Non-Lead</v>
          </cell>
        </row>
        <row r="6244">
          <cell r="Q6244" t="str">
            <v>Non-Lead</v>
          </cell>
        </row>
        <row r="6245">
          <cell r="Q6245" t="str">
            <v>Non-Lead</v>
          </cell>
        </row>
        <row r="6246">
          <cell r="Q6246" t="str">
            <v>Non-Lead</v>
          </cell>
        </row>
        <row r="6247">
          <cell r="Q6247" t="str">
            <v>Non-Lead</v>
          </cell>
        </row>
        <row r="6248">
          <cell r="Q6248" t="str">
            <v>Non-Lead</v>
          </cell>
        </row>
        <row r="6249">
          <cell r="Q6249" t="str">
            <v>Non-Lead</v>
          </cell>
        </row>
        <row r="6250">
          <cell r="Q6250" t="str">
            <v>Non-Lead</v>
          </cell>
        </row>
        <row r="6251">
          <cell r="Q6251" t="str">
            <v>Non-Lead</v>
          </cell>
        </row>
        <row r="6252">
          <cell r="Q6252" t="str">
            <v>Non-Lead</v>
          </cell>
        </row>
        <row r="6253">
          <cell r="Q6253" t="str">
            <v>Non-Lead</v>
          </cell>
        </row>
        <row r="6254">
          <cell r="Q6254" t="str">
            <v>Non-Lead</v>
          </cell>
        </row>
        <row r="6255">
          <cell r="Q6255" t="str">
            <v>Non-Lead</v>
          </cell>
        </row>
        <row r="6256">
          <cell r="Q6256" t="str">
            <v>Non-Lead</v>
          </cell>
        </row>
        <row r="6257">
          <cell r="Q6257" t="str">
            <v>Non-Lead</v>
          </cell>
        </row>
        <row r="6258">
          <cell r="Q6258" t="str">
            <v>Non-Lead</v>
          </cell>
        </row>
        <row r="6259">
          <cell r="Q6259" t="str">
            <v>Non-Lead</v>
          </cell>
        </row>
        <row r="6260">
          <cell r="Q6260" t="str">
            <v>Non-Lead</v>
          </cell>
        </row>
        <row r="6261">
          <cell r="Q6261" t="str">
            <v>Non-Lead</v>
          </cell>
        </row>
        <row r="6262">
          <cell r="Q6262" t="str">
            <v>Non-Lead</v>
          </cell>
        </row>
        <row r="6263">
          <cell r="Q6263" t="str">
            <v>Non-Lead</v>
          </cell>
        </row>
        <row r="6264">
          <cell r="Q6264" t="str">
            <v>Non-Lead</v>
          </cell>
        </row>
        <row r="6265">
          <cell r="Q6265" t="str">
            <v>Non-Lead</v>
          </cell>
        </row>
        <row r="6266">
          <cell r="Q6266" t="str">
            <v>Non-Lead</v>
          </cell>
        </row>
        <row r="6267">
          <cell r="Q6267" t="str">
            <v>Non-Lead</v>
          </cell>
        </row>
        <row r="6268">
          <cell r="Q6268" t="str">
            <v>Non-Lead</v>
          </cell>
        </row>
        <row r="6269">
          <cell r="Q6269" t="str">
            <v>Non-Lead</v>
          </cell>
        </row>
        <row r="6270">
          <cell r="Q6270" t="str">
            <v>Non-Lead</v>
          </cell>
        </row>
        <row r="6271">
          <cell r="Q6271" t="str">
            <v>Non-Lead</v>
          </cell>
        </row>
        <row r="6272">
          <cell r="Q6272" t="str">
            <v>Non-Lead</v>
          </cell>
        </row>
        <row r="6273">
          <cell r="Q6273" t="str">
            <v>Non-Lead</v>
          </cell>
        </row>
        <row r="6274">
          <cell r="Q6274" t="str">
            <v>Non-Lead</v>
          </cell>
        </row>
        <row r="6275">
          <cell r="Q6275" t="str">
            <v>Non-Lead</v>
          </cell>
        </row>
        <row r="6276">
          <cell r="Q6276" t="str">
            <v>Non-Lead</v>
          </cell>
        </row>
        <row r="6277">
          <cell r="Q6277" t="str">
            <v>Non-Lead</v>
          </cell>
        </row>
        <row r="6278">
          <cell r="Q6278" t="str">
            <v>Non-Lead</v>
          </cell>
        </row>
        <row r="6279">
          <cell r="Q6279" t="str">
            <v>Non-Lead</v>
          </cell>
        </row>
        <row r="6280">
          <cell r="Q6280" t="str">
            <v>Non-Lead</v>
          </cell>
        </row>
        <row r="6281">
          <cell r="Q6281" t="str">
            <v>Non-Lead</v>
          </cell>
        </row>
        <row r="6282">
          <cell r="Q6282" t="str">
            <v>Non-Lead</v>
          </cell>
        </row>
        <row r="6283">
          <cell r="Q6283" t="str">
            <v>Non-Lead</v>
          </cell>
        </row>
        <row r="6284">
          <cell r="Q6284" t="str">
            <v>Non-Lead</v>
          </cell>
        </row>
        <row r="6285">
          <cell r="Q6285" t="str">
            <v>Non-Lead</v>
          </cell>
        </row>
        <row r="6286">
          <cell r="Q6286" t="str">
            <v>Non-Lead</v>
          </cell>
        </row>
        <row r="6287">
          <cell r="Q6287" t="str">
            <v>Non-Lead</v>
          </cell>
        </row>
        <row r="6288">
          <cell r="Q6288" t="str">
            <v>Non-Lead</v>
          </cell>
        </row>
        <row r="6289">
          <cell r="Q6289" t="str">
            <v>Non-Lead</v>
          </cell>
        </row>
        <row r="6290">
          <cell r="Q6290" t="str">
            <v>Non-Lead</v>
          </cell>
        </row>
        <row r="6291">
          <cell r="Q6291" t="str">
            <v>Non-Lead</v>
          </cell>
        </row>
        <row r="6292">
          <cell r="Q6292" t="str">
            <v>Non-Lead</v>
          </cell>
        </row>
        <row r="6293">
          <cell r="Q6293" t="str">
            <v>Non-Lead</v>
          </cell>
        </row>
        <row r="6294">
          <cell r="Q6294" t="str">
            <v>Non-Lead</v>
          </cell>
        </row>
        <row r="6295">
          <cell r="Q6295" t="str">
            <v>Non-Lead</v>
          </cell>
        </row>
        <row r="6296">
          <cell r="Q6296" t="str">
            <v>Non-Lead</v>
          </cell>
        </row>
        <row r="6297">
          <cell r="Q6297" t="str">
            <v>Non-Lead</v>
          </cell>
        </row>
        <row r="6298">
          <cell r="Q6298" t="str">
            <v>Non-Lead</v>
          </cell>
        </row>
        <row r="6299">
          <cell r="Q6299" t="str">
            <v>Non-Lead</v>
          </cell>
        </row>
        <row r="6300">
          <cell r="Q6300" t="str">
            <v>Non-Lead</v>
          </cell>
        </row>
        <row r="6301">
          <cell r="Q6301" t="str">
            <v>Non-Lead</v>
          </cell>
        </row>
        <row r="6302">
          <cell r="Q6302" t="str">
            <v>Non-Lead</v>
          </cell>
        </row>
        <row r="6303">
          <cell r="Q6303" t="str">
            <v>Non-Lead</v>
          </cell>
        </row>
        <row r="6304">
          <cell r="Q6304" t="str">
            <v>Non-Lead</v>
          </cell>
        </row>
        <row r="6305">
          <cell r="Q6305" t="str">
            <v>Non-Lead</v>
          </cell>
        </row>
        <row r="6306">
          <cell r="Q6306" t="str">
            <v>Non-Lead</v>
          </cell>
        </row>
        <row r="6307">
          <cell r="Q6307" t="str">
            <v>Non-Lead</v>
          </cell>
        </row>
        <row r="6308">
          <cell r="Q6308" t="str">
            <v>Non-Lead</v>
          </cell>
        </row>
        <row r="6309">
          <cell r="Q6309" t="str">
            <v>Non-Lead</v>
          </cell>
        </row>
        <row r="6310">
          <cell r="Q6310" t="str">
            <v>Non-Lead</v>
          </cell>
        </row>
        <row r="6311">
          <cell r="Q6311" t="str">
            <v>Non-Lead</v>
          </cell>
        </row>
        <row r="6312">
          <cell r="Q6312" t="str">
            <v>Non-Lead</v>
          </cell>
        </row>
        <row r="6313">
          <cell r="Q6313" t="str">
            <v>Non-Lead</v>
          </cell>
        </row>
        <row r="6314">
          <cell r="Q6314" t="str">
            <v>Non-Lead</v>
          </cell>
        </row>
        <row r="6315">
          <cell r="Q6315" t="str">
            <v>Non-Lead</v>
          </cell>
        </row>
        <row r="6316">
          <cell r="Q6316" t="str">
            <v>Non-Lead</v>
          </cell>
        </row>
        <row r="6317">
          <cell r="Q6317" t="str">
            <v>Non-Lead</v>
          </cell>
        </row>
        <row r="6318">
          <cell r="Q6318" t="str">
            <v>Non-Lead</v>
          </cell>
        </row>
        <row r="6319">
          <cell r="Q6319" t="str">
            <v>Non-Lead</v>
          </cell>
        </row>
        <row r="6320">
          <cell r="Q6320" t="str">
            <v>Non-Lead</v>
          </cell>
        </row>
        <row r="6321">
          <cell r="Q6321" t="str">
            <v>Non-Lead</v>
          </cell>
        </row>
        <row r="6322">
          <cell r="Q6322" t="str">
            <v>Non-Lead</v>
          </cell>
        </row>
        <row r="6323">
          <cell r="Q6323" t="str">
            <v>Non-Lead</v>
          </cell>
        </row>
        <row r="6324">
          <cell r="Q6324" t="str">
            <v>Non-Lead</v>
          </cell>
        </row>
        <row r="6325">
          <cell r="Q6325" t="str">
            <v>Non-Lead</v>
          </cell>
        </row>
        <row r="6326">
          <cell r="Q6326" t="str">
            <v>Non-Lead</v>
          </cell>
        </row>
        <row r="6327">
          <cell r="Q6327" t="str">
            <v>Non-Lead</v>
          </cell>
        </row>
        <row r="6328">
          <cell r="Q6328" t="str">
            <v>Non-Lead</v>
          </cell>
        </row>
        <row r="6329">
          <cell r="Q6329" t="str">
            <v>Non-Lead</v>
          </cell>
        </row>
        <row r="6330">
          <cell r="Q6330" t="str">
            <v>Non-Lead</v>
          </cell>
        </row>
        <row r="6331">
          <cell r="Q6331" t="str">
            <v>Non-Lead</v>
          </cell>
        </row>
        <row r="6332">
          <cell r="Q6332" t="str">
            <v>Non-Lead</v>
          </cell>
        </row>
        <row r="6333">
          <cell r="Q6333" t="str">
            <v>Non-Lead</v>
          </cell>
        </row>
        <row r="6334">
          <cell r="Q6334" t="str">
            <v>Non-Lead</v>
          </cell>
        </row>
        <row r="6335">
          <cell r="Q6335" t="str">
            <v>Non-Lead</v>
          </cell>
        </row>
        <row r="6336">
          <cell r="Q6336" t="str">
            <v>Non-Lead</v>
          </cell>
        </row>
        <row r="6337">
          <cell r="Q6337" t="str">
            <v>Non-Lead</v>
          </cell>
        </row>
        <row r="6338">
          <cell r="Q6338" t="str">
            <v>Non-Lead</v>
          </cell>
        </row>
        <row r="6339">
          <cell r="Q6339" t="str">
            <v>Non-Lead</v>
          </cell>
        </row>
        <row r="6340">
          <cell r="Q6340" t="str">
            <v>Non-Lead</v>
          </cell>
        </row>
        <row r="6341">
          <cell r="Q6341" t="str">
            <v>Non-Lead</v>
          </cell>
        </row>
        <row r="6342">
          <cell r="Q6342" t="str">
            <v>Non-Lead</v>
          </cell>
        </row>
        <row r="6343">
          <cell r="Q6343" t="str">
            <v>Non-Lead</v>
          </cell>
        </row>
        <row r="6344">
          <cell r="Q6344" t="str">
            <v>Non-Lead</v>
          </cell>
        </row>
        <row r="6345">
          <cell r="Q6345" t="str">
            <v>Non-Lead</v>
          </cell>
        </row>
        <row r="6346">
          <cell r="Q6346" t="str">
            <v>Non-Lead</v>
          </cell>
        </row>
        <row r="6347">
          <cell r="Q6347" t="str">
            <v>Non-Lead</v>
          </cell>
        </row>
        <row r="6348">
          <cell r="Q6348" t="str">
            <v>Non-Lead</v>
          </cell>
        </row>
        <row r="6349">
          <cell r="Q6349" t="str">
            <v>Non-Lead</v>
          </cell>
        </row>
        <row r="6350">
          <cell r="Q6350" t="str">
            <v>Non-Lead</v>
          </cell>
        </row>
        <row r="6351">
          <cell r="Q6351" t="str">
            <v>Non-Lead</v>
          </cell>
        </row>
        <row r="6352">
          <cell r="Q6352" t="str">
            <v>Non-Lead</v>
          </cell>
        </row>
        <row r="6353">
          <cell r="Q6353" t="str">
            <v>Non-Lead</v>
          </cell>
        </row>
        <row r="6354">
          <cell r="Q6354" t="str">
            <v>Non-Lead</v>
          </cell>
        </row>
        <row r="6355">
          <cell r="Q6355" t="str">
            <v>Non-Lead</v>
          </cell>
        </row>
        <row r="6356">
          <cell r="Q6356" t="str">
            <v>Non-Lead</v>
          </cell>
        </row>
        <row r="6357">
          <cell r="Q6357" t="str">
            <v>Non-Lead</v>
          </cell>
        </row>
        <row r="6358">
          <cell r="Q6358" t="str">
            <v>Non-Lead</v>
          </cell>
        </row>
        <row r="6359">
          <cell r="Q6359" t="str">
            <v>Non-Lead</v>
          </cell>
        </row>
        <row r="6360">
          <cell r="Q6360" t="str">
            <v>Non-Lead</v>
          </cell>
        </row>
        <row r="6361">
          <cell r="Q6361" t="str">
            <v>Non-Lead</v>
          </cell>
        </row>
        <row r="6362">
          <cell r="Q6362" t="str">
            <v>Non-Lead</v>
          </cell>
        </row>
        <row r="6363">
          <cell r="Q6363" t="str">
            <v>Non-Lead</v>
          </cell>
        </row>
        <row r="6364">
          <cell r="Q6364" t="str">
            <v>Non-Lead</v>
          </cell>
        </row>
        <row r="6365">
          <cell r="Q6365" t="str">
            <v>Non-Lead</v>
          </cell>
        </row>
        <row r="6366">
          <cell r="Q6366" t="str">
            <v>Non-Lead</v>
          </cell>
        </row>
        <row r="6367">
          <cell r="Q6367" t="str">
            <v>Non-Lead</v>
          </cell>
        </row>
        <row r="6368">
          <cell r="Q6368" t="str">
            <v>Non-Lead</v>
          </cell>
        </row>
        <row r="6369">
          <cell r="Q6369" t="str">
            <v>Non-Lead</v>
          </cell>
        </row>
        <row r="6370">
          <cell r="Q6370" t="str">
            <v>Non-Lead</v>
          </cell>
        </row>
        <row r="6371">
          <cell r="Q6371" t="str">
            <v>Non-Lead</v>
          </cell>
        </row>
        <row r="6372">
          <cell r="Q6372" t="str">
            <v>Non-Lead</v>
          </cell>
        </row>
        <row r="6373">
          <cell r="Q6373" t="str">
            <v>Non-Lead</v>
          </cell>
        </row>
        <row r="6374">
          <cell r="Q6374" t="str">
            <v>Non-Lead</v>
          </cell>
        </row>
        <row r="6375">
          <cell r="Q6375" t="str">
            <v>Non-Lead</v>
          </cell>
        </row>
        <row r="6376">
          <cell r="Q6376" t="str">
            <v>Non-Lead</v>
          </cell>
        </row>
        <row r="6377">
          <cell r="Q6377" t="str">
            <v>Non-Lead</v>
          </cell>
        </row>
        <row r="6378">
          <cell r="Q6378" t="str">
            <v>Non-Lead</v>
          </cell>
        </row>
        <row r="6379">
          <cell r="Q6379" t="str">
            <v>Non-Lead</v>
          </cell>
        </row>
        <row r="6380">
          <cell r="Q6380" t="str">
            <v>Non-Lead</v>
          </cell>
        </row>
        <row r="6381">
          <cell r="Q6381" t="str">
            <v>Non-Lead</v>
          </cell>
        </row>
        <row r="6382">
          <cell r="Q6382" t="str">
            <v>Non-Lead</v>
          </cell>
        </row>
        <row r="6383">
          <cell r="Q6383" t="str">
            <v>Non-Lead</v>
          </cell>
        </row>
        <row r="6384">
          <cell r="Q6384" t="str">
            <v>Non-Lead</v>
          </cell>
        </row>
        <row r="6385">
          <cell r="Q6385" t="str">
            <v>Non-Lead</v>
          </cell>
        </row>
        <row r="6386">
          <cell r="Q6386" t="str">
            <v>Non-Lead</v>
          </cell>
        </row>
        <row r="6387">
          <cell r="Q6387" t="str">
            <v>Non-Lead</v>
          </cell>
        </row>
        <row r="6388">
          <cell r="Q6388" t="str">
            <v>Non-Lead</v>
          </cell>
        </row>
        <row r="6389">
          <cell r="Q6389" t="str">
            <v>Non-Lead</v>
          </cell>
        </row>
        <row r="6390">
          <cell r="Q6390" t="str">
            <v>Non-Lead</v>
          </cell>
        </row>
        <row r="6391">
          <cell r="Q6391" t="str">
            <v/>
          </cell>
        </row>
        <row r="6392">
          <cell r="Q6392" t="str">
            <v/>
          </cell>
        </row>
        <row r="6393">
          <cell r="Q6393" t="str">
            <v/>
          </cell>
        </row>
        <row r="6394">
          <cell r="Q6394" t="str">
            <v/>
          </cell>
        </row>
        <row r="6395">
          <cell r="Q6395" t="str">
            <v/>
          </cell>
        </row>
        <row r="6396">
          <cell r="Q6396" t="str">
            <v/>
          </cell>
        </row>
        <row r="6397">
          <cell r="Q6397" t="str">
            <v/>
          </cell>
        </row>
        <row r="6398">
          <cell r="Q6398" t="str">
            <v/>
          </cell>
        </row>
        <row r="6399">
          <cell r="Q6399" t="str">
            <v/>
          </cell>
        </row>
        <row r="6400">
          <cell r="Q6400" t="str">
            <v/>
          </cell>
        </row>
        <row r="6401">
          <cell r="Q6401" t="str">
            <v/>
          </cell>
        </row>
        <row r="6402">
          <cell r="Q6402" t="str">
            <v/>
          </cell>
        </row>
        <row r="6403">
          <cell r="Q6403" t="str">
            <v/>
          </cell>
        </row>
        <row r="6404">
          <cell r="Q6404" t="str">
            <v/>
          </cell>
        </row>
        <row r="6405">
          <cell r="Q6405" t="str">
            <v/>
          </cell>
        </row>
        <row r="6406">
          <cell r="Q6406" t="str">
            <v/>
          </cell>
        </row>
        <row r="6407">
          <cell r="Q6407" t="str">
            <v/>
          </cell>
        </row>
        <row r="6408">
          <cell r="Q6408" t="str">
            <v/>
          </cell>
        </row>
        <row r="6409">
          <cell r="Q6409" t="str">
            <v/>
          </cell>
        </row>
        <row r="6410">
          <cell r="Q6410" t="str">
            <v/>
          </cell>
        </row>
        <row r="6411">
          <cell r="Q6411" t="str">
            <v/>
          </cell>
        </row>
        <row r="6412">
          <cell r="Q6412" t="str">
            <v/>
          </cell>
        </row>
        <row r="6413">
          <cell r="Q6413" t="str">
            <v/>
          </cell>
        </row>
        <row r="6414">
          <cell r="Q6414" t="str">
            <v/>
          </cell>
        </row>
        <row r="6415">
          <cell r="Q6415" t="str">
            <v/>
          </cell>
        </row>
        <row r="6416">
          <cell r="Q6416" t="str">
            <v/>
          </cell>
        </row>
        <row r="6417">
          <cell r="Q6417" t="str">
            <v/>
          </cell>
        </row>
        <row r="6418">
          <cell r="Q6418" t="str">
            <v/>
          </cell>
        </row>
        <row r="6419">
          <cell r="Q6419" t="str">
            <v/>
          </cell>
        </row>
        <row r="6420">
          <cell r="Q6420" t="str">
            <v/>
          </cell>
        </row>
        <row r="6421">
          <cell r="Q6421" t="str">
            <v/>
          </cell>
        </row>
        <row r="6422">
          <cell r="Q6422" t="str">
            <v/>
          </cell>
        </row>
        <row r="6423">
          <cell r="Q6423" t="str">
            <v/>
          </cell>
        </row>
        <row r="6424">
          <cell r="Q6424" t="str">
            <v/>
          </cell>
        </row>
        <row r="6425">
          <cell r="Q6425" t="str">
            <v/>
          </cell>
        </row>
        <row r="6426">
          <cell r="Q6426" t="str">
            <v/>
          </cell>
        </row>
        <row r="6427">
          <cell r="Q6427" t="str">
            <v/>
          </cell>
        </row>
        <row r="6428">
          <cell r="Q6428" t="str">
            <v/>
          </cell>
        </row>
        <row r="6429">
          <cell r="Q6429" t="str">
            <v/>
          </cell>
        </row>
        <row r="6430">
          <cell r="Q6430" t="str">
            <v/>
          </cell>
        </row>
        <row r="6431">
          <cell r="Q6431" t="str">
            <v/>
          </cell>
        </row>
        <row r="6432">
          <cell r="Q6432" t="str">
            <v/>
          </cell>
        </row>
        <row r="6433">
          <cell r="Q6433" t="str">
            <v/>
          </cell>
        </row>
        <row r="6434">
          <cell r="Q6434" t="str">
            <v/>
          </cell>
        </row>
        <row r="6435">
          <cell r="Q6435" t="str">
            <v/>
          </cell>
        </row>
        <row r="6436">
          <cell r="Q6436" t="str">
            <v/>
          </cell>
        </row>
        <row r="6437">
          <cell r="Q6437" t="str">
            <v/>
          </cell>
        </row>
        <row r="6438">
          <cell r="Q6438" t="str">
            <v/>
          </cell>
        </row>
        <row r="6439">
          <cell r="Q6439" t="str">
            <v/>
          </cell>
        </row>
        <row r="6440">
          <cell r="Q6440" t="str">
            <v/>
          </cell>
        </row>
        <row r="6441">
          <cell r="Q6441" t="str">
            <v/>
          </cell>
        </row>
        <row r="6442">
          <cell r="Q6442" t="str">
            <v/>
          </cell>
        </row>
        <row r="6443">
          <cell r="Q6443" t="str">
            <v/>
          </cell>
        </row>
        <row r="6444">
          <cell r="Q6444" t="str">
            <v/>
          </cell>
        </row>
        <row r="6445">
          <cell r="Q6445" t="str">
            <v/>
          </cell>
        </row>
        <row r="6446">
          <cell r="Q6446" t="str">
            <v/>
          </cell>
        </row>
        <row r="6447">
          <cell r="Q6447" t="str">
            <v/>
          </cell>
        </row>
        <row r="6448">
          <cell r="Q6448" t="str">
            <v/>
          </cell>
        </row>
        <row r="6449">
          <cell r="Q6449" t="str">
            <v/>
          </cell>
        </row>
        <row r="6450">
          <cell r="Q6450" t="str">
            <v/>
          </cell>
        </row>
        <row r="6451">
          <cell r="Q6451" t="str">
            <v/>
          </cell>
        </row>
        <row r="6452">
          <cell r="Q6452" t="str">
            <v/>
          </cell>
        </row>
        <row r="6453">
          <cell r="Q6453" t="str">
            <v/>
          </cell>
        </row>
        <row r="6454">
          <cell r="Q6454" t="str">
            <v/>
          </cell>
        </row>
        <row r="6455">
          <cell r="Q6455" t="str">
            <v/>
          </cell>
        </row>
        <row r="6456">
          <cell r="Q6456" t="str">
            <v/>
          </cell>
        </row>
        <row r="6457">
          <cell r="Q6457" t="str">
            <v/>
          </cell>
        </row>
        <row r="6458">
          <cell r="Q6458" t="str">
            <v/>
          </cell>
        </row>
        <row r="6459">
          <cell r="Q6459" t="str">
            <v/>
          </cell>
        </row>
        <row r="6460">
          <cell r="Q6460" t="str">
            <v/>
          </cell>
        </row>
        <row r="6461">
          <cell r="Q6461" t="str">
            <v/>
          </cell>
        </row>
        <row r="6462">
          <cell r="Q6462" t="str">
            <v/>
          </cell>
        </row>
        <row r="6463">
          <cell r="Q6463" t="str">
            <v/>
          </cell>
        </row>
        <row r="6464">
          <cell r="Q6464" t="str">
            <v/>
          </cell>
        </row>
        <row r="6465">
          <cell r="Q6465" t="str">
            <v/>
          </cell>
        </row>
        <row r="6466">
          <cell r="Q6466" t="str">
            <v/>
          </cell>
        </row>
        <row r="6467">
          <cell r="Q6467" t="str">
            <v/>
          </cell>
        </row>
        <row r="6468">
          <cell r="Q6468" t="str">
            <v/>
          </cell>
        </row>
        <row r="6469">
          <cell r="Q6469" t="str">
            <v/>
          </cell>
        </row>
        <row r="6470">
          <cell r="Q6470" t="str">
            <v/>
          </cell>
        </row>
        <row r="6471">
          <cell r="Q6471" t="str">
            <v/>
          </cell>
        </row>
        <row r="6472">
          <cell r="Q6472" t="str">
            <v/>
          </cell>
        </row>
        <row r="6473">
          <cell r="Q6473" t="str">
            <v/>
          </cell>
        </row>
        <row r="6474">
          <cell r="Q6474" t="str">
            <v/>
          </cell>
        </row>
        <row r="6475">
          <cell r="Q6475" t="str">
            <v/>
          </cell>
        </row>
        <row r="6476">
          <cell r="Q6476" t="str">
            <v/>
          </cell>
        </row>
        <row r="6477">
          <cell r="Q6477" t="str">
            <v/>
          </cell>
        </row>
        <row r="6478">
          <cell r="Q6478" t="str">
            <v/>
          </cell>
        </row>
        <row r="6479">
          <cell r="Q6479" t="str">
            <v/>
          </cell>
        </row>
        <row r="6480">
          <cell r="Q6480" t="str">
            <v/>
          </cell>
        </row>
        <row r="6481">
          <cell r="Q6481" t="str">
            <v/>
          </cell>
        </row>
        <row r="6482">
          <cell r="Q6482" t="str">
            <v/>
          </cell>
        </row>
        <row r="6483">
          <cell r="Q6483" t="str">
            <v/>
          </cell>
        </row>
        <row r="6484">
          <cell r="Q6484" t="str">
            <v/>
          </cell>
        </row>
        <row r="6485">
          <cell r="Q6485" t="str">
            <v/>
          </cell>
        </row>
        <row r="6486">
          <cell r="Q6486" t="str">
            <v/>
          </cell>
        </row>
        <row r="6487">
          <cell r="Q6487" t="str">
            <v/>
          </cell>
        </row>
        <row r="6488">
          <cell r="Q6488" t="str">
            <v/>
          </cell>
        </row>
        <row r="6489">
          <cell r="Q6489" t="str">
            <v/>
          </cell>
        </row>
        <row r="6490">
          <cell r="Q6490" t="str">
            <v/>
          </cell>
        </row>
        <row r="6491">
          <cell r="Q6491" t="str">
            <v/>
          </cell>
        </row>
        <row r="6492">
          <cell r="Q6492" t="str">
            <v/>
          </cell>
        </row>
        <row r="6493">
          <cell r="Q6493" t="str">
            <v/>
          </cell>
        </row>
        <row r="6494">
          <cell r="Q6494" t="str">
            <v/>
          </cell>
        </row>
        <row r="6495">
          <cell r="Q6495" t="str">
            <v/>
          </cell>
        </row>
        <row r="6496">
          <cell r="Q6496" t="str">
            <v/>
          </cell>
        </row>
        <row r="6497">
          <cell r="Q6497" t="str">
            <v/>
          </cell>
        </row>
        <row r="6498">
          <cell r="Q6498" t="str">
            <v/>
          </cell>
        </row>
        <row r="6499">
          <cell r="Q6499" t="str">
            <v/>
          </cell>
        </row>
        <row r="6500">
          <cell r="Q6500" t="str">
            <v/>
          </cell>
        </row>
        <row r="6501">
          <cell r="Q6501" t="str">
            <v/>
          </cell>
        </row>
        <row r="6502">
          <cell r="Q6502" t="str">
            <v/>
          </cell>
        </row>
        <row r="6503">
          <cell r="Q6503" t="str">
            <v/>
          </cell>
        </row>
        <row r="6504">
          <cell r="Q6504" t="str">
            <v/>
          </cell>
        </row>
        <row r="6505">
          <cell r="Q6505" t="str">
            <v/>
          </cell>
        </row>
        <row r="6506">
          <cell r="Q6506" t="str">
            <v/>
          </cell>
        </row>
        <row r="6507">
          <cell r="Q6507" t="str">
            <v/>
          </cell>
        </row>
        <row r="6508">
          <cell r="Q6508" t="str">
            <v/>
          </cell>
        </row>
        <row r="6509">
          <cell r="Q6509" t="str">
            <v/>
          </cell>
        </row>
        <row r="6510">
          <cell r="Q6510" t="str">
            <v/>
          </cell>
        </row>
        <row r="6511">
          <cell r="Q6511" t="str">
            <v/>
          </cell>
        </row>
        <row r="6512">
          <cell r="Q6512" t="str">
            <v/>
          </cell>
        </row>
        <row r="6513">
          <cell r="Q6513" t="str">
            <v/>
          </cell>
        </row>
        <row r="6514">
          <cell r="Q6514" t="str">
            <v/>
          </cell>
        </row>
        <row r="6515">
          <cell r="Q6515" t="str">
            <v/>
          </cell>
        </row>
        <row r="6516">
          <cell r="Q6516" t="str">
            <v/>
          </cell>
        </row>
        <row r="6517">
          <cell r="Q6517" t="str">
            <v/>
          </cell>
        </row>
        <row r="6518">
          <cell r="Q6518" t="str">
            <v/>
          </cell>
        </row>
        <row r="6519">
          <cell r="Q6519" t="str">
            <v/>
          </cell>
        </row>
        <row r="6520">
          <cell r="Q6520" t="str">
            <v/>
          </cell>
        </row>
        <row r="6521">
          <cell r="Q6521" t="str">
            <v/>
          </cell>
        </row>
        <row r="6522">
          <cell r="Q6522" t="str">
            <v/>
          </cell>
        </row>
        <row r="6523">
          <cell r="Q6523" t="str">
            <v/>
          </cell>
        </row>
        <row r="6524">
          <cell r="Q6524" t="str">
            <v/>
          </cell>
        </row>
        <row r="6525">
          <cell r="Q6525" t="str">
            <v/>
          </cell>
        </row>
        <row r="6526">
          <cell r="Q6526" t="str">
            <v/>
          </cell>
        </row>
        <row r="6527">
          <cell r="Q6527" t="str">
            <v/>
          </cell>
        </row>
        <row r="6528">
          <cell r="Q6528" t="str">
            <v/>
          </cell>
        </row>
        <row r="6529">
          <cell r="Q6529" t="str">
            <v/>
          </cell>
        </row>
        <row r="6530">
          <cell r="Q6530" t="str">
            <v/>
          </cell>
        </row>
        <row r="6531">
          <cell r="Q6531" t="str">
            <v/>
          </cell>
        </row>
        <row r="6532">
          <cell r="Q6532" t="str">
            <v/>
          </cell>
        </row>
        <row r="6533">
          <cell r="Q6533" t="str">
            <v/>
          </cell>
        </row>
        <row r="6534">
          <cell r="Q6534" t="str">
            <v/>
          </cell>
        </row>
        <row r="6535">
          <cell r="Q6535" t="str">
            <v/>
          </cell>
        </row>
        <row r="6536">
          <cell r="Q6536" t="str">
            <v/>
          </cell>
        </row>
        <row r="6537">
          <cell r="Q6537" t="str">
            <v/>
          </cell>
        </row>
        <row r="6538">
          <cell r="Q6538" t="str">
            <v/>
          </cell>
        </row>
        <row r="6539">
          <cell r="Q6539" t="str">
            <v/>
          </cell>
        </row>
        <row r="6540">
          <cell r="Q6540" t="str">
            <v/>
          </cell>
        </row>
        <row r="6541">
          <cell r="Q6541" t="str">
            <v/>
          </cell>
        </row>
        <row r="6542">
          <cell r="Q6542" t="str">
            <v/>
          </cell>
        </row>
        <row r="6543">
          <cell r="Q6543" t="str">
            <v/>
          </cell>
        </row>
        <row r="6544">
          <cell r="Q6544" t="str">
            <v/>
          </cell>
        </row>
        <row r="6545">
          <cell r="Q6545" t="str">
            <v/>
          </cell>
        </row>
        <row r="6546">
          <cell r="Q6546" t="str">
            <v/>
          </cell>
        </row>
        <row r="6547">
          <cell r="Q6547" t="str">
            <v/>
          </cell>
        </row>
        <row r="6548">
          <cell r="Q6548" t="str">
            <v/>
          </cell>
        </row>
        <row r="6549">
          <cell r="Q6549" t="str">
            <v/>
          </cell>
        </row>
        <row r="6550">
          <cell r="Q6550" t="str">
            <v/>
          </cell>
        </row>
        <row r="6551">
          <cell r="Q6551" t="str">
            <v/>
          </cell>
        </row>
        <row r="6552">
          <cell r="Q6552" t="str">
            <v/>
          </cell>
        </row>
        <row r="6553">
          <cell r="Q6553" t="str">
            <v/>
          </cell>
        </row>
        <row r="6554">
          <cell r="Q6554" t="str">
            <v/>
          </cell>
        </row>
        <row r="6555">
          <cell r="Q6555" t="str">
            <v/>
          </cell>
        </row>
        <row r="6556">
          <cell r="Q6556" t="str">
            <v/>
          </cell>
        </row>
        <row r="6557">
          <cell r="Q6557" t="str">
            <v/>
          </cell>
        </row>
        <row r="6558">
          <cell r="Q6558" t="str">
            <v/>
          </cell>
        </row>
        <row r="6559">
          <cell r="Q6559" t="str">
            <v/>
          </cell>
        </row>
        <row r="6560">
          <cell r="Q6560" t="str">
            <v/>
          </cell>
        </row>
        <row r="6561">
          <cell r="Q6561" t="str">
            <v/>
          </cell>
        </row>
        <row r="6562">
          <cell r="Q6562" t="str">
            <v/>
          </cell>
        </row>
        <row r="6563">
          <cell r="Q6563" t="str">
            <v/>
          </cell>
        </row>
        <row r="6564">
          <cell r="Q6564" t="str">
            <v/>
          </cell>
        </row>
        <row r="6565">
          <cell r="Q6565" t="str">
            <v/>
          </cell>
        </row>
        <row r="6566">
          <cell r="Q6566" t="str">
            <v/>
          </cell>
        </row>
        <row r="6567">
          <cell r="Q6567" t="str">
            <v/>
          </cell>
        </row>
        <row r="6568">
          <cell r="Q6568" t="str">
            <v/>
          </cell>
        </row>
        <row r="6569">
          <cell r="Q6569" t="str">
            <v/>
          </cell>
        </row>
        <row r="6570">
          <cell r="Q6570" t="str">
            <v/>
          </cell>
        </row>
        <row r="6571">
          <cell r="Q6571" t="str">
            <v/>
          </cell>
        </row>
        <row r="6572">
          <cell r="Q6572" t="str">
            <v/>
          </cell>
        </row>
        <row r="6573">
          <cell r="Q6573" t="str">
            <v/>
          </cell>
        </row>
        <row r="6574">
          <cell r="Q6574" t="str">
            <v/>
          </cell>
        </row>
        <row r="6575">
          <cell r="Q6575" t="str">
            <v/>
          </cell>
        </row>
        <row r="6576">
          <cell r="Q6576" t="str">
            <v/>
          </cell>
        </row>
        <row r="6577">
          <cell r="Q6577" t="str">
            <v/>
          </cell>
        </row>
        <row r="6578">
          <cell r="Q6578" t="str">
            <v/>
          </cell>
        </row>
        <row r="6579">
          <cell r="Q6579" t="str">
            <v/>
          </cell>
        </row>
        <row r="6580">
          <cell r="Q6580" t="str">
            <v/>
          </cell>
        </row>
        <row r="6581">
          <cell r="Q6581" t="str">
            <v/>
          </cell>
        </row>
        <row r="6582">
          <cell r="Q6582" t="str">
            <v/>
          </cell>
        </row>
        <row r="6583">
          <cell r="Q6583" t="str">
            <v/>
          </cell>
        </row>
        <row r="6584">
          <cell r="Q6584" t="str">
            <v/>
          </cell>
        </row>
        <row r="6585">
          <cell r="Q6585" t="str">
            <v/>
          </cell>
        </row>
        <row r="6586">
          <cell r="Q6586" t="str">
            <v/>
          </cell>
        </row>
        <row r="6587">
          <cell r="Q6587" t="str">
            <v/>
          </cell>
        </row>
        <row r="6588">
          <cell r="Q6588" t="str">
            <v/>
          </cell>
        </row>
        <row r="6589">
          <cell r="Q6589" t="str">
            <v/>
          </cell>
        </row>
        <row r="6590">
          <cell r="Q6590" t="str">
            <v/>
          </cell>
        </row>
        <row r="6591">
          <cell r="Q6591" t="str">
            <v/>
          </cell>
        </row>
        <row r="6592">
          <cell r="Q6592" t="str">
            <v/>
          </cell>
        </row>
        <row r="6593">
          <cell r="Q6593" t="str">
            <v/>
          </cell>
        </row>
        <row r="6594">
          <cell r="Q6594" t="str">
            <v/>
          </cell>
        </row>
        <row r="6595">
          <cell r="Q6595" t="str">
            <v/>
          </cell>
        </row>
        <row r="6596">
          <cell r="Q6596" t="str">
            <v/>
          </cell>
        </row>
        <row r="6597">
          <cell r="Q6597" t="str">
            <v/>
          </cell>
        </row>
        <row r="6598">
          <cell r="Q6598" t="str">
            <v/>
          </cell>
        </row>
        <row r="6599">
          <cell r="Q6599" t="str">
            <v/>
          </cell>
        </row>
        <row r="6600">
          <cell r="Q6600" t="str">
            <v/>
          </cell>
        </row>
        <row r="6601">
          <cell r="Q6601" t="str">
            <v/>
          </cell>
        </row>
        <row r="6602">
          <cell r="Q6602" t="str">
            <v/>
          </cell>
        </row>
        <row r="6603">
          <cell r="Q6603" t="str">
            <v/>
          </cell>
        </row>
        <row r="6604">
          <cell r="Q6604" t="str">
            <v/>
          </cell>
        </row>
        <row r="6605">
          <cell r="Q6605" t="str">
            <v/>
          </cell>
        </row>
        <row r="6606">
          <cell r="Q6606" t="str">
            <v/>
          </cell>
        </row>
        <row r="6607">
          <cell r="Q6607" t="str">
            <v/>
          </cell>
        </row>
        <row r="6608">
          <cell r="Q6608" t="str">
            <v/>
          </cell>
        </row>
        <row r="6609">
          <cell r="Q6609" t="str">
            <v/>
          </cell>
        </row>
        <row r="6610">
          <cell r="Q6610" t="str">
            <v/>
          </cell>
        </row>
        <row r="6611">
          <cell r="Q6611" t="str">
            <v/>
          </cell>
        </row>
        <row r="6612">
          <cell r="Q6612" t="str">
            <v/>
          </cell>
        </row>
        <row r="6613">
          <cell r="Q6613" t="str">
            <v/>
          </cell>
        </row>
        <row r="6614">
          <cell r="Q6614" t="str">
            <v/>
          </cell>
        </row>
        <row r="6615">
          <cell r="Q6615" t="str">
            <v/>
          </cell>
        </row>
        <row r="6616">
          <cell r="Q6616" t="str">
            <v/>
          </cell>
        </row>
        <row r="6617">
          <cell r="Q6617" t="str">
            <v/>
          </cell>
        </row>
        <row r="6618">
          <cell r="Q6618" t="str">
            <v/>
          </cell>
        </row>
        <row r="6619">
          <cell r="Q6619" t="str">
            <v/>
          </cell>
        </row>
        <row r="6620">
          <cell r="Q6620" t="str">
            <v/>
          </cell>
        </row>
        <row r="6621">
          <cell r="Q6621" t="str">
            <v/>
          </cell>
        </row>
        <row r="6622">
          <cell r="Q6622" t="str">
            <v/>
          </cell>
        </row>
        <row r="6623">
          <cell r="Q6623" t="str">
            <v/>
          </cell>
        </row>
        <row r="6624">
          <cell r="Q6624" t="str">
            <v/>
          </cell>
        </row>
        <row r="6625">
          <cell r="Q6625" t="str">
            <v/>
          </cell>
        </row>
        <row r="6626">
          <cell r="Q6626" t="str">
            <v/>
          </cell>
        </row>
        <row r="6627">
          <cell r="Q6627" t="str">
            <v/>
          </cell>
        </row>
        <row r="6628">
          <cell r="Q6628" t="str">
            <v/>
          </cell>
        </row>
        <row r="6629">
          <cell r="Q6629" t="str">
            <v/>
          </cell>
        </row>
        <row r="6630">
          <cell r="Q6630" t="str">
            <v/>
          </cell>
        </row>
        <row r="6631">
          <cell r="Q6631" t="str">
            <v/>
          </cell>
        </row>
        <row r="6632">
          <cell r="Q6632" t="str">
            <v/>
          </cell>
        </row>
        <row r="6633">
          <cell r="Q6633" t="str">
            <v/>
          </cell>
        </row>
        <row r="6634">
          <cell r="Q6634" t="str">
            <v/>
          </cell>
        </row>
        <row r="6635">
          <cell r="Q6635" t="str">
            <v/>
          </cell>
        </row>
        <row r="6636">
          <cell r="Q6636" t="str">
            <v/>
          </cell>
        </row>
        <row r="6637">
          <cell r="Q6637" t="str">
            <v/>
          </cell>
        </row>
        <row r="6638">
          <cell r="Q6638" t="str">
            <v/>
          </cell>
        </row>
        <row r="6639">
          <cell r="Q6639" t="str">
            <v/>
          </cell>
        </row>
        <row r="6640">
          <cell r="Q6640" t="str">
            <v/>
          </cell>
        </row>
        <row r="6641">
          <cell r="Q6641" t="str">
            <v/>
          </cell>
        </row>
        <row r="6642">
          <cell r="Q6642" t="str">
            <v/>
          </cell>
        </row>
        <row r="6643">
          <cell r="Q6643" t="str">
            <v/>
          </cell>
        </row>
        <row r="6644">
          <cell r="Q6644" t="str">
            <v/>
          </cell>
        </row>
        <row r="6645">
          <cell r="Q6645" t="str">
            <v/>
          </cell>
        </row>
        <row r="6646">
          <cell r="Q6646" t="str">
            <v/>
          </cell>
        </row>
        <row r="6647">
          <cell r="Q6647" t="str">
            <v/>
          </cell>
        </row>
        <row r="6648">
          <cell r="Q6648" t="str">
            <v/>
          </cell>
        </row>
        <row r="6649">
          <cell r="Q6649" t="str">
            <v/>
          </cell>
        </row>
        <row r="6650">
          <cell r="Q6650" t="str">
            <v/>
          </cell>
        </row>
        <row r="6651">
          <cell r="Q6651" t="str">
            <v/>
          </cell>
        </row>
        <row r="6652">
          <cell r="Q6652" t="str">
            <v/>
          </cell>
        </row>
        <row r="6653">
          <cell r="Q6653" t="str">
            <v/>
          </cell>
        </row>
        <row r="6654">
          <cell r="Q6654" t="str">
            <v/>
          </cell>
        </row>
        <row r="6655">
          <cell r="Q6655" t="str">
            <v/>
          </cell>
        </row>
        <row r="6656">
          <cell r="Q6656" t="str">
            <v/>
          </cell>
        </row>
        <row r="6657">
          <cell r="Q6657" t="str">
            <v/>
          </cell>
        </row>
        <row r="6658">
          <cell r="Q6658" t="str">
            <v/>
          </cell>
        </row>
        <row r="6659">
          <cell r="Q6659" t="str">
            <v/>
          </cell>
        </row>
        <row r="6660">
          <cell r="Q6660" t="str">
            <v/>
          </cell>
        </row>
        <row r="6661">
          <cell r="Q6661" t="str">
            <v/>
          </cell>
        </row>
        <row r="6662">
          <cell r="Q6662" t="str">
            <v/>
          </cell>
        </row>
        <row r="6663">
          <cell r="Q6663" t="str">
            <v/>
          </cell>
        </row>
        <row r="6664">
          <cell r="Q6664" t="str">
            <v/>
          </cell>
        </row>
        <row r="6665">
          <cell r="Q6665" t="str">
            <v/>
          </cell>
        </row>
        <row r="6666">
          <cell r="Q6666" t="str">
            <v/>
          </cell>
        </row>
        <row r="6667">
          <cell r="Q6667" t="str">
            <v/>
          </cell>
        </row>
        <row r="6668">
          <cell r="Q6668" t="str">
            <v/>
          </cell>
        </row>
        <row r="6669">
          <cell r="Q6669" t="str">
            <v/>
          </cell>
        </row>
        <row r="6670">
          <cell r="Q6670" t="str">
            <v/>
          </cell>
        </row>
        <row r="6671">
          <cell r="Q6671" t="str">
            <v/>
          </cell>
        </row>
        <row r="6672">
          <cell r="Q6672" t="str">
            <v/>
          </cell>
        </row>
        <row r="6673">
          <cell r="Q6673" t="str">
            <v/>
          </cell>
        </row>
        <row r="6674">
          <cell r="Q6674" t="str">
            <v/>
          </cell>
        </row>
        <row r="6675">
          <cell r="Q6675" t="str">
            <v/>
          </cell>
        </row>
        <row r="6676">
          <cell r="Q6676" t="str">
            <v/>
          </cell>
        </row>
        <row r="6677">
          <cell r="Q6677" t="str">
            <v/>
          </cell>
        </row>
        <row r="6678">
          <cell r="Q6678" t="str">
            <v/>
          </cell>
        </row>
        <row r="6679">
          <cell r="Q6679" t="str">
            <v/>
          </cell>
        </row>
        <row r="6680">
          <cell r="Q6680" t="str">
            <v/>
          </cell>
        </row>
        <row r="6681">
          <cell r="Q6681" t="str">
            <v/>
          </cell>
        </row>
        <row r="6682">
          <cell r="Q6682" t="str">
            <v/>
          </cell>
        </row>
        <row r="6683">
          <cell r="Q6683" t="str">
            <v/>
          </cell>
        </row>
        <row r="6684">
          <cell r="Q6684" t="str">
            <v/>
          </cell>
        </row>
        <row r="6685">
          <cell r="Q6685" t="str">
            <v/>
          </cell>
        </row>
        <row r="6686">
          <cell r="Q6686" t="str">
            <v/>
          </cell>
        </row>
        <row r="6687">
          <cell r="Q6687" t="str">
            <v/>
          </cell>
        </row>
        <row r="6688">
          <cell r="Q6688" t="str">
            <v/>
          </cell>
        </row>
        <row r="6689">
          <cell r="Q6689" t="str">
            <v/>
          </cell>
        </row>
        <row r="6690">
          <cell r="Q6690" t="str">
            <v/>
          </cell>
        </row>
        <row r="6691">
          <cell r="Q6691" t="str">
            <v/>
          </cell>
        </row>
        <row r="6692">
          <cell r="Q6692" t="str">
            <v/>
          </cell>
        </row>
        <row r="6693">
          <cell r="Q6693" t="str">
            <v/>
          </cell>
        </row>
        <row r="6694">
          <cell r="Q6694" t="str">
            <v/>
          </cell>
        </row>
        <row r="6695">
          <cell r="Q6695" t="str">
            <v/>
          </cell>
        </row>
        <row r="6696">
          <cell r="Q6696" t="str">
            <v/>
          </cell>
        </row>
        <row r="6697">
          <cell r="Q6697" t="str">
            <v/>
          </cell>
        </row>
        <row r="6698">
          <cell r="Q6698" t="str">
            <v/>
          </cell>
        </row>
        <row r="6699">
          <cell r="Q6699" t="str">
            <v/>
          </cell>
        </row>
        <row r="6700">
          <cell r="Q6700" t="str">
            <v/>
          </cell>
        </row>
        <row r="6701">
          <cell r="Q6701" t="str">
            <v/>
          </cell>
        </row>
        <row r="6702">
          <cell r="Q6702" t="str">
            <v/>
          </cell>
        </row>
        <row r="6703">
          <cell r="Q6703" t="str">
            <v/>
          </cell>
        </row>
        <row r="6704">
          <cell r="Q6704" t="str">
            <v/>
          </cell>
        </row>
        <row r="6705">
          <cell r="Q6705" t="str">
            <v/>
          </cell>
        </row>
        <row r="6706">
          <cell r="Q6706" t="str">
            <v/>
          </cell>
        </row>
        <row r="6707">
          <cell r="Q6707" t="str">
            <v/>
          </cell>
        </row>
        <row r="6708">
          <cell r="Q6708" t="str">
            <v/>
          </cell>
        </row>
        <row r="6709">
          <cell r="Q6709" t="str">
            <v/>
          </cell>
        </row>
        <row r="6710">
          <cell r="Q6710" t="str">
            <v/>
          </cell>
        </row>
        <row r="6711">
          <cell r="Q6711" t="str">
            <v/>
          </cell>
        </row>
        <row r="6712">
          <cell r="Q6712" t="str">
            <v/>
          </cell>
        </row>
        <row r="6713">
          <cell r="Q6713" t="str">
            <v/>
          </cell>
        </row>
        <row r="6714">
          <cell r="Q6714" t="str">
            <v/>
          </cell>
        </row>
        <row r="6715">
          <cell r="Q6715" t="str">
            <v/>
          </cell>
        </row>
        <row r="6716">
          <cell r="Q6716" t="str">
            <v/>
          </cell>
        </row>
        <row r="6717">
          <cell r="Q6717" t="str">
            <v/>
          </cell>
        </row>
        <row r="6718">
          <cell r="Q6718" t="str">
            <v/>
          </cell>
        </row>
        <row r="6719">
          <cell r="Q6719" t="str">
            <v/>
          </cell>
        </row>
        <row r="6720">
          <cell r="Q6720" t="str">
            <v/>
          </cell>
        </row>
        <row r="6721">
          <cell r="Q6721" t="str">
            <v/>
          </cell>
        </row>
        <row r="6722">
          <cell r="Q6722" t="str">
            <v/>
          </cell>
        </row>
        <row r="6723">
          <cell r="Q6723" t="str">
            <v/>
          </cell>
        </row>
        <row r="6724">
          <cell r="Q6724" t="str">
            <v/>
          </cell>
        </row>
        <row r="6725">
          <cell r="Q6725" t="str">
            <v/>
          </cell>
        </row>
        <row r="6726">
          <cell r="Q6726" t="str">
            <v/>
          </cell>
        </row>
        <row r="6727">
          <cell r="Q6727" t="str">
            <v/>
          </cell>
        </row>
        <row r="6728">
          <cell r="Q6728" t="str">
            <v/>
          </cell>
        </row>
        <row r="6729">
          <cell r="Q6729" t="str">
            <v/>
          </cell>
        </row>
        <row r="6730">
          <cell r="Q6730" t="str">
            <v/>
          </cell>
        </row>
        <row r="6731">
          <cell r="Q6731" t="str">
            <v/>
          </cell>
        </row>
        <row r="6732">
          <cell r="Q6732" t="str">
            <v/>
          </cell>
        </row>
        <row r="6733">
          <cell r="Q6733" t="str">
            <v/>
          </cell>
        </row>
        <row r="6734">
          <cell r="Q6734" t="str">
            <v/>
          </cell>
        </row>
        <row r="6735">
          <cell r="Q6735" t="str">
            <v/>
          </cell>
        </row>
        <row r="6736">
          <cell r="Q6736" t="str">
            <v/>
          </cell>
        </row>
        <row r="6737">
          <cell r="Q6737" t="str">
            <v/>
          </cell>
        </row>
        <row r="6738">
          <cell r="Q6738" t="str">
            <v/>
          </cell>
        </row>
        <row r="6739">
          <cell r="Q6739" t="str">
            <v/>
          </cell>
        </row>
        <row r="6740">
          <cell r="Q6740" t="str">
            <v/>
          </cell>
        </row>
        <row r="6741">
          <cell r="Q6741" t="str">
            <v/>
          </cell>
        </row>
        <row r="6742">
          <cell r="Q6742" t="str">
            <v/>
          </cell>
        </row>
        <row r="6743">
          <cell r="Q6743" t="str">
            <v/>
          </cell>
        </row>
        <row r="6744">
          <cell r="Q6744" t="str">
            <v/>
          </cell>
        </row>
        <row r="6745">
          <cell r="Q6745" t="str">
            <v/>
          </cell>
        </row>
        <row r="6746">
          <cell r="Q6746" t="str">
            <v/>
          </cell>
        </row>
        <row r="6747">
          <cell r="Q6747" t="str">
            <v/>
          </cell>
        </row>
        <row r="6748">
          <cell r="Q6748" t="str">
            <v/>
          </cell>
        </row>
        <row r="6749">
          <cell r="Q6749" t="str">
            <v/>
          </cell>
        </row>
        <row r="6750">
          <cell r="Q6750" t="str">
            <v/>
          </cell>
        </row>
        <row r="6751">
          <cell r="Q6751" t="str">
            <v/>
          </cell>
        </row>
        <row r="6752">
          <cell r="Q6752" t="str">
            <v/>
          </cell>
        </row>
        <row r="6753">
          <cell r="Q6753" t="str">
            <v/>
          </cell>
        </row>
        <row r="6754">
          <cell r="Q6754" t="str">
            <v/>
          </cell>
        </row>
        <row r="6755">
          <cell r="Q6755" t="str">
            <v/>
          </cell>
        </row>
        <row r="6756">
          <cell r="Q6756" t="str">
            <v/>
          </cell>
        </row>
        <row r="6757">
          <cell r="Q6757" t="str">
            <v/>
          </cell>
        </row>
        <row r="6758">
          <cell r="Q6758" t="str">
            <v/>
          </cell>
        </row>
        <row r="6759">
          <cell r="Q6759" t="str">
            <v/>
          </cell>
        </row>
        <row r="6760">
          <cell r="Q6760" t="str">
            <v/>
          </cell>
        </row>
        <row r="6761">
          <cell r="Q6761" t="str">
            <v/>
          </cell>
        </row>
        <row r="6762">
          <cell r="Q6762" t="str">
            <v/>
          </cell>
        </row>
        <row r="6763">
          <cell r="Q6763" t="str">
            <v/>
          </cell>
        </row>
        <row r="6764">
          <cell r="Q6764" t="str">
            <v/>
          </cell>
        </row>
        <row r="6765">
          <cell r="Q6765" t="str">
            <v/>
          </cell>
        </row>
        <row r="6766">
          <cell r="Q6766" t="str">
            <v/>
          </cell>
        </row>
        <row r="6767">
          <cell r="Q6767" t="str">
            <v/>
          </cell>
        </row>
        <row r="6768">
          <cell r="Q6768" t="str">
            <v/>
          </cell>
        </row>
        <row r="6769">
          <cell r="Q6769" t="str">
            <v/>
          </cell>
        </row>
        <row r="6770">
          <cell r="Q6770" t="str">
            <v/>
          </cell>
        </row>
        <row r="6771">
          <cell r="Q6771" t="str">
            <v/>
          </cell>
        </row>
        <row r="6772">
          <cell r="Q6772" t="str">
            <v/>
          </cell>
        </row>
        <row r="6773">
          <cell r="Q6773" t="str">
            <v/>
          </cell>
        </row>
        <row r="6774">
          <cell r="Q6774" t="str">
            <v/>
          </cell>
        </row>
        <row r="6775">
          <cell r="Q6775" t="str">
            <v/>
          </cell>
        </row>
        <row r="6776">
          <cell r="Q6776" t="str">
            <v/>
          </cell>
        </row>
        <row r="6777">
          <cell r="Q6777" t="str">
            <v/>
          </cell>
        </row>
        <row r="6778">
          <cell r="Q6778" t="str">
            <v/>
          </cell>
        </row>
        <row r="6779">
          <cell r="Q6779" t="str">
            <v/>
          </cell>
        </row>
        <row r="6780">
          <cell r="Q6780" t="str">
            <v/>
          </cell>
        </row>
        <row r="6781">
          <cell r="Q6781" t="str">
            <v/>
          </cell>
        </row>
        <row r="6782">
          <cell r="Q6782" t="str">
            <v/>
          </cell>
        </row>
        <row r="6783">
          <cell r="Q6783" t="str">
            <v/>
          </cell>
        </row>
        <row r="6784">
          <cell r="Q6784" t="str">
            <v/>
          </cell>
        </row>
        <row r="6785">
          <cell r="Q6785" t="str">
            <v/>
          </cell>
        </row>
        <row r="6786">
          <cell r="Q6786" t="str">
            <v/>
          </cell>
        </row>
        <row r="6787">
          <cell r="Q6787" t="str">
            <v/>
          </cell>
        </row>
        <row r="6788">
          <cell r="Q6788" t="str">
            <v/>
          </cell>
        </row>
        <row r="6789">
          <cell r="Q6789" t="str">
            <v/>
          </cell>
        </row>
        <row r="6790">
          <cell r="Q6790" t="str">
            <v/>
          </cell>
        </row>
        <row r="6791">
          <cell r="Q6791" t="str">
            <v/>
          </cell>
        </row>
        <row r="6792">
          <cell r="Q6792" t="str">
            <v/>
          </cell>
        </row>
        <row r="6793">
          <cell r="Q6793" t="str">
            <v/>
          </cell>
        </row>
        <row r="6794">
          <cell r="Q6794" t="str">
            <v/>
          </cell>
        </row>
        <row r="6795">
          <cell r="Q6795" t="str">
            <v/>
          </cell>
        </row>
        <row r="6796">
          <cell r="Q6796" t="str">
            <v/>
          </cell>
        </row>
        <row r="6797">
          <cell r="Q6797" t="str">
            <v/>
          </cell>
        </row>
        <row r="6798">
          <cell r="Q6798" t="str">
            <v/>
          </cell>
        </row>
        <row r="6799">
          <cell r="Q6799" t="str">
            <v/>
          </cell>
        </row>
        <row r="6800">
          <cell r="Q6800" t="str">
            <v/>
          </cell>
        </row>
        <row r="6801">
          <cell r="Q6801" t="str">
            <v/>
          </cell>
        </row>
        <row r="6802">
          <cell r="Q6802" t="str">
            <v/>
          </cell>
        </row>
        <row r="6803">
          <cell r="Q6803" t="str">
            <v/>
          </cell>
        </row>
        <row r="6804">
          <cell r="Q6804" t="str">
            <v/>
          </cell>
        </row>
        <row r="6805">
          <cell r="Q6805" t="str">
            <v/>
          </cell>
        </row>
        <row r="6806">
          <cell r="Q6806" t="str">
            <v/>
          </cell>
        </row>
        <row r="6807">
          <cell r="Q6807" t="str">
            <v/>
          </cell>
        </row>
        <row r="6808">
          <cell r="Q6808" t="str">
            <v/>
          </cell>
        </row>
        <row r="6809">
          <cell r="Q6809" t="str">
            <v/>
          </cell>
        </row>
        <row r="6810">
          <cell r="Q6810" t="str">
            <v/>
          </cell>
        </row>
        <row r="6811">
          <cell r="Q6811" t="str">
            <v/>
          </cell>
        </row>
        <row r="6812">
          <cell r="Q6812" t="str">
            <v/>
          </cell>
        </row>
        <row r="6813">
          <cell r="Q6813" t="str">
            <v/>
          </cell>
        </row>
        <row r="6814">
          <cell r="Q6814" t="str">
            <v/>
          </cell>
        </row>
        <row r="6815">
          <cell r="Q6815" t="str">
            <v/>
          </cell>
        </row>
        <row r="6816">
          <cell r="Q6816" t="str">
            <v/>
          </cell>
        </row>
        <row r="6817">
          <cell r="Q6817" t="str">
            <v/>
          </cell>
        </row>
        <row r="6818">
          <cell r="Q6818" t="str">
            <v/>
          </cell>
        </row>
        <row r="6819">
          <cell r="Q6819" t="str">
            <v/>
          </cell>
        </row>
        <row r="6820">
          <cell r="Q6820" t="str">
            <v/>
          </cell>
        </row>
        <row r="6821">
          <cell r="Q6821" t="str">
            <v/>
          </cell>
        </row>
        <row r="6822">
          <cell r="Q6822" t="str">
            <v/>
          </cell>
        </row>
        <row r="6823">
          <cell r="Q6823" t="str">
            <v/>
          </cell>
        </row>
        <row r="6824">
          <cell r="Q6824" t="str">
            <v/>
          </cell>
        </row>
        <row r="6825">
          <cell r="Q6825" t="str">
            <v/>
          </cell>
        </row>
        <row r="6826">
          <cell r="Q6826" t="str">
            <v/>
          </cell>
        </row>
        <row r="6827">
          <cell r="Q6827" t="str">
            <v/>
          </cell>
        </row>
        <row r="6828">
          <cell r="Q6828" t="str">
            <v/>
          </cell>
        </row>
        <row r="6829">
          <cell r="Q6829" t="str">
            <v/>
          </cell>
        </row>
        <row r="6830">
          <cell r="Q6830" t="str">
            <v/>
          </cell>
        </row>
        <row r="6831">
          <cell r="Q6831" t="str">
            <v/>
          </cell>
        </row>
        <row r="6832">
          <cell r="Q6832" t="str">
            <v/>
          </cell>
        </row>
        <row r="6833">
          <cell r="Q6833" t="str">
            <v/>
          </cell>
        </row>
        <row r="6834">
          <cell r="Q6834" t="str">
            <v/>
          </cell>
        </row>
        <row r="6835">
          <cell r="Q6835" t="str">
            <v/>
          </cell>
        </row>
        <row r="6836">
          <cell r="Q6836" t="str">
            <v/>
          </cell>
        </row>
        <row r="6837">
          <cell r="Q6837" t="str">
            <v/>
          </cell>
        </row>
        <row r="6838">
          <cell r="Q6838" t="str">
            <v/>
          </cell>
        </row>
        <row r="6839">
          <cell r="Q6839" t="str">
            <v/>
          </cell>
        </row>
        <row r="6840">
          <cell r="Q6840" t="str">
            <v/>
          </cell>
        </row>
        <row r="6841">
          <cell r="Q6841" t="str">
            <v/>
          </cell>
        </row>
        <row r="6842">
          <cell r="Q6842" t="str">
            <v/>
          </cell>
        </row>
        <row r="6843">
          <cell r="Q6843" t="str">
            <v/>
          </cell>
        </row>
        <row r="6844">
          <cell r="Q6844" t="str">
            <v/>
          </cell>
        </row>
        <row r="6845">
          <cell r="Q6845" t="str">
            <v/>
          </cell>
        </row>
        <row r="6846">
          <cell r="Q6846" t="str">
            <v/>
          </cell>
        </row>
        <row r="6847">
          <cell r="Q6847" t="str">
            <v/>
          </cell>
        </row>
        <row r="6848">
          <cell r="Q6848" t="str">
            <v/>
          </cell>
        </row>
        <row r="6849">
          <cell r="Q6849" t="str">
            <v/>
          </cell>
        </row>
        <row r="6850">
          <cell r="Q6850" t="str">
            <v/>
          </cell>
        </row>
        <row r="6851">
          <cell r="Q6851" t="str">
            <v/>
          </cell>
        </row>
        <row r="6852">
          <cell r="Q6852" t="str">
            <v/>
          </cell>
        </row>
        <row r="6853">
          <cell r="Q6853" t="str">
            <v/>
          </cell>
        </row>
        <row r="6854">
          <cell r="Q6854" t="str">
            <v/>
          </cell>
        </row>
        <row r="6855">
          <cell r="Q6855" t="str">
            <v/>
          </cell>
        </row>
        <row r="6856">
          <cell r="Q6856" t="str">
            <v/>
          </cell>
        </row>
        <row r="6857">
          <cell r="Q6857" t="str">
            <v/>
          </cell>
        </row>
        <row r="6858">
          <cell r="Q6858" t="str">
            <v/>
          </cell>
        </row>
        <row r="6859">
          <cell r="Q6859" t="str">
            <v/>
          </cell>
        </row>
        <row r="6860">
          <cell r="Q6860" t="str">
            <v/>
          </cell>
        </row>
        <row r="6861">
          <cell r="Q6861" t="str">
            <v/>
          </cell>
        </row>
        <row r="6862">
          <cell r="Q6862" t="str">
            <v/>
          </cell>
        </row>
        <row r="6863">
          <cell r="Q6863" t="str">
            <v/>
          </cell>
        </row>
        <row r="6864">
          <cell r="Q6864" t="str">
            <v/>
          </cell>
        </row>
        <row r="6865">
          <cell r="Q6865" t="str">
            <v/>
          </cell>
        </row>
        <row r="6866">
          <cell r="Q6866" t="str">
            <v/>
          </cell>
        </row>
        <row r="6867">
          <cell r="Q6867" t="str">
            <v/>
          </cell>
        </row>
        <row r="6868">
          <cell r="Q6868" t="str">
            <v/>
          </cell>
        </row>
        <row r="6869">
          <cell r="Q6869" t="str">
            <v/>
          </cell>
        </row>
        <row r="6870">
          <cell r="Q6870" t="str">
            <v/>
          </cell>
        </row>
        <row r="6871">
          <cell r="Q6871" t="str">
            <v/>
          </cell>
        </row>
        <row r="6872">
          <cell r="Q6872" t="str">
            <v/>
          </cell>
        </row>
        <row r="6873">
          <cell r="Q6873" t="str">
            <v/>
          </cell>
        </row>
        <row r="6874">
          <cell r="Q6874" t="str">
            <v/>
          </cell>
        </row>
        <row r="6875">
          <cell r="Q6875" t="str">
            <v/>
          </cell>
        </row>
        <row r="6876">
          <cell r="Q6876" t="str">
            <v/>
          </cell>
        </row>
        <row r="6877">
          <cell r="Q6877" t="str">
            <v/>
          </cell>
        </row>
        <row r="6878">
          <cell r="Q6878" t="str">
            <v/>
          </cell>
        </row>
        <row r="6879">
          <cell r="Q6879" t="str">
            <v/>
          </cell>
        </row>
        <row r="6880">
          <cell r="Q6880" t="str">
            <v/>
          </cell>
        </row>
        <row r="6881">
          <cell r="Q6881" t="str">
            <v/>
          </cell>
        </row>
        <row r="6882">
          <cell r="Q6882" t="str">
            <v/>
          </cell>
        </row>
        <row r="6883">
          <cell r="Q6883" t="str">
            <v/>
          </cell>
        </row>
        <row r="6884">
          <cell r="Q6884" t="str">
            <v/>
          </cell>
        </row>
        <row r="6885">
          <cell r="Q6885" t="str">
            <v/>
          </cell>
        </row>
        <row r="6886">
          <cell r="Q6886" t="str">
            <v/>
          </cell>
        </row>
        <row r="6887">
          <cell r="Q6887" t="str">
            <v/>
          </cell>
        </row>
        <row r="6888">
          <cell r="Q6888" t="str">
            <v/>
          </cell>
        </row>
        <row r="6889">
          <cell r="Q6889" t="str">
            <v/>
          </cell>
        </row>
        <row r="6890">
          <cell r="Q6890" t="str">
            <v/>
          </cell>
        </row>
        <row r="6891">
          <cell r="Q6891" t="str">
            <v/>
          </cell>
        </row>
        <row r="6892">
          <cell r="Q6892" t="str">
            <v/>
          </cell>
        </row>
        <row r="6893">
          <cell r="Q6893" t="str">
            <v/>
          </cell>
        </row>
        <row r="6894">
          <cell r="Q6894" t="str">
            <v/>
          </cell>
        </row>
        <row r="6895">
          <cell r="Q6895" t="str">
            <v/>
          </cell>
        </row>
        <row r="6896">
          <cell r="Q6896" t="str">
            <v/>
          </cell>
        </row>
        <row r="6897">
          <cell r="Q6897" t="str">
            <v/>
          </cell>
        </row>
        <row r="6898">
          <cell r="Q6898" t="str">
            <v/>
          </cell>
        </row>
        <row r="6899">
          <cell r="Q6899" t="str">
            <v/>
          </cell>
        </row>
        <row r="6900">
          <cell r="Q6900" t="str">
            <v/>
          </cell>
        </row>
        <row r="6901">
          <cell r="Q6901" t="str">
            <v/>
          </cell>
        </row>
        <row r="6902">
          <cell r="Q6902" t="str">
            <v/>
          </cell>
        </row>
        <row r="6903">
          <cell r="Q6903" t="str">
            <v/>
          </cell>
        </row>
        <row r="6904">
          <cell r="Q6904" t="str">
            <v/>
          </cell>
        </row>
        <row r="6905">
          <cell r="Q6905" t="str">
            <v/>
          </cell>
        </row>
        <row r="6906">
          <cell r="Q6906" t="str">
            <v/>
          </cell>
        </row>
        <row r="6907">
          <cell r="Q6907" t="str">
            <v/>
          </cell>
        </row>
        <row r="6908">
          <cell r="Q6908" t="str">
            <v/>
          </cell>
        </row>
        <row r="6909">
          <cell r="Q6909" t="str">
            <v/>
          </cell>
        </row>
        <row r="6910">
          <cell r="Q6910" t="str">
            <v/>
          </cell>
        </row>
        <row r="6911">
          <cell r="Q6911" t="str">
            <v/>
          </cell>
        </row>
        <row r="6912">
          <cell r="Q6912" t="str">
            <v/>
          </cell>
        </row>
        <row r="6913">
          <cell r="Q6913" t="str">
            <v/>
          </cell>
        </row>
        <row r="6914">
          <cell r="Q6914" t="str">
            <v/>
          </cell>
        </row>
        <row r="6915">
          <cell r="Q6915" t="str">
            <v/>
          </cell>
        </row>
        <row r="6916">
          <cell r="Q6916" t="str">
            <v/>
          </cell>
        </row>
        <row r="6917">
          <cell r="Q6917" t="str">
            <v/>
          </cell>
        </row>
        <row r="6918">
          <cell r="Q6918" t="str">
            <v/>
          </cell>
        </row>
        <row r="6919">
          <cell r="Q6919" t="str">
            <v/>
          </cell>
        </row>
        <row r="6920">
          <cell r="Q6920" t="str">
            <v/>
          </cell>
        </row>
        <row r="6921">
          <cell r="Q6921" t="str">
            <v/>
          </cell>
        </row>
        <row r="6922">
          <cell r="Q6922" t="str">
            <v/>
          </cell>
        </row>
        <row r="6923">
          <cell r="Q6923" t="str">
            <v/>
          </cell>
        </row>
        <row r="6924">
          <cell r="Q6924" t="str">
            <v/>
          </cell>
        </row>
        <row r="6925">
          <cell r="Q6925" t="str">
            <v/>
          </cell>
        </row>
        <row r="6926">
          <cell r="Q6926" t="str">
            <v/>
          </cell>
        </row>
        <row r="6927">
          <cell r="Q6927" t="str">
            <v/>
          </cell>
        </row>
        <row r="6928">
          <cell r="Q6928" t="str">
            <v/>
          </cell>
        </row>
        <row r="6929">
          <cell r="Q6929" t="str">
            <v/>
          </cell>
        </row>
        <row r="6930">
          <cell r="Q6930" t="str">
            <v/>
          </cell>
        </row>
        <row r="6931">
          <cell r="Q6931" t="str">
            <v/>
          </cell>
        </row>
        <row r="6932">
          <cell r="Q6932" t="str">
            <v/>
          </cell>
        </row>
        <row r="6933">
          <cell r="Q6933" t="str">
            <v/>
          </cell>
        </row>
        <row r="6934">
          <cell r="Q6934" t="str">
            <v/>
          </cell>
        </row>
        <row r="6935">
          <cell r="Q6935" t="str">
            <v/>
          </cell>
        </row>
        <row r="6936">
          <cell r="Q6936" t="str">
            <v/>
          </cell>
        </row>
        <row r="6937">
          <cell r="Q6937" t="str">
            <v/>
          </cell>
        </row>
        <row r="6938">
          <cell r="Q6938" t="str">
            <v/>
          </cell>
        </row>
        <row r="6939">
          <cell r="Q6939" t="str">
            <v/>
          </cell>
        </row>
        <row r="6940">
          <cell r="Q6940" t="str">
            <v/>
          </cell>
        </row>
        <row r="6941">
          <cell r="Q6941" t="str">
            <v/>
          </cell>
        </row>
        <row r="6942">
          <cell r="Q6942" t="str">
            <v/>
          </cell>
        </row>
        <row r="6943">
          <cell r="Q6943" t="str">
            <v/>
          </cell>
        </row>
        <row r="6944">
          <cell r="Q6944" t="str">
            <v/>
          </cell>
        </row>
        <row r="6945">
          <cell r="Q6945" t="str">
            <v/>
          </cell>
        </row>
        <row r="6946">
          <cell r="Q6946" t="str">
            <v/>
          </cell>
        </row>
        <row r="6947">
          <cell r="Q6947" t="str">
            <v/>
          </cell>
        </row>
        <row r="6948">
          <cell r="Q6948" t="str">
            <v/>
          </cell>
        </row>
        <row r="6949">
          <cell r="Q6949" t="str">
            <v/>
          </cell>
        </row>
        <row r="6950">
          <cell r="Q6950" t="str">
            <v/>
          </cell>
        </row>
        <row r="6951">
          <cell r="Q6951" t="str">
            <v/>
          </cell>
        </row>
        <row r="6952">
          <cell r="Q6952" t="str">
            <v/>
          </cell>
        </row>
        <row r="6953">
          <cell r="Q6953" t="str">
            <v/>
          </cell>
        </row>
        <row r="6954">
          <cell r="Q6954" t="str">
            <v/>
          </cell>
        </row>
        <row r="6955">
          <cell r="Q6955" t="str">
            <v/>
          </cell>
        </row>
        <row r="6956">
          <cell r="Q6956" t="str">
            <v/>
          </cell>
        </row>
        <row r="6957">
          <cell r="Q6957" t="str">
            <v/>
          </cell>
        </row>
        <row r="6958">
          <cell r="Q6958" t="str">
            <v/>
          </cell>
        </row>
        <row r="6959">
          <cell r="Q6959" t="str">
            <v/>
          </cell>
        </row>
        <row r="6960">
          <cell r="Q6960" t="str">
            <v/>
          </cell>
        </row>
        <row r="6961">
          <cell r="Q6961" t="str">
            <v/>
          </cell>
        </row>
        <row r="6962">
          <cell r="Q6962" t="str">
            <v/>
          </cell>
        </row>
        <row r="6963">
          <cell r="Q6963" t="str">
            <v/>
          </cell>
        </row>
        <row r="6964">
          <cell r="Q6964" t="str">
            <v/>
          </cell>
        </row>
        <row r="6965">
          <cell r="Q6965" t="str">
            <v/>
          </cell>
        </row>
        <row r="6966">
          <cell r="Q6966" t="str">
            <v/>
          </cell>
        </row>
        <row r="6967">
          <cell r="Q6967" t="str">
            <v/>
          </cell>
        </row>
        <row r="6968">
          <cell r="Q6968" t="str">
            <v/>
          </cell>
        </row>
        <row r="6969">
          <cell r="Q6969" t="str">
            <v/>
          </cell>
        </row>
        <row r="6970">
          <cell r="Q6970" t="str">
            <v/>
          </cell>
        </row>
        <row r="6971">
          <cell r="Q6971" t="str">
            <v/>
          </cell>
        </row>
        <row r="6972">
          <cell r="Q6972" t="str">
            <v/>
          </cell>
        </row>
        <row r="6973">
          <cell r="Q6973" t="str">
            <v/>
          </cell>
        </row>
        <row r="6974">
          <cell r="Q6974" t="str">
            <v/>
          </cell>
        </row>
        <row r="6975">
          <cell r="Q6975" t="str">
            <v/>
          </cell>
        </row>
        <row r="6976">
          <cell r="Q6976" t="str">
            <v/>
          </cell>
        </row>
        <row r="6977">
          <cell r="Q6977" t="str">
            <v/>
          </cell>
        </row>
        <row r="6978">
          <cell r="Q6978" t="str">
            <v/>
          </cell>
        </row>
        <row r="6979">
          <cell r="Q6979" t="str">
            <v/>
          </cell>
        </row>
        <row r="6980">
          <cell r="Q6980" t="str">
            <v/>
          </cell>
        </row>
        <row r="6981">
          <cell r="Q6981" t="str">
            <v/>
          </cell>
        </row>
        <row r="6982">
          <cell r="Q6982" t="str">
            <v/>
          </cell>
        </row>
        <row r="6983">
          <cell r="Q6983" t="str">
            <v/>
          </cell>
        </row>
        <row r="6984">
          <cell r="Q6984" t="str">
            <v/>
          </cell>
        </row>
        <row r="6985">
          <cell r="Q6985" t="str">
            <v/>
          </cell>
        </row>
        <row r="6986">
          <cell r="Q6986" t="str">
            <v/>
          </cell>
        </row>
        <row r="6987">
          <cell r="Q6987" t="str">
            <v/>
          </cell>
        </row>
        <row r="6988">
          <cell r="Q6988" t="str">
            <v/>
          </cell>
        </row>
        <row r="6989">
          <cell r="Q6989" t="str">
            <v/>
          </cell>
        </row>
        <row r="6990">
          <cell r="Q6990" t="str">
            <v/>
          </cell>
        </row>
        <row r="6991">
          <cell r="Q6991" t="str">
            <v/>
          </cell>
        </row>
        <row r="6992">
          <cell r="Q6992" t="str">
            <v/>
          </cell>
        </row>
        <row r="6993">
          <cell r="Q6993" t="str">
            <v/>
          </cell>
        </row>
        <row r="6994">
          <cell r="Q6994" t="str">
            <v/>
          </cell>
        </row>
        <row r="6995">
          <cell r="Q6995" t="str">
            <v/>
          </cell>
        </row>
        <row r="6996">
          <cell r="Q6996" t="str">
            <v/>
          </cell>
        </row>
        <row r="6997">
          <cell r="Q6997" t="str">
            <v/>
          </cell>
        </row>
        <row r="6998">
          <cell r="Q6998" t="str">
            <v/>
          </cell>
        </row>
        <row r="6999">
          <cell r="Q6999" t="str">
            <v/>
          </cell>
        </row>
        <row r="7000">
          <cell r="Q7000" t="str">
            <v/>
          </cell>
        </row>
        <row r="7001">
          <cell r="Q7001" t="str">
            <v/>
          </cell>
        </row>
        <row r="7002">
          <cell r="Q7002" t="str">
            <v/>
          </cell>
        </row>
        <row r="7003">
          <cell r="Q7003" t="str">
            <v/>
          </cell>
        </row>
        <row r="7004">
          <cell r="Q7004" t="str">
            <v/>
          </cell>
        </row>
        <row r="7005">
          <cell r="Q7005" t="str">
            <v/>
          </cell>
        </row>
        <row r="7006">
          <cell r="Q7006" t="str">
            <v/>
          </cell>
        </row>
        <row r="7007">
          <cell r="Q7007" t="str">
            <v/>
          </cell>
        </row>
        <row r="7008">
          <cell r="Q7008" t="str">
            <v/>
          </cell>
        </row>
        <row r="7009">
          <cell r="Q7009" t="str">
            <v/>
          </cell>
        </row>
        <row r="7010">
          <cell r="Q7010" t="str">
            <v/>
          </cell>
        </row>
        <row r="7011">
          <cell r="Q7011" t="str">
            <v/>
          </cell>
        </row>
        <row r="7012">
          <cell r="Q7012" t="str">
            <v/>
          </cell>
        </row>
        <row r="7013">
          <cell r="Q7013" t="str">
            <v/>
          </cell>
        </row>
        <row r="7014">
          <cell r="Q7014" t="str">
            <v/>
          </cell>
        </row>
        <row r="7015">
          <cell r="Q7015" t="str">
            <v/>
          </cell>
        </row>
        <row r="7016">
          <cell r="Q7016" t="str">
            <v/>
          </cell>
        </row>
        <row r="7017">
          <cell r="Q7017" t="str">
            <v/>
          </cell>
        </row>
        <row r="7018">
          <cell r="Q7018" t="str">
            <v/>
          </cell>
        </row>
        <row r="7019">
          <cell r="Q7019" t="str">
            <v/>
          </cell>
        </row>
        <row r="7020">
          <cell r="Q7020" t="str">
            <v/>
          </cell>
        </row>
        <row r="7021">
          <cell r="Q7021" t="str">
            <v/>
          </cell>
        </row>
        <row r="7022">
          <cell r="Q7022" t="str">
            <v/>
          </cell>
        </row>
        <row r="7023">
          <cell r="Q7023" t="str">
            <v/>
          </cell>
        </row>
        <row r="7024">
          <cell r="Q7024" t="str">
            <v/>
          </cell>
        </row>
        <row r="7025">
          <cell r="Q7025" t="str">
            <v/>
          </cell>
        </row>
        <row r="7026">
          <cell r="Q7026" t="str">
            <v/>
          </cell>
        </row>
        <row r="7027">
          <cell r="Q7027" t="str">
            <v/>
          </cell>
        </row>
        <row r="7028">
          <cell r="Q7028" t="str">
            <v/>
          </cell>
        </row>
        <row r="7029">
          <cell r="Q7029" t="str">
            <v/>
          </cell>
        </row>
        <row r="7030">
          <cell r="Q7030" t="str">
            <v/>
          </cell>
        </row>
        <row r="7031">
          <cell r="Q7031" t="str">
            <v/>
          </cell>
        </row>
        <row r="7032">
          <cell r="Q7032" t="str">
            <v/>
          </cell>
        </row>
        <row r="7033">
          <cell r="Q7033" t="str">
            <v/>
          </cell>
        </row>
        <row r="7034">
          <cell r="Q7034" t="str">
            <v/>
          </cell>
        </row>
        <row r="7035">
          <cell r="Q7035" t="str">
            <v/>
          </cell>
        </row>
        <row r="7036">
          <cell r="Q7036" t="str">
            <v/>
          </cell>
        </row>
        <row r="7037">
          <cell r="Q7037" t="str">
            <v/>
          </cell>
        </row>
        <row r="7038">
          <cell r="Q7038" t="str">
            <v/>
          </cell>
        </row>
        <row r="7039">
          <cell r="Q7039" t="str">
            <v/>
          </cell>
        </row>
        <row r="7040">
          <cell r="Q7040" t="str">
            <v/>
          </cell>
        </row>
        <row r="7041">
          <cell r="Q7041" t="str">
            <v/>
          </cell>
        </row>
        <row r="7042">
          <cell r="Q7042" t="str">
            <v/>
          </cell>
        </row>
        <row r="7043">
          <cell r="Q7043" t="str">
            <v/>
          </cell>
        </row>
        <row r="7044">
          <cell r="Q7044" t="str">
            <v/>
          </cell>
        </row>
        <row r="7045">
          <cell r="Q7045" t="str">
            <v/>
          </cell>
        </row>
        <row r="7046">
          <cell r="Q7046" t="str">
            <v/>
          </cell>
        </row>
        <row r="7047">
          <cell r="Q7047" t="str">
            <v/>
          </cell>
        </row>
        <row r="7048">
          <cell r="Q7048" t="str">
            <v/>
          </cell>
        </row>
        <row r="7049">
          <cell r="Q7049" t="str">
            <v/>
          </cell>
        </row>
        <row r="7050">
          <cell r="Q7050" t="str">
            <v/>
          </cell>
        </row>
        <row r="7051">
          <cell r="Q7051" t="str">
            <v/>
          </cell>
        </row>
        <row r="7052">
          <cell r="Q7052" t="str">
            <v/>
          </cell>
        </row>
        <row r="7053">
          <cell r="Q7053" t="str">
            <v/>
          </cell>
        </row>
        <row r="7054">
          <cell r="Q7054" t="str">
            <v/>
          </cell>
        </row>
        <row r="7055">
          <cell r="Q7055" t="str">
            <v/>
          </cell>
        </row>
        <row r="7056">
          <cell r="Q7056" t="str">
            <v/>
          </cell>
        </row>
        <row r="7057">
          <cell r="Q7057" t="str">
            <v/>
          </cell>
        </row>
        <row r="7058">
          <cell r="Q7058" t="str">
            <v/>
          </cell>
        </row>
        <row r="7059">
          <cell r="Q7059" t="str">
            <v/>
          </cell>
        </row>
        <row r="7060">
          <cell r="Q7060" t="str">
            <v/>
          </cell>
        </row>
        <row r="7061">
          <cell r="Q7061" t="str">
            <v/>
          </cell>
        </row>
        <row r="7062">
          <cell r="Q7062" t="str">
            <v/>
          </cell>
        </row>
        <row r="7063">
          <cell r="Q7063" t="str">
            <v/>
          </cell>
        </row>
        <row r="7064">
          <cell r="Q7064" t="str">
            <v/>
          </cell>
        </row>
        <row r="7065">
          <cell r="Q7065" t="str">
            <v/>
          </cell>
        </row>
        <row r="7066">
          <cell r="Q7066" t="str">
            <v/>
          </cell>
        </row>
        <row r="7067">
          <cell r="Q7067" t="str">
            <v/>
          </cell>
        </row>
        <row r="7068">
          <cell r="Q7068" t="str">
            <v/>
          </cell>
        </row>
        <row r="7069">
          <cell r="Q7069" t="str">
            <v/>
          </cell>
        </row>
        <row r="7070">
          <cell r="Q7070" t="str">
            <v/>
          </cell>
        </row>
        <row r="7071">
          <cell r="Q7071" t="str">
            <v/>
          </cell>
        </row>
        <row r="7072">
          <cell r="Q7072" t="str">
            <v/>
          </cell>
        </row>
        <row r="7073">
          <cell r="Q7073" t="str">
            <v/>
          </cell>
        </row>
        <row r="7074">
          <cell r="Q7074" t="str">
            <v/>
          </cell>
        </row>
        <row r="7075">
          <cell r="Q7075" t="str">
            <v/>
          </cell>
        </row>
        <row r="7076">
          <cell r="Q7076" t="str">
            <v/>
          </cell>
        </row>
        <row r="7077">
          <cell r="Q7077" t="str">
            <v/>
          </cell>
        </row>
        <row r="7078">
          <cell r="Q7078" t="str">
            <v/>
          </cell>
        </row>
        <row r="7079">
          <cell r="Q7079" t="str">
            <v/>
          </cell>
        </row>
        <row r="7080">
          <cell r="Q7080" t="str">
            <v/>
          </cell>
        </row>
        <row r="7081">
          <cell r="Q7081" t="str">
            <v/>
          </cell>
        </row>
        <row r="7082">
          <cell r="Q7082" t="str">
            <v/>
          </cell>
        </row>
        <row r="7083">
          <cell r="Q7083" t="str">
            <v/>
          </cell>
        </row>
        <row r="7084">
          <cell r="Q7084" t="str">
            <v/>
          </cell>
        </row>
        <row r="7085">
          <cell r="Q7085" t="str">
            <v/>
          </cell>
        </row>
        <row r="7086">
          <cell r="Q7086" t="str">
            <v/>
          </cell>
        </row>
        <row r="7087">
          <cell r="Q7087" t="str">
            <v/>
          </cell>
        </row>
        <row r="7088">
          <cell r="Q7088" t="str">
            <v/>
          </cell>
        </row>
        <row r="7089">
          <cell r="Q7089" t="str">
            <v/>
          </cell>
        </row>
        <row r="7090">
          <cell r="Q7090" t="str">
            <v/>
          </cell>
        </row>
        <row r="7091">
          <cell r="Q7091" t="str">
            <v/>
          </cell>
        </row>
        <row r="7092">
          <cell r="Q7092" t="str">
            <v/>
          </cell>
        </row>
        <row r="7093">
          <cell r="Q7093" t="str">
            <v/>
          </cell>
        </row>
        <row r="7094">
          <cell r="Q7094" t="str">
            <v/>
          </cell>
        </row>
        <row r="7095">
          <cell r="Q7095" t="str">
            <v/>
          </cell>
        </row>
        <row r="7096">
          <cell r="Q7096" t="str">
            <v/>
          </cell>
        </row>
        <row r="7097">
          <cell r="Q7097" t="str">
            <v/>
          </cell>
        </row>
        <row r="7098">
          <cell r="Q7098" t="str">
            <v/>
          </cell>
        </row>
        <row r="7099">
          <cell r="Q7099" t="str">
            <v/>
          </cell>
        </row>
        <row r="7100">
          <cell r="Q7100" t="str">
            <v/>
          </cell>
        </row>
        <row r="7101">
          <cell r="Q7101" t="str">
            <v/>
          </cell>
        </row>
        <row r="7102">
          <cell r="Q7102" t="str">
            <v/>
          </cell>
        </row>
        <row r="7103">
          <cell r="Q7103" t="str">
            <v/>
          </cell>
        </row>
        <row r="7104">
          <cell r="Q7104" t="str">
            <v/>
          </cell>
        </row>
        <row r="7105">
          <cell r="Q7105" t="str">
            <v/>
          </cell>
        </row>
        <row r="7106">
          <cell r="Q7106" t="str">
            <v/>
          </cell>
        </row>
        <row r="7107">
          <cell r="Q7107" t="str">
            <v/>
          </cell>
        </row>
        <row r="7108">
          <cell r="Q7108" t="str">
            <v/>
          </cell>
        </row>
        <row r="7109">
          <cell r="Q7109" t="str">
            <v/>
          </cell>
        </row>
        <row r="7110">
          <cell r="Q7110" t="str">
            <v/>
          </cell>
        </row>
        <row r="7111">
          <cell r="Q7111" t="str">
            <v/>
          </cell>
        </row>
        <row r="7112">
          <cell r="Q7112" t="str">
            <v/>
          </cell>
        </row>
        <row r="7113">
          <cell r="Q7113" t="str">
            <v/>
          </cell>
        </row>
        <row r="7114">
          <cell r="Q7114" t="str">
            <v/>
          </cell>
        </row>
        <row r="7115">
          <cell r="Q7115" t="str">
            <v/>
          </cell>
        </row>
        <row r="7116">
          <cell r="Q7116" t="str">
            <v/>
          </cell>
        </row>
        <row r="7117">
          <cell r="Q7117" t="str">
            <v/>
          </cell>
        </row>
        <row r="7118">
          <cell r="Q7118" t="str">
            <v/>
          </cell>
        </row>
        <row r="7119">
          <cell r="Q7119" t="str">
            <v/>
          </cell>
        </row>
        <row r="7120">
          <cell r="Q7120" t="str">
            <v/>
          </cell>
        </row>
        <row r="7121">
          <cell r="Q7121" t="str">
            <v/>
          </cell>
        </row>
        <row r="7122">
          <cell r="Q7122" t="str">
            <v/>
          </cell>
        </row>
        <row r="7123">
          <cell r="Q7123" t="str">
            <v/>
          </cell>
        </row>
        <row r="7124">
          <cell r="Q7124" t="str">
            <v/>
          </cell>
        </row>
        <row r="7125">
          <cell r="Q7125" t="str">
            <v/>
          </cell>
        </row>
        <row r="7126">
          <cell r="Q7126" t="str">
            <v/>
          </cell>
        </row>
        <row r="7127">
          <cell r="Q7127" t="str">
            <v/>
          </cell>
        </row>
        <row r="7128">
          <cell r="Q7128" t="str">
            <v/>
          </cell>
        </row>
        <row r="7129">
          <cell r="Q7129" t="str">
            <v/>
          </cell>
        </row>
        <row r="7130">
          <cell r="Q7130" t="str">
            <v/>
          </cell>
        </row>
        <row r="7131">
          <cell r="Q7131" t="str">
            <v/>
          </cell>
        </row>
        <row r="7132">
          <cell r="Q7132" t="str">
            <v/>
          </cell>
        </row>
        <row r="7133">
          <cell r="Q7133" t="str">
            <v/>
          </cell>
        </row>
        <row r="7134">
          <cell r="Q7134" t="str">
            <v/>
          </cell>
        </row>
        <row r="7135">
          <cell r="Q7135" t="str">
            <v/>
          </cell>
        </row>
        <row r="7136">
          <cell r="Q7136" t="str">
            <v/>
          </cell>
        </row>
        <row r="7137">
          <cell r="Q7137" t="str">
            <v/>
          </cell>
        </row>
        <row r="7138">
          <cell r="Q7138" t="str">
            <v/>
          </cell>
        </row>
        <row r="7139">
          <cell r="Q7139" t="str">
            <v/>
          </cell>
        </row>
        <row r="7140">
          <cell r="Q7140" t="str">
            <v/>
          </cell>
        </row>
        <row r="7141">
          <cell r="Q7141" t="str">
            <v/>
          </cell>
        </row>
        <row r="7142">
          <cell r="Q7142" t="str">
            <v/>
          </cell>
        </row>
        <row r="7143">
          <cell r="Q7143" t="str">
            <v/>
          </cell>
        </row>
        <row r="7144">
          <cell r="Q7144" t="str">
            <v/>
          </cell>
        </row>
        <row r="7145">
          <cell r="Q7145" t="str">
            <v/>
          </cell>
        </row>
        <row r="7146">
          <cell r="Q7146" t="str">
            <v/>
          </cell>
        </row>
        <row r="7147">
          <cell r="Q7147" t="str">
            <v/>
          </cell>
        </row>
        <row r="7148">
          <cell r="Q7148" t="str">
            <v/>
          </cell>
        </row>
        <row r="7149">
          <cell r="Q7149" t="str">
            <v/>
          </cell>
        </row>
        <row r="7150">
          <cell r="Q7150" t="str">
            <v/>
          </cell>
        </row>
        <row r="7151">
          <cell r="Q7151" t="str">
            <v/>
          </cell>
        </row>
        <row r="7152">
          <cell r="Q7152" t="str">
            <v/>
          </cell>
        </row>
        <row r="7153">
          <cell r="Q7153" t="str">
            <v/>
          </cell>
        </row>
        <row r="7154">
          <cell r="Q7154" t="str">
            <v/>
          </cell>
        </row>
        <row r="7155">
          <cell r="Q7155" t="str">
            <v/>
          </cell>
        </row>
        <row r="7156">
          <cell r="Q7156" t="str">
            <v/>
          </cell>
        </row>
        <row r="7157">
          <cell r="Q7157" t="str">
            <v/>
          </cell>
        </row>
        <row r="7158">
          <cell r="Q7158" t="str">
            <v/>
          </cell>
        </row>
        <row r="7159">
          <cell r="Q7159" t="str">
            <v/>
          </cell>
        </row>
        <row r="7160">
          <cell r="Q7160" t="str">
            <v/>
          </cell>
        </row>
        <row r="7161">
          <cell r="Q7161" t="str">
            <v/>
          </cell>
        </row>
        <row r="7162">
          <cell r="Q7162" t="str">
            <v/>
          </cell>
        </row>
        <row r="7163">
          <cell r="Q7163" t="str">
            <v/>
          </cell>
        </row>
        <row r="7164">
          <cell r="Q7164" t="str">
            <v/>
          </cell>
        </row>
        <row r="7165">
          <cell r="Q7165" t="str">
            <v/>
          </cell>
        </row>
        <row r="7166">
          <cell r="Q7166" t="str">
            <v/>
          </cell>
        </row>
        <row r="7167">
          <cell r="Q7167" t="str">
            <v/>
          </cell>
        </row>
        <row r="7168">
          <cell r="Q7168" t="str">
            <v/>
          </cell>
        </row>
        <row r="7169">
          <cell r="Q7169" t="str">
            <v/>
          </cell>
        </row>
        <row r="7170">
          <cell r="Q7170" t="str">
            <v/>
          </cell>
        </row>
        <row r="7171">
          <cell r="Q7171" t="str">
            <v/>
          </cell>
        </row>
        <row r="7172">
          <cell r="Q7172" t="str">
            <v/>
          </cell>
        </row>
        <row r="7173">
          <cell r="Q7173" t="str">
            <v/>
          </cell>
        </row>
        <row r="7174">
          <cell r="Q7174" t="str">
            <v/>
          </cell>
        </row>
        <row r="7175">
          <cell r="Q7175" t="str">
            <v/>
          </cell>
        </row>
        <row r="7176">
          <cell r="Q7176" t="str">
            <v/>
          </cell>
        </row>
        <row r="7177">
          <cell r="Q7177" t="str">
            <v/>
          </cell>
        </row>
        <row r="7178">
          <cell r="Q7178" t="str">
            <v/>
          </cell>
        </row>
        <row r="7179">
          <cell r="Q7179" t="str">
            <v/>
          </cell>
        </row>
        <row r="7180">
          <cell r="Q7180" t="str">
            <v/>
          </cell>
        </row>
        <row r="7181">
          <cell r="Q7181" t="str">
            <v/>
          </cell>
        </row>
        <row r="7182">
          <cell r="Q7182" t="str">
            <v/>
          </cell>
        </row>
        <row r="7183">
          <cell r="Q7183" t="str">
            <v/>
          </cell>
        </row>
        <row r="7184">
          <cell r="Q7184" t="str">
            <v/>
          </cell>
        </row>
        <row r="7185">
          <cell r="Q7185" t="str">
            <v/>
          </cell>
        </row>
        <row r="7186">
          <cell r="Q7186" t="str">
            <v/>
          </cell>
        </row>
        <row r="7187">
          <cell r="Q7187" t="str">
            <v/>
          </cell>
        </row>
        <row r="7188">
          <cell r="Q7188" t="str">
            <v/>
          </cell>
        </row>
        <row r="7189">
          <cell r="Q7189" t="str">
            <v/>
          </cell>
        </row>
        <row r="7190">
          <cell r="Q7190" t="str">
            <v/>
          </cell>
        </row>
        <row r="7191">
          <cell r="Q7191" t="str">
            <v/>
          </cell>
        </row>
        <row r="7192">
          <cell r="Q7192" t="str">
            <v/>
          </cell>
        </row>
        <row r="7193">
          <cell r="Q7193" t="str">
            <v/>
          </cell>
        </row>
        <row r="7194">
          <cell r="Q7194" t="str">
            <v/>
          </cell>
        </row>
        <row r="7195">
          <cell r="Q7195" t="str">
            <v/>
          </cell>
        </row>
        <row r="7196">
          <cell r="Q7196" t="str">
            <v/>
          </cell>
        </row>
        <row r="7197">
          <cell r="Q7197" t="str">
            <v/>
          </cell>
        </row>
        <row r="7198">
          <cell r="Q7198" t="str">
            <v/>
          </cell>
        </row>
        <row r="7199">
          <cell r="Q7199" t="str">
            <v/>
          </cell>
        </row>
        <row r="7200">
          <cell r="Q7200" t="str">
            <v/>
          </cell>
        </row>
        <row r="7201">
          <cell r="Q7201" t="str">
            <v/>
          </cell>
        </row>
        <row r="7202">
          <cell r="Q7202" t="str">
            <v/>
          </cell>
        </row>
        <row r="7203">
          <cell r="Q7203" t="str">
            <v/>
          </cell>
        </row>
        <row r="7204">
          <cell r="Q7204" t="str">
            <v/>
          </cell>
        </row>
        <row r="7205">
          <cell r="Q7205" t="str">
            <v/>
          </cell>
        </row>
        <row r="7206">
          <cell r="Q7206" t="str">
            <v/>
          </cell>
        </row>
        <row r="7207">
          <cell r="Q7207" t="str">
            <v/>
          </cell>
        </row>
        <row r="7208">
          <cell r="Q7208" t="str">
            <v/>
          </cell>
        </row>
        <row r="7209">
          <cell r="Q7209" t="str">
            <v/>
          </cell>
        </row>
        <row r="7210">
          <cell r="Q7210" t="str">
            <v/>
          </cell>
        </row>
        <row r="7211">
          <cell r="Q7211" t="str">
            <v/>
          </cell>
        </row>
        <row r="7212">
          <cell r="Q7212" t="str">
            <v/>
          </cell>
        </row>
        <row r="7213">
          <cell r="Q7213" t="str">
            <v/>
          </cell>
        </row>
        <row r="7214">
          <cell r="Q7214" t="str">
            <v/>
          </cell>
        </row>
        <row r="7215">
          <cell r="Q7215" t="str">
            <v/>
          </cell>
        </row>
        <row r="7216">
          <cell r="Q7216" t="str">
            <v/>
          </cell>
        </row>
        <row r="7217">
          <cell r="Q7217" t="str">
            <v/>
          </cell>
        </row>
        <row r="7218">
          <cell r="Q7218" t="str">
            <v/>
          </cell>
        </row>
        <row r="7219">
          <cell r="Q7219" t="str">
            <v/>
          </cell>
        </row>
        <row r="7220">
          <cell r="Q7220" t="str">
            <v/>
          </cell>
        </row>
        <row r="7221">
          <cell r="Q7221" t="str">
            <v/>
          </cell>
        </row>
        <row r="7222">
          <cell r="Q7222" t="str">
            <v/>
          </cell>
        </row>
        <row r="7223">
          <cell r="Q7223" t="str">
            <v/>
          </cell>
        </row>
        <row r="7224">
          <cell r="Q7224" t="str">
            <v/>
          </cell>
        </row>
        <row r="7225">
          <cell r="Q7225" t="str">
            <v/>
          </cell>
        </row>
        <row r="7226">
          <cell r="Q7226" t="str">
            <v/>
          </cell>
        </row>
        <row r="7227">
          <cell r="Q7227" t="str">
            <v/>
          </cell>
        </row>
        <row r="7228">
          <cell r="Q7228" t="str">
            <v/>
          </cell>
        </row>
        <row r="7229">
          <cell r="Q7229" t="str">
            <v/>
          </cell>
        </row>
        <row r="7230">
          <cell r="Q7230" t="str">
            <v/>
          </cell>
        </row>
        <row r="7231">
          <cell r="Q7231" t="str">
            <v/>
          </cell>
        </row>
        <row r="7232">
          <cell r="Q7232" t="str">
            <v/>
          </cell>
        </row>
        <row r="7233">
          <cell r="Q7233" t="str">
            <v/>
          </cell>
        </row>
        <row r="7234">
          <cell r="Q7234" t="str">
            <v/>
          </cell>
        </row>
        <row r="7235">
          <cell r="Q7235" t="str">
            <v/>
          </cell>
        </row>
        <row r="7236">
          <cell r="Q7236" t="str">
            <v/>
          </cell>
        </row>
        <row r="7237">
          <cell r="Q7237" t="str">
            <v/>
          </cell>
        </row>
        <row r="7238">
          <cell r="Q7238" t="str">
            <v/>
          </cell>
        </row>
        <row r="7239">
          <cell r="Q7239" t="str">
            <v/>
          </cell>
        </row>
        <row r="7240">
          <cell r="Q7240" t="str">
            <v/>
          </cell>
        </row>
        <row r="7241">
          <cell r="Q7241" t="str">
            <v/>
          </cell>
        </row>
        <row r="7242">
          <cell r="Q7242" t="str">
            <v/>
          </cell>
        </row>
        <row r="7243">
          <cell r="Q7243" t="str">
            <v/>
          </cell>
        </row>
        <row r="7244">
          <cell r="Q7244" t="str">
            <v/>
          </cell>
        </row>
        <row r="7245">
          <cell r="Q7245" t="str">
            <v/>
          </cell>
        </row>
        <row r="7246">
          <cell r="Q7246" t="str">
            <v/>
          </cell>
        </row>
        <row r="7247">
          <cell r="Q7247" t="str">
            <v/>
          </cell>
        </row>
        <row r="7248">
          <cell r="Q7248" t="str">
            <v/>
          </cell>
        </row>
        <row r="7249">
          <cell r="Q7249" t="str">
            <v/>
          </cell>
        </row>
        <row r="7250">
          <cell r="Q7250" t="str">
            <v/>
          </cell>
        </row>
        <row r="7251">
          <cell r="Q7251" t="str">
            <v/>
          </cell>
        </row>
        <row r="7252">
          <cell r="Q7252" t="str">
            <v/>
          </cell>
        </row>
        <row r="7253">
          <cell r="Q7253" t="str">
            <v/>
          </cell>
        </row>
        <row r="7254">
          <cell r="Q7254" t="str">
            <v/>
          </cell>
        </row>
        <row r="7255">
          <cell r="Q7255" t="str">
            <v/>
          </cell>
        </row>
        <row r="7256">
          <cell r="Q7256" t="str">
            <v/>
          </cell>
        </row>
        <row r="7257">
          <cell r="Q7257" t="str">
            <v/>
          </cell>
        </row>
        <row r="7258">
          <cell r="Q7258" t="str">
            <v/>
          </cell>
        </row>
        <row r="7259">
          <cell r="Q7259" t="str">
            <v/>
          </cell>
        </row>
        <row r="7260">
          <cell r="Q7260" t="str">
            <v/>
          </cell>
        </row>
        <row r="7261">
          <cell r="Q7261" t="str">
            <v/>
          </cell>
        </row>
        <row r="7262">
          <cell r="Q7262" t="str">
            <v/>
          </cell>
        </row>
        <row r="7263">
          <cell r="Q7263" t="str">
            <v/>
          </cell>
        </row>
        <row r="7264">
          <cell r="Q7264" t="str">
            <v/>
          </cell>
        </row>
        <row r="7265">
          <cell r="Q7265" t="str">
            <v/>
          </cell>
        </row>
        <row r="7266">
          <cell r="Q7266" t="str">
            <v/>
          </cell>
        </row>
        <row r="7267">
          <cell r="Q7267" t="str">
            <v/>
          </cell>
        </row>
        <row r="7268">
          <cell r="Q7268" t="str">
            <v/>
          </cell>
        </row>
        <row r="7269">
          <cell r="Q7269" t="str">
            <v/>
          </cell>
        </row>
        <row r="7270">
          <cell r="Q7270" t="str">
            <v/>
          </cell>
        </row>
        <row r="7271">
          <cell r="Q7271" t="str">
            <v/>
          </cell>
        </row>
        <row r="7272">
          <cell r="Q7272" t="str">
            <v/>
          </cell>
        </row>
        <row r="7273">
          <cell r="Q7273" t="str">
            <v/>
          </cell>
        </row>
        <row r="7274">
          <cell r="Q7274" t="str">
            <v/>
          </cell>
        </row>
        <row r="7275">
          <cell r="Q7275" t="str">
            <v/>
          </cell>
        </row>
        <row r="7276">
          <cell r="Q7276" t="str">
            <v/>
          </cell>
        </row>
        <row r="7277">
          <cell r="Q7277" t="str">
            <v/>
          </cell>
        </row>
        <row r="7278">
          <cell r="Q7278" t="str">
            <v/>
          </cell>
        </row>
        <row r="7279">
          <cell r="Q7279" t="str">
            <v/>
          </cell>
        </row>
        <row r="7280">
          <cell r="Q7280" t="str">
            <v/>
          </cell>
        </row>
        <row r="7281">
          <cell r="Q7281" t="str">
            <v/>
          </cell>
        </row>
        <row r="7282">
          <cell r="Q7282" t="str">
            <v/>
          </cell>
        </row>
        <row r="7283">
          <cell r="Q7283" t="str">
            <v/>
          </cell>
        </row>
        <row r="7284">
          <cell r="Q7284" t="str">
            <v/>
          </cell>
        </row>
        <row r="7285">
          <cell r="Q7285" t="str">
            <v/>
          </cell>
        </row>
        <row r="7286">
          <cell r="Q7286" t="str">
            <v/>
          </cell>
        </row>
        <row r="7287">
          <cell r="Q7287" t="str">
            <v/>
          </cell>
        </row>
        <row r="7288">
          <cell r="Q7288" t="str">
            <v/>
          </cell>
        </row>
        <row r="7289">
          <cell r="Q7289" t="str">
            <v/>
          </cell>
        </row>
        <row r="7290">
          <cell r="Q7290" t="str">
            <v/>
          </cell>
        </row>
        <row r="7291">
          <cell r="Q7291" t="str">
            <v/>
          </cell>
        </row>
        <row r="7292">
          <cell r="Q7292" t="str">
            <v/>
          </cell>
        </row>
        <row r="7293">
          <cell r="Q7293" t="str">
            <v/>
          </cell>
        </row>
        <row r="7294">
          <cell r="Q7294" t="str">
            <v/>
          </cell>
        </row>
        <row r="7295">
          <cell r="Q7295" t="str">
            <v/>
          </cell>
        </row>
        <row r="7296">
          <cell r="Q7296" t="str">
            <v/>
          </cell>
        </row>
        <row r="7297">
          <cell r="Q7297" t="str">
            <v/>
          </cell>
        </row>
        <row r="7298">
          <cell r="Q7298" t="str">
            <v/>
          </cell>
        </row>
        <row r="7299">
          <cell r="Q7299" t="str">
            <v/>
          </cell>
        </row>
        <row r="7300">
          <cell r="Q7300" t="str">
            <v/>
          </cell>
        </row>
        <row r="7301">
          <cell r="Q7301" t="str">
            <v/>
          </cell>
        </row>
        <row r="7302">
          <cell r="Q7302" t="str">
            <v/>
          </cell>
        </row>
        <row r="7303">
          <cell r="Q7303" t="str">
            <v/>
          </cell>
        </row>
        <row r="7304">
          <cell r="Q7304" t="str">
            <v/>
          </cell>
        </row>
        <row r="7305">
          <cell r="Q7305" t="str">
            <v/>
          </cell>
        </row>
        <row r="7306">
          <cell r="Q7306" t="str">
            <v/>
          </cell>
        </row>
        <row r="7307">
          <cell r="Q7307" t="str">
            <v/>
          </cell>
        </row>
        <row r="7308">
          <cell r="Q7308" t="str">
            <v/>
          </cell>
        </row>
        <row r="7309">
          <cell r="Q7309" t="str">
            <v/>
          </cell>
        </row>
        <row r="7310">
          <cell r="Q7310" t="str">
            <v/>
          </cell>
        </row>
        <row r="7311">
          <cell r="Q7311" t="str">
            <v/>
          </cell>
        </row>
        <row r="7312">
          <cell r="Q7312" t="str">
            <v/>
          </cell>
        </row>
        <row r="7313">
          <cell r="Q7313" t="str">
            <v/>
          </cell>
        </row>
        <row r="7314">
          <cell r="Q7314" t="str">
            <v/>
          </cell>
        </row>
        <row r="7315">
          <cell r="Q7315" t="str">
            <v/>
          </cell>
        </row>
        <row r="7316">
          <cell r="Q7316" t="str">
            <v/>
          </cell>
        </row>
        <row r="7317">
          <cell r="Q7317" t="str">
            <v/>
          </cell>
        </row>
        <row r="7318">
          <cell r="Q7318" t="str">
            <v/>
          </cell>
        </row>
        <row r="7319">
          <cell r="Q7319" t="str">
            <v/>
          </cell>
        </row>
        <row r="7320">
          <cell r="Q7320" t="str">
            <v/>
          </cell>
        </row>
        <row r="7321">
          <cell r="Q7321" t="str">
            <v/>
          </cell>
        </row>
        <row r="7322">
          <cell r="Q7322" t="str">
            <v/>
          </cell>
        </row>
        <row r="7323">
          <cell r="Q7323" t="str">
            <v/>
          </cell>
        </row>
        <row r="7324">
          <cell r="Q7324" t="str">
            <v/>
          </cell>
        </row>
        <row r="7325">
          <cell r="Q7325" t="str">
            <v/>
          </cell>
        </row>
        <row r="7326">
          <cell r="Q7326" t="str">
            <v/>
          </cell>
        </row>
        <row r="7327">
          <cell r="Q7327" t="str">
            <v/>
          </cell>
        </row>
        <row r="7328">
          <cell r="Q7328" t="str">
            <v/>
          </cell>
        </row>
        <row r="7329">
          <cell r="Q7329" t="str">
            <v/>
          </cell>
        </row>
        <row r="7330">
          <cell r="Q7330" t="str">
            <v/>
          </cell>
        </row>
        <row r="7331">
          <cell r="Q7331" t="str">
            <v/>
          </cell>
        </row>
        <row r="7332">
          <cell r="Q7332" t="str">
            <v/>
          </cell>
        </row>
        <row r="7333">
          <cell r="Q7333" t="str">
            <v/>
          </cell>
        </row>
        <row r="7334">
          <cell r="Q7334" t="str">
            <v/>
          </cell>
        </row>
        <row r="7335">
          <cell r="Q7335" t="str">
            <v/>
          </cell>
        </row>
        <row r="7336">
          <cell r="Q7336" t="str">
            <v/>
          </cell>
        </row>
        <row r="7337">
          <cell r="Q7337" t="str">
            <v/>
          </cell>
        </row>
        <row r="7338">
          <cell r="Q7338" t="str">
            <v/>
          </cell>
        </row>
        <row r="7339">
          <cell r="Q7339" t="str">
            <v/>
          </cell>
        </row>
        <row r="7340">
          <cell r="Q7340" t="str">
            <v/>
          </cell>
        </row>
        <row r="7341">
          <cell r="Q7341" t="str">
            <v/>
          </cell>
        </row>
        <row r="7342">
          <cell r="Q7342" t="str">
            <v/>
          </cell>
        </row>
        <row r="7343">
          <cell r="Q7343" t="str">
            <v/>
          </cell>
        </row>
        <row r="7344">
          <cell r="Q7344" t="str">
            <v/>
          </cell>
        </row>
        <row r="7345">
          <cell r="Q7345" t="str">
            <v/>
          </cell>
        </row>
        <row r="7346">
          <cell r="Q7346" t="str">
            <v/>
          </cell>
        </row>
        <row r="7347">
          <cell r="Q7347" t="str">
            <v/>
          </cell>
        </row>
        <row r="7348">
          <cell r="Q7348" t="str">
            <v/>
          </cell>
        </row>
        <row r="7349">
          <cell r="Q7349" t="str">
            <v/>
          </cell>
        </row>
        <row r="7350">
          <cell r="Q7350" t="str">
            <v/>
          </cell>
        </row>
        <row r="7351">
          <cell r="Q7351" t="str">
            <v/>
          </cell>
        </row>
        <row r="7352">
          <cell r="Q7352" t="str">
            <v/>
          </cell>
        </row>
        <row r="7353">
          <cell r="Q7353" t="str">
            <v/>
          </cell>
        </row>
        <row r="7354">
          <cell r="Q7354" t="str">
            <v/>
          </cell>
        </row>
        <row r="7355">
          <cell r="Q7355" t="str">
            <v/>
          </cell>
        </row>
        <row r="7356">
          <cell r="Q7356" t="str">
            <v/>
          </cell>
        </row>
        <row r="7357">
          <cell r="Q7357" t="str">
            <v/>
          </cell>
        </row>
        <row r="7358">
          <cell r="Q7358" t="str">
            <v/>
          </cell>
        </row>
        <row r="7359">
          <cell r="Q7359" t="str">
            <v/>
          </cell>
        </row>
        <row r="7360">
          <cell r="Q7360" t="str">
            <v/>
          </cell>
        </row>
        <row r="7361">
          <cell r="Q7361" t="str">
            <v/>
          </cell>
        </row>
        <row r="7362">
          <cell r="Q7362" t="str">
            <v/>
          </cell>
        </row>
        <row r="7363">
          <cell r="Q7363" t="str">
            <v/>
          </cell>
        </row>
        <row r="7364">
          <cell r="Q7364" t="str">
            <v/>
          </cell>
        </row>
        <row r="7365">
          <cell r="Q7365" t="str">
            <v/>
          </cell>
        </row>
        <row r="7366">
          <cell r="Q7366" t="str">
            <v/>
          </cell>
        </row>
        <row r="7367">
          <cell r="Q7367" t="str">
            <v/>
          </cell>
        </row>
        <row r="7368">
          <cell r="Q7368" t="str">
            <v/>
          </cell>
        </row>
        <row r="7369">
          <cell r="Q7369" t="str">
            <v/>
          </cell>
        </row>
        <row r="7370">
          <cell r="Q7370" t="str">
            <v/>
          </cell>
        </row>
        <row r="7371">
          <cell r="Q7371" t="str">
            <v/>
          </cell>
        </row>
        <row r="7372">
          <cell r="Q7372" t="str">
            <v/>
          </cell>
        </row>
        <row r="7373">
          <cell r="Q7373" t="str">
            <v/>
          </cell>
        </row>
        <row r="7374">
          <cell r="Q7374" t="str">
            <v/>
          </cell>
        </row>
        <row r="7375">
          <cell r="Q7375" t="str">
            <v/>
          </cell>
        </row>
        <row r="7376">
          <cell r="Q7376" t="str">
            <v/>
          </cell>
        </row>
        <row r="7377">
          <cell r="Q7377" t="str">
            <v/>
          </cell>
        </row>
        <row r="7378">
          <cell r="Q7378" t="str">
            <v/>
          </cell>
        </row>
        <row r="7379">
          <cell r="Q7379" t="str">
            <v/>
          </cell>
        </row>
        <row r="7380">
          <cell r="Q7380" t="str">
            <v/>
          </cell>
        </row>
        <row r="7381">
          <cell r="Q7381" t="str">
            <v/>
          </cell>
        </row>
        <row r="7382">
          <cell r="Q7382" t="str">
            <v/>
          </cell>
        </row>
        <row r="7383">
          <cell r="Q7383" t="str">
            <v/>
          </cell>
        </row>
        <row r="7384">
          <cell r="Q7384" t="str">
            <v/>
          </cell>
        </row>
        <row r="7385">
          <cell r="Q7385" t="str">
            <v/>
          </cell>
        </row>
        <row r="7386">
          <cell r="Q7386" t="str">
            <v/>
          </cell>
        </row>
        <row r="7387">
          <cell r="Q7387" t="str">
            <v/>
          </cell>
        </row>
        <row r="7388">
          <cell r="Q7388" t="str">
            <v/>
          </cell>
        </row>
        <row r="7389">
          <cell r="Q7389" t="str">
            <v/>
          </cell>
        </row>
        <row r="7390">
          <cell r="Q7390" t="str">
            <v/>
          </cell>
        </row>
        <row r="7391">
          <cell r="Q7391" t="str">
            <v/>
          </cell>
        </row>
        <row r="7392">
          <cell r="Q7392" t="str">
            <v/>
          </cell>
        </row>
        <row r="7393">
          <cell r="Q7393" t="str">
            <v/>
          </cell>
        </row>
        <row r="7394">
          <cell r="Q7394" t="str">
            <v/>
          </cell>
        </row>
        <row r="7395">
          <cell r="Q7395" t="str">
            <v/>
          </cell>
        </row>
        <row r="7396">
          <cell r="Q7396" t="str">
            <v/>
          </cell>
        </row>
        <row r="7397">
          <cell r="Q7397" t="str">
            <v/>
          </cell>
        </row>
        <row r="7398">
          <cell r="Q7398" t="str">
            <v/>
          </cell>
        </row>
        <row r="7399">
          <cell r="Q7399" t="str">
            <v/>
          </cell>
        </row>
        <row r="7400">
          <cell r="Q7400" t="str">
            <v/>
          </cell>
        </row>
        <row r="7401">
          <cell r="Q7401" t="str">
            <v/>
          </cell>
        </row>
        <row r="7402">
          <cell r="Q7402" t="str">
            <v/>
          </cell>
        </row>
        <row r="7403">
          <cell r="Q7403" t="str">
            <v/>
          </cell>
        </row>
        <row r="7404">
          <cell r="Q7404" t="str">
            <v/>
          </cell>
        </row>
        <row r="7405">
          <cell r="Q7405" t="str">
            <v/>
          </cell>
        </row>
        <row r="7406">
          <cell r="Q7406" t="str">
            <v/>
          </cell>
        </row>
        <row r="7407">
          <cell r="Q7407" t="str">
            <v/>
          </cell>
        </row>
        <row r="7408">
          <cell r="Q7408" t="str">
            <v/>
          </cell>
        </row>
        <row r="7409">
          <cell r="Q7409" t="str">
            <v/>
          </cell>
        </row>
        <row r="7410">
          <cell r="Q7410" t="str">
            <v/>
          </cell>
        </row>
        <row r="7411">
          <cell r="Q7411" t="str">
            <v/>
          </cell>
        </row>
        <row r="7412">
          <cell r="Q7412" t="str">
            <v/>
          </cell>
        </row>
        <row r="7413">
          <cell r="Q7413" t="str">
            <v/>
          </cell>
        </row>
        <row r="7414">
          <cell r="Q7414" t="str">
            <v/>
          </cell>
        </row>
        <row r="7415">
          <cell r="Q7415" t="str">
            <v/>
          </cell>
        </row>
        <row r="7416">
          <cell r="Q7416" t="str">
            <v/>
          </cell>
        </row>
        <row r="7417">
          <cell r="Q7417" t="str">
            <v/>
          </cell>
        </row>
        <row r="7418">
          <cell r="Q7418" t="str">
            <v/>
          </cell>
        </row>
        <row r="7419">
          <cell r="Q7419" t="str">
            <v/>
          </cell>
        </row>
        <row r="7420">
          <cell r="Q7420" t="str">
            <v/>
          </cell>
        </row>
        <row r="7421">
          <cell r="Q7421" t="str">
            <v/>
          </cell>
        </row>
        <row r="7422">
          <cell r="Q7422" t="str">
            <v/>
          </cell>
        </row>
        <row r="7423">
          <cell r="Q7423" t="str">
            <v/>
          </cell>
        </row>
        <row r="7424">
          <cell r="Q7424" t="str">
            <v/>
          </cell>
        </row>
        <row r="7425">
          <cell r="Q7425" t="str">
            <v/>
          </cell>
        </row>
        <row r="7426">
          <cell r="Q7426" t="str">
            <v/>
          </cell>
        </row>
        <row r="7427">
          <cell r="Q7427" t="str">
            <v/>
          </cell>
        </row>
        <row r="7428">
          <cell r="Q7428" t="str">
            <v/>
          </cell>
        </row>
        <row r="7429">
          <cell r="Q7429" t="str">
            <v/>
          </cell>
        </row>
        <row r="7430">
          <cell r="Q7430" t="str">
            <v/>
          </cell>
        </row>
        <row r="7431">
          <cell r="Q7431" t="str">
            <v/>
          </cell>
        </row>
        <row r="7432">
          <cell r="Q7432" t="str">
            <v/>
          </cell>
        </row>
        <row r="7433">
          <cell r="Q7433" t="str">
            <v/>
          </cell>
        </row>
        <row r="7434">
          <cell r="Q7434" t="str">
            <v/>
          </cell>
        </row>
        <row r="7435">
          <cell r="Q7435" t="str">
            <v/>
          </cell>
        </row>
        <row r="7436">
          <cell r="Q7436" t="str">
            <v/>
          </cell>
        </row>
        <row r="7437">
          <cell r="Q7437" t="str">
            <v/>
          </cell>
        </row>
        <row r="7438">
          <cell r="Q7438" t="str">
            <v/>
          </cell>
        </row>
        <row r="7439">
          <cell r="Q7439" t="str">
            <v/>
          </cell>
        </row>
        <row r="7440">
          <cell r="Q7440" t="str">
            <v/>
          </cell>
        </row>
        <row r="7441">
          <cell r="Q7441" t="str">
            <v/>
          </cell>
        </row>
        <row r="7442">
          <cell r="Q7442" t="str">
            <v/>
          </cell>
        </row>
        <row r="7443">
          <cell r="Q7443" t="str">
            <v/>
          </cell>
        </row>
        <row r="7444">
          <cell r="Q7444" t="str">
            <v/>
          </cell>
        </row>
        <row r="7445">
          <cell r="Q7445" t="str">
            <v/>
          </cell>
        </row>
        <row r="7446">
          <cell r="Q7446" t="str">
            <v/>
          </cell>
        </row>
        <row r="7447">
          <cell r="Q7447" t="str">
            <v/>
          </cell>
        </row>
        <row r="7448">
          <cell r="Q7448" t="str">
            <v/>
          </cell>
        </row>
        <row r="7449">
          <cell r="Q7449" t="str">
            <v/>
          </cell>
        </row>
        <row r="7450">
          <cell r="Q7450" t="str">
            <v/>
          </cell>
        </row>
        <row r="7451">
          <cell r="Q7451" t="str">
            <v/>
          </cell>
        </row>
        <row r="7452">
          <cell r="Q7452" t="str">
            <v/>
          </cell>
        </row>
        <row r="7453">
          <cell r="Q7453" t="str">
            <v/>
          </cell>
        </row>
        <row r="7454">
          <cell r="Q7454" t="str">
            <v/>
          </cell>
        </row>
        <row r="7455">
          <cell r="Q7455" t="str">
            <v/>
          </cell>
        </row>
        <row r="7456">
          <cell r="Q7456" t="str">
            <v/>
          </cell>
        </row>
        <row r="7457">
          <cell r="Q7457" t="str">
            <v/>
          </cell>
        </row>
        <row r="7458">
          <cell r="Q7458" t="str">
            <v/>
          </cell>
        </row>
        <row r="7459">
          <cell r="Q7459" t="str">
            <v/>
          </cell>
        </row>
        <row r="7460">
          <cell r="Q7460" t="str">
            <v/>
          </cell>
        </row>
        <row r="7461">
          <cell r="Q7461" t="str">
            <v/>
          </cell>
        </row>
        <row r="7462">
          <cell r="Q7462" t="str">
            <v/>
          </cell>
        </row>
        <row r="7463">
          <cell r="Q7463" t="str">
            <v/>
          </cell>
        </row>
        <row r="7464">
          <cell r="Q7464" t="str">
            <v/>
          </cell>
        </row>
        <row r="7465">
          <cell r="Q7465" t="str">
            <v/>
          </cell>
        </row>
        <row r="7466">
          <cell r="Q7466" t="str">
            <v/>
          </cell>
        </row>
        <row r="7467">
          <cell r="Q7467" t="str">
            <v/>
          </cell>
        </row>
        <row r="7468">
          <cell r="Q7468" t="str">
            <v/>
          </cell>
        </row>
        <row r="7469">
          <cell r="Q7469" t="str">
            <v/>
          </cell>
        </row>
        <row r="7470">
          <cell r="Q7470" t="str">
            <v/>
          </cell>
        </row>
        <row r="7471">
          <cell r="Q7471" t="str">
            <v/>
          </cell>
        </row>
        <row r="7472">
          <cell r="Q7472" t="str">
            <v/>
          </cell>
        </row>
        <row r="7473">
          <cell r="Q7473" t="str">
            <v/>
          </cell>
        </row>
        <row r="7474">
          <cell r="Q7474" t="str">
            <v/>
          </cell>
        </row>
        <row r="7475">
          <cell r="Q7475" t="str">
            <v/>
          </cell>
        </row>
        <row r="7476">
          <cell r="Q7476" t="str">
            <v/>
          </cell>
        </row>
        <row r="7477">
          <cell r="Q7477" t="str">
            <v/>
          </cell>
        </row>
        <row r="7478">
          <cell r="Q7478" t="str">
            <v/>
          </cell>
        </row>
        <row r="7479">
          <cell r="Q7479" t="str">
            <v/>
          </cell>
        </row>
        <row r="7480">
          <cell r="Q7480" t="str">
            <v/>
          </cell>
        </row>
        <row r="7481">
          <cell r="Q7481" t="str">
            <v/>
          </cell>
        </row>
        <row r="7482">
          <cell r="Q7482" t="str">
            <v/>
          </cell>
        </row>
        <row r="7483">
          <cell r="Q7483" t="str">
            <v/>
          </cell>
        </row>
        <row r="7484">
          <cell r="Q7484" t="str">
            <v/>
          </cell>
        </row>
        <row r="7485">
          <cell r="Q7485" t="str">
            <v/>
          </cell>
        </row>
        <row r="7486">
          <cell r="Q7486" t="str">
            <v/>
          </cell>
        </row>
        <row r="7487">
          <cell r="Q7487" t="str">
            <v/>
          </cell>
        </row>
        <row r="7488">
          <cell r="Q7488" t="str">
            <v/>
          </cell>
        </row>
        <row r="7489">
          <cell r="Q7489" t="str">
            <v/>
          </cell>
        </row>
        <row r="7490">
          <cell r="Q7490" t="str">
            <v/>
          </cell>
        </row>
        <row r="7491">
          <cell r="Q7491" t="str">
            <v/>
          </cell>
        </row>
        <row r="7492">
          <cell r="Q7492" t="str">
            <v/>
          </cell>
        </row>
        <row r="7493">
          <cell r="Q7493" t="str">
            <v/>
          </cell>
        </row>
        <row r="7494">
          <cell r="Q7494" t="str">
            <v/>
          </cell>
        </row>
        <row r="7495">
          <cell r="Q7495" t="str">
            <v/>
          </cell>
        </row>
        <row r="7496">
          <cell r="Q7496" t="str">
            <v/>
          </cell>
        </row>
        <row r="7497">
          <cell r="Q7497" t="str">
            <v/>
          </cell>
        </row>
        <row r="7498">
          <cell r="Q7498" t="str">
            <v/>
          </cell>
        </row>
        <row r="7499">
          <cell r="Q7499" t="str">
            <v/>
          </cell>
        </row>
        <row r="7500">
          <cell r="Q7500" t="str">
            <v/>
          </cell>
        </row>
        <row r="7501">
          <cell r="Q7501" t="str">
            <v/>
          </cell>
        </row>
        <row r="7502">
          <cell r="Q7502" t="str">
            <v/>
          </cell>
        </row>
        <row r="7503">
          <cell r="Q7503" t="str">
            <v/>
          </cell>
        </row>
        <row r="7504">
          <cell r="Q7504" t="str">
            <v/>
          </cell>
        </row>
        <row r="7505">
          <cell r="Q7505" t="str">
            <v/>
          </cell>
        </row>
        <row r="7506">
          <cell r="Q7506" t="str">
            <v/>
          </cell>
        </row>
        <row r="7507">
          <cell r="Q7507" t="str">
            <v/>
          </cell>
        </row>
        <row r="7508">
          <cell r="Q7508" t="str">
            <v/>
          </cell>
        </row>
        <row r="7509">
          <cell r="Q7509" t="str">
            <v/>
          </cell>
        </row>
        <row r="7510">
          <cell r="Q7510" t="str">
            <v/>
          </cell>
        </row>
        <row r="7511">
          <cell r="Q7511" t="str">
            <v/>
          </cell>
        </row>
        <row r="7512">
          <cell r="Q7512" t="str">
            <v/>
          </cell>
        </row>
        <row r="7513">
          <cell r="Q7513" t="str">
            <v/>
          </cell>
        </row>
        <row r="7514">
          <cell r="Q7514" t="str">
            <v/>
          </cell>
        </row>
        <row r="7515">
          <cell r="Q7515" t="str">
            <v/>
          </cell>
        </row>
        <row r="7516">
          <cell r="Q7516" t="str">
            <v/>
          </cell>
        </row>
        <row r="7517">
          <cell r="Q7517" t="str">
            <v/>
          </cell>
        </row>
        <row r="7518">
          <cell r="Q7518" t="str">
            <v/>
          </cell>
        </row>
        <row r="7519">
          <cell r="Q7519" t="str">
            <v/>
          </cell>
        </row>
        <row r="7520">
          <cell r="Q7520" t="str">
            <v/>
          </cell>
        </row>
        <row r="7521">
          <cell r="Q7521" t="str">
            <v/>
          </cell>
        </row>
        <row r="7522">
          <cell r="Q7522" t="str">
            <v/>
          </cell>
        </row>
        <row r="7523">
          <cell r="Q7523" t="str">
            <v/>
          </cell>
        </row>
        <row r="7524">
          <cell r="Q7524" t="str">
            <v/>
          </cell>
        </row>
        <row r="7525">
          <cell r="Q7525" t="str">
            <v/>
          </cell>
        </row>
        <row r="7526">
          <cell r="Q7526" t="str">
            <v/>
          </cell>
        </row>
        <row r="7527">
          <cell r="Q7527" t="str">
            <v/>
          </cell>
        </row>
        <row r="7528">
          <cell r="Q7528" t="str">
            <v/>
          </cell>
        </row>
        <row r="7529">
          <cell r="Q7529" t="str">
            <v/>
          </cell>
        </row>
        <row r="7530">
          <cell r="Q7530" t="str">
            <v/>
          </cell>
        </row>
        <row r="7531">
          <cell r="Q7531" t="str">
            <v/>
          </cell>
        </row>
        <row r="7532">
          <cell r="Q7532" t="str">
            <v/>
          </cell>
        </row>
        <row r="7533">
          <cell r="Q7533" t="str">
            <v/>
          </cell>
        </row>
        <row r="7534">
          <cell r="Q7534" t="str">
            <v/>
          </cell>
        </row>
        <row r="7535">
          <cell r="Q7535" t="str">
            <v/>
          </cell>
        </row>
        <row r="7536">
          <cell r="Q7536" t="str">
            <v/>
          </cell>
        </row>
        <row r="7537">
          <cell r="Q7537" t="str">
            <v/>
          </cell>
        </row>
        <row r="7538">
          <cell r="Q7538" t="str">
            <v/>
          </cell>
        </row>
        <row r="7539">
          <cell r="Q7539" t="str">
            <v/>
          </cell>
        </row>
        <row r="7540">
          <cell r="Q7540" t="str">
            <v/>
          </cell>
        </row>
        <row r="7541">
          <cell r="Q7541" t="str">
            <v/>
          </cell>
        </row>
        <row r="7542">
          <cell r="Q7542" t="str">
            <v/>
          </cell>
        </row>
        <row r="7543">
          <cell r="Q7543" t="str">
            <v/>
          </cell>
        </row>
        <row r="7544">
          <cell r="Q7544" t="str">
            <v/>
          </cell>
        </row>
        <row r="7545">
          <cell r="Q7545" t="str">
            <v/>
          </cell>
        </row>
        <row r="7546">
          <cell r="Q7546" t="str">
            <v/>
          </cell>
        </row>
        <row r="7547">
          <cell r="Q7547" t="str">
            <v/>
          </cell>
        </row>
        <row r="7548">
          <cell r="Q7548" t="str">
            <v/>
          </cell>
        </row>
        <row r="7549">
          <cell r="Q7549" t="str">
            <v/>
          </cell>
        </row>
        <row r="7550">
          <cell r="Q7550" t="str">
            <v/>
          </cell>
        </row>
        <row r="7551">
          <cell r="Q7551" t="str">
            <v/>
          </cell>
        </row>
        <row r="7552">
          <cell r="Q7552" t="str">
            <v/>
          </cell>
        </row>
        <row r="7553">
          <cell r="Q7553" t="str">
            <v/>
          </cell>
        </row>
        <row r="7554">
          <cell r="Q7554" t="str">
            <v/>
          </cell>
        </row>
        <row r="7555">
          <cell r="Q7555" t="str">
            <v/>
          </cell>
        </row>
        <row r="7556">
          <cell r="Q7556" t="str">
            <v/>
          </cell>
        </row>
        <row r="7557">
          <cell r="Q7557" t="str">
            <v/>
          </cell>
        </row>
        <row r="7558">
          <cell r="Q7558" t="str">
            <v/>
          </cell>
        </row>
        <row r="7559">
          <cell r="Q7559" t="str">
            <v/>
          </cell>
        </row>
        <row r="7560">
          <cell r="Q7560" t="str">
            <v/>
          </cell>
        </row>
        <row r="7561">
          <cell r="Q7561" t="str">
            <v/>
          </cell>
        </row>
        <row r="7562">
          <cell r="Q7562" t="str">
            <v/>
          </cell>
        </row>
        <row r="7563">
          <cell r="Q7563" t="str">
            <v/>
          </cell>
        </row>
        <row r="7564">
          <cell r="Q7564" t="str">
            <v/>
          </cell>
        </row>
        <row r="7565">
          <cell r="Q7565" t="str">
            <v/>
          </cell>
        </row>
        <row r="7566">
          <cell r="Q7566" t="str">
            <v/>
          </cell>
        </row>
        <row r="7567">
          <cell r="Q7567" t="str">
            <v/>
          </cell>
        </row>
        <row r="7568">
          <cell r="Q7568" t="str">
            <v/>
          </cell>
        </row>
        <row r="7569">
          <cell r="Q7569" t="str">
            <v/>
          </cell>
        </row>
        <row r="7570">
          <cell r="Q7570" t="str">
            <v/>
          </cell>
        </row>
        <row r="7571">
          <cell r="Q7571" t="str">
            <v/>
          </cell>
        </row>
        <row r="7572">
          <cell r="Q7572" t="str">
            <v/>
          </cell>
        </row>
        <row r="7573">
          <cell r="Q7573" t="str">
            <v/>
          </cell>
        </row>
        <row r="7574">
          <cell r="Q7574" t="str">
            <v/>
          </cell>
        </row>
        <row r="7575">
          <cell r="Q7575" t="str">
            <v/>
          </cell>
        </row>
        <row r="7576">
          <cell r="Q7576" t="str">
            <v/>
          </cell>
        </row>
        <row r="7577">
          <cell r="Q7577" t="str">
            <v/>
          </cell>
        </row>
        <row r="7578">
          <cell r="Q7578" t="str">
            <v/>
          </cell>
        </row>
        <row r="7579">
          <cell r="Q7579" t="str">
            <v/>
          </cell>
        </row>
        <row r="7580">
          <cell r="Q7580" t="str">
            <v/>
          </cell>
        </row>
        <row r="7581">
          <cell r="Q7581" t="str">
            <v/>
          </cell>
        </row>
        <row r="7582">
          <cell r="Q7582" t="str">
            <v/>
          </cell>
        </row>
        <row r="7583">
          <cell r="Q7583" t="str">
            <v/>
          </cell>
        </row>
        <row r="7584">
          <cell r="Q7584" t="str">
            <v/>
          </cell>
        </row>
        <row r="7585">
          <cell r="Q7585" t="str">
            <v/>
          </cell>
        </row>
        <row r="7586">
          <cell r="Q7586" t="str">
            <v/>
          </cell>
        </row>
        <row r="7587">
          <cell r="Q7587" t="str">
            <v/>
          </cell>
        </row>
        <row r="7588">
          <cell r="Q7588" t="str">
            <v/>
          </cell>
        </row>
        <row r="7589">
          <cell r="Q7589" t="str">
            <v/>
          </cell>
        </row>
        <row r="7590">
          <cell r="Q7590" t="str">
            <v/>
          </cell>
        </row>
        <row r="7591">
          <cell r="Q7591" t="str">
            <v/>
          </cell>
        </row>
        <row r="7592">
          <cell r="Q7592" t="str">
            <v/>
          </cell>
        </row>
        <row r="7593">
          <cell r="Q7593" t="str">
            <v/>
          </cell>
        </row>
        <row r="7594">
          <cell r="Q7594" t="str">
            <v/>
          </cell>
        </row>
        <row r="7595">
          <cell r="Q7595" t="str">
            <v/>
          </cell>
        </row>
        <row r="7596">
          <cell r="Q7596" t="str">
            <v/>
          </cell>
        </row>
        <row r="7597">
          <cell r="Q7597" t="str">
            <v/>
          </cell>
        </row>
        <row r="7598">
          <cell r="Q7598" t="str">
            <v/>
          </cell>
        </row>
        <row r="7599">
          <cell r="Q7599" t="str">
            <v/>
          </cell>
        </row>
        <row r="7600">
          <cell r="Q7600" t="str">
            <v/>
          </cell>
        </row>
        <row r="7601">
          <cell r="Q7601" t="str">
            <v/>
          </cell>
        </row>
        <row r="7602">
          <cell r="Q7602" t="str">
            <v/>
          </cell>
        </row>
        <row r="7603">
          <cell r="Q7603" t="str">
            <v/>
          </cell>
        </row>
        <row r="7604">
          <cell r="Q7604" t="str">
            <v/>
          </cell>
        </row>
        <row r="7605">
          <cell r="Q7605" t="str">
            <v/>
          </cell>
        </row>
        <row r="7606">
          <cell r="Q7606" t="str">
            <v/>
          </cell>
        </row>
        <row r="7607">
          <cell r="Q7607" t="str">
            <v/>
          </cell>
        </row>
        <row r="7608">
          <cell r="Q7608" t="str">
            <v/>
          </cell>
        </row>
        <row r="7609">
          <cell r="Q7609" t="str">
            <v/>
          </cell>
        </row>
        <row r="7610">
          <cell r="Q7610" t="str">
            <v/>
          </cell>
        </row>
        <row r="7611">
          <cell r="Q7611" t="str">
            <v/>
          </cell>
        </row>
        <row r="7612">
          <cell r="Q7612" t="str">
            <v/>
          </cell>
        </row>
        <row r="7613">
          <cell r="Q7613" t="str">
            <v/>
          </cell>
        </row>
        <row r="7614">
          <cell r="Q7614" t="str">
            <v/>
          </cell>
        </row>
        <row r="7615">
          <cell r="Q7615" t="str">
            <v/>
          </cell>
        </row>
        <row r="7616">
          <cell r="Q7616" t="str">
            <v/>
          </cell>
        </row>
        <row r="7617">
          <cell r="Q7617" t="str">
            <v/>
          </cell>
        </row>
        <row r="7618">
          <cell r="Q7618" t="str">
            <v/>
          </cell>
        </row>
        <row r="7619">
          <cell r="Q7619" t="str">
            <v/>
          </cell>
        </row>
        <row r="7620">
          <cell r="Q7620" t="str">
            <v/>
          </cell>
        </row>
        <row r="7621">
          <cell r="Q7621" t="str">
            <v/>
          </cell>
        </row>
        <row r="7622">
          <cell r="Q7622" t="str">
            <v/>
          </cell>
        </row>
        <row r="7623">
          <cell r="Q7623" t="str">
            <v/>
          </cell>
        </row>
        <row r="7624">
          <cell r="Q7624" t="str">
            <v/>
          </cell>
        </row>
        <row r="7625">
          <cell r="Q7625" t="str">
            <v/>
          </cell>
        </row>
        <row r="7626">
          <cell r="Q7626" t="str">
            <v/>
          </cell>
        </row>
        <row r="7627">
          <cell r="Q7627" t="str">
            <v/>
          </cell>
        </row>
        <row r="7628">
          <cell r="Q7628" t="str">
            <v/>
          </cell>
        </row>
        <row r="7629">
          <cell r="Q7629" t="str">
            <v/>
          </cell>
        </row>
        <row r="7630">
          <cell r="Q7630" t="str">
            <v/>
          </cell>
        </row>
        <row r="7631">
          <cell r="Q7631" t="str">
            <v/>
          </cell>
        </row>
        <row r="7632">
          <cell r="Q7632" t="str">
            <v/>
          </cell>
        </row>
        <row r="7633">
          <cell r="Q7633" t="str">
            <v/>
          </cell>
        </row>
        <row r="7634">
          <cell r="Q7634" t="str">
            <v/>
          </cell>
        </row>
        <row r="7635">
          <cell r="Q7635" t="str">
            <v/>
          </cell>
        </row>
        <row r="7636">
          <cell r="Q7636" t="str">
            <v/>
          </cell>
        </row>
        <row r="7637">
          <cell r="Q7637" t="str">
            <v/>
          </cell>
        </row>
        <row r="7638">
          <cell r="Q7638" t="str">
            <v/>
          </cell>
        </row>
        <row r="7639">
          <cell r="Q7639" t="str">
            <v/>
          </cell>
        </row>
        <row r="7640">
          <cell r="Q7640" t="str">
            <v/>
          </cell>
        </row>
        <row r="7641">
          <cell r="Q7641" t="str">
            <v/>
          </cell>
        </row>
        <row r="7642">
          <cell r="Q7642" t="str">
            <v/>
          </cell>
        </row>
        <row r="7643">
          <cell r="Q7643" t="str">
            <v/>
          </cell>
        </row>
        <row r="7644">
          <cell r="Q7644" t="str">
            <v/>
          </cell>
        </row>
        <row r="7645">
          <cell r="Q7645" t="str">
            <v/>
          </cell>
        </row>
        <row r="7646">
          <cell r="Q7646" t="str">
            <v/>
          </cell>
        </row>
        <row r="7647">
          <cell r="Q7647" t="str">
            <v/>
          </cell>
        </row>
        <row r="7648">
          <cell r="Q7648" t="str">
            <v/>
          </cell>
        </row>
        <row r="7649">
          <cell r="Q7649" t="str">
            <v/>
          </cell>
        </row>
        <row r="7650">
          <cell r="Q7650" t="str">
            <v/>
          </cell>
        </row>
        <row r="7651">
          <cell r="Q7651" t="str">
            <v/>
          </cell>
        </row>
        <row r="7652">
          <cell r="Q7652" t="str">
            <v/>
          </cell>
        </row>
        <row r="7653">
          <cell r="Q7653" t="str">
            <v/>
          </cell>
        </row>
        <row r="7654">
          <cell r="Q7654" t="str">
            <v/>
          </cell>
        </row>
        <row r="7655">
          <cell r="Q7655" t="str">
            <v/>
          </cell>
        </row>
        <row r="7656">
          <cell r="Q7656" t="str">
            <v/>
          </cell>
        </row>
        <row r="7657">
          <cell r="Q7657" t="str">
            <v/>
          </cell>
        </row>
        <row r="7658">
          <cell r="Q7658" t="str">
            <v/>
          </cell>
        </row>
        <row r="7659">
          <cell r="Q7659" t="str">
            <v/>
          </cell>
        </row>
        <row r="7660">
          <cell r="Q7660" t="str">
            <v/>
          </cell>
        </row>
        <row r="7661">
          <cell r="Q7661" t="str">
            <v/>
          </cell>
        </row>
        <row r="7662">
          <cell r="Q7662" t="str">
            <v/>
          </cell>
        </row>
        <row r="7663">
          <cell r="Q7663" t="str">
            <v/>
          </cell>
        </row>
        <row r="7664">
          <cell r="Q7664" t="str">
            <v/>
          </cell>
        </row>
        <row r="7665">
          <cell r="Q7665" t="str">
            <v/>
          </cell>
        </row>
        <row r="7666">
          <cell r="Q7666" t="str">
            <v/>
          </cell>
        </row>
        <row r="7667">
          <cell r="Q7667" t="str">
            <v/>
          </cell>
        </row>
        <row r="7668">
          <cell r="Q7668" t="str">
            <v/>
          </cell>
        </row>
        <row r="7669">
          <cell r="Q7669" t="str">
            <v/>
          </cell>
        </row>
        <row r="7670">
          <cell r="Q7670" t="str">
            <v/>
          </cell>
        </row>
        <row r="7671">
          <cell r="Q7671" t="str">
            <v/>
          </cell>
        </row>
        <row r="7672">
          <cell r="Q7672" t="str">
            <v/>
          </cell>
        </row>
        <row r="7673">
          <cell r="Q7673" t="str">
            <v/>
          </cell>
        </row>
        <row r="7674">
          <cell r="Q7674" t="str">
            <v/>
          </cell>
        </row>
        <row r="7675">
          <cell r="Q7675" t="str">
            <v/>
          </cell>
        </row>
        <row r="7676">
          <cell r="Q7676" t="str">
            <v/>
          </cell>
        </row>
        <row r="7677">
          <cell r="Q7677" t="str">
            <v/>
          </cell>
        </row>
        <row r="7678">
          <cell r="Q7678" t="str">
            <v/>
          </cell>
        </row>
        <row r="7679">
          <cell r="Q7679" t="str">
            <v/>
          </cell>
        </row>
        <row r="7680">
          <cell r="Q7680" t="str">
            <v/>
          </cell>
        </row>
        <row r="7681">
          <cell r="Q7681" t="str">
            <v/>
          </cell>
        </row>
        <row r="7682">
          <cell r="Q7682" t="str">
            <v/>
          </cell>
        </row>
        <row r="7683">
          <cell r="Q7683" t="str">
            <v/>
          </cell>
        </row>
        <row r="7684">
          <cell r="Q7684" t="str">
            <v/>
          </cell>
        </row>
        <row r="7685">
          <cell r="Q7685" t="str">
            <v/>
          </cell>
        </row>
        <row r="7686">
          <cell r="Q7686" t="str">
            <v/>
          </cell>
        </row>
        <row r="7687">
          <cell r="Q7687" t="str">
            <v/>
          </cell>
        </row>
        <row r="7688">
          <cell r="Q7688" t="str">
            <v/>
          </cell>
        </row>
        <row r="7689">
          <cell r="Q7689" t="str">
            <v/>
          </cell>
        </row>
        <row r="7690">
          <cell r="Q7690" t="str">
            <v/>
          </cell>
        </row>
        <row r="7691">
          <cell r="Q7691" t="str">
            <v/>
          </cell>
        </row>
        <row r="7692">
          <cell r="Q7692" t="str">
            <v/>
          </cell>
        </row>
        <row r="7693">
          <cell r="Q7693" t="str">
            <v/>
          </cell>
        </row>
        <row r="7694">
          <cell r="Q7694" t="str">
            <v/>
          </cell>
        </row>
        <row r="7695">
          <cell r="Q7695" t="str">
            <v/>
          </cell>
        </row>
        <row r="7696">
          <cell r="Q7696" t="str">
            <v/>
          </cell>
        </row>
        <row r="7697">
          <cell r="Q7697" t="str">
            <v/>
          </cell>
        </row>
        <row r="7698">
          <cell r="Q7698" t="str">
            <v/>
          </cell>
        </row>
        <row r="7699">
          <cell r="Q7699" t="str">
            <v/>
          </cell>
        </row>
        <row r="7700">
          <cell r="Q7700" t="str">
            <v/>
          </cell>
        </row>
        <row r="7701">
          <cell r="Q7701" t="str">
            <v/>
          </cell>
        </row>
        <row r="7702">
          <cell r="Q7702" t="str">
            <v/>
          </cell>
        </row>
        <row r="7703">
          <cell r="Q7703" t="str">
            <v/>
          </cell>
        </row>
        <row r="7704">
          <cell r="Q7704" t="str">
            <v/>
          </cell>
        </row>
        <row r="7705">
          <cell r="Q7705" t="str">
            <v/>
          </cell>
        </row>
        <row r="7706">
          <cell r="Q7706" t="str">
            <v/>
          </cell>
        </row>
        <row r="7707">
          <cell r="Q7707" t="str">
            <v/>
          </cell>
        </row>
        <row r="7708">
          <cell r="Q7708" t="str">
            <v/>
          </cell>
        </row>
        <row r="7709">
          <cell r="Q7709" t="str">
            <v/>
          </cell>
        </row>
        <row r="7710">
          <cell r="Q7710" t="str">
            <v/>
          </cell>
        </row>
        <row r="7711">
          <cell r="Q7711" t="str">
            <v/>
          </cell>
        </row>
        <row r="7712">
          <cell r="Q7712" t="str">
            <v/>
          </cell>
        </row>
        <row r="7713">
          <cell r="Q7713" t="str">
            <v/>
          </cell>
        </row>
        <row r="7714">
          <cell r="Q7714" t="str">
            <v/>
          </cell>
        </row>
        <row r="7715">
          <cell r="Q7715" t="str">
            <v/>
          </cell>
        </row>
        <row r="7716">
          <cell r="Q7716" t="str">
            <v/>
          </cell>
        </row>
        <row r="7717">
          <cell r="Q7717" t="str">
            <v/>
          </cell>
        </row>
        <row r="7718">
          <cell r="Q7718" t="str">
            <v/>
          </cell>
        </row>
        <row r="7719">
          <cell r="Q7719" t="str">
            <v/>
          </cell>
        </row>
        <row r="7720">
          <cell r="Q7720" t="str">
            <v/>
          </cell>
        </row>
        <row r="7721">
          <cell r="Q7721" t="str">
            <v/>
          </cell>
        </row>
        <row r="7722">
          <cell r="Q7722" t="str">
            <v/>
          </cell>
        </row>
        <row r="7723">
          <cell r="Q7723" t="str">
            <v/>
          </cell>
        </row>
        <row r="7724">
          <cell r="Q7724" t="str">
            <v/>
          </cell>
        </row>
        <row r="7725">
          <cell r="Q7725" t="str">
            <v/>
          </cell>
        </row>
        <row r="7726">
          <cell r="Q7726" t="str">
            <v/>
          </cell>
        </row>
        <row r="7727">
          <cell r="Q7727" t="str">
            <v/>
          </cell>
        </row>
        <row r="7728">
          <cell r="Q7728" t="str">
            <v/>
          </cell>
        </row>
        <row r="7729">
          <cell r="Q7729" t="str">
            <v/>
          </cell>
        </row>
        <row r="7730">
          <cell r="Q7730" t="str">
            <v/>
          </cell>
        </row>
        <row r="7731">
          <cell r="Q7731" t="str">
            <v/>
          </cell>
        </row>
        <row r="7732">
          <cell r="Q7732" t="str">
            <v/>
          </cell>
        </row>
        <row r="7733">
          <cell r="Q7733" t="str">
            <v/>
          </cell>
        </row>
        <row r="7734">
          <cell r="Q7734" t="str">
            <v/>
          </cell>
        </row>
        <row r="7735">
          <cell r="Q7735" t="str">
            <v/>
          </cell>
        </row>
        <row r="7736">
          <cell r="Q7736" t="str">
            <v/>
          </cell>
        </row>
        <row r="7737">
          <cell r="Q7737" t="str">
            <v/>
          </cell>
        </row>
        <row r="7738">
          <cell r="Q7738" t="str">
            <v/>
          </cell>
        </row>
        <row r="7739">
          <cell r="Q7739" t="str">
            <v/>
          </cell>
        </row>
        <row r="7740">
          <cell r="Q7740" t="str">
            <v/>
          </cell>
        </row>
        <row r="7741">
          <cell r="Q7741" t="str">
            <v/>
          </cell>
        </row>
        <row r="7742">
          <cell r="Q7742" t="str">
            <v/>
          </cell>
        </row>
        <row r="7743">
          <cell r="Q7743" t="str">
            <v/>
          </cell>
        </row>
        <row r="7744">
          <cell r="Q7744" t="str">
            <v/>
          </cell>
        </row>
        <row r="7745">
          <cell r="Q7745" t="str">
            <v/>
          </cell>
        </row>
        <row r="7746">
          <cell r="Q7746" t="str">
            <v/>
          </cell>
        </row>
        <row r="7747">
          <cell r="Q7747" t="str">
            <v/>
          </cell>
        </row>
        <row r="7748">
          <cell r="Q7748" t="str">
            <v/>
          </cell>
        </row>
        <row r="7749">
          <cell r="Q7749" t="str">
            <v/>
          </cell>
        </row>
        <row r="7750">
          <cell r="Q7750" t="str">
            <v/>
          </cell>
        </row>
        <row r="7751">
          <cell r="Q7751" t="str">
            <v/>
          </cell>
        </row>
        <row r="7752">
          <cell r="Q7752" t="str">
            <v/>
          </cell>
        </row>
        <row r="7753">
          <cell r="Q7753" t="str">
            <v/>
          </cell>
        </row>
        <row r="7754">
          <cell r="Q7754" t="str">
            <v/>
          </cell>
        </row>
        <row r="7755">
          <cell r="Q7755" t="str">
            <v/>
          </cell>
        </row>
        <row r="7756">
          <cell r="Q7756" t="str">
            <v/>
          </cell>
        </row>
        <row r="7757">
          <cell r="Q7757" t="str">
            <v/>
          </cell>
        </row>
        <row r="7758">
          <cell r="Q7758" t="str">
            <v/>
          </cell>
        </row>
        <row r="7759">
          <cell r="Q7759" t="str">
            <v/>
          </cell>
        </row>
        <row r="7760">
          <cell r="Q7760" t="str">
            <v/>
          </cell>
        </row>
        <row r="7761">
          <cell r="Q7761" t="str">
            <v/>
          </cell>
        </row>
        <row r="7762">
          <cell r="Q7762" t="str">
            <v/>
          </cell>
        </row>
        <row r="7763">
          <cell r="Q7763" t="str">
            <v/>
          </cell>
        </row>
        <row r="7764">
          <cell r="Q7764" t="str">
            <v/>
          </cell>
        </row>
        <row r="7765">
          <cell r="Q7765" t="str">
            <v/>
          </cell>
        </row>
        <row r="7766">
          <cell r="Q7766" t="str">
            <v/>
          </cell>
        </row>
        <row r="7767">
          <cell r="Q7767" t="str">
            <v/>
          </cell>
        </row>
        <row r="7768">
          <cell r="Q7768" t="str">
            <v/>
          </cell>
        </row>
        <row r="7769">
          <cell r="Q7769" t="str">
            <v/>
          </cell>
        </row>
        <row r="7770">
          <cell r="Q7770" t="str">
            <v/>
          </cell>
        </row>
        <row r="7771">
          <cell r="Q7771" t="str">
            <v/>
          </cell>
        </row>
        <row r="7772">
          <cell r="Q7772" t="str">
            <v/>
          </cell>
        </row>
        <row r="7773">
          <cell r="Q7773" t="str">
            <v/>
          </cell>
        </row>
        <row r="7774">
          <cell r="Q7774" t="str">
            <v/>
          </cell>
        </row>
        <row r="7775">
          <cell r="Q7775" t="str">
            <v/>
          </cell>
        </row>
        <row r="7776">
          <cell r="Q7776" t="str">
            <v/>
          </cell>
        </row>
        <row r="7777">
          <cell r="Q7777" t="str">
            <v/>
          </cell>
        </row>
        <row r="7778">
          <cell r="Q7778" t="str">
            <v/>
          </cell>
        </row>
        <row r="7779">
          <cell r="Q7779" t="str">
            <v/>
          </cell>
        </row>
        <row r="7780">
          <cell r="Q7780" t="str">
            <v/>
          </cell>
        </row>
        <row r="7781">
          <cell r="Q7781" t="str">
            <v/>
          </cell>
        </row>
        <row r="7782">
          <cell r="Q7782" t="str">
            <v/>
          </cell>
        </row>
        <row r="7783">
          <cell r="Q7783" t="str">
            <v/>
          </cell>
        </row>
        <row r="7784">
          <cell r="Q7784" t="str">
            <v/>
          </cell>
        </row>
        <row r="7785">
          <cell r="Q7785" t="str">
            <v/>
          </cell>
        </row>
        <row r="7786">
          <cell r="Q7786" t="str">
            <v/>
          </cell>
        </row>
        <row r="7787">
          <cell r="Q7787" t="str">
            <v/>
          </cell>
        </row>
        <row r="7788">
          <cell r="Q7788" t="str">
            <v/>
          </cell>
        </row>
        <row r="7789">
          <cell r="Q7789" t="str">
            <v/>
          </cell>
        </row>
        <row r="7790">
          <cell r="Q7790" t="str">
            <v/>
          </cell>
        </row>
        <row r="7791">
          <cell r="Q7791" t="str">
            <v/>
          </cell>
        </row>
        <row r="7792">
          <cell r="Q7792" t="str">
            <v/>
          </cell>
        </row>
        <row r="7793">
          <cell r="Q7793" t="str">
            <v/>
          </cell>
        </row>
        <row r="7794">
          <cell r="Q7794" t="str">
            <v/>
          </cell>
        </row>
        <row r="7795">
          <cell r="Q7795" t="str">
            <v/>
          </cell>
        </row>
        <row r="7796">
          <cell r="Q7796" t="str">
            <v/>
          </cell>
        </row>
        <row r="7797">
          <cell r="Q7797" t="str">
            <v/>
          </cell>
        </row>
        <row r="7798">
          <cell r="Q7798" t="str">
            <v/>
          </cell>
        </row>
        <row r="7799">
          <cell r="Q7799" t="str">
            <v/>
          </cell>
        </row>
        <row r="7800">
          <cell r="Q7800" t="str">
            <v/>
          </cell>
        </row>
        <row r="7801">
          <cell r="Q7801" t="str">
            <v/>
          </cell>
        </row>
        <row r="7802">
          <cell r="Q7802" t="str">
            <v/>
          </cell>
        </row>
        <row r="7803">
          <cell r="Q7803" t="str">
            <v/>
          </cell>
        </row>
        <row r="7804">
          <cell r="Q7804" t="str">
            <v/>
          </cell>
        </row>
        <row r="7805">
          <cell r="Q7805" t="str">
            <v/>
          </cell>
        </row>
        <row r="7806">
          <cell r="Q7806" t="str">
            <v/>
          </cell>
        </row>
        <row r="7807">
          <cell r="Q7807" t="str">
            <v/>
          </cell>
        </row>
        <row r="7808">
          <cell r="Q7808" t="str">
            <v/>
          </cell>
        </row>
        <row r="7809">
          <cell r="Q7809" t="str">
            <v/>
          </cell>
        </row>
        <row r="7810">
          <cell r="Q7810" t="str">
            <v/>
          </cell>
        </row>
        <row r="7811">
          <cell r="Q7811" t="str">
            <v/>
          </cell>
        </row>
        <row r="7812">
          <cell r="Q7812" t="str">
            <v/>
          </cell>
        </row>
        <row r="7813">
          <cell r="Q7813" t="str">
            <v/>
          </cell>
        </row>
        <row r="7814">
          <cell r="Q7814" t="str">
            <v/>
          </cell>
        </row>
        <row r="7815">
          <cell r="Q7815" t="str">
            <v/>
          </cell>
        </row>
        <row r="7816">
          <cell r="Q7816" t="str">
            <v/>
          </cell>
        </row>
        <row r="7817">
          <cell r="Q7817" t="str">
            <v/>
          </cell>
        </row>
        <row r="7818">
          <cell r="Q7818" t="str">
            <v/>
          </cell>
        </row>
        <row r="7819">
          <cell r="Q7819" t="str">
            <v/>
          </cell>
        </row>
        <row r="7820">
          <cell r="Q7820" t="str">
            <v/>
          </cell>
        </row>
        <row r="7821">
          <cell r="Q7821" t="str">
            <v/>
          </cell>
        </row>
        <row r="7822">
          <cell r="Q7822" t="str">
            <v/>
          </cell>
        </row>
        <row r="7823">
          <cell r="Q7823" t="str">
            <v/>
          </cell>
        </row>
        <row r="7824">
          <cell r="Q7824" t="str">
            <v/>
          </cell>
        </row>
        <row r="7825">
          <cell r="Q7825" t="str">
            <v/>
          </cell>
        </row>
        <row r="7826">
          <cell r="Q7826" t="str">
            <v/>
          </cell>
        </row>
        <row r="7827">
          <cell r="Q7827" t="str">
            <v/>
          </cell>
        </row>
        <row r="7828">
          <cell r="Q7828" t="str">
            <v/>
          </cell>
        </row>
        <row r="7829">
          <cell r="Q7829" t="str">
            <v/>
          </cell>
        </row>
        <row r="7830">
          <cell r="Q7830" t="str">
            <v/>
          </cell>
        </row>
        <row r="7831">
          <cell r="Q7831" t="str">
            <v/>
          </cell>
        </row>
        <row r="7832">
          <cell r="Q7832" t="str">
            <v/>
          </cell>
        </row>
        <row r="7833">
          <cell r="Q7833" t="str">
            <v/>
          </cell>
        </row>
        <row r="7834">
          <cell r="Q7834" t="str">
            <v/>
          </cell>
        </row>
        <row r="7835">
          <cell r="Q7835" t="str">
            <v/>
          </cell>
        </row>
        <row r="7836">
          <cell r="Q7836" t="str">
            <v/>
          </cell>
        </row>
        <row r="7837">
          <cell r="Q7837" t="str">
            <v/>
          </cell>
        </row>
        <row r="7838">
          <cell r="Q7838" t="str">
            <v/>
          </cell>
        </row>
        <row r="7839">
          <cell r="Q7839" t="str">
            <v/>
          </cell>
        </row>
        <row r="7840">
          <cell r="Q7840" t="str">
            <v/>
          </cell>
        </row>
        <row r="7841">
          <cell r="Q7841" t="str">
            <v/>
          </cell>
        </row>
        <row r="7842">
          <cell r="Q7842" t="str">
            <v/>
          </cell>
        </row>
        <row r="7843">
          <cell r="Q7843" t="str">
            <v/>
          </cell>
        </row>
        <row r="7844">
          <cell r="Q7844" t="str">
            <v/>
          </cell>
        </row>
        <row r="7845">
          <cell r="Q7845" t="str">
            <v/>
          </cell>
        </row>
        <row r="7846">
          <cell r="Q7846" t="str">
            <v/>
          </cell>
        </row>
        <row r="7847">
          <cell r="Q7847" t="str">
            <v/>
          </cell>
        </row>
        <row r="7848">
          <cell r="Q7848" t="str">
            <v/>
          </cell>
        </row>
        <row r="7849">
          <cell r="Q7849" t="str">
            <v/>
          </cell>
        </row>
        <row r="7850">
          <cell r="Q7850" t="str">
            <v/>
          </cell>
        </row>
        <row r="7851">
          <cell r="Q7851" t="str">
            <v/>
          </cell>
        </row>
        <row r="7852">
          <cell r="Q7852" t="str">
            <v/>
          </cell>
        </row>
        <row r="7853">
          <cell r="Q7853" t="str">
            <v/>
          </cell>
        </row>
        <row r="7854">
          <cell r="Q7854" t="str">
            <v/>
          </cell>
        </row>
        <row r="7855">
          <cell r="Q7855" t="str">
            <v/>
          </cell>
        </row>
        <row r="7856">
          <cell r="Q7856" t="str">
            <v/>
          </cell>
        </row>
        <row r="7857">
          <cell r="Q7857" t="str">
            <v/>
          </cell>
        </row>
        <row r="7858">
          <cell r="Q7858" t="str">
            <v/>
          </cell>
        </row>
        <row r="7859">
          <cell r="Q7859" t="str">
            <v/>
          </cell>
        </row>
        <row r="7860">
          <cell r="Q7860" t="str">
            <v/>
          </cell>
        </row>
        <row r="7861">
          <cell r="Q7861" t="str">
            <v/>
          </cell>
        </row>
        <row r="7862">
          <cell r="Q7862" t="str">
            <v/>
          </cell>
        </row>
        <row r="7863">
          <cell r="Q7863" t="str">
            <v/>
          </cell>
        </row>
        <row r="7864">
          <cell r="Q7864" t="str">
            <v/>
          </cell>
        </row>
        <row r="7865">
          <cell r="Q7865" t="str">
            <v/>
          </cell>
        </row>
        <row r="7866">
          <cell r="Q7866" t="str">
            <v/>
          </cell>
        </row>
        <row r="7867">
          <cell r="Q7867" t="str">
            <v/>
          </cell>
        </row>
        <row r="7868">
          <cell r="Q7868" t="str">
            <v/>
          </cell>
        </row>
        <row r="7869">
          <cell r="Q7869" t="str">
            <v/>
          </cell>
        </row>
        <row r="7870">
          <cell r="Q7870" t="str">
            <v/>
          </cell>
        </row>
        <row r="7871">
          <cell r="Q7871" t="str">
            <v/>
          </cell>
        </row>
        <row r="7872">
          <cell r="Q7872" t="str">
            <v/>
          </cell>
        </row>
        <row r="7873">
          <cell r="Q7873" t="str">
            <v/>
          </cell>
        </row>
        <row r="7874">
          <cell r="Q7874" t="str">
            <v/>
          </cell>
        </row>
        <row r="7875">
          <cell r="Q7875" t="str">
            <v/>
          </cell>
        </row>
        <row r="7876">
          <cell r="Q7876" t="str">
            <v/>
          </cell>
        </row>
        <row r="7877">
          <cell r="Q7877" t="str">
            <v/>
          </cell>
        </row>
        <row r="7878">
          <cell r="Q7878" t="str">
            <v/>
          </cell>
        </row>
        <row r="7879">
          <cell r="Q7879" t="str">
            <v/>
          </cell>
        </row>
        <row r="7880">
          <cell r="Q7880" t="str">
            <v/>
          </cell>
        </row>
        <row r="7881">
          <cell r="Q7881" t="str">
            <v/>
          </cell>
        </row>
        <row r="7882">
          <cell r="Q7882" t="str">
            <v/>
          </cell>
        </row>
        <row r="7883">
          <cell r="Q7883" t="str">
            <v/>
          </cell>
        </row>
        <row r="7884">
          <cell r="Q7884" t="str">
            <v/>
          </cell>
        </row>
        <row r="7885">
          <cell r="Q7885" t="str">
            <v/>
          </cell>
        </row>
        <row r="7886">
          <cell r="Q7886" t="str">
            <v/>
          </cell>
        </row>
        <row r="7887">
          <cell r="Q7887" t="str">
            <v/>
          </cell>
        </row>
        <row r="7888">
          <cell r="Q7888" t="str">
            <v/>
          </cell>
        </row>
        <row r="7889">
          <cell r="Q7889" t="str">
            <v/>
          </cell>
        </row>
        <row r="7890">
          <cell r="Q7890" t="str">
            <v/>
          </cell>
        </row>
        <row r="7891">
          <cell r="Q7891" t="str">
            <v/>
          </cell>
        </row>
        <row r="7892">
          <cell r="Q7892" t="str">
            <v/>
          </cell>
        </row>
        <row r="7893">
          <cell r="Q7893" t="str">
            <v/>
          </cell>
        </row>
        <row r="7894">
          <cell r="Q7894" t="str">
            <v/>
          </cell>
        </row>
        <row r="7895">
          <cell r="Q7895" t="str">
            <v/>
          </cell>
        </row>
        <row r="7896">
          <cell r="Q7896" t="str">
            <v/>
          </cell>
        </row>
        <row r="7897">
          <cell r="Q7897" t="str">
            <v/>
          </cell>
        </row>
        <row r="7898">
          <cell r="Q7898" t="str">
            <v/>
          </cell>
        </row>
        <row r="7899">
          <cell r="Q7899" t="str">
            <v/>
          </cell>
        </row>
        <row r="7900">
          <cell r="Q7900" t="str">
            <v/>
          </cell>
        </row>
        <row r="7901">
          <cell r="Q7901" t="str">
            <v/>
          </cell>
        </row>
        <row r="7902">
          <cell r="Q7902" t="str">
            <v/>
          </cell>
        </row>
        <row r="7903">
          <cell r="Q7903" t="str">
            <v/>
          </cell>
        </row>
        <row r="7904">
          <cell r="Q7904" t="str">
            <v/>
          </cell>
        </row>
        <row r="7905">
          <cell r="Q7905" t="str">
            <v/>
          </cell>
        </row>
        <row r="7906">
          <cell r="Q7906" t="str">
            <v/>
          </cell>
        </row>
        <row r="7907">
          <cell r="Q7907" t="str">
            <v/>
          </cell>
        </row>
        <row r="7908">
          <cell r="Q7908" t="str">
            <v/>
          </cell>
        </row>
        <row r="7909">
          <cell r="Q7909" t="str">
            <v/>
          </cell>
        </row>
        <row r="7910">
          <cell r="Q7910" t="str">
            <v/>
          </cell>
        </row>
        <row r="7911">
          <cell r="Q7911" t="str">
            <v/>
          </cell>
        </row>
        <row r="7912">
          <cell r="Q7912" t="str">
            <v/>
          </cell>
        </row>
        <row r="7913">
          <cell r="Q7913" t="str">
            <v/>
          </cell>
        </row>
        <row r="7914">
          <cell r="Q7914" t="str">
            <v/>
          </cell>
        </row>
        <row r="7915">
          <cell r="Q7915" t="str">
            <v/>
          </cell>
        </row>
        <row r="7916">
          <cell r="Q7916" t="str">
            <v/>
          </cell>
        </row>
        <row r="7917">
          <cell r="Q7917" t="str">
            <v/>
          </cell>
        </row>
        <row r="7918">
          <cell r="Q7918" t="str">
            <v/>
          </cell>
        </row>
        <row r="7919">
          <cell r="Q7919" t="str">
            <v/>
          </cell>
        </row>
        <row r="7920">
          <cell r="Q7920" t="str">
            <v/>
          </cell>
        </row>
        <row r="7921">
          <cell r="Q7921" t="str">
            <v/>
          </cell>
        </row>
        <row r="7922">
          <cell r="Q7922" t="str">
            <v/>
          </cell>
        </row>
        <row r="7923">
          <cell r="Q7923" t="str">
            <v/>
          </cell>
        </row>
        <row r="7924">
          <cell r="Q7924" t="str">
            <v/>
          </cell>
        </row>
        <row r="7925">
          <cell r="Q7925" t="str">
            <v/>
          </cell>
        </row>
        <row r="7926">
          <cell r="Q7926" t="str">
            <v/>
          </cell>
        </row>
        <row r="7927">
          <cell r="Q7927" t="str">
            <v/>
          </cell>
        </row>
        <row r="7928">
          <cell r="Q7928" t="str">
            <v/>
          </cell>
        </row>
        <row r="7929">
          <cell r="Q7929" t="str">
            <v/>
          </cell>
        </row>
        <row r="7930">
          <cell r="Q7930" t="str">
            <v/>
          </cell>
        </row>
        <row r="7931">
          <cell r="Q7931" t="str">
            <v/>
          </cell>
        </row>
        <row r="7932">
          <cell r="Q7932" t="str">
            <v/>
          </cell>
        </row>
        <row r="7933">
          <cell r="Q7933" t="str">
            <v/>
          </cell>
        </row>
        <row r="7934">
          <cell r="Q7934" t="str">
            <v/>
          </cell>
        </row>
        <row r="7935">
          <cell r="Q7935" t="str">
            <v/>
          </cell>
        </row>
        <row r="7936">
          <cell r="Q7936" t="str">
            <v/>
          </cell>
        </row>
        <row r="7937">
          <cell r="Q7937" t="str">
            <v/>
          </cell>
        </row>
        <row r="7938">
          <cell r="Q7938" t="str">
            <v/>
          </cell>
        </row>
        <row r="7939">
          <cell r="Q7939" t="str">
            <v/>
          </cell>
        </row>
        <row r="7940">
          <cell r="Q7940" t="str">
            <v/>
          </cell>
        </row>
        <row r="7941">
          <cell r="Q7941" t="str">
            <v/>
          </cell>
        </row>
        <row r="7942">
          <cell r="Q7942" t="str">
            <v/>
          </cell>
        </row>
        <row r="7943">
          <cell r="Q7943" t="str">
            <v/>
          </cell>
        </row>
        <row r="7944">
          <cell r="Q7944" t="str">
            <v/>
          </cell>
        </row>
        <row r="7945">
          <cell r="Q7945" t="str">
            <v/>
          </cell>
        </row>
        <row r="7946">
          <cell r="Q7946" t="str">
            <v/>
          </cell>
        </row>
        <row r="7947">
          <cell r="Q7947" t="str">
            <v/>
          </cell>
        </row>
        <row r="7948">
          <cell r="Q7948" t="str">
            <v/>
          </cell>
        </row>
        <row r="7949">
          <cell r="Q7949" t="str">
            <v/>
          </cell>
        </row>
        <row r="7950">
          <cell r="Q7950" t="str">
            <v/>
          </cell>
        </row>
        <row r="7951">
          <cell r="Q7951" t="str">
            <v/>
          </cell>
        </row>
        <row r="7952">
          <cell r="Q7952" t="str">
            <v/>
          </cell>
        </row>
        <row r="7953">
          <cell r="Q7953" t="str">
            <v/>
          </cell>
        </row>
        <row r="7954">
          <cell r="Q7954" t="str">
            <v/>
          </cell>
        </row>
        <row r="7955">
          <cell r="Q7955" t="str">
            <v/>
          </cell>
        </row>
        <row r="7956">
          <cell r="Q7956" t="str">
            <v/>
          </cell>
        </row>
        <row r="7957">
          <cell r="Q7957" t="str">
            <v/>
          </cell>
        </row>
        <row r="7958">
          <cell r="Q7958" t="str">
            <v/>
          </cell>
        </row>
        <row r="7959">
          <cell r="Q7959" t="str">
            <v/>
          </cell>
        </row>
        <row r="7960">
          <cell r="Q7960" t="str">
            <v/>
          </cell>
        </row>
        <row r="7961">
          <cell r="Q7961" t="str">
            <v/>
          </cell>
        </row>
        <row r="7962">
          <cell r="Q7962" t="str">
            <v/>
          </cell>
        </row>
        <row r="7963">
          <cell r="Q7963" t="str">
            <v/>
          </cell>
        </row>
        <row r="7964">
          <cell r="Q7964" t="str">
            <v/>
          </cell>
        </row>
        <row r="7965">
          <cell r="Q7965" t="str">
            <v/>
          </cell>
        </row>
        <row r="7966">
          <cell r="Q7966" t="str">
            <v/>
          </cell>
        </row>
        <row r="7967">
          <cell r="Q7967" t="str">
            <v/>
          </cell>
        </row>
        <row r="7968">
          <cell r="Q7968" t="str">
            <v/>
          </cell>
        </row>
        <row r="7969">
          <cell r="Q7969" t="str">
            <v/>
          </cell>
        </row>
        <row r="7970">
          <cell r="Q7970" t="str">
            <v/>
          </cell>
        </row>
        <row r="7971">
          <cell r="Q7971" t="str">
            <v/>
          </cell>
        </row>
        <row r="7972">
          <cell r="Q7972" t="str">
            <v/>
          </cell>
        </row>
        <row r="7973">
          <cell r="Q7973" t="str">
            <v/>
          </cell>
        </row>
        <row r="7974">
          <cell r="Q7974" t="str">
            <v/>
          </cell>
        </row>
        <row r="7975">
          <cell r="Q7975" t="str">
            <v/>
          </cell>
        </row>
        <row r="7976">
          <cell r="Q7976" t="str">
            <v/>
          </cell>
        </row>
        <row r="7977">
          <cell r="Q7977" t="str">
            <v/>
          </cell>
        </row>
        <row r="7978">
          <cell r="Q7978" t="str">
            <v/>
          </cell>
        </row>
        <row r="7979">
          <cell r="Q7979" t="str">
            <v/>
          </cell>
        </row>
        <row r="7980">
          <cell r="Q7980" t="str">
            <v/>
          </cell>
        </row>
        <row r="7981">
          <cell r="Q7981" t="str">
            <v/>
          </cell>
        </row>
        <row r="7982">
          <cell r="Q7982" t="str">
            <v/>
          </cell>
        </row>
        <row r="7983">
          <cell r="Q7983" t="str">
            <v/>
          </cell>
        </row>
        <row r="7984">
          <cell r="Q7984" t="str">
            <v/>
          </cell>
        </row>
        <row r="7985">
          <cell r="Q7985" t="str">
            <v/>
          </cell>
        </row>
        <row r="7986">
          <cell r="Q7986" t="str">
            <v/>
          </cell>
        </row>
        <row r="7987">
          <cell r="Q7987" t="str">
            <v/>
          </cell>
        </row>
        <row r="7988">
          <cell r="Q7988" t="str">
            <v/>
          </cell>
        </row>
        <row r="7989">
          <cell r="Q7989" t="str">
            <v/>
          </cell>
        </row>
        <row r="7990">
          <cell r="Q7990" t="str">
            <v/>
          </cell>
        </row>
        <row r="7991">
          <cell r="Q7991" t="str">
            <v/>
          </cell>
        </row>
        <row r="7992">
          <cell r="Q7992" t="str">
            <v/>
          </cell>
        </row>
        <row r="7993">
          <cell r="Q7993" t="str">
            <v/>
          </cell>
        </row>
        <row r="7994">
          <cell r="Q7994" t="str">
            <v/>
          </cell>
        </row>
        <row r="7995">
          <cell r="Q7995" t="str">
            <v/>
          </cell>
        </row>
        <row r="7996">
          <cell r="Q7996" t="str">
            <v/>
          </cell>
        </row>
        <row r="7997">
          <cell r="Q7997" t="str">
            <v/>
          </cell>
        </row>
        <row r="7998">
          <cell r="Q7998" t="str">
            <v/>
          </cell>
        </row>
        <row r="7999">
          <cell r="Q7999" t="str">
            <v/>
          </cell>
        </row>
        <row r="8000">
          <cell r="Q8000" t="str">
            <v/>
          </cell>
        </row>
        <row r="8001">
          <cell r="Q8001" t="str">
            <v/>
          </cell>
        </row>
        <row r="8002">
          <cell r="Q8002" t="str">
            <v/>
          </cell>
        </row>
        <row r="8003">
          <cell r="Q8003" t="str">
            <v/>
          </cell>
        </row>
        <row r="8004">
          <cell r="Q8004" t="str">
            <v/>
          </cell>
        </row>
        <row r="8005">
          <cell r="Q8005" t="str">
            <v/>
          </cell>
        </row>
        <row r="8006">
          <cell r="Q8006" t="str">
            <v/>
          </cell>
        </row>
        <row r="8007">
          <cell r="Q8007" t="str">
            <v/>
          </cell>
        </row>
        <row r="8008">
          <cell r="Q8008" t="str">
            <v/>
          </cell>
        </row>
        <row r="8009">
          <cell r="Q8009" t="str">
            <v/>
          </cell>
        </row>
        <row r="8010">
          <cell r="Q8010" t="str">
            <v/>
          </cell>
        </row>
        <row r="8011">
          <cell r="Q8011" t="str">
            <v/>
          </cell>
        </row>
        <row r="8012">
          <cell r="Q8012" t="str">
            <v/>
          </cell>
        </row>
        <row r="8013">
          <cell r="Q8013" t="str">
            <v/>
          </cell>
        </row>
        <row r="8014">
          <cell r="Q8014" t="str">
            <v/>
          </cell>
        </row>
        <row r="8015">
          <cell r="Q8015" t="str">
            <v/>
          </cell>
        </row>
        <row r="8016">
          <cell r="Q8016" t="str">
            <v/>
          </cell>
        </row>
        <row r="8017">
          <cell r="Q8017" t="str">
            <v/>
          </cell>
        </row>
        <row r="8018">
          <cell r="Q8018" t="str">
            <v/>
          </cell>
        </row>
        <row r="8019">
          <cell r="Q8019" t="str">
            <v/>
          </cell>
        </row>
        <row r="8020">
          <cell r="Q8020" t="str">
            <v/>
          </cell>
        </row>
        <row r="8021">
          <cell r="Q8021" t="str">
            <v/>
          </cell>
        </row>
        <row r="8022">
          <cell r="Q8022" t="str">
            <v/>
          </cell>
        </row>
        <row r="8023">
          <cell r="Q8023" t="str">
            <v/>
          </cell>
        </row>
        <row r="8024">
          <cell r="Q8024" t="str">
            <v/>
          </cell>
        </row>
        <row r="8025">
          <cell r="Q8025" t="str">
            <v/>
          </cell>
        </row>
        <row r="8026">
          <cell r="Q8026" t="str">
            <v/>
          </cell>
        </row>
        <row r="8027">
          <cell r="Q8027" t="str">
            <v/>
          </cell>
        </row>
        <row r="8028">
          <cell r="Q8028" t="str">
            <v/>
          </cell>
        </row>
        <row r="8029">
          <cell r="Q8029" t="str">
            <v/>
          </cell>
        </row>
        <row r="8030">
          <cell r="Q8030" t="str">
            <v/>
          </cell>
        </row>
        <row r="8031">
          <cell r="Q8031" t="str">
            <v/>
          </cell>
        </row>
        <row r="8032">
          <cell r="Q8032" t="str">
            <v/>
          </cell>
        </row>
        <row r="8033">
          <cell r="Q8033" t="str">
            <v/>
          </cell>
        </row>
        <row r="8034">
          <cell r="Q8034" t="str">
            <v/>
          </cell>
        </row>
        <row r="8035">
          <cell r="Q8035" t="str">
            <v/>
          </cell>
        </row>
        <row r="8036">
          <cell r="Q8036" t="str">
            <v/>
          </cell>
        </row>
        <row r="8037">
          <cell r="Q8037" t="str">
            <v/>
          </cell>
        </row>
        <row r="8038">
          <cell r="Q8038" t="str">
            <v/>
          </cell>
        </row>
        <row r="8039">
          <cell r="Q8039" t="str">
            <v/>
          </cell>
        </row>
        <row r="8040">
          <cell r="Q8040" t="str">
            <v/>
          </cell>
        </row>
        <row r="8041">
          <cell r="Q8041" t="str">
            <v/>
          </cell>
        </row>
        <row r="8042">
          <cell r="Q8042" t="str">
            <v/>
          </cell>
        </row>
        <row r="8043">
          <cell r="Q8043" t="str">
            <v/>
          </cell>
        </row>
        <row r="8044">
          <cell r="Q8044" t="str">
            <v/>
          </cell>
        </row>
        <row r="8045">
          <cell r="Q8045" t="str">
            <v/>
          </cell>
        </row>
        <row r="8046">
          <cell r="Q8046" t="str">
            <v/>
          </cell>
        </row>
        <row r="8047">
          <cell r="Q8047" t="str">
            <v/>
          </cell>
        </row>
        <row r="8048">
          <cell r="Q8048" t="str">
            <v/>
          </cell>
        </row>
        <row r="8049">
          <cell r="Q8049" t="str">
            <v/>
          </cell>
        </row>
        <row r="8050">
          <cell r="Q8050" t="str">
            <v/>
          </cell>
        </row>
        <row r="8051">
          <cell r="Q8051" t="str">
            <v/>
          </cell>
        </row>
        <row r="8052">
          <cell r="Q8052" t="str">
            <v/>
          </cell>
        </row>
        <row r="8053">
          <cell r="Q8053" t="str">
            <v/>
          </cell>
        </row>
        <row r="8054">
          <cell r="Q8054" t="str">
            <v/>
          </cell>
        </row>
        <row r="8055">
          <cell r="Q8055" t="str">
            <v/>
          </cell>
        </row>
        <row r="8056">
          <cell r="Q8056" t="str">
            <v/>
          </cell>
        </row>
        <row r="8057">
          <cell r="Q8057" t="str">
            <v/>
          </cell>
        </row>
        <row r="8058">
          <cell r="Q8058" t="str">
            <v/>
          </cell>
        </row>
        <row r="8059">
          <cell r="Q8059" t="str">
            <v/>
          </cell>
        </row>
        <row r="8060">
          <cell r="Q8060" t="str">
            <v/>
          </cell>
        </row>
        <row r="8061">
          <cell r="Q8061" t="str">
            <v/>
          </cell>
        </row>
        <row r="8062">
          <cell r="Q8062" t="str">
            <v/>
          </cell>
        </row>
        <row r="8063">
          <cell r="Q8063" t="str">
            <v/>
          </cell>
        </row>
        <row r="8064">
          <cell r="Q8064" t="str">
            <v/>
          </cell>
        </row>
        <row r="8065">
          <cell r="Q8065" t="str">
            <v/>
          </cell>
        </row>
        <row r="8066">
          <cell r="Q8066" t="str">
            <v/>
          </cell>
        </row>
        <row r="8067">
          <cell r="Q8067" t="str">
            <v/>
          </cell>
        </row>
        <row r="8068">
          <cell r="Q8068" t="str">
            <v/>
          </cell>
        </row>
        <row r="8069">
          <cell r="Q8069" t="str">
            <v/>
          </cell>
        </row>
        <row r="8070">
          <cell r="Q8070" t="str">
            <v/>
          </cell>
        </row>
        <row r="8071">
          <cell r="Q8071" t="str">
            <v/>
          </cell>
        </row>
        <row r="8072">
          <cell r="Q8072" t="str">
            <v/>
          </cell>
        </row>
        <row r="8073">
          <cell r="Q8073" t="str">
            <v/>
          </cell>
        </row>
        <row r="8074">
          <cell r="Q8074" t="str">
            <v/>
          </cell>
        </row>
        <row r="8075">
          <cell r="Q8075" t="str">
            <v/>
          </cell>
        </row>
        <row r="8076">
          <cell r="Q8076" t="str">
            <v/>
          </cell>
        </row>
        <row r="8077">
          <cell r="Q8077" t="str">
            <v/>
          </cell>
        </row>
        <row r="8078">
          <cell r="Q8078" t="str">
            <v/>
          </cell>
        </row>
        <row r="8079">
          <cell r="Q8079" t="str">
            <v/>
          </cell>
        </row>
        <row r="8080">
          <cell r="Q8080" t="str">
            <v/>
          </cell>
        </row>
        <row r="8081">
          <cell r="Q8081" t="str">
            <v/>
          </cell>
        </row>
        <row r="8082">
          <cell r="Q8082" t="str">
            <v/>
          </cell>
        </row>
        <row r="8083">
          <cell r="Q8083" t="str">
            <v/>
          </cell>
        </row>
        <row r="8084">
          <cell r="Q8084" t="str">
            <v/>
          </cell>
        </row>
        <row r="8085">
          <cell r="Q8085" t="str">
            <v/>
          </cell>
        </row>
        <row r="8086">
          <cell r="Q8086" t="str">
            <v/>
          </cell>
        </row>
        <row r="8087">
          <cell r="Q8087" t="str">
            <v/>
          </cell>
        </row>
        <row r="8088">
          <cell r="Q8088" t="str">
            <v/>
          </cell>
        </row>
        <row r="8089">
          <cell r="Q8089" t="str">
            <v/>
          </cell>
        </row>
        <row r="8090">
          <cell r="Q8090" t="str">
            <v/>
          </cell>
        </row>
        <row r="8091">
          <cell r="Q8091" t="str">
            <v/>
          </cell>
        </row>
        <row r="8092">
          <cell r="Q8092" t="str">
            <v/>
          </cell>
        </row>
        <row r="8093">
          <cell r="Q8093" t="str">
            <v/>
          </cell>
        </row>
        <row r="8094">
          <cell r="Q8094" t="str">
            <v/>
          </cell>
        </row>
        <row r="8095">
          <cell r="Q8095" t="str">
            <v/>
          </cell>
        </row>
        <row r="8096">
          <cell r="Q8096" t="str">
            <v/>
          </cell>
        </row>
        <row r="8097">
          <cell r="Q8097" t="str">
            <v/>
          </cell>
        </row>
        <row r="8098">
          <cell r="Q8098" t="str">
            <v/>
          </cell>
        </row>
        <row r="8099">
          <cell r="Q8099" t="str">
            <v/>
          </cell>
        </row>
        <row r="8100">
          <cell r="Q8100" t="str">
            <v/>
          </cell>
        </row>
        <row r="8101">
          <cell r="Q8101" t="str">
            <v/>
          </cell>
        </row>
        <row r="8102">
          <cell r="Q8102" t="str">
            <v/>
          </cell>
        </row>
        <row r="8103">
          <cell r="Q8103" t="str">
            <v/>
          </cell>
        </row>
        <row r="8104">
          <cell r="Q8104" t="str">
            <v/>
          </cell>
        </row>
        <row r="8105">
          <cell r="Q8105" t="str">
            <v/>
          </cell>
        </row>
        <row r="8106">
          <cell r="Q8106" t="str">
            <v/>
          </cell>
        </row>
        <row r="8107">
          <cell r="Q8107" t="str">
            <v/>
          </cell>
        </row>
        <row r="8108">
          <cell r="Q8108" t="str">
            <v/>
          </cell>
        </row>
        <row r="8109">
          <cell r="Q8109" t="str">
            <v/>
          </cell>
        </row>
        <row r="8110">
          <cell r="Q8110" t="str">
            <v/>
          </cell>
        </row>
        <row r="8111">
          <cell r="Q8111" t="str">
            <v/>
          </cell>
        </row>
        <row r="8112">
          <cell r="Q8112" t="str">
            <v/>
          </cell>
        </row>
        <row r="8113">
          <cell r="Q8113" t="str">
            <v/>
          </cell>
        </row>
        <row r="8114">
          <cell r="Q8114" t="str">
            <v/>
          </cell>
        </row>
        <row r="8115">
          <cell r="Q8115" t="str">
            <v/>
          </cell>
        </row>
        <row r="8116">
          <cell r="Q8116" t="str">
            <v/>
          </cell>
        </row>
        <row r="8117">
          <cell r="Q8117" t="str">
            <v/>
          </cell>
        </row>
        <row r="8118">
          <cell r="Q8118" t="str">
            <v/>
          </cell>
        </row>
        <row r="8119">
          <cell r="Q8119" t="str">
            <v/>
          </cell>
        </row>
        <row r="8120">
          <cell r="Q8120" t="str">
            <v/>
          </cell>
        </row>
        <row r="8121">
          <cell r="Q8121" t="str">
            <v/>
          </cell>
        </row>
        <row r="8122">
          <cell r="Q8122" t="str">
            <v/>
          </cell>
        </row>
        <row r="8123">
          <cell r="Q8123" t="str">
            <v/>
          </cell>
        </row>
        <row r="8124">
          <cell r="Q8124" t="str">
            <v/>
          </cell>
        </row>
        <row r="8125">
          <cell r="Q8125" t="str">
            <v/>
          </cell>
        </row>
        <row r="8126">
          <cell r="Q8126" t="str">
            <v/>
          </cell>
        </row>
        <row r="8127">
          <cell r="Q8127" t="str">
            <v/>
          </cell>
        </row>
        <row r="8128">
          <cell r="Q8128" t="str">
            <v/>
          </cell>
        </row>
        <row r="8129">
          <cell r="Q8129" t="str">
            <v/>
          </cell>
        </row>
        <row r="8130">
          <cell r="Q8130" t="str">
            <v/>
          </cell>
        </row>
        <row r="8131">
          <cell r="Q8131" t="str">
            <v/>
          </cell>
        </row>
        <row r="8132">
          <cell r="Q8132" t="str">
            <v/>
          </cell>
        </row>
        <row r="8133">
          <cell r="Q8133" t="str">
            <v/>
          </cell>
        </row>
        <row r="8134">
          <cell r="Q8134" t="str">
            <v/>
          </cell>
        </row>
        <row r="8135">
          <cell r="Q8135" t="str">
            <v/>
          </cell>
        </row>
        <row r="8136">
          <cell r="Q8136" t="str">
            <v/>
          </cell>
        </row>
        <row r="8137">
          <cell r="Q8137" t="str">
            <v/>
          </cell>
        </row>
        <row r="8138">
          <cell r="Q8138" t="str">
            <v/>
          </cell>
        </row>
        <row r="8139">
          <cell r="Q8139" t="str">
            <v/>
          </cell>
        </row>
        <row r="8140">
          <cell r="Q8140" t="str">
            <v/>
          </cell>
        </row>
        <row r="8141">
          <cell r="Q8141" t="str">
            <v/>
          </cell>
        </row>
        <row r="8142">
          <cell r="Q8142" t="str">
            <v/>
          </cell>
        </row>
        <row r="8143">
          <cell r="Q8143" t="str">
            <v/>
          </cell>
        </row>
        <row r="8144">
          <cell r="Q8144" t="str">
            <v/>
          </cell>
        </row>
        <row r="8145">
          <cell r="Q8145" t="str">
            <v/>
          </cell>
        </row>
        <row r="8146">
          <cell r="Q8146" t="str">
            <v/>
          </cell>
        </row>
        <row r="8147">
          <cell r="Q8147" t="str">
            <v/>
          </cell>
        </row>
        <row r="8148">
          <cell r="Q8148" t="str">
            <v/>
          </cell>
        </row>
        <row r="8149">
          <cell r="Q8149" t="str">
            <v/>
          </cell>
        </row>
        <row r="8150">
          <cell r="Q8150" t="str">
            <v/>
          </cell>
        </row>
        <row r="8151">
          <cell r="Q8151" t="str">
            <v/>
          </cell>
        </row>
        <row r="8152">
          <cell r="Q8152" t="str">
            <v/>
          </cell>
        </row>
        <row r="8153">
          <cell r="Q8153" t="str">
            <v/>
          </cell>
        </row>
        <row r="8154">
          <cell r="Q8154" t="str">
            <v/>
          </cell>
        </row>
        <row r="8155">
          <cell r="Q8155" t="str">
            <v/>
          </cell>
        </row>
        <row r="8156">
          <cell r="Q8156" t="str">
            <v/>
          </cell>
        </row>
        <row r="8157">
          <cell r="Q8157" t="str">
            <v/>
          </cell>
        </row>
        <row r="8158">
          <cell r="Q8158" t="str">
            <v/>
          </cell>
        </row>
        <row r="8159">
          <cell r="Q8159" t="str">
            <v/>
          </cell>
        </row>
        <row r="8160">
          <cell r="Q8160" t="str">
            <v/>
          </cell>
        </row>
        <row r="8161">
          <cell r="Q8161" t="str">
            <v/>
          </cell>
        </row>
        <row r="8162">
          <cell r="Q8162" t="str">
            <v/>
          </cell>
        </row>
        <row r="8163">
          <cell r="Q8163" t="str">
            <v/>
          </cell>
        </row>
        <row r="8164">
          <cell r="Q8164" t="str">
            <v/>
          </cell>
        </row>
        <row r="8165">
          <cell r="Q8165" t="str">
            <v/>
          </cell>
        </row>
        <row r="8166">
          <cell r="Q8166" t="str">
            <v/>
          </cell>
        </row>
        <row r="8167">
          <cell r="Q8167" t="str">
            <v/>
          </cell>
        </row>
        <row r="8168">
          <cell r="Q8168" t="str">
            <v/>
          </cell>
        </row>
        <row r="8169">
          <cell r="Q8169" t="str">
            <v/>
          </cell>
        </row>
        <row r="8170">
          <cell r="Q8170" t="str">
            <v/>
          </cell>
        </row>
        <row r="8171">
          <cell r="Q8171" t="str">
            <v/>
          </cell>
        </row>
        <row r="8172">
          <cell r="Q8172" t="str">
            <v/>
          </cell>
        </row>
        <row r="8173">
          <cell r="Q8173" t="str">
            <v/>
          </cell>
        </row>
        <row r="8174">
          <cell r="Q8174" t="str">
            <v/>
          </cell>
        </row>
        <row r="8175">
          <cell r="Q8175" t="str">
            <v/>
          </cell>
        </row>
        <row r="8176">
          <cell r="Q8176" t="str">
            <v/>
          </cell>
        </row>
        <row r="8177">
          <cell r="Q8177" t="str">
            <v/>
          </cell>
        </row>
        <row r="8178">
          <cell r="Q8178" t="str">
            <v/>
          </cell>
        </row>
        <row r="8179">
          <cell r="Q8179" t="str">
            <v/>
          </cell>
        </row>
        <row r="8180">
          <cell r="Q8180" t="str">
            <v/>
          </cell>
        </row>
        <row r="8181">
          <cell r="Q8181" t="str">
            <v/>
          </cell>
        </row>
        <row r="8182">
          <cell r="Q8182" t="str">
            <v/>
          </cell>
        </row>
        <row r="8183">
          <cell r="Q8183" t="str">
            <v/>
          </cell>
        </row>
        <row r="8184">
          <cell r="Q8184" t="str">
            <v/>
          </cell>
        </row>
        <row r="8185">
          <cell r="Q8185" t="str">
            <v/>
          </cell>
        </row>
        <row r="8186">
          <cell r="Q8186" t="str">
            <v/>
          </cell>
        </row>
        <row r="8187">
          <cell r="Q8187" t="str">
            <v/>
          </cell>
        </row>
        <row r="8188">
          <cell r="Q8188" t="str">
            <v/>
          </cell>
        </row>
        <row r="8189">
          <cell r="Q8189" t="str">
            <v/>
          </cell>
        </row>
        <row r="8190">
          <cell r="Q8190" t="str">
            <v/>
          </cell>
        </row>
        <row r="8191">
          <cell r="Q8191" t="str">
            <v/>
          </cell>
        </row>
        <row r="8192">
          <cell r="Q8192" t="str">
            <v/>
          </cell>
        </row>
        <row r="8193">
          <cell r="Q8193" t="str">
            <v/>
          </cell>
        </row>
        <row r="8194">
          <cell r="Q8194" t="str">
            <v/>
          </cell>
        </row>
        <row r="8195">
          <cell r="Q8195" t="str">
            <v/>
          </cell>
        </row>
        <row r="8196">
          <cell r="Q8196" t="str">
            <v/>
          </cell>
        </row>
        <row r="8197">
          <cell r="Q8197" t="str">
            <v/>
          </cell>
        </row>
        <row r="8198">
          <cell r="Q8198" t="str">
            <v/>
          </cell>
        </row>
        <row r="8199">
          <cell r="Q8199" t="str">
            <v/>
          </cell>
        </row>
        <row r="8200">
          <cell r="Q8200" t="str">
            <v/>
          </cell>
        </row>
        <row r="8201">
          <cell r="Q8201" t="str">
            <v/>
          </cell>
        </row>
        <row r="8202">
          <cell r="Q8202" t="str">
            <v/>
          </cell>
        </row>
        <row r="8203">
          <cell r="Q8203" t="str">
            <v/>
          </cell>
        </row>
        <row r="8204">
          <cell r="Q8204" t="str">
            <v/>
          </cell>
        </row>
        <row r="8205">
          <cell r="Q8205" t="str">
            <v/>
          </cell>
        </row>
        <row r="8206">
          <cell r="Q8206" t="str">
            <v/>
          </cell>
        </row>
        <row r="8207">
          <cell r="Q8207" t="str">
            <v/>
          </cell>
        </row>
        <row r="8208">
          <cell r="Q8208" t="str">
            <v/>
          </cell>
        </row>
        <row r="8209">
          <cell r="Q8209" t="str">
            <v/>
          </cell>
        </row>
        <row r="8210">
          <cell r="Q8210" t="str">
            <v/>
          </cell>
        </row>
        <row r="8211">
          <cell r="Q8211" t="str">
            <v/>
          </cell>
        </row>
        <row r="8212">
          <cell r="Q8212" t="str">
            <v/>
          </cell>
        </row>
        <row r="8213">
          <cell r="Q8213" t="str">
            <v/>
          </cell>
        </row>
        <row r="8214">
          <cell r="Q8214" t="str">
            <v/>
          </cell>
        </row>
        <row r="8215">
          <cell r="Q8215" t="str">
            <v/>
          </cell>
        </row>
        <row r="8216">
          <cell r="Q8216" t="str">
            <v/>
          </cell>
        </row>
        <row r="8217">
          <cell r="Q8217" t="str">
            <v/>
          </cell>
        </row>
        <row r="8218">
          <cell r="Q8218" t="str">
            <v/>
          </cell>
        </row>
        <row r="8219">
          <cell r="Q8219" t="str">
            <v/>
          </cell>
        </row>
        <row r="8220">
          <cell r="Q8220" t="str">
            <v/>
          </cell>
        </row>
        <row r="8221">
          <cell r="Q8221" t="str">
            <v/>
          </cell>
        </row>
        <row r="8222">
          <cell r="Q8222" t="str">
            <v/>
          </cell>
        </row>
        <row r="8223">
          <cell r="Q8223" t="str">
            <v/>
          </cell>
        </row>
        <row r="8224">
          <cell r="Q8224" t="str">
            <v/>
          </cell>
        </row>
        <row r="8225">
          <cell r="Q8225" t="str">
            <v/>
          </cell>
        </row>
        <row r="8226">
          <cell r="Q8226" t="str">
            <v/>
          </cell>
        </row>
        <row r="8227">
          <cell r="Q8227" t="str">
            <v/>
          </cell>
        </row>
        <row r="8228">
          <cell r="Q8228" t="str">
            <v/>
          </cell>
        </row>
        <row r="8229">
          <cell r="Q8229" t="str">
            <v/>
          </cell>
        </row>
        <row r="8230">
          <cell r="Q8230" t="str">
            <v/>
          </cell>
        </row>
        <row r="8231">
          <cell r="Q8231" t="str">
            <v/>
          </cell>
        </row>
        <row r="8232">
          <cell r="Q8232" t="str">
            <v/>
          </cell>
        </row>
        <row r="8233">
          <cell r="Q8233" t="str">
            <v/>
          </cell>
        </row>
        <row r="8234">
          <cell r="Q8234" t="str">
            <v/>
          </cell>
        </row>
        <row r="8235">
          <cell r="Q8235" t="str">
            <v/>
          </cell>
        </row>
        <row r="8236">
          <cell r="Q8236" t="str">
            <v/>
          </cell>
        </row>
        <row r="8237">
          <cell r="Q8237" t="str">
            <v/>
          </cell>
        </row>
        <row r="8238">
          <cell r="Q8238" t="str">
            <v/>
          </cell>
        </row>
        <row r="8239">
          <cell r="Q8239" t="str">
            <v/>
          </cell>
        </row>
        <row r="8240">
          <cell r="Q8240" t="str">
            <v/>
          </cell>
        </row>
        <row r="8241">
          <cell r="Q8241" t="str">
            <v/>
          </cell>
        </row>
        <row r="8242">
          <cell r="Q8242" t="str">
            <v/>
          </cell>
        </row>
        <row r="8243">
          <cell r="Q8243" t="str">
            <v/>
          </cell>
        </row>
        <row r="8244">
          <cell r="Q8244" t="str">
            <v/>
          </cell>
        </row>
        <row r="8245">
          <cell r="Q8245" t="str">
            <v/>
          </cell>
        </row>
        <row r="8246">
          <cell r="Q8246" t="str">
            <v/>
          </cell>
        </row>
        <row r="8247">
          <cell r="Q8247" t="str">
            <v/>
          </cell>
        </row>
        <row r="8248">
          <cell r="Q8248" t="str">
            <v/>
          </cell>
        </row>
        <row r="8249">
          <cell r="Q8249" t="str">
            <v/>
          </cell>
        </row>
        <row r="8250">
          <cell r="Q8250" t="str">
            <v/>
          </cell>
        </row>
        <row r="8251">
          <cell r="Q8251" t="str">
            <v/>
          </cell>
        </row>
        <row r="8252">
          <cell r="Q8252" t="str">
            <v/>
          </cell>
        </row>
        <row r="8253">
          <cell r="Q8253" t="str">
            <v/>
          </cell>
        </row>
        <row r="8254">
          <cell r="Q8254" t="str">
            <v/>
          </cell>
        </row>
        <row r="8255">
          <cell r="Q8255" t="str">
            <v/>
          </cell>
        </row>
        <row r="8256">
          <cell r="Q8256" t="str">
            <v/>
          </cell>
        </row>
        <row r="8257">
          <cell r="Q8257" t="str">
            <v/>
          </cell>
        </row>
        <row r="8258">
          <cell r="Q8258" t="str">
            <v/>
          </cell>
        </row>
        <row r="8259">
          <cell r="Q8259" t="str">
            <v/>
          </cell>
        </row>
        <row r="8260">
          <cell r="Q8260" t="str">
            <v/>
          </cell>
        </row>
        <row r="8261">
          <cell r="Q8261" t="str">
            <v/>
          </cell>
        </row>
        <row r="8262">
          <cell r="Q8262" t="str">
            <v/>
          </cell>
        </row>
        <row r="8263">
          <cell r="Q8263" t="str">
            <v/>
          </cell>
        </row>
        <row r="8264">
          <cell r="Q8264" t="str">
            <v/>
          </cell>
        </row>
        <row r="8265">
          <cell r="Q8265" t="str">
            <v/>
          </cell>
        </row>
        <row r="8266">
          <cell r="Q8266" t="str">
            <v/>
          </cell>
        </row>
        <row r="8267">
          <cell r="Q8267" t="str">
            <v/>
          </cell>
        </row>
        <row r="8268">
          <cell r="Q8268" t="str">
            <v/>
          </cell>
        </row>
        <row r="8269">
          <cell r="Q8269" t="str">
            <v/>
          </cell>
        </row>
        <row r="8270">
          <cell r="Q8270" t="str">
            <v/>
          </cell>
        </row>
        <row r="8271">
          <cell r="Q8271" t="str">
            <v/>
          </cell>
        </row>
        <row r="8272">
          <cell r="Q8272" t="str">
            <v/>
          </cell>
        </row>
        <row r="8273">
          <cell r="Q8273" t="str">
            <v/>
          </cell>
        </row>
        <row r="8274">
          <cell r="Q8274" t="str">
            <v/>
          </cell>
        </row>
        <row r="8275">
          <cell r="Q8275" t="str">
            <v/>
          </cell>
        </row>
        <row r="8276">
          <cell r="Q8276" t="str">
            <v/>
          </cell>
        </row>
        <row r="8277">
          <cell r="Q8277" t="str">
            <v/>
          </cell>
        </row>
        <row r="8278">
          <cell r="Q8278" t="str">
            <v/>
          </cell>
        </row>
        <row r="8279">
          <cell r="Q8279" t="str">
            <v/>
          </cell>
        </row>
        <row r="8280">
          <cell r="Q8280" t="str">
            <v/>
          </cell>
        </row>
        <row r="8281">
          <cell r="Q8281" t="str">
            <v/>
          </cell>
        </row>
        <row r="8282">
          <cell r="Q8282" t="str">
            <v/>
          </cell>
        </row>
        <row r="8283">
          <cell r="Q8283" t="str">
            <v/>
          </cell>
        </row>
        <row r="8284">
          <cell r="Q8284" t="str">
            <v/>
          </cell>
        </row>
        <row r="8285">
          <cell r="Q8285" t="str">
            <v/>
          </cell>
        </row>
        <row r="8286">
          <cell r="Q8286" t="str">
            <v/>
          </cell>
        </row>
        <row r="8287">
          <cell r="Q8287" t="str">
            <v/>
          </cell>
        </row>
        <row r="8288">
          <cell r="Q8288" t="str">
            <v/>
          </cell>
        </row>
        <row r="8289">
          <cell r="Q8289" t="str">
            <v/>
          </cell>
        </row>
        <row r="8290">
          <cell r="Q8290" t="str">
            <v/>
          </cell>
        </row>
        <row r="8291">
          <cell r="Q8291" t="str">
            <v/>
          </cell>
        </row>
        <row r="8292">
          <cell r="Q8292" t="str">
            <v/>
          </cell>
        </row>
        <row r="8293">
          <cell r="Q8293" t="str">
            <v/>
          </cell>
        </row>
        <row r="8294">
          <cell r="Q8294" t="str">
            <v/>
          </cell>
        </row>
        <row r="8295">
          <cell r="Q8295" t="str">
            <v/>
          </cell>
        </row>
        <row r="8296">
          <cell r="Q8296" t="str">
            <v/>
          </cell>
        </row>
        <row r="8297">
          <cell r="Q8297" t="str">
            <v/>
          </cell>
        </row>
        <row r="8298">
          <cell r="Q8298" t="str">
            <v/>
          </cell>
        </row>
        <row r="8299">
          <cell r="Q8299" t="str">
            <v/>
          </cell>
        </row>
        <row r="8300">
          <cell r="Q8300" t="str">
            <v/>
          </cell>
        </row>
        <row r="8301">
          <cell r="Q8301" t="str">
            <v/>
          </cell>
        </row>
        <row r="8302">
          <cell r="Q8302" t="str">
            <v/>
          </cell>
        </row>
        <row r="8303">
          <cell r="Q8303" t="str">
            <v/>
          </cell>
        </row>
        <row r="8304">
          <cell r="Q8304" t="str">
            <v/>
          </cell>
        </row>
        <row r="8305">
          <cell r="Q8305" t="str">
            <v/>
          </cell>
        </row>
        <row r="8306">
          <cell r="Q8306" t="str">
            <v/>
          </cell>
        </row>
        <row r="8307">
          <cell r="Q8307" t="str">
            <v/>
          </cell>
        </row>
        <row r="8308">
          <cell r="Q8308" t="str">
            <v/>
          </cell>
        </row>
        <row r="8309">
          <cell r="Q8309" t="str">
            <v/>
          </cell>
        </row>
        <row r="8310">
          <cell r="Q8310" t="str">
            <v/>
          </cell>
        </row>
        <row r="8311">
          <cell r="Q8311" t="str">
            <v/>
          </cell>
        </row>
        <row r="8312">
          <cell r="Q8312" t="str">
            <v/>
          </cell>
        </row>
        <row r="8313">
          <cell r="Q8313" t="str">
            <v/>
          </cell>
        </row>
        <row r="8314">
          <cell r="Q8314" t="str">
            <v/>
          </cell>
        </row>
        <row r="8315">
          <cell r="Q8315" t="str">
            <v/>
          </cell>
        </row>
        <row r="8316">
          <cell r="Q8316" t="str">
            <v/>
          </cell>
        </row>
        <row r="8317">
          <cell r="Q8317" t="str">
            <v/>
          </cell>
        </row>
        <row r="8318">
          <cell r="Q8318" t="str">
            <v/>
          </cell>
        </row>
        <row r="8319">
          <cell r="Q8319" t="str">
            <v/>
          </cell>
        </row>
        <row r="8320">
          <cell r="Q8320" t="str">
            <v/>
          </cell>
        </row>
        <row r="8321">
          <cell r="Q8321" t="str">
            <v/>
          </cell>
        </row>
        <row r="8322">
          <cell r="Q8322" t="str">
            <v/>
          </cell>
        </row>
        <row r="8323">
          <cell r="Q8323" t="str">
            <v/>
          </cell>
        </row>
        <row r="8324">
          <cell r="Q8324" t="str">
            <v/>
          </cell>
        </row>
        <row r="8325">
          <cell r="Q8325" t="str">
            <v/>
          </cell>
        </row>
        <row r="8326">
          <cell r="Q8326" t="str">
            <v/>
          </cell>
        </row>
        <row r="8327">
          <cell r="Q8327" t="str">
            <v/>
          </cell>
        </row>
        <row r="8328">
          <cell r="Q8328" t="str">
            <v/>
          </cell>
        </row>
        <row r="8329">
          <cell r="Q8329" t="str">
            <v/>
          </cell>
        </row>
        <row r="8330">
          <cell r="Q8330" t="str">
            <v/>
          </cell>
        </row>
        <row r="8331">
          <cell r="Q8331" t="str">
            <v/>
          </cell>
        </row>
        <row r="8332">
          <cell r="Q8332" t="str">
            <v/>
          </cell>
        </row>
        <row r="8333">
          <cell r="Q8333" t="str">
            <v/>
          </cell>
        </row>
        <row r="8334">
          <cell r="Q8334" t="str">
            <v/>
          </cell>
        </row>
        <row r="8335">
          <cell r="Q8335" t="str">
            <v/>
          </cell>
        </row>
        <row r="8336">
          <cell r="Q8336" t="str">
            <v/>
          </cell>
        </row>
        <row r="8337">
          <cell r="Q8337" t="str">
            <v/>
          </cell>
        </row>
        <row r="8338">
          <cell r="Q8338" t="str">
            <v/>
          </cell>
        </row>
        <row r="8339">
          <cell r="Q8339" t="str">
            <v/>
          </cell>
        </row>
        <row r="8340">
          <cell r="Q8340" t="str">
            <v/>
          </cell>
        </row>
        <row r="8341">
          <cell r="Q8341" t="str">
            <v/>
          </cell>
        </row>
        <row r="8342">
          <cell r="Q8342" t="str">
            <v/>
          </cell>
        </row>
        <row r="8343">
          <cell r="Q8343" t="str">
            <v/>
          </cell>
        </row>
        <row r="8344">
          <cell r="Q8344" t="str">
            <v/>
          </cell>
        </row>
        <row r="8345">
          <cell r="Q8345" t="str">
            <v/>
          </cell>
        </row>
        <row r="8346">
          <cell r="Q8346" t="str">
            <v/>
          </cell>
        </row>
        <row r="8347">
          <cell r="Q8347" t="str">
            <v/>
          </cell>
        </row>
        <row r="8348">
          <cell r="Q8348" t="str">
            <v/>
          </cell>
        </row>
        <row r="8349">
          <cell r="Q8349" t="str">
            <v/>
          </cell>
        </row>
        <row r="8350">
          <cell r="Q8350" t="str">
            <v/>
          </cell>
        </row>
        <row r="8351">
          <cell r="Q8351" t="str">
            <v/>
          </cell>
        </row>
        <row r="8352">
          <cell r="Q8352" t="str">
            <v/>
          </cell>
        </row>
        <row r="8353">
          <cell r="Q8353" t="str">
            <v/>
          </cell>
        </row>
        <row r="8354">
          <cell r="Q8354" t="str">
            <v/>
          </cell>
        </row>
        <row r="8355">
          <cell r="Q8355" t="str">
            <v/>
          </cell>
        </row>
        <row r="8356">
          <cell r="Q8356" t="str">
            <v/>
          </cell>
        </row>
        <row r="8357">
          <cell r="Q8357" t="str">
            <v/>
          </cell>
        </row>
        <row r="8358">
          <cell r="Q8358" t="str">
            <v/>
          </cell>
        </row>
        <row r="8359">
          <cell r="Q8359" t="str">
            <v/>
          </cell>
        </row>
        <row r="8360">
          <cell r="Q8360" t="str">
            <v/>
          </cell>
        </row>
        <row r="8361">
          <cell r="Q8361" t="str">
            <v/>
          </cell>
        </row>
        <row r="8362">
          <cell r="Q8362" t="str">
            <v/>
          </cell>
        </row>
        <row r="8363">
          <cell r="Q8363" t="str">
            <v/>
          </cell>
        </row>
        <row r="8364">
          <cell r="Q8364" t="str">
            <v/>
          </cell>
        </row>
        <row r="8365">
          <cell r="Q8365" t="str">
            <v/>
          </cell>
        </row>
        <row r="8366">
          <cell r="Q8366" t="str">
            <v/>
          </cell>
        </row>
        <row r="8367">
          <cell r="Q8367" t="str">
            <v/>
          </cell>
        </row>
        <row r="8368">
          <cell r="Q8368" t="str">
            <v/>
          </cell>
        </row>
        <row r="8369">
          <cell r="Q8369" t="str">
            <v/>
          </cell>
        </row>
        <row r="8370">
          <cell r="Q8370" t="str">
            <v/>
          </cell>
        </row>
        <row r="8371">
          <cell r="Q8371" t="str">
            <v/>
          </cell>
        </row>
        <row r="8372">
          <cell r="Q8372" t="str">
            <v/>
          </cell>
        </row>
        <row r="8373">
          <cell r="Q8373" t="str">
            <v/>
          </cell>
        </row>
        <row r="8374">
          <cell r="Q8374" t="str">
            <v/>
          </cell>
        </row>
        <row r="8375">
          <cell r="Q8375" t="str">
            <v/>
          </cell>
        </row>
        <row r="8376">
          <cell r="Q8376" t="str">
            <v/>
          </cell>
        </row>
        <row r="8377">
          <cell r="Q8377" t="str">
            <v/>
          </cell>
        </row>
        <row r="8378">
          <cell r="Q8378" t="str">
            <v/>
          </cell>
        </row>
        <row r="8379">
          <cell r="Q8379" t="str">
            <v/>
          </cell>
        </row>
        <row r="8380">
          <cell r="Q8380" t="str">
            <v/>
          </cell>
        </row>
        <row r="8381">
          <cell r="Q8381" t="str">
            <v/>
          </cell>
        </row>
        <row r="8382">
          <cell r="Q8382" t="str">
            <v/>
          </cell>
        </row>
        <row r="8383">
          <cell r="Q8383" t="str">
            <v/>
          </cell>
        </row>
        <row r="8384">
          <cell r="Q8384" t="str">
            <v/>
          </cell>
        </row>
        <row r="8385">
          <cell r="Q8385" t="str">
            <v/>
          </cell>
        </row>
        <row r="8386">
          <cell r="Q8386" t="str">
            <v/>
          </cell>
        </row>
        <row r="8387">
          <cell r="Q8387" t="str">
            <v/>
          </cell>
        </row>
        <row r="8388">
          <cell r="Q8388" t="str">
            <v/>
          </cell>
        </row>
        <row r="8389">
          <cell r="Q8389" t="str">
            <v/>
          </cell>
        </row>
        <row r="8390">
          <cell r="Q8390" t="str">
            <v/>
          </cell>
        </row>
        <row r="8391">
          <cell r="Q8391" t="str">
            <v/>
          </cell>
        </row>
        <row r="8392">
          <cell r="Q8392" t="str">
            <v/>
          </cell>
        </row>
        <row r="8393">
          <cell r="Q8393" t="str">
            <v/>
          </cell>
        </row>
        <row r="8394">
          <cell r="Q8394" t="str">
            <v/>
          </cell>
        </row>
        <row r="8395">
          <cell r="Q8395" t="str">
            <v/>
          </cell>
        </row>
        <row r="8396">
          <cell r="Q8396" t="str">
            <v/>
          </cell>
        </row>
        <row r="8397">
          <cell r="Q8397" t="str">
            <v/>
          </cell>
        </row>
        <row r="8398">
          <cell r="Q8398" t="str">
            <v/>
          </cell>
        </row>
        <row r="8399">
          <cell r="Q8399" t="str">
            <v/>
          </cell>
        </row>
        <row r="8400">
          <cell r="Q8400" t="str">
            <v/>
          </cell>
        </row>
        <row r="8401">
          <cell r="Q8401" t="str">
            <v/>
          </cell>
        </row>
        <row r="8402">
          <cell r="Q8402" t="str">
            <v/>
          </cell>
        </row>
        <row r="8403">
          <cell r="Q8403" t="str">
            <v/>
          </cell>
        </row>
        <row r="8404">
          <cell r="Q8404" t="str">
            <v/>
          </cell>
        </row>
        <row r="8405">
          <cell r="Q8405" t="str">
            <v/>
          </cell>
        </row>
        <row r="8406">
          <cell r="Q8406" t="str">
            <v/>
          </cell>
        </row>
        <row r="8407">
          <cell r="Q8407" t="str">
            <v/>
          </cell>
        </row>
        <row r="8408">
          <cell r="Q8408" t="str">
            <v/>
          </cell>
        </row>
        <row r="8409">
          <cell r="Q8409" t="str">
            <v/>
          </cell>
        </row>
        <row r="8410">
          <cell r="Q8410" t="str">
            <v/>
          </cell>
        </row>
        <row r="8411">
          <cell r="Q8411" t="str">
            <v/>
          </cell>
        </row>
        <row r="8412">
          <cell r="Q8412" t="str">
            <v/>
          </cell>
        </row>
        <row r="8413">
          <cell r="Q8413" t="str">
            <v/>
          </cell>
        </row>
        <row r="8414">
          <cell r="Q8414" t="str">
            <v/>
          </cell>
        </row>
        <row r="8415">
          <cell r="Q8415" t="str">
            <v/>
          </cell>
        </row>
        <row r="8416">
          <cell r="Q8416" t="str">
            <v/>
          </cell>
        </row>
        <row r="8417">
          <cell r="Q8417" t="str">
            <v/>
          </cell>
        </row>
        <row r="8418">
          <cell r="Q8418" t="str">
            <v/>
          </cell>
        </row>
        <row r="8419">
          <cell r="Q8419" t="str">
            <v/>
          </cell>
        </row>
        <row r="8420">
          <cell r="Q8420" t="str">
            <v/>
          </cell>
        </row>
        <row r="8421">
          <cell r="Q8421" t="str">
            <v/>
          </cell>
        </row>
        <row r="8422">
          <cell r="Q8422" t="str">
            <v/>
          </cell>
        </row>
        <row r="8423">
          <cell r="Q8423" t="str">
            <v/>
          </cell>
        </row>
        <row r="8424">
          <cell r="Q8424" t="str">
            <v/>
          </cell>
        </row>
        <row r="8425">
          <cell r="Q8425" t="str">
            <v/>
          </cell>
        </row>
        <row r="8426">
          <cell r="Q8426" t="str">
            <v/>
          </cell>
        </row>
        <row r="8427">
          <cell r="Q8427" t="str">
            <v/>
          </cell>
        </row>
        <row r="8428">
          <cell r="Q8428" t="str">
            <v/>
          </cell>
        </row>
        <row r="8429">
          <cell r="Q8429" t="str">
            <v/>
          </cell>
        </row>
        <row r="8430">
          <cell r="Q8430" t="str">
            <v/>
          </cell>
        </row>
        <row r="8431">
          <cell r="Q8431" t="str">
            <v/>
          </cell>
        </row>
        <row r="8432">
          <cell r="Q8432" t="str">
            <v/>
          </cell>
        </row>
        <row r="8433">
          <cell r="Q8433" t="str">
            <v/>
          </cell>
        </row>
        <row r="8434">
          <cell r="Q8434" t="str">
            <v/>
          </cell>
        </row>
        <row r="8435">
          <cell r="Q8435" t="str">
            <v/>
          </cell>
        </row>
        <row r="8436">
          <cell r="Q8436" t="str">
            <v/>
          </cell>
        </row>
        <row r="8437">
          <cell r="Q8437" t="str">
            <v/>
          </cell>
        </row>
        <row r="8438">
          <cell r="Q8438" t="str">
            <v/>
          </cell>
        </row>
        <row r="8439">
          <cell r="Q8439" t="str">
            <v/>
          </cell>
        </row>
        <row r="8440">
          <cell r="Q8440" t="str">
            <v/>
          </cell>
        </row>
        <row r="8441">
          <cell r="Q8441" t="str">
            <v/>
          </cell>
        </row>
        <row r="8442">
          <cell r="Q8442" t="str">
            <v/>
          </cell>
        </row>
        <row r="8443">
          <cell r="Q8443" t="str">
            <v/>
          </cell>
        </row>
        <row r="8444">
          <cell r="Q8444" t="str">
            <v/>
          </cell>
        </row>
        <row r="8445">
          <cell r="Q8445" t="str">
            <v/>
          </cell>
        </row>
        <row r="8446">
          <cell r="Q8446" t="str">
            <v/>
          </cell>
        </row>
        <row r="8447">
          <cell r="Q8447" t="str">
            <v/>
          </cell>
        </row>
        <row r="8448">
          <cell r="Q8448" t="str">
            <v/>
          </cell>
        </row>
        <row r="8449">
          <cell r="Q8449" t="str">
            <v/>
          </cell>
        </row>
        <row r="8450">
          <cell r="Q8450" t="str">
            <v/>
          </cell>
        </row>
        <row r="8451">
          <cell r="Q8451" t="str">
            <v/>
          </cell>
        </row>
        <row r="8452">
          <cell r="Q8452" t="str">
            <v/>
          </cell>
        </row>
        <row r="8453">
          <cell r="Q8453" t="str">
            <v/>
          </cell>
        </row>
        <row r="8454">
          <cell r="Q8454" t="str">
            <v/>
          </cell>
        </row>
        <row r="8455">
          <cell r="Q8455" t="str">
            <v/>
          </cell>
        </row>
        <row r="8456">
          <cell r="Q8456" t="str">
            <v/>
          </cell>
        </row>
        <row r="8457">
          <cell r="Q8457" t="str">
            <v/>
          </cell>
        </row>
        <row r="8458">
          <cell r="Q8458" t="str">
            <v/>
          </cell>
        </row>
        <row r="8459">
          <cell r="Q8459" t="str">
            <v/>
          </cell>
        </row>
        <row r="8460">
          <cell r="Q8460" t="str">
            <v/>
          </cell>
        </row>
        <row r="8461">
          <cell r="Q8461" t="str">
            <v/>
          </cell>
        </row>
        <row r="8462">
          <cell r="Q8462" t="str">
            <v/>
          </cell>
        </row>
        <row r="8463">
          <cell r="Q8463" t="str">
            <v/>
          </cell>
        </row>
        <row r="8464">
          <cell r="Q8464" t="str">
            <v/>
          </cell>
        </row>
        <row r="8465">
          <cell r="Q8465" t="str">
            <v/>
          </cell>
        </row>
        <row r="8466">
          <cell r="Q8466" t="str">
            <v/>
          </cell>
        </row>
        <row r="8467">
          <cell r="Q8467" t="str">
            <v/>
          </cell>
        </row>
        <row r="8468">
          <cell r="Q8468" t="str">
            <v/>
          </cell>
        </row>
        <row r="8469">
          <cell r="Q8469" t="str">
            <v/>
          </cell>
        </row>
        <row r="8470">
          <cell r="Q8470" t="str">
            <v/>
          </cell>
        </row>
        <row r="8471">
          <cell r="Q8471" t="str">
            <v/>
          </cell>
        </row>
        <row r="8472">
          <cell r="Q8472" t="str">
            <v/>
          </cell>
        </row>
        <row r="8473">
          <cell r="Q8473" t="str">
            <v/>
          </cell>
        </row>
        <row r="8474">
          <cell r="Q8474" t="str">
            <v/>
          </cell>
        </row>
        <row r="8475">
          <cell r="Q8475" t="str">
            <v/>
          </cell>
        </row>
        <row r="8476">
          <cell r="Q8476" t="str">
            <v/>
          </cell>
        </row>
        <row r="8477">
          <cell r="Q8477" t="str">
            <v/>
          </cell>
        </row>
        <row r="8478">
          <cell r="Q8478" t="str">
            <v/>
          </cell>
        </row>
        <row r="8479">
          <cell r="Q8479" t="str">
            <v/>
          </cell>
        </row>
        <row r="8480">
          <cell r="Q8480" t="str">
            <v/>
          </cell>
        </row>
        <row r="8481">
          <cell r="Q8481" t="str">
            <v/>
          </cell>
        </row>
        <row r="8482">
          <cell r="Q8482" t="str">
            <v/>
          </cell>
        </row>
        <row r="8483">
          <cell r="Q8483" t="str">
            <v/>
          </cell>
        </row>
        <row r="8484">
          <cell r="Q8484" t="str">
            <v/>
          </cell>
        </row>
        <row r="8485">
          <cell r="Q8485" t="str">
            <v/>
          </cell>
        </row>
        <row r="8486">
          <cell r="Q8486" t="str">
            <v/>
          </cell>
        </row>
        <row r="8487">
          <cell r="Q8487" t="str">
            <v/>
          </cell>
        </row>
        <row r="8488">
          <cell r="Q8488" t="str">
            <v/>
          </cell>
        </row>
        <row r="8489">
          <cell r="Q8489" t="str">
            <v/>
          </cell>
        </row>
        <row r="8490">
          <cell r="Q8490" t="str">
            <v/>
          </cell>
        </row>
        <row r="8491">
          <cell r="Q8491" t="str">
            <v/>
          </cell>
        </row>
        <row r="8492">
          <cell r="Q8492" t="str">
            <v/>
          </cell>
        </row>
        <row r="8493">
          <cell r="Q8493" t="str">
            <v/>
          </cell>
        </row>
        <row r="8494">
          <cell r="Q8494" t="str">
            <v/>
          </cell>
        </row>
        <row r="8495">
          <cell r="Q8495" t="str">
            <v/>
          </cell>
        </row>
        <row r="8496">
          <cell r="Q8496" t="str">
            <v/>
          </cell>
        </row>
        <row r="8497">
          <cell r="Q8497" t="str">
            <v/>
          </cell>
        </row>
        <row r="8498">
          <cell r="Q8498" t="str">
            <v/>
          </cell>
        </row>
        <row r="8499">
          <cell r="Q8499" t="str">
            <v/>
          </cell>
        </row>
        <row r="8500">
          <cell r="Q8500" t="str">
            <v/>
          </cell>
        </row>
        <row r="8501">
          <cell r="Q8501" t="str">
            <v/>
          </cell>
        </row>
        <row r="8502">
          <cell r="Q8502" t="str">
            <v/>
          </cell>
        </row>
        <row r="8503">
          <cell r="Q8503" t="str">
            <v/>
          </cell>
        </row>
        <row r="8504">
          <cell r="Q8504" t="str">
            <v/>
          </cell>
        </row>
        <row r="8505">
          <cell r="Q8505" t="str">
            <v/>
          </cell>
        </row>
        <row r="8506">
          <cell r="Q8506" t="str">
            <v/>
          </cell>
        </row>
        <row r="8507">
          <cell r="Q8507" t="str">
            <v/>
          </cell>
        </row>
        <row r="8508">
          <cell r="Q8508" t="str">
            <v/>
          </cell>
        </row>
        <row r="8509">
          <cell r="Q8509" t="str">
            <v/>
          </cell>
        </row>
        <row r="8510">
          <cell r="Q8510" t="str">
            <v/>
          </cell>
        </row>
        <row r="8511">
          <cell r="Q8511" t="str">
            <v/>
          </cell>
        </row>
        <row r="8512">
          <cell r="Q8512" t="str">
            <v/>
          </cell>
        </row>
        <row r="8513">
          <cell r="Q8513" t="str">
            <v/>
          </cell>
        </row>
        <row r="8514">
          <cell r="Q8514" t="str">
            <v/>
          </cell>
        </row>
        <row r="8515">
          <cell r="Q8515" t="str">
            <v/>
          </cell>
        </row>
        <row r="8516">
          <cell r="Q8516" t="str">
            <v/>
          </cell>
        </row>
        <row r="8517">
          <cell r="Q8517" t="str">
            <v/>
          </cell>
        </row>
        <row r="8518">
          <cell r="Q8518" t="str">
            <v/>
          </cell>
        </row>
        <row r="8519">
          <cell r="Q8519" t="str">
            <v/>
          </cell>
        </row>
        <row r="8520">
          <cell r="Q8520" t="str">
            <v/>
          </cell>
        </row>
        <row r="8521">
          <cell r="Q8521" t="str">
            <v/>
          </cell>
        </row>
        <row r="8522">
          <cell r="Q8522" t="str">
            <v/>
          </cell>
        </row>
        <row r="8523">
          <cell r="Q8523" t="str">
            <v/>
          </cell>
        </row>
        <row r="8524">
          <cell r="Q8524" t="str">
            <v/>
          </cell>
        </row>
        <row r="8525">
          <cell r="Q8525" t="str">
            <v/>
          </cell>
        </row>
        <row r="8526">
          <cell r="Q8526" t="str">
            <v/>
          </cell>
        </row>
        <row r="8527">
          <cell r="Q8527" t="str">
            <v/>
          </cell>
        </row>
        <row r="8528">
          <cell r="Q8528" t="str">
            <v/>
          </cell>
        </row>
        <row r="8529">
          <cell r="Q8529" t="str">
            <v/>
          </cell>
        </row>
        <row r="8530">
          <cell r="Q8530" t="str">
            <v/>
          </cell>
        </row>
        <row r="8531">
          <cell r="Q8531" t="str">
            <v/>
          </cell>
        </row>
        <row r="8532">
          <cell r="Q8532" t="str">
            <v/>
          </cell>
        </row>
        <row r="8533">
          <cell r="Q8533" t="str">
            <v/>
          </cell>
        </row>
        <row r="8534">
          <cell r="Q8534" t="str">
            <v/>
          </cell>
        </row>
        <row r="8535">
          <cell r="Q8535" t="str">
            <v/>
          </cell>
        </row>
        <row r="8536">
          <cell r="Q8536" t="str">
            <v/>
          </cell>
        </row>
        <row r="8537">
          <cell r="Q8537" t="str">
            <v/>
          </cell>
        </row>
        <row r="8538">
          <cell r="Q8538" t="str">
            <v/>
          </cell>
        </row>
        <row r="8539">
          <cell r="Q8539" t="str">
            <v/>
          </cell>
        </row>
        <row r="8540">
          <cell r="Q8540" t="str">
            <v/>
          </cell>
        </row>
        <row r="8541">
          <cell r="Q8541" t="str">
            <v/>
          </cell>
        </row>
        <row r="8542">
          <cell r="Q8542" t="str">
            <v/>
          </cell>
        </row>
        <row r="8543">
          <cell r="Q8543" t="str">
            <v/>
          </cell>
        </row>
        <row r="8544">
          <cell r="Q8544" t="str">
            <v/>
          </cell>
        </row>
        <row r="8545">
          <cell r="Q8545" t="str">
            <v/>
          </cell>
        </row>
        <row r="8546">
          <cell r="Q8546" t="str">
            <v/>
          </cell>
        </row>
        <row r="8547">
          <cell r="Q8547" t="str">
            <v/>
          </cell>
        </row>
        <row r="8548">
          <cell r="Q8548" t="str">
            <v/>
          </cell>
        </row>
        <row r="8549">
          <cell r="Q8549" t="str">
            <v/>
          </cell>
        </row>
        <row r="8550">
          <cell r="Q8550" t="str">
            <v/>
          </cell>
        </row>
        <row r="8551">
          <cell r="Q8551" t="str">
            <v/>
          </cell>
        </row>
        <row r="8552">
          <cell r="Q8552" t="str">
            <v/>
          </cell>
        </row>
        <row r="8553">
          <cell r="Q8553" t="str">
            <v/>
          </cell>
        </row>
        <row r="8554">
          <cell r="Q8554" t="str">
            <v/>
          </cell>
        </row>
        <row r="8555">
          <cell r="Q8555" t="str">
            <v/>
          </cell>
        </row>
        <row r="8556">
          <cell r="Q8556" t="str">
            <v/>
          </cell>
        </row>
        <row r="8557">
          <cell r="Q8557" t="str">
            <v/>
          </cell>
        </row>
        <row r="8558">
          <cell r="Q8558" t="str">
            <v/>
          </cell>
        </row>
        <row r="8559">
          <cell r="Q8559" t="str">
            <v/>
          </cell>
        </row>
        <row r="8560">
          <cell r="Q8560" t="str">
            <v/>
          </cell>
        </row>
        <row r="8561">
          <cell r="Q8561" t="str">
            <v/>
          </cell>
        </row>
        <row r="8562">
          <cell r="Q8562" t="str">
            <v/>
          </cell>
        </row>
        <row r="8563">
          <cell r="Q8563" t="str">
            <v/>
          </cell>
        </row>
        <row r="8564">
          <cell r="Q8564" t="str">
            <v/>
          </cell>
        </row>
        <row r="8565">
          <cell r="Q8565" t="str">
            <v/>
          </cell>
        </row>
        <row r="8566">
          <cell r="Q8566" t="str">
            <v/>
          </cell>
        </row>
        <row r="8567">
          <cell r="Q8567" t="str">
            <v/>
          </cell>
        </row>
        <row r="8568">
          <cell r="Q8568" t="str">
            <v/>
          </cell>
        </row>
        <row r="8569">
          <cell r="Q8569" t="str">
            <v/>
          </cell>
        </row>
        <row r="8570">
          <cell r="Q8570" t="str">
            <v/>
          </cell>
        </row>
        <row r="8571">
          <cell r="Q8571" t="str">
            <v/>
          </cell>
        </row>
        <row r="8572">
          <cell r="Q8572" t="str">
            <v/>
          </cell>
        </row>
        <row r="8573">
          <cell r="Q8573" t="str">
            <v/>
          </cell>
        </row>
        <row r="8574">
          <cell r="Q8574" t="str">
            <v/>
          </cell>
        </row>
        <row r="8575">
          <cell r="Q8575" t="str">
            <v/>
          </cell>
        </row>
        <row r="8576">
          <cell r="Q8576" t="str">
            <v/>
          </cell>
        </row>
        <row r="8577">
          <cell r="Q8577" t="str">
            <v/>
          </cell>
        </row>
        <row r="8578">
          <cell r="Q8578" t="str">
            <v/>
          </cell>
        </row>
        <row r="8579">
          <cell r="Q8579" t="str">
            <v/>
          </cell>
        </row>
        <row r="8580">
          <cell r="Q8580" t="str">
            <v/>
          </cell>
        </row>
        <row r="8581">
          <cell r="Q8581" t="str">
            <v/>
          </cell>
        </row>
        <row r="8582">
          <cell r="Q8582" t="str">
            <v/>
          </cell>
        </row>
        <row r="8583">
          <cell r="Q8583" t="str">
            <v/>
          </cell>
        </row>
        <row r="8584">
          <cell r="Q8584" t="str">
            <v/>
          </cell>
        </row>
        <row r="8585">
          <cell r="Q8585" t="str">
            <v/>
          </cell>
        </row>
        <row r="8586">
          <cell r="Q8586" t="str">
            <v/>
          </cell>
        </row>
        <row r="8587">
          <cell r="Q8587" t="str">
            <v/>
          </cell>
        </row>
        <row r="8588">
          <cell r="Q8588" t="str">
            <v/>
          </cell>
        </row>
        <row r="8589">
          <cell r="Q8589" t="str">
            <v/>
          </cell>
        </row>
        <row r="8590">
          <cell r="Q8590" t="str">
            <v/>
          </cell>
        </row>
        <row r="8591">
          <cell r="Q8591" t="str">
            <v/>
          </cell>
        </row>
        <row r="8592">
          <cell r="Q8592" t="str">
            <v/>
          </cell>
        </row>
        <row r="8593">
          <cell r="Q8593" t="str">
            <v/>
          </cell>
        </row>
        <row r="8594">
          <cell r="Q8594" t="str">
            <v/>
          </cell>
        </row>
        <row r="8595">
          <cell r="Q8595" t="str">
            <v/>
          </cell>
        </row>
        <row r="8596">
          <cell r="Q8596" t="str">
            <v/>
          </cell>
        </row>
        <row r="8597">
          <cell r="Q8597" t="str">
            <v/>
          </cell>
        </row>
        <row r="8598">
          <cell r="Q8598" t="str">
            <v/>
          </cell>
        </row>
        <row r="8599">
          <cell r="Q8599" t="str">
            <v/>
          </cell>
        </row>
        <row r="8600">
          <cell r="Q8600" t="str">
            <v/>
          </cell>
        </row>
        <row r="8601">
          <cell r="Q8601" t="str">
            <v/>
          </cell>
        </row>
        <row r="8602">
          <cell r="Q8602" t="str">
            <v/>
          </cell>
        </row>
        <row r="8603">
          <cell r="Q8603" t="str">
            <v/>
          </cell>
        </row>
        <row r="8604">
          <cell r="Q8604" t="str">
            <v/>
          </cell>
        </row>
        <row r="8605">
          <cell r="Q8605" t="str">
            <v/>
          </cell>
        </row>
        <row r="8606">
          <cell r="Q8606" t="str">
            <v/>
          </cell>
        </row>
        <row r="8607">
          <cell r="Q8607" t="str">
            <v/>
          </cell>
        </row>
        <row r="8608">
          <cell r="Q8608" t="str">
            <v/>
          </cell>
        </row>
        <row r="8609">
          <cell r="Q8609" t="str">
            <v/>
          </cell>
        </row>
        <row r="8610">
          <cell r="Q8610" t="str">
            <v/>
          </cell>
        </row>
        <row r="8611">
          <cell r="Q8611" t="str">
            <v/>
          </cell>
        </row>
        <row r="8612">
          <cell r="Q8612" t="str">
            <v/>
          </cell>
        </row>
        <row r="8613">
          <cell r="Q8613" t="str">
            <v/>
          </cell>
        </row>
        <row r="8614">
          <cell r="Q8614" t="str">
            <v/>
          </cell>
        </row>
        <row r="8615">
          <cell r="Q8615" t="str">
            <v/>
          </cell>
        </row>
        <row r="8616">
          <cell r="Q8616" t="str">
            <v/>
          </cell>
        </row>
        <row r="8617">
          <cell r="Q8617" t="str">
            <v/>
          </cell>
        </row>
        <row r="8618">
          <cell r="Q8618" t="str">
            <v/>
          </cell>
        </row>
        <row r="8619">
          <cell r="Q8619" t="str">
            <v/>
          </cell>
        </row>
        <row r="8620">
          <cell r="Q8620" t="str">
            <v/>
          </cell>
        </row>
        <row r="8621">
          <cell r="Q8621" t="str">
            <v/>
          </cell>
        </row>
        <row r="8622">
          <cell r="Q8622" t="str">
            <v/>
          </cell>
        </row>
        <row r="8623">
          <cell r="Q8623" t="str">
            <v/>
          </cell>
        </row>
        <row r="8624">
          <cell r="Q8624" t="str">
            <v/>
          </cell>
        </row>
        <row r="8625">
          <cell r="Q8625" t="str">
            <v/>
          </cell>
        </row>
        <row r="8626">
          <cell r="Q8626" t="str">
            <v/>
          </cell>
        </row>
        <row r="8627">
          <cell r="Q8627" t="str">
            <v/>
          </cell>
        </row>
        <row r="8628">
          <cell r="Q8628" t="str">
            <v/>
          </cell>
        </row>
        <row r="8629">
          <cell r="Q8629" t="str">
            <v/>
          </cell>
        </row>
        <row r="8630">
          <cell r="Q8630" t="str">
            <v/>
          </cell>
        </row>
        <row r="8631">
          <cell r="Q8631" t="str">
            <v/>
          </cell>
        </row>
        <row r="8632">
          <cell r="Q8632" t="str">
            <v/>
          </cell>
        </row>
        <row r="8633">
          <cell r="Q8633" t="str">
            <v/>
          </cell>
        </row>
        <row r="8634">
          <cell r="Q8634" t="str">
            <v/>
          </cell>
        </row>
        <row r="8635">
          <cell r="Q8635" t="str">
            <v/>
          </cell>
        </row>
        <row r="8636">
          <cell r="Q8636" t="str">
            <v/>
          </cell>
        </row>
        <row r="8637">
          <cell r="Q8637" t="str">
            <v/>
          </cell>
        </row>
        <row r="8638">
          <cell r="Q8638" t="str">
            <v/>
          </cell>
        </row>
        <row r="8639">
          <cell r="Q8639" t="str">
            <v/>
          </cell>
        </row>
        <row r="8640">
          <cell r="Q8640" t="str">
            <v/>
          </cell>
        </row>
        <row r="8641">
          <cell r="Q8641" t="str">
            <v/>
          </cell>
        </row>
        <row r="8642">
          <cell r="Q8642" t="str">
            <v/>
          </cell>
        </row>
        <row r="8643">
          <cell r="Q8643" t="str">
            <v/>
          </cell>
        </row>
        <row r="8644">
          <cell r="Q8644" t="str">
            <v/>
          </cell>
        </row>
        <row r="8645">
          <cell r="Q8645" t="str">
            <v/>
          </cell>
        </row>
        <row r="8646">
          <cell r="Q8646" t="str">
            <v/>
          </cell>
        </row>
        <row r="8647">
          <cell r="Q8647" t="str">
            <v/>
          </cell>
        </row>
        <row r="8648">
          <cell r="Q8648" t="str">
            <v/>
          </cell>
        </row>
        <row r="8649">
          <cell r="Q8649" t="str">
            <v/>
          </cell>
        </row>
        <row r="8650">
          <cell r="Q8650" t="str">
            <v/>
          </cell>
        </row>
        <row r="8651">
          <cell r="Q8651" t="str">
            <v/>
          </cell>
        </row>
        <row r="8652">
          <cell r="Q8652" t="str">
            <v/>
          </cell>
        </row>
        <row r="8653">
          <cell r="Q8653" t="str">
            <v/>
          </cell>
        </row>
        <row r="8654">
          <cell r="Q8654" t="str">
            <v/>
          </cell>
        </row>
        <row r="8655">
          <cell r="Q8655" t="str">
            <v/>
          </cell>
        </row>
        <row r="8656">
          <cell r="Q8656" t="str">
            <v/>
          </cell>
        </row>
        <row r="8657">
          <cell r="Q8657" t="str">
            <v/>
          </cell>
        </row>
        <row r="8658">
          <cell r="Q8658" t="str">
            <v/>
          </cell>
        </row>
        <row r="8659">
          <cell r="Q8659" t="str">
            <v/>
          </cell>
        </row>
        <row r="8660">
          <cell r="Q8660" t="str">
            <v/>
          </cell>
        </row>
        <row r="8661">
          <cell r="Q8661" t="str">
            <v/>
          </cell>
        </row>
        <row r="8662">
          <cell r="Q8662" t="str">
            <v/>
          </cell>
        </row>
        <row r="8663">
          <cell r="Q8663" t="str">
            <v/>
          </cell>
        </row>
        <row r="8664">
          <cell r="Q8664" t="str">
            <v/>
          </cell>
        </row>
        <row r="8665">
          <cell r="Q8665" t="str">
            <v/>
          </cell>
        </row>
        <row r="8666">
          <cell r="Q8666" t="str">
            <v/>
          </cell>
        </row>
        <row r="8667">
          <cell r="Q8667" t="str">
            <v/>
          </cell>
        </row>
        <row r="8668">
          <cell r="Q8668" t="str">
            <v/>
          </cell>
        </row>
        <row r="8669">
          <cell r="Q8669" t="str">
            <v/>
          </cell>
        </row>
        <row r="8670">
          <cell r="Q8670" t="str">
            <v/>
          </cell>
        </row>
        <row r="8671">
          <cell r="Q8671" t="str">
            <v/>
          </cell>
        </row>
        <row r="8672">
          <cell r="Q8672" t="str">
            <v/>
          </cell>
        </row>
        <row r="8673">
          <cell r="Q8673" t="str">
            <v/>
          </cell>
        </row>
        <row r="8674">
          <cell r="Q8674" t="str">
            <v/>
          </cell>
        </row>
        <row r="8675">
          <cell r="Q8675" t="str">
            <v/>
          </cell>
        </row>
        <row r="8676">
          <cell r="Q8676" t="str">
            <v/>
          </cell>
        </row>
        <row r="8677">
          <cell r="Q8677" t="str">
            <v/>
          </cell>
        </row>
        <row r="8678">
          <cell r="Q8678" t="str">
            <v/>
          </cell>
        </row>
        <row r="8679">
          <cell r="Q8679" t="str">
            <v/>
          </cell>
        </row>
        <row r="8680">
          <cell r="Q8680" t="str">
            <v/>
          </cell>
        </row>
        <row r="8681">
          <cell r="Q8681" t="str">
            <v/>
          </cell>
        </row>
        <row r="8682">
          <cell r="Q8682" t="str">
            <v/>
          </cell>
        </row>
        <row r="8683">
          <cell r="Q8683" t="str">
            <v/>
          </cell>
        </row>
        <row r="8684">
          <cell r="Q8684" t="str">
            <v/>
          </cell>
        </row>
        <row r="8685">
          <cell r="Q8685" t="str">
            <v/>
          </cell>
        </row>
        <row r="8686">
          <cell r="Q8686" t="str">
            <v/>
          </cell>
        </row>
        <row r="8687">
          <cell r="Q8687" t="str">
            <v/>
          </cell>
        </row>
        <row r="8688">
          <cell r="Q8688" t="str">
            <v/>
          </cell>
        </row>
        <row r="8689">
          <cell r="Q8689" t="str">
            <v/>
          </cell>
        </row>
        <row r="8690">
          <cell r="Q8690" t="str">
            <v/>
          </cell>
        </row>
        <row r="8691">
          <cell r="Q8691" t="str">
            <v/>
          </cell>
        </row>
        <row r="8692">
          <cell r="Q8692" t="str">
            <v/>
          </cell>
        </row>
        <row r="8693">
          <cell r="Q8693" t="str">
            <v/>
          </cell>
        </row>
        <row r="8694">
          <cell r="Q8694" t="str">
            <v/>
          </cell>
        </row>
        <row r="8695">
          <cell r="Q8695" t="str">
            <v/>
          </cell>
        </row>
        <row r="8696">
          <cell r="Q8696" t="str">
            <v/>
          </cell>
        </row>
        <row r="8697">
          <cell r="Q8697" t="str">
            <v/>
          </cell>
        </row>
        <row r="8698">
          <cell r="Q8698" t="str">
            <v/>
          </cell>
        </row>
        <row r="8699">
          <cell r="Q8699" t="str">
            <v/>
          </cell>
        </row>
        <row r="8700">
          <cell r="Q8700" t="str">
            <v/>
          </cell>
        </row>
        <row r="8701">
          <cell r="Q8701" t="str">
            <v/>
          </cell>
        </row>
        <row r="8702">
          <cell r="Q8702" t="str">
            <v/>
          </cell>
        </row>
        <row r="8703">
          <cell r="Q8703" t="str">
            <v/>
          </cell>
        </row>
        <row r="8704">
          <cell r="Q8704" t="str">
            <v/>
          </cell>
        </row>
        <row r="8705">
          <cell r="Q8705" t="str">
            <v/>
          </cell>
        </row>
        <row r="8706">
          <cell r="Q8706" t="str">
            <v/>
          </cell>
        </row>
        <row r="8707">
          <cell r="Q8707" t="str">
            <v/>
          </cell>
        </row>
        <row r="8708">
          <cell r="Q8708" t="str">
            <v/>
          </cell>
        </row>
        <row r="8709">
          <cell r="Q8709" t="str">
            <v/>
          </cell>
        </row>
        <row r="8710">
          <cell r="Q8710" t="str">
            <v/>
          </cell>
        </row>
        <row r="8711">
          <cell r="Q8711" t="str">
            <v/>
          </cell>
        </row>
        <row r="8712">
          <cell r="Q8712" t="str">
            <v/>
          </cell>
        </row>
        <row r="8713">
          <cell r="Q8713" t="str">
            <v/>
          </cell>
        </row>
        <row r="8714">
          <cell r="Q8714" t="str">
            <v/>
          </cell>
        </row>
        <row r="8715">
          <cell r="Q8715" t="str">
            <v/>
          </cell>
        </row>
        <row r="8716">
          <cell r="Q8716" t="str">
            <v/>
          </cell>
        </row>
        <row r="8717">
          <cell r="Q8717" t="str">
            <v/>
          </cell>
        </row>
        <row r="8718">
          <cell r="Q8718" t="str">
            <v/>
          </cell>
        </row>
        <row r="8719">
          <cell r="Q8719" t="str">
            <v/>
          </cell>
        </row>
        <row r="8720">
          <cell r="Q8720" t="str">
            <v/>
          </cell>
        </row>
        <row r="8721">
          <cell r="Q8721" t="str">
            <v/>
          </cell>
        </row>
        <row r="8722">
          <cell r="Q8722" t="str">
            <v/>
          </cell>
        </row>
        <row r="8723">
          <cell r="Q8723" t="str">
            <v/>
          </cell>
        </row>
        <row r="8724">
          <cell r="Q8724" t="str">
            <v/>
          </cell>
        </row>
        <row r="8725">
          <cell r="Q8725" t="str">
            <v/>
          </cell>
        </row>
        <row r="8726">
          <cell r="Q8726" t="str">
            <v/>
          </cell>
        </row>
        <row r="8727">
          <cell r="Q8727" t="str">
            <v/>
          </cell>
        </row>
        <row r="8728">
          <cell r="Q8728" t="str">
            <v/>
          </cell>
        </row>
        <row r="8729">
          <cell r="Q8729" t="str">
            <v/>
          </cell>
        </row>
        <row r="8730">
          <cell r="Q8730" t="str">
            <v/>
          </cell>
        </row>
        <row r="8731">
          <cell r="Q8731" t="str">
            <v/>
          </cell>
        </row>
        <row r="8732">
          <cell r="Q8732" t="str">
            <v/>
          </cell>
        </row>
        <row r="8733">
          <cell r="Q8733" t="str">
            <v/>
          </cell>
        </row>
        <row r="8734">
          <cell r="Q8734" t="str">
            <v/>
          </cell>
        </row>
        <row r="8735">
          <cell r="Q8735" t="str">
            <v/>
          </cell>
        </row>
        <row r="8736">
          <cell r="Q8736" t="str">
            <v/>
          </cell>
        </row>
        <row r="8737">
          <cell r="Q8737" t="str">
            <v/>
          </cell>
        </row>
        <row r="8738">
          <cell r="Q8738" t="str">
            <v/>
          </cell>
        </row>
        <row r="8739">
          <cell r="Q8739" t="str">
            <v/>
          </cell>
        </row>
        <row r="8740">
          <cell r="Q8740" t="str">
            <v/>
          </cell>
        </row>
        <row r="8741">
          <cell r="Q8741" t="str">
            <v/>
          </cell>
        </row>
        <row r="8742">
          <cell r="Q8742" t="str">
            <v/>
          </cell>
        </row>
        <row r="8743">
          <cell r="Q8743" t="str">
            <v/>
          </cell>
        </row>
        <row r="8744">
          <cell r="Q8744" t="str">
            <v/>
          </cell>
        </row>
        <row r="8745">
          <cell r="Q8745" t="str">
            <v/>
          </cell>
        </row>
        <row r="8746">
          <cell r="Q8746" t="str">
            <v/>
          </cell>
        </row>
        <row r="8747">
          <cell r="Q8747" t="str">
            <v/>
          </cell>
        </row>
        <row r="8748">
          <cell r="Q8748" t="str">
            <v/>
          </cell>
        </row>
        <row r="8749">
          <cell r="Q8749" t="str">
            <v/>
          </cell>
        </row>
        <row r="8750">
          <cell r="Q8750" t="str">
            <v/>
          </cell>
        </row>
        <row r="8751">
          <cell r="Q8751" t="str">
            <v/>
          </cell>
        </row>
        <row r="8752">
          <cell r="Q8752" t="str">
            <v/>
          </cell>
        </row>
        <row r="8753">
          <cell r="Q8753" t="str">
            <v/>
          </cell>
        </row>
        <row r="8754">
          <cell r="Q8754" t="str">
            <v/>
          </cell>
        </row>
        <row r="8755">
          <cell r="Q8755" t="str">
            <v/>
          </cell>
        </row>
        <row r="8756">
          <cell r="Q8756" t="str">
            <v/>
          </cell>
        </row>
        <row r="8757">
          <cell r="Q8757" t="str">
            <v/>
          </cell>
        </row>
        <row r="8758">
          <cell r="Q8758" t="str">
            <v/>
          </cell>
        </row>
        <row r="8759">
          <cell r="Q8759" t="str">
            <v/>
          </cell>
        </row>
        <row r="8760">
          <cell r="Q8760" t="str">
            <v/>
          </cell>
        </row>
        <row r="8761">
          <cell r="Q8761" t="str">
            <v/>
          </cell>
        </row>
        <row r="8762">
          <cell r="Q8762" t="str">
            <v/>
          </cell>
        </row>
        <row r="8763">
          <cell r="Q8763" t="str">
            <v/>
          </cell>
        </row>
        <row r="8764">
          <cell r="Q8764" t="str">
            <v/>
          </cell>
        </row>
        <row r="8765">
          <cell r="Q8765" t="str">
            <v/>
          </cell>
        </row>
        <row r="8766">
          <cell r="Q8766" t="str">
            <v/>
          </cell>
        </row>
        <row r="8767">
          <cell r="Q8767" t="str">
            <v/>
          </cell>
        </row>
        <row r="8768">
          <cell r="Q8768" t="str">
            <v/>
          </cell>
        </row>
        <row r="8769">
          <cell r="Q8769" t="str">
            <v/>
          </cell>
        </row>
        <row r="8770">
          <cell r="Q8770" t="str">
            <v/>
          </cell>
        </row>
        <row r="8771">
          <cell r="Q8771" t="str">
            <v/>
          </cell>
        </row>
        <row r="8772">
          <cell r="Q8772" t="str">
            <v/>
          </cell>
        </row>
        <row r="8773">
          <cell r="Q8773" t="str">
            <v/>
          </cell>
        </row>
        <row r="8774">
          <cell r="Q8774" t="str">
            <v/>
          </cell>
        </row>
        <row r="8775">
          <cell r="Q8775" t="str">
            <v/>
          </cell>
        </row>
        <row r="8776">
          <cell r="Q8776" t="str">
            <v/>
          </cell>
        </row>
        <row r="8777">
          <cell r="Q8777" t="str">
            <v/>
          </cell>
        </row>
        <row r="8778">
          <cell r="Q8778" t="str">
            <v/>
          </cell>
        </row>
        <row r="8779">
          <cell r="Q8779" t="str">
            <v/>
          </cell>
        </row>
        <row r="8780">
          <cell r="Q8780" t="str">
            <v/>
          </cell>
        </row>
        <row r="8781">
          <cell r="Q8781" t="str">
            <v/>
          </cell>
        </row>
        <row r="8782">
          <cell r="Q8782" t="str">
            <v/>
          </cell>
        </row>
        <row r="8783">
          <cell r="Q8783" t="str">
            <v/>
          </cell>
        </row>
        <row r="8784">
          <cell r="Q8784" t="str">
            <v/>
          </cell>
        </row>
        <row r="8785">
          <cell r="Q8785" t="str">
            <v/>
          </cell>
        </row>
        <row r="8786">
          <cell r="Q8786" t="str">
            <v/>
          </cell>
        </row>
        <row r="8787">
          <cell r="Q8787" t="str">
            <v/>
          </cell>
        </row>
        <row r="8788">
          <cell r="Q8788" t="str">
            <v/>
          </cell>
        </row>
        <row r="8789">
          <cell r="Q8789" t="str">
            <v/>
          </cell>
        </row>
        <row r="8790">
          <cell r="Q8790" t="str">
            <v/>
          </cell>
        </row>
        <row r="8791">
          <cell r="Q8791" t="str">
            <v/>
          </cell>
        </row>
        <row r="8792">
          <cell r="Q8792" t="str">
            <v/>
          </cell>
        </row>
        <row r="8793">
          <cell r="Q8793" t="str">
            <v/>
          </cell>
        </row>
        <row r="8794">
          <cell r="Q8794" t="str">
            <v/>
          </cell>
        </row>
        <row r="8795">
          <cell r="Q8795" t="str">
            <v/>
          </cell>
        </row>
        <row r="8796">
          <cell r="Q8796" t="str">
            <v/>
          </cell>
        </row>
        <row r="8797">
          <cell r="Q8797" t="str">
            <v/>
          </cell>
        </row>
        <row r="8798">
          <cell r="Q8798" t="str">
            <v/>
          </cell>
        </row>
        <row r="8799">
          <cell r="Q8799" t="str">
            <v/>
          </cell>
        </row>
        <row r="8800">
          <cell r="Q8800" t="str">
            <v/>
          </cell>
        </row>
        <row r="8801">
          <cell r="Q8801" t="str">
            <v/>
          </cell>
        </row>
        <row r="8802">
          <cell r="Q8802" t="str">
            <v/>
          </cell>
        </row>
        <row r="8803">
          <cell r="Q8803" t="str">
            <v/>
          </cell>
        </row>
        <row r="8804">
          <cell r="Q8804" t="str">
            <v/>
          </cell>
        </row>
        <row r="8805">
          <cell r="Q8805" t="str">
            <v/>
          </cell>
        </row>
        <row r="8806">
          <cell r="Q8806" t="str">
            <v/>
          </cell>
        </row>
        <row r="8807">
          <cell r="Q8807" t="str">
            <v/>
          </cell>
        </row>
        <row r="8808">
          <cell r="Q8808" t="str">
            <v/>
          </cell>
        </row>
        <row r="8809">
          <cell r="Q8809" t="str">
            <v/>
          </cell>
        </row>
        <row r="8810">
          <cell r="Q8810" t="str">
            <v/>
          </cell>
        </row>
        <row r="8811">
          <cell r="Q8811" t="str">
            <v/>
          </cell>
        </row>
        <row r="8812">
          <cell r="Q8812" t="str">
            <v/>
          </cell>
        </row>
        <row r="8813">
          <cell r="Q8813" t="str">
            <v/>
          </cell>
        </row>
        <row r="8814">
          <cell r="Q8814" t="str">
            <v/>
          </cell>
        </row>
        <row r="8815">
          <cell r="Q8815" t="str">
            <v/>
          </cell>
        </row>
        <row r="8816">
          <cell r="Q8816" t="str">
            <v/>
          </cell>
        </row>
        <row r="8817">
          <cell r="Q8817" t="str">
            <v/>
          </cell>
        </row>
        <row r="8818">
          <cell r="Q8818" t="str">
            <v/>
          </cell>
        </row>
        <row r="8819">
          <cell r="Q8819" t="str">
            <v/>
          </cell>
        </row>
        <row r="8820">
          <cell r="Q8820" t="str">
            <v/>
          </cell>
        </row>
        <row r="8821">
          <cell r="Q8821" t="str">
            <v/>
          </cell>
        </row>
        <row r="8822">
          <cell r="Q8822" t="str">
            <v/>
          </cell>
        </row>
        <row r="8823">
          <cell r="Q8823" t="str">
            <v/>
          </cell>
        </row>
        <row r="8824">
          <cell r="Q8824" t="str">
            <v/>
          </cell>
        </row>
        <row r="8825">
          <cell r="Q8825" t="str">
            <v/>
          </cell>
        </row>
        <row r="8826">
          <cell r="Q8826" t="str">
            <v/>
          </cell>
        </row>
        <row r="8827">
          <cell r="Q8827" t="str">
            <v/>
          </cell>
        </row>
        <row r="8828">
          <cell r="Q8828" t="str">
            <v/>
          </cell>
        </row>
        <row r="8829">
          <cell r="Q8829" t="str">
            <v/>
          </cell>
        </row>
        <row r="8830">
          <cell r="Q8830" t="str">
            <v/>
          </cell>
        </row>
        <row r="8831">
          <cell r="Q8831" t="str">
            <v/>
          </cell>
        </row>
        <row r="8832">
          <cell r="Q8832" t="str">
            <v/>
          </cell>
        </row>
        <row r="8833">
          <cell r="Q8833" t="str">
            <v/>
          </cell>
        </row>
        <row r="8834">
          <cell r="Q8834" t="str">
            <v/>
          </cell>
        </row>
        <row r="8835">
          <cell r="Q8835" t="str">
            <v/>
          </cell>
        </row>
        <row r="8836">
          <cell r="Q8836" t="str">
            <v/>
          </cell>
        </row>
        <row r="8837">
          <cell r="Q8837" t="str">
            <v/>
          </cell>
        </row>
        <row r="8838">
          <cell r="Q8838" t="str">
            <v/>
          </cell>
        </row>
        <row r="8839">
          <cell r="Q8839" t="str">
            <v/>
          </cell>
        </row>
        <row r="8840">
          <cell r="Q8840" t="str">
            <v/>
          </cell>
        </row>
        <row r="8841">
          <cell r="Q8841" t="str">
            <v/>
          </cell>
        </row>
        <row r="8842">
          <cell r="Q8842" t="str">
            <v/>
          </cell>
        </row>
        <row r="8843">
          <cell r="Q8843" t="str">
            <v/>
          </cell>
        </row>
        <row r="8844">
          <cell r="Q8844" t="str">
            <v/>
          </cell>
        </row>
        <row r="8845">
          <cell r="Q8845" t="str">
            <v/>
          </cell>
        </row>
        <row r="8846">
          <cell r="Q8846" t="str">
            <v/>
          </cell>
        </row>
        <row r="8847">
          <cell r="Q8847" t="str">
            <v/>
          </cell>
        </row>
        <row r="8848">
          <cell r="Q8848" t="str">
            <v/>
          </cell>
        </row>
        <row r="8849">
          <cell r="Q8849" t="str">
            <v/>
          </cell>
        </row>
        <row r="8850">
          <cell r="Q8850" t="str">
            <v/>
          </cell>
        </row>
        <row r="8851">
          <cell r="Q8851" t="str">
            <v/>
          </cell>
        </row>
        <row r="8852">
          <cell r="Q8852" t="str">
            <v/>
          </cell>
        </row>
        <row r="8853">
          <cell r="Q8853" t="str">
            <v/>
          </cell>
        </row>
        <row r="8854">
          <cell r="Q8854" t="str">
            <v/>
          </cell>
        </row>
        <row r="8855">
          <cell r="Q8855" t="str">
            <v/>
          </cell>
        </row>
        <row r="8856">
          <cell r="Q8856" t="str">
            <v/>
          </cell>
        </row>
        <row r="8857">
          <cell r="Q8857" t="str">
            <v/>
          </cell>
        </row>
        <row r="8858">
          <cell r="Q8858" t="str">
            <v/>
          </cell>
        </row>
        <row r="8859">
          <cell r="Q8859" t="str">
            <v/>
          </cell>
        </row>
        <row r="8860">
          <cell r="Q8860" t="str">
            <v/>
          </cell>
        </row>
        <row r="8861">
          <cell r="Q8861" t="str">
            <v/>
          </cell>
        </row>
        <row r="8862">
          <cell r="Q8862" t="str">
            <v/>
          </cell>
        </row>
        <row r="8863">
          <cell r="Q8863" t="str">
            <v/>
          </cell>
        </row>
        <row r="8864">
          <cell r="Q8864" t="str">
            <v/>
          </cell>
        </row>
        <row r="8865">
          <cell r="Q8865" t="str">
            <v/>
          </cell>
        </row>
        <row r="8866">
          <cell r="Q8866" t="str">
            <v/>
          </cell>
        </row>
        <row r="8867">
          <cell r="Q8867" t="str">
            <v/>
          </cell>
        </row>
        <row r="8868">
          <cell r="Q8868" t="str">
            <v/>
          </cell>
        </row>
        <row r="8869">
          <cell r="Q8869" t="str">
            <v/>
          </cell>
        </row>
        <row r="8870">
          <cell r="Q8870" t="str">
            <v/>
          </cell>
        </row>
        <row r="8871">
          <cell r="Q8871" t="str">
            <v/>
          </cell>
        </row>
        <row r="8872">
          <cell r="Q8872" t="str">
            <v/>
          </cell>
        </row>
        <row r="8873">
          <cell r="Q8873" t="str">
            <v/>
          </cell>
        </row>
        <row r="8874">
          <cell r="Q8874" t="str">
            <v/>
          </cell>
        </row>
        <row r="8875">
          <cell r="Q8875" t="str">
            <v/>
          </cell>
        </row>
        <row r="8876">
          <cell r="Q8876" t="str">
            <v/>
          </cell>
        </row>
        <row r="8877">
          <cell r="Q8877" t="str">
            <v/>
          </cell>
        </row>
        <row r="8878">
          <cell r="Q8878" t="str">
            <v/>
          </cell>
        </row>
        <row r="8879">
          <cell r="Q8879" t="str">
            <v/>
          </cell>
        </row>
        <row r="8880">
          <cell r="Q8880" t="str">
            <v/>
          </cell>
        </row>
        <row r="8881">
          <cell r="Q8881" t="str">
            <v/>
          </cell>
        </row>
        <row r="8882">
          <cell r="Q8882" t="str">
            <v/>
          </cell>
        </row>
        <row r="8883">
          <cell r="Q8883" t="str">
            <v/>
          </cell>
        </row>
        <row r="8884">
          <cell r="Q8884" t="str">
            <v/>
          </cell>
        </row>
        <row r="8885">
          <cell r="Q8885" t="str">
            <v/>
          </cell>
        </row>
        <row r="8886">
          <cell r="Q8886" t="str">
            <v/>
          </cell>
        </row>
        <row r="8887">
          <cell r="Q8887" t="str">
            <v/>
          </cell>
        </row>
        <row r="8888">
          <cell r="Q8888" t="str">
            <v/>
          </cell>
        </row>
        <row r="8889">
          <cell r="Q8889" t="str">
            <v/>
          </cell>
        </row>
        <row r="8890">
          <cell r="Q8890" t="str">
            <v/>
          </cell>
        </row>
        <row r="8891">
          <cell r="Q8891" t="str">
            <v/>
          </cell>
        </row>
        <row r="8892">
          <cell r="Q8892" t="str">
            <v/>
          </cell>
        </row>
        <row r="8893">
          <cell r="Q8893" t="str">
            <v/>
          </cell>
        </row>
        <row r="8894">
          <cell r="Q8894" t="str">
            <v/>
          </cell>
        </row>
        <row r="8895">
          <cell r="Q8895" t="str">
            <v/>
          </cell>
        </row>
        <row r="8896">
          <cell r="Q8896" t="str">
            <v/>
          </cell>
        </row>
        <row r="8897">
          <cell r="Q8897" t="str">
            <v/>
          </cell>
        </row>
        <row r="8898">
          <cell r="Q8898" t="str">
            <v/>
          </cell>
        </row>
        <row r="8899">
          <cell r="Q8899" t="str">
            <v/>
          </cell>
        </row>
        <row r="8900">
          <cell r="Q8900" t="str">
            <v/>
          </cell>
        </row>
        <row r="8901">
          <cell r="Q8901" t="str">
            <v/>
          </cell>
        </row>
        <row r="8902">
          <cell r="Q8902" t="str">
            <v/>
          </cell>
        </row>
        <row r="8903">
          <cell r="Q8903" t="str">
            <v/>
          </cell>
        </row>
        <row r="8904">
          <cell r="Q8904" t="str">
            <v/>
          </cell>
        </row>
        <row r="8905">
          <cell r="Q8905" t="str">
            <v/>
          </cell>
        </row>
        <row r="8906">
          <cell r="Q8906" t="str">
            <v/>
          </cell>
        </row>
        <row r="8907">
          <cell r="Q8907" t="str">
            <v/>
          </cell>
        </row>
        <row r="8908">
          <cell r="Q8908" t="str">
            <v/>
          </cell>
        </row>
        <row r="8909">
          <cell r="Q8909" t="str">
            <v/>
          </cell>
        </row>
        <row r="8910">
          <cell r="Q8910" t="str">
            <v/>
          </cell>
        </row>
        <row r="8911">
          <cell r="Q8911" t="str">
            <v/>
          </cell>
        </row>
        <row r="8912">
          <cell r="Q8912" t="str">
            <v/>
          </cell>
        </row>
        <row r="8913">
          <cell r="Q8913" t="str">
            <v/>
          </cell>
        </row>
        <row r="8914">
          <cell r="Q8914" t="str">
            <v/>
          </cell>
        </row>
        <row r="8915">
          <cell r="Q8915" t="str">
            <v/>
          </cell>
        </row>
        <row r="8916">
          <cell r="Q8916" t="str">
            <v/>
          </cell>
        </row>
        <row r="8917">
          <cell r="Q8917" t="str">
            <v/>
          </cell>
        </row>
        <row r="8918">
          <cell r="Q8918" t="str">
            <v/>
          </cell>
        </row>
        <row r="8919">
          <cell r="Q8919" t="str">
            <v/>
          </cell>
        </row>
        <row r="8920">
          <cell r="Q8920" t="str">
            <v/>
          </cell>
        </row>
        <row r="8921">
          <cell r="Q8921" t="str">
            <v/>
          </cell>
        </row>
        <row r="8922">
          <cell r="Q8922" t="str">
            <v/>
          </cell>
        </row>
        <row r="8923">
          <cell r="Q8923" t="str">
            <v/>
          </cell>
        </row>
        <row r="8924">
          <cell r="Q8924" t="str">
            <v/>
          </cell>
        </row>
        <row r="8925">
          <cell r="Q8925" t="str">
            <v/>
          </cell>
        </row>
        <row r="8926">
          <cell r="Q8926" t="str">
            <v/>
          </cell>
        </row>
        <row r="8927">
          <cell r="Q8927" t="str">
            <v/>
          </cell>
        </row>
        <row r="8928">
          <cell r="Q8928" t="str">
            <v/>
          </cell>
        </row>
        <row r="8929">
          <cell r="Q8929" t="str">
            <v/>
          </cell>
        </row>
        <row r="8930">
          <cell r="Q8930" t="str">
            <v/>
          </cell>
        </row>
        <row r="8931">
          <cell r="Q8931" t="str">
            <v/>
          </cell>
        </row>
        <row r="8932">
          <cell r="Q8932" t="str">
            <v/>
          </cell>
        </row>
        <row r="8933">
          <cell r="Q8933" t="str">
            <v/>
          </cell>
        </row>
        <row r="8934">
          <cell r="Q8934" t="str">
            <v/>
          </cell>
        </row>
        <row r="8935">
          <cell r="Q8935" t="str">
            <v/>
          </cell>
        </row>
        <row r="8936">
          <cell r="Q8936" t="str">
            <v/>
          </cell>
        </row>
        <row r="8937">
          <cell r="Q8937" t="str">
            <v/>
          </cell>
        </row>
        <row r="8938">
          <cell r="Q8938" t="str">
            <v/>
          </cell>
        </row>
        <row r="8939">
          <cell r="Q8939" t="str">
            <v/>
          </cell>
        </row>
        <row r="8940">
          <cell r="Q8940" t="str">
            <v/>
          </cell>
        </row>
        <row r="8941">
          <cell r="Q8941" t="str">
            <v/>
          </cell>
        </row>
        <row r="8942">
          <cell r="Q8942" t="str">
            <v/>
          </cell>
        </row>
        <row r="8943">
          <cell r="Q8943" t="str">
            <v/>
          </cell>
        </row>
        <row r="8944">
          <cell r="Q8944" t="str">
            <v/>
          </cell>
        </row>
        <row r="8945">
          <cell r="Q8945" t="str">
            <v/>
          </cell>
        </row>
        <row r="8946">
          <cell r="Q8946" t="str">
            <v/>
          </cell>
        </row>
        <row r="8947">
          <cell r="Q8947" t="str">
            <v/>
          </cell>
        </row>
        <row r="8948">
          <cell r="Q8948" t="str">
            <v/>
          </cell>
        </row>
        <row r="8949">
          <cell r="Q8949" t="str">
            <v/>
          </cell>
        </row>
        <row r="8950">
          <cell r="Q8950" t="str">
            <v/>
          </cell>
        </row>
        <row r="8951">
          <cell r="Q8951" t="str">
            <v/>
          </cell>
        </row>
        <row r="8952">
          <cell r="Q8952" t="str">
            <v/>
          </cell>
        </row>
        <row r="8953">
          <cell r="Q8953" t="str">
            <v/>
          </cell>
        </row>
        <row r="8954">
          <cell r="Q8954" t="str">
            <v/>
          </cell>
        </row>
        <row r="8955">
          <cell r="Q8955" t="str">
            <v/>
          </cell>
        </row>
        <row r="8956">
          <cell r="Q8956" t="str">
            <v/>
          </cell>
        </row>
        <row r="8957">
          <cell r="Q8957" t="str">
            <v/>
          </cell>
        </row>
        <row r="8958">
          <cell r="Q8958" t="str">
            <v/>
          </cell>
        </row>
        <row r="8959">
          <cell r="Q8959" t="str">
            <v/>
          </cell>
        </row>
        <row r="8960">
          <cell r="Q8960" t="str">
            <v/>
          </cell>
        </row>
        <row r="8961">
          <cell r="Q8961" t="str">
            <v/>
          </cell>
        </row>
        <row r="8962">
          <cell r="Q8962" t="str">
            <v/>
          </cell>
        </row>
        <row r="8963">
          <cell r="Q8963" t="str">
            <v/>
          </cell>
        </row>
        <row r="8964">
          <cell r="Q8964" t="str">
            <v/>
          </cell>
        </row>
        <row r="8965">
          <cell r="Q8965" t="str">
            <v/>
          </cell>
        </row>
        <row r="8966">
          <cell r="Q8966" t="str">
            <v/>
          </cell>
        </row>
        <row r="8967">
          <cell r="Q8967" t="str">
            <v/>
          </cell>
        </row>
        <row r="8968">
          <cell r="Q8968" t="str">
            <v/>
          </cell>
        </row>
        <row r="8969">
          <cell r="Q8969" t="str">
            <v/>
          </cell>
        </row>
        <row r="8970">
          <cell r="Q8970" t="str">
            <v/>
          </cell>
        </row>
        <row r="8971">
          <cell r="Q8971" t="str">
            <v/>
          </cell>
        </row>
        <row r="8972">
          <cell r="Q8972" t="str">
            <v/>
          </cell>
        </row>
        <row r="8973">
          <cell r="Q8973" t="str">
            <v/>
          </cell>
        </row>
        <row r="8974">
          <cell r="Q8974" t="str">
            <v/>
          </cell>
        </row>
        <row r="8975">
          <cell r="Q8975" t="str">
            <v/>
          </cell>
        </row>
        <row r="8976">
          <cell r="Q8976" t="str">
            <v/>
          </cell>
        </row>
        <row r="8977">
          <cell r="Q8977" t="str">
            <v/>
          </cell>
        </row>
        <row r="8978">
          <cell r="Q8978" t="str">
            <v/>
          </cell>
        </row>
        <row r="8979">
          <cell r="Q8979" t="str">
            <v/>
          </cell>
        </row>
        <row r="8980">
          <cell r="Q8980" t="str">
            <v/>
          </cell>
        </row>
        <row r="8981">
          <cell r="Q8981" t="str">
            <v/>
          </cell>
        </row>
        <row r="8982">
          <cell r="Q8982" t="str">
            <v/>
          </cell>
        </row>
        <row r="8983">
          <cell r="Q8983" t="str">
            <v/>
          </cell>
        </row>
        <row r="8984">
          <cell r="Q8984" t="str">
            <v/>
          </cell>
        </row>
        <row r="8985">
          <cell r="Q8985" t="str">
            <v/>
          </cell>
        </row>
        <row r="8986">
          <cell r="Q8986" t="str">
            <v/>
          </cell>
        </row>
        <row r="8987">
          <cell r="Q8987" t="str">
            <v/>
          </cell>
        </row>
        <row r="8988">
          <cell r="Q8988" t="str">
            <v/>
          </cell>
        </row>
        <row r="8989">
          <cell r="Q8989" t="str">
            <v/>
          </cell>
        </row>
        <row r="8990">
          <cell r="Q8990" t="str">
            <v/>
          </cell>
        </row>
        <row r="8991">
          <cell r="Q8991" t="str">
            <v/>
          </cell>
        </row>
        <row r="8992">
          <cell r="Q8992" t="str">
            <v/>
          </cell>
        </row>
        <row r="8993">
          <cell r="Q8993" t="str">
            <v/>
          </cell>
        </row>
        <row r="8994">
          <cell r="Q8994" t="str">
            <v/>
          </cell>
        </row>
        <row r="8995">
          <cell r="Q8995" t="str">
            <v/>
          </cell>
        </row>
        <row r="8996">
          <cell r="Q8996" t="str">
            <v/>
          </cell>
        </row>
        <row r="8997">
          <cell r="Q8997" t="str">
            <v/>
          </cell>
        </row>
        <row r="8998">
          <cell r="Q8998" t="str">
            <v/>
          </cell>
        </row>
        <row r="8999">
          <cell r="Q8999" t="str">
            <v/>
          </cell>
        </row>
        <row r="9000">
          <cell r="Q9000" t="str">
            <v/>
          </cell>
        </row>
        <row r="9001">
          <cell r="Q9001" t="str">
            <v/>
          </cell>
        </row>
        <row r="9002">
          <cell r="Q9002" t="str">
            <v/>
          </cell>
        </row>
        <row r="9003">
          <cell r="Q9003" t="str">
            <v/>
          </cell>
        </row>
        <row r="9004">
          <cell r="Q9004" t="str">
            <v/>
          </cell>
        </row>
        <row r="9005">
          <cell r="Q9005" t="str">
            <v/>
          </cell>
        </row>
        <row r="9006">
          <cell r="Q9006" t="str">
            <v/>
          </cell>
        </row>
        <row r="9007">
          <cell r="Q9007" t="str">
            <v/>
          </cell>
        </row>
        <row r="9008">
          <cell r="Q9008" t="str">
            <v/>
          </cell>
        </row>
        <row r="9009">
          <cell r="Q9009" t="str">
            <v/>
          </cell>
        </row>
        <row r="9010">
          <cell r="Q9010" t="str">
            <v/>
          </cell>
        </row>
        <row r="9011">
          <cell r="Q9011" t="str">
            <v/>
          </cell>
        </row>
        <row r="9012">
          <cell r="Q9012" t="str">
            <v/>
          </cell>
        </row>
        <row r="9013">
          <cell r="Q9013" t="str">
            <v/>
          </cell>
        </row>
        <row r="9014">
          <cell r="Q9014" t="str">
            <v/>
          </cell>
        </row>
        <row r="9015">
          <cell r="Q9015" t="str">
            <v/>
          </cell>
        </row>
        <row r="9016">
          <cell r="Q9016" t="str">
            <v/>
          </cell>
        </row>
        <row r="9017">
          <cell r="Q9017" t="str">
            <v/>
          </cell>
        </row>
        <row r="9018">
          <cell r="Q9018" t="str">
            <v/>
          </cell>
        </row>
        <row r="9019">
          <cell r="Q9019" t="str">
            <v/>
          </cell>
        </row>
        <row r="9020">
          <cell r="Q9020" t="str">
            <v/>
          </cell>
        </row>
        <row r="9021">
          <cell r="Q9021" t="str">
            <v/>
          </cell>
        </row>
        <row r="9022">
          <cell r="Q9022" t="str">
            <v/>
          </cell>
        </row>
        <row r="9023">
          <cell r="Q9023" t="str">
            <v/>
          </cell>
        </row>
        <row r="9024">
          <cell r="Q9024" t="str">
            <v/>
          </cell>
        </row>
        <row r="9025">
          <cell r="Q9025" t="str">
            <v/>
          </cell>
        </row>
        <row r="9026">
          <cell r="Q9026" t="str">
            <v/>
          </cell>
        </row>
        <row r="9027">
          <cell r="Q9027" t="str">
            <v/>
          </cell>
        </row>
        <row r="9028">
          <cell r="Q9028" t="str">
            <v/>
          </cell>
        </row>
        <row r="9029">
          <cell r="Q9029" t="str">
            <v/>
          </cell>
        </row>
        <row r="9030">
          <cell r="Q9030" t="str">
            <v/>
          </cell>
        </row>
        <row r="9031">
          <cell r="Q9031" t="str">
            <v/>
          </cell>
        </row>
        <row r="9032">
          <cell r="Q9032" t="str">
            <v/>
          </cell>
        </row>
        <row r="9033">
          <cell r="Q9033" t="str">
            <v/>
          </cell>
        </row>
        <row r="9034">
          <cell r="Q9034" t="str">
            <v/>
          </cell>
        </row>
        <row r="9035">
          <cell r="Q9035" t="str">
            <v/>
          </cell>
        </row>
        <row r="9036">
          <cell r="Q9036" t="str">
            <v/>
          </cell>
        </row>
        <row r="9037">
          <cell r="Q9037" t="str">
            <v/>
          </cell>
        </row>
        <row r="9038">
          <cell r="Q9038" t="str">
            <v/>
          </cell>
        </row>
        <row r="9039">
          <cell r="Q9039" t="str">
            <v/>
          </cell>
        </row>
        <row r="9040">
          <cell r="Q9040" t="str">
            <v/>
          </cell>
        </row>
        <row r="9041">
          <cell r="Q9041" t="str">
            <v/>
          </cell>
        </row>
        <row r="9042">
          <cell r="Q9042" t="str">
            <v/>
          </cell>
        </row>
        <row r="9043">
          <cell r="Q9043" t="str">
            <v/>
          </cell>
        </row>
        <row r="9044">
          <cell r="Q9044" t="str">
            <v/>
          </cell>
        </row>
        <row r="9045">
          <cell r="Q9045" t="str">
            <v/>
          </cell>
        </row>
        <row r="9046">
          <cell r="Q9046" t="str">
            <v/>
          </cell>
        </row>
        <row r="9047">
          <cell r="Q9047" t="str">
            <v/>
          </cell>
        </row>
        <row r="9048">
          <cell r="Q9048" t="str">
            <v/>
          </cell>
        </row>
        <row r="9049">
          <cell r="Q9049" t="str">
            <v/>
          </cell>
        </row>
        <row r="9050">
          <cell r="Q9050" t="str">
            <v/>
          </cell>
        </row>
        <row r="9051">
          <cell r="Q9051" t="str">
            <v/>
          </cell>
        </row>
        <row r="9052">
          <cell r="Q9052" t="str">
            <v/>
          </cell>
        </row>
        <row r="9053">
          <cell r="Q9053" t="str">
            <v/>
          </cell>
        </row>
        <row r="9054">
          <cell r="Q9054" t="str">
            <v/>
          </cell>
        </row>
        <row r="9055">
          <cell r="Q9055" t="str">
            <v/>
          </cell>
        </row>
        <row r="9056">
          <cell r="Q9056" t="str">
            <v/>
          </cell>
        </row>
        <row r="9057">
          <cell r="Q9057" t="str">
            <v/>
          </cell>
        </row>
        <row r="9058">
          <cell r="Q9058" t="str">
            <v/>
          </cell>
        </row>
        <row r="9059">
          <cell r="Q9059" t="str">
            <v/>
          </cell>
        </row>
        <row r="9060">
          <cell r="Q9060" t="str">
            <v/>
          </cell>
        </row>
        <row r="9061">
          <cell r="Q9061" t="str">
            <v/>
          </cell>
        </row>
        <row r="9062">
          <cell r="Q9062" t="str">
            <v/>
          </cell>
        </row>
        <row r="9063">
          <cell r="Q9063" t="str">
            <v/>
          </cell>
        </row>
        <row r="9064">
          <cell r="Q9064" t="str">
            <v/>
          </cell>
        </row>
        <row r="9065">
          <cell r="Q9065" t="str">
            <v/>
          </cell>
        </row>
        <row r="9066">
          <cell r="Q9066" t="str">
            <v/>
          </cell>
        </row>
        <row r="9067">
          <cell r="Q9067" t="str">
            <v/>
          </cell>
        </row>
        <row r="9068">
          <cell r="Q9068" t="str">
            <v/>
          </cell>
        </row>
        <row r="9069">
          <cell r="Q9069" t="str">
            <v/>
          </cell>
        </row>
        <row r="9070">
          <cell r="Q9070" t="str">
            <v/>
          </cell>
        </row>
        <row r="9071">
          <cell r="Q9071" t="str">
            <v/>
          </cell>
        </row>
        <row r="9072">
          <cell r="Q9072" t="str">
            <v/>
          </cell>
        </row>
        <row r="9073">
          <cell r="Q9073" t="str">
            <v/>
          </cell>
        </row>
        <row r="9074">
          <cell r="Q9074" t="str">
            <v/>
          </cell>
        </row>
        <row r="9075">
          <cell r="Q9075" t="str">
            <v/>
          </cell>
        </row>
        <row r="9076">
          <cell r="Q9076" t="str">
            <v/>
          </cell>
        </row>
        <row r="9077">
          <cell r="Q9077" t="str">
            <v/>
          </cell>
        </row>
        <row r="9078">
          <cell r="Q9078" t="str">
            <v/>
          </cell>
        </row>
        <row r="9079">
          <cell r="Q9079" t="str">
            <v/>
          </cell>
        </row>
        <row r="9080">
          <cell r="Q9080" t="str">
            <v/>
          </cell>
        </row>
        <row r="9081">
          <cell r="Q9081" t="str">
            <v/>
          </cell>
        </row>
        <row r="9082">
          <cell r="Q9082" t="str">
            <v/>
          </cell>
        </row>
        <row r="9083">
          <cell r="Q9083" t="str">
            <v/>
          </cell>
        </row>
        <row r="9084">
          <cell r="Q9084" t="str">
            <v/>
          </cell>
        </row>
        <row r="9085">
          <cell r="Q9085" t="str">
            <v/>
          </cell>
        </row>
        <row r="9086">
          <cell r="Q9086" t="str">
            <v/>
          </cell>
        </row>
        <row r="9087">
          <cell r="Q9087" t="str">
            <v/>
          </cell>
        </row>
        <row r="9088">
          <cell r="Q9088" t="str">
            <v/>
          </cell>
        </row>
        <row r="9089">
          <cell r="Q9089" t="str">
            <v/>
          </cell>
        </row>
        <row r="9090">
          <cell r="Q9090" t="str">
            <v/>
          </cell>
        </row>
        <row r="9091">
          <cell r="Q9091" t="str">
            <v/>
          </cell>
        </row>
        <row r="9092">
          <cell r="Q9092" t="str">
            <v/>
          </cell>
        </row>
        <row r="9093">
          <cell r="Q9093" t="str">
            <v/>
          </cell>
        </row>
        <row r="9094">
          <cell r="Q9094" t="str">
            <v/>
          </cell>
        </row>
        <row r="9095">
          <cell r="Q9095" t="str">
            <v/>
          </cell>
        </row>
        <row r="9096">
          <cell r="Q9096" t="str">
            <v/>
          </cell>
        </row>
        <row r="9097">
          <cell r="Q9097" t="str">
            <v/>
          </cell>
        </row>
        <row r="9098">
          <cell r="Q9098" t="str">
            <v/>
          </cell>
        </row>
        <row r="9099">
          <cell r="Q9099" t="str">
            <v/>
          </cell>
        </row>
        <row r="9100">
          <cell r="Q9100" t="str">
            <v/>
          </cell>
        </row>
        <row r="9101">
          <cell r="Q9101" t="str">
            <v/>
          </cell>
        </row>
        <row r="9102">
          <cell r="Q9102" t="str">
            <v/>
          </cell>
        </row>
        <row r="9103">
          <cell r="Q9103" t="str">
            <v/>
          </cell>
        </row>
        <row r="9104">
          <cell r="Q9104" t="str">
            <v/>
          </cell>
        </row>
        <row r="9105">
          <cell r="Q9105" t="str">
            <v/>
          </cell>
        </row>
        <row r="9106">
          <cell r="Q9106" t="str">
            <v/>
          </cell>
        </row>
        <row r="9107">
          <cell r="Q9107" t="str">
            <v/>
          </cell>
        </row>
        <row r="9108">
          <cell r="Q9108" t="str">
            <v/>
          </cell>
        </row>
        <row r="9109">
          <cell r="Q9109" t="str">
            <v/>
          </cell>
        </row>
        <row r="9110">
          <cell r="Q9110" t="str">
            <v/>
          </cell>
        </row>
        <row r="9111">
          <cell r="Q9111" t="str">
            <v/>
          </cell>
        </row>
        <row r="9112">
          <cell r="Q9112" t="str">
            <v/>
          </cell>
        </row>
        <row r="9113">
          <cell r="Q9113" t="str">
            <v/>
          </cell>
        </row>
        <row r="9114">
          <cell r="Q9114" t="str">
            <v/>
          </cell>
        </row>
        <row r="9115">
          <cell r="Q9115" t="str">
            <v/>
          </cell>
        </row>
        <row r="9116">
          <cell r="Q9116" t="str">
            <v/>
          </cell>
        </row>
        <row r="9117">
          <cell r="Q9117" t="str">
            <v/>
          </cell>
        </row>
        <row r="9118">
          <cell r="Q9118" t="str">
            <v/>
          </cell>
        </row>
        <row r="9119">
          <cell r="Q9119" t="str">
            <v/>
          </cell>
        </row>
        <row r="9120">
          <cell r="Q9120" t="str">
            <v/>
          </cell>
        </row>
        <row r="9121">
          <cell r="Q9121" t="str">
            <v/>
          </cell>
        </row>
        <row r="9122">
          <cell r="Q9122" t="str">
            <v/>
          </cell>
        </row>
        <row r="9123">
          <cell r="Q9123" t="str">
            <v/>
          </cell>
        </row>
        <row r="9124">
          <cell r="Q9124" t="str">
            <v/>
          </cell>
        </row>
        <row r="9125">
          <cell r="Q9125" t="str">
            <v/>
          </cell>
        </row>
        <row r="9126">
          <cell r="Q9126" t="str">
            <v/>
          </cell>
        </row>
        <row r="9127">
          <cell r="Q9127" t="str">
            <v/>
          </cell>
        </row>
        <row r="9128">
          <cell r="Q9128" t="str">
            <v/>
          </cell>
        </row>
        <row r="9129">
          <cell r="Q9129" t="str">
            <v/>
          </cell>
        </row>
        <row r="9130">
          <cell r="Q9130" t="str">
            <v/>
          </cell>
        </row>
        <row r="9131">
          <cell r="Q9131" t="str">
            <v/>
          </cell>
        </row>
        <row r="9132">
          <cell r="Q9132" t="str">
            <v/>
          </cell>
        </row>
        <row r="9133">
          <cell r="Q9133" t="str">
            <v/>
          </cell>
        </row>
        <row r="9134">
          <cell r="Q9134" t="str">
            <v/>
          </cell>
        </row>
        <row r="9135">
          <cell r="Q9135" t="str">
            <v/>
          </cell>
        </row>
        <row r="9136">
          <cell r="Q9136" t="str">
            <v/>
          </cell>
        </row>
        <row r="9137">
          <cell r="Q9137" t="str">
            <v/>
          </cell>
        </row>
        <row r="9138">
          <cell r="Q9138" t="str">
            <v/>
          </cell>
        </row>
        <row r="9139">
          <cell r="Q9139" t="str">
            <v/>
          </cell>
        </row>
        <row r="9140">
          <cell r="Q9140" t="str">
            <v/>
          </cell>
        </row>
        <row r="9141">
          <cell r="Q9141" t="str">
            <v/>
          </cell>
        </row>
        <row r="9142">
          <cell r="Q9142" t="str">
            <v/>
          </cell>
        </row>
        <row r="9143">
          <cell r="Q9143" t="str">
            <v/>
          </cell>
        </row>
        <row r="9144">
          <cell r="Q9144" t="str">
            <v/>
          </cell>
        </row>
        <row r="9145">
          <cell r="Q9145" t="str">
            <v/>
          </cell>
        </row>
        <row r="9146">
          <cell r="Q9146" t="str">
            <v/>
          </cell>
        </row>
        <row r="9147">
          <cell r="Q9147" t="str">
            <v/>
          </cell>
        </row>
        <row r="9148">
          <cell r="Q9148" t="str">
            <v/>
          </cell>
        </row>
        <row r="9149">
          <cell r="Q9149" t="str">
            <v/>
          </cell>
        </row>
        <row r="9150">
          <cell r="Q9150" t="str">
            <v/>
          </cell>
        </row>
        <row r="9151">
          <cell r="Q9151" t="str">
            <v/>
          </cell>
        </row>
        <row r="9152">
          <cell r="Q9152" t="str">
            <v/>
          </cell>
        </row>
        <row r="9153">
          <cell r="Q9153" t="str">
            <v/>
          </cell>
        </row>
        <row r="9154">
          <cell r="Q9154" t="str">
            <v/>
          </cell>
        </row>
        <row r="9155">
          <cell r="Q9155" t="str">
            <v/>
          </cell>
        </row>
        <row r="9156">
          <cell r="Q9156" t="str">
            <v/>
          </cell>
        </row>
        <row r="9157">
          <cell r="Q9157" t="str">
            <v/>
          </cell>
        </row>
        <row r="9158">
          <cell r="Q9158" t="str">
            <v/>
          </cell>
        </row>
        <row r="9159">
          <cell r="Q9159" t="str">
            <v/>
          </cell>
        </row>
        <row r="9160">
          <cell r="Q9160" t="str">
            <v/>
          </cell>
        </row>
        <row r="9161">
          <cell r="Q9161" t="str">
            <v/>
          </cell>
        </row>
        <row r="9162">
          <cell r="Q9162" t="str">
            <v/>
          </cell>
        </row>
        <row r="9163">
          <cell r="Q9163" t="str">
            <v/>
          </cell>
        </row>
        <row r="9164">
          <cell r="Q9164" t="str">
            <v/>
          </cell>
        </row>
        <row r="9165">
          <cell r="Q9165" t="str">
            <v/>
          </cell>
        </row>
        <row r="9166">
          <cell r="Q9166" t="str">
            <v/>
          </cell>
        </row>
        <row r="9167">
          <cell r="Q9167" t="str">
            <v/>
          </cell>
        </row>
        <row r="9168">
          <cell r="Q9168" t="str">
            <v/>
          </cell>
        </row>
        <row r="9169">
          <cell r="Q9169" t="str">
            <v/>
          </cell>
        </row>
        <row r="9170">
          <cell r="Q9170" t="str">
            <v/>
          </cell>
        </row>
        <row r="9171">
          <cell r="Q9171" t="str">
            <v/>
          </cell>
        </row>
        <row r="9172">
          <cell r="Q9172" t="str">
            <v/>
          </cell>
        </row>
        <row r="9173">
          <cell r="Q9173" t="str">
            <v/>
          </cell>
        </row>
        <row r="9174">
          <cell r="Q9174" t="str">
            <v/>
          </cell>
        </row>
        <row r="9175">
          <cell r="Q9175" t="str">
            <v/>
          </cell>
        </row>
        <row r="9176">
          <cell r="Q9176" t="str">
            <v/>
          </cell>
        </row>
        <row r="9177">
          <cell r="Q9177" t="str">
            <v/>
          </cell>
        </row>
        <row r="9178">
          <cell r="Q9178" t="str">
            <v/>
          </cell>
        </row>
        <row r="9179">
          <cell r="Q9179" t="str">
            <v/>
          </cell>
        </row>
        <row r="9180">
          <cell r="Q9180" t="str">
            <v/>
          </cell>
        </row>
        <row r="9181">
          <cell r="Q9181" t="str">
            <v/>
          </cell>
        </row>
        <row r="9182">
          <cell r="Q9182" t="str">
            <v/>
          </cell>
        </row>
        <row r="9183">
          <cell r="Q9183" t="str">
            <v/>
          </cell>
        </row>
        <row r="9184">
          <cell r="Q9184" t="str">
            <v/>
          </cell>
        </row>
        <row r="9185">
          <cell r="Q9185" t="str">
            <v/>
          </cell>
        </row>
        <row r="9186">
          <cell r="Q9186" t="str">
            <v/>
          </cell>
        </row>
        <row r="9187">
          <cell r="Q9187" t="str">
            <v/>
          </cell>
        </row>
        <row r="9188">
          <cell r="Q9188" t="str">
            <v/>
          </cell>
        </row>
        <row r="9189">
          <cell r="Q9189" t="str">
            <v/>
          </cell>
        </row>
        <row r="9190">
          <cell r="Q9190" t="str">
            <v/>
          </cell>
        </row>
        <row r="9191">
          <cell r="Q9191" t="str">
            <v/>
          </cell>
        </row>
        <row r="9192">
          <cell r="Q9192" t="str">
            <v/>
          </cell>
        </row>
        <row r="9193">
          <cell r="Q9193" t="str">
            <v/>
          </cell>
        </row>
        <row r="9194">
          <cell r="Q9194" t="str">
            <v/>
          </cell>
        </row>
        <row r="9195">
          <cell r="Q9195" t="str">
            <v/>
          </cell>
        </row>
        <row r="9196">
          <cell r="Q9196" t="str">
            <v/>
          </cell>
        </row>
        <row r="9197">
          <cell r="Q9197" t="str">
            <v/>
          </cell>
        </row>
        <row r="9198">
          <cell r="Q9198" t="str">
            <v/>
          </cell>
        </row>
        <row r="9199">
          <cell r="Q9199" t="str">
            <v/>
          </cell>
        </row>
        <row r="9200">
          <cell r="Q9200" t="str">
            <v/>
          </cell>
        </row>
        <row r="9201">
          <cell r="Q9201" t="str">
            <v/>
          </cell>
        </row>
        <row r="9202">
          <cell r="Q9202" t="str">
            <v/>
          </cell>
        </row>
        <row r="9203">
          <cell r="Q9203" t="str">
            <v/>
          </cell>
        </row>
        <row r="9204">
          <cell r="Q9204" t="str">
            <v/>
          </cell>
        </row>
        <row r="9205">
          <cell r="Q9205" t="str">
            <v/>
          </cell>
        </row>
        <row r="9206">
          <cell r="Q9206" t="str">
            <v/>
          </cell>
        </row>
        <row r="9207">
          <cell r="Q9207" t="str">
            <v/>
          </cell>
        </row>
        <row r="9208">
          <cell r="Q9208" t="str">
            <v/>
          </cell>
        </row>
        <row r="9209">
          <cell r="Q9209" t="str">
            <v/>
          </cell>
        </row>
        <row r="9210">
          <cell r="Q9210" t="str">
            <v/>
          </cell>
        </row>
        <row r="9211">
          <cell r="Q9211" t="str">
            <v/>
          </cell>
        </row>
        <row r="9212">
          <cell r="Q9212" t="str">
            <v/>
          </cell>
        </row>
        <row r="9213">
          <cell r="Q9213" t="str">
            <v/>
          </cell>
        </row>
        <row r="9214">
          <cell r="Q9214" t="str">
            <v/>
          </cell>
        </row>
        <row r="9215">
          <cell r="Q9215" t="str">
            <v/>
          </cell>
        </row>
        <row r="9216">
          <cell r="Q9216" t="str">
            <v/>
          </cell>
        </row>
        <row r="9217">
          <cell r="Q9217" t="str">
            <v/>
          </cell>
        </row>
        <row r="9218">
          <cell r="Q9218" t="str">
            <v/>
          </cell>
        </row>
        <row r="9219">
          <cell r="Q9219" t="str">
            <v/>
          </cell>
        </row>
        <row r="9220">
          <cell r="Q9220" t="str">
            <v/>
          </cell>
        </row>
        <row r="9221">
          <cell r="Q9221" t="str">
            <v/>
          </cell>
        </row>
        <row r="9222">
          <cell r="Q9222" t="str">
            <v/>
          </cell>
        </row>
        <row r="9223">
          <cell r="Q9223" t="str">
            <v/>
          </cell>
        </row>
        <row r="9224">
          <cell r="Q9224" t="str">
            <v/>
          </cell>
        </row>
        <row r="9225">
          <cell r="Q9225" t="str">
            <v/>
          </cell>
        </row>
        <row r="9226">
          <cell r="Q9226" t="str">
            <v/>
          </cell>
        </row>
        <row r="9227">
          <cell r="Q9227" t="str">
            <v/>
          </cell>
        </row>
        <row r="9228">
          <cell r="Q9228" t="str">
            <v/>
          </cell>
        </row>
        <row r="9229">
          <cell r="Q9229" t="str">
            <v/>
          </cell>
        </row>
        <row r="9230">
          <cell r="Q9230" t="str">
            <v/>
          </cell>
        </row>
        <row r="9231">
          <cell r="Q9231" t="str">
            <v/>
          </cell>
        </row>
        <row r="9232">
          <cell r="Q9232" t="str">
            <v/>
          </cell>
        </row>
        <row r="9233">
          <cell r="Q9233" t="str">
            <v/>
          </cell>
        </row>
        <row r="9234">
          <cell r="Q9234" t="str">
            <v/>
          </cell>
        </row>
        <row r="9235">
          <cell r="Q9235" t="str">
            <v/>
          </cell>
        </row>
        <row r="9236">
          <cell r="Q9236" t="str">
            <v/>
          </cell>
        </row>
        <row r="9237">
          <cell r="Q9237" t="str">
            <v/>
          </cell>
        </row>
        <row r="9238">
          <cell r="Q9238" t="str">
            <v/>
          </cell>
        </row>
        <row r="9239">
          <cell r="Q9239" t="str">
            <v/>
          </cell>
        </row>
        <row r="9240">
          <cell r="Q9240" t="str">
            <v/>
          </cell>
        </row>
        <row r="9241">
          <cell r="Q9241" t="str">
            <v/>
          </cell>
        </row>
        <row r="9242">
          <cell r="Q9242" t="str">
            <v/>
          </cell>
        </row>
        <row r="9243">
          <cell r="Q9243" t="str">
            <v/>
          </cell>
        </row>
        <row r="9244">
          <cell r="Q9244" t="str">
            <v/>
          </cell>
        </row>
        <row r="9245">
          <cell r="Q9245" t="str">
            <v/>
          </cell>
        </row>
        <row r="9246">
          <cell r="Q9246" t="str">
            <v/>
          </cell>
        </row>
        <row r="9247">
          <cell r="Q9247" t="str">
            <v/>
          </cell>
        </row>
        <row r="9248">
          <cell r="Q9248" t="str">
            <v/>
          </cell>
        </row>
        <row r="9249">
          <cell r="Q9249" t="str">
            <v/>
          </cell>
        </row>
        <row r="9250">
          <cell r="Q9250" t="str">
            <v/>
          </cell>
        </row>
        <row r="9251">
          <cell r="Q9251" t="str">
            <v/>
          </cell>
        </row>
        <row r="9252">
          <cell r="Q9252" t="str">
            <v/>
          </cell>
        </row>
        <row r="9253">
          <cell r="Q9253" t="str">
            <v/>
          </cell>
        </row>
        <row r="9254">
          <cell r="Q9254" t="str">
            <v/>
          </cell>
        </row>
        <row r="9255">
          <cell r="Q9255" t="str">
            <v/>
          </cell>
        </row>
        <row r="9256">
          <cell r="Q9256" t="str">
            <v/>
          </cell>
        </row>
        <row r="9257">
          <cell r="Q9257" t="str">
            <v/>
          </cell>
        </row>
        <row r="9258">
          <cell r="Q9258" t="str">
            <v/>
          </cell>
        </row>
        <row r="9259">
          <cell r="Q9259" t="str">
            <v/>
          </cell>
        </row>
        <row r="9260">
          <cell r="Q9260" t="str">
            <v/>
          </cell>
        </row>
        <row r="9261">
          <cell r="Q9261" t="str">
            <v/>
          </cell>
        </row>
        <row r="9262">
          <cell r="Q9262" t="str">
            <v/>
          </cell>
        </row>
        <row r="9263">
          <cell r="Q9263" t="str">
            <v/>
          </cell>
        </row>
        <row r="9264">
          <cell r="Q9264" t="str">
            <v/>
          </cell>
        </row>
        <row r="9265">
          <cell r="Q9265" t="str">
            <v/>
          </cell>
        </row>
        <row r="9266">
          <cell r="Q9266" t="str">
            <v/>
          </cell>
        </row>
        <row r="9267">
          <cell r="Q9267" t="str">
            <v/>
          </cell>
        </row>
        <row r="9268">
          <cell r="Q9268" t="str">
            <v/>
          </cell>
        </row>
        <row r="9269">
          <cell r="Q9269" t="str">
            <v/>
          </cell>
        </row>
        <row r="9270">
          <cell r="Q9270" t="str">
            <v/>
          </cell>
        </row>
        <row r="9271">
          <cell r="Q9271" t="str">
            <v/>
          </cell>
        </row>
        <row r="9272">
          <cell r="Q9272" t="str">
            <v/>
          </cell>
        </row>
        <row r="9273">
          <cell r="Q9273" t="str">
            <v/>
          </cell>
        </row>
        <row r="9274">
          <cell r="Q9274" t="str">
            <v/>
          </cell>
        </row>
        <row r="9275">
          <cell r="Q9275" t="str">
            <v/>
          </cell>
        </row>
        <row r="9276">
          <cell r="Q9276" t="str">
            <v/>
          </cell>
        </row>
        <row r="9277">
          <cell r="Q9277" t="str">
            <v/>
          </cell>
        </row>
        <row r="9278">
          <cell r="Q9278" t="str">
            <v/>
          </cell>
        </row>
        <row r="9279">
          <cell r="Q9279" t="str">
            <v/>
          </cell>
        </row>
        <row r="9280">
          <cell r="Q9280" t="str">
            <v/>
          </cell>
        </row>
        <row r="9281">
          <cell r="Q9281" t="str">
            <v/>
          </cell>
        </row>
        <row r="9282">
          <cell r="Q9282" t="str">
            <v/>
          </cell>
        </row>
        <row r="9283">
          <cell r="Q9283" t="str">
            <v/>
          </cell>
        </row>
        <row r="9284">
          <cell r="Q9284" t="str">
            <v/>
          </cell>
        </row>
        <row r="9285">
          <cell r="Q9285" t="str">
            <v/>
          </cell>
        </row>
        <row r="9286">
          <cell r="Q9286" t="str">
            <v/>
          </cell>
        </row>
        <row r="9287">
          <cell r="Q9287" t="str">
            <v/>
          </cell>
        </row>
        <row r="9288">
          <cell r="Q9288" t="str">
            <v/>
          </cell>
        </row>
        <row r="9289">
          <cell r="Q9289" t="str">
            <v/>
          </cell>
        </row>
        <row r="9290">
          <cell r="Q9290" t="str">
            <v/>
          </cell>
        </row>
        <row r="9291">
          <cell r="Q9291" t="str">
            <v/>
          </cell>
        </row>
        <row r="9292">
          <cell r="Q9292" t="str">
            <v/>
          </cell>
        </row>
        <row r="9293">
          <cell r="Q9293" t="str">
            <v/>
          </cell>
        </row>
        <row r="9294">
          <cell r="Q9294" t="str">
            <v/>
          </cell>
        </row>
        <row r="9295">
          <cell r="Q9295" t="str">
            <v/>
          </cell>
        </row>
        <row r="9296">
          <cell r="Q9296" t="str">
            <v/>
          </cell>
        </row>
        <row r="9297">
          <cell r="Q9297" t="str">
            <v/>
          </cell>
        </row>
        <row r="9298">
          <cell r="Q9298" t="str">
            <v/>
          </cell>
        </row>
        <row r="9299">
          <cell r="Q9299" t="str">
            <v/>
          </cell>
        </row>
        <row r="9300">
          <cell r="Q9300" t="str">
            <v/>
          </cell>
        </row>
        <row r="9301">
          <cell r="Q9301" t="str">
            <v/>
          </cell>
        </row>
        <row r="9302">
          <cell r="Q9302" t="str">
            <v/>
          </cell>
        </row>
        <row r="9303">
          <cell r="Q9303" t="str">
            <v/>
          </cell>
        </row>
        <row r="9304">
          <cell r="Q9304" t="str">
            <v/>
          </cell>
        </row>
        <row r="9305">
          <cell r="Q9305" t="str">
            <v/>
          </cell>
        </row>
        <row r="9306">
          <cell r="Q9306" t="str">
            <v/>
          </cell>
        </row>
        <row r="9307">
          <cell r="Q9307" t="str">
            <v/>
          </cell>
        </row>
        <row r="9308">
          <cell r="Q9308" t="str">
            <v/>
          </cell>
        </row>
        <row r="9309">
          <cell r="Q9309" t="str">
            <v/>
          </cell>
        </row>
        <row r="9310">
          <cell r="Q9310" t="str">
            <v/>
          </cell>
        </row>
        <row r="9311">
          <cell r="Q9311" t="str">
            <v/>
          </cell>
        </row>
        <row r="9312">
          <cell r="Q9312" t="str">
            <v/>
          </cell>
        </row>
        <row r="9313">
          <cell r="Q9313" t="str">
            <v/>
          </cell>
        </row>
        <row r="9314">
          <cell r="Q9314" t="str">
            <v/>
          </cell>
        </row>
        <row r="9315">
          <cell r="Q9315" t="str">
            <v/>
          </cell>
        </row>
        <row r="9316">
          <cell r="Q9316" t="str">
            <v/>
          </cell>
        </row>
        <row r="9317">
          <cell r="Q9317" t="str">
            <v/>
          </cell>
        </row>
        <row r="9318">
          <cell r="Q9318" t="str">
            <v/>
          </cell>
        </row>
        <row r="9319">
          <cell r="Q9319" t="str">
            <v/>
          </cell>
        </row>
        <row r="9320">
          <cell r="Q9320" t="str">
            <v/>
          </cell>
        </row>
        <row r="9321">
          <cell r="Q9321" t="str">
            <v/>
          </cell>
        </row>
        <row r="9322">
          <cell r="Q9322" t="str">
            <v/>
          </cell>
        </row>
        <row r="9323">
          <cell r="Q9323" t="str">
            <v/>
          </cell>
        </row>
        <row r="9324">
          <cell r="Q9324" t="str">
            <v/>
          </cell>
        </row>
        <row r="9325">
          <cell r="Q9325" t="str">
            <v/>
          </cell>
        </row>
        <row r="9326">
          <cell r="Q9326" t="str">
            <v/>
          </cell>
        </row>
        <row r="9327">
          <cell r="Q9327" t="str">
            <v/>
          </cell>
        </row>
        <row r="9328">
          <cell r="Q9328" t="str">
            <v/>
          </cell>
        </row>
        <row r="9329">
          <cell r="Q9329" t="str">
            <v/>
          </cell>
        </row>
        <row r="9330">
          <cell r="Q9330" t="str">
            <v/>
          </cell>
        </row>
        <row r="9331">
          <cell r="Q9331" t="str">
            <v/>
          </cell>
        </row>
        <row r="9332">
          <cell r="Q9332" t="str">
            <v/>
          </cell>
        </row>
        <row r="9333">
          <cell r="Q9333" t="str">
            <v/>
          </cell>
        </row>
        <row r="9334">
          <cell r="Q9334" t="str">
            <v/>
          </cell>
        </row>
        <row r="9335">
          <cell r="Q9335" t="str">
            <v/>
          </cell>
        </row>
        <row r="9336">
          <cell r="Q9336" t="str">
            <v/>
          </cell>
        </row>
        <row r="9337">
          <cell r="Q9337" t="str">
            <v/>
          </cell>
        </row>
        <row r="9338">
          <cell r="Q9338" t="str">
            <v/>
          </cell>
        </row>
        <row r="9339">
          <cell r="Q9339" t="str">
            <v/>
          </cell>
        </row>
        <row r="9340">
          <cell r="Q9340" t="str">
            <v/>
          </cell>
        </row>
        <row r="9341">
          <cell r="Q9341" t="str">
            <v/>
          </cell>
        </row>
        <row r="9342">
          <cell r="Q9342" t="str">
            <v/>
          </cell>
        </row>
        <row r="9343">
          <cell r="Q9343" t="str">
            <v/>
          </cell>
        </row>
        <row r="9344">
          <cell r="Q9344" t="str">
            <v/>
          </cell>
        </row>
        <row r="9345">
          <cell r="Q9345" t="str">
            <v/>
          </cell>
        </row>
        <row r="9346">
          <cell r="Q9346" t="str">
            <v/>
          </cell>
        </row>
        <row r="9347">
          <cell r="Q9347" t="str">
            <v/>
          </cell>
        </row>
        <row r="9348">
          <cell r="Q9348" t="str">
            <v/>
          </cell>
        </row>
        <row r="9349">
          <cell r="Q9349" t="str">
            <v/>
          </cell>
        </row>
        <row r="9350">
          <cell r="Q9350" t="str">
            <v/>
          </cell>
        </row>
        <row r="9351">
          <cell r="Q9351" t="str">
            <v/>
          </cell>
        </row>
        <row r="9352">
          <cell r="Q9352" t="str">
            <v/>
          </cell>
        </row>
        <row r="9353">
          <cell r="Q9353" t="str">
            <v/>
          </cell>
        </row>
        <row r="9354">
          <cell r="Q9354" t="str">
            <v/>
          </cell>
        </row>
        <row r="9355">
          <cell r="Q9355" t="str">
            <v/>
          </cell>
        </row>
        <row r="9356">
          <cell r="Q9356" t="str">
            <v/>
          </cell>
        </row>
        <row r="9357">
          <cell r="Q9357" t="str">
            <v/>
          </cell>
        </row>
        <row r="9358">
          <cell r="Q9358" t="str">
            <v/>
          </cell>
        </row>
        <row r="9359">
          <cell r="Q9359" t="str">
            <v/>
          </cell>
        </row>
        <row r="9360">
          <cell r="Q9360" t="str">
            <v/>
          </cell>
        </row>
        <row r="9361">
          <cell r="Q9361" t="str">
            <v/>
          </cell>
        </row>
        <row r="9362">
          <cell r="Q9362" t="str">
            <v/>
          </cell>
        </row>
        <row r="9363">
          <cell r="Q9363" t="str">
            <v/>
          </cell>
        </row>
        <row r="9364">
          <cell r="Q9364" t="str">
            <v/>
          </cell>
        </row>
        <row r="9365">
          <cell r="Q9365" t="str">
            <v/>
          </cell>
        </row>
        <row r="9366">
          <cell r="Q9366" t="str">
            <v/>
          </cell>
        </row>
        <row r="9367">
          <cell r="Q9367" t="str">
            <v/>
          </cell>
        </row>
        <row r="9368">
          <cell r="Q9368" t="str">
            <v/>
          </cell>
        </row>
        <row r="9369">
          <cell r="Q9369" t="str">
            <v/>
          </cell>
        </row>
        <row r="9370">
          <cell r="Q9370" t="str">
            <v/>
          </cell>
        </row>
        <row r="9371">
          <cell r="Q9371" t="str">
            <v/>
          </cell>
        </row>
        <row r="9372">
          <cell r="Q9372" t="str">
            <v/>
          </cell>
        </row>
        <row r="9373">
          <cell r="Q9373" t="str">
            <v/>
          </cell>
        </row>
        <row r="9374">
          <cell r="Q9374" t="str">
            <v/>
          </cell>
        </row>
        <row r="9375">
          <cell r="Q9375" t="str">
            <v/>
          </cell>
        </row>
        <row r="9376">
          <cell r="Q9376" t="str">
            <v/>
          </cell>
        </row>
        <row r="9377">
          <cell r="Q9377" t="str">
            <v/>
          </cell>
        </row>
        <row r="9378">
          <cell r="Q9378" t="str">
            <v/>
          </cell>
        </row>
        <row r="9379">
          <cell r="Q9379" t="str">
            <v/>
          </cell>
        </row>
        <row r="9380">
          <cell r="Q9380" t="str">
            <v/>
          </cell>
        </row>
        <row r="9381">
          <cell r="Q9381" t="str">
            <v/>
          </cell>
        </row>
        <row r="9382">
          <cell r="Q9382" t="str">
            <v/>
          </cell>
        </row>
        <row r="9383">
          <cell r="Q9383" t="str">
            <v/>
          </cell>
        </row>
        <row r="9384">
          <cell r="Q9384" t="str">
            <v/>
          </cell>
        </row>
        <row r="9385">
          <cell r="Q9385" t="str">
            <v/>
          </cell>
        </row>
        <row r="9386">
          <cell r="Q9386" t="str">
            <v/>
          </cell>
        </row>
        <row r="9387">
          <cell r="Q9387" t="str">
            <v/>
          </cell>
        </row>
        <row r="9388">
          <cell r="Q9388" t="str">
            <v/>
          </cell>
        </row>
        <row r="9389">
          <cell r="Q9389" t="str">
            <v/>
          </cell>
        </row>
        <row r="9390">
          <cell r="Q9390" t="str">
            <v/>
          </cell>
        </row>
        <row r="9391">
          <cell r="Q9391" t="str">
            <v/>
          </cell>
        </row>
        <row r="9392">
          <cell r="Q9392" t="str">
            <v/>
          </cell>
        </row>
        <row r="9393">
          <cell r="Q9393" t="str">
            <v/>
          </cell>
        </row>
        <row r="9394">
          <cell r="Q9394" t="str">
            <v/>
          </cell>
        </row>
        <row r="9395">
          <cell r="Q9395" t="str">
            <v/>
          </cell>
        </row>
        <row r="9396">
          <cell r="Q9396" t="str">
            <v/>
          </cell>
        </row>
        <row r="9397">
          <cell r="Q9397" t="str">
            <v/>
          </cell>
        </row>
        <row r="9398">
          <cell r="Q9398" t="str">
            <v/>
          </cell>
        </row>
        <row r="9399">
          <cell r="Q9399" t="str">
            <v/>
          </cell>
        </row>
        <row r="9400">
          <cell r="Q9400" t="str">
            <v/>
          </cell>
        </row>
        <row r="9401">
          <cell r="Q9401" t="str">
            <v/>
          </cell>
        </row>
        <row r="9402">
          <cell r="Q9402" t="str">
            <v/>
          </cell>
        </row>
        <row r="9403">
          <cell r="Q9403" t="str">
            <v/>
          </cell>
        </row>
        <row r="9404">
          <cell r="Q9404" t="str">
            <v/>
          </cell>
        </row>
        <row r="9405">
          <cell r="Q9405" t="str">
            <v/>
          </cell>
        </row>
        <row r="9406">
          <cell r="Q9406" t="str">
            <v/>
          </cell>
        </row>
        <row r="9407">
          <cell r="Q9407" t="str">
            <v/>
          </cell>
        </row>
        <row r="9408">
          <cell r="Q9408" t="str">
            <v/>
          </cell>
        </row>
        <row r="9409">
          <cell r="Q9409" t="str">
            <v/>
          </cell>
        </row>
        <row r="9410">
          <cell r="Q9410" t="str">
            <v/>
          </cell>
        </row>
        <row r="9411">
          <cell r="Q9411" t="str">
            <v/>
          </cell>
        </row>
        <row r="9412">
          <cell r="Q9412" t="str">
            <v/>
          </cell>
        </row>
        <row r="9413">
          <cell r="Q9413" t="str">
            <v/>
          </cell>
        </row>
        <row r="9414">
          <cell r="Q9414" t="str">
            <v/>
          </cell>
        </row>
        <row r="9415">
          <cell r="Q9415" t="str">
            <v/>
          </cell>
        </row>
        <row r="9416">
          <cell r="Q9416" t="str">
            <v/>
          </cell>
        </row>
        <row r="9417">
          <cell r="Q9417" t="str">
            <v/>
          </cell>
        </row>
        <row r="9418">
          <cell r="Q9418" t="str">
            <v/>
          </cell>
        </row>
        <row r="9419">
          <cell r="Q9419" t="str">
            <v/>
          </cell>
        </row>
        <row r="9420">
          <cell r="Q9420" t="str">
            <v/>
          </cell>
        </row>
        <row r="9421">
          <cell r="Q9421" t="str">
            <v/>
          </cell>
        </row>
        <row r="9422">
          <cell r="Q9422" t="str">
            <v/>
          </cell>
        </row>
        <row r="9423">
          <cell r="Q9423" t="str">
            <v/>
          </cell>
        </row>
        <row r="9424">
          <cell r="Q9424" t="str">
            <v/>
          </cell>
        </row>
        <row r="9425">
          <cell r="Q9425" t="str">
            <v/>
          </cell>
        </row>
        <row r="9426">
          <cell r="Q9426" t="str">
            <v/>
          </cell>
        </row>
        <row r="9427">
          <cell r="Q9427" t="str">
            <v/>
          </cell>
        </row>
        <row r="9428">
          <cell r="Q9428" t="str">
            <v/>
          </cell>
        </row>
        <row r="9429">
          <cell r="Q9429" t="str">
            <v/>
          </cell>
        </row>
        <row r="9430">
          <cell r="Q9430" t="str">
            <v/>
          </cell>
        </row>
        <row r="9431">
          <cell r="Q9431" t="str">
            <v/>
          </cell>
        </row>
        <row r="9432">
          <cell r="Q9432" t="str">
            <v/>
          </cell>
        </row>
        <row r="9433">
          <cell r="Q9433" t="str">
            <v/>
          </cell>
        </row>
        <row r="9434">
          <cell r="Q9434" t="str">
            <v/>
          </cell>
        </row>
        <row r="9435">
          <cell r="Q9435" t="str">
            <v/>
          </cell>
        </row>
        <row r="9436">
          <cell r="Q9436" t="str">
            <v/>
          </cell>
        </row>
        <row r="9437">
          <cell r="Q9437" t="str">
            <v/>
          </cell>
        </row>
        <row r="9438">
          <cell r="Q9438" t="str">
            <v/>
          </cell>
        </row>
        <row r="9439">
          <cell r="Q9439" t="str">
            <v/>
          </cell>
        </row>
        <row r="9440">
          <cell r="Q9440" t="str">
            <v/>
          </cell>
        </row>
        <row r="9441">
          <cell r="Q9441" t="str">
            <v/>
          </cell>
        </row>
        <row r="9442">
          <cell r="Q9442" t="str">
            <v/>
          </cell>
        </row>
        <row r="9443">
          <cell r="Q9443" t="str">
            <v/>
          </cell>
        </row>
        <row r="9444">
          <cell r="Q9444" t="str">
            <v/>
          </cell>
        </row>
        <row r="9445">
          <cell r="Q9445" t="str">
            <v/>
          </cell>
        </row>
        <row r="9446">
          <cell r="Q9446" t="str">
            <v/>
          </cell>
        </row>
        <row r="9447">
          <cell r="Q9447" t="str">
            <v/>
          </cell>
        </row>
        <row r="9448">
          <cell r="Q9448" t="str">
            <v/>
          </cell>
        </row>
        <row r="9449">
          <cell r="Q9449" t="str">
            <v/>
          </cell>
        </row>
        <row r="9450">
          <cell r="Q9450" t="str">
            <v/>
          </cell>
        </row>
        <row r="9451">
          <cell r="Q9451" t="str">
            <v/>
          </cell>
        </row>
        <row r="9452">
          <cell r="Q9452" t="str">
            <v/>
          </cell>
        </row>
        <row r="9453">
          <cell r="Q9453" t="str">
            <v/>
          </cell>
        </row>
        <row r="9454">
          <cell r="Q9454" t="str">
            <v/>
          </cell>
        </row>
        <row r="9455">
          <cell r="Q9455" t="str">
            <v/>
          </cell>
        </row>
        <row r="9456">
          <cell r="Q9456" t="str">
            <v/>
          </cell>
        </row>
        <row r="9457">
          <cell r="Q9457" t="str">
            <v/>
          </cell>
        </row>
        <row r="9458">
          <cell r="Q9458" t="str">
            <v/>
          </cell>
        </row>
        <row r="9459">
          <cell r="Q9459" t="str">
            <v/>
          </cell>
        </row>
        <row r="9460">
          <cell r="Q9460" t="str">
            <v/>
          </cell>
        </row>
        <row r="9461">
          <cell r="Q9461" t="str">
            <v/>
          </cell>
        </row>
        <row r="9462">
          <cell r="Q9462" t="str">
            <v/>
          </cell>
        </row>
        <row r="9463">
          <cell r="Q9463" t="str">
            <v/>
          </cell>
        </row>
        <row r="9464">
          <cell r="Q9464" t="str">
            <v/>
          </cell>
        </row>
        <row r="9465">
          <cell r="Q9465" t="str">
            <v/>
          </cell>
        </row>
        <row r="9466">
          <cell r="Q9466" t="str">
            <v/>
          </cell>
        </row>
        <row r="9467">
          <cell r="Q9467" t="str">
            <v/>
          </cell>
        </row>
        <row r="9468">
          <cell r="Q9468" t="str">
            <v/>
          </cell>
        </row>
        <row r="9469">
          <cell r="Q9469" t="str">
            <v/>
          </cell>
        </row>
        <row r="9470">
          <cell r="Q9470" t="str">
            <v/>
          </cell>
        </row>
        <row r="9471">
          <cell r="Q9471" t="str">
            <v/>
          </cell>
        </row>
        <row r="9472">
          <cell r="Q9472" t="str">
            <v/>
          </cell>
        </row>
        <row r="9473">
          <cell r="Q9473" t="str">
            <v/>
          </cell>
        </row>
        <row r="9474">
          <cell r="Q9474" t="str">
            <v/>
          </cell>
        </row>
        <row r="9475">
          <cell r="Q9475" t="str">
            <v/>
          </cell>
        </row>
        <row r="9476">
          <cell r="Q9476" t="str">
            <v/>
          </cell>
        </row>
        <row r="9477">
          <cell r="Q9477" t="str">
            <v/>
          </cell>
        </row>
        <row r="9478">
          <cell r="Q9478" t="str">
            <v/>
          </cell>
        </row>
        <row r="9479">
          <cell r="Q9479" t="str">
            <v/>
          </cell>
        </row>
        <row r="9480">
          <cell r="Q9480" t="str">
            <v/>
          </cell>
        </row>
        <row r="9481">
          <cell r="Q9481" t="str">
            <v/>
          </cell>
        </row>
        <row r="9482">
          <cell r="Q9482" t="str">
            <v/>
          </cell>
        </row>
        <row r="9483">
          <cell r="Q9483" t="str">
            <v/>
          </cell>
        </row>
        <row r="9484">
          <cell r="Q9484" t="str">
            <v/>
          </cell>
        </row>
        <row r="9485">
          <cell r="Q9485" t="str">
            <v/>
          </cell>
        </row>
        <row r="9486">
          <cell r="Q9486" t="str">
            <v/>
          </cell>
        </row>
        <row r="9487">
          <cell r="Q9487" t="str">
            <v/>
          </cell>
        </row>
        <row r="9488">
          <cell r="Q9488" t="str">
            <v/>
          </cell>
        </row>
        <row r="9489">
          <cell r="Q9489" t="str">
            <v/>
          </cell>
        </row>
        <row r="9490">
          <cell r="Q9490" t="str">
            <v/>
          </cell>
        </row>
        <row r="9491">
          <cell r="Q9491" t="str">
            <v/>
          </cell>
        </row>
        <row r="9492">
          <cell r="Q9492" t="str">
            <v/>
          </cell>
        </row>
        <row r="9493">
          <cell r="Q9493" t="str">
            <v/>
          </cell>
        </row>
        <row r="9494">
          <cell r="Q9494" t="str">
            <v/>
          </cell>
        </row>
        <row r="9495">
          <cell r="Q9495" t="str">
            <v/>
          </cell>
        </row>
        <row r="9496">
          <cell r="Q9496" t="str">
            <v/>
          </cell>
        </row>
        <row r="9497">
          <cell r="Q9497" t="str">
            <v/>
          </cell>
        </row>
        <row r="9498">
          <cell r="Q9498" t="str">
            <v/>
          </cell>
        </row>
        <row r="9499">
          <cell r="Q9499" t="str">
            <v/>
          </cell>
        </row>
        <row r="9500">
          <cell r="Q9500" t="str">
            <v/>
          </cell>
        </row>
        <row r="9501">
          <cell r="Q9501" t="str">
            <v/>
          </cell>
        </row>
        <row r="9502">
          <cell r="Q9502" t="str">
            <v/>
          </cell>
        </row>
        <row r="9503">
          <cell r="Q9503" t="str">
            <v/>
          </cell>
        </row>
        <row r="9504">
          <cell r="Q9504" t="str">
            <v/>
          </cell>
        </row>
        <row r="9505">
          <cell r="Q9505" t="str">
            <v/>
          </cell>
        </row>
        <row r="9506">
          <cell r="Q9506" t="str">
            <v/>
          </cell>
        </row>
        <row r="9507">
          <cell r="Q9507" t="str">
            <v/>
          </cell>
        </row>
        <row r="9508">
          <cell r="Q9508" t="str">
            <v/>
          </cell>
        </row>
        <row r="9509">
          <cell r="Q9509" t="str">
            <v/>
          </cell>
        </row>
        <row r="9510">
          <cell r="Q9510" t="str">
            <v/>
          </cell>
        </row>
        <row r="9511">
          <cell r="Q9511" t="str">
            <v/>
          </cell>
        </row>
        <row r="9512">
          <cell r="Q9512" t="str">
            <v/>
          </cell>
        </row>
        <row r="9513">
          <cell r="Q9513" t="str">
            <v/>
          </cell>
        </row>
        <row r="9514">
          <cell r="Q9514" t="str">
            <v/>
          </cell>
        </row>
        <row r="9515">
          <cell r="Q9515" t="str">
            <v/>
          </cell>
        </row>
        <row r="9516">
          <cell r="Q9516" t="str">
            <v/>
          </cell>
        </row>
        <row r="9517">
          <cell r="Q9517" t="str">
            <v/>
          </cell>
        </row>
        <row r="9518">
          <cell r="Q9518" t="str">
            <v/>
          </cell>
        </row>
        <row r="9519">
          <cell r="Q9519" t="str">
            <v/>
          </cell>
        </row>
        <row r="9520">
          <cell r="Q9520" t="str">
            <v/>
          </cell>
        </row>
        <row r="9521">
          <cell r="Q9521" t="str">
            <v/>
          </cell>
        </row>
        <row r="9522">
          <cell r="Q9522" t="str">
            <v/>
          </cell>
        </row>
        <row r="9523">
          <cell r="Q9523" t="str">
            <v/>
          </cell>
        </row>
        <row r="9524">
          <cell r="Q9524" t="str">
            <v/>
          </cell>
        </row>
        <row r="9525">
          <cell r="Q9525" t="str">
            <v/>
          </cell>
        </row>
        <row r="9526">
          <cell r="Q9526" t="str">
            <v/>
          </cell>
        </row>
        <row r="9527">
          <cell r="Q9527" t="str">
            <v/>
          </cell>
        </row>
        <row r="9528">
          <cell r="Q9528" t="str">
            <v/>
          </cell>
        </row>
        <row r="9529">
          <cell r="Q9529" t="str">
            <v/>
          </cell>
        </row>
        <row r="9530">
          <cell r="Q9530" t="str">
            <v/>
          </cell>
        </row>
        <row r="9531">
          <cell r="Q9531" t="str">
            <v/>
          </cell>
        </row>
        <row r="9532">
          <cell r="Q9532" t="str">
            <v/>
          </cell>
        </row>
        <row r="9533">
          <cell r="Q9533" t="str">
            <v/>
          </cell>
        </row>
        <row r="9534">
          <cell r="Q9534" t="str">
            <v/>
          </cell>
        </row>
        <row r="9535">
          <cell r="Q9535" t="str">
            <v/>
          </cell>
        </row>
        <row r="9536">
          <cell r="Q9536" t="str">
            <v/>
          </cell>
        </row>
        <row r="9537">
          <cell r="Q9537" t="str">
            <v/>
          </cell>
        </row>
        <row r="9538">
          <cell r="Q9538" t="str">
            <v/>
          </cell>
        </row>
        <row r="9539">
          <cell r="Q9539" t="str">
            <v/>
          </cell>
        </row>
        <row r="9540">
          <cell r="Q9540" t="str">
            <v/>
          </cell>
        </row>
        <row r="9541">
          <cell r="Q9541" t="str">
            <v/>
          </cell>
        </row>
        <row r="9542">
          <cell r="Q9542" t="str">
            <v/>
          </cell>
        </row>
        <row r="9543">
          <cell r="Q9543" t="str">
            <v/>
          </cell>
        </row>
        <row r="9544">
          <cell r="Q9544" t="str">
            <v/>
          </cell>
        </row>
        <row r="9545">
          <cell r="Q9545" t="str">
            <v/>
          </cell>
        </row>
        <row r="9546">
          <cell r="Q9546" t="str">
            <v/>
          </cell>
        </row>
        <row r="9547">
          <cell r="Q9547" t="str">
            <v/>
          </cell>
        </row>
        <row r="9548">
          <cell r="Q9548" t="str">
            <v/>
          </cell>
        </row>
        <row r="9549">
          <cell r="Q9549" t="str">
            <v/>
          </cell>
        </row>
        <row r="9550">
          <cell r="Q9550" t="str">
            <v/>
          </cell>
        </row>
        <row r="9551">
          <cell r="Q9551" t="str">
            <v/>
          </cell>
        </row>
        <row r="9552">
          <cell r="Q9552" t="str">
            <v/>
          </cell>
        </row>
        <row r="9553">
          <cell r="Q9553" t="str">
            <v/>
          </cell>
        </row>
        <row r="9554">
          <cell r="Q9554" t="str">
            <v/>
          </cell>
        </row>
        <row r="9555">
          <cell r="Q9555" t="str">
            <v/>
          </cell>
        </row>
        <row r="9556">
          <cell r="Q9556" t="str">
            <v/>
          </cell>
        </row>
        <row r="9557">
          <cell r="Q9557" t="str">
            <v/>
          </cell>
        </row>
        <row r="9558">
          <cell r="Q9558" t="str">
            <v/>
          </cell>
        </row>
        <row r="9559">
          <cell r="Q9559" t="str">
            <v/>
          </cell>
        </row>
        <row r="9560">
          <cell r="Q9560" t="str">
            <v/>
          </cell>
        </row>
        <row r="9561">
          <cell r="Q9561" t="str">
            <v/>
          </cell>
        </row>
        <row r="9562">
          <cell r="Q9562" t="str">
            <v/>
          </cell>
        </row>
        <row r="9563">
          <cell r="Q9563" t="str">
            <v/>
          </cell>
        </row>
        <row r="9564">
          <cell r="Q9564" t="str">
            <v/>
          </cell>
        </row>
        <row r="9565">
          <cell r="Q9565" t="str">
            <v/>
          </cell>
        </row>
        <row r="9566">
          <cell r="Q9566" t="str">
            <v/>
          </cell>
        </row>
        <row r="9567">
          <cell r="Q9567" t="str">
            <v/>
          </cell>
        </row>
        <row r="9568">
          <cell r="Q9568" t="str">
            <v/>
          </cell>
        </row>
        <row r="9569">
          <cell r="Q9569" t="str">
            <v/>
          </cell>
        </row>
        <row r="9570">
          <cell r="Q9570" t="str">
            <v/>
          </cell>
        </row>
        <row r="9571">
          <cell r="Q9571" t="str">
            <v/>
          </cell>
        </row>
        <row r="9572">
          <cell r="Q9572" t="str">
            <v/>
          </cell>
        </row>
        <row r="9573">
          <cell r="Q9573" t="str">
            <v/>
          </cell>
        </row>
        <row r="9574">
          <cell r="Q9574" t="str">
            <v/>
          </cell>
        </row>
        <row r="9575">
          <cell r="Q9575" t="str">
            <v/>
          </cell>
        </row>
        <row r="9576">
          <cell r="Q9576" t="str">
            <v/>
          </cell>
        </row>
        <row r="9577">
          <cell r="Q9577" t="str">
            <v/>
          </cell>
        </row>
        <row r="9578">
          <cell r="Q9578" t="str">
            <v/>
          </cell>
        </row>
        <row r="9579">
          <cell r="Q9579" t="str">
            <v/>
          </cell>
        </row>
        <row r="9580">
          <cell r="Q9580" t="str">
            <v/>
          </cell>
        </row>
        <row r="9581">
          <cell r="Q9581" t="str">
            <v/>
          </cell>
        </row>
        <row r="9582">
          <cell r="Q9582" t="str">
            <v/>
          </cell>
        </row>
        <row r="9583">
          <cell r="Q9583" t="str">
            <v/>
          </cell>
        </row>
        <row r="9584">
          <cell r="Q9584" t="str">
            <v/>
          </cell>
        </row>
        <row r="9585">
          <cell r="Q9585" t="str">
            <v/>
          </cell>
        </row>
        <row r="9586">
          <cell r="Q9586" t="str">
            <v/>
          </cell>
        </row>
        <row r="9587">
          <cell r="Q9587" t="str">
            <v/>
          </cell>
        </row>
        <row r="9588">
          <cell r="Q9588" t="str">
            <v/>
          </cell>
        </row>
        <row r="9589">
          <cell r="Q9589" t="str">
            <v/>
          </cell>
        </row>
        <row r="9590">
          <cell r="Q9590" t="str">
            <v/>
          </cell>
        </row>
        <row r="9591">
          <cell r="Q9591" t="str">
            <v/>
          </cell>
        </row>
        <row r="9592">
          <cell r="Q9592" t="str">
            <v/>
          </cell>
        </row>
        <row r="9593">
          <cell r="Q9593" t="str">
            <v/>
          </cell>
        </row>
        <row r="9594">
          <cell r="Q9594" t="str">
            <v/>
          </cell>
        </row>
        <row r="9595">
          <cell r="Q9595" t="str">
            <v/>
          </cell>
        </row>
        <row r="9596">
          <cell r="Q9596" t="str">
            <v/>
          </cell>
        </row>
        <row r="9597">
          <cell r="Q9597" t="str">
            <v/>
          </cell>
        </row>
        <row r="9598">
          <cell r="Q9598" t="str">
            <v/>
          </cell>
        </row>
        <row r="9599">
          <cell r="Q9599" t="str">
            <v/>
          </cell>
        </row>
        <row r="9600">
          <cell r="Q9600" t="str">
            <v/>
          </cell>
        </row>
        <row r="9601">
          <cell r="Q9601" t="str">
            <v/>
          </cell>
        </row>
        <row r="9602">
          <cell r="Q9602" t="str">
            <v/>
          </cell>
        </row>
        <row r="9603">
          <cell r="Q9603" t="str">
            <v/>
          </cell>
        </row>
        <row r="9604">
          <cell r="Q9604" t="str">
            <v/>
          </cell>
        </row>
        <row r="9605">
          <cell r="Q9605" t="str">
            <v/>
          </cell>
        </row>
        <row r="9606">
          <cell r="Q9606" t="str">
            <v/>
          </cell>
        </row>
        <row r="9607">
          <cell r="Q9607" t="str">
            <v/>
          </cell>
        </row>
        <row r="9608">
          <cell r="Q9608" t="str">
            <v/>
          </cell>
        </row>
        <row r="9609">
          <cell r="Q9609" t="str">
            <v/>
          </cell>
        </row>
        <row r="9610">
          <cell r="Q9610" t="str">
            <v/>
          </cell>
        </row>
        <row r="9611">
          <cell r="Q9611" t="str">
            <v/>
          </cell>
        </row>
        <row r="9612">
          <cell r="Q9612" t="str">
            <v/>
          </cell>
        </row>
        <row r="9613">
          <cell r="Q9613" t="str">
            <v/>
          </cell>
        </row>
        <row r="9614">
          <cell r="Q9614" t="str">
            <v/>
          </cell>
        </row>
        <row r="9615">
          <cell r="Q9615" t="str">
            <v/>
          </cell>
        </row>
        <row r="9616">
          <cell r="Q9616" t="str">
            <v/>
          </cell>
        </row>
        <row r="9617">
          <cell r="Q9617" t="str">
            <v/>
          </cell>
        </row>
        <row r="9618">
          <cell r="Q9618" t="str">
            <v/>
          </cell>
        </row>
        <row r="9619">
          <cell r="Q9619" t="str">
            <v/>
          </cell>
        </row>
        <row r="9620">
          <cell r="Q9620" t="str">
            <v/>
          </cell>
        </row>
        <row r="9621">
          <cell r="Q9621" t="str">
            <v/>
          </cell>
        </row>
        <row r="9622">
          <cell r="Q9622" t="str">
            <v/>
          </cell>
        </row>
        <row r="9623">
          <cell r="Q9623" t="str">
            <v/>
          </cell>
        </row>
        <row r="9624">
          <cell r="Q9624" t="str">
            <v/>
          </cell>
        </row>
        <row r="9625">
          <cell r="Q9625" t="str">
            <v/>
          </cell>
        </row>
        <row r="9626">
          <cell r="Q9626" t="str">
            <v/>
          </cell>
        </row>
        <row r="9627">
          <cell r="Q9627" t="str">
            <v/>
          </cell>
        </row>
        <row r="9628">
          <cell r="Q9628" t="str">
            <v/>
          </cell>
        </row>
        <row r="9629">
          <cell r="Q9629" t="str">
            <v/>
          </cell>
        </row>
        <row r="9630">
          <cell r="Q9630" t="str">
            <v/>
          </cell>
        </row>
        <row r="9631">
          <cell r="Q9631" t="str">
            <v/>
          </cell>
        </row>
        <row r="9632">
          <cell r="Q9632" t="str">
            <v/>
          </cell>
        </row>
        <row r="9633">
          <cell r="Q9633" t="str">
            <v/>
          </cell>
        </row>
        <row r="9634">
          <cell r="Q9634" t="str">
            <v/>
          </cell>
        </row>
        <row r="9635">
          <cell r="Q9635" t="str">
            <v/>
          </cell>
        </row>
        <row r="9636">
          <cell r="Q9636" t="str">
            <v/>
          </cell>
        </row>
        <row r="9637">
          <cell r="Q9637" t="str">
            <v/>
          </cell>
        </row>
        <row r="9638">
          <cell r="Q9638" t="str">
            <v/>
          </cell>
        </row>
        <row r="9639">
          <cell r="Q9639" t="str">
            <v/>
          </cell>
        </row>
        <row r="9640">
          <cell r="Q9640" t="str">
            <v/>
          </cell>
        </row>
        <row r="9641">
          <cell r="Q9641" t="str">
            <v/>
          </cell>
        </row>
        <row r="9642">
          <cell r="Q9642" t="str">
            <v/>
          </cell>
        </row>
        <row r="9643">
          <cell r="Q9643" t="str">
            <v/>
          </cell>
        </row>
        <row r="9644">
          <cell r="Q9644" t="str">
            <v/>
          </cell>
        </row>
        <row r="9645">
          <cell r="Q9645" t="str">
            <v/>
          </cell>
        </row>
        <row r="9646">
          <cell r="Q9646" t="str">
            <v/>
          </cell>
        </row>
        <row r="9647">
          <cell r="Q9647" t="str">
            <v/>
          </cell>
        </row>
        <row r="9648">
          <cell r="Q9648" t="str">
            <v/>
          </cell>
        </row>
        <row r="9649">
          <cell r="Q9649" t="str">
            <v/>
          </cell>
        </row>
        <row r="9650">
          <cell r="Q9650" t="str">
            <v/>
          </cell>
        </row>
        <row r="9651">
          <cell r="Q9651" t="str">
            <v/>
          </cell>
        </row>
        <row r="9652">
          <cell r="Q9652" t="str">
            <v/>
          </cell>
        </row>
        <row r="9653">
          <cell r="Q9653" t="str">
            <v/>
          </cell>
        </row>
        <row r="9654">
          <cell r="Q9654" t="str">
            <v/>
          </cell>
        </row>
        <row r="9655">
          <cell r="Q9655" t="str">
            <v/>
          </cell>
        </row>
        <row r="9656">
          <cell r="Q9656" t="str">
            <v/>
          </cell>
        </row>
        <row r="9657">
          <cell r="Q9657" t="str">
            <v/>
          </cell>
        </row>
        <row r="9658">
          <cell r="Q9658" t="str">
            <v/>
          </cell>
        </row>
        <row r="9659">
          <cell r="Q9659" t="str">
            <v/>
          </cell>
        </row>
        <row r="9660">
          <cell r="Q9660" t="str">
            <v/>
          </cell>
        </row>
        <row r="9661">
          <cell r="Q9661" t="str">
            <v/>
          </cell>
        </row>
        <row r="9662">
          <cell r="Q9662" t="str">
            <v/>
          </cell>
        </row>
        <row r="9663">
          <cell r="Q9663" t="str">
            <v/>
          </cell>
        </row>
        <row r="9664">
          <cell r="Q9664" t="str">
            <v/>
          </cell>
        </row>
        <row r="9665">
          <cell r="Q9665" t="str">
            <v/>
          </cell>
        </row>
        <row r="9666">
          <cell r="Q9666" t="str">
            <v/>
          </cell>
        </row>
        <row r="9667">
          <cell r="Q9667" t="str">
            <v/>
          </cell>
        </row>
        <row r="9668">
          <cell r="Q9668" t="str">
            <v/>
          </cell>
        </row>
        <row r="9669">
          <cell r="Q9669" t="str">
            <v/>
          </cell>
        </row>
        <row r="9670">
          <cell r="Q9670" t="str">
            <v/>
          </cell>
        </row>
        <row r="9671">
          <cell r="Q9671" t="str">
            <v/>
          </cell>
        </row>
        <row r="9672">
          <cell r="Q9672" t="str">
            <v/>
          </cell>
        </row>
        <row r="9673">
          <cell r="Q9673" t="str">
            <v/>
          </cell>
        </row>
        <row r="9674">
          <cell r="Q9674" t="str">
            <v/>
          </cell>
        </row>
        <row r="9675">
          <cell r="Q9675" t="str">
            <v/>
          </cell>
        </row>
        <row r="9676">
          <cell r="Q9676" t="str">
            <v/>
          </cell>
        </row>
        <row r="9677">
          <cell r="Q9677" t="str">
            <v/>
          </cell>
        </row>
        <row r="9678">
          <cell r="Q9678" t="str">
            <v/>
          </cell>
        </row>
        <row r="9679">
          <cell r="Q9679" t="str">
            <v/>
          </cell>
        </row>
        <row r="9680">
          <cell r="Q9680" t="str">
            <v/>
          </cell>
        </row>
        <row r="9681">
          <cell r="Q9681" t="str">
            <v/>
          </cell>
        </row>
        <row r="9682">
          <cell r="Q9682" t="str">
            <v/>
          </cell>
        </row>
        <row r="9683">
          <cell r="Q9683" t="str">
            <v/>
          </cell>
        </row>
        <row r="9684">
          <cell r="Q9684" t="str">
            <v/>
          </cell>
        </row>
        <row r="9685">
          <cell r="Q9685" t="str">
            <v/>
          </cell>
        </row>
        <row r="9686">
          <cell r="Q9686" t="str">
            <v/>
          </cell>
        </row>
        <row r="9687">
          <cell r="Q9687" t="str">
            <v/>
          </cell>
        </row>
        <row r="9688">
          <cell r="Q9688" t="str">
            <v/>
          </cell>
        </row>
        <row r="9689">
          <cell r="Q9689" t="str">
            <v/>
          </cell>
        </row>
        <row r="9690">
          <cell r="Q9690" t="str">
            <v/>
          </cell>
        </row>
        <row r="9691">
          <cell r="Q9691" t="str">
            <v/>
          </cell>
        </row>
        <row r="9692">
          <cell r="Q9692" t="str">
            <v/>
          </cell>
        </row>
        <row r="9693">
          <cell r="Q9693" t="str">
            <v/>
          </cell>
        </row>
        <row r="9694">
          <cell r="Q9694" t="str">
            <v/>
          </cell>
        </row>
        <row r="9695">
          <cell r="Q9695" t="str">
            <v/>
          </cell>
        </row>
        <row r="9696">
          <cell r="Q9696" t="str">
            <v/>
          </cell>
        </row>
        <row r="9697">
          <cell r="Q9697" t="str">
            <v/>
          </cell>
        </row>
        <row r="9698">
          <cell r="Q9698" t="str">
            <v/>
          </cell>
        </row>
        <row r="9699">
          <cell r="Q9699" t="str">
            <v/>
          </cell>
        </row>
        <row r="9700">
          <cell r="Q9700" t="str">
            <v/>
          </cell>
        </row>
        <row r="9701">
          <cell r="Q9701" t="str">
            <v/>
          </cell>
        </row>
        <row r="9702">
          <cell r="Q9702" t="str">
            <v/>
          </cell>
        </row>
        <row r="9703">
          <cell r="Q9703" t="str">
            <v/>
          </cell>
        </row>
        <row r="9704">
          <cell r="Q9704" t="str">
            <v/>
          </cell>
        </row>
        <row r="9705">
          <cell r="Q9705" t="str">
            <v/>
          </cell>
        </row>
        <row r="9706">
          <cell r="Q9706" t="str">
            <v/>
          </cell>
        </row>
        <row r="9707">
          <cell r="Q9707" t="str">
            <v/>
          </cell>
        </row>
        <row r="9708">
          <cell r="Q9708" t="str">
            <v/>
          </cell>
        </row>
        <row r="9709">
          <cell r="Q9709" t="str">
            <v/>
          </cell>
        </row>
        <row r="9710">
          <cell r="Q9710" t="str">
            <v/>
          </cell>
        </row>
        <row r="9711">
          <cell r="Q9711" t="str">
            <v/>
          </cell>
        </row>
        <row r="9712">
          <cell r="Q9712" t="str">
            <v/>
          </cell>
        </row>
        <row r="9713">
          <cell r="Q9713" t="str">
            <v/>
          </cell>
        </row>
        <row r="9714">
          <cell r="Q9714" t="str">
            <v/>
          </cell>
        </row>
        <row r="9715">
          <cell r="Q9715" t="str">
            <v/>
          </cell>
        </row>
        <row r="9716">
          <cell r="Q9716" t="str">
            <v/>
          </cell>
        </row>
        <row r="9717">
          <cell r="Q9717" t="str">
            <v/>
          </cell>
        </row>
        <row r="9718">
          <cell r="Q9718" t="str">
            <v/>
          </cell>
        </row>
        <row r="9719">
          <cell r="Q9719" t="str">
            <v/>
          </cell>
        </row>
        <row r="9720">
          <cell r="Q9720" t="str">
            <v/>
          </cell>
        </row>
        <row r="9721">
          <cell r="Q9721" t="str">
            <v/>
          </cell>
        </row>
        <row r="9722">
          <cell r="Q9722" t="str">
            <v/>
          </cell>
        </row>
        <row r="9723">
          <cell r="Q9723" t="str">
            <v/>
          </cell>
        </row>
        <row r="9724">
          <cell r="Q9724" t="str">
            <v/>
          </cell>
        </row>
        <row r="9725">
          <cell r="Q9725" t="str">
            <v/>
          </cell>
        </row>
        <row r="9726">
          <cell r="Q9726" t="str">
            <v/>
          </cell>
        </row>
        <row r="9727">
          <cell r="Q9727" t="str">
            <v/>
          </cell>
        </row>
        <row r="9728">
          <cell r="Q9728" t="str">
            <v/>
          </cell>
        </row>
        <row r="9729">
          <cell r="Q9729" t="str">
            <v/>
          </cell>
        </row>
        <row r="9730">
          <cell r="Q9730" t="str">
            <v/>
          </cell>
        </row>
        <row r="9731">
          <cell r="Q9731" t="str">
            <v/>
          </cell>
        </row>
        <row r="9732">
          <cell r="Q9732" t="str">
            <v/>
          </cell>
        </row>
        <row r="9733">
          <cell r="Q9733" t="str">
            <v/>
          </cell>
        </row>
        <row r="9734">
          <cell r="Q9734" t="str">
            <v/>
          </cell>
        </row>
        <row r="9735">
          <cell r="Q9735" t="str">
            <v/>
          </cell>
        </row>
        <row r="9736">
          <cell r="Q9736" t="str">
            <v/>
          </cell>
        </row>
        <row r="9737">
          <cell r="Q9737" t="str">
            <v/>
          </cell>
        </row>
        <row r="9738">
          <cell r="Q9738" t="str">
            <v/>
          </cell>
        </row>
        <row r="9739">
          <cell r="Q9739" t="str">
            <v/>
          </cell>
        </row>
        <row r="9740">
          <cell r="Q9740" t="str">
            <v/>
          </cell>
        </row>
        <row r="9741">
          <cell r="Q9741" t="str">
            <v/>
          </cell>
        </row>
        <row r="9742">
          <cell r="Q9742" t="str">
            <v/>
          </cell>
        </row>
        <row r="9743">
          <cell r="Q9743" t="str">
            <v/>
          </cell>
        </row>
        <row r="9744">
          <cell r="Q9744" t="str">
            <v/>
          </cell>
        </row>
        <row r="9745">
          <cell r="Q9745" t="str">
            <v/>
          </cell>
        </row>
        <row r="9746">
          <cell r="Q9746" t="str">
            <v/>
          </cell>
        </row>
        <row r="9747">
          <cell r="Q9747" t="str">
            <v/>
          </cell>
        </row>
        <row r="9748">
          <cell r="Q9748" t="str">
            <v/>
          </cell>
        </row>
        <row r="9749">
          <cell r="Q9749" t="str">
            <v/>
          </cell>
        </row>
        <row r="9750">
          <cell r="Q9750" t="str">
            <v/>
          </cell>
        </row>
        <row r="9751">
          <cell r="Q9751" t="str">
            <v/>
          </cell>
        </row>
        <row r="9752">
          <cell r="Q9752" t="str">
            <v/>
          </cell>
        </row>
        <row r="9753">
          <cell r="Q9753" t="str">
            <v/>
          </cell>
        </row>
        <row r="9754">
          <cell r="Q9754" t="str">
            <v/>
          </cell>
        </row>
        <row r="9755">
          <cell r="Q9755" t="str">
            <v/>
          </cell>
        </row>
        <row r="9756">
          <cell r="Q9756" t="str">
            <v/>
          </cell>
        </row>
        <row r="9757">
          <cell r="Q9757" t="str">
            <v/>
          </cell>
        </row>
        <row r="9758">
          <cell r="Q9758" t="str">
            <v/>
          </cell>
        </row>
        <row r="9759">
          <cell r="Q9759" t="str">
            <v/>
          </cell>
        </row>
        <row r="9760">
          <cell r="Q9760" t="str">
            <v/>
          </cell>
        </row>
        <row r="9761">
          <cell r="Q9761" t="str">
            <v/>
          </cell>
        </row>
        <row r="9762">
          <cell r="Q9762" t="str">
            <v/>
          </cell>
        </row>
        <row r="9763">
          <cell r="Q9763" t="str">
            <v/>
          </cell>
        </row>
        <row r="9764">
          <cell r="Q9764" t="str">
            <v/>
          </cell>
        </row>
        <row r="9765">
          <cell r="Q9765" t="str">
            <v/>
          </cell>
        </row>
        <row r="9766">
          <cell r="Q9766" t="str">
            <v/>
          </cell>
        </row>
        <row r="9767">
          <cell r="Q9767" t="str">
            <v/>
          </cell>
        </row>
        <row r="9768">
          <cell r="Q9768" t="str">
            <v/>
          </cell>
        </row>
        <row r="9769">
          <cell r="Q9769" t="str">
            <v/>
          </cell>
        </row>
        <row r="9770">
          <cell r="Q9770" t="str">
            <v/>
          </cell>
        </row>
        <row r="9771">
          <cell r="Q9771" t="str">
            <v/>
          </cell>
        </row>
        <row r="9772">
          <cell r="Q9772" t="str">
            <v/>
          </cell>
        </row>
        <row r="9773">
          <cell r="Q9773" t="str">
            <v/>
          </cell>
        </row>
        <row r="9774">
          <cell r="Q9774" t="str">
            <v/>
          </cell>
        </row>
        <row r="9775">
          <cell r="Q9775" t="str">
            <v/>
          </cell>
        </row>
        <row r="9776">
          <cell r="Q9776" t="str">
            <v/>
          </cell>
        </row>
        <row r="9777">
          <cell r="Q9777" t="str">
            <v/>
          </cell>
        </row>
        <row r="9778">
          <cell r="Q9778" t="str">
            <v/>
          </cell>
        </row>
        <row r="9779">
          <cell r="Q9779" t="str">
            <v/>
          </cell>
        </row>
        <row r="9780">
          <cell r="Q9780" t="str">
            <v/>
          </cell>
        </row>
        <row r="9781">
          <cell r="Q9781" t="str">
            <v/>
          </cell>
        </row>
        <row r="9782">
          <cell r="Q9782" t="str">
            <v/>
          </cell>
        </row>
        <row r="9783">
          <cell r="Q9783" t="str">
            <v/>
          </cell>
        </row>
        <row r="9784">
          <cell r="Q9784" t="str">
            <v/>
          </cell>
        </row>
        <row r="9785">
          <cell r="Q9785" t="str">
            <v/>
          </cell>
        </row>
        <row r="9786">
          <cell r="Q9786" t="str">
            <v/>
          </cell>
        </row>
        <row r="9787">
          <cell r="Q9787" t="str">
            <v/>
          </cell>
        </row>
        <row r="9788">
          <cell r="Q9788" t="str">
            <v/>
          </cell>
        </row>
        <row r="9789">
          <cell r="Q9789" t="str">
            <v/>
          </cell>
        </row>
        <row r="9790">
          <cell r="Q9790" t="str">
            <v/>
          </cell>
        </row>
        <row r="9791">
          <cell r="Q9791" t="str">
            <v/>
          </cell>
        </row>
        <row r="9792">
          <cell r="Q9792" t="str">
            <v/>
          </cell>
        </row>
        <row r="9793">
          <cell r="Q9793" t="str">
            <v/>
          </cell>
        </row>
        <row r="9794">
          <cell r="Q9794" t="str">
            <v/>
          </cell>
        </row>
        <row r="9795">
          <cell r="Q9795" t="str">
            <v/>
          </cell>
        </row>
        <row r="9796">
          <cell r="Q9796" t="str">
            <v/>
          </cell>
        </row>
        <row r="9797">
          <cell r="Q9797" t="str">
            <v/>
          </cell>
        </row>
        <row r="9798">
          <cell r="Q9798" t="str">
            <v/>
          </cell>
        </row>
        <row r="9799">
          <cell r="Q9799" t="str">
            <v/>
          </cell>
        </row>
        <row r="9800">
          <cell r="Q9800" t="str">
            <v/>
          </cell>
        </row>
        <row r="9801">
          <cell r="Q9801" t="str">
            <v/>
          </cell>
        </row>
        <row r="9802">
          <cell r="Q9802" t="str">
            <v/>
          </cell>
        </row>
        <row r="9803">
          <cell r="Q9803" t="str">
            <v/>
          </cell>
        </row>
        <row r="9804">
          <cell r="Q9804" t="str">
            <v/>
          </cell>
        </row>
        <row r="9805">
          <cell r="Q9805" t="str">
            <v/>
          </cell>
        </row>
        <row r="9806">
          <cell r="Q9806" t="str">
            <v/>
          </cell>
        </row>
        <row r="9807">
          <cell r="Q9807" t="str">
            <v/>
          </cell>
        </row>
        <row r="9808">
          <cell r="Q9808" t="str">
            <v/>
          </cell>
        </row>
        <row r="9809">
          <cell r="Q9809" t="str">
            <v/>
          </cell>
        </row>
        <row r="9810">
          <cell r="Q9810" t="str">
            <v/>
          </cell>
        </row>
        <row r="9811">
          <cell r="Q9811" t="str">
            <v/>
          </cell>
        </row>
        <row r="9812">
          <cell r="Q9812" t="str">
            <v/>
          </cell>
        </row>
        <row r="9813">
          <cell r="Q9813" t="str">
            <v/>
          </cell>
        </row>
        <row r="9814">
          <cell r="Q9814" t="str">
            <v/>
          </cell>
        </row>
        <row r="9815">
          <cell r="Q9815" t="str">
            <v/>
          </cell>
        </row>
        <row r="9816">
          <cell r="Q9816" t="str">
            <v/>
          </cell>
        </row>
        <row r="9817">
          <cell r="Q9817" t="str">
            <v/>
          </cell>
        </row>
        <row r="9818">
          <cell r="Q9818" t="str">
            <v/>
          </cell>
        </row>
        <row r="9819">
          <cell r="Q9819" t="str">
            <v/>
          </cell>
        </row>
        <row r="9820">
          <cell r="Q9820" t="str">
            <v/>
          </cell>
        </row>
        <row r="9821">
          <cell r="Q9821" t="str">
            <v/>
          </cell>
        </row>
        <row r="9822">
          <cell r="Q9822" t="str">
            <v/>
          </cell>
        </row>
        <row r="9823">
          <cell r="Q9823" t="str">
            <v/>
          </cell>
        </row>
        <row r="9824">
          <cell r="Q9824" t="str">
            <v/>
          </cell>
        </row>
        <row r="9825">
          <cell r="Q9825" t="str">
            <v/>
          </cell>
        </row>
        <row r="9826">
          <cell r="Q9826" t="str">
            <v/>
          </cell>
        </row>
        <row r="9827">
          <cell r="Q9827" t="str">
            <v/>
          </cell>
        </row>
        <row r="9828">
          <cell r="Q9828" t="str">
            <v/>
          </cell>
        </row>
        <row r="9829">
          <cell r="Q9829" t="str">
            <v/>
          </cell>
        </row>
        <row r="9830">
          <cell r="Q9830" t="str">
            <v/>
          </cell>
        </row>
        <row r="9831">
          <cell r="Q9831" t="str">
            <v/>
          </cell>
        </row>
        <row r="9832">
          <cell r="Q9832" t="str">
            <v/>
          </cell>
        </row>
        <row r="9833">
          <cell r="Q9833" t="str">
            <v/>
          </cell>
        </row>
        <row r="9834">
          <cell r="Q9834" t="str">
            <v/>
          </cell>
        </row>
        <row r="9835">
          <cell r="Q9835" t="str">
            <v/>
          </cell>
        </row>
        <row r="9836">
          <cell r="Q9836" t="str">
            <v/>
          </cell>
        </row>
        <row r="9837">
          <cell r="Q9837" t="str">
            <v/>
          </cell>
        </row>
        <row r="9838">
          <cell r="Q9838" t="str">
            <v/>
          </cell>
        </row>
        <row r="9839">
          <cell r="Q9839" t="str">
            <v/>
          </cell>
        </row>
        <row r="9840">
          <cell r="Q9840" t="str">
            <v/>
          </cell>
        </row>
        <row r="9841">
          <cell r="Q9841" t="str">
            <v/>
          </cell>
        </row>
        <row r="9842">
          <cell r="Q9842" t="str">
            <v/>
          </cell>
        </row>
        <row r="9843">
          <cell r="Q9843" t="str">
            <v/>
          </cell>
        </row>
        <row r="9844">
          <cell r="Q9844" t="str">
            <v/>
          </cell>
        </row>
        <row r="9845">
          <cell r="Q9845" t="str">
            <v/>
          </cell>
        </row>
        <row r="9846">
          <cell r="Q9846" t="str">
            <v/>
          </cell>
        </row>
        <row r="9847">
          <cell r="Q9847" t="str">
            <v/>
          </cell>
        </row>
        <row r="9848">
          <cell r="Q9848" t="str">
            <v/>
          </cell>
        </row>
        <row r="9849">
          <cell r="Q9849" t="str">
            <v/>
          </cell>
        </row>
        <row r="9850">
          <cell r="Q9850" t="str">
            <v/>
          </cell>
        </row>
        <row r="9851">
          <cell r="Q9851" t="str">
            <v/>
          </cell>
        </row>
        <row r="9852">
          <cell r="Q9852" t="str">
            <v/>
          </cell>
        </row>
        <row r="9853">
          <cell r="Q9853" t="str">
            <v/>
          </cell>
        </row>
        <row r="9854">
          <cell r="Q9854" t="str">
            <v/>
          </cell>
        </row>
        <row r="9855">
          <cell r="Q9855" t="str">
            <v/>
          </cell>
        </row>
        <row r="9856">
          <cell r="Q9856" t="str">
            <v/>
          </cell>
        </row>
        <row r="9857">
          <cell r="Q9857" t="str">
            <v/>
          </cell>
        </row>
        <row r="9858">
          <cell r="Q9858" t="str">
            <v/>
          </cell>
        </row>
        <row r="9859">
          <cell r="Q9859" t="str">
            <v/>
          </cell>
        </row>
        <row r="9860">
          <cell r="Q9860" t="str">
            <v/>
          </cell>
        </row>
        <row r="9861">
          <cell r="Q9861" t="str">
            <v/>
          </cell>
        </row>
        <row r="9862">
          <cell r="Q9862" t="str">
            <v/>
          </cell>
        </row>
        <row r="9863">
          <cell r="Q9863" t="str">
            <v/>
          </cell>
        </row>
        <row r="9864">
          <cell r="Q9864" t="str">
            <v/>
          </cell>
        </row>
        <row r="9865">
          <cell r="Q9865" t="str">
            <v/>
          </cell>
        </row>
        <row r="9866">
          <cell r="Q9866" t="str">
            <v/>
          </cell>
        </row>
        <row r="9867">
          <cell r="Q9867" t="str">
            <v/>
          </cell>
        </row>
        <row r="9868">
          <cell r="Q9868" t="str">
            <v/>
          </cell>
        </row>
        <row r="9869">
          <cell r="Q9869" t="str">
            <v/>
          </cell>
        </row>
        <row r="9870">
          <cell r="Q9870" t="str">
            <v/>
          </cell>
        </row>
        <row r="9871">
          <cell r="Q9871" t="str">
            <v/>
          </cell>
        </row>
        <row r="9872">
          <cell r="Q9872" t="str">
            <v/>
          </cell>
        </row>
        <row r="9873">
          <cell r="Q9873" t="str">
            <v/>
          </cell>
        </row>
        <row r="9874">
          <cell r="Q9874" t="str">
            <v/>
          </cell>
        </row>
        <row r="9875">
          <cell r="Q9875" t="str">
            <v/>
          </cell>
        </row>
        <row r="9876">
          <cell r="Q9876" t="str">
            <v/>
          </cell>
        </row>
        <row r="9877">
          <cell r="Q9877" t="str">
            <v/>
          </cell>
        </row>
        <row r="9878">
          <cell r="Q9878" t="str">
            <v/>
          </cell>
        </row>
        <row r="9879">
          <cell r="Q9879" t="str">
            <v/>
          </cell>
        </row>
        <row r="9880">
          <cell r="Q9880" t="str">
            <v/>
          </cell>
        </row>
        <row r="9881">
          <cell r="Q9881" t="str">
            <v/>
          </cell>
        </row>
        <row r="9882">
          <cell r="Q9882" t="str">
            <v/>
          </cell>
        </row>
        <row r="9883">
          <cell r="Q9883" t="str">
            <v/>
          </cell>
        </row>
        <row r="9884">
          <cell r="Q9884" t="str">
            <v/>
          </cell>
        </row>
        <row r="9885">
          <cell r="Q9885" t="str">
            <v/>
          </cell>
        </row>
        <row r="9886">
          <cell r="Q9886" t="str">
            <v/>
          </cell>
        </row>
        <row r="9887">
          <cell r="Q9887" t="str">
            <v/>
          </cell>
        </row>
        <row r="9888">
          <cell r="Q9888" t="str">
            <v/>
          </cell>
        </row>
        <row r="9889">
          <cell r="Q9889" t="str">
            <v/>
          </cell>
        </row>
        <row r="9890">
          <cell r="Q9890" t="str">
            <v/>
          </cell>
        </row>
        <row r="9891">
          <cell r="Q9891" t="str">
            <v/>
          </cell>
        </row>
        <row r="9892">
          <cell r="Q9892" t="str">
            <v/>
          </cell>
        </row>
        <row r="9893">
          <cell r="Q9893" t="str">
            <v/>
          </cell>
        </row>
        <row r="9894">
          <cell r="Q9894" t="str">
            <v/>
          </cell>
        </row>
        <row r="9895">
          <cell r="Q9895" t="str">
            <v/>
          </cell>
        </row>
        <row r="9896">
          <cell r="Q9896" t="str">
            <v/>
          </cell>
        </row>
        <row r="9897">
          <cell r="Q9897" t="str">
            <v/>
          </cell>
        </row>
        <row r="9898">
          <cell r="Q9898" t="str">
            <v/>
          </cell>
        </row>
        <row r="9899">
          <cell r="Q9899" t="str">
            <v/>
          </cell>
        </row>
        <row r="9900">
          <cell r="Q9900" t="str">
            <v/>
          </cell>
        </row>
        <row r="9901">
          <cell r="Q9901" t="str">
            <v/>
          </cell>
        </row>
        <row r="9902">
          <cell r="Q9902" t="str">
            <v/>
          </cell>
        </row>
        <row r="9903">
          <cell r="Q9903" t="str">
            <v/>
          </cell>
        </row>
        <row r="9904">
          <cell r="Q9904" t="str">
            <v/>
          </cell>
        </row>
        <row r="9905">
          <cell r="Q9905" t="str">
            <v/>
          </cell>
        </row>
        <row r="9906">
          <cell r="Q9906" t="str">
            <v/>
          </cell>
        </row>
        <row r="9907">
          <cell r="Q9907" t="str">
            <v/>
          </cell>
        </row>
        <row r="9908">
          <cell r="Q9908" t="str">
            <v/>
          </cell>
        </row>
        <row r="9909">
          <cell r="Q9909" t="str">
            <v/>
          </cell>
        </row>
        <row r="9910">
          <cell r="Q9910" t="str">
            <v/>
          </cell>
        </row>
        <row r="9911">
          <cell r="Q9911" t="str">
            <v/>
          </cell>
        </row>
        <row r="9912">
          <cell r="Q9912" t="str">
            <v/>
          </cell>
        </row>
        <row r="9913">
          <cell r="Q9913" t="str">
            <v/>
          </cell>
        </row>
        <row r="9914">
          <cell r="Q9914" t="str">
            <v/>
          </cell>
        </row>
        <row r="9915">
          <cell r="Q9915" t="str">
            <v/>
          </cell>
        </row>
        <row r="9916">
          <cell r="Q9916" t="str">
            <v/>
          </cell>
        </row>
        <row r="9917">
          <cell r="Q9917" t="str">
            <v/>
          </cell>
        </row>
        <row r="9918">
          <cell r="Q9918" t="str">
            <v/>
          </cell>
        </row>
        <row r="9919">
          <cell r="Q9919" t="str">
            <v/>
          </cell>
        </row>
        <row r="9920">
          <cell r="Q9920" t="str">
            <v/>
          </cell>
        </row>
        <row r="9921">
          <cell r="Q9921" t="str">
            <v/>
          </cell>
        </row>
        <row r="9922">
          <cell r="Q9922" t="str">
            <v/>
          </cell>
        </row>
        <row r="9923">
          <cell r="Q9923" t="str">
            <v/>
          </cell>
        </row>
        <row r="9924">
          <cell r="Q9924" t="str">
            <v/>
          </cell>
        </row>
        <row r="9925">
          <cell r="Q9925" t="str">
            <v/>
          </cell>
        </row>
        <row r="9926">
          <cell r="Q9926" t="str">
            <v/>
          </cell>
        </row>
        <row r="9927">
          <cell r="Q9927" t="str">
            <v/>
          </cell>
        </row>
        <row r="9928">
          <cell r="Q9928" t="str">
            <v/>
          </cell>
        </row>
        <row r="9929">
          <cell r="Q9929" t="str">
            <v/>
          </cell>
        </row>
        <row r="9930">
          <cell r="Q9930" t="str">
            <v/>
          </cell>
        </row>
        <row r="9931">
          <cell r="Q9931" t="str">
            <v/>
          </cell>
        </row>
        <row r="9932">
          <cell r="Q9932" t="str">
            <v/>
          </cell>
        </row>
        <row r="9933">
          <cell r="Q9933" t="str">
            <v/>
          </cell>
        </row>
        <row r="9934">
          <cell r="Q9934" t="str">
            <v/>
          </cell>
        </row>
        <row r="9935">
          <cell r="Q9935" t="str">
            <v/>
          </cell>
        </row>
        <row r="9936">
          <cell r="Q9936" t="str">
            <v/>
          </cell>
        </row>
        <row r="9937">
          <cell r="Q9937" t="str">
            <v/>
          </cell>
        </row>
        <row r="9938">
          <cell r="Q9938" t="str">
            <v/>
          </cell>
        </row>
        <row r="9939">
          <cell r="Q9939" t="str">
            <v/>
          </cell>
        </row>
        <row r="9940">
          <cell r="Q9940" t="str">
            <v/>
          </cell>
        </row>
        <row r="9941">
          <cell r="Q9941" t="str">
            <v/>
          </cell>
        </row>
        <row r="9942">
          <cell r="Q9942" t="str">
            <v/>
          </cell>
        </row>
        <row r="9943">
          <cell r="Q9943" t="str">
            <v/>
          </cell>
        </row>
        <row r="9944">
          <cell r="Q9944" t="str">
            <v/>
          </cell>
        </row>
        <row r="9945">
          <cell r="Q9945" t="str">
            <v/>
          </cell>
        </row>
        <row r="9946">
          <cell r="Q9946" t="str">
            <v/>
          </cell>
        </row>
        <row r="9947">
          <cell r="Q9947" t="str">
            <v/>
          </cell>
        </row>
        <row r="9948">
          <cell r="Q9948" t="str">
            <v/>
          </cell>
        </row>
        <row r="9949">
          <cell r="Q9949" t="str">
            <v/>
          </cell>
        </row>
        <row r="9950">
          <cell r="Q9950" t="str">
            <v/>
          </cell>
        </row>
        <row r="9951">
          <cell r="Q9951" t="str">
            <v/>
          </cell>
        </row>
        <row r="9952">
          <cell r="Q9952" t="str">
            <v/>
          </cell>
        </row>
        <row r="9953">
          <cell r="Q9953" t="str">
            <v/>
          </cell>
        </row>
        <row r="9954">
          <cell r="Q9954" t="str">
            <v/>
          </cell>
        </row>
        <row r="9955">
          <cell r="Q9955" t="str">
            <v/>
          </cell>
        </row>
        <row r="9956">
          <cell r="Q9956" t="str">
            <v/>
          </cell>
        </row>
        <row r="9957">
          <cell r="Q9957" t="str">
            <v/>
          </cell>
        </row>
        <row r="9958">
          <cell r="Q9958" t="str">
            <v/>
          </cell>
        </row>
        <row r="9959">
          <cell r="Q9959" t="str">
            <v/>
          </cell>
        </row>
        <row r="9960">
          <cell r="Q9960" t="str">
            <v/>
          </cell>
        </row>
        <row r="9961">
          <cell r="Q9961" t="str">
            <v/>
          </cell>
        </row>
        <row r="9962">
          <cell r="Q9962" t="str">
            <v/>
          </cell>
        </row>
        <row r="9963">
          <cell r="Q9963" t="str">
            <v/>
          </cell>
        </row>
        <row r="9964">
          <cell r="Q9964" t="str">
            <v/>
          </cell>
        </row>
        <row r="9965">
          <cell r="Q9965" t="str">
            <v/>
          </cell>
        </row>
        <row r="9966">
          <cell r="Q9966" t="str">
            <v/>
          </cell>
        </row>
        <row r="9967">
          <cell r="Q9967" t="str">
            <v/>
          </cell>
        </row>
        <row r="9968">
          <cell r="Q9968" t="str">
            <v/>
          </cell>
        </row>
        <row r="9969">
          <cell r="Q9969" t="str">
            <v/>
          </cell>
        </row>
        <row r="9970">
          <cell r="Q9970" t="str">
            <v/>
          </cell>
        </row>
        <row r="9971">
          <cell r="Q9971" t="str">
            <v/>
          </cell>
        </row>
        <row r="9972">
          <cell r="Q9972" t="str">
            <v/>
          </cell>
        </row>
        <row r="9973">
          <cell r="Q9973" t="str">
            <v/>
          </cell>
        </row>
        <row r="9974">
          <cell r="Q9974" t="str">
            <v/>
          </cell>
        </row>
        <row r="9975">
          <cell r="Q9975" t="str">
            <v/>
          </cell>
        </row>
        <row r="9976">
          <cell r="Q9976" t="str">
            <v/>
          </cell>
        </row>
        <row r="9977">
          <cell r="Q9977" t="str">
            <v/>
          </cell>
        </row>
        <row r="9978">
          <cell r="Q9978" t="str">
            <v/>
          </cell>
        </row>
        <row r="9979">
          <cell r="Q9979" t="str">
            <v/>
          </cell>
        </row>
        <row r="9980">
          <cell r="Q9980" t="str">
            <v/>
          </cell>
        </row>
        <row r="9981">
          <cell r="Q9981" t="str">
            <v/>
          </cell>
        </row>
        <row r="9982">
          <cell r="Q9982" t="str">
            <v/>
          </cell>
        </row>
        <row r="9983">
          <cell r="Q9983" t="str">
            <v/>
          </cell>
        </row>
        <row r="9984">
          <cell r="Q9984" t="str">
            <v/>
          </cell>
        </row>
        <row r="9985">
          <cell r="Q9985" t="str">
            <v/>
          </cell>
        </row>
        <row r="9986">
          <cell r="Q9986" t="str">
            <v/>
          </cell>
        </row>
        <row r="9987">
          <cell r="Q9987" t="str">
            <v/>
          </cell>
        </row>
        <row r="9988">
          <cell r="Q9988" t="str">
            <v/>
          </cell>
        </row>
        <row r="9989">
          <cell r="Q9989" t="str">
            <v/>
          </cell>
        </row>
        <row r="9990">
          <cell r="Q9990" t="str">
            <v/>
          </cell>
        </row>
        <row r="9991">
          <cell r="Q9991" t="str">
            <v/>
          </cell>
        </row>
        <row r="9992">
          <cell r="Q9992" t="str">
            <v/>
          </cell>
        </row>
        <row r="9993">
          <cell r="Q9993" t="str">
            <v/>
          </cell>
        </row>
        <row r="9994">
          <cell r="Q9994" t="str">
            <v/>
          </cell>
        </row>
        <row r="9995">
          <cell r="Q9995" t="str">
            <v/>
          </cell>
        </row>
        <row r="9996">
          <cell r="Q9996" t="str">
            <v/>
          </cell>
        </row>
        <row r="9997">
          <cell r="Q9997" t="str">
            <v/>
          </cell>
        </row>
        <row r="9998">
          <cell r="Q9998" t="str">
            <v/>
          </cell>
        </row>
        <row r="9999">
          <cell r="Q9999" t="str">
            <v/>
          </cell>
        </row>
        <row r="10000">
          <cell r="Q10000" t="str">
            <v/>
          </cell>
        </row>
        <row r="10001">
          <cell r="Q10001" t="str">
            <v/>
          </cell>
        </row>
        <row r="10002">
          <cell r="Q10002" t="str">
            <v/>
          </cell>
        </row>
        <row r="10003">
          <cell r="Q10003" t="str">
            <v/>
          </cell>
        </row>
        <row r="10004">
          <cell r="Q10004" t="str">
            <v/>
          </cell>
        </row>
        <row r="10005">
          <cell r="Q10005" t="str">
            <v/>
          </cell>
        </row>
        <row r="10006">
          <cell r="Q10006" t="str">
            <v/>
          </cell>
        </row>
        <row r="10007">
          <cell r="Q10007" t="str">
            <v/>
          </cell>
        </row>
        <row r="10008">
          <cell r="Q10008" t="str">
            <v/>
          </cell>
        </row>
        <row r="10009">
          <cell r="Q10009" t="str">
            <v/>
          </cell>
        </row>
        <row r="10010">
          <cell r="Q10010" t="str">
            <v/>
          </cell>
        </row>
        <row r="10011">
          <cell r="Q10011" t="str">
            <v/>
          </cell>
        </row>
        <row r="10012">
          <cell r="Q10012" t="str">
            <v/>
          </cell>
        </row>
        <row r="10013">
          <cell r="Q10013" t="str">
            <v/>
          </cell>
        </row>
        <row r="10014">
          <cell r="Q10014" t="str">
            <v/>
          </cell>
        </row>
        <row r="10015">
          <cell r="Q10015" t="str">
            <v/>
          </cell>
        </row>
        <row r="10016">
          <cell r="Q10016" t="str">
            <v/>
          </cell>
        </row>
        <row r="10017">
          <cell r="Q10017" t="str">
            <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4AE10-8D2D-49CA-B377-E1B2E53A61F7}">
  <dimension ref="A1:E32"/>
  <sheetViews>
    <sheetView tabSelected="1" workbookViewId="0">
      <selection activeCell="B2" sqref="B2:E2"/>
    </sheetView>
  </sheetViews>
  <sheetFormatPr defaultRowHeight="14.4" x14ac:dyDescent="0.3"/>
  <cols>
    <col min="1" max="1" width="6.109375" style="1" customWidth="1"/>
    <col min="2" max="2" width="28.88671875" customWidth="1"/>
    <col min="3" max="3" width="36.109375" customWidth="1"/>
    <col min="4" max="4" width="28.88671875" customWidth="1"/>
    <col min="5" max="5" width="36.5546875" customWidth="1"/>
  </cols>
  <sheetData>
    <row r="1" spans="1:5" x14ac:dyDescent="0.3">
      <c r="B1" s="1"/>
      <c r="C1" s="1"/>
      <c r="D1" s="1"/>
      <c r="E1" s="1"/>
    </row>
    <row r="2" spans="1:5" ht="25.8" x14ac:dyDescent="0.5">
      <c r="B2" s="2" t="s">
        <v>2065</v>
      </c>
      <c r="C2" s="3"/>
      <c r="D2" s="3"/>
      <c r="E2" s="84"/>
    </row>
    <row r="3" spans="1:5" x14ac:dyDescent="0.3">
      <c r="B3" s="4" t="str">
        <f>IF('[1]PWS Information'!$B$8="","PWS Name:", "PWS Name: "&amp;'[1]PWS Information'!B8)</f>
        <v>PWS Name: County Line Special Utility District</v>
      </c>
      <c r="C3" s="5"/>
      <c r="D3" s="5"/>
      <c r="E3" s="85"/>
    </row>
    <row r="4" spans="1:5" x14ac:dyDescent="0.3">
      <c r="B4" s="86" t="str">
        <f>IF('[1]PWS Information'!$B$10="","PWSID:","PWSID: "&amp;'[1]PWS Information'!$B$10)</f>
        <v>PWSID: 1050038</v>
      </c>
      <c r="C4" s="87"/>
      <c r="D4" s="87"/>
      <c r="E4" s="88"/>
    </row>
    <row r="5" spans="1:5" x14ac:dyDescent="0.3">
      <c r="B5" s="89"/>
      <c r="C5" s="1"/>
      <c r="D5" s="1"/>
      <c r="E5" s="1"/>
    </row>
    <row r="6" spans="1:5" x14ac:dyDescent="0.3">
      <c r="B6" s="90" t="s">
        <v>2066</v>
      </c>
      <c r="C6" s="90"/>
      <c r="D6" s="90"/>
      <c r="E6" s="90"/>
    </row>
    <row r="7" spans="1:5" x14ac:dyDescent="0.3">
      <c r="B7" s="1"/>
      <c r="C7" s="1"/>
      <c r="D7" s="91"/>
      <c r="E7" s="91"/>
    </row>
    <row r="8" spans="1:5" ht="15.6" x14ac:dyDescent="0.3">
      <c r="A8" s="92"/>
      <c r="B8" s="93" t="s">
        <v>2067</v>
      </c>
      <c r="C8" s="94"/>
      <c r="D8" s="94"/>
      <c r="E8" s="95"/>
    </row>
    <row r="9" spans="1:5" ht="16.2" x14ac:dyDescent="0.3">
      <c r="A9" s="92"/>
      <c r="B9" s="96" t="s">
        <v>2068</v>
      </c>
      <c r="C9" s="97"/>
      <c r="D9" s="97"/>
      <c r="E9" s="98" t="s">
        <v>2069</v>
      </c>
    </row>
    <row r="10" spans="1:5" x14ac:dyDescent="0.3">
      <c r="A10" s="92"/>
      <c r="B10" s="99" t="s">
        <v>2070</v>
      </c>
      <c r="C10" s="100"/>
      <c r="D10" s="100"/>
      <c r="E10" s="101" t="s">
        <v>2071</v>
      </c>
    </row>
    <row r="11" spans="1:5" x14ac:dyDescent="0.3">
      <c r="A11" s="92"/>
      <c r="B11" s="102"/>
      <c r="C11" s="103"/>
      <c r="D11" s="103"/>
      <c r="E11" s="104"/>
    </row>
    <row r="12" spans="1:5" x14ac:dyDescent="0.3">
      <c r="A12" s="92"/>
      <c r="B12" s="105" t="s">
        <v>2072</v>
      </c>
      <c r="C12" s="106"/>
      <c r="D12" s="106"/>
      <c r="E12" s="107" t="s">
        <v>51</v>
      </c>
    </row>
    <row r="13" spans="1:5" x14ac:dyDescent="0.3">
      <c r="A13" s="92"/>
      <c r="B13" s="102"/>
      <c r="C13" s="103"/>
      <c r="D13" s="103"/>
      <c r="E13" s="104"/>
    </row>
    <row r="14" spans="1:5" x14ac:dyDescent="0.3">
      <c r="A14" s="92"/>
      <c r="B14" s="108" t="s">
        <v>2073</v>
      </c>
      <c r="C14" s="109"/>
      <c r="D14" s="109"/>
      <c r="E14" s="110"/>
    </row>
    <row r="15" spans="1:5" x14ac:dyDescent="0.3">
      <c r="A15" s="92"/>
      <c r="B15" s="102" t="s">
        <v>2074</v>
      </c>
      <c r="C15" s="103"/>
      <c r="D15" s="103"/>
      <c r="E15" s="104"/>
    </row>
    <row r="16" spans="1:5" x14ac:dyDescent="0.3">
      <c r="A16" s="92"/>
      <c r="B16" s="111" t="s">
        <v>2075</v>
      </c>
      <c r="C16" s="112"/>
      <c r="D16" s="112"/>
      <c r="E16" s="113"/>
    </row>
    <row r="17" spans="1:5" x14ac:dyDescent="0.3">
      <c r="A17" s="92"/>
      <c r="B17" s="102" t="s">
        <v>2076</v>
      </c>
      <c r="C17" s="103"/>
      <c r="D17" s="103"/>
      <c r="E17" s="104"/>
    </row>
    <row r="18" spans="1:5" x14ac:dyDescent="0.3">
      <c r="A18" s="92"/>
      <c r="B18" s="99" t="s">
        <v>2077</v>
      </c>
      <c r="C18" s="100"/>
      <c r="D18" s="100"/>
      <c r="E18" s="107" t="s">
        <v>51</v>
      </c>
    </row>
    <row r="19" spans="1:5" x14ac:dyDescent="0.3">
      <c r="B19" s="1"/>
      <c r="C19" s="1"/>
      <c r="D19" s="1"/>
      <c r="E19" s="1"/>
    </row>
    <row r="20" spans="1:5" ht="17.399999999999999" x14ac:dyDescent="0.3">
      <c r="A20" s="92"/>
      <c r="B20" s="93" t="s">
        <v>2078</v>
      </c>
      <c r="C20" s="94"/>
      <c r="D20" s="94"/>
      <c r="E20" s="95"/>
    </row>
    <row r="21" spans="1:5" ht="15" thickBot="1" x14ac:dyDescent="0.35">
      <c r="A21" s="92"/>
      <c r="B21" s="114" t="s">
        <v>2079</v>
      </c>
      <c r="C21" s="115"/>
      <c r="D21" s="115"/>
      <c r="E21" s="116"/>
    </row>
    <row r="22" spans="1:5" ht="45" x14ac:dyDescent="0.3">
      <c r="B22" s="117" t="s">
        <v>2080</v>
      </c>
      <c r="C22" s="118" t="s">
        <v>2081</v>
      </c>
      <c r="D22" s="119"/>
      <c r="E22" s="117" t="s">
        <v>2082</v>
      </c>
    </row>
    <row r="23" spans="1:5" x14ac:dyDescent="0.3">
      <c r="B23" s="120" t="s">
        <v>2083</v>
      </c>
      <c r="C23" s="121" t="s">
        <v>2084</v>
      </c>
      <c r="D23" s="122"/>
      <c r="E23" s="123">
        <f>COUNTIF('[1]Detailed Inventory'!$Q$12:$Q$10017,"lead")</f>
        <v>0</v>
      </c>
    </row>
    <row r="24" spans="1:5" ht="28.8" x14ac:dyDescent="0.3">
      <c r="B24" s="120" t="s">
        <v>2085</v>
      </c>
      <c r="C24" s="124" t="s">
        <v>2086</v>
      </c>
      <c r="D24" s="125"/>
      <c r="E24" s="123">
        <f>COUNTIF('[1]Detailed Inventory'!$Q$12:$Q$10017,"galvanized requiring replacement")</f>
        <v>0</v>
      </c>
    </row>
    <row r="25" spans="1:5" x14ac:dyDescent="0.3">
      <c r="B25" s="120" t="s">
        <v>211</v>
      </c>
      <c r="C25" s="124" t="s">
        <v>2087</v>
      </c>
      <c r="D25" s="125"/>
      <c r="E25" s="123">
        <f>COUNTIF('[1]Detailed Inventory'!$Q$12:$Q$10017,"non-lead")</f>
        <v>6371</v>
      </c>
    </row>
    <row r="26" spans="1:5" x14ac:dyDescent="0.3">
      <c r="B26" s="120" t="s">
        <v>2088</v>
      </c>
      <c r="C26" s="124" t="s">
        <v>2089</v>
      </c>
      <c r="D26" s="125"/>
      <c r="E26" s="123">
        <f>COUNTIF('[1]Detailed Inventory'!$Q$12:$Q$10017,"unknown")</f>
        <v>0</v>
      </c>
    </row>
    <row r="27" spans="1:5" x14ac:dyDescent="0.3">
      <c r="B27" s="126" t="s">
        <v>2090</v>
      </c>
      <c r="C27" s="127"/>
      <c r="D27" s="128"/>
      <c r="E27" s="129">
        <f>SUM(E23:E26)</f>
        <v>6371</v>
      </c>
    </row>
    <row r="28" spans="1:5" x14ac:dyDescent="0.3">
      <c r="B28" s="130" t="s">
        <v>15</v>
      </c>
      <c r="C28" s="131"/>
      <c r="D28" s="131"/>
      <c r="E28" s="132"/>
    </row>
    <row r="29" spans="1:5" x14ac:dyDescent="0.3">
      <c r="B29" s="133" t="s">
        <v>2091</v>
      </c>
      <c r="C29" s="134"/>
      <c r="D29" s="134"/>
      <c r="E29" s="135"/>
    </row>
    <row r="30" spans="1:5" x14ac:dyDescent="0.3">
      <c r="B30" s="136" t="s">
        <v>2092</v>
      </c>
      <c r="C30" s="137"/>
      <c r="D30" s="137"/>
      <c r="E30" s="138"/>
    </row>
    <row r="31" spans="1:5" x14ac:dyDescent="0.3">
      <c r="C31" s="139"/>
      <c r="D31" s="140"/>
      <c r="E31" s="141"/>
    </row>
    <row r="32" spans="1:5" x14ac:dyDescent="0.3">
      <c r="B32" s="142" t="s">
        <v>2093</v>
      </c>
      <c r="C32" s="142"/>
      <c r="D32" s="143"/>
      <c r="E32" s="144" t="s">
        <v>2094</v>
      </c>
    </row>
  </sheetData>
  <sheetProtection algorithmName="SHA-512" hashValue="PZaq0FJ4An2yRPdBLXCLTFJ+YDT+cY9z0dREn7LhLJ/LFkL1zrlp3xMBmtBzw4cMUiUUxFtr7Dm8QKmQlB6eeQ==" saltValue="YVyHYjrxx/L4zVihCe8AWg==" spinCount="100000" sheet="1" objects="1" scenarios="1" formatCells="0" formatColumns="0" formatRows="0" insertColumns="0" insertRows="0" deleteColumns="0" deleteRows="0" sort="0"/>
  <mergeCells count="26">
    <mergeCell ref="B30:E30"/>
    <mergeCell ref="B32:C32"/>
    <mergeCell ref="C23:D23"/>
    <mergeCell ref="C24:D24"/>
    <mergeCell ref="C25:D25"/>
    <mergeCell ref="C26:D26"/>
    <mergeCell ref="B27:D27"/>
    <mergeCell ref="B29:E29"/>
    <mergeCell ref="B16:E16"/>
    <mergeCell ref="B17:E17"/>
    <mergeCell ref="B18:D18"/>
    <mergeCell ref="B20:E20"/>
    <mergeCell ref="B21:E21"/>
    <mergeCell ref="C22:D22"/>
    <mergeCell ref="B10:D10"/>
    <mergeCell ref="B11:E11"/>
    <mergeCell ref="B12:D12"/>
    <mergeCell ref="B13:E13"/>
    <mergeCell ref="B14:E14"/>
    <mergeCell ref="B15:E15"/>
    <mergeCell ref="B2:E2"/>
    <mergeCell ref="B3:E3"/>
    <mergeCell ref="B4:E4"/>
    <mergeCell ref="B6:E6"/>
    <mergeCell ref="B8:E8"/>
    <mergeCell ref="B9:D9"/>
  </mergeCells>
  <dataValidations count="6">
    <dataValidation type="list" showInputMessage="1" showErrorMessage="1" sqref="E10" xr:uid="{ECA1E646-AB55-452D-B06E-F9F14CAB7A6D}">
      <formula1>"Select Ownership Type, The entire service line is owned by water system, The entire service line is owned by customer, Ownership is split, Other"</formula1>
    </dataValidation>
    <dataValidation allowBlank="1" showInputMessage="1" showErrorMessage="1" promptTitle="PWS ID" prompt="PWS ID will be displayed automatically when entered on the PWS Information Tab." sqref="B4:E4" xr:uid="{967EB2E4-105E-4F3A-8D97-29A948A6DA60}"/>
    <dataValidation allowBlank="1" showInputMessage="1" showErrorMessage="1" promptTitle="PWS Name" prompt="PWS Name will be displayed automatically when entered on the PWS Information Tab." sqref="B3:E3" xr:uid="{657A1F5D-55F1-41C6-A1E0-3BBDB7AC9580}"/>
    <dataValidation type="list" allowBlank="1" showInputMessage="1" showErrorMessage="1" sqref="E18" xr:uid="{B6E407D1-D0D2-4A84-B2FB-A19A5240AD0D}">
      <formula1>"Select ""Yes"" or ""No"" or ""Don't Know"" , Yes, No, Don't Know"</formula1>
    </dataValidation>
    <dataValidation type="list" allowBlank="1" showInputMessage="1" showErrorMessage="1" sqref="E9" xr:uid="{D29A38F4-66E9-4840-90C3-01F8056DE60D}">
      <formula1>"Select One, Initial Inventory, Inventory Update"</formula1>
    </dataValidation>
    <dataValidation type="list" allowBlank="1" showInputMessage="1" showErrorMessage="1" sqref="E12:E13" xr:uid="{6857FF89-4F2D-4315-BBF6-5E87A1C7C965}">
      <formula1>"Select ""Yes"" or ""No"" , Yes, No"</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AE01E-9B67-420C-8E6D-329B3AAA57A9}">
  <dimension ref="A1:AA6840"/>
  <sheetViews>
    <sheetView workbookViewId="0">
      <selection sqref="A1:XFD1048576"/>
    </sheetView>
  </sheetViews>
  <sheetFormatPr defaultRowHeight="14.4" x14ac:dyDescent="0.3"/>
  <cols>
    <col min="1" max="1" width="3.21875" customWidth="1"/>
  </cols>
  <sheetData>
    <row r="1" spans="1:27"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25.8" x14ac:dyDescent="0.5">
      <c r="A2" s="1"/>
      <c r="B2" s="2" t="s">
        <v>0</v>
      </c>
      <c r="C2" s="3"/>
      <c r="D2" s="3"/>
      <c r="E2" s="3"/>
      <c r="F2" s="3"/>
      <c r="G2" s="3"/>
      <c r="H2" s="3"/>
      <c r="I2" s="3"/>
      <c r="J2" s="3"/>
      <c r="K2" s="3"/>
      <c r="L2" s="3"/>
      <c r="M2" s="1"/>
      <c r="N2" s="1"/>
      <c r="O2" s="1"/>
      <c r="P2" s="1"/>
      <c r="Q2" s="1"/>
      <c r="R2" s="1"/>
      <c r="S2" s="1"/>
      <c r="T2" s="1"/>
      <c r="U2" s="1"/>
      <c r="V2" s="1"/>
      <c r="W2" s="1"/>
      <c r="X2" s="1"/>
      <c r="Y2" s="1"/>
      <c r="Z2" s="1"/>
      <c r="AA2" s="1"/>
    </row>
    <row r="3" spans="1:27" x14ac:dyDescent="0.3">
      <c r="A3" s="1"/>
      <c r="B3" s="4" t="str">
        <f>IF('[1]PWS Information'!$B$8="","PWS Name:", "PWS Name: "&amp;'[1]PWS Information'!B8)</f>
        <v>PWS Name: County Line Special Utility District</v>
      </c>
      <c r="C3" s="5"/>
      <c r="D3" s="5"/>
      <c r="E3" s="5"/>
      <c r="F3" s="5"/>
      <c r="G3" s="5"/>
      <c r="H3" s="5"/>
      <c r="I3" s="5"/>
      <c r="J3" s="5"/>
      <c r="K3" s="5"/>
      <c r="L3" s="5"/>
      <c r="M3" s="1"/>
      <c r="N3" s="1"/>
      <c r="O3" s="1"/>
      <c r="P3" s="1"/>
      <c r="Q3" s="1"/>
      <c r="R3" s="1"/>
      <c r="S3" s="1"/>
      <c r="T3" s="1"/>
      <c r="U3" s="1"/>
      <c r="V3" s="1"/>
      <c r="W3" s="1"/>
      <c r="X3" s="1"/>
      <c r="Y3" s="1"/>
      <c r="Z3" s="1"/>
      <c r="AA3" s="1"/>
    </row>
    <row r="4" spans="1:27" x14ac:dyDescent="0.3">
      <c r="A4" s="1"/>
      <c r="B4" s="6" t="str">
        <f>IF('[1]PWS Information'!$B$10="","PWSID:","PWSID: "&amp;'[1]PWS Information'!$B$10)</f>
        <v>PWSID: 1050038</v>
      </c>
      <c r="C4" s="7"/>
      <c r="D4" s="7"/>
      <c r="E4" s="7"/>
      <c r="F4" s="7"/>
      <c r="G4" s="7"/>
      <c r="H4" s="7"/>
      <c r="I4" s="7"/>
      <c r="J4" s="7"/>
      <c r="K4" s="7"/>
      <c r="L4" s="7"/>
      <c r="M4" s="1"/>
      <c r="N4" s="1"/>
      <c r="O4" s="1"/>
      <c r="P4" s="1"/>
      <c r="Q4" s="1"/>
      <c r="R4" s="1"/>
      <c r="S4" s="1"/>
      <c r="T4" s="1"/>
      <c r="U4" s="1"/>
      <c r="V4" s="1"/>
      <c r="W4" s="1"/>
      <c r="X4" s="1"/>
      <c r="Y4" s="1"/>
      <c r="Z4" s="1"/>
      <c r="AA4" s="1"/>
    </row>
    <row r="5" spans="1:27" x14ac:dyDescent="0.3">
      <c r="A5" s="1"/>
      <c r="B5" s="8"/>
      <c r="C5" s="8"/>
      <c r="D5" s="8"/>
      <c r="E5" s="8"/>
      <c r="F5" s="8"/>
      <c r="G5" s="1"/>
      <c r="H5" s="1"/>
      <c r="I5" s="1"/>
      <c r="J5" s="1"/>
      <c r="K5" s="1"/>
      <c r="L5" s="1"/>
      <c r="M5" s="1"/>
      <c r="N5" s="1"/>
      <c r="O5" s="1"/>
      <c r="P5" s="1"/>
      <c r="Q5" s="1"/>
      <c r="R5" s="1"/>
      <c r="S5" s="1"/>
      <c r="T5" s="1"/>
      <c r="U5" s="1"/>
      <c r="V5" s="1"/>
      <c r="W5" s="1"/>
      <c r="X5" s="1"/>
      <c r="Y5" s="1"/>
      <c r="Z5" s="1"/>
      <c r="AA5" s="1"/>
    </row>
    <row r="6" spans="1:27" ht="15.6" x14ac:dyDescent="0.3">
      <c r="A6" s="1"/>
      <c r="B6" s="9" t="s">
        <v>1</v>
      </c>
      <c r="C6" s="9"/>
      <c r="D6" s="9"/>
      <c r="E6" s="9"/>
      <c r="F6" s="9"/>
      <c r="G6" s="9"/>
      <c r="H6" s="9"/>
      <c r="I6" s="9"/>
      <c r="J6" s="9"/>
      <c r="K6" s="9"/>
      <c r="L6" s="9"/>
      <c r="M6" s="10"/>
      <c r="N6" s="10"/>
      <c r="O6" s="10"/>
      <c r="P6" s="11"/>
      <c r="Q6" s="11"/>
      <c r="R6" s="12"/>
      <c r="S6" s="12"/>
      <c r="T6" s="12"/>
      <c r="U6" s="1"/>
      <c r="V6" s="1"/>
      <c r="W6" s="13"/>
      <c r="X6" s="13"/>
      <c r="Y6" s="13"/>
      <c r="Z6" s="1"/>
      <c r="AA6" s="1"/>
    </row>
    <row r="7" spans="1:27" ht="15.6" x14ac:dyDescent="0.3">
      <c r="A7" s="1"/>
      <c r="B7" s="14" t="s">
        <v>2</v>
      </c>
      <c r="C7" s="15"/>
      <c r="D7" s="15"/>
      <c r="E7" s="15"/>
      <c r="F7" s="15"/>
      <c r="G7" s="10"/>
      <c r="H7" s="10"/>
      <c r="I7" s="10"/>
      <c r="J7" s="10"/>
      <c r="K7" s="10"/>
      <c r="L7" s="10"/>
      <c r="M7" s="15"/>
      <c r="N7" s="10"/>
      <c r="O7" s="10"/>
      <c r="P7" s="1"/>
      <c r="Q7" s="16"/>
      <c r="R7" s="10"/>
      <c r="S7" s="10"/>
      <c r="T7" s="10"/>
      <c r="U7" s="1"/>
      <c r="V7" s="1"/>
      <c r="W7" s="1"/>
      <c r="X7" s="1"/>
      <c r="Y7" s="1"/>
      <c r="Z7" s="1"/>
      <c r="AA7" s="1"/>
    </row>
    <row r="8" spans="1:27" ht="18" x14ac:dyDescent="0.3">
      <c r="A8" s="17"/>
      <c r="B8" s="18" t="s">
        <v>3</v>
      </c>
      <c r="C8" s="19"/>
      <c r="D8" s="19"/>
      <c r="E8" s="19"/>
      <c r="F8" s="19"/>
      <c r="G8" s="19"/>
      <c r="H8" s="19"/>
      <c r="I8" s="20"/>
      <c r="J8" s="21" t="s">
        <v>4</v>
      </c>
      <c r="K8" s="21"/>
      <c r="L8" s="21"/>
      <c r="M8" s="21"/>
      <c r="N8" s="22" t="s">
        <v>5</v>
      </c>
      <c r="O8" s="22"/>
      <c r="P8" s="22"/>
      <c r="Q8" s="23" t="s">
        <v>6</v>
      </c>
      <c r="R8" s="24" t="s">
        <v>7</v>
      </c>
      <c r="S8" s="24"/>
      <c r="T8" s="24"/>
      <c r="U8" s="21" t="s">
        <v>8</v>
      </c>
      <c r="V8" s="21"/>
      <c r="W8" s="21"/>
      <c r="X8" s="21"/>
      <c r="Y8" s="21"/>
      <c r="Z8" s="25" t="s">
        <v>9</v>
      </c>
      <c r="AA8" s="25"/>
    </row>
    <row r="9" spans="1:27" x14ac:dyDescent="0.3">
      <c r="A9" s="1"/>
      <c r="B9" s="26" t="s">
        <v>10</v>
      </c>
      <c r="C9" s="27" t="s">
        <v>11</v>
      </c>
      <c r="D9" s="28"/>
      <c r="E9" s="28"/>
      <c r="F9" s="28"/>
      <c r="G9" s="28"/>
      <c r="H9" s="28"/>
      <c r="I9" s="29"/>
      <c r="J9" s="30" t="s">
        <v>12</v>
      </c>
      <c r="K9" s="26" t="s">
        <v>13</v>
      </c>
      <c r="L9" s="31" t="s">
        <v>14</v>
      </c>
      <c r="M9" s="26" t="s">
        <v>15</v>
      </c>
      <c r="N9" s="30" t="s">
        <v>16</v>
      </c>
      <c r="O9" s="26" t="s">
        <v>14</v>
      </c>
      <c r="P9" s="26" t="s">
        <v>15</v>
      </c>
      <c r="Q9" s="23"/>
      <c r="R9" s="26" t="s">
        <v>17</v>
      </c>
      <c r="S9" s="26" t="s">
        <v>18</v>
      </c>
      <c r="T9" s="26" t="s">
        <v>19</v>
      </c>
      <c r="U9" s="32" t="s">
        <v>20</v>
      </c>
      <c r="V9" s="32" t="s">
        <v>21</v>
      </c>
      <c r="W9" s="32" t="s">
        <v>22</v>
      </c>
      <c r="X9" s="32" t="s">
        <v>23</v>
      </c>
      <c r="Y9" s="32" t="s">
        <v>24</v>
      </c>
      <c r="Z9" s="32" t="s">
        <v>25</v>
      </c>
      <c r="AA9" s="32" t="s">
        <v>26</v>
      </c>
    </row>
    <row r="10" spans="1:27" ht="100.8" x14ac:dyDescent="0.3">
      <c r="A10" s="33"/>
      <c r="B10" s="26"/>
      <c r="C10" s="34" t="s">
        <v>27</v>
      </c>
      <c r="D10" s="34" t="s">
        <v>28</v>
      </c>
      <c r="E10" s="34" t="s">
        <v>29</v>
      </c>
      <c r="F10" s="34" t="s">
        <v>30</v>
      </c>
      <c r="G10" s="35" t="s">
        <v>31</v>
      </c>
      <c r="H10" s="35" t="s">
        <v>32</v>
      </c>
      <c r="I10" s="35" t="s">
        <v>33</v>
      </c>
      <c r="J10" s="30"/>
      <c r="K10" s="26"/>
      <c r="L10" s="36"/>
      <c r="M10" s="26"/>
      <c r="N10" s="30"/>
      <c r="O10" s="26"/>
      <c r="P10" s="26"/>
      <c r="Q10" s="23"/>
      <c r="R10" s="26"/>
      <c r="S10" s="26"/>
      <c r="T10" s="26"/>
      <c r="U10" s="32"/>
      <c r="V10" s="32"/>
      <c r="W10" s="32"/>
      <c r="X10" s="32"/>
      <c r="Y10" s="32"/>
      <c r="Z10" s="32"/>
      <c r="AA10" s="32"/>
    </row>
    <row r="11" spans="1:27" ht="248.4" x14ac:dyDescent="0.3">
      <c r="A11" s="37"/>
      <c r="B11" s="38" t="s">
        <v>34</v>
      </c>
      <c r="C11" s="39" t="s">
        <v>35</v>
      </c>
      <c r="D11" s="40"/>
      <c r="E11" s="40"/>
      <c r="F11" s="40"/>
      <c r="G11" s="40"/>
      <c r="H11" s="40"/>
      <c r="I11" s="41"/>
      <c r="J11" s="38" t="s">
        <v>36</v>
      </c>
      <c r="K11" s="38" t="s">
        <v>37</v>
      </c>
      <c r="L11" s="38" t="s">
        <v>38</v>
      </c>
      <c r="M11" s="38" t="s">
        <v>39</v>
      </c>
      <c r="N11" s="38" t="s">
        <v>40</v>
      </c>
      <c r="O11" s="38" t="s">
        <v>41</v>
      </c>
      <c r="P11" s="38" t="s">
        <v>42</v>
      </c>
      <c r="Q11" s="42" t="s">
        <v>43</v>
      </c>
      <c r="R11" s="38" t="s">
        <v>44</v>
      </c>
      <c r="S11" s="38" t="s">
        <v>45</v>
      </c>
      <c r="T11" s="38" t="s">
        <v>46</v>
      </c>
      <c r="U11" s="43" t="s">
        <v>47</v>
      </c>
      <c r="V11" s="43"/>
      <c r="W11" s="43"/>
      <c r="X11" s="43"/>
      <c r="Y11" s="43"/>
      <c r="Z11" s="38"/>
      <c r="AA11" s="38"/>
    </row>
    <row r="12" spans="1:27" ht="57.6" x14ac:dyDescent="0.3">
      <c r="A12" s="1"/>
      <c r="B12" s="44">
        <v>5308795</v>
      </c>
      <c r="C12" s="45">
        <v>100</v>
      </c>
      <c r="D12" s="46" t="s">
        <v>48</v>
      </c>
      <c r="E12" s="46" t="s">
        <v>49</v>
      </c>
      <c r="F12" s="46">
        <v>78640</v>
      </c>
      <c r="G12" s="47"/>
      <c r="H12" s="48">
        <v>29.973534000000001</v>
      </c>
      <c r="I12" s="49">
        <v>-97.858249000000001</v>
      </c>
      <c r="J12" s="50" t="s">
        <v>50</v>
      </c>
      <c r="K12" s="51" t="s">
        <v>51</v>
      </c>
      <c r="L12" s="47" t="s">
        <v>52</v>
      </c>
      <c r="M12" s="52"/>
      <c r="N12" s="53" t="s">
        <v>50</v>
      </c>
      <c r="O12" s="51" t="s">
        <v>52</v>
      </c>
      <c r="P12" s="54"/>
      <c r="Q12" s="55" t="str">
        <f t="shared" ref="Q12:Q76" si="0">IF((OR(J12="Lead")),"Lead",
IF((OR(N12="Lead")),"Lead",
IF((OR(J12="Lead-lined galvanized")),"Lead",
IF((OR(N12="Lead-lined galvanized")),"Lead",
IF((OR((AND(J12="Unknown - Likely Lead",N12="Galvanized")),
(AND(J12="Unknown - Unlikely Lead",N12="Galvanized")),
(AND(J12="Unknown - Material Unknown",N12="Galvanized")))),"Galvanized Requiring Replacement",
IF((OR((AND(J12="Non-lead - Copper",K12="Yes",N12="Galvanized")),
(AND(J12="Non-lead - Copper",K12="Don't know",N12="Galvanized")),
(AND(J12="Non-lead - Copper",K12="",N12="Galvanized")),
(AND(J12="Non-lead - Plastic",K12="Yes",N12="Galvanized")),
(AND(J12="Non-lead - Plastic",K12="Don't know",N12="Galvanized")),
(AND(J12="Non-lead - Plastic",K12="",N12="Galvanized")),
(AND(J12="Non-lead",K12="Yes",N12="Galvanized")),
(AND(J12="Non-lead",K12="Don't know",N12="Galvanized")),
(AND(J12="Non-lead",K12="",N12="Galvanized")),
(AND(J12="Non-lead - Other",K12="Yes",N12="Galvanized")),
(AND(J12="Non-Lead - Other",K12="Don't know",N12="Galvanized")),
(AND(J12="Galvanized",K12="Yes",N12="Galvanized")),
(AND(J12="Galvanized",K12="Don't know",N12="Galvanized")),
(AND(J12="Galvanized",K12="",N12="Galvanized")),
(AND(J12="Non-Lead - Other",K12="",N12="Galvanized")))),"Galvanized Requiring Replacement",
IF((OR((AND(J12="Non-lead - Copper",N12="Non-lead - Copper")),
(AND(J12="Non-lead - Copper",N12="Non-lead - Plastic")),
(AND(J12="Non-lead - Copper",N12="Non-lead - Other")),
(AND(J12="Non-lead - Copper",N12="Non-lead")),
(AND(J12="Non-lead - Plastic",N12="Non-lead - Copper")),
(AND(J12="Non-lead - Plastic",N12="Non-lead - Plastic")),
(AND(J12="Non-lead - Plastic",N12="Non-lead - Other")),
(AND(J12="Non-lead - Plastic",N12="Non-lead")),
(AND(J12="Non-lead",N12="Non-lead - Copper")),
(AND(J12="Non-lead",N12="Non-lead - Plastic")),
(AND(J12="Non-lead",N12="Non-lead - Other")),
(AND(J12="Non-lead",N12="Non-lead")),
(AND(J12="Non-lead - Other",N12="Non-lead - Copper")),
(AND(J12="Non-Lead - Other",N12="Non-lead - Plastic")),
(AND(J12="Non-Lead - Other",N12="Non-lead")),
(AND(J12="Non-Lead - Other",N12="Non-lead - Other")))),"Non-Lead",
IF((OR((AND(J12="Galvanized",N12="Non-lead")),
(AND(J12="Galvanized",N12="Non-lead - Copper")),
(AND(J12="Galvanized",N12="Non-lead - Plastic")),
(AND(J12="Galvanized",N12="Non-lead")),
(AND(J12="Galvanized",N12="Non-lead - Other")))),"Non-Lead",
IF((OR((AND(J12="Non-lead - Copper",K12="No",N12="Galvanized")),
(AND(J12="Non-lead - Plastic",K12="No",N12="Galvanized")),
(AND(J12="Non-lead",K12="No",N12="Galvanized")),
(AND(J12="Galvanized",K12="No",N12="Galvanized")),
(AND(J12="Non-lead - Other",K12="No",N12="Galvanized")))),"Non-lead",
IF((OR((AND(J12="Unknown - Likely Lead",N12="Unknown - Likely Lead")),
(AND(J12="Unknown - Likely Lead",N12="Unknown - Unlikely Lead")),
(AND(J12="Unknown - Likely Lead",N12="Unknown - Material Unknown")),
(AND(J12="Unknown - Unlikely Lead",N12="Unknown - Likely Lead")),
(AND(J12="Unknown - Unlikely Lead",N12="Unknown - Unlikely Lead")),
(AND(J12="Unknown - Unlikely Lead",N12="Unknown - Material Unknown")),
(AND(J12="Unknown - Material Unknown",N12="Unknown - Likely Lead")),
(AND(J12="Unknown - Material Unknown",N12="Unknown - Unlikely Lead")),
(AND(J12="Unknown - Material Unknown",N12="Unknown - Material Unknown")))),"Unknown",
IF((OR((AND(J12="Unknown - Likely Lead",N12="Non-lead - Copper")),
(AND(J12="Unknown - Likely Lead",N12="Non-lead - Plastic")),
(AND(J12="Unknown - Likely Lead",N12="Non-lead")),
(AND(J12="Unknown - Likely Lead",N12="Non-lead - Other")),
(AND(J12="Unknown - Unlikely Lead",N12="Non-lead - Copper")),
(AND(J12="Unknown - Unlikely Lead",N12="Non-lead - Plastic")),
(AND(J12="Unknown - Unlikely Lead",N12="Non-lead")),
(AND(J12="Unknown - Unlikely Lead",N12="Non-lead - Other")),
(AND(J12="Unknown - Material Unknown",N12="Non-lead - Copper")),
(AND(J12="Unknown - Material Unknown",N12="Non-lead - Plastic")),
(AND(J12="Unknown - Material Unknown",N12="Non-lead")),
(AND(J12="Unknown - Material Unknown",N12="Non-lead - Other")))),"Unknown",
IF((OR((AND(J12="Non-lead - Copper",N12="Unknown - Likely Lead")),
(AND(J12="Non-lead - Copper",N12="Unknown - Unlikely Lead")),
(AND(J12="Non-lead - Copper",N12="Unknown - Material Unknown")),
(AND(J12="Non-lead - Plastic",N12="Unknown - Likely Lead")),
(AND(J12="Non-lead - Plastic",N12="Unknown - Unlikely Lead")),
(AND(J12="Non-lead - Plastic",N12="Unknown - Material Unknown")),
(AND(J12="Non-lead",N12="Unknown - Likely Lead")),
(AND(J12="Non-lead",N12="Unknown - Unlikely Lead")),
(AND(J12="Non-lead",N12="Unknown - Material Unknown")),
(AND(J12="Non-lead - Other",N12="Unknown - Likely Lead")),
(AND(J12="Non-Lead - Other",N12="Unknown - Unlikely Lead")),
(AND(J12="Non-Lead - Other",N12="Unknown - Material Unknown")))),"Unknown",
IF((OR((AND(J12="Galvanized",N12="Unknown - Likely Lead")),
(AND(J12="Galvanized",N12="Unknown - Unlikely Lead")),
(AND(J12="Galvanized",N12="Unknown - Material Unknown")))),"Unknown",
IF((OR((AND(J12="Galvanized",N12="")))),"Galvanized Requiring Replacement",
IF((OR((AND(J12="Non-lead - Copper",N12="")),
(AND(J12="Non-lead - Plastic",N12="")),
(AND(J12="Non-lead",N12="")),
(AND(J12="Non-lead - Other",N12="")))),"Non-lead",
IF((OR((AND(J12="Unknown - Likely Lead",N12="")),
(AND(J12="Unknown - Unlikely Lead",N12="")),
(AND(J12="Unknown - Material Unknown",N12="")))),"Unknown",
""))))))))))))))))</f>
        <v>Non-Lead</v>
      </c>
      <c r="R12" s="56" t="s">
        <v>51</v>
      </c>
      <c r="S12" s="56" t="s">
        <v>51</v>
      </c>
      <c r="T12" s="56"/>
      <c r="U12" s="56" t="s">
        <v>53</v>
      </c>
      <c r="V12" s="57" t="s">
        <v>51</v>
      </c>
      <c r="W12" s="57" t="s">
        <v>51</v>
      </c>
      <c r="X12" s="57" t="s">
        <v>51</v>
      </c>
      <c r="Y12" s="58" t="str">
        <f>IF((OR((AND('[1]PWS Information'!$E$10="CWS",U12="Single Family Residence",Q12="Lead")),
(AND('[1]PWS Information'!$E$10="CWS",U12="Multiple Family Residence",'[1]PWS Information'!$E$11="Yes",Q12="Lead")),
(AND('[1]PWS Information'!$E$10="NTNC",Q12="Lead")))),"Tier 1",
IF((OR((AND('[1]PWS Information'!$E$10="CWS",U12="Multiple Family Residence",'[1]PWS Information'!$E$11="No",Q12="Lead")),
(AND('[1]PWS Information'!$E$10="CWS",U12="Other",Q12="Lead")),
(AND(U12="",Q12="Lead")),
(AND('[1]PWS Information'!$E$10="CWS",U12="Building",Q12="Lead")))),"Tier 2",
IF((OR((AND('[1]PWS Information'!$E$10="CWS",U12="Single Family Residence",Q12="Galvanized Requiring Replacement")),
(AND('[1]PWS Information'!$E$10="CWS",U12="Single Family Residence",Q12="Galvanized Requiring Replacement",R12="Yes")),
(AND('[1]PWS Information'!$E$10="NTNC",U12="Single Family Residence",Q12="Galvanized Requiring Replacement")),
(AND('[1]PWS Information'!$E$10="NTNC",U12="Single Family Residence",R12="Yes")))),"Tier 3",
IF((OR((AND('[1]PWS Information'!$E$10="CWS",U12="Single Family Residence",S12="Yes",Q12="Non-Lead", J12="Non-Lead - Copper",L12="Before 1989")),
(AND('[1]PWS Information'!$E$10="CWS",U12="Single Family Residence",S12="Yes",Q12="Non-Lead", N12="Non-Lead - Copper",O12="Before 1989")))),"Tier 4",
IF((OR((AND('[1]PWS Information'!$E$10="NTNC",Q12="Non-Lead")),
(AND('[1]PWS Information'!$E$10="CWS",Q12="Non-Lead",S12="")),
(AND('[1]PWS Information'!$E$10="CWS",Q12="Non-Lead",S12="No")),
(AND('[1]PWS Information'!$E$10="CWS",Q12="Non-Lead",S12="Don't Know")),
(AND('[1]PWS Information'!$E$10="CWS",Q12="Non-Lead", J12="Non-Lead - Copper", S12="Yes", L12="Between 1989 and 2014")),
(AND('[1]PWS Information'!$E$10="CWS",Q12="Non-Lead", J12="Non-Lead - Copper", S12="Yes", L12="After 2014")),
(AND('[1]PWS Information'!$E$10="CWS",Q12="Non-Lead", J12="Non-Lead - Copper", S12="Yes", L12="Unknown")),
(AND('[1]PWS Information'!$E$10="CWS",Q12="Non-Lead", N12="Non-Lead - Copper", S12="Yes", O12="Between 1989 and 2014")),
(AND('[1]PWS Information'!$E$10="CWS",Q12="Non-Lead", N12="Non-Lead - Copper", S12="Yes", O12="After 2014")),
(AND('[1]PWS Information'!$E$10="CWS",Q12="Non-Lead", N12="Non-Lead - Copper", S12="Yes", O12="Unknown")),
(AND('[1]PWS Information'!$E$10="CWS",Q12="Unknown")),
(AND('[1]PWS Information'!$E$10="NTNC",Q12="Unknown")),
(AND('[1]PWS Information'!$E$10="CWS",U12="Multiple Family Residence",Q12="Galvanized Requiring Replacement")),
(AND('[1]PWS Information'!$E$10="CWS",Q12="Galvanized Requiring Replacement")),
(AND('[1]PWS Information'!$E$10="CWS",Q12="Non-Lead")),
(AND('[1]PWS Information'!$E$10="NTNC",U12="Multiple Family Residence",Q12="Galvanized Requiring Replacement")))),"Tier 5",
"")))))</f>
        <v>Tier 5</v>
      </c>
      <c r="Z12" s="56"/>
      <c r="AA12" s="56"/>
    </row>
    <row r="13" spans="1:27" ht="57.6" x14ac:dyDescent="0.3">
      <c r="A13" s="1"/>
      <c r="B13" s="59">
        <v>12191573</v>
      </c>
      <c r="C13" s="60">
        <v>101</v>
      </c>
      <c r="D13" s="61" t="s">
        <v>48</v>
      </c>
      <c r="E13" s="61" t="s">
        <v>49</v>
      </c>
      <c r="F13" s="61">
        <v>78640</v>
      </c>
      <c r="G13" s="62"/>
      <c r="H13" s="63">
        <v>29.973417999999999</v>
      </c>
      <c r="I13" s="64">
        <v>-97.858383000000003</v>
      </c>
      <c r="J13" s="65" t="s">
        <v>50</v>
      </c>
      <c r="K13" s="66" t="s">
        <v>51</v>
      </c>
      <c r="L13" s="67" t="s">
        <v>52</v>
      </c>
      <c r="M13" s="68"/>
      <c r="N13" s="53" t="s">
        <v>50</v>
      </c>
      <c r="O13" s="66" t="s">
        <v>52</v>
      </c>
      <c r="P13" s="69"/>
      <c r="Q13" s="55" t="str">
        <f t="shared" si="0"/>
        <v>Non-Lead</v>
      </c>
      <c r="R13" s="70" t="s">
        <v>51</v>
      </c>
      <c r="S13" s="70" t="s">
        <v>51</v>
      </c>
      <c r="T13" s="70"/>
      <c r="U13" s="71" t="s">
        <v>53</v>
      </c>
      <c r="V13" s="71" t="s">
        <v>51</v>
      </c>
      <c r="W13" s="71" t="s">
        <v>51</v>
      </c>
      <c r="X13" s="71" t="s">
        <v>51</v>
      </c>
      <c r="Y13" s="72" t="str">
        <f>IF((OR((AND('[1]PWS Information'!$E$10="CWS",U13="Single Family Residence",Q13="Lead")),
(AND('[1]PWS Information'!$E$10="CWS",U13="Multiple Family Residence",'[1]PWS Information'!$E$11="Yes",Q13="Lead")),
(AND('[1]PWS Information'!$E$10="NTNC",Q13="Lead")))),"Tier 1",
IF((OR((AND('[1]PWS Information'!$E$10="CWS",U13="Multiple Family Residence",'[1]PWS Information'!$E$11="No",Q13="Lead")),
(AND('[1]PWS Information'!$E$10="CWS",U13="Other",Q13="Lead")),
(AND(U13="",Q13="Lead")),
(AND('[1]PWS Information'!$E$10="CWS",U13="Building",Q13="Lead")))),"Tier 2",
IF((OR((AND('[1]PWS Information'!$E$10="CWS",U13="Single Family Residence",Q13="Galvanized Requiring Replacement")),
(AND('[1]PWS Information'!$E$10="CWS",U13="Single Family Residence",Q13="Galvanized Requiring Replacement",R13="Yes")),
(AND('[1]PWS Information'!$E$10="NTNC",U13="Single Family Residence",Q13="Galvanized Requiring Replacement")),
(AND('[1]PWS Information'!$E$10="NTNC",U13="Single Family Residence",R13="Yes")))),"Tier 3",
IF((OR((AND('[1]PWS Information'!$E$10="CWS",U13="Single Family Residence",S13="Yes",Q13="Non-Lead", J13="Non-Lead - Copper",L13="Before 1989")),
(AND('[1]PWS Information'!$E$10="CWS",U13="Single Family Residence",S13="Yes",Q13="Non-Lead", N13="Non-Lead - Copper",O13="Before 1989")))),"Tier 4",
IF((OR((AND('[1]PWS Information'!$E$10="NTNC",Q13="Non-Lead")),
(AND('[1]PWS Information'!$E$10="CWS",Q13="Non-Lead",S13="")),
(AND('[1]PWS Information'!$E$10="CWS",Q13="Non-Lead",S13="No")),
(AND('[1]PWS Information'!$E$10="CWS",Q13="Non-Lead",S13="Don't Know")),
(AND('[1]PWS Information'!$E$10="CWS",Q13="Non-Lead", J13="Non-Lead - Copper", S13="Yes", L13="Between 1989 and 2014")),
(AND('[1]PWS Information'!$E$10="CWS",Q13="Non-Lead", J13="Non-Lead - Copper", S13="Yes", L13="After 2014")),
(AND('[1]PWS Information'!$E$10="CWS",Q13="Non-Lead", J13="Non-Lead - Copper", S13="Yes", L13="Unknown")),
(AND('[1]PWS Information'!$E$10="CWS",Q13="Non-Lead", N13="Non-Lead - Copper", S13="Yes", O13="Between 1989 and 2014")),
(AND('[1]PWS Information'!$E$10="CWS",Q13="Non-Lead", N13="Non-Lead - Copper", S13="Yes", O13="After 2014")),
(AND('[1]PWS Information'!$E$10="CWS",Q13="Non-Lead", N13="Non-Lead - Copper", S13="Yes", O13="Unknown")),
(AND('[1]PWS Information'!$E$10="CWS",Q13="Unknown")),
(AND('[1]PWS Information'!$E$10="NTNC",Q13="Unknown")),
(AND('[1]PWS Information'!$E$10="CWS",U13="Multiple Family Residence",Q13="Galvanized Requiring Replacement")),
(AND('[1]PWS Information'!$E$10="CWS",Q13="Galvanized Requiring Replacement")),
(AND('[1]PWS Information'!$E$10="CWS",Q13="Non-Lead")),
(AND('[1]PWS Information'!$E$10="NTNC",U13="Multiple Family Residence",Q13="Galvanized Requiring Replacement")))),"Tier 5",
"")))))</f>
        <v>Tier 5</v>
      </c>
      <c r="Z13" s="70"/>
      <c r="AA13" s="70"/>
    </row>
    <row r="14" spans="1:27" ht="57.6" x14ac:dyDescent="0.3">
      <c r="A14" s="17"/>
      <c r="B14" s="59">
        <v>5061955</v>
      </c>
      <c r="C14" s="73">
        <v>106</v>
      </c>
      <c r="D14" s="74" t="s">
        <v>54</v>
      </c>
      <c r="E14" s="74" t="s">
        <v>49</v>
      </c>
      <c r="F14" s="74">
        <v>78640</v>
      </c>
      <c r="G14" s="62"/>
      <c r="H14" s="63">
        <v>29.973573999999999</v>
      </c>
      <c r="I14" s="64">
        <v>-97.858294999999998</v>
      </c>
      <c r="J14" s="65" t="s">
        <v>50</v>
      </c>
      <c r="K14" s="66" t="s">
        <v>51</v>
      </c>
      <c r="L14" s="62" t="s">
        <v>52</v>
      </c>
      <c r="M14" s="68"/>
      <c r="N14" s="53" t="s">
        <v>50</v>
      </c>
      <c r="O14" s="66" t="s">
        <v>52</v>
      </c>
      <c r="P14" s="69"/>
      <c r="Q14" s="55" t="str">
        <f t="shared" si="0"/>
        <v>Non-Lead</v>
      </c>
      <c r="R14" s="70" t="s">
        <v>51</v>
      </c>
      <c r="S14" s="70" t="s">
        <v>51</v>
      </c>
      <c r="T14" s="70"/>
      <c r="U14" s="71" t="s">
        <v>53</v>
      </c>
      <c r="V14" s="71" t="s">
        <v>51</v>
      </c>
      <c r="W14" s="71" t="s">
        <v>51</v>
      </c>
      <c r="X14" s="71" t="s">
        <v>51</v>
      </c>
      <c r="Y14" s="72" t="str">
        <f>IF((OR((AND('[1]PWS Information'!$E$10="CWS",U14="Single Family Residence",Q14="Lead")),
(AND('[1]PWS Information'!$E$10="CWS",U14="Multiple Family Residence",'[1]PWS Information'!$E$11="Yes",Q14="Lead")),
(AND('[1]PWS Information'!$E$10="NTNC",Q14="Lead")))),"Tier 1",
IF((OR((AND('[1]PWS Information'!$E$10="CWS",U14="Multiple Family Residence",'[1]PWS Information'!$E$11="No",Q14="Lead")),
(AND('[1]PWS Information'!$E$10="CWS",U14="Other",Q14="Lead")),
(AND(U14="",Q14="Lead")),
(AND('[1]PWS Information'!$E$10="CWS",U14="Building",Q14="Lead")))),"Tier 2",
IF((OR((AND('[1]PWS Information'!$E$10="CWS",U14="Single Family Residence",Q14="Galvanized Requiring Replacement")),
(AND('[1]PWS Information'!$E$10="CWS",U14="Single Family Residence",Q14="Galvanized Requiring Replacement",R14="Yes")),
(AND('[1]PWS Information'!$E$10="NTNC",U14="Single Family Residence",Q14="Galvanized Requiring Replacement")),
(AND('[1]PWS Information'!$E$10="NTNC",U14="Single Family Residence",R14="Yes")))),"Tier 3",
IF((OR((AND('[1]PWS Information'!$E$10="CWS",U14="Single Family Residence",S14="Yes",Q14="Non-Lead", J14="Non-Lead - Copper",L14="Before 1989")),
(AND('[1]PWS Information'!$E$10="CWS",U14="Single Family Residence",S14="Yes",Q14="Non-Lead", N14="Non-Lead - Copper",O14="Before 1989")))),"Tier 4",
IF((OR((AND('[1]PWS Information'!$E$10="NTNC",Q14="Non-Lead")),
(AND('[1]PWS Information'!$E$10="CWS",Q14="Non-Lead",S14="")),
(AND('[1]PWS Information'!$E$10="CWS",Q14="Non-Lead",S14="No")),
(AND('[1]PWS Information'!$E$10="CWS",Q14="Non-Lead",S14="Don't Know")),
(AND('[1]PWS Information'!$E$10="CWS",Q14="Non-Lead", J14="Non-Lead - Copper", S14="Yes", L14="Between 1989 and 2014")),
(AND('[1]PWS Information'!$E$10="CWS",Q14="Non-Lead", J14="Non-Lead - Copper", S14="Yes", L14="After 2014")),
(AND('[1]PWS Information'!$E$10="CWS",Q14="Non-Lead", J14="Non-Lead - Copper", S14="Yes", L14="Unknown")),
(AND('[1]PWS Information'!$E$10="CWS",Q14="Non-Lead", N14="Non-Lead - Copper", S14="Yes", O14="Between 1989 and 2014")),
(AND('[1]PWS Information'!$E$10="CWS",Q14="Non-Lead", N14="Non-Lead - Copper", S14="Yes", O14="After 2014")),
(AND('[1]PWS Information'!$E$10="CWS",Q14="Non-Lead", N14="Non-Lead - Copper", S14="Yes", O14="Unknown")),
(AND('[1]PWS Information'!$E$10="CWS",Q14="Unknown")),
(AND('[1]PWS Information'!$E$10="NTNC",Q14="Unknown")),
(AND('[1]PWS Information'!$E$10="CWS",U14="Multiple Family Residence",Q14="Galvanized Requiring Replacement")),
(AND('[1]PWS Information'!$E$10="CWS",Q14="Galvanized Requiring Replacement")),
(AND('[1]PWS Information'!$E$10="CWS",Q14="Non-Lead")),
(AND('[1]PWS Information'!$E$10="NTNC",U14="Multiple Family Residence",Q14="Galvanized Requiring Replacement")))),"Tier 5",
"")))))</f>
        <v>Tier 5</v>
      </c>
      <c r="Z14" s="70"/>
      <c r="AA14" s="70"/>
    </row>
    <row r="15" spans="1:27" ht="57.6" x14ac:dyDescent="0.3">
      <c r="A15" s="1"/>
      <c r="B15" s="59">
        <v>12191524</v>
      </c>
      <c r="C15" s="73">
        <v>107</v>
      </c>
      <c r="D15" s="74" t="s">
        <v>54</v>
      </c>
      <c r="E15" s="74" t="s">
        <v>49</v>
      </c>
      <c r="F15" s="74">
        <v>78640</v>
      </c>
      <c r="G15" s="62"/>
      <c r="H15" s="63">
        <v>29.973458000000001</v>
      </c>
      <c r="I15" s="64">
        <v>-97.858429000000001</v>
      </c>
      <c r="J15" s="65" t="s">
        <v>50</v>
      </c>
      <c r="K15" s="66" t="s">
        <v>51</v>
      </c>
      <c r="L15" s="75" t="s">
        <v>52</v>
      </c>
      <c r="M15" s="68"/>
      <c r="N15" s="53" t="s">
        <v>50</v>
      </c>
      <c r="O15" s="66" t="s">
        <v>52</v>
      </c>
      <c r="P15" s="69"/>
      <c r="Q15" s="55" t="str">
        <f t="shared" si="0"/>
        <v>Non-Lead</v>
      </c>
      <c r="R15" s="70" t="s">
        <v>51</v>
      </c>
      <c r="S15" s="70" t="s">
        <v>51</v>
      </c>
      <c r="T15" s="70"/>
      <c r="U15" s="71" t="s">
        <v>53</v>
      </c>
      <c r="V15" s="71" t="s">
        <v>51</v>
      </c>
      <c r="W15" s="71" t="s">
        <v>51</v>
      </c>
      <c r="X15" s="71" t="s">
        <v>51</v>
      </c>
      <c r="Y15" s="72" t="str">
        <f>IF((OR((AND('[1]PWS Information'!$E$10="CWS",U15="Single Family Residence",Q15="Lead")),
(AND('[1]PWS Information'!$E$10="CWS",U15="Multiple Family Residence",'[1]PWS Information'!$E$11="Yes",Q15="Lead")),
(AND('[1]PWS Information'!$E$10="NTNC",Q15="Lead")))),"Tier 1",
IF((OR((AND('[1]PWS Information'!$E$10="CWS",U15="Multiple Family Residence",'[1]PWS Information'!$E$11="No",Q15="Lead")),
(AND('[1]PWS Information'!$E$10="CWS",U15="Other",Q15="Lead")),
(AND(U15="",Q15="Lead")),
(AND('[1]PWS Information'!$E$10="CWS",U15="Building",Q15="Lead")))),"Tier 2",
IF((OR((AND('[1]PWS Information'!$E$10="CWS",U15="Single Family Residence",Q15="Galvanized Requiring Replacement")),
(AND('[1]PWS Information'!$E$10="CWS",U15="Single Family Residence",Q15="Galvanized Requiring Replacement",R15="Yes")),
(AND('[1]PWS Information'!$E$10="NTNC",U15="Single Family Residence",Q15="Galvanized Requiring Replacement")),
(AND('[1]PWS Information'!$E$10="NTNC",U15="Single Family Residence",R15="Yes")))),"Tier 3",
IF((OR((AND('[1]PWS Information'!$E$10="CWS",U15="Single Family Residence",S15="Yes",Q15="Non-Lead", J15="Non-Lead - Copper",L15="Before 1989")),
(AND('[1]PWS Information'!$E$10="CWS",U15="Single Family Residence",S15="Yes",Q15="Non-Lead", N15="Non-Lead - Copper",O15="Before 1989")))),"Tier 4",
IF((OR((AND('[1]PWS Information'!$E$10="NTNC",Q15="Non-Lead")),
(AND('[1]PWS Information'!$E$10="CWS",Q15="Non-Lead",S15="")),
(AND('[1]PWS Information'!$E$10="CWS",Q15="Non-Lead",S15="No")),
(AND('[1]PWS Information'!$E$10="CWS",Q15="Non-Lead",S15="Don't Know")),
(AND('[1]PWS Information'!$E$10="CWS",Q15="Non-Lead", J15="Non-Lead - Copper", S15="Yes", L15="Between 1989 and 2014")),
(AND('[1]PWS Information'!$E$10="CWS",Q15="Non-Lead", J15="Non-Lead - Copper", S15="Yes", L15="After 2014")),
(AND('[1]PWS Information'!$E$10="CWS",Q15="Non-Lead", J15="Non-Lead - Copper", S15="Yes", L15="Unknown")),
(AND('[1]PWS Information'!$E$10="CWS",Q15="Non-Lead", N15="Non-Lead - Copper", S15="Yes", O15="Between 1989 and 2014")),
(AND('[1]PWS Information'!$E$10="CWS",Q15="Non-Lead", N15="Non-Lead - Copper", S15="Yes", O15="After 2014")),
(AND('[1]PWS Information'!$E$10="CWS",Q15="Non-Lead", N15="Non-Lead - Copper", S15="Yes", O15="Unknown")),
(AND('[1]PWS Information'!$E$10="CWS",Q15="Unknown")),
(AND('[1]PWS Information'!$E$10="NTNC",Q15="Unknown")),
(AND('[1]PWS Information'!$E$10="CWS",U15="Multiple Family Residence",Q15="Galvanized Requiring Replacement")),
(AND('[1]PWS Information'!$E$10="CWS",Q15="Galvanized Requiring Replacement")),
(AND('[1]PWS Information'!$E$10="CWS",Q15="Non-Lead")),
(AND('[1]PWS Information'!$E$10="NTNC",U15="Multiple Family Residence",Q15="Galvanized Requiring Replacement")))),"Tier 5",
"")))))</f>
        <v>Tier 5</v>
      </c>
      <c r="Z15" s="70"/>
      <c r="AA15" s="70"/>
    </row>
    <row r="16" spans="1:27" ht="57.6" x14ac:dyDescent="0.3">
      <c r="A16" s="1"/>
      <c r="B16" s="59">
        <v>7116219</v>
      </c>
      <c r="C16" s="73">
        <v>112</v>
      </c>
      <c r="D16" s="74" t="s">
        <v>54</v>
      </c>
      <c r="E16" s="74" t="s">
        <v>49</v>
      </c>
      <c r="F16" s="74">
        <v>78640</v>
      </c>
      <c r="G16" s="62"/>
      <c r="H16" s="63">
        <v>29.973614000000001</v>
      </c>
      <c r="I16" s="64">
        <v>-97.858340999999996</v>
      </c>
      <c r="J16" s="65" t="s">
        <v>50</v>
      </c>
      <c r="K16" s="66" t="s">
        <v>51</v>
      </c>
      <c r="L16" s="62" t="s">
        <v>52</v>
      </c>
      <c r="M16" s="68"/>
      <c r="N16" s="53" t="s">
        <v>50</v>
      </c>
      <c r="O16" s="66" t="s">
        <v>52</v>
      </c>
      <c r="P16" s="69"/>
      <c r="Q16" s="55" t="str">
        <f t="shared" si="0"/>
        <v>Non-Lead</v>
      </c>
      <c r="R16" s="70" t="s">
        <v>51</v>
      </c>
      <c r="S16" s="70" t="s">
        <v>51</v>
      </c>
      <c r="T16" s="70"/>
      <c r="U16" s="71" t="s">
        <v>53</v>
      </c>
      <c r="V16" s="71" t="s">
        <v>51</v>
      </c>
      <c r="W16" s="71" t="s">
        <v>51</v>
      </c>
      <c r="X16" s="71" t="s">
        <v>51</v>
      </c>
      <c r="Y16" s="72" t="str">
        <f>IF((OR((AND('[1]PWS Information'!$E$10="CWS",U16="Single Family Residence",Q16="Lead")),
(AND('[1]PWS Information'!$E$10="CWS",U16="Multiple Family Residence",'[1]PWS Information'!$E$11="Yes",Q16="Lead")),
(AND('[1]PWS Information'!$E$10="NTNC",Q16="Lead")))),"Tier 1",
IF((OR((AND('[1]PWS Information'!$E$10="CWS",U16="Multiple Family Residence",'[1]PWS Information'!$E$11="No",Q16="Lead")),
(AND('[1]PWS Information'!$E$10="CWS",U16="Other",Q16="Lead")),
(AND(U16="",Q16="Lead")),
(AND('[1]PWS Information'!$E$10="CWS",U16="Building",Q16="Lead")))),"Tier 2",
IF((OR((AND('[1]PWS Information'!$E$10="CWS",U16="Single Family Residence",Q16="Galvanized Requiring Replacement")),
(AND('[1]PWS Information'!$E$10="CWS",U16="Single Family Residence",Q16="Galvanized Requiring Replacement",R16="Yes")),
(AND('[1]PWS Information'!$E$10="NTNC",U16="Single Family Residence",Q16="Galvanized Requiring Replacement")),
(AND('[1]PWS Information'!$E$10="NTNC",U16="Single Family Residence",R16="Yes")))),"Tier 3",
IF((OR((AND('[1]PWS Information'!$E$10="CWS",U16="Single Family Residence",S16="Yes",Q16="Non-Lead", J16="Non-Lead - Copper",L16="Before 1989")),
(AND('[1]PWS Information'!$E$10="CWS",U16="Single Family Residence",S16="Yes",Q16="Non-Lead", N16="Non-Lead - Copper",O16="Before 1989")))),"Tier 4",
IF((OR((AND('[1]PWS Information'!$E$10="NTNC",Q16="Non-Lead")),
(AND('[1]PWS Information'!$E$10="CWS",Q16="Non-Lead",S16="")),
(AND('[1]PWS Information'!$E$10="CWS",Q16="Non-Lead",S16="No")),
(AND('[1]PWS Information'!$E$10="CWS",Q16="Non-Lead",S16="Don't Know")),
(AND('[1]PWS Information'!$E$10="CWS",Q16="Non-Lead", J16="Non-Lead - Copper", S16="Yes", L16="Between 1989 and 2014")),
(AND('[1]PWS Information'!$E$10="CWS",Q16="Non-Lead", J16="Non-Lead - Copper", S16="Yes", L16="After 2014")),
(AND('[1]PWS Information'!$E$10="CWS",Q16="Non-Lead", J16="Non-Lead - Copper", S16="Yes", L16="Unknown")),
(AND('[1]PWS Information'!$E$10="CWS",Q16="Non-Lead", N16="Non-Lead - Copper", S16="Yes", O16="Between 1989 and 2014")),
(AND('[1]PWS Information'!$E$10="CWS",Q16="Non-Lead", N16="Non-Lead - Copper", S16="Yes", O16="After 2014")),
(AND('[1]PWS Information'!$E$10="CWS",Q16="Non-Lead", N16="Non-Lead - Copper", S16="Yes", O16="Unknown")),
(AND('[1]PWS Information'!$E$10="CWS",Q16="Unknown")),
(AND('[1]PWS Information'!$E$10="NTNC",Q16="Unknown")),
(AND('[1]PWS Information'!$E$10="CWS",U16="Multiple Family Residence",Q16="Galvanized Requiring Replacement")),
(AND('[1]PWS Information'!$E$10="CWS",Q16="Galvanized Requiring Replacement")),
(AND('[1]PWS Information'!$E$10="CWS",Q16="Non-Lead")),
(AND('[1]PWS Information'!$E$10="NTNC",U16="Multiple Family Residence",Q16="Galvanized Requiring Replacement")))),"Tier 5",
"")))))</f>
        <v>Tier 5</v>
      </c>
      <c r="Z16" s="70"/>
      <c r="AA16" s="70"/>
    </row>
    <row r="17" spans="1:27" ht="57.6" x14ac:dyDescent="0.3">
      <c r="A17" s="17"/>
      <c r="B17" s="59">
        <v>12191520</v>
      </c>
      <c r="C17" s="73">
        <v>113</v>
      </c>
      <c r="D17" s="74" t="s">
        <v>54</v>
      </c>
      <c r="E17" s="74" t="s">
        <v>49</v>
      </c>
      <c r="F17" s="74">
        <v>78640</v>
      </c>
      <c r="G17" s="62"/>
      <c r="H17" s="63">
        <v>29.973497999999999</v>
      </c>
      <c r="I17" s="64">
        <v>-97.858474999999999</v>
      </c>
      <c r="J17" s="65" t="s">
        <v>50</v>
      </c>
      <c r="K17" s="66" t="s">
        <v>51</v>
      </c>
      <c r="L17" s="62" t="s">
        <v>52</v>
      </c>
      <c r="M17" s="68"/>
      <c r="N17" s="53" t="s">
        <v>50</v>
      </c>
      <c r="O17" s="66" t="s">
        <v>52</v>
      </c>
      <c r="P17" s="69"/>
      <c r="Q17" s="55" t="str">
        <f t="shared" si="0"/>
        <v>Non-Lead</v>
      </c>
      <c r="R17" s="70" t="s">
        <v>51</v>
      </c>
      <c r="S17" s="70" t="s">
        <v>51</v>
      </c>
      <c r="T17" s="70"/>
      <c r="U17" s="71" t="s">
        <v>53</v>
      </c>
      <c r="V17" s="71" t="s">
        <v>51</v>
      </c>
      <c r="W17" s="71" t="s">
        <v>51</v>
      </c>
      <c r="X17" s="71" t="s">
        <v>51</v>
      </c>
      <c r="Y17" s="72" t="str">
        <f>IF((OR((AND('[1]PWS Information'!$E$10="CWS",U17="Single Family Residence",Q17="Lead")),
(AND('[1]PWS Information'!$E$10="CWS",U17="Multiple Family Residence",'[1]PWS Information'!$E$11="Yes",Q17="Lead")),
(AND('[1]PWS Information'!$E$10="NTNC",Q17="Lead")))),"Tier 1",
IF((OR((AND('[1]PWS Information'!$E$10="CWS",U17="Multiple Family Residence",'[1]PWS Information'!$E$11="No",Q17="Lead")),
(AND('[1]PWS Information'!$E$10="CWS",U17="Other",Q17="Lead")),
(AND(U17="",Q17="Lead")),
(AND('[1]PWS Information'!$E$10="CWS",U17="Building",Q17="Lead")))),"Tier 2",
IF((OR((AND('[1]PWS Information'!$E$10="CWS",U17="Single Family Residence",Q17="Galvanized Requiring Replacement")),
(AND('[1]PWS Information'!$E$10="CWS",U17="Single Family Residence",Q17="Galvanized Requiring Replacement",R17="Yes")),
(AND('[1]PWS Information'!$E$10="NTNC",U17="Single Family Residence",Q17="Galvanized Requiring Replacement")),
(AND('[1]PWS Information'!$E$10="NTNC",U17="Single Family Residence",R17="Yes")))),"Tier 3",
IF((OR((AND('[1]PWS Information'!$E$10="CWS",U17="Single Family Residence",S17="Yes",Q17="Non-Lead", J17="Non-Lead - Copper",L17="Before 1989")),
(AND('[1]PWS Information'!$E$10="CWS",U17="Single Family Residence",S17="Yes",Q17="Non-Lead", N17="Non-Lead - Copper",O17="Before 1989")))),"Tier 4",
IF((OR((AND('[1]PWS Information'!$E$10="NTNC",Q17="Non-Lead")),
(AND('[1]PWS Information'!$E$10="CWS",Q17="Non-Lead",S17="")),
(AND('[1]PWS Information'!$E$10="CWS",Q17="Non-Lead",S17="No")),
(AND('[1]PWS Information'!$E$10="CWS",Q17="Non-Lead",S17="Don't Know")),
(AND('[1]PWS Information'!$E$10="CWS",Q17="Non-Lead", J17="Non-Lead - Copper", S17="Yes", L17="Between 1989 and 2014")),
(AND('[1]PWS Information'!$E$10="CWS",Q17="Non-Lead", J17="Non-Lead - Copper", S17="Yes", L17="After 2014")),
(AND('[1]PWS Information'!$E$10="CWS",Q17="Non-Lead", J17="Non-Lead - Copper", S17="Yes", L17="Unknown")),
(AND('[1]PWS Information'!$E$10="CWS",Q17="Non-Lead", N17="Non-Lead - Copper", S17="Yes", O17="Between 1989 and 2014")),
(AND('[1]PWS Information'!$E$10="CWS",Q17="Non-Lead", N17="Non-Lead - Copper", S17="Yes", O17="After 2014")),
(AND('[1]PWS Information'!$E$10="CWS",Q17="Non-Lead", N17="Non-Lead - Copper", S17="Yes", O17="Unknown")),
(AND('[1]PWS Information'!$E$10="CWS",Q17="Unknown")),
(AND('[1]PWS Information'!$E$10="NTNC",Q17="Unknown")),
(AND('[1]PWS Information'!$E$10="CWS",U17="Multiple Family Residence",Q17="Galvanized Requiring Replacement")),
(AND('[1]PWS Information'!$E$10="CWS",Q17="Galvanized Requiring Replacement")),
(AND('[1]PWS Information'!$E$10="CWS",Q17="Non-Lead")),
(AND('[1]PWS Information'!$E$10="NTNC",U17="Multiple Family Residence",Q17="Galvanized Requiring Replacement")))),"Tier 5",
"")))))</f>
        <v>Tier 5</v>
      </c>
      <c r="Z17" s="70"/>
      <c r="AA17" s="70"/>
    </row>
    <row r="18" spans="1:27" ht="57.6" x14ac:dyDescent="0.3">
      <c r="A18" s="1"/>
      <c r="B18" s="59">
        <v>9756066</v>
      </c>
      <c r="C18" s="73">
        <v>118</v>
      </c>
      <c r="D18" s="74" t="s">
        <v>54</v>
      </c>
      <c r="E18" s="74" t="s">
        <v>49</v>
      </c>
      <c r="F18" s="74">
        <v>78640</v>
      </c>
      <c r="G18" s="62">
        <v>5794109</v>
      </c>
      <c r="H18" s="63">
        <v>29.973866699999999</v>
      </c>
      <c r="I18" s="64">
        <v>-97.858441666666593</v>
      </c>
      <c r="J18" s="65" t="s">
        <v>50</v>
      </c>
      <c r="K18" s="66" t="s">
        <v>51</v>
      </c>
      <c r="L18" s="62" t="s">
        <v>52</v>
      </c>
      <c r="M18" s="68"/>
      <c r="N18" s="53" t="s">
        <v>50</v>
      </c>
      <c r="O18" s="66" t="s">
        <v>52</v>
      </c>
      <c r="P18" s="69"/>
      <c r="Q18" s="55" t="str">
        <f t="shared" si="0"/>
        <v>Non-Lead</v>
      </c>
      <c r="R18" s="70" t="s">
        <v>51</v>
      </c>
      <c r="S18" s="70" t="s">
        <v>51</v>
      </c>
      <c r="T18" s="70"/>
      <c r="U18" s="71" t="s">
        <v>53</v>
      </c>
      <c r="V18" s="71" t="s">
        <v>51</v>
      </c>
      <c r="W18" s="71" t="s">
        <v>51</v>
      </c>
      <c r="X18" s="71" t="s">
        <v>51</v>
      </c>
      <c r="Y18" s="72" t="str">
        <f>IF((OR((AND('[1]PWS Information'!$E$10="CWS",U18="Single Family Residence",Q18="Lead")),
(AND('[1]PWS Information'!$E$10="CWS",U18="Multiple Family Residence",'[1]PWS Information'!$E$11="Yes",Q18="Lead")),
(AND('[1]PWS Information'!$E$10="NTNC",Q18="Lead")))),"Tier 1",
IF((OR((AND('[1]PWS Information'!$E$10="CWS",U18="Multiple Family Residence",'[1]PWS Information'!$E$11="No",Q18="Lead")),
(AND('[1]PWS Information'!$E$10="CWS",U18="Other",Q18="Lead")),
(AND(U18="",Q18="Lead")),
(AND('[1]PWS Information'!$E$10="CWS",U18="Building",Q18="Lead")))),"Tier 2",
IF((OR((AND('[1]PWS Information'!$E$10="CWS",U18="Single Family Residence",Q18="Galvanized Requiring Replacement")),
(AND('[1]PWS Information'!$E$10="CWS",U18="Single Family Residence",Q18="Galvanized Requiring Replacement",R18="Yes")),
(AND('[1]PWS Information'!$E$10="NTNC",U18="Single Family Residence",Q18="Galvanized Requiring Replacement")),
(AND('[1]PWS Information'!$E$10="NTNC",U18="Single Family Residence",R18="Yes")))),"Tier 3",
IF((OR((AND('[1]PWS Information'!$E$10="CWS",U18="Single Family Residence",S18="Yes",Q18="Non-Lead", J18="Non-Lead - Copper",L18="Before 1989")),
(AND('[1]PWS Information'!$E$10="CWS",U18="Single Family Residence",S18="Yes",Q18="Non-Lead", N18="Non-Lead - Copper",O18="Before 1989")))),"Tier 4",
IF((OR((AND('[1]PWS Information'!$E$10="NTNC",Q18="Non-Lead")),
(AND('[1]PWS Information'!$E$10="CWS",Q18="Non-Lead",S18="")),
(AND('[1]PWS Information'!$E$10="CWS",Q18="Non-Lead",S18="No")),
(AND('[1]PWS Information'!$E$10="CWS",Q18="Non-Lead",S18="Don't Know")),
(AND('[1]PWS Information'!$E$10="CWS",Q18="Non-Lead", J18="Non-Lead - Copper", S18="Yes", L18="Between 1989 and 2014")),
(AND('[1]PWS Information'!$E$10="CWS",Q18="Non-Lead", J18="Non-Lead - Copper", S18="Yes", L18="After 2014")),
(AND('[1]PWS Information'!$E$10="CWS",Q18="Non-Lead", J18="Non-Lead - Copper", S18="Yes", L18="Unknown")),
(AND('[1]PWS Information'!$E$10="CWS",Q18="Non-Lead", N18="Non-Lead - Copper", S18="Yes", O18="Between 1989 and 2014")),
(AND('[1]PWS Information'!$E$10="CWS",Q18="Non-Lead", N18="Non-Lead - Copper", S18="Yes", O18="After 2014")),
(AND('[1]PWS Information'!$E$10="CWS",Q18="Non-Lead", N18="Non-Lead - Copper", S18="Yes", O18="Unknown")),
(AND('[1]PWS Information'!$E$10="CWS",Q18="Unknown")),
(AND('[1]PWS Information'!$E$10="NTNC",Q18="Unknown")),
(AND('[1]PWS Information'!$E$10="CWS",U18="Multiple Family Residence",Q18="Galvanized Requiring Replacement")),
(AND('[1]PWS Information'!$E$10="CWS",Q18="Galvanized Requiring Replacement")),
(AND('[1]PWS Information'!$E$10="CWS",Q18="Non-Lead")),
(AND('[1]PWS Information'!$E$10="NTNC",U18="Multiple Family Residence",Q18="Galvanized Requiring Replacement")))),"Tier 5",
"")))))</f>
        <v>Tier 5</v>
      </c>
      <c r="Z18" s="70"/>
      <c r="AA18" s="70"/>
    </row>
    <row r="19" spans="1:27" ht="57.6" x14ac:dyDescent="0.3">
      <c r="A19" s="1"/>
      <c r="B19" s="59">
        <v>12191523</v>
      </c>
      <c r="C19" s="60">
        <v>119</v>
      </c>
      <c r="D19" s="61" t="s">
        <v>54</v>
      </c>
      <c r="E19" s="61" t="s">
        <v>49</v>
      </c>
      <c r="F19" s="61">
        <v>78640</v>
      </c>
      <c r="G19" s="62"/>
      <c r="H19" s="63">
        <v>29.973583300000001</v>
      </c>
      <c r="I19" s="64">
        <v>-97.858755555555504</v>
      </c>
      <c r="J19" s="65" t="s">
        <v>50</v>
      </c>
      <c r="K19" s="66" t="s">
        <v>51</v>
      </c>
      <c r="L19" s="62" t="s">
        <v>52</v>
      </c>
      <c r="M19" s="68"/>
      <c r="N19" s="53" t="s">
        <v>50</v>
      </c>
      <c r="O19" s="66" t="s">
        <v>52</v>
      </c>
      <c r="P19" s="69"/>
      <c r="Q19" s="55" t="str">
        <f t="shared" si="0"/>
        <v>Non-Lead</v>
      </c>
      <c r="R19" s="70" t="s">
        <v>51</v>
      </c>
      <c r="S19" s="70" t="s">
        <v>51</v>
      </c>
      <c r="T19" s="70"/>
      <c r="U19" s="71" t="s">
        <v>53</v>
      </c>
      <c r="V19" s="71" t="s">
        <v>51</v>
      </c>
      <c r="W19" s="71" t="s">
        <v>51</v>
      </c>
      <c r="X19" s="71" t="s">
        <v>51</v>
      </c>
      <c r="Y19" s="72" t="str">
        <f>IF((OR((AND('[1]PWS Information'!$E$10="CWS",U19="Single Family Residence",Q19="Lead")),
(AND('[1]PWS Information'!$E$10="CWS",U19="Multiple Family Residence",'[1]PWS Information'!$E$11="Yes",Q19="Lead")),
(AND('[1]PWS Information'!$E$10="NTNC",Q19="Lead")))),"Tier 1",
IF((OR((AND('[1]PWS Information'!$E$10="CWS",U19="Multiple Family Residence",'[1]PWS Information'!$E$11="No",Q19="Lead")),
(AND('[1]PWS Information'!$E$10="CWS",U19="Other",Q19="Lead")),
(AND(U19="",Q19="Lead")),
(AND('[1]PWS Information'!$E$10="CWS",U19="Building",Q19="Lead")))),"Tier 2",
IF((OR((AND('[1]PWS Information'!$E$10="CWS",U19="Single Family Residence",Q19="Galvanized Requiring Replacement")),
(AND('[1]PWS Information'!$E$10="CWS",U19="Single Family Residence",Q19="Galvanized Requiring Replacement",R19="Yes")),
(AND('[1]PWS Information'!$E$10="NTNC",U19="Single Family Residence",Q19="Galvanized Requiring Replacement")),
(AND('[1]PWS Information'!$E$10="NTNC",U19="Single Family Residence",R19="Yes")))),"Tier 3",
IF((OR((AND('[1]PWS Information'!$E$10="CWS",U19="Single Family Residence",S19="Yes",Q19="Non-Lead", J19="Non-Lead - Copper",L19="Before 1989")),
(AND('[1]PWS Information'!$E$10="CWS",U19="Single Family Residence",S19="Yes",Q19="Non-Lead", N19="Non-Lead - Copper",O19="Before 1989")))),"Tier 4",
IF((OR((AND('[1]PWS Information'!$E$10="NTNC",Q19="Non-Lead")),
(AND('[1]PWS Information'!$E$10="CWS",Q19="Non-Lead",S19="")),
(AND('[1]PWS Information'!$E$10="CWS",Q19="Non-Lead",S19="No")),
(AND('[1]PWS Information'!$E$10="CWS",Q19="Non-Lead",S19="Don't Know")),
(AND('[1]PWS Information'!$E$10="CWS",Q19="Non-Lead", J19="Non-Lead - Copper", S19="Yes", L19="Between 1989 and 2014")),
(AND('[1]PWS Information'!$E$10="CWS",Q19="Non-Lead", J19="Non-Lead - Copper", S19="Yes", L19="After 2014")),
(AND('[1]PWS Information'!$E$10="CWS",Q19="Non-Lead", J19="Non-Lead - Copper", S19="Yes", L19="Unknown")),
(AND('[1]PWS Information'!$E$10="CWS",Q19="Non-Lead", N19="Non-Lead - Copper", S19="Yes", O19="Between 1989 and 2014")),
(AND('[1]PWS Information'!$E$10="CWS",Q19="Non-Lead", N19="Non-Lead - Copper", S19="Yes", O19="After 2014")),
(AND('[1]PWS Information'!$E$10="CWS",Q19="Non-Lead", N19="Non-Lead - Copper", S19="Yes", O19="Unknown")),
(AND('[1]PWS Information'!$E$10="CWS",Q19="Unknown")),
(AND('[1]PWS Information'!$E$10="NTNC",Q19="Unknown")),
(AND('[1]PWS Information'!$E$10="CWS",U19="Multiple Family Residence",Q19="Galvanized Requiring Replacement")),
(AND('[1]PWS Information'!$E$10="CWS",Q19="Galvanized Requiring Replacement")),
(AND('[1]PWS Information'!$E$10="CWS",Q19="Non-Lead")),
(AND('[1]PWS Information'!$E$10="NTNC",U19="Multiple Family Residence",Q19="Galvanized Requiring Replacement")))),"Tier 5",
"")))))</f>
        <v>Tier 5</v>
      </c>
      <c r="Z19" s="70"/>
      <c r="AA19" s="70"/>
    </row>
    <row r="20" spans="1:27" ht="57.6" x14ac:dyDescent="0.3">
      <c r="A20" s="1"/>
      <c r="B20" s="59">
        <v>5827533</v>
      </c>
      <c r="C20" s="73">
        <v>124</v>
      </c>
      <c r="D20" s="74" t="s">
        <v>54</v>
      </c>
      <c r="E20" s="74" t="s">
        <v>49</v>
      </c>
      <c r="F20" s="74">
        <v>78640</v>
      </c>
      <c r="G20" s="62"/>
      <c r="H20" s="63">
        <v>29.973952799999999</v>
      </c>
      <c r="I20" s="64">
        <v>-97.858536111111107</v>
      </c>
      <c r="J20" s="65" t="s">
        <v>50</v>
      </c>
      <c r="K20" s="66" t="s">
        <v>51</v>
      </c>
      <c r="L20" s="62" t="s">
        <v>52</v>
      </c>
      <c r="M20" s="68"/>
      <c r="N20" s="53" t="s">
        <v>50</v>
      </c>
      <c r="O20" s="66" t="s">
        <v>52</v>
      </c>
      <c r="P20" s="69"/>
      <c r="Q20" s="55" t="str">
        <f t="shared" si="0"/>
        <v>Non-Lead</v>
      </c>
      <c r="R20" s="70" t="s">
        <v>51</v>
      </c>
      <c r="S20" s="70" t="s">
        <v>51</v>
      </c>
      <c r="T20" s="70"/>
      <c r="U20" s="71" t="s">
        <v>53</v>
      </c>
      <c r="V20" s="71" t="s">
        <v>51</v>
      </c>
      <c r="W20" s="71" t="s">
        <v>51</v>
      </c>
      <c r="X20" s="71" t="s">
        <v>51</v>
      </c>
      <c r="Y20" s="72" t="str">
        <f>IF((OR((AND('[1]PWS Information'!$E$10="CWS",U20="Single Family Residence",Q20="Lead")),
(AND('[1]PWS Information'!$E$10="CWS",U20="Multiple Family Residence",'[1]PWS Information'!$E$11="Yes",Q20="Lead")),
(AND('[1]PWS Information'!$E$10="NTNC",Q20="Lead")))),"Tier 1",
IF((OR((AND('[1]PWS Information'!$E$10="CWS",U20="Multiple Family Residence",'[1]PWS Information'!$E$11="No",Q20="Lead")),
(AND('[1]PWS Information'!$E$10="CWS",U20="Other",Q20="Lead")),
(AND(U20="",Q20="Lead")),
(AND('[1]PWS Information'!$E$10="CWS",U20="Building",Q20="Lead")))),"Tier 2",
IF((OR((AND('[1]PWS Information'!$E$10="CWS",U20="Single Family Residence",Q20="Galvanized Requiring Replacement")),
(AND('[1]PWS Information'!$E$10="CWS",U20="Single Family Residence",Q20="Galvanized Requiring Replacement",R20="Yes")),
(AND('[1]PWS Information'!$E$10="NTNC",U20="Single Family Residence",Q20="Galvanized Requiring Replacement")),
(AND('[1]PWS Information'!$E$10="NTNC",U20="Single Family Residence",R20="Yes")))),"Tier 3",
IF((OR((AND('[1]PWS Information'!$E$10="CWS",U20="Single Family Residence",S20="Yes",Q20="Non-Lead", J20="Non-Lead - Copper",L20="Before 1989")),
(AND('[1]PWS Information'!$E$10="CWS",U20="Single Family Residence",S20="Yes",Q20="Non-Lead", N20="Non-Lead - Copper",O20="Before 1989")))),"Tier 4",
IF((OR((AND('[1]PWS Information'!$E$10="NTNC",Q20="Non-Lead")),
(AND('[1]PWS Information'!$E$10="CWS",Q20="Non-Lead",S20="")),
(AND('[1]PWS Information'!$E$10="CWS",Q20="Non-Lead",S20="No")),
(AND('[1]PWS Information'!$E$10="CWS",Q20="Non-Lead",S20="Don't Know")),
(AND('[1]PWS Information'!$E$10="CWS",Q20="Non-Lead", J20="Non-Lead - Copper", S20="Yes", L20="Between 1989 and 2014")),
(AND('[1]PWS Information'!$E$10="CWS",Q20="Non-Lead", J20="Non-Lead - Copper", S20="Yes", L20="After 2014")),
(AND('[1]PWS Information'!$E$10="CWS",Q20="Non-Lead", J20="Non-Lead - Copper", S20="Yes", L20="Unknown")),
(AND('[1]PWS Information'!$E$10="CWS",Q20="Non-Lead", N20="Non-Lead - Copper", S20="Yes", O20="Between 1989 and 2014")),
(AND('[1]PWS Information'!$E$10="CWS",Q20="Non-Lead", N20="Non-Lead - Copper", S20="Yes", O20="After 2014")),
(AND('[1]PWS Information'!$E$10="CWS",Q20="Non-Lead", N20="Non-Lead - Copper", S20="Yes", O20="Unknown")),
(AND('[1]PWS Information'!$E$10="CWS",Q20="Unknown")),
(AND('[1]PWS Information'!$E$10="NTNC",Q20="Unknown")),
(AND('[1]PWS Information'!$E$10="CWS",U20="Multiple Family Residence",Q20="Galvanized Requiring Replacement")),
(AND('[1]PWS Information'!$E$10="CWS",Q20="Galvanized Requiring Replacement")),
(AND('[1]PWS Information'!$E$10="CWS",Q20="Non-Lead")),
(AND('[1]PWS Information'!$E$10="NTNC",U20="Multiple Family Residence",Q20="Galvanized Requiring Replacement")))),"Tier 5",
"")))))</f>
        <v>Tier 5</v>
      </c>
      <c r="Z20" s="70"/>
      <c r="AA20" s="70"/>
    </row>
    <row r="21" spans="1:27" ht="57.6" x14ac:dyDescent="0.3">
      <c r="A21" s="17"/>
      <c r="B21" s="59">
        <v>10983825</v>
      </c>
      <c r="C21" s="73">
        <v>125</v>
      </c>
      <c r="D21" s="74" t="s">
        <v>54</v>
      </c>
      <c r="E21" s="74" t="s">
        <v>49</v>
      </c>
      <c r="F21" s="74">
        <v>78640</v>
      </c>
      <c r="G21" s="62"/>
      <c r="H21" s="63">
        <v>29.973663899999998</v>
      </c>
      <c r="I21" s="64">
        <v>-97.858863888888806</v>
      </c>
      <c r="J21" s="65" t="s">
        <v>50</v>
      </c>
      <c r="K21" s="66" t="s">
        <v>51</v>
      </c>
      <c r="L21" s="62" t="s">
        <v>52</v>
      </c>
      <c r="M21" s="68"/>
      <c r="N21" s="53" t="s">
        <v>50</v>
      </c>
      <c r="O21" s="66" t="s">
        <v>52</v>
      </c>
      <c r="P21" s="69"/>
      <c r="Q21" s="55" t="str">
        <f t="shared" si="0"/>
        <v>Non-Lead</v>
      </c>
      <c r="R21" s="70" t="s">
        <v>51</v>
      </c>
      <c r="S21" s="70" t="s">
        <v>51</v>
      </c>
      <c r="T21" s="70"/>
      <c r="U21" s="71" t="s">
        <v>53</v>
      </c>
      <c r="V21" s="71" t="s">
        <v>51</v>
      </c>
      <c r="W21" s="71" t="s">
        <v>51</v>
      </c>
      <c r="X21" s="71" t="s">
        <v>51</v>
      </c>
      <c r="Y21" s="72" t="str">
        <f>IF((OR((AND('[1]PWS Information'!$E$10="CWS",U21="Single Family Residence",Q21="Lead")),
(AND('[1]PWS Information'!$E$10="CWS",U21="Multiple Family Residence",'[1]PWS Information'!$E$11="Yes",Q21="Lead")),
(AND('[1]PWS Information'!$E$10="NTNC",Q21="Lead")))),"Tier 1",
IF((OR((AND('[1]PWS Information'!$E$10="CWS",U21="Multiple Family Residence",'[1]PWS Information'!$E$11="No",Q21="Lead")),
(AND('[1]PWS Information'!$E$10="CWS",U21="Other",Q21="Lead")),
(AND(U21="",Q21="Lead")),
(AND('[1]PWS Information'!$E$10="CWS",U21="Building",Q21="Lead")))),"Tier 2",
IF((OR((AND('[1]PWS Information'!$E$10="CWS",U21="Single Family Residence",Q21="Galvanized Requiring Replacement")),
(AND('[1]PWS Information'!$E$10="CWS",U21="Single Family Residence",Q21="Galvanized Requiring Replacement",R21="Yes")),
(AND('[1]PWS Information'!$E$10="NTNC",U21="Single Family Residence",Q21="Galvanized Requiring Replacement")),
(AND('[1]PWS Information'!$E$10="NTNC",U21="Single Family Residence",R21="Yes")))),"Tier 3",
IF((OR((AND('[1]PWS Information'!$E$10="CWS",U21="Single Family Residence",S21="Yes",Q21="Non-Lead", J21="Non-Lead - Copper",L21="Before 1989")),
(AND('[1]PWS Information'!$E$10="CWS",U21="Single Family Residence",S21="Yes",Q21="Non-Lead", N21="Non-Lead - Copper",O21="Before 1989")))),"Tier 4",
IF((OR((AND('[1]PWS Information'!$E$10="NTNC",Q21="Non-Lead")),
(AND('[1]PWS Information'!$E$10="CWS",Q21="Non-Lead",S21="")),
(AND('[1]PWS Information'!$E$10="CWS",Q21="Non-Lead",S21="No")),
(AND('[1]PWS Information'!$E$10="CWS",Q21="Non-Lead",S21="Don't Know")),
(AND('[1]PWS Information'!$E$10="CWS",Q21="Non-Lead", J21="Non-Lead - Copper", S21="Yes", L21="Between 1989 and 2014")),
(AND('[1]PWS Information'!$E$10="CWS",Q21="Non-Lead", J21="Non-Lead - Copper", S21="Yes", L21="After 2014")),
(AND('[1]PWS Information'!$E$10="CWS",Q21="Non-Lead", J21="Non-Lead - Copper", S21="Yes", L21="Unknown")),
(AND('[1]PWS Information'!$E$10="CWS",Q21="Non-Lead", N21="Non-Lead - Copper", S21="Yes", O21="Between 1989 and 2014")),
(AND('[1]PWS Information'!$E$10="CWS",Q21="Non-Lead", N21="Non-Lead - Copper", S21="Yes", O21="After 2014")),
(AND('[1]PWS Information'!$E$10="CWS",Q21="Non-Lead", N21="Non-Lead - Copper", S21="Yes", O21="Unknown")),
(AND('[1]PWS Information'!$E$10="CWS",Q21="Unknown")),
(AND('[1]PWS Information'!$E$10="NTNC",Q21="Unknown")),
(AND('[1]PWS Information'!$E$10="CWS",U21="Multiple Family Residence",Q21="Galvanized Requiring Replacement")),
(AND('[1]PWS Information'!$E$10="CWS",Q21="Galvanized Requiring Replacement")),
(AND('[1]PWS Information'!$E$10="CWS",Q21="Non-Lead")),
(AND('[1]PWS Information'!$E$10="NTNC",U21="Multiple Family Residence",Q21="Galvanized Requiring Replacement")))),"Tier 5",
"")))))</f>
        <v>Tier 5</v>
      </c>
      <c r="Z21" s="70"/>
      <c r="AA21" s="70"/>
    </row>
    <row r="22" spans="1:27" ht="57.6" x14ac:dyDescent="0.3">
      <c r="A22" s="1"/>
      <c r="B22" s="59">
        <v>15506317</v>
      </c>
      <c r="C22" s="73">
        <v>130</v>
      </c>
      <c r="D22" s="74" t="s">
        <v>54</v>
      </c>
      <c r="E22" s="74" t="s">
        <v>49</v>
      </c>
      <c r="F22" s="74">
        <v>78640</v>
      </c>
      <c r="G22" s="62">
        <v>11247343</v>
      </c>
      <c r="H22" s="63">
        <v>29.974002800000001</v>
      </c>
      <c r="I22" s="64">
        <v>-97.858599999999996</v>
      </c>
      <c r="J22" s="65" t="s">
        <v>50</v>
      </c>
      <c r="K22" s="66" t="s">
        <v>51</v>
      </c>
      <c r="L22" s="62" t="s">
        <v>52</v>
      </c>
      <c r="M22" s="68"/>
      <c r="N22" s="53" t="s">
        <v>50</v>
      </c>
      <c r="O22" s="66" t="s">
        <v>52</v>
      </c>
      <c r="P22" s="69"/>
      <c r="Q22" s="55" t="str">
        <f t="shared" si="0"/>
        <v>Non-Lead</v>
      </c>
      <c r="R22" s="70" t="s">
        <v>51</v>
      </c>
      <c r="S22" s="70" t="s">
        <v>51</v>
      </c>
      <c r="T22" s="70"/>
      <c r="U22" s="71" t="s">
        <v>53</v>
      </c>
      <c r="V22" s="71" t="s">
        <v>51</v>
      </c>
      <c r="W22" s="71" t="s">
        <v>51</v>
      </c>
      <c r="X22" s="71" t="s">
        <v>51</v>
      </c>
      <c r="Y22" s="72" t="str">
        <f>IF((OR((AND('[1]PWS Information'!$E$10="CWS",U22="Single Family Residence",Q22="Lead")),
(AND('[1]PWS Information'!$E$10="CWS",U22="Multiple Family Residence",'[1]PWS Information'!$E$11="Yes",Q22="Lead")),
(AND('[1]PWS Information'!$E$10="NTNC",Q22="Lead")))),"Tier 1",
IF((OR((AND('[1]PWS Information'!$E$10="CWS",U22="Multiple Family Residence",'[1]PWS Information'!$E$11="No",Q22="Lead")),
(AND('[1]PWS Information'!$E$10="CWS",U22="Other",Q22="Lead")),
(AND(U22="",Q22="Lead")),
(AND('[1]PWS Information'!$E$10="CWS",U22="Building",Q22="Lead")))),"Tier 2",
IF((OR((AND('[1]PWS Information'!$E$10="CWS",U22="Single Family Residence",Q22="Galvanized Requiring Replacement")),
(AND('[1]PWS Information'!$E$10="CWS",U22="Single Family Residence",Q22="Galvanized Requiring Replacement",R22="Yes")),
(AND('[1]PWS Information'!$E$10="NTNC",U22="Single Family Residence",Q22="Galvanized Requiring Replacement")),
(AND('[1]PWS Information'!$E$10="NTNC",U22="Single Family Residence",R22="Yes")))),"Tier 3",
IF((OR((AND('[1]PWS Information'!$E$10="CWS",U22="Single Family Residence",S22="Yes",Q22="Non-Lead", J22="Non-Lead - Copper",L22="Before 1989")),
(AND('[1]PWS Information'!$E$10="CWS",U22="Single Family Residence",S22="Yes",Q22="Non-Lead", N22="Non-Lead - Copper",O22="Before 1989")))),"Tier 4",
IF((OR((AND('[1]PWS Information'!$E$10="NTNC",Q22="Non-Lead")),
(AND('[1]PWS Information'!$E$10="CWS",Q22="Non-Lead",S22="")),
(AND('[1]PWS Information'!$E$10="CWS",Q22="Non-Lead",S22="No")),
(AND('[1]PWS Information'!$E$10="CWS",Q22="Non-Lead",S22="Don't Know")),
(AND('[1]PWS Information'!$E$10="CWS",Q22="Non-Lead", J22="Non-Lead - Copper", S22="Yes", L22="Between 1989 and 2014")),
(AND('[1]PWS Information'!$E$10="CWS",Q22="Non-Lead", J22="Non-Lead - Copper", S22="Yes", L22="After 2014")),
(AND('[1]PWS Information'!$E$10="CWS",Q22="Non-Lead", J22="Non-Lead - Copper", S22="Yes", L22="Unknown")),
(AND('[1]PWS Information'!$E$10="CWS",Q22="Non-Lead", N22="Non-Lead - Copper", S22="Yes", O22="Between 1989 and 2014")),
(AND('[1]PWS Information'!$E$10="CWS",Q22="Non-Lead", N22="Non-Lead - Copper", S22="Yes", O22="After 2014")),
(AND('[1]PWS Information'!$E$10="CWS",Q22="Non-Lead", N22="Non-Lead - Copper", S22="Yes", O22="Unknown")),
(AND('[1]PWS Information'!$E$10="CWS",Q22="Unknown")),
(AND('[1]PWS Information'!$E$10="NTNC",Q22="Unknown")),
(AND('[1]PWS Information'!$E$10="CWS",U22="Multiple Family Residence",Q22="Galvanized Requiring Replacement")),
(AND('[1]PWS Information'!$E$10="CWS",Q22="Galvanized Requiring Replacement")),
(AND('[1]PWS Information'!$E$10="NTNC",U22="Multiple Family Residence",Q22="Galvanized Requiring Replacement")))),"Tier 5",
"")))))</f>
        <v>Tier 5</v>
      </c>
      <c r="Z22" s="70"/>
      <c r="AA22" s="70"/>
    </row>
    <row r="23" spans="1:27" ht="57.6" x14ac:dyDescent="0.3">
      <c r="A23" s="1"/>
      <c r="B23" s="70">
        <v>12175109</v>
      </c>
      <c r="C23" s="73">
        <v>131</v>
      </c>
      <c r="D23" s="74" t="s">
        <v>54</v>
      </c>
      <c r="E23" s="74" t="s">
        <v>49</v>
      </c>
      <c r="F23" s="74">
        <v>78640</v>
      </c>
      <c r="G23" s="62"/>
      <c r="H23" s="63">
        <v>29.9737139</v>
      </c>
      <c r="I23" s="64">
        <v>-97.858908333333304</v>
      </c>
      <c r="J23" s="65" t="s">
        <v>50</v>
      </c>
      <c r="K23" s="66" t="s">
        <v>51</v>
      </c>
      <c r="L23" s="62" t="s">
        <v>52</v>
      </c>
      <c r="M23" s="68"/>
      <c r="N23" s="53" t="s">
        <v>50</v>
      </c>
      <c r="O23" s="66" t="s">
        <v>52</v>
      </c>
      <c r="P23" s="69"/>
      <c r="Q23" s="55" t="str">
        <f t="shared" si="0"/>
        <v>Non-Lead</v>
      </c>
      <c r="R23" s="70" t="s">
        <v>51</v>
      </c>
      <c r="S23" s="70" t="s">
        <v>51</v>
      </c>
      <c r="T23" s="70"/>
      <c r="U23" s="71" t="s">
        <v>53</v>
      </c>
      <c r="V23" s="71" t="s">
        <v>51</v>
      </c>
      <c r="W23" s="71" t="s">
        <v>51</v>
      </c>
      <c r="X23" s="71" t="s">
        <v>51</v>
      </c>
      <c r="Y23" s="72" t="str">
        <f>IF((OR((AND('[1]PWS Information'!$E$10="CWS",U23="Single Family Residence",Q23="Lead")),
(AND('[1]PWS Information'!$E$10="CWS",U23="Multiple Family Residence",'[1]PWS Information'!$E$11="Yes",Q23="Lead")),
(AND('[1]PWS Information'!$E$10="NTNC",Q23="Lead")))),"Tier 1",
IF((OR((AND('[1]PWS Information'!$E$10="CWS",U23="Multiple Family Residence",'[1]PWS Information'!$E$11="No",Q23="Lead")),
(AND('[1]PWS Information'!$E$10="CWS",U23="Other",Q23="Lead")),
(AND(U23="",Q23="Lead")),
(AND('[1]PWS Information'!$E$10="CWS",U23="Building",Q23="Lead")))),"Tier 2",
IF((OR((AND('[1]PWS Information'!$E$10="CWS",U23="Single Family Residence",Q23="Galvanized Requiring Replacement")),
(AND('[1]PWS Information'!$E$10="CWS",U23="Single Family Residence",Q23="Galvanized Requiring Replacement",R23="Yes")),
(AND('[1]PWS Information'!$E$10="NTNC",U23="Single Family Residence",Q23="Galvanized Requiring Replacement")),
(AND('[1]PWS Information'!$E$10="NTNC",U23="Single Family Residence",R23="Yes")))),"Tier 3",
IF((OR((AND('[1]PWS Information'!$E$10="CWS",U23="Single Family Residence",S23="Yes",Q23="Non-Lead", J23="Non-Lead - Copper",L23="Before 1989")),
(AND('[1]PWS Information'!$E$10="CWS",U23="Single Family Residence",S23="Yes",Q23="Non-Lead", N23="Non-Lead - Copper",O23="Before 1989")))),"Tier 4",
IF((OR((AND('[1]PWS Information'!$E$10="NTNC",Q23="Non-Lead")),
(AND('[1]PWS Information'!$E$10="CWS",Q23="Non-Lead",S23="")),
(AND('[1]PWS Information'!$E$10="CWS",Q23="Non-Lead",S23="No")),
(AND('[1]PWS Information'!$E$10="CWS",Q23="Non-Lead",S23="Don't Know")),
(AND('[1]PWS Information'!$E$10="CWS",Q23="Non-Lead", J23="Non-Lead - Copper", S23="Yes", L23="Between 1989 and 2014")),
(AND('[1]PWS Information'!$E$10="CWS",Q23="Non-Lead", J23="Non-Lead - Copper", S23="Yes", L23="After 2014")),
(AND('[1]PWS Information'!$E$10="CWS",Q23="Non-Lead", J23="Non-Lead - Copper", S23="Yes", L23="Unknown")),
(AND('[1]PWS Information'!$E$10="CWS",Q23="Non-Lead", N23="Non-Lead - Copper", S23="Yes", O23="Between 1989 and 2014")),
(AND('[1]PWS Information'!$E$10="CWS",Q23="Non-Lead", N23="Non-Lead - Copper", S23="Yes", O23="After 2014")),
(AND('[1]PWS Information'!$E$10="CWS",Q23="Non-Lead", N23="Non-Lead - Copper", S23="Yes", O23="Unknown")),
(AND('[1]PWS Information'!$E$10="CWS",Q23="Unknown")),
(AND('[1]PWS Information'!$E$10="NTNC",Q23="Unknown")),
(AND('[1]PWS Information'!$E$10="CWS",U23="Multiple Family Residence",Q23="Galvanized Requiring Replacement")),
(AND('[1]PWS Information'!$E$10="CWS",Q23="Galvanized Requiring Replacement")),
(AND('[1]PWS Information'!$E$10="NTNC",U23="Multiple Family Residence",Q23="Galvanized Requiring Replacement")))),"Tier 5",
"")))))</f>
        <v>Tier 5</v>
      </c>
      <c r="Z23" s="70"/>
      <c r="AA23" s="70"/>
    </row>
    <row r="24" spans="1:27" ht="57.6" x14ac:dyDescent="0.3">
      <c r="A24" s="1"/>
      <c r="B24" s="70">
        <v>11168617</v>
      </c>
      <c r="C24" s="60">
        <v>136</v>
      </c>
      <c r="D24" s="61" t="s">
        <v>54</v>
      </c>
      <c r="E24" s="61" t="s">
        <v>49</v>
      </c>
      <c r="F24" s="61">
        <v>78640</v>
      </c>
      <c r="G24" s="62"/>
      <c r="H24" s="63">
        <v>29.974088900000002</v>
      </c>
      <c r="I24" s="64">
        <v>-97.858691666666601</v>
      </c>
      <c r="J24" s="65" t="s">
        <v>50</v>
      </c>
      <c r="K24" s="66" t="s">
        <v>51</v>
      </c>
      <c r="L24" s="62" t="s">
        <v>52</v>
      </c>
      <c r="M24" s="68"/>
      <c r="N24" s="53" t="s">
        <v>50</v>
      </c>
      <c r="O24" s="66" t="s">
        <v>52</v>
      </c>
      <c r="P24" s="69"/>
      <c r="Q24" s="55" t="str">
        <f t="shared" si="0"/>
        <v>Non-Lead</v>
      </c>
      <c r="R24" s="70" t="s">
        <v>51</v>
      </c>
      <c r="S24" s="70" t="s">
        <v>51</v>
      </c>
      <c r="T24" s="70"/>
      <c r="U24" s="71" t="s">
        <v>53</v>
      </c>
      <c r="V24" s="71" t="s">
        <v>51</v>
      </c>
      <c r="W24" s="71" t="s">
        <v>51</v>
      </c>
      <c r="X24" s="71" t="s">
        <v>51</v>
      </c>
      <c r="Y24" s="72" t="str">
        <f>IF((OR((AND('[1]PWS Information'!$E$10="CWS",U24="Single Family Residence",Q24="Lead")),
(AND('[1]PWS Information'!$E$10="CWS",U24="Multiple Family Residence",'[1]PWS Information'!$E$11="Yes",Q24="Lead")),
(AND('[1]PWS Information'!$E$10="NTNC",Q24="Lead")))),"Tier 1",
IF((OR((AND('[1]PWS Information'!$E$10="CWS",U24="Multiple Family Residence",'[1]PWS Information'!$E$11="No",Q24="Lead")),
(AND('[1]PWS Information'!$E$10="CWS",U24="Other",Q24="Lead")),
(AND('[1]PWS Information'!$E$10="CWS",U24="Building",Q24="Lead")))),"Tier 2",
IF((OR((AND('[1]PWS Information'!$E$10="CWS",U24="Single Family Residence",Q24="Galvanized Requiring Replacement")),
(AND('[1]PWS Information'!$E$10="CWS",U24="Single Family Residence",Q24="Galvanized Requiring Replacement",R24="Yes")),
(AND('[1]PWS Information'!$E$10="NTNC",Q24="Galvanized Requiring Replacement")),
(AND('[1]PWS Information'!$E$10="NTNC",U24="Single Family Residence",R24="Yes")))),"Tier 3",
IF((OR((AND('[1]PWS Information'!$E$10="CWS",U24="Single Family Residence",S24="Yes",Q24="Non-Lead", J24="Non-Lead - Copper",L24="Before 1989")),
(AND('[1]PWS Information'!$E$10="CWS",U24="Single Family Residence",S24="Yes",Q24="Non-Lead", N24="Non-Lead - Copper",O24="Before 1989")))),"Tier 4",
IF((OR((AND('[1]PWS Information'!$E$10="NTNC",Q24="Non-Lead")),
(AND('[1]PWS Information'!$E$10="CWS",Q24="Non-Lead",S24="")),
(AND('[1]PWS Information'!$E$10="CWS",Q24="Non-Lead",S24="No")),
(AND('[1]PWS Information'!$E$10="CWS",Q24="Non-Lead",S24="Don't Know")),
(AND('[1]PWS Information'!$E$10="CWS",Q24="Non-Lead", J24="Non-Lead - Copper", S24="Yes", L24="Between 1989 and 2014")),
(AND('[1]PWS Information'!$E$10="CWS",Q24="Non-Lead", J24="Non-Lead - Copper", S24="Yes", L24="After 2014")),
(AND('[1]PWS Information'!$E$10="CWS",Q24="Non-Lead", J24="Non-Lead - Copper", S24="Yes", L24="Unknown")),
(AND('[1]PWS Information'!$E$10="CWS",Q24="Non-Lead", N24="Non-Lead - Copper", S24="Yes", O24="Between 1989 and 2014")),
(AND('[1]PWS Information'!$E$10="CWS",Q24="Non-Lead", N24="Non-Lead - Copper", S24="Yes", O24="After 2014")),
(AND('[1]PWS Information'!$E$10="CWS",Q24="Non-Lead", N24="Non-Lead - Copper", S24="Yes", O24="Unknown")),
(AND('[1]PWS Information'!$E$10="CWS",Q24="Unknown")),
(AND('[1]PWS Information'!$E$10="NTNC",Q24="Unknown")))),"Tier 5",
"")))))</f>
        <v>Tier 5</v>
      </c>
      <c r="Z24" s="70"/>
      <c r="AA24" s="70"/>
    </row>
    <row r="25" spans="1:27" ht="57.6" x14ac:dyDescent="0.3">
      <c r="A25" s="17"/>
      <c r="B25" s="59">
        <v>12172207</v>
      </c>
      <c r="C25" s="73">
        <v>137</v>
      </c>
      <c r="D25" s="74" t="s">
        <v>54</v>
      </c>
      <c r="E25" s="74" t="s">
        <v>49</v>
      </c>
      <c r="F25" s="74">
        <v>78640</v>
      </c>
      <c r="G25" s="62"/>
      <c r="H25" s="63">
        <v>29.9737917</v>
      </c>
      <c r="I25" s="64">
        <v>-97.859027777777698</v>
      </c>
      <c r="J25" s="65" t="s">
        <v>50</v>
      </c>
      <c r="K25" s="66" t="s">
        <v>51</v>
      </c>
      <c r="L25" s="62" t="s">
        <v>52</v>
      </c>
      <c r="M25" s="68"/>
      <c r="N25" s="53" t="s">
        <v>50</v>
      </c>
      <c r="O25" s="66" t="s">
        <v>52</v>
      </c>
      <c r="P25" s="69"/>
      <c r="Q25" s="55" t="str">
        <f t="shared" si="0"/>
        <v>Non-Lead</v>
      </c>
      <c r="R25" s="70" t="s">
        <v>51</v>
      </c>
      <c r="S25" s="70" t="s">
        <v>51</v>
      </c>
      <c r="T25" s="70"/>
      <c r="U25" s="71" t="s">
        <v>53</v>
      </c>
      <c r="V25" s="71" t="s">
        <v>51</v>
      </c>
      <c r="W25" s="71" t="s">
        <v>51</v>
      </c>
      <c r="X25" s="71" t="s">
        <v>51</v>
      </c>
      <c r="Y25" s="72" t="str">
        <f>IF((OR((AND('[1]PWS Information'!$E$10="CWS",U25="Single Family Residence",Q25="Lead")),
(AND('[1]PWS Information'!$E$10="CWS",U25="Multiple Family Residence",'[1]PWS Information'!$E$11="Yes",Q25="Lead")),
(AND('[1]PWS Information'!$E$10="NTNC",Q25="Lead")))),"Tier 1",
IF((OR((AND('[1]PWS Information'!$E$10="CWS",U25="Multiple Family Residence",'[1]PWS Information'!$E$11="No",Q25="Lead")),
(AND('[1]PWS Information'!$E$10="CWS",U25="Other",Q25="Lead")),
(AND('[1]PWS Information'!$E$10="CWS",U25="Building",Q25="Lead")))),"Tier 2",
IF((OR((AND('[1]PWS Information'!$E$10="CWS",U25="Single Family Residence",Q25="Galvanized Requiring Replacement")),
(AND('[1]PWS Information'!$E$10="CWS",U25="Single Family Residence",Q25="Galvanized Requiring Replacement",R25="Yes")),
(AND('[1]PWS Information'!$E$10="NTNC",Q25="Galvanized Requiring Replacement")),
(AND('[1]PWS Information'!$E$10="NTNC",U25="Single Family Residence",R25="Yes")))),"Tier 3",
IF((OR((AND('[1]PWS Information'!$E$10="CWS",U25="Single Family Residence",S25="Yes",Q25="Non-Lead", J25="Non-Lead - Copper",L25="Before 1989")),
(AND('[1]PWS Information'!$E$10="CWS",U25="Single Family Residence",S25="Yes",Q25="Non-Lead", N25="Non-Lead - Copper",O25="Before 1989")))),"Tier 4",
IF((OR((AND('[1]PWS Information'!$E$10="NTNC",Q25="Non-Lead")),
(AND('[1]PWS Information'!$E$10="CWS",Q25="Non-Lead",S25="")),
(AND('[1]PWS Information'!$E$10="CWS",Q25="Non-Lead",S25="No")),
(AND('[1]PWS Information'!$E$10="CWS",Q25="Non-Lead",S25="Don't Know")),
(AND('[1]PWS Information'!$E$10="CWS",Q25="Non-Lead", J25="Non-Lead - Copper", S25="Yes", L25="Between 1989 and 2014")),
(AND('[1]PWS Information'!$E$10="CWS",Q25="Non-Lead", J25="Non-Lead - Copper", S25="Yes", L25="After 2014")),
(AND('[1]PWS Information'!$E$10="CWS",Q25="Non-Lead", J25="Non-Lead - Copper", S25="Yes", L25="Unknown")),
(AND('[1]PWS Information'!$E$10="CWS",Q25="Non-Lead", N25="Non-Lead - Copper", S25="Yes", O25="Between 1989 and 2014")),
(AND('[1]PWS Information'!$E$10="CWS",Q25="Non-Lead", N25="Non-Lead - Copper", S25="Yes", O25="After 2014")),
(AND('[1]PWS Information'!$E$10="CWS",Q25="Non-Lead", N25="Non-Lead - Copper", S25="Yes", O25="Unknown")),
(AND('[1]PWS Information'!$E$10="CWS",Q25="Unknown")),
(AND('[1]PWS Information'!$E$10="NTNC",Q25="Unknown")))),"Tier 5",
"")))))</f>
        <v>Tier 5</v>
      </c>
      <c r="Z25" s="70"/>
      <c r="AA25" s="70"/>
    </row>
    <row r="26" spans="1:27" ht="57.6" x14ac:dyDescent="0.3">
      <c r="A26" s="1"/>
      <c r="B26" s="59">
        <v>10757163</v>
      </c>
      <c r="C26" s="73">
        <v>142</v>
      </c>
      <c r="D26" s="74" t="s">
        <v>54</v>
      </c>
      <c r="E26" s="74" t="s">
        <v>49</v>
      </c>
      <c r="F26" s="74">
        <v>78640</v>
      </c>
      <c r="G26" s="62"/>
      <c r="H26" s="63">
        <v>29.974152799999999</v>
      </c>
      <c r="I26" s="64">
        <v>-97.858741666666603</v>
      </c>
      <c r="J26" s="65" t="s">
        <v>50</v>
      </c>
      <c r="K26" s="66" t="s">
        <v>51</v>
      </c>
      <c r="L26" s="62" t="s">
        <v>52</v>
      </c>
      <c r="M26" s="68"/>
      <c r="N26" s="53" t="s">
        <v>50</v>
      </c>
      <c r="O26" s="66" t="s">
        <v>52</v>
      </c>
      <c r="P26" s="69"/>
      <c r="Q26" s="55" t="str">
        <f t="shared" si="0"/>
        <v>Non-Lead</v>
      </c>
      <c r="R26" s="70" t="s">
        <v>51</v>
      </c>
      <c r="S26" s="70" t="s">
        <v>51</v>
      </c>
      <c r="T26" s="70"/>
      <c r="U26" s="71" t="s">
        <v>53</v>
      </c>
      <c r="V26" s="71" t="s">
        <v>51</v>
      </c>
      <c r="W26" s="71" t="s">
        <v>51</v>
      </c>
      <c r="X26" s="71" t="s">
        <v>51</v>
      </c>
      <c r="Y26" s="72" t="str">
        <f>IF((OR((AND('[1]PWS Information'!$E$10="CWS",U26="Single Family Residence",Q26="Lead")),
(AND('[1]PWS Information'!$E$10="CWS",U26="Multiple Family Residence",'[1]PWS Information'!$E$11="Yes",Q26="Lead")),
(AND('[1]PWS Information'!$E$10="NTNC",Q26="Lead")))),"Tier 1",
IF((OR((AND('[1]PWS Information'!$E$10="CWS",U26="Multiple Family Residence",'[1]PWS Information'!$E$11="No",Q26="Lead")),
(AND('[1]PWS Information'!$E$10="CWS",U26="Other",Q26="Lead")),
(AND('[1]PWS Information'!$E$10="CWS",U26="Building",Q26="Lead")))),"Tier 2",
IF((OR((AND('[1]PWS Information'!$E$10="CWS",U26="Single Family Residence",Q26="Galvanized Requiring Replacement")),
(AND('[1]PWS Information'!$E$10="CWS",U26="Single Family Residence",Q26="Galvanized Requiring Replacement",R26="Yes")),
(AND('[1]PWS Information'!$E$10="NTNC",Q26="Galvanized Requiring Replacement")),
(AND('[1]PWS Information'!$E$10="NTNC",U26="Single Family Residence",R26="Yes")))),"Tier 3",
IF((OR((AND('[1]PWS Information'!$E$10="CWS",U26="Single Family Residence",S26="Yes",Q26="Non-Lead", J26="Non-Lead - Copper",L26="Before 1989")),
(AND('[1]PWS Information'!$E$10="CWS",U26="Single Family Residence",S26="Yes",Q26="Non-Lead", N26="Non-Lead - Copper",O26="Before 1989")))),"Tier 4",
IF((OR((AND('[1]PWS Information'!$E$10="NTNC",Q26="Non-Lead")),
(AND('[1]PWS Information'!$E$10="CWS",Q26="Non-Lead",S26="")),
(AND('[1]PWS Information'!$E$10="CWS",Q26="Non-Lead",S26="No")),
(AND('[1]PWS Information'!$E$10="CWS",Q26="Non-Lead",S26="Don't Know")),
(AND('[1]PWS Information'!$E$10="CWS",Q26="Non-Lead", J26="Non-Lead - Copper", S26="Yes", L26="Between 1989 and 2014")),
(AND('[1]PWS Information'!$E$10="CWS",Q26="Non-Lead", J26="Non-Lead - Copper", S26="Yes", L26="After 2014")),
(AND('[1]PWS Information'!$E$10="CWS",Q26="Non-Lead", J26="Non-Lead - Copper", S26="Yes", L26="Unknown")),
(AND('[1]PWS Information'!$E$10="CWS",Q26="Non-Lead", N26="Non-Lead - Copper", S26="Yes", O26="Between 1989 and 2014")),
(AND('[1]PWS Information'!$E$10="CWS",Q26="Non-Lead", N26="Non-Lead - Copper", S26="Yes", O26="After 2014")),
(AND('[1]PWS Information'!$E$10="CWS",Q26="Non-Lead", N26="Non-Lead - Copper", S26="Yes", O26="Unknown")),
(AND('[1]PWS Information'!$E$10="CWS",Q26="Unknown")),
(AND('[1]PWS Information'!$E$10="NTNC",Q26="Unknown")))),"Tier 5",
"")))))</f>
        <v>Tier 5</v>
      </c>
      <c r="Z26" s="70"/>
      <c r="AA26" s="70"/>
    </row>
    <row r="27" spans="1:27" ht="57.6" x14ac:dyDescent="0.3">
      <c r="A27" s="1"/>
      <c r="B27" s="59">
        <v>12189510</v>
      </c>
      <c r="C27" s="73">
        <v>143</v>
      </c>
      <c r="D27" s="74" t="s">
        <v>54</v>
      </c>
      <c r="E27" s="74" t="s">
        <v>49</v>
      </c>
      <c r="F27" s="74">
        <v>78640</v>
      </c>
      <c r="G27" s="62"/>
      <c r="H27" s="63">
        <v>29.973838900000001</v>
      </c>
      <c r="I27" s="64">
        <v>-97.859077777777699</v>
      </c>
      <c r="J27" s="65" t="s">
        <v>50</v>
      </c>
      <c r="K27" s="66" t="s">
        <v>51</v>
      </c>
      <c r="L27" s="62" t="s">
        <v>52</v>
      </c>
      <c r="M27" s="68"/>
      <c r="N27" s="53" t="s">
        <v>50</v>
      </c>
      <c r="O27" s="66" t="s">
        <v>52</v>
      </c>
      <c r="P27" s="69"/>
      <c r="Q27" s="55" t="str">
        <f t="shared" si="0"/>
        <v>Non-Lead</v>
      </c>
      <c r="R27" s="70" t="s">
        <v>51</v>
      </c>
      <c r="S27" s="70" t="s">
        <v>51</v>
      </c>
      <c r="T27" s="70"/>
      <c r="U27" s="71" t="s">
        <v>53</v>
      </c>
      <c r="V27" s="71" t="s">
        <v>51</v>
      </c>
      <c r="W27" s="71" t="s">
        <v>51</v>
      </c>
      <c r="X27" s="71" t="s">
        <v>51</v>
      </c>
      <c r="Y27" s="72" t="str">
        <f>IF((OR((AND('[1]PWS Information'!$E$10="CWS",U27="Single Family Residence",Q27="Lead")),
(AND('[1]PWS Information'!$E$10="CWS",U27="Multiple Family Residence",'[1]PWS Information'!$E$11="Yes",Q27="Lead")),
(AND('[1]PWS Information'!$E$10="NTNC",Q27="Lead")))),"Tier 1",
IF((OR((AND('[1]PWS Information'!$E$10="CWS",U27="Multiple Family Residence",'[1]PWS Information'!$E$11="No",Q27="Lead")),
(AND('[1]PWS Information'!$E$10="CWS",U27="Other",Q27="Lead")),
(AND('[1]PWS Information'!$E$10="CWS",U27="Building",Q27="Lead")))),"Tier 2",
IF((OR((AND('[1]PWS Information'!$E$10="CWS",U27="Single Family Residence",Q27="Galvanized Requiring Replacement")),
(AND('[1]PWS Information'!$E$10="CWS",U27="Single Family Residence",Q27="Galvanized Requiring Replacement",R27="Yes")),
(AND('[1]PWS Information'!$E$10="NTNC",Q27="Galvanized Requiring Replacement")),
(AND('[1]PWS Information'!$E$10="NTNC",U27="Single Family Residence",R27="Yes")))),"Tier 3",
IF((OR((AND('[1]PWS Information'!$E$10="CWS",U27="Single Family Residence",S27="Yes",Q27="Non-Lead", J27="Non-Lead - Copper",L27="Before 1989")),
(AND('[1]PWS Information'!$E$10="CWS",U27="Single Family Residence",S27="Yes",Q27="Non-Lead", N27="Non-Lead - Copper",O27="Before 1989")))),"Tier 4",
IF((OR((AND('[1]PWS Information'!$E$10="NTNC",Q27="Non-Lead")),
(AND('[1]PWS Information'!$E$10="CWS",Q27="Non-Lead",S27="")),
(AND('[1]PWS Information'!$E$10="CWS",Q27="Non-Lead",S27="No")),
(AND('[1]PWS Information'!$E$10="CWS",Q27="Non-Lead",S27="Don't Know")),
(AND('[1]PWS Information'!$E$10="CWS",Q27="Non-Lead", J27="Non-Lead - Copper", S27="Yes", L27="Between 1989 and 2014")),
(AND('[1]PWS Information'!$E$10="CWS",Q27="Non-Lead", J27="Non-Lead - Copper", S27="Yes", L27="After 2014")),
(AND('[1]PWS Information'!$E$10="CWS",Q27="Non-Lead", J27="Non-Lead - Copper", S27="Yes", L27="Unknown")),
(AND('[1]PWS Information'!$E$10="CWS",Q27="Non-Lead", N27="Non-Lead - Copper", S27="Yes", O27="Between 1989 and 2014")),
(AND('[1]PWS Information'!$E$10="CWS",Q27="Non-Lead", N27="Non-Lead - Copper", S27="Yes", O27="After 2014")),
(AND('[1]PWS Information'!$E$10="CWS",Q27="Non-Lead", N27="Non-Lead - Copper", S27="Yes", O27="Unknown")),
(AND('[1]PWS Information'!$E$10="CWS",Q27="Unknown")),
(AND('[1]PWS Information'!$E$10="NTNC",Q27="Unknown")))),"Tier 5",
"")))))</f>
        <v>Tier 5</v>
      </c>
      <c r="Z27" s="70"/>
      <c r="AA27" s="70"/>
    </row>
    <row r="28" spans="1:27" ht="57.6" x14ac:dyDescent="0.3">
      <c r="A28" s="1"/>
      <c r="B28" s="59">
        <v>4758147</v>
      </c>
      <c r="C28" s="73">
        <v>148</v>
      </c>
      <c r="D28" s="74" t="s">
        <v>54</v>
      </c>
      <c r="E28" s="74" t="s">
        <v>49</v>
      </c>
      <c r="F28" s="74">
        <v>78640</v>
      </c>
      <c r="G28" s="62"/>
      <c r="H28" s="63">
        <v>29.9742639</v>
      </c>
      <c r="I28" s="64">
        <v>-97.858799999999903</v>
      </c>
      <c r="J28" s="65" t="s">
        <v>50</v>
      </c>
      <c r="K28" s="66" t="s">
        <v>51</v>
      </c>
      <c r="L28" s="62" t="s">
        <v>52</v>
      </c>
      <c r="M28" s="68"/>
      <c r="N28" s="53" t="s">
        <v>50</v>
      </c>
      <c r="O28" s="66" t="s">
        <v>52</v>
      </c>
      <c r="P28" s="69"/>
      <c r="Q28" s="55" t="str">
        <f t="shared" si="0"/>
        <v>Non-Lead</v>
      </c>
      <c r="R28" s="70" t="s">
        <v>51</v>
      </c>
      <c r="S28" s="70" t="s">
        <v>51</v>
      </c>
      <c r="T28" s="70"/>
      <c r="U28" s="71" t="s">
        <v>53</v>
      </c>
      <c r="V28" s="71" t="s">
        <v>51</v>
      </c>
      <c r="W28" s="71" t="s">
        <v>51</v>
      </c>
      <c r="X28" s="71" t="s">
        <v>51</v>
      </c>
      <c r="Y28" s="72" t="str">
        <f>IF((OR((AND('[1]PWS Information'!$E$10="CWS",U28="Single Family Residence",Q28="Lead")),
(AND('[1]PWS Information'!$E$10="CWS",U28="Multiple Family Residence",'[1]PWS Information'!$E$11="Yes",Q28="Lead")),
(AND('[1]PWS Information'!$E$10="NTNC",Q28="Lead")))),"Tier 1",
IF((OR((AND('[1]PWS Information'!$E$10="CWS",U28="Multiple Family Residence",'[1]PWS Information'!$E$11="No",Q28="Lead")),
(AND('[1]PWS Information'!$E$10="CWS",U28="Other",Q28="Lead")),
(AND('[1]PWS Information'!$E$10="CWS",U28="Building",Q28="Lead")))),"Tier 2",
IF((OR((AND('[1]PWS Information'!$E$10="CWS",U28="Single Family Residence",Q28="Galvanized Requiring Replacement")),
(AND('[1]PWS Information'!$E$10="CWS",U28="Single Family Residence",Q28="Galvanized Requiring Replacement",R28="Yes")),
(AND('[1]PWS Information'!$E$10="NTNC",Q28="Galvanized Requiring Replacement")),
(AND('[1]PWS Information'!$E$10="NTNC",U28="Single Family Residence",R28="Yes")))),"Tier 3",
IF((OR((AND('[1]PWS Information'!$E$10="CWS",U28="Single Family Residence",S28="Yes",Q28="Non-Lead", J28="Non-Lead - Copper",L28="Before 1989")),
(AND('[1]PWS Information'!$E$10="CWS",U28="Single Family Residence",S28="Yes",Q28="Non-Lead", N28="Non-Lead - Copper",O28="Before 1989")))),"Tier 4",
IF((OR((AND('[1]PWS Information'!$E$10="NTNC",Q28="Non-Lead")),
(AND('[1]PWS Information'!$E$10="CWS",Q28="Non-Lead",S28="")),
(AND('[1]PWS Information'!$E$10="CWS",Q28="Non-Lead",S28="No")),
(AND('[1]PWS Information'!$E$10="CWS",Q28="Non-Lead",S28="Don't Know")),
(AND('[1]PWS Information'!$E$10="CWS",Q28="Non-Lead", J28="Non-Lead - Copper", S28="Yes", L28="Between 1989 and 2014")),
(AND('[1]PWS Information'!$E$10="CWS",Q28="Non-Lead", J28="Non-Lead - Copper", S28="Yes", L28="After 2014")),
(AND('[1]PWS Information'!$E$10="CWS",Q28="Non-Lead", J28="Non-Lead - Copper", S28="Yes", L28="Unknown")),
(AND('[1]PWS Information'!$E$10="CWS",Q28="Non-Lead", N28="Non-Lead - Copper", S28="Yes", O28="Between 1989 and 2014")),
(AND('[1]PWS Information'!$E$10="CWS",Q28="Non-Lead", N28="Non-Lead - Copper", S28="Yes", O28="After 2014")),
(AND('[1]PWS Information'!$E$10="CWS",Q28="Non-Lead", N28="Non-Lead - Copper", S28="Yes", O28="Unknown")),
(AND('[1]PWS Information'!$E$10="CWS",Q28="Unknown")),
(AND('[1]PWS Information'!$E$10="NTNC",Q28="Unknown")))),"Tier 5",
"")))))</f>
        <v>Tier 5</v>
      </c>
      <c r="Z28" s="70"/>
      <c r="AA28" s="70"/>
    </row>
    <row r="29" spans="1:27" ht="57.6" x14ac:dyDescent="0.3">
      <c r="A29" s="17"/>
      <c r="B29" s="59">
        <v>12175104</v>
      </c>
      <c r="C29" s="73">
        <v>149</v>
      </c>
      <c r="D29" s="74" t="s">
        <v>54</v>
      </c>
      <c r="E29" s="74" t="s">
        <v>49</v>
      </c>
      <c r="F29" s="74">
        <v>78640</v>
      </c>
      <c r="G29" s="62"/>
      <c r="H29" s="63">
        <v>29.973894399999999</v>
      </c>
      <c r="I29" s="64">
        <v>-97.859230555555499</v>
      </c>
      <c r="J29" s="65" t="s">
        <v>50</v>
      </c>
      <c r="K29" s="66" t="s">
        <v>51</v>
      </c>
      <c r="L29" s="62" t="s">
        <v>52</v>
      </c>
      <c r="M29" s="68"/>
      <c r="N29" s="53" t="s">
        <v>50</v>
      </c>
      <c r="O29" s="66" t="s">
        <v>52</v>
      </c>
      <c r="P29" s="69"/>
      <c r="Q29" s="55" t="str">
        <f t="shared" si="0"/>
        <v>Non-Lead</v>
      </c>
      <c r="R29" s="70" t="s">
        <v>51</v>
      </c>
      <c r="S29" s="70" t="s">
        <v>51</v>
      </c>
      <c r="T29" s="70"/>
      <c r="U29" s="71" t="s">
        <v>53</v>
      </c>
      <c r="V29" s="71" t="s">
        <v>51</v>
      </c>
      <c r="W29" s="71" t="s">
        <v>51</v>
      </c>
      <c r="X29" s="71" t="s">
        <v>51</v>
      </c>
      <c r="Y29" s="72" t="str">
        <f>IF((OR((AND('[1]PWS Information'!$E$10="CWS",U29="Single Family Residence",Q29="Lead")),
(AND('[1]PWS Information'!$E$10="CWS",U29="Multiple Family Residence",'[1]PWS Information'!$E$11="Yes",Q29="Lead")),
(AND('[1]PWS Information'!$E$10="NTNC",Q29="Lead")))),"Tier 1",
IF((OR((AND('[1]PWS Information'!$E$10="CWS",U29="Multiple Family Residence",'[1]PWS Information'!$E$11="No",Q29="Lead")),
(AND('[1]PWS Information'!$E$10="CWS",U29="Other",Q29="Lead")),
(AND('[1]PWS Information'!$E$10="CWS",U29="Building",Q29="Lead")))),"Tier 2",
IF((OR((AND('[1]PWS Information'!$E$10="CWS",U29="Single Family Residence",Q29="Galvanized Requiring Replacement")),
(AND('[1]PWS Information'!$E$10="CWS",U29="Single Family Residence",Q29="Galvanized Requiring Replacement",R29="Yes")),
(AND('[1]PWS Information'!$E$10="NTNC",Q29="Galvanized Requiring Replacement")),
(AND('[1]PWS Information'!$E$10="NTNC",U29="Single Family Residence",R29="Yes")))),"Tier 3",
IF((OR((AND('[1]PWS Information'!$E$10="CWS",U29="Single Family Residence",S29="Yes",Q29="Non-Lead", J29="Non-Lead - Copper",L29="Before 1989")),
(AND('[1]PWS Information'!$E$10="CWS",U29="Single Family Residence",S29="Yes",Q29="Non-Lead", N29="Non-Lead - Copper",O29="Before 1989")))),"Tier 4",
IF((OR((AND('[1]PWS Information'!$E$10="NTNC",Q29="Non-Lead")),
(AND('[1]PWS Information'!$E$10="CWS",Q29="Non-Lead",S29="")),
(AND('[1]PWS Information'!$E$10="CWS",Q29="Non-Lead",S29="No")),
(AND('[1]PWS Information'!$E$10="CWS",Q29="Non-Lead",S29="Don't Know")),
(AND('[1]PWS Information'!$E$10="CWS",Q29="Non-Lead", J29="Non-Lead - Copper", S29="Yes", L29="Between 1989 and 2014")),
(AND('[1]PWS Information'!$E$10="CWS",Q29="Non-Lead", J29="Non-Lead - Copper", S29="Yes", L29="After 2014")),
(AND('[1]PWS Information'!$E$10="CWS",Q29="Non-Lead", J29="Non-Lead - Copper", S29="Yes", L29="Unknown")),
(AND('[1]PWS Information'!$E$10="CWS",Q29="Non-Lead", N29="Non-Lead - Copper", S29="Yes", O29="Between 1989 and 2014")),
(AND('[1]PWS Information'!$E$10="CWS",Q29="Non-Lead", N29="Non-Lead - Copper", S29="Yes", O29="After 2014")),
(AND('[1]PWS Information'!$E$10="CWS",Q29="Non-Lead", N29="Non-Lead - Copper", S29="Yes", O29="Unknown")),
(AND('[1]PWS Information'!$E$10="CWS",Q29="Unknown")),
(AND('[1]PWS Information'!$E$10="NTNC",Q29="Unknown")))),"Tier 5",
"")))))</f>
        <v>Tier 5</v>
      </c>
      <c r="Z29" s="70"/>
      <c r="AA29" s="70"/>
    </row>
    <row r="30" spans="1:27" ht="57.6" x14ac:dyDescent="0.3">
      <c r="A30" s="1"/>
      <c r="B30" s="59">
        <v>12187036</v>
      </c>
      <c r="C30" s="73">
        <v>154</v>
      </c>
      <c r="D30" s="74" t="s">
        <v>54</v>
      </c>
      <c r="E30" s="74" t="s">
        <v>49</v>
      </c>
      <c r="F30" s="74">
        <v>78640</v>
      </c>
      <c r="G30" s="62"/>
      <c r="H30" s="63">
        <v>29.974319399999999</v>
      </c>
      <c r="I30" s="64">
        <v>-97.858877777777707</v>
      </c>
      <c r="J30" s="65" t="s">
        <v>50</v>
      </c>
      <c r="K30" s="66" t="s">
        <v>51</v>
      </c>
      <c r="L30" s="62" t="s">
        <v>52</v>
      </c>
      <c r="M30" s="68"/>
      <c r="N30" s="53" t="s">
        <v>50</v>
      </c>
      <c r="O30" s="66" t="s">
        <v>52</v>
      </c>
      <c r="P30" s="69"/>
      <c r="Q30" s="55" t="str">
        <f t="shared" si="0"/>
        <v>Non-Lead</v>
      </c>
      <c r="R30" s="70" t="s">
        <v>51</v>
      </c>
      <c r="S30" s="70" t="s">
        <v>51</v>
      </c>
      <c r="T30" s="70"/>
      <c r="U30" s="71" t="s">
        <v>53</v>
      </c>
      <c r="V30" s="71" t="s">
        <v>51</v>
      </c>
      <c r="W30" s="71" t="s">
        <v>51</v>
      </c>
      <c r="X30" s="71" t="s">
        <v>51</v>
      </c>
      <c r="Y30" s="72" t="str">
        <f>IF((OR((AND('[1]PWS Information'!$E$10="CWS",U30="Single Family Residence",Q30="Lead")),
(AND('[1]PWS Information'!$E$10="CWS",U30="Multiple Family Residence",'[1]PWS Information'!$E$11="Yes",Q30="Lead")),
(AND('[1]PWS Information'!$E$10="NTNC",Q30="Lead")))),"Tier 1",
IF((OR((AND('[1]PWS Information'!$E$10="CWS",U30="Multiple Family Residence",'[1]PWS Information'!$E$11="No",Q30="Lead")),
(AND('[1]PWS Information'!$E$10="CWS",U30="Other",Q30="Lead")),
(AND('[1]PWS Information'!$E$10="CWS",U30="Building",Q30="Lead")))),"Tier 2",
IF((OR((AND('[1]PWS Information'!$E$10="CWS",U30="Single Family Residence",Q30="Galvanized Requiring Replacement")),
(AND('[1]PWS Information'!$E$10="CWS",U30="Single Family Residence",Q30="Galvanized Requiring Replacement",R30="Yes")),
(AND('[1]PWS Information'!$E$10="NTNC",Q30="Galvanized Requiring Replacement")),
(AND('[1]PWS Information'!$E$10="NTNC",U30="Single Family Residence",R30="Yes")))),"Tier 3",
IF((OR((AND('[1]PWS Information'!$E$10="CWS",U30="Single Family Residence",S30="Yes",Q30="Non-Lead", J30="Non-Lead - Copper",L30="Before 1989")),
(AND('[1]PWS Information'!$E$10="CWS",U30="Single Family Residence",S30="Yes",Q30="Non-Lead", N30="Non-Lead - Copper",O30="Before 1989")))),"Tier 4",
IF((OR((AND('[1]PWS Information'!$E$10="NTNC",Q30="Non-Lead")),
(AND('[1]PWS Information'!$E$10="CWS",Q30="Non-Lead",S30="")),
(AND('[1]PWS Information'!$E$10="CWS",Q30="Non-Lead",S30="No")),
(AND('[1]PWS Information'!$E$10="CWS",Q30="Non-Lead",S30="Don't Know")),
(AND('[1]PWS Information'!$E$10="CWS",Q30="Non-Lead", J30="Non-Lead - Copper", S30="Yes", L30="Between 1989 and 2014")),
(AND('[1]PWS Information'!$E$10="CWS",Q30="Non-Lead", J30="Non-Lead - Copper", S30="Yes", L30="After 2014")),
(AND('[1]PWS Information'!$E$10="CWS",Q30="Non-Lead", J30="Non-Lead - Copper", S30="Yes", L30="Unknown")),
(AND('[1]PWS Information'!$E$10="CWS",Q30="Non-Lead", N30="Non-Lead - Copper", S30="Yes", O30="Between 1989 and 2014")),
(AND('[1]PWS Information'!$E$10="CWS",Q30="Non-Lead", N30="Non-Lead - Copper", S30="Yes", O30="After 2014")),
(AND('[1]PWS Information'!$E$10="CWS",Q30="Non-Lead", N30="Non-Lead - Copper", S30="Yes", O30="Unknown")),
(AND('[1]PWS Information'!$E$10="CWS",Q30="Unknown")),
(AND('[1]PWS Information'!$E$10="NTNC",Q30="Unknown")))),"Tier 5",
"")))))</f>
        <v>Tier 5</v>
      </c>
      <c r="Z30" s="70"/>
      <c r="AA30" s="70"/>
    </row>
    <row r="31" spans="1:27" ht="57.6" x14ac:dyDescent="0.3">
      <c r="A31" s="1"/>
      <c r="B31" s="59">
        <v>12169959</v>
      </c>
      <c r="C31" s="73">
        <v>155</v>
      </c>
      <c r="D31" s="74" t="s">
        <v>54</v>
      </c>
      <c r="E31" s="74" t="s">
        <v>49</v>
      </c>
      <c r="F31" s="74">
        <v>78640</v>
      </c>
      <c r="G31" s="62"/>
      <c r="H31" s="63">
        <v>29.973941700000001</v>
      </c>
      <c r="I31" s="64">
        <v>-97.859288888888798</v>
      </c>
      <c r="J31" s="65" t="s">
        <v>50</v>
      </c>
      <c r="K31" s="66" t="s">
        <v>51</v>
      </c>
      <c r="L31" s="62" t="s">
        <v>52</v>
      </c>
      <c r="M31" s="68"/>
      <c r="N31" s="53" t="s">
        <v>50</v>
      </c>
      <c r="O31" s="66" t="s">
        <v>52</v>
      </c>
      <c r="P31" s="69"/>
      <c r="Q31" s="55" t="str">
        <f t="shared" si="0"/>
        <v>Non-Lead</v>
      </c>
      <c r="R31" s="70" t="s">
        <v>51</v>
      </c>
      <c r="S31" s="70" t="s">
        <v>51</v>
      </c>
      <c r="T31" s="70"/>
      <c r="U31" s="71" t="s">
        <v>53</v>
      </c>
      <c r="V31" s="71" t="s">
        <v>51</v>
      </c>
      <c r="W31" s="71" t="s">
        <v>51</v>
      </c>
      <c r="X31" s="71" t="s">
        <v>51</v>
      </c>
      <c r="Y31" s="72" t="str">
        <f>IF((OR((AND('[1]PWS Information'!$E$10="CWS",U31="Single Family Residence",Q31="Lead")),
(AND('[1]PWS Information'!$E$10="CWS",U31="Multiple Family Residence",'[1]PWS Information'!$E$11="Yes",Q31="Lead")),
(AND('[1]PWS Information'!$E$10="NTNC",Q31="Lead")))),"Tier 1",
IF((OR((AND('[1]PWS Information'!$E$10="CWS",U31="Multiple Family Residence",'[1]PWS Information'!$E$11="No",Q31="Lead")),
(AND('[1]PWS Information'!$E$10="CWS",U31="Other",Q31="Lead")),
(AND('[1]PWS Information'!$E$10="CWS",U31="Building",Q31="Lead")))),"Tier 2",
IF((OR((AND('[1]PWS Information'!$E$10="CWS",U31="Single Family Residence",Q31="Galvanized Requiring Replacement")),
(AND('[1]PWS Information'!$E$10="CWS",U31="Single Family Residence",Q31="Galvanized Requiring Replacement",R31="Yes")),
(AND('[1]PWS Information'!$E$10="NTNC",Q31="Galvanized Requiring Replacement")),
(AND('[1]PWS Information'!$E$10="NTNC",U31="Single Family Residence",R31="Yes")))),"Tier 3",
IF((OR((AND('[1]PWS Information'!$E$10="CWS",U31="Single Family Residence",S31="Yes",Q31="Non-Lead", J31="Non-Lead - Copper",L31="Before 1989")),
(AND('[1]PWS Information'!$E$10="CWS",U31="Single Family Residence",S31="Yes",Q31="Non-Lead", N31="Non-Lead - Copper",O31="Before 1989")))),"Tier 4",
IF((OR((AND('[1]PWS Information'!$E$10="NTNC",Q31="Non-Lead")),
(AND('[1]PWS Information'!$E$10="CWS",Q31="Non-Lead",S31="")),
(AND('[1]PWS Information'!$E$10="CWS",Q31="Non-Lead",S31="No")),
(AND('[1]PWS Information'!$E$10="CWS",Q31="Non-Lead",S31="Don't Know")),
(AND('[1]PWS Information'!$E$10="CWS",Q31="Non-Lead", J31="Non-Lead - Copper", S31="Yes", L31="Between 1989 and 2014")),
(AND('[1]PWS Information'!$E$10="CWS",Q31="Non-Lead", J31="Non-Lead - Copper", S31="Yes", L31="After 2014")),
(AND('[1]PWS Information'!$E$10="CWS",Q31="Non-Lead", J31="Non-Lead - Copper", S31="Yes", L31="Unknown")),
(AND('[1]PWS Information'!$E$10="CWS",Q31="Non-Lead", N31="Non-Lead - Copper", S31="Yes", O31="Between 1989 and 2014")),
(AND('[1]PWS Information'!$E$10="CWS",Q31="Non-Lead", N31="Non-Lead - Copper", S31="Yes", O31="After 2014")),
(AND('[1]PWS Information'!$E$10="CWS",Q31="Non-Lead", N31="Non-Lead - Copper", S31="Yes", O31="Unknown")),
(AND('[1]PWS Information'!$E$10="CWS",Q31="Unknown")),
(AND('[1]PWS Information'!$E$10="NTNC",Q31="Unknown")))),"Tier 5",
"")))))</f>
        <v>Tier 5</v>
      </c>
      <c r="Z31" s="70"/>
      <c r="AA31" s="70"/>
    </row>
    <row r="32" spans="1:27" ht="57.6" x14ac:dyDescent="0.3">
      <c r="A32" s="1"/>
      <c r="B32" s="59">
        <v>12188694</v>
      </c>
      <c r="C32" s="73">
        <v>160</v>
      </c>
      <c r="D32" s="74" t="s">
        <v>54</v>
      </c>
      <c r="E32" s="74" t="s">
        <v>49</v>
      </c>
      <c r="F32" s="74">
        <v>78640</v>
      </c>
      <c r="G32" s="62"/>
      <c r="H32" s="63">
        <v>29.974433300000001</v>
      </c>
      <c r="I32" s="64">
        <v>-97.859011111111101</v>
      </c>
      <c r="J32" s="65" t="s">
        <v>50</v>
      </c>
      <c r="K32" s="66" t="s">
        <v>51</v>
      </c>
      <c r="L32" s="62" t="s">
        <v>52</v>
      </c>
      <c r="M32" s="68"/>
      <c r="N32" s="53" t="s">
        <v>50</v>
      </c>
      <c r="O32" s="66" t="s">
        <v>52</v>
      </c>
      <c r="P32" s="69"/>
      <c r="Q32" s="55" t="str">
        <f t="shared" si="0"/>
        <v>Non-Lead</v>
      </c>
      <c r="R32" s="70" t="s">
        <v>51</v>
      </c>
      <c r="S32" s="70" t="s">
        <v>51</v>
      </c>
      <c r="T32" s="70"/>
      <c r="U32" s="71" t="s">
        <v>53</v>
      </c>
      <c r="V32" s="71" t="s">
        <v>51</v>
      </c>
      <c r="W32" s="71" t="s">
        <v>51</v>
      </c>
      <c r="X32" s="71" t="s">
        <v>51</v>
      </c>
      <c r="Y32" s="72" t="str">
        <f>IF((OR((AND('[1]PWS Information'!$E$10="CWS",U32="Single Family Residence",Q32="Lead")),
(AND('[1]PWS Information'!$E$10="CWS",U32="Multiple Family Residence",'[1]PWS Information'!$E$11="Yes",Q32="Lead")),
(AND('[1]PWS Information'!$E$10="NTNC",Q32="Lead")))),"Tier 1",
IF((OR((AND('[1]PWS Information'!$E$10="CWS",U32="Multiple Family Residence",'[1]PWS Information'!$E$11="No",Q32="Lead")),
(AND('[1]PWS Information'!$E$10="CWS",U32="Other",Q32="Lead")),
(AND('[1]PWS Information'!$E$10="CWS",U32="Building",Q32="Lead")))),"Tier 2",
IF((OR((AND('[1]PWS Information'!$E$10="CWS",U32="Single Family Residence",Q32="Galvanized Requiring Replacement")),
(AND('[1]PWS Information'!$E$10="CWS",U32="Single Family Residence",Q32="Galvanized Requiring Replacement",R32="Yes")),
(AND('[1]PWS Information'!$E$10="NTNC",Q32="Galvanized Requiring Replacement")),
(AND('[1]PWS Information'!$E$10="NTNC",U32="Single Family Residence",R32="Yes")))),"Tier 3",
IF((OR((AND('[1]PWS Information'!$E$10="CWS",U32="Single Family Residence",S32="Yes",Q32="Non-Lead", J32="Non-Lead - Copper",L32="Before 1989")),
(AND('[1]PWS Information'!$E$10="CWS",U32="Single Family Residence",S32="Yes",Q32="Non-Lead", N32="Non-Lead - Copper",O32="Before 1989")))),"Tier 4",
IF((OR((AND('[1]PWS Information'!$E$10="NTNC",Q32="Non-Lead")),
(AND('[1]PWS Information'!$E$10="CWS",Q32="Non-Lead",S32="")),
(AND('[1]PWS Information'!$E$10="CWS",Q32="Non-Lead",S32="No")),
(AND('[1]PWS Information'!$E$10="CWS",Q32="Non-Lead",S32="Don't Know")),
(AND('[1]PWS Information'!$E$10="CWS",Q32="Non-Lead", J32="Non-Lead - Copper", S32="Yes", L32="Between 1989 and 2014")),
(AND('[1]PWS Information'!$E$10="CWS",Q32="Non-Lead", J32="Non-Lead - Copper", S32="Yes", L32="After 2014")),
(AND('[1]PWS Information'!$E$10="CWS",Q32="Non-Lead", J32="Non-Lead - Copper", S32="Yes", L32="Unknown")),
(AND('[1]PWS Information'!$E$10="CWS",Q32="Non-Lead", N32="Non-Lead - Copper", S32="Yes", O32="Between 1989 and 2014")),
(AND('[1]PWS Information'!$E$10="CWS",Q32="Non-Lead", N32="Non-Lead - Copper", S32="Yes", O32="After 2014")),
(AND('[1]PWS Information'!$E$10="CWS",Q32="Non-Lead", N32="Non-Lead - Copper", S32="Yes", O32="Unknown")),
(AND('[1]PWS Information'!$E$10="CWS",Q32="Unknown")),
(AND('[1]PWS Information'!$E$10="NTNC",Q32="Unknown")))),"Tier 5",
"")))))</f>
        <v>Tier 5</v>
      </c>
      <c r="Z32" s="70"/>
      <c r="AA32" s="70"/>
    </row>
    <row r="33" spans="1:27" ht="57.6" x14ac:dyDescent="0.3">
      <c r="A33" s="17"/>
      <c r="B33" s="59">
        <v>10968189</v>
      </c>
      <c r="C33" s="73">
        <v>161</v>
      </c>
      <c r="D33" s="74" t="s">
        <v>54</v>
      </c>
      <c r="E33" s="74" t="s">
        <v>49</v>
      </c>
      <c r="F33" s="74">
        <v>78640</v>
      </c>
      <c r="G33" s="62"/>
      <c r="H33" s="63">
        <v>29.974072199999998</v>
      </c>
      <c r="I33" s="64">
        <v>-97.859375</v>
      </c>
      <c r="J33" s="65" t="s">
        <v>50</v>
      </c>
      <c r="K33" s="66" t="s">
        <v>51</v>
      </c>
      <c r="L33" s="62" t="s">
        <v>52</v>
      </c>
      <c r="M33" s="68"/>
      <c r="N33" s="53" t="s">
        <v>50</v>
      </c>
      <c r="O33" s="66" t="s">
        <v>52</v>
      </c>
      <c r="P33" s="69"/>
      <c r="Q33" s="55" t="str">
        <f t="shared" si="0"/>
        <v>Non-Lead</v>
      </c>
      <c r="R33" s="70" t="s">
        <v>51</v>
      </c>
      <c r="S33" s="70" t="s">
        <v>51</v>
      </c>
      <c r="T33" s="70"/>
      <c r="U33" s="71" t="s">
        <v>53</v>
      </c>
      <c r="V33" s="71" t="s">
        <v>51</v>
      </c>
      <c r="W33" s="71" t="s">
        <v>51</v>
      </c>
      <c r="X33" s="71" t="s">
        <v>51</v>
      </c>
      <c r="Y33" s="72" t="str">
        <f>IF((OR((AND('[1]PWS Information'!$E$10="CWS",U33="Single Family Residence",Q33="Lead")),
(AND('[1]PWS Information'!$E$10="CWS",U33="Multiple Family Residence",'[1]PWS Information'!$E$11="Yes",Q33="Lead")),
(AND('[1]PWS Information'!$E$10="NTNC",Q33="Lead")))),"Tier 1",
IF((OR((AND('[1]PWS Information'!$E$10="CWS",U33="Multiple Family Residence",'[1]PWS Information'!$E$11="No",Q33="Lead")),
(AND('[1]PWS Information'!$E$10="CWS",U33="Other",Q33="Lead")),
(AND('[1]PWS Information'!$E$10="CWS",U33="Building",Q33="Lead")))),"Tier 2",
IF((OR((AND('[1]PWS Information'!$E$10="CWS",U33="Single Family Residence",Q33="Galvanized Requiring Replacement")),
(AND('[1]PWS Information'!$E$10="CWS",U33="Single Family Residence",Q33="Galvanized Requiring Replacement",R33="Yes")),
(AND('[1]PWS Information'!$E$10="NTNC",Q33="Galvanized Requiring Replacement")),
(AND('[1]PWS Information'!$E$10="NTNC",U33="Single Family Residence",R33="Yes")))),"Tier 3",
IF((OR((AND('[1]PWS Information'!$E$10="CWS",U33="Single Family Residence",S33="Yes",Q33="Non-Lead", J33="Non-Lead - Copper",L33="Before 1989")),
(AND('[1]PWS Information'!$E$10="CWS",U33="Single Family Residence",S33="Yes",Q33="Non-Lead", N33="Non-Lead - Copper",O33="Before 1989")))),"Tier 4",
IF((OR((AND('[1]PWS Information'!$E$10="NTNC",Q33="Non-Lead")),
(AND('[1]PWS Information'!$E$10="CWS",Q33="Non-Lead",S33="")),
(AND('[1]PWS Information'!$E$10="CWS",Q33="Non-Lead",S33="No")),
(AND('[1]PWS Information'!$E$10="CWS",Q33="Non-Lead",S33="Don't Know")),
(AND('[1]PWS Information'!$E$10="CWS",Q33="Non-Lead", J33="Non-Lead - Copper", S33="Yes", L33="Between 1989 and 2014")),
(AND('[1]PWS Information'!$E$10="CWS",Q33="Non-Lead", J33="Non-Lead - Copper", S33="Yes", L33="After 2014")),
(AND('[1]PWS Information'!$E$10="CWS",Q33="Non-Lead", J33="Non-Lead - Copper", S33="Yes", L33="Unknown")),
(AND('[1]PWS Information'!$E$10="CWS",Q33="Non-Lead", N33="Non-Lead - Copper", S33="Yes", O33="Between 1989 and 2014")),
(AND('[1]PWS Information'!$E$10="CWS",Q33="Non-Lead", N33="Non-Lead - Copper", S33="Yes", O33="After 2014")),
(AND('[1]PWS Information'!$E$10="CWS",Q33="Non-Lead", N33="Non-Lead - Copper", S33="Yes", O33="Unknown")),
(AND('[1]PWS Information'!$E$10="CWS",Q33="Unknown")),
(AND('[1]PWS Information'!$E$10="NTNC",Q33="Unknown")))),"Tier 5",
"")))))</f>
        <v>Tier 5</v>
      </c>
      <c r="Z33" s="70"/>
      <c r="AA33" s="70"/>
    </row>
    <row r="34" spans="1:27" ht="57.6" x14ac:dyDescent="0.3">
      <c r="A34" s="1"/>
      <c r="B34" s="59">
        <v>12165328</v>
      </c>
      <c r="C34" s="73">
        <v>166</v>
      </c>
      <c r="D34" s="74" t="s">
        <v>54</v>
      </c>
      <c r="E34" s="74" t="s">
        <v>49</v>
      </c>
      <c r="F34" s="74">
        <v>78640</v>
      </c>
      <c r="G34" s="62"/>
      <c r="H34" s="63">
        <v>29.974413899999998</v>
      </c>
      <c r="I34" s="64">
        <v>-97.859177777777703</v>
      </c>
      <c r="J34" s="65" t="s">
        <v>50</v>
      </c>
      <c r="K34" s="66" t="s">
        <v>51</v>
      </c>
      <c r="L34" s="62" t="s">
        <v>52</v>
      </c>
      <c r="M34" s="68"/>
      <c r="N34" s="53" t="s">
        <v>50</v>
      </c>
      <c r="O34" s="66" t="s">
        <v>52</v>
      </c>
      <c r="P34" s="69"/>
      <c r="Q34" s="55" t="str">
        <f t="shared" si="0"/>
        <v>Non-Lead</v>
      </c>
      <c r="R34" s="70" t="s">
        <v>51</v>
      </c>
      <c r="S34" s="70" t="s">
        <v>51</v>
      </c>
      <c r="T34" s="70"/>
      <c r="U34" s="71" t="s">
        <v>53</v>
      </c>
      <c r="V34" s="71" t="s">
        <v>51</v>
      </c>
      <c r="W34" s="71" t="s">
        <v>51</v>
      </c>
      <c r="X34" s="71" t="s">
        <v>51</v>
      </c>
      <c r="Y34" s="72" t="str">
        <f>IF((OR((AND('[1]PWS Information'!$E$10="CWS",U34="Single Family Residence",Q34="Lead")),
(AND('[1]PWS Information'!$E$10="CWS",U34="Multiple Family Residence",'[1]PWS Information'!$E$11="Yes",Q34="Lead")),
(AND('[1]PWS Information'!$E$10="NTNC",Q34="Lead")))),"Tier 1",
IF((OR((AND('[1]PWS Information'!$E$10="CWS",U34="Multiple Family Residence",'[1]PWS Information'!$E$11="No",Q34="Lead")),
(AND('[1]PWS Information'!$E$10="CWS",U34="Other",Q34="Lead")),
(AND('[1]PWS Information'!$E$10="CWS",U34="Building",Q34="Lead")))),"Tier 2",
IF((OR((AND('[1]PWS Information'!$E$10="CWS",U34="Single Family Residence",Q34="Galvanized Requiring Replacement")),
(AND('[1]PWS Information'!$E$10="CWS",U34="Single Family Residence",Q34="Galvanized Requiring Replacement",R34="Yes")),
(AND('[1]PWS Information'!$E$10="NTNC",Q34="Galvanized Requiring Replacement")),
(AND('[1]PWS Information'!$E$10="NTNC",U34="Single Family Residence",R34="Yes")))),"Tier 3",
IF((OR((AND('[1]PWS Information'!$E$10="CWS",U34="Single Family Residence",S34="Yes",Q34="Non-Lead", J34="Non-Lead - Copper",L34="Before 1989")),
(AND('[1]PWS Information'!$E$10="CWS",U34="Single Family Residence",S34="Yes",Q34="Non-Lead", N34="Non-Lead - Copper",O34="Before 1989")))),"Tier 4",
IF((OR((AND('[1]PWS Information'!$E$10="NTNC",Q34="Non-Lead")),
(AND('[1]PWS Information'!$E$10="CWS",Q34="Non-Lead",S34="")),
(AND('[1]PWS Information'!$E$10="CWS",Q34="Non-Lead",S34="No")),
(AND('[1]PWS Information'!$E$10="CWS",Q34="Non-Lead",S34="Don't Know")),
(AND('[1]PWS Information'!$E$10="CWS",Q34="Non-Lead", J34="Non-Lead - Copper", S34="Yes", L34="Between 1989 and 2014")),
(AND('[1]PWS Information'!$E$10="CWS",Q34="Non-Lead", J34="Non-Lead - Copper", S34="Yes", L34="After 2014")),
(AND('[1]PWS Information'!$E$10="CWS",Q34="Non-Lead", J34="Non-Lead - Copper", S34="Yes", L34="Unknown")),
(AND('[1]PWS Information'!$E$10="CWS",Q34="Non-Lead", N34="Non-Lead - Copper", S34="Yes", O34="Between 1989 and 2014")),
(AND('[1]PWS Information'!$E$10="CWS",Q34="Non-Lead", N34="Non-Lead - Copper", S34="Yes", O34="After 2014")),
(AND('[1]PWS Information'!$E$10="CWS",Q34="Non-Lead", N34="Non-Lead - Copper", S34="Yes", O34="Unknown")),
(AND('[1]PWS Information'!$E$10="CWS",Q34="Unknown")),
(AND('[1]PWS Information'!$E$10="NTNC",Q34="Unknown")))),"Tier 5",
"")))))</f>
        <v>Tier 5</v>
      </c>
      <c r="Z34" s="70"/>
      <c r="AA34" s="70"/>
    </row>
    <row r="35" spans="1:27" ht="57.6" x14ac:dyDescent="0.3">
      <c r="A35" s="1"/>
      <c r="B35" s="70">
        <v>12164927</v>
      </c>
      <c r="C35" s="73">
        <v>167</v>
      </c>
      <c r="D35" s="74" t="s">
        <v>54</v>
      </c>
      <c r="E35" s="74" t="s">
        <v>49</v>
      </c>
      <c r="F35" s="74">
        <v>78640</v>
      </c>
      <c r="G35" s="62"/>
      <c r="H35" s="63">
        <v>29.974188900000001</v>
      </c>
      <c r="I35" s="64">
        <v>-97.859419444444399</v>
      </c>
      <c r="J35" s="65" t="s">
        <v>50</v>
      </c>
      <c r="K35" s="66" t="s">
        <v>51</v>
      </c>
      <c r="L35" s="62" t="s">
        <v>52</v>
      </c>
      <c r="M35" s="68"/>
      <c r="N35" s="53" t="s">
        <v>50</v>
      </c>
      <c r="O35" s="66" t="s">
        <v>52</v>
      </c>
      <c r="P35" s="69"/>
      <c r="Q35" s="55" t="str">
        <f t="shared" si="0"/>
        <v>Non-Lead</v>
      </c>
      <c r="R35" s="70" t="s">
        <v>51</v>
      </c>
      <c r="S35" s="70" t="s">
        <v>51</v>
      </c>
      <c r="T35" s="70"/>
      <c r="U35" s="71" t="s">
        <v>53</v>
      </c>
      <c r="V35" s="71" t="s">
        <v>51</v>
      </c>
      <c r="W35" s="71" t="s">
        <v>51</v>
      </c>
      <c r="X35" s="71" t="s">
        <v>51</v>
      </c>
      <c r="Y35" s="72" t="str">
        <f>IF((OR((AND('[1]PWS Information'!$E$10="CWS",U35="Single Family Residence",Q35="Lead")),
(AND('[1]PWS Information'!$E$10="CWS",U35="Multiple Family Residence",'[1]PWS Information'!$E$11="Yes",Q35="Lead")),
(AND('[1]PWS Information'!$E$10="NTNC",Q35="Lead")))),"Tier 1",
IF((OR((AND('[1]PWS Information'!$E$10="CWS",U35="Multiple Family Residence",'[1]PWS Information'!$E$11="No",Q35="Lead")),
(AND('[1]PWS Information'!$E$10="CWS",U35="Other",Q35="Lead")),
(AND('[1]PWS Information'!$E$10="CWS",U35="Building",Q35="Lead")))),"Tier 2",
IF((OR((AND('[1]PWS Information'!$E$10="CWS",U35="Single Family Residence",Q35="Galvanized Requiring Replacement")),
(AND('[1]PWS Information'!$E$10="CWS",U35="Single Family Residence",Q35="Galvanized Requiring Replacement",R35="Yes")),
(AND('[1]PWS Information'!$E$10="NTNC",Q35="Galvanized Requiring Replacement")),
(AND('[1]PWS Information'!$E$10="NTNC",U35="Single Family Residence",R35="Yes")))),"Tier 3",
IF((OR((AND('[1]PWS Information'!$E$10="CWS",U35="Single Family Residence",S35="Yes",Q35="Non-Lead", J35="Non-Lead - Copper",L35="Before 1989")),
(AND('[1]PWS Information'!$E$10="CWS",U35="Single Family Residence",S35="Yes",Q35="Non-Lead", N35="Non-Lead - Copper",O35="Before 1989")))),"Tier 4",
IF((OR((AND('[1]PWS Information'!$E$10="NTNC",Q35="Non-Lead")),
(AND('[1]PWS Information'!$E$10="CWS",Q35="Non-Lead",S35="")),
(AND('[1]PWS Information'!$E$10="CWS",Q35="Non-Lead",S35="No")),
(AND('[1]PWS Information'!$E$10="CWS",Q35="Non-Lead",S35="Don't Know")),
(AND('[1]PWS Information'!$E$10="CWS",Q35="Non-Lead", J35="Non-Lead - Copper", S35="Yes", L35="Between 1989 and 2014")),
(AND('[1]PWS Information'!$E$10="CWS",Q35="Non-Lead", J35="Non-Lead - Copper", S35="Yes", L35="After 2014")),
(AND('[1]PWS Information'!$E$10="CWS",Q35="Non-Lead", J35="Non-Lead - Copper", S35="Yes", L35="Unknown")),
(AND('[1]PWS Information'!$E$10="CWS",Q35="Non-Lead", N35="Non-Lead - Copper", S35="Yes", O35="Between 1989 and 2014")),
(AND('[1]PWS Information'!$E$10="CWS",Q35="Non-Lead", N35="Non-Lead - Copper", S35="Yes", O35="After 2014")),
(AND('[1]PWS Information'!$E$10="CWS",Q35="Non-Lead", N35="Non-Lead - Copper", S35="Yes", O35="Unknown")),
(AND('[1]PWS Information'!$E$10="CWS",Q35="Unknown")),
(AND('[1]PWS Information'!$E$10="NTNC",Q35="Unknown")))),"Tier 5",
"")))))</f>
        <v>Tier 5</v>
      </c>
      <c r="Z35" s="70"/>
      <c r="AA35" s="70"/>
    </row>
    <row r="36" spans="1:27" ht="115.2" x14ac:dyDescent="0.3">
      <c r="A36" s="1"/>
      <c r="B36" s="59">
        <v>13164769</v>
      </c>
      <c r="C36" s="73">
        <v>102</v>
      </c>
      <c r="D36" s="74" t="s">
        <v>55</v>
      </c>
      <c r="E36" s="74" t="s">
        <v>49</v>
      </c>
      <c r="F36" s="74">
        <v>78640</v>
      </c>
      <c r="G36" s="62" t="s">
        <v>56</v>
      </c>
      <c r="H36" s="63">
        <v>29.972684000000001</v>
      </c>
      <c r="I36" s="64">
        <v>-97.858900000000006</v>
      </c>
      <c r="J36" s="65" t="s">
        <v>57</v>
      </c>
      <c r="K36" s="66" t="s">
        <v>51</v>
      </c>
      <c r="L36" s="62" t="s">
        <v>58</v>
      </c>
      <c r="M36" s="68"/>
      <c r="N36" s="53" t="s">
        <v>57</v>
      </c>
      <c r="O36" s="66" t="s">
        <v>52</v>
      </c>
      <c r="P36" s="69"/>
      <c r="Q36" s="55" t="str">
        <f t="shared" si="0"/>
        <v>Non-Lead</v>
      </c>
      <c r="R36" s="70" t="s">
        <v>51</v>
      </c>
      <c r="S36" s="70" t="s">
        <v>51</v>
      </c>
      <c r="T36" s="70" t="s">
        <v>59</v>
      </c>
      <c r="U36" s="71" t="s">
        <v>60</v>
      </c>
      <c r="V36" s="71" t="s">
        <v>51</v>
      </c>
      <c r="W36" s="71" t="s">
        <v>51</v>
      </c>
      <c r="X36" s="71" t="s">
        <v>61</v>
      </c>
      <c r="Y36" s="72" t="str">
        <f>IF((OR((AND('[1]PWS Information'!$E$10="CWS",U36="Single Family Residence",Q36="Lead")),
(AND('[1]PWS Information'!$E$10="CWS",U36="Multiple Family Residence",'[1]PWS Information'!$E$11="Yes",Q36="Lead")),
(AND('[1]PWS Information'!$E$10="NTNC",Q36="Lead")))),"Tier 1",
IF((OR((AND('[1]PWS Information'!$E$10="CWS",U36="Multiple Family Residence",'[1]PWS Information'!$E$11="No",Q36="Lead")),
(AND('[1]PWS Information'!$E$10="CWS",U36="Other",Q36="Lead")),
(AND('[1]PWS Information'!$E$10="CWS",U36="Building",Q36="Lead")))),"Tier 2",
IF((OR((AND('[1]PWS Information'!$E$10="CWS",U36="Single Family Residence",Q36="Galvanized Requiring Replacement")),
(AND('[1]PWS Information'!$E$10="CWS",U36="Single Family Residence",Q36="Galvanized Requiring Replacement",R36="Yes")),
(AND('[1]PWS Information'!$E$10="NTNC",Q36="Galvanized Requiring Replacement")),
(AND('[1]PWS Information'!$E$10="NTNC",U36="Single Family Residence",R36="Yes")))),"Tier 3",
IF((OR((AND('[1]PWS Information'!$E$10="CWS",U36="Single Family Residence",S36="Yes",Q36="Non-Lead", J36="Non-Lead - Copper",L36="Before 1989")),
(AND('[1]PWS Information'!$E$10="CWS",U36="Single Family Residence",S36="Yes",Q36="Non-Lead", N36="Non-Lead - Copper",O36="Before 1989")))),"Tier 4",
IF((OR((AND('[1]PWS Information'!$E$10="NTNC",Q36="Non-Lead")),
(AND('[1]PWS Information'!$E$10="CWS",Q36="Non-Lead",S36="")),
(AND('[1]PWS Information'!$E$10="CWS",Q36="Non-Lead",S36="No")),
(AND('[1]PWS Information'!$E$10="CWS",Q36="Non-Lead",S36="Don't Know")),
(AND('[1]PWS Information'!$E$10="CWS",Q36="Non-Lead", J36="Non-Lead - Copper", S36="Yes", L36="Between 1989 and 2014")),
(AND('[1]PWS Information'!$E$10="CWS",Q36="Non-Lead", J36="Non-Lead - Copper", S36="Yes", L36="After 2014")),
(AND('[1]PWS Information'!$E$10="CWS",Q36="Non-Lead", J36="Non-Lead - Copper", S36="Yes", L36="Unknown")),
(AND('[1]PWS Information'!$E$10="CWS",Q36="Non-Lead", N36="Non-Lead - Copper", S36="Yes", O36="Between 1989 and 2014")),
(AND('[1]PWS Information'!$E$10="CWS",Q36="Non-Lead", N36="Non-Lead - Copper", S36="Yes", O36="After 2014")),
(AND('[1]PWS Information'!$E$10="CWS",Q36="Non-Lead", N36="Non-Lead - Copper", S36="Yes", O36="Unknown")),
(AND('[1]PWS Information'!$E$10="CWS",Q36="Unknown")),
(AND('[1]PWS Information'!$E$10="NTNC",Q36="Unknown")))),"Tier 5",
"")))))</f>
        <v>Tier 5</v>
      </c>
      <c r="Z36" s="70"/>
      <c r="AA36" s="70"/>
    </row>
    <row r="37" spans="1:27" ht="201.6" x14ac:dyDescent="0.3">
      <c r="A37" s="17"/>
      <c r="B37" s="59">
        <v>10104654</v>
      </c>
      <c r="C37" s="73">
        <v>107</v>
      </c>
      <c r="D37" s="74" t="s">
        <v>62</v>
      </c>
      <c r="E37" s="74" t="s">
        <v>49</v>
      </c>
      <c r="F37" s="74">
        <v>78640</v>
      </c>
      <c r="G37" s="62" t="s">
        <v>63</v>
      </c>
      <c r="H37" s="63">
        <v>29.9740444</v>
      </c>
      <c r="I37" s="64">
        <v>-97.858030555555501</v>
      </c>
      <c r="J37" s="65" t="s">
        <v>50</v>
      </c>
      <c r="K37" s="66" t="s">
        <v>51</v>
      </c>
      <c r="L37" s="62" t="s">
        <v>52</v>
      </c>
      <c r="M37" s="68"/>
      <c r="N37" s="53" t="s">
        <v>50</v>
      </c>
      <c r="O37" s="66" t="s">
        <v>52</v>
      </c>
      <c r="P37" s="69"/>
      <c r="Q37" s="55" t="str">
        <f t="shared" si="0"/>
        <v>Non-Lead</v>
      </c>
      <c r="R37" s="70" t="s">
        <v>51</v>
      </c>
      <c r="S37" s="70" t="s">
        <v>51</v>
      </c>
      <c r="T37" s="70" t="s">
        <v>64</v>
      </c>
      <c r="U37" s="71" t="s">
        <v>60</v>
      </c>
      <c r="V37" s="71" t="s">
        <v>51</v>
      </c>
      <c r="W37" s="71" t="s">
        <v>51</v>
      </c>
      <c r="X37" s="71" t="s">
        <v>51</v>
      </c>
      <c r="Y37" s="72" t="str">
        <f>IF((OR((AND('[1]PWS Information'!$E$10="CWS",U37="Single Family Residence",Q37="Lead")),
(AND('[1]PWS Information'!$E$10="CWS",U37="Multiple Family Residence",'[1]PWS Information'!$E$11="Yes",Q37="Lead")),
(AND('[1]PWS Information'!$E$10="NTNC",Q37="Lead")))),"Tier 1",
IF((OR((AND('[1]PWS Information'!$E$10="CWS",U37="Multiple Family Residence",'[1]PWS Information'!$E$11="No",Q37="Lead")),
(AND('[1]PWS Information'!$E$10="CWS",U37="Other",Q37="Lead")),
(AND('[1]PWS Information'!$E$10="CWS",U37="Building",Q37="Lead")))),"Tier 2",
IF((OR((AND('[1]PWS Information'!$E$10="CWS",U37="Single Family Residence",Q37="Galvanized Requiring Replacement")),
(AND('[1]PWS Information'!$E$10="CWS",U37="Single Family Residence",Q37="Galvanized Requiring Replacement",R37="Yes")),
(AND('[1]PWS Information'!$E$10="NTNC",Q37="Galvanized Requiring Replacement")),
(AND('[1]PWS Information'!$E$10="NTNC",U37="Single Family Residence",R37="Yes")))),"Tier 3",
IF((OR((AND('[1]PWS Information'!$E$10="CWS",U37="Single Family Residence",S37="Yes",Q37="Non-Lead", J37="Non-Lead - Copper",L37="Before 1989")),
(AND('[1]PWS Information'!$E$10="CWS",U37="Single Family Residence",S37="Yes",Q37="Non-Lead", N37="Non-Lead - Copper",O37="Before 1989")))),"Tier 4",
IF((OR((AND('[1]PWS Information'!$E$10="NTNC",Q37="Non-Lead")),
(AND('[1]PWS Information'!$E$10="CWS",Q37="Non-Lead",S37="")),
(AND('[1]PWS Information'!$E$10="CWS",Q37="Non-Lead",S37="No")),
(AND('[1]PWS Information'!$E$10="CWS",Q37="Non-Lead",S37="Don't Know")),
(AND('[1]PWS Information'!$E$10="CWS",Q37="Non-Lead", J37="Non-Lead - Copper", S37="Yes", L37="Between 1989 and 2014")),
(AND('[1]PWS Information'!$E$10="CWS",Q37="Non-Lead", J37="Non-Lead - Copper", S37="Yes", L37="After 2014")),
(AND('[1]PWS Information'!$E$10="CWS",Q37="Non-Lead", J37="Non-Lead - Copper", S37="Yes", L37="Unknown")),
(AND('[1]PWS Information'!$E$10="CWS",Q37="Non-Lead", N37="Non-Lead - Copper", S37="Yes", O37="Between 1989 and 2014")),
(AND('[1]PWS Information'!$E$10="CWS",Q37="Non-Lead", N37="Non-Lead - Copper", S37="Yes", O37="After 2014")),
(AND('[1]PWS Information'!$E$10="CWS",Q37="Non-Lead", N37="Non-Lead - Copper", S37="Yes", O37="Unknown")),
(AND('[1]PWS Information'!$E$10="CWS",Q37="Unknown")),
(AND('[1]PWS Information'!$E$10="NTNC",Q37="Unknown")))),"Tier 5",
"")))))</f>
        <v>Tier 5</v>
      </c>
      <c r="Z37" s="70"/>
      <c r="AA37" s="70"/>
    </row>
    <row r="38" spans="1:27" ht="57.6" x14ac:dyDescent="0.3">
      <c r="A38" s="1"/>
      <c r="B38" s="59">
        <v>10699132</v>
      </c>
      <c r="C38" s="73">
        <v>120</v>
      </c>
      <c r="D38" s="74" t="s">
        <v>55</v>
      </c>
      <c r="E38" s="74" t="s">
        <v>49</v>
      </c>
      <c r="F38" s="74">
        <v>78640</v>
      </c>
      <c r="G38" s="76"/>
      <c r="H38" s="63">
        <v>29.974158299999999</v>
      </c>
      <c r="I38" s="64">
        <v>-97.856541666666601</v>
      </c>
      <c r="J38" s="65" t="s">
        <v>57</v>
      </c>
      <c r="K38" s="66" t="s">
        <v>51</v>
      </c>
      <c r="L38" s="62" t="s">
        <v>58</v>
      </c>
      <c r="M38" s="68"/>
      <c r="N38" s="53" t="s">
        <v>50</v>
      </c>
      <c r="O38" s="66" t="s">
        <v>58</v>
      </c>
      <c r="P38" s="69"/>
      <c r="Q38" s="55" t="str">
        <f t="shared" si="0"/>
        <v>Non-Lead</v>
      </c>
      <c r="R38" s="70" t="s">
        <v>51</v>
      </c>
      <c r="S38" s="70" t="s">
        <v>51</v>
      </c>
      <c r="T38" s="70"/>
      <c r="U38" s="71" t="s">
        <v>53</v>
      </c>
      <c r="V38" s="71" t="s">
        <v>51</v>
      </c>
      <c r="W38" s="71" t="s">
        <v>51</v>
      </c>
      <c r="X38" s="71" t="s">
        <v>51</v>
      </c>
      <c r="Y38" s="72" t="str">
        <f>IF((OR((AND('[1]PWS Information'!$E$10="CWS",U38="Single Family Residence",Q38="Lead")),
(AND('[1]PWS Information'!$E$10="CWS",U38="Multiple Family Residence",'[1]PWS Information'!$E$11="Yes",Q38="Lead")),
(AND('[1]PWS Information'!$E$10="NTNC",Q38="Lead")))),"Tier 1",
IF((OR((AND('[1]PWS Information'!$E$10="CWS",U38="Multiple Family Residence",'[1]PWS Information'!$E$11="No",Q38="Lead")),
(AND('[1]PWS Information'!$E$10="CWS",U38="Other",Q38="Lead")),
(AND('[1]PWS Information'!$E$10="CWS",U38="Building",Q38="Lead")))),"Tier 2",
IF((OR((AND('[1]PWS Information'!$E$10="CWS",U38="Single Family Residence",Q38="Galvanized Requiring Replacement")),
(AND('[1]PWS Information'!$E$10="CWS",U38="Single Family Residence",Q38="Galvanized Requiring Replacement",R38="Yes")),
(AND('[1]PWS Information'!$E$10="NTNC",Q38="Galvanized Requiring Replacement")),
(AND('[1]PWS Information'!$E$10="NTNC",U38="Single Family Residence",R38="Yes")))),"Tier 3",
IF((OR((AND('[1]PWS Information'!$E$10="CWS",U38="Single Family Residence",S38="Yes",Q38="Non-Lead", J38="Non-Lead - Copper",L38="Before 1989")),
(AND('[1]PWS Information'!$E$10="CWS",U38="Single Family Residence",S38="Yes",Q38="Non-Lead", N38="Non-Lead - Copper",O38="Before 1989")))),"Tier 4",
IF((OR((AND('[1]PWS Information'!$E$10="NTNC",Q38="Non-Lead")),
(AND('[1]PWS Information'!$E$10="CWS",Q38="Non-Lead",S38="")),
(AND('[1]PWS Information'!$E$10="CWS",Q38="Non-Lead",S38="No")),
(AND('[1]PWS Information'!$E$10="CWS",Q38="Non-Lead",S38="Don't Know")),
(AND('[1]PWS Information'!$E$10="CWS",Q38="Non-Lead", J38="Non-Lead - Copper", S38="Yes", L38="Between 1989 and 2014")),
(AND('[1]PWS Information'!$E$10="CWS",Q38="Non-Lead", J38="Non-Lead - Copper", S38="Yes", L38="After 2014")),
(AND('[1]PWS Information'!$E$10="CWS",Q38="Non-Lead", J38="Non-Lead - Copper", S38="Yes", L38="Unknown")),
(AND('[1]PWS Information'!$E$10="CWS",Q38="Non-Lead", N38="Non-Lead - Copper", S38="Yes", O38="Between 1989 and 2014")),
(AND('[1]PWS Information'!$E$10="CWS",Q38="Non-Lead", N38="Non-Lead - Copper", S38="Yes", O38="After 2014")),
(AND('[1]PWS Information'!$E$10="CWS",Q38="Non-Lead", N38="Non-Lead - Copper", S38="Yes", O38="Unknown")),
(AND('[1]PWS Information'!$E$10="CWS",Q38="Unknown")),
(AND('[1]PWS Information'!$E$10="NTNC",Q38="Unknown")))),"Tier 5",
"")))))</f>
        <v>Tier 5</v>
      </c>
      <c r="Z38" s="70"/>
      <c r="AA38" s="70"/>
    </row>
    <row r="39" spans="1:27" ht="57.6" x14ac:dyDescent="0.3">
      <c r="A39" s="1"/>
      <c r="B39" s="77">
        <v>12718226</v>
      </c>
      <c r="C39" s="73">
        <v>130</v>
      </c>
      <c r="D39" s="74" t="s">
        <v>55</v>
      </c>
      <c r="E39" s="74" t="s">
        <v>49</v>
      </c>
      <c r="F39" s="74">
        <v>78640</v>
      </c>
      <c r="G39" s="62"/>
      <c r="H39" s="63">
        <v>29.9744472</v>
      </c>
      <c r="I39" s="64">
        <v>-97.856127777777701</v>
      </c>
      <c r="J39" s="65" t="s">
        <v>57</v>
      </c>
      <c r="K39" s="66" t="s">
        <v>51</v>
      </c>
      <c r="L39" s="62" t="s">
        <v>58</v>
      </c>
      <c r="M39" s="68"/>
      <c r="N39" s="53" t="s">
        <v>50</v>
      </c>
      <c r="O39" s="66" t="s">
        <v>58</v>
      </c>
      <c r="P39" s="69"/>
      <c r="Q39" s="55" t="str">
        <f t="shared" si="0"/>
        <v>Non-Lead</v>
      </c>
      <c r="R39" s="70" t="s">
        <v>51</v>
      </c>
      <c r="S39" s="70" t="s">
        <v>51</v>
      </c>
      <c r="T39" s="70"/>
      <c r="U39" s="71" t="s">
        <v>53</v>
      </c>
      <c r="V39" s="71" t="s">
        <v>51</v>
      </c>
      <c r="W39" s="71" t="s">
        <v>51</v>
      </c>
      <c r="X39" s="71" t="s">
        <v>51</v>
      </c>
      <c r="Y39" s="72" t="str">
        <f>IF((OR((AND('[1]PWS Information'!$E$10="CWS",U39="Single Family Residence",Q39="Lead")),
(AND('[1]PWS Information'!$E$10="CWS",U39="Multiple Family Residence",'[1]PWS Information'!$E$11="Yes",Q39="Lead")),
(AND('[1]PWS Information'!$E$10="NTNC",Q39="Lead")))),"Tier 1",
IF((OR((AND('[1]PWS Information'!$E$10="CWS",U39="Multiple Family Residence",'[1]PWS Information'!$E$11="No",Q39="Lead")),
(AND('[1]PWS Information'!$E$10="CWS",U39="Other",Q39="Lead")),
(AND('[1]PWS Information'!$E$10="CWS",U39="Building",Q39="Lead")))),"Tier 2",
IF((OR((AND('[1]PWS Information'!$E$10="CWS",U39="Single Family Residence",Q39="Galvanized Requiring Replacement")),
(AND('[1]PWS Information'!$E$10="CWS",U39="Single Family Residence",Q39="Galvanized Requiring Replacement",R39="Yes")),
(AND('[1]PWS Information'!$E$10="NTNC",Q39="Galvanized Requiring Replacement")),
(AND('[1]PWS Information'!$E$10="NTNC",U39="Single Family Residence",R39="Yes")))),"Tier 3",
IF((OR((AND('[1]PWS Information'!$E$10="CWS",U39="Single Family Residence",S39="Yes",Q39="Non-Lead", J39="Non-Lead - Copper",L39="Before 1989")),
(AND('[1]PWS Information'!$E$10="CWS",U39="Single Family Residence",S39="Yes",Q39="Non-Lead", N39="Non-Lead - Copper",O39="Before 1989")))),"Tier 4",
IF((OR((AND('[1]PWS Information'!$E$10="NTNC",Q39="Non-Lead")),
(AND('[1]PWS Information'!$E$10="CWS",Q39="Non-Lead",S39="")),
(AND('[1]PWS Information'!$E$10="CWS",Q39="Non-Lead",S39="No")),
(AND('[1]PWS Information'!$E$10="CWS",Q39="Non-Lead",S39="Don't Know")),
(AND('[1]PWS Information'!$E$10="CWS",Q39="Non-Lead", J39="Non-Lead - Copper", S39="Yes", L39="Between 1989 and 2014")),
(AND('[1]PWS Information'!$E$10="CWS",Q39="Non-Lead", J39="Non-Lead - Copper", S39="Yes", L39="After 2014")),
(AND('[1]PWS Information'!$E$10="CWS",Q39="Non-Lead", J39="Non-Lead - Copper", S39="Yes", L39="Unknown")),
(AND('[1]PWS Information'!$E$10="CWS",Q39="Non-Lead", N39="Non-Lead - Copper", S39="Yes", O39="Between 1989 and 2014")),
(AND('[1]PWS Information'!$E$10="CWS",Q39="Non-Lead", N39="Non-Lead - Copper", S39="Yes", O39="After 2014")),
(AND('[1]PWS Information'!$E$10="CWS",Q39="Non-Lead", N39="Non-Lead - Copper", S39="Yes", O39="Unknown")),
(AND('[1]PWS Information'!$E$10="CWS",Q39="Unknown")),
(AND('[1]PWS Information'!$E$10="NTNC",Q39="Unknown")))),"Tier 5",
"")))))</f>
        <v>Tier 5</v>
      </c>
      <c r="Z39" s="70"/>
      <c r="AA39" s="70"/>
    </row>
    <row r="40" spans="1:27" ht="57.6" x14ac:dyDescent="0.3">
      <c r="A40" s="1"/>
      <c r="B40" s="70">
        <v>16259076</v>
      </c>
      <c r="C40" s="60">
        <v>200</v>
      </c>
      <c r="D40" s="61" t="s">
        <v>55</v>
      </c>
      <c r="E40" s="61" t="s">
        <v>49</v>
      </c>
      <c r="F40" s="61">
        <v>78640</v>
      </c>
      <c r="G40" s="62"/>
      <c r="H40" s="63">
        <v>29.975022200000002</v>
      </c>
      <c r="I40" s="64">
        <v>-97.855947222222198</v>
      </c>
      <c r="J40" s="65" t="s">
        <v>57</v>
      </c>
      <c r="K40" s="66" t="s">
        <v>51</v>
      </c>
      <c r="L40" s="62" t="s">
        <v>58</v>
      </c>
      <c r="M40" s="69"/>
      <c r="N40" s="65" t="s">
        <v>50</v>
      </c>
      <c r="O40" s="66" t="s">
        <v>58</v>
      </c>
      <c r="P40" s="69"/>
      <c r="Q40" s="55" t="str">
        <f t="shared" si="0"/>
        <v>Non-Lead</v>
      </c>
      <c r="R40" s="70" t="s">
        <v>51</v>
      </c>
      <c r="S40" s="70" t="s">
        <v>51</v>
      </c>
      <c r="T40" s="70"/>
      <c r="U40" s="71" t="s">
        <v>53</v>
      </c>
      <c r="V40" s="71" t="s">
        <v>51</v>
      </c>
      <c r="W40" s="71" t="s">
        <v>51</v>
      </c>
      <c r="X40" s="71" t="s">
        <v>51</v>
      </c>
      <c r="Y40" s="72" t="str">
        <f>IF((OR((AND('[1]PWS Information'!$E$10="CWS",U40="Single Family Residence",Q40="Lead")),
(AND('[1]PWS Information'!$E$10="CWS",U40="Multiple Family Residence",'[1]PWS Information'!$E$11="Yes",Q40="Lead")),
(AND('[1]PWS Information'!$E$10="NTNC",Q40="Lead")))),"Tier 1",
IF((OR((AND('[1]PWS Information'!$E$10="CWS",U40="Multiple Family Residence",'[1]PWS Information'!$E$11="No",Q40="Lead")),
(AND('[1]PWS Information'!$E$10="CWS",U40="Other",Q40="Lead")),
(AND('[1]PWS Information'!$E$10="CWS",U40="Building",Q40="Lead")))),"Tier 2",
IF((OR((AND('[1]PWS Information'!$E$10="CWS",U40="Single Family Residence",Q40="Galvanized Requiring Replacement")),
(AND('[1]PWS Information'!$E$10="CWS",U40="Single Family Residence",Q40="Galvanized Requiring Replacement",R40="Yes")),
(AND('[1]PWS Information'!$E$10="NTNC",Q40="Galvanized Requiring Replacement")),
(AND('[1]PWS Information'!$E$10="NTNC",U40="Single Family Residence",R40="Yes")))),"Tier 3",
IF((OR((AND('[1]PWS Information'!$E$10="CWS",U40="Single Family Residence",S40="Yes",Q40="Non-Lead", J40="Non-Lead - Copper",L40="Before 1989")),
(AND('[1]PWS Information'!$E$10="CWS",U40="Single Family Residence",S40="Yes",Q40="Non-Lead", N40="Non-Lead - Copper",O40="Before 1989")))),"Tier 4",
IF((OR((AND('[1]PWS Information'!$E$10="NTNC",Q40="Non-Lead")),
(AND('[1]PWS Information'!$E$10="CWS",Q40="Non-Lead",S40="")),
(AND('[1]PWS Information'!$E$10="CWS",Q40="Non-Lead",S40="No")),
(AND('[1]PWS Information'!$E$10="CWS",Q40="Non-Lead",S40="Don't Know")),
(AND('[1]PWS Information'!$E$10="CWS",Q40="Non-Lead", J40="Non-Lead - Copper", S40="Yes", L40="Between 1989 and 2014")),
(AND('[1]PWS Information'!$E$10="CWS",Q40="Non-Lead", J40="Non-Lead - Copper", S40="Yes", L40="After 2014")),
(AND('[1]PWS Information'!$E$10="CWS",Q40="Non-Lead", J40="Non-Lead - Copper", S40="Yes", L40="Unknown")),
(AND('[1]PWS Information'!$E$10="CWS",Q40="Non-Lead", N40="Non-Lead - Copper", S40="Yes", O40="Between 1989 and 2014")),
(AND('[1]PWS Information'!$E$10="CWS",Q40="Non-Lead", N40="Non-Lead - Copper", S40="Yes", O40="After 2014")),
(AND('[1]PWS Information'!$E$10="CWS",Q40="Non-Lead", N40="Non-Lead - Copper", S40="Yes", O40="Unknown")),
(AND('[1]PWS Information'!$E$10="CWS",Q40="Unknown")),
(AND('[1]PWS Information'!$E$10="NTNC",Q40="Unknown")))),"Tier 5",
"")))))</f>
        <v>Tier 5</v>
      </c>
      <c r="Z40" s="70"/>
      <c r="AA40" s="70"/>
    </row>
    <row r="41" spans="1:27" ht="57.6" x14ac:dyDescent="0.3">
      <c r="A41" s="1"/>
      <c r="B41" s="70">
        <v>747572</v>
      </c>
      <c r="C41" s="60">
        <v>201</v>
      </c>
      <c r="D41" s="61" t="s">
        <v>55</v>
      </c>
      <c r="E41" s="61" t="s">
        <v>49</v>
      </c>
      <c r="F41" s="61">
        <v>78640</v>
      </c>
      <c r="G41" s="62"/>
      <c r="H41" s="63">
        <v>29.975411099999999</v>
      </c>
      <c r="I41" s="64">
        <v>-97.856558333333297</v>
      </c>
      <c r="J41" s="65" t="s">
        <v>57</v>
      </c>
      <c r="K41" s="66" t="s">
        <v>51</v>
      </c>
      <c r="L41" s="62" t="s">
        <v>58</v>
      </c>
      <c r="M41" s="69"/>
      <c r="N41" s="65" t="s">
        <v>50</v>
      </c>
      <c r="O41" s="66" t="s">
        <v>58</v>
      </c>
      <c r="P41" s="69"/>
      <c r="Q41" s="55"/>
      <c r="R41" s="70" t="s">
        <v>51</v>
      </c>
      <c r="S41" s="70" t="s">
        <v>51</v>
      </c>
      <c r="T41" s="70"/>
      <c r="U41" s="71" t="s">
        <v>53</v>
      </c>
      <c r="V41" s="71" t="s">
        <v>51</v>
      </c>
      <c r="W41" s="71" t="s">
        <v>51</v>
      </c>
      <c r="X41" s="71" t="s">
        <v>51</v>
      </c>
      <c r="Y41" s="72"/>
      <c r="Z41" s="70"/>
      <c r="AA41" s="70"/>
    </row>
    <row r="42" spans="1:27" ht="57.6" x14ac:dyDescent="0.3">
      <c r="A42" s="17"/>
      <c r="B42" s="59">
        <v>15758490</v>
      </c>
      <c r="C42" s="73">
        <v>204</v>
      </c>
      <c r="D42" s="74" t="s">
        <v>55</v>
      </c>
      <c r="E42" s="74" t="s">
        <v>49</v>
      </c>
      <c r="F42" s="74">
        <v>78640</v>
      </c>
      <c r="G42" s="62"/>
      <c r="H42" s="63">
        <v>29.975486100000001</v>
      </c>
      <c r="I42" s="64">
        <v>-97.855397222222194</v>
      </c>
      <c r="J42" s="65" t="s">
        <v>57</v>
      </c>
      <c r="K42" s="66" t="s">
        <v>51</v>
      </c>
      <c r="L42" s="62" t="s">
        <v>58</v>
      </c>
      <c r="M42" s="69"/>
      <c r="N42" s="65" t="s">
        <v>50</v>
      </c>
      <c r="O42" s="66" t="s">
        <v>58</v>
      </c>
      <c r="P42" s="69"/>
      <c r="Q42" s="55" t="str">
        <f t="shared" si="0"/>
        <v>Non-Lead</v>
      </c>
      <c r="R42" s="70" t="s">
        <v>51</v>
      </c>
      <c r="S42" s="70" t="s">
        <v>51</v>
      </c>
      <c r="T42" s="70"/>
      <c r="U42" s="71" t="s">
        <v>53</v>
      </c>
      <c r="V42" s="71" t="s">
        <v>51</v>
      </c>
      <c r="W42" s="71" t="s">
        <v>51</v>
      </c>
      <c r="X42" s="71" t="s">
        <v>51</v>
      </c>
      <c r="Y42" s="72" t="str">
        <f>IF((OR((AND('[1]PWS Information'!$E$10="CWS",U42="Single Family Residence",Q42="Lead")),
(AND('[1]PWS Information'!$E$10="CWS",U42="Multiple Family Residence",'[1]PWS Information'!$E$11="Yes",Q42="Lead")),
(AND('[1]PWS Information'!$E$10="NTNC",Q42="Lead")))),"Tier 1",
IF((OR((AND('[1]PWS Information'!$E$10="CWS",U42="Multiple Family Residence",'[1]PWS Information'!$E$11="No",Q42="Lead")),
(AND('[1]PWS Information'!$E$10="CWS",U42="Other",Q42="Lead")),
(AND('[1]PWS Information'!$E$10="CWS",U42="Building",Q42="Lead")))),"Tier 2",
IF((OR((AND('[1]PWS Information'!$E$10="CWS",U42="Single Family Residence",Q42="Galvanized Requiring Replacement")),
(AND('[1]PWS Information'!$E$10="CWS",U42="Single Family Residence",Q42="Galvanized Requiring Replacement",R42="Yes")),
(AND('[1]PWS Information'!$E$10="NTNC",Q42="Galvanized Requiring Replacement")),
(AND('[1]PWS Information'!$E$10="NTNC",U42="Single Family Residence",R42="Yes")))),"Tier 3",
IF((OR((AND('[1]PWS Information'!$E$10="CWS",U42="Single Family Residence",S42="Yes",Q42="Non-Lead", J42="Non-Lead - Copper",L42="Before 1989")),
(AND('[1]PWS Information'!$E$10="CWS",U42="Single Family Residence",S42="Yes",Q42="Non-Lead", N42="Non-Lead - Copper",O42="Before 1989")))),"Tier 4",
IF((OR((AND('[1]PWS Information'!$E$10="NTNC",Q42="Non-Lead")),
(AND('[1]PWS Information'!$E$10="CWS",Q42="Non-Lead",S42="")),
(AND('[1]PWS Information'!$E$10="CWS",Q42="Non-Lead",S42="No")),
(AND('[1]PWS Information'!$E$10="CWS",Q42="Non-Lead",S42="Don't Know")),
(AND('[1]PWS Information'!$E$10="CWS",Q42="Non-Lead", J42="Non-Lead - Copper", S42="Yes", L42="Between 1989 and 2014")),
(AND('[1]PWS Information'!$E$10="CWS",Q42="Non-Lead", J42="Non-Lead - Copper", S42="Yes", L42="After 2014")),
(AND('[1]PWS Information'!$E$10="CWS",Q42="Non-Lead", J42="Non-Lead - Copper", S42="Yes", L42="Unknown")),
(AND('[1]PWS Information'!$E$10="CWS",Q42="Non-Lead", N42="Non-Lead - Copper", S42="Yes", O42="Between 1989 and 2014")),
(AND('[1]PWS Information'!$E$10="CWS",Q42="Non-Lead", N42="Non-Lead - Copper", S42="Yes", O42="After 2014")),
(AND('[1]PWS Information'!$E$10="CWS",Q42="Non-Lead", N42="Non-Lead - Copper", S42="Yes", O42="Unknown")),
(AND('[1]PWS Information'!$E$10="CWS",Q42="Unknown")),
(AND('[1]PWS Information'!$E$10="NTNC",Q42="Unknown")))),"Tier 5",
"")))))</f>
        <v>Tier 5</v>
      </c>
      <c r="Z42" s="70"/>
      <c r="AA42" s="70"/>
    </row>
    <row r="43" spans="1:27" ht="57.6" x14ac:dyDescent="0.3">
      <c r="A43" s="1"/>
      <c r="B43" s="59">
        <v>15914255</v>
      </c>
      <c r="C43" s="73">
        <v>254</v>
      </c>
      <c r="D43" s="74" t="s">
        <v>55</v>
      </c>
      <c r="E43" s="74" t="s">
        <v>49</v>
      </c>
      <c r="F43" s="74">
        <v>78640</v>
      </c>
      <c r="G43" s="62"/>
      <c r="H43" s="63">
        <v>29.975691699999999</v>
      </c>
      <c r="I43" s="64">
        <v>-97.855136111111094</v>
      </c>
      <c r="J43" s="65" t="s">
        <v>57</v>
      </c>
      <c r="K43" s="66" t="s">
        <v>51</v>
      </c>
      <c r="L43" s="62" t="s">
        <v>58</v>
      </c>
      <c r="M43" s="69"/>
      <c r="N43" s="65" t="s">
        <v>50</v>
      </c>
      <c r="O43" s="66" t="s">
        <v>58</v>
      </c>
      <c r="P43" s="69"/>
      <c r="Q43" s="55" t="str">
        <f t="shared" si="0"/>
        <v>Non-Lead</v>
      </c>
      <c r="R43" s="70" t="s">
        <v>51</v>
      </c>
      <c r="S43" s="70" t="s">
        <v>51</v>
      </c>
      <c r="T43" s="70"/>
      <c r="U43" s="71" t="s">
        <v>53</v>
      </c>
      <c r="V43" s="71" t="s">
        <v>51</v>
      </c>
      <c r="W43" s="71" t="s">
        <v>51</v>
      </c>
      <c r="X43" s="71" t="s">
        <v>51</v>
      </c>
      <c r="Y43" s="72" t="str">
        <f>IF((OR((AND('[1]PWS Information'!$E$10="CWS",U43="Single Family Residence",Q43="Lead")),
(AND('[1]PWS Information'!$E$10="CWS",U43="Multiple Family Residence",'[1]PWS Information'!$E$11="Yes",Q43="Lead")),
(AND('[1]PWS Information'!$E$10="NTNC",Q43="Lead")))),"Tier 1",
IF((OR((AND('[1]PWS Information'!$E$10="CWS",U43="Multiple Family Residence",'[1]PWS Information'!$E$11="No",Q43="Lead")),
(AND('[1]PWS Information'!$E$10="CWS",U43="Other",Q43="Lead")),
(AND('[1]PWS Information'!$E$10="CWS",U43="Building",Q43="Lead")))),"Tier 2",
IF((OR((AND('[1]PWS Information'!$E$10="CWS",U43="Single Family Residence",Q43="Galvanized Requiring Replacement")),
(AND('[1]PWS Information'!$E$10="CWS",U43="Single Family Residence",Q43="Galvanized Requiring Replacement",R43="Yes")),
(AND('[1]PWS Information'!$E$10="NTNC",Q43="Galvanized Requiring Replacement")),
(AND('[1]PWS Information'!$E$10="NTNC",U43="Single Family Residence",R43="Yes")))),"Tier 3",
IF((OR((AND('[1]PWS Information'!$E$10="CWS",U43="Single Family Residence",S43="Yes",Q43="Non-Lead", J43="Non-Lead - Copper",L43="Before 1989")),
(AND('[1]PWS Information'!$E$10="CWS",U43="Single Family Residence",S43="Yes",Q43="Non-Lead", N43="Non-Lead - Copper",O43="Before 1989")))),"Tier 4",
IF((OR((AND('[1]PWS Information'!$E$10="NTNC",Q43="Non-Lead")),
(AND('[1]PWS Information'!$E$10="CWS",Q43="Non-Lead",S43="")),
(AND('[1]PWS Information'!$E$10="CWS",Q43="Non-Lead",S43="No")),
(AND('[1]PWS Information'!$E$10="CWS",Q43="Non-Lead",S43="Don't Know")),
(AND('[1]PWS Information'!$E$10="CWS",Q43="Non-Lead", J43="Non-Lead - Copper", S43="Yes", L43="Between 1989 and 2014")),
(AND('[1]PWS Information'!$E$10="CWS",Q43="Non-Lead", J43="Non-Lead - Copper", S43="Yes", L43="After 2014")),
(AND('[1]PWS Information'!$E$10="CWS",Q43="Non-Lead", J43="Non-Lead - Copper", S43="Yes", L43="Unknown")),
(AND('[1]PWS Information'!$E$10="CWS",Q43="Non-Lead", N43="Non-Lead - Copper", S43="Yes", O43="Between 1989 and 2014")),
(AND('[1]PWS Information'!$E$10="CWS",Q43="Non-Lead", N43="Non-Lead - Copper", S43="Yes", O43="After 2014")),
(AND('[1]PWS Information'!$E$10="CWS",Q43="Non-Lead", N43="Non-Lead - Copper", S43="Yes", O43="Unknown")),
(AND('[1]PWS Information'!$E$10="CWS",Q43="Unknown")),
(AND('[1]PWS Information'!$E$10="NTNC",Q43="Unknown")))),"Tier 5",
"")))))</f>
        <v>Tier 5</v>
      </c>
      <c r="Z43" s="70"/>
      <c r="AA43" s="70"/>
    </row>
    <row r="44" spans="1:27" ht="57.6" x14ac:dyDescent="0.3">
      <c r="A44" s="1"/>
      <c r="B44" s="59">
        <v>12349217</v>
      </c>
      <c r="C44" s="73">
        <v>351</v>
      </c>
      <c r="D44" s="74" t="s">
        <v>55</v>
      </c>
      <c r="E44" s="74" t="s">
        <v>49</v>
      </c>
      <c r="F44" s="74">
        <v>78640</v>
      </c>
      <c r="G44" s="62"/>
      <c r="H44" s="63">
        <v>29.9766361</v>
      </c>
      <c r="I44" s="64">
        <v>-97.855258333333296</v>
      </c>
      <c r="J44" s="65" t="s">
        <v>57</v>
      </c>
      <c r="K44" s="66" t="s">
        <v>51</v>
      </c>
      <c r="L44" s="62" t="s">
        <v>58</v>
      </c>
      <c r="M44" s="69"/>
      <c r="N44" s="65" t="s">
        <v>50</v>
      </c>
      <c r="O44" s="66" t="s">
        <v>58</v>
      </c>
      <c r="P44" s="69"/>
      <c r="Q44" s="55" t="str">
        <f t="shared" si="0"/>
        <v>Non-Lead</v>
      </c>
      <c r="R44" s="70" t="s">
        <v>51</v>
      </c>
      <c r="S44" s="70" t="s">
        <v>51</v>
      </c>
      <c r="T44" s="70"/>
      <c r="U44" s="71" t="s">
        <v>53</v>
      </c>
      <c r="V44" s="71" t="s">
        <v>51</v>
      </c>
      <c r="W44" s="71" t="s">
        <v>51</v>
      </c>
      <c r="X44" s="71" t="s">
        <v>51</v>
      </c>
      <c r="Y44" s="72" t="str">
        <f>IF((OR((AND('[1]PWS Information'!$E$10="CWS",U44="Single Family Residence",Q44="Lead")),
(AND('[1]PWS Information'!$E$10="CWS",U44="Multiple Family Residence",'[1]PWS Information'!$E$11="Yes",Q44="Lead")),
(AND('[1]PWS Information'!$E$10="NTNC",Q44="Lead")))),"Tier 1",
IF((OR((AND('[1]PWS Information'!$E$10="CWS",U44="Multiple Family Residence",'[1]PWS Information'!$E$11="No",Q44="Lead")),
(AND('[1]PWS Information'!$E$10="CWS",U44="Other",Q44="Lead")),
(AND('[1]PWS Information'!$E$10="CWS",U44="Building",Q44="Lead")))),"Tier 2",
IF((OR((AND('[1]PWS Information'!$E$10="CWS",U44="Single Family Residence",Q44="Galvanized Requiring Replacement")),
(AND('[1]PWS Information'!$E$10="CWS",U44="Single Family Residence",Q44="Galvanized Requiring Replacement",R44="Yes")),
(AND('[1]PWS Information'!$E$10="NTNC",Q44="Galvanized Requiring Replacement")),
(AND('[1]PWS Information'!$E$10="NTNC",U44="Single Family Residence",R44="Yes")))),"Tier 3",
IF((OR((AND('[1]PWS Information'!$E$10="CWS",U44="Single Family Residence",S44="Yes",Q44="Non-Lead", J44="Non-Lead - Copper",L44="Before 1989")),
(AND('[1]PWS Information'!$E$10="CWS",U44="Single Family Residence",S44="Yes",Q44="Non-Lead", N44="Non-Lead - Copper",O44="Before 1989")))),"Tier 4",
IF((OR((AND('[1]PWS Information'!$E$10="NTNC",Q44="Non-Lead")),
(AND('[1]PWS Information'!$E$10="CWS",Q44="Non-Lead",S44="")),
(AND('[1]PWS Information'!$E$10="CWS",Q44="Non-Lead",S44="No")),
(AND('[1]PWS Information'!$E$10="CWS",Q44="Non-Lead",S44="Don't Know")),
(AND('[1]PWS Information'!$E$10="CWS",Q44="Non-Lead", J44="Non-Lead - Copper", S44="Yes", L44="Between 1989 and 2014")),
(AND('[1]PWS Information'!$E$10="CWS",Q44="Non-Lead", J44="Non-Lead - Copper", S44="Yes", L44="After 2014")),
(AND('[1]PWS Information'!$E$10="CWS",Q44="Non-Lead", J44="Non-Lead - Copper", S44="Yes", L44="Unknown")),
(AND('[1]PWS Information'!$E$10="CWS",Q44="Non-Lead", N44="Non-Lead - Copper", S44="Yes", O44="Between 1989 and 2014")),
(AND('[1]PWS Information'!$E$10="CWS",Q44="Non-Lead", N44="Non-Lead - Copper", S44="Yes", O44="After 2014")),
(AND('[1]PWS Information'!$E$10="CWS",Q44="Non-Lead", N44="Non-Lead - Copper", S44="Yes", O44="Unknown")),
(AND('[1]PWS Information'!$E$10="CWS",Q44="Unknown")),
(AND('[1]PWS Information'!$E$10="NTNC",Q44="Unknown")))),"Tier 5",
"")))))</f>
        <v>Tier 5</v>
      </c>
      <c r="Z44" s="70"/>
      <c r="AA44" s="70"/>
    </row>
    <row r="45" spans="1:27" ht="57.6" x14ac:dyDescent="0.3">
      <c r="A45" s="1"/>
      <c r="B45" s="59">
        <v>16199216</v>
      </c>
      <c r="C45" s="73">
        <v>354</v>
      </c>
      <c r="D45" s="74" t="s">
        <v>55</v>
      </c>
      <c r="E45" s="74" t="s">
        <v>49</v>
      </c>
      <c r="F45" s="74">
        <v>78640</v>
      </c>
      <c r="G45" s="62"/>
      <c r="H45" s="63">
        <v>29.976161099999999</v>
      </c>
      <c r="I45" s="64">
        <v>-97.8546027777777</v>
      </c>
      <c r="J45" s="65" t="s">
        <v>57</v>
      </c>
      <c r="K45" s="66" t="s">
        <v>51</v>
      </c>
      <c r="L45" s="62" t="s">
        <v>58</v>
      </c>
      <c r="M45" s="69"/>
      <c r="N45" s="65" t="s">
        <v>50</v>
      </c>
      <c r="O45" s="66" t="s">
        <v>58</v>
      </c>
      <c r="P45" s="69"/>
      <c r="Q45" s="55" t="str">
        <f t="shared" si="0"/>
        <v>Non-Lead</v>
      </c>
      <c r="R45" s="70" t="s">
        <v>51</v>
      </c>
      <c r="S45" s="70" t="s">
        <v>51</v>
      </c>
      <c r="T45" s="70"/>
      <c r="U45" s="71" t="s">
        <v>53</v>
      </c>
      <c r="V45" s="71" t="s">
        <v>51</v>
      </c>
      <c r="W45" s="71" t="s">
        <v>51</v>
      </c>
      <c r="X45" s="71" t="s">
        <v>51</v>
      </c>
      <c r="Y45" s="72" t="str">
        <f>IF((OR((AND('[1]PWS Information'!$E$10="CWS",U45="Single Family Residence",Q45="Lead")),
(AND('[1]PWS Information'!$E$10="CWS",U45="Multiple Family Residence",'[1]PWS Information'!$E$11="Yes",Q45="Lead")),
(AND('[1]PWS Information'!$E$10="NTNC",Q45="Lead")))),"Tier 1",
IF((OR((AND('[1]PWS Information'!$E$10="CWS",U45="Multiple Family Residence",'[1]PWS Information'!$E$11="No",Q45="Lead")),
(AND('[1]PWS Information'!$E$10="CWS",U45="Other",Q45="Lead")),
(AND('[1]PWS Information'!$E$10="CWS",U45="Building",Q45="Lead")))),"Tier 2",
IF((OR((AND('[1]PWS Information'!$E$10="CWS",U45="Single Family Residence",Q45="Galvanized Requiring Replacement")),
(AND('[1]PWS Information'!$E$10="CWS",U45="Single Family Residence",Q45="Galvanized Requiring Replacement",R45="Yes")),
(AND('[1]PWS Information'!$E$10="NTNC",Q45="Galvanized Requiring Replacement")),
(AND('[1]PWS Information'!$E$10="NTNC",U45="Single Family Residence",R45="Yes")))),"Tier 3",
IF((OR((AND('[1]PWS Information'!$E$10="CWS",U45="Single Family Residence",S45="Yes",Q45="Non-Lead", J45="Non-Lead - Copper",L45="Before 1989")),
(AND('[1]PWS Information'!$E$10="CWS",U45="Single Family Residence",S45="Yes",Q45="Non-Lead", N45="Non-Lead - Copper",O45="Before 1989")))),"Tier 4",
IF((OR((AND('[1]PWS Information'!$E$10="NTNC",Q45="Non-Lead")),
(AND('[1]PWS Information'!$E$10="CWS",Q45="Non-Lead",S45="")),
(AND('[1]PWS Information'!$E$10="CWS",Q45="Non-Lead",S45="No")),
(AND('[1]PWS Information'!$E$10="CWS",Q45="Non-Lead",S45="Don't Know")),
(AND('[1]PWS Information'!$E$10="CWS",Q45="Non-Lead", J45="Non-Lead - Copper", S45="Yes", L45="Between 1989 and 2014")),
(AND('[1]PWS Information'!$E$10="CWS",Q45="Non-Lead", J45="Non-Lead - Copper", S45="Yes", L45="After 2014")),
(AND('[1]PWS Information'!$E$10="CWS",Q45="Non-Lead", J45="Non-Lead - Copper", S45="Yes", L45="Unknown")),
(AND('[1]PWS Information'!$E$10="CWS",Q45="Non-Lead", N45="Non-Lead - Copper", S45="Yes", O45="Between 1989 and 2014")),
(AND('[1]PWS Information'!$E$10="CWS",Q45="Non-Lead", N45="Non-Lead - Copper", S45="Yes", O45="After 2014")),
(AND('[1]PWS Information'!$E$10="CWS",Q45="Non-Lead", N45="Non-Lead - Copper", S45="Yes", O45="Unknown")),
(AND('[1]PWS Information'!$E$10="CWS",Q45="Unknown")),
(AND('[1]PWS Information'!$E$10="NTNC",Q45="Unknown")))),"Tier 5",
"")))))</f>
        <v>Tier 5</v>
      </c>
      <c r="Z45" s="70"/>
      <c r="AA45" s="70"/>
    </row>
    <row r="46" spans="1:27" ht="57.6" x14ac:dyDescent="0.3">
      <c r="A46" s="17"/>
      <c r="B46" s="59">
        <v>13366369</v>
      </c>
      <c r="C46" s="73">
        <v>355</v>
      </c>
      <c r="D46" s="74" t="s">
        <v>55</v>
      </c>
      <c r="E46" s="74" t="s">
        <v>49</v>
      </c>
      <c r="F46" s="74">
        <v>78640</v>
      </c>
      <c r="G46" s="62"/>
      <c r="H46" s="63">
        <v>29.977180600000001</v>
      </c>
      <c r="I46" s="64">
        <v>-97.854916666666597</v>
      </c>
      <c r="J46" s="65" t="s">
        <v>57</v>
      </c>
      <c r="K46" s="66" t="s">
        <v>51</v>
      </c>
      <c r="L46" s="62" t="s">
        <v>58</v>
      </c>
      <c r="M46" s="69"/>
      <c r="N46" s="65" t="s">
        <v>50</v>
      </c>
      <c r="O46" s="66" t="s">
        <v>58</v>
      </c>
      <c r="P46" s="69"/>
      <c r="Q46" s="55" t="str">
        <f t="shared" si="0"/>
        <v>Non-Lead</v>
      </c>
      <c r="R46" s="70" t="s">
        <v>51</v>
      </c>
      <c r="S46" s="70" t="s">
        <v>51</v>
      </c>
      <c r="T46" s="70"/>
      <c r="U46" s="71" t="s">
        <v>53</v>
      </c>
      <c r="V46" s="71" t="s">
        <v>51</v>
      </c>
      <c r="W46" s="71" t="s">
        <v>51</v>
      </c>
      <c r="X46" s="71" t="s">
        <v>51</v>
      </c>
      <c r="Y46" s="72" t="str">
        <f>IF((OR((AND('[1]PWS Information'!$E$10="CWS",U46="Single Family Residence",Q46="Lead")),
(AND('[1]PWS Information'!$E$10="CWS",U46="Multiple Family Residence",'[1]PWS Information'!$E$11="Yes",Q46="Lead")),
(AND('[1]PWS Information'!$E$10="NTNC",Q46="Lead")))),"Tier 1",
IF((OR((AND('[1]PWS Information'!$E$10="CWS",U46="Multiple Family Residence",'[1]PWS Information'!$E$11="No",Q46="Lead")),
(AND('[1]PWS Information'!$E$10="CWS",U46="Other",Q46="Lead")),
(AND('[1]PWS Information'!$E$10="CWS",U46="Building",Q46="Lead")))),"Tier 2",
IF((OR((AND('[1]PWS Information'!$E$10="CWS",U46="Single Family Residence",Q46="Galvanized Requiring Replacement")),
(AND('[1]PWS Information'!$E$10="CWS",U46="Single Family Residence",Q46="Galvanized Requiring Replacement",R46="Yes")),
(AND('[1]PWS Information'!$E$10="NTNC",Q46="Galvanized Requiring Replacement")),
(AND('[1]PWS Information'!$E$10="NTNC",U46="Single Family Residence",R46="Yes")))),"Tier 3",
IF((OR((AND('[1]PWS Information'!$E$10="CWS",U46="Single Family Residence",S46="Yes",Q46="Non-Lead", J46="Non-Lead - Copper",L46="Before 1989")),
(AND('[1]PWS Information'!$E$10="CWS",U46="Single Family Residence",S46="Yes",Q46="Non-Lead", N46="Non-Lead - Copper",O46="Before 1989")))),"Tier 4",
IF((OR((AND('[1]PWS Information'!$E$10="NTNC",Q46="Non-Lead")),
(AND('[1]PWS Information'!$E$10="CWS",Q46="Non-Lead",S46="")),
(AND('[1]PWS Information'!$E$10="CWS",Q46="Non-Lead",S46="No")),
(AND('[1]PWS Information'!$E$10="CWS",Q46="Non-Lead",S46="Don't Know")),
(AND('[1]PWS Information'!$E$10="CWS",Q46="Non-Lead", J46="Non-Lead - Copper", S46="Yes", L46="Between 1989 and 2014")),
(AND('[1]PWS Information'!$E$10="CWS",Q46="Non-Lead", J46="Non-Lead - Copper", S46="Yes", L46="After 2014")),
(AND('[1]PWS Information'!$E$10="CWS",Q46="Non-Lead", J46="Non-Lead - Copper", S46="Yes", L46="Unknown")),
(AND('[1]PWS Information'!$E$10="CWS",Q46="Non-Lead", N46="Non-Lead - Copper", S46="Yes", O46="Between 1989 and 2014")),
(AND('[1]PWS Information'!$E$10="CWS",Q46="Non-Lead", N46="Non-Lead - Copper", S46="Yes", O46="After 2014")),
(AND('[1]PWS Information'!$E$10="CWS",Q46="Non-Lead", N46="Non-Lead - Copper", S46="Yes", O46="Unknown")),
(AND('[1]PWS Information'!$E$10="CWS",Q46="Unknown")),
(AND('[1]PWS Information'!$E$10="NTNC",Q46="Unknown")))),"Tier 5",
"")))))</f>
        <v>Tier 5</v>
      </c>
      <c r="Z46" s="70"/>
      <c r="AA46" s="70"/>
    </row>
    <row r="47" spans="1:27" ht="57.6" x14ac:dyDescent="0.3">
      <c r="A47" s="1"/>
      <c r="B47" s="59">
        <v>10166479</v>
      </c>
      <c r="C47" s="73">
        <v>401</v>
      </c>
      <c r="D47" s="74" t="s">
        <v>55</v>
      </c>
      <c r="E47" s="74" t="s">
        <v>49</v>
      </c>
      <c r="F47" s="74">
        <v>78640</v>
      </c>
      <c r="G47" s="62"/>
      <c r="H47" s="63">
        <v>29.977613900000001</v>
      </c>
      <c r="I47" s="64">
        <v>-97.854363888888798</v>
      </c>
      <c r="J47" s="65" t="s">
        <v>57</v>
      </c>
      <c r="K47" s="66" t="s">
        <v>51</v>
      </c>
      <c r="L47" s="62" t="s">
        <v>58</v>
      </c>
      <c r="M47" s="69"/>
      <c r="N47" s="65" t="s">
        <v>50</v>
      </c>
      <c r="O47" s="66" t="s">
        <v>58</v>
      </c>
      <c r="P47" s="69"/>
      <c r="Q47" s="55" t="str">
        <f t="shared" si="0"/>
        <v>Non-Lead</v>
      </c>
      <c r="R47" s="70" t="s">
        <v>51</v>
      </c>
      <c r="S47" s="70" t="s">
        <v>51</v>
      </c>
      <c r="T47" s="70"/>
      <c r="U47" s="71" t="s">
        <v>53</v>
      </c>
      <c r="V47" s="71" t="s">
        <v>51</v>
      </c>
      <c r="W47" s="71" t="s">
        <v>51</v>
      </c>
      <c r="X47" s="71" t="s">
        <v>51</v>
      </c>
      <c r="Y47" s="72" t="str">
        <f>IF((OR((AND('[1]PWS Information'!$E$10="CWS",U47="Single Family Residence",Q47="Lead")),
(AND('[1]PWS Information'!$E$10="CWS",U47="Multiple Family Residence",'[1]PWS Information'!$E$11="Yes",Q47="Lead")),
(AND('[1]PWS Information'!$E$10="NTNC",Q47="Lead")))),"Tier 1",
IF((OR((AND('[1]PWS Information'!$E$10="CWS",U47="Multiple Family Residence",'[1]PWS Information'!$E$11="No",Q47="Lead")),
(AND('[1]PWS Information'!$E$10="CWS",U47="Other",Q47="Lead")),
(AND('[1]PWS Information'!$E$10="CWS",U47="Building",Q47="Lead")))),"Tier 2",
IF((OR((AND('[1]PWS Information'!$E$10="CWS",U47="Single Family Residence",Q47="Galvanized Requiring Replacement")),
(AND('[1]PWS Information'!$E$10="CWS",U47="Single Family Residence",Q47="Galvanized Requiring Replacement",R47="Yes")),
(AND('[1]PWS Information'!$E$10="NTNC",Q47="Galvanized Requiring Replacement")),
(AND('[1]PWS Information'!$E$10="NTNC",U47="Single Family Residence",R47="Yes")))),"Tier 3",
IF((OR((AND('[1]PWS Information'!$E$10="CWS",U47="Single Family Residence",S47="Yes",Q47="Non-Lead", J47="Non-Lead - Copper",L47="Before 1989")),
(AND('[1]PWS Information'!$E$10="CWS",U47="Single Family Residence",S47="Yes",Q47="Non-Lead", N47="Non-Lead - Copper",O47="Before 1989")))),"Tier 4",
IF((OR((AND('[1]PWS Information'!$E$10="NTNC",Q47="Non-Lead")),
(AND('[1]PWS Information'!$E$10="CWS",Q47="Non-Lead",S47="")),
(AND('[1]PWS Information'!$E$10="CWS",Q47="Non-Lead",S47="No")),
(AND('[1]PWS Information'!$E$10="CWS",Q47="Non-Lead",S47="Don't Know")),
(AND('[1]PWS Information'!$E$10="CWS",Q47="Non-Lead", J47="Non-Lead - Copper", S47="Yes", L47="Between 1989 and 2014")),
(AND('[1]PWS Information'!$E$10="CWS",Q47="Non-Lead", J47="Non-Lead - Copper", S47="Yes", L47="After 2014")),
(AND('[1]PWS Information'!$E$10="CWS",Q47="Non-Lead", J47="Non-Lead - Copper", S47="Yes", L47="Unknown")),
(AND('[1]PWS Information'!$E$10="CWS",Q47="Non-Lead", N47="Non-Lead - Copper", S47="Yes", O47="Between 1989 and 2014")),
(AND('[1]PWS Information'!$E$10="CWS",Q47="Non-Lead", N47="Non-Lead - Copper", S47="Yes", O47="After 2014")),
(AND('[1]PWS Information'!$E$10="CWS",Q47="Non-Lead", N47="Non-Lead - Copper", S47="Yes", O47="Unknown")),
(AND('[1]PWS Information'!$E$10="CWS",Q47="Unknown")),
(AND('[1]PWS Information'!$E$10="NTNC",Q47="Unknown")))),"Tier 5",
"")))))</f>
        <v>Tier 5</v>
      </c>
      <c r="Z47" s="71"/>
      <c r="AA47" s="70"/>
    </row>
    <row r="48" spans="1:27" ht="57.6" x14ac:dyDescent="0.3">
      <c r="A48" s="1"/>
      <c r="B48" s="59">
        <v>16591027</v>
      </c>
      <c r="C48" s="73">
        <v>492</v>
      </c>
      <c r="D48" s="74" t="s">
        <v>55</v>
      </c>
      <c r="E48" s="74" t="s">
        <v>49</v>
      </c>
      <c r="F48" s="74">
        <v>78640</v>
      </c>
      <c r="G48" s="62"/>
      <c r="H48" s="63">
        <v>29.976558300000001</v>
      </c>
      <c r="I48" s="64">
        <v>-97.854008333333297</v>
      </c>
      <c r="J48" s="65" t="s">
        <v>57</v>
      </c>
      <c r="K48" s="66" t="s">
        <v>51</v>
      </c>
      <c r="L48" s="62" t="s">
        <v>58</v>
      </c>
      <c r="M48" s="69"/>
      <c r="N48" s="65" t="s">
        <v>50</v>
      </c>
      <c r="O48" s="66" t="s">
        <v>58</v>
      </c>
      <c r="P48" s="69"/>
      <c r="Q48" s="55" t="str">
        <f t="shared" si="0"/>
        <v>Non-Lead</v>
      </c>
      <c r="R48" s="70" t="s">
        <v>51</v>
      </c>
      <c r="S48" s="70" t="s">
        <v>51</v>
      </c>
      <c r="T48" s="70"/>
      <c r="U48" s="71" t="s">
        <v>53</v>
      </c>
      <c r="V48" s="71" t="s">
        <v>51</v>
      </c>
      <c r="W48" s="71" t="s">
        <v>51</v>
      </c>
      <c r="X48" s="71" t="s">
        <v>51</v>
      </c>
      <c r="Y48" s="72" t="str">
        <f>IF((OR((AND('[1]PWS Information'!$E$10="CWS",U48="Single Family Residence",Q48="Lead")),
(AND('[1]PWS Information'!$E$10="CWS",U48="Multiple Family Residence",'[1]PWS Information'!$E$11="Yes",Q48="Lead")),
(AND('[1]PWS Information'!$E$10="NTNC",Q48="Lead")))),"Tier 1",
IF((OR((AND('[1]PWS Information'!$E$10="CWS",U48="Multiple Family Residence",'[1]PWS Information'!$E$11="No",Q48="Lead")),
(AND('[1]PWS Information'!$E$10="CWS",U48="Other",Q48="Lead")),
(AND('[1]PWS Information'!$E$10="CWS",U48="Building",Q48="Lead")))),"Tier 2",
IF((OR((AND('[1]PWS Information'!$E$10="CWS",U48="Single Family Residence",Q48="Galvanized Requiring Replacement")),
(AND('[1]PWS Information'!$E$10="CWS",U48="Single Family Residence",Q48="Galvanized Requiring Replacement",R48="Yes")),
(AND('[1]PWS Information'!$E$10="NTNC",Q48="Galvanized Requiring Replacement")),
(AND('[1]PWS Information'!$E$10="NTNC",U48="Single Family Residence",R48="Yes")))),"Tier 3",
IF((OR((AND('[1]PWS Information'!$E$10="CWS",U48="Single Family Residence",S48="Yes",Q48="Non-Lead", J48="Non-Lead - Copper",L48="Before 1989")),
(AND('[1]PWS Information'!$E$10="CWS",U48="Single Family Residence",S48="Yes",Q48="Non-Lead", N48="Non-Lead - Copper",O48="Before 1989")))),"Tier 4",
IF((OR((AND('[1]PWS Information'!$E$10="NTNC",Q48="Non-Lead")),
(AND('[1]PWS Information'!$E$10="CWS",Q48="Non-Lead",S48="")),
(AND('[1]PWS Information'!$E$10="CWS",Q48="Non-Lead",S48="No")),
(AND('[1]PWS Information'!$E$10="CWS",Q48="Non-Lead",S48="Don't Know")),
(AND('[1]PWS Information'!$E$10="CWS",Q48="Non-Lead", J48="Non-Lead - Copper", S48="Yes", L48="Between 1989 and 2014")),
(AND('[1]PWS Information'!$E$10="CWS",Q48="Non-Lead", J48="Non-Lead - Copper", S48="Yes", L48="After 2014")),
(AND('[1]PWS Information'!$E$10="CWS",Q48="Non-Lead", J48="Non-Lead - Copper", S48="Yes", L48="Unknown")),
(AND('[1]PWS Information'!$E$10="CWS",Q48="Non-Lead", N48="Non-Lead - Copper", S48="Yes", O48="Between 1989 and 2014")),
(AND('[1]PWS Information'!$E$10="CWS",Q48="Non-Lead", N48="Non-Lead - Copper", S48="Yes", O48="After 2014")),
(AND('[1]PWS Information'!$E$10="CWS",Q48="Non-Lead", N48="Non-Lead - Copper", S48="Yes", O48="Unknown")),
(AND('[1]PWS Information'!$E$10="CWS",Q48="Unknown")),
(AND('[1]PWS Information'!$E$10="NTNC",Q48="Unknown")))),"Tier 5",
"")))))</f>
        <v>Tier 5</v>
      </c>
      <c r="Z48" s="71"/>
      <c r="AA48" s="70"/>
    </row>
    <row r="49" spans="1:27" ht="57.6" x14ac:dyDescent="0.3">
      <c r="A49" s="1"/>
      <c r="B49" s="59">
        <v>12543127</v>
      </c>
      <c r="C49" s="73">
        <v>496</v>
      </c>
      <c r="D49" s="74" t="s">
        <v>55</v>
      </c>
      <c r="E49" s="74" t="s">
        <v>49</v>
      </c>
      <c r="F49" s="74">
        <v>78640</v>
      </c>
      <c r="G49" s="62"/>
      <c r="H49" s="63">
        <v>29.9761056</v>
      </c>
      <c r="I49" s="64">
        <v>-97.853533333333303</v>
      </c>
      <c r="J49" s="65" t="s">
        <v>57</v>
      </c>
      <c r="K49" s="66" t="s">
        <v>51</v>
      </c>
      <c r="L49" s="62" t="s">
        <v>58</v>
      </c>
      <c r="M49" s="69"/>
      <c r="N49" s="65" t="s">
        <v>50</v>
      </c>
      <c r="O49" s="66" t="s">
        <v>58</v>
      </c>
      <c r="P49" s="69"/>
      <c r="Q49" s="55" t="str">
        <f t="shared" si="0"/>
        <v>Non-Lead</v>
      </c>
      <c r="R49" s="70" t="s">
        <v>51</v>
      </c>
      <c r="S49" s="70" t="s">
        <v>51</v>
      </c>
      <c r="T49" s="70"/>
      <c r="U49" s="71" t="s">
        <v>53</v>
      </c>
      <c r="V49" s="71" t="s">
        <v>51</v>
      </c>
      <c r="W49" s="71" t="s">
        <v>51</v>
      </c>
      <c r="X49" s="71" t="s">
        <v>51</v>
      </c>
      <c r="Y49" s="72" t="str">
        <f>IF((OR((AND('[1]PWS Information'!$E$10="CWS",U49="Single Family Residence",Q49="Lead")),
(AND('[1]PWS Information'!$E$10="CWS",U49="Multiple Family Residence",'[1]PWS Information'!$E$11="Yes",Q49="Lead")),
(AND('[1]PWS Information'!$E$10="NTNC",Q49="Lead")))),"Tier 1",
IF((OR((AND('[1]PWS Information'!$E$10="CWS",U49="Multiple Family Residence",'[1]PWS Information'!$E$11="No",Q49="Lead")),
(AND('[1]PWS Information'!$E$10="CWS",U49="Other",Q49="Lead")),
(AND('[1]PWS Information'!$E$10="CWS",U49="Building",Q49="Lead")))),"Tier 2",
IF((OR((AND('[1]PWS Information'!$E$10="CWS",U49="Single Family Residence",Q49="Galvanized Requiring Replacement")),
(AND('[1]PWS Information'!$E$10="CWS",U49="Single Family Residence",Q49="Galvanized Requiring Replacement",R49="Yes")),
(AND('[1]PWS Information'!$E$10="NTNC",Q49="Galvanized Requiring Replacement")),
(AND('[1]PWS Information'!$E$10="NTNC",U49="Single Family Residence",R49="Yes")))),"Tier 3",
IF((OR((AND('[1]PWS Information'!$E$10="CWS",U49="Single Family Residence",S49="Yes",Q49="Non-Lead", J49="Non-Lead - Copper",L49="Before 1989")),
(AND('[1]PWS Information'!$E$10="CWS",U49="Single Family Residence",S49="Yes",Q49="Non-Lead", N49="Non-Lead - Copper",O49="Before 1989")))),"Tier 4",
IF((OR((AND('[1]PWS Information'!$E$10="NTNC",Q49="Non-Lead")),
(AND('[1]PWS Information'!$E$10="CWS",Q49="Non-Lead",S49="")),
(AND('[1]PWS Information'!$E$10="CWS",Q49="Non-Lead",S49="No")),
(AND('[1]PWS Information'!$E$10="CWS",Q49="Non-Lead",S49="Don't Know")),
(AND('[1]PWS Information'!$E$10="CWS",Q49="Non-Lead", J49="Non-Lead - Copper", S49="Yes", L49="Between 1989 and 2014")),
(AND('[1]PWS Information'!$E$10="CWS",Q49="Non-Lead", J49="Non-Lead - Copper", S49="Yes", L49="After 2014")),
(AND('[1]PWS Information'!$E$10="CWS",Q49="Non-Lead", J49="Non-Lead - Copper", S49="Yes", L49="Unknown")),
(AND('[1]PWS Information'!$E$10="CWS",Q49="Non-Lead", N49="Non-Lead - Copper", S49="Yes", O49="Between 1989 and 2014")),
(AND('[1]PWS Information'!$E$10="CWS",Q49="Non-Lead", N49="Non-Lead - Copper", S49="Yes", O49="After 2014")),
(AND('[1]PWS Information'!$E$10="CWS",Q49="Non-Lead", N49="Non-Lead - Copper", S49="Yes", O49="Unknown")),
(AND('[1]PWS Information'!$E$10="CWS",Q49="Unknown")),
(AND('[1]PWS Information'!$E$10="NTNC",Q49="Unknown")))),"Tier 5",
"")))))</f>
        <v>Tier 5</v>
      </c>
      <c r="Z49" s="71"/>
      <c r="AA49" s="71"/>
    </row>
    <row r="50" spans="1:27" ht="57.6" x14ac:dyDescent="0.3">
      <c r="A50" s="17"/>
      <c r="B50" s="59">
        <v>16243438</v>
      </c>
      <c r="C50" s="73">
        <v>500</v>
      </c>
      <c r="D50" s="74" t="s">
        <v>55</v>
      </c>
      <c r="E50" s="74" t="s">
        <v>49</v>
      </c>
      <c r="F50" s="74">
        <v>78640</v>
      </c>
      <c r="G50" s="62"/>
      <c r="H50" s="63">
        <v>29.9768556</v>
      </c>
      <c r="I50" s="64">
        <v>-97.853380555555503</v>
      </c>
      <c r="J50" s="65" t="s">
        <v>57</v>
      </c>
      <c r="K50" s="66" t="s">
        <v>51</v>
      </c>
      <c r="L50" s="62" t="s">
        <v>58</v>
      </c>
      <c r="M50" s="69"/>
      <c r="N50" s="65" t="s">
        <v>50</v>
      </c>
      <c r="O50" s="66" t="s">
        <v>58</v>
      </c>
      <c r="P50" s="69"/>
      <c r="Q50" s="55" t="str">
        <f t="shared" si="0"/>
        <v>Non-Lead</v>
      </c>
      <c r="R50" s="70" t="s">
        <v>51</v>
      </c>
      <c r="S50" s="70" t="s">
        <v>51</v>
      </c>
      <c r="T50" s="70"/>
      <c r="U50" s="71" t="s">
        <v>53</v>
      </c>
      <c r="V50" s="71" t="s">
        <v>51</v>
      </c>
      <c r="W50" s="71" t="s">
        <v>51</v>
      </c>
      <c r="X50" s="71" t="s">
        <v>51</v>
      </c>
      <c r="Y50" s="72" t="str">
        <f>IF((OR((AND('[1]PWS Information'!$E$10="CWS",U50="Single Family Residence",Q50="Lead")),
(AND('[1]PWS Information'!$E$10="CWS",U50="Multiple Family Residence",'[1]PWS Information'!$E$11="Yes",Q50="Lead")),
(AND('[1]PWS Information'!$E$10="NTNC",Q50="Lead")))),"Tier 1",
IF((OR((AND('[1]PWS Information'!$E$10="CWS",U50="Multiple Family Residence",'[1]PWS Information'!$E$11="No",Q50="Lead")),
(AND('[1]PWS Information'!$E$10="CWS",U50="Other",Q50="Lead")),
(AND('[1]PWS Information'!$E$10="CWS",U50="Building",Q50="Lead")))),"Tier 2",
IF((OR((AND('[1]PWS Information'!$E$10="CWS",U50="Single Family Residence",Q50="Galvanized Requiring Replacement")),
(AND('[1]PWS Information'!$E$10="CWS",U50="Single Family Residence",Q50="Galvanized Requiring Replacement",R50="Yes")),
(AND('[1]PWS Information'!$E$10="NTNC",Q50="Galvanized Requiring Replacement")),
(AND('[1]PWS Information'!$E$10="NTNC",U50="Single Family Residence",R50="Yes")))),"Tier 3",
IF((OR((AND('[1]PWS Information'!$E$10="CWS",U50="Single Family Residence",S50="Yes",Q50="Non-Lead", J50="Non-Lead - Copper",L50="Before 1989")),
(AND('[1]PWS Information'!$E$10="CWS",U50="Single Family Residence",S50="Yes",Q50="Non-Lead", N50="Non-Lead - Copper",O50="Before 1989")))),"Tier 4",
IF((OR((AND('[1]PWS Information'!$E$10="NTNC",Q50="Non-Lead")),
(AND('[1]PWS Information'!$E$10="CWS",Q50="Non-Lead",S50="")),
(AND('[1]PWS Information'!$E$10="CWS",Q50="Non-Lead",S50="No")),
(AND('[1]PWS Information'!$E$10="CWS",Q50="Non-Lead",S50="Don't Know")),
(AND('[1]PWS Information'!$E$10="CWS",Q50="Non-Lead", J50="Non-Lead - Copper", S50="Yes", L50="Between 1989 and 2014")),
(AND('[1]PWS Information'!$E$10="CWS",Q50="Non-Lead", J50="Non-Lead - Copper", S50="Yes", L50="After 2014")),
(AND('[1]PWS Information'!$E$10="CWS",Q50="Non-Lead", J50="Non-Lead - Copper", S50="Yes", L50="Unknown")),
(AND('[1]PWS Information'!$E$10="CWS",Q50="Non-Lead", N50="Non-Lead - Copper", S50="Yes", O50="Between 1989 and 2014")),
(AND('[1]PWS Information'!$E$10="CWS",Q50="Non-Lead", N50="Non-Lead - Copper", S50="Yes", O50="After 2014")),
(AND('[1]PWS Information'!$E$10="CWS",Q50="Non-Lead", N50="Non-Lead - Copper", S50="Yes", O50="Unknown")),
(AND('[1]PWS Information'!$E$10="CWS",Q50="Unknown")),
(AND('[1]PWS Information'!$E$10="NTNC",Q50="Unknown")))),"Tier 5",
"")))))</f>
        <v>Tier 5</v>
      </c>
      <c r="Z50" s="71"/>
      <c r="AA50" s="71"/>
    </row>
    <row r="51" spans="1:27" ht="57.6" x14ac:dyDescent="0.3">
      <c r="A51" s="1"/>
      <c r="B51" s="59">
        <v>12084140</v>
      </c>
      <c r="C51" s="73">
        <v>605</v>
      </c>
      <c r="D51" s="74" t="s">
        <v>55</v>
      </c>
      <c r="E51" s="74" t="s">
        <v>49</v>
      </c>
      <c r="F51" s="74">
        <v>78640</v>
      </c>
      <c r="G51" s="62"/>
      <c r="H51" s="63">
        <v>29.978911100000001</v>
      </c>
      <c r="I51" s="64">
        <v>-97.854747222222201</v>
      </c>
      <c r="J51" s="65" t="s">
        <v>57</v>
      </c>
      <c r="K51" s="66" t="s">
        <v>51</v>
      </c>
      <c r="L51" s="62" t="s">
        <v>58</v>
      </c>
      <c r="M51" s="69"/>
      <c r="N51" s="65" t="s">
        <v>50</v>
      </c>
      <c r="O51" s="66" t="s">
        <v>58</v>
      </c>
      <c r="P51" s="69"/>
      <c r="Q51" s="55" t="str">
        <f t="shared" si="0"/>
        <v>Non-Lead</v>
      </c>
      <c r="R51" s="70" t="s">
        <v>51</v>
      </c>
      <c r="S51" s="70" t="s">
        <v>51</v>
      </c>
      <c r="T51" s="70"/>
      <c r="U51" s="71" t="s">
        <v>53</v>
      </c>
      <c r="V51" s="71" t="s">
        <v>51</v>
      </c>
      <c r="W51" s="71" t="s">
        <v>51</v>
      </c>
      <c r="X51" s="71" t="s">
        <v>51</v>
      </c>
      <c r="Y51" s="72" t="str">
        <f>IF((OR((AND('[1]PWS Information'!$E$10="CWS",U51="Single Family Residence",Q51="Lead")),
(AND('[1]PWS Information'!$E$10="CWS",U51="Multiple Family Residence",'[1]PWS Information'!$E$11="Yes",Q51="Lead")),
(AND('[1]PWS Information'!$E$10="NTNC",Q51="Lead")))),"Tier 1",
IF((OR((AND('[1]PWS Information'!$E$10="CWS",U51="Multiple Family Residence",'[1]PWS Information'!$E$11="No",Q51="Lead")),
(AND('[1]PWS Information'!$E$10="CWS",U51="Other",Q51="Lead")),
(AND('[1]PWS Information'!$E$10="CWS",U51="Building",Q51="Lead")))),"Tier 2",
IF((OR((AND('[1]PWS Information'!$E$10="CWS",U51="Single Family Residence",Q51="Galvanized Requiring Replacement")),
(AND('[1]PWS Information'!$E$10="CWS",U51="Single Family Residence",Q51="Galvanized Requiring Replacement",R51="Yes")),
(AND('[1]PWS Information'!$E$10="NTNC",Q51="Galvanized Requiring Replacement")),
(AND('[1]PWS Information'!$E$10="NTNC",U51="Single Family Residence",R51="Yes")))),"Tier 3",
IF((OR((AND('[1]PWS Information'!$E$10="CWS",U51="Single Family Residence",S51="Yes",Q51="Non-Lead", J51="Non-Lead - Copper",L51="Before 1989")),
(AND('[1]PWS Information'!$E$10="CWS",U51="Single Family Residence",S51="Yes",Q51="Non-Lead", N51="Non-Lead - Copper",O51="Before 1989")))),"Tier 4",
IF((OR((AND('[1]PWS Information'!$E$10="NTNC",Q51="Non-Lead")),
(AND('[1]PWS Information'!$E$10="CWS",Q51="Non-Lead",S51="")),
(AND('[1]PWS Information'!$E$10="CWS",Q51="Non-Lead",S51="No")),
(AND('[1]PWS Information'!$E$10="CWS",Q51="Non-Lead",S51="Don't Know")),
(AND('[1]PWS Information'!$E$10="CWS",Q51="Non-Lead", J51="Non-Lead - Copper", S51="Yes", L51="Between 1989 and 2014")),
(AND('[1]PWS Information'!$E$10="CWS",Q51="Non-Lead", J51="Non-Lead - Copper", S51="Yes", L51="After 2014")),
(AND('[1]PWS Information'!$E$10="CWS",Q51="Non-Lead", J51="Non-Lead - Copper", S51="Yes", L51="Unknown")),
(AND('[1]PWS Information'!$E$10="CWS",Q51="Non-Lead", N51="Non-Lead - Copper", S51="Yes", O51="Between 1989 and 2014")),
(AND('[1]PWS Information'!$E$10="CWS",Q51="Non-Lead", N51="Non-Lead - Copper", S51="Yes", O51="After 2014")),
(AND('[1]PWS Information'!$E$10="CWS",Q51="Non-Lead", N51="Non-Lead - Copper", S51="Yes", O51="Unknown")),
(AND('[1]PWS Information'!$E$10="CWS",Q51="Unknown")),
(AND('[1]PWS Information'!$E$10="NTNC",Q51="Unknown")))),"Tier 5",
"")))))</f>
        <v>Tier 5</v>
      </c>
      <c r="Z51" s="71"/>
      <c r="AA51" s="71"/>
    </row>
    <row r="52" spans="1:27" ht="57.6" x14ac:dyDescent="0.3">
      <c r="A52" s="1"/>
      <c r="B52" s="59">
        <v>12728862</v>
      </c>
      <c r="C52" s="73">
        <v>720</v>
      </c>
      <c r="D52" s="74" t="s">
        <v>55</v>
      </c>
      <c r="E52" s="74" t="s">
        <v>49</v>
      </c>
      <c r="F52" s="74">
        <v>78640</v>
      </c>
      <c r="G52" s="62"/>
      <c r="H52" s="63">
        <v>29.981107000000002</v>
      </c>
      <c r="I52" s="64">
        <v>-97.853691999999995</v>
      </c>
      <c r="J52" s="65" t="s">
        <v>57</v>
      </c>
      <c r="K52" s="66" t="s">
        <v>51</v>
      </c>
      <c r="L52" s="62" t="s">
        <v>58</v>
      </c>
      <c r="M52" s="69"/>
      <c r="N52" s="65" t="s">
        <v>50</v>
      </c>
      <c r="O52" s="66" t="s">
        <v>58</v>
      </c>
      <c r="P52" s="69"/>
      <c r="Q52" s="55" t="str">
        <f t="shared" si="0"/>
        <v>Non-Lead</v>
      </c>
      <c r="R52" s="70" t="s">
        <v>51</v>
      </c>
      <c r="S52" s="70" t="s">
        <v>51</v>
      </c>
      <c r="T52" s="70"/>
      <c r="U52" s="71" t="s">
        <v>53</v>
      </c>
      <c r="V52" s="71" t="s">
        <v>51</v>
      </c>
      <c r="W52" s="71" t="s">
        <v>51</v>
      </c>
      <c r="X52" s="71" t="s">
        <v>61</v>
      </c>
      <c r="Y52" s="72" t="str">
        <f>IF((OR((AND('[1]PWS Information'!$E$10="CWS",U52="Single Family Residence",Q52="Lead")),
(AND('[1]PWS Information'!$E$10="CWS",U52="Multiple Family Residence",'[1]PWS Information'!$E$11="Yes",Q52="Lead")),
(AND('[1]PWS Information'!$E$10="NTNC",Q52="Lead")))),"Tier 1",
IF((OR((AND('[1]PWS Information'!$E$10="CWS",U52="Multiple Family Residence",'[1]PWS Information'!$E$11="No",Q52="Lead")),
(AND('[1]PWS Information'!$E$10="CWS",U52="Other",Q52="Lead")),
(AND('[1]PWS Information'!$E$10="CWS",U52="Building",Q52="Lead")))),"Tier 2",
IF((OR((AND('[1]PWS Information'!$E$10="CWS",U52="Single Family Residence",Q52="Galvanized Requiring Replacement")),
(AND('[1]PWS Information'!$E$10="CWS",U52="Single Family Residence",Q52="Galvanized Requiring Replacement",R52="Yes")),
(AND('[1]PWS Information'!$E$10="NTNC",Q52="Galvanized Requiring Replacement")),
(AND('[1]PWS Information'!$E$10="NTNC",U52="Single Family Residence",R52="Yes")))),"Tier 3",
IF((OR((AND('[1]PWS Information'!$E$10="CWS",U52="Single Family Residence",S52="Yes",Q52="Non-Lead", J52="Non-Lead - Copper",L52="Before 1989")),
(AND('[1]PWS Information'!$E$10="CWS",U52="Single Family Residence",S52="Yes",Q52="Non-Lead", N52="Non-Lead - Copper",O52="Before 1989")))),"Tier 4",
IF((OR((AND('[1]PWS Information'!$E$10="NTNC",Q52="Non-Lead")),
(AND('[1]PWS Information'!$E$10="CWS",Q52="Non-Lead",S52="")),
(AND('[1]PWS Information'!$E$10="CWS",Q52="Non-Lead",S52="No")),
(AND('[1]PWS Information'!$E$10="CWS",Q52="Non-Lead",S52="Don't Know")),
(AND('[1]PWS Information'!$E$10="CWS",Q52="Non-Lead", J52="Non-Lead - Copper", S52="Yes", L52="Between 1989 and 2014")),
(AND('[1]PWS Information'!$E$10="CWS",Q52="Non-Lead", J52="Non-Lead - Copper", S52="Yes", L52="After 2014")),
(AND('[1]PWS Information'!$E$10="CWS",Q52="Non-Lead", J52="Non-Lead - Copper", S52="Yes", L52="Unknown")),
(AND('[1]PWS Information'!$E$10="CWS",Q52="Non-Lead", N52="Non-Lead - Copper", S52="Yes", O52="Between 1989 and 2014")),
(AND('[1]PWS Information'!$E$10="CWS",Q52="Non-Lead", N52="Non-Lead - Copper", S52="Yes", O52="After 2014")),
(AND('[1]PWS Information'!$E$10="CWS",Q52="Non-Lead", N52="Non-Lead - Copper", S52="Yes", O52="Unknown")),
(AND('[1]PWS Information'!$E$10="CWS",Q52="Unknown")),
(AND('[1]PWS Information'!$E$10="NTNC",Q52="Unknown")))),"Tier 5",
"")))))</f>
        <v>Tier 5</v>
      </c>
      <c r="Z52" s="71"/>
      <c r="AA52" s="71"/>
    </row>
    <row r="53" spans="1:27" ht="57.6" x14ac:dyDescent="0.3">
      <c r="A53" s="1"/>
      <c r="B53" s="59">
        <v>9299275</v>
      </c>
      <c r="C53" s="73">
        <v>599</v>
      </c>
      <c r="D53" s="74" t="s">
        <v>55</v>
      </c>
      <c r="E53" s="74" t="s">
        <v>49</v>
      </c>
      <c r="F53" s="74">
        <v>78640</v>
      </c>
      <c r="G53" s="62"/>
      <c r="H53" s="63">
        <v>29.978988999999999</v>
      </c>
      <c r="I53" s="64">
        <v>-97.853254000000007</v>
      </c>
      <c r="J53" s="65" t="s">
        <v>57</v>
      </c>
      <c r="K53" s="66" t="s">
        <v>51</v>
      </c>
      <c r="L53" s="62" t="s">
        <v>58</v>
      </c>
      <c r="M53" s="69"/>
      <c r="N53" s="65" t="s">
        <v>50</v>
      </c>
      <c r="O53" s="66" t="s">
        <v>58</v>
      </c>
      <c r="P53" s="69"/>
      <c r="Q53" s="55" t="str">
        <f t="shared" si="0"/>
        <v>Non-Lead</v>
      </c>
      <c r="R53" s="70" t="s">
        <v>51</v>
      </c>
      <c r="S53" s="70" t="s">
        <v>51</v>
      </c>
      <c r="T53" s="70"/>
      <c r="U53" s="71" t="s">
        <v>53</v>
      </c>
      <c r="V53" s="71" t="s">
        <v>51</v>
      </c>
      <c r="W53" s="71" t="s">
        <v>51</v>
      </c>
      <c r="X53" s="71" t="s">
        <v>51</v>
      </c>
      <c r="Y53" s="72" t="str">
        <f>IF((OR((AND('[1]PWS Information'!$E$10="CWS",U53="Single Family Residence",Q53="Lead")),
(AND('[1]PWS Information'!$E$10="CWS",U53="Multiple Family Residence",'[1]PWS Information'!$E$11="Yes",Q53="Lead")),
(AND('[1]PWS Information'!$E$10="NTNC",Q53="Lead")))),"Tier 1",
IF((OR((AND('[1]PWS Information'!$E$10="CWS",U53="Multiple Family Residence",'[1]PWS Information'!$E$11="No",Q53="Lead")),
(AND('[1]PWS Information'!$E$10="CWS",U53="Other",Q53="Lead")),
(AND('[1]PWS Information'!$E$10="CWS",U53="Building",Q53="Lead")))),"Tier 2",
IF((OR((AND('[1]PWS Information'!$E$10="CWS",U53="Single Family Residence",Q53="Galvanized Requiring Replacement")),
(AND('[1]PWS Information'!$E$10="CWS",U53="Single Family Residence",Q53="Galvanized Requiring Replacement",R53="Yes")),
(AND('[1]PWS Information'!$E$10="NTNC",Q53="Galvanized Requiring Replacement")),
(AND('[1]PWS Information'!$E$10="NTNC",U53="Single Family Residence",R53="Yes")))),"Tier 3",
IF((OR((AND('[1]PWS Information'!$E$10="CWS",U53="Single Family Residence",S53="Yes",Q53="Non-Lead", J53="Non-Lead - Copper",L53="Before 1989")),
(AND('[1]PWS Information'!$E$10="CWS",U53="Single Family Residence",S53="Yes",Q53="Non-Lead", N53="Non-Lead - Copper",O53="Before 1989")))),"Tier 4",
IF((OR((AND('[1]PWS Information'!$E$10="NTNC",Q53="Non-Lead")),
(AND('[1]PWS Information'!$E$10="CWS",Q53="Non-Lead",S53="")),
(AND('[1]PWS Information'!$E$10="CWS",Q53="Non-Lead",S53="No")),
(AND('[1]PWS Information'!$E$10="CWS",Q53="Non-Lead",S53="Don't Know")),
(AND('[1]PWS Information'!$E$10="CWS",Q53="Non-Lead", J53="Non-Lead - Copper", S53="Yes", L53="Between 1989 and 2014")),
(AND('[1]PWS Information'!$E$10="CWS",Q53="Non-Lead", J53="Non-Lead - Copper", S53="Yes", L53="After 2014")),
(AND('[1]PWS Information'!$E$10="CWS",Q53="Non-Lead", J53="Non-Lead - Copper", S53="Yes", L53="Unknown")),
(AND('[1]PWS Information'!$E$10="CWS",Q53="Non-Lead", N53="Non-Lead - Copper", S53="Yes", O53="Between 1989 and 2014")),
(AND('[1]PWS Information'!$E$10="CWS",Q53="Non-Lead", N53="Non-Lead - Copper", S53="Yes", O53="After 2014")),
(AND('[1]PWS Information'!$E$10="CWS",Q53="Non-Lead", N53="Non-Lead - Copper", S53="Yes", O53="Unknown")),
(AND('[1]PWS Information'!$E$10="CWS",Q53="Unknown")),
(AND('[1]PWS Information'!$E$10="NTNC",Q53="Unknown")))),"Tier 5",
"")))))</f>
        <v>Tier 5</v>
      </c>
      <c r="Z53" s="71"/>
      <c r="AA53" s="71"/>
    </row>
    <row r="54" spans="1:27" ht="57.6" x14ac:dyDescent="0.3">
      <c r="A54" s="17"/>
      <c r="B54" s="59">
        <v>16227041</v>
      </c>
      <c r="C54" s="73">
        <v>600</v>
      </c>
      <c r="D54" s="74" t="s">
        <v>55</v>
      </c>
      <c r="E54" s="74" t="s">
        <v>49</v>
      </c>
      <c r="F54" s="74">
        <v>78640</v>
      </c>
      <c r="G54" s="62"/>
      <c r="H54" s="63">
        <v>29.977371999999999</v>
      </c>
      <c r="I54" s="64">
        <v>-29.977371999999999</v>
      </c>
      <c r="J54" s="65" t="s">
        <v>57</v>
      </c>
      <c r="K54" s="66" t="s">
        <v>51</v>
      </c>
      <c r="L54" s="62" t="s">
        <v>58</v>
      </c>
      <c r="M54" s="69"/>
      <c r="N54" s="65" t="s">
        <v>50</v>
      </c>
      <c r="O54" s="66" t="s">
        <v>58</v>
      </c>
      <c r="P54" s="69"/>
      <c r="Q54" s="55" t="str">
        <f t="shared" si="0"/>
        <v>Non-Lead</v>
      </c>
      <c r="R54" s="70" t="s">
        <v>51</v>
      </c>
      <c r="S54" s="70" t="s">
        <v>51</v>
      </c>
      <c r="T54" s="70"/>
      <c r="U54" s="71" t="s">
        <v>53</v>
      </c>
      <c r="V54" s="71" t="s">
        <v>51</v>
      </c>
      <c r="W54" s="71" t="s">
        <v>51</v>
      </c>
      <c r="X54" s="71" t="s">
        <v>51</v>
      </c>
      <c r="Y54" s="72" t="str">
        <f>IF((OR((AND('[1]PWS Information'!$E$10="CWS",U54="Single Family Residence",Q54="Lead")),
(AND('[1]PWS Information'!$E$10="CWS",U54="Multiple Family Residence",'[1]PWS Information'!$E$11="Yes",Q54="Lead")),
(AND('[1]PWS Information'!$E$10="NTNC",Q54="Lead")))),"Tier 1",
IF((OR((AND('[1]PWS Information'!$E$10="CWS",U54="Multiple Family Residence",'[1]PWS Information'!$E$11="No",Q54="Lead")),
(AND('[1]PWS Information'!$E$10="CWS",U54="Other",Q54="Lead")),
(AND('[1]PWS Information'!$E$10="CWS",U54="Building",Q54="Lead")))),"Tier 2",
IF((OR((AND('[1]PWS Information'!$E$10="CWS",U54="Single Family Residence",Q54="Galvanized Requiring Replacement")),
(AND('[1]PWS Information'!$E$10="CWS",U54="Single Family Residence",Q54="Galvanized Requiring Replacement",R54="Yes")),
(AND('[1]PWS Information'!$E$10="NTNC",Q54="Galvanized Requiring Replacement")),
(AND('[1]PWS Information'!$E$10="NTNC",U54="Single Family Residence",R54="Yes")))),"Tier 3",
IF((OR((AND('[1]PWS Information'!$E$10="CWS",U54="Single Family Residence",S54="Yes",Q54="Non-Lead", J54="Non-Lead - Copper",L54="Before 1989")),
(AND('[1]PWS Information'!$E$10="CWS",U54="Single Family Residence",S54="Yes",Q54="Non-Lead", N54="Non-Lead - Copper",O54="Before 1989")))),"Tier 4",
IF((OR((AND('[1]PWS Information'!$E$10="NTNC",Q54="Non-Lead")),
(AND('[1]PWS Information'!$E$10="CWS",Q54="Non-Lead",S54="")),
(AND('[1]PWS Information'!$E$10="CWS",Q54="Non-Lead",S54="No")),
(AND('[1]PWS Information'!$E$10="CWS",Q54="Non-Lead",S54="Don't Know")),
(AND('[1]PWS Information'!$E$10="CWS",Q54="Non-Lead", J54="Non-Lead - Copper", S54="Yes", L54="Between 1989 and 2014")),
(AND('[1]PWS Information'!$E$10="CWS",Q54="Non-Lead", J54="Non-Lead - Copper", S54="Yes", L54="After 2014")),
(AND('[1]PWS Information'!$E$10="CWS",Q54="Non-Lead", J54="Non-Lead - Copper", S54="Yes", L54="Unknown")),
(AND('[1]PWS Information'!$E$10="CWS",Q54="Non-Lead", N54="Non-Lead - Copper", S54="Yes", O54="Between 1989 and 2014")),
(AND('[1]PWS Information'!$E$10="CWS",Q54="Non-Lead", N54="Non-Lead - Copper", S54="Yes", O54="After 2014")),
(AND('[1]PWS Information'!$E$10="CWS",Q54="Non-Lead", N54="Non-Lead - Copper", S54="Yes", O54="Unknown")),
(AND('[1]PWS Information'!$E$10="CWS",Q54="Unknown")),
(AND('[1]PWS Information'!$E$10="NTNC",Q54="Unknown")))),"Tier 5",
"")))))</f>
        <v>Tier 5</v>
      </c>
      <c r="Z54" s="71"/>
      <c r="AA54" s="71"/>
    </row>
    <row r="55" spans="1:27" ht="57.6" x14ac:dyDescent="0.3">
      <c r="A55" s="1"/>
      <c r="B55" s="59">
        <v>7999700</v>
      </c>
      <c r="C55" s="73">
        <v>100</v>
      </c>
      <c r="D55" s="74" t="s">
        <v>65</v>
      </c>
      <c r="E55" s="74" t="s">
        <v>49</v>
      </c>
      <c r="F55" s="74">
        <v>78640</v>
      </c>
      <c r="G55" s="62"/>
      <c r="H55" s="63">
        <v>29.973644400000001</v>
      </c>
      <c r="I55" s="64">
        <v>-97.857722222222193</v>
      </c>
      <c r="J55" s="65" t="s">
        <v>50</v>
      </c>
      <c r="K55" s="66" t="s">
        <v>51</v>
      </c>
      <c r="L55" s="62" t="s">
        <v>52</v>
      </c>
      <c r="M55" s="69"/>
      <c r="N55" s="65" t="s">
        <v>50</v>
      </c>
      <c r="O55" s="66" t="s">
        <v>52</v>
      </c>
      <c r="P55" s="69"/>
      <c r="Q55" s="55" t="str">
        <f t="shared" si="0"/>
        <v>Non-Lead</v>
      </c>
      <c r="R55" s="70" t="s">
        <v>51</v>
      </c>
      <c r="S55" s="70" t="s">
        <v>51</v>
      </c>
      <c r="T55" s="70"/>
      <c r="U55" s="71" t="s">
        <v>53</v>
      </c>
      <c r="V55" s="71" t="s">
        <v>51</v>
      </c>
      <c r="W55" s="71" t="s">
        <v>51</v>
      </c>
      <c r="X55" s="71" t="s">
        <v>51</v>
      </c>
      <c r="Y55" s="72" t="str">
        <f>IF((OR((AND('[1]PWS Information'!$E$10="CWS",U55="Single Family Residence",Q55="Lead")),
(AND('[1]PWS Information'!$E$10="CWS",U55="Multiple Family Residence",'[1]PWS Information'!$E$11="Yes",Q55="Lead")),
(AND('[1]PWS Information'!$E$10="NTNC",Q55="Lead")))),"Tier 1",
IF((OR((AND('[1]PWS Information'!$E$10="CWS",U55="Multiple Family Residence",'[1]PWS Information'!$E$11="No",Q55="Lead")),
(AND('[1]PWS Information'!$E$10="CWS",U55="Other",Q55="Lead")),
(AND('[1]PWS Information'!$E$10="CWS",U55="Building",Q55="Lead")))),"Tier 2",
IF((OR((AND('[1]PWS Information'!$E$10="CWS",U55="Single Family Residence",Q55="Galvanized Requiring Replacement")),
(AND('[1]PWS Information'!$E$10="CWS",U55="Single Family Residence",Q55="Galvanized Requiring Replacement",R55="Yes")),
(AND('[1]PWS Information'!$E$10="NTNC",Q55="Galvanized Requiring Replacement")),
(AND('[1]PWS Information'!$E$10="NTNC",U55="Single Family Residence",R55="Yes")))),"Tier 3",
IF((OR((AND('[1]PWS Information'!$E$10="CWS",U55="Single Family Residence",S55="Yes",Q55="Non-Lead", J55="Non-Lead - Copper",L55="Before 1989")),
(AND('[1]PWS Information'!$E$10="CWS",U55="Single Family Residence",S55="Yes",Q55="Non-Lead", N55="Non-Lead - Copper",O55="Before 1989")))),"Tier 4",
IF((OR((AND('[1]PWS Information'!$E$10="NTNC",Q55="Non-Lead")),
(AND('[1]PWS Information'!$E$10="CWS",Q55="Non-Lead",S55="")),
(AND('[1]PWS Information'!$E$10="CWS",Q55="Non-Lead",S55="No")),
(AND('[1]PWS Information'!$E$10="CWS",Q55="Non-Lead",S55="Don't Know")),
(AND('[1]PWS Information'!$E$10="CWS",Q55="Non-Lead", J55="Non-Lead - Copper", S55="Yes", L55="Between 1989 and 2014")),
(AND('[1]PWS Information'!$E$10="CWS",Q55="Non-Lead", J55="Non-Lead - Copper", S55="Yes", L55="After 2014")),
(AND('[1]PWS Information'!$E$10="CWS",Q55="Non-Lead", J55="Non-Lead - Copper", S55="Yes", L55="Unknown")),
(AND('[1]PWS Information'!$E$10="CWS",Q55="Non-Lead", N55="Non-Lead - Copper", S55="Yes", O55="Between 1989 and 2014")),
(AND('[1]PWS Information'!$E$10="CWS",Q55="Non-Lead", N55="Non-Lead - Copper", S55="Yes", O55="After 2014")),
(AND('[1]PWS Information'!$E$10="CWS",Q55="Non-Lead", N55="Non-Lead - Copper", S55="Yes", O55="Unknown")),
(AND('[1]PWS Information'!$E$10="CWS",Q55="Unknown")),
(AND('[1]PWS Information'!$E$10="NTNC",Q55="Unknown")))),"Tier 5",
"")))))</f>
        <v>Tier 5</v>
      </c>
      <c r="Z55" s="71"/>
      <c r="AA55" s="71"/>
    </row>
    <row r="56" spans="1:27" ht="57.6" x14ac:dyDescent="0.3">
      <c r="A56" s="1"/>
      <c r="B56" s="59">
        <v>10174326</v>
      </c>
      <c r="C56" s="73">
        <v>101</v>
      </c>
      <c r="D56" s="74" t="s">
        <v>65</v>
      </c>
      <c r="E56" s="74" t="s">
        <v>49</v>
      </c>
      <c r="F56" s="74">
        <v>78640</v>
      </c>
      <c r="G56" s="62"/>
      <c r="H56" s="63">
        <v>29.973969400000001</v>
      </c>
      <c r="I56" s="64">
        <v>-97.857349999999997</v>
      </c>
      <c r="J56" s="65" t="s">
        <v>50</v>
      </c>
      <c r="K56" s="66" t="s">
        <v>51</v>
      </c>
      <c r="L56" s="62" t="s">
        <v>52</v>
      </c>
      <c r="M56" s="69"/>
      <c r="N56" s="65" t="s">
        <v>50</v>
      </c>
      <c r="O56" s="66" t="s">
        <v>52</v>
      </c>
      <c r="P56" s="69"/>
      <c r="Q56" s="55" t="str">
        <f t="shared" si="0"/>
        <v>Non-Lead</v>
      </c>
      <c r="R56" s="70" t="s">
        <v>51</v>
      </c>
      <c r="S56" s="70" t="s">
        <v>51</v>
      </c>
      <c r="T56" s="70"/>
      <c r="U56" s="71" t="s">
        <v>53</v>
      </c>
      <c r="V56" s="71" t="s">
        <v>51</v>
      </c>
      <c r="W56" s="71" t="s">
        <v>51</v>
      </c>
      <c r="X56" s="71" t="s">
        <v>51</v>
      </c>
      <c r="Y56" s="72" t="str">
        <f>IF((OR((AND('[1]PWS Information'!$E$10="CWS",U56="Single Family Residence",Q56="Lead")),
(AND('[1]PWS Information'!$E$10="CWS",U56="Multiple Family Residence",'[1]PWS Information'!$E$11="Yes",Q56="Lead")),
(AND('[1]PWS Information'!$E$10="NTNC",Q56="Lead")))),"Tier 1",
IF((OR((AND('[1]PWS Information'!$E$10="CWS",U56="Multiple Family Residence",'[1]PWS Information'!$E$11="No",Q56="Lead")),
(AND('[1]PWS Information'!$E$10="CWS",U56="Other",Q56="Lead")),
(AND('[1]PWS Information'!$E$10="CWS",U56="Building",Q56="Lead")))),"Tier 2",
IF((OR((AND('[1]PWS Information'!$E$10="CWS",U56="Single Family Residence",Q56="Galvanized Requiring Replacement")),
(AND('[1]PWS Information'!$E$10="CWS",U56="Single Family Residence",Q56="Galvanized Requiring Replacement",R56="Yes")),
(AND('[1]PWS Information'!$E$10="NTNC",Q56="Galvanized Requiring Replacement")),
(AND('[1]PWS Information'!$E$10="NTNC",U56="Single Family Residence",R56="Yes")))),"Tier 3",
IF((OR((AND('[1]PWS Information'!$E$10="CWS",U56="Single Family Residence",S56="Yes",Q56="Non-Lead", J56="Non-Lead - Copper",L56="Before 1989")),
(AND('[1]PWS Information'!$E$10="CWS",U56="Single Family Residence",S56="Yes",Q56="Non-Lead", N56="Non-Lead - Copper",O56="Before 1989")))),"Tier 4",
IF((OR((AND('[1]PWS Information'!$E$10="NTNC",Q56="Non-Lead")),
(AND('[1]PWS Information'!$E$10="CWS",Q56="Non-Lead",S56="")),
(AND('[1]PWS Information'!$E$10="CWS",Q56="Non-Lead",S56="No")),
(AND('[1]PWS Information'!$E$10="CWS",Q56="Non-Lead",S56="Don't Know")),
(AND('[1]PWS Information'!$E$10="CWS",Q56="Non-Lead", J56="Non-Lead - Copper", S56="Yes", L56="Between 1989 and 2014")),
(AND('[1]PWS Information'!$E$10="CWS",Q56="Non-Lead", J56="Non-Lead - Copper", S56="Yes", L56="After 2014")),
(AND('[1]PWS Information'!$E$10="CWS",Q56="Non-Lead", J56="Non-Lead - Copper", S56="Yes", L56="Unknown")),
(AND('[1]PWS Information'!$E$10="CWS",Q56="Non-Lead", N56="Non-Lead - Copper", S56="Yes", O56="Between 1989 and 2014")),
(AND('[1]PWS Information'!$E$10="CWS",Q56="Non-Lead", N56="Non-Lead - Copper", S56="Yes", O56="After 2014")),
(AND('[1]PWS Information'!$E$10="CWS",Q56="Non-Lead", N56="Non-Lead - Copper", S56="Yes", O56="Unknown")),
(AND('[1]PWS Information'!$E$10="CWS",Q56="Unknown")),
(AND('[1]PWS Information'!$E$10="NTNC",Q56="Unknown")))),"Tier 5",
"")))))</f>
        <v>Tier 5</v>
      </c>
      <c r="Z56" s="71"/>
      <c r="AA56" s="71"/>
    </row>
    <row r="57" spans="1:27" ht="57.6" x14ac:dyDescent="0.3">
      <c r="A57" s="1"/>
      <c r="B57" s="59">
        <v>10707852</v>
      </c>
      <c r="C57" s="73">
        <v>106</v>
      </c>
      <c r="D57" s="74" t="s">
        <v>65</v>
      </c>
      <c r="E57" s="74" t="s">
        <v>49</v>
      </c>
      <c r="F57" s="74">
        <v>78640</v>
      </c>
      <c r="G57" s="62"/>
      <c r="H57" s="63">
        <v>29.9735528</v>
      </c>
      <c r="I57" s="64">
        <v>-97.857586111111104</v>
      </c>
      <c r="J57" s="65" t="s">
        <v>50</v>
      </c>
      <c r="K57" s="66" t="s">
        <v>51</v>
      </c>
      <c r="L57" s="62" t="s">
        <v>52</v>
      </c>
      <c r="M57" s="69"/>
      <c r="N57" s="65" t="s">
        <v>50</v>
      </c>
      <c r="O57" s="66" t="s">
        <v>52</v>
      </c>
      <c r="P57" s="69"/>
      <c r="Q57" s="55" t="str">
        <f t="shared" si="0"/>
        <v>Non-Lead</v>
      </c>
      <c r="R57" s="70" t="s">
        <v>51</v>
      </c>
      <c r="S57" s="70" t="s">
        <v>51</v>
      </c>
      <c r="T57" s="70"/>
      <c r="U57" s="71" t="s">
        <v>53</v>
      </c>
      <c r="V57" s="71" t="s">
        <v>51</v>
      </c>
      <c r="W57" s="71" t="s">
        <v>51</v>
      </c>
      <c r="X57" s="71" t="s">
        <v>51</v>
      </c>
      <c r="Y57" s="72" t="str">
        <f>IF((OR((AND('[1]PWS Information'!$E$10="CWS",U57="Single Family Residence",Q57="Lead")),
(AND('[1]PWS Information'!$E$10="CWS",U57="Multiple Family Residence",'[1]PWS Information'!$E$11="Yes",Q57="Lead")),
(AND('[1]PWS Information'!$E$10="NTNC",Q57="Lead")))),"Tier 1",
IF((OR((AND('[1]PWS Information'!$E$10="CWS",U57="Multiple Family Residence",'[1]PWS Information'!$E$11="No",Q57="Lead")),
(AND('[1]PWS Information'!$E$10="CWS",U57="Other",Q57="Lead")),
(AND('[1]PWS Information'!$E$10="CWS",U57="Building",Q57="Lead")))),"Tier 2",
IF((OR((AND('[1]PWS Information'!$E$10="CWS",U57="Single Family Residence",Q57="Galvanized Requiring Replacement")),
(AND('[1]PWS Information'!$E$10="CWS",U57="Single Family Residence",Q57="Galvanized Requiring Replacement",R57="Yes")),
(AND('[1]PWS Information'!$E$10="NTNC",Q57="Galvanized Requiring Replacement")),
(AND('[1]PWS Information'!$E$10="NTNC",U57="Single Family Residence",R57="Yes")))),"Tier 3",
IF((OR((AND('[1]PWS Information'!$E$10="CWS",U57="Single Family Residence",S57="Yes",Q57="Non-Lead", J57="Non-Lead - Copper",L57="Before 1989")),
(AND('[1]PWS Information'!$E$10="CWS",U57="Single Family Residence",S57="Yes",Q57="Non-Lead", N57="Non-Lead - Copper",O57="Before 1989")))),"Tier 4",
IF((OR((AND('[1]PWS Information'!$E$10="NTNC",Q57="Non-Lead")),
(AND('[1]PWS Information'!$E$10="CWS",Q57="Non-Lead",S57="")),
(AND('[1]PWS Information'!$E$10="CWS",Q57="Non-Lead",S57="No")),
(AND('[1]PWS Information'!$E$10="CWS",Q57="Non-Lead",S57="Don't Know")),
(AND('[1]PWS Information'!$E$10="CWS",Q57="Non-Lead", J57="Non-Lead - Copper", S57="Yes", L57="Between 1989 and 2014")),
(AND('[1]PWS Information'!$E$10="CWS",Q57="Non-Lead", J57="Non-Lead - Copper", S57="Yes", L57="After 2014")),
(AND('[1]PWS Information'!$E$10="CWS",Q57="Non-Lead", J57="Non-Lead - Copper", S57="Yes", L57="Unknown")),
(AND('[1]PWS Information'!$E$10="CWS",Q57="Non-Lead", N57="Non-Lead - Copper", S57="Yes", O57="Between 1989 and 2014")),
(AND('[1]PWS Information'!$E$10="CWS",Q57="Non-Lead", N57="Non-Lead - Copper", S57="Yes", O57="After 2014")),
(AND('[1]PWS Information'!$E$10="CWS",Q57="Non-Lead", N57="Non-Lead - Copper", S57="Yes", O57="Unknown")),
(AND('[1]PWS Information'!$E$10="CWS",Q57="Unknown")),
(AND('[1]PWS Information'!$E$10="NTNC",Q57="Unknown")))),"Tier 5",
"")))))</f>
        <v>Tier 5</v>
      </c>
      <c r="Z57" s="71"/>
      <c r="AA57" s="71"/>
    </row>
    <row r="58" spans="1:27" ht="57.6" x14ac:dyDescent="0.3">
      <c r="A58" s="17"/>
      <c r="B58" s="59">
        <v>10174044</v>
      </c>
      <c r="C58" s="73">
        <v>107</v>
      </c>
      <c r="D58" s="74" t="s">
        <v>65</v>
      </c>
      <c r="E58" s="74" t="s">
        <v>49</v>
      </c>
      <c r="F58" s="74">
        <v>78640</v>
      </c>
      <c r="G58" s="62"/>
      <c r="H58" s="63">
        <v>29.973894399999999</v>
      </c>
      <c r="I58" s="64">
        <v>-97.857269444444398</v>
      </c>
      <c r="J58" s="65" t="s">
        <v>50</v>
      </c>
      <c r="K58" s="66" t="s">
        <v>51</v>
      </c>
      <c r="L58" s="62" t="s">
        <v>52</v>
      </c>
      <c r="M58" s="69"/>
      <c r="N58" s="65" t="s">
        <v>50</v>
      </c>
      <c r="O58" s="66" t="s">
        <v>52</v>
      </c>
      <c r="P58" s="69"/>
      <c r="Q58" s="55" t="str">
        <f t="shared" si="0"/>
        <v>Non-Lead</v>
      </c>
      <c r="R58" s="70" t="s">
        <v>51</v>
      </c>
      <c r="S58" s="70" t="s">
        <v>51</v>
      </c>
      <c r="T58" s="70"/>
      <c r="U58" s="71" t="s">
        <v>53</v>
      </c>
      <c r="V58" s="71" t="s">
        <v>51</v>
      </c>
      <c r="W58" s="71" t="s">
        <v>51</v>
      </c>
      <c r="X58" s="71" t="s">
        <v>51</v>
      </c>
      <c r="Y58" s="72" t="str">
        <f>IF((OR((AND('[1]PWS Information'!$E$10="CWS",U58="Single Family Residence",Q58="Lead")),
(AND('[1]PWS Information'!$E$10="CWS",U58="Multiple Family Residence",'[1]PWS Information'!$E$11="Yes",Q58="Lead")),
(AND('[1]PWS Information'!$E$10="NTNC",Q58="Lead")))),"Tier 1",
IF((OR((AND('[1]PWS Information'!$E$10="CWS",U58="Multiple Family Residence",'[1]PWS Information'!$E$11="No",Q58="Lead")),
(AND('[1]PWS Information'!$E$10="CWS",U58="Other",Q58="Lead")),
(AND('[1]PWS Information'!$E$10="CWS",U58="Building",Q58="Lead")))),"Tier 2",
IF((OR((AND('[1]PWS Information'!$E$10="CWS",U58="Single Family Residence",Q58="Galvanized Requiring Replacement")),
(AND('[1]PWS Information'!$E$10="CWS",U58="Single Family Residence",Q58="Galvanized Requiring Replacement",R58="Yes")),
(AND('[1]PWS Information'!$E$10="NTNC",Q58="Galvanized Requiring Replacement")),
(AND('[1]PWS Information'!$E$10="NTNC",U58="Single Family Residence",R58="Yes")))),"Tier 3",
IF((OR((AND('[1]PWS Information'!$E$10="CWS",U58="Single Family Residence",S58="Yes",Q58="Non-Lead", J58="Non-Lead - Copper",L58="Before 1989")),
(AND('[1]PWS Information'!$E$10="CWS",U58="Single Family Residence",S58="Yes",Q58="Non-Lead", N58="Non-Lead - Copper",O58="Before 1989")))),"Tier 4",
IF((OR((AND('[1]PWS Information'!$E$10="NTNC",Q58="Non-Lead")),
(AND('[1]PWS Information'!$E$10="CWS",Q58="Non-Lead",S58="")),
(AND('[1]PWS Information'!$E$10="CWS",Q58="Non-Lead",S58="No")),
(AND('[1]PWS Information'!$E$10="CWS",Q58="Non-Lead",S58="Don't Know")),
(AND('[1]PWS Information'!$E$10="CWS",Q58="Non-Lead", J58="Non-Lead - Copper", S58="Yes", L58="Between 1989 and 2014")),
(AND('[1]PWS Information'!$E$10="CWS",Q58="Non-Lead", J58="Non-Lead - Copper", S58="Yes", L58="After 2014")),
(AND('[1]PWS Information'!$E$10="CWS",Q58="Non-Lead", J58="Non-Lead - Copper", S58="Yes", L58="Unknown")),
(AND('[1]PWS Information'!$E$10="CWS",Q58="Non-Lead", N58="Non-Lead - Copper", S58="Yes", O58="Between 1989 and 2014")),
(AND('[1]PWS Information'!$E$10="CWS",Q58="Non-Lead", N58="Non-Lead - Copper", S58="Yes", O58="After 2014")),
(AND('[1]PWS Information'!$E$10="CWS",Q58="Non-Lead", N58="Non-Lead - Copper", S58="Yes", O58="Unknown")),
(AND('[1]PWS Information'!$E$10="CWS",Q58="Unknown")),
(AND('[1]PWS Information'!$E$10="NTNC",Q58="Unknown")))),"Tier 5",
"")))))</f>
        <v>Tier 5</v>
      </c>
      <c r="Z58" s="71"/>
      <c r="AA58" s="71"/>
    </row>
    <row r="59" spans="1:27" ht="57.6" x14ac:dyDescent="0.3">
      <c r="A59" s="1"/>
      <c r="B59" s="70">
        <v>1432233</v>
      </c>
      <c r="C59" s="73">
        <v>112</v>
      </c>
      <c r="D59" s="74" t="s">
        <v>65</v>
      </c>
      <c r="E59" s="74" t="s">
        <v>49</v>
      </c>
      <c r="F59" s="74">
        <v>78640</v>
      </c>
      <c r="G59" s="62" t="s">
        <v>66</v>
      </c>
      <c r="H59" s="63">
        <v>29.973497200000001</v>
      </c>
      <c r="I59" s="64">
        <v>-97.857472222222199</v>
      </c>
      <c r="J59" s="65" t="s">
        <v>50</v>
      </c>
      <c r="K59" s="66" t="s">
        <v>51</v>
      </c>
      <c r="L59" s="62" t="s">
        <v>52</v>
      </c>
      <c r="M59" s="69"/>
      <c r="N59" s="65" t="s">
        <v>50</v>
      </c>
      <c r="O59" s="66" t="s">
        <v>52</v>
      </c>
      <c r="P59" s="69"/>
      <c r="Q59" s="55" t="str">
        <f t="shared" si="0"/>
        <v>Non-Lead</v>
      </c>
      <c r="R59" s="70" t="s">
        <v>51</v>
      </c>
      <c r="S59" s="70" t="s">
        <v>51</v>
      </c>
      <c r="T59" s="70"/>
      <c r="U59" s="71" t="s">
        <v>53</v>
      </c>
      <c r="V59" s="71" t="s">
        <v>51</v>
      </c>
      <c r="W59" s="71" t="s">
        <v>51</v>
      </c>
      <c r="X59" s="71" t="s">
        <v>51</v>
      </c>
      <c r="Y59" s="72" t="str">
        <f>IF((OR((AND('[1]PWS Information'!$E$10="CWS",U59="Single Family Residence",Q59="Lead")),
(AND('[1]PWS Information'!$E$10="CWS",U59="Multiple Family Residence",'[1]PWS Information'!$E$11="Yes",Q59="Lead")),
(AND('[1]PWS Information'!$E$10="NTNC",Q59="Lead")))),"Tier 1",
IF((OR((AND('[1]PWS Information'!$E$10="CWS",U59="Multiple Family Residence",'[1]PWS Information'!$E$11="No",Q59="Lead")),
(AND('[1]PWS Information'!$E$10="CWS",U59="Other",Q59="Lead")),
(AND('[1]PWS Information'!$E$10="CWS",U59="Building",Q59="Lead")))),"Tier 2",
IF((OR((AND('[1]PWS Information'!$E$10="CWS",U59="Single Family Residence",Q59="Galvanized Requiring Replacement")),
(AND('[1]PWS Information'!$E$10="CWS",U59="Single Family Residence",Q59="Galvanized Requiring Replacement",R59="Yes")),
(AND('[1]PWS Information'!$E$10="NTNC",Q59="Galvanized Requiring Replacement")),
(AND('[1]PWS Information'!$E$10="NTNC",U59="Single Family Residence",R59="Yes")))),"Tier 3",
IF((OR((AND('[1]PWS Information'!$E$10="CWS",U59="Single Family Residence",S59="Yes",Q59="Non-Lead", J59="Non-Lead - Copper",L59="Before 1989")),
(AND('[1]PWS Information'!$E$10="CWS",U59="Single Family Residence",S59="Yes",Q59="Non-Lead", N59="Non-Lead - Copper",O59="Before 1989")))),"Tier 4",
IF((OR((AND('[1]PWS Information'!$E$10="NTNC",Q59="Non-Lead")),
(AND('[1]PWS Information'!$E$10="CWS",Q59="Non-Lead",S59="")),
(AND('[1]PWS Information'!$E$10="CWS",Q59="Non-Lead",S59="No")),
(AND('[1]PWS Information'!$E$10="CWS",Q59="Non-Lead",S59="Don't Know")),
(AND('[1]PWS Information'!$E$10="CWS",Q59="Non-Lead", J59="Non-Lead - Copper", S59="Yes", L59="Between 1989 and 2014")),
(AND('[1]PWS Information'!$E$10="CWS",Q59="Non-Lead", J59="Non-Lead - Copper", S59="Yes", L59="After 2014")),
(AND('[1]PWS Information'!$E$10="CWS",Q59="Non-Lead", J59="Non-Lead - Copper", S59="Yes", L59="Unknown")),
(AND('[1]PWS Information'!$E$10="CWS",Q59="Non-Lead", N59="Non-Lead - Copper", S59="Yes", O59="Between 1989 and 2014")),
(AND('[1]PWS Information'!$E$10="CWS",Q59="Non-Lead", N59="Non-Lead - Copper", S59="Yes", O59="After 2014")),
(AND('[1]PWS Information'!$E$10="CWS",Q59="Non-Lead", N59="Non-Lead - Copper", S59="Yes", O59="Unknown")),
(AND('[1]PWS Information'!$E$10="CWS",Q59="Unknown")),
(AND('[1]PWS Information'!$E$10="NTNC",Q59="Unknown")))),"Tier 5",
"")))))</f>
        <v>Tier 5</v>
      </c>
      <c r="Z59" s="71"/>
      <c r="AA59" s="71"/>
    </row>
    <row r="60" spans="1:27" ht="57.6" x14ac:dyDescent="0.3">
      <c r="A60" s="1"/>
      <c r="B60" s="70">
        <v>10175555</v>
      </c>
      <c r="C60" s="73">
        <v>113</v>
      </c>
      <c r="D60" s="74" t="s">
        <v>65</v>
      </c>
      <c r="E60" s="74" t="s">
        <v>49</v>
      </c>
      <c r="F60" s="74">
        <v>78640</v>
      </c>
      <c r="G60" s="62"/>
      <c r="H60" s="63">
        <v>29.973844400000001</v>
      </c>
      <c r="I60" s="64">
        <v>-97.857174999999998</v>
      </c>
      <c r="J60" s="65" t="s">
        <v>50</v>
      </c>
      <c r="K60" s="66" t="s">
        <v>51</v>
      </c>
      <c r="L60" s="62" t="s">
        <v>52</v>
      </c>
      <c r="M60" s="69"/>
      <c r="N60" s="65" t="s">
        <v>50</v>
      </c>
      <c r="O60" s="66" t="s">
        <v>52</v>
      </c>
      <c r="P60" s="69"/>
      <c r="Q60" s="55" t="str">
        <f t="shared" si="0"/>
        <v>Non-Lead</v>
      </c>
      <c r="R60" s="70" t="s">
        <v>51</v>
      </c>
      <c r="S60" s="70" t="s">
        <v>51</v>
      </c>
      <c r="T60" s="70"/>
      <c r="U60" s="71" t="s">
        <v>53</v>
      </c>
      <c r="V60" s="71" t="s">
        <v>51</v>
      </c>
      <c r="W60" s="71" t="s">
        <v>51</v>
      </c>
      <c r="X60" s="71" t="s">
        <v>51</v>
      </c>
      <c r="Y60" s="72" t="str">
        <f>IF((OR((AND('[1]PWS Information'!$E$10="CWS",U60="Single Family Residence",Q60="Lead")),
(AND('[1]PWS Information'!$E$10="CWS",U60="Multiple Family Residence",'[1]PWS Information'!$E$11="Yes",Q60="Lead")),
(AND('[1]PWS Information'!$E$10="NTNC",Q60="Lead")))),"Tier 1",
IF((OR((AND('[1]PWS Information'!$E$10="CWS",U60="Multiple Family Residence",'[1]PWS Information'!$E$11="No",Q60="Lead")),
(AND('[1]PWS Information'!$E$10="CWS",U60="Other",Q60="Lead")),
(AND('[1]PWS Information'!$E$10="CWS",U60="Building",Q60="Lead")))),"Tier 2",
IF((OR((AND('[1]PWS Information'!$E$10="CWS",U60="Single Family Residence",Q60="Galvanized Requiring Replacement")),
(AND('[1]PWS Information'!$E$10="CWS",U60="Single Family Residence",Q60="Galvanized Requiring Replacement",R60="Yes")),
(AND('[1]PWS Information'!$E$10="NTNC",Q60="Galvanized Requiring Replacement")),
(AND('[1]PWS Information'!$E$10="NTNC",U60="Single Family Residence",R60="Yes")))),"Tier 3",
IF((OR((AND('[1]PWS Information'!$E$10="CWS",U60="Single Family Residence",S60="Yes",Q60="Non-Lead", J60="Non-Lead - Copper",L60="Before 1989")),
(AND('[1]PWS Information'!$E$10="CWS",U60="Single Family Residence",S60="Yes",Q60="Non-Lead", N60="Non-Lead - Copper",O60="Before 1989")))),"Tier 4",
IF((OR((AND('[1]PWS Information'!$E$10="NTNC",Q60="Non-Lead")),
(AND('[1]PWS Information'!$E$10="CWS",Q60="Non-Lead",S60="")),
(AND('[1]PWS Information'!$E$10="CWS",Q60="Non-Lead",S60="No")),
(AND('[1]PWS Information'!$E$10="CWS",Q60="Non-Lead",S60="Don't Know")),
(AND('[1]PWS Information'!$E$10="CWS",Q60="Non-Lead", J60="Non-Lead - Copper", S60="Yes", L60="Between 1989 and 2014")),
(AND('[1]PWS Information'!$E$10="CWS",Q60="Non-Lead", J60="Non-Lead - Copper", S60="Yes", L60="After 2014")),
(AND('[1]PWS Information'!$E$10="CWS",Q60="Non-Lead", J60="Non-Lead - Copper", S60="Yes", L60="Unknown")),
(AND('[1]PWS Information'!$E$10="CWS",Q60="Non-Lead", N60="Non-Lead - Copper", S60="Yes", O60="Between 1989 and 2014")),
(AND('[1]PWS Information'!$E$10="CWS",Q60="Non-Lead", N60="Non-Lead - Copper", S60="Yes", O60="After 2014")),
(AND('[1]PWS Information'!$E$10="CWS",Q60="Non-Lead", N60="Non-Lead - Copper", S60="Yes", O60="Unknown")),
(AND('[1]PWS Information'!$E$10="CWS",Q60="Unknown")),
(AND('[1]PWS Information'!$E$10="NTNC",Q60="Unknown")))),"Tier 5",
"")))))</f>
        <v>Tier 5</v>
      </c>
      <c r="Z60" s="71"/>
      <c r="AA60" s="71"/>
    </row>
    <row r="61" spans="1:27" ht="57.6" x14ac:dyDescent="0.3">
      <c r="A61" s="1"/>
      <c r="B61" s="70">
        <v>7999060</v>
      </c>
      <c r="C61" s="73">
        <v>118</v>
      </c>
      <c r="D61" s="74" t="s">
        <v>65</v>
      </c>
      <c r="E61" s="74" t="s">
        <v>49</v>
      </c>
      <c r="F61" s="74">
        <v>78640</v>
      </c>
      <c r="G61" s="62"/>
      <c r="H61" s="63">
        <v>29.9734333</v>
      </c>
      <c r="I61" s="64">
        <v>-97.857399999999998</v>
      </c>
      <c r="J61" s="65" t="s">
        <v>50</v>
      </c>
      <c r="K61" s="66" t="s">
        <v>51</v>
      </c>
      <c r="L61" s="62" t="s">
        <v>52</v>
      </c>
      <c r="M61" s="69"/>
      <c r="N61" s="65" t="s">
        <v>50</v>
      </c>
      <c r="O61" s="66" t="s">
        <v>52</v>
      </c>
      <c r="P61" s="69"/>
      <c r="Q61" s="55" t="str">
        <f t="shared" si="0"/>
        <v>Non-Lead</v>
      </c>
      <c r="R61" s="70" t="s">
        <v>51</v>
      </c>
      <c r="S61" s="70" t="s">
        <v>51</v>
      </c>
      <c r="T61" s="70"/>
      <c r="U61" s="71" t="s">
        <v>53</v>
      </c>
      <c r="V61" s="71" t="s">
        <v>51</v>
      </c>
      <c r="W61" s="71" t="s">
        <v>51</v>
      </c>
      <c r="X61" s="71" t="s">
        <v>51</v>
      </c>
      <c r="Y61" s="72" t="str">
        <f>IF((OR((AND('[1]PWS Information'!$E$10="CWS",U61="Single Family Residence",Q61="Lead")),
(AND('[1]PWS Information'!$E$10="CWS",U61="Multiple Family Residence",'[1]PWS Information'!$E$11="Yes",Q61="Lead")),
(AND('[1]PWS Information'!$E$10="NTNC",Q61="Lead")))),"Tier 1",
IF((OR((AND('[1]PWS Information'!$E$10="CWS",U61="Multiple Family Residence",'[1]PWS Information'!$E$11="No",Q61="Lead")),
(AND('[1]PWS Information'!$E$10="CWS",U61="Other",Q61="Lead")),
(AND('[1]PWS Information'!$E$10="CWS",U61="Building",Q61="Lead")))),"Tier 2",
IF((OR((AND('[1]PWS Information'!$E$10="CWS",U61="Single Family Residence",Q61="Galvanized Requiring Replacement")),
(AND('[1]PWS Information'!$E$10="CWS",U61="Single Family Residence",Q61="Galvanized Requiring Replacement",R61="Yes")),
(AND('[1]PWS Information'!$E$10="NTNC",Q61="Galvanized Requiring Replacement")),
(AND('[1]PWS Information'!$E$10="NTNC",U61="Single Family Residence",R61="Yes")))),"Tier 3",
IF((OR((AND('[1]PWS Information'!$E$10="CWS",U61="Single Family Residence",S61="Yes",Q61="Non-Lead", J61="Non-Lead - Copper",L61="Before 1989")),
(AND('[1]PWS Information'!$E$10="CWS",U61="Single Family Residence",S61="Yes",Q61="Non-Lead", N61="Non-Lead - Copper",O61="Before 1989")))),"Tier 4",
IF((OR((AND('[1]PWS Information'!$E$10="NTNC",Q61="Non-Lead")),
(AND('[1]PWS Information'!$E$10="CWS",Q61="Non-Lead",S61="")),
(AND('[1]PWS Information'!$E$10="CWS",Q61="Non-Lead",S61="No")),
(AND('[1]PWS Information'!$E$10="CWS",Q61="Non-Lead",S61="Don't Know")),
(AND('[1]PWS Information'!$E$10="CWS",Q61="Non-Lead", J61="Non-Lead - Copper", S61="Yes", L61="Between 1989 and 2014")),
(AND('[1]PWS Information'!$E$10="CWS",Q61="Non-Lead", J61="Non-Lead - Copper", S61="Yes", L61="After 2014")),
(AND('[1]PWS Information'!$E$10="CWS",Q61="Non-Lead", J61="Non-Lead - Copper", S61="Yes", L61="Unknown")),
(AND('[1]PWS Information'!$E$10="CWS",Q61="Non-Lead", N61="Non-Lead - Copper", S61="Yes", O61="Between 1989 and 2014")),
(AND('[1]PWS Information'!$E$10="CWS",Q61="Non-Lead", N61="Non-Lead - Copper", S61="Yes", O61="After 2014")),
(AND('[1]PWS Information'!$E$10="CWS",Q61="Non-Lead", N61="Non-Lead - Copper", S61="Yes", O61="Unknown")),
(AND('[1]PWS Information'!$E$10="CWS",Q61="Unknown")),
(AND('[1]PWS Information'!$E$10="NTNC",Q61="Unknown")))),"Tier 5",
"")))))</f>
        <v>Tier 5</v>
      </c>
      <c r="Z61" s="71"/>
      <c r="AA61" s="71"/>
    </row>
    <row r="62" spans="1:27" ht="57.6" x14ac:dyDescent="0.3">
      <c r="A62" s="17"/>
      <c r="B62" s="70">
        <v>12744122</v>
      </c>
      <c r="C62" s="73">
        <v>119</v>
      </c>
      <c r="D62" s="74" t="s">
        <v>65</v>
      </c>
      <c r="E62" s="74" t="s">
        <v>49</v>
      </c>
      <c r="F62" s="74">
        <v>78640</v>
      </c>
      <c r="G62" s="62"/>
      <c r="H62" s="63">
        <v>29.973786100000002</v>
      </c>
      <c r="I62" s="64">
        <v>-97.857111111111095</v>
      </c>
      <c r="J62" s="65" t="s">
        <v>50</v>
      </c>
      <c r="K62" s="66" t="s">
        <v>51</v>
      </c>
      <c r="L62" s="62" t="s">
        <v>52</v>
      </c>
      <c r="M62" s="69"/>
      <c r="N62" s="65" t="s">
        <v>50</v>
      </c>
      <c r="O62" s="66" t="s">
        <v>52</v>
      </c>
      <c r="P62" s="69"/>
      <c r="Q62" s="55" t="str">
        <f t="shared" si="0"/>
        <v>Non-Lead</v>
      </c>
      <c r="R62" s="70" t="s">
        <v>51</v>
      </c>
      <c r="S62" s="70" t="s">
        <v>51</v>
      </c>
      <c r="T62" s="70"/>
      <c r="U62" s="71" t="s">
        <v>53</v>
      </c>
      <c r="V62" s="71" t="s">
        <v>51</v>
      </c>
      <c r="W62" s="71" t="s">
        <v>51</v>
      </c>
      <c r="X62" s="71" t="s">
        <v>51</v>
      </c>
      <c r="Y62" s="72" t="str">
        <f>IF((OR((AND('[1]PWS Information'!$E$10="CWS",U62="Single Family Residence",Q62="Lead")),
(AND('[1]PWS Information'!$E$10="CWS",U62="Multiple Family Residence",'[1]PWS Information'!$E$11="Yes",Q62="Lead")),
(AND('[1]PWS Information'!$E$10="NTNC",Q62="Lead")))),"Tier 1",
IF((OR((AND('[1]PWS Information'!$E$10="CWS",U62="Multiple Family Residence",'[1]PWS Information'!$E$11="No",Q62="Lead")),
(AND('[1]PWS Information'!$E$10="CWS",U62="Other",Q62="Lead")),
(AND('[1]PWS Information'!$E$10="CWS",U62="Building",Q62="Lead")))),"Tier 2",
IF((OR((AND('[1]PWS Information'!$E$10="CWS",U62="Single Family Residence",Q62="Galvanized Requiring Replacement")),
(AND('[1]PWS Information'!$E$10="CWS",U62="Single Family Residence",Q62="Galvanized Requiring Replacement",R62="Yes")),
(AND('[1]PWS Information'!$E$10="NTNC",Q62="Galvanized Requiring Replacement")),
(AND('[1]PWS Information'!$E$10="NTNC",U62="Single Family Residence",R62="Yes")))),"Tier 3",
IF((OR((AND('[1]PWS Information'!$E$10="CWS",U62="Single Family Residence",S62="Yes",Q62="Non-Lead", J62="Non-Lead - Copper",L62="Before 1989")),
(AND('[1]PWS Information'!$E$10="CWS",U62="Single Family Residence",S62="Yes",Q62="Non-Lead", N62="Non-Lead - Copper",O62="Before 1989")))),"Tier 4",
IF((OR((AND('[1]PWS Information'!$E$10="NTNC",Q62="Non-Lead")),
(AND('[1]PWS Information'!$E$10="CWS",Q62="Non-Lead",S62="")),
(AND('[1]PWS Information'!$E$10="CWS",Q62="Non-Lead",S62="No")),
(AND('[1]PWS Information'!$E$10="CWS",Q62="Non-Lead",S62="Don't Know")),
(AND('[1]PWS Information'!$E$10="CWS",Q62="Non-Lead", J62="Non-Lead - Copper", S62="Yes", L62="Between 1989 and 2014")),
(AND('[1]PWS Information'!$E$10="CWS",Q62="Non-Lead", J62="Non-Lead - Copper", S62="Yes", L62="After 2014")),
(AND('[1]PWS Information'!$E$10="CWS",Q62="Non-Lead", J62="Non-Lead - Copper", S62="Yes", L62="Unknown")),
(AND('[1]PWS Information'!$E$10="CWS",Q62="Non-Lead", N62="Non-Lead - Copper", S62="Yes", O62="Between 1989 and 2014")),
(AND('[1]PWS Information'!$E$10="CWS",Q62="Non-Lead", N62="Non-Lead - Copper", S62="Yes", O62="After 2014")),
(AND('[1]PWS Information'!$E$10="CWS",Q62="Non-Lead", N62="Non-Lead - Copper", S62="Yes", O62="Unknown")),
(AND('[1]PWS Information'!$E$10="CWS",Q62="Unknown")),
(AND('[1]PWS Information'!$E$10="NTNC",Q62="Unknown")))),"Tier 5",
"")))))</f>
        <v>Tier 5</v>
      </c>
      <c r="Z62" s="71"/>
      <c r="AA62" s="71"/>
    </row>
    <row r="63" spans="1:27" ht="57.6" x14ac:dyDescent="0.3">
      <c r="A63" s="1"/>
      <c r="B63" s="70">
        <v>1440181</v>
      </c>
      <c r="C63" s="73">
        <v>124</v>
      </c>
      <c r="D63" s="74" t="s">
        <v>65</v>
      </c>
      <c r="E63" s="74" t="s">
        <v>49</v>
      </c>
      <c r="F63" s="74">
        <v>78640</v>
      </c>
      <c r="G63" s="76">
        <v>10003032</v>
      </c>
      <c r="H63" s="63">
        <v>29.976347199999999</v>
      </c>
      <c r="I63" s="64">
        <v>-97.863658333333305</v>
      </c>
      <c r="J63" s="65" t="s">
        <v>50</v>
      </c>
      <c r="K63" s="66" t="s">
        <v>51</v>
      </c>
      <c r="L63" s="62" t="s">
        <v>52</v>
      </c>
      <c r="M63" s="69"/>
      <c r="N63" s="65" t="s">
        <v>50</v>
      </c>
      <c r="O63" s="66" t="s">
        <v>52</v>
      </c>
      <c r="P63" s="69"/>
      <c r="Q63" s="55" t="str">
        <f t="shared" si="0"/>
        <v>Non-Lead</v>
      </c>
      <c r="R63" s="70" t="s">
        <v>51</v>
      </c>
      <c r="S63" s="70" t="s">
        <v>51</v>
      </c>
      <c r="T63" s="70"/>
      <c r="U63" s="71" t="s">
        <v>53</v>
      </c>
      <c r="V63" s="71" t="s">
        <v>51</v>
      </c>
      <c r="W63" s="71" t="s">
        <v>51</v>
      </c>
      <c r="X63" s="71" t="s">
        <v>51</v>
      </c>
      <c r="Y63" s="72" t="str">
        <f>IF((OR((AND('[1]PWS Information'!$E$10="CWS",U63="Single Family Residence",Q63="Lead")),
(AND('[1]PWS Information'!$E$10="CWS",U63="Multiple Family Residence",'[1]PWS Information'!$E$11="Yes",Q63="Lead")),
(AND('[1]PWS Information'!$E$10="NTNC",Q63="Lead")))),"Tier 1",
IF((OR((AND('[1]PWS Information'!$E$10="CWS",U63="Multiple Family Residence",'[1]PWS Information'!$E$11="No",Q63="Lead")),
(AND('[1]PWS Information'!$E$10="CWS",U63="Other",Q63="Lead")),
(AND('[1]PWS Information'!$E$10="CWS",U63="Building",Q63="Lead")))),"Tier 2",
IF((OR((AND('[1]PWS Information'!$E$10="CWS",U63="Single Family Residence",Q63="Galvanized Requiring Replacement")),
(AND('[1]PWS Information'!$E$10="CWS",U63="Single Family Residence",Q63="Galvanized Requiring Replacement",R63="Yes")),
(AND('[1]PWS Information'!$E$10="NTNC",Q63="Galvanized Requiring Replacement")),
(AND('[1]PWS Information'!$E$10="NTNC",U63="Single Family Residence",R63="Yes")))),"Tier 3",
IF((OR((AND('[1]PWS Information'!$E$10="CWS",U63="Single Family Residence",S63="Yes",Q63="Non-Lead", J63="Non-Lead - Copper",L63="Before 1989")),
(AND('[1]PWS Information'!$E$10="CWS",U63="Single Family Residence",S63="Yes",Q63="Non-Lead", N63="Non-Lead - Copper",O63="Before 1989")))),"Tier 4",
IF((OR((AND('[1]PWS Information'!$E$10="NTNC",Q63="Non-Lead")),
(AND('[1]PWS Information'!$E$10="CWS",Q63="Non-Lead",S63="")),
(AND('[1]PWS Information'!$E$10="CWS",Q63="Non-Lead",S63="No")),
(AND('[1]PWS Information'!$E$10="CWS",Q63="Non-Lead",S63="Don't Know")),
(AND('[1]PWS Information'!$E$10="CWS",Q63="Non-Lead", J63="Non-Lead - Copper", S63="Yes", L63="Between 1989 and 2014")),
(AND('[1]PWS Information'!$E$10="CWS",Q63="Non-Lead", J63="Non-Lead - Copper", S63="Yes", L63="After 2014")),
(AND('[1]PWS Information'!$E$10="CWS",Q63="Non-Lead", J63="Non-Lead - Copper", S63="Yes", L63="Unknown")),
(AND('[1]PWS Information'!$E$10="CWS",Q63="Non-Lead", N63="Non-Lead - Copper", S63="Yes", O63="Between 1989 and 2014")),
(AND('[1]PWS Information'!$E$10="CWS",Q63="Non-Lead", N63="Non-Lead - Copper", S63="Yes", O63="After 2014")),
(AND('[1]PWS Information'!$E$10="CWS",Q63="Non-Lead", N63="Non-Lead - Copper", S63="Yes", O63="Unknown")),
(AND('[1]PWS Information'!$E$10="CWS",Q63="Unknown")),
(AND('[1]PWS Information'!$E$10="NTNC",Q63="Unknown")))),"Tier 5",
"")))))</f>
        <v>Tier 5</v>
      </c>
      <c r="Z63" s="71"/>
      <c r="AA63" s="71"/>
    </row>
    <row r="64" spans="1:27" ht="57.6" x14ac:dyDescent="0.3">
      <c r="A64" s="1"/>
      <c r="B64" s="70">
        <v>10173619</v>
      </c>
      <c r="C64" s="73">
        <v>125</v>
      </c>
      <c r="D64" s="74" t="s">
        <v>65</v>
      </c>
      <c r="E64" s="74" t="s">
        <v>49</v>
      </c>
      <c r="F64" s="74">
        <v>78640</v>
      </c>
      <c r="G64" s="62"/>
      <c r="H64" s="63">
        <v>29.973700000000001</v>
      </c>
      <c r="I64" s="64">
        <v>-97.857013888888801</v>
      </c>
      <c r="J64" s="65" t="s">
        <v>50</v>
      </c>
      <c r="K64" s="66" t="s">
        <v>51</v>
      </c>
      <c r="L64" s="62" t="s">
        <v>52</v>
      </c>
      <c r="M64" s="69"/>
      <c r="N64" s="65" t="s">
        <v>50</v>
      </c>
      <c r="O64" s="66" t="s">
        <v>52</v>
      </c>
      <c r="P64" s="69"/>
      <c r="Q64" s="55" t="str">
        <f t="shared" si="0"/>
        <v>Non-Lead</v>
      </c>
      <c r="R64" s="70" t="s">
        <v>51</v>
      </c>
      <c r="S64" s="70" t="s">
        <v>51</v>
      </c>
      <c r="T64" s="70"/>
      <c r="U64" s="71" t="s">
        <v>53</v>
      </c>
      <c r="V64" s="71" t="s">
        <v>51</v>
      </c>
      <c r="W64" s="71" t="s">
        <v>51</v>
      </c>
      <c r="X64" s="71" t="s">
        <v>51</v>
      </c>
      <c r="Y64" s="72" t="str">
        <f>IF((OR((AND('[1]PWS Information'!$E$10="CWS",U64="Single Family Residence",Q64="Lead")),
(AND('[1]PWS Information'!$E$10="CWS",U64="Multiple Family Residence",'[1]PWS Information'!$E$11="Yes",Q64="Lead")),
(AND('[1]PWS Information'!$E$10="NTNC",Q64="Lead")))),"Tier 1",
IF((OR((AND('[1]PWS Information'!$E$10="CWS",U64="Multiple Family Residence",'[1]PWS Information'!$E$11="No",Q64="Lead")),
(AND('[1]PWS Information'!$E$10="CWS",U64="Other",Q64="Lead")),
(AND('[1]PWS Information'!$E$10="CWS",U64="Building",Q64="Lead")))),"Tier 2",
IF((OR((AND('[1]PWS Information'!$E$10="CWS",U64="Single Family Residence",Q64="Galvanized Requiring Replacement")),
(AND('[1]PWS Information'!$E$10="CWS",U64="Single Family Residence",Q64="Galvanized Requiring Replacement",R64="Yes")),
(AND('[1]PWS Information'!$E$10="NTNC",Q64="Galvanized Requiring Replacement")),
(AND('[1]PWS Information'!$E$10="NTNC",U64="Single Family Residence",R64="Yes")))),"Tier 3",
IF((OR((AND('[1]PWS Information'!$E$10="CWS",U64="Single Family Residence",S64="Yes",Q64="Non-Lead", J64="Non-Lead - Copper",L64="Before 1989")),
(AND('[1]PWS Information'!$E$10="CWS",U64="Single Family Residence",S64="Yes",Q64="Non-Lead", N64="Non-Lead - Copper",O64="Before 1989")))),"Tier 4",
IF((OR((AND('[1]PWS Information'!$E$10="NTNC",Q64="Non-Lead")),
(AND('[1]PWS Information'!$E$10="CWS",Q64="Non-Lead",S64="")),
(AND('[1]PWS Information'!$E$10="CWS",Q64="Non-Lead",S64="No")),
(AND('[1]PWS Information'!$E$10="CWS",Q64="Non-Lead",S64="Don't Know")),
(AND('[1]PWS Information'!$E$10="CWS",Q64="Non-Lead", J64="Non-Lead - Copper", S64="Yes", L64="Between 1989 and 2014")),
(AND('[1]PWS Information'!$E$10="CWS",Q64="Non-Lead", J64="Non-Lead - Copper", S64="Yes", L64="After 2014")),
(AND('[1]PWS Information'!$E$10="CWS",Q64="Non-Lead", J64="Non-Lead - Copper", S64="Yes", L64="Unknown")),
(AND('[1]PWS Information'!$E$10="CWS",Q64="Non-Lead", N64="Non-Lead - Copper", S64="Yes", O64="Between 1989 and 2014")),
(AND('[1]PWS Information'!$E$10="CWS",Q64="Non-Lead", N64="Non-Lead - Copper", S64="Yes", O64="After 2014")),
(AND('[1]PWS Information'!$E$10="CWS",Q64="Non-Lead", N64="Non-Lead - Copper", S64="Yes", O64="Unknown")),
(AND('[1]PWS Information'!$E$10="CWS",Q64="Unknown")),
(AND('[1]PWS Information'!$E$10="NTNC",Q64="Unknown")))),"Tier 5",
"")))))</f>
        <v>Tier 5</v>
      </c>
      <c r="Z64" s="71"/>
      <c r="AA64" s="71"/>
    </row>
    <row r="65" spans="1:27" ht="57.6" x14ac:dyDescent="0.3">
      <c r="A65" s="1"/>
      <c r="B65" s="70">
        <v>1542882</v>
      </c>
      <c r="C65" s="73">
        <v>130</v>
      </c>
      <c r="D65" s="74" t="s">
        <v>65</v>
      </c>
      <c r="E65" s="74" t="s">
        <v>49</v>
      </c>
      <c r="F65" s="74">
        <v>78640</v>
      </c>
      <c r="G65" s="62">
        <v>10000160</v>
      </c>
      <c r="H65" s="63">
        <v>29.9732694</v>
      </c>
      <c r="I65" s="64">
        <v>-97.857227777777695</v>
      </c>
      <c r="J65" s="65" t="s">
        <v>50</v>
      </c>
      <c r="K65" s="66" t="s">
        <v>51</v>
      </c>
      <c r="L65" s="62" t="s">
        <v>52</v>
      </c>
      <c r="M65" s="69"/>
      <c r="N65" s="65" t="s">
        <v>50</v>
      </c>
      <c r="O65" s="66" t="s">
        <v>52</v>
      </c>
      <c r="P65" s="69"/>
      <c r="Q65" s="55" t="str">
        <f t="shared" si="0"/>
        <v>Non-Lead</v>
      </c>
      <c r="R65" s="70" t="s">
        <v>51</v>
      </c>
      <c r="S65" s="70" t="s">
        <v>51</v>
      </c>
      <c r="T65" s="70"/>
      <c r="U65" s="71" t="s">
        <v>53</v>
      </c>
      <c r="V65" s="71" t="s">
        <v>51</v>
      </c>
      <c r="W65" s="71" t="s">
        <v>51</v>
      </c>
      <c r="X65" s="71" t="s">
        <v>51</v>
      </c>
      <c r="Y65" s="72" t="str">
        <f>IF((OR((AND('[1]PWS Information'!$E$10="CWS",U65="Single Family Residence",Q65="Lead")),
(AND('[1]PWS Information'!$E$10="CWS",U65="Multiple Family Residence",'[1]PWS Information'!$E$11="Yes",Q65="Lead")),
(AND('[1]PWS Information'!$E$10="NTNC",Q65="Lead")))),"Tier 1",
IF((OR((AND('[1]PWS Information'!$E$10="CWS",U65="Multiple Family Residence",'[1]PWS Information'!$E$11="No",Q65="Lead")),
(AND('[1]PWS Information'!$E$10="CWS",U65="Other",Q65="Lead")),
(AND('[1]PWS Information'!$E$10="CWS",U65="Building",Q65="Lead")))),"Tier 2",
IF((OR((AND('[1]PWS Information'!$E$10="CWS",U65="Single Family Residence",Q65="Galvanized Requiring Replacement")),
(AND('[1]PWS Information'!$E$10="CWS",U65="Single Family Residence",Q65="Galvanized Requiring Replacement",R65="Yes")),
(AND('[1]PWS Information'!$E$10="NTNC",Q65="Galvanized Requiring Replacement")),
(AND('[1]PWS Information'!$E$10="NTNC",U65="Single Family Residence",R65="Yes")))),"Tier 3",
IF((OR((AND('[1]PWS Information'!$E$10="CWS",U65="Single Family Residence",S65="Yes",Q65="Non-Lead", J65="Non-Lead - Copper",L65="Before 1989")),
(AND('[1]PWS Information'!$E$10="CWS",U65="Single Family Residence",S65="Yes",Q65="Non-Lead", N65="Non-Lead - Copper",O65="Before 1989")))),"Tier 4",
IF((OR((AND('[1]PWS Information'!$E$10="NTNC",Q65="Non-Lead")),
(AND('[1]PWS Information'!$E$10="CWS",Q65="Non-Lead",S65="")),
(AND('[1]PWS Information'!$E$10="CWS",Q65="Non-Lead",S65="No")),
(AND('[1]PWS Information'!$E$10="CWS",Q65="Non-Lead",S65="Don't Know")),
(AND('[1]PWS Information'!$E$10="CWS",Q65="Non-Lead", J65="Non-Lead - Copper", S65="Yes", L65="Between 1989 and 2014")),
(AND('[1]PWS Information'!$E$10="CWS",Q65="Non-Lead", J65="Non-Lead - Copper", S65="Yes", L65="After 2014")),
(AND('[1]PWS Information'!$E$10="CWS",Q65="Non-Lead", J65="Non-Lead - Copper", S65="Yes", L65="Unknown")),
(AND('[1]PWS Information'!$E$10="CWS",Q65="Non-Lead", N65="Non-Lead - Copper", S65="Yes", O65="Between 1989 and 2014")),
(AND('[1]PWS Information'!$E$10="CWS",Q65="Non-Lead", N65="Non-Lead - Copper", S65="Yes", O65="After 2014")),
(AND('[1]PWS Information'!$E$10="CWS",Q65="Non-Lead", N65="Non-Lead - Copper", S65="Yes", O65="Unknown")),
(AND('[1]PWS Information'!$E$10="CWS",Q65="Unknown")),
(AND('[1]PWS Information'!$E$10="NTNC",Q65="Unknown")))),"Tier 5",
"")))))</f>
        <v>Tier 5</v>
      </c>
      <c r="Z65" s="71"/>
      <c r="AA65" s="71"/>
    </row>
    <row r="66" spans="1:27" ht="57.6" x14ac:dyDescent="0.3">
      <c r="A66" s="17"/>
      <c r="B66" s="70">
        <v>6341388</v>
      </c>
      <c r="C66" s="73">
        <v>131</v>
      </c>
      <c r="D66" s="74" t="s">
        <v>65</v>
      </c>
      <c r="E66" s="74" t="s">
        <v>49</v>
      </c>
      <c r="F66" s="74">
        <v>78640</v>
      </c>
      <c r="G66" s="62">
        <v>10176754</v>
      </c>
      <c r="H66" s="63">
        <v>29.973641700000002</v>
      </c>
      <c r="I66" s="64">
        <v>-97.856947222222203</v>
      </c>
      <c r="J66" s="65" t="s">
        <v>50</v>
      </c>
      <c r="K66" s="66" t="s">
        <v>51</v>
      </c>
      <c r="L66" s="62" t="s">
        <v>52</v>
      </c>
      <c r="M66" s="69"/>
      <c r="N66" s="65" t="s">
        <v>50</v>
      </c>
      <c r="O66" s="66" t="s">
        <v>52</v>
      </c>
      <c r="P66" s="69"/>
      <c r="Q66" s="55" t="str">
        <f t="shared" si="0"/>
        <v>Non-Lead</v>
      </c>
      <c r="R66" s="70" t="s">
        <v>51</v>
      </c>
      <c r="S66" s="70" t="s">
        <v>51</v>
      </c>
      <c r="T66" s="70"/>
      <c r="U66" s="71" t="s">
        <v>53</v>
      </c>
      <c r="V66" s="71" t="s">
        <v>51</v>
      </c>
      <c r="W66" s="71" t="s">
        <v>51</v>
      </c>
      <c r="X66" s="71" t="s">
        <v>51</v>
      </c>
      <c r="Y66" s="72" t="str">
        <f>IF((OR((AND('[1]PWS Information'!$E$10="CWS",U66="Single Family Residence",Q66="Lead")),
(AND('[1]PWS Information'!$E$10="CWS",U66="Multiple Family Residence",'[1]PWS Information'!$E$11="Yes",Q66="Lead")),
(AND('[1]PWS Information'!$E$10="NTNC",Q66="Lead")))),"Tier 1",
IF((OR((AND('[1]PWS Information'!$E$10="CWS",U66="Multiple Family Residence",'[1]PWS Information'!$E$11="No",Q66="Lead")),
(AND('[1]PWS Information'!$E$10="CWS",U66="Other",Q66="Lead")),
(AND('[1]PWS Information'!$E$10="CWS",U66="Building",Q66="Lead")))),"Tier 2",
IF((OR((AND('[1]PWS Information'!$E$10="CWS",U66="Single Family Residence",Q66="Galvanized Requiring Replacement")),
(AND('[1]PWS Information'!$E$10="CWS",U66="Single Family Residence",Q66="Galvanized Requiring Replacement",R66="Yes")),
(AND('[1]PWS Information'!$E$10="NTNC",Q66="Galvanized Requiring Replacement")),
(AND('[1]PWS Information'!$E$10="NTNC",U66="Single Family Residence",R66="Yes")))),"Tier 3",
IF((OR((AND('[1]PWS Information'!$E$10="CWS",U66="Single Family Residence",S66="Yes",Q66="Non-Lead", J66="Non-Lead - Copper",L66="Before 1989")),
(AND('[1]PWS Information'!$E$10="CWS",U66="Single Family Residence",S66="Yes",Q66="Non-Lead", N66="Non-Lead - Copper",O66="Before 1989")))),"Tier 4",
IF((OR((AND('[1]PWS Information'!$E$10="NTNC",Q66="Non-Lead")),
(AND('[1]PWS Information'!$E$10="CWS",Q66="Non-Lead",S66="")),
(AND('[1]PWS Information'!$E$10="CWS",Q66="Non-Lead",S66="No")),
(AND('[1]PWS Information'!$E$10="CWS",Q66="Non-Lead",S66="Don't Know")),
(AND('[1]PWS Information'!$E$10="CWS",Q66="Non-Lead", J66="Non-Lead - Copper", S66="Yes", L66="Between 1989 and 2014")),
(AND('[1]PWS Information'!$E$10="CWS",Q66="Non-Lead", J66="Non-Lead - Copper", S66="Yes", L66="After 2014")),
(AND('[1]PWS Information'!$E$10="CWS",Q66="Non-Lead", J66="Non-Lead - Copper", S66="Yes", L66="Unknown")),
(AND('[1]PWS Information'!$E$10="CWS",Q66="Non-Lead", N66="Non-Lead - Copper", S66="Yes", O66="Between 1989 and 2014")),
(AND('[1]PWS Information'!$E$10="CWS",Q66="Non-Lead", N66="Non-Lead - Copper", S66="Yes", O66="After 2014")),
(AND('[1]PWS Information'!$E$10="CWS",Q66="Non-Lead", N66="Non-Lead - Copper", S66="Yes", O66="Unknown")),
(AND('[1]PWS Information'!$E$10="CWS",Q66="Unknown")),
(AND('[1]PWS Information'!$E$10="NTNC",Q66="Unknown")))),"Tier 5",
"")))))</f>
        <v>Tier 5</v>
      </c>
      <c r="Z66" s="71"/>
      <c r="AA66" s="71"/>
    </row>
    <row r="67" spans="1:27" ht="57.6" x14ac:dyDescent="0.3">
      <c r="A67" s="1"/>
      <c r="B67" s="70">
        <v>10105584</v>
      </c>
      <c r="C67" s="73">
        <v>136</v>
      </c>
      <c r="D67" s="74" t="s">
        <v>65</v>
      </c>
      <c r="E67" s="74" t="s">
        <v>49</v>
      </c>
      <c r="F67" s="74">
        <v>78640</v>
      </c>
      <c r="G67" s="62"/>
      <c r="H67" s="63">
        <v>29.973194400000001</v>
      </c>
      <c r="I67" s="64">
        <v>-97.857119444444393</v>
      </c>
      <c r="J67" s="65" t="s">
        <v>50</v>
      </c>
      <c r="K67" s="66" t="s">
        <v>51</v>
      </c>
      <c r="L67" s="62" t="s">
        <v>52</v>
      </c>
      <c r="M67" s="69"/>
      <c r="N67" s="65" t="s">
        <v>50</v>
      </c>
      <c r="O67" s="66" t="s">
        <v>52</v>
      </c>
      <c r="P67" s="69"/>
      <c r="Q67" s="55" t="str">
        <f t="shared" si="0"/>
        <v>Non-Lead</v>
      </c>
      <c r="R67" s="70" t="s">
        <v>51</v>
      </c>
      <c r="S67" s="70" t="s">
        <v>51</v>
      </c>
      <c r="T67" s="70"/>
      <c r="U67" s="71" t="s">
        <v>53</v>
      </c>
      <c r="V67" s="71" t="s">
        <v>51</v>
      </c>
      <c r="W67" s="71" t="s">
        <v>51</v>
      </c>
      <c r="X67" s="71" t="s">
        <v>51</v>
      </c>
      <c r="Y67" s="72" t="str">
        <f>IF((OR((AND('[1]PWS Information'!$E$10="CWS",U67="Single Family Residence",Q67="Lead")),
(AND('[1]PWS Information'!$E$10="CWS",U67="Multiple Family Residence",'[1]PWS Information'!$E$11="Yes",Q67="Lead")),
(AND('[1]PWS Information'!$E$10="NTNC",Q67="Lead")))),"Tier 1",
IF((OR((AND('[1]PWS Information'!$E$10="CWS",U67="Multiple Family Residence",'[1]PWS Information'!$E$11="No",Q67="Lead")),
(AND('[1]PWS Information'!$E$10="CWS",U67="Other",Q67="Lead")),
(AND('[1]PWS Information'!$E$10="CWS",U67="Building",Q67="Lead")))),"Tier 2",
IF((OR((AND('[1]PWS Information'!$E$10="CWS",U67="Single Family Residence",Q67="Galvanized Requiring Replacement")),
(AND('[1]PWS Information'!$E$10="CWS",U67="Single Family Residence",Q67="Galvanized Requiring Replacement",R67="Yes")),
(AND('[1]PWS Information'!$E$10="NTNC",Q67="Galvanized Requiring Replacement")),
(AND('[1]PWS Information'!$E$10="NTNC",U67="Single Family Residence",R67="Yes")))),"Tier 3",
IF((OR((AND('[1]PWS Information'!$E$10="CWS",U67="Single Family Residence",S67="Yes",Q67="Non-Lead", J67="Non-Lead - Copper",L67="Before 1989")),
(AND('[1]PWS Information'!$E$10="CWS",U67="Single Family Residence",S67="Yes",Q67="Non-Lead", N67="Non-Lead - Copper",O67="Before 1989")))),"Tier 4",
IF((OR((AND('[1]PWS Information'!$E$10="NTNC",Q67="Non-Lead")),
(AND('[1]PWS Information'!$E$10="CWS",Q67="Non-Lead",S67="")),
(AND('[1]PWS Information'!$E$10="CWS",Q67="Non-Lead",S67="No")),
(AND('[1]PWS Information'!$E$10="CWS",Q67="Non-Lead",S67="Don't Know")),
(AND('[1]PWS Information'!$E$10="CWS",Q67="Non-Lead", J67="Non-Lead - Copper", S67="Yes", L67="Between 1989 and 2014")),
(AND('[1]PWS Information'!$E$10="CWS",Q67="Non-Lead", J67="Non-Lead - Copper", S67="Yes", L67="After 2014")),
(AND('[1]PWS Information'!$E$10="CWS",Q67="Non-Lead", J67="Non-Lead - Copper", S67="Yes", L67="Unknown")),
(AND('[1]PWS Information'!$E$10="CWS",Q67="Non-Lead", N67="Non-Lead - Copper", S67="Yes", O67="Between 1989 and 2014")),
(AND('[1]PWS Information'!$E$10="CWS",Q67="Non-Lead", N67="Non-Lead - Copper", S67="Yes", O67="After 2014")),
(AND('[1]PWS Information'!$E$10="CWS",Q67="Non-Lead", N67="Non-Lead - Copper", S67="Yes", O67="Unknown")),
(AND('[1]PWS Information'!$E$10="CWS",Q67="Unknown")),
(AND('[1]PWS Information'!$E$10="NTNC",Q67="Unknown")))),"Tier 5",
"")))))</f>
        <v>Tier 5</v>
      </c>
      <c r="Z67" s="71"/>
      <c r="AA67" s="71"/>
    </row>
    <row r="68" spans="1:27" ht="57.6" x14ac:dyDescent="0.3">
      <c r="A68" s="1"/>
      <c r="B68" s="70">
        <v>10168827</v>
      </c>
      <c r="C68" s="73">
        <v>137</v>
      </c>
      <c r="D68" s="74" t="s">
        <v>65</v>
      </c>
      <c r="E68" s="74" t="s">
        <v>49</v>
      </c>
      <c r="F68" s="74">
        <v>78640</v>
      </c>
      <c r="G68" s="62"/>
      <c r="H68" s="63">
        <v>29.9735333</v>
      </c>
      <c r="I68" s="64">
        <v>-97.856811111111099</v>
      </c>
      <c r="J68" s="65" t="s">
        <v>50</v>
      </c>
      <c r="K68" s="66" t="s">
        <v>51</v>
      </c>
      <c r="L68" s="62" t="s">
        <v>52</v>
      </c>
      <c r="M68" s="69"/>
      <c r="N68" s="65" t="s">
        <v>50</v>
      </c>
      <c r="O68" s="66" t="s">
        <v>52</v>
      </c>
      <c r="P68" s="69"/>
      <c r="Q68" s="55" t="str">
        <f t="shared" si="0"/>
        <v>Non-Lead</v>
      </c>
      <c r="R68" s="70" t="s">
        <v>51</v>
      </c>
      <c r="S68" s="70" t="s">
        <v>51</v>
      </c>
      <c r="T68" s="70"/>
      <c r="U68" s="71" t="s">
        <v>53</v>
      </c>
      <c r="V68" s="71" t="s">
        <v>51</v>
      </c>
      <c r="W68" s="71" t="s">
        <v>51</v>
      </c>
      <c r="X68" s="71" t="s">
        <v>51</v>
      </c>
      <c r="Y68" s="72" t="str">
        <f>IF((OR((AND('[1]PWS Information'!$E$10="CWS",U68="Single Family Residence",Q68="Lead")),
(AND('[1]PWS Information'!$E$10="CWS",U68="Multiple Family Residence",'[1]PWS Information'!$E$11="Yes",Q68="Lead")),
(AND('[1]PWS Information'!$E$10="NTNC",Q68="Lead")))),"Tier 1",
IF((OR((AND('[1]PWS Information'!$E$10="CWS",U68="Multiple Family Residence",'[1]PWS Information'!$E$11="No",Q68="Lead")),
(AND('[1]PWS Information'!$E$10="CWS",U68="Other",Q68="Lead")),
(AND('[1]PWS Information'!$E$10="CWS",U68="Building",Q68="Lead")))),"Tier 2",
IF((OR((AND('[1]PWS Information'!$E$10="CWS",U68="Single Family Residence",Q68="Galvanized Requiring Replacement")),
(AND('[1]PWS Information'!$E$10="CWS",U68="Single Family Residence",Q68="Galvanized Requiring Replacement",R68="Yes")),
(AND('[1]PWS Information'!$E$10="NTNC",Q68="Galvanized Requiring Replacement")),
(AND('[1]PWS Information'!$E$10="NTNC",U68="Single Family Residence",R68="Yes")))),"Tier 3",
IF((OR((AND('[1]PWS Information'!$E$10="CWS",U68="Single Family Residence",S68="Yes",Q68="Non-Lead", J68="Non-Lead - Copper",L68="Before 1989")),
(AND('[1]PWS Information'!$E$10="CWS",U68="Single Family Residence",S68="Yes",Q68="Non-Lead", N68="Non-Lead - Copper",O68="Before 1989")))),"Tier 4",
IF((OR((AND('[1]PWS Information'!$E$10="NTNC",Q68="Non-Lead")),
(AND('[1]PWS Information'!$E$10="CWS",Q68="Non-Lead",S68="")),
(AND('[1]PWS Information'!$E$10="CWS",Q68="Non-Lead",S68="No")),
(AND('[1]PWS Information'!$E$10="CWS",Q68="Non-Lead",S68="Don't Know")),
(AND('[1]PWS Information'!$E$10="CWS",Q68="Non-Lead", J68="Non-Lead - Copper", S68="Yes", L68="Between 1989 and 2014")),
(AND('[1]PWS Information'!$E$10="CWS",Q68="Non-Lead", J68="Non-Lead - Copper", S68="Yes", L68="After 2014")),
(AND('[1]PWS Information'!$E$10="CWS",Q68="Non-Lead", J68="Non-Lead - Copper", S68="Yes", L68="Unknown")),
(AND('[1]PWS Information'!$E$10="CWS",Q68="Non-Lead", N68="Non-Lead - Copper", S68="Yes", O68="Between 1989 and 2014")),
(AND('[1]PWS Information'!$E$10="CWS",Q68="Non-Lead", N68="Non-Lead - Copper", S68="Yes", O68="After 2014")),
(AND('[1]PWS Information'!$E$10="CWS",Q68="Non-Lead", N68="Non-Lead - Copper", S68="Yes", O68="Unknown")),
(AND('[1]PWS Information'!$E$10="CWS",Q68="Unknown")),
(AND('[1]PWS Information'!$E$10="NTNC",Q68="Unknown")))),"Tier 5",
"")))))</f>
        <v>Tier 5</v>
      </c>
      <c r="Z68" s="71"/>
      <c r="AA68" s="71"/>
    </row>
    <row r="69" spans="1:27" ht="57.6" x14ac:dyDescent="0.3">
      <c r="A69" s="1"/>
      <c r="B69" s="70">
        <v>9746940</v>
      </c>
      <c r="C69" s="73">
        <v>142</v>
      </c>
      <c r="D69" s="74" t="s">
        <v>65</v>
      </c>
      <c r="E69" s="74" t="s">
        <v>49</v>
      </c>
      <c r="F69" s="74">
        <v>78640</v>
      </c>
      <c r="G69" s="62">
        <v>10105588</v>
      </c>
      <c r="H69" s="63">
        <v>29.973122199999999</v>
      </c>
      <c r="I69" s="64">
        <v>-97.857038888888795</v>
      </c>
      <c r="J69" s="65" t="s">
        <v>50</v>
      </c>
      <c r="K69" s="66" t="s">
        <v>51</v>
      </c>
      <c r="L69" s="62" t="s">
        <v>52</v>
      </c>
      <c r="M69" s="69"/>
      <c r="N69" s="65" t="s">
        <v>50</v>
      </c>
      <c r="O69" s="66" t="s">
        <v>52</v>
      </c>
      <c r="P69" s="69"/>
      <c r="Q69" s="55" t="str">
        <f t="shared" si="0"/>
        <v>Non-Lead</v>
      </c>
      <c r="R69" s="70" t="s">
        <v>51</v>
      </c>
      <c r="S69" s="70" t="s">
        <v>51</v>
      </c>
      <c r="T69" s="70"/>
      <c r="U69" s="71" t="s">
        <v>53</v>
      </c>
      <c r="V69" s="71" t="s">
        <v>51</v>
      </c>
      <c r="W69" s="71" t="s">
        <v>51</v>
      </c>
      <c r="X69" s="71" t="s">
        <v>51</v>
      </c>
      <c r="Y69" s="72" t="str">
        <f>IF((OR((AND('[1]PWS Information'!$E$10="CWS",U69="Single Family Residence",Q69="Lead")),
(AND('[1]PWS Information'!$E$10="CWS",U69="Multiple Family Residence",'[1]PWS Information'!$E$11="Yes",Q69="Lead")),
(AND('[1]PWS Information'!$E$10="NTNC",Q69="Lead")))),"Tier 1",
IF((OR((AND('[1]PWS Information'!$E$10="CWS",U69="Multiple Family Residence",'[1]PWS Information'!$E$11="No",Q69="Lead")),
(AND('[1]PWS Information'!$E$10="CWS",U69="Other",Q69="Lead")),
(AND('[1]PWS Information'!$E$10="CWS",U69="Building",Q69="Lead")))),"Tier 2",
IF((OR((AND('[1]PWS Information'!$E$10="CWS",U69="Single Family Residence",Q69="Galvanized Requiring Replacement")),
(AND('[1]PWS Information'!$E$10="CWS",U69="Single Family Residence",Q69="Galvanized Requiring Replacement",R69="Yes")),
(AND('[1]PWS Information'!$E$10="NTNC",Q69="Galvanized Requiring Replacement")),
(AND('[1]PWS Information'!$E$10="NTNC",U69="Single Family Residence",R69="Yes")))),"Tier 3",
IF((OR((AND('[1]PWS Information'!$E$10="CWS",U69="Single Family Residence",S69="Yes",Q69="Non-Lead", J69="Non-Lead - Copper",L69="Before 1989")),
(AND('[1]PWS Information'!$E$10="CWS",U69="Single Family Residence",S69="Yes",Q69="Non-Lead", N69="Non-Lead - Copper",O69="Before 1989")))),"Tier 4",
IF((OR((AND('[1]PWS Information'!$E$10="NTNC",Q69="Non-Lead")),
(AND('[1]PWS Information'!$E$10="CWS",Q69="Non-Lead",S69="")),
(AND('[1]PWS Information'!$E$10="CWS",Q69="Non-Lead",S69="No")),
(AND('[1]PWS Information'!$E$10="CWS",Q69="Non-Lead",S69="Don't Know")),
(AND('[1]PWS Information'!$E$10="CWS",Q69="Non-Lead", J69="Non-Lead - Copper", S69="Yes", L69="Between 1989 and 2014")),
(AND('[1]PWS Information'!$E$10="CWS",Q69="Non-Lead", J69="Non-Lead - Copper", S69="Yes", L69="After 2014")),
(AND('[1]PWS Information'!$E$10="CWS",Q69="Non-Lead", J69="Non-Lead - Copper", S69="Yes", L69="Unknown")),
(AND('[1]PWS Information'!$E$10="CWS",Q69="Non-Lead", N69="Non-Lead - Copper", S69="Yes", O69="Between 1989 and 2014")),
(AND('[1]PWS Information'!$E$10="CWS",Q69="Non-Lead", N69="Non-Lead - Copper", S69="Yes", O69="After 2014")),
(AND('[1]PWS Information'!$E$10="CWS",Q69="Non-Lead", N69="Non-Lead - Copper", S69="Yes", O69="Unknown")),
(AND('[1]PWS Information'!$E$10="CWS",Q69="Unknown")),
(AND('[1]PWS Information'!$E$10="NTNC",Q69="Unknown")))),"Tier 5",
"")))))</f>
        <v>Tier 5</v>
      </c>
      <c r="Z69" s="71"/>
      <c r="AA69" s="71"/>
    </row>
    <row r="70" spans="1:27" ht="57.6" x14ac:dyDescent="0.3">
      <c r="A70" s="17"/>
      <c r="B70" s="70">
        <v>10192560</v>
      </c>
      <c r="C70" s="73">
        <v>143</v>
      </c>
      <c r="D70" s="74" t="s">
        <v>65</v>
      </c>
      <c r="E70" s="74" t="s">
        <v>49</v>
      </c>
      <c r="F70" s="74">
        <v>78640</v>
      </c>
      <c r="G70" s="62"/>
      <c r="H70" s="63">
        <v>29.9734889</v>
      </c>
      <c r="I70" s="64">
        <v>-97.856794444444404</v>
      </c>
      <c r="J70" s="65" t="s">
        <v>50</v>
      </c>
      <c r="K70" s="66" t="s">
        <v>51</v>
      </c>
      <c r="L70" s="62" t="s">
        <v>52</v>
      </c>
      <c r="M70" s="69"/>
      <c r="N70" s="65" t="s">
        <v>50</v>
      </c>
      <c r="O70" s="66" t="s">
        <v>52</v>
      </c>
      <c r="P70" s="69"/>
      <c r="Q70" s="55" t="str">
        <f t="shared" si="0"/>
        <v>Non-Lead</v>
      </c>
      <c r="R70" s="70" t="s">
        <v>51</v>
      </c>
      <c r="S70" s="70" t="s">
        <v>51</v>
      </c>
      <c r="T70" s="70"/>
      <c r="U70" s="71" t="s">
        <v>53</v>
      </c>
      <c r="V70" s="71" t="s">
        <v>51</v>
      </c>
      <c r="W70" s="71" t="s">
        <v>51</v>
      </c>
      <c r="X70" s="71" t="s">
        <v>51</v>
      </c>
      <c r="Y70" s="72" t="str">
        <f>IF((OR((AND('[1]PWS Information'!$E$10="CWS",U70="Single Family Residence",Q70="Lead")),
(AND('[1]PWS Information'!$E$10="CWS",U70="Multiple Family Residence",'[1]PWS Information'!$E$11="Yes",Q70="Lead")),
(AND('[1]PWS Information'!$E$10="NTNC",Q70="Lead")))),"Tier 1",
IF((OR((AND('[1]PWS Information'!$E$10="CWS",U70="Multiple Family Residence",'[1]PWS Information'!$E$11="No",Q70="Lead")),
(AND('[1]PWS Information'!$E$10="CWS",U70="Other",Q70="Lead")),
(AND('[1]PWS Information'!$E$10="CWS",U70="Building",Q70="Lead")))),"Tier 2",
IF((OR((AND('[1]PWS Information'!$E$10="CWS",U70="Single Family Residence",Q70="Galvanized Requiring Replacement")),
(AND('[1]PWS Information'!$E$10="CWS",U70="Single Family Residence",Q70="Galvanized Requiring Replacement",R70="Yes")),
(AND('[1]PWS Information'!$E$10="NTNC",Q70="Galvanized Requiring Replacement")),
(AND('[1]PWS Information'!$E$10="NTNC",U70="Single Family Residence",R70="Yes")))),"Tier 3",
IF((OR((AND('[1]PWS Information'!$E$10="CWS",U70="Single Family Residence",S70="Yes",Q70="Non-Lead", J70="Non-Lead - Copper",L70="Before 1989")),
(AND('[1]PWS Information'!$E$10="CWS",U70="Single Family Residence",S70="Yes",Q70="Non-Lead", N70="Non-Lead - Copper",O70="Before 1989")))),"Tier 4",
IF((OR((AND('[1]PWS Information'!$E$10="NTNC",Q70="Non-Lead")),
(AND('[1]PWS Information'!$E$10="CWS",Q70="Non-Lead",S70="")),
(AND('[1]PWS Information'!$E$10="CWS",Q70="Non-Lead",S70="No")),
(AND('[1]PWS Information'!$E$10="CWS",Q70="Non-Lead",S70="Don't Know")),
(AND('[1]PWS Information'!$E$10="CWS",Q70="Non-Lead", J70="Non-Lead - Copper", S70="Yes", L70="Between 1989 and 2014")),
(AND('[1]PWS Information'!$E$10="CWS",Q70="Non-Lead", J70="Non-Lead - Copper", S70="Yes", L70="After 2014")),
(AND('[1]PWS Information'!$E$10="CWS",Q70="Non-Lead", J70="Non-Lead - Copper", S70="Yes", L70="Unknown")),
(AND('[1]PWS Information'!$E$10="CWS",Q70="Non-Lead", N70="Non-Lead - Copper", S70="Yes", O70="Between 1989 and 2014")),
(AND('[1]PWS Information'!$E$10="CWS",Q70="Non-Lead", N70="Non-Lead - Copper", S70="Yes", O70="After 2014")),
(AND('[1]PWS Information'!$E$10="CWS",Q70="Non-Lead", N70="Non-Lead - Copper", S70="Yes", O70="Unknown")),
(AND('[1]PWS Information'!$E$10="CWS",Q70="Unknown")),
(AND('[1]PWS Information'!$E$10="NTNC",Q70="Unknown")))),"Tier 5",
"")))))</f>
        <v>Tier 5</v>
      </c>
      <c r="Z70" s="71"/>
      <c r="AA70" s="71"/>
    </row>
    <row r="71" spans="1:27" ht="57.6" x14ac:dyDescent="0.3">
      <c r="A71" s="1"/>
      <c r="B71" s="70">
        <v>13401492</v>
      </c>
      <c r="C71" s="73">
        <v>148</v>
      </c>
      <c r="D71" s="74" t="s">
        <v>65</v>
      </c>
      <c r="E71" s="74" t="s">
        <v>49</v>
      </c>
      <c r="F71" s="74">
        <v>78640</v>
      </c>
      <c r="G71" s="62"/>
      <c r="H71" s="63">
        <v>29.9730083</v>
      </c>
      <c r="I71" s="64">
        <v>-97.856919444444401</v>
      </c>
      <c r="J71" s="65" t="s">
        <v>50</v>
      </c>
      <c r="K71" s="66" t="s">
        <v>51</v>
      </c>
      <c r="L71" s="62" t="s">
        <v>52</v>
      </c>
      <c r="M71" s="69"/>
      <c r="N71" s="65" t="s">
        <v>50</v>
      </c>
      <c r="O71" s="66" t="s">
        <v>52</v>
      </c>
      <c r="P71" s="69"/>
      <c r="Q71" s="55" t="str">
        <f t="shared" si="0"/>
        <v>Non-Lead</v>
      </c>
      <c r="R71" s="70" t="s">
        <v>51</v>
      </c>
      <c r="S71" s="70" t="s">
        <v>51</v>
      </c>
      <c r="T71" s="70"/>
      <c r="U71" s="71" t="s">
        <v>53</v>
      </c>
      <c r="V71" s="71" t="s">
        <v>51</v>
      </c>
      <c r="W71" s="71" t="s">
        <v>51</v>
      </c>
      <c r="X71" s="71" t="s">
        <v>51</v>
      </c>
      <c r="Y71" s="72" t="str">
        <f>IF((OR((AND('[1]PWS Information'!$E$10="CWS",U71="Single Family Residence",Q71="Lead")),
(AND('[1]PWS Information'!$E$10="CWS",U71="Multiple Family Residence",'[1]PWS Information'!$E$11="Yes",Q71="Lead")),
(AND('[1]PWS Information'!$E$10="NTNC",Q71="Lead")))),"Tier 1",
IF((OR((AND('[1]PWS Information'!$E$10="CWS",U71="Multiple Family Residence",'[1]PWS Information'!$E$11="No",Q71="Lead")),
(AND('[1]PWS Information'!$E$10="CWS",U71="Other",Q71="Lead")),
(AND('[1]PWS Information'!$E$10="CWS",U71="Building",Q71="Lead")))),"Tier 2",
IF((OR((AND('[1]PWS Information'!$E$10="CWS",U71="Single Family Residence",Q71="Galvanized Requiring Replacement")),
(AND('[1]PWS Information'!$E$10="CWS",U71="Single Family Residence",Q71="Galvanized Requiring Replacement",R71="Yes")),
(AND('[1]PWS Information'!$E$10="NTNC",Q71="Galvanized Requiring Replacement")),
(AND('[1]PWS Information'!$E$10="NTNC",U71="Single Family Residence",R71="Yes")))),"Tier 3",
IF((OR((AND('[1]PWS Information'!$E$10="CWS",U71="Single Family Residence",S71="Yes",Q71="Non-Lead", J71="Non-Lead - Copper",L71="Before 1989")),
(AND('[1]PWS Information'!$E$10="CWS",U71="Single Family Residence",S71="Yes",Q71="Non-Lead", N71="Non-Lead - Copper",O71="Before 1989")))),"Tier 4",
IF((OR((AND('[1]PWS Information'!$E$10="NTNC",Q71="Non-Lead")),
(AND('[1]PWS Information'!$E$10="CWS",Q71="Non-Lead",S71="")),
(AND('[1]PWS Information'!$E$10="CWS",Q71="Non-Lead",S71="No")),
(AND('[1]PWS Information'!$E$10="CWS",Q71="Non-Lead",S71="Don't Know")),
(AND('[1]PWS Information'!$E$10="CWS",Q71="Non-Lead", J71="Non-Lead - Copper", S71="Yes", L71="Between 1989 and 2014")),
(AND('[1]PWS Information'!$E$10="CWS",Q71="Non-Lead", J71="Non-Lead - Copper", S71="Yes", L71="After 2014")),
(AND('[1]PWS Information'!$E$10="CWS",Q71="Non-Lead", J71="Non-Lead - Copper", S71="Yes", L71="Unknown")),
(AND('[1]PWS Information'!$E$10="CWS",Q71="Non-Lead", N71="Non-Lead - Copper", S71="Yes", O71="Between 1989 and 2014")),
(AND('[1]PWS Information'!$E$10="CWS",Q71="Non-Lead", N71="Non-Lead - Copper", S71="Yes", O71="After 2014")),
(AND('[1]PWS Information'!$E$10="CWS",Q71="Non-Lead", N71="Non-Lead - Copper", S71="Yes", O71="Unknown")),
(AND('[1]PWS Information'!$E$10="CWS",Q71="Unknown")),
(AND('[1]PWS Information'!$E$10="NTNC",Q71="Unknown")))),"Tier 5",
"")))))</f>
        <v>Tier 5</v>
      </c>
      <c r="Z71" s="71"/>
      <c r="AA71" s="71"/>
    </row>
    <row r="72" spans="1:27" ht="57.6" x14ac:dyDescent="0.3">
      <c r="A72" s="1"/>
      <c r="B72" s="70">
        <v>10174713</v>
      </c>
      <c r="C72" s="73">
        <v>149</v>
      </c>
      <c r="D72" s="74" t="s">
        <v>65</v>
      </c>
      <c r="E72" s="74" t="s">
        <v>49</v>
      </c>
      <c r="F72" s="74">
        <v>78640</v>
      </c>
      <c r="G72" s="62"/>
      <c r="H72" s="63">
        <v>29.973444400000002</v>
      </c>
      <c r="I72" s="64">
        <v>-97.8566944444444</v>
      </c>
      <c r="J72" s="65" t="s">
        <v>50</v>
      </c>
      <c r="K72" s="66" t="s">
        <v>51</v>
      </c>
      <c r="L72" s="62" t="s">
        <v>52</v>
      </c>
      <c r="M72" s="69"/>
      <c r="N72" s="65" t="s">
        <v>50</v>
      </c>
      <c r="O72" s="66" t="s">
        <v>52</v>
      </c>
      <c r="P72" s="69"/>
      <c r="Q72" s="55" t="str">
        <f t="shared" si="0"/>
        <v>Non-Lead</v>
      </c>
      <c r="R72" s="70" t="s">
        <v>51</v>
      </c>
      <c r="S72" s="70" t="s">
        <v>51</v>
      </c>
      <c r="T72" s="70"/>
      <c r="U72" s="71" t="s">
        <v>53</v>
      </c>
      <c r="V72" s="71" t="s">
        <v>51</v>
      </c>
      <c r="W72" s="71" t="s">
        <v>51</v>
      </c>
      <c r="X72" s="71" t="s">
        <v>51</v>
      </c>
      <c r="Y72" s="72" t="str">
        <f>IF((OR((AND('[1]PWS Information'!$E$10="CWS",U72="Single Family Residence",Q72="Lead")),
(AND('[1]PWS Information'!$E$10="CWS",U72="Multiple Family Residence",'[1]PWS Information'!$E$11="Yes",Q72="Lead")),
(AND('[1]PWS Information'!$E$10="NTNC",Q72="Lead")))),"Tier 1",
IF((OR((AND('[1]PWS Information'!$E$10="CWS",U72="Multiple Family Residence",'[1]PWS Information'!$E$11="No",Q72="Lead")),
(AND('[1]PWS Information'!$E$10="CWS",U72="Other",Q72="Lead")),
(AND('[1]PWS Information'!$E$10="CWS",U72="Building",Q72="Lead")))),"Tier 2",
IF((OR((AND('[1]PWS Information'!$E$10="CWS",U72="Single Family Residence",Q72="Galvanized Requiring Replacement")),
(AND('[1]PWS Information'!$E$10="CWS",U72="Single Family Residence",Q72="Galvanized Requiring Replacement",R72="Yes")),
(AND('[1]PWS Information'!$E$10="NTNC",Q72="Galvanized Requiring Replacement")),
(AND('[1]PWS Information'!$E$10="NTNC",U72="Single Family Residence",R72="Yes")))),"Tier 3",
IF((OR((AND('[1]PWS Information'!$E$10="CWS",U72="Single Family Residence",S72="Yes",Q72="Non-Lead", J72="Non-Lead - Copper",L72="Before 1989")),
(AND('[1]PWS Information'!$E$10="CWS",U72="Single Family Residence",S72="Yes",Q72="Non-Lead", N72="Non-Lead - Copper",O72="Before 1989")))),"Tier 4",
IF((OR((AND('[1]PWS Information'!$E$10="NTNC",Q72="Non-Lead")),
(AND('[1]PWS Information'!$E$10="CWS",Q72="Non-Lead",S72="")),
(AND('[1]PWS Information'!$E$10="CWS",Q72="Non-Lead",S72="No")),
(AND('[1]PWS Information'!$E$10="CWS",Q72="Non-Lead",S72="Don't Know")),
(AND('[1]PWS Information'!$E$10="CWS",Q72="Non-Lead", J72="Non-Lead - Copper", S72="Yes", L72="Between 1989 and 2014")),
(AND('[1]PWS Information'!$E$10="CWS",Q72="Non-Lead", J72="Non-Lead - Copper", S72="Yes", L72="After 2014")),
(AND('[1]PWS Information'!$E$10="CWS",Q72="Non-Lead", J72="Non-Lead - Copper", S72="Yes", L72="Unknown")),
(AND('[1]PWS Information'!$E$10="CWS",Q72="Non-Lead", N72="Non-Lead - Copper", S72="Yes", O72="Between 1989 and 2014")),
(AND('[1]PWS Information'!$E$10="CWS",Q72="Non-Lead", N72="Non-Lead - Copper", S72="Yes", O72="After 2014")),
(AND('[1]PWS Information'!$E$10="CWS",Q72="Non-Lead", N72="Non-Lead - Copper", S72="Yes", O72="Unknown")),
(AND('[1]PWS Information'!$E$10="CWS",Q72="Unknown")),
(AND('[1]PWS Information'!$E$10="NTNC",Q72="Unknown")))),"Tier 5",
"")))))</f>
        <v>Tier 5</v>
      </c>
      <c r="Z72" s="71"/>
      <c r="AA72" s="71"/>
    </row>
    <row r="73" spans="1:27" ht="57.6" x14ac:dyDescent="0.3">
      <c r="A73" s="1"/>
      <c r="B73" s="70">
        <v>1440172</v>
      </c>
      <c r="C73" s="73">
        <v>154</v>
      </c>
      <c r="D73" s="74" t="s">
        <v>65</v>
      </c>
      <c r="E73" s="74" t="s">
        <v>49</v>
      </c>
      <c r="F73" s="74">
        <v>78640</v>
      </c>
      <c r="G73" s="62">
        <v>10119797</v>
      </c>
      <c r="H73" s="63">
        <v>29.973025</v>
      </c>
      <c r="I73" s="64">
        <v>-97.856855555555498</v>
      </c>
      <c r="J73" s="65" t="s">
        <v>50</v>
      </c>
      <c r="K73" s="66" t="s">
        <v>51</v>
      </c>
      <c r="L73" s="62" t="s">
        <v>52</v>
      </c>
      <c r="M73" s="69"/>
      <c r="N73" s="65" t="s">
        <v>50</v>
      </c>
      <c r="O73" s="66" t="s">
        <v>52</v>
      </c>
      <c r="P73" s="69"/>
      <c r="Q73" s="55" t="str">
        <f t="shared" si="0"/>
        <v>Non-Lead</v>
      </c>
      <c r="R73" s="70" t="s">
        <v>51</v>
      </c>
      <c r="S73" s="70" t="s">
        <v>51</v>
      </c>
      <c r="T73" s="70"/>
      <c r="U73" s="71" t="s">
        <v>53</v>
      </c>
      <c r="V73" s="71" t="s">
        <v>51</v>
      </c>
      <c r="W73" s="71" t="s">
        <v>51</v>
      </c>
      <c r="X73" s="71" t="s">
        <v>51</v>
      </c>
      <c r="Y73" s="72" t="str">
        <f>IF((OR((AND('[1]PWS Information'!$E$10="CWS",U73="Single Family Residence",Q73="Lead")),
(AND('[1]PWS Information'!$E$10="CWS",U73="Multiple Family Residence",'[1]PWS Information'!$E$11="Yes",Q73="Lead")),
(AND('[1]PWS Information'!$E$10="NTNC",Q73="Lead")))),"Tier 1",
IF((OR((AND('[1]PWS Information'!$E$10="CWS",U73="Multiple Family Residence",'[1]PWS Information'!$E$11="No",Q73="Lead")),
(AND('[1]PWS Information'!$E$10="CWS",U73="Other",Q73="Lead")),
(AND('[1]PWS Information'!$E$10="CWS",U73="Building",Q73="Lead")))),"Tier 2",
IF((OR((AND('[1]PWS Information'!$E$10="CWS",U73="Single Family Residence",Q73="Galvanized Requiring Replacement")),
(AND('[1]PWS Information'!$E$10="CWS",U73="Single Family Residence",Q73="Galvanized Requiring Replacement",R73="Yes")),
(AND('[1]PWS Information'!$E$10="NTNC",Q73="Galvanized Requiring Replacement")),
(AND('[1]PWS Information'!$E$10="NTNC",U73="Single Family Residence",R73="Yes")))),"Tier 3",
IF((OR((AND('[1]PWS Information'!$E$10="CWS",U73="Single Family Residence",S73="Yes",Q73="Non-Lead", J73="Non-Lead - Copper",L73="Before 1989")),
(AND('[1]PWS Information'!$E$10="CWS",U73="Single Family Residence",S73="Yes",Q73="Non-Lead", N73="Non-Lead - Copper",O73="Before 1989")))),"Tier 4",
IF((OR((AND('[1]PWS Information'!$E$10="NTNC",Q73="Non-Lead")),
(AND('[1]PWS Information'!$E$10="CWS",Q73="Non-Lead",S73="")),
(AND('[1]PWS Information'!$E$10="CWS",Q73="Non-Lead",S73="No")),
(AND('[1]PWS Information'!$E$10="CWS",Q73="Non-Lead",S73="Don't Know")),
(AND('[1]PWS Information'!$E$10="CWS",Q73="Non-Lead", J73="Non-Lead - Copper", S73="Yes", L73="Between 1989 and 2014")),
(AND('[1]PWS Information'!$E$10="CWS",Q73="Non-Lead", J73="Non-Lead - Copper", S73="Yes", L73="After 2014")),
(AND('[1]PWS Information'!$E$10="CWS",Q73="Non-Lead", J73="Non-Lead - Copper", S73="Yes", L73="Unknown")),
(AND('[1]PWS Information'!$E$10="CWS",Q73="Non-Lead", N73="Non-Lead - Copper", S73="Yes", O73="Between 1989 and 2014")),
(AND('[1]PWS Information'!$E$10="CWS",Q73="Non-Lead", N73="Non-Lead - Copper", S73="Yes", O73="After 2014")),
(AND('[1]PWS Information'!$E$10="CWS",Q73="Non-Lead", N73="Non-Lead - Copper", S73="Yes", O73="Unknown")),
(AND('[1]PWS Information'!$E$10="CWS",Q73="Unknown")),
(AND('[1]PWS Information'!$E$10="NTNC",Q73="Unknown")))),"Tier 5",
"")))))</f>
        <v>Tier 5</v>
      </c>
      <c r="Z73" s="71"/>
      <c r="AA73" s="71"/>
    </row>
    <row r="74" spans="1:27" ht="57.6" x14ac:dyDescent="0.3">
      <c r="A74" s="17"/>
      <c r="B74" s="70">
        <v>10175896</v>
      </c>
      <c r="C74" s="60">
        <v>155</v>
      </c>
      <c r="D74" s="61" t="s">
        <v>65</v>
      </c>
      <c r="E74" s="61" t="s">
        <v>49</v>
      </c>
      <c r="F74" s="61">
        <v>78640</v>
      </c>
      <c r="G74" s="62"/>
      <c r="H74" s="63">
        <v>29.973383299999998</v>
      </c>
      <c r="I74" s="64">
        <v>-97.8566222222222</v>
      </c>
      <c r="J74" s="65" t="s">
        <v>50</v>
      </c>
      <c r="K74" s="66" t="s">
        <v>51</v>
      </c>
      <c r="L74" s="62" t="s">
        <v>52</v>
      </c>
      <c r="M74" s="69"/>
      <c r="N74" s="65" t="s">
        <v>50</v>
      </c>
      <c r="O74" s="66" t="s">
        <v>52</v>
      </c>
      <c r="P74" s="69"/>
      <c r="Q74" s="55" t="str">
        <f t="shared" si="0"/>
        <v>Non-Lead</v>
      </c>
      <c r="R74" s="70" t="s">
        <v>51</v>
      </c>
      <c r="S74" s="70" t="s">
        <v>51</v>
      </c>
      <c r="T74" s="70"/>
      <c r="U74" s="71" t="s">
        <v>53</v>
      </c>
      <c r="V74" s="71" t="s">
        <v>51</v>
      </c>
      <c r="W74" s="71" t="s">
        <v>51</v>
      </c>
      <c r="X74" s="71" t="s">
        <v>51</v>
      </c>
      <c r="Y74" s="72" t="str">
        <f>IF((OR((AND('[1]PWS Information'!$E$10="CWS",U74="Single Family Residence",Q74="Lead")),
(AND('[1]PWS Information'!$E$10="CWS",U74="Multiple Family Residence",'[1]PWS Information'!$E$11="Yes",Q74="Lead")),
(AND('[1]PWS Information'!$E$10="NTNC",Q74="Lead")))),"Tier 1",
IF((OR((AND('[1]PWS Information'!$E$10="CWS",U74="Multiple Family Residence",'[1]PWS Information'!$E$11="No",Q74="Lead")),
(AND('[1]PWS Information'!$E$10="CWS",U74="Other",Q74="Lead")),
(AND('[1]PWS Information'!$E$10="CWS",U74="Building",Q74="Lead")))),"Tier 2",
IF((OR((AND('[1]PWS Information'!$E$10="CWS",U74="Single Family Residence",Q74="Galvanized Requiring Replacement")),
(AND('[1]PWS Information'!$E$10="CWS",U74="Single Family Residence",Q74="Galvanized Requiring Replacement",R74="Yes")),
(AND('[1]PWS Information'!$E$10="NTNC",Q74="Galvanized Requiring Replacement")),
(AND('[1]PWS Information'!$E$10="NTNC",U74="Single Family Residence",R74="Yes")))),"Tier 3",
IF((OR((AND('[1]PWS Information'!$E$10="CWS",U74="Single Family Residence",S74="Yes",Q74="Non-Lead", J74="Non-Lead - Copper",L74="Before 1989")),
(AND('[1]PWS Information'!$E$10="CWS",U74="Single Family Residence",S74="Yes",Q74="Non-Lead", N74="Non-Lead - Copper",O74="Before 1989")))),"Tier 4",
IF((OR((AND('[1]PWS Information'!$E$10="NTNC",Q74="Non-Lead")),
(AND('[1]PWS Information'!$E$10="CWS",Q74="Non-Lead",S74="")),
(AND('[1]PWS Information'!$E$10="CWS",Q74="Non-Lead",S74="No")),
(AND('[1]PWS Information'!$E$10="CWS",Q74="Non-Lead",S74="Don't Know")),
(AND('[1]PWS Information'!$E$10="CWS",Q74="Non-Lead", J74="Non-Lead - Copper", S74="Yes", L74="Between 1989 and 2014")),
(AND('[1]PWS Information'!$E$10="CWS",Q74="Non-Lead", J74="Non-Lead - Copper", S74="Yes", L74="After 2014")),
(AND('[1]PWS Information'!$E$10="CWS",Q74="Non-Lead", J74="Non-Lead - Copper", S74="Yes", L74="Unknown")),
(AND('[1]PWS Information'!$E$10="CWS",Q74="Non-Lead", N74="Non-Lead - Copper", S74="Yes", O74="Between 1989 and 2014")),
(AND('[1]PWS Information'!$E$10="CWS",Q74="Non-Lead", N74="Non-Lead - Copper", S74="Yes", O74="After 2014")),
(AND('[1]PWS Information'!$E$10="CWS",Q74="Non-Lead", N74="Non-Lead - Copper", S74="Yes", O74="Unknown")),
(AND('[1]PWS Information'!$E$10="CWS",Q74="Unknown")),
(AND('[1]PWS Information'!$E$10="NTNC",Q74="Unknown")))),"Tier 5",
"")))))</f>
        <v>Tier 5</v>
      </c>
      <c r="Z74" s="71"/>
      <c r="AA74" s="71"/>
    </row>
    <row r="75" spans="1:27" ht="57.6" x14ac:dyDescent="0.3">
      <c r="A75" s="1"/>
      <c r="B75" s="70">
        <v>1432257</v>
      </c>
      <c r="C75" s="73">
        <v>160</v>
      </c>
      <c r="D75" s="74" t="s">
        <v>65</v>
      </c>
      <c r="E75" s="74" t="s">
        <v>49</v>
      </c>
      <c r="F75" s="74">
        <v>78640</v>
      </c>
      <c r="G75" s="62">
        <v>10127573</v>
      </c>
      <c r="H75" s="63">
        <v>29.972883299999999</v>
      </c>
      <c r="I75" s="64">
        <v>-97.856749999999906</v>
      </c>
      <c r="J75" s="65" t="s">
        <v>50</v>
      </c>
      <c r="K75" s="66" t="s">
        <v>51</v>
      </c>
      <c r="L75" s="62" t="s">
        <v>52</v>
      </c>
      <c r="M75" s="69"/>
      <c r="N75" s="65" t="s">
        <v>50</v>
      </c>
      <c r="O75" s="66" t="s">
        <v>52</v>
      </c>
      <c r="P75" s="69"/>
      <c r="Q75" s="55" t="str">
        <f t="shared" si="0"/>
        <v>Non-Lead</v>
      </c>
      <c r="R75" s="70" t="s">
        <v>51</v>
      </c>
      <c r="S75" s="70" t="s">
        <v>51</v>
      </c>
      <c r="T75" s="70"/>
      <c r="U75" s="71" t="s">
        <v>53</v>
      </c>
      <c r="V75" s="71" t="s">
        <v>51</v>
      </c>
      <c r="W75" s="71" t="s">
        <v>51</v>
      </c>
      <c r="X75" s="71" t="s">
        <v>51</v>
      </c>
      <c r="Y75" s="72" t="str">
        <f>IF((OR((AND('[1]PWS Information'!$E$10="CWS",U75="Single Family Residence",Q75="Lead")),
(AND('[1]PWS Information'!$E$10="CWS",U75="Multiple Family Residence",'[1]PWS Information'!$E$11="Yes",Q75="Lead")),
(AND('[1]PWS Information'!$E$10="NTNC",Q75="Lead")))),"Tier 1",
IF((OR((AND('[1]PWS Information'!$E$10="CWS",U75="Multiple Family Residence",'[1]PWS Information'!$E$11="No",Q75="Lead")),
(AND('[1]PWS Information'!$E$10="CWS",U75="Other",Q75="Lead")),
(AND('[1]PWS Information'!$E$10="CWS",U75="Building",Q75="Lead")))),"Tier 2",
IF((OR((AND('[1]PWS Information'!$E$10="CWS",U75="Single Family Residence",Q75="Galvanized Requiring Replacement")),
(AND('[1]PWS Information'!$E$10="CWS",U75="Single Family Residence",Q75="Galvanized Requiring Replacement",R75="Yes")),
(AND('[1]PWS Information'!$E$10="NTNC",Q75="Galvanized Requiring Replacement")),
(AND('[1]PWS Information'!$E$10="NTNC",U75="Single Family Residence",R75="Yes")))),"Tier 3",
IF((OR((AND('[1]PWS Information'!$E$10="CWS",U75="Single Family Residence",S75="Yes",Q75="Non-Lead", J75="Non-Lead - Copper",L75="Before 1989")),
(AND('[1]PWS Information'!$E$10="CWS",U75="Single Family Residence",S75="Yes",Q75="Non-Lead", N75="Non-Lead - Copper",O75="Before 1989")))),"Tier 4",
IF((OR((AND('[1]PWS Information'!$E$10="NTNC",Q75="Non-Lead")),
(AND('[1]PWS Information'!$E$10="CWS",Q75="Non-Lead",S75="")),
(AND('[1]PWS Information'!$E$10="CWS",Q75="Non-Lead",S75="No")),
(AND('[1]PWS Information'!$E$10="CWS",Q75="Non-Lead",S75="Don't Know")),
(AND('[1]PWS Information'!$E$10="CWS",Q75="Non-Lead", J75="Non-Lead - Copper", S75="Yes", L75="Between 1989 and 2014")),
(AND('[1]PWS Information'!$E$10="CWS",Q75="Non-Lead", J75="Non-Lead - Copper", S75="Yes", L75="After 2014")),
(AND('[1]PWS Information'!$E$10="CWS",Q75="Non-Lead", J75="Non-Lead - Copper", S75="Yes", L75="Unknown")),
(AND('[1]PWS Information'!$E$10="CWS",Q75="Non-Lead", N75="Non-Lead - Copper", S75="Yes", O75="Between 1989 and 2014")),
(AND('[1]PWS Information'!$E$10="CWS",Q75="Non-Lead", N75="Non-Lead - Copper", S75="Yes", O75="After 2014")),
(AND('[1]PWS Information'!$E$10="CWS",Q75="Non-Lead", N75="Non-Lead - Copper", S75="Yes", O75="Unknown")),
(AND('[1]PWS Information'!$E$10="CWS",Q75="Unknown")),
(AND('[1]PWS Information'!$E$10="NTNC",Q75="Unknown")))),"Tier 5",
"")))))</f>
        <v>Tier 5</v>
      </c>
      <c r="Z75" s="71"/>
      <c r="AA75" s="71"/>
    </row>
    <row r="76" spans="1:27" ht="57.6" x14ac:dyDescent="0.3">
      <c r="A76" s="1"/>
      <c r="B76" s="70">
        <v>10171212</v>
      </c>
      <c r="C76" s="73">
        <v>161</v>
      </c>
      <c r="D76" s="74" t="s">
        <v>65</v>
      </c>
      <c r="E76" s="74" t="s">
        <v>49</v>
      </c>
      <c r="F76" s="74">
        <v>78640</v>
      </c>
      <c r="G76" s="62"/>
      <c r="H76" s="63">
        <v>29.973277800000002</v>
      </c>
      <c r="I76" s="64">
        <v>-97.856555555555502</v>
      </c>
      <c r="J76" s="65" t="s">
        <v>50</v>
      </c>
      <c r="K76" s="66" t="s">
        <v>51</v>
      </c>
      <c r="L76" s="62" t="s">
        <v>52</v>
      </c>
      <c r="M76" s="69"/>
      <c r="N76" s="65" t="s">
        <v>50</v>
      </c>
      <c r="O76" s="66" t="s">
        <v>52</v>
      </c>
      <c r="P76" s="69"/>
      <c r="Q76" s="55" t="str">
        <f t="shared" si="0"/>
        <v>Non-Lead</v>
      </c>
      <c r="R76" s="70" t="s">
        <v>51</v>
      </c>
      <c r="S76" s="70" t="s">
        <v>51</v>
      </c>
      <c r="T76" s="70"/>
      <c r="U76" s="71" t="s">
        <v>53</v>
      </c>
      <c r="V76" s="71" t="s">
        <v>51</v>
      </c>
      <c r="W76" s="71" t="s">
        <v>51</v>
      </c>
      <c r="X76" s="71" t="s">
        <v>51</v>
      </c>
      <c r="Y76" s="72" t="str">
        <f>IF((OR((AND('[1]PWS Information'!$E$10="CWS",U76="Single Family Residence",Q76="Lead")),
(AND('[1]PWS Information'!$E$10="CWS",U76="Multiple Family Residence",'[1]PWS Information'!$E$11="Yes",Q76="Lead")),
(AND('[1]PWS Information'!$E$10="NTNC",Q76="Lead")))),"Tier 1",
IF((OR((AND('[1]PWS Information'!$E$10="CWS",U76="Multiple Family Residence",'[1]PWS Information'!$E$11="No",Q76="Lead")),
(AND('[1]PWS Information'!$E$10="CWS",U76="Other",Q76="Lead")),
(AND('[1]PWS Information'!$E$10="CWS",U76="Building",Q76="Lead")))),"Tier 2",
IF((OR((AND('[1]PWS Information'!$E$10="CWS",U76="Single Family Residence",Q76="Galvanized Requiring Replacement")),
(AND('[1]PWS Information'!$E$10="CWS",U76="Single Family Residence",Q76="Galvanized Requiring Replacement",R76="Yes")),
(AND('[1]PWS Information'!$E$10="NTNC",Q76="Galvanized Requiring Replacement")),
(AND('[1]PWS Information'!$E$10="NTNC",U76="Single Family Residence",R76="Yes")))),"Tier 3",
IF((OR((AND('[1]PWS Information'!$E$10="CWS",U76="Single Family Residence",S76="Yes",Q76="Non-Lead", J76="Non-Lead - Copper",L76="Before 1989")),
(AND('[1]PWS Information'!$E$10="CWS",U76="Single Family Residence",S76="Yes",Q76="Non-Lead", N76="Non-Lead - Copper",O76="Before 1989")))),"Tier 4",
IF((OR((AND('[1]PWS Information'!$E$10="NTNC",Q76="Non-Lead")),
(AND('[1]PWS Information'!$E$10="CWS",Q76="Non-Lead",S76="")),
(AND('[1]PWS Information'!$E$10="CWS",Q76="Non-Lead",S76="No")),
(AND('[1]PWS Information'!$E$10="CWS",Q76="Non-Lead",S76="Don't Know")),
(AND('[1]PWS Information'!$E$10="CWS",Q76="Non-Lead", J76="Non-Lead - Copper", S76="Yes", L76="Between 1989 and 2014")),
(AND('[1]PWS Information'!$E$10="CWS",Q76="Non-Lead", J76="Non-Lead - Copper", S76="Yes", L76="After 2014")),
(AND('[1]PWS Information'!$E$10="CWS",Q76="Non-Lead", J76="Non-Lead - Copper", S76="Yes", L76="Unknown")),
(AND('[1]PWS Information'!$E$10="CWS",Q76="Non-Lead", N76="Non-Lead - Copper", S76="Yes", O76="Between 1989 and 2014")),
(AND('[1]PWS Information'!$E$10="CWS",Q76="Non-Lead", N76="Non-Lead - Copper", S76="Yes", O76="After 2014")),
(AND('[1]PWS Information'!$E$10="CWS",Q76="Non-Lead", N76="Non-Lead - Copper", S76="Yes", O76="Unknown")),
(AND('[1]PWS Information'!$E$10="CWS",Q76="Unknown")),
(AND('[1]PWS Information'!$E$10="NTNC",Q76="Unknown")))),"Tier 5",
"")))))</f>
        <v>Tier 5</v>
      </c>
      <c r="Z76" s="71"/>
      <c r="AA76" s="71"/>
    </row>
    <row r="77" spans="1:27" ht="57.6" x14ac:dyDescent="0.3">
      <c r="A77" s="1"/>
      <c r="B77" s="70">
        <v>15504782</v>
      </c>
      <c r="C77" s="73">
        <v>166</v>
      </c>
      <c r="D77" s="74" t="s">
        <v>65</v>
      </c>
      <c r="E77" s="74" t="s">
        <v>49</v>
      </c>
      <c r="F77" s="74">
        <v>78640</v>
      </c>
      <c r="G77" s="62">
        <v>11995045</v>
      </c>
      <c r="H77" s="63">
        <v>29.972808300000001</v>
      </c>
      <c r="I77" s="64">
        <v>-97.856674999999996</v>
      </c>
      <c r="J77" s="65" t="s">
        <v>50</v>
      </c>
      <c r="K77" s="66" t="s">
        <v>51</v>
      </c>
      <c r="L77" s="62" t="s">
        <v>52</v>
      </c>
      <c r="M77" s="69"/>
      <c r="N77" s="65" t="s">
        <v>50</v>
      </c>
      <c r="O77" s="66" t="s">
        <v>52</v>
      </c>
      <c r="P77" s="69"/>
      <c r="Q77" s="55" t="str">
        <f t="shared" ref="Q77:Q140" si="1">IF((OR(J77="Lead")),"Lead",
IF((OR(N77="Lead")),"Lead",
IF((OR(J77="Lead-lined galvanized")),"Lead",
IF((OR(N77="Lead-lined galvanized")),"Lead",
IF((OR((AND(J77="Unknown - Likely Lead",N77="Galvanized")),
(AND(J77="Unknown - Unlikely Lead",N77="Galvanized")),
(AND(J77="Unknown - Material Unknown",N77="Galvanized")))),"Galvanized Requiring Replacement",
IF((OR((AND(J77="Non-lead - Copper",K77="Yes",N77="Galvanized")),
(AND(J77="Non-lead - Copper",K77="Don't know",N77="Galvanized")),
(AND(J77="Non-lead - Copper",K77="",N77="Galvanized")),
(AND(J77="Non-lead - Plastic",K77="Yes",N77="Galvanized")),
(AND(J77="Non-lead - Plastic",K77="Don't know",N77="Galvanized")),
(AND(J77="Non-lead - Plastic",K77="",N77="Galvanized")),
(AND(J77="Non-lead",K77="Yes",N77="Galvanized")),
(AND(J77="Non-lead",K77="Don't know",N77="Galvanized")),
(AND(J77="Non-lead",K77="",N77="Galvanized")),
(AND(J77="Non-lead - Other",K77="Yes",N77="Galvanized")),
(AND(J77="Non-Lead - Other",K77="Don't know",N77="Galvanized")),
(AND(J77="Galvanized",K77="Yes",N77="Galvanized")),
(AND(J77="Galvanized",K77="Don't know",N77="Galvanized")),
(AND(J77="Galvanized",K77="",N77="Galvanized")),
(AND(J77="Non-Lead - Other",K77="",N77="Galvanized")))),"Galvanized Requiring Replacement",
IF((OR((AND(J77="Non-lead - Copper",N77="Non-lead - Copper")),
(AND(J77="Non-lead - Copper",N77="Non-lead - Plastic")),
(AND(J77="Non-lead - Copper",N77="Non-lead - Other")),
(AND(J77="Non-lead - Copper",N77="Non-lead")),
(AND(J77="Non-lead - Plastic",N77="Non-lead - Copper")),
(AND(J77="Non-lead - Plastic",N77="Non-lead - Plastic")),
(AND(J77="Non-lead - Plastic",N77="Non-lead - Other")),
(AND(J77="Non-lead - Plastic",N77="Non-lead")),
(AND(J77="Non-lead",N77="Non-lead - Copper")),
(AND(J77="Non-lead",N77="Non-lead - Plastic")),
(AND(J77="Non-lead",N77="Non-lead - Other")),
(AND(J77="Non-lead",N77="Non-lead")),
(AND(J77="Non-lead - Other",N77="Non-lead - Copper")),
(AND(J77="Non-Lead - Other",N77="Non-lead - Plastic")),
(AND(J77="Non-Lead - Other",N77="Non-lead")),
(AND(J77="Non-Lead - Other",N77="Non-lead - Other")))),"Non-Lead",
IF((OR((AND(J77="Galvanized",N77="Non-lead")),
(AND(J77="Galvanized",N77="Non-lead - Copper")),
(AND(J77="Galvanized",N77="Non-lead - Plastic")),
(AND(J77="Galvanized",N77="Non-lead")),
(AND(J77="Galvanized",N77="Non-lead - Other")))),"Non-Lead",
IF((OR((AND(J77="Non-lead - Copper",K77="No",N77="Galvanized")),
(AND(J77="Non-lead - Plastic",K77="No",N77="Galvanized")),
(AND(J77="Non-lead",K77="No",N77="Galvanized")),
(AND(J77="Galvanized",K77="No",N77="Galvanized")),
(AND(J77="Non-lead - Other",K77="No",N77="Galvanized")))),"Non-lead",
IF((OR((AND(J77="Unknown - Likely Lead",N77="Unknown - Likely Lead")),
(AND(J77="Unknown - Likely Lead",N77="Unknown - Unlikely Lead")),
(AND(J77="Unknown - Likely Lead",N77="Unknown - Material Unknown")),
(AND(J77="Unknown - Unlikely Lead",N77="Unknown - Likely Lead")),
(AND(J77="Unknown - Unlikely Lead",N77="Unknown - Unlikely Lead")),
(AND(J77="Unknown - Unlikely Lead",N77="Unknown - Material Unknown")),
(AND(J77="Unknown - Material Unknown",N77="Unknown - Likely Lead")),
(AND(J77="Unknown - Material Unknown",N77="Unknown - Unlikely Lead")),
(AND(J77="Unknown - Material Unknown",N77="Unknown - Material Unknown")))),"Unknown",
IF((OR((AND(J77="Unknown - Likely Lead",N77="Non-lead - Copper")),
(AND(J77="Unknown - Likely Lead",N77="Non-lead - Plastic")),
(AND(J77="Unknown - Likely Lead",N77="Non-lead")),
(AND(J77="Unknown - Likely Lead",N77="Non-lead - Other")),
(AND(J77="Unknown - Unlikely Lead",N77="Non-lead - Copper")),
(AND(J77="Unknown - Unlikely Lead",N77="Non-lead - Plastic")),
(AND(J77="Unknown - Unlikely Lead",N77="Non-lead")),
(AND(J77="Unknown - Unlikely Lead",N77="Non-lead - Other")),
(AND(J77="Unknown - Material Unknown",N77="Non-lead - Copper")),
(AND(J77="Unknown - Material Unknown",N77="Non-lead - Plastic")),
(AND(J77="Unknown - Material Unknown",N77="Non-lead")),
(AND(J77="Unknown - Material Unknown",N77="Non-lead - Other")))),"Unknown",
IF((OR((AND(J77="Non-lead - Copper",N77="Unknown - Likely Lead")),
(AND(J77="Non-lead - Copper",N77="Unknown - Unlikely Lead")),
(AND(J77="Non-lead - Copper",N77="Unknown - Material Unknown")),
(AND(J77="Non-lead - Plastic",N77="Unknown - Likely Lead")),
(AND(J77="Non-lead - Plastic",N77="Unknown - Unlikely Lead")),
(AND(J77="Non-lead - Plastic",N77="Unknown - Material Unknown")),
(AND(J77="Non-lead",N77="Unknown - Likely Lead")),
(AND(J77="Non-lead",N77="Unknown - Unlikely Lead")),
(AND(J77="Non-lead",N77="Unknown - Material Unknown")),
(AND(J77="Non-lead - Other",N77="Unknown - Likely Lead")),
(AND(J77="Non-Lead - Other",N77="Unknown - Unlikely Lead")),
(AND(J77="Non-Lead - Other",N77="Unknown - Material Unknown")))),"Unknown",
IF((OR((AND(J77="Galvanized",N77="Unknown - Likely Lead")),
(AND(J77="Galvanized",N77="Unknown - Unlikely Lead")),
(AND(J77="Galvanized",N77="Unknown - Material Unknown")))),"Unknown",
IF((OR((AND(J77="Galvanized",N77="")))),"Galvanized Requiring Replacement",
IF((OR((AND(J77="Non-lead - Copper",N77="")),
(AND(J77="Non-lead - Plastic",N77="")),
(AND(J77="Non-lead",N77="")),
(AND(J77="Non-lead - Other",N77="")))),"Non-lead",
IF((OR((AND(J77="Unknown - Likely Lead",N77="")),
(AND(J77="Unknown - Unlikely Lead",N77="")),
(AND(J77="Unknown - Material Unknown",N77="")))),"Unknown",
""))))))))))))))))</f>
        <v>Non-Lead</v>
      </c>
      <c r="R77" s="70" t="s">
        <v>51</v>
      </c>
      <c r="S77" s="70" t="s">
        <v>51</v>
      </c>
      <c r="T77" s="70"/>
      <c r="U77" s="71" t="s">
        <v>53</v>
      </c>
      <c r="V77" s="71" t="s">
        <v>51</v>
      </c>
      <c r="W77" s="71" t="s">
        <v>51</v>
      </c>
      <c r="X77" s="71" t="s">
        <v>51</v>
      </c>
      <c r="Y77" s="72" t="str">
        <f>IF((OR((AND('[1]PWS Information'!$E$10="CWS",U77="Single Family Residence",Q77="Lead")),
(AND('[1]PWS Information'!$E$10="CWS",U77="Multiple Family Residence",'[1]PWS Information'!$E$11="Yes",Q77="Lead")),
(AND('[1]PWS Information'!$E$10="NTNC",Q77="Lead")))),"Tier 1",
IF((OR((AND('[1]PWS Information'!$E$10="CWS",U77="Multiple Family Residence",'[1]PWS Information'!$E$11="No",Q77="Lead")),
(AND('[1]PWS Information'!$E$10="CWS",U77="Other",Q77="Lead")),
(AND('[1]PWS Information'!$E$10="CWS",U77="Building",Q77="Lead")))),"Tier 2",
IF((OR((AND('[1]PWS Information'!$E$10="CWS",U77="Single Family Residence",Q77="Galvanized Requiring Replacement")),
(AND('[1]PWS Information'!$E$10="CWS",U77="Single Family Residence",Q77="Galvanized Requiring Replacement",R77="Yes")),
(AND('[1]PWS Information'!$E$10="NTNC",Q77="Galvanized Requiring Replacement")),
(AND('[1]PWS Information'!$E$10="NTNC",U77="Single Family Residence",R77="Yes")))),"Tier 3",
IF((OR((AND('[1]PWS Information'!$E$10="CWS",U77="Single Family Residence",S77="Yes",Q77="Non-Lead", J77="Non-Lead - Copper",L77="Before 1989")),
(AND('[1]PWS Information'!$E$10="CWS",U77="Single Family Residence",S77="Yes",Q77="Non-Lead", N77="Non-Lead - Copper",O77="Before 1989")))),"Tier 4",
IF((OR((AND('[1]PWS Information'!$E$10="NTNC",Q77="Non-Lead")),
(AND('[1]PWS Information'!$E$10="CWS",Q77="Non-Lead",S77="")),
(AND('[1]PWS Information'!$E$10="CWS",Q77="Non-Lead",S77="No")),
(AND('[1]PWS Information'!$E$10="CWS",Q77="Non-Lead",S77="Don't Know")),
(AND('[1]PWS Information'!$E$10="CWS",Q77="Non-Lead", J77="Non-Lead - Copper", S77="Yes", L77="Between 1989 and 2014")),
(AND('[1]PWS Information'!$E$10="CWS",Q77="Non-Lead", J77="Non-Lead - Copper", S77="Yes", L77="After 2014")),
(AND('[1]PWS Information'!$E$10="CWS",Q77="Non-Lead", J77="Non-Lead - Copper", S77="Yes", L77="Unknown")),
(AND('[1]PWS Information'!$E$10="CWS",Q77="Non-Lead", N77="Non-Lead - Copper", S77="Yes", O77="Between 1989 and 2014")),
(AND('[1]PWS Information'!$E$10="CWS",Q77="Non-Lead", N77="Non-Lead - Copper", S77="Yes", O77="After 2014")),
(AND('[1]PWS Information'!$E$10="CWS",Q77="Non-Lead", N77="Non-Lead - Copper", S77="Yes", O77="Unknown")),
(AND('[1]PWS Information'!$E$10="CWS",Q77="Unknown")),
(AND('[1]PWS Information'!$E$10="NTNC",Q77="Unknown")))),"Tier 5",
"")))))</f>
        <v>Tier 5</v>
      </c>
      <c r="Z77" s="71"/>
      <c r="AA77" s="71"/>
    </row>
    <row r="78" spans="1:27" ht="57.6" x14ac:dyDescent="0.3">
      <c r="A78" s="17"/>
      <c r="B78" s="70">
        <v>16351329</v>
      </c>
      <c r="C78" s="73">
        <v>167</v>
      </c>
      <c r="D78" s="74" t="s">
        <v>65</v>
      </c>
      <c r="E78" s="74" t="s">
        <v>49</v>
      </c>
      <c r="F78" s="74">
        <v>78640</v>
      </c>
      <c r="G78" s="62"/>
      <c r="H78" s="63">
        <v>29.973222199999999</v>
      </c>
      <c r="I78" s="64">
        <v>-97.856488888888805</v>
      </c>
      <c r="J78" s="65" t="s">
        <v>50</v>
      </c>
      <c r="K78" s="66" t="s">
        <v>51</v>
      </c>
      <c r="L78" s="62" t="s">
        <v>52</v>
      </c>
      <c r="M78" s="69"/>
      <c r="N78" s="65" t="s">
        <v>50</v>
      </c>
      <c r="O78" s="66" t="s">
        <v>52</v>
      </c>
      <c r="P78" s="69"/>
      <c r="Q78" s="55" t="str">
        <f t="shared" si="1"/>
        <v>Non-Lead</v>
      </c>
      <c r="R78" s="70" t="s">
        <v>51</v>
      </c>
      <c r="S78" s="70" t="s">
        <v>51</v>
      </c>
      <c r="T78" s="70"/>
      <c r="U78" s="71" t="s">
        <v>53</v>
      </c>
      <c r="V78" s="71" t="s">
        <v>51</v>
      </c>
      <c r="W78" s="71" t="s">
        <v>51</v>
      </c>
      <c r="X78" s="71" t="s">
        <v>51</v>
      </c>
      <c r="Y78" s="72" t="str">
        <f>IF((OR((AND('[1]PWS Information'!$E$10="CWS",U78="Single Family Residence",Q78="Lead")),
(AND('[1]PWS Information'!$E$10="CWS",U78="Multiple Family Residence",'[1]PWS Information'!$E$11="Yes",Q78="Lead")),
(AND('[1]PWS Information'!$E$10="NTNC",Q78="Lead")))),"Tier 1",
IF((OR((AND('[1]PWS Information'!$E$10="CWS",U78="Multiple Family Residence",'[1]PWS Information'!$E$11="No",Q78="Lead")),
(AND('[1]PWS Information'!$E$10="CWS",U78="Other",Q78="Lead")),
(AND('[1]PWS Information'!$E$10="CWS",U78="Building",Q78="Lead")))),"Tier 2",
IF((OR((AND('[1]PWS Information'!$E$10="CWS",U78="Single Family Residence",Q78="Galvanized Requiring Replacement")),
(AND('[1]PWS Information'!$E$10="CWS",U78="Single Family Residence",Q78="Galvanized Requiring Replacement",R78="Yes")),
(AND('[1]PWS Information'!$E$10="NTNC",Q78="Galvanized Requiring Replacement")),
(AND('[1]PWS Information'!$E$10="NTNC",U78="Single Family Residence",R78="Yes")))),"Tier 3",
IF((OR((AND('[1]PWS Information'!$E$10="CWS",U78="Single Family Residence",S78="Yes",Q78="Non-Lead", J78="Non-Lead - Copper",L78="Before 1989")),
(AND('[1]PWS Information'!$E$10="CWS",U78="Single Family Residence",S78="Yes",Q78="Non-Lead", N78="Non-Lead - Copper",O78="Before 1989")))),"Tier 4",
IF((OR((AND('[1]PWS Information'!$E$10="NTNC",Q78="Non-Lead")),
(AND('[1]PWS Information'!$E$10="CWS",Q78="Non-Lead",S78="")),
(AND('[1]PWS Information'!$E$10="CWS",Q78="Non-Lead",S78="No")),
(AND('[1]PWS Information'!$E$10="CWS",Q78="Non-Lead",S78="Don't Know")),
(AND('[1]PWS Information'!$E$10="CWS",Q78="Non-Lead", J78="Non-Lead - Copper", S78="Yes", L78="Between 1989 and 2014")),
(AND('[1]PWS Information'!$E$10="CWS",Q78="Non-Lead", J78="Non-Lead - Copper", S78="Yes", L78="After 2014")),
(AND('[1]PWS Information'!$E$10="CWS",Q78="Non-Lead", J78="Non-Lead - Copper", S78="Yes", L78="Unknown")),
(AND('[1]PWS Information'!$E$10="CWS",Q78="Non-Lead", N78="Non-Lead - Copper", S78="Yes", O78="Between 1989 and 2014")),
(AND('[1]PWS Information'!$E$10="CWS",Q78="Non-Lead", N78="Non-Lead - Copper", S78="Yes", O78="After 2014")),
(AND('[1]PWS Information'!$E$10="CWS",Q78="Non-Lead", N78="Non-Lead - Copper", S78="Yes", O78="Unknown")),
(AND('[1]PWS Information'!$E$10="CWS",Q78="Unknown")),
(AND('[1]PWS Information'!$E$10="NTNC",Q78="Unknown")))),"Tier 5",
"")))))</f>
        <v>Tier 5</v>
      </c>
      <c r="Z78" s="71"/>
      <c r="AA78" s="71"/>
    </row>
    <row r="79" spans="1:27" ht="57.6" x14ac:dyDescent="0.3">
      <c r="A79" s="1"/>
      <c r="B79" s="70">
        <v>15860449</v>
      </c>
      <c r="C79" s="73">
        <v>172</v>
      </c>
      <c r="D79" s="74" t="s">
        <v>65</v>
      </c>
      <c r="E79" s="74" t="s">
        <v>49</v>
      </c>
      <c r="F79" s="74">
        <v>78640</v>
      </c>
      <c r="G79" s="62"/>
      <c r="H79" s="63">
        <v>29.972713899999999</v>
      </c>
      <c r="I79" s="64">
        <v>-97.856580555555496</v>
      </c>
      <c r="J79" s="65" t="s">
        <v>50</v>
      </c>
      <c r="K79" s="66" t="s">
        <v>51</v>
      </c>
      <c r="L79" s="62" t="s">
        <v>52</v>
      </c>
      <c r="M79" s="69"/>
      <c r="N79" s="65" t="s">
        <v>50</v>
      </c>
      <c r="O79" s="66" t="s">
        <v>52</v>
      </c>
      <c r="P79" s="69"/>
      <c r="Q79" s="55" t="str">
        <f t="shared" si="1"/>
        <v>Non-Lead</v>
      </c>
      <c r="R79" s="70" t="s">
        <v>51</v>
      </c>
      <c r="S79" s="70" t="s">
        <v>51</v>
      </c>
      <c r="T79" s="70"/>
      <c r="U79" s="71" t="s">
        <v>53</v>
      </c>
      <c r="V79" s="71" t="s">
        <v>51</v>
      </c>
      <c r="W79" s="71" t="s">
        <v>51</v>
      </c>
      <c r="X79" s="71" t="s">
        <v>51</v>
      </c>
      <c r="Y79" s="72" t="str">
        <f>IF((OR((AND('[1]PWS Information'!$E$10="CWS",U79="Single Family Residence",Q79="Lead")),
(AND('[1]PWS Information'!$E$10="CWS",U79="Multiple Family Residence",'[1]PWS Information'!$E$11="Yes",Q79="Lead")),
(AND('[1]PWS Information'!$E$10="NTNC",Q79="Lead")))),"Tier 1",
IF((OR((AND('[1]PWS Information'!$E$10="CWS",U79="Multiple Family Residence",'[1]PWS Information'!$E$11="No",Q79="Lead")),
(AND('[1]PWS Information'!$E$10="CWS",U79="Other",Q79="Lead")),
(AND('[1]PWS Information'!$E$10="CWS",U79="Building",Q79="Lead")))),"Tier 2",
IF((OR((AND('[1]PWS Information'!$E$10="CWS",U79="Single Family Residence",Q79="Galvanized Requiring Replacement")),
(AND('[1]PWS Information'!$E$10="CWS",U79="Single Family Residence",Q79="Galvanized Requiring Replacement",R79="Yes")),
(AND('[1]PWS Information'!$E$10="NTNC",Q79="Galvanized Requiring Replacement")),
(AND('[1]PWS Information'!$E$10="NTNC",U79="Single Family Residence",R79="Yes")))),"Tier 3",
IF((OR((AND('[1]PWS Information'!$E$10="CWS",U79="Single Family Residence",S79="Yes",Q79="Non-Lead", J79="Non-Lead - Copper",L79="Before 1989")),
(AND('[1]PWS Information'!$E$10="CWS",U79="Single Family Residence",S79="Yes",Q79="Non-Lead", N79="Non-Lead - Copper",O79="Before 1989")))),"Tier 4",
IF((OR((AND('[1]PWS Information'!$E$10="NTNC",Q79="Non-Lead")),
(AND('[1]PWS Information'!$E$10="CWS",Q79="Non-Lead",S79="")),
(AND('[1]PWS Information'!$E$10="CWS",Q79="Non-Lead",S79="No")),
(AND('[1]PWS Information'!$E$10="CWS",Q79="Non-Lead",S79="Don't Know")),
(AND('[1]PWS Information'!$E$10="CWS",Q79="Non-Lead", J79="Non-Lead - Copper", S79="Yes", L79="Between 1989 and 2014")),
(AND('[1]PWS Information'!$E$10="CWS",Q79="Non-Lead", J79="Non-Lead - Copper", S79="Yes", L79="After 2014")),
(AND('[1]PWS Information'!$E$10="CWS",Q79="Non-Lead", J79="Non-Lead - Copper", S79="Yes", L79="Unknown")),
(AND('[1]PWS Information'!$E$10="CWS",Q79="Non-Lead", N79="Non-Lead - Copper", S79="Yes", O79="Between 1989 and 2014")),
(AND('[1]PWS Information'!$E$10="CWS",Q79="Non-Lead", N79="Non-Lead - Copper", S79="Yes", O79="After 2014")),
(AND('[1]PWS Information'!$E$10="CWS",Q79="Non-Lead", N79="Non-Lead - Copper", S79="Yes", O79="Unknown")),
(AND('[1]PWS Information'!$E$10="CWS",Q79="Unknown")),
(AND('[1]PWS Information'!$E$10="NTNC",Q79="Unknown")))),"Tier 5",
"")))))</f>
        <v>Tier 5</v>
      </c>
      <c r="Z79" s="71"/>
      <c r="AA79" s="71"/>
    </row>
    <row r="80" spans="1:27" ht="57.6" x14ac:dyDescent="0.3">
      <c r="A80" s="1"/>
      <c r="B80" s="70">
        <v>10119781</v>
      </c>
      <c r="C80" s="73">
        <v>173</v>
      </c>
      <c r="D80" s="74" t="s">
        <v>65</v>
      </c>
      <c r="E80" s="74" t="s">
        <v>49</v>
      </c>
      <c r="F80" s="74">
        <v>78640</v>
      </c>
      <c r="G80" s="62"/>
      <c r="H80" s="63">
        <v>29.973141699999999</v>
      </c>
      <c r="I80" s="64">
        <v>-97.856399999999994</v>
      </c>
      <c r="J80" s="65" t="s">
        <v>50</v>
      </c>
      <c r="K80" s="66" t="s">
        <v>51</v>
      </c>
      <c r="L80" s="62" t="s">
        <v>52</v>
      </c>
      <c r="M80" s="69"/>
      <c r="N80" s="65" t="s">
        <v>50</v>
      </c>
      <c r="O80" s="66" t="s">
        <v>52</v>
      </c>
      <c r="P80" s="69"/>
      <c r="Q80" s="55" t="str">
        <f t="shared" si="1"/>
        <v>Non-Lead</v>
      </c>
      <c r="R80" s="70" t="s">
        <v>51</v>
      </c>
      <c r="S80" s="70" t="s">
        <v>51</v>
      </c>
      <c r="T80" s="70"/>
      <c r="U80" s="71" t="s">
        <v>53</v>
      </c>
      <c r="V80" s="71" t="s">
        <v>51</v>
      </c>
      <c r="W80" s="71" t="s">
        <v>51</v>
      </c>
      <c r="X80" s="71" t="s">
        <v>51</v>
      </c>
      <c r="Y80" s="72" t="str">
        <f>IF((OR((AND('[1]PWS Information'!$E$10="CWS",U80="Single Family Residence",Q80="Lead")),
(AND('[1]PWS Information'!$E$10="CWS",U80="Multiple Family Residence",'[1]PWS Information'!$E$11="Yes",Q80="Lead")),
(AND('[1]PWS Information'!$E$10="NTNC",Q80="Lead")))),"Tier 1",
IF((OR((AND('[1]PWS Information'!$E$10="CWS",U80="Multiple Family Residence",'[1]PWS Information'!$E$11="No",Q80="Lead")),
(AND('[1]PWS Information'!$E$10="CWS",U80="Other",Q80="Lead")),
(AND('[1]PWS Information'!$E$10="CWS",U80="Building",Q80="Lead")))),"Tier 2",
IF((OR((AND('[1]PWS Information'!$E$10="CWS",U80="Single Family Residence",Q80="Galvanized Requiring Replacement")),
(AND('[1]PWS Information'!$E$10="CWS",U80="Single Family Residence",Q80="Galvanized Requiring Replacement",R80="Yes")),
(AND('[1]PWS Information'!$E$10="NTNC",Q80="Galvanized Requiring Replacement")),
(AND('[1]PWS Information'!$E$10="NTNC",U80="Single Family Residence",R80="Yes")))),"Tier 3",
IF((OR((AND('[1]PWS Information'!$E$10="CWS",U80="Single Family Residence",S80="Yes",Q80="Non-Lead", J80="Non-Lead - Copper",L80="Before 1989")),
(AND('[1]PWS Information'!$E$10="CWS",U80="Single Family Residence",S80="Yes",Q80="Non-Lead", N80="Non-Lead - Copper",O80="Before 1989")))),"Tier 4",
IF((OR((AND('[1]PWS Information'!$E$10="NTNC",Q80="Non-Lead")),
(AND('[1]PWS Information'!$E$10="CWS",Q80="Non-Lead",S80="")),
(AND('[1]PWS Information'!$E$10="CWS",Q80="Non-Lead",S80="No")),
(AND('[1]PWS Information'!$E$10="CWS",Q80="Non-Lead",S80="Don't Know")),
(AND('[1]PWS Information'!$E$10="CWS",Q80="Non-Lead", J80="Non-Lead - Copper", S80="Yes", L80="Between 1989 and 2014")),
(AND('[1]PWS Information'!$E$10="CWS",Q80="Non-Lead", J80="Non-Lead - Copper", S80="Yes", L80="After 2014")),
(AND('[1]PWS Information'!$E$10="CWS",Q80="Non-Lead", J80="Non-Lead - Copper", S80="Yes", L80="Unknown")),
(AND('[1]PWS Information'!$E$10="CWS",Q80="Non-Lead", N80="Non-Lead - Copper", S80="Yes", O80="Between 1989 and 2014")),
(AND('[1]PWS Information'!$E$10="CWS",Q80="Non-Lead", N80="Non-Lead - Copper", S80="Yes", O80="After 2014")),
(AND('[1]PWS Information'!$E$10="CWS",Q80="Non-Lead", N80="Non-Lead - Copper", S80="Yes", O80="Unknown")),
(AND('[1]PWS Information'!$E$10="CWS",Q80="Unknown")),
(AND('[1]PWS Information'!$E$10="NTNC",Q80="Unknown")))),"Tier 5",
"")))))</f>
        <v>Tier 5</v>
      </c>
      <c r="Z80" s="71"/>
      <c r="AA80" s="71"/>
    </row>
    <row r="81" spans="1:27" ht="57.6" x14ac:dyDescent="0.3">
      <c r="A81" s="1"/>
      <c r="B81" s="70">
        <v>12889559</v>
      </c>
      <c r="C81" s="73">
        <v>178</v>
      </c>
      <c r="D81" s="74" t="s">
        <v>65</v>
      </c>
      <c r="E81" s="74" t="s">
        <v>49</v>
      </c>
      <c r="F81" s="74">
        <v>78640</v>
      </c>
      <c r="G81" s="62"/>
      <c r="H81" s="63">
        <v>29.972672200000002</v>
      </c>
      <c r="I81" s="64">
        <v>-97.856494444444394</v>
      </c>
      <c r="J81" s="65" t="s">
        <v>50</v>
      </c>
      <c r="K81" s="66" t="s">
        <v>51</v>
      </c>
      <c r="L81" s="62" t="s">
        <v>52</v>
      </c>
      <c r="M81" s="69"/>
      <c r="N81" s="65" t="s">
        <v>50</v>
      </c>
      <c r="O81" s="66" t="s">
        <v>52</v>
      </c>
      <c r="P81" s="69"/>
      <c r="Q81" s="55" t="str">
        <f t="shared" si="1"/>
        <v>Non-Lead</v>
      </c>
      <c r="R81" s="70" t="s">
        <v>51</v>
      </c>
      <c r="S81" s="70" t="s">
        <v>51</v>
      </c>
      <c r="T81" s="70"/>
      <c r="U81" s="71" t="s">
        <v>53</v>
      </c>
      <c r="V81" s="71" t="s">
        <v>51</v>
      </c>
      <c r="W81" s="71" t="s">
        <v>51</v>
      </c>
      <c r="X81" s="71" t="s">
        <v>51</v>
      </c>
      <c r="Y81" s="72" t="str">
        <f>IF((OR((AND('[1]PWS Information'!$E$10="CWS",U81="Single Family Residence",Q81="Lead")),
(AND('[1]PWS Information'!$E$10="CWS",U81="Multiple Family Residence",'[1]PWS Information'!$E$11="Yes",Q81="Lead")),
(AND('[1]PWS Information'!$E$10="NTNC",Q81="Lead")))),"Tier 1",
IF((OR((AND('[1]PWS Information'!$E$10="CWS",U81="Multiple Family Residence",'[1]PWS Information'!$E$11="No",Q81="Lead")),
(AND('[1]PWS Information'!$E$10="CWS",U81="Other",Q81="Lead")),
(AND('[1]PWS Information'!$E$10="CWS",U81="Building",Q81="Lead")))),"Tier 2",
IF((OR((AND('[1]PWS Information'!$E$10="CWS",U81="Single Family Residence",Q81="Galvanized Requiring Replacement")),
(AND('[1]PWS Information'!$E$10="CWS",U81="Single Family Residence",Q81="Galvanized Requiring Replacement",R81="Yes")),
(AND('[1]PWS Information'!$E$10="NTNC",Q81="Galvanized Requiring Replacement")),
(AND('[1]PWS Information'!$E$10="NTNC",U81="Single Family Residence",R81="Yes")))),"Tier 3",
IF((OR((AND('[1]PWS Information'!$E$10="CWS",U81="Single Family Residence",S81="Yes",Q81="Non-Lead", J81="Non-Lead - Copper",L81="Before 1989")),
(AND('[1]PWS Information'!$E$10="CWS",U81="Single Family Residence",S81="Yes",Q81="Non-Lead", N81="Non-Lead - Copper",O81="Before 1989")))),"Tier 4",
IF((OR((AND('[1]PWS Information'!$E$10="NTNC",Q81="Non-Lead")),
(AND('[1]PWS Information'!$E$10="CWS",Q81="Non-Lead",S81="")),
(AND('[1]PWS Information'!$E$10="CWS",Q81="Non-Lead",S81="No")),
(AND('[1]PWS Information'!$E$10="CWS",Q81="Non-Lead",S81="Don't Know")),
(AND('[1]PWS Information'!$E$10="CWS",Q81="Non-Lead", J81="Non-Lead - Copper", S81="Yes", L81="Between 1989 and 2014")),
(AND('[1]PWS Information'!$E$10="CWS",Q81="Non-Lead", J81="Non-Lead - Copper", S81="Yes", L81="After 2014")),
(AND('[1]PWS Information'!$E$10="CWS",Q81="Non-Lead", J81="Non-Lead - Copper", S81="Yes", L81="Unknown")),
(AND('[1]PWS Information'!$E$10="CWS",Q81="Non-Lead", N81="Non-Lead - Copper", S81="Yes", O81="Between 1989 and 2014")),
(AND('[1]PWS Information'!$E$10="CWS",Q81="Non-Lead", N81="Non-Lead - Copper", S81="Yes", O81="After 2014")),
(AND('[1]PWS Information'!$E$10="CWS",Q81="Non-Lead", N81="Non-Lead - Copper", S81="Yes", O81="Unknown")),
(AND('[1]PWS Information'!$E$10="CWS",Q81="Unknown")),
(AND('[1]PWS Information'!$E$10="NTNC",Q81="Unknown")))),"Tier 5",
"")))))</f>
        <v>Tier 5</v>
      </c>
      <c r="Z81" s="71"/>
      <c r="AA81" s="71"/>
    </row>
    <row r="82" spans="1:27" ht="57.6" x14ac:dyDescent="0.3">
      <c r="A82" s="17"/>
      <c r="B82" s="70">
        <v>10840725</v>
      </c>
      <c r="C82" s="73">
        <v>179</v>
      </c>
      <c r="D82" s="74" t="s">
        <v>65</v>
      </c>
      <c r="E82" s="74" t="s">
        <v>49</v>
      </c>
      <c r="F82" s="74">
        <v>78640</v>
      </c>
      <c r="G82" s="62"/>
      <c r="H82" s="63">
        <v>29.9730861</v>
      </c>
      <c r="I82" s="64">
        <v>-97.856336111111105</v>
      </c>
      <c r="J82" s="65" t="s">
        <v>50</v>
      </c>
      <c r="K82" s="66" t="s">
        <v>51</v>
      </c>
      <c r="L82" s="62" t="s">
        <v>52</v>
      </c>
      <c r="M82" s="69"/>
      <c r="N82" s="65" t="s">
        <v>50</v>
      </c>
      <c r="O82" s="66" t="s">
        <v>52</v>
      </c>
      <c r="P82" s="69"/>
      <c r="Q82" s="55" t="str">
        <f t="shared" si="1"/>
        <v>Non-Lead</v>
      </c>
      <c r="R82" s="70" t="s">
        <v>51</v>
      </c>
      <c r="S82" s="70" t="s">
        <v>51</v>
      </c>
      <c r="T82" s="70"/>
      <c r="U82" s="71" t="s">
        <v>53</v>
      </c>
      <c r="V82" s="71" t="s">
        <v>51</v>
      </c>
      <c r="W82" s="71" t="s">
        <v>51</v>
      </c>
      <c r="X82" s="71" t="s">
        <v>51</v>
      </c>
      <c r="Y82" s="72" t="str">
        <f>IF((OR((AND('[1]PWS Information'!$E$10="CWS",U82="Single Family Residence",Q82="Lead")),
(AND('[1]PWS Information'!$E$10="CWS",U82="Multiple Family Residence",'[1]PWS Information'!$E$11="Yes",Q82="Lead")),
(AND('[1]PWS Information'!$E$10="NTNC",Q82="Lead")))),"Tier 1",
IF((OR((AND('[1]PWS Information'!$E$10="CWS",U82="Multiple Family Residence",'[1]PWS Information'!$E$11="No",Q82="Lead")),
(AND('[1]PWS Information'!$E$10="CWS",U82="Other",Q82="Lead")),
(AND('[1]PWS Information'!$E$10="CWS",U82="Building",Q82="Lead")))),"Tier 2",
IF((OR((AND('[1]PWS Information'!$E$10="CWS",U82="Single Family Residence",Q82="Galvanized Requiring Replacement")),
(AND('[1]PWS Information'!$E$10="CWS",U82="Single Family Residence",Q82="Galvanized Requiring Replacement",R82="Yes")),
(AND('[1]PWS Information'!$E$10="NTNC",Q82="Galvanized Requiring Replacement")),
(AND('[1]PWS Information'!$E$10="NTNC",U82="Single Family Residence",R82="Yes")))),"Tier 3",
IF((OR((AND('[1]PWS Information'!$E$10="CWS",U82="Single Family Residence",S82="Yes",Q82="Non-Lead", J82="Non-Lead - Copper",L82="Before 1989")),
(AND('[1]PWS Information'!$E$10="CWS",U82="Single Family Residence",S82="Yes",Q82="Non-Lead", N82="Non-Lead - Copper",O82="Before 1989")))),"Tier 4",
IF((OR((AND('[1]PWS Information'!$E$10="NTNC",Q82="Non-Lead")),
(AND('[1]PWS Information'!$E$10="CWS",Q82="Non-Lead",S82="")),
(AND('[1]PWS Information'!$E$10="CWS",Q82="Non-Lead",S82="No")),
(AND('[1]PWS Information'!$E$10="CWS",Q82="Non-Lead",S82="Don't Know")),
(AND('[1]PWS Information'!$E$10="CWS",Q82="Non-Lead", J82="Non-Lead - Copper", S82="Yes", L82="Between 1989 and 2014")),
(AND('[1]PWS Information'!$E$10="CWS",Q82="Non-Lead", J82="Non-Lead - Copper", S82="Yes", L82="After 2014")),
(AND('[1]PWS Information'!$E$10="CWS",Q82="Non-Lead", J82="Non-Lead - Copper", S82="Yes", L82="Unknown")),
(AND('[1]PWS Information'!$E$10="CWS",Q82="Non-Lead", N82="Non-Lead - Copper", S82="Yes", O82="Between 1989 and 2014")),
(AND('[1]PWS Information'!$E$10="CWS",Q82="Non-Lead", N82="Non-Lead - Copper", S82="Yes", O82="After 2014")),
(AND('[1]PWS Information'!$E$10="CWS",Q82="Non-Lead", N82="Non-Lead - Copper", S82="Yes", O82="Unknown")),
(AND('[1]PWS Information'!$E$10="CWS",Q82="Unknown")),
(AND('[1]PWS Information'!$E$10="NTNC",Q82="Unknown")))),"Tier 5",
"")))))</f>
        <v>Tier 5</v>
      </c>
      <c r="Z82" s="71"/>
      <c r="AA82" s="71"/>
    </row>
    <row r="83" spans="1:27" ht="57.6" x14ac:dyDescent="0.3">
      <c r="A83" s="1"/>
      <c r="B83" s="70">
        <v>12085639</v>
      </c>
      <c r="C83" s="60">
        <v>185</v>
      </c>
      <c r="D83" s="61" t="s">
        <v>65</v>
      </c>
      <c r="E83" s="61" t="s">
        <v>49</v>
      </c>
      <c r="F83" s="61">
        <v>78640</v>
      </c>
      <c r="G83" s="62"/>
      <c r="H83" s="63">
        <v>29.973011100000001</v>
      </c>
      <c r="I83" s="64">
        <v>-97.8562444444444</v>
      </c>
      <c r="J83" s="65" t="s">
        <v>50</v>
      </c>
      <c r="K83" s="66" t="s">
        <v>51</v>
      </c>
      <c r="L83" s="62" t="s">
        <v>52</v>
      </c>
      <c r="M83" s="69"/>
      <c r="N83" s="65" t="s">
        <v>50</v>
      </c>
      <c r="O83" s="66" t="s">
        <v>52</v>
      </c>
      <c r="P83" s="69"/>
      <c r="Q83" s="55" t="str">
        <f t="shared" si="1"/>
        <v>Non-Lead</v>
      </c>
      <c r="R83" s="70" t="s">
        <v>51</v>
      </c>
      <c r="S83" s="70" t="s">
        <v>51</v>
      </c>
      <c r="T83" s="70"/>
      <c r="U83" s="71" t="s">
        <v>53</v>
      </c>
      <c r="V83" s="71" t="s">
        <v>51</v>
      </c>
      <c r="W83" s="71" t="s">
        <v>51</v>
      </c>
      <c r="X83" s="71" t="s">
        <v>51</v>
      </c>
      <c r="Y83" s="72" t="str">
        <f>IF((OR((AND('[1]PWS Information'!$E$10="CWS",U83="Single Family Residence",Q83="Lead")),
(AND('[1]PWS Information'!$E$10="CWS",U83="Multiple Family Residence",'[1]PWS Information'!$E$11="Yes",Q83="Lead")),
(AND('[1]PWS Information'!$E$10="NTNC",Q83="Lead")))),"Tier 1",
IF((OR((AND('[1]PWS Information'!$E$10="CWS",U83="Multiple Family Residence",'[1]PWS Information'!$E$11="No",Q83="Lead")),
(AND('[1]PWS Information'!$E$10="CWS",U83="Other",Q83="Lead")),
(AND('[1]PWS Information'!$E$10="CWS",U83="Building",Q83="Lead")))),"Tier 2",
IF((OR((AND('[1]PWS Information'!$E$10="CWS",U83="Single Family Residence",Q83="Galvanized Requiring Replacement")),
(AND('[1]PWS Information'!$E$10="CWS",U83="Single Family Residence",Q83="Galvanized Requiring Replacement",R83="Yes")),
(AND('[1]PWS Information'!$E$10="NTNC",Q83="Galvanized Requiring Replacement")),
(AND('[1]PWS Information'!$E$10="NTNC",U83="Single Family Residence",R83="Yes")))),"Tier 3",
IF((OR((AND('[1]PWS Information'!$E$10="CWS",U83="Single Family Residence",S83="Yes",Q83="Non-Lead", J83="Non-Lead - Copper",L83="Before 1989")),
(AND('[1]PWS Information'!$E$10="CWS",U83="Single Family Residence",S83="Yes",Q83="Non-Lead", N83="Non-Lead - Copper",O83="Before 1989")))),"Tier 4",
IF((OR((AND('[1]PWS Information'!$E$10="NTNC",Q83="Non-Lead")),
(AND('[1]PWS Information'!$E$10="CWS",Q83="Non-Lead",S83="")),
(AND('[1]PWS Information'!$E$10="CWS",Q83="Non-Lead",S83="No")),
(AND('[1]PWS Information'!$E$10="CWS",Q83="Non-Lead",S83="Don't Know")),
(AND('[1]PWS Information'!$E$10="CWS",Q83="Non-Lead", J83="Non-Lead - Copper", S83="Yes", L83="Between 1989 and 2014")),
(AND('[1]PWS Information'!$E$10="CWS",Q83="Non-Lead", J83="Non-Lead - Copper", S83="Yes", L83="After 2014")),
(AND('[1]PWS Information'!$E$10="CWS",Q83="Non-Lead", J83="Non-Lead - Copper", S83="Yes", L83="Unknown")),
(AND('[1]PWS Information'!$E$10="CWS",Q83="Non-Lead", N83="Non-Lead - Copper", S83="Yes", O83="Between 1989 and 2014")),
(AND('[1]PWS Information'!$E$10="CWS",Q83="Non-Lead", N83="Non-Lead - Copper", S83="Yes", O83="After 2014")),
(AND('[1]PWS Information'!$E$10="CWS",Q83="Non-Lead", N83="Non-Lead - Copper", S83="Yes", O83="Unknown")),
(AND('[1]PWS Information'!$E$10="CWS",Q83="Unknown")),
(AND('[1]PWS Information'!$E$10="NTNC",Q83="Unknown")))),"Tier 5",
"")))))</f>
        <v>Tier 5</v>
      </c>
      <c r="Z83" s="71"/>
      <c r="AA83" s="71"/>
    </row>
    <row r="84" spans="1:27" ht="57.6" x14ac:dyDescent="0.3">
      <c r="A84" s="1"/>
      <c r="B84" s="70">
        <v>12558743</v>
      </c>
      <c r="C84" s="73">
        <v>191</v>
      </c>
      <c r="D84" s="74" t="s">
        <v>65</v>
      </c>
      <c r="E84" s="74" t="s">
        <v>49</v>
      </c>
      <c r="F84" s="74">
        <v>78640</v>
      </c>
      <c r="G84" s="62"/>
      <c r="H84" s="63">
        <v>29.972950000000001</v>
      </c>
      <c r="I84" s="64">
        <v>-97.8561861111111</v>
      </c>
      <c r="J84" s="65" t="s">
        <v>50</v>
      </c>
      <c r="K84" s="66" t="s">
        <v>51</v>
      </c>
      <c r="L84" s="62" t="s">
        <v>52</v>
      </c>
      <c r="M84" s="69"/>
      <c r="N84" s="65" t="s">
        <v>50</v>
      </c>
      <c r="O84" s="66" t="s">
        <v>52</v>
      </c>
      <c r="P84" s="69"/>
      <c r="Q84" s="55" t="str">
        <f t="shared" si="1"/>
        <v>Non-Lead</v>
      </c>
      <c r="R84" s="70" t="s">
        <v>51</v>
      </c>
      <c r="S84" s="70" t="s">
        <v>51</v>
      </c>
      <c r="T84" s="70"/>
      <c r="U84" s="71" t="s">
        <v>53</v>
      </c>
      <c r="V84" s="71" t="s">
        <v>51</v>
      </c>
      <c r="W84" s="71" t="s">
        <v>51</v>
      </c>
      <c r="X84" s="71" t="s">
        <v>51</v>
      </c>
      <c r="Y84" s="72" t="str">
        <f>IF((OR((AND('[1]PWS Information'!$E$10="CWS",U84="Single Family Residence",Q84="Lead")),
(AND('[1]PWS Information'!$E$10="CWS",U84="Multiple Family Residence",'[1]PWS Information'!$E$11="Yes",Q84="Lead")),
(AND('[1]PWS Information'!$E$10="NTNC",Q84="Lead")))),"Tier 1",
IF((OR((AND('[1]PWS Information'!$E$10="CWS",U84="Multiple Family Residence",'[1]PWS Information'!$E$11="No",Q84="Lead")),
(AND('[1]PWS Information'!$E$10="CWS",U84="Other",Q84="Lead")),
(AND('[1]PWS Information'!$E$10="CWS",U84="Building",Q84="Lead")))),"Tier 2",
IF((OR((AND('[1]PWS Information'!$E$10="CWS",U84="Single Family Residence",Q84="Galvanized Requiring Replacement")),
(AND('[1]PWS Information'!$E$10="CWS",U84="Single Family Residence",Q84="Galvanized Requiring Replacement",R84="Yes")),
(AND('[1]PWS Information'!$E$10="NTNC",Q84="Galvanized Requiring Replacement")),
(AND('[1]PWS Information'!$E$10="NTNC",U84="Single Family Residence",R84="Yes")))),"Tier 3",
IF((OR((AND('[1]PWS Information'!$E$10="CWS",U84="Single Family Residence",S84="Yes",Q84="Non-Lead", J84="Non-Lead - Copper",L84="Before 1989")),
(AND('[1]PWS Information'!$E$10="CWS",U84="Single Family Residence",S84="Yes",Q84="Non-Lead", N84="Non-Lead - Copper",O84="Before 1989")))),"Tier 4",
IF((OR((AND('[1]PWS Information'!$E$10="NTNC",Q84="Non-Lead")),
(AND('[1]PWS Information'!$E$10="CWS",Q84="Non-Lead",S84="")),
(AND('[1]PWS Information'!$E$10="CWS",Q84="Non-Lead",S84="No")),
(AND('[1]PWS Information'!$E$10="CWS",Q84="Non-Lead",S84="Don't Know")),
(AND('[1]PWS Information'!$E$10="CWS",Q84="Non-Lead", J84="Non-Lead - Copper", S84="Yes", L84="Between 1989 and 2014")),
(AND('[1]PWS Information'!$E$10="CWS",Q84="Non-Lead", J84="Non-Lead - Copper", S84="Yes", L84="After 2014")),
(AND('[1]PWS Information'!$E$10="CWS",Q84="Non-Lead", J84="Non-Lead - Copper", S84="Yes", L84="Unknown")),
(AND('[1]PWS Information'!$E$10="CWS",Q84="Non-Lead", N84="Non-Lead - Copper", S84="Yes", O84="Between 1989 and 2014")),
(AND('[1]PWS Information'!$E$10="CWS",Q84="Non-Lead", N84="Non-Lead - Copper", S84="Yes", O84="After 2014")),
(AND('[1]PWS Information'!$E$10="CWS",Q84="Non-Lead", N84="Non-Lead - Copper", S84="Yes", O84="Unknown")),
(AND('[1]PWS Information'!$E$10="CWS",Q84="Unknown")),
(AND('[1]PWS Information'!$E$10="NTNC",Q84="Unknown")))),"Tier 5",
"")))))</f>
        <v>Tier 5</v>
      </c>
      <c r="Z84" s="71"/>
      <c r="AA84" s="71"/>
    </row>
    <row r="85" spans="1:27" ht="57.6" x14ac:dyDescent="0.3">
      <c r="A85" s="1"/>
      <c r="B85" s="70">
        <v>12714746</v>
      </c>
      <c r="C85" s="73" t="s">
        <v>67</v>
      </c>
      <c r="D85" s="74" t="s">
        <v>68</v>
      </c>
      <c r="E85" s="74" t="s">
        <v>49</v>
      </c>
      <c r="F85" s="74">
        <v>78640</v>
      </c>
      <c r="G85" s="62"/>
      <c r="H85" s="63">
        <v>29.969507</v>
      </c>
      <c r="I85" s="64">
        <v>-97.855350999999999</v>
      </c>
      <c r="J85" s="65" t="s">
        <v>50</v>
      </c>
      <c r="K85" s="66" t="s">
        <v>51</v>
      </c>
      <c r="L85" s="62" t="s">
        <v>52</v>
      </c>
      <c r="M85" s="69"/>
      <c r="N85" s="65" t="s">
        <v>50</v>
      </c>
      <c r="O85" s="66" t="s">
        <v>58</v>
      </c>
      <c r="P85" s="69"/>
      <c r="Q85" s="55" t="str">
        <f t="shared" si="1"/>
        <v>Non-Lead</v>
      </c>
      <c r="R85" s="70" t="s">
        <v>51</v>
      </c>
      <c r="S85" s="70" t="s">
        <v>51</v>
      </c>
      <c r="T85" s="70"/>
      <c r="U85" s="71" t="s">
        <v>53</v>
      </c>
      <c r="V85" s="71" t="s">
        <v>51</v>
      </c>
      <c r="W85" s="71" t="s">
        <v>51</v>
      </c>
      <c r="X85" s="71" t="s">
        <v>51</v>
      </c>
      <c r="Y85" s="72" t="str">
        <f>IF((OR((AND('[1]PWS Information'!$E$10="CWS",U85="Single Family Residence",Q85="Lead")),
(AND('[1]PWS Information'!$E$10="CWS",U85="Multiple Family Residence",'[1]PWS Information'!$E$11="Yes",Q85="Lead")),
(AND('[1]PWS Information'!$E$10="NTNC",Q85="Lead")))),"Tier 1",
IF((OR((AND('[1]PWS Information'!$E$10="CWS",U85="Multiple Family Residence",'[1]PWS Information'!$E$11="No",Q85="Lead")),
(AND('[1]PWS Information'!$E$10="CWS",U85="Other",Q85="Lead")),
(AND('[1]PWS Information'!$E$10="CWS",U85="Building",Q85="Lead")))),"Tier 2",
IF((OR((AND('[1]PWS Information'!$E$10="CWS",U85="Single Family Residence",Q85="Galvanized Requiring Replacement")),
(AND('[1]PWS Information'!$E$10="CWS",U85="Single Family Residence",Q85="Galvanized Requiring Replacement",R85="Yes")),
(AND('[1]PWS Information'!$E$10="NTNC",Q85="Galvanized Requiring Replacement")),
(AND('[1]PWS Information'!$E$10="NTNC",U85="Single Family Residence",R85="Yes")))),"Tier 3",
IF((OR((AND('[1]PWS Information'!$E$10="CWS",U85="Single Family Residence",S85="Yes",Q85="Non-Lead", J85="Non-Lead - Copper",L85="Before 1989")),
(AND('[1]PWS Information'!$E$10="CWS",U85="Single Family Residence",S85="Yes",Q85="Non-Lead", N85="Non-Lead - Copper",O85="Before 1989")))),"Tier 4",
IF((OR((AND('[1]PWS Information'!$E$10="NTNC",Q85="Non-Lead")),
(AND('[1]PWS Information'!$E$10="CWS",Q85="Non-Lead",S85="")),
(AND('[1]PWS Information'!$E$10="CWS",Q85="Non-Lead",S85="No")),
(AND('[1]PWS Information'!$E$10="CWS",Q85="Non-Lead",S85="Don't Know")),
(AND('[1]PWS Information'!$E$10="CWS",Q85="Non-Lead", J85="Non-Lead - Copper", S85="Yes", L85="Between 1989 and 2014")),
(AND('[1]PWS Information'!$E$10="CWS",Q85="Non-Lead", J85="Non-Lead - Copper", S85="Yes", L85="After 2014")),
(AND('[1]PWS Information'!$E$10="CWS",Q85="Non-Lead", J85="Non-Lead - Copper", S85="Yes", L85="Unknown")),
(AND('[1]PWS Information'!$E$10="CWS",Q85="Non-Lead", N85="Non-Lead - Copper", S85="Yes", O85="Between 1989 and 2014")),
(AND('[1]PWS Information'!$E$10="CWS",Q85="Non-Lead", N85="Non-Lead - Copper", S85="Yes", O85="After 2014")),
(AND('[1]PWS Information'!$E$10="CWS",Q85="Non-Lead", N85="Non-Lead - Copper", S85="Yes", O85="Unknown")),
(AND('[1]PWS Information'!$E$10="CWS",Q85="Unknown")),
(AND('[1]PWS Information'!$E$10="NTNC",Q85="Unknown")))),"Tier 5",
"")))))</f>
        <v>Tier 5</v>
      </c>
      <c r="Z85" s="71"/>
      <c r="AA85" s="71"/>
    </row>
    <row r="86" spans="1:27" ht="57.6" x14ac:dyDescent="0.3">
      <c r="A86" s="17"/>
      <c r="B86" s="70">
        <v>829624</v>
      </c>
      <c r="C86" s="73">
        <v>1081</v>
      </c>
      <c r="D86" s="74" t="s">
        <v>69</v>
      </c>
      <c r="E86" s="74" t="s">
        <v>49</v>
      </c>
      <c r="F86" s="74">
        <v>78640</v>
      </c>
      <c r="G86" s="62"/>
      <c r="H86" s="63">
        <v>29.971630600000001</v>
      </c>
      <c r="I86" s="64">
        <v>-97.8571666666666</v>
      </c>
      <c r="J86" s="65" t="s">
        <v>50</v>
      </c>
      <c r="K86" s="66" t="s">
        <v>51</v>
      </c>
      <c r="L86" s="62" t="s">
        <v>52</v>
      </c>
      <c r="M86" s="69"/>
      <c r="N86" s="65" t="s">
        <v>50</v>
      </c>
      <c r="O86" s="66" t="s">
        <v>58</v>
      </c>
      <c r="P86" s="69"/>
      <c r="Q86" s="55" t="str">
        <f t="shared" si="1"/>
        <v>Non-Lead</v>
      </c>
      <c r="R86" s="70" t="s">
        <v>51</v>
      </c>
      <c r="S86" s="70" t="s">
        <v>51</v>
      </c>
      <c r="T86" s="70"/>
      <c r="U86" s="71" t="s">
        <v>53</v>
      </c>
      <c r="V86" s="71" t="s">
        <v>51</v>
      </c>
      <c r="W86" s="71" t="s">
        <v>51</v>
      </c>
      <c r="X86" s="71" t="s">
        <v>51</v>
      </c>
      <c r="Y86" s="72" t="str">
        <f>IF((OR((AND('[1]PWS Information'!$E$10="CWS",U86="Single Family Residence",Q86="Lead")),
(AND('[1]PWS Information'!$E$10="CWS",U86="Multiple Family Residence",'[1]PWS Information'!$E$11="Yes",Q86="Lead")),
(AND('[1]PWS Information'!$E$10="NTNC",Q86="Lead")))),"Tier 1",
IF((OR((AND('[1]PWS Information'!$E$10="CWS",U86="Multiple Family Residence",'[1]PWS Information'!$E$11="No",Q86="Lead")),
(AND('[1]PWS Information'!$E$10="CWS",U86="Other",Q86="Lead")),
(AND('[1]PWS Information'!$E$10="CWS",U86="Building",Q86="Lead")))),"Tier 2",
IF((OR((AND('[1]PWS Information'!$E$10="CWS",U86="Single Family Residence",Q86="Galvanized Requiring Replacement")),
(AND('[1]PWS Information'!$E$10="CWS",U86="Single Family Residence",Q86="Galvanized Requiring Replacement",R86="Yes")),
(AND('[1]PWS Information'!$E$10="NTNC",Q86="Galvanized Requiring Replacement")),
(AND('[1]PWS Information'!$E$10="NTNC",U86="Single Family Residence",R86="Yes")))),"Tier 3",
IF((OR((AND('[1]PWS Information'!$E$10="CWS",U86="Single Family Residence",S86="Yes",Q86="Non-Lead", J86="Non-Lead - Copper",L86="Before 1989")),
(AND('[1]PWS Information'!$E$10="CWS",U86="Single Family Residence",S86="Yes",Q86="Non-Lead", N86="Non-Lead - Copper",O86="Before 1989")))),"Tier 4",
IF((OR((AND('[1]PWS Information'!$E$10="NTNC",Q86="Non-Lead")),
(AND('[1]PWS Information'!$E$10="CWS",Q86="Non-Lead",S86="")),
(AND('[1]PWS Information'!$E$10="CWS",Q86="Non-Lead",S86="No")),
(AND('[1]PWS Information'!$E$10="CWS",Q86="Non-Lead",S86="Don't Know")),
(AND('[1]PWS Information'!$E$10="CWS",Q86="Non-Lead", J86="Non-Lead - Copper", S86="Yes", L86="Between 1989 and 2014")),
(AND('[1]PWS Information'!$E$10="CWS",Q86="Non-Lead", J86="Non-Lead - Copper", S86="Yes", L86="After 2014")),
(AND('[1]PWS Information'!$E$10="CWS",Q86="Non-Lead", J86="Non-Lead - Copper", S86="Yes", L86="Unknown")),
(AND('[1]PWS Information'!$E$10="CWS",Q86="Non-Lead", N86="Non-Lead - Copper", S86="Yes", O86="Between 1989 and 2014")),
(AND('[1]PWS Information'!$E$10="CWS",Q86="Non-Lead", N86="Non-Lead - Copper", S86="Yes", O86="After 2014")),
(AND('[1]PWS Information'!$E$10="CWS",Q86="Non-Lead", N86="Non-Lead - Copper", S86="Yes", O86="Unknown")),
(AND('[1]PWS Information'!$E$10="CWS",Q86="Unknown")),
(AND('[1]PWS Information'!$E$10="NTNC",Q86="Unknown")))),"Tier 5",
"")))))</f>
        <v>Tier 5</v>
      </c>
      <c r="Z86" s="71"/>
      <c r="AA86" s="71"/>
    </row>
    <row r="87" spans="1:27" ht="57.6" x14ac:dyDescent="0.3">
      <c r="A87" s="1"/>
      <c r="B87" s="70">
        <v>10955195</v>
      </c>
      <c r="C87" s="73">
        <v>1100</v>
      </c>
      <c r="D87" s="74" t="s">
        <v>69</v>
      </c>
      <c r="E87" s="74" t="s">
        <v>49</v>
      </c>
      <c r="F87" s="74">
        <v>78640</v>
      </c>
      <c r="G87" s="62"/>
      <c r="H87" s="63">
        <v>29.9700861</v>
      </c>
      <c r="I87" s="64">
        <v>-97.859138888888793</v>
      </c>
      <c r="J87" s="65" t="s">
        <v>50</v>
      </c>
      <c r="K87" s="66" t="s">
        <v>51</v>
      </c>
      <c r="L87" s="62" t="s">
        <v>52</v>
      </c>
      <c r="M87" s="69"/>
      <c r="N87" s="65" t="s">
        <v>50</v>
      </c>
      <c r="O87" s="66" t="s">
        <v>58</v>
      </c>
      <c r="P87" s="69"/>
      <c r="Q87" s="55" t="str">
        <f t="shared" si="1"/>
        <v>Non-Lead</v>
      </c>
      <c r="R87" s="70" t="s">
        <v>51</v>
      </c>
      <c r="S87" s="70" t="s">
        <v>51</v>
      </c>
      <c r="T87" s="70"/>
      <c r="U87" s="71" t="s">
        <v>53</v>
      </c>
      <c r="V87" s="71" t="s">
        <v>51</v>
      </c>
      <c r="W87" s="71" t="s">
        <v>51</v>
      </c>
      <c r="X87" s="71" t="s">
        <v>51</v>
      </c>
      <c r="Y87" s="72" t="str">
        <f>IF((OR((AND('[1]PWS Information'!$E$10="CWS",U87="Single Family Residence",Q87="Lead")),
(AND('[1]PWS Information'!$E$10="CWS",U87="Multiple Family Residence",'[1]PWS Information'!$E$11="Yes",Q87="Lead")),
(AND('[1]PWS Information'!$E$10="NTNC",Q87="Lead")))),"Tier 1",
IF((OR((AND('[1]PWS Information'!$E$10="CWS",U87="Multiple Family Residence",'[1]PWS Information'!$E$11="No",Q87="Lead")),
(AND('[1]PWS Information'!$E$10="CWS",U87="Other",Q87="Lead")),
(AND('[1]PWS Information'!$E$10="CWS",U87="Building",Q87="Lead")))),"Tier 2",
IF((OR((AND('[1]PWS Information'!$E$10="CWS",U87="Single Family Residence",Q87="Galvanized Requiring Replacement")),
(AND('[1]PWS Information'!$E$10="CWS",U87="Single Family Residence",Q87="Galvanized Requiring Replacement",R87="Yes")),
(AND('[1]PWS Information'!$E$10="NTNC",Q87="Galvanized Requiring Replacement")),
(AND('[1]PWS Information'!$E$10="NTNC",U87="Single Family Residence",R87="Yes")))),"Tier 3",
IF((OR((AND('[1]PWS Information'!$E$10="CWS",U87="Single Family Residence",S87="Yes",Q87="Non-Lead", J87="Non-Lead - Copper",L87="Before 1989")),
(AND('[1]PWS Information'!$E$10="CWS",U87="Single Family Residence",S87="Yes",Q87="Non-Lead", N87="Non-Lead - Copper",O87="Before 1989")))),"Tier 4",
IF((OR((AND('[1]PWS Information'!$E$10="NTNC",Q87="Non-Lead")),
(AND('[1]PWS Information'!$E$10="CWS",Q87="Non-Lead",S87="")),
(AND('[1]PWS Information'!$E$10="CWS",Q87="Non-Lead",S87="No")),
(AND('[1]PWS Information'!$E$10="CWS",Q87="Non-Lead",S87="Don't Know")),
(AND('[1]PWS Information'!$E$10="CWS",Q87="Non-Lead", J87="Non-Lead - Copper", S87="Yes", L87="Between 1989 and 2014")),
(AND('[1]PWS Information'!$E$10="CWS",Q87="Non-Lead", J87="Non-Lead - Copper", S87="Yes", L87="After 2014")),
(AND('[1]PWS Information'!$E$10="CWS",Q87="Non-Lead", J87="Non-Lead - Copper", S87="Yes", L87="Unknown")),
(AND('[1]PWS Information'!$E$10="CWS",Q87="Non-Lead", N87="Non-Lead - Copper", S87="Yes", O87="Between 1989 and 2014")),
(AND('[1]PWS Information'!$E$10="CWS",Q87="Non-Lead", N87="Non-Lead - Copper", S87="Yes", O87="After 2014")),
(AND('[1]PWS Information'!$E$10="CWS",Q87="Non-Lead", N87="Non-Lead - Copper", S87="Yes", O87="Unknown")),
(AND('[1]PWS Information'!$E$10="CWS",Q87="Unknown")),
(AND('[1]PWS Information'!$E$10="NTNC",Q87="Unknown")))),"Tier 5",
"")))))</f>
        <v>Tier 5</v>
      </c>
      <c r="Z87" s="71"/>
      <c r="AA87" s="71"/>
    </row>
    <row r="88" spans="1:27" ht="57.6" x14ac:dyDescent="0.3">
      <c r="A88" s="1"/>
      <c r="B88" s="70">
        <v>3981322</v>
      </c>
      <c r="C88" s="73">
        <v>1101</v>
      </c>
      <c r="D88" s="74" t="s">
        <v>69</v>
      </c>
      <c r="E88" s="74" t="s">
        <v>49</v>
      </c>
      <c r="F88" s="74">
        <v>78640</v>
      </c>
      <c r="G88" s="62">
        <v>12910412</v>
      </c>
      <c r="H88" s="63">
        <v>29.971880599999999</v>
      </c>
      <c r="I88" s="64">
        <v>-97.857463888888802</v>
      </c>
      <c r="J88" s="65" t="s">
        <v>50</v>
      </c>
      <c r="K88" s="66" t="s">
        <v>51</v>
      </c>
      <c r="L88" s="62" t="s">
        <v>52</v>
      </c>
      <c r="M88" s="69"/>
      <c r="N88" s="65" t="s">
        <v>50</v>
      </c>
      <c r="O88" s="66" t="s">
        <v>58</v>
      </c>
      <c r="P88" s="69"/>
      <c r="Q88" s="55" t="str">
        <f t="shared" si="1"/>
        <v>Non-Lead</v>
      </c>
      <c r="R88" s="70" t="s">
        <v>51</v>
      </c>
      <c r="S88" s="70" t="s">
        <v>51</v>
      </c>
      <c r="T88" s="70"/>
      <c r="U88" s="71" t="s">
        <v>53</v>
      </c>
      <c r="V88" s="71" t="s">
        <v>51</v>
      </c>
      <c r="W88" s="71" t="s">
        <v>51</v>
      </c>
      <c r="X88" s="71" t="s">
        <v>51</v>
      </c>
      <c r="Y88" s="72" t="str">
        <f>IF((OR((AND('[1]PWS Information'!$E$10="CWS",U88="Single Family Residence",Q88="Lead")),
(AND('[1]PWS Information'!$E$10="CWS",U88="Multiple Family Residence",'[1]PWS Information'!$E$11="Yes",Q88="Lead")),
(AND('[1]PWS Information'!$E$10="NTNC",Q88="Lead")))),"Tier 1",
IF((OR((AND('[1]PWS Information'!$E$10="CWS",U88="Multiple Family Residence",'[1]PWS Information'!$E$11="No",Q88="Lead")),
(AND('[1]PWS Information'!$E$10="CWS",U88="Other",Q88="Lead")),
(AND('[1]PWS Information'!$E$10="CWS",U88="Building",Q88="Lead")))),"Tier 2",
IF((OR((AND('[1]PWS Information'!$E$10="CWS",U88="Single Family Residence",Q88="Galvanized Requiring Replacement")),
(AND('[1]PWS Information'!$E$10="CWS",U88="Single Family Residence",Q88="Galvanized Requiring Replacement",R88="Yes")),
(AND('[1]PWS Information'!$E$10="NTNC",Q88="Galvanized Requiring Replacement")),
(AND('[1]PWS Information'!$E$10="NTNC",U88="Single Family Residence",R88="Yes")))),"Tier 3",
IF((OR((AND('[1]PWS Information'!$E$10="CWS",U88="Single Family Residence",S88="Yes",Q88="Non-Lead", J88="Non-Lead - Copper",L88="Before 1989")),
(AND('[1]PWS Information'!$E$10="CWS",U88="Single Family Residence",S88="Yes",Q88="Non-Lead", N88="Non-Lead - Copper",O88="Before 1989")))),"Tier 4",
IF((OR((AND('[1]PWS Information'!$E$10="NTNC",Q88="Non-Lead")),
(AND('[1]PWS Information'!$E$10="CWS",Q88="Non-Lead",S88="")),
(AND('[1]PWS Information'!$E$10="CWS",Q88="Non-Lead",S88="No")),
(AND('[1]PWS Information'!$E$10="CWS",Q88="Non-Lead",S88="Don't Know")),
(AND('[1]PWS Information'!$E$10="CWS",Q88="Non-Lead", J88="Non-Lead - Copper", S88="Yes", L88="Between 1989 and 2014")),
(AND('[1]PWS Information'!$E$10="CWS",Q88="Non-Lead", J88="Non-Lead - Copper", S88="Yes", L88="After 2014")),
(AND('[1]PWS Information'!$E$10="CWS",Q88="Non-Lead", J88="Non-Lead - Copper", S88="Yes", L88="Unknown")),
(AND('[1]PWS Information'!$E$10="CWS",Q88="Non-Lead", N88="Non-Lead - Copper", S88="Yes", O88="Between 1989 and 2014")),
(AND('[1]PWS Information'!$E$10="CWS",Q88="Non-Lead", N88="Non-Lead - Copper", S88="Yes", O88="After 2014")),
(AND('[1]PWS Information'!$E$10="CWS",Q88="Non-Lead", N88="Non-Lead - Copper", S88="Yes", O88="Unknown")),
(AND('[1]PWS Information'!$E$10="CWS",Q88="Unknown")),
(AND('[1]PWS Information'!$E$10="NTNC",Q88="Unknown")))),"Tier 5",
"")))))</f>
        <v>Tier 5</v>
      </c>
      <c r="Z88" s="71"/>
      <c r="AA88" s="71"/>
    </row>
    <row r="89" spans="1:27" ht="57.6" x14ac:dyDescent="0.3">
      <c r="A89" s="1"/>
      <c r="B89" s="70">
        <v>12879114</v>
      </c>
      <c r="C89" s="73">
        <v>1103</v>
      </c>
      <c r="D89" s="74" t="s">
        <v>69</v>
      </c>
      <c r="E89" s="74" t="s">
        <v>49</v>
      </c>
      <c r="F89" s="74">
        <v>78640</v>
      </c>
      <c r="G89" s="62"/>
      <c r="H89" s="63">
        <v>29.971080600000001</v>
      </c>
      <c r="I89" s="64">
        <v>-97.856030555555506</v>
      </c>
      <c r="J89" s="65" t="s">
        <v>50</v>
      </c>
      <c r="K89" s="66" t="s">
        <v>51</v>
      </c>
      <c r="L89" s="62" t="s">
        <v>58</v>
      </c>
      <c r="M89" s="69"/>
      <c r="N89" s="65" t="s">
        <v>50</v>
      </c>
      <c r="O89" s="66" t="s">
        <v>58</v>
      </c>
      <c r="P89" s="69"/>
      <c r="Q89" s="55" t="str">
        <f t="shared" si="1"/>
        <v>Non-Lead</v>
      </c>
      <c r="R89" s="70" t="s">
        <v>51</v>
      </c>
      <c r="S89" s="70" t="s">
        <v>51</v>
      </c>
      <c r="T89" s="70"/>
      <c r="U89" s="71" t="s">
        <v>53</v>
      </c>
      <c r="V89" s="71" t="s">
        <v>51</v>
      </c>
      <c r="W89" s="71" t="s">
        <v>51</v>
      </c>
      <c r="X89" s="71" t="s">
        <v>51</v>
      </c>
      <c r="Y89" s="72" t="str">
        <f>IF((OR((AND('[1]PWS Information'!$E$10="CWS",U89="Single Family Residence",Q89="Lead")),
(AND('[1]PWS Information'!$E$10="CWS",U89="Multiple Family Residence",'[1]PWS Information'!$E$11="Yes",Q89="Lead")),
(AND('[1]PWS Information'!$E$10="NTNC",Q89="Lead")))),"Tier 1",
IF((OR((AND('[1]PWS Information'!$E$10="CWS",U89="Multiple Family Residence",'[1]PWS Information'!$E$11="No",Q89="Lead")),
(AND('[1]PWS Information'!$E$10="CWS",U89="Other",Q89="Lead")),
(AND('[1]PWS Information'!$E$10="CWS",U89="Building",Q89="Lead")))),"Tier 2",
IF((OR((AND('[1]PWS Information'!$E$10="CWS",U89="Single Family Residence",Q89="Galvanized Requiring Replacement")),
(AND('[1]PWS Information'!$E$10="CWS",U89="Single Family Residence",Q89="Galvanized Requiring Replacement",R89="Yes")),
(AND('[1]PWS Information'!$E$10="NTNC",Q89="Galvanized Requiring Replacement")),
(AND('[1]PWS Information'!$E$10="NTNC",U89="Single Family Residence",R89="Yes")))),"Tier 3",
IF((OR((AND('[1]PWS Information'!$E$10="CWS",U89="Single Family Residence",S89="Yes",Q89="Non-Lead", J89="Non-Lead - Copper",L89="Before 1989")),
(AND('[1]PWS Information'!$E$10="CWS",U89="Single Family Residence",S89="Yes",Q89="Non-Lead", N89="Non-Lead - Copper",O89="Before 1989")))),"Tier 4",
IF((OR((AND('[1]PWS Information'!$E$10="NTNC",Q89="Non-Lead")),
(AND('[1]PWS Information'!$E$10="CWS",Q89="Non-Lead",S89="")),
(AND('[1]PWS Information'!$E$10="CWS",Q89="Non-Lead",S89="No")),
(AND('[1]PWS Information'!$E$10="CWS",Q89="Non-Lead",S89="Don't Know")),
(AND('[1]PWS Information'!$E$10="CWS",Q89="Non-Lead", J89="Non-Lead - Copper", S89="Yes", L89="Between 1989 and 2014")),
(AND('[1]PWS Information'!$E$10="CWS",Q89="Non-Lead", J89="Non-Lead - Copper", S89="Yes", L89="After 2014")),
(AND('[1]PWS Information'!$E$10="CWS",Q89="Non-Lead", J89="Non-Lead - Copper", S89="Yes", L89="Unknown")),
(AND('[1]PWS Information'!$E$10="CWS",Q89="Non-Lead", N89="Non-Lead - Copper", S89="Yes", O89="Between 1989 and 2014")),
(AND('[1]PWS Information'!$E$10="CWS",Q89="Non-Lead", N89="Non-Lead - Copper", S89="Yes", O89="After 2014")),
(AND('[1]PWS Information'!$E$10="CWS",Q89="Non-Lead", N89="Non-Lead - Copper", S89="Yes", O89="Unknown")),
(AND('[1]PWS Information'!$E$10="CWS",Q89="Unknown")),
(AND('[1]PWS Information'!$E$10="NTNC",Q89="Unknown")))),"Tier 5",
"")))))</f>
        <v>Tier 5</v>
      </c>
      <c r="Z89" s="71"/>
      <c r="AA89" s="71"/>
    </row>
    <row r="90" spans="1:27" ht="57.6" x14ac:dyDescent="0.3">
      <c r="A90" s="17"/>
      <c r="B90" s="70">
        <v>3792246</v>
      </c>
      <c r="C90" s="73">
        <v>1105</v>
      </c>
      <c r="D90" s="74" t="s">
        <v>69</v>
      </c>
      <c r="E90" s="74" t="s">
        <v>49</v>
      </c>
      <c r="F90" s="74">
        <v>78640</v>
      </c>
      <c r="G90" s="62">
        <v>5102755</v>
      </c>
      <c r="H90" s="63">
        <v>29.971875000000001</v>
      </c>
      <c r="I90" s="64">
        <v>-97.857463888888802</v>
      </c>
      <c r="J90" s="65" t="s">
        <v>50</v>
      </c>
      <c r="K90" s="66" t="s">
        <v>51</v>
      </c>
      <c r="L90" s="62" t="s">
        <v>58</v>
      </c>
      <c r="M90" s="69"/>
      <c r="N90" s="65" t="s">
        <v>50</v>
      </c>
      <c r="O90" s="66" t="s">
        <v>58</v>
      </c>
      <c r="P90" s="69"/>
      <c r="Q90" s="55" t="str">
        <f t="shared" si="1"/>
        <v>Non-Lead</v>
      </c>
      <c r="R90" s="70" t="s">
        <v>51</v>
      </c>
      <c r="S90" s="70" t="s">
        <v>51</v>
      </c>
      <c r="T90" s="70"/>
      <c r="U90" s="71" t="s">
        <v>53</v>
      </c>
      <c r="V90" s="71" t="s">
        <v>51</v>
      </c>
      <c r="W90" s="71" t="s">
        <v>51</v>
      </c>
      <c r="X90" s="71" t="s">
        <v>51</v>
      </c>
      <c r="Y90" s="72" t="str">
        <f>IF((OR((AND('[1]PWS Information'!$E$10="CWS",U90="Single Family Residence",Q90="Lead")),
(AND('[1]PWS Information'!$E$10="CWS",U90="Multiple Family Residence",'[1]PWS Information'!$E$11="Yes",Q90="Lead")),
(AND('[1]PWS Information'!$E$10="NTNC",Q90="Lead")))),"Tier 1",
IF((OR((AND('[1]PWS Information'!$E$10="CWS",U90="Multiple Family Residence",'[1]PWS Information'!$E$11="No",Q90="Lead")),
(AND('[1]PWS Information'!$E$10="CWS",U90="Other",Q90="Lead")),
(AND('[1]PWS Information'!$E$10="CWS",U90="Building",Q90="Lead")))),"Tier 2",
IF((OR((AND('[1]PWS Information'!$E$10="CWS",U90="Single Family Residence",Q90="Galvanized Requiring Replacement")),
(AND('[1]PWS Information'!$E$10="CWS",U90="Single Family Residence",Q90="Galvanized Requiring Replacement",R90="Yes")),
(AND('[1]PWS Information'!$E$10="NTNC",Q90="Galvanized Requiring Replacement")),
(AND('[1]PWS Information'!$E$10="NTNC",U90="Single Family Residence",R90="Yes")))),"Tier 3",
IF((OR((AND('[1]PWS Information'!$E$10="CWS",U90="Single Family Residence",S90="Yes",Q90="Non-Lead", J90="Non-Lead - Copper",L90="Before 1989")),
(AND('[1]PWS Information'!$E$10="CWS",U90="Single Family Residence",S90="Yes",Q90="Non-Lead", N90="Non-Lead - Copper",O90="Before 1989")))),"Tier 4",
IF((OR((AND('[1]PWS Information'!$E$10="NTNC",Q90="Non-Lead")),
(AND('[1]PWS Information'!$E$10="CWS",Q90="Non-Lead",S90="")),
(AND('[1]PWS Information'!$E$10="CWS",Q90="Non-Lead",S90="No")),
(AND('[1]PWS Information'!$E$10="CWS",Q90="Non-Lead",S90="Don't Know")),
(AND('[1]PWS Information'!$E$10="CWS",Q90="Non-Lead", J90="Non-Lead - Copper", S90="Yes", L90="Between 1989 and 2014")),
(AND('[1]PWS Information'!$E$10="CWS",Q90="Non-Lead", J90="Non-Lead - Copper", S90="Yes", L90="After 2014")),
(AND('[1]PWS Information'!$E$10="CWS",Q90="Non-Lead", J90="Non-Lead - Copper", S90="Yes", L90="Unknown")),
(AND('[1]PWS Information'!$E$10="CWS",Q90="Non-Lead", N90="Non-Lead - Copper", S90="Yes", O90="Between 1989 and 2014")),
(AND('[1]PWS Information'!$E$10="CWS",Q90="Non-Lead", N90="Non-Lead - Copper", S90="Yes", O90="After 2014")),
(AND('[1]PWS Information'!$E$10="CWS",Q90="Non-Lead", N90="Non-Lead - Copper", S90="Yes", O90="Unknown")),
(AND('[1]PWS Information'!$E$10="CWS",Q90="Unknown")),
(AND('[1]PWS Information'!$E$10="NTNC",Q90="Unknown")))),"Tier 5",
"")))))</f>
        <v>Tier 5</v>
      </c>
      <c r="Z90" s="71"/>
      <c r="AA90" s="71"/>
    </row>
    <row r="91" spans="1:27" ht="57.6" x14ac:dyDescent="0.3">
      <c r="A91" s="1"/>
      <c r="B91" s="70">
        <v>12533103</v>
      </c>
      <c r="C91" s="73">
        <v>1111</v>
      </c>
      <c r="D91" s="74" t="s">
        <v>69</v>
      </c>
      <c r="E91" s="74" t="s">
        <v>49</v>
      </c>
      <c r="F91" s="74">
        <v>78640</v>
      </c>
      <c r="G91" s="62"/>
      <c r="H91" s="63">
        <v>29.970894399999999</v>
      </c>
      <c r="I91" s="64">
        <v>-97.856358333333304</v>
      </c>
      <c r="J91" s="65" t="s">
        <v>50</v>
      </c>
      <c r="K91" s="66" t="s">
        <v>51</v>
      </c>
      <c r="L91" s="62" t="s">
        <v>58</v>
      </c>
      <c r="M91" s="69"/>
      <c r="N91" s="65" t="s">
        <v>50</v>
      </c>
      <c r="O91" s="66" t="s">
        <v>58</v>
      </c>
      <c r="P91" s="69"/>
      <c r="Q91" s="55" t="str">
        <f t="shared" si="1"/>
        <v>Non-Lead</v>
      </c>
      <c r="R91" s="70" t="s">
        <v>51</v>
      </c>
      <c r="S91" s="70" t="s">
        <v>51</v>
      </c>
      <c r="T91" s="70"/>
      <c r="U91" s="71" t="s">
        <v>53</v>
      </c>
      <c r="V91" s="71" t="s">
        <v>51</v>
      </c>
      <c r="W91" s="71" t="s">
        <v>51</v>
      </c>
      <c r="X91" s="71" t="s">
        <v>51</v>
      </c>
      <c r="Y91" s="72" t="str">
        <f>IF((OR((AND('[1]PWS Information'!$E$10="CWS",U91="Single Family Residence",Q91="Lead")),
(AND('[1]PWS Information'!$E$10="CWS",U91="Multiple Family Residence",'[1]PWS Information'!$E$11="Yes",Q91="Lead")),
(AND('[1]PWS Information'!$E$10="NTNC",Q91="Lead")))),"Tier 1",
IF((OR((AND('[1]PWS Information'!$E$10="CWS",U91="Multiple Family Residence",'[1]PWS Information'!$E$11="No",Q91="Lead")),
(AND('[1]PWS Information'!$E$10="CWS",U91="Other",Q91="Lead")),
(AND('[1]PWS Information'!$E$10="CWS",U91="Building",Q91="Lead")))),"Tier 2",
IF((OR((AND('[1]PWS Information'!$E$10="CWS",U91="Single Family Residence",Q91="Galvanized Requiring Replacement")),
(AND('[1]PWS Information'!$E$10="CWS",U91="Single Family Residence",Q91="Galvanized Requiring Replacement",R91="Yes")),
(AND('[1]PWS Information'!$E$10="NTNC",Q91="Galvanized Requiring Replacement")),
(AND('[1]PWS Information'!$E$10="NTNC",U91="Single Family Residence",R91="Yes")))),"Tier 3",
IF((OR((AND('[1]PWS Information'!$E$10="CWS",U91="Single Family Residence",S91="Yes",Q91="Non-Lead", J91="Non-Lead - Copper",L91="Before 1989")),
(AND('[1]PWS Information'!$E$10="CWS",U91="Single Family Residence",S91="Yes",Q91="Non-Lead", N91="Non-Lead - Copper",O91="Before 1989")))),"Tier 4",
IF((OR((AND('[1]PWS Information'!$E$10="NTNC",Q91="Non-Lead")),
(AND('[1]PWS Information'!$E$10="CWS",Q91="Non-Lead",S91="")),
(AND('[1]PWS Information'!$E$10="CWS",Q91="Non-Lead",S91="No")),
(AND('[1]PWS Information'!$E$10="CWS",Q91="Non-Lead",S91="Don't Know")),
(AND('[1]PWS Information'!$E$10="CWS",Q91="Non-Lead", J91="Non-Lead - Copper", S91="Yes", L91="Between 1989 and 2014")),
(AND('[1]PWS Information'!$E$10="CWS",Q91="Non-Lead", J91="Non-Lead - Copper", S91="Yes", L91="After 2014")),
(AND('[1]PWS Information'!$E$10="CWS",Q91="Non-Lead", J91="Non-Lead - Copper", S91="Yes", L91="Unknown")),
(AND('[1]PWS Information'!$E$10="CWS",Q91="Non-Lead", N91="Non-Lead - Copper", S91="Yes", O91="Between 1989 and 2014")),
(AND('[1]PWS Information'!$E$10="CWS",Q91="Non-Lead", N91="Non-Lead - Copper", S91="Yes", O91="After 2014")),
(AND('[1]PWS Information'!$E$10="CWS",Q91="Non-Lead", N91="Non-Lead - Copper", S91="Yes", O91="Unknown")),
(AND('[1]PWS Information'!$E$10="CWS",Q91="Unknown")),
(AND('[1]PWS Information'!$E$10="NTNC",Q91="Unknown")))),"Tier 5",
"")))))</f>
        <v>Tier 5</v>
      </c>
      <c r="Z91" s="71"/>
      <c r="AA91" s="71"/>
    </row>
    <row r="92" spans="1:27" ht="57.6" x14ac:dyDescent="0.3">
      <c r="A92" s="1"/>
      <c r="B92" s="70">
        <v>7246397</v>
      </c>
      <c r="C92" s="73">
        <v>1371</v>
      </c>
      <c r="D92" s="74" t="s">
        <v>69</v>
      </c>
      <c r="E92" s="74" t="s">
        <v>49</v>
      </c>
      <c r="F92" s="74">
        <v>78640</v>
      </c>
      <c r="G92" s="62"/>
      <c r="H92" s="63">
        <v>29.972147199999998</v>
      </c>
      <c r="I92" s="64">
        <v>-97.857811111111104</v>
      </c>
      <c r="J92" s="65" t="s">
        <v>50</v>
      </c>
      <c r="K92" s="66" t="s">
        <v>51</v>
      </c>
      <c r="L92" s="62" t="s">
        <v>58</v>
      </c>
      <c r="M92" s="69"/>
      <c r="N92" s="65" t="s">
        <v>50</v>
      </c>
      <c r="O92" s="66" t="s">
        <v>58</v>
      </c>
      <c r="P92" s="69"/>
      <c r="Q92" s="55" t="str">
        <f t="shared" si="1"/>
        <v>Non-Lead</v>
      </c>
      <c r="R92" s="70" t="s">
        <v>51</v>
      </c>
      <c r="S92" s="70" t="s">
        <v>51</v>
      </c>
      <c r="T92" s="70"/>
      <c r="U92" s="71" t="s">
        <v>53</v>
      </c>
      <c r="V92" s="71" t="s">
        <v>51</v>
      </c>
      <c r="W92" s="71" t="s">
        <v>51</v>
      </c>
      <c r="X92" s="71" t="s">
        <v>51</v>
      </c>
      <c r="Y92" s="72" t="str">
        <f>IF((OR((AND('[1]PWS Information'!$E$10="CWS",U92="Single Family Residence",Q92="Lead")),
(AND('[1]PWS Information'!$E$10="CWS",U92="Multiple Family Residence",'[1]PWS Information'!$E$11="Yes",Q92="Lead")),
(AND('[1]PWS Information'!$E$10="NTNC",Q92="Lead")))),"Tier 1",
IF((OR((AND('[1]PWS Information'!$E$10="CWS",U92="Multiple Family Residence",'[1]PWS Information'!$E$11="No",Q92="Lead")),
(AND('[1]PWS Information'!$E$10="CWS",U92="Other",Q92="Lead")),
(AND('[1]PWS Information'!$E$10="CWS",U92="Building",Q92="Lead")))),"Tier 2",
IF((OR((AND('[1]PWS Information'!$E$10="CWS",U92="Single Family Residence",Q92="Galvanized Requiring Replacement")),
(AND('[1]PWS Information'!$E$10="CWS",U92="Single Family Residence",Q92="Galvanized Requiring Replacement",R92="Yes")),
(AND('[1]PWS Information'!$E$10="NTNC",Q92="Galvanized Requiring Replacement")),
(AND('[1]PWS Information'!$E$10="NTNC",U92="Single Family Residence",R92="Yes")))),"Tier 3",
IF((OR((AND('[1]PWS Information'!$E$10="CWS",U92="Single Family Residence",S92="Yes",Q92="Non-Lead", J92="Non-Lead - Copper",L92="Before 1989")),
(AND('[1]PWS Information'!$E$10="CWS",U92="Single Family Residence",S92="Yes",Q92="Non-Lead", N92="Non-Lead - Copper",O92="Before 1989")))),"Tier 4",
IF((OR((AND('[1]PWS Information'!$E$10="NTNC",Q92="Non-Lead")),
(AND('[1]PWS Information'!$E$10="CWS",Q92="Non-Lead",S92="")),
(AND('[1]PWS Information'!$E$10="CWS",Q92="Non-Lead",S92="No")),
(AND('[1]PWS Information'!$E$10="CWS",Q92="Non-Lead",S92="Don't Know")),
(AND('[1]PWS Information'!$E$10="CWS",Q92="Non-Lead", J92="Non-Lead - Copper", S92="Yes", L92="Between 1989 and 2014")),
(AND('[1]PWS Information'!$E$10="CWS",Q92="Non-Lead", J92="Non-Lead - Copper", S92="Yes", L92="After 2014")),
(AND('[1]PWS Information'!$E$10="CWS",Q92="Non-Lead", J92="Non-Lead - Copper", S92="Yes", L92="Unknown")),
(AND('[1]PWS Information'!$E$10="CWS",Q92="Non-Lead", N92="Non-Lead - Copper", S92="Yes", O92="Between 1989 and 2014")),
(AND('[1]PWS Information'!$E$10="CWS",Q92="Non-Lead", N92="Non-Lead - Copper", S92="Yes", O92="After 2014")),
(AND('[1]PWS Information'!$E$10="CWS",Q92="Non-Lead", N92="Non-Lead - Copper", S92="Yes", O92="Unknown")),
(AND('[1]PWS Information'!$E$10="CWS",Q92="Unknown")),
(AND('[1]PWS Information'!$E$10="NTNC",Q92="Unknown")))),"Tier 5",
"")))))</f>
        <v>Tier 5</v>
      </c>
      <c r="Z92" s="71"/>
      <c r="AA92" s="71"/>
    </row>
    <row r="93" spans="1:27" ht="57.6" x14ac:dyDescent="0.3">
      <c r="A93" s="1"/>
      <c r="B93" s="70">
        <v>10286829</v>
      </c>
      <c r="C93" s="73">
        <v>1400</v>
      </c>
      <c r="D93" s="74" t="s">
        <v>69</v>
      </c>
      <c r="E93" s="74" t="s">
        <v>49</v>
      </c>
      <c r="F93" s="74">
        <v>78640</v>
      </c>
      <c r="G93" s="62"/>
      <c r="H93" s="63">
        <v>29.967547199999998</v>
      </c>
      <c r="I93" s="64">
        <v>-97.855361111111094</v>
      </c>
      <c r="J93" s="65" t="s">
        <v>50</v>
      </c>
      <c r="K93" s="66" t="s">
        <v>51</v>
      </c>
      <c r="L93" s="62" t="s">
        <v>58</v>
      </c>
      <c r="M93" s="69"/>
      <c r="N93" s="65" t="s">
        <v>50</v>
      </c>
      <c r="O93" s="66" t="s">
        <v>58</v>
      </c>
      <c r="P93" s="69"/>
      <c r="Q93" s="55" t="str">
        <f t="shared" si="1"/>
        <v>Non-Lead</v>
      </c>
      <c r="R93" s="70" t="s">
        <v>51</v>
      </c>
      <c r="S93" s="70" t="s">
        <v>51</v>
      </c>
      <c r="T93" s="70"/>
      <c r="U93" s="71" t="s">
        <v>53</v>
      </c>
      <c r="V93" s="71" t="s">
        <v>51</v>
      </c>
      <c r="W93" s="71" t="s">
        <v>51</v>
      </c>
      <c r="X93" s="71" t="s">
        <v>51</v>
      </c>
      <c r="Y93" s="72" t="str">
        <f>IF((OR((AND('[1]PWS Information'!$E$10="CWS",U93="Single Family Residence",Q93="Lead")),
(AND('[1]PWS Information'!$E$10="CWS",U93="Multiple Family Residence",'[1]PWS Information'!$E$11="Yes",Q93="Lead")),
(AND('[1]PWS Information'!$E$10="NTNC",Q93="Lead")))),"Tier 1",
IF((OR((AND('[1]PWS Information'!$E$10="CWS",U93="Multiple Family Residence",'[1]PWS Information'!$E$11="No",Q93="Lead")),
(AND('[1]PWS Information'!$E$10="CWS",U93="Other",Q93="Lead")),
(AND('[1]PWS Information'!$E$10="CWS",U93="Building",Q93="Lead")))),"Tier 2",
IF((OR((AND('[1]PWS Information'!$E$10="CWS",U93="Single Family Residence",Q93="Galvanized Requiring Replacement")),
(AND('[1]PWS Information'!$E$10="CWS",U93="Single Family Residence",Q93="Galvanized Requiring Replacement",R93="Yes")),
(AND('[1]PWS Information'!$E$10="NTNC",Q93="Galvanized Requiring Replacement")),
(AND('[1]PWS Information'!$E$10="NTNC",U93="Single Family Residence",R93="Yes")))),"Tier 3",
IF((OR((AND('[1]PWS Information'!$E$10="CWS",U93="Single Family Residence",S93="Yes",Q93="Non-Lead", J93="Non-Lead - Copper",L93="Before 1989")),
(AND('[1]PWS Information'!$E$10="CWS",U93="Single Family Residence",S93="Yes",Q93="Non-Lead", N93="Non-Lead - Copper",O93="Before 1989")))),"Tier 4",
IF((OR((AND('[1]PWS Information'!$E$10="NTNC",Q93="Non-Lead")),
(AND('[1]PWS Information'!$E$10="CWS",Q93="Non-Lead",S93="")),
(AND('[1]PWS Information'!$E$10="CWS",Q93="Non-Lead",S93="No")),
(AND('[1]PWS Information'!$E$10="CWS",Q93="Non-Lead",S93="Don't Know")),
(AND('[1]PWS Information'!$E$10="CWS",Q93="Non-Lead", J93="Non-Lead - Copper", S93="Yes", L93="Between 1989 and 2014")),
(AND('[1]PWS Information'!$E$10="CWS",Q93="Non-Lead", J93="Non-Lead - Copper", S93="Yes", L93="After 2014")),
(AND('[1]PWS Information'!$E$10="CWS",Q93="Non-Lead", J93="Non-Lead - Copper", S93="Yes", L93="Unknown")),
(AND('[1]PWS Information'!$E$10="CWS",Q93="Non-Lead", N93="Non-Lead - Copper", S93="Yes", O93="Between 1989 and 2014")),
(AND('[1]PWS Information'!$E$10="CWS",Q93="Non-Lead", N93="Non-Lead - Copper", S93="Yes", O93="After 2014")),
(AND('[1]PWS Information'!$E$10="CWS",Q93="Non-Lead", N93="Non-Lead - Copper", S93="Yes", O93="Unknown")),
(AND('[1]PWS Information'!$E$10="CWS",Q93="Unknown")),
(AND('[1]PWS Information'!$E$10="NTNC",Q93="Unknown")))),"Tier 5",
"")))))</f>
        <v>Tier 5</v>
      </c>
      <c r="Z93" s="71"/>
      <c r="AA93" s="71"/>
    </row>
    <row r="94" spans="1:27" ht="57.6" x14ac:dyDescent="0.3">
      <c r="A94" s="17"/>
      <c r="B94" s="70">
        <v>10434525</v>
      </c>
      <c r="C94" s="73">
        <v>1402</v>
      </c>
      <c r="D94" s="74" t="s">
        <v>69</v>
      </c>
      <c r="E94" s="74" t="s">
        <v>49</v>
      </c>
      <c r="F94" s="74">
        <v>78640</v>
      </c>
      <c r="G94" s="62"/>
      <c r="H94" s="63">
        <v>29.967002799999999</v>
      </c>
      <c r="I94" s="64">
        <v>-97.856074899999996</v>
      </c>
      <c r="J94" s="65" t="s">
        <v>50</v>
      </c>
      <c r="K94" s="66" t="s">
        <v>51</v>
      </c>
      <c r="L94" s="62" t="s">
        <v>58</v>
      </c>
      <c r="M94" s="69"/>
      <c r="N94" s="65" t="s">
        <v>50</v>
      </c>
      <c r="O94" s="66" t="s">
        <v>58</v>
      </c>
      <c r="P94" s="69"/>
      <c r="Q94" s="55" t="str">
        <f t="shared" si="1"/>
        <v>Non-Lead</v>
      </c>
      <c r="R94" s="70" t="s">
        <v>51</v>
      </c>
      <c r="S94" s="70" t="s">
        <v>51</v>
      </c>
      <c r="T94" s="70"/>
      <c r="U94" s="71" t="s">
        <v>53</v>
      </c>
      <c r="V94" s="71" t="s">
        <v>51</v>
      </c>
      <c r="W94" s="71" t="s">
        <v>51</v>
      </c>
      <c r="X94" s="71" t="s">
        <v>61</v>
      </c>
      <c r="Y94" s="72" t="str">
        <f>IF((OR((AND('[1]PWS Information'!$E$10="CWS",U94="Single Family Residence",Q94="Lead")),
(AND('[1]PWS Information'!$E$10="CWS",U94="Multiple Family Residence",'[1]PWS Information'!$E$11="Yes",Q94="Lead")),
(AND('[1]PWS Information'!$E$10="NTNC",Q94="Lead")))),"Tier 1",
IF((OR((AND('[1]PWS Information'!$E$10="CWS",U94="Multiple Family Residence",'[1]PWS Information'!$E$11="No",Q94="Lead")),
(AND('[1]PWS Information'!$E$10="CWS",U94="Other",Q94="Lead")),
(AND('[1]PWS Information'!$E$10="CWS",U94="Building",Q94="Lead")))),"Tier 2",
IF((OR((AND('[1]PWS Information'!$E$10="CWS",U94="Single Family Residence",Q94="Galvanized Requiring Replacement")),
(AND('[1]PWS Information'!$E$10="CWS",U94="Single Family Residence",Q94="Galvanized Requiring Replacement",R94="Yes")),
(AND('[1]PWS Information'!$E$10="NTNC",Q94="Galvanized Requiring Replacement")),
(AND('[1]PWS Information'!$E$10="NTNC",U94="Single Family Residence",R94="Yes")))),"Tier 3",
IF((OR((AND('[1]PWS Information'!$E$10="CWS",U94="Single Family Residence",S94="Yes",Q94="Non-Lead", J94="Non-Lead - Copper",L94="Before 1989")),
(AND('[1]PWS Information'!$E$10="CWS",U94="Single Family Residence",S94="Yes",Q94="Non-Lead", N94="Non-Lead - Copper",O94="Before 1989")))),"Tier 4",
IF((OR((AND('[1]PWS Information'!$E$10="NTNC",Q94="Non-Lead")),
(AND('[1]PWS Information'!$E$10="CWS",Q94="Non-Lead",S94="")),
(AND('[1]PWS Information'!$E$10="CWS",Q94="Non-Lead",S94="No")),
(AND('[1]PWS Information'!$E$10="CWS",Q94="Non-Lead",S94="Don't Know")),
(AND('[1]PWS Information'!$E$10="CWS",Q94="Non-Lead", J94="Non-Lead - Copper", S94="Yes", L94="Between 1989 and 2014")),
(AND('[1]PWS Information'!$E$10="CWS",Q94="Non-Lead", J94="Non-Lead - Copper", S94="Yes", L94="After 2014")),
(AND('[1]PWS Information'!$E$10="CWS",Q94="Non-Lead", J94="Non-Lead - Copper", S94="Yes", L94="Unknown")),
(AND('[1]PWS Information'!$E$10="CWS",Q94="Non-Lead", N94="Non-Lead - Copper", S94="Yes", O94="Between 1989 and 2014")),
(AND('[1]PWS Information'!$E$10="CWS",Q94="Non-Lead", N94="Non-Lead - Copper", S94="Yes", O94="After 2014")),
(AND('[1]PWS Information'!$E$10="CWS",Q94="Non-Lead", N94="Non-Lead - Copper", S94="Yes", O94="Unknown")),
(AND('[1]PWS Information'!$E$10="CWS",Q94="Unknown")),
(AND('[1]PWS Information'!$E$10="NTNC",Q94="Unknown")))),"Tier 5",
"")))))</f>
        <v>Tier 5</v>
      </c>
      <c r="Z94" s="71"/>
      <c r="AA94" s="71"/>
    </row>
    <row r="95" spans="1:27" ht="57.6" x14ac:dyDescent="0.3">
      <c r="A95" s="1"/>
      <c r="B95" s="70">
        <v>10296751</v>
      </c>
      <c r="C95" s="73">
        <v>1450</v>
      </c>
      <c r="D95" s="74" t="s">
        <v>69</v>
      </c>
      <c r="E95" s="74" t="s">
        <v>49</v>
      </c>
      <c r="F95" s="74">
        <v>78640</v>
      </c>
      <c r="G95" s="62"/>
      <c r="H95" s="63">
        <v>29.967466699999999</v>
      </c>
      <c r="I95" s="64">
        <v>-97.854677777777695</v>
      </c>
      <c r="J95" s="65" t="s">
        <v>50</v>
      </c>
      <c r="K95" s="66" t="s">
        <v>51</v>
      </c>
      <c r="L95" s="62" t="s">
        <v>58</v>
      </c>
      <c r="M95" s="69"/>
      <c r="N95" s="65" t="s">
        <v>50</v>
      </c>
      <c r="O95" s="66" t="s">
        <v>58</v>
      </c>
      <c r="P95" s="69"/>
      <c r="Q95" s="55" t="str">
        <f t="shared" si="1"/>
        <v>Non-Lead</v>
      </c>
      <c r="R95" s="70" t="s">
        <v>51</v>
      </c>
      <c r="S95" s="70" t="s">
        <v>51</v>
      </c>
      <c r="T95" s="70"/>
      <c r="U95" s="71" t="s">
        <v>53</v>
      </c>
      <c r="V95" s="71" t="s">
        <v>51</v>
      </c>
      <c r="W95" s="71" t="s">
        <v>51</v>
      </c>
      <c r="X95" s="71" t="s">
        <v>51</v>
      </c>
      <c r="Y95" s="72" t="str">
        <f>IF((OR((AND('[1]PWS Information'!$E$10="CWS",U95="Single Family Residence",Q95="Lead")),
(AND('[1]PWS Information'!$E$10="CWS",U95="Multiple Family Residence",'[1]PWS Information'!$E$11="Yes",Q95="Lead")),
(AND('[1]PWS Information'!$E$10="NTNC",Q95="Lead")))),"Tier 1",
IF((OR((AND('[1]PWS Information'!$E$10="CWS",U95="Multiple Family Residence",'[1]PWS Information'!$E$11="No",Q95="Lead")),
(AND('[1]PWS Information'!$E$10="CWS",U95="Other",Q95="Lead")),
(AND('[1]PWS Information'!$E$10="CWS",U95="Building",Q95="Lead")))),"Tier 2",
IF((OR((AND('[1]PWS Information'!$E$10="CWS",U95="Single Family Residence",Q95="Galvanized Requiring Replacement")),
(AND('[1]PWS Information'!$E$10="CWS",U95="Single Family Residence",Q95="Galvanized Requiring Replacement",R95="Yes")),
(AND('[1]PWS Information'!$E$10="NTNC",Q95="Galvanized Requiring Replacement")),
(AND('[1]PWS Information'!$E$10="NTNC",U95="Single Family Residence",R95="Yes")))),"Tier 3",
IF((OR((AND('[1]PWS Information'!$E$10="CWS",U95="Single Family Residence",S95="Yes",Q95="Non-Lead", J95="Non-Lead - Copper",L95="Before 1989")),
(AND('[1]PWS Information'!$E$10="CWS",U95="Single Family Residence",S95="Yes",Q95="Non-Lead", N95="Non-Lead - Copper",O95="Before 1989")))),"Tier 4",
IF((OR((AND('[1]PWS Information'!$E$10="NTNC",Q95="Non-Lead")),
(AND('[1]PWS Information'!$E$10="CWS",Q95="Non-Lead",S95="")),
(AND('[1]PWS Information'!$E$10="CWS",Q95="Non-Lead",S95="No")),
(AND('[1]PWS Information'!$E$10="CWS",Q95="Non-Lead",S95="Don't Know")),
(AND('[1]PWS Information'!$E$10="CWS",Q95="Non-Lead", J95="Non-Lead - Copper", S95="Yes", L95="Between 1989 and 2014")),
(AND('[1]PWS Information'!$E$10="CWS",Q95="Non-Lead", J95="Non-Lead - Copper", S95="Yes", L95="After 2014")),
(AND('[1]PWS Information'!$E$10="CWS",Q95="Non-Lead", J95="Non-Lead - Copper", S95="Yes", L95="Unknown")),
(AND('[1]PWS Information'!$E$10="CWS",Q95="Non-Lead", N95="Non-Lead - Copper", S95="Yes", O95="Between 1989 and 2014")),
(AND('[1]PWS Information'!$E$10="CWS",Q95="Non-Lead", N95="Non-Lead - Copper", S95="Yes", O95="After 2014")),
(AND('[1]PWS Information'!$E$10="CWS",Q95="Non-Lead", N95="Non-Lead - Copper", S95="Yes", O95="Unknown")),
(AND('[1]PWS Information'!$E$10="CWS",Q95="Unknown")),
(AND('[1]PWS Information'!$E$10="NTNC",Q95="Unknown")))),"Tier 5",
"")))))</f>
        <v>Tier 5</v>
      </c>
      <c r="Z95" s="71"/>
      <c r="AA95" s="71"/>
    </row>
    <row r="96" spans="1:27" ht="57.6" x14ac:dyDescent="0.3">
      <c r="A96" s="1"/>
      <c r="B96" s="70">
        <v>12726679</v>
      </c>
      <c r="C96" s="73">
        <v>1451</v>
      </c>
      <c r="D96" s="74" t="s">
        <v>69</v>
      </c>
      <c r="E96" s="74" t="s">
        <v>49</v>
      </c>
      <c r="F96" s="74">
        <v>78640</v>
      </c>
      <c r="G96" s="62"/>
      <c r="H96" s="63">
        <v>29.971683299999999</v>
      </c>
      <c r="I96" s="64">
        <v>-97.856536111111097</v>
      </c>
      <c r="J96" s="65" t="s">
        <v>50</v>
      </c>
      <c r="K96" s="66" t="s">
        <v>51</v>
      </c>
      <c r="L96" s="62" t="s">
        <v>58</v>
      </c>
      <c r="M96" s="69"/>
      <c r="N96" s="65" t="s">
        <v>50</v>
      </c>
      <c r="O96" s="66" t="s">
        <v>58</v>
      </c>
      <c r="P96" s="69"/>
      <c r="Q96" s="55" t="str">
        <f t="shared" si="1"/>
        <v>Non-Lead</v>
      </c>
      <c r="R96" s="70" t="s">
        <v>51</v>
      </c>
      <c r="S96" s="70" t="s">
        <v>51</v>
      </c>
      <c r="T96" s="70"/>
      <c r="U96" s="71" t="s">
        <v>53</v>
      </c>
      <c r="V96" s="71" t="s">
        <v>51</v>
      </c>
      <c r="W96" s="71" t="s">
        <v>51</v>
      </c>
      <c r="X96" s="71" t="s">
        <v>51</v>
      </c>
      <c r="Y96" s="72" t="str">
        <f>IF((OR((AND('[1]PWS Information'!$E$10="CWS",U96="Single Family Residence",Q96="Lead")),
(AND('[1]PWS Information'!$E$10="CWS",U96="Multiple Family Residence",'[1]PWS Information'!$E$11="Yes",Q96="Lead")),
(AND('[1]PWS Information'!$E$10="NTNC",Q96="Lead")))),"Tier 1",
IF((OR((AND('[1]PWS Information'!$E$10="CWS",U96="Multiple Family Residence",'[1]PWS Information'!$E$11="No",Q96="Lead")),
(AND('[1]PWS Information'!$E$10="CWS",U96="Other",Q96="Lead")),
(AND('[1]PWS Information'!$E$10="CWS",U96="Building",Q96="Lead")))),"Tier 2",
IF((OR((AND('[1]PWS Information'!$E$10="CWS",U96="Single Family Residence",Q96="Galvanized Requiring Replacement")),
(AND('[1]PWS Information'!$E$10="CWS",U96="Single Family Residence",Q96="Galvanized Requiring Replacement",R96="Yes")),
(AND('[1]PWS Information'!$E$10="NTNC",Q96="Galvanized Requiring Replacement")),
(AND('[1]PWS Information'!$E$10="NTNC",U96="Single Family Residence",R96="Yes")))),"Tier 3",
IF((OR((AND('[1]PWS Information'!$E$10="CWS",U96="Single Family Residence",S96="Yes",Q96="Non-Lead", J96="Non-Lead - Copper",L96="Before 1989")),
(AND('[1]PWS Information'!$E$10="CWS",U96="Single Family Residence",S96="Yes",Q96="Non-Lead", N96="Non-Lead - Copper",O96="Before 1989")))),"Tier 4",
IF((OR((AND('[1]PWS Information'!$E$10="NTNC",Q96="Non-Lead")),
(AND('[1]PWS Information'!$E$10="CWS",Q96="Non-Lead",S96="")),
(AND('[1]PWS Information'!$E$10="CWS",Q96="Non-Lead",S96="No")),
(AND('[1]PWS Information'!$E$10="CWS",Q96="Non-Lead",S96="Don't Know")),
(AND('[1]PWS Information'!$E$10="CWS",Q96="Non-Lead", J96="Non-Lead - Copper", S96="Yes", L96="Between 1989 and 2014")),
(AND('[1]PWS Information'!$E$10="CWS",Q96="Non-Lead", J96="Non-Lead - Copper", S96="Yes", L96="After 2014")),
(AND('[1]PWS Information'!$E$10="CWS",Q96="Non-Lead", J96="Non-Lead - Copper", S96="Yes", L96="Unknown")),
(AND('[1]PWS Information'!$E$10="CWS",Q96="Non-Lead", N96="Non-Lead - Copper", S96="Yes", O96="Between 1989 and 2014")),
(AND('[1]PWS Information'!$E$10="CWS",Q96="Non-Lead", N96="Non-Lead - Copper", S96="Yes", O96="After 2014")),
(AND('[1]PWS Information'!$E$10="CWS",Q96="Non-Lead", N96="Non-Lead - Copper", S96="Yes", O96="Unknown")),
(AND('[1]PWS Information'!$E$10="CWS",Q96="Unknown")),
(AND('[1]PWS Information'!$E$10="NTNC",Q96="Unknown")))),"Tier 5",
"")))))</f>
        <v>Tier 5</v>
      </c>
      <c r="Z96" s="71"/>
      <c r="AA96" s="71"/>
    </row>
    <row r="97" spans="1:27" ht="57.6" x14ac:dyDescent="0.3">
      <c r="A97" s="1"/>
      <c r="B97" s="70">
        <v>4620654</v>
      </c>
      <c r="C97" s="73">
        <v>1500</v>
      </c>
      <c r="D97" s="74" t="s">
        <v>69</v>
      </c>
      <c r="E97" s="74" t="s">
        <v>49</v>
      </c>
      <c r="F97" s="74">
        <v>78640</v>
      </c>
      <c r="G97" s="62"/>
      <c r="H97" s="63">
        <v>29.967002799999999</v>
      </c>
      <c r="I97" s="64">
        <v>-97.854141666666607</v>
      </c>
      <c r="J97" s="65" t="s">
        <v>50</v>
      </c>
      <c r="K97" s="66" t="s">
        <v>51</v>
      </c>
      <c r="L97" s="62" t="s">
        <v>52</v>
      </c>
      <c r="M97" s="69"/>
      <c r="N97" s="65" t="s">
        <v>50</v>
      </c>
      <c r="O97" s="66" t="s">
        <v>58</v>
      </c>
      <c r="P97" s="69"/>
      <c r="Q97" s="55" t="str">
        <f t="shared" si="1"/>
        <v>Non-Lead</v>
      </c>
      <c r="R97" s="70" t="s">
        <v>51</v>
      </c>
      <c r="S97" s="70" t="s">
        <v>51</v>
      </c>
      <c r="T97" s="70"/>
      <c r="U97" s="71" t="s">
        <v>53</v>
      </c>
      <c r="V97" s="71" t="s">
        <v>51</v>
      </c>
      <c r="W97" s="71" t="s">
        <v>51</v>
      </c>
      <c r="X97" s="71" t="s">
        <v>51</v>
      </c>
      <c r="Y97" s="72" t="str">
        <f>IF((OR((AND('[1]PWS Information'!$E$10="CWS",U97="Single Family Residence",Q97="Lead")),
(AND('[1]PWS Information'!$E$10="CWS",U97="Multiple Family Residence",'[1]PWS Information'!$E$11="Yes",Q97="Lead")),
(AND('[1]PWS Information'!$E$10="NTNC",Q97="Lead")))),"Tier 1",
IF((OR((AND('[1]PWS Information'!$E$10="CWS",U97="Multiple Family Residence",'[1]PWS Information'!$E$11="No",Q97="Lead")),
(AND('[1]PWS Information'!$E$10="CWS",U97="Other",Q97="Lead")),
(AND('[1]PWS Information'!$E$10="CWS",U97="Building",Q97="Lead")))),"Tier 2",
IF((OR((AND('[1]PWS Information'!$E$10="CWS",U97="Single Family Residence",Q97="Galvanized Requiring Replacement")),
(AND('[1]PWS Information'!$E$10="CWS",U97="Single Family Residence",Q97="Galvanized Requiring Replacement",R97="Yes")),
(AND('[1]PWS Information'!$E$10="NTNC",Q97="Galvanized Requiring Replacement")),
(AND('[1]PWS Information'!$E$10="NTNC",U97="Single Family Residence",R97="Yes")))),"Tier 3",
IF((OR((AND('[1]PWS Information'!$E$10="CWS",U97="Single Family Residence",S97="Yes",Q97="Non-Lead", J97="Non-Lead - Copper",L97="Before 1989")),
(AND('[1]PWS Information'!$E$10="CWS",U97="Single Family Residence",S97="Yes",Q97="Non-Lead", N97="Non-Lead - Copper",O97="Before 1989")))),"Tier 4",
IF((OR((AND('[1]PWS Information'!$E$10="NTNC",Q97="Non-Lead")),
(AND('[1]PWS Information'!$E$10="CWS",Q97="Non-Lead",S97="")),
(AND('[1]PWS Information'!$E$10="CWS",Q97="Non-Lead",S97="No")),
(AND('[1]PWS Information'!$E$10="CWS",Q97="Non-Lead",S97="Don't Know")),
(AND('[1]PWS Information'!$E$10="CWS",Q97="Non-Lead", J97="Non-Lead - Copper", S97="Yes", L97="Between 1989 and 2014")),
(AND('[1]PWS Information'!$E$10="CWS",Q97="Non-Lead", J97="Non-Lead - Copper", S97="Yes", L97="After 2014")),
(AND('[1]PWS Information'!$E$10="CWS",Q97="Non-Lead", J97="Non-Lead - Copper", S97="Yes", L97="Unknown")),
(AND('[1]PWS Information'!$E$10="CWS",Q97="Non-Lead", N97="Non-Lead - Copper", S97="Yes", O97="Between 1989 and 2014")),
(AND('[1]PWS Information'!$E$10="CWS",Q97="Non-Lead", N97="Non-Lead - Copper", S97="Yes", O97="After 2014")),
(AND('[1]PWS Information'!$E$10="CWS",Q97="Non-Lead", N97="Non-Lead - Copper", S97="Yes", O97="Unknown")),
(AND('[1]PWS Information'!$E$10="CWS",Q97="Unknown")),
(AND('[1]PWS Information'!$E$10="NTNC",Q97="Unknown")))),"Tier 5",
"")))))</f>
        <v>Tier 5</v>
      </c>
      <c r="Z97" s="71"/>
      <c r="AA97" s="71"/>
    </row>
    <row r="98" spans="1:27" ht="57.6" x14ac:dyDescent="0.3">
      <c r="A98" s="17"/>
      <c r="B98" s="70">
        <v>13522226</v>
      </c>
      <c r="C98" s="73">
        <v>1501</v>
      </c>
      <c r="D98" s="74" t="s">
        <v>69</v>
      </c>
      <c r="E98" s="74" t="s">
        <v>49</v>
      </c>
      <c r="F98" s="74">
        <v>78640</v>
      </c>
      <c r="G98" s="62"/>
      <c r="H98" s="63">
        <v>29.9668806</v>
      </c>
      <c r="I98" s="64">
        <v>-97.851541666666606</v>
      </c>
      <c r="J98" s="65" t="s">
        <v>50</v>
      </c>
      <c r="K98" s="66" t="s">
        <v>51</v>
      </c>
      <c r="L98" s="62" t="s">
        <v>52</v>
      </c>
      <c r="M98" s="69"/>
      <c r="N98" s="65" t="s">
        <v>50</v>
      </c>
      <c r="O98" s="66" t="s">
        <v>70</v>
      </c>
      <c r="P98" s="69"/>
      <c r="Q98" s="55" t="str">
        <f t="shared" si="1"/>
        <v>Non-Lead</v>
      </c>
      <c r="R98" s="70" t="s">
        <v>51</v>
      </c>
      <c r="S98" s="70" t="s">
        <v>51</v>
      </c>
      <c r="T98" s="70"/>
      <c r="U98" s="71" t="s">
        <v>53</v>
      </c>
      <c r="V98" s="71" t="s">
        <v>51</v>
      </c>
      <c r="W98" s="71" t="s">
        <v>51</v>
      </c>
      <c r="X98" s="71" t="s">
        <v>51</v>
      </c>
      <c r="Y98" s="72" t="str">
        <f>IF((OR((AND('[1]PWS Information'!$E$10="CWS",U98="Single Family Residence",Q98="Lead")),
(AND('[1]PWS Information'!$E$10="CWS",U98="Multiple Family Residence",'[1]PWS Information'!$E$11="Yes",Q98="Lead")),
(AND('[1]PWS Information'!$E$10="NTNC",Q98="Lead")))),"Tier 1",
IF((OR((AND('[1]PWS Information'!$E$10="CWS",U98="Multiple Family Residence",'[1]PWS Information'!$E$11="No",Q98="Lead")),
(AND('[1]PWS Information'!$E$10="CWS",U98="Other",Q98="Lead")),
(AND('[1]PWS Information'!$E$10="CWS",U98="Building",Q98="Lead")))),"Tier 2",
IF((OR((AND('[1]PWS Information'!$E$10="CWS",U98="Single Family Residence",Q98="Galvanized Requiring Replacement")),
(AND('[1]PWS Information'!$E$10="CWS",U98="Single Family Residence",Q98="Galvanized Requiring Replacement",R98="Yes")),
(AND('[1]PWS Information'!$E$10="NTNC",Q98="Galvanized Requiring Replacement")),
(AND('[1]PWS Information'!$E$10="NTNC",U98="Single Family Residence",R98="Yes")))),"Tier 3",
IF((OR((AND('[1]PWS Information'!$E$10="CWS",U98="Single Family Residence",S98="Yes",Q98="Non-Lead", J98="Non-Lead - Copper",L98="Before 1989")),
(AND('[1]PWS Information'!$E$10="CWS",U98="Single Family Residence",S98="Yes",Q98="Non-Lead", N98="Non-Lead - Copper",O98="Before 1989")))),"Tier 4",
IF((OR((AND('[1]PWS Information'!$E$10="NTNC",Q98="Non-Lead")),
(AND('[1]PWS Information'!$E$10="CWS",Q98="Non-Lead",S98="")),
(AND('[1]PWS Information'!$E$10="CWS",Q98="Non-Lead",S98="No")),
(AND('[1]PWS Information'!$E$10="CWS",Q98="Non-Lead",S98="Don't Know")),
(AND('[1]PWS Information'!$E$10="CWS",Q98="Non-Lead", J98="Non-Lead - Copper", S98="Yes", L98="Between 1989 and 2014")),
(AND('[1]PWS Information'!$E$10="CWS",Q98="Non-Lead", J98="Non-Lead - Copper", S98="Yes", L98="After 2014")),
(AND('[1]PWS Information'!$E$10="CWS",Q98="Non-Lead", J98="Non-Lead - Copper", S98="Yes", L98="Unknown")),
(AND('[1]PWS Information'!$E$10="CWS",Q98="Non-Lead", N98="Non-Lead - Copper", S98="Yes", O98="Between 1989 and 2014")),
(AND('[1]PWS Information'!$E$10="CWS",Q98="Non-Lead", N98="Non-Lead - Copper", S98="Yes", O98="After 2014")),
(AND('[1]PWS Information'!$E$10="CWS",Q98="Non-Lead", N98="Non-Lead - Copper", S98="Yes", O98="Unknown")),
(AND('[1]PWS Information'!$E$10="CWS",Q98="Unknown")),
(AND('[1]PWS Information'!$E$10="NTNC",Q98="Unknown")))),"Tier 5",
"")))))</f>
        <v>Tier 5</v>
      </c>
      <c r="Z98" s="71"/>
      <c r="AA98" s="71"/>
    </row>
    <row r="99" spans="1:27" ht="57.6" x14ac:dyDescent="0.3">
      <c r="A99" s="1"/>
      <c r="B99" s="70">
        <v>10122762</v>
      </c>
      <c r="C99" s="73">
        <v>1519</v>
      </c>
      <c r="D99" s="74" t="s">
        <v>69</v>
      </c>
      <c r="E99" s="74" t="s">
        <v>49</v>
      </c>
      <c r="F99" s="74">
        <v>78640</v>
      </c>
      <c r="G99" s="62"/>
      <c r="H99" s="63">
        <v>29.970483300000001</v>
      </c>
      <c r="I99" s="64">
        <v>-97.855830555555499</v>
      </c>
      <c r="J99" s="65" t="s">
        <v>50</v>
      </c>
      <c r="K99" s="66" t="s">
        <v>51</v>
      </c>
      <c r="L99" s="62" t="s">
        <v>52</v>
      </c>
      <c r="M99" s="69"/>
      <c r="N99" s="65" t="s">
        <v>50</v>
      </c>
      <c r="O99" s="66" t="s">
        <v>70</v>
      </c>
      <c r="P99" s="69"/>
      <c r="Q99" s="55" t="str">
        <f t="shared" si="1"/>
        <v>Non-Lead</v>
      </c>
      <c r="R99" s="70" t="s">
        <v>51</v>
      </c>
      <c r="S99" s="70" t="s">
        <v>51</v>
      </c>
      <c r="T99" s="70"/>
      <c r="U99" s="71" t="s">
        <v>53</v>
      </c>
      <c r="V99" s="71" t="s">
        <v>51</v>
      </c>
      <c r="W99" s="71" t="s">
        <v>51</v>
      </c>
      <c r="X99" s="71" t="s">
        <v>51</v>
      </c>
      <c r="Y99" s="72" t="str">
        <f>IF((OR((AND('[1]PWS Information'!$E$10="CWS",U99="Single Family Residence",Q99="Lead")),
(AND('[1]PWS Information'!$E$10="CWS",U99="Multiple Family Residence",'[1]PWS Information'!$E$11="Yes",Q99="Lead")),
(AND('[1]PWS Information'!$E$10="NTNC",Q99="Lead")))),"Tier 1",
IF((OR((AND('[1]PWS Information'!$E$10="CWS",U99="Multiple Family Residence",'[1]PWS Information'!$E$11="No",Q99="Lead")),
(AND('[1]PWS Information'!$E$10="CWS",U99="Other",Q99="Lead")),
(AND('[1]PWS Information'!$E$10="CWS",U99="Building",Q99="Lead")))),"Tier 2",
IF((OR((AND('[1]PWS Information'!$E$10="CWS",U99="Single Family Residence",Q99="Galvanized Requiring Replacement")),
(AND('[1]PWS Information'!$E$10="CWS",U99="Single Family Residence",Q99="Galvanized Requiring Replacement",R99="Yes")),
(AND('[1]PWS Information'!$E$10="NTNC",Q99="Galvanized Requiring Replacement")),
(AND('[1]PWS Information'!$E$10="NTNC",U99="Single Family Residence",R99="Yes")))),"Tier 3",
IF((OR((AND('[1]PWS Information'!$E$10="CWS",U99="Single Family Residence",S99="Yes",Q99="Non-Lead", J99="Non-Lead - Copper",L99="Before 1989")),
(AND('[1]PWS Information'!$E$10="CWS",U99="Single Family Residence",S99="Yes",Q99="Non-Lead", N99="Non-Lead - Copper",O99="Before 1989")))),"Tier 4",
IF((OR((AND('[1]PWS Information'!$E$10="NTNC",Q99="Non-Lead")),
(AND('[1]PWS Information'!$E$10="CWS",Q99="Non-Lead",S99="")),
(AND('[1]PWS Information'!$E$10="CWS",Q99="Non-Lead",S99="No")),
(AND('[1]PWS Information'!$E$10="CWS",Q99="Non-Lead",S99="Don't Know")),
(AND('[1]PWS Information'!$E$10="CWS",Q99="Non-Lead", J99="Non-Lead - Copper", S99="Yes", L99="Between 1989 and 2014")),
(AND('[1]PWS Information'!$E$10="CWS",Q99="Non-Lead", J99="Non-Lead - Copper", S99="Yes", L99="After 2014")),
(AND('[1]PWS Information'!$E$10="CWS",Q99="Non-Lead", J99="Non-Lead - Copper", S99="Yes", L99="Unknown")),
(AND('[1]PWS Information'!$E$10="CWS",Q99="Non-Lead", N99="Non-Lead - Copper", S99="Yes", O99="Between 1989 and 2014")),
(AND('[1]PWS Information'!$E$10="CWS",Q99="Non-Lead", N99="Non-Lead - Copper", S99="Yes", O99="After 2014")),
(AND('[1]PWS Information'!$E$10="CWS",Q99="Non-Lead", N99="Non-Lead - Copper", S99="Yes", O99="Unknown")),
(AND('[1]PWS Information'!$E$10="CWS",Q99="Unknown")),
(AND('[1]PWS Information'!$E$10="NTNC",Q99="Unknown")))),"Tier 5",
"")))))</f>
        <v>Tier 5</v>
      </c>
      <c r="Z99" s="71"/>
      <c r="AA99" s="71"/>
    </row>
    <row r="100" spans="1:27" ht="57.6" x14ac:dyDescent="0.3">
      <c r="A100" s="1"/>
      <c r="B100" s="70">
        <v>789362</v>
      </c>
      <c r="C100" s="73">
        <v>1601</v>
      </c>
      <c r="D100" s="74" t="s">
        <v>69</v>
      </c>
      <c r="E100" s="74" t="s">
        <v>49</v>
      </c>
      <c r="F100" s="74">
        <v>78640</v>
      </c>
      <c r="G100" s="62"/>
      <c r="H100" s="63">
        <v>29.966625000000001</v>
      </c>
      <c r="I100" s="64">
        <v>-97.851122222222202</v>
      </c>
      <c r="J100" s="65" t="s">
        <v>50</v>
      </c>
      <c r="K100" s="66" t="s">
        <v>51</v>
      </c>
      <c r="L100" s="62" t="s">
        <v>52</v>
      </c>
      <c r="M100" s="69"/>
      <c r="N100" s="65" t="s">
        <v>50</v>
      </c>
      <c r="O100" s="66" t="s">
        <v>70</v>
      </c>
      <c r="P100" s="69"/>
      <c r="Q100" s="55" t="str">
        <f t="shared" si="1"/>
        <v>Non-Lead</v>
      </c>
      <c r="R100" s="70" t="s">
        <v>51</v>
      </c>
      <c r="S100" s="70" t="s">
        <v>51</v>
      </c>
      <c r="T100" s="70"/>
      <c r="U100" s="71" t="s">
        <v>53</v>
      </c>
      <c r="V100" s="71" t="s">
        <v>51</v>
      </c>
      <c r="W100" s="71" t="s">
        <v>51</v>
      </c>
      <c r="X100" s="71" t="s">
        <v>51</v>
      </c>
      <c r="Y100" s="72" t="str">
        <f>IF((OR((AND('[1]PWS Information'!$E$10="CWS",U100="Single Family Residence",Q100="Lead")),
(AND('[1]PWS Information'!$E$10="CWS",U100="Multiple Family Residence",'[1]PWS Information'!$E$11="Yes",Q100="Lead")),
(AND('[1]PWS Information'!$E$10="NTNC",Q100="Lead")))),"Tier 1",
IF((OR((AND('[1]PWS Information'!$E$10="CWS",U100="Multiple Family Residence",'[1]PWS Information'!$E$11="No",Q100="Lead")),
(AND('[1]PWS Information'!$E$10="CWS",U100="Other",Q100="Lead")),
(AND('[1]PWS Information'!$E$10="CWS",U100="Building",Q100="Lead")))),"Tier 2",
IF((OR((AND('[1]PWS Information'!$E$10="CWS",U100="Single Family Residence",Q100="Galvanized Requiring Replacement")),
(AND('[1]PWS Information'!$E$10="CWS",U100="Single Family Residence",Q100="Galvanized Requiring Replacement",R100="Yes")),
(AND('[1]PWS Information'!$E$10="NTNC",Q100="Galvanized Requiring Replacement")),
(AND('[1]PWS Information'!$E$10="NTNC",U100="Single Family Residence",R100="Yes")))),"Tier 3",
IF((OR((AND('[1]PWS Information'!$E$10="CWS",U100="Single Family Residence",S100="Yes",Q100="Non-Lead", J100="Non-Lead - Copper",L100="Before 1989")),
(AND('[1]PWS Information'!$E$10="CWS",U100="Single Family Residence",S100="Yes",Q100="Non-Lead", N100="Non-Lead - Copper",O100="Before 1989")))),"Tier 4",
IF((OR((AND('[1]PWS Information'!$E$10="NTNC",Q100="Non-Lead")),
(AND('[1]PWS Information'!$E$10="CWS",Q100="Non-Lead",S100="")),
(AND('[1]PWS Information'!$E$10="CWS",Q100="Non-Lead",S100="No")),
(AND('[1]PWS Information'!$E$10="CWS",Q100="Non-Lead",S100="Don't Know")),
(AND('[1]PWS Information'!$E$10="CWS",Q100="Non-Lead", J100="Non-Lead - Copper", S100="Yes", L100="Between 1989 and 2014")),
(AND('[1]PWS Information'!$E$10="CWS",Q100="Non-Lead", J100="Non-Lead - Copper", S100="Yes", L100="After 2014")),
(AND('[1]PWS Information'!$E$10="CWS",Q100="Non-Lead", J100="Non-Lead - Copper", S100="Yes", L100="Unknown")),
(AND('[1]PWS Information'!$E$10="CWS",Q100="Non-Lead", N100="Non-Lead - Copper", S100="Yes", O100="Between 1989 and 2014")),
(AND('[1]PWS Information'!$E$10="CWS",Q100="Non-Lead", N100="Non-Lead - Copper", S100="Yes", O100="After 2014")),
(AND('[1]PWS Information'!$E$10="CWS",Q100="Non-Lead", N100="Non-Lead - Copper", S100="Yes", O100="Unknown")),
(AND('[1]PWS Information'!$E$10="CWS",Q100="Unknown")),
(AND('[1]PWS Information'!$E$10="NTNC",Q100="Unknown")))),"Tier 5",
"")))))</f>
        <v>Tier 5</v>
      </c>
      <c r="Z100" s="71"/>
      <c r="AA100" s="71"/>
    </row>
    <row r="101" spans="1:27" ht="57.6" x14ac:dyDescent="0.3">
      <c r="A101" s="1"/>
      <c r="B101" s="70">
        <v>1413535</v>
      </c>
      <c r="C101" s="73">
        <v>1600</v>
      </c>
      <c r="D101" s="74" t="s">
        <v>71</v>
      </c>
      <c r="E101" s="74" t="s">
        <v>49</v>
      </c>
      <c r="F101" s="74">
        <v>78640</v>
      </c>
      <c r="G101" s="62">
        <v>10274695</v>
      </c>
      <c r="H101" s="63">
        <v>29.964263899999999</v>
      </c>
      <c r="I101" s="64">
        <v>-97.852236111111097</v>
      </c>
      <c r="J101" s="65" t="s">
        <v>50</v>
      </c>
      <c r="K101" s="66" t="s">
        <v>51</v>
      </c>
      <c r="L101" s="62" t="s">
        <v>70</v>
      </c>
      <c r="M101" s="69"/>
      <c r="N101" s="65" t="s">
        <v>50</v>
      </c>
      <c r="O101" s="66" t="s">
        <v>70</v>
      </c>
      <c r="P101" s="69"/>
      <c r="Q101" s="55" t="str">
        <f t="shared" si="1"/>
        <v>Non-Lead</v>
      </c>
      <c r="R101" s="70" t="s">
        <v>51</v>
      </c>
      <c r="S101" s="70" t="s">
        <v>51</v>
      </c>
      <c r="T101" s="70"/>
      <c r="U101" s="71" t="s">
        <v>53</v>
      </c>
      <c r="V101" s="71" t="s">
        <v>51</v>
      </c>
      <c r="W101" s="71" t="s">
        <v>51</v>
      </c>
      <c r="X101" s="71" t="s">
        <v>51</v>
      </c>
      <c r="Y101" s="72" t="str">
        <f>IF((OR((AND('[1]PWS Information'!$E$10="CWS",U101="Single Family Residence",Q101="Lead")),
(AND('[1]PWS Information'!$E$10="CWS",U101="Multiple Family Residence",'[1]PWS Information'!$E$11="Yes",Q101="Lead")),
(AND('[1]PWS Information'!$E$10="NTNC",Q101="Lead")))),"Tier 1",
IF((OR((AND('[1]PWS Information'!$E$10="CWS",U101="Multiple Family Residence",'[1]PWS Information'!$E$11="No",Q101="Lead")),
(AND('[1]PWS Information'!$E$10="CWS",U101="Other",Q101="Lead")),
(AND('[1]PWS Information'!$E$10="CWS",U101="Building",Q101="Lead")))),"Tier 2",
IF((OR((AND('[1]PWS Information'!$E$10="CWS",U101="Single Family Residence",Q101="Galvanized Requiring Replacement")),
(AND('[1]PWS Information'!$E$10="CWS",U101="Single Family Residence",Q101="Galvanized Requiring Replacement",R101="Yes")),
(AND('[1]PWS Information'!$E$10="NTNC",Q101="Galvanized Requiring Replacement")),
(AND('[1]PWS Information'!$E$10="NTNC",U101="Single Family Residence",R101="Yes")))),"Tier 3",
IF((OR((AND('[1]PWS Information'!$E$10="CWS",U101="Single Family Residence",S101="Yes",Q101="Non-Lead", J101="Non-Lead - Copper",L101="Before 1989")),
(AND('[1]PWS Information'!$E$10="CWS",U101="Single Family Residence",S101="Yes",Q101="Non-Lead", N101="Non-Lead - Copper",O101="Before 1989")))),"Tier 4",
IF((OR((AND('[1]PWS Information'!$E$10="NTNC",Q101="Non-Lead")),
(AND('[1]PWS Information'!$E$10="CWS",Q101="Non-Lead",S101="")),
(AND('[1]PWS Information'!$E$10="CWS",Q101="Non-Lead",S101="No")),
(AND('[1]PWS Information'!$E$10="CWS",Q101="Non-Lead",S101="Don't Know")),
(AND('[1]PWS Information'!$E$10="CWS",Q101="Non-Lead", J101="Non-Lead - Copper", S101="Yes", L101="Between 1989 and 2014")),
(AND('[1]PWS Information'!$E$10="CWS",Q101="Non-Lead", J101="Non-Lead - Copper", S101="Yes", L101="After 2014")),
(AND('[1]PWS Information'!$E$10="CWS",Q101="Non-Lead", J101="Non-Lead - Copper", S101="Yes", L101="Unknown")),
(AND('[1]PWS Information'!$E$10="CWS",Q101="Non-Lead", N101="Non-Lead - Copper", S101="Yes", O101="Between 1989 and 2014")),
(AND('[1]PWS Information'!$E$10="CWS",Q101="Non-Lead", N101="Non-Lead - Copper", S101="Yes", O101="After 2014")),
(AND('[1]PWS Information'!$E$10="CWS",Q101="Non-Lead", N101="Non-Lead - Copper", S101="Yes", O101="Unknown")),
(AND('[1]PWS Information'!$E$10="CWS",Q101="Unknown")),
(AND('[1]PWS Information'!$E$10="NTNC",Q101="Unknown")))),"Tier 5",
"")))))</f>
        <v>Tier 5</v>
      </c>
      <c r="Z101" s="71"/>
      <c r="AA101" s="71"/>
    </row>
    <row r="102" spans="1:27" ht="57.6" x14ac:dyDescent="0.3">
      <c r="A102" s="17"/>
      <c r="B102" s="70">
        <v>10297619</v>
      </c>
      <c r="C102" s="73">
        <v>1901</v>
      </c>
      <c r="D102" s="74" t="s">
        <v>69</v>
      </c>
      <c r="E102" s="74" t="s">
        <v>49</v>
      </c>
      <c r="F102" s="74">
        <v>78640</v>
      </c>
      <c r="G102" s="62"/>
      <c r="H102" s="63">
        <v>29.964880600000001</v>
      </c>
      <c r="I102" s="64">
        <v>-97.847241666666605</v>
      </c>
      <c r="J102" s="65" t="s">
        <v>50</v>
      </c>
      <c r="K102" s="66" t="s">
        <v>51</v>
      </c>
      <c r="L102" s="62" t="s">
        <v>52</v>
      </c>
      <c r="M102" s="69"/>
      <c r="N102" s="65" t="s">
        <v>50</v>
      </c>
      <c r="O102" s="66" t="s">
        <v>70</v>
      </c>
      <c r="P102" s="69"/>
      <c r="Q102" s="55" t="str">
        <f t="shared" si="1"/>
        <v>Non-Lead</v>
      </c>
      <c r="R102" s="70" t="s">
        <v>51</v>
      </c>
      <c r="S102" s="70" t="s">
        <v>51</v>
      </c>
      <c r="T102" s="70"/>
      <c r="U102" s="71" t="s">
        <v>53</v>
      </c>
      <c r="V102" s="71" t="s">
        <v>51</v>
      </c>
      <c r="W102" s="71" t="s">
        <v>51</v>
      </c>
      <c r="X102" s="71" t="s">
        <v>61</v>
      </c>
      <c r="Y102" s="72" t="str">
        <f>IF((OR((AND('[1]PWS Information'!$E$10="CWS",U102="Single Family Residence",Q102="Lead")),
(AND('[1]PWS Information'!$E$10="CWS",U102="Multiple Family Residence",'[1]PWS Information'!$E$11="Yes",Q102="Lead")),
(AND('[1]PWS Information'!$E$10="NTNC",Q102="Lead")))),"Tier 1",
IF((OR((AND('[1]PWS Information'!$E$10="CWS",U102="Multiple Family Residence",'[1]PWS Information'!$E$11="No",Q102="Lead")),
(AND('[1]PWS Information'!$E$10="CWS",U102="Other",Q102="Lead")),
(AND('[1]PWS Information'!$E$10="CWS",U102="Building",Q102="Lead")))),"Tier 2",
IF((OR((AND('[1]PWS Information'!$E$10="CWS",U102="Single Family Residence",Q102="Galvanized Requiring Replacement")),
(AND('[1]PWS Information'!$E$10="CWS",U102="Single Family Residence",Q102="Galvanized Requiring Replacement",R102="Yes")),
(AND('[1]PWS Information'!$E$10="NTNC",Q102="Galvanized Requiring Replacement")),
(AND('[1]PWS Information'!$E$10="NTNC",U102="Single Family Residence",R102="Yes")))),"Tier 3",
IF((OR((AND('[1]PWS Information'!$E$10="CWS",U102="Single Family Residence",S102="Yes",Q102="Non-Lead", J102="Non-Lead - Copper",L102="Before 1989")),
(AND('[1]PWS Information'!$E$10="CWS",U102="Single Family Residence",S102="Yes",Q102="Non-Lead", N102="Non-Lead - Copper",O102="Before 1989")))),"Tier 4",
IF((OR((AND('[1]PWS Information'!$E$10="NTNC",Q102="Non-Lead")),
(AND('[1]PWS Information'!$E$10="CWS",Q102="Non-Lead",S102="")),
(AND('[1]PWS Information'!$E$10="CWS",Q102="Non-Lead",S102="No")),
(AND('[1]PWS Information'!$E$10="CWS",Q102="Non-Lead",S102="Don't Know")),
(AND('[1]PWS Information'!$E$10="CWS",Q102="Non-Lead", J102="Non-Lead - Copper", S102="Yes", L102="Between 1989 and 2014")),
(AND('[1]PWS Information'!$E$10="CWS",Q102="Non-Lead", J102="Non-Lead - Copper", S102="Yes", L102="After 2014")),
(AND('[1]PWS Information'!$E$10="CWS",Q102="Non-Lead", J102="Non-Lead - Copper", S102="Yes", L102="Unknown")),
(AND('[1]PWS Information'!$E$10="CWS",Q102="Non-Lead", N102="Non-Lead - Copper", S102="Yes", O102="Between 1989 and 2014")),
(AND('[1]PWS Information'!$E$10="CWS",Q102="Non-Lead", N102="Non-Lead - Copper", S102="Yes", O102="After 2014")),
(AND('[1]PWS Information'!$E$10="CWS",Q102="Non-Lead", N102="Non-Lead - Copper", S102="Yes", O102="Unknown")),
(AND('[1]PWS Information'!$E$10="CWS",Q102="Unknown")),
(AND('[1]PWS Information'!$E$10="NTNC",Q102="Unknown")))),"Tier 5",
"")))))</f>
        <v>Tier 5</v>
      </c>
      <c r="Z102" s="71"/>
      <c r="AA102" s="71"/>
    </row>
    <row r="103" spans="1:27" ht="115.2" x14ac:dyDescent="0.3">
      <c r="A103" s="1"/>
      <c r="B103" s="70">
        <v>12208855</v>
      </c>
      <c r="C103" s="73">
        <v>1999</v>
      </c>
      <c r="D103" s="74" t="s">
        <v>69</v>
      </c>
      <c r="E103" s="74" t="s">
        <v>49</v>
      </c>
      <c r="F103" s="74">
        <v>78640</v>
      </c>
      <c r="G103" s="62"/>
      <c r="H103" s="63">
        <v>29.963766700000001</v>
      </c>
      <c r="I103" s="64">
        <v>-97.847872222222193</v>
      </c>
      <c r="J103" s="65" t="s">
        <v>50</v>
      </c>
      <c r="K103" s="66" t="s">
        <v>51</v>
      </c>
      <c r="L103" s="62" t="s">
        <v>52</v>
      </c>
      <c r="M103" s="69"/>
      <c r="N103" s="65" t="s">
        <v>50</v>
      </c>
      <c r="O103" s="66" t="s">
        <v>58</v>
      </c>
      <c r="P103" s="69"/>
      <c r="Q103" s="55" t="str">
        <f t="shared" si="1"/>
        <v>Non-Lead</v>
      </c>
      <c r="R103" s="70" t="s">
        <v>51</v>
      </c>
      <c r="S103" s="70" t="s">
        <v>51</v>
      </c>
      <c r="T103" s="70" t="s">
        <v>72</v>
      </c>
      <c r="U103" s="71" t="s">
        <v>53</v>
      </c>
      <c r="V103" s="71" t="s">
        <v>51</v>
      </c>
      <c r="W103" s="71" t="s">
        <v>51</v>
      </c>
      <c r="X103" s="71" t="s">
        <v>51</v>
      </c>
      <c r="Y103" s="72" t="str">
        <f>IF((OR((AND('[1]PWS Information'!$E$10="CWS",U103="Single Family Residence",Q103="Lead")),
(AND('[1]PWS Information'!$E$10="CWS",U103="Multiple Family Residence",'[1]PWS Information'!$E$11="Yes",Q103="Lead")),
(AND('[1]PWS Information'!$E$10="NTNC",Q103="Lead")))),"Tier 1",
IF((OR((AND('[1]PWS Information'!$E$10="CWS",U103="Multiple Family Residence",'[1]PWS Information'!$E$11="No",Q103="Lead")),
(AND('[1]PWS Information'!$E$10="CWS",U103="Other",Q103="Lead")),
(AND('[1]PWS Information'!$E$10="CWS",U103="Building",Q103="Lead")))),"Tier 2",
IF((OR((AND('[1]PWS Information'!$E$10="CWS",U103="Single Family Residence",Q103="Galvanized Requiring Replacement")),
(AND('[1]PWS Information'!$E$10="CWS",U103="Single Family Residence",Q103="Galvanized Requiring Replacement",R103="Yes")),
(AND('[1]PWS Information'!$E$10="NTNC",Q103="Galvanized Requiring Replacement")),
(AND('[1]PWS Information'!$E$10="NTNC",U103="Single Family Residence",R103="Yes")))),"Tier 3",
IF((OR((AND('[1]PWS Information'!$E$10="CWS",U103="Single Family Residence",S103="Yes",Q103="Non-Lead", J103="Non-Lead - Copper",L103="Before 1989")),
(AND('[1]PWS Information'!$E$10="CWS",U103="Single Family Residence",S103="Yes",Q103="Non-Lead", N103="Non-Lead - Copper",O103="Before 1989")))),"Tier 4",
IF((OR((AND('[1]PWS Information'!$E$10="NTNC",Q103="Non-Lead")),
(AND('[1]PWS Information'!$E$10="CWS",Q103="Non-Lead",S103="")),
(AND('[1]PWS Information'!$E$10="CWS",Q103="Non-Lead",S103="No")),
(AND('[1]PWS Information'!$E$10="CWS",Q103="Non-Lead",S103="Don't Know")),
(AND('[1]PWS Information'!$E$10="CWS",Q103="Non-Lead", J103="Non-Lead - Copper", S103="Yes", L103="Between 1989 and 2014")),
(AND('[1]PWS Information'!$E$10="CWS",Q103="Non-Lead", J103="Non-Lead - Copper", S103="Yes", L103="After 2014")),
(AND('[1]PWS Information'!$E$10="CWS",Q103="Non-Lead", J103="Non-Lead - Copper", S103="Yes", L103="Unknown")),
(AND('[1]PWS Information'!$E$10="CWS",Q103="Non-Lead", N103="Non-Lead - Copper", S103="Yes", O103="Between 1989 and 2014")),
(AND('[1]PWS Information'!$E$10="CWS",Q103="Non-Lead", N103="Non-Lead - Copper", S103="Yes", O103="After 2014")),
(AND('[1]PWS Information'!$E$10="CWS",Q103="Non-Lead", N103="Non-Lead - Copper", S103="Yes", O103="Unknown")),
(AND('[1]PWS Information'!$E$10="CWS",Q103="Unknown")),
(AND('[1]PWS Information'!$E$10="NTNC",Q103="Unknown")))),"Tier 5",
"")))))</f>
        <v>Tier 5</v>
      </c>
      <c r="Z103" s="71"/>
      <c r="AA103" s="71"/>
    </row>
    <row r="104" spans="1:27" ht="57.6" x14ac:dyDescent="0.3">
      <c r="A104" s="1"/>
      <c r="B104" s="70">
        <v>13364086</v>
      </c>
      <c r="C104" s="73">
        <v>2041</v>
      </c>
      <c r="D104" s="74" t="s">
        <v>69</v>
      </c>
      <c r="E104" s="74" t="s">
        <v>49</v>
      </c>
      <c r="F104" s="74">
        <v>78640</v>
      </c>
      <c r="G104" s="62"/>
      <c r="H104" s="63">
        <v>29.963005599999999</v>
      </c>
      <c r="I104" s="64">
        <v>-97.8468666666666</v>
      </c>
      <c r="J104" s="65" t="s">
        <v>50</v>
      </c>
      <c r="K104" s="66" t="s">
        <v>51</v>
      </c>
      <c r="L104" s="62" t="s">
        <v>52</v>
      </c>
      <c r="M104" s="69"/>
      <c r="N104" s="65" t="s">
        <v>50</v>
      </c>
      <c r="O104" s="66" t="s">
        <v>70</v>
      </c>
      <c r="P104" s="69"/>
      <c r="Q104" s="55" t="str">
        <f t="shared" si="1"/>
        <v>Non-Lead</v>
      </c>
      <c r="R104" s="70" t="s">
        <v>51</v>
      </c>
      <c r="S104" s="70" t="s">
        <v>51</v>
      </c>
      <c r="T104" s="70"/>
      <c r="U104" s="71" t="s">
        <v>53</v>
      </c>
      <c r="V104" s="71" t="s">
        <v>51</v>
      </c>
      <c r="W104" s="71" t="s">
        <v>51</v>
      </c>
      <c r="X104" s="71" t="s">
        <v>51</v>
      </c>
      <c r="Y104" s="72" t="str">
        <f>IF((OR((AND('[1]PWS Information'!$E$10="CWS",U104="Single Family Residence",Q104="Lead")),
(AND('[1]PWS Information'!$E$10="CWS",U104="Multiple Family Residence",'[1]PWS Information'!$E$11="Yes",Q104="Lead")),
(AND('[1]PWS Information'!$E$10="NTNC",Q104="Lead")))),"Tier 1",
IF((OR((AND('[1]PWS Information'!$E$10="CWS",U104="Multiple Family Residence",'[1]PWS Information'!$E$11="No",Q104="Lead")),
(AND('[1]PWS Information'!$E$10="CWS",U104="Other",Q104="Lead")),
(AND('[1]PWS Information'!$E$10="CWS",U104="Building",Q104="Lead")))),"Tier 2",
IF((OR((AND('[1]PWS Information'!$E$10="CWS",U104="Single Family Residence",Q104="Galvanized Requiring Replacement")),
(AND('[1]PWS Information'!$E$10="CWS",U104="Single Family Residence",Q104="Galvanized Requiring Replacement",R104="Yes")),
(AND('[1]PWS Information'!$E$10="NTNC",Q104="Galvanized Requiring Replacement")),
(AND('[1]PWS Information'!$E$10="NTNC",U104="Single Family Residence",R104="Yes")))),"Tier 3",
IF((OR((AND('[1]PWS Information'!$E$10="CWS",U104="Single Family Residence",S104="Yes",Q104="Non-Lead", J104="Non-Lead - Copper",L104="Before 1989")),
(AND('[1]PWS Information'!$E$10="CWS",U104="Single Family Residence",S104="Yes",Q104="Non-Lead", N104="Non-Lead - Copper",O104="Before 1989")))),"Tier 4",
IF((OR((AND('[1]PWS Information'!$E$10="NTNC",Q104="Non-Lead")),
(AND('[1]PWS Information'!$E$10="CWS",Q104="Non-Lead",S104="")),
(AND('[1]PWS Information'!$E$10="CWS",Q104="Non-Lead",S104="No")),
(AND('[1]PWS Information'!$E$10="CWS",Q104="Non-Lead",S104="Don't Know")),
(AND('[1]PWS Information'!$E$10="CWS",Q104="Non-Lead", J104="Non-Lead - Copper", S104="Yes", L104="Between 1989 and 2014")),
(AND('[1]PWS Information'!$E$10="CWS",Q104="Non-Lead", J104="Non-Lead - Copper", S104="Yes", L104="After 2014")),
(AND('[1]PWS Information'!$E$10="CWS",Q104="Non-Lead", J104="Non-Lead - Copper", S104="Yes", L104="Unknown")),
(AND('[1]PWS Information'!$E$10="CWS",Q104="Non-Lead", N104="Non-Lead - Copper", S104="Yes", O104="Between 1989 and 2014")),
(AND('[1]PWS Information'!$E$10="CWS",Q104="Non-Lead", N104="Non-Lead - Copper", S104="Yes", O104="After 2014")),
(AND('[1]PWS Information'!$E$10="CWS",Q104="Non-Lead", N104="Non-Lead - Copper", S104="Yes", O104="Unknown")),
(AND('[1]PWS Information'!$E$10="CWS",Q104="Unknown")),
(AND('[1]PWS Information'!$E$10="NTNC",Q104="Unknown")))),"Tier 5",
"")))))</f>
        <v>Tier 5</v>
      </c>
      <c r="Z104" s="71"/>
      <c r="AA104" s="71"/>
    </row>
    <row r="105" spans="1:27" ht="57.6" x14ac:dyDescent="0.3">
      <c r="A105" s="1"/>
      <c r="B105" s="70">
        <v>12080881</v>
      </c>
      <c r="C105" s="73" t="s">
        <v>73</v>
      </c>
      <c r="D105" s="74" t="s">
        <v>74</v>
      </c>
      <c r="E105" s="74" t="s">
        <v>49</v>
      </c>
      <c r="F105" s="74">
        <v>78640</v>
      </c>
      <c r="G105" s="78" t="s">
        <v>75</v>
      </c>
      <c r="H105" s="63">
        <v>29.9676726</v>
      </c>
      <c r="I105" s="64">
        <v>-97.838171700000004</v>
      </c>
      <c r="J105" s="65" t="s">
        <v>50</v>
      </c>
      <c r="K105" s="66" t="s">
        <v>51</v>
      </c>
      <c r="L105" s="62" t="s">
        <v>52</v>
      </c>
      <c r="M105" s="69"/>
      <c r="N105" s="65" t="s">
        <v>50</v>
      </c>
      <c r="O105" s="66" t="s">
        <v>58</v>
      </c>
      <c r="P105" s="69"/>
      <c r="Q105" s="55" t="str">
        <f t="shared" si="1"/>
        <v>Non-Lead</v>
      </c>
      <c r="R105" s="70" t="s">
        <v>51</v>
      </c>
      <c r="S105" s="70" t="s">
        <v>51</v>
      </c>
      <c r="T105" s="70"/>
      <c r="U105" s="71" t="s">
        <v>76</v>
      </c>
      <c r="V105" s="71" t="s">
        <v>51</v>
      </c>
      <c r="W105" s="71" t="s">
        <v>51</v>
      </c>
      <c r="X105" s="71" t="s">
        <v>51</v>
      </c>
      <c r="Y105" s="72" t="str">
        <f>IF((OR((AND('[1]PWS Information'!$E$10="CWS",U105="Single Family Residence",Q105="Lead")),
(AND('[1]PWS Information'!$E$10="CWS",U105="Multiple Family Residence",'[1]PWS Information'!$E$11="Yes",Q105="Lead")),
(AND('[1]PWS Information'!$E$10="NTNC",Q105="Lead")))),"Tier 1",
IF((OR((AND('[1]PWS Information'!$E$10="CWS",U105="Multiple Family Residence",'[1]PWS Information'!$E$11="No",Q105="Lead")),
(AND('[1]PWS Information'!$E$10="CWS",U105="Other",Q105="Lead")),
(AND('[1]PWS Information'!$E$10="CWS",U105="Building",Q105="Lead")))),"Tier 2",
IF((OR((AND('[1]PWS Information'!$E$10="CWS",U105="Single Family Residence",Q105="Galvanized Requiring Replacement")),
(AND('[1]PWS Information'!$E$10="CWS",U105="Single Family Residence",Q105="Galvanized Requiring Replacement",R105="Yes")),
(AND('[1]PWS Information'!$E$10="NTNC",Q105="Galvanized Requiring Replacement")),
(AND('[1]PWS Information'!$E$10="NTNC",U105="Single Family Residence",R105="Yes")))),"Tier 3",
IF((OR((AND('[1]PWS Information'!$E$10="CWS",U105="Single Family Residence",S105="Yes",Q105="Non-Lead", J105="Non-Lead - Copper",L105="Before 1989")),
(AND('[1]PWS Information'!$E$10="CWS",U105="Single Family Residence",S105="Yes",Q105="Non-Lead", N105="Non-Lead - Copper",O105="Before 1989")))),"Tier 4",
IF((OR((AND('[1]PWS Information'!$E$10="NTNC",Q105="Non-Lead")),
(AND('[1]PWS Information'!$E$10="CWS",Q105="Non-Lead",S105="")),
(AND('[1]PWS Information'!$E$10="CWS",Q105="Non-Lead",S105="No")),
(AND('[1]PWS Information'!$E$10="CWS",Q105="Non-Lead",S105="Don't Know")),
(AND('[1]PWS Information'!$E$10="CWS",Q105="Non-Lead", J105="Non-Lead - Copper", S105="Yes", L105="Between 1989 and 2014")),
(AND('[1]PWS Information'!$E$10="CWS",Q105="Non-Lead", J105="Non-Lead - Copper", S105="Yes", L105="After 2014")),
(AND('[1]PWS Information'!$E$10="CWS",Q105="Non-Lead", J105="Non-Lead - Copper", S105="Yes", L105="Unknown")),
(AND('[1]PWS Information'!$E$10="CWS",Q105="Non-Lead", N105="Non-Lead - Copper", S105="Yes", O105="Between 1989 and 2014")),
(AND('[1]PWS Information'!$E$10="CWS",Q105="Non-Lead", N105="Non-Lead - Copper", S105="Yes", O105="After 2014")),
(AND('[1]PWS Information'!$E$10="CWS",Q105="Non-Lead", N105="Non-Lead - Copper", S105="Yes", O105="Unknown")),
(AND('[1]PWS Information'!$E$10="CWS",Q105="Unknown")),
(AND('[1]PWS Information'!$E$10="NTNC",Q105="Unknown")))),"Tier 5",
"")))))</f>
        <v>Tier 5</v>
      </c>
      <c r="Z105" s="71"/>
      <c r="AA105" s="71"/>
    </row>
    <row r="106" spans="1:27" ht="57.6" x14ac:dyDescent="0.3">
      <c r="A106" s="17"/>
      <c r="B106" s="70">
        <v>787663</v>
      </c>
      <c r="C106" s="73">
        <v>2324</v>
      </c>
      <c r="D106" s="74" t="s">
        <v>77</v>
      </c>
      <c r="E106" s="74" t="s">
        <v>49</v>
      </c>
      <c r="F106" s="74">
        <v>78640</v>
      </c>
      <c r="G106" s="78"/>
      <c r="H106" s="63">
        <v>29.9557167</v>
      </c>
      <c r="I106" s="64">
        <v>-97.846686111111097</v>
      </c>
      <c r="J106" s="65" t="s">
        <v>50</v>
      </c>
      <c r="K106" s="66" t="s">
        <v>51</v>
      </c>
      <c r="L106" s="62" t="s">
        <v>52</v>
      </c>
      <c r="M106" s="69"/>
      <c r="N106" s="65" t="s">
        <v>50</v>
      </c>
      <c r="O106" s="66" t="s">
        <v>58</v>
      </c>
      <c r="P106" s="69"/>
      <c r="Q106" s="55" t="str">
        <f t="shared" si="1"/>
        <v>Non-Lead</v>
      </c>
      <c r="R106" s="70" t="s">
        <v>51</v>
      </c>
      <c r="S106" s="70" t="s">
        <v>51</v>
      </c>
      <c r="T106" s="70"/>
      <c r="U106" s="71" t="s">
        <v>53</v>
      </c>
      <c r="V106" s="71" t="s">
        <v>51</v>
      </c>
      <c r="W106" s="71" t="s">
        <v>51</v>
      </c>
      <c r="X106" s="71" t="s">
        <v>51</v>
      </c>
      <c r="Y106" s="72" t="str">
        <f>IF((OR((AND('[1]PWS Information'!$E$10="CWS",U106="Single Family Residence",Q106="Lead")),
(AND('[1]PWS Information'!$E$10="CWS",U106="Multiple Family Residence",'[1]PWS Information'!$E$11="Yes",Q106="Lead")),
(AND('[1]PWS Information'!$E$10="NTNC",Q106="Lead")))),"Tier 1",
IF((OR((AND('[1]PWS Information'!$E$10="CWS",U106="Multiple Family Residence",'[1]PWS Information'!$E$11="No",Q106="Lead")),
(AND('[1]PWS Information'!$E$10="CWS",U106="Other",Q106="Lead")),
(AND('[1]PWS Information'!$E$10="CWS",U106="Building",Q106="Lead")))),"Tier 2",
IF((OR((AND('[1]PWS Information'!$E$10="CWS",U106="Single Family Residence",Q106="Galvanized Requiring Replacement")),
(AND('[1]PWS Information'!$E$10="CWS",U106="Single Family Residence",Q106="Galvanized Requiring Replacement",R106="Yes")),
(AND('[1]PWS Information'!$E$10="NTNC",Q106="Galvanized Requiring Replacement")),
(AND('[1]PWS Information'!$E$10="NTNC",U106="Single Family Residence",R106="Yes")))),"Tier 3",
IF((OR((AND('[1]PWS Information'!$E$10="CWS",U106="Single Family Residence",S106="Yes",Q106="Non-Lead", J106="Non-Lead - Copper",L106="Before 1989")),
(AND('[1]PWS Information'!$E$10="CWS",U106="Single Family Residence",S106="Yes",Q106="Non-Lead", N106="Non-Lead - Copper",O106="Before 1989")))),"Tier 4",
IF((OR((AND('[1]PWS Information'!$E$10="NTNC",Q106="Non-Lead")),
(AND('[1]PWS Information'!$E$10="CWS",Q106="Non-Lead",S106="")),
(AND('[1]PWS Information'!$E$10="CWS",Q106="Non-Lead",S106="No")),
(AND('[1]PWS Information'!$E$10="CWS",Q106="Non-Lead",S106="Don't Know")),
(AND('[1]PWS Information'!$E$10="CWS",Q106="Non-Lead", J106="Non-Lead - Copper", S106="Yes", L106="Between 1989 and 2014")),
(AND('[1]PWS Information'!$E$10="CWS",Q106="Non-Lead", J106="Non-Lead - Copper", S106="Yes", L106="After 2014")),
(AND('[1]PWS Information'!$E$10="CWS",Q106="Non-Lead", J106="Non-Lead - Copper", S106="Yes", L106="Unknown")),
(AND('[1]PWS Information'!$E$10="CWS",Q106="Non-Lead", N106="Non-Lead - Copper", S106="Yes", O106="Between 1989 and 2014")),
(AND('[1]PWS Information'!$E$10="CWS",Q106="Non-Lead", N106="Non-Lead - Copper", S106="Yes", O106="After 2014")),
(AND('[1]PWS Information'!$E$10="CWS",Q106="Non-Lead", N106="Non-Lead - Copper", S106="Yes", O106="Unknown")),
(AND('[1]PWS Information'!$E$10="CWS",Q106="Unknown")),
(AND('[1]PWS Information'!$E$10="NTNC",Q106="Unknown")))),"Tier 5",
"")))))</f>
        <v>Tier 5</v>
      </c>
      <c r="Z106" s="71"/>
      <c r="AA106" s="71"/>
    </row>
    <row r="107" spans="1:27" ht="57.6" x14ac:dyDescent="0.3">
      <c r="A107" s="1"/>
      <c r="B107" s="70">
        <v>15789270</v>
      </c>
      <c r="C107" s="73">
        <v>2324</v>
      </c>
      <c r="D107" s="74" t="s">
        <v>69</v>
      </c>
      <c r="E107" s="74" t="s">
        <v>49</v>
      </c>
      <c r="F107" s="74">
        <v>78640</v>
      </c>
      <c r="G107" s="78"/>
      <c r="H107" s="63">
        <v>29.957472200000002</v>
      </c>
      <c r="I107" s="64">
        <v>-97.846466666666601</v>
      </c>
      <c r="J107" s="65" t="s">
        <v>50</v>
      </c>
      <c r="K107" s="66" t="s">
        <v>51</v>
      </c>
      <c r="L107" s="62" t="s">
        <v>52</v>
      </c>
      <c r="M107" s="69"/>
      <c r="N107" s="65" t="s">
        <v>50</v>
      </c>
      <c r="O107" s="66" t="s">
        <v>70</v>
      </c>
      <c r="P107" s="69"/>
      <c r="Q107" s="55" t="str">
        <f t="shared" si="1"/>
        <v>Non-Lead</v>
      </c>
      <c r="R107" s="70" t="s">
        <v>51</v>
      </c>
      <c r="S107" s="70" t="s">
        <v>51</v>
      </c>
      <c r="T107" s="70"/>
      <c r="U107" s="71" t="s">
        <v>53</v>
      </c>
      <c r="V107" s="71" t="s">
        <v>51</v>
      </c>
      <c r="W107" s="71" t="s">
        <v>51</v>
      </c>
      <c r="X107" s="71" t="s">
        <v>51</v>
      </c>
      <c r="Y107" s="72" t="str">
        <f>IF((OR((AND('[1]PWS Information'!$E$10="CWS",U107="Single Family Residence",Q107="Lead")),
(AND('[1]PWS Information'!$E$10="CWS",U107="Multiple Family Residence",'[1]PWS Information'!$E$11="Yes",Q107="Lead")),
(AND('[1]PWS Information'!$E$10="NTNC",Q107="Lead")))),"Tier 1",
IF((OR((AND('[1]PWS Information'!$E$10="CWS",U107="Multiple Family Residence",'[1]PWS Information'!$E$11="No",Q107="Lead")),
(AND('[1]PWS Information'!$E$10="CWS",U107="Other",Q107="Lead")),
(AND('[1]PWS Information'!$E$10="CWS",U107="Building",Q107="Lead")))),"Tier 2",
IF((OR((AND('[1]PWS Information'!$E$10="CWS",U107="Single Family Residence",Q107="Galvanized Requiring Replacement")),
(AND('[1]PWS Information'!$E$10="CWS",U107="Single Family Residence",Q107="Galvanized Requiring Replacement",R107="Yes")),
(AND('[1]PWS Information'!$E$10="NTNC",Q107="Galvanized Requiring Replacement")),
(AND('[1]PWS Information'!$E$10="NTNC",U107="Single Family Residence",R107="Yes")))),"Tier 3",
IF((OR((AND('[1]PWS Information'!$E$10="CWS",U107="Single Family Residence",S107="Yes",Q107="Non-Lead", J107="Non-Lead - Copper",L107="Before 1989")),
(AND('[1]PWS Information'!$E$10="CWS",U107="Single Family Residence",S107="Yes",Q107="Non-Lead", N107="Non-Lead - Copper",O107="Before 1989")))),"Tier 4",
IF((OR((AND('[1]PWS Information'!$E$10="NTNC",Q107="Non-Lead")),
(AND('[1]PWS Information'!$E$10="CWS",Q107="Non-Lead",S107="")),
(AND('[1]PWS Information'!$E$10="CWS",Q107="Non-Lead",S107="No")),
(AND('[1]PWS Information'!$E$10="CWS",Q107="Non-Lead",S107="Don't Know")),
(AND('[1]PWS Information'!$E$10="CWS",Q107="Non-Lead", J107="Non-Lead - Copper", S107="Yes", L107="Between 1989 and 2014")),
(AND('[1]PWS Information'!$E$10="CWS",Q107="Non-Lead", J107="Non-Lead - Copper", S107="Yes", L107="After 2014")),
(AND('[1]PWS Information'!$E$10="CWS",Q107="Non-Lead", J107="Non-Lead - Copper", S107="Yes", L107="Unknown")),
(AND('[1]PWS Information'!$E$10="CWS",Q107="Non-Lead", N107="Non-Lead - Copper", S107="Yes", O107="Between 1989 and 2014")),
(AND('[1]PWS Information'!$E$10="CWS",Q107="Non-Lead", N107="Non-Lead - Copper", S107="Yes", O107="After 2014")),
(AND('[1]PWS Information'!$E$10="CWS",Q107="Non-Lead", N107="Non-Lead - Copper", S107="Yes", O107="Unknown")),
(AND('[1]PWS Information'!$E$10="CWS",Q107="Unknown")),
(AND('[1]PWS Information'!$E$10="NTNC",Q107="Unknown")))),"Tier 5",
"")))))</f>
        <v>Tier 5</v>
      </c>
      <c r="Z107" s="71"/>
      <c r="AA107" s="71"/>
    </row>
    <row r="108" spans="1:27" ht="43.2" x14ac:dyDescent="0.3">
      <c r="A108" s="1"/>
      <c r="B108" s="70">
        <v>16590228</v>
      </c>
      <c r="C108" s="73">
        <v>2400</v>
      </c>
      <c r="D108" s="74" t="s">
        <v>69</v>
      </c>
      <c r="E108" s="74" t="s">
        <v>49</v>
      </c>
      <c r="F108" s="74">
        <v>78640</v>
      </c>
      <c r="G108" s="78"/>
      <c r="H108" s="63">
        <v>29.957625</v>
      </c>
      <c r="I108" s="64">
        <v>-97.845116666666598</v>
      </c>
      <c r="J108" s="65" t="s">
        <v>50</v>
      </c>
      <c r="K108" s="66" t="s">
        <v>51</v>
      </c>
      <c r="L108" s="62" t="s">
        <v>52</v>
      </c>
      <c r="M108" s="69"/>
      <c r="N108" s="65" t="s">
        <v>50</v>
      </c>
      <c r="O108" s="66" t="s">
        <v>58</v>
      </c>
      <c r="P108" s="69"/>
      <c r="Q108" s="55" t="str">
        <f t="shared" si="1"/>
        <v>Non-Lead</v>
      </c>
      <c r="R108" s="70" t="s">
        <v>51</v>
      </c>
      <c r="S108" s="70" t="s">
        <v>51</v>
      </c>
      <c r="T108" s="70"/>
      <c r="U108" s="71" t="s">
        <v>60</v>
      </c>
      <c r="V108" s="71" t="s">
        <v>51</v>
      </c>
      <c r="W108" s="71" t="s">
        <v>51</v>
      </c>
      <c r="X108" s="71" t="s">
        <v>51</v>
      </c>
      <c r="Y108" s="72" t="str">
        <f>IF((OR((AND('[1]PWS Information'!$E$10="CWS",U108="Single Family Residence",Q108="Lead")),
(AND('[1]PWS Information'!$E$10="CWS",U108="Multiple Family Residence",'[1]PWS Information'!$E$11="Yes",Q108="Lead")),
(AND('[1]PWS Information'!$E$10="NTNC",Q108="Lead")))),"Tier 1",
IF((OR((AND('[1]PWS Information'!$E$10="CWS",U108="Multiple Family Residence",'[1]PWS Information'!$E$11="No",Q108="Lead")),
(AND('[1]PWS Information'!$E$10="CWS",U108="Other",Q108="Lead")),
(AND('[1]PWS Information'!$E$10="CWS",U108="Building",Q108="Lead")))),"Tier 2",
IF((OR((AND('[1]PWS Information'!$E$10="CWS",U108="Single Family Residence",Q108="Galvanized Requiring Replacement")),
(AND('[1]PWS Information'!$E$10="CWS",U108="Single Family Residence",Q108="Galvanized Requiring Replacement",R108="Yes")),
(AND('[1]PWS Information'!$E$10="NTNC",Q108="Galvanized Requiring Replacement")),
(AND('[1]PWS Information'!$E$10="NTNC",U108="Single Family Residence",R108="Yes")))),"Tier 3",
IF((OR((AND('[1]PWS Information'!$E$10="CWS",U108="Single Family Residence",S108="Yes",Q108="Non-Lead", J108="Non-Lead - Copper",L108="Before 1989")),
(AND('[1]PWS Information'!$E$10="CWS",U108="Single Family Residence",S108="Yes",Q108="Non-Lead", N108="Non-Lead - Copper",O108="Before 1989")))),"Tier 4",
IF((OR((AND('[1]PWS Information'!$E$10="NTNC",Q108="Non-Lead")),
(AND('[1]PWS Information'!$E$10="CWS",Q108="Non-Lead",S108="")),
(AND('[1]PWS Information'!$E$10="CWS",Q108="Non-Lead",S108="No")),
(AND('[1]PWS Information'!$E$10="CWS",Q108="Non-Lead",S108="Don't Know")),
(AND('[1]PWS Information'!$E$10="CWS",Q108="Non-Lead", J108="Non-Lead - Copper", S108="Yes", L108="Between 1989 and 2014")),
(AND('[1]PWS Information'!$E$10="CWS",Q108="Non-Lead", J108="Non-Lead - Copper", S108="Yes", L108="After 2014")),
(AND('[1]PWS Information'!$E$10="CWS",Q108="Non-Lead", J108="Non-Lead - Copper", S108="Yes", L108="Unknown")),
(AND('[1]PWS Information'!$E$10="CWS",Q108="Non-Lead", N108="Non-Lead - Copper", S108="Yes", O108="Between 1989 and 2014")),
(AND('[1]PWS Information'!$E$10="CWS",Q108="Non-Lead", N108="Non-Lead - Copper", S108="Yes", O108="After 2014")),
(AND('[1]PWS Information'!$E$10="CWS",Q108="Non-Lead", N108="Non-Lead - Copper", S108="Yes", O108="Unknown")),
(AND('[1]PWS Information'!$E$10="CWS",Q108="Unknown")),
(AND('[1]PWS Information'!$E$10="NTNC",Q108="Unknown")))),"Tier 5",
"")))))</f>
        <v>Tier 5</v>
      </c>
      <c r="Z108" s="71"/>
      <c r="AA108" s="71"/>
    </row>
    <row r="109" spans="1:27" ht="57.6" x14ac:dyDescent="0.3">
      <c r="A109" s="1"/>
      <c r="B109" s="70">
        <v>12826825</v>
      </c>
      <c r="C109" s="73">
        <v>2700</v>
      </c>
      <c r="D109" s="74" t="s">
        <v>69</v>
      </c>
      <c r="E109" s="74" t="s">
        <v>49</v>
      </c>
      <c r="F109" s="74">
        <v>78640</v>
      </c>
      <c r="G109" s="62"/>
      <c r="H109" s="63">
        <v>29.956338899999999</v>
      </c>
      <c r="I109" s="64">
        <v>-97.844224999999994</v>
      </c>
      <c r="J109" s="65" t="s">
        <v>50</v>
      </c>
      <c r="K109" s="66" t="s">
        <v>51</v>
      </c>
      <c r="L109" s="62" t="s">
        <v>52</v>
      </c>
      <c r="M109" s="69"/>
      <c r="N109" s="65" t="s">
        <v>50</v>
      </c>
      <c r="O109" s="66" t="s">
        <v>70</v>
      </c>
      <c r="P109" s="69"/>
      <c r="Q109" s="55" t="str">
        <f t="shared" si="1"/>
        <v>Non-Lead</v>
      </c>
      <c r="R109" s="70" t="s">
        <v>51</v>
      </c>
      <c r="S109" s="70" t="s">
        <v>51</v>
      </c>
      <c r="T109" s="70"/>
      <c r="U109" s="71" t="s">
        <v>53</v>
      </c>
      <c r="V109" s="71" t="s">
        <v>51</v>
      </c>
      <c r="W109" s="71" t="s">
        <v>51</v>
      </c>
      <c r="X109" s="71" t="s">
        <v>51</v>
      </c>
      <c r="Y109" s="72" t="str">
        <f>IF((OR((AND('[1]PWS Information'!$E$10="CWS",U109="Single Family Residence",Q109="Lead")),
(AND('[1]PWS Information'!$E$10="CWS",U109="Multiple Family Residence",'[1]PWS Information'!$E$11="Yes",Q109="Lead")),
(AND('[1]PWS Information'!$E$10="NTNC",Q109="Lead")))),"Tier 1",
IF((OR((AND('[1]PWS Information'!$E$10="CWS",U109="Multiple Family Residence",'[1]PWS Information'!$E$11="No",Q109="Lead")),
(AND('[1]PWS Information'!$E$10="CWS",U109="Other",Q109="Lead")),
(AND('[1]PWS Information'!$E$10="CWS",U109="Building",Q109="Lead")))),"Tier 2",
IF((OR((AND('[1]PWS Information'!$E$10="CWS",U109="Single Family Residence",Q109="Galvanized Requiring Replacement")),
(AND('[1]PWS Information'!$E$10="CWS",U109="Single Family Residence",Q109="Galvanized Requiring Replacement",R109="Yes")),
(AND('[1]PWS Information'!$E$10="NTNC",Q109="Galvanized Requiring Replacement")),
(AND('[1]PWS Information'!$E$10="NTNC",U109="Single Family Residence",R109="Yes")))),"Tier 3",
IF((OR((AND('[1]PWS Information'!$E$10="CWS",U109="Single Family Residence",S109="Yes",Q109="Non-Lead", J109="Non-Lead - Copper",L109="Before 1989")),
(AND('[1]PWS Information'!$E$10="CWS",U109="Single Family Residence",S109="Yes",Q109="Non-Lead", N109="Non-Lead - Copper",O109="Before 1989")))),"Tier 4",
IF((OR((AND('[1]PWS Information'!$E$10="NTNC",Q109="Non-Lead")),
(AND('[1]PWS Information'!$E$10="CWS",Q109="Non-Lead",S109="")),
(AND('[1]PWS Information'!$E$10="CWS",Q109="Non-Lead",S109="No")),
(AND('[1]PWS Information'!$E$10="CWS",Q109="Non-Lead",S109="Don't Know")),
(AND('[1]PWS Information'!$E$10="CWS",Q109="Non-Lead", J109="Non-Lead - Copper", S109="Yes", L109="Between 1989 and 2014")),
(AND('[1]PWS Information'!$E$10="CWS",Q109="Non-Lead", J109="Non-Lead - Copper", S109="Yes", L109="After 2014")),
(AND('[1]PWS Information'!$E$10="CWS",Q109="Non-Lead", J109="Non-Lead - Copper", S109="Yes", L109="Unknown")),
(AND('[1]PWS Information'!$E$10="CWS",Q109="Non-Lead", N109="Non-Lead - Copper", S109="Yes", O109="Between 1989 and 2014")),
(AND('[1]PWS Information'!$E$10="CWS",Q109="Non-Lead", N109="Non-Lead - Copper", S109="Yes", O109="After 2014")),
(AND('[1]PWS Information'!$E$10="CWS",Q109="Non-Lead", N109="Non-Lead - Copper", S109="Yes", O109="Unknown")),
(AND('[1]PWS Information'!$E$10="CWS",Q109="Unknown")),
(AND('[1]PWS Information'!$E$10="NTNC",Q109="Unknown")))),"Tier 5",
"")))))</f>
        <v>Tier 5</v>
      </c>
      <c r="Z109" s="71"/>
      <c r="AA109" s="71"/>
    </row>
    <row r="110" spans="1:27" ht="57.6" x14ac:dyDescent="0.3">
      <c r="A110" s="17"/>
      <c r="B110" s="70">
        <v>771675</v>
      </c>
      <c r="C110" s="73">
        <v>145</v>
      </c>
      <c r="D110" s="74" t="s">
        <v>78</v>
      </c>
      <c r="E110" s="74" t="s">
        <v>49</v>
      </c>
      <c r="F110" s="74">
        <v>78640</v>
      </c>
      <c r="G110" s="62" t="s">
        <v>79</v>
      </c>
      <c r="H110" s="63">
        <v>29.959105600000001</v>
      </c>
      <c r="I110" s="64">
        <v>-97.839111111111094</v>
      </c>
      <c r="J110" s="65" t="s">
        <v>50</v>
      </c>
      <c r="K110" s="66" t="s">
        <v>51</v>
      </c>
      <c r="L110" s="62" t="s">
        <v>52</v>
      </c>
      <c r="M110" s="69"/>
      <c r="N110" s="65" t="s">
        <v>50</v>
      </c>
      <c r="O110" s="66" t="s">
        <v>58</v>
      </c>
      <c r="P110" s="69"/>
      <c r="Q110" s="55" t="str">
        <f t="shared" si="1"/>
        <v>Non-Lead</v>
      </c>
      <c r="R110" s="70" t="s">
        <v>51</v>
      </c>
      <c r="S110" s="70" t="s">
        <v>51</v>
      </c>
      <c r="T110" s="70"/>
      <c r="U110" s="71" t="s">
        <v>53</v>
      </c>
      <c r="V110" s="71" t="s">
        <v>51</v>
      </c>
      <c r="W110" s="71" t="s">
        <v>51</v>
      </c>
      <c r="X110" s="71" t="s">
        <v>51</v>
      </c>
      <c r="Y110" s="72" t="str">
        <f>IF((OR((AND('[1]PWS Information'!$E$10="CWS",U110="Single Family Residence",Q110="Lead")),
(AND('[1]PWS Information'!$E$10="CWS",U110="Multiple Family Residence",'[1]PWS Information'!$E$11="Yes",Q110="Lead")),
(AND('[1]PWS Information'!$E$10="NTNC",Q110="Lead")))),"Tier 1",
IF((OR((AND('[1]PWS Information'!$E$10="CWS",U110="Multiple Family Residence",'[1]PWS Information'!$E$11="No",Q110="Lead")),
(AND('[1]PWS Information'!$E$10="CWS",U110="Other",Q110="Lead")),
(AND('[1]PWS Information'!$E$10="CWS",U110="Building",Q110="Lead")))),"Tier 2",
IF((OR((AND('[1]PWS Information'!$E$10="CWS",U110="Single Family Residence",Q110="Galvanized Requiring Replacement")),
(AND('[1]PWS Information'!$E$10="CWS",U110="Single Family Residence",Q110="Galvanized Requiring Replacement",R110="Yes")),
(AND('[1]PWS Information'!$E$10="NTNC",Q110="Galvanized Requiring Replacement")),
(AND('[1]PWS Information'!$E$10="NTNC",U110="Single Family Residence",R110="Yes")))),"Tier 3",
IF((OR((AND('[1]PWS Information'!$E$10="CWS",U110="Single Family Residence",S110="Yes",Q110="Non-Lead", J110="Non-Lead - Copper",L110="Before 1989")),
(AND('[1]PWS Information'!$E$10="CWS",U110="Single Family Residence",S110="Yes",Q110="Non-Lead", N110="Non-Lead - Copper",O110="Before 1989")))),"Tier 4",
IF((OR((AND('[1]PWS Information'!$E$10="NTNC",Q110="Non-Lead")),
(AND('[1]PWS Information'!$E$10="CWS",Q110="Non-Lead",S110="")),
(AND('[1]PWS Information'!$E$10="CWS",Q110="Non-Lead",S110="No")),
(AND('[1]PWS Information'!$E$10="CWS",Q110="Non-Lead",S110="Don't Know")),
(AND('[1]PWS Information'!$E$10="CWS",Q110="Non-Lead", J110="Non-Lead - Copper", S110="Yes", L110="Between 1989 and 2014")),
(AND('[1]PWS Information'!$E$10="CWS",Q110="Non-Lead", J110="Non-Lead - Copper", S110="Yes", L110="After 2014")),
(AND('[1]PWS Information'!$E$10="CWS",Q110="Non-Lead", J110="Non-Lead - Copper", S110="Yes", L110="Unknown")),
(AND('[1]PWS Information'!$E$10="CWS",Q110="Non-Lead", N110="Non-Lead - Copper", S110="Yes", O110="Between 1989 and 2014")),
(AND('[1]PWS Information'!$E$10="CWS",Q110="Non-Lead", N110="Non-Lead - Copper", S110="Yes", O110="After 2014")),
(AND('[1]PWS Information'!$E$10="CWS",Q110="Non-Lead", N110="Non-Lead - Copper", S110="Yes", O110="Unknown")),
(AND('[1]PWS Information'!$E$10="CWS",Q110="Unknown")),
(AND('[1]PWS Information'!$E$10="NTNC",Q110="Unknown")))),"Tier 5",
"")))))</f>
        <v>Tier 5</v>
      </c>
      <c r="Z110" s="71"/>
      <c r="AA110" s="71"/>
    </row>
    <row r="111" spans="1:27" ht="57.6" x14ac:dyDescent="0.3">
      <c r="A111" s="1"/>
      <c r="B111" s="70">
        <v>16201064</v>
      </c>
      <c r="C111" s="73">
        <v>2606</v>
      </c>
      <c r="D111" s="74" t="s">
        <v>80</v>
      </c>
      <c r="E111" s="74" t="s">
        <v>49</v>
      </c>
      <c r="F111" s="74">
        <v>78640</v>
      </c>
      <c r="G111" s="62" t="s">
        <v>81</v>
      </c>
      <c r="H111" s="63">
        <v>29.957601665546999</v>
      </c>
      <c r="I111" s="64">
        <v>-97.841686111111102</v>
      </c>
      <c r="J111" s="65" t="s">
        <v>50</v>
      </c>
      <c r="K111" s="66" t="s">
        <v>51</v>
      </c>
      <c r="L111" s="62" t="s">
        <v>52</v>
      </c>
      <c r="M111" s="69"/>
      <c r="N111" s="65" t="s">
        <v>50</v>
      </c>
      <c r="O111" s="66" t="s">
        <v>52</v>
      </c>
      <c r="P111" s="69"/>
      <c r="Q111" s="55" t="str">
        <f t="shared" si="1"/>
        <v>Non-Lead</v>
      </c>
      <c r="R111" s="70" t="s">
        <v>51</v>
      </c>
      <c r="S111" s="70" t="s">
        <v>51</v>
      </c>
      <c r="T111" s="70"/>
      <c r="U111" s="71" t="s">
        <v>53</v>
      </c>
      <c r="V111" s="71" t="s">
        <v>51</v>
      </c>
      <c r="W111" s="71" t="s">
        <v>51</v>
      </c>
      <c r="X111" s="71" t="s">
        <v>51</v>
      </c>
      <c r="Y111" s="72" t="str">
        <f>IF((OR((AND('[1]PWS Information'!$E$10="CWS",U111="Single Family Residence",Q111="Lead")),
(AND('[1]PWS Information'!$E$10="CWS",U111="Multiple Family Residence",'[1]PWS Information'!$E$11="Yes",Q111="Lead")),
(AND('[1]PWS Information'!$E$10="NTNC",Q111="Lead")))),"Tier 1",
IF((OR((AND('[1]PWS Information'!$E$10="CWS",U111="Multiple Family Residence",'[1]PWS Information'!$E$11="No",Q111="Lead")),
(AND('[1]PWS Information'!$E$10="CWS",U111="Other",Q111="Lead")),
(AND('[1]PWS Information'!$E$10="CWS",U111="Building",Q111="Lead")))),"Tier 2",
IF((OR((AND('[1]PWS Information'!$E$10="CWS",U111="Single Family Residence",Q111="Galvanized Requiring Replacement")),
(AND('[1]PWS Information'!$E$10="CWS",U111="Single Family Residence",Q111="Galvanized Requiring Replacement",R111="Yes")),
(AND('[1]PWS Information'!$E$10="NTNC",Q111="Galvanized Requiring Replacement")),
(AND('[1]PWS Information'!$E$10="NTNC",U111="Single Family Residence",R111="Yes")))),"Tier 3",
IF((OR((AND('[1]PWS Information'!$E$10="CWS",U111="Single Family Residence",S111="Yes",Q111="Non-Lead", J111="Non-Lead - Copper",L111="Before 1989")),
(AND('[1]PWS Information'!$E$10="CWS",U111="Single Family Residence",S111="Yes",Q111="Non-Lead", N111="Non-Lead - Copper",O111="Before 1989")))),"Tier 4",
IF((OR((AND('[1]PWS Information'!$E$10="NTNC",Q111="Non-Lead")),
(AND('[1]PWS Information'!$E$10="CWS",Q111="Non-Lead",S111="")),
(AND('[1]PWS Information'!$E$10="CWS",Q111="Non-Lead",S111="No")),
(AND('[1]PWS Information'!$E$10="CWS",Q111="Non-Lead",S111="Don't Know")),
(AND('[1]PWS Information'!$E$10="CWS",Q111="Non-Lead", J111="Non-Lead - Copper", S111="Yes", L111="Between 1989 and 2014")),
(AND('[1]PWS Information'!$E$10="CWS",Q111="Non-Lead", J111="Non-Lead - Copper", S111="Yes", L111="After 2014")),
(AND('[1]PWS Information'!$E$10="CWS",Q111="Non-Lead", J111="Non-Lead - Copper", S111="Yes", L111="Unknown")),
(AND('[1]PWS Information'!$E$10="CWS",Q111="Non-Lead", N111="Non-Lead - Copper", S111="Yes", O111="Between 1989 and 2014")),
(AND('[1]PWS Information'!$E$10="CWS",Q111="Non-Lead", N111="Non-Lead - Copper", S111="Yes", O111="After 2014")),
(AND('[1]PWS Information'!$E$10="CWS",Q111="Non-Lead", N111="Non-Lead - Copper", S111="Yes", O111="Unknown")),
(AND('[1]PWS Information'!$E$10="CWS",Q111="Unknown")),
(AND('[1]PWS Information'!$E$10="NTNC",Q111="Unknown")))),"Tier 5",
"")))))</f>
        <v>Tier 5</v>
      </c>
      <c r="Z111" s="71"/>
      <c r="AA111" s="71"/>
    </row>
    <row r="112" spans="1:27" ht="57.6" x14ac:dyDescent="0.3">
      <c r="A112" s="1"/>
      <c r="B112" s="70">
        <v>16235220</v>
      </c>
      <c r="C112" s="73" t="s">
        <v>82</v>
      </c>
      <c r="D112" s="74" t="s">
        <v>83</v>
      </c>
      <c r="E112" s="74" t="s">
        <v>49</v>
      </c>
      <c r="F112" s="74">
        <v>78640</v>
      </c>
      <c r="G112" s="62" t="s">
        <v>84</v>
      </c>
      <c r="H112" s="63">
        <v>29.957630000000002</v>
      </c>
      <c r="I112" s="64">
        <v>-97.841620000000006</v>
      </c>
      <c r="J112" s="65" t="s">
        <v>50</v>
      </c>
      <c r="K112" s="66" t="s">
        <v>51</v>
      </c>
      <c r="L112" s="62" t="s">
        <v>52</v>
      </c>
      <c r="M112" s="69"/>
      <c r="N112" s="65" t="s">
        <v>57</v>
      </c>
      <c r="O112" s="66" t="s">
        <v>58</v>
      </c>
      <c r="P112" s="69"/>
      <c r="Q112" s="55" t="str">
        <f t="shared" si="1"/>
        <v>Non-Lead</v>
      </c>
      <c r="R112" s="70" t="s">
        <v>51</v>
      </c>
      <c r="S112" s="70" t="s">
        <v>85</v>
      </c>
      <c r="T112" s="70"/>
      <c r="U112" s="71" t="s">
        <v>53</v>
      </c>
      <c r="V112" s="71" t="s">
        <v>51</v>
      </c>
      <c r="W112" s="71" t="s">
        <v>51</v>
      </c>
      <c r="X112" s="71" t="s">
        <v>51</v>
      </c>
      <c r="Y112" s="72" t="str">
        <f>IF((OR((AND('[1]PWS Information'!$E$10="CWS",U112="Single Family Residence",Q112="Lead")),
(AND('[1]PWS Information'!$E$10="CWS",U112="Multiple Family Residence",'[1]PWS Information'!$E$11="Yes",Q112="Lead")),
(AND('[1]PWS Information'!$E$10="NTNC",Q112="Lead")))),"Tier 1",
IF((OR((AND('[1]PWS Information'!$E$10="CWS",U112="Multiple Family Residence",'[1]PWS Information'!$E$11="No",Q112="Lead")),
(AND('[1]PWS Information'!$E$10="CWS",U112="Other",Q112="Lead")),
(AND('[1]PWS Information'!$E$10="CWS",U112="Building",Q112="Lead")))),"Tier 2",
IF((OR((AND('[1]PWS Information'!$E$10="CWS",U112="Single Family Residence",Q112="Galvanized Requiring Replacement")),
(AND('[1]PWS Information'!$E$10="CWS",U112="Single Family Residence",Q112="Galvanized Requiring Replacement",R112="Yes")),
(AND('[1]PWS Information'!$E$10="NTNC",Q112="Galvanized Requiring Replacement")),
(AND('[1]PWS Information'!$E$10="NTNC",U112="Single Family Residence",R112="Yes")))),"Tier 3",
IF((OR((AND('[1]PWS Information'!$E$10="CWS",U112="Single Family Residence",S112="Yes",Q112="Non-Lead", J112="Non-Lead - Copper",L112="Before 1989")),
(AND('[1]PWS Information'!$E$10="CWS",U112="Single Family Residence",S112="Yes",Q112="Non-Lead", N112="Non-Lead - Copper",O112="Before 1989")))),"Tier 4",
IF((OR((AND('[1]PWS Information'!$E$10="NTNC",Q112="Non-Lead")),
(AND('[1]PWS Information'!$E$10="CWS",Q112="Non-Lead",S112="")),
(AND('[1]PWS Information'!$E$10="CWS",Q112="Non-Lead",S112="No")),
(AND('[1]PWS Information'!$E$10="CWS",Q112="Non-Lead",S112="Don't Know")),
(AND('[1]PWS Information'!$E$10="CWS",Q112="Non-Lead", J112="Non-Lead - Copper", S112="Yes", L112="Between 1989 and 2014")),
(AND('[1]PWS Information'!$E$10="CWS",Q112="Non-Lead", J112="Non-Lead - Copper", S112="Yes", L112="After 2014")),
(AND('[1]PWS Information'!$E$10="CWS",Q112="Non-Lead", J112="Non-Lead - Copper", S112="Yes", L112="Unknown")),
(AND('[1]PWS Information'!$E$10="CWS",Q112="Non-Lead", N112="Non-Lead - Copper", S112="Yes", O112="Between 1989 and 2014")),
(AND('[1]PWS Information'!$E$10="CWS",Q112="Non-Lead", N112="Non-Lead - Copper", S112="Yes", O112="After 2014")),
(AND('[1]PWS Information'!$E$10="CWS",Q112="Non-Lead", N112="Non-Lead - Copper", S112="Yes", O112="Unknown")),
(AND('[1]PWS Information'!$E$10="CWS",Q112="Unknown")),
(AND('[1]PWS Information'!$E$10="NTNC",Q112="Unknown")))),"Tier 5",
"")))))</f>
        <v>Tier 5</v>
      </c>
      <c r="Z112" s="71"/>
      <c r="AA112" s="71"/>
    </row>
    <row r="113" spans="1:27" ht="57.6" x14ac:dyDescent="0.3">
      <c r="A113" s="1"/>
      <c r="B113" s="70">
        <v>9393372</v>
      </c>
      <c r="C113" s="73">
        <v>2606</v>
      </c>
      <c r="D113" s="74" t="s">
        <v>86</v>
      </c>
      <c r="E113" s="74" t="s">
        <v>49</v>
      </c>
      <c r="F113" s="74">
        <v>78640</v>
      </c>
      <c r="G113" s="62" t="s">
        <v>82</v>
      </c>
      <c r="H113" s="63">
        <v>29.956505597782499</v>
      </c>
      <c r="I113" s="64">
        <v>-97.841703965536595</v>
      </c>
      <c r="J113" s="65" t="s">
        <v>50</v>
      </c>
      <c r="K113" s="66" t="s">
        <v>51</v>
      </c>
      <c r="L113" s="62" t="s">
        <v>52</v>
      </c>
      <c r="M113" s="69"/>
      <c r="N113" s="65" t="s">
        <v>50</v>
      </c>
      <c r="O113" s="66" t="s">
        <v>58</v>
      </c>
      <c r="P113" s="69"/>
      <c r="Q113" s="55" t="str">
        <f t="shared" si="1"/>
        <v>Non-Lead</v>
      </c>
      <c r="R113" s="70" t="s">
        <v>51</v>
      </c>
      <c r="S113" s="70" t="s">
        <v>51</v>
      </c>
      <c r="T113" s="70"/>
      <c r="U113" s="71" t="s">
        <v>53</v>
      </c>
      <c r="V113" s="71" t="s">
        <v>51</v>
      </c>
      <c r="W113" s="71" t="s">
        <v>51</v>
      </c>
      <c r="X113" s="71" t="s">
        <v>51</v>
      </c>
      <c r="Y113" s="72" t="str">
        <f>IF((OR((AND('[1]PWS Information'!$E$10="CWS",U113="Single Family Residence",Q113="Lead")),
(AND('[1]PWS Information'!$E$10="CWS",U113="Multiple Family Residence",'[1]PWS Information'!$E$11="Yes",Q113="Lead")),
(AND('[1]PWS Information'!$E$10="NTNC",Q113="Lead")))),"Tier 1",
IF((OR((AND('[1]PWS Information'!$E$10="CWS",U113="Multiple Family Residence",'[1]PWS Information'!$E$11="No",Q113="Lead")),
(AND('[1]PWS Information'!$E$10="CWS",U113="Other",Q113="Lead")),
(AND('[1]PWS Information'!$E$10="CWS",U113="Building",Q113="Lead")))),"Tier 2",
IF((OR((AND('[1]PWS Information'!$E$10="CWS",U113="Single Family Residence",Q113="Galvanized Requiring Replacement")),
(AND('[1]PWS Information'!$E$10="CWS",U113="Single Family Residence",Q113="Galvanized Requiring Replacement",R113="Yes")),
(AND('[1]PWS Information'!$E$10="NTNC",Q113="Galvanized Requiring Replacement")),
(AND('[1]PWS Information'!$E$10="NTNC",U113="Single Family Residence",R113="Yes")))),"Tier 3",
IF((OR((AND('[1]PWS Information'!$E$10="CWS",U113="Single Family Residence",S113="Yes",Q113="Non-Lead", J113="Non-Lead - Copper",L113="Before 1989")),
(AND('[1]PWS Information'!$E$10="CWS",U113="Single Family Residence",S113="Yes",Q113="Non-Lead", N113="Non-Lead - Copper",O113="Before 1989")))),"Tier 4",
IF((OR((AND('[1]PWS Information'!$E$10="NTNC",Q113="Non-Lead")),
(AND('[1]PWS Information'!$E$10="CWS",Q113="Non-Lead",S113="")),
(AND('[1]PWS Information'!$E$10="CWS",Q113="Non-Lead",S113="No")),
(AND('[1]PWS Information'!$E$10="CWS",Q113="Non-Lead",S113="Don't Know")),
(AND('[1]PWS Information'!$E$10="CWS",Q113="Non-Lead", J113="Non-Lead - Copper", S113="Yes", L113="Between 1989 and 2014")),
(AND('[1]PWS Information'!$E$10="CWS",Q113="Non-Lead", J113="Non-Lead - Copper", S113="Yes", L113="After 2014")),
(AND('[1]PWS Information'!$E$10="CWS",Q113="Non-Lead", J113="Non-Lead - Copper", S113="Yes", L113="Unknown")),
(AND('[1]PWS Information'!$E$10="CWS",Q113="Non-Lead", N113="Non-Lead - Copper", S113="Yes", O113="Between 1989 and 2014")),
(AND('[1]PWS Information'!$E$10="CWS",Q113="Non-Lead", N113="Non-Lead - Copper", S113="Yes", O113="After 2014")),
(AND('[1]PWS Information'!$E$10="CWS",Q113="Non-Lead", N113="Non-Lead - Copper", S113="Yes", O113="Unknown")),
(AND('[1]PWS Information'!$E$10="CWS",Q113="Unknown")),
(AND('[1]PWS Information'!$E$10="NTNC",Q113="Unknown")))),"Tier 5",
"")))))</f>
        <v>Tier 5</v>
      </c>
      <c r="Z113" s="71"/>
      <c r="AA113" s="71"/>
    </row>
    <row r="114" spans="1:27" ht="57.6" x14ac:dyDescent="0.3">
      <c r="A114" s="17"/>
      <c r="B114" s="70">
        <v>704065</v>
      </c>
      <c r="C114" s="73">
        <v>2606</v>
      </c>
      <c r="D114" s="74" t="s">
        <v>87</v>
      </c>
      <c r="E114" s="74" t="s">
        <v>49</v>
      </c>
      <c r="F114" s="74">
        <v>78640</v>
      </c>
      <c r="G114" s="62" t="s">
        <v>88</v>
      </c>
      <c r="H114" s="63">
        <v>29.956505597782499</v>
      </c>
      <c r="I114" s="64">
        <v>-97.841703965536595</v>
      </c>
      <c r="J114" s="65" t="s">
        <v>50</v>
      </c>
      <c r="K114" s="66" t="s">
        <v>51</v>
      </c>
      <c r="L114" s="62" t="s">
        <v>70</v>
      </c>
      <c r="M114" s="69"/>
      <c r="N114" s="65" t="s">
        <v>50</v>
      </c>
      <c r="O114" s="66" t="s">
        <v>70</v>
      </c>
      <c r="P114" s="69"/>
      <c r="Q114" s="55" t="str">
        <f t="shared" si="1"/>
        <v>Non-Lead</v>
      </c>
      <c r="R114" s="70" t="s">
        <v>51</v>
      </c>
      <c r="S114" s="70" t="s">
        <v>51</v>
      </c>
      <c r="T114" s="70"/>
      <c r="U114" s="71" t="s">
        <v>53</v>
      </c>
      <c r="V114" s="71" t="s">
        <v>51</v>
      </c>
      <c r="W114" s="71" t="s">
        <v>51</v>
      </c>
      <c r="X114" s="71" t="s">
        <v>51</v>
      </c>
      <c r="Y114" s="72" t="str">
        <f>IF((OR((AND('[1]PWS Information'!$E$10="CWS",U114="Single Family Residence",Q114="Lead")),
(AND('[1]PWS Information'!$E$10="CWS",U114="Multiple Family Residence",'[1]PWS Information'!$E$11="Yes",Q114="Lead")),
(AND('[1]PWS Information'!$E$10="NTNC",Q114="Lead")))),"Tier 1",
IF((OR((AND('[1]PWS Information'!$E$10="CWS",U114="Multiple Family Residence",'[1]PWS Information'!$E$11="No",Q114="Lead")),
(AND('[1]PWS Information'!$E$10="CWS",U114="Other",Q114="Lead")),
(AND('[1]PWS Information'!$E$10="CWS",U114="Building",Q114="Lead")))),"Tier 2",
IF((OR((AND('[1]PWS Information'!$E$10="CWS",U114="Single Family Residence",Q114="Galvanized Requiring Replacement")),
(AND('[1]PWS Information'!$E$10="CWS",U114="Single Family Residence",Q114="Galvanized Requiring Replacement",R114="Yes")),
(AND('[1]PWS Information'!$E$10="NTNC",Q114="Galvanized Requiring Replacement")),
(AND('[1]PWS Information'!$E$10="NTNC",U114="Single Family Residence",R114="Yes")))),"Tier 3",
IF((OR((AND('[1]PWS Information'!$E$10="CWS",U114="Single Family Residence",S114="Yes",Q114="Non-Lead", J114="Non-Lead - Copper",L114="Before 1989")),
(AND('[1]PWS Information'!$E$10="CWS",U114="Single Family Residence",S114="Yes",Q114="Non-Lead", N114="Non-Lead - Copper",O114="Before 1989")))),"Tier 4",
IF((OR((AND('[1]PWS Information'!$E$10="NTNC",Q114="Non-Lead")),
(AND('[1]PWS Information'!$E$10="CWS",Q114="Non-Lead",S114="")),
(AND('[1]PWS Information'!$E$10="CWS",Q114="Non-Lead",S114="No")),
(AND('[1]PWS Information'!$E$10="CWS",Q114="Non-Lead",S114="Don't Know")),
(AND('[1]PWS Information'!$E$10="CWS",Q114="Non-Lead", J114="Non-Lead - Copper", S114="Yes", L114="Between 1989 and 2014")),
(AND('[1]PWS Information'!$E$10="CWS",Q114="Non-Lead", J114="Non-Lead - Copper", S114="Yes", L114="After 2014")),
(AND('[1]PWS Information'!$E$10="CWS",Q114="Non-Lead", J114="Non-Lead - Copper", S114="Yes", L114="Unknown")),
(AND('[1]PWS Information'!$E$10="CWS",Q114="Non-Lead", N114="Non-Lead - Copper", S114="Yes", O114="Between 1989 and 2014")),
(AND('[1]PWS Information'!$E$10="CWS",Q114="Non-Lead", N114="Non-Lead - Copper", S114="Yes", O114="After 2014")),
(AND('[1]PWS Information'!$E$10="CWS",Q114="Non-Lead", N114="Non-Lead - Copper", S114="Yes", O114="Unknown")),
(AND('[1]PWS Information'!$E$10="CWS",Q114="Unknown")),
(AND('[1]PWS Information'!$E$10="NTNC",Q114="Unknown")))),"Tier 5",
"")))))</f>
        <v>Tier 5</v>
      </c>
      <c r="Z114" s="71"/>
      <c r="AA114" s="71"/>
    </row>
    <row r="115" spans="1:27" ht="43.2" x14ac:dyDescent="0.3">
      <c r="A115" s="1"/>
      <c r="B115" s="70">
        <v>10109591</v>
      </c>
      <c r="C115" s="73">
        <v>2606</v>
      </c>
      <c r="D115" s="74" t="s">
        <v>80</v>
      </c>
      <c r="E115" s="74" t="s">
        <v>49</v>
      </c>
      <c r="F115" s="74">
        <v>78640</v>
      </c>
      <c r="G115" s="62" t="s">
        <v>89</v>
      </c>
      <c r="H115" s="63">
        <v>29.957609999999999</v>
      </c>
      <c r="I115" s="64">
        <v>-97.840879999999999</v>
      </c>
      <c r="J115" s="65" t="s">
        <v>50</v>
      </c>
      <c r="K115" s="66" t="s">
        <v>51</v>
      </c>
      <c r="L115" s="62" t="s">
        <v>58</v>
      </c>
      <c r="M115" s="69"/>
      <c r="N115" s="65" t="s">
        <v>50</v>
      </c>
      <c r="O115" s="66" t="s">
        <v>58</v>
      </c>
      <c r="P115" s="69"/>
      <c r="Q115" s="55" t="str">
        <f t="shared" si="1"/>
        <v>Non-Lead</v>
      </c>
      <c r="R115" s="70" t="s">
        <v>51</v>
      </c>
      <c r="S115" s="70" t="s">
        <v>51</v>
      </c>
      <c r="T115" s="70"/>
      <c r="U115" s="71" t="s">
        <v>76</v>
      </c>
      <c r="V115" s="71" t="s">
        <v>51</v>
      </c>
      <c r="W115" s="71" t="s">
        <v>51</v>
      </c>
      <c r="X115" s="71" t="s">
        <v>51</v>
      </c>
      <c r="Y115" s="72" t="str">
        <f>IF((OR((AND('[1]PWS Information'!$E$10="CWS",U115="Single Family Residence",Q115="Lead")),
(AND('[1]PWS Information'!$E$10="CWS",U115="Multiple Family Residence",'[1]PWS Information'!$E$11="Yes",Q115="Lead")),
(AND('[1]PWS Information'!$E$10="NTNC",Q115="Lead")))),"Tier 1",
IF((OR((AND('[1]PWS Information'!$E$10="CWS",U115="Multiple Family Residence",'[1]PWS Information'!$E$11="No",Q115="Lead")),
(AND('[1]PWS Information'!$E$10="CWS",U115="Other",Q115="Lead")),
(AND('[1]PWS Information'!$E$10="CWS",U115="Building",Q115="Lead")))),"Tier 2",
IF((OR((AND('[1]PWS Information'!$E$10="CWS",U115="Single Family Residence",Q115="Galvanized Requiring Replacement")),
(AND('[1]PWS Information'!$E$10="CWS",U115="Single Family Residence",Q115="Galvanized Requiring Replacement",R115="Yes")),
(AND('[1]PWS Information'!$E$10="NTNC",Q115="Galvanized Requiring Replacement")),
(AND('[1]PWS Information'!$E$10="NTNC",U115="Single Family Residence",R115="Yes")))),"Tier 3",
IF((OR((AND('[1]PWS Information'!$E$10="CWS",U115="Single Family Residence",S115="Yes",Q115="Non-Lead", J115="Non-Lead - Copper",L115="Before 1989")),
(AND('[1]PWS Information'!$E$10="CWS",U115="Single Family Residence",S115="Yes",Q115="Non-Lead", N115="Non-Lead - Copper",O115="Before 1989")))),"Tier 4",
IF((OR((AND('[1]PWS Information'!$E$10="NTNC",Q115="Non-Lead")),
(AND('[1]PWS Information'!$E$10="CWS",Q115="Non-Lead",S115="")),
(AND('[1]PWS Information'!$E$10="CWS",Q115="Non-Lead",S115="No")),
(AND('[1]PWS Information'!$E$10="CWS",Q115="Non-Lead",S115="Don't Know")),
(AND('[1]PWS Information'!$E$10="CWS",Q115="Non-Lead", J115="Non-Lead - Copper", S115="Yes", L115="Between 1989 and 2014")),
(AND('[1]PWS Information'!$E$10="CWS",Q115="Non-Lead", J115="Non-Lead - Copper", S115="Yes", L115="After 2014")),
(AND('[1]PWS Information'!$E$10="CWS",Q115="Non-Lead", J115="Non-Lead - Copper", S115="Yes", L115="Unknown")),
(AND('[1]PWS Information'!$E$10="CWS",Q115="Non-Lead", N115="Non-Lead - Copper", S115="Yes", O115="Between 1989 and 2014")),
(AND('[1]PWS Information'!$E$10="CWS",Q115="Non-Lead", N115="Non-Lead - Copper", S115="Yes", O115="After 2014")),
(AND('[1]PWS Information'!$E$10="CWS",Q115="Non-Lead", N115="Non-Lead - Copper", S115="Yes", O115="Unknown")),
(AND('[1]PWS Information'!$E$10="CWS",Q115="Unknown")),
(AND('[1]PWS Information'!$E$10="NTNC",Q115="Unknown")))),"Tier 5",
"")))))</f>
        <v>Tier 5</v>
      </c>
      <c r="Z115" s="71"/>
      <c r="AA115" s="71"/>
    </row>
    <row r="116" spans="1:27" ht="57.6" x14ac:dyDescent="0.3">
      <c r="A116" s="1"/>
      <c r="B116" s="70">
        <v>12852297</v>
      </c>
      <c r="C116" s="73" t="s">
        <v>90</v>
      </c>
      <c r="D116" s="74" t="s">
        <v>91</v>
      </c>
      <c r="E116" s="74" t="s">
        <v>49</v>
      </c>
      <c r="F116" s="74">
        <v>78640</v>
      </c>
      <c r="G116" s="62"/>
      <c r="H116" s="63">
        <v>29.958583300000001</v>
      </c>
      <c r="I116" s="64">
        <v>-97.839024999999907</v>
      </c>
      <c r="J116" s="65" t="s">
        <v>50</v>
      </c>
      <c r="K116" s="66" t="s">
        <v>51</v>
      </c>
      <c r="L116" s="62" t="s">
        <v>52</v>
      </c>
      <c r="M116" s="69"/>
      <c r="N116" s="65" t="s">
        <v>50</v>
      </c>
      <c r="O116" s="66" t="s">
        <v>58</v>
      </c>
      <c r="P116" s="69"/>
      <c r="Q116" s="55" t="str">
        <f t="shared" si="1"/>
        <v>Non-Lead</v>
      </c>
      <c r="R116" s="70" t="s">
        <v>51</v>
      </c>
      <c r="S116" s="70" t="s">
        <v>51</v>
      </c>
      <c r="T116" s="70"/>
      <c r="U116" s="71" t="s">
        <v>53</v>
      </c>
      <c r="V116" s="71" t="s">
        <v>51</v>
      </c>
      <c r="W116" s="71" t="s">
        <v>51</v>
      </c>
      <c r="X116" s="71" t="s">
        <v>51</v>
      </c>
      <c r="Y116" s="72" t="str">
        <f>IF((OR((AND('[1]PWS Information'!$E$10="CWS",U116="Single Family Residence",Q116="Lead")),
(AND('[1]PWS Information'!$E$10="CWS",U116="Multiple Family Residence",'[1]PWS Information'!$E$11="Yes",Q116="Lead")),
(AND('[1]PWS Information'!$E$10="NTNC",Q116="Lead")))),"Tier 1",
IF((OR((AND('[1]PWS Information'!$E$10="CWS",U116="Multiple Family Residence",'[1]PWS Information'!$E$11="No",Q116="Lead")),
(AND('[1]PWS Information'!$E$10="CWS",U116="Other",Q116="Lead")),
(AND('[1]PWS Information'!$E$10="CWS",U116="Building",Q116="Lead")))),"Tier 2",
IF((OR((AND('[1]PWS Information'!$E$10="CWS",U116="Single Family Residence",Q116="Galvanized Requiring Replacement")),
(AND('[1]PWS Information'!$E$10="CWS",U116="Single Family Residence",Q116="Galvanized Requiring Replacement",R116="Yes")),
(AND('[1]PWS Information'!$E$10="NTNC",Q116="Galvanized Requiring Replacement")),
(AND('[1]PWS Information'!$E$10="NTNC",U116="Single Family Residence",R116="Yes")))),"Tier 3",
IF((OR((AND('[1]PWS Information'!$E$10="CWS",U116="Single Family Residence",S116="Yes",Q116="Non-Lead", J116="Non-Lead - Copper",L116="Before 1989")),
(AND('[1]PWS Information'!$E$10="CWS",U116="Single Family Residence",S116="Yes",Q116="Non-Lead", N116="Non-Lead - Copper",O116="Before 1989")))),"Tier 4",
IF((OR((AND('[1]PWS Information'!$E$10="NTNC",Q116="Non-Lead")),
(AND('[1]PWS Information'!$E$10="CWS",Q116="Non-Lead",S116="")),
(AND('[1]PWS Information'!$E$10="CWS",Q116="Non-Lead",S116="No")),
(AND('[1]PWS Information'!$E$10="CWS",Q116="Non-Lead",S116="Don't Know")),
(AND('[1]PWS Information'!$E$10="CWS",Q116="Non-Lead", J116="Non-Lead - Copper", S116="Yes", L116="Between 1989 and 2014")),
(AND('[1]PWS Information'!$E$10="CWS",Q116="Non-Lead", J116="Non-Lead - Copper", S116="Yes", L116="After 2014")),
(AND('[1]PWS Information'!$E$10="CWS",Q116="Non-Lead", J116="Non-Lead - Copper", S116="Yes", L116="Unknown")),
(AND('[1]PWS Information'!$E$10="CWS",Q116="Non-Lead", N116="Non-Lead - Copper", S116="Yes", O116="Between 1989 and 2014")),
(AND('[1]PWS Information'!$E$10="CWS",Q116="Non-Lead", N116="Non-Lead - Copper", S116="Yes", O116="After 2014")),
(AND('[1]PWS Information'!$E$10="CWS",Q116="Non-Lead", N116="Non-Lead - Copper", S116="Yes", O116="Unknown")),
(AND('[1]PWS Information'!$E$10="CWS",Q116="Unknown")),
(AND('[1]PWS Information'!$E$10="NTNC",Q116="Unknown")))),"Tier 5",
"")))))</f>
        <v>Tier 5</v>
      </c>
      <c r="Z116" s="71"/>
      <c r="AA116" s="71"/>
    </row>
    <row r="117" spans="1:27" ht="57.6" x14ac:dyDescent="0.3">
      <c r="A117" s="1"/>
      <c r="B117" s="70">
        <v>5265867</v>
      </c>
      <c r="C117" s="73" t="s">
        <v>92</v>
      </c>
      <c r="D117" s="74" t="s">
        <v>91</v>
      </c>
      <c r="E117" s="74" t="s">
        <v>49</v>
      </c>
      <c r="F117" s="74">
        <v>78640</v>
      </c>
      <c r="G117" s="62"/>
      <c r="H117" s="63">
        <v>29.9583583</v>
      </c>
      <c r="I117" s="64">
        <v>-97.839277777777696</v>
      </c>
      <c r="J117" s="65" t="s">
        <v>50</v>
      </c>
      <c r="K117" s="66" t="s">
        <v>51</v>
      </c>
      <c r="L117" s="62" t="s">
        <v>52</v>
      </c>
      <c r="M117" s="69"/>
      <c r="N117" s="65" t="s">
        <v>50</v>
      </c>
      <c r="O117" s="66" t="s">
        <v>58</v>
      </c>
      <c r="P117" s="69"/>
      <c r="Q117" s="55" t="str">
        <f t="shared" si="1"/>
        <v>Non-Lead</v>
      </c>
      <c r="R117" s="70" t="s">
        <v>51</v>
      </c>
      <c r="S117" s="70" t="s">
        <v>51</v>
      </c>
      <c r="T117" s="70"/>
      <c r="U117" s="71" t="s">
        <v>53</v>
      </c>
      <c r="V117" s="71" t="s">
        <v>51</v>
      </c>
      <c r="W117" s="71" t="s">
        <v>51</v>
      </c>
      <c r="X117" s="71" t="s">
        <v>51</v>
      </c>
      <c r="Y117" s="72" t="str">
        <f>IF((OR((AND('[1]PWS Information'!$E$10="CWS",U117="Single Family Residence",Q117="Lead")),
(AND('[1]PWS Information'!$E$10="CWS",U117="Multiple Family Residence",'[1]PWS Information'!$E$11="Yes",Q117="Lead")),
(AND('[1]PWS Information'!$E$10="NTNC",Q117="Lead")))),"Tier 1",
IF((OR((AND('[1]PWS Information'!$E$10="CWS",U117="Multiple Family Residence",'[1]PWS Information'!$E$11="No",Q117="Lead")),
(AND('[1]PWS Information'!$E$10="CWS",U117="Other",Q117="Lead")),
(AND('[1]PWS Information'!$E$10="CWS",U117="Building",Q117="Lead")))),"Tier 2",
IF((OR((AND('[1]PWS Information'!$E$10="CWS",U117="Single Family Residence",Q117="Galvanized Requiring Replacement")),
(AND('[1]PWS Information'!$E$10="CWS",U117="Single Family Residence",Q117="Galvanized Requiring Replacement",R117="Yes")),
(AND('[1]PWS Information'!$E$10="NTNC",Q117="Galvanized Requiring Replacement")),
(AND('[1]PWS Information'!$E$10="NTNC",U117="Single Family Residence",R117="Yes")))),"Tier 3",
IF((OR((AND('[1]PWS Information'!$E$10="CWS",U117="Single Family Residence",S117="Yes",Q117="Non-Lead", J117="Non-Lead - Copper",L117="Before 1989")),
(AND('[1]PWS Information'!$E$10="CWS",U117="Single Family Residence",S117="Yes",Q117="Non-Lead", N117="Non-Lead - Copper",O117="Before 1989")))),"Tier 4",
IF((OR((AND('[1]PWS Information'!$E$10="NTNC",Q117="Non-Lead")),
(AND('[1]PWS Information'!$E$10="CWS",Q117="Non-Lead",S117="")),
(AND('[1]PWS Information'!$E$10="CWS",Q117="Non-Lead",S117="No")),
(AND('[1]PWS Information'!$E$10="CWS",Q117="Non-Lead",S117="Don't Know")),
(AND('[1]PWS Information'!$E$10="CWS",Q117="Non-Lead", J117="Non-Lead - Copper", S117="Yes", L117="Between 1989 and 2014")),
(AND('[1]PWS Information'!$E$10="CWS",Q117="Non-Lead", J117="Non-Lead - Copper", S117="Yes", L117="After 2014")),
(AND('[1]PWS Information'!$E$10="CWS",Q117="Non-Lead", J117="Non-Lead - Copper", S117="Yes", L117="Unknown")),
(AND('[1]PWS Information'!$E$10="CWS",Q117="Non-Lead", N117="Non-Lead - Copper", S117="Yes", O117="Between 1989 and 2014")),
(AND('[1]PWS Information'!$E$10="CWS",Q117="Non-Lead", N117="Non-Lead - Copper", S117="Yes", O117="After 2014")),
(AND('[1]PWS Information'!$E$10="CWS",Q117="Non-Lead", N117="Non-Lead - Copper", S117="Yes", O117="Unknown")),
(AND('[1]PWS Information'!$E$10="CWS",Q117="Unknown")),
(AND('[1]PWS Information'!$E$10="NTNC",Q117="Unknown")))),"Tier 5",
"")))))</f>
        <v>Tier 5</v>
      </c>
      <c r="Z117" s="71"/>
      <c r="AA117" s="71"/>
    </row>
    <row r="118" spans="1:27" ht="57.6" x14ac:dyDescent="0.3">
      <c r="A118" s="17"/>
      <c r="B118" s="70">
        <v>12084225</v>
      </c>
      <c r="C118" s="73" t="s">
        <v>93</v>
      </c>
      <c r="D118" s="74" t="s">
        <v>91</v>
      </c>
      <c r="E118" s="74" t="s">
        <v>49</v>
      </c>
      <c r="F118" s="74">
        <v>78640</v>
      </c>
      <c r="G118" s="62"/>
      <c r="H118" s="63">
        <v>29.959483299999999</v>
      </c>
      <c r="I118" s="64">
        <v>-97.839338888888804</v>
      </c>
      <c r="J118" s="65" t="s">
        <v>50</v>
      </c>
      <c r="K118" s="66" t="s">
        <v>51</v>
      </c>
      <c r="L118" s="62" t="s">
        <v>52</v>
      </c>
      <c r="M118" s="69"/>
      <c r="N118" s="65" t="s">
        <v>57</v>
      </c>
      <c r="O118" s="66" t="s">
        <v>70</v>
      </c>
      <c r="P118" s="69"/>
      <c r="Q118" s="55" t="str">
        <f t="shared" si="1"/>
        <v>Non-Lead</v>
      </c>
      <c r="R118" s="70" t="s">
        <v>51</v>
      </c>
      <c r="S118" s="70" t="s">
        <v>85</v>
      </c>
      <c r="T118" s="70"/>
      <c r="U118" s="71" t="s">
        <v>53</v>
      </c>
      <c r="V118" s="71" t="s">
        <v>51</v>
      </c>
      <c r="W118" s="71" t="s">
        <v>51</v>
      </c>
      <c r="X118" s="71" t="s">
        <v>61</v>
      </c>
      <c r="Y118" s="72" t="str">
        <f>IF((OR((AND('[1]PWS Information'!$E$10="CWS",U118="Single Family Residence",Q118="Lead")),
(AND('[1]PWS Information'!$E$10="CWS",U118="Multiple Family Residence",'[1]PWS Information'!$E$11="Yes",Q118="Lead")),
(AND('[1]PWS Information'!$E$10="NTNC",Q118="Lead")))),"Tier 1",
IF((OR((AND('[1]PWS Information'!$E$10="CWS",U118="Multiple Family Residence",'[1]PWS Information'!$E$11="No",Q118="Lead")),
(AND('[1]PWS Information'!$E$10="CWS",U118="Other",Q118="Lead")),
(AND('[1]PWS Information'!$E$10="CWS",U118="Building",Q118="Lead")))),"Tier 2",
IF((OR((AND('[1]PWS Information'!$E$10="CWS",U118="Single Family Residence",Q118="Galvanized Requiring Replacement")),
(AND('[1]PWS Information'!$E$10="CWS",U118="Single Family Residence",Q118="Galvanized Requiring Replacement",R118="Yes")),
(AND('[1]PWS Information'!$E$10="NTNC",Q118="Galvanized Requiring Replacement")),
(AND('[1]PWS Information'!$E$10="NTNC",U118="Single Family Residence",R118="Yes")))),"Tier 3",
IF((OR((AND('[1]PWS Information'!$E$10="CWS",U118="Single Family Residence",S118="Yes",Q118="Non-Lead", J118="Non-Lead - Copper",L118="Before 1989")),
(AND('[1]PWS Information'!$E$10="CWS",U118="Single Family Residence",S118="Yes",Q118="Non-Lead", N118="Non-Lead - Copper",O118="Before 1989")))),"Tier 4",
IF((OR((AND('[1]PWS Information'!$E$10="NTNC",Q118="Non-Lead")),
(AND('[1]PWS Information'!$E$10="CWS",Q118="Non-Lead",S118="")),
(AND('[1]PWS Information'!$E$10="CWS",Q118="Non-Lead",S118="No")),
(AND('[1]PWS Information'!$E$10="CWS",Q118="Non-Lead",S118="Don't Know")),
(AND('[1]PWS Information'!$E$10="CWS",Q118="Non-Lead", J118="Non-Lead - Copper", S118="Yes", L118="Between 1989 and 2014")),
(AND('[1]PWS Information'!$E$10="CWS",Q118="Non-Lead", J118="Non-Lead - Copper", S118="Yes", L118="After 2014")),
(AND('[1]PWS Information'!$E$10="CWS",Q118="Non-Lead", J118="Non-Lead - Copper", S118="Yes", L118="Unknown")),
(AND('[1]PWS Information'!$E$10="CWS",Q118="Non-Lead", N118="Non-Lead - Copper", S118="Yes", O118="Between 1989 and 2014")),
(AND('[1]PWS Information'!$E$10="CWS",Q118="Non-Lead", N118="Non-Lead - Copper", S118="Yes", O118="After 2014")),
(AND('[1]PWS Information'!$E$10="CWS",Q118="Non-Lead", N118="Non-Lead - Copper", S118="Yes", O118="Unknown")),
(AND('[1]PWS Information'!$E$10="CWS",Q118="Unknown")),
(AND('[1]PWS Information'!$E$10="NTNC",Q118="Unknown")))),"Tier 5",
"")))))</f>
        <v>Tier 5</v>
      </c>
      <c r="Z118" s="71"/>
      <c r="AA118" s="71"/>
    </row>
    <row r="119" spans="1:27" ht="57.6" x14ac:dyDescent="0.3">
      <c r="A119" s="1"/>
      <c r="B119" s="70">
        <v>16228293</v>
      </c>
      <c r="C119" s="73" t="s">
        <v>94</v>
      </c>
      <c r="D119" s="74" t="s">
        <v>91</v>
      </c>
      <c r="E119" s="74" t="s">
        <v>49</v>
      </c>
      <c r="F119" s="74">
        <v>78640</v>
      </c>
      <c r="G119" s="62"/>
      <c r="H119" s="63">
        <v>29.9592417</v>
      </c>
      <c r="I119" s="64">
        <v>-97.839088899999993</v>
      </c>
      <c r="J119" s="65" t="s">
        <v>50</v>
      </c>
      <c r="K119" s="66" t="s">
        <v>51</v>
      </c>
      <c r="L119" s="62" t="s">
        <v>52</v>
      </c>
      <c r="M119" s="69"/>
      <c r="N119" s="65" t="s">
        <v>95</v>
      </c>
      <c r="O119" s="66" t="s">
        <v>70</v>
      </c>
      <c r="P119" s="69"/>
      <c r="Q119" s="55" t="str">
        <f t="shared" si="1"/>
        <v>Non-lead</v>
      </c>
      <c r="R119" s="70" t="s">
        <v>51</v>
      </c>
      <c r="S119" s="70" t="s">
        <v>85</v>
      </c>
      <c r="T119" s="70"/>
      <c r="U119" s="71" t="s">
        <v>53</v>
      </c>
      <c r="V119" s="71" t="s">
        <v>51</v>
      </c>
      <c r="W119" s="71" t="s">
        <v>51</v>
      </c>
      <c r="X119" s="71" t="s">
        <v>51</v>
      </c>
      <c r="Y119" s="72" t="str">
        <f>IF((OR((AND('[1]PWS Information'!$E$10="CWS",U119="Single Family Residence",Q119="Lead")),
(AND('[1]PWS Information'!$E$10="CWS",U119="Multiple Family Residence",'[1]PWS Information'!$E$11="Yes",Q119="Lead")),
(AND('[1]PWS Information'!$E$10="NTNC",Q119="Lead")))),"Tier 1",
IF((OR((AND('[1]PWS Information'!$E$10="CWS",U119="Multiple Family Residence",'[1]PWS Information'!$E$11="No",Q119="Lead")),
(AND('[1]PWS Information'!$E$10="CWS",U119="Other",Q119="Lead")),
(AND('[1]PWS Information'!$E$10="CWS",U119="Building",Q119="Lead")))),"Tier 2",
IF((OR((AND('[1]PWS Information'!$E$10="CWS",U119="Single Family Residence",Q119="Galvanized Requiring Replacement")),
(AND('[1]PWS Information'!$E$10="CWS",U119="Single Family Residence",Q119="Galvanized Requiring Replacement",R119="Yes")),
(AND('[1]PWS Information'!$E$10="NTNC",Q119="Galvanized Requiring Replacement")),
(AND('[1]PWS Information'!$E$10="NTNC",U119="Single Family Residence",R119="Yes")))),"Tier 3",
IF((OR((AND('[1]PWS Information'!$E$10="CWS",U119="Single Family Residence",S119="Yes",Q119="Non-Lead", J119="Non-Lead - Copper",L119="Before 1989")),
(AND('[1]PWS Information'!$E$10="CWS",U119="Single Family Residence",S119="Yes",Q119="Non-Lead", N119="Non-Lead - Copper",O119="Before 1989")))),"Tier 4",
IF((OR((AND('[1]PWS Information'!$E$10="NTNC",Q119="Non-Lead")),
(AND('[1]PWS Information'!$E$10="CWS",Q119="Non-Lead",S119="")),
(AND('[1]PWS Information'!$E$10="CWS",Q119="Non-Lead",S119="No")),
(AND('[1]PWS Information'!$E$10="CWS",Q119="Non-Lead",S119="Don't Know")),
(AND('[1]PWS Information'!$E$10="CWS",Q119="Non-Lead", J119="Non-Lead - Copper", S119="Yes", L119="Between 1989 and 2014")),
(AND('[1]PWS Information'!$E$10="CWS",Q119="Non-Lead", J119="Non-Lead - Copper", S119="Yes", L119="After 2014")),
(AND('[1]PWS Information'!$E$10="CWS",Q119="Non-Lead", J119="Non-Lead - Copper", S119="Yes", L119="Unknown")),
(AND('[1]PWS Information'!$E$10="CWS",Q119="Non-Lead", N119="Non-Lead - Copper", S119="Yes", O119="Between 1989 and 2014")),
(AND('[1]PWS Information'!$E$10="CWS",Q119="Non-Lead", N119="Non-Lead - Copper", S119="Yes", O119="After 2014")),
(AND('[1]PWS Information'!$E$10="CWS",Q119="Non-Lead", N119="Non-Lead - Copper", S119="Yes", O119="Unknown")),
(AND('[1]PWS Information'!$E$10="CWS",Q119="Unknown")),
(AND('[1]PWS Information'!$E$10="NTNC",Q119="Unknown")))),"Tier 5",
"")))))</f>
        <v>Tier 5</v>
      </c>
      <c r="Z119" s="71"/>
      <c r="AA119" s="71"/>
    </row>
    <row r="120" spans="1:27" ht="57.6" x14ac:dyDescent="0.3">
      <c r="A120" s="1"/>
      <c r="B120" s="70">
        <v>13415224</v>
      </c>
      <c r="C120" s="73">
        <v>150</v>
      </c>
      <c r="D120" s="74" t="s">
        <v>91</v>
      </c>
      <c r="E120" s="74" t="s">
        <v>49</v>
      </c>
      <c r="F120" s="74">
        <v>78640</v>
      </c>
      <c r="G120" s="62" t="s">
        <v>96</v>
      </c>
      <c r="H120" s="63">
        <v>29.9585778</v>
      </c>
      <c r="I120" s="64">
        <v>-97.839036111111099</v>
      </c>
      <c r="J120" s="65" t="s">
        <v>50</v>
      </c>
      <c r="K120" s="66" t="s">
        <v>51</v>
      </c>
      <c r="L120" s="62" t="s">
        <v>52</v>
      </c>
      <c r="M120" s="69"/>
      <c r="N120" s="65" t="s">
        <v>50</v>
      </c>
      <c r="O120" s="66" t="s">
        <v>70</v>
      </c>
      <c r="P120" s="69"/>
      <c r="Q120" s="55" t="str">
        <f t="shared" si="1"/>
        <v>Non-Lead</v>
      </c>
      <c r="R120" s="70" t="s">
        <v>51</v>
      </c>
      <c r="S120" s="70" t="s">
        <v>51</v>
      </c>
      <c r="T120" s="70"/>
      <c r="U120" s="71" t="s">
        <v>53</v>
      </c>
      <c r="V120" s="71" t="s">
        <v>51</v>
      </c>
      <c r="W120" s="71" t="s">
        <v>51</v>
      </c>
      <c r="X120" s="71" t="s">
        <v>51</v>
      </c>
      <c r="Y120" s="72" t="str">
        <f>IF((OR((AND('[1]PWS Information'!$E$10="CWS",U120="Single Family Residence",Q120="Lead")),
(AND('[1]PWS Information'!$E$10="CWS",U120="Multiple Family Residence",'[1]PWS Information'!$E$11="Yes",Q120="Lead")),
(AND('[1]PWS Information'!$E$10="NTNC",Q120="Lead")))),"Tier 1",
IF((OR((AND('[1]PWS Information'!$E$10="CWS",U120="Multiple Family Residence",'[1]PWS Information'!$E$11="No",Q120="Lead")),
(AND('[1]PWS Information'!$E$10="CWS",U120="Other",Q120="Lead")),
(AND('[1]PWS Information'!$E$10="CWS",U120="Building",Q120="Lead")))),"Tier 2",
IF((OR((AND('[1]PWS Information'!$E$10="CWS",U120="Single Family Residence",Q120="Galvanized Requiring Replacement")),
(AND('[1]PWS Information'!$E$10="CWS",U120="Single Family Residence",Q120="Galvanized Requiring Replacement",R120="Yes")),
(AND('[1]PWS Information'!$E$10="NTNC",Q120="Galvanized Requiring Replacement")),
(AND('[1]PWS Information'!$E$10="NTNC",U120="Single Family Residence",R120="Yes")))),"Tier 3",
IF((OR((AND('[1]PWS Information'!$E$10="CWS",U120="Single Family Residence",S120="Yes",Q120="Non-Lead", J120="Non-Lead - Copper",L120="Before 1989")),
(AND('[1]PWS Information'!$E$10="CWS",U120="Single Family Residence",S120="Yes",Q120="Non-Lead", N120="Non-Lead - Copper",O120="Before 1989")))),"Tier 4",
IF((OR((AND('[1]PWS Information'!$E$10="NTNC",Q120="Non-Lead")),
(AND('[1]PWS Information'!$E$10="CWS",Q120="Non-Lead",S120="")),
(AND('[1]PWS Information'!$E$10="CWS",Q120="Non-Lead",S120="No")),
(AND('[1]PWS Information'!$E$10="CWS",Q120="Non-Lead",S120="Don't Know")),
(AND('[1]PWS Information'!$E$10="CWS",Q120="Non-Lead", J120="Non-Lead - Copper", S120="Yes", L120="Between 1989 and 2014")),
(AND('[1]PWS Information'!$E$10="CWS",Q120="Non-Lead", J120="Non-Lead - Copper", S120="Yes", L120="After 2014")),
(AND('[1]PWS Information'!$E$10="CWS",Q120="Non-Lead", J120="Non-Lead - Copper", S120="Yes", L120="Unknown")),
(AND('[1]PWS Information'!$E$10="CWS",Q120="Non-Lead", N120="Non-Lead - Copper", S120="Yes", O120="Between 1989 and 2014")),
(AND('[1]PWS Information'!$E$10="CWS",Q120="Non-Lead", N120="Non-Lead - Copper", S120="Yes", O120="After 2014")),
(AND('[1]PWS Information'!$E$10="CWS",Q120="Non-Lead", N120="Non-Lead - Copper", S120="Yes", O120="Unknown")),
(AND('[1]PWS Information'!$E$10="CWS",Q120="Unknown")),
(AND('[1]PWS Information'!$E$10="NTNC",Q120="Unknown")))),"Tier 5",
"")))))</f>
        <v>Tier 5</v>
      </c>
      <c r="Z120" s="71"/>
      <c r="AA120" s="71"/>
    </row>
    <row r="121" spans="1:27" ht="57.6" x14ac:dyDescent="0.3">
      <c r="A121" s="1"/>
      <c r="B121" s="70">
        <v>12253798</v>
      </c>
      <c r="C121" s="73">
        <v>127</v>
      </c>
      <c r="D121" s="74" t="s">
        <v>91</v>
      </c>
      <c r="E121" s="74" t="s">
        <v>49</v>
      </c>
      <c r="F121" s="74">
        <v>78640</v>
      </c>
      <c r="G121" s="62"/>
      <c r="H121" s="63">
        <v>29.957934000000002</v>
      </c>
      <c r="I121" s="64">
        <v>-97.840463</v>
      </c>
      <c r="J121" s="65" t="s">
        <v>50</v>
      </c>
      <c r="K121" s="66" t="s">
        <v>51</v>
      </c>
      <c r="L121" s="62" t="s">
        <v>52</v>
      </c>
      <c r="M121" s="69"/>
      <c r="N121" s="65" t="s">
        <v>57</v>
      </c>
      <c r="O121" s="66" t="s">
        <v>70</v>
      </c>
      <c r="P121" s="69"/>
      <c r="Q121" s="55" t="str">
        <f t="shared" si="1"/>
        <v>Non-Lead</v>
      </c>
      <c r="R121" s="70" t="s">
        <v>51</v>
      </c>
      <c r="S121" s="70" t="s">
        <v>85</v>
      </c>
      <c r="T121" s="70"/>
      <c r="U121" s="71" t="s">
        <v>53</v>
      </c>
      <c r="V121" s="71" t="s">
        <v>51</v>
      </c>
      <c r="W121" s="71" t="s">
        <v>51</v>
      </c>
      <c r="X121" s="71" t="s">
        <v>51</v>
      </c>
      <c r="Y121" s="72" t="str">
        <f>IF((OR((AND('[1]PWS Information'!$E$10="CWS",U121="Single Family Residence",Q121="Lead")),
(AND('[1]PWS Information'!$E$10="CWS",U121="Multiple Family Residence",'[1]PWS Information'!$E$11="Yes",Q121="Lead")),
(AND('[1]PWS Information'!$E$10="NTNC",Q121="Lead")))),"Tier 1",
IF((OR((AND('[1]PWS Information'!$E$10="CWS",U121="Multiple Family Residence",'[1]PWS Information'!$E$11="No",Q121="Lead")),
(AND('[1]PWS Information'!$E$10="CWS",U121="Other",Q121="Lead")),
(AND('[1]PWS Information'!$E$10="CWS",U121="Building",Q121="Lead")))),"Tier 2",
IF((OR((AND('[1]PWS Information'!$E$10="CWS",U121="Single Family Residence",Q121="Galvanized Requiring Replacement")),
(AND('[1]PWS Information'!$E$10="CWS",U121="Single Family Residence",Q121="Galvanized Requiring Replacement",R121="Yes")),
(AND('[1]PWS Information'!$E$10="NTNC",Q121="Galvanized Requiring Replacement")),
(AND('[1]PWS Information'!$E$10="NTNC",U121="Single Family Residence",R121="Yes")))),"Tier 3",
IF((OR((AND('[1]PWS Information'!$E$10="CWS",U121="Single Family Residence",S121="Yes",Q121="Non-Lead", J121="Non-Lead - Copper",L121="Before 1989")),
(AND('[1]PWS Information'!$E$10="CWS",U121="Single Family Residence",S121="Yes",Q121="Non-Lead", N121="Non-Lead - Copper",O121="Before 1989")))),"Tier 4",
IF((OR((AND('[1]PWS Information'!$E$10="NTNC",Q121="Non-Lead")),
(AND('[1]PWS Information'!$E$10="CWS",Q121="Non-Lead",S121="")),
(AND('[1]PWS Information'!$E$10="CWS",Q121="Non-Lead",S121="No")),
(AND('[1]PWS Information'!$E$10="CWS",Q121="Non-Lead",S121="Don't Know")),
(AND('[1]PWS Information'!$E$10="CWS",Q121="Non-Lead", J121="Non-Lead - Copper", S121="Yes", L121="Between 1989 and 2014")),
(AND('[1]PWS Information'!$E$10="CWS",Q121="Non-Lead", J121="Non-Lead - Copper", S121="Yes", L121="After 2014")),
(AND('[1]PWS Information'!$E$10="CWS",Q121="Non-Lead", J121="Non-Lead - Copper", S121="Yes", L121="Unknown")),
(AND('[1]PWS Information'!$E$10="CWS",Q121="Non-Lead", N121="Non-Lead - Copper", S121="Yes", O121="Between 1989 and 2014")),
(AND('[1]PWS Information'!$E$10="CWS",Q121="Non-Lead", N121="Non-Lead - Copper", S121="Yes", O121="After 2014")),
(AND('[1]PWS Information'!$E$10="CWS",Q121="Non-Lead", N121="Non-Lead - Copper", S121="Yes", O121="Unknown")),
(AND('[1]PWS Information'!$E$10="CWS",Q121="Unknown")),
(AND('[1]PWS Information'!$E$10="NTNC",Q121="Unknown")))),"Tier 5",
"")))))</f>
        <v>Tier 5</v>
      </c>
      <c r="Z121" s="71"/>
      <c r="AA121" s="71"/>
    </row>
    <row r="122" spans="1:27" ht="57.6" x14ac:dyDescent="0.3">
      <c r="A122" s="17"/>
      <c r="B122" s="70">
        <v>714880</v>
      </c>
      <c r="C122" s="73">
        <v>159</v>
      </c>
      <c r="D122" s="74" t="s">
        <v>91</v>
      </c>
      <c r="E122" s="74" t="s">
        <v>49</v>
      </c>
      <c r="F122" s="74">
        <v>78640</v>
      </c>
      <c r="G122" s="62"/>
      <c r="H122" s="63">
        <v>29.959686099999999</v>
      </c>
      <c r="I122" s="64">
        <v>-97.8383527777777</v>
      </c>
      <c r="J122" s="65" t="s">
        <v>50</v>
      </c>
      <c r="K122" s="66" t="s">
        <v>51</v>
      </c>
      <c r="L122" s="62" t="s">
        <v>52</v>
      </c>
      <c r="M122" s="69"/>
      <c r="N122" s="65" t="s">
        <v>57</v>
      </c>
      <c r="O122" s="66" t="s">
        <v>70</v>
      </c>
      <c r="P122" s="69"/>
      <c r="Q122" s="55" t="str">
        <f t="shared" si="1"/>
        <v>Non-Lead</v>
      </c>
      <c r="R122" s="70" t="s">
        <v>51</v>
      </c>
      <c r="S122" s="70" t="s">
        <v>85</v>
      </c>
      <c r="T122" s="70"/>
      <c r="U122" s="71" t="s">
        <v>53</v>
      </c>
      <c r="V122" s="71" t="s">
        <v>51</v>
      </c>
      <c r="W122" s="71" t="s">
        <v>51</v>
      </c>
      <c r="X122" s="71" t="s">
        <v>51</v>
      </c>
      <c r="Y122" s="72" t="str">
        <f>IF((OR((AND('[1]PWS Information'!$E$10="CWS",U122="Single Family Residence",Q122="Lead")),
(AND('[1]PWS Information'!$E$10="CWS",U122="Multiple Family Residence",'[1]PWS Information'!$E$11="Yes",Q122="Lead")),
(AND('[1]PWS Information'!$E$10="NTNC",Q122="Lead")))),"Tier 1",
IF((OR((AND('[1]PWS Information'!$E$10="CWS",U122="Multiple Family Residence",'[1]PWS Information'!$E$11="No",Q122="Lead")),
(AND('[1]PWS Information'!$E$10="CWS",U122="Other",Q122="Lead")),
(AND('[1]PWS Information'!$E$10="CWS",U122="Building",Q122="Lead")))),"Tier 2",
IF((OR((AND('[1]PWS Information'!$E$10="CWS",U122="Single Family Residence",Q122="Galvanized Requiring Replacement")),
(AND('[1]PWS Information'!$E$10="CWS",U122="Single Family Residence",Q122="Galvanized Requiring Replacement",R122="Yes")),
(AND('[1]PWS Information'!$E$10="NTNC",Q122="Galvanized Requiring Replacement")),
(AND('[1]PWS Information'!$E$10="NTNC",U122="Single Family Residence",R122="Yes")))),"Tier 3",
IF((OR((AND('[1]PWS Information'!$E$10="CWS",U122="Single Family Residence",S122="Yes",Q122="Non-Lead", J122="Non-Lead - Copper",L122="Before 1989")),
(AND('[1]PWS Information'!$E$10="CWS",U122="Single Family Residence",S122="Yes",Q122="Non-Lead", N122="Non-Lead - Copper",O122="Before 1989")))),"Tier 4",
IF((OR((AND('[1]PWS Information'!$E$10="NTNC",Q122="Non-Lead")),
(AND('[1]PWS Information'!$E$10="CWS",Q122="Non-Lead",S122="")),
(AND('[1]PWS Information'!$E$10="CWS",Q122="Non-Lead",S122="No")),
(AND('[1]PWS Information'!$E$10="CWS",Q122="Non-Lead",S122="Don't Know")),
(AND('[1]PWS Information'!$E$10="CWS",Q122="Non-Lead", J122="Non-Lead - Copper", S122="Yes", L122="Between 1989 and 2014")),
(AND('[1]PWS Information'!$E$10="CWS",Q122="Non-Lead", J122="Non-Lead - Copper", S122="Yes", L122="After 2014")),
(AND('[1]PWS Information'!$E$10="CWS",Q122="Non-Lead", J122="Non-Lead - Copper", S122="Yes", L122="Unknown")),
(AND('[1]PWS Information'!$E$10="CWS",Q122="Non-Lead", N122="Non-Lead - Copper", S122="Yes", O122="Between 1989 and 2014")),
(AND('[1]PWS Information'!$E$10="CWS",Q122="Non-Lead", N122="Non-Lead - Copper", S122="Yes", O122="After 2014")),
(AND('[1]PWS Information'!$E$10="CWS",Q122="Non-Lead", N122="Non-Lead - Copper", S122="Yes", O122="Unknown")),
(AND('[1]PWS Information'!$E$10="CWS",Q122="Unknown")),
(AND('[1]PWS Information'!$E$10="NTNC",Q122="Unknown")))),"Tier 5",
"")))))</f>
        <v>Tier 5</v>
      </c>
      <c r="Z122" s="71"/>
      <c r="AA122" s="71"/>
    </row>
    <row r="123" spans="1:27" ht="43.2" x14ac:dyDescent="0.3">
      <c r="A123" s="1"/>
      <c r="B123" s="70">
        <v>10241541</v>
      </c>
      <c r="C123" s="73">
        <v>209</v>
      </c>
      <c r="D123" s="74" t="s">
        <v>97</v>
      </c>
      <c r="E123" s="74" t="s">
        <v>49</v>
      </c>
      <c r="F123" s="74">
        <v>78640</v>
      </c>
      <c r="G123" s="62"/>
      <c r="H123" s="63">
        <v>29.960330599999999</v>
      </c>
      <c r="I123" s="64">
        <v>-97.836833333333303</v>
      </c>
      <c r="J123" s="65" t="s">
        <v>50</v>
      </c>
      <c r="K123" s="66" t="s">
        <v>51</v>
      </c>
      <c r="L123" s="62" t="s">
        <v>52</v>
      </c>
      <c r="M123" s="69"/>
      <c r="N123" s="65" t="s">
        <v>50</v>
      </c>
      <c r="O123" s="66" t="s">
        <v>70</v>
      </c>
      <c r="P123" s="69"/>
      <c r="Q123" s="55" t="str">
        <f t="shared" si="1"/>
        <v>Non-Lead</v>
      </c>
      <c r="R123" s="70" t="s">
        <v>51</v>
      </c>
      <c r="S123" s="70" t="s">
        <v>51</v>
      </c>
      <c r="T123" s="70"/>
      <c r="U123" s="71" t="s">
        <v>76</v>
      </c>
      <c r="V123" s="71" t="s">
        <v>51</v>
      </c>
      <c r="W123" s="71" t="s">
        <v>51</v>
      </c>
      <c r="X123" s="71" t="s">
        <v>61</v>
      </c>
      <c r="Y123" s="72" t="str">
        <f>IF((OR((AND('[1]PWS Information'!$E$10="CWS",U123="Single Family Residence",Q123="Lead")),
(AND('[1]PWS Information'!$E$10="CWS",U123="Multiple Family Residence",'[1]PWS Information'!$E$11="Yes",Q123="Lead")),
(AND('[1]PWS Information'!$E$10="NTNC",Q123="Lead")))),"Tier 1",
IF((OR((AND('[1]PWS Information'!$E$10="CWS",U123="Multiple Family Residence",'[1]PWS Information'!$E$11="No",Q123="Lead")),
(AND('[1]PWS Information'!$E$10="CWS",U123="Other",Q123="Lead")),
(AND('[1]PWS Information'!$E$10="CWS",U123="Building",Q123="Lead")))),"Tier 2",
IF((OR((AND('[1]PWS Information'!$E$10="CWS",U123="Single Family Residence",Q123="Galvanized Requiring Replacement")),
(AND('[1]PWS Information'!$E$10="CWS",U123="Single Family Residence",Q123="Galvanized Requiring Replacement",R123="Yes")),
(AND('[1]PWS Information'!$E$10="NTNC",Q123="Galvanized Requiring Replacement")),
(AND('[1]PWS Information'!$E$10="NTNC",U123="Single Family Residence",R123="Yes")))),"Tier 3",
IF((OR((AND('[1]PWS Information'!$E$10="CWS",U123="Single Family Residence",S123="Yes",Q123="Non-Lead", J123="Non-Lead - Copper",L123="Before 1989")),
(AND('[1]PWS Information'!$E$10="CWS",U123="Single Family Residence",S123="Yes",Q123="Non-Lead", N123="Non-Lead - Copper",O123="Before 1989")))),"Tier 4",
IF((OR((AND('[1]PWS Information'!$E$10="NTNC",Q123="Non-Lead")),
(AND('[1]PWS Information'!$E$10="CWS",Q123="Non-Lead",S123="")),
(AND('[1]PWS Information'!$E$10="CWS",Q123="Non-Lead",S123="No")),
(AND('[1]PWS Information'!$E$10="CWS",Q123="Non-Lead",S123="Don't Know")),
(AND('[1]PWS Information'!$E$10="CWS",Q123="Non-Lead", J123="Non-Lead - Copper", S123="Yes", L123="Between 1989 and 2014")),
(AND('[1]PWS Information'!$E$10="CWS",Q123="Non-Lead", J123="Non-Lead - Copper", S123="Yes", L123="After 2014")),
(AND('[1]PWS Information'!$E$10="CWS",Q123="Non-Lead", J123="Non-Lead - Copper", S123="Yes", L123="Unknown")),
(AND('[1]PWS Information'!$E$10="CWS",Q123="Non-Lead", N123="Non-Lead - Copper", S123="Yes", O123="Between 1989 and 2014")),
(AND('[1]PWS Information'!$E$10="CWS",Q123="Non-Lead", N123="Non-Lead - Copper", S123="Yes", O123="After 2014")),
(AND('[1]PWS Information'!$E$10="CWS",Q123="Non-Lead", N123="Non-Lead - Copper", S123="Yes", O123="Unknown")),
(AND('[1]PWS Information'!$E$10="CWS",Q123="Unknown")),
(AND('[1]PWS Information'!$E$10="NTNC",Q123="Unknown")))),"Tier 5",
"")))))</f>
        <v>Tier 5</v>
      </c>
      <c r="Z123" s="71"/>
      <c r="AA123" s="71"/>
    </row>
    <row r="124" spans="1:27" ht="57.6" x14ac:dyDescent="0.3">
      <c r="A124" s="1"/>
      <c r="B124" s="70">
        <v>12839322</v>
      </c>
      <c r="C124" s="73">
        <v>199</v>
      </c>
      <c r="D124" s="74" t="s">
        <v>91</v>
      </c>
      <c r="E124" s="74" t="s">
        <v>49</v>
      </c>
      <c r="F124" s="74">
        <v>78640</v>
      </c>
      <c r="G124" s="62"/>
      <c r="H124" s="63">
        <v>29.9603167</v>
      </c>
      <c r="I124" s="64">
        <v>-97.836833333333303</v>
      </c>
      <c r="J124" s="65" t="s">
        <v>50</v>
      </c>
      <c r="K124" s="66" t="s">
        <v>51</v>
      </c>
      <c r="L124" s="62" t="s">
        <v>52</v>
      </c>
      <c r="M124" s="69"/>
      <c r="N124" s="65" t="s">
        <v>95</v>
      </c>
      <c r="O124" s="66" t="s">
        <v>70</v>
      </c>
      <c r="P124" s="69"/>
      <c r="Q124" s="55" t="str">
        <f t="shared" si="1"/>
        <v>Non-lead</v>
      </c>
      <c r="R124" s="70" t="s">
        <v>51</v>
      </c>
      <c r="S124" s="70" t="s">
        <v>85</v>
      </c>
      <c r="T124" s="70"/>
      <c r="U124" s="71" t="s">
        <v>53</v>
      </c>
      <c r="V124" s="71" t="s">
        <v>51</v>
      </c>
      <c r="W124" s="71" t="s">
        <v>51</v>
      </c>
      <c r="X124" s="71" t="s">
        <v>51</v>
      </c>
      <c r="Y124" s="72" t="str">
        <f>IF((OR((AND('[1]PWS Information'!$E$10="CWS",U124="Single Family Residence",Q124="Lead")),
(AND('[1]PWS Information'!$E$10="CWS",U124="Multiple Family Residence",'[1]PWS Information'!$E$11="Yes",Q124="Lead")),
(AND('[1]PWS Information'!$E$10="NTNC",Q124="Lead")))),"Tier 1",
IF((OR((AND('[1]PWS Information'!$E$10="CWS",U124="Multiple Family Residence",'[1]PWS Information'!$E$11="No",Q124="Lead")),
(AND('[1]PWS Information'!$E$10="CWS",U124="Other",Q124="Lead")),
(AND('[1]PWS Information'!$E$10="CWS",U124="Building",Q124="Lead")))),"Tier 2",
IF((OR((AND('[1]PWS Information'!$E$10="CWS",U124="Single Family Residence",Q124="Galvanized Requiring Replacement")),
(AND('[1]PWS Information'!$E$10="CWS",U124="Single Family Residence",Q124="Galvanized Requiring Replacement",R124="Yes")),
(AND('[1]PWS Information'!$E$10="NTNC",Q124="Galvanized Requiring Replacement")),
(AND('[1]PWS Information'!$E$10="NTNC",U124="Single Family Residence",R124="Yes")))),"Tier 3",
IF((OR((AND('[1]PWS Information'!$E$10="CWS",U124="Single Family Residence",S124="Yes",Q124="Non-Lead", J124="Non-Lead - Copper",L124="Before 1989")),
(AND('[1]PWS Information'!$E$10="CWS",U124="Single Family Residence",S124="Yes",Q124="Non-Lead", N124="Non-Lead - Copper",O124="Before 1989")))),"Tier 4",
IF((OR((AND('[1]PWS Information'!$E$10="NTNC",Q124="Non-Lead")),
(AND('[1]PWS Information'!$E$10="CWS",Q124="Non-Lead",S124="")),
(AND('[1]PWS Information'!$E$10="CWS",Q124="Non-Lead",S124="No")),
(AND('[1]PWS Information'!$E$10="CWS",Q124="Non-Lead",S124="Don't Know")),
(AND('[1]PWS Information'!$E$10="CWS",Q124="Non-Lead", J124="Non-Lead - Copper", S124="Yes", L124="Between 1989 and 2014")),
(AND('[1]PWS Information'!$E$10="CWS",Q124="Non-Lead", J124="Non-Lead - Copper", S124="Yes", L124="After 2014")),
(AND('[1]PWS Information'!$E$10="CWS",Q124="Non-Lead", J124="Non-Lead - Copper", S124="Yes", L124="Unknown")),
(AND('[1]PWS Information'!$E$10="CWS",Q124="Non-Lead", N124="Non-Lead - Copper", S124="Yes", O124="Between 1989 and 2014")),
(AND('[1]PWS Information'!$E$10="CWS",Q124="Non-Lead", N124="Non-Lead - Copper", S124="Yes", O124="After 2014")),
(AND('[1]PWS Information'!$E$10="CWS",Q124="Non-Lead", N124="Non-Lead - Copper", S124="Yes", O124="Unknown")),
(AND('[1]PWS Information'!$E$10="CWS",Q124="Unknown")),
(AND('[1]PWS Information'!$E$10="NTNC",Q124="Unknown")))),"Tier 5",
"")))))</f>
        <v>Tier 5</v>
      </c>
      <c r="Z124" s="71"/>
      <c r="AA124" s="71"/>
    </row>
    <row r="125" spans="1:27" ht="57.6" x14ac:dyDescent="0.3">
      <c r="A125" s="1"/>
      <c r="B125" s="70">
        <v>707772</v>
      </c>
      <c r="C125" s="73">
        <v>151</v>
      </c>
      <c r="D125" s="74" t="s">
        <v>91</v>
      </c>
      <c r="E125" s="74" t="s">
        <v>49</v>
      </c>
      <c r="F125" s="74">
        <v>78640</v>
      </c>
      <c r="G125" s="79"/>
      <c r="H125" s="63">
        <v>29.9600583</v>
      </c>
      <c r="I125" s="64">
        <v>-97.838999999999999</v>
      </c>
      <c r="J125" s="65" t="s">
        <v>50</v>
      </c>
      <c r="K125" s="66" t="s">
        <v>51</v>
      </c>
      <c r="L125" s="62" t="s">
        <v>52</v>
      </c>
      <c r="M125" s="69"/>
      <c r="N125" s="65" t="s">
        <v>57</v>
      </c>
      <c r="O125" s="66" t="s">
        <v>70</v>
      </c>
      <c r="P125" s="69"/>
      <c r="Q125" s="55" t="str">
        <f t="shared" si="1"/>
        <v>Non-Lead</v>
      </c>
      <c r="R125" s="70" t="s">
        <v>51</v>
      </c>
      <c r="S125" s="70" t="s">
        <v>85</v>
      </c>
      <c r="T125" s="70"/>
      <c r="U125" s="71" t="s">
        <v>53</v>
      </c>
      <c r="V125" s="71" t="s">
        <v>51</v>
      </c>
      <c r="W125" s="71" t="s">
        <v>51</v>
      </c>
      <c r="X125" s="71" t="s">
        <v>51</v>
      </c>
      <c r="Y125" s="72" t="str">
        <f>IF((OR((AND('[1]PWS Information'!$E$10="CWS",U125="Single Family Residence",Q125="Lead")),
(AND('[1]PWS Information'!$E$10="CWS",U125="Multiple Family Residence",'[1]PWS Information'!$E$11="Yes",Q125="Lead")),
(AND('[1]PWS Information'!$E$10="NTNC",Q125="Lead")))),"Tier 1",
IF((OR((AND('[1]PWS Information'!$E$10="CWS",U125="Multiple Family Residence",'[1]PWS Information'!$E$11="No",Q125="Lead")),
(AND('[1]PWS Information'!$E$10="CWS",U125="Other",Q125="Lead")),
(AND('[1]PWS Information'!$E$10="CWS",U125="Building",Q125="Lead")))),"Tier 2",
IF((OR((AND('[1]PWS Information'!$E$10="CWS",U125="Single Family Residence",Q125="Galvanized Requiring Replacement")),
(AND('[1]PWS Information'!$E$10="CWS",U125="Single Family Residence",Q125="Galvanized Requiring Replacement",R125="Yes")),
(AND('[1]PWS Information'!$E$10="NTNC",Q125="Galvanized Requiring Replacement")),
(AND('[1]PWS Information'!$E$10="NTNC",U125="Single Family Residence",R125="Yes")))),"Tier 3",
IF((OR((AND('[1]PWS Information'!$E$10="CWS",U125="Single Family Residence",S125="Yes",Q125="Non-Lead", J125="Non-Lead - Copper",L125="Before 1989")),
(AND('[1]PWS Information'!$E$10="CWS",U125="Single Family Residence",S125="Yes",Q125="Non-Lead", N125="Non-Lead - Copper",O125="Before 1989")))),"Tier 4",
IF((OR((AND('[1]PWS Information'!$E$10="NTNC",Q125="Non-Lead")),
(AND('[1]PWS Information'!$E$10="CWS",Q125="Non-Lead",S125="")),
(AND('[1]PWS Information'!$E$10="CWS",Q125="Non-Lead",S125="No")),
(AND('[1]PWS Information'!$E$10="CWS",Q125="Non-Lead",S125="Don't Know")),
(AND('[1]PWS Information'!$E$10="CWS",Q125="Non-Lead", J125="Non-Lead - Copper", S125="Yes", L125="Between 1989 and 2014")),
(AND('[1]PWS Information'!$E$10="CWS",Q125="Non-Lead", J125="Non-Lead - Copper", S125="Yes", L125="After 2014")),
(AND('[1]PWS Information'!$E$10="CWS",Q125="Non-Lead", J125="Non-Lead - Copper", S125="Yes", L125="Unknown")),
(AND('[1]PWS Information'!$E$10="CWS",Q125="Non-Lead", N125="Non-Lead - Copper", S125="Yes", O125="Between 1989 and 2014")),
(AND('[1]PWS Information'!$E$10="CWS",Q125="Non-Lead", N125="Non-Lead - Copper", S125="Yes", O125="After 2014")),
(AND('[1]PWS Information'!$E$10="CWS",Q125="Non-Lead", N125="Non-Lead - Copper", S125="Yes", O125="Unknown")),
(AND('[1]PWS Information'!$E$10="CWS",Q125="Unknown")),
(AND('[1]PWS Information'!$E$10="NTNC",Q125="Unknown")))),"Tier 5",
"")))))</f>
        <v>Tier 5</v>
      </c>
      <c r="Z125" s="71"/>
      <c r="AA125" s="71"/>
    </row>
    <row r="126" spans="1:27" ht="72" x14ac:dyDescent="0.3">
      <c r="A126" s="17"/>
      <c r="B126" s="70">
        <v>10163585</v>
      </c>
      <c r="C126" s="73">
        <v>100</v>
      </c>
      <c r="D126" s="74" t="s">
        <v>97</v>
      </c>
      <c r="E126" s="74" t="s">
        <v>49</v>
      </c>
      <c r="F126" s="74">
        <v>78640</v>
      </c>
      <c r="G126" s="78" t="s">
        <v>98</v>
      </c>
      <c r="H126" s="63">
        <v>29.9566333</v>
      </c>
      <c r="I126" s="64">
        <v>-97.840133333333299</v>
      </c>
      <c r="J126" s="65" t="s">
        <v>50</v>
      </c>
      <c r="K126" s="66" t="s">
        <v>51</v>
      </c>
      <c r="L126" s="62" t="s">
        <v>52</v>
      </c>
      <c r="M126" s="69"/>
      <c r="N126" s="65" t="s">
        <v>50</v>
      </c>
      <c r="O126" s="66" t="s">
        <v>70</v>
      </c>
      <c r="P126" s="69"/>
      <c r="Q126" s="55" t="str">
        <f t="shared" si="1"/>
        <v>Non-Lead</v>
      </c>
      <c r="R126" s="70" t="s">
        <v>51</v>
      </c>
      <c r="S126" s="70" t="s">
        <v>51</v>
      </c>
      <c r="T126" s="70"/>
      <c r="U126" s="71" t="s">
        <v>53</v>
      </c>
      <c r="V126" s="71" t="s">
        <v>51</v>
      </c>
      <c r="W126" s="71" t="s">
        <v>51</v>
      </c>
      <c r="X126" s="71" t="s">
        <v>51</v>
      </c>
      <c r="Y126" s="72" t="str">
        <f>IF((OR((AND('[1]PWS Information'!$E$10="CWS",U126="Single Family Residence",Q126="Lead")),
(AND('[1]PWS Information'!$E$10="CWS",U126="Multiple Family Residence",'[1]PWS Information'!$E$11="Yes",Q126="Lead")),
(AND('[1]PWS Information'!$E$10="NTNC",Q126="Lead")))),"Tier 1",
IF((OR((AND('[1]PWS Information'!$E$10="CWS",U126="Multiple Family Residence",'[1]PWS Information'!$E$11="No",Q126="Lead")),
(AND('[1]PWS Information'!$E$10="CWS",U126="Other",Q126="Lead")),
(AND('[1]PWS Information'!$E$10="CWS",U126="Building",Q126="Lead")))),"Tier 2",
IF((OR((AND('[1]PWS Information'!$E$10="CWS",U126="Single Family Residence",Q126="Galvanized Requiring Replacement")),
(AND('[1]PWS Information'!$E$10="CWS",U126="Single Family Residence",Q126="Galvanized Requiring Replacement",R126="Yes")),
(AND('[1]PWS Information'!$E$10="NTNC",Q126="Galvanized Requiring Replacement")),
(AND('[1]PWS Information'!$E$10="NTNC",U126="Single Family Residence",R126="Yes")))),"Tier 3",
IF((OR((AND('[1]PWS Information'!$E$10="CWS",U126="Single Family Residence",S126="Yes",Q126="Non-Lead", J126="Non-Lead - Copper",L126="Before 1989")),
(AND('[1]PWS Information'!$E$10="CWS",U126="Single Family Residence",S126="Yes",Q126="Non-Lead", N126="Non-Lead - Copper",O126="Before 1989")))),"Tier 4",
IF((OR((AND('[1]PWS Information'!$E$10="NTNC",Q126="Non-Lead")),
(AND('[1]PWS Information'!$E$10="CWS",Q126="Non-Lead",S126="")),
(AND('[1]PWS Information'!$E$10="CWS",Q126="Non-Lead",S126="No")),
(AND('[1]PWS Information'!$E$10="CWS",Q126="Non-Lead",S126="Don't Know")),
(AND('[1]PWS Information'!$E$10="CWS",Q126="Non-Lead", J126="Non-Lead - Copper", S126="Yes", L126="Between 1989 and 2014")),
(AND('[1]PWS Information'!$E$10="CWS",Q126="Non-Lead", J126="Non-Lead - Copper", S126="Yes", L126="After 2014")),
(AND('[1]PWS Information'!$E$10="CWS",Q126="Non-Lead", J126="Non-Lead - Copper", S126="Yes", L126="Unknown")),
(AND('[1]PWS Information'!$E$10="CWS",Q126="Non-Lead", N126="Non-Lead - Copper", S126="Yes", O126="Between 1989 and 2014")),
(AND('[1]PWS Information'!$E$10="CWS",Q126="Non-Lead", N126="Non-Lead - Copper", S126="Yes", O126="After 2014")),
(AND('[1]PWS Information'!$E$10="CWS",Q126="Non-Lead", N126="Non-Lead - Copper", S126="Yes", O126="Unknown")),
(AND('[1]PWS Information'!$E$10="CWS",Q126="Unknown")),
(AND('[1]PWS Information'!$E$10="NTNC",Q126="Unknown")))),"Tier 5",
"")))))</f>
        <v>Tier 5</v>
      </c>
      <c r="Z126" s="71"/>
      <c r="AA126" s="71"/>
    </row>
    <row r="127" spans="1:27" ht="57.6" x14ac:dyDescent="0.3">
      <c r="A127" s="1"/>
      <c r="B127" s="70">
        <v>15872838</v>
      </c>
      <c r="C127" s="73">
        <v>2612</v>
      </c>
      <c r="D127" s="74" t="s">
        <v>69</v>
      </c>
      <c r="E127" s="74" t="s">
        <v>49</v>
      </c>
      <c r="F127" s="74">
        <v>78640</v>
      </c>
      <c r="G127" s="78"/>
      <c r="H127" s="63">
        <v>29.956383299999999</v>
      </c>
      <c r="I127" s="64">
        <v>-97.841324999999998</v>
      </c>
      <c r="J127" s="65" t="s">
        <v>50</v>
      </c>
      <c r="K127" s="66" t="s">
        <v>51</v>
      </c>
      <c r="L127" s="62" t="s">
        <v>52</v>
      </c>
      <c r="M127" s="69"/>
      <c r="N127" s="65" t="s">
        <v>50</v>
      </c>
      <c r="O127" s="66" t="s">
        <v>70</v>
      </c>
      <c r="P127" s="69"/>
      <c r="Q127" s="55" t="str">
        <f t="shared" si="1"/>
        <v>Non-Lead</v>
      </c>
      <c r="R127" s="70" t="s">
        <v>51</v>
      </c>
      <c r="S127" s="70" t="s">
        <v>51</v>
      </c>
      <c r="T127" s="70"/>
      <c r="U127" s="71" t="s">
        <v>53</v>
      </c>
      <c r="V127" s="71" t="s">
        <v>51</v>
      </c>
      <c r="W127" s="71" t="s">
        <v>51</v>
      </c>
      <c r="X127" s="71" t="s">
        <v>51</v>
      </c>
      <c r="Y127" s="72" t="str">
        <f>IF((OR((AND('[1]PWS Information'!$E$10="CWS",U127="Single Family Residence",Q127="Lead")),
(AND('[1]PWS Information'!$E$10="CWS",U127="Multiple Family Residence",'[1]PWS Information'!$E$11="Yes",Q127="Lead")),
(AND('[1]PWS Information'!$E$10="NTNC",Q127="Lead")))),"Tier 1",
IF((OR((AND('[1]PWS Information'!$E$10="CWS",U127="Multiple Family Residence",'[1]PWS Information'!$E$11="No",Q127="Lead")),
(AND('[1]PWS Information'!$E$10="CWS",U127="Other",Q127="Lead")),
(AND('[1]PWS Information'!$E$10="CWS",U127="Building",Q127="Lead")))),"Tier 2",
IF((OR((AND('[1]PWS Information'!$E$10="CWS",U127="Single Family Residence",Q127="Galvanized Requiring Replacement")),
(AND('[1]PWS Information'!$E$10="CWS",U127="Single Family Residence",Q127="Galvanized Requiring Replacement",R127="Yes")),
(AND('[1]PWS Information'!$E$10="NTNC",Q127="Galvanized Requiring Replacement")),
(AND('[1]PWS Information'!$E$10="NTNC",U127="Single Family Residence",R127="Yes")))),"Tier 3",
IF((OR((AND('[1]PWS Information'!$E$10="CWS",U127="Single Family Residence",S127="Yes",Q127="Non-Lead", J127="Non-Lead - Copper",L127="Before 1989")),
(AND('[1]PWS Information'!$E$10="CWS",U127="Single Family Residence",S127="Yes",Q127="Non-Lead", N127="Non-Lead - Copper",O127="Before 1989")))),"Tier 4",
IF((OR((AND('[1]PWS Information'!$E$10="NTNC",Q127="Non-Lead")),
(AND('[1]PWS Information'!$E$10="CWS",Q127="Non-Lead",S127="")),
(AND('[1]PWS Information'!$E$10="CWS",Q127="Non-Lead",S127="No")),
(AND('[1]PWS Information'!$E$10="CWS",Q127="Non-Lead",S127="Don't Know")),
(AND('[1]PWS Information'!$E$10="CWS",Q127="Non-Lead", J127="Non-Lead - Copper", S127="Yes", L127="Between 1989 and 2014")),
(AND('[1]PWS Information'!$E$10="CWS",Q127="Non-Lead", J127="Non-Lead - Copper", S127="Yes", L127="After 2014")),
(AND('[1]PWS Information'!$E$10="CWS",Q127="Non-Lead", J127="Non-Lead - Copper", S127="Yes", L127="Unknown")),
(AND('[1]PWS Information'!$E$10="CWS",Q127="Non-Lead", N127="Non-Lead - Copper", S127="Yes", O127="Between 1989 and 2014")),
(AND('[1]PWS Information'!$E$10="CWS",Q127="Non-Lead", N127="Non-Lead - Copper", S127="Yes", O127="After 2014")),
(AND('[1]PWS Information'!$E$10="CWS",Q127="Non-Lead", N127="Non-Lead - Copper", S127="Yes", O127="Unknown")),
(AND('[1]PWS Information'!$E$10="CWS",Q127="Unknown")),
(AND('[1]PWS Information'!$E$10="NTNC",Q127="Unknown")))),"Tier 5",
"")))))</f>
        <v>Tier 5</v>
      </c>
      <c r="Z127" s="71"/>
      <c r="AA127" s="71"/>
    </row>
    <row r="128" spans="1:27" ht="57.6" x14ac:dyDescent="0.3">
      <c r="A128" s="1"/>
      <c r="B128" s="70">
        <v>3872025</v>
      </c>
      <c r="C128" s="73">
        <v>2610</v>
      </c>
      <c r="D128" s="74" t="s">
        <v>69</v>
      </c>
      <c r="E128" s="74" t="s">
        <v>49</v>
      </c>
      <c r="F128" s="74">
        <v>78640</v>
      </c>
      <c r="G128" s="78">
        <v>5354996</v>
      </c>
      <c r="H128" s="63">
        <v>29.955933300000002</v>
      </c>
      <c r="I128" s="64">
        <v>-97.841858333333306</v>
      </c>
      <c r="J128" s="65" t="s">
        <v>50</v>
      </c>
      <c r="K128" s="66" t="s">
        <v>51</v>
      </c>
      <c r="L128" s="62" t="s">
        <v>52</v>
      </c>
      <c r="M128" s="69"/>
      <c r="N128" s="65" t="s">
        <v>50</v>
      </c>
      <c r="O128" s="66" t="s">
        <v>70</v>
      </c>
      <c r="P128" s="69"/>
      <c r="Q128" s="55" t="str">
        <f t="shared" si="1"/>
        <v>Non-Lead</v>
      </c>
      <c r="R128" s="70" t="s">
        <v>51</v>
      </c>
      <c r="S128" s="70" t="s">
        <v>51</v>
      </c>
      <c r="T128" s="70"/>
      <c r="U128" s="71" t="s">
        <v>53</v>
      </c>
      <c r="V128" s="71" t="s">
        <v>51</v>
      </c>
      <c r="W128" s="71" t="s">
        <v>51</v>
      </c>
      <c r="X128" s="71" t="s">
        <v>51</v>
      </c>
      <c r="Y128" s="72" t="str">
        <f>IF((OR((AND('[1]PWS Information'!$E$10="CWS",U128="Single Family Residence",Q128="Lead")),
(AND('[1]PWS Information'!$E$10="CWS",U128="Multiple Family Residence",'[1]PWS Information'!$E$11="Yes",Q128="Lead")),
(AND('[1]PWS Information'!$E$10="NTNC",Q128="Lead")))),"Tier 1",
IF((OR((AND('[1]PWS Information'!$E$10="CWS",U128="Multiple Family Residence",'[1]PWS Information'!$E$11="No",Q128="Lead")),
(AND('[1]PWS Information'!$E$10="CWS",U128="Other",Q128="Lead")),
(AND('[1]PWS Information'!$E$10="CWS",U128="Building",Q128="Lead")))),"Tier 2",
IF((OR((AND('[1]PWS Information'!$E$10="CWS",U128="Single Family Residence",Q128="Galvanized Requiring Replacement")),
(AND('[1]PWS Information'!$E$10="CWS",U128="Single Family Residence",Q128="Galvanized Requiring Replacement",R128="Yes")),
(AND('[1]PWS Information'!$E$10="NTNC",Q128="Galvanized Requiring Replacement")),
(AND('[1]PWS Information'!$E$10="NTNC",U128="Single Family Residence",R128="Yes")))),"Tier 3",
IF((OR((AND('[1]PWS Information'!$E$10="CWS",U128="Single Family Residence",S128="Yes",Q128="Non-Lead", J128="Non-Lead - Copper",L128="Before 1989")),
(AND('[1]PWS Information'!$E$10="CWS",U128="Single Family Residence",S128="Yes",Q128="Non-Lead", N128="Non-Lead - Copper",O128="Before 1989")))),"Tier 4",
IF((OR((AND('[1]PWS Information'!$E$10="NTNC",Q128="Non-Lead")),
(AND('[1]PWS Information'!$E$10="CWS",Q128="Non-Lead",S128="")),
(AND('[1]PWS Information'!$E$10="CWS",Q128="Non-Lead",S128="No")),
(AND('[1]PWS Information'!$E$10="CWS",Q128="Non-Lead",S128="Don't Know")),
(AND('[1]PWS Information'!$E$10="CWS",Q128="Non-Lead", J128="Non-Lead - Copper", S128="Yes", L128="Between 1989 and 2014")),
(AND('[1]PWS Information'!$E$10="CWS",Q128="Non-Lead", J128="Non-Lead - Copper", S128="Yes", L128="After 2014")),
(AND('[1]PWS Information'!$E$10="CWS",Q128="Non-Lead", J128="Non-Lead - Copper", S128="Yes", L128="Unknown")),
(AND('[1]PWS Information'!$E$10="CWS",Q128="Non-Lead", N128="Non-Lead - Copper", S128="Yes", O128="Between 1989 and 2014")),
(AND('[1]PWS Information'!$E$10="CWS",Q128="Non-Lead", N128="Non-Lead - Copper", S128="Yes", O128="After 2014")),
(AND('[1]PWS Information'!$E$10="CWS",Q128="Non-Lead", N128="Non-Lead - Copper", S128="Yes", O128="Unknown")),
(AND('[1]PWS Information'!$E$10="CWS",Q128="Unknown")),
(AND('[1]PWS Information'!$E$10="NTNC",Q128="Unknown")))),"Tier 5",
"")))))</f>
        <v>Tier 5</v>
      </c>
      <c r="Z128" s="71"/>
      <c r="AA128" s="71"/>
    </row>
    <row r="129" spans="1:27" ht="57.6" x14ac:dyDescent="0.3">
      <c r="A129" s="1"/>
      <c r="B129" s="70">
        <v>12662259</v>
      </c>
      <c r="C129" s="73">
        <v>350</v>
      </c>
      <c r="D129" s="74" t="s">
        <v>99</v>
      </c>
      <c r="E129" s="74" t="s">
        <v>100</v>
      </c>
      <c r="F129" s="74">
        <v>78640</v>
      </c>
      <c r="G129" s="78"/>
      <c r="H129" s="63">
        <v>29.948555599999999</v>
      </c>
      <c r="I129" s="64">
        <v>-97.842030555555496</v>
      </c>
      <c r="J129" s="65" t="s">
        <v>50</v>
      </c>
      <c r="K129" s="66" t="s">
        <v>51</v>
      </c>
      <c r="L129" s="62" t="s">
        <v>58</v>
      </c>
      <c r="M129" s="69"/>
      <c r="N129" s="65" t="s">
        <v>50</v>
      </c>
      <c r="O129" s="66" t="s">
        <v>70</v>
      </c>
      <c r="P129" s="69"/>
      <c r="Q129" s="55" t="str">
        <f t="shared" si="1"/>
        <v>Non-Lead</v>
      </c>
      <c r="R129" s="70" t="s">
        <v>51</v>
      </c>
      <c r="S129" s="70" t="s">
        <v>51</v>
      </c>
      <c r="T129" s="70"/>
      <c r="U129" s="71" t="s">
        <v>53</v>
      </c>
      <c r="V129" s="71" t="s">
        <v>51</v>
      </c>
      <c r="W129" s="71" t="s">
        <v>51</v>
      </c>
      <c r="X129" s="71" t="s">
        <v>51</v>
      </c>
      <c r="Y129" s="72" t="str">
        <f>IF((OR((AND('[1]PWS Information'!$E$10="CWS",U129="Single Family Residence",Q129="Lead")),
(AND('[1]PWS Information'!$E$10="CWS",U129="Multiple Family Residence",'[1]PWS Information'!$E$11="Yes",Q129="Lead")),
(AND('[1]PWS Information'!$E$10="NTNC",Q129="Lead")))),"Tier 1",
IF((OR((AND('[1]PWS Information'!$E$10="CWS",U129="Multiple Family Residence",'[1]PWS Information'!$E$11="No",Q129="Lead")),
(AND('[1]PWS Information'!$E$10="CWS",U129="Other",Q129="Lead")),
(AND('[1]PWS Information'!$E$10="CWS",U129="Building",Q129="Lead")))),"Tier 2",
IF((OR((AND('[1]PWS Information'!$E$10="CWS",U129="Single Family Residence",Q129="Galvanized Requiring Replacement")),
(AND('[1]PWS Information'!$E$10="CWS",U129="Single Family Residence",Q129="Galvanized Requiring Replacement",R129="Yes")),
(AND('[1]PWS Information'!$E$10="NTNC",Q129="Galvanized Requiring Replacement")),
(AND('[1]PWS Information'!$E$10="NTNC",U129="Single Family Residence",R129="Yes")))),"Tier 3",
IF((OR((AND('[1]PWS Information'!$E$10="CWS",U129="Single Family Residence",S129="Yes",Q129="Non-Lead", J129="Non-Lead - Copper",L129="Before 1989")),
(AND('[1]PWS Information'!$E$10="CWS",U129="Single Family Residence",S129="Yes",Q129="Non-Lead", N129="Non-Lead - Copper",O129="Before 1989")))),"Tier 4",
IF((OR((AND('[1]PWS Information'!$E$10="NTNC",Q129="Non-Lead")),
(AND('[1]PWS Information'!$E$10="CWS",Q129="Non-Lead",S129="")),
(AND('[1]PWS Information'!$E$10="CWS",Q129="Non-Lead",S129="No")),
(AND('[1]PWS Information'!$E$10="CWS",Q129="Non-Lead",S129="Don't Know")),
(AND('[1]PWS Information'!$E$10="CWS",Q129="Non-Lead", J129="Non-Lead - Copper", S129="Yes", L129="Between 1989 and 2014")),
(AND('[1]PWS Information'!$E$10="CWS",Q129="Non-Lead", J129="Non-Lead - Copper", S129="Yes", L129="After 2014")),
(AND('[1]PWS Information'!$E$10="CWS",Q129="Non-Lead", J129="Non-Lead - Copper", S129="Yes", L129="Unknown")),
(AND('[1]PWS Information'!$E$10="CWS",Q129="Non-Lead", N129="Non-Lead - Copper", S129="Yes", O129="Between 1989 and 2014")),
(AND('[1]PWS Information'!$E$10="CWS",Q129="Non-Lead", N129="Non-Lead - Copper", S129="Yes", O129="After 2014")),
(AND('[1]PWS Information'!$E$10="CWS",Q129="Non-Lead", N129="Non-Lead - Copper", S129="Yes", O129="Unknown")),
(AND('[1]PWS Information'!$E$10="CWS",Q129="Unknown")),
(AND('[1]PWS Information'!$E$10="NTNC",Q129="Unknown")))),"Tier 5",
"")))))</f>
        <v>Tier 5</v>
      </c>
      <c r="Z129" s="71"/>
      <c r="AA129" s="71"/>
    </row>
    <row r="130" spans="1:27" ht="43.2" x14ac:dyDescent="0.3">
      <c r="A130" s="17"/>
      <c r="B130" s="70">
        <v>12974166</v>
      </c>
      <c r="C130" s="73">
        <v>550</v>
      </c>
      <c r="D130" s="74" t="s">
        <v>101</v>
      </c>
      <c r="E130" s="74" t="s">
        <v>49</v>
      </c>
      <c r="F130" s="74">
        <v>78640</v>
      </c>
      <c r="G130" s="78" t="s">
        <v>102</v>
      </c>
      <c r="H130" s="63">
        <v>29.9507917</v>
      </c>
      <c r="I130" s="64">
        <v>-97.839097222222193</v>
      </c>
      <c r="J130" s="65" t="s">
        <v>50</v>
      </c>
      <c r="K130" s="66" t="s">
        <v>51</v>
      </c>
      <c r="L130" s="62" t="s">
        <v>58</v>
      </c>
      <c r="M130" s="69"/>
      <c r="N130" s="65" t="s">
        <v>50</v>
      </c>
      <c r="O130" s="66" t="s">
        <v>70</v>
      </c>
      <c r="P130" s="69"/>
      <c r="Q130" s="55" t="str">
        <f t="shared" si="1"/>
        <v>Non-Lead</v>
      </c>
      <c r="R130" s="70" t="s">
        <v>51</v>
      </c>
      <c r="S130" s="70" t="s">
        <v>51</v>
      </c>
      <c r="T130" s="70"/>
      <c r="U130" s="71" t="s">
        <v>60</v>
      </c>
      <c r="V130" s="71" t="s">
        <v>51</v>
      </c>
      <c r="W130" s="71" t="s">
        <v>51</v>
      </c>
      <c r="X130" s="71" t="s">
        <v>51</v>
      </c>
      <c r="Y130" s="72" t="str">
        <f>IF((OR((AND('[1]PWS Information'!$E$10="CWS",U130="Single Family Residence",Q130="Lead")),
(AND('[1]PWS Information'!$E$10="CWS",U130="Multiple Family Residence",'[1]PWS Information'!$E$11="Yes",Q130="Lead")),
(AND('[1]PWS Information'!$E$10="NTNC",Q130="Lead")))),"Tier 1",
IF((OR((AND('[1]PWS Information'!$E$10="CWS",U130="Multiple Family Residence",'[1]PWS Information'!$E$11="No",Q130="Lead")),
(AND('[1]PWS Information'!$E$10="CWS",U130="Other",Q130="Lead")),
(AND('[1]PWS Information'!$E$10="CWS",U130="Building",Q130="Lead")))),"Tier 2",
IF((OR((AND('[1]PWS Information'!$E$10="CWS",U130="Single Family Residence",Q130="Galvanized Requiring Replacement")),
(AND('[1]PWS Information'!$E$10="CWS",U130="Single Family Residence",Q130="Galvanized Requiring Replacement",R130="Yes")),
(AND('[1]PWS Information'!$E$10="NTNC",Q130="Galvanized Requiring Replacement")),
(AND('[1]PWS Information'!$E$10="NTNC",U130="Single Family Residence",R130="Yes")))),"Tier 3",
IF((OR((AND('[1]PWS Information'!$E$10="CWS",U130="Single Family Residence",S130="Yes",Q130="Non-Lead", J130="Non-Lead - Copper",L130="Before 1989")),
(AND('[1]PWS Information'!$E$10="CWS",U130="Single Family Residence",S130="Yes",Q130="Non-Lead", N130="Non-Lead - Copper",O130="Before 1989")))),"Tier 4",
IF((OR((AND('[1]PWS Information'!$E$10="NTNC",Q130="Non-Lead")),
(AND('[1]PWS Information'!$E$10="CWS",Q130="Non-Lead",S130="")),
(AND('[1]PWS Information'!$E$10="CWS",Q130="Non-Lead",S130="No")),
(AND('[1]PWS Information'!$E$10="CWS",Q130="Non-Lead",S130="Don't Know")),
(AND('[1]PWS Information'!$E$10="CWS",Q130="Non-Lead", J130="Non-Lead - Copper", S130="Yes", L130="Between 1989 and 2014")),
(AND('[1]PWS Information'!$E$10="CWS",Q130="Non-Lead", J130="Non-Lead - Copper", S130="Yes", L130="After 2014")),
(AND('[1]PWS Information'!$E$10="CWS",Q130="Non-Lead", J130="Non-Lead - Copper", S130="Yes", L130="Unknown")),
(AND('[1]PWS Information'!$E$10="CWS",Q130="Non-Lead", N130="Non-Lead - Copper", S130="Yes", O130="Between 1989 and 2014")),
(AND('[1]PWS Information'!$E$10="CWS",Q130="Non-Lead", N130="Non-Lead - Copper", S130="Yes", O130="After 2014")),
(AND('[1]PWS Information'!$E$10="CWS",Q130="Non-Lead", N130="Non-Lead - Copper", S130="Yes", O130="Unknown")),
(AND('[1]PWS Information'!$E$10="CWS",Q130="Unknown")),
(AND('[1]PWS Information'!$E$10="NTNC",Q130="Unknown")))),"Tier 5",
"")))))</f>
        <v>Tier 5</v>
      </c>
      <c r="Z130" s="71"/>
      <c r="AA130" s="71"/>
    </row>
    <row r="131" spans="1:27" ht="43.2" x14ac:dyDescent="0.3">
      <c r="A131" s="1"/>
      <c r="B131" s="70">
        <v>13327445</v>
      </c>
      <c r="C131" s="73">
        <v>500</v>
      </c>
      <c r="D131" s="74" t="s">
        <v>99</v>
      </c>
      <c r="E131" s="74" t="s">
        <v>49</v>
      </c>
      <c r="F131" s="74">
        <v>78640</v>
      </c>
      <c r="G131" s="78" t="s">
        <v>103</v>
      </c>
      <c r="H131" s="63">
        <v>29.9513</v>
      </c>
      <c r="I131" s="64">
        <v>-97.839141699999999</v>
      </c>
      <c r="J131" s="65" t="s">
        <v>50</v>
      </c>
      <c r="K131" s="66" t="s">
        <v>51</v>
      </c>
      <c r="L131" s="62" t="s">
        <v>58</v>
      </c>
      <c r="M131" s="69"/>
      <c r="N131" s="65" t="s">
        <v>50</v>
      </c>
      <c r="O131" s="66" t="s">
        <v>70</v>
      </c>
      <c r="P131" s="69"/>
      <c r="Q131" s="55" t="str">
        <f t="shared" si="1"/>
        <v>Non-Lead</v>
      </c>
      <c r="R131" s="70" t="s">
        <v>51</v>
      </c>
      <c r="S131" s="70" t="s">
        <v>51</v>
      </c>
      <c r="T131" s="70"/>
      <c r="U131" s="71" t="s">
        <v>60</v>
      </c>
      <c r="V131" s="71" t="s">
        <v>51</v>
      </c>
      <c r="W131" s="71" t="s">
        <v>51</v>
      </c>
      <c r="X131" s="71" t="s">
        <v>51</v>
      </c>
      <c r="Y131" s="72" t="str">
        <f>IF((OR((AND('[1]PWS Information'!$E$10="CWS",U131="Single Family Residence",Q131="Lead")),
(AND('[1]PWS Information'!$E$10="CWS",U131="Multiple Family Residence",'[1]PWS Information'!$E$11="Yes",Q131="Lead")),
(AND('[1]PWS Information'!$E$10="NTNC",Q131="Lead")))),"Tier 1",
IF((OR((AND('[1]PWS Information'!$E$10="CWS",U131="Multiple Family Residence",'[1]PWS Information'!$E$11="No",Q131="Lead")),
(AND('[1]PWS Information'!$E$10="CWS",U131="Other",Q131="Lead")),
(AND('[1]PWS Information'!$E$10="CWS",U131="Building",Q131="Lead")))),"Tier 2",
IF((OR((AND('[1]PWS Information'!$E$10="CWS",U131="Single Family Residence",Q131="Galvanized Requiring Replacement")),
(AND('[1]PWS Information'!$E$10="CWS",U131="Single Family Residence",Q131="Galvanized Requiring Replacement",R131="Yes")),
(AND('[1]PWS Information'!$E$10="NTNC",Q131="Galvanized Requiring Replacement")),
(AND('[1]PWS Information'!$E$10="NTNC",U131="Single Family Residence",R131="Yes")))),"Tier 3",
IF((OR((AND('[1]PWS Information'!$E$10="CWS",U131="Single Family Residence",S131="Yes",Q131="Non-Lead", J131="Non-Lead - Copper",L131="Before 1989")),
(AND('[1]PWS Information'!$E$10="CWS",U131="Single Family Residence",S131="Yes",Q131="Non-Lead", N131="Non-Lead - Copper",O131="Before 1989")))),"Tier 4",
IF((OR((AND('[1]PWS Information'!$E$10="NTNC",Q131="Non-Lead")),
(AND('[1]PWS Information'!$E$10="CWS",Q131="Non-Lead",S131="")),
(AND('[1]PWS Information'!$E$10="CWS",Q131="Non-Lead",S131="No")),
(AND('[1]PWS Information'!$E$10="CWS",Q131="Non-Lead",S131="Don't Know")),
(AND('[1]PWS Information'!$E$10="CWS",Q131="Non-Lead", J131="Non-Lead - Copper", S131="Yes", L131="Between 1989 and 2014")),
(AND('[1]PWS Information'!$E$10="CWS",Q131="Non-Lead", J131="Non-Lead - Copper", S131="Yes", L131="After 2014")),
(AND('[1]PWS Information'!$E$10="CWS",Q131="Non-Lead", J131="Non-Lead - Copper", S131="Yes", L131="Unknown")),
(AND('[1]PWS Information'!$E$10="CWS",Q131="Non-Lead", N131="Non-Lead - Copper", S131="Yes", O131="Between 1989 and 2014")),
(AND('[1]PWS Information'!$E$10="CWS",Q131="Non-Lead", N131="Non-Lead - Copper", S131="Yes", O131="After 2014")),
(AND('[1]PWS Information'!$E$10="CWS",Q131="Non-Lead", N131="Non-Lead - Copper", S131="Yes", O131="Unknown")),
(AND('[1]PWS Information'!$E$10="CWS",Q131="Unknown")),
(AND('[1]PWS Information'!$E$10="NTNC",Q131="Unknown")))),"Tier 5",
"")))))</f>
        <v>Tier 5</v>
      </c>
      <c r="Z131" s="71"/>
      <c r="AA131" s="71"/>
    </row>
    <row r="132" spans="1:27" ht="57.6" x14ac:dyDescent="0.3">
      <c r="A132" s="1"/>
      <c r="B132" s="70">
        <v>12664442</v>
      </c>
      <c r="C132" s="73">
        <v>400</v>
      </c>
      <c r="D132" s="74" t="s">
        <v>99</v>
      </c>
      <c r="E132" s="74" t="s">
        <v>49</v>
      </c>
      <c r="F132" s="74">
        <v>78640</v>
      </c>
      <c r="G132" s="78"/>
      <c r="H132" s="63">
        <v>29.9493583</v>
      </c>
      <c r="I132" s="64">
        <v>-97.841038888888804</v>
      </c>
      <c r="J132" s="65" t="s">
        <v>50</v>
      </c>
      <c r="K132" s="66" t="s">
        <v>51</v>
      </c>
      <c r="L132" s="62" t="s">
        <v>58</v>
      </c>
      <c r="M132" s="69"/>
      <c r="N132" s="65" t="s">
        <v>50</v>
      </c>
      <c r="O132" s="66" t="s">
        <v>70</v>
      </c>
      <c r="P132" s="69"/>
      <c r="Q132" s="55" t="str">
        <f t="shared" si="1"/>
        <v>Non-Lead</v>
      </c>
      <c r="R132" s="70" t="s">
        <v>51</v>
      </c>
      <c r="S132" s="70" t="s">
        <v>51</v>
      </c>
      <c r="T132" s="70"/>
      <c r="U132" s="71" t="s">
        <v>53</v>
      </c>
      <c r="V132" s="71" t="s">
        <v>51</v>
      </c>
      <c r="W132" s="71" t="s">
        <v>51</v>
      </c>
      <c r="X132" s="71" t="s">
        <v>61</v>
      </c>
      <c r="Y132" s="72" t="str">
        <f>IF((OR((AND('[1]PWS Information'!$E$10="CWS",U132="Single Family Residence",Q132="Lead")),
(AND('[1]PWS Information'!$E$10="CWS",U132="Multiple Family Residence",'[1]PWS Information'!$E$11="Yes",Q132="Lead")),
(AND('[1]PWS Information'!$E$10="NTNC",Q132="Lead")))),"Tier 1",
IF((OR((AND('[1]PWS Information'!$E$10="CWS",U132="Multiple Family Residence",'[1]PWS Information'!$E$11="No",Q132="Lead")),
(AND('[1]PWS Information'!$E$10="CWS",U132="Other",Q132="Lead")),
(AND('[1]PWS Information'!$E$10="CWS",U132="Building",Q132="Lead")))),"Tier 2",
IF((OR((AND('[1]PWS Information'!$E$10="CWS",U132="Single Family Residence",Q132="Galvanized Requiring Replacement")),
(AND('[1]PWS Information'!$E$10="CWS",U132="Single Family Residence",Q132="Galvanized Requiring Replacement",R132="Yes")),
(AND('[1]PWS Information'!$E$10="NTNC",Q132="Galvanized Requiring Replacement")),
(AND('[1]PWS Information'!$E$10="NTNC",U132="Single Family Residence",R132="Yes")))),"Tier 3",
IF((OR((AND('[1]PWS Information'!$E$10="CWS",U132="Single Family Residence",S132="Yes",Q132="Non-Lead", J132="Non-Lead - Copper",L132="Before 1989")),
(AND('[1]PWS Information'!$E$10="CWS",U132="Single Family Residence",S132="Yes",Q132="Non-Lead", N132="Non-Lead - Copper",O132="Before 1989")))),"Tier 4",
IF((OR((AND('[1]PWS Information'!$E$10="NTNC",Q132="Non-Lead")),
(AND('[1]PWS Information'!$E$10="CWS",Q132="Non-Lead",S132="")),
(AND('[1]PWS Information'!$E$10="CWS",Q132="Non-Lead",S132="No")),
(AND('[1]PWS Information'!$E$10="CWS",Q132="Non-Lead",S132="Don't Know")),
(AND('[1]PWS Information'!$E$10="CWS",Q132="Non-Lead", J132="Non-Lead - Copper", S132="Yes", L132="Between 1989 and 2014")),
(AND('[1]PWS Information'!$E$10="CWS",Q132="Non-Lead", J132="Non-Lead - Copper", S132="Yes", L132="After 2014")),
(AND('[1]PWS Information'!$E$10="CWS",Q132="Non-Lead", J132="Non-Lead - Copper", S132="Yes", L132="Unknown")),
(AND('[1]PWS Information'!$E$10="CWS",Q132="Non-Lead", N132="Non-Lead - Copper", S132="Yes", O132="Between 1989 and 2014")),
(AND('[1]PWS Information'!$E$10="CWS",Q132="Non-Lead", N132="Non-Lead - Copper", S132="Yes", O132="After 2014")),
(AND('[1]PWS Information'!$E$10="CWS",Q132="Non-Lead", N132="Non-Lead - Copper", S132="Yes", O132="Unknown")),
(AND('[1]PWS Information'!$E$10="CWS",Q132="Unknown")),
(AND('[1]PWS Information'!$E$10="NTNC",Q132="Unknown")))),"Tier 5",
"")))))</f>
        <v>Tier 5</v>
      </c>
      <c r="Z132" s="71"/>
      <c r="AA132" s="71"/>
    </row>
    <row r="133" spans="1:27" ht="57.6" x14ac:dyDescent="0.3">
      <c r="A133" s="1"/>
      <c r="B133" s="70">
        <v>13353902</v>
      </c>
      <c r="C133" s="73">
        <v>320</v>
      </c>
      <c r="D133" s="74" t="s">
        <v>99</v>
      </c>
      <c r="E133" s="74" t="s">
        <v>49</v>
      </c>
      <c r="F133" s="74">
        <v>78640</v>
      </c>
      <c r="G133" s="78"/>
      <c r="H133" s="63">
        <v>29.9485639</v>
      </c>
      <c r="I133" s="64">
        <v>-97.842019444444404</v>
      </c>
      <c r="J133" s="65" t="s">
        <v>50</v>
      </c>
      <c r="K133" s="66" t="s">
        <v>51</v>
      </c>
      <c r="L133" s="62" t="s">
        <v>58</v>
      </c>
      <c r="M133" s="69"/>
      <c r="N133" s="65" t="s">
        <v>57</v>
      </c>
      <c r="O133" s="66" t="s">
        <v>70</v>
      </c>
      <c r="P133" s="69"/>
      <c r="Q133" s="55" t="str">
        <f t="shared" si="1"/>
        <v>Non-Lead</v>
      </c>
      <c r="R133" s="70" t="s">
        <v>51</v>
      </c>
      <c r="S133" s="70" t="s">
        <v>85</v>
      </c>
      <c r="T133" s="70"/>
      <c r="U133" s="71" t="s">
        <v>53</v>
      </c>
      <c r="V133" s="71" t="s">
        <v>51</v>
      </c>
      <c r="W133" s="71" t="s">
        <v>51</v>
      </c>
      <c r="X133" s="71" t="s">
        <v>61</v>
      </c>
      <c r="Y133" s="72" t="str">
        <f>IF((OR((AND('[1]PWS Information'!$E$10="CWS",U133="Single Family Residence",Q133="Lead")),
(AND('[1]PWS Information'!$E$10="CWS",U133="Multiple Family Residence",'[1]PWS Information'!$E$11="Yes",Q133="Lead")),
(AND('[1]PWS Information'!$E$10="NTNC",Q133="Lead")))),"Tier 1",
IF((OR((AND('[1]PWS Information'!$E$10="CWS",U133="Multiple Family Residence",'[1]PWS Information'!$E$11="No",Q133="Lead")),
(AND('[1]PWS Information'!$E$10="CWS",U133="Other",Q133="Lead")),
(AND('[1]PWS Information'!$E$10="CWS",U133="Building",Q133="Lead")))),"Tier 2",
IF((OR((AND('[1]PWS Information'!$E$10="CWS",U133="Single Family Residence",Q133="Galvanized Requiring Replacement")),
(AND('[1]PWS Information'!$E$10="CWS",U133="Single Family Residence",Q133="Galvanized Requiring Replacement",R133="Yes")),
(AND('[1]PWS Information'!$E$10="NTNC",Q133="Galvanized Requiring Replacement")),
(AND('[1]PWS Information'!$E$10="NTNC",U133="Single Family Residence",R133="Yes")))),"Tier 3",
IF((OR((AND('[1]PWS Information'!$E$10="CWS",U133="Single Family Residence",S133="Yes",Q133="Non-Lead", J133="Non-Lead - Copper",L133="Before 1989")),
(AND('[1]PWS Information'!$E$10="CWS",U133="Single Family Residence",S133="Yes",Q133="Non-Lead", N133="Non-Lead - Copper",O133="Before 1989")))),"Tier 4",
IF((OR((AND('[1]PWS Information'!$E$10="NTNC",Q133="Non-Lead")),
(AND('[1]PWS Information'!$E$10="CWS",Q133="Non-Lead",S133="")),
(AND('[1]PWS Information'!$E$10="CWS",Q133="Non-Lead",S133="No")),
(AND('[1]PWS Information'!$E$10="CWS",Q133="Non-Lead",S133="Don't Know")),
(AND('[1]PWS Information'!$E$10="CWS",Q133="Non-Lead", J133="Non-Lead - Copper", S133="Yes", L133="Between 1989 and 2014")),
(AND('[1]PWS Information'!$E$10="CWS",Q133="Non-Lead", J133="Non-Lead - Copper", S133="Yes", L133="After 2014")),
(AND('[1]PWS Information'!$E$10="CWS",Q133="Non-Lead", J133="Non-Lead - Copper", S133="Yes", L133="Unknown")),
(AND('[1]PWS Information'!$E$10="CWS",Q133="Non-Lead", N133="Non-Lead - Copper", S133="Yes", O133="Between 1989 and 2014")),
(AND('[1]PWS Information'!$E$10="CWS",Q133="Non-Lead", N133="Non-Lead - Copper", S133="Yes", O133="After 2014")),
(AND('[1]PWS Information'!$E$10="CWS",Q133="Non-Lead", N133="Non-Lead - Copper", S133="Yes", O133="Unknown")),
(AND('[1]PWS Information'!$E$10="CWS",Q133="Unknown")),
(AND('[1]PWS Information'!$E$10="NTNC",Q133="Unknown")))),"Tier 5",
"")))))</f>
        <v>Tier 5</v>
      </c>
      <c r="Z133" s="71"/>
      <c r="AA133" s="71"/>
    </row>
    <row r="134" spans="1:27" ht="57.6" x14ac:dyDescent="0.3">
      <c r="A134" s="17"/>
      <c r="B134" s="70">
        <v>12670550</v>
      </c>
      <c r="C134" s="73" t="s">
        <v>104</v>
      </c>
      <c r="D134" s="74" t="s">
        <v>105</v>
      </c>
      <c r="E134" s="74" t="s">
        <v>49</v>
      </c>
      <c r="F134" s="74">
        <v>78640</v>
      </c>
      <c r="G134" s="78" t="s">
        <v>106</v>
      </c>
      <c r="H134" s="63">
        <v>29.948219399999999</v>
      </c>
      <c r="I134" s="64">
        <v>-97.841638888888795</v>
      </c>
      <c r="J134" s="65" t="s">
        <v>50</v>
      </c>
      <c r="K134" s="66" t="s">
        <v>51</v>
      </c>
      <c r="L134" s="62" t="s">
        <v>58</v>
      </c>
      <c r="M134" s="69"/>
      <c r="N134" s="65" t="s">
        <v>57</v>
      </c>
      <c r="O134" s="66" t="s">
        <v>70</v>
      </c>
      <c r="P134" s="69"/>
      <c r="Q134" s="55" t="str">
        <f t="shared" si="1"/>
        <v>Non-Lead</v>
      </c>
      <c r="R134" s="70" t="s">
        <v>51</v>
      </c>
      <c r="S134" s="70" t="s">
        <v>85</v>
      </c>
      <c r="T134" s="70"/>
      <c r="U134" s="71" t="s">
        <v>53</v>
      </c>
      <c r="V134" s="71" t="s">
        <v>51</v>
      </c>
      <c r="W134" s="71" t="s">
        <v>51</v>
      </c>
      <c r="X134" s="71" t="s">
        <v>51</v>
      </c>
      <c r="Y134" s="72" t="str">
        <f>IF((OR((AND('[1]PWS Information'!$E$10="CWS",U134="Single Family Residence",Q134="Lead")),
(AND('[1]PWS Information'!$E$10="CWS",U134="Multiple Family Residence",'[1]PWS Information'!$E$11="Yes",Q134="Lead")),
(AND('[1]PWS Information'!$E$10="NTNC",Q134="Lead")))),"Tier 1",
IF((OR((AND('[1]PWS Information'!$E$10="CWS",U134="Multiple Family Residence",'[1]PWS Information'!$E$11="No",Q134="Lead")),
(AND('[1]PWS Information'!$E$10="CWS",U134="Other",Q134="Lead")),
(AND('[1]PWS Information'!$E$10="CWS",U134="Building",Q134="Lead")))),"Tier 2",
IF((OR((AND('[1]PWS Information'!$E$10="CWS",U134="Single Family Residence",Q134="Galvanized Requiring Replacement")),
(AND('[1]PWS Information'!$E$10="CWS",U134="Single Family Residence",Q134="Galvanized Requiring Replacement",R134="Yes")),
(AND('[1]PWS Information'!$E$10="NTNC",Q134="Galvanized Requiring Replacement")),
(AND('[1]PWS Information'!$E$10="NTNC",U134="Single Family Residence",R134="Yes")))),"Tier 3",
IF((OR((AND('[1]PWS Information'!$E$10="CWS",U134="Single Family Residence",S134="Yes",Q134="Non-Lead", J134="Non-Lead - Copper",L134="Before 1989")),
(AND('[1]PWS Information'!$E$10="CWS",U134="Single Family Residence",S134="Yes",Q134="Non-Lead", N134="Non-Lead - Copper",O134="Before 1989")))),"Tier 4",
IF((OR((AND('[1]PWS Information'!$E$10="NTNC",Q134="Non-Lead")),
(AND('[1]PWS Information'!$E$10="CWS",Q134="Non-Lead",S134="")),
(AND('[1]PWS Information'!$E$10="CWS",Q134="Non-Lead",S134="No")),
(AND('[1]PWS Information'!$E$10="CWS",Q134="Non-Lead",S134="Don't Know")),
(AND('[1]PWS Information'!$E$10="CWS",Q134="Non-Lead", J134="Non-Lead - Copper", S134="Yes", L134="Between 1989 and 2014")),
(AND('[1]PWS Information'!$E$10="CWS",Q134="Non-Lead", J134="Non-Lead - Copper", S134="Yes", L134="After 2014")),
(AND('[1]PWS Information'!$E$10="CWS",Q134="Non-Lead", J134="Non-Lead - Copper", S134="Yes", L134="Unknown")),
(AND('[1]PWS Information'!$E$10="CWS",Q134="Non-Lead", N134="Non-Lead - Copper", S134="Yes", O134="Between 1989 and 2014")),
(AND('[1]PWS Information'!$E$10="CWS",Q134="Non-Lead", N134="Non-Lead - Copper", S134="Yes", O134="After 2014")),
(AND('[1]PWS Information'!$E$10="CWS",Q134="Non-Lead", N134="Non-Lead - Copper", S134="Yes", O134="Unknown")),
(AND('[1]PWS Information'!$E$10="CWS",Q134="Unknown")),
(AND('[1]PWS Information'!$E$10="NTNC",Q134="Unknown")))),"Tier 5",
"")))))</f>
        <v>Tier 5</v>
      </c>
      <c r="Z134" s="71"/>
      <c r="AA134" s="71"/>
    </row>
    <row r="135" spans="1:27" ht="57.6" x14ac:dyDescent="0.3">
      <c r="A135" s="1"/>
      <c r="B135" s="70">
        <v>12650072</v>
      </c>
      <c r="C135" s="73" t="s">
        <v>107</v>
      </c>
      <c r="D135" s="74" t="s">
        <v>105</v>
      </c>
      <c r="E135" s="74" t="s">
        <v>49</v>
      </c>
      <c r="F135" s="74">
        <v>78640</v>
      </c>
      <c r="G135" s="78" t="s">
        <v>108</v>
      </c>
      <c r="H135" s="63">
        <v>29.9481389</v>
      </c>
      <c r="I135" s="64">
        <v>-97.841519444444401</v>
      </c>
      <c r="J135" s="65" t="s">
        <v>50</v>
      </c>
      <c r="K135" s="66" t="s">
        <v>51</v>
      </c>
      <c r="L135" s="62" t="s">
        <v>58</v>
      </c>
      <c r="M135" s="69"/>
      <c r="N135" s="65" t="s">
        <v>57</v>
      </c>
      <c r="O135" s="66" t="s">
        <v>70</v>
      </c>
      <c r="P135" s="69"/>
      <c r="Q135" s="55" t="str">
        <f t="shared" si="1"/>
        <v>Non-Lead</v>
      </c>
      <c r="R135" s="70" t="s">
        <v>51</v>
      </c>
      <c r="S135" s="70" t="s">
        <v>85</v>
      </c>
      <c r="T135" s="70"/>
      <c r="U135" s="71" t="s">
        <v>53</v>
      </c>
      <c r="V135" s="71" t="s">
        <v>51</v>
      </c>
      <c r="W135" s="71" t="s">
        <v>51</v>
      </c>
      <c r="X135" s="71" t="s">
        <v>51</v>
      </c>
      <c r="Y135" s="72" t="str">
        <f>IF((OR((AND('[1]PWS Information'!$E$10="CWS",U135="Single Family Residence",Q135="Lead")),
(AND('[1]PWS Information'!$E$10="CWS",U135="Multiple Family Residence",'[1]PWS Information'!$E$11="Yes",Q135="Lead")),
(AND('[1]PWS Information'!$E$10="NTNC",Q135="Lead")))),"Tier 1",
IF((OR((AND('[1]PWS Information'!$E$10="CWS",U135="Multiple Family Residence",'[1]PWS Information'!$E$11="No",Q135="Lead")),
(AND('[1]PWS Information'!$E$10="CWS",U135="Other",Q135="Lead")),
(AND('[1]PWS Information'!$E$10="CWS",U135="Building",Q135="Lead")))),"Tier 2",
IF((OR((AND('[1]PWS Information'!$E$10="CWS",U135="Single Family Residence",Q135="Galvanized Requiring Replacement")),
(AND('[1]PWS Information'!$E$10="CWS",U135="Single Family Residence",Q135="Galvanized Requiring Replacement",R135="Yes")),
(AND('[1]PWS Information'!$E$10="NTNC",Q135="Galvanized Requiring Replacement")),
(AND('[1]PWS Information'!$E$10="NTNC",U135="Single Family Residence",R135="Yes")))),"Tier 3",
IF((OR((AND('[1]PWS Information'!$E$10="CWS",U135="Single Family Residence",S135="Yes",Q135="Non-Lead", J135="Non-Lead - Copper",L135="Before 1989")),
(AND('[1]PWS Information'!$E$10="CWS",U135="Single Family Residence",S135="Yes",Q135="Non-Lead", N135="Non-Lead - Copper",O135="Before 1989")))),"Tier 4",
IF((OR((AND('[1]PWS Information'!$E$10="NTNC",Q135="Non-Lead")),
(AND('[1]PWS Information'!$E$10="CWS",Q135="Non-Lead",S135="")),
(AND('[1]PWS Information'!$E$10="CWS",Q135="Non-Lead",S135="No")),
(AND('[1]PWS Information'!$E$10="CWS",Q135="Non-Lead",S135="Don't Know")),
(AND('[1]PWS Information'!$E$10="CWS",Q135="Non-Lead", J135="Non-Lead - Copper", S135="Yes", L135="Between 1989 and 2014")),
(AND('[1]PWS Information'!$E$10="CWS",Q135="Non-Lead", J135="Non-Lead - Copper", S135="Yes", L135="After 2014")),
(AND('[1]PWS Information'!$E$10="CWS",Q135="Non-Lead", J135="Non-Lead - Copper", S135="Yes", L135="Unknown")),
(AND('[1]PWS Information'!$E$10="CWS",Q135="Non-Lead", N135="Non-Lead - Copper", S135="Yes", O135="Between 1989 and 2014")),
(AND('[1]PWS Information'!$E$10="CWS",Q135="Non-Lead", N135="Non-Lead - Copper", S135="Yes", O135="After 2014")),
(AND('[1]PWS Information'!$E$10="CWS",Q135="Non-Lead", N135="Non-Lead - Copper", S135="Yes", O135="Unknown")),
(AND('[1]PWS Information'!$E$10="CWS",Q135="Unknown")),
(AND('[1]PWS Information'!$E$10="NTNC",Q135="Unknown")))),"Tier 5",
"")))))</f>
        <v>Tier 5</v>
      </c>
      <c r="Z135" s="71"/>
      <c r="AA135" s="71"/>
    </row>
    <row r="136" spans="1:27" ht="57.6" x14ac:dyDescent="0.3">
      <c r="A136" s="1"/>
      <c r="B136" s="70">
        <v>12832072</v>
      </c>
      <c r="C136" s="73" t="s">
        <v>109</v>
      </c>
      <c r="D136" s="74" t="s">
        <v>105</v>
      </c>
      <c r="E136" s="74" t="s">
        <v>49</v>
      </c>
      <c r="F136" s="74">
        <v>78640</v>
      </c>
      <c r="G136" s="78" t="s">
        <v>110</v>
      </c>
      <c r="H136" s="63">
        <v>29.948027799999998</v>
      </c>
      <c r="I136" s="64">
        <v>-97.841399999999993</v>
      </c>
      <c r="J136" s="65" t="s">
        <v>50</v>
      </c>
      <c r="K136" s="66" t="s">
        <v>51</v>
      </c>
      <c r="L136" s="62" t="s">
        <v>58</v>
      </c>
      <c r="M136" s="69"/>
      <c r="N136" s="65" t="s">
        <v>50</v>
      </c>
      <c r="O136" s="66" t="s">
        <v>70</v>
      </c>
      <c r="P136" s="69"/>
      <c r="Q136" s="55" t="str">
        <f t="shared" si="1"/>
        <v>Non-Lead</v>
      </c>
      <c r="R136" s="70" t="s">
        <v>51</v>
      </c>
      <c r="S136" s="70" t="s">
        <v>51</v>
      </c>
      <c r="T136" s="70"/>
      <c r="U136" s="71" t="s">
        <v>53</v>
      </c>
      <c r="V136" s="71" t="s">
        <v>51</v>
      </c>
      <c r="W136" s="71" t="s">
        <v>51</v>
      </c>
      <c r="X136" s="71" t="s">
        <v>51</v>
      </c>
      <c r="Y136" s="72" t="str">
        <f>IF((OR((AND('[1]PWS Information'!$E$10="CWS",U136="Single Family Residence",Q136="Lead")),
(AND('[1]PWS Information'!$E$10="CWS",U136="Multiple Family Residence",'[1]PWS Information'!$E$11="Yes",Q136="Lead")),
(AND('[1]PWS Information'!$E$10="NTNC",Q136="Lead")))),"Tier 1",
IF((OR((AND('[1]PWS Information'!$E$10="CWS",U136="Multiple Family Residence",'[1]PWS Information'!$E$11="No",Q136="Lead")),
(AND('[1]PWS Information'!$E$10="CWS",U136="Other",Q136="Lead")),
(AND('[1]PWS Information'!$E$10="CWS",U136="Building",Q136="Lead")))),"Tier 2",
IF((OR((AND('[1]PWS Information'!$E$10="CWS",U136="Single Family Residence",Q136="Galvanized Requiring Replacement")),
(AND('[1]PWS Information'!$E$10="CWS",U136="Single Family Residence",Q136="Galvanized Requiring Replacement",R136="Yes")),
(AND('[1]PWS Information'!$E$10="NTNC",Q136="Galvanized Requiring Replacement")),
(AND('[1]PWS Information'!$E$10="NTNC",U136="Single Family Residence",R136="Yes")))),"Tier 3",
IF((OR((AND('[1]PWS Information'!$E$10="CWS",U136="Single Family Residence",S136="Yes",Q136="Non-Lead", J136="Non-Lead - Copper",L136="Before 1989")),
(AND('[1]PWS Information'!$E$10="CWS",U136="Single Family Residence",S136="Yes",Q136="Non-Lead", N136="Non-Lead - Copper",O136="Before 1989")))),"Tier 4",
IF((OR((AND('[1]PWS Information'!$E$10="NTNC",Q136="Non-Lead")),
(AND('[1]PWS Information'!$E$10="CWS",Q136="Non-Lead",S136="")),
(AND('[1]PWS Information'!$E$10="CWS",Q136="Non-Lead",S136="No")),
(AND('[1]PWS Information'!$E$10="CWS",Q136="Non-Lead",S136="Don't Know")),
(AND('[1]PWS Information'!$E$10="CWS",Q136="Non-Lead", J136="Non-Lead - Copper", S136="Yes", L136="Between 1989 and 2014")),
(AND('[1]PWS Information'!$E$10="CWS",Q136="Non-Lead", J136="Non-Lead - Copper", S136="Yes", L136="After 2014")),
(AND('[1]PWS Information'!$E$10="CWS",Q136="Non-Lead", J136="Non-Lead - Copper", S136="Yes", L136="Unknown")),
(AND('[1]PWS Information'!$E$10="CWS",Q136="Non-Lead", N136="Non-Lead - Copper", S136="Yes", O136="Between 1989 and 2014")),
(AND('[1]PWS Information'!$E$10="CWS",Q136="Non-Lead", N136="Non-Lead - Copper", S136="Yes", O136="After 2014")),
(AND('[1]PWS Information'!$E$10="CWS",Q136="Non-Lead", N136="Non-Lead - Copper", S136="Yes", O136="Unknown")),
(AND('[1]PWS Information'!$E$10="CWS",Q136="Unknown")),
(AND('[1]PWS Information'!$E$10="NTNC",Q136="Unknown")))),"Tier 5",
"")))))</f>
        <v>Tier 5</v>
      </c>
      <c r="Z136" s="71"/>
      <c r="AA136" s="71"/>
    </row>
    <row r="137" spans="1:27" ht="57.6" x14ac:dyDescent="0.3">
      <c r="A137" s="1"/>
      <c r="B137" s="70">
        <v>10773976</v>
      </c>
      <c r="C137" s="73" t="s">
        <v>111</v>
      </c>
      <c r="D137" s="74" t="s">
        <v>105</v>
      </c>
      <c r="E137" s="74" t="s">
        <v>49</v>
      </c>
      <c r="F137" s="74">
        <v>78640</v>
      </c>
      <c r="G137" s="78" t="s">
        <v>112</v>
      </c>
      <c r="H137" s="63">
        <v>29.947930599999999</v>
      </c>
      <c r="I137" s="64">
        <v>-97.841277777777705</v>
      </c>
      <c r="J137" s="65" t="s">
        <v>50</v>
      </c>
      <c r="K137" s="66" t="s">
        <v>51</v>
      </c>
      <c r="L137" s="62" t="s">
        <v>58</v>
      </c>
      <c r="M137" s="69"/>
      <c r="N137" s="65" t="s">
        <v>57</v>
      </c>
      <c r="O137" s="66" t="s">
        <v>70</v>
      </c>
      <c r="P137" s="69"/>
      <c r="Q137" s="55" t="str">
        <f t="shared" si="1"/>
        <v>Non-Lead</v>
      </c>
      <c r="R137" s="70" t="s">
        <v>51</v>
      </c>
      <c r="S137" s="70" t="s">
        <v>85</v>
      </c>
      <c r="T137" s="70"/>
      <c r="U137" s="71" t="s">
        <v>53</v>
      </c>
      <c r="V137" s="71" t="s">
        <v>51</v>
      </c>
      <c r="W137" s="71" t="s">
        <v>51</v>
      </c>
      <c r="X137" s="71" t="s">
        <v>61</v>
      </c>
      <c r="Y137" s="72" t="str">
        <f>IF((OR((AND('[1]PWS Information'!$E$10="CWS",U137="Single Family Residence",Q137="Lead")),
(AND('[1]PWS Information'!$E$10="CWS",U137="Multiple Family Residence",'[1]PWS Information'!$E$11="Yes",Q137="Lead")),
(AND('[1]PWS Information'!$E$10="NTNC",Q137="Lead")))),"Tier 1",
IF((OR((AND('[1]PWS Information'!$E$10="CWS",U137="Multiple Family Residence",'[1]PWS Information'!$E$11="No",Q137="Lead")),
(AND('[1]PWS Information'!$E$10="CWS",U137="Other",Q137="Lead")),
(AND('[1]PWS Information'!$E$10="CWS",U137="Building",Q137="Lead")))),"Tier 2",
IF((OR((AND('[1]PWS Information'!$E$10="CWS",U137="Single Family Residence",Q137="Galvanized Requiring Replacement")),
(AND('[1]PWS Information'!$E$10="CWS",U137="Single Family Residence",Q137="Galvanized Requiring Replacement",R137="Yes")),
(AND('[1]PWS Information'!$E$10="NTNC",Q137="Galvanized Requiring Replacement")),
(AND('[1]PWS Information'!$E$10="NTNC",U137="Single Family Residence",R137="Yes")))),"Tier 3",
IF((OR((AND('[1]PWS Information'!$E$10="CWS",U137="Single Family Residence",S137="Yes",Q137="Non-Lead", J137="Non-Lead - Copper",L137="Before 1989")),
(AND('[1]PWS Information'!$E$10="CWS",U137="Single Family Residence",S137="Yes",Q137="Non-Lead", N137="Non-Lead - Copper",O137="Before 1989")))),"Tier 4",
IF((OR((AND('[1]PWS Information'!$E$10="NTNC",Q137="Non-Lead")),
(AND('[1]PWS Information'!$E$10="CWS",Q137="Non-Lead",S137="")),
(AND('[1]PWS Information'!$E$10="CWS",Q137="Non-Lead",S137="No")),
(AND('[1]PWS Information'!$E$10="CWS",Q137="Non-Lead",S137="Don't Know")),
(AND('[1]PWS Information'!$E$10="CWS",Q137="Non-Lead", J137="Non-Lead - Copper", S137="Yes", L137="Between 1989 and 2014")),
(AND('[1]PWS Information'!$E$10="CWS",Q137="Non-Lead", J137="Non-Lead - Copper", S137="Yes", L137="After 2014")),
(AND('[1]PWS Information'!$E$10="CWS",Q137="Non-Lead", J137="Non-Lead - Copper", S137="Yes", L137="Unknown")),
(AND('[1]PWS Information'!$E$10="CWS",Q137="Non-Lead", N137="Non-Lead - Copper", S137="Yes", O137="Between 1989 and 2014")),
(AND('[1]PWS Information'!$E$10="CWS",Q137="Non-Lead", N137="Non-Lead - Copper", S137="Yes", O137="After 2014")),
(AND('[1]PWS Information'!$E$10="CWS",Q137="Non-Lead", N137="Non-Lead - Copper", S137="Yes", O137="Unknown")),
(AND('[1]PWS Information'!$E$10="CWS",Q137="Unknown")),
(AND('[1]PWS Information'!$E$10="NTNC",Q137="Unknown")))),"Tier 5",
"")))))</f>
        <v>Tier 5</v>
      </c>
      <c r="Z137" s="71"/>
      <c r="AA137" s="71"/>
    </row>
    <row r="138" spans="1:27" ht="57.6" x14ac:dyDescent="0.3">
      <c r="A138" s="17"/>
      <c r="B138" s="70">
        <v>13129974</v>
      </c>
      <c r="C138" s="73">
        <v>300</v>
      </c>
      <c r="D138" s="74" t="s">
        <v>99</v>
      </c>
      <c r="E138" s="74" t="s">
        <v>49</v>
      </c>
      <c r="F138" s="74">
        <v>78640</v>
      </c>
      <c r="G138" s="78"/>
      <c r="H138" s="63">
        <v>29.947536100000001</v>
      </c>
      <c r="I138" s="64">
        <v>-97.842569444444393</v>
      </c>
      <c r="J138" s="65" t="s">
        <v>50</v>
      </c>
      <c r="K138" s="66" t="s">
        <v>51</v>
      </c>
      <c r="L138" s="62" t="s">
        <v>58</v>
      </c>
      <c r="M138" s="69"/>
      <c r="N138" s="65" t="s">
        <v>57</v>
      </c>
      <c r="O138" s="66" t="s">
        <v>70</v>
      </c>
      <c r="P138" s="69"/>
      <c r="Q138" s="55" t="str">
        <f t="shared" si="1"/>
        <v>Non-Lead</v>
      </c>
      <c r="R138" s="70" t="s">
        <v>51</v>
      </c>
      <c r="S138" s="70" t="s">
        <v>85</v>
      </c>
      <c r="T138" s="70"/>
      <c r="U138" s="71" t="s">
        <v>53</v>
      </c>
      <c r="V138" s="71" t="s">
        <v>51</v>
      </c>
      <c r="W138" s="71" t="s">
        <v>51</v>
      </c>
      <c r="X138" s="71" t="s">
        <v>61</v>
      </c>
      <c r="Y138" s="72" t="str">
        <f>IF((OR((AND('[1]PWS Information'!$E$10="CWS",U138="Single Family Residence",Q138="Lead")),
(AND('[1]PWS Information'!$E$10="CWS",U138="Multiple Family Residence",'[1]PWS Information'!$E$11="Yes",Q138="Lead")),
(AND('[1]PWS Information'!$E$10="NTNC",Q138="Lead")))),"Tier 1",
IF((OR((AND('[1]PWS Information'!$E$10="CWS",U138="Multiple Family Residence",'[1]PWS Information'!$E$11="No",Q138="Lead")),
(AND('[1]PWS Information'!$E$10="CWS",U138="Other",Q138="Lead")),
(AND('[1]PWS Information'!$E$10="CWS",U138="Building",Q138="Lead")))),"Tier 2",
IF((OR((AND('[1]PWS Information'!$E$10="CWS",U138="Single Family Residence",Q138="Galvanized Requiring Replacement")),
(AND('[1]PWS Information'!$E$10="CWS",U138="Single Family Residence",Q138="Galvanized Requiring Replacement",R138="Yes")),
(AND('[1]PWS Information'!$E$10="NTNC",Q138="Galvanized Requiring Replacement")),
(AND('[1]PWS Information'!$E$10="NTNC",U138="Single Family Residence",R138="Yes")))),"Tier 3",
IF((OR((AND('[1]PWS Information'!$E$10="CWS",U138="Single Family Residence",S138="Yes",Q138="Non-Lead", J138="Non-Lead - Copper",L138="Before 1989")),
(AND('[1]PWS Information'!$E$10="CWS",U138="Single Family Residence",S138="Yes",Q138="Non-Lead", N138="Non-Lead - Copper",O138="Before 1989")))),"Tier 4",
IF((OR((AND('[1]PWS Information'!$E$10="NTNC",Q138="Non-Lead")),
(AND('[1]PWS Information'!$E$10="CWS",Q138="Non-Lead",S138="")),
(AND('[1]PWS Information'!$E$10="CWS",Q138="Non-Lead",S138="No")),
(AND('[1]PWS Information'!$E$10="CWS",Q138="Non-Lead",S138="Don't Know")),
(AND('[1]PWS Information'!$E$10="CWS",Q138="Non-Lead", J138="Non-Lead - Copper", S138="Yes", L138="Between 1989 and 2014")),
(AND('[1]PWS Information'!$E$10="CWS",Q138="Non-Lead", J138="Non-Lead - Copper", S138="Yes", L138="After 2014")),
(AND('[1]PWS Information'!$E$10="CWS",Q138="Non-Lead", J138="Non-Lead - Copper", S138="Yes", L138="Unknown")),
(AND('[1]PWS Information'!$E$10="CWS",Q138="Non-Lead", N138="Non-Lead - Copper", S138="Yes", O138="Between 1989 and 2014")),
(AND('[1]PWS Information'!$E$10="CWS",Q138="Non-Lead", N138="Non-Lead - Copper", S138="Yes", O138="After 2014")),
(AND('[1]PWS Information'!$E$10="CWS",Q138="Non-Lead", N138="Non-Lead - Copper", S138="Yes", O138="Unknown")),
(AND('[1]PWS Information'!$E$10="CWS",Q138="Unknown")),
(AND('[1]PWS Information'!$E$10="NTNC",Q138="Unknown")))),"Tier 5",
"")))))</f>
        <v>Tier 5</v>
      </c>
      <c r="Z138" s="71"/>
      <c r="AA138" s="71"/>
    </row>
    <row r="139" spans="1:27" ht="57.6" x14ac:dyDescent="0.3">
      <c r="A139" s="1"/>
      <c r="B139" s="70">
        <v>12237987</v>
      </c>
      <c r="C139" s="73">
        <v>302</v>
      </c>
      <c r="D139" s="74" t="s">
        <v>99</v>
      </c>
      <c r="E139" s="74" t="s">
        <v>49</v>
      </c>
      <c r="F139" s="74">
        <v>78640</v>
      </c>
      <c r="G139" s="78"/>
      <c r="H139" s="63">
        <v>29.946830599999998</v>
      </c>
      <c r="I139" s="64">
        <v>-97.841580555555495</v>
      </c>
      <c r="J139" s="65" t="s">
        <v>50</v>
      </c>
      <c r="K139" s="66" t="s">
        <v>51</v>
      </c>
      <c r="L139" s="62" t="s">
        <v>58</v>
      </c>
      <c r="M139" s="69"/>
      <c r="N139" s="65" t="s">
        <v>50</v>
      </c>
      <c r="O139" s="66" t="s">
        <v>70</v>
      </c>
      <c r="P139" s="69"/>
      <c r="Q139" s="55" t="str">
        <f t="shared" si="1"/>
        <v>Non-Lead</v>
      </c>
      <c r="R139" s="70" t="s">
        <v>51</v>
      </c>
      <c r="S139" s="70" t="s">
        <v>51</v>
      </c>
      <c r="T139" s="70"/>
      <c r="U139" s="71" t="s">
        <v>53</v>
      </c>
      <c r="V139" s="71" t="s">
        <v>51</v>
      </c>
      <c r="W139" s="71" t="s">
        <v>51</v>
      </c>
      <c r="X139" s="71" t="s">
        <v>51</v>
      </c>
      <c r="Y139" s="72" t="str">
        <f>IF((OR((AND('[1]PWS Information'!$E$10="CWS",U139="Single Family Residence",Q139="Lead")),
(AND('[1]PWS Information'!$E$10="CWS",U139="Multiple Family Residence",'[1]PWS Information'!$E$11="Yes",Q139="Lead")),
(AND('[1]PWS Information'!$E$10="NTNC",Q139="Lead")))),"Tier 1",
IF((OR((AND('[1]PWS Information'!$E$10="CWS",U139="Multiple Family Residence",'[1]PWS Information'!$E$11="No",Q139="Lead")),
(AND('[1]PWS Information'!$E$10="CWS",U139="Other",Q139="Lead")),
(AND('[1]PWS Information'!$E$10="CWS",U139="Building",Q139="Lead")))),"Tier 2",
IF((OR((AND('[1]PWS Information'!$E$10="CWS",U139="Single Family Residence",Q139="Galvanized Requiring Replacement")),
(AND('[1]PWS Information'!$E$10="CWS",U139="Single Family Residence",Q139="Galvanized Requiring Replacement",R139="Yes")),
(AND('[1]PWS Information'!$E$10="NTNC",Q139="Galvanized Requiring Replacement")),
(AND('[1]PWS Information'!$E$10="NTNC",U139="Single Family Residence",R139="Yes")))),"Tier 3",
IF((OR((AND('[1]PWS Information'!$E$10="CWS",U139="Single Family Residence",S139="Yes",Q139="Non-Lead", J139="Non-Lead - Copper",L139="Before 1989")),
(AND('[1]PWS Information'!$E$10="CWS",U139="Single Family Residence",S139="Yes",Q139="Non-Lead", N139="Non-Lead - Copper",O139="Before 1989")))),"Tier 4",
IF((OR((AND('[1]PWS Information'!$E$10="NTNC",Q139="Non-Lead")),
(AND('[1]PWS Information'!$E$10="CWS",Q139="Non-Lead",S139="")),
(AND('[1]PWS Information'!$E$10="CWS",Q139="Non-Lead",S139="No")),
(AND('[1]PWS Information'!$E$10="CWS",Q139="Non-Lead",S139="Don't Know")),
(AND('[1]PWS Information'!$E$10="CWS",Q139="Non-Lead", J139="Non-Lead - Copper", S139="Yes", L139="Between 1989 and 2014")),
(AND('[1]PWS Information'!$E$10="CWS",Q139="Non-Lead", J139="Non-Lead - Copper", S139="Yes", L139="After 2014")),
(AND('[1]PWS Information'!$E$10="CWS",Q139="Non-Lead", J139="Non-Lead - Copper", S139="Yes", L139="Unknown")),
(AND('[1]PWS Information'!$E$10="CWS",Q139="Non-Lead", N139="Non-Lead - Copper", S139="Yes", O139="Between 1989 and 2014")),
(AND('[1]PWS Information'!$E$10="CWS",Q139="Non-Lead", N139="Non-Lead - Copper", S139="Yes", O139="After 2014")),
(AND('[1]PWS Information'!$E$10="CWS",Q139="Non-Lead", N139="Non-Lead - Copper", S139="Yes", O139="Unknown")),
(AND('[1]PWS Information'!$E$10="CWS",Q139="Unknown")),
(AND('[1]PWS Information'!$E$10="NTNC",Q139="Unknown")))),"Tier 5",
"")))))</f>
        <v>Tier 5</v>
      </c>
      <c r="Z139" s="71"/>
      <c r="AA139" s="71"/>
    </row>
    <row r="140" spans="1:27" ht="57.6" x14ac:dyDescent="0.3">
      <c r="A140" s="1"/>
      <c r="B140" s="70">
        <v>10430530</v>
      </c>
      <c r="C140" s="73">
        <v>304</v>
      </c>
      <c r="D140" s="74" t="s">
        <v>99</v>
      </c>
      <c r="E140" s="74" t="s">
        <v>49</v>
      </c>
      <c r="F140" s="74">
        <v>78640</v>
      </c>
      <c r="G140" s="78"/>
      <c r="H140" s="63">
        <v>29.946548</v>
      </c>
      <c r="I140" s="64">
        <v>-97.840453999999994</v>
      </c>
      <c r="J140" s="65" t="s">
        <v>50</v>
      </c>
      <c r="K140" s="66" t="s">
        <v>51</v>
      </c>
      <c r="L140" s="62" t="s">
        <v>58</v>
      </c>
      <c r="M140" s="69"/>
      <c r="N140" s="65" t="s">
        <v>50</v>
      </c>
      <c r="O140" s="66" t="s">
        <v>70</v>
      </c>
      <c r="P140" s="69"/>
      <c r="Q140" s="55" t="str">
        <f t="shared" si="1"/>
        <v>Non-Lead</v>
      </c>
      <c r="R140" s="70" t="s">
        <v>51</v>
      </c>
      <c r="S140" s="70" t="s">
        <v>51</v>
      </c>
      <c r="T140" s="70"/>
      <c r="U140" s="71" t="s">
        <v>53</v>
      </c>
      <c r="V140" s="71" t="s">
        <v>51</v>
      </c>
      <c r="W140" s="71" t="s">
        <v>51</v>
      </c>
      <c r="X140" s="71" t="s">
        <v>61</v>
      </c>
      <c r="Y140" s="72" t="str">
        <f>IF((OR((AND('[1]PWS Information'!$E$10="CWS",U140="Single Family Residence",Q140="Lead")),
(AND('[1]PWS Information'!$E$10="CWS",U140="Multiple Family Residence",'[1]PWS Information'!$E$11="Yes",Q140="Lead")),
(AND('[1]PWS Information'!$E$10="NTNC",Q140="Lead")))),"Tier 1",
IF((OR((AND('[1]PWS Information'!$E$10="CWS",U140="Multiple Family Residence",'[1]PWS Information'!$E$11="No",Q140="Lead")),
(AND('[1]PWS Information'!$E$10="CWS",U140="Other",Q140="Lead")),
(AND('[1]PWS Information'!$E$10="CWS",U140="Building",Q140="Lead")))),"Tier 2",
IF((OR((AND('[1]PWS Information'!$E$10="CWS",U140="Single Family Residence",Q140="Galvanized Requiring Replacement")),
(AND('[1]PWS Information'!$E$10="CWS",U140="Single Family Residence",Q140="Galvanized Requiring Replacement",R140="Yes")),
(AND('[1]PWS Information'!$E$10="NTNC",Q140="Galvanized Requiring Replacement")),
(AND('[1]PWS Information'!$E$10="NTNC",U140="Single Family Residence",R140="Yes")))),"Tier 3",
IF((OR((AND('[1]PWS Information'!$E$10="CWS",U140="Single Family Residence",S140="Yes",Q140="Non-Lead", J140="Non-Lead - Copper",L140="Before 1989")),
(AND('[1]PWS Information'!$E$10="CWS",U140="Single Family Residence",S140="Yes",Q140="Non-Lead", N140="Non-Lead - Copper",O140="Before 1989")))),"Tier 4",
IF((OR((AND('[1]PWS Information'!$E$10="NTNC",Q140="Non-Lead")),
(AND('[1]PWS Information'!$E$10="CWS",Q140="Non-Lead",S140="")),
(AND('[1]PWS Information'!$E$10="CWS",Q140="Non-Lead",S140="No")),
(AND('[1]PWS Information'!$E$10="CWS",Q140="Non-Lead",S140="Don't Know")),
(AND('[1]PWS Information'!$E$10="CWS",Q140="Non-Lead", J140="Non-Lead - Copper", S140="Yes", L140="Between 1989 and 2014")),
(AND('[1]PWS Information'!$E$10="CWS",Q140="Non-Lead", J140="Non-Lead - Copper", S140="Yes", L140="After 2014")),
(AND('[1]PWS Information'!$E$10="CWS",Q140="Non-Lead", J140="Non-Lead - Copper", S140="Yes", L140="Unknown")),
(AND('[1]PWS Information'!$E$10="CWS",Q140="Non-Lead", N140="Non-Lead - Copper", S140="Yes", O140="Between 1989 and 2014")),
(AND('[1]PWS Information'!$E$10="CWS",Q140="Non-Lead", N140="Non-Lead - Copper", S140="Yes", O140="After 2014")),
(AND('[1]PWS Information'!$E$10="CWS",Q140="Non-Lead", N140="Non-Lead - Copper", S140="Yes", O140="Unknown")),
(AND('[1]PWS Information'!$E$10="CWS",Q140="Unknown")),
(AND('[1]PWS Information'!$E$10="NTNC",Q140="Unknown")))),"Tier 5",
"")))))</f>
        <v>Tier 5</v>
      </c>
      <c r="Z140" s="71"/>
      <c r="AA140" s="71"/>
    </row>
    <row r="141" spans="1:27" ht="57.6" x14ac:dyDescent="0.3">
      <c r="A141" s="1"/>
      <c r="B141" s="70">
        <v>12661014</v>
      </c>
      <c r="C141" s="73">
        <v>2335</v>
      </c>
      <c r="D141" s="74" t="s">
        <v>113</v>
      </c>
      <c r="E141" s="74" t="s">
        <v>49</v>
      </c>
      <c r="F141" s="74">
        <v>78640</v>
      </c>
      <c r="G141" s="78"/>
      <c r="H141" s="63">
        <v>29.9500861</v>
      </c>
      <c r="I141" s="64">
        <v>-97.848563888888805</v>
      </c>
      <c r="J141" s="65" t="s">
        <v>50</v>
      </c>
      <c r="K141" s="66" t="s">
        <v>51</v>
      </c>
      <c r="L141" s="62" t="s">
        <v>58</v>
      </c>
      <c r="M141" s="69"/>
      <c r="N141" s="65" t="s">
        <v>50</v>
      </c>
      <c r="O141" s="66" t="s">
        <v>58</v>
      </c>
      <c r="P141" s="69"/>
      <c r="Q141" s="55" t="str">
        <f t="shared" ref="Q141:Q204" si="2">IF((OR(J141="Lead")),"Lead",
IF((OR(N141="Lead")),"Lead",
IF((OR(J141="Lead-lined galvanized")),"Lead",
IF((OR(N141="Lead-lined galvanized")),"Lead",
IF((OR((AND(J141="Unknown - Likely Lead",N141="Galvanized")),
(AND(J141="Unknown - Unlikely Lead",N141="Galvanized")),
(AND(J141="Unknown - Material Unknown",N141="Galvanized")))),"Galvanized Requiring Replacement",
IF((OR((AND(J141="Non-lead - Copper",K141="Yes",N141="Galvanized")),
(AND(J141="Non-lead - Copper",K141="Don't know",N141="Galvanized")),
(AND(J141="Non-lead - Copper",K141="",N141="Galvanized")),
(AND(J141="Non-lead - Plastic",K141="Yes",N141="Galvanized")),
(AND(J141="Non-lead - Plastic",K141="Don't know",N141="Galvanized")),
(AND(J141="Non-lead - Plastic",K141="",N141="Galvanized")),
(AND(J141="Non-lead",K141="Yes",N141="Galvanized")),
(AND(J141="Non-lead",K141="Don't know",N141="Galvanized")),
(AND(J141="Non-lead",K141="",N141="Galvanized")),
(AND(J141="Non-lead - Other",K141="Yes",N141="Galvanized")),
(AND(J141="Non-Lead - Other",K141="Don't know",N141="Galvanized")),
(AND(J141="Galvanized",K141="Yes",N141="Galvanized")),
(AND(J141="Galvanized",K141="Don't know",N141="Galvanized")),
(AND(J141="Galvanized",K141="",N141="Galvanized")),
(AND(J141="Non-Lead - Other",K141="",N141="Galvanized")))),"Galvanized Requiring Replacement",
IF((OR((AND(J141="Non-lead - Copper",N141="Non-lead - Copper")),
(AND(J141="Non-lead - Copper",N141="Non-lead - Plastic")),
(AND(J141="Non-lead - Copper",N141="Non-lead - Other")),
(AND(J141="Non-lead - Copper",N141="Non-lead")),
(AND(J141="Non-lead - Plastic",N141="Non-lead - Copper")),
(AND(J141="Non-lead - Plastic",N141="Non-lead - Plastic")),
(AND(J141="Non-lead - Plastic",N141="Non-lead - Other")),
(AND(J141="Non-lead - Plastic",N141="Non-lead")),
(AND(J141="Non-lead",N141="Non-lead - Copper")),
(AND(J141="Non-lead",N141="Non-lead - Plastic")),
(AND(J141="Non-lead",N141="Non-lead - Other")),
(AND(J141="Non-lead",N141="Non-lead")),
(AND(J141="Non-lead - Other",N141="Non-lead - Copper")),
(AND(J141="Non-Lead - Other",N141="Non-lead - Plastic")),
(AND(J141="Non-Lead - Other",N141="Non-lead")),
(AND(J141="Non-Lead - Other",N141="Non-lead - Other")))),"Non-Lead",
IF((OR((AND(J141="Galvanized",N141="Non-lead")),
(AND(J141="Galvanized",N141="Non-lead - Copper")),
(AND(J141="Galvanized",N141="Non-lead - Plastic")),
(AND(J141="Galvanized",N141="Non-lead")),
(AND(J141="Galvanized",N141="Non-lead - Other")))),"Non-Lead",
IF((OR((AND(J141="Non-lead - Copper",K141="No",N141="Galvanized")),
(AND(J141="Non-lead - Plastic",K141="No",N141="Galvanized")),
(AND(J141="Non-lead",K141="No",N141="Galvanized")),
(AND(J141="Galvanized",K141="No",N141="Galvanized")),
(AND(J141="Non-lead - Other",K141="No",N141="Galvanized")))),"Non-lead",
IF((OR((AND(J141="Unknown - Likely Lead",N141="Unknown - Likely Lead")),
(AND(J141="Unknown - Likely Lead",N141="Unknown - Unlikely Lead")),
(AND(J141="Unknown - Likely Lead",N141="Unknown - Material Unknown")),
(AND(J141="Unknown - Unlikely Lead",N141="Unknown - Likely Lead")),
(AND(J141="Unknown - Unlikely Lead",N141="Unknown - Unlikely Lead")),
(AND(J141="Unknown - Unlikely Lead",N141="Unknown - Material Unknown")),
(AND(J141="Unknown - Material Unknown",N141="Unknown - Likely Lead")),
(AND(J141="Unknown - Material Unknown",N141="Unknown - Unlikely Lead")),
(AND(J141="Unknown - Material Unknown",N141="Unknown - Material Unknown")))),"Unknown",
IF((OR((AND(J141="Unknown - Likely Lead",N141="Non-lead - Copper")),
(AND(J141="Unknown - Likely Lead",N141="Non-lead - Plastic")),
(AND(J141="Unknown - Likely Lead",N141="Non-lead")),
(AND(J141="Unknown - Likely Lead",N141="Non-lead - Other")),
(AND(J141="Unknown - Unlikely Lead",N141="Non-lead - Copper")),
(AND(J141="Unknown - Unlikely Lead",N141="Non-lead - Plastic")),
(AND(J141="Unknown - Unlikely Lead",N141="Non-lead")),
(AND(J141="Unknown - Unlikely Lead",N141="Non-lead - Other")),
(AND(J141="Unknown - Material Unknown",N141="Non-lead - Copper")),
(AND(J141="Unknown - Material Unknown",N141="Non-lead - Plastic")),
(AND(J141="Unknown - Material Unknown",N141="Non-lead")),
(AND(J141="Unknown - Material Unknown",N141="Non-lead - Other")))),"Unknown",
IF((OR((AND(J141="Non-lead - Copper",N141="Unknown - Likely Lead")),
(AND(J141="Non-lead - Copper",N141="Unknown - Unlikely Lead")),
(AND(J141="Non-lead - Copper",N141="Unknown - Material Unknown")),
(AND(J141="Non-lead - Plastic",N141="Unknown - Likely Lead")),
(AND(J141="Non-lead - Plastic",N141="Unknown - Unlikely Lead")),
(AND(J141="Non-lead - Plastic",N141="Unknown - Material Unknown")),
(AND(J141="Non-lead",N141="Unknown - Likely Lead")),
(AND(J141="Non-lead",N141="Unknown - Unlikely Lead")),
(AND(J141="Non-lead",N141="Unknown - Material Unknown")),
(AND(J141="Non-lead - Other",N141="Unknown - Likely Lead")),
(AND(J141="Non-Lead - Other",N141="Unknown - Unlikely Lead")),
(AND(J141="Non-Lead - Other",N141="Unknown - Material Unknown")))),"Unknown",
IF((OR((AND(J141="Galvanized",N141="Unknown - Likely Lead")),
(AND(J141="Galvanized",N141="Unknown - Unlikely Lead")),
(AND(J141="Galvanized",N141="Unknown - Material Unknown")))),"Unknown",
IF((OR((AND(J141="Galvanized",N141="")))),"Galvanized Requiring Replacement",
IF((OR((AND(J141="Non-lead - Copper",N141="")),
(AND(J141="Non-lead - Plastic",N141="")),
(AND(J141="Non-lead",N141="")),
(AND(J141="Non-lead - Other",N141="")))),"Non-lead",
IF((OR((AND(J141="Unknown - Likely Lead",N141="")),
(AND(J141="Unknown - Unlikely Lead",N141="")),
(AND(J141="Unknown - Material Unknown",N141="")))),"Unknown",
""))))))))))))))))</f>
        <v>Non-Lead</v>
      </c>
      <c r="R141" s="70" t="s">
        <v>51</v>
      </c>
      <c r="S141" s="70" t="s">
        <v>51</v>
      </c>
      <c r="T141" s="70"/>
      <c r="U141" s="71" t="s">
        <v>53</v>
      </c>
      <c r="V141" s="71" t="s">
        <v>51</v>
      </c>
      <c r="W141" s="71" t="s">
        <v>51</v>
      </c>
      <c r="X141" s="71" t="s">
        <v>51</v>
      </c>
      <c r="Y141" s="72" t="str">
        <f>IF((OR((AND('[1]PWS Information'!$E$10="CWS",U141="Single Family Residence",Q141="Lead")),
(AND('[1]PWS Information'!$E$10="CWS",U141="Multiple Family Residence",'[1]PWS Information'!$E$11="Yes",Q141="Lead")),
(AND('[1]PWS Information'!$E$10="NTNC",Q141="Lead")))),"Tier 1",
IF((OR((AND('[1]PWS Information'!$E$10="CWS",U141="Multiple Family Residence",'[1]PWS Information'!$E$11="No",Q141="Lead")),
(AND('[1]PWS Information'!$E$10="CWS",U141="Other",Q141="Lead")),
(AND('[1]PWS Information'!$E$10="CWS",U141="Building",Q141="Lead")))),"Tier 2",
IF((OR((AND('[1]PWS Information'!$E$10="CWS",U141="Single Family Residence",Q141="Galvanized Requiring Replacement")),
(AND('[1]PWS Information'!$E$10="CWS",U141="Single Family Residence",Q141="Galvanized Requiring Replacement",R141="Yes")),
(AND('[1]PWS Information'!$E$10="NTNC",Q141="Galvanized Requiring Replacement")),
(AND('[1]PWS Information'!$E$10="NTNC",U141="Single Family Residence",R141="Yes")))),"Tier 3",
IF((OR((AND('[1]PWS Information'!$E$10="CWS",U141="Single Family Residence",S141="Yes",Q141="Non-Lead", J141="Non-Lead - Copper",L141="Before 1989")),
(AND('[1]PWS Information'!$E$10="CWS",U141="Single Family Residence",S141="Yes",Q141="Non-Lead", N141="Non-Lead - Copper",O141="Before 1989")))),"Tier 4",
IF((OR((AND('[1]PWS Information'!$E$10="NTNC",Q141="Non-Lead")),
(AND('[1]PWS Information'!$E$10="CWS",Q141="Non-Lead",S141="")),
(AND('[1]PWS Information'!$E$10="CWS",Q141="Non-Lead",S141="No")),
(AND('[1]PWS Information'!$E$10="CWS",Q141="Non-Lead",S141="Don't Know")),
(AND('[1]PWS Information'!$E$10="CWS",Q141="Non-Lead", J141="Non-Lead - Copper", S141="Yes", L141="Between 1989 and 2014")),
(AND('[1]PWS Information'!$E$10="CWS",Q141="Non-Lead", J141="Non-Lead - Copper", S141="Yes", L141="After 2014")),
(AND('[1]PWS Information'!$E$10="CWS",Q141="Non-Lead", J141="Non-Lead - Copper", S141="Yes", L141="Unknown")),
(AND('[1]PWS Information'!$E$10="CWS",Q141="Non-Lead", N141="Non-Lead - Copper", S141="Yes", O141="Between 1989 and 2014")),
(AND('[1]PWS Information'!$E$10="CWS",Q141="Non-Lead", N141="Non-Lead - Copper", S141="Yes", O141="After 2014")),
(AND('[1]PWS Information'!$E$10="CWS",Q141="Non-Lead", N141="Non-Lead - Copper", S141="Yes", O141="Unknown")),
(AND('[1]PWS Information'!$E$10="CWS",Q141="Unknown")),
(AND('[1]PWS Information'!$E$10="NTNC",Q141="Unknown")))),"Tier 5",
"")))))</f>
        <v>Tier 5</v>
      </c>
      <c r="Z141" s="71"/>
      <c r="AA141" s="71"/>
    </row>
    <row r="142" spans="1:27" ht="57.6" x14ac:dyDescent="0.3">
      <c r="A142" s="17"/>
      <c r="B142" s="70">
        <v>15596899</v>
      </c>
      <c r="C142" s="73">
        <v>2391</v>
      </c>
      <c r="D142" s="74" t="s">
        <v>113</v>
      </c>
      <c r="E142" s="74" t="s">
        <v>49</v>
      </c>
      <c r="F142" s="74">
        <v>78640</v>
      </c>
      <c r="G142" s="78"/>
      <c r="H142" s="63">
        <v>29.949044199999999</v>
      </c>
      <c r="I142" s="64">
        <v>-97.848459399999996</v>
      </c>
      <c r="J142" s="65" t="s">
        <v>50</v>
      </c>
      <c r="K142" s="66" t="s">
        <v>51</v>
      </c>
      <c r="L142" s="62" t="s">
        <v>58</v>
      </c>
      <c r="M142" s="69"/>
      <c r="N142" s="65" t="s">
        <v>50</v>
      </c>
      <c r="O142" s="66" t="s">
        <v>58</v>
      </c>
      <c r="P142" s="69"/>
      <c r="Q142" s="55" t="str">
        <f t="shared" si="2"/>
        <v>Non-Lead</v>
      </c>
      <c r="R142" s="70" t="s">
        <v>51</v>
      </c>
      <c r="S142" s="70" t="s">
        <v>51</v>
      </c>
      <c r="T142" s="70"/>
      <c r="U142" s="71" t="s">
        <v>53</v>
      </c>
      <c r="V142" s="71" t="s">
        <v>51</v>
      </c>
      <c r="W142" s="71" t="s">
        <v>51</v>
      </c>
      <c r="X142" s="71" t="s">
        <v>51</v>
      </c>
      <c r="Y142" s="72" t="str">
        <f>IF((OR((AND('[1]PWS Information'!$E$10="CWS",U142="Single Family Residence",Q142="Lead")),
(AND('[1]PWS Information'!$E$10="CWS",U142="Multiple Family Residence",'[1]PWS Information'!$E$11="Yes",Q142="Lead")),
(AND('[1]PWS Information'!$E$10="NTNC",Q142="Lead")))),"Tier 1",
IF((OR((AND('[1]PWS Information'!$E$10="CWS",U142="Multiple Family Residence",'[1]PWS Information'!$E$11="No",Q142="Lead")),
(AND('[1]PWS Information'!$E$10="CWS",U142="Other",Q142="Lead")),
(AND('[1]PWS Information'!$E$10="CWS",U142="Building",Q142="Lead")))),"Tier 2",
IF((OR((AND('[1]PWS Information'!$E$10="CWS",U142="Single Family Residence",Q142="Galvanized Requiring Replacement")),
(AND('[1]PWS Information'!$E$10="CWS",U142="Single Family Residence",Q142="Galvanized Requiring Replacement",R142="Yes")),
(AND('[1]PWS Information'!$E$10="NTNC",Q142="Galvanized Requiring Replacement")),
(AND('[1]PWS Information'!$E$10="NTNC",U142="Single Family Residence",R142="Yes")))),"Tier 3",
IF((OR((AND('[1]PWS Information'!$E$10="CWS",U142="Single Family Residence",S142="Yes",Q142="Non-Lead", J142="Non-Lead - Copper",L142="Before 1989")),
(AND('[1]PWS Information'!$E$10="CWS",U142="Single Family Residence",S142="Yes",Q142="Non-Lead", N142="Non-Lead - Copper",O142="Before 1989")))),"Tier 4",
IF((OR((AND('[1]PWS Information'!$E$10="NTNC",Q142="Non-Lead")),
(AND('[1]PWS Information'!$E$10="CWS",Q142="Non-Lead",S142="")),
(AND('[1]PWS Information'!$E$10="CWS",Q142="Non-Lead",S142="No")),
(AND('[1]PWS Information'!$E$10="CWS",Q142="Non-Lead",S142="Don't Know")),
(AND('[1]PWS Information'!$E$10="CWS",Q142="Non-Lead", J142="Non-Lead - Copper", S142="Yes", L142="Between 1989 and 2014")),
(AND('[1]PWS Information'!$E$10="CWS",Q142="Non-Lead", J142="Non-Lead - Copper", S142="Yes", L142="After 2014")),
(AND('[1]PWS Information'!$E$10="CWS",Q142="Non-Lead", J142="Non-Lead - Copper", S142="Yes", L142="Unknown")),
(AND('[1]PWS Information'!$E$10="CWS",Q142="Non-Lead", N142="Non-Lead - Copper", S142="Yes", O142="Between 1989 and 2014")),
(AND('[1]PWS Information'!$E$10="CWS",Q142="Non-Lead", N142="Non-Lead - Copper", S142="Yes", O142="After 2014")),
(AND('[1]PWS Information'!$E$10="CWS",Q142="Non-Lead", N142="Non-Lead - Copper", S142="Yes", O142="Unknown")),
(AND('[1]PWS Information'!$E$10="CWS",Q142="Unknown")),
(AND('[1]PWS Information'!$E$10="NTNC",Q142="Unknown")))),"Tier 5",
"")))))</f>
        <v>Tier 5</v>
      </c>
      <c r="Z142" s="71"/>
      <c r="AA142" s="71"/>
    </row>
    <row r="143" spans="1:27" ht="57.6" x14ac:dyDescent="0.3">
      <c r="A143" s="1"/>
      <c r="B143" s="70">
        <v>857494</v>
      </c>
      <c r="C143" s="73" t="s">
        <v>114</v>
      </c>
      <c r="D143" s="74" t="s">
        <v>113</v>
      </c>
      <c r="E143" s="74" t="s">
        <v>49</v>
      </c>
      <c r="F143" s="74">
        <v>78640</v>
      </c>
      <c r="G143" s="78"/>
      <c r="H143" s="63">
        <v>29.949044199999999</v>
      </c>
      <c r="I143" s="64">
        <v>-97.848459399999996</v>
      </c>
      <c r="J143" s="65" t="s">
        <v>50</v>
      </c>
      <c r="K143" s="66" t="s">
        <v>51</v>
      </c>
      <c r="L143" s="62" t="s">
        <v>58</v>
      </c>
      <c r="M143" s="69"/>
      <c r="N143" s="65" t="s">
        <v>50</v>
      </c>
      <c r="O143" s="66" t="s">
        <v>58</v>
      </c>
      <c r="P143" s="69"/>
      <c r="Q143" s="55" t="str">
        <f t="shared" si="2"/>
        <v>Non-Lead</v>
      </c>
      <c r="R143" s="70" t="s">
        <v>51</v>
      </c>
      <c r="S143" s="70" t="s">
        <v>51</v>
      </c>
      <c r="T143" s="70"/>
      <c r="U143" s="71" t="s">
        <v>53</v>
      </c>
      <c r="V143" s="71" t="s">
        <v>51</v>
      </c>
      <c r="W143" s="71" t="s">
        <v>51</v>
      </c>
      <c r="X143" s="71" t="s">
        <v>51</v>
      </c>
      <c r="Y143" s="72" t="str">
        <f>IF((OR((AND('[1]PWS Information'!$E$10="CWS",U143="Single Family Residence",Q143="Lead")),
(AND('[1]PWS Information'!$E$10="CWS",U143="Multiple Family Residence",'[1]PWS Information'!$E$11="Yes",Q143="Lead")),
(AND('[1]PWS Information'!$E$10="NTNC",Q143="Lead")))),"Tier 1",
IF((OR((AND('[1]PWS Information'!$E$10="CWS",U143="Multiple Family Residence",'[1]PWS Information'!$E$11="No",Q143="Lead")),
(AND('[1]PWS Information'!$E$10="CWS",U143="Other",Q143="Lead")),
(AND('[1]PWS Information'!$E$10="CWS",U143="Building",Q143="Lead")))),"Tier 2",
IF((OR((AND('[1]PWS Information'!$E$10="CWS",U143="Single Family Residence",Q143="Galvanized Requiring Replacement")),
(AND('[1]PWS Information'!$E$10="CWS",U143="Single Family Residence",Q143="Galvanized Requiring Replacement",R143="Yes")),
(AND('[1]PWS Information'!$E$10="NTNC",Q143="Galvanized Requiring Replacement")),
(AND('[1]PWS Information'!$E$10="NTNC",U143="Single Family Residence",R143="Yes")))),"Tier 3",
IF((OR((AND('[1]PWS Information'!$E$10="CWS",U143="Single Family Residence",S143="Yes",Q143="Non-Lead", J143="Non-Lead - Copper",L143="Before 1989")),
(AND('[1]PWS Information'!$E$10="CWS",U143="Single Family Residence",S143="Yes",Q143="Non-Lead", N143="Non-Lead - Copper",O143="Before 1989")))),"Tier 4",
IF((OR((AND('[1]PWS Information'!$E$10="NTNC",Q143="Non-Lead")),
(AND('[1]PWS Information'!$E$10="CWS",Q143="Non-Lead",S143="")),
(AND('[1]PWS Information'!$E$10="CWS",Q143="Non-Lead",S143="No")),
(AND('[1]PWS Information'!$E$10="CWS",Q143="Non-Lead",S143="Don't Know")),
(AND('[1]PWS Information'!$E$10="CWS",Q143="Non-Lead", J143="Non-Lead - Copper", S143="Yes", L143="Between 1989 and 2014")),
(AND('[1]PWS Information'!$E$10="CWS",Q143="Non-Lead", J143="Non-Lead - Copper", S143="Yes", L143="After 2014")),
(AND('[1]PWS Information'!$E$10="CWS",Q143="Non-Lead", J143="Non-Lead - Copper", S143="Yes", L143="Unknown")),
(AND('[1]PWS Information'!$E$10="CWS",Q143="Non-Lead", N143="Non-Lead - Copper", S143="Yes", O143="Between 1989 and 2014")),
(AND('[1]PWS Information'!$E$10="CWS",Q143="Non-Lead", N143="Non-Lead - Copper", S143="Yes", O143="After 2014")),
(AND('[1]PWS Information'!$E$10="CWS",Q143="Non-Lead", N143="Non-Lead - Copper", S143="Yes", O143="Unknown")),
(AND('[1]PWS Information'!$E$10="CWS",Q143="Unknown")),
(AND('[1]PWS Information'!$E$10="NTNC",Q143="Unknown")))),"Tier 5",
"")))))</f>
        <v>Tier 5</v>
      </c>
      <c r="Z143" s="71"/>
      <c r="AA143" s="71"/>
    </row>
    <row r="144" spans="1:27" ht="57.6" x14ac:dyDescent="0.3">
      <c r="A144" s="1"/>
      <c r="B144" s="70">
        <v>16184074</v>
      </c>
      <c r="C144" s="73" t="s">
        <v>115</v>
      </c>
      <c r="D144" s="74" t="s">
        <v>113</v>
      </c>
      <c r="E144" s="74" t="s">
        <v>49</v>
      </c>
      <c r="F144" s="74">
        <v>78640</v>
      </c>
      <c r="G144" s="78"/>
      <c r="H144" s="63">
        <v>29.949571800000001</v>
      </c>
      <c r="I144" s="64">
        <v>-97.849073500000003</v>
      </c>
      <c r="J144" s="65" t="s">
        <v>50</v>
      </c>
      <c r="K144" s="66" t="s">
        <v>51</v>
      </c>
      <c r="L144" s="62" t="s">
        <v>58</v>
      </c>
      <c r="M144" s="69"/>
      <c r="N144" s="65" t="s">
        <v>50</v>
      </c>
      <c r="O144" s="66" t="s">
        <v>58</v>
      </c>
      <c r="P144" s="69"/>
      <c r="Q144" s="55" t="str">
        <f t="shared" si="2"/>
        <v>Non-Lead</v>
      </c>
      <c r="R144" s="70" t="s">
        <v>51</v>
      </c>
      <c r="S144" s="70" t="s">
        <v>51</v>
      </c>
      <c r="T144" s="70"/>
      <c r="U144" s="71" t="s">
        <v>53</v>
      </c>
      <c r="V144" s="71" t="s">
        <v>51</v>
      </c>
      <c r="W144" s="71" t="s">
        <v>51</v>
      </c>
      <c r="X144" s="71" t="s">
        <v>51</v>
      </c>
      <c r="Y144" s="72" t="str">
        <f>IF((OR((AND('[1]PWS Information'!$E$10="CWS",U144="Single Family Residence",Q144="Lead")),
(AND('[1]PWS Information'!$E$10="CWS",U144="Multiple Family Residence",'[1]PWS Information'!$E$11="Yes",Q144="Lead")),
(AND('[1]PWS Information'!$E$10="NTNC",Q144="Lead")))),"Tier 1",
IF((OR((AND('[1]PWS Information'!$E$10="CWS",U144="Multiple Family Residence",'[1]PWS Information'!$E$11="No",Q144="Lead")),
(AND('[1]PWS Information'!$E$10="CWS",U144="Other",Q144="Lead")),
(AND('[1]PWS Information'!$E$10="CWS",U144="Building",Q144="Lead")))),"Tier 2",
IF((OR((AND('[1]PWS Information'!$E$10="CWS",U144="Single Family Residence",Q144="Galvanized Requiring Replacement")),
(AND('[1]PWS Information'!$E$10="CWS",U144="Single Family Residence",Q144="Galvanized Requiring Replacement",R144="Yes")),
(AND('[1]PWS Information'!$E$10="NTNC",Q144="Galvanized Requiring Replacement")),
(AND('[1]PWS Information'!$E$10="NTNC",U144="Single Family Residence",R144="Yes")))),"Tier 3",
IF((OR((AND('[1]PWS Information'!$E$10="CWS",U144="Single Family Residence",S144="Yes",Q144="Non-Lead", J144="Non-Lead - Copper",L144="Before 1989")),
(AND('[1]PWS Information'!$E$10="CWS",U144="Single Family Residence",S144="Yes",Q144="Non-Lead", N144="Non-Lead - Copper",O144="Before 1989")))),"Tier 4",
IF((OR((AND('[1]PWS Information'!$E$10="NTNC",Q144="Non-Lead")),
(AND('[1]PWS Information'!$E$10="CWS",Q144="Non-Lead",S144="")),
(AND('[1]PWS Information'!$E$10="CWS",Q144="Non-Lead",S144="No")),
(AND('[1]PWS Information'!$E$10="CWS",Q144="Non-Lead",S144="Don't Know")),
(AND('[1]PWS Information'!$E$10="CWS",Q144="Non-Lead", J144="Non-Lead - Copper", S144="Yes", L144="Between 1989 and 2014")),
(AND('[1]PWS Information'!$E$10="CWS",Q144="Non-Lead", J144="Non-Lead - Copper", S144="Yes", L144="After 2014")),
(AND('[1]PWS Information'!$E$10="CWS",Q144="Non-Lead", J144="Non-Lead - Copper", S144="Yes", L144="Unknown")),
(AND('[1]PWS Information'!$E$10="CWS",Q144="Non-Lead", N144="Non-Lead - Copper", S144="Yes", O144="Between 1989 and 2014")),
(AND('[1]PWS Information'!$E$10="CWS",Q144="Non-Lead", N144="Non-Lead - Copper", S144="Yes", O144="After 2014")),
(AND('[1]PWS Information'!$E$10="CWS",Q144="Non-Lead", N144="Non-Lead - Copper", S144="Yes", O144="Unknown")),
(AND('[1]PWS Information'!$E$10="CWS",Q144="Unknown")),
(AND('[1]PWS Information'!$E$10="NTNC",Q144="Unknown")))),"Tier 5",
"")))))</f>
        <v>Tier 5</v>
      </c>
      <c r="Z144" s="71"/>
      <c r="AA144" s="71"/>
    </row>
    <row r="145" spans="1:27" ht="57.6" x14ac:dyDescent="0.3">
      <c r="A145" s="1"/>
      <c r="B145" s="70">
        <v>12661369</v>
      </c>
      <c r="C145" s="73">
        <v>2317</v>
      </c>
      <c r="D145" s="74" t="s">
        <v>113</v>
      </c>
      <c r="E145" s="74" t="s">
        <v>49</v>
      </c>
      <c r="F145" s="74">
        <v>78640</v>
      </c>
      <c r="G145" s="78"/>
      <c r="H145" s="63">
        <v>29.949571800000001</v>
      </c>
      <c r="I145" s="64">
        <v>-97.849073500000003</v>
      </c>
      <c r="J145" s="65" t="s">
        <v>50</v>
      </c>
      <c r="K145" s="66" t="s">
        <v>51</v>
      </c>
      <c r="L145" s="62" t="s">
        <v>58</v>
      </c>
      <c r="M145" s="69"/>
      <c r="N145" s="65" t="s">
        <v>50</v>
      </c>
      <c r="O145" s="66" t="s">
        <v>58</v>
      </c>
      <c r="P145" s="69"/>
      <c r="Q145" s="55" t="str">
        <f t="shared" si="2"/>
        <v>Non-Lead</v>
      </c>
      <c r="R145" s="70" t="s">
        <v>51</v>
      </c>
      <c r="S145" s="70" t="s">
        <v>51</v>
      </c>
      <c r="T145" s="70"/>
      <c r="U145" s="71" t="s">
        <v>53</v>
      </c>
      <c r="V145" s="71" t="s">
        <v>51</v>
      </c>
      <c r="W145" s="71" t="s">
        <v>51</v>
      </c>
      <c r="X145" s="71" t="s">
        <v>51</v>
      </c>
      <c r="Y145" s="72" t="str">
        <f>IF((OR((AND('[1]PWS Information'!$E$10="CWS",U145="Single Family Residence",Q145="Lead")),
(AND('[1]PWS Information'!$E$10="CWS",U145="Multiple Family Residence",'[1]PWS Information'!$E$11="Yes",Q145="Lead")),
(AND('[1]PWS Information'!$E$10="NTNC",Q145="Lead")))),"Tier 1",
IF((OR((AND('[1]PWS Information'!$E$10="CWS",U145="Multiple Family Residence",'[1]PWS Information'!$E$11="No",Q145="Lead")),
(AND('[1]PWS Information'!$E$10="CWS",U145="Other",Q145="Lead")),
(AND('[1]PWS Information'!$E$10="CWS",U145="Building",Q145="Lead")))),"Tier 2",
IF((OR((AND('[1]PWS Information'!$E$10="CWS",U145="Single Family Residence",Q145="Galvanized Requiring Replacement")),
(AND('[1]PWS Information'!$E$10="CWS",U145="Single Family Residence",Q145="Galvanized Requiring Replacement",R145="Yes")),
(AND('[1]PWS Information'!$E$10="NTNC",Q145="Galvanized Requiring Replacement")),
(AND('[1]PWS Information'!$E$10="NTNC",U145="Single Family Residence",R145="Yes")))),"Tier 3",
IF((OR((AND('[1]PWS Information'!$E$10="CWS",U145="Single Family Residence",S145="Yes",Q145="Non-Lead", J145="Non-Lead - Copper",L145="Before 1989")),
(AND('[1]PWS Information'!$E$10="CWS",U145="Single Family Residence",S145="Yes",Q145="Non-Lead", N145="Non-Lead - Copper",O145="Before 1989")))),"Tier 4",
IF((OR((AND('[1]PWS Information'!$E$10="NTNC",Q145="Non-Lead")),
(AND('[1]PWS Information'!$E$10="CWS",Q145="Non-Lead",S145="")),
(AND('[1]PWS Information'!$E$10="CWS",Q145="Non-Lead",S145="No")),
(AND('[1]PWS Information'!$E$10="CWS",Q145="Non-Lead",S145="Don't Know")),
(AND('[1]PWS Information'!$E$10="CWS",Q145="Non-Lead", J145="Non-Lead - Copper", S145="Yes", L145="Between 1989 and 2014")),
(AND('[1]PWS Information'!$E$10="CWS",Q145="Non-Lead", J145="Non-Lead - Copper", S145="Yes", L145="After 2014")),
(AND('[1]PWS Information'!$E$10="CWS",Q145="Non-Lead", J145="Non-Lead - Copper", S145="Yes", L145="Unknown")),
(AND('[1]PWS Information'!$E$10="CWS",Q145="Non-Lead", N145="Non-Lead - Copper", S145="Yes", O145="Between 1989 and 2014")),
(AND('[1]PWS Information'!$E$10="CWS",Q145="Non-Lead", N145="Non-Lead - Copper", S145="Yes", O145="After 2014")),
(AND('[1]PWS Information'!$E$10="CWS",Q145="Non-Lead", N145="Non-Lead - Copper", S145="Yes", O145="Unknown")),
(AND('[1]PWS Information'!$E$10="CWS",Q145="Unknown")),
(AND('[1]PWS Information'!$E$10="NTNC",Q145="Unknown")))),"Tier 5",
"")))))</f>
        <v>Tier 5</v>
      </c>
      <c r="Z145" s="71"/>
      <c r="AA145" s="71"/>
    </row>
    <row r="146" spans="1:27" ht="57.6" x14ac:dyDescent="0.3">
      <c r="A146" s="17"/>
      <c r="B146" s="70">
        <v>10433623</v>
      </c>
      <c r="C146" s="73">
        <v>2317</v>
      </c>
      <c r="D146" s="74" t="s">
        <v>113</v>
      </c>
      <c r="E146" s="74" t="s">
        <v>49</v>
      </c>
      <c r="F146" s="74">
        <v>78640</v>
      </c>
      <c r="G146" s="78"/>
      <c r="H146" s="63">
        <v>29.949571800000001</v>
      </c>
      <c r="I146" s="64">
        <v>-97.849073500000003</v>
      </c>
      <c r="J146" s="65" t="s">
        <v>50</v>
      </c>
      <c r="K146" s="66" t="s">
        <v>51</v>
      </c>
      <c r="L146" s="62" t="s">
        <v>58</v>
      </c>
      <c r="M146" s="69"/>
      <c r="N146" s="65" t="s">
        <v>50</v>
      </c>
      <c r="O146" s="66" t="s">
        <v>58</v>
      </c>
      <c r="P146" s="69"/>
      <c r="Q146" s="55" t="str">
        <f t="shared" si="2"/>
        <v>Non-Lead</v>
      </c>
      <c r="R146" s="70" t="s">
        <v>51</v>
      </c>
      <c r="S146" s="70" t="s">
        <v>51</v>
      </c>
      <c r="T146" s="70"/>
      <c r="U146" s="71" t="s">
        <v>53</v>
      </c>
      <c r="V146" s="71" t="s">
        <v>51</v>
      </c>
      <c r="W146" s="71" t="s">
        <v>51</v>
      </c>
      <c r="X146" s="71" t="s">
        <v>51</v>
      </c>
      <c r="Y146" s="72" t="str">
        <f>IF((OR((AND('[1]PWS Information'!$E$10="CWS",U146="Single Family Residence",Q146="Lead")),
(AND('[1]PWS Information'!$E$10="CWS",U146="Multiple Family Residence",'[1]PWS Information'!$E$11="Yes",Q146="Lead")),
(AND('[1]PWS Information'!$E$10="NTNC",Q146="Lead")))),"Tier 1",
IF((OR((AND('[1]PWS Information'!$E$10="CWS",U146="Multiple Family Residence",'[1]PWS Information'!$E$11="No",Q146="Lead")),
(AND('[1]PWS Information'!$E$10="CWS",U146="Other",Q146="Lead")),
(AND('[1]PWS Information'!$E$10="CWS",U146="Building",Q146="Lead")))),"Tier 2",
IF((OR((AND('[1]PWS Information'!$E$10="CWS",U146="Single Family Residence",Q146="Galvanized Requiring Replacement")),
(AND('[1]PWS Information'!$E$10="CWS",U146="Single Family Residence",Q146="Galvanized Requiring Replacement",R146="Yes")),
(AND('[1]PWS Information'!$E$10="NTNC",Q146="Galvanized Requiring Replacement")),
(AND('[1]PWS Information'!$E$10="NTNC",U146="Single Family Residence",R146="Yes")))),"Tier 3",
IF((OR((AND('[1]PWS Information'!$E$10="CWS",U146="Single Family Residence",S146="Yes",Q146="Non-Lead", J146="Non-Lead - Copper",L146="Before 1989")),
(AND('[1]PWS Information'!$E$10="CWS",U146="Single Family Residence",S146="Yes",Q146="Non-Lead", N146="Non-Lead - Copper",O146="Before 1989")))),"Tier 4",
IF((OR((AND('[1]PWS Information'!$E$10="NTNC",Q146="Non-Lead")),
(AND('[1]PWS Information'!$E$10="CWS",Q146="Non-Lead",S146="")),
(AND('[1]PWS Information'!$E$10="CWS",Q146="Non-Lead",S146="No")),
(AND('[1]PWS Information'!$E$10="CWS",Q146="Non-Lead",S146="Don't Know")),
(AND('[1]PWS Information'!$E$10="CWS",Q146="Non-Lead", J146="Non-Lead - Copper", S146="Yes", L146="Between 1989 and 2014")),
(AND('[1]PWS Information'!$E$10="CWS",Q146="Non-Lead", J146="Non-Lead - Copper", S146="Yes", L146="After 2014")),
(AND('[1]PWS Information'!$E$10="CWS",Q146="Non-Lead", J146="Non-Lead - Copper", S146="Yes", L146="Unknown")),
(AND('[1]PWS Information'!$E$10="CWS",Q146="Non-Lead", N146="Non-Lead - Copper", S146="Yes", O146="Between 1989 and 2014")),
(AND('[1]PWS Information'!$E$10="CWS",Q146="Non-Lead", N146="Non-Lead - Copper", S146="Yes", O146="After 2014")),
(AND('[1]PWS Information'!$E$10="CWS",Q146="Non-Lead", N146="Non-Lead - Copper", S146="Yes", O146="Unknown")),
(AND('[1]PWS Information'!$E$10="CWS",Q146="Unknown")),
(AND('[1]PWS Information'!$E$10="NTNC",Q146="Unknown")))),"Tier 5",
"")))))</f>
        <v>Tier 5</v>
      </c>
      <c r="Z146" s="71"/>
      <c r="AA146" s="71"/>
    </row>
    <row r="147" spans="1:27" ht="57.6" x14ac:dyDescent="0.3">
      <c r="A147" s="1"/>
      <c r="B147" s="70">
        <v>13144962</v>
      </c>
      <c r="C147" s="73" t="s">
        <v>116</v>
      </c>
      <c r="D147" s="74" t="s">
        <v>113</v>
      </c>
      <c r="E147" s="74" t="s">
        <v>49</v>
      </c>
      <c r="F147" s="74">
        <v>78640</v>
      </c>
      <c r="G147" s="78"/>
      <c r="H147" s="63">
        <v>29.949571800000001</v>
      </c>
      <c r="I147" s="64">
        <v>-97.849073500000003</v>
      </c>
      <c r="J147" s="65" t="s">
        <v>50</v>
      </c>
      <c r="K147" s="66" t="s">
        <v>51</v>
      </c>
      <c r="L147" s="62" t="s">
        <v>58</v>
      </c>
      <c r="M147" s="69"/>
      <c r="N147" s="65" t="s">
        <v>50</v>
      </c>
      <c r="O147" s="66" t="s">
        <v>58</v>
      </c>
      <c r="P147" s="69"/>
      <c r="Q147" s="55" t="str">
        <f t="shared" si="2"/>
        <v>Non-Lead</v>
      </c>
      <c r="R147" s="70" t="s">
        <v>51</v>
      </c>
      <c r="S147" s="70" t="s">
        <v>51</v>
      </c>
      <c r="T147" s="70"/>
      <c r="U147" s="71" t="s">
        <v>53</v>
      </c>
      <c r="V147" s="71" t="s">
        <v>51</v>
      </c>
      <c r="W147" s="71" t="s">
        <v>51</v>
      </c>
      <c r="X147" s="71" t="s">
        <v>51</v>
      </c>
      <c r="Y147" s="72" t="str">
        <f>IF((OR((AND('[1]PWS Information'!$E$10="CWS",U147="Single Family Residence",Q147="Lead")),
(AND('[1]PWS Information'!$E$10="CWS",U147="Multiple Family Residence",'[1]PWS Information'!$E$11="Yes",Q147="Lead")),
(AND('[1]PWS Information'!$E$10="NTNC",Q147="Lead")))),"Tier 1",
IF((OR((AND('[1]PWS Information'!$E$10="CWS",U147="Multiple Family Residence",'[1]PWS Information'!$E$11="No",Q147="Lead")),
(AND('[1]PWS Information'!$E$10="CWS",U147="Other",Q147="Lead")),
(AND('[1]PWS Information'!$E$10="CWS",U147="Building",Q147="Lead")))),"Tier 2",
IF((OR((AND('[1]PWS Information'!$E$10="CWS",U147="Single Family Residence",Q147="Galvanized Requiring Replacement")),
(AND('[1]PWS Information'!$E$10="CWS",U147="Single Family Residence",Q147="Galvanized Requiring Replacement",R147="Yes")),
(AND('[1]PWS Information'!$E$10="NTNC",Q147="Galvanized Requiring Replacement")),
(AND('[1]PWS Information'!$E$10="NTNC",U147="Single Family Residence",R147="Yes")))),"Tier 3",
IF((OR((AND('[1]PWS Information'!$E$10="CWS",U147="Single Family Residence",S147="Yes",Q147="Non-Lead", J147="Non-Lead - Copper",L147="Before 1989")),
(AND('[1]PWS Information'!$E$10="CWS",U147="Single Family Residence",S147="Yes",Q147="Non-Lead", N147="Non-Lead - Copper",O147="Before 1989")))),"Tier 4",
IF((OR((AND('[1]PWS Information'!$E$10="NTNC",Q147="Non-Lead")),
(AND('[1]PWS Information'!$E$10="CWS",Q147="Non-Lead",S147="")),
(AND('[1]PWS Information'!$E$10="CWS",Q147="Non-Lead",S147="No")),
(AND('[1]PWS Information'!$E$10="CWS",Q147="Non-Lead",S147="Don't Know")),
(AND('[1]PWS Information'!$E$10="CWS",Q147="Non-Lead", J147="Non-Lead - Copper", S147="Yes", L147="Between 1989 and 2014")),
(AND('[1]PWS Information'!$E$10="CWS",Q147="Non-Lead", J147="Non-Lead - Copper", S147="Yes", L147="After 2014")),
(AND('[1]PWS Information'!$E$10="CWS",Q147="Non-Lead", J147="Non-Lead - Copper", S147="Yes", L147="Unknown")),
(AND('[1]PWS Information'!$E$10="CWS",Q147="Non-Lead", N147="Non-Lead - Copper", S147="Yes", O147="Between 1989 and 2014")),
(AND('[1]PWS Information'!$E$10="CWS",Q147="Non-Lead", N147="Non-Lead - Copper", S147="Yes", O147="After 2014")),
(AND('[1]PWS Information'!$E$10="CWS",Q147="Non-Lead", N147="Non-Lead - Copper", S147="Yes", O147="Unknown")),
(AND('[1]PWS Information'!$E$10="CWS",Q147="Unknown")),
(AND('[1]PWS Information'!$E$10="NTNC",Q147="Unknown")))),"Tier 5",
"")))))</f>
        <v>Tier 5</v>
      </c>
      <c r="Z147" s="71"/>
      <c r="AA147" s="71"/>
    </row>
    <row r="148" spans="1:27" ht="57.6" x14ac:dyDescent="0.3">
      <c r="A148" s="1"/>
      <c r="B148" s="70">
        <v>16170551</v>
      </c>
      <c r="C148" s="73">
        <v>2255</v>
      </c>
      <c r="D148" s="74" t="s">
        <v>113</v>
      </c>
      <c r="E148" s="74" t="s">
        <v>49</v>
      </c>
      <c r="F148" s="74">
        <v>78640</v>
      </c>
      <c r="G148" s="78"/>
      <c r="H148" s="63">
        <v>29.950308799999998</v>
      </c>
      <c r="I148" s="64">
        <v>-97.849944199999996</v>
      </c>
      <c r="J148" s="65" t="s">
        <v>50</v>
      </c>
      <c r="K148" s="66" t="s">
        <v>51</v>
      </c>
      <c r="L148" s="62" t="s">
        <v>58</v>
      </c>
      <c r="M148" s="69"/>
      <c r="N148" s="65" t="s">
        <v>50</v>
      </c>
      <c r="O148" s="66" t="s">
        <v>58</v>
      </c>
      <c r="P148" s="69"/>
      <c r="Q148" s="55" t="str">
        <f t="shared" si="2"/>
        <v>Non-Lead</v>
      </c>
      <c r="R148" s="70" t="s">
        <v>51</v>
      </c>
      <c r="S148" s="70" t="s">
        <v>51</v>
      </c>
      <c r="T148" s="70"/>
      <c r="U148" s="71" t="s">
        <v>53</v>
      </c>
      <c r="V148" s="71" t="s">
        <v>51</v>
      </c>
      <c r="W148" s="71" t="s">
        <v>51</v>
      </c>
      <c r="X148" s="71" t="s">
        <v>51</v>
      </c>
      <c r="Y148" s="72" t="str">
        <f>IF((OR((AND('[1]PWS Information'!$E$10="CWS",U148="Single Family Residence",Q148="Lead")),
(AND('[1]PWS Information'!$E$10="CWS",U148="Multiple Family Residence",'[1]PWS Information'!$E$11="Yes",Q148="Lead")),
(AND('[1]PWS Information'!$E$10="NTNC",Q148="Lead")))),"Tier 1",
IF((OR((AND('[1]PWS Information'!$E$10="CWS",U148="Multiple Family Residence",'[1]PWS Information'!$E$11="No",Q148="Lead")),
(AND('[1]PWS Information'!$E$10="CWS",U148="Other",Q148="Lead")),
(AND('[1]PWS Information'!$E$10="CWS",U148="Building",Q148="Lead")))),"Tier 2",
IF((OR((AND('[1]PWS Information'!$E$10="CWS",U148="Single Family Residence",Q148="Galvanized Requiring Replacement")),
(AND('[1]PWS Information'!$E$10="CWS",U148="Single Family Residence",Q148="Galvanized Requiring Replacement",R148="Yes")),
(AND('[1]PWS Information'!$E$10="NTNC",Q148="Galvanized Requiring Replacement")),
(AND('[1]PWS Information'!$E$10="NTNC",U148="Single Family Residence",R148="Yes")))),"Tier 3",
IF((OR((AND('[1]PWS Information'!$E$10="CWS",U148="Single Family Residence",S148="Yes",Q148="Non-Lead", J148="Non-Lead - Copper",L148="Before 1989")),
(AND('[1]PWS Information'!$E$10="CWS",U148="Single Family Residence",S148="Yes",Q148="Non-Lead", N148="Non-Lead - Copper",O148="Before 1989")))),"Tier 4",
IF((OR((AND('[1]PWS Information'!$E$10="NTNC",Q148="Non-Lead")),
(AND('[1]PWS Information'!$E$10="CWS",Q148="Non-Lead",S148="")),
(AND('[1]PWS Information'!$E$10="CWS",Q148="Non-Lead",S148="No")),
(AND('[1]PWS Information'!$E$10="CWS",Q148="Non-Lead",S148="Don't Know")),
(AND('[1]PWS Information'!$E$10="CWS",Q148="Non-Lead", J148="Non-Lead - Copper", S148="Yes", L148="Between 1989 and 2014")),
(AND('[1]PWS Information'!$E$10="CWS",Q148="Non-Lead", J148="Non-Lead - Copper", S148="Yes", L148="After 2014")),
(AND('[1]PWS Information'!$E$10="CWS",Q148="Non-Lead", J148="Non-Lead - Copper", S148="Yes", L148="Unknown")),
(AND('[1]PWS Information'!$E$10="CWS",Q148="Non-Lead", N148="Non-Lead - Copper", S148="Yes", O148="Between 1989 and 2014")),
(AND('[1]PWS Information'!$E$10="CWS",Q148="Non-Lead", N148="Non-Lead - Copper", S148="Yes", O148="After 2014")),
(AND('[1]PWS Information'!$E$10="CWS",Q148="Non-Lead", N148="Non-Lead - Copper", S148="Yes", O148="Unknown")),
(AND('[1]PWS Information'!$E$10="CWS",Q148="Unknown")),
(AND('[1]PWS Information'!$E$10="NTNC",Q148="Unknown")))),"Tier 5",
"")))))</f>
        <v>Tier 5</v>
      </c>
      <c r="Z148" s="71"/>
      <c r="AA148" s="71"/>
    </row>
    <row r="149" spans="1:27" ht="57.6" x14ac:dyDescent="0.3">
      <c r="A149" s="1"/>
      <c r="B149" s="70">
        <v>10166250</v>
      </c>
      <c r="C149" s="73">
        <v>2199</v>
      </c>
      <c r="D149" s="74" t="s">
        <v>113</v>
      </c>
      <c r="E149" s="74" t="s">
        <v>49</v>
      </c>
      <c r="F149" s="74">
        <v>78640</v>
      </c>
      <c r="G149" s="78"/>
      <c r="H149" s="63">
        <v>29.951125000000001</v>
      </c>
      <c r="I149" s="64">
        <v>-97.850022222222194</v>
      </c>
      <c r="J149" s="65" t="s">
        <v>50</v>
      </c>
      <c r="K149" s="66" t="s">
        <v>51</v>
      </c>
      <c r="L149" s="62" t="s">
        <v>58</v>
      </c>
      <c r="M149" s="69"/>
      <c r="N149" s="65" t="s">
        <v>50</v>
      </c>
      <c r="O149" s="66" t="s">
        <v>58</v>
      </c>
      <c r="P149" s="69"/>
      <c r="Q149" s="55" t="str">
        <f t="shared" si="2"/>
        <v>Non-Lead</v>
      </c>
      <c r="R149" s="70" t="s">
        <v>51</v>
      </c>
      <c r="S149" s="70" t="s">
        <v>51</v>
      </c>
      <c r="T149" s="70"/>
      <c r="U149" s="71" t="s">
        <v>53</v>
      </c>
      <c r="V149" s="71" t="s">
        <v>51</v>
      </c>
      <c r="W149" s="71" t="s">
        <v>51</v>
      </c>
      <c r="X149" s="71" t="s">
        <v>51</v>
      </c>
      <c r="Y149" s="72" t="str">
        <f>IF((OR((AND('[1]PWS Information'!$E$10="CWS",U149="Single Family Residence",Q149="Lead")),
(AND('[1]PWS Information'!$E$10="CWS",U149="Multiple Family Residence",'[1]PWS Information'!$E$11="Yes",Q149="Lead")),
(AND('[1]PWS Information'!$E$10="NTNC",Q149="Lead")))),"Tier 1",
IF((OR((AND('[1]PWS Information'!$E$10="CWS",U149="Multiple Family Residence",'[1]PWS Information'!$E$11="No",Q149="Lead")),
(AND('[1]PWS Information'!$E$10="CWS",U149="Other",Q149="Lead")),
(AND('[1]PWS Information'!$E$10="CWS",U149="Building",Q149="Lead")))),"Tier 2",
IF((OR((AND('[1]PWS Information'!$E$10="CWS",U149="Single Family Residence",Q149="Galvanized Requiring Replacement")),
(AND('[1]PWS Information'!$E$10="CWS",U149="Single Family Residence",Q149="Galvanized Requiring Replacement",R149="Yes")),
(AND('[1]PWS Information'!$E$10="NTNC",Q149="Galvanized Requiring Replacement")),
(AND('[1]PWS Information'!$E$10="NTNC",U149="Single Family Residence",R149="Yes")))),"Tier 3",
IF((OR((AND('[1]PWS Information'!$E$10="CWS",U149="Single Family Residence",S149="Yes",Q149="Non-Lead", J149="Non-Lead - Copper",L149="Before 1989")),
(AND('[1]PWS Information'!$E$10="CWS",U149="Single Family Residence",S149="Yes",Q149="Non-Lead", N149="Non-Lead - Copper",O149="Before 1989")))),"Tier 4",
IF((OR((AND('[1]PWS Information'!$E$10="NTNC",Q149="Non-Lead")),
(AND('[1]PWS Information'!$E$10="CWS",Q149="Non-Lead",S149="")),
(AND('[1]PWS Information'!$E$10="CWS",Q149="Non-Lead",S149="No")),
(AND('[1]PWS Information'!$E$10="CWS",Q149="Non-Lead",S149="Don't Know")),
(AND('[1]PWS Information'!$E$10="CWS",Q149="Non-Lead", J149="Non-Lead - Copper", S149="Yes", L149="Between 1989 and 2014")),
(AND('[1]PWS Information'!$E$10="CWS",Q149="Non-Lead", J149="Non-Lead - Copper", S149="Yes", L149="After 2014")),
(AND('[1]PWS Information'!$E$10="CWS",Q149="Non-Lead", J149="Non-Lead - Copper", S149="Yes", L149="Unknown")),
(AND('[1]PWS Information'!$E$10="CWS",Q149="Non-Lead", N149="Non-Lead - Copper", S149="Yes", O149="Between 1989 and 2014")),
(AND('[1]PWS Information'!$E$10="CWS",Q149="Non-Lead", N149="Non-Lead - Copper", S149="Yes", O149="After 2014")),
(AND('[1]PWS Information'!$E$10="CWS",Q149="Non-Lead", N149="Non-Lead - Copper", S149="Yes", O149="Unknown")),
(AND('[1]PWS Information'!$E$10="CWS",Q149="Unknown")),
(AND('[1]PWS Information'!$E$10="NTNC",Q149="Unknown")))),"Tier 5",
"")))))</f>
        <v>Tier 5</v>
      </c>
      <c r="Z149" s="71"/>
      <c r="AA149" s="71"/>
    </row>
    <row r="150" spans="1:27" ht="57.6" x14ac:dyDescent="0.3">
      <c r="A150" s="17"/>
      <c r="B150" s="70">
        <v>10451361</v>
      </c>
      <c r="C150" s="73" t="s">
        <v>117</v>
      </c>
      <c r="D150" s="74" t="s">
        <v>69</v>
      </c>
      <c r="E150" s="74" t="s">
        <v>49</v>
      </c>
      <c r="F150" s="74">
        <v>78640</v>
      </c>
      <c r="G150" s="78"/>
      <c r="H150" s="63">
        <v>29.942761099999998</v>
      </c>
      <c r="I150" s="64">
        <v>-97.828447222222195</v>
      </c>
      <c r="J150" s="65" t="s">
        <v>50</v>
      </c>
      <c r="K150" s="66" t="s">
        <v>51</v>
      </c>
      <c r="L150" s="62" t="s">
        <v>52</v>
      </c>
      <c r="M150" s="69"/>
      <c r="N150" s="65" t="s">
        <v>50</v>
      </c>
      <c r="O150" s="66" t="s">
        <v>52</v>
      </c>
      <c r="P150" s="69"/>
      <c r="Q150" s="55" t="str">
        <f t="shared" si="2"/>
        <v>Non-Lead</v>
      </c>
      <c r="R150" s="70" t="s">
        <v>51</v>
      </c>
      <c r="S150" s="70" t="s">
        <v>51</v>
      </c>
      <c r="T150" s="70"/>
      <c r="U150" s="71" t="s">
        <v>53</v>
      </c>
      <c r="V150" s="71" t="s">
        <v>51</v>
      </c>
      <c r="W150" s="71" t="s">
        <v>51</v>
      </c>
      <c r="X150" s="71" t="s">
        <v>51</v>
      </c>
      <c r="Y150" s="72" t="str">
        <f>IF((OR((AND('[1]PWS Information'!$E$10="CWS",U150="Single Family Residence",Q150="Lead")),
(AND('[1]PWS Information'!$E$10="CWS",U150="Multiple Family Residence",'[1]PWS Information'!$E$11="Yes",Q150="Lead")),
(AND('[1]PWS Information'!$E$10="NTNC",Q150="Lead")))),"Tier 1",
IF((OR((AND('[1]PWS Information'!$E$10="CWS",U150="Multiple Family Residence",'[1]PWS Information'!$E$11="No",Q150="Lead")),
(AND('[1]PWS Information'!$E$10="CWS",U150="Other",Q150="Lead")),
(AND('[1]PWS Information'!$E$10="CWS",U150="Building",Q150="Lead")))),"Tier 2",
IF((OR((AND('[1]PWS Information'!$E$10="CWS",U150="Single Family Residence",Q150="Galvanized Requiring Replacement")),
(AND('[1]PWS Information'!$E$10="CWS",U150="Single Family Residence",Q150="Galvanized Requiring Replacement",R150="Yes")),
(AND('[1]PWS Information'!$E$10="NTNC",Q150="Galvanized Requiring Replacement")),
(AND('[1]PWS Information'!$E$10="NTNC",U150="Single Family Residence",R150="Yes")))),"Tier 3",
IF((OR((AND('[1]PWS Information'!$E$10="CWS",U150="Single Family Residence",S150="Yes",Q150="Non-Lead", J150="Non-Lead - Copper",L150="Before 1989")),
(AND('[1]PWS Information'!$E$10="CWS",U150="Single Family Residence",S150="Yes",Q150="Non-Lead", N150="Non-Lead - Copper",O150="Before 1989")))),"Tier 4",
IF((OR((AND('[1]PWS Information'!$E$10="NTNC",Q150="Non-Lead")),
(AND('[1]PWS Information'!$E$10="CWS",Q150="Non-Lead",S150="")),
(AND('[1]PWS Information'!$E$10="CWS",Q150="Non-Lead",S150="No")),
(AND('[1]PWS Information'!$E$10="CWS",Q150="Non-Lead",S150="Don't Know")),
(AND('[1]PWS Information'!$E$10="CWS",Q150="Non-Lead", J150="Non-Lead - Copper", S150="Yes", L150="Between 1989 and 2014")),
(AND('[1]PWS Information'!$E$10="CWS",Q150="Non-Lead", J150="Non-Lead - Copper", S150="Yes", L150="After 2014")),
(AND('[1]PWS Information'!$E$10="CWS",Q150="Non-Lead", J150="Non-Lead - Copper", S150="Yes", L150="Unknown")),
(AND('[1]PWS Information'!$E$10="CWS",Q150="Non-Lead", N150="Non-Lead - Copper", S150="Yes", O150="Between 1989 and 2014")),
(AND('[1]PWS Information'!$E$10="CWS",Q150="Non-Lead", N150="Non-Lead - Copper", S150="Yes", O150="After 2014")),
(AND('[1]PWS Information'!$E$10="CWS",Q150="Non-Lead", N150="Non-Lead - Copper", S150="Yes", O150="Unknown")),
(AND('[1]PWS Information'!$E$10="CWS",Q150="Unknown")),
(AND('[1]PWS Information'!$E$10="NTNC",Q150="Unknown")))),"Tier 5",
"")))))</f>
        <v>Tier 5</v>
      </c>
      <c r="Z150" s="71"/>
      <c r="AA150" s="71"/>
    </row>
    <row r="151" spans="1:27" ht="57.6" x14ac:dyDescent="0.3">
      <c r="A151" s="1"/>
      <c r="B151" s="70">
        <v>13420999</v>
      </c>
      <c r="C151" s="73" t="s">
        <v>118</v>
      </c>
      <c r="D151" s="74" t="s">
        <v>69</v>
      </c>
      <c r="E151" s="74" t="s">
        <v>49</v>
      </c>
      <c r="F151" s="74">
        <v>78640</v>
      </c>
      <c r="G151" s="78"/>
      <c r="H151" s="63">
        <v>29.9425417</v>
      </c>
      <c r="I151" s="64">
        <v>-97.828766666666596</v>
      </c>
      <c r="J151" s="65" t="s">
        <v>50</v>
      </c>
      <c r="K151" s="66" t="s">
        <v>51</v>
      </c>
      <c r="L151" s="62" t="s">
        <v>52</v>
      </c>
      <c r="M151" s="69"/>
      <c r="N151" s="65" t="s">
        <v>50</v>
      </c>
      <c r="O151" s="66" t="s">
        <v>52</v>
      </c>
      <c r="P151" s="69"/>
      <c r="Q151" s="55" t="str">
        <f t="shared" si="2"/>
        <v>Non-Lead</v>
      </c>
      <c r="R151" s="70" t="s">
        <v>51</v>
      </c>
      <c r="S151" s="70" t="s">
        <v>51</v>
      </c>
      <c r="T151" s="70"/>
      <c r="U151" s="71" t="s">
        <v>53</v>
      </c>
      <c r="V151" s="71" t="s">
        <v>51</v>
      </c>
      <c r="W151" s="71" t="s">
        <v>51</v>
      </c>
      <c r="X151" s="71" t="s">
        <v>51</v>
      </c>
      <c r="Y151" s="72" t="str">
        <f>IF((OR((AND('[1]PWS Information'!$E$10="CWS",U151="Single Family Residence",Q151="Lead")),
(AND('[1]PWS Information'!$E$10="CWS",U151="Multiple Family Residence",'[1]PWS Information'!$E$11="Yes",Q151="Lead")),
(AND('[1]PWS Information'!$E$10="NTNC",Q151="Lead")))),"Tier 1",
IF((OR((AND('[1]PWS Information'!$E$10="CWS",U151="Multiple Family Residence",'[1]PWS Information'!$E$11="No",Q151="Lead")),
(AND('[1]PWS Information'!$E$10="CWS",U151="Other",Q151="Lead")),
(AND('[1]PWS Information'!$E$10="CWS",U151="Building",Q151="Lead")))),"Tier 2",
IF((OR((AND('[1]PWS Information'!$E$10="CWS",U151="Single Family Residence",Q151="Galvanized Requiring Replacement")),
(AND('[1]PWS Information'!$E$10="CWS",U151="Single Family Residence",Q151="Galvanized Requiring Replacement",R151="Yes")),
(AND('[1]PWS Information'!$E$10="NTNC",Q151="Galvanized Requiring Replacement")),
(AND('[1]PWS Information'!$E$10="NTNC",U151="Single Family Residence",R151="Yes")))),"Tier 3",
IF((OR((AND('[1]PWS Information'!$E$10="CWS",U151="Single Family Residence",S151="Yes",Q151="Non-Lead", J151="Non-Lead - Copper",L151="Before 1989")),
(AND('[1]PWS Information'!$E$10="CWS",U151="Single Family Residence",S151="Yes",Q151="Non-Lead", N151="Non-Lead - Copper",O151="Before 1989")))),"Tier 4",
IF((OR((AND('[1]PWS Information'!$E$10="NTNC",Q151="Non-Lead")),
(AND('[1]PWS Information'!$E$10="CWS",Q151="Non-Lead",S151="")),
(AND('[1]PWS Information'!$E$10="CWS",Q151="Non-Lead",S151="No")),
(AND('[1]PWS Information'!$E$10="CWS",Q151="Non-Lead",S151="Don't Know")),
(AND('[1]PWS Information'!$E$10="CWS",Q151="Non-Lead", J151="Non-Lead - Copper", S151="Yes", L151="Between 1989 and 2014")),
(AND('[1]PWS Information'!$E$10="CWS",Q151="Non-Lead", J151="Non-Lead - Copper", S151="Yes", L151="After 2014")),
(AND('[1]PWS Information'!$E$10="CWS",Q151="Non-Lead", J151="Non-Lead - Copper", S151="Yes", L151="Unknown")),
(AND('[1]PWS Information'!$E$10="CWS",Q151="Non-Lead", N151="Non-Lead - Copper", S151="Yes", O151="Between 1989 and 2014")),
(AND('[1]PWS Information'!$E$10="CWS",Q151="Non-Lead", N151="Non-Lead - Copper", S151="Yes", O151="After 2014")),
(AND('[1]PWS Information'!$E$10="CWS",Q151="Non-Lead", N151="Non-Lead - Copper", S151="Yes", O151="Unknown")),
(AND('[1]PWS Information'!$E$10="CWS",Q151="Unknown")),
(AND('[1]PWS Information'!$E$10="NTNC",Q151="Unknown")))),"Tier 5",
"")))))</f>
        <v>Tier 5</v>
      </c>
      <c r="Z151" s="71"/>
      <c r="AA151" s="71"/>
    </row>
    <row r="152" spans="1:27" ht="57.6" x14ac:dyDescent="0.3">
      <c r="A152" s="1"/>
      <c r="B152" s="70">
        <v>10906487</v>
      </c>
      <c r="C152" s="73" t="s">
        <v>119</v>
      </c>
      <c r="D152" s="74" t="s">
        <v>69</v>
      </c>
      <c r="E152" s="74" t="s">
        <v>49</v>
      </c>
      <c r="F152" s="74">
        <v>78640</v>
      </c>
      <c r="G152" s="78"/>
      <c r="H152" s="63">
        <v>29.9427694</v>
      </c>
      <c r="I152" s="64">
        <v>-97.828997222222199</v>
      </c>
      <c r="J152" s="65" t="s">
        <v>50</v>
      </c>
      <c r="K152" s="66" t="s">
        <v>51</v>
      </c>
      <c r="L152" s="62" t="s">
        <v>52</v>
      </c>
      <c r="M152" s="69"/>
      <c r="N152" s="65" t="s">
        <v>50</v>
      </c>
      <c r="O152" s="66" t="s">
        <v>52</v>
      </c>
      <c r="P152" s="69"/>
      <c r="Q152" s="55" t="str">
        <f t="shared" si="2"/>
        <v>Non-Lead</v>
      </c>
      <c r="R152" s="70" t="s">
        <v>51</v>
      </c>
      <c r="S152" s="70" t="s">
        <v>51</v>
      </c>
      <c r="T152" s="70"/>
      <c r="U152" s="71" t="s">
        <v>53</v>
      </c>
      <c r="V152" s="71" t="s">
        <v>51</v>
      </c>
      <c r="W152" s="71" t="s">
        <v>51</v>
      </c>
      <c r="X152" s="71" t="s">
        <v>51</v>
      </c>
      <c r="Y152" s="72" t="str">
        <f>IF((OR((AND('[1]PWS Information'!$E$10="CWS",U152="Single Family Residence",Q152="Lead")),
(AND('[1]PWS Information'!$E$10="CWS",U152="Multiple Family Residence",'[1]PWS Information'!$E$11="Yes",Q152="Lead")),
(AND('[1]PWS Information'!$E$10="NTNC",Q152="Lead")))),"Tier 1",
IF((OR((AND('[1]PWS Information'!$E$10="CWS",U152="Multiple Family Residence",'[1]PWS Information'!$E$11="No",Q152="Lead")),
(AND('[1]PWS Information'!$E$10="CWS",U152="Other",Q152="Lead")),
(AND('[1]PWS Information'!$E$10="CWS",U152="Building",Q152="Lead")))),"Tier 2",
IF((OR((AND('[1]PWS Information'!$E$10="CWS",U152="Single Family Residence",Q152="Galvanized Requiring Replacement")),
(AND('[1]PWS Information'!$E$10="CWS",U152="Single Family Residence",Q152="Galvanized Requiring Replacement",R152="Yes")),
(AND('[1]PWS Information'!$E$10="NTNC",Q152="Galvanized Requiring Replacement")),
(AND('[1]PWS Information'!$E$10="NTNC",U152="Single Family Residence",R152="Yes")))),"Tier 3",
IF((OR((AND('[1]PWS Information'!$E$10="CWS",U152="Single Family Residence",S152="Yes",Q152="Non-Lead", J152="Non-Lead - Copper",L152="Before 1989")),
(AND('[1]PWS Information'!$E$10="CWS",U152="Single Family Residence",S152="Yes",Q152="Non-Lead", N152="Non-Lead - Copper",O152="Before 1989")))),"Tier 4",
IF((OR((AND('[1]PWS Information'!$E$10="NTNC",Q152="Non-Lead")),
(AND('[1]PWS Information'!$E$10="CWS",Q152="Non-Lead",S152="")),
(AND('[1]PWS Information'!$E$10="CWS",Q152="Non-Lead",S152="No")),
(AND('[1]PWS Information'!$E$10="CWS",Q152="Non-Lead",S152="Don't Know")),
(AND('[1]PWS Information'!$E$10="CWS",Q152="Non-Lead", J152="Non-Lead - Copper", S152="Yes", L152="Between 1989 and 2014")),
(AND('[1]PWS Information'!$E$10="CWS",Q152="Non-Lead", J152="Non-Lead - Copper", S152="Yes", L152="After 2014")),
(AND('[1]PWS Information'!$E$10="CWS",Q152="Non-Lead", J152="Non-Lead - Copper", S152="Yes", L152="Unknown")),
(AND('[1]PWS Information'!$E$10="CWS",Q152="Non-Lead", N152="Non-Lead - Copper", S152="Yes", O152="Between 1989 and 2014")),
(AND('[1]PWS Information'!$E$10="CWS",Q152="Non-Lead", N152="Non-Lead - Copper", S152="Yes", O152="After 2014")),
(AND('[1]PWS Information'!$E$10="CWS",Q152="Non-Lead", N152="Non-Lead - Copper", S152="Yes", O152="Unknown")),
(AND('[1]PWS Information'!$E$10="CWS",Q152="Unknown")),
(AND('[1]PWS Information'!$E$10="NTNC",Q152="Unknown")))),"Tier 5",
"")))))</f>
        <v>Tier 5</v>
      </c>
      <c r="Z152" s="71"/>
      <c r="AA152" s="71"/>
    </row>
    <row r="153" spans="1:27" ht="57.6" x14ac:dyDescent="0.3">
      <c r="A153" s="1"/>
      <c r="B153" s="70">
        <v>10928461</v>
      </c>
      <c r="C153" s="73" t="s">
        <v>120</v>
      </c>
      <c r="D153" s="74" t="s">
        <v>69</v>
      </c>
      <c r="E153" s="74" t="s">
        <v>49</v>
      </c>
      <c r="F153" s="74">
        <v>78640</v>
      </c>
      <c r="G153" s="78"/>
      <c r="H153" s="63">
        <v>29.943075</v>
      </c>
      <c r="I153" s="64">
        <v>-97.828797222222207</v>
      </c>
      <c r="J153" s="65" t="s">
        <v>57</v>
      </c>
      <c r="K153" s="66" t="s">
        <v>51</v>
      </c>
      <c r="L153" s="62" t="s">
        <v>52</v>
      </c>
      <c r="M153" s="69"/>
      <c r="N153" s="65" t="s">
        <v>50</v>
      </c>
      <c r="O153" s="66" t="s">
        <v>52</v>
      </c>
      <c r="P153" s="69"/>
      <c r="Q153" s="55" t="str">
        <f t="shared" si="2"/>
        <v>Non-Lead</v>
      </c>
      <c r="R153" s="70" t="s">
        <v>51</v>
      </c>
      <c r="S153" s="70" t="s">
        <v>51</v>
      </c>
      <c r="T153" s="70"/>
      <c r="U153" s="71" t="s">
        <v>53</v>
      </c>
      <c r="V153" s="71" t="s">
        <v>51</v>
      </c>
      <c r="W153" s="71" t="s">
        <v>51</v>
      </c>
      <c r="X153" s="71" t="s">
        <v>51</v>
      </c>
      <c r="Y153" s="72" t="str">
        <f>IF((OR((AND('[1]PWS Information'!$E$10="CWS",U153="Single Family Residence",Q153="Lead")),
(AND('[1]PWS Information'!$E$10="CWS",U153="Multiple Family Residence",'[1]PWS Information'!$E$11="Yes",Q153="Lead")),
(AND('[1]PWS Information'!$E$10="NTNC",Q153="Lead")))),"Tier 1",
IF((OR((AND('[1]PWS Information'!$E$10="CWS",U153="Multiple Family Residence",'[1]PWS Information'!$E$11="No",Q153="Lead")),
(AND('[1]PWS Information'!$E$10="CWS",U153="Other",Q153="Lead")),
(AND('[1]PWS Information'!$E$10="CWS",U153="Building",Q153="Lead")))),"Tier 2",
IF((OR((AND('[1]PWS Information'!$E$10="CWS",U153="Single Family Residence",Q153="Galvanized Requiring Replacement")),
(AND('[1]PWS Information'!$E$10="CWS",U153="Single Family Residence",Q153="Galvanized Requiring Replacement",R153="Yes")),
(AND('[1]PWS Information'!$E$10="NTNC",Q153="Galvanized Requiring Replacement")),
(AND('[1]PWS Information'!$E$10="NTNC",U153="Single Family Residence",R153="Yes")))),"Tier 3",
IF((OR((AND('[1]PWS Information'!$E$10="CWS",U153="Single Family Residence",S153="Yes",Q153="Non-Lead", J153="Non-Lead - Copper",L153="Before 1989")),
(AND('[1]PWS Information'!$E$10="CWS",U153="Single Family Residence",S153="Yes",Q153="Non-Lead", N153="Non-Lead - Copper",O153="Before 1989")))),"Tier 4",
IF((OR((AND('[1]PWS Information'!$E$10="NTNC",Q153="Non-Lead")),
(AND('[1]PWS Information'!$E$10="CWS",Q153="Non-Lead",S153="")),
(AND('[1]PWS Information'!$E$10="CWS",Q153="Non-Lead",S153="No")),
(AND('[1]PWS Information'!$E$10="CWS",Q153="Non-Lead",S153="Don't Know")),
(AND('[1]PWS Information'!$E$10="CWS",Q153="Non-Lead", J153="Non-Lead - Copper", S153="Yes", L153="Between 1989 and 2014")),
(AND('[1]PWS Information'!$E$10="CWS",Q153="Non-Lead", J153="Non-Lead - Copper", S153="Yes", L153="After 2014")),
(AND('[1]PWS Information'!$E$10="CWS",Q153="Non-Lead", J153="Non-Lead - Copper", S153="Yes", L153="Unknown")),
(AND('[1]PWS Information'!$E$10="CWS",Q153="Non-Lead", N153="Non-Lead - Copper", S153="Yes", O153="Between 1989 and 2014")),
(AND('[1]PWS Information'!$E$10="CWS",Q153="Non-Lead", N153="Non-Lead - Copper", S153="Yes", O153="After 2014")),
(AND('[1]PWS Information'!$E$10="CWS",Q153="Non-Lead", N153="Non-Lead - Copper", S153="Yes", O153="Unknown")),
(AND('[1]PWS Information'!$E$10="CWS",Q153="Unknown")),
(AND('[1]PWS Information'!$E$10="NTNC",Q153="Unknown")))),"Tier 5",
"")))))</f>
        <v>Tier 5</v>
      </c>
      <c r="Z153" s="71"/>
      <c r="AA153" s="71"/>
    </row>
    <row r="154" spans="1:27" ht="57.6" x14ac:dyDescent="0.3">
      <c r="A154" s="17"/>
      <c r="B154" s="70">
        <v>10324884</v>
      </c>
      <c r="C154" s="73">
        <v>3001</v>
      </c>
      <c r="D154" s="74" t="s">
        <v>69</v>
      </c>
      <c r="E154" s="74" t="s">
        <v>49</v>
      </c>
      <c r="F154" s="74">
        <v>78640</v>
      </c>
      <c r="G154" s="78"/>
      <c r="H154" s="63">
        <v>29.957555599999999</v>
      </c>
      <c r="I154" s="64">
        <v>-97.833794444444393</v>
      </c>
      <c r="J154" s="65" t="s">
        <v>50</v>
      </c>
      <c r="K154" s="66" t="s">
        <v>51</v>
      </c>
      <c r="L154" s="62" t="s">
        <v>58</v>
      </c>
      <c r="M154" s="69"/>
      <c r="N154" s="65" t="s">
        <v>50</v>
      </c>
      <c r="O154" s="66" t="s">
        <v>58</v>
      </c>
      <c r="P154" s="69"/>
      <c r="Q154" s="55" t="str">
        <f t="shared" si="2"/>
        <v>Non-Lead</v>
      </c>
      <c r="R154" s="70" t="s">
        <v>51</v>
      </c>
      <c r="S154" s="70" t="s">
        <v>51</v>
      </c>
      <c r="T154" s="70"/>
      <c r="U154" s="71" t="s">
        <v>53</v>
      </c>
      <c r="V154" s="71" t="s">
        <v>51</v>
      </c>
      <c r="W154" s="71" t="s">
        <v>51</v>
      </c>
      <c r="X154" s="71" t="s">
        <v>51</v>
      </c>
      <c r="Y154" s="72" t="str">
        <f>IF((OR((AND('[1]PWS Information'!$E$10="CWS",U154="Single Family Residence",Q154="Lead")),
(AND('[1]PWS Information'!$E$10="CWS",U154="Multiple Family Residence",'[1]PWS Information'!$E$11="Yes",Q154="Lead")),
(AND('[1]PWS Information'!$E$10="NTNC",Q154="Lead")))),"Tier 1",
IF((OR((AND('[1]PWS Information'!$E$10="CWS",U154="Multiple Family Residence",'[1]PWS Information'!$E$11="No",Q154="Lead")),
(AND('[1]PWS Information'!$E$10="CWS",U154="Other",Q154="Lead")),
(AND('[1]PWS Information'!$E$10="CWS",U154="Building",Q154="Lead")))),"Tier 2",
IF((OR((AND('[1]PWS Information'!$E$10="CWS",U154="Single Family Residence",Q154="Galvanized Requiring Replacement")),
(AND('[1]PWS Information'!$E$10="CWS",U154="Single Family Residence",Q154="Galvanized Requiring Replacement",R154="Yes")),
(AND('[1]PWS Information'!$E$10="NTNC",Q154="Galvanized Requiring Replacement")),
(AND('[1]PWS Information'!$E$10="NTNC",U154="Single Family Residence",R154="Yes")))),"Tier 3",
IF((OR((AND('[1]PWS Information'!$E$10="CWS",U154="Single Family Residence",S154="Yes",Q154="Non-Lead", J154="Non-Lead - Copper",L154="Before 1989")),
(AND('[1]PWS Information'!$E$10="CWS",U154="Single Family Residence",S154="Yes",Q154="Non-Lead", N154="Non-Lead - Copper",O154="Before 1989")))),"Tier 4",
IF((OR((AND('[1]PWS Information'!$E$10="NTNC",Q154="Non-Lead")),
(AND('[1]PWS Information'!$E$10="CWS",Q154="Non-Lead",S154="")),
(AND('[1]PWS Information'!$E$10="CWS",Q154="Non-Lead",S154="No")),
(AND('[1]PWS Information'!$E$10="CWS",Q154="Non-Lead",S154="Don't Know")),
(AND('[1]PWS Information'!$E$10="CWS",Q154="Non-Lead", J154="Non-Lead - Copper", S154="Yes", L154="Between 1989 and 2014")),
(AND('[1]PWS Information'!$E$10="CWS",Q154="Non-Lead", J154="Non-Lead - Copper", S154="Yes", L154="After 2014")),
(AND('[1]PWS Information'!$E$10="CWS",Q154="Non-Lead", J154="Non-Lead - Copper", S154="Yes", L154="Unknown")),
(AND('[1]PWS Information'!$E$10="CWS",Q154="Non-Lead", N154="Non-Lead - Copper", S154="Yes", O154="Between 1989 and 2014")),
(AND('[1]PWS Information'!$E$10="CWS",Q154="Non-Lead", N154="Non-Lead - Copper", S154="Yes", O154="After 2014")),
(AND('[1]PWS Information'!$E$10="CWS",Q154="Non-Lead", N154="Non-Lead - Copper", S154="Yes", O154="Unknown")),
(AND('[1]PWS Information'!$E$10="CWS",Q154="Unknown")),
(AND('[1]PWS Information'!$E$10="NTNC",Q154="Unknown")))),"Tier 5",
"")))))</f>
        <v>Tier 5</v>
      </c>
      <c r="Z154" s="71"/>
      <c r="AA154" s="71"/>
    </row>
    <row r="155" spans="1:27" ht="43.2" x14ac:dyDescent="0.3">
      <c r="A155" s="1"/>
      <c r="B155" s="70">
        <v>709263</v>
      </c>
      <c r="C155" s="73">
        <v>395</v>
      </c>
      <c r="D155" s="74" t="s">
        <v>121</v>
      </c>
      <c r="E155" s="74" t="s">
        <v>49</v>
      </c>
      <c r="F155" s="74">
        <v>78640</v>
      </c>
      <c r="G155" s="78"/>
      <c r="H155" s="63">
        <v>29.945977800000001</v>
      </c>
      <c r="I155" s="64">
        <v>-97.824163888888805</v>
      </c>
      <c r="J155" s="65" t="s">
        <v>50</v>
      </c>
      <c r="K155" s="66" t="s">
        <v>51</v>
      </c>
      <c r="L155" s="62" t="s">
        <v>52</v>
      </c>
      <c r="M155" s="69"/>
      <c r="N155" s="65" t="s">
        <v>50</v>
      </c>
      <c r="O155" s="66" t="s">
        <v>52</v>
      </c>
      <c r="P155" s="69"/>
      <c r="Q155" s="55" t="str">
        <f t="shared" si="2"/>
        <v>Non-Lead</v>
      </c>
      <c r="R155" s="70" t="s">
        <v>51</v>
      </c>
      <c r="S155" s="70" t="s">
        <v>51</v>
      </c>
      <c r="T155" s="70"/>
      <c r="U155" s="71" t="s">
        <v>60</v>
      </c>
      <c r="V155" s="71" t="s">
        <v>51</v>
      </c>
      <c r="W155" s="71" t="s">
        <v>51</v>
      </c>
      <c r="X155" s="71" t="s">
        <v>51</v>
      </c>
      <c r="Y155" s="72" t="str">
        <f>IF((OR((AND('[1]PWS Information'!$E$10="CWS",U155="Single Family Residence",Q155="Lead")),
(AND('[1]PWS Information'!$E$10="CWS",U155="Multiple Family Residence",'[1]PWS Information'!$E$11="Yes",Q155="Lead")),
(AND('[1]PWS Information'!$E$10="NTNC",Q155="Lead")))),"Tier 1",
IF((OR((AND('[1]PWS Information'!$E$10="CWS",U155="Multiple Family Residence",'[1]PWS Information'!$E$11="No",Q155="Lead")),
(AND('[1]PWS Information'!$E$10="CWS",U155="Other",Q155="Lead")),
(AND('[1]PWS Information'!$E$10="CWS",U155="Building",Q155="Lead")))),"Tier 2",
IF((OR((AND('[1]PWS Information'!$E$10="CWS",U155="Single Family Residence",Q155="Galvanized Requiring Replacement")),
(AND('[1]PWS Information'!$E$10="CWS",U155="Single Family Residence",Q155="Galvanized Requiring Replacement",R155="Yes")),
(AND('[1]PWS Information'!$E$10="NTNC",Q155="Galvanized Requiring Replacement")),
(AND('[1]PWS Information'!$E$10="NTNC",U155="Single Family Residence",R155="Yes")))),"Tier 3",
IF((OR((AND('[1]PWS Information'!$E$10="CWS",U155="Single Family Residence",S155="Yes",Q155="Non-Lead", J155="Non-Lead - Copper",L155="Before 1989")),
(AND('[1]PWS Information'!$E$10="CWS",U155="Single Family Residence",S155="Yes",Q155="Non-Lead", N155="Non-Lead - Copper",O155="Before 1989")))),"Tier 4",
IF((OR((AND('[1]PWS Information'!$E$10="NTNC",Q155="Non-Lead")),
(AND('[1]PWS Information'!$E$10="CWS",Q155="Non-Lead",S155="")),
(AND('[1]PWS Information'!$E$10="CWS",Q155="Non-Lead",S155="No")),
(AND('[1]PWS Information'!$E$10="CWS",Q155="Non-Lead",S155="Don't Know")),
(AND('[1]PWS Information'!$E$10="CWS",Q155="Non-Lead", J155="Non-Lead - Copper", S155="Yes", L155="Between 1989 and 2014")),
(AND('[1]PWS Information'!$E$10="CWS",Q155="Non-Lead", J155="Non-Lead - Copper", S155="Yes", L155="After 2014")),
(AND('[1]PWS Information'!$E$10="CWS",Q155="Non-Lead", J155="Non-Lead - Copper", S155="Yes", L155="Unknown")),
(AND('[1]PWS Information'!$E$10="CWS",Q155="Non-Lead", N155="Non-Lead - Copper", S155="Yes", O155="Between 1989 and 2014")),
(AND('[1]PWS Information'!$E$10="CWS",Q155="Non-Lead", N155="Non-Lead - Copper", S155="Yes", O155="After 2014")),
(AND('[1]PWS Information'!$E$10="CWS",Q155="Non-Lead", N155="Non-Lead - Copper", S155="Yes", O155="Unknown")),
(AND('[1]PWS Information'!$E$10="CWS",Q155="Unknown")),
(AND('[1]PWS Information'!$E$10="NTNC",Q155="Unknown")))),"Tier 5",
"")))))</f>
        <v>Tier 5</v>
      </c>
      <c r="Z155" s="71"/>
      <c r="AA155" s="71"/>
    </row>
    <row r="156" spans="1:27" ht="43.2" x14ac:dyDescent="0.3">
      <c r="A156" s="1"/>
      <c r="B156" s="70">
        <v>10583944</v>
      </c>
      <c r="C156" s="73">
        <v>395</v>
      </c>
      <c r="D156" s="74" t="s">
        <v>121</v>
      </c>
      <c r="E156" s="74" t="s">
        <v>49</v>
      </c>
      <c r="F156" s="74">
        <v>78640</v>
      </c>
      <c r="G156" s="78"/>
      <c r="H156" s="63">
        <v>29.945977800000001</v>
      </c>
      <c r="I156" s="64">
        <v>-97.824163888888805</v>
      </c>
      <c r="J156" s="65" t="s">
        <v>50</v>
      </c>
      <c r="K156" s="66" t="s">
        <v>51</v>
      </c>
      <c r="L156" s="62" t="s">
        <v>52</v>
      </c>
      <c r="M156" s="69"/>
      <c r="N156" s="65" t="s">
        <v>50</v>
      </c>
      <c r="O156" s="66" t="s">
        <v>52</v>
      </c>
      <c r="P156" s="69"/>
      <c r="Q156" s="55" t="str">
        <f t="shared" si="2"/>
        <v>Non-Lead</v>
      </c>
      <c r="R156" s="70" t="s">
        <v>51</v>
      </c>
      <c r="S156" s="70" t="s">
        <v>51</v>
      </c>
      <c r="T156" s="70"/>
      <c r="U156" s="71" t="s">
        <v>60</v>
      </c>
      <c r="V156" s="71" t="s">
        <v>51</v>
      </c>
      <c r="W156" s="71" t="s">
        <v>51</v>
      </c>
      <c r="X156" s="71" t="s">
        <v>51</v>
      </c>
      <c r="Y156" s="72" t="str">
        <f>IF((OR((AND('[1]PWS Information'!$E$10="CWS",U156="Single Family Residence",Q156="Lead")),
(AND('[1]PWS Information'!$E$10="CWS",U156="Multiple Family Residence",'[1]PWS Information'!$E$11="Yes",Q156="Lead")),
(AND('[1]PWS Information'!$E$10="NTNC",Q156="Lead")))),"Tier 1",
IF((OR((AND('[1]PWS Information'!$E$10="CWS",U156="Multiple Family Residence",'[1]PWS Information'!$E$11="No",Q156="Lead")),
(AND('[1]PWS Information'!$E$10="CWS",U156="Other",Q156="Lead")),
(AND('[1]PWS Information'!$E$10="CWS",U156="Building",Q156="Lead")))),"Tier 2",
IF((OR((AND('[1]PWS Information'!$E$10="CWS",U156="Single Family Residence",Q156="Galvanized Requiring Replacement")),
(AND('[1]PWS Information'!$E$10="CWS",U156="Single Family Residence",Q156="Galvanized Requiring Replacement",R156="Yes")),
(AND('[1]PWS Information'!$E$10="NTNC",Q156="Galvanized Requiring Replacement")),
(AND('[1]PWS Information'!$E$10="NTNC",U156="Single Family Residence",R156="Yes")))),"Tier 3",
IF((OR((AND('[1]PWS Information'!$E$10="CWS",U156="Single Family Residence",S156="Yes",Q156="Non-Lead", J156="Non-Lead - Copper",L156="Before 1989")),
(AND('[1]PWS Information'!$E$10="CWS",U156="Single Family Residence",S156="Yes",Q156="Non-Lead", N156="Non-Lead - Copper",O156="Before 1989")))),"Tier 4",
IF((OR((AND('[1]PWS Information'!$E$10="NTNC",Q156="Non-Lead")),
(AND('[1]PWS Information'!$E$10="CWS",Q156="Non-Lead",S156="")),
(AND('[1]PWS Information'!$E$10="CWS",Q156="Non-Lead",S156="No")),
(AND('[1]PWS Information'!$E$10="CWS",Q156="Non-Lead",S156="Don't Know")),
(AND('[1]PWS Information'!$E$10="CWS",Q156="Non-Lead", J156="Non-Lead - Copper", S156="Yes", L156="Between 1989 and 2014")),
(AND('[1]PWS Information'!$E$10="CWS",Q156="Non-Lead", J156="Non-Lead - Copper", S156="Yes", L156="After 2014")),
(AND('[1]PWS Information'!$E$10="CWS",Q156="Non-Lead", J156="Non-Lead - Copper", S156="Yes", L156="Unknown")),
(AND('[1]PWS Information'!$E$10="CWS",Q156="Non-Lead", N156="Non-Lead - Copper", S156="Yes", O156="Between 1989 and 2014")),
(AND('[1]PWS Information'!$E$10="CWS",Q156="Non-Lead", N156="Non-Lead - Copper", S156="Yes", O156="After 2014")),
(AND('[1]PWS Information'!$E$10="CWS",Q156="Non-Lead", N156="Non-Lead - Copper", S156="Yes", O156="Unknown")),
(AND('[1]PWS Information'!$E$10="CWS",Q156="Unknown")),
(AND('[1]PWS Information'!$E$10="NTNC",Q156="Unknown")))),"Tier 5",
"")))))</f>
        <v>Tier 5</v>
      </c>
      <c r="Z156" s="71"/>
      <c r="AA156" s="71"/>
    </row>
    <row r="157" spans="1:27" ht="57.6" x14ac:dyDescent="0.3">
      <c r="A157" s="1"/>
      <c r="B157" s="70">
        <v>10297629</v>
      </c>
      <c r="C157" s="73">
        <v>4000</v>
      </c>
      <c r="D157" s="74" t="s">
        <v>69</v>
      </c>
      <c r="E157" s="74" t="s">
        <v>49</v>
      </c>
      <c r="F157" s="74">
        <v>78640</v>
      </c>
      <c r="G157" s="78" t="s">
        <v>122</v>
      </c>
      <c r="H157" s="63">
        <v>29.941908300000001</v>
      </c>
      <c r="I157" s="64">
        <v>-97.827636111111104</v>
      </c>
      <c r="J157" s="65" t="s">
        <v>50</v>
      </c>
      <c r="K157" s="66" t="s">
        <v>51</v>
      </c>
      <c r="L157" s="62" t="s">
        <v>58</v>
      </c>
      <c r="M157" s="69"/>
      <c r="N157" s="65" t="s">
        <v>50</v>
      </c>
      <c r="O157" s="66" t="s">
        <v>70</v>
      </c>
      <c r="P157" s="69"/>
      <c r="Q157" s="55" t="str">
        <f t="shared" si="2"/>
        <v>Non-Lead</v>
      </c>
      <c r="R157" s="70" t="s">
        <v>51</v>
      </c>
      <c r="S157" s="70" t="s">
        <v>51</v>
      </c>
      <c r="T157" s="70"/>
      <c r="U157" s="71" t="s">
        <v>53</v>
      </c>
      <c r="V157" s="71" t="s">
        <v>51</v>
      </c>
      <c r="W157" s="71" t="s">
        <v>51</v>
      </c>
      <c r="X157" s="71" t="s">
        <v>51</v>
      </c>
      <c r="Y157" s="72" t="str">
        <f>IF((OR((AND('[1]PWS Information'!$E$10="CWS",U157="Single Family Residence",Q157="Lead")),
(AND('[1]PWS Information'!$E$10="CWS",U157="Multiple Family Residence",'[1]PWS Information'!$E$11="Yes",Q157="Lead")),
(AND('[1]PWS Information'!$E$10="NTNC",Q157="Lead")))),"Tier 1",
IF((OR((AND('[1]PWS Information'!$E$10="CWS",U157="Multiple Family Residence",'[1]PWS Information'!$E$11="No",Q157="Lead")),
(AND('[1]PWS Information'!$E$10="CWS",U157="Other",Q157="Lead")),
(AND('[1]PWS Information'!$E$10="CWS",U157="Building",Q157="Lead")))),"Tier 2",
IF((OR((AND('[1]PWS Information'!$E$10="CWS",U157="Single Family Residence",Q157="Galvanized Requiring Replacement")),
(AND('[1]PWS Information'!$E$10="CWS",U157="Single Family Residence",Q157="Galvanized Requiring Replacement",R157="Yes")),
(AND('[1]PWS Information'!$E$10="NTNC",Q157="Galvanized Requiring Replacement")),
(AND('[1]PWS Information'!$E$10="NTNC",U157="Single Family Residence",R157="Yes")))),"Tier 3",
IF((OR((AND('[1]PWS Information'!$E$10="CWS",U157="Single Family Residence",S157="Yes",Q157="Non-Lead", J157="Non-Lead - Copper",L157="Before 1989")),
(AND('[1]PWS Information'!$E$10="CWS",U157="Single Family Residence",S157="Yes",Q157="Non-Lead", N157="Non-Lead - Copper",O157="Before 1989")))),"Tier 4",
IF((OR((AND('[1]PWS Information'!$E$10="NTNC",Q157="Non-Lead")),
(AND('[1]PWS Information'!$E$10="CWS",Q157="Non-Lead",S157="")),
(AND('[1]PWS Information'!$E$10="CWS",Q157="Non-Lead",S157="No")),
(AND('[1]PWS Information'!$E$10="CWS",Q157="Non-Lead",S157="Don't Know")),
(AND('[1]PWS Information'!$E$10="CWS",Q157="Non-Lead", J157="Non-Lead - Copper", S157="Yes", L157="Between 1989 and 2014")),
(AND('[1]PWS Information'!$E$10="CWS",Q157="Non-Lead", J157="Non-Lead - Copper", S157="Yes", L157="After 2014")),
(AND('[1]PWS Information'!$E$10="CWS",Q157="Non-Lead", J157="Non-Lead - Copper", S157="Yes", L157="Unknown")),
(AND('[1]PWS Information'!$E$10="CWS",Q157="Non-Lead", N157="Non-Lead - Copper", S157="Yes", O157="Between 1989 and 2014")),
(AND('[1]PWS Information'!$E$10="CWS",Q157="Non-Lead", N157="Non-Lead - Copper", S157="Yes", O157="After 2014")),
(AND('[1]PWS Information'!$E$10="CWS",Q157="Non-Lead", N157="Non-Lead - Copper", S157="Yes", O157="Unknown")),
(AND('[1]PWS Information'!$E$10="CWS",Q157="Unknown")),
(AND('[1]PWS Information'!$E$10="NTNC",Q157="Unknown")))),"Tier 5",
"")))))</f>
        <v>Tier 5</v>
      </c>
      <c r="Z157" s="71"/>
      <c r="AA157" s="71"/>
    </row>
    <row r="158" spans="1:27" ht="57.6" x14ac:dyDescent="0.3">
      <c r="A158" s="17"/>
      <c r="B158" s="70">
        <v>10725676</v>
      </c>
      <c r="C158" s="73" t="s">
        <v>123</v>
      </c>
      <c r="D158" s="74" t="s">
        <v>69</v>
      </c>
      <c r="E158" s="74" t="s">
        <v>49</v>
      </c>
      <c r="F158" s="74">
        <v>78640</v>
      </c>
      <c r="G158" s="78"/>
      <c r="H158" s="63">
        <v>29.939544399999999</v>
      </c>
      <c r="I158" s="64">
        <v>-97.820691666666605</v>
      </c>
      <c r="J158" s="65" t="s">
        <v>50</v>
      </c>
      <c r="K158" s="66" t="s">
        <v>51</v>
      </c>
      <c r="L158" s="62" t="s">
        <v>58</v>
      </c>
      <c r="M158" s="69"/>
      <c r="N158" s="65" t="s">
        <v>50</v>
      </c>
      <c r="O158" s="66" t="s">
        <v>58</v>
      </c>
      <c r="P158" s="69"/>
      <c r="Q158" s="55" t="str">
        <f t="shared" si="2"/>
        <v>Non-Lead</v>
      </c>
      <c r="R158" s="70" t="s">
        <v>51</v>
      </c>
      <c r="S158" s="70" t="s">
        <v>51</v>
      </c>
      <c r="T158" s="70"/>
      <c r="U158" s="71" t="s">
        <v>53</v>
      </c>
      <c r="V158" s="71" t="s">
        <v>51</v>
      </c>
      <c r="W158" s="71" t="s">
        <v>51</v>
      </c>
      <c r="X158" s="71" t="s">
        <v>51</v>
      </c>
      <c r="Y158" s="72" t="str">
        <f>IF((OR((AND('[1]PWS Information'!$E$10="CWS",U158="Single Family Residence",Q158="Lead")),
(AND('[1]PWS Information'!$E$10="CWS",U158="Multiple Family Residence",'[1]PWS Information'!$E$11="Yes",Q158="Lead")),
(AND('[1]PWS Information'!$E$10="NTNC",Q158="Lead")))),"Tier 1",
IF((OR((AND('[1]PWS Information'!$E$10="CWS",U158="Multiple Family Residence",'[1]PWS Information'!$E$11="No",Q158="Lead")),
(AND('[1]PWS Information'!$E$10="CWS",U158="Other",Q158="Lead")),
(AND('[1]PWS Information'!$E$10="CWS",U158="Building",Q158="Lead")))),"Tier 2",
IF((OR((AND('[1]PWS Information'!$E$10="CWS",U158="Single Family Residence",Q158="Galvanized Requiring Replacement")),
(AND('[1]PWS Information'!$E$10="CWS",U158="Single Family Residence",Q158="Galvanized Requiring Replacement",R158="Yes")),
(AND('[1]PWS Information'!$E$10="NTNC",Q158="Galvanized Requiring Replacement")),
(AND('[1]PWS Information'!$E$10="NTNC",U158="Single Family Residence",R158="Yes")))),"Tier 3",
IF((OR((AND('[1]PWS Information'!$E$10="CWS",U158="Single Family Residence",S158="Yes",Q158="Non-Lead", J158="Non-Lead - Copper",L158="Before 1989")),
(AND('[1]PWS Information'!$E$10="CWS",U158="Single Family Residence",S158="Yes",Q158="Non-Lead", N158="Non-Lead - Copper",O158="Before 1989")))),"Tier 4",
IF((OR((AND('[1]PWS Information'!$E$10="NTNC",Q158="Non-Lead")),
(AND('[1]PWS Information'!$E$10="CWS",Q158="Non-Lead",S158="")),
(AND('[1]PWS Information'!$E$10="CWS",Q158="Non-Lead",S158="No")),
(AND('[1]PWS Information'!$E$10="CWS",Q158="Non-Lead",S158="Don't Know")),
(AND('[1]PWS Information'!$E$10="CWS",Q158="Non-Lead", J158="Non-Lead - Copper", S158="Yes", L158="Between 1989 and 2014")),
(AND('[1]PWS Information'!$E$10="CWS",Q158="Non-Lead", J158="Non-Lead - Copper", S158="Yes", L158="After 2014")),
(AND('[1]PWS Information'!$E$10="CWS",Q158="Non-Lead", J158="Non-Lead - Copper", S158="Yes", L158="Unknown")),
(AND('[1]PWS Information'!$E$10="CWS",Q158="Non-Lead", N158="Non-Lead - Copper", S158="Yes", O158="Between 1989 and 2014")),
(AND('[1]PWS Information'!$E$10="CWS",Q158="Non-Lead", N158="Non-Lead - Copper", S158="Yes", O158="After 2014")),
(AND('[1]PWS Information'!$E$10="CWS",Q158="Non-Lead", N158="Non-Lead - Copper", S158="Yes", O158="Unknown")),
(AND('[1]PWS Information'!$E$10="CWS",Q158="Unknown")),
(AND('[1]PWS Information'!$E$10="NTNC",Q158="Unknown")))),"Tier 5",
"")))))</f>
        <v>Tier 5</v>
      </c>
      <c r="Z158" s="71"/>
      <c r="AA158" s="71"/>
    </row>
    <row r="159" spans="1:27" ht="57.6" x14ac:dyDescent="0.3">
      <c r="A159" s="1"/>
      <c r="B159" s="70">
        <v>10938220</v>
      </c>
      <c r="C159" s="73">
        <v>4699</v>
      </c>
      <c r="D159" s="74" t="s">
        <v>69</v>
      </c>
      <c r="E159" s="74" t="s">
        <v>49</v>
      </c>
      <c r="F159" s="74">
        <v>78640</v>
      </c>
      <c r="G159" s="78"/>
      <c r="H159" s="63">
        <v>29.939216699999999</v>
      </c>
      <c r="I159" s="64">
        <v>-97.8208972222222</v>
      </c>
      <c r="J159" s="65" t="s">
        <v>50</v>
      </c>
      <c r="K159" s="66" t="s">
        <v>51</v>
      </c>
      <c r="L159" s="62" t="s">
        <v>58</v>
      </c>
      <c r="M159" s="69"/>
      <c r="N159" s="65" t="s">
        <v>50</v>
      </c>
      <c r="O159" s="66" t="s">
        <v>58</v>
      </c>
      <c r="P159" s="69"/>
      <c r="Q159" s="55" t="str">
        <f t="shared" si="2"/>
        <v>Non-Lead</v>
      </c>
      <c r="R159" s="70" t="s">
        <v>51</v>
      </c>
      <c r="S159" s="70" t="s">
        <v>51</v>
      </c>
      <c r="T159" s="70"/>
      <c r="U159" s="71" t="s">
        <v>53</v>
      </c>
      <c r="V159" s="71" t="s">
        <v>51</v>
      </c>
      <c r="W159" s="71" t="s">
        <v>51</v>
      </c>
      <c r="X159" s="71" t="s">
        <v>51</v>
      </c>
      <c r="Y159" s="72" t="str">
        <f>IF((OR((AND('[1]PWS Information'!$E$10="CWS",U159="Single Family Residence",Q159="Lead")),
(AND('[1]PWS Information'!$E$10="CWS",U159="Multiple Family Residence",'[1]PWS Information'!$E$11="Yes",Q159="Lead")),
(AND('[1]PWS Information'!$E$10="NTNC",Q159="Lead")))),"Tier 1",
IF((OR((AND('[1]PWS Information'!$E$10="CWS",U159="Multiple Family Residence",'[1]PWS Information'!$E$11="No",Q159="Lead")),
(AND('[1]PWS Information'!$E$10="CWS",U159="Other",Q159="Lead")),
(AND('[1]PWS Information'!$E$10="CWS",U159="Building",Q159="Lead")))),"Tier 2",
IF((OR((AND('[1]PWS Information'!$E$10="CWS",U159="Single Family Residence",Q159="Galvanized Requiring Replacement")),
(AND('[1]PWS Information'!$E$10="CWS",U159="Single Family Residence",Q159="Galvanized Requiring Replacement",R159="Yes")),
(AND('[1]PWS Information'!$E$10="NTNC",Q159="Galvanized Requiring Replacement")),
(AND('[1]PWS Information'!$E$10="NTNC",U159="Single Family Residence",R159="Yes")))),"Tier 3",
IF((OR((AND('[1]PWS Information'!$E$10="CWS",U159="Single Family Residence",S159="Yes",Q159="Non-Lead", J159="Non-Lead - Copper",L159="Before 1989")),
(AND('[1]PWS Information'!$E$10="CWS",U159="Single Family Residence",S159="Yes",Q159="Non-Lead", N159="Non-Lead - Copper",O159="Before 1989")))),"Tier 4",
IF((OR((AND('[1]PWS Information'!$E$10="NTNC",Q159="Non-Lead")),
(AND('[1]PWS Information'!$E$10="CWS",Q159="Non-Lead",S159="")),
(AND('[1]PWS Information'!$E$10="CWS",Q159="Non-Lead",S159="No")),
(AND('[1]PWS Information'!$E$10="CWS",Q159="Non-Lead",S159="Don't Know")),
(AND('[1]PWS Information'!$E$10="CWS",Q159="Non-Lead", J159="Non-Lead - Copper", S159="Yes", L159="Between 1989 and 2014")),
(AND('[1]PWS Information'!$E$10="CWS",Q159="Non-Lead", J159="Non-Lead - Copper", S159="Yes", L159="After 2014")),
(AND('[1]PWS Information'!$E$10="CWS",Q159="Non-Lead", J159="Non-Lead - Copper", S159="Yes", L159="Unknown")),
(AND('[1]PWS Information'!$E$10="CWS",Q159="Non-Lead", N159="Non-Lead - Copper", S159="Yes", O159="Between 1989 and 2014")),
(AND('[1]PWS Information'!$E$10="CWS",Q159="Non-Lead", N159="Non-Lead - Copper", S159="Yes", O159="After 2014")),
(AND('[1]PWS Information'!$E$10="CWS",Q159="Non-Lead", N159="Non-Lead - Copper", S159="Yes", O159="Unknown")),
(AND('[1]PWS Information'!$E$10="CWS",Q159="Unknown")),
(AND('[1]PWS Information'!$E$10="NTNC",Q159="Unknown")))),"Tier 5",
"")))))</f>
        <v>Tier 5</v>
      </c>
      <c r="Z159" s="71"/>
      <c r="AA159" s="71"/>
    </row>
    <row r="160" spans="1:27" ht="57.6" x14ac:dyDescent="0.3">
      <c r="A160" s="1"/>
      <c r="B160" s="70">
        <v>10730049</v>
      </c>
      <c r="C160" s="73">
        <v>4701</v>
      </c>
      <c r="D160" s="74" t="s">
        <v>69</v>
      </c>
      <c r="E160" s="74" t="s">
        <v>49</v>
      </c>
      <c r="F160" s="74">
        <v>78640</v>
      </c>
      <c r="G160" s="78"/>
      <c r="H160" s="63">
        <v>29.941847200000002</v>
      </c>
      <c r="I160" s="64">
        <v>-97.819516666666601</v>
      </c>
      <c r="J160" s="65" t="s">
        <v>50</v>
      </c>
      <c r="K160" s="66" t="s">
        <v>51</v>
      </c>
      <c r="L160" s="62" t="s">
        <v>58</v>
      </c>
      <c r="M160" s="69"/>
      <c r="N160" s="65" t="s">
        <v>50</v>
      </c>
      <c r="O160" s="66" t="s">
        <v>58</v>
      </c>
      <c r="P160" s="69"/>
      <c r="Q160" s="55" t="str">
        <f t="shared" si="2"/>
        <v>Non-Lead</v>
      </c>
      <c r="R160" s="70" t="s">
        <v>51</v>
      </c>
      <c r="S160" s="70" t="s">
        <v>51</v>
      </c>
      <c r="T160" s="70"/>
      <c r="U160" s="71" t="s">
        <v>53</v>
      </c>
      <c r="V160" s="71" t="s">
        <v>51</v>
      </c>
      <c r="W160" s="71" t="s">
        <v>51</v>
      </c>
      <c r="X160" s="71" t="s">
        <v>51</v>
      </c>
      <c r="Y160" s="72" t="str">
        <f>IF((OR((AND('[1]PWS Information'!$E$10="CWS",U160="Single Family Residence",Q160="Lead")),
(AND('[1]PWS Information'!$E$10="CWS",U160="Multiple Family Residence",'[1]PWS Information'!$E$11="Yes",Q160="Lead")),
(AND('[1]PWS Information'!$E$10="NTNC",Q160="Lead")))),"Tier 1",
IF((OR((AND('[1]PWS Information'!$E$10="CWS",U160="Multiple Family Residence",'[1]PWS Information'!$E$11="No",Q160="Lead")),
(AND('[1]PWS Information'!$E$10="CWS",U160="Other",Q160="Lead")),
(AND('[1]PWS Information'!$E$10="CWS",U160="Building",Q160="Lead")))),"Tier 2",
IF((OR((AND('[1]PWS Information'!$E$10="CWS",U160="Single Family Residence",Q160="Galvanized Requiring Replacement")),
(AND('[1]PWS Information'!$E$10="CWS",U160="Single Family Residence",Q160="Galvanized Requiring Replacement",R160="Yes")),
(AND('[1]PWS Information'!$E$10="NTNC",Q160="Galvanized Requiring Replacement")),
(AND('[1]PWS Information'!$E$10="NTNC",U160="Single Family Residence",R160="Yes")))),"Tier 3",
IF((OR((AND('[1]PWS Information'!$E$10="CWS",U160="Single Family Residence",S160="Yes",Q160="Non-Lead", J160="Non-Lead - Copper",L160="Before 1989")),
(AND('[1]PWS Information'!$E$10="CWS",U160="Single Family Residence",S160="Yes",Q160="Non-Lead", N160="Non-Lead - Copper",O160="Before 1989")))),"Tier 4",
IF((OR((AND('[1]PWS Information'!$E$10="NTNC",Q160="Non-Lead")),
(AND('[1]PWS Information'!$E$10="CWS",Q160="Non-Lead",S160="")),
(AND('[1]PWS Information'!$E$10="CWS",Q160="Non-Lead",S160="No")),
(AND('[1]PWS Information'!$E$10="CWS",Q160="Non-Lead",S160="Don't Know")),
(AND('[1]PWS Information'!$E$10="CWS",Q160="Non-Lead", J160="Non-Lead - Copper", S160="Yes", L160="Between 1989 and 2014")),
(AND('[1]PWS Information'!$E$10="CWS",Q160="Non-Lead", J160="Non-Lead - Copper", S160="Yes", L160="After 2014")),
(AND('[1]PWS Information'!$E$10="CWS",Q160="Non-Lead", J160="Non-Lead - Copper", S160="Yes", L160="Unknown")),
(AND('[1]PWS Information'!$E$10="CWS",Q160="Non-Lead", N160="Non-Lead - Copper", S160="Yes", O160="Between 1989 and 2014")),
(AND('[1]PWS Information'!$E$10="CWS",Q160="Non-Lead", N160="Non-Lead - Copper", S160="Yes", O160="After 2014")),
(AND('[1]PWS Information'!$E$10="CWS",Q160="Non-Lead", N160="Non-Lead - Copper", S160="Yes", O160="Unknown")),
(AND('[1]PWS Information'!$E$10="CWS",Q160="Unknown")),
(AND('[1]PWS Information'!$E$10="NTNC",Q160="Unknown")))),"Tier 5",
"")))))</f>
        <v>Tier 5</v>
      </c>
      <c r="Z160" s="71"/>
      <c r="AA160" s="71"/>
    </row>
    <row r="161" spans="1:27" ht="57.6" x14ac:dyDescent="0.3">
      <c r="A161" s="1"/>
      <c r="B161" s="70">
        <v>10251515</v>
      </c>
      <c r="C161" s="73">
        <v>4700</v>
      </c>
      <c r="D161" s="74" t="s">
        <v>69</v>
      </c>
      <c r="E161" s="74" t="s">
        <v>49</v>
      </c>
      <c r="F161" s="74">
        <v>78640</v>
      </c>
      <c r="G161" s="78"/>
      <c r="H161" s="63">
        <v>29.936088900000001</v>
      </c>
      <c r="I161" s="64">
        <v>-97.823133333333303</v>
      </c>
      <c r="J161" s="65" t="s">
        <v>50</v>
      </c>
      <c r="K161" s="66" t="s">
        <v>51</v>
      </c>
      <c r="L161" s="62" t="s">
        <v>58</v>
      </c>
      <c r="M161" s="69"/>
      <c r="N161" s="65" t="s">
        <v>50</v>
      </c>
      <c r="O161" s="66" t="s">
        <v>70</v>
      </c>
      <c r="P161" s="69"/>
      <c r="Q161" s="55" t="str">
        <f t="shared" si="2"/>
        <v>Non-Lead</v>
      </c>
      <c r="R161" s="70" t="s">
        <v>51</v>
      </c>
      <c r="S161" s="70" t="s">
        <v>51</v>
      </c>
      <c r="T161" s="70"/>
      <c r="U161" s="71" t="s">
        <v>53</v>
      </c>
      <c r="V161" s="71" t="s">
        <v>51</v>
      </c>
      <c r="W161" s="71" t="s">
        <v>51</v>
      </c>
      <c r="X161" s="71" t="s">
        <v>51</v>
      </c>
      <c r="Y161" s="72" t="str">
        <f>IF((OR((AND('[1]PWS Information'!$E$10="CWS",U161="Single Family Residence",Q161="Lead")),
(AND('[1]PWS Information'!$E$10="CWS",U161="Multiple Family Residence",'[1]PWS Information'!$E$11="Yes",Q161="Lead")),
(AND('[1]PWS Information'!$E$10="NTNC",Q161="Lead")))),"Tier 1",
IF((OR((AND('[1]PWS Information'!$E$10="CWS",U161="Multiple Family Residence",'[1]PWS Information'!$E$11="No",Q161="Lead")),
(AND('[1]PWS Information'!$E$10="CWS",U161="Other",Q161="Lead")),
(AND('[1]PWS Information'!$E$10="CWS",U161="Building",Q161="Lead")))),"Tier 2",
IF((OR((AND('[1]PWS Information'!$E$10="CWS",U161="Single Family Residence",Q161="Galvanized Requiring Replacement")),
(AND('[1]PWS Information'!$E$10="CWS",U161="Single Family Residence",Q161="Galvanized Requiring Replacement",R161="Yes")),
(AND('[1]PWS Information'!$E$10="NTNC",Q161="Galvanized Requiring Replacement")),
(AND('[1]PWS Information'!$E$10="NTNC",U161="Single Family Residence",R161="Yes")))),"Tier 3",
IF((OR((AND('[1]PWS Information'!$E$10="CWS",U161="Single Family Residence",S161="Yes",Q161="Non-Lead", J161="Non-Lead - Copper",L161="Before 1989")),
(AND('[1]PWS Information'!$E$10="CWS",U161="Single Family Residence",S161="Yes",Q161="Non-Lead", N161="Non-Lead - Copper",O161="Before 1989")))),"Tier 4",
IF((OR((AND('[1]PWS Information'!$E$10="NTNC",Q161="Non-Lead")),
(AND('[1]PWS Information'!$E$10="CWS",Q161="Non-Lead",S161="")),
(AND('[1]PWS Information'!$E$10="CWS",Q161="Non-Lead",S161="No")),
(AND('[1]PWS Information'!$E$10="CWS",Q161="Non-Lead",S161="Don't Know")),
(AND('[1]PWS Information'!$E$10="CWS",Q161="Non-Lead", J161="Non-Lead - Copper", S161="Yes", L161="Between 1989 and 2014")),
(AND('[1]PWS Information'!$E$10="CWS",Q161="Non-Lead", J161="Non-Lead - Copper", S161="Yes", L161="After 2014")),
(AND('[1]PWS Information'!$E$10="CWS",Q161="Non-Lead", J161="Non-Lead - Copper", S161="Yes", L161="Unknown")),
(AND('[1]PWS Information'!$E$10="CWS",Q161="Non-Lead", N161="Non-Lead - Copper", S161="Yes", O161="Between 1989 and 2014")),
(AND('[1]PWS Information'!$E$10="CWS",Q161="Non-Lead", N161="Non-Lead - Copper", S161="Yes", O161="After 2014")),
(AND('[1]PWS Information'!$E$10="CWS",Q161="Non-Lead", N161="Non-Lead - Copper", S161="Yes", O161="Unknown")),
(AND('[1]PWS Information'!$E$10="CWS",Q161="Unknown")),
(AND('[1]PWS Information'!$E$10="NTNC",Q161="Unknown")))),"Tier 5",
"")))))</f>
        <v>Tier 5</v>
      </c>
      <c r="Z161" s="71"/>
      <c r="AA161" s="71"/>
    </row>
    <row r="162" spans="1:27" ht="115.2" x14ac:dyDescent="0.3">
      <c r="A162" s="17"/>
      <c r="B162" s="70">
        <v>9191347</v>
      </c>
      <c r="C162" s="73">
        <v>7809</v>
      </c>
      <c r="D162" s="74" t="s">
        <v>124</v>
      </c>
      <c r="E162" s="74" t="s">
        <v>125</v>
      </c>
      <c r="F162" s="74">
        <v>78656</v>
      </c>
      <c r="G162" s="78" t="s">
        <v>126</v>
      </c>
      <c r="H162" s="63">
        <v>29.934705600000001</v>
      </c>
      <c r="I162" s="64">
        <v>-97.819138888888801</v>
      </c>
      <c r="J162" s="65" t="s">
        <v>50</v>
      </c>
      <c r="K162" s="66" t="s">
        <v>51</v>
      </c>
      <c r="L162" s="62" t="s">
        <v>52</v>
      </c>
      <c r="M162" s="69"/>
      <c r="N162" s="65" t="s">
        <v>50</v>
      </c>
      <c r="O162" s="66" t="s">
        <v>52</v>
      </c>
      <c r="P162" s="69"/>
      <c r="Q162" s="55" t="str">
        <f t="shared" si="2"/>
        <v>Non-Lead</v>
      </c>
      <c r="R162" s="70" t="s">
        <v>51</v>
      </c>
      <c r="S162" s="70" t="s">
        <v>51</v>
      </c>
      <c r="T162" s="70" t="s">
        <v>127</v>
      </c>
      <c r="U162" s="71" t="s">
        <v>60</v>
      </c>
      <c r="V162" s="71" t="s">
        <v>51</v>
      </c>
      <c r="W162" s="71" t="s">
        <v>51</v>
      </c>
      <c r="X162" s="71" t="s">
        <v>51</v>
      </c>
      <c r="Y162" s="72" t="str">
        <f>IF((OR((AND('[1]PWS Information'!$E$10="CWS",U162="Single Family Residence",Q162="Lead")),
(AND('[1]PWS Information'!$E$10="CWS",U162="Multiple Family Residence",'[1]PWS Information'!$E$11="Yes",Q162="Lead")),
(AND('[1]PWS Information'!$E$10="NTNC",Q162="Lead")))),"Tier 1",
IF((OR((AND('[1]PWS Information'!$E$10="CWS",U162="Multiple Family Residence",'[1]PWS Information'!$E$11="No",Q162="Lead")),
(AND('[1]PWS Information'!$E$10="CWS",U162="Other",Q162="Lead")),
(AND('[1]PWS Information'!$E$10="CWS",U162="Building",Q162="Lead")))),"Tier 2",
IF((OR((AND('[1]PWS Information'!$E$10="CWS",U162="Single Family Residence",Q162="Galvanized Requiring Replacement")),
(AND('[1]PWS Information'!$E$10="CWS",U162="Single Family Residence",Q162="Galvanized Requiring Replacement",R162="Yes")),
(AND('[1]PWS Information'!$E$10="NTNC",Q162="Galvanized Requiring Replacement")),
(AND('[1]PWS Information'!$E$10="NTNC",U162="Single Family Residence",R162="Yes")))),"Tier 3",
IF((OR((AND('[1]PWS Information'!$E$10="CWS",U162="Single Family Residence",S162="Yes",Q162="Non-Lead", J162="Non-Lead - Copper",L162="Before 1989")),
(AND('[1]PWS Information'!$E$10="CWS",U162="Single Family Residence",S162="Yes",Q162="Non-Lead", N162="Non-Lead - Copper",O162="Before 1989")))),"Tier 4",
IF((OR((AND('[1]PWS Information'!$E$10="NTNC",Q162="Non-Lead")),
(AND('[1]PWS Information'!$E$10="CWS",Q162="Non-Lead",S162="")),
(AND('[1]PWS Information'!$E$10="CWS",Q162="Non-Lead",S162="No")),
(AND('[1]PWS Information'!$E$10="CWS",Q162="Non-Lead",S162="Don't Know")),
(AND('[1]PWS Information'!$E$10="CWS",Q162="Non-Lead", J162="Non-Lead - Copper", S162="Yes", L162="Between 1989 and 2014")),
(AND('[1]PWS Information'!$E$10="CWS",Q162="Non-Lead", J162="Non-Lead - Copper", S162="Yes", L162="After 2014")),
(AND('[1]PWS Information'!$E$10="CWS",Q162="Non-Lead", J162="Non-Lead - Copper", S162="Yes", L162="Unknown")),
(AND('[1]PWS Information'!$E$10="CWS",Q162="Non-Lead", N162="Non-Lead - Copper", S162="Yes", O162="Between 1989 and 2014")),
(AND('[1]PWS Information'!$E$10="CWS",Q162="Non-Lead", N162="Non-Lead - Copper", S162="Yes", O162="After 2014")),
(AND('[1]PWS Information'!$E$10="CWS",Q162="Non-Lead", N162="Non-Lead - Copper", S162="Yes", O162="Unknown")),
(AND('[1]PWS Information'!$E$10="CWS",Q162="Unknown")),
(AND('[1]PWS Information'!$E$10="NTNC",Q162="Unknown")))),"Tier 5",
"")))))</f>
        <v>Tier 5</v>
      </c>
      <c r="Z162" s="71"/>
      <c r="AA162" s="71"/>
    </row>
    <row r="163" spans="1:27" ht="57.6" x14ac:dyDescent="0.3">
      <c r="A163" s="1"/>
      <c r="B163" s="70">
        <v>12642591</v>
      </c>
      <c r="C163" s="73">
        <v>7126</v>
      </c>
      <c r="D163" s="74" t="s">
        <v>124</v>
      </c>
      <c r="E163" s="74" t="s">
        <v>128</v>
      </c>
      <c r="F163" s="74">
        <v>78640</v>
      </c>
      <c r="G163" s="78"/>
      <c r="H163" s="63">
        <v>29.9267833</v>
      </c>
      <c r="I163" s="64">
        <v>-97.828833333333293</v>
      </c>
      <c r="J163" s="65" t="s">
        <v>50</v>
      </c>
      <c r="K163" s="66" t="s">
        <v>51</v>
      </c>
      <c r="L163" s="62" t="s">
        <v>58</v>
      </c>
      <c r="M163" s="69"/>
      <c r="N163" s="65" t="s">
        <v>50</v>
      </c>
      <c r="O163" s="66" t="s">
        <v>58</v>
      </c>
      <c r="P163" s="69"/>
      <c r="Q163" s="55" t="str">
        <f t="shared" si="2"/>
        <v>Non-Lead</v>
      </c>
      <c r="R163" s="70" t="s">
        <v>51</v>
      </c>
      <c r="S163" s="70" t="s">
        <v>51</v>
      </c>
      <c r="T163" s="70"/>
      <c r="U163" s="71" t="s">
        <v>53</v>
      </c>
      <c r="V163" s="71" t="s">
        <v>51</v>
      </c>
      <c r="W163" s="71" t="s">
        <v>51</v>
      </c>
      <c r="X163" s="71" t="s">
        <v>51</v>
      </c>
      <c r="Y163" s="72" t="str">
        <f>IF((OR((AND('[1]PWS Information'!$E$10="CWS",U163="Single Family Residence",Q163="Lead")),
(AND('[1]PWS Information'!$E$10="CWS",U163="Multiple Family Residence",'[1]PWS Information'!$E$11="Yes",Q163="Lead")),
(AND('[1]PWS Information'!$E$10="NTNC",Q163="Lead")))),"Tier 1",
IF((OR((AND('[1]PWS Information'!$E$10="CWS",U163="Multiple Family Residence",'[1]PWS Information'!$E$11="No",Q163="Lead")),
(AND('[1]PWS Information'!$E$10="CWS",U163="Other",Q163="Lead")),
(AND('[1]PWS Information'!$E$10="CWS",U163="Building",Q163="Lead")))),"Tier 2",
IF((OR((AND('[1]PWS Information'!$E$10="CWS",U163="Single Family Residence",Q163="Galvanized Requiring Replacement")),
(AND('[1]PWS Information'!$E$10="CWS",U163="Single Family Residence",Q163="Galvanized Requiring Replacement",R163="Yes")),
(AND('[1]PWS Information'!$E$10="NTNC",Q163="Galvanized Requiring Replacement")),
(AND('[1]PWS Information'!$E$10="NTNC",U163="Single Family Residence",R163="Yes")))),"Tier 3",
IF((OR((AND('[1]PWS Information'!$E$10="CWS",U163="Single Family Residence",S163="Yes",Q163="Non-Lead", J163="Non-Lead - Copper",L163="Before 1989")),
(AND('[1]PWS Information'!$E$10="CWS",U163="Single Family Residence",S163="Yes",Q163="Non-Lead", N163="Non-Lead - Copper",O163="Before 1989")))),"Tier 4",
IF((OR((AND('[1]PWS Information'!$E$10="NTNC",Q163="Non-Lead")),
(AND('[1]PWS Information'!$E$10="CWS",Q163="Non-Lead",S163="")),
(AND('[1]PWS Information'!$E$10="CWS",Q163="Non-Lead",S163="No")),
(AND('[1]PWS Information'!$E$10="CWS",Q163="Non-Lead",S163="Don't Know")),
(AND('[1]PWS Information'!$E$10="CWS",Q163="Non-Lead", J163="Non-Lead - Copper", S163="Yes", L163="Between 1989 and 2014")),
(AND('[1]PWS Information'!$E$10="CWS",Q163="Non-Lead", J163="Non-Lead - Copper", S163="Yes", L163="After 2014")),
(AND('[1]PWS Information'!$E$10="CWS",Q163="Non-Lead", J163="Non-Lead - Copper", S163="Yes", L163="Unknown")),
(AND('[1]PWS Information'!$E$10="CWS",Q163="Non-Lead", N163="Non-Lead - Copper", S163="Yes", O163="Between 1989 and 2014")),
(AND('[1]PWS Information'!$E$10="CWS",Q163="Non-Lead", N163="Non-Lead - Copper", S163="Yes", O163="After 2014")),
(AND('[1]PWS Information'!$E$10="CWS",Q163="Non-Lead", N163="Non-Lead - Copper", S163="Yes", O163="Unknown")),
(AND('[1]PWS Information'!$E$10="CWS",Q163="Unknown")),
(AND('[1]PWS Information'!$E$10="NTNC",Q163="Unknown")))),"Tier 5",
"")))))</f>
        <v>Tier 5</v>
      </c>
      <c r="Z163" s="71"/>
      <c r="AA163" s="71"/>
    </row>
    <row r="164" spans="1:27" ht="72" x14ac:dyDescent="0.3">
      <c r="A164" s="1"/>
      <c r="B164" s="70">
        <v>10222667</v>
      </c>
      <c r="C164" s="73">
        <v>7252</v>
      </c>
      <c r="D164" s="74" t="s">
        <v>124</v>
      </c>
      <c r="E164" s="74" t="s">
        <v>125</v>
      </c>
      <c r="F164" s="74">
        <v>78656</v>
      </c>
      <c r="G164" s="78"/>
      <c r="H164" s="63">
        <v>29.928625</v>
      </c>
      <c r="I164" s="64">
        <v>-97.827358333333294</v>
      </c>
      <c r="J164" s="65" t="s">
        <v>50</v>
      </c>
      <c r="K164" s="66" t="s">
        <v>51</v>
      </c>
      <c r="L164" s="62" t="s">
        <v>58</v>
      </c>
      <c r="M164" s="69"/>
      <c r="N164" s="65" t="s">
        <v>57</v>
      </c>
      <c r="O164" s="66" t="s">
        <v>70</v>
      </c>
      <c r="P164" s="69" t="s">
        <v>129</v>
      </c>
      <c r="Q164" s="55" t="str">
        <f t="shared" si="2"/>
        <v>Non-Lead</v>
      </c>
      <c r="R164" s="70" t="s">
        <v>51</v>
      </c>
      <c r="S164" s="70" t="s">
        <v>85</v>
      </c>
      <c r="T164" s="70"/>
      <c r="U164" s="71" t="s">
        <v>53</v>
      </c>
      <c r="V164" s="71" t="s">
        <v>51</v>
      </c>
      <c r="W164" s="71" t="s">
        <v>51</v>
      </c>
      <c r="X164" s="71" t="s">
        <v>61</v>
      </c>
      <c r="Y164" s="72" t="str">
        <f>IF((OR((AND('[1]PWS Information'!$E$10="CWS",U164="Single Family Residence",Q164="Lead")),
(AND('[1]PWS Information'!$E$10="CWS",U164="Multiple Family Residence",'[1]PWS Information'!$E$11="Yes",Q164="Lead")),
(AND('[1]PWS Information'!$E$10="NTNC",Q164="Lead")))),"Tier 1",
IF((OR((AND('[1]PWS Information'!$E$10="CWS",U164="Multiple Family Residence",'[1]PWS Information'!$E$11="No",Q164="Lead")),
(AND('[1]PWS Information'!$E$10="CWS",U164="Other",Q164="Lead")),
(AND('[1]PWS Information'!$E$10="CWS",U164="Building",Q164="Lead")))),"Tier 2",
IF((OR((AND('[1]PWS Information'!$E$10="CWS",U164="Single Family Residence",Q164="Galvanized Requiring Replacement")),
(AND('[1]PWS Information'!$E$10="CWS",U164="Single Family Residence",Q164="Galvanized Requiring Replacement",R164="Yes")),
(AND('[1]PWS Information'!$E$10="NTNC",Q164="Galvanized Requiring Replacement")),
(AND('[1]PWS Information'!$E$10="NTNC",U164="Single Family Residence",R164="Yes")))),"Tier 3",
IF((OR((AND('[1]PWS Information'!$E$10="CWS",U164="Single Family Residence",S164="Yes",Q164="Non-Lead", J164="Non-Lead - Copper",L164="Before 1989")),
(AND('[1]PWS Information'!$E$10="CWS",U164="Single Family Residence",S164="Yes",Q164="Non-Lead", N164="Non-Lead - Copper",O164="Before 1989")))),"Tier 4",
IF((OR((AND('[1]PWS Information'!$E$10="NTNC",Q164="Non-Lead")),
(AND('[1]PWS Information'!$E$10="CWS",Q164="Non-Lead",S164="")),
(AND('[1]PWS Information'!$E$10="CWS",Q164="Non-Lead",S164="No")),
(AND('[1]PWS Information'!$E$10="CWS",Q164="Non-Lead",S164="Don't Know")),
(AND('[1]PWS Information'!$E$10="CWS",Q164="Non-Lead", J164="Non-Lead - Copper", S164="Yes", L164="Between 1989 and 2014")),
(AND('[1]PWS Information'!$E$10="CWS",Q164="Non-Lead", J164="Non-Lead - Copper", S164="Yes", L164="After 2014")),
(AND('[1]PWS Information'!$E$10="CWS",Q164="Non-Lead", J164="Non-Lead - Copper", S164="Yes", L164="Unknown")),
(AND('[1]PWS Information'!$E$10="CWS",Q164="Non-Lead", N164="Non-Lead - Copper", S164="Yes", O164="Between 1989 and 2014")),
(AND('[1]PWS Information'!$E$10="CWS",Q164="Non-Lead", N164="Non-Lead - Copper", S164="Yes", O164="After 2014")),
(AND('[1]PWS Information'!$E$10="CWS",Q164="Non-Lead", N164="Non-Lead - Copper", S164="Yes", O164="Unknown")),
(AND('[1]PWS Information'!$E$10="CWS",Q164="Unknown")),
(AND('[1]PWS Information'!$E$10="NTNC",Q164="Unknown")))),"Tier 5",
"")))))</f>
        <v>Tier 5</v>
      </c>
      <c r="Z164" s="71"/>
      <c r="AA164" s="71"/>
    </row>
    <row r="165" spans="1:27" ht="72" x14ac:dyDescent="0.3">
      <c r="A165" s="1"/>
      <c r="B165" s="70">
        <v>16591511</v>
      </c>
      <c r="C165" s="73">
        <v>7418</v>
      </c>
      <c r="D165" s="74" t="s">
        <v>124</v>
      </c>
      <c r="E165" s="74" t="s">
        <v>125</v>
      </c>
      <c r="F165" s="74">
        <v>78640</v>
      </c>
      <c r="G165" s="78" t="s">
        <v>130</v>
      </c>
      <c r="H165" s="63">
        <v>29.929122199999998</v>
      </c>
      <c r="I165" s="64">
        <v>-97.824311111111101</v>
      </c>
      <c r="J165" s="65" t="s">
        <v>50</v>
      </c>
      <c r="K165" s="66" t="s">
        <v>51</v>
      </c>
      <c r="L165" s="62" t="s">
        <v>58</v>
      </c>
      <c r="M165" s="69"/>
      <c r="N165" s="65" t="s">
        <v>50</v>
      </c>
      <c r="O165" s="66" t="s">
        <v>58</v>
      </c>
      <c r="P165" s="69"/>
      <c r="Q165" s="55" t="str">
        <f t="shared" si="2"/>
        <v>Non-Lead</v>
      </c>
      <c r="R165" s="70" t="s">
        <v>51</v>
      </c>
      <c r="S165" s="70" t="s">
        <v>51</v>
      </c>
      <c r="T165" s="70"/>
      <c r="U165" s="71" t="s">
        <v>53</v>
      </c>
      <c r="V165" s="71" t="s">
        <v>51</v>
      </c>
      <c r="W165" s="71" t="s">
        <v>51</v>
      </c>
      <c r="X165" s="71" t="s">
        <v>51</v>
      </c>
      <c r="Y165" s="72" t="str">
        <f>IF((OR((AND('[1]PWS Information'!$E$10="CWS",U165="Single Family Residence",Q165="Lead")),
(AND('[1]PWS Information'!$E$10="CWS",U165="Multiple Family Residence",'[1]PWS Information'!$E$11="Yes",Q165="Lead")),
(AND('[1]PWS Information'!$E$10="NTNC",Q165="Lead")))),"Tier 1",
IF((OR((AND('[1]PWS Information'!$E$10="CWS",U165="Multiple Family Residence",'[1]PWS Information'!$E$11="No",Q165="Lead")),
(AND('[1]PWS Information'!$E$10="CWS",U165="Other",Q165="Lead")),
(AND('[1]PWS Information'!$E$10="CWS",U165="Building",Q165="Lead")))),"Tier 2",
IF((OR((AND('[1]PWS Information'!$E$10="CWS",U165="Single Family Residence",Q165="Galvanized Requiring Replacement")),
(AND('[1]PWS Information'!$E$10="CWS",U165="Single Family Residence",Q165="Galvanized Requiring Replacement",R165="Yes")),
(AND('[1]PWS Information'!$E$10="NTNC",Q165="Galvanized Requiring Replacement")),
(AND('[1]PWS Information'!$E$10="NTNC",U165="Single Family Residence",R165="Yes")))),"Tier 3",
IF((OR((AND('[1]PWS Information'!$E$10="CWS",U165="Single Family Residence",S165="Yes",Q165="Non-Lead", J165="Non-Lead - Copper",L165="Before 1989")),
(AND('[1]PWS Information'!$E$10="CWS",U165="Single Family Residence",S165="Yes",Q165="Non-Lead", N165="Non-Lead - Copper",O165="Before 1989")))),"Tier 4",
IF((OR((AND('[1]PWS Information'!$E$10="NTNC",Q165="Non-Lead")),
(AND('[1]PWS Information'!$E$10="CWS",Q165="Non-Lead",S165="")),
(AND('[1]PWS Information'!$E$10="CWS",Q165="Non-Lead",S165="No")),
(AND('[1]PWS Information'!$E$10="CWS",Q165="Non-Lead",S165="Don't Know")),
(AND('[1]PWS Information'!$E$10="CWS",Q165="Non-Lead", J165="Non-Lead - Copper", S165="Yes", L165="Between 1989 and 2014")),
(AND('[1]PWS Information'!$E$10="CWS",Q165="Non-Lead", J165="Non-Lead - Copper", S165="Yes", L165="After 2014")),
(AND('[1]PWS Information'!$E$10="CWS",Q165="Non-Lead", J165="Non-Lead - Copper", S165="Yes", L165="Unknown")),
(AND('[1]PWS Information'!$E$10="CWS",Q165="Non-Lead", N165="Non-Lead - Copper", S165="Yes", O165="Between 1989 and 2014")),
(AND('[1]PWS Information'!$E$10="CWS",Q165="Non-Lead", N165="Non-Lead - Copper", S165="Yes", O165="After 2014")),
(AND('[1]PWS Information'!$E$10="CWS",Q165="Non-Lead", N165="Non-Lead - Copper", S165="Yes", O165="Unknown")),
(AND('[1]PWS Information'!$E$10="CWS",Q165="Unknown")),
(AND('[1]PWS Information'!$E$10="NTNC",Q165="Unknown")))),"Tier 5",
"")))))</f>
        <v>Tier 5</v>
      </c>
      <c r="Z165" s="71"/>
      <c r="AA165" s="71"/>
    </row>
    <row r="166" spans="1:27" ht="57.6" x14ac:dyDescent="0.3">
      <c r="A166" s="17"/>
      <c r="B166" s="70">
        <v>1415981</v>
      </c>
      <c r="C166" s="73">
        <v>7422</v>
      </c>
      <c r="D166" s="74" t="s">
        <v>124</v>
      </c>
      <c r="E166" s="74" t="s">
        <v>125</v>
      </c>
      <c r="F166" s="74">
        <v>78640</v>
      </c>
      <c r="G166" s="78">
        <v>10111722</v>
      </c>
      <c r="H166" s="63">
        <v>29.929363899999998</v>
      </c>
      <c r="I166" s="64">
        <v>-97.824097222222207</v>
      </c>
      <c r="J166" s="65" t="s">
        <v>50</v>
      </c>
      <c r="K166" s="66" t="s">
        <v>51</v>
      </c>
      <c r="L166" s="62" t="s">
        <v>58</v>
      </c>
      <c r="M166" s="69"/>
      <c r="N166" s="65" t="s">
        <v>50</v>
      </c>
      <c r="O166" s="66" t="s">
        <v>58</v>
      </c>
      <c r="P166" s="69"/>
      <c r="Q166" s="55" t="str">
        <f t="shared" si="2"/>
        <v>Non-Lead</v>
      </c>
      <c r="R166" s="70" t="s">
        <v>51</v>
      </c>
      <c r="S166" s="70" t="s">
        <v>51</v>
      </c>
      <c r="T166" s="70"/>
      <c r="U166" s="71" t="s">
        <v>53</v>
      </c>
      <c r="V166" s="71" t="s">
        <v>51</v>
      </c>
      <c r="W166" s="71" t="s">
        <v>51</v>
      </c>
      <c r="X166" s="71" t="s">
        <v>51</v>
      </c>
      <c r="Y166" s="72" t="str">
        <f>IF((OR((AND('[1]PWS Information'!$E$10="CWS",U166="Single Family Residence",Q166="Lead")),
(AND('[1]PWS Information'!$E$10="CWS",U166="Multiple Family Residence",'[1]PWS Information'!$E$11="Yes",Q166="Lead")),
(AND('[1]PWS Information'!$E$10="NTNC",Q166="Lead")))),"Tier 1",
IF((OR((AND('[1]PWS Information'!$E$10="CWS",U166="Multiple Family Residence",'[1]PWS Information'!$E$11="No",Q166="Lead")),
(AND('[1]PWS Information'!$E$10="CWS",U166="Other",Q166="Lead")),
(AND('[1]PWS Information'!$E$10="CWS",U166="Building",Q166="Lead")))),"Tier 2",
IF((OR((AND('[1]PWS Information'!$E$10="CWS",U166="Single Family Residence",Q166="Galvanized Requiring Replacement")),
(AND('[1]PWS Information'!$E$10="CWS",U166="Single Family Residence",Q166="Galvanized Requiring Replacement",R166="Yes")),
(AND('[1]PWS Information'!$E$10="NTNC",Q166="Galvanized Requiring Replacement")),
(AND('[1]PWS Information'!$E$10="NTNC",U166="Single Family Residence",R166="Yes")))),"Tier 3",
IF((OR((AND('[1]PWS Information'!$E$10="CWS",U166="Single Family Residence",S166="Yes",Q166="Non-Lead", J166="Non-Lead - Copper",L166="Before 1989")),
(AND('[1]PWS Information'!$E$10="CWS",U166="Single Family Residence",S166="Yes",Q166="Non-Lead", N166="Non-Lead - Copper",O166="Before 1989")))),"Tier 4",
IF((OR((AND('[1]PWS Information'!$E$10="NTNC",Q166="Non-Lead")),
(AND('[1]PWS Information'!$E$10="CWS",Q166="Non-Lead",S166="")),
(AND('[1]PWS Information'!$E$10="CWS",Q166="Non-Lead",S166="No")),
(AND('[1]PWS Information'!$E$10="CWS",Q166="Non-Lead",S166="Don't Know")),
(AND('[1]PWS Information'!$E$10="CWS",Q166="Non-Lead", J166="Non-Lead - Copper", S166="Yes", L166="Between 1989 and 2014")),
(AND('[1]PWS Information'!$E$10="CWS",Q166="Non-Lead", J166="Non-Lead - Copper", S166="Yes", L166="After 2014")),
(AND('[1]PWS Information'!$E$10="CWS",Q166="Non-Lead", J166="Non-Lead - Copper", S166="Yes", L166="Unknown")),
(AND('[1]PWS Information'!$E$10="CWS",Q166="Non-Lead", N166="Non-Lead - Copper", S166="Yes", O166="Between 1989 and 2014")),
(AND('[1]PWS Information'!$E$10="CWS",Q166="Non-Lead", N166="Non-Lead - Copper", S166="Yes", O166="After 2014")),
(AND('[1]PWS Information'!$E$10="CWS",Q166="Non-Lead", N166="Non-Lead - Copper", S166="Yes", O166="Unknown")),
(AND('[1]PWS Information'!$E$10="CWS",Q166="Unknown")),
(AND('[1]PWS Information'!$E$10="NTNC",Q166="Unknown")))),"Tier 5",
"")))))</f>
        <v>Tier 5</v>
      </c>
      <c r="Z166" s="71"/>
      <c r="AA166" s="71"/>
    </row>
    <row r="167" spans="1:27" ht="57.6" x14ac:dyDescent="0.3">
      <c r="A167" s="1"/>
      <c r="B167" s="70">
        <v>13312216</v>
      </c>
      <c r="C167" s="73">
        <v>7424</v>
      </c>
      <c r="D167" s="74" t="s">
        <v>124</v>
      </c>
      <c r="E167" s="74" t="s">
        <v>125</v>
      </c>
      <c r="F167" s="74">
        <v>78656</v>
      </c>
      <c r="G167" s="78" t="s">
        <v>131</v>
      </c>
      <c r="H167" s="63">
        <v>29.929941700000001</v>
      </c>
      <c r="I167" s="64">
        <v>-97.823983333333302</v>
      </c>
      <c r="J167" s="65" t="s">
        <v>50</v>
      </c>
      <c r="K167" s="66" t="s">
        <v>51</v>
      </c>
      <c r="L167" s="62" t="s">
        <v>58</v>
      </c>
      <c r="M167" s="69"/>
      <c r="N167" s="65" t="s">
        <v>50</v>
      </c>
      <c r="O167" s="66" t="s">
        <v>58</v>
      </c>
      <c r="P167" s="69"/>
      <c r="Q167" s="55" t="str">
        <f t="shared" si="2"/>
        <v>Non-Lead</v>
      </c>
      <c r="R167" s="70" t="s">
        <v>51</v>
      </c>
      <c r="S167" s="70" t="s">
        <v>51</v>
      </c>
      <c r="T167" s="70"/>
      <c r="U167" s="71" t="s">
        <v>53</v>
      </c>
      <c r="V167" s="71" t="s">
        <v>51</v>
      </c>
      <c r="W167" s="71" t="s">
        <v>51</v>
      </c>
      <c r="X167" s="71" t="s">
        <v>51</v>
      </c>
      <c r="Y167" s="72" t="str">
        <f>IF((OR((AND('[1]PWS Information'!$E$10="CWS",U167="Single Family Residence",Q167="Lead")),
(AND('[1]PWS Information'!$E$10="CWS",U167="Multiple Family Residence",'[1]PWS Information'!$E$11="Yes",Q167="Lead")),
(AND('[1]PWS Information'!$E$10="NTNC",Q167="Lead")))),"Tier 1",
IF((OR((AND('[1]PWS Information'!$E$10="CWS",U167="Multiple Family Residence",'[1]PWS Information'!$E$11="No",Q167="Lead")),
(AND('[1]PWS Information'!$E$10="CWS",U167="Other",Q167="Lead")),
(AND('[1]PWS Information'!$E$10="CWS",U167="Building",Q167="Lead")))),"Tier 2",
IF((OR((AND('[1]PWS Information'!$E$10="CWS",U167="Single Family Residence",Q167="Galvanized Requiring Replacement")),
(AND('[1]PWS Information'!$E$10="CWS",U167="Single Family Residence",Q167="Galvanized Requiring Replacement",R167="Yes")),
(AND('[1]PWS Information'!$E$10="NTNC",Q167="Galvanized Requiring Replacement")),
(AND('[1]PWS Information'!$E$10="NTNC",U167="Single Family Residence",R167="Yes")))),"Tier 3",
IF((OR((AND('[1]PWS Information'!$E$10="CWS",U167="Single Family Residence",S167="Yes",Q167="Non-Lead", J167="Non-Lead - Copper",L167="Before 1989")),
(AND('[1]PWS Information'!$E$10="CWS",U167="Single Family Residence",S167="Yes",Q167="Non-Lead", N167="Non-Lead - Copper",O167="Before 1989")))),"Tier 4",
IF((OR((AND('[1]PWS Information'!$E$10="NTNC",Q167="Non-Lead")),
(AND('[1]PWS Information'!$E$10="CWS",Q167="Non-Lead",S167="")),
(AND('[1]PWS Information'!$E$10="CWS",Q167="Non-Lead",S167="No")),
(AND('[1]PWS Information'!$E$10="CWS",Q167="Non-Lead",S167="Don't Know")),
(AND('[1]PWS Information'!$E$10="CWS",Q167="Non-Lead", J167="Non-Lead - Copper", S167="Yes", L167="Between 1989 and 2014")),
(AND('[1]PWS Information'!$E$10="CWS",Q167="Non-Lead", J167="Non-Lead - Copper", S167="Yes", L167="After 2014")),
(AND('[1]PWS Information'!$E$10="CWS",Q167="Non-Lead", J167="Non-Lead - Copper", S167="Yes", L167="Unknown")),
(AND('[1]PWS Information'!$E$10="CWS",Q167="Non-Lead", N167="Non-Lead - Copper", S167="Yes", O167="Between 1989 and 2014")),
(AND('[1]PWS Information'!$E$10="CWS",Q167="Non-Lead", N167="Non-Lead - Copper", S167="Yes", O167="After 2014")),
(AND('[1]PWS Information'!$E$10="CWS",Q167="Non-Lead", N167="Non-Lead - Copper", S167="Yes", O167="Unknown")),
(AND('[1]PWS Information'!$E$10="CWS",Q167="Unknown")),
(AND('[1]PWS Information'!$E$10="NTNC",Q167="Unknown")))),"Tier 5",
"")))))</f>
        <v>Tier 5</v>
      </c>
      <c r="Z167" s="71"/>
      <c r="AA167" s="71"/>
    </row>
    <row r="168" spans="1:27" ht="57.6" x14ac:dyDescent="0.3">
      <c r="A168" s="1"/>
      <c r="B168" s="70">
        <v>9399700</v>
      </c>
      <c r="C168" s="73">
        <v>7674</v>
      </c>
      <c r="D168" s="74" t="s">
        <v>124</v>
      </c>
      <c r="E168" s="74" t="s">
        <v>125</v>
      </c>
      <c r="F168" s="74">
        <v>78640</v>
      </c>
      <c r="G168" s="78" t="s">
        <v>132</v>
      </c>
      <c r="H168" s="63">
        <v>29.930858300000001</v>
      </c>
      <c r="I168" s="64">
        <v>-97.818402777777706</v>
      </c>
      <c r="J168" s="65" t="s">
        <v>50</v>
      </c>
      <c r="K168" s="66" t="s">
        <v>51</v>
      </c>
      <c r="L168" s="62" t="s">
        <v>58</v>
      </c>
      <c r="M168" s="69"/>
      <c r="N168" s="65" t="s">
        <v>50</v>
      </c>
      <c r="O168" s="66" t="s">
        <v>58</v>
      </c>
      <c r="P168" s="69"/>
      <c r="Q168" s="55" t="str">
        <f t="shared" si="2"/>
        <v>Non-Lead</v>
      </c>
      <c r="R168" s="70" t="s">
        <v>51</v>
      </c>
      <c r="S168" s="70" t="s">
        <v>51</v>
      </c>
      <c r="T168" s="70"/>
      <c r="U168" s="71" t="s">
        <v>53</v>
      </c>
      <c r="V168" s="71" t="s">
        <v>51</v>
      </c>
      <c r="W168" s="71" t="s">
        <v>51</v>
      </c>
      <c r="X168" s="71" t="s">
        <v>51</v>
      </c>
      <c r="Y168" s="72" t="str">
        <f>IF((OR((AND('[1]PWS Information'!$E$10="CWS",U168="Single Family Residence",Q168="Lead")),
(AND('[1]PWS Information'!$E$10="CWS",U168="Multiple Family Residence",'[1]PWS Information'!$E$11="Yes",Q168="Lead")),
(AND('[1]PWS Information'!$E$10="NTNC",Q168="Lead")))),"Tier 1",
IF((OR((AND('[1]PWS Information'!$E$10="CWS",U168="Multiple Family Residence",'[1]PWS Information'!$E$11="No",Q168="Lead")),
(AND('[1]PWS Information'!$E$10="CWS",U168="Other",Q168="Lead")),
(AND('[1]PWS Information'!$E$10="CWS",U168="Building",Q168="Lead")))),"Tier 2",
IF((OR((AND('[1]PWS Information'!$E$10="CWS",U168="Single Family Residence",Q168="Galvanized Requiring Replacement")),
(AND('[1]PWS Information'!$E$10="CWS",U168="Single Family Residence",Q168="Galvanized Requiring Replacement",R168="Yes")),
(AND('[1]PWS Information'!$E$10="NTNC",Q168="Galvanized Requiring Replacement")),
(AND('[1]PWS Information'!$E$10="NTNC",U168="Single Family Residence",R168="Yes")))),"Tier 3",
IF((OR((AND('[1]PWS Information'!$E$10="CWS",U168="Single Family Residence",S168="Yes",Q168="Non-Lead", J168="Non-Lead - Copper",L168="Before 1989")),
(AND('[1]PWS Information'!$E$10="CWS",U168="Single Family Residence",S168="Yes",Q168="Non-Lead", N168="Non-Lead - Copper",O168="Before 1989")))),"Tier 4",
IF((OR((AND('[1]PWS Information'!$E$10="NTNC",Q168="Non-Lead")),
(AND('[1]PWS Information'!$E$10="CWS",Q168="Non-Lead",S168="")),
(AND('[1]PWS Information'!$E$10="CWS",Q168="Non-Lead",S168="No")),
(AND('[1]PWS Information'!$E$10="CWS",Q168="Non-Lead",S168="Don't Know")),
(AND('[1]PWS Information'!$E$10="CWS",Q168="Non-Lead", J168="Non-Lead - Copper", S168="Yes", L168="Between 1989 and 2014")),
(AND('[1]PWS Information'!$E$10="CWS",Q168="Non-Lead", J168="Non-Lead - Copper", S168="Yes", L168="After 2014")),
(AND('[1]PWS Information'!$E$10="CWS",Q168="Non-Lead", J168="Non-Lead - Copper", S168="Yes", L168="Unknown")),
(AND('[1]PWS Information'!$E$10="CWS",Q168="Non-Lead", N168="Non-Lead - Copper", S168="Yes", O168="Between 1989 and 2014")),
(AND('[1]PWS Information'!$E$10="CWS",Q168="Non-Lead", N168="Non-Lead - Copper", S168="Yes", O168="After 2014")),
(AND('[1]PWS Information'!$E$10="CWS",Q168="Non-Lead", N168="Non-Lead - Copper", S168="Yes", O168="Unknown")),
(AND('[1]PWS Information'!$E$10="CWS",Q168="Unknown")),
(AND('[1]PWS Information'!$E$10="NTNC",Q168="Unknown")))),"Tier 5",
"")))))</f>
        <v>Tier 5</v>
      </c>
      <c r="Z168" s="71"/>
      <c r="AA168" s="71"/>
    </row>
    <row r="169" spans="1:27" ht="57.6" x14ac:dyDescent="0.3">
      <c r="A169" s="1"/>
      <c r="B169" s="70">
        <v>9182101</v>
      </c>
      <c r="C169" s="73">
        <v>7772</v>
      </c>
      <c r="D169" s="74" t="s">
        <v>124</v>
      </c>
      <c r="E169" s="74" t="s">
        <v>125</v>
      </c>
      <c r="F169" s="74">
        <v>78656</v>
      </c>
      <c r="G169" s="78"/>
      <c r="H169" s="63">
        <v>29.9331</v>
      </c>
      <c r="I169" s="64">
        <v>-97.8195388888888</v>
      </c>
      <c r="J169" s="65" t="s">
        <v>50</v>
      </c>
      <c r="K169" s="66" t="s">
        <v>51</v>
      </c>
      <c r="L169" s="62" t="s">
        <v>58</v>
      </c>
      <c r="M169" s="69"/>
      <c r="N169" s="65" t="s">
        <v>50</v>
      </c>
      <c r="O169" s="66" t="s">
        <v>58</v>
      </c>
      <c r="P169" s="69"/>
      <c r="Q169" s="55" t="str">
        <f t="shared" si="2"/>
        <v>Non-Lead</v>
      </c>
      <c r="R169" s="70" t="s">
        <v>51</v>
      </c>
      <c r="S169" s="70" t="s">
        <v>51</v>
      </c>
      <c r="T169" s="70"/>
      <c r="U169" s="71" t="s">
        <v>53</v>
      </c>
      <c r="V169" s="71" t="s">
        <v>51</v>
      </c>
      <c r="W169" s="71" t="s">
        <v>51</v>
      </c>
      <c r="X169" s="71" t="s">
        <v>51</v>
      </c>
      <c r="Y169" s="72" t="str">
        <f>IF((OR((AND('[1]PWS Information'!$E$10="CWS",U169="Single Family Residence",Q169="Lead")),
(AND('[1]PWS Information'!$E$10="CWS",U169="Multiple Family Residence",'[1]PWS Information'!$E$11="Yes",Q169="Lead")),
(AND('[1]PWS Information'!$E$10="NTNC",Q169="Lead")))),"Tier 1",
IF((OR((AND('[1]PWS Information'!$E$10="CWS",U169="Multiple Family Residence",'[1]PWS Information'!$E$11="No",Q169="Lead")),
(AND('[1]PWS Information'!$E$10="CWS",U169="Other",Q169="Lead")),
(AND('[1]PWS Information'!$E$10="CWS",U169="Building",Q169="Lead")))),"Tier 2",
IF((OR((AND('[1]PWS Information'!$E$10="CWS",U169="Single Family Residence",Q169="Galvanized Requiring Replacement")),
(AND('[1]PWS Information'!$E$10="CWS",U169="Single Family Residence",Q169="Galvanized Requiring Replacement",R169="Yes")),
(AND('[1]PWS Information'!$E$10="NTNC",Q169="Galvanized Requiring Replacement")),
(AND('[1]PWS Information'!$E$10="NTNC",U169="Single Family Residence",R169="Yes")))),"Tier 3",
IF((OR((AND('[1]PWS Information'!$E$10="CWS",U169="Single Family Residence",S169="Yes",Q169="Non-Lead", J169="Non-Lead - Copper",L169="Before 1989")),
(AND('[1]PWS Information'!$E$10="CWS",U169="Single Family Residence",S169="Yes",Q169="Non-Lead", N169="Non-Lead - Copper",O169="Before 1989")))),"Tier 4",
IF((OR((AND('[1]PWS Information'!$E$10="NTNC",Q169="Non-Lead")),
(AND('[1]PWS Information'!$E$10="CWS",Q169="Non-Lead",S169="")),
(AND('[1]PWS Information'!$E$10="CWS",Q169="Non-Lead",S169="No")),
(AND('[1]PWS Information'!$E$10="CWS",Q169="Non-Lead",S169="Don't Know")),
(AND('[1]PWS Information'!$E$10="CWS",Q169="Non-Lead", J169="Non-Lead - Copper", S169="Yes", L169="Between 1989 and 2014")),
(AND('[1]PWS Information'!$E$10="CWS",Q169="Non-Lead", J169="Non-Lead - Copper", S169="Yes", L169="After 2014")),
(AND('[1]PWS Information'!$E$10="CWS",Q169="Non-Lead", J169="Non-Lead - Copper", S169="Yes", L169="Unknown")),
(AND('[1]PWS Information'!$E$10="CWS",Q169="Non-Lead", N169="Non-Lead - Copper", S169="Yes", O169="Between 1989 and 2014")),
(AND('[1]PWS Information'!$E$10="CWS",Q169="Non-Lead", N169="Non-Lead - Copper", S169="Yes", O169="After 2014")),
(AND('[1]PWS Information'!$E$10="CWS",Q169="Non-Lead", N169="Non-Lead - Copper", S169="Yes", O169="Unknown")),
(AND('[1]PWS Information'!$E$10="CWS",Q169="Unknown")),
(AND('[1]PWS Information'!$E$10="NTNC",Q169="Unknown")))),"Tier 5",
"")))))</f>
        <v>Tier 5</v>
      </c>
      <c r="Z169" s="71"/>
      <c r="AA169" s="71"/>
    </row>
    <row r="170" spans="1:27" ht="57.6" x14ac:dyDescent="0.3">
      <c r="A170" s="17"/>
      <c r="B170" s="70">
        <v>13438337</v>
      </c>
      <c r="C170" s="73">
        <v>7782</v>
      </c>
      <c r="D170" s="74" t="s">
        <v>124</v>
      </c>
      <c r="E170" s="74" t="s">
        <v>128</v>
      </c>
      <c r="F170" s="74">
        <v>78640</v>
      </c>
      <c r="G170" s="78"/>
      <c r="H170" s="63">
        <v>29.932988900000002</v>
      </c>
      <c r="I170" s="64">
        <v>-97.819047222222196</v>
      </c>
      <c r="J170" s="65" t="s">
        <v>50</v>
      </c>
      <c r="K170" s="66" t="s">
        <v>51</v>
      </c>
      <c r="L170" s="62" t="s">
        <v>58</v>
      </c>
      <c r="M170" s="69"/>
      <c r="N170" s="65" t="s">
        <v>50</v>
      </c>
      <c r="O170" s="66" t="s">
        <v>58</v>
      </c>
      <c r="P170" s="69"/>
      <c r="Q170" s="55" t="str">
        <f t="shared" si="2"/>
        <v>Non-Lead</v>
      </c>
      <c r="R170" s="70" t="s">
        <v>51</v>
      </c>
      <c r="S170" s="70" t="s">
        <v>51</v>
      </c>
      <c r="T170" s="70"/>
      <c r="U170" s="71" t="s">
        <v>53</v>
      </c>
      <c r="V170" s="71" t="s">
        <v>51</v>
      </c>
      <c r="W170" s="71" t="s">
        <v>51</v>
      </c>
      <c r="X170" s="71" t="s">
        <v>51</v>
      </c>
      <c r="Y170" s="72" t="str">
        <f>IF((OR((AND('[1]PWS Information'!$E$10="CWS",U170="Single Family Residence",Q170="Lead")),
(AND('[1]PWS Information'!$E$10="CWS",U170="Multiple Family Residence",'[1]PWS Information'!$E$11="Yes",Q170="Lead")),
(AND('[1]PWS Information'!$E$10="NTNC",Q170="Lead")))),"Tier 1",
IF((OR((AND('[1]PWS Information'!$E$10="CWS",U170="Multiple Family Residence",'[1]PWS Information'!$E$11="No",Q170="Lead")),
(AND('[1]PWS Information'!$E$10="CWS",U170="Other",Q170="Lead")),
(AND('[1]PWS Information'!$E$10="CWS",U170="Building",Q170="Lead")))),"Tier 2",
IF((OR((AND('[1]PWS Information'!$E$10="CWS",U170="Single Family Residence",Q170="Galvanized Requiring Replacement")),
(AND('[1]PWS Information'!$E$10="CWS",U170="Single Family Residence",Q170="Galvanized Requiring Replacement",R170="Yes")),
(AND('[1]PWS Information'!$E$10="NTNC",Q170="Galvanized Requiring Replacement")),
(AND('[1]PWS Information'!$E$10="NTNC",U170="Single Family Residence",R170="Yes")))),"Tier 3",
IF((OR((AND('[1]PWS Information'!$E$10="CWS",U170="Single Family Residence",S170="Yes",Q170="Non-Lead", J170="Non-Lead - Copper",L170="Before 1989")),
(AND('[1]PWS Information'!$E$10="CWS",U170="Single Family Residence",S170="Yes",Q170="Non-Lead", N170="Non-Lead - Copper",O170="Before 1989")))),"Tier 4",
IF((OR((AND('[1]PWS Information'!$E$10="NTNC",Q170="Non-Lead")),
(AND('[1]PWS Information'!$E$10="CWS",Q170="Non-Lead",S170="")),
(AND('[1]PWS Information'!$E$10="CWS",Q170="Non-Lead",S170="No")),
(AND('[1]PWS Information'!$E$10="CWS",Q170="Non-Lead",S170="Don't Know")),
(AND('[1]PWS Information'!$E$10="CWS",Q170="Non-Lead", J170="Non-Lead - Copper", S170="Yes", L170="Between 1989 and 2014")),
(AND('[1]PWS Information'!$E$10="CWS",Q170="Non-Lead", J170="Non-Lead - Copper", S170="Yes", L170="After 2014")),
(AND('[1]PWS Information'!$E$10="CWS",Q170="Non-Lead", J170="Non-Lead - Copper", S170="Yes", L170="Unknown")),
(AND('[1]PWS Information'!$E$10="CWS",Q170="Non-Lead", N170="Non-Lead - Copper", S170="Yes", O170="Between 1989 and 2014")),
(AND('[1]PWS Information'!$E$10="CWS",Q170="Non-Lead", N170="Non-Lead - Copper", S170="Yes", O170="After 2014")),
(AND('[1]PWS Information'!$E$10="CWS",Q170="Non-Lead", N170="Non-Lead - Copper", S170="Yes", O170="Unknown")),
(AND('[1]PWS Information'!$E$10="CWS",Q170="Unknown")),
(AND('[1]PWS Information'!$E$10="NTNC",Q170="Unknown")))),"Tier 5",
"")))))</f>
        <v>Tier 5</v>
      </c>
      <c r="Z170" s="71"/>
      <c r="AA170" s="71"/>
    </row>
    <row r="171" spans="1:27" ht="57.6" x14ac:dyDescent="0.3">
      <c r="A171" s="1"/>
      <c r="B171" s="70">
        <v>12911023</v>
      </c>
      <c r="C171" s="73">
        <v>8101</v>
      </c>
      <c r="D171" s="74" t="s">
        <v>124</v>
      </c>
      <c r="E171" s="74" t="s">
        <v>128</v>
      </c>
      <c r="F171" s="74">
        <v>78640</v>
      </c>
      <c r="G171" s="78"/>
      <c r="H171" s="63">
        <v>29.937261100000001</v>
      </c>
      <c r="I171" s="64">
        <v>-97.813272222222196</v>
      </c>
      <c r="J171" s="65" t="s">
        <v>50</v>
      </c>
      <c r="K171" s="66" t="s">
        <v>51</v>
      </c>
      <c r="L171" s="62" t="s">
        <v>58</v>
      </c>
      <c r="M171" s="69"/>
      <c r="N171" s="65" t="s">
        <v>50</v>
      </c>
      <c r="O171" s="66" t="s">
        <v>70</v>
      </c>
      <c r="P171" s="69"/>
      <c r="Q171" s="55" t="str">
        <f t="shared" si="2"/>
        <v>Non-Lead</v>
      </c>
      <c r="R171" s="70" t="s">
        <v>51</v>
      </c>
      <c r="S171" s="70" t="s">
        <v>51</v>
      </c>
      <c r="T171" s="70"/>
      <c r="U171" s="71" t="s">
        <v>53</v>
      </c>
      <c r="V171" s="71" t="s">
        <v>51</v>
      </c>
      <c r="W171" s="71" t="s">
        <v>51</v>
      </c>
      <c r="X171" s="71" t="s">
        <v>51</v>
      </c>
      <c r="Y171" s="72" t="str">
        <f>IF((OR((AND('[1]PWS Information'!$E$10="CWS",U171="Single Family Residence",Q171="Lead")),
(AND('[1]PWS Information'!$E$10="CWS",U171="Multiple Family Residence",'[1]PWS Information'!$E$11="Yes",Q171="Lead")),
(AND('[1]PWS Information'!$E$10="NTNC",Q171="Lead")))),"Tier 1",
IF((OR((AND('[1]PWS Information'!$E$10="CWS",U171="Multiple Family Residence",'[1]PWS Information'!$E$11="No",Q171="Lead")),
(AND('[1]PWS Information'!$E$10="CWS",U171="Other",Q171="Lead")),
(AND('[1]PWS Information'!$E$10="CWS",U171="Building",Q171="Lead")))),"Tier 2",
IF((OR((AND('[1]PWS Information'!$E$10="CWS",U171="Single Family Residence",Q171="Galvanized Requiring Replacement")),
(AND('[1]PWS Information'!$E$10="CWS",U171="Single Family Residence",Q171="Galvanized Requiring Replacement",R171="Yes")),
(AND('[1]PWS Information'!$E$10="NTNC",Q171="Galvanized Requiring Replacement")),
(AND('[1]PWS Information'!$E$10="NTNC",U171="Single Family Residence",R171="Yes")))),"Tier 3",
IF((OR((AND('[1]PWS Information'!$E$10="CWS",U171="Single Family Residence",S171="Yes",Q171="Non-Lead", J171="Non-Lead - Copper",L171="Before 1989")),
(AND('[1]PWS Information'!$E$10="CWS",U171="Single Family Residence",S171="Yes",Q171="Non-Lead", N171="Non-Lead - Copper",O171="Before 1989")))),"Tier 4",
IF((OR((AND('[1]PWS Information'!$E$10="NTNC",Q171="Non-Lead")),
(AND('[1]PWS Information'!$E$10="CWS",Q171="Non-Lead",S171="")),
(AND('[1]PWS Information'!$E$10="CWS",Q171="Non-Lead",S171="No")),
(AND('[1]PWS Information'!$E$10="CWS",Q171="Non-Lead",S171="Don't Know")),
(AND('[1]PWS Information'!$E$10="CWS",Q171="Non-Lead", J171="Non-Lead - Copper", S171="Yes", L171="Between 1989 and 2014")),
(AND('[1]PWS Information'!$E$10="CWS",Q171="Non-Lead", J171="Non-Lead - Copper", S171="Yes", L171="After 2014")),
(AND('[1]PWS Information'!$E$10="CWS",Q171="Non-Lead", J171="Non-Lead - Copper", S171="Yes", L171="Unknown")),
(AND('[1]PWS Information'!$E$10="CWS",Q171="Non-Lead", N171="Non-Lead - Copper", S171="Yes", O171="Between 1989 and 2014")),
(AND('[1]PWS Information'!$E$10="CWS",Q171="Non-Lead", N171="Non-Lead - Copper", S171="Yes", O171="After 2014")),
(AND('[1]PWS Information'!$E$10="CWS",Q171="Non-Lead", N171="Non-Lead - Copper", S171="Yes", O171="Unknown")),
(AND('[1]PWS Information'!$E$10="CWS",Q171="Unknown")),
(AND('[1]PWS Information'!$E$10="NTNC",Q171="Unknown")))),"Tier 5",
"")))))</f>
        <v>Tier 5</v>
      </c>
      <c r="Z171" s="71"/>
      <c r="AA171" s="71"/>
    </row>
    <row r="172" spans="1:27" ht="57.6" x14ac:dyDescent="0.3">
      <c r="A172" s="1"/>
      <c r="B172" s="70">
        <v>10033491</v>
      </c>
      <c r="C172" s="73">
        <v>8290</v>
      </c>
      <c r="D172" s="74" t="s">
        <v>124</v>
      </c>
      <c r="E172" s="74" t="s">
        <v>49</v>
      </c>
      <c r="F172" s="74">
        <v>78640</v>
      </c>
      <c r="G172" s="78"/>
      <c r="H172" s="63">
        <v>29.936416699999999</v>
      </c>
      <c r="I172" s="64">
        <v>-97.812013888888799</v>
      </c>
      <c r="J172" s="65" t="s">
        <v>50</v>
      </c>
      <c r="K172" s="66" t="s">
        <v>51</v>
      </c>
      <c r="L172" s="62" t="s">
        <v>58</v>
      </c>
      <c r="M172" s="69"/>
      <c r="N172" s="65" t="s">
        <v>50</v>
      </c>
      <c r="O172" s="66" t="s">
        <v>58</v>
      </c>
      <c r="P172" s="69"/>
      <c r="Q172" s="55" t="str">
        <f t="shared" si="2"/>
        <v>Non-Lead</v>
      </c>
      <c r="R172" s="70" t="s">
        <v>51</v>
      </c>
      <c r="S172" s="70" t="s">
        <v>51</v>
      </c>
      <c r="T172" s="70"/>
      <c r="U172" s="71" t="s">
        <v>53</v>
      </c>
      <c r="V172" s="71" t="s">
        <v>51</v>
      </c>
      <c r="W172" s="71" t="s">
        <v>51</v>
      </c>
      <c r="X172" s="71" t="s">
        <v>51</v>
      </c>
      <c r="Y172" s="72" t="str">
        <f>IF((OR((AND('[1]PWS Information'!$E$10="CWS",U172="Single Family Residence",Q172="Lead")),
(AND('[1]PWS Information'!$E$10="CWS",U172="Multiple Family Residence",'[1]PWS Information'!$E$11="Yes",Q172="Lead")),
(AND('[1]PWS Information'!$E$10="NTNC",Q172="Lead")))),"Tier 1",
IF((OR((AND('[1]PWS Information'!$E$10="CWS",U172="Multiple Family Residence",'[1]PWS Information'!$E$11="No",Q172="Lead")),
(AND('[1]PWS Information'!$E$10="CWS",U172="Other",Q172="Lead")),
(AND('[1]PWS Information'!$E$10="CWS",U172="Building",Q172="Lead")))),"Tier 2",
IF((OR((AND('[1]PWS Information'!$E$10="CWS",U172="Single Family Residence",Q172="Galvanized Requiring Replacement")),
(AND('[1]PWS Information'!$E$10="CWS",U172="Single Family Residence",Q172="Galvanized Requiring Replacement",R172="Yes")),
(AND('[1]PWS Information'!$E$10="NTNC",Q172="Galvanized Requiring Replacement")),
(AND('[1]PWS Information'!$E$10="NTNC",U172="Single Family Residence",R172="Yes")))),"Tier 3",
IF((OR((AND('[1]PWS Information'!$E$10="CWS",U172="Single Family Residence",S172="Yes",Q172="Non-Lead", J172="Non-Lead - Copper",L172="Before 1989")),
(AND('[1]PWS Information'!$E$10="CWS",U172="Single Family Residence",S172="Yes",Q172="Non-Lead", N172="Non-Lead - Copper",O172="Before 1989")))),"Tier 4",
IF((OR((AND('[1]PWS Information'!$E$10="NTNC",Q172="Non-Lead")),
(AND('[1]PWS Information'!$E$10="CWS",Q172="Non-Lead",S172="")),
(AND('[1]PWS Information'!$E$10="CWS",Q172="Non-Lead",S172="No")),
(AND('[1]PWS Information'!$E$10="CWS",Q172="Non-Lead",S172="Don't Know")),
(AND('[1]PWS Information'!$E$10="CWS",Q172="Non-Lead", J172="Non-Lead - Copper", S172="Yes", L172="Between 1989 and 2014")),
(AND('[1]PWS Information'!$E$10="CWS",Q172="Non-Lead", J172="Non-Lead - Copper", S172="Yes", L172="After 2014")),
(AND('[1]PWS Information'!$E$10="CWS",Q172="Non-Lead", J172="Non-Lead - Copper", S172="Yes", L172="Unknown")),
(AND('[1]PWS Information'!$E$10="CWS",Q172="Non-Lead", N172="Non-Lead - Copper", S172="Yes", O172="Between 1989 and 2014")),
(AND('[1]PWS Information'!$E$10="CWS",Q172="Non-Lead", N172="Non-Lead - Copper", S172="Yes", O172="After 2014")),
(AND('[1]PWS Information'!$E$10="CWS",Q172="Non-Lead", N172="Non-Lead - Copper", S172="Yes", O172="Unknown")),
(AND('[1]PWS Information'!$E$10="CWS",Q172="Unknown")),
(AND('[1]PWS Information'!$E$10="NTNC",Q172="Unknown")))),"Tier 5",
"")))))</f>
        <v>Tier 5</v>
      </c>
      <c r="Z172" s="71"/>
      <c r="AA172" s="71"/>
    </row>
    <row r="173" spans="1:27" ht="57.6" x14ac:dyDescent="0.3">
      <c r="A173" s="1"/>
      <c r="B173" s="70">
        <v>10255434</v>
      </c>
      <c r="C173" s="73">
        <v>9</v>
      </c>
      <c r="D173" s="74" t="s">
        <v>133</v>
      </c>
      <c r="E173" s="74" t="s">
        <v>125</v>
      </c>
      <c r="F173" s="74">
        <v>78640</v>
      </c>
      <c r="G173" s="78" t="s">
        <v>134</v>
      </c>
      <c r="H173" s="63">
        <v>29.937005599999999</v>
      </c>
      <c r="I173" s="64">
        <v>-97.811700000000002</v>
      </c>
      <c r="J173" s="65" t="s">
        <v>57</v>
      </c>
      <c r="K173" s="66" t="s">
        <v>51</v>
      </c>
      <c r="L173" s="62" t="s">
        <v>58</v>
      </c>
      <c r="M173" s="69"/>
      <c r="N173" s="65" t="s">
        <v>50</v>
      </c>
      <c r="O173" s="66" t="s">
        <v>58</v>
      </c>
      <c r="P173" s="69"/>
      <c r="Q173" s="55" t="str">
        <f t="shared" si="2"/>
        <v>Non-Lead</v>
      </c>
      <c r="R173" s="70" t="s">
        <v>51</v>
      </c>
      <c r="S173" s="70" t="s">
        <v>51</v>
      </c>
      <c r="T173" s="70"/>
      <c r="U173" s="71" t="s">
        <v>53</v>
      </c>
      <c r="V173" s="71" t="s">
        <v>51</v>
      </c>
      <c r="W173" s="71" t="s">
        <v>51</v>
      </c>
      <c r="X173" s="71" t="s">
        <v>51</v>
      </c>
      <c r="Y173" s="72" t="str">
        <f>IF((OR((AND('[1]PWS Information'!$E$10="CWS",U173="Single Family Residence",Q173="Lead")),
(AND('[1]PWS Information'!$E$10="CWS",U173="Multiple Family Residence",'[1]PWS Information'!$E$11="Yes",Q173="Lead")),
(AND('[1]PWS Information'!$E$10="NTNC",Q173="Lead")))),"Tier 1",
IF((OR((AND('[1]PWS Information'!$E$10="CWS",U173="Multiple Family Residence",'[1]PWS Information'!$E$11="No",Q173="Lead")),
(AND('[1]PWS Information'!$E$10="CWS",U173="Other",Q173="Lead")),
(AND('[1]PWS Information'!$E$10="CWS",U173="Building",Q173="Lead")))),"Tier 2",
IF((OR((AND('[1]PWS Information'!$E$10="CWS",U173="Single Family Residence",Q173="Galvanized Requiring Replacement")),
(AND('[1]PWS Information'!$E$10="CWS",U173="Single Family Residence",Q173="Galvanized Requiring Replacement",R173="Yes")),
(AND('[1]PWS Information'!$E$10="NTNC",Q173="Galvanized Requiring Replacement")),
(AND('[1]PWS Information'!$E$10="NTNC",U173="Single Family Residence",R173="Yes")))),"Tier 3",
IF((OR((AND('[1]PWS Information'!$E$10="CWS",U173="Single Family Residence",S173="Yes",Q173="Non-Lead", J173="Non-Lead - Copper",L173="Before 1989")),
(AND('[1]PWS Information'!$E$10="CWS",U173="Single Family Residence",S173="Yes",Q173="Non-Lead", N173="Non-Lead - Copper",O173="Before 1989")))),"Tier 4",
IF((OR((AND('[1]PWS Information'!$E$10="NTNC",Q173="Non-Lead")),
(AND('[1]PWS Information'!$E$10="CWS",Q173="Non-Lead",S173="")),
(AND('[1]PWS Information'!$E$10="CWS",Q173="Non-Lead",S173="No")),
(AND('[1]PWS Information'!$E$10="CWS",Q173="Non-Lead",S173="Don't Know")),
(AND('[1]PWS Information'!$E$10="CWS",Q173="Non-Lead", J173="Non-Lead - Copper", S173="Yes", L173="Between 1989 and 2014")),
(AND('[1]PWS Information'!$E$10="CWS",Q173="Non-Lead", J173="Non-Lead - Copper", S173="Yes", L173="After 2014")),
(AND('[1]PWS Information'!$E$10="CWS",Q173="Non-Lead", J173="Non-Lead - Copper", S173="Yes", L173="Unknown")),
(AND('[1]PWS Information'!$E$10="CWS",Q173="Non-Lead", N173="Non-Lead - Copper", S173="Yes", O173="Between 1989 and 2014")),
(AND('[1]PWS Information'!$E$10="CWS",Q173="Non-Lead", N173="Non-Lead - Copper", S173="Yes", O173="After 2014")),
(AND('[1]PWS Information'!$E$10="CWS",Q173="Non-Lead", N173="Non-Lead - Copper", S173="Yes", O173="Unknown")),
(AND('[1]PWS Information'!$E$10="CWS",Q173="Unknown")),
(AND('[1]PWS Information'!$E$10="NTNC",Q173="Unknown")))),"Tier 5",
"")))))</f>
        <v>Tier 5</v>
      </c>
      <c r="Z173" s="71"/>
      <c r="AA173" s="71"/>
    </row>
    <row r="174" spans="1:27" ht="57.6" x14ac:dyDescent="0.3">
      <c r="A174" s="17"/>
      <c r="B174" s="70">
        <v>12093089</v>
      </c>
      <c r="C174" s="73">
        <v>10</v>
      </c>
      <c r="D174" s="74" t="s">
        <v>133</v>
      </c>
      <c r="E174" s="74" t="s">
        <v>125</v>
      </c>
      <c r="F174" s="74">
        <v>78656</v>
      </c>
      <c r="G174" s="78" t="s">
        <v>134</v>
      </c>
      <c r="H174" s="63">
        <v>29.937322200000001</v>
      </c>
      <c r="I174" s="64">
        <v>-97.810941666666594</v>
      </c>
      <c r="J174" s="65" t="s">
        <v>57</v>
      </c>
      <c r="K174" s="66" t="s">
        <v>51</v>
      </c>
      <c r="L174" s="62" t="s">
        <v>58</v>
      </c>
      <c r="M174" s="69"/>
      <c r="N174" s="65" t="s">
        <v>50</v>
      </c>
      <c r="O174" s="66" t="s">
        <v>58</v>
      </c>
      <c r="P174" s="69"/>
      <c r="Q174" s="55" t="str">
        <f t="shared" si="2"/>
        <v>Non-Lead</v>
      </c>
      <c r="R174" s="70" t="s">
        <v>51</v>
      </c>
      <c r="S174" s="70" t="s">
        <v>51</v>
      </c>
      <c r="T174" s="70"/>
      <c r="U174" s="71" t="s">
        <v>53</v>
      </c>
      <c r="V174" s="71" t="s">
        <v>51</v>
      </c>
      <c r="W174" s="71" t="s">
        <v>51</v>
      </c>
      <c r="X174" s="71" t="s">
        <v>51</v>
      </c>
      <c r="Y174" s="72" t="str">
        <f>IF((OR((AND('[1]PWS Information'!$E$10="CWS",U174="Single Family Residence",Q174="Lead")),
(AND('[1]PWS Information'!$E$10="CWS",U174="Multiple Family Residence",'[1]PWS Information'!$E$11="Yes",Q174="Lead")),
(AND('[1]PWS Information'!$E$10="NTNC",Q174="Lead")))),"Tier 1",
IF((OR((AND('[1]PWS Information'!$E$10="CWS",U174="Multiple Family Residence",'[1]PWS Information'!$E$11="No",Q174="Lead")),
(AND('[1]PWS Information'!$E$10="CWS",U174="Other",Q174="Lead")),
(AND('[1]PWS Information'!$E$10="CWS",U174="Building",Q174="Lead")))),"Tier 2",
IF((OR((AND('[1]PWS Information'!$E$10="CWS",U174="Single Family Residence",Q174="Galvanized Requiring Replacement")),
(AND('[1]PWS Information'!$E$10="CWS",U174="Single Family Residence",Q174="Galvanized Requiring Replacement",R174="Yes")),
(AND('[1]PWS Information'!$E$10="NTNC",Q174="Galvanized Requiring Replacement")),
(AND('[1]PWS Information'!$E$10="NTNC",U174="Single Family Residence",R174="Yes")))),"Tier 3",
IF((OR((AND('[1]PWS Information'!$E$10="CWS",U174="Single Family Residence",S174="Yes",Q174="Non-Lead", J174="Non-Lead - Copper",L174="Before 1989")),
(AND('[1]PWS Information'!$E$10="CWS",U174="Single Family Residence",S174="Yes",Q174="Non-Lead", N174="Non-Lead - Copper",O174="Before 1989")))),"Tier 4",
IF((OR((AND('[1]PWS Information'!$E$10="NTNC",Q174="Non-Lead")),
(AND('[1]PWS Information'!$E$10="CWS",Q174="Non-Lead",S174="")),
(AND('[1]PWS Information'!$E$10="CWS",Q174="Non-Lead",S174="No")),
(AND('[1]PWS Information'!$E$10="CWS",Q174="Non-Lead",S174="Don't Know")),
(AND('[1]PWS Information'!$E$10="CWS",Q174="Non-Lead", J174="Non-Lead - Copper", S174="Yes", L174="Between 1989 and 2014")),
(AND('[1]PWS Information'!$E$10="CWS",Q174="Non-Lead", J174="Non-Lead - Copper", S174="Yes", L174="After 2014")),
(AND('[1]PWS Information'!$E$10="CWS",Q174="Non-Lead", J174="Non-Lead - Copper", S174="Yes", L174="Unknown")),
(AND('[1]PWS Information'!$E$10="CWS",Q174="Non-Lead", N174="Non-Lead - Copper", S174="Yes", O174="Between 1989 and 2014")),
(AND('[1]PWS Information'!$E$10="CWS",Q174="Non-Lead", N174="Non-Lead - Copper", S174="Yes", O174="After 2014")),
(AND('[1]PWS Information'!$E$10="CWS",Q174="Non-Lead", N174="Non-Lead - Copper", S174="Yes", O174="Unknown")),
(AND('[1]PWS Information'!$E$10="CWS",Q174="Unknown")),
(AND('[1]PWS Information'!$E$10="NTNC",Q174="Unknown")))),"Tier 5",
"")))))</f>
        <v>Tier 5</v>
      </c>
      <c r="Z174" s="71"/>
      <c r="AA174" s="71"/>
    </row>
    <row r="175" spans="1:27" ht="57.6" x14ac:dyDescent="0.3">
      <c r="A175" s="1"/>
      <c r="B175" s="70">
        <v>16112058</v>
      </c>
      <c r="C175" s="73">
        <v>29</v>
      </c>
      <c r="D175" s="74" t="s">
        <v>133</v>
      </c>
      <c r="E175" s="74" t="s">
        <v>125</v>
      </c>
      <c r="F175" s="74">
        <v>78656</v>
      </c>
      <c r="G175" s="78" t="s">
        <v>134</v>
      </c>
      <c r="H175" s="63">
        <v>29.936661099999998</v>
      </c>
      <c r="I175" s="64">
        <v>-97.811300000000003</v>
      </c>
      <c r="J175" s="65" t="s">
        <v>57</v>
      </c>
      <c r="K175" s="66" t="s">
        <v>51</v>
      </c>
      <c r="L175" s="62" t="s">
        <v>58</v>
      </c>
      <c r="M175" s="69"/>
      <c r="N175" s="65" t="s">
        <v>50</v>
      </c>
      <c r="O175" s="66" t="s">
        <v>58</v>
      </c>
      <c r="P175" s="69"/>
      <c r="Q175" s="55" t="str">
        <f t="shared" si="2"/>
        <v>Non-Lead</v>
      </c>
      <c r="R175" s="70" t="s">
        <v>51</v>
      </c>
      <c r="S175" s="70" t="s">
        <v>51</v>
      </c>
      <c r="T175" s="70"/>
      <c r="U175" s="71" t="s">
        <v>53</v>
      </c>
      <c r="V175" s="71" t="s">
        <v>51</v>
      </c>
      <c r="W175" s="71" t="s">
        <v>51</v>
      </c>
      <c r="X175" s="71" t="s">
        <v>51</v>
      </c>
      <c r="Y175" s="72" t="str">
        <f>IF((OR((AND('[1]PWS Information'!$E$10="CWS",U175="Single Family Residence",Q175="Lead")),
(AND('[1]PWS Information'!$E$10="CWS",U175="Multiple Family Residence",'[1]PWS Information'!$E$11="Yes",Q175="Lead")),
(AND('[1]PWS Information'!$E$10="NTNC",Q175="Lead")))),"Tier 1",
IF((OR((AND('[1]PWS Information'!$E$10="CWS",U175="Multiple Family Residence",'[1]PWS Information'!$E$11="No",Q175="Lead")),
(AND('[1]PWS Information'!$E$10="CWS",U175="Other",Q175="Lead")),
(AND('[1]PWS Information'!$E$10="CWS",U175="Building",Q175="Lead")))),"Tier 2",
IF((OR((AND('[1]PWS Information'!$E$10="CWS",U175="Single Family Residence",Q175="Galvanized Requiring Replacement")),
(AND('[1]PWS Information'!$E$10="CWS",U175="Single Family Residence",Q175="Galvanized Requiring Replacement",R175="Yes")),
(AND('[1]PWS Information'!$E$10="NTNC",Q175="Galvanized Requiring Replacement")),
(AND('[1]PWS Information'!$E$10="NTNC",U175="Single Family Residence",R175="Yes")))),"Tier 3",
IF((OR((AND('[1]PWS Information'!$E$10="CWS",U175="Single Family Residence",S175="Yes",Q175="Non-Lead", J175="Non-Lead - Copper",L175="Before 1989")),
(AND('[1]PWS Information'!$E$10="CWS",U175="Single Family Residence",S175="Yes",Q175="Non-Lead", N175="Non-Lead - Copper",O175="Before 1989")))),"Tier 4",
IF((OR((AND('[1]PWS Information'!$E$10="NTNC",Q175="Non-Lead")),
(AND('[1]PWS Information'!$E$10="CWS",Q175="Non-Lead",S175="")),
(AND('[1]PWS Information'!$E$10="CWS",Q175="Non-Lead",S175="No")),
(AND('[1]PWS Information'!$E$10="CWS",Q175="Non-Lead",S175="Don't Know")),
(AND('[1]PWS Information'!$E$10="CWS",Q175="Non-Lead", J175="Non-Lead - Copper", S175="Yes", L175="Between 1989 and 2014")),
(AND('[1]PWS Information'!$E$10="CWS",Q175="Non-Lead", J175="Non-Lead - Copper", S175="Yes", L175="After 2014")),
(AND('[1]PWS Information'!$E$10="CWS",Q175="Non-Lead", J175="Non-Lead - Copper", S175="Yes", L175="Unknown")),
(AND('[1]PWS Information'!$E$10="CWS",Q175="Non-Lead", N175="Non-Lead - Copper", S175="Yes", O175="Between 1989 and 2014")),
(AND('[1]PWS Information'!$E$10="CWS",Q175="Non-Lead", N175="Non-Lead - Copper", S175="Yes", O175="After 2014")),
(AND('[1]PWS Information'!$E$10="CWS",Q175="Non-Lead", N175="Non-Lead - Copper", S175="Yes", O175="Unknown")),
(AND('[1]PWS Information'!$E$10="CWS",Q175="Unknown")),
(AND('[1]PWS Information'!$E$10="NTNC",Q175="Unknown")))),"Tier 5",
"")))))</f>
        <v>Tier 5</v>
      </c>
      <c r="Z175" s="71"/>
      <c r="AA175" s="71"/>
    </row>
    <row r="176" spans="1:27" ht="57.6" x14ac:dyDescent="0.3">
      <c r="A176" s="1"/>
      <c r="B176" s="70">
        <v>16231487</v>
      </c>
      <c r="C176" s="73">
        <v>30</v>
      </c>
      <c r="D176" s="74" t="s">
        <v>133</v>
      </c>
      <c r="E176" s="74" t="s">
        <v>125</v>
      </c>
      <c r="F176" s="74">
        <v>78656</v>
      </c>
      <c r="G176" s="78" t="s">
        <v>134</v>
      </c>
      <c r="H176" s="63">
        <v>29.936883300000002</v>
      </c>
      <c r="I176" s="64">
        <v>-97.810697222222203</v>
      </c>
      <c r="J176" s="65" t="s">
        <v>57</v>
      </c>
      <c r="K176" s="66" t="s">
        <v>51</v>
      </c>
      <c r="L176" s="62" t="s">
        <v>58</v>
      </c>
      <c r="M176" s="69"/>
      <c r="N176" s="65" t="s">
        <v>50</v>
      </c>
      <c r="O176" s="66" t="s">
        <v>58</v>
      </c>
      <c r="P176" s="69"/>
      <c r="Q176" s="55" t="str">
        <f t="shared" si="2"/>
        <v>Non-Lead</v>
      </c>
      <c r="R176" s="70" t="s">
        <v>51</v>
      </c>
      <c r="S176" s="70" t="s">
        <v>51</v>
      </c>
      <c r="T176" s="70"/>
      <c r="U176" s="71" t="s">
        <v>53</v>
      </c>
      <c r="V176" s="71" t="s">
        <v>51</v>
      </c>
      <c r="W176" s="71" t="s">
        <v>51</v>
      </c>
      <c r="X176" s="71" t="s">
        <v>51</v>
      </c>
      <c r="Y176" s="72" t="str">
        <f>IF((OR((AND('[1]PWS Information'!$E$10="CWS",U176="Single Family Residence",Q176="Lead")),
(AND('[1]PWS Information'!$E$10="CWS",U176="Multiple Family Residence",'[1]PWS Information'!$E$11="Yes",Q176="Lead")),
(AND('[1]PWS Information'!$E$10="NTNC",Q176="Lead")))),"Tier 1",
IF((OR((AND('[1]PWS Information'!$E$10="CWS",U176="Multiple Family Residence",'[1]PWS Information'!$E$11="No",Q176="Lead")),
(AND('[1]PWS Information'!$E$10="CWS",U176="Other",Q176="Lead")),
(AND('[1]PWS Information'!$E$10="CWS",U176="Building",Q176="Lead")))),"Tier 2",
IF((OR((AND('[1]PWS Information'!$E$10="CWS",U176="Single Family Residence",Q176="Galvanized Requiring Replacement")),
(AND('[1]PWS Information'!$E$10="CWS",U176="Single Family Residence",Q176="Galvanized Requiring Replacement",R176="Yes")),
(AND('[1]PWS Information'!$E$10="NTNC",Q176="Galvanized Requiring Replacement")),
(AND('[1]PWS Information'!$E$10="NTNC",U176="Single Family Residence",R176="Yes")))),"Tier 3",
IF((OR((AND('[1]PWS Information'!$E$10="CWS",U176="Single Family Residence",S176="Yes",Q176="Non-Lead", J176="Non-Lead - Copper",L176="Before 1989")),
(AND('[1]PWS Information'!$E$10="CWS",U176="Single Family Residence",S176="Yes",Q176="Non-Lead", N176="Non-Lead - Copper",O176="Before 1989")))),"Tier 4",
IF((OR((AND('[1]PWS Information'!$E$10="NTNC",Q176="Non-Lead")),
(AND('[1]PWS Information'!$E$10="CWS",Q176="Non-Lead",S176="")),
(AND('[1]PWS Information'!$E$10="CWS",Q176="Non-Lead",S176="No")),
(AND('[1]PWS Information'!$E$10="CWS",Q176="Non-Lead",S176="Don't Know")),
(AND('[1]PWS Information'!$E$10="CWS",Q176="Non-Lead", J176="Non-Lead - Copper", S176="Yes", L176="Between 1989 and 2014")),
(AND('[1]PWS Information'!$E$10="CWS",Q176="Non-Lead", J176="Non-Lead - Copper", S176="Yes", L176="After 2014")),
(AND('[1]PWS Information'!$E$10="CWS",Q176="Non-Lead", J176="Non-Lead - Copper", S176="Yes", L176="Unknown")),
(AND('[1]PWS Information'!$E$10="CWS",Q176="Non-Lead", N176="Non-Lead - Copper", S176="Yes", O176="Between 1989 and 2014")),
(AND('[1]PWS Information'!$E$10="CWS",Q176="Non-Lead", N176="Non-Lead - Copper", S176="Yes", O176="After 2014")),
(AND('[1]PWS Information'!$E$10="CWS",Q176="Non-Lead", N176="Non-Lead - Copper", S176="Yes", O176="Unknown")),
(AND('[1]PWS Information'!$E$10="CWS",Q176="Unknown")),
(AND('[1]PWS Information'!$E$10="NTNC",Q176="Unknown")))),"Tier 5",
"")))))</f>
        <v>Tier 5</v>
      </c>
      <c r="Z176" s="71"/>
      <c r="AA176" s="71"/>
    </row>
    <row r="177" spans="1:27" ht="57.6" x14ac:dyDescent="0.3">
      <c r="A177" s="1"/>
      <c r="B177" s="70">
        <v>10906463</v>
      </c>
      <c r="C177" s="73">
        <v>51</v>
      </c>
      <c r="D177" s="74" t="s">
        <v>133</v>
      </c>
      <c r="E177" s="74" t="s">
        <v>125</v>
      </c>
      <c r="F177" s="74">
        <v>78656</v>
      </c>
      <c r="G177" s="78" t="s">
        <v>134</v>
      </c>
      <c r="H177" s="63">
        <v>29.9362222</v>
      </c>
      <c r="I177" s="64">
        <v>-97.811049999999994</v>
      </c>
      <c r="J177" s="65" t="s">
        <v>57</v>
      </c>
      <c r="K177" s="66" t="s">
        <v>51</v>
      </c>
      <c r="L177" s="62" t="s">
        <v>58</v>
      </c>
      <c r="M177" s="69"/>
      <c r="N177" s="65" t="s">
        <v>57</v>
      </c>
      <c r="O177" s="66" t="s">
        <v>58</v>
      </c>
      <c r="P177" s="69"/>
      <c r="Q177" s="55" t="str">
        <f t="shared" si="2"/>
        <v>Non-Lead</v>
      </c>
      <c r="R177" s="70" t="s">
        <v>51</v>
      </c>
      <c r="S177" s="70" t="s">
        <v>85</v>
      </c>
      <c r="T177" s="70"/>
      <c r="U177" s="71" t="s">
        <v>53</v>
      </c>
      <c r="V177" s="71" t="s">
        <v>51</v>
      </c>
      <c r="W177" s="71" t="s">
        <v>51</v>
      </c>
      <c r="X177" s="71" t="s">
        <v>51</v>
      </c>
      <c r="Y177" s="72" t="str">
        <f>IF((OR((AND('[1]PWS Information'!$E$10="CWS",U177="Single Family Residence",Q177="Lead")),
(AND('[1]PWS Information'!$E$10="CWS",U177="Multiple Family Residence",'[1]PWS Information'!$E$11="Yes",Q177="Lead")),
(AND('[1]PWS Information'!$E$10="NTNC",Q177="Lead")))),"Tier 1",
IF((OR((AND('[1]PWS Information'!$E$10="CWS",U177="Multiple Family Residence",'[1]PWS Information'!$E$11="No",Q177="Lead")),
(AND('[1]PWS Information'!$E$10="CWS",U177="Other",Q177="Lead")),
(AND('[1]PWS Information'!$E$10="CWS",U177="Building",Q177="Lead")))),"Tier 2",
IF((OR((AND('[1]PWS Information'!$E$10="CWS",U177="Single Family Residence",Q177="Galvanized Requiring Replacement")),
(AND('[1]PWS Information'!$E$10="CWS",U177="Single Family Residence",Q177="Galvanized Requiring Replacement",R177="Yes")),
(AND('[1]PWS Information'!$E$10="NTNC",Q177="Galvanized Requiring Replacement")),
(AND('[1]PWS Information'!$E$10="NTNC",U177="Single Family Residence",R177="Yes")))),"Tier 3",
IF((OR((AND('[1]PWS Information'!$E$10="CWS",U177="Single Family Residence",S177="Yes",Q177="Non-Lead", J177="Non-Lead - Copper",L177="Before 1989")),
(AND('[1]PWS Information'!$E$10="CWS",U177="Single Family Residence",S177="Yes",Q177="Non-Lead", N177="Non-Lead - Copper",O177="Before 1989")))),"Tier 4",
IF((OR((AND('[1]PWS Information'!$E$10="NTNC",Q177="Non-Lead")),
(AND('[1]PWS Information'!$E$10="CWS",Q177="Non-Lead",S177="")),
(AND('[1]PWS Information'!$E$10="CWS",Q177="Non-Lead",S177="No")),
(AND('[1]PWS Information'!$E$10="CWS",Q177="Non-Lead",S177="Don't Know")),
(AND('[1]PWS Information'!$E$10="CWS",Q177="Non-Lead", J177="Non-Lead - Copper", S177="Yes", L177="Between 1989 and 2014")),
(AND('[1]PWS Information'!$E$10="CWS",Q177="Non-Lead", J177="Non-Lead - Copper", S177="Yes", L177="After 2014")),
(AND('[1]PWS Information'!$E$10="CWS",Q177="Non-Lead", J177="Non-Lead - Copper", S177="Yes", L177="Unknown")),
(AND('[1]PWS Information'!$E$10="CWS",Q177="Non-Lead", N177="Non-Lead - Copper", S177="Yes", O177="Between 1989 and 2014")),
(AND('[1]PWS Information'!$E$10="CWS",Q177="Non-Lead", N177="Non-Lead - Copper", S177="Yes", O177="After 2014")),
(AND('[1]PWS Information'!$E$10="CWS",Q177="Non-Lead", N177="Non-Lead - Copper", S177="Yes", O177="Unknown")),
(AND('[1]PWS Information'!$E$10="CWS",Q177="Unknown")),
(AND('[1]PWS Information'!$E$10="NTNC",Q177="Unknown")))),"Tier 5",
"")))))</f>
        <v>Tier 5</v>
      </c>
      <c r="Z177" s="71"/>
      <c r="AA177" s="71"/>
    </row>
    <row r="178" spans="1:27" ht="57.6" x14ac:dyDescent="0.3">
      <c r="A178" s="17"/>
      <c r="B178" s="70">
        <v>10122978</v>
      </c>
      <c r="C178" s="73">
        <v>64</v>
      </c>
      <c r="D178" s="74" t="s">
        <v>133</v>
      </c>
      <c r="E178" s="74" t="s">
        <v>125</v>
      </c>
      <c r="F178" s="74">
        <v>78656</v>
      </c>
      <c r="G178" s="78" t="s">
        <v>134</v>
      </c>
      <c r="H178" s="63">
        <v>29.936399999999999</v>
      </c>
      <c r="I178" s="64">
        <v>-97.810338888888893</v>
      </c>
      <c r="J178" s="65" t="s">
        <v>57</v>
      </c>
      <c r="K178" s="66" t="s">
        <v>51</v>
      </c>
      <c r="L178" s="62" t="s">
        <v>58</v>
      </c>
      <c r="M178" s="69"/>
      <c r="N178" s="65" t="s">
        <v>50</v>
      </c>
      <c r="O178" s="66" t="s">
        <v>58</v>
      </c>
      <c r="P178" s="69"/>
      <c r="Q178" s="55" t="str">
        <f t="shared" si="2"/>
        <v>Non-Lead</v>
      </c>
      <c r="R178" s="70" t="s">
        <v>51</v>
      </c>
      <c r="S178" s="70" t="s">
        <v>51</v>
      </c>
      <c r="T178" s="70"/>
      <c r="U178" s="71" t="s">
        <v>53</v>
      </c>
      <c r="V178" s="71" t="s">
        <v>51</v>
      </c>
      <c r="W178" s="71" t="s">
        <v>51</v>
      </c>
      <c r="X178" s="71" t="s">
        <v>51</v>
      </c>
      <c r="Y178" s="72" t="str">
        <f>IF((OR((AND('[1]PWS Information'!$E$10="CWS",U178="Single Family Residence",Q178="Lead")),
(AND('[1]PWS Information'!$E$10="CWS",U178="Multiple Family Residence",'[1]PWS Information'!$E$11="Yes",Q178="Lead")),
(AND('[1]PWS Information'!$E$10="NTNC",Q178="Lead")))),"Tier 1",
IF((OR((AND('[1]PWS Information'!$E$10="CWS",U178="Multiple Family Residence",'[1]PWS Information'!$E$11="No",Q178="Lead")),
(AND('[1]PWS Information'!$E$10="CWS",U178="Other",Q178="Lead")),
(AND('[1]PWS Information'!$E$10="CWS",U178="Building",Q178="Lead")))),"Tier 2",
IF((OR((AND('[1]PWS Information'!$E$10="CWS",U178="Single Family Residence",Q178="Galvanized Requiring Replacement")),
(AND('[1]PWS Information'!$E$10="CWS",U178="Single Family Residence",Q178="Galvanized Requiring Replacement",R178="Yes")),
(AND('[1]PWS Information'!$E$10="NTNC",Q178="Galvanized Requiring Replacement")),
(AND('[1]PWS Information'!$E$10="NTNC",U178="Single Family Residence",R178="Yes")))),"Tier 3",
IF((OR((AND('[1]PWS Information'!$E$10="CWS",U178="Single Family Residence",S178="Yes",Q178="Non-Lead", J178="Non-Lead - Copper",L178="Before 1989")),
(AND('[1]PWS Information'!$E$10="CWS",U178="Single Family Residence",S178="Yes",Q178="Non-Lead", N178="Non-Lead - Copper",O178="Before 1989")))),"Tier 4",
IF((OR((AND('[1]PWS Information'!$E$10="NTNC",Q178="Non-Lead")),
(AND('[1]PWS Information'!$E$10="CWS",Q178="Non-Lead",S178="")),
(AND('[1]PWS Information'!$E$10="CWS",Q178="Non-Lead",S178="No")),
(AND('[1]PWS Information'!$E$10="CWS",Q178="Non-Lead",S178="Don't Know")),
(AND('[1]PWS Information'!$E$10="CWS",Q178="Non-Lead", J178="Non-Lead - Copper", S178="Yes", L178="Between 1989 and 2014")),
(AND('[1]PWS Information'!$E$10="CWS",Q178="Non-Lead", J178="Non-Lead - Copper", S178="Yes", L178="After 2014")),
(AND('[1]PWS Information'!$E$10="CWS",Q178="Non-Lead", J178="Non-Lead - Copper", S178="Yes", L178="Unknown")),
(AND('[1]PWS Information'!$E$10="CWS",Q178="Non-Lead", N178="Non-Lead - Copper", S178="Yes", O178="Between 1989 and 2014")),
(AND('[1]PWS Information'!$E$10="CWS",Q178="Non-Lead", N178="Non-Lead - Copper", S178="Yes", O178="After 2014")),
(AND('[1]PWS Information'!$E$10="CWS",Q178="Non-Lead", N178="Non-Lead - Copper", S178="Yes", O178="Unknown")),
(AND('[1]PWS Information'!$E$10="CWS",Q178="Unknown")),
(AND('[1]PWS Information'!$E$10="NTNC",Q178="Unknown")))),"Tier 5",
"")))))</f>
        <v>Tier 5</v>
      </c>
      <c r="Z178" s="71"/>
      <c r="AA178" s="71"/>
    </row>
    <row r="179" spans="1:27" ht="57.6" x14ac:dyDescent="0.3">
      <c r="A179" s="1"/>
      <c r="B179" s="70">
        <v>15848280</v>
      </c>
      <c r="C179" s="73">
        <v>85</v>
      </c>
      <c r="D179" s="74" t="s">
        <v>133</v>
      </c>
      <c r="E179" s="74" t="s">
        <v>125</v>
      </c>
      <c r="F179" s="74">
        <v>78656</v>
      </c>
      <c r="G179" s="78" t="s">
        <v>134</v>
      </c>
      <c r="H179" s="63">
        <v>29.935869400000001</v>
      </c>
      <c r="I179" s="64">
        <v>-97.810741666666601</v>
      </c>
      <c r="J179" s="65" t="s">
        <v>57</v>
      </c>
      <c r="K179" s="66" t="s">
        <v>51</v>
      </c>
      <c r="L179" s="62" t="s">
        <v>58</v>
      </c>
      <c r="M179" s="69"/>
      <c r="N179" s="65" t="s">
        <v>50</v>
      </c>
      <c r="O179" s="66" t="s">
        <v>58</v>
      </c>
      <c r="P179" s="69"/>
      <c r="Q179" s="55" t="str">
        <f t="shared" si="2"/>
        <v>Non-Lead</v>
      </c>
      <c r="R179" s="70" t="s">
        <v>51</v>
      </c>
      <c r="S179" s="70" t="s">
        <v>51</v>
      </c>
      <c r="T179" s="70"/>
      <c r="U179" s="71" t="s">
        <v>53</v>
      </c>
      <c r="V179" s="71" t="s">
        <v>51</v>
      </c>
      <c r="W179" s="71" t="s">
        <v>51</v>
      </c>
      <c r="X179" s="71" t="s">
        <v>51</v>
      </c>
      <c r="Y179" s="72" t="str">
        <f>IF((OR((AND('[1]PWS Information'!$E$10="CWS",U179="Single Family Residence",Q179="Lead")),
(AND('[1]PWS Information'!$E$10="CWS",U179="Multiple Family Residence",'[1]PWS Information'!$E$11="Yes",Q179="Lead")),
(AND('[1]PWS Information'!$E$10="NTNC",Q179="Lead")))),"Tier 1",
IF((OR((AND('[1]PWS Information'!$E$10="CWS",U179="Multiple Family Residence",'[1]PWS Information'!$E$11="No",Q179="Lead")),
(AND('[1]PWS Information'!$E$10="CWS",U179="Other",Q179="Lead")),
(AND('[1]PWS Information'!$E$10="CWS",U179="Building",Q179="Lead")))),"Tier 2",
IF((OR((AND('[1]PWS Information'!$E$10="CWS",U179="Single Family Residence",Q179="Galvanized Requiring Replacement")),
(AND('[1]PWS Information'!$E$10="CWS",U179="Single Family Residence",Q179="Galvanized Requiring Replacement",R179="Yes")),
(AND('[1]PWS Information'!$E$10="NTNC",Q179="Galvanized Requiring Replacement")),
(AND('[1]PWS Information'!$E$10="NTNC",U179="Single Family Residence",R179="Yes")))),"Tier 3",
IF((OR((AND('[1]PWS Information'!$E$10="CWS",U179="Single Family Residence",S179="Yes",Q179="Non-Lead", J179="Non-Lead - Copper",L179="Before 1989")),
(AND('[1]PWS Information'!$E$10="CWS",U179="Single Family Residence",S179="Yes",Q179="Non-Lead", N179="Non-Lead - Copper",O179="Before 1989")))),"Tier 4",
IF((OR((AND('[1]PWS Information'!$E$10="NTNC",Q179="Non-Lead")),
(AND('[1]PWS Information'!$E$10="CWS",Q179="Non-Lead",S179="")),
(AND('[1]PWS Information'!$E$10="CWS",Q179="Non-Lead",S179="No")),
(AND('[1]PWS Information'!$E$10="CWS",Q179="Non-Lead",S179="Don't Know")),
(AND('[1]PWS Information'!$E$10="CWS",Q179="Non-Lead", J179="Non-Lead - Copper", S179="Yes", L179="Between 1989 and 2014")),
(AND('[1]PWS Information'!$E$10="CWS",Q179="Non-Lead", J179="Non-Lead - Copper", S179="Yes", L179="After 2014")),
(AND('[1]PWS Information'!$E$10="CWS",Q179="Non-Lead", J179="Non-Lead - Copper", S179="Yes", L179="Unknown")),
(AND('[1]PWS Information'!$E$10="CWS",Q179="Non-Lead", N179="Non-Lead - Copper", S179="Yes", O179="Between 1989 and 2014")),
(AND('[1]PWS Information'!$E$10="CWS",Q179="Non-Lead", N179="Non-Lead - Copper", S179="Yes", O179="After 2014")),
(AND('[1]PWS Information'!$E$10="CWS",Q179="Non-Lead", N179="Non-Lead - Copper", S179="Yes", O179="Unknown")),
(AND('[1]PWS Information'!$E$10="CWS",Q179="Unknown")),
(AND('[1]PWS Information'!$E$10="NTNC",Q179="Unknown")))),"Tier 5",
"")))))</f>
        <v>Tier 5</v>
      </c>
      <c r="Z179" s="71"/>
      <c r="AA179" s="71"/>
    </row>
    <row r="180" spans="1:27" ht="57.6" x14ac:dyDescent="0.3">
      <c r="A180" s="1"/>
      <c r="B180" s="70">
        <v>4980465</v>
      </c>
      <c r="C180" s="73">
        <v>106</v>
      </c>
      <c r="D180" s="74" t="s">
        <v>133</v>
      </c>
      <c r="E180" s="74" t="s">
        <v>125</v>
      </c>
      <c r="F180" s="74">
        <v>78656</v>
      </c>
      <c r="G180" s="78" t="s">
        <v>134</v>
      </c>
      <c r="H180" s="63">
        <v>29.935866699999998</v>
      </c>
      <c r="I180" s="64">
        <v>-97.810011111111095</v>
      </c>
      <c r="J180" s="65" t="s">
        <v>57</v>
      </c>
      <c r="K180" s="66" t="s">
        <v>51</v>
      </c>
      <c r="L180" s="62" t="s">
        <v>58</v>
      </c>
      <c r="M180" s="69"/>
      <c r="N180" s="65" t="s">
        <v>50</v>
      </c>
      <c r="O180" s="66" t="s">
        <v>58</v>
      </c>
      <c r="P180" s="69"/>
      <c r="Q180" s="55" t="str">
        <f t="shared" si="2"/>
        <v>Non-Lead</v>
      </c>
      <c r="R180" s="70" t="s">
        <v>51</v>
      </c>
      <c r="S180" s="70" t="s">
        <v>51</v>
      </c>
      <c r="T180" s="70"/>
      <c r="U180" s="71" t="s">
        <v>53</v>
      </c>
      <c r="V180" s="71" t="s">
        <v>51</v>
      </c>
      <c r="W180" s="71" t="s">
        <v>51</v>
      </c>
      <c r="X180" s="71" t="s">
        <v>51</v>
      </c>
      <c r="Y180" s="72" t="str">
        <f>IF((OR((AND('[1]PWS Information'!$E$10="CWS",U180="Single Family Residence",Q180="Lead")),
(AND('[1]PWS Information'!$E$10="CWS",U180="Multiple Family Residence",'[1]PWS Information'!$E$11="Yes",Q180="Lead")),
(AND('[1]PWS Information'!$E$10="NTNC",Q180="Lead")))),"Tier 1",
IF((OR((AND('[1]PWS Information'!$E$10="CWS",U180="Multiple Family Residence",'[1]PWS Information'!$E$11="No",Q180="Lead")),
(AND('[1]PWS Information'!$E$10="CWS",U180="Other",Q180="Lead")),
(AND('[1]PWS Information'!$E$10="CWS",U180="Building",Q180="Lead")))),"Tier 2",
IF((OR((AND('[1]PWS Information'!$E$10="CWS",U180="Single Family Residence",Q180="Galvanized Requiring Replacement")),
(AND('[1]PWS Information'!$E$10="CWS",U180="Single Family Residence",Q180="Galvanized Requiring Replacement",R180="Yes")),
(AND('[1]PWS Information'!$E$10="NTNC",Q180="Galvanized Requiring Replacement")),
(AND('[1]PWS Information'!$E$10="NTNC",U180="Single Family Residence",R180="Yes")))),"Tier 3",
IF((OR((AND('[1]PWS Information'!$E$10="CWS",U180="Single Family Residence",S180="Yes",Q180="Non-Lead", J180="Non-Lead - Copper",L180="Before 1989")),
(AND('[1]PWS Information'!$E$10="CWS",U180="Single Family Residence",S180="Yes",Q180="Non-Lead", N180="Non-Lead - Copper",O180="Before 1989")))),"Tier 4",
IF((OR((AND('[1]PWS Information'!$E$10="NTNC",Q180="Non-Lead")),
(AND('[1]PWS Information'!$E$10="CWS",Q180="Non-Lead",S180="")),
(AND('[1]PWS Information'!$E$10="CWS",Q180="Non-Lead",S180="No")),
(AND('[1]PWS Information'!$E$10="CWS",Q180="Non-Lead",S180="Don't Know")),
(AND('[1]PWS Information'!$E$10="CWS",Q180="Non-Lead", J180="Non-Lead - Copper", S180="Yes", L180="Between 1989 and 2014")),
(AND('[1]PWS Information'!$E$10="CWS",Q180="Non-Lead", J180="Non-Lead - Copper", S180="Yes", L180="After 2014")),
(AND('[1]PWS Information'!$E$10="CWS",Q180="Non-Lead", J180="Non-Lead - Copper", S180="Yes", L180="Unknown")),
(AND('[1]PWS Information'!$E$10="CWS",Q180="Non-Lead", N180="Non-Lead - Copper", S180="Yes", O180="Between 1989 and 2014")),
(AND('[1]PWS Information'!$E$10="CWS",Q180="Non-Lead", N180="Non-Lead - Copper", S180="Yes", O180="After 2014")),
(AND('[1]PWS Information'!$E$10="CWS",Q180="Non-Lead", N180="Non-Lead - Copper", S180="Yes", O180="Unknown")),
(AND('[1]PWS Information'!$E$10="CWS",Q180="Unknown")),
(AND('[1]PWS Information'!$E$10="NTNC",Q180="Unknown")))),"Tier 5",
"")))))</f>
        <v>Tier 5</v>
      </c>
      <c r="Z180" s="71"/>
      <c r="AA180" s="71"/>
    </row>
    <row r="181" spans="1:27" ht="57.6" x14ac:dyDescent="0.3">
      <c r="A181" s="1"/>
      <c r="B181" s="70">
        <v>12838846</v>
      </c>
      <c r="C181" s="73">
        <v>138</v>
      </c>
      <c r="D181" s="74" t="s">
        <v>133</v>
      </c>
      <c r="E181" s="74" t="s">
        <v>125</v>
      </c>
      <c r="F181" s="74">
        <v>78656</v>
      </c>
      <c r="G181" s="78" t="s">
        <v>134</v>
      </c>
      <c r="H181" s="63">
        <v>29.9353917</v>
      </c>
      <c r="I181" s="64">
        <v>-97.809825000000004</v>
      </c>
      <c r="J181" s="65" t="s">
        <v>57</v>
      </c>
      <c r="K181" s="66" t="s">
        <v>51</v>
      </c>
      <c r="L181" s="62" t="s">
        <v>58</v>
      </c>
      <c r="M181" s="69"/>
      <c r="N181" s="65" t="s">
        <v>50</v>
      </c>
      <c r="O181" s="66" t="s">
        <v>58</v>
      </c>
      <c r="P181" s="69"/>
      <c r="Q181" s="55" t="str">
        <f t="shared" si="2"/>
        <v>Non-Lead</v>
      </c>
      <c r="R181" s="70" t="s">
        <v>51</v>
      </c>
      <c r="S181" s="70" t="s">
        <v>51</v>
      </c>
      <c r="T181" s="70"/>
      <c r="U181" s="71" t="s">
        <v>53</v>
      </c>
      <c r="V181" s="71" t="s">
        <v>51</v>
      </c>
      <c r="W181" s="71" t="s">
        <v>51</v>
      </c>
      <c r="X181" s="71" t="s">
        <v>51</v>
      </c>
      <c r="Y181" s="72" t="str">
        <f>IF((OR((AND('[1]PWS Information'!$E$10="CWS",U181="Single Family Residence",Q181="Lead")),
(AND('[1]PWS Information'!$E$10="CWS",U181="Multiple Family Residence",'[1]PWS Information'!$E$11="Yes",Q181="Lead")),
(AND('[1]PWS Information'!$E$10="NTNC",Q181="Lead")))),"Tier 1",
IF((OR((AND('[1]PWS Information'!$E$10="CWS",U181="Multiple Family Residence",'[1]PWS Information'!$E$11="No",Q181="Lead")),
(AND('[1]PWS Information'!$E$10="CWS",U181="Other",Q181="Lead")),
(AND('[1]PWS Information'!$E$10="CWS",U181="Building",Q181="Lead")))),"Tier 2",
IF((OR((AND('[1]PWS Information'!$E$10="CWS",U181="Single Family Residence",Q181="Galvanized Requiring Replacement")),
(AND('[1]PWS Information'!$E$10="CWS",U181="Single Family Residence",Q181="Galvanized Requiring Replacement",R181="Yes")),
(AND('[1]PWS Information'!$E$10="NTNC",Q181="Galvanized Requiring Replacement")),
(AND('[1]PWS Information'!$E$10="NTNC",U181="Single Family Residence",R181="Yes")))),"Tier 3",
IF((OR((AND('[1]PWS Information'!$E$10="CWS",U181="Single Family Residence",S181="Yes",Q181="Non-Lead", J181="Non-Lead - Copper",L181="Before 1989")),
(AND('[1]PWS Information'!$E$10="CWS",U181="Single Family Residence",S181="Yes",Q181="Non-Lead", N181="Non-Lead - Copper",O181="Before 1989")))),"Tier 4",
IF((OR((AND('[1]PWS Information'!$E$10="NTNC",Q181="Non-Lead")),
(AND('[1]PWS Information'!$E$10="CWS",Q181="Non-Lead",S181="")),
(AND('[1]PWS Information'!$E$10="CWS",Q181="Non-Lead",S181="No")),
(AND('[1]PWS Information'!$E$10="CWS",Q181="Non-Lead",S181="Don't Know")),
(AND('[1]PWS Information'!$E$10="CWS",Q181="Non-Lead", J181="Non-Lead - Copper", S181="Yes", L181="Between 1989 and 2014")),
(AND('[1]PWS Information'!$E$10="CWS",Q181="Non-Lead", J181="Non-Lead - Copper", S181="Yes", L181="After 2014")),
(AND('[1]PWS Information'!$E$10="CWS",Q181="Non-Lead", J181="Non-Lead - Copper", S181="Yes", L181="Unknown")),
(AND('[1]PWS Information'!$E$10="CWS",Q181="Non-Lead", N181="Non-Lead - Copper", S181="Yes", O181="Between 1989 and 2014")),
(AND('[1]PWS Information'!$E$10="CWS",Q181="Non-Lead", N181="Non-Lead - Copper", S181="Yes", O181="After 2014")),
(AND('[1]PWS Information'!$E$10="CWS",Q181="Non-Lead", N181="Non-Lead - Copper", S181="Yes", O181="Unknown")),
(AND('[1]PWS Information'!$E$10="CWS",Q181="Unknown")),
(AND('[1]PWS Information'!$E$10="NTNC",Q181="Unknown")))),"Tier 5",
"")))))</f>
        <v>Tier 5</v>
      </c>
      <c r="Z181" s="71"/>
      <c r="AA181" s="71"/>
    </row>
    <row r="182" spans="1:27" ht="57.6" x14ac:dyDescent="0.3">
      <c r="A182" s="17"/>
      <c r="B182" s="70">
        <v>15595829</v>
      </c>
      <c r="C182" s="73">
        <v>141</v>
      </c>
      <c r="D182" s="74" t="s">
        <v>133</v>
      </c>
      <c r="E182" s="74" t="s">
        <v>125</v>
      </c>
      <c r="F182" s="74">
        <v>78656</v>
      </c>
      <c r="G182" s="78" t="s">
        <v>135</v>
      </c>
      <c r="H182" s="63">
        <v>29.935575</v>
      </c>
      <c r="I182" s="64">
        <v>-97.811622222222198</v>
      </c>
      <c r="J182" s="65" t="s">
        <v>57</v>
      </c>
      <c r="K182" s="66" t="s">
        <v>51</v>
      </c>
      <c r="L182" s="62" t="s">
        <v>58</v>
      </c>
      <c r="M182" s="69"/>
      <c r="N182" s="65" t="s">
        <v>50</v>
      </c>
      <c r="O182" s="66" t="s">
        <v>58</v>
      </c>
      <c r="P182" s="69"/>
      <c r="Q182" s="55" t="str">
        <f t="shared" si="2"/>
        <v>Non-Lead</v>
      </c>
      <c r="R182" s="70" t="s">
        <v>51</v>
      </c>
      <c r="S182" s="70" t="s">
        <v>51</v>
      </c>
      <c r="T182" s="70"/>
      <c r="U182" s="71" t="s">
        <v>53</v>
      </c>
      <c r="V182" s="71" t="s">
        <v>51</v>
      </c>
      <c r="W182" s="71" t="s">
        <v>51</v>
      </c>
      <c r="X182" s="71" t="s">
        <v>51</v>
      </c>
      <c r="Y182" s="72" t="str">
        <f>IF((OR((AND('[1]PWS Information'!$E$10="CWS",U182="Single Family Residence",Q182="Lead")),
(AND('[1]PWS Information'!$E$10="CWS",U182="Multiple Family Residence",'[1]PWS Information'!$E$11="Yes",Q182="Lead")),
(AND('[1]PWS Information'!$E$10="NTNC",Q182="Lead")))),"Tier 1",
IF((OR((AND('[1]PWS Information'!$E$10="CWS",U182="Multiple Family Residence",'[1]PWS Information'!$E$11="No",Q182="Lead")),
(AND('[1]PWS Information'!$E$10="CWS",U182="Other",Q182="Lead")),
(AND('[1]PWS Information'!$E$10="CWS",U182="Building",Q182="Lead")))),"Tier 2",
IF((OR((AND('[1]PWS Information'!$E$10="CWS",U182="Single Family Residence",Q182="Galvanized Requiring Replacement")),
(AND('[1]PWS Information'!$E$10="CWS",U182="Single Family Residence",Q182="Galvanized Requiring Replacement",R182="Yes")),
(AND('[1]PWS Information'!$E$10="NTNC",Q182="Galvanized Requiring Replacement")),
(AND('[1]PWS Information'!$E$10="NTNC",U182="Single Family Residence",R182="Yes")))),"Tier 3",
IF((OR((AND('[1]PWS Information'!$E$10="CWS",U182="Single Family Residence",S182="Yes",Q182="Non-Lead", J182="Non-Lead - Copper",L182="Before 1989")),
(AND('[1]PWS Information'!$E$10="CWS",U182="Single Family Residence",S182="Yes",Q182="Non-Lead", N182="Non-Lead - Copper",O182="Before 1989")))),"Tier 4",
IF((OR((AND('[1]PWS Information'!$E$10="NTNC",Q182="Non-Lead")),
(AND('[1]PWS Information'!$E$10="CWS",Q182="Non-Lead",S182="")),
(AND('[1]PWS Information'!$E$10="CWS",Q182="Non-Lead",S182="No")),
(AND('[1]PWS Information'!$E$10="CWS",Q182="Non-Lead",S182="Don't Know")),
(AND('[1]PWS Information'!$E$10="CWS",Q182="Non-Lead", J182="Non-Lead - Copper", S182="Yes", L182="Between 1989 and 2014")),
(AND('[1]PWS Information'!$E$10="CWS",Q182="Non-Lead", J182="Non-Lead - Copper", S182="Yes", L182="After 2014")),
(AND('[1]PWS Information'!$E$10="CWS",Q182="Non-Lead", J182="Non-Lead - Copper", S182="Yes", L182="Unknown")),
(AND('[1]PWS Information'!$E$10="CWS",Q182="Non-Lead", N182="Non-Lead - Copper", S182="Yes", O182="Between 1989 and 2014")),
(AND('[1]PWS Information'!$E$10="CWS",Q182="Non-Lead", N182="Non-Lead - Copper", S182="Yes", O182="After 2014")),
(AND('[1]PWS Information'!$E$10="CWS",Q182="Non-Lead", N182="Non-Lead - Copper", S182="Yes", O182="Unknown")),
(AND('[1]PWS Information'!$E$10="CWS",Q182="Unknown")),
(AND('[1]PWS Information'!$E$10="NTNC",Q182="Unknown")))),"Tier 5",
"")))))</f>
        <v>Tier 5</v>
      </c>
      <c r="Z182" s="71"/>
      <c r="AA182" s="71"/>
    </row>
    <row r="183" spans="1:27" ht="57.6" x14ac:dyDescent="0.3">
      <c r="A183" s="1"/>
      <c r="B183" s="70">
        <v>16203714</v>
      </c>
      <c r="C183" s="73">
        <v>159</v>
      </c>
      <c r="D183" s="74" t="s">
        <v>133</v>
      </c>
      <c r="E183" s="74" t="s">
        <v>125</v>
      </c>
      <c r="F183" s="74">
        <v>78656</v>
      </c>
      <c r="G183" s="78" t="s">
        <v>134</v>
      </c>
      <c r="H183" s="63">
        <v>29.935197200000001</v>
      </c>
      <c r="I183" s="64">
        <v>-97.810977777777694</v>
      </c>
      <c r="J183" s="65" t="s">
        <v>57</v>
      </c>
      <c r="K183" s="66" t="s">
        <v>51</v>
      </c>
      <c r="L183" s="62" t="s">
        <v>58</v>
      </c>
      <c r="M183" s="69"/>
      <c r="N183" s="65" t="s">
        <v>50</v>
      </c>
      <c r="O183" s="66" t="s">
        <v>58</v>
      </c>
      <c r="P183" s="69"/>
      <c r="Q183" s="55" t="str">
        <f t="shared" si="2"/>
        <v>Non-Lead</v>
      </c>
      <c r="R183" s="70" t="s">
        <v>51</v>
      </c>
      <c r="S183" s="70" t="s">
        <v>51</v>
      </c>
      <c r="T183" s="70"/>
      <c r="U183" s="71" t="s">
        <v>53</v>
      </c>
      <c r="V183" s="71" t="s">
        <v>51</v>
      </c>
      <c r="W183" s="71" t="s">
        <v>51</v>
      </c>
      <c r="X183" s="71" t="s">
        <v>51</v>
      </c>
      <c r="Y183" s="72" t="str">
        <f>IF((OR((AND('[1]PWS Information'!$E$10="CWS",U183="Single Family Residence",Q183="Lead")),
(AND('[1]PWS Information'!$E$10="CWS",U183="Multiple Family Residence",'[1]PWS Information'!$E$11="Yes",Q183="Lead")),
(AND('[1]PWS Information'!$E$10="NTNC",Q183="Lead")))),"Tier 1",
IF((OR((AND('[1]PWS Information'!$E$10="CWS",U183="Multiple Family Residence",'[1]PWS Information'!$E$11="No",Q183="Lead")),
(AND('[1]PWS Information'!$E$10="CWS",U183="Other",Q183="Lead")),
(AND('[1]PWS Information'!$E$10="CWS",U183="Building",Q183="Lead")))),"Tier 2",
IF((OR((AND('[1]PWS Information'!$E$10="CWS",U183="Single Family Residence",Q183="Galvanized Requiring Replacement")),
(AND('[1]PWS Information'!$E$10="CWS",U183="Single Family Residence",Q183="Galvanized Requiring Replacement",R183="Yes")),
(AND('[1]PWS Information'!$E$10="NTNC",Q183="Galvanized Requiring Replacement")),
(AND('[1]PWS Information'!$E$10="NTNC",U183="Single Family Residence",R183="Yes")))),"Tier 3",
IF((OR((AND('[1]PWS Information'!$E$10="CWS",U183="Single Family Residence",S183="Yes",Q183="Non-Lead", J183="Non-Lead - Copper",L183="Before 1989")),
(AND('[1]PWS Information'!$E$10="CWS",U183="Single Family Residence",S183="Yes",Q183="Non-Lead", N183="Non-Lead - Copper",O183="Before 1989")))),"Tier 4",
IF((OR((AND('[1]PWS Information'!$E$10="NTNC",Q183="Non-Lead")),
(AND('[1]PWS Information'!$E$10="CWS",Q183="Non-Lead",S183="")),
(AND('[1]PWS Information'!$E$10="CWS",Q183="Non-Lead",S183="No")),
(AND('[1]PWS Information'!$E$10="CWS",Q183="Non-Lead",S183="Don't Know")),
(AND('[1]PWS Information'!$E$10="CWS",Q183="Non-Lead", J183="Non-Lead - Copper", S183="Yes", L183="Between 1989 and 2014")),
(AND('[1]PWS Information'!$E$10="CWS",Q183="Non-Lead", J183="Non-Lead - Copper", S183="Yes", L183="After 2014")),
(AND('[1]PWS Information'!$E$10="CWS",Q183="Non-Lead", J183="Non-Lead - Copper", S183="Yes", L183="Unknown")),
(AND('[1]PWS Information'!$E$10="CWS",Q183="Non-Lead", N183="Non-Lead - Copper", S183="Yes", O183="Between 1989 and 2014")),
(AND('[1]PWS Information'!$E$10="CWS",Q183="Non-Lead", N183="Non-Lead - Copper", S183="Yes", O183="After 2014")),
(AND('[1]PWS Information'!$E$10="CWS",Q183="Non-Lead", N183="Non-Lead - Copper", S183="Yes", O183="Unknown")),
(AND('[1]PWS Information'!$E$10="CWS",Q183="Unknown")),
(AND('[1]PWS Information'!$E$10="NTNC",Q183="Unknown")))),"Tier 5",
"")))))</f>
        <v>Tier 5</v>
      </c>
      <c r="Z183" s="71"/>
      <c r="AA183" s="71"/>
    </row>
    <row r="184" spans="1:27" ht="57.6" x14ac:dyDescent="0.3">
      <c r="A184" s="1"/>
      <c r="B184" s="70">
        <v>12830885</v>
      </c>
      <c r="C184" s="73">
        <v>174</v>
      </c>
      <c r="D184" s="74" t="s">
        <v>133</v>
      </c>
      <c r="E184" s="74" t="s">
        <v>125</v>
      </c>
      <c r="F184" s="74">
        <v>78656</v>
      </c>
      <c r="G184" s="78" t="s">
        <v>134</v>
      </c>
      <c r="H184" s="63">
        <v>29.935011100000001</v>
      </c>
      <c r="I184" s="64">
        <v>-97.809533333333306</v>
      </c>
      <c r="J184" s="65" t="s">
        <v>57</v>
      </c>
      <c r="K184" s="66" t="s">
        <v>51</v>
      </c>
      <c r="L184" s="62" t="s">
        <v>58</v>
      </c>
      <c r="M184" s="69"/>
      <c r="N184" s="65" t="s">
        <v>50</v>
      </c>
      <c r="O184" s="66" t="s">
        <v>58</v>
      </c>
      <c r="P184" s="69"/>
      <c r="Q184" s="55" t="str">
        <f t="shared" si="2"/>
        <v>Non-Lead</v>
      </c>
      <c r="R184" s="70" t="s">
        <v>51</v>
      </c>
      <c r="S184" s="70" t="s">
        <v>51</v>
      </c>
      <c r="T184" s="70"/>
      <c r="U184" s="71" t="s">
        <v>53</v>
      </c>
      <c r="V184" s="71" t="s">
        <v>51</v>
      </c>
      <c r="W184" s="71" t="s">
        <v>51</v>
      </c>
      <c r="X184" s="71" t="s">
        <v>51</v>
      </c>
      <c r="Y184" s="72" t="str">
        <f>IF((OR((AND('[1]PWS Information'!$E$10="CWS",U184="Single Family Residence",Q184="Lead")),
(AND('[1]PWS Information'!$E$10="CWS",U184="Multiple Family Residence",'[1]PWS Information'!$E$11="Yes",Q184="Lead")),
(AND('[1]PWS Information'!$E$10="NTNC",Q184="Lead")))),"Tier 1",
IF((OR((AND('[1]PWS Information'!$E$10="CWS",U184="Multiple Family Residence",'[1]PWS Information'!$E$11="No",Q184="Lead")),
(AND('[1]PWS Information'!$E$10="CWS",U184="Other",Q184="Lead")),
(AND('[1]PWS Information'!$E$10="CWS",U184="Building",Q184="Lead")))),"Tier 2",
IF((OR((AND('[1]PWS Information'!$E$10="CWS",U184="Single Family Residence",Q184="Galvanized Requiring Replacement")),
(AND('[1]PWS Information'!$E$10="CWS",U184="Single Family Residence",Q184="Galvanized Requiring Replacement",R184="Yes")),
(AND('[1]PWS Information'!$E$10="NTNC",Q184="Galvanized Requiring Replacement")),
(AND('[1]PWS Information'!$E$10="NTNC",U184="Single Family Residence",R184="Yes")))),"Tier 3",
IF((OR((AND('[1]PWS Information'!$E$10="CWS",U184="Single Family Residence",S184="Yes",Q184="Non-Lead", J184="Non-Lead - Copper",L184="Before 1989")),
(AND('[1]PWS Information'!$E$10="CWS",U184="Single Family Residence",S184="Yes",Q184="Non-Lead", N184="Non-Lead - Copper",O184="Before 1989")))),"Tier 4",
IF((OR((AND('[1]PWS Information'!$E$10="NTNC",Q184="Non-Lead")),
(AND('[1]PWS Information'!$E$10="CWS",Q184="Non-Lead",S184="")),
(AND('[1]PWS Information'!$E$10="CWS",Q184="Non-Lead",S184="No")),
(AND('[1]PWS Information'!$E$10="CWS",Q184="Non-Lead",S184="Don't Know")),
(AND('[1]PWS Information'!$E$10="CWS",Q184="Non-Lead", J184="Non-Lead - Copper", S184="Yes", L184="Between 1989 and 2014")),
(AND('[1]PWS Information'!$E$10="CWS",Q184="Non-Lead", J184="Non-Lead - Copper", S184="Yes", L184="After 2014")),
(AND('[1]PWS Information'!$E$10="CWS",Q184="Non-Lead", J184="Non-Lead - Copper", S184="Yes", L184="Unknown")),
(AND('[1]PWS Information'!$E$10="CWS",Q184="Non-Lead", N184="Non-Lead - Copper", S184="Yes", O184="Between 1989 and 2014")),
(AND('[1]PWS Information'!$E$10="CWS",Q184="Non-Lead", N184="Non-Lead - Copper", S184="Yes", O184="After 2014")),
(AND('[1]PWS Information'!$E$10="CWS",Q184="Non-Lead", N184="Non-Lead - Copper", S184="Yes", O184="Unknown")),
(AND('[1]PWS Information'!$E$10="CWS",Q184="Unknown")),
(AND('[1]PWS Information'!$E$10="NTNC",Q184="Unknown")))),"Tier 5",
"")))))</f>
        <v>Tier 5</v>
      </c>
      <c r="Z184" s="71"/>
      <c r="AA184" s="71"/>
    </row>
    <row r="185" spans="1:27" ht="57.6" x14ac:dyDescent="0.3">
      <c r="A185" s="1"/>
      <c r="B185" s="70">
        <v>1439861</v>
      </c>
      <c r="C185" s="73">
        <v>204</v>
      </c>
      <c r="D185" s="74" t="s">
        <v>133</v>
      </c>
      <c r="E185" s="74" t="s">
        <v>125</v>
      </c>
      <c r="F185" s="74">
        <v>78656</v>
      </c>
      <c r="G185" s="78" t="s">
        <v>136</v>
      </c>
      <c r="H185" s="63">
        <v>29.934513899999999</v>
      </c>
      <c r="I185" s="64">
        <v>-97.809552777777697</v>
      </c>
      <c r="J185" s="65" t="s">
        <v>57</v>
      </c>
      <c r="K185" s="66" t="s">
        <v>51</v>
      </c>
      <c r="L185" s="62" t="s">
        <v>58</v>
      </c>
      <c r="M185" s="69"/>
      <c r="N185" s="65" t="s">
        <v>50</v>
      </c>
      <c r="O185" s="66" t="s">
        <v>58</v>
      </c>
      <c r="P185" s="69"/>
      <c r="Q185" s="55" t="str">
        <f t="shared" si="2"/>
        <v>Non-Lead</v>
      </c>
      <c r="R185" s="70" t="s">
        <v>51</v>
      </c>
      <c r="S185" s="70" t="s">
        <v>51</v>
      </c>
      <c r="T185" s="70"/>
      <c r="U185" s="71" t="s">
        <v>53</v>
      </c>
      <c r="V185" s="71" t="s">
        <v>51</v>
      </c>
      <c r="W185" s="71" t="s">
        <v>51</v>
      </c>
      <c r="X185" s="71" t="s">
        <v>51</v>
      </c>
      <c r="Y185" s="72" t="str">
        <f>IF((OR((AND('[1]PWS Information'!$E$10="CWS",U185="Single Family Residence",Q185="Lead")),
(AND('[1]PWS Information'!$E$10="CWS",U185="Multiple Family Residence",'[1]PWS Information'!$E$11="Yes",Q185="Lead")),
(AND('[1]PWS Information'!$E$10="NTNC",Q185="Lead")))),"Tier 1",
IF((OR((AND('[1]PWS Information'!$E$10="CWS",U185="Multiple Family Residence",'[1]PWS Information'!$E$11="No",Q185="Lead")),
(AND('[1]PWS Information'!$E$10="CWS",U185="Other",Q185="Lead")),
(AND('[1]PWS Information'!$E$10="CWS",U185="Building",Q185="Lead")))),"Tier 2",
IF((OR((AND('[1]PWS Information'!$E$10="CWS",U185="Single Family Residence",Q185="Galvanized Requiring Replacement")),
(AND('[1]PWS Information'!$E$10="CWS",U185="Single Family Residence",Q185="Galvanized Requiring Replacement",R185="Yes")),
(AND('[1]PWS Information'!$E$10="NTNC",Q185="Galvanized Requiring Replacement")),
(AND('[1]PWS Information'!$E$10="NTNC",U185="Single Family Residence",R185="Yes")))),"Tier 3",
IF((OR((AND('[1]PWS Information'!$E$10="CWS",U185="Single Family Residence",S185="Yes",Q185="Non-Lead", J185="Non-Lead - Copper",L185="Before 1989")),
(AND('[1]PWS Information'!$E$10="CWS",U185="Single Family Residence",S185="Yes",Q185="Non-Lead", N185="Non-Lead - Copper",O185="Before 1989")))),"Tier 4",
IF((OR((AND('[1]PWS Information'!$E$10="NTNC",Q185="Non-Lead")),
(AND('[1]PWS Information'!$E$10="CWS",Q185="Non-Lead",S185="")),
(AND('[1]PWS Information'!$E$10="CWS",Q185="Non-Lead",S185="No")),
(AND('[1]PWS Information'!$E$10="CWS",Q185="Non-Lead",S185="Don't Know")),
(AND('[1]PWS Information'!$E$10="CWS",Q185="Non-Lead", J185="Non-Lead - Copper", S185="Yes", L185="Between 1989 and 2014")),
(AND('[1]PWS Information'!$E$10="CWS",Q185="Non-Lead", J185="Non-Lead - Copper", S185="Yes", L185="After 2014")),
(AND('[1]PWS Information'!$E$10="CWS",Q185="Non-Lead", J185="Non-Lead - Copper", S185="Yes", L185="Unknown")),
(AND('[1]PWS Information'!$E$10="CWS",Q185="Non-Lead", N185="Non-Lead - Copper", S185="Yes", O185="Between 1989 and 2014")),
(AND('[1]PWS Information'!$E$10="CWS",Q185="Non-Lead", N185="Non-Lead - Copper", S185="Yes", O185="After 2014")),
(AND('[1]PWS Information'!$E$10="CWS",Q185="Non-Lead", N185="Non-Lead - Copper", S185="Yes", O185="Unknown")),
(AND('[1]PWS Information'!$E$10="CWS",Q185="Unknown")),
(AND('[1]PWS Information'!$E$10="NTNC",Q185="Unknown")))),"Tier 5",
"")))))</f>
        <v>Tier 5</v>
      </c>
      <c r="Z185" s="71"/>
      <c r="AA185" s="71"/>
    </row>
    <row r="186" spans="1:27" ht="57.6" x14ac:dyDescent="0.3">
      <c r="A186" s="17"/>
      <c r="B186" s="70">
        <v>10205605</v>
      </c>
      <c r="C186" s="73">
        <v>211</v>
      </c>
      <c r="D186" s="74" t="s">
        <v>133</v>
      </c>
      <c r="E186" s="74" t="s">
        <v>125</v>
      </c>
      <c r="F186" s="74">
        <v>78656</v>
      </c>
      <c r="G186" s="78" t="s">
        <v>134</v>
      </c>
      <c r="H186" s="63">
        <v>29.934263900000001</v>
      </c>
      <c r="I186" s="64">
        <v>-97.810261111111103</v>
      </c>
      <c r="J186" s="65" t="s">
        <v>57</v>
      </c>
      <c r="K186" s="66" t="s">
        <v>51</v>
      </c>
      <c r="L186" s="62" t="s">
        <v>58</v>
      </c>
      <c r="M186" s="69"/>
      <c r="N186" s="65" t="s">
        <v>50</v>
      </c>
      <c r="O186" s="66" t="s">
        <v>58</v>
      </c>
      <c r="P186" s="69"/>
      <c r="Q186" s="55" t="str">
        <f t="shared" si="2"/>
        <v>Non-Lead</v>
      </c>
      <c r="R186" s="70" t="s">
        <v>51</v>
      </c>
      <c r="S186" s="70" t="s">
        <v>51</v>
      </c>
      <c r="T186" s="70"/>
      <c r="U186" s="71" t="s">
        <v>53</v>
      </c>
      <c r="V186" s="71" t="s">
        <v>51</v>
      </c>
      <c r="W186" s="71" t="s">
        <v>51</v>
      </c>
      <c r="X186" s="71" t="s">
        <v>51</v>
      </c>
      <c r="Y186" s="72" t="str">
        <f>IF((OR((AND('[1]PWS Information'!$E$10="CWS",U186="Single Family Residence",Q186="Lead")),
(AND('[1]PWS Information'!$E$10="CWS",U186="Multiple Family Residence",'[1]PWS Information'!$E$11="Yes",Q186="Lead")),
(AND('[1]PWS Information'!$E$10="NTNC",Q186="Lead")))),"Tier 1",
IF((OR((AND('[1]PWS Information'!$E$10="CWS",U186="Multiple Family Residence",'[1]PWS Information'!$E$11="No",Q186="Lead")),
(AND('[1]PWS Information'!$E$10="CWS",U186="Other",Q186="Lead")),
(AND('[1]PWS Information'!$E$10="CWS",U186="Building",Q186="Lead")))),"Tier 2",
IF((OR((AND('[1]PWS Information'!$E$10="CWS",U186="Single Family Residence",Q186="Galvanized Requiring Replacement")),
(AND('[1]PWS Information'!$E$10="CWS",U186="Single Family Residence",Q186="Galvanized Requiring Replacement",R186="Yes")),
(AND('[1]PWS Information'!$E$10="NTNC",Q186="Galvanized Requiring Replacement")),
(AND('[1]PWS Information'!$E$10="NTNC",U186="Single Family Residence",R186="Yes")))),"Tier 3",
IF((OR((AND('[1]PWS Information'!$E$10="CWS",U186="Single Family Residence",S186="Yes",Q186="Non-Lead", J186="Non-Lead - Copper",L186="Before 1989")),
(AND('[1]PWS Information'!$E$10="CWS",U186="Single Family Residence",S186="Yes",Q186="Non-Lead", N186="Non-Lead - Copper",O186="Before 1989")))),"Tier 4",
IF((OR((AND('[1]PWS Information'!$E$10="NTNC",Q186="Non-Lead")),
(AND('[1]PWS Information'!$E$10="CWS",Q186="Non-Lead",S186="")),
(AND('[1]PWS Information'!$E$10="CWS",Q186="Non-Lead",S186="No")),
(AND('[1]PWS Information'!$E$10="CWS",Q186="Non-Lead",S186="Don't Know")),
(AND('[1]PWS Information'!$E$10="CWS",Q186="Non-Lead", J186="Non-Lead - Copper", S186="Yes", L186="Between 1989 and 2014")),
(AND('[1]PWS Information'!$E$10="CWS",Q186="Non-Lead", J186="Non-Lead - Copper", S186="Yes", L186="After 2014")),
(AND('[1]PWS Information'!$E$10="CWS",Q186="Non-Lead", J186="Non-Lead - Copper", S186="Yes", L186="Unknown")),
(AND('[1]PWS Information'!$E$10="CWS",Q186="Non-Lead", N186="Non-Lead - Copper", S186="Yes", O186="Between 1989 and 2014")),
(AND('[1]PWS Information'!$E$10="CWS",Q186="Non-Lead", N186="Non-Lead - Copper", S186="Yes", O186="After 2014")),
(AND('[1]PWS Information'!$E$10="CWS",Q186="Non-Lead", N186="Non-Lead - Copper", S186="Yes", O186="Unknown")),
(AND('[1]PWS Information'!$E$10="CWS",Q186="Unknown")),
(AND('[1]PWS Information'!$E$10="NTNC",Q186="Unknown")))),"Tier 5",
"")))))</f>
        <v>Tier 5</v>
      </c>
      <c r="Z186" s="71"/>
      <c r="AA186" s="71"/>
    </row>
    <row r="187" spans="1:27" ht="57.6" x14ac:dyDescent="0.3">
      <c r="A187" s="1"/>
      <c r="B187" s="70">
        <v>10262918</v>
      </c>
      <c r="C187" s="73">
        <v>231</v>
      </c>
      <c r="D187" s="74" t="s">
        <v>133</v>
      </c>
      <c r="E187" s="74" t="s">
        <v>125</v>
      </c>
      <c r="F187" s="74">
        <v>78656</v>
      </c>
      <c r="G187" s="78" t="s">
        <v>134</v>
      </c>
      <c r="H187" s="63">
        <v>29.9335083</v>
      </c>
      <c r="I187" s="64">
        <v>-97.810613888888795</v>
      </c>
      <c r="J187" s="65" t="s">
        <v>50</v>
      </c>
      <c r="K187" s="66" t="s">
        <v>51</v>
      </c>
      <c r="L187" s="62" t="s">
        <v>58</v>
      </c>
      <c r="M187" s="69"/>
      <c r="N187" s="65" t="s">
        <v>50</v>
      </c>
      <c r="O187" s="66" t="s">
        <v>58</v>
      </c>
      <c r="P187" s="69"/>
      <c r="Q187" s="55" t="str">
        <f t="shared" si="2"/>
        <v>Non-Lead</v>
      </c>
      <c r="R187" s="70" t="s">
        <v>51</v>
      </c>
      <c r="S187" s="70" t="s">
        <v>51</v>
      </c>
      <c r="T187" s="70"/>
      <c r="U187" s="71" t="s">
        <v>53</v>
      </c>
      <c r="V187" s="71" t="s">
        <v>51</v>
      </c>
      <c r="W187" s="71" t="s">
        <v>51</v>
      </c>
      <c r="X187" s="71" t="s">
        <v>51</v>
      </c>
      <c r="Y187" s="72" t="str">
        <f>IF((OR((AND('[1]PWS Information'!$E$10="CWS",U187="Single Family Residence",Q187="Lead")),
(AND('[1]PWS Information'!$E$10="CWS",U187="Multiple Family Residence",'[1]PWS Information'!$E$11="Yes",Q187="Lead")),
(AND('[1]PWS Information'!$E$10="NTNC",Q187="Lead")))),"Tier 1",
IF((OR((AND('[1]PWS Information'!$E$10="CWS",U187="Multiple Family Residence",'[1]PWS Information'!$E$11="No",Q187="Lead")),
(AND('[1]PWS Information'!$E$10="CWS",U187="Other",Q187="Lead")),
(AND('[1]PWS Information'!$E$10="CWS",U187="Building",Q187="Lead")))),"Tier 2",
IF((OR((AND('[1]PWS Information'!$E$10="CWS",U187="Single Family Residence",Q187="Galvanized Requiring Replacement")),
(AND('[1]PWS Information'!$E$10="CWS",U187="Single Family Residence",Q187="Galvanized Requiring Replacement",R187="Yes")),
(AND('[1]PWS Information'!$E$10="NTNC",Q187="Galvanized Requiring Replacement")),
(AND('[1]PWS Information'!$E$10="NTNC",U187="Single Family Residence",R187="Yes")))),"Tier 3",
IF((OR((AND('[1]PWS Information'!$E$10="CWS",U187="Single Family Residence",S187="Yes",Q187="Non-Lead", J187="Non-Lead - Copper",L187="Before 1989")),
(AND('[1]PWS Information'!$E$10="CWS",U187="Single Family Residence",S187="Yes",Q187="Non-Lead", N187="Non-Lead - Copper",O187="Before 1989")))),"Tier 4",
IF((OR((AND('[1]PWS Information'!$E$10="NTNC",Q187="Non-Lead")),
(AND('[1]PWS Information'!$E$10="CWS",Q187="Non-Lead",S187="")),
(AND('[1]PWS Information'!$E$10="CWS",Q187="Non-Lead",S187="No")),
(AND('[1]PWS Information'!$E$10="CWS",Q187="Non-Lead",S187="Don't Know")),
(AND('[1]PWS Information'!$E$10="CWS",Q187="Non-Lead", J187="Non-Lead - Copper", S187="Yes", L187="Between 1989 and 2014")),
(AND('[1]PWS Information'!$E$10="CWS",Q187="Non-Lead", J187="Non-Lead - Copper", S187="Yes", L187="After 2014")),
(AND('[1]PWS Information'!$E$10="CWS",Q187="Non-Lead", J187="Non-Lead - Copper", S187="Yes", L187="Unknown")),
(AND('[1]PWS Information'!$E$10="CWS",Q187="Non-Lead", N187="Non-Lead - Copper", S187="Yes", O187="Between 1989 and 2014")),
(AND('[1]PWS Information'!$E$10="CWS",Q187="Non-Lead", N187="Non-Lead - Copper", S187="Yes", O187="After 2014")),
(AND('[1]PWS Information'!$E$10="CWS",Q187="Non-Lead", N187="Non-Lead - Copper", S187="Yes", O187="Unknown")),
(AND('[1]PWS Information'!$E$10="CWS",Q187="Unknown")),
(AND('[1]PWS Information'!$E$10="NTNC",Q187="Unknown")))),"Tier 5",
"")))))</f>
        <v>Tier 5</v>
      </c>
      <c r="Z187" s="71"/>
      <c r="AA187" s="71"/>
    </row>
    <row r="188" spans="1:27" ht="57.6" x14ac:dyDescent="0.3">
      <c r="A188" s="1"/>
      <c r="B188" s="70">
        <v>12093734</v>
      </c>
      <c r="C188" s="73">
        <v>232</v>
      </c>
      <c r="D188" s="74" t="s">
        <v>133</v>
      </c>
      <c r="E188" s="74" t="s">
        <v>125</v>
      </c>
      <c r="F188" s="74">
        <v>78640</v>
      </c>
      <c r="G188" s="78" t="s">
        <v>134</v>
      </c>
      <c r="H188" s="63">
        <v>29.9340972</v>
      </c>
      <c r="I188" s="64">
        <v>-97.809105555555504</v>
      </c>
      <c r="J188" s="65" t="s">
        <v>57</v>
      </c>
      <c r="K188" s="66" t="s">
        <v>51</v>
      </c>
      <c r="L188" s="62" t="s">
        <v>58</v>
      </c>
      <c r="M188" s="69"/>
      <c r="N188" s="65" t="s">
        <v>50</v>
      </c>
      <c r="O188" s="66" t="s">
        <v>58</v>
      </c>
      <c r="P188" s="69"/>
      <c r="Q188" s="55" t="str">
        <f t="shared" si="2"/>
        <v>Non-Lead</v>
      </c>
      <c r="R188" s="70" t="s">
        <v>51</v>
      </c>
      <c r="S188" s="70" t="s">
        <v>51</v>
      </c>
      <c r="T188" s="70"/>
      <c r="U188" s="71" t="s">
        <v>53</v>
      </c>
      <c r="V188" s="71" t="s">
        <v>51</v>
      </c>
      <c r="W188" s="71" t="s">
        <v>51</v>
      </c>
      <c r="X188" s="71" t="s">
        <v>51</v>
      </c>
      <c r="Y188" s="72" t="str">
        <f>IF((OR((AND('[1]PWS Information'!$E$10="CWS",U188="Single Family Residence",Q188="Lead")),
(AND('[1]PWS Information'!$E$10="CWS",U188="Multiple Family Residence",'[1]PWS Information'!$E$11="Yes",Q188="Lead")),
(AND('[1]PWS Information'!$E$10="NTNC",Q188="Lead")))),"Tier 1",
IF((OR((AND('[1]PWS Information'!$E$10="CWS",U188="Multiple Family Residence",'[1]PWS Information'!$E$11="No",Q188="Lead")),
(AND('[1]PWS Information'!$E$10="CWS",U188="Other",Q188="Lead")),
(AND('[1]PWS Information'!$E$10="CWS",U188="Building",Q188="Lead")))),"Tier 2",
IF((OR((AND('[1]PWS Information'!$E$10="CWS",U188="Single Family Residence",Q188="Galvanized Requiring Replacement")),
(AND('[1]PWS Information'!$E$10="CWS",U188="Single Family Residence",Q188="Galvanized Requiring Replacement",R188="Yes")),
(AND('[1]PWS Information'!$E$10="NTNC",Q188="Galvanized Requiring Replacement")),
(AND('[1]PWS Information'!$E$10="NTNC",U188="Single Family Residence",R188="Yes")))),"Tier 3",
IF((OR((AND('[1]PWS Information'!$E$10="CWS",U188="Single Family Residence",S188="Yes",Q188="Non-Lead", J188="Non-Lead - Copper",L188="Before 1989")),
(AND('[1]PWS Information'!$E$10="CWS",U188="Single Family Residence",S188="Yes",Q188="Non-Lead", N188="Non-Lead - Copper",O188="Before 1989")))),"Tier 4",
IF((OR((AND('[1]PWS Information'!$E$10="NTNC",Q188="Non-Lead")),
(AND('[1]PWS Information'!$E$10="CWS",Q188="Non-Lead",S188="")),
(AND('[1]PWS Information'!$E$10="CWS",Q188="Non-Lead",S188="No")),
(AND('[1]PWS Information'!$E$10="CWS",Q188="Non-Lead",S188="Don't Know")),
(AND('[1]PWS Information'!$E$10="CWS",Q188="Non-Lead", J188="Non-Lead - Copper", S188="Yes", L188="Between 1989 and 2014")),
(AND('[1]PWS Information'!$E$10="CWS",Q188="Non-Lead", J188="Non-Lead - Copper", S188="Yes", L188="After 2014")),
(AND('[1]PWS Information'!$E$10="CWS",Q188="Non-Lead", J188="Non-Lead - Copper", S188="Yes", L188="Unknown")),
(AND('[1]PWS Information'!$E$10="CWS",Q188="Non-Lead", N188="Non-Lead - Copper", S188="Yes", O188="Between 1989 and 2014")),
(AND('[1]PWS Information'!$E$10="CWS",Q188="Non-Lead", N188="Non-Lead - Copper", S188="Yes", O188="After 2014")),
(AND('[1]PWS Information'!$E$10="CWS",Q188="Non-Lead", N188="Non-Lead - Copper", S188="Yes", O188="Unknown")),
(AND('[1]PWS Information'!$E$10="CWS",Q188="Unknown")),
(AND('[1]PWS Information'!$E$10="NTNC",Q188="Unknown")))),"Tier 5",
"")))))</f>
        <v>Tier 5</v>
      </c>
      <c r="Z188" s="71"/>
      <c r="AA188" s="71"/>
    </row>
    <row r="189" spans="1:27" ht="57.6" x14ac:dyDescent="0.3">
      <c r="A189" s="1"/>
      <c r="B189" s="70">
        <v>12091512</v>
      </c>
      <c r="C189" s="73">
        <v>251</v>
      </c>
      <c r="D189" s="74" t="s">
        <v>133</v>
      </c>
      <c r="E189" s="74" t="s">
        <v>125</v>
      </c>
      <c r="F189" s="74">
        <v>78656</v>
      </c>
      <c r="G189" s="78" t="s">
        <v>134</v>
      </c>
      <c r="H189" s="63">
        <v>29.9335111</v>
      </c>
      <c r="I189" s="64">
        <v>-97.810033333333294</v>
      </c>
      <c r="J189" s="65" t="s">
        <v>57</v>
      </c>
      <c r="K189" s="66" t="s">
        <v>51</v>
      </c>
      <c r="L189" s="62" t="s">
        <v>58</v>
      </c>
      <c r="M189" s="69"/>
      <c r="N189" s="65" t="s">
        <v>50</v>
      </c>
      <c r="O189" s="66" t="s">
        <v>58</v>
      </c>
      <c r="P189" s="69"/>
      <c r="Q189" s="55" t="str">
        <f t="shared" si="2"/>
        <v>Non-Lead</v>
      </c>
      <c r="R189" s="70" t="s">
        <v>51</v>
      </c>
      <c r="S189" s="70" t="s">
        <v>51</v>
      </c>
      <c r="T189" s="70"/>
      <c r="U189" s="71" t="s">
        <v>53</v>
      </c>
      <c r="V189" s="71" t="s">
        <v>51</v>
      </c>
      <c r="W189" s="71" t="s">
        <v>51</v>
      </c>
      <c r="X189" s="71" t="s">
        <v>51</v>
      </c>
      <c r="Y189" s="72" t="str">
        <f>IF((OR((AND('[1]PWS Information'!$E$10="CWS",U189="Single Family Residence",Q189="Lead")),
(AND('[1]PWS Information'!$E$10="CWS",U189="Multiple Family Residence",'[1]PWS Information'!$E$11="Yes",Q189="Lead")),
(AND('[1]PWS Information'!$E$10="NTNC",Q189="Lead")))),"Tier 1",
IF((OR((AND('[1]PWS Information'!$E$10="CWS",U189="Multiple Family Residence",'[1]PWS Information'!$E$11="No",Q189="Lead")),
(AND('[1]PWS Information'!$E$10="CWS",U189="Other",Q189="Lead")),
(AND('[1]PWS Information'!$E$10="CWS",U189="Building",Q189="Lead")))),"Tier 2",
IF((OR((AND('[1]PWS Information'!$E$10="CWS",U189="Single Family Residence",Q189="Galvanized Requiring Replacement")),
(AND('[1]PWS Information'!$E$10="CWS",U189="Single Family Residence",Q189="Galvanized Requiring Replacement",R189="Yes")),
(AND('[1]PWS Information'!$E$10="NTNC",Q189="Galvanized Requiring Replacement")),
(AND('[1]PWS Information'!$E$10="NTNC",U189="Single Family Residence",R189="Yes")))),"Tier 3",
IF((OR((AND('[1]PWS Information'!$E$10="CWS",U189="Single Family Residence",S189="Yes",Q189="Non-Lead", J189="Non-Lead - Copper",L189="Before 1989")),
(AND('[1]PWS Information'!$E$10="CWS",U189="Single Family Residence",S189="Yes",Q189="Non-Lead", N189="Non-Lead - Copper",O189="Before 1989")))),"Tier 4",
IF((OR((AND('[1]PWS Information'!$E$10="NTNC",Q189="Non-Lead")),
(AND('[1]PWS Information'!$E$10="CWS",Q189="Non-Lead",S189="")),
(AND('[1]PWS Information'!$E$10="CWS",Q189="Non-Lead",S189="No")),
(AND('[1]PWS Information'!$E$10="CWS",Q189="Non-Lead",S189="Don't Know")),
(AND('[1]PWS Information'!$E$10="CWS",Q189="Non-Lead", J189="Non-Lead - Copper", S189="Yes", L189="Between 1989 and 2014")),
(AND('[1]PWS Information'!$E$10="CWS",Q189="Non-Lead", J189="Non-Lead - Copper", S189="Yes", L189="After 2014")),
(AND('[1]PWS Information'!$E$10="CWS",Q189="Non-Lead", J189="Non-Lead - Copper", S189="Yes", L189="Unknown")),
(AND('[1]PWS Information'!$E$10="CWS",Q189="Non-Lead", N189="Non-Lead - Copper", S189="Yes", O189="Between 1989 and 2014")),
(AND('[1]PWS Information'!$E$10="CWS",Q189="Non-Lead", N189="Non-Lead - Copper", S189="Yes", O189="After 2014")),
(AND('[1]PWS Information'!$E$10="CWS",Q189="Non-Lead", N189="Non-Lead - Copper", S189="Yes", O189="Unknown")),
(AND('[1]PWS Information'!$E$10="CWS",Q189="Unknown")),
(AND('[1]PWS Information'!$E$10="NTNC",Q189="Unknown")))),"Tier 5",
"")))))</f>
        <v>Tier 5</v>
      </c>
      <c r="Z189" s="71"/>
      <c r="AA189" s="71"/>
    </row>
    <row r="190" spans="1:27" ht="57.6" x14ac:dyDescent="0.3">
      <c r="A190" s="17"/>
      <c r="B190" s="70">
        <v>1439739</v>
      </c>
      <c r="C190" s="73">
        <v>254</v>
      </c>
      <c r="D190" s="74" t="s">
        <v>133</v>
      </c>
      <c r="E190" s="74" t="s">
        <v>125</v>
      </c>
      <c r="F190" s="74">
        <v>78656</v>
      </c>
      <c r="G190" s="78" t="s">
        <v>137</v>
      </c>
      <c r="H190" s="63">
        <v>29.934038900000001</v>
      </c>
      <c r="I190" s="64">
        <v>-97.808955555555499</v>
      </c>
      <c r="J190" s="65" t="s">
        <v>57</v>
      </c>
      <c r="K190" s="66" t="s">
        <v>51</v>
      </c>
      <c r="L190" s="62" t="s">
        <v>58</v>
      </c>
      <c r="M190" s="69"/>
      <c r="N190" s="65" t="s">
        <v>50</v>
      </c>
      <c r="O190" s="66" t="s">
        <v>58</v>
      </c>
      <c r="P190" s="69"/>
      <c r="Q190" s="55" t="str">
        <f t="shared" si="2"/>
        <v>Non-Lead</v>
      </c>
      <c r="R190" s="70" t="s">
        <v>51</v>
      </c>
      <c r="S190" s="70" t="s">
        <v>51</v>
      </c>
      <c r="T190" s="70"/>
      <c r="U190" s="71" t="s">
        <v>53</v>
      </c>
      <c r="V190" s="71" t="s">
        <v>51</v>
      </c>
      <c r="W190" s="71" t="s">
        <v>51</v>
      </c>
      <c r="X190" s="71" t="s">
        <v>61</v>
      </c>
      <c r="Y190" s="72" t="str">
        <f>IF((OR((AND('[1]PWS Information'!$E$10="CWS",U190="Single Family Residence",Q190="Lead")),
(AND('[1]PWS Information'!$E$10="CWS",U190="Multiple Family Residence",'[1]PWS Information'!$E$11="Yes",Q190="Lead")),
(AND('[1]PWS Information'!$E$10="NTNC",Q190="Lead")))),"Tier 1",
IF((OR((AND('[1]PWS Information'!$E$10="CWS",U190="Multiple Family Residence",'[1]PWS Information'!$E$11="No",Q190="Lead")),
(AND('[1]PWS Information'!$E$10="CWS",U190="Other",Q190="Lead")),
(AND('[1]PWS Information'!$E$10="CWS",U190="Building",Q190="Lead")))),"Tier 2",
IF((OR((AND('[1]PWS Information'!$E$10="CWS",U190="Single Family Residence",Q190="Galvanized Requiring Replacement")),
(AND('[1]PWS Information'!$E$10="CWS",U190="Single Family Residence",Q190="Galvanized Requiring Replacement",R190="Yes")),
(AND('[1]PWS Information'!$E$10="NTNC",Q190="Galvanized Requiring Replacement")),
(AND('[1]PWS Information'!$E$10="NTNC",U190="Single Family Residence",R190="Yes")))),"Tier 3",
IF((OR((AND('[1]PWS Information'!$E$10="CWS",U190="Single Family Residence",S190="Yes",Q190="Non-Lead", J190="Non-Lead - Copper",L190="Before 1989")),
(AND('[1]PWS Information'!$E$10="CWS",U190="Single Family Residence",S190="Yes",Q190="Non-Lead", N190="Non-Lead - Copper",O190="Before 1989")))),"Tier 4",
IF((OR((AND('[1]PWS Information'!$E$10="NTNC",Q190="Non-Lead")),
(AND('[1]PWS Information'!$E$10="CWS",Q190="Non-Lead",S190="")),
(AND('[1]PWS Information'!$E$10="CWS",Q190="Non-Lead",S190="No")),
(AND('[1]PWS Information'!$E$10="CWS",Q190="Non-Lead",S190="Don't Know")),
(AND('[1]PWS Information'!$E$10="CWS",Q190="Non-Lead", J190="Non-Lead - Copper", S190="Yes", L190="Between 1989 and 2014")),
(AND('[1]PWS Information'!$E$10="CWS",Q190="Non-Lead", J190="Non-Lead - Copper", S190="Yes", L190="After 2014")),
(AND('[1]PWS Information'!$E$10="CWS",Q190="Non-Lead", J190="Non-Lead - Copper", S190="Yes", L190="Unknown")),
(AND('[1]PWS Information'!$E$10="CWS",Q190="Non-Lead", N190="Non-Lead - Copper", S190="Yes", O190="Between 1989 and 2014")),
(AND('[1]PWS Information'!$E$10="CWS",Q190="Non-Lead", N190="Non-Lead - Copper", S190="Yes", O190="After 2014")),
(AND('[1]PWS Information'!$E$10="CWS",Q190="Non-Lead", N190="Non-Lead - Copper", S190="Yes", O190="Unknown")),
(AND('[1]PWS Information'!$E$10="CWS",Q190="Unknown")),
(AND('[1]PWS Information'!$E$10="NTNC",Q190="Unknown")))),"Tier 5",
"")))))</f>
        <v>Tier 5</v>
      </c>
      <c r="Z190" s="71"/>
      <c r="AA190" s="71"/>
    </row>
    <row r="191" spans="1:27" ht="57.6" x14ac:dyDescent="0.3">
      <c r="A191" s="1"/>
      <c r="B191" s="70">
        <v>5566203</v>
      </c>
      <c r="C191" s="73">
        <v>275</v>
      </c>
      <c r="D191" s="74" t="s">
        <v>133</v>
      </c>
      <c r="E191" s="74" t="s">
        <v>125</v>
      </c>
      <c r="F191" s="74">
        <v>78656</v>
      </c>
      <c r="G191" s="78" t="s">
        <v>134</v>
      </c>
      <c r="H191" s="63">
        <v>29.933411100000001</v>
      </c>
      <c r="I191" s="64">
        <v>-97.809711111111099</v>
      </c>
      <c r="J191" s="65" t="s">
        <v>57</v>
      </c>
      <c r="K191" s="66" t="s">
        <v>51</v>
      </c>
      <c r="L191" s="62" t="s">
        <v>58</v>
      </c>
      <c r="M191" s="69"/>
      <c r="N191" s="65" t="s">
        <v>50</v>
      </c>
      <c r="O191" s="66" t="s">
        <v>58</v>
      </c>
      <c r="P191" s="69"/>
      <c r="Q191" s="55" t="str">
        <f t="shared" si="2"/>
        <v>Non-Lead</v>
      </c>
      <c r="R191" s="70" t="s">
        <v>51</v>
      </c>
      <c r="S191" s="70" t="s">
        <v>51</v>
      </c>
      <c r="T191" s="70"/>
      <c r="U191" s="71" t="s">
        <v>53</v>
      </c>
      <c r="V191" s="71" t="s">
        <v>51</v>
      </c>
      <c r="W191" s="71" t="s">
        <v>51</v>
      </c>
      <c r="X191" s="71" t="s">
        <v>51</v>
      </c>
      <c r="Y191" s="72" t="str">
        <f>IF((OR((AND('[1]PWS Information'!$E$10="CWS",U191="Single Family Residence",Q191="Lead")),
(AND('[1]PWS Information'!$E$10="CWS",U191="Multiple Family Residence",'[1]PWS Information'!$E$11="Yes",Q191="Lead")),
(AND('[1]PWS Information'!$E$10="NTNC",Q191="Lead")))),"Tier 1",
IF((OR((AND('[1]PWS Information'!$E$10="CWS",U191="Multiple Family Residence",'[1]PWS Information'!$E$11="No",Q191="Lead")),
(AND('[1]PWS Information'!$E$10="CWS",U191="Other",Q191="Lead")),
(AND('[1]PWS Information'!$E$10="CWS",U191="Building",Q191="Lead")))),"Tier 2",
IF((OR((AND('[1]PWS Information'!$E$10="CWS",U191="Single Family Residence",Q191="Galvanized Requiring Replacement")),
(AND('[1]PWS Information'!$E$10="CWS",U191="Single Family Residence",Q191="Galvanized Requiring Replacement",R191="Yes")),
(AND('[1]PWS Information'!$E$10="NTNC",Q191="Galvanized Requiring Replacement")),
(AND('[1]PWS Information'!$E$10="NTNC",U191="Single Family Residence",R191="Yes")))),"Tier 3",
IF((OR((AND('[1]PWS Information'!$E$10="CWS",U191="Single Family Residence",S191="Yes",Q191="Non-Lead", J191="Non-Lead - Copper",L191="Before 1989")),
(AND('[1]PWS Information'!$E$10="CWS",U191="Single Family Residence",S191="Yes",Q191="Non-Lead", N191="Non-Lead - Copper",O191="Before 1989")))),"Tier 4",
IF((OR((AND('[1]PWS Information'!$E$10="NTNC",Q191="Non-Lead")),
(AND('[1]PWS Information'!$E$10="CWS",Q191="Non-Lead",S191="")),
(AND('[1]PWS Information'!$E$10="CWS",Q191="Non-Lead",S191="No")),
(AND('[1]PWS Information'!$E$10="CWS",Q191="Non-Lead",S191="Don't Know")),
(AND('[1]PWS Information'!$E$10="CWS",Q191="Non-Lead", J191="Non-Lead - Copper", S191="Yes", L191="Between 1989 and 2014")),
(AND('[1]PWS Information'!$E$10="CWS",Q191="Non-Lead", J191="Non-Lead - Copper", S191="Yes", L191="After 2014")),
(AND('[1]PWS Information'!$E$10="CWS",Q191="Non-Lead", J191="Non-Lead - Copper", S191="Yes", L191="Unknown")),
(AND('[1]PWS Information'!$E$10="CWS",Q191="Non-Lead", N191="Non-Lead - Copper", S191="Yes", O191="Between 1989 and 2014")),
(AND('[1]PWS Information'!$E$10="CWS",Q191="Non-Lead", N191="Non-Lead - Copper", S191="Yes", O191="After 2014")),
(AND('[1]PWS Information'!$E$10="CWS",Q191="Non-Lead", N191="Non-Lead - Copper", S191="Yes", O191="Unknown")),
(AND('[1]PWS Information'!$E$10="CWS",Q191="Unknown")),
(AND('[1]PWS Information'!$E$10="NTNC",Q191="Unknown")))),"Tier 5",
"")))))</f>
        <v>Tier 5</v>
      </c>
      <c r="Z191" s="71"/>
      <c r="AA191" s="71"/>
    </row>
    <row r="192" spans="1:27" ht="57.6" x14ac:dyDescent="0.3">
      <c r="A192" s="1"/>
      <c r="B192" s="70">
        <v>12091424</v>
      </c>
      <c r="C192" s="73">
        <v>276</v>
      </c>
      <c r="D192" s="74" t="s">
        <v>133</v>
      </c>
      <c r="E192" s="74" t="s">
        <v>125</v>
      </c>
      <c r="F192" s="74">
        <v>78656</v>
      </c>
      <c r="G192" s="78" t="s">
        <v>134</v>
      </c>
      <c r="H192" s="63">
        <v>29.933616700000002</v>
      </c>
      <c r="I192" s="64">
        <v>-97.809072222222198</v>
      </c>
      <c r="J192" s="65" t="s">
        <v>57</v>
      </c>
      <c r="K192" s="66" t="s">
        <v>51</v>
      </c>
      <c r="L192" s="62" t="s">
        <v>58</v>
      </c>
      <c r="M192" s="69"/>
      <c r="N192" s="65" t="s">
        <v>50</v>
      </c>
      <c r="O192" s="66" t="s">
        <v>58</v>
      </c>
      <c r="P192" s="69"/>
      <c r="Q192" s="55" t="str">
        <f t="shared" si="2"/>
        <v>Non-Lead</v>
      </c>
      <c r="R192" s="70" t="s">
        <v>51</v>
      </c>
      <c r="S192" s="70" t="s">
        <v>51</v>
      </c>
      <c r="T192" s="70"/>
      <c r="U192" s="71" t="s">
        <v>53</v>
      </c>
      <c r="V192" s="71" t="s">
        <v>51</v>
      </c>
      <c r="W192" s="71" t="s">
        <v>51</v>
      </c>
      <c r="X192" s="71" t="s">
        <v>51</v>
      </c>
      <c r="Y192" s="72" t="str">
        <f>IF((OR((AND('[1]PWS Information'!$E$10="CWS",U192="Single Family Residence",Q192="Lead")),
(AND('[1]PWS Information'!$E$10="CWS",U192="Multiple Family Residence",'[1]PWS Information'!$E$11="Yes",Q192="Lead")),
(AND('[1]PWS Information'!$E$10="NTNC",Q192="Lead")))),"Tier 1",
IF((OR((AND('[1]PWS Information'!$E$10="CWS",U192="Multiple Family Residence",'[1]PWS Information'!$E$11="No",Q192="Lead")),
(AND('[1]PWS Information'!$E$10="CWS",U192="Other",Q192="Lead")),
(AND('[1]PWS Information'!$E$10="CWS",U192="Building",Q192="Lead")))),"Tier 2",
IF((OR((AND('[1]PWS Information'!$E$10="CWS",U192="Single Family Residence",Q192="Galvanized Requiring Replacement")),
(AND('[1]PWS Information'!$E$10="CWS",U192="Single Family Residence",Q192="Galvanized Requiring Replacement",R192="Yes")),
(AND('[1]PWS Information'!$E$10="NTNC",Q192="Galvanized Requiring Replacement")),
(AND('[1]PWS Information'!$E$10="NTNC",U192="Single Family Residence",R192="Yes")))),"Tier 3",
IF((OR((AND('[1]PWS Information'!$E$10="CWS",U192="Single Family Residence",S192="Yes",Q192="Non-Lead", J192="Non-Lead - Copper",L192="Before 1989")),
(AND('[1]PWS Information'!$E$10="CWS",U192="Single Family Residence",S192="Yes",Q192="Non-Lead", N192="Non-Lead - Copper",O192="Before 1989")))),"Tier 4",
IF((OR((AND('[1]PWS Information'!$E$10="NTNC",Q192="Non-Lead")),
(AND('[1]PWS Information'!$E$10="CWS",Q192="Non-Lead",S192="")),
(AND('[1]PWS Information'!$E$10="CWS",Q192="Non-Lead",S192="No")),
(AND('[1]PWS Information'!$E$10="CWS",Q192="Non-Lead",S192="Don't Know")),
(AND('[1]PWS Information'!$E$10="CWS",Q192="Non-Lead", J192="Non-Lead - Copper", S192="Yes", L192="Between 1989 and 2014")),
(AND('[1]PWS Information'!$E$10="CWS",Q192="Non-Lead", J192="Non-Lead - Copper", S192="Yes", L192="After 2014")),
(AND('[1]PWS Information'!$E$10="CWS",Q192="Non-Lead", J192="Non-Lead - Copper", S192="Yes", L192="Unknown")),
(AND('[1]PWS Information'!$E$10="CWS",Q192="Non-Lead", N192="Non-Lead - Copper", S192="Yes", O192="Between 1989 and 2014")),
(AND('[1]PWS Information'!$E$10="CWS",Q192="Non-Lead", N192="Non-Lead - Copper", S192="Yes", O192="After 2014")),
(AND('[1]PWS Information'!$E$10="CWS",Q192="Non-Lead", N192="Non-Lead - Copper", S192="Yes", O192="Unknown")),
(AND('[1]PWS Information'!$E$10="CWS",Q192="Unknown")),
(AND('[1]PWS Information'!$E$10="NTNC",Q192="Unknown")))),"Tier 5",
"")))))</f>
        <v>Tier 5</v>
      </c>
      <c r="Z192" s="71"/>
      <c r="AA192" s="71"/>
    </row>
    <row r="193" spans="1:27" ht="57.6" x14ac:dyDescent="0.3">
      <c r="A193" s="1"/>
      <c r="B193" s="70">
        <v>696600</v>
      </c>
      <c r="C193" s="73">
        <v>297</v>
      </c>
      <c r="D193" s="74" t="s">
        <v>133</v>
      </c>
      <c r="E193" s="74" t="s">
        <v>125</v>
      </c>
      <c r="F193" s="74">
        <v>78656</v>
      </c>
      <c r="G193" s="78" t="s">
        <v>134</v>
      </c>
      <c r="H193" s="63">
        <v>29.932974999999999</v>
      </c>
      <c r="I193" s="64">
        <v>-97.810352777777695</v>
      </c>
      <c r="J193" s="65" t="s">
        <v>57</v>
      </c>
      <c r="K193" s="66" t="s">
        <v>51</v>
      </c>
      <c r="L193" s="62" t="s">
        <v>58</v>
      </c>
      <c r="M193" s="69"/>
      <c r="N193" s="65" t="s">
        <v>50</v>
      </c>
      <c r="O193" s="66" t="s">
        <v>58</v>
      </c>
      <c r="P193" s="69"/>
      <c r="Q193" s="55" t="str">
        <f t="shared" si="2"/>
        <v>Non-Lead</v>
      </c>
      <c r="R193" s="70" t="s">
        <v>51</v>
      </c>
      <c r="S193" s="70" t="s">
        <v>51</v>
      </c>
      <c r="T193" s="70"/>
      <c r="U193" s="71" t="s">
        <v>53</v>
      </c>
      <c r="V193" s="71" t="s">
        <v>51</v>
      </c>
      <c r="W193" s="71" t="s">
        <v>51</v>
      </c>
      <c r="X193" s="71" t="s">
        <v>51</v>
      </c>
      <c r="Y193" s="72" t="str">
        <f>IF((OR((AND('[1]PWS Information'!$E$10="CWS",U193="Single Family Residence",Q193="Lead")),
(AND('[1]PWS Information'!$E$10="CWS",U193="Multiple Family Residence",'[1]PWS Information'!$E$11="Yes",Q193="Lead")),
(AND('[1]PWS Information'!$E$10="NTNC",Q193="Lead")))),"Tier 1",
IF((OR((AND('[1]PWS Information'!$E$10="CWS",U193="Multiple Family Residence",'[1]PWS Information'!$E$11="No",Q193="Lead")),
(AND('[1]PWS Information'!$E$10="CWS",U193="Other",Q193="Lead")),
(AND('[1]PWS Information'!$E$10="CWS",U193="Building",Q193="Lead")))),"Tier 2",
IF((OR((AND('[1]PWS Information'!$E$10="CWS",U193="Single Family Residence",Q193="Galvanized Requiring Replacement")),
(AND('[1]PWS Information'!$E$10="CWS",U193="Single Family Residence",Q193="Galvanized Requiring Replacement",R193="Yes")),
(AND('[1]PWS Information'!$E$10="NTNC",Q193="Galvanized Requiring Replacement")),
(AND('[1]PWS Information'!$E$10="NTNC",U193="Single Family Residence",R193="Yes")))),"Tier 3",
IF((OR((AND('[1]PWS Information'!$E$10="CWS",U193="Single Family Residence",S193="Yes",Q193="Non-Lead", J193="Non-Lead - Copper",L193="Before 1989")),
(AND('[1]PWS Information'!$E$10="CWS",U193="Single Family Residence",S193="Yes",Q193="Non-Lead", N193="Non-Lead - Copper",O193="Before 1989")))),"Tier 4",
IF((OR((AND('[1]PWS Information'!$E$10="NTNC",Q193="Non-Lead")),
(AND('[1]PWS Information'!$E$10="CWS",Q193="Non-Lead",S193="")),
(AND('[1]PWS Information'!$E$10="CWS",Q193="Non-Lead",S193="No")),
(AND('[1]PWS Information'!$E$10="CWS",Q193="Non-Lead",S193="Don't Know")),
(AND('[1]PWS Information'!$E$10="CWS",Q193="Non-Lead", J193="Non-Lead - Copper", S193="Yes", L193="Between 1989 and 2014")),
(AND('[1]PWS Information'!$E$10="CWS",Q193="Non-Lead", J193="Non-Lead - Copper", S193="Yes", L193="After 2014")),
(AND('[1]PWS Information'!$E$10="CWS",Q193="Non-Lead", J193="Non-Lead - Copper", S193="Yes", L193="Unknown")),
(AND('[1]PWS Information'!$E$10="CWS",Q193="Non-Lead", N193="Non-Lead - Copper", S193="Yes", O193="Between 1989 and 2014")),
(AND('[1]PWS Information'!$E$10="CWS",Q193="Non-Lead", N193="Non-Lead - Copper", S193="Yes", O193="After 2014")),
(AND('[1]PWS Information'!$E$10="CWS",Q193="Non-Lead", N193="Non-Lead - Copper", S193="Yes", O193="Unknown")),
(AND('[1]PWS Information'!$E$10="CWS",Q193="Unknown")),
(AND('[1]PWS Information'!$E$10="NTNC",Q193="Unknown")))),"Tier 5",
"")))))</f>
        <v>Tier 5</v>
      </c>
      <c r="Z193" s="71"/>
      <c r="AA193" s="71"/>
    </row>
    <row r="194" spans="1:27" ht="57.6" x14ac:dyDescent="0.3">
      <c r="A194" s="17"/>
      <c r="B194" s="70">
        <v>12862557</v>
      </c>
      <c r="C194" s="73">
        <v>298</v>
      </c>
      <c r="D194" s="74" t="s">
        <v>133</v>
      </c>
      <c r="E194" s="74" t="s">
        <v>125</v>
      </c>
      <c r="F194" s="74">
        <v>78656</v>
      </c>
      <c r="G194" s="78" t="s">
        <v>134</v>
      </c>
      <c r="H194" s="63">
        <v>29.933697200000001</v>
      </c>
      <c r="I194" s="64">
        <v>-97.808522222222194</v>
      </c>
      <c r="J194" s="65" t="s">
        <v>57</v>
      </c>
      <c r="K194" s="66" t="s">
        <v>51</v>
      </c>
      <c r="L194" s="62" t="s">
        <v>58</v>
      </c>
      <c r="M194" s="69"/>
      <c r="N194" s="65" t="s">
        <v>50</v>
      </c>
      <c r="O194" s="66" t="s">
        <v>58</v>
      </c>
      <c r="P194" s="69"/>
      <c r="Q194" s="55" t="str">
        <f t="shared" si="2"/>
        <v>Non-Lead</v>
      </c>
      <c r="R194" s="70" t="s">
        <v>51</v>
      </c>
      <c r="S194" s="70" t="s">
        <v>51</v>
      </c>
      <c r="T194" s="70"/>
      <c r="U194" s="71" t="s">
        <v>53</v>
      </c>
      <c r="V194" s="71" t="s">
        <v>51</v>
      </c>
      <c r="W194" s="71" t="s">
        <v>51</v>
      </c>
      <c r="X194" s="71" t="s">
        <v>51</v>
      </c>
      <c r="Y194" s="72" t="str">
        <f>IF((OR((AND('[1]PWS Information'!$E$10="CWS",U194="Single Family Residence",Q194="Lead")),
(AND('[1]PWS Information'!$E$10="CWS",U194="Multiple Family Residence",'[1]PWS Information'!$E$11="Yes",Q194="Lead")),
(AND('[1]PWS Information'!$E$10="NTNC",Q194="Lead")))),"Tier 1",
IF((OR((AND('[1]PWS Information'!$E$10="CWS",U194="Multiple Family Residence",'[1]PWS Information'!$E$11="No",Q194="Lead")),
(AND('[1]PWS Information'!$E$10="CWS",U194="Other",Q194="Lead")),
(AND('[1]PWS Information'!$E$10="CWS",U194="Building",Q194="Lead")))),"Tier 2",
IF((OR((AND('[1]PWS Information'!$E$10="CWS",U194="Single Family Residence",Q194="Galvanized Requiring Replacement")),
(AND('[1]PWS Information'!$E$10="CWS",U194="Single Family Residence",Q194="Galvanized Requiring Replacement",R194="Yes")),
(AND('[1]PWS Information'!$E$10="NTNC",Q194="Galvanized Requiring Replacement")),
(AND('[1]PWS Information'!$E$10="NTNC",U194="Single Family Residence",R194="Yes")))),"Tier 3",
IF((OR((AND('[1]PWS Information'!$E$10="CWS",U194="Single Family Residence",S194="Yes",Q194="Non-Lead", J194="Non-Lead - Copper",L194="Before 1989")),
(AND('[1]PWS Information'!$E$10="CWS",U194="Single Family Residence",S194="Yes",Q194="Non-Lead", N194="Non-Lead - Copper",O194="Before 1989")))),"Tier 4",
IF((OR((AND('[1]PWS Information'!$E$10="NTNC",Q194="Non-Lead")),
(AND('[1]PWS Information'!$E$10="CWS",Q194="Non-Lead",S194="")),
(AND('[1]PWS Information'!$E$10="CWS",Q194="Non-Lead",S194="No")),
(AND('[1]PWS Information'!$E$10="CWS",Q194="Non-Lead",S194="Don't Know")),
(AND('[1]PWS Information'!$E$10="CWS",Q194="Non-Lead", J194="Non-Lead - Copper", S194="Yes", L194="Between 1989 and 2014")),
(AND('[1]PWS Information'!$E$10="CWS",Q194="Non-Lead", J194="Non-Lead - Copper", S194="Yes", L194="After 2014")),
(AND('[1]PWS Information'!$E$10="CWS",Q194="Non-Lead", J194="Non-Lead - Copper", S194="Yes", L194="Unknown")),
(AND('[1]PWS Information'!$E$10="CWS",Q194="Non-Lead", N194="Non-Lead - Copper", S194="Yes", O194="Between 1989 and 2014")),
(AND('[1]PWS Information'!$E$10="CWS",Q194="Non-Lead", N194="Non-Lead - Copper", S194="Yes", O194="After 2014")),
(AND('[1]PWS Information'!$E$10="CWS",Q194="Non-Lead", N194="Non-Lead - Copper", S194="Yes", O194="Unknown")),
(AND('[1]PWS Information'!$E$10="CWS",Q194="Unknown")),
(AND('[1]PWS Information'!$E$10="NTNC",Q194="Unknown")))),"Tier 5",
"")))))</f>
        <v>Tier 5</v>
      </c>
      <c r="Z194" s="71"/>
      <c r="AA194" s="71"/>
    </row>
    <row r="195" spans="1:27" ht="57.6" x14ac:dyDescent="0.3">
      <c r="A195" s="1"/>
      <c r="B195" s="70">
        <v>15882117</v>
      </c>
      <c r="C195" s="73">
        <v>320</v>
      </c>
      <c r="D195" s="74" t="s">
        <v>133</v>
      </c>
      <c r="E195" s="74" t="s">
        <v>125</v>
      </c>
      <c r="F195" s="74">
        <v>78656</v>
      </c>
      <c r="G195" s="78" t="s">
        <v>138</v>
      </c>
      <c r="H195" s="63">
        <v>29.933158299999999</v>
      </c>
      <c r="I195" s="64">
        <v>-97.808477777777696</v>
      </c>
      <c r="J195" s="65" t="s">
        <v>57</v>
      </c>
      <c r="K195" s="66" t="s">
        <v>51</v>
      </c>
      <c r="L195" s="62" t="s">
        <v>58</v>
      </c>
      <c r="M195" s="69"/>
      <c r="N195" s="65" t="s">
        <v>50</v>
      </c>
      <c r="O195" s="66" t="s">
        <v>58</v>
      </c>
      <c r="P195" s="69"/>
      <c r="Q195" s="55" t="str">
        <f t="shared" si="2"/>
        <v>Non-Lead</v>
      </c>
      <c r="R195" s="70" t="s">
        <v>51</v>
      </c>
      <c r="S195" s="70" t="s">
        <v>51</v>
      </c>
      <c r="T195" s="70"/>
      <c r="U195" s="71" t="s">
        <v>53</v>
      </c>
      <c r="V195" s="71" t="s">
        <v>51</v>
      </c>
      <c r="W195" s="71" t="s">
        <v>51</v>
      </c>
      <c r="X195" s="71" t="s">
        <v>51</v>
      </c>
      <c r="Y195" s="72" t="str">
        <f>IF((OR((AND('[1]PWS Information'!$E$10="CWS",U195="Single Family Residence",Q195="Lead")),
(AND('[1]PWS Information'!$E$10="CWS",U195="Multiple Family Residence",'[1]PWS Information'!$E$11="Yes",Q195="Lead")),
(AND('[1]PWS Information'!$E$10="NTNC",Q195="Lead")))),"Tier 1",
IF((OR((AND('[1]PWS Information'!$E$10="CWS",U195="Multiple Family Residence",'[1]PWS Information'!$E$11="No",Q195="Lead")),
(AND('[1]PWS Information'!$E$10="CWS",U195="Other",Q195="Lead")),
(AND('[1]PWS Information'!$E$10="CWS",U195="Building",Q195="Lead")))),"Tier 2",
IF((OR((AND('[1]PWS Information'!$E$10="CWS",U195="Single Family Residence",Q195="Galvanized Requiring Replacement")),
(AND('[1]PWS Information'!$E$10="CWS",U195="Single Family Residence",Q195="Galvanized Requiring Replacement",R195="Yes")),
(AND('[1]PWS Information'!$E$10="NTNC",Q195="Galvanized Requiring Replacement")),
(AND('[1]PWS Information'!$E$10="NTNC",U195="Single Family Residence",R195="Yes")))),"Tier 3",
IF((OR((AND('[1]PWS Information'!$E$10="CWS",U195="Single Family Residence",S195="Yes",Q195="Non-Lead", J195="Non-Lead - Copper",L195="Before 1989")),
(AND('[1]PWS Information'!$E$10="CWS",U195="Single Family Residence",S195="Yes",Q195="Non-Lead", N195="Non-Lead - Copper",O195="Before 1989")))),"Tier 4",
IF((OR((AND('[1]PWS Information'!$E$10="NTNC",Q195="Non-Lead")),
(AND('[1]PWS Information'!$E$10="CWS",Q195="Non-Lead",S195="")),
(AND('[1]PWS Information'!$E$10="CWS",Q195="Non-Lead",S195="No")),
(AND('[1]PWS Information'!$E$10="CWS",Q195="Non-Lead",S195="Don't Know")),
(AND('[1]PWS Information'!$E$10="CWS",Q195="Non-Lead", J195="Non-Lead - Copper", S195="Yes", L195="Between 1989 and 2014")),
(AND('[1]PWS Information'!$E$10="CWS",Q195="Non-Lead", J195="Non-Lead - Copper", S195="Yes", L195="After 2014")),
(AND('[1]PWS Information'!$E$10="CWS",Q195="Non-Lead", J195="Non-Lead - Copper", S195="Yes", L195="Unknown")),
(AND('[1]PWS Information'!$E$10="CWS",Q195="Non-Lead", N195="Non-Lead - Copper", S195="Yes", O195="Between 1989 and 2014")),
(AND('[1]PWS Information'!$E$10="CWS",Q195="Non-Lead", N195="Non-Lead - Copper", S195="Yes", O195="After 2014")),
(AND('[1]PWS Information'!$E$10="CWS",Q195="Non-Lead", N195="Non-Lead - Copper", S195="Yes", O195="Unknown")),
(AND('[1]PWS Information'!$E$10="CWS",Q195="Unknown")),
(AND('[1]PWS Information'!$E$10="NTNC",Q195="Unknown")))),"Tier 5",
"")))))</f>
        <v>Tier 5</v>
      </c>
      <c r="Z195" s="71"/>
      <c r="AA195" s="71"/>
    </row>
    <row r="196" spans="1:27" ht="57.6" x14ac:dyDescent="0.3">
      <c r="A196" s="1"/>
      <c r="B196" s="70">
        <v>1410407</v>
      </c>
      <c r="C196" s="73">
        <v>342</v>
      </c>
      <c r="D196" s="74" t="s">
        <v>133</v>
      </c>
      <c r="E196" s="74" t="s">
        <v>125</v>
      </c>
      <c r="F196" s="74">
        <v>78656</v>
      </c>
      <c r="G196" s="78" t="s">
        <v>139</v>
      </c>
      <c r="H196" s="63">
        <v>29.932780600000001</v>
      </c>
      <c r="I196" s="64">
        <v>-97.808211111111106</v>
      </c>
      <c r="J196" s="65" t="s">
        <v>57</v>
      </c>
      <c r="K196" s="66" t="s">
        <v>51</v>
      </c>
      <c r="L196" s="62" t="s">
        <v>58</v>
      </c>
      <c r="M196" s="69"/>
      <c r="N196" s="65" t="s">
        <v>50</v>
      </c>
      <c r="O196" s="66" t="s">
        <v>58</v>
      </c>
      <c r="P196" s="69"/>
      <c r="Q196" s="55" t="str">
        <f t="shared" si="2"/>
        <v>Non-Lead</v>
      </c>
      <c r="R196" s="70" t="s">
        <v>51</v>
      </c>
      <c r="S196" s="70" t="s">
        <v>51</v>
      </c>
      <c r="T196" s="70"/>
      <c r="U196" s="71" t="s">
        <v>53</v>
      </c>
      <c r="V196" s="71" t="s">
        <v>51</v>
      </c>
      <c r="W196" s="71" t="s">
        <v>51</v>
      </c>
      <c r="X196" s="71" t="s">
        <v>51</v>
      </c>
      <c r="Y196" s="72" t="str">
        <f>IF((OR((AND('[1]PWS Information'!$E$10="CWS",U196="Single Family Residence",Q196="Lead")),
(AND('[1]PWS Information'!$E$10="CWS",U196="Multiple Family Residence",'[1]PWS Information'!$E$11="Yes",Q196="Lead")),
(AND('[1]PWS Information'!$E$10="NTNC",Q196="Lead")))),"Tier 1",
IF((OR((AND('[1]PWS Information'!$E$10="CWS",U196="Multiple Family Residence",'[1]PWS Information'!$E$11="No",Q196="Lead")),
(AND('[1]PWS Information'!$E$10="CWS",U196="Other",Q196="Lead")),
(AND('[1]PWS Information'!$E$10="CWS",U196="Building",Q196="Lead")))),"Tier 2",
IF((OR((AND('[1]PWS Information'!$E$10="CWS",U196="Single Family Residence",Q196="Galvanized Requiring Replacement")),
(AND('[1]PWS Information'!$E$10="CWS",U196="Single Family Residence",Q196="Galvanized Requiring Replacement",R196="Yes")),
(AND('[1]PWS Information'!$E$10="NTNC",Q196="Galvanized Requiring Replacement")),
(AND('[1]PWS Information'!$E$10="NTNC",U196="Single Family Residence",R196="Yes")))),"Tier 3",
IF((OR((AND('[1]PWS Information'!$E$10="CWS",U196="Single Family Residence",S196="Yes",Q196="Non-Lead", J196="Non-Lead - Copper",L196="Before 1989")),
(AND('[1]PWS Information'!$E$10="CWS",U196="Single Family Residence",S196="Yes",Q196="Non-Lead", N196="Non-Lead - Copper",O196="Before 1989")))),"Tier 4",
IF((OR((AND('[1]PWS Information'!$E$10="NTNC",Q196="Non-Lead")),
(AND('[1]PWS Information'!$E$10="CWS",Q196="Non-Lead",S196="")),
(AND('[1]PWS Information'!$E$10="CWS",Q196="Non-Lead",S196="No")),
(AND('[1]PWS Information'!$E$10="CWS",Q196="Non-Lead",S196="Don't Know")),
(AND('[1]PWS Information'!$E$10="CWS",Q196="Non-Lead", J196="Non-Lead - Copper", S196="Yes", L196="Between 1989 and 2014")),
(AND('[1]PWS Information'!$E$10="CWS",Q196="Non-Lead", J196="Non-Lead - Copper", S196="Yes", L196="After 2014")),
(AND('[1]PWS Information'!$E$10="CWS",Q196="Non-Lead", J196="Non-Lead - Copper", S196="Yes", L196="Unknown")),
(AND('[1]PWS Information'!$E$10="CWS",Q196="Non-Lead", N196="Non-Lead - Copper", S196="Yes", O196="Between 1989 and 2014")),
(AND('[1]PWS Information'!$E$10="CWS",Q196="Non-Lead", N196="Non-Lead - Copper", S196="Yes", O196="After 2014")),
(AND('[1]PWS Information'!$E$10="CWS",Q196="Non-Lead", N196="Non-Lead - Copper", S196="Yes", O196="Unknown")),
(AND('[1]PWS Information'!$E$10="CWS",Q196="Unknown")),
(AND('[1]PWS Information'!$E$10="NTNC",Q196="Unknown")))),"Tier 5",
"")))))</f>
        <v>Tier 5</v>
      </c>
      <c r="Z196" s="71"/>
      <c r="AA196" s="71"/>
    </row>
    <row r="197" spans="1:27" ht="57.6" x14ac:dyDescent="0.3">
      <c r="A197" s="1"/>
      <c r="B197" s="70">
        <v>9396497</v>
      </c>
      <c r="C197" s="73">
        <v>343</v>
      </c>
      <c r="D197" s="74" t="s">
        <v>133</v>
      </c>
      <c r="E197" s="74" t="s">
        <v>125</v>
      </c>
      <c r="F197" s="74">
        <v>78656</v>
      </c>
      <c r="G197" s="78" t="s">
        <v>134</v>
      </c>
      <c r="H197" s="63">
        <v>29.932625000000002</v>
      </c>
      <c r="I197" s="64">
        <v>-97.808963888888798</v>
      </c>
      <c r="J197" s="65" t="s">
        <v>57</v>
      </c>
      <c r="K197" s="66" t="s">
        <v>51</v>
      </c>
      <c r="L197" s="62" t="s">
        <v>58</v>
      </c>
      <c r="M197" s="69"/>
      <c r="N197" s="65" t="s">
        <v>50</v>
      </c>
      <c r="O197" s="66" t="s">
        <v>58</v>
      </c>
      <c r="P197" s="69"/>
      <c r="Q197" s="55" t="str">
        <f t="shared" si="2"/>
        <v>Non-Lead</v>
      </c>
      <c r="R197" s="70" t="s">
        <v>51</v>
      </c>
      <c r="S197" s="70" t="s">
        <v>51</v>
      </c>
      <c r="T197" s="70"/>
      <c r="U197" s="71" t="s">
        <v>53</v>
      </c>
      <c r="V197" s="71" t="s">
        <v>51</v>
      </c>
      <c r="W197" s="71" t="s">
        <v>51</v>
      </c>
      <c r="X197" s="71" t="s">
        <v>51</v>
      </c>
      <c r="Y197" s="72" t="str">
        <f>IF((OR((AND('[1]PWS Information'!$E$10="CWS",U197="Single Family Residence",Q197="Lead")),
(AND('[1]PWS Information'!$E$10="CWS",U197="Multiple Family Residence",'[1]PWS Information'!$E$11="Yes",Q197="Lead")),
(AND('[1]PWS Information'!$E$10="NTNC",Q197="Lead")))),"Tier 1",
IF((OR((AND('[1]PWS Information'!$E$10="CWS",U197="Multiple Family Residence",'[1]PWS Information'!$E$11="No",Q197="Lead")),
(AND('[1]PWS Information'!$E$10="CWS",U197="Other",Q197="Lead")),
(AND('[1]PWS Information'!$E$10="CWS",U197="Building",Q197="Lead")))),"Tier 2",
IF((OR((AND('[1]PWS Information'!$E$10="CWS",U197="Single Family Residence",Q197="Galvanized Requiring Replacement")),
(AND('[1]PWS Information'!$E$10="CWS",U197="Single Family Residence",Q197="Galvanized Requiring Replacement",R197="Yes")),
(AND('[1]PWS Information'!$E$10="NTNC",Q197="Galvanized Requiring Replacement")),
(AND('[1]PWS Information'!$E$10="NTNC",U197="Single Family Residence",R197="Yes")))),"Tier 3",
IF((OR((AND('[1]PWS Information'!$E$10="CWS",U197="Single Family Residence",S197="Yes",Q197="Non-Lead", J197="Non-Lead - Copper",L197="Before 1989")),
(AND('[1]PWS Information'!$E$10="CWS",U197="Single Family Residence",S197="Yes",Q197="Non-Lead", N197="Non-Lead - Copper",O197="Before 1989")))),"Tier 4",
IF((OR((AND('[1]PWS Information'!$E$10="NTNC",Q197="Non-Lead")),
(AND('[1]PWS Information'!$E$10="CWS",Q197="Non-Lead",S197="")),
(AND('[1]PWS Information'!$E$10="CWS",Q197="Non-Lead",S197="No")),
(AND('[1]PWS Information'!$E$10="CWS",Q197="Non-Lead",S197="Don't Know")),
(AND('[1]PWS Information'!$E$10="CWS",Q197="Non-Lead", J197="Non-Lead - Copper", S197="Yes", L197="Between 1989 and 2014")),
(AND('[1]PWS Information'!$E$10="CWS",Q197="Non-Lead", J197="Non-Lead - Copper", S197="Yes", L197="After 2014")),
(AND('[1]PWS Information'!$E$10="CWS",Q197="Non-Lead", J197="Non-Lead - Copper", S197="Yes", L197="Unknown")),
(AND('[1]PWS Information'!$E$10="CWS",Q197="Non-Lead", N197="Non-Lead - Copper", S197="Yes", O197="Between 1989 and 2014")),
(AND('[1]PWS Information'!$E$10="CWS",Q197="Non-Lead", N197="Non-Lead - Copper", S197="Yes", O197="After 2014")),
(AND('[1]PWS Information'!$E$10="CWS",Q197="Non-Lead", N197="Non-Lead - Copper", S197="Yes", O197="Unknown")),
(AND('[1]PWS Information'!$E$10="CWS",Q197="Unknown")),
(AND('[1]PWS Information'!$E$10="NTNC",Q197="Unknown")))),"Tier 5",
"")))))</f>
        <v>Tier 5</v>
      </c>
      <c r="Z197" s="71"/>
      <c r="AA197" s="71"/>
    </row>
    <row r="198" spans="1:27" ht="57.6" x14ac:dyDescent="0.3">
      <c r="A198" s="17"/>
      <c r="B198" s="70">
        <v>3978311</v>
      </c>
      <c r="C198" s="73">
        <v>366</v>
      </c>
      <c r="D198" s="74" t="s">
        <v>133</v>
      </c>
      <c r="E198" s="74" t="s">
        <v>125</v>
      </c>
      <c r="F198" s="74">
        <v>78656</v>
      </c>
      <c r="G198" s="78" t="s">
        <v>140</v>
      </c>
      <c r="H198" s="63">
        <v>29.932319400000001</v>
      </c>
      <c r="I198" s="64">
        <v>-97.808252777777696</v>
      </c>
      <c r="J198" s="65" t="s">
        <v>57</v>
      </c>
      <c r="K198" s="66" t="s">
        <v>51</v>
      </c>
      <c r="L198" s="62" t="s">
        <v>58</v>
      </c>
      <c r="M198" s="69"/>
      <c r="N198" s="65" t="s">
        <v>50</v>
      </c>
      <c r="O198" s="66" t="s">
        <v>58</v>
      </c>
      <c r="P198" s="69"/>
      <c r="Q198" s="55" t="str">
        <f t="shared" si="2"/>
        <v>Non-Lead</v>
      </c>
      <c r="R198" s="70" t="s">
        <v>51</v>
      </c>
      <c r="S198" s="70" t="s">
        <v>51</v>
      </c>
      <c r="T198" s="70"/>
      <c r="U198" s="71" t="s">
        <v>53</v>
      </c>
      <c r="V198" s="71" t="s">
        <v>51</v>
      </c>
      <c r="W198" s="71" t="s">
        <v>51</v>
      </c>
      <c r="X198" s="71" t="s">
        <v>51</v>
      </c>
      <c r="Y198" s="72" t="str">
        <f>IF((OR((AND('[1]PWS Information'!$E$10="CWS",U198="Single Family Residence",Q198="Lead")),
(AND('[1]PWS Information'!$E$10="CWS",U198="Multiple Family Residence",'[1]PWS Information'!$E$11="Yes",Q198="Lead")),
(AND('[1]PWS Information'!$E$10="NTNC",Q198="Lead")))),"Tier 1",
IF((OR((AND('[1]PWS Information'!$E$10="CWS",U198="Multiple Family Residence",'[1]PWS Information'!$E$11="No",Q198="Lead")),
(AND('[1]PWS Information'!$E$10="CWS",U198="Other",Q198="Lead")),
(AND('[1]PWS Information'!$E$10="CWS",U198="Building",Q198="Lead")))),"Tier 2",
IF((OR((AND('[1]PWS Information'!$E$10="CWS",U198="Single Family Residence",Q198="Galvanized Requiring Replacement")),
(AND('[1]PWS Information'!$E$10="CWS",U198="Single Family Residence",Q198="Galvanized Requiring Replacement",R198="Yes")),
(AND('[1]PWS Information'!$E$10="NTNC",Q198="Galvanized Requiring Replacement")),
(AND('[1]PWS Information'!$E$10="NTNC",U198="Single Family Residence",R198="Yes")))),"Tier 3",
IF((OR((AND('[1]PWS Information'!$E$10="CWS",U198="Single Family Residence",S198="Yes",Q198="Non-Lead", J198="Non-Lead - Copper",L198="Before 1989")),
(AND('[1]PWS Information'!$E$10="CWS",U198="Single Family Residence",S198="Yes",Q198="Non-Lead", N198="Non-Lead - Copper",O198="Before 1989")))),"Tier 4",
IF((OR((AND('[1]PWS Information'!$E$10="NTNC",Q198="Non-Lead")),
(AND('[1]PWS Information'!$E$10="CWS",Q198="Non-Lead",S198="")),
(AND('[1]PWS Information'!$E$10="CWS",Q198="Non-Lead",S198="No")),
(AND('[1]PWS Information'!$E$10="CWS",Q198="Non-Lead",S198="Don't Know")),
(AND('[1]PWS Information'!$E$10="CWS",Q198="Non-Lead", J198="Non-Lead - Copper", S198="Yes", L198="Between 1989 and 2014")),
(AND('[1]PWS Information'!$E$10="CWS",Q198="Non-Lead", J198="Non-Lead - Copper", S198="Yes", L198="After 2014")),
(AND('[1]PWS Information'!$E$10="CWS",Q198="Non-Lead", J198="Non-Lead - Copper", S198="Yes", L198="Unknown")),
(AND('[1]PWS Information'!$E$10="CWS",Q198="Non-Lead", N198="Non-Lead - Copper", S198="Yes", O198="Between 1989 and 2014")),
(AND('[1]PWS Information'!$E$10="CWS",Q198="Non-Lead", N198="Non-Lead - Copper", S198="Yes", O198="After 2014")),
(AND('[1]PWS Information'!$E$10="CWS",Q198="Non-Lead", N198="Non-Lead - Copper", S198="Yes", O198="Unknown")),
(AND('[1]PWS Information'!$E$10="CWS",Q198="Unknown")),
(AND('[1]PWS Information'!$E$10="NTNC",Q198="Unknown")))),"Tier 5",
"")))))</f>
        <v>Tier 5</v>
      </c>
      <c r="Z198" s="71"/>
      <c r="AA198" s="71"/>
    </row>
    <row r="199" spans="1:27" ht="57.6" x14ac:dyDescent="0.3">
      <c r="A199" s="1"/>
      <c r="B199" s="70">
        <v>702137</v>
      </c>
      <c r="C199" s="73">
        <v>367</v>
      </c>
      <c r="D199" s="74" t="s">
        <v>133</v>
      </c>
      <c r="E199" s="74" t="s">
        <v>125</v>
      </c>
      <c r="F199" s="74">
        <v>78656</v>
      </c>
      <c r="G199" s="78" t="s">
        <v>134</v>
      </c>
      <c r="H199" s="63">
        <v>29.932136100000001</v>
      </c>
      <c r="I199" s="64">
        <v>-97.809072222222198</v>
      </c>
      <c r="J199" s="65" t="s">
        <v>57</v>
      </c>
      <c r="K199" s="66" t="s">
        <v>51</v>
      </c>
      <c r="L199" s="62" t="s">
        <v>58</v>
      </c>
      <c r="M199" s="69"/>
      <c r="N199" s="65" t="s">
        <v>50</v>
      </c>
      <c r="O199" s="66" t="s">
        <v>58</v>
      </c>
      <c r="P199" s="69"/>
      <c r="Q199" s="55" t="str">
        <f t="shared" si="2"/>
        <v>Non-Lead</v>
      </c>
      <c r="R199" s="70" t="s">
        <v>51</v>
      </c>
      <c r="S199" s="70" t="s">
        <v>51</v>
      </c>
      <c r="T199" s="70"/>
      <c r="U199" s="71" t="s">
        <v>53</v>
      </c>
      <c r="V199" s="71" t="s">
        <v>51</v>
      </c>
      <c r="W199" s="71" t="s">
        <v>51</v>
      </c>
      <c r="X199" s="71" t="s">
        <v>51</v>
      </c>
      <c r="Y199" s="72" t="str">
        <f>IF((OR((AND('[1]PWS Information'!$E$10="CWS",U199="Single Family Residence",Q199="Lead")),
(AND('[1]PWS Information'!$E$10="CWS",U199="Multiple Family Residence",'[1]PWS Information'!$E$11="Yes",Q199="Lead")),
(AND('[1]PWS Information'!$E$10="NTNC",Q199="Lead")))),"Tier 1",
IF((OR((AND('[1]PWS Information'!$E$10="CWS",U199="Multiple Family Residence",'[1]PWS Information'!$E$11="No",Q199="Lead")),
(AND('[1]PWS Information'!$E$10="CWS",U199="Other",Q199="Lead")),
(AND('[1]PWS Information'!$E$10="CWS",U199="Building",Q199="Lead")))),"Tier 2",
IF((OR((AND('[1]PWS Information'!$E$10="CWS",U199="Single Family Residence",Q199="Galvanized Requiring Replacement")),
(AND('[1]PWS Information'!$E$10="CWS",U199="Single Family Residence",Q199="Galvanized Requiring Replacement",R199="Yes")),
(AND('[1]PWS Information'!$E$10="NTNC",Q199="Galvanized Requiring Replacement")),
(AND('[1]PWS Information'!$E$10="NTNC",U199="Single Family Residence",R199="Yes")))),"Tier 3",
IF((OR((AND('[1]PWS Information'!$E$10="CWS",U199="Single Family Residence",S199="Yes",Q199="Non-Lead", J199="Non-Lead - Copper",L199="Before 1989")),
(AND('[1]PWS Information'!$E$10="CWS",U199="Single Family Residence",S199="Yes",Q199="Non-Lead", N199="Non-Lead - Copper",O199="Before 1989")))),"Tier 4",
IF((OR((AND('[1]PWS Information'!$E$10="NTNC",Q199="Non-Lead")),
(AND('[1]PWS Information'!$E$10="CWS",Q199="Non-Lead",S199="")),
(AND('[1]PWS Information'!$E$10="CWS",Q199="Non-Lead",S199="No")),
(AND('[1]PWS Information'!$E$10="CWS",Q199="Non-Lead",S199="Don't Know")),
(AND('[1]PWS Information'!$E$10="CWS",Q199="Non-Lead", J199="Non-Lead - Copper", S199="Yes", L199="Between 1989 and 2014")),
(AND('[1]PWS Information'!$E$10="CWS",Q199="Non-Lead", J199="Non-Lead - Copper", S199="Yes", L199="After 2014")),
(AND('[1]PWS Information'!$E$10="CWS",Q199="Non-Lead", J199="Non-Lead - Copper", S199="Yes", L199="Unknown")),
(AND('[1]PWS Information'!$E$10="CWS",Q199="Non-Lead", N199="Non-Lead - Copper", S199="Yes", O199="Between 1989 and 2014")),
(AND('[1]PWS Information'!$E$10="CWS",Q199="Non-Lead", N199="Non-Lead - Copper", S199="Yes", O199="After 2014")),
(AND('[1]PWS Information'!$E$10="CWS",Q199="Non-Lead", N199="Non-Lead - Copper", S199="Yes", O199="Unknown")),
(AND('[1]PWS Information'!$E$10="CWS",Q199="Unknown")),
(AND('[1]PWS Information'!$E$10="NTNC",Q199="Unknown")))),"Tier 5",
"")))))</f>
        <v>Tier 5</v>
      </c>
      <c r="Z199" s="71"/>
      <c r="AA199" s="71"/>
    </row>
    <row r="200" spans="1:27" ht="57.6" x14ac:dyDescent="0.3">
      <c r="A200" s="1"/>
      <c r="B200" s="70">
        <v>12664555</v>
      </c>
      <c r="C200" s="73">
        <v>22</v>
      </c>
      <c r="D200" s="74" t="s">
        <v>141</v>
      </c>
      <c r="E200" s="74" t="s">
        <v>125</v>
      </c>
      <c r="F200" s="74">
        <v>78656</v>
      </c>
      <c r="G200" s="78"/>
      <c r="H200" s="63">
        <v>29.934797199999998</v>
      </c>
      <c r="I200" s="64">
        <v>-97.810991666666595</v>
      </c>
      <c r="J200" s="65" t="s">
        <v>57</v>
      </c>
      <c r="K200" s="66" t="s">
        <v>51</v>
      </c>
      <c r="L200" s="62" t="s">
        <v>58</v>
      </c>
      <c r="M200" s="69"/>
      <c r="N200" s="65" t="s">
        <v>50</v>
      </c>
      <c r="O200" s="66" t="s">
        <v>58</v>
      </c>
      <c r="P200" s="69"/>
      <c r="Q200" s="55" t="str">
        <f t="shared" si="2"/>
        <v>Non-Lead</v>
      </c>
      <c r="R200" s="70" t="s">
        <v>51</v>
      </c>
      <c r="S200" s="70" t="s">
        <v>51</v>
      </c>
      <c r="T200" s="70"/>
      <c r="U200" s="71" t="s">
        <v>53</v>
      </c>
      <c r="V200" s="71" t="s">
        <v>51</v>
      </c>
      <c r="W200" s="71" t="s">
        <v>51</v>
      </c>
      <c r="X200" s="71" t="s">
        <v>51</v>
      </c>
      <c r="Y200" s="72" t="str">
        <f>IF((OR((AND('[1]PWS Information'!$E$10="CWS",U200="Single Family Residence",Q200="Lead")),
(AND('[1]PWS Information'!$E$10="CWS",U200="Multiple Family Residence",'[1]PWS Information'!$E$11="Yes",Q200="Lead")),
(AND('[1]PWS Information'!$E$10="NTNC",Q200="Lead")))),"Tier 1",
IF((OR((AND('[1]PWS Information'!$E$10="CWS",U200="Multiple Family Residence",'[1]PWS Information'!$E$11="No",Q200="Lead")),
(AND('[1]PWS Information'!$E$10="CWS",U200="Other",Q200="Lead")),
(AND('[1]PWS Information'!$E$10="CWS",U200="Building",Q200="Lead")))),"Tier 2",
IF((OR((AND('[1]PWS Information'!$E$10="CWS",U200="Single Family Residence",Q200="Galvanized Requiring Replacement")),
(AND('[1]PWS Information'!$E$10="CWS",U200="Single Family Residence",Q200="Galvanized Requiring Replacement",R200="Yes")),
(AND('[1]PWS Information'!$E$10="NTNC",Q200="Galvanized Requiring Replacement")),
(AND('[1]PWS Information'!$E$10="NTNC",U200="Single Family Residence",R200="Yes")))),"Tier 3",
IF((OR((AND('[1]PWS Information'!$E$10="CWS",U200="Single Family Residence",S200="Yes",Q200="Non-Lead", J200="Non-Lead - Copper",L200="Before 1989")),
(AND('[1]PWS Information'!$E$10="CWS",U200="Single Family Residence",S200="Yes",Q200="Non-Lead", N200="Non-Lead - Copper",O200="Before 1989")))),"Tier 4",
IF((OR((AND('[1]PWS Information'!$E$10="NTNC",Q200="Non-Lead")),
(AND('[1]PWS Information'!$E$10="CWS",Q200="Non-Lead",S200="")),
(AND('[1]PWS Information'!$E$10="CWS",Q200="Non-Lead",S200="No")),
(AND('[1]PWS Information'!$E$10="CWS",Q200="Non-Lead",S200="Don't Know")),
(AND('[1]PWS Information'!$E$10="CWS",Q200="Non-Lead", J200="Non-Lead - Copper", S200="Yes", L200="Between 1989 and 2014")),
(AND('[1]PWS Information'!$E$10="CWS",Q200="Non-Lead", J200="Non-Lead - Copper", S200="Yes", L200="After 2014")),
(AND('[1]PWS Information'!$E$10="CWS",Q200="Non-Lead", J200="Non-Lead - Copper", S200="Yes", L200="Unknown")),
(AND('[1]PWS Information'!$E$10="CWS",Q200="Non-Lead", N200="Non-Lead - Copper", S200="Yes", O200="Between 1989 and 2014")),
(AND('[1]PWS Information'!$E$10="CWS",Q200="Non-Lead", N200="Non-Lead - Copper", S200="Yes", O200="After 2014")),
(AND('[1]PWS Information'!$E$10="CWS",Q200="Non-Lead", N200="Non-Lead - Copper", S200="Yes", O200="Unknown")),
(AND('[1]PWS Information'!$E$10="CWS",Q200="Unknown")),
(AND('[1]PWS Information'!$E$10="NTNC",Q200="Unknown")))),"Tier 5",
"")))))</f>
        <v>Tier 5</v>
      </c>
      <c r="Z200" s="71"/>
      <c r="AA200" s="71"/>
    </row>
    <row r="201" spans="1:27" ht="57.6" x14ac:dyDescent="0.3">
      <c r="A201" s="1"/>
      <c r="B201" s="70">
        <v>715874</v>
      </c>
      <c r="C201" s="73">
        <v>27</v>
      </c>
      <c r="D201" s="74" t="s">
        <v>141</v>
      </c>
      <c r="E201" s="74" t="s">
        <v>125</v>
      </c>
      <c r="F201" s="74">
        <v>78656</v>
      </c>
      <c r="G201" s="78"/>
      <c r="H201" s="63">
        <v>29.934525000000001</v>
      </c>
      <c r="I201" s="64">
        <v>-97.810433333333293</v>
      </c>
      <c r="J201" s="65" t="s">
        <v>57</v>
      </c>
      <c r="K201" s="66" t="s">
        <v>51</v>
      </c>
      <c r="L201" s="62" t="s">
        <v>58</v>
      </c>
      <c r="M201" s="69"/>
      <c r="N201" s="65" t="s">
        <v>50</v>
      </c>
      <c r="O201" s="66" t="s">
        <v>58</v>
      </c>
      <c r="P201" s="69"/>
      <c r="Q201" s="55" t="str">
        <f t="shared" si="2"/>
        <v>Non-Lead</v>
      </c>
      <c r="R201" s="70" t="s">
        <v>51</v>
      </c>
      <c r="S201" s="70" t="s">
        <v>51</v>
      </c>
      <c r="T201" s="70"/>
      <c r="U201" s="71" t="s">
        <v>53</v>
      </c>
      <c r="V201" s="71" t="s">
        <v>51</v>
      </c>
      <c r="W201" s="71" t="s">
        <v>51</v>
      </c>
      <c r="X201" s="71" t="s">
        <v>51</v>
      </c>
      <c r="Y201" s="72" t="str">
        <f>IF((OR((AND('[1]PWS Information'!$E$10="CWS",U201="Single Family Residence",Q201="Lead")),
(AND('[1]PWS Information'!$E$10="CWS",U201="Multiple Family Residence",'[1]PWS Information'!$E$11="Yes",Q201="Lead")),
(AND('[1]PWS Information'!$E$10="NTNC",Q201="Lead")))),"Tier 1",
IF((OR((AND('[1]PWS Information'!$E$10="CWS",U201="Multiple Family Residence",'[1]PWS Information'!$E$11="No",Q201="Lead")),
(AND('[1]PWS Information'!$E$10="CWS",U201="Other",Q201="Lead")),
(AND('[1]PWS Information'!$E$10="CWS",U201="Building",Q201="Lead")))),"Tier 2",
IF((OR((AND('[1]PWS Information'!$E$10="CWS",U201="Single Family Residence",Q201="Galvanized Requiring Replacement")),
(AND('[1]PWS Information'!$E$10="CWS",U201="Single Family Residence",Q201="Galvanized Requiring Replacement",R201="Yes")),
(AND('[1]PWS Information'!$E$10="NTNC",Q201="Galvanized Requiring Replacement")),
(AND('[1]PWS Information'!$E$10="NTNC",U201="Single Family Residence",R201="Yes")))),"Tier 3",
IF((OR((AND('[1]PWS Information'!$E$10="CWS",U201="Single Family Residence",S201="Yes",Q201="Non-Lead", J201="Non-Lead - Copper",L201="Before 1989")),
(AND('[1]PWS Information'!$E$10="CWS",U201="Single Family Residence",S201="Yes",Q201="Non-Lead", N201="Non-Lead - Copper",O201="Before 1989")))),"Tier 4",
IF((OR((AND('[1]PWS Information'!$E$10="NTNC",Q201="Non-Lead")),
(AND('[1]PWS Information'!$E$10="CWS",Q201="Non-Lead",S201="")),
(AND('[1]PWS Information'!$E$10="CWS",Q201="Non-Lead",S201="No")),
(AND('[1]PWS Information'!$E$10="CWS",Q201="Non-Lead",S201="Don't Know")),
(AND('[1]PWS Information'!$E$10="CWS",Q201="Non-Lead", J201="Non-Lead - Copper", S201="Yes", L201="Between 1989 and 2014")),
(AND('[1]PWS Information'!$E$10="CWS",Q201="Non-Lead", J201="Non-Lead - Copper", S201="Yes", L201="After 2014")),
(AND('[1]PWS Information'!$E$10="CWS",Q201="Non-Lead", J201="Non-Lead - Copper", S201="Yes", L201="Unknown")),
(AND('[1]PWS Information'!$E$10="CWS",Q201="Non-Lead", N201="Non-Lead - Copper", S201="Yes", O201="Between 1989 and 2014")),
(AND('[1]PWS Information'!$E$10="CWS",Q201="Non-Lead", N201="Non-Lead - Copper", S201="Yes", O201="After 2014")),
(AND('[1]PWS Information'!$E$10="CWS",Q201="Non-Lead", N201="Non-Lead - Copper", S201="Yes", O201="Unknown")),
(AND('[1]PWS Information'!$E$10="CWS",Q201="Unknown")),
(AND('[1]PWS Information'!$E$10="NTNC",Q201="Unknown")))),"Tier 5",
"")))))</f>
        <v>Tier 5</v>
      </c>
      <c r="Z201" s="71"/>
      <c r="AA201" s="71"/>
    </row>
    <row r="202" spans="1:27" ht="57.6" x14ac:dyDescent="0.3">
      <c r="A202" s="17"/>
      <c r="B202" s="70">
        <v>728674</v>
      </c>
      <c r="C202" s="73">
        <v>79</v>
      </c>
      <c r="D202" s="74" t="s">
        <v>142</v>
      </c>
      <c r="E202" s="74" t="s">
        <v>49</v>
      </c>
      <c r="F202" s="74">
        <v>78640</v>
      </c>
      <c r="G202" s="78" t="s">
        <v>143</v>
      </c>
      <c r="H202" s="63">
        <v>29.9375556</v>
      </c>
      <c r="I202" s="64">
        <v>-97.808488888888803</v>
      </c>
      <c r="J202" s="65" t="s">
        <v>57</v>
      </c>
      <c r="K202" s="66" t="s">
        <v>51</v>
      </c>
      <c r="L202" s="62" t="s">
        <v>58</v>
      </c>
      <c r="M202" s="69"/>
      <c r="N202" s="65" t="s">
        <v>50</v>
      </c>
      <c r="O202" s="66" t="s">
        <v>58</v>
      </c>
      <c r="P202" s="69"/>
      <c r="Q202" s="55" t="str">
        <f t="shared" si="2"/>
        <v>Non-Lead</v>
      </c>
      <c r="R202" s="70" t="s">
        <v>51</v>
      </c>
      <c r="S202" s="70" t="s">
        <v>51</v>
      </c>
      <c r="T202" s="70"/>
      <c r="U202" s="71" t="s">
        <v>53</v>
      </c>
      <c r="V202" s="71" t="s">
        <v>51</v>
      </c>
      <c r="W202" s="71" t="s">
        <v>51</v>
      </c>
      <c r="X202" s="71" t="s">
        <v>51</v>
      </c>
      <c r="Y202" s="72" t="str">
        <f>IF((OR((AND('[1]PWS Information'!$E$10="CWS",U202="Single Family Residence",Q202="Lead")),
(AND('[1]PWS Information'!$E$10="CWS",U202="Multiple Family Residence",'[1]PWS Information'!$E$11="Yes",Q202="Lead")),
(AND('[1]PWS Information'!$E$10="NTNC",Q202="Lead")))),"Tier 1",
IF((OR((AND('[1]PWS Information'!$E$10="CWS",U202="Multiple Family Residence",'[1]PWS Information'!$E$11="No",Q202="Lead")),
(AND('[1]PWS Information'!$E$10="CWS",U202="Other",Q202="Lead")),
(AND('[1]PWS Information'!$E$10="CWS",U202="Building",Q202="Lead")))),"Tier 2",
IF((OR((AND('[1]PWS Information'!$E$10="CWS",U202="Single Family Residence",Q202="Galvanized Requiring Replacement")),
(AND('[1]PWS Information'!$E$10="CWS",U202="Single Family Residence",Q202="Galvanized Requiring Replacement",R202="Yes")),
(AND('[1]PWS Information'!$E$10="NTNC",Q202="Galvanized Requiring Replacement")),
(AND('[1]PWS Information'!$E$10="NTNC",U202="Single Family Residence",R202="Yes")))),"Tier 3",
IF((OR((AND('[1]PWS Information'!$E$10="CWS",U202="Single Family Residence",S202="Yes",Q202="Non-Lead", J202="Non-Lead - Copper",L202="Before 1989")),
(AND('[1]PWS Information'!$E$10="CWS",U202="Single Family Residence",S202="Yes",Q202="Non-Lead", N202="Non-Lead - Copper",O202="Before 1989")))),"Tier 4",
IF((OR((AND('[1]PWS Information'!$E$10="NTNC",Q202="Non-Lead")),
(AND('[1]PWS Information'!$E$10="CWS",Q202="Non-Lead",S202="")),
(AND('[1]PWS Information'!$E$10="CWS",Q202="Non-Lead",S202="No")),
(AND('[1]PWS Information'!$E$10="CWS",Q202="Non-Lead",S202="Don't Know")),
(AND('[1]PWS Information'!$E$10="CWS",Q202="Non-Lead", J202="Non-Lead - Copper", S202="Yes", L202="Between 1989 and 2014")),
(AND('[1]PWS Information'!$E$10="CWS",Q202="Non-Lead", J202="Non-Lead - Copper", S202="Yes", L202="After 2014")),
(AND('[1]PWS Information'!$E$10="CWS",Q202="Non-Lead", J202="Non-Lead - Copper", S202="Yes", L202="Unknown")),
(AND('[1]PWS Information'!$E$10="CWS",Q202="Non-Lead", N202="Non-Lead - Copper", S202="Yes", O202="Between 1989 and 2014")),
(AND('[1]PWS Information'!$E$10="CWS",Q202="Non-Lead", N202="Non-Lead - Copper", S202="Yes", O202="After 2014")),
(AND('[1]PWS Information'!$E$10="CWS",Q202="Non-Lead", N202="Non-Lead - Copper", S202="Yes", O202="Unknown")),
(AND('[1]PWS Information'!$E$10="CWS",Q202="Unknown")),
(AND('[1]PWS Information'!$E$10="NTNC",Q202="Unknown")))),"Tier 5",
"")))))</f>
        <v>Tier 5</v>
      </c>
      <c r="Z202" s="71"/>
      <c r="AA202" s="71"/>
    </row>
    <row r="203" spans="1:27" ht="57.6" x14ac:dyDescent="0.3">
      <c r="A203" s="1"/>
      <c r="B203" s="70">
        <v>10251134</v>
      </c>
      <c r="C203" s="73">
        <v>96</v>
      </c>
      <c r="D203" s="74" t="s">
        <v>142</v>
      </c>
      <c r="E203" s="74" t="s">
        <v>49</v>
      </c>
      <c r="F203" s="74">
        <v>78640</v>
      </c>
      <c r="G203" s="78"/>
      <c r="H203" s="63">
        <v>29.937308300000002</v>
      </c>
      <c r="I203" s="64">
        <v>-97.808663888888802</v>
      </c>
      <c r="J203" s="65" t="s">
        <v>57</v>
      </c>
      <c r="K203" s="66" t="s">
        <v>51</v>
      </c>
      <c r="L203" s="62" t="s">
        <v>58</v>
      </c>
      <c r="M203" s="69"/>
      <c r="N203" s="65" t="s">
        <v>50</v>
      </c>
      <c r="O203" s="66" t="s">
        <v>58</v>
      </c>
      <c r="P203" s="69"/>
      <c r="Q203" s="55" t="str">
        <f t="shared" si="2"/>
        <v>Non-Lead</v>
      </c>
      <c r="R203" s="70" t="s">
        <v>51</v>
      </c>
      <c r="S203" s="70" t="s">
        <v>51</v>
      </c>
      <c r="T203" s="70"/>
      <c r="U203" s="71" t="s">
        <v>53</v>
      </c>
      <c r="V203" s="71" t="s">
        <v>51</v>
      </c>
      <c r="W203" s="71" t="s">
        <v>51</v>
      </c>
      <c r="X203" s="71" t="s">
        <v>51</v>
      </c>
      <c r="Y203" s="72" t="str">
        <f>IF((OR((AND('[1]PWS Information'!$E$10="CWS",U203="Single Family Residence",Q203="Lead")),
(AND('[1]PWS Information'!$E$10="CWS",U203="Multiple Family Residence",'[1]PWS Information'!$E$11="Yes",Q203="Lead")),
(AND('[1]PWS Information'!$E$10="NTNC",Q203="Lead")))),"Tier 1",
IF((OR((AND('[1]PWS Information'!$E$10="CWS",U203="Multiple Family Residence",'[1]PWS Information'!$E$11="No",Q203="Lead")),
(AND('[1]PWS Information'!$E$10="CWS",U203="Other",Q203="Lead")),
(AND('[1]PWS Information'!$E$10="CWS",U203="Building",Q203="Lead")))),"Tier 2",
IF((OR((AND('[1]PWS Information'!$E$10="CWS",U203="Single Family Residence",Q203="Galvanized Requiring Replacement")),
(AND('[1]PWS Information'!$E$10="CWS",U203="Single Family Residence",Q203="Galvanized Requiring Replacement",R203="Yes")),
(AND('[1]PWS Information'!$E$10="NTNC",Q203="Galvanized Requiring Replacement")),
(AND('[1]PWS Information'!$E$10="NTNC",U203="Single Family Residence",R203="Yes")))),"Tier 3",
IF((OR((AND('[1]PWS Information'!$E$10="CWS",U203="Single Family Residence",S203="Yes",Q203="Non-Lead", J203="Non-Lead - Copper",L203="Before 1989")),
(AND('[1]PWS Information'!$E$10="CWS",U203="Single Family Residence",S203="Yes",Q203="Non-Lead", N203="Non-Lead - Copper",O203="Before 1989")))),"Tier 4",
IF((OR((AND('[1]PWS Information'!$E$10="NTNC",Q203="Non-Lead")),
(AND('[1]PWS Information'!$E$10="CWS",Q203="Non-Lead",S203="")),
(AND('[1]PWS Information'!$E$10="CWS",Q203="Non-Lead",S203="No")),
(AND('[1]PWS Information'!$E$10="CWS",Q203="Non-Lead",S203="Don't Know")),
(AND('[1]PWS Information'!$E$10="CWS",Q203="Non-Lead", J203="Non-Lead - Copper", S203="Yes", L203="Between 1989 and 2014")),
(AND('[1]PWS Information'!$E$10="CWS",Q203="Non-Lead", J203="Non-Lead - Copper", S203="Yes", L203="After 2014")),
(AND('[1]PWS Information'!$E$10="CWS",Q203="Non-Lead", J203="Non-Lead - Copper", S203="Yes", L203="Unknown")),
(AND('[1]PWS Information'!$E$10="CWS",Q203="Non-Lead", N203="Non-Lead - Copper", S203="Yes", O203="Between 1989 and 2014")),
(AND('[1]PWS Information'!$E$10="CWS",Q203="Non-Lead", N203="Non-Lead - Copper", S203="Yes", O203="After 2014")),
(AND('[1]PWS Information'!$E$10="CWS",Q203="Non-Lead", N203="Non-Lead - Copper", S203="Yes", O203="Unknown")),
(AND('[1]PWS Information'!$E$10="CWS",Q203="Unknown")),
(AND('[1]PWS Information'!$E$10="NTNC",Q203="Unknown")))),"Tier 5",
"")))))</f>
        <v>Tier 5</v>
      </c>
      <c r="Z203" s="71"/>
      <c r="AA203" s="71"/>
    </row>
    <row r="204" spans="1:27" ht="57.6" x14ac:dyDescent="0.3">
      <c r="A204" s="1"/>
      <c r="B204" s="70">
        <v>1416645</v>
      </c>
      <c r="C204" s="73">
        <v>131</v>
      </c>
      <c r="D204" s="74" t="s">
        <v>142</v>
      </c>
      <c r="E204" s="74" t="s">
        <v>49</v>
      </c>
      <c r="F204" s="74">
        <v>78640</v>
      </c>
      <c r="G204" s="78">
        <v>12526124</v>
      </c>
      <c r="H204" s="63">
        <v>29.9370139</v>
      </c>
      <c r="I204" s="64">
        <v>-97.808022222222206</v>
      </c>
      <c r="J204" s="65" t="s">
        <v>57</v>
      </c>
      <c r="K204" s="66" t="s">
        <v>51</v>
      </c>
      <c r="L204" s="62" t="s">
        <v>58</v>
      </c>
      <c r="M204" s="69"/>
      <c r="N204" s="65" t="s">
        <v>50</v>
      </c>
      <c r="O204" s="66" t="s">
        <v>58</v>
      </c>
      <c r="P204" s="69"/>
      <c r="Q204" s="55" t="str">
        <f t="shared" si="2"/>
        <v>Non-Lead</v>
      </c>
      <c r="R204" s="70" t="s">
        <v>51</v>
      </c>
      <c r="S204" s="70" t="s">
        <v>51</v>
      </c>
      <c r="T204" s="70"/>
      <c r="U204" s="71" t="s">
        <v>53</v>
      </c>
      <c r="V204" s="71" t="s">
        <v>51</v>
      </c>
      <c r="W204" s="71" t="s">
        <v>51</v>
      </c>
      <c r="X204" s="71" t="s">
        <v>51</v>
      </c>
      <c r="Y204" s="72" t="str">
        <f>IF((OR((AND('[1]PWS Information'!$E$10="CWS",U204="Single Family Residence",Q204="Lead")),
(AND('[1]PWS Information'!$E$10="CWS",U204="Multiple Family Residence",'[1]PWS Information'!$E$11="Yes",Q204="Lead")),
(AND('[1]PWS Information'!$E$10="NTNC",Q204="Lead")))),"Tier 1",
IF((OR((AND('[1]PWS Information'!$E$10="CWS",U204="Multiple Family Residence",'[1]PWS Information'!$E$11="No",Q204="Lead")),
(AND('[1]PWS Information'!$E$10="CWS",U204="Other",Q204="Lead")),
(AND('[1]PWS Information'!$E$10="CWS",U204="Building",Q204="Lead")))),"Tier 2",
IF((OR((AND('[1]PWS Information'!$E$10="CWS",U204="Single Family Residence",Q204="Galvanized Requiring Replacement")),
(AND('[1]PWS Information'!$E$10="CWS",U204="Single Family Residence",Q204="Galvanized Requiring Replacement",R204="Yes")),
(AND('[1]PWS Information'!$E$10="NTNC",Q204="Galvanized Requiring Replacement")),
(AND('[1]PWS Information'!$E$10="NTNC",U204="Single Family Residence",R204="Yes")))),"Tier 3",
IF((OR((AND('[1]PWS Information'!$E$10="CWS",U204="Single Family Residence",S204="Yes",Q204="Non-Lead", J204="Non-Lead - Copper",L204="Before 1989")),
(AND('[1]PWS Information'!$E$10="CWS",U204="Single Family Residence",S204="Yes",Q204="Non-Lead", N204="Non-Lead - Copper",O204="Before 1989")))),"Tier 4",
IF((OR((AND('[1]PWS Information'!$E$10="NTNC",Q204="Non-Lead")),
(AND('[1]PWS Information'!$E$10="CWS",Q204="Non-Lead",S204="")),
(AND('[1]PWS Information'!$E$10="CWS",Q204="Non-Lead",S204="No")),
(AND('[1]PWS Information'!$E$10="CWS",Q204="Non-Lead",S204="Don't Know")),
(AND('[1]PWS Information'!$E$10="CWS",Q204="Non-Lead", J204="Non-Lead - Copper", S204="Yes", L204="Between 1989 and 2014")),
(AND('[1]PWS Information'!$E$10="CWS",Q204="Non-Lead", J204="Non-Lead - Copper", S204="Yes", L204="After 2014")),
(AND('[1]PWS Information'!$E$10="CWS",Q204="Non-Lead", J204="Non-Lead - Copper", S204="Yes", L204="Unknown")),
(AND('[1]PWS Information'!$E$10="CWS",Q204="Non-Lead", N204="Non-Lead - Copper", S204="Yes", O204="Between 1989 and 2014")),
(AND('[1]PWS Information'!$E$10="CWS",Q204="Non-Lead", N204="Non-Lead - Copper", S204="Yes", O204="After 2014")),
(AND('[1]PWS Information'!$E$10="CWS",Q204="Non-Lead", N204="Non-Lead - Copper", S204="Yes", O204="Unknown")),
(AND('[1]PWS Information'!$E$10="CWS",Q204="Unknown")),
(AND('[1]PWS Information'!$E$10="NTNC",Q204="Unknown")))),"Tier 5",
"")))))</f>
        <v>Tier 5</v>
      </c>
      <c r="Z204" s="71"/>
      <c r="AA204" s="71"/>
    </row>
    <row r="205" spans="1:27" ht="57.6" x14ac:dyDescent="0.3">
      <c r="A205" s="1"/>
      <c r="B205" s="70">
        <v>12852884</v>
      </c>
      <c r="C205" s="73">
        <v>231</v>
      </c>
      <c r="D205" s="74" t="s">
        <v>142</v>
      </c>
      <c r="E205" s="74" t="s">
        <v>128</v>
      </c>
      <c r="F205" s="74">
        <v>78640</v>
      </c>
      <c r="G205" s="78"/>
      <c r="H205" s="63">
        <v>29.935791699999999</v>
      </c>
      <c r="I205" s="64">
        <v>-97.807152777777702</v>
      </c>
      <c r="J205" s="65" t="s">
        <v>57</v>
      </c>
      <c r="K205" s="66" t="s">
        <v>51</v>
      </c>
      <c r="L205" s="62" t="s">
        <v>58</v>
      </c>
      <c r="M205" s="69"/>
      <c r="N205" s="65" t="s">
        <v>50</v>
      </c>
      <c r="O205" s="66" t="s">
        <v>58</v>
      </c>
      <c r="P205" s="69"/>
      <c r="Q205" s="55" t="str">
        <f t="shared" ref="Q205:Q268" si="3">IF((OR(J205="Lead")),"Lead",
IF((OR(N205="Lead")),"Lead",
IF((OR(J205="Lead-lined galvanized")),"Lead",
IF((OR(N205="Lead-lined galvanized")),"Lead",
IF((OR((AND(J205="Unknown - Likely Lead",N205="Galvanized")),
(AND(J205="Unknown - Unlikely Lead",N205="Galvanized")),
(AND(J205="Unknown - Material Unknown",N205="Galvanized")))),"Galvanized Requiring Replacement",
IF((OR((AND(J205="Non-lead - Copper",K205="Yes",N205="Galvanized")),
(AND(J205="Non-lead - Copper",K205="Don't know",N205="Galvanized")),
(AND(J205="Non-lead - Copper",K205="",N205="Galvanized")),
(AND(J205="Non-lead - Plastic",K205="Yes",N205="Galvanized")),
(AND(J205="Non-lead - Plastic",K205="Don't know",N205="Galvanized")),
(AND(J205="Non-lead - Plastic",K205="",N205="Galvanized")),
(AND(J205="Non-lead",K205="Yes",N205="Galvanized")),
(AND(J205="Non-lead",K205="Don't know",N205="Galvanized")),
(AND(J205="Non-lead",K205="",N205="Galvanized")),
(AND(J205="Non-lead - Other",K205="Yes",N205="Galvanized")),
(AND(J205="Non-Lead - Other",K205="Don't know",N205="Galvanized")),
(AND(J205="Galvanized",K205="Yes",N205="Galvanized")),
(AND(J205="Galvanized",K205="Don't know",N205="Galvanized")),
(AND(J205="Galvanized",K205="",N205="Galvanized")),
(AND(J205="Non-Lead - Other",K205="",N205="Galvanized")))),"Galvanized Requiring Replacement",
IF((OR((AND(J205="Non-lead - Copper",N205="Non-lead - Copper")),
(AND(J205="Non-lead - Copper",N205="Non-lead - Plastic")),
(AND(J205="Non-lead - Copper",N205="Non-lead - Other")),
(AND(J205="Non-lead - Copper",N205="Non-lead")),
(AND(J205="Non-lead - Plastic",N205="Non-lead - Copper")),
(AND(J205="Non-lead - Plastic",N205="Non-lead - Plastic")),
(AND(J205="Non-lead - Plastic",N205="Non-lead - Other")),
(AND(J205="Non-lead - Plastic",N205="Non-lead")),
(AND(J205="Non-lead",N205="Non-lead - Copper")),
(AND(J205="Non-lead",N205="Non-lead - Plastic")),
(AND(J205="Non-lead",N205="Non-lead - Other")),
(AND(J205="Non-lead",N205="Non-lead")),
(AND(J205="Non-lead - Other",N205="Non-lead - Copper")),
(AND(J205="Non-Lead - Other",N205="Non-lead - Plastic")),
(AND(J205="Non-Lead - Other",N205="Non-lead")),
(AND(J205="Non-Lead - Other",N205="Non-lead - Other")))),"Non-Lead",
IF((OR((AND(J205="Galvanized",N205="Non-lead")),
(AND(J205="Galvanized",N205="Non-lead - Copper")),
(AND(J205="Galvanized",N205="Non-lead - Plastic")),
(AND(J205="Galvanized",N205="Non-lead")),
(AND(J205="Galvanized",N205="Non-lead - Other")))),"Non-Lead",
IF((OR((AND(J205="Non-lead - Copper",K205="No",N205="Galvanized")),
(AND(J205="Non-lead - Plastic",K205="No",N205="Galvanized")),
(AND(J205="Non-lead",K205="No",N205="Galvanized")),
(AND(J205="Galvanized",K205="No",N205="Galvanized")),
(AND(J205="Non-lead - Other",K205="No",N205="Galvanized")))),"Non-lead",
IF((OR((AND(J205="Unknown - Likely Lead",N205="Unknown - Likely Lead")),
(AND(J205="Unknown - Likely Lead",N205="Unknown - Unlikely Lead")),
(AND(J205="Unknown - Likely Lead",N205="Unknown - Material Unknown")),
(AND(J205="Unknown - Unlikely Lead",N205="Unknown - Likely Lead")),
(AND(J205="Unknown - Unlikely Lead",N205="Unknown - Unlikely Lead")),
(AND(J205="Unknown - Unlikely Lead",N205="Unknown - Material Unknown")),
(AND(J205="Unknown - Material Unknown",N205="Unknown - Likely Lead")),
(AND(J205="Unknown - Material Unknown",N205="Unknown - Unlikely Lead")),
(AND(J205="Unknown - Material Unknown",N205="Unknown - Material Unknown")))),"Unknown",
IF((OR((AND(J205="Unknown - Likely Lead",N205="Non-lead - Copper")),
(AND(J205="Unknown - Likely Lead",N205="Non-lead - Plastic")),
(AND(J205="Unknown - Likely Lead",N205="Non-lead")),
(AND(J205="Unknown - Likely Lead",N205="Non-lead - Other")),
(AND(J205="Unknown - Unlikely Lead",N205="Non-lead - Copper")),
(AND(J205="Unknown - Unlikely Lead",N205="Non-lead - Plastic")),
(AND(J205="Unknown - Unlikely Lead",N205="Non-lead")),
(AND(J205="Unknown - Unlikely Lead",N205="Non-lead - Other")),
(AND(J205="Unknown - Material Unknown",N205="Non-lead - Copper")),
(AND(J205="Unknown - Material Unknown",N205="Non-lead - Plastic")),
(AND(J205="Unknown - Material Unknown",N205="Non-lead")),
(AND(J205="Unknown - Material Unknown",N205="Non-lead - Other")))),"Unknown",
IF((OR((AND(J205="Non-lead - Copper",N205="Unknown - Likely Lead")),
(AND(J205="Non-lead - Copper",N205="Unknown - Unlikely Lead")),
(AND(J205="Non-lead - Copper",N205="Unknown - Material Unknown")),
(AND(J205="Non-lead - Plastic",N205="Unknown - Likely Lead")),
(AND(J205="Non-lead - Plastic",N205="Unknown - Unlikely Lead")),
(AND(J205="Non-lead - Plastic",N205="Unknown - Material Unknown")),
(AND(J205="Non-lead",N205="Unknown - Likely Lead")),
(AND(J205="Non-lead",N205="Unknown - Unlikely Lead")),
(AND(J205="Non-lead",N205="Unknown - Material Unknown")),
(AND(J205="Non-lead - Other",N205="Unknown - Likely Lead")),
(AND(J205="Non-Lead - Other",N205="Unknown - Unlikely Lead")),
(AND(J205="Non-Lead - Other",N205="Unknown - Material Unknown")))),"Unknown",
IF((OR((AND(J205="Galvanized",N205="Unknown - Likely Lead")),
(AND(J205="Galvanized",N205="Unknown - Unlikely Lead")),
(AND(J205="Galvanized",N205="Unknown - Material Unknown")))),"Unknown",
IF((OR((AND(J205="Galvanized",N205="")))),"Galvanized Requiring Replacement",
IF((OR((AND(J205="Non-lead - Copper",N205="")),
(AND(J205="Non-lead - Plastic",N205="")),
(AND(J205="Non-lead",N205="")),
(AND(J205="Non-lead - Other",N205="")))),"Non-lead",
IF((OR((AND(J205="Unknown - Likely Lead",N205="")),
(AND(J205="Unknown - Unlikely Lead",N205="")),
(AND(J205="Unknown - Material Unknown",N205="")))),"Unknown",
""))))))))))))))))</f>
        <v>Non-Lead</v>
      </c>
      <c r="R205" s="70" t="s">
        <v>51</v>
      </c>
      <c r="S205" s="70" t="s">
        <v>51</v>
      </c>
      <c r="T205" s="70"/>
      <c r="U205" s="71" t="s">
        <v>53</v>
      </c>
      <c r="V205" s="71" t="s">
        <v>51</v>
      </c>
      <c r="W205" s="71" t="s">
        <v>51</v>
      </c>
      <c r="X205" s="71" t="s">
        <v>51</v>
      </c>
      <c r="Y205" s="72" t="str">
        <f>IF((OR((AND('[1]PWS Information'!$E$10="CWS",U205="Single Family Residence",Q205="Lead")),
(AND('[1]PWS Information'!$E$10="CWS",U205="Multiple Family Residence",'[1]PWS Information'!$E$11="Yes",Q205="Lead")),
(AND('[1]PWS Information'!$E$10="NTNC",Q205="Lead")))),"Tier 1",
IF((OR((AND('[1]PWS Information'!$E$10="CWS",U205="Multiple Family Residence",'[1]PWS Information'!$E$11="No",Q205="Lead")),
(AND('[1]PWS Information'!$E$10="CWS",U205="Other",Q205="Lead")),
(AND('[1]PWS Information'!$E$10="CWS",U205="Building",Q205="Lead")))),"Tier 2",
IF((OR((AND('[1]PWS Information'!$E$10="CWS",U205="Single Family Residence",Q205="Galvanized Requiring Replacement")),
(AND('[1]PWS Information'!$E$10="CWS",U205="Single Family Residence",Q205="Galvanized Requiring Replacement",R205="Yes")),
(AND('[1]PWS Information'!$E$10="NTNC",Q205="Galvanized Requiring Replacement")),
(AND('[1]PWS Information'!$E$10="NTNC",U205="Single Family Residence",R205="Yes")))),"Tier 3",
IF((OR((AND('[1]PWS Information'!$E$10="CWS",U205="Single Family Residence",S205="Yes",Q205="Non-Lead", J205="Non-Lead - Copper",L205="Before 1989")),
(AND('[1]PWS Information'!$E$10="CWS",U205="Single Family Residence",S205="Yes",Q205="Non-Lead", N205="Non-Lead - Copper",O205="Before 1989")))),"Tier 4",
IF((OR((AND('[1]PWS Information'!$E$10="NTNC",Q205="Non-Lead")),
(AND('[1]PWS Information'!$E$10="CWS",Q205="Non-Lead",S205="")),
(AND('[1]PWS Information'!$E$10="CWS",Q205="Non-Lead",S205="No")),
(AND('[1]PWS Information'!$E$10="CWS",Q205="Non-Lead",S205="Don't Know")),
(AND('[1]PWS Information'!$E$10="CWS",Q205="Non-Lead", J205="Non-Lead - Copper", S205="Yes", L205="Between 1989 and 2014")),
(AND('[1]PWS Information'!$E$10="CWS",Q205="Non-Lead", J205="Non-Lead - Copper", S205="Yes", L205="After 2014")),
(AND('[1]PWS Information'!$E$10="CWS",Q205="Non-Lead", J205="Non-Lead - Copper", S205="Yes", L205="Unknown")),
(AND('[1]PWS Information'!$E$10="CWS",Q205="Non-Lead", N205="Non-Lead - Copper", S205="Yes", O205="Between 1989 and 2014")),
(AND('[1]PWS Information'!$E$10="CWS",Q205="Non-Lead", N205="Non-Lead - Copper", S205="Yes", O205="After 2014")),
(AND('[1]PWS Information'!$E$10="CWS",Q205="Non-Lead", N205="Non-Lead - Copper", S205="Yes", O205="Unknown")),
(AND('[1]PWS Information'!$E$10="CWS",Q205="Unknown")),
(AND('[1]PWS Information'!$E$10="NTNC",Q205="Unknown")))),"Tier 5",
"")))))</f>
        <v>Tier 5</v>
      </c>
      <c r="Z205" s="71"/>
      <c r="AA205" s="71"/>
    </row>
    <row r="206" spans="1:27" ht="57.6" x14ac:dyDescent="0.3">
      <c r="A206" s="17"/>
      <c r="B206" s="70">
        <v>10583703</v>
      </c>
      <c r="C206" s="73">
        <v>281</v>
      </c>
      <c r="D206" s="74" t="s">
        <v>142</v>
      </c>
      <c r="E206" s="74" t="s">
        <v>49</v>
      </c>
      <c r="F206" s="74">
        <v>78640</v>
      </c>
      <c r="G206" s="78"/>
      <c r="H206" s="63">
        <v>29.935324999999999</v>
      </c>
      <c r="I206" s="64">
        <v>-97.806847222222203</v>
      </c>
      <c r="J206" s="65" t="s">
        <v>57</v>
      </c>
      <c r="K206" s="66" t="s">
        <v>51</v>
      </c>
      <c r="L206" s="62" t="s">
        <v>58</v>
      </c>
      <c r="M206" s="69"/>
      <c r="N206" s="65" t="s">
        <v>50</v>
      </c>
      <c r="O206" s="66" t="s">
        <v>58</v>
      </c>
      <c r="P206" s="69"/>
      <c r="Q206" s="55" t="str">
        <f t="shared" si="3"/>
        <v>Non-Lead</v>
      </c>
      <c r="R206" s="70" t="s">
        <v>51</v>
      </c>
      <c r="S206" s="70" t="s">
        <v>51</v>
      </c>
      <c r="T206" s="70"/>
      <c r="U206" s="71" t="s">
        <v>53</v>
      </c>
      <c r="V206" s="71" t="s">
        <v>51</v>
      </c>
      <c r="W206" s="71" t="s">
        <v>51</v>
      </c>
      <c r="X206" s="71" t="s">
        <v>51</v>
      </c>
      <c r="Y206" s="72" t="str">
        <f>IF((OR((AND('[1]PWS Information'!$E$10="CWS",U206="Single Family Residence",Q206="Lead")),
(AND('[1]PWS Information'!$E$10="CWS",U206="Multiple Family Residence",'[1]PWS Information'!$E$11="Yes",Q206="Lead")),
(AND('[1]PWS Information'!$E$10="NTNC",Q206="Lead")))),"Tier 1",
IF((OR((AND('[1]PWS Information'!$E$10="CWS",U206="Multiple Family Residence",'[1]PWS Information'!$E$11="No",Q206="Lead")),
(AND('[1]PWS Information'!$E$10="CWS",U206="Other",Q206="Lead")),
(AND('[1]PWS Information'!$E$10="CWS",U206="Building",Q206="Lead")))),"Tier 2",
IF((OR((AND('[1]PWS Information'!$E$10="CWS",U206="Single Family Residence",Q206="Galvanized Requiring Replacement")),
(AND('[1]PWS Information'!$E$10="CWS",U206="Single Family Residence",Q206="Galvanized Requiring Replacement",R206="Yes")),
(AND('[1]PWS Information'!$E$10="NTNC",Q206="Galvanized Requiring Replacement")),
(AND('[1]PWS Information'!$E$10="NTNC",U206="Single Family Residence",R206="Yes")))),"Tier 3",
IF((OR((AND('[1]PWS Information'!$E$10="CWS",U206="Single Family Residence",S206="Yes",Q206="Non-Lead", J206="Non-Lead - Copper",L206="Before 1989")),
(AND('[1]PWS Information'!$E$10="CWS",U206="Single Family Residence",S206="Yes",Q206="Non-Lead", N206="Non-Lead - Copper",O206="Before 1989")))),"Tier 4",
IF((OR((AND('[1]PWS Information'!$E$10="NTNC",Q206="Non-Lead")),
(AND('[1]PWS Information'!$E$10="CWS",Q206="Non-Lead",S206="")),
(AND('[1]PWS Information'!$E$10="CWS",Q206="Non-Lead",S206="No")),
(AND('[1]PWS Information'!$E$10="CWS",Q206="Non-Lead",S206="Don't Know")),
(AND('[1]PWS Information'!$E$10="CWS",Q206="Non-Lead", J206="Non-Lead - Copper", S206="Yes", L206="Between 1989 and 2014")),
(AND('[1]PWS Information'!$E$10="CWS",Q206="Non-Lead", J206="Non-Lead - Copper", S206="Yes", L206="After 2014")),
(AND('[1]PWS Information'!$E$10="CWS",Q206="Non-Lead", J206="Non-Lead - Copper", S206="Yes", L206="Unknown")),
(AND('[1]PWS Information'!$E$10="CWS",Q206="Non-Lead", N206="Non-Lead - Copper", S206="Yes", O206="Between 1989 and 2014")),
(AND('[1]PWS Information'!$E$10="CWS",Q206="Non-Lead", N206="Non-Lead - Copper", S206="Yes", O206="After 2014")),
(AND('[1]PWS Information'!$E$10="CWS",Q206="Non-Lead", N206="Non-Lead - Copper", S206="Yes", O206="Unknown")),
(AND('[1]PWS Information'!$E$10="CWS",Q206="Unknown")),
(AND('[1]PWS Information'!$E$10="NTNC",Q206="Unknown")))),"Tier 5",
"")))))</f>
        <v>Tier 5</v>
      </c>
      <c r="Z206" s="71"/>
      <c r="AA206" s="71"/>
    </row>
    <row r="207" spans="1:27" ht="57.6" x14ac:dyDescent="0.3">
      <c r="A207" s="1"/>
      <c r="B207" s="70">
        <v>13142217</v>
      </c>
      <c r="C207" s="73">
        <v>1070</v>
      </c>
      <c r="D207" s="74" t="s">
        <v>142</v>
      </c>
      <c r="E207" s="74" t="s">
        <v>49</v>
      </c>
      <c r="F207" s="74">
        <v>78640</v>
      </c>
      <c r="G207" s="78"/>
      <c r="H207" s="63">
        <v>29.936174999999999</v>
      </c>
      <c r="I207" s="64">
        <v>-97.807774999999907</v>
      </c>
      <c r="J207" s="65" t="s">
        <v>57</v>
      </c>
      <c r="K207" s="66" t="s">
        <v>51</v>
      </c>
      <c r="L207" s="62" t="s">
        <v>58</v>
      </c>
      <c r="M207" s="69"/>
      <c r="N207" s="65" t="s">
        <v>50</v>
      </c>
      <c r="O207" s="66" t="s">
        <v>58</v>
      </c>
      <c r="P207" s="69"/>
      <c r="Q207" s="55" t="str">
        <f t="shared" si="3"/>
        <v>Non-Lead</v>
      </c>
      <c r="R207" s="70" t="s">
        <v>51</v>
      </c>
      <c r="S207" s="70" t="s">
        <v>51</v>
      </c>
      <c r="T207" s="70"/>
      <c r="U207" s="71" t="s">
        <v>53</v>
      </c>
      <c r="V207" s="71" t="s">
        <v>51</v>
      </c>
      <c r="W207" s="71" t="s">
        <v>51</v>
      </c>
      <c r="X207" s="71" t="s">
        <v>51</v>
      </c>
      <c r="Y207" s="72" t="str">
        <f>IF((OR((AND('[1]PWS Information'!$E$10="CWS",U207="Single Family Residence",Q207="Lead")),
(AND('[1]PWS Information'!$E$10="CWS",U207="Multiple Family Residence",'[1]PWS Information'!$E$11="Yes",Q207="Lead")),
(AND('[1]PWS Information'!$E$10="NTNC",Q207="Lead")))),"Tier 1",
IF((OR((AND('[1]PWS Information'!$E$10="CWS",U207="Multiple Family Residence",'[1]PWS Information'!$E$11="No",Q207="Lead")),
(AND('[1]PWS Information'!$E$10="CWS",U207="Other",Q207="Lead")),
(AND('[1]PWS Information'!$E$10="CWS",U207="Building",Q207="Lead")))),"Tier 2",
IF((OR((AND('[1]PWS Information'!$E$10="CWS",U207="Single Family Residence",Q207="Galvanized Requiring Replacement")),
(AND('[1]PWS Information'!$E$10="CWS",U207="Single Family Residence",Q207="Galvanized Requiring Replacement",R207="Yes")),
(AND('[1]PWS Information'!$E$10="NTNC",Q207="Galvanized Requiring Replacement")),
(AND('[1]PWS Information'!$E$10="NTNC",U207="Single Family Residence",R207="Yes")))),"Tier 3",
IF((OR((AND('[1]PWS Information'!$E$10="CWS",U207="Single Family Residence",S207="Yes",Q207="Non-Lead", J207="Non-Lead - Copper",L207="Before 1989")),
(AND('[1]PWS Information'!$E$10="CWS",U207="Single Family Residence",S207="Yes",Q207="Non-Lead", N207="Non-Lead - Copper",O207="Before 1989")))),"Tier 4",
IF((OR((AND('[1]PWS Information'!$E$10="NTNC",Q207="Non-Lead")),
(AND('[1]PWS Information'!$E$10="CWS",Q207="Non-Lead",S207="")),
(AND('[1]PWS Information'!$E$10="CWS",Q207="Non-Lead",S207="No")),
(AND('[1]PWS Information'!$E$10="CWS",Q207="Non-Lead",S207="Don't Know")),
(AND('[1]PWS Information'!$E$10="CWS",Q207="Non-Lead", J207="Non-Lead - Copper", S207="Yes", L207="Between 1989 and 2014")),
(AND('[1]PWS Information'!$E$10="CWS",Q207="Non-Lead", J207="Non-Lead - Copper", S207="Yes", L207="After 2014")),
(AND('[1]PWS Information'!$E$10="CWS",Q207="Non-Lead", J207="Non-Lead - Copper", S207="Yes", L207="Unknown")),
(AND('[1]PWS Information'!$E$10="CWS",Q207="Non-Lead", N207="Non-Lead - Copper", S207="Yes", O207="Between 1989 and 2014")),
(AND('[1]PWS Information'!$E$10="CWS",Q207="Non-Lead", N207="Non-Lead - Copper", S207="Yes", O207="After 2014")),
(AND('[1]PWS Information'!$E$10="CWS",Q207="Non-Lead", N207="Non-Lead - Copper", S207="Yes", O207="Unknown")),
(AND('[1]PWS Information'!$E$10="CWS",Q207="Unknown")),
(AND('[1]PWS Information'!$E$10="NTNC",Q207="Unknown")))),"Tier 5",
"")))))</f>
        <v>Tier 5</v>
      </c>
      <c r="Z207" s="71"/>
      <c r="AA207" s="71"/>
    </row>
    <row r="208" spans="1:27" ht="57.6" x14ac:dyDescent="0.3">
      <c r="A208" s="1"/>
      <c r="B208" s="70">
        <v>723179</v>
      </c>
      <c r="C208" s="73">
        <v>15</v>
      </c>
      <c r="D208" s="74" t="s">
        <v>144</v>
      </c>
      <c r="E208" s="74" t="s">
        <v>49</v>
      </c>
      <c r="F208" s="74">
        <v>78640</v>
      </c>
      <c r="G208" s="78"/>
      <c r="H208" s="63">
        <v>29.936033299999998</v>
      </c>
      <c r="I208" s="64">
        <v>-97.808227777777702</v>
      </c>
      <c r="J208" s="65" t="s">
        <v>57</v>
      </c>
      <c r="K208" s="66" t="s">
        <v>51</v>
      </c>
      <c r="L208" s="62" t="s">
        <v>58</v>
      </c>
      <c r="M208" s="69"/>
      <c r="N208" s="65" t="s">
        <v>50</v>
      </c>
      <c r="O208" s="66" t="s">
        <v>58</v>
      </c>
      <c r="P208" s="69"/>
      <c r="Q208" s="55" t="str">
        <f t="shared" si="3"/>
        <v>Non-Lead</v>
      </c>
      <c r="R208" s="70" t="s">
        <v>51</v>
      </c>
      <c r="S208" s="70" t="s">
        <v>51</v>
      </c>
      <c r="T208" s="70"/>
      <c r="U208" s="71" t="s">
        <v>53</v>
      </c>
      <c r="V208" s="71" t="s">
        <v>51</v>
      </c>
      <c r="W208" s="71" t="s">
        <v>51</v>
      </c>
      <c r="X208" s="71" t="s">
        <v>51</v>
      </c>
      <c r="Y208" s="72" t="str">
        <f>IF((OR((AND('[1]PWS Information'!$E$10="CWS",U208="Single Family Residence",Q208="Lead")),
(AND('[1]PWS Information'!$E$10="CWS",U208="Multiple Family Residence",'[1]PWS Information'!$E$11="Yes",Q208="Lead")),
(AND('[1]PWS Information'!$E$10="NTNC",Q208="Lead")))),"Tier 1",
IF((OR((AND('[1]PWS Information'!$E$10="CWS",U208="Multiple Family Residence",'[1]PWS Information'!$E$11="No",Q208="Lead")),
(AND('[1]PWS Information'!$E$10="CWS",U208="Other",Q208="Lead")),
(AND('[1]PWS Information'!$E$10="CWS",U208="Building",Q208="Lead")))),"Tier 2",
IF((OR((AND('[1]PWS Information'!$E$10="CWS",U208="Single Family Residence",Q208="Galvanized Requiring Replacement")),
(AND('[1]PWS Information'!$E$10="CWS",U208="Single Family Residence",Q208="Galvanized Requiring Replacement",R208="Yes")),
(AND('[1]PWS Information'!$E$10="NTNC",Q208="Galvanized Requiring Replacement")),
(AND('[1]PWS Information'!$E$10="NTNC",U208="Single Family Residence",R208="Yes")))),"Tier 3",
IF((OR((AND('[1]PWS Information'!$E$10="CWS",U208="Single Family Residence",S208="Yes",Q208="Non-Lead", J208="Non-Lead - Copper",L208="Before 1989")),
(AND('[1]PWS Information'!$E$10="CWS",U208="Single Family Residence",S208="Yes",Q208="Non-Lead", N208="Non-Lead - Copper",O208="Before 1989")))),"Tier 4",
IF((OR((AND('[1]PWS Information'!$E$10="NTNC",Q208="Non-Lead")),
(AND('[1]PWS Information'!$E$10="CWS",Q208="Non-Lead",S208="")),
(AND('[1]PWS Information'!$E$10="CWS",Q208="Non-Lead",S208="No")),
(AND('[1]PWS Information'!$E$10="CWS",Q208="Non-Lead",S208="Don't Know")),
(AND('[1]PWS Information'!$E$10="CWS",Q208="Non-Lead", J208="Non-Lead - Copper", S208="Yes", L208="Between 1989 and 2014")),
(AND('[1]PWS Information'!$E$10="CWS",Q208="Non-Lead", J208="Non-Lead - Copper", S208="Yes", L208="After 2014")),
(AND('[1]PWS Information'!$E$10="CWS",Q208="Non-Lead", J208="Non-Lead - Copper", S208="Yes", L208="Unknown")),
(AND('[1]PWS Information'!$E$10="CWS",Q208="Non-Lead", N208="Non-Lead - Copper", S208="Yes", O208="Between 1989 and 2014")),
(AND('[1]PWS Information'!$E$10="CWS",Q208="Non-Lead", N208="Non-Lead - Copper", S208="Yes", O208="After 2014")),
(AND('[1]PWS Information'!$E$10="CWS",Q208="Non-Lead", N208="Non-Lead - Copper", S208="Yes", O208="Unknown")),
(AND('[1]PWS Information'!$E$10="CWS",Q208="Unknown")),
(AND('[1]PWS Information'!$E$10="NTNC",Q208="Unknown")))),"Tier 5",
"")))))</f>
        <v>Tier 5</v>
      </c>
      <c r="Z208" s="71"/>
      <c r="AA208" s="71"/>
    </row>
    <row r="209" spans="1:27" ht="57.6" x14ac:dyDescent="0.3">
      <c r="A209" s="1"/>
      <c r="B209" s="70">
        <v>13363994</v>
      </c>
      <c r="C209" s="73">
        <v>38</v>
      </c>
      <c r="D209" s="74" t="s">
        <v>144</v>
      </c>
      <c r="E209" s="74" t="s">
        <v>49</v>
      </c>
      <c r="F209" s="74">
        <v>78640</v>
      </c>
      <c r="G209" s="78"/>
      <c r="H209" s="63">
        <v>29.935647199999998</v>
      </c>
      <c r="I209" s="64">
        <v>-97.808566666666593</v>
      </c>
      <c r="J209" s="65" t="s">
        <v>57</v>
      </c>
      <c r="K209" s="66" t="s">
        <v>51</v>
      </c>
      <c r="L209" s="62" t="s">
        <v>58</v>
      </c>
      <c r="M209" s="69"/>
      <c r="N209" s="65" t="s">
        <v>50</v>
      </c>
      <c r="O209" s="66" t="s">
        <v>58</v>
      </c>
      <c r="P209" s="69"/>
      <c r="Q209" s="55" t="str">
        <f t="shared" si="3"/>
        <v>Non-Lead</v>
      </c>
      <c r="R209" s="70" t="s">
        <v>51</v>
      </c>
      <c r="S209" s="70" t="s">
        <v>51</v>
      </c>
      <c r="T209" s="70"/>
      <c r="U209" s="71" t="s">
        <v>53</v>
      </c>
      <c r="V209" s="71" t="s">
        <v>51</v>
      </c>
      <c r="W209" s="71" t="s">
        <v>51</v>
      </c>
      <c r="X209" s="71" t="s">
        <v>51</v>
      </c>
      <c r="Y209" s="72" t="str">
        <f>IF((OR((AND('[1]PWS Information'!$E$10="CWS",U209="Single Family Residence",Q209="Lead")),
(AND('[1]PWS Information'!$E$10="CWS",U209="Multiple Family Residence",'[1]PWS Information'!$E$11="Yes",Q209="Lead")),
(AND('[1]PWS Information'!$E$10="NTNC",Q209="Lead")))),"Tier 1",
IF((OR((AND('[1]PWS Information'!$E$10="CWS",U209="Multiple Family Residence",'[1]PWS Information'!$E$11="No",Q209="Lead")),
(AND('[1]PWS Information'!$E$10="CWS",U209="Other",Q209="Lead")),
(AND('[1]PWS Information'!$E$10="CWS",U209="Building",Q209="Lead")))),"Tier 2",
IF((OR((AND('[1]PWS Information'!$E$10="CWS",U209="Single Family Residence",Q209="Galvanized Requiring Replacement")),
(AND('[1]PWS Information'!$E$10="CWS",U209="Single Family Residence",Q209="Galvanized Requiring Replacement",R209="Yes")),
(AND('[1]PWS Information'!$E$10="NTNC",Q209="Galvanized Requiring Replacement")),
(AND('[1]PWS Information'!$E$10="NTNC",U209="Single Family Residence",R209="Yes")))),"Tier 3",
IF((OR((AND('[1]PWS Information'!$E$10="CWS",U209="Single Family Residence",S209="Yes",Q209="Non-Lead", J209="Non-Lead - Copper",L209="Before 1989")),
(AND('[1]PWS Information'!$E$10="CWS",U209="Single Family Residence",S209="Yes",Q209="Non-Lead", N209="Non-Lead - Copper",O209="Before 1989")))),"Tier 4",
IF((OR((AND('[1]PWS Information'!$E$10="NTNC",Q209="Non-Lead")),
(AND('[1]PWS Information'!$E$10="CWS",Q209="Non-Lead",S209="")),
(AND('[1]PWS Information'!$E$10="CWS",Q209="Non-Lead",S209="No")),
(AND('[1]PWS Information'!$E$10="CWS",Q209="Non-Lead",S209="Don't Know")),
(AND('[1]PWS Information'!$E$10="CWS",Q209="Non-Lead", J209="Non-Lead - Copper", S209="Yes", L209="Between 1989 and 2014")),
(AND('[1]PWS Information'!$E$10="CWS",Q209="Non-Lead", J209="Non-Lead - Copper", S209="Yes", L209="After 2014")),
(AND('[1]PWS Information'!$E$10="CWS",Q209="Non-Lead", J209="Non-Lead - Copper", S209="Yes", L209="Unknown")),
(AND('[1]PWS Information'!$E$10="CWS",Q209="Non-Lead", N209="Non-Lead - Copper", S209="Yes", O209="Between 1989 and 2014")),
(AND('[1]PWS Information'!$E$10="CWS",Q209="Non-Lead", N209="Non-Lead - Copper", S209="Yes", O209="After 2014")),
(AND('[1]PWS Information'!$E$10="CWS",Q209="Non-Lead", N209="Non-Lead - Copper", S209="Yes", O209="Unknown")),
(AND('[1]PWS Information'!$E$10="CWS",Q209="Unknown")),
(AND('[1]PWS Information'!$E$10="NTNC",Q209="Unknown")))),"Tier 5",
"")))))</f>
        <v>Tier 5</v>
      </c>
      <c r="Z209" s="71"/>
      <c r="AA209" s="71"/>
    </row>
    <row r="210" spans="1:27" ht="57.6" x14ac:dyDescent="0.3">
      <c r="A210" s="17"/>
      <c r="B210" s="70">
        <v>726683</v>
      </c>
      <c r="C210" s="73" t="s">
        <v>145</v>
      </c>
      <c r="D210" s="74" t="s">
        <v>146</v>
      </c>
      <c r="E210" s="74" t="s">
        <v>49</v>
      </c>
      <c r="F210" s="74">
        <v>78640</v>
      </c>
      <c r="G210" s="78"/>
      <c r="H210" s="63">
        <v>29.936413000000002</v>
      </c>
      <c r="I210" s="64">
        <v>-97.807969999999997</v>
      </c>
      <c r="J210" s="65" t="s">
        <v>57</v>
      </c>
      <c r="K210" s="66" t="s">
        <v>51</v>
      </c>
      <c r="L210" s="62" t="s">
        <v>58</v>
      </c>
      <c r="M210" s="69"/>
      <c r="N210" s="65" t="s">
        <v>50</v>
      </c>
      <c r="O210" s="66" t="s">
        <v>58</v>
      </c>
      <c r="P210" s="69"/>
      <c r="Q210" s="55" t="str">
        <f t="shared" si="3"/>
        <v>Non-Lead</v>
      </c>
      <c r="R210" s="70" t="s">
        <v>51</v>
      </c>
      <c r="S210" s="70" t="s">
        <v>51</v>
      </c>
      <c r="T210" s="70"/>
      <c r="U210" s="71" t="s">
        <v>53</v>
      </c>
      <c r="V210" s="71" t="s">
        <v>51</v>
      </c>
      <c r="W210" s="71" t="s">
        <v>51</v>
      </c>
      <c r="X210" s="71" t="s">
        <v>51</v>
      </c>
      <c r="Y210" s="72" t="str">
        <f>IF((OR((AND('[1]PWS Information'!$E$10="CWS",U210="Single Family Residence",Q210="Lead")),
(AND('[1]PWS Information'!$E$10="CWS",U210="Multiple Family Residence",'[1]PWS Information'!$E$11="Yes",Q210="Lead")),
(AND('[1]PWS Information'!$E$10="NTNC",Q210="Lead")))),"Tier 1",
IF((OR((AND('[1]PWS Information'!$E$10="CWS",U210="Multiple Family Residence",'[1]PWS Information'!$E$11="No",Q210="Lead")),
(AND('[1]PWS Information'!$E$10="CWS",U210="Other",Q210="Lead")),
(AND('[1]PWS Information'!$E$10="CWS",U210="Building",Q210="Lead")))),"Tier 2",
IF((OR((AND('[1]PWS Information'!$E$10="CWS",U210="Single Family Residence",Q210="Galvanized Requiring Replacement")),
(AND('[1]PWS Information'!$E$10="CWS",U210="Single Family Residence",Q210="Galvanized Requiring Replacement",R210="Yes")),
(AND('[1]PWS Information'!$E$10="NTNC",Q210="Galvanized Requiring Replacement")),
(AND('[1]PWS Information'!$E$10="NTNC",U210="Single Family Residence",R210="Yes")))),"Tier 3",
IF((OR((AND('[1]PWS Information'!$E$10="CWS",U210="Single Family Residence",S210="Yes",Q210="Non-Lead", J210="Non-Lead - Copper",L210="Before 1989")),
(AND('[1]PWS Information'!$E$10="CWS",U210="Single Family Residence",S210="Yes",Q210="Non-Lead", N210="Non-Lead - Copper",O210="Before 1989")))),"Tier 4",
IF((OR((AND('[1]PWS Information'!$E$10="NTNC",Q210="Non-Lead")),
(AND('[1]PWS Information'!$E$10="CWS",Q210="Non-Lead",S210="")),
(AND('[1]PWS Information'!$E$10="CWS",Q210="Non-Lead",S210="No")),
(AND('[1]PWS Information'!$E$10="CWS",Q210="Non-Lead",S210="Don't Know")),
(AND('[1]PWS Information'!$E$10="CWS",Q210="Non-Lead", J210="Non-Lead - Copper", S210="Yes", L210="Between 1989 and 2014")),
(AND('[1]PWS Information'!$E$10="CWS",Q210="Non-Lead", J210="Non-Lead - Copper", S210="Yes", L210="After 2014")),
(AND('[1]PWS Information'!$E$10="CWS",Q210="Non-Lead", J210="Non-Lead - Copper", S210="Yes", L210="Unknown")),
(AND('[1]PWS Information'!$E$10="CWS",Q210="Non-Lead", N210="Non-Lead - Copper", S210="Yes", O210="Between 1989 and 2014")),
(AND('[1]PWS Information'!$E$10="CWS",Q210="Non-Lead", N210="Non-Lead - Copper", S210="Yes", O210="After 2014")),
(AND('[1]PWS Information'!$E$10="CWS",Q210="Non-Lead", N210="Non-Lead - Copper", S210="Yes", O210="Unknown")),
(AND('[1]PWS Information'!$E$10="CWS",Q210="Unknown")),
(AND('[1]PWS Information'!$E$10="NTNC",Q210="Unknown")))),"Tier 5",
"")))))</f>
        <v>Tier 5</v>
      </c>
      <c r="Z210" s="71"/>
      <c r="AA210" s="71"/>
    </row>
    <row r="211" spans="1:27" ht="57.6" x14ac:dyDescent="0.3">
      <c r="A211" s="1"/>
      <c r="B211" s="70">
        <v>10978591</v>
      </c>
      <c r="C211" s="73">
        <v>87</v>
      </c>
      <c r="D211" s="74" t="s">
        <v>144</v>
      </c>
      <c r="E211" s="74" t="s">
        <v>49</v>
      </c>
      <c r="F211" s="74">
        <v>78640</v>
      </c>
      <c r="G211" s="78"/>
      <c r="H211" s="63">
        <v>29.935583300000001</v>
      </c>
      <c r="I211" s="64">
        <v>-97.807713888888799</v>
      </c>
      <c r="J211" s="65" t="s">
        <v>57</v>
      </c>
      <c r="K211" s="66" t="s">
        <v>51</v>
      </c>
      <c r="L211" s="62" t="s">
        <v>58</v>
      </c>
      <c r="M211" s="69"/>
      <c r="N211" s="65" t="s">
        <v>50</v>
      </c>
      <c r="O211" s="66" t="s">
        <v>58</v>
      </c>
      <c r="P211" s="69"/>
      <c r="Q211" s="55" t="str">
        <f t="shared" si="3"/>
        <v>Non-Lead</v>
      </c>
      <c r="R211" s="70" t="s">
        <v>51</v>
      </c>
      <c r="S211" s="70" t="s">
        <v>51</v>
      </c>
      <c r="T211" s="70"/>
      <c r="U211" s="71" t="s">
        <v>53</v>
      </c>
      <c r="V211" s="71" t="s">
        <v>51</v>
      </c>
      <c r="W211" s="71" t="s">
        <v>51</v>
      </c>
      <c r="X211" s="71" t="s">
        <v>51</v>
      </c>
      <c r="Y211" s="72" t="str">
        <f>IF((OR((AND('[1]PWS Information'!$E$10="CWS",U211="Single Family Residence",Q211="Lead")),
(AND('[1]PWS Information'!$E$10="CWS",U211="Multiple Family Residence",'[1]PWS Information'!$E$11="Yes",Q211="Lead")),
(AND('[1]PWS Information'!$E$10="NTNC",Q211="Lead")))),"Tier 1",
IF((OR((AND('[1]PWS Information'!$E$10="CWS",U211="Multiple Family Residence",'[1]PWS Information'!$E$11="No",Q211="Lead")),
(AND('[1]PWS Information'!$E$10="CWS",U211="Other",Q211="Lead")),
(AND('[1]PWS Information'!$E$10="CWS",U211="Building",Q211="Lead")))),"Tier 2",
IF((OR((AND('[1]PWS Information'!$E$10="CWS",U211="Single Family Residence",Q211="Galvanized Requiring Replacement")),
(AND('[1]PWS Information'!$E$10="CWS",U211="Single Family Residence",Q211="Galvanized Requiring Replacement",R211="Yes")),
(AND('[1]PWS Information'!$E$10="NTNC",Q211="Galvanized Requiring Replacement")),
(AND('[1]PWS Information'!$E$10="NTNC",U211="Single Family Residence",R211="Yes")))),"Tier 3",
IF((OR((AND('[1]PWS Information'!$E$10="CWS",U211="Single Family Residence",S211="Yes",Q211="Non-Lead", J211="Non-Lead - Copper",L211="Before 1989")),
(AND('[1]PWS Information'!$E$10="CWS",U211="Single Family Residence",S211="Yes",Q211="Non-Lead", N211="Non-Lead - Copper",O211="Before 1989")))),"Tier 4",
IF((OR((AND('[1]PWS Information'!$E$10="NTNC",Q211="Non-Lead")),
(AND('[1]PWS Information'!$E$10="CWS",Q211="Non-Lead",S211="")),
(AND('[1]PWS Information'!$E$10="CWS",Q211="Non-Lead",S211="No")),
(AND('[1]PWS Information'!$E$10="CWS",Q211="Non-Lead",S211="Don't Know")),
(AND('[1]PWS Information'!$E$10="CWS",Q211="Non-Lead", J211="Non-Lead - Copper", S211="Yes", L211="Between 1989 and 2014")),
(AND('[1]PWS Information'!$E$10="CWS",Q211="Non-Lead", J211="Non-Lead - Copper", S211="Yes", L211="After 2014")),
(AND('[1]PWS Information'!$E$10="CWS",Q211="Non-Lead", J211="Non-Lead - Copper", S211="Yes", L211="Unknown")),
(AND('[1]PWS Information'!$E$10="CWS",Q211="Non-Lead", N211="Non-Lead - Copper", S211="Yes", O211="Between 1989 and 2014")),
(AND('[1]PWS Information'!$E$10="CWS",Q211="Non-Lead", N211="Non-Lead - Copper", S211="Yes", O211="After 2014")),
(AND('[1]PWS Information'!$E$10="CWS",Q211="Non-Lead", N211="Non-Lead - Copper", S211="Yes", O211="Unknown")),
(AND('[1]PWS Information'!$E$10="CWS",Q211="Unknown")),
(AND('[1]PWS Information'!$E$10="NTNC",Q211="Unknown")))),"Tier 5",
"")))))</f>
        <v>Tier 5</v>
      </c>
      <c r="Z211" s="71"/>
      <c r="AA211" s="71"/>
    </row>
    <row r="212" spans="1:27" ht="57.6" x14ac:dyDescent="0.3">
      <c r="A212" s="1"/>
      <c r="B212" s="70">
        <v>12167277</v>
      </c>
      <c r="C212" s="73">
        <v>92</v>
      </c>
      <c r="D212" s="74" t="s">
        <v>144</v>
      </c>
      <c r="E212" s="74" t="s">
        <v>49</v>
      </c>
      <c r="F212" s="74">
        <v>78640</v>
      </c>
      <c r="G212" s="78"/>
      <c r="H212" s="63">
        <v>29.934913900000002</v>
      </c>
      <c r="I212" s="64">
        <v>-97.808002777777702</v>
      </c>
      <c r="J212" s="65" t="s">
        <v>57</v>
      </c>
      <c r="K212" s="66" t="s">
        <v>51</v>
      </c>
      <c r="L212" s="62" t="s">
        <v>58</v>
      </c>
      <c r="M212" s="69"/>
      <c r="N212" s="65" t="s">
        <v>50</v>
      </c>
      <c r="O212" s="66" t="s">
        <v>58</v>
      </c>
      <c r="P212" s="69"/>
      <c r="Q212" s="55" t="str">
        <f t="shared" si="3"/>
        <v>Non-Lead</v>
      </c>
      <c r="R212" s="70" t="s">
        <v>51</v>
      </c>
      <c r="S212" s="70" t="s">
        <v>51</v>
      </c>
      <c r="T212" s="70"/>
      <c r="U212" s="71" t="s">
        <v>53</v>
      </c>
      <c r="V212" s="71" t="s">
        <v>51</v>
      </c>
      <c r="W212" s="71" t="s">
        <v>51</v>
      </c>
      <c r="X212" s="71" t="s">
        <v>51</v>
      </c>
      <c r="Y212" s="72" t="str">
        <f>IF((OR((AND('[1]PWS Information'!$E$10="CWS",U212="Single Family Residence",Q212="Lead")),
(AND('[1]PWS Information'!$E$10="CWS",U212="Multiple Family Residence",'[1]PWS Information'!$E$11="Yes",Q212="Lead")),
(AND('[1]PWS Information'!$E$10="NTNC",Q212="Lead")))),"Tier 1",
IF((OR((AND('[1]PWS Information'!$E$10="CWS",U212="Multiple Family Residence",'[1]PWS Information'!$E$11="No",Q212="Lead")),
(AND('[1]PWS Information'!$E$10="CWS",U212="Other",Q212="Lead")),
(AND('[1]PWS Information'!$E$10="CWS",U212="Building",Q212="Lead")))),"Tier 2",
IF((OR((AND('[1]PWS Information'!$E$10="CWS",U212="Single Family Residence",Q212="Galvanized Requiring Replacement")),
(AND('[1]PWS Information'!$E$10="CWS",U212="Single Family Residence",Q212="Galvanized Requiring Replacement",R212="Yes")),
(AND('[1]PWS Information'!$E$10="NTNC",Q212="Galvanized Requiring Replacement")),
(AND('[1]PWS Information'!$E$10="NTNC",U212="Single Family Residence",R212="Yes")))),"Tier 3",
IF((OR((AND('[1]PWS Information'!$E$10="CWS",U212="Single Family Residence",S212="Yes",Q212="Non-Lead", J212="Non-Lead - Copper",L212="Before 1989")),
(AND('[1]PWS Information'!$E$10="CWS",U212="Single Family Residence",S212="Yes",Q212="Non-Lead", N212="Non-Lead - Copper",O212="Before 1989")))),"Tier 4",
IF((OR((AND('[1]PWS Information'!$E$10="NTNC",Q212="Non-Lead")),
(AND('[1]PWS Information'!$E$10="CWS",Q212="Non-Lead",S212="")),
(AND('[1]PWS Information'!$E$10="CWS",Q212="Non-Lead",S212="No")),
(AND('[1]PWS Information'!$E$10="CWS",Q212="Non-Lead",S212="Don't Know")),
(AND('[1]PWS Information'!$E$10="CWS",Q212="Non-Lead", J212="Non-Lead - Copper", S212="Yes", L212="Between 1989 and 2014")),
(AND('[1]PWS Information'!$E$10="CWS",Q212="Non-Lead", J212="Non-Lead - Copper", S212="Yes", L212="After 2014")),
(AND('[1]PWS Information'!$E$10="CWS",Q212="Non-Lead", J212="Non-Lead - Copper", S212="Yes", L212="Unknown")),
(AND('[1]PWS Information'!$E$10="CWS",Q212="Non-Lead", N212="Non-Lead - Copper", S212="Yes", O212="Between 1989 and 2014")),
(AND('[1]PWS Information'!$E$10="CWS",Q212="Non-Lead", N212="Non-Lead - Copper", S212="Yes", O212="After 2014")),
(AND('[1]PWS Information'!$E$10="CWS",Q212="Non-Lead", N212="Non-Lead - Copper", S212="Yes", O212="Unknown")),
(AND('[1]PWS Information'!$E$10="CWS",Q212="Unknown")),
(AND('[1]PWS Information'!$E$10="NTNC",Q212="Unknown")))),"Tier 5",
"")))))</f>
        <v>Tier 5</v>
      </c>
      <c r="Z212" s="71"/>
      <c r="AA212" s="71"/>
    </row>
    <row r="213" spans="1:27" ht="57.6" x14ac:dyDescent="0.3">
      <c r="A213" s="1"/>
      <c r="B213" s="70">
        <v>12670363</v>
      </c>
      <c r="C213" s="73">
        <v>135</v>
      </c>
      <c r="D213" s="74" t="s">
        <v>144</v>
      </c>
      <c r="E213" s="74" t="s">
        <v>49</v>
      </c>
      <c r="F213" s="74">
        <v>78640</v>
      </c>
      <c r="G213" s="78"/>
      <c r="H213" s="63">
        <v>29.934877799999999</v>
      </c>
      <c r="I213" s="64">
        <v>-97.807499999999905</v>
      </c>
      <c r="J213" s="65" t="s">
        <v>57</v>
      </c>
      <c r="K213" s="66" t="s">
        <v>51</v>
      </c>
      <c r="L213" s="62" t="s">
        <v>58</v>
      </c>
      <c r="M213" s="69"/>
      <c r="N213" s="65" t="s">
        <v>50</v>
      </c>
      <c r="O213" s="66" t="s">
        <v>58</v>
      </c>
      <c r="P213" s="69"/>
      <c r="Q213" s="55" t="str">
        <f t="shared" si="3"/>
        <v>Non-Lead</v>
      </c>
      <c r="R213" s="70" t="s">
        <v>51</v>
      </c>
      <c r="S213" s="70" t="s">
        <v>51</v>
      </c>
      <c r="T213" s="70"/>
      <c r="U213" s="71" t="s">
        <v>53</v>
      </c>
      <c r="V213" s="71" t="s">
        <v>51</v>
      </c>
      <c r="W213" s="71" t="s">
        <v>51</v>
      </c>
      <c r="X213" s="71" t="s">
        <v>51</v>
      </c>
      <c r="Y213" s="72" t="str">
        <f>IF((OR((AND('[1]PWS Information'!$E$10="CWS",U213="Single Family Residence",Q213="Lead")),
(AND('[1]PWS Information'!$E$10="CWS",U213="Multiple Family Residence",'[1]PWS Information'!$E$11="Yes",Q213="Lead")),
(AND('[1]PWS Information'!$E$10="NTNC",Q213="Lead")))),"Tier 1",
IF((OR((AND('[1]PWS Information'!$E$10="CWS",U213="Multiple Family Residence",'[1]PWS Information'!$E$11="No",Q213="Lead")),
(AND('[1]PWS Information'!$E$10="CWS",U213="Other",Q213="Lead")),
(AND('[1]PWS Information'!$E$10="CWS",U213="Building",Q213="Lead")))),"Tier 2",
IF((OR((AND('[1]PWS Information'!$E$10="CWS",U213="Single Family Residence",Q213="Galvanized Requiring Replacement")),
(AND('[1]PWS Information'!$E$10="CWS",U213="Single Family Residence",Q213="Galvanized Requiring Replacement",R213="Yes")),
(AND('[1]PWS Information'!$E$10="NTNC",Q213="Galvanized Requiring Replacement")),
(AND('[1]PWS Information'!$E$10="NTNC",U213="Single Family Residence",R213="Yes")))),"Tier 3",
IF((OR((AND('[1]PWS Information'!$E$10="CWS",U213="Single Family Residence",S213="Yes",Q213="Non-Lead", J213="Non-Lead - Copper",L213="Before 1989")),
(AND('[1]PWS Information'!$E$10="CWS",U213="Single Family Residence",S213="Yes",Q213="Non-Lead", N213="Non-Lead - Copper",O213="Before 1989")))),"Tier 4",
IF((OR((AND('[1]PWS Information'!$E$10="NTNC",Q213="Non-Lead")),
(AND('[1]PWS Information'!$E$10="CWS",Q213="Non-Lead",S213="")),
(AND('[1]PWS Information'!$E$10="CWS",Q213="Non-Lead",S213="No")),
(AND('[1]PWS Information'!$E$10="CWS",Q213="Non-Lead",S213="Don't Know")),
(AND('[1]PWS Information'!$E$10="CWS",Q213="Non-Lead", J213="Non-Lead - Copper", S213="Yes", L213="Between 1989 and 2014")),
(AND('[1]PWS Information'!$E$10="CWS",Q213="Non-Lead", J213="Non-Lead - Copper", S213="Yes", L213="After 2014")),
(AND('[1]PWS Information'!$E$10="CWS",Q213="Non-Lead", J213="Non-Lead - Copper", S213="Yes", L213="Unknown")),
(AND('[1]PWS Information'!$E$10="CWS",Q213="Non-Lead", N213="Non-Lead - Copper", S213="Yes", O213="Between 1989 and 2014")),
(AND('[1]PWS Information'!$E$10="CWS",Q213="Non-Lead", N213="Non-Lead - Copper", S213="Yes", O213="After 2014")),
(AND('[1]PWS Information'!$E$10="CWS",Q213="Non-Lead", N213="Non-Lead - Copper", S213="Yes", O213="Unknown")),
(AND('[1]PWS Information'!$E$10="CWS",Q213="Unknown")),
(AND('[1]PWS Information'!$E$10="NTNC",Q213="Unknown")))),"Tier 5",
"")))))</f>
        <v>Tier 5</v>
      </c>
      <c r="Z213" s="71"/>
      <c r="AA213" s="71"/>
    </row>
    <row r="214" spans="1:27" ht="57.6" x14ac:dyDescent="0.3">
      <c r="A214" s="17"/>
      <c r="B214" s="70">
        <v>12659057</v>
      </c>
      <c r="C214" s="73">
        <v>326</v>
      </c>
      <c r="D214" s="74" t="s">
        <v>147</v>
      </c>
      <c r="E214" s="74" t="s">
        <v>49</v>
      </c>
      <c r="F214" s="74">
        <v>78640</v>
      </c>
      <c r="G214" s="78"/>
      <c r="H214" s="63">
        <v>29.934836099999998</v>
      </c>
      <c r="I214" s="64">
        <v>-97.806466666666594</v>
      </c>
      <c r="J214" s="65" t="s">
        <v>57</v>
      </c>
      <c r="K214" s="66" t="s">
        <v>51</v>
      </c>
      <c r="L214" s="62" t="s">
        <v>58</v>
      </c>
      <c r="M214" s="69"/>
      <c r="N214" s="65" t="s">
        <v>50</v>
      </c>
      <c r="O214" s="66" t="s">
        <v>58</v>
      </c>
      <c r="P214" s="69"/>
      <c r="Q214" s="55" t="str">
        <f t="shared" si="3"/>
        <v>Non-Lead</v>
      </c>
      <c r="R214" s="70" t="s">
        <v>51</v>
      </c>
      <c r="S214" s="70" t="s">
        <v>51</v>
      </c>
      <c r="T214" s="70"/>
      <c r="U214" s="71" t="s">
        <v>53</v>
      </c>
      <c r="V214" s="71" t="s">
        <v>51</v>
      </c>
      <c r="W214" s="71" t="s">
        <v>51</v>
      </c>
      <c r="X214" s="71" t="s">
        <v>51</v>
      </c>
      <c r="Y214" s="72" t="str">
        <f>IF((OR((AND('[1]PWS Information'!$E$10="CWS",U214="Single Family Residence",Q214="Lead")),
(AND('[1]PWS Information'!$E$10="CWS",U214="Multiple Family Residence",'[1]PWS Information'!$E$11="Yes",Q214="Lead")),
(AND('[1]PWS Information'!$E$10="NTNC",Q214="Lead")))),"Tier 1",
IF((OR((AND('[1]PWS Information'!$E$10="CWS",U214="Multiple Family Residence",'[1]PWS Information'!$E$11="No",Q214="Lead")),
(AND('[1]PWS Information'!$E$10="CWS",U214="Other",Q214="Lead")),
(AND('[1]PWS Information'!$E$10="CWS",U214="Building",Q214="Lead")))),"Tier 2",
IF((OR((AND('[1]PWS Information'!$E$10="CWS",U214="Single Family Residence",Q214="Galvanized Requiring Replacement")),
(AND('[1]PWS Information'!$E$10="CWS",U214="Single Family Residence",Q214="Galvanized Requiring Replacement",R214="Yes")),
(AND('[1]PWS Information'!$E$10="NTNC",Q214="Galvanized Requiring Replacement")),
(AND('[1]PWS Information'!$E$10="NTNC",U214="Single Family Residence",R214="Yes")))),"Tier 3",
IF((OR((AND('[1]PWS Information'!$E$10="CWS",U214="Single Family Residence",S214="Yes",Q214="Non-Lead", J214="Non-Lead - Copper",L214="Before 1989")),
(AND('[1]PWS Information'!$E$10="CWS",U214="Single Family Residence",S214="Yes",Q214="Non-Lead", N214="Non-Lead - Copper",O214="Before 1989")))),"Tier 4",
IF((OR((AND('[1]PWS Information'!$E$10="NTNC",Q214="Non-Lead")),
(AND('[1]PWS Information'!$E$10="CWS",Q214="Non-Lead",S214="")),
(AND('[1]PWS Information'!$E$10="CWS",Q214="Non-Lead",S214="No")),
(AND('[1]PWS Information'!$E$10="CWS",Q214="Non-Lead",S214="Don't Know")),
(AND('[1]PWS Information'!$E$10="CWS",Q214="Non-Lead", J214="Non-Lead - Copper", S214="Yes", L214="Between 1989 and 2014")),
(AND('[1]PWS Information'!$E$10="CWS",Q214="Non-Lead", J214="Non-Lead - Copper", S214="Yes", L214="After 2014")),
(AND('[1]PWS Information'!$E$10="CWS",Q214="Non-Lead", J214="Non-Lead - Copper", S214="Yes", L214="Unknown")),
(AND('[1]PWS Information'!$E$10="CWS",Q214="Non-Lead", N214="Non-Lead - Copper", S214="Yes", O214="Between 1989 and 2014")),
(AND('[1]PWS Information'!$E$10="CWS",Q214="Non-Lead", N214="Non-Lead - Copper", S214="Yes", O214="After 2014")),
(AND('[1]PWS Information'!$E$10="CWS",Q214="Non-Lead", N214="Non-Lead - Copper", S214="Yes", O214="Unknown")),
(AND('[1]PWS Information'!$E$10="CWS",Q214="Unknown")),
(AND('[1]PWS Information'!$E$10="NTNC",Q214="Unknown")))),"Tier 5",
"")))))</f>
        <v>Tier 5</v>
      </c>
      <c r="Z214" s="71"/>
      <c r="AA214" s="71"/>
    </row>
    <row r="215" spans="1:27" ht="57.6" x14ac:dyDescent="0.3">
      <c r="A215" s="1"/>
      <c r="B215" s="70">
        <v>12659152</v>
      </c>
      <c r="C215" s="73">
        <v>376</v>
      </c>
      <c r="D215" s="74" t="s">
        <v>147</v>
      </c>
      <c r="E215" s="74" t="s">
        <v>49</v>
      </c>
      <c r="F215" s="74">
        <v>78640</v>
      </c>
      <c r="G215" s="78"/>
      <c r="H215" s="63">
        <v>29.9345806</v>
      </c>
      <c r="I215" s="64">
        <v>-97.8069722222222</v>
      </c>
      <c r="J215" s="65" t="s">
        <v>57</v>
      </c>
      <c r="K215" s="66" t="s">
        <v>51</v>
      </c>
      <c r="L215" s="62" t="s">
        <v>58</v>
      </c>
      <c r="M215" s="69"/>
      <c r="N215" s="65" t="s">
        <v>50</v>
      </c>
      <c r="O215" s="66" t="s">
        <v>58</v>
      </c>
      <c r="P215" s="69"/>
      <c r="Q215" s="55" t="str">
        <f t="shared" si="3"/>
        <v>Non-Lead</v>
      </c>
      <c r="R215" s="70" t="s">
        <v>51</v>
      </c>
      <c r="S215" s="70" t="s">
        <v>51</v>
      </c>
      <c r="T215" s="70"/>
      <c r="U215" s="71" t="s">
        <v>53</v>
      </c>
      <c r="V215" s="71" t="s">
        <v>51</v>
      </c>
      <c r="W215" s="71" t="s">
        <v>51</v>
      </c>
      <c r="X215" s="71" t="s">
        <v>51</v>
      </c>
      <c r="Y215" s="72" t="str">
        <f>IF((OR((AND('[1]PWS Information'!$E$10="CWS",U215="Single Family Residence",Q215="Lead")),
(AND('[1]PWS Information'!$E$10="CWS",U215="Multiple Family Residence",'[1]PWS Information'!$E$11="Yes",Q215="Lead")),
(AND('[1]PWS Information'!$E$10="NTNC",Q215="Lead")))),"Tier 1",
IF((OR((AND('[1]PWS Information'!$E$10="CWS",U215="Multiple Family Residence",'[1]PWS Information'!$E$11="No",Q215="Lead")),
(AND('[1]PWS Information'!$E$10="CWS",U215="Other",Q215="Lead")),
(AND('[1]PWS Information'!$E$10="CWS",U215="Building",Q215="Lead")))),"Tier 2",
IF((OR((AND('[1]PWS Information'!$E$10="CWS",U215="Single Family Residence",Q215="Galvanized Requiring Replacement")),
(AND('[1]PWS Information'!$E$10="CWS",U215="Single Family Residence",Q215="Galvanized Requiring Replacement",R215="Yes")),
(AND('[1]PWS Information'!$E$10="NTNC",Q215="Galvanized Requiring Replacement")),
(AND('[1]PWS Information'!$E$10="NTNC",U215="Single Family Residence",R215="Yes")))),"Tier 3",
IF((OR((AND('[1]PWS Information'!$E$10="CWS",U215="Single Family Residence",S215="Yes",Q215="Non-Lead", J215="Non-Lead - Copper",L215="Before 1989")),
(AND('[1]PWS Information'!$E$10="CWS",U215="Single Family Residence",S215="Yes",Q215="Non-Lead", N215="Non-Lead - Copper",O215="Before 1989")))),"Tier 4",
IF((OR((AND('[1]PWS Information'!$E$10="NTNC",Q215="Non-Lead")),
(AND('[1]PWS Information'!$E$10="CWS",Q215="Non-Lead",S215="")),
(AND('[1]PWS Information'!$E$10="CWS",Q215="Non-Lead",S215="No")),
(AND('[1]PWS Information'!$E$10="CWS",Q215="Non-Lead",S215="Don't Know")),
(AND('[1]PWS Information'!$E$10="CWS",Q215="Non-Lead", J215="Non-Lead - Copper", S215="Yes", L215="Between 1989 and 2014")),
(AND('[1]PWS Information'!$E$10="CWS",Q215="Non-Lead", J215="Non-Lead - Copper", S215="Yes", L215="After 2014")),
(AND('[1]PWS Information'!$E$10="CWS",Q215="Non-Lead", J215="Non-Lead - Copper", S215="Yes", L215="Unknown")),
(AND('[1]PWS Information'!$E$10="CWS",Q215="Non-Lead", N215="Non-Lead - Copper", S215="Yes", O215="Between 1989 and 2014")),
(AND('[1]PWS Information'!$E$10="CWS",Q215="Non-Lead", N215="Non-Lead - Copper", S215="Yes", O215="After 2014")),
(AND('[1]PWS Information'!$E$10="CWS",Q215="Non-Lead", N215="Non-Lead - Copper", S215="Yes", O215="Unknown")),
(AND('[1]PWS Information'!$E$10="CWS",Q215="Unknown")),
(AND('[1]PWS Information'!$E$10="NTNC",Q215="Unknown")))),"Tier 5",
"")))))</f>
        <v>Tier 5</v>
      </c>
      <c r="Z215" s="71"/>
      <c r="AA215" s="71"/>
    </row>
    <row r="216" spans="1:27" ht="57.6" x14ac:dyDescent="0.3">
      <c r="A216" s="1"/>
      <c r="B216" s="70">
        <v>11775762</v>
      </c>
      <c r="C216" s="73">
        <v>225</v>
      </c>
      <c r="D216" s="74" t="s">
        <v>148</v>
      </c>
      <c r="E216" s="74" t="s">
        <v>128</v>
      </c>
      <c r="F216" s="74">
        <v>78640</v>
      </c>
      <c r="G216" s="78" t="s">
        <v>149</v>
      </c>
      <c r="H216" s="63">
        <v>29.946247199999998</v>
      </c>
      <c r="I216" s="64">
        <v>-97.791600000000003</v>
      </c>
      <c r="J216" s="65" t="s">
        <v>50</v>
      </c>
      <c r="K216" s="66" t="s">
        <v>51</v>
      </c>
      <c r="L216" s="62" t="s">
        <v>52</v>
      </c>
      <c r="M216" s="69"/>
      <c r="N216" s="65" t="s">
        <v>50</v>
      </c>
      <c r="O216" s="66" t="s">
        <v>52</v>
      </c>
      <c r="P216" s="69"/>
      <c r="Q216" s="55" t="str">
        <f t="shared" si="3"/>
        <v>Non-Lead</v>
      </c>
      <c r="R216" s="70" t="s">
        <v>51</v>
      </c>
      <c r="S216" s="70" t="s">
        <v>51</v>
      </c>
      <c r="T216" s="70"/>
      <c r="U216" s="71" t="s">
        <v>53</v>
      </c>
      <c r="V216" s="71" t="s">
        <v>51</v>
      </c>
      <c r="W216" s="71" t="s">
        <v>51</v>
      </c>
      <c r="X216" s="71" t="s">
        <v>51</v>
      </c>
      <c r="Y216" s="72" t="str">
        <f>IF((OR((AND('[1]PWS Information'!$E$10="CWS",U216="Single Family Residence",Q216="Lead")),
(AND('[1]PWS Information'!$E$10="CWS",U216="Multiple Family Residence",'[1]PWS Information'!$E$11="Yes",Q216="Lead")),
(AND('[1]PWS Information'!$E$10="NTNC",Q216="Lead")))),"Tier 1",
IF((OR((AND('[1]PWS Information'!$E$10="CWS",U216="Multiple Family Residence",'[1]PWS Information'!$E$11="No",Q216="Lead")),
(AND('[1]PWS Information'!$E$10="CWS",U216="Other",Q216="Lead")),
(AND('[1]PWS Information'!$E$10="CWS",U216="Building",Q216="Lead")))),"Tier 2",
IF((OR((AND('[1]PWS Information'!$E$10="CWS",U216="Single Family Residence",Q216="Galvanized Requiring Replacement")),
(AND('[1]PWS Information'!$E$10="CWS",U216="Single Family Residence",Q216="Galvanized Requiring Replacement",R216="Yes")),
(AND('[1]PWS Information'!$E$10="NTNC",Q216="Galvanized Requiring Replacement")),
(AND('[1]PWS Information'!$E$10="NTNC",U216="Single Family Residence",R216="Yes")))),"Tier 3",
IF((OR((AND('[1]PWS Information'!$E$10="CWS",U216="Single Family Residence",S216="Yes",Q216="Non-Lead", J216="Non-Lead - Copper",L216="Before 1989")),
(AND('[1]PWS Information'!$E$10="CWS",U216="Single Family Residence",S216="Yes",Q216="Non-Lead", N216="Non-Lead - Copper",O216="Before 1989")))),"Tier 4",
IF((OR((AND('[1]PWS Information'!$E$10="NTNC",Q216="Non-Lead")),
(AND('[1]PWS Information'!$E$10="CWS",Q216="Non-Lead",S216="")),
(AND('[1]PWS Information'!$E$10="CWS",Q216="Non-Lead",S216="No")),
(AND('[1]PWS Information'!$E$10="CWS",Q216="Non-Lead",S216="Don't Know")),
(AND('[1]PWS Information'!$E$10="CWS",Q216="Non-Lead", J216="Non-Lead - Copper", S216="Yes", L216="Between 1989 and 2014")),
(AND('[1]PWS Information'!$E$10="CWS",Q216="Non-Lead", J216="Non-Lead - Copper", S216="Yes", L216="After 2014")),
(AND('[1]PWS Information'!$E$10="CWS",Q216="Non-Lead", J216="Non-Lead - Copper", S216="Yes", L216="Unknown")),
(AND('[1]PWS Information'!$E$10="CWS",Q216="Non-Lead", N216="Non-Lead - Copper", S216="Yes", O216="Between 1989 and 2014")),
(AND('[1]PWS Information'!$E$10="CWS",Q216="Non-Lead", N216="Non-Lead - Copper", S216="Yes", O216="After 2014")),
(AND('[1]PWS Information'!$E$10="CWS",Q216="Non-Lead", N216="Non-Lead - Copper", S216="Yes", O216="Unknown")),
(AND('[1]PWS Information'!$E$10="CWS",Q216="Unknown")),
(AND('[1]PWS Information'!$E$10="NTNC",Q216="Unknown")))),"Tier 5",
"")))))</f>
        <v>Tier 5</v>
      </c>
      <c r="Z216" s="71"/>
      <c r="AA216" s="71"/>
    </row>
    <row r="217" spans="1:27" ht="57.6" x14ac:dyDescent="0.3">
      <c r="A217" s="1"/>
      <c r="B217" s="70">
        <v>10125867</v>
      </c>
      <c r="C217" s="73">
        <v>139</v>
      </c>
      <c r="D217" s="74" t="s">
        <v>150</v>
      </c>
      <c r="E217" s="74" t="s">
        <v>128</v>
      </c>
      <c r="F217" s="74">
        <v>78640</v>
      </c>
      <c r="G217" s="78"/>
      <c r="H217" s="63">
        <v>29.942755600000002</v>
      </c>
      <c r="I217" s="64">
        <v>-97.799805555555494</v>
      </c>
      <c r="J217" s="65" t="s">
        <v>50</v>
      </c>
      <c r="K217" s="66" t="s">
        <v>51</v>
      </c>
      <c r="L217" s="62" t="s">
        <v>58</v>
      </c>
      <c r="M217" s="69"/>
      <c r="N217" s="65" t="s">
        <v>50</v>
      </c>
      <c r="O217" s="66" t="s">
        <v>58</v>
      </c>
      <c r="P217" s="69"/>
      <c r="Q217" s="55" t="str">
        <f t="shared" si="3"/>
        <v>Non-Lead</v>
      </c>
      <c r="R217" s="70" t="s">
        <v>51</v>
      </c>
      <c r="S217" s="70" t="s">
        <v>51</v>
      </c>
      <c r="T217" s="70"/>
      <c r="U217" s="71" t="s">
        <v>53</v>
      </c>
      <c r="V217" s="71" t="s">
        <v>51</v>
      </c>
      <c r="W217" s="71" t="s">
        <v>51</v>
      </c>
      <c r="X217" s="71" t="s">
        <v>51</v>
      </c>
      <c r="Y217" s="72" t="str">
        <f>IF((OR((AND('[1]PWS Information'!$E$10="CWS",U217="Single Family Residence",Q217="Lead")),
(AND('[1]PWS Information'!$E$10="CWS",U217="Multiple Family Residence",'[1]PWS Information'!$E$11="Yes",Q217="Lead")),
(AND('[1]PWS Information'!$E$10="NTNC",Q217="Lead")))),"Tier 1",
IF((OR((AND('[1]PWS Information'!$E$10="CWS",U217="Multiple Family Residence",'[1]PWS Information'!$E$11="No",Q217="Lead")),
(AND('[1]PWS Information'!$E$10="CWS",U217="Other",Q217="Lead")),
(AND('[1]PWS Information'!$E$10="CWS",U217="Building",Q217="Lead")))),"Tier 2",
IF((OR((AND('[1]PWS Information'!$E$10="CWS",U217="Single Family Residence",Q217="Galvanized Requiring Replacement")),
(AND('[1]PWS Information'!$E$10="CWS",U217="Single Family Residence",Q217="Galvanized Requiring Replacement",R217="Yes")),
(AND('[1]PWS Information'!$E$10="NTNC",Q217="Galvanized Requiring Replacement")),
(AND('[1]PWS Information'!$E$10="NTNC",U217="Single Family Residence",R217="Yes")))),"Tier 3",
IF((OR((AND('[1]PWS Information'!$E$10="CWS",U217="Single Family Residence",S217="Yes",Q217="Non-Lead", J217="Non-Lead - Copper",L217="Before 1989")),
(AND('[1]PWS Information'!$E$10="CWS",U217="Single Family Residence",S217="Yes",Q217="Non-Lead", N217="Non-Lead - Copper",O217="Before 1989")))),"Tier 4",
IF((OR((AND('[1]PWS Information'!$E$10="NTNC",Q217="Non-Lead")),
(AND('[1]PWS Information'!$E$10="CWS",Q217="Non-Lead",S217="")),
(AND('[1]PWS Information'!$E$10="CWS",Q217="Non-Lead",S217="No")),
(AND('[1]PWS Information'!$E$10="CWS",Q217="Non-Lead",S217="Don't Know")),
(AND('[1]PWS Information'!$E$10="CWS",Q217="Non-Lead", J217="Non-Lead - Copper", S217="Yes", L217="Between 1989 and 2014")),
(AND('[1]PWS Information'!$E$10="CWS",Q217="Non-Lead", J217="Non-Lead - Copper", S217="Yes", L217="After 2014")),
(AND('[1]PWS Information'!$E$10="CWS",Q217="Non-Lead", J217="Non-Lead - Copper", S217="Yes", L217="Unknown")),
(AND('[1]PWS Information'!$E$10="CWS",Q217="Non-Lead", N217="Non-Lead - Copper", S217="Yes", O217="Between 1989 and 2014")),
(AND('[1]PWS Information'!$E$10="CWS",Q217="Non-Lead", N217="Non-Lead - Copper", S217="Yes", O217="After 2014")),
(AND('[1]PWS Information'!$E$10="CWS",Q217="Non-Lead", N217="Non-Lead - Copper", S217="Yes", O217="Unknown")),
(AND('[1]PWS Information'!$E$10="CWS",Q217="Unknown")),
(AND('[1]PWS Information'!$E$10="NTNC",Q217="Unknown")))),"Tier 5",
"")))))</f>
        <v>Tier 5</v>
      </c>
      <c r="Z217" s="71"/>
      <c r="AA217" s="71"/>
    </row>
    <row r="218" spans="1:27" ht="43.2" x14ac:dyDescent="0.3">
      <c r="A218" s="17"/>
      <c r="B218" s="70">
        <v>5018697</v>
      </c>
      <c r="C218" s="73">
        <v>8870</v>
      </c>
      <c r="D218" s="74" t="s">
        <v>124</v>
      </c>
      <c r="E218" s="74" t="s">
        <v>128</v>
      </c>
      <c r="F218" s="74">
        <v>78640</v>
      </c>
      <c r="G218" s="78" t="s">
        <v>151</v>
      </c>
      <c r="H218" s="63">
        <v>29.943069399999999</v>
      </c>
      <c r="I218" s="64">
        <v>-97.799288888888796</v>
      </c>
      <c r="J218" s="65" t="s">
        <v>57</v>
      </c>
      <c r="K218" s="66" t="s">
        <v>51</v>
      </c>
      <c r="L218" s="62" t="s">
        <v>58</v>
      </c>
      <c r="M218" s="69"/>
      <c r="N218" s="65" t="s">
        <v>50</v>
      </c>
      <c r="O218" s="66" t="s">
        <v>70</v>
      </c>
      <c r="P218" s="69"/>
      <c r="Q218" s="55" t="str">
        <f t="shared" si="3"/>
        <v>Non-Lead</v>
      </c>
      <c r="R218" s="70" t="s">
        <v>51</v>
      </c>
      <c r="S218" s="70" t="s">
        <v>51</v>
      </c>
      <c r="T218" s="70"/>
      <c r="U218" s="71" t="s">
        <v>60</v>
      </c>
      <c r="V218" s="71" t="s">
        <v>51</v>
      </c>
      <c r="W218" s="71" t="s">
        <v>51</v>
      </c>
      <c r="X218" s="71" t="s">
        <v>51</v>
      </c>
      <c r="Y218" s="72" t="str">
        <f>IF((OR((AND('[1]PWS Information'!$E$10="CWS",U218="Single Family Residence",Q218="Lead")),
(AND('[1]PWS Information'!$E$10="CWS",U218="Multiple Family Residence",'[1]PWS Information'!$E$11="Yes",Q218="Lead")),
(AND('[1]PWS Information'!$E$10="NTNC",Q218="Lead")))),"Tier 1",
IF((OR((AND('[1]PWS Information'!$E$10="CWS",U218="Multiple Family Residence",'[1]PWS Information'!$E$11="No",Q218="Lead")),
(AND('[1]PWS Information'!$E$10="CWS",U218="Other",Q218="Lead")),
(AND('[1]PWS Information'!$E$10="CWS",U218="Building",Q218="Lead")))),"Tier 2",
IF((OR((AND('[1]PWS Information'!$E$10="CWS",U218="Single Family Residence",Q218="Galvanized Requiring Replacement")),
(AND('[1]PWS Information'!$E$10="CWS",U218="Single Family Residence",Q218="Galvanized Requiring Replacement",R218="Yes")),
(AND('[1]PWS Information'!$E$10="NTNC",Q218="Galvanized Requiring Replacement")),
(AND('[1]PWS Information'!$E$10="NTNC",U218="Single Family Residence",R218="Yes")))),"Tier 3",
IF((OR((AND('[1]PWS Information'!$E$10="CWS",U218="Single Family Residence",S218="Yes",Q218="Non-Lead", J218="Non-Lead - Copper",L218="Before 1989")),
(AND('[1]PWS Information'!$E$10="CWS",U218="Single Family Residence",S218="Yes",Q218="Non-Lead", N218="Non-Lead - Copper",O218="Before 1989")))),"Tier 4",
IF((OR((AND('[1]PWS Information'!$E$10="NTNC",Q218="Non-Lead")),
(AND('[1]PWS Information'!$E$10="CWS",Q218="Non-Lead",S218="")),
(AND('[1]PWS Information'!$E$10="CWS",Q218="Non-Lead",S218="No")),
(AND('[1]PWS Information'!$E$10="CWS",Q218="Non-Lead",S218="Don't Know")),
(AND('[1]PWS Information'!$E$10="CWS",Q218="Non-Lead", J218="Non-Lead - Copper", S218="Yes", L218="Between 1989 and 2014")),
(AND('[1]PWS Information'!$E$10="CWS",Q218="Non-Lead", J218="Non-Lead - Copper", S218="Yes", L218="After 2014")),
(AND('[1]PWS Information'!$E$10="CWS",Q218="Non-Lead", J218="Non-Lead - Copper", S218="Yes", L218="Unknown")),
(AND('[1]PWS Information'!$E$10="CWS",Q218="Non-Lead", N218="Non-Lead - Copper", S218="Yes", O218="Between 1989 and 2014")),
(AND('[1]PWS Information'!$E$10="CWS",Q218="Non-Lead", N218="Non-Lead - Copper", S218="Yes", O218="After 2014")),
(AND('[1]PWS Information'!$E$10="CWS",Q218="Non-Lead", N218="Non-Lead - Copper", S218="Yes", O218="Unknown")),
(AND('[1]PWS Information'!$E$10="CWS",Q218="Unknown")),
(AND('[1]PWS Information'!$E$10="NTNC",Q218="Unknown")))),"Tier 5",
"")))))</f>
        <v>Tier 5</v>
      </c>
      <c r="Z218" s="71"/>
      <c r="AA218" s="71"/>
    </row>
    <row r="219" spans="1:27" ht="43.2" x14ac:dyDescent="0.3">
      <c r="A219" s="1"/>
      <c r="B219" s="70">
        <v>9305000</v>
      </c>
      <c r="C219" s="73">
        <v>9004</v>
      </c>
      <c r="D219" s="74" t="s">
        <v>124</v>
      </c>
      <c r="E219" s="74" t="s">
        <v>128</v>
      </c>
      <c r="F219" s="74">
        <v>78640</v>
      </c>
      <c r="G219" s="78" t="s">
        <v>152</v>
      </c>
      <c r="H219" s="63">
        <v>29.9455472</v>
      </c>
      <c r="I219" s="64">
        <v>-97.796980555555507</v>
      </c>
      <c r="J219" s="65" t="s">
        <v>57</v>
      </c>
      <c r="K219" s="66" t="s">
        <v>51</v>
      </c>
      <c r="L219" s="62" t="s">
        <v>58</v>
      </c>
      <c r="M219" s="69"/>
      <c r="N219" s="65" t="s">
        <v>50</v>
      </c>
      <c r="O219" s="66" t="s">
        <v>58</v>
      </c>
      <c r="P219" s="69"/>
      <c r="Q219" s="55" t="str">
        <f t="shared" si="3"/>
        <v>Non-Lead</v>
      </c>
      <c r="R219" s="70" t="s">
        <v>51</v>
      </c>
      <c r="S219" s="70" t="s">
        <v>51</v>
      </c>
      <c r="T219" s="70"/>
      <c r="U219" s="71" t="s">
        <v>60</v>
      </c>
      <c r="V219" s="71" t="s">
        <v>51</v>
      </c>
      <c r="W219" s="71" t="s">
        <v>51</v>
      </c>
      <c r="X219" s="71" t="s">
        <v>51</v>
      </c>
      <c r="Y219" s="72" t="str">
        <f>IF((OR((AND('[1]PWS Information'!$E$10="CWS",U219="Single Family Residence",Q219="Lead")),
(AND('[1]PWS Information'!$E$10="CWS",U219="Multiple Family Residence",'[1]PWS Information'!$E$11="Yes",Q219="Lead")),
(AND('[1]PWS Information'!$E$10="NTNC",Q219="Lead")))),"Tier 1",
IF((OR((AND('[1]PWS Information'!$E$10="CWS",U219="Multiple Family Residence",'[1]PWS Information'!$E$11="No",Q219="Lead")),
(AND('[1]PWS Information'!$E$10="CWS",U219="Other",Q219="Lead")),
(AND('[1]PWS Information'!$E$10="CWS",U219="Building",Q219="Lead")))),"Tier 2",
IF((OR((AND('[1]PWS Information'!$E$10="CWS",U219="Single Family Residence",Q219="Galvanized Requiring Replacement")),
(AND('[1]PWS Information'!$E$10="CWS",U219="Single Family Residence",Q219="Galvanized Requiring Replacement",R219="Yes")),
(AND('[1]PWS Information'!$E$10="NTNC",Q219="Galvanized Requiring Replacement")),
(AND('[1]PWS Information'!$E$10="NTNC",U219="Single Family Residence",R219="Yes")))),"Tier 3",
IF((OR((AND('[1]PWS Information'!$E$10="CWS",U219="Single Family Residence",S219="Yes",Q219="Non-Lead", J219="Non-Lead - Copper",L219="Before 1989")),
(AND('[1]PWS Information'!$E$10="CWS",U219="Single Family Residence",S219="Yes",Q219="Non-Lead", N219="Non-Lead - Copper",O219="Before 1989")))),"Tier 4",
IF((OR((AND('[1]PWS Information'!$E$10="NTNC",Q219="Non-Lead")),
(AND('[1]PWS Information'!$E$10="CWS",Q219="Non-Lead",S219="")),
(AND('[1]PWS Information'!$E$10="CWS",Q219="Non-Lead",S219="No")),
(AND('[1]PWS Information'!$E$10="CWS",Q219="Non-Lead",S219="Don't Know")),
(AND('[1]PWS Information'!$E$10="CWS",Q219="Non-Lead", J219="Non-Lead - Copper", S219="Yes", L219="Between 1989 and 2014")),
(AND('[1]PWS Information'!$E$10="CWS",Q219="Non-Lead", J219="Non-Lead - Copper", S219="Yes", L219="After 2014")),
(AND('[1]PWS Information'!$E$10="CWS",Q219="Non-Lead", J219="Non-Lead - Copper", S219="Yes", L219="Unknown")),
(AND('[1]PWS Information'!$E$10="CWS",Q219="Non-Lead", N219="Non-Lead - Copper", S219="Yes", O219="Between 1989 and 2014")),
(AND('[1]PWS Information'!$E$10="CWS",Q219="Non-Lead", N219="Non-Lead - Copper", S219="Yes", O219="After 2014")),
(AND('[1]PWS Information'!$E$10="CWS",Q219="Non-Lead", N219="Non-Lead - Copper", S219="Yes", O219="Unknown")),
(AND('[1]PWS Information'!$E$10="CWS",Q219="Unknown")),
(AND('[1]PWS Information'!$E$10="NTNC",Q219="Unknown")))),"Tier 5",
"")))))</f>
        <v>Tier 5</v>
      </c>
      <c r="Z219" s="71"/>
      <c r="AA219" s="71"/>
    </row>
    <row r="220" spans="1:27" ht="57.6" x14ac:dyDescent="0.3">
      <c r="A220" s="1"/>
      <c r="B220" s="70">
        <v>9663364</v>
      </c>
      <c r="C220" s="73">
        <v>9000</v>
      </c>
      <c r="D220" s="74" t="s">
        <v>124</v>
      </c>
      <c r="E220" s="74" t="s">
        <v>128</v>
      </c>
      <c r="F220" s="74">
        <v>78640</v>
      </c>
      <c r="G220" s="78" t="s">
        <v>153</v>
      </c>
      <c r="H220" s="63">
        <v>29.944586099999999</v>
      </c>
      <c r="I220" s="64">
        <v>-97.796897222222199</v>
      </c>
      <c r="J220" s="65" t="s">
        <v>57</v>
      </c>
      <c r="K220" s="66" t="s">
        <v>51</v>
      </c>
      <c r="L220" s="62" t="s">
        <v>58</v>
      </c>
      <c r="M220" s="69"/>
      <c r="N220" s="65" t="s">
        <v>50</v>
      </c>
      <c r="O220" s="66" t="s">
        <v>58</v>
      </c>
      <c r="P220" s="69"/>
      <c r="Q220" s="55" t="str">
        <f t="shared" si="3"/>
        <v>Non-Lead</v>
      </c>
      <c r="R220" s="70" t="s">
        <v>51</v>
      </c>
      <c r="S220" s="70" t="s">
        <v>51</v>
      </c>
      <c r="T220" s="70"/>
      <c r="U220" s="71" t="s">
        <v>60</v>
      </c>
      <c r="V220" s="71" t="s">
        <v>51</v>
      </c>
      <c r="W220" s="71" t="s">
        <v>51</v>
      </c>
      <c r="X220" s="71" t="s">
        <v>51</v>
      </c>
      <c r="Y220" s="72" t="str">
        <f>IF((OR((AND('[1]PWS Information'!$E$10="CWS",U220="Single Family Residence",Q220="Lead")),
(AND('[1]PWS Information'!$E$10="CWS",U220="Multiple Family Residence",'[1]PWS Information'!$E$11="Yes",Q220="Lead")),
(AND('[1]PWS Information'!$E$10="NTNC",Q220="Lead")))),"Tier 1",
IF((OR((AND('[1]PWS Information'!$E$10="CWS",U220="Multiple Family Residence",'[1]PWS Information'!$E$11="No",Q220="Lead")),
(AND('[1]PWS Information'!$E$10="CWS",U220="Other",Q220="Lead")),
(AND('[1]PWS Information'!$E$10="CWS",U220="Building",Q220="Lead")))),"Tier 2",
IF((OR((AND('[1]PWS Information'!$E$10="CWS",U220="Single Family Residence",Q220="Galvanized Requiring Replacement")),
(AND('[1]PWS Information'!$E$10="CWS",U220="Single Family Residence",Q220="Galvanized Requiring Replacement",R220="Yes")),
(AND('[1]PWS Information'!$E$10="NTNC",Q220="Galvanized Requiring Replacement")),
(AND('[1]PWS Information'!$E$10="NTNC",U220="Single Family Residence",R220="Yes")))),"Tier 3",
IF((OR((AND('[1]PWS Information'!$E$10="CWS",U220="Single Family Residence",S220="Yes",Q220="Non-Lead", J220="Non-Lead - Copper",L220="Before 1989")),
(AND('[1]PWS Information'!$E$10="CWS",U220="Single Family Residence",S220="Yes",Q220="Non-Lead", N220="Non-Lead - Copper",O220="Before 1989")))),"Tier 4",
IF((OR((AND('[1]PWS Information'!$E$10="NTNC",Q220="Non-Lead")),
(AND('[1]PWS Information'!$E$10="CWS",Q220="Non-Lead",S220="")),
(AND('[1]PWS Information'!$E$10="CWS",Q220="Non-Lead",S220="No")),
(AND('[1]PWS Information'!$E$10="CWS",Q220="Non-Lead",S220="Don't Know")),
(AND('[1]PWS Information'!$E$10="CWS",Q220="Non-Lead", J220="Non-Lead - Copper", S220="Yes", L220="Between 1989 and 2014")),
(AND('[1]PWS Information'!$E$10="CWS",Q220="Non-Lead", J220="Non-Lead - Copper", S220="Yes", L220="After 2014")),
(AND('[1]PWS Information'!$E$10="CWS",Q220="Non-Lead", J220="Non-Lead - Copper", S220="Yes", L220="Unknown")),
(AND('[1]PWS Information'!$E$10="CWS",Q220="Non-Lead", N220="Non-Lead - Copper", S220="Yes", O220="Between 1989 and 2014")),
(AND('[1]PWS Information'!$E$10="CWS",Q220="Non-Lead", N220="Non-Lead - Copper", S220="Yes", O220="After 2014")),
(AND('[1]PWS Information'!$E$10="CWS",Q220="Non-Lead", N220="Non-Lead - Copper", S220="Yes", O220="Unknown")),
(AND('[1]PWS Information'!$E$10="CWS",Q220="Unknown")),
(AND('[1]PWS Information'!$E$10="NTNC",Q220="Unknown")))),"Tier 5",
"")))))</f>
        <v>Tier 5</v>
      </c>
      <c r="Z220" s="71"/>
      <c r="AA220" s="71"/>
    </row>
    <row r="221" spans="1:27" ht="72" x14ac:dyDescent="0.3">
      <c r="A221" s="1"/>
      <c r="B221" s="70">
        <v>1414032</v>
      </c>
      <c r="C221" s="73">
        <v>9000</v>
      </c>
      <c r="D221" s="74" t="s">
        <v>124</v>
      </c>
      <c r="E221" s="74" t="s">
        <v>128</v>
      </c>
      <c r="F221" s="74">
        <v>78640</v>
      </c>
      <c r="G221" s="78" t="s">
        <v>154</v>
      </c>
      <c r="H221" s="63">
        <v>29.944586099999999</v>
      </c>
      <c r="I221" s="64">
        <v>-97.796897222222199</v>
      </c>
      <c r="J221" s="65" t="s">
        <v>50</v>
      </c>
      <c r="K221" s="66" t="s">
        <v>51</v>
      </c>
      <c r="L221" s="62" t="s">
        <v>52</v>
      </c>
      <c r="M221" s="69"/>
      <c r="N221" s="65" t="s">
        <v>50</v>
      </c>
      <c r="O221" s="66" t="s">
        <v>52</v>
      </c>
      <c r="P221" s="69"/>
      <c r="Q221" s="55" t="str">
        <f t="shared" si="3"/>
        <v>Non-Lead</v>
      </c>
      <c r="R221" s="70" t="s">
        <v>51</v>
      </c>
      <c r="S221" s="70" t="s">
        <v>51</v>
      </c>
      <c r="T221" s="70"/>
      <c r="U221" s="71" t="s">
        <v>60</v>
      </c>
      <c r="V221" s="71" t="s">
        <v>51</v>
      </c>
      <c r="W221" s="71" t="s">
        <v>51</v>
      </c>
      <c r="X221" s="71" t="s">
        <v>51</v>
      </c>
      <c r="Y221" s="72" t="str">
        <f>IF((OR((AND('[1]PWS Information'!$E$10="CWS",U221="Single Family Residence",Q221="Lead")),
(AND('[1]PWS Information'!$E$10="CWS",U221="Multiple Family Residence",'[1]PWS Information'!$E$11="Yes",Q221="Lead")),
(AND('[1]PWS Information'!$E$10="NTNC",Q221="Lead")))),"Tier 1",
IF((OR((AND('[1]PWS Information'!$E$10="CWS",U221="Multiple Family Residence",'[1]PWS Information'!$E$11="No",Q221="Lead")),
(AND('[1]PWS Information'!$E$10="CWS",U221="Other",Q221="Lead")),
(AND('[1]PWS Information'!$E$10="CWS",U221="Building",Q221="Lead")))),"Tier 2",
IF((OR((AND('[1]PWS Information'!$E$10="CWS",U221="Single Family Residence",Q221="Galvanized Requiring Replacement")),
(AND('[1]PWS Information'!$E$10="CWS",U221="Single Family Residence",Q221="Galvanized Requiring Replacement",R221="Yes")),
(AND('[1]PWS Information'!$E$10="NTNC",Q221="Galvanized Requiring Replacement")),
(AND('[1]PWS Information'!$E$10="NTNC",U221="Single Family Residence",R221="Yes")))),"Tier 3",
IF((OR((AND('[1]PWS Information'!$E$10="CWS",U221="Single Family Residence",S221="Yes",Q221="Non-Lead", J221="Non-Lead - Copper",L221="Before 1989")),
(AND('[1]PWS Information'!$E$10="CWS",U221="Single Family Residence",S221="Yes",Q221="Non-Lead", N221="Non-Lead - Copper",O221="Before 1989")))),"Tier 4",
IF((OR((AND('[1]PWS Information'!$E$10="NTNC",Q221="Non-Lead")),
(AND('[1]PWS Information'!$E$10="CWS",Q221="Non-Lead",S221="")),
(AND('[1]PWS Information'!$E$10="CWS",Q221="Non-Lead",S221="No")),
(AND('[1]PWS Information'!$E$10="CWS",Q221="Non-Lead",S221="Don't Know")),
(AND('[1]PWS Information'!$E$10="CWS",Q221="Non-Lead", J221="Non-Lead - Copper", S221="Yes", L221="Between 1989 and 2014")),
(AND('[1]PWS Information'!$E$10="CWS",Q221="Non-Lead", J221="Non-Lead - Copper", S221="Yes", L221="After 2014")),
(AND('[1]PWS Information'!$E$10="CWS",Q221="Non-Lead", J221="Non-Lead - Copper", S221="Yes", L221="Unknown")),
(AND('[1]PWS Information'!$E$10="CWS",Q221="Non-Lead", N221="Non-Lead - Copper", S221="Yes", O221="Between 1989 and 2014")),
(AND('[1]PWS Information'!$E$10="CWS",Q221="Non-Lead", N221="Non-Lead - Copper", S221="Yes", O221="After 2014")),
(AND('[1]PWS Information'!$E$10="CWS",Q221="Non-Lead", N221="Non-Lead - Copper", S221="Yes", O221="Unknown")),
(AND('[1]PWS Information'!$E$10="CWS",Q221="Unknown")),
(AND('[1]PWS Information'!$E$10="NTNC",Q221="Unknown")))),"Tier 5",
"")))))</f>
        <v>Tier 5</v>
      </c>
      <c r="Z221" s="71"/>
      <c r="AA221" s="71"/>
    </row>
    <row r="222" spans="1:27" ht="129.6" x14ac:dyDescent="0.3">
      <c r="A222" s="17"/>
      <c r="B222" s="70">
        <v>9548319</v>
      </c>
      <c r="C222" s="73">
        <v>2</v>
      </c>
      <c r="D222" s="74" t="s">
        <v>155</v>
      </c>
      <c r="E222" s="74" t="s">
        <v>128</v>
      </c>
      <c r="F222" s="74">
        <v>78640</v>
      </c>
      <c r="G222" s="78" t="s">
        <v>156</v>
      </c>
      <c r="H222" s="63">
        <v>29.944344399999999</v>
      </c>
      <c r="I222" s="64">
        <v>-97.796044444444405</v>
      </c>
      <c r="J222" s="65" t="s">
        <v>50</v>
      </c>
      <c r="K222" s="66" t="s">
        <v>51</v>
      </c>
      <c r="L222" s="62" t="s">
        <v>58</v>
      </c>
      <c r="M222" s="69"/>
      <c r="N222" s="65" t="s">
        <v>50</v>
      </c>
      <c r="O222" s="66" t="s">
        <v>58</v>
      </c>
      <c r="P222" s="69"/>
      <c r="Q222" s="55" t="str">
        <f t="shared" si="3"/>
        <v>Non-Lead</v>
      </c>
      <c r="R222" s="70" t="s">
        <v>51</v>
      </c>
      <c r="S222" s="70" t="s">
        <v>51</v>
      </c>
      <c r="T222" s="70" t="s">
        <v>157</v>
      </c>
      <c r="U222" s="71" t="s">
        <v>60</v>
      </c>
      <c r="V222" s="71" t="s">
        <v>51</v>
      </c>
      <c r="W222" s="71" t="s">
        <v>51</v>
      </c>
      <c r="X222" s="71" t="s">
        <v>51</v>
      </c>
      <c r="Y222" s="72" t="str">
        <f>IF((OR((AND('[1]PWS Information'!$E$10="CWS",U222="Single Family Residence",Q222="Lead")),
(AND('[1]PWS Information'!$E$10="CWS",U222="Multiple Family Residence",'[1]PWS Information'!$E$11="Yes",Q222="Lead")),
(AND('[1]PWS Information'!$E$10="NTNC",Q222="Lead")))),"Tier 1",
IF((OR((AND('[1]PWS Information'!$E$10="CWS",U222="Multiple Family Residence",'[1]PWS Information'!$E$11="No",Q222="Lead")),
(AND('[1]PWS Information'!$E$10="CWS",U222="Other",Q222="Lead")),
(AND('[1]PWS Information'!$E$10="CWS",U222="Building",Q222="Lead")))),"Tier 2",
IF((OR((AND('[1]PWS Information'!$E$10="CWS",U222="Single Family Residence",Q222="Galvanized Requiring Replacement")),
(AND('[1]PWS Information'!$E$10="CWS",U222="Single Family Residence",Q222="Galvanized Requiring Replacement",R222="Yes")),
(AND('[1]PWS Information'!$E$10="NTNC",Q222="Galvanized Requiring Replacement")),
(AND('[1]PWS Information'!$E$10="NTNC",U222="Single Family Residence",R222="Yes")))),"Tier 3",
IF((OR((AND('[1]PWS Information'!$E$10="CWS",U222="Single Family Residence",S222="Yes",Q222="Non-Lead", J222="Non-Lead - Copper",L222="Before 1989")),
(AND('[1]PWS Information'!$E$10="CWS",U222="Single Family Residence",S222="Yes",Q222="Non-Lead", N222="Non-Lead - Copper",O222="Before 1989")))),"Tier 4",
IF((OR((AND('[1]PWS Information'!$E$10="NTNC",Q222="Non-Lead")),
(AND('[1]PWS Information'!$E$10="CWS",Q222="Non-Lead",S222="")),
(AND('[1]PWS Information'!$E$10="CWS",Q222="Non-Lead",S222="No")),
(AND('[1]PWS Information'!$E$10="CWS",Q222="Non-Lead",S222="Don't Know")),
(AND('[1]PWS Information'!$E$10="CWS",Q222="Non-Lead", J222="Non-Lead - Copper", S222="Yes", L222="Between 1989 and 2014")),
(AND('[1]PWS Information'!$E$10="CWS",Q222="Non-Lead", J222="Non-Lead - Copper", S222="Yes", L222="After 2014")),
(AND('[1]PWS Information'!$E$10="CWS",Q222="Non-Lead", J222="Non-Lead - Copper", S222="Yes", L222="Unknown")),
(AND('[1]PWS Information'!$E$10="CWS",Q222="Non-Lead", N222="Non-Lead - Copper", S222="Yes", O222="Between 1989 and 2014")),
(AND('[1]PWS Information'!$E$10="CWS",Q222="Non-Lead", N222="Non-Lead - Copper", S222="Yes", O222="After 2014")),
(AND('[1]PWS Information'!$E$10="CWS",Q222="Non-Lead", N222="Non-Lead - Copper", S222="Yes", O222="Unknown")),
(AND('[1]PWS Information'!$E$10="CWS",Q222="Unknown")),
(AND('[1]PWS Information'!$E$10="NTNC",Q222="Unknown")))),"Tier 5",
"")))))</f>
        <v>Tier 5</v>
      </c>
      <c r="Z222" s="71"/>
      <c r="AA222" s="71"/>
    </row>
    <row r="223" spans="1:27" ht="43.2" x14ac:dyDescent="0.3">
      <c r="A223" s="1"/>
      <c r="B223" s="70">
        <v>9394581</v>
      </c>
      <c r="C223" s="73">
        <v>86</v>
      </c>
      <c r="D223" s="74" t="s">
        <v>148</v>
      </c>
      <c r="E223" s="74" t="s">
        <v>128</v>
      </c>
      <c r="F223" s="74">
        <v>78640</v>
      </c>
      <c r="G223" s="78" t="s">
        <v>158</v>
      </c>
      <c r="H223" s="63">
        <v>29.9449556</v>
      </c>
      <c r="I223" s="64">
        <v>-97.794163888888804</v>
      </c>
      <c r="J223" s="65" t="s">
        <v>57</v>
      </c>
      <c r="K223" s="66" t="s">
        <v>51</v>
      </c>
      <c r="L223" s="62" t="s">
        <v>58</v>
      </c>
      <c r="M223" s="69"/>
      <c r="N223" s="65" t="s">
        <v>50</v>
      </c>
      <c r="O223" s="66" t="s">
        <v>58</v>
      </c>
      <c r="P223" s="69"/>
      <c r="Q223" s="55" t="str">
        <f t="shared" si="3"/>
        <v>Non-Lead</v>
      </c>
      <c r="R223" s="70" t="s">
        <v>51</v>
      </c>
      <c r="S223" s="70" t="s">
        <v>51</v>
      </c>
      <c r="T223" s="70"/>
      <c r="U223" s="71" t="s">
        <v>60</v>
      </c>
      <c r="V223" s="71" t="s">
        <v>51</v>
      </c>
      <c r="W223" s="71" t="s">
        <v>51</v>
      </c>
      <c r="X223" s="71" t="s">
        <v>51</v>
      </c>
      <c r="Y223" s="72" t="str">
        <f>IF((OR((AND('[1]PWS Information'!$E$10="CWS",U223="Single Family Residence",Q223="Lead")),
(AND('[1]PWS Information'!$E$10="CWS",U223="Multiple Family Residence",'[1]PWS Information'!$E$11="Yes",Q223="Lead")),
(AND('[1]PWS Information'!$E$10="NTNC",Q223="Lead")))),"Tier 1",
IF((OR((AND('[1]PWS Information'!$E$10="CWS",U223="Multiple Family Residence",'[1]PWS Information'!$E$11="No",Q223="Lead")),
(AND('[1]PWS Information'!$E$10="CWS",U223="Other",Q223="Lead")),
(AND('[1]PWS Information'!$E$10="CWS",U223="Building",Q223="Lead")))),"Tier 2",
IF((OR((AND('[1]PWS Information'!$E$10="CWS",U223="Single Family Residence",Q223="Galvanized Requiring Replacement")),
(AND('[1]PWS Information'!$E$10="CWS",U223="Single Family Residence",Q223="Galvanized Requiring Replacement",R223="Yes")),
(AND('[1]PWS Information'!$E$10="NTNC",Q223="Galvanized Requiring Replacement")),
(AND('[1]PWS Information'!$E$10="NTNC",U223="Single Family Residence",R223="Yes")))),"Tier 3",
IF((OR((AND('[1]PWS Information'!$E$10="CWS",U223="Single Family Residence",S223="Yes",Q223="Non-Lead", J223="Non-Lead - Copper",L223="Before 1989")),
(AND('[1]PWS Information'!$E$10="CWS",U223="Single Family Residence",S223="Yes",Q223="Non-Lead", N223="Non-Lead - Copper",O223="Before 1989")))),"Tier 4",
IF((OR((AND('[1]PWS Information'!$E$10="NTNC",Q223="Non-Lead")),
(AND('[1]PWS Information'!$E$10="CWS",Q223="Non-Lead",S223="")),
(AND('[1]PWS Information'!$E$10="CWS",Q223="Non-Lead",S223="No")),
(AND('[1]PWS Information'!$E$10="CWS",Q223="Non-Lead",S223="Don't Know")),
(AND('[1]PWS Information'!$E$10="CWS",Q223="Non-Lead", J223="Non-Lead - Copper", S223="Yes", L223="Between 1989 and 2014")),
(AND('[1]PWS Information'!$E$10="CWS",Q223="Non-Lead", J223="Non-Lead - Copper", S223="Yes", L223="After 2014")),
(AND('[1]PWS Information'!$E$10="CWS",Q223="Non-Lead", J223="Non-Lead - Copper", S223="Yes", L223="Unknown")),
(AND('[1]PWS Information'!$E$10="CWS",Q223="Non-Lead", N223="Non-Lead - Copper", S223="Yes", O223="Between 1989 and 2014")),
(AND('[1]PWS Information'!$E$10="CWS",Q223="Non-Lead", N223="Non-Lead - Copper", S223="Yes", O223="After 2014")),
(AND('[1]PWS Information'!$E$10="CWS",Q223="Non-Lead", N223="Non-Lead - Copper", S223="Yes", O223="Unknown")),
(AND('[1]PWS Information'!$E$10="CWS",Q223="Unknown")),
(AND('[1]PWS Information'!$E$10="NTNC",Q223="Unknown")))),"Tier 5",
"")))))</f>
        <v>Tier 5</v>
      </c>
      <c r="Z223" s="71"/>
      <c r="AA223" s="71"/>
    </row>
    <row r="224" spans="1:27" ht="43.2" x14ac:dyDescent="0.3">
      <c r="A224" s="1"/>
      <c r="B224" s="70">
        <v>16182552</v>
      </c>
      <c r="C224" s="73">
        <v>126</v>
      </c>
      <c r="D224" s="74" t="s">
        <v>155</v>
      </c>
      <c r="E224" s="74" t="s">
        <v>128</v>
      </c>
      <c r="F224" s="74">
        <v>78640</v>
      </c>
      <c r="G224" s="78" t="s">
        <v>159</v>
      </c>
      <c r="H224" s="63">
        <v>29.947994399999999</v>
      </c>
      <c r="I224" s="64">
        <v>-97.799416666666602</v>
      </c>
      <c r="J224" s="65" t="s">
        <v>50</v>
      </c>
      <c r="K224" s="66" t="s">
        <v>51</v>
      </c>
      <c r="L224" s="62" t="s">
        <v>52</v>
      </c>
      <c r="M224" s="69"/>
      <c r="N224" s="65" t="s">
        <v>50</v>
      </c>
      <c r="O224" s="66" t="s">
        <v>58</v>
      </c>
      <c r="P224" s="69"/>
      <c r="Q224" s="55" t="str">
        <f t="shared" si="3"/>
        <v>Non-Lead</v>
      </c>
      <c r="R224" s="70" t="s">
        <v>51</v>
      </c>
      <c r="S224" s="70" t="s">
        <v>51</v>
      </c>
      <c r="T224" s="70"/>
      <c r="U224" s="71" t="s">
        <v>76</v>
      </c>
      <c r="V224" s="71" t="s">
        <v>51</v>
      </c>
      <c r="W224" s="71" t="s">
        <v>51</v>
      </c>
      <c r="X224" s="71" t="s">
        <v>51</v>
      </c>
      <c r="Y224" s="72" t="str">
        <f>IF((OR((AND('[1]PWS Information'!$E$10="CWS",U224="Single Family Residence",Q224="Lead")),
(AND('[1]PWS Information'!$E$10="CWS",U224="Multiple Family Residence",'[1]PWS Information'!$E$11="Yes",Q224="Lead")),
(AND('[1]PWS Information'!$E$10="NTNC",Q224="Lead")))),"Tier 1",
IF((OR((AND('[1]PWS Information'!$E$10="CWS",U224="Multiple Family Residence",'[1]PWS Information'!$E$11="No",Q224="Lead")),
(AND('[1]PWS Information'!$E$10="CWS",U224="Other",Q224="Lead")),
(AND('[1]PWS Information'!$E$10="CWS",U224="Building",Q224="Lead")))),"Tier 2",
IF((OR((AND('[1]PWS Information'!$E$10="CWS",U224="Single Family Residence",Q224="Galvanized Requiring Replacement")),
(AND('[1]PWS Information'!$E$10="CWS",U224="Single Family Residence",Q224="Galvanized Requiring Replacement",R224="Yes")),
(AND('[1]PWS Information'!$E$10="NTNC",Q224="Galvanized Requiring Replacement")),
(AND('[1]PWS Information'!$E$10="NTNC",U224="Single Family Residence",R224="Yes")))),"Tier 3",
IF((OR((AND('[1]PWS Information'!$E$10="CWS",U224="Single Family Residence",S224="Yes",Q224="Non-Lead", J224="Non-Lead - Copper",L224="Before 1989")),
(AND('[1]PWS Information'!$E$10="CWS",U224="Single Family Residence",S224="Yes",Q224="Non-Lead", N224="Non-Lead - Copper",O224="Before 1989")))),"Tier 4",
IF((OR((AND('[1]PWS Information'!$E$10="NTNC",Q224="Non-Lead")),
(AND('[1]PWS Information'!$E$10="CWS",Q224="Non-Lead",S224="")),
(AND('[1]PWS Information'!$E$10="CWS",Q224="Non-Lead",S224="No")),
(AND('[1]PWS Information'!$E$10="CWS",Q224="Non-Lead",S224="Don't Know")),
(AND('[1]PWS Information'!$E$10="CWS",Q224="Non-Lead", J224="Non-Lead - Copper", S224="Yes", L224="Between 1989 and 2014")),
(AND('[1]PWS Information'!$E$10="CWS",Q224="Non-Lead", J224="Non-Lead - Copper", S224="Yes", L224="After 2014")),
(AND('[1]PWS Information'!$E$10="CWS",Q224="Non-Lead", J224="Non-Lead - Copper", S224="Yes", L224="Unknown")),
(AND('[1]PWS Information'!$E$10="CWS",Q224="Non-Lead", N224="Non-Lead - Copper", S224="Yes", O224="Between 1989 and 2014")),
(AND('[1]PWS Information'!$E$10="CWS",Q224="Non-Lead", N224="Non-Lead - Copper", S224="Yes", O224="After 2014")),
(AND('[1]PWS Information'!$E$10="CWS",Q224="Non-Lead", N224="Non-Lead - Copper", S224="Yes", O224="Unknown")),
(AND('[1]PWS Information'!$E$10="CWS",Q224="Unknown")),
(AND('[1]PWS Information'!$E$10="NTNC",Q224="Unknown")))),"Tier 5",
"")))))</f>
        <v>Tier 5</v>
      </c>
      <c r="Z224" s="71"/>
      <c r="AA224" s="71"/>
    </row>
    <row r="225" spans="1:27" ht="43.2" x14ac:dyDescent="0.3">
      <c r="A225" s="1"/>
      <c r="B225" s="70">
        <v>3805200</v>
      </c>
      <c r="C225" s="73">
        <v>126</v>
      </c>
      <c r="D225" s="74" t="s">
        <v>155</v>
      </c>
      <c r="E225" s="74" t="s">
        <v>128</v>
      </c>
      <c r="F225" s="74">
        <v>78640</v>
      </c>
      <c r="G225" s="78" t="s">
        <v>160</v>
      </c>
      <c r="H225" s="63">
        <v>29.947994399999999</v>
      </c>
      <c r="I225" s="64">
        <v>-97.799416666666602</v>
      </c>
      <c r="J225" s="65" t="s">
        <v>50</v>
      </c>
      <c r="K225" s="66" t="s">
        <v>51</v>
      </c>
      <c r="L225" s="62" t="s">
        <v>52</v>
      </c>
      <c r="M225" s="69"/>
      <c r="N225" s="65" t="s">
        <v>50</v>
      </c>
      <c r="O225" s="66" t="s">
        <v>52</v>
      </c>
      <c r="P225" s="69"/>
      <c r="Q225" s="55" t="str">
        <f t="shared" si="3"/>
        <v>Non-Lead</v>
      </c>
      <c r="R225" s="70" t="s">
        <v>51</v>
      </c>
      <c r="S225" s="70" t="s">
        <v>51</v>
      </c>
      <c r="T225" s="70"/>
      <c r="U225" s="71" t="s">
        <v>76</v>
      </c>
      <c r="V225" s="71" t="s">
        <v>51</v>
      </c>
      <c r="W225" s="71" t="s">
        <v>51</v>
      </c>
      <c r="X225" s="71" t="s">
        <v>51</v>
      </c>
      <c r="Y225" s="72" t="str">
        <f>IF((OR((AND('[1]PWS Information'!$E$10="CWS",U225="Single Family Residence",Q225="Lead")),
(AND('[1]PWS Information'!$E$10="CWS",U225="Multiple Family Residence",'[1]PWS Information'!$E$11="Yes",Q225="Lead")),
(AND('[1]PWS Information'!$E$10="NTNC",Q225="Lead")))),"Tier 1",
IF((OR((AND('[1]PWS Information'!$E$10="CWS",U225="Multiple Family Residence",'[1]PWS Information'!$E$11="No",Q225="Lead")),
(AND('[1]PWS Information'!$E$10="CWS",U225="Other",Q225="Lead")),
(AND('[1]PWS Information'!$E$10="CWS",U225="Building",Q225="Lead")))),"Tier 2",
IF((OR((AND('[1]PWS Information'!$E$10="CWS",U225="Single Family Residence",Q225="Galvanized Requiring Replacement")),
(AND('[1]PWS Information'!$E$10="CWS",U225="Single Family Residence",Q225="Galvanized Requiring Replacement",R225="Yes")),
(AND('[1]PWS Information'!$E$10="NTNC",Q225="Galvanized Requiring Replacement")),
(AND('[1]PWS Information'!$E$10="NTNC",U225="Single Family Residence",R225="Yes")))),"Tier 3",
IF((OR((AND('[1]PWS Information'!$E$10="CWS",U225="Single Family Residence",S225="Yes",Q225="Non-Lead", J225="Non-Lead - Copper",L225="Before 1989")),
(AND('[1]PWS Information'!$E$10="CWS",U225="Single Family Residence",S225="Yes",Q225="Non-Lead", N225="Non-Lead - Copper",O225="Before 1989")))),"Tier 4",
IF((OR((AND('[1]PWS Information'!$E$10="NTNC",Q225="Non-Lead")),
(AND('[1]PWS Information'!$E$10="CWS",Q225="Non-Lead",S225="")),
(AND('[1]PWS Information'!$E$10="CWS",Q225="Non-Lead",S225="No")),
(AND('[1]PWS Information'!$E$10="CWS",Q225="Non-Lead",S225="Don't Know")),
(AND('[1]PWS Information'!$E$10="CWS",Q225="Non-Lead", J225="Non-Lead - Copper", S225="Yes", L225="Between 1989 and 2014")),
(AND('[1]PWS Information'!$E$10="CWS",Q225="Non-Lead", J225="Non-Lead - Copper", S225="Yes", L225="After 2014")),
(AND('[1]PWS Information'!$E$10="CWS",Q225="Non-Lead", J225="Non-Lead - Copper", S225="Yes", L225="Unknown")),
(AND('[1]PWS Information'!$E$10="CWS",Q225="Non-Lead", N225="Non-Lead - Copper", S225="Yes", O225="Between 1989 and 2014")),
(AND('[1]PWS Information'!$E$10="CWS",Q225="Non-Lead", N225="Non-Lead - Copper", S225="Yes", O225="After 2014")),
(AND('[1]PWS Information'!$E$10="CWS",Q225="Non-Lead", N225="Non-Lead - Copper", S225="Yes", O225="Unknown")),
(AND('[1]PWS Information'!$E$10="CWS",Q225="Unknown")),
(AND('[1]PWS Information'!$E$10="NTNC",Q225="Unknown")))),"Tier 5",
"")))))</f>
        <v>Tier 5</v>
      </c>
      <c r="Z225" s="71"/>
      <c r="AA225" s="71"/>
    </row>
    <row r="226" spans="1:27" ht="57.6" x14ac:dyDescent="0.3">
      <c r="A226" s="17"/>
      <c r="B226" s="70">
        <v>9786314</v>
      </c>
      <c r="C226" s="73">
        <v>122</v>
      </c>
      <c r="D226" s="74" t="s">
        <v>155</v>
      </c>
      <c r="E226" s="74" t="s">
        <v>128</v>
      </c>
      <c r="F226" s="74">
        <v>78640</v>
      </c>
      <c r="G226" s="78">
        <v>16003495</v>
      </c>
      <c r="H226" s="63">
        <v>29.948011099999999</v>
      </c>
      <c r="I226" s="64">
        <v>-97.799877777777695</v>
      </c>
      <c r="J226" s="65" t="s">
        <v>50</v>
      </c>
      <c r="K226" s="66" t="s">
        <v>51</v>
      </c>
      <c r="L226" s="62" t="s">
        <v>52</v>
      </c>
      <c r="M226" s="69"/>
      <c r="N226" s="65" t="s">
        <v>57</v>
      </c>
      <c r="O226" s="66" t="s">
        <v>70</v>
      </c>
      <c r="P226" s="69"/>
      <c r="Q226" s="55" t="str">
        <f t="shared" si="3"/>
        <v>Non-Lead</v>
      </c>
      <c r="R226" s="70" t="s">
        <v>51</v>
      </c>
      <c r="S226" s="70" t="s">
        <v>85</v>
      </c>
      <c r="T226" s="70"/>
      <c r="U226" s="71" t="s">
        <v>53</v>
      </c>
      <c r="V226" s="71" t="s">
        <v>51</v>
      </c>
      <c r="W226" s="71" t="s">
        <v>51</v>
      </c>
      <c r="X226" s="71" t="s">
        <v>51</v>
      </c>
      <c r="Y226" s="72" t="str">
        <f>IF((OR((AND('[1]PWS Information'!$E$10="CWS",U226="Single Family Residence",Q226="Lead")),
(AND('[1]PWS Information'!$E$10="CWS",U226="Multiple Family Residence",'[1]PWS Information'!$E$11="Yes",Q226="Lead")),
(AND('[1]PWS Information'!$E$10="NTNC",Q226="Lead")))),"Tier 1",
IF((OR((AND('[1]PWS Information'!$E$10="CWS",U226="Multiple Family Residence",'[1]PWS Information'!$E$11="No",Q226="Lead")),
(AND('[1]PWS Information'!$E$10="CWS",U226="Other",Q226="Lead")),
(AND('[1]PWS Information'!$E$10="CWS",U226="Building",Q226="Lead")))),"Tier 2",
IF((OR((AND('[1]PWS Information'!$E$10="CWS",U226="Single Family Residence",Q226="Galvanized Requiring Replacement")),
(AND('[1]PWS Information'!$E$10="CWS",U226="Single Family Residence",Q226="Galvanized Requiring Replacement",R226="Yes")),
(AND('[1]PWS Information'!$E$10="NTNC",Q226="Galvanized Requiring Replacement")),
(AND('[1]PWS Information'!$E$10="NTNC",U226="Single Family Residence",R226="Yes")))),"Tier 3",
IF((OR((AND('[1]PWS Information'!$E$10="CWS",U226="Single Family Residence",S226="Yes",Q226="Non-Lead", J226="Non-Lead - Copper",L226="Before 1989")),
(AND('[1]PWS Information'!$E$10="CWS",U226="Single Family Residence",S226="Yes",Q226="Non-Lead", N226="Non-Lead - Copper",O226="Before 1989")))),"Tier 4",
IF((OR((AND('[1]PWS Information'!$E$10="NTNC",Q226="Non-Lead")),
(AND('[1]PWS Information'!$E$10="CWS",Q226="Non-Lead",S226="")),
(AND('[1]PWS Information'!$E$10="CWS",Q226="Non-Lead",S226="No")),
(AND('[1]PWS Information'!$E$10="CWS",Q226="Non-Lead",S226="Don't Know")),
(AND('[1]PWS Information'!$E$10="CWS",Q226="Non-Lead", J226="Non-Lead - Copper", S226="Yes", L226="Between 1989 and 2014")),
(AND('[1]PWS Information'!$E$10="CWS",Q226="Non-Lead", J226="Non-Lead - Copper", S226="Yes", L226="After 2014")),
(AND('[1]PWS Information'!$E$10="CWS",Q226="Non-Lead", J226="Non-Lead - Copper", S226="Yes", L226="Unknown")),
(AND('[1]PWS Information'!$E$10="CWS",Q226="Non-Lead", N226="Non-Lead - Copper", S226="Yes", O226="Between 1989 and 2014")),
(AND('[1]PWS Information'!$E$10="CWS",Q226="Non-Lead", N226="Non-Lead - Copper", S226="Yes", O226="After 2014")),
(AND('[1]PWS Information'!$E$10="CWS",Q226="Non-Lead", N226="Non-Lead - Copper", S226="Yes", O226="Unknown")),
(AND('[1]PWS Information'!$E$10="CWS",Q226="Unknown")),
(AND('[1]PWS Information'!$E$10="NTNC",Q226="Unknown")))),"Tier 5",
"")))))</f>
        <v>Tier 5</v>
      </c>
      <c r="Z226" s="71"/>
      <c r="AA226" s="71"/>
    </row>
    <row r="227" spans="1:27" ht="57.6" x14ac:dyDescent="0.3">
      <c r="A227" s="1"/>
      <c r="B227" s="70">
        <v>9660920</v>
      </c>
      <c r="C227" s="73">
        <v>120</v>
      </c>
      <c r="D227" s="74" t="s">
        <v>155</v>
      </c>
      <c r="E227" s="74" t="s">
        <v>128</v>
      </c>
      <c r="F227" s="74">
        <v>78640</v>
      </c>
      <c r="G227" s="78">
        <v>13284744</v>
      </c>
      <c r="H227" s="63">
        <v>29.953811099999999</v>
      </c>
      <c r="I227" s="64">
        <v>-97.807691666666599</v>
      </c>
      <c r="J227" s="65" t="s">
        <v>50</v>
      </c>
      <c r="K227" s="66" t="s">
        <v>51</v>
      </c>
      <c r="L227" s="62" t="s">
        <v>52</v>
      </c>
      <c r="M227" s="69"/>
      <c r="N227" s="65" t="s">
        <v>50</v>
      </c>
      <c r="O227" s="66" t="s">
        <v>70</v>
      </c>
      <c r="P227" s="69"/>
      <c r="Q227" s="55" t="str">
        <f t="shared" si="3"/>
        <v>Non-Lead</v>
      </c>
      <c r="R227" s="70" t="s">
        <v>51</v>
      </c>
      <c r="S227" s="70" t="s">
        <v>51</v>
      </c>
      <c r="T227" s="70"/>
      <c r="U227" s="71" t="s">
        <v>53</v>
      </c>
      <c r="V227" s="71" t="s">
        <v>51</v>
      </c>
      <c r="W227" s="71" t="s">
        <v>51</v>
      </c>
      <c r="X227" s="71" t="s">
        <v>51</v>
      </c>
      <c r="Y227" s="72" t="str">
        <f>IF((OR((AND('[1]PWS Information'!$E$10="CWS",U227="Single Family Residence",Q227="Lead")),
(AND('[1]PWS Information'!$E$10="CWS",U227="Multiple Family Residence",'[1]PWS Information'!$E$11="Yes",Q227="Lead")),
(AND('[1]PWS Information'!$E$10="NTNC",Q227="Lead")))),"Tier 1",
IF((OR((AND('[1]PWS Information'!$E$10="CWS",U227="Multiple Family Residence",'[1]PWS Information'!$E$11="No",Q227="Lead")),
(AND('[1]PWS Information'!$E$10="CWS",U227="Other",Q227="Lead")),
(AND('[1]PWS Information'!$E$10="CWS",U227="Building",Q227="Lead")))),"Tier 2",
IF((OR((AND('[1]PWS Information'!$E$10="CWS",U227="Single Family Residence",Q227="Galvanized Requiring Replacement")),
(AND('[1]PWS Information'!$E$10="CWS",U227="Single Family Residence",Q227="Galvanized Requiring Replacement",R227="Yes")),
(AND('[1]PWS Information'!$E$10="NTNC",Q227="Galvanized Requiring Replacement")),
(AND('[1]PWS Information'!$E$10="NTNC",U227="Single Family Residence",R227="Yes")))),"Tier 3",
IF((OR((AND('[1]PWS Information'!$E$10="CWS",U227="Single Family Residence",S227="Yes",Q227="Non-Lead", J227="Non-Lead - Copper",L227="Before 1989")),
(AND('[1]PWS Information'!$E$10="CWS",U227="Single Family Residence",S227="Yes",Q227="Non-Lead", N227="Non-Lead - Copper",O227="Before 1989")))),"Tier 4",
IF((OR((AND('[1]PWS Information'!$E$10="NTNC",Q227="Non-Lead")),
(AND('[1]PWS Information'!$E$10="CWS",Q227="Non-Lead",S227="")),
(AND('[1]PWS Information'!$E$10="CWS",Q227="Non-Lead",S227="No")),
(AND('[1]PWS Information'!$E$10="CWS",Q227="Non-Lead",S227="Don't Know")),
(AND('[1]PWS Information'!$E$10="CWS",Q227="Non-Lead", J227="Non-Lead - Copper", S227="Yes", L227="Between 1989 and 2014")),
(AND('[1]PWS Information'!$E$10="CWS",Q227="Non-Lead", J227="Non-Lead - Copper", S227="Yes", L227="After 2014")),
(AND('[1]PWS Information'!$E$10="CWS",Q227="Non-Lead", J227="Non-Lead - Copper", S227="Yes", L227="Unknown")),
(AND('[1]PWS Information'!$E$10="CWS",Q227="Non-Lead", N227="Non-Lead - Copper", S227="Yes", O227="Between 1989 and 2014")),
(AND('[1]PWS Information'!$E$10="CWS",Q227="Non-Lead", N227="Non-Lead - Copper", S227="Yes", O227="After 2014")),
(AND('[1]PWS Information'!$E$10="CWS",Q227="Non-Lead", N227="Non-Lead - Copper", S227="Yes", O227="Unknown")),
(AND('[1]PWS Information'!$E$10="CWS",Q227="Unknown")),
(AND('[1]PWS Information'!$E$10="NTNC",Q227="Unknown")))),"Tier 5",
"")))))</f>
        <v>Tier 5</v>
      </c>
      <c r="Z227" s="71"/>
      <c r="AA227" s="71"/>
    </row>
    <row r="228" spans="1:27" ht="57.6" x14ac:dyDescent="0.3">
      <c r="A228" s="1"/>
      <c r="B228" s="70">
        <v>9787244</v>
      </c>
      <c r="C228" s="73">
        <v>120</v>
      </c>
      <c r="D228" s="74" t="s">
        <v>155</v>
      </c>
      <c r="E228" s="74" t="s">
        <v>128</v>
      </c>
      <c r="F228" s="74">
        <v>78640</v>
      </c>
      <c r="G228" s="78">
        <v>10122783</v>
      </c>
      <c r="H228" s="63">
        <v>29.953811099999999</v>
      </c>
      <c r="I228" s="64">
        <v>-97.807691666666599</v>
      </c>
      <c r="J228" s="65" t="s">
        <v>50</v>
      </c>
      <c r="K228" s="66" t="s">
        <v>51</v>
      </c>
      <c r="L228" s="62" t="s">
        <v>52</v>
      </c>
      <c r="M228" s="69"/>
      <c r="N228" s="65" t="s">
        <v>50</v>
      </c>
      <c r="O228" s="66" t="s">
        <v>70</v>
      </c>
      <c r="P228" s="69"/>
      <c r="Q228" s="55" t="str">
        <f t="shared" si="3"/>
        <v>Non-Lead</v>
      </c>
      <c r="R228" s="70" t="s">
        <v>51</v>
      </c>
      <c r="S228" s="70" t="s">
        <v>51</v>
      </c>
      <c r="T228" s="70"/>
      <c r="U228" s="71" t="s">
        <v>53</v>
      </c>
      <c r="V228" s="71" t="s">
        <v>51</v>
      </c>
      <c r="W228" s="71" t="s">
        <v>51</v>
      </c>
      <c r="X228" s="71" t="s">
        <v>51</v>
      </c>
      <c r="Y228" s="72" t="str">
        <f>IF((OR((AND('[1]PWS Information'!$E$10="CWS",U228="Single Family Residence",Q228="Lead")),
(AND('[1]PWS Information'!$E$10="CWS",U228="Multiple Family Residence",'[1]PWS Information'!$E$11="Yes",Q228="Lead")),
(AND('[1]PWS Information'!$E$10="NTNC",Q228="Lead")))),"Tier 1",
IF((OR((AND('[1]PWS Information'!$E$10="CWS",U228="Multiple Family Residence",'[1]PWS Information'!$E$11="No",Q228="Lead")),
(AND('[1]PWS Information'!$E$10="CWS",U228="Other",Q228="Lead")),
(AND('[1]PWS Information'!$E$10="CWS",U228="Building",Q228="Lead")))),"Tier 2",
IF((OR((AND('[1]PWS Information'!$E$10="CWS",U228="Single Family Residence",Q228="Galvanized Requiring Replacement")),
(AND('[1]PWS Information'!$E$10="CWS",U228="Single Family Residence",Q228="Galvanized Requiring Replacement",R228="Yes")),
(AND('[1]PWS Information'!$E$10="NTNC",Q228="Galvanized Requiring Replacement")),
(AND('[1]PWS Information'!$E$10="NTNC",U228="Single Family Residence",R228="Yes")))),"Tier 3",
IF((OR((AND('[1]PWS Information'!$E$10="CWS",U228="Single Family Residence",S228="Yes",Q228="Non-Lead", J228="Non-Lead - Copper",L228="Before 1989")),
(AND('[1]PWS Information'!$E$10="CWS",U228="Single Family Residence",S228="Yes",Q228="Non-Lead", N228="Non-Lead - Copper",O228="Before 1989")))),"Tier 4",
IF((OR((AND('[1]PWS Information'!$E$10="NTNC",Q228="Non-Lead")),
(AND('[1]PWS Information'!$E$10="CWS",Q228="Non-Lead",S228="")),
(AND('[1]PWS Information'!$E$10="CWS",Q228="Non-Lead",S228="No")),
(AND('[1]PWS Information'!$E$10="CWS",Q228="Non-Lead",S228="Don't Know")),
(AND('[1]PWS Information'!$E$10="CWS",Q228="Non-Lead", J228="Non-Lead - Copper", S228="Yes", L228="Between 1989 and 2014")),
(AND('[1]PWS Information'!$E$10="CWS",Q228="Non-Lead", J228="Non-Lead - Copper", S228="Yes", L228="After 2014")),
(AND('[1]PWS Information'!$E$10="CWS",Q228="Non-Lead", J228="Non-Lead - Copper", S228="Yes", L228="Unknown")),
(AND('[1]PWS Information'!$E$10="CWS",Q228="Non-Lead", N228="Non-Lead - Copper", S228="Yes", O228="Between 1989 and 2014")),
(AND('[1]PWS Information'!$E$10="CWS",Q228="Non-Lead", N228="Non-Lead - Copper", S228="Yes", O228="After 2014")),
(AND('[1]PWS Information'!$E$10="CWS",Q228="Non-Lead", N228="Non-Lead - Copper", S228="Yes", O228="Unknown")),
(AND('[1]PWS Information'!$E$10="CWS",Q228="Unknown")),
(AND('[1]PWS Information'!$E$10="NTNC",Q228="Unknown")))),"Tier 5",
"")))))</f>
        <v>Tier 5</v>
      </c>
      <c r="Z228" s="71"/>
      <c r="AA228" s="71"/>
    </row>
    <row r="229" spans="1:27" ht="57.6" x14ac:dyDescent="0.3">
      <c r="A229" s="1"/>
      <c r="B229" s="70">
        <v>3981691</v>
      </c>
      <c r="C229" s="73">
        <v>44</v>
      </c>
      <c r="D229" s="74" t="s">
        <v>155</v>
      </c>
      <c r="E229" s="74" t="s">
        <v>128</v>
      </c>
      <c r="F229" s="74">
        <v>78640</v>
      </c>
      <c r="G229" s="78">
        <v>10324834</v>
      </c>
      <c r="H229" s="63">
        <v>29.9488056</v>
      </c>
      <c r="I229" s="64">
        <v>-97.799361111111097</v>
      </c>
      <c r="J229" s="65" t="s">
        <v>50</v>
      </c>
      <c r="K229" s="66" t="s">
        <v>51</v>
      </c>
      <c r="L229" s="62" t="s">
        <v>52</v>
      </c>
      <c r="M229" s="69"/>
      <c r="N229" s="65" t="s">
        <v>50</v>
      </c>
      <c r="O229" s="66" t="s">
        <v>70</v>
      </c>
      <c r="P229" s="69"/>
      <c r="Q229" s="55" t="str">
        <f t="shared" si="3"/>
        <v>Non-Lead</v>
      </c>
      <c r="R229" s="70" t="s">
        <v>51</v>
      </c>
      <c r="S229" s="70" t="s">
        <v>51</v>
      </c>
      <c r="T229" s="70"/>
      <c r="U229" s="71" t="s">
        <v>53</v>
      </c>
      <c r="V229" s="71" t="s">
        <v>51</v>
      </c>
      <c r="W229" s="71" t="s">
        <v>51</v>
      </c>
      <c r="X229" s="71" t="s">
        <v>51</v>
      </c>
      <c r="Y229" s="72" t="str">
        <f>IF((OR((AND('[1]PWS Information'!$E$10="CWS",U229="Single Family Residence",Q229="Lead")),
(AND('[1]PWS Information'!$E$10="CWS",U229="Multiple Family Residence",'[1]PWS Information'!$E$11="Yes",Q229="Lead")),
(AND('[1]PWS Information'!$E$10="NTNC",Q229="Lead")))),"Tier 1",
IF((OR((AND('[1]PWS Information'!$E$10="CWS",U229="Multiple Family Residence",'[1]PWS Information'!$E$11="No",Q229="Lead")),
(AND('[1]PWS Information'!$E$10="CWS",U229="Other",Q229="Lead")),
(AND('[1]PWS Information'!$E$10="CWS",U229="Building",Q229="Lead")))),"Tier 2",
IF((OR((AND('[1]PWS Information'!$E$10="CWS",U229="Single Family Residence",Q229="Galvanized Requiring Replacement")),
(AND('[1]PWS Information'!$E$10="CWS",U229="Single Family Residence",Q229="Galvanized Requiring Replacement",R229="Yes")),
(AND('[1]PWS Information'!$E$10="NTNC",Q229="Galvanized Requiring Replacement")),
(AND('[1]PWS Information'!$E$10="NTNC",U229="Single Family Residence",R229="Yes")))),"Tier 3",
IF((OR((AND('[1]PWS Information'!$E$10="CWS",U229="Single Family Residence",S229="Yes",Q229="Non-Lead", J229="Non-Lead - Copper",L229="Before 1989")),
(AND('[1]PWS Information'!$E$10="CWS",U229="Single Family Residence",S229="Yes",Q229="Non-Lead", N229="Non-Lead - Copper",O229="Before 1989")))),"Tier 4",
IF((OR((AND('[1]PWS Information'!$E$10="NTNC",Q229="Non-Lead")),
(AND('[1]PWS Information'!$E$10="CWS",Q229="Non-Lead",S229="")),
(AND('[1]PWS Information'!$E$10="CWS",Q229="Non-Lead",S229="No")),
(AND('[1]PWS Information'!$E$10="CWS",Q229="Non-Lead",S229="Don't Know")),
(AND('[1]PWS Information'!$E$10="CWS",Q229="Non-Lead", J229="Non-Lead - Copper", S229="Yes", L229="Between 1989 and 2014")),
(AND('[1]PWS Information'!$E$10="CWS",Q229="Non-Lead", J229="Non-Lead - Copper", S229="Yes", L229="After 2014")),
(AND('[1]PWS Information'!$E$10="CWS",Q229="Non-Lead", J229="Non-Lead - Copper", S229="Yes", L229="Unknown")),
(AND('[1]PWS Information'!$E$10="CWS",Q229="Non-Lead", N229="Non-Lead - Copper", S229="Yes", O229="Between 1989 and 2014")),
(AND('[1]PWS Information'!$E$10="CWS",Q229="Non-Lead", N229="Non-Lead - Copper", S229="Yes", O229="After 2014")),
(AND('[1]PWS Information'!$E$10="CWS",Q229="Non-Lead", N229="Non-Lead - Copper", S229="Yes", O229="Unknown")),
(AND('[1]PWS Information'!$E$10="CWS",Q229="Unknown")),
(AND('[1]PWS Information'!$E$10="NTNC",Q229="Unknown")))),"Tier 5",
"")))))</f>
        <v>Tier 5</v>
      </c>
      <c r="Z229" s="71"/>
      <c r="AA229" s="71"/>
    </row>
    <row r="230" spans="1:27" ht="57.6" x14ac:dyDescent="0.3">
      <c r="A230" s="17"/>
      <c r="B230" s="70">
        <v>9787236</v>
      </c>
      <c r="C230" s="73">
        <v>46</v>
      </c>
      <c r="D230" s="74" t="s">
        <v>155</v>
      </c>
      <c r="E230" s="74" t="s">
        <v>128</v>
      </c>
      <c r="F230" s="74">
        <v>78640</v>
      </c>
      <c r="G230" s="78">
        <v>13461239</v>
      </c>
      <c r="H230" s="63">
        <v>29.947441699999999</v>
      </c>
      <c r="I230" s="64">
        <v>-97.800488888888793</v>
      </c>
      <c r="J230" s="65" t="s">
        <v>50</v>
      </c>
      <c r="K230" s="66" t="s">
        <v>51</v>
      </c>
      <c r="L230" s="62" t="s">
        <v>52</v>
      </c>
      <c r="M230" s="69"/>
      <c r="N230" s="65" t="s">
        <v>50</v>
      </c>
      <c r="O230" s="66" t="s">
        <v>70</v>
      </c>
      <c r="P230" s="69"/>
      <c r="Q230" s="55" t="str">
        <f t="shared" si="3"/>
        <v>Non-Lead</v>
      </c>
      <c r="R230" s="70" t="s">
        <v>51</v>
      </c>
      <c r="S230" s="70" t="s">
        <v>51</v>
      </c>
      <c r="T230" s="70"/>
      <c r="U230" s="71" t="s">
        <v>53</v>
      </c>
      <c r="V230" s="71" t="s">
        <v>51</v>
      </c>
      <c r="W230" s="71" t="s">
        <v>51</v>
      </c>
      <c r="X230" s="71" t="s">
        <v>51</v>
      </c>
      <c r="Y230" s="72" t="str">
        <f>IF((OR((AND('[1]PWS Information'!$E$10="CWS",U230="Single Family Residence",Q230="Lead")),
(AND('[1]PWS Information'!$E$10="CWS",U230="Multiple Family Residence",'[1]PWS Information'!$E$11="Yes",Q230="Lead")),
(AND('[1]PWS Information'!$E$10="NTNC",Q230="Lead")))),"Tier 1",
IF((OR((AND('[1]PWS Information'!$E$10="CWS",U230="Multiple Family Residence",'[1]PWS Information'!$E$11="No",Q230="Lead")),
(AND('[1]PWS Information'!$E$10="CWS",U230="Other",Q230="Lead")),
(AND('[1]PWS Information'!$E$10="CWS",U230="Building",Q230="Lead")))),"Tier 2",
IF((OR((AND('[1]PWS Information'!$E$10="CWS",U230="Single Family Residence",Q230="Galvanized Requiring Replacement")),
(AND('[1]PWS Information'!$E$10="CWS",U230="Single Family Residence",Q230="Galvanized Requiring Replacement",R230="Yes")),
(AND('[1]PWS Information'!$E$10="NTNC",Q230="Galvanized Requiring Replacement")),
(AND('[1]PWS Information'!$E$10="NTNC",U230="Single Family Residence",R230="Yes")))),"Tier 3",
IF((OR((AND('[1]PWS Information'!$E$10="CWS",U230="Single Family Residence",S230="Yes",Q230="Non-Lead", J230="Non-Lead - Copper",L230="Before 1989")),
(AND('[1]PWS Information'!$E$10="CWS",U230="Single Family Residence",S230="Yes",Q230="Non-Lead", N230="Non-Lead - Copper",O230="Before 1989")))),"Tier 4",
IF((OR((AND('[1]PWS Information'!$E$10="NTNC",Q230="Non-Lead")),
(AND('[1]PWS Information'!$E$10="CWS",Q230="Non-Lead",S230="")),
(AND('[1]PWS Information'!$E$10="CWS",Q230="Non-Lead",S230="No")),
(AND('[1]PWS Information'!$E$10="CWS",Q230="Non-Lead",S230="Don't Know")),
(AND('[1]PWS Information'!$E$10="CWS",Q230="Non-Lead", J230="Non-Lead - Copper", S230="Yes", L230="Between 1989 and 2014")),
(AND('[1]PWS Information'!$E$10="CWS",Q230="Non-Lead", J230="Non-Lead - Copper", S230="Yes", L230="After 2014")),
(AND('[1]PWS Information'!$E$10="CWS",Q230="Non-Lead", J230="Non-Lead - Copper", S230="Yes", L230="Unknown")),
(AND('[1]PWS Information'!$E$10="CWS",Q230="Non-Lead", N230="Non-Lead - Copper", S230="Yes", O230="Between 1989 and 2014")),
(AND('[1]PWS Information'!$E$10="CWS",Q230="Non-Lead", N230="Non-Lead - Copper", S230="Yes", O230="After 2014")),
(AND('[1]PWS Information'!$E$10="CWS",Q230="Non-Lead", N230="Non-Lead - Copper", S230="Yes", O230="Unknown")),
(AND('[1]PWS Information'!$E$10="CWS",Q230="Unknown")),
(AND('[1]PWS Information'!$E$10="NTNC",Q230="Unknown")))),"Tier 5",
"")))))</f>
        <v>Tier 5</v>
      </c>
      <c r="Z230" s="71"/>
      <c r="AA230" s="71"/>
    </row>
    <row r="231" spans="1:27" ht="57.6" x14ac:dyDescent="0.3">
      <c r="A231" s="1"/>
      <c r="B231" s="70">
        <v>9669201</v>
      </c>
      <c r="C231" s="73">
        <v>50</v>
      </c>
      <c r="D231" s="74" t="s">
        <v>155</v>
      </c>
      <c r="E231" s="74" t="s">
        <v>128</v>
      </c>
      <c r="F231" s="74">
        <v>78640</v>
      </c>
      <c r="G231" s="78">
        <v>12858238</v>
      </c>
      <c r="H231" s="63">
        <v>29.9480778</v>
      </c>
      <c r="I231" s="64">
        <v>-97.801069444444394</v>
      </c>
      <c r="J231" s="65" t="s">
        <v>50</v>
      </c>
      <c r="K231" s="66" t="s">
        <v>51</v>
      </c>
      <c r="L231" s="62" t="s">
        <v>52</v>
      </c>
      <c r="M231" s="69"/>
      <c r="N231" s="65" t="s">
        <v>50</v>
      </c>
      <c r="O231" s="66" t="s">
        <v>70</v>
      </c>
      <c r="P231" s="69"/>
      <c r="Q231" s="55" t="str">
        <f t="shared" si="3"/>
        <v>Non-Lead</v>
      </c>
      <c r="R231" s="70" t="s">
        <v>51</v>
      </c>
      <c r="S231" s="70" t="s">
        <v>51</v>
      </c>
      <c r="T231" s="70"/>
      <c r="U231" s="71" t="s">
        <v>53</v>
      </c>
      <c r="V231" s="71" t="s">
        <v>51</v>
      </c>
      <c r="W231" s="71" t="s">
        <v>51</v>
      </c>
      <c r="X231" s="71" t="s">
        <v>51</v>
      </c>
      <c r="Y231" s="72" t="str">
        <f>IF((OR((AND('[1]PWS Information'!$E$10="CWS",U231="Single Family Residence",Q231="Lead")),
(AND('[1]PWS Information'!$E$10="CWS",U231="Multiple Family Residence",'[1]PWS Information'!$E$11="Yes",Q231="Lead")),
(AND('[1]PWS Information'!$E$10="NTNC",Q231="Lead")))),"Tier 1",
IF((OR((AND('[1]PWS Information'!$E$10="CWS",U231="Multiple Family Residence",'[1]PWS Information'!$E$11="No",Q231="Lead")),
(AND('[1]PWS Information'!$E$10="CWS",U231="Other",Q231="Lead")),
(AND('[1]PWS Information'!$E$10="CWS",U231="Building",Q231="Lead")))),"Tier 2",
IF((OR((AND('[1]PWS Information'!$E$10="CWS",U231="Single Family Residence",Q231="Galvanized Requiring Replacement")),
(AND('[1]PWS Information'!$E$10="CWS",U231="Single Family Residence",Q231="Galvanized Requiring Replacement",R231="Yes")),
(AND('[1]PWS Information'!$E$10="NTNC",Q231="Galvanized Requiring Replacement")),
(AND('[1]PWS Information'!$E$10="NTNC",U231="Single Family Residence",R231="Yes")))),"Tier 3",
IF((OR((AND('[1]PWS Information'!$E$10="CWS",U231="Single Family Residence",S231="Yes",Q231="Non-Lead", J231="Non-Lead - Copper",L231="Before 1989")),
(AND('[1]PWS Information'!$E$10="CWS",U231="Single Family Residence",S231="Yes",Q231="Non-Lead", N231="Non-Lead - Copper",O231="Before 1989")))),"Tier 4",
IF((OR((AND('[1]PWS Information'!$E$10="NTNC",Q231="Non-Lead")),
(AND('[1]PWS Information'!$E$10="CWS",Q231="Non-Lead",S231="")),
(AND('[1]PWS Information'!$E$10="CWS",Q231="Non-Lead",S231="No")),
(AND('[1]PWS Information'!$E$10="CWS",Q231="Non-Lead",S231="Don't Know")),
(AND('[1]PWS Information'!$E$10="CWS",Q231="Non-Lead", J231="Non-Lead - Copper", S231="Yes", L231="Between 1989 and 2014")),
(AND('[1]PWS Information'!$E$10="CWS",Q231="Non-Lead", J231="Non-Lead - Copper", S231="Yes", L231="After 2014")),
(AND('[1]PWS Information'!$E$10="CWS",Q231="Non-Lead", J231="Non-Lead - Copper", S231="Yes", L231="Unknown")),
(AND('[1]PWS Information'!$E$10="CWS",Q231="Non-Lead", N231="Non-Lead - Copper", S231="Yes", O231="Between 1989 and 2014")),
(AND('[1]PWS Information'!$E$10="CWS",Q231="Non-Lead", N231="Non-Lead - Copper", S231="Yes", O231="After 2014")),
(AND('[1]PWS Information'!$E$10="CWS",Q231="Non-Lead", N231="Non-Lead - Copper", S231="Yes", O231="Unknown")),
(AND('[1]PWS Information'!$E$10="CWS",Q231="Unknown")),
(AND('[1]PWS Information'!$E$10="NTNC",Q231="Unknown")))),"Tier 5",
"")))))</f>
        <v>Tier 5</v>
      </c>
      <c r="Z231" s="71"/>
      <c r="AA231" s="71"/>
    </row>
    <row r="232" spans="1:27" ht="57.6" x14ac:dyDescent="0.3">
      <c r="A232" s="1"/>
      <c r="B232" s="70">
        <v>10121393</v>
      </c>
      <c r="C232" s="73">
        <v>56</v>
      </c>
      <c r="D232" s="74" t="s">
        <v>155</v>
      </c>
      <c r="E232" s="74" t="s">
        <v>128</v>
      </c>
      <c r="F232" s="74">
        <v>78640</v>
      </c>
      <c r="G232" s="78"/>
      <c r="H232" s="63">
        <v>29.951408300000001</v>
      </c>
      <c r="I232" s="64">
        <v>-97.798616666666604</v>
      </c>
      <c r="J232" s="65" t="s">
        <v>50</v>
      </c>
      <c r="K232" s="66" t="s">
        <v>51</v>
      </c>
      <c r="L232" s="62" t="s">
        <v>52</v>
      </c>
      <c r="M232" s="69"/>
      <c r="N232" s="65" t="s">
        <v>50</v>
      </c>
      <c r="O232" s="66" t="s">
        <v>70</v>
      </c>
      <c r="P232" s="69"/>
      <c r="Q232" s="55" t="str">
        <f t="shared" si="3"/>
        <v>Non-Lead</v>
      </c>
      <c r="R232" s="70" t="s">
        <v>51</v>
      </c>
      <c r="S232" s="70" t="s">
        <v>51</v>
      </c>
      <c r="T232" s="70"/>
      <c r="U232" s="71" t="s">
        <v>53</v>
      </c>
      <c r="V232" s="71" t="s">
        <v>51</v>
      </c>
      <c r="W232" s="71" t="s">
        <v>51</v>
      </c>
      <c r="X232" s="71" t="s">
        <v>51</v>
      </c>
      <c r="Y232" s="72" t="str">
        <f>IF((OR((AND('[1]PWS Information'!$E$10="CWS",U232="Single Family Residence",Q232="Lead")),
(AND('[1]PWS Information'!$E$10="CWS",U232="Multiple Family Residence",'[1]PWS Information'!$E$11="Yes",Q232="Lead")),
(AND('[1]PWS Information'!$E$10="NTNC",Q232="Lead")))),"Tier 1",
IF((OR((AND('[1]PWS Information'!$E$10="CWS",U232="Multiple Family Residence",'[1]PWS Information'!$E$11="No",Q232="Lead")),
(AND('[1]PWS Information'!$E$10="CWS",U232="Other",Q232="Lead")),
(AND('[1]PWS Information'!$E$10="CWS",U232="Building",Q232="Lead")))),"Tier 2",
IF((OR((AND('[1]PWS Information'!$E$10="CWS",U232="Single Family Residence",Q232="Galvanized Requiring Replacement")),
(AND('[1]PWS Information'!$E$10="CWS",U232="Single Family Residence",Q232="Galvanized Requiring Replacement",R232="Yes")),
(AND('[1]PWS Information'!$E$10="NTNC",Q232="Galvanized Requiring Replacement")),
(AND('[1]PWS Information'!$E$10="NTNC",U232="Single Family Residence",R232="Yes")))),"Tier 3",
IF((OR((AND('[1]PWS Information'!$E$10="CWS",U232="Single Family Residence",S232="Yes",Q232="Non-Lead", J232="Non-Lead - Copper",L232="Before 1989")),
(AND('[1]PWS Information'!$E$10="CWS",U232="Single Family Residence",S232="Yes",Q232="Non-Lead", N232="Non-Lead - Copper",O232="Before 1989")))),"Tier 4",
IF((OR((AND('[1]PWS Information'!$E$10="NTNC",Q232="Non-Lead")),
(AND('[1]PWS Information'!$E$10="CWS",Q232="Non-Lead",S232="")),
(AND('[1]PWS Information'!$E$10="CWS",Q232="Non-Lead",S232="No")),
(AND('[1]PWS Information'!$E$10="CWS",Q232="Non-Lead",S232="Don't Know")),
(AND('[1]PWS Information'!$E$10="CWS",Q232="Non-Lead", J232="Non-Lead - Copper", S232="Yes", L232="Between 1989 and 2014")),
(AND('[1]PWS Information'!$E$10="CWS",Q232="Non-Lead", J232="Non-Lead - Copper", S232="Yes", L232="After 2014")),
(AND('[1]PWS Information'!$E$10="CWS",Q232="Non-Lead", J232="Non-Lead - Copper", S232="Yes", L232="Unknown")),
(AND('[1]PWS Information'!$E$10="CWS",Q232="Non-Lead", N232="Non-Lead - Copper", S232="Yes", O232="Between 1989 and 2014")),
(AND('[1]PWS Information'!$E$10="CWS",Q232="Non-Lead", N232="Non-Lead - Copper", S232="Yes", O232="After 2014")),
(AND('[1]PWS Information'!$E$10="CWS",Q232="Non-Lead", N232="Non-Lead - Copper", S232="Yes", O232="Unknown")),
(AND('[1]PWS Information'!$E$10="CWS",Q232="Unknown")),
(AND('[1]PWS Information'!$E$10="NTNC",Q232="Unknown")))),"Tier 5",
"")))))</f>
        <v>Tier 5</v>
      </c>
      <c r="Z232" s="71"/>
      <c r="AA232" s="71"/>
    </row>
    <row r="233" spans="1:27" ht="57.6" x14ac:dyDescent="0.3">
      <c r="A233" s="1"/>
      <c r="B233" s="70">
        <v>10534128</v>
      </c>
      <c r="C233" s="73">
        <v>68</v>
      </c>
      <c r="D233" s="74" t="s">
        <v>155</v>
      </c>
      <c r="E233" s="74" t="s">
        <v>128</v>
      </c>
      <c r="F233" s="74">
        <v>78640</v>
      </c>
      <c r="G233" s="78"/>
      <c r="H233" s="63">
        <v>29.951225000000001</v>
      </c>
      <c r="I233" s="64">
        <v>-97.803705555555496</v>
      </c>
      <c r="J233" s="65" t="s">
        <v>50</v>
      </c>
      <c r="K233" s="66" t="s">
        <v>51</v>
      </c>
      <c r="L233" s="62" t="s">
        <v>52</v>
      </c>
      <c r="M233" s="69"/>
      <c r="N233" s="65" t="s">
        <v>50</v>
      </c>
      <c r="O233" s="66" t="s">
        <v>52</v>
      </c>
      <c r="P233" s="69" t="s">
        <v>161</v>
      </c>
      <c r="Q233" s="55" t="str">
        <f t="shared" si="3"/>
        <v>Non-Lead</v>
      </c>
      <c r="R233" s="70" t="s">
        <v>51</v>
      </c>
      <c r="S233" s="70" t="s">
        <v>51</v>
      </c>
      <c r="T233" s="70"/>
      <c r="U233" s="71" t="s">
        <v>53</v>
      </c>
      <c r="V233" s="71" t="s">
        <v>51</v>
      </c>
      <c r="W233" s="71" t="s">
        <v>51</v>
      </c>
      <c r="X233" s="71" t="s">
        <v>61</v>
      </c>
      <c r="Y233" s="72" t="str">
        <f>IF((OR((AND('[1]PWS Information'!$E$10="CWS",U233="Single Family Residence",Q233="Lead")),
(AND('[1]PWS Information'!$E$10="CWS",U233="Multiple Family Residence",'[1]PWS Information'!$E$11="Yes",Q233="Lead")),
(AND('[1]PWS Information'!$E$10="NTNC",Q233="Lead")))),"Tier 1",
IF((OR((AND('[1]PWS Information'!$E$10="CWS",U233="Multiple Family Residence",'[1]PWS Information'!$E$11="No",Q233="Lead")),
(AND('[1]PWS Information'!$E$10="CWS",U233="Other",Q233="Lead")),
(AND('[1]PWS Information'!$E$10="CWS",U233="Building",Q233="Lead")))),"Tier 2",
IF((OR((AND('[1]PWS Information'!$E$10="CWS",U233="Single Family Residence",Q233="Galvanized Requiring Replacement")),
(AND('[1]PWS Information'!$E$10="CWS",U233="Single Family Residence",Q233="Galvanized Requiring Replacement",R233="Yes")),
(AND('[1]PWS Information'!$E$10="NTNC",Q233="Galvanized Requiring Replacement")),
(AND('[1]PWS Information'!$E$10="NTNC",U233="Single Family Residence",R233="Yes")))),"Tier 3",
IF((OR((AND('[1]PWS Information'!$E$10="CWS",U233="Single Family Residence",S233="Yes",Q233="Non-Lead", J233="Non-Lead - Copper",L233="Before 1989")),
(AND('[1]PWS Information'!$E$10="CWS",U233="Single Family Residence",S233="Yes",Q233="Non-Lead", N233="Non-Lead - Copper",O233="Before 1989")))),"Tier 4",
IF((OR((AND('[1]PWS Information'!$E$10="NTNC",Q233="Non-Lead")),
(AND('[1]PWS Information'!$E$10="CWS",Q233="Non-Lead",S233="")),
(AND('[1]PWS Information'!$E$10="CWS",Q233="Non-Lead",S233="No")),
(AND('[1]PWS Information'!$E$10="CWS",Q233="Non-Lead",S233="Don't Know")),
(AND('[1]PWS Information'!$E$10="CWS",Q233="Non-Lead", J233="Non-Lead - Copper", S233="Yes", L233="Between 1989 and 2014")),
(AND('[1]PWS Information'!$E$10="CWS",Q233="Non-Lead", J233="Non-Lead - Copper", S233="Yes", L233="After 2014")),
(AND('[1]PWS Information'!$E$10="CWS",Q233="Non-Lead", J233="Non-Lead - Copper", S233="Yes", L233="Unknown")),
(AND('[1]PWS Information'!$E$10="CWS",Q233="Non-Lead", N233="Non-Lead - Copper", S233="Yes", O233="Between 1989 and 2014")),
(AND('[1]PWS Information'!$E$10="CWS",Q233="Non-Lead", N233="Non-Lead - Copper", S233="Yes", O233="After 2014")),
(AND('[1]PWS Information'!$E$10="CWS",Q233="Non-Lead", N233="Non-Lead - Copper", S233="Yes", O233="Unknown")),
(AND('[1]PWS Information'!$E$10="CWS",Q233="Unknown")),
(AND('[1]PWS Information'!$E$10="NTNC",Q233="Unknown")))),"Tier 5",
"")))))</f>
        <v>Tier 5</v>
      </c>
      <c r="Z233" s="71"/>
      <c r="AA233" s="71"/>
    </row>
    <row r="234" spans="1:27" ht="57.6" x14ac:dyDescent="0.3">
      <c r="A234" s="17"/>
      <c r="B234" s="70">
        <v>10034632</v>
      </c>
      <c r="C234" s="73">
        <v>111</v>
      </c>
      <c r="D234" s="74" t="s">
        <v>155</v>
      </c>
      <c r="E234" s="74" t="s">
        <v>128</v>
      </c>
      <c r="F234" s="74">
        <v>78640</v>
      </c>
      <c r="G234" s="78"/>
      <c r="H234" s="63">
        <v>29.951902799999999</v>
      </c>
      <c r="I234" s="64">
        <v>-97.808052777777704</v>
      </c>
      <c r="J234" s="65" t="s">
        <v>50</v>
      </c>
      <c r="K234" s="66" t="s">
        <v>51</v>
      </c>
      <c r="L234" s="62" t="s">
        <v>52</v>
      </c>
      <c r="M234" s="69"/>
      <c r="N234" s="65" t="s">
        <v>50</v>
      </c>
      <c r="O234" s="66" t="s">
        <v>70</v>
      </c>
      <c r="P234" s="69"/>
      <c r="Q234" s="55" t="str">
        <f t="shared" si="3"/>
        <v>Non-Lead</v>
      </c>
      <c r="R234" s="70" t="s">
        <v>51</v>
      </c>
      <c r="S234" s="70" t="s">
        <v>51</v>
      </c>
      <c r="T234" s="70"/>
      <c r="U234" s="71" t="s">
        <v>53</v>
      </c>
      <c r="V234" s="71" t="s">
        <v>51</v>
      </c>
      <c r="W234" s="71" t="s">
        <v>51</v>
      </c>
      <c r="X234" s="71" t="s">
        <v>51</v>
      </c>
      <c r="Y234" s="72" t="str">
        <f>IF((OR((AND('[1]PWS Information'!$E$10="CWS",U234="Single Family Residence",Q234="Lead")),
(AND('[1]PWS Information'!$E$10="CWS",U234="Multiple Family Residence",'[1]PWS Information'!$E$11="Yes",Q234="Lead")),
(AND('[1]PWS Information'!$E$10="NTNC",Q234="Lead")))),"Tier 1",
IF((OR((AND('[1]PWS Information'!$E$10="CWS",U234="Multiple Family Residence",'[1]PWS Information'!$E$11="No",Q234="Lead")),
(AND('[1]PWS Information'!$E$10="CWS",U234="Other",Q234="Lead")),
(AND('[1]PWS Information'!$E$10="CWS",U234="Building",Q234="Lead")))),"Tier 2",
IF((OR((AND('[1]PWS Information'!$E$10="CWS",U234="Single Family Residence",Q234="Galvanized Requiring Replacement")),
(AND('[1]PWS Information'!$E$10="CWS",U234="Single Family Residence",Q234="Galvanized Requiring Replacement",R234="Yes")),
(AND('[1]PWS Information'!$E$10="NTNC",Q234="Galvanized Requiring Replacement")),
(AND('[1]PWS Information'!$E$10="NTNC",U234="Single Family Residence",R234="Yes")))),"Tier 3",
IF((OR((AND('[1]PWS Information'!$E$10="CWS",U234="Single Family Residence",S234="Yes",Q234="Non-Lead", J234="Non-Lead - Copper",L234="Before 1989")),
(AND('[1]PWS Information'!$E$10="CWS",U234="Single Family Residence",S234="Yes",Q234="Non-Lead", N234="Non-Lead - Copper",O234="Before 1989")))),"Tier 4",
IF((OR((AND('[1]PWS Information'!$E$10="NTNC",Q234="Non-Lead")),
(AND('[1]PWS Information'!$E$10="CWS",Q234="Non-Lead",S234="")),
(AND('[1]PWS Information'!$E$10="CWS",Q234="Non-Lead",S234="No")),
(AND('[1]PWS Information'!$E$10="CWS",Q234="Non-Lead",S234="Don't Know")),
(AND('[1]PWS Information'!$E$10="CWS",Q234="Non-Lead", J234="Non-Lead - Copper", S234="Yes", L234="Between 1989 and 2014")),
(AND('[1]PWS Information'!$E$10="CWS",Q234="Non-Lead", J234="Non-Lead - Copper", S234="Yes", L234="After 2014")),
(AND('[1]PWS Information'!$E$10="CWS",Q234="Non-Lead", J234="Non-Lead - Copper", S234="Yes", L234="Unknown")),
(AND('[1]PWS Information'!$E$10="CWS",Q234="Non-Lead", N234="Non-Lead - Copper", S234="Yes", O234="Between 1989 and 2014")),
(AND('[1]PWS Information'!$E$10="CWS",Q234="Non-Lead", N234="Non-Lead - Copper", S234="Yes", O234="After 2014")),
(AND('[1]PWS Information'!$E$10="CWS",Q234="Non-Lead", N234="Non-Lead - Copper", S234="Yes", O234="Unknown")),
(AND('[1]PWS Information'!$E$10="CWS",Q234="Unknown")),
(AND('[1]PWS Information'!$E$10="NTNC",Q234="Unknown")))),"Tier 5",
"")))))</f>
        <v>Tier 5</v>
      </c>
      <c r="Z234" s="71"/>
      <c r="AA234" s="71"/>
    </row>
    <row r="235" spans="1:27" ht="43.2" x14ac:dyDescent="0.3">
      <c r="A235" s="1"/>
      <c r="B235" s="70">
        <v>9614092</v>
      </c>
      <c r="C235" s="73">
        <v>116</v>
      </c>
      <c r="D235" s="74" t="s">
        <v>155</v>
      </c>
      <c r="E235" s="74" t="s">
        <v>128</v>
      </c>
      <c r="F235" s="74">
        <v>78640</v>
      </c>
      <c r="G235" s="78"/>
      <c r="H235" s="63">
        <v>29.9536278</v>
      </c>
      <c r="I235" s="64">
        <v>-97.807461111111095</v>
      </c>
      <c r="J235" s="65" t="s">
        <v>50</v>
      </c>
      <c r="K235" s="66" t="s">
        <v>51</v>
      </c>
      <c r="L235" s="62" t="s">
        <v>70</v>
      </c>
      <c r="M235" s="69"/>
      <c r="N235" s="65" t="s">
        <v>50</v>
      </c>
      <c r="O235" s="66" t="s">
        <v>70</v>
      </c>
      <c r="P235" s="69"/>
      <c r="Q235" s="55" t="str">
        <f t="shared" si="3"/>
        <v>Non-Lead</v>
      </c>
      <c r="R235" s="70" t="s">
        <v>51</v>
      </c>
      <c r="S235" s="70" t="s">
        <v>51</v>
      </c>
      <c r="T235" s="70"/>
      <c r="U235" s="71" t="s">
        <v>76</v>
      </c>
      <c r="V235" s="71" t="s">
        <v>51</v>
      </c>
      <c r="W235" s="71" t="s">
        <v>51</v>
      </c>
      <c r="X235" s="71" t="s">
        <v>51</v>
      </c>
      <c r="Y235" s="72" t="str">
        <f>IF((OR((AND('[1]PWS Information'!$E$10="CWS",U235="Single Family Residence",Q235="Lead")),
(AND('[1]PWS Information'!$E$10="CWS",U235="Multiple Family Residence",'[1]PWS Information'!$E$11="Yes",Q235="Lead")),
(AND('[1]PWS Information'!$E$10="NTNC",Q235="Lead")))),"Tier 1",
IF((OR((AND('[1]PWS Information'!$E$10="CWS",U235="Multiple Family Residence",'[1]PWS Information'!$E$11="No",Q235="Lead")),
(AND('[1]PWS Information'!$E$10="CWS",U235="Other",Q235="Lead")),
(AND('[1]PWS Information'!$E$10="CWS",U235="Building",Q235="Lead")))),"Tier 2",
IF((OR((AND('[1]PWS Information'!$E$10="CWS",U235="Single Family Residence",Q235="Galvanized Requiring Replacement")),
(AND('[1]PWS Information'!$E$10="CWS",U235="Single Family Residence",Q235="Galvanized Requiring Replacement",R235="Yes")),
(AND('[1]PWS Information'!$E$10="NTNC",Q235="Galvanized Requiring Replacement")),
(AND('[1]PWS Information'!$E$10="NTNC",U235="Single Family Residence",R235="Yes")))),"Tier 3",
IF((OR((AND('[1]PWS Information'!$E$10="CWS",U235="Single Family Residence",S235="Yes",Q235="Non-Lead", J235="Non-Lead - Copper",L235="Before 1989")),
(AND('[1]PWS Information'!$E$10="CWS",U235="Single Family Residence",S235="Yes",Q235="Non-Lead", N235="Non-Lead - Copper",O235="Before 1989")))),"Tier 4",
IF((OR((AND('[1]PWS Information'!$E$10="NTNC",Q235="Non-Lead")),
(AND('[1]PWS Information'!$E$10="CWS",Q235="Non-Lead",S235="")),
(AND('[1]PWS Information'!$E$10="CWS",Q235="Non-Lead",S235="No")),
(AND('[1]PWS Information'!$E$10="CWS",Q235="Non-Lead",S235="Don't Know")),
(AND('[1]PWS Information'!$E$10="CWS",Q235="Non-Lead", J235="Non-Lead - Copper", S235="Yes", L235="Between 1989 and 2014")),
(AND('[1]PWS Information'!$E$10="CWS",Q235="Non-Lead", J235="Non-Lead - Copper", S235="Yes", L235="After 2014")),
(AND('[1]PWS Information'!$E$10="CWS",Q235="Non-Lead", J235="Non-Lead - Copper", S235="Yes", L235="Unknown")),
(AND('[1]PWS Information'!$E$10="CWS",Q235="Non-Lead", N235="Non-Lead - Copper", S235="Yes", O235="Between 1989 and 2014")),
(AND('[1]PWS Information'!$E$10="CWS",Q235="Non-Lead", N235="Non-Lead - Copper", S235="Yes", O235="After 2014")),
(AND('[1]PWS Information'!$E$10="CWS",Q235="Non-Lead", N235="Non-Lead - Copper", S235="Yes", O235="Unknown")),
(AND('[1]PWS Information'!$E$10="CWS",Q235="Unknown")),
(AND('[1]PWS Information'!$E$10="NTNC",Q235="Unknown")))),"Tier 5",
"")))))</f>
        <v>Tier 5</v>
      </c>
      <c r="Z235" s="71"/>
      <c r="AA235" s="71"/>
    </row>
    <row r="236" spans="1:27" ht="57.6" x14ac:dyDescent="0.3">
      <c r="A236" s="1"/>
      <c r="B236" s="70">
        <v>9787334</v>
      </c>
      <c r="C236" s="73">
        <v>121</v>
      </c>
      <c r="D236" s="74" t="s">
        <v>155</v>
      </c>
      <c r="E236" s="74" t="s">
        <v>128</v>
      </c>
      <c r="F236" s="74">
        <v>78640</v>
      </c>
      <c r="G236" s="78" t="s">
        <v>162</v>
      </c>
      <c r="H236" s="63">
        <v>29.954258299999999</v>
      </c>
      <c r="I236" s="64">
        <v>-97.810330555555495</v>
      </c>
      <c r="J236" s="65" t="s">
        <v>50</v>
      </c>
      <c r="K236" s="66" t="s">
        <v>51</v>
      </c>
      <c r="L236" s="62" t="s">
        <v>58</v>
      </c>
      <c r="M236" s="69"/>
      <c r="N236" s="65" t="s">
        <v>50</v>
      </c>
      <c r="O236" s="66" t="s">
        <v>58</v>
      </c>
      <c r="P236" s="69"/>
      <c r="Q236" s="55" t="str">
        <f t="shared" si="3"/>
        <v>Non-Lead</v>
      </c>
      <c r="R236" s="70" t="s">
        <v>51</v>
      </c>
      <c r="S236" s="70" t="s">
        <v>51</v>
      </c>
      <c r="T236" s="70"/>
      <c r="U236" s="71" t="s">
        <v>53</v>
      </c>
      <c r="V236" s="71" t="s">
        <v>51</v>
      </c>
      <c r="W236" s="71" t="s">
        <v>51</v>
      </c>
      <c r="X236" s="71" t="s">
        <v>51</v>
      </c>
      <c r="Y236" s="72" t="str">
        <f>IF((OR((AND('[1]PWS Information'!$E$10="CWS",U236="Single Family Residence",Q236="Lead")),
(AND('[1]PWS Information'!$E$10="CWS",U236="Multiple Family Residence",'[1]PWS Information'!$E$11="Yes",Q236="Lead")),
(AND('[1]PWS Information'!$E$10="NTNC",Q236="Lead")))),"Tier 1",
IF((OR((AND('[1]PWS Information'!$E$10="CWS",U236="Multiple Family Residence",'[1]PWS Information'!$E$11="No",Q236="Lead")),
(AND('[1]PWS Information'!$E$10="CWS",U236="Other",Q236="Lead")),
(AND('[1]PWS Information'!$E$10="CWS",U236="Building",Q236="Lead")))),"Tier 2",
IF((OR((AND('[1]PWS Information'!$E$10="CWS",U236="Single Family Residence",Q236="Galvanized Requiring Replacement")),
(AND('[1]PWS Information'!$E$10="CWS",U236="Single Family Residence",Q236="Galvanized Requiring Replacement",R236="Yes")),
(AND('[1]PWS Information'!$E$10="NTNC",Q236="Galvanized Requiring Replacement")),
(AND('[1]PWS Information'!$E$10="NTNC",U236="Single Family Residence",R236="Yes")))),"Tier 3",
IF((OR((AND('[1]PWS Information'!$E$10="CWS",U236="Single Family Residence",S236="Yes",Q236="Non-Lead", J236="Non-Lead - Copper",L236="Before 1989")),
(AND('[1]PWS Information'!$E$10="CWS",U236="Single Family Residence",S236="Yes",Q236="Non-Lead", N236="Non-Lead - Copper",O236="Before 1989")))),"Tier 4",
IF((OR((AND('[1]PWS Information'!$E$10="NTNC",Q236="Non-Lead")),
(AND('[1]PWS Information'!$E$10="CWS",Q236="Non-Lead",S236="")),
(AND('[1]PWS Information'!$E$10="CWS",Q236="Non-Lead",S236="No")),
(AND('[1]PWS Information'!$E$10="CWS",Q236="Non-Lead",S236="Don't Know")),
(AND('[1]PWS Information'!$E$10="CWS",Q236="Non-Lead", J236="Non-Lead - Copper", S236="Yes", L236="Between 1989 and 2014")),
(AND('[1]PWS Information'!$E$10="CWS",Q236="Non-Lead", J236="Non-Lead - Copper", S236="Yes", L236="After 2014")),
(AND('[1]PWS Information'!$E$10="CWS",Q236="Non-Lead", J236="Non-Lead - Copper", S236="Yes", L236="Unknown")),
(AND('[1]PWS Information'!$E$10="CWS",Q236="Non-Lead", N236="Non-Lead - Copper", S236="Yes", O236="Between 1989 and 2014")),
(AND('[1]PWS Information'!$E$10="CWS",Q236="Non-Lead", N236="Non-Lead - Copper", S236="Yes", O236="After 2014")),
(AND('[1]PWS Information'!$E$10="CWS",Q236="Non-Lead", N236="Non-Lead - Copper", S236="Yes", O236="Unknown")),
(AND('[1]PWS Information'!$E$10="CWS",Q236="Unknown")),
(AND('[1]PWS Information'!$E$10="NTNC",Q236="Unknown")))),"Tier 5",
"")))))</f>
        <v>Tier 5</v>
      </c>
      <c r="Z236" s="71"/>
      <c r="AA236" s="71"/>
    </row>
    <row r="237" spans="1:27" ht="57.6" x14ac:dyDescent="0.3">
      <c r="A237" s="1"/>
      <c r="B237" s="70">
        <v>15881966</v>
      </c>
      <c r="C237" s="73">
        <v>140</v>
      </c>
      <c r="D237" s="74" t="s">
        <v>155</v>
      </c>
      <c r="E237" s="74" t="s">
        <v>128</v>
      </c>
      <c r="F237" s="74">
        <v>78640</v>
      </c>
      <c r="G237" s="78"/>
      <c r="H237" s="63">
        <v>29.9576694</v>
      </c>
      <c r="I237" s="64">
        <v>-97.812222222222204</v>
      </c>
      <c r="J237" s="65" t="s">
        <v>50</v>
      </c>
      <c r="K237" s="66" t="s">
        <v>51</v>
      </c>
      <c r="L237" s="62" t="s">
        <v>70</v>
      </c>
      <c r="M237" s="69"/>
      <c r="N237" s="65" t="s">
        <v>50</v>
      </c>
      <c r="O237" s="66" t="s">
        <v>70</v>
      </c>
      <c r="P237" s="69"/>
      <c r="Q237" s="55" t="str">
        <f t="shared" si="3"/>
        <v>Non-Lead</v>
      </c>
      <c r="R237" s="70" t="s">
        <v>51</v>
      </c>
      <c r="S237" s="70" t="s">
        <v>51</v>
      </c>
      <c r="T237" s="70"/>
      <c r="U237" s="71" t="s">
        <v>53</v>
      </c>
      <c r="V237" s="71" t="s">
        <v>51</v>
      </c>
      <c r="W237" s="71" t="s">
        <v>51</v>
      </c>
      <c r="X237" s="71" t="s">
        <v>61</v>
      </c>
      <c r="Y237" s="72" t="str">
        <f>IF((OR((AND('[1]PWS Information'!$E$10="CWS",U237="Single Family Residence",Q237="Lead")),
(AND('[1]PWS Information'!$E$10="CWS",U237="Multiple Family Residence",'[1]PWS Information'!$E$11="Yes",Q237="Lead")),
(AND('[1]PWS Information'!$E$10="NTNC",Q237="Lead")))),"Tier 1",
IF((OR((AND('[1]PWS Information'!$E$10="CWS",U237="Multiple Family Residence",'[1]PWS Information'!$E$11="No",Q237="Lead")),
(AND('[1]PWS Information'!$E$10="CWS",U237="Other",Q237="Lead")),
(AND('[1]PWS Information'!$E$10="CWS",U237="Building",Q237="Lead")))),"Tier 2",
IF((OR((AND('[1]PWS Information'!$E$10="CWS",U237="Single Family Residence",Q237="Galvanized Requiring Replacement")),
(AND('[1]PWS Information'!$E$10="CWS",U237="Single Family Residence",Q237="Galvanized Requiring Replacement",R237="Yes")),
(AND('[1]PWS Information'!$E$10="NTNC",Q237="Galvanized Requiring Replacement")),
(AND('[1]PWS Information'!$E$10="NTNC",U237="Single Family Residence",R237="Yes")))),"Tier 3",
IF((OR((AND('[1]PWS Information'!$E$10="CWS",U237="Single Family Residence",S237="Yes",Q237="Non-Lead", J237="Non-Lead - Copper",L237="Before 1989")),
(AND('[1]PWS Information'!$E$10="CWS",U237="Single Family Residence",S237="Yes",Q237="Non-Lead", N237="Non-Lead - Copper",O237="Before 1989")))),"Tier 4",
IF((OR((AND('[1]PWS Information'!$E$10="NTNC",Q237="Non-Lead")),
(AND('[1]PWS Information'!$E$10="CWS",Q237="Non-Lead",S237="")),
(AND('[1]PWS Information'!$E$10="CWS",Q237="Non-Lead",S237="No")),
(AND('[1]PWS Information'!$E$10="CWS",Q237="Non-Lead",S237="Don't Know")),
(AND('[1]PWS Information'!$E$10="CWS",Q237="Non-Lead", J237="Non-Lead - Copper", S237="Yes", L237="Between 1989 and 2014")),
(AND('[1]PWS Information'!$E$10="CWS",Q237="Non-Lead", J237="Non-Lead - Copper", S237="Yes", L237="After 2014")),
(AND('[1]PWS Information'!$E$10="CWS",Q237="Non-Lead", J237="Non-Lead - Copper", S237="Yes", L237="Unknown")),
(AND('[1]PWS Information'!$E$10="CWS",Q237="Non-Lead", N237="Non-Lead - Copper", S237="Yes", O237="Between 1989 and 2014")),
(AND('[1]PWS Information'!$E$10="CWS",Q237="Non-Lead", N237="Non-Lead - Copper", S237="Yes", O237="After 2014")),
(AND('[1]PWS Information'!$E$10="CWS",Q237="Non-Lead", N237="Non-Lead - Copper", S237="Yes", O237="Unknown")),
(AND('[1]PWS Information'!$E$10="CWS",Q237="Unknown")),
(AND('[1]PWS Information'!$E$10="NTNC",Q237="Unknown")))),"Tier 5",
"")))))</f>
        <v>Tier 5</v>
      </c>
      <c r="Z237" s="71"/>
      <c r="AA237" s="71"/>
    </row>
    <row r="238" spans="1:27" ht="57.6" x14ac:dyDescent="0.3">
      <c r="A238" s="17"/>
      <c r="B238" s="70">
        <v>16522156</v>
      </c>
      <c r="C238" s="73">
        <v>144</v>
      </c>
      <c r="D238" s="74" t="s">
        <v>155</v>
      </c>
      <c r="E238" s="74" t="s">
        <v>128</v>
      </c>
      <c r="F238" s="74">
        <v>78640</v>
      </c>
      <c r="G238" s="78"/>
      <c r="H238" s="63">
        <v>29.9583528</v>
      </c>
      <c r="I238" s="64">
        <v>-97.812922222222198</v>
      </c>
      <c r="J238" s="65" t="s">
        <v>50</v>
      </c>
      <c r="K238" s="66" t="s">
        <v>51</v>
      </c>
      <c r="L238" s="62" t="s">
        <v>52</v>
      </c>
      <c r="M238" s="69"/>
      <c r="N238" s="65" t="s">
        <v>50</v>
      </c>
      <c r="O238" s="66" t="s">
        <v>52</v>
      </c>
      <c r="P238" s="69"/>
      <c r="Q238" s="55" t="str">
        <f t="shared" si="3"/>
        <v>Non-Lead</v>
      </c>
      <c r="R238" s="70" t="s">
        <v>51</v>
      </c>
      <c r="S238" s="70" t="s">
        <v>51</v>
      </c>
      <c r="T238" s="70"/>
      <c r="U238" s="71" t="s">
        <v>53</v>
      </c>
      <c r="V238" s="71" t="s">
        <v>51</v>
      </c>
      <c r="W238" s="71" t="s">
        <v>51</v>
      </c>
      <c r="X238" s="71" t="s">
        <v>51</v>
      </c>
      <c r="Y238" s="72" t="str">
        <f>IF((OR((AND('[1]PWS Information'!$E$10="CWS",U238="Single Family Residence",Q238="Lead")),
(AND('[1]PWS Information'!$E$10="CWS",U238="Multiple Family Residence",'[1]PWS Information'!$E$11="Yes",Q238="Lead")),
(AND('[1]PWS Information'!$E$10="NTNC",Q238="Lead")))),"Tier 1",
IF((OR((AND('[1]PWS Information'!$E$10="CWS",U238="Multiple Family Residence",'[1]PWS Information'!$E$11="No",Q238="Lead")),
(AND('[1]PWS Information'!$E$10="CWS",U238="Other",Q238="Lead")),
(AND('[1]PWS Information'!$E$10="CWS",U238="Building",Q238="Lead")))),"Tier 2",
IF((OR((AND('[1]PWS Information'!$E$10="CWS",U238="Single Family Residence",Q238="Galvanized Requiring Replacement")),
(AND('[1]PWS Information'!$E$10="CWS",U238="Single Family Residence",Q238="Galvanized Requiring Replacement",R238="Yes")),
(AND('[1]PWS Information'!$E$10="NTNC",Q238="Galvanized Requiring Replacement")),
(AND('[1]PWS Information'!$E$10="NTNC",U238="Single Family Residence",R238="Yes")))),"Tier 3",
IF((OR((AND('[1]PWS Information'!$E$10="CWS",U238="Single Family Residence",S238="Yes",Q238="Non-Lead", J238="Non-Lead - Copper",L238="Before 1989")),
(AND('[1]PWS Information'!$E$10="CWS",U238="Single Family Residence",S238="Yes",Q238="Non-Lead", N238="Non-Lead - Copper",O238="Before 1989")))),"Tier 4",
IF((OR((AND('[1]PWS Information'!$E$10="NTNC",Q238="Non-Lead")),
(AND('[1]PWS Information'!$E$10="CWS",Q238="Non-Lead",S238="")),
(AND('[1]PWS Information'!$E$10="CWS",Q238="Non-Lead",S238="No")),
(AND('[1]PWS Information'!$E$10="CWS",Q238="Non-Lead",S238="Don't Know")),
(AND('[1]PWS Information'!$E$10="CWS",Q238="Non-Lead", J238="Non-Lead - Copper", S238="Yes", L238="Between 1989 and 2014")),
(AND('[1]PWS Information'!$E$10="CWS",Q238="Non-Lead", J238="Non-Lead - Copper", S238="Yes", L238="After 2014")),
(AND('[1]PWS Information'!$E$10="CWS",Q238="Non-Lead", J238="Non-Lead - Copper", S238="Yes", L238="Unknown")),
(AND('[1]PWS Information'!$E$10="CWS",Q238="Non-Lead", N238="Non-Lead - Copper", S238="Yes", O238="Between 1989 and 2014")),
(AND('[1]PWS Information'!$E$10="CWS",Q238="Non-Lead", N238="Non-Lead - Copper", S238="Yes", O238="After 2014")),
(AND('[1]PWS Information'!$E$10="CWS",Q238="Non-Lead", N238="Non-Lead - Copper", S238="Yes", O238="Unknown")),
(AND('[1]PWS Information'!$E$10="CWS",Q238="Unknown")),
(AND('[1]PWS Information'!$E$10="NTNC",Q238="Unknown")))),"Tier 5",
"")))))</f>
        <v>Tier 5</v>
      </c>
      <c r="Z238" s="71"/>
      <c r="AA238" s="71"/>
    </row>
    <row r="239" spans="1:27" ht="57.6" x14ac:dyDescent="0.3">
      <c r="A239" s="1"/>
      <c r="B239" s="70">
        <v>5076797</v>
      </c>
      <c r="C239" s="73">
        <v>160</v>
      </c>
      <c r="D239" s="74" t="s">
        <v>155</v>
      </c>
      <c r="E239" s="74" t="s">
        <v>128</v>
      </c>
      <c r="F239" s="74">
        <v>78640</v>
      </c>
      <c r="G239" s="78"/>
      <c r="H239" s="63">
        <v>29.959113899999998</v>
      </c>
      <c r="I239" s="64">
        <v>-97.813819444444405</v>
      </c>
      <c r="J239" s="65" t="s">
        <v>57</v>
      </c>
      <c r="K239" s="66" t="s">
        <v>51</v>
      </c>
      <c r="L239" s="62" t="s">
        <v>58</v>
      </c>
      <c r="M239" s="69"/>
      <c r="N239" s="65" t="s">
        <v>50</v>
      </c>
      <c r="O239" s="66" t="s">
        <v>58</v>
      </c>
      <c r="P239" s="69"/>
      <c r="Q239" s="55" t="str">
        <f t="shared" si="3"/>
        <v>Non-Lead</v>
      </c>
      <c r="R239" s="70" t="s">
        <v>51</v>
      </c>
      <c r="S239" s="70" t="s">
        <v>51</v>
      </c>
      <c r="T239" s="80"/>
      <c r="U239" s="71" t="s">
        <v>53</v>
      </c>
      <c r="V239" s="71" t="s">
        <v>51</v>
      </c>
      <c r="W239" s="71" t="s">
        <v>51</v>
      </c>
      <c r="X239" s="71" t="s">
        <v>51</v>
      </c>
      <c r="Y239" s="72" t="str">
        <f>IF((OR((AND('[1]PWS Information'!$E$10="CWS",U239="Single Family Residence",Q239="Lead")),
(AND('[1]PWS Information'!$E$10="CWS",U239="Multiple Family Residence",'[1]PWS Information'!$E$11="Yes",Q239="Lead")),
(AND('[1]PWS Information'!$E$10="NTNC",Q239="Lead")))),"Tier 1",
IF((OR((AND('[1]PWS Information'!$E$10="CWS",U239="Multiple Family Residence",'[1]PWS Information'!$E$11="No",Q239="Lead")),
(AND('[1]PWS Information'!$E$10="CWS",U239="Other",Q239="Lead")),
(AND('[1]PWS Information'!$E$10="CWS",U239="Building",Q239="Lead")))),"Tier 2",
IF((OR((AND('[1]PWS Information'!$E$10="CWS",U239="Single Family Residence",Q239="Galvanized Requiring Replacement")),
(AND('[1]PWS Information'!$E$10="CWS",U239="Single Family Residence",Q239="Galvanized Requiring Replacement",R239="Yes")),
(AND('[1]PWS Information'!$E$10="NTNC",Q239="Galvanized Requiring Replacement")),
(AND('[1]PWS Information'!$E$10="NTNC",U239="Single Family Residence",R239="Yes")))),"Tier 3",
IF((OR((AND('[1]PWS Information'!$E$10="CWS",U239="Single Family Residence",S239="Yes",Q239="Non-Lead", J239="Non-Lead - Copper",L239="Before 1989")),
(AND('[1]PWS Information'!$E$10="CWS",U239="Single Family Residence",S239="Yes",Q239="Non-Lead", N239="Non-Lead - Copper",O239="Before 1989")))),"Tier 4",
IF((OR((AND('[1]PWS Information'!$E$10="NTNC",Q239="Non-Lead")),
(AND('[1]PWS Information'!$E$10="CWS",Q239="Non-Lead",S239="")),
(AND('[1]PWS Information'!$E$10="CWS",Q239="Non-Lead",S239="No")),
(AND('[1]PWS Information'!$E$10="CWS",Q239="Non-Lead",S239="Don't Know")),
(AND('[1]PWS Information'!$E$10="CWS",Q239="Non-Lead", J239="Non-Lead - Copper", S239="Yes", L239="Between 1989 and 2014")),
(AND('[1]PWS Information'!$E$10="CWS",Q239="Non-Lead", J239="Non-Lead - Copper", S239="Yes", L239="After 2014")),
(AND('[1]PWS Information'!$E$10="CWS",Q239="Non-Lead", J239="Non-Lead - Copper", S239="Yes", L239="Unknown")),
(AND('[1]PWS Information'!$E$10="CWS",Q239="Non-Lead", N239="Non-Lead - Copper", S239="Yes", O239="Between 1989 and 2014")),
(AND('[1]PWS Information'!$E$10="CWS",Q239="Non-Lead", N239="Non-Lead - Copper", S239="Yes", O239="After 2014")),
(AND('[1]PWS Information'!$E$10="CWS",Q239="Non-Lead", N239="Non-Lead - Copper", S239="Yes", O239="Unknown")),
(AND('[1]PWS Information'!$E$10="CWS",Q239="Unknown")),
(AND('[1]PWS Information'!$E$10="NTNC",Q239="Unknown")))),"Tier 5",
"")))))</f>
        <v>Tier 5</v>
      </c>
      <c r="Z239" s="71"/>
      <c r="AA239" s="71"/>
    </row>
    <row r="240" spans="1:27" ht="57.6" x14ac:dyDescent="0.3">
      <c r="A240" s="1"/>
      <c r="B240" s="70">
        <v>4620526</v>
      </c>
      <c r="C240" s="73">
        <v>170</v>
      </c>
      <c r="D240" s="74" t="s">
        <v>155</v>
      </c>
      <c r="E240" s="74" t="s">
        <v>128</v>
      </c>
      <c r="F240" s="74">
        <v>78640</v>
      </c>
      <c r="G240" s="78"/>
      <c r="H240" s="63">
        <v>29.961741700000001</v>
      </c>
      <c r="I240" s="64">
        <v>-97.812580555555499</v>
      </c>
      <c r="J240" s="65" t="s">
        <v>50</v>
      </c>
      <c r="K240" s="66" t="s">
        <v>51</v>
      </c>
      <c r="L240" s="62" t="s">
        <v>52</v>
      </c>
      <c r="M240" s="69"/>
      <c r="N240" s="65" t="s">
        <v>50</v>
      </c>
      <c r="O240" s="66" t="s">
        <v>52</v>
      </c>
      <c r="P240" s="69"/>
      <c r="Q240" s="55" t="str">
        <f t="shared" si="3"/>
        <v>Non-Lead</v>
      </c>
      <c r="R240" s="70" t="s">
        <v>51</v>
      </c>
      <c r="S240" s="70" t="s">
        <v>51</v>
      </c>
      <c r="T240" s="70"/>
      <c r="U240" s="71" t="s">
        <v>53</v>
      </c>
      <c r="V240" s="71" t="s">
        <v>51</v>
      </c>
      <c r="W240" s="71" t="s">
        <v>51</v>
      </c>
      <c r="X240" s="71" t="s">
        <v>61</v>
      </c>
      <c r="Y240" s="72" t="str">
        <f>IF((OR((AND('[1]PWS Information'!$E$10="CWS",U240="Single Family Residence",Q240="Lead")),
(AND('[1]PWS Information'!$E$10="CWS",U240="Multiple Family Residence",'[1]PWS Information'!$E$11="Yes",Q240="Lead")),
(AND('[1]PWS Information'!$E$10="NTNC",Q240="Lead")))),"Tier 1",
IF((OR((AND('[1]PWS Information'!$E$10="CWS",U240="Multiple Family Residence",'[1]PWS Information'!$E$11="No",Q240="Lead")),
(AND('[1]PWS Information'!$E$10="CWS",U240="Other",Q240="Lead")),
(AND('[1]PWS Information'!$E$10="CWS",U240="Building",Q240="Lead")))),"Tier 2",
IF((OR((AND('[1]PWS Information'!$E$10="CWS",U240="Single Family Residence",Q240="Galvanized Requiring Replacement")),
(AND('[1]PWS Information'!$E$10="CWS",U240="Single Family Residence",Q240="Galvanized Requiring Replacement",R240="Yes")),
(AND('[1]PWS Information'!$E$10="NTNC",Q240="Galvanized Requiring Replacement")),
(AND('[1]PWS Information'!$E$10="NTNC",U240="Single Family Residence",R240="Yes")))),"Tier 3",
IF((OR((AND('[1]PWS Information'!$E$10="CWS",U240="Single Family Residence",S240="Yes",Q240="Non-Lead", J240="Non-Lead - Copper",L240="Before 1989")),
(AND('[1]PWS Information'!$E$10="CWS",U240="Single Family Residence",S240="Yes",Q240="Non-Lead", N240="Non-Lead - Copper",O240="Before 1989")))),"Tier 4",
IF((OR((AND('[1]PWS Information'!$E$10="NTNC",Q240="Non-Lead")),
(AND('[1]PWS Information'!$E$10="CWS",Q240="Non-Lead",S240="")),
(AND('[1]PWS Information'!$E$10="CWS",Q240="Non-Lead",S240="No")),
(AND('[1]PWS Information'!$E$10="CWS",Q240="Non-Lead",S240="Don't Know")),
(AND('[1]PWS Information'!$E$10="CWS",Q240="Non-Lead", J240="Non-Lead - Copper", S240="Yes", L240="Between 1989 and 2014")),
(AND('[1]PWS Information'!$E$10="CWS",Q240="Non-Lead", J240="Non-Lead - Copper", S240="Yes", L240="After 2014")),
(AND('[1]PWS Information'!$E$10="CWS",Q240="Non-Lead", J240="Non-Lead - Copper", S240="Yes", L240="Unknown")),
(AND('[1]PWS Information'!$E$10="CWS",Q240="Non-Lead", N240="Non-Lead - Copper", S240="Yes", O240="Between 1989 and 2014")),
(AND('[1]PWS Information'!$E$10="CWS",Q240="Non-Lead", N240="Non-Lead - Copper", S240="Yes", O240="After 2014")),
(AND('[1]PWS Information'!$E$10="CWS",Q240="Non-Lead", N240="Non-Lead - Copper", S240="Yes", O240="Unknown")),
(AND('[1]PWS Information'!$E$10="CWS",Q240="Unknown")),
(AND('[1]PWS Information'!$E$10="NTNC",Q240="Unknown")))),"Tier 5",
"")))))</f>
        <v>Tier 5</v>
      </c>
      <c r="Z240" s="71"/>
      <c r="AA240" s="71"/>
    </row>
    <row r="241" spans="1:27" ht="57.6" x14ac:dyDescent="0.3">
      <c r="A241" s="1"/>
      <c r="B241" s="70">
        <v>12819472</v>
      </c>
      <c r="C241" s="73">
        <v>176</v>
      </c>
      <c r="D241" s="74" t="s">
        <v>163</v>
      </c>
      <c r="E241" s="74" t="s">
        <v>128</v>
      </c>
      <c r="F241" s="74">
        <v>78640</v>
      </c>
      <c r="G241" s="78" t="s">
        <v>164</v>
      </c>
      <c r="H241" s="63">
        <v>29.960744399999999</v>
      </c>
      <c r="I241" s="64">
        <v>-97.809977777777704</v>
      </c>
      <c r="J241" s="65" t="s">
        <v>50</v>
      </c>
      <c r="K241" s="66" t="s">
        <v>51</v>
      </c>
      <c r="L241" s="62" t="s">
        <v>52</v>
      </c>
      <c r="M241" s="69"/>
      <c r="N241" s="65" t="s">
        <v>50</v>
      </c>
      <c r="O241" s="66" t="s">
        <v>52</v>
      </c>
      <c r="P241" s="69"/>
      <c r="Q241" s="55" t="str">
        <f t="shared" si="3"/>
        <v>Non-Lead</v>
      </c>
      <c r="R241" s="70" t="s">
        <v>51</v>
      </c>
      <c r="S241" s="70" t="s">
        <v>51</v>
      </c>
      <c r="T241" s="70"/>
      <c r="U241" s="71" t="s">
        <v>76</v>
      </c>
      <c r="V241" s="71" t="s">
        <v>51</v>
      </c>
      <c r="W241" s="71" t="s">
        <v>51</v>
      </c>
      <c r="X241" s="71" t="s">
        <v>51</v>
      </c>
      <c r="Y241" s="72" t="str">
        <f>IF((OR((AND('[1]PWS Information'!$E$10="CWS",U241="Single Family Residence",Q241="Lead")),
(AND('[1]PWS Information'!$E$10="CWS",U241="Multiple Family Residence",'[1]PWS Information'!$E$11="Yes",Q241="Lead")),
(AND('[1]PWS Information'!$E$10="NTNC",Q241="Lead")))),"Tier 1",
IF((OR((AND('[1]PWS Information'!$E$10="CWS",U241="Multiple Family Residence",'[1]PWS Information'!$E$11="No",Q241="Lead")),
(AND('[1]PWS Information'!$E$10="CWS",U241="Other",Q241="Lead")),
(AND('[1]PWS Information'!$E$10="CWS",U241="Building",Q241="Lead")))),"Tier 2",
IF((OR((AND('[1]PWS Information'!$E$10="CWS",U241="Single Family Residence",Q241="Galvanized Requiring Replacement")),
(AND('[1]PWS Information'!$E$10="CWS",U241="Single Family Residence",Q241="Galvanized Requiring Replacement",R241="Yes")),
(AND('[1]PWS Information'!$E$10="NTNC",Q241="Galvanized Requiring Replacement")),
(AND('[1]PWS Information'!$E$10="NTNC",U241="Single Family Residence",R241="Yes")))),"Tier 3",
IF((OR((AND('[1]PWS Information'!$E$10="CWS",U241="Single Family Residence",S241="Yes",Q241="Non-Lead", J241="Non-Lead - Copper",L241="Before 1989")),
(AND('[1]PWS Information'!$E$10="CWS",U241="Single Family Residence",S241="Yes",Q241="Non-Lead", N241="Non-Lead - Copper",O241="Before 1989")))),"Tier 4",
IF((OR((AND('[1]PWS Information'!$E$10="NTNC",Q241="Non-Lead")),
(AND('[1]PWS Information'!$E$10="CWS",Q241="Non-Lead",S241="")),
(AND('[1]PWS Information'!$E$10="CWS",Q241="Non-Lead",S241="No")),
(AND('[1]PWS Information'!$E$10="CWS",Q241="Non-Lead",S241="Don't Know")),
(AND('[1]PWS Information'!$E$10="CWS",Q241="Non-Lead", J241="Non-Lead - Copper", S241="Yes", L241="Between 1989 and 2014")),
(AND('[1]PWS Information'!$E$10="CWS",Q241="Non-Lead", J241="Non-Lead - Copper", S241="Yes", L241="After 2014")),
(AND('[1]PWS Information'!$E$10="CWS",Q241="Non-Lead", J241="Non-Lead - Copper", S241="Yes", L241="Unknown")),
(AND('[1]PWS Information'!$E$10="CWS",Q241="Non-Lead", N241="Non-Lead - Copper", S241="Yes", O241="Between 1989 and 2014")),
(AND('[1]PWS Information'!$E$10="CWS",Q241="Non-Lead", N241="Non-Lead - Copper", S241="Yes", O241="After 2014")),
(AND('[1]PWS Information'!$E$10="CWS",Q241="Non-Lead", N241="Non-Lead - Copper", S241="Yes", O241="Unknown")),
(AND('[1]PWS Information'!$E$10="CWS",Q241="Unknown")),
(AND('[1]PWS Information'!$E$10="NTNC",Q241="Unknown")))),"Tier 5",
"")))))</f>
        <v>Tier 5</v>
      </c>
      <c r="Z241" s="71"/>
      <c r="AA241" s="71"/>
    </row>
    <row r="242" spans="1:27" ht="43.2" x14ac:dyDescent="0.3">
      <c r="A242" s="17"/>
      <c r="B242" s="70">
        <v>12478582</v>
      </c>
      <c r="C242" s="73">
        <v>176</v>
      </c>
      <c r="D242" s="74" t="s">
        <v>163</v>
      </c>
      <c r="E242" s="74" t="s">
        <v>128</v>
      </c>
      <c r="F242" s="74">
        <v>78640</v>
      </c>
      <c r="G242" s="78"/>
      <c r="H242" s="63">
        <v>29.960744399999999</v>
      </c>
      <c r="I242" s="64">
        <v>-97.809977777777704</v>
      </c>
      <c r="J242" s="65" t="s">
        <v>50</v>
      </c>
      <c r="K242" s="66" t="s">
        <v>51</v>
      </c>
      <c r="L242" s="62" t="s">
        <v>52</v>
      </c>
      <c r="M242" s="69"/>
      <c r="N242" s="65" t="s">
        <v>50</v>
      </c>
      <c r="O242" s="66" t="s">
        <v>52</v>
      </c>
      <c r="P242" s="69"/>
      <c r="Q242" s="55" t="str">
        <f t="shared" si="3"/>
        <v>Non-Lead</v>
      </c>
      <c r="R242" s="70" t="s">
        <v>51</v>
      </c>
      <c r="S242" s="70" t="s">
        <v>51</v>
      </c>
      <c r="T242" s="70"/>
      <c r="U242" s="71" t="s">
        <v>76</v>
      </c>
      <c r="V242" s="71" t="s">
        <v>51</v>
      </c>
      <c r="W242" s="71" t="s">
        <v>51</v>
      </c>
      <c r="X242" s="71" t="s">
        <v>51</v>
      </c>
      <c r="Y242" s="72" t="str">
        <f>IF((OR((AND('[1]PWS Information'!$E$10="CWS",U242="Single Family Residence",Q242="Lead")),
(AND('[1]PWS Information'!$E$10="CWS",U242="Multiple Family Residence",'[1]PWS Information'!$E$11="Yes",Q242="Lead")),
(AND('[1]PWS Information'!$E$10="NTNC",Q242="Lead")))),"Tier 1",
IF((OR((AND('[1]PWS Information'!$E$10="CWS",U242="Multiple Family Residence",'[1]PWS Information'!$E$11="No",Q242="Lead")),
(AND('[1]PWS Information'!$E$10="CWS",U242="Other",Q242="Lead")),
(AND('[1]PWS Information'!$E$10="CWS",U242="Building",Q242="Lead")))),"Tier 2",
IF((OR((AND('[1]PWS Information'!$E$10="CWS",U242="Single Family Residence",Q242="Galvanized Requiring Replacement")),
(AND('[1]PWS Information'!$E$10="CWS",U242="Single Family Residence",Q242="Galvanized Requiring Replacement",R242="Yes")),
(AND('[1]PWS Information'!$E$10="NTNC",Q242="Galvanized Requiring Replacement")),
(AND('[1]PWS Information'!$E$10="NTNC",U242="Single Family Residence",R242="Yes")))),"Tier 3",
IF((OR((AND('[1]PWS Information'!$E$10="CWS",U242="Single Family Residence",S242="Yes",Q242="Non-Lead", J242="Non-Lead - Copper",L242="Before 1989")),
(AND('[1]PWS Information'!$E$10="CWS",U242="Single Family Residence",S242="Yes",Q242="Non-Lead", N242="Non-Lead - Copper",O242="Before 1989")))),"Tier 4",
IF((OR((AND('[1]PWS Information'!$E$10="NTNC",Q242="Non-Lead")),
(AND('[1]PWS Information'!$E$10="CWS",Q242="Non-Lead",S242="")),
(AND('[1]PWS Information'!$E$10="CWS",Q242="Non-Lead",S242="No")),
(AND('[1]PWS Information'!$E$10="CWS",Q242="Non-Lead",S242="Don't Know")),
(AND('[1]PWS Information'!$E$10="CWS",Q242="Non-Lead", J242="Non-Lead - Copper", S242="Yes", L242="Between 1989 and 2014")),
(AND('[1]PWS Information'!$E$10="CWS",Q242="Non-Lead", J242="Non-Lead - Copper", S242="Yes", L242="After 2014")),
(AND('[1]PWS Information'!$E$10="CWS",Q242="Non-Lead", J242="Non-Lead - Copper", S242="Yes", L242="Unknown")),
(AND('[1]PWS Information'!$E$10="CWS",Q242="Non-Lead", N242="Non-Lead - Copper", S242="Yes", O242="Between 1989 and 2014")),
(AND('[1]PWS Information'!$E$10="CWS",Q242="Non-Lead", N242="Non-Lead - Copper", S242="Yes", O242="After 2014")),
(AND('[1]PWS Information'!$E$10="CWS",Q242="Non-Lead", N242="Non-Lead - Copper", S242="Yes", O242="Unknown")),
(AND('[1]PWS Information'!$E$10="CWS",Q242="Unknown")),
(AND('[1]PWS Information'!$E$10="NTNC",Q242="Unknown")))),"Tier 5",
"")))))</f>
        <v>Tier 5</v>
      </c>
      <c r="Z242" s="71"/>
      <c r="AA242" s="71"/>
    </row>
    <row r="243" spans="1:27" ht="43.2" x14ac:dyDescent="0.3">
      <c r="A243" s="1"/>
      <c r="B243" s="70">
        <v>12610245</v>
      </c>
      <c r="C243" s="73" t="s">
        <v>165</v>
      </c>
      <c r="D243" s="74" t="s">
        <v>166</v>
      </c>
      <c r="E243" s="74" t="s">
        <v>128</v>
      </c>
      <c r="F243" s="74">
        <v>78640</v>
      </c>
      <c r="G243" s="78"/>
      <c r="H243" s="63">
        <v>29.960744399999999</v>
      </c>
      <c r="I243" s="64">
        <v>-97.809977777777704</v>
      </c>
      <c r="J243" s="65" t="s">
        <v>50</v>
      </c>
      <c r="K243" s="66" t="s">
        <v>51</v>
      </c>
      <c r="L243" s="62" t="s">
        <v>52</v>
      </c>
      <c r="M243" s="69"/>
      <c r="N243" s="65" t="s">
        <v>50</v>
      </c>
      <c r="O243" s="66" t="s">
        <v>52</v>
      </c>
      <c r="P243" s="69"/>
      <c r="Q243" s="55" t="str">
        <f t="shared" si="3"/>
        <v>Non-Lead</v>
      </c>
      <c r="R243" s="70" t="s">
        <v>51</v>
      </c>
      <c r="S243" s="70" t="s">
        <v>51</v>
      </c>
      <c r="T243" s="70"/>
      <c r="U243" s="71" t="s">
        <v>76</v>
      </c>
      <c r="V243" s="71" t="s">
        <v>51</v>
      </c>
      <c r="W243" s="71" t="s">
        <v>51</v>
      </c>
      <c r="X243" s="71" t="s">
        <v>51</v>
      </c>
      <c r="Y243" s="72" t="str">
        <f>IF((OR((AND('[1]PWS Information'!$E$10="CWS",U243="Single Family Residence",Q243="Lead")),
(AND('[1]PWS Information'!$E$10="CWS",U243="Multiple Family Residence",'[1]PWS Information'!$E$11="Yes",Q243="Lead")),
(AND('[1]PWS Information'!$E$10="NTNC",Q243="Lead")))),"Tier 1",
IF((OR((AND('[1]PWS Information'!$E$10="CWS",U243="Multiple Family Residence",'[1]PWS Information'!$E$11="No",Q243="Lead")),
(AND('[1]PWS Information'!$E$10="CWS",U243="Other",Q243="Lead")),
(AND('[1]PWS Information'!$E$10="CWS",U243="Building",Q243="Lead")))),"Tier 2",
IF((OR((AND('[1]PWS Information'!$E$10="CWS",U243="Single Family Residence",Q243="Galvanized Requiring Replacement")),
(AND('[1]PWS Information'!$E$10="CWS",U243="Single Family Residence",Q243="Galvanized Requiring Replacement",R243="Yes")),
(AND('[1]PWS Information'!$E$10="NTNC",Q243="Galvanized Requiring Replacement")),
(AND('[1]PWS Information'!$E$10="NTNC",U243="Single Family Residence",R243="Yes")))),"Tier 3",
IF((OR((AND('[1]PWS Information'!$E$10="CWS",U243="Single Family Residence",S243="Yes",Q243="Non-Lead", J243="Non-Lead - Copper",L243="Before 1989")),
(AND('[1]PWS Information'!$E$10="CWS",U243="Single Family Residence",S243="Yes",Q243="Non-Lead", N243="Non-Lead - Copper",O243="Before 1989")))),"Tier 4",
IF((OR((AND('[1]PWS Information'!$E$10="NTNC",Q243="Non-Lead")),
(AND('[1]PWS Information'!$E$10="CWS",Q243="Non-Lead",S243="")),
(AND('[1]PWS Information'!$E$10="CWS",Q243="Non-Lead",S243="No")),
(AND('[1]PWS Information'!$E$10="CWS",Q243="Non-Lead",S243="Don't Know")),
(AND('[1]PWS Information'!$E$10="CWS",Q243="Non-Lead", J243="Non-Lead - Copper", S243="Yes", L243="Between 1989 and 2014")),
(AND('[1]PWS Information'!$E$10="CWS",Q243="Non-Lead", J243="Non-Lead - Copper", S243="Yes", L243="After 2014")),
(AND('[1]PWS Information'!$E$10="CWS",Q243="Non-Lead", J243="Non-Lead - Copper", S243="Yes", L243="Unknown")),
(AND('[1]PWS Information'!$E$10="CWS",Q243="Non-Lead", N243="Non-Lead - Copper", S243="Yes", O243="Between 1989 and 2014")),
(AND('[1]PWS Information'!$E$10="CWS",Q243="Non-Lead", N243="Non-Lead - Copper", S243="Yes", O243="After 2014")),
(AND('[1]PWS Information'!$E$10="CWS",Q243="Non-Lead", N243="Non-Lead - Copper", S243="Yes", O243="Unknown")),
(AND('[1]PWS Information'!$E$10="CWS",Q243="Unknown")),
(AND('[1]PWS Information'!$E$10="NTNC",Q243="Unknown")))),"Tier 5",
"")))))</f>
        <v>Tier 5</v>
      </c>
      <c r="Z243" s="71"/>
      <c r="AA243" s="71"/>
    </row>
    <row r="244" spans="1:27" ht="57.6" x14ac:dyDescent="0.3">
      <c r="A244" s="1"/>
      <c r="B244" s="70">
        <v>15604924</v>
      </c>
      <c r="C244" s="73">
        <v>200</v>
      </c>
      <c r="D244" s="74" t="s">
        <v>155</v>
      </c>
      <c r="E244" s="74" t="s">
        <v>128</v>
      </c>
      <c r="F244" s="74">
        <v>78640</v>
      </c>
      <c r="G244" s="78" t="s">
        <v>167</v>
      </c>
      <c r="H244" s="63">
        <v>29.9618194</v>
      </c>
      <c r="I244" s="64">
        <v>-97.812897222222205</v>
      </c>
      <c r="J244" s="65" t="s">
        <v>50</v>
      </c>
      <c r="K244" s="66" t="s">
        <v>51</v>
      </c>
      <c r="L244" s="62" t="s">
        <v>70</v>
      </c>
      <c r="M244" s="69"/>
      <c r="N244" s="65" t="s">
        <v>50</v>
      </c>
      <c r="O244" s="66" t="s">
        <v>58</v>
      </c>
      <c r="P244" s="69"/>
      <c r="Q244" s="55" t="str">
        <f t="shared" si="3"/>
        <v>Non-Lead</v>
      </c>
      <c r="R244" s="70" t="s">
        <v>51</v>
      </c>
      <c r="S244" s="70" t="s">
        <v>51</v>
      </c>
      <c r="T244" s="70"/>
      <c r="U244" s="71" t="s">
        <v>53</v>
      </c>
      <c r="V244" s="71" t="s">
        <v>51</v>
      </c>
      <c r="W244" s="71" t="s">
        <v>51</v>
      </c>
      <c r="X244" s="71" t="s">
        <v>61</v>
      </c>
      <c r="Y244" s="72" t="str">
        <f>IF((OR((AND('[1]PWS Information'!$E$10="CWS",U244="Single Family Residence",Q244="Lead")),
(AND('[1]PWS Information'!$E$10="CWS",U244="Multiple Family Residence",'[1]PWS Information'!$E$11="Yes",Q244="Lead")),
(AND('[1]PWS Information'!$E$10="NTNC",Q244="Lead")))),"Tier 1",
IF((OR((AND('[1]PWS Information'!$E$10="CWS",U244="Multiple Family Residence",'[1]PWS Information'!$E$11="No",Q244="Lead")),
(AND('[1]PWS Information'!$E$10="CWS",U244="Other",Q244="Lead")),
(AND('[1]PWS Information'!$E$10="CWS",U244="Building",Q244="Lead")))),"Tier 2",
IF((OR((AND('[1]PWS Information'!$E$10="CWS",U244="Single Family Residence",Q244="Galvanized Requiring Replacement")),
(AND('[1]PWS Information'!$E$10="CWS",U244="Single Family Residence",Q244="Galvanized Requiring Replacement",R244="Yes")),
(AND('[1]PWS Information'!$E$10="NTNC",Q244="Galvanized Requiring Replacement")),
(AND('[1]PWS Information'!$E$10="NTNC",U244="Single Family Residence",R244="Yes")))),"Tier 3",
IF((OR((AND('[1]PWS Information'!$E$10="CWS",U244="Single Family Residence",S244="Yes",Q244="Non-Lead", J244="Non-Lead - Copper",L244="Before 1989")),
(AND('[1]PWS Information'!$E$10="CWS",U244="Single Family Residence",S244="Yes",Q244="Non-Lead", N244="Non-Lead - Copper",O244="Before 1989")))),"Tier 4",
IF((OR((AND('[1]PWS Information'!$E$10="NTNC",Q244="Non-Lead")),
(AND('[1]PWS Information'!$E$10="CWS",Q244="Non-Lead",S244="")),
(AND('[1]PWS Information'!$E$10="CWS",Q244="Non-Lead",S244="No")),
(AND('[1]PWS Information'!$E$10="CWS",Q244="Non-Lead",S244="Don't Know")),
(AND('[1]PWS Information'!$E$10="CWS",Q244="Non-Lead", J244="Non-Lead - Copper", S244="Yes", L244="Between 1989 and 2014")),
(AND('[1]PWS Information'!$E$10="CWS",Q244="Non-Lead", J244="Non-Lead - Copper", S244="Yes", L244="After 2014")),
(AND('[1]PWS Information'!$E$10="CWS",Q244="Non-Lead", J244="Non-Lead - Copper", S244="Yes", L244="Unknown")),
(AND('[1]PWS Information'!$E$10="CWS",Q244="Non-Lead", N244="Non-Lead - Copper", S244="Yes", O244="Between 1989 and 2014")),
(AND('[1]PWS Information'!$E$10="CWS",Q244="Non-Lead", N244="Non-Lead - Copper", S244="Yes", O244="After 2014")),
(AND('[1]PWS Information'!$E$10="CWS",Q244="Non-Lead", N244="Non-Lead - Copper", S244="Yes", O244="Unknown")),
(AND('[1]PWS Information'!$E$10="CWS",Q244="Unknown")),
(AND('[1]PWS Information'!$E$10="NTNC",Q244="Unknown")))),"Tier 5",
"")))))</f>
        <v>Tier 5</v>
      </c>
      <c r="Z244" s="71"/>
      <c r="AA244" s="71"/>
    </row>
    <row r="245" spans="1:27" ht="57.6" x14ac:dyDescent="0.3">
      <c r="A245" s="1"/>
      <c r="B245" s="70">
        <v>10164909</v>
      </c>
      <c r="C245" s="73">
        <v>273</v>
      </c>
      <c r="D245" s="74" t="s">
        <v>155</v>
      </c>
      <c r="E245" s="74" t="s">
        <v>128</v>
      </c>
      <c r="F245" s="74">
        <v>78640</v>
      </c>
      <c r="G245" s="78"/>
      <c r="H245" s="63">
        <v>29.9657944</v>
      </c>
      <c r="I245" s="64">
        <v>-97.821722222222206</v>
      </c>
      <c r="J245" s="65" t="s">
        <v>50</v>
      </c>
      <c r="K245" s="66" t="s">
        <v>51</v>
      </c>
      <c r="L245" s="62" t="s">
        <v>70</v>
      </c>
      <c r="M245" s="69"/>
      <c r="N245" s="65" t="s">
        <v>50</v>
      </c>
      <c r="O245" s="66" t="s">
        <v>70</v>
      </c>
      <c r="P245" s="69"/>
      <c r="Q245" s="55" t="str">
        <f t="shared" si="3"/>
        <v>Non-Lead</v>
      </c>
      <c r="R245" s="70" t="s">
        <v>51</v>
      </c>
      <c r="S245" s="70" t="s">
        <v>51</v>
      </c>
      <c r="T245" s="70"/>
      <c r="U245" s="71" t="s">
        <v>53</v>
      </c>
      <c r="V245" s="71" t="s">
        <v>51</v>
      </c>
      <c r="W245" s="71" t="s">
        <v>51</v>
      </c>
      <c r="X245" s="71" t="s">
        <v>51</v>
      </c>
      <c r="Y245" s="72" t="str">
        <f>IF((OR((AND('[1]PWS Information'!$E$10="CWS",U245="Single Family Residence",Q245="Lead")),
(AND('[1]PWS Information'!$E$10="CWS",U245="Multiple Family Residence",'[1]PWS Information'!$E$11="Yes",Q245="Lead")),
(AND('[1]PWS Information'!$E$10="NTNC",Q245="Lead")))),"Tier 1",
IF((OR((AND('[1]PWS Information'!$E$10="CWS",U245="Multiple Family Residence",'[1]PWS Information'!$E$11="No",Q245="Lead")),
(AND('[1]PWS Information'!$E$10="CWS",U245="Other",Q245="Lead")),
(AND('[1]PWS Information'!$E$10="CWS",U245="Building",Q245="Lead")))),"Tier 2",
IF((OR((AND('[1]PWS Information'!$E$10="CWS",U245="Single Family Residence",Q245="Galvanized Requiring Replacement")),
(AND('[1]PWS Information'!$E$10="CWS",U245="Single Family Residence",Q245="Galvanized Requiring Replacement",R245="Yes")),
(AND('[1]PWS Information'!$E$10="NTNC",Q245="Galvanized Requiring Replacement")),
(AND('[1]PWS Information'!$E$10="NTNC",U245="Single Family Residence",R245="Yes")))),"Tier 3",
IF((OR((AND('[1]PWS Information'!$E$10="CWS",U245="Single Family Residence",S245="Yes",Q245="Non-Lead", J245="Non-Lead - Copper",L245="Before 1989")),
(AND('[1]PWS Information'!$E$10="CWS",U245="Single Family Residence",S245="Yes",Q245="Non-Lead", N245="Non-Lead - Copper",O245="Before 1989")))),"Tier 4",
IF((OR((AND('[1]PWS Information'!$E$10="NTNC",Q245="Non-Lead")),
(AND('[1]PWS Information'!$E$10="CWS",Q245="Non-Lead",S245="")),
(AND('[1]PWS Information'!$E$10="CWS",Q245="Non-Lead",S245="No")),
(AND('[1]PWS Information'!$E$10="CWS",Q245="Non-Lead",S245="Don't Know")),
(AND('[1]PWS Information'!$E$10="CWS",Q245="Non-Lead", J245="Non-Lead - Copper", S245="Yes", L245="Between 1989 and 2014")),
(AND('[1]PWS Information'!$E$10="CWS",Q245="Non-Lead", J245="Non-Lead - Copper", S245="Yes", L245="After 2014")),
(AND('[1]PWS Information'!$E$10="CWS",Q245="Non-Lead", J245="Non-Lead - Copper", S245="Yes", L245="Unknown")),
(AND('[1]PWS Information'!$E$10="CWS",Q245="Non-Lead", N245="Non-Lead - Copper", S245="Yes", O245="Between 1989 and 2014")),
(AND('[1]PWS Information'!$E$10="CWS",Q245="Non-Lead", N245="Non-Lead - Copper", S245="Yes", O245="After 2014")),
(AND('[1]PWS Information'!$E$10="CWS",Q245="Non-Lead", N245="Non-Lead - Copper", S245="Yes", O245="Unknown")),
(AND('[1]PWS Information'!$E$10="CWS",Q245="Unknown")),
(AND('[1]PWS Information'!$E$10="NTNC",Q245="Unknown")))),"Tier 5",
"")))))</f>
        <v>Tier 5</v>
      </c>
      <c r="Z245" s="71"/>
      <c r="AA245" s="71"/>
    </row>
    <row r="246" spans="1:27" ht="57.6" x14ac:dyDescent="0.3">
      <c r="A246" s="17"/>
      <c r="B246" s="70">
        <v>15524207</v>
      </c>
      <c r="C246" s="73" t="s">
        <v>168</v>
      </c>
      <c r="D246" s="74" t="s">
        <v>155</v>
      </c>
      <c r="E246" s="74" t="s">
        <v>128</v>
      </c>
      <c r="F246" s="74">
        <v>78640</v>
      </c>
      <c r="G246" s="78"/>
      <c r="H246" s="63">
        <v>29.965338899999999</v>
      </c>
      <c r="I246" s="64">
        <v>-97.821794444444393</v>
      </c>
      <c r="J246" s="65" t="s">
        <v>50</v>
      </c>
      <c r="K246" s="66" t="s">
        <v>51</v>
      </c>
      <c r="L246" s="62" t="s">
        <v>52</v>
      </c>
      <c r="M246" s="69"/>
      <c r="N246" s="65" t="s">
        <v>50</v>
      </c>
      <c r="O246" s="66" t="s">
        <v>52</v>
      </c>
      <c r="P246" s="69"/>
      <c r="Q246" s="55" t="str">
        <f t="shared" si="3"/>
        <v>Non-Lead</v>
      </c>
      <c r="R246" s="70" t="s">
        <v>51</v>
      </c>
      <c r="S246" s="70" t="s">
        <v>51</v>
      </c>
      <c r="T246" s="70"/>
      <c r="U246" s="71" t="s">
        <v>53</v>
      </c>
      <c r="V246" s="71" t="s">
        <v>51</v>
      </c>
      <c r="W246" s="71" t="s">
        <v>51</v>
      </c>
      <c r="X246" s="71" t="s">
        <v>51</v>
      </c>
      <c r="Y246" s="72" t="str">
        <f>IF((OR((AND('[1]PWS Information'!$E$10="CWS",U246="Single Family Residence",Q246="Lead")),
(AND('[1]PWS Information'!$E$10="CWS",U246="Multiple Family Residence",'[1]PWS Information'!$E$11="Yes",Q246="Lead")),
(AND('[1]PWS Information'!$E$10="NTNC",Q246="Lead")))),"Tier 1",
IF((OR((AND('[1]PWS Information'!$E$10="CWS",U246="Multiple Family Residence",'[1]PWS Information'!$E$11="No",Q246="Lead")),
(AND('[1]PWS Information'!$E$10="CWS",U246="Other",Q246="Lead")),
(AND('[1]PWS Information'!$E$10="CWS",U246="Building",Q246="Lead")))),"Tier 2",
IF((OR((AND('[1]PWS Information'!$E$10="CWS",U246="Single Family Residence",Q246="Galvanized Requiring Replacement")),
(AND('[1]PWS Information'!$E$10="CWS",U246="Single Family Residence",Q246="Galvanized Requiring Replacement",R246="Yes")),
(AND('[1]PWS Information'!$E$10="NTNC",Q246="Galvanized Requiring Replacement")),
(AND('[1]PWS Information'!$E$10="NTNC",U246="Single Family Residence",R246="Yes")))),"Tier 3",
IF((OR((AND('[1]PWS Information'!$E$10="CWS",U246="Single Family Residence",S246="Yes",Q246="Non-Lead", J246="Non-Lead - Copper",L246="Before 1989")),
(AND('[1]PWS Information'!$E$10="CWS",U246="Single Family Residence",S246="Yes",Q246="Non-Lead", N246="Non-Lead - Copper",O246="Before 1989")))),"Tier 4",
IF((OR((AND('[1]PWS Information'!$E$10="NTNC",Q246="Non-Lead")),
(AND('[1]PWS Information'!$E$10="CWS",Q246="Non-Lead",S246="")),
(AND('[1]PWS Information'!$E$10="CWS",Q246="Non-Lead",S246="No")),
(AND('[1]PWS Information'!$E$10="CWS",Q246="Non-Lead",S246="Don't Know")),
(AND('[1]PWS Information'!$E$10="CWS",Q246="Non-Lead", J246="Non-Lead - Copper", S246="Yes", L246="Between 1989 and 2014")),
(AND('[1]PWS Information'!$E$10="CWS",Q246="Non-Lead", J246="Non-Lead - Copper", S246="Yes", L246="After 2014")),
(AND('[1]PWS Information'!$E$10="CWS",Q246="Non-Lead", J246="Non-Lead - Copper", S246="Yes", L246="Unknown")),
(AND('[1]PWS Information'!$E$10="CWS",Q246="Non-Lead", N246="Non-Lead - Copper", S246="Yes", O246="Between 1989 and 2014")),
(AND('[1]PWS Information'!$E$10="CWS",Q246="Non-Lead", N246="Non-Lead - Copper", S246="Yes", O246="After 2014")),
(AND('[1]PWS Information'!$E$10="CWS",Q246="Non-Lead", N246="Non-Lead - Copper", S246="Yes", O246="Unknown")),
(AND('[1]PWS Information'!$E$10="CWS",Q246="Unknown")),
(AND('[1]PWS Information'!$E$10="NTNC",Q246="Unknown")))),"Tier 5",
"")))))</f>
        <v>Tier 5</v>
      </c>
      <c r="Z246" s="71"/>
      <c r="AA246" s="71"/>
    </row>
    <row r="247" spans="1:27" ht="57.6" x14ac:dyDescent="0.3">
      <c r="A247" s="1"/>
      <c r="B247" s="70">
        <v>785160</v>
      </c>
      <c r="C247" s="73">
        <v>777</v>
      </c>
      <c r="D247" s="74" t="s">
        <v>155</v>
      </c>
      <c r="E247" s="74" t="s">
        <v>128</v>
      </c>
      <c r="F247" s="74">
        <v>78640</v>
      </c>
      <c r="G247" s="78"/>
      <c r="H247" s="63">
        <v>29.965036099999999</v>
      </c>
      <c r="I247" s="64">
        <v>-97.820961111111103</v>
      </c>
      <c r="J247" s="65" t="s">
        <v>50</v>
      </c>
      <c r="K247" s="66" t="s">
        <v>51</v>
      </c>
      <c r="L247" s="62" t="s">
        <v>52</v>
      </c>
      <c r="M247" s="69"/>
      <c r="N247" s="65" t="s">
        <v>50</v>
      </c>
      <c r="O247" s="66" t="s">
        <v>52</v>
      </c>
      <c r="P247" s="69"/>
      <c r="Q247" s="55" t="str">
        <f t="shared" si="3"/>
        <v>Non-Lead</v>
      </c>
      <c r="R247" s="70" t="s">
        <v>51</v>
      </c>
      <c r="S247" s="70" t="s">
        <v>51</v>
      </c>
      <c r="T247" s="70"/>
      <c r="U247" s="71" t="s">
        <v>53</v>
      </c>
      <c r="V247" s="71" t="s">
        <v>51</v>
      </c>
      <c r="W247" s="71" t="s">
        <v>51</v>
      </c>
      <c r="X247" s="71" t="s">
        <v>51</v>
      </c>
      <c r="Y247" s="72" t="str">
        <f>IF((OR((AND('[1]PWS Information'!$E$10="CWS",U247="Single Family Residence",Q247="Lead")),
(AND('[1]PWS Information'!$E$10="CWS",U247="Multiple Family Residence",'[1]PWS Information'!$E$11="Yes",Q247="Lead")),
(AND('[1]PWS Information'!$E$10="NTNC",Q247="Lead")))),"Tier 1",
IF((OR((AND('[1]PWS Information'!$E$10="CWS",U247="Multiple Family Residence",'[1]PWS Information'!$E$11="No",Q247="Lead")),
(AND('[1]PWS Information'!$E$10="CWS",U247="Other",Q247="Lead")),
(AND('[1]PWS Information'!$E$10="CWS",U247="Building",Q247="Lead")))),"Tier 2",
IF((OR((AND('[1]PWS Information'!$E$10="CWS",U247="Single Family Residence",Q247="Galvanized Requiring Replacement")),
(AND('[1]PWS Information'!$E$10="CWS",U247="Single Family Residence",Q247="Galvanized Requiring Replacement",R247="Yes")),
(AND('[1]PWS Information'!$E$10="NTNC",Q247="Galvanized Requiring Replacement")),
(AND('[1]PWS Information'!$E$10="NTNC",U247="Single Family Residence",R247="Yes")))),"Tier 3",
IF((OR((AND('[1]PWS Information'!$E$10="CWS",U247="Single Family Residence",S247="Yes",Q247="Non-Lead", J247="Non-Lead - Copper",L247="Before 1989")),
(AND('[1]PWS Information'!$E$10="CWS",U247="Single Family Residence",S247="Yes",Q247="Non-Lead", N247="Non-Lead - Copper",O247="Before 1989")))),"Tier 4",
IF((OR((AND('[1]PWS Information'!$E$10="NTNC",Q247="Non-Lead")),
(AND('[1]PWS Information'!$E$10="CWS",Q247="Non-Lead",S247="")),
(AND('[1]PWS Information'!$E$10="CWS",Q247="Non-Lead",S247="No")),
(AND('[1]PWS Information'!$E$10="CWS",Q247="Non-Lead",S247="Don't Know")),
(AND('[1]PWS Information'!$E$10="CWS",Q247="Non-Lead", J247="Non-Lead - Copper", S247="Yes", L247="Between 1989 and 2014")),
(AND('[1]PWS Information'!$E$10="CWS",Q247="Non-Lead", J247="Non-Lead - Copper", S247="Yes", L247="After 2014")),
(AND('[1]PWS Information'!$E$10="CWS",Q247="Non-Lead", J247="Non-Lead - Copper", S247="Yes", L247="Unknown")),
(AND('[1]PWS Information'!$E$10="CWS",Q247="Non-Lead", N247="Non-Lead - Copper", S247="Yes", O247="Between 1989 and 2014")),
(AND('[1]PWS Information'!$E$10="CWS",Q247="Non-Lead", N247="Non-Lead - Copper", S247="Yes", O247="After 2014")),
(AND('[1]PWS Information'!$E$10="CWS",Q247="Non-Lead", N247="Non-Lead - Copper", S247="Yes", O247="Unknown")),
(AND('[1]PWS Information'!$E$10="CWS",Q247="Unknown")),
(AND('[1]PWS Information'!$E$10="NTNC",Q247="Unknown")))),"Tier 5",
"")))))</f>
        <v>Tier 5</v>
      </c>
      <c r="Z247" s="71"/>
      <c r="AA247" s="71"/>
    </row>
    <row r="248" spans="1:27" ht="57.6" x14ac:dyDescent="0.3">
      <c r="A248" s="1"/>
      <c r="B248" s="70">
        <v>12658339</v>
      </c>
      <c r="C248" s="73">
        <v>279</v>
      </c>
      <c r="D248" s="74" t="s">
        <v>155</v>
      </c>
      <c r="E248" s="74" t="s">
        <v>128</v>
      </c>
      <c r="F248" s="74">
        <v>78640</v>
      </c>
      <c r="G248" s="78"/>
      <c r="H248" s="63">
        <v>29.966352799999999</v>
      </c>
      <c r="I248" s="64">
        <v>-97.822158333333306</v>
      </c>
      <c r="J248" s="65" t="s">
        <v>50</v>
      </c>
      <c r="K248" s="66" t="s">
        <v>51</v>
      </c>
      <c r="L248" s="62" t="s">
        <v>52</v>
      </c>
      <c r="M248" s="69"/>
      <c r="N248" s="65" t="s">
        <v>50</v>
      </c>
      <c r="O248" s="66" t="s">
        <v>52</v>
      </c>
      <c r="P248" s="69"/>
      <c r="Q248" s="55" t="str">
        <f t="shared" si="3"/>
        <v>Non-Lead</v>
      </c>
      <c r="R248" s="70" t="s">
        <v>51</v>
      </c>
      <c r="S248" s="70" t="s">
        <v>51</v>
      </c>
      <c r="T248" s="70"/>
      <c r="U248" s="71" t="s">
        <v>53</v>
      </c>
      <c r="V248" s="71" t="s">
        <v>51</v>
      </c>
      <c r="W248" s="71" t="s">
        <v>51</v>
      </c>
      <c r="X248" s="71" t="s">
        <v>51</v>
      </c>
      <c r="Y248" s="72" t="str">
        <f>IF((OR((AND('[1]PWS Information'!$E$10="CWS",U248="Single Family Residence",Q248="Lead")),
(AND('[1]PWS Information'!$E$10="CWS",U248="Multiple Family Residence",'[1]PWS Information'!$E$11="Yes",Q248="Lead")),
(AND('[1]PWS Information'!$E$10="NTNC",Q248="Lead")))),"Tier 1",
IF((OR((AND('[1]PWS Information'!$E$10="CWS",U248="Multiple Family Residence",'[1]PWS Information'!$E$11="No",Q248="Lead")),
(AND('[1]PWS Information'!$E$10="CWS",U248="Other",Q248="Lead")),
(AND('[1]PWS Information'!$E$10="CWS",U248="Building",Q248="Lead")))),"Tier 2",
IF((OR((AND('[1]PWS Information'!$E$10="CWS",U248="Single Family Residence",Q248="Galvanized Requiring Replacement")),
(AND('[1]PWS Information'!$E$10="CWS",U248="Single Family Residence",Q248="Galvanized Requiring Replacement",R248="Yes")),
(AND('[1]PWS Information'!$E$10="NTNC",Q248="Galvanized Requiring Replacement")),
(AND('[1]PWS Information'!$E$10="NTNC",U248="Single Family Residence",R248="Yes")))),"Tier 3",
IF((OR((AND('[1]PWS Information'!$E$10="CWS",U248="Single Family Residence",S248="Yes",Q248="Non-Lead", J248="Non-Lead - Copper",L248="Before 1989")),
(AND('[1]PWS Information'!$E$10="CWS",U248="Single Family Residence",S248="Yes",Q248="Non-Lead", N248="Non-Lead - Copper",O248="Before 1989")))),"Tier 4",
IF((OR((AND('[1]PWS Information'!$E$10="NTNC",Q248="Non-Lead")),
(AND('[1]PWS Information'!$E$10="CWS",Q248="Non-Lead",S248="")),
(AND('[1]PWS Information'!$E$10="CWS",Q248="Non-Lead",S248="No")),
(AND('[1]PWS Information'!$E$10="CWS",Q248="Non-Lead",S248="Don't Know")),
(AND('[1]PWS Information'!$E$10="CWS",Q248="Non-Lead", J248="Non-Lead - Copper", S248="Yes", L248="Between 1989 and 2014")),
(AND('[1]PWS Information'!$E$10="CWS",Q248="Non-Lead", J248="Non-Lead - Copper", S248="Yes", L248="After 2014")),
(AND('[1]PWS Information'!$E$10="CWS",Q248="Non-Lead", J248="Non-Lead - Copper", S248="Yes", L248="Unknown")),
(AND('[1]PWS Information'!$E$10="CWS",Q248="Non-Lead", N248="Non-Lead - Copper", S248="Yes", O248="Between 1989 and 2014")),
(AND('[1]PWS Information'!$E$10="CWS",Q248="Non-Lead", N248="Non-Lead - Copper", S248="Yes", O248="After 2014")),
(AND('[1]PWS Information'!$E$10="CWS",Q248="Non-Lead", N248="Non-Lead - Copper", S248="Yes", O248="Unknown")),
(AND('[1]PWS Information'!$E$10="CWS",Q248="Unknown")),
(AND('[1]PWS Information'!$E$10="NTNC",Q248="Unknown")))),"Tier 5",
"")))))</f>
        <v>Tier 5</v>
      </c>
      <c r="Z248" s="71"/>
      <c r="AA248" s="71"/>
    </row>
    <row r="249" spans="1:27" ht="57.6" x14ac:dyDescent="0.3">
      <c r="A249" s="1"/>
      <c r="B249" s="70">
        <v>12749265</v>
      </c>
      <c r="C249" s="73" t="s">
        <v>169</v>
      </c>
      <c r="D249" s="74" t="s">
        <v>155</v>
      </c>
      <c r="E249" s="74" t="s">
        <v>128</v>
      </c>
      <c r="F249" s="74">
        <v>78640</v>
      </c>
      <c r="G249" s="78"/>
      <c r="H249" s="63">
        <v>29.966352799999999</v>
      </c>
      <c r="I249" s="64">
        <v>-97.822158333333306</v>
      </c>
      <c r="J249" s="65" t="s">
        <v>50</v>
      </c>
      <c r="K249" s="66" t="s">
        <v>51</v>
      </c>
      <c r="L249" s="62" t="s">
        <v>52</v>
      </c>
      <c r="M249" s="69"/>
      <c r="N249" s="65" t="s">
        <v>50</v>
      </c>
      <c r="O249" s="66" t="s">
        <v>52</v>
      </c>
      <c r="P249" s="69"/>
      <c r="Q249" s="55" t="str">
        <f t="shared" si="3"/>
        <v>Non-Lead</v>
      </c>
      <c r="R249" s="70" t="s">
        <v>51</v>
      </c>
      <c r="S249" s="70" t="s">
        <v>51</v>
      </c>
      <c r="T249" s="70"/>
      <c r="U249" s="71" t="s">
        <v>53</v>
      </c>
      <c r="V249" s="71" t="s">
        <v>51</v>
      </c>
      <c r="W249" s="71" t="s">
        <v>51</v>
      </c>
      <c r="X249" s="71" t="s">
        <v>51</v>
      </c>
      <c r="Y249" s="72" t="str">
        <f>IF((OR((AND('[1]PWS Information'!$E$10="CWS",U249="Single Family Residence",Q249="Lead")),
(AND('[1]PWS Information'!$E$10="CWS",U249="Multiple Family Residence",'[1]PWS Information'!$E$11="Yes",Q249="Lead")),
(AND('[1]PWS Information'!$E$10="NTNC",Q249="Lead")))),"Tier 1",
IF((OR((AND('[1]PWS Information'!$E$10="CWS",U249="Multiple Family Residence",'[1]PWS Information'!$E$11="No",Q249="Lead")),
(AND('[1]PWS Information'!$E$10="CWS",U249="Other",Q249="Lead")),
(AND('[1]PWS Information'!$E$10="CWS",U249="Building",Q249="Lead")))),"Tier 2",
IF((OR((AND('[1]PWS Information'!$E$10="CWS",U249="Single Family Residence",Q249="Galvanized Requiring Replacement")),
(AND('[1]PWS Information'!$E$10="CWS",U249="Single Family Residence",Q249="Galvanized Requiring Replacement",R249="Yes")),
(AND('[1]PWS Information'!$E$10="NTNC",Q249="Galvanized Requiring Replacement")),
(AND('[1]PWS Information'!$E$10="NTNC",U249="Single Family Residence",R249="Yes")))),"Tier 3",
IF((OR((AND('[1]PWS Information'!$E$10="CWS",U249="Single Family Residence",S249="Yes",Q249="Non-Lead", J249="Non-Lead - Copper",L249="Before 1989")),
(AND('[1]PWS Information'!$E$10="CWS",U249="Single Family Residence",S249="Yes",Q249="Non-Lead", N249="Non-Lead - Copper",O249="Before 1989")))),"Tier 4",
IF((OR((AND('[1]PWS Information'!$E$10="NTNC",Q249="Non-Lead")),
(AND('[1]PWS Information'!$E$10="CWS",Q249="Non-Lead",S249="")),
(AND('[1]PWS Information'!$E$10="CWS",Q249="Non-Lead",S249="No")),
(AND('[1]PWS Information'!$E$10="CWS",Q249="Non-Lead",S249="Don't Know")),
(AND('[1]PWS Information'!$E$10="CWS",Q249="Non-Lead", J249="Non-Lead - Copper", S249="Yes", L249="Between 1989 and 2014")),
(AND('[1]PWS Information'!$E$10="CWS",Q249="Non-Lead", J249="Non-Lead - Copper", S249="Yes", L249="After 2014")),
(AND('[1]PWS Information'!$E$10="CWS",Q249="Non-Lead", J249="Non-Lead - Copper", S249="Yes", L249="Unknown")),
(AND('[1]PWS Information'!$E$10="CWS",Q249="Non-Lead", N249="Non-Lead - Copper", S249="Yes", O249="Between 1989 and 2014")),
(AND('[1]PWS Information'!$E$10="CWS",Q249="Non-Lead", N249="Non-Lead - Copper", S249="Yes", O249="After 2014")),
(AND('[1]PWS Information'!$E$10="CWS",Q249="Non-Lead", N249="Non-Lead - Copper", S249="Yes", O249="Unknown")),
(AND('[1]PWS Information'!$E$10="CWS",Q249="Unknown")),
(AND('[1]PWS Information'!$E$10="NTNC",Q249="Unknown")))),"Tier 5",
"")))))</f>
        <v>Tier 5</v>
      </c>
      <c r="Z249" s="71"/>
      <c r="AA249" s="71"/>
    </row>
    <row r="250" spans="1:27" ht="57.6" x14ac:dyDescent="0.3">
      <c r="A250" s="17"/>
      <c r="B250" s="70">
        <v>3810425</v>
      </c>
      <c r="C250" s="73">
        <v>285</v>
      </c>
      <c r="D250" s="74" t="s">
        <v>155</v>
      </c>
      <c r="E250" s="74" t="s">
        <v>128</v>
      </c>
      <c r="F250" s="74">
        <v>78640</v>
      </c>
      <c r="G250" s="78">
        <v>12665919</v>
      </c>
      <c r="H250" s="63">
        <v>29.9667639</v>
      </c>
      <c r="I250" s="64">
        <v>-97.822575000000001</v>
      </c>
      <c r="J250" s="65" t="s">
        <v>50</v>
      </c>
      <c r="K250" s="66" t="s">
        <v>51</v>
      </c>
      <c r="L250" s="62" t="s">
        <v>52</v>
      </c>
      <c r="M250" s="69"/>
      <c r="N250" s="65" t="s">
        <v>50</v>
      </c>
      <c r="O250" s="66" t="s">
        <v>52</v>
      </c>
      <c r="P250" s="69"/>
      <c r="Q250" s="55" t="str">
        <f t="shared" si="3"/>
        <v>Non-Lead</v>
      </c>
      <c r="R250" s="70" t="s">
        <v>51</v>
      </c>
      <c r="S250" s="70" t="s">
        <v>51</v>
      </c>
      <c r="T250" s="70"/>
      <c r="U250" s="71" t="s">
        <v>53</v>
      </c>
      <c r="V250" s="71" t="s">
        <v>51</v>
      </c>
      <c r="W250" s="71" t="s">
        <v>51</v>
      </c>
      <c r="X250" s="71" t="s">
        <v>51</v>
      </c>
      <c r="Y250" s="72" t="str">
        <f>IF((OR((AND('[1]PWS Information'!$E$10="CWS",U250="Single Family Residence",Q250="Lead")),
(AND('[1]PWS Information'!$E$10="CWS",U250="Multiple Family Residence",'[1]PWS Information'!$E$11="Yes",Q250="Lead")),
(AND('[1]PWS Information'!$E$10="NTNC",Q250="Lead")))),"Tier 1",
IF((OR((AND('[1]PWS Information'!$E$10="CWS",U250="Multiple Family Residence",'[1]PWS Information'!$E$11="No",Q250="Lead")),
(AND('[1]PWS Information'!$E$10="CWS",U250="Other",Q250="Lead")),
(AND('[1]PWS Information'!$E$10="CWS",U250="Building",Q250="Lead")))),"Tier 2",
IF((OR((AND('[1]PWS Information'!$E$10="CWS",U250="Single Family Residence",Q250="Galvanized Requiring Replacement")),
(AND('[1]PWS Information'!$E$10="CWS",U250="Single Family Residence",Q250="Galvanized Requiring Replacement",R250="Yes")),
(AND('[1]PWS Information'!$E$10="NTNC",Q250="Galvanized Requiring Replacement")),
(AND('[1]PWS Information'!$E$10="NTNC",U250="Single Family Residence",R250="Yes")))),"Tier 3",
IF((OR((AND('[1]PWS Information'!$E$10="CWS",U250="Single Family Residence",S250="Yes",Q250="Non-Lead", J250="Non-Lead - Copper",L250="Before 1989")),
(AND('[1]PWS Information'!$E$10="CWS",U250="Single Family Residence",S250="Yes",Q250="Non-Lead", N250="Non-Lead - Copper",O250="Before 1989")))),"Tier 4",
IF((OR((AND('[1]PWS Information'!$E$10="NTNC",Q250="Non-Lead")),
(AND('[1]PWS Information'!$E$10="CWS",Q250="Non-Lead",S250="")),
(AND('[1]PWS Information'!$E$10="CWS",Q250="Non-Lead",S250="No")),
(AND('[1]PWS Information'!$E$10="CWS",Q250="Non-Lead",S250="Don't Know")),
(AND('[1]PWS Information'!$E$10="CWS",Q250="Non-Lead", J250="Non-Lead - Copper", S250="Yes", L250="Between 1989 and 2014")),
(AND('[1]PWS Information'!$E$10="CWS",Q250="Non-Lead", J250="Non-Lead - Copper", S250="Yes", L250="After 2014")),
(AND('[1]PWS Information'!$E$10="CWS",Q250="Non-Lead", J250="Non-Lead - Copper", S250="Yes", L250="Unknown")),
(AND('[1]PWS Information'!$E$10="CWS",Q250="Non-Lead", N250="Non-Lead - Copper", S250="Yes", O250="Between 1989 and 2014")),
(AND('[1]PWS Information'!$E$10="CWS",Q250="Non-Lead", N250="Non-Lead - Copper", S250="Yes", O250="After 2014")),
(AND('[1]PWS Information'!$E$10="CWS",Q250="Non-Lead", N250="Non-Lead - Copper", S250="Yes", O250="Unknown")),
(AND('[1]PWS Information'!$E$10="CWS",Q250="Unknown")),
(AND('[1]PWS Information'!$E$10="NTNC",Q250="Unknown")))),"Tier 5",
"")))))</f>
        <v>Tier 5</v>
      </c>
      <c r="Z250" s="71"/>
      <c r="AA250" s="71"/>
    </row>
    <row r="251" spans="1:27" ht="57.6" x14ac:dyDescent="0.3">
      <c r="A251" s="1"/>
      <c r="B251" s="70">
        <v>3879438</v>
      </c>
      <c r="C251" s="73" t="s">
        <v>170</v>
      </c>
      <c r="D251" s="74" t="s">
        <v>155</v>
      </c>
      <c r="E251" s="74" t="s">
        <v>128</v>
      </c>
      <c r="F251" s="74">
        <v>78640</v>
      </c>
      <c r="G251" s="78">
        <v>7924956</v>
      </c>
      <c r="H251" s="63">
        <v>29.9667639</v>
      </c>
      <c r="I251" s="64">
        <v>-97.822575000000001</v>
      </c>
      <c r="J251" s="65" t="s">
        <v>50</v>
      </c>
      <c r="K251" s="66" t="s">
        <v>51</v>
      </c>
      <c r="L251" s="62" t="s">
        <v>52</v>
      </c>
      <c r="M251" s="69"/>
      <c r="N251" s="65" t="s">
        <v>50</v>
      </c>
      <c r="O251" s="66" t="s">
        <v>52</v>
      </c>
      <c r="P251" s="69"/>
      <c r="Q251" s="55" t="str">
        <f t="shared" si="3"/>
        <v>Non-Lead</v>
      </c>
      <c r="R251" s="70" t="s">
        <v>51</v>
      </c>
      <c r="S251" s="70" t="s">
        <v>51</v>
      </c>
      <c r="T251" s="70"/>
      <c r="U251" s="71" t="s">
        <v>53</v>
      </c>
      <c r="V251" s="71" t="s">
        <v>51</v>
      </c>
      <c r="W251" s="71" t="s">
        <v>51</v>
      </c>
      <c r="X251" s="71" t="s">
        <v>51</v>
      </c>
      <c r="Y251" s="72" t="str">
        <f>IF((OR((AND('[1]PWS Information'!$E$10="CWS",U251="Single Family Residence",Q251="Lead")),
(AND('[1]PWS Information'!$E$10="CWS",U251="Multiple Family Residence",'[1]PWS Information'!$E$11="Yes",Q251="Lead")),
(AND('[1]PWS Information'!$E$10="NTNC",Q251="Lead")))),"Tier 1",
IF((OR((AND('[1]PWS Information'!$E$10="CWS",U251="Multiple Family Residence",'[1]PWS Information'!$E$11="No",Q251="Lead")),
(AND('[1]PWS Information'!$E$10="CWS",U251="Other",Q251="Lead")),
(AND('[1]PWS Information'!$E$10="CWS",U251="Building",Q251="Lead")))),"Tier 2",
IF((OR((AND('[1]PWS Information'!$E$10="CWS",U251="Single Family Residence",Q251="Galvanized Requiring Replacement")),
(AND('[1]PWS Information'!$E$10="CWS",U251="Single Family Residence",Q251="Galvanized Requiring Replacement",R251="Yes")),
(AND('[1]PWS Information'!$E$10="NTNC",Q251="Galvanized Requiring Replacement")),
(AND('[1]PWS Information'!$E$10="NTNC",U251="Single Family Residence",R251="Yes")))),"Tier 3",
IF((OR((AND('[1]PWS Information'!$E$10="CWS",U251="Single Family Residence",S251="Yes",Q251="Non-Lead", J251="Non-Lead - Copper",L251="Before 1989")),
(AND('[1]PWS Information'!$E$10="CWS",U251="Single Family Residence",S251="Yes",Q251="Non-Lead", N251="Non-Lead - Copper",O251="Before 1989")))),"Tier 4",
IF((OR((AND('[1]PWS Information'!$E$10="NTNC",Q251="Non-Lead")),
(AND('[1]PWS Information'!$E$10="CWS",Q251="Non-Lead",S251="")),
(AND('[1]PWS Information'!$E$10="CWS",Q251="Non-Lead",S251="No")),
(AND('[1]PWS Information'!$E$10="CWS",Q251="Non-Lead",S251="Don't Know")),
(AND('[1]PWS Information'!$E$10="CWS",Q251="Non-Lead", J251="Non-Lead - Copper", S251="Yes", L251="Between 1989 and 2014")),
(AND('[1]PWS Information'!$E$10="CWS",Q251="Non-Lead", J251="Non-Lead - Copper", S251="Yes", L251="After 2014")),
(AND('[1]PWS Information'!$E$10="CWS",Q251="Non-Lead", J251="Non-Lead - Copper", S251="Yes", L251="Unknown")),
(AND('[1]PWS Information'!$E$10="CWS",Q251="Non-Lead", N251="Non-Lead - Copper", S251="Yes", O251="Between 1989 and 2014")),
(AND('[1]PWS Information'!$E$10="CWS",Q251="Non-Lead", N251="Non-Lead - Copper", S251="Yes", O251="After 2014")),
(AND('[1]PWS Information'!$E$10="CWS",Q251="Non-Lead", N251="Non-Lead - Copper", S251="Yes", O251="Unknown")),
(AND('[1]PWS Information'!$E$10="CWS",Q251="Unknown")),
(AND('[1]PWS Information'!$E$10="NTNC",Q251="Unknown")))),"Tier 5",
"")))))</f>
        <v>Tier 5</v>
      </c>
      <c r="Z251" s="71"/>
      <c r="AA251" s="71"/>
    </row>
    <row r="252" spans="1:27" ht="57.6" x14ac:dyDescent="0.3">
      <c r="A252" s="1"/>
      <c r="B252" s="70">
        <v>12659165</v>
      </c>
      <c r="C252" s="73">
        <v>291</v>
      </c>
      <c r="D252" s="74" t="s">
        <v>155</v>
      </c>
      <c r="E252" s="74" t="s">
        <v>128</v>
      </c>
      <c r="F252" s="74">
        <v>78640</v>
      </c>
      <c r="G252" s="78"/>
      <c r="H252" s="63">
        <v>29.9660194</v>
      </c>
      <c r="I252" s="64">
        <v>-97.822844444444399</v>
      </c>
      <c r="J252" s="65" t="s">
        <v>50</v>
      </c>
      <c r="K252" s="66" t="s">
        <v>51</v>
      </c>
      <c r="L252" s="62" t="s">
        <v>52</v>
      </c>
      <c r="M252" s="69"/>
      <c r="N252" s="65" t="s">
        <v>50</v>
      </c>
      <c r="O252" s="66" t="s">
        <v>52</v>
      </c>
      <c r="P252" s="69"/>
      <c r="Q252" s="55" t="str">
        <f t="shared" si="3"/>
        <v>Non-Lead</v>
      </c>
      <c r="R252" s="70" t="s">
        <v>51</v>
      </c>
      <c r="S252" s="70" t="s">
        <v>51</v>
      </c>
      <c r="T252" s="70"/>
      <c r="U252" s="71" t="s">
        <v>53</v>
      </c>
      <c r="V252" s="71" t="s">
        <v>51</v>
      </c>
      <c r="W252" s="71" t="s">
        <v>51</v>
      </c>
      <c r="X252" s="71" t="s">
        <v>51</v>
      </c>
      <c r="Y252" s="72" t="str">
        <f>IF((OR((AND('[1]PWS Information'!$E$10="CWS",U252="Single Family Residence",Q252="Lead")),
(AND('[1]PWS Information'!$E$10="CWS",U252="Multiple Family Residence",'[1]PWS Information'!$E$11="Yes",Q252="Lead")),
(AND('[1]PWS Information'!$E$10="NTNC",Q252="Lead")))),"Tier 1",
IF((OR((AND('[1]PWS Information'!$E$10="CWS",U252="Multiple Family Residence",'[1]PWS Information'!$E$11="No",Q252="Lead")),
(AND('[1]PWS Information'!$E$10="CWS",U252="Other",Q252="Lead")),
(AND('[1]PWS Information'!$E$10="CWS",U252="Building",Q252="Lead")))),"Tier 2",
IF((OR((AND('[1]PWS Information'!$E$10="CWS",U252="Single Family Residence",Q252="Galvanized Requiring Replacement")),
(AND('[1]PWS Information'!$E$10="CWS",U252="Single Family Residence",Q252="Galvanized Requiring Replacement",R252="Yes")),
(AND('[1]PWS Information'!$E$10="NTNC",Q252="Galvanized Requiring Replacement")),
(AND('[1]PWS Information'!$E$10="NTNC",U252="Single Family Residence",R252="Yes")))),"Tier 3",
IF((OR((AND('[1]PWS Information'!$E$10="CWS",U252="Single Family Residence",S252="Yes",Q252="Non-Lead", J252="Non-Lead - Copper",L252="Before 1989")),
(AND('[1]PWS Information'!$E$10="CWS",U252="Single Family Residence",S252="Yes",Q252="Non-Lead", N252="Non-Lead - Copper",O252="Before 1989")))),"Tier 4",
IF((OR((AND('[1]PWS Information'!$E$10="NTNC",Q252="Non-Lead")),
(AND('[1]PWS Information'!$E$10="CWS",Q252="Non-Lead",S252="")),
(AND('[1]PWS Information'!$E$10="CWS",Q252="Non-Lead",S252="No")),
(AND('[1]PWS Information'!$E$10="CWS",Q252="Non-Lead",S252="Don't Know")),
(AND('[1]PWS Information'!$E$10="CWS",Q252="Non-Lead", J252="Non-Lead - Copper", S252="Yes", L252="Between 1989 and 2014")),
(AND('[1]PWS Information'!$E$10="CWS",Q252="Non-Lead", J252="Non-Lead - Copper", S252="Yes", L252="After 2014")),
(AND('[1]PWS Information'!$E$10="CWS",Q252="Non-Lead", J252="Non-Lead - Copper", S252="Yes", L252="Unknown")),
(AND('[1]PWS Information'!$E$10="CWS",Q252="Non-Lead", N252="Non-Lead - Copper", S252="Yes", O252="Between 1989 and 2014")),
(AND('[1]PWS Information'!$E$10="CWS",Q252="Non-Lead", N252="Non-Lead - Copper", S252="Yes", O252="After 2014")),
(AND('[1]PWS Information'!$E$10="CWS",Q252="Non-Lead", N252="Non-Lead - Copper", S252="Yes", O252="Unknown")),
(AND('[1]PWS Information'!$E$10="CWS",Q252="Unknown")),
(AND('[1]PWS Information'!$E$10="NTNC",Q252="Unknown")))),"Tier 5",
"")))))</f>
        <v>Tier 5</v>
      </c>
      <c r="Z252" s="71"/>
      <c r="AA252" s="71"/>
    </row>
    <row r="253" spans="1:27" ht="57.6" x14ac:dyDescent="0.3">
      <c r="A253" s="1"/>
      <c r="B253" s="70">
        <v>12514538</v>
      </c>
      <c r="C253" s="73" t="s">
        <v>171</v>
      </c>
      <c r="D253" s="74" t="s">
        <v>155</v>
      </c>
      <c r="E253" s="74" t="s">
        <v>128</v>
      </c>
      <c r="F253" s="74">
        <v>78640</v>
      </c>
      <c r="G253" s="78"/>
      <c r="H253" s="63">
        <v>29.9660194</v>
      </c>
      <c r="I253" s="64">
        <v>-97.822844444444399</v>
      </c>
      <c r="J253" s="65" t="s">
        <v>50</v>
      </c>
      <c r="K253" s="66" t="s">
        <v>51</v>
      </c>
      <c r="L253" s="62" t="s">
        <v>52</v>
      </c>
      <c r="M253" s="69"/>
      <c r="N253" s="65" t="s">
        <v>50</v>
      </c>
      <c r="O253" s="66" t="s">
        <v>52</v>
      </c>
      <c r="P253" s="69"/>
      <c r="Q253" s="55" t="str">
        <f t="shared" si="3"/>
        <v>Non-Lead</v>
      </c>
      <c r="R253" s="70" t="s">
        <v>51</v>
      </c>
      <c r="S253" s="70" t="s">
        <v>51</v>
      </c>
      <c r="T253" s="70"/>
      <c r="U253" s="71" t="s">
        <v>53</v>
      </c>
      <c r="V253" s="71" t="s">
        <v>51</v>
      </c>
      <c r="W253" s="71" t="s">
        <v>51</v>
      </c>
      <c r="X253" s="71" t="s">
        <v>51</v>
      </c>
      <c r="Y253" s="72" t="str">
        <f>IF((OR((AND('[1]PWS Information'!$E$10="CWS",U253="Single Family Residence",Q253="Lead")),
(AND('[1]PWS Information'!$E$10="CWS",U253="Multiple Family Residence",'[1]PWS Information'!$E$11="Yes",Q253="Lead")),
(AND('[1]PWS Information'!$E$10="NTNC",Q253="Lead")))),"Tier 1",
IF((OR((AND('[1]PWS Information'!$E$10="CWS",U253="Multiple Family Residence",'[1]PWS Information'!$E$11="No",Q253="Lead")),
(AND('[1]PWS Information'!$E$10="CWS",U253="Other",Q253="Lead")),
(AND('[1]PWS Information'!$E$10="CWS",U253="Building",Q253="Lead")))),"Tier 2",
IF((OR((AND('[1]PWS Information'!$E$10="CWS",U253="Single Family Residence",Q253="Galvanized Requiring Replacement")),
(AND('[1]PWS Information'!$E$10="CWS",U253="Single Family Residence",Q253="Galvanized Requiring Replacement",R253="Yes")),
(AND('[1]PWS Information'!$E$10="NTNC",Q253="Galvanized Requiring Replacement")),
(AND('[1]PWS Information'!$E$10="NTNC",U253="Single Family Residence",R253="Yes")))),"Tier 3",
IF((OR((AND('[1]PWS Information'!$E$10="CWS",U253="Single Family Residence",S253="Yes",Q253="Non-Lead", J253="Non-Lead - Copper",L253="Before 1989")),
(AND('[1]PWS Information'!$E$10="CWS",U253="Single Family Residence",S253="Yes",Q253="Non-Lead", N253="Non-Lead - Copper",O253="Before 1989")))),"Tier 4",
IF((OR((AND('[1]PWS Information'!$E$10="NTNC",Q253="Non-Lead")),
(AND('[1]PWS Information'!$E$10="CWS",Q253="Non-Lead",S253="")),
(AND('[1]PWS Information'!$E$10="CWS",Q253="Non-Lead",S253="No")),
(AND('[1]PWS Information'!$E$10="CWS",Q253="Non-Lead",S253="Don't Know")),
(AND('[1]PWS Information'!$E$10="CWS",Q253="Non-Lead", J253="Non-Lead - Copper", S253="Yes", L253="Between 1989 and 2014")),
(AND('[1]PWS Information'!$E$10="CWS",Q253="Non-Lead", J253="Non-Lead - Copper", S253="Yes", L253="After 2014")),
(AND('[1]PWS Information'!$E$10="CWS",Q253="Non-Lead", J253="Non-Lead - Copper", S253="Yes", L253="Unknown")),
(AND('[1]PWS Information'!$E$10="CWS",Q253="Non-Lead", N253="Non-Lead - Copper", S253="Yes", O253="Between 1989 and 2014")),
(AND('[1]PWS Information'!$E$10="CWS",Q253="Non-Lead", N253="Non-Lead - Copper", S253="Yes", O253="After 2014")),
(AND('[1]PWS Information'!$E$10="CWS",Q253="Non-Lead", N253="Non-Lead - Copper", S253="Yes", O253="Unknown")),
(AND('[1]PWS Information'!$E$10="CWS",Q253="Unknown")),
(AND('[1]PWS Information'!$E$10="NTNC",Q253="Unknown")))),"Tier 5",
"")))))</f>
        <v>Tier 5</v>
      </c>
      <c r="Z253" s="71"/>
      <c r="AA253" s="71"/>
    </row>
    <row r="254" spans="1:27" ht="57.6" x14ac:dyDescent="0.3">
      <c r="A254" s="17"/>
      <c r="B254" s="70">
        <v>780701</v>
      </c>
      <c r="C254" s="73" t="s">
        <v>172</v>
      </c>
      <c r="D254" s="74" t="s">
        <v>155</v>
      </c>
      <c r="E254" s="74" t="s">
        <v>128</v>
      </c>
      <c r="F254" s="74">
        <v>78640</v>
      </c>
      <c r="G254" s="78"/>
      <c r="H254" s="63">
        <v>29.9660194</v>
      </c>
      <c r="I254" s="64">
        <v>-97.822844444444399</v>
      </c>
      <c r="J254" s="65" t="s">
        <v>50</v>
      </c>
      <c r="K254" s="66" t="s">
        <v>51</v>
      </c>
      <c r="L254" s="62" t="s">
        <v>52</v>
      </c>
      <c r="M254" s="69"/>
      <c r="N254" s="65" t="s">
        <v>50</v>
      </c>
      <c r="O254" s="66" t="s">
        <v>52</v>
      </c>
      <c r="P254" s="69"/>
      <c r="Q254" s="55" t="str">
        <f t="shared" si="3"/>
        <v>Non-Lead</v>
      </c>
      <c r="R254" s="70" t="s">
        <v>51</v>
      </c>
      <c r="S254" s="70" t="s">
        <v>51</v>
      </c>
      <c r="T254" s="70"/>
      <c r="U254" s="71" t="s">
        <v>53</v>
      </c>
      <c r="V254" s="71" t="s">
        <v>51</v>
      </c>
      <c r="W254" s="71" t="s">
        <v>51</v>
      </c>
      <c r="X254" s="71" t="s">
        <v>51</v>
      </c>
      <c r="Y254" s="72" t="str">
        <f>IF((OR((AND('[1]PWS Information'!$E$10="CWS",U254="Single Family Residence",Q254="Lead")),
(AND('[1]PWS Information'!$E$10="CWS",U254="Multiple Family Residence",'[1]PWS Information'!$E$11="Yes",Q254="Lead")),
(AND('[1]PWS Information'!$E$10="NTNC",Q254="Lead")))),"Tier 1",
IF((OR((AND('[1]PWS Information'!$E$10="CWS",U254="Multiple Family Residence",'[1]PWS Information'!$E$11="No",Q254="Lead")),
(AND('[1]PWS Information'!$E$10="CWS",U254="Other",Q254="Lead")),
(AND('[1]PWS Information'!$E$10="CWS",U254="Building",Q254="Lead")))),"Tier 2",
IF((OR((AND('[1]PWS Information'!$E$10="CWS",U254="Single Family Residence",Q254="Galvanized Requiring Replacement")),
(AND('[1]PWS Information'!$E$10="CWS",U254="Single Family Residence",Q254="Galvanized Requiring Replacement",R254="Yes")),
(AND('[1]PWS Information'!$E$10="NTNC",Q254="Galvanized Requiring Replacement")),
(AND('[1]PWS Information'!$E$10="NTNC",U254="Single Family Residence",R254="Yes")))),"Tier 3",
IF((OR((AND('[1]PWS Information'!$E$10="CWS",U254="Single Family Residence",S254="Yes",Q254="Non-Lead", J254="Non-Lead - Copper",L254="Before 1989")),
(AND('[1]PWS Information'!$E$10="CWS",U254="Single Family Residence",S254="Yes",Q254="Non-Lead", N254="Non-Lead - Copper",O254="Before 1989")))),"Tier 4",
IF((OR((AND('[1]PWS Information'!$E$10="NTNC",Q254="Non-Lead")),
(AND('[1]PWS Information'!$E$10="CWS",Q254="Non-Lead",S254="")),
(AND('[1]PWS Information'!$E$10="CWS",Q254="Non-Lead",S254="No")),
(AND('[1]PWS Information'!$E$10="CWS",Q254="Non-Lead",S254="Don't Know")),
(AND('[1]PWS Information'!$E$10="CWS",Q254="Non-Lead", J254="Non-Lead - Copper", S254="Yes", L254="Between 1989 and 2014")),
(AND('[1]PWS Information'!$E$10="CWS",Q254="Non-Lead", J254="Non-Lead - Copper", S254="Yes", L254="After 2014")),
(AND('[1]PWS Information'!$E$10="CWS",Q254="Non-Lead", J254="Non-Lead - Copper", S254="Yes", L254="Unknown")),
(AND('[1]PWS Information'!$E$10="CWS",Q254="Non-Lead", N254="Non-Lead - Copper", S254="Yes", O254="Between 1989 and 2014")),
(AND('[1]PWS Information'!$E$10="CWS",Q254="Non-Lead", N254="Non-Lead - Copper", S254="Yes", O254="After 2014")),
(AND('[1]PWS Information'!$E$10="CWS",Q254="Non-Lead", N254="Non-Lead - Copper", S254="Yes", O254="Unknown")),
(AND('[1]PWS Information'!$E$10="CWS",Q254="Unknown")),
(AND('[1]PWS Information'!$E$10="NTNC",Q254="Unknown")))),"Tier 5",
"")))))</f>
        <v>Tier 5</v>
      </c>
      <c r="Z254" s="71"/>
      <c r="AA254" s="71"/>
    </row>
    <row r="255" spans="1:27" ht="57.6" x14ac:dyDescent="0.3">
      <c r="A255" s="1"/>
      <c r="B255" s="70">
        <v>3844856</v>
      </c>
      <c r="C255" s="73">
        <v>1600</v>
      </c>
      <c r="D255" s="74" t="s">
        <v>173</v>
      </c>
      <c r="E255" s="74" t="s">
        <v>128</v>
      </c>
      <c r="F255" s="74">
        <v>78640</v>
      </c>
      <c r="G255" s="78">
        <v>10451626</v>
      </c>
      <c r="H255" s="63">
        <v>29.969866700000001</v>
      </c>
      <c r="I255" s="64">
        <v>-97.820466666666604</v>
      </c>
      <c r="J255" s="65" t="s">
        <v>50</v>
      </c>
      <c r="K255" s="66" t="s">
        <v>51</v>
      </c>
      <c r="L255" s="62" t="s">
        <v>58</v>
      </c>
      <c r="M255" s="69"/>
      <c r="N255" s="65" t="s">
        <v>57</v>
      </c>
      <c r="O255" s="66" t="s">
        <v>58</v>
      </c>
      <c r="P255" s="69"/>
      <c r="Q255" s="55" t="str">
        <f t="shared" si="3"/>
        <v>Non-Lead</v>
      </c>
      <c r="R255" s="70" t="s">
        <v>51</v>
      </c>
      <c r="S255" s="70" t="s">
        <v>51</v>
      </c>
      <c r="T255" s="70"/>
      <c r="U255" s="71" t="s">
        <v>53</v>
      </c>
      <c r="V255" s="71" t="s">
        <v>51</v>
      </c>
      <c r="W255" s="71" t="s">
        <v>51</v>
      </c>
      <c r="X255" s="71" t="s">
        <v>61</v>
      </c>
      <c r="Y255" s="72" t="str">
        <f>IF((OR((AND('[1]PWS Information'!$E$10="CWS",U255="Single Family Residence",Q255="Lead")),
(AND('[1]PWS Information'!$E$10="CWS",U255="Multiple Family Residence",'[1]PWS Information'!$E$11="Yes",Q255="Lead")),
(AND('[1]PWS Information'!$E$10="NTNC",Q255="Lead")))),"Tier 1",
IF((OR((AND('[1]PWS Information'!$E$10="CWS",U255="Multiple Family Residence",'[1]PWS Information'!$E$11="No",Q255="Lead")),
(AND('[1]PWS Information'!$E$10="CWS",U255="Other",Q255="Lead")),
(AND('[1]PWS Information'!$E$10="CWS",U255="Building",Q255="Lead")))),"Tier 2",
IF((OR((AND('[1]PWS Information'!$E$10="CWS",U255="Single Family Residence",Q255="Galvanized Requiring Replacement")),
(AND('[1]PWS Information'!$E$10="CWS",U255="Single Family Residence",Q255="Galvanized Requiring Replacement",R255="Yes")),
(AND('[1]PWS Information'!$E$10="NTNC",Q255="Galvanized Requiring Replacement")),
(AND('[1]PWS Information'!$E$10="NTNC",U255="Single Family Residence",R255="Yes")))),"Tier 3",
IF((OR((AND('[1]PWS Information'!$E$10="CWS",U255="Single Family Residence",S255="Yes",Q255="Non-Lead", J255="Non-Lead - Copper",L255="Before 1989")),
(AND('[1]PWS Information'!$E$10="CWS",U255="Single Family Residence",S255="Yes",Q255="Non-Lead", N255="Non-Lead - Copper",O255="Before 1989")))),"Tier 4",
IF((OR((AND('[1]PWS Information'!$E$10="NTNC",Q255="Non-Lead")),
(AND('[1]PWS Information'!$E$10="CWS",Q255="Non-Lead",S255="")),
(AND('[1]PWS Information'!$E$10="CWS",Q255="Non-Lead",S255="No")),
(AND('[1]PWS Information'!$E$10="CWS",Q255="Non-Lead",S255="Don't Know")),
(AND('[1]PWS Information'!$E$10="CWS",Q255="Non-Lead", J255="Non-Lead - Copper", S255="Yes", L255="Between 1989 and 2014")),
(AND('[1]PWS Information'!$E$10="CWS",Q255="Non-Lead", J255="Non-Lead - Copper", S255="Yes", L255="After 2014")),
(AND('[1]PWS Information'!$E$10="CWS",Q255="Non-Lead", J255="Non-Lead - Copper", S255="Yes", L255="Unknown")),
(AND('[1]PWS Information'!$E$10="CWS",Q255="Non-Lead", N255="Non-Lead - Copper", S255="Yes", O255="Between 1989 and 2014")),
(AND('[1]PWS Information'!$E$10="CWS",Q255="Non-Lead", N255="Non-Lead - Copper", S255="Yes", O255="After 2014")),
(AND('[1]PWS Information'!$E$10="CWS",Q255="Non-Lead", N255="Non-Lead - Copper", S255="Yes", O255="Unknown")),
(AND('[1]PWS Information'!$E$10="CWS",Q255="Unknown")),
(AND('[1]PWS Information'!$E$10="NTNC",Q255="Unknown")))),"Tier 5",
"")))))</f>
        <v>Tier 5</v>
      </c>
      <c r="Z255" s="71"/>
      <c r="AA255" s="71"/>
    </row>
    <row r="256" spans="1:27" ht="57.6" x14ac:dyDescent="0.3">
      <c r="A256" s="1"/>
      <c r="B256" s="70">
        <v>793712</v>
      </c>
      <c r="C256" s="73">
        <v>1501</v>
      </c>
      <c r="D256" s="74" t="s">
        <v>173</v>
      </c>
      <c r="E256" s="74" t="s">
        <v>49</v>
      </c>
      <c r="F256" s="74">
        <v>78640</v>
      </c>
      <c r="G256" s="78"/>
      <c r="H256" s="63">
        <v>29.971188900000001</v>
      </c>
      <c r="I256" s="64">
        <v>-97.821094444444398</v>
      </c>
      <c r="J256" s="65" t="s">
        <v>50</v>
      </c>
      <c r="K256" s="66" t="s">
        <v>51</v>
      </c>
      <c r="L256" s="62" t="s">
        <v>58</v>
      </c>
      <c r="M256" s="69"/>
      <c r="N256" s="65" t="s">
        <v>50</v>
      </c>
      <c r="O256" s="66" t="s">
        <v>70</v>
      </c>
      <c r="P256" s="69"/>
      <c r="Q256" s="55" t="str">
        <f t="shared" si="3"/>
        <v>Non-Lead</v>
      </c>
      <c r="R256" s="70" t="s">
        <v>51</v>
      </c>
      <c r="S256" s="70" t="s">
        <v>51</v>
      </c>
      <c r="T256" s="70"/>
      <c r="U256" s="71" t="s">
        <v>53</v>
      </c>
      <c r="V256" s="71" t="s">
        <v>51</v>
      </c>
      <c r="W256" s="71" t="s">
        <v>51</v>
      </c>
      <c r="X256" s="71" t="s">
        <v>51</v>
      </c>
      <c r="Y256" s="72" t="str">
        <f>IF((OR((AND('[1]PWS Information'!$E$10="CWS",U256="Single Family Residence",Q256="Lead")),
(AND('[1]PWS Information'!$E$10="CWS",U256="Multiple Family Residence",'[1]PWS Information'!$E$11="Yes",Q256="Lead")),
(AND('[1]PWS Information'!$E$10="NTNC",Q256="Lead")))),"Tier 1",
IF((OR((AND('[1]PWS Information'!$E$10="CWS",U256="Multiple Family Residence",'[1]PWS Information'!$E$11="No",Q256="Lead")),
(AND('[1]PWS Information'!$E$10="CWS",U256="Other",Q256="Lead")),
(AND('[1]PWS Information'!$E$10="CWS",U256="Building",Q256="Lead")))),"Tier 2",
IF((OR((AND('[1]PWS Information'!$E$10="CWS",U256="Single Family Residence",Q256="Galvanized Requiring Replacement")),
(AND('[1]PWS Information'!$E$10="CWS",U256="Single Family Residence",Q256="Galvanized Requiring Replacement",R256="Yes")),
(AND('[1]PWS Information'!$E$10="NTNC",Q256="Galvanized Requiring Replacement")),
(AND('[1]PWS Information'!$E$10="NTNC",U256="Single Family Residence",R256="Yes")))),"Tier 3",
IF((OR((AND('[1]PWS Information'!$E$10="CWS",U256="Single Family Residence",S256="Yes",Q256="Non-Lead", J256="Non-Lead - Copper",L256="Before 1989")),
(AND('[1]PWS Information'!$E$10="CWS",U256="Single Family Residence",S256="Yes",Q256="Non-Lead", N256="Non-Lead - Copper",O256="Before 1989")))),"Tier 4",
IF((OR((AND('[1]PWS Information'!$E$10="NTNC",Q256="Non-Lead")),
(AND('[1]PWS Information'!$E$10="CWS",Q256="Non-Lead",S256="")),
(AND('[1]PWS Information'!$E$10="CWS",Q256="Non-Lead",S256="No")),
(AND('[1]PWS Information'!$E$10="CWS",Q256="Non-Lead",S256="Don't Know")),
(AND('[1]PWS Information'!$E$10="CWS",Q256="Non-Lead", J256="Non-Lead - Copper", S256="Yes", L256="Between 1989 and 2014")),
(AND('[1]PWS Information'!$E$10="CWS",Q256="Non-Lead", J256="Non-Lead - Copper", S256="Yes", L256="After 2014")),
(AND('[1]PWS Information'!$E$10="CWS",Q256="Non-Lead", J256="Non-Lead - Copper", S256="Yes", L256="Unknown")),
(AND('[1]PWS Information'!$E$10="CWS",Q256="Non-Lead", N256="Non-Lead - Copper", S256="Yes", O256="Between 1989 and 2014")),
(AND('[1]PWS Information'!$E$10="CWS",Q256="Non-Lead", N256="Non-Lead - Copper", S256="Yes", O256="After 2014")),
(AND('[1]PWS Information'!$E$10="CWS",Q256="Non-Lead", N256="Non-Lead - Copper", S256="Yes", O256="Unknown")),
(AND('[1]PWS Information'!$E$10="CWS",Q256="Unknown")),
(AND('[1]PWS Information'!$E$10="NTNC",Q256="Unknown")))),"Tier 5",
"")))))</f>
        <v>Tier 5</v>
      </c>
      <c r="Z256" s="71"/>
      <c r="AA256" s="71"/>
    </row>
    <row r="257" spans="1:27" ht="57.6" x14ac:dyDescent="0.3">
      <c r="A257" s="1"/>
      <c r="B257" s="70">
        <v>1412928</v>
      </c>
      <c r="C257" s="73">
        <v>1475</v>
      </c>
      <c r="D257" s="74" t="s">
        <v>173</v>
      </c>
      <c r="E257" s="74" t="s">
        <v>128</v>
      </c>
      <c r="F257" s="74">
        <v>78640</v>
      </c>
      <c r="G257" s="78" t="s">
        <v>174</v>
      </c>
      <c r="H257" s="63">
        <v>29.9698861</v>
      </c>
      <c r="I257" s="64">
        <v>-97.822105555555495</v>
      </c>
      <c r="J257" s="65" t="s">
        <v>50</v>
      </c>
      <c r="K257" s="66" t="s">
        <v>51</v>
      </c>
      <c r="L257" s="62" t="s">
        <v>58</v>
      </c>
      <c r="M257" s="69"/>
      <c r="N257" s="65" t="s">
        <v>50</v>
      </c>
      <c r="O257" s="66" t="s">
        <v>58</v>
      </c>
      <c r="P257" s="69"/>
      <c r="Q257" s="55" t="str">
        <f t="shared" si="3"/>
        <v>Non-Lead</v>
      </c>
      <c r="R257" s="70" t="s">
        <v>51</v>
      </c>
      <c r="S257" s="70" t="s">
        <v>51</v>
      </c>
      <c r="T257" s="70"/>
      <c r="U257" s="71" t="s">
        <v>53</v>
      </c>
      <c r="V257" s="71" t="s">
        <v>51</v>
      </c>
      <c r="W257" s="71" t="s">
        <v>51</v>
      </c>
      <c r="X257" s="71" t="s">
        <v>51</v>
      </c>
      <c r="Y257" s="72" t="str">
        <f>IF((OR((AND('[1]PWS Information'!$E$10="CWS",U257="Single Family Residence",Q257="Lead")),
(AND('[1]PWS Information'!$E$10="CWS",U257="Multiple Family Residence",'[1]PWS Information'!$E$11="Yes",Q257="Lead")),
(AND('[1]PWS Information'!$E$10="NTNC",Q257="Lead")))),"Tier 1",
IF((OR((AND('[1]PWS Information'!$E$10="CWS",U257="Multiple Family Residence",'[1]PWS Information'!$E$11="No",Q257="Lead")),
(AND('[1]PWS Information'!$E$10="CWS",U257="Other",Q257="Lead")),
(AND('[1]PWS Information'!$E$10="CWS",U257="Building",Q257="Lead")))),"Tier 2",
IF((OR((AND('[1]PWS Information'!$E$10="CWS",U257="Single Family Residence",Q257="Galvanized Requiring Replacement")),
(AND('[1]PWS Information'!$E$10="CWS",U257="Single Family Residence",Q257="Galvanized Requiring Replacement",R257="Yes")),
(AND('[1]PWS Information'!$E$10="NTNC",Q257="Galvanized Requiring Replacement")),
(AND('[1]PWS Information'!$E$10="NTNC",U257="Single Family Residence",R257="Yes")))),"Tier 3",
IF((OR((AND('[1]PWS Information'!$E$10="CWS",U257="Single Family Residence",S257="Yes",Q257="Non-Lead", J257="Non-Lead - Copper",L257="Before 1989")),
(AND('[1]PWS Information'!$E$10="CWS",U257="Single Family Residence",S257="Yes",Q257="Non-Lead", N257="Non-Lead - Copper",O257="Before 1989")))),"Tier 4",
IF((OR((AND('[1]PWS Information'!$E$10="NTNC",Q257="Non-Lead")),
(AND('[1]PWS Information'!$E$10="CWS",Q257="Non-Lead",S257="")),
(AND('[1]PWS Information'!$E$10="CWS",Q257="Non-Lead",S257="No")),
(AND('[1]PWS Information'!$E$10="CWS",Q257="Non-Lead",S257="Don't Know")),
(AND('[1]PWS Information'!$E$10="CWS",Q257="Non-Lead", J257="Non-Lead - Copper", S257="Yes", L257="Between 1989 and 2014")),
(AND('[1]PWS Information'!$E$10="CWS",Q257="Non-Lead", J257="Non-Lead - Copper", S257="Yes", L257="After 2014")),
(AND('[1]PWS Information'!$E$10="CWS",Q257="Non-Lead", J257="Non-Lead - Copper", S257="Yes", L257="Unknown")),
(AND('[1]PWS Information'!$E$10="CWS",Q257="Non-Lead", N257="Non-Lead - Copper", S257="Yes", O257="Between 1989 and 2014")),
(AND('[1]PWS Information'!$E$10="CWS",Q257="Non-Lead", N257="Non-Lead - Copper", S257="Yes", O257="After 2014")),
(AND('[1]PWS Information'!$E$10="CWS",Q257="Non-Lead", N257="Non-Lead - Copper", S257="Yes", O257="Unknown")),
(AND('[1]PWS Information'!$E$10="CWS",Q257="Unknown")),
(AND('[1]PWS Information'!$E$10="NTNC",Q257="Unknown")))),"Tier 5",
"")))))</f>
        <v>Tier 5</v>
      </c>
      <c r="Z257" s="71"/>
      <c r="AA257" s="71"/>
    </row>
    <row r="258" spans="1:27" ht="57.6" x14ac:dyDescent="0.3">
      <c r="A258" s="17"/>
      <c r="B258" s="70">
        <v>713975</v>
      </c>
      <c r="C258" s="73">
        <v>1463</v>
      </c>
      <c r="D258" s="74" t="s">
        <v>173</v>
      </c>
      <c r="E258" s="74" t="s">
        <v>49</v>
      </c>
      <c r="F258" s="74">
        <v>78640</v>
      </c>
      <c r="G258" s="78"/>
      <c r="H258" s="63">
        <v>29.969899999999999</v>
      </c>
      <c r="I258" s="64">
        <v>-98.357777777777699</v>
      </c>
      <c r="J258" s="65" t="s">
        <v>50</v>
      </c>
      <c r="K258" s="66" t="s">
        <v>51</v>
      </c>
      <c r="L258" s="62" t="s">
        <v>58</v>
      </c>
      <c r="M258" s="69"/>
      <c r="N258" s="65" t="s">
        <v>50</v>
      </c>
      <c r="O258" s="66" t="s">
        <v>58</v>
      </c>
      <c r="P258" s="69"/>
      <c r="Q258" s="55" t="str">
        <f t="shared" si="3"/>
        <v>Non-Lead</v>
      </c>
      <c r="R258" s="70" t="s">
        <v>51</v>
      </c>
      <c r="S258" s="70" t="s">
        <v>51</v>
      </c>
      <c r="T258" s="70"/>
      <c r="U258" s="71" t="s">
        <v>53</v>
      </c>
      <c r="V258" s="71" t="s">
        <v>51</v>
      </c>
      <c r="W258" s="71" t="s">
        <v>51</v>
      </c>
      <c r="X258" s="71" t="s">
        <v>51</v>
      </c>
      <c r="Y258" s="72" t="str">
        <f>IF((OR((AND('[1]PWS Information'!$E$10="CWS",U258="Single Family Residence",Q258="Lead")),
(AND('[1]PWS Information'!$E$10="CWS",U258="Multiple Family Residence",'[1]PWS Information'!$E$11="Yes",Q258="Lead")),
(AND('[1]PWS Information'!$E$10="NTNC",Q258="Lead")))),"Tier 1",
IF((OR((AND('[1]PWS Information'!$E$10="CWS",U258="Multiple Family Residence",'[1]PWS Information'!$E$11="No",Q258="Lead")),
(AND('[1]PWS Information'!$E$10="CWS",U258="Other",Q258="Lead")),
(AND('[1]PWS Information'!$E$10="CWS",U258="Building",Q258="Lead")))),"Tier 2",
IF((OR((AND('[1]PWS Information'!$E$10="CWS",U258="Single Family Residence",Q258="Galvanized Requiring Replacement")),
(AND('[1]PWS Information'!$E$10="CWS",U258="Single Family Residence",Q258="Galvanized Requiring Replacement",R258="Yes")),
(AND('[1]PWS Information'!$E$10="NTNC",Q258="Galvanized Requiring Replacement")),
(AND('[1]PWS Information'!$E$10="NTNC",U258="Single Family Residence",R258="Yes")))),"Tier 3",
IF((OR((AND('[1]PWS Information'!$E$10="CWS",U258="Single Family Residence",S258="Yes",Q258="Non-Lead", J258="Non-Lead - Copper",L258="Before 1989")),
(AND('[1]PWS Information'!$E$10="CWS",U258="Single Family Residence",S258="Yes",Q258="Non-Lead", N258="Non-Lead - Copper",O258="Before 1989")))),"Tier 4",
IF((OR((AND('[1]PWS Information'!$E$10="NTNC",Q258="Non-Lead")),
(AND('[1]PWS Information'!$E$10="CWS",Q258="Non-Lead",S258="")),
(AND('[1]PWS Information'!$E$10="CWS",Q258="Non-Lead",S258="No")),
(AND('[1]PWS Information'!$E$10="CWS",Q258="Non-Lead",S258="Don't Know")),
(AND('[1]PWS Information'!$E$10="CWS",Q258="Non-Lead", J258="Non-Lead - Copper", S258="Yes", L258="Between 1989 and 2014")),
(AND('[1]PWS Information'!$E$10="CWS",Q258="Non-Lead", J258="Non-Lead - Copper", S258="Yes", L258="After 2014")),
(AND('[1]PWS Information'!$E$10="CWS",Q258="Non-Lead", J258="Non-Lead - Copper", S258="Yes", L258="Unknown")),
(AND('[1]PWS Information'!$E$10="CWS",Q258="Non-Lead", N258="Non-Lead - Copper", S258="Yes", O258="Between 1989 and 2014")),
(AND('[1]PWS Information'!$E$10="CWS",Q258="Non-Lead", N258="Non-Lead - Copper", S258="Yes", O258="After 2014")),
(AND('[1]PWS Information'!$E$10="CWS",Q258="Non-Lead", N258="Non-Lead - Copper", S258="Yes", O258="Unknown")),
(AND('[1]PWS Information'!$E$10="CWS",Q258="Unknown")),
(AND('[1]PWS Information'!$E$10="NTNC",Q258="Unknown")))),"Tier 5",
"")))))</f>
        <v>Tier 5</v>
      </c>
      <c r="Z258" s="71"/>
      <c r="AA258" s="71"/>
    </row>
    <row r="259" spans="1:27" ht="57.6" x14ac:dyDescent="0.3">
      <c r="A259" s="1"/>
      <c r="B259" s="70">
        <v>1415144</v>
      </c>
      <c r="C259" s="73">
        <v>1459</v>
      </c>
      <c r="D259" s="74" t="s">
        <v>173</v>
      </c>
      <c r="E259" s="74" t="s">
        <v>49</v>
      </c>
      <c r="F259" s="74">
        <v>78640</v>
      </c>
      <c r="G259" s="78" t="s">
        <v>175</v>
      </c>
      <c r="H259" s="63">
        <v>29.970675</v>
      </c>
      <c r="I259" s="64">
        <v>-97.821519444444405</v>
      </c>
      <c r="J259" s="65" t="s">
        <v>50</v>
      </c>
      <c r="K259" s="66" t="s">
        <v>51</v>
      </c>
      <c r="L259" s="62" t="s">
        <v>58</v>
      </c>
      <c r="M259" s="69"/>
      <c r="N259" s="65" t="s">
        <v>50</v>
      </c>
      <c r="O259" s="66" t="s">
        <v>58</v>
      </c>
      <c r="P259" s="69"/>
      <c r="Q259" s="55" t="str">
        <f t="shared" si="3"/>
        <v>Non-Lead</v>
      </c>
      <c r="R259" s="70" t="s">
        <v>51</v>
      </c>
      <c r="S259" s="70" t="s">
        <v>51</v>
      </c>
      <c r="T259" s="70"/>
      <c r="U259" s="71" t="s">
        <v>53</v>
      </c>
      <c r="V259" s="71" t="s">
        <v>51</v>
      </c>
      <c r="W259" s="71" t="s">
        <v>51</v>
      </c>
      <c r="X259" s="71" t="s">
        <v>51</v>
      </c>
      <c r="Y259" s="72" t="str">
        <f>IF((OR((AND('[1]PWS Information'!$E$10="CWS",U259="Single Family Residence",Q259="Lead")),
(AND('[1]PWS Information'!$E$10="CWS",U259="Multiple Family Residence",'[1]PWS Information'!$E$11="Yes",Q259="Lead")),
(AND('[1]PWS Information'!$E$10="NTNC",Q259="Lead")))),"Tier 1",
IF((OR((AND('[1]PWS Information'!$E$10="CWS",U259="Multiple Family Residence",'[1]PWS Information'!$E$11="No",Q259="Lead")),
(AND('[1]PWS Information'!$E$10="CWS",U259="Other",Q259="Lead")),
(AND('[1]PWS Information'!$E$10="CWS",U259="Building",Q259="Lead")))),"Tier 2",
IF((OR((AND('[1]PWS Information'!$E$10="CWS",U259="Single Family Residence",Q259="Galvanized Requiring Replacement")),
(AND('[1]PWS Information'!$E$10="CWS",U259="Single Family Residence",Q259="Galvanized Requiring Replacement",R259="Yes")),
(AND('[1]PWS Information'!$E$10="NTNC",Q259="Galvanized Requiring Replacement")),
(AND('[1]PWS Information'!$E$10="NTNC",U259="Single Family Residence",R259="Yes")))),"Tier 3",
IF((OR((AND('[1]PWS Information'!$E$10="CWS",U259="Single Family Residence",S259="Yes",Q259="Non-Lead", J259="Non-Lead - Copper",L259="Before 1989")),
(AND('[1]PWS Information'!$E$10="CWS",U259="Single Family Residence",S259="Yes",Q259="Non-Lead", N259="Non-Lead - Copper",O259="Before 1989")))),"Tier 4",
IF((OR((AND('[1]PWS Information'!$E$10="NTNC",Q259="Non-Lead")),
(AND('[1]PWS Information'!$E$10="CWS",Q259="Non-Lead",S259="")),
(AND('[1]PWS Information'!$E$10="CWS",Q259="Non-Lead",S259="No")),
(AND('[1]PWS Information'!$E$10="CWS",Q259="Non-Lead",S259="Don't Know")),
(AND('[1]PWS Information'!$E$10="CWS",Q259="Non-Lead", J259="Non-Lead - Copper", S259="Yes", L259="Between 1989 and 2014")),
(AND('[1]PWS Information'!$E$10="CWS",Q259="Non-Lead", J259="Non-Lead - Copper", S259="Yes", L259="After 2014")),
(AND('[1]PWS Information'!$E$10="CWS",Q259="Non-Lead", J259="Non-Lead - Copper", S259="Yes", L259="Unknown")),
(AND('[1]PWS Information'!$E$10="CWS",Q259="Non-Lead", N259="Non-Lead - Copper", S259="Yes", O259="Between 1989 and 2014")),
(AND('[1]PWS Information'!$E$10="CWS",Q259="Non-Lead", N259="Non-Lead - Copper", S259="Yes", O259="After 2014")),
(AND('[1]PWS Information'!$E$10="CWS",Q259="Non-Lead", N259="Non-Lead - Copper", S259="Yes", O259="Unknown")),
(AND('[1]PWS Information'!$E$10="CWS",Q259="Unknown")),
(AND('[1]PWS Information'!$E$10="NTNC",Q259="Unknown")))),"Tier 5",
"")))))</f>
        <v>Tier 5</v>
      </c>
      <c r="Z259" s="71"/>
      <c r="AA259" s="71"/>
    </row>
    <row r="260" spans="1:27" ht="57.6" x14ac:dyDescent="0.3">
      <c r="A260" s="1"/>
      <c r="B260" s="70">
        <v>10252251</v>
      </c>
      <c r="C260" s="73">
        <v>1451</v>
      </c>
      <c r="D260" s="74" t="s">
        <v>173</v>
      </c>
      <c r="E260" s="74" t="s">
        <v>128</v>
      </c>
      <c r="F260" s="74">
        <v>78640</v>
      </c>
      <c r="G260" s="78"/>
      <c r="H260" s="63">
        <v>29.9696417</v>
      </c>
      <c r="I260" s="64">
        <v>-97.823386111111105</v>
      </c>
      <c r="J260" s="65" t="s">
        <v>50</v>
      </c>
      <c r="K260" s="66" t="s">
        <v>51</v>
      </c>
      <c r="L260" s="62" t="s">
        <v>58</v>
      </c>
      <c r="M260" s="69"/>
      <c r="N260" s="65" t="s">
        <v>50</v>
      </c>
      <c r="O260" s="66" t="s">
        <v>58</v>
      </c>
      <c r="P260" s="69"/>
      <c r="Q260" s="55" t="str">
        <f t="shared" si="3"/>
        <v>Non-Lead</v>
      </c>
      <c r="R260" s="70" t="s">
        <v>51</v>
      </c>
      <c r="S260" s="70" t="s">
        <v>51</v>
      </c>
      <c r="T260" s="70"/>
      <c r="U260" s="71" t="s">
        <v>53</v>
      </c>
      <c r="V260" s="71" t="s">
        <v>51</v>
      </c>
      <c r="W260" s="71" t="s">
        <v>51</v>
      </c>
      <c r="X260" s="71" t="s">
        <v>51</v>
      </c>
      <c r="Y260" s="72" t="str">
        <f>IF((OR((AND('[1]PWS Information'!$E$10="CWS",U260="Single Family Residence",Q260="Lead")),
(AND('[1]PWS Information'!$E$10="CWS",U260="Multiple Family Residence",'[1]PWS Information'!$E$11="Yes",Q260="Lead")),
(AND('[1]PWS Information'!$E$10="NTNC",Q260="Lead")))),"Tier 1",
IF((OR((AND('[1]PWS Information'!$E$10="CWS",U260="Multiple Family Residence",'[1]PWS Information'!$E$11="No",Q260="Lead")),
(AND('[1]PWS Information'!$E$10="CWS",U260="Other",Q260="Lead")),
(AND('[1]PWS Information'!$E$10="CWS",U260="Building",Q260="Lead")))),"Tier 2",
IF((OR((AND('[1]PWS Information'!$E$10="CWS",U260="Single Family Residence",Q260="Galvanized Requiring Replacement")),
(AND('[1]PWS Information'!$E$10="CWS",U260="Single Family Residence",Q260="Galvanized Requiring Replacement",R260="Yes")),
(AND('[1]PWS Information'!$E$10="NTNC",Q260="Galvanized Requiring Replacement")),
(AND('[1]PWS Information'!$E$10="NTNC",U260="Single Family Residence",R260="Yes")))),"Tier 3",
IF((OR((AND('[1]PWS Information'!$E$10="CWS",U260="Single Family Residence",S260="Yes",Q260="Non-Lead", J260="Non-Lead - Copper",L260="Before 1989")),
(AND('[1]PWS Information'!$E$10="CWS",U260="Single Family Residence",S260="Yes",Q260="Non-Lead", N260="Non-Lead - Copper",O260="Before 1989")))),"Tier 4",
IF((OR((AND('[1]PWS Information'!$E$10="NTNC",Q260="Non-Lead")),
(AND('[1]PWS Information'!$E$10="CWS",Q260="Non-Lead",S260="")),
(AND('[1]PWS Information'!$E$10="CWS",Q260="Non-Lead",S260="No")),
(AND('[1]PWS Information'!$E$10="CWS",Q260="Non-Lead",S260="Don't Know")),
(AND('[1]PWS Information'!$E$10="CWS",Q260="Non-Lead", J260="Non-Lead - Copper", S260="Yes", L260="Between 1989 and 2014")),
(AND('[1]PWS Information'!$E$10="CWS",Q260="Non-Lead", J260="Non-Lead - Copper", S260="Yes", L260="After 2014")),
(AND('[1]PWS Information'!$E$10="CWS",Q260="Non-Lead", J260="Non-Lead - Copper", S260="Yes", L260="Unknown")),
(AND('[1]PWS Information'!$E$10="CWS",Q260="Non-Lead", N260="Non-Lead - Copper", S260="Yes", O260="Between 1989 and 2014")),
(AND('[1]PWS Information'!$E$10="CWS",Q260="Non-Lead", N260="Non-Lead - Copper", S260="Yes", O260="After 2014")),
(AND('[1]PWS Information'!$E$10="CWS",Q260="Non-Lead", N260="Non-Lead - Copper", S260="Yes", O260="Unknown")),
(AND('[1]PWS Information'!$E$10="CWS",Q260="Unknown")),
(AND('[1]PWS Information'!$E$10="NTNC",Q260="Unknown")))),"Tier 5",
"")))))</f>
        <v>Tier 5</v>
      </c>
      <c r="Z260" s="71"/>
      <c r="AA260" s="71"/>
    </row>
    <row r="261" spans="1:27" ht="57.6" x14ac:dyDescent="0.3">
      <c r="A261" s="1"/>
      <c r="B261" s="70">
        <v>10121374</v>
      </c>
      <c r="C261" s="73">
        <v>1445</v>
      </c>
      <c r="D261" s="74" t="s">
        <v>173</v>
      </c>
      <c r="E261" s="74" t="s">
        <v>128</v>
      </c>
      <c r="F261" s="74">
        <v>78640</v>
      </c>
      <c r="G261" s="78"/>
      <c r="H261" s="63">
        <v>29.9689528</v>
      </c>
      <c r="I261" s="64">
        <v>-97.823141666666601</v>
      </c>
      <c r="J261" s="65" t="s">
        <v>50</v>
      </c>
      <c r="K261" s="66" t="s">
        <v>51</v>
      </c>
      <c r="L261" s="62" t="s">
        <v>58</v>
      </c>
      <c r="M261" s="69"/>
      <c r="N261" s="65" t="s">
        <v>50</v>
      </c>
      <c r="O261" s="66" t="s">
        <v>58</v>
      </c>
      <c r="P261" s="69"/>
      <c r="Q261" s="55" t="str">
        <f t="shared" si="3"/>
        <v>Non-Lead</v>
      </c>
      <c r="R261" s="70" t="s">
        <v>51</v>
      </c>
      <c r="S261" s="70" t="s">
        <v>51</v>
      </c>
      <c r="T261" s="70"/>
      <c r="U261" s="71" t="s">
        <v>53</v>
      </c>
      <c r="V261" s="71" t="s">
        <v>51</v>
      </c>
      <c r="W261" s="71" t="s">
        <v>51</v>
      </c>
      <c r="X261" s="71" t="s">
        <v>51</v>
      </c>
      <c r="Y261" s="72" t="str">
        <f>IF((OR((AND('[1]PWS Information'!$E$10="CWS",U261="Single Family Residence",Q261="Lead")),
(AND('[1]PWS Information'!$E$10="CWS",U261="Multiple Family Residence",'[1]PWS Information'!$E$11="Yes",Q261="Lead")),
(AND('[1]PWS Information'!$E$10="NTNC",Q261="Lead")))),"Tier 1",
IF((OR((AND('[1]PWS Information'!$E$10="CWS",U261="Multiple Family Residence",'[1]PWS Information'!$E$11="No",Q261="Lead")),
(AND('[1]PWS Information'!$E$10="CWS",U261="Other",Q261="Lead")),
(AND('[1]PWS Information'!$E$10="CWS",U261="Building",Q261="Lead")))),"Tier 2",
IF((OR((AND('[1]PWS Information'!$E$10="CWS",U261="Single Family Residence",Q261="Galvanized Requiring Replacement")),
(AND('[1]PWS Information'!$E$10="CWS",U261="Single Family Residence",Q261="Galvanized Requiring Replacement",R261="Yes")),
(AND('[1]PWS Information'!$E$10="NTNC",Q261="Galvanized Requiring Replacement")),
(AND('[1]PWS Information'!$E$10="NTNC",U261="Single Family Residence",R261="Yes")))),"Tier 3",
IF((OR((AND('[1]PWS Information'!$E$10="CWS",U261="Single Family Residence",S261="Yes",Q261="Non-Lead", J261="Non-Lead - Copper",L261="Before 1989")),
(AND('[1]PWS Information'!$E$10="CWS",U261="Single Family Residence",S261="Yes",Q261="Non-Lead", N261="Non-Lead - Copper",O261="Before 1989")))),"Tier 4",
IF((OR((AND('[1]PWS Information'!$E$10="NTNC",Q261="Non-Lead")),
(AND('[1]PWS Information'!$E$10="CWS",Q261="Non-Lead",S261="")),
(AND('[1]PWS Information'!$E$10="CWS",Q261="Non-Lead",S261="No")),
(AND('[1]PWS Information'!$E$10="CWS",Q261="Non-Lead",S261="Don't Know")),
(AND('[1]PWS Information'!$E$10="CWS",Q261="Non-Lead", J261="Non-Lead - Copper", S261="Yes", L261="Between 1989 and 2014")),
(AND('[1]PWS Information'!$E$10="CWS",Q261="Non-Lead", J261="Non-Lead - Copper", S261="Yes", L261="After 2014")),
(AND('[1]PWS Information'!$E$10="CWS",Q261="Non-Lead", J261="Non-Lead - Copper", S261="Yes", L261="Unknown")),
(AND('[1]PWS Information'!$E$10="CWS",Q261="Non-Lead", N261="Non-Lead - Copper", S261="Yes", O261="Between 1989 and 2014")),
(AND('[1]PWS Information'!$E$10="CWS",Q261="Non-Lead", N261="Non-Lead - Copper", S261="Yes", O261="After 2014")),
(AND('[1]PWS Information'!$E$10="CWS",Q261="Non-Lead", N261="Non-Lead - Copper", S261="Yes", O261="Unknown")),
(AND('[1]PWS Information'!$E$10="CWS",Q261="Unknown")),
(AND('[1]PWS Information'!$E$10="NTNC",Q261="Unknown")))),"Tier 5",
"")))))</f>
        <v>Tier 5</v>
      </c>
      <c r="Z261" s="71"/>
      <c r="AA261" s="71"/>
    </row>
    <row r="262" spans="1:27" ht="57.6" x14ac:dyDescent="0.3">
      <c r="A262" s="17"/>
      <c r="B262" s="70">
        <v>16177058</v>
      </c>
      <c r="C262" s="73">
        <v>1437</v>
      </c>
      <c r="D262" s="74" t="s">
        <v>173</v>
      </c>
      <c r="E262" s="74" t="s">
        <v>128</v>
      </c>
      <c r="F262" s="74">
        <v>78640</v>
      </c>
      <c r="G262" s="78"/>
      <c r="H262" s="63">
        <v>29.968699999999998</v>
      </c>
      <c r="I262" s="64">
        <v>-97.823436111111107</v>
      </c>
      <c r="J262" s="65" t="s">
        <v>50</v>
      </c>
      <c r="K262" s="66" t="s">
        <v>51</v>
      </c>
      <c r="L262" s="62" t="s">
        <v>58</v>
      </c>
      <c r="M262" s="69"/>
      <c r="N262" s="65" t="s">
        <v>50</v>
      </c>
      <c r="O262" s="66" t="s">
        <v>58</v>
      </c>
      <c r="P262" s="69"/>
      <c r="Q262" s="55" t="str">
        <f t="shared" si="3"/>
        <v>Non-Lead</v>
      </c>
      <c r="R262" s="70" t="s">
        <v>51</v>
      </c>
      <c r="S262" s="70" t="s">
        <v>51</v>
      </c>
      <c r="T262" s="70"/>
      <c r="U262" s="71" t="s">
        <v>53</v>
      </c>
      <c r="V262" s="71" t="s">
        <v>51</v>
      </c>
      <c r="W262" s="71" t="s">
        <v>51</v>
      </c>
      <c r="X262" s="71" t="s">
        <v>51</v>
      </c>
      <c r="Y262" s="72" t="str">
        <f>IF((OR((AND('[1]PWS Information'!$E$10="CWS",U262="Single Family Residence",Q262="Lead")),
(AND('[1]PWS Information'!$E$10="CWS",U262="Multiple Family Residence",'[1]PWS Information'!$E$11="Yes",Q262="Lead")),
(AND('[1]PWS Information'!$E$10="NTNC",Q262="Lead")))),"Tier 1",
IF((OR((AND('[1]PWS Information'!$E$10="CWS",U262="Multiple Family Residence",'[1]PWS Information'!$E$11="No",Q262="Lead")),
(AND('[1]PWS Information'!$E$10="CWS",U262="Other",Q262="Lead")),
(AND('[1]PWS Information'!$E$10="CWS",U262="Building",Q262="Lead")))),"Tier 2",
IF((OR((AND('[1]PWS Information'!$E$10="CWS",U262="Single Family Residence",Q262="Galvanized Requiring Replacement")),
(AND('[1]PWS Information'!$E$10="CWS",U262="Single Family Residence",Q262="Galvanized Requiring Replacement",R262="Yes")),
(AND('[1]PWS Information'!$E$10="NTNC",Q262="Galvanized Requiring Replacement")),
(AND('[1]PWS Information'!$E$10="NTNC",U262="Single Family Residence",R262="Yes")))),"Tier 3",
IF((OR((AND('[1]PWS Information'!$E$10="CWS",U262="Single Family Residence",S262="Yes",Q262="Non-Lead", J262="Non-Lead - Copper",L262="Before 1989")),
(AND('[1]PWS Information'!$E$10="CWS",U262="Single Family Residence",S262="Yes",Q262="Non-Lead", N262="Non-Lead - Copper",O262="Before 1989")))),"Tier 4",
IF((OR((AND('[1]PWS Information'!$E$10="NTNC",Q262="Non-Lead")),
(AND('[1]PWS Information'!$E$10="CWS",Q262="Non-Lead",S262="")),
(AND('[1]PWS Information'!$E$10="CWS",Q262="Non-Lead",S262="No")),
(AND('[1]PWS Information'!$E$10="CWS",Q262="Non-Lead",S262="Don't Know")),
(AND('[1]PWS Information'!$E$10="CWS",Q262="Non-Lead", J262="Non-Lead - Copper", S262="Yes", L262="Between 1989 and 2014")),
(AND('[1]PWS Information'!$E$10="CWS",Q262="Non-Lead", J262="Non-Lead - Copper", S262="Yes", L262="After 2014")),
(AND('[1]PWS Information'!$E$10="CWS",Q262="Non-Lead", J262="Non-Lead - Copper", S262="Yes", L262="Unknown")),
(AND('[1]PWS Information'!$E$10="CWS",Q262="Non-Lead", N262="Non-Lead - Copper", S262="Yes", O262="Between 1989 and 2014")),
(AND('[1]PWS Information'!$E$10="CWS",Q262="Non-Lead", N262="Non-Lead - Copper", S262="Yes", O262="After 2014")),
(AND('[1]PWS Information'!$E$10="CWS",Q262="Non-Lead", N262="Non-Lead - Copper", S262="Yes", O262="Unknown")),
(AND('[1]PWS Information'!$E$10="CWS",Q262="Unknown")),
(AND('[1]PWS Information'!$E$10="NTNC",Q262="Unknown")))),"Tier 5",
"")))))</f>
        <v>Tier 5</v>
      </c>
      <c r="Z262" s="71"/>
      <c r="AA262" s="71"/>
    </row>
    <row r="263" spans="1:27" ht="57.6" x14ac:dyDescent="0.3">
      <c r="A263" s="1"/>
      <c r="B263" s="70">
        <v>16202643</v>
      </c>
      <c r="C263" s="73">
        <v>1423</v>
      </c>
      <c r="D263" s="74" t="s">
        <v>173</v>
      </c>
      <c r="E263" s="74" t="s">
        <v>49</v>
      </c>
      <c r="F263" s="74">
        <v>78640</v>
      </c>
      <c r="G263" s="78"/>
      <c r="H263" s="63">
        <v>29.968736100000001</v>
      </c>
      <c r="I263" s="64">
        <v>-97.824308333333306</v>
      </c>
      <c r="J263" s="65" t="s">
        <v>50</v>
      </c>
      <c r="K263" s="66" t="s">
        <v>51</v>
      </c>
      <c r="L263" s="62" t="s">
        <v>58</v>
      </c>
      <c r="M263" s="69"/>
      <c r="N263" s="65" t="s">
        <v>50</v>
      </c>
      <c r="O263" s="66" t="s">
        <v>58</v>
      </c>
      <c r="P263" s="69"/>
      <c r="Q263" s="55" t="str">
        <f t="shared" si="3"/>
        <v>Non-Lead</v>
      </c>
      <c r="R263" s="70" t="s">
        <v>51</v>
      </c>
      <c r="S263" s="70" t="s">
        <v>51</v>
      </c>
      <c r="T263" s="70"/>
      <c r="U263" s="71" t="s">
        <v>53</v>
      </c>
      <c r="V263" s="71" t="s">
        <v>51</v>
      </c>
      <c r="W263" s="71" t="s">
        <v>51</v>
      </c>
      <c r="X263" s="71" t="s">
        <v>51</v>
      </c>
      <c r="Y263" s="72" t="str">
        <f>IF((OR((AND('[1]PWS Information'!$E$10="CWS",U263="Single Family Residence",Q263="Lead")),
(AND('[1]PWS Information'!$E$10="CWS",U263="Multiple Family Residence",'[1]PWS Information'!$E$11="Yes",Q263="Lead")),
(AND('[1]PWS Information'!$E$10="NTNC",Q263="Lead")))),"Tier 1",
IF((OR((AND('[1]PWS Information'!$E$10="CWS",U263="Multiple Family Residence",'[1]PWS Information'!$E$11="No",Q263="Lead")),
(AND('[1]PWS Information'!$E$10="CWS",U263="Other",Q263="Lead")),
(AND('[1]PWS Information'!$E$10="CWS",U263="Building",Q263="Lead")))),"Tier 2",
IF((OR((AND('[1]PWS Information'!$E$10="CWS",U263="Single Family Residence",Q263="Galvanized Requiring Replacement")),
(AND('[1]PWS Information'!$E$10="CWS",U263="Single Family Residence",Q263="Galvanized Requiring Replacement",R263="Yes")),
(AND('[1]PWS Information'!$E$10="NTNC",Q263="Galvanized Requiring Replacement")),
(AND('[1]PWS Information'!$E$10="NTNC",U263="Single Family Residence",R263="Yes")))),"Tier 3",
IF((OR((AND('[1]PWS Information'!$E$10="CWS",U263="Single Family Residence",S263="Yes",Q263="Non-Lead", J263="Non-Lead - Copper",L263="Before 1989")),
(AND('[1]PWS Information'!$E$10="CWS",U263="Single Family Residence",S263="Yes",Q263="Non-Lead", N263="Non-Lead - Copper",O263="Before 1989")))),"Tier 4",
IF((OR((AND('[1]PWS Information'!$E$10="NTNC",Q263="Non-Lead")),
(AND('[1]PWS Information'!$E$10="CWS",Q263="Non-Lead",S263="")),
(AND('[1]PWS Information'!$E$10="CWS",Q263="Non-Lead",S263="No")),
(AND('[1]PWS Information'!$E$10="CWS",Q263="Non-Lead",S263="Don't Know")),
(AND('[1]PWS Information'!$E$10="CWS",Q263="Non-Lead", J263="Non-Lead - Copper", S263="Yes", L263="Between 1989 and 2014")),
(AND('[1]PWS Information'!$E$10="CWS",Q263="Non-Lead", J263="Non-Lead - Copper", S263="Yes", L263="After 2014")),
(AND('[1]PWS Information'!$E$10="CWS",Q263="Non-Lead", J263="Non-Lead - Copper", S263="Yes", L263="Unknown")),
(AND('[1]PWS Information'!$E$10="CWS",Q263="Non-Lead", N263="Non-Lead - Copper", S263="Yes", O263="Between 1989 and 2014")),
(AND('[1]PWS Information'!$E$10="CWS",Q263="Non-Lead", N263="Non-Lead - Copper", S263="Yes", O263="After 2014")),
(AND('[1]PWS Information'!$E$10="CWS",Q263="Non-Lead", N263="Non-Lead - Copper", S263="Yes", O263="Unknown")),
(AND('[1]PWS Information'!$E$10="CWS",Q263="Unknown")),
(AND('[1]PWS Information'!$E$10="NTNC",Q263="Unknown")))),"Tier 5",
"")))))</f>
        <v>Tier 5</v>
      </c>
      <c r="Z263" s="71"/>
      <c r="AA263" s="71"/>
    </row>
    <row r="264" spans="1:27" ht="57.6" x14ac:dyDescent="0.3">
      <c r="A264" s="1"/>
      <c r="B264" s="70">
        <v>10077921</v>
      </c>
      <c r="C264" s="73">
        <v>1415</v>
      </c>
      <c r="D264" s="74" t="s">
        <v>176</v>
      </c>
      <c r="E264" s="74" t="s">
        <v>128</v>
      </c>
      <c r="F264" s="74">
        <v>78640</v>
      </c>
      <c r="G264" s="78"/>
      <c r="H264" s="63">
        <v>29.968069400000001</v>
      </c>
      <c r="I264" s="64">
        <v>-97.824211111111097</v>
      </c>
      <c r="J264" s="65" t="s">
        <v>50</v>
      </c>
      <c r="K264" s="66" t="s">
        <v>51</v>
      </c>
      <c r="L264" s="62" t="s">
        <v>58</v>
      </c>
      <c r="M264" s="69"/>
      <c r="N264" s="65" t="s">
        <v>50</v>
      </c>
      <c r="O264" s="66" t="s">
        <v>58</v>
      </c>
      <c r="P264" s="69"/>
      <c r="Q264" s="55" t="str">
        <f t="shared" si="3"/>
        <v>Non-Lead</v>
      </c>
      <c r="R264" s="70" t="s">
        <v>51</v>
      </c>
      <c r="S264" s="70" t="s">
        <v>51</v>
      </c>
      <c r="T264" s="70"/>
      <c r="U264" s="71" t="s">
        <v>53</v>
      </c>
      <c r="V264" s="71" t="s">
        <v>51</v>
      </c>
      <c r="W264" s="71" t="s">
        <v>51</v>
      </c>
      <c r="X264" s="71" t="s">
        <v>51</v>
      </c>
      <c r="Y264" s="72" t="str">
        <f>IF((OR((AND('[1]PWS Information'!$E$10="CWS",U264="Single Family Residence",Q264="Lead")),
(AND('[1]PWS Information'!$E$10="CWS",U264="Multiple Family Residence",'[1]PWS Information'!$E$11="Yes",Q264="Lead")),
(AND('[1]PWS Information'!$E$10="NTNC",Q264="Lead")))),"Tier 1",
IF((OR((AND('[1]PWS Information'!$E$10="CWS",U264="Multiple Family Residence",'[1]PWS Information'!$E$11="No",Q264="Lead")),
(AND('[1]PWS Information'!$E$10="CWS",U264="Other",Q264="Lead")),
(AND('[1]PWS Information'!$E$10="CWS",U264="Building",Q264="Lead")))),"Tier 2",
IF((OR((AND('[1]PWS Information'!$E$10="CWS",U264="Single Family Residence",Q264="Galvanized Requiring Replacement")),
(AND('[1]PWS Information'!$E$10="CWS",U264="Single Family Residence",Q264="Galvanized Requiring Replacement",R264="Yes")),
(AND('[1]PWS Information'!$E$10="NTNC",Q264="Galvanized Requiring Replacement")),
(AND('[1]PWS Information'!$E$10="NTNC",U264="Single Family Residence",R264="Yes")))),"Tier 3",
IF((OR((AND('[1]PWS Information'!$E$10="CWS",U264="Single Family Residence",S264="Yes",Q264="Non-Lead", J264="Non-Lead - Copper",L264="Before 1989")),
(AND('[1]PWS Information'!$E$10="CWS",U264="Single Family Residence",S264="Yes",Q264="Non-Lead", N264="Non-Lead - Copper",O264="Before 1989")))),"Tier 4",
IF((OR((AND('[1]PWS Information'!$E$10="NTNC",Q264="Non-Lead")),
(AND('[1]PWS Information'!$E$10="CWS",Q264="Non-Lead",S264="")),
(AND('[1]PWS Information'!$E$10="CWS",Q264="Non-Lead",S264="No")),
(AND('[1]PWS Information'!$E$10="CWS",Q264="Non-Lead",S264="Don't Know")),
(AND('[1]PWS Information'!$E$10="CWS",Q264="Non-Lead", J264="Non-Lead - Copper", S264="Yes", L264="Between 1989 and 2014")),
(AND('[1]PWS Information'!$E$10="CWS",Q264="Non-Lead", J264="Non-Lead - Copper", S264="Yes", L264="After 2014")),
(AND('[1]PWS Information'!$E$10="CWS",Q264="Non-Lead", J264="Non-Lead - Copper", S264="Yes", L264="Unknown")),
(AND('[1]PWS Information'!$E$10="CWS",Q264="Non-Lead", N264="Non-Lead - Copper", S264="Yes", O264="Between 1989 and 2014")),
(AND('[1]PWS Information'!$E$10="CWS",Q264="Non-Lead", N264="Non-Lead - Copper", S264="Yes", O264="After 2014")),
(AND('[1]PWS Information'!$E$10="CWS",Q264="Non-Lead", N264="Non-Lead - Copper", S264="Yes", O264="Unknown")),
(AND('[1]PWS Information'!$E$10="CWS",Q264="Unknown")),
(AND('[1]PWS Information'!$E$10="NTNC",Q264="Unknown")))),"Tier 5",
"")))))</f>
        <v>Tier 5</v>
      </c>
      <c r="Z264" s="71"/>
      <c r="AA264" s="71"/>
    </row>
    <row r="265" spans="1:27" ht="57.6" x14ac:dyDescent="0.3">
      <c r="A265" s="1"/>
      <c r="B265" s="70">
        <v>12232750</v>
      </c>
      <c r="C265" s="73">
        <v>1415</v>
      </c>
      <c r="D265" s="74" t="s">
        <v>177</v>
      </c>
      <c r="E265" s="74" t="s">
        <v>128</v>
      </c>
      <c r="F265" s="74">
        <v>78640</v>
      </c>
      <c r="G265" s="78"/>
      <c r="H265" s="63">
        <v>29.9685028</v>
      </c>
      <c r="I265" s="64">
        <v>-97.824791666666599</v>
      </c>
      <c r="J265" s="65" t="s">
        <v>50</v>
      </c>
      <c r="K265" s="66" t="s">
        <v>51</v>
      </c>
      <c r="L265" s="62" t="s">
        <v>58</v>
      </c>
      <c r="M265" s="69"/>
      <c r="N265" s="65" t="s">
        <v>50</v>
      </c>
      <c r="O265" s="66" t="s">
        <v>58</v>
      </c>
      <c r="P265" s="69"/>
      <c r="Q265" s="55" t="str">
        <f t="shared" si="3"/>
        <v>Non-Lead</v>
      </c>
      <c r="R265" s="70" t="s">
        <v>51</v>
      </c>
      <c r="S265" s="70" t="s">
        <v>51</v>
      </c>
      <c r="T265" s="70"/>
      <c r="U265" s="71" t="s">
        <v>53</v>
      </c>
      <c r="V265" s="71" t="s">
        <v>51</v>
      </c>
      <c r="W265" s="71" t="s">
        <v>51</v>
      </c>
      <c r="X265" s="71" t="s">
        <v>51</v>
      </c>
      <c r="Y265" s="72" t="str">
        <f>IF((OR((AND('[1]PWS Information'!$E$10="CWS",U265="Single Family Residence",Q265="Lead")),
(AND('[1]PWS Information'!$E$10="CWS",U265="Multiple Family Residence",'[1]PWS Information'!$E$11="Yes",Q265="Lead")),
(AND('[1]PWS Information'!$E$10="NTNC",Q265="Lead")))),"Tier 1",
IF((OR((AND('[1]PWS Information'!$E$10="CWS",U265="Multiple Family Residence",'[1]PWS Information'!$E$11="No",Q265="Lead")),
(AND('[1]PWS Information'!$E$10="CWS",U265="Other",Q265="Lead")),
(AND('[1]PWS Information'!$E$10="CWS",U265="Building",Q265="Lead")))),"Tier 2",
IF((OR((AND('[1]PWS Information'!$E$10="CWS",U265="Single Family Residence",Q265="Galvanized Requiring Replacement")),
(AND('[1]PWS Information'!$E$10="CWS",U265="Single Family Residence",Q265="Galvanized Requiring Replacement",R265="Yes")),
(AND('[1]PWS Information'!$E$10="NTNC",Q265="Galvanized Requiring Replacement")),
(AND('[1]PWS Information'!$E$10="NTNC",U265="Single Family Residence",R265="Yes")))),"Tier 3",
IF((OR((AND('[1]PWS Information'!$E$10="CWS",U265="Single Family Residence",S265="Yes",Q265="Non-Lead", J265="Non-Lead - Copper",L265="Before 1989")),
(AND('[1]PWS Information'!$E$10="CWS",U265="Single Family Residence",S265="Yes",Q265="Non-Lead", N265="Non-Lead - Copper",O265="Before 1989")))),"Tier 4",
IF((OR((AND('[1]PWS Information'!$E$10="NTNC",Q265="Non-Lead")),
(AND('[1]PWS Information'!$E$10="CWS",Q265="Non-Lead",S265="")),
(AND('[1]PWS Information'!$E$10="CWS",Q265="Non-Lead",S265="No")),
(AND('[1]PWS Information'!$E$10="CWS",Q265="Non-Lead",S265="Don't Know")),
(AND('[1]PWS Information'!$E$10="CWS",Q265="Non-Lead", J265="Non-Lead - Copper", S265="Yes", L265="Between 1989 and 2014")),
(AND('[1]PWS Information'!$E$10="CWS",Q265="Non-Lead", J265="Non-Lead - Copper", S265="Yes", L265="After 2014")),
(AND('[1]PWS Information'!$E$10="CWS",Q265="Non-Lead", J265="Non-Lead - Copper", S265="Yes", L265="Unknown")),
(AND('[1]PWS Information'!$E$10="CWS",Q265="Non-Lead", N265="Non-Lead - Copper", S265="Yes", O265="Between 1989 and 2014")),
(AND('[1]PWS Information'!$E$10="CWS",Q265="Non-Lead", N265="Non-Lead - Copper", S265="Yes", O265="After 2014")),
(AND('[1]PWS Information'!$E$10="CWS",Q265="Non-Lead", N265="Non-Lead - Copper", S265="Yes", O265="Unknown")),
(AND('[1]PWS Information'!$E$10="CWS",Q265="Unknown")),
(AND('[1]PWS Information'!$E$10="NTNC",Q265="Unknown")))),"Tier 5",
"")))))</f>
        <v>Tier 5</v>
      </c>
      <c r="Z265" s="71"/>
      <c r="AA265" s="71"/>
    </row>
    <row r="266" spans="1:27" ht="57.6" x14ac:dyDescent="0.3">
      <c r="A266" s="17"/>
      <c r="B266" s="70">
        <v>10381107</v>
      </c>
      <c r="C266" s="73">
        <v>1410</v>
      </c>
      <c r="D266" s="74" t="s">
        <v>173</v>
      </c>
      <c r="E266" s="74" t="s">
        <v>49</v>
      </c>
      <c r="F266" s="74">
        <v>78640</v>
      </c>
      <c r="G266" s="78"/>
      <c r="H266" s="63">
        <v>29.9671694</v>
      </c>
      <c r="I266" s="64">
        <v>-97.824061111111106</v>
      </c>
      <c r="J266" s="65" t="s">
        <v>50</v>
      </c>
      <c r="K266" s="66" t="s">
        <v>51</v>
      </c>
      <c r="L266" s="62" t="s">
        <v>58</v>
      </c>
      <c r="M266" s="69"/>
      <c r="N266" s="65" t="s">
        <v>50</v>
      </c>
      <c r="O266" s="66" t="s">
        <v>58</v>
      </c>
      <c r="P266" s="69"/>
      <c r="Q266" s="55" t="str">
        <f t="shared" si="3"/>
        <v>Non-Lead</v>
      </c>
      <c r="R266" s="70" t="s">
        <v>51</v>
      </c>
      <c r="S266" s="70" t="s">
        <v>51</v>
      </c>
      <c r="T266" s="70"/>
      <c r="U266" s="71" t="s">
        <v>53</v>
      </c>
      <c r="V266" s="71" t="s">
        <v>51</v>
      </c>
      <c r="W266" s="71" t="s">
        <v>51</v>
      </c>
      <c r="X266" s="71" t="s">
        <v>51</v>
      </c>
      <c r="Y266" s="72" t="str">
        <f>IF((OR((AND('[1]PWS Information'!$E$10="CWS",U266="Single Family Residence",Q266="Lead")),
(AND('[1]PWS Information'!$E$10="CWS",U266="Multiple Family Residence",'[1]PWS Information'!$E$11="Yes",Q266="Lead")),
(AND('[1]PWS Information'!$E$10="NTNC",Q266="Lead")))),"Tier 1",
IF((OR((AND('[1]PWS Information'!$E$10="CWS",U266="Multiple Family Residence",'[1]PWS Information'!$E$11="No",Q266="Lead")),
(AND('[1]PWS Information'!$E$10="CWS",U266="Other",Q266="Lead")),
(AND('[1]PWS Information'!$E$10="CWS",U266="Building",Q266="Lead")))),"Tier 2",
IF((OR((AND('[1]PWS Information'!$E$10="CWS",U266="Single Family Residence",Q266="Galvanized Requiring Replacement")),
(AND('[1]PWS Information'!$E$10="CWS",U266="Single Family Residence",Q266="Galvanized Requiring Replacement",R266="Yes")),
(AND('[1]PWS Information'!$E$10="NTNC",Q266="Galvanized Requiring Replacement")),
(AND('[1]PWS Information'!$E$10="NTNC",U266="Single Family Residence",R266="Yes")))),"Tier 3",
IF((OR((AND('[1]PWS Information'!$E$10="CWS",U266="Single Family Residence",S266="Yes",Q266="Non-Lead", J266="Non-Lead - Copper",L266="Before 1989")),
(AND('[1]PWS Information'!$E$10="CWS",U266="Single Family Residence",S266="Yes",Q266="Non-Lead", N266="Non-Lead - Copper",O266="Before 1989")))),"Tier 4",
IF((OR((AND('[1]PWS Information'!$E$10="NTNC",Q266="Non-Lead")),
(AND('[1]PWS Information'!$E$10="CWS",Q266="Non-Lead",S266="")),
(AND('[1]PWS Information'!$E$10="CWS",Q266="Non-Lead",S266="No")),
(AND('[1]PWS Information'!$E$10="CWS",Q266="Non-Lead",S266="Don't Know")),
(AND('[1]PWS Information'!$E$10="CWS",Q266="Non-Lead", J266="Non-Lead - Copper", S266="Yes", L266="Between 1989 and 2014")),
(AND('[1]PWS Information'!$E$10="CWS",Q266="Non-Lead", J266="Non-Lead - Copper", S266="Yes", L266="After 2014")),
(AND('[1]PWS Information'!$E$10="CWS",Q266="Non-Lead", J266="Non-Lead - Copper", S266="Yes", L266="Unknown")),
(AND('[1]PWS Information'!$E$10="CWS",Q266="Non-Lead", N266="Non-Lead - Copper", S266="Yes", O266="Between 1989 and 2014")),
(AND('[1]PWS Information'!$E$10="CWS",Q266="Non-Lead", N266="Non-Lead - Copper", S266="Yes", O266="After 2014")),
(AND('[1]PWS Information'!$E$10="CWS",Q266="Non-Lead", N266="Non-Lead - Copper", S266="Yes", O266="Unknown")),
(AND('[1]PWS Information'!$E$10="CWS",Q266="Unknown")),
(AND('[1]PWS Information'!$E$10="NTNC",Q266="Unknown")))),"Tier 5",
"")))))</f>
        <v>Tier 5</v>
      </c>
      <c r="Z266" s="71"/>
      <c r="AA266" s="71"/>
    </row>
    <row r="267" spans="1:27" ht="57.6" x14ac:dyDescent="0.3">
      <c r="A267" s="1"/>
      <c r="B267" s="70">
        <v>13364078</v>
      </c>
      <c r="C267" s="73">
        <v>1409</v>
      </c>
      <c r="D267" s="74" t="s">
        <v>173</v>
      </c>
      <c r="E267" s="74" t="s">
        <v>128</v>
      </c>
      <c r="F267" s="74">
        <v>78640</v>
      </c>
      <c r="G267" s="78"/>
      <c r="H267" s="63">
        <v>29.967786100000001</v>
      </c>
      <c r="I267" s="64">
        <v>-97.824424999999906</v>
      </c>
      <c r="J267" s="65" t="s">
        <v>50</v>
      </c>
      <c r="K267" s="66" t="s">
        <v>51</v>
      </c>
      <c r="L267" s="62" t="s">
        <v>58</v>
      </c>
      <c r="M267" s="69"/>
      <c r="N267" s="65" t="s">
        <v>50</v>
      </c>
      <c r="O267" s="66" t="s">
        <v>58</v>
      </c>
      <c r="P267" s="69"/>
      <c r="Q267" s="55" t="str">
        <f t="shared" si="3"/>
        <v>Non-Lead</v>
      </c>
      <c r="R267" s="70" t="s">
        <v>51</v>
      </c>
      <c r="S267" s="70" t="s">
        <v>51</v>
      </c>
      <c r="T267" s="70"/>
      <c r="U267" s="71" t="s">
        <v>53</v>
      </c>
      <c r="V267" s="71" t="s">
        <v>51</v>
      </c>
      <c r="W267" s="71" t="s">
        <v>51</v>
      </c>
      <c r="X267" s="71" t="s">
        <v>51</v>
      </c>
      <c r="Y267" s="72" t="str">
        <f>IF((OR((AND('[1]PWS Information'!$E$10="CWS",U267="Single Family Residence",Q267="Lead")),
(AND('[1]PWS Information'!$E$10="CWS",U267="Multiple Family Residence",'[1]PWS Information'!$E$11="Yes",Q267="Lead")),
(AND('[1]PWS Information'!$E$10="NTNC",Q267="Lead")))),"Tier 1",
IF((OR((AND('[1]PWS Information'!$E$10="CWS",U267="Multiple Family Residence",'[1]PWS Information'!$E$11="No",Q267="Lead")),
(AND('[1]PWS Information'!$E$10="CWS",U267="Other",Q267="Lead")),
(AND('[1]PWS Information'!$E$10="CWS",U267="Building",Q267="Lead")))),"Tier 2",
IF((OR((AND('[1]PWS Information'!$E$10="CWS",U267="Single Family Residence",Q267="Galvanized Requiring Replacement")),
(AND('[1]PWS Information'!$E$10="CWS",U267="Single Family Residence",Q267="Galvanized Requiring Replacement",R267="Yes")),
(AND('[1]PWS Information'!$E$10="NTNC",Q267="Galvanized Requiring Replacement")),
(AND('[1]PWS Information'!$E$10="NTNC",U267="Single Family Residence",R267="Yes")))),"Tier 3",
IF((OR((AND('[1]PWS Information'!$E$10="CWS",U267="Single Family Residence",S267="Yes",Q267="Non-Lead", J267="Non-Lead - Copper",L267="Before 1989")),
(AND('[1]PWS Information'!$E$10="CWS",U267="Single Family Residence",S267="Yes",Q267="Non-Lead", N267="Non-Lead - Copper",O267="Before 1989")))),"Tier 4",
IF((OR((AND('[1]PWS Information'!$E$10="NTNC",Q267="Non-Lead")),
(AND('[1]PWS Information'!$E$10="CWS",Q267="Non-Lead",S267="")),
(AND('[1]PWS Information'!$E$10="CWS",Q267="Non-Lead",S267="No")),
(AND('[1]PWS Information'!$E$10="CWS",Q267="Non-Lead",S267="Don't Know")),
(AND('[1]PWS Information'!$E$10="CWS",Q267="Non-Lead", J267="Non-Lead - Copper", S267="Yes", L267="Between 1989 and 2014")),
(AND('[1]PWS Information'!$E$10="CWS",Q267="Non-Lead", J267="Non-Lead - Copper", S267="Yes", L267="After 2014")),
(AND('[1]PWS Information'!$E$10="CWS",Q267="Non-Lead", J267="Non-Lead - Copper", S267="Yes", L267="Unknown")),
(AND('[1]PWS Information'!$E$10="CWS",Q267="Non-Lead", N267="Non-Lead - Copper", S267="Yes", O267="Between 1989 and 2014")),
(AND('[1]PWS Information'!$E$10="CWS",Q267="Non-Lead", N267="Non-Lead - Copper", S267="Yes", O267="After 2014")),
(AND('[1]PWS Information'!$E$10="CWS",Q267="Non-Lead", N267="Non-Lead - Copper", S267="Yes", O267="Unknown")),
(AND('[1]PWS Information'!$E$10="CWS",Q267="Unknown")),
(AND('[1]PWS Information'!$E$10="NTNC",Q267="Unknown")))),"Tier 5",
"")))))</f>
        <v>Tier 5</v>
      </c>
      <c r="Z267" s="71"/>
      <c r="AA267" s="71"/>
    </row>
    <row r="268" spans="1:27" ht="57.6" x14ac:dyDescent="0.3">
      <c r="A268" s="1"/>
      <c r="B268" s="70">
        <v>10381269</v>
      </c>
      <c r="C268" s="73">
        <v>1400</v>
      </c>
      <c r="D268" s="74" t="s">
        <v>173</v>
      </c>
      <c r="E268" s="74" t="s">
        <v>49</v>
      </c>
      <c r="F268" s="74">
        <v>78640</v>
      </c>
      <c r="G268" s="78"/>
      <c r="H268" s="63">
        <v>29.9673306</v>
      </c>
      <c r="I268" s="64">
        <v>-97.823830555555503</v>
      </c>
      <c r="J268" s="65" t="s">
        <v>50</v>
      </c>
      <c r="K268" s="66" t="s">
        <v>51</v>
      </c>
      <c r="L268" s="62" t="s">
        <v>58</v>
      </c>
      <c r="M268" s="69"/>
      <c r="N268" s="65" t="s">
        <v>50</v>
      </c>
      <c r="O268" s="66" t="s">
        <v>58</v>
      </c>
      <c r="P268" s="69"/>
      <c r="Q268" s="55" t="str">
        <f t="shared" si="3"/>
        <v>Non-Lead</v>
      </c>
      <c r="R268" s="70" t="s">
        <v>51</v>
      </c>
      <c r="S268" s="70" t="s">
        <v>51</v>
      </c>
      <c r="T268" s="70"/>
      <c r="U268" s="71" t="s">
        <v>53</v>
      </c>
      <c r="V268" s="71" t="s">
        <v>51</v>
      </c>
      <c r="W268" s="71" t="s">
        <v>51</v>
      </c>
      <c r="X268" s="71" t="s">
        <v>51</v>
      </c>
      <c r="Y268" s="72" t="str">
        <f>IF((OR((AND('[1]PWS Information'!$E$10="CWS",U268="Single Family Residence",Q268="Lead")),
(AND('[1]PWS Information'!$E$10="CWS",U268="Multiple Family Residence",'[1]PWS Information'!$E$11="Yes",Q268="Lead")),
(AND('[1]PWS Information'!$E$10="NTNC",Q268="Lead")))),"Tier 1",
IF((OR((AND('[1]PWS Information'!$E$10="CWS",U268="Multiple Family Residence",'[1]PWS Information'!$E$11="No",Q268="Lead")),
(AND('[1]PWS Information'!$E$10="CWS",U268="Other",Q268="Lead")),
(AND('[1]PWS Information'!$E$10="CWS",U268="Building",Q268="Lead")))),"Tier 2",
IF((OR((AND('[1]PWS Information'!$E$10="CWS",U268="Single Family Residence",Q268="Galvanized Requiring Replacement")),
(AND('[1]PWS Information'!$E$10="CWS",U268="Single Family Residence",Q268="Galvanized Requiring Replacement",R268="Yes")),
(AND('[1]PWS Information'!$E$10="NTNC",Q268="Galvanized Requiring Replacement")),
(AND('[1]PWS Information'!$E$10="NTNC",U268="Single Family Residence",R268="Yes")))),"Tier 3",
IF((OR((AND('[1]PWS Information'!$E$10="CWS",U268="Single Family Residence",S268="Yes",Q268="Non-Lead", J268="Non-Lead - Copper",L268="Before 1989")),
(AND('[1]PWS Information'!$E$10="CWS",U268="Single Family Residence",S268="Yes",Q268="Non-Lead", N268="Non-Lead - Copper",O268="Before 1989")))),"Tier 4",
IF((OR((AND('[1]PWS Information'!$E$10="NTNC",Q268="Non-Lead")),
(AND('[1]PWS Information'!$E$10="CWS",Q268="Non-Lead",S268="")),
(AND('[1]PWS Information'!$E$10="CWS",Q268="Non-Lead",S268="No")),
(AND('[1]PWS Information'!$E$10="CWS",Q268="Non-Lead",S268="Don't Know")),
(AND('[1]PWS Information'!$E$10="CWS",Q268="Non-Lead", J268="Non-Lead - Copper", S268="Yes", L268="Between 1989 and 2014")),
(AND('[1]PWS Information'!$E$10="CWS",Q268="Non-Lead", J268="Non-Lead - Copper", S268="Yes", L268="After 2014")),
(AND('[1]PWS Information'!$E$10="CWS",Q268="Non-Lead", J268="Non-Lead - Copper", S268="Yes", L268="Unknown")),
(AND('[1]PWS Information'!$E$10="CWS",Q268="Non-Lead", N268="Non-Lead - Copper", S268="Yes", O268="Between 1989 and 2014")),
(AND('[1]PWS Information'!$E$10="CWS",Q268="Non-Lead", N268="Non-Lead - Copper", S268="Yes", O268="After 2014")),
(AND('[1]PWS Information'!$E$10="CWS",Q268="Non-Lead", N268="Non-Lead - Copper", S268="Yes", O268="Unknown")),
(AND('[1]PWS Information'!$E$10="CWS",Q268="Unknown")),
(AND('[1]PWS Information'!$E$10="NTNC",Q268="Unknown")))),"Tier 5",
"")))))</f>
        <v>Tier 5</v>
      </c>
      <c r="Z268" s="71"/>
      <c r="AA268" s="71"/>
    </row>
    <row r="269" spans="1:27" ht="57.6" x14ac:dyDescent="0.3">
      <c r="A269" s="1"/>
      <c r="B269" s="70">
        <v>3334993</v>
      </c>
      <c r="C269" s="73" t="s">
        <v>178</v>
      </c>
      <c r="D269" s="74" t="s">
        <v>146</v>
      </c>
      <c r="E269" s="74" t="s">
        <v>128</v>
      </c>
      <c r="F269" s="74">
        <v>78640</v>
      </c>
      <c r="G269" s="78"/>
      <c r="H269" s="63">
        <v>29.958919999999999</v>
      </c>
      <c r="I269" s="64">
        <v>-97.835480000000004</v>
      </c>
      <c r="J269" s="65" t="s">
        <v>50</v>
      </c>
      <c r="K269" s="66" t="s">
        <v>51</v>
      </c>
      <c r="L269" s="62" t="s">
        <v>58</v>
      </c>
      <c r="M269" s="69"/>
      <c r="N269" s="65" t="s">
        <v>50</v>
      </c>
      <c r="O269" s="66" t="s">
        <v>58</v>
      </c>
      <c r="P269" s="69"/>
      <c r="Q269" s="55" t="str">
        <f t="shared" ref="Q269:Q332" si="4">IF((OR(J269="Lead")),"Lead",
IF((OR(N269="Lead")),"Lead",
IF((OR(J269="Lead-lined galvanized")),"Lead",
IF((OR(N269="Lead-lined galvanized")),"Lead",
IF((OR((AND(J269="Unknown - Likely Lead",N269="Galvanized")),
(AND(J269="Unknown - Unlikely Lead",N269="Galvanized")),
(AND(J269="Unknown - Material Unknown",N269="Galvanized")))),"Galvanized Requiring Replacement",
IF((OR((AND(J269="Non-lead - Copper",K269="Yes",N269="Galvanized")),
(AND(J269="Non-lead - Copper",K269="Don't know",N269="Galvanized")),
(AND(J269="Non-lead - Copper",K269="",N269="Galvanized")),
(AND(J269="Non-lead - Plastic",K269="Yes",N269="Galvanized")),
(AND(J269="Non-lead - Plastic",K269="Don't know",N269="Galvanized")),
(AND(J269="Non-lead - Plastic",K269="",N269="Galvanized")),
(AND(J269="Non-lead",K269="Yes",N269="Galvanized")),
(AND(J269="Non-lead",K269="Don't know",N269="Galvanized")),
(AND(J269="Non-lead",K269="",N269="Galvanized")),
(AND(J269="Non-lead - Other",K269="Yes",N269="Galvanized")),
(AND(J269="Non-Lead - Other",K269="Don't know",N269="Galvanized")),
(AND(J269="Galvanized",K269="Yes",N269="Galvanized")),
(AND(J269="Galvanized",K269="Don't know",N269="Galvanized")),
(AND(J269="Galvanized",K269="",N269="Galvanized")),
(AND(J269="Non-Lead - Other",K269="",N269="Galvanized")))),"Galvanized Requiring Replacement",
IF((OR((AND(J269="Non-lead - Copper",N269="Non-lead - Copper")),
(AND(J269="Non-lead - Copper",N269="Non-lead - Plastic")),
(AND(J269="Non-lead - Copper",N269="Non-lead - Other")),
(AND(J269="Non-lead - Copper",N269="Non-lead")),
(AND(J269="Non-lead - Plastic",N269="Non-lead - Copper")),
(AND(J269="Non-lead - Plastic",N269="Non-lead - Plastic")),
(AND(J269="Non-lead - Plastic",N269="Non-lead - Other")),
(AND(J269="Non-lead - Plastic",N269="Non-lead")),
(AND(J269="Non-lead",N269="Non-lead - Copper")),
(AND(J269="Non-lead",N269="Non-lead - Plastic")),
(AND(J269="Non-lead",N269="Non-lead - Other")),
(AND(J269="Non-lead",N269="Non-lead")),
(AND(J269="Non-lead - Other",N269="Non-lead - Copper")),
(AND(J269="Non-Lead - Other",N269="Non-lead - Plastic")),
(AND(J269="Non-Lead - Other",N269="Non-lead")),
(AND(J269="Non-Lead - Other",N269="Non-lead - Other")))),"Non-Lead",
IF((OR((AND(J269="Galvanized",N269="Non-lead")),
(AND(J269="Galvanized",N269="Non-lead - Copper")),
(AND(J269="Galvanized",N269="Non-lead - Plastic")),
(AND(J269="Galvanized",N269="Non-lead")),
(AND(J269="Galvanized",N269="Non-lead - Other")))),"Non-Lead",
IF((OR((AND(J269="Non-lead - Copper",K269="No",N269="Galvanized")),
(AND(J269="Non-lead - Plastic",K269="No",N269="Galvanized")),
(AND(J269="Non-lead",K269="No",N269="Galvanized")),
(AND(J269="Galvanized",K269="No",N269="Galvanized")),
(AND(J269="Non-lead - Other",K269="No",N269="Galvanized")))),"Non-lead",
IF((OR((AND(J269="Unknown - Likely Lead",N269="Unknown - Likely Lead")),
(AND(J269="Unknown - Likely Lead",N269="Unknown - Unlikely Lead")),
(AND(J269="Unknown - Likely Lead",N269="Unknown - Material Unknown")),
(AND(J269="Unknown - Unlikely Lead",N269="Unknown - Likely Lead")),
(AND(J269="Unknown - Unlikely Lead",N269="Unknown - Unlikely Lead")),
(AND(J269="Unknown - Unlikely Lead",N269="Unknown - Material Unknown")),
(AND(J269="Unknown - Material Unknown",N269="Unknown - Likely Lead")),
(AND(J269="Unknown - Material Unknown",N269="Unknown - Unlikely Lead")),
(AND(J269="Unknown - Material Unknown",N269="Unknown - Material Unknown")))),"Unknown",
IF((OR((AND(J269="Unknown - Likely Lead",N269="Non-lead - Copper")),
(AND(J269="Unknown - Likely Lead",N269="Non-lead - Plastic")),
(AND(J269="Unknown - Likely Lead",N269="Non-lead")),
(AND(J269="Unknown - Likely Lead",N269="Non-lead - Other")),
(AND(J269="Unknown - Unlikely Lead",N269="Non-lead - Copper")),
(AND(J269="Unknown - Unlikely Lead",N269="Non-lead - Plastic")),
(AND(J269="Unknown - Unlikely Lead",N269="Non-lead")),
(AND(J269="Unknown - Unlikely Lead",N269="Non-lead - Other")),
(AND(J269="Unknown - Material Unknown",N269="Non-lead - Copper")),
(AND(J269="Unknown - Material Unknown",N269="Non-lead - Plastic")),
(AND(J269="Unknown - Material Unknown",N269="Non-lead")),
(AND(J269="Unknown - Material Unknown",N269="Non-lead - Other")))),"Unknown",
IF((OR((AND(J269="Non-lead - Copper",N269="Unknown - Likely Lead")),
(AND(J269="Non-lead - Copper",N269="Unknown - Unlikely Lead")),
(AND(J269="Non-lead - Copper",N269="Unknown - Material Unknown")),
(AND(J269="Non-lead - Plastic",N269="Unknown - Likely Lead")),
(AND(J269="Non-lead - Plastic",N269="Unknown - Unlikely Lead")),
(AND(J269="Non-lead - Plastic",N269="Unknown - Material Unknown")),
(AND(J269="Non-lead",N269="Unknown - Likely Lead")),
(AND(J269="Non-lead",N269="Unknown - Unlikely Lead")),
(AND(J269="Non-lead",N269="Unknown - Material Unknown")),
(AND(J269="Non-lead - Other",N269="Unknown - Likely Lead")),
(AND(J269="Non-Lead - Other",N269="Unknown - Unlikely Lead")),
(AND(J269="Non-Lead - Other",N269="Unknown - Material Unknown")))),"Unknown",
IF((OR((AND(J269="Galvanized",N269="Unknown - Likely Lead")),
(AND(J269="Galvanized",N269="Unknown - Unlikely Lead")),
(AND(J269="Galvanized",N269="Unknown - Material Unknown")))),"Unknown",
IF((OR((AND(J269="Galvanized",N269="")))),"Galvanized Requiring Replacement",
IF((OR((AND(J269="Non-lead - Copper",N269="")),
(AND(J269="Non-lead - Plastic",N269="")),
(AND(J269="Non-lead",N269="")),
(AND(J269="Non-lead - Other",N269="")))),"Non-lead",
IF((OR((AND(J269="Unknown - Likely Lead",N269="")),
(AND(J269="Unknown - Unlikely Lead",N269="")),
(AND(J269="Unknown - Material Unknown",N269="")))),"Unknown",
""))))))))))))))))</f>
        <v>Non-Lead</v>
      </c>
      <c r="R269" s="70" t="s">
        <v>51</v>
      </c>
      <c r="S269" s="70" t="s">
        <v>51</v>
      </c>
      <c r="T269" s="70"/>
      <c r="U269" s="71" t="s">
        <v>53</v>
      </c>
      <c r="V269" s="71" t="s">
        <v>51</v>
      </c>
      <c r="W269" s="71" t="s">
        <v>51</v>
      </c>
      <c r="X269" s="71" t="s">
        <v>51</v>
      </c>
      <c r="Y269" s="72" t="str">
        <f>IF((OR((AND('[1]PWS Information'!$E$10="CWS",U269="Single Family Residence",Q269="Lead")),
(AND('[1]PWS Information'!$E$10="CWS",U269="Multiple Family Residence",'[1]PWS Information'!$E$11="Yes",Q269="Lead")),
(AND('[1]PWS Information'!$E$10="NTNC",Q269="Lead")))),"Tier 1",
IF((OR((AND('[1]PWS Information'!$E$10="CWS",U269="Multiple Family Residence",'[1]PWS Information'!$E$11="No",Q269="Lead")),
(AND('[1]PWS Information'!$E$10="CWS",U269="Other",Q269="Lead")),
(AND('[1]PWS Information'!$E$10="CWS",U269="Building",Q269="Lead")))),"Tier 2",
IF((OR((AND('[1]PWS Information'!$E$10="CWS",U269="Single Family Residence",Q269="Galvanized Requiring Replacement")),
(AND('[1]PWS Information'!$E$10="CWS",U269="Single Family Residence",Q269="Galvanized Requiring Replacement",R269="Yes")),
(AND('[1]PWS Information'!$E$10="NTNC",Q269="Galvanized Requiring Replacement")),
(AND('[1]PWS Information'!$E$10="NTNC",U269="Single Family Residence",R269="Yes")))),"Tier 3",
IF((OR((AND('[1]PWS Information'!$E$10="CWS",U269="Single Family Residence",S269="Yes",Q269="Non-Lead", J269="Non-Lead - Copper",L269="Before 1989")),
(AND('[1]PWS Information'!$E$10="CWS",U269="Single Family Residence",S269="Yes",Q269="Non-Lead", N269="Non-Lead - Copper",O269="Before 1989")))),"Tier 4",
IF((OR((AND('[1]PWS Information'!$E$10="NTNC",Q269="Non-Lead")),
(AND('[1]PWS Information'!$E$10="CWS",Q269="Non-Lead",S269="")),
(AND('[1]PWS Information'!$E$10="CWS",Q269="Non-Lead",S269="No")),
(AND('[1]PWS Information'!$E$10="CWS",Q269="Non-Lead",S269="Don't Know")),
(AND('[1]PWS Information'!$E$10="CWS",Q269="Non-Lead", J269="Non-Lead - Copper", S269="Yes", L269="Between 1989 and 2014")),
(AND('[1]PWS Information'!$E$10="CWS",Q269="Non-Lead", J269="Non-Lead - Copper", S269="Yes", L269="After 2014")),
(AND('[1]PWS Information'!$E$10="CWS",Q269="Non-Lead", J269="Non-Lead - Copper", S269="Yes", L269="Unknown")),
(AND('[1]PWS Information'!$E$10="CWS",Q269="Non-Lead", N269="Non-Lead - Copper", S269="Yes", O269="Between 1989 and 2014")),
(AND('[1]PWS Information'!$E$10="CWS",Q269="Non-Lead", N269="Non-Lead - Copper", S269="Yes", O269="After 2014")),
(AND('[1]PWS Information'!$E$10="CWS",Q269="Non-Lead", N269="Non-Lead - Copper", S269="Yes", O269="Unknown")),
(AND('[1]PWS Information'!$E$10="CWS",Q269="Unknown")),
(AND('[1]PWS Information'!$E$10="NTNC",Q269="Unknown")))),"Tier 5",
"")))))</f>
        <v>Tier 5</v>
      </c>
      <c r="Z269" s="71"/>
      <c r="AA269" s="71"/>
    </row>
    <row r="270" spans="1:27" ht="57.6" x14ac:dyDescent="0.3">
      <c r="A270" s="17"/>
      <c r="B270" s="70">
        <v>16709553</v>
      </c>
      <c r="C270" s="73">
        <v>1375</v>
      </c>
      <c r="D270" s="74" t="s">
        <v>173</v>
      </c>
      <c r="E270" s="74" t="s">
        <v>49</v>
      </c>
      <c r="F270" s="74">
        <v>78640</v>
      </c>
      <c r="G270" s="78"/>
      <c r="H270" s="63">
        <v>29.967541700000002</v>
      </c>
      <c r="I270" s="64">
        <v>-97.824708333333305</v>
      </c>
      <c r="J270" s="65" t="s">
        <v>50</v>
      </c>
      <c r="K270" s="66" t="s">
        <v>51</v>
      </c>
      <c r="L270" s="62" t="s">
        <v>58</v>
      </c>
      <c r="M270" s="69"/>
      <c r="N270" s="65" t="s">
        <v>50</v>
      </c>
      <c r="O270" s="66" t="s">
        <v>58</v>
      </c>
      <c r="P270" s="69"/>
      <c r="Q270" s="55" t="str">
        <f t="shared" si="4"/>
        <v>Non-Lead</v>
      </c>
      <c r="R270" s="70" t="s">
        <v>51</v>
      </c>
      <c r="S270" s="70" t="s">
        <v>51</v>
      </c>
      <c r="T270" s="70"/>
      <c r="U270" s="71" t="s">
        <v>53</v>
      </c>
      <c r="V270" s="71" t="s">
        <v>51</v>
      </c>
      <c r="W270" s="71" t="s">
        <v>51</v>
      </c>
      <c r="X270" s="71" t="s">
        <v>51</v>
      </c>
      <c r="Y270" s="72" t="str">
        <f>IF((OR((AND('[1]PWS Information'!$E$10="CWS",U270="Single Family Residence",Q270="Lead")),
(AND('[1]PWS Information'!$E$10="CWS",U270="Multiple Family Residence",'[1]PWS Information'!$E$11="Yes",Q270="Lead")),
(AND('[1]PWS Information'!$E$10="NTNC",Q270="Lead")))),"Tier 1",
IF((OR((AND('[1]PWS Information'!$E$10="CWS",U270="Multiple Family Residence",'[1]PWS Information'!$E$11="No",Q270="Lead")),
(AND('[1]PWS Information'!$E$10="CWS",U270="Other",Q270="Lead")),
(AND('[1]PWS Information'!$E$10="CWS",U270="Building",Q270="Lead")))),"Tier 2",
IF((OR((AND('[1]PWS Information'!$E$10="CWS",U270="Single Family Residence",Q270="Galvanized Requiring Replacement")),
(AND('[1]PWS Information'!$E$10="CWS",U270="Single Family Residence",Q270="Galvanized Requiring Replacement",R270="Yes")),
(AND('[1]PWS Information'!$E$10="NTNC",Q270="Galvanized Requiring Replacement")),
(AND('[1]PWS Information'!$E$10="NTNC",U270="Single Family Residence",R270="Yes")))),"Tier 3",
IF((OR((AND('[1]PWS Information'!$E$10="CWS",U270="Single Family Residence",S270="Yes",Q270="Non-Lead", J270="Non-Lead - Copper",L270="Before 1989")),
(AND('[1]PWS Information'!$E$10="CWS",U270="Single Family Residence",S270="Yes",Q270="Non-Lead", N270="Non-Lead - Copper",O270="Before 1989")))),"Tier 4",
IF((OR((AND('[1]PWS Information'!$E$10="NTNC",Q270="Non-Lead")),
(AND('[1]PWS Information'!$E$10="CWS",Q270="Non-Lead",S270="")),
(AND('[1]PWS Information'!$E$10="CWS",Q270="Non-Lead",S270="No")),
(AND('[1]PWS Information'!$E$10="CWS",Q270="Non-Lead",S270="Don't Know")),
(AND('[1]PWS Information'!$E$10="CWS",Q270="Non-Lead", J270="Non-Lead - Copper", S270="Yes", L270="Between 1989 and 2014")),
(AND('[1]PWS Information'!$E$10="CWS",Q270="Non-Lead", J270="Non-Lead - Copper", S270="Yes", L270="After 2014")),
(AND('[1]PWS Information'!$E$10="CWS",Q270="Non-Lead", J270="Non-Lead - Copper", S270="Yes", L270="Unknown")),
(AND('[1]PWS Information'!$E$10="CWS",Q270="Non-Lead", N270="Non-Lead - Copper", S270="Yes", O270="Between 1989 and 2014")),
(AND('[1]PWS Information'!$E$10="CWS",Q270="Non-Lead", N270="Non-Lead - Copper", S270="Yes", O270="After 2014")),
(AND('[1]PWS Information'!$E$10="CWS",Q270="Non-Lead", N270="Non-Lead - Copper", S270="Yes", O270="Unknown")),
(AND('[1]PWS Information'!$E$10="CWS",Q270="Unknown")),
(AND('[1]PWS Information'!$E$10="NTNC",Q270="Unknown")))),"Tier 5",
"")))))</f>
        <v>Tier 5</v>
      </c>
      <c r="Z270" s="71"/>
      <c r="AA270" s="71"/>
    </row>
    <row r="271" spans="1:27" ht="57.6" x14ac:dyDescent="0.3">
      <c r="A271" s="1"/>
      <c r="B271" s="70">
        <v>13264860</v>
      </c>
      <c r="C271" s="73">
        <v>1349</v>
      </c>
      <c r="D271" s="74" t="s">
        <v>173</v>
      </c>
      <c r="E271" s="74" t="s">
        <v>49</v>
      </c>
      <c r="F271" s="74">
        <v>78640</v>
      </c>
      <c r="G271" s="78"/>
      <c r="H271" s="63">
        <v>29.9673333</v>
      </c>
      <c r="I271" s="64">
        <v>-97.824933333333306</v>
      </c>
      <c r="J271" s="65" t="s">
        <v>50</v>
      </c>
      <c r="K271" s="66" t="s">
        <v>51</v>
      </c>
      <c r="L271" s="62" t="s">
        <v>58</v>
      </c>
      <c r="M271" s="69"/>
      <c r="N271" s="65" t="s">
        <v>50</v>
      </c>
      <c r="O271" s="66" t="s">
        <v>58</v>
      </c>
      <c r="P271" s="69"/>
      <c r="Q271" s="55" t="str">
        <f t="shared" si="4"/>
        <v>Non-Lead</v>
      </c>
      <c r="R271" s="70" t="s">
        <v>51</v>
      </c>
      <c r="S271" s="70" t="s">
        <v>51</v>
      </c>
      <c r="T271" s="70"/>
      <c r="U271" s="71" t="s">
        <v>53</v>
      </c>
      <c r="V271" s="71" t="s">
        <v>51</v>
      </c>
      <c r="W271" s="71" t="s">
        <v>51</v>
      </c>
      <c r="X271" s="71" t="s">
        <v>51</v>
      </c>
      <c r="Y271" s="72" t="str">
        <f>IF((OR((AND('[1]PWS Information'!$E$10="CWS",U271="Single Family Residence",Q271="Lead")),
(AND('[1]PWS Information'!$E$10="CWS",U271="Multiple Family Residence",'[1]PWS Information'!$E$11="Yes",Q271="Lead")),
(AND('[1]PWS Information'!$E$10="NTNC",Q271="Lead")))),"Tier 1",
IF((OR((AND('[1]PWS Information'!$E$10="CWS",U271="Multiple Family Residence",'[1]PWS Information'!$E$11="No",Q271="Lead")),
(AND('[1]PWS Information'!$E$10="CWS",U271="Other",Q271="Lead")),
(AND('[1]PWS Information'!$E$10="CWS",U271="Building",Q271="Lead")))),"Tier 2",
IF((OR((AND('[1]PWS Information'!$E$10="CWS",U271="Single Family Residence",Q271="Galvanized Requiring Replacement")),
(AND('[1]PWS Information'!$E$10="CWS",U271="Single Family Residence",Q271="Galvanized Requiring Replacement",R271="Yes")),
(AND('[1]PWS Information'!$E$10="NTNC",Q271="Galvanized Requiring Replacement")),
(AND('[1]PWS Information'!$E$10="NTNC",U271="Single Family Residence",R271="Yes")))),"Tier 3",
IF((OR((AND('[1]PWS Information'!$E$10="CWS",U271="Single Family Residence",S271="Yes",Q271="Non-Lead", J271="Non-Lead - Copper",L271="Before 1989")),
(AND('[1]PWS Information'!$E$10="CWS",U271="Single Family Residence",S271="Yes",Q271="Non-Lead", N271="Non-Lead - Copper",O271="Before 1989")))),"Tier 4",
IF((OR((AND('[1]PWS Information'!$E$10="NTNC",Q271="Non-Lead")),
(AND('[1]PWS Information'!$E$10="CWS",Q271="Non-Lead",S271="")),
(AND('[1]PWS Information'!$E$10="CWS",Q271="Non-Lead",S271="No")),
(AND('[1]PWS Information'!$E$10="CWS",Q271="Non-Lead",S271="Don't Know")),
(AND('[1]PWS Information'!$E$10="CWS",Q271="Non-Lead", J271="Non-Lead - Copper", S271="Yes", L271="Between 1989 and 2014")),
(AND('[1]PWS Information'!$E$10="CWS",Q271="Non-Lead", J271="Non-Lead - Copper", S271="Yes", L271="After 2014")),
(AND('[1]PWS Information'!$E$10="CWS",Q271="Non-Lead", J271="Non-Lead - Copper", S271="Yes", L271="Unknown")),
(AND('[1]PWS Information'!$E$10="CWS",Q271="Non-Lead", N271="Non-Lead - Copper", S271="Yes", O271="Between 1989 and 2014")),
(AND('[1]PWS Information'!$E$10="CWS",Q271="Non-Lead", N271="Non-Lead - Copper", S271="Yes", O271="After 2014")),
(AND('[1]PWS Information'!$E$10="CWS",Q271="Non-Lead", N271="Non-Lead - Copper", S271="Yes", O271="Unknown")),
(AND('[1]PWS Information'!$E$10="CWS",Q271="Unknown")),
(AND('[1]PWS Information'!$E$10="NTNC",Q271="Unknown")))),"Tier 5",
"")))))</f>
        <v>Tier 5</v>
      </c>
      <c r="Z271" s="71"/>
      <c r="AA271" s="71"/>
    </row>
    <row r="272" spans="1:27" ht="57.6" x14ac:dyDescent="0.3">
      <c r="A272" s="1"/>
      <c r="B272" s="70">
        <v>13189212</v>
      </c>
      <c r="C272" s="73">
        <v>1329</v>
      </c>
      <c r="D272" s="74" t="s">
        <v>173</v>
      </c>
      <c r="E272" s="74" t="s">
        <v>49</v>
      </c>
      <c r="F272" s="74">
        <v>78640</v>
      </c>
      <c r="G272" s="78"/>
      <c r="H272" s="63">
        <v>29.9671694</v>
      </c>
      <c r="I272" s="64">
        <v>-97.825299999999999</v>
      </c>
      <c r="J272" s="65" t="s">
        <v>50</v>
      </c>
      <c r="K272" s="66" t="s">
        <v>51</v>
      </c>
      <c r="L272" s="62" t="s">
        <v>58</v>
      </c>
      <c r="M272" s="69"/>
      <c r="N272" s="65" t="s">
        <v>50</v>
      </c>
      <c r="O272" s="66" t="s">
        <v>58</v>
      </c>
      <c r="P272" s="69"/>
      <c r="Q272" s="55" t="str">
        <f t="shared" si="4"/>
        <v>Non-Lead</v>
      </c>
      <c r="R272" s="70" t="s">
        <v>51</v>
      </c>
      <c r="S272" s="70" t="s">
        <v>51</v>
      </c>
      <c r="T272" s="70"/>
      <c r="U272" s="71" t="s">
        <v>53</v>
      </c>
      <c r="V272" s="71" t="s">
        <v>51</v>
      </c>
      <c r="W272" s="71" t="s">
        <v>51</v>
      </c>
      <c r="X272" s="71" t="s">
        <v>51</v>
      </c>
      <c r="Y272" s="72" t="str">
        <f>IF((OR((AND('[1]PWS Information'!$E$10="CWS",U272="Single Family Residence",Q272="Lead")),
(AND('[1]PWS Information'!$E$10="CWS",U272="Multiple Family Residence",'[1]PWS Information'!$E$11="Yes",Q272="Lead")),
(AND('[1]PWS Information'!$E$10="NTNC",Q272="Lead")))),"Tier 1",
IF((OR((AND('[1]PWS Information'!$E$10="CWS",U272="Multiple Family Residence",'[1]PWS Information'!$E$11="No",Q272="Lead")),
(AND('[1]PWS Information'!$E$10="CWS",U272="Other",Q272="Lead")),
(AND('[1]PWS Information'!$E$10="CWS",U272="Building",Q272="Lead")))),"Tier 2",
IF((OR((AND('[1]PWS Information'!$E$10="CWS",U272="Single Family Residence",Q272="Galvanized Requiring Replacement")),
(AND('[1]PWS Information'!$E$10="CWS",U272="Single Family Residence",Q272="Galvanized Requiring Replacement",R272="Yes")),
(AND('[1]PWS Information'!$E$10="NTNC",Q272="Galvanized Requiring Replacement")),
(AND('[1]PWS Information'!$E$10="NTNC",U272="Single Family Residence",R272="Yes")))),"Tier 3",
IF((OR((AND('[1]PWS Information'!$E$10="CWS",U272="Single Family Residence",S272="Yes",Q272="Non-Lead", J272="Non-Lead - Copper",L272="Before 1989")),
(AND('[1]PWS Information'!$E$10="CWS",U272="Single Family Residence",S272="Yes",Q272="Non-Lead", N272="Non-Lead - Copper",O272="Before 1989")))),"Tier 4",
IF((OR((AND('[1]PWS Information'!$E$10="NTNC",Q272="Non-Lead")),
(AND('[1]PWS Information'!$E$10="CWS",Q272="Non-Lead",S272="")),
(AND('[1]PWS Information'!$E$10="CWS",Q272="Non-Lead",S272="No")),
(AND('[1]PWS Information'!$E$10="CWS",Q272="Non-Lead",S272="Don't Know")),
(AND('[1]PWS Information'!$E$10="CWS",Q272="Non-Lead", J272="Non-Lead - Copper", S272="Yes", L272="Between 1989 and 2014")),
(AND('[1]PWS Information'!$E$10="CWS",Q272="Non-Lead", J272="Non-Lead - Copper", S272="Yes", L272="After 2014")),
(AND('[1]PWS Information'!$E$10="CWS",Q272="Non-Lead", J272="Non-Lead - Copper", S272="Yes", L272="Unknown")),
(AND('[1]PWS Information'!$E$10="CWS",Q272="Non-Lead", N272="Non-Lead - Copper", S272="Yes", O272="Between 1989 and 2014")),
(AND('[1]PWS Information'!$E$10="CWS",Q272="Non-Lead", N272="Non-Lead - Copper", S272="Yes", O272="After 2014")),
(AND('[1]PWS Information'!$E$10="CWS",Q272="Non-Lead", N272="Non-Lead - Copper", S272="Yes", O272="Unknown")),
(AND('[1]PWS Information'!$E$10="CWS",Q272="Unknown")),
(AND('[1]PWS Information'!$E$10="NTNC",Q272="Unknown")))),"Tier 5",
"")))))</f>
        <v>Tier 5</v>
      </c>
      <c r="Z272" s="71"/>
      <c r="AA272" s="71"/>
    </row>
    <row r="273" spans="1:27" ht="57.6" x14ac:dyDescent="0.3">
      <c r="A273" s="1"/>
      <c r="B273" s="70">
        <v>10726089</v>
      </c>
      <c r="C273" s="73" t="s">
        <v>179</v>
      </c>
      <c r="D273" s="74" t="s">
        <v>173</v>
      </c>
      <c r="E273" s="74" t="s">
        <v>128</v>
      </c>
      <c r="F273" s="74">
        <v>78640</v>
      </c>
      <c r="G273" s="78"/>
      <c r="H273" s="63">
        <v>29.966049999999999</v>
      </c>
      <c r="I273" s="64">
        <v>-97.823438888888802</v>
      </c>
      <c r="J273" s="65" t="s">
        <v>50</v>
      </c>
      <c r="K273" s="66" t="s">
        <v>51</v>
      </c>
      <c r="L273" s="62" t="s">
        <v>58</v>
      </c>
      <c r="M273" s="69"/>
      <c r="N273" s="65" t="s">
        <v>50</v>
      </c>
      <c r="O273" s="66" t="s">
        <v>58</v>
      </c>
      <c r="P273" s="69"/>
      <c r="Q273" s="55" t="str">
        <f t="shared" si="4"/>
        <v>Non-Lead</v>
      </c>
      <c r="R273" s="70" t="s">
        <v>51</v>
      </c>
      <c r="S273" s="70" t="s">
        <v>51</v>
      </c>
      <c r="T273" s="70"/>
      <c r="U273" s="71" t="s">
        <v>53</v>
      </c>
      <c r="V273" s="71" t="s">
        <v>51</v>
      </c>
      <c r="W273" s="71" t="s">
        <v>51</v>
      </c>
      <c r="X273" s="71" t="s">
        <v>51</v>
      </c>
      <c r="Y273" s="72" t="str">
        <f>IF((OR((AND('[1]PWS Information'!$E$10="CWS",U273="Single Family Residence",Q273="Lead")),
(AND('[1]PWS Information'!$E$10="CWS",U273="Multiple Family Residence",'[1]PWS Information'!$E$11="Yes",Q273="Lead")),
(AND('[1]PWS Information'!$E$10="NTNC",Q273="Lead")))),"Tier 1",
IF((OR((AND('[1]PWS Information'!$E$10="CWS",U273="Multiple Family Residence",'[1]PWS Information'!$E$11="No",Q273="Lead")),
(AND('[1]PWS Information'!$E$10="CWS",U273="Other",Q273="Lead")),
(AND('[1]PWS Information'!$E$10="CWS",U273="Building",Q273="Lead")))),"Tier 2",
IF((OR((AND('[1]PWS Information'!$E$10="CWS",U273="Single Family Residence",Q273="Galvanized Requiring Replacement")),
(AND('[1]PWS Information'!$E$10="CWS",U273="Single Family Residence",Q273="Galvanized Requiring Replacement",R273="Yes")),
(AND('[1]PWS Information'!$E$10="NTNC",Q273="Galvanized Requiring Replacement")),
(AND('[1]PWS Information'!$E$10="NTNC",U273="Single Family Residence",R273="Yes")))),"Tier 3",
IF((OR((AND('[1]PWS Information'!$E$10="CWS",U273="Single Family Residence",S273="Yes",Q273="Non-Lead", J273="Non-Lead - Copper",L273="Before 1989")),
(AND('[1]PWS Information'!$E$10="CWS",U273="Single Family Residence",S273="Yes",Q273="Non-Lead", N273="Non-Lead - Copper",O273="Before 1989")))),"Tier 4",
IF((OR((AND('[1]PWS Information'!$E$10="NTNC",Q273="Non-Lead")),
(AND('[1]PWS Information'!$E$10="CWS",Q273="Non-Lead",S273="")),
(AND('[1]PWS Information'!$E$10="CWS",Q273="Non-Lead",S273="No")),
(AND('[1]PWS Information'!$E$10="CWS",Q273="Non-Lead",S273="Don't Know")),
(AND('[1]PWS Information'!$E$10="CWS",Q273="Non-Lead", J273="Non-Lead - Copper", S273="Yes", L273="Between 1989 and 2014")),
(AND('[1]PWS Information'!$E$10="CWS",Q273="Non-Lead", J273="Non-Lead - Copper", S273="Yes", L273="After 2014")),
(AND('[1]PWS Information'!$E$10="CWS",Q273="Non-Lead", J273="Non-Lead - Copper", S273="Yes", L273="Unknown")),
(AND('[1]PWS Information'!$E$10="CWS",Q273="Non-Lead", N273="Non-Lead - Copper", S273="Yes", O273="Between 1989 and 2014")),
(AND('[1]PWS Information'!$E$10="CWS",Q273="Non-Lead", N273="Non-Lead - Copper", S273="Yes", O273="After 2014")),
(AND('[1]PWS Information'!$E$10="CWS",Q273="Non-Lead", N273="Non-Lead - Copper", S273="Yes", O273="Unknown")),
(AND('[1]PWS Information'!$E$10="CWS",Q273="Unknown")),
(AND('[1]PWS Information'!$E$10="NTNC",Q273="Unknown")))),"Tier 5",
"")))))</f>
        <v>Tier 5</v>
      </c>
      <c r="Z273" s="71"/>
      <c r="AA273" s="71"/>
    </row>
    <row r="274" spans="1:27" ht="57.6" x14ac:dyDescent="0.3">
      <c r="A274" s="17"/>
      <c r="B274" s="70">
        <v>12664598</v>
      </c>
      <c r="C274" s="73" t="s">
        <v>180</v>
      </c>
      <c r="D274" s="74" t="s">
        <v>173</v>
      </c>
      <c r="E274" s="74" t="s">
        <v>128</v>
      </c>
      <c r="F274" s="74">
        <v>78640</v>
      </c>
      <c r="G274" s="78"/>
      <c r="H274" s="63">
        <v>29.966269400000002</v>
      </c>
      <c r="I274" s="64">
        <v>-97.823922222222194</v>
      </c>
      <c r="J274" s="65" t="s">
        <v>50</v>
      </c>
      <c r="K274" s="66" t="s">
        <v>51</v>
      </c>
      <c r="L274" s="62" t="s">
        <v>58</v>
      </c>
      <c r="M274" s="69"/>
      <c r="N274" s="65" t="s">
        <v>50</v>
      </c>
      <c r="O274" s="66" t="s">
        <v>58</v>
      </c>
      <c r="P274" s="69"/>
      <c r="Q274" s="55" t="str">
        <f t="shared" si="4"/>
        <v>Non-Lead</v>
      </c>
      <c r="R274" s="70" t="s">
        <v>51</v>
      </c>
      <c r="S274" s="70" t="s">
        <v>51</v>
      </c>
      <c r="T274" s="70"/>
      <c r="U274" s="71" t="s">
        <v>53</v>
      </c>
      <c r="V274" s="71" t="s">
        <v>51</v>
      </c>
      <c r="W274" s="71" t="s">
        <v>51</v>
      </c>
      <c r="X274" s="71" t="s">
        <v>51</v>
      </c>
      <c r="Y274" s="72" t="str">
        <f>IF((OR((AND('[1]PWS Information'!$E$10="CWS",U274="Single Family Residence",Q274="Lead")),
(AND('[1]PWS Information'!$E$10="CWS",U274="Multiple Family Residence",'[1]PWS Information'!$E$11="Yes",Q274="Lead")),
(AND('[1]PWS Information'!$E$10="NTNC",Q274="Lead")))),"Tier 1",
IF((OR((AND('[1]PWS Information'!$E$10="CWS",U274="Multiple Family Residence",'[1]PWS Information'!$E$11="No",Q274="Lead")),
(AND('[1]PWS Information'!$E$10="CWS",U274="Other",Q274="Lead")),
(AND('[1]PWS Information'!$E$10="CWS",U274="Building",Q274="Lead")))),"Tier 2",
IF((OR((AND('[1]PWS Information'!$E$10="CWS",U274="Single Family Residence",Q274="Galvanized Requiring Replacement")),
(AND('[1]PWS Information'!$E$10="CWS",U274="Single Family Residence",Q274="Galvanized Requiring Replacement",R274="Yes")),
(AND('[1]PWS Information'!$E$10="NTNC",Q274="Galvanized Requiring Replacement")),
(AND('[1]PWS Information'!$E$10="NTNC",U274="Single Family Residence",R274="Yes")))),"Tier 3",
IF((OR((AND('[1]PWS Information'!$E$10="CWS",U274="Single Family Residence",S274="Yes",Q274="Non-Lead", J274="Non-Lead - Copper",L274="Before 1989")),
(AND('[1]PWS Information'!$E$10="CWS",U274="Single Family Residence",S274="Yes",Q274="Non-Lead", N274="Non-Lead - Copper",O274="Before 1989")))),"Tier 4",
IF((OR((AND('[1]PWS Information'!$E$10="NTNC",Q274="Non-Lead")),
(AND('[1]PWS Information'!$E$10="CWS",Q274="Non-Lead",S274="")),
(AND('[1]PWS Information'!$E$10="CWS",Q274="Non-Lead",S274="No")),
(AND('[1]PWS Information'!$E$10="CWS",Q274="Non-Lead",S274="Don't Know")),
(AND('[1]PWS Information'!$E$10="CWS",Q274="Non-Lead", J274="Non-Lead - Copper", S274="Yes", L274="Between 1989 and 2014")),
(AND('[1]PWS Information'!$E$10="CWS",Q274="Non-Lead", J274="Non-Lead - Copper", S274="Yes", L274="After 2014")),
(AND('[1]PWS Information'!$E$10="CWS",Q274="Non-Lead", J274="Non-Lead - Copper", S274="Yes", L274="Unknown")),
(AND('[1]PWS Information'!$E$10="CWS",Q274="Non-Lead", N274="Non-Lead - Copper", S274="Yes", O274="Between 1989 and 2014")),
(AND('[1]PWS Information'!$E$10="CWS",Q274="Non-Lead", N274="Non-Lead - Copper", S274="Yes", O274="After 2014")),
(AND('[1]PWS Information'!$E$10="CWS",Q274="Non-Lead", N274="Non-Lead - Copper", S274="Yes", O274="Unknown")),
(AND('[1]PWS Information'!$E$10="CWS",Q274="Unknown")),
(AND('[1]PWS Information'!$E$10="NTNC",Q274="Unknown")))),"Tier 5",
"")))))</f>
        <v>Tier 5</v>
      </c>
      <c r="Z274" s="71"/>
      <c r="AA274" s="71"/>
    </row>
    <row r="275" spans="1:27" ht="57.6" x14ac:dyDescent="0.3">
      <c r="A275" s="1"/>
      <c r="B275" s="70">
        <v>15506816</v>
      </c>
      <c r="C275" s="73" t="s">
        <v>181</v>
      </c>
      <c r="D275" s="74" t="s">
        <v>173</v>
      </c>
      <c r="E275" s="74" t="s">
        <v>128</v>
      </c>
      <c r="F275" s="74">
        <v>78640</v>
      </c>
      <c r="G275" s="78"/>
      <c r="H275" s="63">
        <v>29.965494400000001</v>
      </c>
      <c r="I275" s="64">
        <v>-97.823338888888799</v>
      </c>
      <c r="J275" s="65" t="s">
        <v>50</v>
      </c>
      <c r="K275" s="66" t="s">
        <v>51</v>
      </c>
      <c r="L275" s="62" t="s">
        <v>58</v>
      </c>
      <c r="M275" s="69"/>
      <c r="N275" s="65" t="s">
        <v>50</v>
      </c>
      <c r="O275" s="66" t="s">
        <v>58</v>
      </c>
      <c r="P275" s="69"/>
      <c r="Q275" s="55" t="str">
        <f t="shared" si="4"/>
        <v>Non-Lead</v>
      </c>
      <c r="R275" s="70" t="s">
        <v>51</v>
      </c>
      <c r="S275" s="70" t="s">
        <v>51</v>
      </c>
      <c r="T275" s="70"/>
      <c r="U275" s="71" t="s">
        <v>53</v>
      </c>
      <c r="V275" s="71" t="s">
        <v>51</v>
      </c>
      <c r="W275" s="71" t="s">
        <v>51</v>
      </c>
      <c r="X275" s="71" t="s">
        <v>51</v>
      </c>
      <c r="Y275" s="72" t="str">
        <f>IF((OR((AND('[1]PWS Information'!$E$10="CWS",U275="Single Family Residence",Q275="Lead")),
(AND('[1]PWS Information'!$E$10="CWS",U275="Multiple Family Residence",'[1]PWS Information'!$E$11="Yes",Q275="Lead")),
(AND('[1]PWS Information'!$E$10="NTNC",Q275="Lead")))),"Tier 1",
IF((OR((AND('[1]PWS Information'!$E$10="CWS",U275="Multiple Family Residence",'[1]PWS Information'!$E$11="No",Q275="Lead")),
(AND('[1]PWS Information'!$E$10="CWS",U275="Other",Q275="Lead")),
(AND('[1]PWS Information'!$E$10="CWS",U275="Building",Q275="Lead")))),"Tier 2",
IF((OR((AND('[1]PWS Information'!$E$10="CWS",U275="Single Family Residence",Q275="Galvanized Requiring Replacement")),
(AND('[1]PWS Information'!$E$10="CWS",U275="Single Family Residence",Q275="Galvanized Requiring Replacement",R275="Yes")),
(AND('[1]PWS Information'!$E$10="NTNC",Q275="Galvanized Requiring Replacement")),
(AND('[1]PWS Information'!$E$10="NTNC",U275="Single Family Residence",R275="Yes")))),"Tier 3",
IF((OR((AND('[1]PWS Information'!$E$10="CWS",U275="Single Family Residence",S275="Yes",Q275="Non-Lead", J275="Non-Lead - Copper",L275="Before 1989")),
(AND('[1]PWS Information'!$E$10="CWS",U275="Single Family Residence",S275="Yes",Q275="Non-Lead", N275="Non-Lead - Copper",O275="Before 1989")))),"Tier 4",
IF((OR((AND('[1]PWS Information'!$E$10="NTNC",Q275="Non-Lead")),
(AND('[1]PWS Information'!$E$10="CWS",Q275="Non-Lead",S275="")),
(AND('[1]PWS Information'!$E$10="CWS",Q275="Non-Lead",S275="No")),
(AND('[1]PWS Information'!$E$10="CWS",Q275="Non-Lead",S275="Don't Know")),
(AND('[1]PWS Information'!$E$10="CWS",Q275="Non-Lead", J275="Non-Lead - Copper", S275="Yes", L275="Between 1989 and 2014")),
(AND('[1]PWS Information'!$E$10="CWS",Q275="Non-Lead", J275="Non-Lead - Copper", S275="Yes", L275="After 2014")),
(AND('[1]PWS Information'!$E$10="CWS",Q275="Non-Lead", J275="Non-Lead - Copper", S275="Yes", L275="Unknown")),
(AND('[1]PWS Information'!$E$10="CWS",Q275="Non-Lead", N275="Non-Lead - Copper", S275="Yes", O275="Between 1989 and 2014")),
(AND('[1]PWS Information'!$E$10="CWS",Q275="Non-Lead", N275="Non-Lead - Copper", S275="Yes", O275="After 2014")),
(AND('[1]PWS Information'!$E$10="CWS",Q275="Non-Lead", N275="Non-Lead - Copper", S275="Yes", O275="Unknown")),
(AND('[1]PWS Information'!$E$10="CWS",Q275="Unknown")),
(AND('[1]PWS Information'!$E$10="NTNC",Q275="Unknown")))),"Tier 5",
"")))))</f>
        <v>Tier 5</v>
      </c>
      <c r="Z275" s="71"/>
      <c r="AA275" s="71"/>
    </row>
    <row r="276" spans="1:27" ht="57.6" x14ac:dyDescent="0.3">
      <c r="A276" s="1"/>
      <c r="B276" s="70">
        <v>16005242</v>
      </c>
      <c r="C276" s="73">
        <v>1315</v>
      </c>
      <c r="D276" s="74" t="s">
        <v>173</v>
      </c>
      <c r="E276" s="74" t="s">
        <v>49</v>
      </c>
      <c r="F276" s="74">
        <v>78640</v>
      </c>
      <c r="G276" s="78"/>
      <c r="H276" s="63">
        <v>29.9669056</v>
      </c>
      <c r="I276" s="64">
        <v>-97.825422222222201</v>
      </c>
      <c r="J276" s="65" t="s">
        <v>50</v>
      </c>
      <c r="K276" s="66" t="s">
        <v>51</v>
      </c>
      <c r="L276" s="62" t="s">
        <v>58</v>
      </c>
      <c r="M276" s="69"/>
      <c r="N276" s="65" t="s">
        <v>50</v>
      </c>
      <c r="O276" s="66" t="s">
        <v>58</v>
      </c>
      <c r="P276" s="69"/>
      <c r="Q276" s="55" t="str">
        <f t="shared" si="4"/>
        <v>Non-Lead</v>
      </c>
      <c r="R276" s="70" t="s">
        <v>51</v>
      </c>
      <c r="S276" s="70" t="s">
        <v>51</v>
      </c>
      <c r="T276" s="70"/>
      <c r="U276" s="71" t="s">
        <v>53</v>
      </c>
      <c r="V276" s="71" t="s">
        <v>51</v>
      </c>
      <c r="W276" s="71" t="s">
        <v>51</v>
      </c>
      <c r="X276" s="71" t="s">
        <v>51</v>
      </c>
      <c r="Y276" s="72" t="str">
        <f>IF((OR((AND('[1]PWS Information'!$E$10="CWS",U276="Single Family Residence",Q276="Lead")),
(AND('[1]PWS Information'!$E$10="CWS",U276="Multiple Family Residence",'[1]PWS Information'!$E$11="Yes",Q276="Lead")),
(AND('[1]PWS Information'!$E$10="NTNC",Q276="Lead")))),"Tier 1",
IF((OR((AND('[1]PWS Information'!$E$10="CWS",U276="Multiple Family Residence",'[1]PWS Information'!$E$11="No",Q276="Lead")),
(AND('[1]PWS Information'!$E$10="CWS",U276="Other",Q276="Lead")),
(AND('[1]PWS Information'!$E$10="CWS",U276="Building",Q276="Lead")))),"Tier 2",
IF((OR((AND('[1]PWS Information'!$E$10="CWS",U276="Single Family Residence",Q276="Galvanized Requiring Replacement")),
(AND('[1]PWS Information'!$E$10="CWS",U276="Single Family Residence",Q276="Galvanized Requiring Replacement",R276="Yes")),
(AND('[1]PWS Information'!$E$10="NTNC",Q276="Galvanized Requiring Replacement")),
(AND('[1]PWS Information'!$E$10="NTNC",U276="Single Family Residence",R276="Yes")))),"Tier 3",
IF((OR((AND('[1]PWS Information'!$E$10="CWS",U276="Single Family Residence",S276="Yes",Q276="Non-Lead", J276="Non-Lead - Copper",L276="Before 1989")),
(AND('[1]PWS Information'!$E$10="CWS",U276="Single Family Residence",S276="Yes",Q276="Non-Lead", N276="Non-Lead - Copper",O276="Before 1989")))),"Tier 4",
IF((OR((AND('[1]PWS Information'!$E$10="NTNC",Q276="Non-Lead")),
(AND('[1]PWS Information'!$E$10="CWS",Q276="Non-Lead",S276="")),
(AND('[1]PWS Information'!$E$10="CWS",Q276="Non-Lead",S276="No")),
(AND('[1]PWS Information'!$E$10="CWS",Q276="Non-Lead",S276="Don't Know")),
(AND('[1]PWS Information'!$E$10="CWS",Q276="Non-Lead", J276="Non-Lead - Copper", S276="Yes", L276="Between 1989 and 2014")),
(AND('[1]PWS Information'!$E$10="CWS",Q276="Non-Lead", J276="Non-Lead - Copper", S276="Yes", L276="After 2014")),
(AND('[1]PWS Information'!$E$10="CWS",Q276="Non-Lead", J276="Non-Lead - Copper", S276="Yes", L276="Unknown")),
(AND('[1]PWS Information'!$E$10="CWS",Q276="Non-Lead", N276="Non-Lead - Copper", S276="Yes", O276="Between 1989 and 2014")),
(AND('[1]PWS Information'!$E$10="CWS",Q276="Non-Lead", N276="Non-Lead - Copper", S276="Yes", O276="After 2014")),
(AND('[1]PWS Information'!$E$10="CWS",Q276="Non-Lead", N276="Non-Lead - Copper", S276="Yes", O276="Unknown")),
(AND('[1]PWS Information'!$E$10="CWS",Q276="Unknown")),
(AND('[1]PWS Information'!$E$10="NTNC",Q276="Unknown")))),"Tier 5",
"")))))</f>
        <v>Tier 5</v>
      </c>
      <c r="Z276" s="71"/>
      <c r="AA276" s="71"/>
    </row>
    <row r="277" spans="1:27" ht="57.6" x14ac:dyDescent="0.3">
      <c r="A277" s="1"/>
      <c r="B277" s="70">
        <v>16203750</v>
      </c>
      <c r="C277" s="73">
        <v>1314</v>
      </c>
      <c r="D277" s="74" t="s">
        <v>173</v>
      </c>
      <c r="E277" s="74" t="s">
        <v>128</v>
      </c>
      <c r="F277" s="74">
        <v>78640</v>
      </c>
      <c r="G277" s="78"/>
      <c r="H277" s="63">
        <v>29.966449999999998</v>
      </c>
      <c r="I277" s="64">
        <v>-97.824963888888803</v>
      </c>
      <c r="J277" s="65" t="s">
        <v>50</v>
      </c>
      <c r="K277" s="66" t="s">
        <v>51</v>
      </c>
      <c r="L277" s="62" t="s">
        <v>58</v>
      </c>
      <c r="M277" s="69"/>
      <c r="N277" s="65" t="s">
        <v>50</v>
      </c>
      <c r="O277" s="66" t="s">
        <v>58</v>
      </c>
      <c r="P277" s="69"/>
      <c r="Q277" s="55" t="str">
        <f t="shared" si="4"/>
        <v>Non-Lead</v>
      </c>
      <c r="R277" s="70" t="s">
        <v>51</v>
      </c>
      <c r="S277" s="70" t="s">
        <v>51</v>
      </c>
      <c r="T277" s="70"/>
      <c r="U277" s="71" t="s">
        <v>53</v>
      </c>
      <c r="V277" s="71" t="s">
        <v>51</v>
      </c>
      <c r="W277" s="71" t="s">
        <v>51</v>
      </c>
      <c r="X277" s="71" t="s">
        <v>51</v>
      </c>
      <c r="Y277" s="72" t="str">
        <f>IF((OR((AND('[1]PWS Information'!$E$10="CWS",U277="Single Family Residence",Q277="Lead")),
(AND('[1]PWS Information'!$E$10="CWS",U277="Multiple Family Residence",'[1]PWS Information'!$E$11="Yes",Q277="Lead")),
(AND('[1]PWS Information'!$E$10="NTNC",Q277="Lead")))),"Tier 1",
IF((OR((AND('[1]PWS Information'!$E$10="CWS",U277="Multiple Family Residence",'[1]PWS Information'!$E$11="No",Q277="Lead")),
(AND('[1]PWS Information'!$E$10="CWS",U277="Other",Q277="Lead")),
(AND('[1]PWS Information'!$E$10="CWS",U277="Building",Q277="Lead")))),"Tier 2",
IF((OR((AND('[1]PWS Information'!$E$10="CWS",U277="Single Family Residence",Q277="Galvanized Requiring Replacement")),
(AND('[1]PWS Information'!$E$10="CWS",U277="Single Family Residence",Q277="Galvanized Requiring Replacement",R277="Yes")),
(AND('[1]PWS Information'!$E$10="NTNC",Q277="Galvanized Requiring Replacement")),
(AND('[1]PWS Information'!$E$10="NTNC",U277="Single Family Residence",R277="Yes")))),"Tier 3",
IF((OR((AND('[1]PWS Information'!$E$10="CWS",U277="Single Family Residence",S277="Yes",Q277="Non-Lead", J277="Non-Lead - Copper",L277="Before 1989")),
(AND('[1]PWS Information'!$E$10="CWS",U277="Single Family Residence",S277="Yes",Q277="Non-Lead", N277="Non-Lead - Copper",O277="Before 1989")))),"Tier 4",
IF((OR((AND('[1]PWS Information'!$E$10="NTNC",Q277="Non-Lead")),
(AND('[1]PWS Information'!$E$10="CWS",Q277="Non-Lead",S277="")),
(AND('[1]PWS Information'!$E$10="CWS",Q277="Non-Lead",S277="No")),
(AND('[1]PWS Information'!$E$10="CWS",Q277="Non-Lead",S277="Don't Know")),
(AND('[1]PWS Information'!$E$10="CWS",Q277="Non-Lead", J277="Non-Lead - Copper", S277="Yes", L277="Between 1989 and 2014")),
(AND('[1]PWS Information'!$E$10="CWS",Q277="Non-Lead", J277="Non-Lead - Copper", S277="Yes", L277="After 2014")),
(AND('[1]PWS Information'!$E$10="CWS",Q277="Non-Lead", J277="Non-Lead - Copper", S277="Yes", L277="Unknown")),
(AND('[1]PWS Information'!$E$10="CWS",Q277="Non-Lead", N277="Non-Lead - Copper", S277="Yes", O277="Between 1989 and 2014")),
(AND('[1]PWS Information'!$E$10="CWS",Q277="Non-Lead", N277="Non-Lead - Copper", S277="Yes", O277="After 2014")),
(AND('[1]PWS Information'!$E$10="CWS",Q277="Non-Lead", N277="Non-Lead - Copper", S277="Yes", O277="Unknown")),
(AND('[1]PWS Information'!$E$10="CWS",Q277="Unknown")),
(AND('[1]PWS Information'!$E$10="NTNC",Q277="Unknown")))),"Tier 5",
"")))))</f>
        <v>Tier 5</v>
      </c>
      <c r="Z277" s="71"/>
      <c r="AA277" s="71"/>
    </row>
    <row r="278" spans="1:27" ht="57.6" x14ac:dyDescent="0.3">
      <c r="A278" s="17"/>
      <c r="B278" s="70">
        <v>16197318</v>
      </c>
      <c r="C278" s="73">
        <v>1312</v>
      </c>
      <c r="D278" s="74" t="s">
        <v>173</v>
      </c>
      <c r="E278" s="74" t="s">
        <v>49</v>
      </c>
      <c r="F278" s="74">
        <v>78640</v>
      </c>
      <c r="G278" s="78"/>
      <c r="H278" s="63">
        <v>29.965472200000001</v>
      </c>
      <c r="I278" s="64">
        <v>-97.824458333333297</v>
      </c>
      <c r="J278" s="65" t="s">
        <v>50</v>
      </c>
      <c r="K278" s="66" t="s">
        <v>51</v>
      </c>
      <c r="L278" s="62" t="s">
        <v>58</v>
      </c>
      <c r="M278" s="69"/>
      <c r="N278" s="65" t="s">
        <v>50</v>
      </c>
      <c r="O278" s="66" t="s">
        <v>58</v>
      </c>
      <c r="P278" s="69"/>
      <c r="Q278" s="55" t="str">
        <f t="shared" si="4"/>
        <v>Non-Lead</v>
      </c>
      <c r="R278" s="70" t="s">
        <v>51</v>
      </c>
      <c r="S278" s="70" t="s">
        <v>51</v>
      </c>
      <c r="T278" s="70"/>
      <c r="U278" s="71" t="s">
        <v>53</v>
      </c>
      <c r="V278" s="71" t="s">
        <v>51</v>
      </c>
      <c r="W278" s="71" t="s">
        <v>51</v>
      </c>
      <c r="X278" s="71" t="s">
        <v>51</v>
      </c>
      <c r="Y278" s="72" t="str">
        <f>IF((OR((AND('[1]PWS Information'!$E$10="CWS",U278="Single Family Residence",Q278="Lead")),
(AND('[1]PWS Information'!$E$10="CWS",U278="Multiple Family Residence",'[1]PWS Information'!$E$11="Yes",Q278="Lead")),
(AND('[1]PWS Information'!$E$10="NTNC",Q278="Lead")))),"Tier 1",
IF((OR((AND('[1]PWS Information'!$E$10="CWS",U278="Multiple Family Residence",'[1]PWS Information'!$E$11="No",Q278="Lead")),
(AND('[1]PWS Information'!$E$10="CWS",U278="Other",Q278="Lead")),
(AND('[1]PWS Information'!$E$10="CWS",U278="Building",Q278="Lead")))),"Tier 2",
IF((OR((AND('[1]PWS Information'!$E$10="CWS",U278="Single Family Residence",Q278="Galvanized Requiring Replacement")),
(AND('[1]PWS Information'!$E$10="CWS",U278="Single Family Residence",Q278="Galvanized Requiring Replacement",R278="Yes")),
(AND('[1]PWS Information'!$E$10="NTNC",Q278="Galvanized Requiring Replacement")),
(AND('[1]PWS Information'!$E$10="NTNC",U278="Single Family Residence",R278="Yes")))),"Tier 3",
IF((OR((AND('[1]PWS Information'!$E$10="CWS",U278="Single Family Residence",S278="Yes",Q278="Non-Lead", J278="Non-Lead - Copper",L278="Before 1989")),
(AND('[1]PWS Information'!$E$10="CWS",U278="Single Family Residence",S278="Yes",Q278="Non-Lead", N278="Non-Lead - Copper",O278="Before 1989")))),"Tier 4",
IF((OR((AND('[1]PWS Information'!$E$10="NTNC",Q278="Non-Lead")),
(AND('[1]PWS Information'!$E$10="CWS",Q278="Non-Lead",S278="")),
(AND('[1]PWS Information'!$E$10="CWS",Q278="Non-Lead",S278="No")),
(AND('[1]PWS Information'!$E$10="CWS",Q278="Non-Lead",S278="Don't Know")),
(AND('[1]PWS Information'!$E$10="CWS",Q278="Non-Lead", J278="Non-Lead - Copper", S278="Yes", L278="Between 1989 and 2014")),
(AND('[1]PWS Information'!$E$10="CWS",Q278="Non-Lead", J278="Non-Lead - Copper", S278="Yes", L278="After 2014")),
(AND('[1]PWS Information'!$E$10="CWS",Q278="Non-Lead", J278="Non-Lead - Copper", S278="Yes", L278="Unknown")),
(AND('[1]PWS Information'!$E$10="CWS",Q278="Non-Lead", N278="Non-Lead - Copper", S278="Yes", O278="Between 1989 and 2014")),
(AND('[1]PWS Information'!$E$10="CWS",Q278="Non-Lead", N278="Non-Lead - Copper", S278="Yes", O278="After 2014")),
(AND('[1]PWS Information'!$E$10="CWS",Q278="Non-Lead", N278="Non-Lead - Copper", S278="Yes", O278="Unknown")),
(AND('[1]PWS Information'!$E$10="CWS",Q278="Unknown")),
(AND('[1]PWS Information'!$E$10="NTNC",Q278="Unknown")))),"Tier 5",
"")))))</f>
        <v>Tier 5</v>
      </c>
      <c r="Z278" s="71"/>
      <c r="AA278" s="71"/>
    </row>
    <row r="279" spans="1:27" ht="57.6" x14ac:dyDescent="0.3">
      <c r="A279" s="1"/>
      <c r="B279" s="70">
        <v>16204552</v>
      </c>
      <c r="C279" s="73">
        <v>1311</v>
      </c>
      <c r="D279" s="74" t="s">
        <v>173</v>
      </c>
      <c r="E279" s="74" t="s">
        <v>49</v>
      </c>
      <c r="F279" s="74">
        <v>78640</v>
      </c>
      <c r="G279" s="78"/>
      <c r="H279" s="63">
        <v>29.9666639</v>
      </c>
      <c r="I279" s="64">
        <v>-97.825777777777702</v>
      </c>
      <c r="J279" s="65" t="s">
        <v>50</v>
      </c>
      <c r="K279" s="66" t="s">
        <v>51</v>
      </c>
      <c r="L279" s="62" t="s">
        <v>58</v>
      </c>
      <c r="M279" s="69"/>
      <c r="N279" s="65" t="s">
        <v>50</v>
      </c>
      <c r="O279" s="66" t="s">
        <v>58</v>
      </c>
      <c r="P279" s="69"/>
      <c r="Q279" s="55" t="str">
        <f t="shared" si="4"/>
        <v>Non-Lead</v>
      </c>
      <c r="R279" s="70" t="s">
        <v>51</v>
      </c>
      <c r="S279" s="70" t="s">
        <v>51</v>
      </c>
      <c r="T279" s="70"/>
      <c r="U279" s="71" t="s">
        <v>53</v>
      </c>
      <c r="V279" s="71" t="s">
        <v>51</v>
      </c>
      <c r="W279" s="71" t="s">
        <v>51</v>
      </c>
      <c r="X279" s="71" t="s">
        <v>51</v>
      </c>
      <c r="Y279" s="72" t="str">
        <f>IF((OR((AND('[1]PWS Information'!$E$10="CWS",U279="Single Family Residence",Q279="Lead")),
(AND('[1]PWS Information'!$E$10="CWS",U279="Multiple Family Residence",'[1]PWS Information'!$E$11="Yes",Q279="Lead")),
(AND('[1]PWS Information'!$E$10="NTNC",Q279="Lead")))),"Tier 1",
IF((OR((AND('[1]PWS Information'!$E$10="CWS",U279="Multiple Family Residence",'[1]PWS Information'!$E$11="No",Q279="Lead")),
(AND('[1]PWS Information'!$E$10="CWS",U279="Other",Q279="Lead")),
(AND('[1]PWS Information'!$E$10="CWS",U279="Building",Q279="Lead")))),"Tier 2",
IF((OR((AND('[1]PWS Information'!$E$10="CWS",U279="Single Family Residence",Q279="Galvanized Requiring Replacement")),
(AND('[1]PWS Information'!$E$10="CWS",U279="Single Family Residence",Q279="Galvanized Requiring Replacement",R279="Yes")),
(AND('[1]PWS Information'!$E$10="NTNC",Q279="Galvanized Requiring Replacement")),
(AND('[1]PWS Information'!$E$10="NTNC",U279="Single Family Residence",R279="Yes")))),"Tier 3",
IF((OR((AND('[1]PWS Information'!$E$10="CWS",U279="Single Family Residence",S279="Yes",Q279="Non-Lead", J279="Non-Lead - Copper",L279="Before 1989")),
(AND('[1]PWS Information'!$E$10="CWS",U279="Single Family Residence",S279="Yes",Q279="Non-Lead", N279="Non-Lead - Copper",O279="Before 1989")))),"Tier 4",
IF((OR((AND('[1]PWS Information'!$E$10="NTNC",Q279="Non-Lead")),
(AND('[1]PWS Information'!$E$10="CWS",Q279="Non-Lead",S279="")),
(AND('[1]PWS Information'!$E$10="CWS",Q279="Non-Lead",S279="No")),
(AND('[1]PWS Information'!$E$10="CWS",Q279="Non-Lead",S279="Don't Know")),
(AND('[1]PWS Information'!$E$10="CWS",Q279="Non-Lead", J279="Non-Lead - Copper", S279="Yes", L279="Between 1989 and 2014")),
(AND('[1]PWS Information'!$E$10="CWS",Q279="Non-Lead", J279="Non-Lead - Copper", S279="Yes", L279="After 2014")),
(AND('[1]PWS Information'!$E$10="CWS",Q279="Non-Lead", J279="Non-Lead - Copper", S279="Yes", L279="Unknown")),
(AND('[1]PWS Information'!$E$10="CWS",Q279="Non-Lead", N279="Non-Lead - Copper", S279="Yes", O279="Between 1989 and 2014")),
(AND('[1]PWS Information'!$E$10="CWS",Q279="Non-Lead", N279="Non-Lead - Copper", S279="Yes", O279="After 2014")),
(AND('[1]PWS Information'!$E$10="CWS",Q279="Non-Lead", N279="Non-Lead - Copper", S279="Yes", O279="Unknown")),
(AND('[1]PWS Information'!$E$10="CWS",Q279="Unknown")),
(AND('[1]PWS Information'!$E$10="NTNC",Q279="Unknown")))),"Tier 5",
"")))))</f>
        <v>Tier 5</v>
      </c>
      <c r="Z279" s="71"/>
      <c r="AA279" s="71"/>
    </row>
    <row r="280" spans="1:27" ht="57.6" x14ac:dyDescent="0.3">
      <c r="A280" s="1"/>
      <c r="B280" s="70">
        <v>772714</v>
      </c>
      <c r="C280" s="73">
        <v>1310</v>
      </c>
      <c r="D280" s="74" t="s">
        <v>173</v>
      </c>
      <c r="E280" s="74" t="s">
        <v>49</v>
      </c>
      <c r="F280" s="74">
        <v>78640</v>
      </c>
      <c r="G280" s="78"/>
      <c r="H280" s="63">
        <v>29.965663899999999</v>
      </c>
      <c r="I280" s="64">
        <v>-97.824805600000005</v>
      </c>
      <c r="J280" s="65" t="s">
        <v>50</v>
      </c>
      <c r="K280" s="66" t="s">
        <v>51</v>
      </c>
      <c r="L280" s="62" t="s">
        <v>58</v>
      </c>
      <c r="M280" s="69"/>
      <c r="N280" s="65" t="s">
        <v>50</v>
      </c>
      <c r="O280" s="66" t="s">
        <v>58</v>
      </c>
      <c r="P280" s="69"/>
      <c r="Q280" s="55" t="str">
        <f t="shared" si="4"/>
        <v>Non-Lead</v>
      </c>
      <c r="R280" s="70" t="s">
        <v>51</v>
      </c>
      <c r="S280" s="70" t="s">
        <v>51</v>
      </c>
      <c r="T280" s="70"/>
      <c r="U280" s="71" t="s">
        <v>53</v>
      </c>
      <c r="V280" s="71" t="s">
        <v>51</v>
      </c>
      <c r="W280" s="71" t="s">
        <v>51</v>
      </c>
      <c r="X280" s="71" t="s">
        <v>51</v>
      </c>
      <c r="Y280" s="72" t="str">
        <f>IF((OR((AND('[1]PWS Information'!$E$10="CWS",U280="Single Family Residence",Q280="Lead")),
(AND('[1]PWS Information'!$E$10="CWS",U280="Multiple Family Residence",'[1]PWS Information'!$E$11="Yes",Q280="Lead")),
(AND('[1]PWS Information'!$E$10="NTNC",Q280="Lead")))),"Tier 1",
IF((OR((AND('[1]PWS Information'!$E$10="CWS",U280="Multiple Family Residence",'[1]PWS Information'!$E$11="No",Q280="Lead")),
(AND('[1]PWS Information'!$E$10="CWS",U280="Other",Q280="Lead")),
(AND('[1]PWS Information'!$E$10="CWS",U280="Building",Q280="Lead")))),"Tier 2",
IF((OR((AND('[1]PWS Information'!$E$10="CWS",U280="Single Family Residence",Q280="Galvanized Requiring Replacement")),
(AND('[1]PWS Information'!$E$10="CWS",U280="Single Family Residence",Q280="Galvanized Requiring Replacement",R280="Yes")),
(AND('[1]PWS Information'!$E$10="NTNC",Q280="Galvanized Requiring Replacement")),
(AND('[1]PWS Information'!$E$10="NTNC",U280="Single Family Residence",R280="Yes")))),"Tier 3",
IF((OR((AND('[1]PWS Information'!$E$10="CWS",U280="Single Family Residence",S280="Yes",Q280="Non-Lead", J280="Non-Lead - Copper",L280="Before 1989")),
(AND('[1]PWS Information'!$E$10="CWS",U280="Single Family Residence",S280="Yes",Q280="Non-Lead", N280="Non-Lead - Copper",O280="Before 1989")))),"Tier 4",
IF((OR((AND('[1]PWS Information'!$E$10="NTNC",Q280="Non-Lead")),
(AND('[1]PWS Information'!$E$10="CWS",Q280="Non-Lead",S280="")),
(AND('[1]PWS Information'!$E$10="CWS",Q280="Non-Lead",S280="No")),
(AND('[1]PWS Information'!$E$10="CWS",Q280="Non-Lead",S280="Don't Know")),
(AND('[1]PWS Information'!$E$10="CWS",Q280="Non-Lead", J280="Non-Lead - Copper", S280="Yes", L280="Between 1989 and 2014")),
(AND('[1]PWS Information'!$E$10="CWS",Q280="Non-Lead", J280="Non-Lead - Copper", S280="Yes", L280="After 2014")),
(AND('[1]PWS Information'!$E$10="CWS",Q280="Non-Lead", J280="Non-Lead - Copper", S280="Yes", L280="Unknown")),
(AND('[1]PWS Information'!$E$10="CWS",Q280="Non-Lead", N280="Non-Lead - Copper", S280="Yes", O280="Between 1989 and 2014")),
(AND('[1]PWS Information'!$E$10="CWS",Q280="Non-Lead", N280="Non-Lead - Copper", S280="Yes", O280="After 2014")),
(AND('[1]PWS Information'!$E$10="CWS",Q280="Non-Lead", N280="Non-Lead - Copper", S280="Yes", O280="Unknown")),
(AND('[1]PWS Information'!$E$10="CWS",Q280="Unknown")),
(AND('[1]PWS Information'!$E$10="NTNC",Q280="Unknown")))),"Tier 5",
"")))))</f>
        <v>Tier 5</v>
      </c>
      <c r="Z280" s="71"/>
      <c r="AA280" s="71"/>
    </row>
    <row r="281" spans="1:27" ht="57.6" x14ac:dyDescent="0.3">
      <c r="A281" s="1"/>
      <c r="B281" s="70">
        <v>16204396</v>
      </c>
      <c r="C281" s="73">
        <v>1301</v>
      </c>
      <c r="D281" s="74" t="s">
        <v>173</v>
      </c>
      <c r="E281" s="74" t="s">
        <v>49</v>
      </c>
      <c r="F281" s="74">
        <v>78640</v>
      </c>
      <c r="G281" s="78"/>
      <c r="H281" s="63">
        <v>29.966447200000001</v>
      </c>
      <c r="I281" s="64">
        <v>-97.825952777777701</v>
      </c>
      <c r="J281" s="65" t="s">
        <v>50</v>
      </c>
      <c r="K281" s="66" t="s">
        <v>51</v>
      </c>
      <c r="L281" s="62" t="s">
        <v>58</v>
      </c>
      <c r="M281" s="69"/>
      <c r="N281" s="65" t="s">
        <v>50</v>
      </c>
      <c r="O281" s="66" t="s">
        <v>58</v>
      </c>
      <c r="P281" s="69"/>
      <c r="Q281" s="55" t="str">
        <f t="shared" si="4"/>
        <v>Non-Lead</v>
      </c>
      <c r="R281" s="70" t="s">
        <v>51</v>
      </c>
      <c r="S281" s="70" t="s">
        <v>51</v>
      </c>
      <c r="T281" s="70"/>
      <c r="U281" s="71" t="s">
        <v>53</v>
      </c>
      <c r="V281" s="71" t="s">
        <v>51</v>
      </c>
      <c r="W281" s="71" t="s">
        <v>51</v>
      </c>
      <c r="X281" s="71" t="s">
        <v>51</v>
      </c>
      <c r="Y281" s="72" t="str">
        <f>IF((OR((AND('[1]PWS Information'!$E$10="CWS",U281="Single Family Residence",Q281="Lead")),
(AND('[1]PWS Information'!$E$10="CWS",U281="Multiple Family Residence",'[1]PWS Information'!$E$11="Yes",Q281="Lead")),
(AND('[1]PWS Information'!$E$10="NTNC",Q281="Lead")))),"Tier 1",
IF((OR((AND('[1]PWS Information'!$E$10="CWS",U281="Multiple Family Residence",'[1]PWS Information'!$E$11="No",Q281="Lead")),
(AND('[1]PWS Information'!$E$10="CWS",U281="Other",Q281="Lead")),
(AND('[1]PWS Information'!$E$10="CWS",U281="Building",Q281="Lead")))),"Tier 2",
IF((OR((AND('[1]PWS Information'!$E$10="CWS",U281="Single Family Residence",Q281="Galvanized Requiring Replacement")),
(AND('[1]PWS Information'!$E$10="CWS",U281="Single Family Residence",Q281="Galvanized Requiring Replacement",R281="Yes")),
(AND('[1]PWS Information'!$E$10="NTNC",Q281="Galvanized Requiring Replacement")),
(AND('[1]PWS Information'!$E$10="NTNC",U281="Single Family Residence",R281="Yes")))),"Tier 3",
IF((OR((AND('[1]PWS Information'!$E$10="CWS",U281="Single Family Residence",S281="Yes",Q281="Non-Lead", J281="Non-Lead - Copper",L281="Before 1989")),
(AND('[1]PWS Information'!$E$10="CWS",U281="Single Family Residence",S281="Yes",Q281="Non-Lead", N281="Non-Lead - Copper",O281="Before 1989")))),"Tier 4",
IF((OR((AND('[1]PWS Information'!$E$10="NTNC",Q281="Non-Lead")),
(AND('[1]PWS Information'!$E$10="CWS",Q281="Non-Lead",S281="")),
(AND('[1]PWS Information'!$E$10="CWS",Q281="Non-Lead",S281="No")),
(AND('[1]PWS Information'!$E$10="CWS",Q281="Non-Lead",S281="Don't Know")),
(AND('[1]PWS Information'!$E$10="CWS",Q281="Non-Lead", J281="Non-Lead - Copper", S281="Yes", L281="Between 1989 and 2014")),
(AND('[1]PWS Information'!$E$10="CWS",Q281="Non-Lead", J281="Non-Lead - Copper", S281="Yes", L281="After 2014")),
(AND('[1]PWS Information'!$E$10="CWS",Q281="Non-Lead", J281="Non-Lead - Copper", S281="Yes", L281="Unknown")),
(AND('[1]PWS Information'!$E$10="CWS",Q281="Non-Lead", N281="Non-Lead - Copper", S281="Yes", O281="Between 1989 and 2014")),
(AND('[1]PWS Information'!$E$10="CWS",Q281="Non-Lead", N281="Non-Lead - Copper", S281="Yes", O281="After 2014")),
(AND('[1]PWS Information'!$E$10="CWS",Q281="Non-Lead", N281="Non-Lead - Copper", S281="Yes", O281="Unknown")),
(AND('[1]PWS Information'!$E$10="CWS",Q281="Unknown")),
(AND('[1]PWS Information'!$E$10="NTNC",Q281="Unknown")))),"Tier 5",
"")))))</f>
        <v>Tier 5</v>
      </c>
      <c r="Z281" s="71"/>
      <c r="AA281" s="71"/>
    </row>
    <row r="282" spans="1:27" ht="57.6" x14ac:dyDescent="0.3">
      <c r="A282" s="17"/>
      <c r="B282" s="70">
        <v>16164335</v>
      </c>
      <c r="C282" s="73">
        <v>1300</v>
      </c>
      <c r="D282" s="74" t="s">
        <v>173</v>
      </c>
      <c r="E282" s="74" t="s">
        <v>49</v>
      </c>
      <c r="F282" s="74">
        <v>78640</v>
      </c>
      <c r="G282" s="78"/>
      <c r="H282" s="63">
        <v>29.964302799999999</v>
      </c>
      <c r="I282" s="64">
        <v>-97.823361111111097</v>
      </c>
      <c r="J282" s="65" t="s">
        <v>50</v>
      </c>
      <c r="K282" s="66" t="s">
        <v>51</v>
      </c>
      <c r="L282" s="62" t="s">
        <v>58</v>
      </c>
      <c r="M282" s="69"/>
      <c r="N282" s="65" t="s">
        <v>50</v>
      </c>
      <c r="O282" s="66" t="s">
        <v>58</v>
      </c>
      <c r="P282" s="69"/>
      <c r="Q282" s="55" t="str">
        <f t="shared" si="4"/>
        <v>Non-Lead</v>
      </c>
      <c r="R282" s="70" t="s">
        <v>51</v>
      </c>
      <c r="S282" s="70" t="s">
        <v>51</v>
      </c>
      <c r="T282" s="70"/>
      <c r="U282" s="71" t="s">
        <v>53</v>
      </c>
      <c r="V282" s="71" t="s">
        <v>51</v>
      </c>
      <c r="W282" s="71" t="s">
        <v>51</v>
      </c>
      <c r="X282" s="71" t="s">
        <v>51</v>
      </c>
      <c r="Y282" s="72" t="str">
        <f>IF((OR((AND('[1]PWS Information'!$E$10="CWS",U282="Single Family Residence",Q282="Lead")),
(AND('[1]PWS Information'!$E$10="CWS",U282="Multiple Family Residence",'[1]PWS Information'!$E$11="Yes",Q282="Lead")),
(AND('[1]PWS Information'!$E$10="NTNC",Q282="Lead")))),"Tier 1",
IF((OR((AND('[1]PWS Information'!$E$10="CWS",U282="Multiple Family Residence",'[1]PWS Information'!$E$11="No",Q282="Lead")),
(AND('[1]PWS Information'!$E$10="CWS",U282="Other",Q282="Lead")),
(AND('[1]PWS Information'!$E$10="CWS",U282="Building",Q282="Lead")))),"Tier 2",
IF((OR((AND('[1]PWS Information'!$E$10="CWS",U282="Single Family Residence",Q282="Galvanized Requiring Replacement")),
(AND('[1]PWS Information'!$E$10="CWS",U282="Single Family Residence",Q282="Galvanized Requiring Replacement",R282="Yes")),
(AND('[1]PWS Information'!$E$10="NTNC",Q282="Galvanized Requiring Replacement")),
(AND('[1]PWS Information'!$E$10="NTNC",U282="Single Family Residence",R282="Yes")))),"Tier 3",
IF((OR((AND('[1]PWS Information'!$E$10="CWS",U282="Single Family Residence",S282="Yes",Q282="Non-Lead", J282="Non-Lead - Copper",L282="Before 1989")),
(AND('[1]PWS Information'!$E$10="CWS",U282="Single Family Residence",S282="Yes",Q282="Non-Lead", N282="Non-Lead - Copper",O282="Before 1989")))),"Tier 4",
IF((OR((AND('[1]PWS Information'!$E$10="NTNC",Q282="Non-Lead")),
(AND('[1]PWS Information'!$E$10="CWS",Q282="Non-Lead",S282="")),
(AND('[1]PWS Information'!$E$10="CWS",Q282="Non-Lead",S282="No")),
(AND('[1]PWS Information'!$E$10="CWS",Q282="Non-Lead",S282="Don't Know")),
(AND('[1]PWS Information'!$E$10="CWS",Q282="Non-Lead", J282="Non-Lead - Copper", S282="Yes", L282="Between 1989 and 2014")),
(AND('[1]PWS Information'!$E$10="CWS",Q282="Non-Lead", J282="Non-Lead - Copper", S282="Yes", L282="After 2014")),
(AND('[1]PWS Information'!$E$10="CWS",Q282="Non-Lead", J282="Non-Lead - Copper", S282="Yes", L282="Unknown")),
(AND('[1]PWS Information'!$E$10="CWS",Q282="Non-Lead", N282="Non-Lead - Copper", S282="Yes", O282="Between 1989 and 2014")),
(AND('[1]PWS Information'!$E$10="CWS",Q282="Non-Lead", N282="Non-Lead - Copper", S282="Yes", O282="After 2014")),
(AND('[1]PWS Information'!$E$10="CWS",Q282="Non-Lead", N282="Non-Lead - Copper", S282="Yes", O282="Unknown")),
(AND('[1]PWS Information'!$E$10="CWS",Q282="Unknown")),
(AND('[1]PWS Information'!$E$10="NTNC",Q282="Unknown")))),"Tier 5",
"")))))</f>
        <v>Tier 5</v>
      </c>
      <c r="Z282" s="71"/>
      <c r="AA282" s="71"/>
    </row>
    <row r="283" spans="1:27" ht="57.6" x14ac:dyDescent="0.3">
      <c r="A283" s="1"/>
      <c r="B283" s="70">
        <v>12662238</v>
      </c>
      <c r="C283" s="73">
        <v>1235</v>
      </c>
      <c r="D283" s="74" t="s">
        <v>173</v>
      </c>
      <c r="E283" s="74" t="s">
        <v>128</v>
      </c>
      <c r="F283" s="74">
        <v>78640</v>
      </c>
      <c r="G283" s="78"/>
      <c r="H283" s="63">
        <v>29.966636099999999</v>
      </c>
      <c r="I283" s="64">
        <v>-97.826713888888804</v>
      </c>
      <c r="J283" s="65" t="s">
        <v>50</v>
      </c>
      <c r="K283" s="66" t="s">
        <v>51</v>
      </c>
      <c r="L283" s="62" t="s">
        <v>58</v>
      </c>
      <c r="M283" s="69"/>
      <c r="N283" s="65" t="s">
        <v>50</v>
      </c>
      <c r="O283" s="66" t="s">
        <v>58</v>
      </c>
      <c r="P283" s="69"/>
      <c r="Q283" s="55" t="str">
        <f t="shared" si="4"/>
        <v>Non-Lead</v>
      </c>
      <c r="R283" s="70" t="s">
        <v>51</v>
      </c>
      <c r="S283" s="70" t="s">
        <v>51</v>
      </c>
      <c r="T283" s="70"/>
      <c r="U283" s="71" t="s">
        <v>53</v>
      </c>
      <c r="V283" s="71" t="s">
        <v>51</v>
      </c>
      <c r="W283" s="71" t="s">
        <v>51</v>
      </c>
      <c r="X283" s="71" t="s">
        <v>51</v>
      </c>
      <c r="Y283" s="72" t="str">
        <f>IF((OR((AND('[1]PWS Information'!$E$10="CWS",U283="Single Family Residence",Q283="Lead")),
(AND('[1]PWS Information'!$E$10="CWS",U283="Multiple Family Residence",'[1]PWS Information'!$E$11="Yes",Q283="Lead")),
(AND('[1]PWS Information'!$E$10="NTNC",Q283="Lead")))),"Tier 1",
IF((OR((AND('[1]PWS Information'!$E$10="CWS",U283="Multiple Family Residence",'[1]PWS Information'!$E$11="No",Q283="Lead")),
(AND('[1]PWS Information'!$E$10="CWS",U283="Other",Q283="Lead")),
(AND('[1]PWS Information'!$E$10="CWS",U283="Building",Q283="Lead")))),"Tier 2",
IF((OR((AND('[1]PWS Information'!$E$10="CWS",U283="Single Family Residence",Q283="Galvanized Requiring Replacement")),
(AND('[1]PWS Information'!$E$10="CWS",U283="Single Family Residence",Q283="Galvanized Requiring Replacement",R283="Yes")),
(AND('[1]PWS Information'!$E$10="NTNC",Q283="Galvanized Requiring Replacement")),
(AND('[1]PWS Information'!$E$10="NTNC",U283="Single Family Residence",R283="Yes")))),"Tier 3",
IF((OR((AND('[1]PWS Information'!$E$10="CWS",U283="Single Family Residence",S283="Yes",Q283="Non-Lead", J283="Non-Lead - Copper",L283="Before 1989")),
(AND('[1]PWS Information'!$E$10="CWS",U283="Single Family Residence",S283="Yes",Q283="Non-Lead", N283="Non-Lead - Copper",O283="Before 1989")))),"Tier 4",
IF((OR((AND('[1]PWS Information'!$E$10="NTNC",Q283="Non-Lead")),
(AND('[1]PWS Information'!$E$10="CWS",Q283="Non-Lead",S283="")),
(AND('[1]PWS Information'!$E$10="CWS",Q283="Non-Lead",S283="No")),
(AND('[1]PWS Information'!$E$10="CWS",Q283="Non-Lead",S283="Don't Know")),
(AND('[1]PWS Information'!$E$10="CWS",Q283="Non-Lead", J283="Non-Lead - Copper", S283="Yes", L283="Between 1989 and 2014")),
(AND('[1]PWS Information'!$E$10="CWS",Q283="Non-Lead", J283="Non-Lead - Copper", S283="Yes", L283="After 2014")),
(AND('[1]PWS Information'!$E$10="CWS",Q283="Non-Lead", J283="Non-Lead - Copper", S283="Yes", L283="Unknown")),
(AND('[1]PWS Information'!$E$10="CWS",Q283="Non-Lead", N283="Non-Lead - Copper", S283="Yes", O283="Between 1989 and 2014")),
(AND('[1]PWS Information'!$E$10="CWS",Q283="Non-Lead", N283="Non-Lead - Copper", S283="Yes", O283="After 2014")),
(AND('[1]PWS Information'!$E$10="CWS",Q283="Non-Lead", N283="Non-Lead - Copper", S283="Yes", O283="Unknown")),
(AND('[1]PWS Information'!$E$10="CWS",Q283="Unknown")),
(AND('[1]PWS Information'!$E$10="NTNC",Q283="Unknown")))),"Tier 5",
"")))))</f>
        <v>Tier 5</v>
      </c>
      <c r="Z283" s="71"/>
      <c r="AA283" s="71"/>
    </row>
    <row r="284" spans="1:27" ht="57.6" x14ac:dyDescent="0.3">
      <c r="A284" s="1"/>
      <c r="B284" s="70">
        <v>12659861</v>
      </c>
      <c r="C284" s="73">
        <v>1230</v>
      </c>
      <c r="D284" s="74" t="s">
        <v>173</v>
      </c>
      <c r="E284" s="74" t="s">
        <v>128</v>
      </c>
      <c r="F284" s="74">
        <v>78640</v>
      </c>
      <c r="G284" s="78"/>
      <c r="H284" s="63">
        <v>29.965658300000001</v>
      </c>
      <c r="I284" s="64">
        <v>-97.825888888888798</v>
      </c>
      <c r="J284" s="65" t="s">
        <v>50</v>
      </c>
      <c r="K284" s="66" t="s">
        <v>51</v>
      </c>
      <c r="L284" s="62" t="s">
        <v>58</v>
      </c>
      <c r="M284" s="69"/>
      <c r="N284" s="65" t="s">
        <v>50</v>
      </c>
      <c r="O284" s="66" t="s">
        <v>58</v>
      </c>
      <c r="P284" s="69"/>
      <c r="Q284" s="55" t="str">
        <f t="shared" si="4"/>
        <v>Non-Lead</v>
      </c>
      <c r="R284" s="70" t="s">
        <v>51</v>
      </c>
      <c r="S284" s="70" t="s">
        <v>51</v>
      </c>
      <c r="T284" s="70"/>
      <c r="U284" s="71" t="s">
        <v>53</v>
      </c>
      <c r="V284" s="71" t="s">
        <v>51</v>
      </c>
      <c r="W284" s="71" t="s">
        <v>51</v>
      </c>
      <c r="X284" s="71" t="s">
        <v>51</v>
      </c>
      <c r="Y284" s="72" t="str">
        <f>IF((OR((AND('[1]PWS Information'!$E$10="CWS",U284="Single Family Residence",Q284="Lead")),
(AND('[1]PWS Information'!$E$10="CWS",U284="Multiple Family Residence",'[1]PWS Information'!$E$11="Yes",Q284="Lead")),
(AND('[1]PWS Information'!$E$10="NTNC",Q284="Lead")))),"Tier 1",
IF((OR((AND('[1]PWS Information'!$E$10="CWS",U284="Multiple Family Residence",'[1]PWS Information'!$E$11="No",Q284="Lead")),
(AND('[1]PWS Information'!$E$10="CWS",U284="Other",Q284="Lead")),
(AND('[1]PWS Information'!$E$10="CWS",U284="Building",Q284="Lead")))),"Tier 2",
IF((OR((AND('[1]PWS Information'!$E$10="CWS",U284="Single Family Residence",Q284="Galvanized Requiring Replacement")),
(AND('[1]PWS Information'!$E$10="CWS",U284="Single Family Residence",Q284="Galvanized Requiring Replacement",R284="Yes")),
(AND('[1]PWS Information'!$E$10="NTNC",Q284="Galvanized Requiring Replacement")),
(AND('[1]PWS Information'!$E$10="NTNC",U284="Single Family Residence",R284="Yes")))),"Tier 3",
IF((OR((AND('[1]PWS Information'!$E$10="CWS",U284="Single Family Residence",S284="Yes",Q284="Non-Lead", J284="Non-Lead - Copper",L284="Before 1989")),
(AND('[1]PWS Information'!$E$10="CWS",U284="Single Family Residence",S284="Yes",Q284="Non-Lead", N284="Non-Lead - Copper",O284="Before 1989")))),"Tier 4",
IF((OR((AND('[1]PWS Information'!$E$10="NTNC",Q284="Non-Lead")),
(AND('[1]PWS Information'!$E$10="CWS",Q284="Non-Lead",S284="")),
(AND('[1]PWS Information'!$E$10="CWS",Q284="Non-Lead",S284="No")),
(AND('[1]PWS Information'!$E$10="CWS",Q284="Non-Lead",S284="Don't Know")),
(AND('[1]PWS Information'!$E$10="CWS",Q284="Non-Lead", J284="Non-Lead - Copper", S284="Yes", L284="Between 1989 and 2014")),
(AND('[1]PWS Information'!$E$10="CWS",Q284="Non-Lead", J284="Non-Lead - Copper", S284="Yes", L284="After 2014")),
(AND('[1]PWS Information'!$E$10="CWS",Q284="Non-Lead", J284="Non-Lead - Copper", S284="Yes", L284="Unknown")),
(AND('[1]PWS Information'!$E$10="CWS",Q284="Non-Lead", N284="Non-Lead - Copper", S284="Yes", O284="Between 1989 and 2014")),
(AND('[1]PWS Information'!$E$10="CWS",Q284="Non-Lead", N284="Non-Lead - Copper", S284="Yes", O284="After 2014")),
(AND('[1]PWS Information'!$E$10="CWS",Q284="Non-Lead", N284="Non-Lead - Copper", S284="Yes", O284="Unknown")),
(AND('[1]PWS Information'!$E$10="CWS",Q284="Unknown")),
(AND('[1]PWS Information'!$E$10="NTNC",Q284="Unknown")))),"Tier 5",
"")))))</f>
        <v>Tier 5</v>
      </c>
      <c r="Z284" s="71"/>
      <c r="AA284" s="71"/>
    </row>
    <row r="285" spans="1:27" ht="57.6" x14ac:dyDescent="0.3">
      <c r="A285" s="1"/>
      <c r="B285" s="70">
        <v>9395893</v>
      </c>
      <c r="C285" s="73">
        <v>1220</v>
      </c>
      <c r="D285" s="74" t="s">
        <v>173</v>
      </c>
      <c r="E285" s="74" t="s">
        <v>49</v>
      </c>
      <c r="F285" s="74">
        <v>78640</v>
      </c>
      <c r="G285" s="78"/>
      <c r="H285" s="63">
        <v>29.9637861</v>
      </c>
      <c r="I285" s="64">
        <v>-97.824352777777705</v>
      </c>
      <c r="J285" s="65" t="s">
        <v>50</v>
      </c>
      <c r="K285" s="66" t="s">
        <v>51</v>
      </c>
      <c r="L285" s="62" t="s">
        <v>58</v>
      </c>
      <c r="M285" s="69"/>
      <c r="N285" s="65" t="s">
        <v>50</v>
      </c>
      <c r="O285" s="66" t="s">
        <v>58</v>
      </c>
      <c r="P285" s="69"/>
      <c r="Q285" s="55" t="str">
        <f t="shared" si="4"/>
        <v>Non-Lead</v>
      </c>
      <c r="R285" s="70" t="s">
        <v>51</v>
      </c>
      <c r="S285" s="70" t="s">
        <v>51</v>
      </c>
      <c r="T285" s="70"/>
      <c r="U285" s="71" t="s">
        <v>53</v>
      </c>
      <c r="V285" s="71" t="s">
        <v>51</v>
      </c>
      <c r="W285" s="71" t="s">
        <v>51</v>
      </c>
      <c r="X285" s="71" t="s">
        <v>51</v>
      </c>
      <c r="Y285" s="72" t="str">
        <f>IF((OR((AND('[1]PWS Information'!$E$10="CWS",U285="Single Family Residence",Q285="Lead")),
(AND('[1]PWS Information'!$E$10="CWS",U285="Multiple Family Residence",'[1]PWS Information'!$E$11="Yes",Q285="Lead")),
(AND('[1]PWS Information'!$E$10="NTNC",Q285="Lead")))),"Tier 1",
IF((OR((AND('[1]PWS Information'!$E$10="CWS",U285="Multiple Family Residence",'[1]PWS Information'!$E$11="No",Q285="Lead")),
(AND('[1]PWS Information'!$E$10="CWS",U285="Other",Q285="Lead")),
(AND('[1]PWS Information'!$E$10="CWS",U285="Building",Q285="Lead")))),"Tier 2",
IF((OR((AND('[1]PWS Information'!$E$10="CWS",U285="Single Family Residence",Q285="Galvanized Requiring Replacement")),
(AND('[1]PWS Information'!$E$10="CWS",U285="Single Family Residence",Q285="Galvanized Requiring Replacement",R285="Yes")),
(AND('[1]PWS Information'!$E$10="NTNC",Q285="Galvanized Requiring Replacement")),
(AND('[1]PWS Information'!$E$10="NTNC",U285="Single Family Residence",R285="Yes")))),"Tier 3",
IF((OR((AND('[1]PWS Information'!$E$10="CWS",U285="Single Family Residence",S285="Yes",Q285="Non-Lead", J285="Non-Lead - Copper",L285="Before 1989")),
(AND('[1]PWS Information'!$E$10="CWS",U285="Single Family Residence",S285="Yes",Q285="Non-Lead", N285="Non-Lead - Copper",O285="Before 1989")))),"Tier 4",
IF((OR((AND('[1]PWS Information'!$E$10="NTNC",Q285="Non-Lead")),
(AND('[1]PWS Information'!$E$10="CWS",Q285="Non-Lead",S285="")),
(AND('[1]PWS Information'!$E$10="CWS",Q285="Non-Lead",S285="No")),
(AND('[1]PWS Information'!$E$10="CWS",Q285="Non-Lead",S285="Don't Know")),
(AND('[1]PWS Information'!$E$10="CWS",Q285="Non-Lead", J285="Non-Lead - Copper", S285="Yes", L285="Between 1989 and 2014")),
(AND('[1]PWS Information'!$E$10="CWS",Q285="Non-Lead", J285="Non-Lead - Copper", S285="Yes", L285="After 2014")),
(AND('[1]PWS Information'!$E$10="CWS",Q285="Non-Lead", J285="Non-Lead - Copper", S285="Yes", L285="Unknown")),
(AND('[1]PWS Information'!$E$10="CWS",Q285="Non-Lead", N285="Non-Lead - Copper", S285="Yes", O285="Between 1989 and 2014")),
(AND('[1]PWS Information'!$E$10="CWS",Q285="Non-Lead", N285="Non-Lead - Copper", S285="Yes", O285="After 2014")),
(AND('[1]PWS Information'!$E$10="CWS",Q285="Non-Lead", N285="Non-Lead - Copper", S285="Yes", O285="Unknown")),
(AND('[1]PWS Information'!$E$10="CWS",Q285="Unknown")),
(AND('[1]PWS Information'!$E$10="NTNC",Q285="Unknown")))),"Tier 5",
"")))))</f>
        <v>Tier 5</v>
      </c>
      <c r="Z285" s="71"/>
      <c r="AA285" s="71"/>
    </row>
    <row r="286" spans="1:27" ht="57.6" x14ac:dyDescent="0.3">
      <c r="A286" s="17"/>
      <c r="B286" s="70">
        <v>10548415</v>
      </c>
      <c r="C286" s="73">
        <v>1210</v>
      </c>
      <c r="D286" s="74" t="s">
        <v>173</v>
      </c>
      <c r="E286" s="74" t="s">
        <v>49</v>
      </c>
      <c r="F286" s="74">
        <v>78640</v>
      </c>
      <c r="G286" s="78"/>
      <c r="H286" s="63">
        <v>29.962908299999999</v>
      </c>
      <c r="I286" s="64">
        <v>-97.825077777777693</v>
      </c>
      <c r="J286" s="65" t="s">
        <v>50</v>
      </c>
      <c r="K286" s="66" t="s">
        <v>51</v>
      </c>
      <c r="L286" s="62" t="s">
        <v>58</v>
      </c>
      <c r="M286" s="69"/>
      <c r="N286" s="65" t="s">
        <v>50</v>
      </c>
      <c r="O286" s="66" t="s">
        <v>58</v>
      </c>
      <c r="P286" s="69"/>
      <c r="Q286" s="55" t="str">
        <f t="shared" si="4"/>
        <v>Non-Lead</v>
      </c>
      <c r="R286" s="70" t="s">
        <v>51</v>
      </c>
      <c r="S286" s="70" t="s">
        <v>51</v>
      </c>
      <c r="T286" s="70"/>
      <c r="U286" s="71" t="s">
        <v>53</v>
      </c>
      <c r="V286" s="71" t="s">
        <v>51</v>
      </c>
      <c r="W286" s="71" t="s">
        <v>51</v>
      </c>
      <c r="X286" s="71" t="s">
        <v>51</v>
      </c>
      <c r="Y286" s="72" t="str">
        <f>IF((OR((AND('[1]PWS Information'!$E$10="CWS",U286="Single Family Residence",Q286="Lead")),
(AND('[1]PWS Information'!$E$10="CWS",U286="Multiple Family Residence",'[1]PWS Information'!$E$11="Yes",Q286="Lead")),
(AND('[1]PWS Information'!$E$10="NTNC",Q286="Lead")))),"Tier 1",
IF((OR((AND('[1]PWS Information'!$E$10="CWS",U286="Multiple Family Residence",'[1]PWS Information'!$E$11="No",Q286="Lead")),
(AND('[1]PWS Information'!$E$10="CWS",U286="Other",Q286="Lead")),
(AND('[1]PWS Information'!$E$10="CWS",U286="Building",Q286="Lead")))),"Tier 2",
IF((OR((AND('[1]PWS Information'!$E$10="CWS",U286="Single Family Residence",Q286="Galvanized Requiring Replacement")),
(AND('[1]PWS Information'!$E$10="CWS",U286="Single Family Residence",Q286="Galvanized Requiring Replacement",R286="Yes")),
(AND('[1]PWS Information'!$E$10="NTNC",Q286="Galvanized Requiring Replacement")),
(AND('[1]PWS Information'!$E$10="NTNC",U286="Single Family Residence",R286="Yes")))),"Tier 3",
IF((OR((AND('[1]PWS Information'!$E$10="CWS",U286="Single Family Residence",S286="Yes",Q286="Non-Lead", J286="Non-Lead - Copper",L286="Before 1989")),
(AND('[1]PWS Information'!$E$10="CWS",U286="Single Family Residence",S286="Yes",Q286="Non-Lead", N286="Non-Lead - Copper",O286="Before 1989")))),"Tier 4",
IF((OR((AND('[1]PWS Information'!$E$10="NTNC",Q286="Non-Lead")),
(AND('[1]PWS Information'!$E$10="CWS",Q286="Non-Lead",S286="")),
(AND('[1]PWS Information'!$E$10="CWS",Q286="Non-Lead",S286="No")),
(AND('[1]PWS Information'!$E$10="CWS",Q286="Non-Lead",S286="Don't Know")),
(AND('[1]PWS Information'!$E$10="CWS",Q286="Non-Lead", J286="Non-Lead - Copper", S286="Yes", L286="Between 1989 and 2014")),
(AND('[1]PWS Information'!$E$10="CWS",Q286="Non-Lead", J286="Non-Lead - Copper", S286="Yes", L286="After 2014")),
(AND('[1]PWS Information'!$E$10="CWS",Q286="Non-Lead", J286="Non-Lead - Copper", S286="Yes", L286="Unknown")),
(AND('[1]PWS Information'!$E$10="CWS",Q286="Non-Lead", N286="Non-Lead - Copper", S286="Yes", O286="Between 1989 and 2014")),
(AND('[1]PWS Information'!$E$10="CWS",Q286="Non-Lead", N286="Non-Lead - Copper", S286="Yes", O286="After 2014")),
(AND('[1]PWS Information'!$E$10="CWS",Q286="Non-Lead", N286="Non-Lead - Copper", S286="Yes", O286="Unknown")),
(AND('[1]PWS Information'!$E$10="CWS",Q286="Unknown")),
(AND('[1]PWS Information'!$E$10="NTNC",Q286="Unknown")))),"Tier 5",
"")))))</f>
        <v>Tier 5</v>
      </c>
      <c r="Z286" s="71"/>
      <c r="AA286" s="71"/>
    </row>
    <row r="287" spans="1:27" ht="57.6" x14ac:dyDescent="0.3">
      <c r="A287" s="1"/>
      <c r="B287" s="70">
        <v>12954927</v>
      </c>
      <c r="C287" s="73">
        <v>1210</v>
      </c>
      <c r="D287" s="74" t="s">
        <v>173</v>
      </c>
      <c r="E287" s="74" t="s">
        <v>49</v>
      </c>
      <c r="F287" s="74">
        <v>78640</v>
      </c>
      <c r="G287" s="78"/>
      <c r="H287" s="63">
        <v>29.962908299999999</v>
      </c>
      <c r="I287" s="64">
        <v>-97.825077777777693</v>
      </c>
      <c r="J287" s="65" t="s">
        <v>50</v>
      </c>
      <c r="K287" s="66" t="s">
        <v>51</v>
      </c>
      <c r="L287" s="62" t="s">
        <v>58</v>
      </c>
      <c r="M287" s="69"/>
      <c r="N287" s="65" t="s">
        <v>50</v>
      </c>
      <c r="O287" s="66" t="s">
        <v>58</v>
      </c>
      <c r="P287" s="69"/>
      <c r="Q287" s="55" t="str">
        <f t="shared" si="4"/>
        <v>Non-Lead</v>
      </c>
      <c r="R287" s="70" t="s">
        <v>51</v>
      </c>
      <c r="S287" s="70" t="s">
        <v>51</v>
      </c>
      <c r="T287" s="70"/>
      <c r="U287" s="71" t="s">
        <v>53</v>
      </c>
      <c r="V287" s="71" t="s">
        <v>51</v>
      </c>
      <c r="W287" s="71" t="s">
        <v>51</v>
      </c>
      <c r="X287" s="71" t="s">
        <v>51</v>
      </c>
      <c r="Y287" s="72" t="str">
        <f>IF((OR((AND('[1]PWS Information'!$E$10="CWS",U287="Single Family Residence",Q287="Lead")),
(AND('[1]PWS Information'!$E$10="CWS",U287="Multiple Family Residence",'[1]PWS Information'!$E$11="Yes",Q287="Lead")),
(AND('[1]PWS Information'!$E$10="NTNC",Q287="Lead")))),"Tier 1",
IF((OR((AND('[1]PWS Information'!$E$10="CWS",U287="Multiple Family Residence",'[1]PWS Information'!$E$11="No",Q287="Lead")),
(AND('[1]PWS Information'!$E$10="CWS",U287="Other",Q287="Lead")),
(AND('[1]PWS Information'!$E$10="CWS",U287="Building",Q287="Lead")))),"Tier 2",
IF((OR((AND('[1]PWS Information'!$E$10="CWS",U287="Single Family Residence",Q287="Galvanized Requiring Replacement")),
(AND('[1]PWS Information'!$E$10="CWS",U287="Single Family Residence",Q287="Galvanized Requiring Replacement",R287="Yes")),
(AND('[1]PWS Information'!$E$10="NTNC",Q287="Galvanized Requiring Replacement")),
(AND('[1]PWS Information'!$E$10="NTNC",U287="Single Family Residence",R287="Yes")))),"Tier 3",
IF((OR((AND('[1]PWS Information'!$E$10="CWS",U287="Single Family Residence",S287="Yes",Q287="Non-Lead", J287="Non-Lead - Copper",L287="Before 1989")),
(AND('[1]PWS Information'!$E$10="CWS",U287="Single Family Residence",S287="Yes",Q287="Non-Lead", N287="Non-Lead - Copper",O287="Before 1989")))),"Tier 4",
IF((OR((AND('[1]PWS Information'!$E$10="NTNC",Q287="Non-Lead")),
(AND('[1]PWS Information'!$E$10="CWS",Q287="Non-Lead",S287="")),
(AND('[1]PWS Information'!$E$10="CWS",Q287="Non-Lead",S287="No")),
(AND('[1]PWS Information'!$E$10="CWS",Q287="Non-Lead",S287="Don't Know")),
(AND('[1]PWS Information'!$E$10="CWS",Q287="Non-Lead", J287="Non-Lead - Copper", S287="Yes", L287="Between 1989 and 2014")),
(AND('[1]PWS Information'!$E$10="CWS",Q287="Non-Lead", J287="Non-Lead - Copper", S287="Yes", L287="After 2014")),
(AND('[1]PWS Information'!$E$10="CWS",Q287="Non-Lead", J287="Non-Lead - Copper", S287="Yes", L287="Unknown")),
(AND('[1]PWS Information'!$E$10="CWS",Q287="Non-Lead", N287="Non-Lead - Copper", S287="Yes", O287="Between 1989 and 2014")),
(AND('[1]PWS Information'!$E$10="CWS",Q287="Non-Lead", N287="Non-Lead - Copper", S287="Yes", O287="After 2014")),
(AND('[1]PWS Information'!$E$10="CWS",Q287="Non-Lead", N287="Non-Lead - Copper", S287="Yes", O287="Unknown")),
(AND('[1]PWS Information'!$E$10="CWS",Q287="Unknown")),
(AND('[1]PWS Information'!$E$10="NTNC",Q287="Unknown")))),"Tier 5",
"")))))</f>
        <v>Tier 5</v>
      </c>
      <c r="Z287" s="71"/>
      <c r="AA287" s="71"/>
    </row>
    <row r="288" spans="1:27" ht="57.6" x14ac:dyDescent="0.3">
      <c r="A288" s="1"/>
      <c r="B288" s="70">
        <v>16116783</v>
      </c>
      <c r="C288" s="73">
        <v>1200</v>
      </c>
      <c r="D288" s="74" t="s">
        <v>173</v>
      </c>
      <c r="E288" s="74" t="s">
        <v>128</v>
      </c>
      <c r="F288" s="74">
        <v>78640</v>
      </c>
      <c r="G288" s="78"/>
      <c r="H288" s="63">
        <v>29.964386099999999</v>
      </c>
      <c r="I288" s="64">
        <v>-97.826491666666598</v>
      </c>
      <c r="J288" s="65" t="s">
        <v>50</v>
      </c>
      <c r="K288" s="66" t="s">
        <v>51</v>
      </c>
      <c r="L288" s="62" t="s">
        <v>58</v>
      </c>
      <c r="M288" s="69"/>
      <c r="N288" s="65" t="s">
        <v>50</v>
      </c>
      <c r="O288" s="66" t="s">
        <v>58</v>
      </c>
      <c r="P288" s="69"/>
      <c r="Q288" s="55" t="str">
        <f t="shared" si="4"/>
        <v>Non-Lead</v>
      </c>
      <c r="R288" s="70" t="s">
        <v>51</v>
      </c>
      <c r="S288" s="70" t="s">
        <v>51</v>
      </c>
      <c r="T288" s="70"/>
      <c r="U288" s="71" t="s">
        <v>53</v>
      </c>
      <c r="V288" s="71" t="s">
        <v>51</v>
      </c>
      <c r="W288" s="71" t="s">
        <v>51</v>
      </c>
      <c r="X288" s="71" t="s">
        <v>51</v>
      </c>
      <c r="Y288" s="72" t="str">
        <f>IF((OR((AND('[1]PWS Information'!$E$10="CWS",U288="Single Family Residence",Q288="Lead")),
(AND('[1]PWS Information'!$E$10="CWS",U288="Multiple Family Residence",'[1]PWS Information'!$E$11="Yes",Q288="Lead")),
(AND('[1]PWS Information'!$E$10="NTNC",Q288="Lead")))),"Tier 1",
IF((OR((AND('[1]PWS Information'!$E$10="CWS",U288="Multiple Family Residence",'[1]PWS Information'!$E$11="No",Q288="Lead")),
(AND('[1]PWS Information'!$E$10="CWS",U288="Other",Q288="Lead")),
(AND('[1]PWS Information'!$E$10="CWS",U288="Building",Q288="Lead")))),"Tier 2",
IF((OR((AND('[1]PWS Information'!$E$10="CWS",U288="Single Family Residence",Q288="Galvanized Requiring Replacement")),
(AND('[1]PWS Information'!$E$10="CWS",U288="Single Family Residence",Q288="Galvanized Requiring Replacement",R288="Yes")),
(AND('[1]PWS Information'!$E$10="NTNC",Q288="Galvanized Requiring Replacement")),
(AND('[1]PWS Information'!$E$10="NTNC",U288="Single Family Residence",R288="Yes")))),"Tier 3",
IF((OR((AND('[1]PWS Information'!$E$10="CWS",U288="Single Family Residence",S288="Yes",Q288="Non-Lead", J288="Non-Lead - Copper",L288="Before 1989")),
(AND('[1]PWS Information'!$E$10="CWS",U288="Single Family Residence",S288="Yes",Q288="Non-Lead", N288="Non-Lead - Copper",O288="Before 1989")))),"Tier 4",
IF((OR((AND('[1]PWS Information'!$E$10="NTNC",Q288="Non-Lead")),
(AND('[1]PWS Information'!$E$10="CWS",Q288="Non-Lead",S288="")),
(AND('[1]PWS Information'!$E$10="CWS",Q288="Non-Lead",S288="No")),
(AND('[1]PWS Information'!$E$10="CWS",Q288="Non-Lead",S288="Don't Know")),
(AND('[1]PWS Information'!$E$10="CWS",Q288="Non-Lead", J288="Non-Lead - Copper", S288="Yes", L288="Between 1989 and 2014")),
(AND('[1]PWS Information'!$E$10="CWS",Q288="Non-Lead", J288="Non-Lead - Copper", S288="Yes", L288="After 2014")),
(AND('[1]PWS Information'!$E$10="CWS",Q288="Non-Lead", J288="Non-Lead - Copper", S288="Yes", L288="Unknown")),
(AND('[1]PWS Information'!$E$10="CWS",Q288="Non-Lead", N288="Non-Lead - Copper", S288="Yes", O288="Between 1989 and 2014")),
(AND('[1]PWS Information'!$E$10="CWS",Q288="Non-Lead", N288="Non-Lead - Copper", S288="Yes", O288="After 2014")),
(AND('[1]PWS Information'!$E$10="CWS",Q288="Non-Lead", N288="Non-Lead - Copper", S288="Yes", O288="Unknown")),
(AND('[1]PWS Information'!$E$10="CWS",Q288="Unknown")),
(AND('[1]PWS Information'!$E$10="NTNC",Q288="Unknown")))),"Tier 5",
"")))))</f>
        <v>Tier 5</v>
      </c>
      <c r="Z288" s="71"/>
      <c r="AA288" s="71"/>
    </row>
    <row r="289" spans="1:27" ht="57.6" x14ac:dyDescent="0.3">
      <c r="A289" s="1"/>
      <c r="B289" s="70">
        <v>10851442</v>
      </c>
      <c r="C289" s="73" t="s">
        <v>182</v>
      </c>
      <c r="D289" s="74" t="s">
        <v>173</v>
      </c>
      <c r="E289" s="74" t="s">
        <v>128</v>
      </c>
      <c r="F289" s="74">
        <v>78640</v>
      </c>
      <c r="G289" s="78"/>
      <c r="H289" s="63">
        <v>29.964316700000001</v>
      </c>
      <c r="I289" s="64">
        <v>-97.8259166666666</v>
      </c>
      <c r="J289" s="65" t="s">
        <v>50</v>
      </c>
      <c r="K289" s="66" t="s">
        <v>51</v>
      </c>
      <c r="L289" s="62" t="s">
        <v>58</v>
      </c>
      <c r="M289" s="69"/>
      <c r="N289" s="65" t="s">
        <v>50</v>
      </c>
      <c r="O289" s="66" t="s">
        <v>58</v>
      </c>
      <c r="P289" s="69"/>
      <c r="Q289" s="55" t="str">
        <f t="shared" si="4"/>
        <v>Non-Lead</v>
      </c>
      <c r="R289" s="70" t="s">
        <v>51</v>
      </c>
      <c r="S289" s="70" t="s">
        <v>51</v>
      </c>
      <c r="T289" s="70"/>
      <c r="U289" s="71" t="s">
        <v>53</v>
      </c>
      <c r="V289" s="71" t="s">
        <v>51</v>
      </c>
      <c r="W289" s="71" t="s">
        <v>51</v>
      </c>
      <c r="X289" s="71" t="s">
        <v>51</v>
      </c>
      <c r="Y289" s="72" t="str">
        <f>IF((OR((AND('[1]PWS Information'!$E$10="CWS",U289="Single Family Residence",Q289="Lead")),
(AND('[1]PWS Information'!$E$10="CWS",U289="Multiple Family Residence",'[1]PWS Information'!$E$11="Yes",Q289="Lead")),
(AND('[1]PWS Information'!$E$10="NTNC",Q289="Lead")))),"Tier 1",
IF((OR((AND('[1]PWS Information'!$E$10="CWS",U289="Multiple Family Residence",'[1]PWS Information'!$E$11="No",Q289="Lead")),
(AND('[1]PWS Information'!$E$10="CWS",U289="Other",Q289="Lead")),
(AND('[1]PWS Information'!$E$10="CWS",U289="Building",Q289="Lead")))),"Tier 2",
IF((OR((AND('[1]PWS Information'!$E$10="CWS",U289="Single Family Residence",Q289="Galvanized Requiring Replacement")),
(AND('[1]PWS Information'!$E$10="CWS",U289="Single Family Residence",Q289="Galvanized Requiring Replacement",R289="Yes")),
(AND('[1]PWS Information'!$E$10="NTNC",Q289="Galvanized Requiring Replacement")),
(AND('[1]PWS Information'!$E$10="NTNC",U289="Single Family Residence",R289="Yes")))),"Tier 3",
IF((OR((AND('[1]PWS Information'!$E$10="CWS",U289="Single Family Residence",S289="Yes",Q289="Non-Lead", J289="Non-Lead - Copper",L289="Before 1989")),
(AND('[1]PWS Information'!$E$10="CWS",U289="Single Family Residence",S289="Yes",Q289="Non-Lead", N289="Non-Lead - Copper",O289="Before 1989")))),"Tier 4",
IF((OR((AND('[1]PWS Information'!$E$10="NTNC",Q289="Non-Lead")),
(AND('[1]PWS Information'!$E$10="CWS",Q289="Non-Lead",S289="")),
(AND('[1]PWS Information'!$E$10="CWS",Q289="Non-Lead",S289="No")),
(AND('[1]PWS Information'!$E$10="CWS",Q289="Non-Lead",S289="Don't Know")),
(AND('[1]PWS Information'!$E$10="CWS",Q289="Non-Lead", J289="Non-Lead - Copper", S289="Yes", L289="Between 1989 and 2014")),
(AND('[1]PWS Information'!$E$10="CWS",Q289="Non-Lead", J289="Non-Lead - Copper", S289="Yes", L289="After 2014")),
(AND('[1]PWS Information'!$E$10="CWS",Q289="Non-Lead", J289="Non-Lead - Copper", S289="Yes", L289="Unknown")),
(AND('[1]PWS Information'!$E$10="CWS",Q289="Non-Lead", N289="Non-Lead - Copper", S289="Yes", O289="Between 1989 and 2014")),
(AND('[1]PWS Information'!$E$10="CWS",Q289="Non-Lead", N289="Non-Lead - Copper", S289="Yes", O289="After 2014")),
(AND('[1]PWS Information'!$E$10="CWS",Q289="Non-Lead", N289="Non-Lead - Copper", S289="Yes", O289="Unknown")),
(AND('[1]PWS Information'!$E$10="CWS",Q289="Unknown")),
(AND('[1]PWS Information'!$E$10="NTNC",Q289="Unknown")))),"Tier 5",
"")))))</f>
        <v>Tier 5</v>
      </c>
      <c r="Z289" s="71"/>
      <c r="AA289" s="71"/>
    </row>
    <row r="290" spans="1:27" ht="57.6" x14ac:dyDescent="0.3">
      <c r="A290" s="17"/>
      <c r="B290" s="70">
        <v>15670203</v>
      </c>
      <c r="C290" s="73">
        <v>1190</v>
      </c>
      <c r="D290" s="74" t="s">
        <v>173</v>
      </c>
      <c r="E290" s="74" t="s">
        <v>49</v>
      </c>
      <c r="F290" s="74">
        <v>78640</v>
      </c>
      <c r="G290" s="78">
        <v>11773787</v>
      </c>
      <c r="H290" s="63">
        <v>29.965188900000001</v>
      </c>
      <c r="I290" s="64">
        <v>-97.826999999999998</v>
      </c>
      <c r="J290" s="65" t="s">
        <v>50</v>
      </c>
      <c r="K290" s="66" t="s">
        <v>51</v>
      </c>
      <c r="L290" s="62" t="s">
        <v>58</v>
      </c>
      <c r="M290" s="69"/>
      <c r="N290" s="65" t="s">
        <v>50</v>
      </c>
      <c r="O290" s="66" t="s">
        <v>58</v>
      </c>
      <c r="P290" s="69"/>
      <c r="Q290" s="55" t="str">
        <f t="shared" si="4"/>
        <v>Non-Lead</v>
      </c>
      <c r="R290" s="70" t="s">
        <v>51</v>
      </c>
      <c r="S290" s="70" t="s">
        <v>51</v>
      </c>
      <c r="T290" s="70"/>
      <c r="U290" s="71" t="s">
        <v>53</v>
      </c>
      <c r="V290" s="71" t="s">
        <v>51</v>
      </c>
      <c r="W290" s="71" t="s">
        <v>51</v>
      </c>
      <c r="X290" s="71" t="s">
        <v>51</v>
      </c>
      <c r="Y290" s="72" t="str">
        <f>IF((OR((AND('[1]PWS Information'!$E$10="CWS",U290="Single Family Residence",Q290="Lead")),
(AND('[1]PWS Information'!$E$10="CWS",U290="Multiple Family Residence",'[1]PWS Information'!$E$11="Yes",Q290="Lead")),
(AND('[1]PWS Information'!$E$10="NTNC",Q290="Lead")))),"Tier 1",
IF((OR((AND('[1]PWS Information'!$E$10="CWS",U290="Multiple Family Residence",'[1]PWS Information'!$E$11="No",Q290="Lead")),
(AND('[1]PWS Information'!$E$10="CWS",U290="Other",Q290="Lead")),
(AND('[1]PWS Information'!$E$10="CWS",U290="Building",Q290="Lead")))),"Tier 2",
IF((OR((AND('[1]PWS Information'!$E$10="CWS",U290="Single Family Residence",Q290="Galvanized Requiring Replacement")),
(AND('[1]PWS Information'!$E$10="CWS",U290="Single Family Residence",Q290="Galvanized Requiring Replacement",R290="Yes")),
(AND('[1]PWS Information'!$E$10="NTNC",Q290="Galvanized Requiring Replacement")),
(AND('[1]PWS Information'!$E$10="NTNC",U290="Single Family Residence",R290="Yes")))),"Tier 3",
IF((OR((AND('[1]PWS Information'!$E$10="CWS",U290="Single Family Residence",S290="Yes",Q290="Non-Lead", J290="Non-Lead - Copper",L290="Before 1989")),
(AND('[1]PWS Information'!$E$10="CWS",U290="Single Family Residence",S290="Yes",Q290="Non-Lead", N290="Non-Lead - Copper",O290="Before 1989")))),"Tier 4",
IF((OR((AND('[1]PWS Information'!$E$10="NTNC",Q290="Non-Lead")),
(AND('[1]PWS Information'!$E$10="CWS",Q290="Non-Lead",S290="")),
(AND('[1]PWS Information'!$E$10="CWS",Q290="Non-Lead",S290="No")),
(AND('[1]PWS Information'!$E$10="CWS",Q290="Non-Lead",S290="Don't Know")),
(AND('[1]PWS Information'!$E$10="CWS",Q290="Non-Lead", J290="Non-Lead - Copper", S290="Yes", L290="Between 1989 and 2014")),
(AND('[1]PWS Information'!$E$10="CWS",Q290="Non-Lead", J290="Non-Lead - Copper", S290="Yes", L290="After 2014")),
(AND('[1]PWS Information'!$E$10="CWS",Q290="Non-Lead", J290="Non-Lead - Copper", S290="Yes", L290="Unknown")),
(AND('[1]PWS Information'!$E$10="CWS",Q290="Non-Lead", N290="Non-Lead - Copper", S290="Yes", O290="Between 1989 and 2014")),
(AND('[1]PWS Information'!$E$10="CWS",Q290="Non-Lead", N290="Non-Lead - Copper", S290="Yes", O290="After 2014")),
(AND('[1]PWS Information'!$E$10="CWS",Q290="Non-Lead", N290="Non-Lead - Copper", S290="Yes", O290="Unknown")),
(AND('[1]PWS Information'!$E$10="CWS",Q290="Unknown")),
(AND('[1]PWS Information'!$E$10="NTNC",Q290="Unknown")))),"Tier 5",
"")))))</f>
        <v>Tier 5</v>
      </c>
      <c r="Z290" s="71"/>
      <c r="AA290" s="71"/>
    </row>
    <row r="291" spans="1:27" ht="57.6" x14ac:dyDescent="0.3">
      <c r="A291" s="1"/>
      <c r="B291" s="70">
        <v>13266652</v>
      </c>
      <c r="C291" s="73">
        <v>1175</v>
      </c>
      <c r="D291" s="74" t="s">
        <v>173</v>
      </c>
      <c r="E291" s="74" t="s">
        <v>49</v>
      </c>
      <c r="F291" s="74">
        <v>78640</v>
      </c>
      <c r="G291" s="78"/>
      <c r="H291" s="63">
        <v>29.9658528</v>
      </c>
      <c r="I291" s="64">
        <v>-97.826847222222199</v>
      </c>
      <c r="J291" s="65" t="s">
        <v>50</v>
      </c>
      <c r="K291" s="66" t="s">
        <v>51</v>
      </c>
      <c r="L291" s="62" t="s">
        <v>58</v>
      </c>
      <c r="M291" s="69"/>
      <c r="N291" s="65" t="s">
        <v>50</v>
      </c>
      <c r="O291" s="66" t="s">
        <v>58</v>
      </c>
      <c r="P291" s="69"/>
      <c r="Q291" s="55" t="str">
        <f t="shared" si="4"/>
        <v>Non-Lead</v>
      </c>
      <c r="R291" s="70" t="s">
        <v>51</v>
      </c>
      <c r="S291" s="70" t="s">
        <v>51</v>
      </c>
      <c r="T291" s="70"/>
      <c r="U291" s="71" t="s">
        <v>53</v>
      </c>
      <c r="V291" s="71" t="s">
        <v>51</v>
      </c>
      <c r="W291" s="71" t="s">
        <v>51</v>
      </c>
      <c r="X291" s="71" t="s">
        <v>51</v>
      </c>
      <c r="Y291" s="72" t="str">
        <f>IF((OR((AND('[1]PWS Information'!$E$10="CWS",U291="Single Family Residence",Q291="Lead")),
(AND('[1]PWS Information'!$E$10="CWS",U291="Multiple Family Residence",'[1]PWS Information'!$E$11="Yes",Q291="Lead")),
(AND('[1]PWS Information'!$E$10="NTNC",Q291="Lead")))),"Tier 1",
IF((OR((AND('[1]PWS Information'!$E$10="CWS",U291="Multiple Family Residence",'[1]PWS Information'!$E$11="No",Q291="Lead")),
(AND('[1]PWS Information'!$E$10="CWS",U291="Other",Q291="Lead")),
(AND('[1]PWS Information'!$E$10="CWS",U291="Building",Q291="Lead")))),"Tier 2",
IF((OR((AND('[1]PWS Information'!$E$10="CWS",U291="Single Family Residence",Q291="Galvanized Requiring Replacement")),
(AND('[1]PWS Information'!$E$10="CWS",U291="Single Family Residence",Q291="Galvanized Requiring Replacement",R291="Yes")),
(AND('[1]PWS Information'!$E$10="NTNC",Q291="Galvanized Requiring Replacement")),
(AND('[1]PWS Information'!$E$10="NTNC",U291="Single Family Residence",R291="Yes")))),"Tier 3",
IF((OR((AND('[1]PWS Information'!$E$10="CWS",U291="Single Family Residence",S291="Yes",Q291="Non-Lead", J291="Non-Lead - Copper",L291="Before 1989")),
(AND('[1]PWS Information'!$E$10="CWS",U291="Single Family Residence",S291="Yes",Q291="Non-Lead", N291="Non-Lead - Copper",O291="Before 1989")))),"Tier 4",
IF((OR((AND('[1]PWS Information'!$E$10="NTNC",Q291="Non-Lead")),
(AND('[1]PWS Information'!$E$10="CWS",Q291="Non-Lead",S291="")),
(AND('[1]PWS Information'!$E$10="CWS",Q291="Non-Lead",S291="No")),
(AND('[1]PWS Information'!$E$10="CWS",Q291="Non-Lead",S291="Don't Know")),
(AND('[1]PWS Information'!$E$10="CWS",Q291="Non-Lead", J291="Non-Lead - Copper", S291="Yes", L291="Between 1989 and 2014")),
(AND('[1]PWS Information'!$E$10="CWS",Q291="Non-Lead", J291="Non-Lead - Copper", S291="Yes", L291="After 2014")),
(AND('[1]PWS Information'!$E$10="CWS",Q291="Non-Lead", J291="Non-Lead - Copper", S291="Yes", L291="Unknown")),
(AND('[1]PWS Information'!$E$10="CWS",Q291="Non-Lead", N291="Non-Lead - Copper", S291="Yes", O291="Between 1989 and 2014")),
(AND('[1]PWS Information'!$E$10="CWS",Q291="Non-Lead", N291="Non-Lead - Copper", S291="Yes", O291="After 2014")),
(AND('[1]PWS Information'!$E$10="CWS",Q291="Non-Lead", N291="Non-Lead - Copper", S291="Yes", O291="Unknown")),
(AND('[1]PWS Information'!$E$10="CWS",Q291="Unknown")),
(AND('[1]PWS Information'!$E$10="NTNC",Q291="Unknown")))),"Tier 5",
"")))))</f>
        <v>Tier 5</v>
      </c>
      <c r="Z291" s="71"/>
      <c r="AA291" s="71"/>
    </row>
    <row r="292" spans="1:27" ht="57.6" x14ac:dyDescent="0.3">
      <c r="A292" s="1"/>
      <c r="B292" s="70">
        <v>812010</v>
      </c>
      <c r="C292" s="73">
        <v>1174</v>
      </c>
      <c r="D292" s="74" t="s">
        <v>173</v>
      </c>
      <c r="E292" s="74" t="s">
        <v>49</v>
      </c>
      <c r="F292" s="74">
        <v>78640</v>
      </c>
      <c r="G292" s="78"/>
      <c r="H292" s="63">
        <v>29.9656178</v>
      </c>
      <c r="I292" s="64">
        <v>-97.827176399999999</v>
      </c>
      <c r="J292" s="65" t="s">
        <v>50</v>
      </c>
      <c r="K292" s="66" t="s">
        <v>51</v>
      </c>
      <c r="L292" s="62" t="s">
        <v>58</v>
      </c>
      <c r="M292" s="69"/>
      <c r="N292" s="65" t="s">
        <v>50</v>
      </c>
      <c r="O292" s="66" t="s">
        <v>58</v>
      </c>
      <c r="P292" s="69"/>
      <c r="Q292" s="55" t="str">
        <f t="shared" si="4"/>
        <v>Non-Lead</v>
      </c>
      <c r="R292" s="70" t="s">
        <v>51</v>
      </c>
      <c r="S292" s="70" t="s">
        <v>51</v>
      </c>
      <c r="T292" s="70"/>
      <c r="U292" s="71" t="s">
        <v>53</v>
      </c>
      <c r="V292" s="71" t="s">
        <v>51</v>
      </c>
      <c r="W292" s="71" t="s">
        <v>51</v>
      </c>
      <c r="X292" s="71" t="s">
        <v>51</v>
      </c>
      <c r="Y292" s="72" t="str">
        <f>IF((OR((AND('[1]PWS Information'!$E$10="CWS",U292="Single Family Residence",Q292="Lead")),
(AND('[1]PWS Information'!$E$10="CWS",U292="Multiple Family Residence",'[1]PWS Information'!$E$11="Yes",Q292="Lead")),
(AND('[1]PWS Information'!$E$10="NTNC",Q292="Lead")))),"Tier 1",
IF((OR((AND('[1]PWS Information'!$E$10="CWS",U292="Multiple Family Residence",'[1]PWS Information'!$E$11="No",Q292="Lead")),
(AND('[1]PWS Information'!$E$10="CWS",U292="Other",Q292="Lead")),
(AND('[1]PWS Information'!$E$10="CWS",U292="Building",Q292="Lead")))),"Tier 2",
IF((OR((AND('[1]PWS Information'!$E$10="CWS",U292="Single Family Residence",Q292="Galvanized Requiring Replacement")),
(AND('[1]PWS Information'!$E$10="CWS",U292="Single Family Residence",Q292="Galvanized Requiring Replacement",R292="Yes")),
(AND('[1]PWS Information'!$E$10="NTNC",Q292="Galvanized Requiring Replacement")),
(AND('[1]PWS Information'!$E$10="NTNC",U292="Single Family Residence",R292="Yes")))),"Tier 3",
IF((OR((AND('[1]PWS Information'!$E$10="CWS",U292="Single Family Residence",S292="Yes",Q292="Non-Lead", J292="Non-Lead - Copper",L292="Before 1989")),
(AND('[1]PWS Information'!$E$10="CWS",U292="Single Family Residence",S292="Yes",Q292="Non-Lead", N292="Non-Lead - Copper",O292="Before 1989")))),"Tier 4",
IF((OR((AND('[1]PWS Information'!$E$10="NTNC",Q292="Non-Lead")),
(AND('[1]PWS Information'!$E$10="CWS",Q292="Non-Lead",S292="")),
(AND('[1]PWS Information'!$E$10="CWS",Q292="Non-Lead",S292="No")),
(AND('[1]PWS Information'!$E$10="CWS",Q292="Non-Lead",S292="Don't Know")),
(AND('[1]PWS Information'!$E$10="CWS",Q292="Non-Lead", J292="Non-Lead - Copper", S292="Yes", L292="Between 1989 and 2014")),
(AND('[1]PWS Information'!$E$10="CWS",Q292="Non-Lead", J292="Non-Lead - Copper", S292="Yes", L292="After 2014")),
(AND('[1]PWS Information'!$E$10="CWS",Q292="Non-Lead", J292="Non-Lead - Copper", S292="Yes", L292="Unknown")),
(AND('[1]PWS Information'!$E$10="CWS",Q292="Non-Lead", N292="Non-Lead - Copper", S292="Yes", O292="Between 1989 and 2014")),
(AND('[1]PWS Information'!$E$10="CWS",Q292="Non-Lead", N292="Non-Lead - Copper", S292="Yes", O292="After 2014")),
(AND('[1]PWS Information'!$E$10="CWS",Q292="Non-Lead", N292="Non-Lead - Copper", S292="Yes", O292="Unknown")),
(AND('[1]PWS Information'!$E$10="CWS",Q292="Unknown")),
(AND('[1]PWS Information'!$E$10="NTNC",Q292="Unknown")))),"Tier 5",
"")))))</f>
        <v>Tier 5</v>
      </c>
      <c r="Z292" s="71"/>
      <c r="AA292" s="71"/>
    </row>
    <row r="293" spans="1:27" ht="57.6" x14ac:dyDescent="0.3">
      <c r="A293" s="1"/>
      <c r="B293" s="70">
        <v>10825022</v>
      </c>
      <c r="C293" s="73">
        <v>1151</v>
      </c>
      <c r="D293" s="74" t="s">
        <v>173</v>
      </c>
      <c r="E293" s="74" t="s">
        <v>49</v>
      </c>
      <c r="F293" s="74">
        <v>78640</v>
      </c>
      <c r="G293" s="78"/>
      <c r="H293" s="63">
        <v>29.966094399999999</v>
      </c>
      <c r="I293" s="64">
        <v>-97.827116666666598</v>
      </c>
      <c r="J293" s="65" t="s">
        <v>50</v>
      </c>
      <c r="K293" s="66" t="s">
        <v>51</v>
      </c>
      <c r="L293" s="62" t="s">
        <v>58</v>
      </c>
      <c r="M293" s="69"/>
      <c r="N293" s="65" t="s">
        <v>50</v>
      </c>
      <c r="O293" s="66" t="s">
        <v>58</v>
      </c>
      <c r="P293" s="69"/>
      <c r="Q293" s="55" t="str">
        <f t="shared" si="4"/>
        <v>Non-Lead</v>
      </c>
      <c r="R293" s="70" t="s">
        <v>51</v>
      </c>
      <c r="S293" s="70" t="s">
        <v>51</v>
      </c>
      <c r="T293" s="70"/>
      <c r="U293" s="71" t="s">
        <v>53</v>
      </c>
      <c r="V293" s="71" t="s">
        <v>51</v>
      </c>
      <c r="W293" s="71" t="s">
        <v>51</v>
      </c>
      <c r="X293" s="71" t="s">
        <v>51</v>
      </c>
      <c r="Y293" s="72" t="str">
        <f>IF((OR((AND('[1]PWS Information'!$E$10="CWS",U293="Single Family Residence",Q293="Lead")),
(AND('[1]PWS Information'!$E$10="CWS",U293="Multiple Family Residence",'[1]PWS Information'!$E$11="Yes",Q293="Lead")),
(AND('[1]PWS Information'!$E$10="NTNC",Q293="Lead")))),"Tier 1",
IF((OR((AND('[1]PWS Information'!$E$10="CWS",U293="Multiple Family Residence",'[1]PWS Information'!$E$11="No",Q293="Lead")),
(AND('[1]PWS Information'!$E$10="CWS",U293="Other",Q293="Lead")),
(AND('[1]PWS Information'!$E$10="CWS",U293="Building",Q293="Lead")))),"Tier 2",
IF((OR((AND('[1]PWS Information'!$E$10="CWS",U293="Single Family Residence",Q293="Galvanized Requiring Replacement")),
(AND('[1]PWS Information'!$E$10="CWS",U293="Single Family Residence",Q293="Galvanized Requiring Replacement",R293="Yes")),
(AND('[1]PWS Information'!$E$10="NTNC",Q293="Galvanized Requiring Replacement")),
(AND('[1]PWS Information'!$E$10="NTNC",U293="Single Family Residence",R293="Yes")))),"Tier 3",
IF((OR((AND('[1]PWS Information'!$E$10="CWS",U293="Single Family Residence",S293="Yes",Q293="Non-Lead", J293="Non-Lead - Copper",L293="Before 1989")),
(AND('[1]PWS Information'!$E$10="CWS",U293="Single Family Residence",S293="Yes",Q293="Non-Lead", N293="Non-Lead - Copper",O293="Before 1989")))),"Tier 4",
IF((OR((AND('[1]PWS Information'!$E$10="NTNC",Q293="Non-Lead")),
(AND('[1]PWS Information'!$E$10="CWS",Q293="Non-Lead",S293="")),
(AND('[1]PWS Information'!$E$10="CWS",Q293="Non-Lead",S293="No")),
(AND('[1]PWS Information'!$E$10="CWS",Q293="Non-Lead",S293="Don't Know")),
(AND('[1]PWS Information'!$E$10="CWS",Q293="Non-Lead", J293="Non-Lead - Copper", S293="Yes", L293="Between 1989 and 2014")),
(AND('[1]PWS Information'!$E$10="CWS",Q293="Non-Lead", J293="Non-Lead - Copper", S293="Yes", L293="After 2014")),
(AND('[1]PWS Information'!$E$10="CWS",Q293="Non-Lead", J293="Non-Lead - Copper", S293="Yes", L293="Unknown")),
(AND('[1]PWS Information'!$E$10="CWS",Q293="Non-Lead", N293="Non-Lead - Copper", S293="Yes", O293="Between 1989 and 2014")),
(AND('[1]PWS Information'!$E$10="CWS",Q293="Non-Lead", N293="Non-Lead - Copper", S293="Yes", O293="After 2014")),
(AND('[1]PWS Information'!$E$10="CWS",Q293="Non-Lead", N293="Non-Lead - Copper", S293="Yes", O293="Unknown")),
(AND('[1]PWS Information'!$E$10="CWS",Q293="Unknown")),
(AND('[1]PWS Information'!$E$10="NTNC",Q293="Unknown")))),"Tier 5",
"")))))</f>
        <v>Tier 5</v>
      </c>
      <c r="Z293" s="71"/>
      <c r="AA293" s="71"/>
    </row>
    <row r="294" spans="1:27" ht="57.6" x14ac:dyDescent="0.3">
      <c r="A294" s="17"/>
      <c r="B294" s="70">
        <v>12726925</v>
      </c>
      <c r="C294" s="73">
        <v>1131</v>
      </c>
      <c r="D294" s="74" t="s">
        <v>173</v>
      </c>
      <c r="E294" s="74" t="s">
        <v>128</v>
      </c>
      <c r="F294" s="74">
        <v>78640</v>
      </c>
      <c r="G294" s="78"/>
      <c r="H294" s="63">
        <v>29.966397199999999</v>
      </c>
      <c r="I294" s="64">
        <v>-97.827474999999893</v>
      </c>
      <c r="J294" s="65" t="s">
        <v>50</v>
      </c>
      <c r="K294" s="66" t="s">
        <v>51</v>
      </c>
      <c r="L294" s="62" t="s">
        <v>58</v>
      </c>
      <c r="M294" s="69"/>
      <c r="N294" s="65" t="s">
        <v>50</v>
      </c>
      <c r="O294" s="66" t="s">
        <v>58</v>
      </c>
      <c r="P294" s="69"/>
      <c r="Q294" s="55" t="str">
        <f t="shared" si="4"/>
        <v>Non-Lead</v>
      </c>
      <c r="R294" s="70" t="s">
        <v>51</v>
      </c>
      <c r="S294" s="70" t="s">
        <v>51</v>
      </c>
      <c r="T294" s="70"/>
      <c r="U294" s="71" t="s">
        <v>53</v>
      </c>
      <c r="V294" s="71" t="s">
        <v>51</v>
      </c>
      <c r="W294" s="71" t="s">
        <v>51</v>
      </c>
      <c r="X294" s="71" t="s">
        <v>51</v>
      </c>
      <c r="Y294" s="72" t="str">
        <f>IF((OR((AND('[1]PWS Information'!$E$10="CWS",U294="Single Family Residence",Q294="Lead")),
(AND('[1]PWS Information'!$E$10="CWS",U294="Multiple Family Residence",'[1]PWS Information'!$E$11="Yes",Q294="Lead")),
(AND('[1]PWS Information'!$E$10="NTNC",Q294="Lead")))),"Tier 1",
IF((OR((AND('[1]PWS Information'!$E$10="CWS",U294="Multiple Family Residence",'[1]PWS Information'!$E$11="No",Q294="Lead")),
(AND('[1]PWS Information'!$E$10="CWS",U294="Other",Q294="Lead")),
(AND('[1]PWS Information'!$E$10="CWS",U294="Building",Q294="Lead")))),"Tier 2",
IF((OR((AND('[1]PWS Information'!$E$10="CWS",U294="Single Family Residence",Q294="Galvanized Requiring Replacement")),
(AND('[1]PWS Information'!$E$10="CWS",U294="Single Family Residence",Q294="Galvanized Requiring Replacement",R294="Yes")),
(AND('[1]PWS Information'!$E$10="NTNC",Q294="Galvanized Requiring Replacement")),
(AND('[1]PWS Information'!$E$10="NTNC",U294="Single Family Residence",R294="Yes")))),"Tier 3",
IF((OR((AND('[1]PWS Information'!$E$10="CWS",U294="Single Family Residence",S294="Yes",Q294="Non-Lead", J294="Non-Lead - Copper",L294="Before 1989")),
(AND('[1]PWS Information'!$E$10="CWS",U294="Single Family Residence",S294="Yes",Q294="Non-Lead", N294="Non-Lead - Copper",O294="Before 1989")))),"Tier 4",
IF((OR((AND('[1]PWS Information'!$E$10="NTNC",Q294="Non-Lead")),
(AND('[1]PWS Information'!$E$10="CWS",Q294="Non-Lead",S294="")),
(AND('[1]PWS Information'!$E$10="CWS",Q294="Non-Lead",S294="No")),
(AND('[1]PWS Information'!$E$10="CWS",Q294="Non-Lead",S294="Don't Know")),
(AND('[1]PWS Information'!$E$10="CWS",Q294="Non-Lead", J294="Non-Lead - Copper", S294="Yes", L294="Between 1989 and 2014")),
(AND('[1]PWS Information'!$E$10="CWS",Q294="Non-Lead", J294="Non-Lead - Copper", S294="Yes", L294="After 2014")),
(AND('[1]PWS Information'!$E$10="CWS",Q294="Non-Lead", J294="Non-Lead - Copper", S294="Yes", L294="Unknown")),
(AND('[1]PWS Information'!$E$10="CWS",Q294="Non-Lead", N294="Non-Lead - Copper", S294="Yes", O294="Between 1989 and 2014")),
(AND('[1]PWS Information'!$E$10="CWS",Q294="Non-Lead", N294="Non-Lead - Copper", S294="Yes", O294="After 2014")),
(AND('[1]PWS Information'!$E$10="CWS",Q294="Non-Lead", N294="Non-Lead - Copper", S294="Yes", O294="Unknown")),
(AND('[1]PWS Information'!$E$10="CWS",Q294="Unknown")),
(AND('[1]PWS Information'!$E$10="NTNC",Q294="Unknown")))),"Tier 5",
"")))))</f>
        <v>Tier 5</v>
      </c>
      <c r="Z294" s="71"/>
      <c r="AA294" s="71"/>
    </row>
    <row r="295" spans="1:27" ht="57.6" x14ac:dyDescent="0.3">
      <c r="A295" s="1"/>
      <c r="B295" s="70">
        <v>3722496</v>
      </c>
      <c r="C295" s="73">
        <v>1125</v>
      </c>
      <c r="D295" s="74" t="s">
        <v>173</v>
      </c>
      <c r="E295" s="74" t="s">
        <v>128</v>
      </c>
      <c r="F295" s="74">
        <v>78640</v>
      </c>
      <c r="G295" s="78">
        <v>11773106</v>
      </c>
      <c r="H295" s="63">
        <v>29.9662167</v>
      </c>
      <c r="I295" s="64">
        <v>-97.827933333333306</v>
      </c>
      <c r="J295" s="65" t="s">
        <v>50</v>
      </c>
      <c r="K295" s="66" t="s">
        <v>51</v>
      </c>
      <c r="L295" s="62" t="s">
        <v>58</v>
      </c>
      <c r="M295" s="69"/>
      <c r="N295" s="65" t="s">
        <v>50</v>
      </c>
      <c r="O295" s="66" t="s">
        <v>58</v>
      </c>
      <c r="P295" s="69"/>
      <c r="Q295" s="55" t="str">
        <f t="shared" si="4"/>
        <v>Non-Lead</v>
      </c>
      <c r="R295" s="70" t="s">
        <v>51</v>
      </c>
      <c r="S295" s="70" t="s">
        <v>51</v>
      </c>
      <c r="T295" s="70"/>
      <c r="U295" s="71" t="s">
        <v>53</v>
      </c>
      <c r="V295" s="71" t="s">
        <v>51</v>
      </c>
      <c r="W295" s="71" t="s">
        <v>51</v>
      </c>
      <c r="X295" s="71" t="s">
        <v>51</v>
      </c>
      <c r="Y295" s="72" t="str">
        <f>IF((OR((AND('[1]PWS Information'!$E$10="CWS",U295="Single Family Residence",Q295="Lead")),
(AND('[1]PWS Information'!$E$10="CWS",U295="Multiple Family Residence",'[1]PWS Information'!$E$11="Yes",Q295="Lead")),
(AND('[1]PWS Information'!$E$10="NTNC",Q295="Lead")))),"Tier 1",
IF((OR((AND('[1]PWS Information'!$E$10="CWS",U295="Multiple Family Residence",'[1]PWS Information'!$E$11="No",Q295="Lead")),
(AND('[1]PWS Information'!$E$10="CWS",U295="Other",Q295="Lead")),
(AND('[1]PWS Information'!$E$10="CWS",U295="Building",Q295="Lead")))),"Tier 2",
IF((OR((AND('[1]PWS Information'!$E$10="CWS",U295="Single Family Residence",Q295="Galvanized Requiring Replacement")),
(AND('[1]PWS Information'!$E$10="CWS",U295="Single Family Residence",Q295="Galvanized Requiring Replacement",R295="Yes")),
(AND('[1]PWS Information'!$E$10="NTNC",Q295="Galvanized Requiring Replacement")),
(AND('[1]PWS Information'!$E$10="NTNC",U295="Single Family Residence",R295="Yes")))),"Tier 3",
IF((OR((AND('[1]PWS Information'!$E$10="CWS",U295="Single Family Residence",S295="Yes",Q295="Non-Lead", J295="Non-Lead - Copper",L295="Before 1989")),
(AND('[1]PWS Information'!$E$10="CWS",U295="Single Family Residence",S295="Yes",Q295="Non-Lead", N295="Non-Lead - Copper",O295="Before 1989")))),"Tier 4",
IF((OR((AND('[1]PWS Information'!$E$10="NTNC",Q295="Non-Lead")),
(AND('[1]PWS Information'!$E$10="CWS",Q295="Non-Lead",S295="")),
(AND('[1]PWS Information'!$E$10="CWS",Q295="Non-Lead",S295="No")),
(AND('[1]PWS Information'!$E$10="CWS",Q295="Non-Lead",S295="Don't Know")),
(AND('[1]PWS Information'!$E$10="CWS",Q295="Non-Lead", J295="Non-Lead - Copper", S295="Yes", L295="Between 1989 and 2014")),
(AND('[1]PWS Information'!$E$10="CWS",Q295="Non-Lead", J295="Non-Lead - Copper", S295="Yes", L295="After 2014")),
(AND('[1]PWS Information'!$E$10="CWS",Q295="Non-Lead", J295="Non-Lead - Copper", S295="Yes", L295="Unknown")),
(AND('[1]PWS Information'!$E$10="CWS",Q295="Non-Lead", N295="Non-Lead - Copper", S295="Yes", O295="Between 1989 and 2014")),
(AND('[1]PWS Information'!$E$10="CWS",Q295="Non-Lead", N295="Non-Lead - Copper", S295="Yes", O295="After 2014")),
(AND('[1]PWS Information'!$E$10="CWS",Q295="Non-Lead", N295="Non-Lead - Copper", S295="Yes", O295="Unknown")),
(AND('[1]PWS Information'!$E$10="CWS",Q295="Unknown")),
(AND('[1]PWS Information'!$E$10="NTNC",Q295="Unknown")))),"Tier 5",
"")))))</f>
        <v>Tier 5</v>
      </c>
      <c r="Z295" s="71"/>
      <c r="AA295" s="71"/>
    </row>
    <row r="296" spans="1:27" ht="57.6" x14ac:dyDescent="0.3">
      <c r="A296" s="1"/>
      <c r="B296" s="70">
        <v>15626459</v>
      </c>
      <c r="C296" s="73">
        <v>1100</v>
      </c>
      <c r="D296" s="74" t="s">
        <v>173</v>
      </c>
      <c r="E296" s="74" t="s">
        <v>49</v>
      </c>
      <c r="F296" s="74">
        <v>78640</v>
      </c>
      <c r="G296" s="78">
        <v>7687160</v>
      </c>
      <c r="H296" s="63">
        <v>29.965655600000002</v>
      </c>
      <c r="I296" s="64">
        <v>-97.827708333333305</v>
      </c>
      <c r="J296" s="65" t="s">
        <v>50</v>
      </c>
      <c r="K296" s="66" t="s">
        <v>51</v>
      </c>
      <c r="L296" s="62" t="s">
        <v>58</v>
      </c>
      <c r="M296" s="69"/>
      <c r="N296" s="65" t="s">
        <v>50</v>
      </c>
      <c r="O296" s="66" t="s">
        <v>58</v>
      </c>
      <c r="P296" s="69"/>
      <c r="Q296" s="55" t="str">
        <f t="shared" si="4"/>
        <v>Non-Lead</v>
      </c>
      <c r="R296" s="70" t="s">
        <v>51</v>
      </c>
      <c r="S296" s="70" t="s">
        <v>51</v>
      </c>
      <c r="T296" s="70"/>
      <c r="U296" s="71" t="s">
        <v>53</v>
      </c>
      <c r="V296" s="71" t="s">
        <v>51</v>
      </c>
      <c r="W296" s="71" t="s">
        <v>51</v>
      </c>
      <c r="X296" s="71" t="s">
        <v>51</v>
      </c>
      <c r="Y296" s="72" t="str">
        <f>IF((OR((AND('[1]PWS Information'!$E$10="CWS",U296="Single Family Residence",Q296="Lead")),
(AND('[1]PWS Information'!$E$10="CWS",U296="Multiple Family Residence",'[1]PWS Information'!$E$11="Yes",Q296="Lead")),
(AND('[1]PWS Information'!$E$10="NTNC",Q296="Lead")))),"Tier 1",
IF((OR((AND('[1]PWS Information'!$E$10="CWS",U296="Multiple Family Residence",'[1]PWS Information'!$E$11="No",Q296="Lead")),
(AND('[1]PWS Information'!$E$10="CWS",U296="Other",Q296="Lead")),
(AND('[1]PWS Information'!$E$10="CWS",U296="Building",Q296="Lead")))),"Tier 2",
IF((OR((AND('[1]PWS Information'!$E$10="CWS",U296="Single Family Residence",Q296="Galvanized Requiring Replacement")),
(AND('[1]PWS Information'!$E$10="CWS",U296="Single Family Residence",Q296="Galvanized Requiring Replacement",R296="Yes")),
(AND('[1]PWS Information'!$E$10="NTNC",Q296="Galvanized Requiring Replacement")),
(AND('[1]PWS Information'!$E$10="NTNC",U296="Single Family Residence",R296="Yes")))),"Tier 3",
IF((OR((AND('[1]PWS Information'!$E$10="CWS",U296="Single Family Residence",S296="Yes",Q296="Non-Lead", J296="Non-Lead - Copper",L296="Before 1989")),
(AND('[1]PWS Information'!$E$10="CWS",U296="Single Family Residence",S296="Yes",Q296="Non-Lead", N296="Non-Lead - Copper",O296="Before 1989")))),"Tier 4",
IF((OR((AND('[1]PWS Information'!$E$10="NTNC",Q296="Non-Lead")),
(AND('[1]PWS Information'!$E$10="CWS",Q296="Non-Lead",S296="")),
(AND('[1]PWS Information'!$E$10="CWS",Q296="Non-Lead",S296="No")),
(AND('[1]PWS Information'!$E$10="CWS",Q296="Non-Lead",S296="Don't Know")),
(AND('[1]PWS Information'!$E$10="CWS",Q296="Non-Lead", J296="Non-Lead - Copper", S296="Yes", L296="Between 1989 and 2014")),
(AND('[1]PWS Information'!$E$10="CWS",Q296="Non-Lead", J296="Non-Lead - Copper", S296="Yes", L296="After 2014")),
(AND('[1]PWS Information'!$E$10="CWS",Q296="Non-Lead", J296="Non-Lead - Copper", S296="Yes", L296="Unknown")),
(AND('[1]PWS Information'!$E$10="CWS",Q296="Non-Lead", N296="Non-Lead - Copper", S296="Yes", O296="Between 1989 and 2014")),
(AND('[1]PWS Information'!$E$10="CWS",Q296="Non-Lead", N296="Non-Lead - Copper", S296="Yes", O296="After 2014")),
(AND('[1]PWS Information'!$E$10="CWS",Q296="Non-Lead", N296="Non-Lead - Copper", S296="Yes", O296="Unknown")),
(AND('[1]PWS Information'!$E$10="CWS",Q296="Unknown")),
(AND('[1]PWS Information'!$E$10="NTNC",Q296="Unknown")))),"Tier 5",
"")))))</f>
        <v>Tier 5</v>
      </c>
      <c r="Z296" s="71"/>
      <c r="AA296" s="71"/>
    </row>
    <row r="297" spans="1:27" ht="57.6" x14ac:dyDescent="0.3">
      <c r="A297" s="1"/>
      <c r="B297" s="70">
        <v>10908068</v>
      </c>
      <c r="C297" s="73">
        <v>1034</v>
      </c>
      <c r="D297" s="74" t="s">
        <v>173</v>
      </c>
      <c r="E297" s="74" t="s">
        <v>49</v>
      </c>
      <c r="F297" s="74">
        <v>78640</v>
      </c>
      <c r="G297" s="78"/>
      <c r="H297" s="63">
        <v>29.9652694</v>
      </c>
      <c r="I297" s="64">
        <v>-97.828125</v>
      </c>
      <c r="J297" s="65" t="s">
        <v>50</v>
      </c>
      <c r="K297" s="66" t="s">
        <v>51</v>
      </c>
      <c r="L297" s="62" t="s">
        <v>58</v>
      </c>
      <c r="M297" s="69"/>
      <c r="N297" s="65" t="s">
        <v>50</v>
      </c>
      <c r="O297" s="66" t="s">
        <v>58</v>
      </c>
      <c r="P297" s="69"/>
      <c r="Q297" s="55" t="str">
        <f t="shared" si="4"/>
        <v>Non-Lead</v>
      </c>
      <c r="R297" s="70" t="s">
        <v>51</v>
      </c>
      <c r="S297" s="70" t="s">
        <v>51</v>
      </c>
      <c r="T297" s="70"/>
      <c r="U297" s="71" t="s">
        <v>53</v>
      </c>
      <c r="V297" s="71" t="s">
        <v>51</v>
      </c>
      <c r="W297" s="71" t="s">
        <v>51</v>
      </c>
      <c r="X297" s="71" t="s">
        <v>51</v>
      </c>
      <c r="Y297" s="72" t="str">
        <f>IF((OR((AND('[1]PWS Information'!$E$10="CWS",U297="Single Family Residence",Q297="Lead")),
(AND('[1]PWS Information'!$E$10="CWS",U297="Multiple Family Residence",'[1]PWS Information'!$E$11="Yes",Q297="Lead")),
(AND('[1]PWS Information'!$E$10="NTNC",Q297="Lead")))),"Tier 1",
IF((OR((AND('[1]PWS Information'!$E$10="CWS",U297="Multiple Family Residence",'[1]PWS Information'!$E$11="No",Q297="Lead")),
(AND('[1]PWS Information'!$E$10="CWS",U297="Other",Q297="Lead")),
(AND('[1]PWS Information'!$E$10="CWS",U297="Building",Q297="Lead")))),"Tier 2",
IF((OR((AND('[1]PWS Information'!$E$10="CWS",U297="Single Family Residence",Q297="Galvanized Requiring Replacement")),
(AND('[1]PWS Information'!$E$10="CWS",U297="Single Family Residence",Q297="Galvanized Requiring Replacement",R297="Yes")),
(AND('[1]PWS Information'!$E$10="NTNC",Q297="Galvanized Requiring Replacement")),
(AND('[1]PWS Information'!$E$10="NTNC",U297="Single Family Residence",R297="Yes")))),"Tier 3",
IF((OR((AND('[1]PWS Information'!$E$10="CWS",U297="Single Family Residence",S297="Yes",Q297="Non-Lead", J297="Non-Lead - Copper",L297="Before 1989")),
(AND('[1]PWS Information'!$E$10="CWS",U297="Single Family Residence",S297="Yes",Q297="Non-Lead", N297="Non-Lead - Copper",O297="Before 1989")))),"Tier 4",
IF((OR((AND('[1]PWS Information'!$E$10="NTNC",Q297="Non-Lead")),
(AND('[1]PWS Information'!$E$10="CWS",Q297="Non-Lead",S297="")),
(AND('[1]PWS Information'!$E$10="CWS",Q297="Non-Lead",S297="No")),
(AND('[1]PWS Information'!$E$10="CWS",Q297="Non-Lead",S297="Don't Know")),
(AND('[1]PWS Information'!$E$10="CWS",Q297="Non-Lead", J297="Non-Lead - Copper", S297="Yes", L297="Between 1989 and 2014")),
(AND('[1]PWS Information'!$E$10="CWS",Q297="Non-Lead", J297="Non-Lead - Copper", S297="Yes", L297="After 2014")),
(AND('[1]PWS Information'!$E$10="CWS",Q297="Non-Lead", J297="Non-Lead - Copper", S297="Yes", L297="Unknown")),
(AND('[1]PWS Information'!$E$10="CWS",Q297="Non-Lead", N297="Non-Lead - Copper", S297="Yes", O297="Between 1989 and 2014")),
(AND('[1]PWS Information'!$E$10="CWS",Q297="Non-Lead", N297="Non-Lead - Copper", S297="Yes", O297="After 2014")),
(AND('[1]PWS Information'!$E$10="CWS",Q297="Non-Lead", N297="Non-Lead - Copper", S297="Yes", O297="Unknown")),
(AND('[1]PWS Information'!$E$10="CWS",Q297="Unknown")),
(AND('[1]PWS Information'!$E$10="NTNC",Q297="Unknown")))),"Tier 5",
"")))))</f>
        <v>Tier 5</v>
      </c>
      <c r="Z297" s="71"/>
      <c r="AA297" s="71"/>
    </row>
    <row r="298" spans="1:27" ht="57.6" x14ac:dyDescent="0.3">
      <c r="A298" s="17"/>
      <c r="B298" s="70">
        <v>9760353</v>
      </c>
      <c r="C298" s="73">
        <v>1010</v>
      </c>
      <c r="D298" s="74" t="s">
        <v>173</v>
      </c>
      <c r="E298" s="74" t="s">
        <v>49</v>
      </c>
      <c r="F298" s="74">
        <v>78640</v>
      </c>
      <c r="G298" s="78">
        <v>16520909</v>
      </c>
      <c r="H298" s="63">
        <v>29.964988900000002</v>
      </c>
      <c r="I298" s="64">
        <v>-97.828400000000002</v>
      </c>
      <c r="J298" s="65" t="s">
        <v>50</v>
      </c>
      <c r="K298" s="66" t="s">
        <v>51</v>
      </c>
      <c r="L298" s="62" t="s">
        <v>58</v>
      </c>
      <c r="M298" s="69"/>
      <c r="N298" s="65" t="s">
        <v>50</v>
      </c>
      <c r="O298" s="66" t="s">
        <v>58</v>
      </c>
      <c r="P298" s="69"/>
      <c r="Q298" s="55" t="str">
        <f t="shared" si="4"/>
        <v>Non-Lead</v>
      </c>
      <c r="R298" s="70" t="s">
        <v>51</v>
      </c>
      <c r="S298" s="70" t="s">
        <v>51</v>
      </c>
      <c r="T298" s="70"/>
      <c r="U298" s="71" t="s">
        <v>53</v>
      </c>
      <c r="V298" s="71" t="s">
        <v>51</v>
      </c>
      <c r="W298" s="71" t="s">
        <v>51</v>
      </c>
      <c r="X298" s="71" t="s">
        <v>51</v>
      </c>
      <c r="Y298" s="72" t="str">
        <f>IF((OR((AND('[1]PWS Information'!$E$10="CWS",U298="Single Family Residence",Q298="Lead")),
(AND('[1]PWS Information'!$E$10="CWS",U298="Multiple Family Residence",'[1]PWS Information'!$E$11="Yes",Q298="Lead")),
(AND('[1]PWS Information'!$E$10="NTNC",Q298="Lead")))),"Tier 1",
IF((OR((AND('[1]PWS Information'!$E$10="CWS",U298="Multiple Family Residence",'[1]PWS Information'!$E$11="No",Q298="Lead")),
(AND('[1]PWS Information'!$E$10="CWS",U298="Other",Q298="Lead")),
(AND('[1]PWS Information'!$E$10="CWS",U298="Building",Q298="Lead")))),"Tier 2",
IF((OR((AND('[1]PWS Information'!$E$10="CWS",U298="Single Family Residence",Q298="Galvanized Requiring Replacement")),
(AND('[1]PWS Information'!$E$10="CWS",U298="Single Family Residence",Q298="Galvanized Requiring Replacement",R298="Yes")),
(AND('[1]PWS Information'!$E$10="NTNC",Q298="Galvanized Requiring Replacement")),
(AND('[1]PWS Information'!$E$10="NTNC",U298="Single Family Residence",R298="Yes")))),"Tier 3",
IF((OR((AND('[1]PWS Information'!$E$10="CWS",U298="Single Family Residence",S298="Yes",Q298="Non-Lead", J298="Non-Lead - Copper",L298="Before 1989")),
(AND('[1]PWS Information'!$E$10="CWS",U298="Single Family Residence",S298="Yes",Q298="Non-Lead", N298="Non-Lead - Copper",O298="Before 1989")))),"Tier 4",
IF((OR((AND('[1]PWS Information'!$E$10="NTNC",Q298="Non-Lead")),
(AND('[1]PWS Information'!$E$10="CWS",Q298="Non-Lead",S298="")),
(AND('[1]PWS Information'!$E$10="CWS",Q298="Non-Lead",S298="No")),
(AND('[1]PWS Information'!$E$10="CWS",Q298="Non-Lead",S298="Don't Know")),
(AND('[1]PWS Information'!$E$10="CWS",Q298="Non-Lead", J298="Non-Lead - Copper", S298="Yes", L298="Between 1989 and 2014")),
(AND('[1]PWS Information'!$E$10="CWS",Q298="Non-Lead", J298="Non-Lead - Copper", S298="Yes", L298="After 2014")),
(AND('[1]PWS Information'!$E$10="CWS",Q298="Non-Lead", J298="Non-Lead - Copper", S298="Yes", L298="Unknown")),
(AND('[1]PWS Information'!$E$10="CWS",Q298="Non-Lead", N298="Non-Lead - Copper", S298="Yes", O298="Between 1989 and 2014")),
(AND('[1]PWS Information'!$E$10="CWS",Q298="Non-Lead", N298="Non-Lead - Copper", S298="Yes", O298="After 2014")),
(AND('[1]PWS Information'!$E$10="CWS",Q298="Non-Lead", N298="Non-Lead - Copper", S298="Yes", O298="Unknown")),
(AND('[1]PWS Information'!$E$10="CWS",Q298="Unknown")),
(AND('[1]PWS Information'!$E$10="NTNC",Q298="Unknown")))),"Tier 5",
"")))))</f>
        <v>Tier 5</v>
      </c>
      <c r="Z298" s="71"/>
      <c r="AA298" s="71"/>
    </row>
    <row r="299" spans="1:27" ht="57.6" x14ac:dyDescent="0.3">
      <c r="A299" s="1"/>
      <c r="B299" s="70">
        <v>693707</v>
      </c>
      <c r="C299" s="73">
        <v>1000</v>
      </c>
      <c r="D299" s="74" t="s">
        <v>173</v>
      </c>
      <c r="E299" s="74" t="s">
        <v>49</v>
      </c>
      <c r="F299" s="74">
        <v>78640</v>
      </c>
      <c r="G299" s="78"/>
      <c r="H299" s="63">
        <v>29.9637028</v>
      </c>
      <c r="I299" s="64">
        <v>-97.829261111111094</v>
      </c>
      <c r="J299" s="65" t="s">
        <v>50</v>
      </c>
      <c r="K299" s="66" t="s">
        <v>51</v>
      </c>
      <c r="L299" s="62" t="s">
        <v>58</v>
      </c>
      <c r="M299" s="69"/>
      <c r="N299" s="65" t="s">
        <v>50</v>
      </c>
      <c r="O299" s="66" t="s">
        <v>58</v>
      </c>
      <c r="P299" s="69"/>
      <c r="Q299" s="55" t="str">
        <f t="shared" si="4"/>
        <v>Non-Lead</v>
      </c>
      <c r="R299" s="70" t="s">
        <v>51</v>
      </c>
      <c r="S299" s="70" t="s">
        <v>51</v>
      </c>
      <c r="T299" s="70"/>
      <c r="U299" s="71" t="s">
        <v>53</v>
      </c>
      <c r="V299" s="71" t="s">
        <v>51</v>
      </c>
      <c r="W299" s="71" t="s">
        <v>51</v>
      </c>
      <c r="X299" s="71" t="s">
        <v>51</v>
      </c>
      <c r="Y299" s="72" t="str">
        <f>IF((OR((AND('[1]PWS Information'!$E$10="CWS",U299="Single Family Residence",Q299="Lead")),
(AND('[1]PWS Information'!$E$10="CWS",U299="Multiple Family Residence",'[1]PWS Information'!$E$11="Yes",Q299="Lead")),
(AND('[1]PWS Information'!$E$10="NTNC",Q299="Lead")))),"Tier 1",
IF((OR((AND('[1]PWS Information'!$E$10="CWS",U299="Multiple Family Residence",'[1]PWS Information'!$E$11="No",Q299="Lead")),
(AND('[1]PWS Information'!$E$10="CWS",U299="Other",Q299="Lead")),
(AND('[1]PWS Information'!$E$10="CWS",U299="Building",Q299="Lead")))),"Tier 2",
IF((OR((AND('[1]PWS Information'!$E$10="CWS",U299="Single Family Residence",Q299="Galvanized Requiring Replacement")),
(AND('[1]PWS Information'!$E$10="CWS",U299="Single Family Residence",Q299="Galvanized Requiring Replacement",R299="Yes")),
(AND('[1]PWS Information'!$E$10="NTNC",Q299="Galvanized Requiring Replacement")),
(AND('[1]PWS Information'!$E$10="NTNC",U299="Single Family Residence",R299="Yes")))),"Tier 3",
IF((OR((AND('[1]PWS Information'!$E$10="CWS",U299="Single Family Residence",S299="Yes",Q299="Non-Lead", J299="Non-Lead - Copper",L299="Before 1989")),
(AND('[1]PWS Information'!$E$10="CWS",U299="Single Family Residence",S299="Yes",Q299="Non-Lead", N299="Non-Lead - Copper",O299="Before 1989")))),"Tier 4",
IF((OR((AND('[1]PWS Information'!$E$10="NTNC",Q299="Non-Lead")),
(AND('[1]PWS Information'!$E$10="CWS",Q299="Non-Lead",S299="")),
(AND('[1]PWS Information'!$E$10="CWS",Q299="Non-Lead",S299="No")),
(AND('[1]PWS Information'!$E$10="CWS",Q299="Non-Lead",S299="Don't Know")),
(AND('[1]PWS Information'!$E$10="CWS",Q299="Non-Lead", J299="Non-Lead - Copper", S299="Yes", L299="Between 1989 and 2014")),
(AND('[1]PWS Information'!$E$10="CWS",Q299="Non-Lead", J299="Non-Lead - Copper", S299="Yes", L299="After 2014")),
(AND('[1]PWS Information'!$E$10="CWS",Q299="Non-Lead", J299="Non-Lead - Copper", S299="Yes", L299="Unknown")),
(AND('[1]PWS Information'!$E$10="CWS",Q299="Non-Lead", N299="Non-Lead - Copper", S299="Yes", O299="Between 1989 and 2014")),
(AND('[1]PWS Information'!$E$10="CWS",Q299="Non-Lead", N299="Non-Lead - Copper", S299="Yes", O299="After 2014")),
(AND('[1]PWS Information'!$E$10="CWS",Q299="Non-Lead", N299="Non-Lead - Copper", S299="Yes", O299="Unknown")),
(AND('[1]PWS Information'!$E$10="CWS",Q299="Unknown")),
(AND('[1]PWS Information'!$E$10="NTNC",Q299="Unknown")))),"Tier 5",
"")))))</f>
        <v>Tier 5</v>
      </c>
      <c r="Z299" s="71"/>
      <c r="AA299" s="71"/>
    </row>
    <row r="300" spans="1:27" ht="57.6" x14ac:dyDescent="0.3">
      <c r="A300" s="1"/>
      <c r="B300" s="70">
        <v>10713080</v>
      </c>
      <c r="C300" s="73" t="s">
        <v>183</v>
      </c>
      <c r="D300" s="74" t="s">
        <v>173</v>
      </c>
      <c r="E300" s="74" t="s">
        <v>49</v>
      </c>
      <c r="F300" s="74">
        <v>78640</v>
      </c>
      <c r="G300" s="78"/>
      <c r="H300" s="63">
        <v>29.9637028</v>
      </c>
      <c r="I300" s="64">
        <v>-97.829261111111094</v>
      </c>
      <c r="J300" s="65" t="s">
        <v>50</v>
      </c>
      <c r="K300" s="66" t="s">
        <v>51</v>
      </c>
      <c r="L300" s="62" t="s">
        <v>58</v>
      </c>
      <c r="M300" s="69"/>
      <c r="N300" s="65" t="s">
        <v>50</v>
      </c>
      <c r="O300" s="66" t="s">
        <v>58</v>
      </c>
      <c r="P300" s="69"/>
      <c r="Q300" s="55" t="str">
        <f t="shared" si="4"/>
        <v>Non-Lead</v>
      </c>
      <c r="R300" s="70" t="s">
        <v>51</v>
      </c>
      <c r="S300" s="70" t="s">
        <v>51</v>
      </c>
      <c r="T300" s="70"/>
      <c r="U300" s="71" t="s">
        <v>53</v>
      </c>
      <c r="V300" s="71" t="s">
        <v>51</v>
      </c>
      <c r="W300" s="71" t="s">
        <v>51</v>
      </c>
      <c r="X300" s="71" t="s">
        <v>51</v>
      </c>
      <c r="Y300" s="72" t="str">
        <f>IF((OR((AND('[1]PWS Information'!$E$10="CWS",U300="Single Family Residence",Q300="Lead")),
(AND('[1]PWS Information'!$E$10="CWS",U300="Multiple Family Residence",'[1]PWS Information'!$E$11="Yes",Q300="Lead")),
(AND('[1]PWS Information'!$E$10="NTNC",Q300="Lead")))),"Tier 1",
IF((OR((AND('[1]PWS Information'!$E$10="CWS",U300="Multiple Family Residence",'[1]PWS Information'!$E$11="No",Q300="Lead")),
(AND('[1]PWS Information'!$E$10="CWS",U300="Other",Q300="Lead")),
(AND('[1]PWS Information'!$E$10="CWS",U300="Building",Q300="Lead")))),"Tier 2",
IF((OR((AND('[1]PWS Information'!$E$10="CWS",U300="Single Family Residence",Q300="Galvanized Requiring Replacement")),
(AND('[1]PWS Information'!$E$10="CWS",U300="Single Family Residence",Q300="Galvanized Requiring Replacement",R300="Yes")),
(AND('[1]PWS Information'!$E$10="NTNC",Q300="Galvanized Requiring Replacement")),
(AND('[1]PWS Information'!$E$10="NTNC",U300="Single Family Residence",R300="Yes")))),"Tier 3",
IF((OR((AND('[1]PWS Information'!$E$10="CWS",U300="Single Family Residence",S300="Yes",Q300="Non-Lead", J300="Non-Lead - Copper",L300="Before 1989")),
(AND('[1]PWS Information'!$E$10="CWS",U300="Single Family Residence",S300="Yes",Q300="Non-Lead", N300="Non-Lead - Copper",O300="Before 1989")))),"Tier 4",
IF((OR((AND('[1]PWS Information'!$E$10="NTNC",Q300="Non-Lead")),
(AND('[1]PWS Information'!$E$10="CWS",Q300="Non-Lead",S300="")),
(AND('[1]PWS Information'!$E$10="CWS",Q300="Non-Lead",S300="No")),
(AND('[1]PWS Information'!$E$10="CWS",Q300="Non-Lead",S300="Don't Know")),
(AND('[1]PWS Information'!$E$10="CWS",Q300="Non-Lead", J300="Non-Lead - Copper", S300="Yes", L300="Between 1989 and 2014")),
(AND('[1]PWS Information'!$E$10="CWS",Q300="Non-Lead", J300="Non-Lead - Copper", S300="Yes", L300="After 2014")),
(AND('[1]PWS Information'!$E$10="CWS",Q300="Non-Lead", J300="Non-Lead - Copper", S300="Yes", L300="Unknown")),
(AND('[1]PWS Information'!$E$10="CWS",Q300="Non-Lead", N300="Non-Lead - Copper", S300="Yes", O300="Between 1989 and 2014")),
(AND('[1]PWS Information'!$E$10="CWS",Q300="Non-Lead", N300="Non-Lead - Copper", S300="Yes", O300="After 2014")),
(AND('[1]PWS Information'!$E$10="CWS",Q300="Non-Lead", N300="Non-Lead - Copper", S300="Yes", O300="Unknown")),
(AND('[1]PWS Information'!$E$10="CWS",Q300="Unknown")),
(AND('[1]PWS Information'!$E$10="NTNC",Q300="Unknown")))),"Tier 5",
"")))))</f>
        <v>Tier 5</v>
      </c>
      <c r="Z300" s="71"/>
      <c r="AA300" s="71"/>
    </row>
    <row r="301" spans="1:27" ht="57.6" x14ac:dyDescent="0.3">
      <c r="A301" s="1"/>
      <c r="B301" s="70">
        <v>1234</v>
      </c>
      <c r="C301" s="73">
        <v>500</v>
      </c>
      <c r="D301" s="74" t="s">
        <v>173</v>
      </c>
      <c r="E301" s="74" t="s">
        <v>128</v>
      </c>
      <c r="F301" s="74">
        <v>78640</v>
      </c>
      <c r="G301" s="78"/>
      <c r="H301" s="63">
        <v>29.962959999999999</v>
      </c>
      <c r="I301" s="64">
        <v>-97.830929999999995</v>
      </c>
      <c r="J301" s="65" t="s">
        <v>50</v>
      </c>
      <c r="K301" s="66" t="s">
        <v>51</v>
      </c>
      <c r="L301" s="62" t="s">
        <v>58</v>
      </c>
      <c r="M301" s="69"/>
      <c r="N301" s="65" t="s">
        <v>50</v>
      </c>
      <c r="O301" s="66" t="s">
        <v>58</v>
      </c>
      <c r="P301" s="69"/>
      <c r="Q301" s="55" t="str">
        <f t="shared" si="4"/>
        <v>Non-Lead</v>
      </c>
      <c r="R301" s="70" t="s">
        <v>51</v>
      </c>
      <c r="S301" s="70" t="s">
        <v>51</v>
      </c>
      <c r="T301" s="70"/>
      <c r="U301" s="71" t="s">
        <v>53</v>
      </c>
      <c r="V301" s="71" t="s">
        <v>51</v>
      </c>
      <c r="W301" s="71" t="s">
        <v>51</v>
      </c>
      <c r="X301" s="71" t="s">
        <v>51</v>
      </c>
      <c r="Y301" s="72" t="str">
        <f>IF((OR((AND('[1]PWS Information'!$E$10="CWS",U301="Single Family Residence",Q301="Lead")),
(AND('[1]PWS Information'!$E$10="CWS",U301="Multiple Family Residence",'[1]PWS Information'!$E$11="Yes",Q301="Lead")),
(AND('[1]PWS Information'!$E$10="NTNC",Q301="Lead")))),"Tier 1",
IF((OR((AND('[1]PWS Information'!$E$10="CWS",U301="Multiple Family Residence",'[1]PWS Information'!$E$11="No",Q301="Lead")),
(AND('[1]PWS Information'!$E$10="CWS",U301="Other",Q301="Lead")),
(AND('[1]PWS Information'!$E$10="CWS",U301="Building",Q301="Lead")))),"Tier 2",
IF((OR((AND('[1]PWS Information'!$E$10="CWS",U301="Single Family Residence",Q301="Galvanized Requiring Replacement")),
(AND('[1]PWS Information'!$E$10="CWS",U301="Single Family Residence",Q301="Galvanized Requiring Replacement",R301="Yes")),
(AND('[1]PWS Information'!$E$10="NTNC",Q301="Galvanized Requiring Replacement")),
(AND('[1]PWS Information'!$E$10="NTNC",U301="Single Family Residence",R301="Yes")))),"Tier 3",
IF((OR((AND('[1]PWS Information'!$E$10="CWS",U301="Single Family Residence",S301="Yes",Q301="Non-Lead", J301="Non-Lead - Copper",L301="Before 1989")),
(AND('[1]PWS Information'!$E$10="CWS",U301="Single Family Residence",S301="Yes",Q301="Non-Lead", N301="Non-Lead - Copper",O301="Before 1989")))),"Tier 4",
IF((OR((AND('[1]PWS Information'!$E$10="NTNC",Q301="Non-Lead")),
(AND('[1]PWS Information'!$E$10="CWS",Q301="Non-Lead",S301="")),
(AND('[1]PWS Information'!$E$10="CWS",Q301="Non-Lead",S301="No")),
(AND('[1]PWS Information'!$E$10="CWS",Q301="Non-Lead",S301="Don't Know")),
(AND('[1]PWS Information'!$E$10="CWS",Q301="Non-Lead", J301="Non-Lead - Copper", S301="Yes", L301="Between 1989 and 2014")),
(AND('[1]PWS Information'!$E$10="CWS",Q301="Non-Lead", J301="Non-Lead - Copper", S301="Yes", L301="After 2014")),
(AND('[1]PWS Information'!$E$10="CWS",Q301="Non-Lead", J301="Non-Lead - Copper", S301="Yes", L301="Unknown")),
(AND('[1]PWS Information'!$E$10="CWS",Q301="Non-Lead", N301="Non-Lead - Copper", S301="Yes", O301="Between 1989 and 2014")),
(AND('[1]PWS Information'!$E$10="CWS",Q301="Non-Lead", N301="Non-Lead - Copper", S301="Yes", O301="After 2014")),
(AND('[1]PWS Information'!$E$10="CWS",Q301="Non-Lead", N301="Non-Lead - Copper", S301="Yes", O301="Unknown")),
(AND('[1]PWS Information'!$E$10="CWS",Q301="Unknown")),
(AND('[1]PWS Information'!$E$10="NTNC",Q301="Unknown")))),"Tier 5",
"")))))</f>
        <v>Tier 5</v>
      </c>
      <c r="Z301" s="71"/>
      <c r="AA301" s="71"/>
    </row>
    <row r="302" spans="1:27" ht="201.6" x14ac:dyDescent="0.3">
      <c r="A302" s="17"/>
      <c r="B302" s="70">
        <v>9641110</v>
      </c>
      <c r="C302" s="73">
        <v>2709</v>
      </c>
      <c r="D302" s="74" t="s">
        <v>184</v>
      </c>
      <c r="E302" s="74" t="s">
        <v>49</v>
      </c>
      <c r="F302" s="74">
        <v>78640</v>
      </c>
      <c r="G302" s="78" t="s">
        <v>185</v>
      </c>
      <c r="H302" s="63">
        <v>29.956008300000001</v>
      </c>
      <c r="I302" s="64">
        <v>-97.823166666666594</v>
      </c>
      <c r="J302" s="65" t="s">
        <v>50</v>
      </c>
      <c r="K302" s="66" t="s">
        <v>51</v>
      </c>
      <c r="L302" s="62" t="s">
        <v>52</v>
      </c>
      <c r="M302" s="69"/>
      <c r="N302" s="65" t="s">
        <v>50</v>
      </c>
      <c r="O302" s="66" t="s">
        <v>52</v>
      </c>
      <c r="P302" s="69"/>
      <c r="Q302" s="55" t="str">
        <f t="shared" si="4"/>
        <v>Non-Lead</v>
      </c>
      <c r="R302" s="70" t="s">
        <v>51</v>
      </c>
      <c r="S302" s="70" t="s">
        <v>51</v>
      </c>
      <c r="T302" s="70" t="s">
        <v>186</v>
      </c>
      <c r="U302" s="71" t="s">
        <v>76</v>
      </c>
      <c r="V302" s="71" t="s">
        <v>51</v>
      </c>
      <c r="W302" s="71" t="s">
        <v>51</v>
      </c>
      <c r="X302" s="71" t="s">
        <v>51</v>
      </c>
      <c r="Y302" s="72" t="str">
        <f>IF((OR((AND('[1]PWS Information'!$E$10="CWS",U302="Single Family Residence",Q302="Lead")),
(AND('[1]PWS Information'!$E$10="CWS",U302="Multiple Family Residence",'[1]PWS Information'!$E$11="Yes",Q302="Lead")),
(AND('[1]PWS Information'!$E$10="NTNC",Q302="Lead")))),"Tier 1",
IF((OR((AND('[1]PWS Information'!$E$10="CWS",U302="Multiple Family Residence",'[1]PWS Information'!$E$11="No",Q302="Lead")),
(AND('[1]PWS Information'!$E$10="CWS",U302="Other",Q302="Lead")),
(AND('[1]PWS Information'!$E$10="CWS",U302="Building",Q302="Lead")))),"Tier 2",
IF((OR((AND('[1]PWS Information'!$E$10="CWS",U302="Single Family Residence",Q302="Galvanized Requiring Replacement")),
(AND('[1]PWS Information'!$E$10="CWS",U302="Single Family Residence",Q302="Galvanized Requiring Replacement",R302="Yes")),
(AND('[1]PWS Information'!$E$10="NTNC",Q302="Galvanized Requiring Replacement")),
(AND('[1]PWS Information'!$E$10="NTNC",U302="Single Family Residence",R302="Yes")))),"Tier 3",
IF((OR((AND('[1]PWS Information'!$E$10="CWS",U302="Single Family Residence",S302="Yes",Q302="Non-Lead", J302="Non-Lead - Copper",L302="Before 1989")),
(AND('[1]PWS Information'!$E$10="CWS",U302="Single Family Residence",S302="Yes",Q302="Non-Lead", N302="Non-Lead - Copper",O302="Before 1989")))),"Tier 4",
IF((OR((AND('[1]PWS Information'!$E$10="NTNC",Q302="Non-Lead")),
(AND('[1]PWS Information'!$E$10="CWS",Q302="Non-Lead",S302="")),
(AND('[1]PWS Information'!$E$10="CWS",Q302="Non-Lead",S302="No")),
(AND('[1]PWS Information'!$E$10="CWS",Q302="Non-Lead",S302="Don't Know")),
(AND('[1]PWS Information'!$E$10="CWS",Q302="Non-Lead", J302="Non-Lead - Copper", S302="Yes", L302="Between 1989 and 2014")),
(AND('[1]PWS Information'!$E$10="CWS",Q302="Non-Lead", J302="Non-Lead - Copper", S302="Yes", L302="After 2014")),
(AND('[1]PWS Information'!$E$10="CWS",Q302="Non-Lead", J302="Non-Lead - Copper", S302="Yes", L302="Unknown")),
(AND('[1]PWS Information'!$E$10="CWS",Q302="Non-Lead", N302="Non-Lead - Copper", S302="Yes", O302="Between 1989 and 2014")),
(AND('[1]PWS Information'!$E$10="CWS",Q302="Non-Lead", N302="Non-Lead - Copper", S302="Yes", O302="After 2014")),
(AND('[1]PWS Information'!$E$10="CWS",Q302="Non-Lead", N302="Non-Lead - Copper", S302="Yes", O302="Unknown")),
(AND('[1]PWS Information'!$E$10="CWS",Q302="Unknown")),
(AND('[1]PWS Information'!$E$10="NTNC",Q302="Unknown")))),"Tier 5",
"")))))</f>
        <v>Tier 5</v>
      </c>
      <c r="Z302" s="71"/>
      <c r="AA302" s="71"/>
    </row>
    <row r="303" spans="1:27" ht="288" x14ac:dyDescent="0.3">
      <c r="A303" s="1"/>
      <c r="B303" s="70">
        <v>3197281</v>
      </c>
      <c r="C303" s="73">
        <v>2709</v>
      </c>
      <c r="D303" s="74" t="s">
        <v>184</v>
      </c>
      <c r="E303" s="74" t="s">
        <v>49</v>
      </c>
      <c r="F303" s="74">
        <v>78640</v>
      </c>
      <c r="G303" s="78" t="s">
        <v>185</v>
      </c>
      <c r="H303" s="63">
        <v>29.956008300000001</v>
      </c>
      <c r="I303" s="64">
        <v>-97.823166666666594</v>
      </c>
      <c r="J303" s="65" t="s">
        <v>50</v>
      </c>
      <c r="K303" s="66" t="s">
        <v>51</v>
      </c>
      <c r="L303" s="62" t="s">
        <v>52</v>
      </c>
      <c r="M303" s="69"/>
      <c r="N303" s="65" t="s">
        <v>50</v>
      </c>
      <c r="O303" s="66" t="s">
        <v>52</v>
      </c>
      <c r="P303" s="69"/>
      <c r="Q303" s="55" t="str">
        <f t="shared" si="4"/>
        <v>Non-Lead</v>
      </c>
      <c r="R303" s="70" t="s">
        <v>51</v>
      </c>
      <c r="S303" s="70" t="s">
        <v>51</v>
      </c>
      <c r="T303" s="70" t="s">
        <v>187</v>
      </c>
      <c r="U303" s="71" t="s">
        <v>60</v>
      </c>
      <c r="V303" s="71" t="s">
        <v>51</v>
      </c>
      <c r="W303" s="71" t="s">
        <v>51</v>
      </c>
      <c r="X303" s="71" t="s">
        <v>51</v>
      </c>
      <c r="Y303" s="72" t="str">
        <f>IF((OR((AND('[1]PWS Information'!$E$10="CWS",U303="Single Family Residence",Q303="Lead")),
(AND('[1]PWS Information'!$E$10="CWS",U303="Multiple Family Residence",'[1]PWS Information'!$E$11="Yes",Q303="Lead")),
(AND('[1]PWS Information'!$E$10="NTNC",Q303="Lead")))),"Tier 1",
IF((OR((AND('[1]PWS Information'!$E$10="CWS",U303="Multiple Family Residence",'[1]PWS Information'!$E$11="No",Q303="Lead")),
(AND('[1]PWS Information'!$E$10="CWS",U303="Other",Q303="Lead")),
(AND('[1]PWS Information'!$E$10="CWS",U303="Building",Q303="Lead")))),"Tier 2",
IF((OR((AND('[1]PWS Information'!$E$10="CWS",U303="Single Family Residence",Q303="Galvanized Requiring Replacement")),
(AND('[1]PWS Information'!$E$10="CWS",U303="Single Family Residence",Q303="Galvanized Requiring Replacement",R303="Yes")),
(AND('[1]PWS Information'!$E$10="NTNC",Q303="Galvanized Requiring Replacement")),
(AND('[1]PWS Information'!$E$10="NTNC",U303="Single Family Residence",R303="Yes")))),"Tier 3",
IF((OR((AND('[1]PWS Information'!$E$10="CWS",U303="Single Family Residence",S303="Yes",Q303="Non-Lead", J303="Non-Lead - Copper",L303="Before 1989")),
(AND('[1]PWS Information'!$E$10="CWS",U303="Single Family Residence",S303="Yes",Q303="Non-Lead", N303="Non-Lead - Copper",O303="Before 1989")))),"Tier 4",
IF((OR((AND('[1]PWS Information'!$E$10="NTNC",Q303="Non-Lead")),
(AND('[1]PWS Information'!$E$10="CWS",Q303="Non-Lead",S303="")),
(AND('[1]PWS Information'!$E$10="CWS",Q303="Non-Lead",S303="No")),
(AND('[1]PWS Information'!$E$10="CWS",Q303="Non-Lead",S303="Don't Know")),
(AND('[1]PWS Information'!$E$10="CWS",Q303="Non-Lead", J303="Non-Lead - Copper", S303="Yes", L303="Between 1989 and 2014")),
(AND('[1]PWS Information'!$E$10="CWS",Q303="Non-Lead", J303="Non-Lead - Copper", S303="Yes", L303="After 2014")),
(AND('[1]PWS Information'!$E$10="CWS",Q303="Non-Lead", J303="Non-Lead - Copper", S303="Yes", L303="Unknown")),
(AND('[1]PWS Information'!$E$10="CWS",Q303="Non-Lead", N303="Non-Lead - Copper", S303="Yes", O303="Between 1989 and 2014")),
(AND('[1]PWS Information'!$E$10="CWS",Q303="Non-Lead", N303="Non-Lead - Copper", S303="Yes", O303="After 2014")),
(AND('[1]PWS Information'!$E$10="CWS",Q303="Non-Lead", N303="Non-Lead - Copper", S303="Yes", O303="Unknown")),
(AND('[1]PWS Information'!$E$10="CWS",Q303="Unknown")),
(AND('[1]PWS Information'!$E$10="NTNC",Q303="Unknown")))),"Tier 5",
"")))))</f>
        <v>Tier 5</v>
      </c>
      <c r="Z303" s="71"/>
      <c r="AA303" s="71"/>
    </row>
    <row r="304" spans="1:27" ht="57.6" x14ac:dyDescent="0.3">
      <c r="A304" s="1"/>
      <c r="B304" s="70">
        <v>10276528</v>
      </c>
      <c r="C304" s="73">
        <v>474</v>
      </c>
      <c r="D304" s="74" t="s">
        <v>173</v>
      </c>
      <c r="E304" s="74" t="s">
        <v>49</v>
      </c>
      <c r="F304" s="74">
        <v>78640</v>
      </c>
      <c r="G304" s="78"/>
      <c r="H304" s="63">
        <v>29.959827799999999</v>
      </c>
      <c r="I304" s="64">
        <v>-97.831477777777707</v>
      </c>
      <c r="J304" s="65" t="s">
        <v>50</v>
      </c>
      <c r="K304" s="66" t="s">
        <v>51</v>
      </c>
      <c r="L304" s="62" t="s">
        <v>52</v>
      </c>
      <c r="M304" s="69"/>
      <c r="N304" s="65" t="s">
        <v>50</v>
      </c>
      <c r="O304" s="66" t="s">
        <v>58</v>
      </c>
      <c r="P304" s="69"/>
      <c r="Q304" s="55" t="str">
        <f t="shared" si="4"/>
        <v>Non-Lead</v>
      </c>
      <c r="R304" s="70" t="s">
        <v>51</v>
      </c>
      <c r="S304" s="70" t="s">
        <v>51</v>
      </c>
      <c r="T304" s="70"/>
      <c r="U304" s="71" t="s">
        <v>53</v>
      </c>
      <c r="V304" s="71" t="s">
        <v>51</v>
      </c>
      <c r="W304" s="71" t="s">
        <v>51</v>
      </c>
      <c r="X304" s="71" t="s">
        <v>51</v>
      </c>
      <c r="Y304" s="72" t="str">
        <f>IF((OR((AND('[1]PWS Information'!$E$10="CWS",U304="Single Family Residence",Q304="Lead")),
(AND('[1]PWS Information'!$E$10="CWS",U304="Multiple Family Residence",'[1]PWS Information'!$E$11="Yes",Q304="Lead")),
(AND('[1]PWS Information'!$E$10="NTNC",Q304="Lead")))),"Tier 1",
IF((OR((AND('[1]PWS Information'!$E$10="CWS",U304="Multiple Family Residence",'[1]PWS Information'!$E$11="No",Q304="Lead")),
(AND('[1]PWS Information'!$E$10="CWS",U304="Other",Q304="Lead")),
(AND('[1]PWS Information'!$E$10="CWS",U304="Building",Q304="Lead")))),"Tier 2",
IF((OR((AND('[1]PWS Information'!$E$10="CWS",U304="Single Family Residence",Q304="Galvanized Requiring Replacement")),
(AND('[1]PWS Information'!$E$10="CWS",U304="Single Family Residence",Q304="Galvanized Requiring Replacement",R304="Yes")),
(AND('[1]PWS Information'!$E$10="NTNC",Q304="Galvanized Requiring Replacement")),
(AND('[1]PWS Information'!$E$10="NTNC",U304="Single Family Residence",R304="Yes")))),"Tier 3",
IF((OR((AND('[1]PWS Information'!$E$10="CWS",U304="Single Family Residence",S304="Yes",Q304="Non-Lead", J304="Non-Lead - Copper",L304="Before 1989")),
(AND('[1]PWS Information'!$E$10="CWS",U304="Single Family Residence",S304="Yes",Q304="Non-Lead", N304="Non-Lead - Copper",O304="Before 1989")))),"Tier 4",
IF((OR((AND('[1]PWS Information'!$E$10="NTNC",Q304="Non-Lead")),
(AND('[1]PWS Information'!$E$10="CWS",Q304="Non-Lead",S304="")),
(AND('[1]PWS Information'!$E$10="CWS",Q304="Non-Lead",S304="No")),
(AND('[1]PWS Information'!$E$10="CWS",Q304="Non-Lead",S304="Don't Know")),
(AND('[1]PWS Information'!$E$10="CWS",Q304="Non-Lead", J304="Non-Lead - Copper", S304="Yes", L304="Between 1989 and 2014")),
(AND('[1]PWS Information'!$E$10="CWS",Q304="Non-Lead", J304="Non-Lead - Copper", S304="Yes", L304="After 2014")),
(AND('[1]PWS Information'!$E$10="CWS",Q304="Non-Lead", J304="Non-Lead - Copper", S304="Yes", L304="Unknown")),
(AND('[1]PWS Information'!$E$10="CWS",Q304="Non-Lead", N304="Non-Lead - Copper", S304="Yes", O304="Between 1989 and 2014")),
(AND('[1]PWS Information'!$E$10="CWS",Q304="Non-Lead", N304="Non-Lead - Copper", S304="Yes", O304="After 2014")),
(AND('[1]PWS Information'!$E$10="CWS",Q304="Non-Lead", N304="Non-Lead - Copper", S304="Yes", O304="Unknown")),
(AND('[1]PWS Information'!$E$10="CWS",Q304="Unknown")),
(AND('[1]PWS Information'!$E$10="NTNC",Q304="Unknown")))),"Tier 5",
"")))))</f>
        <v>Tier 5</v>
      </c>
      <c r="Z304" s="71"/>
      <c r="AA304" s="71"/>
    </row>
    <row r="305" spans="1:27" ht="57.6" x14ac:dyDescent="0.3">
      <c r="A305" s="1"/>
      <c r="B305" s="70">
        <v>3527546</v>
      </c>
      <c r="C305" s="73">
        <v>89</v>
      </c>
      <c r="D305" s="74" t="s">
        <v>188</v>
      </c>
      <c r="E305" s="74" t="s">
        <v>128</v>
      </c>
      <c r="F305" s="74">
        <v>78640</v>
      </c>
      <c r="G305" s="78">
        <v>16205389</v>
      </c>
      <c r="H305" s="63">
        <v>29.952591699999999</v>
      </c>
      <c r="I305" s="64">
        <v>-97.800766666666604</v>
      </c>
      <c r="J305" s="65" t="s">
        <v>57</v>
      </c>
      <c r="K305" s="66" t="s">
        <v>51</v>
      </c>
      <c r="L305" s="62" t="s">
        <v>58</v>
      </c>
      <c r="M305" s="69"/>
      <c r="N305" s="65" t="s">
        <v>50</v>
      </c>
      <c r="O305" s="66" t="s">
        <v>58</v>
      </c>
      <c r="P305" s="69"/>
      <c r="Q305" s="55" t="str">
        <f t="shared" si="4"/>
        <v>Non-Lead</v>
      </c>
      <c r="R305" s="70" t="s">
        <v>51</v>
      </c>
      <c r="S305" s="70" t="s">
        <v>51</v>
      </c>
      <c r="T305" s="70"/>
      <c r="U305" s="71" t="s">
        <v>53</v>
      </c>
      <c r="V305" s="71" t="s">
        <v>51</v>
      </c>
      <c r="W305" s="71" t="s">
        <v>51</v>
      </c>
      <c r="X305" s="71" t="s">
        <v>51</v>
      </c>
      <c r="Y305" s="72" t="str">
        <f>IF((OR((AND('[1]PWS Information'!$E$10="CWS",U305="Single Family Residence",Q305="Lead")),
(AND('[1]PWS Information'!$E$10="CWS",U305="Multiple Family Residence",'[1]PWS Information'!$E$11="Yes",Q305="Lead")),
(AND('[1]PWS Information'!$E$10="NTNC",Q305="Lead")))),"Tier 1",
IF((OR((AND('[1]PWS Information'!$E$10="CWS",U305="Multiple Family Residence",'[1]PWS Information'!$E$11="No",Q305="Lead")),
(AND('[1]PWS Information'!$E$10="CWS",U305="Other",Q305="Lead")),
(AND('[1]PWS Information'!$E$10="CWS",U305="Building",Q305="Lead")))),"Tier 2",
IF((OR((AND('[1]PWS Information'!$E$10="CWS",U305="Single Family Residence",Q305="Galvanized Requiring Replacement")),
(AND('[1]PWS Information'!$E$10="CWS",U305="Single Family Residence",Q305="Galvanized Requiring Replacement",R305="Yes")),
(AND('[1]PWS Information'!$E$10="NTNC",Q305="Galvanized Requiring Replacement")),
(AND('[1]PWS Information'!$E$10="NTNC",U305="Single Family Residence",R305="Yes")))),"Tier 3",
IF((OR((AND('[1]PWS Information'!$E$10="CWS",U305="Single Family Residence",S305="Yes",Q305="Non-Lead", J305="Non-Lead - Copper",L305="Before 1989")),
(AND('[1]PWS Information'!$E$10="CWS",U305="Single Family Residence",S305="Yes",Q305="Non-Lead", N305="Non-Lead - Copper",O305="Before 1989")))),"Tier 4",
IF((OR((AND('[1]PWS Information'!$E$10="NTNC",Q305="Non-Lead")),
(AND('[1]PWS Information'!$E$10="CWS",Q305="Non-Lead",S305="")),
(AND('[1]PWS Information'!$E$10="CWS",Q305="Non-Lead",S305="No")),
(AND('[1]PWS Information'!$E$10="CWS",Q305="Non-Lead",S305="Don't Know")),
(AND('[1]PWS Information'!$E$10="CWS",Q305="Non-Lead", J305="Non-Lead - Copper", S305="Yes", L305="Between 1989 and 2014")),
(AND('[1]PWS Information'!$E$10="CWS",Q305="Non-Lead", J305="Non-Lead - Copper", S305="Yes", L305="After 2014")),
(AND('[1]PWS Information'!$E$10="CWS",Q305="Non-Lead", J305="Non-Lead - Copper", S305="Yes", L305="Unknown")),
(AND('[1]PWS Information'!$E$10="CWS",Q305="Non-Lead", N305="Non-Lead - Copper", S305="Yes", O305="Between 1989 and 2014")),
(AND('[1]PWS Information'!$E$10="CWS",Q305="Non-Lead", N305="Non-Lead - Copper", S305="Yes", O305="After 2014")),
(AND('[1]PWS Information'!$E$10="CWS",Q305="Non-Lead", N305="Non-Lead - Copper", S305="Yes", O305="Unknown")),
(AND('[1]PWS Information'!$E$10="CWS",Q305="Unknown")),
(AND('[1]PWS Information'!$E$10="NTNC",Q305="Unknown")))),"Tier 5",
"")))))</f>
        <v>Tier 5</v>
      </c>
      <c r="Z305" s="71"/>
      <c r="AA305" s="71"/>
    </row>
    <row r="306" spans="1:27" ht="57.6" x14ac:dyDescent="0.3">
      <c r="A306" s="17"/>
      <c r="B306" s="70">
        <v>15506685</v>
      </c>
      <c r="C306" s="73">
        <v>87</v>
      </c>
      <c r="D306" s="74" t="s">
        <v>188</v>
      </c>
      <c r="E306" s="74" t="s">
        <v>128</v>
      </c>
      <c r="F306" s="74">
        <v>78640</v>
      </c>
      <c r="G306" s="78">
        <v>7243107</v>
      </c>
      <c r="H306" s="63">
        <v>29.953361099999999</v>
      </c>
      <c r="I306" s="64">
        <v>-97.7960833333333</v>
      </c>
      <c r="J306" s="65" t="s">
        <v>57</v>
      </c>
      <c r="K306" s="66" t="s">
        <v>51</v>
      </c>
      <c r="L306" s="62" t="s">
        <v>58</v>
      </c>
      <c r="M306" s="69"/>
      <c r="N306" s="65" t="s">
        <v>50</v>
      </c>
      <c r="O306" s="66" t="s">
        <v>58</v>
      </c>
      <c r="P306" s="69"/>
      <c r="Q306" s="55" t="str">
        <f t="shared" si="4"/>
        <v>Non-Lead</v>
      </c>
      <c r="R306" s="70" t="s">
        <v>51</v>
      </c>
      <c r="S306" s="70" t="s">
        <v>51</v>
      </c>
      <c r="T306" s="70"/>
      <c r="U306" s="71" t="s">
        <v>53</v>
      </c>
      <c r="V306" s="71" t="s">
        <v>51</v>
      </c>
      <c r="W306" s="71" t="s">
        <v>51</v>
      </c>
      <c r="X306" s="71" t="s">
        <v>51</v>
      </c>
      <c r="Y306" s="72" t="str">
        <f>IF((OR((AND('[1]PWS Information'!$E$10="CWS",U306="Single Family Residence",Q306="Lead")),
(AND('[1]PWS Information'!$E$10="CWS",U306="Multiple Family Residence",'[1]PWS Information'!$E$11="Yes",Q306="Lead")),
(AND('[1]PWS Information'!$E$10="NTNC",Q306="Lead")))),"Tier 1",
IF((OR((AND('[1]PWS Information'!$E$10="CWS",U306="Multiple Family Residence",'[1]PWS Information'!$E$11="No",Q306="Lead")),
(AND('[1]PWS Information'!$E$10="CWS",U306="Other",Q306="Lead")),
(AND('[1]PWS Information'!$E$10="CWS",U306="Building",Q306="Lead")))),"Tier 2",
IF((OR((AND('[1]PWS Information'!$E$10="CWS",U306="Single Family Residence",Q306="Galvanized Requiring Replacement")),
(AND('[1]PWS Information'!$E$10="CWS",U306="Single Family Residence",Q306="Galvanized Requiring Replacement",R306="Yes")),
(AND('[1]PWS Information'!$E$10="NTNC",Q306="Galvanized Requiring Replacement")),
(AND('[1]PWS Information'!$E$10="NTNC",U306="Single Family Residence",R306="Yes")))),"Tier 3",
IF((OR((AND('[1]PWS Information'!$E$10="CWS",U306="Single Family Residence",S306="Yes",Q306="Non-Lead", J306="Non-Lead - Copper",L306="Before 1989")),
(AND('[1]PWS Information'!$E$10="CWS",U306="Single Family Residence",S306="Yes",Q306="Non-Lead", N306="Non-Lead - Copper",O306="Before 1989")))),"Tier 4",
IF((OR((AND('[1]PWS Information'!$E$10="NTNC",Q306="Non-Lead")),
(AND('[1]PWS Information'!$E$10="CWS",Q306="Non-Lead",S306="")),
(AND('[1]PWS Information'!$E$10="CWS",Q306="Non-Lead",S306="No")),
(AND('[1]PWS Information'!$E$10="CWS",Q306="Non-Lead",S306="Don't Know")),
(AND('[1]PWS Information'!$E$10="CWS",Q306="Non-Lead", J306="Non-Lead - Copper", S306="Yes", L306="Between 1989 and 2014")),
(AND('[1]PWS Information'!$E$10="CWS",Q306="Non-Lead", J306="Non-Lead - Copper", S306="Yes", L306="After 2014")),
(AND('[1]PWS Information'!$E$10="CWS",Q306="Non-Lead", J306="Non-Lead - Copper", S306="Yes", L306="Unknown")),
(AND('[1]PWS Information'!$E$10="CWS",Q306="Non-Lead", N306="Non-Lead - Copper", S306="Yes", O306="Between 1989 and 2014")),
(AND('[1]PWS Information'!$E$10="CWS",Q306="Non-Lead", N306="Non-Lead - Copper", S306="Yes", O306="After 2014")),
(AND('[1]PWS Information'!$E$10="CWS",Q306="Non-Lead", N306="Non-Lead - Copper", S306="Yes", O306="Unknown")),
(AND('[1]PWS Information'!$E$10="CWS",Q306="Unknown")),
(AND('[1]PWS Information'!$E$10="NTNC",Q306="Unknown")))),"Tier 5",
"")))))</f>
        <v>Tier 5</v>
      </c>
      <c r="Z306" s="71"/>
      <c r="AA306" s="71"/>
    </row>
    <row r="307" spans="1:27" ht="57.6" x14ac:dyDescent="0.3">
      <c r="A307" s="1"/>
      <c r="B307" s="70">
        <v>16199893</v>
      </c>
      <c r="C307" s="73">
        <v>85</v>
      </c>
      <c r="D307" s="74" t="s">
        <v>188</v>
      </c>
      <c r="E307" s="74" t="s">
        <v>128</v>
      </c>
      <c r="F307" s="74">
        <v>78640</v>
      </c>
      <c r="G307" s="78"/>
      <c r="H307" s="63">
        <v>29.955086099999999</v>
      </c>
      <c r="I307" s="64">
        <v>-97.801819444444405</v>
      </c>
      <c r="J307" s="65" t="s">
        <v>50</v>
      </c>
      <c r="K307" s="66" t="s">
        <v>51</v>
      </c>
      <c r="L307" s="62" t="s">
        <v>70</v>
      </c>
      <c r="M307" s="69"/>
      <c r="N307" s="65" t="s">
        <v>50</v>
      </c>
      <c r="O307" s="66" t="s">
        <v>70</v>
      </c>
      <c r="P307" s="69"/>
      <c r="Q307" s="55" t="str">
        <f t="shared" si="4"/>
        <v>Non-Lead</v>
      </c>
      <c r="R307" s="70" t="s">
        <v>51</v>
      </c>
      <c r="S307" s="70" t="s">
        <v>51</v>
      </c>
      <c r="T307" s="70"/>
      <c r="U307" s="71" t="s">
        <v>53</v>
      </c>
      <c r="V307" s="71" t="s">
        <v>51</v>
      </c>
      <c r="W307" s="71" t="s">
        <v>51</v>
      </c>
      <c r="X307" s="71" t="s">
        <v>51</v>
      </c>
      <c r="Y307" s="72" t="str">
        <f>IF((OR((AND('[1]PWS Information'!$E$10="CWS",U307="Single Family Residence",Q307="Lead")),
(AND('[1]PWS Information'!$E$10="CWS",U307="Multiple Family Residence",'[1]PWS Information'!$E$11="Yes",Q307="Lead")),
(AND('[1]PWS Information'!$E$10="NTNC",Q307="Lead")))),"Tier 1",
IF((OR((AND('[1]PWS Information'!$E$10="CWS",U307="Multiple Family Residence",'[1]PWS Information'!$E$11="No",Q307="Lead")),
(AND('[1]PWS Information'!$E$10="CWS",U307="Other",Q307="Lead")),
(AND('[1]PWS Information'!$E$10="CWS",U307="Building",Q307="Lead")))),"Tier 2",
IF((OR((AND('[1]PWS Information'!$E$10="CWS",U307="Single Family Residence",Q307="Galvanized Requiring Replacement")),
(AND('[1]PWS Information'!$E$10="CWS",U307="Single Family Residence",Q307="Galvanized Requiring Replacement",R307="Yes")),
(AND('[1]PWS Information'!$E$10="NTNC",Q307="Galvanized Requiring Replacement")),
(AND('[1]PWS Information'!$E$10="NTNC",U307="Single Family Residence",R307="Yes")))),"Tier 3",
IF((OR((AND('[1]PWS Information'!$E$10="CWS",U307="Single Family Residence",S307="Yes",Q307="Non-Lead", J307="Non-Lead - Copper",L307="Before 1989")),
(AND('[1]PWS Information'!$E$10="CWS",U307="Single Family Residence",S307="Yes",Q307="Non-Lead", N307="Non-Lead - Copper",O307="Before 1989")))),"Tier 4",
IF((OR((AND('[1]PWS Information'!$E$10="NTNC",Q307="Non-Lead")),
(AND('[1]PWS Information'!$E$10="CWS",Q307="Non-Lead",S307="")),
(AND('[1]PWS Information'!$E$10="CWS",Q307="Non-Lead",S307="No")),
(AND('[1]PWS Information'!$E$10="CWS",Q307="Non-Lead",S307="Don't Know")),
(AND('[1]PWS Information'!$E$10="CWS",Q307="Non-Lead", J307="Non-Lead - Copper", S307="Yes", L307="Between 1989 and 2014")),
(AND('[1]PWS Information'!$E$10="CWS",Q307="Non-Lead", J307="Non-Lead - Copper", S307="Yes", L307="After 2014")),
(AND('[1]PWS Information'!$E$10="CWS",Q307="Non-Lead", J307="Non-Lead - Copper", S307="Yes", L307="Unknown")),
(AND('[1]PWS Information'!$E$10="CWS",Q307="Non-Lead", N307="Non-Lead - Copper", S307="Yes", O307="Between 1989 and 2014")),
(AND('[1]PWS Information'!$E$10="CWS",Q307="Non-Lead", N307="Non-Lead - Copper", S307="Yes", O307="After 2014")),
(AND('[1]PWS Information'!$E$10="CWS",Q307="Non-Lead", N307="Non-Lead - Copper", S307="Yes", O307="Unknown")),
(AND('[1]PWS Information'!$E$10="CWS",Q307="Unknown")),
(AND('[1]PWS Information'!$E$10="NTNC",Q307="Unknown")))),"Tier 5",
"")))))</f>
        <v>Tier 5</v>
      </c>
      <c r="Z307" s="71"/>
      <c r="AA307" s="71"/>
    </row>
    <row r="308" spans="1:27" ht="57.6" x14ac:dyDescent="0.3">
      <c r="A308" s="1"/>
      <c r="B308" s="70">
        <v>9396424</v>
      </c>
      <c r="C308" s="73">
        <v>79</v>
      </c>
      <c r="D308" s="74" t="s">
        <v>188</v>
      </c>
      <c r="E308" s="74" t="s">
        <v>128</v>
      </c>
      <c r="F308" s="74">
        <v>78640</v>
      </c>
      <c r="G308" s="78"/>
      <c r="H308" s="63">
        <v>29.955166699999999</v>
      </c>
      <c r="I308" s="64">
        <v>-97.8</v>
      </c>
      <c r="J308" s="65" t="s">
        <v>50</v>
      </c>
      <c r="K308" s="66" t="s">
        <v>51</v>
      </c>
      <c r="L308" s="62" t="s">
        <v>70</v>
      </c>
      <c r="M308" s="69"/>
      <c r="N308" s="65" t="s">
        <v>50</v>
      </c>
      <c r="O308" s="66" t="s">
        <v>70</v>
      </c>
      <c r="P308" s="69"/>
      <c r="Q308" s="55" t="str">
        <f t="shared" si="4"/>
        <v>Non-Lead</v>
      </c>
      <c r="R308" s="70" t="s">
        <v>51</v>
      </c>
      <c r="S308" s="70" t="s">
        <v>51</v>
      </c>
      <c r="T308" s="70"/>
      <c r="U308" s="71" t="s">
        <v>53</v>
      </c>
      <c r="V308" s="71" t="s">
        <v>51</v>
      </c>
      <c r="W308" s="71" t="s">
        <v>51</v>
      </c>
      <c r="X308" s="71" t="s">
        <v>51</v>
      </c>
      <c r="Y308" s="72" t="str">
        <f>IF((OR((AND('[1]PWS Information'!$E$10="CWS",U308="Single Family Residence",Q308="Lead")),
(AND('[1]PWS Information'!$E$10="CWS",U308="Multiple Family Residence",'[1]PWS Information'!$E$11="Yes",Q308="Lead")),
(AND('[1]PWS Information'!$E$10="NTNC",Q308="Lead")))),"Tier 1",
IF((OR((AND('[1]PWS Information'!$E$10="CWS",U308="Multiple Family Residence",'[1]PWS Information'!$E$11="No",Q308="Lead")),
(AND('[1]PWS Information'!$E$10="CWS",U308="Other",Q308="Lead")),
(AND('[1]PWS Information'!$E$10="CWS",U308="Building",Q308="Lead")))),"Tier 2",
IF((OR((AND('[1]PWS Information'!$E$10="CWS",U308="Single Family Residence",Q308="Galvanized Requiring Replacement")),
(AND('[1]PWS Information'!$E$10="CWS",U308="Single Family Residence",Q308="Galvanized Requiring Replacement",R308="Yes")),
(AND('[1]PWS Information'!$E$10="NTNC",Q308="Galvanized Requiring Replacement")),
(AND('[1]PWS Information'!$E$10="NTNC",U308="Single Family Residence",R308="Yes")))),"Tier 3",
IF((OR((AND('[1]PWS Information'!$E$10="CWS",U308="Single Family Residence",S308="Yes",Q308="Non-Lead", J308="Non-Lead - Copper",L308="Before 1989")),
(AND('[1]PWS Information'!$E$10="CWS",U308="Single Family Residence",S308="Yes",Q308="Non-Lead", N308="Non-Lead - Copper",O308="Before 1989")))),"Tier 4",
IF((OR((AND('[1]PWS Information'!$E$10="NTNC",Q308="Non-Lead")),
(AND('[1]PWS Information'!$E$10="CWS",Q308="Non-Lead",S308="")),
(AND('[1]PWS Information'!$E$10="CWS",Q308="Non-Lead",S308="No")),
(AND('[1]PWS Information'!$E$10="CWS",Q308="Non-Lead",S308="Don't Know")),
(AND('[1]PWS Information'!$E$10="CWS",Q308="Non-Lead", J308="Non-Lead - Copper", S308="Yes", L308="Between 1989 and 2014")),
(AND('[1]PWS Information'!$E$10="CWS",Q308="Non-Lead", J308="Non-Lead - Copper", S308="Yes", L308="After 2014")),
(AND('[1]PWS Information'!$E$10="CWS",Q308="Non-Lead", J308="Non-Lead - Copper", S308="Yes", L308="Unknown")),
(AND('[1]PWS Information'!$E$10="CWS",Q308="Non-Lead", N308="Non-Lead - Copper", S308="Yes", O308="Between 1989 and 2014")),
(AND('[1]PWS Information'!$E$10="CWS",Q308="Non-Lead", N308="Non-Lead - Copper", S308="Yes", O308="After 2014")),
(AND('[1]PWS Information'!$E$10="CWS",Q308="Non-Lead", N308="Non-Lead - Copper", S308="Yes", O308="Unknown")),
(AND('[1]PWS Information'!$E$10="CWS",Q308="Unknown")),
(AND('[1]PWS Information'!$E$10="NTNC",Q308="Unknown")))),"Tier 5",
"")))))</f>
        <v>Tier 5</v>
      </c>
      <c r="Z308" s="71"/>
      <c r="AA308" s="71"/>
    </row>
    <row r="309" spans="1:27" ht="57.6" x14ac:dyDescent="0.3">
      <c r="A309" s="1"/>
      <c r="B309" s="70">
        <v>10583704</v>
      </c>
      <c r="C309" s="73">
        <v>77</v>
      </c>
      <c r="D309" s="74" t="s">
        <v>188</v>
      </c>
      <c r="E309" s="74" t="s">
        <v>128</v>
      </c>
      <c r="F309" s="74">
        <v>78640</v>
      </c>
      <c r="G309" s="78"/>
      <c r="H309" s="63">
        <v>29.9560833</v>
      </c>
      <c r="I309" s="64">
        <v>-97.8009138888888</v>
      </c>
      <c r="J309" s="65" t="s">
        <v>50</v>
      </c>
      <c r="K309" s="66" t="s">
        <v>51</v>
      </c>
      <c r="L309" s="62" t="s">
        <v>52</v>
      </c>
      <c r="M309" s="69"/>
      <c r="N309" s="65" t="s">
        <v>50</v>
      </c>
      <c r="O309" s="66" t="s">
        <v>52</v>
      </c>
      <c r="P309" s="69"/>
      <c r="Q309" s="55" t="str">
        <f t="shared" si="4"/>
        <v>Non-Lead</v>
      </c>
      <c r="R309" s="70" t="s">
        <v>51</v>
      </c>
      <c r="S309" s="70" t="s">
        <v>51</v>
      </c>
      <c r="T309" s="70"/>
      <c r="U309" s="71" t="s">
        <v>53</v>
      </c>
      <c r="V309" s="71" t="s">
        <v>51</v>
      </c>
      <c r="W309" s="71" t="s">
        <v>51</v>
      </c>
      <c r="X309" s="71" t="s">
        <v>51</v>
      </c>
      <c r="Y309" s="72" t="str">
        <f>IF((OR((AND('[1]PWS Information'!$E$10="CWS",U309="Single Family Residence",Q309="Lead")),
(AND('[1]PWS Information'!$E$10="CWS",U309="Multiple Family Residence",'[1]PWS Information'!$E$11="Yes",Q309="Lead")),
(AND('[1]PWS Information'!$E$10="NTNC",Q309="Lead")))),"Tier 1",
IF((OR((AND('[1]PWS Information'!$E$10="CWS",U309="Multiple Family Residence",'[1]PWS Information'!$E$11="No",Q309="Lead")),
(AND('[1]PWS Information'!$E$10="CWS",U309="Other",Q309="Lead")),
(AND('[1]PWS Information'!$E$10="CWS",U309="Building",Q309="Lead")))),"Tier 2",
IF((OR((AND('[1]PWS Information'!$E$10="CWS",U309="Single Family Residence",Q309="Galvanized Requiring Replacement")),
(AND('[1]PWS Information'!$E$10="CWS",U309="Single Family Residence",Q309="Galvanized Requiring Replacement",R309="Yes")),
(AND('[1]PWS Information'!$E$10="NTNC",Q309="Galvanized Requiring Replacement")),
(AND('[1]PWS Information'!$E$10="NTNC",U309="Single Family Residence",R309="Yes")))),"Tier 3",
IF((OR((AND('[1]PWS Information'!$E$10="CWS",U309="Single Family Residence",S309="Yes",Q309="Non-Lead", J309="Non-Lead - Copper",L309="Before 1989")),
(AND('[1]PWS Information'!$E$10="CWS",U309="Single Family Residence",S309="Yes",Q309="Non-Lead", N309="Non-Lead - Copper",O309="Before 1989")))),"Tier 4",
IF((OR((AND('[1]PWS Information'!$E$10="NTNC",Q309="Non-Lead")),
(AND('[1]PWS Information'!$E$10="CWS",Q309="Non-Lead",S309="")),
(AND('[1]PWS Information'!$E$10="CWS",Q309="Non-Lead",S309="No")),
(AND('[1]PWS Information'!$E$10="CWS",Q309="Non-Lead",S309="Don't Know")),
(AND('[1]PWS Information'!$E$10="CWS",Q309="Non-Lead", J309="Non-Lead - Copper", S309="Yes", L309="Between 1989 and 2014")),
(AND('[1]PWS Information'!$E$10="CWS",Q309="Non-Lead", J309="Non-Lead - Copper", S309="Yes", L309="After 2014")),
(AND('[1]PWS Information'!$E$10="CWS",Q309="Non-Lead", J309="Non-Lead - Copper", S309="Yes", L309="Unknown")),
(AND('[1]PWS Information'!$E$10="CWS",Q309="Non-Lead", N309="Non-Lead - Copper", S309="Yes", O309="Between 1989 and 2014")),
(AND('[1]PWS Information'!$E$10="CWS",Q309="Non-Lead", N309="Non-Lead - Copper", S309="Yes", O309="After 2014")),
(AND('[1]PWS Information'!$E$10="CWS",Q309="Non-Lead", N309="Non-Lead - Copper", S309="Yes", O309="Unknown")),
(AND('[1]PWS Information'!$E$10="CWS",Q309="Unknown")),
(AND('[1]PWS Information'!$E$10="NTNC",Q309="Unknown")))),"Tier 5",
"")))))</f>
        <v>Tier 5</v>
      </c>
      <c r="Z309" s="71"/>
      <c r="AA309" s="71"/>
    </row>
    <row r="310" spans="1:27" ht="57.6" x14ac:dyDescent="0.3">
      <c r="A310" s="17"/>
      <c r="B310" s="70">
        <v>12253114</v>
      </c>
      <c r="C310" s="73">
        <v>76</v>
      </c>
      <c r="D310" s="74" t="s">
        <v>188</v>
      </c>
      <c r="E310" s="74" t="s">
        <v>128</v>
      </c>
      <c r="F310" s="74">
        <v>78640</v>
      </c>
      <c r="G310" s="78"/>
      <c r="H310" s="63">
        <v>29.9589389</v>
      </c>
      <c r="I310" s="64">
        <v>-97.805916666666604</v>
      </c>
      <c r="J310" s="65" t="s">
        <v>50</v>
      </c>
      <c r="K310" s="66" t="s">
        <v>51</v>
      </c>
      <c r="L310" s="62" t="s">
        <v>70</v>
      </c>
      <c r="M310" s="69"/>
      <c r="N310" s="65" t="s">
        <v>50</v>
      </c>
      <c r="O310" s="66" t="s">
        <v>70</v>
      </c>
      <c r="P310" s="69"/>
      <c r="Q310" s="55" t="str">
        <f t="shared" si="4"/>
        <v>Non-Lead</v>
      </c>
      <c r="R310" s="70" t="s">
        <v>51</v>
      </c>
      <c r="S310" s="70" t="s">
        <v>51</v>
      </c>
      <c r="T310" s="70"/>
      <c r="U310" s="71" t="s">
        <v>53</v>
      </c>
      <c r="V310" s="71" t="s">
        <v>51</v>
      </c>
      <c r="W310" s="71" t="s">
        <v>51</v>
      </c>
      <c r="X310" s="71" t="s">
        <v>51</v>
      </c>
      <c r="Y310" s="72" t="str">
        <f>IF((OR((AND('[1]PWS Information'!$E$10="CWS",U310="Single Family Residence",Q310="Lead")),
(AND('[1]PWS Information'!$E$10="CWS",U310="Multiple Family Residence",'[1]PWS Information'!$E$11="Yes",Q310="Lead")),
(AND('[1]PWS Information'!$E$10="NTNC",Q310="Lead")))),"Tier 1",
IF((OR((AND('[1]PWS Information'!$E$10="CWS",U310="Multiple Family Residence",'[1]PWS Information'!$E$11="No",Q310="Lead")),
(AND('[1]PWS Information'!$E$10="CWS",U310="Other",Q310="Lead")),
(AND('[1]PWS Information'!$E$10="CWS",U310="Building",Q310="Lead")))),"Tier 2",
IF((OR((AND('[1]PWS Information'!$E$10="CWS",U310="Single Family Residence",Q310="Galvanized Requiring Replacement")),
(AND('[1]PWS Information'!$E$10="CWS",U310="Single Family Residence",Q310="Galvanized Requiring Replacement",R310="Yes")),
(AND('[1]PWS Information'!$E$10="NTNC",Q310="Galvanized Requiring Replacement")),
(AND('[1]PWS Information'!$E$10="NTNC",U310="Single Family Residence",R310="Yes")))),"Tier 3",
IF((OR((AND('[1]PWS Information'!$E$10="CWS",U310="Single Family Residence",S310="Yes",Q310="Non-Lead", J310="Non-Lead - Copper",L310="Before 1989")),
(AND('[1]PWS Information'!$E$10="CWS",U310="Single Family Residence",S310="Yes",Q310="Non-Lead", N310="Non-Lead - Copper",O310="Before 1989")))),"Tier 4",
IF((OR((AND('[1]PWS Information'!$E$10="NTNC",Q310="Non-Lead")),
(AND('[1]PWS Information'!$E$10="CWS",Q310="Non-Lead",S310="")),
(AND('[1]PWS Information'!$E$10="CWS",Q310="Non-Lead",S310="No")),
(AND('[1]PWS Information'!$E$10="CWS",Q310="Non-Lead",S310="Don't Know")),
(AND('[1]PWS Information'!$E$10="CWS",Q310="Non-Lead", J310="Non-Lead - Copper", S310="Yes", L310="Between 1989 and 2014")),
(AND('[1]PWS Information'!$E$10="CWS",Q310="Non-Lead", J310="Non-Lead - Copper", S310="Yes", L310="After 2014")),
(AND('[1]PWS Information'!$E$10="CWS",Q310="Non-Lead", J310="Non-Lead - Copper", S310="Yes", L310="Unknown")),
(AND('[1]PWS Information'!$E$10="CWS",Q310="Non-Lead", N310="Non-Lead - Copper", S310="Yes", O310="Between 1989 and 2014")),
(AND('[1]PWS Information'!$E$10="CWS",Q310="Non-Lead", N310="Non-Lead - Copper", S310="Yes", O310="After 2014")),
(AND('[1]PWS Information'!$E$10="CWS",Q310="Non-Lead", N310="Non-Lead - Copper", S310="Yes", O310="Unknown")),
(AND('[1]PWS Information'!$E$10="CWS",Q310="Unknown")),
(AND('[1]PWS Information'!$E$10="NTNC",Q310="Unknown")))),"Tier 5",
"")))))</f>
        <v>Tier 5</v>
      </c>
      <c r="Z310" s="71"/>
      <c r="AA310" s="71"/>
    </row>
    <row r="311" spans="1:27" ht="57.6" x14ac:dyDescent="0.3">
      <c r="A311" s="1"/>
      <c r="B311" s="70">
        <v>3766666</v>
      </c>
      <c r="C311" s="73">
        <v>75</v>
      </c>
      <c r="D311" s="74" t="s">
        <v>188</v>
      </c>
      <c r="E311" s="74" t="s">
        <v>128</v>
      </c>
      <c r="F311" s="74">
        <v>78640</v>
      </c>
      <c r="G311" s="78" t="s">
        <v>189</v>
      </c>
      <c r="H311" s="63">
        <v>29.956705599999999</v>
      </c>
      <c r="I311" s="64">
        <v>-97.800841666666599</v>
      </c>
      <c r="J311" s="65" t="s">
        <v>50</v>
      </c>
      <c r="K311" s="66" t="s">
        <v>51</v>
      </c>
      <c r="L311" s="62" t="s">
        <v>70</v>
      </c>
      <c r="M311" s="69"/>
      <c r="N311" s="65" t="s">
        <v>50</v>
      </c>
      <c r="O311" s="66" t="s">
        <v>70</v>
      </c>
      <c r="P311" s="69"/>
      <c r="Q311" s="55" t="str">
        <f t="shared" si="4"/>
        <v>Non-Lead</v>
      </c>
      <c r="R311" s="70" t="s">
        <v>51</v>
      </c>
      <c r="S311" s="70" t="s">
        <v>51</v>
      </c>
      <c r="T311" s="70"/>
      <c r="U311" s="71" t="s">
        <v>53</v>
      </c>
      <c r="V311" s="71" t="s">
        <v>51</v>
      </c>
      <c r="W311" s="71" t="s">
        <v>51</v>
      </c>
      <c r="X311" s="71" t="s">
        <v>51</v>
      </c>
      <c r="Y311" s="72" t="str">
        <f>IF((OR((AND('[1]PWS Information'!$E$10="CWS",U311="Single Family Residence",Q311="Lead")),
(AND('[1]PWS Information'!$E$10="CWS",U311="Multiple Family Residence",'[1]PWS Information'!$E$11="Yes",Q311="Lead")),
(AND('[1]PWS Information'!$E$10="NTNC",Q311="Lead")))),"Tier 1",
IF((OR((AND('[1]PWS Information'!$E$10="CWS",U311="Multiple Family Residence",'[1]PWS Information'!$E$11="No",Q311="Lead")),
(AND('[1]PWS Information'!$E$10="CWS",U311="Other",Q311="Lead")),
(AND('[1]PWS Information'!$E$10="CWS",U311="Building",Q311="Lead")))),"Tier 2",
IF((OR((AND('[1]PWS Information'!$E$10="CWS",U311="Single Family Residence",Q311="Galvanized Requiring Replacement")),
(AND('[1]PWS Information'!$E$10="CWS",U311="Single Family Residence",Q311="Galvanized Requiring Replacement",R311="Yes")),
(AND('[1]PWS Information'!$E$10="NTNC",Q311="Galvanized Requiring Replacement")),
(AND('[1]PWS Information'!$E$10="NTNC",U311="Single Family Residence",R311="Yes")))),"Tier 3",
IF((OR((AND('[1]PWS Information'!$E$10="CWS",U311="Single Family Residence",S311="Yes",Q311="Non-Lead", J311="Non-Lead - Copper",L311="Before 1989")),
(AND('[1]PWS Information'!$E$10="CWS",U311="Single Family Residence",S311="Yes",Q311="Non-Lead", N311="Non-Lead - Copper",O311="Before 1989")))),"Tier 4",
IF((OR((AND('[1]PWS Information'!$E$10="NTNC",Q311="Non-Lead")),
(AND('[1]PWS Information'!$E$10="CWS",Q311="Non-Lead",S311="")),
(AND('[1]PWS Information'!$E$10="CWS",Q311="Non-Lead",S311="No")),
(AND('[1]PWS Information'!$E$10="CWS",Q311="Non-Lead",S311="Don't Know")),
(AND('[1]PWS Information'!$E$10="CWS",Q311="Non-Lead", J311="Non-Lead - Copper", S311="Yes", L311="Between 1989 and 2014")),
(AND('[1]PWS Information'!$E$10="CWS",Q311="Non-Lead", J311="Non-Lead - Copper", S311="Yes", L311="After 2014")),
(AND('[1]PWS Information'!$E$10="CWS",Q311="Non-Lead", J311="Non-Lead - Copper", S311="Yes", L311="Unknown")),
(AND('[1]PWS Information'!$E$10="CWS",Q311="Non-Lead", N311="Non-Lead - Copper", S311="Yes", O311="Between 1989 and 2014")),
(AND('[1]PWS Information'!$E$10="CWS",Q311="Non-Lead", N311="Non-Lead - Copper", S311="Yes", O311="After 2014")),
(AND('[1]PWS Information'!$E$10="CWS",Q311="Non-Lead", N311="Non-Lead - Copper", S311="Yes", O311="Unknown")),
(AND('[1]PWS Information'!$E$10="CWS",Q311="Unknown")),
(AND('[1]PWS Information'!$E$10="NTNC",Q311="Unknown")))),"Tier 5",
"")))))</f>
        <v>Tier 5</v>
      </c>
      <c r="Z311" s="71"/>
      <c r="AA311" s="71"/>
    </row>
    <row r="312" spans="1:27" ht="115.2" x14ac:dyDescent="0.3">
      <c r="A312" s="1"/>
      <c r="B312" s="70">
        <v>9386546</v>
      </c>
      <c r="C312" s="73">
        <v>73</v>
      </c>
      <c r="D312" s="74" t="s">
        <v>188</v>
      </c>
      <c r="E312" s="74" t="s">
        <v>128</v>
      </c>
      <c r="F312" s="74">
        <v>78640</v>
      </c>
      <c r="G312" s="78" t="s">
        <v>190</v>
      </c>
      <c r="H312" s="63">
        <v>29.957141700000001</v>
      </c>
      <c r="I312" s="64">
        <v>-97.799911111111101</v>
      </c>
      <c r="J312" s="65" t="s">
        <v>50</v>
      </c>
      <c r="K312" s="66" t="s">
        <v>51</v>
      </c>
      <c r="L312" s="62" t="s">
        <v>70</v>
      </c>
      <c r="M312" s="69"/>
      <c r="N312" s="65" t="s">
        <v>50</v>
      </c>
      <c r="O312" s="66" t="s">
        <v>70</v>
      </c>
      <c r="P312" s="69"/>
      <c r="Q312" s="55" t="str">
        <f t="shared" si="4"/>
        <v>Non-Lead</v>
      </c>
      <c r="R312" s="70" t="s">
        <v>51</v>
      </c>
      <c r="S312" s="70" t="s">
        <v>51</v>
      </c>
      <c r="T312" s="70"/>
      <c r="U312" s="71" t="s">
        <v>53</v>
      </c>
      <c r="V312" s="71" t="s">
        <v>51</v>
      </c>
      <c r="W312" s="71" t="s">
        <v>51</v>
      </c>
      <c r="X312" s="71" t="s">
        <v>51</v>
      </c>
      <c r="Y312" s="72" t="str">
        <f>IF((OR((AND('[1]PWS Information'!$E$10="CWS",U312="Single Family Residence",Q312="Lead")),
(AND('[1]PWS Information'!$E$10="CWS",U312="Multiple Family Residence",'[1]PWS Information'!$E$11="Yes",Q312="Lead")),
(AND('[1]PWS Information'!$E$10="NTNC",Q312="Lead")))),"Tier 1",
IF((OR((AND('[1]PWS Information'!$E$10="CWS",U312="Multiple Family Residence",'[1]PWS Information'!$E$11="No",Q312="Lead")),
(AND('[1]PWS Information'!$E$10="CWS",U312="Other",Q312="Lead")),
(AND('[1]PWS Information'!$E$10="CWS",U312="Building",Q312="Lead")))),"Tier 2",
IF((OR((AND('[1]PWS Information'!$E$10="CWS",U312="Single Family Residence",Q312="Galvanized Requiring Replacement")),
(AND('[1]PWS Information'!$E$10="CWS",U312="Single Family Residence",Q312="Galvanized Requiring Replacement",R312="Yes")),
(AND('[1]PWS Information'!$E$10="NTNC",Q312="Galvanized Requiring Replacement")),
(AND('[1]PWS Information'!$E$10="NTNC",U312="Single Family Residence",R312="Yes")))),"Tier 3",
IF((OR((AND('[1]PWS Information'!$E$10="CWS",U312="Single Family Residence",S312="Yes",Q312="Non-Lead", J312="Non-Lead - Copper",L312="Before 1989")),
(AND('[1]PWS Information'!$E$10="CWS",U312="Single Family Residence",S312="Yes",Q312="Non-Lead", N312="Non-Lead - Copper",O312="Before 1989")))),"Tier 4",
IF((OR((AND('[1]PWS Information'!$E$10="NTNC",Q312="Non-Lead")),
(AND('[1]PWS Information'!$E$10="CWS",Q312="Non-Lead",S312="")),
(AND('[1]PWS Information'!$E$10="CWS",Q312="Non-Lead",S312="No")),
(AND('[1]PWS Information'!$E$10="CWS",Q312="Non-Lead",S312="Don't Know")),
(AND('[1]PWS Information'!$E$10="CWS",Q312="Non-Lead", J312="Non-Lead - Copper", S312="Yes", L312="Between 1989 and 2014")),
(AND('[1]PWS Information'!$E$10="CWS",Q312="Non-Lead", J312="Non-Lead - Copper", S312="Yes", L312="After 2014")),
(AND('[1]PWS Information'!$E$10="CWS",Q312="Non-Lead", J312="Non-Lead - Copper", S312="Yes", L312="Unknown")),
(AND('[1]PWS Information'!$E$10="CWS",Q312="Non-Lead", N312="Non-Lead - Copper", S312="Yes", O312="Between 1989 and 2014")),
(AND('[1]PWS Information'!$E$10="CWS",Q312="Non-Lead", N312="Non-Lead - Copper", S312="Yes", O312="After 2014")),
(AND('[1]PWS Information'!$E$10="CWS",Q312="Non-Lead", N312="Non-Lead - Copper", S312="Yes", O312="Unknown")),
(AND('[1]PWS Information'!$E$10="CWS",Q312="Unknown")),
(AND('[1]PWS Information'!$E$10="NTNC",Q312="Unknown")))),"Tier 5",
"")))))</f>
        <v>Tier 5</v>
      </c>
      <c r="Z312" s="71"/>
      <c r="AA312" s="71"/>
    </row>
    <row r="313" spans="1:27" ht="57.6" x14ac:dyDescent="0.3">
      <c r="A313" s="1"/>
      <c r="B313" s="70">
        <v>9395844</v>
      </c>
      <c r="C313" s="73">
        <v>71</v>
      </c>
      <c r="D313" s="74" t="s">
        <v>188</v>
      </c>
      <c r="E313" s="74" t="s">
        <v>128</v>
      </c>
      <c r="F313" s="74">
        <v>78640</v>
      </c>
      <c r="G313" s="78"/>
      <c r="H313" s="63">
        <v>29.957752800000002</v>
      </c>
      <c r="I313" s="64">
        <v>-97.800066666666595</v>
      </c>
      <c r="J313" s="65" t="s">
        <v>50</v>
      </c>
      <c r="K313" s="66" t="s">
        <v>51</v>
      </c>
      <c r="L313" s="62" t="s">
        <v>70</v>
      </c>
      <c r="M313" s="69"/>
      <c r="N313" s="65" t="s">
        <v>50</v>
      </c>
      <c r="O313" s="66" t="s">
        <v>70</v>
      </c>
      <c r="P313" s="69"/>
      <c r="Q313" s="55" t="str">
        <f t="shared" si="4"/>
        <v>Non-Lead</v>
      </c>
      <c r="R313" s="70" t="s">
        <v>51</v>
      </c>
      <c r="S313" s="70" t="s">
        <v>51</v>
      </c>
      <c r="T313" s="70"/>
      <c r="U313" s="71" t="s">
        <v>53</v>
      </c>
      <c r="V313" s="71" t="s">
        <v>51</v>
      </c>
      <c r="W313" s="71" t="s">
        <v>51</v>
      </c>
      <c r="X313" s="71" t="s">
        <v>61</v>
      </c>
      <c r="Y313" s="72" t="str">
        <f>IF((OR((AND('[1]PWS Information'!$E$10="CWS",U313="Single Family Residence",Q313="Lead")),
(AND('[1]PWS Information'!$E$10="CWS",U313="Multiple Family Residence",'[1]PWS Information'!$E$11="Yes",Q313="Lead")),
(AND('[1]PWS Information'!$E$10="NTNC",Q313="Lead")))),"Tier 1",
IF((OR((AND('[1]PWS Information'!$E$10="CWS",U313="Multiple Family Residence",'[1]PWS Information'!$E$11="No",Q313="Lead")),
(AND('[1]PWS Information'!$E$10="CWS",U313="Other",Q313="Lead")),
(AND('[1]PWS Information'!$E$10="CWS",U313="Building",Q313="Lead")))),"Tier 2",
IF((OR((AND('[1]PWS Information'!$E$10="CWS",U313="Single Family Residence",Q313="Galvanized Requiring Replacement")),
(AND('[1]PWS Information'!$E$10="CWS",U313="Single Family Residence",Q313="Galvanized Requiring Replacement",R313="Yes")),
(AND('[1]PWS Information'!$E$10="NTNC",Q313="Galvanized Requiring Replacement")),
(AND('[1]PWS Information'!$E$10="NTNC",U313="Single Family Residence",R313="Yes")))),"Tier 3",
IF((OR((AND('[1]PWS Information'!$E$10="CWS",U313="Single Family Residence",S313="Yes",Q313="Non-Lead", J313="Non-Lead - Copper",L313="Before 1989")),
(AND('[1]PWS Information'!$E$10="CWS",U313="Single Family Residence",S313="Yes",Q313="Non-Lead", N313="Non-Lead - Copper",O313="Before 1989")))),"Tier 4",
IF((OR((AND('[1]PWS Information'!$E$10="NTNC",Q313="Non-Lead")),
(AND('[1]PWS Information'!$E$10="CWS",Q313="Non-Lead",S313="")),
(AND('[1]PWS Information'!$E$10="CWS",Q313="Non-Lead",S313="No")),
(AND('[1]PWS Information'!$E$10="CWS",Q313="Non-Lead",S313="Don't Know")),
(AND('[1]PWS Information'!$E$10="CWS",Q313="Non-Lead", J313="Non-Lead - Copper", S313="Yes", L313="Between 1989 and 2014")),
(AND('[1]PWS Information'!$E$10="CWS",Q313="Non-Lead", J313="Non-Lead - Copper", S313="Yes", L313="After 2014")),
(AND('[1]PWS Information'!$E$10="CWS",Q313="Non-Lead", J313="Non-Lead - Copper", S313="Yes", L313="Unknown")),
(AND('[1]PWS Information'!$E$10="CWS",Q313="Non-Lead", N313="Non-Lead - Copper", S313="Yes", O313="Between 1989 and 2014")),
(AND('[1]PWS Information'!$E$10="CWS",Q313="Non-Lead", N313="Non-Lead - Copper", S313="Yes", O313="After 2014")),
(AND('[1]PWS Information'!$E$10="CWS",Q313="Non-Lead", N313="Non-Lead - Copper", S313="Yes", O313="Unknown")),
(AND('[1]PWS Information'!$E$10="CWS",Q313="Unknown")),
(AND('[1]PWS Information'!$E$10="NTNC",Q313="Unknown")))),"Tier 5",
"")))))</f>
        <v>Tier 5</v>
      </c>
      <c r="Z313" s="71"/>
      <c r="AA313" s="71"/>
    </row>
    <row r="314" spans="1:27" ht="57.6" x14ac:dyDescent="0.3">
      <c r="A314" s="17"/>
      <c r="B314" s="70">
        <v>16184095</v>
      </c>
      <c r="C314" s="73">
        <v>53</v>
      </c>
      <c r="D314" s="74" t="s">
        <v>188</v>
      </c>
      <c r="E314" s="74" t="s">
        <v>128</v>
      </c>
      <c r="F314" s="74">
        <v>78640</v>
      </c>
      <c r="G314" s="78" t="s">
        <v>191</v>
      </c>
      <c r="H314" s="63">
        <v>29.9590444</v>
      </c>
      <c r="I314" s="64">
        <v>-97.798822222222199</v>
      </c>
      <c r="J314" s="65" t="s">
        <v>50</v>
      </c>
      <c r="K314" s="66" t="s">
        <v>51</v>
      </c>
      <c r="L314" s="62" t="s">
        <v>58</v>
      </c>
      <c r="M314" s="69"/>
      <c r="N314" s="65" t="s">
        <v>50</v>
      </c>
      <c r="O314" s="66" t="s">
        <v>58</v>
      </c>
      <c r="P314" s="69"/>
      <c r="Q314" s="55" t="str">
        <f t="shared" si="4"/>
        <v>Non-Lead</v>
      </c>
      <c r="R314" s="70" t="s">
        <v>51</v>
      </c>
      <c r="S314" s="70" t="s">
        <v>51</v>
      </c>
      <c r="T314" s="70"/>
      <c r="U314" s="71" t="s">
        <v>53</v>
      </c>
      <c r="V314" s="71" t="s">
        <v>51</v>
      </c>
      <c r="W314" s="71" t="s">
        <v>51</v>
      </c>
      <c r="X314" s="71" t="s">
        <v>51</v>
      </c>
      <c r="Y314" s="72" t="str">
        <f>IF((OR((AND('[1]PWS Information'!$E$10="CWS",U314="Single Family Residence",Q314="Lead")),
(AND('[1]PWS Information'!$E$10="CWS",U314="Multiple Family Residence",'[1]PWS Information'!$E$11="Yes",Q314="Lead")),
(AND('[1]PWS Information'!$E$10="NTNC",Q314="Lead")))),"Tier 1",
IF((OR((AND('[1]PWS Information'!$E$10="CWS",U314="Multiple Family Residence",'[1]PWS Information'!$E$11="No",Q314="Lead")),
(AND('[1]PWS Information'!$E$10="CWS",U314="Other",Q314="Lead")),
(AND('[1]PWS Information'!$E$10="CWS",U314="Building",Q314="Lead")))),"Tier 2",
IF((OR((AND('[1]PWS Information'!$E$10="CWS",U314="Single Family Residence",Q314="Galvanized Requiring Replacement")),
(AND('[1]PWS Information'!$E$10="CWS",U314="Single Family Residence",Q314="Galvanized Requiring Replacement",R314="Yes")),
(AND('[1]PWS Information'!$E$10="NTNC",Q314="Galvanized Requiring Replacement")),
(AND('[1]PWS Information'!$E$10="NTNC",U314="Single Family Residence",R314="Yes")))),"Tier 3",
IF((OR((AND('[1]PWS Information'!$E$10="CWS",U314="Single Family Residence",S314="Yes",Q314="Non-Lead", J314="Non-Lead - Copper",L314="Before 1989")),
(AND('[1]PWS Information'!$E$10="CWS",U314="Single Family Residence",S314="Yes",Q314="Non-Lead", N314="Non-Lead - Copper",O314="Before 1989")))),"Tier 4",
IF((OR((AND('[1]PWS Information'!$E$10="NTNC",Q314="Non-Lead")),
(AND('[1]PWS Information'!$E$10="CWS",Q314="Non-Lead",S314="")),
(AND('[1]PWS Information'!$E$10="CWS",Q314="Non-Lead",S314="No")),
(AND('[1]PWS Information'!$E$10="CWS",Q314="Non-Lead",S314="Don't Know")),
(AND('[1]PWS Information'!$E$10="CWS",Q314="Non-Lead", J314="Non-Lead - Copper", S314="Yes", L314="Between 1989 and 2014")),
(AND('[1]PWS Information'!$E$10="CWS",Q314="Non-Lead", J314="Non-Lead - Copper", S314="Yes", L314="After 2014")),
(AND('[1]PWS Information'!$E$10="CWS",Q314="Non-Lead", J314="Non-Lead - Copper", S314="Yes", L314="Unknown")),
(AND('[1]PWS Information'!$E$10="CWS",Q314="Non-Lead", N314="Non-Lead - Copper", S314="Yes", O314="Between 1989 and 2014")),
(AND('[1]PWS Information'!$E$10="CWS",Q314="Non-Lead", N314="Non-Lead - Copper", S314="Yes", O314="After 2014")),
(AND('[1]PWS Information'!$E$10="CWS",Q314="Non-Lead", N314="Non-Lead - Copper", S314="Yes", O314="Unknown")),
(AND('[1]PWS Information'!$E$10="CWS",Q314="Unknown")),
(AND('[1]PWS Information'!$E$10="NTNC",Q314="Unknown")))),"Tier 5",
"")))))</f>
        <v>Tier 5</v>
      </c>
      <c r="Z314" s="71"/>
      <c r="AA314" s="71"/>
    </row>
    <row r="315" spans="1:27" ht="57.6" x14ac:dyDescent="0.3">
      <c r="A315" s="1"/>
      <c r="B315" s="70">
        <v>12571700</v>
      </c>
      <c r="C315" s="73">
        <v>51</v>
      </c>
      <c r="D315" s="74" t="s">
        <v>192</v>
      </c>
      <c r="E315" s="74" t="s">
        <v>128</v>
      </c>
      <c r="F315" s="74">
        <v>78640</v>
      </c>
      <c r="G315" s="78"/>
      <c r="H315" s="63">
        <v>29.958963900000001</v>
      </c>
      <c r="I315" s="64">
        <v>-97.797955555555504</v>
      </c>
      <c r="J315" s="65" t="s">
        <v>50</v>
      </c>
      <c r="K315" s="66" t="s">
        <v>51</v>
      </c>
      <c r="L315" s="62" t="s">
        <v>70</v>
      </c>
      <c r="M315" s="69"/>
      <c r="N315" s="65" t="s">
        <v>50</v>
      </c>
      <c r="O315" s="66" t="s">
        <v>70</v>
      </c>
      <c r="P315" s="69"/>
      <c r="Q315" s="55" t="str">
        <f t="shared" si="4"/>
        <v>Non-Lead</v>
      </c>
      <c r="R315" s="70" t="s">
        <v>51</v>
      </c>
      <c r="S315" s="70" t="s">
        <v>51</v>
      </c>
      <c r="T315" s="70"/>
      <c r="U315" s="71" t="s">
        <v>53</v>
      </c>
      <c r="V315" s="71" t="s">
        <v>51</v>
      </c>
      <c r="W315" s="71" t="s">
        <v>51</v>
      </c>
      <c r="X315" s="71" t="s">
        <v>51</v>
      </c>
      <c r="Y315" s="72" t="str">
        <f>IF((OR((AND('[1]PWS Information'!$E$10="CWS",U315="Single Family Residence",Q315="Lead")),
(AND('[1]PWS Information'!$E$10="CWS",U315="Multiple Family Residence",'[1]PWS Information'!$E$11="Yes",Q315="Lead")),
(AND('[1]PWS Information'!$E$10="NTNC",Q315="Lead")))),"Tier 1",
IF((OR((AND('[1]PWS Information'!$E$10="CWS",U315="Multiple Family Residence",'[1]PWS Information'!$E$11="No",Q315="Lead")),
(AND('[1]PWS Information'!$E$10="CWS",U315="Other",Q315="Lead")),
(AND('[1]PWS Information'!$E$10="CWS",U315="Building",Q315="Lead")))),"Tier 2",
IF((OR((AND('[1]PWS Information'!$E$10="CWS",U315="Single Family Residence",Q315="Galvanized Requiring Replacement")),
(AND('[1]PWS Information'!$E$10="CWS",U315="Single Family Residence",Q315="Galvanized Requiring Replacement",R315="Yes")),
(AND('[1]PWS Information'!$E$10="NTNC",Q315="Galvanized Requiring Replacement")),
(AND('[1]PWS Information'!$E$10="NTNC",U315="Single Family Residence",R315="Yes")))),"Tier 3",
IF((OR((AND('[1]PWS Information'!$E$10="CWS",U315="Single Family Residence",S315="Yes",Q315="Non-Lead", J315="Non-Lead - Copper",L315="Before 1989")),
(AND('[1]PWS Information'!$E$10="CWS",U315="Single Family Residence",S315="Yes",Q315="Non-Lead", N315="Non-Lead - Copper",O315="Before 1989")))),"Tier 4",
IF((OR((AND('[1]PWS Information'!$E$10="NTNC",Q315="Non-Lead")),
(AND('[1]PWS Information'!$E$10="CWS",Q315="Non-Lead",S315="")),
(AND('[1]PWS Information'!$E$10="CWS",Q315="Non-Lead",S315="No")),
(AND('[1]PWS Information'!$E$10="CWS",Q315="Non-Lead",S315="Don't Know")),
(AND('[1]PWS Information'!$E$10="CWS",Q315="Non-Lead", J315="Non-Lead - Copper", S315="Yes", L315="Between 1989 and 2014")),
(AND('[1]PWS Information'!$E$10="CWS",Q315="Non-Lead", J315="Non-Lead - Copper", S315="Yes", L315="After 2014")),
(AND('[1]PWS Information'!$E$10="CWS",Q315="Non-Lead", J315="Non-Lead - Copper", S315="Yes", L315="Unknown")),
(AND('[1]PWS Information'!$E$10="CWS",Q315="Non-Lead", N315="Non-Lead - Copper", S315="Yes", O315="Between 1989 and 2014")),
(AND('[1]PWS Information'!$E$10="CWS",Q315="Non-Lead", N315="Non-Lead - Copper", S315="Yes", O315="After 2014")),
(AND('[1]PWS Information'!$E$10="CWS",Q315="Non-Lead", N315="Non-Lead - Copper", S315="Yes", O315="Unknown")),
(AND('[1]PWS Information'!$E$10="CWS",Q315="Unknown")),
(AND('[1]PWS Information'!$E$10="NTNC",Q315="Unknown")))),"Tier 5",
"")))))</f>
        <v>Tier 5</v>
      </c>
      <c r="Z315" s="71"/>
      <c r="AA315" s="71"/>
    </row>
    <row r="316" spans="1:27" ht="57.6" x14ac:dyDescent="0.3">
      <c r="A316" s="1"/>
      <c r="B316" s="70">
        <v>16709524</v>
      </c>
      <c r="C316" s="73">
        <v>47</v>
      </c>
      <c r="D316" s="74" t="s">
        <v>192</v>
      </c>
      <c r="E316" s="74" t="s">
        <v>49</v>
      </c>
      <c r="F316" s="74">
        <v>78640</v>
      </c>
      <c r="G316" s="78"/>
      <c r="H316" s="63">
        <v>29.959622199999998</v>
      </c>
      <c r="I316" s="64">
        <v>-97.797608333333301</v>
      </c>
      <c r="J316" s="65" t="s">
        <v>50</v>
      </c>
      <c r="K316" s="66" t="s">
        <v>51</v>
      </c>
      <c r="L316" s="62" t="s">
        <v>70</v>
      </c>
      <c r="M316" s="69"/>
      <c r="N316" s="65" t="s">
        <v>50</v>
      </c>
      <c r="O316" s="66" t="s">
        <v>70</v>
      </c>
      <c r="P316" s="69"/>
      <c r="Q316" s="55" t="str">
        <f t="shared" si="4"/>
        <v>Non-Lead</v>
      </c>
      <c r="R316" s="70" t="s">
        <v>51</v>
      </c>
      <c r="S316" s="70" t="s">
        <v>51</v>
      </c>
      <c r="T316" s="70"/>
      <c r="U316" s="71" t="s">
        <v>53</v>
      </c>
      <c r="V316" s="71" t="s">
        <v>51</v>
      </c>
      <c r="W316" s="71" t="s">
        <v>51</v>
      </c>
      <c r="X316" s="71" t="s">
        <v>51</v>
      </c>
      <c r="Y316" s="72" t="str">
        <f>IF((OR((AND('[1]PWS Information'!$E$10="CWS",U316="Single Family Residence",Q316="Lead")),
(AND('[1]PWS Information'!$E$10="CWS",U316="Multiple Family Residence",'[1]PWS Information'!$E$11="Yes",Q316="Lead")),
(AND('[1]PWS Information'!$E$10="NTNC",Q316="Lead")))),"Tier 1",
IF((OR((AND('[1]PWS Information'!$E$10="CWS",U316="Multiple Family Residence",'[1]PWS Information'!$E$11="No",Q316="Lead")),
(AND('[1]PWS Information'!$E$10="CWS",U316="Other",Q316="Lead")),
(AND('[1]PWS Information'!$E$10="CWS",U316="Building",Q316="Lead")))),"Tier 2",
IF((OR((AND('[1]PWS Information'!$E$10="CWS",U316="Single Family Residence",Q316="Galvanized Requiring Replacement")),
(AND('[1]PWS Information'!$E$10="CWS",U316="Single Family Residence",Q316="Galvanized Requiring Replacement",R316="Yes")),
(AND('[1]PWS Information'!$E$10="NTNC",Q316="Galvanized Requiring Replacement")),
(AND('[1]PWS Information'!$E$10="NTNC",U316="Single Family Residence",R316="Yes")))),"Tier 3",
IF((OR((AND('[1]PWS Information'!$E$10="CWS",U316="Single Family Residence",S316="Yes",Q316="Non-Lead", J316="Non-Lead - Copper",L316="Before 1989")),
(AND('[1]PWS Information'!$E$10="CWS",U316="Single Family Residence",S316="Yes",Q316="Non-Lead", N316="Non-Lead - Copper",O316="Before 1989")))),"Tier 4",
IF((OR((AND('[1]PWS Information'!$E$10="NTNC",Q316="Non-Lead")),
(AND('[1]PWS Information'!$E$10="CWS",Q316="Non-Lead",S316="")),
(AND('[1]PWS Information'!$E$10="CWS",Q316="Non-Lead",S316="No")),
(AND('[1]PWS Information'!$E$10="CWS",Q316="Non-Lead",S316="Don't Know")),
(AND('[1]PWS Information'!$E$10="CWS",Q316="Non-Lead", J316="Non-Lead - Copper", S316="Yes", L316="Between 1989 and 2014")),
(AND('[1]PWS Information'!$E$10="CWS",Q316="Non-Lead", J316="Non-Lead - Copper", S316="Yes", L316="After 2014")),
(AND('[1]PWS Information'!$E$10="CWS",Q316="Non-Lead", J316="Non-Lead - Copper", S316="Yes", L316="Unknown")),
(AND('[1]PWS Information'!$E$10="CWS",Q316="Non-Lead", N316="Non-Lead - Copper", S316="Yes", O316="Between 1989 and 2014")),
(AND('[1]PWS Information'!$E$10="CWS",Q316="Non-Lead", N316="Non-Lead - Copper", S316="Yes", O316="After 2014")),
(AND('[1]PWS Information'!$E$10="CWS",Q316="Non-Lead", N316="Non-Lead - Copper", S316="Yes", O316="Unknown")),
(AND('[1]PWS Information'!$E$10="CWS",Q316="Unknown")),
(AND('[1]PWS Information'!$E$10="NTNC",Q316="Unknown")))),"Tier 5",
"")))))</f>
        <v>Tier 5</v>
      </c>
      <c r="Z316" s="71"/>
      <c r="AA316" s="71"/>
    </row>
    <row r="317" spans="1:27" ht="57.6" x14ac:dyDescent="0.3">
      <c r="A317" s="1"/>
      <c r="B317" s="70">
        <v>12661940</v>
      </c>
      <c r="C317" s="73">
        <v>21</v>
      </c>
      <c r="D317" s="74" t="s">
        <v>188</v>
      </c>
      <c r="E317" s="74" t="s">
        <v>128</v>
      </c>
      <c r="F317" s="74">
        <v>78640</v>
      </c>
      <c r="G317" s="78"/>
      <c r="H317" s="63">
        <v>29.963286100000001</v>
      </c>
      <c r="I317" s="64">
        <v>-97.796286111111101</v>
      </c>
      <c r="J317" s="65" t="s">
        <v>50</v>
      </c>
      <c r="K317" s="66" t="s">
        <v>51</v>
      </c>
      <c r="L317" s="62" t="s">
        <v>52</v>
      </c>
      <c r="M317" s="69"/>
      <c r="N317" s="65" t="s">
        <v>50</v>
      </c>
      <c r="O317" s="66" t="s">
        <v>52</v>
      </c>
      <c r="P317" s="69"/>
      <c r="Q317" s="55" t="str">
        <f t="shared" si="4"/>
        <v>Non-Lead</v>
      </c>
      <c r="R317" s="70" t="s">
        <v>51</v>
      </c>
      <c r="S317" s="70" t="s">
        <v>51</v>
      </c>
      <c r="T317" s="70"/>
      <c r="U317" s="71" t="s">
        <v>53</v>
      </c>
      <c r="V317" s="71" t="s">
        <v>51</v>
      </c>
      <c r="W317" s="71" t="s">
        <v>51</v>
      </c>
      <c r="X317" s="71" t="s">
        <v>51</v>
      </c>
      <c r="Y317" s="72" t="str">
        <f>IF((OR((AND('[1]PWS Information'!$E$10="CWS",U317="Single Family Residence",Q317="Lead")),
(AND('[1]PWS Information'!$E$10="CWS",U317="Multiple Family Residence",'[1]PWS Information'!$E$11="Yes",Q317="Lead")),
(AND('[1]PWS Information'!$E$10="NTNC",Q317="Lead")))),"Tier 1",
IF((OR((AND('[1]PWS Information'!$E$10="CWS",U317="Multiple Family Residence",'[1]PWS Information'!$E$11="No",Q317="Lead")),
(AND('[1]PWS Information'!$E$10="CWS",U317="Other",Q317="Lead")),
(AND('[1]PWS Information'!$E$10="CWS",U317="Building",Q317="Lead")))),"Tier 2",
IF((OR((AND('[1]PWS Information'!$E$10="CWS",U317="Single Family Residence",Q317="Galvanized Requiring Replacement")),
(AND('[1]PWS Information'!$E$10="CWS",U317="Single Family Residence",Q317="Galvanized Requiring Replacement",R317="Yes")),
(AND('[1]PWS Information'!$E$10="NTNC",Q317="Galvanized Requiring Replacement")),
(AND('[1]PWS Information'!$E$10="NTNC",U317="Single Family Residence",R317="Yes")))),"Tier 3",
IF((OR((AND('[1]PWS Information'!$E$10="CWS",U317="Single Family Residence",S317="Yes",Q317="Non-Lead", J317="Non-Lead - Copper",L317="Before 1989")),
(AND('[1]PWS Information'!$E$10="CWS",U317="Single Family Residence",S317="Yes",Q317="Non-Lead", N317="Non-Lead - Copper",O317="Before 1989")))),"Tier 4",
IF((OR((AND('[1]PWS Information'!$E$10="NTNC",Q317="Non-Lead")),
(AND('[1]PWS Information'!$E$10="CWS",Q317="Non-Lead",S317="")),
(AND('[1]PWS Information'!$E$10="CWS",Q317="Non-Lead",S317="No")),
(AND('[1]PWS Information'!$E$10="CWS",Q317="Non-Lead",S317="Don't Know")),
(AND('[1]PWS Information'!$E$10="CWS",Q317="Non-Lead", J317="Non-Lead - Copper", S317="Yes", L317="Between 1989 and 2014")),
(AND('[1]PWS Information'!$E$10="CWS",Q317="Non-Lead", J317="Non-Lead - Copper", S317="Yes", L317="After 2014")),
(AND('[1]PWS Information'!$E$10="CWS",Q317="Non-Lead", J317="Non-Lead - Copper", S317="Yes", L317="Unknown")),
(AND('[1]PWS Information'!$E$10="CWS",Q317="Non-Lead", N317="Non-Lead - Copper", S317="Yes", O317="Between 1989 and 2014")),
(AND('[1]PWS Information'!$E$10="CWS",Q317="Non-Lead", N317="Non-Lead - Copper", S317="Yes", O317="After 2014")),
(AND('[1]PWS Information'!$E$10="CWS",Q317="Non-Lead", N317="Non-Lead - Copper", S317="Yes", O317="Unknown")),
(AND('[1]PWS Information'!$E$10="CWS",Q317="Unknown")),
(AND('[1]PWS Information'!$E$10="NTNC",Q317="Unknown")))),"Tier 5",
"")))))</f>
        <v>Tier 5</v>
      </c>
      <c r="Z317" s="71"/>
      <c r="AA317" s="71"/>
    </row>
    <row r="318" spans="1:27" ht="57.6" x14ac:dyDescent="0.3">
      <c r="A318" s="17"/>
      <c r="B318" s="70">
        <v>15956719</v>
      </c>
      <c r="C318" s="73">
        <v>28</v>
      </c>
      <c r="D318" s="74" t="s">
        <v>193</v>
      </c>
      <c r="E318" s="74" t="s">
        <v>128</v>
      </c>
      <c r="F318" s="74">
        <v>78640</v>
      </c>
      <c r="G318" s="78">
        <v>7143557</v>
      </c>
      <c r="H318" s="63">
        <v>29.9478361</v>
      </c>
      <c r="I318" s="64">
        <v>-97.795455555555506</v>
      </c>
      <c r="J318" s="65" t="s">
        <v>57</v>
      </c>
      <c r="K318" s="66" t="s">
        <v>51</v>
      </c>
      <c r="L318" s="62" t="s">
        <v>58</v>
      </c>
      <c r="M318" s="69"/>
      <c r="N318" s="65" t="s">
        <v>50</v>
      </c>
      <c r="O318" s="66" t="s">
        <v>58</v>
      </c>
      <c r="P318" s="69"/>
      <c r="Q318" s="55" t="str">
        <f t="shared" si="4"/>
        <v>Non-Lead</v>
      </c>
      <c r="R318" s="70" t="s">
        <v>51</v>
      </c>
      <c r="S318" s="70" t="s">
        <v>51</v>
      </c>
      <c r="T318" s="70"/>
      <c r="U318" s="71" t="s">
        <v>53</v>
      </c>
      <c r="V318" s="71" t="s">
        <v>51</v>
      </c>
      <c r="W318" s="71" t="s">
        <v>51</v>
      </c>
      <c r="X318" s="71" t="s">
        <v>51</v>
      </c>
      <c r="Y318" s="72" t="str">
        <f>IF((OR((AND('[1]PWS Information'!$E$10="CWS",U318="Single Family Residence",Q318="Lead")),
(AND('[1]PWS Information'!$E$10="CWS",U318="Multiple Family Residence",'[1]PWS Information'!$E$11="Yes",Q318="Lead")),
(AND('[1]PWS Information'!$E$10="NTNC",Q318="Lead")))),"Tier 1",
IF((OR((AND('[1]PWS Information'!$E$10="CWS",U318="Multiple Family Residence",'[1]PWS Information'!$E$11="No",Q318="Lead")),
(AND('[1]PWS Information'!$E$10="CWS",U318="Other",Q318="Lead")),
(AND('[1]PWS Information'!$E$10="CWS",U318="Building",Q318="Lead")))),"Tier 2",
IF((OR((AND('[1]PWS Information'!$E$10="CWS",U318="Single Family Residence",Q318="Galvanized Requiring Replacement")),
(AND('[1]PWS Information'!$E$10="CWS",U318="Single Family Residence",Q318="Galvanized Requiring Replacement",R318="Yes")),
(AND('[1]PWS Information'!$E$10="NTNC",Q318="Galvanized Requiring Replacement")),
(AND('[1]PWS Information'!$E$10="NTNC",U318="Single Family Residence",R318="Yes")))),"Tier 3",
IF((OR((AND('[1]PWS Information'!$E$10="CWS",U318="Single Family Residence",S318="Yes",Q318="Non-Lead", J318="Non-Lead - Copper",L318="Before 1989")),
(AND('[1]PWS Information'!$E$10="CWS",U318="Single Family Residence",S318="Yes",Q318="Non-Lead", N318="Non-Lead - Copper",O318="Before 1989")))),"Tier 4",
IF((OR((AND('[1]PWS Information'!$E$10="NTNC",Q318="Non-Lead")),
(AND('[1]PWS Information'!$E$10="CWS",Q318="Non-Lead",S318="")),
(AND('[1]PWS Information'!$E$10="CWS",Q318="Non-Lead",S318="No")),
(AND('[1]PWS Information'!$E$10="CWS",Q318="Non-Lead",S318="Don't Know")),
(AND('[1]PWS Information'!$E$10="CWS",Q318="Non-Lead", J318="Non-Lead - Copper", S318="Yes", L318="Between 1989 and 2014")),
(AND('[1]PWS Information'!$E$10="CWS",Q318="Non-Lead", J318="Non-Lead - Copper", S318="Yes", L318="After 2014")),
(AND('[1]PWS Information'!$E$10="CWS",Q318="Non-Lead", J318="Non-Lead - Copper", S318="Yes", L318="Unknown")),
(AND('[1]PWS Information'!$E$10="CWS",Q318="Non-Lead", N318="Non-Lead - Copper", S318="Yes", O318="Between 1989 and 2014")),
(AND('[1]PWS Information'!$E$10="CWS",Q318="Non-Lead", N318="Non-Lead - Copper", S318="Yes", O318="After 2014")),
(AND('[1]PWS Information'!$E$10="CWS",Q318="Non-Lead", N318="Non-Lead - Copper", S318="Yes", O318="Unknown")),
(AND('[1]PWS Information'!$E$10="CWS",Q318="Unknown")),
(AND('[1]PWS Information'!$E$10="NTNC",Q318="Unknown")))),"Tier 5",
"")))))</f>
        <v>Tier 5</v>
      </c>
      <c r="Z318" s="71"/>
      <c r="AA318" s="71"/>
    </row>
    <row r="319" spans="1:27" ht="57.6" x14ac:dyDescent="0.3">
      <c r="A319" s="1"/>
      <c r="B319" s="70">
        <v>15509210</v>
      </c>
      <c r="C319" s="73">
        <v>5550</v>
      </c>
      <c r="D319" s="74" t="s">
        <v>194</v>
      </c>
      <c r="E319" s="74" t="s">
        <v>128</v>
      </c>
      <c r="F319" s="74">
        <v>78640</v>
      </c>
      <c r="G319" s="78"/>
      <c r="H319" s="63">
        <v>29.9311972</v>
      </c>
      <c r="I319" s="64">
        <v>-97.778063888888894</v>
      </c>
      <c r="J319" s="65" t="s">
        <v>57</v>
      </c>
      <c r="K319" s="66" t="s">
        <v>51</v>
      </c>
      <c r="L319" s="62" t="s">
        <v>58</v>
      </c>
      <c r="M319" s="69"/>
      <c r="N319" s="65" t="s">
        <v>50</v>
      </c>
      <c r="O319" s="66" t="s">
        <v>58</v>
      </c>
      <c r="P319" s="69"/>
      <c r="Q319" s="55" t="str">
        <f t="shared" si="4"/>
        <v>Non-Lead</v>
      </c>
      <c r="R319" s="70" t="s">
        <v>51</v>
      </c>
      <c r="S319" s="70" t="s">
        <v>51</v>
      </c>
      <c r="T319" s="70"/>
      <c r="U319" s="71" t="s">
        <v>53</v>
      </c>
      <c r="V319" s="71" t="s">
        <v>51</v>
      </c>
      <c r="W319" s="71" t="s">
        <v>51</v>
      </c>
      <c r="X319" s="71" t="s">
        <v>51</v>
      </c>
      <c r="Y319" s="72" t="str">
        <f>IF((OR((AND('[1]PWS Information'!$E$10="CWS",U319="Single Family Residence",Q319="Lead")),
(AND('[1]PWS Information'!$E$10="CWS",U319="Multiple Family Residence",'[1]PWS Information'!$E$11="Yes",Q319="Lead")),
(AND('[1]PWS Information'!$E$10="NTNC",Q319="Lead")))),"Tier 1",
IF((OR((AND('[1]PWS Information'!$E$10="CWS",U319="Multiple Family Residence",'[1]PWS Information'!$E$11="No",Q319="Lead")),
(AND('[1]PWS Information'!$E$10="CWS",U319="Other",Q319="Lead")),
(AND('[1]PWS Information'!$E$10="CWS",U319="Building",Q319="Lead")))),"Tier 2",
IF((OR((AND('[1]PWS Information'!$E$10="CWS",U319="Single Family Residence",Q319="Galvanized Requiring Replacement")),
(AND('[1]PWS Information'!$E$10="CWS",U319="Single Family Residence",Q319="Galvanized Requiring Replacement",R319="Yes")),
(AND('[1]PWS Information'!$E$10="NTNC",Q319="Galvanized Requiring Replacement")),
(AND('[1]PWS Information'!$E$10="NTNC",U319="Single Family Residence",R319="Yes")))),"Tier 3",
IF((OR((AND('[1]PWS Information'!$E$10="CWS",U319="Single Family Residence",S319="Yes",Q319="Non-Lead", J319="Non-Lead - Copper",L319="Before 1989")),
(AND('[1]PWS Information'!$E$10="CWS",U319="Single Family Residence",S319="Yes",Q319="Non-Lead", N319="Non-Lead - Copper",O319="Before 1989")))),"Tier 4",
IF((OR((AND('[1]PWS Information'!$E$10="NTNC",Q319="Non-Lead")),
(AND('[1]PWS Information'!$E$10="CWS",Q319="Non-Lead",S319="")),
(AND('[1]PWS Information'!$E$10="CWS",Q319="Non-Lead",S319="No")),
(AND('[1]PWS Information'!$E$10="CWS",Q319="Non-Lead",S319="Don't Know")),
(AND('[1]PWS Information'!$E$10="CWS",Q319="Non-Lead", J319="Non-Lead - Copper", S319="Yes", L319="Between 1989 and 2014")),
(AND('[1]PWS Information'!$E$10="CWS",Q319="Non-Lead", J319="Non-Lead - Copper", S319="Yes", L319="After 2014")),
(AND('[1]PWS Information'!$E$10="CWS",Q319="Non-Lead", J319="Non-Lead - Copper", S319="Yes", L319="Unknown")),
(AND('[1]PWS Information'!$E$10="CWS",Q319="Non-Lead", N319="Non-Lead - Copper", S319="Yes", O319="Between 1989 and 2014")),
(AND('[1]PWS Information'!$E$10="CWS",Q319="Non-Lead", N319="Non-Lead - Copper", S319="Yes", O319="After 2014")),
(AND('[1]PWS Information'!$E$10="CWS",Q319="Non-Lead", N319="Non-Lead - Copper", S319="Yes", O319="Unknown")),
(AND('[1]PWS Information'!$E$10="CWS",Q319="Unknown")),
(AND('[1]PWS Information'!$E$10="NTNC",Q319="Unknown")))),"Tier 5",
"")))))</f>
        <v>Tier 5</v>
      </c>
      <c r="Z319" s="71"/>
      <c r="AA319" s="71"/>
    </row>
    <row r="320" spans="1:27" ht="115.2" x14ac:dyDescent="0.3">
      <c r="A320" s="1"/>
      <c r="B320" s="70">
        <v>5707314</v>
      </c>
      <c r="C320" s="73">
        <v>6016</v>
      </c>
      <c r="D320" s="74" t="s">
        <v>194</v>
      </c>
      <c r="E320" s="74" t="s">
        <v>125</v>
      </c>
      <c r="F320" s="74">
        <v>78656</v>
      </c>
      <c r="G320" s="78" t="s">
        <v>195</v>
      </c>
      <c r="H320" s="63">
        <v>29.9358833</v>
      </c>
      <c r="I320" s="64">
        <v>-97.782241666666593</v>
      </c>
      <c r="J320" s="65" t="s">
        <v>57</v>
      </c>
      <c r="K320" s="66" t="s">
        <v>51</v>
      </c>
      <c r="L320" s="62" t="s">
        <v>70</v>
      </c>
      <c r="M320" s="69"/>
      <c r="N320" s="65" t="s">
        <v>95</v>
      </c>
      <c r="O320" s="66" t="s">
        <v>70</v>
      </c>
      <c r="P320" s="69"/>
      <c r="Q320" s="55" t="str">
        <f t="shared" si="4"/>
        <v>Non-lead</v>
      </c>
      <c r="R320" s="70" t="s">
        <v>51</v>
      </c>
      <c r="S320" s="70" t="s">
        <v>85</v>
      </c>
      <c r="T320" s="70"/>
      <c r="U320" s="71" t="s">
        <v>53</v>
      </c>
      <c r="V320" s="71" t="s">
        <v>51</v>
      </c>
      <c r="W320" s="71" t="s">
        <v>51</v>
      </c>
      <c r="X320" s="71" t="s">
        <v>51</v>
      </c>
      <c r="Y320" s="72" t="str">
        <f>IF((OR((AND('[1]PWS Information'!$E$10="CWS",U320="Single Family Residence",Q320="Lead")),
(AND('[1]PWS Information'!$E$10="CWS",U320="Multiple Family Residence",'[1]PWS Information'!$E$11="Yes",Q320="Lead")),
(AND('[1]PWS Information'!$E$10="NTNC",Q320="Lead")))),"Tier 1",
IF((OR((AND('[1]PWS Information'!$E$10="CWS",U320="Multiple Family Residence",'[1]PWS Information'!$E$11="No",Q320="Lead")),
(AND('[1]PWS Information'!$E$10="CWS",U320="Other",Q320="Lead")),
(AND('[1]PWS Information'!$E$10="CWS",U320="Building",Q320="Lead")))),"Tier 2",
IF((OR((AND('[1]PWS Information'!$E$10="CWS",U320="Single Family Residence",Q320="Galvanized Requiring Replacement")),
(AND('[1]PWS Information'!$E$10="CWS",U320="Single Family Residence",Q320="Galvanized Requiring Replacement",R320="Yes")),
(AND('[1]PWS Information'!$E$10="NTNC",Q320="Galvanized Requiring Replacement")),
(AND('[1]PWS Information'!$E$10="NTNC",U320="Single Family Residence",R320="Yes")))),"Tier 3",
IF((OR((AND('[1]PWS Information'!$E$10="CWS",U320="Single Family Residence",S320="Yes",Q320="Non-Lead", J320="Non-Lead - Copper",L320="Before 1989")),
(AND('[1]PWS Information'!$E$10="CWS",U320="Single Family Residence",S320="Yes",Q320="Non-Lead", N320="Non-Lead - Copper",O320="Before 1989")))),"Tier 4",
IF((OR((AND('[1]PWS Information'!$E$10="NTNC",Q320="Non-Lead")),
(AND('[1]PWS Information'!$E$10="CWS",Q320="Non-Lead",S320="")),
(AND('[1]PWS Information'!$E$10="CWS",Q320="Non-Lead",S320="No")),
(AND('[1]PWS Information'!$E$10="CWS",Q320="Non-Lead",S320="Don't Know")),
(AND('[1]PWS Information'!$E$10="CWS",Q320="Non-Lead", J320="Non-Lead - Copper", S320="Yes", L320="Between 1989 and 2014")),
(AND('[1]PWS Information'!$E$10="CWS",Q320="Non-Lead", J320="Non-Lead - Copper", S320="Yes", L320="After 2014")),
(AND('[1]PWS Information'!$E$10="CWS",Q320="Non-Lead", J320="Non-Lead - Copper", S320="Yes", L320="Unknown")),
(AND('[1]PWS Information'!$E$10="CWS",Q320="Non-Lead", N320="Non-Lead - Copper", S320="Yes", O320="Between 1989 and 2014")),
(AND('[1]PWS Information'!$E$10="CWS",Q320="Non-Lead", N320="Non-Lead - Copper", S320="Yes", O320="After 2014")),
(AND('[1]PWS Information'!$E$10="CWS",Q320="Non-Lead", N320="Non-Lead - Copper", S320="Yes", O320="Unknown")),
(AND('[1]PWS Information'!$E$10="CWS",Q320="Unknown")),
(AND('[1]PWS Information'!$E$10="NTNC",Q320="Unknown")))),"Tier 5",
"")))))</f>
        <v>Tier 5</v>
      </c>
      <c r="Z320" s="71"/>
      <c r="AA320" s="71"/>
    </row>
    <row r="321" spans="1:27" ht="57.6" x14ac:dyDescent="0.3">
      <c r="A321" s="1"/>
      <c r="B321" s="70">
        <v>15956889</v>
      </c>
      <c r="C321" s="73">
        <v>6016</v>
      </c>
      <c r="D321" s="74" t="s">
        <v>194</v>
      </c>
      <c r="E321" s="74" t="s">
        <v>125</v>
      </c>
      <c r="F321" s="74">
        <v>78656</v>
      </c>
      <c r="G321" s="78">
        <v>5707314</v>
      </c>
      <c r="H321" s="63">
        <v>29.9358833</v>
      </c>
      <c r="I321" s="64">
        <v>-97.782241666666593</v>
      </c>
      <c r="J321" s="65" t="s">
        <v>57</v>
      </c>
      <c r="K321" s="66" t="s">
        <v>51</v>
      </c>
      <c r="L321" s="62" t="s">
        <v>70</v>
      </c>
      <c r="M321" s="69"/>
      <c r="N321" s="65" t="s">
        <v>50</v>
      </c>
      <c r="O321" s="66" t="s">
        <v>70</v>
      </c>
      <c r="P321" s="69"/>
      <c r="Q321" s="55" t="str">
        <f t="shared" si="4"/>
        <v>Non-Lead</v>
      </c>
      <c r="R321" s="70" t="s">
        <v>51</v>
      </c>
      <c r="S321" s="70" t="s">
        <v>51</v>
      </c>
      <c r="T321" s="70"/>
      <c r="U321" s="71" t="s">
        <v>53</v>
      </c>
      <c r="V321" s="71" t="s">
        <v>51</v>
      </c>
      <c r="W321" s="71" t="s">
        <v>51</v>
      </c>
      <c r="X321" s="71" t="s">
        <v>51</v>
      </c>
      <c r="Y321" s="72" t="str">
        <f>IF((OR((AND('[1]PWS Information'!$E$10="CWS",U321="Single Family Residence",Q321="Lead")),
(AND('[1]PWS Information'!$E$10="CWS",U321="Multiple Family Residence",'[1]PWS Information'!$E$11="Yes",Q321="Lead")),
(AND('[1]PWS Information'!$E$10="NTNC",Q321="Lead")))),"Tier 1",
IF((OR((AND('[1]PWS Information'!$E$10="CWS",U321="Multiple Family Residence",'[1]PWS Information'!$E$11="No",Q321="Lead")),
(AND('[1]PWS Information'!$E$10="CWS",U321="Other",Q321="Lead")),
(AND('[1]PWS Information'!$E$10="CWS",U321="Building",Q321="Lead")))),"Tier 2",
IF((OR((AND('[1]PWS Information'!$E$10="CWS",U321="Single Family Residence",Q321="Galvanized Requiring Replacement")),
(AND('[1]PWS Information'!$E$10="CWS",U321="Single Family Residence",Q321="Galvanized Requiring Replacement",R321="Yes")),
(AND('[1]PWS Information'!$E$10="NTNC",Q321="Galvanized Requiring Replacement")),
(AND('[1]PWS Information'!$E$10="NTNC",U321="Single Family Residence",R321="Yes")))),"Tier 3",
IF((OR((AND('[1]PWS Information'!$E$10="CWS",U321="Single Family Residence",S321="Yes",Q321="Non-Lead", J321="Non-Lead - Copper",L321="Before 1989")),
(AND('[1]PWS Information'!$E$10="CWS",U321="Single Family Residence",S321="Yes",Q321="Non-Lead", N321="Non-Lead - Copper",O321="Before 1989")))),"Tier 4",
IF((OR((AND('[1]PWS Information'!$E$10="NTNC",Q321="Non-Lead")),
(AND('[1]PWS Information'!$E$10="CWS",Q321="Non-Lead",S321="")),
(AND('[1]PWS Information'!$E$10="CWS",Q321="Non-Lead",S321="No")),
(AND('[1]PWS Information'!$E$10="CWS",Q321="Non-Lead",S321="Don't Know")),
(AND('[1]PWS Information'!$E$10="CWS",Q321="Non-Lead", J321="Non-Lead - Copper", S321="Yes", L321="Between 1989 and 2014")),
(AND('[1]PWS Information'!$E$10="CWS",Q321="Non-Lead", J321="Non-Lead - Copper", S321="Yes", L321="After 2014")),
(AND('[1]PWS Information'!$E$10="CWS",Q321="Non-Lead", J321="Non-Lead - Copper", S321="Yes", L321="Unknown")),
(AND('[1]PWS Information'!$E$10="CWS",Q321="Non-Lead", N321="Non-Lead - Copper", S321="Yes", O321="Between 1989 and 2014")),
(AND('[1]PWS Information'!$E$10="CWS",Q321="Non-Lead", N321="Non-Lead - Copper", S321="Yes", O321="After 2014")),
(AND('[1]PWS Information'!$E$10="CWS",Q321="Non-Lead", N321="Non-Lead - Copper", S321="Yes", O321="Unknown")),
(AND('[1]PWS Information'!$E$10="CWS",Q321="Unknown")),
(AND('[1]PWS Information'!$E$10="NTNC",Q321="Unknown")))),"Tier 5",
"")))))</f>
        <v>Tier 5</v>
      </c>
      <c r="Z321" s="71"/>
      <c r="AA321" s="71"/>
    </row>
    <row r="322" spans="1:27" ht="57.6" x14ac:dyDescent="0.3">
      <c r="A322" s="17"/>
      <c r="B322" s="70">
        <v>10125842</v>
      </c>
      <c r="C322" s="73">
        <v>6071</v>
      </c>
      <c r="D322" s="74" t="s">
        <v>194</v>
      </c>
      <c r="E322" s="74" t="s">
        <v>125</v>
      </c>
      <c r="F322" s="74">
        <v>78656</v>
      </c>
      <c r="G322" s="78"/>
      <c r="H322" s="63">
        <v>29.934508300000001</v>
      </c>
      <c r="I322" s="64">
        <v>-97.7854416666666</v>
      </c>
      <c r="J322" s="65" t="s">
        <v>57</v>
      </c>
      <c r="K322" s="66" t="s">
        <v>51</v>
      </c>
      <c r="L322" s="62" t="s">
        <v>58</v>
      </c>
      <c r="M322" s="69"/>
      <c r="N322" s="65" t="s">
        <v>50</v>
      </c>
      <c r="O322" s="66" t="s">
        <v>58</v>
      </c>
      <c r="P322" s="69"/>
      <c r="Q322" s="55" t="str">
        <f t="shared" si="4"/>
        <v>Non-Lead</v>
      </c>
      <c r="R322" s="70" t="s">
        <v>51</v>
      </c>
      <c r="S322" s="70" t="s">
        <v>51</v>
      </c>
      <c r="T322" s="70"/>
      <c r="U322" s="71" t="s">
        <v>53</v>
      </c>
      <c r="V322" s="71" t="s">
        <v>51</v>
      </c>
      <c r="W322" s="71" t="s">
        <v>51</v>
      </c>
      <c r="X322" s="71" t="s">
        <v>61</v>
      </c>
      <c r="Y322" s="72" t="str">
        <f>IF((OR((AND('[1]PWS Information'!$E$10="CWS",U322="Single Family Residence",Q322="Lead")),
(AND('[1]PWS Information'!$E$10="CWS",U322="Multiple Family Residence",'[1]PWS Information'!$E$11="Yes",Q322="Lead")),
(AND('[1]PWS Information'!$E$10="NTNC",Q322="Lead")))),"Tier 1",
IF((OR((AND('[1]PWS Information'!$E$10="CWS",U322="Multiple Family Residence",'[1]PWS Information'!$E$11="No",Q322="Lead")),
(AND('[1]PWS Information'!$E$10="CWS",U322="Other",Q322="Lead")),
(AND('[1]PWS Information'!$E$10="CWS",U322="Building",Q322="Lead")))),"Tier 2",
IF((OR((AND('[1]PWS Information'!$E$10="CWS",U322="Single Family Residence",Q322="Galvanized Requiring Replacement")),
(AND('[1]PWS Information'!$E$10="CWS",U322="Single Family Residence",Q322="Galvanized Requiring Replacement",R322="Yes")),
(AND('[1]PWS Information'!$E$10="NTNC",Q322="Galvanized Requiring Replacement")),
(AND('[1]PWS Information'!$E$10="NTNC",U322="Single Family Residence",R322="Yes")))),"Tier 3",
IF((OR((AND('[1]PWS Information'!$E$10="CWS",U322="Single Family Residence",S322="Yes",Q322="Non-Lead", J322="Non-Lead - Copper",L322="Before 1989")),
(AND('[1]PWS Information'!$E$10="CWS",U322="Single Family Residence",S322="Yes",Q322="Non-Lead", N322="Non-Lead - Copper",O322="Before 1989")))),"Tier 4",
IF((OR((AND('[1]PWS Information'!$E$10="NTNC",Q322="Non-Lead")),
(AND('[1]PWS Information'!$E$10="CWS",Q322="Non-Lead",S322="")),
(AND('[1]PWS Information'!$E$10="CWS",Q322="Non-Lead",S322="No")),
(AND('[1]PWS Information'!$E$10="CWS",Q322="Non-Lead",S322="Don't Know")),
(AND('[1]PWS Information'!$E$10="CWS",Q322="Non-Lead", J322="Non-Lead - Copper", S322="Yes", L322="Between 1989 and 2014")),
(AND('[1]PWS Information'!$E$10="CWS",Q322="Non-Lead", J322="Non-Lead - Copper", S322="Yes", L322="After 2014")),
(AND('[1]PWS Information'!$E$10="CWS",Q322="Non-Lead", J322="Non-Lead - Copper", S322="Yes", L322="Unknown")),
(AND('[1]PWS Information'!$E$10="CWS",Q322="Non-Lead", N322="Non-Lead - Copper", S322="Yes", O322="Between 1989 and 2014")),
(AND('[1]PWS Information'!$E$10="CWS",Q322="Non-Lead", N322="Non-Lead - Copper", S322="Yes", O322="After 2014")),
(AND('[1]PWS Information'!$E$10="CWS",Q322="Non-Lead", N322="Non-Lead - Copper", S322="Yes", O322="Unknown")),
(AND('[1]PWS Information'!$E$10="CWS",Q322="Unknown")),
(AND('[1]PWS Information'!$E$10="NTNC",Q322="Unknown")))),"Tier 5",
"")))))</f>
        <v>Tier 5</v>
      </c>
      <c r="Z322" s="71"/>
      <c r="AA322" s="71"/>
    </row>
    <row r="323" spans="1:27" ht="57.6" x14ac:dyDescent="0.3">
      <c r="A323" s="1"/>
      <c r="B323" s="70">
        <v>16003946</v>
      </c>
      <c r="C323" s="73">
        <v>6191</v>
      </c>
      <c r="D323" s="74" t="s">
        <v>194</v>
      </c>
      <c r="E323" s="74" t="s">
        <v>125</v>
      </c>
      <c r="F323" s="74">
        <v>78656</v>
      </c>
      <c r="G323" s="78"/>
      <c r="H323" s="63">
        <v>29.9361417</v>
      </c>
      <c r="I323" s="64">
        <v>-97.786249999999995</v>
      </c>
      <c r="J323" s="65" t="s">
        <v>57</v>
      </c>
      <c r="K323" s="66" t="s">
        <v>51</v>
      </c>
      <c r="L323" s="62" t="s">
        <v>70</v>
      </c>
      <c r="M323" s="69"/>
      <c r="N323" s="65" t="s">
        <v>50</v>
      </c>
      <c r="O323" s="66" t="s">
        <v>58</v>
      </c>
      <c r="P323" s="69"/>
      <c r="Q323" s="55" t="str">
        <f t="shared" si="4"/>
        <v>Non-Lead</v>
      </c>
      <c r="R323" s="70" t="s">
        <v>51</v>
      </c>
      <c r="S323" s="70" t="s">
        <v>51</v>
      </c>
      <c r="T323" s="70"/>
      <c r="U323" s="71" t="s">
        <v>53</v>
      </c>
      <c r="V323" s="71" t="s">
        <v>51</v>
      </c>
      <c r="W323" s="71" t="s">
        <v>51</v>
      </c>
      <c r="X323" s="71" t="s">
        <v>51</v>
      </c>
      <c r="Y323" s="72" t="str">
        <f>IF((OR((AND('[1]PWS Information'!$E$10="CWS",U323="Single Family Residence",Q323="Lead")),
(AND('[1]PWS Information'!$E$10="CWS",U323="Multiple Family Residence",'[1]PWS Information'!$E$11="Yes",Q323="Lead")),
(AND('[1]PWS Information'!$E$10="NTNC",Q323="Lead")))),"Tier 1",
IF((OR((AND('[1]PWS Information'!$E$10="CWS",U323="Multiple Family Residence",'[1]PWS Information'!$E$11="No",Q323="Lead")),
(AND('[1]PWS Information'!$E$10="CWS",U323="Other",Q323="Lead")),
(AND('[1]PWS Information'!$E$10="CWS",U323="Building",Q323="Lead")))),"Tier 2",
IF((OR((AND('[1]PWS Information'!$E$10="CWS",U323="Single Family Residence",Q323="Galvanized Requiring Replacement")),
(AND('[1]PWS Information'!$E$10="CWS",U323="Single Family Residence",Q323="Galvanized Requiring Replacement",R323="Yes")),
(AND('[1]PWS Information'!$E$10="NTNC",Q323="Galvanized Requiring Replacement")),
(AND('[1]PWS Information'!$E$10="NTNC",U323="Single Family Residence",R323="Yes")))),"Tier 3",
IF((OR((AND('[1]PWS Information'!$E$10="CWS",U323="Single Family Residence",S323="Yes",Q323="Non-Lead", J323="Non-Lead - Copper",L323="Before 1989")),
(AND('[1]PWS Information'!$E$10="CWS",U323="Single Family Residence",S323="Yes",Q323="Non-Lead", N323="Non-Lead - Copper",O323="Before 1989")))),"Tier 4",
IF((OR((AND('[1]PWS Information'!$E$10="NTNC",Q323="Non-Lead")),
(AND('[1]PWS Information'!$E$10="CWS",Q323="Non-Lead",S323="")),
(AND('[1]PWS Information'!$E$10="CWS",Q323="Non-Lead",S323="No")),
(AND('[1]PWS Information'!$E$10="CWS",Q323="Non-Lead",S323="Don't Know")),
(AND('[1]PWS Information'!$E$10="CWS",Q323="Non-Lead", J323="Non-Lead - Copper", S323="Yes", L323="Between 1989 and 2014")),
(AND('[1]PWS Information'!$E$10="CWS",Q323="Non-Lead", J323="Non-Lead - Copper", S323="Yes", L323="After 2014")),
(AND('[1]PWS Information'!$E$10="CWS",Q323="Non-Lead", J323="Non-Lead - Copper", S323="Yes", L323="Unknown")),
(AND('[1]PWS Information'!$E$10="CWS",Q323="Non-Lead", N323="Non-Lead - Copper", S323="Yes", O323="Between 1989 and 2014")),
(AND('[1]PWS Information'!$E$10="CWS",Q323="Non-Lead", N323="Non-Lead - Copper", S323="Yes", O323="After 2014")),
(AND('[1]PWS Information'!$E$10="CWS",Q323="Non-Lead", N323="Non-Lead - Copper", S323="Yes", O323="Unknown")),
(AND('[1]PWS Information'!$E$10="CWS",Q323="Unknown")),
(AND('[1]PWS Information'!$E$10="NTNC",Q323="Unknown")))),"Tier 5",
"")))))</f>
        <v>Tier 5</v>
      </c>
      <c r="Z323" s="71"/>
      <c r="AA323" s="71"/>
    </row>
    <row r="324" spans="1:27" ht="57.6" x14ac:dyDescent="0.3">
      <c r="A324" s="1"/>
      <c r="B324" s="70">
        <v>12186179</v>
      </c>
      <c r="C324" s="73">
        <v>6282</v>
      </c>
      <c r="D324" s="74" t="s">
        <v>194</v>
      </c>
      <c r="E324" s="74" t="s">
        <v>125</v>
      </c>
      <c r="F324" s="74">
        <v>78656</v>
      </c>
      <c r="G324" s="78"/>
      <c r="H324" s="63">
        <v>29.9408472</v>
      </c>
      <c r="I324" s="64">
        <v>-97.782888888888806</v>
      </c>
      <c r="J324" s="65" t="s">
        <v>57</v>
      </c>
      <c r="K324" s="66" t="s">
        <v>51</v>
      </c>
      <c r="L324" s="62" t="s">
        <v>70</v>
      </c>
      <c r="M324" s="69"/>
      <c r="N324" s="65" t="s">
        <v>50</v>
      </c>
      <c r="O324" s="66" t="s">
        <v>58</v>
      </c>
      <c r="P324" s="69"/>
      <c r="Q324" s="55" t="str">
        <f t="shared" si="4"/>
        <v>Non-Lead</v>
      </c>
      <c r="R324" s="70" t="s">
        <v>51</v>
      </c>
      <c r="S324" s="70" t="s">
        <v>51</v>
      </c>
      <c r="T324" s="70"/>
      <c r="U324" s="71" t="s">
        <v>53</v>
      </c>
      <c r="V324" s="71" t="s">
        <v>51</v>
      </c>
      <c r="W324" s="71" t="s">
        <v>51</v>
      </c>
      <c r="X324" s="71" t="s">
        <v>51</v>
      </c>
      <c r="Y324" s="72" t="str">
        <f>IF((OR((AND('[1]PWS Information'!$E$10="CWS",U324="Single Family Residence",Q324="Lead")),
(AND('[1]PWS Information'!$E$10="CWS",U324="Multiple Family Residence",'[1]PWS Information'!$E$11="Yes",Q324="Lead")),
(AND('[1]PWS Information'!$E$10="NTNC",Q324="Lead")))),"Tier 1",
IF((OR((AND('[1]PWS Information'!$E$10="CWS",U324="Multiple Family Residence",'[1]PWS Information'!$E$11="No",Q324="Lead")),
(AND('[1]PWS Information'!$E$10="CWS",U324="Other",Q324="Lead")),
(AND('[1]PWS Information'!$E$10="CWS",U324="Building",Q324="Lead")))),"Tier 2",
IF((OR((AND('[1]PWS Information'!$E$10="CWS",U324="Single Family Residence",Q324="Galvanized Requiring Replacement")),
(AND('[1]PWS Information'!$E$10="CWS",U324="Single Family Residence",Q324="Galvanized Requiring Replacement",R324="Yes")),
(AND('[1]PWS Information'!$E$10="NTNC",Q324="Galvanized Requiring Replacement")),
(AND('[1]PWS Information'!$E$10="NTNC",U324="Single Family Residence",R324="Yes")))),"Tier 3",
IF((OR((AND('[1]PWS Information'!$E$10="CWS",U324="Single Family Residence",S324="Yes",Q324="Non-Lead", J324="Non-Lead - Copper",L324="Before 1989")),
(AND('[1]PWS Information'!$E$10="CWS",U324="Single Family Residence",S324="Yes",Q324="Non-Lead", N324="Non-Lead - Copper",O324="Before 1989")))),"Tier 4",
IF((OR((AND('[1]PWS Information'!$E$10="NTNC",Q324="Non-Lead")),
(AND('[1]PWS Information'!$E$10="CWS",Q324="Non-Lead",S324="")),
(AND('[1]PWS Information'!$E$10="CWS",Q324="Non-Lead",S324="No")),
(AND('[1]PWS Information'!$E$10="CWS",Q324="Non-Lead",S324="Don't Know")),
(AND('[1]PWS Information'!$E$10="CWS",Q324="Non-Lead", J324="Non-Lead - Copper", S324="Yes", L324="Between 1989 and 2014")),
(AND('[1]PWS Information'!$E$10="CWS",Q324="Non-Lead", J324="Non-Lead - Copper", S324="Yes", L324="After 2014")),
(AND('[1]PWS Information'!$E$10="CWS",Q324="Non-Lead", J324="Non-Lead - Copper", S324="Yes", L324="Unknown")),
(AND('[1]PWS Information'!$E$10="CWS",Q324="Non-Lead", N324="Non-Lead - Copper", S324="Yes", O324="Between 1989 and 2014")),
(AND('[1]PWS Information'!$E$10="CWS",Q324="Non-Lead", N324="Non-Lead - Copper", S324="Yes", O324="After 2014")),
(AND('[1]PWS Information'!$E$10="CWS",Q324="Non-Lead", N324="Non-Lead - Copper", S324="Yes", O324="Unknown")),
(AND('[1]PWS Information'!$E$10="CWS",Q324="Unknown")),
(AND('[1]PWS Information'!$E$10="NTNC",Q324="Unknown")))),"Tier 5",
"")))))</f>
        <v>Tier 5</v>
      </c>
      <c r="Z324" s="71"/>
      <c r="AA324" s="71"/>
    </row>
    <row r="325" spans="1:27" ht="57.6" x14ac:dyDescent="0.3">
      <c r="A325" s="1"/>
      <c r="B325" s="70">
        <v>5884210</v>
      </c>
      <c r="C325" s="73" t="s">
        <v>196</v>
      </c>
      <c r="D325" s="74">
        <v>2720</v>
      </c>
      <c r="E325" s="74" t="s">
        <v>128</v>
      </c>
      <c r="F325" s="74">
        <v>78640</v>
      </c>
      <c r="G325" s="78"/>
      <c r="H325" s="63">
        <v>29.9408472</v>
      </c>
      <c r="I325" s="64">
        <v>-97.782888888888806</v>
      </c>
      <c r="J325" s="65" t="s">
        <v>57</v>
      </c>
      <c r="K325" s="66" t="s">
        <v>51</v>
      </c>
      <c r="L325" s="62" t="s">
        <v>70</v>
      </c>
      <c r="M325" s="69"/>
      <c r="N325" s="65" t="s">
        <v>50</v>
      </c>
      <c r="O325" s="66" t="s">
        <v>58</v>
      </c>
      <c r="P325" s="69"/>
      <c r="Q325" s="55" t="str">
        <f t="shared" si="4"/>
        <v>Non-Lead</v>
      </c>
      <c r="R325" s="70" t="s">
        <v>51</v>
      </c>
      <c r="S325" s="70" t="s">
        <v>51</v>
      </c>
      <c r="T325" s="70"/>
      <c r="U325" s="71" t="s">
        <v>53</v>
      </c>
      <c r="V325" s="71" t="s">
        <v>51</v>
      </c>
      <c r="W325" s="71" t="s">
        <v>51</v>
      </c>
      <c r="X325" s="71" t="s">
        <v>51</v>
      </c>
      <c r="Y325" s="72" t="str">
        <f>IF((OR((AND('[1]PWS Information'!$E$10="CWS",U325="Single Family Residence",Q325="Lead")),
(AND('[1]PWS Information'!$E$10="CWS",U325="Multiple Family Residence",'[1]PWS Information'!$E$11="Yes",Q325="Lead")),
(AND('[1]PWS Information'!$E$10="NTNC",Q325="Lead")))),"Tier 1",
IF((OR((AND('[1]PWS Information'!$E$10="CWS",U325="Multiple Family Residence",'[1]PWS Information'!$E$11="No",Q325="Lead")),
(AND('[1]PWS Information'!$E$10="CWS",U325="Other",Q325="Lead")),
(AND('[1]PWS Information'!$E$10="CWS",U325="Building",Q325="Lead")))),"Tier 2",
IF((OR((AND('[1]PWS Information'!$E$10="CWS",U325="Single Family Residence",Q325="Galvanized Requiring Replacement")),
(AND('[1]PWS Information'!$E$10="CWS",U325="Single Family Residence",Q325="Galvanized Requiring Replacement",R325="Yes")),
(AND('[1]PWS Information'!$E$10="NTNC",Q325="Galvanized Requiring Replacement")),
(AND('[1]PWS Information'!$E$10="NTNC",U325="Single Family Residence",R325="Yes")))),"Tier 3",
IF((OR((AND('[1]PWS Information'!$E$10="CWS",U325="Single Family Residence",S325="Yes",Q325="Non-Lead", J325="Non-Lead - Copper",L325="Before 1989")),
(AND('[1]PWS Information'!$E$10="CWS",U325="Single Family Residence",S325="Yes",Q325="Non-Lead", N325="Non-Lead - Copper",O325="Before 1989")))),"Tier 4",
IF((OR((AND('[1]PWS Information'!$E$10="NTNC",Q325="Non-Lead")),
(AND('[1]PWS Information'!$E$10="CWS",Q325="Non-Lead",S325="")),
(AND('[1]PWS Information'!$E$10="CWS",Q325="Non-Lead",S325="No")),
(AND('[1]PWS Information'!$E$10="CWS",Q325="Non-Lead",S325="Don't Know")),
(AND('[1]PWS Information'!$E$10="CWS",Q325="Non-Lead", J325="Non-Lead - Copper", S325="Yes", L325="Between 1989 and 2014")),
(AND('[1]PWS Information'!$E$10="CWS",Q325="Non-Lead", J325="Non-Lead - Copper", S325="Yes", L325="After 2014")),
(AND('[1]PWS Information'!$E$10="CWS",Q325="Non-Lead", J325="Non-Lead - Copper", S325="Yes", L325="Unknown")),
(AND('[1]PWS Information'!$E$10="CWS",Q325="Non-Lead", N325="Non-Lead - Copper", S325="Yes", O325="Between 1989 and 2014")),
(AND('[1]PWS Information'!$E$10="CWS",Q325="Non-Lead", N325="Non-Lead - Copper", S325="Yes", O325="After 2014")),
(AND('[1]PWS Information'!$E$10="CWS",Q325="Non-Lead", N325="Non-Lead - Copper", S325="Yes", O325="Unknown")),
(AND('[1]PWS Information'!$E$10="CWS",Q325="Unknown")),
(AND('[1]PWS Information'!$E$10="NTNC",Q325="Unknown")))),"Tier 5",
"")))))</f>
        <v>Tier 5</v>
      </c>
      <c r="Z325" s="71"/>
      <c r="AA325" s="71"/>
    </row>
    <row r="326" spans="1:27" ht="57.6" x14ac:dyDescent="0.3">
      <c r="A326" s="17"/>
      <c r="B326" s="70">
        <v>13323712</v>
      </c>
      <c r="C326" s="73">
        <v>6648</v>
      </c>
      <c r="D326" s="74" t="s">
        <v>194</v>
      </c>
      <c r="E326" s="74" t="s">
        <v>125</v>
      </c>
      <c r="F326" s="74">
        <v>78656</v>
      </c>
      <c r="G326" s="78"/>
      <c r="H326" s="63">
        <v>29.941219400000001</v>
      </c>
      <c r="I326" s="64">
        <v>-97.787205555555502</v>
      </c>
      <c r="J326" s="65" t="s">
        <v>57</v>
      </c>
      <c r="K326" s="66" t="s">
        <v>51</v>
      </c>
      <c r="L326" s="62" t="s">
        <v>58</v>
      </c>
      <c r="M326" s="69"/>
      <c r="N326" s="65" t="s">
        <v>50</v>
      </c>
      <c r="O326" s="66" t="s">
        <v>58</v>
      </c>
      <c r="P326" s="69"/>
      <c r="Q326" s="55" t="str">
        <f t="shared" si="4"/>
        <v>Non-Lead</v>
      </c>
      <c r="R326" s="70" t="s">
        <v>51</v>
      </c>
      <c r="S326" s="70" t="s">
        <v>51</v>
      </c>
      <c r="T326" s="70"/>
      <c r="U326" s="71" t="s">
        <v>53</v>
      </c>
      <c r="V326" s="71" t="s">
        <v>51</v>
      </c>
      <c r="W326" s="71" t="s">
        <v>51</v>
      </c>
      <c r="X326" s="71" t="s">
        <v>51</v>
      </c>
      <c r="Y326" s="72" t="str">
        <f>IF((OR((AND('[1]PWS Information'!$E$10="CWS",U326="Single Family Residence",Q326="Lead")),
(AND('[1]PWS Information'!$E$10="CWS",U326="Multiple Family Residence",'[1]PWS Information'!$E$11="Yes",Q326="Lead")),
(AND('[1]PWS Information'!$E$10="NTNC",Q326="Lead")))),"Tier 1",
IF((OR((AND('[1]PWS Information'!$E$10="CWS",U326="Multiple Family Residence",'[1]PWS Information'!$E$11="No",Q326="Lead")),
(AND('[1]PWS Information'!$E$10="CWS",U326="Other",Q326="Lead")),
(AND('[1]PWS Information'!$E$10="CWS",U326="Building",Q326="Lead")))),"Tier 2",
IF((OR((AND('[1]PWS Information'!$E$10="CWS",U326="Single Family Residence",Q326="Galvanized Requiring Replacement")),
(AND('[1]PWS Information'!$E$10="CWS",U326="Single Family Residence",Q326="Galvanized Requiring Replacement",R326="Yes")),
(AND('[1]PWS Information'!$E$10="NTNC",Q326="Galvanized Requiring Replacement")),
(AND('[1]PWS Information'!$E$10="NTNC",U326="Single Family Residence",R326="Yes")))),"Tier 3",
IF((OR((AND('[1]PWS Information'!$E$10="CWS",U326="Single Family Residence",S326="Yes",Q326="Non-Lead", J326="Non-Lead - Copper",L326="Before 1989")),
(AND('[1]PWS Information'!$E$10="CWS",U326="Single Family Residence",S326="Yes",Q326="Non-Lead", N326="Non-Lead - Copper",O326="Before 1989")))),"Tier 4",
IF((OR((AND('[1]PWS Information'!$E$10="NTNC",Q326="Non-Lead")),
(AND('[1]PWS Information'!$E$10="CWS",Q326="Non-Lead",S326="")),
(AND('[1]PWS Information'!$E$10="CWS",Q326="Non-Lead",S326="No")),
(AND('[1]PWS Information'!$E$10="CWS",Q326="Non-Lead",S326="Don't Know")),
(AND('[1]PWS Information'!$E$10="CWS",Q326="Non-Lead", J326="Non-Lead - Copper", S326="Yes", L326="Between 1989 and 2014")),
(AND('[1]PWS Information'!$E$10="CWS",Q326="Non-Lead", J326="Non-Lead - Copper", S326="Yes", L326="After 2014")),
(AND('[1]PWS Information'!$E$10="CWS",Q326="Non-Lead", J326="Non-Lead - Copper", S326="Yes", L326="Unknown")),
(AND('[1]PWS Information'!$E$10="CWS",Q326="Non-Lead", N326="Non-Lead - Copper", S326="Yes", O326="Between 1989 and 2014")),
(AND('[1]PWS Information'!$E$10="CWS",Q326="Non-Lead", N326="Non-Lead - Copper", S326="Yes", O326="After 2014")),
(AND('[1]PWS Information'!$E$10="CWS",Q326="Non-Lead", N326="Non-Lead - Copper", S326="Yes", O326="Unknown")),
(AND('[1]PWS Information'!$E$10="CWS",Q326="Unknown")),
(AND('[1]PWS Information'!$E$10="NTNC",Q326="Unknown")))),"Tier 5",
"")))))</f>
        <v>Tier 5</v>
      </c>
      <c r="Z326" s="71"/>
      <c r="AA326" s="71"/>
    </row>
    <row r="327" spans="1:27" ht="57.6" x14ac:dyDescent="0.3">
      <c r="A327" s="1"/>
      <c r="B327" s="70">
        <v>10319979</v>
      </c>
      <c r="C327" s="73">
        <v>6648</v>
      </c>
      <c r="D327" s="74" t="s">
        <v>194</v>
      </c>
      <c r="E327" s="74" t="s">
        <v>125</v>
      </c>
      <c r="F327" s="74">
        <v>78656</v>
      </c>
      <c r="G327" s="78"/>
      <c r="H327" s="63">
        <v>29.941219400000001</v>
      </c>
      <c r="I327" s="64">
        <v>-97.787205555555502</v>
      </c>
      <c r="J327" s="65" t="s">
        <v>57</v>
      </c>
      <c r="K327" s="66" t="s">
        <v>51</v>
      </c>
      <c r="L327" s="62" t="s">
        <v>58</v>
      </c>
      <c r="M327" s="69"/>
      <c r="N327" s="65" t="s">
        <v>50</v>
      </c>
      <c r="O327" s="66" t="s">
        <v>58</v>
      </c>
      <c r="P327" s="69"/>
      <c r="Q327" s="55" t="str">
        <f t="shared" si="4"/>
        <v>Non-Lead</v>
      </c>
      <c r="R327" s="70" t="s">
        <v>51</v>
      </c>
      <c r="S327" s="70" t="s">
        <v>51</v>
      </c>
      <c r="T327" s="70"/>
      <c r="U327" s="71" t="s">
        <v>53</v>
      </c>
      <c r="V327" s="71" t="s">
        <v>51</v>
      </c>
      <c r="W327" s="71" t="s">
        <v>51</v>
      </c>
      <c r="X327" s="71" t="s">
        <v>51</v>
      </c>
      <c r="Y327" s="72" t="str">
        <f>IF((OR((AND('[1]PWS Information'!$E$10="CWS",U327="Single Family Residence",Q327="Lead")),
(AND('[1]PWS Information'!$E$10="CWS",U327="Multiple Family Residence",'[1]PWS Information'!$E$11="Yes",Q327="Lead")),
(AND('[1]PWS Information'!$E$10="NTNC",Q327="Lead")))),"Tier 1",
IF((OR((AND('[1]PWS Information'!$E$10="CWS",U327="Multiple Family Residence",'[1]PWS Information'!$E$11="No",Q327="Lead")),
(AND('[1]PWS Information'!$E$10="CWS",U327="Other",Q327="Lead")),
(AND('[1]PWS Information'!$E$10="CWS",U327="Building",Q327="Lead")))),"Tier 2",
IF((OR((AND('[1]PWS Information'!$E$10="CWS",U327="Single Family Residence",Q327="Galvanized Requiring Replacement")),
(AND('[1]PWS Information'!$E$10="CWS",U327="Single Family Residence",Q327="Galvanized Requiring Replacement",R327="Yes")),
(AND('[1]PWS Information'!$E$10="NTNC",Q327="Galvanized Requiring Replacement")),
(AND('[1]PWS Information'!$E$10="NTNC",U327="Single Family Residence",R327="Yes")))),"Tier 3",
IF((OR((AND('[1]PWS Information'!$E$10="CWS",U327="Single Family Residence",S327="Yes",Q327="Non-Lead", J327="Non-Lead - Copper",L327="Before 1989")),
(AND('[1]PWS Information'!$E$10="CWS",U327="Single Family Residence",S327="Yes",Q327="Non-Lead", N327="Non-Lead - Copper",O327="Before 1989")))),"Tier 4",
IF((OR((AND('[1]PWS Information'!$E$10="NTNC",Q327="Non-Lead")),
(AND('[1]PWS Information'!$E$10="CWS",Q327="Non-Lead",S327="")),
(AND('[1]PWS Information'!$E$10="CWS",Q327="Non-Lead",S327="No")),
(AND('[1]PWS Information'!$E$10="CWS",Q327="Non-Lead",S327="Don't Know")),
(AND('[1]PWS Information'!$E$10="CWS",Q327="Non-Lead", J327="Non-Lead - Copper", S327="Yes", L327="Between 1989 and 2014")),
(AND('[1]PWS Information'!$E$10="CWS",Q327="Non-Lead", J327="Non-Lead - Copper", S327="Yes", L327="After 2014")),
(AND('[1]PWS Information'!$E$10="CWS",Q327="Non-Lead", J327="Non-Lead - Copper", S327="Yes", L327="Unknown")),
(AND('[1]PWS Information'!$E$10="CWS",Q327="Non-Lead", N327="Non-Lead - Copper", S327="Yes", O327="Between 1989 and 2014")),
(AND('[1]PWS Information'!$E$10="CWS",Q327="Non-Lead", N327="Non-Lead - Copper", S327="Yes", O327="After 2014")),
(AND('[1]PWS Information'!$E$10="CWS",Q327="Non-Lead", N327="Non-Lead - Copper", S327="Yes", O327="Unknown")),
(AND('[1]PWS Information'!$E$10="CWS",Q327="Unknown")),
(AND('[1]PWS Information'!$E$10="NTNC",Q327="Unknown")))),"Tier 5",
"")))))</f>
        <v>Tier 5</v>
      </c>
      <c r="Z327" s="71"/>
      <c r="AA327" s="71"/>
    </row>
    <row r="328" spans="1:27" ht="57.6" x14ac:dyDescent="0.3">
      <c r="A328" s="1"/>
      <c r="B328" s="70">
        <v>262256</v>
      </c>
      <c r="C328" s="73">
        <v>6672</v>
      </c>
      <c r="D328" s="74" t="s">
        <v>194</v>
      </c>
      <c r="E328" s="74" t="s">
        <v>125</v>
      </c>
      <c r="F328" s="74">
        <v>78656</v>
      </c>
      <c r="G328" s="78"/>
      <c r="H328" s="63">
        <v>29.9434611</v>
      </c>
      <c r="I328" s="64">
        <v>-97.787994444444394</v>
      </c>
      <c r="J328" s="65" t="s">
        <v>57</v>
      </c>
      <c r="K328" s="66" t="s">
        <v>51</v>
      </c>
      <c r="L328" s="62" t="s">
        <v>58</v>
      </c>
      <c r="M328" s="69"/>
      <c r="N328" s="65" t="s">
        <v>50</v>
      </c>
      <c r="O328" s="66" t="s">
        <v>58</v>
      </c>
      <c r="P328" s="69"/>
      <c r="Q328" s="55" t="str">
        <f t="shared" si="4"/>
        <v>Non-Lead</v>
      </c>
      <c r="R328" s="70" t="s">
        <v>51</v>
      </c>
      <c r="S328" s="70" t="s">
        <v>51</v>
      </c>
      <c r="T328" s="70"/>
      <c r="U328" s="71" t="s">
        <v>53</v>
      </c>
      <c r="V328" s="71" t="s">
        <v>51</v>
      </c>
      <c r="W328" s="71" t="s">
        <v>51</v>
      </c>
      <c r="X328" s="71" t="s">
        <v>51</v>
      </c>
      <c r="Y328" s="72" t="str">
        <f>IF((OR((AND('[1]PWS Information'!$E$10="CWS",U328="Single Family Residence",Q328="Lead")),
(AND('[1]PWS Information'!$E$10="CWS",U328="Multiple Family Residence",'[1]PWS Information'!$E$11="Yes",Q328="Lead")),
(AND('[1]PWS Information'!$E$10="NTNC",Q328="Lead")))),"Tier 1",
IF((OR((AND('[1]PWS Information'!$E$10="CWS",U328="Multiple Family Residence",'[1]PWS Information'!$E$11="No",Q328="Lead")),
(AND('[1]PWS Information'!$E$10="CWS",U328="Other",Q328="Lead")),
(AND('[1]PWS Information'!$E$10="CWS",U328="Building",Q328="Lead")))),"Tier 2",
IF((OR((AND('[1]PWS Information'!$E$10="CWS",U328="Single Family Residence",Q328="Galvanized Requiring Replacement")),
(AND('[1]PWS Information'!$E$10="CWS",U328="Single Family Residence",Q328="Galvanized Requiring Replacement",R328="Yes")),
(AND('[1]PWS Information'!$E$10="NTNC",Q328="Galvanized Requiring Replacement")),
(AND('[1]PWS Information'!$E$10="NTNC",U328="Single Family Residence",R328="Yes")))),"Tier 3",
IF((OR((AND('[1]PWS Information'!$E$10="CWS",U328="Single Family Residence",S328="Yes",Q328="Non-Lead", J328="Non-Lead - Copper",L328="Before 1989")),
(AND('[1]PWS Information'!$E$10="CWS",U328="Single Family Residence",S328="Yes",Q328="Non-Lead", N328="Non-Lead - Copper",O328="Before 1989")))),"Tier 4",
IF((OR((AND('[1]PWS Information'!$E$10="NTNC",Q328="Non-Lead")),
(AND('[1]PWS Information'!$E$10="CWS",Q328="Non-Lead",S328="")),
(AND('[1]PWS Information'!$E$10="CWS",Q328="Non-Lead",S328="No")),
(AND('[1]PWS Information'!$E$10="CWS",Q328="Non-Lead",S328="Don't Know")),
(AND('[1]PWS Information'!$E$10="CWS",Q328="Non-Lead", J328="Non-Lead - Copper", S328="Yes", L328="Between 1989 and 2014")),
(AND('[1]PWS Information'!$E$10="CWS",Q328="Non-Lead", J328="Non-Lead - Copper", S328="Yes", L328="After 2014")),
(AND('[1]PWS Information'!$E$10="CWS",Q328="Non-Lead", J328="Non-Lead - Copper", S328="Yes", L328="Unknown")),
(AND('[1]PWS Information'!$E$10="CWS",Q328="Non-Lead", N328="Non-Lead - Copper", S328="Yes", O328="Between 1989 and 2014")),
(AND('[1]PWS Information'!$E$10="CWS",Q328="Non-Lead", N328="Non-Lead - Copper", S328="Yes", O328="After 2014")),
(AND('[1]PWS Information'!$E$10="CWS",Q328="Non-Lead", N328="Non-Lead - Copper", S328="Yes", O328="Unknown")),
(AND('[1]PWS Information'!$E$10="CWS",Q328="Unknown")),
(AND('[1]PWS Information'!$E$10="NTNC",Q328="Unknown")))),"Tier 5",
"")))))</f>
        <v>Tier 5</v>
      </c>
      <c r="Z328" s="71"/>
      <c r="AA328" s="71"/>
    </row>
    <row r="329" spans="1:27" ht="57.6" x14ac:dyDescent="0.3">
      <c r="A329" s="1"/>
      <c r="B329" s="70">
        <v>10763981</v>
      </c>
      <c r="C329" s="73" t="s">
        <v>197</v>
      </c>
      <c r="D329" s="74" t="s">
        <v>198</v>
      </c>
      <c r="E329" s="74" t="s">
        <v>128</v>
      </c>
      <c r="F329" s="74">
        <v>78640</v>
      </c>
      <c r="G329" s="78"/>
      <c r="H329" s="63">
        <v>29.958136100000001</v>
      </c>
      <c r="I329" s="64">
        <v>-97.764416666666605</v>
      </c>
      <c r="J329" s="65" t="s">
        <v>57</v>
      </c>
      <c r="K329" s="66" t="s">
        <v>51</v>
      </c>
      <c r="L329" s="62" t="s">
        <v>58</v>
      </c>
      <c r="M329" s="69"/>
      <c r="N329" s="65" t="s">
        <v>50</v>
      </c>
      <c r="O329" s="66" t="s">
        <v>58</v>
      </c>
      <c r="P329" s="69"/>
      <c r="Q329" s="55" t="str">
        <f t="shared" si="4"/>
        <v>Non-Lead</v>
      </c>
      <c r="R329" s="70" t="s">
        <v>51</v>
      </c>
      <c r="S329" s="70" t="s">
        <v>51</v>
      </c>
      <c r="T329" s="70"/>
      <c r="U329" s="71" t="s">
        <v>53</v>
      </c>
      <c r="V329" s="71" t="s">
        <v>51</v>
      </c>
      <c r="W329" s="71" t="s">
        <v>51</v>
      </c>
      <c r="X329" s="71" t="s">
        <v>51</v>
      </c>
      <c r="Y329" s="72" t="str">
        <f>IF((OR((AND('[1]PWS Information'!$E$10="CWS",U329="Single Family Residence",Q329="Lead")),
(AND('[1]PWS Information'!$E$10="CWS",U329="Multiple Family Residence",'[1]PWS Information'!$E$11="Yes",Q329="Lead")),
(AND('[1]PWS Information'!$E$10="NTNC",Q329="Lead")))),"Tier 1",
IF((OR((AND('[1]PWS Information'!$E$10="CWS",U329="Multiple Family Residence",'[1]PWS Information'!$E$11="No",Q329="Lead")),
(AND('[1]PWS Information'!$E$10="CWS",U329="Other",Q329="Lead")),
(AND('[1]PWS Information'!$E$10="CWS",U329="Building",Q329="Lead")))),"Tier 2",
IF((OR((AND('[1]PWS Information'!$E$10="CWS",U329="Single Family Residence",Q329="Galvanized Requiring Replacement")),
(AND('[1]PWS Information'!$E$10="CWS",U329="Single Family Residence",Q329="Galvanized Requiring Replacement",R329="Yes")),
(AND('[1]PWS Information'!$E$10="NTNC",Q329="Galvanized Requiring Replacement")),
(AND('[1]PWS Information'!$E$10="NTNC",U329="Single Family Residence",R329="Yes")))),"Tier 3",
IF((OR((AND('[1]PWS Information'!$E$10="CWS",U329="Single Family Residence",S329="Yes",Q329="Non-Lead", J329="Non-Lead - Copper",L329="Before 1989")),
(AND('[1]PWS Information'!$E$10="CWS",U329="Single Family Residence",S329="Yes",Q329="Non-Lead", N329="Non-Lead - Copper",O329="Before 1989")))),"Tier 4",
IF((OR((AND('[1]PWS Information'!$E$10="NTNC",Q329="Non-Lead")),
(AND('[1]PWS Information'!$E$10="CWS",Q329="Non-Lead",S329="")),
(AND('[1]PWS Information'!$E$10="CWS",Q329="Non-Lead",S329="No")),
(AND('[1]PWS Information'!$E$10="CWS",Q329="Non-Lead",S329="Don't Know")),
(AND('[1]PWS Information'!$E$10="CWS",Q329="Non-Lead", J329="Non-Lead - Copper", S329="Yes", L329="Between 1989 and 2014")),
(AND('[1]PWS Information'!$E$10="CWS",Q329="Non-Lead", J329="Non-Lead - Copper", S329="Yes", L329="After 2014")),
(AND('[1]PWS Information'!$E$10="CWS",Q329="Non-Lead", J329="Non-Lead - Copper", S329="Yes", L329="Unknown")),
(AND('[1]PWS Information'!$E$10="CWS",Q329="Non-Lead", N329="Non-Lead - Copper", S329="Yes", O329="Between 1989 and 2014")),
(AND('[1]PWS Information'!$E$10="CWS",Q329="Non-Lead", N329="Non-Lead - Copper", S329="Yes", O329="After 2014")),
(AND('[1]PWS Information'!$E$10="CWS",Q329="Non-Lead", N329="Non-Lead - Copper", S329="Yes", O329="Unknown")),
(AND('[1]PWS Information'!$E$10="CWS",Q329="Unknown")),
(AND('[1]PWS Information'!$E$10="NTNC",Q329="Unknown")))),"Tier 5",
"")))))</f>
        <v>Tier 5</v>
      </c>
      <c r="Z329" s="71"/>
      <c r="AA329" s="71"/>
    </row>
    <row r="330" spans="1:27" ht="57.6" x14ac:dyDescent="0.3">
      <c r="A330" s="17"/>
      <c r="B330" s="70">
        <v>9393376</v>
      </c>
      <c r="C330" s="73">
        <v>6682</v>
      </c>
      <c r="D330" s="74" t="s">
        <v>194</v>
      </c>
      <c r="E330" s="74" t="s">
        <v>125</v>
      </c>
      <c r="F330" s="74">
        <v>78656</v>
      </c>
      <c r="G330" s="78"/>
      <c r="H330" s="63">
        <v>29.944175000000001</v>
      </c>
      <c r="I330" s="64">
        <v>-97.787708333333299</v>
      </c>
      <c r="J330" s="65" t="s">
        <v>57</v>
      </c>
      <c r="K330" s="66" t="s">
        <v>51</v>
      </c>
      <c r="L330" s="62" t="s">
        <v>58</v>
      </c>
      <c r="M330" s="69"/>
      <c r="N330" s="65" t="s">
        <v>50</v>
      </c>
      <c r="O330" s="66" t="s">
        <v>58</v>
      </c>
      <c r="P330" s="69"/>
      <c r="Q330" s="55" t="str">
        <f t="shared" si="4"/>
        <v>Non-Lead</v>
      </c>
      <c r="R330" s="70" t="s">
        <v>51</v>
      </c>
      <c r="S330" s="70" t="s">
        <v>51</v>
      </c>
      <c r="T330" s="70"/>
      <c r="U330" s="71" t="s">
        <v>53</v>
      </c>
      <c r="V330" s="71" t="s">
        <v>51</v>
      </c>
      <c r="W330" s="71" t="s">
        <v>51</v>
      </c>
      <c r="X330" s="71" t="s">
        <v>51</v>
      </c>
      <c r="Y330" s="72" t="str">
        <f>IF((OR((AND('[1]PWS Information'!$E$10="CWS",U330="Single Family Residence",Q330="Lead")),
(AND('[1]PWS Information'!$E$10="CWS",U330="Multiple Family Residence",'[1]PWS Information'!$E$11="Yes",Q330="Lead")),
(AND('[1]PWS Information'!$E$10="NTNC",Q330="Lead")))),"Tier 1",
IF((OR((AND('[1]PWS Information'!$E$10="CWS",U330="Multiple Family Residence",'[1]PWS Information'!$E$11="No",Q330="Lead")),
(AND('[1]PWS Information'!$E$10="CWS",U330="Other",Q330="Lead")),
(AND('[1]PWS Information'!$E$10="CWS",U330="Building",Q330="Lead")))),"Tier 2",
IF((OR((AND('[1]PWS Information'!$E$10="CWS",U330="Single Family Residence",Q330="Galvanized Requiring Replacement")),
(AND('[1]PWS Information'!$E$10="CWS",U330="Single Family Residence",Q330="Galvanized Requiring Replacement",R330="Yes")),
(AND('[1]PWS Information'!$E$10="NTNC",Q330="Galvanized Requiring Replacement")),
(AND('[1]PWS Information'!$E$10="NTNC",U330="Single Family Residence",R330="Yes")))),"Tier 3",
IF((OR((AND('[1]PWS Information'!$E$10="CWS",U330="Single Family Residence",S330="Yes",Q330="Non-Lead", J330="Non-Lead - Copper",L330="Before 1989")),
(AND('[1]PWS Information'!$E$10="CWS",U330="Single Family Residence",S330="Yes",Q330="Non-Lead", N330="Non-Lead - Copper",O330="Before 1989")))),"Tier 4",
IF((OR((AND('[1]PWS Information'!$E$10="NTNC",Q330="Non-Lead")),
(AND('[1]PWS Information'!$E$10="CWS",Q330="Non-Lead",S330="")),
(AND('[1]PWS Information'!$E$10="CWS",Q330="Non-Lead",S330="No")),
(AND('[1]PWS Information'!$E$10="CWS",Q330="Non-Lead",S330="Don't Know")),
(AND('[1]PWS Information'!$E$10="CWS",Q330="Non-Lead", J330="Non-Lead - Copper", S330="Yes", L330="Between 1989 and 2014")),
(AND('[1]PWS Information'!$E$10="CWS",Q330="Non-Lead", J330="Non-Lead - Copper", S330="Yes", L330="After 2014")),
(AND('[1]PWS Information'!$E$10="CWS",Q330="Non-Lead", J330="Non-Lead - Copper", S330="Yes", L330="Unknown")),
(AND('[1]PWS Information'!$E$10="CWS",Q330="Non-Lead", N330="Non-Lead - Copper", S330="Yes", O330="Between 1989 and 2014")),
(AND('[1]PWS Information'!$E$10="CWS",Q330="Non-Lead", N330="Non-Lead - Copper", S330="Yes", O330="After 2014")),
(AND('[1]PWS Information'!$E$10="CWS",Q330="Non-Lead", N330="Non-Lead - Copper", S330="Yes", O330="Unknown")),
(AND('[1]PWS Information'!$E$10="CWS",Q330="Unknown")),
(AND('[1]PWS Information'!$E$10="NTNC",Q330="Unknown")))),"Tier 5",
"")))))</f>
        <v>Tier 5</v>
      </c>
      <c r="Z330" s="71"/>
      <c r="AA330" s="71"/>
    </row>
    <row r="331" spans="1:27" ht="57.6" x14ac:dyDescent="0.3">
      <c r="A331" s="1"/>
      <c r="B331" s="70">
        <v>668914</v>
      </c>
      <c r="C331" s="73">
        <v>6700</v>
      </c>
      <c r="D331" s="74" t="s">
        <v>194</v>
      </c>
      <c r="E331" s="74" t="s">
        <v>128</v>
      </c>
      <c r="F331" s="74">
        <v>78640</v>
      </c>
      <c r="G331" s="78"/>
      <c r="H331" s="63">
        <v>29.943149999999999</v>
      </c>
      <c r="I331" s="64">
        <v>-97.789738888888806</v>
      </c>
      <c r="J331" s="65" t="s">
        <v>57</v>
      </c>
      <c r="K331" s="66" t="s">
        <v>51</v>
      </c>
      <c r="L331" s="62" t="s">
        <v>58</v>
      </c>
      <c r="M331" s="69"/>
      <c r="N331" s="65" t="s">
        <v>50</v>
      </c>
      <c r="O331" s="66" t="s">
        <v>58</v>
      </c>
      <c r="P331" s="69"/>
      <c r="Q331" s="55" t="str">
        <f t="shared" si="4"/>
        <v>Non-Lead</v>
      </c>
      <c r="R331" s="70" t="s">
        <v>51</v>
      </c>
      <c r="S331" s="70" t="s">
        <v>51</v>
      </c>
      <c r="T331" s="70"/>
      <c r="U331" s="71" t="s">
        <v>53</v>
      </c>
      <c r="V331" s="71" t="s">
        <v>51</v>
      </c>
      <c r="W331" s="71" t="s">
        <v>51</v>
      </c>
      <c r="X331" s="71" t="s">
        <v>51</v>
      </c>
      <c r="Y331" s="72" t="str">
        <f>IF((OR((AND('[1]PWS Information'!$E$10="CWS",U331="Single Family Residence",Q331="Lead")),
(AND('[1]PWS Information'!$E$10="CWS",U331="Multiple Family Residence",'[1]PWS Information'!$E$11="Yes",Q331="Lead")),
(AND('[1]PWS Information'!$E$10="NTNC",Q331="Lead")))),"Tier 1",
IF((OR((AND('[1]PWS Information'!$E$10="CWS",U331="Multiple Family Residence",'[1]PWS Information'!$E$11="No",Q331="Lead")),
(AND('[1]PWS Information'!$E$10="CWS",U331="Other",Q331="Lead")),
(AND('[1]PWS Information'!$E$10="CWS",U331="Building",Q331="Lead")))),"Tier 2",
IF((OR((AND('[1]PWS Information'!$E$10="CWS",U331="Single Family Residence",Q331="Galvanized Requiring Replacement")),
(AND('[1]PWS Information'!$E$10="CWS",U331="Single Family Residence",Q331="Galvanized Requiring Replacement",R331="Yes")),
(AND('[1]PWS Information'!$E$10="NTNC",Q331="Galvanized Requiring Replacement")),
(AND('[1]PWS Information'!$E$10="NTNC",U331="Single Family Residence",R331="Yes")))),"Tier 3",
IF((OR((AND('[1]PWS Information'!$E$10="CWS",U331="Single Family Residence",S331="Yes",Q331="Non-Lead", J331="Non-Lead - Copper",L331="Before 1989")),
(AND('[1]PWS Information'!$E$10="CWS",U331="Single Family Residence",S331="Yes",Q331="Non-Lead", N331="Non-Lead - Copper",O331="Before 1989")))),"Tier 4",
IF((OR((AND('[1]PWS Information'!$E$10="NTNC",Q331="Non-Lead")),
(AND('[1]PWS Information'!$E$10="CWS",Q331="Non-Lead",S331="")),
(AND('[1]PWS Information'!$E$10="CWS",Q331="Non-Lead",S331="No")),
(AND('[1]PWS Information'!$E$10="CWS",Q331="Non-Lead",S331="Don't Know")),
(AND('[1]PWS Information'!$E$10="CWS",Q331="Non-Lead", J331="Non-Lead - Copper", S331="Yes", L331="Between 1989 and 2014")),
(AND('[1]PWS Information'!$E$10="CWS",Q331="Non-Lead", J331="Non-Lead - Copper", S331="Yes", L331="After 2014")),
(AND('[1]PWS Information'!$E$10="CWS",Q331="Non-Lead", J331="Non-Lead - Copper", S331="Yes", L331="Unknown")),
(AND('[1]PWS Information'!$E$10="CWS",Q331="Non-Lead", N331="Non-Lead - Copper", S331="Yes", O331="Between 1989 and 2014")),
(AND('[1]PWS Information'!$E$10="CWS",Q331="Non-Lead", N331="Non-Lead - Copper", S331="Yes", O331="After 2014")),
(AND('[1]PWS Information'!$E$10="CWS",Q331="Non-Lead", N331="Non-Lead - Copper", S331="Yes", O331="Unknown")),
(AND('[1]PWS Information'!$E$10="CWS",Q331="Unknown")),
(AND('[1]PWS Information'!$E$10="NTNC",Q331="Unknown")))),"Tier 5",
"")))))</f>
        <v>Tier 5</v>
      </c>
      <c r="Z331" s="71"/>
      <c r="AA331" s="71"/>
    </row>
    <row r="332" spans="1:27" ht="57.6" x14ac:dyDescent="0.3">
      <c r="A332" s="1"/>
      <c r="B332" s="70">
        <v>16387104</v>
      </c>
      <c r="C332" s="73">
        <v>6730</v>
      </c>
      <c r="D332" s="74" t="s">
        <v>194</v>
      </c>
      <c r="E332" s="74" t="s">
        <v>128</v>
      </c>
      <c r="F332" s="74">
        <v>78640</v>
      </c>
      <c r="G332" s="78"/>
      <c r="H332" s="63">
        <v>29.944122199999999</v>
      </c>
      <c r="I332" s="64">
        <v>-97.790558333333294</v>
      </c>
      <c r="J332" s="65" t="s">
        <v>57</v>
      </c>
      <c r="K332" s="66" t="s">
        <v>51</v>
      </c>
      <c r="L332" s="62" t="s">
        <v>58</v>
      </c>
      <c r="M332" s="69"/>
      <c r="N332" s="65" t="s">
        <v>50</v>
      </c>
      <c r="O332" s="66" t="s">
        <v>58</v>
      </c>
      <c r="P332" s="69"/>
      <c r="Q332" s="55" t="str">
        <f t="shared" si="4"/>
        <v>Non-Lead</v>
      </c>
      <c r="R332" s="70" t="s">
        <v>51</v>
      </c>
      <c r="S332" s="70" t="s">
        <v>51</v>
      </c>
      <c r="T332" s="70"/>
      <c r="U332" s="71" t="s">
        <v>53</v>
      </c>
      <c r="V332" s="71" t="s">
        <v>51</v>
      </c>
      <c r="W332" s="71" t="s">
        <v>51</v>
      </c>
      <c r="X332" s="71" t="s">
        <v>51</v>
      </c>
      <c r="Y332" s="72" t="str">
        <f>IF((OR((AND('[1]PWS Information'!$E$10="CWS",U332="Single Family Residence",Q332="Lead")),
(AND('[1]PWS Information'!$E$10="CWS",U332="Multiple Family Residence",'[1]PWS Information'!$E$11="Yes",Q332="Lead")),
(AND('[1]PWS Information'!$E$10="NTNC",Q332="Lead")))),"Tier 1",
IF((OR((AND('[1]PWS Information'!$E$10="CWS",U332="Multiple Family Residence",'[1]PWS Information'!$E$11="No",Q332="Lead")),
(AND('[1]PWS Information'!$E$10="CWS",U332="Other",Q332="Lead")),
(AND('[1]PWS Information'!$E$10="CWS",U332="Building",Q332="Lead")))),"Tier 2",
IF((OR((AND('[1]PWS Information'!$E$10="CWS",U332="Single Family Residence",Q332="Galvanized Requiring Replacement")),
(AND('[1]PWS Information'!$E$10="CWS",U332="Single Family Residence",Q332="Galvanized Requiring Replacement",R332="Yes")),
(AND('[1]PWS Information'!$E$10="NTNC",Q332="Galvanized Requiring Replacement")),
(AND('[1]PWS Information'!$E$10="NTNC",U332="Single Family Residence",R332="Yes")))),"Tier 3",
IF((OR((AND('[1]PWS Information'!$E$10="CWS",U332="Single Family Residence",S332="Yes",Q332="Non-Lead", J332="Non-Lead - Copper",L332="Before 1989")),
(AND('[1]PWS Information'!$E$10="CWS",U332="Single Family Residence",S332="Yes",Q332="Non-Lead", N332="Non-Lead - Copper",O332="Before 1989")))),"Tier 4",
IF((OR((AND('[1]PWS Information'!$E$10="NTNC",Q332="Non-Lead")),
(AND('[1]PWS Information'!$E$10="CWS",Q332="Non-Lead",S332="")),
(AND('[1]PWS Information'!$E$10="CWS",Q332="Non-Lead",S332="No")),
(AND('[1]PWS Information'!$E$10="CWS",Q332="Non-Lead",S332="Don't Know")),
(AND('[1]PWS Information'!$E$10="CWS",Q332="Non-Lead", J332="Non-Lead - Copper", S332="Yes", L332="Between 1989 and 2014")),
(AND('[1]PWS Information'!$E$10="CWS",Q332="Non-Lead", J332="Non-Lead - Copper", S332="Yes", L332="After 2014")),
(AND('[1]PWS Information'!$E$10="CWS",Q332="Non-Lead", J332="Non-Lead - Copper", S332="Yes", L332="Unknown")),
(AND('[1]PWS Information'!$E$10="CWS",Q332="Non-Lead", N332="Non-Lead - Copper", S332="Yes", O332="Between 1989 and 2014")),
(AND('[1]PWS Information'!$E$10="CWS",Q332="Non-Lead", N332="Non-Lead - Copper", S332="Yes", O332="After 2014")),
(AND('[1]PWS Information'!$E$10="CWS",Q332="Non-Lead", N332="Non-Lead - Copper", S332="Yes", O332="Unknown")),
(AND('[1]PWS Information'!$E$10="CWS",Q332="Unknown")),
(AND('[1]PWS Information'!$E$10="NTNC",Q332="Unknown")))),"Tier 5",
"")))))</f>
        <v>Tier 5</v>
      </c>
      <c r="Z332" s="71"/>
      <c r="AA332" s="71"/>
    </row>
    <row r="333" spans="1:27" ht="57.6" x14ac:dyDescent="0.3">
      <c r="A333" s="1"/>
      <c r="B333" s="70">
        <v>15870142</v>
      </c>
      <c r="C333" s="73">
        <v>6750</v>
      </c>
      <c r="D333" s="74" t="s">
        <v>194</v>
      </c>
      <c r="E333" s="74" t="s">
        <v>125</v>
      </c>
      <c r="F333" s="74">
        <v>78656</v>
      </c>
      <c r="G333" s="78">
        <v>7686755</v>
      </c>
      <c r="H333" s="63">
        <v>29.944538900000001</v>
      </c>
      <c r="I333" s="64">
        <v>-97.791044444444395</v>
      </c>
      <c r="J333" s="65" t="s">
        <v>57</v>
      </c>
      <c r="K333" s="66" t="s">
        <v>51</v>
      </c>
      <c r="L333" s="62" t="s">
        <v>58</v>
      </c>
      <c r="M333" s="69"/>
      <c r="N333" s="65" t="s">
        <v>50</v>
      </c>
      <c r="O333" s="66" t="s">
        <v>58</v>
      </c>
      <c r="P333" s="69"/>
      <c r="Q333" s="55" t="str">
        <f t="shared" ref="Q333:Q396" si="5">IF((OR(J333="Lead")),"Lead",
IF((OR(N333="Lead")),"Lead",
IF((OR(J333="Lead-lined galvanized")),"Lead",
IF((OR(N333="Lead-lined galvanized")),"Lead",
IF((OR((AND(J333="Unknown - Likely Lead",N333="Galvanized")),
(AND(J333="Unknown - Unlikely Lead",N333="Galvanized")),
(AND(J333="Unknown - Material Unknown",N333="Galvanized")))),"Galvanized Requiring Replacement",
IF((OR((AND(J333="Non-lead - Copper",K333="Yes",N333="Galvanized")),
(AND(J333="Non-lead - Copper",K333="Don't know",N333="Galvanized")),
(AND(J333="Non-lead - Copper",K333="",N333="Galvanized")),
(AND(J333="Non-lead - Plastic",K333="Yes",N333="Galvanized")),
(AND(J333="Non-lead - Plastic",K333="Don't know",N333="Galvanized")),
(AND(J333="Non-lead - Plastic",K333="",N333="Galvanized")),
(AND(J333="Non-lead",K333="Yes",N333="Galvanized")),
(AND(J333="Non-lead",K333="Don't know",N333="Galvanized")),
(AND(J333="Non-lead",K333="",N333="Galvanized")),
(AND(J333="Non-lead - Other",K333="Yes",N333="Galvanized")),
(AND(J333="Non-Lead - Other",K333="Don't know",N333="Galvanized")),
(AND(J333="Galvanized",K333="Yes",N333="Galvanized")),
(AND(J333="Galvanized",K333="Don't know",N333="Galvanized")),
(AND(J333="Galvanized",K333="",N333="Galvanized")),
(AND(J333="Non-Lead - Other",K333="",N333="Galvanized")))),"Galvanized Requiring Replacement",
IF((OR((AND(J333="Non-lead - Copper",N333="Non-lead - Copper")),
(AND(J333="Non-lead - Copper",N333="Non-lead - Plastic")),
(AND(J333="Non-lead - Copper",N333="Non-lead - Other")),
(AND(J333="Non-lead - Copper",N333="Non-lead")),
(AND(J333="Non-lead - Plastic",N333="Non-lead - Copper")),
(AND(J333="Non-lead - Plastic",N333="Non-lead - Plastic")),
(AND(J333="Non-lead - Plastic",N333="Non-lead - Other")),
(AND(J333="Non-lead - Plastic",N333="Non-lead")),
(AND(J333="Non-lead",N333="Non-lead - Copper")),
(AND(J333="Non-lead",N333="Non-lead - Plastic")),
(AND(J333="Non-lead",N333="Non-lead - Other")),
(AND(J333="Non-lead",N333="Non-lead")),
(AND(J333="Non-lead - Other",N333="Non-lead - Copper")),
(AND(J333="Non-Lead - Other",N333="Non-lead - Plastic")),
(AND(J333="Non-Lead - Other",N333="Non-lead")),
(AND(J333="Non-Lead - Other",N333="Non-lead - Other")))),"Non-Lead",
IF((OR((AND(J333="Galvanized",N333="Non-lead")),
(AND(J333="Galvanized",N333="Non-lead - Copper")),
(AND(J333="Galvanized",N333="Non-lead - Plastic")),
(AND(J333="Galvanized",N333="Non-lead")),
(AND(J333="Galvanized",N333="Non-lead - Other")))),"Non-Lead",
IF((OR((AND(J333="Non-lead - Copper",K333="No",N333="Galvanized")),
(AND(J333="Non-lead - Plastic",K333="No",N333="Galvanized")),
(AND(J333="Non-lead",K333="No",N333="Galvanized")),
(AND(J333="Galvanized",K333="No",N333="Galvanized")),
(AND(J333="Non-lead - Other",K333="No",N333="Galvanized")))),"Non-lead",
IF((OR((AND(J333="Unknown - Likely Lead",N333="Unknown - Likely Lead")),
(AND(J333="Unknown - Likely Lead",N333="Unknown - Unlikely Lead")),
(AND(J333="Unknown - Likely Lead",N333="Unknown - Material Unknown")),
(AND(J333="Unknown - Unlikely Lead",N333="Unknown - Likely Lead")),
(AND(J333="Unknown - Unlikely Lead",N333="Unknown - Unlikely Lead")),
(AND(J333="Unknown - Unlikely Lead",N333="Unknown - Material Unknown")),
(AND(J333="Unknown - Material Unknown",N333="Unknown - Likely Lead")),
(AND(J333="Unknown - Material Unknown",N333="Unknown - Unlikely Lead")),
(AND(J333="Unknown - Material Unknown",N333="Unknown - Material Unknown")))),"Unknown",
IF((OR((AND(J333="Unknown - Likely Lead",N333="Non-lead - Copper")),
(AND(J333="Unknown - Likely Lead",N333="Non-lead - Plastic")),
(AND(J333="Unknown - Likely Lead",N333="Non-lead")),
(AND(J333="Unknown - Likely Lead",N333="Non-lead - Other")),
(AND(J333="Unknown - Unlikely Lead",N333="Non-lead - Copper")),
(AND(J333="Unknown - Unlikely Lead",N333="Non-lead - Plastic")),
(AND(J333="Unknown - Unlikely Lead",N333="Non-lead")),
(AND(J333="Unknown - Unlikely Lead",N333="Non-lead - Other")),
(AND(J333="Unknown - Material Unknown",N333="Non-lead - Copper")),
(AND(J333="Unknown - Material Unknown",N333="Non-lead - Plastic")),
(AND(J333="Unknown - Material Unknown",N333="Non-lead")),
(AND(J333="Unknown - Material Unknown",N333="Non-lead - Other")))),"Unknown",
IF((OR((AND(J333="Non-lead - Copper",N333="Unknown - Likely Lead")),
(AND(J333="Non-lead - Copper",N333="Unknown - Unlikely Lead")),
(AND(J333="Non-lead - Copper",N333="Unknown - Material Unknown")),
(AND(J333="Non-lead - Plastic",N333="Unknown - Likely Lead")),
(AND(J333="Non-lead - Plastic",N333="Unknown - Unlikely Lead")),
(AND(J333="Non-lead - Plastic",N333="Unknown - Material Unknown")),
(AND(J333="Non-lead",N333="Unknown - Likely Lead")),
(AND(J333="Non-lead",N333="Unknown - Unlikely Lead")),
(AND(J333="Non-lead",N333="Unknown - Material Unknown")),
(AND(J333="Non-lead - Other",N333="Unknown - Likely Lead")),
(AND(J333="Non-Lead - Other",N333="Unknown - Unlikely Lead")),
(AND(J333="Non-Lead - Other",N333="Unknown - Material Unknown")))),"Unknown",
IF((OR((AND(J333="Galvanized",N333="Unknown - Likely Lead")),
(AND(J333="Galvanized",N333="Unknown - Unlikely Lead")),
(AND(J333="Galvanized",N333="Unknown - Material Unknown")))),"Unknown",
IF((OR((AND(J333="Galvanized",N333="")))),"Galvanized Requiring Replacement",
IF((OR((AND(J333="Non-lead - Copper",N333="")),
(AND(J333="Non-lead - Plastic",N333="")),
(AND(J333="Non-lead",N333="")),
(AND(J333="Non-lead - Other",N333="")))),"Non-lead",
IF((OR((AND(J333="Unknown - Likely Lead",N333="")),
(AND(J333="Unknown - Unlikely Lead",N333="")),
(AND(J333="Unknown - Material Unknown",N333="")))),"Unknown",
""))))))))))))))))</f>
        <v>Non-Lead</v>
      </c>
      <c r="R333" s="70" t="s">
        <v>51</v>
      </c>
      <c r="S333" s="70" t="s">
        <v>51</v>
      </c>
      <c r="T333" s="70"/>
      <c r="U333" s="71" t="s">
        <v>53</v>
      </c>
      <c r="V333" s="71" t="s">
        <v>51</v>
      </c>
      <c r="W333" s="71" t="s">
        <v>51</v>
      </c>
      <c r="X333" s="71" t="s">
        <v>51</v>
      </c>
      <c r="Y333" s="72" t="str">
        <f>IF((OR((AND('[1]PWS Information'!$E$10="CWS",U333="Single Family Residence",Q333="Lead")),
(AND('[1]PWS Information'!$E$10="CWS",U333="Multiple Family Residence",'[1]PWS Information'!$E$11="Yes",Q333="Lead")),
(AND('[1]PWS Information'!$E$10="NTNC",Q333="Lead")))),"Tier 1",
IF((OR((AND('[1]PWS Information'!$E$10="CWS",U333="Multiple Family Residence",'[1]PWS Information'!$E$11="No",Q333="Lead")),
(AND('[1]PWS Information'!$E$10="CWS",U333="Other",Q333="Lead")),
(AND('[1]PWS Information'!$E$10="CWS",U333="Building",Q333="Lead")))),"Tier 2",
IF((OR((AND('[1]PWS Information'!$E$10="CWS",U333="Single Family Residence",Q333="Galvanized Requiring Replacement")),
(AND('[1]PWS Information'!$E$10="CWS",U333="Single Family Residence",Q333="Galvanized Requiring Replacement",R333="Yes")),
(AND('[1]PWS Information'!$E$10="NTNC",Q333="Galvanized Requiring Replacement")),
(AND('[1]PWS Information'!$E$10="NTNC",U333="Single Family Residence",R333="Yes")))),"Tier 3",
IF((OR((AND('[1]PWS Information'!$E$10="CWS",U333="Single Family Residence",S333="Yes",Q333="Non-Lead", J333="Non-Lead - Copper",L333="Before 1989")),
(AND('[1]PWS Information'!$E$10="CWS",U333="Single Family Residence",S333="Yes",Q333="Non-Lead", N333="Non-Lead - Copper",O333="Before 1989")))),"Tier 4",
IF((OR((AND('[1]PWS Information'!$E$10="NTNC",Q333="Non-Lead")),
(AND('[1]PWS Information'!$E$10="CWS",Q333="Non-Lead",S333="")),
(AND('[1]PWS Information'!$E$10="CWS",Q333="Non-Lead",S333="No")),
(AND('[1]PWS Information'!$E$10="CWS",Q333="Non-Lead",S333="Don't Know")),
(AND('[1]PWS Information'!$E$10="CWS",Q333="Non-Lead", J333="Non-Lead - Copper", S333="Yes", L333="Between 1989 and 2014")),
(AND('[1]PWS Information'!$E$10="CWS",Q333="Non-Lead", J333="Non-Lead - Copper", S333="Yes", L333="After 2014")),
(AND('[1]PWS Information'!$E$10="CWS",Q333="Non-Lead", J333="Non-Lead - Copper", S333="Yes", L333="Unknown")),
(AND('[1]PWS Information'!$E$10="CWS",Q333="Non-Lead", N333="Non-Lead - Copper", S333="Yes", O333="Between 1989 and 2014")),
(AND('[1]PWS Information'!$E$10="CWS",Q333="Non-Lead", N333="Non-Lead - Copper", S333="Yes", O333="After 2014")),
(AND('[1]PWS Information'!$E$10="CWS",Q333="Non-Lead", N333="Non-Lead - Copper", S333="Yes", O333="Unknown")),
(AND('[1]PWS Information'!$E$10="CWS",Q333="Unknown")),
(AND('[1]PWS Information'!$E$10="NTNC",Q333="Unknown")))),"Tier 5",
"")))))</f>
        <v>Tier 5</v>
      </c>
      <c r="Z333" s="71"/>
      <c r="AA333" s="71"/>
    </row>
    <row r="334" spans="1:27" ht="57.6" x14ac:dyDescent="0.3">
      <c r="A334" s="17"/>
      <c r="B334" s="70">
        <v>15503610</v>
      </c>
      <c r="C334" s="73">
        <v>6760</v>
      </c>
      <c r="D334" s="74" t="s">
        <v>194</v>
      </c>
      <c r="E334" s="74" t="s">
        <v>125</v>
      </c>
      <c r="F334" s="74">
        <v>78656</v>
      </c>
      <c r="G334" s="78">
        <v>7685920</v>
      </c>
      <c r="H334" s="63">
        <v>29.944786100000002</v>
      </c>
      <c r="I334" s="64">
        <v>-97.791333333333299</v>
      </c>
      <c r="J334" s="65" t="s">
        <v>57</v>
      </c>
      <c r="K334" s="66" t="s">
        <v>51</v>
      </c>
      <c r="L334" s="62" t="s">
        <v>58</v>
      </c>
      <c r="M334" s="69"/>
      <c r="N334" s="65" t="s">
        <v>50</v>
      </c>
      <c r="O334" s="66" t="s">
        <v>58</v>
      </c>
      <c r="P334" s="69"/>
      <c r="Q334" s="55" t="str">
        <f t="shared" si="5"/>
        <v>Non-Lead</v>
      </c>
      <c r="R334" s="70" t="s">
        <v>51</v>
      </c>
      <c r="S334" s="70" t="s">
        <v>51</v>
      </c>
      <c r="T334" s="70"/>
      <c r="U334" s="71" t="s">
        <v>53</v>
      </c>
      <c r="V334" s="71" t="s">
        <v>51</v>
      </c>
      <c r="W334" s="71" t="s">
        <v>51</v>
      </c>
      <c r="X334" s="71" t="s">
        <v>51</v>
      </c>
      <c r="Y334" s="72" t="str">
        <f>IF((OR((AND('[1]PWS Information'!$E$10="CWS",U334="Single Family Residence",Q334="Lead")),
(AND('[1]PWS Information'!$E$10="CWS",U334="Multiple Family Residence",'[1]PWS Information'!$E$11="Yes",Q334="Lead")),
(AND('[1]PWS Information'!$E$10="NTNC",Q334="Lead")))),"Tier 1",
IF((OR((AND('[1]PWS Information'!$E$10="CWS",U334="Multiple Family Residence",'[1]PWS Information'!$E$11="No",Q334="Lead")),
(AND('[1]PWS Information'!$E$10="CWS",U334="Other",Q334="Lead")),
(AND('[1]PWS Information'!$E$10="CWS",U334="Building",Q334="Lead")))),"Tier 2",
IF((OR((AND('[1]PWS Information'!$E$10="CWS",U334="Single Family Residence",Q334="Galvanized Requiring Replacement")),
(AND('[1]PWS Information'!$E$10="CWS",U334="Single Family Residence",Q334="Galvanized Requiring Replacement",R334="Yes")),
(AND('[1]PWS Information'!$E$10="NTNC",Q334="Galvanized Requiring Replacement")),
(AND('[1]PWS Information'!$E$10="NTNC",U334="Single Family Residence",R334="Yes")))),"Tier 3",
IF((OR((AND('[1]PWS Information'!$E$10="CWS",U334="Single Family Residence",S334="Yes",Q334="Non-Lead", J334="Non-Lead - Copper",L334="Before 1989")),
(AND('[1]PWS Information'!$E$10="CWS",U334="Single Family Residence",S334="Yes",Q334="Non-Lead", N334="Non-Lead - Copper",O334="Before 1989")))),"Tier 4",
IF((OR((AND('[1]PWS Information'!$E$10="NTNC",Q334="Non-Lead")),
(AND('[1]PWS Information'!$E$10="CWS",Q334="Non-Lead",S334="")),
(AND('[1]PWS Information'!$E$10="CWS",Q334="Non-Lead",S334="No")),
(AND('[1]PWS Information'!$E$10="CWS",Q334="Non-Lead",S334="Don't Know")),
(AND('[1]PWS Information'!$E$10="CWS",Q334="Non-Lead", J334="Non-Lead - Copper", S334="Yes", L334="Between 1989 and 2014")),
(AND('[1]PWS Information'!$E$10="CWS",Q334="Non-Lead", J334="Non-Lead - Copper", S334="Yes", L334="After 2014")),
(AND('[1]PWS Information'!$E$10="CWS",Q334="Non-Lead", J334="Non-Lead - Copper", S334="Yes", L334="Unknown")),
(AND('[1]PWS Information'!$E$10="CWS",Q334="Non-Lead", N334="Non-Lead - Copper", S334="Yes", O334="Between 1989 and 2014")),
(AND('[1]PWS Information'!$E$10="CWS",Q334="Non-Lead", N334="Non-Lead - Copper", S334="Yes", O334="After 2014")),
(AND('[1]PWS Information'!$E$10="CWS",Q334="Non-Lead", N334="Non-Lead - Copper", S334="Yes", O334="Unknown")),
(AND('[1]PWS Information'!$E$10="CWS",Q334="Unknown")),
(AND('[1]PWS Information'!$E$10="NTNC",Q334="Unknown")))),"Tier 5",
"")))))</f>
        <v>Tier 5</v>
      </c>
      <c r="Z334" s="71"/>
      <c r="AA334" s="71"/>
    </row>
    <row r="335" spans="1:27" ht="57.6" x14ac:dyDescent="0.3">
      <c r="A335" s="1"/>
      <c r="B335" s="70">
        <v>15593259</v>
      </c>
      <c r="C335" s="73">
        <v>6800</v>
      </c>
      <c r="D335" s="74" t="s">
        <v>194</v>
      </c>
      <c r="E335" s="74" t="s">
        <v>128</v>
      </c>
      <c r="F335" s="74">
        <v>78640</v>
      </c>
      <c r="G335" s="78">
        <v>5693161</v>
      </c>
      <c r="H335" s="63">
        <v>29.945186100000001</v>
      </c>
      <c r="I335" s="64">
        <v>-97.791811111111102</v>
      </c>
      <c r="J335" s="65" t="s">
        <v>57</v>
      </c>
      <c r="K335" s="66" t="s">
        <v>51</v>
      </c>
      <c r="L335" s="62" t="s">
        <v>58</v>
      </c>
      <c r="M335" s="69"/>
      <c r="N335" s="65" t="s">
        <v>50</v>
      </c>
      <c r="O335" s="66" t="s">
        <v>58</v>
      </c>
      <c r="P335" s="69"/>
      <c r="Q335" s="55" t="str">
        <f t="shared" si="5"/>
        <v>Non-Lead</v>
      </c>
      <c r="R335" s="70" t="s">
        <v>51</v>
      </c>
      <c r="S335" s="70" t="s">
        <v>51</v>
      </c>
      <c r="T335" s="70"/>
      <c r="U335" s="71" t="s">
        <v>53</v>
      </c>
      <c r="V335" s="71" t="s">
        <v>51</v>
      </c>
      <c r="W335" s="71" t="s">
        <v>51</v>
      </c>
      <c r="X335" s="71" t="s">
        <v>51</v>
      </c>
      <c r="Y335" s="72" t="str">
        <f>IF((OR((AND('[1]PWS Information'!$E$10="CWS",U335="Single Family Residence",Q335="Lead")),
(AND('[1]PWS Information'!$E$10="CWS",U335="Multiple Family Residence",'[1]PWS Information'!$E$11="Yes",Q335="Lead")),
(AND('[1]PWS Information'!$E$10="NTNC",Q335="Lead")))),"Tier 1",
IF((OR((AND('[1]PWS Information'!$E$10="CWS",U335="Multiple Family Residence",'[1]PWS Information'!$E$11="No",Q335="Lead")),
(AND('[1]PWS Information'!$E$10="CWS",U335="Other",Q335="Lead")),
(AND('[1]PWS Information'!$E$10="CWS",U335="Building",Q335="Lead")))),"Tier 2",
IF((OR((AND('[1]PWS Information'!$E$10="CWS",U335="Single Family Residence",Q335="Galvanized Requiring Replacement")),
(AND('[1]PWS Information'!$E$10="CWS",U335="Single Family Residence",Q335="Galvanized Requiring Replacement",R335="Yes")),
(AND('[1]PWS Information'!$E$10="NTNC",Q335="Galvanized Requiring Replacement")),
(AND('[1]PWS Information'!$E$10="NTNC",U335="Single Family Residence",R335="Yes")))),"Tier 3",
IF((OR((AND('[1]PWS Information'!$E$10="CWS",U335="Single Family Residence",S335="Yes",Q335="Non-Lead", J335="Non-Lead - Copper",L335="Before 1989")),
(AND('[1]PWS Information'!$E$10="CWS",U335="Single Family Residence",S335="Yes",Q335="Non-Lead", N335="Non-Lead - Copper",O335="Before 1989")))),"Tier 4",
IF((OR((AND('[1]PWS Information'!$E$10="NTNC",Q335="Non-Lead")),
(AND('[1]PWS Information'!$E$10="CWS",Q335="Non-Lead",S335="")),
(AND('[1]PWS Information'!$E$10="CWS",Q335="Non-Lead",S335="No")),
(AND('[1]PWS Information'!$E$10="CWS",Q335="Non-Lead",S335="Don't Know")),
(AND('[1]PWS Information'!$E$10="CWS",Q335="Non-Lead", J335="Non-Lead - Copper", S335="Yes", L335="Between 1989 and 2014")),
(AND('[1]PWS Information'!$E$10="CWS",Q335="Non-Lead", J335="Non-Lead - Copper", S335="Yes", L335="After 2014")),
(AND('[1]PWS Information'!$E$10="CWS",Q335="Non-Lead", J335="Non-Lead - Copper", S335="Yes", L335="Unknown")),
(AND('[1]PWS Information'!$E$10="CWS",Q335="Non-Lead", N335="Non-Lead - Copper", S335="Yes", O335="Between 1989 and 2014")),
(AND('[1]PWS Information'!$E$10="CWS",Q335="Non-Lead", N335="Non-Lead - Copper", S335="Yes", O335="After 2014")),
(AND('[1]PWS Information'!$E$10="CWS",Q335="Non-Lead", N335="Non-Lead - Copper", S335="Yes", O335="Unknown")),
(AND('[1]PWS Information'!$E$10="CWS",Q335="Unknown")),
(AND('[1]PWS Information'!$E$10="NTNC",Q335="Unknown")))),"Tier 5",
"")))))</f>
        <v>Tier 5</v>
      </c>
      <c r="Z335" s="71"/>
      <c r="AA335" s="71"/>
    </row>
    <row r="336" spans="1:27" ht="57.6" x14ac:dyDescent="0.3">
      <c r="A336" s="1"/>
      <c r="B336" s="70">
        <v>16154988</v>
      </c>
      <c r="C336" s="73">
        <v>8030</v>
      </c>
      <c r="D336" s="74" t="s">
        <v>194</v>
      </c>
      <c r="E336" s="74" t="s">
        <v>125</v>
      </c>
      <c r="F336" s="74">
        <v>78656</v>
      </c>
      <c r="G336" s="78"/>
      <c r="H336" s="63">
        <v>29.942877800000002</v>
      </c>
      <c r="I336" s="64">
        <v>-97.770441666666599</v>
      </c>
      <c r="J336" s="65" t="s">
        <v>57</v>
      </c>
      <c r="K336" s="66" t="s">
        <v>51</v>
      </c>
      <c r="L336" s="62" t="s">
        <v>58</v>
      </c>
      <c r="M336" s="69"/>
      <c r="N336" s="65" t="s">
        <v>50</v>
      </c>
      <c r="O336" s="66" t="s">
        <v>58</v>
      </c>
      <c r="P336" s="69"/>
      <c r="Q336" s="55" t="str">
        <f t="shared" si="5"/>
        <v>Non-Lead</v>
      </c>
      <c r="R336" s="70" t="s">
        <v>51</v>
      </c>
      <c r="S336" s="70" t="s">
        <v>51</v>
      </c>
      <c r="T336" s="70"/>
      <c r="U336" s="71" t="s">
        <v>53</v>
      </c>
      <c r="V336" s="71" t="s">
        <v>51</v>
      </c>
      <c r="W336" s="71" t="s">
        <v>51</v>
      </c>
      <c r="X336" s="71" t="s">
        <v>51</v>
      </c>
      <c r="Y336" s="72" t="str">
        <f>IF((OR((AND('[1]PWS Information'!$E$10="CWS",U336="Single Family Residence",Q336="Lead")),
(AND('[1]PWS Information'!$E$10="CWS",U336="Multiple Family Residence",'[1]PWS Information'!$E$11="Yes",Q336="Lead")),
(AND('[1]PWS Information'!$E$10="NTNC",Q336="Lead")))),"Tier 1",
IF((OR((AND('[1]PWS Information'!$E$10="CWS",U336="Multiple Family Residence",'[1]PWS Information'!$E$11="No",Q336="Lead")),
(AND('[1]PWS Information'!$E$10="CWS",U336="Other",Q336="Lead")),
(AND('[1]PWS Information'!$E$10="CWS",U336="Building",Q336="Lead")))),"Tier 2",
IF((OR((AND('[1]PWS Information'!$E$10="CWS",U336="Single Family Residence",Q336="Galvanized Requiring Replacement")),
(AND('[1]PWS Information'!$E$10="CWS",U336="Single Family Residence",Q336="Galvanized Requiring Replacement",R336="Yes")),
(AND('[1]PWS Information'!$E$10="NTNC",Q336="Galvanized Requiring Replacement")),
(AND('[1]PWS Information'!$E$10="NTNC",U336="Single Family Residence",R336="Yes")))),"Tier 3",
IF((OR((AND('[1]PWS Information'!$E$10="CWS",U336="Single Family Residence",S336="Yes",Q336="Non-Lead", J336="Non-Lead - Copper",L336="Before 1989")),
(AND('[1]PWS Information'!$E$10="CWS",U336="Single Family Residence",S336="Yes",Q336="Non-Lead", N336="Non-Lead - Copper",O336="Before 1989")))),"Tier 4",
IF((OR((AND('[1]PWS Information'!$E$10="NTNC",Q336="Non-Lead")),
(AND('[1]PWS Information'!$E$10="CWS",Q336="Non-Lead",S336="")),
(AND('[1]PWS Information'!$E$10="CWS",Q336="Non-Lead",S336="No")),
(AND('[1]PWS Information'!$E$10="CWS",Q336="Non-Lead",S336="Don't Know")),
(AND('[1]PWS Information'!$E$10="CWS",Q336="Non-Lead", J336="Non-Lead - Copper", S336="Yes", L336="Between 1989 and 2014")),
(AND('[1]PWS Information'!$E$10="CWS",Q336="Non-Lead", J336="Non-Lead - Copper", S336="Yes", L336="After 2014")),
(AND('[1]PWS Information'!$E$10="CWS",Q336="Non-Lead", J336="Non-Lead - Copper", S336="Yes", L336="Unknown")),
(AND('[1]PWS Information'!$E$10="CWS",Q336="Non-Lead", N336="Non-Lead - Copper", S336="Yes", O336="Between 1989 and 2014")),
(AND('[1]PWS Information'!$E$10="CWS",Q336="Non-Lead", N336="Non-Lead - Copper", S336="Yes", O336="After 2014")),
(AND('[1]PWS Information'!$E$10="CWS",Q336="Non-Lead", N336="Non-Lead - Copper", S336="Yes", O336="Unknown")),
(AND('[1]PWS Information'!$E$10="CWS",Q336="Unknown")),
(AND('[1]PWS Information'!$E$10="NTNC",Q336="Unknown")))),"Tier 5",
"")))))</f>
        <v>Tier 5</v>
      </c>
      <c r="Z336" s="71"/>
      <c r="AA336" s="71"/>
    </row>
    <row r="337" spans="1:27" ht="57.6" x14ac:dyDescent="0.3">
      <c r="A337" s="1"/>
      <c r="B337" s="70">
        <v>10840802</v>
      </c>
      <c r="C337" s="73">
        <v>112</v>
      </c>
      <c r="D337" s="74" t="s">
        <v>199</v>
      </c>
      <c r="E337" s="74" t="s">
        <v>125</v>
      </c>
      <c r="F337" s="74">
        <v>78656</v>
      </c>
      <c r="G337" s="78"/>
      <c r="H337" s="63">
        <v>29.9421444</v>
      </c>
      <c r="I337" s="64">
        <v>-97.786688888888804</v>
      </c>
      <c r="J337" s="65" t="s">
        <v>57</v>
      </c>
      <c r="K337" s="66" t="s">
        <v>51</v>
      </c>
      <c r="L337" s="62" t="s">
        <v>58</v>
      </c>
      <c r="M337" s="69"/>
      <c r="N337" s="65" t="s">
        <v>50</v>
      </c>
      <c r="O337" s="66" t="s">
        <v>58</v>
      </c>
      <c r="P337" s="69"/>
      <c r="Q337" s="55" t="str">
        <f t="shared" si="5"/>
        <v>Non-Lead</v>
      </c>
      <c r="R337" s="70" t="s">
        <v>51</v>
      </c>
      <c r="S337" s="70" t="s">
        <v>51</v>
      </c>
      <c r="T337" s="70"/>
      <c r="U337" s="71" t="s">
        <v>53</v>
      </c>
      <c r="V337" s="71" t="s">
        <v>51</v>
      </c>
      <c r="W337" s="71" t="s">
        <v>51</v>
      </c>
      <c r="X337" s="71" t="s">
        <v>51</v>
      </c>
      <c r="Y337" s="72" t="str">
        <f>IF((OR((AND('[1]PWS Information'!$E$10="CWS",U337="Single Family Residence",Q337="Lead")),
(AND('[1]PWS Information'!$E$10="CWS",U337="Multiple Family Residence",'[1]PWS Information'!$E$11="Yes",Q337="Lead")),
(AND('[1]PWS Information'!$E$10="NTNC",Q337="Lead")))),"Tier 1",
IF((OR((AND('[1]PWS Information'!$E$10="CWS",U337="Multiple Family Residence",'[1]PWS Information'!$E$11="No",Q337="Lead")),
(AND('[1]PWS Information'!$E$10="CWS",U337="Other",Q337="Lead")),
(AND('[1]PWS Information'!$E$10="CWS",U337="Building",Q337="Lead")))),"Tier 2",
IF((OR((AND('[1]PWS Information'!$E$10="CWS",U337="Single Family Residence",Q337="Galvanized Requiring Replacement")),
(AND('[1]PWS Information'!$E$10="CWS",U337="Single Family Residence",Q337="Galvanized Requiring Replacement",R337="Yes")),
(AND('[1]PWS Information'!$E$10="NTNC",Q337="Galvanized Requiring Replacement")),
(AND('[1]PWS Information'!$E$10="NTNC",U337="Single Family Residence",R337="Yes")))),"Tier 3",
IF((OR((AND('[1]PWS Information'!$E$10="CWS",U337="Single Family Residence",S337="Yes",Q337="Non-Lead", J337="Non-Lead - Copper",L337="Before 1989")),
(AND('[1]PWS Information'!$E$10="CWS",U337="Single Family Residence",S337="Yes",Q337="Non-Lead", N337="Non-Lead - Copper",O337="Before 1989")))),"Tier 4",
IF((OR((AND('[1]PWS Information'!$E$10="NTNC",Q337="Non-Lead")),
(AND('[1]PWS Information'!$E$10="CWS",Q337="Non-Lead",S337="")),
(AND('[1]PWS Information'!$E$10="CWS",Q337="Non-Lead",S337="No")),
(AND('[1]PWS Information'!$E$10="CWS",Q337="Non-Lead",S337="Don't Know")),
(AND('[1]PWS Information'!$E$10="CWS",Q337="Non-Lead", J337="Non-Lead - Copper", S337="Yes", L337="Between 1989 and 2014")),
(AND('[1]PWS Information'!$E$10="CWS",Q337="Non-Lead", J337="Non-Lead - Copper", S337="Yes", L337="After 2014")),
(AND('[1]PWS Information'!$E$10="CWS",Q337="Non-Lead", J337="Non-Lead - Copper", S337="Yes", L337="Unknown")),
(AND('[1]PWS Information'!$E$10="CWS",Q337="Non-Lead", N337="Non-Lead - Copper", S337="Yes", O337="Between 1989 and 2014")),
(AND('[1]PWS Information'!$E$10="CWS",Q337="Non-Lead", N337="Non-Lead - Copper", S337="Yes", O337="After 2014")),
(AND('[1]PWS Information'!$E$10="CWS",Q337="Non-Lead", N337="Non-Lead - Copper", S337="Yes", O337="Unknown")),
(AND('[1]PWS Information'!$E$10="CWS",Q337="Unknown")),
(AND('[1]PWS Information'!$E$10="NTNC",Q337="Unknown")))),"Tier 5",
"")))))</f>
        <v>Tier 5</v>
      </c>
      <c r="Z337" s="71"/>
      <c r="AA337" s="71"/>
    </row>
    <row r="338" spans="1:27" ht="57.6" x14ac:dyDescent="0.3">
      <c r="A338" s="17"/>
      <c r="B338" s="70">
        <v>9762437</v>
      </c>
      <c r="C338" s="73">
        <v>133</v>
      </c>
      <c r="D338" s="74" t="s">
        <v>199</v>
      </c>
      <c r="E338" s="74" t="s">
        <v>125</v>
      </c>
      <c r="F338" s="74">
        <v>78656</v>
      </c>
      <c r="G338" s="78">
        <v>10321001</v>
      </c>
      <c r="H338" s="63">
        <v>29.943166699999999</v>
      </c>
      <c r="I338" s="64">
        <v>-97.787066666666604</v>
      </c>
      <c r="J338" s="65" t="s">
        <v>57</v>
      </c>
      <c r="K338" s="66" t="s">
        <v>51</v>
      </c>
      <c r="L338" s="62" t="s">
        <v>58</v>
      </c>
      <c r="M338" s="69"/>
      <c r="N338" s="65" t="s">
        <v>50</v>
      </c>
      <c r="O338" s="66" t="s">
        <v>58</v>
      </c>
      <c r="P338" s="69"/>
      <c r="Q338" s="55" t="str">
        <f t="shared" si="5"/>
        <v>Non-Lead</v>
      </c>
      <c r="R338" s="70" t="s">
        <v>51</v>
      </c>
      <c r="S338" s="70" t="s">
        <v>51</v>
      </c>
      <c r="T338" s="70"/>
      <c r="U338" s="71" t="s">
        <v>53</v>
      </c>
      <c r="V338" s="71" t="s">
        <v>51</v>
      </c>
      <c r="W338" s="71" t="s">
        <v>51</v>
      </c>
      <c r="X338" s="71" t="s">
        <v>51</v>
      </c>
      <c r="Y338" s="72" t="str">
        <f>IF((OR((AND('[1]PWS Information'!$E$10="CWS",U338="Single Family Residence",Q338="Lead")),
(AND('[1]PWS Information'!$E$10="CWS",U338="Multiple Family Residence",'[1]PWS Information'!$E$11="Yes",Q338="Lead")),
(AND('[1]PWS Information'!$E$10="NTNC",Q338="Lead")))),"Tier 1",
IF((OR((AND('[1]PWS Information'!$E$10="CWS",U338="Multiple Family Residence",'[1]PWS Information'!$E$11="No",Q338="Lead")),
(AND('[1]PWS Information'!$E$10="CWS",U338="Other",Q338="Lead")),
(AND('[1]PWS Information'!$E$10="CWS",U338="Building",Q338="Lead")))),"Tier 2",
IF((OR((AND('[1]PWS Information'!$E$10="CWS",U338="Single Family Residence",Q338="Galvanized Requiring Replacement")),
(AND('[1]PWS Information'!$E$10="CWS",U338="Single Family Residence",Q338="Galvanized Requiring Replacement",R338="Yes")),
(AND('[1]PWS Information'!$E$10="NTNC",Q338="Galvanized Requiring Replacement")),
(AND('[1]PWS Information'!$E$10="NTNC",U338="Single Family Residence",R338="Yes")))),"Tier 3",
IF((OR((AND('[1]PWS Information'!$E$10="CWS",U338="Single Family Residence",S338="Yes",Q338="Non-Lead", J338="Non-Lead - Copper",L338="Before 1989")),
(AND('[1]PWS Information'!$E$10="CWS",U338="Single Family Residence",S338="Yes",Q338="Non-Lead", N338="Non-Lead - Copper",O338="Before 1989")))),"Tier 4",
IF((OR((AND('[1]PWS Information'!$E$10="NTNC",Q338="Non-Lead")),
(AND('[1]PWS Information'!$E$10="CWS",Q338="Non-Lead",S338="")),
(AND('[1]PWS Information'!$E$10="CWS",Q338="Non-Lead",S338="No")),
(AND('[1]PWS Information'!$E$10="CWS",Q338="Non-Lead",S338="Don't Know")),
(AND('[1]PWS Information'!$E$10="CWS",Q338="Non-Lead", J338="Non-Lead - Copper", S338="Yes", L338="Between 1989 and 2014")),
(AND('[1]PWS Information'!$E$10="CWS",Q338="Non-Lead", J338="Non-Lead - Copper", S338="Yes", L338="After 2014")),
(AND('[1]PWS Information'!$E$10="CWS",Q338="Non-Lead", J338="Non-Lead - Copper", S338="Yes", L338="Unknown")),
(AND('[1]PWS Information'!$E$10="CWS",Q338="Non-Lead", N338="Non-Lead - Copper", S338="Yes", O338="Between 1989 and 2014")),
(AND('[1]PWS Information'!$E$10="CWS",Q338="Non-Lead", N338="Non-Lead - Copper", S338="Yes", O338="After 2014")),
(AND('[1]PWS Information'!$E$10="CWS",Q338="Non-Lead", N338="Non-Lead - Copper", S338="Yes", O338="Unknown")),
(AND('[1]PWS Information'!$E$10="CWS",Q338="Unknown")),
(AND('[1]PWS Information'!$E$10="NTNC",Q338="Unknown")))),"Tier 5",
"")))))</f>
        <v>Tier 5</v>
      </c>
      <c r="Z338" s="71"/>
      <c r="AA338" s="71"/>
    </row>
    <row r="339" spans="1:27" ht="57.6" x14ac:dyDescent="0.3">
      <c r="A339" s="1"/>
      <c r="B339" s="70">
        <v>13557429</v>
      </c>
      <c r="C339" s="73">
        <v>203</v>
      </c>
      <c r="D339" s="74" t="s">
        <v>199</v>
      </c>
      <c r="E339" s="74" t="s">
        <v>125</v>
      </c>
      <c r="F339" s="74">
        <v>78656</v>
      </c>
      <c r="G339" s="78"/>
      <c r="H339" s="63">
        <v>29.9441472</v>
      </c>
      <c r="I339" s="64">
        <v>-97.786086111111103</v>
      </c>
      <c r="J339" s="65" t="s">
        <v>57</v>
      </c>
      <c r="K339" s="66" t="s">
        <v>51</v>
      </c>
      <c r="L339" s="62" t="s">
        <v>58</v>
      </c>
      <c r="M339" s="69"/>
      <c r="N339" s="65" t="s">
        <v>50</v>
      </c>
      <c r="O339" s="66" t="s">
        <v>58</v>
      </c>
      <c r="P339" s="69"/>
      <c r="Q339" s="55" t="str">
        <f t="shared" si="5"/>
        <v>Non-Lead</v>
      </c>
      <c r="R339" s="70" t="s">
        <v>51</v>
      </c>
      <c r="S339" s="70" t="s">
        <v>51</v>
      </c>
      <c r="T339" s="70"/>
      <c r="U339" s="71" t="s">
        <v>53</v>
      </c>
      <c r="V339" s="71" t="s">
        <v>51</v>
      </c>
      <c r="W339" s="71" t="s">
        <v>51</v>
      </c>
      <c r="X339" s="71" t="s">
        <v>51</v>
      </c>
      <c r="Y339" s="72" t="str">
        <f>IF((OR((AND('[1]PWS Information'!$E$10="CWS",U339="Single Family Residence",Q339="Lead")),
(AND('[1]PWS Information'!$E$10="CWS",U339="Multiple Family Residence",'[1]PWS Information'!$E$11="Yes",Q339="Lead")),
(AND('[1]PWS Information'!$E$10="NTNC",Q339="Lead")))),"Tier 1",
IF((OR((AND('[1]PWS Information'!$E$10="CWS",U339="Multiple Family Residence",'[1]PWS Information'!$E$11="No",Q339="Lead")),
(AND('[1]PWS Information'!$E$10="CWS",U339="Other",Q339="Lead")),
(AND('[1]PWS Information'!$E$10="CWS",U339="Building",Q339="Lead")))),"Tier 2",
IF((OR((AND('[1]PWS Information'!$E$10="CWS",U339="Single Family Residence",Q339="Galvanized Requiring Replacement")),
(AND('[1]PWS Information'!$E$10="CWS",U339="Single Family Residence",Q339="Galvanized Requiring Replacement",R339="Yes")),
(AND('[1]PWS Information'!$E$10="NTNC",Q339="Galvanized Requiring Replacement")),
(AND('[1]PWS Information'!$E$10="NTNC",U339="Single Family Residence",R339="Yes")))),"Tier 3",
IF((OR((AND('[1]PWS Information'!$E$10="CWS",U339="Single Family Residence",S339="Yes",Q339="Non-Lead", J339="Non-Lead - Copper",L339="Before 1989")),
(AND('[1]PWS Information'!$E$10="CWS",U339="Single Family Residence",S339="Yes",Q339="Non-Lead", N339="Non-Lead - Copper",O339="Before 1989")))),"Tier 4",
IF((OR((AND('[1]PWS Information'!$E$10="NTNC",Q339="Non-Lead")),
(AND('[1]PWS Information'!$E$10="CWS",Q339="Non-Lead",S339="")),
(AND('[1]PWS Information'!$E$10="CWS",Q339="Non-Lead",S339="No")),
(AND('[1]PWS Information'!$E$10="CWS",Q339="Non-Lead",S339="Don't Know")),
(AND('[1]PWS Information'!$E$10="CWS",Q339="Non-Lead", J339="Non-Lead - Copper", S339="Yes", L339="Between 1989 and 2014")),
(AND('[1]PWS Information'!$E$10="CWS",Q339="Non-Lead", J339="Non-Lead - Copper", S339="Yes", L339="After 2014")),
(AND('[1]PWS Information'!$E$10="CWS",Q339="Non-Lead", J339="Non-Lead - Copper", S339="Yes", L339="Unknown")),
(AND('[1]PWS Information'!$E$10="CWS",Q339="Non-Lead", N339="Non-Lead - Copper", S339="Yes", O339="Between 1989 and 2014")),
(AND('[1]PWS Information'!$E$10="CWS",Q339="Non-Lead", N339="Non-Lead - Copper", S339="Yes", O339="After 2014")),
(AND('[1]PWS Information'!$E$10="CWS",Q339="Non-Lead", N339="Non-Lead - Copper", S339="Yes", O339="Unknown")),
(AND('[1]PWS Information'!$E$10="CWS",Q339="Unknown")),
(AND('[1]PWS Information'!$E$10="NTNC",Q339="Unknown")))),"Tier 5",
"")))))</f>
        <v>Tier 5</v>
      </c>
      <c r="Z339" s="71"/>
      <c r="AA339" s="71"/>
    </row>
    <row r="340" spans="1:27" ht="57.6" x14ac:dyDescent="0.3">
      <c r="A340" s="1"/>
      <c r="B340" s="70">
        <v>16174863</v>
      </c>
      <c r="C340" s="73">
        <v>204</v>
      </c>
      <c r="D340" s="74" t="s">
        <v>199</v>
      </c>
      <c r="E340" s="74" t="s">
        <v>125</v>
      </c>
      <c r="F340" s="74">
        <v>78656</v>
      </c>
      <c r="G340" s="78"/>
      <c r="H340" s="63">
        <v>29.943625000000001</v>
      </c>
      <c r="I340" s="64">
        <v>-97.785044444444395</v>
      </c>
      <c r="J340" s="65" t="s">
        <v>57</v>
      </c>
      <c r="K340" s="66" t="s">
        <v>51</v>
      </c>
      <c r="L340" s="62" t="s">
        <v>58</v>
      </c>
      <c r="M340" s="69"/>
      <c r="N340" s="65" t="s">
        <v>50</v>
      </c>
      <c r="O340" s="66" t="s">
        <v>58</v>
      </c>
      <c r="P340" s="69"/>
      <c r="Q340" s="55" t="str">
        <f t="shared" si="5"/>
        <v>Non-Lead</v>
      </c>
      <c r="R340" s="70" t="s">
        <v>51</v>
      </c>
      <c r="S340" s="70" t="s">
        <v>51</v>
      </c>
      <c r="T340" s="70"/>
      <c r="U340" s="71" t="s">
        <v>53</v>
      </c>
      <c r="V340" s="71" t="s">
        <v>51</v>
      </c>
      <c r="W340" s="71" t="s">
        <v>51</v>
      </c>
      <c r="X340" s="71" t="s">
        <v>51</v>
      </c>
      <c r="Y340" s="72" t="str">
        <f>IF((OR((AND('[1]PWS Information'!$E$10="CWS",U340="Single Family Residence",Q340="Lead")),
(AND('[1]PWS Information'!$E$10="CWS",U340="Multiple Family Residence",'[1]PWS Information'!$E$11="Yes",Q340="Lead")),
(AND('[1]PWS Information'!$E$10="NTNC",Q340="Lead")))),"Tier 1",
IF((OR((AND('[1]PWS Information'!$E$10="CWS",U340="Multiple Family Residence",'[1]PWS Information'!$E$11="No",Q340="Lead")),
(AND('[1]PWS Information'!$E$10="CWS",U340="Other",Q340="Lead")),
(AND('[1]PWS Information'!$E$10="CWS",U340="Building",Q340="Lead")))),"Tier 2",
IF((OR((AND('[1]PWS Information'!$E$10="CWS",U340="Single Family Residence",Q340="Galvanized Requiring Replacement")),
(AND('[1]PWS Information'!$E$10="CWS",U340="Single Family Residence",Q340="Galvanized Requiring Replacement",R340="Yes")),
(AND('[1]PWS Information'!$E$10="NTNC",Q340="Galvanized Requiring Replacement")),
(AND('[1]PWS Information'!$E$10="NTNC",U340="Single Family Residence",R340="Yes")))),"Tier 3",
IF((OR((AND('[1]PWS Information'!$E$10="CWS",U340="Single Family Residence",S340="Yes",Q340="Non-Lead", J340="Non-Lead - Copper",L340="Before 1989")),
(AND('[1]PWS Information'!$E$10="CWS",U340="Single Family Residence",S340="Yes",Q340="Non-Lead", N340="Non-Lead - Copper",O340="Before 1989")))),"Tier 4",
IF((OR((AND('[1]PWS Information'!$E$10="NTNC",Q340="Non-Lead")),
(AND('[1]PWS Information'!$E$10="CWS",Q340="Non-Lead",S340="")),
(AND('[1]PWS Information'!$E$10="CWS",Q340="Non-Lead",S340="No")),
(AND('[1]PWS Information'!$E$10="CWS",Q340="Non-Lead",S340="Don't Know")),
(AND('[1]PWS Information'!$E$10="CWS",Q340="Non-Lead", J340="Non-Lead - Copper", S340="Yes", L340="Between 1989 and 2014")),
(AND('[1]PWS Information'!$E$10="CWS",Q340="Non-Lead", J340="Non-Lead - Copper", S340="Yes", L340="After 2014")),
(AND('[1]PWS Information'!$E$10="CWS",Q340="Non-Lead", J340="Non-Lead - Copper", S340="Yes", L340="Unknown")),
(AND('[1]PWS Information'!$E$10="CWS",Q340="Non-Lead", N340="Non-Lead - Copper", S340="Yes", O340="Between 1989 and 2014")),
(AND('[1]PWS Information'!$E$10="CWS",Q340="Non-Lead", N340="Non-Lead - Copper", S340="Yes", O340="After 2014")),
(AND('[1]PWS Information'!$E$10="CWS",Q340="Non-Lead", N340="Non-Lead - Copper", S340="Yes", O340="Unknown")),
(AND('[1]PWS Information'!$E$10="CWS",Q340="Unknown")),
(AND('[1]PWS Information'!$E$10="NTNC",Q340="Unknown")))),"Tier 5",
"")))))</f>
        <v>Tier 5</v>
      </c>
      <c r="Z340" s="71"/>
      <c r="AA340" s="71"/>
    </row>
    <row r="341" spans="1:27" ht="57.6" x14ac:dyDescent="0.3">
      <c r="A341" s="1"/>
      <c r="B341" s="70">
        <v>16239458</v>
      </c>
      <c r="C341" s="73">
        <v>61</v>
      </c>
      <c r="D341" s="74" t="s">
        <v>200</v>
      </c>
      <c r="E341" s="74" t="s">
        <v>125</v>
      </c>
      <c r="F341" s="74">
        <v>78656</v>
      </c>
      <c r="G341" s="78"/>
      <c r="H341" s="63">
        <v>29.940480600000001</v>
      </c>
      <c r="I341" s="64">
        <v>-97.786030555555499</v>
      </c>
      <c r="J341" s="65" t="s">
        <v>57</v>
      </c>
      <c r="K341" s="66" t="s">
        <v>51</v>
      </c>
      <c r="L341" s="62" t="s">
        <v>58</v>
      </c>
      <c r="M341" s="69"/>
      <c r="N341" s="65" t="s">
        <v>50</v>
      </c>
      <c r="O341" s="66" t="s">
        <v>58</v>
      </c>
      <c r="P341" s="69"/>
      <c r="Q341" s="55" t="str">
        <f t="shared" si="5"/>
        <v>Non-Lead</v>
      </c>
      <c r="R341" s="70" t="s">
        <v>51</v>
      </c>
      <c r="S341" s="70" t="s">
        <v>51</v>
      </c>
      <c r="T341" s="70"/>
      <c r="U341" s="71" t="s">
        <v>53</v>
      </c>
      <c r="V341" s="71" t="s">
        <v>51</v>
      </c>
      <c r="W341" s="71" t="s">
        <v>51</v>
      </c>
      <c r="X341" s="71" t="s">
        <v>51</v>
      </c>
      <c r="Y341" s="72" t="str">
        <f>IF((OR((AND('[1]PWS Information'!$E$10="CWS",U341="Single Family Residence",Q341="Lead")),
(AND('[1]PWS Information'!$E$10="CWS",U341="Multiple Family Residence",'[1]PWS Information'!$E$11="Yes",Q341="Lead")),
(AND('[1]PWS Information'!$E$10="NTNC",Q341="Lead")))),"Tier 1",
IF((OR((AND('[1]PWS Information'!$E$10="CWS",U341="Multiple Family Residence",'[1]PWS Information'!$E$11="No",Q341="Lead")),
(AND('[1]PWS Information'!$E$10="CWS",U341="Other",Q341="Lead")),
(AND('[1]PWS Information'!$E$10="CWS",U341="Building",Q341="Lead")))),"Tier 2",
IF((OR((AND('[1]PWS Information'!$E$10="CWS",U341="Single Family Residence",Q341="Galvanized Requiring Replacement")),
(AND('[1]PWS Information'!$E$10="CWS",U341="Single Family Residence",Q341="Galvanized Requiring Replacement",R341="Yes")),
(AND('[1]PWS Information'!$E$10="NTNC",Q341="Galvanized Requiring Replacement")),
(AND('[1]PWS Information'!$E$10="NTNC",U341="Single Family Residence",R341="Yes")))),"Tier 3",
IF((OR((AND('[1]PWS Information'!$E$10="CWS",U341="Single Family Residence",S341="Yes",Q341="Non-Lead", J341="Non-Lead - Copper",L341="Before 1989")),
(AND('[1]PWS Information'!$E$10="CWS",U341="Single Family Residence",S341="Yes",Q341="Non-Lead", N341="Non-Lead - Copper",O341="Before 1989")))),"Tier 4",
IF((OR((AND('[1]PWS Information'!$E$10="NTNC",Q341="Non-Lead")),
(AND('[1]PWS Information'!$E$10="CWS",Q341="Non-Lead",S341="")),
(AND('[1]PWS Information'!$E$10="CWS",Q341="Non-Lead",S341="No")),
(AND('[1]PWS Information'!$E$10="CWS",Q341="Non-Lead",S341="Don't Know")),
(AND('[1]PWS Information'!$E$10="CWS",Q341="Non-Lead", J341="Non-Lead - Copper", S341="Yes", L341="Between 1989 and 2014")),
(AND('[1]PWS Information'!$E$10="CWS",Q341="Non-Lead", J341="Non-Lead - Copper", S341="Yes", L341="After 2014")),
(AND('[1]PWS Information'!$E$10="CWS",Q341="Non-Lead", J341="Non-Lead - Copper", S341="Yes", L341="Unknown")),
(AND('[1]PWS Information'!$E$10="CWS",Q341="Non-Lead", N341="Non-Lead - Copper", S341="Yes", O341="Between 1989 and 2014")),
(AND('[1]PWS Information'!$E$10="CWS",Q341="Non-Lead", N341="Non-Lead - Copper", S341="Yes", O341="After 2014")),
(AND('[1]PWS Information'!$E$10="CWS",Q341="Non-Lead", N341="Non-Lead - Copper", S341="Yes", O341="Unknown")),
(AND('[1]PWS Information'!$E$10="CWS",Q341="Unknown")),
(AND('[1]PWS Information'!$E$10="NTNC",Q341="Unknown")))),"Tier 5",
"")))))</f>
        <v>Tier 5</v>
      </c>
      <c r="Z341" s="71"/>
      <c r="AA341" s="71"/>
    </row>
    <row r="342" spans="1:27" ht="57.6" x14ac:dyDescent="0.3">
      <c r="A342" s="17"/>
      <c r="B342" s="70">
        <v>13266456</v>
      </c>
      <c r="C342" s="73">
        <v>151</v>
      </c>
      <c r="D342" s="74" t="s">
        <v>200</v>
      </c>
      <c r="E342" s="74" t="s">
        <v>125</v>
      </c>
      <c r="F342" s="74">
        <v>78656</v>
      </c>
      <c r="G342" s="78"/>
      <c r="H342" s="63">
        <v>29.941219400000001</v>
      </c>
      <c r="I342" s="64">
        <v>-97.785719444444396</v>
      </c>
      <c r="J342" s="65" t="s">
        <v>57</v>
      </c>
      <c r="K342" s="66" t="s">
        <v>51</v>
      </c>
      <c r="L342" s="62" t="s">
        <v>58</v>
      </c>
      <c r="M342" s="69"/>
      <c r="N342" s="65" t="s">
        <v>50</v>
      </c>
      <c r="O342" s="66" t="s">
        <v>58</v>
      </c>
      <c r="P342" s="69"/>
      <c r="Q342" s="55" t="str">
        <f t="shared" si="5"/>
        <v>Non-Lead</v>
      </c>
      <c r="R342" s="70" t="s">
        <v>51</v>
      </c>
      <c r="S342" s="70" t="s">
        <v>51</v>
      </c>
      <c r="T342" s="70"/>
      <c r="U342" s="71" t="s">
        <v>53</v>
      </c>
      <c r="V342" s="71" t="s">
        <v>51</v>
      </c>
      <c r="W342" s="71" t="s">
        <v>51</v>
      </c>
      <c r="X342" s="71" t="s">
        <v>51</v>
      </c>
      <c r="Y342" s="72" t="str">
        <f>IF((OR((AND('[1]PWS Information'!$E$10="CWS",U342="Single Family Residence",Q342="Lead")),
(AND('[1]PWS Information'!$E$10="CWS",U342="Multiple Family Residence",'[1]PWS Information'!$E$11="Yes",Q342="Lead")),
(AND('[1]PWS Information'!$E$10="NTNC",Q342="Lead")))),"Tier 1",
IF((OR((AND('[1]PWS Information'!$E$10="CWS",U342="Multiple Family Residence",'[1]PWS Information'!$E$11="No",Q342="Lead")),
(AND('[1]PWS Information'!$E$10="CWS",U342="Other",Q342="Lead")),
(AND('[1]PWS Information'!$E$10="CWS",U342="Building",Q342="Lead")))),"Tier 2",
IF((OR((AND('[1]PWS Information'!$E$10="CWS",U342="Single Family Residence",Q342="Galvanized Requiring Replacement")),
(AND('[1]PWS Information'!$E$10="CWS",U342="Single Family Residence",Q342="Galvanized Requiring Replacement",R342="Yes")),
(AND('[1]PWS Information'!$E$10="NTNC",Q342="Galvanized Requiring Replacement")),
(AND('[1]PWS Information'!$E$10="NTNC",U342="Single Family Residence",R342="Yes")))),"Tier 3",
IF((OR((AND('[1]PWS Information'!$E$10="CWS",U342="Single Family Residence",S342="Yes",Q342="Non-Lead", J342="Non-Lead - Copper",L342="Before 1989")),
(AND('[1]PWS Information'!$E$10="CWS",U342="Single Family Residence",S342="Yes",Q342="Non-Lead", N342="Non-Lead - Copper",O342="Before 1989")))),"Tier 4",
IF((OR((AND('[1]PWS Information'!$E$10="NTNC",Q342="Non-Lead")),
(AND('[1]PWS Information'!$E$10="CWS",Q342="Non-Lead",S342="")),
(AND('[1]PWS Information'!$E$10="CWS",Q342="Non-Lead",S342="No")),
(AND('[1]PWS Information'!$E$10="CWS",Q342="Non-Lead",S342="Don't Know")),
(AND('[1]PWS Information'!$E$10="CWS",Q342="Non-Lead", J342="Non-Lead - Copper", S342="Yes", L342="Between 1989 and 2014")),
(AND('[1]PWS Information'!$E$10="CWS",Q342="Non-Lead", J342="Non-Lead - Copper", S342="Yes", L342="After 2014")),
(AND('[1]PWS Information'!$E$10="CWS",Q342="Non-Lead", J342="Non-Lead - Copper", S342="Yes", L342="Unknown")),
(AND('[1]PWS Information'!$E$10="CWS",Q342="Non-Lead", N342="Non-Lead - Copper", S342="Yes", O342="Between 1989 and 2014")),
(AND('[1]PWS Information'!$E$10="CWS",Q342="Non-Lead", N342="Non-Lead - Copper", S342="Yes", O342="After 2014")),
(AND('[1]PWS Information'!$E$10="CWS",Q342="Non-Lead", N342="Non-Lead - Copper", S342="Yes", O342="Unknown")),
(AND('[1]PWS Information'!$E$10="CWS",Q342="Unknown")),
(AND('[1]PWS Information'!$E$10="NTNC",Q342="Unknown")))),"Tier 5",
"")))))</f>
        <v>Tier 5</v>
      </c>
      <c r="Z342" s="71"/>
      <c r="AA342" s="71"/>
    </row>
    <row r="343" spans="1:27" ht="57.6" x14ac:dyDescent="0.3">
      <c r="A343" s="1"/>
      <c r="B343" s="70">
        <v>9760116</v>
      </c>
      <c r="C343" s="73">
        <v>82</v>
      </c>
      <c r="D343" s="74" t="s">
        <v>200</v>
      </c>
      <c r="E343" s="74" t="s">
        <v>128</v>
      </c>
      <c r="F343" s="74">
        <v>78640</v>
      </c>
      <c r="G343" s="78">
        <v>5325974</v>
      </c>
      <c r="H343" s="63">
        <v>29.939916700000001</v>
      </c>
      <c r="I343" s="64">
        <v>-97.785316666666603</v>
      </c>
      <c r="J343" s="65" t="s">
        <v>57</v>
      </c>
      <c r="K343" s="66" t="s">
        <v>51</v>
      </c>
      <c r="L343" s="62" t="s">
        <v>58</v>
      </c>
      <c r="M343" s="69"/>
      <c r="N343" s="65" t="s">
        <v>50</v>
      </c>
      <c r="O343" s="66" t="s">
        <v>58</v>
      </c>
      <c r="P343" s="69"/>
      <c r="Q343" s="55" t="str">
        <f t="shared" si="5"/>
        <v>Non-Lead</v>
      </c>
      <c r="R343" s="70" t="s">
        <v>51</v>
      </c>
      <c r="S343" s="70" t="s">
        <v>51</v>
      </c>
      <c r="T343" s="70"/>
      <c r="U343" s="71" t="s">
        <v>53</v>
      </c>
      <c r="V343" s="71" t="s">
        <v>51</v>
      </c>
      <c r="W343" s="71" t="s">
        <v>51</v>
      </c>
      <c r="X343" s="71" t="s">
        <v>51</v>
      </c>
      <c r="Y343" s="72" t="str">
        <f>IF((OR((AND('[1]PWS Information'!$E$10="CWS",U343="Single Family Residence",Q343="Lead")),
(AND('[1]PWS Information'!$E$10="CWS",U343="Multiple Family Residence",'[1]PWS Information'!$E$11="Yes",Q343="Lead")),
(AND('[1]PWS Information'!$E$10="NTNC",Q343="Lead")))),"Tier 1",
IF((OR((AND('[1]PWS Information'!$E$10="CWS",U343="Multiple Family Residence",'[1]PWS Information'!$E$11="No",Q343="Lead")),
(AND('[1]PWS Information'!$E$10="CWS",U343="Other",Q343="Lead")),
(AND('[1]PWS Information'!$E$10="CWS",U343="Building",Q343="Lead")))),"Tier 2",
IF((OR((AND('[1]PWS Information'!$E$10="CWS",U343="Single Family Residence",Q343="Galvanized Requiring Replacement")),
(AND('[1]PWS Information'!$E$10="CWS",U343="Single Family Residence",Q343="Galvanized Requiring Replacement",R343="Yes")),
(AND('[1]PWS Information'!$E$10="NTNC",Q343="Galvanized Requiring Replacement")),
(AND('[1]PWS Information'!$E$10="NTNC",U343="Single Family Residence",R343="Yes")))),"Tier 3",
IF((OR((AND('[1]PWS Information'!$E$10="CWS",U343="Single Family Residence",S343="Yes",Q343="Non-Lead", J343="Non-Lead - Copper",L343="Before 1989")),
(AND('[1]PWS Information'!$E$10="CWS",U343="Single Family Residence",S343="Yes",Q343="Non-Lead", N343="Non-Lead - Copper",O343="Before 1989")))),"Tier 4",
IF((OR((AND('[1]PWS Information'!$E$10="NTNC",Q343="Non-Lead")),
(AND('[1]PWS Information'!$E$10="CWS",Q343="Non-Lead",S343="")),
(AND('[1]PWS Information'!$E$10="CWS",Q343="Non-Lead",S343="No")),
(AND('[1]PWS Information'!$E$10="CWS",Q343="Non-Lead",S343="Don't Know")),
(AND('[1]PWS Information'!$E$10="CWS",Q343="Non-Lead", J343="Non-Lead - Copper", S343="Yes", L343="Between 1989 and 2014")),
(AND('[1]PWS Information'!$E$10="CWS",Q343="Non-Lead", J343="Non-Lead - Copper", S343="Yes", L343="After 2014")),
(AND('[1]PWS Information'!$E$10="CWS",Q343="Non-Lead", J343="Non-Lead - Copper", S343="Yes", L343="Unknown")),
(AND('[1]PWS Information'!$E$10="CWS",Q343="Non-Lead", N343="Non-Lead - Copper", S343="Yes", O343="Between 1989 and 2014")),
(AND('[1]PWS Information'!$E$10="CWS",Q343="Non-Lead", N343="Non-Lead - Copper", S343="Yes", O343="After 2014")),
(AND('[1]PWS Information'!$E$10="CWS",Q343="Non-Lead", N343="Non-Lead - Copper", S343="Yes", O343="Unknown")),
(AND('[1]PWS Information'!$E$10="CWS",Q343="Unknown")),
(AND('[1]PWS Information'!$E$10="NTNC",Q343="Unknown")))),"Tier 5",
"")))))</f>
        <v>Tier 5</v>
      </c>
      <c r="Z343" s="71"/>
      <c r="AA343" s="71"/>
    </row>
    <row r="344" spans="1:27" ht="57.6" x14ac:dyDescent="0.3">
      <c r="A344" s="1"/>
      <c r="B344" s="70">
        <v>3823869</v>
      </c>
      <c r="C344" s="73">
        <v>9</v>
      </c>
      <c r="D344" s="74" t="s">
        <v>201</v>
      </c>
      <c r="E344" s="74" t="s">
        <v>125</v>
      </c>
      <c r="F344" s="74">
        <v>78656</v>
      </c>
      <c r="G344" s="78">
        <v>16233873</v>
      </c>
      <c r="H344" s="63">
        <v>29.937313899999999</v>
      </c>
      <c r="I344" s="64">
        <v>-97.783219444444399</v>
      </c>
      <c r="J344" s="65" t="s">
        <v>57</v>
      </c>
      <c r="K344" s="66" t="s">
        <v>51</v>
      </c>
      <c r="L344" s="62" t="s">
        <v>58</v>
      </c>
      <c r="M344" s="69"/>
      <c r="N344" s="65" t="s">
        <v>50</v>
      </c>
      <c r="O344" s="66" t="s">
        <v>58</v>
      </c>
      <c r="P344" s="69"/>
      <c r="Q344" s="55" t="str">
        <f t="shared" si="5"/>
        <v>Non-Lead</v>
      </c>
      <c r="R344" s="70" t="s">
        <v>51</v>
      </c>
      <c r="S344" s="70" t="s">
        <v>51</v>
      </c>
      <c r="T344" s="70"/>
      <c r="U344" s="71" t="s">
        <v>53</v>
      </c>
      <c r="V344" s="71" t="s">
        <v>51</v>
      </c>
      <c r="W344" s="71" t="s">
        <v>51</v>
      </c>
      <c r="X344" s="71" t="s">
        <v>51</v>
      </c>
      <c r="Y344" s="72" t="str">
        <f>IF((OR((AND('[1]PWS Information'!$E$10="CWS",U344="Single Family Residence",Q344="Lead")),
(AND('[1]PWS Information'!$E$10="CWS",U344="Multiple Family Residence",'[1]PWS Information'!$E$11="Yes",Q344="Lead")),
(AND('[1]PWS Information'!$E$10="NTNC",Q344="Lead")))),"Tier 1",
IF((OR((AND('[1]PWS Information'!$E$10="CWS",U344="Multiple Family Residence",'[1]PWS Information'!$E$11="No",Q344="Lead")),
(AND('[1]PWS Information'!$E$10="CWS",U344="Other",Q344="Lead")),
(AND('[1]PWS Information'!$E$10="CWS",U344="Building",Q344="Lead")))),"Tier 2",
IF((OR((AND('[1]PWS Information'!$E$10="CWS",U344="Single Family Residence",Q344="Galvanized Requiring Replacement")),
(AND('[1]PWS Information'!$E$10="CWS",U344="Single Family Residence",Q344="Galvanized Requiring Replacement",R344="Yes")),
(AND('[1]PWS Information'!$E$10="NTNC",Q344="Galvanized Requiring Replacement")),
(AND('[1]PWS Information'!$E$10="NTNC",U344="Single Family Residence",R344="Yes")))),"Tier 3",
IF((OR((AND('[1]PWS Information'!$E$10="CWS",U344="Single Family Residence",S344="Yes",Q344="Non-Lead", J344="Non-Lead - Copper",L344="Before 1989")),
(AND('[1]PWS Information'!$E$10="CWS",U344="Single Family Residence",S344="Yes",Q344="Non-Lead", N344="Non-Lead - Copper",O344="Before 1989")))),"Tier 4",
IF((OR((AND('[1]PWS Information'!$E$10="NTNC",Q344="Non-Lead")),
(AND('[1]PWS Information'!$E$10="CWS",Q344="Non-Lead",S344="")),
(AND('[1]PWS Information'!$E$10="CWS",Q344="Non-Lead",S344="No")),
(AND('[1]PWS Information'!$E$10="CWS",Q344="Non-Lead",S344="Don't Know")),
(AND('[1]PWS Information'!$E$10="CWS",Q344="Non-Lead", J344="Non-Lead - Copper", S344="Yes", L344="Between 1989 and 2014")),
(AND('[1]PWS Information'!$E$10="CWS",Q344="Non-Lead", J344="Non-Lead - Copper", S344="Yes", L344="After 2014")),
(AND('[1]PWS Information'!$E$10="CWS",Q344="Non-Lead", J344="Non-Lead - Copper", S344="Yes", L344="Unknown")),
(AND('[1]PWS Information'!$E$10="CWS",Q344="Non-Lead", N344="Non-Lead - Copper", S344="Yes", O344="Between 1989 and 2014")),
(AND('[1]PWS Information'!$E$10="CWS",Q344="Non-Lead", N344="Non-Lead - Copper", S344="Yes", O344="After 2014")),
(AND('[1]PWS Information'!$E$10="CWS",Q344="Non-Lead", N344="Non-Lead - Copper", S344="Yes", O344="Unknown")),
(AND('[1]PWS Information'!$E$10="CWS",Q344="Unknown")),
(AND('[1]PWS Information'!$E$10="NTNC",Q344="Unknown")))),"Tier 5",
"")))))</f>
        <v>Tier 5</v>
      </c>
      <c r="Z344" s="71"/>
      <c r="AA344" s="71"/>
    </row>
    <row r="345" spans="1:27" ht="57.6" x14ac:dyDescent="0.3">
      <c r="A345" s="1"/>
      <c r="B345" s="70">
        <v>16232633</v>
      </c>
      <c r="C345" s="73">
        <v>70</v>
      </c>
      <c r="D345" s="74" t="s">
        <v>201</v>
      </c>
      <c r="E345" s="74" t="s">
        <v>125</v>
      </c>
      <c r="F345" s="74">
        <v>78656</v>
      </c>
      <c r="G345" s="78">
        <v>10026847</v>
      </c>
      <c r="H345" s="63">
        <v>29.936661099999998</v>
      </c>
      <c r="I345" s="64">
        <v>-97.782094444444397</v>
      </c>
      <c r="J345" s="65" t="s">
        <v>57</v>
      </c>
      <c r="K345" s="66" t="s">
        <v>51</v>
      </c>
      <c r="L345" s="62" t="s">
        <v>52</v>
      </c>
      <c r="M345" s="69"/>
      <c r="N345" s="65" t="s">
        <v>50</v>
      </c>
      <c r="O345" s="66" t="s">
        <v>52</v>
      </c>
      <c r="P345" s="69"/>
      <c r="Q345" s="55" t="str">
        <f t="shared" si="5"/>
        <v>Non-Lead</v>
      </c>
      <c r="R345" s="70" t="s">
        <v>51</v>
      </c>
      <c r="S345" s="70" t="s">
        <v>51</v>
      </c>
      <c r="T345" s="70"/>
      <c r="U345" s="71" t="s">
        <v>53</v>
      </c>
      <c r="V345" s="71" t="s">
        <v>51</v>
      </c>
      <c r="W345" s="71" t="s">
        <v>51</v>
      </c>
      <c r="X345" s="71" t="s">
        <v>51</v>
      </c>
      <c r="Y345" s="72" t="str">
        <f>IF((OR((AND('[1]PWS Information'!$E$10="CWS",U345="Single Family Residence",Q345="Lead")),
(AND('[1]PWS Information'!$E$10="CWS",U345="Multiple Family Residence",'[1]PWS Information'!$E$11="Yes",Q345="Lead")),
(AND('[1]PWS Information'!$E$10="NTNC",Q345="Lead")))),"Tier 1",
IF((OR((AND('[1]PWS Information'!$E$10="CWS",U345="Multiple Family Residence",'[1]PWS Information'!$E$11="No",Q345="Lead")),
(AND('[1]PWS Information'!$E$10="CWS",U345="Other",Q345="Lead")),
(AND('[1]PWS Information'!$E$10="CWS",U345="Building",Q345="Lead")))),"Tier 2",
IF((OR((AND('[1]PWS Information'!$E$10="CWS",U345="Single Family Residence",Q345="Galvanized Requiring Replacement")),
(AND('[1]PWS Information'!$E$10="CWS",U345="Single Family Residence",Q345="Galvanized Requiring Replacement",R345="Yes")),
(AND('[1]PWS Information'!$E$10="NTNC",Q345="Galvanized Requiring Replacement")),
(AND('[1]PWS Information'!$E$10="NTNC",U345="Single Family Residence",R345="Yes")))),"Tier 3",
IF((OR((AND('[1]PWS Information'!$E$10="CWS",U345="Single Family Residence",S345="Yes",Q345="Non-Lead", J345="Non-Lead - Copper",L345="Before 1989")),
(AND('[1]PWS Information'!$E$10="CWS",U345="Single Family Residence",S345="Yes",Q345="Non-Lead", N345="Non-Lead - Copper",O345="Before 1989")))),"Tier 4",
IF((OR((AND('[1]PWS Information'!$E$10="NTNC",Q345="Non-Lead")),
(AND('[1]PWS Information'!$E$10="CWS",Q345="Non-Lead",S345="")),
(AND('[1]PWS Information'!$E$10="CWS",Q345="Non-Lead",S345="No")),
(AND('[1]PWS Information'!$E$10="CWS",Q345="Non-Lead",S345="Don't Know")),
(AND('[1]PWS Information'!$E$10="CWS",Q345="Non-Lead", J345="Non-Lead - Copper", S345="Yes", L345="Between 1989 and 2014")),
(AND('[1]PWS Information'!$E$10="CWS",Q345="Non-Lead", J345="Non-Lead - Copper", S345="Yes", L345="After 2014")),
(AND('[1]PWS Information'!$E$10="CWS",Q345="Non-Lead", J345="Non-Lead - Copper", S345="Yes", L345="Unknown")),
(AND('[1]PWS Information'!$E$10="CWS",Q345="Non-Lead", N345="Non-Lead - Copper", S345="Yes", O345="Between 1989 and 2014")),
(AND('[1]PWS Information'!$E$10="CWS",Q345="Non-Lead", N345="Non-Lead - Copper", S345="Yes", O345="After 2014")),
(AND('[1]PWS Information'!$E$10="CWS",Q345="Non-Lead", N345="Non-Lead - Copper", S345="Yes", O345="Unknown")),
(AND('[1]PWS Information'!$E$10="CWS",Q345="Unknown")),
(AND('[1]PWS Information'!$E$10="NTNC",Q345="Unknown")))),"Tier 5",
"")))))</f>
        <v>Tier 5</v>
      </c>
      <c r="Z345" s="71"/>
      <c r="AA345" s="71"/>
    </row>
    <row r="346" spans="1:27" ht="57.6" x14ac:dyDescent="0.3">
      <c r="A346" s="17"/>
      <c r="B346" s="70">
        <v>16521916</v>
      </c>
      <c r="C346" s="73">
        <v>200</v>
      </c>
      <c r="D346" s="74" t="s">
        <v>201</v>
      </c>
      <c r="E346" s="74" t="s">
        <v>128</v>
      </c>
      <c r="F346" s="74">
        <v>78640</v>
      </c>
      <c r="G346" s="78"/>
      <c r="H346" s="63">
        <v>29.939769399999999</v>
      </c>
      <c r="I346" s="64">
        <v>-97.781000000000006</v>
      </c>
      <c r="J346" s="65" t="s">
        <v>57</v>
      </c>
      <c r="K346" s="66" t="s">
        <v>51</v>
      </c>
      <c r="L346" s="62" t="s">
        <v>58</v>
      </c>
      <c r="M346" s="69"/>
      <c r="N346" s="65" t="s">
        <v>50</v>
      </c>
      <c r="O346" s="66" t="s">
        <v>58</v>
      </c>
      <c r="P346" s="69"/>
      <c r="Q346" s="55" t="str">
        <f t="shared" si="5"/>
        <v>Non-Lead</v>
      </c>
      <c r="R346" s="70" t="s">
        <v>51</v>
      </c>
      <c r="S346" s="70" t="s">
        <v>51</v>
      </c>
      <c r="T346" s="70"/>
      <c r="U346" s="71" t="s">
        <v>53</v>
      </c>
      <c r="V346" s="71" t="s">
        <v>51</v>
      </c>
      <c r="W346" s="71" t="s">
        <v>51</v>
      </c>
      <c r="X346" s="71" t="s">
        <v>51</v>
      </c>
      <c r="Y346" s="72" t="str">
        <f>IF((OR((AND('[1]PWS Information'!$E$10="CWS",U346="Single Family Residence",Q346="Lead")),
(AND('[1]PWS Information'!$E$10="CWS",U346="Multiple Family Residence",'[1]PWS Information'!$E$11="Yes",Q346="Lead")),
(AND('[1]PWS Information'!$E$10="NTNC",Q346="Lead")))),"Tier 1",
IF((OR((AND('[1]PWS Information'!$E$10="CWS",U346="Multiple Family Residence",'[1]PWS Information'!$E$11="No",Q346="Lead")),
(AND('[1]PWS Information'!$E$10="CWS",U346="Other",Q346="Lead")),
(AND('[1]PWS Information'!$E$10="CWS",U346="Building",Q346="Lead")))),"Tier 2",
IF((OR((AND('[1]PWS Information'!$E$10="CWS",U346="Single Family Residence",Q346="Galvanized Requiring Replacement")),
(AND('[1]PWS Information'!$E$10="CWS",U346="Single Family Residence",Q346="Galvanized Requiring Replacement",R346="Yes")),
(AND('[1]PWS Information'!$E$10="NTNC",Q346="Galvanized Requiring Replacement")),
(AND('[1]PWS Information'!$E$10="NTNC",U346="Single Family Residence",R346="Yes")))),"Tier 3",
IF((OR((AND('[1]PWS Information'!$E$10="CWS",U346="Single Family Residence",S346="Yes",Q346="Non-Lead", J346="Non-Lead - Copper",L346="Before 1989")),
(AND('[1]PWS Information'!$E$10="CWS",U346="Single Family Residence",S346="Yes",Q346="Non-Lead", N346="Non-Lead - Copper",O346="Before 1989")))),"Tier 4",
IF((OR((AND('[1]PWS Information'!$E$10="NTNC",Q346="Non-Lead")),
(AND('[1]PWS Information'!$E$10="CWS",Q346="Non-Lead",S346="")),
(AND('[1]PWS Information'!$E$10="CWS",Q346="Non-Lead",S346="No")),
(AND('[1]PWS Information'!$E$10="CWS",Q346="Non-Lead",S346="Don't Know")),
(AND('[1]PWS Information'!$E$10="CWS",Q346="Non-Lead", J346="Non-Lead - Copper", S346="Yes", L346="Between 1989 and 2014")),
(AND('[1]PWS Information'!$E$10="CWS",Q346="Non-Lead", J346="Non-Lead - Copper", S346="Yes", L346="After 2014")),
(AND('[1]PWS Information'!$E$10="CWS",Q346="Non-Lead", J346="Non-Lead - Copper", S346="Yes", L346="Unknown")),
(AND('[1]PWS Information'!$E$10="CWS",Q346="Non-Lead", N346="Non-Lead - Copper", S346="Yes", O346="Between 1989 and 2014")),
(AND('[1]PWS Information'!$E$10="CWS",Q346="Non-Lead", N346="Non-Lead - Copper", S346="Yes", O346="After 2014")),
(AND('[1]PWS Information'!$E$10="CWS",Q346="Non-Lead", N346="Non-Lead - Copper", S346="Yes", O346="Unknown")),
(AND('[1]PWS Information'!$E$10="CWS",Q346="Unknown")),
(AND('[1]PWS Information'!$E$10="NTNC",Q346="Unknown")))),"Tier 5",
"")))))</f>
        <v>Tier 5</v>
      </c>
      <c r="Z346" s="71"/>
      <c r="AA346" s="71"/>
    </row>
    <row r="347" spans="1:27" ht="57.6" x14ac:dyDescent="0.3">
      <c r="A347" s="1"/>
      <c r="B347" s="70">
        <v>10730943</v>
      </c>
      <c r="C347" s="73">
        <v>105</v>
      </c>
      <c r="D347" s="74" t="s">
        <v>201</v>
      </c>
      <c r="E347" s="74" t="s">
        <v>125</v>
      </c>
      <c r="F347" s="74">
        <v>78656</v>
      </c>
      <c r="G347" s="78"/>
      <c r="H347" s="63">
        <v>29.937958299999998</v>
      </c>
      <c r="I347" s="64">
        <v>-97.782566666666597</v>
      </c>
      <c r="J347" s="65" t="s">
        <v>57</v>
      </c>
      <c r="K347" s="66" t="s">
        <v>51</v>
      </c>
      <c r="L347" s="62" t="s">
        <v>58</v>
      </c>
      <c r="M347" s="69"/>
      <c r="N347" s="65" t="s">
        <v>50</v>
      </c>
      <c r="O347" s="66" t="s">
        <v>58</v>
      </c>
      <c r="P347" s="69"/>
      <c r="Q347" s="55" t="str">
        <f t="shared" si="5"/>
        <v>Non-Lead</v>
      </c>
      <c r="R347" s="70" t="s">
        <v>51</v>
      </c>
      <c r="S347" s="70" t="s">
        <v>51</v>
      </c>
      <c r="T347" s="70"/>
      <c r="U347" s="71" t="s">
        <v>53</v>
      </c>
      <c r="V347" s="71" t="s">
        <v>51</v>
      </c>
      <c r="W347" s="71" t="s">
        <v>51</v>
      </c>
      <c r="X347" s="71" t="s">
        <v>51</v>
      </c>
      <c r="Y347" s="72" t="str">
        <f>IF((OR((AND('[1]PWS Information'!$E$10="CWS",U347="Single Family Residence",Q347="Lead")),
(AND('[1]PWS Information'!$E$10="CWS",U347="Multiple Family Residence",'[1]PWS Information'!$E$11="Yes",Q347="Lead")),
(AND('[1]PWS Information'!$E$10="NTNC",Q347="Lead")))),"Tier 1",
IF((OR((AND('[1]PWS Information'!$E$10="CWS",U347="Multiple Family Residence",'[1]PWS Information'!$E$11="No",Q347="Lead")),
(AND('[1]PWS Information'!$E$10="CWS",U347="Other",Q347="Lead")),
(AND('[1]PWS Information'!$E$10="CWS",U347="Building",Q347="Lead")))),"Tier 2",
IF((OR((AND('[1]PWS Information'!$E$10="CWS",U347="Single Family Residence",Q347="Galvanized Requiring Replacement")),
(AND('[1]PWS Information'!$E$10="CWS",U347="Single Family Residence",Q347="Galvanized Requiring Replacement",R347="Yes")),
(AND('[1]PWS Information'!$E$10="NTNC",Q347="Galvanized Requiring Replacement")),
(AND('[1]PWS Information'!$E$10="NTNC",U347="Single Family Residence",R347="Yes")))),"Tier 3",
IF((OR((AND('[1]PWS Information'!$E$10="CWS",U347="Single Family Residence",S347="Yes",Q347="Non-Lead", J347="Non-Lead - Copper",L347="Before 1989")),
(AND('[1]PWS Information'!$E$10="CWS",U347="Single Family Residence",S347="Yes",Q347="Non-Lead", N347="Non-Lead - Copper",O347="Before 1989")))),"Tier 4",
IF((OR((AND('[1]PWS Information'!$E$10="NTNC",Q347="Non-Lead")),
(AND('[1]PWS Information'!$E$10="CWS",Q347="Non-Lead",S347="")),
(AND('[1]PWS Information'!$E$10="CWS",Q347="Non-Lead",S347="No")),
(AND('[1]PWS Information'!$E$10="CWS",Q347="Non-Lead",S347="Don't Know")),
(AND('[1]PWS Information'!$E$10="CWS",Q347="Non-Lead", J347="Non-Lead - Copper", S347="Yes", L347="Between 1989 and 2014")),
(AND('[1]PWS Information'!$E$10="CWS",Q347="Non-Lead", J347="Non-Lead - Copper", S347="Yes", L347="After 2014")),
(AND('[1]PWS Information'!$E$10="CWS",Q347="Non-Lead", J347="Non-Lead - Copper", S347="Yes", L347="Unknown")),
(AND('[1]PWS Information'!$E$10="CWS",Q347="Non-Lead", N347="Non-Lead - Copper", S347="Yes", O347="Between 1989 and 2014")),
(AND('[1]PWS Information'!$E$10="CWS",Q347="Non-Lead", N347="Non-Lead - Copper", S347="Yes", O347="After 2014")),
(AND('[1]PWS Information'!$E$10="CWS",Q347="Non-Lead", N347="Non-Lead - Copper", S347="Yes", O347="Unknown")),
(AND('[1]PWS Information'!$E$10="CWS",Q347="Unknown")),
(AND('[1]PWS Information'!$E$10="NTNC",Q347="Unknown")))),"Tier 5",
"")))))</f>
        <v>Tier 5</v>
      </c>
      <c r="Z347" s="71"/>
      <c r="AA347" s="71"/>
    </row>
    <row r="348" spans="1:27" ht="57.6" x14ac:dyDescent="0.3">
      <c r="A348" s="1"/>
      <c r="B348" s="70">
        <v>10710378</v>
      </c>
      <c r="C348" s="73">
        <v>155</v>
      </c>
      <c r="D348" s="74" t="s">
        <v>202</v>
      </c>
      <c r="E348" s="74" t="s">
        <v>128</v>
      </c>
      <c r="F348" s="74">
        <v>78640</v>
      </c>
      <c r="G348" s="78"/>
      <c r="H348" s="63">
        <v>29.937313899999999</v>
      </c>
      <c r="I348" s="64">
        <v>-97.781508333333306</v>
      </c>
      <c r="J348" s="65" t="s">
        <v>57</v>
      </c>
      <c r="K348" s="66" t="s">
        <v>51</v>
      </c>
      <c r="L348" s="62" t="s">
        <v>58</v>
      </c>
      <c r="M348" s="69"/>
      <c r="N348" s="65" t="s">
        <v>50</v>
      </c>
      <c r="O348" s="66" t="s">
        <v>58</v>
      </c>
      <c r="P348" s="69"/>
      <c r="Q348" s="55" t="str">
        <f t="shared" si="5"/>
        <v>Non-Lead</v>
      </c>
      <c r="R348" s="70" t="s">
        <v>51</v>
      </c>
      <c r="S348" s="70" t="s">
        <v>51</v>
      </c>
      <c r="T348" s="70"/>
      <c r="U348" s="71" t="s">
        <v>53</v>
      </c>
      <c r="V348" s="71" t="s">
        <v>51</v>
      </c>
      <c r="W348" s="71" t="s">
        <v>51</v>
      </c>
      <c r="X348" s="71" t="s">
        <v>51</v>
      </c>
      <c r="Y348" s="72" t="str">
        <f>IF((OR((AND('[1]PWS Information'!$E$10="CWS",U348="Single Family Residence",Q348="Lead")),
(AND('[1]PWS Information'!$E$10="CWS",U348="Multiple Family Residence",'[1]PWS Information'!$E$11="Yes",Q348="Lead")),
(AND('[1]PWS Information'!$E$10="NTNC",Q348="Lead")))),"Tier 1",
IF((OR((AND('[1]PWS Information'!$E$10="CWS",U348="Multiple Family Residence",'[1]PWS Information'!$E$11="No",Q348="Lead")),
(AND('[1]PWS Information'!$E$10="CWS",U348="Other",Q348="Lead")),
(AND('[1]PWS Information'!$E$10="CWS",U348="Building",Q348="Lead")))),"Tier 2",
IF((OR((AND('[1]PWS Information'!$E$10="CWS",U348="Single Family Residence",Q348="Galvanized Requiring Replacement")),
(AND('[1]PWS Information'!$E$10="CWS",U348="Single Family Residence",Q348="Galvanized Requiring Replacement",R348="Yes")),
(AND('[1]PWS Information'!$E$10="NTNC",Q348="Galvanized Requiring Replacement")),
(AND('[1]PWS Information'!$E$10="NTNC",U348="Single Family Residence",R348="Yes")))),"Tier 3",
IF((OR((AND('[1]PWS Information'!$E$10="CWS",U348="Single Family Residence",S348="Yes",Q348="Non-Lead", J348="Non-Lead - Copper",L348="Before 1989")),
(AND('[1]PWS Information'!$E$10="CWS",U348="Single Family Residence",S348="Yes",Q348="Non-Lead", N348="Non-Lead - Copper",O348="Before 1989")))),"Tier 4",
IF((OR((AND('[1]PWS Information'!$E$10="NTNC",Q348="Non-Lead")),
(AND('[1]PWS Information'!$E$10="CWS",Q348="Non-Lead",S348="")),
(AND('[1]PWS Information'!$E$10="CWS",Q348="Non-Lead",S348="No")),
(AND('[1]PWS Information'!$E$10="CWS",Q348="Non-Lead",S348="Don't Know")),
(AND('[1]PWS Information'!$E$10="CWS",Q348="Non-Lead", J348="Non-Lead - Copper", S348="Yes", L348="Between 1989 and 2014")),
(AND('[1]PWS Information'!$E$10="CWS",Q348="Non-Lead", J348="Non-Lead - Copper", S348="Yes", L348="After 2014")),
(AND('[1]PWS Information'!$E$10="CWS",Q348="Non-Lead", J348="Non-Lead - Copper", S348="Yes", L348="Unknown")),
(AND('[1]PWS Information'!$E$10="CWS",Q348="Non-Lead", N348="Non-Lead - Copper", S348="Yes", O348="Between 1989 and 2014")),
(AND('[1]PWS Information'!$E$10="CWS",Q348="Non-Lead", N348="Non-Lead - Copper", S348="Yes", O348="After 2014")),
(AND('[1]PWS Information'!$E$10="CWS",Q348="Non-Lead", N348="Non-Lead - Copper", S348="Yes", O348="Unknown")),
(AND('[1]PWS Information'!$E$10="CWS",Q348="Unknown")),
(AND('[1]PWS Information'!$E$10="NTNC",Q348="Unknown")))),"Tier 5",
"")))))</f>
        <v>Tier 5</v>
      </c>
      <c r="Z348" s="71"/>
      <c r="AA348" s="71"/>
    </row>
    <row r="349" spans="1:27" ht="57.6" x14ac:dyDescent="0.3">
      <c r="A349" s="1"/>
      <c r="B349" s="70">
        <v>15503180</v>
      </c>
      <c r="C349" s="73">
        <v>215</v>
      </c>
      <c r="D349" s="74" t="s">
        <v>202</v>
      </c>
      <c r="E349" s="74" t="s">
        <v>125</v>
      </c>
      <c r="F349" s="74">
        <v>78656</v>
      </c>
      <c r="G349" s="78">
        <v>11312522</v>
      </c>
      <c r="H349" s="63">
        <v>29.9370333</v>
      </c>
      <c r="I349" s="64">
        <v>-97.779416666666606</v>
      </c>
      <c r="J349" s="65" t="s">
        <v>57</v>
      </c>
      <c r="K349" s="66" t="s">
        <v>51</v>
      </c>
      <c r="L349" s="62" t="s">
        <v>58</v>
      </c>
      <c r="M349" s="69"/>
      <c r="N349" s="65" t="s">
        <v>50</v>
      </c>
      <c r="O349" s="66" t="s">
        <v>58</v>
      </c>
      <c r="P349" s="69"/>
      <c r="Q349" s="55" t="str">
        <f t="shared" si="5"/>
        <v>Non-Lead</v>
      </c>
      <c r="R349" s="70" t="s">
        <v>51</v>
      </c>
      <c r="S349" s="70" t="s">
        <v>51</v>
      </c>
      <c r="T349" s="70"/>
      <c r="U349" s="71" t="s">
        <v>53</v>
      </c>
      <c r="V349" s="71" t="s">
        <v>51</v>
      </c>
      <c r="W349" s="71" t="s">
        <v>51</v>
      </c>
      <c r="X349" s="71" t="s">
        <v>51</v>
      </c>
      <c r="Y349" s="72" t="str">
        <f>IF((OR((AND('[1]PWS Information'!$E$10="CWS",U349="Single Family Residence",Q349="Lead")),
(AND('[1]PWS Information'!$E$10="CWS",U349="Multiple Family Residence",'[1]PWS Information'!$E$11="Yes",Q349="Lead")),
(AND('[1]PWS Information'!$E$10="NTNC",Q349="Lead")))),"Tier 1",
IF((OR((AND('[1]PWS Information'!$E$10="CWS",U349="Multiple Family Residence",'[1]PWS Information'!$E$11="No",Q349="Lead")),
(AND('[1]PWS Information'!$E$10="CWS",U349="Other",Q349="Lead")),
(AND('[1]PWS Information'!$E$10="CWS",U349="Building",Q349="Lead")))),"Tier 2",
IF((OR((AND('[1]PWS Information'!$E$10="CWS",U349="Single Family Residence",Q349="Galvanized Requiring Replacement")),
(AND('[1]PWS Information'!$E$10="CWS",U349="Single Family Residence",Q349="Galvanized Requiring Replacement",R349="Yes")),
(AND('[1]PWS Information'!$E$10="NTNC",Q349="Galvanized Requiring Replacement")),
(AND('[1]PWS Information'!$E$10="NTNC",U349="Single Family Residence",R349="Yes")))),"Tier 3",
IF((OR((AND('[1]PWS Information'!$E$10="CWS",U349="Single Family Residence",S349="Yes",Q349="Non-Lead", J349="Non-Lead - Copper",L349="Before 1989")),
(AND('[1]PWS Information'!$E$10="CWS",U349="Single Family Residence",S349="Yes",Q349="Non-Lead", N349="Non-Lead - Copper",O349="Before 1989")))),"Tier 4",
IF((OR((AND('[1]PWS Information'!$E$10="NTNC",Q349="Non-Lead")),
(AND('[1]PWS Information'!$E$10="CWS",Q349="Non-Lead",S349="")),
(AND('[1]PWS Information'!$E$10="CWS",Q349="Non-Lead",S349="No")),
(AND('[1]PWS Information'!$E$10="CWS",Q349="Non-Lead",S349="Don't Know")),
(AND('[1]PWS Information'!$E$10="CWS",Q349="Non-Lead", J349="Non-Lead - Copper", S349="Yes", L349="Between 1989 and 2014")),
(AND('[1]PWS Information'!$E$10="CWS",Q349="Non-Lead", J349="Non-Lead - Copper", S349="Yes", L349="After 2014")),
(AND('[1]PWS Information'!$E$10="CWS",Q349="Non-Lead", J349="Non-Lead - Copper", S349="Yes", L349="Unknown")),
(AND('[1]PWS Information'!$E$10="CWS",Q349="Non-Lead", N349="Non-Lead - Copper", S349="Yes", O349="Between 1989 and 2014")),
(AND('[1]PWS Information'!$E$10="CWS",Q349="Non-Lead", N349="Non-Lead - Copper", S349="Yes", O349="After 2014")),
(AND('[1]PWS Information'!$E$10="CWS",Q349="Non-Lead", N349="Non-Lead - Copper", S349="Yes", O349="Unknown")),
(AND('[1]PWS Information'!$E$10="CWS",Q349="Unknown")),
(AND('[1]PWS Information'!$E$10="NTNC",Q349="Unknown")))),"Tier 5",
"")))))</f>
        <v>Tier 5</v>
      </c>
      <c r="Z349" s="71"/>
      <c r="AA349" s="71"/>
    </row>
    <row r="350" spans="1:27" ht="57.6" x14ac:dyDescent="0.3">
      <c r="A350" s="17"/>
      <c r="B350" s="70">
        <v>10031869</v>
      </c>
      <c r="C350" s="73">
        <v>275</v>
      </c>
      <c r="D350" s="74" t="s">
        <v>202</v>
      </c>
      <c r="E350" s="74" t="s">
        <v>125</v>
      </c>
      <c r="F350" s="74">
        <v>78656</v>
      </c>
      <c r="G350" s="78"/>
      <c r="H350" s="63">
        <v>29.937686100000001</v>
      </c>
      <c r="I350" s="64">
        <v>-97.778724999999994</v>
      </c>
      <c r="J350" s="65" t="s">
        <v>57</v>
      </c>
      <c r="K350" s="66" t="s">
        <v>51</v>
      </c>
      <c r="L350" s="62" t="s">
        <v>58</v>
      </c>
      <c r="M350" s="69"/>
      <c r="N350" s="65" t="s">
        <v>50</v>
      </c>
      <c r="O350" s="66" t="s">
        <v>58</v>
      </c>
      <c r="P350" s="69"/>
      <c r="Q350" s="55" t="str">
        <f t="shared" si="5"/>
        <v>Non-Lead</v>
      </c>
      <c r="R350" s="70" t="s">
        <v>51</v>
      </c>
      <c r="S350" s="70" t="s">
        <v>51</v>
      </c>
      <c r="T350" s="70"/>
      <c r="U350" s="71" t="s">
        <v>53</v>
      </c>
      <c r="V350" s="71" t="s">
        <v>51</v>
      </c>
      <c r="W350" s="71" t="s">
        <v>51</v>
      </c>
      <c r="X350" s="71" t="s">
        <v>51</v>
      </c>
      <c r="Y350" s="72" t="str">
        <f>IF((OR((AND('[1]PWS Information'!$E$10="CWS",U350="Single Family Residence",Q350="Lead")),
(AND('[1]PWS Information'!$E$10="CWS",U350="Multiple Family Residence",'[1]PWS Information'!$E$11="Yes",Q350="Lead")),
(AND('[1]PWS Information'!$E$10="NTNC",Q350="Lead")))),"Tier 1",
IF((OR((AND('[1]PWS Information'!$E$10="CWS",U350="Multiple Family Residence",'[1]PWS Information'!$E$11="No",Q350="Lead")),
(AND('[1]PWS Information'!$E$10="CWS",U350="Other",Q350="Lead")),
(AND('[1]PWS Information'!$E$10="CWS",U350="Building",Q350="Lead")))),"Tier 2",
IF((OR((AND('[1]PWS Information'!$E$10="CWS",U350="Single Family Residence",Q350="Galvanized Requiring Replacement")),
(AND('[1]PWS Information'!$E$10="CWS",U350="Single Family Residence",Q350="Galvanized Requiring Replacement",R350="Yes")),
(AND('[1]PWS Information'!$E$10="NTNC",Q350="Galvanized Requiring Replacement")),
(AND('[1]PWS Information'!$E$10="NTNC",U350="Single Family Residence",R350="Yes")))),"Tier 3",
IF((OR((AND('[1]PWS Information'!$E$10="CWS",U350="Single Family Residence",S350="Yes",Q350="Non-Lead", J350="Non-Lead - Copper",L350="Before 1989")),
(AND('[1]PWS Information'!$E$10="CWS",U350="Single Family Residence",S350="Yes",Q350="Non-Lead", N350="Non-Lead - Copper",O350="Before 1989")))),"Tier 4",
IF((OR((AND('[1]PWS Information'!$E$10="NTNC",Q350="Non-Lead")),
(AND('[1]PWS Information'!$E$10="CWS",Q350="Non-Lead",S350="")),
(AND('[1]PWS Information'!$E$10="CWS",Q350="Non-Lead",S350="No")),
(AND('[1]PWS Information'!$E$10="CWS",Q350="Non-Lead",S350="Don't Know")),
(AND('[1]PWS Information'!$E$10="CWS",Q350="Non-Lead", J350="Non-Lead - Copper", S350="Yes", L350="Between 1989 and 2014")),
(AND('[1]PWS Information'!$E$10="CWS",Q350="Non-Lead", J350="Non-Lead - Copper", S350="Yes", L350="After 2014")),
(AND('[1]PWS Information'!$E$10="CWS",Q350="Non-Lead", J350="Non-Lead - Copper", S350="Yes", L350="Unknown")),
(AND('[1]PWS Information'!$E$10="CWS",Q350="Non-Lead", N350="Non-Lead - Copper", S350="Yes", O350="Between 1989 and 2014")),
(AND('[1]PWS Information'!$E$10="CWS",Q350="Non-Lead", N350="Non-Lead - Copper", S350="Yes", O350="After 2014")),
(AND('[1]PWS Information'!$E$10="CWS",Q350="Non-Lead", N350="Non-Lead - Copper", S350="Yes", O350="Unknown")),
(AND('[1]PWS Information'!$E$10="CWS",Q350="Unknown")),
(AND('[1]PWS Information'!$E$10="NTNC",Q350="Unknown")))),"Tier 5",
"")))))</f>
        <v>Tier 5</v>
      </c>
      <c r="Z350" s="71"/>
      <c r="AA350" s="71"/>
    </row>
    <row r="351" spans="1:27" ht="57.6" x14ac:dyDescent="0.3">
      <c r="A351" s="1"/>
      <c r="B351" s="70">
        <v>15651995</v>
      </c>
      <c r="C351" s="73">
        <v>182</v>
      </c>
      <c r="D351" s="74" t="s">
        <v>203</v>
      </c>
      <c r="E351" s="74" t="s">
        <v>125</v>
      </c>
      <c r="F351" s="74">
        <v>78656</v>
      </c>
      <c r="G351" s="78">
        <v>12774762</v>
      </c>
      <c r="H351" s="63">
        <v>29.943850000000001</v>
      </c>
      <c r="I351" s="64">
        <v>-97.768722222222195</v>
      </c>
      <c r="J351" s="65" t="s">
        <v>57</v>
      </c>
      <c r="K351" s="66" t="s">
        <v>51</v>
      </c>
      <c r="L351" s="62" t="s">
        <v>58</v>
      </c>
      <c r="M351" s="69"/>
      <c r="N351" s="65" t="s">
        <v>50</v>
      </c>
      <c r="O351" s="66" t="s">
        <v>58</v>
      </c>
      <c r="P351" s="69"/>
      <c r="Q351" s="55" t="str">
        <f t="shared" si="5"/>
        <v>Non-Lead</v>
      </c>
      <c r="R351" s="70" t="s">
        <v>51</v>
      </c>
      <c r="S351" s="70" t="s">
        <v>51</v>
      </c>
      <c r="T351" s="70"/>
      <c r="U351" s="71" t="s">
        <v>53</v>
      </c>
      <c r="V351" s="71" t="s">
        <v>51</v>
      </c>
      <c r="W351" s="71" t="s">
        <v>51</v>
      </c>
      <c r="X351" s="71" t="s">
        <v>51</v>
      </c>
      <c r="Y351" s="72" t="str">
        <f>IF((OR((AND('[1]PWS Information'!$E$10="CWS",U351="Single Family Residence",Q351="Lead")),
(AND('[1]PWS Information'!$E$10="CWS",U351="Multiple Family Residence",'[1]PWS Information'!$E$11="Yes",Q351="Lead")),
(AND('[1]PWS Information'!$E$10="NTNC",Q351="Lead")))),"Tier 1",
IF((OR((AND('[1]PWS Information'!$E$10="CWS",U351="Multiple Family Residence",'[1]PWS Information'!$E$11="No",Q351="Lead")),
(AND('[1]PWS Information'!$E$10="CWS",U351="Other",Q351="Lead")),
(AND('[1]PWS Information'!$E$10="CWS",U351="Building",Q351="Lead")))),"Tier 2",
IF((OR((AND('[1]PWS Information'!$E$10="CWS",U351="Single Family Residence",Q351="Galvanized Requiring Replacement")),
(AND('[1]PWS Information'!$E$10="CWS",U351="Single Family Residence",Q351="Galvanized Requiring Replacement",R351="Yes")),
(AND('[1]PWS Information'!$E$10="NTNC",Q351="Galvanized Requiring Replacement")),
(AND('[1]PWS Information'!$E$10="NTNC",U351="Single Family Residence",R351="Yes")))),"Tier 3",
IF((OR((AND('[1]PWS Information'!$E$10="CWS",U351="Single Family Residence",S351="Yes",Q351="Non-Lead", J351="Non-Lead - Copper",L351="Before 1989")),
(AND('[1]PWS Information'!$E$10="CWS",U351="Single Family Residence",S351="Yes",Q351="Non-Lead", N351="Non-Lead - Copper",O351="Before 1989")))),"Tier 4",
IF((OR((AND('[1]PWS Information'!$E$10="NTNC",Q351="Non-Lead")),
(AND('[1]PWS Information'!$E$10="CWS",Q351="Non-Lead",S351="")),
(AND('[1]PWS Information'!$E$10="CWS",Q351="Non-Lead",S351="No")),
(AND('[1]PWS Information'!$E$10="CWS",Q351="Non-Lead",S351="Don't Know")),
(AND('[1]PWS Information'!$E$10="CWS",Q351="Non-Lead", J351="Non-Lead - Copper", S351="Yes", L351="Between 1989 and 2014")),
(AND('[1]PWS Information'!$E$10="CWS",Q351="Non-Lead", J351="Non-Lead - Copper", S351="Yes", L351="After 2014")),
(AND('[1]PWS Information'!$E$10="CWS",Q351="Non-Lead", J351="Non-Lead - Copper", S351="Yes", L351="Unknown")),
(AND('[1]PWS Information'!$E$10="CWS",Q351="Non-Lead", N351="Non-Lead - Copper", S351="Yes", O351="Between 1989 and 2014")),
(AND('[1]PWS Information'!$E$10="CWS",Q351="Non-Lead", N351="Non-Lead - Copper", S351="Yes", O351="After 2014")),
(AND('[1]PWS Information'!$E$10="CWS",Q351="Non-Lead", N351="Non-Lead - Copper", S351="Yes", O351="Unknown")),
(AND('[1]PWS Information'!$E$10="CWS",Q351="Unknown")),
(AND('[1]PWS Information'!$E$10="NTNC",Q351="Unknown")))),"Tier 5",
"")))))</f>
        <v>Tier 5</v>
      </c>
      <c r="Z351" s="71"/>
      <c r="AA351" s="71"/>
    </row>
    <row r="352" spans="1:27" ht="57.6" x14ac:dyDescent="0.3">
      <c r="A352" s="1"/>
      <c r="B352" s="70">
        <v>15651711</v>
      </c>
      <c r="C352" s="73">
        <v>162</v>
      </c>
      <c r="D352" s="74" t="s">
        <v>203</v>
      </c>
      <c r="E352" s="74" t="s">
        <v>125</v>
      </c>
      <c r="F352" s="74">
        <v>78656</v>
      </c>
      <c r="G352" s="78" t="s">
        <v>204</v>
      </c>
      <c r="H352" s="63">
        <v>29.944577800000001</v>
      </c>
      <c r="I352" s="64">
        <v>-97.768897222222193</v>
      </c>
      <c r="J352" s="65" t="s">
        <v>57</v>
      </c>
      <c r="K352" s="66" t="s">
        <v>51</v>
      </c>
      <c r="L352" s="62" t="s">
        <v>58</v>
      </c>
      <c r="M352" s="69"/>
      <c r="N352" s="65" t="s">
        <v>50</v>
      </c>
      <c r="O352" s="66" t="s">
        <v>58</v>
      </c>
      <c r="P352" s="69"/>
      <c r="Q352" s="55" t="str">
        <f t="shared" si="5"/>
        <v>Non-Lead</v>
      </c>
      <c r="R352" s="70" t="s">
        <v>51</v>
      </c>
      <c r="S352" s="70" t="s">
        <v>51</v>
      </c>
      <c r="T352" s="70"/>
      <c r="U352" s="71" t="s">
        <v>53</v>
      </c>
      <c r="V352" s="71" t="s">
        <v>51</v>
      </c>
      <c r="W352" s="71" t="s">
        <v>51</v>
      </c>
      <c r="X352" s="71" t="s">
        <v>51</v>
      </c>
      <c r="Y352" s="72" t="str">
        <f>IF((OR((AND('[1]PWS Information'!$E$10="CWS",U352="Single Family Residence",Q352="Lead")),
(AND('[1]PWS Information'!$E$10="CWS",U352="Multiple Family Residence",'[1]PWS Information'!$E$11="Yes",Q352="Lead")),
(AND('[1]PWS Information'!$E$10="NTNC",Q352="Lead")))),"Tier 1",
IF((OR((AND('[1]PWS Information'!$E$10="CWS",U352="Multiple Family Residence",'[1]PWS Information'!$E$11="No",Q352="Lead")),
(AND('[1]PWS Information'!$E$10="CWS",U352="Other",Q352="Lead")),
(AND('[1]PWS Information'!$E$10="CWS",U352="Building",Q352="Lead")))),"Tier 2",
IF((OR((AND('[1]PWS Information'!$E$10="CWS",U352="Single Family Residence",Q352="Galvanized Requiring Replacement")),
(AND('[1]PWS Information'!$E$10="CWS",U352="Single Family Residence",Q352="Galvanized Requiring Replacement",R352="Yes")),
(AND('[1]PWS Information'!$E$10="NTNC",Q352="Galvanized Requiring Replacement")),
(AND('[1]PWS Information'!$E$10="NTNC",U352="Single Family Residence",R352="Yes")))),"Tier 3",
IF((OR((AND('[1]PWS Information'!$E$10="CWS",U352="Single Family Residence",S352="Yes",Q352="Non-Lead", J352="Non-Lead - Copper",L352="Before 1989")),
(AND('[1]PWS Information'!$E$10="CWS",U352="Single Family Residence",S352="Yes",Q352="Non-Lead", N352="Non-Lead - Copper",O352="Before 1989")))),"Tier 4",
IF((OR((AND('[1]PWS Information'!$E$10="NTNC",Q352="Non-Lead")),
(AND('[1]PWS Information'!$E$10="CWS",Q352="Non-Lead",S352="")),
(AND('[1]PWS Information'!$E$10="CWS",Q352="Non-Lead",S352="No")),
(AND('[1]PWS Information'!$E$10="CWS",Q352="Non-Lead",S352="Don't Know")),
(AND('[1]PWS Information'!$E$10="CWS",Q352="Non-Lead", J352="Non-Lead - Copper", S352="Yes", L352="Between 1989 and 2014")),
(AND('[1]PWS Information'!$E$10="CWS",Q352="Non-Lead", J352="Non-Lead - Copper", S352="Yes", L352="After 2014")),
(AND('[1]PWS Information'!$E$10="CWS",Q352="Non-Lead", J352="Non-Lead - Copper", S352="Yes", L352="Unknown")),
(AND('[1]PWS Information'!$E$10="CWS",Q352="Non-Lead", N352="Non-Lead - Copper", S352="Yes", O352="Between 1989 and 2014")),
(AND('[1]PWS Information'!$E$10="CWS",Q352="Non-Lead", N352="Non-Lead - Copper", S352="Yes", O352="After 2014")),
(AND('[1]PWS Information'!$E$10="CWS",Q352="Non-Lead", N352="Non-Lead - Copper", S352="Yes", O352="Unknown")),
(AND('[1]PWS Information'!$E$10="CWS",Q352="Unknown")),
(AND('[1]PWS Information'!$E$10="NTNC",Q352="Unknown")))),"Tier 5",
"")))))</f>
        <v>Tier 5</v>
      </c>
      <c r="Z352" s="71"/>
      <c r="AA352" s="71"/>
    </row>
    <row r="353" spans="1:27" ht="57.6" x14ac:dyDescent="0.3">
      <c r="A353" s="1"/>
      <c r="B353" s="70">
        <v>15651372</v>
      </c>
      <c r="C353" s="73">
        <v>82</v>
      </c>
      <c r="D353" s="74" t="s">
        <v>203</v>
      </c>
      <c r="E353" s="74" t="s">
        <v>125</v>
      </c>
      <c r="F353" s="74">
        <v>78656</v>
      </c>
      <c r="G353" s="78">
        <v>13429439</v>
      </c>
      <c r="H353" s="63">
        <v>29.944463899999999</v>
      </c>
      <c r="I353" s="64">
        <v>-97.770338888888801</v>
      </c>
      <c r="J353" s="65" t="s">
        <v>57</v>
      </c>
      <c r="K353" s="66" t="s">
        <v>51</v>
      </c>
      <c r="L353" s="62" t="s">
        <v>58</v>
      </c>
      <c r="M353" s="69"/>
      <c r="N353" s="65" t="s">
        <v>50</v>
      </c>
      <c r="O353" s="66" t="s">
        <v>58</v>
      </c>
      <c r="P353" s="69"/>
      <c r="Q353" s="55" t="str">
        <f t="shared" si="5"/>
        <v>Non-Lead</v>
      </c>
      <c r="R353" s="70" t="s">
        <v>51</v>
      </c>
      <c r="S353" s="70" t="s">
        <v>51</v>
      </c>
      <c r="T353" s="70"/>
      <c r="U353" s="71" t="s">
        <v>53</v>
      </c>
      <c r="V353" s="71" t="s">
        <v>51</v>
      </c>
      <c r="W353" s="71" t="s">
        <v>51</v>
      </c>
      <c r="X353" s="71" t="s">
        <v>51</v>
      </c>
      <c r="Y353" s="72" t="str">
        <f>IF((OR((AND('[1]PWS Information'!$E$10="CWS",U353="Single Family Residence",Q353="Lead")),
(AND('[1]PWS Information'!$E$10="CWS",U353="Multiple Family Residence",'[1]PWS Information'!$E$11="Yes",Q353="Lead")),
(AND('[1]PWS Information'!$E$10="NTNC",Q353="Lead")))),"Tier 1",
IF((OR((AND('[1]PWS Information'!$E$10="CWS",U353="Multiple Family Residence",'[1]PWS Information'!$E$11="No",Q353="Lead")),
(AND('[1]PWS Information'!$E$10="CWS",U353="Other",Q353="Lead")),
(AND('[1]PWS Information'!$E$10="CWS",U353="Building",Q353="Lead")))),"Tier 2",
IF((OR((AND('[1]PWS Information'!$E$10="CWS",U353="Single Family Residence",Q353="Galvanized Requiring Replacement")),
(AND('[1]PWS Information'!$E$10="CWS",U353="Single Family Residence",Q353="Galvanized Requiring Replacement",R353="Yes")),
(AND('[1]PWS Information'!$E$10="NTNC",Q353="Galvanized Requiring Replacement")),
(AND('[1]PWS Information'!$E$10="NTNC",U353="Single Family Residence",R353="Yes")))),"Tier 3",
IF((OR((AND('[1]PWS Information'!$E$10="CWS",U353="Single Family Residence",S353="Yes",Q353="Non-Lead", J353="Non-Lead - Copper",L353="Before 1989")),
(AND('[1]PWS Information'!$E$10="CWS",U353="Single Family Residence",S353="Yes",Q353="Non-Lead", N353="Non-Lead - Copper",O353="Before 1989")))),"Tier 4",
IF((OR((AND('[1]PWS Information'!$E$10="NTNC",Q353="Non-Lead")),
(AND('[1]PWS Information'!$E$10="CWS",Q353="Non-Lead",S353="")),
(AND('[1]PWS Information'!$E$10="CWS",Q353="Non-Lead",S353="No")),
(AND('[1]PWS Information'!$E$10="CWS",Q353="Non-Lead",S353="Don't Know")),
(AND('[1]PWS Information'!$E$10="CWS",Q353="Non-Lead", J353="Non-Lead - Copper", S353="Yes", L353="Between 1989 and 2014")),
(AND('[1]PWS Information'!$E$10="CWS",Q353="Non-Lead", J353="Non-Lead - Copper", S353="Yes", L353="After 2014")),
(AND('[1]PWS Information'!$E$10="CWS",Q353="Non-Lead", J353="Non-Lead - Copper", S353="Yes", L353="Unknown")),
(AND('[1]PWS Information'!$E$10="CWS",Q353="Non-Lead", N353="Non-Lead - Copper", S353="Yes", O353="Between 1989 and 2014")),
(AND('[1]PWS Information'!$E$10="CWS",Q353="Non-Lead", N353="Non-Lead - Copper", S353="Yes", O353="After 2014")),
(AND('[1]PWS Information'!$E$10="CWS",Q353="Non-Lead", N353="Non-Lead - Copper", S353="Yes", O353="Unknown")),
(AND('[1]PWS Information'!$E$10="CWS",Q353="Unknown")),
(AND('[1]PWS Information'!$E$10="NTNC",Q353="Unknown")))),"Tier 5",
"")))))</f>
        <v>Tier 5</v>
      </c>
      <c r="Z353" s="71"/>
      <c r="AA353" s="71"/>
    </row>
    <row r="354" spans="1:27" ht="57.6" x14ac:dyDescent="0.3">
      <c r="A354" s="17"/>
      <c r="B354" s="70">
        <v>12252725</v>
      </c>
      <c r="C354" s="73">
        <v>249</v>
      </c>
      <c r="D354" s="74" t="s">
        <v>203</v>
      </c>
      <c r="E354" s="74" t="s">
        <v>125</v>
      </c>
      <c r="F354" s="74">
        <v>78656</v>
      </c>
      <c r="G354" s="78"/>
      <c r="H354" s="63">
        <v>29.942722199999999</v>
      </c>
      <c r="I354" s="64">
        <v>-97.7685305555555</v>
      </c>
      <c r="J354" s="65" t="s">
        <v>57</v>
      </c>
      <c r="K354" s="66" t="s">
        <v>51</v>
      </c>
      <c r="L354" s="62" t="s">
        <v>58</v>
      </c>
      <c r="M354" s="69"/>
      <c r="N354" s="65" t="s">
        <v>50</v>
      </c>
      <c r="O354" s="66" t="s">
        <v>58</v>
      </c>
      <c r="P354" s="69"/>
      <c r="Q354" s="55" t="str">
        <f t="shared" si="5"/>
        <v>Non-Lead</v>
      </c>
      <c r="R354" s="70" t="s">
        <v>51</v>
      </c>
      <c r="S354" s="70" t="s">
        <v>51</v>
      </c>
      <c r="T354" s="70"/>
      <c r="U354" s="71" t="s">
        <v>53</v>
      </c>
      <c r="V354" s="71" t="s">
        <v>51</v>
      </c>
      <c r="W354" s="71" t="s">
        <v>51</v>
      </c>
      <c r="X354" s="71" t="s">
        <v>51</v>
      </c>
      <c r="Y354" s="72" t="str">
        <f>IF((OR((AND('[1]PWS Information'!$E$10="CWS",U354="Single Family Residence",Q354="Lead")),
(AND('[1]PWS Information'!$E$10="CWS",U354="Multiple Family Residence",'[1]PWS Information'!$E$11="Yes",Q354="Lead")),
(AND('[1]PWS Information'!$E$10="NTNC",Q354="Lead")))),"Tier 1",
IF((OR((AND('[1]PWS Information'!$E$10="CWS",U354="Multiple Family Residence",'[1]PWS Information'!$E$11="No",Q354="Lead")),
(AND('[1]PWS Information'!$E$10="CWS",U354="Other",Q354="Lead")),
(AND('[1]PWS Information'!$E$10="CWS",U354="Building",Q354="Lead")))),"Tier 2",
IF((OR((AND('[1]PWS Information'!$E$10="CWS",U354="Single Family Residence",Q354="Galvanized Requiring Replacement")),
(AND('[1]PWS Information'!$E$10="CWS",U354="Single Family Residence",Q354="Galvanized Requiring Replacement",R354="Yes")),
(AND('[1]PWS Information'!$E$10="NTNC",Q354="Galvanized Requiring Replacement")),
(AND('[1]PWS Information'!$E$10="NTNC",U354="Single Family Residence",R354="Yes")))),"Tier 3",
IF((OR((AND('[1]PWS Information'!$E$10="CWS",U354="Single Family Residence",S354="Yes",Q354="Non-Lead", J354="Non-Lead - Copper",L354="Before 1989")),
(AND('[1]PWS Information'!$E$10="CWS",U354="Single Family Residence",S354="Yes",Q354="Non-Lead", N354="Non-Lead - Copper",O354="Before 1989")))),"Tier 4",
IF((OR((AND('[1]PWS Information'!$E$10="NTNC",Q354="Non-Lead")),
(AND('[1]PWS Information'!$E$10="CWS",Q354="Non-Lead",S354="")),
(AND('[1]PWS Information'!$E$10="CWS",Q354="Non-Lead",S354="No")),
(AND('[1]PWS Information'!$E$10="CWS",Q354="Non-Lead",S354="Don't Know")),
(AND('[1]PWS Information'!$E$10="CWS",Q354="Non-Lead", J354="Non-Lead - Copper", S354="Yes", L354="Between 1989 and 2014")),
(AND('[1]PWS Information'!$E$10="CWS",Q354="Non-Lead", J354="Non-Lead - Copper", S354="Yes", L354="After 2014")),
(AND('[1]PWS Information'!$E$10="CWS",Q354="Non-Lead", J354="Non-Lead - Copper", S354="Yes", L354="Unknown")),
(AND('[1]PWS Information'!$E$10="CWS",Q354="Non-Lead", N354="Non-Lead - Copper", S354="Yes", O354="Between 1989 and 2014")),
(AND('[1]PWS Information'!$E$10="CWS",Q354="Non-Lead", N354="Non-Lead - Copper", S354="Yes", O354="After 2014")),
(AND('[1]PWS Information'!$E$10="CWS",Q354="Non-Lead", N354="Non-Lead - Copper", S354="Yes", O354="Unknown")),
(AND('[1]PWS Information'!$E$10="CWS",Q354="Unknown")),
(AND('[1]PWS Information'!$E$10="NTNC",Q354="Unknown")))),"Tier 5",
"")))))</f>
        <v>Tier 5</v>
      </c>
      <c r="Z354" s="71"/>
      <c r="AA354" s="71"/>
    </row>
    <row r="355" spans="1:27" ht="57.6" x14ac:dyDescent="0.3">
      <c r="A355" s="1"/>
      <c r="B355" s="70">
        <v>12821772</v>
      </c>
      <c r="C355" s="73">
        <v>351</v>
      </c>
      <c r="D355" s="74" t="s">
        <v>203</v>
      </c>
      <c r="E355" s="74" t="s">
        <v>125</v>
      </c>
      <c r="F355" s="74">
        <v>78656</v>
      </c>
      <c r="G355" s="78"/>
      <c r="H355" s="63">
        <v>29.9421389</v>
      </c>
      <c r="I355" s="64">
        <v>-97.7674555555555</v>
      </c>
      <c r="J355" s="65" t="s">
        <v>57</v>
      </c>
      <c r="K355" s="66" t="s">
        <v>51</v>
      </c>
      <c r="L355" s="62" t="s">
        <v>58</v>
      </c>
      <c r="M355" s="69"/>
      <c r="N355" s="65" t="s">
        <v>50</v>
      </c>
      <c r="O355" s="66" t="s">
        <v>58</v>
      </c>
      <c r="P355" s="69"/>
      <c r="Q355" s="55" t="str">
        <f t="shared" si="5"/>
        <v>Non-Lead</v>
      </c>
      <c r="R355" s="70" t="s">
        <v>51</v>
      </c>
      <c r="S355" s="70" t="s">
        <v>51</v>
      </c>
      <c r="T355" s="70"/>
      <c r="U355" s="71" t="s">
        <v>53</v>
      </c>
      <c r="V355" s="71" t="s">
        <v>51</v>
      </c>
      <c r="W355" s="71" t="s">
        <v>51</v>
      </c>
      <c r="X355" s="71" t="s">
        <v>51</v>
      </c>
      <c r="Y355" s="72" t="str">
        <f>IF((OR((AND('[1]PWS Information'!$E$10="CWS",U355="Single Family Residence",Q355="Lead")),
(AND('[1]PWS Information'!$E$10="CWS",U355="Multiple Family Residence",'[1]PWS Information'!$E$11="Yes",Q355="Lead")),
(AND('[1]PWS Information'!$E$10="NTNC",Q355="Lead")))),"Tier 1",
IF((OR((AND('[1]PWS Information'!$E$10="CWS",U355="Multiple Family Residence",'[1]PWS Information'!$E$11="No",Q355="Lead")),
(AND('[1]PWS Information'!$E$10="CWS",U355="Other",Q355="Lead")),
(AND('[1]PWS Information'!$E$10="CWS",U355="Building",Q355="Lead")))),"Tier 2",
IF((OR((AND('[1]PWS Information'!$E$10="CWS",U355="Single Family Residence",Q355="Galvanized Requiring Replacement")),
(AND('[1]PWS Information'!$E$10="CWS",U355="Single Family Residence",Q355="Galvanized Requiring Replacement",R355="Yes")),
(AND('[1]PWS Information'!$E$10="NTNC",Q355="Galvanized Requiring Replacement")),
(AND('[1]PWS Information'!$E$10="NTNC",U355="Single Family Residence",R355="Yes")))),"Tier 3",
IF((OR((AND('[1]PWS Information'!$E$10="CWS",U355="Single Family Residence",S355="Yes",Q355="Non-Lead", J355="Non-Lead - Copper",L355="Before 1989")),
(AND('[1]PWS Information'!$E$10="CWS",U355="Single Family Residence",S355="Yes",Q355="Non-Lead", N355="Non-Lead - Copper",O355="Before 1989")))),"Tier 4",
IF((OR((AND('[1]PWS Information'!$E$10="NTNC",Q355="Non-Lead")),
(AND('[1]PWS Information'!$E$10="CWS",Q355="Non-Lead",S355="")),
(AND('[1]PWS Information'!$E$10="CWS",Q355="Non-Lead",S355="No")),
(AND('[1]PWS Information'!$E$10="CWS",Q355="Non-Lead",S355="Don't Know")),
(AND('[1]PWS Information'!$E$10="CWS",Q355="Non-Lead", J355="Non-Lead - Copper", S355="Yes", L355="Between 1989 and 2014")),
(AND('[1]PWS Information'!$E$10="CWS",Q355="Non-Lead", J355="Non-Lead - Copper", S355="Yes", L355="After 2014")),
(AND('[1]PWS Information'!$E$10="CWS",Q355="Non-Lead", J355="Non-Lead - Copper", S355="Yes", L355="Unknown")),
(AND('[1]PWS Information'!$E$10="CWS",Q355="Non-Lead", N355="Non-Lead - Copper", S355="Yes", O355="Between 1989 and 2014")),
(AND('[1]PWS Information'!$E$10="CWS",Q355="Non-Lead", N355="Non-Lead - Copper", S355="Yes", O355="After 2014")),
(AND('[1]PWS Information'!$E$10="CWS",Q355="Non-Lead", N355="Non-Lead - Copper", S355="Yes", O355="Unknown")),
(AND('[1]PWS Information'!$E$10="CWS",Q355="Unknown")),
(AND('[1]PWS Information'!$E$10="NTNC",Q355="Unknown")))),"Tier 5",
"")))))</f>
        <v>Tier 5</v>
      </c>
      <c r="Z355" s="71"/>
      <c r="AA355" s="71"/>
    </row>
    <row r="356" spans="1:27" ht="57.6" x14ac:dyDescent="0.3">
      <c r="A356" s="1"/>
      <c r="B356" s="70">
        <v>10764208</v>
      </c>
      <c r="C356" s="73">
        <v>361</v>
      </c>
      <c r="D356" s="74" t="s">
        <v>203</v>
      </c>
      <c r="E356" s="74" t="s">
        <v>125</v>
      </c>
      <c r="F356" s="74">
        <v>78656</v>
      </c>
      <c r="G356" s="78"/>
      <c r="H356" s="63">
        <v>29.942052799999999</v>
      </c>
      <c r="I356" s="64">
        <v>-97.766955555555498</v>
      </c>
      <c r="J356" s="65" t="s">
        <v>57</v>
      </c>
      <c r="K356" s="66" t="s">
        <v>51</v>
      </c>
      <c r="L356" s="62" t="s">
        <v>58</v>
      </c>
      <c r="M356" s="69"/>
      <c r="N356" s="65" t="s">
        <v>50</v>
      </c>
      <c r="O356" s="66" t="s">
        <v>58</v>
      </c>
      <c r="P356" s="69"/>
      <c r="Q356" s="55" t="str">
        <f t="shared" si="5"/>
        <v>Non-Lead</v>
      </c>
      <c r="R356" s="70" t="s">
        <v>51</v>
      </c>
      <c r="S356" s="70" t="s">
        <v>51</v>
      </c>
      <c r="T356" s="70"/>
      <c r="U356" s="71" t="s">
        <v>53</v>
      </c>
      <c r="V356" s="71" t="s">
        <v>51</v>
      </c>
      <c r="W356" s="71" t="s">
        <v>51</v>
      </c>
      <c r="X356" s="71" t="s">
        <v>51</v>
      </c>
      <c r="Y356" s="72" t="str">
        <f>IF((OR((AND('[1]PWS Information'!$E$10="CWS",U356="Single Family Residence",Q356="Lead")),
(AND('[1]PWS Information'!$E$10="CWS",U356="Multiple Family Residence",'[1]PWS Information'!$E$11="Yes",Q356="Lead")),
(AND('[1]PWS Information'!$E$10="NTNC",Q356="Lead")))),"Tier 1",
IF((OR((AND('[1]PWS Information'!$E$10="CWS",U356="Multiple Family Residence",'[1]PWS Information'!$E$11="No",Q356="Lead")),
(AND('[1]PWS Information'!$E$10="CWS",U356="Other",Q356="Lead")),
(AND('[1]PWS Information'!$E$10="CWS",U356="Building",Q356="Lead")))),"Tier 2",
IF((OR((AND('[1]PWS Information'!$E$10="CWS",U356="Single Family Residence",Q356="Galvanized Requiring Replacement")),
(AND('[1]PWS Information'!$E$10="CWS",U356="Single Family Residence",Q356="Galvanized Requiring Replacement",R356="Yes")),
(AND('[1]PWS Information'!$E$10="NTNC",Q356="Galvanized Requiring Replacement")),
(AND('[1]PWS Information'!$E$10="NTNC",U356="Single Family Residence",R356="Yes")))),"Tier 3",
IF((OR((AND('[1]PWS Information'!$E$10="CWS",U356="Single Family Residence",S356="Yes",Q356="Non-Lead", J356="Non-Lead - Copper",L356="Before 1989")),
(AND('[1]PWS Information'!$E$10="CWS",U356="Single Family Residence",S356="Yes",Q356="Non-Lead", N356="Non-Lead - Copper",O356="Before 1989")))),"Tier 4",
IF((OR((AND('[1]PWS Information'!$E$10="NTNC",Q356="Non-Lead")),
(AND('[1]PWS Information'!$E$10="CWS",Q356="Non-Lead",S356="")),
(AND('[1]PWS Information'!$E$10="CWS",Q356="Non-Lead",S356="No")),
(AND('[1]PWS Information'!$E$10="CWS",Q356="Non-Lead",S356="Don't Know")),
(AND('[1]PWS Information'!$E$10="CWS",Q356="Non-Lead", J356="Non-Lead - Copper", S356="Yes", L356="Between 1989 and 2014")),
(AND('[1]PWS Information'!$E$10="CWS",Q356="Non-Lead", J356="Non-Lead - Copper", S356="Yes", L356="After 2014")),
(AND('[1]PWS Information'!$E$10="CWS",Q356="Non-Lead", J356="Non-Lead - Copper", S356="Yes", L356="Unknown")),
(AND('[1]PWS Information'!$E$10="CWS",Q356="Non-Lead", N356="Non-Lead - Copper", S356="Yes", O356="Between 1989 and 2014")),
(AND('[1]PWS Information'!$E$10="CWS",Q356="Non-Lead", N356="Non-Lead - Copper", S356="Yes", O356="After 2014")),
(AND('[1]PWS Information'!$E$10="CWS",Q356="Non-Lead", N356="Non-Lead - Copper", S356="Yes", O356="Unknown")),
(AND('[1]PWS Information'!$E$10="CWS",Q356="Unknown")),
(AND('[1]PWS Information'!$E$10="NTNC",Q356="Unknown")))),"Tier 5",
"")))))</f>
        <v>Tier 5</v>
      </c>
      <c r="Z356" s="71"/>
      <c r="AA356" s="71"/>
    </row>
    <row r="357" spans="1:27" ht="57.6" x14ac:dyDescent="0.3">
      <c r="A357" s="1"/>
      <c r="B357" s="70">
        <v>12710211</v>
      </c>
      <c r="C357" s="73">
        <v>25</v>
      </c>
      <c r="D357" s="74" t="s">
        <v>203</v>
      </c>
      <c r="E357" s="74" t="s">
        <v>125</v>
      </c>
      <c r="F357" s="74">
        <v>78656</v>
      </c>
      <c r="G357" s="78"/>
      <c r="H357" s="63">
        <v>29.942891700000001</v>
      </c>
      <c r="I357" s="64">
        <v>-97.770461111111103</v>
      </c>
      <c r="J357" s="65" t="s">
        <v>57</v>
      </c>
      <c r="K357" s="66" t="s">
        <v>51</v>
      </c>
      <c r="L357" s="62" t="s">
        <v>58</v>
      </c>
      <c r="M357" s="69"/>
      <c r="N357" s="65" t="s">
        <v>50</v>
      </c>
      <c r="O357" s="66" t="s">
        <v>58</v>
      </c>
      <c r="P357" s="69"/>
      <c r="Q357" s="55" t="str">
        <f t="shared" si="5"/>
        <v>Non-Lead</v>
      </c>
      <c r="R357" s="70" t="s">
        <v>51</v>
      </c>
      <c r="S357" s="70" t="s">
        <v>51</v>
      </c>
      <c r="T357" s="70"/>
      <c r="U357" s="71" t="s">
        <v>53</v>
      </c>
      <c r="V357" s="71" t="s">
        <v>51</v>
      </c>
      <c r="W357" s="71" t="s">
        <v>51</v>
      </c>
      <c r="X357" s="71" t="s">
        <v>51</v>
      </c>
      <c r="Y357" s="72" t="str">
        <f>IF((OR((AND('[1]PWS Information'!$E$10="CWS",U357="Single Family Residence",Q357="Lead")),
(AND('[1]PWS Information'!$E$10="CWS",U357="Multiple Family Residence",'[1]PWS Information'!$E$11="Yes",Q357="Lead")),
(AND('[1]PWS Information'!$E$10="NTNC",Q357="Lead")))),"Tier 1",
IF((OR((AND('[1]PWS Information'!$E$10="CWS",U357="Multiple Family Residence",'[1]PWS Information'!$E$11="No",Q357="Lead")),
(AND('[1]PWS Information'!$E$10="CWS",U357="Other",Q357="Lead")),
(AND('[1]PWS Information'!$E$10="CWS",U357="Building",Q357="Lead")))),"Tier 2",
IF((OR((AND('[1]PWS Information'!$E$10="CWS",U357="Single Family Residence",Q357="Galvanized Requiring Replacement")),
(AND('[1]PWS Information'!$E$10="CWS",U357="Single Family Residence",Q357="Galvanized Requiring Replacement",R357="Yes")),
(AND('[1]PWS Information'!$E$10="NTNC",Q357="Galvanized Requiring Replacement")),
(AND('[1]PWS Information'!$E$10="NTNC",U357="Single Family Residence",R357="Yes")))),"Tier 3",
IF((OR((AND('[1]PWS Information'!$E$10="CWS",U357="Single Family Residence",S357="Yes",Q357="Non-Lead", J357="Non-Lead - Copper",L357="Before 1989")),
(AND('[1]PWS Information'!$E$10="CWS",U357="Single Family Residence",S357="Yes",Q357="Non-Lead", N357="Non-Lead - Copper",O357="Before 1989")))),"Tier 4",
IF((OR((AND('[1]PWS Information'!$E$10="NTNC",Q357="Non-Lead")),
(AND('[1]PWS Information'!$E$10="CWS",Q357="Non-Lead",S357="")),
(AND('[1]PWS Information'!$E$10="CWS",Q357="Non-Lead",S357="No")),
(AND('[1]PWS Information'!$E$10="CWS",Q357="Non-Lead",S357="Don't Know")),
(AND('[1]PWS Information'!$E$10="CWS",Q357="Non-Lead", J357="Non-Lead - Copper", S357="Yes", L357="Between 1989 and 2014")),
(AND('[1]PWS Information'!$E$10="CWS",Q357="Non-Lead", J357="Non-Lead - Copper", S357="Yes", L357="After 2014")),
(AND('[1]PWS Information'!$E$10="CWS",Q357="Non-Lead", J357="Non-Lead - Copper", S357="Yes", L357="Unknown")),
(AND('[1]PWS Information'!$E$10="CWS",Q357="Non-Lead", N357="Non-Lead - Copper", S357="Yes", O357="Between 1989 and 2014")),
(AND('[1]PWS Information'!$E$10="CWS",Q357="Non-Lead", N357="Non-Lead - Copper", S357="Yes", O357="After 2014")),
(AND('[1]PWS Information'!$E$10="CWS",Q357="Non-Lead", N357="Non-Lead - Copper", S357="Yes", O357="Unknown")),
(AND('[1]PWS Information'!$E$10="CWS",Q357="Unknown")),
(AND('[1]PWS Information'!$E$10="NTNC",Q357="Unknown")))),"Tier 5",
"")))))</f>
        <v>Tier 5</v>
      </c>
      <c r="Z357" s="71"/>
      <c r="AA357" s="71"/>
    </row>
    <row r="358" spans="1:27" ht="57.6" x14ac:dyDescent="0.3">
      <c r="A358" s="17"/>
      <c r="B358" s="70">
        <v>734420</v>
      </c>
      <c r="C358" s="73">
        <v>229</v>
      </c>
      <c r="D358" s="74" t="s">
        <v>205</v>
      </c>
      <c r="E358" s="74" t="s">
        <v>125</v>
      </c>
      <c r="F358" s="74">
        <v>78656</v>
      </c>
      <c r="G358" s="78"/>
      <c r="H358" s="63">
        <v>29.932244399999998</v>
      </c>
      <c r="I358" s="64">
        <v>-97.779674999999997</v>
      </c>
      <c r="J358" s="65" t="s">
        <v>57</v>
      </c>
      <c r="K358" s="66" t="s">
        <v>51</v>
      </c>
      <c r="L358" s="62" t="s">
        <v>58</v>
      </c>
      <c r="M358" s="69"/>
      <c r="N358" s="65" t="s">
        <v>50</v>
      </c>
      <c r="O358" s="66" t="s">
        <v>58</v>
      </c>
      <c r="P358" s="69"/>
      <c r="Q358" s="55" t="str">
        <f t="shared" si="5"/>
        <v>Non-Lead</v>
      </c>
      <c r="R358" s="70" t="s">
        <v>51</v>
      </c>
      <c r="S358" s="70" t="s">
        <v>51</v>
      </c>
      <c r="T358" s="70"/>
      <c r="U358" s="71" t="s">
        <v>53</v>
      </c>
      <c r="V358" s="71" t="s">
        <v>51</v>
      </c>
      <c r="W358" s="71" t="s">
        <v>51</v>
      </c>
      <c r="X358" s="71" t="s">
        <v>51</v>
      </c>
      <c r="Y358" s="72" t="str">
        <f>IF((OR((AND('[1]PWS Information'!$E$10="CWS",U358="Single Family Residence",Q358="Lead")),
(AND('[1]PWS Information'!$E$10="CWS",U358="Multiple Family Residence",'[1]PWS Information'!$E$11="Yes",Q358="Lead")),
(AND('[1]PWS Information'!$E$10="NTNC",Q358="Lead")))),"Tier 1",
IF((OR((AND('[1]PWS Information'!$E$10="CWS",U358="Multiple Family Residence",'[1]PWS Information'!$E$11="No",Q358="Lead")),
(AND('[1]PWS Information'!$E$10="CWS",U358="Other",Q358="Lead")),
(AND('[1]PWS Information'!$E$10="CWS",U358="Building",Q358="Lead")))),"Tier 2",
IF((OR((AND('[1]PWS Information'!$E$10="CWS",U358="Single Family Residence",Q358="Galvanized Requiring Replacement")),
(AND('[1]PWS Information'!$E$10="CWS",U358="Single Family Residence",Q358="Galvanized Requiring Replacement",R358="Yes")),
(AND('[1]PWS Information'!$E$10="NTNC",Q358="Galvanized Requiring Replacement")),
(AND('[1]PWS Information'!$E$10="NTNC",U358="Single Family Residence",R358="Yes")))),"Tier 3",
IF((OR((AND('[1]PWS Information'!$E$10="CWS",U358="Single Family Residence",S358="Yes",Q358="Non-Lead", J358="Non-Lead - Copper",L358="Before 1989")),
(AND('[1]PWS Information'!$E$10="CWS",U358="Single Family Residence",S358="Yes",Q358="Non-Lead", N358="Non-Lead - Copper",O358="Before 1989")))),"Tier 4",
IF((OR((AND('[1]PWS Information'!$E$10="NTNC",Q358="Non-Lead")),
(AND('[1]PWS Information'!$E$10="CWS",Q358="Non-Lead",S358="")),
(AND('[1]PWS Information'!$E$10="CWS",Q358="Non-Lead",S358="No")),
(AND('[1]PWS Information'!$E$10="CWS",Q358="Non-Lead",S358="Don't Know")),
(AND('[1]PWS Information'!$E$10="CWS",Q358="Non-Lead", J358="Non-Lead - Copper", S358="Yes", L358="Between 1989 and 2014")),
(AND('[1]PWS Information'!$E$10="CWS",Q358="Non-Lead", J358="Non-Lead - Copper", S358="Yes", L358="After 2014")),
(AND('[1]PWS Information'!$E$10="CWS",Q358="Non-Lead", J358="Non-Lead - Copper", S358="Yes", L358="Unknown")),
(AND('[1]PWS Information'!$E$10="CWS",Q358="Non-Lead", N358="Non-Lead - Copper", S358="Yes", O358="Between 1989 and 2014")),
(AND('[1]PWS Information'!$E$10="CWS",Q358="Non-Lead", N358="Non-Lead - Copper", S358="Yes", O358="After 2014")),
(AND('[1]PWS Information'!$E$10="CWS",Q358="Non-Lead", N358="Non-Lead - Copper", S358="Yes", O358="Unknown")),
(AND('[1]PWS Information'!$E$10="CWS",Q358="Unknown")),
(AND('[1]PWS Information'!$E$10="NTNC",Q358="Unknown")))),"Tier 5",
"")))))</f>
        <v>Tier 5</v>
      </c>
      <c r="Z358" s="71"/>
      <c r="AA358" s="71"/>
    </row>
    <row r="359" spans="1:27" ht="57.6" x14ac:dyDescent="0.3">
      <c r="A359" s="1"/>
      <c r="B359" s="70">
        <v>9752801</v>
      </c>
      <c r="C359" s="73">
        <v>215</v>
      </c>
      <c r="D359" s="74" t="s">
        <v>205</v>
      </c>
      <c r="E359" s="74" t="s">
        <v>125</v>
      </c>
      <c r="F359" s="74">
        <v>78656</v>
      </c>
      <c r="G359" s="78" t="s">
        <v>206</v>
      </c>
      <c r="H359" s="63">
        <v>29.936119399999999</v>
      </c>
      <c r="I359" s="64">
        <v>-97.773813888888796</v>
      </c>
      <c r="J359" s="65" t="s">
        <v>57</v>
      </c>
      <c r="K359" s="66" t="s">
        <v>51</v>
      </c>
      <c r="L359" s="62" t="s">
        <v>58</v>
      </c>
      <c r="M359" s="69"/>
      <c r="N359" s="65" t="s">
        <v>50</v>
      </c>
      <c r="O359" s="66" t="s">
        <v>58</v>
      </c>
      <c r="P359" s="69"/>
      <c r="Q359" s="55" t="str">
        <f t="shared" si="5"/>
        <v>Non-Lead</v>
      </c>
      <c r="R359" s="70" t="s">
        <v>51</v>
      </c>
      <c r="S359" s="70" t="s">
        <v>51</v>
      </c>
      <c r="T359" s="70"/>
      <c r="U359" s="71" t="s">
        <v>53</v>
      </c>
      <c r="V359" s="71" t="s">
        <v>51</v>
      </c>
      <c r="W359" s="71" t="s">
        <v>51</v>
      </c>
      <c r="X359" s="71" t="s">
        <v>51</v>
      </c>
      <c r="Y359" s="72" t="str">
        <f>IF((OR((AND('[1]PWS Information'!$E$10="CWS",U359="Single Family Residence",Q359="Lead")),
(AND('[1]PWS Information'!$E$10="CWS",U359="Multiple Family Residence",'[1]PWS Information'!$E$11="Yes",Q359="Lead")),
(AND('[1]PWS Information'!$E$10="NTNC",Q359="Lead")))),"Tier 1",
IF((OR((AND('[1]PWS Information'!$E$10="CWS",U359="Multiple Family Residence",'[1]PWS Information'!$E$11="No",Q359="Lead")),
(AND('[1]PWS Information'!$E$10="CWS",U359="Other",Q359="Lead")),
(AND('[1]PWS Information'!$E$10="CWS",U359="Building",Q359="Lead")))),"Tier 2",
IF((OR((AND('[1]PWS Information'!$E$10="CWS",U359="Single Family Residence",Q359="Galvanized Requiring Replacement")),
(AND('[1]PWS Information'!$E$10="CWS",U359="Single Family Residence",Q359="Galvanized Requiring Replacement",R359="Yes")),
(AND('[1]PWS Information'!$E$10="NTNC",Q359="Galvanized Requiring Replacement")),
(AND('[1]PWS Information'!$E$10="NTNC",U359="Single Family Residence",R359="Yes")))),"Tier 3",
IF((OR((AND('[1]PWS Information'!$E$10="CWS",U359="Single Family Residence",S359="Yes",Q359="Non-Lead", J359="Non-Lead - Copper",L359="Before 1989")),
(AND('[1]PWS Information'!$E$10="CWS",U359="Single Family Residence",S359="Yes",Q359="Non-Lead", N359="Non-Lead - Copper",O359="Before 1989")))),"Tier 4",
IF((OR((AND('[1]PWS Information'!$E$10="NTNC",Q359="Non-Lead")),
(AND('[1]PWS Information'!$E$10="CWS",Q359="Non-Lead",S359="")),
(AND('[1]PWS Information'!$E$10="CWS",Q359="Non-Lead",S359="No")),
(AND('[1]PWS Information'!$E$10="CWS",Q359="Non-Lead",S359="Don't Know")),
(AND('[1]PWS Information'!$E$10="CWS",Q359="Non-Lead", J359="Non-Lead - Copper", S359="Yes", L359="Between 1989 and 2014")),
(AND('[1]PWS Information'!$E$10="CWS",Q359="Non-Lead", J359="Non-Lead - Copper", S359="Yes", L359="After 2014")),
(AND('[1]PWS Information'!$E$10="CWS",Q359="Non-Lead", J359="Non-Lead - Copper", S359="Yes", L359="Unknown")),
(AND('[1]PWS Information'!$E$10="CWS",Q359="Non-Lead", N359="Non-Lead - Copper", S359="Yes", O359="Between 1989 and 2014")),
(AND('[1]PWS Information'!$E$10="CWS",Q359="Non-Lead", N359="Non-Lead - Copper", S359="Yes", O359="After 2014")),
(AND('[1]PWS Information'!$E$10="CWS",Q359="Non-Lead", N359="Non-Lead - Copper", S359="Yes", O359="Unknown")),
(AND('[1]PWS Information'!$E$10="CWS",Q359="Unknown")),
(AND('[1]PWS Information'!$E$10="NTNC",Q359="Unknown")))),"Tier 5",
"")))))</f>
        <v>Tier 5</v>
      </c>
      <c r="Z359" s="71"/>
      <c r="AA359" s="71"/>
    </row>
    <row r="360" spans="1:27" ht="57.6" x14ac:dyDescent="0.3">
      <c r="A360" s="1"/>
      <c r="B360" s="70">
        <v>732954</v>
      </c>
      <c r="C360" s="73" t="s">
        <v>207</v>
      </c>
      <c r="D360" s="74" t="s">
        <v>208</v>
      </c>
      <c r="E360" s="74" t="s">
        <v>125</v>
      </c>
      <c r="F360" s="74">
        <v>78640</v>
      </c>
      <c r="G360" s="78"/>
      <c r="H360" s="63">
        <v>29.929386000000001</v>
      </c>
      <c r="I360" s="64">
        <v>-97.783536999999995</v>
      </c>
      <c r="J360" s="65" t="s">
        <v>57</v>
      </c>
      <c r="K360" s="66" t="s">
        <v>51</v>
      </c>
      <c r="L360" s="62" t="s">
        <v>58</v>
      </c>
      <c r="M360" s="69"/>
      <c r="N360" s="65" t="s">
        <v>50</v>
      </c>
      <c r="O360" s="66" t="s">
        <v>58</v>
      </c>
      <c r="P360" s="69"/>
      <c r="Q360" s="55" t="str">
        <f t="shared" si="5"/>
        <v>Non-Lead</v>
      </c>
      <c r="R360" s="70" t="s">
        <v>51</v>
      </c>
      <c r="S360" s="70" t="s">
        <v>51</v>
      </c>
      <c r="T360" s="70"/>
      <c r="U360" s="71" t="s">
        <v>53</v>
      </c>
      <c r="V360" s="71" t="s">
        <v>51</v>
      </c>
      <c r="W360" s="71" t="s">
        <v>51</v>
      </c>
      <c r="X360" s="71" t="s">
        <v>51</v>
      </c>
      <c r="Y360" s="72" t="str">
        <f>IF((OR((AND('[1]PWS Information'!$E$10="CWS",U360="Single Family Residence",Q360="Lead")),
(AND('[1]PWS Information'!$E$10="CWS",U360="Multiple Family Residence",'[1]PWS Information'!$E$11="Yes",Q360="Lead")),
(AND('[1]PWS Information'!$E$10="NTNC",Q360="Lead")))),"Tier 1",
IF((OR((AND('[1]PWS Information'!$E$10="CWS",U360="Multiple Family Residence",'[1]PWS Information'!$E$11="No",Q360="Lead")),
(AND('[1]PWS Information'!$E$10="CWS",U360="Other",Q360="Lead")),
(AND('[1]PWS Information'!$E$10="CWS",U360="Building",Q360="Lead")))),"Tier 2",
IF((OR((AND('[1]PWS Information'!$E$10="CWS",U360="Single Family Residence",Q360="Galvanized Requiring Replacement")),
(AND('[1]PWS Information'!$E$10="CWS",U360="Single Family Residence",Q360="Galvanized Requiring Replacement",R360="Yes")),
(AND('[1]PWS Information'!$E$10="NTNC",Q360="Galvanized Requiring Replacement")),
(AND('[1]PWS Information'!$E$10="NTNC",U360="Single Family Residence",R360="Yes")))),"Tier 3",
IF((OR((AND('[1]PWS Information'!$E$10="CWS",U360="Single Family Residence",S360="Yes",Q360="Non-Lead", J360="Non-Lead - Copper",L360="Before 1989")),
(AND('[1]PWS Information'!$E$10="CWS",U360="Single Family Residence",S360="Yes",Q360="Non-Lead", N360="Non-Lead - Copper",O360="Before 1989")))),"Tier 4",
IF((OR((AND('[1]PWS Information'!$E$10="NTNC",Q360="Non-Lead")),
(AND('[1]PWS Information'!$E$10="CWS",Q360="Non-Lead",S360="")),
(AND('[1]PWS Information'!$E$10="CWS",Q360="Non-Lead",S360="No")),
(AND('[1]PWS Information'!$E$10="CWS",Q360="Non-Lead",S360="Don't Know")),
(AND('[1]PWS Information'!$E$10="CWS",Q360="Non-Lead", J360="Non-Lead - Copper", S360="Yes", L360="Between 1989 and 2014")),
(AND('[1]PWS Information'!$E$10="CWS",Q360="Non-Lead", J360="Non-Lead - Copper", S360="Yes", L360="After 2014")),
(AND('[1]PWS Information'!$E$10="CWS",Q360="Non-Lead", J360="Non-Lead - Copper", S360="Yes", L360="Unknown")),
(AND('[1]PWS Information'!$E$10="CWS",Q360="Non-Lead", N360="Non-Lead - Copper", S360="Yes", O360="Between 1989 and 2014")),
(AND('[1]PWS Information'!$E$10="CWS",Q360="Non-Lead", N360="Non-Lead - Copper", S360="Yes", O360="After 2014")),
(AND('[1]PWS Information'!$E$10="CWS",Q360="Non-Lead", N360="Non-Lead - Copper", S360="Yes", O360="Unknown")),
(AND('[1]PWS Information'!$E$10="CWS",Q360="Unknown")),
(AND('[1]PWS Information'!$E$10="NTNC",Q360="Unknown")))),"Tier 5",
"")))))</f>
        <v>Tier 5</v>
      </c>
      <c r="Z360" s="71"/>
      <c r="AA360" s="71"/>
    </row>
    <row r="361" spans="1:27" ht="57.6" x14ac:dyDescent="0.3">
      <c r="A361" s="1"/>
      <c r="B361" s="70">
        <v>10916329</v>
      </c>
      <c r="C361" s="73">
        <v>430</v>
      </c>
      <c r="D361" s="74" t="s">
        <v>205</v>
      </c>
      <c r="E361" s="74" t="s">
        <v>125</v>
      </c>
      <c r="F361" s="74">
        <v>78656</v>
      </c>
      <c r="G361" s="78"/>
      <c r="H361" s="63">
        <v>29.931061100000001</v>
      </c>
      <c r="I361" s="64">
        <v>-97.782972222222199</v>
      </c>
      <c r="J361" s="65" t="s">
        <v>57</v>
      </c>
      <c r="K361" s="66" t="s">
        <v>51</v>
      </c>
      <c r="L361" s="62" t="s">
        <v>58</v>
      </c>
      <c r="M361" s="69"/>
      <c r="N361" s="65" t="s">
        <v>50</v>
      </c>
      <c r="O361" s="66" t="s">
        <v>58</v>
      </c>
      <c r="P361" s="69"/>
      <c r="Q361" s="55" t="str">
        <f t="shared" si="5"/>
        <v>Non-Lead</v>
      </c>
      <c r="R361" s="70" t="s">
        <v>51</v>
      </c>
      <c r="S361" s="70" t="s">
        <v>51</v>
      </c>
      <c r="T361" s="70"/>
      <c r="U361" s="71" t="s">
        <v>53</v>
      </c>
      <c r="V361" s="71" t="s">
        <v>51</v>
      </c>
      <c r="W361" s="71" t="s">
        <v>51</v>
      </c>
      <c r="X361" s="71" t="s">
        <v>51</v>
      </c>
      <c r="Y361" s="72" t="str">
        <f>IF((OR((AND('[1]PWS Information'!$E$10="CWS",U361="Single Family Residence",Q361="Lead")),
(AND('[1]PWS Information'!$E$10="CWS",U361="Multiple Family Residence",'[1]PWS Information'!$E$11="Yes",Q361="Lead")),
(AND('[1]PWS Information'!$E$10="NTNC",Q361="Lead")))),"Tier 1",
IF((OR((AND('[1]PWS Information'!$E$10="CWS",U361="Multiple Family Residence",'[1]PWS Information'!$E$11="No",Q361="Lead")),
(AND('[1]PWS Information'!$E$10="CWS",U361="Other",Q361="Lead")),
(AND('[1]PWS Information'!$E$10="CWS",U361="Building",Q361="Lead")))),"Tier 2",
IF((OR((AND('[1]PWS Information'!$E$10="CWS",U361="Single Family Residence",Q361="Galvanized Requiring Replacement")),
(AND('[1]PWS Information'!$E$10="CWS",U361="Single Family Residence",Q361="Galvanized Requiring Replacement",R361="Yes")),
(AND('[1]PWS Information'!$E$10="NTNC",Q361="Galvanized Requiring Replacement")),
(AND('[1]PWS Information'!$E$10="NTNC",U361="Single Family Residence",R361="Yes")))),"Tier 3",
IF((OR((AND('[1]PWS Information'!$E$10="CWS",U361="Single Family Residence",S361="Yes",Q361="Non-Lead", J361="Non-Lead - Copper",L361="Before 1989")),
(AND('[1]PWS Information'!$E$10="CWS",U361="Single Family Residence",S361="Yes",Q361="Non-Lead", N361="Non-Lead - Copper",O361="Before 1989")))),"Tier 4",
IF((OR((AND('[1]PWS Information'!$E$10="NTNC",Q361="Non-Lead")),
(AND('[1]PWS Information'!$E$10="CWS",Q361="Non-Lead",S361="")),
(AND('[1]PWS Information'!$E$10="CWS",Q361="Non-Lead",S361="No")),
(AND('[1]PWS Information'!$E$10="CWS",Q361="Non-Lead",S361="Don't Know")),
(AND('[1]PWS Information'!$E$10="CWS",Q361="Non-Lead", J361="Non-Lead - Copper", S361="Yes", L361="Between 1989 and 2014")),
(AND('[1]PWS Information'!$E$10="CWS",Q361="Non-Lead", J361="Non-Lead - Copper", S361="Yes", L361="After 2014")),
(AND('[1]PWS Information'!$E$10="CWS",Q361="Non-Lead", J361="Non-Lead - Copper", S361="Yes", L361="Unknown")),
(AND('[1]PWS Information'!$E$10="CWS",Q361="Non-Lead", N361="Non-Lead - Copper", S361="Yes", O361="Between 1989 and 2014")),
(AND('[1]PWS Information'!$E$10="CWS",Q361="Non-Lead", N361="Non-Lead - Copper", S361="Yes", O361="After 2014")),
(AND('[1]PWS Information'!$E$10="CWS",Q361="Non-Lead", N361="Non-Lead - Copper", S361="Yes", O361="Unknown")),
(AND('[1]PWS Information'!$E$10="CWS",Q361="Unknown")),
(AND('[1]PWS Information'!$E$10="NTNC",Q361="Unknown")))),"Tier 5",
"")))))</f>
        <v>Tier 5</v>
      </c>
      <c r="Z361" s="71"/>
      <c r="AA361" s="71"/>
    </row>
    <row r="362" spans="1:27" ht="57.6" x14ac:dyDescent="0.3">
      <c r="A362" s="17"/>
      <c r="B362" s="70">
        <v>10836064</v>
      </c>
      <c r="C362" s="73">
        <v>450</v>
      </c>
      <c r="D362" s="74" t="s">
        <v>205</v>
      </c>
      <c r="E362" s="74" t="s">
        <v>125</v>
      </c>
      <c r="F362" s="74">
        <v>78656</v>
      </c>
      <c r="G362" s="78"/>
      <c r="H362" s="63">
        <v>29.934557000000002</v>
      </c>
      <c r="I362" s="64">
        <v>-97.790734999999998</v>
      </c>
      <c r="J362" s="65" t="s">
        <v>57</v>
      </c>
      <c r="K362" s="66" t="s">
        <v>51</v>
      </c>
      <c r="L362" s="62" t="s">
        <v>58</v>
      </c>
      <c r="M362" s="69"/>
      <c r="N362" s="65" t="s">
        <v>50</v>
      </c>
      <c r="O362" s="66" t="s">
        <v>58</v>
      </c>
      <c r="P362" s="69"/>
      <c r="Q362" s="55" t="str">
        <f t="shared" si="5"/>
        <v>Non-Lead</v>
      </c>
      <c r="R362" s="70" t="s">
        <v>51</v>
      </c>
      <c r="S362" s="70" t="s">
        <v>51</v>
      </c>
      <c r="T362" s="70"/>
      <c r="U362" s="71" t="s">
        <v>53</v>
      </c>
      <c r="V362" s="71" t="s">
        <v>51</v>
      </c>
      <c r="W362" s="71" t="s">
        <v>51</v>
      </c>
      <c r="X362" s="71" t="s">
        <v>51</v>
      </c>
      <c r="Y362" s="72" t="str">
        <f>IF((OR((AND('[1]PWS Information'!$E$10="CWS",U362="Single Family Residence",Q362="Lead")),
(AND('[1]PWS Information'!$E$10="CWS",U362="Multiple Family Residence",'[1]PWS Information'!$E$11="Yes",Q362="Lead")),
(AND('[1]PWS Information'!$E$10="NTNC",Q362="Lead")))),"Tier 1",
IF((OR((AND('[1]PWS Information'!$E$10="CWS",U362="Multiple Family Residence",'[1]PWS Information'!$E$11="No",Q362="Lead")),
(AND('[1]PWS Information'!$E$10="CWS",U362="Other",Q362="Lead")),
(AND('[1]PWS Information'!$E$10="CWS",U362="Building",Q362="Lead")))),"Tier 2",
IF((OR((AND('[1]PWS Information'!$E$10="CWS",U362="Single Family Residence",Q362="Galvanized Requiring Replacement")),
(AND('[1]PWS Information'!$E$10="CWS",U362="Single Family Residence",Q362="Galvanized Requiring Replacement",R362="Yes")),
(AND('[1]PWS Information'!$E$10="NTNC",Q362="Galvanized Requiring Replacement")),
(AND('[1]PWS Information'!$E$10="NTNC",U362="Single Family Residence",R362="Yes")))),"Tier 3",
IF((OR((AND('[1]PWS Information'!$E$10="CWS",U362="Single Family Residence",S362="Yes",Q362="Non-Lead", J362="Non-Lead - Copper",L362="Before 1989")),
(AND('[1]PWS Information'!$E$10="CWS",U362="Single Family Residence",S362="Yes",Q362="Non-Lead", N362="Non-Lead - Copper",O362="Before 1989")))),"Tier 4",
IF((OR((AND('[1]PWS Information'!$E$10="NTNC",Q362="Non-Lead")),
(AND('[1]PWS Information'!$E$10="CWS",Q362="Non-Lead",S362="")),
(AND('[1]PWS Information'!$E$10="CWS",Q362="Non-Lead",S362="No")),
(AND('[1]PWS Information'!$E$10="CWS",Q362="Non-Lead",S362="Don't Know")),
(AND('[1]PWS Information'!$E$10="CWS",Q362="Non-Lead", J362="Non-Lead - Copper", S362="Yes", L362="Between 1989 and 2014")),
(AND('[1]PWS Information'!$E$10="CWS",Q362="Non-Lead", J362="Non-Lead - Copper", S362="Yes", L362="After 2014")),
(AND('[1]PWS Information'!$E$10="CWS",Q362="Non-Lead", J362="Non-Lead - Copper", S362="Yes", L362="Unknown")),
(AND('[1]PWS Information'!$E$10="CWS",Q362="Non-Lead", N362="Non-Lead - Copper", S362="Yes", O362="Between 1989 and 2014")),
(AND('[1]PWS Information'!$E$10="CWS",Q362="Non-Lead", N362="Non-Lead - Copper", S362="Yes", O362="After 2014")),
(AND('[1]PWS Information'!$E$10="CWS",Q362="Non-Lead", N362="Non-Lead - Copper", S362="Yes", O362="Unknown")),
(AND('[1]PWS Information'!$E$10="CWS",Q362="Unknown")),
(AND('[1]PWS Information'!$E$10="NTNC",Q362="Unknown")))),"Tier 5",
"")))))</f>
        <v>Tier 5</v>
      </c>
      <c r="Z362" s="71"/>
      <c r="AA362" s="71"/>
    </row>
    <row r="363" spans="1:27" ht="57.6" x14ac:dyDescent="0.3">
      <c r="A363" s="1"/>
      <c r="B363" s="70">
        <v>16241934</v>
      </c>
      <c r="C363" s="73">
        <v>732</v>
      </c>
      <c r="D363" s="74" t="s">
        <v>205</v>
      </c>
      <c r="E363" s="74" t="s">
        <v>125</v>
      </c>
      <c r="F363" s="74">
        <v>78640</v>
      </c>
      <c r="G363" s="78"/>
      <c r="H363" s="63">
        <v>29.92878</v>
      </c>
      <c r="I363" s="64">
        <v>-97.786844000000002</v>
      </c>
      <c r="J363" s="65" t="s">
        <v>57</v>
      </c>
      <c r="K363" s="66" t="s">
        <v>51</v>
      </c>
      <c r="L363" s="62" t="s">
        <v>58</v>
      </c>
      <c r="M363" s="69"/>
      <c r="N363" s="65" t="s">
        <v>50</v>
      </c>
      <c r="O363" s="66" t="s">
        <v>58</v>
      </c>
      <c r="P363" s="69"/>
      <c r="Q363" s="55" t="str">
        <f t="shared" si="5"/>
        <v>Non-Lead</v>
      </c>
      <c r="R363" s="70" t="s">
        <v>51</v>
      </c>
      <c r="S363" s="70" t="s">
        <v>51</v>
      </c>
      <c r="T363" s="70"/>
      <c r="U363" s="71" t="s">
        <v>53</v>
      </c>
      <c r="V363" s="71" t="s">
        <v>51</v>
      </c>
      <c r="W363" s="71" t="s">
        <v>51</v>
      </c>
      <c r="X363" s="71" t="s">
        <v>51</v>
      </c>
      <c r="Y363" s="72" t="str">
        <f>IF((OR((AND('[1]PWS Information'!$E$10="CWS",U363="Single Family Residence",Q363="Lead")),
(AND('[1]PWS Information'!$E$10="CWS",U363="Multiple Family Residence",'[1]PWS Information'!$E$11="Yes",Q363="Lead")),
(AND('[1]PWS Information'!$E$10="NTNC",Q363="Lead")))),"Tier 1",
IF((OR((AND('[1]PWS Information'!$E$10="CWS",U363="Multiple Family Residence",'[1]PWS Information'!$E$11="No",Q363="Lead")),
(AND('[1]PWS Information'!$E$10="CWS",U363="Other",Q363="Lead")),
(AND('[1]PWS Information'!$E$10="CWS",U363="Building",Q363="Lead")))),"Tier 2",
IF((OR((AND('[1]PWS Information'!$E$10="CWS",U363="Single Family Residence",Q363="Galvanized Requiring Replacement")),
(AND('[1]PWS Information'!$E$10="CWS",U363="Single Family Residence",Q363="Galvanized Requiring Replacement",R363="Yes")),
(AND('[1]PWS Information'!$E$10="NTNC",Q363="Galvanized Requiring Replacement")),
(AND('[1]PWS Information'!$E$10="NTNC",U363="Single Family Residence",R363="Yes")))),"Tier 3",
IF((OR((AND('[1]PWS Information'!$E$10="CWS",U363="Single Family Residence",S363="Yes",Q363="Non-Lead", J363="Non-Lead - Copper",L363="Before 1989")),
(AND('[1]PWS Information'!$E$10="CWS",U363="Single Family Residence",S363="Yes",Q363="Non-Lead", N363="Non-Lead - Copper",O363="Before 1989")))),"Tier 4",
IF((OR((AND('[1]PWS Information'!$E$10="NTNC",Q363="Non-Lead")),
(AND('[1]PWS Information'!$E$10="CWS",Q363="Non-Lead",S363="")),
(AND('[1]PWS Information'!$E$10="CWS",Q363="Non-Lead",S363="No")),
(AND('[1]PWS Information'!$E$10="CWS",Q363="Non-Lead",S363="Don't Know")),
(AND('[1]PWS Information'!$E$10="CWS",Q363="Non-Lead", J363="Non-Lead - Copper", S363="Yes", L363="Between 1989 and 2014")),
(AND('[1]PWS Information'!$E$10="CWS",Q363="Non-Lead", J363="Non-Lead - Copper", S363="Yes", L363="After 2014")),
(AND('[1]PWS Information'!$E$10="CWS",Q363="Non-Lead", J363="Non-Lead - Copper", S363="Yes", L363="Unknown")),
(AND('[1]PWS Information'!$E$10="CWS",Q363="Non-Lead", N363="Non-Lead - Copper", S363="Yes", O363="Between 1989 and 2014")),
(AND('[1]PWS Information'!$E$10="CWS",Q363="Non-Lead", N363="Non-Lead - Copper", S363="Yes", O363="After 2014")),
(AND('[1]PWS Information'!$E$10="CWS",Q363="Non-Lead", N363="Non-Lead - Copper", S363="Yes", O363="Unknown")),
(AND('[1]PWS Information'!$E$10="CWS",Q363="Unknown")),
(AND('[1]PWS Information'!$E$10="NTNC",Q363="Unknown")))),"Tier 5",
"")))))</f>
        <v>Tier 5</v>
      </c>
      <c r="Z363" s="71"/>
      <c r="AA363" s="71"/>
    </row>
    <row r="364" spans="1:27" ht="57.6" x14ac:dyDescent="0.3">
      <c r="A364" s="1"/>
      <c r="B364" s="70">
        <v>7854090</v>
      </c>
      <c r="C364" s="73">
        <v>787</v>
      </c>
      <c r="D364" s="74" t="s">
        <v>205</v>
      </c>
      <c r="E364" s="74" t="s">
        <v>125</v>
      </c>
      <c r="F364" s="74">
        <v>78640</v>
      </c>
      <c r="G364" s="78"/>
      <c r="H364" s="63">
        <v>29.927147999999999</v>
      </c>
      <c r="I364" s="64">
        <v>-97.784137999999999</v>
      </c>
      <c r="J364" s="65" t="s">
        <v>50</v>
      </c>
      <c r="K364" s="66" t="s">
        <v>51</v>
      </c>
      <c r="L364" s="62" t="s">
        <v>58</v>
      </c>
      <c r="M364" s="69"/>
      <c r="N364" s="65" t="s">
        <v>50</v>
      </c>
      <c r="O364" s="66" t="s">
        <v>58</v>
      </c>
      <c r="P364" s="69"/>
      <c r="Q364" s="55" t="str">
        <f t="shared" si="5"/>
        <v>Non-Lead</v>
      </c>
      <c r="R364" s="70" t="s">
        <v>51</v>
      </c>
      <c r="S364" s="70" t="s">
        <v>51</v>
      </c>
      <c r="T364" s="70"/>
      <c r="U364" s="71" t="s">
        <v>53</v>
      </c>
      <c r="V364" s="71" t="s">
        <v>51</v>
      </c>
      <c r="W364" s="71" t="s">
        <v>51</v>
      </c>
      <c r="X364" s="71" t="s">
        <v>51</v>
      </c>
      <c r="Y364" s="72" t="str">
        <f>IF((OR((AND('[1]PWS Information'!$E$10="CWS",U364="Single Family Residence",Q364="Lead")),
(AND('[1]PWS Information'!$E$10="CWS",U364="Multiple Family Residence",'[1]PWS Information'!$E$11="Yes",Q364="Lead")),
(AND('[1]PWS Information'!$E$10="NTNC",Q364="Lead")))),"Tier 1",
IF((OR((AND('[1]PWS Information'!$E$10="CWS",U364="Multiple Family Residence",'[1]PWS Information'!$E$11="No",Q364="Lead")),
(AND('[1]PWS Information'!$E$10="CWS",U364="Other",Q364="Lead")),
(AND('[1]PWS Information'!$E$10="CWS",U364="Building",Q364="Lead")))),"Tier 2",
IF((OR((AND('[1]PWS Information'!$E$10="CWS",U364="Single Family Residence",Q364="Galvanized Requiring Replacement")),
(AND('[1]PWS Information'!$E$10="CWS",U364="Single Family Residence",Q364="Galvanized Requiring Replacement",R364="Yes")),
(AND('[1]PWS Information'!$E$10="NTNC",Q364="Galvanized Requiring Replacement")),
(AND('[1]PWS Information'!$E$10="NTNC",U364="Single Family Residence",R364="Yes")))),"Tier 3",
IF((OR((AND('[1]PWS Information'!$E$10="CWS",U364="Single Family Residence",S364="Yes",Q364="Non-Lead", J364="Non-Lead - Copper",L364="Before 1989")),
(AND('[1]PWS Information'!$E$10="CWS",U364="Single Family Residence",S364="Yes",Q364="Non-Lead", N364="Non-Lead - Copper",O364="Before 1989")))),"Tier 4",
IF((OR((AND('[1]PWS Information'!$E$10="NTNC",Q364="Non-Lead")),
(AND('[1]PWS Information'!$E$10="CWS",Q364="Non-Lead",S364="")),
(AND('[1]PWS Information'!$E$10="CWS",Q364="Non-Lead",S364="No")),
(AND('[1]PWS Information'!$E$10="CWS",Q364="Non-Lead",S364="Don't Know")),
(AND('[1]PWS Information'!$E$10="CWS",Q364="Non-Lead", J364="Non-Lead - Copper", S364="Yes", L364="Between 1989 and 2014")),
(AND('[1]PWS Information'!$E$10="CWS",Q364="Non-Lead", J364="Non-Lead - Copper", S364="Yes", L364="After 2014")),
(AND('[1]PWS Information'!$E$10="CWS",Q364="Non-Lead", J364="Non-Lead - Copper", S364="Yes", L364="Unknown")),
(AND('[1]PWS Information'!$E$10="CWS",Q364="Non-Lead", N364="Non-Lead - Copper", S364="Yes", O364="Between 1989 and 2014")),
(AND('[1]PWS Information'!$E$10="CWS",Q364="Non-Lead", N364="Non-Lead - Copper", S364="Yes", O364="After 2014")),
(AND('[1]PWS Information'!$E$10="CWS",Q364="Non-Lead", N364="Non-Lead - Copper", S364="Yes", O364="Unknown")),
(AND('[1]PWS Information'!$E$10="CWS",Q364="Unknown")),
(AND('[1]PWS Information'!$E$10="NTNC",Q364="Unknown")))),"Tier 5",
"")))))</f>
        <v>Tier 5</v>
      </c>
      <c r="Z364" s="71"/>
      <c r="AA364" s="71"/>
    </row>
    <row r="365" spans="1:27" ht="57.6" x14ac:dyDescent="0.3">
      <c r="A365" s="1"/>
      <c r="B365" s="70">
        <v>5501259</v>
      </c>
      <c r="C365" s="73">
        <v>836</v>
      </c>
      <c r="D365" s="74" t="s">
        <v>205</v>
      </c>
      <c r="E365" s="74" t="s">
        <v>125</v>
      </c>
      <c r="F365" s="74">
        <v>78656</v>
      </c>
      <c r="G365" s="78"/>
      <c r="H365" s="63">
        <v>29.9268444</v>
      </c>
      <c r="I365" s="64">
        <v>-97.787322222222201</v>
      </c>
      <c r="J365" s="65" t="s">
        <v>57</v>
      </c>
      <c r="K365" s="66" t="s">
        <v>51</v>
      </c>
      <c r="L365" s="62" t="s">
        <v>58</v>
      </c>
      <c r="M365" s="69"/>
      <c r="N365" s="65" t="s">
        <v>50</v>
      </c>
      <c r="O365" s="66" t="s">
        <v>58</v>
      </c>
      <c r="P365" s="69"/>
      <c r="Q365" s="55" t="str">
        <f t="shared" si="5"/>
        <v>Non-Lead</v>
      </c>
      <c r="R365" s="70" t="s">
        <v>51</v>
      </c>
      <c r="S365" s="70" t="s">
        <v>51</v>
      </c>
      <c r="T365" s="70"/>
      <c r="U365" s="71" t="s">
        <v>53</v>
      </c>
      <c r="V365" s="71" t="s">
        <v>51</v>
      </c>
      <c r="W365" s="71" t="s">
        <v>51</v>
      </c>
      <c r="X365" s="71" t="s">
        <v>51</v>
      </c>
      <c r="Y365" s="72" t="str">
        <f>IF((OR((AND('[1]PWS Information'!$E$10="CWS",U365="Single Family Residence",Q365="Lead")),
(AND('[1]PWS Information'!$E$10="CWS",U365="Multiple Family Residence",'[1]PWS Information'!$E$11="Yes",Q365="Lead")),
(AND('[1]PWS Information'!$E$10="NTNC",Q365="Lead")))),"Tier 1",
IF((OR((AND('[1]PWS Information'!$E$10="CWS",U365="Multiple Family Residence",'[1]PWS Information'!$E$11="No",Q365="Lead")),
(AND('[1]PWS Information'!$E$10="CWS",U365="Other",Q365="Lead")),
(AND('[1]PWS Information'!$E$10="CWS",U365="Building",Q365="Lead")))),"Tier 2",
IF((OR((AND('[1]PWS Information'!$E$10="CWS",U365="Single Family Residence",Q365="Galvanized Requiring Replacement")),
(AND('[1]PWS Information'!$E$10="CWS",U365="Single Family Residence",Q365="Galvanized Requiring Replacement",R365="Yes")),
(AND('[1]PWS Information'!$E$10="NTNC",Q365="Galvanized Requiring Replacement")),
(AND('[1]PWS Information'!$E$10="NTNC",U365="Single Family Residence",R365="Yes")))),"Tier 3",
IF((OR((AND('[1]PWS Information'!$E$10="CWS",U365="Single Family Residence",S365="Yes",Q365="Non-Lead", J365="Non-Lead - Copper",L365="Before 1989")),
(AND('[1]PWS Information'!$E$10="CWS",U365="Single Family Residence",S365="Yes",Q365="Non-Lead", N365="Non-Lead - Copper",O365="Before 1989")))),"Tier 4",
IF((OR((AND('[1]PWS Information'!$E$10="NTNC",Q365="Non-Lead")),
(AND('[1]PWS Information'!$E$10="CWS",Q365="Non-Lead",S365="")),
(AND('[1]PWS Information'!$E$10="CWS",Q365="Non-Lead",S365="No")),
(AND('[1]PWS Information'!$E$10="CWS",Q365="Non-Lead",S365="Don't Know")),
(AND('[1]PWS Information'!$E$10="CWS",Q365="Non-Lead", J365="Non-Lead - Copper", S365="Yes", L365="Between 1989 and 2014")),
(AND('[1]PWS Information'!$E$10="CWS",Q365="Non-Lead", J365="Non-Lead - Copper", S365="Yes", L365="After 2014")),
(AND('[1]PWS Information'!$E$10="CWS",Q365="Non-Lead", J365="Non-Lead - Copper", S365="Yes", L365="Unknown")),
(AND('[1]PWS Information'!$E$10="CWS",Q365="Non-Lead", N365="Non-Lead - Copper", S365="Yes", O365="Between 1989 and 2014")),
(AND('[1]PWS Information'!$E$10="CWS",Q365="Non-Lead", N365="Non-Lead - Copper", S365="Yes", O365="After 2014")),
(AND('[1]PWS Information'!$E$10="CWS",Q365="Non-Lead", N365="Non-Lead - Copper", S365="Yes", O365="Unknown")),
(AND('[1]PWS Information'!$E$10="CWS",Q365="Unknown")),
(AND('[1]PWS Information'!$E$10="NTNC",Q365="Unknown")))),"Tier 5",
"")))))</f>
        <v>Tier 5</v>
      </c>
      <c r="Z365" s="71"/>
      <c r="AA365" s="71"/>
    </row>
    <row r="366" spans="1:27" ht="57.6" x14ac:dyDescent="0.3">
      <c r="A366" s="17"/>
      <c r="B366" s="70">
        <v>11396968</v>
      </c>
      <c r="C366" s="73">
        <v>1602</v>
      </c>
      <c r="D366" s="74" t="s">
        <v>205</v>
      </c>
      <c r="E366" s="74" t="s">
        <v>125</v>
      </c>
      <c r="F366" s="74">
        <v>78656</v>
      </c>
      <c r="G366" s="78"/>
      <c r="H366" s="63">
        <v>29.919423999999999</v>
      </c>
      <c r="I366" s="64">
        <v>-97.797105000000002</v>
      </c>
      <c r="J366" s="65" t="s">
        <v>57</v>
      </c>
      <c r="K366" s="66" t="s">
        <v>51</v>
      </c>
      <c r="L366" s="62" t="s">
        <v>58</v>
      </c>
      <c r="M366" s="69"/>
      <c r="N366" s="65" t="s">
        <v>50</v>
      </c>
      <c r="O366" s="66" t="s">
        <v>58</v>
      </c>
      <c r="P366" s="69"/>
      <c r="Q366" s="55" t="str">
        <f t="shared" si="5"/>
        <v>Non-Lead</v>
      </c>
      <c r="R366" s="70" t="s">
        <v>51</v>
      </c>
      <c r="S366" s="70" t="s">
        <v>51</v>
      </c>
      <c r="T366" s="70"/>
      <c r="U366" s="71" t="s">
        <v>53</v>
      </c>
      <c r="V366" s="71" t="s">
        <v>51</v>
      </c>
      <c r="W366" s="71" t="s">
        <v>51</v>
      </c>
      <c r="X366" s="71" t="s">
        <v>51</v>
      </c>
      <c r="Y366" s="72" t="str">
        <f>IF((OR((AND('[1]PWS Information'!$E$10="CWS",U366="Single Family Residence",Q366="Lead")),
(AND('[1]PWS Information'!$E$10="CWS",U366="Multiple Family Residence",'[1]PWS Information'!$E$11="Yes",Q366="Lead")),
(AND('[1]PWS Information'!$E$10="NTNC",Q366="Lead")))),"Tier 1",
IF((OR((AND('[1]PWS Information'!$E$10="CWS",U366="Multiple Family Residence",'[1]PWS Information'!$E$11="No",Q366="Lead")),
(AND('[1]PWS Information'!$E$10="CWS",U366="Other",Q366="Lead")),
(AND('[1]PWS Information'!$E$10="CWS",U366="Building",Q366="Lead")))),"Tier 2",
IF((OR((AND('[1]PWS Information'!$E$10="CWS",U366="Single Family Residence",Q366="Galvanized Requiring Replacement")),
(AND('[1]PWS Information'!$E$10="CWS",U366="Single Family Residence",Q366="Galvanized Requiring Replacement",R366="Yes")),
(AND('[1]PWS Information'!$E$10="NTNC",Q366="Galvanized Requiring Replacement")),
(AND('[1]PWS Information'!$E$10="NTNC",U366="Single Family Residence",R366="Yes")))),"Tier 3",
IF((OR((AND('[1]PWS Information'!$E$10="CWS",U366="Single Family Residence",S366="Yes",Q366="Non-Lead", J366="Non-Lead - Copper",L366="Before 1989")),
(AND('[1]PWS Information'!$E$10="CWS",U366="Single Family Residence",S366="Yes",Q366="Non-Lead", N366="Non-Lead - Copper",O366="Before 1989")))),"Tier 4",
IF((OR((AND('[1]PWS Information'!$E$10="NTNC",Q366="Non-Lead")),
(AND('[1]PWS Information'!$E$10="CWS",Q366="Non-Lead",S366="")),
(AND('[1]PWS Information'!$E$10="CWS",Q366="Non-Lead",S366="No")),
(AND('[1]PWS Information'!$E$10="CWS",Q366="Non-Lead",S366="Don't Know")),
(AND('[1]PWS Information'!$E$10="CWS",Q366="Non-Lead", J366="Non-Lead - Copper", S366="Yes", L366="Between 1989 and 2014")),
(AND('[1]PWS Information'!$E$10="CWS",Q366="Non-Lead", J366="Non-Lead - Copper", S366="Yes", L366="After 2014")),
(AND('[1]PWS Information'!$E$10="CWS",Q366="Non-Lead", J366="Non-Lead - Copper", S366="Yes", L366="Unknown")),
(AND('[1]PWS Information'!$E$10="CWS",Q366="Non-Lead", N366="Non-Lead - Copper", S366="Yes", O366="Between 1989 and 2014")),
(AND('[1]PWS Information'!$E$10="CWS",Q366="Non-Lead", N366="Non-Lead - Copper", S366="Yes", O366="After 2014")),
(AND('[1]PWS Information'!$E$10="CWS",Q366="Non-Lead", N366="Non-Lead - Copper", S366="Yes", O366="Unknown")),
(AND('[1]PWS Information'!$E$10="CWS",Q366="Unknown")),
(AND('[1]PWS Information'!$E$10="NTNC",Q366="Unknown")))),"Tier 5",
"")))))</f>
        <v>Tier 5</v>
      </c>
      <c r="Z366" s="71"/>
      <c r="AA366" s="71"/>
    </row>
    <row r="367" spans="1:27" ht="57.6" x14ac:dyDescent="0.3">
      <c r="A367" s="1"/>
      <c r="B367" s="70">
        <v>13432466</v>
      </c>
      <c r="C367" s="73">
        <v>840</v>
      </c>
      <c r="D367" s="74" t="s">
        <v>205</v>
      </c>
      <c r="E367" s="74" t="s">
        <v>125</v>
      </c>
      <c r="F367" s="74">
        <v>78656</v>
      </c>
      <c r="G367" s="78"/>
      <c r="H367" s="63">
        <v>29.926644400000001</v>
      </c>
      <c r="I367" s="64">
        <v>-97.787700000000001</v>
      </c>
      <c r="J367" s="65" t="s">
        <v>57</v>
      </c>
      <c r="K367" s="66" t="s">
        <v>51</v>
      </c>
      <c r="L367" s="62" t="s">
        <v>58</v>
      </c>
      <c r="M367" s="69"/>
      <c r="N367" s="65" t="s">
        <v>50</v>
      </c>
      <c r="O367" s="66" t="s">
        <v>58</v>
      </c>
      <c r="P367" s="69"/>
      <c r="Q367" s="55" t="str">
        <f t="shared" si="5"/>
        <v>Non-Lead</v>
      </c>
      <c r="R367" s="70" t="s">
        <v>51</v>
      </c>
      <c r="S367" s="70" t="s">
        <v>51</v>
      </c>
      <c r="T367" s="70"/>
      <c r="U367" s="71" t="s">
        <v>53</v>
      </c>
      <c r="V367" s="71" t="s">
        <v>51</v>
      </c>
      <c r="W367" s="71" t="s">
        <v>51</v>
      </c>
      <c r="X367" s="71" t="s">
        <v>51</v>
      </c>
      <c r="Y367" s="72" t="str">
        <f>IF((OR((AND('[1]PWS Information'!$E$10="CWS",U367="Single Family Residence",Q367="Lead")),
(AND('[1]PWS Information'!$E$10="CWS",U367="Multiple Family Residence",'[1]PWS Information'!$E$11="Yes",Q367="Lead")),
(AND('[1]PWS Information'!$E$10="NTNC",Q367="Lead")))),"Tier 1",
IF((OR((AND('[1]PWS Information'!$E$10="CWS",U367="Multiple Family Residence",'[1]PWS Information'!$E$11="No",Q367="Lead")),
(AND('[1]PWS Information'!$E$10="CWS",U367="Other",Q367="Lead")),
(AND('[1]PWS Information'!$E$10="CWS",U367="Building",Q367="Lead")))),"Tier 2",
IF((OR((AND('[1]PWS Information'!$E$10="CWS",U367="Single Family Residence",Q367="Galvanized Requiring Replacement")),
(AND('[1]PWS Information'!$E$10="CWS",U367="Single Family Residence",Q367="Galvanized Requiring Replacement",R367="Yes")),
(AND('[1]PWS Information'!$E$10="NTNC",Q367="Galvanized Requiring Replacement")),
(AND('[1]PWS Information'!$E$10="NTNC",U367="Single Family Residence",R367="Yes")))),"Tier 3",
IF((OR((AND('[1]PWS Information'!$E$10="CWS",U367="Single Family Residence",S367="Yes",Q367="Non-Lead", J367="Non-Lead - Copper",L367="Before 1989")),
(AND('[1]PWS Information'!$E$10="CWS",U367="Single Family Residence",S367="Yes",Q367="Non-Lead", N367="Non-Lead - Copper",O367="Before 1989")))),"Tier 4",
IF((OR((AND('[1]PWS Information'!$E$10="NTNC",Q367="Non-Lead")),
(AND('[1]PWS Information'!$E$10="CWS",Q367="Non-Lead",S367="")),
(AND('[1]PWS Information'!$E$10="CWS",Q367="Non-Lead",S367="No")),
(AND('[1]PWS Information'!$E$10="CWS",Q367="Non-Lead",S367="Don't Know")),
(AND('[1]PWS Information'!$E$10="CWS",Q367="Non-Lead", J367="Non-Lead - Copper", S367="Yes", L367="Between 1989 and 2014")),
(AND('[1]PWS Information'!$E$10="CWS",Q367="Non-Lead", J367="Non-Lead - Copper", S367="Yes", L367="After 2014")),
(AND('[1]PWS Information'!$E$10="CWS",Q367="Non-Lead", J367="Non-Lead - Copper", S367="Yes", L367="Unknown")),
(AND('[1]PWS Information'!$E$10="CWS",Q367="Non-Lead", N367="Non-Lead - Copper", S367="Yes", O367="Between 1989 and 2014")),
(AND('[1]PWS Information'!$E$10="CWS",Q367="Non-Lead", N367="Non-Lead - Copper", S367="Yes", O367="After 2014")),
(AND('[1]PWS Information'!$E$10="CWS",Q367="Non-Lead", N367="Non-Lead - Copper", S367="Yes", O367="Unknown")),
(AND('[1]PWS Information'!$E$10="CWS",Q367="Unknown")),
(AND('[1]PWS Information'!$E$10="NTNC",Q367="Unknown")))),"Tier 5",
"")))))</f>
        <v>Tier 5</v>
      </c>
      <c r="Z367" s="71"/>
      <c r="AA367" s="71"/>
    </row>
    <row r="368" spans="1:27" ht="57.6" x14ac:dyDescent="0.3">
      <c r="A368" s="1"/>
      <c r="B368" s="70">
        <v>9467365</v>
      </c>
      <c r="C368" s="73">
        <v>1020</v>
      </c>
      <c r="D368" s="74" t="s">
        <v>205</v>
      </c>
      <c r="E368" s="74" t="s">
        <v>125</v>
      </c>
      <c r="F368" s="74">
        <v>78640</v>
      </c>
      <c r="G368" s="78"/>
      <c r="H368" s="63">
        <v>29.9257694</v>
      </c>
      <c r="I368" s="64">
        <v>-97.789727777777699</v>
      </c>
      <c r="J368" s="65" t="s">
        <v>57</v>
      </c>
      <c r="K368" s="66" t="s">
        <v>51</v>
      </c>
      <c r="L368" s="62" t="s">
        <v>58</v>
      </c>
      <c r="M368" s="69"/>
      <c r="N368" s="65" t="s">
        <v>50</v>
      </c>
      <c r="O368" s="66" t="s">
        <v>58</v>
      </c>
      <c r="P368" s="69"/>
      <c r="Q368" s="55" t="str">
        <f t="shared" si="5"/>
        <v>Non-Lead</v>
      </c>
      <c r="R368" s="70" t="s">
        <v>51</v>
      </c>
      <c r="S368" s="70" t="s">
        <v>51</v>
      </c>
      <c r="T368" s="70"/>
      <c r="U368" s="71" t="s">
        <v>53</v>
      </c>
      <c r="V368" s="71" t="s">
        <v>51</v>
      </c>
      <c r="W368" s="71" t="s">
        <v>51</v>
      </c>
      <c r="X368" s="71" t="s">
        <v>51</v>
      </c>
      <c r="Y368" s="72" t="str">
        <f>IF((OR((AND('[1]PWS Information'!$E$10="CWS",U368="Single Family Residence",Q368="Lead")),
(AND('[1]PWS Information'!$E$10="CWS",U368="Multiple Family Residence",'[1]PWS Information'!$E$11="Yes",Q368="Lead")),
(AND('[1]PWS Information'!$E$10="NTNC",Q368="Lead")))),"Tier 1",
IF((OR((AND('[1]PWS Information'!$E$10="CWS",U368="Multiple Family Residence",'[1]PWS Information'!$E$11="No",Q368="Lead")),
(AND('[1]PWS Information'!$E$10="CWS",U368="Other",Q368="Lead")),
(AND('[1]PWS Information'!$E$10="CWS",U368="Building",Q368="Lead")))),"Tier 2",
IF((OR((AND('[1]PWS Information'!$E$10="CWS",U368="Single Family Residence",Q368="Galvanized Requiring Replacement")),
(AND('[1]PWS Information'!$E$10="CWS",U368="Single Family Residence",Q368="Galvanized Requiring Replacement",R368="Yes")),
(AND('[1]PWS Information'!$E$10="NTNC",Q368="Galvanized Requiring Replacement")),
(AND('[1]PWS Information'!$E$10="NTNC",U368="Single Family Residence",R368="Yes")))),"Tier 3",
IF((OR((AND('[1]PWS Information'!$E$10="CWS",U368="Single Family Residence",S368="Yes",Q368="Non-Lead", J368="Non-Lead - Copper",L368="Before 1989")),
(AND('[1]PWS Information'!$E$10="CWS",U368="Single Family Residence",S368="Yes",Q368="Non-Lead", N368="Non-Lead - Copper",O368="Before 1989")))),"Tier 4",
IF((OR((AND('[1]PWS Information'!$E$10="NTNC",Q368="Non-Lead")),
(AND('[1]PWS Information'!$E$10="CWS",Q368="Non-Lead",S368="")),
(AND('[1]PWS Information'!$E$10="CWS",Q368="Non-Lead",S368="No")),
(AND('[1]PWS Information'!$E$10="CWS",Q368="Non-Lead",S368="Don't Know")),
(AND('[1]PWS Information'!$E$10="CWS",Q368="Non-Lead", J368="Non-Lead - Copper", S368="Yes", L368="Between 1989 and 2014")),
(AND('[1]PWS Information'!$E$10="CWS",Q368="Non-Lead", J368="Non-Lead - Copper", S368="Yes", L368="After 2014")),
(AND('[1]PWS Information'!$E$10="CWS",Q368="Non-Lead", J368="Non-Lead - Copper", S368="Yes", L368="Unknown")),
(AND('[1]PWS Information'!$E$10="CWS",Q368="Non-Lead", N368="Non-Lead - Copper", S368="Yes", O368="Between 1989 and 2014")),
(AND('[1]PWS Information'!$E$10="CWS",Q368="Non-Lead", N368="Non-Lead - Copper", S368="Yes", O368="After 2014")),
(AND('[1]PWS Information'!$E$10="CWS",Q368="Non-Lead", N368="Non-Lead - Copper", S368="Yes", O368="Unknown")),
(AND('[1]PWS Information'!$E$10="CWS",Q368="Unknown")),
(AND('[1]PWS Information'!$E$10="NTNC",Q368="Unknown")))),"Tier 5",
"")))))</f>
        <v>Tier 5</v>
      </c>
      <c r="Z368" s="71"/>
      <c r="AA368" s="71"/>
    </row>
    <row r="369" spans="1:27" ht="57.6" x14ac:dyDescent="0.3">
      <c r="A369" s="1"/>
      <c r="B369" s="70">
        <v>15895266</v>
      </c>
      <c r="C369" s="73">
        <v>1184</v>
      </c>
      <c r="D369" s="74" t="s">
        <v>205</v>
      </c>
      <c r="E369" s="74" t="s">
        <v>125</v>
      </c>
      <c r="F369" s="74">
        <v>78656</v>
      </c>
      <c r="G369" s="78"/>
      <c r="H369" s="63">
        <v>29.923731</v>
      </c>
      <c r="I369" s="64">
        <v>-97.791576000000006</v>
      </c>
      <c r="J369" s="65" t="s">
        <v>57</v>
      </c>
      <c r="K369" s="66" t="s">
        <v>51</v>
      </c>
      <c r="L369" s="62" t="s">
        <v>58</v>
      </c>
      <c r="M369" s="69"/>
      <c r="N369" s="65" t="s">
        <v>50</v>
      </c>
      <c r="O369" s="66" t="s">
        <v>58</v>
      </c>
      <c r="P369" s="69"/>
      <c r="Q369" s="55" t="str">
        <f t="shared" si="5"/>
        <v>Non-Lead</v>
      </c>
      <c r="R369" s="70" t="s">
        <v>51</v>
      </c>
      <c r="S369" s="70" t="s">
        <v>51</v>
      </c>
      <c r="T369" s="70"/>
      <c r="U369" s="71" t="s">
        <v>53</v>
      </c>
      <c r="V369" s="71" t="s">
        <v>51</v>
      </c>
      <c r="W369" s="71" t="s">
        <v>51</v>
      </c>
      <c r="X369" s="71" t="s">
        <v>51</v>
      </c>
      <c r="Y369" s="72" t="str">
        <f>IF((OR((AND('[1]PWS Information'!$E$10="CWS",U369="Single Family Residence",Q369="Lead")),
(AND('[1]PWS Information'!$E$10="CWS",U369="Multiple Family Residence",'[1]PWS Information'!$E$11="Yes",Q369="Lead")),
(AND('[1]PWS Information'!$E$10="NTNC",Q369="Lead")))),"Tier 1",
IF((OR((AND('[1]PWS Information'!$E$10="CWS",U369="Multiple Family Residence",'[1]PWS Information'!$E$11="No",Q369="Lead")),
(AND('[1]PWS Information'!$E$10="CWS",U369="Other",Q369="Lead")),
(AND('[1]PWS Information'!$E$10="CWS",U369="Building",Q369="Lead")))),"Tier 2",
IF((OR((AND('[1]PWS Information'!$E$10="CWS",U369="Single Family Residence",Q369="Galvanized Requiring Replacement")),
(AND('[1]PWS Information'!$E$10="CWS",U369="Single Family Residence",Q369="Galvanized Requiring Replacement",R369="Yes")),
(AND('[1]PWS Information'!$E$10="NTNC",Q369="Galvanized Requiring Replacement")),
(AND('[1]PWS Information'!$E$10="NTNC",U369="Single Family Residence",R369="Yes")))),"Tier 3",
IF((OR((AND('[1]PWS Information'!$E$10="CWS",U369="Single Family Residence",S369="Yes",Q369="Non-Lead", J369="Non-Lead - Copper",L369="Before 1989")),
(AND('[1]PWS Information'!$E$10="CWS",U369="Single Family Residence",S369="Yes",Q369="Non-Lead", N369="Non-Lead - Copper",O369="Before 1989")))),"Tier 4",
IF((OR((AND('[1]PWS Information'!$E$10="NTNC",Q369="Non-Lead")),
(AND('[1]PWS Information'!$E$10="CWS",Q369="Non-Lead",S369="")),
(AND('[1]PWS Information'!$E$10="CWS",Q369="Non-Lead",S369="No")),
(AND('[1]PWS Information'!$E$10="CWS",Q369="Non-Lead",S369="Don't Know")),
(AND('[1]PWS Information'!$E$10="CWS",Q369="Non-Lead", J369="Non-Lead - Copper", S369="Yes", L369="Between 1989 and 2014")),
(AND('[1]PWS Information'!$E$10="CWS",Q369="Non-Lead", J369="Non-Lead - Copper", S369="Yes", L369="After 2014")),
(AND('[1]PWS Information'!$E$10="CWS",Q369="Non-Lead", J369="Non-Lead - Copper", S369="Yes", L369="Unknown")),
(AND('[1]PWS Information'!$E$10="CWS",Q369="Non-Lead", N369="Non-Lead - Copper", S369="Yes", O369="Between 1989 and 2014")),
(AND('[1]PWS Information'!$E$10="CWS",Q369="Non-Lead", N369="Non-Lead - Copper", S369="Yes", O369="After 2014")),
(AND('[1]PWS Information'!$E$10="CWS",Q369="Non-Lead", N369="Non-Lead - Copper", S369="Yes", O369="Unknown")),
(AND('[1]PWS Information'!$E$10="CWS",Q369="Unknown")),
(AND('[1]PWS Information'!$E$10="NTNC",Q369="Unknown")))),"Tier 5",
"")))))</f>
        <v>Tier 5</v>
      </c>
      <c r="Z369" s="71"/>
      <c r="AA369" s="71"/>
    </row>
    <row r="370" spans="1:27" ht="57.6" x14ac:dyDescent="0.3">
      <c r="A370" s="17"/>
      <c r="B370" s="70" t="s">
        <v>209</v>
      </c>
      <c r="C370" s="73">
        <v>1804</v>
      </c>
      <c r="D370" s="74" t="s">
        <v>205</v>
      </c>
      <c r="E370" s="74" t="s">
        <v>125</v>
      </c>
      <c r="F370" s="74">
        <v>78656</v>
      </c>
      <c r="G370" s="78" t="s">
        <v>210</v>
      </c>
      <c r="H370" s="63">
        <v>29.917708000000001</v>
      </c>
      <c r="I370" s="64">
        <v>-97.799338000000006</v>
      </c>
      <c r="J370" s="65" t="s">
        <v>57</v>
      </c>
      <c r="K370" s="66" t="s">
        <v>51</v>
      </c>
      <c r="L370" s="62" t="s">
        <v>58</v>
      </c>
      <c r="M370" s="69"/>
      <c r="N370" s="65" t="s">
        <v>50</v>
      </c>
      <c r="O370" s="66" t="s">
        <v>58</v>
      </c>
      <c r="P370" s="69"/>
      <c r="Q370" s="55" t="str">
        <f t="shared" si="5"/>
        <v>Non-Lead</v>
      </c>
      <c r="R370" s="70" t="s">
        <v>51</v>
      </c>
      <c r="S370" s="70" t="s">
        <v>51</v>
      </c>
      <c r="T370" s="70"/>
      <c r="U370" s="71" t="s">
        <v>53</v>
      </c>
      <c r="V370" s="71" t="s">
        <v>51</v>
      </c>
      <c r="W370" s="71" t="s">
        <v>51</v>
      </c>
      <c r="X370" s="71" t="s">
        <v>51</v>
      </c>
      <c r="Y370" s="72" t="str">
        <f>IF((OR((AND('[1]PWS Information'!$E$10="CWS",U370="Single Family Residence",Q370="Lead")),
(AND('[1]PWS Information'!$E$10="CWS",U370="Multiple Family Residence",'[1]PWS Information'!$E$11="Yes",Q370="Lead")),
(AND('[1]PWS Information'!$E$10="NTNC",Q370="Lead")))),"Tier 1",
IF((OR((AND('[1]PWS Information'!$E$10="CWS",U370="Multiple Family Residence",'[1]PWS Information'!$E$11="No",Q370="Lead")),
(AND('[1]PWS Information'!$E$10="CWS",U370="Other",Q370="Lead")),
(AND('[1]PWS Information'!$E$10="CWS",U370="Building",Q370="Lead")))),"Tier 2",
IF((OR((AND('[1]PWS Information'!$E$10="CWS",U370="Single Family Residence",Q370="Galvanized Requiring Replacement")),
(AND('[1]PWS Information'!$E$10="CWS",U370="Single Family Residence",Q370="Galvanized Requiring Replacement",R370="Yes")),
(AND('[1]PWS Information'!$E$10="NTNC",Q370="Galvanized Requiring Replacement")),
(AND('[1]PWS Information'!$E$10="NTNC",U370="Single Family Residence",R370="Yes")))),"Tier 3",
IF((OR((AND('[1]PWS Information'!$E$10="CWS",U370="Single Family Residence",S370="Yes",Q370="Non-Lead", J370="Non-Lead - Copper",L370="Before 1989")),
(AND('[1]PWS Information'!$E$10="CWS",U370="Single Family Residence",S370="Yes",Q370="Non-Lead", N370="Non-Lead - Copper",O370="Before 1989")))),"Tier 4",
IF((OR((AND('[1]PWS Information'!$E$10="NTNC",Q370="Non-Lead")),
(AND('[1]PWS Information'!$E$10="CWS",Q370="Non-Lead",S370="")),
(AND('[1]PWS Information'!$E$10="CWS",Q370="Non-Lead",S370="No")),
(AND('[1]PWS Information'!$E$10="CWS",Q370="Non-Lead",S370="Don't Know")),
(AND('[1]PWS Information'!$E$10="CWS",Q370="Non-Lead", J370="Non-Lead - Copper", S370="Yes", L370="Between 1989 and 2014")),
(AND('[1]PWS Information'!$E$10="CWS",Q370="Non-Lead", J370="Non-Lead - Copper", S370="Yes", L370="After 2014")),
(AND('[1]PWS Information'!$E$10="CWS",Q370="Non-Lead", J370="Non-Lead - Copper", S370="Yes", L370="Unknown")),
(AND('[1]PWS Information'!$E$10="CWS",Q370="Non-Lead", N370="Non-Lead - Copper", S370="Yes", O370="Between 1989 and 2014")),
(AND('[1]PWS Information'!$E$10="CWS",Q370="Non-Lead", N370="Non-Lead - Copper", S370="Yes", O370="After 2014")),
(AND('[1]PWS Information'!$E$10="CWS",Q370="Non-Lead", N370="Non-Lead - Copper", S370="Yes", O370="Unknown")),
(AND('[1]PWS Information'!$E$10="CWS",Q370="Unknown")),
(AND('[1]PWS Information'!$E$10="NTNC",Q370="Unknown")))),"Tier 5",
"")))))</f>
        <v>Tier 5</v>
      </c>
      <c r="Z370" s="71"/>
      <c r="AA370" s="71"/>
    </row>
    <row r="371" spans="1:27" ht="57.6" x14ac:dyDescent="0.3">
      <c r="A371" s="1"/>
      <c r="B371" s="70">
        <v>13360899</v>
      </c>
      <c r="C371" s="73">
        <v>1832</v>
      </c>
      <c r="D371" s="74" t="s">
        <v>205</v>
      </c>
      <c r="E371" s="74" t="s">
        <v>125</v>
      </c>
      <c r="F371" s="74">
        <v>78656</v>
      </c>
      <c r="G371" s="78"/>
      <c r="H371" s="63">
        <v>29.923020999999999</v>
      </c>
      <c r="I371" s="64">
        <v>-97.805807999999999</v>
      </c>
      <c r="J371" s="65" t="s">
        <v>57</v>
      </c>
      <c r="K371" s="66" t="s">
        <v>51</v>
      </c>
      <c r="L371" s="62" t="s">
        <v>70</v>
      </c>
      <c r="M371" s="69"/>
      <c r="N371" s="65" t="s">
        <v>50</v>
      </c>
      <c r="O371" s="66" t="s">
        <v>70</v>
      </c>
      <c r="P371" s="69"/>
      <c r="Q371" s="55" t="str">
        <f t="shared" si="5"/>
        <v>Non-Lead</v>
      </c>
      <c r="R371" s="70" t="s">
        <v>51</v>
      </c>
      <c r="S371" s="70" t="s">
        <v>51</v>
      </c>
      <c r="T371" s="70"/>
      <c r="U371" s="71" t="s">
        <v>53</v>
      </c>
      <c r="V371" s="71" t="s">
        <v>51</v>
      </c>
      <c r="W371" s="71" t="s">
        <v>51</v>
      </c>
      <c r="X371" s="71" t="s">
        <v>51</v>
      </c>
      <c r="Y371" s="72" t="str">
        <f>IF((OR((AND('[1]PWS Information'!$E$10="CWS",U371="Single Family Residence",Q371="Lead")),
(AND('[1]PWS Information'!$E$10="CWS",U371="Multiple Family Residence",'[1]PWS Information'!$E$11="Yes",Q371="Lead")),
(AND('[1]PWS Information'!$E$10="NTNC",Q371="Lead")))),"Tier 1",
IF((OR((AND('[1]PWS Information'!$E$10="CWS",U371="Multiple Family Residence",'[1]PWS Information'!$E$11="No",Q371="Lead")),
(AND('[1]PWS Information'!$E$10="CWS",U371="Other",Q371="Lead")),
(AND('[1]PWS Information'!$E$10="CWS",U371="Building",Q371="Lead")))),"Tier 2",
IF((OR((AND('[1]PWS Information'!$E$10="CWS",U371="Single Family Residence",Q371="Galvanized Requiring Replacement")),
(AND('[1]PWS Information'!$E$10="CWS",U371="Single Family Residence",Q371="Galvanized Requiring Replacement",R371="Yes")),
(AND('[1]PWS Information'!$E$10="NTNC",Q371="Galvanized Requiring Replacement")),
(AND('[1]PWS Information'!$E$10="NTNC",U371="Single Family Residence",R371="Yes")))),"Tier 3",
IF((OR((AND('[1]PWS Information'!$E$10="CWS",U371="Single Family Residence",S371="Yes",Q371="Non-Lead", J371="Non-Lead - Copper",L371="Before 1989")),
(AND('[1]PWS Information'!$E$10="CWS",U371="Single Family Residence",S371="Yes",Q371="Non-Lead", N371="Non-Lead - Copper",O371="Before 1989")))),"Tier 4",
IF((OR((AND('[1]PWS Information'!$E$10="NTNC",Q371="Non-Lead")),
(AND('[1]PWS Information'!$E$10="CWS",Q371="Non-Lead",S371="")),
(AND('[1]PWS Information'!$E$10="CWS",Q371="Non-Lead",S371="No")),
(AND('[1]PWS Information'!$E$10="CWS",Q371="Non-Lead",S371="Don't Know")),
(AND('[1]PWS Information'!$E$10="CWS",Q371="Non-Lead", J371="Non-Lead - Copper", S371="Yes", L371="Between 1989 and 2014")),
(AND('[1]PWS Information'!$E$10="CWS",Q371="Non-Lead", J371="Non-Lead - Copper", S371="Yes", L371="After 2014")),
(AND('[1]PWS Information'!$E$10="CWS",Q371="Non-Lead", J371="Non-Lead - Copper", S371="Yes", L371="Unknown")),
(AND('[1]PWS Information'!$E$10="CWS",Q371="Non-Lead", N371="Non-Lead - Copper", S371="Yes", O371="Between 1989 and 2014")),
(AND('[1]PWS Information'!$E$10="CWS",Q371="Non-Lead", N371="Non-Lead - Copper", S371="Yes", O371="After 2014")),
(AND('[1]PWS Information'!$E$10="CWS",Q371="Non-Lead", N371="Non-Lead - Copper", S371="Yes", O371="Unknown")),
(AND('[1]PWS Information'!$E$10="CWS",Q371="Unknown")),
(AND('[1]PWS Information'!$E$10="NTNC",Q371="Unknown")))),"Tier 5",
"")))))</f>
        <v>Tier 5</v>
      </c>
      <c r="Z371" s="71"/>
      <c r="AA371" s="71"/>
    </row>
    <row r="372" spans="1:27" ht="43.2" x14ac:dyDescent="0.3">
      <c r="A372" s="1"/>
      <c r="B372" s="70">
        <v>13427222</v>
      </c>
      <c r="C372" s="73">
        <v>2396</v>
      </c>
      <c r="D372" s="74" t="s">
        <v>205</v>
      </c>
      <c r="E372" s="74" t="s">
        <v>125</v>
      </c>
      <c r="F372" s="74">
        <v>78656</v>
      </c>
      <c r="G372" s="78"/>
      <c r="H372" s="63">
        <v>29.912234000000002</v>
      </c>
      <c r="I372" s="64">
        <v>-97.807005000000004</v>
      </c>
      <c r="J372" s="65" t="s">
        <v>57</v>
      </c>
      <c r="K372" s="66" t="s">
        <v>51</v>
      </c>
      <c r="L372" s="62" t="s">
        <v>52</v>
      </c>
      <c r="M372" s="69"/>
      <c r="N372" s="65" t="s">
        <v>211</v>
      </c>
      <c r="O372" s="66" t="s">
        <v>70</v>
      </c>
      <c r="P372" s="69"/>
      <c r="Q372" s="55" t="str">
        <f t="shared" si="5"/>
        <v>Non-Lead</v>
      </c>
      <c r="R372" s="70" t="s">
        <v>51</v>
      </c>
      <c r="S372" s="70" t="s">
        <v>51</v>
      </c>
      <c r="T372" s="70"/>
      <c r="U372" s="71" t="s">
        <v>76</v>
      </c>
      <c r="V372" s="71" t="s">
        <v>51</v>
      </c>
      <c r="W372" s="71" t="s">
        <v>51</v>
      </c>
      <c r="X372" s="71" t="s">
        <v>51</v>
      </c>
      <c r="Y372" s="72" t="str">
        <f>IF((OR((AND('[1]PWS Information'!$E$10="CWS",U372="Single Family Residence",Q372="Lead")),
(AND('[1]PWS Information'!$E$10="CWS",U372="Multiple Family Residence",'[1]PWS Information'!$E$11="Yes",Q372="Lead")),
(AND('[1]PWS Information'!$E$10="NTNC",Q372="Lead")))),"Tier 1",
IF((OR((AND('[1]PWS Information'!$E$10="CWS",U372="Multiple Family Residence",'[1]PWS Information'!$E$11="No",Q372="Lead")),
(AND('[1]PWS Information'!$E$10="CWS",U372="Other",Q372="Lead")),
(AND('[1]PWS Information'!$E$10="CWS",U372="Building",Q372="Lead")))),"Tier 2",
IF((OR((AND('[1]PWS Information'!$E$10="CWS",U372="Single Family Residence",Q372="Galvanized Requiring Replacement")),
(AND('[1]PWS Information'!$E$10="CWS",U372="Single Family Residence",Q372="Galvanized Requiring Replacement",R372="Yes")),
(AND('[1]PWS Information'!$E$10="NTNC",Q372="Galvanized Requiring Replacement")),
(AND('[1]PWS Information'!$E$10="NTNC",U372="Single Family Residence",R372="Yes")))),"Tier 3",
IF((OR((AND('[1]PWS Information'!$E$10="CWS",U372="Single Family Residence",S372="Yes",Q372="Non-Lead", J372="Non-Lead - Copper",L372="Before 1989")),
(AND('[1]PWS Information'!$E$10="CWS",U372="Single Family Residence",S372="Yes",Q372="Non-Lead", N372="Non-Lead - Copper",O372="Before 1989")))),"Tier 4",
IF((OR((AND('[1]PWS Information'!$E$10="NTNC",Q372="Non-Lead")),
(AND('[1]PWS Information'!$E$10="CWS",Q372="Non-Lead",S372="")),
(AND('[1]PWS Information'!$E$10="CWS",Q372="Non-Lead",S372="No")),
(AND('[1]PWS Information'!$E$10="CWS",Q372="Non-Lead",S372="Don't Know")),
(AND('[1]PWS Information'!$E$10="CWS",Q372="Non-Lead", J372="Non-Lead - Copper", S372="Yes", L372="Between 1989 and 2014")),
(AND('[1]PWS Information'!$E$10="CWS",Q372="Non-Lead", J372="Non-Lead - Copper", S372="Yes", L372="After 2014")),
(AND('[1]PWS Information'!$E$10="CWS",Q372="Non-Lead", J372="Non-Lead - Copper", S372="Yes", L372="Unknown")),
(AND('[1]PWS Information'!$E$10="CWS",Q372="Non-Lead", N372="Non-Lead - Copper", S372="Yes", O372="Between 1989 and 2014")),
(AND('[1]PWS Information'!$E$10="CWS",Q372="Non-Lead", N372="Non-Lead - Copper", S372="Yes", O372="After 2014")),
(AND('[1]PWS Information'!$E$10="CWS",Q372="Non-Lead", N372="Non-Lead - Copper", S372="Yes", O372="Unknown")),
(AND('[1]PWS Information'!$E$10="CWS",Q372="Unknown")),
(AND('[1]PWS Information'!$E$10="NTNC",Q372="Unknown")))),"Tier 5",
"")))))</f>
        <v>Tier 5</v>
      </c>
      <c r="Z372" s="71"/>
      <c r="AA372" s="71"/>
    </row>
    <row r="373" spans="1:27" ht="57.6" x14ac:dyDescent="0.3">
      <c r="A373" s="1"/>
      <c r="B373" s="70">
        <v>789902</v>
      </c>
      <c r="C373" s="73">
        <v>4211</v>
      </c>
      <c r="D373" s="74" t="s">
        <v>212</v>
      </c>
      <c r="E373" s="74" t="s">
        <v>125</v>
      </c>
      <c r="F373" s="74">
        <v>78640</v>
      </c>
      <c r="G373" s="78" t="s">
        <v>213</v>
      </c>
      <c r="H373" s="63">
        <v>29.913697200000001</v>
      </c>
      <c r="I373" s="64">
        <v>-97.811691666666604</v>
      </c>
      <c r="J373" s="65" t="s">
        <v>57</v>
      </c>
      <c r="K373" s="66" t="s">
        <v>51</v>
      </c>
      <c r="L373" s="62" t="s">
        <v>52</v>
      </c>
      <c r="M373" s="69"/>
      <c r="N373" s="65" t="s">
        <v>50</v>
      </c>
      <c r="O373" s="66" t="s">
        <v>70</v>
      </c>
      <c r="P373" s="69"/>
      <c r="Q373" s="55" t="str">
        <f t="shared" si="5"/>
        <v>Non-Lead</v>
      </c>
      <c r="R373" s="70" t="s">
        <v>51</v>
      </c>
      <c r="S373" s="70" t="s">
        <v>51</v>
      </c>
      <c r="T373" s="70"/>
      <c r="U373" s="71" t="s">
        <v>53</v>
      </c>
      <c r="V373" s="71" t="s">
        <v>51</v>
      </c>
      <c r="W373" s="71" t="s">
        <v>51</v>
      </c>
      <c r="X373" s="71" t="s">
        <v>51</v>
      </c>
      <c r="Y373" s="72" t="str">
        <f>IF((OR((AND('[1]PWS Information'!$E$10="CWS",U373="Single Family Residence",Q373="Lead")),
(AND('[1]PWS Information'!$E$10="CWS",U373="Multiple Family Residence",'[1]PWS Information'!$E$11="Yes",Q373="Lead")),
(AND('[1]PWS Information'!$E$10="NTNC",Q373="Lead")))),"Tier 1",
IF((OR((AND('[1]PWS Information'!$E$10="CWS",U373="Multiple Family Residence",'[1]PWS Information'!$E$11="No",Q373="Lead")),
(AND('[1]PWS Information'!$E$10="CWS",U373="Other",Q373="Lead")),
(AND('[1]PWS Information'!$E$10="CWS",U373="Building",Q373="Lead")))),"Tier 2",
IF((OR((AND('[1]PWS Information'!$E$10="CWS",U373="Single Family Residence",Q373="Galvanized Requiring Replacement")),
(AND('[1]PWS Information'!$E$10="CWS",U373="Single Family Residence",Q373="Galvanized Requiring Replacement",R373="Yes")),
(AND('[1]PWS Information'!$E$10="NTNC",Q373="Galvanized Requiring Replacement")),
(AND('[1]PWS Information'!$E$10="NTNC",U373="Single Family Residence",R373="Yes")))),"Tier 3",
IF((OR((AND('[1]PWS Information'!$E$10="CWS",U373="Single Family Residence",S373="Yes",Q373="Non-Lead", J373="Non-Lead - Copper",L373="Before 1989")),
(AND('[1]PWS Information'!$E$10="CWS",U373="Single Family Residence",S373="Yes",Q373="Non-Lead", N373="Non-Lead - Copper",O373="Before 1989")))),"Tier 4",
IF((OR((AND('[1]PWS Information'!$E$10="NTNC",Q373="Non-Lead")),
(AND('[1]PWS Information'!$E$10="CWS",Q373="Non-Lead",S373="")),
(AND('[1]PWS Information'!$E$10="CWS",Q373="Non-Lead",S373="No")),
(AND('[1]PWS Information'!$E$10="CWS",Q373="Non-Lead",S373="Don't Know")),
(AND('[1]PWS Information'!$E$10="CWS",Q373="Non-Lead", J373="Non-Lead - Copper", S373="Yes", L373="Between 1989 and 2014")),
(AND('[1]PWS Information'!$E$10="CWS",Q373="Non-Lead", J373="Non-Lead - Copper", S373="Yes", L373="After 2014")),
(AND('[1]PWS Information'!$E$10="CWS",Q373="Non-Lead", J373="Non-Lead - Copper", S373="Yes", L373="Unknown")),
(AND('[1]PWS Information'!$E$10="CWS",Q373="Non-Lead", N373="Non-Lead - Copper", S373="Yes", O373="Between 1989 and 2014")),
(AND('[1]PWS Information'!$E$10="CWS",Q373="Non-Lead", N373="Non-Lead - Copper", S373="Yes", O373="After 2014")),
(AND('[1]PWS Information'!$E$10="CWS",Q373="Non-Lead", N373="Non-Lead - Copper", S373="Yes", O373="Unknown")),
(AND('[1]PWS Information'!$E$10="CWS",Q373="Unknown")),
(AND('[1]PWS Information'!$E$10="NTNC",Q373="Unknown")))),"Tier 5",
"")))))</f>
        <v>Tier 5</v>
      </c>
      <c r="Z373" s="71"/>
      <c r="AA373" s="71"/>
    </row>
    <row r="374" spans="1:27" ht="57.6" x14ac:dyDescent="0.3">
      <c r="A374" s="17"/>
      <c r="B374" s="70">
        <v>16201837</v>
      </c>
      <c r="C374" s="73">
        <v>4387</v>
      </c>
      <c r="D374" s="74" t="s">
        <v>212</v>
      </c>
      <c r="E374" s="74" t="s">
        <v>125</v>
      </c>
      <c r="F374" s="74">
        <v>78656</v>
      </c>
      <c r="G374" s="78"/>
      <c r="H374" s="63">
        <v>29.915044399999999</v>
      </c>
      <c r="I374" s="64">
        <v>-97.813816666666597</v>
      </c>
      <c r="J374" s="65" t="s">
        <v>57</v>
      </c>
      <c r="K374" s="66" t="s">
        <v>51</v>
      </c>
      <c r="L374" s="62" t="s">
        <v>58</v>
      </c>
      <c r="M374" s="69"/>
      <c r="N374" s="65" t="s">
        <v>50</v>
      </c>
      <c r="O374" s="66" t="s">
        <v>58</v>
      </c>
      <c r="P374" s="69"/>
      <c r="Q374" s="55" t="str">
        <f t="shared" si="5"/>
        <v>Non-Lead</v>
      </c>
      <c r="R374" s="70" t="s">
        <v>51</v>
      </c>
      <c r="S374" s="70" t="s">
        <v>51</v>
      </c>
      <c r="T374" s="70"/>
      <c r="U374" s="71" t="s">
        <v>53</v>
      </c>
      <c r="V374" s="71" t="s">
        <v>51</v>
      </c>
      <c r="W374" s="71" t="s">
        <v>51</v>
      </c>
      <c r="X374" s="71" t="s">
        <v>61</v>
      </c>
      <c r="Y374" s="72" t="str">
        <f>IF((OR((AND('[1]PWS Information'!$E$10="CWS",U374="Single Family Residence",Q374="Lead")),
(AND('[1]PWS Information'!$E$10="CWS",U374="Multiple Family Residence",'[1]PWS Information'!$E$11="Yes",Q374="Lead")),
(AND('[1]PWS Information'!$E$10="NTNC",Q374="Lead")))),"Tier 1",
IF((OR((AND('[1]PWS Information'!$E$10="CWS",U374="Multiple Family Residence",'[1]PWS Information'!$E$11="No",Q374="Lead")),
(AND('[1]PWS Information'!$E$10="CWS",U374="Other",Q374="Lead")),
(AND('[1]PWS Information'!$E$10="CWS",U374="Building",Q374="Lead")))),"Tier 2",
IF((OR((AND('[1]PWS Information'!$E$10="CWS",U374="Single Family Residence",Q374="Galvanized Requiring Replacement")),
(AND('[1]PWS Information'!$E$10="CWS",U374="Single Family Residence",Q374="Galvanized Requiring Replacement",R374="Yes")),
(AND('[1]PWS Information'!$E$10="NTNC",Q374="Galvanized Requiring Replacement")),
(AND('[1]PWS Information'!$E$10="NTNC",U374="Single Family Residence",R374="Yes")))),"Tier 3",
IF((OR((AND('[1]PWS Information'!$E$10="CWS",U374="Single Family Residence",S374="Yes",Q374="Non-Lead", J374="Non-Lead - Copper",L374="Before 1989")),
(AND('[1]PWS Information'!$E$10="CWS",U374="Single Family Residence",S374="Yes",Q374="Non-Lead", N374="Non-Lead - Copper",O374="Before 1989")))),"Tier 4",
IF((OR((AND('[1]PWS Information'!$E$10="NTNC",Q374="Non-Lead")),
(AND('[1]PWS Information'!$E$10="CWS",Q374="Non-Lead",S374="")),
(AND('[1]PWS Information'!$E$10="CWS",Q374="Non-Lead",S374="No")),
(AND('[1]PWS Information'!$E$10="CWS",Q374="Non-Lead",S374="Don't Know")),
(AND('[1]PWS Information'!$E$10="CWS",Q374="Non-Lead", J374="Non-Lead - Copper", S374="Yes", L374="Between 1989 and 2014")),
(AND('[1]PWS Information'!$E$10="CWS",Q374="Non-Lead", J374="Non-Lead - Copper", S374="Yes", L374="After 2014")),
(AND('[1]PWS Information'!$E$10="CWS",Q374="Non-Lead", J374="Non-Lead - Copper", S374="Yes", L374="Unknown")),
(AND('[1]PWS Information'!$E$10="CWS",Q374="Non-Lead", N374="Non-Lead - Copper", S374="Yes", O374="Between 1989 and 2014")),
(AND('[1]PWS Information'!$E$10="CWS",Q374="Non-Lead", N374="Non-Lead - Copper", S374="Yes", O374="After 2014")),
(AND('[1]PWS Information'!$E$10="CWS",Q374="Non-Lead", N374="Non-Lead - Copper", S374="Yes", O374="Unknown")),
(AND('[1]PWS Information'!$E$10="CWS",Q374="Unknown")),
(AND('[1]PWS Information'!$E$10="NTNC",Q374="Unknown")))),"Tier 5",
"")))))</f>
        <v>Tier 5</v>
      </c>
      <c r="Z374" s="71"/>
      <c r="AA374" s="71"/>
    </row>
    <row r="375" spans="1:27" ht="57.6" x14ac:dyDescent="0.3">
      <c r="A375" s="1"/>
      <c r="B375" s="70">
        <v>1470848</v>
      </c>
      <c r="C375" s="73">
        <v>3771</v>
      </c>
      <c r="D375" s="74" t="s">
        <v>212</v>
      </c>
      <c r="E375" s="74" t="s">
        <v>125</v>
      </c>
      <c r="F375" s="74">
        <v>78656</v>
      </c>
      <c r="G375" s="78">
        <v>12238955</v>
      </c>
      <c r="H375" s="63">
        <v>29.9120083</v>
      </c>
      <c r="I375" s="64">
        <v>-97.802380555555501</v>
      </c>
      <c r="J375" s="65" t="s">
        <v>50</v>
      </c>
      <c r="K375" s="66" t="s">
        <v>51</v>
      </c>
      <c r="L375" s="62" t="s">
        <v>58</v>
      </c>
      <c r="M375" s="69"/>
      <c r="N375" s="65" t="s">
        <v>50</v>
      </c>
      <c r="O375" s="66" t="s">
        <v>58</v>
      </c>
      <c r="P375" s="69"/>
      <c r="Q375" s="55" t="str">
        <f t="shared" si="5"/>
        <v>Non-Lead</v>
      </c>
      <c r="R375" s="70" t="s">
        <v>51</v>
      </c>
      <c r="S375" s="70" t="s">
        <v>51</v>
      </c>
      <c r="T375" s="70"/>
      <c r="U375" s="71" t="s">
        <v>53</v>
      </c>
      <c r="V375" s="71" t="s">
        <v>51</v>
      </c>
      <c r="W375" s="71" t="s">
        <v>51</v>
      </c>
      <c r="X375" s="71" t="s">
        <v>51</v>
      </c>
      <c r="Y375" s="72" t="str">
        <f>IF((OR((AND('[1]PWS Information'!$E$10="CWS",U375="Single Family Residence",Q375="Lead")),
(AND('[1]PWS Information'!$E$10="CWS",U375="Multiple Family Residence",'[1]PWS Information'!$E$11="Yes",Q375="Lead")),
(AND('[1]PWS Information'!$E$10="NTNC",Q375="Lead")))),"Tier 1",
IF((OR((AND('[1]PWS Information'!$E$10="CWS",U375="Multiple Family Residence",'[1]PWS Information'!$E$11="No",Q375="Lead")),
(AND('[1]PWS Information'!$E$10="CWS",U375="Other",Q375="Lead")),
(AND('[1]PWS Information'!$E$10="CWS",U375="Building",Q375="Lead")))),"Tier 2",
IF((OR((AND('[1]PWS Information'!$E$10="CWS",U375="Single Family Residence",Q375="Galvanized Requiring Replacement")),
(AND('[1]PWS Information'!$E$10="CWS",U375="Single Family Residence",Q375="Galvanized Requiring Replacement",R375="Yes")),
(AND('[1]PWS Information'!$E$10="NTNC",Q375="Galvanized Requiring Replacement")),
(AND('[1]PWS Information'!$E$10="NTNC",U375="Single Family Residence",R375="Yes")))),"Tier 3",
IF((OR((AND('[1]PWS Information'!$E$10="CWS",U375="Single Family Residence",S375="Yes",Q375="Non-Lead", J375="Non-Lead - Copper",L375="Before 1989")),
(AND('[1]PWS Information'!$E$10="CWS",U375="Single Family Residence",S375="Yes",Q375="Non-Lead", N375="Non-Lead - Copper",O375="Before 1989")))),"Tier 4",
IF((OR((AND('[1]PWS Information'!$E$10="NTNC",Q375="Non-Lead")),
(AND('[1]PWS Information'!$E$10="CWS",Q375="Non-Lead",S375="")),
(AND('[1]PWS Information'!$E$10="CWS",Q375="Non-Lead",S375="No")),
(AND('[1]PWS Information'!$E$10="CWS",Q375="Non-Lead",S375="Don't Know")),
(AND('[1]PWS Information'!$E$10="CWS",Q375="Non-Lead", J375="Non-Lead - Copper", S375="Yes", L375="Between 1989 and 2014")),
(AND('[1]PWS Information'!$E$10="CWS",Q375="Non-Lead", J375="Non-Lead - Copper", S375="Yes", L375="After 2014")),
(AND('[1]PWS Information'!$E$10="CWS",Q375="Non-Lead", J375="Non-Lead - Copper", S375="Yes", L375="Unknown")),
(AND('[1]PWS Information'!$E$10="CWS",Q375="Non-Lead", N375="Non-Lead - Copper", S375="Yes", O375="Between 1989 and 2014")),
(AND('[1]PWS Information'!$E$10="CWS",Q375="Non-Lead", N375="Non-Lead - Copper", S375="Yes", O375="After 2014")),
(AND('[1]PWS Information'!$E$10="CWS",Q375="Non-Lead", N375="Non-Lead - Copper", S375="Yes", O375="Unknown")),
(AND('[1]PWS Information'!$E$10="CWS",Q375="Unknown")),
(AND('[1]PWS Information'!$E$10="NTNC",Q375="Unknown")))),"Tier 5",
"")))))</f>
        <v>Tier 5</v>
      </c>
      <c r="Z375" s="71"/>
      <c r="AA375" s="71"/>
    </row>
    <row r="376" spans="1:27" ht="57.6" x14ac:dyDescent="0.3">
      <c r="A376" s="1"/>
      <c r="B376" s="70">
        <v>12756971</v>
      </c>
      <c r="C376" s="73">
        <v>99</v>
      </c>
      <c r="D376" s="74" t="s">
        <v>148</v>
      </c>
      <c r="E376" s="74" t="s">
        <v>128</v>
      </c>
      <c r="F376" s="74">
        <v>78640</v>
      </c>
      <c r="G376" s="78"/>
      <c r="H376" s="63">
        <v>29.945540999999999</v>
      </c>
      <c r="I376" s="64">
        <v>-97.791633000000004</v>
      </c>
      <c r="J376" s="65" t="s">
        <v>50</v>
      </c>
      <c r="K376" s="66" t="s">
        <v>51</v>
      </c>
      <c r="L376" s="62" t="s">
        <v>52</v>
      </c>
      <c r="M376" s="69"/>
      <c r="N376" s="65" t="s">
        <v>50</v>
      </c>
      <c r="O376" s="66" t="s">
        <v>58</v>
      </c>
      <c r="P376" s="69"/>
      <c r="Q376" s="55" t="str">
        <f t="shared" si="5"/>
        <v>Non-Lead</v>
      </c>
      <c r="R376" s="70" t="s">
        <v>51</v>
      </c>
      <c r="S376" s="70" t="s">
        <v>51</v>
      </c>
      <c r="T376" s="70"/>
      <c r="U376" s="71" t="s">
        <v>53</v>
      </c>
      <c r="V376" s="71" t="s">
        <v>51</v>
      </c>
      <c r="W376" s="71" t="s">
        <v>51</v>
      </c>
      <c r="X376" s="71" t="s">
        <v>51</v>
      </c>
      <c r="Y376" s="72" t="str">
        <f>IF((OR((AND('[1]PWS Information'!$E$10="CWS",U376="Single Family Residence",Q376="Lead")),
(AND('[1]PWS Information'!$E$10="CWS",U376="Multiple Family Residence",'[1]PWS Information'!$E$11="Yes",Q376="Lead")),
(AND('[1]PWS Information'!$E$10="NTNC",Q376="Lead")))),"Tier 1",
IF((OR((AND('[1]PWS Information'!$E$10="CWS",U376="Multiple Family Residence",'[1]PWS Information'!$E$11="No",Q376="Lead")),
(AND('[1]PWS Information'!$E$10="CWS",U376="Other",Q376="Lead")),
(AND('[1]PWS Information'!$E$10="CWS",U376="Building",Q376="Lead")))),"Tier 2",
IF((OR((AND('[1]PWS Information'!$E$10="CWS",U376="Single Family Residence",Q376="Galvanized Requiring Replacement")),
(AND('[1]PWS Information'!$E$10="CWS",U376="Single Family Residence",Q376="Galvanized Requiring Replacement",R376="Yes")),
(AND('[1]PWS Information'!$E$10="NTNC",Q376="Galvanized Requiring Replacement")),
(AND('[1]PWS Information'!$E$10="NTNC",U376="Single Family Residence",R376="Yes")))),"Tier 3",
IF((OR((AND('[1]PWS Information'!$E$10="CWS",U376="Single Family Residence",S376="Yes",Q376="Non-Lead", J376="Non-Lead - Copper",L376="Before 1989")),
(AND('[1]PWS Information'!$E$10="CWS",U376="Single Family Residence",S376="Yes",Q376="Non-Lead", N376="Non-Lead - Copper",O376="Before 1989")))),"Tier 4",
IF((OR((AND('[1]PWS Information'!$E$10="NTNC",Q376="Non-Lead")),
(AND('[1]PWS Information'!$E$10="CWS",Q376="Non-Lead",S376="")),
(AND('[1]PWS Information'!$E$10="CWS",Q376="Non-Lead",S376="No")),
(AND('[1]PWS Information'!$E$10="CWS",Q376="Non-Lead",S376="Don't Know")),
(AND('[1]PWS Information'!$E$10="CWS",Q376="Non-Lead", J376="Non-Lead - Copper", S376="Yes", L376="Between 1989 and 2014")),
(AND('[1]PWS Information'!$E$10="CWS",Q376="Non-Lead", J376="Non-Lead - Copper", S376="Yes", L376="After 2014")),
(AND('[1]PWS Information'!$E$10="CWS",Q376="Non-Lead", J376="Non-Lead - Copper", S376="Yes", L376="Unknown")),
(AND('[1]PWS Information'!$E$10="CWS",Q376="Non-Lead", N376="Non-Lead - Copper", S376="Yes", O376="Between 1989 and 2014")),
(AND('[1]PWS Information'!$E$10="CWS",Q376="Non-Lead", N376="Non-Lead - Copper", S376="Yes", O376="After 2014")),
(AND('[1]PWS Information'!$E$10="CWS",Q376="Non-Lead", N376="Non-Lead - Copper", S376="Yes", O376="Unknown")),
(AND('[1]PWS Information'!$E$10="CWS",Q376="Unknown")),
(AND('[1]PWS Information'!$E$10="NTNC",Q376="Unknown")))),"Tier 5",
"")))))</f>
        <v>Tier 5</v>
      </c>
      <c r="Z376" s="71"/>
      <c r="AA376" s="71"/>
    </row>
    <row r="377" spans="1:27" ht="72" x14ac:dyDescent="0.3">
      <c r="A377" s="1"/>
      <c r="B377" s="70">
        <v>16226543</v>
      </c>
      <c r="C377" s="73">
        <v>97</v>
      </c>
      <c r="D377" s="74" t="s">
        <v>148</v>
      </c>
      <c r="E377" s="74" t="s">
        <v>128</v>
      </c>
      <c r="F377" s="74">
        <v>78640</v>
      </c>
      <c r="G377" s="78" t="s">
        <v>214</v>
      </c>
      <c r="H377" s="63">
        <v>29.947386099999999</v>
      </c>
      <c r="I377" s="64">
        <v>-97.791122222222199</v>
      </c>
      <c r="J377" s="65" t="s">
        <v>50</v>
      </c>
      <c r="K377" s="66" t="s">
        <v>51</v>
      </c>
      <c r="L377" s="62" t="s">
        <v>52</v>
      </c>
      <c r="M377" s="69"/>
      <c r="N377" s="65" t="s">
        <v>50</v>
      </c>
      <c r="O377" s="66" t="s">
        <v>52</v>
      </c>
      <c r="P377" s="69"/>
      <c r="Q377" s="55" t="str">
        <f t="shared" si="5"/>
        <v>Non-Lead</v>
      </c>
      <c r="R377" s="70" t="s">
        <v>51</v>
      </c>
      <c r="S377" s="70" t="s">
        <v>51</v>
      </c>
      <c r="T377" s="70"/>
      <c r="U377" s="71" t="s">
        <v>60</v>
      </c>
      <c r="V377" s="71" t="s">
        <v>51</v>
      </c>
      <c r="W377" s="71" t="s">
        <v>51</v>
      </c>
      <c r="X377" s="71" t="s">
        <v>51</v>
      </c>
      <c r="Y377" s="72" t="str">
        <f>IF((OR((AND('[1]PWS Information'!$E$10="CWS",U377="Single Family Residence",Q377="Lead")),
(AND('[1]PWS Information'!$E$10="CWS",U377="Multiple Family Residence",'[1]PWS Information'!$E$11="Yes",Q377="Lead")),
(AND('[1]PWS Information'!$E$10="NTNC",Q377="Lead")))),"Tier 1",
IF((OR((AND('[1]PWS Information'!$E$10="CWS",U377="Multiple Family Residence",'[1]PWS Information'!$E$11="No",Q377="Lead")),
(AND('[1]PWS Information'!$E$10="CWS",U377="Other",Q377="Lead")),
(AND('[1]PWS Information'!$E$10="CWS",U377="Building",Q377="Lead")))),"Tier 2",
IF((OR((AND('[1]PWS Information'!$E$10="CWS",U377="Single Family Residence",Q377="Galvanized Requiring Replacement")),
(AND('[1]PWS Information'!$E$10="CWS",U377="Single Family Residence",Q377="Galvanized Requiring Replacement",R377="Yes")),
(AND('[1]PWS Information'!$E$10="NTNC",Q377="Galvanized Requiring Replacement")),
(AND('[1]PWS Information'!$E$10="NTNC",U377="Single Family Residence",R377="Yes")))),"Tier 3",
IF((OR((AND('[1]PWS Information'!$E$10="CWS",U377="Single Family Residence",S377="Yes",Q377="Non-Lead", J377="Non-Lead - Copper",L377="Before 1989")),
(AND('[1]PWS Information'!$E$10="CWS",U377="Single Family Residence",S377="Yes",Q377="Non-Lead", N377="Non-Lead - Copper",O377="Before 1989")))),"Tier 4",
IF((OR((AND('[1]PWS Information'!$E$10="NTNC",Q377="Non-Lead")),
(AND('[1]PWS Information'!$E$10="CWS",Q377="Non-Lead",S377="")),
(AND('[1]PWS Information'!$E$10="CWS",Q377="Non-Lead",S377="No")),
(AND('[1]PWS Information'!$E$10="CWS",Q377="Non-Lead",S377="Don't Know")),
(AND('[1]PWS Information'!$E$10="CWS",Q377="Non-Lead", J377="Non-Lead - Copper", S377="Yes", L377="Between 1989 and 2014")),
(AND('[1]PWS Information'!$E$10="CWS",Q377="Non-Lead", J377="Non-Lead - Copper", S377="Yes", L377="After 2014")),
(AND('[1]PWS Information'!$E$10="CWS",Q377="Non-Lead", J377="Non-Lead - Copper", S377="Yes", L377="Unknown")),
(AND('[1]PWS Information'!$E$10="CWS",Q377="Non-Lead", N377="Non-Lead - Copper", S377="Yes", O377="Between 1989 and 2014")),
(AND('[1]PWS Information'!$E$10="CWS",Q377="Non-Lead", N377="Non-Lead - Copper", S377="Yes", O377="After 2014")),
(AND('[1]PWS Information'!$E$10="CWS",Q377="Non-Lead", N377="Non-Lead - Copper", S377="Yes", O377="Unknown")),
(AND('[1]PWS Information'!$E$10="CWS",Q377="Unknown")),
(AND('[1]PWS Information'!$E$10="NTNC",Q377="Unknown")))),"Tier 5",
"")))))</f>
        <v>Tier 5</v>
      </c>
      <c r="Z377" s="71"/>
      <c r="AA377" s="71"/>
    </row>
    <row r="378" spans="1:27" ht="57.6" x14ac:dyDescent="0.3">
      <c r="A378" s="17"/>
      <c r="B378" s="70">
        <v>12176075</v>
      </c>
      <c r="C378" s="73">
        <v>95</v>
      </c>
      <c r="D378" s="74" t="s">
        <v>148</v>
      </c>
      <c r="E378" s="74" t="s">
        <v>128</v>
      </c>
      <c r="F378" s="74">
        <v>78640</v>
      </c>
      <c r="G378" s="78"/>
      <c r="H378" s="63">
        <v>29.946194999999999</v>
      </c>
      <c r="I378" s="64">
        <v>-97.791064000000006</v>
      </c>
      <c r="J378" s="65" t="s">
        <v>57</v>
      </c>
      <c r="K378" s="66" t="s">
        <v>51</v>
      </c>
      <c r="L378" s="62" t="s">
        <v>52</v>
      </c>
      <c r="M378" s="69"/>
      <c r="N378" s="65" t="s">
        <v>50</v>
      </c>
      <c r="O378" s="66" t="s">
        <v>52</v>
      </c>
      <c r="P378" s="69"/>
      <c r="Q378" s="55" t="str">
        <f t="shared" si="5"/>
        <v>Non-Lead</v>
      </c>
      <c r="R378" s="70" t="s">
        <v>51</v>
      </c>
      <c r="S378" s="70" t="s">
        <v>51</v>
      </c>
      <c r="T378" s="70"/>
      <c r="U378" s="71" t="s">
        <v>53</v>
      </c>
      <c r="V378" s="71" t="s">
        <v>51</v>
      </c>
      <c r="W378" s="71" t="s">
        <v>51</v>
      </c>
      <c r="X378" s="71" t="s">
        <v>51</v>
      </c>
      <c r="Y378" s="72" t="str">
        <f>IF((OR((AND('[1]PWS Information'!$E$10="CWS",U378="Single Family Residence",Q378="Lead")),
(AND('[1]PWS Information'!$E$10="CWS",U378="Multiple Family Residence",'[1]PWS Information'!$E$11="Yes",Q378="Lead")),
(AND('[1]PWS Information'!$E$10="NTNC",Q378="Lead")))),"Tier 1",
IF((OR((AND('[1]PWS Information'!$E$10="CWS",U378="Multiple Family Residence",'[1]PWS Information'!$E$11="No",Q378="Lead")),
(AND('[1]PWS Information'!$E$10="CWS",U378="Other",Q378="Lead")),
(AND('[1]PWS Information'!$E$10="CWS",U378="Building",Q378="Lead")))),"Tier 2",
IF((OR((AND('[1]PWS Information'!$E$10="CWS",U378="Single Family Residence",Q378="Galvanized Requiring Replacement")),
(AND('[1]PWS Information'!$E$10="CWS",U378="Single Family Residence",Q378="Galvanized Requiring Replacement",R378="Yes")),
(AND('[1]PWS Information'!$E$10="NTNC",Q378="Galvanized Requiring Replacement")),
(AND('[1]PWS Information'!$E$10="NTNC",U378="Single Family Residence",R378="Yes")))),"Tier 3",
IF((OR((AND('[1]PWS Information'!$E$10="CWS",U378="Single Family Residence",S378="Yes",Q378="Non-Lead", J378="Non-Lead - Copper",L378="Before 1989")),
(AND('[1]PWS Information'!$E$10="CWS",U378="Single Family Residence",S378="Yes",Q378="Non-Lead", N378="Non-Lead - Copper",O378="Before 1989")))),"Tier 4",
IF((OR((AND('[1]PWS Information'!$E$10="NTNC",Q378="Non-Lead")),
(AND('[1]PWS Information'!$E$10="CWS",Q378="Non-Lead",S378="")),
(AND('[1]PWS Information'!$E$10="CWS",Q378="Non-Lead",S378="No")),
(AND('[1]PWS Information'!$E$10="CWS",Q378="Non-Lead",S378="Don't Know")),
(AND('[1]PWS Information'!$E$10="CWS",Q378="Non-Lead", J378="Non-Lead - Copper", S378="Yes", L378="Between 1989 and 2014")),
(AND('[1]PWS Information'!$E$10="CWS",Q378="Non-Lead", J378="Non-Lead - Copper", S378="Yes", L378="After 2014")),
(AND('[1]PWS Information'!$E$10="CWS",Q378="Non-Lead", J378="Non-Lead - Copper", S378="Yes", L378="Unknown")),
(AND('[1]PWS Information'!$E$10="CWS",Q378="Non-Lead", N378="Non-Lead - Copper", S378="Yes", O378="Between 1989 and 2014")),
(AND('[1]PWS Information'!$E$10="CWS",Q378="Non-Lead", N378="Non-Lead - Copper", S378="Yes", O378="After 2014")),
(AND('[1]PWS Information'!$E$10="CWS",Q378="Non-Lead", N378="Non-Lead - Copper", S378="Yes", O378="Unknown")),
(AND('[1]PWS Information'!$E$10="CWS",Q378="Unknown")),
(AND('[1]PWS Information'!$E$10="NTNC",Q378="Unknown")))),"Tier 5",
"")))))</f>
        <v>Tier 5</v>
      </c>
      <c r="Z378" s="71"/>
      <c r="AA378" s="71"/>
    </row>
    <row r="379" spans="1:27" ht="57.6" x14ac:dyDescent="0.3">
      <c r="A379" s="1"/>
      <c r="B379" s="70">
        <v>12149897</v>
      </c>
      <c r="C379" s="73">
        <v>91</v>
      </c>
      <c r="D379" s="74" t="s">
        <v>148</v>
      </c>
      <c r="E379" s="74" t="s">
        <v>128</v>
      </c>
      <c r="F379" s="74">
        <v>78640</v>
      </c>
      <c r="G379" s="78"/>
      <c r="H379" s="63">
        <v>29.946850999999999</v>
      </c>
      <c r="I379" s="64">
        <v>-97.790452999999999</v>
      </c>
      <c r="J379" s="65" t="s">
        <v>57</v>
      </c>
      <c r="K379" s="66" t="s">
        <v>51</v>
      </c>
      <c r="L379" s="62" t="s">
        <v>52</v>
      </c>
      <c r="M379" s="69"/>
      <c r="N379" s="65" t="s">
        <v>50</v>
      </c>
      <c r="O379" s="66" t="s">
        <v>58</v>
      </c>
      <c r="P379" s="69"/>
      <c r="Q379" s="55" t="str">
        <f t="shared" si="5"/>
        <v>Non-Lead</v>
      </c>
      <c r="R379" s="70" t="s">
        <v>51</v>
      </c>
      <c r="S379" s="70" t="s">
        <v>51</v>
      </c>
      <c r="T379" s="70"/>
      <c r="U379" s="71" t="s">
        <v>53</v>
      </c>
      <c r="V379" s="71" t="s">
        <v>51</v>
      </c>
      <c r="W379" s="71" t="s">
        <v>51</v>
      </c>
      <c r="X379" s="71" t="s">
        <v>51</v>
      </c>
      <c r="Y379" s="72" t="str">
        <f>IF((OR((AND('[1]PWS Information'!$E$10="CWS",U379="Single Family Residence",Q379="Lead")),
(AND('[1]PWS Information'!$E$10="CWS",U379="Multiple Family Residence",'[1]PWS Information'!$E$11="Yes",Q379="Lead")),
(AND('[1]PWS Information'!$E$10="NTNC",Q379="Lead")))),"Tier 1",
IF((OR((AND('[1]PWS Information'!$E$10="CWS",U379="Multiple Family Residence",'[1]PWS Information'!$E$11="No",Q379="Lead")),
(AND('[1]PWS Information'!$E$10="CWS",U379="Other",Q379="Lead")),
(AND('[1]PWS Information'!$E$10="CWS",U379="Building",Q379="Lead")))),"Tier 2",
IF((OR((AND('[1]PWS Information'!$E$10="CWS",U379="Single Family Residence",Q379="Galvanized Requiring Replacement")),
(AND('[1]PWS Information'!$E$10="CWS",U379="Single Family Residence",Q379="Galvanized Requiring Replacement",R379="Yes")),
(AND('[1]PWS Information'!$E$10="NTNC",Q379="Galvanized Requiring Replacement")),
(AND('[1]PWS Information'!$E$10="NTNC",U379="Single Family Residence",R379="Yes")))),"Tier 3",
IF((OR((AND('[1]PWS Information'!$E$10="CWS",U379="Single Family Residence",S379="Yes",Q379="Non-Lead", J379="Non-Lead - Copper",L379="Before 1989")),
(AND('[1]PWS Information'!$E$10="CWS",U379="Single Family Residence",S379="Yes",Q379="Non-Lead", N379="Non-Lead - Copper",O379="Before 1989")))),"Tier 4",
IF((OR((AND('[1]PWS Information'!$E$10="NTNC",Q379="Non-Lead")),
(AND('[1]PWS Information'!$E$10="CWS",Q379="Non-Lead",S379="")),
(AND('[1]PWS Information'!$E$10="CWS",Q379="Non-Lead",S379="No")),
(AND('[1]PWS Information'!$E$10="CWS",Q379="Non-Lead",S379="Don't Know")),
(AND('[1]PWS Information'!$E$10="CWS",Q379="Non-Lead", J379="Non-Lead - Copper", S379="Yes", L379="Between 1989 and 2014")),
(AND('[1]PWS Information'!$E$10="CWS",Q379="Non-Lead", J379="Non-Lead - Copper", S379="Yes", L379="After 2014")),
(AND('[1]PWS Information'!$E$10="CWS",Q379="Non-Lead", J379="Non-Lead - Copper", S379="Yes", L379="Unknown")),
(AND('[1]PWS Information'!$E$10="CWS",Q379="Non-Lead", N379="Non-Lead - Copper", S379="Yes", O379="Between 1989 and 2014")),
(AND('[1]PWS Information'!$E$10="CWS",Q379="Non-Lead", N379="Non-Lead - Copper", S379="Yes", O379="After 2014")),
(AND('[1]PWS Information'!$E$10="CWS",Q379="Non-Lead", N379="Non-Lead - Copper", S379="Yes", O379="Unknown")),
(AND('[1]PWS Information'!$E$10="CWS",Q379="Unknown")),
(AND('[1]PWS Information'!$E$10="NTNC",Q379="Unknown")))),"Tier 5",
"")))))</f>
        <v>Tier 5</v>
      </c>
      <c r="Z379" s="71"/>
      <c r="AA379" s="71"/>
    </row>
    <row r="380" spans="1:27" ht="57.6" x14ac:dyDescent="0.3">
      <c r="A380" s="1"/>
      <c r="B380" s="70">
        <v>16230278</v>
      </c>
      <c r="C380" s="73">
        <v>87</v>
      </c>
      <c r="D380" s="74" t="s">
        <v>148</v>
      </c>
      <c r="E380" s="74" t="s">
        <v>128</v>
      </c>
      <c r="F380" s="74">
        <v>78640</v>
      </c>
      <c r="G380" s="78"/>
      <c r="H380" s="63">
        <v>29.947320000000001</v>
      </c>
      <c r="I380" s="64">
        <v>-97.790073000000007</v>
      </c>
      <c r="J380" s="65" t="s">
        <v>57</v>
      </c>
      <c r="K380" s="66" t="s">
        <v>51</v>
      </c>
      <c r="L380" s="62" t="s">
        <v>58</v>
      </c>
      <c r="M380" s="69"/>
      <c r="N380" s="65" t="s">
        <v>50</v>
      </c>
      <c r="O380" s="66" t="s">
        <v>58</v>
      </c>
      <c r="P380" s="69"/>
      <c r="Q380" s="55" t="str">
        <f t="shared" si="5"/>
        <v>Non-Lead</v>
      </c>
      <c r="R380" s="70" t="s">
        <v>51</v>
      </c>
      <c r="S380" s="70" t="s">
        <v>51</v>
      </c>
      <c r="T380" s="70"/>
      <c r="U380" s="71" t="s">
        <v>53</v>
      </c>
      <c r="V380" s="71" t="s">
        <v>51</v>
      </c>
      <c r="W380" s="71" t="s">
        <v>51</v>
      </c>
      <c r="X380" s="71" t="s">
        <v>51</v>
      </c>
      <c r="Y380" s="72" t="str">
        <f>IF((OR((AND('[1]PWS Information'!$E$10="CWS",U380="Single Family Residence",Q380="Lead")),
(AND('[1]PWS Information'!$E$10="CWS",U380="Multiple Family Residence",'[1]PWS Information'!$E$11="Yes",Q380="Lead")),
(AND('[1]PWS Information'!$E$10="NTNC",Q380="Lead")))),"Tier 1",
IF((OR((AND('[1]PWS Information'!$E$10="CWS",U380="Multiple Family Residence",'[1]PWS Information'!$E$11="No",Q380="Lead")),
(AND('[1]PWS Information'!$E$10="CWS",U380="Other",Q380="Lead")),
(AND('[1]PWS Information'!$E$10="CWS",U380="Building",Q380="Lead")))),"Tier 2",
IF((OR((AND('[1]PWS Information'!$E$10="CWS",U380="Single Family Residence",Q380="Galvanized Requiring Replacement")),
(AND('[1]PWS Information'!$E$10="CWS",U380="Single Family Residence",Q380="Galvanized Requiring Replacement",R380="Yes")),
(AND('[1]PWS Information'!$E$10="NTNC",Q380="Galvanized Requiring Replacement")),
(AND('[1]PWS Information'!$E$10="NTNC",U380="Single Family Residence",R380="Yes")))),"Tier 3",
IF((OR((AND('[1]PWS Information'!$E$10="CWS",U380="Single Family Residence",S380="Yes",Q380="Non-Lead", J380="Non-Lead - Copper",L380="Before 1989")),
(AND('[1]PWS Information'!$E$10="CWS",U380="Single Family Residence",S380="Yes",Q380="Non-Lead", N380="Non-Lead - Copper",O380="Before 1989")))),"Tier 4",
IF((OR((AND('[1]PWS Information'!$E$10="NTNC",Q380="Non-Lead")),
(AND('[1]PWS Information'!$E$10="CWS",Q380="Non-Lead",S380="")),
(AND('[1]PWS Information'!$E$10="CWS",Q380="Non-Lead",S380="No")),
(AND('[1]PWS Information'!$E$10="CWS",Q380="Non-Lead",S380="Don't Know")),
(AND('[1]PWS Information'!$E$10="CWS",Q380="Non-Lead", J380="Non-Lead - Copper", S380="Yes", L380="Between 1989 and 2014")),
(AND('[1]PWS Information'!$E$10="CWS",Q380="Non-Lead", J380="Non-Lead - Copper", S380="Yes", L380="After 2014")),
(AND('[1]PWS Information'!$E$10="CWS",Q380="Non-Lead", J380="Non-Lead - Copper", S380="Yes", L380="Unknown")),
(AND('[1]PWS Information'!$E$10="CWS",Q380="Non-Lead", N380="Non-Lead - Copper", S380="Yes", O380="Between 1989 and 2014")),
(AND('[1]PWS Information'!$E$10="CWS",Q380="Non-Lead", N380="Non-Lead - Copper", S380="Yes", O380="After 2014")),
(AND('[1]PWS Information'!$E$10="CWS",Q380="Non-Lead", N380="Non-Lead - Copper", S380="Yes", O380="Unknown")),
(AND('[1]PWS Information'!$E$10="CWS",Q380="Unknown")),
(AND('[1]PWS Information'!$E$10="NTNC",Q380="Unknown")))),"Tier 5",
"")))))</f>
        <v>Tier 5</v>
      </c>
      <c r="Z380" s="71"/>
      <c r="AA380" s="71"/>
    </row>
    <row r="381" spans="1:27" ht="57.6" x14ac:dyDescent="0.3">
      <c r="A381" s="1"/>
      <c r="B381" s="70">
        <v>780518</v>
      </c>
      <c r="C381" s="73">
        <v>85</v>
      </c>
      <c r="D381" s="74" t="s">
        <v>148</v>
      </c>
      <c r="E381" s="74" t="s">
        <v>128</v>
      </c>
      <c r="F381" s="74">
        <v>78640</v>
      </c>
      <c r="G381" s="78"/>
      <c r="H381" s="63">
        <v>29.947682</v>
      </c>
      <c r="I381" s="64">
        <v>-97.789843000000005</v>
      </c>
      <c r="J381" s="65" t="s">
        <v>57</v>
      </c>
      <c r="K381" s="66" t="s">
        <v>51</v>
      </c>
      <c r="L381" s="62" t="s">
        <v>52</v>
      </c>
      <c r="M381" s="69"/>
      <c r="N381" s="65" t="s">
        <v>50</v>
      </c>
      <c r="O381" s="66" t="s">
        <v>52</v>
      </c>
      <c r="P381" s="69"/>
      <c r="Q381" s="55" t="str">
        <f t="shared" si="5"/>
        <v>Non-Lead</v>
      </c>
      <c r="R381" s="70" t="s">
        <v>51</v>
      </c>
      <c r="S381" s="70" t="s">
        <v>51</v>
      </c>
      <c r="T381" s="70"/>
      <c r="U381" s="71" t="s">
        <v>53</v>
      </c>
      <c r="V381" s="71" t="s">
        <v>51</v>
      </c>
      <c r="W381" s="71" t="s">
        <v>51</v>
      </c>
      <c r="X381" s="71" t="s">
        <v>51</v>
      </c>
      <c r="Y381" s="72" t="str">
        <f>IF((OR((AND('[1]PWS Information'!$E$10="CWS",U381="Single Family Residence",Q381="Lead")),
(AND('[1]PWS Information'!$E$10="CWS",U381="Multiple Family Residence",'[1]PWS Information'!$E$11="Yes",Q381="Lead")),
(AND('[1]PWS Information'!$E$10="NTNC",Q381="Lead")))),"Tier 1",
IF((OR((AND('[1]PWS Information'!$E$10="CWS",U381="Multiple Family Residence",'[1]PWS Information'!$E$11="No",Q381="Lead")),
(AND('[1]PWS Information'!$E$10="CWS",U381="Other",Q381="Lead")),
(AND('[1]PWS Information'!$E$10="CWS",U381="Building",Q381="Lead")))),"Tier 2",
IF((OR((AND('[1]PWS Information'!$E$10="CWS",U381="Single Family Residence",Q381="Galvanized Requiring Replacement")),
(AND('[1]PWS Information'!$E$10="CWS",U381="Single Family Residence",Q381="Galvanized Requiring Replacement",R381="Yes")),
(AND('[1]PWS Information'!$E$10="NTNC",Q381="Galvanized Requiring Replacement")),
(AND('[1]PWS Information'!$E$10="NTNC",U381="Single Family Residence",R381="Yes")))),"Tier 3",
IF((OR((AND('[1]PWS Information'!$E$10="CWS",U381="Single Family Residence",S381="Yes",Q381="Non-Lead", J381="Non-Lead - Copper",L381="Before 1989")),
(AND('[1]PWS Information'!$E$10="CWS",U381="Single Family Residence",S381="Yes",Q381="Non-Lead", N381="Non-Lead - Copper",O381="Before 1989")))),"Tier 4",
IF((OR((AND('[1]PWS Information'!$E$10="NTNC",Q381="Non-Lead")),
(AND('[1]PWS Information'!$E$10="CWS",Q381="Non-Lead",S381="")),
(AND('[1]PWS Information'!$E$10="CWS",Q381="Non-Lead",S381="No")),
(AND('[1]PWS Information'!$E$10="CWS",Q381="Non-Lead",S381="Don't Know")),
(AND('[1]PWS Information'!$E$10="CWS",Q381="Non-Lead", J381="Non-Lead - Copper", S381="Yes", L381="Between 1989 and 2014")),
(AND('[1]PWS Information'!$E$10="CWS",Q381="Non-Lead", J381="Non-Lead - Copper", S381="Yes", L381="After 2014")),
(AND('[1]PWS Information'!$E$10="CWS",Q381="Non-Lead", J381="Non-Lead - Copper", S381="Yes", L381="Unknown")),
(AND('[1]PWS Information'!$E$10="CWS",Q381="Non-Lead", N381="Non-Lead - Copper", S381="Yes", O381="Between 1989 and 2014")),
(AND('[1]PWS Information'!$E$10="CWS",Q381="Non-Lead", N381="Non-Lead - Copper", S381="Yes", O381="After 2014")),
(AND('[1]PWS Information'!$E$10="CWS",Q381="Non-Lead", N381="Non-Lead - Copper", S381="Yes", O381="Unknown")),
(AND('[1]PWS Information'!$E$10="CWS",Q381="Unknown")),
(AND('[1]PWS Information'!$E$10="NTNC",Q381="Unknown")))),"Tier 5",
"")))))</f>
        <v>Tier 5</v>
      </c>
      <c r="Z381" s="71"/>
      <c r="AA381" s="71"/>
    </row>
    <row r="382" spans="1:27" ht="57.6" x14ac:dyDescent="0.3">
      <c r="A382" s="17"/>
      <c r="B382" s="70">
        <v>15850645</v>
      </c>
      <c r="C382" s="73">
        <v>84</v>
      </c>
      <c r="D382" s="74" t="s">
        <v>148</v>
      </c>
      <c r="E382" s="74" t="s">
        <v>128</v>
      </c>
      <c r="F382" s="74">
        <v>78640</v>
      </c>
      <c r="G382" s="78"/>
      <c r="H382" s="63">
        <v>29.9469639</v>
      </c>
      <c r="I382" s="64">
        <v>-97.792316666666594</v>
      </c>
      <c r="J382" s="65" t="s">
        <v>50</v>
      </c>
      <c r="K382" s="66" t="s">
        <v>51</v>
      </c>
      <c r="L382" s="62" t="s">
        <v>52</v>
      </c>
      <c r="M382" s="69"/>
      <c r="N382" s="65" t="s">
        <v>50</v>
      </c>
      <c r="O382" s="66" t="s">
        <v>58</v>
      </c>
      <c r="P382" s="69"/>
      <c r="Q382" s="55" t="str">
        <f t="shared" si="5"/>
        <v>Non-Lead</v>
      </c>
      <c r="R382" s="70" t="s">
        <v>51</v>
      </c>
      <c r="S382" s="70" t="s">
        <v>51</v>
      </c>
      <c r="T382" s="70"/>
      <c r="U382" s="71" t="s">
        <v>53</v>
      </c>
      <c r="V382" s="71" t="s">
        <v>51</v>
      </c>
      <c r="W382" s="71" t="s">
        <v>51</v>
      </c>
      <c r="X382" s="71" t="s">
        <v>51</v>
      </c>
      <c r="Y382" s="72" t="str">
        <f>IF((OR((AND('[1]PWS Information'!$E$10="CWS",U382="Single Family Residence",Q382="Lead")),
(AND('[1]PWS Information'!$E$10="CWS",U382="Multiple Family Residence",'[1]PWS Information'!$E$11="Yes",Q382="Lead")),
(AND('[1]PWS Information'!$E$10="NTNC",Q382="Lead")))),"Tier 1",
IF((OR((AND('[1]PWS Information'!$E$10="CWS",U382="Multiple Family Residence",'[1]PWS Information'!$E$11="No",Q382="Lead")),
(AND('[1]PWS Information'!$E$10="CWS",U382="Other",Q382="Lead")),
(AND('[1]PWS Information'!$E$10="CWS",U382="Building",Q382="Lead")))),"Tier 2",
IF((OR((AND('[1]PWS Information'!$E$10="CWS",U382="Single Family Residence",Q382="Galvanized Requiring Replacement")),
(AND('[1]PWS Information'!$E$10="CWS",U382="Single Family Residence",Q382="Galvanized Requiring Replacement",R382="Yes")),
(AND('[1]PWS Information'!$E$10="NTNC",Q382="Galvanized Requiring Replacement")),
(AND('[1]PWS Information'!$E$10="NTNC",U382="Single Family Residence",R382="Yes")))),"Tier 3",
IF((OR((AND('[1]PWS Information'!$E$10="CWS",U382="Single Family Residence",S382="Yes",Q382="Non-Lead", J382="Non-Lead - Copper",L382="Before 1989")),
(AND('[1]PWS Information'!$E$10="CWS",U382="Single Family Residence",S382="Yes",Q382="Non-Lead", N382="Non-Lead - Copper",O382="Before 1989")))),"Tier 4",
IF((OR((AND('[1]PWS Information'!$E$10="NTNC",Q382="Non-Lead")),
(AND('[1]PWS Information'!$E$10="CWS",Q382="Non-Lead",S382="")),
(AND('[1]PWS Information'!$E$10="CWS",Q382="Non-Lead",S382="No")),
(AND('[1]PWS Information'!$E$10="CWS",Q382="Non-Lead",S382="Don't Know")),
(AND('[1]PWS Information'!$E$10="CWS",Q382="Non-Lead", J382="Non-Lead - Copper", S382="Yes", L382="Between 1989 and 2014")),
(AND('[1]PWS Information'!$E$10="CWS",Q382="Non-Lead", J382="Non-Lead - Copper", S382="Yes", L382="After 2014")),
(AND('[1]PWS Information'!$E$10="CWS",Q382="Non-Lead", J382="Non-Lead - Copper", S382="Yes", L382="Unknown")),
(AND('[1]PWS Information'!$E$10="CWS",Q382="Non-Lead", N382="Non-Lead - Copper", S382="Yes", O382="Between 1989 and 2014")),
(AND('[1]PWS Information'!$E$10="CWS",Q382="Non-Lead", N382="Non-Lead - Copper", S382="Yes", O382="After 2014")),
(AND('[1]PWS Information'!$E$10="CWS",Q382="Non-Lead", N382="Non-Lead - Copper", S382="Yes", O382="Unknown")),
(AND('[1]PWS Information'!$E$10="CWS",Q382="Unknown")),
(AND('[1]PWS Information'!$E$10="NTNC",Q382="Unknown")))),"Tier 5",
"")))))</f>
        <v>Tier 5</v>
      </c>
      <c r="Z382" s="71"/>
      <c r="AA382" s="71"/>
    </row>
    <row r="383" spans="1:27" ht="57.6" x14ac:dyDescent="0.3">
      <c r="A383" s="1"/>
      <c r="B383" s="70">
        <v>10706396</v>
      </c>
      <c r="C383" s="73">
        <v>83</v>
      </c>
      <c r="D383" s="74" t="s">
        <v>148</v>
      </c>
      <c r="E383" s="74" t="s">
        <v>128</v>
      </c>
      <c r="F383" s="74">
        <v>78640</v>
      </c>
      <c r="G383" s="78"/>
      <c r="H383" s="63">
        <v>29.948153000000001</v>
      </c>
      <c r="I383" s="64">
        <v>-97.789557000000002</v>
      </c>
      <c r="J383" s="65" t="s">
        <v>57</v>
      </c>
      <c r="K383" s="66" t="s">
        <v>51</v>
      </c>
      <c r="L383" s="62" t="s">
        <v>52</v>
      </c>
      <c r="M383" s="69"/>
      <c r="N383" s="65" t="s">
        <v>50</v>
      </c>
      <c r="O383" s="66" t="s">
        <v>52</v>
      </c>
      <c r="P383" s="69"/>
      <c r="Q383" s="55" t="str">
        <f t="shared" si="5"/>
        <v>Non-Lead</v>
      </c>
      <c r="R383" s="70" t="s">
        <v>51</v>
      </c>
      <c r="S383" s="70" t="s">
        <v>51</v>
      </c>
      <c r="T383" s="70"/>
      <c r="U383" s="71" t="s">
        <v>53</v>
      </c>
      <c r="V383" s="71" t="s">
        <v>51</v>
      </c>
      <c r="W383" s="71" t="s">
        <v>51</v>
      </c>
      <c r="X383" s="71" t="s">
        <v>51</v>
      </c>
      <c r="Y383" s="72" t="str">
        <f>IF((OR((AND('[1]PWS Information'!$E$10="CWS",U383="Single Family Residence",Q383="Lead")),
(AND('[1]PWS Information'!$E$10="CWS",U383="Multiple Family Residence",'[1]PWS Information'!$E$11="Yes",Q383="Lead")),
(AND('[1]PWS Information'!$E$10="NTNC",Q383="Lead")))),"Tier 1",
IF((OR((AND('[1]PWS Information'!$E$10="CWS",U383="Multiple Family Residence",'[1]PWS Information'!$E$11="No",Q383="Lead")),
(AND('[1]PWS Information'!$E$10="CWS",U383="Other",Q383="Lead")),
(AND('[1]PWS Information'!$E$10="CWS",U383="Building",Q383="Lead")))),"Tier 2",
IF((OR((AND('[1]PWS Information'!$E$10="CWS",U383="Single Family Residence",Q383="Galvanized Requiring Replacement")),
(AND('[1]PWS Information'!$E$10="CWS",U383="Single Family Residence",Q383="Galvanized Requiring Replacement",R383="Yes")),
(AND('[1]PWS Information'!$E$10="NTNC",Q383="Galvanized Requiring Replacement")),
(AND('[1]PWS Information'!$E$10="NTNC",U383="Single Family Residence",R383="Yes")))),"Tier 3",
IF((OR((AND('[1]PWS Information'!$E$10="CWS",U383="Single Family Residence",S383="Yes",Q383="Non-Lead", J383="Non-Lead - Copper",L383="Before 1989")),
(AND('[1]PWS Information'!$E$10="CWS",U383="Single Family Residence",S383="Yes",Q383="Non-Lead", N383="Non-Lead - Copper",O383="Before 1989")))),"Tier 4",
IF((OR((AND('[1]PWS Information'!$E$10="NTNC",Q383="Non-Lead")),
(AND('[1]PWS Information'!$E$10="CWS",Q383="Non-Lead",S383="")),
(AND('[1]PWS Information'!$E$10="CWS",Q383="Non-Lead",S383="No")),
(AND('[1]PWS Information'!$E$10="CWS",Q383="Non-Lead",S383="Don't Know")),
(AND('[1]PWS Information'!$E$10="CWS",Q383="Non-Lead", J383="Non-Lead - Copper", S383="Yes", L383="Between 1989 and 2014")),
(AND('[1]PWS Information'!$E$10="CWS",Q383="Non-Lead", J383="Non-Lead - Copper", S383="Yes", L383="After 2014")),
(AND('[1]PWS Information'!$E$10="CWS",Q383="Non-Lead", J383="Non-Lead - Copper", S383="Yes", L383="Unknown")),
(AND('[1]PWS Information'!$E$10="CWS",Q383="Non-Lead", N383="Non-Lead - Copper", S383="Yes", O383="Between 1989 and 2014")),
(AND('[1]PWS Information'!$E$10="CWS",Q383="Non-Lead", N383="Non-Lead - Copper", S383="Yes", O383="After 2014")),
(AND('[1]PWS Information'!$E$10="CWS",Q383="Non-Lead", N383="Non-Lead - Copper", S383="Yes", O383="Unknown")),
(AND('[1]PWS Information'!$E$10="CWS",Q383="Unknown")),
(AND('[1]PWS Information'!$E$10="NTNC",Q383="Unknown")))),"Tier 5",
"")))))</f>
        <v>Tier 5</v>
      </c>
      <c r="Z383" s="71"/>
      <c r="AA383" s="71"/>
    </row>
    <row r="384" spans="1:27" ht="57.6" x14ac:dyDescent="0.3">
      <c r="A384" s="1"/>
      <c r="B384" s="70">
        <v>12684121</v>
      </c>
      <c r="C384" s="73">
        <v>82</v>
      </c>
      <c r="D384" s="74" t="s">
        <v>148</v>
      </c>
      <c r="E384" s="74" t="s">
        <v>128</v>
      </c>
      <c r="F384" s="74">
        <v>78640</v>
      </c>
      <c r="G384" s="78"/>
      <c r="H384" s="63">
        <v>29.947555600000001</v>
      </c>
      <c r="I384" s="64">
        <v>-97.791958333333298</v>
      </c>
      <c r="J384" s="65" t="s">
        <v>50</v>
      </c>
      <c r="K384" s="66" t="s">
        <v>51</v>
      </c>
      <c r="L384" s="62" t="s">
        <v>52</v>
      </c>
      <c r="M384" s="69"/>
      <c r="N384" s="65" t="s">
        <v>50</v>
      </c>
      <c r="O384" s="66" t="s">
        <v>52</v>
      </c>
      <c r="P384" s="69"/>
      <c r="Q384" s="55" t="str">
        <f t="shared" si="5"/>
        <v>Non-Lead</v>
      </c>
      <c r="R384" s="70" t="s">
        <v>51</v>
      </c>
      <c r="S384" s="70" t="s">
        <v>51</v>
      </c>
      <c r="T384" s="70"/>
      <c r="U384" s="71" t="s">
        <v>53</v>
      </c>
      <c r="V384" s="71" t="s">
        <v>51</v>
      </c>
      <c r="W384" s="71" t="s">
        <v>51</v>
      </c>
      <c r="X384" s="71" t="s">
        <v>51</v>
      </c>
      <c r="Y384" s="72" t="str">
        <f>IF((OR((AND('[1]PWS Information'!$E$10="CWS",U384="Single Family Residence",Q384="Lead")),
(AND('[1]PWS Information'!$E$10="CWS",U384="Multiple Family Residence",'[1]PWS Information'!$E$11="Yes",Q384="Lead")),
(AND('[1]PWS Information'!$E$10="NTNC",Q384="Lead")))),"Tier 1",
IF((OR((AND('[1]PWS Information'!$E$10="CWS",U384="Multiple Family Residence",'[1]PWS Information'!$E$11="No",Q384="Lead")),
(AND('[1]PWS Information'!$E$10="CWS",U384="Other",Q384="Lead")),
(AND('[1]PWS Information'!$E$10="CWS",U384="Building",Q384="Lead")))),"Tier 2",
IF((OR((AND('[1]PWS Information'!$E$10="CWS",U384="Single Family Residence",Q384="Galvanized Requiring Replacement")),
(AND('[1]PWS Information'!$E$10="CWS",U384="Single Family Residence",Q384="Galvanized Requiring Replacement",R384="Yes")),
(AND('[1]PWS Information'!$E$10="NTNC",Q384="Galvanized Requiring Replacement")),
(AND('[1]PWS Information'!$E$10="NTNC",U384="Single Family Residence",R384="Yes")))),"Tier 3",
IF((OR((AND('[1]PWS Information'!$E$10="CWS",U384="Single Family Residence",S384="Yes",Q384="Non-Lead", J384="Non-Lead - Copper",L384="Before 1989")),
(AND('[1]PWS Information'!$E$10="CWS",U384="Single Family Residence",S384="Yes",Q384="Non-Lead", N384="Non-Lead - Copper",O384="Before 1989")))),"Tier 4",
IF((OR((AND('[1]PWS Information'!$E$10="NTNC",Q384="Non-Lead")),
(AND('[1]PWS Information'!$E$10="CWS",Q384="Non-Lead",S384="")),
(AND('[1]PWS Information'!$E$10="CWS",Q384="Non-Lead",S384="No")),
(AND('[1]PWS Information'!$E$10="CWS",Q384="Non-Lead",S384="Don't Know")),
(AND('[1]PWS Information'!$E$10="CWS",Q384="Non-Lead", J384="Non-Lead - Copper", S384="Yes", L384="Between 1989 and 2014")),
(AND('[1]PWS Information'!$E$10="CWS",Q384="Non-Lead", J384="Non-Lead - Copper", S384="Yes", L384="After 2014")),
(AND('[1]PWS Information'!$E$10="CWS",Q384="Non-Lead", J384="Non-Lead - Copper", S384="Yes", L384="Unknown")),
(AND('[1]PWS Information'!$E$10="CWS",Q384="Non-Lead", N384="Non-Lead - Copper", S384="Yes", O384="Between 1989 and 2014")),
(AND('[1]PWS Information'!$E$10="CWS",Q384="Non-Lead", N384="Non-Lead - Copper", S384="Yes", O384="After 2014")),
(AND('[1]PWS Information'!$E$10="CWS",Q384="Non-Lead", N384="Non-Lead - Copper", S384="Yes", O384="Unknown")),
(AND('[1]PWS Information'!$E$10="CWS",Q384="Unknown")),
(AND('[1]PWS Information'!$E$10="NTNC",Q384="Unknown")))),"Tier 5",
"")))))</f>
        <v>Tier 5</v>
      </c>
      <c r="Z384" s="71"/>
      <c r="AA384" s="71"/>
    </row>
    <row r="385" spans="1:27" ht="57.6" x14ac:dyDescent="0.3">
      <c r="A385" s="1"/>
      <c r="B385" s="70">
        <v>16227145</v>
      </c>
      <c r="C385" s="73">
        <v>81</v>
      </c>
      <c r="D385" s="74" t="s">
        <v>148</v>
      </c>
      <c r="E385" s="74" t="s">
        <v>128</v>
      </c>
      <c r="F385" s="74">
        <v>78640</v>
      </c>
      <c r="G385" s="78"/>
      <c r="H385" s="63">
        <v>29.946855599999999</v>
      </c>
      <c r="I385" s="64">
        <v>-97.788138888888795</v>
      </c>
      <c r="J385" s="65" t="s">
        <v>57</v>
      </c>
      <c r="K385" s="66" t="s">
        <v>51</v>
      </c>
      <c r="L385" s="62" t="s">
        <v>58</v>
      </c>
      <c r="M385" s="69"/>
      <c r="N385" s="65" t="s">
        <v>50</v>
      </c>
      <c r="O385" s="66" t="s">
        <v>58</v>
      </c>
      <c r="P385" s="69"/>
      <c r="Q385" s="55" t="str">
        <f t="shared" si="5"/>
        <v>Non-Lead</v>
      </c>
      <c r="R385" s="70" t="s">
        <v>51</v>
      </c>
      <c r="S385" s="70" t="s">
        <v>51</v>
      </c>
      <c r="T385" s="70"/>
      <c r="U385" s="71" t="s">
        <v>53</v>
      </c>
      <c r="V385" s="71" t="s">
        <v>51</v>
      </c>
      <c r="W385" s="71" t="s">
        <v>51</v>
      </c>
      <c r="X385" s="71" t="s">
        <v>51</v>
      </c>
      <c r="Y385" s="72" t="str">
        <f>IF((OR((AND('[1]PWS Information'!$E$10="CWS",U385="Single Family Residence",Q385="Lead")),
(AND('[1]PWS Information'!$E$10="CWS",U385="Multiple Family Residence",'[1]PWS Information'!$E$11="Yes",Q385="Lead")),
(AND('[1]PWS Information'!$E$10="NTNC",Q385="Lead")))),"Tier 1",
IF((OR((AND('[1]PWS Information'!$E$10="CWS",U385="Multiple Family Residence",'[1]PWS Information'!$E$11="No",Q385="Lead")),
(AND('[1]PWS Information'!$E$10="CWS",U385="Other",Q385="Lead")),
(AND('[1]PWS Information'!$E$10="CWS",U385="Building",Q385="Lead")))),"Tier 2",
IF((OR((AND('[1]PWS Information'!$E$10="CWS",U385="Single Family Residence",Q385="Galvanized Requiring Replacement")),
(AND('[1]PWS Information'!$E$10="CWS",U385="Single Family Residence",Q385="Galvanized Requiring Replacement",R385="Yes")),
(AND('[1]PWS Information'!$E$10="NTNC",Q385="Galvanized Requiring Replacement")),
(AND('[1]PWS Information'!$E$10="NTNC",U385="Single Family Residence",R385="Yes")))),"Tier 3",
IF((OR((AND('[1]PWS Information'!$E$10="CWS",U385="Single Family Residence",S385="Yes",Q385="Non-Lead", J385="Non-Lead - Copper",L385="Before 1989")),
(AND('[1]PWS Information'!$E$10="CWS",U385="Single Family Residence",S385="Yes",Q385="Non-Lead", N385="Non-Lead - Copper",O385="Before 1989")))),"Tier 4",
IF((OR((AND('[1]PWS Information'!$E$10="NTNC",Q385="Non-Lead")),
(AND('[1]PWS Information'!$E$10="CWS",Q385="Non-Lead",S385="")),
(AND('[1]PWS Information'!$E$10="CWS",Q385="Non-Lead",S385="No")),
(AND('[1]PWS Information'!$E$10="CWS",Q385="Non-Lead",S385="Don't Know")),
(AND('[1]PWS Information'!$E$10="CWS",Q385="Non-Lead", J385="Non-Lead - Copper", S385="Yes", L385="Between 1989 and 2014")),
(AND('[1]PWS Information'!$E$10="CWS",Q385="Non-Lead", J385="Non-Lead - Copper", S385="Yes", L385="After 2014")),
(AND('[1]PWS Information'!$E$10="CWS",Q385="Non-Lead", J385="Non-Lead - Copper", S385="Yes", L385="Unknown")),
(AND('[1]PWS Information'!$E$10="CWS",Q385="Non-Lead", N385="Non-Lead - Copper", S385="Yes", O385="Between 1989 and 2014")),
(AND('[1]PWS Information'!$E$10="CWS",Q385="Non-Lead", N385="Non-Lead - Copper", S385="Yes", O385="After 2014")),
(AND('[1]PWS Information'!$E$10="CWS",Q385="Non-Lead", N385="Non-Lead - Copper", S385="Yes", O385="Unknown")),
(AND('[1]PWS Information'!$E$10="CWS",Q385="Unknown")),
(AND('[1]PWS Information'!$E$10="NTNC",Q385="Unknown")))),"Tier 5",
"")))))</f>
        <v>Tier 5</v>
      </c>
      <c r="Z385" s="71"/>
      <c r="AA385" s="71"/>
    </row>
    <row r="386" spans="1:27" ht="86.4" x14ac:dyDescent="0.3">
      <c r="A386" s="17"/>
      <c r="B386" s="70">
        <v>15504457</v>
      </c>
      <c r="C386" s="73">
        <v>80</v>
      </c>
      <c r="D386" s="74" t="s">
        <v>148</v>
      </c>
      <c r="E386" s="74" t="s">
        <v>128</v>
      </c>
      <c r="F386" s="74">
        <v>78640</v>
      </c>
      <c r="G386" s="78" t="s">
        <v>215</v>
      </c>
      <c r="H386" s="63">
        <v>29.947386099999999</v>
      </c>
      <c r="I386" s="64">
        <v>-97.791122222222199</v>
      </c>
      <c r="J386" s="65" t="s">
        <v>57</v>
      </c>
      <c r="K386" s="66" t="s">
        <v>51</v>
      </c>
      <c r="L386" s="62" t="s">
        <v>70</v>
      </c>
      <c r="M386" s="69"/>
      <c r="N386" s="65" t="s">
        <v>50</v>
      </c>
      <c r="O386" s="66" t="s">
        <v>70</v>
      </c>
      <c r="P386" s="69"/>
      <c r="Q386" s="55" t="str">
        <f t="shared" si="5"/>
        <v>Non-Lead</v>
      </c>
      <c r="R386" s="70" t="s">
        <v>51</v>
      </c>
      <c r="S386" s="70" t="s">
        <v>51</v>
      </c>
      <c r="T386" s="70"/>
      <c r="U386" s="71" t="s">
        <v>76</v>
      </c>
      <c r="V386" s="71" t="s">
        <v>51</v>
      </c>
      <c r="W386" s="71" t="s">
        <v>51</v>
      </c>
      <c r="X386" s="71" t="s">
        <v>51</v>
      </c>
      <c r="Y386" s="72" t="str">
        <f>IF((OR((AND('[1]PWS Information'!$E$10="CWS",U386="Single Family Residence",Q386="Lead")),
(AND('[1]PWS Information'!$E$10="CWS",U386="Multiple Family Residence",'[1]PWS Information'!$E$11="Yes",Q386="Lead")),
(AND('[1]PWS Information'!$E$10="NTNC",Q386="Lead")))),"Tier 1",
IF((OR((AND('[1]PWS Information'!$E$10="CWS",U386="Multiple Family Residence",'[1]PWS Information'!$E$11="No",Q386="Lead")),
(AND('[1]PWS Information'!$E$10="CWS",U386="Other",Q386="Lead")),
(AND('[1]PWS Information'!$E$10="CWS",U386="Building",Q386="Lead")))),"Tier 2",
IF((OR((AND('[1]PWS Information'!$E$10="CWS",U386="Single Family Residence",Q386="Galvanized Requiring Replacement")),
(AND('[1]PWS Information'!$E$10="CWS",U386="Single Family Residence",Q386="Galvanized Requiring Replacement",R386="Yes")),
(AND('[1]PWS Information'!$E$10="NTNC",Q386="Galvanized Requiring Replacement")),
(AND('[1]PWS Information'!$E$10="NTNC",U386="Single Family Residence",R386="Yes")))),"Tier 3",
IF((OR((AND('[1]PWS Information'!$E$10="CWS",U386="Single Family Residence",S386="Yes",Q386="Non-Lead", J386="Non-Lead - Copper",L386="Before 1989")),
(AND('[1]PWS Information'!$E$10="CWS",U386="Single Family Residence",S386="Yes",Q386="Non-Lead", N386="Non-Lead - Copper",O386="Before 1989")))),"Tier 4",
IF((OR((AND('[1]PWS Information'!$E$10="NTNC",Q386="Non-Lead")),
(AND('[1]PWS Information'!$E$10="CWS",Q386="Non-Lead",S386="")),
(AND('[1]PWS Information'!$E$10="CWS",Q386="Non-Lead",S386="No")),
(AND('[1]PWS Information'!$E$10="CWS",Q386="Non-Lead",S386="Don't Know")),
(AND('[1]PWS Information'!$E$10="CWS",Q386="Non-Lead", J386="Non-Lead - Copper", S386="Yes", L386="Between 1989 and 2014")),
(AND('[1]PWS Information'!$E$10="CWS",Q386="Non-Lead", J386="Non-Lead - Copper", S386="Yes", L386="After 2014")),
(AND('[1]PWS Information'!$E$10="CWS",Q386="Non-Lead", J386="Non-Lead - Copper", S386="Yes", L386="Unknown")),
(AND('[1]PWS Information'!$E$10="CWS",Q386="Non-Lead", N386="Non-Lead - Copper", S386="Yes", O386="Between 1989 and 2014")),
(AND('[1]PWS Information'!$E$10="CWS",Q386="Non-Lead", N386="Non-Lead - Copper", S386="Yes", O386="After 2014")),
(AND('[1]PWS Information'!$E$10="CWS",Q386="Non-Lead", N386="Non-Lead - Copper", S386="Yes", O386="Unknown")),
(AND('[1]PWS Information'!$E$10="CWS",Q386="Unknown")),
(AND('[1]PWS Information'!$E$10="NTNC",Q386="Unknown")))),"Tier 5",
"")))))</f>
        <v>Tier 5</v>
      </c>
      <c r="Z386" s="71"/>
      <c r="AA386" s="71"/>
    </row>
    <row r="387" spans="1:27" ht="57.6" x14ac:dyDescent="0.3">
      <c r="A387" s="1"/>
      <c r="B387" s="70">
        <v>16697010</v>
      </c>
      <c r="C387" s="73">
        <v>80</v>
      </c>
      <c r="D387" s="74" t="s">
        <v>148</v>
      </c>
      <c r="E387" s="74" t="s">
        <v>128</v>
      </c>
      <c r="F387" s="74">
        <v>78640</v>
      </c>
      <c r="G387" s="78" t="s">
        <v>216</v>
      </c>
      <c r="H387" s="63">
        <v>29.947386099999999</v>
      </c>
      <c r="I387" s="64">
        <v>-97.791122222222199</v>
      </c>
      <c r="J387" s="65" t="s">
        <v>57</v>
      </c>
      <c r="K387" s="66" t="s">
        <v>51</v>
      </c>
      <c r="L387" s="62" t="s">
        <v>70</v>
      </c>
      <c r="M387" s="69"/>
      <c r="N387" s="65" t="s">
        <v>95</v>
      </c>
      <c r="O387" s="66" t="s">
        <v>70</v>
      </c>
      <c r="P387" s="69"/>
      <c r="Q387" s="55" t="str">
        <f t="shared" si="5"/>
        <v>Non-lead</v>
      </c>
      <c r="R387" s="70" t="s">
        <v>51</v>
      </c>
      <c r="S387" s="70" t="s">
        <v>85</v>
      </c>
      <c r="T387" s="70"/>
      <c r="U387" s="71" t="s">
        <v>60</v>
      </c>
      <c r="V387" s="71" t="s">
        <v>51</v>
      </c>
      <c r="W387" s="71" t="s">
        <v>51</v>
      </c>
      <c r="X387" s="71" t="s">
        <v>61</v>
      </c>
      <c r="Y387" s="72" t="str">
        <f>IF((OR((AND('[1]PWS Information'!$E$10="CWS",U387="Single Family Residence",Q387="Lead")),
(AND('[1]PWS Information'!$E$10="CWS",U387="Multiple Family Residence",'[1]PWS Information'!$E$11="Yes",Q387="Lead")),
(AND('[1]PWS Information'!$E$10="NTNC",Q387="Lead")))),"Tier 1",
IF((OR((AND('[1]PWS Information'!$E$10="CWS",U387="Multiple Family Residence",'[1]PWS Information'!$E$11="No",Q387="Lead")),
(AND('[1]PWS Information'!$E$10="CWS",U387="Other",Q387="Lead")),
(AND('[1]PWS Information'!$E$10="CWS",U387="Building",Q387="Lead")))),"Tier 2",
IF((OR((AND('[1]PWS Information'!$E$10="CWS",U387="Single Family Residence",Q387="Galvanized Requiring Replacement")),
(AND('[1]PWS Information'!$E$10="CWS",U387="Single Family Residence",Q387="Galvanized Requiring Replacement",R387="Yes")),
(AND('[1]PWS Information'!$E$10="NTNC",Q387="Galvanized Requiring Replacement")),
(AND('[1]PWS Information'!$E$10="NTNC",U387="Single Family Residence",R387="Yes")))),"Tier 3",
IF((OR((AND('[1]PWS Information'!$E$10="CWS",U387="Single Family Residence",S387="Yes",Q387="Non-Lead", J387="Non-Lead - Copper",L387="Before 1989")),
(AND('[1]PWS Information'!$E$10="CWS",U387="Single Family Residence",S387="Yes",Q387="Non-Lead", N387="Non-Lead - Copper",O387="Before 1989")))),"Tier 4",
IF((OR((AND('[1]PWS Information'!$E$10="NTNC",Q387="Non-Lead")),
(AND('[1]PWS Information'!$E$10="CWS",Q387="Non-Lead",S387="")),
(AND('[1]PWS Information'!$E$10="CWS",Q387="Non-Lead",S387="No")),
(AND('[1]PWS Information'!$E$10="CWS",Q387="Non-Lead",S387="Don't Know")),
(AND('[1]PWS Information'!$E$10="CWS",Q387="Non-Lead", J387="Non-Lead - Copper", S387="Yes", L387="Between 1989 and 2014")),
(AND('[1]PWS Information'!$E$10="CWS",Q387="Non-Lead", J387="Non-Lead - Copper", S387="Yes", L387="After 2014")),
(AND('[1]PWS Information'!$E$10="CWS",Q387="Non-Lead", J387="Non-Lead - Copper", S387="Yes", L387="Unknown")),
(AND('[1]PWS Information'!$E$10="CWS",Q387="Non-Lead", N387="Non-Lead - Copper", S387="Yes", O387="Between 1989 and 2014")),
(AND('[1]PWS Information'!$E$10="CWS",Q387="Non-Lead", N387="Non-Lead - Copper", S387="Yes", O387="After 2014")),
(AND('[1]PWS Information'!$E$10="CWS",Q387="Non-Lead", N387="Non-Lead - Copper", S387="Yes", O387="Unknown")),
(AND('[1]PWS Information'!$E$10="CWS",Q387="Unknown")),
(AND('[1]PWS Information'!$E$10="NTNC",Q387="Unknown")))),"Tier 5",
"")))))</f>
        <v>Tier 5</v>
      </c>
      <c r="Z387" s="71"/>
      <c r="AA387" s="71"/>
    </row>
    <row r="388" spans="1:27" ht="43.2" x14ac:dyDescent="0.3">
      <c r="A388" s="1"/>
      <c r="B388" s="70">
        <v>4297666</v>
      </c>
      <c r="C388" s="73">
        <v>80</v>
      </c>
      <c r="D388" s="74" t="s">
        <v>148</v>
      </c>
      <c r="E388" s="74" t="s">
        <v>128</v>
      </c>
      <c r="F388" s="74">
        <v>78640</v>
      </c>
      <c r="G388" s="78"/>
      <c r="H388" s="63">
        <v>29.947386099999999</v>
      </c>
      <c r="I388" s="64">
        <v>-97.791122222222199</v>
      </c>
      <c r="J388" s="65" t="s">
        <v>50</v>
      </c>
      <c r="K388" s="66" t="s">
        <v>51</v>
      </c>
      <c r="L388" s="62" t="s">
        <v>58</v>
      </c>
      <c r="M388" s="69"/>
      <c r="N388" s="65" t="s">
        <v>50</v>
      </c>
      <c r="O388" s="66" t="s">
        <v>58</v>
      </c>
      <c r="P388" s="69"/>
      <c r="Q388" s="55" t="str">
        <f t="shared" si="5"/>
        <v>Non-Lead</v>
      </c>
      <c r="R388" s="70" t="s">
        <v>51</v>
      </c>
      <c r="S388" s="70" t="s">
        <v>51</v>
      </c>
      <c r="T388" s="70"/>
      <c r="U388" s="71" t="s">
        <v>60</v>
      </c>
      <c r="V388" s="71" t="s">
        <v>51</v>
      </c>
      <c r="W388" s="71" t="s">
        <v>51</v>
      </c>
      <c r="X388" s="71" t="s">
        <v>51</v>
      </c>
      <c r="Y388" s="72" t="str">
        <f>IF((OR((AND('[1]PWS Information'!$E$10="CWS",U388="Single Family Residence",Q388="Lead")),
(AND('[1]PWS Information'!$E$10="CWS",U388="Multiple Family Residence",'[1]PWS Information'!$E$11="Yes",Q388="Lead")),
(AND('[1]PWS Information'!$E$10="NTNC",Q388="Lead")))),"Tier 1",
IF((OR((AND('[1]PWS Information'!$E$10="CWS",U388="Multiple Family Residence",'[1]PWS Information'!$E$11="No",Q388="Lead")),
(AND('[1]PWS Information'!$E$10="CWS",U388="Other",Q388="Lead")),
(AND('[1]PWS Information'!$E$10="CWS",U388="Building",Q388="Lead")))),"Tier 2",
IF((OR((AND('[1]PWS Information'!$E$10="CWS",U388="Single Family Residence",Q388="Galvanized Requiring Replacement")),
(AND('[1]PWS Information'!$E$10="CWS",U388="Single Family Residence",Q388="Galvanized Requiring Replacement",R388="Yes")),
(AND('[1]PWS Information'!$E$10="NTNC",Q388="Galvanized Requiring Replacement")),
(AND('[1]PWS Information'!$E$10="NTNC",U388="Single Family Residence",R388="Yes")))),"Tier 3",
IF((OR((AND('[1]PWS Information'!$E$10="CWS",U388="Single Family Residence",S388="Yes",Q388="Non-Lead", J388="Non-Lead - Copper",L388="Before 1989")),
(AND('[1]PWS Information'!$E$10="CWS",U388="Single Family Residence",S388="Yes",Q388="Non-Lead", N388="Non-Lead - Copper",O388="Before 1989")))),"Tier 4",
IF((OR((AND('[1]PWS Information'!$E$10="NTNC",Q388="Non-Lead")),
(AND('[1]PWS Information'!$E$10="CWS",Q388="Non-Lead",S388="")),
(AND('[1]PWS Information'!$E$10="CWS",Q388="Non-Lead",S388="No")),
(AND('[1]PWS Information'!$E$10="CWS",Q388="Non-Lead",S388="Don't Know")),
(AND('[1]PWS Information'!$E$10="CWS",Q388="Non-Lead", J388="Non-Lead - Copper", S388="Yes", L388="Between 1989 and 2014")),
(AND('[1]PWS Information'!$E$10="CWS",Q388="Non-Lead", J388="Non-Lead - Copper", S388="Yes", L388="After 2014")),
(AND('[1]PWS Information'!$E$10="CWS",Q388="Non-Lead", J388="Non-Lead - Copper", S388="Yes", L388="Unknown")),
(AND('[1]PWS Information'!$E$10="CWS",Q388="Non-Lead", N388="Non-Lead - Copper", S388="Yes", O388="Between 1989 and 2014")),
(AND('[1]PWS Information'!$E$10="CWS",Q388="Non-Lead", N388="Non-Lead - Copper", S388="Yes", O388="After 2014")),
(AND('[1]PWS Information'!$E$10="CWS",Q388="Non-Lead", N388="Non-Lead - Copper", S388="Yes", O388="Unknown")),
(AND('[1]PWS Information'!$E$10="CWS",Q388="Unknown")),
(AND('[1]PWS Information'!$E$10="NTNC",Q388="Unknown")))),"Tier 5",
"")))))</f>
        <v>Tier 5</v>
      </c>
      <c r="Z388" s="71"/>
      <c r="AA388" s="71"/>
    </row>
    <row r="389" spans="1:27" ht="57.6" x14ac:dyDescent="0.3">
      <c r="A389" s="1"/>
      <c r="B389" s="70">
        <v>13470217</v>
      </c>
      <c r="C389" s="73">
        <v>66</v>
      </c>
      <c r="D389" s="74" t="s">
        <v>148</v>
      </c>
      <c r="E389" s="74" t="s">
        <v>128</v>
      </c>
      <c r="F389" s="74">
        <v>78640</v>
      </c>
      <c r="G389" s="78"/>
      <c r="H389" s="63">
        <v>29.95017</v>
      </c>
      <c r="I389" s="64">
        <v>-97.790081999999998</v>
      </c>
      <c r="J389" s="65" t="s">
        <v>50</v>
      </c>
      <c r="K389" s="66" t="s">
        <v>51</v>
      </c>
      <c r="L389" s="62" t="s">
        <v>52</v>
      </c>
      <c r="M389" s="69"/>
      <c r="N389" s="65" t="s">
        <v>50</v>
      </c>
      <c r="O389" s="66" t="s">
        <v>52</v>
      </c>
      <c r="P389" s="69"/>
      <c r="Q389" s="55" t="str">
        <f t="shared" si="5"/>
        <v>Non-Lead</v>
      </c>
      <c r="R389" s="70" t="s">
        <v>51</v>
      </c>
      <c r="S389" s="70" t="s">
        <v>51</v>
      </c>
      <c r="T389" s="70"/>
      <c r="U389" s="71" t="s">
        <v>53</v>
      </c>
      <c r="V389" s="71" t="s">
        <v>51</v>
      </c>
      <c r="W389" s="71" t="s">
        <v>51</v>
      </c>
      <c r="X389" s="71" t="s">
        <v>51</v>
      </c>
      <c r="Y389" s="72" t="str">
        <f>IF((OR((AND('[1]PWS Information'!$E$10="CWS",U389="Single Family Residence",Q389="Lead")),
(AND('[1]PWS Information'!$E$10="CWS",U389="Multiple Family Residence",'[1]PWS Information'!$E$11="Yes",Q389="Lead")),
(AND('[1]PWS Information'!$E$10="NTNC",Q389="Lead")))),"Tier 1",
IF((OR((AND('[1]PWS Information'!$E$10="CWS",U389="Multiple Family Residence",'[1]PWS Information'!$E$11="No",Q389="Lead")),
(AND('[1]PWS Information'!$E$10="CWS",U389="Other",Q389="Lead")),
(AND('[1]PWS Information'!$E$10="CWS",U389="Building",Q389="Lead")))),"Tier 2",
IF((OR((AND('[1]PWS Information'!$E$10="CWS",U389="Single Family Residence",Q389="Galvanized Requiring Replacement")),
(AND('[1]PWS Information'!$E$10="CWS",U389="Single Family Residence",Q389="Galvanized Requiring Replacement",R389="Yes")),
(AND('[1]PWS Information'!$E$10="NTNC",Q389="Galvanized Requiring Replacement")),
(AND('[1]PWS Information'!$E$10="NTNC",U389="Single Family Residence",R389="Yes")))),"Tier 3",
IF((OR((AND('[1]PWS Information'!$E$10="CWS",U389="Single Family Residence",S389="Yes",Q389="Non-Lead", J389="Non-Lead - Copper",L389="Before 1989")),
(AND('[1]PWS Information'!$E$10="CWS",U389="Single Family Residence",S389="Yes",Q389="Non-Lead", N389="Non-Lead - Copper",O389="Before 1989")))),"Tier 4",
IF((OR((AND('[1]PWS Information'!$E$10="NTNC",Q389="Non-Lead")),
(AND('[1]PWS Information'!$E$10="CWS",Q389="Non-Lead",S389="")),
(AND('[1]PWS Information'!$E$10="CWS",Q389="Non-Lead",S389="No")),
(AND('[1]PWS Information'!$E$10="CWS",Q389="Non-Lead",S389="Don't Know")),
(AND('[1]PWS Information'!$E$10="CWS",Q389="Non-Lead", J389="Non-Lead - Copper", S389="Yes", L389="Between 1989 and 2014")),
(AND('[1]PWS Information'!$E$10="CWS",Q389="Non-Lead", J389="Non-Lead - Copper", S389="Yes", L389="After 2014")),
(AND('[1]PWS Information'!$E$10="CWS",Q389="Non-Lead", J389="Non-Lead - Copper", S389="Yes", L389="Unknown")),
(AND('[1]PWS Information'!$E$10="CWS",Q389="Non-Lead", N389="Non-Lead - Copper", S389="Yes", O389="Between 1989 and 2014")),
(AND('[1]PWS Information'!$E$10="CWS",Q389="Non-Lead", N389="Non-Lead - Copper", S389="Yes", O389="After 2014")),
(AND('[1]PWS Information'!$E$10="CWS",Q389="Non-Lead", N389="Non-Lead - Copper", S389="Yes", O389="Unknown")),
(AND('[1]PWS Information'!$E$10="CWS",Q389="Unknown")),
(AND('[1]PWS Information'!$E$10="NTNC",Q389="Unknown")))),"Tier 5",
"")))))</f>
        <v>Tier 5</v>
      </c>
      <c r="Z389" s="71"/>
      <c r="AA389" s="71"/>
    </row>
    <row r="390" spans="1:27" ht="57.6" x14ac:dyDescent="0.3">
      <c r="A390" s="17"/>
      <c r="B390" s="70">
        <v>15511808</v>
      </c>
      <c r="C390" s="73">
        <v>158</v>
      </c>
      <c r="D390" s="74" t="s">
        <v>217</v>
      </c>
      <c r="E390" s="74" t="s">
        <v>128</v>
      </c>
      <c r="F390" s="74">
        <v>78640</v>
      </c>
      <c r="G390" s="78"/>
      <c r="H390" s="63">
        <v>29.951738899999999</v>
      </c>
      <c r="I390" s="64">
        <v>-97.790938888888803</v>
      </c>
      <c r="J390" s="65" t="s">
        <v>50</v>
      </c>
      <c r="K390" s="66" t="s">
        <v>51</v>
      </c>
      <c r="L390" s="62" t="s">
        <v>52</v>
      </c>
      <c r="M390" s="69"/>
      <c r="N390" s="65" t="s">
        <v>50</v>
      </c>
      <c r="O390" s="66" t="s">
        <v>52</v>
      </c>
      <c r="P390" s="69"/>
      <c r="Q390" s="55" t="str">
        <f t="shared" si="5"/>
        <v>Non-Lead</v>
      </c>
      <c r="R390" s="70" t="s">
        <v>51</v>
      </c>
      <c r="S390" s="70" t="s">
        <v>51</v>
      </c>
      <c r="T390" s="70"/>
      <c r="U390" s="71" t="s">
        <v>53</v>
      </c>
      <c r="V390" s="71" t="s">
        <v>51</v>
      </c>
      <c r="W390" s="71" t="s">
        <v>51</v>
      </c>
      <c r="X390" s="71" t="s">
        <v>51</v>
      </c>
      <c r="Y390" s="72" t="str">
        <f>IF((OR((AND('[1]PWS Information'!$E$10="CWS",U390="Single Family Residence",Q390="Lead")),
(AND('[1]PWS Information'!$E$10="CWS",U390="Multiple Family Residence",'[1]PWS Information'!$E$11="Yes",Q390="Lead")),
(AND('[1]PWS Information'!$E$10="NTNC",Q390="Lead")))),"Tier 1",
IF((OR((AND('[1]PWS Information'!$E$10="CWS",U390="Multiple Family Residence",'[1]PWS Information'!$E$11="No",Q390="Lead")),
(AND('[1]PWS Information'!$E$10="CWS",U390="Other",Q390="Lead")),
(AND('[1]PWS Information'!$E$10="CWS",U390="Building",Q390="Lead")))),"Tier 2",
IF((OR((AND('[1]PWS Information'!$E$10="CWS",U390="Single Family Residence",Q390="Galvanized Requiring Replacement")),
(AND('[1]PWS Information'!$E$10="CWS",U390="Single Family Residence",Q390="Galvanized Requiring Replacement",R390="Yes")),
(AND('[1]PWS Information'!$E$10="NTNC",Q390="Galvanized Requiring Replacement")),
(AND('[1]PWS Information'!$E$10="NTNC",U390="Single Family Residence",R390="Yes")))),"Tier 3",
IF((OR((AND('[1]PWS Information'!$E$10="CWS",U390="Single Family Residence",S390="Yes",Q390="Non-Lead", J390="Non-Lead - Copper",L390="Before 1989")),
(AND('[1]PWS Information'!$E$10="CWS",U390="Single Family Residence",S390="Yes",Q390="Non-Lead", N390="Non-Lead - Copper",O390="Before 1989")))),"Tier 4",
IF((OR((AND('[1]PWS Information'!$E$10="NTNC",Q390="Non-Lead")),
(AND('[1]PWS Information'!$E$10="CWS",Q390="Non-Lead",S390="")),
(AND('[1]PWS Information'!$E$10="CWS",Q390="Non-Lead",S390="No")),
(AND('[1]PWS Information'!$E$10="CWS",Q390="Non-Lead",S390="Don't Know")),
(AND('[1]PWS Information'!$E$10="CWS",Q390="Non-Lead", J390="Non-Lead - Copper", S390="Yes", L390="Between 1989 and 2014")),
(AND('[1]PWS Information'!$E$10="CWS",Q390="Non-Lead", J390="Non-Lead - Copper", S390="Yes", L390="After 2014")),
(AND('[1]PWS Information'!$E$10="CWS",Q390="Non-Lead", J390="Non-Lead - Copper", S390="Yes", L390="Unknown")),
(AND('[1]PWS Information'!$E$10="CWS",Q390="Non-Lead", N390="Non-Lead - Copper", S390="Yes", O390="Between 1989 and 2014")),
(AND('[1]PWS Information'!$E$10="CWS",Q390="Non-Lead", N390="Non-Lead - Copper", S390="Yes", O390="After 2014")),
(AND('[1]PWS Information'!$E$10="CWS",Q390="Non-Lead", N390="Non-Lead - Copper", S390="Yes", O390="Unknown")),
(AND('[1]PWS Information'!$E$10="CWS",Q390="Unknown")),
(AND('[1]PWS Information'!$E$10="NTNC",Q390="Unknown")))),"Tier 5",
"")))))</f>
        <v>Tier 5</v>
      </c>
      <c r="Z390" s="71"/>
      <c r="AA390" s="71"/>
    </row>
    <row r="391" spans="1:27" ht="57.6" x14ac:dyDescent="0.3">
      <c r="A391" s="1"/>
      <c r="B391" s="70">
        <v>9205589</v>
      </c>
      <c r="C391" s="73">
        <v>204</v>
      </c>
      <c r="D391" s="74" t="s">
        <v>217</v>
      </c>
      <c r="E391" s="74" t="s">
        <v>128</v>
      </c>
      <c r="F391" s="74">
        <v>78640</v>
      </c>
      <c r="G391" s="78"/>
      <c r="H391" s="63">
        <v>29.9509583</v>
      </c>
      <c r="I391" s="64">
        <v>-97.791588888888796</v>
      </c>
      <c r="J391" s="65" t="s">
        <v>50</v>
      </c>
      <c r="K391" s="66" t="s">
        <v>51</v>
      </c>
      <c r="L391" s="62" t="s">
        <v>52</v>
      </c>
      <c r="M391" s="69"/>
      <c r="N391" s="65" t="s">
        <v>50</v>
      </c>
      <c r="O391" s="66" t="s">
        <v>52</v>
      </c>
      <c r="P391" s="69"/>
      <c r="Q391" s="55" t="str">
        <f t="shared" si="5"/>
        <v>Non-Lead</v>
      </c>
      <c r="R391" s="70" t="s">
        <v>51</v>
      </c>
      <c r="S391" s="70" t="s">
        <v>51</v>
      </c>
      <c r="T391" s="70"/>
      <c r="U391" s="71" t="s">
        <v>53</v>
      </c>
      <c r="V391" s="71" t="s">
        <v>51</v>
      </c>
      <c r="W391" s="71" t="s">
        <v>51</v>
      </c>
      <c r="X391" s="71" t="s">
        <v>51</v>
      </c>
      <c r="Y391" s="72" t="str">
        <f>IF((OR((AND('[1]PWS Information'!$E$10="CWS",U391="Single Family Residence",Q391="Lead")),
(AND('[1]PWS Information'!$E$10="CWS",U391="Multiple Family Residence",'[1]PWS Information'!$E$11="Yes",Q391="Lead")),
(AND('[1]PWS Information'!$E$10="NTNC",Q391="Lead")))),"Tier 1",
IF((OR((AND('[1]PWS Information'!$E$10="CWS",U391="Multiple Family Residence",'[1]PWS Information'!$E$11="No",Q391="Lead")),
(AND('[1]PWS Information'!$E$10="CWS",U391="Other",Q391="Lead")),
(AND('[1]PWS Information'!$E$10="CWS",U391="Building",Q391="Lead")))),"Tier 2",
IF((OR((AND('[1]PWS Information'!$E$10="CWS",U391="Single Family Residence",Q391="Galvanized Requiring Replacement")),
(AND('[1]PWS Information'!$E$10="CWS",U391="Single Family Residence",Q391="Galvanized Requiring Replacement",R391="Yes")),
(AND('[1]PWS Information'!$E$10="NTNC",Q391="Galvanized Requiring Replacement")),
(AND('[1]PWS Information'!$E$10="NTNC",U391="Single Family Residence",R391="Yes")))),"Tier 3",
IF((OR((AND('[1]PWS Information'!$E$10="CWS",U391="Single Family Residence",S391="Yes",Q391="Non-Lead", J391="Non-Lead - Copper",L391="Before 1989")),
(AND('[1]PWS Information'!$E$10="CWS",U391="Single Family Residence",S391="Yes",Q391="Non-Lead", N391="Non-Lead - Copper",O391="Before 1989")))),"Tier 4",
IF((OR((AND('[1]PWS Information'!$E$10="NTNC",Q391="Non-Lead")),
(AND('[1]PWS Information'!$E$10="CWS",Q391="Non-Lead",S391="")),
(AND('[1]PWS Information'!$E$10="CWS",Q391="Non-Lead",S391="No")),
(AND('[1]PWS Information'!$E$10="CWS",Q391="Non-Lead",S391="Don't Know")),
(AND('[1]PWS Information'!$E$10="CWS",Q391="Non-Lead", J391="Non-Lead - Copper", S391="Yes", L391="Between 1989 and 2014")),
(AND('[1]PWS Information'!$E$10="CWS",Q391="Non-Lead", J391="Non-Lead - Copper", S391="Yes", L391="After 2014")),
(AND('[1]PWS Information'!$E$10="CWS",Q391="Non-Lead", J391="Non-Lead - Copper", S391="Yes", L391="Unknown")),
(AND('[1]PWS Information'!$E$10="CWS",Q391="Non-Lead", N391="Non-Lead - Copper", S391="Yes", O391="Between 1989 and 2014")),
(AND('[1]PWS Information'!$E$10="CWS",Q391="Non-Lead", N391="Non-Lead - Copper", S391="Yes", O391="After 2014")),
(AND('[1]PWS Information'!$E$10="CWS",Q391="Non-Lead", N391="Non-Lead - Copper", S391="Yes", O391="Unknown")),
(AND('[1]PWS Information'!$E$10="CWS",Q391="Unknown")),
(AND('[1]PWS Information'!$E$10="NTNC",Q391="Unknown")))),"Tier 5",
"")))))</f>
        <v>Tier 5</v>
      </c>
      <c r="Z391" s="71"/>
      <c r="AA391" s="71"/>
    </row>
    <row r="392" spans="1:27" ht="57.6" x14ac:dyDescent="0.3">
      <c r="A392" s="1"/>
      <c r="B392" s="70">
        <v>12687252</v>
      </c>
      <c r="C392" s="73">
        <v>266</v>
      </c>
      <c r="D392" s="74" t="s">
        <v>217</v>
      </c>
      <c r="E392" s="74" t="s">
        <v>128</v>
      </c>
      <c r="F392" s="74">
        <v>78640</v>
      </c>
      <c r="G392" s="78"/>
      <c r="H392" s="63">
        <v>29.950322199999999</v>
      </c>
      <c r="I392" s="64">
        <v>-97.7921972222222</v>
      </c>
      <c r="J392" s="65" t="s">
        <v>50</v>
      </c>
      <c r="K392" s="66" t="s">
        <v>51</v>
      </c>
      <c r="L392" s="62" t="s">
        <v>52</v>
      </c>
      <c r="M392" s="69"/>
      <c r="N392" s="65" t="s">
        <v>50</v>
      </c>
      <c r="O392" s="66" t="s">
        <v>52</v>
      </c>
      <c r="P392" s="69"/>
      <c r="Q392" s="55" t="str">
        <f t="shared" si="5"/>
        <v>Non-Lead</v>
      </c>
      <c r="R392" s="70" t="s">
        <v>51</v>
      </c>
      <c r="S392" s="70" t="s">
        <v>51</v>
      </c>
      <c r="T392" s="70"/>
      <c r="U392" s="71" t="s">
        <v>53</v>
      </c>
      <c r="V392" s="71" t="s">
        <v>51</v>
      </c>
      <c r="W392" s="71" t="s">
        <v>51</v>
      </c>
      <c r="X392" s="71" t="s">
        <v>51</v>
      </c>
      <c r="Y392" s="72" t="str">
        <f>IF((OR((AND('[1]PWS Information'!$E$10="CWS",U392="Single Family Residence",Q392="Lead")),
(AND('[1]PWS Information'!$E$10="CWS",U392="Multiple Family Residence",'[1]PWS Information'!$E$11="Yes",Q392="Lead")),
(AND('[1]PWS Information'!$E$10="NTNC",Q392="Lead")))),"Tier 1",
IF((OR((AND('[1]PWS Information'!$E$10="CWS",U392="Multiple Family Residence",'[1]PWS Information'!$E$11="No",Q392="Lead")),
(AND('[1]PWS Information'!$E$10="CWS",U392="Other",Q392="Lead")),
(AND('[1]PWS Information'!$E$10="CWS",U392="Building",Q392="Lead")))),"Tier 2",
IF((OR((AND('[1]PWS Information'!$E$10="CWS",U392="Single Family Residence",Q392="Galvanized Requiring Replacement")),
(AND('[1]PWS Information'!$E$10="CWS",U392="Single Family Residence",Q392="Galvanized Requiring Replacement",R392="Yes")),
(AND('[1]PWS Information'!$E$10="NTNC",Q392="Galvanized Requiring Replacement")),
(AND('[1]PWS Information'!$E$10="NTNC",U392="Single Family Residence",R392="Yes")))),"Tier 3",
IF((OR((AND('[1]PWS Information'!$E$10="CWS",U392="Single Family Residence",S392="Yes",Q392="Non-Lead", J392="Non-Lead - Copper",L392="Before 1989")),
(AND('[1]PWS Information'!$E$10="CWS",U392="Single Family Residence",S392="Yes",Q392="Non-Lead", N392="Non-Lead - Copper",O392="Before 1989")))),"Tier 4",
IF((OR((AND('[1]PWS Information'!$E$10="NTNC",Q392="Non-Lead")),
(AND('[1]PWS Information'!$E$10="CWS",Q392="Non-Lead",S392="")),
(AND('[1]PWS Information'!$E$10="CWS",Q392="Non-Lead",S392="No")),
(AND('[1]PWS Information'!$E$10="CWS",Q392="Non-Lead",S392="Don't Know")),
(AND('[1]PWS Information'!$E$10="CWS",Q392="Non-Lead", J392="Non-Lead - Copper", S392="Yes", L392="Between 1989 and 2014")),
(AND('[1]PWS Information'!$E$10="CWS",Q392="Non-Lead", J392="Non-Lead - Copper", S392="Yes", L392="After 2014")),
(AND('[1]PWS Information'!$E$10="CWS",Q392="Non-Lead", J392="Non-Lead - Copper", S392="Yes", L392="Unknown")),
(AND('[1]PWS Information'!$E$10="CWS",Q392="Non-Lead", N392="Non-Lead - Copper", S392="Yes", O392="Between 1989 and 2014")),
(AND('[1]PWS Information'!$E$10="CWS",Q392="Non-Lead", N392="Non-Lead - Copper", S392="Yes", O392="After 2014")),
(AND('[1]PWS Information'!$E$10="CWS",Q392="Non-Lead", N392="Non-Lead - Copper", S392="Yes", O392="Unknown")),
(AND('[1]PWS Information'!$E$10="CWS",Q392="Unknown")),
(AND('[1]PWS Information'!$E$10="NTNC",Q392="Unknown")))),"Tier 5",
"")))))</f>
        <v>Tier 5</v>
      </c>
      <c r="Z392" s="71"/>
      <c r="AA392" s="71"/>
    </row>
    <row r="393" spans="1:27" ht="57.6" x14ac:dyDescent="0.3">
      <c r="A393" s="1"/>
      <c r="B393" s="70">
        <v>12861016</v>
      </c>
      <c r="C393" s="73">
        <v>311</v>
      </c>
      <c r="D393" s="74" t="s">
        <v>217</v>
      </c>
      <c r="E393" s="74" t="s">
        <v>128</v>
      </c>
      <c r="F393" s="74">
        <v>78640</v>
      </c>
      <c r="G393" s="78"/>
      <c r="H393" s="63">
        <v>29.948425</v>
      </c>
      <c r="I393" s="64">
        <v>-97.791538888888795</v>
      </c>
      <c r="J393" s="65" t="s">
        <v>50</v>
      </c>
      <c r="K393" s="66" t="s">
        <v>51</v>
      </c>
      <c r="L393" s="62" t="s">
        <v>52</v>
      </c>
      <c r="M393" s="69"/>
      <c r="N393" s="65" t="s">
        <v>50</v>
      </c>
      <c r="O393" s="66" t="s">
        <v>52</v>
      </c>
      <c r="P393" s="69"/>
      <c r="Q393" s="55" t="str">
        <f t="shared" si="5"/>
        <v>Non-Lead</v>
      </c>
      <c r="R393" s="70" t="s">
        <v>51</v>
      </c>
      <c r="S393" s="70" t="s">
        <v>51</v>
      </c>
      <c r="T393" s="70"/>
      <c r="U393" s="71" t="s">
        <v>53</v>
      </c>
      <c r="V393" s="71" t="s">
        <v>51</v>
      </c>
      <c r="W393" s="71" t="s">
        <v>51</v>
      </c>
      <c r="X393" s="71" t="s">
        <v>51</v>
      </c>
      <c r="Y393" s="72" t="str">
        <f>IF((OR((AND('[1]PWS Information'!$E$10="CWS",U393="Single Family Residence",Q393="Lead")),
(AND('[1]PWS Information'!$E$10="CWS",U393="Multiple Family Residence",'[1]PWS Information'!$E$11="Yes",Q393="Lead")),
(AND('[1]PWS Information'!$E$10="NTNC",Q393="Lead")))),"Tier 1",
IF((OR((AND('[1]PWS Information'!$E$10="CWS",U393="Multiple Family Residence",'[1]PWS Information'!$E$11="No",Q393="Lead")),
(AND('[1]PWS Information'!$E$10="CWS",U393="Other",Q393="Lead")),
(AND('[1]PWS Information'!$E$10="CWS",U393="Building",Q393="Lead")))),"Tier 2",
IF((OR((AND('[1]PWS Information'!$E$10="CWS",U393="Single Family Residence",Q393="Galvanized Requiring Replacement")),
(AND('[1]PWS Information'!$E$10="CWS",U393="Single Family Residence",Q393="Galvanized Requiring Replacement",R393="Yes")),
(AND('[1]PWS Information'!$E$10="NTNC",Q393="Galvanized Requiring Replacement")),
(AND('[1]PWS Information'!$E$10="NTNC",U393="Single Family Residence",R393="Yes")))),"Tier 3",
IF((OR((AND('[1]PWS Information'!$E$10="CWS",U393="Single Family Residence",S393="Yes",Q393="Non-Lead", J393="Non-Lead - Copper",L393="Before 1989")),
(AND('[1]PWS Information'!$E$10="CWS",U393="Single Family Residence",S393="Yes",Q393="Non-Lead", N393="Non-Lead - Copper",O393="Before 1989")))),"Tier 4",
IF((OR((AND('[1]PWS Information'!$E$10="NTNC",Q393="Non-Lead")),
(AND('[1]PWS Information'!$E$10="CWS",Q393="Non-Lead",S393="")),
(AND('[1]PWS Information'!$E$10="CWS",Q393="Non-Lead",S393="No")),
(AND('[1]PWS Information'!$E$10="CWS",Q393="Non-Lead",S393="Don't Know")),
(AND('[1]PWS Information'!$E$10="CWS",Q393="Non-Lead", J393="Non-Lead - Copper", S393="Yes", L393="Between 1989 and 2014")),
(AND('[1]PWS Information'!$E$10="CWS",Q393="Non-Lead", J393="Non-Lead - Copper", S393="Yes", L393="After 2014")),
(AND('[1]PWS Information'!$E$10="CWS",Q393="Non-Lead", J393="Non-Lead - Copper", S393="Yes", L393="Unknown")),
(AND('[1]PWS Information'!$E$10="CWS",Q393="Non-Lead", N393="Non-Lead - Copper", S393="Yes", O393="Between 1989 and 2014")),
(AND('[1]PWS Information'!$E$10="CWS",Q393="Non-Lead", N393="Non-Lead - Copper", S393="Yes", O393="After 2014")),
(AND('[1]PWS Information'!$E$10="CWS",Q393="Non-Lead", N393="Non-Lead - Copper", S393="Yes", O393="Unknown")),
(AND('[1]PWS Information'!$E$10="CWS",Q393="Unknown")),
(AND('[1]PWS Information'!$E$10="NTNC",Q393="Unknown")))),"Tier 5",
"")))))</f>
        <v>Tier 5</v>
      </c>
      <c r="Z393" s="71"/>
      <c r="AA393" s="71"/>
    </row>
    <row r="394" spans="1:27" ht="57.6" x14ac:dyDescent="0.3">
      <c r="A394" s="17"/>
      <c r="B394" s="70">
        <v>15953933</v>
      </c>
      <c r="C394" s="73">
        <v>79</v>
      </c>
      <c r="D394" s="74" t="s">
        <v>148</v>
      </c>
      <c r="E394" s="74" t="s">
        <v>128</v>
      </c>
      <c r="F394" s="74">
        <v>78640</v>
      </c>
      <c r="G394" s="78">
        <v>7677417</v>
      </c>
      <c r="H394" s="63">
        <v>29.948791700000001</v>
      </c>
      <c r="I394" s="64">
        <v>-97.790013888888893</v>
      </c>
      <c r="J394" s="65" t="s">
        <v>57</v>
      </c>
      <c r="K394" s="66" t="s">
        <v>51</v>
      </c>
      <c r="L394" s="62" t="s">
        <v>70</v>
      </c>
      <c r="M394" s="69"/>
      <c r="N394" s="65" t="s">
        <v>50</v>
      </c>
      <c r="O394" s="66" t="s">
        <v>70</v>
      </c>
      <c r="P394" s="69"/>
      <c r="Q394" s="55" t="str">
        <f t="shared" si="5"/>
        <v>Non-Lead</v>
      </c>
      <c r="R394" s="70" t="s">
        <v>51</v>
      </c>
      <c r="S394" s="70" t="s">
        <v>51</v>
      </c>
      <c r="T394" s="70"/>
      <c r="U394" s="71" t="s">
        <v>53</v>
      </c>
      <c r="V394" s="71" t="s">
        <v>51</v>
      </c>
      <c r="W394" s="71" t="s">
        <v>51</v>
      </c>
      <c r="X394" s="71" t="s">
        <v>51</v>
      </c>
      <c r="Y394" s="72" t="str">
        <f>IF((OR((AND('[1]PWS Information'!$E$10="CWS",U394="Single Family Residence",Q394="Lead")),
(AND('[1]PWS Information'!$E$10="CWS",U394="Multiple Family Residence",'[1]PWS Information'!$E$11="Yes",Q394="Lead")),
(AND('[1]PWS Information'!$E$10="NTNC",Q394="Lead")))),"Tier 1",
IF((OR((AND('[1]PWS Information'!$E$10="CWS",U394="Multiple Family Residence",'[1]PWS Information'!$E$11="No",Q394="Lead")),
(AND('[1]PWS Information'!$E$10="CWS",U394="Other",Q394="Lead")),
(AND('[1]PWS Information'!$E$10="CWS",U394="Building",Q394="Lead")))),"Tier 2",
IF((OR((AND('[1]PWS Information'!$E$10="CWS",U394="Single Family Residence",Q394="Galvanized Requiring Replacement")),
(AND('[1]PWS Information'!$E$10="CWS",U394="Single Family Residence",Q394="Galvanized Requiring Replacement",R394="Yes")),
(AND('[1]PWS Information'!$E$10="NTNC",Q394="Galvanized Requiring Replacement")),
(AND('[1]PWS Information'!$E$10="NTNC",U394="Single Family Residence",R394="Yes")))),"Tier 3",
IF((OR((AND('[1]PWS Information'!$E$10="CWS",U394="Single Family Residence",S394="Yes",Q394="Non-Lead", J394="Non-Lead - Copper",L394="Before 1989")),
(AND('[1]PWS Information'!$E$10="CWS",U394="Single Family Residence",S394="Yes",Q394="Non-Lead", N394="Non-Lead - Copper",O394="Before 1989")))),"Tier 4",
IF((OR((AND('[1]PWS Information'!$E$10="NTNC",Q394="Non-Lead")),
(AND('[1]PWS Information'!$E$10="CWS",Q394="Non-Lead",S394="")),
(AND('[1]PWS Information'!$E$10="CWS",Q394="Non-Lead",S394="No")),
(AND('[1]PWS Information'!$E$10="CWS",Q394="Non-Lead",S394="Don't Know")),
(AND('[1]PWS Information'!$E$10="CWS",Q394="Non-Lead", J394="Non-Lead - Copper", S394="Yes", L394="Between 1989 and 2014")),
(AND('[1]PWS Information'!$E$10="CWS",Q394="Non-Lead", J394="Non-Lead - Copper", S394="Yes", L394="After 2014")),
(AND('[1]PWS Information'!$E$10="CWS",Q394="Non-Lead", J394="Non-Lead - Copper", S394="Yes", L394="Unknown")),
(AND('[1]PWS Information'!$E$10="CWS",Q394="Non-Lead", N394="Non-Lead - Copper", S394="Yes", O394="Between 1989 and 2014")),
(AND('[1]PWS Information'!$E$10="CWS",Q394="Non-Lead", N394="Non-Lead - Copper", S394="Yes", O394="After 2014")),
(AND('[1]PWS Information'!$E$10="CWS",Q394="Non-Lead", N394="Non-Lead - Copper", S394="Yes", O394="Unknown")),
(AND('[1]PWS Information'!$E$10="CWS",Q394="Unknown")),
(AND('[1]PWS Information'!$E$10="NTNC",Q394="Unknown")))),"Tier 5",
"")))))</f>
        <v>Tier 5</v>
      </c>
      <c r="Z394" s="71"/>
      <c r="AA394" s="71"/>
    </row>
    <row r="395" spans="1:27" ht="57.6" x14ac:dyDescent="0.3">
      <c r="A395" s="1"/>
      <c r="B395" s="70">
        <v>7677417</v>
      </c>
      <c r="C395" s="73" t="s">
        <v>218</v>
      </c>
      <c r="D395" s="74" t="s">
        <v>219</v>
      </c>
      <c r="E395" s="74" t="s">
        <v>128</v>
      </c>
      <c r="F395" s="74">
        <v>78640</v>
      </c>
      <c r="G395" s="78" t="s">
        <v>220</v>
      </c>
      <c r="H395" s="63">
        <v>29.962240999999999</v>
      </c>
      <c r="I395" s="64">
        <v>-97.740666000000004</v>
      </c>
      <c r="J395" s="65" t="s">
        <v>57</v>
      </c>
      <c r="K395" s="66" t="s">
        <v>51</v>
      </c>
      <c r="L395" s="62" t="s">
        <v>70</v>
      </c>
      <c r="M395" s="69"/>
      <c r="N395" s="65" t="s">
        <v>50</v>
      </c>
      <c r="O395" s="66" t="s">
        <v>58</v>
      </c>
      <c r="P395" s="69"/>
      <c r="Q395" s="55" t="str">
        <f t="shared" si="5"/>
        <v>Non-Lead</v>
      </c>
      <c r="R395" s="70" t="s">
        <v>51</v>
      </c>
      <c r="S395" s="70" t="s">
        <v>51</v>
      </c>
      <c r="T395" s="70"/>
      <c r="U395" s="71" t="s">
        <v>53</v>
      </c>
      <c r="V395" s="71" t="s">
        <v>51</v>
      </c>
      <c r="W395" s="71" t="s">
        <v>51</v>
      </c>
      <c r="X395" s="71" t="s">
        <v>51</v>
      </c>
      <c r="Y395" s="72" t="str">
        <f>IF((OR((AND('[1]PWS Information'!$E$10="CWS",U395="Single Family Residence",Q395="Lead")),
(AND('[1]PWS Information'!$E$10="CWS",U395="Multiple Family Residence",'[1]PWS Information'!$E$11="Yes",Q395="Lead")),
(AND('[1]PWS Information'!$E$10="NTNC",Q395="Lead")))),"Tier 1",
IF((OR((AND('[1]PWS Information'!$E$10="CWS",U395="Multiple Family Residence",'[1]PWS Information'!$E$11="No",Q395="Lead")),
(AND('[1]PWS Information'!$E$10="CWS",U395="Other",Q395="Lead")),
(AND('[1]PWS Information'!$E$10="CWS",U395="Building",Q395="Lead")))),"Tier 2",
IF((OR((AND('[1]PWS Information'!$E$10="CWS",U395="Single Family Residence",Q395="Galvanized Requiring Replacement")),
(AND('[1]PWS Information'!$E$10="CWS",U395="Single Family Residence",Q395="Galvanized Requiring Replacement",R395="Yes")),
(AND('[1]PWS Information'!$E$10="NTNC",Q395="Galvanized Requiring Replacement")),
(AND('[1]PWS Information'!$E$10="NTNC",U395="Single Family Residence",R395="Yes")))),"Tier 3",
IF((OR((AND('[1]PWS Information'!$E$10="CWS",U395="Single Family Residence",S395="Yes",Q395="Non-Lead", J395="Non-Lead - Copper",L395="Before 1989")),
(AND('[1]PWS Information'!$E$10="CWS",U395="Single Family Residence",S395="Yes",Q395="Non-Lead", N395="Non-Lead - Copper",O395="Before 1989")))),"Tier 4",
IF((OR((AND('[1]PWS Information'!$E$10="NTNC",Q395="Non-Lead")),
(AND('[1]PWS Information'!$E$10="CWS",Q395="Non-Lead",S395="")),
(AND('[1]PWS Information'!$E$10="CWS",Q395="Non-Lead",S395="No")),
(AND('[1]PWS Information'!$E$10="CWS",Q395="Non-Lead",S395="Don't Know")),
(AND('[1]PWS Information'!$E$10="CWS",Q395="Non-Lead", J395="Non-Lead - Copper", S395="Yes", L395="Between 1989 and 2014")),
(AND('[1]PWS Information'!$E$10="CWS",Q395="Non-Lead", J395="Non-Lead - Copper", S395="Yes", L395="After 2014")),
(AND('[1]PWS Information'!$E$10="CWS",Q395="Non-Lead", J395="Non-Lead - Copper", S395="Yes", L395="Unknown")),
(AND('[1]PWS Information'!$E$10="CWS",Q395="Non-Lead", N395="Non-Lead - Copper", S395="Yes", O395="Between 1989 and 2014")),
(AND('[1]PWS Information'!$E$10="CWS",Q395="Non-Lead", N395="Non-Lead - Copper", S395="Yes", O395="After 2014")),
(AND('[1]PWS Information'!$E$10="CWS",Q395="Non-Lead", N395="Non-Lead - Copper", S395="Yes", O395="Unknown")),
(AND('[1]PWS Information'!$E$10="CWS",Q395="Unknown")),
(AND('[1]PWS Information'!$E$10="NTNC",Q395="Unknown")))),"Tier 5",
"")))))</f>
        <v>Tier 5</v>
      </c>
      <c r="Z395" s="71"/>
      <c r="AA395" s="71"/>
    </row>
    <row r="396" spans="1:27" ht="57.6" x14ac:dyDescent="0.3">
      <c r="A396" s="1"/>
      <c r="B396" s="70">
        <v>13554280</v>
      </c>
      <c r="C396" s="73">
        <v>306</v>
      </c>
      <c r="D396" s="74" t="s">
        <v>221</v>
      </c>
      <c r="E396" s="74" t="s">
        <v>128</v>
      </c>
      <c r="F396" s="74">
        <v>78640</v>
      </c>
      <c r="G396" s="78"/>
      <c r="H396" s="63">
        <v>29.948295999999999</v>
      </c>
      <c r="I396" s="64">
        <v>-97.794595999999999</v>
      </c>
      <c r="J396" s="65" t="s">
        <v>50</v>
      </c>
      <c r="K396" s="66" t="s">
        <v>51</v>
      </c>
      <c r="L396" s="62" t="s">
        <v>52</v>
      </c>
      <c r="M396" s="69"/>
      <c r="N396" s="65" t="s">
        <v>50</v>
      </c>
      <c r="O396" s="66" t="s">
        <v>52</v>
      </c>
      <c r="P396" s="69"/>
      <c r="Q396" s="55" t="str">
        <f t="shared" si="5"/>
        <v>Non-Lead</v>
      </c>
      <c r="R396" s="70" t="s">
        <v>51</v>
      </c>
      <c r="S396" s="70" t="s">
        <v>51</v>
      </c>
      <c r="T396" s="70"/>
      <c r="U396" s="71" t="s">
        <v>53</v>
      </c>
      <c r="V396" s="71" t="s">
        <v>51</v>
      </c>
      <c r="W396" s="71" t="s">
        <v>51</v>
      </c>
      <c r="X396" s="71" t="s">
        <v>51</v>
      </c>
      <c r="Y396" s="72" t="str">
        <f>IF((OR((AND('[1]PWS Information'!$E$10="CWS",U396="Single Family Residence",Q396="Lead")),
(AND('[1]PWS Information'!$E$10="CWS",U396="Multiple Family Residence",'[1]PWS Information'!$E$11="Yes",Q396="Lead")),
(AND('[1]PWS Information'!$E$10="NTNC",Q396="Lead")))),"Tier 1",
IF((OR((AND('[1]PWS Information'!$E$10="CWS",U396="Multiple Family Residence",'[1]PWS Information'!$E$11="No",Q396="Lead")),
(AND('[1]PWS Information'!$E$10="CWS",U396="Other",Q396="Lead")),
(AND('[1]PWS Information'!$E$10="CWS",U396="Building",Q396="Lead")))),"Tier 2",
IF((OR((AND('[1]PWS Information'!$E$10="CWS",U396="Single Family Residence",Q396="Galvanized Requiring Replacement")),
(AND('[1]PWS Information'!$E$10="CWS",U396="Single Family Residence",Q396="Galvanized Requiring Replacement",R396="Yes")),
(AND('[1]PWS Information'!$E$10="NTNC",Q396="Galvanized Requiring Replacement")),
(AND('[1]PWS Information'!$E$10="NTNC",U396="Single Family Residence",R396="Yes")))),"Tier 3",
IF((OR((AND('[1]PWS Information'!$E$10="CWS",U396="Single Family Residence",S396="Yes",Q396="Non-Lead", J396="Non-Lead - Copper",L396="Before 1989")),
(AND('[1]PWS Information'!$E$10="CWS",U396="Single Family Residence",S396="Yes",Q396="Non-Lead", N396="Non-Lead - Copper",O396="Before 1989")))),"Tier 4",
IF((OR((AND('[1]PWS Information'!$E$10="NTNC",Q396="Non-Lead")),
(AND('[1]PWS Information'!$E$10="CWS",Q396="Non-Lead",S396="")),
(AND('[1]PWS Information'!$E$10="CWS",Q396="Non-Lead",S396="No")),
(AND('[1]PWS Information'!$E$10="CWS",Q396="Non-Lead",S396="Don't Know")),
(AND('[1]PWS Information'!$E$10="CWS",Q396="Non-Lead", J396="Non-Lead - Copper", S396="Yes", L396="Between 1989 and 2014")),
(AND('[1]PWS Information'!$E$10="CWS",Q396="Non-Lead", J396="Non-Lead - Copper", S396="Yes", L396="After 2014")),
(AND('[1]PWS Information'!$E$10="CWS",Q396="Non-Lead", J396="Non-Lead - Copper", S396="Yes", L396="Unknown")),
(AND('[1]PWS Information'!$E$10="CWS",Q396="Non-Lead", N396="Non-Lead - Copper", S396="Yes", O396="Between 1989 and 2014")),
(AND('[1]PWS Information'!$E$10="CWS",Q396="Non-Lead", N396="Non-Lead - Copper", S396="Yes", O396="After 2014")),
(AND('[1]PWS Information'!$E$10="CWS",Q396="Non-Lead", N396="Non-Lead - Copper", S396="Yes", O396="Unknown")),
(AND('[1]PWS Information'!$E$10="CWS",Q396="Unknown")),
(AND('[1]PWS Information'!$E$10="NTNC",Q396="Unknown")))),"Tier 5",
"")))))</f>
        <v>Tier 5</v>
      </c>
      <c r="Z396" s="71"/>
      <c r="AA396" s="71"/>
    </row>
    <row r="397" spans="1:27" ht="57.6" x14ac:dyDescent="0.3">
      <c r="A397" s="1"/>
      <c r="B397" s="70">
        <v>10287935</v>
      </c>
      <c r="C397" s="73">
        <v>75</v>
      </c>
      <c r="D397" s="74" t="s">
        <v>148</v>
      </c>
      <c r="E397" s="74" t="s">
        <v>128</v>
      </c>
      <c r="F397" s="74">
        <v>78640</v>
      </c>
      <c r="G397" s="78">
        <v>10090537</v>
      </c>
      <c r="H397" s="63">
        <v>29.950458000000001</v>
      </c>
      <c r="I397" s="64">
        <v>-97.789512999999999</v>
      </c>
      <c r="J397" s="65" t="s">
        <v>57</v>
      </c>
      <c r="K397" s="66" t="s">
        <v>51</v>
      </c>
      <c r="L397" s="62" t="s">
        <v>70</v>
      </c>
      <c r="M397" s="69"/>
      <c r="N397" s="65" t="s">
        <v>50</v>
      </c>
      <c r="O397" s="66" t="s">
        <v>70</v>
      </c>
      <c r="P397" s="69"/>
      <c r="Q397" s="55" t="str">
        <f t="shared" ref="Q397:Q460" si="6">IF((OR(J397="Lead")),"Lead",
IF((OR(N397="Lead")),"Lead",
IF((OR(J397="Lead-lined galvanized")),"Lead",
IF((OR(N397="Lead-lined galvanized")),"Lead",
IF((OR((AND(J397="Unknown - Likely Lead",N397="Galvanized")),
(AND(J397="Unknown - Unlikely Lead",N397="Galvanized")),
(AND(J397="Unknown - Material Unknown",N397="Galvanized")))),"Galvanized Requiring Replacement",
IF((OR((AND(J397="Non-lead - Copper",K397="Yes",N397="Galvanized")),
(AND(J397="Non-lead - Copper",K397="Don't know",N397="Galvanized")),
(AND(J397="Non-lead - Copper",K397="",N397="Galvanized")),
(AND(J397="Non-lead - Plastic",K397="Yes",N397="Galvanized")),
(AND(J397="Non-lead - Plastic",K397="Don't know",N397="Galvanized")),
(AND(J397="Non-lead - Plastic",K397="",N397="Galvanized")),
(AND(J397="Non-lead",K397="Yes",N397="Galvanized")),
(AND(J397="Non-lead",K397="Don't know",N397="Galvanized")),
(AND(J397="Non-lead",K397="",N397="Galvanized")),
(AND(J397="Non-lead - Other",K397="Yes",N397="Galvanized")),
(AND(J397="Non-Lead - Other",K397="Don't know",N397="Galvanized")),
(AND(J397="Galvanized",K397="Yes",N397="Galvanized")),
(AND(J397="Galvanized",K397="Don't know",N397="Galvanized")),
(AND(J397="Galvanized",K397="",N397="Galvanized")),
(AND(J397="Non-Lead - Other",K397="",N397="Galvanized")))),"Galvanized Requiring Replacement",
IF((OR((AND(J397="Non-lead - Copper",N397="Non-lead - Copper")),
(AND(J397="Non-lead - Copper",N397="Non-lead - Plastic")),
(AND(J397="Non-lead - Copper",N397="Non-lead - Other")),
(AND(J397="Non-lead - Copper",N397="Non-lead")),
(AND(J397="Non-lead - Plastic",N397="Non-lead - Copper")),
(AND(J397="Non-lead - Plastic",N397="Non-lead - Plastic")),
(AND(J397="Non-lead - Plastic",N397="Non-lead - Other")),
(AND(J397="Non-lead - Plastic",N397="Non-lead")),
(AND(J397="Non-lead",N397="Non-lead - Copper")),
(AND(J397="Non-lead",N397="Non-lead - Plastic")),
(AND(J397="Non-lead",N397="Non-lead - Other")),
(AND(J397="Non-lead",N397="Non-lead")),
(AND(J397="Non-lead - Other",N397="Non-lead - Copper")),
(AND(J397="Non-Lead - Other",N397="Non-lead - Plastic")),
(AND(J397="Non-Lead - Other",N397="Non-lead")),
(AND(J397="Non-Lead - Other",N397="Non-lead - Other")))),"Non-Lead",
IF((OR((AND(J397="Galvanized",N397="Non-lead")),
(AND(J397="Galvanized",N397="Non-lead - Copper")),
(AND(J397="Galvanized",N397="Non-lead - Plastic")),
(AND(J397="Galvanized",N397="Non-lead")),
(AND(J397="Galvanized",N397="Non-lead - Other")))),"Non-Lead",
IF((OR((AND(J397="Non-lead - Copper",K397="No",N397="Galvanized")),
(AND(J397="Non-lead - Plastic",K397="No",N397="Galvanized")),
(AND(J397="Non-lead",K397="No",N397="Galvanized")),
(AND(J397="Galvanized",K397="No",N397="Galvanized")),
(AND(J397="Non-lead - Other",K397="No",N397="Galvanized")))),"Non-lead",
IF((OR((AND(J397="Unknown - Likely Lead",N397="Unknown - Likely Lead")),
(AND(J397="Unknown - Likely Lead",N397="Unknown - Unlikely Lead")),
(AND(J397="Unknown - Likely Lead",N397="Unknown - Material Unknown")),
(AND(J397="Unknown - Unlikely Lead",N397="Unknown - Likely Lead")),
(AND(J397="Unknown - Unlikely Lead",N397="Unknown - Unlikely Lead")),
(AND(J397="Unknown - Unlikely Lead",N397="Unknown - Material Unknown")),
(AND(J397="Unknown - Material Unknown",N397="Unknown - Likely Lead")),
(AND(J397="Unknown - Material Unknown",N397="Unknown - Unlikely Lead")),
(AND(J397="Unknown - Material Unknown",N397="Unknown - Material Unknown")))),"Unknown",
IF((OR((AND(J397="Unknown - Likely Lead",N397="Non-lead - Copper")),
(AND(J397="Unknown - Likely Lead",N397="Non-lead - Plastic")),
(AND(J397="Unknown - Likely Lead",N397="Non-lead")),
(AND(J397="Unknown - Likely Lead",N397="Non-lead - Other")),
(AND(J397="Unknown - Unlikely Lead",N397="Non-lead - Copper")),
(AND(J397="Unknown - Unlikely Lead",N397="Non-lead - Plastic")),
(AND(J397="Unknown - Unlikely Lead",N397="Non-lead")),
(AND(J397="Unknown - Unlikely Lead",N397="Non-lead - Other")),
(AND(J397="Unknown - Material Unknown",N397="Non-lead - Copper")),
(AND(J397="Unknown - Material Unknown",N397="Non-lead - Plastic")),
(AND(J397="Unknown - Material Unknown",N397="Non-lead")),
(AND(J397="Unknown - Material Unknown",N397="Non-lead - Other")))),"Unknown",
IF((OR((AND(J397="Non-lead - Copper",N397="Unknown - Likely Lead")),
(AND(J397="Non-lead - Copper",N397="Unknown - Unlikely Lead")),
(AND(J397="Non-lead - Copper",N397="Unknown - Material Unknown")),
(AND(J397="Non-lead - Plastic",N397="Unknown - Likely Lead")),
(AND(J397="Non-lead - Plastic",N397="Unknown - Unlikely Lead")),
(AND(J397="Non-lead - Plastic",N397="Unknown - Material Unknown")),
(AND(J397="Non-lead",N397="Unknown - Likely Lead")),
(AND(J397="Non-lead",N397="Unknown - Unlikely Lead")),
(AND(J397="Non-lead",N397="Unknown - Material Unknown")),
(AND(J397="Non-lead - Other",N397="Unknown - Likely Lead")),
(AND(J397="Non-Lead - Other",N397="Unknown - Unlikely Lead")),
(AND(J397="Non-Lead - Other",N397="Unknown - Material Unknown")))),"Unknown",
IF((OR((AND(J397="Galvanized",N397="Unknown - Likely Lead")),
(AND(J397="Galvanized",N397="Unknown - Unlikely Lead")),
(AND(J397="Galvanized",N397="Unknown - Material Unknown")))),"Unknown",
IF((OR((AND(J397="Galvanized",N397="")))),"Galvanized Requiring Replacement",
IF((OR((AND(J397="Non-lead - Copper",N397="")),
(AND(J397="Non-lead - Plastic",N397="")),
(AND(J397="Non-lead",N397="")),
(AND(J397="Non-lead - Other",N397="")))),"Non-lead",
IF((OR((AND(J397="Unknown - Likely Lead",N397="")),
(AND(J397="Unknown - Unlikely Lead",N397="")),
(AND(J397="Unknown - Material Unknown",N397="")))),"Unknown",
""))))))))))))))))</f>
        <v>Non-Lead</v>
      </c>
      <c r="R397" s="70" t="s">
        <v>51</v>
      </c>
      <c r="S397" s="70" t="s">
        <v>51</v>
      </c>
      <c r="T397" s="70"/>
      <c r="U397" s="71" t="s">
        <v>53</v>
      </c>
      <c r="V397" s="71" t="s">
        <v>51</v>
      </c>
      <c r="W397" s="71" t="s">
        <v>51</v>
      </c>
      <c r="X397" s="71" t="s">
        <v>51</v>
      </c>
      <c r="Y397" s="72" t="str">
        <f>IF((OR((AND('[1]PWS Information'!$E$10="CWS",U397="Single Family Residence",Q397="Lead")),
(AND('[1]PWS Information'!$E$10="CWS",U397="Multiple Family Residence",'[1]PWS Information'!$E$11="Yes",Q397="Lead")),
(AND('[1]PWS Information'!$E$10="NTNC",Q397="Lead")))),"Tier 1",
IF((OR((AND('[1]PWS Information'!$E$10="CWS",U397="Multiple Family Residence",'[1]PWS Information'!$E$11="No",Q397="Lead")),
(AND('[1]PWS Information'!$E$10="CWS",U397="Other",Q397="Lead")),
(AND('[1]PWS Information'!$E$10="CWS",U397="Building",Q397="Lead")))),"Tier 2",
IF((OR((AND('[1]PWS Information'!$E$10="CWS",U397="Single Family Residence",Q397="Galvanized Requiring Replacement")),
(AND('[1]PWS Information'!$E$10="CWS",U397="Single Family Residence",Q397="Galvanized Requiring Replacement",R397="Yes")),
(AND('[1]PWS Information'!$E$10="NTNC",Q397="Galvanized Requiring Replacement")),
(AND('[1]PWS Information'!$E$10="NTNC",U397="Single Family Residence",R397="Yes")))),"Tier 3",
IF((OR((AND('[1]PWS Information'!$E$10="CWS",U397="Single Family Residence",S397="Yes",Q397="Non-Lead", J397="Non-Lead - Copper",L397="Before 1989")),
(AND('[1]PWS Information'!$E$10="CWS",U397="Single Family Residence",S397="Yes",Q397="Non-Lead", N397="Non-Lead - Copper",O397="Before 1989")))),"Tier 4",
IF((OR((AND('[1]PWS Information'!$E$10="NTNC",Q397="Non-Lead")),
(AND('[1]PWS Information'!$E$10="CWS",Q397="Non-Lead",S397="")),
(AND('[1]PWS Information'!$E$10="CWS",Q397="Non-Lead",S397="No")),
(AND('[1]PWS Information'!$E$10="CWS",Q397="Non-Lead",S397="Don't Know")),
(AND('[1]PWS Information'!$E$10="CWS",Q397="Non-Lead", J397="Non-Lead - Copper", S397="Yes", L397="Between 1989 and 2014")),
(AND('[1]PWS Information'!$E$10="CWS",Q397="Non-Lead", J397="Non-Lead - Copper", S397="Yes", L397="After 2014")),
(AND('[1]PWS Information'!$E$10="CWS",Q397="Non-Lead", J397="Non-Lead - Copper", S397="Yes", L397="Unknown")),
(AND('[1]PWS Information'!$E$10="CWS",Q397="Non-Lead", N397="Non-Lead - Copper", S397="Yes", O397="Between 1989 and 2014")),
(AND('[1]PWS Information'!$E$10="CWS",Q397="Non-Lead", N397="Non-Lead - Copper", S397="Yes", O397="After 2014")),
(AND('[1]PWS Information'!$E$10="CWS",Q397="Non-Lead", N397="Non-Lead - Copper", S397="Yes", O397="Unknown")),
(AND('[1]PWS Information'!$E$10="CWS",Q397="Unknown")),
(AND('[1]PWS Information'!$E$10="NTNC",Q397="Unknown")))),"Tier 5",
"")))))</f>
        <v>Tier 5</v>
      </c>
      <c r="Z397" s="71"/>
      <c r="AA397" s="71"/>
    </row>
    <row r="398" spans="1:27" ht="57.6" x14ac:dyDescent="0.3">
      <c r="A398" s="17"/>
      <c r="B398" s="70">
        <v>12580620</v>
      </c>
      <c r="C398" s="73">
        <v>64</v>
      </c>
      <c r="D398" s="74" t="s">
        <v>148</v>
      </c>
      <c r="E398" s="74" t="s">
        <v>128</v>
      </c>
      <c r="F398" s="74">
        <v>78640</v>
      </c>
      <c r="G398" s="78"/>
      <c r="H398" s="63">
        <v>29.951035999999998</v>
      </c>
      <c r="I398" s="64">
        <v>-97.790086000000002</v>
      </c>
      <c r="J398" s="65" t="s">
        <v>57</v>
      </c>
      <c r="K398" s="66" t="s">
        <v>51</v>
      </c>
      <c r="L398" s="62" t="s">
        <v>52</v>
      </c>
      <c r="M398" s="69"/>
      <c r="N398" s="65" t="s">
        <v>50</v>
      </c>
      <c r="O398" s="66" t="s">
        <v>52</v>
      </c>
      <c r="P398" s="69"/>
      <c r="Q398" s="55" t="str">
        <f t="shared" si="6"/>
        <v>Non-Lead</v>
      </c>
      <c r="R398" s="70" t="s">
        <v>51</v>
      </c>
      <c r="S398" s="70" t="s">
        <v>51</v>
      </c>
      <c r="T398" s="70"/>
      <c r="U398" s="71" t="s">
        <v>53</v>
      </c>
      <c r="V398" s="71" t="s">
        <v>51</v>
      </c>
      <c r="W398" s="71" t="s">
        <v>51</v>
      </c>
      <c r="X398" s="71" t="s">
        <v>51</v>
      </c>
      <c r="Y398" s="72" t="str">
        <f>IF((OR((AND('[1]PWS Information'!$E$10="CWS",U398="Single Family Residence",Q398="Lead")),
(AND('[1]PWS Information'!$E$10="CWS",U398="Multiple Family Residence",'[1]PWS Information'!$E$11="Yes",Q398="Lead")),
(AND('[1]PWS Information'!$E$10="NTNC",Q398="Lead")))),"Tier 1",
IF((OR((AND('[1]PWS Information'!$E$10="CWS",U398="Multiple Family Residence",'[1]PWS Information'!$E$11="No",Q398="Lead")),
(AND('[1]PWS Information'!$E$10="CWS",U398="Other",Q398="Lead")),
(AND('[1]PWS Information'!$E$10="CWS",U398="Building",Q398="Lead")))),"Tier 2",
IF((OR((AND('[1]PWS Information'!$E$10="CWS",U398="Single Family Residence",Q398="Galvanized Requiring Replacement")),
(AND('[1]PWS Information'!$E$10="CWS",U398="Single Family Residence",Q398="Galvanized Requiring Replacement",R398="Yes")),
(AND('[1]PWS Information'!$E$10="NTNC",Q398="Galvanized Requiring Replacement")),
(AND('[1]PWS Information'!$E$10="NTNC",U398="Single Family Residence",R398="Yes")))),"Tier 3",
IF((OR((AND('[1]PWS Information'!$E$10="CWS",U398="Single Family Residence",S398="Yes",Q398="Non-Lead", J398="Non-Lead - Copper",L398="Before 1989")),
(AND('[1]PWS Information'!$E$10="CWS",U398="Single Family Residence",S398="Yes",Q398="Non-Lead", N398="Non-Lead - Copper",O398="Before 1989")))),"Tier 4",
IF((OR((AND('[1]PWS Information'!$E$10="NTNC",Q398="Non-Lead")),
(AND('[1]PWS Information'!$E$10="CWS",Q398="Non-Lead",S398="")),
(AND('[1]PWS Information'!$E$10="CWS",Q398="Non-Lead",S398="No")),
(AND('[1]PWS Information'!$E$10="CWS",Q398="Non-Lead",S398="Don't Know")),
(AND('[1]PWS Information'!$E$10="CWS",Q398="Non-Lead", J398="Non-Lead - Copper", S398="Yes", L398="Between 1989 and 2014")),
(AND('[1]PWS Information'!$E$10="CWS",Q398="Non-Lead", J398="Non-Lead - Copper", S398="Yes", L398="After 2014")),
(AND('[1]PWS Information'!$E$10="CWS",Q398="Non-Lead", J398="Non-Lead - Copper", S398="Yes", L398="Unknown")),
(AND('[1]PWS Information'!$E$10="CWS",Q398="Non-Lead", N398="Non-Lead - Copper", S398="Yes", O398="Between 1989 and 2014")),
(AND('[1]PWS Information'!$E$10="CWS",Q398="Non-Lead", N398="Non-Lead - Copper", S398="Yes", O398="After 2014")),
(AND('[1]PWS Information'!$E$10="CWS",Q398="Non-Lead", N398="Non-Lead - Copper", S398="Yes", O398="Unknown")),
(AND('[1]PWS Information'!$E$10="CWS",Q398="Unknown")),
(AND('[1]PWS Information'!$E$10="NTNC",Q398="Unknown")))),"Tier 5",
"")))))</f>
        <v>Tier 5</v>
      </c>
      <c r="Z398" s="71"/>
      <c r="AA398" s="71"/>
    </row>
    <row r="399" spans="1:27" ht="57.6" x14ac:dyDescent="0.3">
      <c r="A399" s="1"/>
      <c r="B399" s="70">
        <v>12689577</v>
      </c>
      <c r="C399" s="73">
        <v>60</v>
      </c>
      <c r="D399" s="74" t="s">
        <v>148</v>
      </c>
      <c r="E399" s="74" t="s">
        <v>128</v>
      </c>
      <c r="F399" s="74">
        <v>78640</v>
      </c>
      <c r="G399" s="78"/>
      <c r="H399" s="63">
        <v>29.951294000000001</v>
      </c>
      <c r="I399" s="64">
        <v>-97.789721999999998</v>
      </c>
      <c r="J399" s="65" t="s">
        <v>57</v>
      </c>
      <c r="K399" s="66" t="s">
        <v>51</v>
      </c>
      <c r="L399" s="62" t="s">
        <v>70</v>
      </c>
      <c r="M399" s="69"/>
      <c r="N399" s="65" t="s">
        <v>222</v>
      </c>
      <c r="O399" s="66" t="s">
        <v>70</v>
      </c>
      <c r="P399" s="69"/>
      <c r="Q399" s="55" t="str">
        <f t="shared" si="6"/>
        <v>Non-Lead</v>
      </c>
      <c r="R399" s="70" t="s">
        <v>51</v>
      </c>
      <c r="S399" s="70" t="s">
        <v>51</v>
      </c>
      <c r="T399" s="70"/>
      <c r="U399" s="71" t="s">
        <v>53</v>
      </c>
      <c r="V399" s="71" t="s">
        <v>51</v>
      </c>
      <c r="W399" s="71" t="s">
        <v>51</v>
      </c>
      <c r="X399" s="71" t="s">
        <v>51</v>
      </c>
      <c r="Y399" s="72" t="str">
        <f>IF((OR((AND('[1]PWS Information'!$E$10="CWS",U399="Single Family Residence",Q399="Lead")),
(AND('[1]PWS Information'!$E$10="CWS",U399="Multiple Family Residence",'[1]PWS Information'!$E$11="Yes",Q399="Lead")),
(AND('[1]PWS Information'!$E$10="NTNC",Q399="Lead")))),"Tier 1",
IF((OR((AND('[1]PWS Information'!$E$10="CWS",U399="Multiple Family Residence",'[1]PWS Information'!$E$11="No",Q399="Lead")),
(AND('[1]PWS Information'!$E$10="CWS",U399="Other",Q399="Lead")),
(AND('[1]PWS Information'!$E$10="CWS",U399="Building",Q399="Lead")))),"Tier 2",
IF((OR((AND('[1]PWS Information'!$E$10="CWS",U399="Single Family Residence",Q399="Galvanized Requiring Replacement")),
(AND('[1]PWS Information'!$E$10="CWS",U399="Single Family Residence",Q399="Galvanized Requiring Replacement",R399="Yes")),
(AND('[1]PWS Information'!$E$10="NTNC",Q399="Galvanized Requiring Replacement")),
(AND('[1]PWS Information'!$E$10="NTNC",U399="Single Family Residence",R399="Yes")))),"Tier 3",
IF((OR((AND('[1]PWS Information'!$E$10="CWS",U399="Single Family Residence",S399="Yes",Q399="Non-Lead", J399="Non-Lead - Copper",L399="Before 1989")),
(AND('[1]PWS Information'!$E$10="CWS",U399="Single Family Residence",S399="Yes",Q399="Non-Lead", N399="Non-Lead - Copper",O399="Before 1989")))),"Tier 4",
IF((OR((AND('[1]PWS Information'!$E$10="NTNC",Q399="Non-Lead")),
(AND('[1]PWS Information'!$E$10="CWS",Q399="Non-Lead",S399="")),
(AND('[1]PWS Information'!$E$10="CWS",Q399="Non-Lead",S399="No")),
(AND('[1]PWS Information'!$E$10="CWS",Q399="Non-Lead",S399="Don't Know")),
(AND('[1]PWS Information'!$E$10="CWS",Q399="Non-Lead", J399="Non-Lead - Copper", S399="Yes", L399="Between 1989 and 2014")),
(AND('[1]PWS Information'!$E$10="CWS",Q399="Non-Lead", J399="Non-Lead - Copper", S399="Yes", L399="After 2014")),
(AND('[1]PWS Information'!$E$10="CWS",Q399="Non-Lead", J399="Non-Lead - Copper", S399="Yes", L399="Unknown")),
(AND('[1]PWS Information'!$E$10="CWS",Q399="Non-Lead", N399="Non-Lead - Copper", S399="Yes", O399="Between 1989 and 2014")),
(AND('[1]PWS Information'!$E$10="CWS",Q399="Non-Lead", N399="Non-Lead - Copper", S399="Yes", O399="After 2014")),
(AND('[1]PWS Information'!$E$10="CWS",Q399="Non-Lead", N399="Non-Lead - Copper", S399="Yes", O399="Unknown")),
(AND('[1]PWS Information'!$E$10="CWS",Q399="Unknown")),
(AND('[1]PWS Information'!$E$10="NTNC",Q399="Unknown")))),"Tier 5",
"")))))</f>
        <v>Tier 5</v>
      </c>
      <c r="Z399" s="71"/>
      <c r="AA399" s="71"/>
    </row>
    <row r="400" spans="1:27" ht="57.6" x14ac:dyDescent="0.3">
      <c r="A400" s="1"/>
      <c r="B400" s="70">
        <v>16181406</v>
      </c>
      <c r="C400" s="73">
        <v>58</v>
      </c>
      <c r="D400" s="74" t="s">
        <v>148</v>
      </c>
      <c r="E400" s="74" t="s">
        <v>128</v>
      </c>
      <c r="F400" s="74">
        <v>78640</v>
      </c>
      <c r="G400" s="78"/>
      <c r="H400" s="63">
        <v>29.951550000000001</v>
      </c>
      <c r="I400" s="64">
        <v>-97.789738888888806</v>
      </c>
      <c r="J400" s="65" t="s">
        <v>57</v>
      </c>
      <c r="K400" s="66" t="s">
        <v>51</v>
      </c>
      <c r="L400" s="62" t="s">
        <v>70</v>
      </c>
      <c r="M400" s="69"/>
      <c r="N400" s="65" t="s">
        <v>95</v>
      </c>
      <c r="O400" s="66" t="s">
        <v>58</v>
      </c>
      <c r="P400" s="69"/>
      <c r="Q400" s="55" t="str">
        <f t="shared" si="6"/>
        <v>Non-lead</v>
      </c>
      <c r="R400" s="70" t="s">
        <v>51</v>
      </c>
      <c r="S400" s="70" t="s">
        <v>85</v>
      </c>
      <c r="T400" s="70"/>
      <c r="U400" s="71" t="s">
        <v>53</v>
      </c>
      <c r="V400" s="71" t="s">
        <v>51</v>
      </c>
      <c r="W400" s="71" t="s">
        <v>51</v>
      </c>
      <c r="X400" s="71" t="s">
        <v>51</v>
      </c>
      <c r="Y400" s="72" t="str">
        <f>IF((OR((AND('[1]PWS Information'!$E$10="CWS",U400="Single Family Residence",Q400="Lead")),
(AND('[1]PWS Information'!$E$10="CWS",U400="Multiple Family Residence",'[1]PWS Information'!$E$11="Yes",Q400="Lead")),
(AND('[1]PWS Information'!$E$10="NTNC",Q400="Lead")))),"Tier 1",
IF((OR((AND('[1]PWS Information'!$E$10="CWS",U400="Multiple Family Residence",'[1]PWS Information'!$E$11="No",Q400="Lead")),
(AND('[1]PWS Information'!$E$10="CWS",U400="Other",Q400="Lead")),
(AND('[1]PWS Information'!$E$10="CWS",U400="Building",Q400="Lead")))),"Tier 2",
IF((OR((AND('[1]PWS Information'!$E$10="CWS",U400="Single Family Residence",Q400="Galvanized Requiring Replacement")),
(AND('[1]PWS Information'!$E$10="CWS",U400="Single Family Residence",Q400="Galvanized Requiring Replacement",R400="Yes")),
(AND('[1]PWS Information'!$E$10="NTNC",Q400="Galvanized Requiring Replacement")),
(AND('[1]PWS Information'!$E$10="NTNC",U400="Single Family Residence",R400="Yes")))),"Tier 3",
IF((OR((AND('[1]PWS Information'!$E$10="CWS",U400="Single Family Residence",S400="Yes",Q400="Non-Lead", J400="Non-Lead - Copper",L400="Before 1989")),
(AND('[1]PWS Information'!$E$10="CWS",U400="Single Family Residence",S400="Yes",Q400="Non-Lead", N400="Non-Lead - Copper",O400="Before 1989")))),"Tier 4",
IF((OR((AND('[1]PWS Information'!$E$10="NTNC",Q400="Non-Lead")),
(AND('[1]PWS Information'!$E$10="CWS",Q400="Non-Lead",S400="")),
(AND('[1]PWS Information'!$E$10="CWS",Q400="Non-Lead",S400="No")),
(AND('[1]PWS Information'!$E$10="CWS",Q400="Non-Lead",S400="Don't Know")),
(AND('[1]PWS Information'!$E$10="CWS",Q400="Non-Lead", J400="Non-Lead - Copper", S400="Yes", L400="Between 1989 and 2014")),
(AND('[1]PWS Information'!$E$10="CWS",Q400="Non-Lead", J400="Non-Lead - Copper", S400="Yes", L400="After 2014")),
(AND('[1]PWS Information'!$E$10="CWS",Q400="Non-Lead", J400="Non-Lead - Copper", S400="Yes", L400="Unknown")),
(AND('[1]PWS Information'!$E$10="CWS",Q400="Non-Lead", N400="Non-Lead - Copper", S400="Yes", O400="Between 1989 and 2014")),
(AND('[1]PWS Information'!$E$10="CWS",Q400="Non-Lead", N400="Non-Lead - Copper", S400="Yes", O400="After 2014")),
(AND('[1]PWS Information'!$E$10="CWS",Q400="Non-Lead", N400="Non-Lead - Copper", S400="Yes", O400="Unknown")),
(AND('[1]PWS Information'!$E$10="CWS",Q400="Unknown")),
(AND('[1]PWS Information'!$E$10="NTNC",Q400="Unknown")))),"Tier 5",
"")))))</f>
        <v>Tier 5</v>
      </c>
      <c r="Z400" s="71"/>
      <c r="AA400" s="71"/>
    </row>
    <row r="401" spans="1:27" ht="57.6" x14ac:dyDescent="0.3">
      <c r="A401" s="1"/>
      <c r="B401" s="70">
        <v>3872036</v>
      </c>
      <c r="C401" s="60">
        <v>56</v>
      </c>
      <c r="D401" s="61" t="s">
        <v>148</v>
      </c>
      <c r="E401" s="61" t="s">
        <v>128</v>
      </c>
      <c r="F401" s="61">
        <v>78640</v>
      </c>
      <c r="G401" s="62" t="s">
        <v>223</v>
      </c>
      <c r="H401" s="63">
        <v>29.9520333</v>
      </c>
      <c r="I401" s="64">
        <v>-97.789577777777694</v>
      </c>
      <c r="J401" s="65" t="s">
        <v>57</v>
      </c>
      <c r="K401" s="66" t="s">
        <v>51</v>
      </c>
      <c r="L401" s="62" t="s">
        <v>70</v>
      </c>
      <c r="M401" s="69"/>
      <c r="N401" s="65" t="s">
        <v>50</v>
      </c>
      <c r="O401" s="66" t="s">
        <v>70</v>
      </c>
      <c r="P401" s="69"/>
      <c r="Q401" s="55" t="str">
        <f t="shared" si="6"/>
        <v>Non-Lead</v>
      </c>
      <c r="R401" s="70" t="s">
        <v>51</v>
      </c>
      <c r="S401" s="70" t="s">
        <v>51</v>
      </c>
      <c r="T401" s="70"/>
      <c r="U401" s="71" t="s">
        <v>53</v>
      </c>
      <c r="V401" s="71" t="s">
        <v>51</v>
      </c>
      <c r="W401" s="71" t="s">
        <v>51</v>
      </c>
      <c r="X401" s="71" t="s">
        <v>51</v>
      </c>
      <c r="Y401" s="72" t="str">
        <f>IF((OR((AND('[1]PWS Information'!$E$10="CWS",U401="Single Family Residence",Q401="Lead")),
(AND('[1]PWS Information'!$E$10="CWS",U401="Multiple Family Residence",'[1]PWS Information'!$E$11="Yes",Q401="Lead")),
(AND('[1]PWS Information'!$E$10="NTNC",Q401="Lead")))),"Tier 1",
IF((OR((AND('[1]PWS Information'!$E$10="CWS",U401="Multiple Family Residence",'[1]PWS Information'!$E$11="No",Q401="Lead")),
(AND('[1]PWS Information'!$E$10="CWS",U401="Other",Q401="Lead")),
(AND('[1]PWS Information'!$E$10="CWS",U401="Building",Q401="Lead")))),"Tier 2",
IF((OR((AND('[1]PWS Information'!$E$10="CWS",U401="Single Family Residence",Q401="Galvanized Requiring Replacement")),
(AND('[1]PWS Information'!$E$10="CWS",U401="Single Family Residence",Q401="Galvanized Requiring Replacement",R401="Yes")),
(AND('[1]PWS Information'!$E$10="NTNC",Q401="Galvanized Requiring Replacement")),
(AND('[1]PWS Information'!$E$10="NTNC",U401="Single Family Residence",R401="Yes")))),"Tier 3",
IF((OR((AND('[1]PWS Information'!$E$10="CWS",U401="Single Family Residence",S401="Yes",Q401="Non-Lead", J401="Non-Lead - Copper",L401="Before 1989")),
(AND('[1]PWS Information'!$E$10="CWS",U401="Single Family Residence",S401="Yes",Q401="Non-Lead", N401="Non-Lead - Copper",O401="Before 1989")))),"Tier 4",
IF((OR((AND('[1]PWS Information'!$E$10="NTNC",Q401="Non-Lead")),
(AND('[1]PWS Information'!$E$10="CWS",Q401="Non-Lead",S401="")),
(AND('[1]PWS Information'!$E$10="CWS",Q401="Non-Lead",S401="No")),
(AND('[1]PWS Information'!$E$10="CWS",Q401="Non-Lead",S401="Don't Know")),
(AND('[1]PWS Information'!$E$10="CWS",Q401="Non-Lead", J401="Non-Lead - Copper", S401="Yes", L401="Between 1989 and 2014")),
(AND('[1]PWS Information'!$E$10="CWS",Q401="Non-Lead", J401="Non-Lead - Copper", S401="Yes", L401="After 2014")),
(AND('[1]PWS Information'!$E$10="CWS",Q401="Non-Lead", J401="Non-Lead - Copper", S401="Yes", L401="Unknown")),
(AND('[1]PWS Information'!$E$10="CWS",Q401="Non-Lead", N401="Non-Lead - Copper", S401="Yes", O401="Between 1989 and 2014")),
(AND('[1]PWS Information'!$E$10="CWS",Q401="Non-Lead", N401="Non-Lead - Copper", S401="Yes", O401="After 2014")),
(AND('[1]PWS Information'!$E$10="CWS",Q401="Non-Lead", N401="Non-Lead - Copper", S401="Yes", O401="Unknown")),
(AND('[1]PWS Information'!$E$10="CWS",Q401="Unknown")),
(AND('[1]PWS Information'!$E$10="NTNC",Q401="Unknown")))),"Tier 5",
"")))))</f>
        <v>Tier 5</v>
      </c>
      <c r="Z401" s="71"/>
      <c r="AA401" s="71"/>
    </row>
    <row r="402" spans="1:27" ht="57.6" x14ac:dyDescent="0.3">
      <c r="A402" s="17"/>
      <c r="B402" s="70">
        <v>12086097</v>
      </c>
      <c r="C402" s="73">
        <v>44</v>
      </c>
      <c r="D402" s="74" t="s">
        <v>148</v>
      </c>
      <c r="E402" s="74" t="s">
        <v>128</v>
      </c>
      <c r="F402" s="74">
        <v>78640</v>
      </c>
      <c r="G402" s="78"/>
      <c r="H402" s="63">
        <v>29.952794000000001</v>
      </c>
      <c r="I402" s="64">
        <v>-97.789856</v>
      </c>
      <c r="J402" s="65" t="s">
        <v>57</v>
      </c>
      <c r="K402" s="66" t="s">
        <v>51</v>
      </c>
      <c r="L402" s="62" t="s">
        <v>58</v>
      </c>
      <c r="M402" s="69"/>
      <c r="N402" s="65" t="s">
        <v>50</v>
      </c>
      <c r="O402" s="66" t="s">
        <v>58</v>
      </c>
      <c r="P402" s="69"/>
      <c r="Q402" s="55" t="str">
        <f t="shared" si="6"/>
        <v>Non-Lead</v>
      </c>
      <c r="R402" s="70" t="s">
        <v>51</v>
      </c>
      <c r="S402" s="70" t="s">
        <v>51</v>
      </c>
      <c r="T402" s="70"/>
      <c r="U402" s="71" t="s">
        <v>53</v>
      </c>
      <c r="V402" s="71" t="s">
        <v>51</v>
      </c>
      <c r="W402" s="71" t="s">
        <v>51</v>
      </c>
      <c r="X402" s="71" t="s">
        <v>51</v>
      </c>
      <c r="Y402" s="72" t="str">
        <f>IF((OR((AND('[1]PWS Information'!$E$10="CWS",U402="Single Family Residence",Q402="Lead")),
(AND('[1]PWS Information'!$E$10="CWS",U402="Multiple Family Residence",'[1]PWS Information'!$E$11="Yes",Q402="Lead")),
(AND('[1]PWS Information'!$E$10="NTNC",Q402="Lead")))),"Tier 1",
IF((OR((AND('[1]PWS Information'!$E$10="CWS",U402="Multiple Family Residence",'[1]PWS Information'!$E$11="No",Q402="Lead")),
(AND('[1]PWS Information'!$E$10="CWS",U402="Other",Q402="Lead")),
(AND('[1]PWS Information'!$E$10="CWS",U402="Building",Q402="Lead")))),"Tier 2",
IF((OR((AND('[1]PWS Information'!$E$10="CWS",U402="Single Family Residence",Q402="Galvanized Requiring Replacement")),
(AND('[1]PWS Information'!$E$10="CWS",U402="Single Family Residence",Q402="Galvanized Requiring Replacement",R402="Yes")),
(AND('[1]PWS Information'!$E$10="NTNC",Q402="Galvanized Requiring Replacement")),
(AND('[1]PWS Information'!$E$10="NTNC",U402="Single Family Residence",R402="Yes")))),"Tier 3",
IF((OR((AND('[1]PWS Information'!$E$10="CWS",U402="Single Family Residence",S402="Yes",Q402="Non-Lead", J402="Non-Lead - Copper",L402="Before 1989")),
(AND('[1]PWS Information'!$E$10="CWS",U402="Single Family Residence",S402="Yes",Q402="Non-Lead", N402="Non-Lead - Copper",O402="Before 1989")))),"Tier 4",
IF((OR((AND('[1]PWS Information'!$E$10="NTNC",Q402="Non-Lead")),
(AND('[1]PWS Information'!$E$10="CWS",Q402="Non-Lead",S402="")),
(AND('[1]PWS Information'!$E$10="CWS",Q402="Non-Lead",S402="No")),
(AND('[1]PWS Information'!$E$10="CWS",Q402="Non-Lead",S402="Don't Know")),
(AND('[1]PWS Information'!$E$10="CWS",Q402="Non-Lead", J402="Non-Lead - Copper", S402="Yes", L402="Between 1989 and 2014")),
(AND('[1]PWS Information'!$E$10="CWS",Q402="Non-Lead", J402="Non-Lead - Copper", S402="Yes", L402="After 2014")),
(AND('[1]PWS Information'!$E$10="CWS",Q402="Non-Lead", J402="Non-Lead - Copper", S402="Yes", L402="Unknown")),
(AND('[1]PWS Information'!$E$10="CWS",Q402="Non-Lead", N402="Non-Lead - Copper", S402="Yes", O402="Between 1989 and 2014")),
(AND('[1]PWS Information'!$E$10="CWS",Q402="Non-Lead", N402="Non-Lead - Copper", S402="Yes", O402="After 2014")),
(AND('[1]PWS Information'!$E$10="CWS",Q402="Non-Lead", N402="Non-Lead - Copper", S402="Yes", O402="Unknown")),
(AND('[1]PWS Information'!$E$10="CWS",Q402="Unknown")),
(AND('[1]PWS Information'!$E$10="NTNC",Q402="Unknown")))),"Tier 5",
"")))))</f>
        <v>Tier 5</v>
      </c>
      <c r="Z402" s="71"/>
      <c r="AA402" s="71"/>
    </row>
    <row r="403" spans="1:27" ht="57.6" x14ac:dyDescent="0.3">
      <c r="A403" s="1"/>
      <c r="B403" s="70">
        <v>12251616</v>
      </c>
      <c r="C403" s="73">
        <v>42</v>
      </c>
      <c r="D403" s="74" t="s">
        <v>148</v>
      </c>
      <c r="E403" s="74" t="s">
        <v>128</v>
      </c>
      <c r="F403" s="74">
        <v>78640</v>
      </c>
      <c r="G403" s="78"/>
      <c r="H403" s="63">
        <v>29.953400999999999</v>
      </c>
      <c r="I403" s="64">
        <v>-97.789845999999997</v>
      </c>
      <c r="J403" s="65" t="s">
        <v>57</v>
      </c>
      <c r="K403" s="66" t="s">
        <v>51</v>
      </c>
      <c r="L403" s="62" t="s">
        <v>70</v>
      </c>
      <c r="M403" s="69"/>
      <c r="N403" s="65" t="s">
        <v>50</v>
      </c>
      <c r="O403" s="66" t="s">
        <v>70</v>
      </c>
      <c r="P403" s="69"/>
      <c r="Q403" s="55" t="str">
        <f t="shared" si="6"/>
        <v>Non-Lead</v>
      </c>
      <c r="R403" s="70" t="s">
        <v>51</v>
      </c>
      <c r="S403" s="70" t="s">
        <v>51</v>
      </c>
      <c r="T403" s="70"/>
      <c r="U403" s="71" t="s">
        <v>53</v>
      </c>
      <c r="V403" s="71" t="s">
        <v>51</v>
      </c>
      <c r="W403" s="71" t="s">
        <v>51</v>
      </c>
      <c r="X403" s="71" t="s">
        <v>51</v>
      </c>
      <c r="Y403" s="72" t="str">
        <f>IF((OR((AND('[1]PWS Information'!$E$10="CWS",U403="Single Family Residence",Q403="Lead")),
(AND('[1]PWS Information'!$E$10="CWS",U403="Multiple Family Residence",'[1]PWS Information'!$E$11="Yes",Q403="Lead")),
(AND('[1]PWS Information'!$E$10="NTNC",Q403="Lead")))),"Tier 1",
IF((OR((AND('[1]PWS Information'!$E$10="CWS",U403="Multiple Family Residence",'[1]PWS Information'!$E$11="No",Q403="Lead")),
(AND('[1]PWS Information'!$E$10="CWS",U403="Other",Q403="Lead")),
(AND('[1]PWS Information'!$E$10="CWS",U403="Building",Q403="Lead")))),"Tier 2",
IF((OR((AND('[1]PWS Information'!$E$10="CWS",U403="Single Family Residence",Q403="Galvanized Requiring Replacement")),
(AND('[1]PWS Information'!$E$10="CWS",U403="Single Family Residence",Q403="Galvanized Requiring Replacement",R403="Yes")),
(AND('[1]PWS Information'!$E$10="NTNC",Q403="Galvanized Requiring Replacement")),
(AND('[1]PWS Information'!$E$10="NTNC",U403="Single Family Residence",R403="Yes")))),"Tier 3",
IF((OR((AND('[1]PWS Information'!$E$10="CWS",U403="Single Family Residence",S403="Yes",Q403="Non-Lead", J403="Non-Lead - Copper",L403="Before 1989")),
(AND('[1]PWS Information'!$E$10="CWS",U403="Single Family Residence",S403="Yes",Q403="Non-Lead", N403="Non-Lead - Copper",O403="Before 1989")))),"Tier 4",
IF((OR((AND('[1]PWS Information'!$E$10="NTNC",Q403="Non-Lead")),
(AND('[1]PWS Information'!$E$10="CWS",Q403="Non-Lead",S403="")),
(AND('[1]PWS Information'!$E$10="CWS",Q403="Non-Lead",S403="No")),
(AND('[1]PWS Information'!$E$10="CWS",Q403="Non-Lead",S403="Don't Know")),
(AND('[1]PWS Information'!$E$10="CWS",Q403="Non-Lead", J403="Non-Lead - Copper", S403="Yes", L403="Between 1989 and 2014")),
(AND('[1]PWS Information'!$E$10="CWS",Q403="Non-Lead", J403="Non-Lead - Copper", S403="Yes", L403="After 2014")),
(AND('[1]PWS Information'!$E$10="CWS",Q403="Non-Lead", J403="Non-Lead - Copper", S403="Yes", L403="Unknown")),
(AND('[1]PWS Information'!$E$10="CWS",Q403="Non-Lead", N403="Non-Lead - Copper", S403="Yes", O403="Between 1989 and 2014")),
(AND('[1]PWS Information'!$E$10="CWS",Q403="Non-Lead", N403="Non-Lead - Copper", S403="Yes", O403="After 2014")),
(AND('[1]PWS Information'!$E$10="CWS",Q403="Non-Lead", N403="Non-Lead - Copper", S403="Yes", O403="Unknown")),
(AND('[1]PWS Information'!$E$10="CWS",Q403="Unknown")),
(AND('[1]PWS Information'!$E$10="NTNC",Q403="Unknown")))),"Tier 5",
"")))))</f>
        <v>Tier 5</v>
      </c>
      <c r="Z403" s="71"/>
      <c r="AA403" s="71"/>
    </row>
    <row r="404" spans="1:27" ht="43.2" x14ac:dyDescent="0.3">
      <c r="A404" s="1"/>
      <c r="B404" s="70">
        <v>9631361</v>
      </c>
      <c r="C404" s="73">
        <v>40</v>
      </c>
      <c r="D404" s="74" t="s">
        <v>148</v>
      </c>
      <c r="E404" s="74" t="s">
        <v>128</v>
      </c>
      <c r="F404" s="74">
        <v>78640</v>
      </c>
      <c r="G404" s="78" t="s">
        <v>159</v>
      </c>
      <c r="H404" s="63">
        <v>29.955622200000001</v>
      </c>
      <c r="I404" s="64">
        <v>-97.788902777777693</v>
      </c>
      <c r="J404" s="65" t="s">
        <v>57</v>
      </c>
      <c r="K404" s="66" t="s">
        <v>51</v>
      </c>
      <c r="L404" s="62" t="s">
        <v>70</v>
      </c>
      <c r="M404" s="69"/>
      <c r="N404" s="65" t="s">
        <v>50</v>
      </c>
      <c r="O404" s="66" t="s">
        <v>70</v>
      </c>
      <c r="P404" s="69"/>
      <c r="Q404" s="55" t="str">
        <f t="shared" si="6"/>
        <v>Non-Lead</v>
      </c>
      <c r="R404" s="70" t="s">
        <v>51</v>
      </c>
      <c r="S404" s="70" t="s">
        <v>51</v>
      </c>
      <c r="T404" s="70"/>
      <c r="U404" s="71" t="s">
        <v>76</v>
      </c>
      <c r="V404" s="71" t="s">
        <v>51</v>
      </c>
      <c r="W404" s="71" t="s">
        <v>51</v>
      </c>
      <c r="X404" s="71" t="s">
        <v>51</v>
      </c>
      <c r="Y404" s="72" t="str">
        <f>IF((OR((AND('[1]PWS Information'!$E$10="CWS",U404="Single Family Residence",Q404="Lead")),
(AND('[1]PWS Information'!$E$10="CWS",U404="Multiple Family Residence",'[1]PWS Information'!$E$11="Yes",Q404="Lead")),
(AND('[1]PWS Information'!$E$10="NTNC",Q404="Lead")))),"Tier 1",
IF((OR((AND('[1]PWS Information'!$E$10="CWS",U404="Multiple Family Residence",'[1]PWS Information'!$E$11="No",Q404="Lead")),
(AND('[1]PWS Information'!$E$10="CWS",U404="Other",Q404="Lead")),
(AND('[1]PWS Information'!$E$10="CWS",U404="Building",Q404="Lead")))),"Tier 2",
IF((OR((AND('[1]PWS Information'!$E$10="CWS",U404="Single Family Residence",Q404="Galvanized Requiring Replacement")),
(AND('[1]PWS Information'!$E$10="CWS",U404="Single Family Residence",Q404="Galvanized Requiring Replacement",R404="Yes")),
(AND('[1]PWS Information'!$E$10="NTNC",Q404="Galvanized Requiring Replacement")),
(AND('[1]PWS Information'!$E$10="NTNC",U404="Single Family Residence",R404="Yes")))),"Tier 3",
IF((OR((AND('[1]PWS Information'!$E$10="CWS",U404="Single Family Residence",S404="Yes",Q404="Non-Lead", J404="Non-Lead - Copper",L404="Before 1989")),
(AND('[1]PWS Information'!$E$10="CWS",U404="Single Family Residence",S404="Yes",Q404="Non-Lead", N404="Non-Lead - Copper",O404="Before 1989")))),"Tier 4",
IF((OR((AND('[1]PWS Information'!$E$10="NTNC",Q404="Non-Lead")),
(AND('[1]PWS Information'!$E$10="CWS",Q404="Non-Lead",S404="")),
(AND('[1]PWS Information'!$E$10="CWS",Q404="Non-Lead",S404="No")),
(AND('[1]PWS Information'!$E$10="CWS",Q404="Non-Lead",S404="Don't Know")),
(AND('[1]PWS Information'!$E$10="CWS",Q404="Non-Lead", J404="Non-Lead - Copper", S404="Yes", L404="Between 1989 and 2014")),
(AND('[1]PWS Information'!$E$10="CWS",Q404="Non-Lead", J404="Non-Lead - Copper", S404="Yes", L404="After 2014")),
(AND('[1]PWS Information'!$E$10="CWS",Q404="Non-Lead", J404="Non-Lead - Copper", S404="Yes", L404="Unknown")),
(AND('[1]PWS Information'!$E$10="CWS",Q404="Non-Lead", N404="Non-Lead - Copper", S404="Yes", O404="Between 1989 and 2014")),
(AND('[1]PWS Information'!$E$10="CWS",Q404="Non-Lead", N404="Non-Lead - Copper", S404="Yes", O404="After 2014")),
(AND('[1]PWS Information'!$E$10="CWS",Q404="Non-Lead", N404="Non-Lead - Copper", S404="Yes", O404="Unknown")),
(AND('[1]PWS Information'!$E$10="CWS",Q404="Unknown")),
(AND('[1]PWS Information'!$E$10="NTNC",Q404="Unknown")))),"Tier 5",
"")))))</f>
        <v>Tier 5</v>
      </c>
      <c r="Z404" s="71"/>
      <c r="AA404" s="71"/>
    </row>
    <row r="405" spans="1:27" ht="57.6" x14ac:dyDescent="0.3">
      <c r="A405" s="1"/>
      <c r="B405" s="70">
        <v>10272466</v>
      </c>
      <c r="C405" s="73">
        <v>36</v>
      </c>
      <c r="D405" s="74" t="s">
        <v>148</v>
      </c>
      <c r="E405" s="74" t="s">
        <v>128</v>
      </c>
      <c r="F405" s="74">
        <v>78640</v>
      </c>
      <c r="G405" s="78"/>
      <c r="H405" s="63">
        <v>29.954936</v>
      </c>
      <c r="I405" s="64">
        <v>-97.788061999999996</v>
      </c>
      <c r="J405" s="65" t="s">
        <v>57</v>
      </c>
      <c r="K405" s="66" t="s">
        <v>51</v>
      </c>
      <c r="L405" s="62" t="s">
        <v>70</v>
      </c>
      <c r="M405" s="69"/>
      <c r="N405" s="65" t="s">
        <v>50</v>
      </c>
      <c r="O405" s="66" t="s">
        <v>70</v>
      </c>
      <c r="P405" s="69"/>
      <c r="Q405" s="55" t="str">
        <f t="shared" si="6"/>
        <v>Non-Lead</v>
      </c>
      <c r="R405" s="70" t="s">
        <v>51</v>
      </c>
      <c r="S405" s="70" t="s">
        <v>51</v>
      </c>
      <c r="T405" s="70"/>
      <c r="U405" s="71" t="s">
        <v>53</v>
      </c>
      <c r="V405" s="71" t="s">
        <v>51</v>
      </c>
      <c r="W405" s="71" t="s">
        <v>51</v>
      </c>
      <c r="X405" s="71" t="s">
        <v>51</v>
      </c>
      <c r="Y405" s="72" t="str">
        <f>IF((OR((AND('[1]PWS Information'!$E$10="CWS",U405="Single Family Residence",Q405="Lead")),
(AND('[1]PWS Information'!$E$10="CWS",U405="Multiple Family Residence",'[1]PWS Information'!$E$11="Yes",Q405="Lead")),
(AND('[1]PWS Information'!$E$10="NTNC",Q405="Lead")))),"Tier 1",
IF((OR((AND('[1]PWS Information'!$E$10="CWS",U405="Multiple Family Residence",'[1]PWS Information'!$E$11="No",Q405="Lead")),
(AND('[1]PWS Information'!$E$10="CWS",U405="Other",Q405="Lead")),
(AND('[1]PWS Information'!$E$10="CWS",U405="Building",Q405="Lead")))),"Tier 2",
IF((OR((AND('[1]PWS Information'!$E$10="CWS",U405="Single Family Residence",Q405="Galvanized Requiring Replacement")),
(AND('[1]PWS Information'!$E$10="CWS",U405="Single Family Residence",Q405="Galvanized Requiring Replacement",R405="Yes")),
(AND('[1]PWS Information'!$E$10="NTNC",Q405="Galvanized Requiring Replacement")),
(AND('[1]PWS Information'!$E$10="NTNC",U405="Single Family Residence",R405="Yes")))),"Tier 3",
IF((OR((AND('[1]PWS Information'!$E$10="CWS",U405="Single Family Residence",S405="Yes",Q405="Non-Lead", J405="Non-Lead - Copper",L405="Before 1989")),
(AND('[1]PWS Information'!$E$10="CWS",U405="Single Family Residence",S405="Yes",Q405="Non-Lead", N405="Non-Lead - Copper",O405="Before 1989")))),"Tier 4",
IF((OR((AND('[1]PWS Information'!$E$10="NTNC",Q405="Non-Lead")),
(AND('[1]PWS Information'!$E$10="CWS",Q405="Non-Lead",S405="")),
(AND('[1]PWS Information'!$E$10="CWS",Q405="Non-Lead",S405="No")),
(AND('[1]PWS Information'!$E$10="CWS",Q405="Non-Lead",S405="Don't Know")),
(AND('[1]PWS Information'!$E$10="CWS",Q405="Non-Lead", J405="Non-Lead - Copper", S405="Yes", L405="Between 1989 and 2014")),
(AND('[1]PWS Information'!$E$10="CWS",Q405="Non-Lead", J405="Non-Lead - Copper", S405="Yes", L405="After 2014")),
(AND('[1]PWS Information'!$E$10="CWS",Q405="Non-Lead", J405="Non-Lead - Copper", S405="Yes", L405="Unknown")),
(AND('[1]PWS Information'!$E$10="CWS",Q405="Non-Lead", N405="Non-Lead - Copper", S405="Yes", O405="Between 1989 and 2014")),
(AND('[1]PWS Information'!$E$10="CWS",Q405="Non-Lead", N405="Non-Lead - Copper", S405="Yes", O405="After 2014")),
(AND('[1]PWS Information'!$E$10="CWS",Q405="Non-Lead", N405="Non-Lead - Copper", S405="Yes", O405="Unknown")),
(AND('[1]PWS Information'!$E$10="CWS",Q405="Unknown")),
(AND('[1]PWS Information'!$E$10="NTNC",Q405="Unknown")))),"Tier 5",
"")))))</f>
        <v>Tier 5</v>
      </c>
      <c r="Z405" s="71"/>
      <c r="AA405" s="71"/>
    </row>
    <row r="406" spans="1:27" ht="72" x14ac:dyDescent="0.3">
      <c r="A406" s="17"/>
      <c r="B406" s="70">
        <v>3446088</v>
      </c>
      <c r="C406" s="73">
        <v>1</v>
      </c>
      <c r="D406" s="74" t="s">
        <v>224</v>
      </c>
      <c r="E406" s="74" t="s">
        <v>128</v>
      </c>
      <c r="F406" s="74">
        <v>78640</v>
      </c>
      <c r="G406" s="78" t="s">
        <v>225</v>
      </c>
      <c r="H406" s="63">
        <v>29.957103</v>
      </c>
      <c r="I406" s="64">
        <v>-97.785595000000001</v>
      </c>
      <c r="J406" s="65" t="s">
        <v>50</v>
      </c>
      <c r="K406" s="66" t="s">
        <v>51</v>
      </c>
      <c r="L406" s="62" t="s">
        <v>58</v>
      </c>
      <c r="M406" s="69"/>
      <c r="N406" s="65" t="s">
        <v>57</v>
      </c>
      <c r="O406" s="66" t="s">
        <v>58</v>
      </c>
      <c r="P406" s="69"/>
      <c r="Q406" s="55" t="str">
        <f t="shared" si="6"/>
        <v>Non-Lead</v>
      </c>
      <c r="R406" s="70" t="s">
        <v>51</v>
      </c>
      <c r="S406" s="70" t="s">
        <v>85</v>
      </c>
      <c r="T406" s="70"/>
      <c r="U406" s="71" t="s">
        <v>76</v>
      </c>
      <c r="V406" s="71" t="s">
        <v>51</v>
      </c>
      <c r="W406" s="71" t="s">
        <v>51</v>
      </c>
      <c r="X406" s="71" t="s">
        <v>51</v>
      </c>
      <c r="Y406" s="72" t="str">
        <f>IF((OR((AND('[1]PWS Information'!$E$10="CWS",U406="Single Family Residence",Q406="Lead")),
(AND('[1]PWS Information'!$E$10="CWS",U406="Multiple Family Residence",'[1]PWS Information'!$E$11="Yes",Q406="Lead")),
(AND('[1]PWS Information'!$E$10="NTNC",Q406="Lead")))),"Tier 1",
IF((OR((AND('[1]PWS Information'!$E$10="CWS",U406="Multiple Family Residence",'[1]PWS Information'!$E$11="No",Q406="Lead")),
(AND('[1]PWS Information'!$E$10="CWS",U406="Other",Q406="Lead")),
(AND('[1]PWS Information'!$E$10="CWS",U406="Building",Q406="Lead")))),"Tier 2",
IF((OR((AND('[1]PWS Information'!$E$10="CWS",U406="Single Family Residence",Q406="Galvanized Requiring Replacement")),
(AND('[1]PWS Information'!$E$10="CWS",U406="Single Family Residence",Q406="Galvanized Requiring Replacement",R406="Yes")),
(AND('[1]PWS Information'!$E$10="NTNC",Q406="Galvanized Requiring Replacement")),
(AND('[1]PWS Information'!$E$10="NTNC",U406="Single Family Residence",R406="Yes")))),"Tier 3",
IF((OR((AND('[1]PWS Information'!$E$10="CWS",U406="Single Family Residence",S406="Yes",Q406="Non-Lead", J406="Non-Lead - Copper",L406="Before 1989")),
(AND('[1]PWS Information'!$E$10="CWS",U406="Single Family Residence",S406="Yes",Q406="Non-Lead", N406="Non-Lead - Copper",O406="Before 1989")))),"Tier 4",
IF((OR((AND('[1]PWS Information'!$E$10="NTNC",Q406="Non-Lead")),
(AND('[1]PWS Information'!$E$10="CWS",Q406="Non-Lead",S406="")),
(AND('[1]PWS Information'!$E$10="CWS",Q406="Non-Lead",S406="No")),
(AND('[1]PWS Information'!$E$10="CWS",Q406="Non-Lead",S406="Don't Know")),
(AND('[1]PWS Information'!$E$10="CWS",Q406="Non-Lead", J406="Non-Lead - Copper", S406="Yes", L406="Between 1989 and 2014")),
(AND('[1]PWS Information'!$E$10="CWS",Q406="Non-Lead", J406="Non-Lead - Copper", S406="Yes", L406="After 2014")),
(AND('[1]PWS Information'!$E$10="CWS",Q406="Non-Lead", J406="Non-Lead - Copper", S406="Yes", L406="Unknown")),
(AND('[1]PWS Information'!$E$10="CWS",Q406="Non-Lead", N406="Non-Lead - Copper", S406="Yes", O406="Between 1989 and 2014")),
(AND('[1]PWS Information'!$E$10="CWS",Q406="Non-Lead", N406="Non-Lead - Copper", S406="Yes", O406="After 2014")),
(AND('[1]PWS Information'!$E$10="CWS",Q406="Non-Lead", N406="Non-Lead - Copper", S406="Yes", O406="Unknown")),
(AND('[1]PWS Information'!$E$10="CWS",Q406="Unknown")),
(AND('[1]PWS Information'!$E$10="NTNC",Q406="Unknown")))),"Tier 5",
"")))))</f>
        <v>Tier 5</v>
      </c>
      <c r="Z406" s="71"/>
      <c r="AA406" s="71"/>
    </row>
    <row r="407" spans="1:27" ht="57.6" x14ac:dyDescent="0.3">
      <c r="A407" s="1"/>
      <c r="B407" s="70">
        <v>13324841</v>
      </c>
      <c r="C407" s="73">
        <v>1</v>
      </c>
      <c r="D407" s="74" t="s">
        <v>224</v>
      </c>
      <c r="E407" s="74" t="s">
        <v>128</v>
      </c>
      <c r="F407" s="74">
        <v>78640</v>
      </c>
      <c r="G407" s="78"/>
      <c r="H407" s="63">
        <v>29.957103</v>
      </c>
      <c r="I407" s="64">
        <v>-97.785595000000001</v>
      </c>
      <c r="J407" s="65" t="s">
        <v>50</v>
      </c>
      <c r="K407" s="66" t="s">
        <v>51</v>
      </c>
      <c r="L407" s="62" t="s">
        <v>58</v>
      </c>
      <c r="M407" s="69"/>
      <c r="N407" s="65" t="s">
        <v>50</v>
      </c>
      <c r="O407" s="66" t="s">
        <v>58</v>
      </c>
      <c r="P407" s="69"/>
      <c r="Q407" s="55" t="str">
        <f t="shared" si="6"/>
        <v>Non-Lead</v>
      </c>
      <c r="R407" s="70" t="s">
        <v>51</v>
      </c>
      <c r="S407" s="70" t="s">
        <v>51</v>
      </c>
      <c r="T407" s="70"/>
      <c r="U407" s="71" t="s">
        <v>53</v>
      </c>
      <c r="V407" s="71" t="s">
        <v>51</v>
      </c>
      <c r="W407" s="71" t="s">
        <v>51</v>
      </c>
      <c r="X407" s="71" t="s">
        <v>51</v>
      </c>
      <c r="Y407" s="72" t="str">
        <f>IF((OR((AND('[1]PWS Information'!$E$10="CWS",U407="Single Family Residence",Q407="Lead")),
(AND('[1]PWS Information'!$E$10="CWS",U407="Multiple Family Residence",'[1]PWS Information'!$E$11="Yes",Q407="Lead")),
(AND('[1]PWS Information'!$E$10="NTNC",Q407="Lead")))),"Tier 1",
IF((OR((AND('[1]PWS Information'!$E$10="CWS",U407="Multiple Family Residence",'[1]PWS Information'!$E$11="No",Q407="Lead")),
(AND('[1]PWS Information'!$E$10="CWS",U407="Other",Q407="Lead")),
(AND('[1]PWS Information'!$E$10="CWS",U407="Building",Q407="Lead")))),"Tier 2",
IF((OR((AND('[1]PWS Information'!$E$10="CWS",U407="Single Family Residence",Q407="Galvanized Requiring Replacement")),
(AND('[1]PWS Information'!$E$10="CWS",U407="Single Family Residence",Q407="Galvanized Requiring Replacement",R407="Yes")),
(AND('[1]PWS Information'!$E$10="NTNC",Q407="Galvanized Requiring Replacement")),
(AND('[1]PWS Information'!$E$10="NTNC",U407="Single Family Residence",R407="Yes")))),"Tier 3",
IF((OR((AND('[1]PWS Information'!$E$10="CWS",U407="Single Family Residence",S407="Yes",Q407="Non-Lead", J407="Non-Lead - Copper",L407="Before 1989")),
(AND('[1]PWS Information'!$E$10="CWS",U407="Single Family Residence",S407="Yes",Q407="Non-Lead", N407="Non-Lead - Copper",O407="Before 1989")))),"Tier 4",
IF((OR((AND('[1]PWS Information'!$E$10="NTNC",Q407="Non-Lead")),
(AND('[1]PWS Information'!$E$10="CWS",Q407="Non-Lead",S407="")),
(AND('[1]PWS Information'!$E$10="CWS",Q407="Non-Lead",S407="No")),
(AND('[1]PWS Information'!$E$10="CWS",Q407="Non-Lead",S407="Don't Know")),
(AND('[1]PWS Information'!$E$10="CWS",Q407="Non-Lead", J407="Non-Lead - Copper", S407="Yes", L407="Between 1989 and 2014")),
(AND('[1]PWS Information'!$E$10="CWS",Q407="Non-Lead", J407="Non-Lead - Copper", S407="Yes", L407="After 2014")),
(AND('[1]PWS Information'!$E$10="CWS",Q407="Non-Lead", J407="Non-Lead - Copper", S407="Yes", L407="Unknown")),
(AND('[1]PWS Information'!$E$10="CWS",Q407="Non-Lead", N407="Non-Lead - Copper", S407="Yes", O407="Between 1989 and 2014")),
(AND('[1]PWS Information'!$E$10="CWS",Q407="Non-Lead", N407="Non-Lead - Copper", S407="Yes", O407="After 2014")),
(AND('[1]PWS Information'!$E$10="CWS",Q407="Non-Lead", N407="Non-Lead - Copper", S407="Yes", O407="Unknown")),
(AND('[1]PWS Information'!$E$10="CWS",Q407="Unknown")),
(AND('[1]PWS Information'!$E$10="NTNC",Q407="Unknown")))),"Tier 5",
"")))))</f>
        <v>Tier 5</v>
      </c>
      <c r="Z407" s="71"/>
      <c r="AA407" s="71"/>
    </row>
    <row r="408" spans="1:27" ht="57.6" x14ac:dyDescent="0.3">
      <c r="A408" s="1"/>
      <c r="B408" s="70">
        <v>10262315</v>
      </c>
      <c r="C408" s="73">
        <v>4</v>
      </c>
      <c r="D408" s="74" t="s">
        <v>226</v>
      </c>
      <c r="E408" s="74" t="s">
        <v>128</v>
      </c>
      <c r="F408" s="74">
        <v>78640</v>
      </c>
      <c r="G408" s="78"/>
      <c r="H408" s="63">
        <v>29.957560999999998</v>
      </c>
      <c r="I408" s="64">
        <v>-97.78443</v>
      </c>
      <c r="J408" s="65" t="s">
        <v>50</v>
      </c>
      <c r="K408" s="66" t="s">
        <v>51</v>
      </c>
      <c r="L408" s="62" t="s">
        <v>70</v>
      </c>
      <c r="M408" s="69"/>
      <c r="N408" s="65" t="s">
        <v>57</v>
      </c>
      <c r="O408" s="66" t="s">
        <v>70</v>
      </c>
      <c r="P408" s="69"/>
      <c r="Q408" s="55" t="str">
        <f t="shared" si="6"/>
        <v>Non-Lead</v>
      </c>
      <c r="R408" s="70" t="s">
        <v>51</v>
      </c>
      <c r="S408" s="70" t="s">
        <v>85</v>
      </c>
      <c r="T408" s="70"/>
      <c r="U408" s="71" t="s">
        <v>53</v>
      </c>
      <c r="V408" s="71" t="s">
        <v>51</v>
      </c>
      <c r="W408" s="71" t="s">
        <v>51</v>
      </c>
      <c r="X408" s="71" t="s">
        <v>51</v>
      </c>
      <c r="Y408" s="72" t="str">
        <f>IF((OR((AND('[1]PWS Information'!$E$10="CWS",U408="Single Family Residence",Q408="Lead")),
(AND('[1]PWS Information'!$E$10="CWS",U408="Multiple Family Residence",'[1]PWS Information'!$E$11="Yes",Q408="Lead")),
(AND('[1]PWS Information'!$E$10="NTNC",Q408="Lead")))),"Tier 1",
IF((OR((AND('[1]PWS Information'!$E$10="CWS",U408="Multiple Family Residence",'[1]PWS Information'!$E$11="No",Q408="Lead")),
(AND('[1]PWS Information'!$E$10="CWS",U408="Other",Q408="Lead")),
(AND('[1]PWS Information'!$E$10="CWS",U408="Building",Q408="Lead")))),"Tier 2",
IF((OR((AND('[1]PWS Information'!$E$10="CWS",U408="Single Family Residence",Q408="Galvanized Requiring Replacement")),
(AND('[1]PWS Information'!$E$10="CWS",U408="Single Family Residence",Q408="Galvanized Requiring Replacement",R408="Yes")),
(AND('[1]PWS Information'!$E$10="NTNC",Q408="Galvanized Requiring Replacement")),
(AND('[1]PWS Information'!$E$10="NTNC",U408="Single Family Residence",R408="Yes")))),"Tier 3",
IF((OR((AND('[1]PWS Information'!$E$10="CWS",U408="Single Family Residence",S408="Yes",Q408="Non-Lead", J408="Non-Lead - Copper",L408="Before 1989")),
(AND('[1]PWS Information'!$E$10="CWS",U408="Single Family Residence",S408="Yes",Q408="Non-Lead", N408="Non-Lead - Copper",O408="Before 1989")))),"Tier 4",
IF((OR((AND('[1]PWS Information'!$E$10="NTNC",Q408="Non-Lead")),
(AND('[1]PWS Information'!$E$10="CWS",Q408="Non-Lead",S408="")),
(AND('[1]PWS Information'!$E$10="CWS",Q408="Non-Lead",S408="No")),
(AND('[1]PWS Information'!$E$10="CWS",Q408="Non-Lead",S408="Don't Know")),
(AND('[1]PWS Information'!$E$10="CWS",Q408="Non-Lead", J408="Non-Lead - Copper", S408="Yes", L408="Between 1989 and 2014")),
(AND('[1]PWS Information'!$E$10="CWS",Q408="Non-Lead", J408="Non-Lead - Copper", S408="Yes", L408="After 2014")),
(AND('[1]PWS Information'!$E$10="CWS",Q408="Non-Lead", J408="Non-Lead - Copper", S408="Yes", L408="Unknown")),
(AND('[1]PWS Information'!$E$10="CWS",Q408="Non-Lead", N408="Non-Lead - Copper", S408="Yes", O408="Between 1989 and 2014")),
(AND('[1]PWS Information'!$E$10="CWS",Q408="Non-Lead", N408="Non-Lead - Copper", S408="Yes", O408="After 2014")),
(AND('[1]PWS Information'!$E$10="CWS",Q408="Non-Lead", N408="Non-Lead - Copper", S408="Yes", O408="Unknown")),
(AND('[1]PWS Information'!$E$10="CWS",Q408="Unknown")),
(AND('[1]PWS Information'!$E$10="NTNC",Q408="Unknown")))),"Tier 5",
"")))))</f>
        <v>Tier 5</v>
      </c>
      <c r="Z408" s="71"/>
      <c r="AA408" s="71"/>
    </row>
    <row r="409" spans="1:27" ht="57.6" x14ac:dyDescent="0.3">
      <c r="A409" s="1"/>
      <c r="B409" s="70">
        <v>15872143</v>
      </c>
      <c r="C409" s="73">
        <v>5</v>
      </c>
      <c r="D409" s="74" t="s">
        <v>226</v>
      </c>
      <c r="E409" s="74" t="s">
        <v>128</v>
      </c>
      <c r="F409" s="74">
        <v>78640</v>
      </c>
      <c r="G409" s="78">
        <v>11773884</v>
      </c>
      <c r="H409" s="63">
        <v>29.957194000000001</v>
      </c>
      <c r="I409" s="64">
        <v>-97.784488999999994</v>
      </c>
      <c r="J409" s="65" t="s">
        <v>50</v>
      </c>
      <c r="K409" s="66" t="s">
        <v>51</v>
      </c>
      <c r="L409" s="62" t="s">
        <v>58</v>
      </c>
      <c r="M409" s="69"/>
      <c r="N409" s="65" t="s">
        <v>50</v>
      </c>
      <c r="O409" s="66" t="s">
        <v>70</v>
      </c>
      <c r="P409" s="69"/>
      <c r="Q409" s="55" t="str">
        <f t="shared" si="6"/>
        <v>Non-Lead</v>
      </c>
      <c r="R409" s="70" t="s">
        <v>51</v>
      </c>
      <c r="S409" s="70" t="s">
        <v>51</v>
      </c>
      <c r="T409" s="70"/>
      <c r="U409" s="71" t="s">
        <v>53</v>
      </c>
      <c r="V409" s="71" t="s">
        <v>51</v>
      </c>
      <c r="W409" s="71" t="s">
        <v>51</v>
      </c>
      <c r="X409" s="71" t="s">
        <v>51</v>
      </c>
      <c r="Y409" s="72" t="str">
        <f>IF((OR((AND('[1]PWS Information'!$E$10="CWS",U409="Single Family Residence",Q409="Lead")),
(AND('[1]PWS Information'!$E$10="CWS",U409="Multiple Family Residence",'[1]PWS Information'!$E$11="Yes",Q409="Lead")),
(AND('[1]PWS Information'!$E$10="NTNC",Q409="Lead")))),"Tier 1",
IF((OR((AND('[1]PWS Information'!$E$10="CWS",U409="Multiple Family Residence",'[1]PWS Information'!$E$11="No",Q409="Lead")),
(AND('[1]PWS Information'!$E$10="CWS",U409="Other",Q409="Lead")),
(AND('[1]PWS Information'!$E$10="CWS",U409="Building",Q409="Lead")))),"Tier 2",
IF((OR((AND('[1]PWS Information'!$E$10="CWS",U409="Single Family Residence",Q409="Galvanized Requiring Replacement")),
(AND('[1]PWS Information'!$E$10="CWS",U409="Single Family Residence",Q409="Galvanized Requiring Replacement",R409="Yes")),
(AND('[1]PWS Information'!$E$10="NTNC",Q409="Galvanized Requiring Replacement")),
(AND('[1]PWS Information'!$E$10="NTNC",U409="Single Family Residence",R409="Yes")))),"Tier 3",
IF((OR((AND('[1]PWS Information'!$E$10="CWS",U409="Single Family Residence",S409="Yes",Q409="Non-Lead", J409="Non-Lead - Copper",L409="Before 1989")),
(AND('[1]PWS Information'!$E$10="CWS",U409="Single Family Residence",S409="Yes",Q409="Non-Lead", N409="Non-Lead - Copper",O409="Before 1989")))),"Tier 4",
IF((OR((AND('[1]PWS Information'!$E$10="NTNC",Q409="Non-Lead")),
(AND('[1]PWS Information'!$E$10="CWS",Q409="Non-Lead",S409="")),
(AND('[1]PWS Information'!$E$10="CWS",Q409="Non-Lead",S409="No")),
(AND('[1]PWS Information'!$E$10="CWS",Q409="Non-Lead",S409="Don't Know")),
(AND('[1]PWS Information'!$E$10="CWS",Q409="Non-Lead", J409="Non-Lead - Copper", S409="Yes", L409="Between 1989 and 2014")),
(AND('[1]PWS Information'!$E$10="CWS",Q409="Non-Lead", J409="Non-Lead - Copper", S409="Yes", L409="After 2014")),
(AND('[1]PWS Information'!$E$10="CWS",Q409="Non-Lead", J409="Non-Lead - Copper", S409="Yes", L409="Unknown")),
(AND('[1]PWS Information'!$E$10="CWS",Q409="Non-Lead", N409="Non-Lead - Copper", S409="Yes", O409="Between 1989 and 2014")),
(AND('[1]PWS Information'!$E$10="CWS",Q409="Non-Lead", N409="Non-Lead - Copper", S409="Yes", O409="After 2014")),
(AND('[1]PWS Information'!$E$10="CWS",Q409="Non-Lead", N409="Non-Lead - Copper", S409="Yes", O409="Unknown")),
(AND('[1]PWS Information'!$E$10="CWS",Q409="Unknown")),
(AND('[1]PWS Information'!$E$10="NTNC",Q409="Unknown")))),"Tier 5",
"")))))</f>
        <v>Tier 5</v>
      </c>
      <c r="Z409" s="71"/>
      <c r="AA409" s="71"/>
    </row>
    <row r="410" spans="1:27" ht="57.6" x14ac:dyDescent="0.3">
      <c r="A410" s="17"/>
      <c r="B410" s="70">
        <v>10199906</v>
      </c>
      <c r="C410" s="73" t="s">
        <v>227</v>
      </c>
      <c r="D410" s="74" t="s">
        <v>226</v>
      </c>
      <c r="E410" s="74" t="s">
        <v>128</v>
      </c>
      <c r="F410" s="74">
        <v>78640</v>
      </c>
      <c r="G410" s="78"/>
      <c r="H410" s="63">
        <v>29.957194000000001</v>
      </c>
      <c r="I410" s="64">
        <v>-97.784488999999994</v>
      </c>
      <c r="J410" s="65" t="s">
        <v>50</v>
      </c>
      <c r="K410" s="66" t="s">
        <v>51</v>
      </c>
      <c r="L410" s="62" t="s">
        <v>58</v>
      </c>
      <c r="M410" s="69"/>
      <c r="N410" s="65" t="s">
        <v>50</v>
      </c>
      <c r="O410" s="66" t="s">
        <v>58</v>
      </c>
      <c r="P410" s="69"/>
      <c r="Q410" s="55" t="str">
        <f t="shared" si="6"/>
        <v>Non-Lead</v>
      </c>
      <c r="R410" s="70" t="s">
        <v>51</v>
      </c>
      <c r="S410" s="70" t="s">
        <v>51</v>
      </c>
      <c r="T410" s="70"/>
      <c r="U410" s="71" t="s">
        <v>53</v>
      </c>
      <c r="V410" s="71" t="s">
        <v>51</v>
      </c>
      <c r="W410" s="71" t="s">
        <v>51</v>
      </c>
      <c r="X410" s="71" t="s">
        <v>51</v>
      </c>
      <c r="Y410" s="72" t="str">
        <f>IF((OR((AND('[1]PWS Information'!$E$10="CWS",U410="Single Family Residence",Q410="Lead")),
(AND('[1]PWS Information'!$E$10="CWS",U410="Multiple Family Residence",'[1]PWS Information'!$E$11="Yes",Q410="Lead")),
(AND('[1]PWS Information'!$E$10="NTNC",Q410="Lead")))),"Tier 1",
IF((OR((AND('[1]PWS Information'!$E$10="CWS",U410="Multiple Family Residence",'[1]PWS Information'!$E$11="No",Q410="Lead")),
(AND('[1]PWS Information'!$E$10="CWS",U410="Other",Q410="Lead")),
(AND('[1]PWS Information'!$E$10="CWS",U410="Building",Q410="Lead")))),"Tier 2",
IF((OR((AND('[1]PWS Information'!$E$10="CWS",U410="Single Family Residence",Q410="Galvanized Requiring Replacement")),
(AND('[1]PWS Information'!$E$10="CWS",U410="Single Family Residence",Q410="Galvanized Requiring Replacement",R410="Yes")),
(AND('[1]PWS Information'!$E$10="NTNC",Q410="Galvanized Requiring Replacement")),
(AND('[1]PWS Information'!$E$10="NTNC",U410="Single Family Residence",R410="Yes")))),"Tier 3",
IF((OR((AND('[1]PWS Information'!$E$10="CWS",U410="Single Family Residence",S410="Yes",Q410="Non-Lead", J410="Non-Lead - Copper",L410="Before 1989")),
(AND('[1]PWS Information'!$E$10="CWS",U410="Single Family Residence",S410="Yes",Q410="Non-Lead", N410="Non-Lead - Copper",O410="Before 1989")))),"Tier 4",
IF((OR((AND('[1]PWS Information'!$E$10="NTNC",Q410="Non-Lead")),
(AND('[1]PWS Information'!$E$10="CWS",Q410="Non-Lead",S410="")),
(AND('[1]PWS Information'!$E$10="CWS",Q410="Non-Lead",S410="No")),
(AND('[1]PWS Information'!$E$10="CWS",Q410="Non-Lead",S410="Don't Know")),
(AND('[1]PWS Information'!$E$10="CWS",Q410="Non-Lead", J410="Non-Lead - Copper", S410="Yes", L410="Between 1989 and 2014")),
(AND('[1]PWS Information'!$E$10="CWS",Q410="Non-Lead", J410="Non-Lead - Copper", S410="Yes", L410="After 2014")),
(AND('[1]PWS Information'!$E$10="CWS",Q410="Non-Lead", J410="Non-Lead - Copper", S410="Yes", L410="Unknown")),
(AND('[1]PWS Information'!$E$10="CWS",Q410="Non-Lead", N410="Non-Lead - Copper", S410="Yes", O410="Between 1989 and 2014")),
(AND('[1]PWS Information'!$E$10="CWS",Q410="Non-Lead", N410="Non-Lead - Copper", S410="Yes", O410="After 2014")),
(AND('[1]PWS Information'!$E$10="CWS",Q410="Non-Lead", N410="Non-Lead - Copper", S410="Yes", O410="Unknown")),
(AND('[1]PWS Information'!$E$10="CWS",Q410="Unknown")),
(AND('[1]PWS Information'!$E$10="NTNC",Q410="Unknown")))),"Tier 5",
"")))))</f>
        <v>Tier 5</v>
      </c>
      <c r="Z410" s="71"/>
      <c r="AA410" s="71"/>
    </row>
    <row r="411" spans="1:27" ht="57.6" x14ac:dyDescent="0.3">
      <c r="A411" s="1"/>
      <c r="B411" s="70">
        <v>15598360</v>
      </c>
      <c r="C411" s="73">
        <v>6</v>
      </c>
      <c r="D411" s="74" t="s">
        <v>226</v>
      </c>
      <c r="E411" s="74" t="s">
        <v>128</v>
      </c>
      <c r="F411" s="74">
        <v>78640</v>
      </c>
      <c r="G411" s="78">
        <v>5802547</v>
      </c>
      <c r="H411" s="63">
        <v>29.957442</v>
      </c>
      <c r="I411" s="64">
        <v>-97.784160999999997</v>
      </c>
      <c r="J411" s="65" t="s">
        <v>50</v>
      </c>
      <c r="K411" s="66" t="s">
        <v>51</v>
      </c>
      <c r="L411" s="62" t="s">
        <v>58</v>
      </c>
      <c r="M411" s="69"/>
      <c r="N411" s="65" t="s">
        <v>50</v>
      </c>
      <c r="O411" s="66" t="s">
        <v>58</v>
      </c>
      <c r="P411" s="69"/>
      <c r="Q411" s="55" t="str">
        <f t="shared" si="6"/>
        <v>Non-Lead</v>
      </c>
      <c r="R411" s="70" t="s">
        <v>51</v>
      </c>
      <c r="S411" s="70" t="s">
        <v>51</v>
      </c>
      <c r="T411" s="70"/>
      <c r="U411" s="71" t="s">
        <v>53</v>
      </c>
      <c r="V411" s="71" t="s">
        <v>51</v>
      </c>
      <c r="W411" s="71" t="s">
        <v>51</v>
      </c>
      <c r="X411" s="71" t="s">
        <v>51</v>
      </c>
      <c r="Y411" s="72" t="str">
        <f>IF((OR((AND('[1]PWS Information'!$E$10="CWS",U411="Single Family Residence",Q411="Lead")),
(AND('[1]PWS Information'!$E$10="CWS",U411="Multiple Family Residence",'[1]PWS Information'!$E$11="Yes",Q411="Lead")),
(AND('[1]PWS Information'!$E$10="NTNC",Q411="Lead")))),"Tier 1",
IF((OR((AND('[1]PWS Information'!$E$10="CWS",U411="Multiple Family Residence",'[1]PWS Information'!$E$11="No",Q411="Lead")),
(AND('[1]PWS Information'!$E$10="CWS",U411="Other",Q411="Lead")),
(AND('[1]PWS Information'!$E$10="CWS",U411="Building",Q411="Lead")))),"Tier 2",
IF((OR((AND('[1]PWS Information'!$E$10="CWS",U411="Single Family Residence",Q411="Galvanized Requiring Replacement")),
(AND('[1]PWS Information'!$E$10="CWS",U411="Single Family Residence",Q411="Galvanized Requiring Replacement",R411="Yes")),
(AND('[1]PWS Information'!$E$10="NTNC",Q411="Galvanized Requiring Replacement")),
(AND('[1]PWS Information'!$E$10="NTNC",U411="Single Family Residence",R411="Yes")))),"Tier 3",
IF((OR((AND('[1]PWS Information'!$E$10="CWS",U411="Single Family Residence",S411="Yes",Q411="Non-Lead", J411="Non-Lead - Copper",L411="Before 1989")),
(AND('[1]PWS Information'!$E$10="CWS",U411="Single Family Residence",S411="Yes",Q411="Non-Lead", N411="Non-Lead - Copper",O411="Before 1989")))),"Tier 4",
IF((OR((AND('[1]PWS Information'!$E$10="NTNC",Q411="Non-Lead")),
(AND('[1]PWS Information'!$E$10="CWS",Q411="Non-Lead",S411="")),
(AND('[1]PWS Information'!$E$10="CWS",Q411="Non-Lead",S411="No")),
(AND('[1]PWS Information'!$E$10="CWS",Q411="Non-Lead",S411="Don't Know")),
(AND('[1]PWS Information'!$E$10="CWS",Q411="Non-Lead", J411="Non-Lead - Copper", S411="Yes", L411="Between 1989 and 2014")),
(AND('[1]PWS Information'!$E$10="CWS",Q411="Non-Lead", J411="Non-Lead - Copper", S411="Yes", L411="After 2014")),
(AND('[1]PWS Information'!$E$10="CWS",Q411="Non-Lead", J411="Non-Lead - Copper", S411="Yes", L411="Unknown")),
(AND('[1]PWS Information'!$E$10="CWS",Q411="Non-Lead", N411="Non-Lead - Copper", S411="Yes", O411="Between 1989 and 2014")),
(AND('[1]PWS Information'!$E$10="CWS",Q411="Non-Lead", N411="Non-Lead - Copper", S411="Yes", O411="After 2014")),
(AND('[1]PWS Information'!$E$10="CWS",Q411="Non-Lead", N411="Non-Lead - Copper", S411="Yes", O411="Unknown")),
(AND('[1]PWS Information'!$E$10="CWS",Q411="Unknown")),
(AND('[1]PWS Information'!$E$10="NTNC",Q411="Unknown")))),"Tier 5",
"")))))</f>
        <v>Tier 5</v>
      </c>
      <c r="Z411" s="71"/>
      <c r="AA411" s="71"/>
    </row>
    <row r="412" spans="1:27" ht="57.6" x14ac:dyDescent="0.3">
      <c r="A412" s="1"/>
      <c r="B412" s="70">
        <v>12084518</v>
      </c>
      <c r="C412" s="73" t="s">
        <v>228</v>
      </c>
      <c r="D412" s="74" t="s">
        <v>226</v>
      </c>
      <c r="E412" s="74" t="s">
        <v>128</v>
      </c>
      <c r="F412" s="74">
        <v>78640</v>
      </c>
      <c r="G412" s="78"/>
      <c r="H412" s="63">
        <v>29.957086100000001</v>
      </c>
      <c r="I412" s="64">
        <v>-97.784258333333298</v>
      </c>
      <c r="J412" s="65" t="s">
        <v>50</v>
      </c>
      <c r="K412" s="66" t="s">
        <v>51</v>
      </c>
      <c r="L412" s="62" t="s">
        <v>58</v>
      </c>
      <c r="M412" s="69"/>
      <c r="N412" s="65" t="s">
        <v>50</v>
      </c>
      <c r="O412" s="66" t="s">
        <v>70</v>
      </c>
      <c r="P412" s="69"/>
      <c r="Q412" s="55" t="str">
        <f t="shared" si="6"/>
        <v>Non-Lead</v>
      </c>
      <c r="R412" s="70" t="s">
        <v>51</v>
      </c>
      <c r="S412" s="70" t="s">
        <v>51</v>
      </c>
      <c r="T412" s="70"/>
      <c r="U412" s="71" t="s">
        <v>53</v>
      </c>
      <c r="V412" s="71" t="s">
        <v>51</v>
      </c>
      <c r="W412" s="71" t="s">
        <v>51</v>
      </c>
      <c r="X412" s="71" t="s">
        <v>51</v>
      </c>
      <c r="Y412" s="72" t="str">
        <f>IF((OR((AND('[1]PWS Information'!$E$10="CWS",U412="Single Family Residence",Q412="Lead")),
(AND('[1]PWS Information'!$E$10="CWS",U412="Multiple Family Residence",'[1]PWS Information'!$E$11="Yes",Q412="Lead")),
(AND('[1]PWS Information'!$E$10="NTNC",Q412="Lead")))),"Tier 1",
IF((OR((AND('[1]PWS Information'!$E$10="CWS",U412="Multiple Family Residence",'[1]PWS Information'!$E$11="No",Q412="Lead")),
(AND('[1]PWS Information'!$E$10="CWS",U412="Other",Q412="Lead")),
(AND('[1]PWS Information'!$E$10="CWS",U412="Building",Q412="Lead")))),"Tier 2",
IF((OR((AND('[1]PWS Information'!$E$10="CWS",U412="Single Family Residence",Q412="Galvanized Requiring Replacement")),
(AND('[1]PWS Information'!$E$10="CWS",U412="Single Family Residence",Q412="Galvanized Requiring Replacement",R412="Yes")),
(AND('[1]PWS Information'!$E$10="NTNC",Q412="Galvanized Requiring Replacement")),
(AND('[1]PWS Information'!$E$10="NTNC",U412="Single Family Residence",R412="Yes")))),"Tier 3",
IF((OR((AND('[1]PWS Information'!$E$10="CWS",U412="Single Family Residence",S412="Yes",Q412="Non-Lead", J412="Non-Lead - Copper",L412="Before 1989")),
(AND('[1]PWS Information'!$E$10="CWS",U412="Single Family Residence",S412="Yes",Q412="Non-Lead", N412="Non-Lead - Copper",O412="Before 1989")))),"Tier 4",
IF((OR((AND('[1]PWS Information'!$E$10="NTNC",Q412="Non-Lead")),
(AND('[1]PWS Information'!$E$10="CWS",Q412="Non-Lead",S412="")),
(AND('[1]PWS Information'!$E$10="CWS",Q412="Non-Lead",S412="No")),
(AND('[1]PWS Information'!$E$10="CWS",Q412="Non-Lead",S412="Don't Know")),
(AND('[1]PWS Information'!$E$10="CWS",Q412="Non-Lead", J412="Non-Lead - Copper", S412="Yes", L412="Between 1989 and 2014")),
(AND('[1]PWS Information'!$E$10="CWS",Q412="Non-Lead", J412="Non-Lead - Copper", S412="Yes", L412="After 2014")),
(AND('[1]PWS Information'!$E$10="CWS",Q412="Non-Lead", J412="Non-Lead - Copper", S412="Yes", L412="Unknown")),
(AND('[1]PWS Information'!$E$10="CWS",Q412="Non-Lead", N412="Non-Lead - Copper", S412="Yes", O412="Between 1989 and 2014")),
(AND('[1]PWS Information'!$E$10="CWS",Q412="Non-Lead", N412="Non-Lead - Copper", S412="Yes", O412="After 2014")),
(AND('[1]PWS Information'!$E$10="CWS",Q412="Non-Lead", N412="Non-Lead - Copper", S412="Yes", O412="Unknown")),
(AND('[1]PWS Information'!$E$10="CWS",Q412="Unknown")),
(AND('[1]PWS Information'!$E$10="NTNC",Q412="Unknown")))),"Tier 5",
"")))))</f>
        <v>Tier 5</v>
      </c>
      <c r="Z412" s="71"/>
      <c r="AA412" s="71"/>
    </row>
    <row r="413" spans="1:27" ht="57.6" x14ac:dyDescent="0.3">
      <c r="A413" s="1"/>
      <c r="B413" s="70">
        <v>12744691</v>
      </c>
      <c r="C413" s="73" t="s">
        <v>229</v>
      </c>
      <c r="D413" s="74" t="s">
        <v>226</v>
      </c>
      <c r="E413" s="74" t="s">
        <v>128</v>
      </c>
      <c r="F413" s="74">
        <v>78640</v>
      </c>
      <c r="G413" s="78"/>
      <c r="H413" s="63">
        <v>29.9569139</v>
      </c>
      <c r="I413" s="64">
        <v>-97.784525000000002</v>
      </c>
      <c r="J413" s="65" t="s">
        <v>50</v>
      </c>
      <c r="K413" s="66" t="s">
        <v>51</v>
      </c>
      <c r="L413" s="62" t="s">
        <v>58</v>
      </c>
      <c r="M413" s="69"/>
      <c r="N413" s="65" t="s">
        <v>50</v>
      </c>
      <c r="O413" s="66" t="s">
        <v>70</v>
      </c>
      <c r="P413" s="69"/>
      <c r="Q413" s="55" t="str">
        <f t="shared" si="6"/>
        <v>Non-Lead</v>
      </c>
      <c r="R413" s="70" t="s">
        <v>51</v>
      </c>
      <c r="S413" s="70" t="s">
        <v>51</v>
      </c>
      <c r="T413" s="70"/>
      <c r="U413" s="71" t="s">
        <v>53</v>
      </c>
      <c r="V413" s="71" t="s">
        <v>51</v>
      </c>
      <c r="W413" s="71" t="s">
        <v>51</v>
      </c>
      <c r="X413" s="71" t="s">
        <v>51</v>
      </c>
      <c r="Y413" s="72" t="str">
        <f>IF((OR((AND('[1]PWS Information'!$E$10="CWS",U413="Single Family Residence",Q413="Lead")),
(AND('[1]PWS Information'!$E$10="CWS",U413="Multiple Family Residence",'[1]PWS Information'!$E$11="Yes",Q413="Lead")),
(AND('[1]PWS Information'!$E$10="NTNC",Q413="Lead")))),"Tier 1",
IF((OR((AND('[1]PWS Information'!$E$10="CWS",U413="Multiple Family Residence",'[1]PWS Information'!$E$11="No",Q413="Lead")),
(AND('[1]PWS Information'!$E$10="CWS",U413="Other",Q413="Lead")),
(AND('[1]PWS Information'!$E$10="CWS",U413="Building",Q413="Lead")))),"Tier 2",
IF((OR((AND('[1]PWS Information'!$E$10="CWS",U413="Single Family Residence",Q413="Galvanized Requiring Replacement")),
(AND('[1]PWS Information'!$E$10="CWS",U413="Single Family Residence",Q413="Galvanized Requiring Replacement",R413="Yes")),
(AND('[1]PWS Information'!$E$10="NTNC",Q413="Galvanized Requiring Replacement")),
(AND('[1]PWS Information'!$E$10="NTNC",U413="Single Family Residence",R413="Yes")))),"Tier 3",
IF((OR((AND('[1]PWS Information'!$E$10="CWS",U413="Single Family Residence",S413="Yes",Q413="Non-Lead", J413="Non-Lead - Copper",L413="Before 1989")),
(AND('[1]PWS Information'!$E$10="CWS",U413="Single Family Residence",S413="Yes",Q413="Non-Lead", N413="Non-Lead - Copper",O413="Before 1989")))),"Tier 4",
IF((OR((AND('[1]PWS Information'!$E$10="NTNC",Q413="Non-Lead")),
(AND('[1]PWS Information'!$E$10="CWS",Q413="Non-Lead",S413="")),
(AND('[1]PWS Information'!$E$10="CWS",Q413="Non-Lead",S413="No")),
(AND('[1]PWS Information'!$E$10="CWS",Q413="Non-Lead",S413="Don't Know")),
(AND('[1]PWS Information'!$E$10="CWS",Q413="Non-Lead", J413="Non-Lead - Copper", S413="Yes", L413="Between 1989 and 2014")),
(AND('[1]PWS Information'!$E$10="CWS",Q413="Non-Lead", J413="Non-Lead - Copper", S413="Yes", L413="After 2014")),
(AND('[1]PWS Information'!$E$10="CWS",Q413="Non-Lead", J413="Non-Lead - Copper", S413="Yes", L413="Unknown")),
(AND('[1]PWS Information'!$E$10="CWS",Q413="Non-Lead", N413="Non-Lead - Copper", S413="Yes", O413="Between 1989 and 2014")),
(AND('[1]PWS Information'!$E$10="CWS",Q413="Non-Lead", N413="Non-Lead - Copper", S413="Yes", O413="After 2014")),
(AND('[1]PWS Information'!$E$10="CWS",Q413="Non-Lead", N413="Non-Lead - Copper", S413="Yes", O413="Unknown")),
(AND('[1]PWS Information'!$E$10="CWS",Q413="Unknown")),
(AND('[1]PWS Information'!$E$10="NTNC",Q413="Unknown")))),"Tier 5",
"")))))</f>
        <v>Tier 5</v>
      </c>
      <c r="Z413" s="71"/>
      <c r="AA413" s="71"/>
    </row>
    <row r="414" spans="1:27" ht="57.6" x14ac:dyDescent="0.3">
      <c r="A414" s="17"/>
      <c r="B414" s="70">
        <v>13552891</v>
      </c>
      <c r="C414" s="73" t="s">
        <v>230</v>
      </c>
      <c r="D414" s="74" t="s">
        <v>226</v>
      </c>
      <c r="E414" s="74" t="s">
        <v>128</v>
      </c>
      <c r="F414" s="74">
        <v>78640</v>
      </c>
      <c r="G414" s="78"/>
      <c r="H414" s="63">
        <v>29.956808299999999</v>
      </c>
      <c r="I414" s="64">
        <v>-97.784525000000002</v>
      </c>
      <c r="J414" s="65" t="s">
        <v>50</v>
      </c>
      <c r="K414" s="66" t="s">
        <v>51</v>
      </c>
      <c r="L414" s="62" t="s">
        <v>58</v>
      </c>
      <c r="M414" s="69"/>
      <c r="N414" s="65" t="s">
        <v>50</v>
      </c>
      <c r="O414" s="66" t="s">
        <v>70</v>
      </c>
      <c r="P414" s="69"/>
      <c r="Q414" s="55" t="str">
        <f t="shared" si="6"/>
        <v>Non-Lead</v>
      </c>
      <c r="R414" s="70" t="s">
        <v>51</v>
      </c>
      <c r="S414" s="70" t="s">
        <v>51</v>
      </c>
      <c r="T414" s="70"/>
      <c r="U414" s="71" t="s">
        <v>53</v>
      </c>
      <c r="V414" s="71" t="s">
        <v>51</v>
      </c>
      <c r="W414" s="71" t="s">
        <v>51</v>
      </c>
      <c r="X414" s="71" t="s">
        <v>51</v>
      </c>
      <c r="Y414" s="72" t="str">
        <f>IF((OR((AND('[1]PWS Information'!$E$10="CWS",U414="Single Family Residence",Q414="Lead")),
(AND('[1]PWS Information'!$E$10="CWS",U414="Multiple Family Residence",'[1]PWS Information'!$E$11="Yes",Q414="Lead")),
(AND('[1]PWS Information'!$E$10="NTNC",Q414="Lead")))),"Tier 1",
IF((OR((AND('[1]PWS Information'!$E$10="CWS",U414="Multiple Family Residence",'[1]PWS Information'!$E$11="No",Q414="Lead")),
(AND('[1]PWS Information'!$E$10="CWS",U414="Other",Q414="Lead")),
(AND('[1]PWS Information'!$E$10="CWS",U414="Building",Q414="Lead")))),"Tier 2",
IF((OR((AND('[1]PWS Information'!$E$10="CWS",U414="Single Family Residence",Q414="Galvanized Requiring Replacement")),
(AND('[1]PWS Information'!$E$10="CWS",U414="Single Family Residence",Q414="Galvanized Requiring Replacement",R414="Yes")),
(AND('[1]PWS Information'!$E$10="NTNC",Q414="Galvanized Requiring Replacement")),
(AND('[1]PWS Information'!$E$10="NTNC",U414="Single Family Residence",R414="Yes")))),"Tier 3",
IF((OR((AND('[1]PWS Information'!$E$10="CWS",U414="Single Family Residence",S414="Yes",Q414="Non-Lead", J414="Non-Lead - Copper",L414="Before 1989")),
(AND('[1]PWS Information'!$E$10="CWS",U414="Single Family Residence",S414="Yes",Q414="Non-Lead", N414="Non-Lead - Copper",O414="Before 1989")))),"Tier 4",
IF((OR((AND('[1]PWS Information'!$E$10="NTNC",Q414="Non-Lead")),
(AND('[1]PWS Information'!$E$10="CWS",Q414="Non-Lead",S414="")),
(AND('[1]PWS Information'!$E$10="CWS",Q414="Non-Lead",S414="No")),
(AND('[1]PWS Information'!$E$10="CWS",Q414="Non-Lead",S414="Don't Know")),
(AND('[1]PWS Information'!$E$10="CWS",Q414="Non-Lead", J414="Non-Lead - Copper", S414="Yes", L414="Between 1989 and 2014")),
(AND('[1]PWS Information'!$E$10="CWS",Q414="Non-Lead", J414="Non-Lead - Copper", S414="Yes", L414="After 2014")),
(AND('[1]PWS Information'!$E$10="CWS",Q414="Non-Lead", J414="Non-Lead - Copper", S414="Yes", L414="Unknown")),
(AND('[1]PWS Information'!$E$10="CWS",Q414="Non-Lead", N414="Non-Lead - Copper", S414="Yes", O414="Between 1989 and 2014")),
(AND('[1]PWS Information'!$E$10="CWS",Q414="Non-Lead", N414="Non-Lead - Copper", S414="Yes", O414="After 2014")),
(AND('[1]PWS Information'!$E$10="CWS",Q414="Non-Lead", N414="Non-Lead - Copper", S414="Yes", O414="Unknown")),
(AND('[1]PWS Information'!$E$10="CWS",Q414="Unknown")),
(AND('[1]PWS Information'!$E$10="NTNC",Q414="Unknown")))),"Tier 5",
"")))))</f>
        <v>Tier 5</v>
      </c>
      <c r="Z414" s="71"/>
      <c r="AA414" s="71"/>
    </row>
    <row r="415" spans="1:27" ht="57.6" x14ac:dyDescent="0.3">
      <c r="A415" s="1"/>
      <c r="B415" s="70">
        <v>12176076</v>
      </c>
      <c r="C415" s="73">
        <v>9</v>
      </c>
      <c r="D415" s="74" t="s">
        <v>226</v>
      </c>
      <c r="E415" s="74" t="s">
        <v>128</v>
      </c>
      <c r="F415" s="74">
        <v>78640</v>
      </c>
      <c r="G415" s="78"/>
      <c r="H415" s="63">
        <v>29.956994000000002</v>
      </c>
      <c r="I415" s="64">
        <v>-97.784182999999999</v>
      </c>
      <c r="J415" s="65" t="s">
        <v>50</v>
      </c>
      <c r="K415" s="66" t="s">
        <v>51</v>
      </c>
      <c r="L415" s="62" t="s">
        <v>58</v>
      </c>
      <c r="M415" s="69"/>
      <c r="N415" s="65" t="s">
        <v>50</v>
      </c>
      <c r="O415" s="66" t="s">
        <v>70</v>
      </c>
      <c r="P415" s="69"/>
      <c r="Q415" s="55" t="str">
        <f t="shared" si="6"/>
        <v>Non-Lead</v>
      </c>
      <c r="R415" s="70" t="s">
        <v>51</v>
      </c>
      <c r="S415" s="70" t="s">
        <v>51</v>
      </c>
      <c r="T415" s="70"/>
      <c r="U415" s="71" t="s">
        <v>53</v>
      </c>
      <c r="V415" s="71" t="s">
        <v>51</v>
      </c>
      <c r="W415" s="71" t="s">
        <v>51</v>
      </c>
      <c r="X415" s="71" t="s">
        <v>51</v>
      </c>
      <c r="Y415" s="72" t="str">
        <f>IF((OR((AND('[1]PWS Information'!$E$10="CWS",U415="Single Family Residence",Q415="Lead")),
(AND('[1]PWS Information'!$E$10="CWS",U415="Multiple Family Residence",'[1]PWS Information'!$E$11="Yes",Q415="Lead")),
(AND('[1]PWS Information'!$E$10="NTNC",Q415="Lead")))),"Tier 1",
IF((OR((AND('[1]PWS Information'!$E$10="CWS",U415="Multiple Family Residence",'[1]PWS Information'!$E$11="No",Q415="Lead")),
(AND('[1]PWS Information'!$E$10="CWS",U415="Other",Q415="Lead")),
(AND('[1]PWS Information'!$E$10="CWS",U415="Building",Q415="Lead")))),"Tier 2",
IF((OR((AND('[1]PWS Information'!$E$10="CWS",U415="Single Family Residence",Q415="Galvanized Requiring Replacement")),
(AND('[1]PWS Information'!$E$10="CWS",U415="Single Family Residence",Q415="Galvanized Requiring Replacement",R415="Yes")),
(AND('[1]PWS Information'!$E$10="NTNC",Q415="Galvanized Requiring Replacement")),
(AND('[1]PWS Information'!$E$10="NTNC",U415="Single Family Residence",R415="Yes")))),"Tier 3",
IF((OR((AND('[1]PWS Information'!$E$10="CWS",U415="Single Family Residence",S415="Yes",Q415="Non-Lead", J415="Non-Lead - Copper",L415="Before 1989")),
(AND('[1]PWS Information'!$E$10="CWS",U415="Single Family Residence",S415="Yes",Q415="Non-Lead", N415="Non-Lead - Copper",O415="Before 1989")))),"Tier 4",
IF((OR((AND('[1]PWS Information'!$E$10="NTNC",Q415="Non-Lead")),
(AND('[1]PWS Information'!$E$10="CWS",Q415="Non-Lead",S415="")),
(AND('[1]PWS Information'!$E$10="CWS",Q415="Non-Lead",S415="No")),
(AND('[1]PWS Information'!$E$10="CWS",Q415="Non-Lead",S415="Don't Know")),
(AND('[1]PWS Information'!$E$10="CWS",Q415="Non-Lead", J415="Non-Lead - Copper", S415="Yes", L415="Between 1989 and 2014")),
(AND('[1]PWS Information'!$E$10="CWS",Q415="Non-Lead", J415="Non-Lead - Copper", S415="Yes", L415="After 2014")),
(AND('[1]PWS Information'!$E$10="CWS",Q415="Non-Lead", J415="Non-Lead - Copper", S415="Yes", L415="Unknown")),
(AND('[1]PWS Information'!$E$10="CWS",Q415="Non-Lead", N415="Non-Lead - Copper", S415="Yes", O415="Between 1989 and 2014")),
(AND('[1]PWS Information'!$E$10="CWS",Q415="Non-Lead", N415="Non-Lead - Copper", S415="Yes", O415="After 2014")),
(AND('[1]PWS Information'!$E$10="CWS",Q415="Non-Lead", N415="Non-Lead - Copper", S415="Yes", O415="Unknown")),
(AND('[1]PWS Information'!$E$10="CWS",Q415="Unknown")),
(AND('[1]PWS Information'!$E$10="NTNC",Q415="Unknown")))),"Tier 5",
"")))))</f>
        <v>Tier 5</v>
      </c>
      <c r="Z415" s="71"/>
      <c r="AA415" s="71"/>
    </row>
    <row r="416" spans="1:27" ht="57.6" x14ac:dyDescent="0.3">
      <c r="A416" s="1"/>
      <c r="B416" s="70">
        <v>12131460</v>
      </c>
      <c r="C416" s="73">
        <v>10</v>
      </c>
      <c r="D416" s="74" t="s">
        <v>226</v>
      </c>
      <c r="E416" s="74" t="s">
        <v>128</v>
      </c>
      <c r="F416" s="74">
        <v>78640</v>
      </c>
      <c r="G416" s="78"/>
      <c r="H416" s="63">
        <v>29.957252</v>
      </c>
      <c r="I416" s="64">
        <v>-97.783862999999997</v>
      </c>
      <c r="J416" s="65" t="s">
        <v>50</v>
      </c>
      <c r="K416" s="66" t="s">
        <v>51</v>
      </c>
      <c r="L416" s="62" t="s">
        <v>58</v>
      </c>
      <c r="M416" s="69"/>
      <c r="N416" s="65" t="s">
        <v>57</v>
      </c>
      <c r="O416" s="66" t="s">
        <v>70</v>
      </c>
      <c r="P416" s="69"/>
      <c r="Q416" s="55" t="str">
        <f t="shared" si="6"/>
        <v>Non-Lead</v>
      </c>
      <c r="R416" s="70" t="s">
        <v>51</v>
      </c>
      <c r="S416" s="70" t="s">
        <v>85</v>
      </c>
      <c r="T416" s="70"/>
      <c r="U416" s="71" t="s">
        <v>53</v>
      </c>
      <c r="V416" s="71" t="s">
        <v>51</v>
      </c>
      <c r="W416" s="71" t="s">
        <v>51</v>
      </c>
      <c r="X416" s="71" t="s">
        <v>51</v>
      </c>
      <c r="Y416" s="72" t="str">
        <f>IF((OR((AND('[1]PWS Information'!$E$10="CWS",U416="Single Family Residence",Q416="Lead")),
(AND('[1]PWS Information'!$E$10="CWS",U416="Multiple Family Residence",'[1]PWS Information'!$E$11="Yes",Q416="Lead")),
(AND('[1]PWS Information'!$E$10="NTNC",Q416="Lead")))),"Tier 1",
IF((OR((AND('[1]PWS Information'!$E$10="CWS",U416="Multiple Family Residence",'[1]PWS Information'!$E$11="No",Q416="Lead")),
(AND('[1]PWS Information'!$E$10="CWS",U416="Other",Q416="Lead")),
(AND('[1]PWS Information'!$E$10="CWS",U416="Building",Q416="Lead")))),"Tier 2",
IF((OR((AND('[1]PWS Information'!$E$10="CWS",U416="Single Family Residence",Q416="Galvanized Requiring Replacement")),
(AND('[1]PWS Information'!$E$10="CWS",U416="Single Family Residence",Q416="Galvanized Requiring Replacement",R416="Yes")),
(AND('[1]PWS Information'!$E$10="NTNC",Q416="Galvanized Requiring Replacement")),
(AND('[1]PWS Information'!$E$10="NTNC",U416="Single Family Residence",R416="Yes")))),"Tier 3",
IF((OR((AND('[1]PWS Information'!$E$10="CWS",U416="Single Family Residence",S416="Yes",Q416="Non-Lead", J416="Non-Lead - Copper",L416="Before 1989")),
(AND('[1]PWS Information'!$E$10="CWS",U416="Single Family Residence",S416="Yes",Q416="Non-Lead", N416="Non-Lead - Copper",O416="Before 1989")))),"Tier 4",
IF((OR((AND('[1]PWS Information'!$E$10="NTNC",Q416="Non-Lead")),
(AND('[1]PWS Information'!$E$10="CWS",Q416="Non-Lead",S416="")),
(AND('[1]PWS Information'!$E$10="CWS",Q416="Non-Lead",S416="No")),
(AND('[1]PWS Information'!$E$10="CWS",Q416="Non-Lead",S416="Don't Know")),
(AND('[1]PWS Information'!$E$10="CWS",Q416="Non-Lead", J416="Non-Lead - Copper", S416="Yes", L416="Between 1989 and 2014")),
(AND('[1]PWS Information'!$E$10="CWS",Q416="Non-Lead", J416="Non-Lead - Copper", S416="Yes", L416="After 2014")),
(AND('[1]PWS Information'!$E$10="CWS",Q416="Non-Lead", J416="Non-Lead - Copper", S416="Yes", L416="Unknown")),
(AND('[1]PWS Information'!$E$10="CWS",Q416="Non-Lead", N416="Non-Lead - Copper", S416="Yes", O416="Between 1989 and 2014")),
(AND('[1]PWS Information'!$E$10="CWS",Q416="Non-Lead", N416="Non-Lead - Copper", S416="Yes", O416="After 2014")),
(AND('[1]PWS Information'!$E$10="CWS",Q416="Non-Lead", N416="Non-Lead - Copper", S416="Yes", O416="Unknown")),
(AND('[1]PWS Information'!$E$10="CWS",Q416="Unknown")),
(AND('[1]PWS Information'!$E$10="NTNC",Q416="Unknown")))),"Tier 5",
"")))))</f>
        <v>Tier 5</v>
      </c>
      <c r="Z416" s="71"/>
      <c r="AA416" s="71"/>
    </row>
    <row r="417" spans="1:27" ht="57.6" x14ac:dyDescent="0.3">
      <c r="A417" s="1"/>
      <c r="B417" s="70">
        <v>12531626</v>
      </c>
      <c r="C417" s="73">
        <v>12</v>
      </c>
      <c r="D417" s="74" t="s">
        <v>226</v>
      </c>
      <c r="E417" s="74" t="s">
        <v>128</v>
      </c>
      <c r="F417" s="74">
        <v>78640</v>
      </c>
      <c r="G417" s="78"/>
      <c r="H417" s="63">
        <v>29.957046999999999</v>
      </c>
      <c r="I417" s="64">
        <v>-97.783548999999994</v>
      </c>
      <c r="J417" s="65" t="s">
        <v>50</v>
      </c>
      <c r="K417" s="66" t="s">
        <v>51</v>
      </c>
      <c r="L417" s="62" t="s">
        <v>58</v>
      </c>
      <c r="M417" s="69"/>
      <c r="N417" s="65" t="s">
        <v>50</v>
      </c>
      <c r="O417" s="66" t="s">
        <v>70</v>
      </c>
      <c r="P417" s="69"/>
      <c r="Q417" s="55" t="str">
        <f t="shared" si="6"/>
        <v>Non-Lead</v>
      </c>
      <c r="R417" s="70" t="s">
        <v>51</v>
      </c>
      <c r="S417" s="70" t="s">
        <v>51</v>
      </c>
      <c r="T417" s="70"/>
      <c r="U417" s="71" t="s">
        <v>53</v>
      </c>
      <c r="V417" s="71" t="s">
        <v>51</v>
      </c>
      <c r="W417" s="71" t="s">
        <v>51</v>
      </c>
      <c r="X417" s="71" t="s">
        <v>51</v>
      </c>
      <c r="Y417" s="72" t="str">
        <f>IF((OR((AND('[1]PWS Information'!$E$10="CWS",U417="Single Family Residence",Q417="Lead")),
(AND('[1]PWS Information'!$E$10="CWS",U417="Multiple Family Residence",'[1]PWS Information'!$E$11="Yes",Q417="Lead")),
(AND('[1]PWS Information'!$E$10="NTNC",Q417="Lead")))),"Tier 1",
IF((OR((AND('[1]PWS Information'!$E$10="CWS",U417="Multiple Family Residence",'[1]PWS Information'!$E$11="No",Q417="Lead")),
(AND('[1]PWS Information'!$E$10="CWS",U417="Other",Q417="Lead")),
(AND('[1]PWS Information'!$E$10="CWS",U417="Building",Q417="Lead")))),"Tier 2",
IF((OR((AND('[1]PWS Information'!$E$10="CWS",U417="Single Family Residence",Q417="Galvanized Requiring Replacement")),
(AND('[1]PWS Information'!$E$10="CWS",U417="Single Family Residence",Q417="Galvanized Requiring Replacement",R417="Yes")),
(AND('[1]PWS Information'!$E$10="NTNC",Q417="Galvanized Requiring Replacement")),
(AND('[1]PWS Information'!$E$10="NTNC",U417="Single Family Residence",R417="Yes")))),"Tier 3",
IF((OR((AND('[1]PWS Information'!$E$10="CWS",U417="Single Family Residence",S417="Yes",Q417="Non-Lead", J417="Non-Lead - Copper",L417="Before 1989")),
(AND('[1]PWS Information'!$E$10="CWS",U417="Single Family Residence",S417="Yes",Q417="Non-Lead", N417="Non-Lead - Copper",O417="Before 1989")))),"Tier 4",
IF((OR((AND('[1]PWS Information'!$E$10="NTNC",Q417="Non-Lead")),
(AND('[1]PWS Information'!$E$10="CWS",Q417="Non-Lead",S417="")),
(AND('[1]PWS Information'!$E$10="CWS",Q417="Non-Lead",S417="No")),
(AND('[1]PWS Information'!$E$10="CWS",Q417="Non-Lead",S417="Don't Know")),
(AND('[1]PWS Information'!$E$10="CWS",Q417="Non-Lead", J417="Non-Lead - Copper", S417="Yes", L417="Between 1989 and 2014")),
(AND('[1]PWS Information'!$E$10="CWS",Q417="Non-Lead", J417="Non-Lead - Copper", S417="Yes", L417="After 2014")),
(AND('[1]PWS Information'!$E$10="CWS",Q417="Non-Lead", J417="Non-Lead - Copper", S417="Yes", L417="Unknown")),
(AND('[1]PWS Information'!$E$10="CWS",Q417="Non-Lead", N417="Non-Lead - Copper", S417="Yes", O417="Between 1989 and 2014")),
(AND('[1]PWS Information'!$E$10="CWS",Q417="Non-Lead", N417="Non-Lead - Copper", S417="Yes", O417="After 2014")),
(AND('[1]PWS Information'!$E$10="CWS",Q417="Non-Lead", N417="Non-Lead - Copper", S417="Yes", O417="Unknown")),
(AND('[1]PWS Information'!$E$10="CWS",Q417="Unknown")),
(AND('[1]PWS Information'!$E$10="NTNC",Q417="Unknown")))),"Tier 5",
"")))))</f>
        <v>Tier 5</v>
      </c>
      <c r="Z417" s="71"/>
      <c r="AA417" s="71"/>
    </row>
    <row r="418" spans="1:27" ht="57.6" x14ac:dyDescent="0.3">
      <c r="A418" s="17"/>
      <c r="B418" s="70">
        <v>15881555</v>
      </c>
      <c r="C418" s="73">
        <v>2</v>
      </c>
      <c r="D418" s="74" t="s">
        <v>148</v>
      </c>
      <c r="E418" s="74" t="s">
        <v>128</v>
      </c>
      <c r="F418" s="74">
        <v>78640</v>
      </c>
      <c r="G418" s="78">
        <v>4168806</v>
      </c>
      <c r="H418" s="63">
        <v>29.957463000000001</v>
      </c>
      <c r="I418" s="64">
        <v>-97.786028999999999</v>
      </c>
      <c r="J418" s="65" t="s">
        <v>50</v>
      </c>
      <c r="K418" s="66" t="s">
        <v>51</v>
      </c>
      <c r="L418" s="62" t="s">
        <v>58</v>
      </c>
      <c r="M418" s="69"/>
      <c r="N418" s="65" t="s">
        <v>50</v>
      </c>
      <c r="O418" s="66" t="s">
        <v>58</v>
      </c>
      <c r="P418" s="69"/>
      <c r="Q418" s="55" t="str">
        <f t="shared" si="6"/>
        <v>Non-Lead</v>
      </c>
      <c r="R418" s="70" t="s">
        <v>51</v>
      </c>
      <c r="S418" s="70" t="s">
        <v>51</v>
      </c>
      <c r="T418" s="70"/>
      <c r="U418" s="71" t="s">
        <v>53</v>
      </c>
      <c r="V418" s="71" t="s">
        <v>51</v>
      </c>
      <c r="W418" s="71" t="s">
        <v>51</v>
      </c>
      <c r="X418" s="71" t="s">
        <v>51</v>
      </c>
      <c r="Y418" s="72" t="str">
        <f>IF((OR((AND('[1]PWS Information'!$E$10="CWS",U418="Single Family Residence",Q418="Lead")),
(AND('[1]PWS Information'!$E$10="CWS",U418="Multiple Family Residence",'[1]PWS Information'!$E$11="Yes",Q418="Lead")),
(AND('[1]PWS Information'!$E$10="NTNC",Q418="Lead")))),"Tier 1",
IF((OR((AND('[1]PWS Information'!$E$10="CWS",U418="Multiple Family Residence",'[1]PWS Information'!$E$11="No",Q418="Lead")),
(AND('[1]PWS Information'!$E$10="CWS",U418="Other",Q418="Lead")),
(AND('[1]PWS Information'!$E$10="CWS",U418="Building",Q418="Lead")))),"Tier 2",
IF((OR((AND('[1]PWS Information'!$E$10="CWS",U418="Single Family Residence",Q418="Galvanized Requiring Replacement")),
(AND('[1]PWS Information'!$E$10="CWS",U418="Single Family Residence",Q418="Galvanized Requiring Replacement",R418="Yes")),
(AND('[1]PWS Information'!$E$10="NTNC",Q418="Galvanized Requiring Replacement")),
(AND('[1]PWS Information'!$E$10="NTNC",U418="Single Family Residence",R418="Yes")))),"Tier 3",
IF((OR((AND('[1]PWS Information'!$E$10="CWS",U418="Single Family Residence",S418="Yes",Q418="Non-Lead", J418="Non-Lead - Copper",L418="Before 1989")),
(AND('[1]PWS Information'!$E$10="CWS",U418="Single Family Residence",S418="Yes",Q418="Non-Lead", N418="Non-Lead - Copper",O418="Before 1989")))),"Tier 4",
IF((OR((AND('[1]PWS Information'!$E$10="NTNC",Q418="Non-Lead")),
(AND('[1]PWS Information'!$E$10="CWS",Q418="Non-Lead",S418="")),
(AND('[1]PWS Information'!$E$10="CWS",Q418="Non-Lead",S418="No")),
(AND('[1]PWS Information'!$E$10="CWS",Q418="Non-Lead",S418="Don't Know")),
(AND('[1]PWS Information'!$E$10="CWS",Q418="Non-Lead", J418="Non-Lead - Copper", S418="Yes", L418="Between 1989 and 2014")),
(AND('[1]PWS Information'!$E$10="CWS",Q418="Non-Lead", J418="Non-Lead - Copper", S418="Yes", L418="After 2014")),
(AND('[1]PWS Information'!$E$10="CWS",Q418="Non-Lead", J418="Non-Lead - Copper", S418="Yes", L418="Unknown")),
(AND('[1]PWS Information'!$E$10="CWS",Q418="Non-Lead", N418="Non-Lead - Copper", S418="Yes", O418="Between 1989 and 2014")),
(AND('[1]PWS Information'!$E$10="CWS",Q418="Non-Lead", N418="Non-Lead - Copper", S418="Yes", O418="After 2014")),
(AND('[1]PWS Information'!$E$10="CWS",Q418="Non-Lead", N418="Non-Lead - Copper", S418="Yes", O418="Unknown")),
(AND('[1]PWS Information'!$E$10="CWS",Q418="Unknown")),
(AND('[1]PWS Information'!$E$10="NTNC",Q418="Unknown")))),"Tier 5",
"")))))</f>
        <v>Tier 5</v>
      </c>
      <c r="Z418" s="71"/>
      <c r="AA418" s="71"/>
    </row>
    <row r="419" spans="1:27" ht="43.2" x14ac:dyDescent="0.3">
      <c r="A419" s="1"/>
      <c r="B419" s="70">
        <v>3794369</v>
      </c>
      <c r="C419" s="73">
        <v>6</v>
      </c>
      <c r="D419" s="74" t="s">
        <v>231</v>
      </c>
      <c r="E419" s="74" t="s">
        <v>128</v>
      </c>
      <c r="F419" s="74">
        <v>78640</v>
      </c>
      <c r="G419" s="78" t="s">
        <v>220</v>
      </c>
      <c r="H419" s="63">
        <v>29.957592999999999</v>
      </c>
      <c r="I419" s="64">
        <v>-97.785689000000005</v>
      </c>
      <c r="J419" s="65" t="s">
        <v>50</v>
      </c>
      <c r="K419" s="66" t="s">
        <v>51</v>
      </c>
      <c r="L419" s="62" t="s">
        <v>58</v>
      </c>
      <c r="M419" s="69"/>
      <c r="N419" s="65" t="s">
        <v>95</v>
      </c>
      <c r="O419" s="66" t="s">
        <v>70</v>
      </c>
      <c r="P419" s="69"/>
      <c r="Q419" s="55" t="str">
        <f t="shared" si="6"/>
        <v>Non-lead</v>
      </c>
      <c r="R419" s="70" t="s">
        <v>51</v>
      </c>
      <c r="S419" s="70" t="s">
        <v>85</v>
      </c>
      <c r="T419" s="70"/>
      <c r="U419" s="71" t="s">
        <v>60</v>
      </c>
      <c r="V419" s="71" t="s">
        <v>51</v>
      </c>
      <c r="W419" s="71" t="s">
        <v>51</v>
      </c>
      <c r="X419" s="71" t="s">
        <v>51</v>
      </c>
      <c r="Y419" s="72" t="str">
        <f>IF((OR((AND('[1]PWS Information'!$E$10="CWS",U419="Single Family Residence",Q419="Lead")),
(AND('[1]PWS Information'!$E$10="CWS",U419="Multiple Family Residence",'[1]PWS Information'!$E$11="Yes",Q419="Lead")),
(AND('[1]PWS Information'!$E$10="NTNC",Q419="Lead")))),"Tier 1",
IF((OR((AND('[1]PWS Information'!$E$10="CWS",U419="Multiple Family Residence",'[1]PWS Information'!$E$11="No",Q419="Lead")),
(AND('[1]PWS Information'!$E$10="CWS",U419="Other",Q419="Lead")),
(AND('[1]PWS Information'!$E$10="CWS",U419="Building",Q419="Lead")))),"Tier 2",
IF((OR((AND('[1]PWS Information'!$E$10="CWS",U419="Single Family Residence",Q419="Galvanized Requiring Replacement")),
(AND('[1]PWS Information'!$E$10="CWS",U419="Single Family Residence",Q419="Galvanized Requiring Replacement",R419="Yes")),
(AND('[1]PWS Information'!$E$10="NTNC",Q419="Galvanized Requiring Replacement")),
(AND('[1]PWS Information'!$E$10="NTNC",U419="Single Family Residence",R419="Yes")))),"Tier 3",
IF((OR((AND('[1]PWS Information'!$E$10="CWS",U419="Single Family Residence",S419="Yes",Q419="Non-Lead", J419="Non-Lead - Copper",L419="Before 1989")),
(AND('[1]PWS Information'!$E$10="CWS",U419="Single Family Residence",S419="Yes",Q419="Non-Lead", N419="Non-Lead - Copper",O419="Before 1989")))),"Tier 4",
IF((OR((AND('[1]PWS Information'!$E$10="NTNC",Q419="Non-Lead")),
(AND('[1]PWS Information'!$E$10="CWS",Q419="Non-Lead",S419="")),
(AND('[1]PWS Information'!$E$10="CWS",Q419="Non-Lead",S419="No")),
(AND('[1]PWS Information'!$E$10="CWS",Q419="Non-Lead",S419="Don't Know")),
(AND('[1]PWS Information'!$E$10="CWS",Q419="Non-Lead", J419="Non-Lead - Copper", S419="Yes", L419="Between 1989 and 2014")),
(AND('[1]PWS Information'!$E$10="CWS",Q419="Non-Lead", J419="Non-Lead - Copper", S419="Yes", L419="After 2014")),
(AND('[1]PWS Information'!$E$10="CWS",Q419="Non-Lead", J419="Non-Lead - Copper", S419="Yes", L419="Unknown")),
(AND('[1]PWS Information'!$E$10="CWS",Q419="Non-Lead", N419="Non-Lead - Copper", S419="Yes", O419="Between 1989 and 2014")),
(AND('[1]PWS Information'!$E$10="CWS",Q419="Non-Lead", N419="Non-Lead - Copper", S419="Yes", O419="After 2014")),
(AND('[1]PWS Information'!$E$10="CWS",Q419="Non-Lead", N419="Non-Lead - Copper", S419="Yes", O419="Unknown")),
(AND('[1]PWS Information'!$E$10="CWS",Q419="Unknown")),
(AND('[1]PWS Information'!$E$10="NTNC",Q419="Unknown")))),"Tier 5",
"")))))</f>
        <v>Tier 5</v>
      </c>
      <c r="Z419" s="71"/>
      <c r="AA419" s="71"/>
    </row>
    <row r="420" spans="1:27" ht="57.6" x14ac:dyDescent="0.3">
      <c r="A420" s="1"/>
      <c r="B420" s="70">
        <v>12531731</v>
      </c>
      <c r="C420" s="73">
        <v>11</v>
      </c>
      <c r="D420" s="74" t="s">
        <v>232</v>
      </c>
      <c r="E420" s="74" t="s">
        <v>128</v>
      </c>
      <c r="F420" s="74">
        <v>78640</v>
      </c>
      <c r="G420" s="78"/>
      <c r="H420" s="63">
        <v>29.958053</v>
      </c>
      <c r="I420" s="64">
        <v>-97.784338000000005</v>
      </c>
      <c r="J420" s="65" t="s">
        <v>50</v>
      </c>
      <c r="K420" s="66" t="s">
        <v>51</v>
      </c>
      <c r="L420" s="62" t="s">
        <v>58</v>
      </c>
      <c r="M420" s="69"/>
      <c r="N420" s="65" t="s">
        <v>50</v>
      </c>
      <c r="O420" s="66" t="s">
        <v>70</v>
      </c>
      <c r="P420" s="69"/>
      <c r="Q420" s="55" t="str">
        <f t="shared" si="6"/>
        <v>Non-Lead</v>
      </c>
      <c r="R420" s="70" t="s">
        <v>51</v>
      </c>
      <c r="S420" s="70" t="s">
        <v>51</v>
      </c>
      <c r="T420" s="70"/>
      <c r="U420" s="71" t="s">
        <v>53</v>
      </c>
      <c r="V420" s="71" t="s">
        <v>51</v>
      </c>
      <c r="W420" s="71" t="s">
        <v>51</v>
      </c>
      <c r="X420" s="71" t="s">
        <v>51</v>
      </c>
      <c r="Y420" s="72" t="str">
        <f>IF((OR((AND('[1]PWS Information'!$E$10="CWS",U420="Single Family Residence",Q420="Lead")),
(AND('[1]PWS Information'!$E$10="CWS",U420="Multiple Family Residence",'[1]PWS Information'!$E$11="Yes",Q420="Lead")),
(AND('[1]PWS Information'!$E$10="NTNC",Q420="Lead")))),"Tier 1",
IF((OR((AND('[1]PWS Information'!$E$10="CWS",U420="Multiple Family Residence",'[1]PWS Information'!$E$11="No",Q420="Lead")),
(AND('[1]PWS Information'!$E$10="CWS",U420="Other",Q420="Lead")),
(AND('[1]PWS Information'!$E$10="CWS",U420="Building",Q420="Lead")))),"Tier 2",
IF((OR((AND('[1]PWS Information'!$E$10="CWS",U420="Single Family Residence",Q420="Galvanized Requiring Replacement")),
(AND('[1]PWS Information'!$E$10="CWS",U420="Single Family Residence",Q420="Galvanized Requiring Replacement",R420="Yes")),
(AND('[1]PWS Information'!$E$10="NTNC",Q420="Galvanized Requiring Replacement")),
(AND('[1]PWS Information'!$E$10="NTNC",U420="Single Family Residence",R420="Yes")))),"Tier 3",
IF((OR((AND('[1]PWS Information'!$E$10="CWS",U420="Single Family Residence",S420="Yes",Q420="Non-Lead", J420="Non-Lead - Copper",L420="Before 1989")),
(AND('[1]PWS Information'!$E$10="CWS",U420="Single Family Residence",S420="Yes",Q420="Non-Lead", N420="Non-Lead - Copper",O420="Before 1989")))),"Tier 4",
IF((OR((AND('[1]PWS Information'!$E$10="NTNC",Q420="Non-Lead")),
(AND('[1]PWS Information'!$E$10="CWS",Q420="Non-Lead",S420="")),
(AND('[1]PWS Information'!$E$10="CWS",Q420="Non-Lead",S420="No")),
(AND('[1]PWS Information'!$E$10="CWS",Q420="Non-Lead",S420="Don't Know")),
(AND('[1]PWS Information'!$E$10="CWS",Q420="Non-Lead", J420="Non-Lead - Copper", S420="Yes", L420="Between 1989 and 2014")),
(AND('[1]PWS Information'!$E$10="CWS",Q420="Non-Lead", J420="Non-Lead - Copper", S420="Yes", L420="After 2014")),
(AND('[1]PWS Information'!$E$10="CWS",Q420="Non-Lead", J420="Non-Lead - Copper", S420="Yes", L420="Unknown")),
(AND('[1]PWS Information'!$E$10="CWS",Q420="Non-Lead", N420="Non-Lead - Copper", S420="Yes", O420="Between 1989 and 2014")),
(AND('[1]PWS Information'!$E$10="CWS",Q420="Non-Lead", N420="Non-Lead - Copper", S420="Yes", O420="After 2014")),
(AND('[1]PWS Information'!$E$10="CWS",Q420="Non-Lead", N420="Non-Lead - Copper", S420="Yes", O420="Unknown")),
(AND('[1]PWS Information'!$E$10="CWS",Q420="Unknown")),
(AND('[1]PWS Information'!$E$10="NTNC",Q420="Unknown")))),"Tier 5",
"")))))</f>
        <v>Tier 5</v>
      </c>
      <c r="Z420" s="71"/>
      <c r="AA420" s="71"/>
    </row>
    <row r="421" spans="1:27" ht="72" x14ac:dyDescent="0.3">
      <c r="A421" s="1"/>
      <c r="B421" s="70">
        <v>5268039</v>
      </c>
      <c r="C421" s="73">
        <v>12</v>
      </c>
      <c r="D421" s="74" t="s">
        <v>232</v>
      </c>
      <c r="E421" s="74" t="s">
        <v>128</v>
      </c>
      <c r="F421" s="74">
        <v>78640</v>
      </c>
      <c r="G421" s="78" t="s">
        <v>233</v>
      </c>
      <c r="H421" s="63">
        <v>29.958500999999998</v>
      </c>
      <c r="I421" s="64">
        <v>-97.784638999999999</v>
      </c>
      <c r="J421" s="65" t="s">
        <v>50</v>
      </c>
      <c r="K421" s="66" t="s">
        <v>51</v>
      </c>
      <c r="L421" s="62" t="s">
        <v>58</v>
      </c>
      <c r="M421" s="69"/>
      <c r="N421" s="65" t="s">
        <v>211</v>
      </c>
      <c r="O421" s="66" t="s">
        <v>70</v>
      </c>
      <c r="P421" s="69"/>
      <c r="Q421" s="55" t="str">
        <f t="shared" si="6"/>
        <v>Non-Lead</v>
      </c>
      <c r="R421" s="70" t="s">
        <v>51</v>
      </c>
      <c r="S421" s="70" t="s">
        <v>51</v>
      </c>
      <c r="T421" s="70"/>
      <c r="U421" s="71" t="s">
        <v>76</v>
      </c>
      <c r="V421" s="71" t="s">
        <v>51</v>
      </c>
      <c r="W421" s="71" t="s">
        <v>51</v>
      </c>
      <c r="X421" s="71" t="s">
        <v>51</v>
      </c>
      <c r="Y421" s="72" t="str">
        <f>IF((OR((AND('[1]PWS Information'!$E$10="CWS",U421="Single Family Residence",Q421="Lead")),
(AND('[1]PWS Information'!$E$10="CWS",U421="Multiple Family Residence",'[1]PWS Information'!$E$11="Yes",Q421="Lead")),
(AND('[1]PWS Information'!$E$10="NTNC",Q421="Lead")))),"Tier 1",
IF((OR((AND('[1]PWS Information'!$E$10="CWS",U421="Multiple Family Residence",'[1]PWS Information'!$E$11="No",Q421="Lead")),
(AND('[1]PWS Information'!$E$10="CWS",U421="Other",Q421="Lead")),
(AND('[1]PWS Information'!$E$10="CWS",U421="Building",Q421="Lead")))),"Tier 2",
IF((OR((AND('[1]PWS Information'!$E$10="CWS",U421="Single Family Residence",Q421="Galvanized Requiring Replacement")),
(AND('[1]PWS Information'!$E$10="CWS",U421="Single Family Residence",Q421="Galvanized Requiring Replacement",R421="Yes")),
(AND('[1]PWS Information'!$E$10="NTNC",Q421="Galvanized Requiring Replacement")),
(AND('[1]PWS Information'!$E$10="NTNC",U421="Single Family Residence",R421="Yes")))),"Tier 3",
IF((OR((AND('[1]PWS Information'!$E$10="CWS",U421="Single Family Residence",S421="Yes",Q421="Non-Lead", J421="Non-Lead - Copper",L421="Before 1989")),
(AND('[1]PWS Information'!$E$10="CWS",U421="Single Family Residence",S421="Yes",Q421="Non-Lead", N421="Non-Lead - Copper",O421="Before 1989")))),"Tier 4",
IF((OR((AND('[1]PWS Information'!$E$10="NTNC",Q421="Non-Lead")),
(AND('[1]PWS Information'!$E$10="CWS",Q421="Non-Lead",S421="")),
(AND('[1]PWS Information'!$E$10="CWS",Q421="Non-Lead",S421="No")),
(AND('[1]PWS Information'!$E$10="CWS",Q421="Non-Lead",S421="Don't Know")),
(AND('[1]PWS Information'!$E$10="CWS",Q421="Non-Lead", J421="Non-Lead - Copper", S421="Yes", L421="Between 1989 and 2014")),
(AND('[1]PWS Information'!$E$10="CWS",Q421="Non-Lead", J421="Non-Lead - Copper", S421="Yes", L421="After 2014")),
(AND('[1]PWS Information'!$E$10="CWS",Q421="Non-Lead", J421="Non-Lead - Copper", S421="Yes", L421="Unknown")),
(AND('[1]PWS Information'!$E$10="CWS",Q421="Non-Lead", N421="Non-Lead - Copper", S421="Yes", O421="Between 1989 and 2014")),
(AND('[1]PWS Information'!$E$10="CWS",Q421="Non-Lead", N421="Non-Lead - Copper", S421="Yes", O421="After 2014")),
(AND('[1]PWS Information'!$E$10="CWS",Q421="Non-Lead", N421="Non-Lead - Copper", S421="Yes", O421="Unknown")),
(AND('[1]PWS Information'!$E$10="CWS",Q421="Unknown")),
(AND('[1]PWS Information'!$E$10="NTNC",Q421="Unknown")))),"Tier 5",
"")))))</f>
        <v>Tier 5</v>
      </c>
      <c r="Z421" s="71"/>
      <c r="AA421" s="71"/>
    </row>
    <row r="422" spans="1:27" ht="57.6" x14ac:dyDescent="0.3">
      <c r="A422" s="17"/>
      <c r="B422" s="70">
        <v>10770148</v>
      </c>
      <c r="C422" s="73">
        <v>14</v>
      </c>
      <c r="D422" s="74" t="s">
        <v>232</v>
      </c>
      <c r="E422" s="74" t="s">
        <v>128</v>
      </c>
      <c r="F422" s="74">
        <v>78640</v>
      </c>
      <c r="G422" s="78"/>
      <c r="H422" s="63">
        <v>29.958548</v>
      </c>
      <c r="I422" s="64">
        <v>-97.784350000000003</v>
      </c>
      <c r="J422" s="65" t="s">
        <v>50</v>
      </c>
      <c r="K422" s="66" t="s">
        <v>51</v>
      </c>
      <c r="L422" s="62" t="s">
        <v>58</v>
      </c>
      <c r="M422" s="69"/>
      <c r="N422" s="65" t="s">
        <v>50</v>
      </c>
      <c r="O422" s="66" t="s">
        <v>70</v>
      </c>
      <c r="P422" s="69"/>
      <c r="Q422" s="55" t="str">
        <f t="shared" si="6"/>
        <v>Non-Lead</v>
      </c>
      <c r="R422" s="70" t="s">
        <v>51</v>
      </c>
      <c r="S422" s="70" t="s">
        <v>51</v>
      </c>
      <c r="T422" s="70"/>
      <c r="U422" s="71" t="s">
        <v>53</v>
      </c>
      <c r="V422" s="71" t="s">
        <v>51</v>
      </c>
      <c r="W422" s="71" t="s">
        <v>51</v>
      </c>
      <c r="X422" s="71" t="s">
        <v>51</v>
      </c>
      <c r="Y422" s="72" t="str">
        <f>IF((OR((AND('[1]PWS Information'!$E$10="CWS",U422="Single Family Residence",Q422="Lead")),
(AND('[1]PWS Information'!$E$10="CWS",U422="Multiple Family Residence",'[1]PWS Information'!$E$11="Yes",Q422="Lead")),
(AND('[1]PWS Information'!$E$10="NTNC",Q422="Lead")))),"Tier 1",
IF((OR((AND('[1]PWS Information'!$E$10="CWS",U422="Multiple Family Residence",'[1]PWS Information'!$E$11="No",Q422="Lead")),
(AND('[1]PWS Information'!$E$10="CWS",U422="Other",Q422="Lead")),
(AND('[1]PWS Information'!$E$10="CWS",U422="Building",Q422="Lead")))),"Tier 2",
IF((OR((AND('[1]PWS Information'!$E$10="CWS",U422="Single Family Residence",Q422="Galvanized Requiring Replacement")),
(AND('[1]PWS Information'!$E$10="CWS",U422="Single Family Residence",Q422="Galvanized Requiring Replacement",R422="Yes")),
(AND('[1]PWS Information'!$E$10="NTNC",Q422="Galvanized Requiring Replacement")),
(AND('[1]PWS Information'!$E$10="NTNC",U422="Single Family Residence",R422="Yes")))),"Tier 3",
IF((OR((AND('[1]PWS Information'!$E$10="CWS",U422="Single Family Residence",S422="Yes",Q422="Non-Lead", J422="Non-Lead - Copper",L422="Before 1989")),
(AND('[1]PWS Information'!$E$10="CWS",U422="Single Family Residence",S422="Yes",Q422="Non-Lead", N422="Non-Lead - Copper",O422="Before 1989")))),"Tier 4",
IF((OR((AND('[1]PWS Information'!$E$10="NTNC",Q422="Non-Lead")),
(AND('[1]PWS Information'!$E$10="CWS",Q422="Non-Lead",S422="")),
(AND('[1]PWS Information'!$E$10="CWS",Q422="Non-Lead",S422="No")),
(AND('[1]PWS Information'!$E$10="CWS",Q422="Non-Lead",S422="Don't Know")),
(AND('[1]PWS Information'!$E$10="CWS",Q422="Non-Lead", J422="Non-Lead - Copper", S422="Yes", L422="Between 1989 and 2014")),
(AND('[1]PWS Information'!$E$10="CWS",Q422="Non-Lead", J422="Non-Lead - Copper", S422="Yes", L422="After 2014")),
(AND('[1]PWS Information'!$E$10="CWS",Q422="Non-Lead", J422="Non-Lead - Copper", S422="Yes", L422="Unknown")),
(AND('[1]PWS Information'!$E$10="CWS",Q422="Non-Lead", N422="Non-Lead - Copper", S422="Yes", O422="Between 1989 and 2014")),
(AND('[1]PWS Information'!$E$10="CWS",Q422="Non-Lead", N422="Non-Lead - Copper", S422="Yes", O422="After 2014")),
(AND('[1]PWS Information'!$E$10="CWS",Q422="Non-Lead", N422="Non-Lead - Copper", S422="Yes", O422="Unknown")),
(AND('[1]PWS Information'!$E$10="CWS",Q422="Unknown")),
(AND('[1]PWS Information'!$E$10="NTNC",Q422="Unknown")))),"Tier 5",
"")))))</f>
        <v>Tier 5</v>
      </c>
      <c r="Z422" s="71"/>
      <c r="AA422" s="71"/>
    </row>
    <row r="423" spans="1:27" ht="43.2" x14ac:dyDescent="0.3">
      <c r="A423" s="1"/>
      <c r="B423" s="70">
        <v>15859865</v>
      </c>
      <c r="C423" s="73">
        <v>15</v>
      </c>
      <c r="D423" s="74" t="s">
        <v>232</v>
      </c>
      <c r="E423" s="74" t="s">
        <v>128</v>
      </c>
      <c r="F423" s="74">
        <v>78640</v>
      </c>
      <c r="G423" s="78" t="s">
        <v>234</v>
      </c>
      <c r="H423" s="63">
        <v>29.9582528</v>
      </c>
      <c r="I423" s="64">
        <v>-97.783661111111101</v>
      </c>
      <c r="J423" s="65" t="s">
        <v>50</v>
      </c>
      <c r="K423" s="66" t="s">
        <v>51</v>
      </c>
      <c r="L423" s="62" t="s">
        <v>58</v>
      </c>
      <c r="M423" s="69"/>
      <c r="N423" s="65" t="s">
        <v>50</v>
      </c>
      <c r="O423" s="66" t="s">
        <v>58</v>
      </c>
      <c r="P423" s="69"/>
      <c r="Q423" s="55" t="str">
        <f t="shared" si="6"/>
        <v>Non-Lead</v>
      </c>
      <c r="R423" s="70" t="s">
        <v>51</v>
      </c>
      <c r="S423" s="70" t="s">
        <v>51</v>
      </c>
      <c r="T423" s="70"/>
      <c r="U423" s="71" t="s">
        <v>60</v>
      </c>
      <c r="V423" s="71" t="s">
        <v>51</v>
      </c>
      <c r="W423" s="71" t="s">
        <v>51</v>
      </c>
      <c r="X423" s="71" t="s">
        <v>51</v>
      </c>
      <c r="Y423" s="72" t="str">
        <f>IF((OR((AND('[1]PWS Information'!$E$10="CWS",U423="Single Family Residence",Q423="Lead")),
(AND('[1]PWS Information'!$E$10="CWS",U423="Multiple Family Residence",'[1]PWS Information'!$E$11="Yes",Q423="Lead")),
(AND('[1]PWS Information'!$E$10="NTNC",Q423="Lead")))),"Tier 1",
IF((OR((AND('[1]PWS Information'!$E$10="CWS",U423="Multiple Family Residence",'[1]PWS Information'!$E$11="No",Q423="Lead")),
(AND('[1]PWS Information'!$E$10="CWS",U423="Other",Q423="Lead")),
(AND('[1]PWS Information'!$E$10="CWS",U423="Building",Q423="Lead")))),"Tier 2",
IF((OR((AND('[1]PWS Information'!$E$10="CWS",U423="Single Family Residence",Q423="Galvanized Requiring Replacement")),
(AND('[1]PWS Information'!$E$10="CWS",U423="Single Family Residence",Q423="Galvanized Requiring Replacement",R423="Yes")),
(AND('[1]PWS Information'!$E$10="NTNC",Q423="Galvanized Requiring Replacement")),
(AND('[1]PWS Information'!$E$10="NTNC",U423="Single Family Residence",R423="Yes")))),"Tier 3",
IF((OR((AND('[1]PWS Information'!$E$10="CWS",U423="Single Family Residence",S423="Yes",Q423="Non-Lead", J423="Non-Lead - Copper",L423="Before 1989")),
(AND('[1]PWS Information'!$E$10="CWS",U423="Single Family Residence",S423="Yes",Q423="Non-Lead", N423="Non-Lead - Copper",O423="Before 1989")))),"Tier 4",
IF((OR((AND('[1]PWS Information'!$E$10="NTNC",Q423="Non-Lead")),
(AND('[1]PWS Information'!$E$10="CWS",Q423="Non-Lead",S423="")),
(AND('[1]PWS Information'!$E$10="CWS",Q423="Non-Lead",S423="No")),
(AND('[1]PWS Information'!$E$10="CWS",Q423="Non-Lead",S423="Don't Know")),
(AND('[1]PWS Information'!$E$10="CWS",Q423="Non-Lead", J423="Non-Lead - Copper", S423="Yes", L423="Between 1989 and 2014")),
(AND('[1]PWS Information'!$E$10="CWS",Q423="Non-Lead", J423="Non-Lead - Copper", S423="Yes", L423="After 2014")),
(AND('[1]PWS Information'!$E$10="CWS",Q423="Non-Lead", J423="Non-Lead - Copper", S423="Yes", L423="Unknown")),
(AND('[1]PWS Information'!$E$10="CWS",Q423="Non-Lead", N423="Non-Lead - Copper", S423="Yes", O423="Between 1989 and 2014")),
(AND('[1]PWS Information'!$E$10="CWS",Q423="Non-Lead", N423="Non-Lead - Copper", S423="Yes", O423="After 2014")),
(AND('[1]PWS Information'!$E$10="CWS",Q423="Non-Lead", N423="Non-Lead - Copper", S423="Yes", O423="Unknown")),
(AND('[1]PWS Information'!$E$10="CWS",Q423="Unknown")),
(AND('[1]PWS Information'!$E$10="NTNC",Q423="Unknown")))),"Tier 5",
"")))))</f>
        <v>Tier 5</v>
      </c>
      <c r="Z423" s="71"/>
      <c r="AA423" s="71"/>
    </row>
    <row r="424" spans="1:27" ht="57.6" x14ac:dyDescent="0.3">
      <c r="A424" s="1"/>
      <c r="B424" s="70">
        <v>16230891</v>
      </c>
      <c r="C424" s="73">
        <v>16</v>
      </c>
      <c r="D424" s="74" t="s">
        <v>232</v>
      </c>
      <c r="E424" s="74" t="s">
        <v>128</v>
      </c>
      <c r="F424" s="74">
        <v>78640</v>
      </c>
      <c r="G424" s="78"/>
      <c r="H424" s="63">
        <v>29.9589611</v>
      </c>
      <c r="I424" s="64">
        <v>-97.783922222222202</v>
      </c>
      <c r="J424" s="65" t="s">
        <v>50</v>
      </c>
      <c r="K424" s="66" t="s">
        <v>51</v>
      </c>
      <c r="L424" s="62" t="s">
        <v>58</v>
      </c>
      <c r="M424" s="69"/>
      <c r="N424" s="65" t="s">
        <v>50</v>
      </c>
      <c r="O424" s="66" t="s">
        <v>70</v>
      </c>
      <c r="P424" s="69"/>
      <c r="Q424" s="55" t="str">
        <f t="shared" si="6"/>
        <v>Non-Lead</v>
      </c>
      <c r="R424" s="70" t="s">
        <v>51</v>
      </c>
      <c r="S424" s="70" t="s">
        <v>51</v>
      </c>
      <c r="T424" s="70"/>
      <c r="U424" s="71" t="s">
        <v>53</v>
      </c>
      <c r="V424" s="71" t="s">
        <v>51</v>
      </c>
      <c r="W424" s="71" t="s">
        <v>51</v>
      </c>
      <c r="X424" s="71" t="s">
        <v>51</v>
      </c>
      <c r="Y424" s="72" t="str">
        <f>IF((OR((AND('[1]PWS Information'!$E$10="CWS",U424="Single Family Residence",Q424="Lead")),
(AND('[1]PWS Information'!$E$10="CWS",U424="Multiple Family Residence",'[1]PWS Information'!$E$11="Yes",Q424="Lead")),
(AND('[1]PWS Information'!$E$10="NTNC",Q424="Lead")))),"Tier 1",
IF((OR((AND('[1]PWS Information'!$E$10="CWS",U424="Multiple Family Residence",'[1]PWS Information'!$E$11="No",Q424="Lead")),
(AND('[1]PWS Information'!$E$10="CWS",U424="Other",Q424="Lead")),
(AND('[1]PWS Information'!$E$10="CWS",U424="Building",Q424="Lead")))),"Tier 2",
IF((OR((AND('[1]PWS Information'!$E$10="CWS",U424="Single Family Residence",Q424="Galvanized Requiring Replacement")),
(AND('[1]PWS Information'!$E$10="CWS",U424="Single Family Residence",Q424="Galvanized Requiring Replacement",R424="Yes")),
(AND('[1]PWS Information'!$E$10="NTNC",Q424="Galvanized Requiring Replacement")),
(AND('[1]PWS Information'!$E$10="NTNC",U424="Single Family Residence",R424="Yes")))),"Tier 3",
IF((OR((AND('[1]PWS Information'!$E$10="CWS",U424="Single Family Residence",S424="Yes",Q424="Non-Lead", J424="Non-Lead - Copper",L424="Before 1989")),
(AND('[1]PWS Information'!$E$10="CWS",U424="Single Family Residence",S424="Yes",Q424="Non-Lead", N424="Non-Lead - Copper",O424="Before 1989")))),"Tier 4",
IF((OR((AND('[1]PWS Information'!$E$10="NTNC",Q424="Non-Lead")),
(AND('[1]PWS Information'!$E$10="CWS",Q424="Non-Lead",S424="")),
(AND('[1]PWS Information'!$E$10="CWS",Q424="Non-Lead",S424="No")),
(AND('[1]PWS Information'!$E$10="CWS",Q424="Non-Lead",S424="Don't Know")),
(AND('[1]PWS Information'!$E$10="CWS",Q424="Non-Lead", J424="Non-Lead - Copper", S424="Yes", L424="Between 1989 and 2014")),
(AND('[1]PWS Information'!$E$10="CWS",Q424="Non-Lead", J424="Non-Lead - Copper", S424="Yes", L424="After 2014")),
(AND('[1]PWS Information'!$E$10="CWS",Q424="Non-Lead", J424="Non-Lead - Copper", S424="Yes", L424="Unknown")),
(AND('[1]PWS Information'!$E$10="CWS",Q424="Non-Lead", N424="Non-Lead - Copper", S424="Yes", O424="Between 1989 and 2014")),
(AND('[1]PWS Information'!$E$10="CWS",Q424="Non-Lead", N424="Non-Lead - Copper", S424="Yes", O424="After 2014")),
(AND('[1]PWS Information'!$E$10="CWS",Q424="Non-Lead", N424="Non-Lead - Copper", S424="Yes", O424="Unknown")),
(AND('[1]PWS Information'!$E$10="CWS",Q424="Unknown")),
(AND('[1]PWS Information'!$E$10="NTNC",Q424="Unknown")))),"Tier 5",
"")))))</f>
        <v>Tier 5</v>
      </c>
      <c r="Z424" s="71"/>
      <c r="AA424" s="71"/>
    </row>
    <row r="425" spans="1:27" ht="57.6" x14ac:dyDescent="0.3">
      <c r="A425" s="1"/>
      <c r="B425" s="70">
        <v>16709044</v>
      </c>
      <c r="C425" s="73">
        <v>19</v>
      </c>
      <c r="D425" s="74" t="s">
        <v>232</v>
      </c>
      <c r="E425" s="74" t="s">
        <v>128</v>
      </c>
      <c r="F425" s="74">
        <v>78640</v>
      </c>
      <c r="G425" s="78"/>
      <c r="H425" s="63">
        <v>29.958618000000001</v>
      </c>
      <c r="I425" s="64">
        <v>-97.783039000000002</v>
      </c>
      <c r="J425" s="65" t="s">
        <v>50</v>
      </c>
      <c r="K425" s="66" t="s">
        <v>51</v>
      </c>
      <c r="L425" s="62" t="s">
        <v>58</v>
      </c>
      <c r="M425" s="69"/>
      <c r="N425" s="65" t="s">
        <v>95</v>
      </c>
      <c r="O425" s="66" t="s">
        <v>70</v>
      </c>
      <c r="P425" s="69"/>
      <c r="Q425" s="55" t="str">
        <f t="shared" si="6"/>
        <v>Non-lead</v>
      </c>
      <c r="R425" s="70" t="s">
        <v>51</v>
      </c>
      <c r="S425" s="70" t="s">
        <v>85</v>
      </c>
      <c r="T425" s="70"/>
      <c r="U425" s="71" t="s">
        <v>53</v>
      </c>
      <c r="V425" s="71" t="s">
        <v>51</v>
      </c>
      <c r="W425" s="71" t="s">
        <v>51</v>
      </c>
      <c r="X425" s="71" t="s">
        <v>51</v>
      </c>
      <c r="Y425" s="72" t="str">
        <f>IF((OR((AND('[1]PWS Information'!$E$10="CWS",U425="Single Family Residence",Q425="Lead")),
(AND('[1]PWS Information'!$E$10="CWS",U425="Multiple Family Residence",'[1]PWS Information'!$E$11="Yes",Q425="Lead")),
(AND('[1]PWS Information'!$E$10="NTNC",Q425="Lead")))),"Tier 1",
IF((OR((AND('[1]PWS Information'!$E$10="CWS",U425="Multiple Family Residence",'[1]PWS Information'!$E$11="No",Q425="Lead")),
(AND('[1]PWS Information'!$E$10="CWS",U425="Other",Q425="Lead")),
(AND('[1]PWS Information'!$E$10="CWS",U425="Building",Q425="Lead")))),"Tier 2",
IF((OR((AND('[1]PWS Information'!$E$10="CWS",U425="Single Family Residence",Q425="Galvanized Requiring Replacement")),
(AND('[1]PWS Information'!$E$10="CWS",U425="Single Family Residence",Q425="Galvanized Requiring Replacement",R425="Yes")),
(AND('[1]PWS Information'!$E$10="NTNC",Q425="Galvanized Requiring Replacement")),
(AND('[1]PWS Information'!$E$10="NTNC",U425="Single Family Residence",R425="Yes")))),"Tier 3",
IF((OR((AND('[1]PWS Information'!$E$10="CWS",U425="Single Family Residence",S425="Yes",Q425="Non-Lead", J425="Non-Lead - Copper",L425="Before 1989")),
(AND('[1]PWS Information'!$E$10="CWS",U425="Single Family Residence",S425="Yes",Q425="Non-Lead", N425="Non-Lead - Copper",O425="Before 1989")))),"Tier 4",
IF((OR((AND('[1]PWS Information'!$E$10="NTNC",Q425="Non-Lead")),
(AND('[1]PWS Information'!$E$10="CWS",Q425="Non-Lead",S425="")),
(AND('[1]PWS Information'!$E$10="CWS",Q425="Non-Lead",S425="No")),
(AND('[1]PWS Information'!$E$10="CWS",Q425="Non-Lead",S425="Don't Know")),
(AND('[1]PWS Information'!$E$10="CWS",Q425="Non-Lead", J425="Non-Lead - Copper", S425="Yes", L425="Between 1989 and 2014")),
(AND('[1]PWS Information'!$E$10="CWS",Q425="Non-Lead", J425="Non-Lead - Copper", S425="Yes", L425="After 2014")),
(AND('[1]PWS Information'!$E$10="CWS",Q425="Non-Lead", J425="Non-Lead - Copper", S425="Yes", L425="Unknown")),
(AND('[1]PWS Information'!$E$10="CWS",Q425="Non-Lead", N425="Non-Lead - Copper", S425="Yes", O425="Between 1989 and 2014")),
(AND('[1]PWS Information'!$E$10="CWS",Q425="Non-Lead", N425="Non-Lead - Copper", S425="Yes", O425="After 2014")),
(AND('[1]PWS Information'!$E$10="CWS",Q425="Non-Lead", N425="Non-Lead - Copper", S425="Yes", O425="Unknown")),
(AND('[1]PWS Information'!$E$10="CWS",Q425="Unknown")),
(AND('[1]PWS Information'!$E$10="NTNC",Q425="Unknown")))),"Tier 5",
"")))))</f>
        <v>Tier 5</v>
      </c>
      <c r="Z425" s="71"/>
      <c r="AA425" s="71"/>
    </row>
    <row r="426" spans="1:27" ht="57.6" x14ac:dyDescent="0.3">
      <c r="A426" s="17"/>
      <c r="B426" s="70">
        <v>10632223</v>
      </c>
      <c r="C426" s="73">
        <v>21</v>
      </c>
      <c r="D426" s="74" t="s">
        <v>232</v>
      </c>
      <c r="E426" s="74" t="s">
        <v>128</v>
      </c>
      <c r="F426" s="74">
        <v>78640</v>
      </c>
      <c r="G426" s="78"/>
      <c r="H426" s="63">
        <v>29.958849000000001</v>
      </c>
      <c r="I426" s="64">
        <v>-97.782804999999996</v>
      </c>
      <c r="J426" s="65" t="s">
        <v>50</v>
      </c>
      <c r="K426" s="66" t="s">
        <v>51</v>
      </c>
      <c r="L426" s="62" t="s">
        <v>58</v>
      </c>
      <c r="M426" s="69"/>
      <c r="N426" s="65" t="s">
        <v>95</v>
      </c>
      <c r="O426" s="66" t="s">
        <v>70</v>
      </c>
      <c r="P426" s="69"/>
      <c r="Q426" s="55" t="str">
        <f t="shared" si="6"/>
        <v>Non-lead</v>
      </c>
      <c r="R426" s="70" t="s">
        <v>51</v>
      </c>
      <c r="S426" s="70" t="s">
        <v>85</v>
      </c>
      <c r="T426" s="70"/>
      <c r="U426" s="71" t="s">
        <v>53</v>
      </c>
      <c r="V426" s="71" t="s">
        <v>51</v>
      </c>
      <c r="W426" s="71" t="s">
        <v>51</v>
      </c>
      <c r="X426" s="71" t="s">
        <v>51</v>
      </c>
      <c r="Y426" s="72" t="str">
        <f>IF((OR((AND('[1]PWS Information'!$E$10="CWS",U426="Single Family Residence",Q426="Lead")),
(AND('[1]PWS Information'!$E$10="CWS",U426="Multiple Family Residence",'[1]PWS Information'!$E$11="Yes",Q426="Lead")),
(AND('[1]PWS Information'!$E$10="NTNC",Q426="Lead")))),"Tier 1",
IF((OR((AND('[1]PWS Information'!$E$10="CWS",U426="Multiple Family Residence",'[1]PWS Information'!$E$11="No",Q426="Lead")),
(AND('[1]PWS Information'!$E$10="CWS",U426="Other",Q426="Lead")),
(AND('[1]PWS Information'!$E$10="CWS",U426="Building",Q426="Lead")))),"Tier 2",
IF((OR((AND('[1]PWS Information'!$E$10="CWS",U426="Single Family Residence",Q426="Galvanized Requiring Replacement")),
(AND('[1]PWS Information'!$E$10="CWS",U426="Single Family Residence",Q426="Galvanized Requiring Replacement",R426="Yes")),
(AND('[1]PWS Information'!$E$10="NTNC",Q426="Galvanized Requiring Replacement")),
(AND('[1]PWS Information'!$E$10="NTNC",U426="Single Family Residence",R426="Yes")))),"Tier 3",
IF((OR((AND('[1]PWS Information'!$E$10="CWS",U426="Single Family Residence",S426="Yes",Q426="Non-Lead", J426="Non-Lead - Copper",L426="Before 1989")),
(AND('[1]PWS Information'!$E$10="CWS",U426="Single Family Residence",S426="Yes",Q426="Non-Lead", N426="Non-Lead - Copper",O426="Before 1989")))),"Tier 4",
IF((OR((AND('[1]PWS Information'!$E$10="NTNC",Q426="Non-Lead")),
(AND('[1]PWS Information'!$E$10="CWS",Q426="Non-Lead",S426="")),
(AND('[1]PWS Information'!$E$10="CWS",Q426="Non-Lead",S426="No")),
(AND('[1]PWS Information'!$E$10="CWS",Q426="Non-Lead",S426="Don't Know")),
(AND('[1]PWS Information'!$E$10="CWS",Q426="Non-Lead", J426="Non-Lead - Copper", S426="Yes", L426="Between 1989 and 2014")),
(AND('[1]PWS Information'!$E$10="CWS",Q426="Non-Lead", J426="Non-Lead - Copper", S426="Yes", L426="After 2014")),
(AND('[1]PWS Information'!$E$10="CWS",Q426="Non-Lead", J426="Non-Lead - Copper", S426="Yes", L426="Unknown")),
(AND('[1]PWS Information'!$E$10="CWS",Q426="Non-Lead", N426="Non-Lead - Copper", S426="Yes", O426="Between 1989 and 2014")),
(AND('[1]PWS Information'!$E$10="CWS",Q426="Non-Lead", N426="Non-Lead - Copper", S426="Yes", O426="After 2014")),
(AND('[1]PWS Information'!$E$10="CWS",Q426="Non-Lead", N426="Non-Lead - Copper", S426="Yes", O426="Unknown")),
(AND('[1]PWS Information'!$E$10="CWS",Q426="Unknown")),
(AND('[1]PWS Information'!$E$10="NTNC",Q426="Unknown")))),"Tier 5",
"")))))</f>
        <v>Tier 5</v>
      </c>
      <c r="Z426" s="71"/>
      <c r="AA426" s="71"/>
    </row>
    <row r="427" spans="1:27" ht="57.6" x14ac:dyDescent="0.3">
      <c r="A427" s="1"/>
      <c r="B427" s="70">
        <v>5888289</v>
      </c>
      <c r="C427" s="73" t="s">
        <v>235</v>
      </c>
      <c r="D427" s="74" t="s">
        <v>236</v>
      </c>
      <c r="E427" s="74" t="s">
        <v>128</v>
      </c>
      <c r="F427" s="74">
        <v>78640</v>
      </c>
      <c r="G427" s="78" t="s">
        <v>237</v>
      </c>
      <c r="H427" s="63">
        <v>29.959158299999999</v>
      </c>
      <c r="I427" s="64">
        <v>-97.782674999999998</v>
      </c>
      <c r="J427" s="65" t="s">
        <v>50</v>
      </c>
      <c r="K427" s="66" t="s">
        <v>51</v>
      </c>
      <c r="L427" s="62" t="s">
        <v>58</v>
      </c>
      <c r="M427" s="69"/>
      <c r="N427" s="65" t="s">
        <v>95</v>
      </c>
      <c r="O427" s="66" t="s">
        <v>70</v>
      </c>
      <c r="P427" s="69"/>
      <c r="Q427" s="55" t="str">
        <f t="shared" si="6"/>
        <v>Non-lead</v>
      </c>
      <c r="R427" s="70" t="s">
        <v>51</v>
      </c>
      <c r="S427" s="70" t="s">
        <v>85</v>
      </c>
      <c r="T427" s="70"/>
      <c r="U427" s="71" t="s">
        <v>53</v>
      </c>
      <c r="V427" s="71" t="s">
        <v>51</v>
      </c>
      <c r="W427" s="71" t="s">
        <v>51</v>
      </c>
      <c r="X427" s="71" t="s">
        <v>51</v>
      </c>
      <c r="Y427" s="72" t="str">
        <f>IF((OR((AND('[1]PWS Information'!$E$10="CWS",U427="Single Family Residence",Q427="Lead")),
(AND('[1]PWS Information'!$E$10="CWS",U427="Multiple Family Residence",'[1]PWS Information'!$E$11="Yes",Q427="Lead")),
(AND('[1]PWS Information'!$E$10="NTNC",Q427="Lead")))),"Tier 1",
IF((OR((AND('[1]PWS Information'!$E$10="CWS",U427="Multiple Family Residence",'[1]PWS Information'!$E$11="No",Q427="Lead")),
(AND('[1]PWS Information'!$E$10="CWS",U427="Other",Q427="Lead")),
(AND('[1]PWS Information'!$E$10="CWS",U427="Building",Q427="Lead")))),"Tier 2",
IF((OR((AND('[1]PWS Information'!$E$10="CWS",U427="Single Family Residence",Q427="Galvanized Requiring Replacement")),
(AND('[1]PWS Information'!$E$10="CWS",U427="Single Family Residence",Q427="Galvanized Requiring Replacement",R427="Yes")),
(AND('[1]PWS Information'!$E$10="NTNC",Q427="Galvanized Requiring Replacement")),
(AND('[1]PWS Information'!$E$10="NTNC",U427="Single Family Residence",R427="Yes")))),"Tier 3",
IF((OR((AND('[1]PWS Information'!$E$10="CWS",U427="Single Family Residence",S427="Yes",Q427="Non-Lead", J427="Non-Lead - Copper",L427="Before 1989")),
(AND('[1]PWS Information'!$E$10="CWS",U427="Single Family Residence",S427="Yes",Q427="Non-Lead", N427="Non-Lead - Copper",O427="Before 1989")))),"Tier 4",
IF((OR((AND('[1]PWS Information'!$E$10="NTNC",Q427="Non-Lead")),
(AND('[1]PWS Information'!$E$10="CWS",Q427="Non-Lead",S427="")),
(AND('[1]PWS Information'!$E$10="CWS",Q427="Non-Lead",S427="No")),
(AND('[1]PWS Information'!$E$10="CWS",Q427="Non-Lead",S427="Don't Know")),
(AND('[1]PWS Information'!$E$10="CWS",Q427="Non-Lead", J427="Non-Lead - Copper", S427="Yes", L427="Between 1989 and 2014")),
(AND('[1]PWS Information'!$E$10="CWS",Q427="Non-Lead", J427="Non-Lead - Copper", S427="Yes", L427="After 2014")),
(AND('[1]PWS Information'!$E$10="CWS",Q427="Non-Lead", J427="Non-Lead - Copper", S427="Yes", L427="Unknown")),
(AND('[1]PWS Information'!$E$10="CWS",Q427="Non-Lead", N427="Non-Lead - Copper", S427="Yes", O427="Between 1989 and 2014")),
(AND('[1]PWS Information'!$E$10="CWS",Q427="Non-Lead", N427="Non-Lead - Copper", S427="Yes", O427="After 2014")),
(AND('[1]PWS Information'!$E$10="CWS",Q427="Non-Lead", N427="Non-Lead - Copper", S427="Yes", O427="Unknown")),
(AND('[1]PWS Information'!$E$10="CWS",Q427="Unknown")),
(AND('[1]PWS Information'!$E$10="NTNC",Q427="Unknown")))),"Tier 5",
"")))))</f>
        <v>Tier 5</v>
      </c>
      <c r="Z427" s="71"/>
      <c r="AA427" s="71"/>
    </row>
    <row r="428" spans="1:27" ht="43.2" x14ac:dyDescent="0.3">
      <c r="A428" s="1"/>
      <c r="B428" s="70">
        <v>3981309</v>
      </c>
      <c r="C428" s="73" t="s">
        <v>235</v>
      </c>
      <c r="D428" s="74" t="s">
        <v>236</v>
      </c>
      <c r="E428" s="74" t="s">
        <v>128</v>
      </c>
      <c r="F428" s="74">
        <v>78640</v>
      </c>
      <c r="G428" s="78" t="s">
        <v>238</v>
      </c>
      <c r="H428" s="63">
        <v>29.959158299999999</v>
      </c>
      <c r="I428" s="64">
        <v>-97.782674999999998</v>
      </c>
      <c r="J428" s="65" t="s">
        <v>50</v>
      </c>
      <c r="K428" s="66" t="s">
        <v>51</v>
      </c>
      <c r="L428" s="62" t="s">
        <v>58</v>
      </c>
      <c r="M428" s="69"/>
      <c r="N428" s="65" t="s">
        <v>50</v>
      </c>
      <c r="O428" s="66" t="s">
        <v>58</v>
      </c>
      <c r="P428" s="69"/>
      <c r="Q428" s="55" t="str">
        <f t="shared" si="6"/>
        <v>Non-Lead</v>
      </c>
      <c r="R428" s="70" t="s">
        <v>51</v>
      </c>
      <c r="S428" s="70" t="s">
        <v>51</v>
      </c>
      <c r="T428" s="70"/>
      <c r="U428" s="71" t="s">
        <v>76</v>
      </c>
      <c r="V428" s="71" t="s">
        <v>51</v>
      </c>
      <c r="W428" s="71" t="s">
        <v>51</v>
      </c>
      <c r="X428" s="71" t="s">
        <v>51</v>
      </c>
      <c r="Y428" s="72" t="str">
        <f>IF((OR((AND('[1]PWS Information'!$E$10="CWS",U428="Single Family Residence",Q428="Lead")),
(AND('[1]PWS Information'!$E$10="CWS",U428="Multiple Family Residence",'[1]PWS Information'!$E$11="Yes",Q428="Lead")),
(AND('[1]PWS Information'!$E$10="NTNC",Q428="Lead")))),"Tier 1",
IF((OR((AND('[1]PWS Information'!$E$10="CWS",U428="Multiple Family Residence",'[1]PWS Information'!$E$11="No",Q428="Lead")),
(AND('[1]PWS Information'!$E$10="CWS",U428="Other",Q428="Lead")),
(AND('[1]PWS Information'!$E$10="CWS",U428="Building",Q428="Lead")))),"Tier 2",
IF((OR((AND('[1]PWS Information'!$E$10="CWS",U428="Single Family Residence",Q428="Galvanized Requiring Replacement")),
(AND('[1]PWS Information'!$E$10="CWS",U428="Single Family Residence",Q428="Galvanized Requiring Replacement",R428="Yes")),
(AND('[1]PWS Information'!$E$10="NTNC",Q428="Galvanized Requiring Replacement")),
(AND('[1]PWS Information'!$E$10="NTNC",U428="Single Family Residence",R428="Yes")))),"Tier 3",
IF((OR((AND('[1]PWS Information'!$E$10="CWS",U428="Single Family Residence",S428="Yes",Q428="Non-Lead", J428="Non-Lead - Copper",L428="Before 1989")),
(AND('[1]PWS Information'!$E$10="CWS",U428="Single Family Residence",S428="Yes",Q428="Non-Lead", N428="Non-Lead - Copper",O428="Before 1989")))),"Tier 4",
IF((OR((AND('[1]PWS Information'!$E$10="NTNC",Q428="Non-Lead")),
(AND('[1]PWS Information'!$E$10="CWS",Q428="Non-Lead",S428="")),
(AND('[1]PWS Information'!$E$10="CWS",Q428="Non-Lead",S428="No")),
(AND('[1]PWS Information'!$E$10="CWS",Q428="Non-Lead",S428="Don't Know")),
(AND('[1]PWS Information'!$E$10="CWS",Q428="Non-Lead", J428="Non-Lead - Copper", S428="Yes", L428="Between 1989 and 2014")),
(AND('[1]PWS Information'!$E$10="CWS",Q428="Non-Lead", J428="Non-Lead - Copper", S428="Yes", L428="After 2014")),
(AND('[1]PWS Information'!$E$10="CWS",Q428="Non-Lead", J428="Non-Lead - Copper", S428="Yes", L428="Unknown")),
(AND('[1]PWS Information'!$E$10="CWS",Q428="Non-Lead", N428="Non-Lead - Copper", S428="Yes", O428="Between 1989 and 2014")),
(AND('[1]PWS Information'!$E$10="CWS",Q428="Non-Lead", N428="Non-Lead - Copper", S428="Yes", O428="After 2014")),
(AND('[1]PWS Information'!$E$10="CWS",Q428="Non-Lead", N428="Non-Lead - Copper", S428="Yes", O428="Unknown")),
(AND('[1]PWS Information'!$E$10="CWS",Q428="Unknown")),
(AND('[1]PWS Information'!$E$10="NTNC",Q428="Unknown")))),"Tier 5",
"")))))</f>
        <v>Tier 5</v>
      </c>
      <c r="Z428" s="71"/>
      <c r="AA428" s="71"/>
    </row>
    <row r="429" spans="1:27" ht="57.6" x14ac:dyDescent="0.3">
      <c r="A429" s="1"/>
      <c r="B429" s="70">
        <v>3880816</v>
      </c>
      <c r="C429" s="73">
        <v>27</v>
      </c>
      <c r="D429" s="74" t="s">
        <v>239</v>
      </c>
      <c r="E429" s="74" t="s">
        <v>128</v>
      </c>
      <c r="F429" s="74">
        <v>78640</v>
      </c>
      <c r="G429" s="78">
        <v>12005359</v>
      </c>
      <c r="H429" s="63">
        <v>29.959320000000002</v>
      </c>
      <c r="I429" s="64">
        <v>-97.782326999999995</v>
      </c>
      <c r="J429" s="65" t="s">
        <v>50</v>
      </c>
      <c r="K429" s="66" t="s">
        <v>51</v>
      </c>
      <c r="L429" s="62" t="s">
        <v>58</v>
      </c>
      <c r="M429" s="69"/>
      <c r="N429" s="65" t="s">
        <v>50</v>
      </c>
      <c r="O429" s="66" t="s">
        <v>70</v>
      </c>
      <c r="P429" s="69"/>
      <c r="Q429" s="55" t="str">
        <f t="shared" si="6"/>
        <v>Non-Lead</v>
      </c>
      <c r="R429" s="70" t="s">
        <v>51</v>
      </c>
      <c r="S429" s="70" t="s">
        <v>51</v>
      </c>
      <c r="T429" s="70"/>
      <c r="U429" s="71" t="s">
        <v>53</v>
      </c>
      <c r="V429" s="71" t="s">
        <v>51</v>
      </c>
      <c r="W429" s="71" t="s">
        <v>51</v>
      </c>
      <c r="X429" s="71" t="s">
        <v>51</v>
      </c>
      <c r="Y429" s="72" t="str">
        <f>IF((OR((AND('[1]PWS Information'!$E$10="CWS",U429="Single Family Residence",Q429="Lead")),
(AND('[1]PWS Information'!$E$10="CWS",U429="Multiple Family Residence",'[1]PWS Information'!$E$11="Yes",Q429="Lead")),
(AND('[1]PWS Information'!$E$10="NTNC",Q429="Lead")))),"Tier 1",
IF((OR((AND('[1]PWS Information'!$E$10="CWS",U429="Multiple Family Residence",'[1]PWS Information'!$E$11="No",Q429="Lead")),
(AND('[1]PWS Information'!$E$10="CWS",U429="Other",Q429="Lead")),
(AND('[1]PWS Information'!$E$10="CWS",U429="Building",Q429="Lead")))),"Tier 2",
IF((OR((AND('[1]PWS Information'!$E$10="CWS",U429="Single Family Residence",Q429="Galvanized Requiring Replacement")),
(AND('[1]PWS Information'!$E$10="CWS",U429="Single Family Residence",Q429="Galvanized Requiring Replacement",R429="Yes")),
(AND('[1]PWS Information'!$E$10="NTNC",Q429="Galvanized Requiring Replacement")),
(AND('[1]PWS Information'!$E$10="NTNC",U429="Single Family Residence",R429="Yes")))),"Tier 3",
IF((OR((AND('[1]PWS Information'!$E$10="CWS",U429="Single Family Residence",S429="Yes",Q429="Non-Lead", J429="Non-Lead - Copper",L429="Before 1989")),
(AND('[1]PWS Information'!$E$10="CWS",U429="Single Family Residence",S429="Yes",Q429="Non-Lead", N429="Non-Lead - Copper",O429="Before 1989")))),"Tier 4",
IF((OR((AND('[1]PWS Information'!$E$10="NTNC",Q429="Non-Lead")),
(AND('[1]PWS Information'!$E$10="CWS",Q429="Non-Lead",S429="")),
(AND('[1]PWS Information'!$E$10="CWS",Q429="Non-Lead",S429="No")),
(AND('[1]PWS Information'!$E$10="CWS",Q429="Non-Lead",S429="Don't Know")),
(AND('[1]PWS Information'!$E$10="CWS",Q429="Non-Lead", J429="Non-Lead - Copper", S429="Yes", L429="Between 1989 and 2014")),
(AND('[1]PWS Information'!$E$10="CWS",Q429="Non-Lead", J429="Non-Lead - Copper", S429="Yes", L429="After 2014")),
(AND('[1]PWS Information'!$E$10="CWS",Q429="Non-Lead", J429="Non-Lead - Copper", S429="Yes", L429="Unknown")),
(AND('[1]PWS Information'!$E$10="CWS",Q429="Non-Lead", N429="Non-Lead - Copper", S429="Yes", O429="Between 1989 and 2014")),
(AND('[1]PWS Information'!$E$10="CWS",Q429="Non-Lead", N429="Non-Lead - Copper", S429="Yes", O429="After 2014")),
(AND('[1]PWS Information'!$E$10="CWS",Q429="Non-Lead", N429="Non-Lead - Copper", S429="Yes", O429="Unknown")),
(AND('[1]PWS Information'!$E$10="CWS",Q429="Unknown")),
(AND('[1]PWS Information'!$E$10="NTNC",Q429="Unknown")))),"Tier 5",
"")))))</f>
        <v>Tier 5</v>
      </c>
      <c r="Z429" s="71"/>
      <c r="AA429" s="71"/>
    </row>
    <row r="430" spans="1:27" ht="43.2" x14ac:dyDescent="0.3">
      <c r="A430" s="17"/>
      <c r="B430" s="70">
        <v>12644689</v>
      </c>
      <c r="C430" s="73">
        <v>31</v>
      </c>
      <c r="D430" s="74" t="s">
        <v>239</v>
      </c>
      <c r="E430" s="74" t="s">
        <v>128</v>
      </c>
      <c r="F430" s="74">
        <v>78640</v>
      </c>
      <c r="G430" s="78"/>
      <c r="H430" s="63">
        <v>29.959643</v>
      </c>
      <c r="I430" s="64">
        <v>-97.781886</v>
      </c>
      <c r="J430" s="65" t="s">
        <v>50</v>
      </c>
      <c r="K430" s="66" t="s">
        <v>51</v>
      </c>
      <c r="L430" s="62" t="s">
        <v>58</v>
      </c>
      <c r="M430" s="69"/>
      <c r="N430" s="65" t="s">
        <v>50</v>
      </c>
      <c r="O430" s="66" t="s">
        <v>70</v>
      </c>
      <c r="P430" s="69"/>
      <c r="Q430" s="55" t="str">
        <f t="shared" si="6"/>
        <v>Non-Lead</v>
      </c>
      <c r="R430" s="70" t="s">
        <v>51</v>
      </c>
      <c r="S430" s="70" t="s">
        <v>51</v>
      </c>
      <c r="T430" s="70"/>
      <c r="U430" s="71" t="s">
        <v>60</v>
      </c>
      <c r="V430" s="71" t="s">
        <v>51</v>
      </c>
      <c r="W430" s="71" t="s">
        <v>51</v>
      </c>
      <c r="X430" s="71" t="s">
        <v>51</v>
      </c>
      <c r="Y430" s="72" t="str">
        <f>IF((OR((AND('[1]PWS Information'!$E$10="CWS",U430="Single Family Residence",Q430="Lead")),
(AND('[1]PWS Information'!$E$10="CWS",U430="Multiple Family Residence",'[1]PWS Information'!$E$11="Yes",Q430="Lead")),
(AND('[1]PWS Information'!$E$10="NTNC",Q430="Lead")))),"Tier 1",
IF((OR((AND('[1]PWS Information'!$E$10="CWS",U430="Multiple Family Residence",'[1]PWS Information'!$E$11="No",Q430="Lead")),
(AND('[1]PWS Information'!$E$10="CWS",U430="Other",Q430="Lead")),
(AND('[1]PWS Information'!$E$10="CWS",U430="Building",Q430="Lead")))),"Tier 2",
IF((OR((AND('[1]PWS Information'!$E$10="CWS",U430="Single Family Residence",Q430="Galvanized Requiring Replacement")),
(AND('[1]PWS Information'!$E$10="CWS",U430="Single Family Residence",Q430="Galvanized Requiring Replacement",R430="Yes")),
(AND('[1]PWS Information'!$E$10="NTNC",Q430="Galvanized Requiring Replacement")),
(AND('[1]PWS Information'!$E$10="NTNC",U430="Single Family Residence",R430="Yes")))),"Tier 3",
IF((OR((AND('[1]PWS Information'!$E$10="CWS",U430="Single Family Residence",S430="Yes",Q430="Non-Lead", J430="Non-Lead - Copper",L430="Before 1989")),
(AND('[1]PWS Information'!$E$10="CWS",U430="Single Family Residence",S430="Yes",Q430="Non-Lead", N430="Non-Lead - Copper",O430="Before 1989")))),"Tier 4",
IF((OR((AND('[1]PWS Information'!$E$10="NTNC",Q430="Non-Lead")),
(AND('[1]PWS Information'!$E$10="CWS",Q430="Non-Lead",S430="")),
(AND('[1]PWS Information'!$E$10="CWS",Q430="Non-Lead",S430="No")),
(AND('[1]PWS Information'!$E$10="CWS",Q430="Non-Lead",S430="Don't Know")),
(AND('[1]PWS Information'!$E$10="CWS",Q430="Non-Lead", J430="Non-Lead - Copper", S430="Yes", L430="Between 1989 and 2014")),
(AND('[1]PWS Information'!$E$10="CWS",Q430="Non-Lead", J430="Non-Lead - Copper", S430="Yes", L430="After 2014")),
(AND('[1]PWS Information'!$E$10="CWS",Q430="Non-Lead", J430="Non-Lead - Copper", S430="Yes", L430="Unknown")),
(AND('[1]PWS Information'!$E$10="CWS",Q430="Non-Lead", N430="Non-Lead - Copper", S430="Yes", O430="Between 1989 and 2014")),
(AND('[1]PWS Information'!$E$10="CWS",Q430="Non-Lead", N430="Non-Lead - Copper", S430="Yes", O430="After 2014")),
(AND('[1]PWS Information'!$E$10="CWS",Q430="Non-Lead", N430="Non-Lead - Copper", S430="Yes", O430="Unknown")),
(AND('[1]PWS Information'!$E$10="CWS",Q430="Unknown")),
(AND('[1]PWS Information'!$E$10="NTNC",Q430="Unknown")))),"Tier 5",
"")))))</f>
        <v>Tier 5</v>
      </c>
      <c r="Z430" s="71"/>
      <c r="AA430" s="71"/>
    </row>
    <row r="431" spans="1:27" ht="57.6" x14ac:dyDescent="0.3">
      <c r="A431" s="1"/>
      <c r="B431" s="70">
        <v>16184036</v>
      </c>
      <c r="C431" s="73">
        <v>35</v>
      </c>
      <c r="D431" s="74" t="s">
        <v>232</v>
      </c>
      <c r="E431" s="74" t="s">
        <v>128</v>
      </c>
      <c r="F431" s="74">
        <v>78640</v>
      </c>
      <c r="G431" s="78"/>
      <c r="H431" s="63">
        <v>29.960135999999999</v>
      </c>
      <c r="I431" s="64">
        <v>-97.781249000000003</v>
      </c>
      <c r="J431" s="65" t="s">
        <v>50</v>
      </c>
      <c r="K431" s="66" t="s">
        <v>51</v>
      </c>
      <c r="L431" s="62" t="s">
        <v>58</v>
      </c>
      <c r="M431" s="69"/>
      <c r="N431" s="65" t="s">
        <v>50</v>
      </c>
      <c r="O431" s="66" t="s">
        <v>70</v>
      </c>
      <c r="P431" s="69"/>
      <c r="Q431" s="55" t="str">
        <f t="shared" si="6"/>
        <v>Non-Lead</v>
      </c>
      <c r="R431" s="70" t="s">
        <v>51</v>
      </c>
      <c r="S431" s="70" t="s">
        <v>51</v>
      </c>
      <c r="T431" s="70"/>
      <c r="U431" s="71" t="s">
        <v>53</v>
      </c>
      <c r="V431" s="71" t="s">
        <v>51</v>
      </c>
      <c r="W431" s="71" t="s">
        <v>51</v>
      </c>
      <c r="X431" s="71" t="s">
        <v>51</v>
      </c>
      <c r="Y431" s="72" t="str">
        <f>IF((OR((AND('[1]PWS Information'!$E$10="CWS",U431="Single Family Residence",Q431="Lead")),
(AND('[1]PWS Information'!$E$10="CWS",U431="Multiple Family Residence",'[1]PWS Information'!$E$11="Yes",Q431="Lead")),
(AND('[1]PWS Information'!$E$10="NTNC",Q431="Lead")))),"Tier 1",
IF((OR((AND('[1]PWS Information'!$E$10="CWS",U431="Multiple Family Residence",'[1]PWS Information'!$E$11="No",Q431="Lead")),
(AND('[1]PWS Information'!$E$10="CWS",U431="Other",Q431="Lead")),
(AND('[1]PWS Information'!$E$10="CWS",U431="Building",Q431="Lead")))),"Tier 2",
IF((OR((AND('[1]PWS Information'!$E$10="CWS",U431="Single Family Residence",Q431="Galvanized Requiring Replacement")),
(AND('[1]PWS Information'!$E$10="CWS",U431="Single Family Residence",Q431="Galvanized Requiring Replacement",R431="Yes")),
(AND('[1]PWS Information'!$E$10="NTNC",Q431="Galvanized Requiring Replacement")),
(AND('[1]PWS Information'!$E$10="NTNC",U431="Single Family Residence",R431="Yes")))),"Tier 3",
IF((OR((AND('[1]PWS Information'!$E$10="CWS",U431="Single Family Residence",S431="Yes",Q431="Non-Lead", J431="Non-Lead - Copper",L431="Before 1989")),
(AND('[1]PWS Information'!$E$10="CWS",U431="Single Family Residence",S431="Yes",Q431="Non-Lead", N431="Non-Lead - Copper",O431="Before 1989")))),"Tier 4",
IF((OR((AND('[1]PWS Information'!$E$10="NTNC",Q431="Non-Lead")),
(AND('[1]PWS Information'!$E$10="CWS",Q431="Non-Lead",S431="")),
(AND('[1]PWS Information'!$E$10="CWS",Q431="Non-Lead",S431="No")),
(AND('[1]PWS Information'!$E$10="CWS",Q431="Non-Lead",S431="Don't Know")),
(AND('[1]PWS Information'!$E$10="CWS",Q431="Non-Lead", J431="Non-Lead - Copper", S431="Yes", L431="Between 1989 and 2014")),
(AND('[1]PWS Information'!$E$10="CWS",Q431="Non-Lead", J431="Non-Lead - Copper", S431="Yes", L431="After 2014")),
(AND('[1]PWS Information'!$E$10="CWS",Q431="Non-Lead", J431="Non-Lead - Copper", S431="Yes", L431="Unknown")),
(AND('[1]PWS Information'!$E$10="CWS",Q431="Non-Lead", N431="Non-Lead - Copper", S431="Yes", O431="Between 1989 and 2014")),
(AND('[1]PWS Information'!$E$10="CWS",Q431="Non-Lead", N431="Non-Lead - Copper", S431="Yes", O431="After 2014")),
(AND('[1]PWS Information'!$E$10="CWS",Q431="Non-Lead", N431="Non-Lead - Copper", S431="Yes", O431="Unknown")),
(AND('[1]PWS Information'!$E$10="CWS",Q431="Unknown")),
(AND('[1]PWS Information'!$E$10="NTNC",Q431="Unknown")))),"Tier 5",
"")))))</f>
        <v>Tier 5</v>
      </c>
      <c r="Z431" s="71"/>
      <c r="AA431" s="71"/>
    </row>
    <row r="432" spans="1:27" ht="57.6" x14ac:dyDescent="0.3">
      <c r="A432" s="1"/>
      <c r="B432" s="70">
        <v>15594983</v>
      </c>
      <c r="C432" s="73">
        <v>39</v>
      </c>
      <c r="D432" s="74" t="s">
        <v>232</v>
      </c>
      <c r="E432" s="74" t="s">
        <v>128</v>
      </c>
      <c r="F432" s="74">
        <v>78640</v>
      </c>
      <c r="G432" s="78">
        <v>7689081</v>
      </c>
      <c r="H432" s="63">
        <v>29.9605639</v>
      </c>
      <c r="I432" s="64">
        <v>-97.780349999999999</v>
      </c>
      <c r="J432" s="65" t="s">
        <v>50</v>
      </c>
      <c r="K432" s="66" t="s">
        <v>51</v>
      </c>
      <c r="L432" s="62" t="s">
        <v>58</v>
      </c>
      <c r="M432" s="69"/>
      <c r="N432" s="65" t="s">
        <v>50</v>
      </c>
      <c r="O432" s="66" t="s">
        <v>70</v>
      </c>
      <c r="P432" s="69"/>
      <c r="Q432" s="55" t="str">
        <f t="shared" si="6"/>
        <v>Non-Lead</v>
      </c>
      <c r="R432" s="70" t="s">
        <v>51</v>
      </c>
      <c r="S432" s="70" t="s">
        <v>51</v>
      </c>
      <c r="T432" s="70"/>
      <c r="U432" s="71" t="s">
        <v>53</v>
      </c>
      <c r="V432" s="71" t="s">
        <v>51</v>
      </c>
      <c r="W432" s="71" t="s">
        <v>51</v>
      </c>
      <c r="X432" s="71" t="s">
        <v>51</v>
      </c>
      <c r="Y432" s="72" t="str">
        <f>IF((OR((AND('[1]PWS Information'!$E$10="CWS",U432="Single Family Residence",Q432="Lead")),
(AND('[1]PWS Information'!$E$10="CWS",U432="Multiple Family Residence",'[1]PWS Information'!$E$11="Yes",Q432="Lead")),
(AND('[1]PWS Information'!$E$10="NTNC",Q432="Lead")))),"Tier 1",
IF((OR((AND('[1]PWS Information'!$E$10="CWS",U432="Multiple Family Residence",'[1]PWS Information'!$E$11="No",Q432="Lead")),
(AND('[1]PWS Information'!$E$10="CWS",U432="Other",Q432="Lead")),
(AND('[1]PWS Information'!$E$10="CWS",U432="Building",Q432="Lead")))),"Tier 2",
IF((OR((AND('[1]PWS Information'!$E$10="CWS",U432="Single Family Residence",Q432="Galvanized Requiring Replacement")),
(AND('[1]PWS Information'!$E$10="CWS",U432="Single Family Residence",Q432="Galvanized Requiring Replacement",R432="Yes")),
(AND('[1]PWS Information'!$E$10="NTNC",Q432="Galvanized Requiring Replacement")),
(AND('[1]PWS Information'!$E$10="NTNC",U432="Single Family Residence",R432="Yes")))),"Tier 3",
IF((OR((AND('[1]PWS Information'!$E$10="CWS",U432="Single Family Residence",S432="Yes",Q432="Non-Lead", J432="Non-Lead - Copper",L432="Before 1989")),
(AND('[1]PWS Information'!$E$10="CWS",U432="Single Family Residence",S432="Yes",Q432="Non-Lead", N432="Non-Lead - Copper",O432="Before 1989")))),"Tier 4",
IF((OR((AND('[1]PWS Information'!$E$10="NTNC",Q432="Non-Lead")),
(AND('[1]PWS Information'!$E$10="CWS",Q432="Non-Lead",S432="")),
(AND('[1]PWS Information'!$E$10="CWS",Q432="Non-Lead",S432="No")),
(AND('[1]PWS Information'!$E$10="CWS",Q432="Non-Lead",S432="Don't Know")),
(AND('[1]PWS Information'!$E$10="CWS",Q432="Non-Lead", J432="Non-Lead - Copper", S432="Yes", L432="Between 1989 and 2014")),
(AND('[1]PWS Information'!$E$10="CWS",Q432="Non-Lead", J432="Non-Lead - Copper", S432="Yes", L432="After 2014")),
(AND('[1]PWS Information'!$E$10="CWS",Q432="Non-Lead", J432="Non-Lead - Copper", S432="Yes", L432="Unknown")),
(AND('[1]PWS Information'!$E$10="CWS",Q432="Non-Lead", N432="Non-Lead - Copper", S432="Yes", O432="Between 1989 and 2014")),
(AND('[1]PWS Information'!$E$10="CWS",Q432="Non-Lead", N432="Non-Lead - Copper", S432="Yes", O432="After 2014")),
(AND('[1]PWS Information'!$E$10="CWS",Q432="Non-Lead", N432="Non-Lead - Copper", S432="Yes", O432="Unknown")),
(AND('[1]PWS Information'!$E$10="CWS",Q432="Unknown")),
(AND('[1]PWS Information'!$E$10="NTNC",Q432="Unknown")))),"Tier 5",
"")))))</f>
        <v>Tier 5</v>
      </c>
      <c r="Z432" s="71"/>
      <c r="AA432" s="71"/>
    </row>
    <row r="433" spans="1:27" ht="57.6" x14ac:dyDescent="0.3">
      <c r="A433" s="1"/>
      <c r="B433" s="70">
        <v>12092983</v>
      </c>
      <c r="C433" s="73">
        <v>220</v>
      </c>
      <c r="D433" s="74" t="s">
        <v>240</v>
      </c>
      <c r="E433" s="74" t="s">
        <v>128</v>
      </c>
      <c r="F433" s="74">
        <v>78640</v>
      </c>
      <c r="G433" s="78"/>
      <c r="H433" s="63">
        <v>29.959751000000001</v>
      </c>
      <c r="I433" s="64">
        <v>-97.779152999999994</v>
      </c>
      <c r="J433" s="65" t="s">
        <v>50</v>
      </c>
      <c r="K433" s="66" t="s">
        <v>51</v>
      </c>
      <c r="L433" s="62" t="s">
        <v>58</v>
      </c>
      <c r="M433" s="69"/>
      <c r="N433" s="65" t="s">
        <v>50</v>
      </c>
      <c r="O433" s="66" t="s">
        <v>52</v>
      </c>
      <c r="P433" s="69"/>
      <c r="Q433" s="55" t="str">
        <f t="shared" si="6"/>
        <v>Non-Lead</v>
      </c>
      <c r="R433" s="70" t="s">
        <v>51</v>
      </c>
      <c r="S433" s="70" t="s">
        <v>51</v>
      </c>
      <c r="T433" s="70"/>
      <c r="U433" s="71" t="s">
        <v>53</v>
      </c>
      <c r="V433" s="71" t="s">
        <v>51</v>
      </c>
      <c r="W433" s="71" t="s">
        <v>51</v>
      </c>
      <c r="X433" s="71" t="s">
        <v>51</v>
      </c>
      <c r="Y433" s="72" t="str">
        <f>IF((OR((AND('[1]PWS Information'!$E$10="CWS",U433="Single Family Residence",Q433="Lead")),
(AND('[1]PWS Information'!$E$10="CWS",U433="Multiple Family Residence",'[1]PWS Information'!$E$11="Yes",Q433="Lead")),
(AND('[1]PWS Information'!$E$10="NTNC",Q433="Lead")))),"Tier 1",
IF((OR((AND('[1]PWS Information'!$E$10="CWS",U433="Multiple Family Residence",'[1]PWS Information'!$E$11="No",Q433="Lead")),
(AND('[1]PWS Information'!$E$10="CWS",U433="Other",Q433="Lead")),
(AND('[1]PWS Information'!$E$10="CWS",U433="Building",Q433="Lead")))),"Tier 2",
IF((OR((AND('[1]PWS Information'!$E$10="CWS",U433="Single Family Residence",Q433="Galvanized Requiring Replacement")),
(AND('[1]PWS Information'!$E$10="CWS",U433="Single Family Residence",Q433="Galvanized Requiring Replacement",R433="Yes")),
(AND('[1]PWS Information'!$E$10="NTNC",Q433="Galvanized Requiring Replacement")),
(AND('[1]PWS Information'!$E$10="NTNC",U433="Single Family Residence",R433="Yes")))),"Tier 3",
IF((OR((AND('[1]PWS Information'!$E$10="CWS",U433="Single Family Residence",S433="Yes",Q433="Non-Lead", J433="Non-Lead - Copper",L433="Before 1989")),
(AND('[1]PWS Information'!$E$10="CWS",U433="Single Family Residence",S433="Yes",Q433="Non-Lead", N433="Non-Lead - Copper",O433="Before 1989")))),"Tier 4",
IF((OR((AND('[1]PWS Information'!$E$10="NTNC",Q433="Non-Lead")),
(AND('[1]PWS Information'!$E$10="CWS",Q433="Non-Lead",S433="")),
(AND('[1]PWS Information'!$E$10="CWS",Q433="Non-Lead",S433="No")),
(AND('[1]PWS Information'!$E$10="CWS",Q433="Non-Lead",S433="Don't Know")),
(AND('[1]PWS Information'!$E$10="CWS",Q433="Non-Lead", J433="Non-Lead - Copper", S433="Yes", L433="Between 1989 and 2014")),
(AND('[1]PWS Information'!$E$10="CWS",Q433="Non-Lead", J433="Non-Lead - Copper", S433="Yes", L433="After 2014")),
(AND('[1]PWS Information'!$E$10="CWS",Q433="Non-Lead", J433="Non-Lead - Copper", S433="Yes", L433="Unknown")),
(AND('[1]PWS Information'!$E$10="CWS",Q433="Non-Lead", N433="Non-Lead - Copper", S433="Yes", O433="Between 1989 and 2014")),
(AND('[1]PWS Information'!$E$10="CWS",Q433="Non-Lead", N433="Non-Lead - Copper", S433="Yes", O433="After 2014")),
(AND('[1]PWS Information'!$E$10="CWS",Q433="Non-Lead", N433="Non-Lead - Copper", S433="Yes", O433="Unknown")),
(AND('[1]PWS Information'!$E$10="CWS",Q433="Unknown")),
(AND('[1]PWS Information'!$E$10="NTNC",Q433="Unknown")))),"Tier 5",
"")))))</f>
        <v>Tier 5</v>
      </c>
      <c r="Z433" s="71"/>
      <c r="AA433" s="71"/>
    </row>
    <row r="434" spans="1:27" ht="57.6" x14ac:dyDescent="0.3">
      <c r="A434" s="17"/>
      <c r="B434" s="70">
        <v>16243578</v>
      </c>
      <c r="C434" s="73">
        <v>138</v>
      </c>
      <c r="D434" s="74" t="s">
        <v>240</v>
      </c>
      <c r="E434" s="74" t="s">
        <v>128</v>
      </c>
      <c r="F434" s="74">
        <v>78640</v>
      </c>
      <c r="G434" s="78"/>
      <c r="H434" s="63">
        <v>29.960180000000001</v>
      </c>
      <c r="I434" s="64">
        <v>-97.780071000000007</v>
      </c>
      <c r="J434" s="65" t="s">
        <v>50</v>
      </c>
      <c r="K434" s="66" t="s">
        <v>51</v>
      </c>
      <c r="L434" s="62" t="s">
        <v>58</v>
      </c>
      <c r="M434" s="69"/>
      <c r="N434" s="65" t="s">
        <v>50</v>
      </c>
      <c r="O434" s="66" t="s">
        <v>52</v>
      </c>
      <c r="P434" s="69"/>
      <c r="Q434" s="55" t="str">
        <f t="shared" si="6"/>
        <v>Non-Lead</v>
      </c>
      <c r="R434" s="70" t="s">
        <v>51</v>
      </c>
      <c r="S434" s="70" t="s">
        <v>51</v>
      </c>
      <c r="T434" s="70"/>
      <c r="U434" s="71" t="s">
        <v>53</v>
      </c>
      <c r="V434" s="71" t="s">
        <v>51</v>
      </c>
      <c r="W434" s="71" t="s">
        <v>51</v>
      </c>
      <c r="X434" s="71" t="s">
        <v>51</v>
      </c>
      <c r="Y434" s="72" t="str">
        <f>IF((OR((AND('[1]PWS Information'!$E$10="CWS",U434="Single Family Residence",Q434="Lead")),
(AND('[1]PWS Information'!$E$10="CWS",U434="Multiple Family Residence",'[1]PWS Information'!$E$11="Yes",Q434="Lead")),
(AND('[1]PWS Information'!$E$10="NTNC",Q434="Lead")))),"Tier 1",
IF((OR((AND('[1]PWS Information'!$E$10="CWS",U434="Multiple Family Residence",'[1]PWS Information'!$E$11="No",Q434="Lead")),
(AND('[1]PWS Information'!$E$10="CWS",U434="Other",Q434="Lead")),
(AND('[1]PWS Information'!$E$10="CWS",U434="Building",Q434="Lead")))),"Tier 2",
IF((OR((AND('[1]PWS Information'!$E$10="CWS",U434="Single Family Residence",Q434="Galvanized Requiring Replacement")),
(AND('[1]PWS Information'!$E$10="CWS",U434="Single Family Residence",Q434="Galvanized Requiring Replacement",R434="Yes")),
(AND('[1]PWS Information'!$E$10="NTNC",Q434="Galvanized Requiring Replacement")),
(AND('[1]PWS Information'!$E$10="NTNC",U434="Single Family Residence",R434="Yes")))),"Tier 3",
IF((OR((AND('[1]PWS Information'!$E$10="CWS",U434="Single Family Residence",S434="Yes",Q434="Non-Lead", J434="Non-Lead - Copper",L434="Before 1989")),
(AND('[1]PWS Information'!$E$10="CWS",U434="Single Family Residence",S434="Yes",Q434="Non-Lead", N434="Non-Lead - Copper",O434="Before 1989")))),"Tier 4",
IF((OR((AND('[1]PWS Information'!$E$10="NTNC",Q434="Non-Lead")),
(AND('[1]PWS Information'!$E$10="CWS",Q434="Non-Lead",S434="")),
(AND('[1]PWS Information'!$E$10="CWS",Q434="Non-Lead",S434="No")),
(AND('[1]PWS Information'!$E$10="CWS",Q434="Non-Lead",S434="Don't Know")),
(AND('[1]PWS Information'!$E$10="CWS",Q434="Non-Lead", J434="Non-Lead - Copper", S434="Yes", L434="Between 1989 and 2014")),
(AND('[1]PWS Information'!$E$10="CWS",Q434="Non-Lead", J434="Non-Lead - Copper", S434="Yes", L434="After 2014")),
(AND('[1]PWS Information'!$E$10="CWS",Q434="Non-Lead", J434="Non-Lead - Copper", S434="Yes", L434="Unknown")),
(AND('[1]PWS Information'!$E$10="CWS",Q434="Non-Lead", N434="Non-Lead - Copper", S434="Yes", O434="Between 1989 and 2014")),
(AND('[1]PWS Information'!$E$10="CWS",Q434="Non-Lead", N434="Non-Lead - Copper", S434="Yes", O434="After 2014")),
(AND('[1]PWS Information'!$E$10="CWS",Q434="Non-Lead", N434="Non-Lead - Copper", S434="Yes", O434="Unknown")),
(AND('[1]PWS Information'!$E$10="CWS",Q434="Unknown")),
(AND('[1]PWS Information'!$E$10="NTNC",Q434="Unknown")))),"Tier 5",
"")))))</f>
        <v>Tier 5</v>
      </c>
      <c r="Z434" s="71"/>
      <c r="AA434" s="71"/>
    </row>
    <row r="435" spans="1:27" ht="57.6" x14ac:dyDescent="0.3">
      <c r="A435" s="1"/>
      <c r="B435" s="70">
        <v>16175356</v>
      </c>
      <c r="C435" s="73">
        <v>180</v>
      </c>
      <c r="D435" s="74" t="s">
        <v>240</v>
      </c>
      <c r="E435" s="74" t="s">
        <v>128</v>
      </c>
      <c r="F435" s="74">
        <v>78640</v>
      </c>
      <c r="G435" s="78"/>
      <c r="H435" s="63">
        <v>29.959956999999999</v>
      </c>
      <c r="I435" s="64">
        <v>-97.779601999999997</v>
      </c>
      <c r="J435" s="65" t="s">
        <v>50</v>
      </c>
      <c r="K435" s="66" t="s">
        <v>51</v>
      </c>
      <c r="L435" s="62" t="s">
        <v>58</v>
      </c>
      <c r="M435" s="69"/>
      <c r="N435" s="65" t="s">
        <v>95</v>
      </c>
      <c r="O435" s="66" t="s">
        <v>58</v>
      </c>
      <c r="P435" s="69"/>
      <c r="Q435" s="55" t="str">
        <f t="shared" si="6"/>
        <v>Non-lead</v>
      </c>
      <c r="R435" s="70" t="s">
        <v>51</v>
      </c>
      <c r="S435" s="70" t="s">
        <v>85</v>
      </c>
      <c r="T435" s="70"/>
      <c r="U435" s="71" t="s">
        <v>53</v>
      </c>
      <c r="V435" s="71" t="s">
        <v>51</v>
      </c>
      <c r="W435" s="71" t="s">
        <v>51</v>
      </c>
      <c r="X435" s="71" t="s">
        <v>51</v>
      </c>
      <c r="Y435" s="72" t="str">
        <f>IF((OR((AND('[1]PWS Information'!$E$10="CWS",U435="Single Family Residence",Q435="Lead")),
(AND('[1]PWS Information'!$E$10="CWS",U435="Multiple Family Residence",'[1]PWS Information'!$E$11="Yes",Q435="Lead")),
(AND('[1]PWS Information'!$E$10="NTNC",Q435="Lead")))),"Tier 1",
IF((OR((AND('[1]PWS Information'!$E$10="CWS",U435="Multiple Family Residence",'[1]PWS Information'!$E$11="No",Q435="Lead")),
(AND('[1]PWS Information'!$E$10="CWS",U435="Other",Q435="Lead")),
(AND('[1]PWS Information'!$E$10="CWS",U435="Building",Q435="Lead")))),"Tier 2",
IF((OR((AND('[1]PWS Information'!$E$10="CWS",U435="Single Family Residence",Q435="Galvanized Requiring Replacement")),
(AND('[1]PWS Information'!$E$10="CWS",U435="Single Family Residence",Q435="Galvanized Requiring Replacement",R435="Yes")),
(AND('[1]PWS Information'!$E$10="NTNC",Q435="Galvanized Requiring Replacement")),
(AND('[1]PWS Information'!$E$10="NTNC",U435="Single Family Residence",R435="Yes")))),"Tier 3",
IF((OR((AND('[1]PWS Information'!$E$10="CWS",U435="Single Family Residence",S435="Yes",Q435="Non-Lead", J435="Non-Lead - Copper",L435="Before 1989")),
(AND('[1]PWS Information'!$E$10="CWS",U435="Single Family Residence",S435="Yes",Q435="Non-Lead", N435="Non-Lead - Copper",O435="Before 1989")))),"Tier 4",
IF((OR((AND('[1]PWS Information'!$E$10="NTNC",Q435="Non-Lead")),
(AND('[1]PWS Information'!$E$10="CWS",Q435="Non-Lead",S435="")),
(AND('[1]PWS Information'!$E$10="CWS",Q435="Non-Lead",S435="No")),
(AND('[1]PWS Information'!$E$10="CWS",Q435="Non-Lead",S435="Don't Know")),
(AND('[1]PWS Information'!$E$10="CWS",Q435="Non-Lead", J435="Non-Lead - Copper", S435="Yes", L435="Between 1989 and 2014")),
(AND('[1]PWS Information'!$E$10="CWS",Q435="Non-Lead", J435="Non-Lead - Copper", S435="Yes", L435="After 2014")),
(AND('[1]PWS Information'!$E$10="CWS",Q435="Non-Lead", J435="Non-Lead - Copper", S435="Yes", L435="Unknown")),
(AND('[1]PWS Information'!$E$10="CWS",Q435="Non-Lead", N435="Non-Lead - Copper", S435="Yes", O435="Between 1989 and 2014")),
(AND('[1]PWS Information'!$E$10="CWS",Q435="Non-Lead", N435="Non-Lead - Copper", S435="Yes", O435="After 2014")),
(AND('[1]PWS Information'!$E$10="CWS",Q435="Non-Lead", N435="Non-Lead - Copper", S435="Yes", O435="Unknown")),
(AND('[1]PWS Information'!$E$10="CWS",Q435="Unknown")),
(AND('[1]PWS Information'!$E$10="NTNC",Q435="Unknown")))),"Tier 5",
"")))))</f>
        <v>Tier 5</v>
      </c>
      <c r="Z435" s="71"/>
      <c r="AA435" s="71"/>
    </row>
    <row r="436" spans="1:27" ht="57.6" x14ac:dyDescent="0.3">
      <c r="A436" s="1"/>
      <c r="B436" s="70">
        <v>12646031</v>
      </c>
      <c r="C436" s="73">
        <v>252</v>
      </c>
      <c r="D436" s="74" t="s">
        <v>240</v>
      </c>
      <c r="E436" s="74" t="s">
        <v>128</v>
      </c>
      <c r="F436" s="74">
        <v>78640</v>
      </c>
      <c r="G436" s="78"/>
      <c r="H436" s="63">
        <v>29.959561000000001</v>
      </c>
      <c r="I436" s="64">
        <v>-97.778699000000003</v>
      </c>
      <c r="J436" s="65" t="s">
        <v>50</v>
      </c>
      <c r="K436" s="66" t="s">
        <v>51</v>
      </c>
      <c r="L436" s="62" t="s">
        <v>58</v>
      </c>
      <c r="M436" s="69"/>
      <c r="N436" s="65" t="s">
        <v>50</v>
      </c>
      <c r="O436" s="66" t="s">
        <v>58</v>
      </c>
      <c r="P436" s="69"/>
      <c r="Q436" s="55" t="str">
        <f t="shared" si="6"/>
        <v>Non-Lead</v>
      </c>
      <c r="R436" s="70" t="s">
        <v>51</v>
      </c>
      <c r="S436" s="70" t="s">
        <v>51</v>
      </c>
      <c r="T436" s="70"/>
      <c r="U436" s="71" t="s">
        <v>53</v>
      </c>
      <c r="V436" s="71" t="s">
        <v>51</v>
      </c>
      <c r="W436" s="71" t="s">
        <v>51</v>
      </c>
      <c r="X436" s="71" t="s">
        <v>51</v>
      </c>
      <c r="Y436" s="72" t="str">
        <f>IF((OR((AND('[1]PWS Information'!$E$10="CWS",U436="Single Family Residence",Q436="Lead")),
(AND('[1]PWS Information'!$E$10="CWS",U436="Multiple Family Residence",'[1]PWS Information'!$E$11="Yes",Q436="Lead")),
(AND('[1]PWS Information'!$E$10="NTNC",Q436="Lead")))),"Tier 1",
IF((OR((AND('[1]PWS Information'!$E$10="CWS",U436="Multiple Family Residence",'[1]PWS Information'!$E$11="No",Q436="Lead")),
(AND('[1]PWS Information'!$E$10="CWS",U436="Other",Q436="Lead")),
(AND('[1]PWS Information'!$E$10="CWS",U436="Building",Q436="Lead")))),"Tier 2",
IF((OR((AND('[1]PWS Information'!$E$10="CWS",U436="Single Family Residence",Q436="Galvanized Requiring Replacement")),
(AND('[1]PWS Information'!$E$10="CWS",U436="Single Family Residence",Q436="Galvanized Requiring Replacement",R436="Yes")),
(AND('[1]PWS Information'!$E$10="NTNC",Q436="Galvanized Requiring Replacement")),
(AND('[1]PWS Information'!$E$10="NTNC",U436="Single Family Residence",R436="Yes")))),"Tier 3",
IF((OR((AND('[1]PWS Information'!$E$10="CWS",U436="Single Family Residence",S436="Yes",Q436="Non-Lead", J436="Non-Lead - Copper",L436="Before 1989")),
(AND('[1]PWS Information'!$E$10="CWS",U436="Single Family Residence",S436="Yes",Q436="Non-Lead", N436="Non-Lead - Copper",O436="Before 1989")))),"Tier 4",
IF((OR((AND('[1]PWS Information'!$E$10="NTNC",Q436="Non-Lead")),
(AND('[1]PWS Information'!$E$10="CWS",Q436="Non-Lead",S436="")),
(AND('[1]PWS Information'!$E$10="CWS",Q436="Non-Lead",S436="No")),
(AND('[1]PWS Information'!$E$10="CWS",Q436="Non-Lead",S436="Don't Know")),
(AND('[1]PWS Information'!$E$10="CWS",Q436="Non-Lead", J436="Non-Lead - Copper", S436="Yes", L436="Between 1989 and 2014")),
(AND('[1]PWS Information'!$E$10="CWS",Q436="Non-Lead", J436="Non-Lead - Copper", S436="Yes", L436="After 2014")),
(AND('[1]PWS Information'!$E$10="CWS",Q436="Non-Lead", J436="Non-Lead - Copper", S436="Yes", L436="Unknown")),
(AND('[1]PWS Information'!$E$10="CWS",Q436="Non-Lead", N436="Non-Lead - Copper", S436="Yes", O436="Between 1989 and 2014")),
(AND('[1]PWS Information'!$E$10="CWS",Q436="Non-Lead", N436="Non-Lead - Copper", S436="Yes", O436="After 2014")),
(AND('[1]PWS Information'!$E$10="CWS",Q436="Non-Lead", N436="Non-Lead - Copper", S436="Yes", O436="Unknown")),
(AND('[1]PWS Information'!$E$10="CWS",Q436="Unknown")),
(AND('[1]PWS Information'!$E$10="NTNC",Q436="Unknown")))),"Tier 5",
"")))))</f>
        <v>Tier 5</v>
      </c>
      <c r="Z436" s="71"/>
      <c r="AA436" s="71"/>
    </row>
    <row r="437" spans="1:27" ht="57.6" x14ac:dyDescent="0.3">
      <c r="A437" s="1"/>
      <c r="B437" s="70">
        <v>12176106</v>
      </c>
      <c r="C437" s="73">
        <v>13</v>
      </c>
      <c r="D437" s="74" t="s">
        <v>240</v>
      </c>
      <c r="E437" s="74" t="s">
        <v>128</v>
      </c>
      <c r="F437" s="74">
        <v>78640</v>
      </c>
      <c r="G437" s="78"/>
      <c r="H437" s="63">
        <v>29.959299999999999</v>
      </c>
      <c r="I437" s="64">
        <v>-97.777713000000006</v>
      </c>
      <c r="J437" s="65" t="s">
        <v>50</v>
      </c>
      <c r="K437" s="66" t="s">
        <v>51</v>
      </c>
      <c r="L437" s="62" t="s">
        <v>70</v>
      </c>
      <c r="M437" s="69"/>
      <c r="N437" s="65" t="s">
        <v>50</v>
      </c>
      <c r="O437" s="66" t="s">
        <v>70</v>
      </c>
      <c r="P437" s="69"/>
      <c r="Q437" s="55" t="str">
        <f t="shared" si="6"/>
        <v>Non-Lead</v>
      </c>
      <c r="R437" s="70" t="s">
        <v>51</v>
      </c>
      <c r="S437" s="70" t="s">
        <v>51</v>
      </c>
      <c r="T437" s="70"/>
      <c r="U437" s="71" t="s">
        <v>53</v>
      </c>
      <c r="V437" s="71" t="s">
        <v>51</v>
      </c>
      <c r="W437" s="71" t="s">
        <v>51</v>
      </c>
      <c r="X437" s="71" t="s">
        <v>51</v>
      </c>
      <c r="Y437" s="72" t="str">
        <f>IF((OR((AND('[1]PWS Information'!$E$10="CWS",U437="Single Family Residence",Q437="Lead")),
(AND('[1]PWS Information'!$E$10="CWS",U437="Multiple Family Residence",'[1]PWS Information'!$E$11="Yes",Q437="Lead")),
(AND('[1]PWS Information'!$E$10="NTNC",Q437="Lead")))),"Tier 1",
IF((OR((AND('[1]PWS Information'!$E$10="CWS",U437="Multiple Family Residence",'[1]PWS Information'!$E$11="No",Q437="Lead")),
(AND('[1]PWS Information'!$E$10="CWS",U437="Other",Q437="Lead")),
(AND('[1]PWS Information'!$E$10="CWS",U437="Building",Q437="Lead")))),"Tier 2",
IF((OR((AND('[1]PWS Information'!$E$10="CWS",U437="Single Family Residence",Q437="Galvanized Requiring Replacement")),
(AND('[1]PWS Information'!$E$10="CWS",U437="Single Family Residence",Q437="Galvanized Requiring Replacement",R437="Yes")),
(AND('[1]PWS Information'!$E$10="NTNC",Q437="Galvanized Requiring Replacement")),
(AND('[1]PWS Information'!$E$10="NTNC",U437="Single Family Residence",R437="Yes")))),"Tier 3",
IF((OR((AND('[1]PWS Information'!$E$10="CWS",U437="Single Family Residence",S437="Yes",Q437="Non-Lead", J437="Non-Lead - Copper",L437="Before 1989")),
(AND('[1]PWS Information'!$E$10="CWS",U437="Single Family Residence",S437="Yes",Q437="Non-Lead", N437="Non-Lead - Copper",O437="Before 1989")))),"Tier 4",
IF((OR((AND('[1]PWS Information'!$E$10="NTNC",Q437="Non-Lead")),
(AND('[1]PWS Information'!$E$10="CWS",Q437="Non-Lead",S437="")),
(AND('[1]PWS Information'!$E$10="CWS",Q437="Non-Lead",S437="No")),
(AND('[1]PWS Information'!$E$10="CWS",Q437="Non-Lead",S437="Don't Know")),
(AND('[1]PWS Information'!$E$10="CWS",Q437="Non-Lead", J437="Non-Lead - Copper", S437="Yes", L437="Between 1989 and 2014")),
(AND('[1]PWS Information'!$E$10="CWS",Q437="Non-Lead", J437="Non-Lead - Copper", S437="Yes", L437="After 2014")),
(AND('[1]PWS Information'!$E$10="CWS",Q437="Non-Lead", J437="Non-Lead - Copper", S437="Yes", L437="Unknown")),
(AND('[1]PWS Information'!$E$10="CWS",Q437="Non-Lead", N437="Non-Lead - Copper", S437="Yes", O437="Between 1989 and 2014")),
(AND('[1]PWS Information'!$E$10="CWS",Q437="Non-Lead", N437="Non-Lead - Copper", S437="Yes", O437="After 2014")),
(AND('[1]PWS Information'!$E$10="CWS",Q437="Non-Lead", N437="Non-Lead - Copper", S437="Yes", O437="Unknown")),
(AND('[1]PWS Information'!$E$10="CWS",Q437="Unknown")),
(AND('[1]PWS Information'!$E$10="NTNC",Q437="Unknown")))),"Tier 5",
"")))))</f>
        <v>Tier 5</v>
      </c>
      <c r="Z437" s="71"/>
      <c r="AA437" s="71"/>
    </row>
    <row r="438" spans="1:27" ht="57.6" x14ac:dyDescent="0.3">
      <c r="A438" s="17"/>
      <c r="B438" s="70">
        <v>12646856</v>
      </c>
      <c r="C438" s="73">
        <v>310</v>
      </c>
      <c r="D438" s="74" t="s">
        <v>240</v>
      </c>
      <c r="E438" s="74" t="s">
        <v>128</v>
      </c>
      <c r="F438" s="74">
        <v>78640</v>
      </c>
      <c r="G438" s="78"/>
      <c r="H438" s="63">
        <v>29.959261000000001</v>
      </c>
      <c r="I438" s="64">
        <v>-97.777649999999994</v>
      </c>
      <c r="J438" s="65" t="s">
        <v>50</v>
      </c>
      <c r="K438" s="66" t="s">
        <v>51</v>
      </c>
      <c r="L438" s="62" t="s">
        <v>58</v>
      </c>
      <c r="M438" s="69"/>
      <c r="N438" s="65" t="s">
        <v>50</v>
      </c>
      <c r="O438" s="66" t="s">
        <v>58</v>
      </c>
      <c r="P438" s="69"/>
      <c r="Q438" s="55" t="str">
        <f t="shared" si="6"/>
        <v>Non-Lead</v>
      </c>
      <c r="R438" s="70" t="s">
        <v>51</v>
      </c>
      <c r="S438" s="70" t="s">
        <v>51</v>
      </c>
      <c r="T438" s="70"/>
      <c r="U438" s="71" t="s">
        <v>53</v>
      </c>
      <c r="V438" s="71" t="s">
        <v>51</v>
      </c>
      <c r="W438" s="71" t="s">
        <v>51</v>
      </c>
      <c r="X438" s="71" t="s">
        <v>61</v>
      </c>
      <c r="Y438" s="72" t="str">
        <f>IF((OR((AND('[1]PWS Information'!$E$10="CWS",U438="Single Family Residence",Q438="Lead")),
(AND('[1]PWS Information'!$E$10="CWS",U438="Multiple Family Residence",'[1]PWS Information'!$E$11="Yes",Q438="Lead")),
(AND('[1]PWS Information'!$E$10="NTNC",Q438="Lead")))),"Tier 1",
IF((OR((AND('[1]PWS Information'!$E$10="CWS",U438="Multiple Family Residence",'[1]PWS Information'!$E$11="No",Q438="Lead")),
(AND('[1]PWS Information'!$E$10="CWS",U438="Other",Q438="Lead")),
(AND('[1]PWS Information'!$E$10="CWS",U438="Building",Q438="Lead")))),"Tier 2",
IF((OR((AND('[1]PWS Information'!$E$10="CWS",U438="Single Family Residence",Q438="Galvanized Requiring Replacement")),
(AND('[1]PWS Information'!$E$10="CWS",U438="Single Family Residence",Q438="Galvanized Requiring Replacement",R438="Yes")),
(AND('[1]PWS Information'!$E$10="NTNC",Q438="Galvanized Requiring Replacement")),
(AND('[1]PWS Information'!$E$10="NTNC",U438="Single Family Residence",R438="Yes")))),"Tier 3",
IF((OR((AND('[1]PWS Information'!$E$10="CWS",U438="Single Family Residence",S438="Yes",Q438="Non-Lead", J438="Non-Lead - Copper",L438="Before 1989")),
(AND('[1]PWS Information'!$E$10="CWS",U438="Single Family Residence",S438="Yes",Q438="Non-Lead", N438="Non-Lead - Copper",O438="Before 1989")))),"Tier 4",
IF((OR((AND('[1]PWS Information'!$E$10="NTNC",Q438="Non-Lead")),
(AND('[1]PWS Information'!$E$10="CWS",Q438="Non-Lead",S438="")),
(AND('[1]PWS Information'!$E$10="CWS",Q438="Non-Lead",S438="No")),
(AND('[1]PWS Information'!$E$10="CWS",Q438="Non-Lead",S438="Don't Know")),
(AND('[1]PWS Information'!$E$10="CWS",Q438="Non-Lead", J438="Non-Lead - Copper", S438="Yes", L438="Between 1989 and 2014")),
(AND('[1]PWS Information'!$E$10="CWS",Q438="Non-Lead", J438="Non-Lead - Copper", S438="Yes", L438="After 2014")),
(AND('[1]PWS Information'!$E$10="CWS",Q438="Non-Lead", J438="Non-Lead - Copper", S438="Yes", L438="Unknown")),
(AND('[1]PWS Information'!$E$10="CWS",Q438="Non-Lead", N438="Non-Lead - Copper", S438="Yes", O438="Between 1989 and 2014")),
(AND('[1]PWS Information'!$E$10="CWS",Q438="Non-Lead", N438="Non-Lead - Copper", S438="Yes", O438="After 2014")),
(AND('[1]PWS Information'!$E$10="CWS",Q438="Non-Lead", N438="Non-Lead - Copper", S438="Yes", O438="Unknown")),
(AND('[1]PWS Information'!$E$10="CWS",Q438="Unknown")),
(AND('[1]PWS Information'!$E$10="NTNC",Q438="Unknown")))),"Tier 5",
"")))))</f>
        <v>Tier 5</v>
      </c>
      <c r="Z438" s="71"/>
      <c r="AA438" s="71"/>
    </row>
    <row r="439" spans="1:27" ht="57.6" x14ac:dyDescent="0.3">
      <c r="A439" s="1"/>
      <c r="B439" s="70">
        <v>12644687</v>
      </c>
      <c r="C439" s="73">
        <v>287</v>
      </c>
      <c r="D439" s="74" t="s">
        <v>240</v>
      </c>
      <c r="E439" s="74" t="s">
        <v>128</v>
      </c>
      <c r="F439" s="74">
        <v>78640</v>
      </c>
      <c r="G439" s="78"/>
      <c r="H439" s="63">
        <v>29.960042999999999</v>
      </c>
      <c r="I439" s="64">
        <v>-97.777540999999999</v>
      </c>
      <c r="J439" s="65" t="s">
        <v>50</v>
      </c>
      <c r="K439" s="66" t="s">
        <v>51</v>
      </c>
      <c r="L439" s="62" t="s">
        <v>58</v>
      </c>
      <c r="M439" s="69"/>
      <c r="N439" s="65" t="s">
        <v>50</v>
      </c>
      <c r="O439" s="66" t="s">
        <v>58</v>
      </c>
      <c r="P439" s="69"/>
      <c r="Q439" s="55" t="str">
        <f t="shared" si="6"/>
        <v>Non-Lead</v>
      </c>
      <c r="R439" s="70" t="s">
        <v>51</v>
      </c>
      <c r="S439" s="70" t="s">
        <v>51</v>
      </c>
      <c r="T439" s="70"/>
      <c r="U439" s="71" t="s">
        <v>53</v>
      </c>
      <c r="V439" s="71" t="s">
        <v>51</v>
      </c>
      <c r="W439" s="71" t="s">
        <v>51</v>
      </c>
      <c r="X439" s="71" t="s">
        <v>51</v>
      </c>
      <c r="Y439" s="72" t="str">
        <f>IF((OR((AND('[1]PWS Information'!$E$10="CWS",U439="Single Family Residence",Q439="Lead")),
(AND('[1]PWS Information'!$E$10="CWS",U439="Multiple Family Residence",'[1]PWS Information'!$E$11="Yes",Q439="Lead")),
(AND('[1]PWS Information'!$E$10="NTNC",Q439="Lead")))),"Tier 1",
IF((OR((AND('[1]PWS Information'!$E$10="CWS",U439="Multiple Family Residence",'[1]PWS Information'!$E$11="No",Q439="Lead")),
(AND('[1]PWS Information'!$E$10="CWS",U439="Other",Q439="Lead")),
(AND('[1]PWS Information'!$E$10="CWS",U439="Building",Q439="Lead")))),"Tier 2",
IF((OR((AND('[1]PWS Information'!$E$10="CWS",U439="Single Family Residence",Q439="Galvanized Requiring Replacement")),
(AND('[1]PWS Information'!$E$10="CWS",U439="Single Family Residence",Q439="Galvanized Requiring Replacement",R439="Yes")),
(AND('[1]PWS Information'!$E$10="NTNC",Q439="Galvanized Requiring Replacement")),
(AND('[1]PWS Information'!$E$10="NTNC",U439="Single Family Residence",R439="Yes")))),"Tier 3",
IF((OR((AND('[1]PWS Information'!$E$10="CWS",U439="Single Family Residence",S439="Yes",Q439="Non-Lead", J439="Non-Lead - Copper",L439="Before 1989")),
(AND('[1]PWS Information'!$E$10="CWS",U439="Single Family Residence",S439="Yes",Q439="Non-Lead", N439="Non-Lead - Copper",O439="Before 1989")))),"Tier 4",
IF((OR((AND('[1]PWS Information'!$E$10="NTNC",Q439="Non-Lead")),
(AND('[1]PWS Information'!$E$10="CWS",Q439="Non-Lead",S439="")),
(AND('[1]PWS Information'!$E$10="CWS",Q439="Non-Lead",S439="No")),
(AND('[1]PWS Information'!$E$10="CWS",Q439="Non-Lead",S439="Don't Know")),
(AND('[1]PWS Information'!$E$10="CWS",Q439="Non-Lead", J439="Non-Lead - Copper", S439="Yes", L439="Between 1989 and 2014")),
(AND('[1]PWS Information'!$E$10="CWS",Q439="Non-Lead", J439="Non-Lead - Copper", S439="Yes", L439="After 2014")),
(AND('[1]PWS Information'!$E$10="CWS",Q439="Non-Lead", J439="Non-Lead - Copper", S439="Yes", L439="Unknown")),
(AND('[1]PWS Information'!$E$10="CWS",Q439="Non-Lead", N439="Non-Lead - Copper", S439="Yes", O439="Between 1989 and 2014")),
(AND('[1]PWS Information'!$E$10="CWS",Q439="Non-Lead", N439="Non-Lead - Copper", S439="Yes", O439="After 2014")),
(AND('[1]PWS Information'!$E$10="CWS",Q439="Non-Lead", N439="Non-Lead - Copper", S439="Yes", O439="Unknown")),
(AND('[1]PWS Information'!$E$10="CWS",Q439="Unknown")),
(AND('[1]PWS Information'!$E$10="NTNC",Q439="Unknown")))),"Tier 5",
"")))))</f>
        <v>Tier 5</v>
      </c>
      <c r="Z439" s="71"/>
      <c r="AA439" s="71"/>
    </row>
    <row r="440" spans="1:27" ht="57.6" x14ac:dyDescent="0.3">
      <c r="A440" s="1"/>
      <c r="B440" s="70">
        <v>3890748</v>
      </c>
      <c r="C440" s="73">
        <v>1</v>
      </c>
      <c r="D440" s="74" t="s">
        <v>241</v>
      </c>
      <c r="E440" s="74" t="s">
        <v>128</v>
      </c>
      <c r="F440" s="74">
        <v>78640</v>
      </c>
      <c r="G440" s="78">
        <v>5261686</v>
      </c>
      <c r="H440" s="63">
        <v>29.961668</v>
      </c>
      <c r="I440" s="64">
        <v>-97.778790000000001</v>
      </c>
      <c r="J440" s="65" t="s">
        <v>50</v>
      </c>
      <c r="K440" s="66" t="s">
        <v>51</v>
      </c>
      <c r="L440" s="62" t="s">
        <v>58</v>
      </c>
      <c r="M440" s="69"/>
      <c r="N440" s="65" t="s">
        <v>50</v>
      </c>
      <c r="O440" s="66" t="s">
        <v>58</v>
      </c>
      <c r="P440" s="69"/>
      <c r="Q440" s="55" t="str">
        <f t="shared" si="6"/>
        <v>Non-Lead</v>
      </c>
      <c r="R440" s="70" t="s">
        <v>51</v>
      </c>
      <c r="S440" s="70" t="s">
        <v>51</v>
      </c>
      <c r="T440" s="70"/>
      <c r="U440" s="71" t="s">
        <v>53</v>
      </c>
      <c r="V440" s="71" t="s">
        <v>51</v>
      </c>
      <c r="W440" s="71" t="s">
        <v>51</v>
      </c>
      <c r="X440" s="71" t="s">
        <v>51</v>
      </c>
      <c r="Y440" s="72" t="str">
        <f>IF((OR((AND('[1]PWS Information'!$E$10="CWS",U440="Single Family Residence",Q440="Lead")),
(AND('[1]PWS Information'!$E$10="CWS",U440="Multiple Family Residence",'[1]PWS Information'!$E$11="Yes",Q440="Lead")),
(AND('[1]PWS Information'!$E$10="NTNC",Q440="Lead")))),"Tier 1",
IF((OR((AND('[1]PWS Information'!$E$10="CWS",U440="Multiple Family Residence",'[1]PWS Information'!$E$11="No",Q440="Lead")),
(AND('[1]PWS Information'!$E$10="CWS",U440="Other",Q440="Lead")),
(AND('[1]PWS Information'!$E$10="CWS",U440="Building",Q440="Lead")))),"Tier 2",
IF((OR((AND('[1]PWS Information'!$E$10="CWS",U440="Single Family Residence",Q440="Galvanized Requiring Replacement")),
(AND('[1]PWS Information'!$E$10="CWS",U440="Single Family Residence",Q440="Galvanized Requiring Replacement",R440="Yes")),
(AND('[1]PWS Information'!$E$10="NTNC",Q440="Galvanized Requiring Replacement")),
(AND('[1]PWS Information'!$E$10="NTNC",U440="Single Family Residence",R440="Yes")))),"Tier 3",
IF((OR((AND('[1]PWS Information'!$E$10="CWS",U440="Single Family Residence",S440="Yes",Q440="Non-Lead", J440="Non-Lead - Copper",L440="Before 1989")),
(AND('[1]PWS Information'!$E$10="CWS",U440="Single Family Residence",S440="Yes",Q440="Non-Lead", N440="Non-Lead - Copper",O440="Before 1989")))),"Tier 4",
IF((OR((AND('[1]PWS Information'!$E$10="NTNC",Q440="Non-Lead")),
(AND('[1]PWS Information'!$E$10="CWS",Q440="Non-Lead",S440="")),
(AND('[1]PWS Information'!$E$10="CWS",Q440="Non-Lead",S440="No")),
(AND('[1]PWS Information'!$E$10="CWS",Q440="Non-Lead",S440="Don't Know")),
(AND('[1]PWS Information'!$E$10="CWS",Q440="Non-Lead", J440="Non-Lead - Copper", S440="Yes", L440="Between 1989 and 2014")),
(AND('[1]PWS Information'!$E$10="CWS",Q440="Non-Lead", J440="Non-Lead - Copper", S440="Yes", L440="After 2014")),
(AND('[1]PWS Information'!$E$10="CWS",Q440="Non-Lead", J440="Non-Lead - Copper", S440="Yes", L440="Unknown")),
(AND('[1]PWS Information'!$E$10="CWS",Q440="Non-Lead", N440="Non-Lead - Copper", S440="Yes", O440="Between 1989 and 2014")),
(AND('[1]PWS Information'!$E$10="CWS",Q440="Non-Lead", N440="Non-Lead - Copper", S440="Yes", O440="After 2014")),
(AND('[1]PWS Information'!$E$10="CWS",Q440="Non-Lead", N440="Non-Lead - Copper", S440="Yes", O440="Unknown")),
(AND('[1]PWS Information'!$E$10="CWS",Q440="Unknown")),
(AND('[1]PWS Information'!$E$10="NTNC",Q440="Unknown")))),"Tier 5",
"")))))</f>
        <v>Tier 5</v>
      </c>
      <c r="Z440" s="71"/>
      <c r="AA440" s="71"/>
    </row>
    <row r="441" spans="1:27" ht="57.6" x14ac:dyDescent="0.3">
      <c r="A441" s="1"/>
      <c r="B441" s="70">
        <v>16184983</v>
      </c>
      <c r="C441" s="73">
        <v>61</v>
      </c>
      <c r="D441" s="74" t="s">
        <v>241</v>
      </c>
      <c r="E441" s="74" t="s">
        <v>128</v>
      </c>
      <c r="F441" s="74">
        <v>78640</v>
      </c>
      <c r="G441" s="78"/>
      <c r="H441" s="63">
        <v>29.961295</v>
      </c>
      <c r="I441" s="64">
        <v>-97.778211999999996</v>
      </c>
      <c r="J441" s="65" t="s">
        <v>50</v>
      </c>
      <c r="K441" s="66" t="s">
        <v>51</v>
      </c>
      <c r="L441" s="62" t="s">
        <v>70</v>
      </c>
      <c r="M441" s="69"/>
      <c r="N441" s="65" t="s">
        <v>57</v>
      </c>
      <c r="O441" s="66" t="s">
        <v>70</v>
      </c>
      <c r="P441" s="69"/>
      <c r="Q441" s="55" t="str">
        <f t="shared" si="6"/>
        <v>Non-Lead</v>
      </c>
      <c r="R441" s="70" t="s">
        <v>51</v>
      </c>
      <c r="S441" s="70" t="s">
        <v>85</v>
      </c>
      <c r="T441" s="70"/>
      <c r="U441" s="71" t="s">
        <v>53</v>
      </c>
      <c r="V441" s="71" t="s">
        <v>51</v>
      </c>
      <c r="W441" s="71" t="s">
        <v>51</v>
      </c>
      <c r="X441" s="71" t="s">
        <v>51</v>
      </c>
      <c r="Y441" s="72" t="str">
        <f>IF((OR((AND('[1]PWS Information'!$E$10="CWS",U441="Single Family Residence",Q441="Lead")),
(AND('[1]PWS Information'!$E$10="CWS",U441="Multiple Family Residence",'[1]PWS Information'!$E$11="Yes",Q441="Lead")),
(AND('[1]PWS Information'!$E$10="NTNC",Q441="Lead")))),"Tier 1",
IF((OR((AND('[1]PWS Information'!$E$10="CWS",U441="Multiple Family Residence",'[1]PWS Information'!$E$11="No",Q441="Lead")),
(AND('[1]PWS Information'!$E$10="CWS",U441="Other",Q441="Lead")),
(AND('[1]PWS Information'!$E$10="CWS",U441="Building",Q441="Lead")))),"Tier 2",
IF((OR((AND('[1]PWS Information'!$E$10="CWS",U441="Single Family Residence",Q441="Galvanized Requiring Replacement")),
(AND('[1]PWS Information'!$E$10="CWS",U441="Single Family Residence",Q441="Galvanized Requiring Replacement",R441="Yes")),
(AND('[1]PWS Information'!$E$10="NTNC",Q441="Galvanized Requiring Replacement")),
(AND('[1]PWS Information'!$E$10="NTNC",U441="Single Family Residence",R441="Yes")))),"Tier 3",
IF((OR((AND('[1]PWS Information'!$E$10="CWS",U441="Single Family Residence",S441="Yes",Q441="Non-Lead", J441="Non-Lead - Copper",L441="Before 1989")),
(AND('[1]PWS Information'!$E$10="CWS",U441="Single Family Residence",S441="Yes",Q441="Non-Lead", N441="Non-Lead - Copper",O441="Before 1989")))),"Tier 4",
IF((OR((AND('[1]PWS Information'!$E$10="NTNC",Q441="Non-Lead")),
(AND('[1]PWS Information'!$E$10="CWS",Q441="Non-Lead",S441="")),
(AND('[1]PWS Information'!$E$10="CWS",Q441="Non-Lead",S441="No")),
(AND('[1]PWS Information'!$E$10="CWS",Q441="Non-Lead",S441="Don't Know")),
(AND('[1]PWS Information'!$E$10="CWS",Q441="Non-Lead", J441="Non-Lead - Copper", S441="Yes", L441="Between 1989 and 2014")),
(AND('[1]PWS Information'!$E$10="CWS",Q441="Non-Lead", J441="Non-Lead - Copper", S441="Yes", L441="After 2014")),
(AND('[1]PWS Information'!$E$10="CWS",Q441="Non-Lead", J441="Non-Lead - Copper", S441="Yes", L441="Unknown")),
(AND('[1]PWS Information'!$E$10="CWS",Q441="Non-Lead", N441="Non-Lead - Copper", S441="Yes", O441="Between 1989 and 2014")),
(AND('[1]PWS Information'!$E$10="CWS",Q441="Non-Lead", N441="Non-Lead - Copper", S441="Yes", O441="After 2014")),
(AND('[1]PWS Information'!$E$10="CWS",Q441="Non-Lead", N441="Non-Lead - Copper", S441="Yes", O441="Unknown")),
(AND('[1]PWS Information'!$E$10="CWS",Q441="Unknown")),
(AND('[1]PWS Information'!$E$10="NTNC",Q441="Unknown")))),"Tier 5",
"")))))</f>
        <v>Tier 5</v>
      </c>
      <c r="Z441" s="71"/>
      <c r="AA441" s="71"/>
    </row>
    <row r="442" spans="1:27" ht="57.6" x14ac:dyDescent="0.3">
      <c r="A442" s="17"/>
      <c r="B442" s="70">
        <v>12575962</v>
      </c>
      <c r="C442" s="73">
        <v>99</v>
      </c>
      <c r="D442" s="74" t="s">
        <v>241</v>
      </c>
      <c r="E442" s="74" t="s">
        <v>128</v>
      </c>
      <c r="F442" s="74">
        <v>78640</v>
      </c>
      <c r="G442" s="78"/>
      <c r="H442" s="63">
        <v>29.961023000000001</v>
      </c>
      <c r="I442" s="64">
        <v>-97.777800999999997</v>
      </c>
      <c r="J442" s="65" t="s">
        <v>50</v>
      </c>
      <c r="K442" s="66" t="s">
        <v>51</v>
      </c>
      <c r="L442" s="62" t="s">
        <v>58</v>
      </c>
      <c r="M442" s="69"/>
      <c r="N442" s="65" t="s">
        <v>50</v>
      </c>
      <c r="O442" s="66" t="s">
        <v>58</v>
      </c>
      <c r="P442" s="69"/>
      <c r="Q442" s="55" t="str">
        <f t="shared" si="6"/>
        <v>Non-Lead</v>
      </c>
      <c r="R442" s="70" t="s">
        <v>51</v>
      </c>
      <c r="S442" s="70" t="s">
        <v>51</v>
      </c>
      <c r="T442" s="70"/>
      <c r="U442" s="71" t="s">
        <v>53</v>
      </c>
      <c r="V442" s="71" t="s">
        <v>51</v>
      </c>
      <c r="W442" s="71" t="s">
        <v>51</v>
      </c>
      <c r="X442" s="71" t="s">
        <v>51</v>
      </c>
      <c r="Y442" s="72" t="str">
        <f>IF((OR((AND('[1]PWS Information'!$E$10="CWS",U442="Single Family Residence",Q442="Lead")),
(AND('[1]PWS Information'!$E$10="CWS",U442="Multiple Family Residence",'[1]PWS Information'!$E$11="Yes",Q442="Lead")),
(AND('[1]PWS Information'!$E$10="NTNC",Q442="Lead")))),"Tier 1",
IF((OR((AND('[1]PWS Information'!$E$10="CWS",U442="Multiple Family Residence",'[1]PWS Information'!$E$11="No",Q442="Lead")),
(AND('[1]PWS Information'!$E$10="CWS",U442="Other",Q442="Lead")),
(AND('[1]PWS Information'!$E$10="CWS",U442="Building",Q442="Lead")))),"Tier 2",
IF((OR((AND('[1]PWS Information'!$E$10="CWS",U442="Single Family Residence",Q442="Galvanized Requiring Replacement")),
(AND('[1]PWS Information'!$E$10="CWS",U442="Single Family Residence",Q442="Galvanized Requiring Replacement",R442="Yes")),
(AND('[1]PWS Information'!$E$10="NTNC",Q442="Galvanized Requiring Replacement")),
(AND('[1]PWS Information'!$E$10="NTNC",U442="Single Family Residence",R442="Yes")))),"Tier 3",
IF((OR((AND('[1]PWS Information'!$E$10="CWS",U442="Single Family Residence",S442="Yes",Q442="Non-Lead", J442="Non-Lead - Copper",L442="Before 1989")),
(AND('[1]PWS Information'!$E$10="CWS",U442="Single Family Residence",S442="Yes",Q442="Non-Lead", N442="Non-Lead - Copper",O442="Before 1989")))),"Tier 4",
IF((OR((AND('[1]PWS Information'!$E$10="NTNC",Q442="Non-Lead")),
(AND('[1]PWS Information'!$E$10="CWS",Q442="Non-Lead",S442="")),
(AND('[1]PWS Information'!$E$10="CWS",Q442="Non-Lead",S442="No")),
(AND('[1]PWS Information'!$E$10="CWS",Q442="Non-Lead",S442="Don't Know")),
(AND('[1]PWS Information'!$E$10="CWS",Q442="Non-Lead", J442="Non-Lead - Copper", S442="Yes", L442="Between 1989 and 2014")),
(AND('[1]PWS Information'!$E$10="CWS",Q442="Non-Lead", J442="Non-Lead - Copper", S442="Yes", L442="After 2014")),
(AND('[1]PWS Information'!$E$10="CWS",Q442="Non-Lead", J442="Non-Lead - Copper", S442="Yes", L442="Unknown")),
(AND('[1]PWS Information'!$E$10="CWS",Q442="Non-Lead", N442="Non-Lead - Copper", S442="Yes", O442="Between 1989 and 2014")),
(AND('[1]PWS Information'!$E$10="CWS",Q442="Non-Lead", N442="Non-Lead - Copper", S442="Yes", O442="After 2014")),
(AND('[1]PWS Information'!$E$10="CWS",Q442="Non-Lead", N442="Non-Lead - Copper", S442="Yes", O442="Unknown")),
(AND('[1]PWS Information'!$E$10="CWS",Q442="Unknown")),
(AND('[1]PWS Information'!$E$10="NTNC",Q442="Unknown")))),"Tier 5",
"")))))</f>
        <v>Tier 5</v>
      </c>
      <c r="Z442" s="71"/>
      <c r="AA442" s="71"/>
    </row>
    <row r="443" spans="1:27" ht="57.6" x14ac:dyDescent="0.3">
      <c r="A443" s="1"/>
      <c r="B443" s="70">
        <v>5199175</v>
      </c>
      <c r="C443" s="73">
        <v>109</v>
      </c>
      <c r="D443" s="74" t="s">
        <v>241</v>
      </c>
      <c r="E443" s="74" t="s">
        <v>49</v>
      </c>
      <c r="F443" s="74">
        <v>78640</v>
      </c>
      <c r="G443" s="78"/>
      <c r="H443" s="63">
        <v>29.960930000000001</v>
      </c>
      <c r="I443" s="64">
        <v>-97.777575999999996</v>
      </c>
      <c r="J443" s="65" t="s">
        <v>50</v>
      </c>
      <c r="K443" s="66" t="s">
        <v>51</v>
      </c>
      <c r="L443" s="62" t="s">
        <v>58</v>
      </c>
      <c r="M443" s="69"/>
      <c r="N443" s="65" t="s">
        <v>50</v>
      </c>
      <c r="O443" s="66" t="s">
        <v>58</v>
      </c>
      <c r="P443" s="69"/>
      <c r="Q443" s="55" t="str">
        <f t="shared" si="6"/>
        <v>Non-Lead</v>
      </c>
      <c r="R443" s="70" t="s">
        <v>51</v>
      </c>
      <c r="S443" s="70" t="s">
        <v>51</v>
      </c>
      <c r="T443" s="70"/>
      <c r="U443" s="71" t="s">
        <v>53</v>
      </c>
      <c r="V443" s="71" t="s">
        <v>51</v>
      </c>
      <c r="W443" s="71" t="s">
        <v>51</v>
      </c>
      <c r="X443" s="71" t="s">
        <v>51</v>
      </c>
      <c r="Y443" s="72" t="str">
        <f>IF((OR((AND('[1]PWS Information'!$E$10="CWS",U443="Single Family Residence",Q443="Lead")),
(AND('[1]PWS Information'!$E$10="CWS",U443="Multiple Family Residence",'[1]PWS Information'!$E$11="Yes",Q443="Lead")),
(AND('[1]PWS Information'!$E$10="NTNC",Q443="Lead")))),"Tier 1",
IF((OR((AND('[1]PWS Information'!$E$10="CWS",U443="Multiple Family Residence",'[1]PWS Information'!$E$11="No",Q443="Lead")),
(AND('[1]PWS Information'!$E$10="CWS",U443="Other",Q443="Lead")),
(AND('[1]PWS Information'!$E$10="CWS",U443="Building",Q443="Lead")))),"Tier 2",
IF((OR((AND('[1]PWS Information'!$E$10="CWS",U443="Single Family Residence",Q443="Galvanized Requiring Replacement")),
(AND('[1]PWS Information'!$E$10="CWS",U443="Single Family Residence",Q443="Galvanized Requiring Replacement",R443="Yes")),
(AND('[1]PWS Information'!$E$10="NTNC",Q443="Galvanized Requiring Replacement")),
(AND('[1]PWS Information'!$E$10="NTNC",U443="Single Family Residence",R443="Yes")))),"Tier 3",
IF((OR((AND('[1]PWS Information'!$E$10="CWS",U443="Single Family Residence",S443="Yes",Q443="Non-Lead", J443="Non-Lead - Copper",L443="Before 1989")),
(AND('[1]PWS Information'!$E$10="CWS",U443="Single Family Residence",S443="Yes",Q443="Non-Lead", N443="Non-Lead - Copper",O443="Before 1989")))),"Tier 4",
IF((OR((AND('[1]PWS Information'!$E$10="NTNC",Q443="Non-Lead")),
(AND('[1]PWS Information'!$E$10="CWS",Q443="Non-Lead",S443="")),
(AND('[1]PWS Information'!$E$10="CWS",Q443="Non-Lead",S443="No")),
(AND('[1]PWS Information'!$E$10="CWS",Q443="Non-Lead",S443="Don't Know")),
(AND('[1]PWS Information'!$E$10="CWS",Q443="Non-Lead", J443="Non-Lead - Copper", S443="Yes", L443="Between 1989 and 2014")),
(AND('[1]PWS Information'!$E$10="CWS",Q443="Non-Lead", J443="Non-Lead - Copper", S443="Yes", L443="After 2014")),
(AND('[1]PWS Information'!$E$10="CWS",Q443="Non-Lead", J443="Non-Lead - Copper", S443="Yes", L443="Unknown")),
(AND('[1]PWS Information'!$E$10="CWS",Q443="Non-Lead", N443="Non-Lead - Copper", S443="Yes", O443="Between 1989 and 2014")),
(AND('[1]PWS Information'!$E$10="CWS",Q443="Non-Lead", N443="Non-Lead - Copper", S443="Yes", O443="After 2014")),
(AND('[1]PWS Information'!$E$10="CWS",Q443="Non-Lead", N443="Non-Lead - Copper", S443="Yes", O443="Unknown")),
(AND('[1]PWS Information'!$E$10="CWS",Q443="Unknown")),
(AND('[1]PWS Information'!$E$10="NTNC",Q443="Unknown")))),"Tier 5",
"")))))</f>
        <v>Tier 5</v>
      </c>
      <c r="Z443" s="71"/>
      <c r="AA443" s="71"/>
    </row>
    <row r="444" spans="1:27" ht="57.6" x14ac:dyDescent="0.3">
      <c r="A444" s="1"/>
      <c r="B444" s="70">
        <v>12666447</v>
      </c>
      <c r="C444" s="73">
        <v>135</v>
      </c>
      <c r="D444" s="74" t="s">
        <v>241</v>
      </c>
      <c r="E444" s="74" t="s">
        <v>128</v>
      </c>
      <c r="F444" s="74">
        <v>78640</v>
      </c>
      <c r="G444" s="78"/>
      <c r="H444" s="63">
        <v>29.960957000000001</v>
      </c>
      <c r="I444" s="64">
        <v>-97.777055000000004</v>
      </c>
      <c r="J444" s="65" t="s">
        <v>50</v>
      </c>
      <c r="K444" s="66" t="s">
        <v>51</v>
      </c>
      <c r="L444" s="62" t="s">
        <v>70</v>
      </c>
      <c r="M444" s="69"/>
      <c r="N444" s="65" t="s">
        <v>50</v>
      </c>
      <c r="O444" s="66" t="s">
        <v>70</v>
      </c>
      <c r="P444" s="69"/>
      <c r="Q444" s="55" t="str">
        <f t="shared" si="6"/>
        <v>Non-Lead</v>
      </c>
      <c r="R444" s="70" t="s">
        <v>51</v>
      </c>
      <c r="S444" s="70" t="s">
        <v>51</v>
      </c>
      <c r="T444" s="70"/>
      <c r="U444" s="71" t="s">
        <v>53</v>
      </c>
      <c r="V444" s="71" t="s">
        <v>51</v>
      </c>
      <c r="W444" s="71" t="s">
        <v>51</v>
      </c>
      <c r="X444" s="71" t="s">
        <v>51</v>
      </c>
      <c r="Y444" s="72" t="str">
        <f>IF((OR((AND('[1]PWS Information'!$E$10="CWS",U444="Single Family Residence",Q444="Lead")),
(AND('[1]PWS Information'!$E$10="CWS",U444="Multiple Family Residence",'[1]PWS Information'!$E$11="Yes",Q444="Lead")),
(AND('[1]PWS Information'!$E$10="NTNC",Q444="Lead")))),"Tier 1",
IF((OR((AND('[1]PWS Information'!$E$10="CWS",U444="Multiple Family Residence",'[1]PWS Information'!$E$11="No",Q444="Lead")),
(AND('[1]PWS Information'!$E$10="CWS",U444="Other",Q444="Lead")),
(AND('[1]PWS Information'!$E$10="CWS",U444="Building",Q444="Lead")))),"Tier 2",
IF((OR((AND('[1]PWS Information'!$E$10="CWS",U444="Single Family Residence",Q444="Galvanized Requiring Replacement")),
(AND('[1]PWS Information'!$E$10="CWS",U444="Single Family Residence",Q444="Galvanized Requiring Replacement",R444="Yes")),
(AND('[1]PWS Information'!$E$10="NTNC",Q444="Galvanized Requiring Replacement")),
(AND('[1]PWS Information'!$E$10="NTNC",U444="Single Family Residence",R444="Yes")))),"Tier 3",
IF((OR((AND('[1]PWS Information'!$E$10="CWS",U444="Single Family Residence",S444="Yes",Q444="Non-Lead", J444="Non-Lead - Copper",L444="Before 1989")),
(AND('[1]PWS Information'!$E$10="CWS",U444="Single Family Residence",S444="Yes",Q444="Non-Lead", N444="Non-Lead - Copper",O444="Before 1989")))),"Tier 4",
IF((OR((AND('[1]PWS Information'!$E$10="NTNC",Q444="Non-Lead")),
(AND('[1]PWS Information'!$E$10="CWS",Q444="Non-Lead",S444="")),
(AND('[1]PWS Information'!$E$10="CWS",Q444="Non-Lead",S444="No")),
(AND('[1]PWS Information'!$E$10="CWS",Q444="Non-Lead",S444="Don't Know")),
(AND('[1]PWS Information'!$E$10="CWS",Q444="Non-Lead", J444="Non-Lead - Copper", S444="Yes", L444="Between 1989 and 2014")),
(AND('[1]PWS Information'!$E$10="CWS",Q444="Non-Lead", J444="Non-Lead - Copper", S444="Yes", L444="After 2014")),
(AND('[1]PWS Information'!$E$10="CWS",Q444="Non-Lead", J444="Non-Lead - Copper", S444="Yes", L444="Unknown")),
(AND('[1]PWS Information'!$E$10="CWS",Q444="Non-Lead", N444="Non-Lead - Copper", S444="Yes", O444="Between 1989 and 2014")),
(AND('[1]PWS Information'!$E$10="CWS",Q444="Non-Lead", N444="Non-Lead - Copper", S444="Yes", O444="After 2014")),
(AND('[1]PWS Information'!$E$10="CWS",Q444="Non-Lead", N444="Non-Lead - Copper", S444="Yes", O444="Unknown")),
(AND('[1]PWS Information'!$E$10="CWS",Q444="Unknown")),
(AND('[1]PWS Information'!$E$10="NTNC",Q444="Unknown")))),"Tier 5",
"")))))</f>
        <v>Tier 5</v>
      </c>
      <c r="Z444" s="71"/>
      <c r="AA444" s="71"/>
    </row>
    <row r="445" spans="1:27" ht="57.6" x14ac:dyDescent="0.3">
      <c r="A445" s="1"/>
      <c r="B445" s="70">
        <v>1537025</v>
      </c>
      <c r="C445" s="73">
        <v>175</v>
      </c>
      <c r="D445" s="74" t="s">
        <v>241</v>
      </c>
      <c r="E445" s="74" t="s">
        <v>49</v>
      </c>
      <c r="F445" s="74">
        <v>78640</v>
      </c>
      <c r="G445" s="78">
        <v>16201595</v>
      </c>
      <c r="H445" s="63">
        <v>29.960547999999999</v>
      </c>
      <c r="I445" s="64">
        <v>-97.776469000000006</v>
      </c>
      <c r="J445" s="65" t="s">
        <v>50</v>
      </c>
      <c r="K445" s="66" t="s">
        <v>51</v>
      </c>
      <c r="L445" s="62" t="s">
        <v>58</v>
      </c>
      <c r="M445" s="69"/>
      <c r="N445" s="65" t="s">
        <v>50</v>
      </c>
      <c r="O445" s="66" t="s">
        <v>58</v>
      </c>
      <c r="P445" s="69"/>
      <c r="Q445" s="55" t="str">
        <f t="shared" si="6"/>
        <v>Non-Lead</v>
      </c>
      <c r="R445" s="70" t="s">
        <v>51</v>
      </c>
      <c r="S445" s="70" t="s">
        <v>51</v>
      </c>
      <c r="T445" s="70"/>
      <c r="U445" s="71" t="s">
        <v>53</v>
      </c>
      <c r="V445" s="71" t="s">
        <v>51</v>
      </c>
      <c r="W445" s="71" t="s">
        <v>51</v>
      </c>
      <c r="X445" s="71" t="s">
        <v>51</v>
      </c>
      <c r="Y445" s="72" t="str">
        <f>IF((OR((AND('[1]PWS Information'!$E$10="CWS",U445="Single Family Residence",Q445="Lead")),
(AND('[1]PWS Information'!$E$10="CWS",U445="Multiple Family Residence",'[1]PWS Information'!$E$11="Yes",Q445="Lead")),
(AND('[1]PWS Information'!$E$10="NTNC",Q445="Lead")))),"Tier 1",
IF((OR((AND('[1]PWS Information'!$E$10="CWS",U445="Multiple Family Residence",'[1]PWS Information'!$E$11="No",Q445="Lead")),
(AND('[1]PWS Information'!$E$10="CWS",U445="Other",Q445="Lead")),
(AND('[1]PWS Information'!$E$10="CWS",U445="Building",Q445="Lead")))),"Tier 2",
IF((OR((AND('[1]PWS Information'!$E$10="CWS",U445="Single Family Residence",Q445="Galvanized Requiring Replacement")),
(AND('[1]PWS Information'!$E$10="CWS",U445="Single Family Residence",Q445="Galvanized Requiring Replacement",R445="Yes")),
(AND('[1]PWS Information'!$E$10="NTNC",Q445="Galvanized Requiring Replacement")),
(AND('[1]PWS Information'!$E$10="NTNC",U445="Single Family Residence",R445="Yes")))),"Tier 3",
IF((OR((AND('[1]PWS Information'!$E$10="CWS",U445="Single Family Residence",S445="Yes",Q445="Non-Lead", J445="Non-Lead - Copper",L445="Before 1989")),
(AND('[1]PWS Information'!$E$10="CWS",U445="Single Family Residence",S445="Yes",Q445="Non-Lead", N445="Non-Lead - Copper",O445="Before 1989")))),"Tier 4",
IF((OR((AND('[1]PWS Information'!$E$10="NTNC",Q445="Non-Lead")),
(AND('[1]PWS Information'!$E$10="CWS",Q445="Non-Lead",S445="")),
(AND('[1]PWS Information'!$E$10="CWS",Q445="Non-Lead",S445="No")),
(AND('[1]PWS Information'!$E$10="CWS",Q445="Non-Lead",S445="Don't Know")),
(AND('[1]PWS Information'!$E$10="CWS",Q445="Non-Lead", J445="Non-Lead - Copper", S445="Yes", L445="Between 1989 and 2014")),
(AND('[1]PWS Information'!$E$10="CWS",Q445="Non-Lead", J445="Non-Lead - Copper", S445="Yes", L445="After 2014")),
(AND('[1]PWS Information'!$E$10="CWS",Q445="Non-Lead", J445="Non-Lead - Copper", S445="Yes", L445="Unknown")),
(AND('[1]PWS Information'!$E$10="CWS",Q445="Non-Lead", N445="Non-Lead - Copper", S445="Yes", O445="Between 1989 and 2014")),
(AND('[1]PWS Information'!$E$10="CWS",Q445="Non-Lead", N445="Non-Lead - Copper", S445="Yes", O445="After 2014")),
(AND('[1]PWS Information'!$E$10="CWS",Q445="Non-Lead", N445="Non-Lead - Copper", S445="Yes", O445="Unknown")),
(AND('[1]PWS Information'!$E$10="CWS",Q445="Unknown")),
(AND('[1]PWS Information'!$E$10="NTNC",Q445="Unknown")))),"Tier 5",
"")))))</f>
        <v>Tier 5</v>
      </c>
      <c r="Z445" s="71"/>
      <c r="AA445" s="71"/>
    </row>
    <row r="446" spans="1:27" ht="57.6" x14ac:dyDescent="0.3">
      <c r="A446" s="17"/>
      <c r="B446" s="70">
        <v>16242283</v>
      </c>
      <c r="C446" s="73">
        <v>275</v>
      </c>
      <c r="D446" s="74" t="s">
        <v>241</v>
      </c>
      <c r="E446" s="74" t="s">
        <v>128</v>
      </c>
      <c r="F446" s="74">
        <v>78640</v>
      </c>
      <c r="G446" s="78"/>
      <c r="H446" s="63">
        <v>29.959976000000001</v>
      </c>
      <c r="I446" s="64">
        <v>-97.775022000000007</v>
      </c>
      <c r="J446" s="65" t="s">
        <v>50</v>
      </c>
      <c r="K446" s="66" t="s">
        <v>51</v>
      </c>
      <c r="L446" s="62" t="s">
        <v>58</v>
      </c>
      <c r="M446" s="69"/>
      <c r="N446" s="65" t="s">
        <v>50</v>
      </c>
      <c r="O446" s="66" t="s">
        <v>58</v>
      </c>
      <c r="P446" s="69"/>
      <c r="Q446" s="55" t="str">
        <f t="shared" si="6"/>
        <v>Non-Lead</v>
      </c>
      <c r="R446" s="70" t="s">
        <v>51</v>
      </c>
      <c r="S446" s="70" t="s">
        <v>51</v>
      </c>
      <c r="T446" s="70"/>
      <c r="U446" s="71" t="s">
        <v>53</v>
      </c>
      <c r="V446" s="71" t="s">
        <v>51</v>
      </c>
      <c r="W446" s="71" t="s">
        <v>51</v>
      </c>
      <c r="X446" s="71" t="s">
        <v>51</v>
      </c>
      <c r="Y446" s="72" t="str">
        <f>IF((OR((AND('[1]PWS Information'!$E$10="CWS",U446="Single Family Residence",Q446="Lead")),
(AND('[1]PWS Information'!$E$10="CWS",U446="Multiple Family Residence",'[1]PWS Information'!$E$11="Yes",Q446="Lead")),
(AND('[1]PWS Information'!$E$10="NTNC",Q446="Lead")))),"Tier 1",
IF((OR((AND('[1]PWS Information'!$E$10="CWS",U446="Multiple Family Residence",'[1]PWS Information'!$E$11="No",Q446="Lead")),
(AND('[1]PWS Information'!$E$10="CWS",U446="Other",Q446="Lead")),
(AND('[1]PWS Information'!$E$10="CWS",U446="Building",Q446="Lead")))),"Tier 2",
IF((OR((AND('[1]PWS Information'!$E$10="CWS",U446="Single Family Residence",Q446="Galvanized Requiring Replacement")),
(AND('[1]PWS Information'!$E$10="CWS",U446="Single Family Residence",Q446="Galvanized Requiring Replacement",R446="Yes")),
(AND('[1]PWS Information'!$E$10="NTNC",Q446="Galvanized Requiring Replacement")),
(AND('[1]PWS Information'!$E$10="NTNC",U446="Single Family Residence",R446="Yes")))),"Tier 3",
IF((OR((AND('[1]PWS Information'!$E$10="CWS",U446="Single Family Residence",S446="Yes",Q446="Non-Lead", J446="Non-Lead - Copper",L446="Before 1989")),
(AND('[1]PWS Information'!$E$10="CWS",U446="Single Family Residence",S446="Yes",Q446="Non-Lead", N446="Non-Lead - Copper",O446="Before 1989")))),"Tier 4",
IF((OR((AND('[1]PWS Information'!$E$10="NTNC",Q446="Non-Lead")),
(AND('[1]PWS Information'!$E$10="CWS",Q446="Non-Lead",S446="")),
(AND('[1]PWS Information'!$E$10="CWS",Q446="Non-Lead",S446="No")),
(AND('[1]PWS Information'!$E$10="CWS",Q446="Non-Lead",S446="Don't Know")),
(AND('[1]PWS Information'!$E$10="CWS",Q446="Non-Lead", J446="Non-Lead - Copper", S446="Yes", L446="Between 1989 and 2014")),
(AND('[1]PWS Information'!$E$10="CWS",Q446="Non-Lead", J446="Non-Lead - Copper", S446="Yes", L446="After 2014")),
(AND('[1]PWS Information'!$E$10="CWS",Q446="Non-Lead", J446="Non-Lead - Copper", S446="Yes", L446="Unknown")),
(AND('[1]PWS Information'!$E$10="CWS",Q446="Non-Lead", N446="Non-Lead - Copper", S446="Yes", O446="Between 1989 and 2014")),
(AND('[1]PWS Information'!$E$10="CWS",Q446="Non-Lead", N446="Non-Lead - Copper", S446="Yes", O446="After 2014")),
(AND('[1]PWS Information'!$E$10="CWS",Q446="Non-Lead", N446="Non-Lead - Copper", S446="Yes", O446="Unknown")),
(AND('[1]PWS Information'!$E$10="CWS",Q446="Unknown")),
(AND('[1]PWS Information'!$E$10="NTNC",Q446="Unknown")))),"Tier 5",
"")))))</f>
        <v>Tier 5</v>
      </c>
      <c r="Z446" s="71"/>
      <c r="AA446" s="71"/>
    </row>
    <row r="447" spans="1:27" ht="57.6" x14ac:dyDescent="0.3">
      <c r="A447" s="1"/>
      <c r="B447" s="70">
        <v>3981455</v>
      </c>
      <c r="C447" s="73">
        <v>205</v>
      </c>
      <c r="D447" s="74" t="s">
        <v>241</v>
      </c>
      <c r="E447" s="74" t="s">
        <v>128</v>
      </c>
      <c r="F447" s="74">
        <v>78640</v>
      </c>
      <c r="G447" s="78" t="s">
        <v>242</v>
      </c>
      <c r="H447" s="63">
        <v>29.9605</v>
      </c>
      <c r="I447" s="64">
        <v>-97.775861111111098</v>
      </c>
      <c r="J447" s="65" t="s">
        <v>50</v>
      </c>
      <c r="K447" s="66" t="s">
        <v>51</v>
      </c>
      <c r="L447" s="62" t="s">
        <v>58</v>
      </c>
      <c r="M447" s="69"/>
      <c r="N447" s="65" t="s">
        <v>50</v>
      </c>
      <c r="O447" s="66" t="s">
        <v>58</v>
      </c>
      <c r="P447" s="69"/>
      <c r="Q447" s="55" t="str">
        <f t="shared" si="6"/>
        <v>Non-Lead</v>
      </c>
      <c r="R447" s="70" t="s">
        <v>51</v>
      </c>
      <c r="S447" s="70" t="s">
        <v>51</v>
      </c>
      <c r="T447" s="70"/>
      <c r="U447" s="71" t="s">
        <v>53</v>
      </c>
      <c r="V447" s="71" t="s">
        <v>51</v>
      </c>
      <c r="W447" s="71" t="s">
        <v>51</v>
      </c>
      <c r="X447" s="71" t="s">
        <v>51</v>
      </c>
      <c r="Y447" s="72" t="str">
        <f>IF((OR((AND('[1]PWS Information'!$E$10="CWS",U447="Single Family Residence",Q447="Lead")),
(AND('[1]PWS Information'!$E$10="CWS",U447="Multiple Family Residence",'[1]PWS Information'!$E$11="Yes",Q447="Lead")),
(AND('[1]PWS Information'!$E$10="NTNC",Q447="Lead")))),"Tier 1",
IF((OR((AND('[1]PWS Information'!$E$10="CWS",U447="Multiple Family Residence",'[1]PWS Information'!$E$11="No",Q447="Lead")),
(AND('[1]PWS Information'!$E$10="CWS",U447="Other",Q447="Lead")),
(AND('[1]PWS Information'!$E$10="CWS",U447="Building",Q447="Lead")))),"Tier 2",
IF((OR((AND('[1]PWS Information'!$E$10="CWS",U447="Single Family Residence",Q447="Galvanized Requiring Replacement")),
(AND('[1]PWS Information'!$E$10="CWS",U447="Single Family Residence",Q447="Galvanized Requiring Replacement",R447="Yes")),
(AND('[1]PWS Information'!$E$10="NTNC",Q447="Galvanized Requiring Replacement")),
(AND('[1]PWS Information'!$E$10="NTNC",U447="Single Family Residence",R447="Yes")))),"Tier 3",
IF((OR((AND('[1]PWS Information'!$E$10="CWS",U447="Single Family Residence",S447="Yes",Q447="Non-Lead", J447="Non-Lead - Copper",L447="Before 1989")),
(AND('[1]PWS Information'!$E$10="CWS",U447="Single Family Residence",S447="Yes",Q447="Non-Lead", N447="Non-Lead - Copper",O447="Before 1989")))),"Tier 4",
IF((OR((AND('[1]PWS Information'!$E$10="NTNC",Q447="Non-Lead")),
(AND('[1]PWS Information'!$E$10="CWS",Q447="Non-Lead",S447="")),
(AND('[1]PWS Information'!$E$10="CWS",Q447="Non-Lead",S447="No")),
(AND('[1]PWS Information'!$E$10="CWS",Q447="Non-Lead",S447="Don't Know")),
(AND('[1]PWS Information'!$E$10="CWS",Q447="Non-Lead", J447="Non-Lead - Copper", S447="Yes", L447="Between 1989 and 2014")),
(AND('[1]PWS Information'!$E$10="CWS",Q447="Non-Lead", J447="Non-Lead - Copper", S447="Yes", L447="After 2014")),
(AND('[1]PWS Information'!$E$10="CWS",Q447="Non-Lead", J447="Non-Lead - Copper", S447="Yes", L447="Unknown")),
(AND('[1]PWS Information'!$E$10="CWS",Q447="Non-Lead", N447="Non-Lead - Copper", S447="Yes", O447="Between 1989 and 2014")),
(AND('[1]PWS Information'!$E$10="CWS",Q447="Non-Lead", N447="Non-Lead - Copper", S447="Yes", O447="After 2014")),
(AND('[1]PWS Information'!$E$10="CWS",Q447="Non-Lead", N447="Non-Lead - Copper", S447="Yes", O447="Unknown")),
(AND('[1]PWS Information'!$E$10="CWS",Q447="Unknown")),
(AND('[1]PWS Information'!$E$10="NTNC",Q447="Unknown")))),"Tier 5",
"")))))</f>
        <v>Tier 5</v>
      </c>
      <c r="Z447" s="71"/>
      <c r="AA447" s="71"/>
    </row>
    <row r="448" spans="1:27" ht="57.6" x14ac:dyDescent="0.3">
      <c r="A448" s="1"/>
      <c r="B448" s="70">
        <v>12665207</v>
      </c>
      <c r="C448" s="73">
        <v>145</v>
      </c>
      <c r="D448" s="74" t="s">
        <v>241</v>
      </c>
      <c r="E448" s="74" t="s">
        <v>128</v>
      </c>
      <c r="F448" s="74">
        <v>78640</v>
      </c>
      <c r="G448" s="78"/>
      <c r="H448" s="63">
        <v>29.960699000000002</v>
      </c>
      <c r="I448" s="64">
        <v>-97.776743999999994</v>
      </c>
      <c r="J448" s="65" t="s">
        <v>50</v>
      </c>
      <c r="K448" s="66" t="s">
        <v>51</v>
      </c>
      <c r="L448" s="62" t="s">
        <v>58</v>
      </c>
      <c r="M448" s="69"/>
      <c r="N448" s="65" t="s">
        <v>50</v>
      </c>
      <c r="O448" s="66" t="s">
        <v>58</v>
      </c>
      <c r="P448" s="69"/>
      <c r="Q448" s="55" t="str">
        <f t="shared" si="6"/>
        <v>Non-Lead</v>
      </c>
      <c r="R448" s="70" t="s">
        <v>51</v>
      </c>
      <c r="S448" s="70" t="s">
        <v>51</v>
      </c>
      <c r="T448" s="70"/>
      <c r="U448" s="71" t="s">
        <v>53</v>
      </c>
      <c r="V448" s="71" t="s">
        <v>51</v>
      </c>
      <c r="W448" s="71" t="s">
        <v>51</v>
      </c>
      <c r="X448" s="71" t="s">
        <v>51</v>
      </c>
      <c r="Y448" s="72" t="str">
        <f>IF((OR((AND('[1]PWS Information'!$E$10="CWS",U448="Single Family Residence",Q448="Lead")),
(AND('[1]PWS Information'!$E$10="CWS",U448="Multiple Family Residence",'[1]PWS Information'!$E$11="Yes",Q448="Lead")),
(AND('[1]PWS Information'!$E$10="NTNC",Q448="Lead")))),"Tier 1",
IF((OR((AND('[1]PWS Information'!$E$10="CWS",U448="Multiple Family Residence",'[1]PWS Information'!$E$11="No",Q448="Lead")),
(AND('[1]PWS Information'!$E$10="CWS",U448="Other",Q448="Lead")),
(AND('[1]PWS Information'!$E$10="CWS",U448="Building",Q448="Lead")))),"Tier 2",
IF((OR((AND('[1]PWS Information'!$E$10="CWS",U448="Single Family Residence",Q448="Galvanized Requiring Replacement")),
(AND('[1]PWS Information'!$E$10="CWS",U448="Single Family Residence",Q448="Galvanized Requiring Replacement",R448="Yes")),
(AND('[1]PWS Information'!$E$10="NTNC",Q448="Galvanized Requiring Replacement")),
(AND('[1]PWS Information'!$E$10="NTNC",U448="Single Family Residence",R448="Yes")))),"Tier 3",
IF((OR((AND('[1]PWS Information'!$E$10="CWS",U448="Single Family Residence",S448="Yes",Q448="Non-Lead", J448="Non-Lead - Copper",L448="Before 1989")),
(AND('[1]PWS Information'!$E$10="CWS",U448="Single Family Residence",S448="Yes",Q448="Non-Lead", N448="Non-Lead - Copper",O448="Before 1989")))),"Tier 4",
IF((OR((AND('[1]PWS Information'!$E$10="NTNC",Q448="Non-Lead")),
(AND('[1]PWS Information'!$E$10="CWS",Q448="Non-Lead",S448="")),
(AND('[1]PWS Information'!$E$10="CWS",Q448="Non-Lead",S448="No")),
(AND('[1]PWS Information'!$E$10="CWS",Q448="Non-Lead",S448="Don't Know")),
(AND('[1]PWS Information'!$E$10="CWS",Q448="Non-Lead", J448="Non-Lead - Copper", S448="Yes", L448="Between 1989 and 2014")),
(AND('[1]PWS Information'!$E$10="CWS",Q448="Non-Lead", J448="Non-Lead - Copper", S448="Yes", L448="After 2014")),
(AND('[1]PWS Information'!$E$10="CWS",Q448="Non-Lead", J448="Non-Lead - Copper", S448="Yes", L448="Unknown")),
(AND('[1]PWS Information'!$E$10="CWS",Q448="Non-Lead", N448="Non-Lead - Copper", S448="Yes", O448="Between 1989 and 2014")),
(AND('[1]PWS Information'!$E$10="CWS",Q448="Non-Lead", N448="Non-Lead - Copper", S448="Yes", O448="After 2014")),
(AND('[1]PWS Information'!$E$10="CWS",Q448="Non-Lead", N448="Non-Lead - Copper", S448="Yes", O448="Unknown")),
(AND('[1]PWS Information'!$E$10="CWS",Q448="Unknown")),
(AND('[1]PWS Information'!$E$10="NTNC",Q448="Unknown")))),"Tier 5",
"")))))</f>
        <v>Tier 5</v>
      </c>
      <c r="Z448" s="71"/>
      <c r="AA448" s="71"/>
    </row>
    <row r="449" spans="1:27" ht="57.6" x14ac:dyDescent="0.3">
      <c r="A449" s="1"/>
      <c r="B449" s="70">
        <v>12657884</v>
      </c>
      <c r="C449" s="73">
        <v>244</v>
      </c>
      <c r="D449" s="74" t="s">
        <v>241</v>
      </c>
      <c r="E449" s="74" t="s">
        <v>49</v>
      </c>
      <c r="F449" s="74">
        <v>78640</v>
      </c>
      <c r="G449" s="78"/>
      <c r="H449" s="63">
        <v>29.960815</v>
      </c>
      <c r="I449" s="64">
        <v>-97.775169000000005</v>
      </c>
      <c r="J449" s="65" t="s">
        <v>50</v>
      </c>
      <c r="K449" s="66" t="s">
        <v>51</v>
      </c>
      <c r="L449" s="62" t="s">
        <v>58</v>
      </c>
      <c r="M449" s="69"/>
      <c r="N449" s="65" t="s">
        <v>50</v>
      </c>
      <c r="O449" s="66" t="s">
        <v>70</v>
      </c>
      <c r="P449" s="69"/>
      <c r="Q449" s="55" t="str">
        <f t="shared" si="6"/>
        <v>Non-Lead</v>
      </c>
      <c r="R449" s="70" t="s">
        <v>51</v>
      </c>
      <c r="S449" s="70" t="s">
        <v>51</v>
      </c>
      <c r="T449" s="70"/>
      <c r="U449" s="71" t="s">
        <v>53</v>
      </c>
      <c r="V449" s="71" t="s">
        <v>51</v>
      </c>
      <c r="W449" s="71" t="s">
        <v>51</v>
      </c>
      <c r="X449" s="71" t="s">
        <v>51</v>
      </c>
      <c r="Y449" s="72" t="str">
        <f>IF((OR((AND('[1]PWS Information'!$E$10="CWS",U449="Single Family Residence",Q449="Lead")),
(AND('[1]PWS Information'!$E$10="CWS",U449="Multiple Family Residence",'[1]PWS Information'!$E$11="Yes",Q449="Lead")),
(AND('[1]PWS Information'!$E$10="NTNC",Q449="Lead")))),"Tier 1",
IF((OR((AND('[1]PWS Information'!$E$10="CWS",U449="Multiple Family Residence",'[1]PWS Information'!$E$11="No",Q449="Lead")),
(AND('[1]PWS Information'!$E$10="CWS",U449="Other",Q449="Lead")),
(AND('[1]PWS Information'!$E$10="CWS",U449="Building",Q449="Lead")))),"Tier 2",
IF((OR((AND('[1]PWS Information'!$E$10="CWS",U449="Single Family Residence",Q449="Galvanized Requiring Replacement")),
(AND('[1]PWS Information'!$E$10="CWS",U449="Single Family Residence",Q449="Galvanized Requiring Replacement",R449="Yes")),
(AND('[1]PWS Information'!$E$10="NTNC",Q449="Galvanized Requiring Replacement")),
(AND('[1]PWS Information'!$E$10="NTNC",U449="Single Family Residence",R449="Yes")))),"Tier 3",
IF((OR((AND('[1]PWS Information'!$E$10="CWS",U449="Single Family Residence",S449="Yes",Q449="Non-Lead", J449="Non-Lead - Copper",L449="Before 1989")),
(AND('[1]PWS Information'!$E$10="CWS",U449="Single Family Residence",S449="Yes",Q449="Non-Lead", N449="Non-Lead - Copper",O449="Before 1989")))),"Tier 4",
IF((OR((AND('[1]PWS Information'!$E$10="NTNC",Q449="Non-Lead")),
(AND('[1]PWS Information'!$E$10="CWS",Q449="Non-Lead",S449="")),
(AND('[1]PWS Information'!$E$10="CWS",Q449="Non-Lead",S449="No")),
(AND('[1]PWS Information'!$E$10="CWS",Q449="Non-Lead",S449="Don't Know")),
(AND('[1]PWS Information'!$E$10="CWS",Q449="Non-Lead", J449="Non-Lead - Copper", S449="Yes", L449="Between 1989 and 2014")),
(AND('[1]PWS Information'!$E$10="CWS",Q449="Non-Lead", J449="Non-Lead - Copper", S449="Yes", L449="After 2014")),
(AND('[1]PWS Information'!$E$10="CWS",Q449="Non-Lead", J449="Non-Lead - Copper", S449="Yes", L449="Unknown")),
(AND('[1]PWS Information'!$E$10="CWS",Q449="Non-Lead", N449="Non-Lead - Copper", S449="Yes", O449="Between 1989 and 2014")),
(AND('[1]PWS Information'!$E$10="CWS",Q449="Non-Lead", N449="Non-Lead - Copper", S449="Yes", O449="After 2014")),
(AND('[1]PWS Information'!$E$10="CWS",Q449="Non-Lead", N449="Non-Lead - Copper", S449="Yes", O449="Unknown")),
(AND('[1]PWS Information'!$E$10="CWS",Q449="Unknown")),
(AND('[1]PWS Information'!$E$10="NTNC",Q449="Unknown")))),"Tier 5",
"")))))</f>
        <v>Tier 5</v>
      </c>
      <c r="Z449" s="71"/>
      <c r="AA449" s="71"/>
    </row>
    <row r="450" spans="1:27" ht="57.6" x14ac:dyDescent="0.3">
      <c r="A450" s="17"/>
      <c r="B450" s="80">
        <v>12537532</v>
      </c>
      <c r="C450" s="73">
        <v>206</v>
      </c>
      <c r="D450" s="74" t="s">
        <v>241</v>
      </c>
      <c r="E450" s="74" t="s">
        <v>49</v>
      </c>
      <c r="F450" s="74">
        <v>78640</v>
      </c>
      <c r="G450" s="78"/>
      <c r="H450" s="63">
        <v>29.961107999999999</v>
      </c>
      <c r="I450" s="64">
        <v>-97.775533999999993</v>
      </c>
      <c r="J450" s="65" t="s">
        <v>50</v>
      </c>
      <c r="K450" s="66" t="s">
        <v>51</v>
      </c>
      <c r="L450" s="62" t="s">
        <v>58</v>
      </c>
      <c r="M450" s="69"/>
      <c r="N450" s="65" t="s">
        <v>50</v>
      </c>
      <c r="O450" s="66" t="s">
        <v>70</v>
      </c>
      <c r="P450" s="69"/>
      <c r="Q450" s="55" t="str">
        <f t="shared" si="6"/>
        <v>Non-Lead</v>
      </c>
      <c r="R450" s="70" t="s">
        <v>51</v>
      </c>
      <c r="S450" s="70" t="s">
        <v>51</v>
      </c>
      <c r="T450" s="70"/>
      <c r="U450" s="71" t="s">
        <v>53</v>
      </c>
      <c r="V450" s="71" t="s">
        <v>51</v>
      </c>
      <c r="W450" s="71" t="s">
        <v>51</v>
      </c>
      <c r="X450" s="71" t="s">
        <v>51</v>
      </c>
      <c r="Y450" s="72" t="str">
        <f>IF((OR((AND('[1]PWS Information'!$E$10="CWS",U450="Single Family Residence",Q450="Lead")),
(AND('[1]PWS Information'!$E$10="CWS",U450="Multiple Family Residence",'[1]PWS Information'!$E$11="Yes",Q450="Lead")),
(AND('[1]PWS Information'!$E$10="NTNC",Q450="Lead")))),"Tier 1",
IF((OR((AND('[1]PWS Information'!$E$10="CWS",U450="Multiple Family Residence",'[1]PWS Information'!$E$11="No",Q450="Lead")),
(AND('[1]PWS Information'!$E$10="CWS",U450="Other",Q450="Lead")),
(AND('[1]PWS Information'!$E$10="CWS",U450="Building",Q450="Lead")))),"Tier 2",
IF((OR((AND('[1]PWS Information'!$E$10="CWS",U450="Single Family Residence",Q450="Galvanized Requiring Replacement")),
(AND('[1]PWS Information'!$E$10="CWS",U450="Single Family Residence",Q450="Galvanized Requiring Replacement",R450="Yes")),
(AND('[1]PWS Information'!$E$10="NTNC",Q450="Galvanized Requiring Replacement")),
(AND('[1]PWS Information'!$E$10="NTNC",U450="Single Family Residence",R450="Yes")))),"Tier 3",
IF((OR((AND('[1]PWS Information'!$E$10="CWS",U450="Single Family Residence",S450="Yes",Q450="Non-Lead", J450="Non-Lead - Copper",L450="Before 1989")),
(AND('[1]PWS Information'!$E$10="CWS",U450="Single Family Residence",S450="Yes",Q450="Non-Lead", N450="Non-Lead - Copper",O450="Before 1989")))),"Tier 4",
IF((OR((AND('[1]PWS Information'!$E$10="NTNC",Q450="Non-Lead")),
(AND('[1]PWS Information'!$E$10="CWS",Q450="Non-Lead",S450="")),
(AND('[1]PWS Information'!$E$10="CWS",Q450="Non-Lead",S450="No")),
(AND('[1]PWS Information'!$E$10="CWS",Q450="Non-Lead",S450="Don't Know")),
(AND('[1]PWS Information'!$E$10="CWS",Q450="Non-Lead", J450="Non-Lead - Copper", S450="Yes", L450="Between 1989 and 2014")),
(AND('[1]PWS Information'!$E$10="CWS",Q450="Non-Lead", J450="Non-Lead - Copper", S450="Yes", L450="After 2014")),
(AND('[1]PWS Information'!$E$10="CWS",Q450="Non-Lead", J450="Non-Lead - Copper", S450="Yes", L450="Unknown")),
(AND('[1]PWS Information'!$E$10="CWS",Q450="Non-Lead", N450="Non-Lead - Copper", S450="Yes", O450="Between 1989 and 2014")),
(AND('[1]PWS Information'!$E$10="CWS",Q450="Non-Lead", N450="Non-Lead - Copper", S450="Yes", O450="After 2014")),
(AND('[1]PWS Information'!$E$10="CWS",Q450="Non-Lead", N450="Non-Lead - Copper", S450="Yes", O450="Unknown")),
(AND('[1]PWS Information'!$E$10="CWS",Q450="Unknown")),
(AND('[1]PWS Information'!$E$10="NTNC",Q450="Unknown")))),"Tier 5",
"")))))</f>
        <v>Tier 5</v>
      </c>
      <c r="Z450" s="71"/>
      <c r="AA450" s="71"/>
    </row>
    <row r="451" spans="1:27" ht="57.6" x14ac:dyDescent="0.3">
      <c r="A451" s="1"/>
      <c r="B451" s="70">
        <v>12664507</v>
      </c>
      <c r="C451" s="73">
        <v>245</v>
      </c>
      <c r="D451" s="74" t="s">
        <v>241</v>
      </c>
      <c r="E451" s="74" t="s">
        <v>128</v>
      </c>
      <c r="F451" s="74">
        <v>78640</v>
      </c>
      <c r="G451" s="78"/>
      <c r="H451" s="63">
        <v>29.960252000000001</v>
      </c>
      <c r="I451" s="64">
        <v>-97.775396999999998</v>
      </c>
      <c r="J451" s="65" t="s">
        <v>50</v>
      </c>
      <c r="K451" s="66" t="s">
        <v>51</v>
      </c>
      <c r="L451" s="62" t="s">
        <v>58</v>
      </c>
      <c r="M451" s="69"/>
      <c r="N451" s="65" t="s">
        <v>50</v>
      </c>
      <c r="O451" s="66" t="s">
        <v>58</v>
      </c>
      <c r="P451" s="69"/>
      <c r="Q451" s="55" t="str">
        <f t="shared" si="6"/>
        <v>Non-Lead</v>
      </c>
      <c r="R451" s="70" t="s">
        <v>51</v>
      </c>
      <c r="S451" s="70" t="s">
        <v>51</v>
      </c>
      <c r="T451" s="70"/>
      <c r="U451" s="71" t="s">
        <v>53</v>
      </c>
      <c r="V451" s="71" t="s">
        <v>51</v>
      </c>
      <c r="W451" s="71" t="s">
        <v>51</v>
      </c>
      <c r="X451" s="71" t="s">
        <v>51</v>
      </c>
      <c r="Y451" s="72" t="str">
        <f>IF((OR((AND('[1]PWS Information'!$E$10="CWS",U451="Single Family Residence",Q451="Lead")),
(AND('[1]PWS Information'!$E$10="CWS",U451="Multiple Family Residence",'[1]PWS Information'!$E$11="Yes",Q451="Lead")),
(AND('[1]PWS Information'!$E$10="NTNC",Q451="Lead")))),"Tier 1",
IF((OR((AND('[1]PWS Information'!$E$10="CWS",U451="Multiple Family Residence",'[1]PWS Information'!$E$11="No",Q451="Lead")),
(AND('[1]PWS Information'!$E$10="CWS",U451="Other",Q451="Lead")),
(AND('[1]PWS Information'!$E$10="CWS",U451="Building",Q451="Lead")))),"Tier 2",
IF((OR((AND('[1]PWS Information'!$E$10="CWS",U451="Single Family Residence",Q451="Galvanized Requiring Replacement")),
(AND('[1]PWS Information'!$E$10="CWS",U451="Single Family Residence",Q451="Galvanized Requiring Replacement",R451="Yes")),
(AND('[1]PWS Information'!$E$10="NTNC",Q451="Galvanized Requiring Replacement")),
(AND('[1]PWS Information'!$E$10="NTNC",U451="Single Family Residence",R451="Yes")))),"Tier 3",
IF((OR((AND('[1]PWS Information'!$E$10="CWS",U451="Single Family Residence",S451="Yes",Q451="Non-Lead", J451="Non-Lead - Copper",L451="Before 1989")),
(AND('[1]PWS Information'!$E$10="CWS",U451="Single Family Residence",S451="Yes",Q451="Non-Lead", N451="Non-Lead - Copper",O451="Before 1989")))),"Tier 4",
IF((OR((AND('[1]PWS Information'!$E$10="NTNC",Q451="Non-Lead")),
(AND('[1]PWS Information'!$E$10="CWS",Q451="Non-Lead",S451="")),
(AND('[1]PWS Information'!$E$10="CWS",Q451="Non-Lead",S451="No")),
(AND('[1]PWS Information'!$E$10="CWS",Q451="Non-Lead",S451="Don't Know")),
(AND('[1]PWS Information'!$E$10="CWS",Q451="Non-Lead", J451="Non-Lead - Copper", S451="Yes", L451="Between 1989 and 2014")),
(AND('[1]PWS Information'!$E$10="CWS",Q451="Non-Lead", J451="Non-Lead - Copper", S451="Yes", L451="After 2014")),
(AND('[1]PWS Information'!$E$10="CWS",Q451="Non-Lead", J451="Non-Lead - Copper", S451="Yes", L451="Unknown")),
(AND('[1]PWS Information'!$E$10="CWS",Q451="Non-Lead", N451="Non-Lead - Copper", S451="Yes", O451="Between 1989 and 2014")),
(AND('[1]PWS Information'!$E$10="CWS",Q451="Non-Lead", N451="Non-Lead - Copper", S451="Yes", O451="After 2014")),
(AND('[1]PWS Information'!$E$10="CWS",Q451="Non-Lead", N451="Non-Lead - Copper", S451="Yes", O451="Unknown")),
(AND('[1]PWS Information'!$E$10="CWS",Q451="Unknown")),
(AND('[1]PWS Information'!$E$10="NTNC",Q451="Unknown")))),"Tier 5",
"")))))</f>
        <v>Tier 5</v>
      </c>
      <c r="Z451" s="71"/>
      <c r="AA451" s="71"/>
    </row>
    <row r="452" spans="1:27" ht="57.6" x14ac:dyDescent="0.3">
      <c r="A452" s="1"/>
      <c r="B452" s="70">
        <v>12663103</v>
      </c>
      <c r="C452" s="73">
        <v>178</v>
      </c>
      <c r="D452" s="74" t="s">
        <v>241</v>
      </c>
      <c r="E452" s="74" t="s">
        <v>49</v>
      </c>
      <c r="F452" s="74">
        <v>78640</v>
      </c>
      <c r="G452" s="78"/>
      <c r="H452" s="63">
        <v>29.961216</v>
      </c>
      <c r="I452" s="64">
        <v>-97.776191999999995</v>
      </c>
      <c r="J452" s="65" t="s">
        <v>50</v>
      </c>
      <c r="K452" s="66" t="s">
        <v>51</v>
      </c>
      <c r="L452" s="62" t="s">
        <v>58</v>
      </c>
      <c r="M452" s="69"/>
      <c r="N452" s="65" t="s">
        <v>50</v>
      </c>
      <c r="O452" s="66" t="s">
        <v>70</v>
      </c>
      <c r="P452" s="69"/>
      <c r="Q452" s="55" t="str">
        <f t="shared" si="6"/>
        <v>Non-Lead</v>
      </c>
      <c r="R452" s="70" t="s">
        <v>51</v>
      </c>
      <c r="S452" s="70" t="s">
        <v>51</v>
      </c>
      <c r="T452" s="70"/>
      <c r="U452" s="71" t="s">
        <v>53</v>
      </c>
      <c r="V452" s="71" t="s">
        <v>51</v>
      </c>
      <c r="W452" s="71" t="s">
        <v>51</v>
      </c>
      <c r="X452" s="71" t="s">
        <v>51</v>
      </c>
      <c r="Y452" s="72" t="str">
        <f>IF((OR((AND('[1]PWS Information'!$E$10="CWS",U452="Single Family Residence",Q452="Lead")),
(AND('[1]PWS Information'!$E$10="CWS",U452="Multiple Family Residence",'[1]PWS Information'!$E$11="Yes",Q452="Lead")),
(AND('[1]PWS Information'!$E$10="NTNC",Q452="Lead")))),"Tier 1",
IF((OR((AND('[1]PWS Information'!$E$10="CWS",U452="Multiple Family Residence",'[1]PWS Information'!$E$11="No",Q452="Lead")),
(AND('[1]PWS Information'!$E$10="CWS",U452="Other",Q452="Lead")),
(AND('[1]PWS Information'!$E$10="CWS",U452="Building",Q452="Lead")))),"Tier 2",
IF((OR((AND('[1]PWS Information'!$E$10="CWS",U452="Single Family Residence",Q452="Galvanized Requiring Replacement")),
(AND('[1]PWS Information'!$E$10="CWS",U452="Single Family Residence",Q452="Galvanized Requiring Replacement",R452="Yes")),
(AND('[1]PWS Information'!$E$10="NTNC",Q452="Galvanized Requiring Replacement")),
(AND('[1]PWS Information'!$E$10="NTNC",U452="Single Family Residence",R452="Yes")))),"Tier 3",
IF((OR((AND('[1]PWS Information'!$E$10="CWS",U452="Single Family Residence",S452="Yes",Q452="Non-Lead", J452="Non-Lead - Copper",L452="Before 1989")),
(AND('[1]PWS Information'!$E$10="CWS",U452="Single Family Residence",S452="Yes",Q452="Non-Lead", N452="Non-Lead - Copper",O452="Before 1989")))),"Tier 4",
IF((OR((AND('[1]PWS Information'!$E$10="NTNC",Q452="Non-Lead")),
(AND('[1]PWS Information'!$E$10="CWS",Q452="Non-Lead",S452="")),
(AND('[1]PWS Information'!$E$10="CWS",Q452="Non-Lead",S452="No")),
(AND('[1]PWS Information'!$E$10="CWS",Q452="Non-Lead",S452="Don't Know")),
(AND('[1]PWS Information'!$E$10="CWS",Q452="Non-Lead", J452="Non-Lead - Copper", S452="Yes", L452="Between 1989 and 2014")),
(AND('[1]PWS Information'!$E$10="CWS",Q452="Non-Lead", J452="Non-Lead - Copper", S452="Yes", L452="After 2014")),
(AND('[1]PWS Information'!$E$10="CWS",Q452="Non-Lead", J452="Non-Lead - Copper", S452="Yes", L452="Unknown")),
(AND('[1]PWS Information'!$E$10="CWS",Q452="Non-Lead", N452="Non-Lead - Copper", S452="Yes", O452="Between 1989 and 2014")),
(AND('[1]PWS Information'!$E$10="CWS",Q452="Non-Lead", N452="Non-Lead - Copper", S452="Yes", O452="After 2014")),
(AND('[1]PWS Information'!$E$10="CWS",Q452="Non-Lead", N452="Non-Lead - Copper", S452="Yes", O452="Unknown")),
(AND('[1]PWS Information'!$E$10="CWS",Q452="Unknown")),
(AND('[1]PWS Information'!$E$10="NTNC",Q452="Unknown")))),"Tier 5",
"")))))</f>
        <v>Tier 5</v>
      </c>
      <c r="Z452" s="71"/>
      <c r="AA452" s="71"/>
    </row>
    <row r="453" spans="1:27" ht="57.6" x14ac:dyDescent="0.3">
      <c r="A453" s="1"/>
      <c r="B453" s="70">
        <v>15927190</v>
      </c>
      <c r="C453" s="73">
        <v>144</v>
      </c>
      <c r="D453" s="74" t="s">
        <v>241</v>
      </c>
      <c r="E453" s="74" t="s">
        <v>128</v>
      </c>
      <c r="F453" s="74">
        <v>78640</v>
      </c>
      <c r="G453" s="78">
        <v>11826047</v>
      </c>
      <c r="H453" s="63">
        <v>29.961482</v>
      </c>
      <c r="I453" s="64">
        <v>-97.776701000000003</v>
      </c>
      <c r="J453" s="65" t="s">
        <v>50</v>
      </c>
      <c r="K453" s="66" t="s">
        <v>51</v>
      </c>
      <c r="L453" s="62" t="s">
        <v>58</v>
      </c>
      <c r="M453" s="69"/>
      <c r="N453" s="65" t="s">
        <v>50</v>
      </c>
      <c r="O453" s="66" t="s">
        <v>70</v>
      </c>
      <c r="P453" s="69"/>
      <c r="Q453" s="55" t="str">
        <f t="shared" si="6"/>
        <v>Non-Lead</v>
      </c>
      <c r="R453" s="70" t="s">
        <v>51</v>
      </c>
      <c r="S453" s="70" t="s">
        <v>51</v>
      </c>
      <c r="T453" s="70"/>
      <c r="U453" s="71" t="s">
        <v>53</v>
      </c>
      <c r="V453" s="71" t="s">
        <v>51</v>
      </c>
      <c r="W453" s="71" t="s">
        <v>51</v>
      </c>
      <c r="X453" s="71" t="s">
        <v>51</v>
      </c>
      <c r="Y453" s="72" t="str">
        <f>IF((OR((AND('[1]PWS Information'!$E$10="CWS",U453="Single Family Residence",Q453="Lead")),
(AND('[1]PWS Information'!$E$10="CWS",U453="Multiple Family Residence",'[1]PWS Information'!$E$11="Yes",Q453="Lead")),
(AND('[1]PWS Information'!$E$10="NTNC",Q453="Lead")))),"Tier 1",
IF((OR((AND('[1]PWS Information'!$E$10="CWS",U453="Multiple Family Residence",'[1]PWS Information'!$E$11="No",Q453="Lead")),
(AND('[1]PWS Information'!$E$10="CWS",U453="Other",Q453="Lead")),
(AND('[1]PWS Information'!$E$10="CWS",U453="Building",Q453="Lead")))),"Tier 2",
IF((OR((AND('[1]PWS Information'!$E$10="CWS",U453="Single Family Residence",Q453="Galvanized Requiring Replacement")),
(AND('[1]PWS Information'!$E$10="CWS",U453="Single Family Residence",Q453="Galvanized Requiring Replacement",R453="Yes")),
(AND('[1]PWS Information'!$E$10="NTNC",Q453="Galvanized Requiring Replacement")),
(AND('[1]PWS Information'!$E$10="NTNC",U453="Single Family Residence",R453="Yes")))),"Tier 3",
IF((OR((AND('[1]PWS Information'!$E$10="CWS",U453="Single Family Residence",S453="Yes",Q453="Non-Lead", J453="Non-Lead - Copper",L453="Before 1989")),
(AND('[1]PWS Information'!$E$10="CWS",U453="Single Family Residence",S453="Yes",Q453="Non-Lead", N453="Non-Lead - Copper",O453="Before 1989")))),"Tier 4",
IF((OR((AND('[1]PWS Information'!$E$10="NTNC",Q453="Non-Lead")),
(AND('[1]PWS Information'!$E$10="CWS",Q453="Non-Lead",S453="")),
(AND('[1]PWS Information'!$E$10="CWS",Q453="Non-Lead",S453="No")),
(AND('[1]PWS Information'!$E$10="CWS",Q453="Non-Lead",S453="Don't Know")),
(AND('[1]PWS Information'!$E$10="CWS",Q453="Non-Lead", J453="Non-Lead - Copper", S453="Yes", L453="Between 1989 and 2014")),
(AND('[1]PWS Information'!$E$10="CWS",Q453="Non-Lead", J453="Non-Lead - Copper", S453="Yes", L453="After 2014")),
(AND('[1]PWS Information'!$E$10="CWS",Q453="Non-Lead", J453="Non-Lead - Copper", S453="Yes", L453="Unknown")),
(AND('[1]PWS Information'!$E$10="CWS",Q453="Non-Lead", N453="Non-Lead - Copper", S453="Yes", O453="Between 1989 and 2014")),
(AND('[1]PWS Information'!$E$10="CWS",Q453="Non-Lead", N453="Non-Lead - Copper", S453="Yes", O453="After 2014")),
(AND('[1]PWS Information'!$E$10="CWS",Q453="Non-Lead", N453="Non-Lead - Copper", S453="Yes", O453="Unknown")),
(AND('[1]PWS Information'!$E$10="CWS",Q453="Unknown")),
(AND('[1]PWS Information'!$E$10="NTNC",Q453="Unknown")))),"Tier 5",
"")))))</f>
        <v>Tier 5</v>
      </c>
      <c r="Z453" s="71"/>
      <c r="AA453" s="71"/>
    </row>
    <row r="454" spans="1:27" ht="57.6" x14ac:dyDescent="0.3">
      <c r="A454" s="17"/>
      <c r="B454" s="70">
        <v>10076432</v>
      </c>
      <c r="C454" s="73">
        <v>106</v>
      </c>
      <c r="D454" s="74" t="s">
        <v>241</v>
      </c>
      <c r="E454" s="74" t="s">
        <v>128</v>
      </c>
      <c r="F454" s="74">
        <v>78640</v>
      </c>
      <c r="G454" s="78"/>
      <c r="H454" s="63">
        <v>29.961448000000001</v>
      </c>
      <c r="I454" s="64">
        <v>-97.77713</v>
      </c>
      <c r="J454" s="65" t="s">
        <v>50</v>
      </c>
      <c r="K454" s="66" t="s">
        <v>51</v>
      </c>
      <c r="L454" s="62" t="s">
        <v>58</v>
      </c>
      <c r="M454" s="69"/>
      <c r="N454" s="65" t="s">
        <v>50</v>
      </c>
      <c r="O454" s="66" t="s">
        <v>58</v>
      </c>
      <c r="P454" s="69"/>
      <c r="Q454" s="55" t="str">
        <f t="shared" si="6"/>
        <v>Non-Lead</v>
      </c>
      <c r="R454" s="70" t="s">
        <v>51</v>
      </c>
      <c r="S454" s="70" t="s">
        <v>51</v>
      </c>
      <c r="T454" s="70"/>
      <c r="U454" s="71" t="s">
        <v>53</v>
      </c>
      <c r="V454" s="71" t="s">
        <v>51</v>
      </c>
      <c r="W454" s="71" t="s">
        <v>51</v>
      </c>
      <c r="X454" s="71" t="s">
        <v>51</v>
      </c>
      <c r="Y454" s="72" t="str">
        <f>IF((OR((AND('[1]PWS Information'!$E$10="CWS",U454="Single Family Residence",Q454="Lead")),
(AND('[1]PWS Information'!$E$10="CWS",U454="Multiple Family Residence",'[1]PWS Information'!$E$11="Yes",Q454="Lead")),
(AND('[1]PWS Information'!$E$10="NTNC",Q454="Lead")))),"Tier 1",
IF((OR((AND('[1]PWS Information'!$E$10="CWS",U454="Multiple Family Residence",'[1]PWS Information'!$E$11="No",Q454="Lead")),
(AND('[1]PWS Information'!$E$10="CWS",U454="Other",Q454="Lead")),
(AND('[1]PWS Information'!$E$10="CWS",U454="Building",Q454="Lead")))),"Tier 2",
IF((OR((AND('[1]PWS Information'!$E$10="CWS",U454="Single Family Residence",Q454="Galvanized Requiring Replacement")),
(AND('[1]PWS Information'!$E$10="CWS",U454="Single Family Residence",Q454="Galvanized Requiring Replacement",R454="Yes")),
(AND('[1]PWS Information'!$E$10="NTNC",Q454="Galvanized Requiring Replacement")),
(AND('[1]PWS Information'!$E$10="NTNC",U454="Single Family Residence",R454="Yes")))),"Tier 3",
IF((OR((AND('[1]PWS Information'!$E$10="CWS",U454="Single Family Residence",S454="Yes",Q454="Non-Lead", J454="Non-Lead - Copper",L454="Before 1989")),
(AND('[1]PWS Information'!$E$10="CWS",U454="Single Family Residence",S454="Yes",Q454="Non-Lead", N454="Non-Lead - Copper",O454="Before 1989")))),"Tier 4",
IF((OR((AND('[1]PWS Information'!$E$10="NTNC",Q454="Non-Lead")),
(AND('[1]PWS Information'!$E$10="CWS",Q454="Non-Lead",S454="")),
(AND('[1]PWS Information'!$E$10="CWS",Q454="Non-Lead",S454="No")),
(AND('[1]PWS Information'!$E$10="CWS",Q454="Non-Lead",S454="Don't Know")),
(AND('[1]PWS Information'!$E$10="CWS",Q454="Non-Lead", J454="Non-Lead - Copper", S454="Yes", L454="Between 1989 and 2014")),
(AND('[1]PWS Information'!$E$10="CWS",Q454="Non-Lead", J454="Non-Lead - Copper", S454="Yes", L454="After 2014")),
(AND('[1]PWS Information'!$E$10="CWS",Q454="Non-Lead", J454="Non-Lead - Copper", S454="Yes", L454="Unknown")),
(AND('[1]PWS Information'!$E$10="CWS",Q454="Non-Lead", N454="Non-Lead - Copper", S454="Yes", O454="Between 1989 and 2014")),
(AND('[1]PWS Information'!$E$10="CWS",Q454="Non-Lead", N454="Non-Lead - Copper", S454="Yes", O454="After 2014")),
(AND('[1]PWS Information'!$E$10="CWS",Q454="Non-Lead", N454="Non-Lead - Copper", S454="Yes", O454="Unknown")),
(AND('[1]PWS Information'!$E$10="CWS",Q454="Unknown")),
(AND('[1]PWS Information'!$E$10="NTNC",Q454="Unknown")))),"Tier 5",
"")))))</f>
        <v>Tier 5</v>
      </c>
      <c r="Z454" s="71"/>
      <c r="AA454" s="71"/>
    </row>
    <row r="455" spans="1:27" ht="57.6" x14ac:dyDescent="0.3">
      <c r="A455" s="1"/>
      <c r="B455" s="70">
        <v>12523829</v>
      </c>
      <c r="C455" s="73">
        <v>51</v>
      </c>
      <c r="D455" s="74" t="s">
        <v>232</v>
      </c>
      <c r="E455" s="74" t="s">
        <v>128</v>
      </c>
      <c r="F455" s="74">
        <v>78640</v>
      </c>
      <c r="G455" s="78"/>
      <c r="H455" s="63">
        <v>29.961165000000001</v>
      </c>
      <c r="I455" s="64">
        <v>-97.779522999999998</v>
      </c>
      <c r="J455" s="65" t="s">
        <v>50</v>
      </c>
      <c r="K455" s="66" t="s">
        <v>51</v>
      </c>
      <c r="L455" s="62" t="s">
        <v>70</v>
      </c>
      <c r="M455" s="69"/>
      <c r="N455" s="65" t="s">
        <v>50</v>
      </c>
      <c r="O455" s="66" t="s">
        <v>70</v>
      </c>
      <c r="P455" s="69"/>
      <c r="Q455" s="55" t="str">
        <f t="shared" si="6"/>
        <v>Non-Lead</v>
      </c>
      <c r="R455" s="70" t="s">
        <v>51</v>
      </c>
      <c r="S455" s="70" t="s">
        <v>51</v>
      </c>
      <c r="T455" s="70"/>
      <c r="U455" s="71" t="s">
        <v>53</v>
      </c>
      <c r="V455" s="71" t="s">
        <v>51</v>
      </c>
      <c r="W455" s="71" t="s">
        <v>51</v>
      </c>
      <c r="X455" s="71" t="s">
        <v>51</v>
      </c>
      <c r="Y455" s="72" t="str">
        <f>IF((OR((AND('[1]PWS Information'!$E$10="CWS",U455="Single Family Residence",Q455="Lead")),
(AND('[1]PWS Information'!$E$10="CWS",U455="Multiple Family Residence",'[1]PWS Information'!$E$11="Yes",Q455="Lead")),
(AND('[1]PWS Information'!$E$10="NTNC",Q455="Lead")))),"Tier 1",
IF((OR((AND('[1]PWS Information'!$E$10="CWS",U455="Multiple Family Residence",'[1]PWS Information'!$E$11="No",Q455="Lead")),
(AND('[1]PWS Information'!$E$10="CWS",U455="Other",Q455="Lead")),
(AND('[1]PWS Information'!$E$10="CWS",U455="Building",Q455="Lead")))),"Tier 2",
IF((OR((AND('[1]PWS Information'!$E$10="CWS",U455="Single Family Residence",Q455="Galvanized Requiring Replacement")),
(AND('[1]PWS Information'!$E$10="CWS",U455="Single Family Residence",Q455="Galvanized Requiring Replacement",R455="Yes")),
(AND('[1]PWS Information'!$E$10="NTNC",Q455="Galvanized Requiring Replacement")),
(AND('[1]PWS Information'!$E$10="NTNC",U455="Single Family Residence",R455="Yes")))),"Tier 3",
IF((OR((AND('[1]PWS Information'!$E$10="CWS",U455="Single Family Residence",S455="Yes",Q455="Non-Lead", J455="Non-Lead - Copper",L455="Before 1989")),
(AND('[1]PWS Information'!$E$10="CWS",U455="Single Family Residence",S455="Yes",Q455="Non-Lead", N455="Non-Lead - Copper",O455="Before 1989")))),"Tier 4",
IF((OR((AND('[1]PWS Information'!$E$10="NTNC",Q455="Non-Lead")),
(AND('[1]PWS Information'!$E$10="CWS",Q455="Non-Lead",S455="")),
(AND('[1]PWS Information'!$E$10="CWS",Q455="Non-Lead",S455="No")),
(AND('[1]PWS Information'!$E$10="CWS",Q455="Non-Lead",S455="Don't Know")),
(AND('[1]PWS Information'!$E$10="CWS",Q455="Non-Lead", J455="Non-Lead - Copper", S455="Yes", L455="Between 1989 and 2014")),
(AND('[1]PWS Information'!$E$10="CWS",Q455="Non-Lead", J455="Non-Lead - Copper", S455="Yes", L455="After 2014")),
(AND('[1]PWS Information'!$E$10="CWS",Q455="Non-Lead", J455="Non-Lead - Copper", S455="Yes", L455="Unknown")),
(AND('[1]PWS Information'!$E$10="CWS",Q455="Non-Lead", N455="Non-Lead - Copper", S455="Yes", O455="Between 1989 and 2014")),
(AND('[1]PWS Information'!$E$10="CWS",Q455="Non-Lead", N455="Non-Lead - Copper", S455="Yes", O455="After 2014")),
(AND('[1]PWS Information'!$E$10="CWS",Q455="Non-Lead", N455="Non-Lead - Copper", S455="Yes", O455="Unknown")),
(AND('[1]PWS Information'!$E$10="CWS",Q455="Unknown")),
(AND('[1]PWS Information'!$E$10="NTNC",Q455="Unknown")))),"Tier 5",
"")))))</f>
        <v>Tier 5</v>
      </c>
      <c r="Z455" s="71"/>
      <c r="AA455" s="71"/>
    </row>
    <row r="456" spans="1:27" ht="57.6" x14ac:dyDescent="0.3">
      <c r="A456" s="1"/>
      <c r="B456" s="70">
        <v>15786073</v>
      </c>
      <c r="C456" s="73">
        <v>53</v>
      </c>
      <c r="D456" s="74" t="s">
        <v>232</v>
      </c>
      <c r="E456" s="74" t="s">
        <v>128</v>
      </c>
      <c r="F456" s="74">
        <v>78640</v>
      </c>
      <c r="G456" s="78"/>
      <c r="H456" s="63">
        <v>29.962230000000002</v>
      </c>
      <c r="I456" s="64">
        <v>-97.778057000000004</v>
      </c>
      <c r="J456" s="65" t="s">
        <v>50</v>
      </c>
      <c r="K456" s="66" t="s">
        <v>51</v>
      </c>
      <c r="L456" s="62" t="s">
        <v>58</v>
      </c>
      <c r="M456" s="69"/>
      <c r="N456" s="65" t="s">
        <v>50</v>
      </c>
      <c r="O456" s="66" t="s">
        <v>58</v>
      </c>
      <c r="P456" s="69"/>
      <c r="Q456" s="55" t="str">
        <f t="shared" si="6"/>
        <v>Non-Lead</v>
      </c>
      <c r="R456" s="70" t="s">
        <v>51</v>
      </c>
      <c r="S456" s="70" t="s">
        <v>51</v>
      </c>
      <c r="T456" s="70"/>
      <c r="U456" s="71" t="s">
        <v>53</v>
      </c>
      <c r="V456" s="71" t="s">
        <v>51</v>
      </c>
      <c r="W456" s="71" t="s">
        <v>51</v>
      </c>
      <c r="X456" s="71" t="s">
        <v>51</v>
      </c>
      <c r="Y456" s="72" t="str">
        <f>IF((OR((AND('[1]PWS Information'!$E$10="CWS",U456="Single Family Residence",Q456="Lead")),
(AND('[1]PWS Information'!$E$10="CWS",U456="Multiple Family Residence",'[1]PWS Information'!$E$11="Yes",Q456="Lead")),
(AND('[1]PWS Information'!$E$10="NTNC",Q456="Lead")))),"Tier 1",
IF((OR((AND('[1]PWS Information'!$E$10="CWS",U456="Multiple Family Residence",'[1]PWS Information'!$E$11="No",Q456="Lead")),
(AND('[1]PWS Information'!$E$10="CWS",U456="Other",Q456="Lead")),
(AND('[1]PWS Information'!$E$10="CWS",U456="Building",Q456="Lead")))),"Tier 2",
IF((OR((AND('[1]PWS Information'!$E$10="CWS",U456="Single Family Residence",Q456="Galvanized Requiring Replacement")),
(AND('[1]PWS Information'!$E$10="CWS",U456="Single Family Residence",Q456="Galvanized Requiring Replacement",R456="Yes")),
(AND('[1]PWS Information'!$E$10="NTNC",Q456="Galvanized Requiring Replacement")),
(AND('[1]PWS Information'!$E$10="NTNC",U456="Single Family Residence",R456="Yes")))),"Tier 3",
IF((OR((AND('[1]PWS Information'!$E$10="CWS",U456="Single Family Residence",S456="Yes",Q456="Non-Lead", J456="Non-Lead - Copper",L456="Before 1989")),
(AND('[1]PWS Information'!$E$10="CWS",U456="Single Family Residence",S456="Yes",Q456="Non-Lead", N456="Non-Lead - Copper",O456="Before 1989")))),"Tier 4",
IF((OR((AND('[1]PWS Information'!$E$10="NTNC",Q456="Non-Lead")),
(AND('[1]PWS Information'!$E$10="CWS",Q456="Non-Lead",S456="")),
(AND('[1]PWS Information'!$E$10="CWS",Q456="Non-Lead",S456="No")),
(AND('[1]PWS Information'!$E$10="CWS",Q456="Non-Lead",S456="Don't Know")),
(AND('[1]PWS Information'!$E$10="CWS",Q456="Non-Lead", J456="Non-Lead - Copper", S456="Yes", L456="Between 1989 and 2014")),
(AND('[1]PWS Information'!$E$10="CWS",Q456="Non-Lead", J456="Non-Lead - Copper", S456="Yes", L456="After 2014")),
(AND('[1]PWS Information'!$E$10="CWS",Q456="Non-Lead", J456="Non-Lead - Copper", S456="Yes", L456="Unknown")),
(AND('[1]PWS Information'!$E$10="CWS",Q456="Non-Lead", N456="Non-Lead - Copper", S456="Yes", O456="Between 1989 and 2014")),
(AND('[1]PWS Information'!$E$10="CWS",Q456="Non-Lead", N456="Non-Lead - Copper", S456="Yes", O456="After 2014")),
(AND('[1]PWS Information'!$E$10="CWS",Q456="Non-Lead", N456="Non-Lead - Copper", S456="Yes", O456="Unknown")),
(AND('[1]PWS Information'!$E$10="CWS",Q456="Unknown")),
(AND('[1]PWS Information'!$E$10="NTNC",Q456="Unknown")))),"Tier 5",
"")))))</f>
        <v>Tier 5</v>
      </c>
      <c r="Z456" s="71"/>
      <c r="AA456" s="71"/>
    </row>
    <row r="457" spans="1:27" ht="57.6" x14ac:dyDescent="0.3">
      <c r="A457" s="1"/>
      <c r="B457" s="70">
        <v>12514598</v>
      </c>
      <c r="C457" s="73">
        <v>55</v>
      </c>
      <c r="D457" s="74" t="s">
        <v>232</v>
      </c>
      <c r="E457" s="74" t="s">
        <v>128</v>
      </c>
      <c r="F457" s="74">
        <v>78640</v>
      </c>
      <c r="G457" s="78"/>
      <c r="H457" s="63">
        <v>29.962599000000001</v>
      </c>
      <c r="I457" s="64">
        <v>-97.777665999999996</v>
      </c>
      <c r="J457" s="65" t="s">
        <v>50</v>
      </c>
      <c r="K457" s="66" t="s">
        <v>51</v>
      </c>
      <c r="L457" s="62" t="s">
        <v>58</v>
      </c>
      <c r="M457" s="69"/>
      <c r="N457" s="65" t="s">
        <v>50</v>
      </c>
      <c r="O457" s="66" t="s">
        <v>58</v>
      </c>
      <c r="P457" s="69"/>
      <c r="Q457" s="55" t="str">
        <f t="shared" si="6"/>
        <v>Non-Lead</v>
      </c>
      <c r="R457" s="70" t="s">
        <v>51</v>
      </c>
      <c r="S457" s="70" t="s">
        <v>51</v>
      </c>
      <c r="T457" s="70"/>
      <c r="U457" s="71" t="s">
        <v>53</v>
      </c>
      <c r="V457" s="71" t="s">
        <v>51</v>
      </c>
      <c r="W457" s="71" t="s">
        <v>51</v>
      </c>
      <c r="X457" s="71" t="s">
        <v>51</v>
      </c>
      <c r="Y457" s="72" t="str">
        <f>IF((OR((AND('[1]PWS Information'!$E$10="CWS",U457="Single Family Residence",Q457="Lead")),
(AND('[1]PWS Information'!$E$10="CWS",U457="Multiple Family Residence",'[1]PWS Information'!$E$11="Yes",Q457="Lead")),
(AND('[1]PWS Information'!$E$10="NTNC",Q457="Lead")))),"Tier 1",
IF((OR((AND('[1]PWS Information'!$E$10="CWS",U457="Multiple Family Residence",'[1]PWS Information'!$E$11="No",Q457="Lead")),
(AND('[1]PWS Information'!$E$10="CWS",U457="Other",Q457="Lead")),
(AND('[1]PWS Information'!$E$10="CWS",U457="Building",Q457="Lead")))),"Tier 2",
IF((OR((AND('[1]PWS Information'!$E$10="CWS",U457="Single Family Residence",Q457="Galvanized Requiring Replacement")),
(AND('[1]PWS Information'!$E$10="CWS",U457="Single Family Residence",Q457="Galvanized Requiring Replacement",R457="Yes")),
(AND('[1]PWS Information'!$E$10="NTNC",Q457="Galvanized Requiring Replacement")),
(AND('[1]PWS Information'!$E$10="NTNC",U457="Single Family Residence",R457="Yes")))),"Tier 3",
IF((OR((AND('[1]PWS Information'!$E$10="CWS",U457="Single Family Residence",S457="Yes",Q457="Non-Lead", J457="Non-Lead - Copper",L457="Before 1989")),
(AND('[1]PWS Information'!$E$10="CWS",U457="Single Family Residence",S457="Yes",Q457="Non-Lead", N457="Non-Lead - Copper",O457="Before 1989")))),"Tier 4",
IF((OR((AND('[1]PWS Information'!$E$10="NTNC",Q457="Non-Lead")),
(AND('[1]PWS Information'!$E$10="CWS",Q457="Non-Lead",S457="")),
(AND('[1]PWS Information'!$E$10="CWS",Q457="Non-Lead",S457="No")),
(AND('[1]PWS Information'!$E$10="CWS",Q457="Non-Lead",S457="Don't Know")),
(AND('[1]PWS Information'!$E$10="CWS",Q457="Non-Lead", J457="Non-Lead - Copper", S457="Yes", L457="Between 1989 and 2014")),
(AND('[1]PWS Information'!$E$10="CWS",Q457="Non-Lead", J457="Non-Lead - Copper", S457="Yes", L457="After 2014")),
(AND('[1]PWS Information'!$E$10="CWS",Q457="Non-Lead", J457="Non-Lead - Copper", S457="Yes", L457="Unknown")),
(AND('[1]PWS Information'!$E$10="CWS",Q457="Non-Lead", N457="Non-Lead - Copper", S457="Yes", O457="Between 1989 and 2014")),
(AND('[1]PWS Information'!$E$10="CWS",Q457="Non-Lead", N457="Non-Lead - Copper", S457="Yes", O457="After 2014")),
(AND('[1]PWS Information'!$E$10="CWS",Q457="Non-Lead", N457="Non-Lead - Copper", S457="Yes", O457="Unknown")),
(AND('[1]PWS Information'!$E$10="CWS",Q457="Unknown")),
(AND('[1]PWS Information'!$E$10="NTNC",Q457="Unknown")))),"Tier 5",
"")))))</f>
        <v>Tier 5</v>
      </c>
      <c r="Z457" s="71"/>
      <c r="AA457" s="71"/>
    </row>
    <row r="458" spans="1:27" ht="57.6" x14ac:dyDescent="0.3">
      <c r="A458" s="17"/>
      <c r="B458" s="70">
        <v>12658315</v>
      </c>
      <c r="C458" s="73">
        <v>55</v>
      </c>
      <c r="D458" s="74" t="s">
        <v>232</v>
      </c>
      <c r="E458" s="74" t="s">
        <v>128</v>
      </c>
      <c r="F458" s="74">
        <v>78640</v>
      </c>
      <c r="G458" s="78"/>
      <c r="H458" s="63">
        <v>29.962599000000001</v>
      </c>
      <c r="I458" s="64">
        <v>-97.777665999999996</v>
      </c>
      <c r="J458" s="65" t="s">
        <v>50</v>
      </c>
      <c r="K458" s="66" t="s">
        <v>51</v>
      </c>
      <c r="L458" s="62" t="s">
        <v>58</v>
      </c>
      <c r="M458" s="69"/>
      <c r="N458" s="65" t="s">
        <v>50</v>
      </c>
      <c r="O458" s="66" t="s">
        <v>58</v>
      </c>
      <c r="P458" s="69"/>
      <c r="Q458" s="55" t="str">
        <f t="shared" si="6"/>
        <v>Non-Lead</v>
      </c>
      <c r="R458" s="70" t="s">
        <v>51</v>
      </c>
      <c r="S458" s="70" t="s">
        <v>51</v>
      </c>
      <c r="T458" s="70"/>
      <c r="U458" s="71" t="s">
        <v>53</v>
      </c>
      <c r="V458" s="71" t="s">
        <v>51</v>
      </c>
      <c r="W458" s="71" t="s">
        <v>51</v>
      </c>
      <c r="X458" s="71" t="s">
        <v>51</v>
      </c>
      <c r="Y458" s="72" t="str">
        <f>IF((OR((AND('[1]PWS Information'!$E$10="CWS",U458="Single Family Residence",Q458="Lead")),
(AND('[1]PWS Information'!$E$10="CWS",U458="Multiple Family Residence",'[1]PWS Information'!$E$11="Yes",Q458="Lead")),
(AND('[1]PWS Information'!$E$10="NTNC",Q458="Lead")))),"Tier 1",
IF((OR((AND('[1]PWS Information'!$E$10="CWS",U458="Multiple Family Residence",'[1]PWS Information'!$E$11="No",Q458="Lead")),
(AND('[1]PWS Information'!$E$10="CWS",U458="Other",Q458="Lead")),
(AND('[1]PWS Information'!$E$10="CWS",U458="Building",Q458="Lead")))),"Tier 2",
IF((OR((AND('[1]PWS Information'!$E$10="CWS",U458="Single Family Residence",Q458="Galvanized Requiring Replacement")),
(AND('[1]PWS Information'!$E$10="CWS",U458="Single Family Residence",Q458="Galvanized Requiring Replacement",R458="Yes")),
(AND('[1]PWS Information'!$E$10="NTNC",Q458="Galvanized Requiring Replacement")),
(AND('[1]PWS Information'!$E$10="NTNC",U458="Single Family Residence",R458="Yes")))),"Tier 3",
IF((OR((AND('[1]PWS Information'!$E$10="CWS",U458="Single Family Residence",S458="Yes",Q458="Non-Lead", J458="Non-Lead - Copper",L458="Before 1989")),
(AND('[1]PWS Information'!$E$10="CWS",U458="Single Family Residence",S458="Yes",Q458="Non-Lead", N458="Non-Lead - Copper",O458="Before 1989")))),"Tier 4",
IF((OR((AND('[1]PWS Information'!$E$10="NTNC",Q458="Non-Lead")),
(AND('[1]PWS Information'!$E$10="CWS",Q458="Non-Lead",S458="")),
(AND('[1]PWS Information'!$E$10="CWS",Q458="Non-Lead",S458="No")),
(AND('[1]PWS Information'!$E$10="CWS",Q458="Non-Lead",S458="Don't Know")),
(AND('[1]PWS Information'!$E$10="CWS",Q458="Non-Lead", J458="Non-Lead - Copper", S458="Yes", L458="Between 1989 and 2014")),
(AND('[1]PWS Information'!$E$10="CWS",Q458="Non-Lead", J458="Non-Lead - Copper", S458="Yes", L458="After 2014")),
(AND('[1]PWS Information'!$E$10="CWS",Q458="Non-Lead", J458="Non-Lead - Copper", S458="Yes", L458="Unknown")),
(AND('[1]PWS Information'!$E$10="CWS",Q458="Non-Lead", N458="Non-Lead - Copper", S458="Yes", O458="Between 1989 and 2014")),
(AND('[1]PWS Information'!$E$10="CWS",Q458="Non-Lead", N458="Non-Lead - Copper", S458="Yes", O458="After 2014")),
(AND('[1]PWS Information'!$E$10="CWS",Q458="Non-Lead", N458="Non-Lead - Copper", S458="Yes", O458="Unknown")),
(AND('[1]PWS Information'!$E$10="CWS",Q458="Unknown")),
(AND('[1]PWS Information'!$E$10="NTNC",Q458="Unknown")))),"Tier 5",
"")))))</f>
        <v>Tier 5</v>
      </c>
      <c r="Z458" s="71"/>
      <c r="AA458" s="71"/>
    </row>
    <row r="459" spans="1:27" ht="57.6" x14ac:dyDescent="0.3">
      <c r="A459" s="1"/>
      <c r="B459" s="70">
        <v>12251743</v>
      </c>
      <c r="C459" s="73">
        <v>59</v>
      </c>
      <c r="D459" s="74" t="s">
        <v>232</v>
      </c>
      <c r="E459" s="74" t="s">
        <v>128</v>
      </c>
      <c r="F459" s="74">
        <v>78640</v>
      </c>
      <c r="G459" s="78"/>
      <c r="H459" s="63">
        <v>29.96293</v>
      </c>
      <c r="I459" s="64">
        <v>-97.777214999999998</v>
      </c>
      <c r="J459" s="65" t="s">
        <v>50</v>
      </c>
      <c r="K459" s="66" t="s">
        <v>51</v>
      </c>
      <c r="L459" s="62" t="s">
        <v>58</v>
      </c>
      <c r="M459" s="69"/>
      <c r="N459" s="65" t="s">
        <v>50</v>
      </c>
      <c r="O459" s="66" t="s">
        <v>58</v>
      </c>
      <c r="P459" s="69"/>
      <c r="Q459" s="55" t="str">
        <f t="shared" si="6"/>
        <v>Non-Lead</v>
      </c>
      <c r="R459" s="70" t="s">
        <v>51</v>
      </c>
      <c r="S459" s="70" t="s">
        <v>51</v>
      </c>
      <c r="T459" s="70"/>
      <c r="U459" s="71" t="s">
        <v>53</v>
      </c>
      <c r="V459" s="71" t="s">
        <v>51</v>
      </c>
      <c r="W459" s="71" t="s">
        <v>51</v>
      </c>
      <c r="X459" s="71" t="s">
        <v>51</v>
      </c>
      <c r="Y459" s="72" t="str">
        <f>IF((OR((AND('[1]PWS Information'!$E$10="CWS",U459="Single Family Residence",Q459="Lead")),
(AND('[1]PWS Information'!$E$10="CWS",U459="Multiple Family Residence",'[1]PWS Information'!$E$11="Yes",Q459="Lead")),
(AND('[1]PWS Information'!$E$10="NTNC",Q459="Lead")))),"Tier 1",
IF((OR((AND('[1]PWS Information'!$E$10="CWS",U459="Multiple Family Residence",'[1]PWS Information'!$E$11="No",Q459="Lead")),
(AND('[1]PWS Information'!$E$10="CWS",U459="Other",Q459="Lead")),
(AND('[1]PWS Information'!$E$10="CWS",U459="Building",Q459="Lead")))),"Tier 2",
IF((OR((AND('[1]PWS Information'!$E$10="CWS",U459="Single Family Residence",Q459="Galvanized Requiring Replacement")),
(AND('[1]PWS Information'!$E$10="CWS",U459="Single Family Residence",Q459="Galvanized Requiring Replacement",R459="Yes")),
(AND('[1]PWS Information'!$E$10="NTNC",Q459="Galvanized Requiring Replacement")),
(AND('[1]PWS Information'!$E$10="NTNC",U459="Single Family Residence",R459="Yes")))),"Tier 3",
IF((OR((AND('[1]PWS Information'!$E$10="CWS",U459="Single Family Residence",S459="Yes",Q459="Non-Lead", J459="Non-Lead - Copper",L459="Before 1989")),
(AND('[1]PWS Information'!$E$10="CWS",U459="Single Family Residence",S459="Yes",Q459="Non-Lead", N459="Non-Lead - Copper",O459="Before 1989")))),"Tier 4",
IF((OR((AND('[1]PWS Information'!$E$10="NTNC",Q459="Non-Lead")),
(AND('[1]PWS Information'!$E$10="CWS",Q459="Non-Lead",S459="")),
(AND('[1]PWS Information'!$E$10="CWS",Q459="Non-Lead",S459="No")),
(AND('[1]PWS Information'!$E$10="CWS",Q459="Non-Lead",S459="Don't Know")),
(AND('[1]PWS Information'!$E$10="CWS",Q459="Non-Lead", J459="Non-Lead - Copper", S459="Yes", L459="Between 1989 and 2014")),
(AND('[1]PWS Information'!$E$10="CWS",Q459="Non-Lead", J459="Non-Lead - Copper", S459="Yes", L459="After 2014")),
(AND('[1]PWS Information'!$E$10="CWS",Q459="Non-Lead", J459="Non-Lead - Copper", S459="Yes", L459="Unknown")),
(AND('[1]PWS Information'!$E$10="CWS",Q459="Non-Lead", N459="Non-Lead - Copper", S459="Yes", O459="Between 1989 and 2014")),
(AND('[1]PWS Information'!$E$10="CWS",Q459="Non-Lead", N459="Non-Lead - Copper", S459="Yes", O459="After 2014")),
(AND('[1]PWS Information'!$E$10="CWS",Q459="Non-Lead", N459="Non-Lead - Copper", S459="Yes", O459="Unknown")),
(AND('[1]PWS Information'!$E$10="CWS",Q459="Unknown")),
(AND('[1]PWS Information'!$E$10="NTNC",Q459="Unknown")))),"Tier 5",
"")))))</f>
        <v>Tier 5</v>
      </c>
      <c r="Z459" s="71"/>
      <c r="AA459" s="71"/>
    </row>
    <row r="460" spans="1:27" ht="57.6" x14ac:dyDescent="0.3">
      <c r="A460" s="1"/>
      <c r="B460" s="70">
        <v>827863</v>
      </c>
      <c r="C460" s="73">
        <v>57</v>
      </c>
      <c r="D460" s="74" t="s">
        <v>232</v>
      </c>
      <c r="E460" s="74" t="s">
        <v>128</v>
      </c>
      <c r="F460" s="74">
        <v>78640</v>
      </c>
      <c r="G460" s="78"/>
      <c r="H460" s="63">
        <v>29.962723</v>
      </c>
      <c r="I460" s="64">
        <v>-97.777334999999994</v>
      </c>
      <c r="J460" s="65" t="s">
        <v>50</v>
      </c>
      <c r="K460" s="66" t="s">
        <v>51</v>
      </c>
      <c r="L460" s="62" t="s">
        <v>58</v>
      </c>
      <c r="M460" s="69"/>
      <c r="N460" s="65" t="s">
        <v>50</v>
      </c>
      <c r="O460" s="66" t="s">
        <v>58</v>
      </c>
      <c r="P460" s="69"/>
      <c r="Q460" s="55" t="str">
        <f t="shared" si="6"/>
        <v>Non-Lead</v>
      </c>
      <c r="R460" s="70" t="s">
        <v>51</v>
      </c>
      <c r="S460" s="70" t="s">
        <v>51</v>
      </c>
      <c r="T460" s="70"/>
      <c r="U460" s="71" t="s">
        <v>53</v>
      </c>
      <c r="V460" s="71" t="s">
        <v>51</v>
      </c>
      <c r="W460" s="71" t="s">
        <v>51</v>
      </c>
      <c r="X460" s="71" t="s">
        <v>51</v>
      </c>
      <c r="Y460" s="72" t="str">
        <f>IF((OR((AND('[1]PWS Information'!$E$10="CWS",U460="Single Family Residence",Q460="Lead")),
(AND('[1]PWS Information'!$E$10="CWS",U460="Multiple Family Residence",'[1]PWS Information'!$E$11="Yes",Q460="Lead")),
(AND('[1]PWS Information'!$E$10="NTNC",Q460="Lead")))),"Tier 1",
IF((OR((AND('[1]PWS Information'!$E$10="CWS",U460="Multiple Family Residence",'[1]PWS Information'!$E$11="No",Q460="Lead")),
(AND('[1]PWS Information'!$E$10="CWS",U460="Other",Q460="Lead")),
(AND('[1]PWS Information'!$E$10="CWS",U460="Building",Q460="Lead")))),"Tier 2",
IF((OR((AND('[1]PWS Information'!$E$10="CWS",U460="Single Family Residence",Q460="Galvanized Requiring Replacement")),
(AND('[1]PWS Information'!$E$10="CWS",U460="Single Family Residence",Q460="Galvanized Requiring Replacement",R460="Yes")),
(AND('[1]PWS Information'!$E$10="NTNC",Q460="Galvanized Requiring Replacement")),
(AND('[1]PWS Information'!$E$10="NTNC",U460="Single Family Residence",R460="Yes")))),"Tier 3",
IF((OR((AND('[1]PWS Information'!$E$10="CWS",U460="Single Family Residence",S460="Yes",Q460="Non-Lead", J460="Non-Lead - Copper",L460="Before 1989")),
(AND('[1]PWS Information'!$E$10="CWS",U460="Single Family Residence",S460="Yes",Q460="Non-Lead", N460="Non-Lead - Copper",O460="Before 1989")))),"Tier 4",
IF((OR((AND('[1]PWS Information'!$E$10="NTNC",Q460="Non-Lead")),
(AND('[1]PWS Information'!$E$10="CWS",Q460="Non-Lead",S460="")),
(AND('[1]PWS Information'!$E$10="CWS",Q460="Non-Lead",S460="No")),
(AND('[1]PWS Information'!$E$10="CWS",Q460="Non-Lead",S460="Don't Know")),
(AND('[1]PWS Information'!$E$10="CWS",Q460="Non-Lead", J460="Non-Lead - Copper", S460="Yes", L460="Between 1989 and 2014")),
(AND('[1]PWS Information'!$E$10="CWS",Q460="Non-Lead", J460="Non-Lead - Copper", S460="Yes", L460="After 2014")),
(AND('[1]PWS Information'!$E$10="CWS",Q460="Non-Lead", J460="Non-Lead - Copper", S460="Yes", L460="Unknown")),
(AND('[1]PWS Information'!$E$10="CWS",Q460="Non-Lead", N460="Non-Lead - Copper", S460="Yes", O460="Between 1989 and 2014")),
(AND('[1]PWS Information'!$E$10="CWS",Q460="Non-Lead", N460="Non-Lead - Copper", S460="Yes", O460="After 2014")),
(AND('[1]PWS Information'!$E$10="CWS",Q460="Non-Lead", N460="Non-Lead - Copper", S460="Yes", O460="Unknown")),
(AND('[1]PWS Information'!$E$10="CWS",Q460="Unknown")),
(AND('[1]PWS Information'!$E$10="NTNC",Q460="Unknown")))),"Tier 5",
"")))))</f>
        <v>Tier 5</v>
      </c>
      <c r="Z460" s="71"/>
      <c r="AA460" s="71"/>
    </row>
    <row r="461" spans="1:27" ht="57.6" x14ac:dyDescent="0.3">
      <c r="A461" s="1"/>
      <c r="B461" s="70">
        <v>12529782</v>
      </c>
      <c r="C461" s="73">
        <v>58</v>
      </c>
      <c r="D461" s="74" t="s">
        <v>232</v>
      </c>
      <c r="E461" s="74" t="s">
        <v>128</v>
      </c>
      <c r="F461" s="74">
        <v>78640</v>
      </c>
      <c r="G461" s="78"/>
      <c r="H461" s="63">
        <v>29.963349000000001</v>
      </c>
      <c r="I461" s="64">
        <v>-97.777691000000004</v>
      </c>
      <c r="J461" s="65" t="s">
        <v>50</v>
      </c>
      <c r="K461" s="66" t="s">
        <v>51</v>
      </c>
      <c r="L461" s="62" t="s">
        <v>58</v>
      </c>
      <c r="M461" s="69"/>
      <c r="N461" s="65" t="s">
        <v>50</v>
      </c>
      <c r="O461" s="66" t="s">
        <v>70</v>
      </c>
      <c r="P461" s="69"/>
      <c r="Q461" s="55" t="str">
        <f t="shared" ref="Q461:Q524" si="7">IF((OR(J461="Lead")),"Lead",
IF((OR(N461="Lead")),"Lead",
IF((OR(J461="Lead-lined galvanized")),"Lead",
IF((OR(N461="Lead-lined galvanized")),"Lead",
IF((OR((AND(J461="Unknown - Likely Lead",N461="Galvanized")),
(AND(J461="Unknown - Unlikely Lead",N461="Galvanized")),
(AND(J461="Unknown - Material Unknown",N461="Galvanized")))),"Galvanized Requiring Replacement",
IF((OR((AND(J461="Non-lead - Copper",K461="Yes",N461="Galvanized")),
(AND(J461="Non-lead - Copper",K461="Don't know",N461="Galvanized")),
(AND(J461="Non-lead - Copper",K461="",N461="Galvanized")),
(AND(J461="Non-lead - Plastic",K461="Yes",N461="Galvanized")),
(AND(J461="Non-lead - Plastic",K461="Don't know",N461="Galvanized")),
(AND(J461="Non-lead - Plastic",K461="",N461="Galvanized")),
(AND(J461="Non-lead",K461="Yes",N461="Galvanized")),
(AND(J461="Non-lead",K461="Don't know",N461="Galvanized")),
(AND(J461="Non-lead",K461="",N461="Galvanized")),
(AND(J461="Non-lead - Other",K461="Yes",N461="Galvanized")),
(AND(J461="Non-Lead - Other",K461="Don't know",N461="Galvanized")),
(AND(J461="Galvanized",K461="Yes",N461="Galvanized")),
(AND(J461="Galvanized",K461="Don't know",N461="Galvanized")),
(AND(J461="Galvanized",K461="",N461="Galvanized")),
(AND(J461="Non-Lead - Other",K461="",N461="Galvanized")))),"Galvanized Requiring Replacement",
IF((OR((AND(J461="Non-lead - Copper",N461="Non-lead - Copper")),
(AND(J461="Non-lead - Copper",N461="Non-lead - Plastic")),
(AND(J461="Non-lead - Copper",N461="Non-lead - Other")),
(AND(J461="Non-lead - Copper",N461="Non-lead")),
(AND(J461="Non-lead - Plastic",N461="Non-lead - Copper")),
(AND(J461="Non-lead - Plastic",N461="Non-lead - Plastic")),
(AND(J461="Non-lead - Plastic",N461="Non-lead - Other")),
(AND(J461="Non-lead - Plastic",N461="Non-lead")),
(AND(J461="Non-lead",N461="Non-lead - Copper")),
(AND(J461="Non-lead",N461="Non-lead - Plastic")),
(AND(J461="Non-lead",N461="Non-lead - Other")),
(AND(J461="Non-lead",N461="Non-lead")),
(AND(J461="Non-lead - Other",N461="Non-lead - Copper")),
(AND(J461="Non-Lead - Other",N461="Non-lead - Plastic")),
(AND(J461="Non-Lead - Other",N461="Non-lead")),
(AND(J461="Non-Lead - Other",N461="Non-lead - Other")))),"Non-Lead",
IF((OR((AND(J461="Galvanized",N461="Non-lead")),
(AND(J461="Galvanized",N461="Non-lead - Copper")),
(AND(J461="Galvanized",N461="Non-lead - Plastic")),
(AND(J461="Galvanized",N461="Non-lead")),
(AND(J461="Galvanized",N461="Non-lead - Other")))),"Non-Lead",
IF((OR((AND(J461="Non-lead - Copper",K461="No",N461="Galvanized")),
(AND(J461="Non-lead - Plastic",K461="No",N461="Galvanized")),
(AND(J461="Non-lead",K461="No",N461="Galvanized")),
(AND(J461="Galvanized",K461="No",N461="Galvanized")),
(AND(J461="Non-lead - Other",K461="No",N461="Galvanized")))),"Non-lead",
IF((OR((AND(J461="Unknown - Likely Lead",N461="Unknown - Likely Lead")),
(AND(J461="Unknown - Likely Lead",N461="Unknown - Unlikely Lead")),
(AND(J461="Unknown - Likely Lead",N461="Unknown - Material Unknown")),
(AND(J461="Unknown - Unlikely Lead",N461="Unknown - Likely Lead")),
(AND(J461="Unknown - Unlikely Lead",N461="Unknown - Unlikely Lead")),
(AND(J461="Unknown - Unlikely Lead",N461="Unknown - Material Unknown")),
(AND(J461="Unknown - Material Unknown",N461="Unknown - Likely Lead")),
(AND(J461="Unknown - Material Unknown",N461="Unknown - Unlikely Lead")),
(AND(J461="Unknown - Material Unknown",N461="Unknown - Material Unknown")))),"Unknown",
IF((OR((AND(J461="Unknown - Likely Lead",N461="Non-lead - Copper")),
(AND(J461="Unknown - Likely Lead",N461="Non-lead - Plastic")),
(AND(J461="Unknown - Likely Lead",N461="Non-lead")),
(AND(J461="Unknown - Likely Lead",N461="Non-lead - Other")),
(AND(J461="Unknown - Unlikely Lead",N461="Non-lead - Copper")),
(AND(J461="Unknown - Unlikely Lead",N461="Non-lead - Plastic")),
(AND(J461="Unknown - Unlikely Lead",N461="Non-lead")),
(AND(J461="Unknown - Unlikely Lead",N461="Non-lead - Other")),
(AND(J461="Unknown - Material Unknown",N461="Non-lead - Copper")),
(AND(J461="Unknown - Material Unknown",N461="Non-lead - Plastic")),
(AND(J461="Unknown - Material Unknown",N461="Non-lead")),
(AND(J461="Unknown - Material Unknown",N461="Non-lead - Other")))),"Unknown",
IF((OR((AND(J461="Non-lead - Copper",N461="Unknown - Likely Lead")),
(AND(J461="Non-lead - Copper",N461="Unknown - Unlikely Lead")),
(AND(J461="Non-lead - Copper",N461="Unknown - Material Unknown")),
(AND(J461="Non-lead - Plastic",N461="Unknown - Likely Lead")),
(AND(J461="Non-lead - Plastic",N461="Unknown - Unlikely Lead")),
(AND(J461="Non-lead - Plastic",N461="Unknown - Material Unknown")),
(AND(J461="Non-lead",N461="Unknown - Likely Lead")),
(AND(J461="Non-lead",N461="Unknown - Unlikely Lead")),
(AND(J461="Non-lead",N461="Unknown - Material Unknown")),
(AND(J461="Non-lead - Other",N461="Unknown - Likely Lead")),
(AND(J461="Non-Lead - Other",N461="Unknown - Unlikely Lead")),
(AND(J461="Non-Lead - Other",N461="Unknown - Material Unknown")))),"Unknown",
IF((OR((AND(J461="Galvanized",N461="Unknown - Likely Lead")),
(AND(J461="Galvanized",N461="Unknown - Unlikely Lead")),
(AND(J461="Galvanized",N461="Unknown - Material Unknown")))),"Unknown",
IF((OR((AND(J461="Galvanized",N461="")))),"Galvanized Requiring Replacement",
IF((OR((AND(J461="Non-lead - Copper",N461="")),
(AND(J461="Non-lead - Plastic",N461="")),
(AND(J461="Non-lead",N461="")),
(AND(J461="Non-lead - Other",N461="")))),"Non-lead",
IF((OR((AND(J461="Unknown - Likely Lead",N461="")),
(AND(J461="Unknown - Unlikely Lead",N461="")),
(AND(J461="Unknown - Material Unknown",N461="")))),"Unknown",
""))))))))))))))))</f>
        <v>Non-Lead</v>
      </c>
      <c r="R461" s="70" t="s">
        <v>51</v>
      </c>
      <c r="S461" s="70" t="s">
        <v>51</v>
      </c>
      <c r="T461" s="70"/>
      <c r="U461" s="71" t="s">
        <v>53</v>
      </c>
      <c r="V461" s="71" t="s">
        <v>51</v>
      </c>
      <c r="W461" s="71" t="s">
        <v>51</v>
      </c>
      <c r="X461" s="71" t="s">
        <v>51</v>
      </c>
      <c r="Y461" s="72" t="str">
        <f>IF((OR((AND('[1]PWS Information'!$E$10="CWS",U461="Single Family Residence",Q461="Lead")),
(AND('[1]PWS Information'!$E$10="CWS",U461="Multiple Family Residence",'[1]PWS Information'!$E$11="Yes",Q461="Lead")),
(AND('[1]PWS Information'!$E$10="NTNC",Q461="Lead")))),"Tier 1",
IF((OR((AND('[1]PWS Information'!$E$10="CWS",U461="Multiple Family Residence",'[1]PWS Information'!$E$11="No",Q461="Lead")),
(AND('[1]PWS Information'!$E$10="CWS",U461="Other",Q461="Lead")),
(AND('[1]PWS Information'!$E$10="CWS",U461="Building",Q461="Lead")))),"Tier 2",
IF((OR((AND('[1]PWS Information'!$E$10="CWS",U461="Single Family Residence",Q461="Galvanized Requiring Replacement")),
(AND('[1]PWS Information'!$E$10="CWS",U461="Single Family Residence",Q461="Galvanized Requiring Replacement",R461="Yes")),
(AND('[1]PWS Information'!$E$10="NTNC",Q461="Galvanized Requiring Replacement")),
(AND('[1]PWS Information'!$E$10="NTNC",U461="Single Family Residence",R461="Yes")))),"Tier 3",
IF((OR((AND('[1]PWS Information'!$E$10="CWS",U461="Single Family Residence",S461="Yes",Q461="Non-Lead", J461="Non-Lead - Copper",L461="Before 1989")),
(AND('[1]PWS Information'!$E$10="CWS",U461="Single Family Residence",S461="Yes",Q461="Non-Lead", N461="Non-Lead - Copper",O461="Before 1989")))),"Tier 4",
IF((OR((AND('[1]PWS Information'!$E$10="NTNC",Q461="Non-Lead")),
(AND('[1]PWS Information'!$E$10="CWS",Q461="Non-Lead",S461="")),
(AND('[1]PWS Information'!$E$10="CWS",Q461="Non-Lead",S461="No")),
(AND('[1]PWS Information'!$E$10="CWS",Q461="Non-Lead",S461="Don't Know")),
(AND('[1]PWS Information'!$E$10="CWS",Q461="Non-Lead", J461="Non-Lead - Copper", S461="Yes", L461="Between 1989 and 2014")),
(AND('[1]PWS Information'!$E$10="CWS",Q461="Non-Lead", J461="Non-Lead - Copper", S461="Yes", L461="After 2014")),
(AND('[1]PWS Information'!$E$10="CWS",Q461="Non-Lead", J461="Non-Lead - Copper", S461="Yes", L461="Unknown")),
(AND('[1]PWS Information'!$E$10="CWS",Q461="Non-Lead", N461="Non-Lead - Copper", S461="Yes", O461="Between 1989 and 2014")),
(AND('[1]PWS Information'!$E$10="CWS",Q461="Non-Lead", N461="Non-Lead - Copper", S461="Yes", O461="After 2014")),
(AND('[1]PWS Information'!$E$10="CWS",Q461="Non-Lead", N461="Non-Lead - Copper", S461="Yes", O461="Unknown")),
(AND('[1]PWS Information'!$E$10="CWS",Q461="Unknown")),
(AND('[1]PWS Information'!$E$10="NTNC",Q461="Unknown")))),"Tier 5",
"")))))</f>
        <v>Tier 5</v>
      </c>
      <c r="Z461" s="71"/>
      <c r="AA461" s="71"/>
    </row>
    <row r="462" spans="1:27" ht="57.6" x14ac:dyDescent="0.3">
      <c r="A462" s="17"/>
      <c r="B462" s="70">
        <v>10287756</v>
      </c>
      <c r="C462" s="73">
        <v>61</v>
      </c>
      <c r="D462" s="74" t="s">
        <v>232</v>
      </c>
      <c r="E462" s="74" t="s">
        <v>128</v>
      </c>
      <c r="F462" s="74">
        <v>78640</v>
      </c>
      <c r="G462" s="78"/>
      <c r="H462" s="63">
        <v>29.963054</v>
      </c>
      <c r="I462" s="64">
        <v>-97.777022000000002</v>
      </c>
      <c r="J462" s="65" t="s">
        <v>50</v>
      </c>
      <c r="K462" s="66" t="s">
        <v>51</v>
      </c>
      <c r="L462" s="62" t="s">
        <v>58</v>
      </c>
      <c r="M462" s="69"/>
      <c r="N462" s="65" t="s">
        <v>50</v>
      </c>
      <c r="O462" s="66" t="s">
        <v>58</v>
      </c>
      <c r="P462" s="69"/>
      <c r="Q462" s="55" t="str">
        <f t="shared" si="7"/>
        <v>Non-Lead</v>
      </c>
      <c r="R462" s="70" t="s">
        <v>51</v>
      </c>
      <c r="S462" s="70" t="s">
        <v>51</v>
      </c>
      <c r="T462" s="70"/>
      <c r="U462" s="71" t="s">
        <v>53</v>
      </c>
      <c r="V462" s="71" t="s">
        <v>51</v>
      </c>
      <c r="W462" s="71" t="s">
        <v>51</v>
      </c>
      <c r="X462" s="71" t="s">
        <v>51</v>
      </c>
      <c r="Y462" s="72" t="str">
        <f>IF((OR((AND('[1]PWS Information'!$E$10="CWS",U462="Single Family Residence",Q462="Lead")),
(AND('[1]PWS Information'!$E$10="CWS",U462="Multiple Family Residence",'[1]PWS Information'!$E$11="Yes",Q462="Lead")),
(AND('[1]PWS Information'!$E$10="NTNC",Q462="Lead")))),"Tier 1",
IF((OR((AND('[1]PWS Information'!$E$10="CWS",U462="Multiple Family Residence",'[1]PWS Information'!$E$11="No",Q462="Lead")),
(AND('[1]PWS Information'!$E$10="CWS",U462="Other",Q462="Lead")),
(AND('[1]PWS Information'!$E$10="CWS",U462="Building",Q462="Lead")))),"Tier 2",
IF((OR((AND('[1]PWS Information'!$E$10="CWS",U462="Single Family Residence",Q462="Galvanized Requiring Replacement")),
(AND('[1]PWS Information'!$E$10="CWS",U462="Single Family Residence",Q462="Galvanized Requiring Replacement",R462="Yes")),
(AND('[1]PWS Information'!$E$10="NTNC",Q462="Galvanized Requiring Replacement")),
(AND('[1]PWS Information'!$E$10="NTNC",U462="Single Family Residence",R462="Yes")))),"Tier 3",
IF((OR((AND('[1]PWS Information'!$E$10="CWS",U462="Single Family Residence",S462="Yes",Q462="Non-Lead", J462="Non-Lead - Copper",L462="Before 1989")),
(AND('[1]PWS Information'!$E$10="CWS",U462="Single Family Residence",S462="Yes",Q462="Non-Lead", N462="Non-Lead - Copper",O462="Before 1989")))),"Tier 4",
IF((OR((AND('[1]PWS Information'!$E$10="NTNC",Q462="Non-Lead")),
(AND('[1]PWS Information'!$E$10="CWS",Q462="Non-Lead",S462="")),
(AND('[1]PWS Information'!$E$10="CWS",Q462="Non-Lead",S462="No")),
(AND('[1]PWS Information'!$E$10="CWS",Q462="Non-Lead",S462="Don't Know")),
(AND('[1]PWS Information'!$E$10="CWS",Q462="Non-Lead", J462="Non-Lead - Copper", S462="Yes", L462="Between 1989 and 2014")),
(AND('[1]PWS Information'!$E$10="CWS",Q462="Non-Lead", J462="Non-Lead - Copper", S462="Yes", L462="After 2014")),
(AND('[1]PWS Information'!$E$10="CWS",Q462="Non-Lead", J462="Non-Lead - Copper", S462="Yes", L462="Unknown")),
(AND('[1]PWS Information'!$E$10="CWS",Q462="Non-Lead", N462="Non-Lead - Copper", S462="Yes", O462="Between 1989 and 2014")),
(AND('[1]PWS Information'!$E$10="CWS",Q462="Non-Lead", N462="Non-Lead - Copper", S462="Yes", O462="After 2014")),
(AND('[1]PWS Information'!$E$10="CWS",Q462="Non-Lead", N462="Non-Lead - Copper", S462="Yes", O462="Unknown")),
(AND('[1]PWS Information'!$E$10="CWS",Q462="Unknown")),
(AND('[1]PWS Information'!$E$10="NTNC",Q462="Unknown")))),"Tier 5",
"")))))</f>
        <v>Tier 5</v>
      </c>
      <c r="Z462" s="71"/>
      <c r="AA462" s="71"/>
    </row>
    <row r="463" spans="1:27" ht="57.6" x14ac:dyDescent="0.3">
      <c r="A463" s="1"/>
      <c r="B463" s="70">
        <v>12650334</v>
      </c>
      <c r="C463" s="73">
        <v>65</v>
      </c>
      <c r="D463" s="74" t="s">
        <v>232</v>
      </c>
      <c r="E463" s="74" t="s">
        <v>128</v>
      </c>
      <c r="F463" s="74">
        <v>78640</v>
      </c>
      <c r="G463" s="78"/>
      <c r="H463" s="63">
        <v>29.963380999999998</v>
      </c>
      <c r="I463" s="64">
        <v>-97.776769999999999</v>
      </c>
      <c r="J463" s="65" t="s">
        <v>50</v>
      </c>
      <c r="K463" s="66" t="s">
        <v>51</v>
      </c>
      <c r="L463" s="62" t="s">
        <v>58</v>
      </c>
      <c r="M463" s="69"/>
      <c r="N463" s="65" t="s">
        <v>57</v>
      </c>
      <c r="O463" s="66" t="s">
        <v>70</v>
      </c>
      <c r="P463" s="69"/>
      <c r="Q463" s="55" t="str">
        <f t="shared" si="7"/>
        <v>Non-Lead</v>
      </c>
      <c r="R463" s="70" t="s">
        <v>51</v>
      </c>
      <c r="S463" s="70" t="s">
        <v>85</v>
      </c>
      <c r="T463" s="70"/>
      <c r="U463" s="71" t="s">
        <v>53</v>
      </c>
      <c r="V463" s="71" t="s">
        <v>51</v>
      </c>
      <c r="W463" s="71" t="s">
        <v>51</v>
      </c>
      <c r="X463" s="71" t="s">
        <v>51</v>
      </c>
      <c r="Y463" s="72" t="str">
        <f>IF((OR((AND('[1]PWS Information'!$E$10="CWS",U463="Single Family Residence",Q463="Lead")),
(AND('[1]PWS Information'!$E$10="CWS",U463="Multiple Family Residence",'[1]PWS Information'!$E$11="Yes",Q463="Lead")),
(AND('[1]PWS Information'!$E$10="NTNC",Q463="Lead")))),"Tier 1",
IF((OR((AND('[1]PWS Information'!$E$10="CWS",U463="Multiple Family Residence",'[1]PWS Information'!$E$11="No",Q463="Lead")),
(AND('[1]PWS Information'!$E$10="CWS",U463="Other",Q463="Lead")),
(AND('[1]PWS Information'!$E$10="CWS",U463="Building",Q463="Lead")))),"Tier 2",
IF((OR((AND('[1]PWS Information'!$E$10="CWS",U463="Single Family Residence",Q463="Galvanized Requiring Replacement")),
(AND('[1]PWS Information'!$E$10="CWS",U463="Single Family Residence",Q463="Galvanized Requiring Replacement",R463="Yes")),
(AND('[1]PWS Information'!$E$10="NTNC",Q463="Galvanized Requiring Replacement")),
(AND('[1]PWS Information'!$E$10="NTNC",U463="Single Family Residence",R463="Yes")))),"Tier 3",
IF((OR((AND('[1]PWS Information'!$E$10="CWS",U463="Single Family Residence",S463="Yes",Q463="Non-Lead", J463="Non-Lead - Copper",L463="Before 1989")),
(AND('[1]PWS Information'!$E$10="CWS",U463="Single Family Residence",S463="Yes",Q463="Non-Lead", N463="Non-Lead - Copper",O463="Before 1989")))),"Tier 4",
IF((OR((AND('[1]PWS Information'!$E$10="NTNC",Q463="Non-Lead")),
(AND('[1]PWS Information'!$E$10="CWS",Q463="Non-Lead",S463="")),
(AND('[1]PWS Information'!$E$10="CWS",Q463="Non-Lead",S463="No")),
(AND('[1]PWS Information'!$E$10="CWS",Q463="Non-Lead",S463="Don't Know")),
(AND('[1]PWS Information'!$E$10="CWS",Q463="Non-Lead", J463="Non-Lead - Copper", S463="Yes", L463="Between 1989 and 2014")),
(AND('[1]PWS Information'!$E$10="CWS",Q463="Non-Lead", J463="Non-Lead - Copper", S463="Yes", L463="After 2014")),
(AND('[1]PWS Information'!$E$10="CWS",Q463="Non-Lead", J463="Non-Lead - Copper", S463="Yes", L463="Unknown")),
(AND('[1]PWS Information'!$E$10="CWS",Q463="Non-Lead", N463="Non-Lead - Copper", S463="Yes", O463="Between 1989 and 2014")),
(AND('[1]PWS Information'!$E$10="CWS",Q463="Non-Lead", N463="Non-Lead - Copper", S463="Yes", O463="After 2014")),
(AND('[1]PWS Information'!$E$10="CWS",Q463="Non-Lead", N463="Non-Lead - Copper", S463="Yes", O463="Unknown")),
(AND('[1]PWS Information'!$E$10="CWS",Q463="Unknown")),
(AND('[1]PWS Information'!$E$10="NTNC",Q463="Unknown")))),"Tier 5",
"")))))</f>
        <v>Tier 5</v>
      </c>
      <c r="Z463" s="71"/>
      <c r="AA463" s="71"/>
    </row>
    <row r="464" spans="1:27" ht="57.6" x14ac:dyDescent="0.3">
      <c r="A464" s="1"/>
      <c r="B464" s="70">
        <v>12403602</v>
      </c>
      <c r="C464" s="73">
        <v>67</v>
      </c>
      <c r="D464" s="74" t="s">
        <v>232</v>
      </c>
      <c r="E464" s="74" t="s">
        <v>128</v>
      </c>
      <c r="F464" s="74">
        <v>78640</v>
      </c>
      <c r="G464" s="78"/>
      <c r="H464" s="63">
        <v>29.963574000000001</v>
      </c>
      <c r="I464" s="64">
        <v>-97.776583000000002</v>
      </c>
      <c r="J464" s="65" t="s">
        <v>50</v>
      </c>
      <c r="K464" s="66" t="s">
        <v>51</v>
      </c>
      <c r="L464" s="62" t="s">
        <v>58</v>
      </c>
      <c r="M464" s="69"/>
      <c r="N464" s="65" t="s">
        <v>50</v>
      </c>
      <c r="O464" s="66" t="s">
        <v>70</v>
      </c>
      <c r="P464" s="69"/>
      <c r="Q464" s="55" t="str">
        <f t="shared" si="7"/>
        <v>Non-Lead</v>
      </c>
      <c r="R464" s="70" t="s">
        <v>51</v>
      </c>
      <c r="S464" s="70" t="s">
        <v>51</v>
      </c>
      <c r="T464" s="70"/>
      <c r="U464" s="71" t="s">
        <v>53</v>
      </c>
      <c r="V464" s="71" t="s">
        <v>51</v>
      </c>
      <c r="W464" s="71" t="s">
        <v>51</v>
      </c>
      <c r="X464" s="71" t="s">
        <v>51</v>
      </c>
      <c r="Y464" s="72" t="str">
        <f>IF((OR((AND('[1]PWS Information'!$E$10="CWS",U464="Single Family Residence",Q464="Lead")),
(AND('[1]PWS Information'!$E$10="CWS",U464="Multiple Family Residence",'[1]PWS Information'!$E$11="Yes",Q464="Lead")),
(AND('[1]PWS Information'!$E$10="NTNC",Q464="Lead")))),"Tier 1",
IF((OR((AND('[1]PWS Information'!$E$10="CWS",U464="Multiple Family Residence",'[1]PWS Information'!$E$11="No",Q464="Lead")),
(AND('[1]PWS Information'!$E$10="CWS",U464="Other",Q464="Lead")),
(AND('[1]PWS Information'!$E$10="CWS",U464="Building",Q464="Lead")))),"Tier 2",
IF((OR((AND('[1]PWS Information'!$E$10="CWS",U464="Single Family Residence",Q464="Galvanized Requiring Replacement")),
(AND('[1]PWS Information'!$E$10="CWS",U464="Single Family Residence",Q464="Galvanized Requiring Replacement",R464="Yes")),
(AND('[1]PWS Information'!$E$10="NTNC",Q464="Galvanized Requiring Replacement")),
(AND('[1]PWS Information'!$E$10="NTNC",U464="Single Family Residence",R464="Yes")))),"Tier 3",
IF((OR((AND('[1]PWS Information'!$E$10="CWS",U464="Single Family Residence",S464="Yes",Q464="Non-Lead", J464="Non-Lead - Copper",L464="Before 1989")),
(AND('[1]PWS Information'!$E$10="CWS",U464="Single Family Residence",S464="Yes",Q464="Non-Lead", N464="Non-Lead - Copper",O464="Before 1989")))),"Tier 4",
IF((OR((AND('[1]PWS Information'!$E$10="NTNC",Q464="Non-Lead")),
(AND('[1]PWS Information'!$E$10="CWS",Q464="Non-Lead",S464="")),
(AND('[1]PWS Information'!$E$10="CWS",Q464="Non-Lead",S464="No")),
(AND('[1]PWS Information'!$E$10="CWS",Q464="Non-Lead",S464="Don't Know")),
(AND('[1]PWS Information'!$E$10="CWS",Q464="Non-Lead", J464="Non-Lead - Copper", S464="Yes", L464="Between 1989 and 2014")),
(AND('[1]PWS Information'!$E$10="CWS",Q464="Non-Lead", J464="Non-Lead - Copper", S464="Yes", L464="After 2014")),
(AND('[1]PWS Information'!$E$10="CWS",Q464="Non-Lead", J464="Non-Lead - Copper", S464="Yes", L464="Unknown")),
(AND('[1]PWS Information'!$E$10="CWS",Q464="Non-Lead", N464="Non-Lead - Copper", S464="Yes", O464="Between 1989 and 2014")),
(AND('[1]PWS Information'!$E$10="CWS",Q464="Non-Lead", N464="Non-Lead - Copper", S464="Yes", O464="After 2014")),
(AND('[1]PWS Information'!$E$10="CWS",Q464="Non-Lead", N464="Non-Lead - Copper", S464="Yes", O464="Unknown")),
(AND('[1]PWS Information'!$E$10="CWS",Q464="Unknown")),
(AND('[1]PWS Information'!$E$10="NTNC",Q464="Unknown")))),"Tier 5",
"")))))</f>
        <v>Tier 5</v>
      </c>
      <c r="Z464" s="71"/>
      <c r="AA464" s="71"/>
    </row>
    <row r="465" spans="1:27" ht="57.6" x14ac:dyDescent="0.3">
      <c r="A465" s="1"/>
      <c r="B465" s="70">
        <v>12254850</v>
      </c>
      <c r="C465" s="73">
        <v>69</v>
      </c>
      <c r="D465" s="74" t="s">
        <v>232</v>
      </c>
      <c r="E465" s="74" t="s">
        <v>128</v>
      </c>
      <c r="F465" s="74">
        <v>78640</v>
      </c>
      <c r="G465" s="78"/>
      <c r="H465" s="63">
        <v>29.963833000000001</v>
      </c>
      <c r="I465" s="64">
        <v>-97.776368000000005</v>
      </c>
      <c r="J465" s="65" t="s">
        <v>50</v>
      </c>
      <c r="K465" s="66" t="s">
        <v>51</v>
      </c>
      <c r="L465" s="62" t="s">
        <v>58</v>
      </c>
      <c r="M465" s="69"/>
      <c r="N465" s="65" t="s">
        <v>57</v>
      </c>
      <c r="O465" s="66" t="s">
        <v>70</v>
      </c>
      <c r="P465" s="69"/>
      <c r="Q465" s="55" t="str">
        <f t="shared" si="7"/>
        <v>Non-Lead</v>
      </c>
      <c r="R465" s="70" t="s">
        <v>51</v>
      </c>
      <c r="S465" s="70" t="s">
        <v>85</v>
      </c>
      <c r="T465" s="70"/>
      <c r="U465" s="71" t="s">
        <v>53</v>
      </c>
      <c r="V465" s="71" t="s">
        <v>51</v>
      </c>
      <c r="W465" s="71" t="s">
        <v>51</v>
      </c>
      <c r="X465" s="71" t="s">
        <v>51</v>
      </c>
      <c r="Y465" s="72" t="str">
        <f>IF((OR((AND('[1]PWS Information'!$E$10="CWS",U465="Single Family Residence",Q465="Lead")),
(AND('[1]PWS Information'!$E$10="CWS",U465="Multiple Family Residence",'[1]PWS Information'!$E$11="Yes",Q465="Lead")),
(AND('[1]PWS Information'!$E$10="NTNC",Q465="Lead")))),"Tier 1",
IF((OR((AND('[1]PWS Information'!$E$10="CWS",U465="Multiple Family Residence",'[1]PWS Information'!$E$11="No",Q465="Lead")),
(AND('[1]PWS Information'!$E$10="CWS",U465="Other",Q465="Lead")),
(AND('[1]PWS Information'!$E$10="CWS",U465="Building",Q465="Lead")))),"Tier 2",
IF((OR((AND('[1]PWS Information'!$E$10="CWS",U465="Single Family Residence",Q465="Galvanized Requiring Replacement")),
(AND('[1]PWS Information'!$E$10="CWS",U465="Single Family Residence",Q465="Galvanized Requiring Replacement",R465="Yes")),
(AND('[1]PWS Information'!$E$10="NTNC",Q465="Galvanized Requiring Replacement")),
(AND('[1]PWS Information'!$E$10="NTNC",U465="Single Family Residence",R465="Yes")))),"Tier 3",
IF((OR((AND('[1]PWS Information'!$E$10="CWS",U465="Single Family Residence",S465="Yes",Q465="Non-Lead", J465="Non-Lead - Copper",L465="Before 1989")),
(AND('[1]PWS Information'!$E$10="CWS",U465="Single Family Residence",S465="Yes",Q465="Non-Lead", N465="Non-Lead - Copper",O465="Before 1989")))),"Tier 4",
IF((OR((AND('[1]PWS Information'!$E$10="NTNC",Q465="Non-Lead")),
(AND('[1]PWS Information'!$E$10="CWS",Q465="Non-Lead",S465="")),
(AND('[1]PWS Information'!$E$10="CWS",Q465="Non-Lead",S465="No")),
(AND('[1]PWS Information'!$E$10="CWS",Q465="Non-Lead",S465="Don't Know")),
(AND('[1]PWS Information'!$E$10="CWS",Q465="Non-Lead", J465="Non-Lead - Copper", S465="Yes", L465="Between 1989 and 2014")),
(AND('[1]PWS Information'!$E$10="CWS",Q465="Non-Lead", J465="Non-Lead - Copper", S465="Yes", L465="After 2014")),
(AND('[1]PWS Information'!$E$10="CWS",Q465="Non-Lead", J465="Non-Lead - Copper", S465="Yes", L465="Unknown")),
(AND('[1]PWS Information'!$E$10="CWS",Q465="Non-Lead", N465="Non-Lead - Copper", S465="Yes", O465="Between 1989 and 2014")),
(AND('[1]PWS Information'!$E$10="CWS",Q465="Non-Lead", N465="Non-Lead - Copper", S465="Yes", O465="After 2014")),
(AND('[1]PWS Information'!$E$10="CWS",Q465="Non-Lead", N465="Non-Lead - Copper", S465="Yes", O465="Unknown")),
(AND('[1]PWS Information'!$E$10="CWS",Q465="Unknown")),
(AND('[1]PWS Information'!$E$10="NTNC",Q465="Unknown")))),"Tier 5",
"")))))</f>
        <v>Tier 5</v>
      </c>
      <c r="Z465" s="71"/>
      <c r="AA465" s="71"/>
    </row>
    <row r="466" spans="1:27" ht="57.6" x14ac:dyDescent="0.3">
      <c r="A466" s="17"/>
      <c r="B466" s="70">
        <v>12515194</v>
      </c>
      <c r="C466" s="73">
        <v>72</v>
      </c>
      <c r="D466" s="74" t="s">
        <v>232</v>
      </c>
      <c r="E466" s="74" t="s">
        <v>128</v>
      </c>
      <c r="F466" s="74">
        <v>78640</v>
      </c>
      <c r="G466" s="78"/>
      <c r="H466" s="63">
        <v>29.964466699999999</v>
      </c>
      <c r="I466" s="64">
        <v>-97.776688888888799</v>
      </c>
      <c r="J466" s="65" t="s">
        <v>50</v>
      </c>
      <c r="K466" s="66" t="s">
        <v>51</v>
      </c>
      <c r="L466" s="62" t="s">
        <v>58</v>
      </c>
      <c r="M466" s="69"/>
      <c r="N466" s="65" t="s">
        <v>50</v>
      </c>
      <c r="O466" s="66" t="s">
        <v>70</v>
      </c>
      <c r="P466" s="69"/>
      <c r="Q466" s="55" t="str">
        <f t="shared" si="7"/>
        <v>Non-Lead</v>
      </c>
      <c r="R466" s="70" t="s">
        <v>51</v>
      </c>
      <c r="S466" s="70" t="s">
        <v>51</v>
      </c>
      <c r="T466" s="70"/>
      <c r="U466" s="71" t="s">
        <v>53</v>
      </c>
      <c r="V466" s="71" t="s">
        <v>51</v>
      </c>
      <c r="W466" s="71" t="s">
        <v>51</v>
      </c>
      <c r="X466" s="71" t="s">
        <v>51</v>
      </c>
      <c r="Y466" s="72" t="str">
        <f>IF((OR((AND('[1]PWS Information'!$E$10="CWS",U466="Single Family Residence",Q466="Lead")),
(AND('[1]PWS Information'!$E$10="CWS",U466="Multiple Family Residence",'[1]PWS Information'!$E$11="Yes",Q466="Lead")),
(AND('[1]PWS Information'!$E$10="NTNC",Q466="Lead")))),"Tier 1",
IF((OR((AND('[1]PWS Information'!$E$10="CWS",U466="Multiple Family Residence",'[1]PWS Information'!$E$11="No",Q466="Lead")),
(AND('[1]PWS Information'!$E$10="CWS",U466="Other",Q466="Lead")),
(AND('[1]PWS Information'!$E$10="CWS",U466="Building",Q466="Lead")))),"Tier 2",
IF((OR((AND('[1]PWS Information'!$E$10="CWS",U466="Single Family Residence",Q466="Galvanized Requiring Replacement")),
(AND('[1]PWS Information'!$E$10="CWS",U466="Single Family Residence",Q466="Galvanized Requiring Replacement",R466="Yes")),
(AND('[1]PWS Information'!$E$10="NTNC",Q466="Galvanized Requiring Replacement")),
(AND('[1]PWS Information'!$E$10="NTNC",U466="Single Family Residence",R466="Yes")))),"Tier 3",
IF((OR((AND('[1]PWS Information'!$E$10="CWS",U466="Single Family Residence",S466="Yes",Q466="Non-Lead", J466="Non-Lead - Copper",L466="Before 1989")),
(AND('[1]PWS Information'!$E$10="CWS",U466="Single Family Residence",S466="Yes",Q466="Non-Lead", N466="Non-Lead - Copper",O466="Before 1989")))),"Tier 4",
IF((OR((AND('[1]PWS Information'!$E$10="NTNC",Q466="Non-Lead")),
(AND('[1]PWS Information'!$E$10="CWS",Q466="Non-Lead",S466="")),
(AND('[1]PWS Information'!$E$10="CWS",Q466="Non-Lead",S466="No")),
(AND('[1]PWS Information'!$E$10="CWS",Q466="Non-Lead",S466="Don't Know")),
(AND('[1]PWS Information'!$E$10="CWS",Q466="Non-Lead", J466="Non-Lead - Copper", S466="Yes", L466="Between 1989 and 2014")),
(AND('[1]PWS Information'!$E$10="CWS",Q466="Non-Lead", J466="Non-Lead - Copper", S466="Yes", L466="After 2014")),
(AND('[1]PWS Information'!$E$10="CWS",Q466="Non-Lead", J466="Non-Lead - Copper", S466="Yes", L466="Unknown")),
(AND('[1]PWS Information'!$E$10="CWS",Q466="Non-Lead", N466="Non-Lead - Copper", S466="Yes", O466="Between 1989 and 2014")),
(AND('[1]PWS Information'!$E$10="CWS",Q466="Non-Lead", N466="Non-Lead - Copper", S466="Yes", O466="After 2014")),
(AND('[1]PWS Information'!$E$10="CWS",Q466="Non-Lead", N466="Non-Lead - Copper", S466="Yes", O466="Unknown")),
(AND('[1]PWS Information'!$E$10="CWS",Q466="Unknown")),
(AND('[1]PWS Information'!$E$10="NTNC",Q466="Unknown")))),"Tier 5",
"")))))</f>
        <v>Tier 5</v>
      </c>
      <c r="Z466" s="71"/>
      <c r="AA466" s="71"/>
    </row>
    <row r="467" spans="1:27" ht="57.6" x14ac:dyDescent="0.3">
      <c r="A467" s="1"/>
      <c r="B467" s="70">
        <v>12163690</v>
      </c>
      <c r="C467" s="73">
        <v>73</v>
      </c>
      <c r="D467" s="74" t="s">
        <v>232</v>
      </c>
      <c r="E467" s="74" t="s">
        <v>128</v>
      </c>
      <c r="F467" s="74">
        <v>78640</v>
      </c>
      <c r="G467" s="78"/>
      <c r="H467" s="63">
        <v>29.964362999999999</v>
      </c>
      <c r="I467" s="64">
        <v>-97.776094000000001</v>
      </c>
      <c r="J467" s="65" t="s">
        <v>50</v>
      </c>
      <c r="K467" s="66" t="s">
        <v>51</v>
      </c>
      <c r="L467" s="62" t="s">
        <v>58</v>
      </c>
      <c r="M467" s="69"/>
      <c r="N467" s="65" t="s">
        <v>95</v>
      </c>
      <c r="O467" s="66" t="s">
        <v>58</v>
      </c>
      <c r="P467" s="69"/>
      <c r="Q467" s="55" t="str">
        <f t="shared" si="7"/>
        <v>Non-lead</v>
      </c>
      <c r="R467" s="70" t="s">
        <v>51</v>
      </c>
      <c r="S467" s="70" t="s">
        <v>85</v>
      </c>
      <c r="T467" s="70"/>
      <c r="U467" s="71" t="s">
        <v>53</v>
      </c>
      <c r="V467" s="71" t="s">
        <v>51</v>
      </c>
      <c r="W467" s="71" t="s">
        <v>51</v>
      </c>
      <c r="X467" s="71" t="s">
        <v>51</v>
      </c>
      <c r="Y467" s="72" t="str">
        <f>IF((OR((AND('[1]PWS Information'!$E$10="CWS",U467="Single Family Residence",Q467="Lead")),
(AND('[1]PWS Information'!$E$10="CWS",U467="Multiple Family Residence",'[1]PWS Information'!$E$11="Yes",Q467="Lead")),
(AND('[1]PWS Information'!$E$10="NTNC",Q467="Lead")))),"Tier 1",
IF((OR((AND('[1]PWS Information'!$E$10="CWS",U467="Multiple Family Residence",'[1]PWS Information'!$E$11="No",Q467="Lead")),
(AND('[1]PWS Information'!$E$10="CWS",U467="Other",Q467="Lead")),
(AND('[1]PWS Information'!$E$10="CWS",U467="Building",Q467="Lead")))),"Tier 2",
IF((OR((AND('[1]PWS Information'!$E$10="CWS",U467="Single Family Residence",Q467="Galvanized Requiring Replacement")),
(AND('[1]PWS Information'!$E$10="CWS",U467="Single Family Residence",Q467="Galvanized Requiring Replacement",R467="Yes")),
(AND('[1]PWS Information'!$E$10="NTNC",Q467="Galvanized Requiring Replacement")),
(AND('[1]PWS Information'!$E$10="NTNC",U467="Single Family Residence",R467="Yes")))),"Tier 3",
IF((OR((AND('[1]PWS Information'!$E$10="CWS",U467="Single Family Residence",S467="Yes",Q467="Non-Lead", J467="Non-Lead - Copper",L467="Before 1989")),
(AND('[1]PWS Information'!$E$10="CWS",U467="Single Family Residence",S467="Yes",Q467="Non-Lead", N467="Non-Lead - Copper",O467="Before 1989")))),"Tier 4",
IF((OR((AND('[1]PWS Information'!$E$10="NTNC",Q467="Non-Lead")),
(AND('[1]PWS Information'!$E$10="CWS",Q467="Non-Lead",S467="")),
(AND('[1]PWS Information'!$E$10="CWS",Q467="Non-Lead",S467="No")),
(AND('[1]PWS Information'!$E$10="CWS",Q467="Non-Lead",S467="Don't Know")),
(AND('[1]PWS Information'!$E$10="CWS",Q467="Non-Lead", J467="Non-Lead - Copper", S467="Yes", L467="Between 1989 and 2014")),
(AND('[1]PWS Information'!$E$10="CWS",Q467="Non-Lead", J467="Non-Lead - Copper", S467="Yes", L467="After 2014")),
(AND('[1]PWS Information'!$E$10="CWS",Q467="Non-Lead", J467="Non-Lead - Copper", S467="Yes", L467="Unknown")),
(AND('[1]PWS Information'!$E$10="CWS",Q467="Non-Lead", N467="Non-Lead - Copper", S467="Yes", O467="Between 1989 and 2014")),
(AND('[1]PWS Information'!$E$10="CWS",Q467="Non-Lead", N467="Non-Lead - Copper", S467="Yes", O467="After 2014")),
(AND('[1]PWS Information'!$E$10="CWS",Q467="Non-Lead", N467="Non-Lead - Copper", S467="Yes", O467="Unknown")),
(AND('[1]PWS Information'!$E$10="CWS",Q467="Unknown")),
(AND('[1]PWS Information'!$E$10="NTNC",Q467="Unknown")))),"Tier 5",
"")))))</f>
        <v>Tier 5</v>
      </c>
      <c r="Z467" s="71"/>
      <c r="AA467" s="71"/>
    </row>
    <row r="468" spans="1:27" ht="43.2" x14ac:dyDescent="0.3">
      <c r="A468" s="1"/>
      <c r="B468" s="70">
        <v>12532127</v>
      </c>
      <c r="C468" s="73">
        <v>75</v>
      </c>
      <c r="D468" s="74" t="s">
        <v>232</v>
      </c>
      <c r="E468" s="74" t="s">
        <v>128</v>
      </c>
      <c r="F468" s="74">
        <v>78640</v>
      </c>
      <c r="G468" s="78" t="s">
        <v>243</v>
      </c>
      <c r="H468" s="63">
        <v>29.964549999999999</v>
      </c>
      <c r="I468" s="64">
        <v>-97.775897222222198</v>
      </c>
      <c r="J468" s="65" t="s">
        <v>50</v>
      </c>
      <c r="K468" s="66" t="s">
        <v>51</v>
      </c>
      <c r="L468" s="62" t="s">
        <v>58</v>
      </c>
      <c r="M468" s="69"/>
      <c r="N468" s="65" t="s">
        <v>57</v>
      </c>
      <c r="O468" s="66" t="s">
        <v>58</v>
      </c>
      <c r="P468" s="69"/>
      <c r="Q468" s="55" t="str">
        <f t="shared" si="7"/>
        <v>Non-Lead</v>
      </c>
      <c r="R468" s="70" t="s">
        <v>51</v>
      </c>
      <c r="S468" s="70" t="s">
        <v>85</v>
      </c>
      <c r="T468" s="70"/>
      <c r="U468" s="71" t="s">
        <v>76</v>
      </c>
      <c r="V468" s="71" t="s">
        <v>51</v>
      </c>
      <c r="W468" s="71" t="s">
        <v>51</v>
      </c>
      <c r="X468" s="71" t="s">
        <v>51</v>
      </c>
      <c r="Y468" s="72" t="str">
        <f>IF((OR((AND('[1]PWS Information'!$E$10="CWS",U468="Single Family Residence",Q468="Lead")),
(AND('[1]PWS Information'!$E$10="CWS",U468="Multiple Family Residence",'[1]PWS Information'!$E$11="Yes",Q468="Lead")),
(AND('[1]PWS Information'!$E$10="NTNC",Q468="Lead")))),"Tier 1",
IF((OR((AND('[1]PWS Information'!$E$10="CWS",U468="Multiple Family Residence",'[1]PWS Information'!$E$11="No",Q468="Lead")),
(AND('[1]PWS Information'!$E$10="CWS",U468="Other",Q468="Lead")),
(AND('[1]PWS Information'!$E$10="CWS",U468="Building",Q468="Lead")))),"Tier 2",
IF((OR((AND('[1]PWS Information'!$E$10="CWS",U468="Single Family Residence",Q468="Galvanized Requiring Replacement")),
(AND('[1]PWS Information'!$E$10="CWS",U468="Single Family Residence",Q468="Galvanized Requiring Replacement",R468="Yes")),
(AND('[1]PWS Information'!$E$10="NTNC",Q468="Galvanized Requiring Replacement")),
(AND('[1]PWS Information'!$E$10="NTNC",U468="Single Family Residence",R468="Yes")))),"Tier 3",
IF((OR((AND('[1]PWS Information'!$E$10="CWS",U468="Single Family Residence",S468="Yes",Q468="Non-Lead", J468="Non-Lead - Copper",L468="Before 1989")),
(AND('[1]PWS Information'!$E$10="CWS",U468="Single Family Residence",S468="Yes",Q468="Non-Lead", N468="Non-Lead - Copper",O468="Before 1989")))),"Tier 4",
IF((OR((AND('[1]PWS Information'!$E$10="NTNC",Q468="Non-Lead")),
(AND('[1]PWS Information'!$E$10="CWS",Q468="Non-Lead",S468="")),
(AND('[1]PWS Information'!$E$10="CWS",Q468="Non-Lead",S468="No")),
(AND('[1]PWS Information'!$E$10="CWS",Q468="Non-Lead",S468="Don't Know")),
(AND('[1]PWS Information'!$E$10="CWS",Q468="Non-Lead", J468="Non-Lead - Copper", S468="Yes", L468="Between 1989 and 2014")),
(AND('[1]PWS Information'!$E$10="CWS",Q468="Non-Lead", J468="Non-Lead - Copper", S468="Yes", L468="After 2014")),
(AND('[1]PWS Information'!$E$10="CWS",Q468="Non-Lead", J468="Non-Lead - Copper", S468="Yes", L468="Unknown")),
(AND('[1]PWS Information'!$E$10="CWS",Q468="Non-Lead", N468="Non-Lead - Copper", S468="Yes", O468="Between 1989 and 2014")),
(AND('[1]PWS Information'!$E$10="CWS",Q468="Non-Lead", N468="Non-Lead - Copper", S468="Yes", O468="After 2014")),
(AND('[1]PWS Information'!$E$10="CWS",Q468="Non-Lead", N468="Non-Lead - Copper", S468="Yes", O468="Unknown")),
(AND('[1]PWS Information'!$E$10="CWS",Q468="Unknown")),
(AND('[1]PWS Information'!$E$10="NTNC",Q468="Unknown")))),"Tier 5",
"")))))</f>
        <v>Tier 5</v>
      </c>
      <c r="Z468" s="71"/>
      <c r="AA468" s="71"/>
    </row>
    <row r="469" spans="1:27" ht="57.6" x14ac:dyDescent="0.3">
      <c r="A469" s="1"/>
      <c r="B469" s="70">
        <v>12663601</v>
      </c>
      <c r="C469" s="73">
        <v>76</v>
      </c>
      <c r="D469" s="74" t="s">
        <v>232</v>
      </c>
      <c r="E469" s="74" t="s">
        <v>128</v>
      </c>
      <c r="F469" s="74">
        <v>78640</v>
      </c>
      <c r="G469" s="78"/>
      <c r="H469" s="63">
        <v>29.964103999999999</v>
      </c>
      <c r="I469" s="64">
        <v>-97.776995999999997</v>
      </c>
      <c r="J469" s="65" t="s">
        <v>50</v>
      </c>
      <c r="K469" s="66" t="s">
        <v>51</v>
      </c>
      <c r="L469" s="62" t="s">
        <v>58</v>
      </c>
      <c r="M469" s="69"/>
      <c r="N469" s="65" t="s">
        <v>50</v>
      </c>
      <c r="O469" s="66" t="s">
        <v>58</v>
      </c>
      <c r="P469" s="69"/>
      <c r="Q469" s="55" t="str">
        <f t="shared" si="7"/>
        <v>Non-Lead</v>
      </c>
      <c r="R469" s="70" t="s">
        <v>51</v>
      </c>
      <c r="S469" s="70" t="s">
        <v>51</v>
      </c>
      <c r="T469" s="70"/>
      <c r="U469" s="71" t="s">
        <v>53</v>
      </c>
      <c r="V469" s="71" t="s">
        <v>51</v>
      </c>
      <c r="W469" s="71" t="s">
        <v>51</v>
      </c>
      <c r="X469" s="71" t="s">
        <v>51</v>
      </c>
      <c r="Y469" s="72" t="str">
        <f>IF((OR((AND('[1]PWS Information'!$E$10="CWS",U469="Single Family Residence",Q469="Lead")),
(AND('[1]PWS Information'!$E$10="CWS",U469="Multiple Family Residence",'[1]PWS Information'!$E$11="Yes",Q469="Lead")),
(AND('[1]PWS Information'!$E$10="NTNC",Q469="Lead")))),"Tier 1",
IF((OR((AND('[1]PWS Information'!$E$10="CWS",U469="Multiple Family Residence",'[1]PWS Information'!$E$11="No",Q469="Lead")),
(AND('[1]PWS Information'!$E$10="CWS",U469="Other",Q469="Lead")),
(AND('[1]PWS Information'!$E$10="CWS",U469="Building",Q469="Lead")))),"Tier 2",
IF((OR((AND('[1]PWS Information'!$E$10="CWS",U469="Single Family Residence",Q469="Galvanized Requiring Replacement")),
(AND('[1]PWS Information'!$E$10="CWS",U469="Single Family Residence",Q469="Galvanized Requiring Replacement",R469="Yes")),
(AND('[1]PWS Information'!$E$10="NTNC",Q469="Galvanized Requiring Replacement")),
(AND('[1]PWS Information'!$E$10="NTNC",U469="Single Family Residence",R469="Yes")))),"Tier 3",
IF((OR((AND('[1]PWS Information'!$E$10="CWS",U469="Single Family Residence",S469="Yes",Q469="Non-Lead", J469="Non-Lead - Copper",L469="Before 1989")),
(AND('[1]PWS Information'!$E$10="CWS",U469="Single Family Residence",S469="Yes",Q469="Non-Lead", N469="Non-Lead - Copper",O469="Before 1989")))),"Tier 4",
IF((OR((AND('[1]PWS Information'!$E$10="NTNC",Q469="Non-Lead")),
(AND('[1]PWS Information'!$E$10="CWS",Q469="Non-Lead",S469="")),
(AND('[1]PWS Information'!$E$10="CWS",Q469="Non-Lead",S469="No")),
(AND('[1]PWS Information'!$E$10="CWS",Q469="Non-Lead",S469="Don't Know")),
(AND('[1]PWS Information'!$E$10="CWS",Q469="Non-Lead", J469="Non-Lead - Copper", S469="Yes", L469="Between 1989 and 2014")),
(AND('[1]PWS Information'!$E$10="CWS",Q469="Non-Lead", J469="Non-Lead - Copper", S469="Yes", L469="After 2014")),
(AND('[1]PWS Information'!$E$10="CWS",Q469="Non-Lead", J469="Non-Lead - Copper", S469="Yes", L469="Unknown")),
(AND('[1]PWS Information'!$E$10="CWS",Q469="Non-Lead", N469="Non-Lead - Copper", S469="Yes", O469="Between 1989 and 2014")),
(AND('[1]PWS Information'!$E$10="CWS",Q469="Non-Lead", N469="Non-Lead - Copper", S469="Yes", O469="After 2014")),
(AND('[1]PWS Information'!$E$10="CWS",Q469="Non-Lead", N469="Non-Lead - Copper", S469="Yes", O469="Unknown")),
(AND('[1]PWS Information'!$E$10="CWS",Q469="Unknown")),
(AND('[1]PWS Information'!$E$10="NTNC",Q469="Unknown")))),"Tier 5",
"")))))</f>
        <v>Tier 5</v>
      </c>
      <c r="Z469" s="71"/>
      <c r="AA469" s="71"/>
    </row>
    <row r="470" spans="1:27" ht="43.2" x14ac:dyDescent="0.3">
      <c r="A470" s="17"/>
      <c r="B470" s="70">
        <v>9295200</v>
      </c>
      <c r="C470" s="73">
        <v>10254</v>
      </c>
      <c r="D470" s="74" t="s">
        <v>124</v>
      </c>
      <c r="E470" s="74" t="s">
        <v>128</v>
      </c>
      <c r="F470" s="74">
        <v>78640</v>
      </c>
      <c r="G470" s="78"/>
      <c r="H470" s="63">
        <v>29.964933299999998</v>
      </c>
      <c r="I470" s="64">
        <v>-97.776694444444402</v>
      </c>
      <c r="J470" s="65" t="s">
        <v>50</v>
      </c>
      <c r="K470" s="66" t="s">
        <v>51</v>
      </c>
      <c r="L470" s="62" t="s">
        <v>58</v>
      </c>
      <c r="M470" s="69"/>
      <c r="N470" s="65" t="s">
        <v>50</v>
      </c>
      <c r="O470" s="66" t="s">
        <v>58</v>
      </c>
      <c r="P470" s="69"/>
      <c r="Q470" s="55" t="str">
        <f t="shared" si="7"/>
        <v>Non-Lead</v>
      </c>
      <c r="R470" s="70" t="s">
        <v>51</v>
      </c>
      <c r="S470" s="70" t="s">
        <v>51</v>
      </c>
      <c r="T470" s="70"/>
      <c r="U470" s="71" t="s">
        <v>76</v>
      </c>
      <c r="V470" s="71" t="s">
        <v>51</v>
      </c>
      <c r="W470" s="71" t="s">
        <v>51</v>
      </c>
      <c r="X470" s="71" t="s">
        <v>51</v>
      </c>
      <c r="Y470" s="72" t="str">
        <f>IF((OR((AND('[1]PWS Information'!$E$10="CWS",U470="Single Family Residence",Q470="Lead")),
(AND('[1]PWS Information'!$E$10="CWS",U470="Multiple Family Residence",'[1]PWS Information'!$E$11="Yes",Q470="Lead")),
(AND('[1]PWS Information'!$E$10="NTNC",Q470="Lead")))),"Tier 1",
IF((OR((AND('[1]PWS Information'!$E$10="CWS",U470="Multiple Family Residence",'[1]PWS Information'!$E$11="No",Q470="Lead")),
(AND('[1]PWS Information'!$E$10="CWS",U470="Other",Q470="Lead")),
(AND('[1]PWS Information'!$E$10="CWS",U470="Building",Q470="Lead")))),"Tier 2",
IF((OR((AND('[1]PWS Information'!$E$10="CWS",U470="Single Family Residence",Q470="Galvanized Requiring Replacement")),
(AND('[1]PWS Information'!$E$10="CWS",U470="Single Family Residence",Q470="Galvanized Requiring Replacement",R470="Yes")),
(AND('[1]PWS Information'!$E$10="NTNC",Q470="Galvanized Requiring Replacement")),
(AND('[1]PWS Information'!$E$10="NTNC",U470="Single Family Residence",R470="Yes")))),"Tier 3",
IF((OR((AND('[1]PWS Information'!$E$10="CWS",U470="Single Family Residence",S470="Yes",Q470="Non-Lead", J470="Non-Lead - Copper",L470="Before 1989")),
(AND('[1]PWS Information'!$E$10="CWS",U470="Single Family Residence",S470="Yes",Q470="Non-Lead", N470="Non-Lead - Copper",O470="Before 1989")))),"Tier 4",
IF((OR((AND('[1]PWS Information'!$E$10="NTNC",Q470="Non-Lead")),
(AND('[1]PWS Information'!$E$10="CWS",Q470="Non-Lead",S470="")),
(AND('[1]PWS Information'!$E$10="CWS",Q470="Non-Lead",S470="No")),
(AND('[1]PWS Information'!$E$10="CWS",Q470="Non-Lead",S470="Don't Know")),
(AND('[1]PWS Information'!$E$10="CWS",Q470="Non-Lead", J470="Non-Lead - Copper", S470="Yes", L470="Between 1989 and 2014")),
(AND('[1]PWS Information'!$E$10="CWS",Q470="Non-Lead", J470="Non-Lead - Copper", S470="Yes", L470="After 2014")),
(AND('[1]PWS Information'!$E$10="CWS",Q470="Non-Lead", J470="Non-Lead - Copper", S470="Yes", L470="Unknown")),
(AND('[1]PWS Information'!$E$10="CWS",Q470="Non-Lead", N470="Non-Lead - Copper", S470="Yes", O470="Between 1989 and 2014")),
(AND('[1]PWS Information'!$E$10="CWS",Q470="Non-Lead", N470="Non-Lead - Copper", S470="Yes", O470="After 2014")),
(AND('[1]PWS Information'!$E$10="CWS",Q470="Non-Lead", N470="Non-Lead - Copper", S470="Yes", O470="Unknown")),
(AND('[1]PWS Information'!$E$10="CWS",Q470="Unknown")),
(AND('[1]PWS Information'!$E$10="NTNC",Q470="Unknown")))),"Tier 5",
"")))))</f>
        <v>Tier 5</v>
      </c>
      <c r="Z470" s="71"/>
      <c r="AA470" s="71"/>
    </row>
    <row r="471" spans="1:27" ht="57.6" x14ac:dyDescent="0.3">
      <c r="A471" s="1"/>
      <c r="B471" s="70">
        <v>16184644</v>
      </c>
      <c r="C471" s="73">
        <v>10290</v>
      </c>
      <c r="D471" s="74" t="s">
        <v>124</v>
      </c>
      <c r="E471" s="74" t="s">
        <v>128</v>
      </c>
      <c r="F471" s="74">
        <v>78640</v>
      </c>
      <c r="G471" s="78"/>
      <c r="H471" s="63">
        <v>29.965454999999999</v>
      </c>
      <c r="I471" s="64">
        <v>-97.775881999999996</v>
      </c>
      <c r="J471" s="65" t="s">
        <v>50</v>
      </c>
      <c r="K471" s="66" t="s">
        <v>51</v>
      </c>
      <c r="L471" s="62" t="s">
        <v>58</v>
      </c>
      <c r="M471" s="69"/>
      <c r="N471" s="65" t="s">
        <v>50</v>
      </c>
      <c r="O471" s="66" t="s">
        <v>58</v>
      </c>
      <c r="P471" s="69"/>
      <c r="Q471" s="55" t="str">
        <f t="shared" si="7"/>
        <v>Non-Lead</v>
      </c>
      <c r="R471" s="70" t="s">
        <v>51</v>
      </c>
      <c r="S471" s="70" t="s">
        <v>51</v>
      </c>
      <c r="T471" s="70"/>
      <c r="U471" s="71" t="s">
        <v>53</v>
      </c>
      <c r="V471" s="71" t="s">
        <v>51</v>
      </c>
      <c r="W471" s="71" t="s">
        <v>51</v>
      </c>
      <c r="X471" s="71" t="s">
        <v>51</v>
      </c>
      <c r="Y471" s="72" t="str">
        <f>IF((OR((AND('[1]PWS Information'!$E$10="CWS",U471="Single Family Residence",Q471="Lead")),
(AND('[1]PWS Information'!$E$10="CWS",U471="Multiple Family Residence",'[1]PWS Information'!$E$11="Yes",Q471="Lead")),
(AND('[1]PWS Information'!$E$10="NTNC",Q471="Lead")))),"Tier 1",
IF((OR((AND('[1]PWS Information'!$E$10="CWS",U471="Multiple Family Residence",'[1]PWS Information'!$E$11="No",Q471="Lead")),
(AND('[1]PWS Information'!$E$10="CWS",U471="Other",Q471="Lead")),
(AND('[1]PWS Information'!$E$10="CWS",U471="Building",Q471="Lead")))),"Tier 2",
IF((OR((AND('[1]PWS Information'!$E$10="CWS",U471="Single Family Residence",Q471="Galvanized Requiring Replacement")),
(AND('[1]PWS Information'!$E$10="CWS",U471="Single Family Residence",Q471="Galvanized Requiring Replacement",R471="Yes")),
(AND('[1]PWS Information'!$E$10="NTNC",Q471="Galvanized Requiring Replacement")),
(AND('[1]PWS Information'!$E$10="NTNC",U471="Single Family Residence",R471="Yes")))),"Tier 3",
IF((OR((AND('[1]PWS Information'!$E$10="CWS",U471="Single Family Residence",S471="Yes",Q471="Non-Lead", J471="Non-Lead - Copper",L471="Before 1989")),
(AND('[1]PWS Information'!$E$10="CWS",U471="Single Family Residence",S471="Yes",Q471="Non-Lead", N471="Non-Lead - Copper",O471="Before 1989")))),"Tier 4",
IF((OR((AND('[1]PWS Information'!$E$10="NTNC",Q471="Non-Lead")),
(AND('[1]PWS Information'!$E$10="CWS",Q471="Non-Lead",S471="")),
(AND('[1]PWS Information'!$E$10="CWS",Q471="Non-Lead",S471="No")),
(AND('[1]PWS Information'!$E$10="CWS",Q471="Non-Lead",S471="Don't Know")),
(AND('[1]PWS Information'!$E$10="CWS",Q471="Non-Lead", J471="Non-Lead - Copper", S471="Yes", L471="Between 1989 and 2014")),
(AND('[1]PWS Information'!$E$10="CWS",Q471="Non-Lead", J471="Non-Lead - Copper", S471="Yes", L471="After 2014")),
(AND('[1]PWS Information'!$E$10="CWS",Q471="Non-Lead", J471="Non-Lead - Copper", S471="Yes", L471="Unknown")),
(AND('[1]PWS Information'!$E$10="CWS",Q471="Non-Lead", N471="Non-Lead - Copper", S471="Yes", O471="Between 1989 and 2014")),
(AND('[1]PWS Information'!$E$10="CWS",Q471="Non-Lead", N471="Non-Lead - Copper", S471="Yes", O471="After 2014")),
(AND('[1]PWS Information'!$E$10="CWS",Q471="Non-Lead", N471="Non-Lead - Copper", S471="Yes", O471="Unknown")),
(AND('[1]PWS Information'!$E$10="CWS",Q471="Unknown")),
(AND('[1]PWS Information'!$E$10="NTNC",Q471="Unknown")))),"Tier 5",
"")))))</f>
        <v>Tier 5</v>
      </c>
      <c r="Z471" s="71"/>
      <c r="AA471" s="71"/>
    </row>
    <row r="472" spans="1:27" ht="57.6" x14ac:dyDescent="0.3">
      <c r="A472" s="1"/>
      <c r="B472" s="70">
        <v>10194517</v>
      </c>
      <c r="C472" s="73">
        <v>10300</v>
      </c>
      <c r="D472" s="74" t="s">
        <v>124</v>
      </c>
      <c r="E472" s="74" t="s">
        <v>128</v>
      </c>
      <c r="F472" s="74">
        <v>78640</v>
      </c>
      <c r="G472" s="78"/>
      <c r="H472" s="63">
        <v>29.966045999999999</v>
      </c>
      <c r="I472" s="64">
        <v>-97.77543</v>
      </c>
      <c r="J472" s="65" t="s">
        <v>50</v>
      </c>
      <c r="K472" s="66" t="s">
        <v>51</v>
      </c>
      <c r="L472" s="62" t="s">
        <v>58</v>
      </c>
      <c r="M472" s="69"/>
      <c r="N472" s="65" t="s">
        <v>50</v>
      </c>
      <c r="O472" s="66" t="s">
        <v>52</v>
      </c>
      <c r="P472" s="69"/>
      <c r="Q472" s="55" t="str">
        <f t="shared" si="7"/>
        <v>Non-Lead</v>
      </c>
      <c r="R472" s="70" t="s">
        <v>51</v>
      </c>
      <c r="S472" s="70" t="s">
        <v>51</v>
      </c>
      <c r="T472" s="70"/>
      <c r="U472" s="71" t="s">
        <v>53</v>
      </c>
      <c r="V472" s="71" t="s">
        <v>51</v>
      </c>
      <c r="W472" s="71" t="s">
        <v>51</v>
      </c>
      <c r="X472" s="71" t="s">
        <v>51</v>
      </c>
      <c r="Y472" s="72" t="str">
        <f>IF((OR((AND('[1]PWS Information'!$E$10="CWS",U472="Single Family Residence",Q472="Lead")),
(AND('[1]PWS Information'!$E$10="CWS",U472="Multiple Family Residence",'[1]PWS Information'!$E$11="Yes",Q472="Lead")),
(AND('[1]PWS Information'!$E$10="NTNC",Q472="Lead")))),"Tier 1",
IF((OR((AND('[1]PWS Information'!$E$10="CWS",U472="Multiple Family Residence",'[1]PWS Information'!$E$11="No",Q472="Lead")),
(AND('[1]PWS Information'!$E$10="CWS",U472="Other",Q472="Lead")),
(AND('[1]PWS Information'!$E$10="CWS",U472="Building",Q472="Lead")))),"Tier 2",
IF((OR((AND('[1]PWS Information'!$E$10="CWS",U472="Single Family Residence",Q472="Galvanized Requiring Replacement")),
(AND('[1]PWS Information'!$E$10="CWS",U472="Single Family Residence",Q472="Galvanized Requiring Replacement",R472="Yes")),
(AND('[1]PWS Information'!$E$10="NTNC",Q472="Galvanized Requiring Replacement")),
(AND('[1]PWS Information'!$E$10="NTNC",U472="Single Family Residence",R472="Yes")))),"Tier 3",
IF((OR((AND('[1]PWS Information'!$E$10="CWS",U472="Single Family Residence",S472="Yes",Q472="Non-Lead", J472="Non-Lead - Copper",L472="Before 1989")),
(AND('[1]PWS Information'!$E$10="CWS",U472="Single Family Residence",S472="Yes",Q472="Non-Lead", N472="Non-Lead - Copper",O472="Before 1989")))),"Tier 4",
IF((OR((AND('[1]PWS Information'!$E$10="NTNC",Q472="Non-Lead")),
(AND('[1]PWS Information'!$E$10="CWS",Q472="Non-Lead",S472="")),
(AND('[1]PWS Information'!$E$10="CWS",Q472="Non-Lead",S472="No")),
(AND('[1]PWS Information'!$E$10="CWS",Q472="Non-Lead",S472="Don't Know")),
(AND('[1]PWS Information'!$E$10="CWS",Q472="Non-Lead", J472="Non-Lead - Copper", S472="Yes", L472="Between 1989 and 2014")),
(AND('[1]PWS Information'!$E$10="CWS",Q472="Non-Lead", J472="Non-Lead - Copper", S472="Yes", L472="After 2014")),
(AND('[1]PWS Information'!$E$10="CWS",Q472="Non-Lead", J472="Non-Lead - Copper", S472="Yes", L472="Unknown")),
(AND('[1]PWS Information'!$E$10="CWS",Q472="Non-Lead", N472="Non-Lead - Copper", S472="Yes", O472="Between 1989 and 2014")),
(AND('[1]PWS Information'!$E$10="CWS",Q472="Non-Lead", N472="Non-Lead - Copper", S472="Yes", O472="After 2014")),
(AND('[1]PWS Information'!$E$10="CWS",Q472="Non-Lead", N472="Non-Lead - Copper", S472="Yes", O472="Unknown")),
(AND('[1]PWS Information'!$E$10="CWS",Q472="Unknown")),
(AND('[1]PWS Information'!$E$10="NTNC",Q472="Unknown")))),"Tier 5",
"")))))</f>
        <v>Tier 5</v>
      </c>
      <c r="Z472" s="71"/>
      <c r="AA472" s="71"/>
    </row>
    <row r="473" spans="1:27" ht="57.6" x14ac:dyDescent="0.3">
      <c r="A473" s="1"/>
      <c r="B473" s="70">
        <v>10222318</v>
      </c>
      <c r="C473" s="73">
        <v>10340</v>
      </c>
      <c r="D473" s="74" t="s">
        <v>124</v>
      </c>
      <c r="E473" s="74" t="s">
        <v>128</v>
      </c>
      <c r="F473" s="74">
        <v>78640</v>
      </c>
      <c r="G473" s="78"/>
      <c r="H473" s="63">
        <v>29.966608300000001</v>
      </c>
      <c r="I473" s="64">
        <v>-97.775019444444396</v>
      </c>
      <c r="J473" s="65" t="s">
        <v>50</v>
      </c>
      <c r="K473" s="66" t="s">
        <v>51</v>
      </c>
      <c r="L473" s="62" t="s">
        <v>58</v>
      </c>
      <c r="M473" s="69"/>
      <c r="N473" s="65" t="s">
        <v>50</v>
      </c>
      <c r="O473" s="66" t="s">
        <v>58</v>
      </c>
      <c r="P473" s="69"/>
      <c r="Q473" s="55" t="str">
        <f t="shared" si="7"/>
        <v>Non-Lead</v>
      </c>
      <c r="R473" s="70" t="s">
        <v>51</v>
      </c>
      <c r="S473" s="70" t="s">
        <v>51</v>
      </c>
      <c r="T473" s="70"/>
      <c r="U473" s="71" t="s">
        <v>53</v>
      </c>
      <c r="V473" s="71" t="s">
        <v>51</v>
      </c>
      <c r="W473" s="71" t="s">
        <v>51</v>
      </c>
      <c r="X473" s="71" t="s">
        <v>51</v>
      </c>
      <c r="Y473" s="72" t="str">
        <f>IF((OR((AND('[1]PWS Information'!$E$10="CWS",U473="Single Family Residence",Q473="Lead")),
(AND('[1]PWS Information'!$E$10="CWS",U473="Multiple Family Residence",'[1]PWS Information'!$E$11="Yes",Q473="Lead")),
(AND('[1]PWS Information'!$E$10="NTNC",Q473="Lead")))),"Tier 1",
IF((OR((AND('[1]PWS Information'!$E$10="CWS",U473="Multiple Family Residence",'[1]PWS Information'!$E$11="No",Q473="Lead")),
(AND('[1]PWS Information'!$E$10="CWS",U473="Other",Q473="Lead")),
(AND('[1]PWS Information'!$E$10="CWS",U473="Building",Q473="Lead")))),"Tier 2",
IF((OR((AND('[1]PWS Information'!$E$10="CWS",U473="Single Family Residence",Q473="Galvanized Requiring Replacement")),
(AND('[1]PWS Information'!$E$10="CWS",U473="Single Family Residence",Q473="Galvanized Requiring Replacement",R473="Yes")),
(AND('[1]PWS Information'!$E$10="NTNC",Q473="Galvanized Requiring Replacement")),
(AND('[1]PWS Information'!$E$10="NTNC",U473="Single Family Residence",R473="Yes")))),"Tier 3",
IF((OR((AND('[1]PWS Information'!$E$10="CWS",U473="Single Family Residence",S473="Yes",Q473="Non-Lead", J473="Non-Lead - Copper",L473="Before 1989")),
(AND('[1]PWS Information'!$E$10="CWS",U473="Single Family Residence",S473="Yes",Q473="Non-Lead", N473="Non-Lead - Copper",O473="Before 1989")))),"Tier 4",
IF((OR((AND('[1]PWS Information'!$E$10="NTNC",Q473="Non-Lead")),
(AND('[1]PWS Information'!$E$10="CWS",Q473="Non-Lead",S473="")),
(AND('[1]PWS Information'!$E$10="CWS",Q473="Non-Lead",S473="No")),
(AND('[1]PWS Information'!$E$10="CWS",Q473="Non-Lead",S473="Don't Know")),
(AND('[1]PWS Information'!$E$10="CWS",Q473="Non-Lead", J473="Non-Lead - Copper", S473="Yes", L473="Between 1989 and 2014")),
(AND('[1]PWS Information'!$E$10="CWS",Q473="Non-Lead", J473="Non-Lead - Copper", S473="Yes", L473="After 2014")),
(AND('[1]PWS Information'!$E$10="CWS",Q473="Non-Lead", J473="Non-Lead - Copper", S473="Yes", L473="Unknown")),
(AND('[1]PWS Information'!$E$10="CWS",Q473="Non-Lead", N473="Non-Lead - Copper", S473="Yes", O473="Between 1989 and 2014")),
(AND('[1]PWS Information'!$E$10="CWS",Q473="Non-Lead", N473="Non-Lead - Copper", S473="Yes", O473="After 2014")),
(AND('[1]PWS Information'!$E$10="CWS",Q473="Non-Lead", N473="Non-Lead - Copper", S473="Yes", O473="Unknown")),
(AND('[1]PWS Information'!$E$10="CWS",Q473="Unknown")),
(AND('[1]PWS Information'!$E$10="NTNC",Q473="Unknown")))),"Tier 5",
"")))))</f>
        <v>Tier 5</v>
      </c>
      <c r="Z473" s="71"/>
      <c r="AA473" s="71"/>
    </row>
    <row r="474" spans="1:27" ht="57.6" x14ac:dyDescent="0.3">
      <c r="A474" s="17"/>
      <c r="B474" s="70">
        <v>16171789</v>
      </c>
      <c r="C474" s="73">
        <v>114</v>
      </c>
      <c r="D474" s="74" t="s">
        <v>244</v>
      </c>
      <c r="E474" s="74" t="s">
        <v>128</v>
      </c>
      <c r="F474" s="74">
        <v>78640</v>
      </c>
      <c r="G474" s="78"/>
      <c r="H474" s="63">
        <v>29.963715000000001</v>
      </c>
      <c r="I474" s="64">
        <v>-97.772062000000005</v>
      </c>
      <c r="J474" s="65" t="s">
        <v>57</v>
      </c>
      <c r="K474" s="66" t="s">
        <v>51</v>
      </c>
      <c r="L474" s="62" t="s">
        <v>58</v>
      </c>
      <c r="M474" s="69"/>
      <c r="N474" s="65" t="s">
        <v>50</v>
      </c>
      <c r="O474" s="66" t="s">
        <v>58</v>
      </c>
      <c r="P474" s="69"/>
      <c r="Q474" s="55" t="str">
        <f t="shared" si="7"/>
        <v>Non-Lead</v>
      </c>
      <c r="R474" s="70" t="s">
        <v>51</v>
      </c>
      <c r="S474" s="70" t="s">
        <v>51</v>
      </c>
      <c r="T474" s="70"/>
      <c r="U474" s="71" t="s">
        <v>53</v>
      </c>
      <c r="V474" s="71" t="s">
        <v>51</v>
      </c>
      <c r="W474" s="71" t="s">
        <v>51</v>
      </c>
      <c r="X474" s="71" t="s">
        <v>51</v>
      </c>
      <c r="Y474" s="72" t="str">
        <f>IF((OR((AND('[1]PWS Information'!$E$10="CWS",U474="Single Family Residence",Q474="Lead")),
(AND('[1]PWS Information'!$E$10="CWS",U474="Multiple Family Residence",'[1]PWS Information'!$E$11="Yes",Q474="Lead")),
(AND('[1]PWS Information'!$E$10="NTNC",Q474="Lead")))),"Tier 1",
IF((OR((AND('[1]PWS Information'!$E$10="CWS",U474="Multiple Family Residence",'[1]PWS Information'!$E$11="No",Q474="Lead")),
(AND('[1]PWS Information'!$E$10="CWS",U474="Other",Q474="Lead")),
(AND('[1]PWS Information'!$E$10="CWS",U474="Building",Q474="Lead")))),"Tier 2",
IF((OR((AND('[1]PWS Information'!$E$10="CWS",U474="Single Family Residence",Q474="Galvanized Requiring Replacement")),
(AND('[1]PWS Information'!$E$10="CWS",U474="Single Family Residence",Q474="Galvanized Requiring Replacement",R474="Yes")),
(AND('[1]PWS Information'!$E$10="NTNC",Q474="Galvanized Requiring Replacement")),
(AND('[1]PWS Information'!$E$10="NTNC",U474="Single Family Residence",R474="Yes")))),"Tier 3",
IF((OR((AND('[1]PWS Information'!$E$10="CWS",U474="Single Family Residence",S474="Yes",Q474="Non-Lead", J474="Non-Lead - Copper",L474="Before 1989")),
(AND('[1]PWS Information'!$E$10="CWS",U474="Single Family Residence",S474="Yes",Q474="Non-Lead", N474="Non-Lead - Copper",O474="Before 1989")))),"Tier 4",
IF((OR((AND('[1]PWS Information'!$E$10="NTNC",Q474="Non-Lead")),
(AND('[1]PWS Information'!$E$10="CWS",Q474="Non-Lead",S474="")),
(AND('[1]PWS Information'!$E$10="CWS",Q474="Non-Lead",S474="No")),
(AND('[1]PWS Information'!$E$10="CWS",Q474="Non-Lead",S474="Don't Know")),
(AND('[1]PWS Information'!$E$10="CWS",Q474="Non-Lead", J474="Non-Lead - Copper", S474="Yes", L474="Between 1989 and 2014")),
(AND('[1]PWS Information'!$E$10="CWS",Q474="Non-Lead", J474="Non-Lead - Copper", S474="Yes", L474="After 2014")),
(AND('[1]PWS Information'!$E$10="CWS",Q474="Non-Lead", J474="Non-Lead - Copper", S474="Yes", L474="Unknown")),
(AND('[1]PWS Information'!$E$10="CWS",Q474="Non-Lead", N474="Non-Lead - Copper", S474="Yes", O474="Between 1989 and 2014")),
(AND('[1]PWS Information'!$E$10="CWS",Q474="Non-Lead", N474="Non-Lead - Copper", S474="Yes", O474="After 2014")),
(AND('[1]PWS Information'!$E$10="CWS",Q474="Non-Lead", N474="Non-Lead - Copper", S474="Yes", O474="Unknown")),
(AND('[1]PWS Information'!$E$10="CWS",Q474="Unknown")),
(AND('[1]PWS Information'!$E$10="NTNC",Q474="Unknown")))),"Tier 5",
"")))))</f>
        <v>Tier 5</v>
      </c>
      <c r="Z474" s="71"/>
      <c r="AA474" s="71"/>
    </row>
    <row r="475" spans="1:27" ht="57.6" x14ac:dyDescent="0.3">
      <c r="A475" s="1"/>
      <c r="B475" s="70">
        <v>15773762</v>
      </c>
      <c r="C475" s="73">
        <v>115</v>
      </c>
      <c r="D475" s="74" t="s">
        <v>244</v>
      </c>
      <c r="E475" s="74" t="s">
        <v>128</v>
      </c>
      <c r="F475" s="74">
        <v>78640</v>
      </c>
      <c r="G475" s="78"/>
      <c r="H475" s="63">
        <v>29.964041999999999</v>
      </c>
      <c r="I475" s="64">
        <v>-97.772345999999999</v>
      </c>
      <c r="J475" s="65" t="s">
        <v>57</v>
      </c>
      <c r="K475" s="66" t="s">
        <v>51</v>
      </c>
      <c r="L475" s="62" t="s">
        <v>58</v>
      </c>
      <c r="M475" s="69"/>
      <c r="N475" s="65" t="s">
        <v>50</v>
      </c>
      <c r="O475" s="66" t="s">
        <v>58</v>
      </c>
      <c r="P475" s="69"/>
      <c r="Q475" s="55" t="str">
        <f t="shared" si="7"/>
        <v>Non-Lead</v>
      </c>
      <c r="R475" s="70" t="s">
        <v>51</v>
      </c>
      <c r="S475" s="70" t="s">
        <v>51</v>
      </c>
      <c r="T475" s="70"/>
      <c r="U475" s="71" t="s">
        <v>53</v>
      </c>
      <c r="V475" s="71" t="s">
        <v>51</v>
      </c>
      <c r="W475" s="71" t="s">
        <v>51</v>
      </c>
      <c r="X475" s="71" t="s">
        <v>51</v>
      </c>
      <c r="Y475" s="72" t="str">
        <f>IF((OR((AND('[1]PWS Information'!$E$10="CWS",U475="Single Family Residence",Q475="Lead")),
(AND('[1]PWS Information'!$E$10="CWS",U475="Multiple Family Residence",'[1]PWS Information'!$E$11="Yes",Q475="Lead")),
(AND('[1]PWS Information'!$E$10="NTNC",Q475="Lead")))),"Tier 1",
IF((OR((AND('[1]PWS Information'!$E$10="CWS",U475="Multiple Family Residence",'[1]PWS Information'!$E$11="No",Q475="Lead")),
(AND('[1]PWS Information'!$E$10="CWS",U475="Other",Q475="Lead")),
(AND('[1]PWS Information'!$E$10="CWS",U475="Building",Q475="Lead")))),"Tier 2",
IF((OR((AND('[1]PWS Information'!$E$10="CWS",U475="Single Family Residence",Q475="Galvanized Requiring Replacement")),
(AND('[1]PWS Information'!$E$10="CWS",U475="Single Family Residence",Q475="Galvanized Requiring Replacement",R475="Yes")),
(AND('[1]PWS Information'!$E$10="NTNC",Q475="Galvanized Requiring Replacement")),
(AND('[1]PWS Information'!$E$10="NTNC",U475="Single Family Residence",R475="Yes")))),"Tier 3",
IF((OR((AND('[1]PWS Information'!$E$10="CWS",U475="Single Family Residence",S475="Yes",Q475="Non-Lead", J475="Non-Lead - Copper",L475="Before 1989")),
(AND('[1]PWS Information'!$E$10="CWS",U475="Single Family Residence",S475="Yes",Q475="Non-Lead", N475="Non-Lead - Copper",O475="Before 1989")))),"Tier 4",
IF((OR((AND('[1]PWS Information'!$E$10="NTNC",Q475="Non-Lead")),
(AND('[1]PWS Information'!$E$10="CWS",Q475="Non-Lead",S475="")),
(AND('[1]PWS Information'!$E$10="CWS",Q475="Non-Lead",S475="No")),
(AND('[1]PWS Information'!$E$10="CWS",Q475="Non-Lead",S475="Don't Know")),
(AND('[1]PWS Information'!$E$10="CWS",Q475="Non-Lead", J475="Non-Lead - Copper", S475="Yes", L475="Between 1989 and 2014")),
(AND('[1]PWS Information'!$E$10="CWS",Q475="Non-Lead", J475="Non-Lead - Copper", S475="Yes", L475="After 2014")),
(AND('[1]PWS Information'!$E$10="CWS",Q475="Non-Lead", J475="Non-Lead - Copper", S475="Yes", L475="Unknown")),
(AND('[1]PWS Information'!$E$10="CWS",Q475="Non-Lead", N475="Non-Lead - Copper", S475="Yes", O475="Between 1989 and 2014")),
(AND('[1]PWS Information'!$E$10="CWS",Q475="Non-Lead", N475="Non-Lead - Copper", S475="Yes", O475="After 2014")),
(AND('[1]PWS Information'!$E$10="CWS",Q475="Non-Lead", N475="Non-Lead - Copper", S475="Yes", O475="Unknown")),
(AND('[1]PWS Information'!$E$10="CWS",Q475="Unknown")),
(AND('[1]PWS Information'!$E$10="NTNC",Q475="Unknown")))),"Tier 5",
"")))))</f>
        <v>Tier 5</v>
      </c>
      <c r="Z475" s="71"/>
      <c r="AA475" s="71"/>
    </row>
    <row r="476" spans="1:27" ht="57.6" x14ac:dyDescent="0.3">
      <c r="A476" s="1"/>
      <c r="B476" s="70">
        <v>13278166</v>
      </c>
      <c r="C476" s="73">
        <v>116</v>
      </c>
      <c r="D476" s="74" t="s">
        <v>244</v>
      </c>
      <c r="E476" s="74" t="s">
        <v>128</v>
      </c>
      <c r="F476" s="74">
        <v>78640</v>
      </c>
      <c r="G476" s="78"/>
      <c r="H476" s="63">
        <v>29.963405000000002</v>
      </c>
      <c r="I476" s="64">
        <v>-97.772193999999999</v>
      </c>
      <c r="J476" s="65" t="s">
        <v>57</v>
      </c>
      <c r="K476" s="66" t="s">
        <v>51</v>
      </c>
      <c r="L476" s="62" t="s">
        <v>58</v>
      </c>
      <c r="M476" s="69"/>
      <c r="N476" s="65" t="s">
        <v>50</v>
      </c>
      <c r="O476" s="66" t="s">
        <v>58</v>
      </c>
      <c r="P476" s="69"/>
      <c r="Q476" s="55" t="str">
        <f t="shared" si="7"/>
        <v>Non-Lead</v>
      </c>
      <c r="R476" s="70" t="s">
        <v>51</v>
      </c>
      <c r="S476" s="70" t="s">
        <v>51</v>
      </c>
      <c r="T476" s="70"/>
      <c r="U476" s="71" t="s">
        <v>53</v>
      </c>
      <c r="V476" s="71" t="s">
        <v>51</v>
      </c>
      <c r="W476" s="71" t="s">
        <v>51</v>
      </c>
      <c r="X476" s="71" t="s">
        <v>51</v>
      </c>
      <c r="Y476" s="72" t="str">
        <f>IF((OR((AND('[1]PWS Information'!$E$10="CWS",U476="Single Family Residence",Q476="Lead")),
(AND('[1]PWS Information'!$E$10="CWS",U476="Multiple Family Residence",'[1]PWS Information'!$E$11="Yes",Q476="Lead")),
(AND('[1]PWS Information'!$E$10="NTNC",Q476="Lead")))),"Tier 1",
IF((OR((AND('[1]PWS Information'!$E$10="CWS",U476="Multiple Family Residence",'[1]PWS Information'!$E$11="No",Q476="Lead")),
(AND('[1]PWS Information'!$E$10="CWS",U476="Other",Q476="Lead")),
(AND('[1]PWS Information'!$E$10="CWS",U476="Building",Q476="Lead")))),"Tier 2",
IF((OR((AND('[1]PWS Information'!$E$10="CWS",U476="Single Family Residence",Q476="Galvanized Requiring Replacement")),
(AND('[1]PWS Information'!$E$10="CWS",U476="Single Family Residence",Q476="Galvanized Requiring Replacement",R476="Yes")),
(AND('[1]PWS Information'!$E$10="NTNC",Q476="Galvanized Requiring Replacement")),
(AND('[1]PWS Information'!$E$10="NTNC",U476="Single Family Residence",R476="Yes")))),"Tier 3",
IF((OR((AND('[1]PWS Information'!$E$10="CWS",U476="Single Family Residence",S476="Yes",Q476="Non-Lead", J476="Non-Lead - Copper",L476="Before 1989")),
(AND('[1]PWS Information'!$E$10="CWS",U476="Single Family Residence",S476="Yes",Q476="Non-Lead", N476="Non-Lead - Copper",O476="Before 1989")))),"Tier 4",
IF((OR((AND('[1]PWS Information'!$E$10="NTNC",Q476="Non-Lead")),
(AND('[1]PWS Information'!$E$10="CWS",Q476="Non-Lead",S476="")),
(AND('[1]PWS Information'!$E$10="CWS",Q476="Non-Lead",S476="No")),
(AND('[1]PWS Information'!$E$10="CWS",Q476="Non-Lead",S476="Don't Know")),
(AND('[1]PWS Information'!$E$10="CWS",Q476="Non-Lead", J476="Non-Lead - Copper", S476="Yes", L476="Between 1989 and 2014")),
(AND('[1]PWS Information'!$E$10="CWS",Q476="Non-Lead", J476="Non-Lead - Copper", S476="Yes", L476="After 2014")),
(AND('[1]PWS Information'!$E$10="CWS",Q476="Non-Lead", J476="Non-Lead - Copper", S476="Yes", L476="Unknown")),
(AND('[1]PWS Information'!$E$10="CWS",Q476="Non-Lead", N476="Non-Lead - Copper", S476="Yes", O476="Between 1989 and 2014")),
(AND('[1]PWS Information'!$E$10="CWS",Q476="Non-Lead", N476="Non-Lead - Copper", S476="Yes", O476="After 2014")),
(AND('[1]PWS Information'!$E$10="CWS",Q476="Non-Lead", N476="Non-Lead - Copper", S476="Yes", O476="Unknown")),
(AND('[1]PWS Information'!$E$10="CWS",Q476="Unknown")),
(AND('[1]PWS Information'!$E$10="NTNC",Q476="Unknown")))),"Tier 5",
"")))))</f>
        <v>Tier 5</v>
      </c>
      <c r="Z476" s="71"/>
      <c r="AA476" s="71"/>
    </row>
    <row r="477" spans="1:27" ht="57.6" x14ac:dyDescent="0.3">
      <c r="A477" s="1"/>
      <c r="B477" s="70">
        <v>10324827</v>
      </c>
      <c r="C477" s="73">
        <v>117</v>
      </c>
      <c r="D477" s="74" t="s">
        <v>244</v>
      </c>
      <c r="E477" s="74" t="s">
        <v>128</v>
      </c>
      <c r="F477" s="74">
        <v>78640</v>
      </c>
      <c r="G477" s="78"/>
      <c r="H477" s="63">
        <v>29.964077799999998</v>
      </c>
      <c r="I477" s="64">
        <v>-97.772741666666604</v>
      </c>
      <c r="J477" s="65" t="s">
        <v>57</v>
      </c>
      <c r="K477" s="66" t="s">
        <v>51</v>
      </c>
      <c r="L477" s="62" t="s">
        <v>58</v>
      </c>
      <c r="M477" s="69"/>
      <c r="N477" s="65" t="s">
        <v>50</v>
      </c>
      <c r="O477" s="66" t="s">
        <v>58</v>
      </c>
      <c r="P477" s="69"/>
      <c r="Q477" s="55" t="str">
        <f t="shared" si="7"/>
        <v>Non-Lead</v>
      </c>
      <c r="R477" s="70" t="s">
        <v>51</v>
      </c>
      <c r="S477" s="70" t="s">
        <v>51</v>
      </c>
      <c r="T477" s="70"/>
      <c r="U477" s="71" t="s">
        <v>53</v>
      </c>
      <c r="V477" s="71" t="s">
        <v>51</v>
      </c>
      <c r="W477" s="71" t="s">
        <v>51</v>
      </c>
      <c r="X477" s="71" t="s">
        <v>51</v>
      </c>
      <c r="Y477" s="72" t="str">
        <f>IF((OR((AND('[1]PWS Information'!$E$10="CWS",U477="Single Family Residence",Q477="Lead")),
(AND('[1]PWS Information'!$E$10="CWS",U477="Multiple Family Residence",'[1]PWS Information'!$E$11="Yes",Q477="Lead")),
(AND('[1]PWS Information'!$E$10="NTNC",Q477="Lead")))),"Tier 1",
IF((OR((AND('[1]PWS Information'!$E$10="CWS",U477="Multiple Family Residence",'[1]PWS Information'!$E$11="No",Q477="Lead")),
(AND('[1]PWS Information'!$E$10="CWS",U477="Other",Q477="Lead")),
(AND('[1]PWS Information'!$E$10="CWS",U477="Building",Q477="Lead")))),"Tier 2",
IF((OR((AND('[1]PWS Information'!$E$10="CWS",U477="Single Family Residence",Q477="Galvanized Requiring Replacement")),
(AND('[1]PWS Information'!$E$10="CWS",U477="Single Family Residence",Q477="Galvanized Requiring Replacement",R477="Yes")),
(AND('[1]PWS Information'!$E$10="NTNC",Q477="Galvanized Requiring Replacement")),
(AND('[1]PWS Information'!$E$10="NTNC",U477="Single Family Residence",R477="Yes")))),"Tier 3",
IF((OR((AND('[1]PWS Information'!$E$10="CWS",U477="Single Family Residence",S477="Yes",Q477="Non-Lead", J477="Non-Lead - Copper",L477="Before 1989")),
(AND('[1]PWS Information'!$E$10="CWS",U477="Single Family Residence",S477="Yes",Q477="Non-Lead", N477="Non-Lead - Copper",O477="Before 1989")))),"Tier 4",
IF((OR((AND('[1]PWS Information'!$E$10="NTNC",Q477="Non-Lead")),
(AND('[1]PWS Information'!$E$10="CWS",Q477="Non-Lead",S477="")),
(AND('[1]PWS Information'!$E$10="CWS",Q477="Non-Lead",S477="No")),
(AND('[1]PWS Information'!$E$10="CWS",Q477="Non-Lead",S477="Don't Know")),
(AND('[1]PWS Information'!$E$10="CWS",Q477="Non-Lead", J477="Non-Lead - Copper", S477="Yes", L477="Between 1989 and 2014")),
(AND('[1]PWS Information'!$E$10="CWS",Q477="Non-Lead", J477="Non-Lead - Copper", S477="Yes", L477="After 2014")),
(AND('[1]PWS Information'!$E$10="CWS",Q477="Non-Lead", J477="Non-Lead - Copper", S477="Yes", L477="Unknown")),
(AND('[1]PWS Information'!$E$10="CWS",Q477="Non-Lead", N477="Non-Lead - Copper", S477="Yes", O477="Between 1989 and 2014")),
(AND('[1]PWS Information'!$E$10="CWS",Q477="Non-Lead", N477="Non-Lead - Copper", S477="Yes", O477="After 2014")),
(AND('[1]PWS Information'!$E$10="CWS",Q477="Non-Lead", N477="Non-Lead - Copper", S477="Yes", O477="Unknown")),
(AND('[1]PWS Information'!$E$10="CWS",Q477="Unknown")),
(AND('[1]PWS Information'!$E$10="NTNC",Q477="Unknown")))),"Tier 5",
"")))))</f>
        <v>Tier 5</v>
      </c>
      <c r="Z477" s="71"/>
      <c r="AA477" s="71"/>
    </row>
    <row r="478" spans="1:27" ht="57.6" x14ac:dyDescent="0.3">
      <c r="A478" s="17"/>
      <c r="B478" s="70">
        <v>13188722</v>
      </c>
      <c r="C478" s="73">
        <v>118</v>
      </c>
      <c r="D478" s="74" t="s">
        <v>244</v>
      </c>
      <c r="E478" s="74" t="s">
        <v>128</v>
      </c>
      <c r="F478" s="74">
        <v>78640</v>
      </c>
      <c r="G478" s="78"/>
      <c r="H478" s="63">
        <v>29.963508300000001</v>
      </c>
      <c r="I478" s="64">
        <v>-97.772636111111098</v>
      </c>
      <c r="J478" s="65" t="s">
        <v>57</v>
      </c>
      <c r="K478" s="66" t="s">
        <v>51</v>
      </c>
      <c r="L478" s="62" t="s">
        <v>58</v>
      </c>
      <c r="M478" s="69"/>
      <c r="N478" s="65" t="s">
        <v>50</v>
      </c>
      <c r="O478" s="66" t="s">
        <v>58</v>
      </c>
      <c r="P478" s="69"/>
      <c r="Q478" s="55" t="str">
        <f t="shared" si="7"/>
        <v>Non-Lead</v>
      </c>
      <c r="R478" s="70" t="s">
        <v>51</v>
      </c>
      <c r="S478" s="70" t="s">
        <v>51</v>
      </c>
      <c r="T478" s="70"/>
      <c r="U478" s="71" t="s">
        <v>53</v>
      </c>
      <c r="V478" s="71" t="s">
        <v>51</v>
      </c>
      <c r="W478" s="71" t="s">
        <v>51</v>
      </c>
      <c r="X478" s="71" t="s">
        <v>51</v>
      </c>
      <c r="Y478" s="72" t="str">
        <f>IF((OR((AND('[1]PWS Information'!$E$10="CWS",U478="Single Family Residence",Q478="Lead")),
(AND('[1]PWS Information'!$E$10="CWS",U478="Multiple Family Residence",'[1]PWS Information'!$E$11="Yes",Q478="Lead")),
(AND('[1]PWS Information'!$E$10="NTNC",Q478="Lead")))),"Tier 1",
IF((OR((AND('[1]PWS Information'!$E$10="CWS",U478="Multiple Family Residence",'[1]PWS Information'!$E$11="No",Q478="Lead")),
(AND('[1]PWS Information'!$E$10="CWS",U478="Other",Q478="Lead")),
(AND('[1]PWS Information'!$E$10="CWS",U478="Building",Q478="Lead")))),"Tier 2",
IF((OR((AND('[1]PWS Information'!$E$10="CWS",U478="Single Family Residence",Q478="Galvanized Requiring Replacement")),
(AND('[1]PWS Information'!$E$10="CWS",U478="Single Family Residence",Q478="Galvanized Requiring Replacement",R478="Yes")),
(AND('[1]PWS Information'!$E$10="NTNC",Q478="Galvanized Requiring Replacement")),
(AND('[1]PWS Information'!$E$10="NTNC",U478="Single Family Residence",R478="Yes")))),"Tier 3",
IF((OR((AND('[1]PWS Information'!$E$10="CWS",U478="Single Family Residence",S478="Yes",Q478="Non-Lead", J478="Non-Lead - Copper",L478="Before 1989")),
(AND('[1]PWS Information'!$E$10="CWS",U478="Single Family Residence",S478="Yes",Q478="Non-Lead", N478="Non-Lead - Copper",O478="Before 1989")))),"Tier 4",
IF((OR((AND('[1]PWS Information'!$E$10="NTNC",Q478="Non-Lead")),
(AND('[1]PWS Information'!$E$10="CWS",Q478="Non-Lead",S478="")),
(AND('[1]PWS Information'!$E$10="CWS",Q478="Non-Lead",S478="No")),
(AND('[1]PWS Information'!$E$10="CWS",Q478="Non-Lead",S478="Don't Know")),
(AND('[1]PWS Information'!$E$10="CWS",Q478="Non-Lead", J478="Non-Lead - Copper", S478="Yes", L478="Between 1989 and 2014")),
(AND('[1]PWS Information'!$E$10="CWS",Q478="Non-Lead", J478="Non-Lead - Copper", S478="Yes", L478="After 2014")),
(AND('[1]PWS Information'!$E$10="CWS",Q478="Non-Lead", J478="Non-Lead - Copper", S478="Yes", L478="Unknown")),
(AND('[1]PWS Information'!$E$10="CWS",Q478="Non-Lead", N478="Non-Lead - Copper", S478="Yes", O478="Between 1989 and 2014")),
(AND('[1]PWS Information'!$E$10="CWS",Q478="Non-Lead", N478="Non-Lead - Copper", S478="Yes", O478="After 2014")),
(AND('[1]PWS Information'!$E$10="CWS",Q478="Non-Lead", N478="Non-Lead - Copper", S478="Yes", O478="Unknown")),
(AND('[1]PWS Information'!$E$10="CWS",Q478="Unknown")),
(AND('[1]PWS Information'!$E$10="NTNC",Q478="Unknown")))),"Tier 5",
"")))))</f>
        <v>Tier 5</v>
      </c>
      <c r="Z478" s="71"/>
      <c r="AA478" s="71"/>
    </row>
    <row r="479" spans="1:27" ht="57.6" x14ac:dyDescent="0.3">
      <c r="A479" s="1"/>
      <c r="B479" s="70">
        <v>12670240</v>
      </c>
      <c r="C479" s="73">
        <v>119</v>
      </c>
      <c r="D479" s="74" t="s">
        <v>244</v>
      </c>
      <c r="E479" s="74" t="s">
        <v>128</v>
      </c>
      <c r="F479" s="74">
        <v>78640</v>
      </c>
      <c r="G479" s="78"/>
      <c r="H479" s="63">
        <v>29.964347199999999</v>
      </c>
      <c r="I479" s="64">
        <v>-97.773027777777699</v>
      </c>
      <c r="J479" s="65" t="s">
        <v>57</v>
      </c>
      <c r="K479" s="66" t="s">
        <v>51</v>
      </c>
      <c r="L479" s="62" t="s">
        <v>58</v>
      </c>
      <c r="M479" s="69"/>
      <c r="N479" s="65" t="s">
        <v>50</v>
      </c>
      <c r="O479" s="66" t="s">
        <v>58</v>
      </c>
      <c r="P479" s="69"/>
      <c r="Q479" s="55" t="str">
        <f t="shared" si="7"/>
        <v>Non-Lead</v>
      </c>
      <c r="R479" s="70" t="s">
        <v>51</v>
      </c>
      <c r="S479" s="70" t="s">
        <v>51</v>
      </c>
      <c r="T479" s="70"/>
      <c r="U479" s="71" t="s">
        <v>53</v>
      </c>
      <c r="V479" s="71" t="s">
        <v>51</v>
      </c>
      <c r="W479" s="71" t="s">
        <v>51</v>
      </c>
      <c r="X479" s="71" t="s">
        <v>51</v>
      </c>
      <c r="Y479" s="72" t="str">
        <f>IF((OR((AND('[1]PWS Information'!$E$10="CWS",U479="Single Family Residence",Q479="Lead")),
(AND('[1]PWS Information'!$E$10="CWS",U479="Multiple Family Residence",'[1]PWS Information'!$E$11="Yes",Q479="Lead")),
(AND('[1]PWS Information'!$E$10="NTNC",Q479="Lead")))),"Tier 1",
IF((OR((AND('[1]PWS Information'!$E$10="CWS",U479="Multiple Family Residence",'[1]PWS Information'!$E$11="No",Q479="Lead")),
(AND('[1]PWS Information'!$E$10="CWS",U479="Other",Q479="Lead")),
(AND('[1]PWS Information'!$E$10="CWS",U479="Building",Q479="Lead")))),"Tier 2",
IF((OR((AND('[1]PWS Information'!$E$10="CWS",U479="Single Family Residence",Q479="Galvanized Requiring Replacement")),
(AND('[1]PWS Information'!$E$10="CWS",U479="Single Family Residence",Q479="Galvanized Requiring Replacement",R479="Yes")),
(AND('[1]PWS Information'!$E$10="NTNC",Q479="Galvanized Requiring Replacement")),
(AND('[1]PWS Information'!$E$10="NTNC",U479="Single Family Residence",R479="Yes")))),"Tier 3",
IF((OR((AND('[1]PWS Information'!$E$10="CWS",U479="Single Family Residence",S479="Yes",Q479="Non-Lead", J479="Non-Lead - Copper",L479="Before 1989")),
(AND('[1]PWS Information'!$E$10="CWS",U479="Single Family Residence",S479="Yes",Q479="Non-Lead", N479="Non-Lead - Copper",O479="Before 1989")))),"Tier 4",
IF((OR((AND('[1]PWS Information'!$E$10="NTNC",Q479="Non-Lead")),
(AND('[1]PWS Information'!$E$10="CWS",Q479="Non-Lead",S479="")),
(AND('[1]PWS Information'!$E$10="CWS",Q479="Non-Lead",S479="No")),
(AND('[1]PWS Information'!$E$10="CWS",Q479="Non-Lead",S479="Don't Know")),
(AND('[1]PWS Information'!$E$10="CWS",Q479="Non-Lead", J479="Non-Lead - Copper", S479="Yes", L479="Between 1989 and 2014")),
(AND('[1]PWS Information'!$E$10="CWS",Q479="Non-Lead", J479="Non-Lead - Copper", S479="Yes", L479="After 2014")),
(AND('[1]PWS Information'!$E$10="CWS",Q479="Non-Lead", J479="Non-Lead - Copper", S479="Yes", L479="Unknown")),
(AND('[1]PWS Information'!$E$10="CWS",Q479="Non-Lead", N479="Non-Lead - Copper", S479="Yes", O479="Between 1989 and 2014")),
(AND('[1]PWS Information'!$E$10="CWS",Q479="Non-Lead", N479="Non-Lead - Copper", S479="Yes", O479="After 2014")),
(AND('[1]PWS Information'!$E$10="CWS",Q479="Non-Lead", N479="Non-Lead - Copper", S479="Yes", O479="Unknown")),
(AND('[1]PWS Information'!$E$10="CWS",Q479="Unknown")),
(AND('[1]PWS Information'!$E$10="NTNC",Q479="Unknown")))),"Tier 5",
"")))))</f>
        <v>Tier 5</v>
      </c>
      <c r="Z479" s="71"/>
      <c r="AA479" s="71"/>
    </row>
    <row r="480" spans="1:27" ht="57.6" x14ac:dyDescent="0.3">
      <c r="A480" s="1"/>
      <c r="B480" s="70">
        <v>15773748</v>
      </c>
      <c r="C480" s="73">
        <v>120</v>
      </c>
      <c r="D480" s="74" t="s">
        <v>244</v>
      </c>
      <c r="E480" s="74" t="s">
        <v>128</v>
      </c>
      <c r="F480" s="74">
        <v>78640</v>
      </c>
      <c r="G480" s="78"/>
      <c r="H480" s="63">
        <v>29.963483</v>
      </c>
      <c r="I480" s="64">
        <v>-97.773022999999995</v>
      </c>
      <c r="J480" s="65" t="s">
        <v>57</v>
      </c>
      <c r="K480" s="66" t="s">
        <v>51</v>
      </c>
      <c r="L480" s="62" t="s">
        <v>58</v>
      </c>
      <c r="M480" s="69"/>
      <c r="N480" s="65" t="s">
        <v>50</v>
      </c>
      <c r="O480" s="66" t="s">
        <v>58</v>
      </c>
      <c r="P480" s="69"/>
      <c r="Q480" s="55" t="str">
        <f t="shared" si="7"/>
        <v>Non-Lead</v>
      </c>
      <c r="R480" s="70" t="s">
        <v>51</v>
      </c>
      <c r="S480" s="70" t="s">
        <v>51</v>
      </c>
      <c r="T480" s="70"/>
      <c r="U480" s="71" t="s">
        <v>53</v>
      </c>
      <c r="V480" s="71" t="s">
        <v>51</v>
      </c>
      <c r="W480" s="71" t="s">
        <v>51</v>
      </c>
      <c r="X480" s="71" t="s">
        <v>51</v>
      </c>
      <c r="Y480" s="72" t="str">
        <f>IF((OR((AND('[1]PWS Information'!$E$10="CWS",U480="Single Family Residence",Q480="Lead")),
(AND('[1]PWS Information'!$E$10="CWS",U480="Multiple Family Residence",'[1]PWS Information'!$E$11="Yes",Q480="Lead")),
(AND('[1]PWS Information'!$E$10="NTNC",Q480="Lead")))),"Tier 1",
IF((OR((AND('[1]PWS Information'!$E$10="CWS",U480="Multiple Family Residence",'[1]PWS Information'!$E$11="No",Q480="Lead")),
(AND('[1]PWS Information'!$E$10="CWS",U480="Other",Q480="Lead")),
(AND('[1]PWS Information'!$E$10="CWS",U480="Building",Q480="Lead")))),"Tier 2",
IF((OR((AND('[1]PWS Information'!$E$10="CWS",U480="Single Family Residence",Q480="Galvanized Requiring Replacement")),
(AND('[1]PWS Information'!$E$10="CWS",U480="Single Family Residence",Q480="Galvanized Requiring Replacement",R480="Yes")),
(AND('[1]PWS Information'!$E$10="NTNC",Q480="Galvanized Requiring Replacement")),
(AND('[1]PWS Information'!$E$10="NTNC",U480="Single Family Residence",R480="Yes")))),"Tier 3",
IF((OR((AND('[1]PWS Information'!$E$10="CWS",U480="Single Family Residence",S480="Yes",Q480="Non-Lead", J480="Non-Lead - Copper",L480="Before 1989")),
(AND('[1]PWS Information'!$E$10="CWS",U480="Single Family Residence",S480="Yes",Q480="Non-Lead", N480="Non-Lead - Copper",O480="Before 1989")))),"Tier 4",
IF((OR((AND('[1]PWS Information'!$E$10="NTNC",Q480="Non-Lead")),
(AND('[1]PWS Information'!$E$10="CWS",Q480="Non-Lead",S480="")),
(AND('[1]PWS Information'!$E$10="CWS",Q480="Non-Lead",S480="No")),
(AND('[1]PWS Information'!$E$10="CWS",Q480="Non-Lead",S480="Don't Know")),
(AND('[1]PWS Information'!$E$10="CWS",Q480="Non-Lead", J480="Non-Lead - Copper", S480="Yes", L480="Between 1989 and 2014")),
(AND('[1]PWS Information'!$E$10="CWS",Q480="Non-Lead", J480="Non-Lead - Copper", S480="Yes", L480="After 2014")),
(AND('[1]PWS Information'!$E$10="CWS",Q480="Non-Lead", J480="Non-Lead - Copper", S480="Yes", L480="Unknown")),
(AND('[1]PWS Information'!$E$10="CWS",Q480="Non-Lead", N480="Non-Lead - Copper", S480="Yes", O480="Between 1989 and 2014")),
(AND('[1]PWS Information'!$E$10="CWS",Q480="Non-Lead", N480="Non-Lead - Copper", S480="Yes", O480="After 2014")),
(AND('[1]PWS Information'!$E$10="CWS",Q480="Non-Lead", N480="Non-Lead - Copper", S480="Yes", O480="Unknown")),
(AND('[1]PWS Information'!$E$10="CWS",Q480="Unknown")),
(AND('[1]PWS Information'!$E$10="NTNC",Q480="Unknown")))),"Tier 5",
"")))))</f>
        <v>Tier 5</v>
      </c>
      <c r="Z480" s="71"/>
      <c r="AA480" s="71"/>
    </row>
    <row r="481" spans="1:27" ht="57.6" x14ac:dyDescent="0.3">
      <c r="A481" s="1"/>
      <c r="B481" s="70">
        <v>12562840</v>
      </c>
      <c r="C481" s="73">
        <v>121</v>
      </c>
      <c r="D481" s="74" t="s">
        <v>244</v>
      </c>
      <c r="E481" s="74" t="s">
        <v>128</v>
      </c>
      <c r="F481" s="74">
        <v>78640</v>
      </c>
      <c r="G481" s="78"/>
      <c r="H481" s="63">
        <v>29.964365000000001</v>
      </c>
      <c r="I481" s="64">
        <v>-97.773348999999996</v>
      </c>
      <c r="J481" s="65" t="s">
        <v>57</v>
      </c>
      <c r="K481" s="66" t="s">
        <v>51</v>
      </c>
      <c r="L481" s="62" t="s">
        <v>58</v>
      </c>
      <c r="M481" s="69"/>
      <c r="N481" s="65" t="s">
        <v>50</v>
      </c>
      <c r="O481" s="66" t="s">
        <v>58</v>
      </c>
      <c r="P481" s="69"/>
      <c r="Q481" s="55" t="str">
        <f t="shared" si="7"/>
        <v>Non-Lead</v>
      </c>
      <c r="R481" s="70" t="s">
        <v>51</v>
      </c>
      <c r="S481" s="70" t="s">
        <v>51</v>
      </c>
      <c r="T481" s="70"/>
      <c r="U481" s="71" t="s">
        <v>53</v>
      </c>
      <c r="V481" s="71" t="s">
        <v>51</v>
      </c>
      <c r="W481" s="71" t="s">
        <v>51</v>
      </c>
      <c r="X481" s="71" t="s">
        <v>51</v>
      </c>
      <c r="Y481" s="72" t="str">
        <f>IF((OR((AND('[1]PWS Information'!$E$10="CWS",U481="Single Family Residence",Q481="Lead")),
(AND('[1]PWS Information'!$E$10="CWS",U481="Multiple Family Residence",'[1]PWS Information'!$E$11="Yes",Q481="Lead")),
(AND('[1]PWS Information'!$E$10="NTNC",Q481="Lead")))),"Tier 1",
IF((OR((AND('[1]PWS Information'!$E$10="CWS",U481="Multiple Family Residence",'[1]PWS Information'!$E$11="No",Q481="Lead")),
(AND('[1]PWS Information'!$E$10="CWS",U481="Other",Q481="Lead")),
(AND('[1]PWS Information'!$E$10="CWS",U481="Building",Q481="Lead")))),"Tier 2",
IF((OR((AND('[1]PWS Information'!$E$10="CWS",U481="Single Family Residence",Q481="Galvanized Requiring Replacement")),
(AND('[1]PWS Information'!$E$10="CWS",U481="Single Family Residence",Q481="Galvanized Requiring Replacement",R481="Yes")),
(AND('[1]PWS Information'!$E$10="NTNC",Q481="Galvanized Requiring Replacement")),
(AND('[1]PWS Information'!$E$10="NTNC",U481="Single Family Residence",R481="Yes")))),"Tier 3",
IF((OR((AND('[1]PWS Information'!$E$10="CWS",U481="Single Family Residence",S481="Yes",Q481="Non-Lead", J481="Non-Lead - Copper",L481="Before 1989")),
(AND('[1]PWS Information'!$E$10="CWS",U481="Single Family Residence",S481="Yes",Q481="Non-Lead", N481="Non-Lead - Copper",O481="Before 1989")))),"Tier 4",
IF((OR((AND('[1]PWS Information'!$E$10="NTNC",Q481="Non-Lead")),
(AND('[1]PWS Information'!$E$10="CWS",Q481="Non-Lead",S481="")),
(AND('[1]PWS Information'!$E$10="CWS",Q481="Non-Lead",S481="No")),
(AND('[1]PWS Information'!$E$10="CWS",Q481="Non-Lead",S481="Don't Know")),
(AND('[1]PWS Information'!$E$10="CWS",Q481="Non-Lead", J481="Non-Lead - Copper", S481="Yes", L481="Between 1989 and 2014")),
(AND('[1]PWS Information'!$E$10="CWS",Q481="Non-Lead", J481="Non-Lead - Copper", S481="Yes", L481="After 2014")),
(AND('[1]PWS Information'!$E$10="CWS",Q481="Non-Lead", J481="Non-Lead - Copper", S481="Yes", L481="Unknown")),
(AND('[1]PWS Information'!$E$10="CWS",Q481="Non-Lead", N481="Non-Lead - Copper", S481="Yes", O481="Between 1989 and 2014")),
(AND('[1]PWS Information'!$E$10="CWS",Q481="Non-Lead", N481="Non-Lead - Copper", S481="Yes", O481="After 2014")),
(AND('[1]PWS Information'!$E$10="CWS",Q481="Non-Lead", N481="Non-Lead - Copper", S481="Yes", O481="Unknown")),
(AND('[1]PWS Information'!$E$10="CWS",Q481="Unknown")),
(AND('[1]PWS Information'!$E$10="NTNC",Q481="Unknown")))),"Tier 5",
"")))))</f>
        <v>Tier 5</v>
      </c>
      <c r="Z481" s="71"/>
      <c r="AA481" s="71"/>
    </row>
    <row r="482" spans="1:27" ht="57.6" x14ac:dyDescent="0.3">
      <c r="A482" s="17"/>
      <c r="B482" s="70">
        <v>15788157</v>
      </c>
      <c r="C482" s="73">
        <v>122</v>
      </c>
      <c r="D482" s="74" t="s">
        <v>244</v>
      </c>
      <c r="E482" s="74" t="s">
        <v>128</v>
      </c>
      <c r="F482" s="74">
        <v>78640</v>
      </c>
      <c r="G482" s="78"/>
      <c r="H482" s="63">
        <v>29.963792000000002</v>
      </c>
      <c r="I482" s="64">
        <v>-97.773430000000005</v>
      </c>
      <c r="J482" s="65" t="s">
        <v>57</v>
      </c>
      <c r="K482" s="66" t="s">
        <v>51</v>
      </c>
      <c r="L482" s="62" t="s">
        <v>58</v>
      </c>
      <c r="M482" s="69"/>
      <c r="N482" s="65" t="s">
        <v>50</v>
      </c>
      <c r="O482" s="66" t="s">
        <v>58</v>
      </c>
      <c r="P482" s="69"/>
      <c r="Q482" s="55" t="str">
        <f t="shared" si="7"/>
        <v>Non-Lead</v>
      </c>
      <c r="R482" s="70" t="s">
        <v>51</v>
      </c>
      <c r="S482" s="70" t="s">
        <v>51</v>
      </c>
      <c r="T482" s="70"/>
      <c r="U482" s="71" t="s">
        <v>53</v>
      </c>
      <c r="V482" s="71" t="s">
        <v>51</v>
      </c>
      <c r="W482" s="71" t="s">
        <v>51</v>
      </c>
      <c r="X482" s="71" t="s">
        <v>51</v>
      </c>
      <c r="Y482" s="72" t="str">
        <f>IF((OR((AND('[1]PWS Information'!$E$10="CWS",U482="Single Family Residence",Q482="Lead")),
(AND('[1]PWS Information'!$E$10="CWS",U482="Multiple Family Residence",'[1]PWS Information'!$E$11="Yes",Q482="Lead")),
(AND('[1]PWS Information'!$E$10="NTNC",Q482="Lead")))),"Tier 1",
IF((OR((AND('[1]PWS Information'!$E$10="CWS",U482="Multiple Family Residence",'[1]PWS Information'!$E$11="No",Q482="Lead")),
(AND('[1]PWS Information'!$E$10="CWS",U482="Other",Q482="Lead")),
(AND('[1]PWS Information'!$E$10="CWS",U482="Building",Q482="Lead")))),"Tier 2",
IF((OR((AND('[1]PWS Information'!$E$10="CWS",U482="Single Family Residence",Q482="Galvanized Requiring Replacement")),
(AND('[1]PWS Information'!$E$10="CWS",U482="Single Family Residence",Q482="Galvanized Requiring Replacement",R482="Yes")),
(AND('[1]PWS Information'!$E$10="NTNC",Q482="Galvanized Requiring Replacement")),
(AND('[1]PWS Information'!$E$10="NTNC",U482="Single Family Residence",R482="Yes")))),"Tier 3",
IF((OR((AND('[1]PWS Information'!$E$10="CWS",U482="Single Family Residence",S482="Yes",Q482="Non-Lead", J482="Non-Lead - Copper",L482="Before 1989")),
(AND('[1]PWS Information'!$E$10="CWS",U482="Single Family Residence",S482="Yes",Q482="Non-Lead", N482="Non-Lead - Copper",O482="Before 1989")))),"Tier 4",
IF((OR((AND('[1]PWS Information'!$E$10="NTNC",Q482="Non-Lead")),
(AND('[1]PWS Information'!$E$10="CWS",Q482="Non-Lead",S482="")),
(AND('[1]PWS Information'!$E$10="CWS",Q482="Non-Lead",S482="No")),
(AND('[1]PWS Information'!$E$10="CWS",Q482="Non-Lead",S482="Don't Know")),
(AND('[1]PWS Information'!$E$10="CWS",Q482="Non-Lead", J482="Non-Lead - Copper", S482="Yes", L482="Between 1989 and 2014")),
(AND('[1]PWS Information'!$E$10="CWS",Q482="Non-Lead", J482="Non-Lead - Copper", S482="Yes", L482="After 2014")),
(AND('[1]PWS Information'!$E$10="CWS",Q482="Non-Lead", J482="Non-Lead - Copper", S482="Yes", L482="Unknown")),
(AND('[1]PWS Information'!$E$10="CWS",Q482="Non-Lead", N482="Non-Lead - Copper", S482="Yes", O482="Between 1989 and 2014")),
(AND('[1]PWS Information'!$E$10="CWS",Q482="Non-Lead", N482="Non-Lead - Copper", S482="Yes", O482="After 2014")),
(AND('[1]PWS Information'!$E$10="CWS",Q482="Non-Lead", N482="Non-Lead - Copper", S482="Yes", O482="Unknown")),
(AND('[1]PWS Information'!$E$10="CWS",Q482="Unknown")),
(AND('[1]PWS Information'!$E$10="NTNC",Q482="Unknown")))),"Tier 5",
"")))))</f>
        <v>Tier 5</v>
      </c>
      <c r="Z482" s="71"/>
      <c r="AA482" s="71"/>
    </row>
    <row r="483" spans="1:27" ht="57.6" x14ac:dyDescent="0.3">
      <c r="A483" s="1"/>
      <c r="B483" s="70">
        <v>13414462</v>
      </c>
      <c r="C483" s="73">
        <v>123</v>
      </c>
      <c r="D483" s="74" t="s">
        <v>244</v>
      </c>
      <c r="E483" s="74" t="s">
        <v>128</v>
      </c>
      <c r="F483" s="74">
        <v>78640</v>
      </c>
      <c r="G483" s="78"/>
      <c r="H483" s="63">
        <v>29.964475</v>
      </c>
      <c r="I483" s="64">
        <v>-97.773466666666593</v>
      </c>
      <c r="J483" s="65" t="s">
        <v>57</v>
      </c>
      <c r="K483" s="66" t="s">
        <v>51</v>
      </c>
      <c r="L483" s="62" t="s">
        <v>58</v>
      </c>
      <c r="M483" s="69"/>
      <c r="N483" s="65" t="s">
        <v>50</v>
      </c>
      <c r="O483" s="66" t="s">
        <v>58</v>
      </c>
      <c r="P483" s="69"/>
      <c r="Q483" s="55" t="str">
        <f t="shared" si="7"/>
        <v>Non-Lead</v>
      </c>
      <c r="R483" s="70" t="s">
        <v>51</v>
      </c>
      <c r="S483" s="70" t="s">
        <v>51</v>
      </c>
      <c r="T483" s="70"/>
      <c r="U483" s="71" t="s">
        <v>53</v>
      </c>
      <c r="V483" s="71" t="s">
        <v>51</v>
      </c>
      <c r="W483" s="71" t="s">
        <v>51</v>
      </c>
      <c r="X483" s="71" t="s">
        <v>51</v>
      </c>
      <c r="Y483" s="72" t="str">
        <f>IF((OR((AND('[1]PWS Information'!$E$10="CWS",U483="Single Family Residence",Q483="Lead")),
(AND('[1]PWS Information'!$E$10="CWS",U483="Multiple Family Residence",'[1]PWS Information'!$E$11="Yes",Q483="Lead")),
(AND('[1]PWS Information'!$E$10="NTNC",Q483="Lead")))),"Tier 1",
IF((OR((AND('[1]PWS Information'!$E$10="CWS",U483="Multiple Family Residence",'[1]PWS Information'!$E$11="No",Q483="Lead")),
(AND('[1]PWS Information'!$E$10="CWS",U483="Other",Q483="Lead")),
(AND('[1]PWS Information'!$E$10="CWS",U483="Building",Q483="Lead")))),"Tier 2",
IF((OR((AND('[1]PWS Information'!$E$10="CWS",U483="Single Family Residence",Q483="Galvanized Requiring Replacement")),
(AND('[1]PWS Information'!$E$10="CWS",U483="Single Family Residence",Q483="Galvanized Requiring Replacement",R483="Yes")),
(AND('[1]PWS Information'!$E$10="NTNC",Q483="Galvanized Requiring Replacement")),
(AND('[1]PWS Information'!$E$10="NTNC",U483="Single Family Residence",R483="Yes")))),"Tier 3",
IF((OR((AND('[1]PWS Information'!$E$10="CWS",U483="Single Family Residence",S483="Yes",Q483="Non-Lead", J483="Non-Lead - Copper",L483="Before 1989")),
(AND('[1]PWS Information'!$E$10="CWS",U483="Single Family Residence",S483="Yes",Q483="Non-Lead", N483="Non-Lead - Copper",O483="Before 1989")))),"Tier 4",
IF((OR((AND('[1]PWS Information'!$E$10="NTNC",Q483="Non-Lead")),
(AND('[1]PWS Information'!$E$10="CWS",Q483="Non-Lead",S483="")),
(AND('[1]PWS Information'!$E$10="CWS",Q483="Non-Lead",S483="No")),
(AND('[1]PWS Information'!$E$10="CWS",Q483="Non-Lead",S483="Don't Know")),
(AND('[1]PWS Information'!$E$10="CWS",Q483="Non-Lead", J483="Non-Lead - Copper", S483="Yes", L483="Between 1989 and 2014")),
(AND('[1]PWS Information'!$E$10="CWS",Q483="Non-Lead", J483="Non-Lead - Copper", S483="Yes", L483="After 2014")),
(AND('[1]PWS Information'!$E$10="CWS",Q483="Non-Lead", J483="Non-Lead - Copper", S483="Yes", L483="Unknown")),
(AND('[1]PWS Information'!$E$10="CWS",Q483="Non-Lead", N483="Non-Lead - Copper", S483="Yes", O483="Between 1989 and 2014")),
(AND('[1]PWS Information'!$E$10="CWS",Q483="Non-Lead", N483="Non-Lead - Copper", S483="Yes", O483="After 2014")),
(AND('[1]PWS Information'!$E$10="CWS",Q483="Non-Lead", N483="Non-Lead - Copper", S483="Yes", O483="Unknown")),
(AND('[1]PWS Information'!$E$10="CWS",Q483="Unknown")),
(AND('[1]PWS Information'!$E$10="NTNC",Q483="Unknown")))),"Tier 5",
"")))))</f>
        <v>Tier 5</v>
      </c>
      <c r="Z483" s="71"/>
      <c r="AA483" s="71"/>
    </row>
    <row r="484" spans="1:27" ht="57.6" x14ac:dyDescent="0.3">
      <c r="A484" s="1"/>
      <c r="B484" s="70">
        <v>10706327</v>
      </c>
      <c r="C484" s="73">
        <v>125</v>
      </c>
      <c r="D484" s="74" t="s">
        <v>244</v>
      </c>
      <c r="E484" s="74" t="s">
        <v>128</v>
      </c>
      <c r="F484" s="74">
        <v>78640</v>
      </c>
      <c r="G484" s="78"/>
      <c r="H484" s="63">
        <v>29.964772199999999</v>
      </c>
      <c r="I484" s="64">
        <v>-97.774011111111093</v>
      </c>
      <c r="J484" s="65" t="s">
        <v>57</v>
      </c>
      <c r="K484" s="66" t="s">
        <v>51</v>
      </c>
      <c r="L484" s="62" t="s">
        <v>58</v>
      </c>
      <c r="M484" s="69"/>
      <c r="N484" s="65" t="s">
        <v>50</v>
      </c>
      <c r="O484" s="66" t="s">
        <v>58</v>
      </c>
      <c r="P484" s="69"/>
      <c r="Q484" s="55" t="str">
        <f t="shared" si="7"/>
        <v>Non-Lead</v>
      </c>
      <c r="R484" s="70" t="s">
        <v>51</v>
      </c>
      <c r="S484" s="70" t="s">
        <v>51</v>
      </c>
      <c r="T484" s="70"/>
      <c r="U484" s="71" t="s">
        <v>53</v>
      </c>
      <c r="V484" s="71" t="s">
        <v>51</v>
      </c>
      <c r="W484" s="71" t="s">
        <v>51</v>
      </c>
      <c r="X484" s="71" t="s">
        <v>51</v>
      </c>
      <c r="Y484" s="72" t="str">
        <f>IF((OR((AND('[1]PWS Information'!$E$10="CWS",U484="Single Family Residence",Q484="Lead")),
(AND('[1]PWS Information'!$E$10="CWS",U484="Multiple Family Residence",'[1]PWS Information'!$E$11="Yes",Q484="Lead")),
(AND('[1]PWS Information'!$E$10="NTNC",Q484="Lead")))),"Tier 1",
IF((OR((AND('[1]PWS Information'!$E$10="CWS",U484="Multiple Family Residence",'[1]PWS Information'!$E$11="No",Q484="Lead")),
(AND('[1]PWS Information'!$E$10="CWS",U484="Other",Q484="Lead")),
(AND('[1]PWS Information'!$E$10="CWS",U484="Building",Q484="Lead")))),"Tier 2",
IF((OR((AND('[1]PWS Information'!$E$10="CWS",U484="Single Family Residence",Q484="Galvanized Requiring Replacement")),
(AND('[1]PWS Information'!$E$10="CWS",U484="Single Family Residence",Q484="Galvanized Requiring Replacement",R484="Yes")),
(AND('[1]PWS Information'!$E$10="NTNC",Q484="Galvanized Requiring Replacement")),
(AND('[1]PWS Information'!$E$10="NTNC",U484="Single Family Residence",R484="Yes")))),"Tier 3",
IF((OR((AND('[1]PWS Information'!$E$10="CWS",U484="Single Family Residence",S484="Yes",Q484="Non-Lead", J484="Non-Lead - Copper",L484="Before 1989")),
(AND('[1]PWS Information'!$E$10="CWS",U484="Single Family Residence",S484="Yes",Q484="Non-Lead", N484="Non-Lead - Copper",O484="Before 1989")))),"Tier 4",
IF((OR((AND('[1]PWS Information'!$E$10="NTNC",Q484="Non-Lead")),
(AND('[1]PWS Information'!$E$10="CWS",Q484="Non-Lead",S484="")),
(AND('[1]PWS Information'!$E$10="CWS",Q484="Non-Lead",S484="No")),
(AND('[1]PWS Information'!$E$10="CWS",Q484="Non-Lead",S484="Don't Know")),
(AND('[1]PWS Information'!$E$10="CWS",Q484="Non-Lead", J484="Non-Lead - Copper", S484="Yes", L484="Between 1989 and 2014")),
(AND('[1]PWS Information'!$E$10="CWS",Q484="Non-Lead", J484="Non-Lead - Copper", S484="Yes", L484="After 2014")),
(AND('[1]PWS Information'!$E$10="CWS",Q484="Non-Lead", J484="Non-Lead - Copper", S484="Yes", L484="Unknown")),
(AND('[1]PWS Information'!$E$10="CWS",Q484="Non-Lead", N484="Non-Lead - Copper", S484="Yes", O484="Between 1989 and 2014")),
(AND('[1]PWS Information'!$E$10="CWS",Q484="Non-Lead", N484="Non-Lead - Copper", S484="Yes", O484="After 2014")),
(AND('[1]PWS Information'!$E$10="CWS",Q484="Non-Lead", N484="Non-Lead - Copper", S484="Yes", O484="Unknown")),
(AND('[1]PWS Information'!$E$10="CWS",Q484="Unknown")),
(AND('[1]PWS Information'!$E$10="NTNC",Q484="Unknown")))),"Tier 5",
"")))))</f>
        <v>Tier 5</v>
      </c>
      <c r="Z484" s="71"/>
      <c r="AA484" s="71"/>
    </row>
    <row r="485" spans="1:27" ht="57.6" x14ac:dyDescent="0.3">
      <c r="A485" s="1"/>
      <c r="B485" s="70">
        <v>12867787</v>
      </c>
      <c r="C485" s="73">
        <v>127</v>
      </c>
      <c r="D485" s="74" t="s">
        <v>244</v>
      </c>
      <c r="E485" s="74" t="s">
        <v>49</v>
      </c>
      <c r="F485" s="74">
        <v>78640</v>
      </c>
      <c r="G485" s="78"/>
      <c r="H485" s="63">
        <v>29.964905600000002</v>
      </c>
      <c r="I485" s="64">
        <v>-97.774424999999994</v>
      </c>
      <c r="J485" s="65" t="s">
        <v>57</v>
      </c>
      <c r="K485" s="66" t="s">
        <v>51</v>
      </c>
      <c r="L485" s="62" t="s">
        <v>58</v>
      </c>
      <c r="M485" s="69"/>
      <c r="N485" s="65" t="s">
        <v>50</v>
      </c>
      <c r="O485" s="66" t="s">
        <v>58</v>
      </c>
      <c r="P485" s="69"/>
      <c r="Q485" s="55" t="str">
        <f t="shared" si="7"/>
        <v>Non-Lead</v>
      </c>
      <c r="R485" s="70" t="s">
        <v>51</v>
      </c>
      <c r="S485" s="70" t="s">
        <v>51</v>
      </c>
      <c r="T485" s="70"/>
      <c r="U485" s="71" t="s">
        <v>53</v>
      </c>
      <c r="V485" s="71" t="s">
        <v>51</v>
      </c>
      <c r="W485" s="71" t="s">
        <v>51</v>
      </c>
      <c r="X485" s="71" t="s">
        <v>51</v>
      </c>
      <c r="Y485" s="72" t="str">
        <f>IF((OR((AND('[1]PWS Information'!$E$10="CWS",U485="Single Family Residence",Q485="Lead")),
(AND('[1]PWS Information'!$E$10="CWS",U485="Multiple Family Residence",'[1]PWS Information'!$E$11="Yes",Q485="Lead")),
(AND('[1]PWS Information'!$E$10="NTNC",Q485="Lead")))),"Tier 1",
IF((OR((AND('[1]PWS Information'!$E$10="CWS",U485="Multiple Family Residence",'[1]PWS Information'!$E$11="No",Q485="Lead")),
(AND('[1]PWS Information'!$E$10="CWS",U485="Other",Q485="Lead")),
(AND('[1]PWS Information'!$E$10="CWS",U485="Building",Q485="Lead")))),"Tier 2",
IF((OR((AND('[1]PWS Information'!$E$10="CWS",U485="Single Family Residence",Q485="Galvanized Requiring Replacement")),
(AND('[1]PWS Information'!$E$10="CWS",U485="Single Family Residence",Q485="Galvanized Requiring Replacement",R485="Yes")),
(AND('[1]PWS Information'!$E$10="NTNC",Q485="Galvanized Requiring Replacement")),
(AND('[1]PWS Information'!$E$10="NTNC",U485="Single Family Residence",R485="Yes")))),"Tier 3",
IF((OR((AND('[1]PWS Information'!$E$10="CWS",U485="Single Family Residence",S485="Yes",Q485="Non-Lead", J485="Non-Lead - Copper",L485="Before 1989")),
(AND('[1]PWS Information'!$E$10="CWS",U485="Single Family Residence",S485="Yes",Q485="Non-Lead", N485="Non-Lead - Copper",O485="Before 1989")))),"Tier 4",
IF((OR((AND('[1]PWS Information'!$E$10="NTNC",Q485="Non-Lead")),
(AND('[1]PWS Information'!$E$10="CWS",Q485="Non-Lead",S485="")),
(AND('[1]PWS Information'!$E$10="CWS",Q485="Non-Lead",S485="No")),
(AND('[1]PWS Information'!$E$10="CWS",Q485="Non-Lead",S485="Don't Know")),
(AND('[1]PWS Information'!$E$10="CWS",Q485="Non-Lead", J485="Non-Lead - Copper", S485="Yes", L485="Between 1989 and 2014")),
(AND('[1]PWS Information'!$E$10="CWS",Q485="Non-Lead", J485="Non-Lead - Copper", S485="Yes", L485="After 2014")),
(AND('[1]PWS Information'!$E$10="CWS",Q485="Non-Lead", J485="Non-Lead - Copper", S485="Yes", L485="Unknown")),
(AND('[1]PWS Information'!$E$10="CWS",Q485="Non-Lead", N485="Non-Lead - Copper", S485="Yes", O485="Between 1989 and 2014")),
(AND('[1]PWS Information'!$E$10="CWS",Q485="Non-Lead", N485="Non-Lead - Copper", S485="Yes", O485="After 2014")),
(AND('[1]PWS Information'!$E$10="CWS",Q485="Non-Lead", N485="Non-Lead - Copper", S485="Yes", O485="Unknown")),
(AND('[1]PWS Information'!$E$10="CWS",Q485="Unknown")),
(AND('[1]PWS Information'!$E$10="NTNC",Q485="Unknown")))),"Tier 5",
"")))))</f>
        <v>Tier 5</v>
      </c>
      <c r="Z485" s="71"/>
      <c r="AA485" s="71"/>
    </row>
    <row r="486" spans="1:27" ht="57.6" x14ac:dyDescent="0.3">
      <c r="A486" s="17"/>
      <c r="B486" s="70">
        <v>12872532</v>
      </c>
      <c r="C486" s="73">
        <v>129</v>
      </c>
      <c r="D486" s="74" t="s">
        <v>244</v>
      </c>
      <c r="E486" s="74" t="s">
        <v>128</v>
      </c>
      <c r="F486" s="74">
        <v>78640</v>
      </c>
      <c r="G486" s="78"/>
      <c r="H486" s="63">
        <v>29.964926999999999</v>
      </c>
      <c r="I486" s="64">
        <v>-97.774773999999994</v>
      </c>
      <c r="J486" s="65" t="s">
        <v>57</v>
      </c>
      <c r="K486" s="66" t="s">
        <v>51</v>
      </c>
      <c r="L486" s="62" t="s">
        <v>58</v>
      </c>
      <c r="M486" s="69"/>
      <c r="N486" s="65" t="s">
        <v>50</v>
      </c>
      <c r="O486" s="66" t="s">
        <v>58</v>
      </c>
      <c r="P486" s="69"/>
      <c r="Q486" s="55" t="str">
        <f t="shared" si="7"/>
        <v>Non-Lead</v>
      </c>
      <c r="R486" s="70" t="s">
        <v>51</v>
      </c>
      <c r="S486" s="70" t="s">
        <v>51</v>
      </c>
      <c r="T486" s="70"/>
      <c r="U486" s="71" t="s">
        <v>53</v>
      </c>
      <c r="V486" s="71" t="s">
        <v>51</v>
      </c>
      <c r="W486" s="71" t="s">
        <v>51</v>
      </c>
      <c r="X486" s="71" t="s">
        <v>51</v>
      </c>
      <c r="Y486" s="72" t="str">
        <f>IF((OR((AND('[1]PWS Information'!$E$10="CWS",U486="Single Family Residence",Q486="Lead")),
(AND('[1]PWS Information'!$E$10="CWS",U486="Multiple Family Residence",'[1]PWS Information'!$E$11="Yes",Q486="Lead")),
(AND('[1]PWS Information'!$E$10="NTNC",Q486="Lead")))),"Tier 1",
IF((OR((AND('[1]PWS Information'!$E$10="CWS",U486="Multiple Family Residence",'[1]PWS Information'!$E$11="No",Q486="Lead")),
(AND('[1]PWS Information'!$E$10="CWS",U486="Other",Q486="Lead")),
(AND('[1]PWS Information'!$E$10="CWS",U486="Building",Q486="Lead")))),"Tier 2",
IF((OR((AND('[1]PWS Information'!$E$10="CWS",U486="Single Family Residence",Q486="Galvanized Requiring Replacement")),
(AND('[1]PWS Information'!$E$10="CWS",U486="Single Family Residence",Q486="Galvanized Requiring Replacement",R486="Yes")),
(AND('[1]PWS Information'!$E$10="NTNC",Q486="Galvanized Requiring Replacement")),
(AND('[1]PWS Information'!$E$10="NTNC",U486="Single Family Residence",R486="Yes")))),"Tier 3",
IF((OR((AND('[1]PWS Information'!$E$10="CWS",U486="Single Family Residence",S486="Yes",Q486="Non-Lead", J486="Non-Lead - Copper",L486="Before 1989")),
(AND('[1]PWS Information'!$E$10="CWS",U486="Single Family Residence",S486="Yes",Q486="Non-Lead", N486="Non-Lead - Copper",O486="Before 1989")))),"Tier 4",
IF((OR((AND('[1]PWS Information'!$E$10="NTNC",Q486="Non-Lead")),
(AND('[1]PWS Information'!$E$10="CWS",Q486="Non-Lead",S486="")),
(AND('[1]PWS Information'!$E$10="CWS",Q486="Non-Lead",S486="No")),
(AND('[1]PWS Information'!$E$10="CWS",Q486="Non-Lead",S486="Don't Know")),
(AND('[1]PWS Information'!$E$10="CWS",Q486="Non-Lead", J486="Non-Lead - Copper", S486="Yes", L486="Between 1989 and 2014")),
(AND('[1]PWS Information'!$E$10="CWS",Q486="Non-Lead", J486="Non-Lead - Copper", S486="Yes", L486="After 2014")),
(AND('[1]PWS Information'!$E$10="CWS",Q486="Non-Lead", J486="Non-Lead - Copper", S486="Yes", L486="Unknown")),
(AND('[1]PWS Information'!$E$10="CWS",Q486="Non-Lead", N486="Non-Lead - Copper", S486="Yes", O486="Between 1989 and 2014")),
(AND('[1]PWS Information'!$E$10="CWS",Q486="Non-Lead", N486="Non-Lead - Copper", S486="Yes", O486="After 2014")),
(AND('[1]PWS Information'!$E$10="CWS",Q486="Non-Lead", N486="Non-Lead - Copper", S486="Yes", O486="Unknown")),
(AND('[1]PWS Information'!$E$10="CWS",Q486="Unknown")),
(AND('[1]PWS Information'!$E$10="NTNC",Q486="Unknown")))),"Tier 5",
"")))))</f>
        <v>Tier 5</v>
      </c>
      <c r="Z486" s="71"/>
      <c r="AA486" s="71"/>
    </row>
    <row r="487" spans="1:27" ht="57.6" x14ac:dyDescent="0.3">
      <c r="A487" s="1"/>
      <c r="B487" s="70">
        <v>16184880</v>
      </c>
      <c r="C487" s="73">
        <v>130</v>
      </c>
      <c r="D487" s="74" t="s">
        <v>244</v>
      </c>
      <c r="E487" s="74" t="s">
        <v>128</v>
      </c>
      <c r="F487" s="74">
        <v>78640</v>
      </c>
      <c r="G487" s="78"/>
      <c r="H487" s="63">
        <v>29.964638999999998</v>
      </c>
      <c r="I487" s="64">
        <v>-97.775220000000004</v>
      </c>
      <c r="J487" s="65" t="s">
        <v>57</v>
      </c>
      <c r="K487" s="66" t="s">
        <v>51</v>
      </c>
      <c r="L487" s="62" t="s">
        <v>58</v>
      </c>
      <c r="M487" s="69"/>
      <c r="N487" s="65" t="s">
        <v>50</v>
      </c>
      <c r="O487" s="66" t="s">
        <v>58</v>
      </c>
      <c r="P487" s="69"/>
      <c r="Q487" s="55" t="str">
        <f t="shared" si="7"/>
        <v>Non-Lead</v>
      </c>
      <c r="R487" s="70" t="s">
        <v>51</v>
      </c>
      <c r="S487" s="70" t="s">
        <v>51</v>
      </c>
      <c r="T487" s="70"/>
      <c r="U487" s="71" t="s">
        <v>53</v>
      </c>
      <c r="V487" s="71" t="s">
        <v>51</v>
      </c>
      <c r="W487" s="71" t="s">
        <v>51</v>
      </c>
      <c r="X487" s="71" t="s">
        <v>51</v>
      </c>
      <c r="Y487" s="72" t="str">
        <f>IF((OR((AND('[1]PWS Information'!$E$10="CWS",U487="Single Family Residence",Q487="Lead")),
(AND('[1]PWS Information'!$E$10="CWS",U487="Multiple Family Residence",'[1]PWS Information'!$E$11="Yes",Q487="Lead")),
(AND('[1]PWS Information'!$E$10="NTNC",Q487="Lead")))),"Tier 1",
IF((OR((AND('[1]PWS Information'!$E$10="CWS",U487="Multiple Family Residence",'[1]PWS Information'!$E$11="No",Q487="Lead")),
(AND('[1]PWS Information'!$E$10="CWS",U487="Other",Q487="Lead")),
(AND('[1]PWS Information'!$E$10="CWS",U487="Building",Q487="Lead")))),"Tier 2",
IF((OR((AND('[1]PWS Information'!$E$10="CWS",U487="Single Family Residence",Q487="Galvanized Requiring Replacement")),
(AND('[1]PWS Information'!$E$10="CWS",U487="Single Family Residence",Q487="Galvanized Requiring Replacement",R487="Yes")),
(AND('[1]PWS Information'!$E$10="NTNC",Q487="Galvanized Requiring Replacement")),
(AND('[1]PWS Information'!$E$10="NTNC",U487="Single Family Residence",R487="Yes")))),"Tier 3",
IF((OR((AND('[1]PWS Information'!$E$10="CWS",U487="Single Family Residence",S487="Yes",Q487="Non-Lead", J487="Non-Lead - Copper",L487="Before 1989")),
(AND('[1]PWS Information'!$E$10="CWS",U487="Single Family Residence",S487="Yes",Q487="Non-Lead", N487="Non-Lead - Copper",O487="Before 1989")))),"Tier 4",
IF((OR((AND('[1]PWS Information'!$E$10="NTNC",Q487="Non-Lead")),
(AND('[1]PWS Information'!$E$10="CWS",Q487="Non-Lead",S487="")),
(AND('[1]PWS Information'!$E$10="CWS",Q487="Non-Lead",S487="No")),
(AND('[1]PWS Information'!$E$10="CWS",Q487="Non-Lead",S487="Don't Know")),
(AND('[1]PWS Information'!$E$10="CWS",Q487="Non-Lead", J487="Non-Lead - Copper", S487="Yes", L487="Between 1989 and 2014")),
(AND('[1]PWS Information'!$E$10="CWS",Q487="Non-Lead", J487="Non-Lead - Copper", S487="Yes", L487="After 2014")),
(AND('[1]PWS Information'!$E$10="CWS",Q487="Non-Lead", J487="Non-Lead - Copper", S487="Yes", L487="Unknown")),
(AND('[1]PWS Information'!$E$10="CWS",Q487="Non-Lead", N487="Non-Lead - Copper", S487="Yes", O487="Between 1989 and 2014")),
(AND('[1]PWS Information'!$E$10="CWS",Q487="Non-Lead", N487="Non-Lead - Copper", S487="Yes", O487="After 2014")),
(AND('[1]PWS Information'!$E$10="CWS",Q487="Non-Lead", N487="Non-Lead - Copper", S487="Yes", O487="Unknown")),
(AND('[1]PWS Information'!$E$10="CWS",Q487="Unknown")),
(AND('[1]PWS Information'!$E$10="NTNC",Q487="Unknown")))),"Tier 5",
"")))))</f>
        <v>Tier 5</v>
      </c>
      <c r="Z487" s="71"/>
      <c r="AA487" s="71"/>
    </row>
    <row r="488" spans="1:27" ht="57.6" x14ac:dyDescent="0.3">
      <c r="A488" s="1"/>
      <c r="B488" s="70">
        <v>16178159</v>
      </c>
      <c r="C488" s="73">
        <v>131</v>
      </c>
      <c r="D488" s="74" t="s">
        <v>244</v>
      </c>
      <c r="E488" s="74" t="s">
        <v>128</v>
      </c>
      <c r="F488" s="74">
        <v>78640</v>
      </c>
      <c r="G488" s="78"/>
      <c r="H488" s="63">
        <v>29.9651028</v>
      </c>
      <c r="I488" s="64">
        <v>-97.774933333333294</v>
      </c>
      <c r="J488" s="65" t="s">
        <v>57</v>
      </c>
      <c r="K488" s="66" t="s">
        <v>51</v>
      </c>
      <c r="L488" s="62" t="s">
        <v>58</v>
      </c>
      <c r="M488" s="69"/>
      <c r="N488" s="65" t="s">
        <v>50</v>
      </c>
      <c r="O488" s="66" t="s">
        <v>58</v>
      </c>
      <c r="P488" s="69"/>
      <c r="Q488" s="55" t="str">
        <f t="shared" si="7"/>
        <v>Non-Lead</v>
      </c>
      <c r="R488" s="70" t="s">
        <v>51</v>
      </c>
      <c r="S488" s="70" t="s">
        <v>51</v>
      </c>
      <c r="T488" s="70"/>
      <c r="U488" s="71" t="s">
        <v>53</v>
      </c>
      <c r="V488" s="71" t="s">
        <v>51</v>
      </c>
      <c r="W488" s="71" t="s">
        <v>51</v>
      </c>
      <c r="X488" s="71" t="s">
        <v>51</v>
      </c>
      <c r="Y488" s="72" t="str">
        <f>IF((OR((AND('[1]PWS Information'!$E$10="CWS",U488="Single Family Residence",Q488="Lead")),
(AND('[1]PWS Information'!$E$10="CWS",U488="Multiple Family Residence",'[1]PWS Information'!$E$11="Yes",Q488="Lead")),
(AND('[1]PWS Information'!$E$10="NTNC",Q488="Lead")))),"Tier 1",
IF((OR((AND('[1]PWS Information'!$E$10="CWS",U488="Multiple Family Residence",'[1]PWS Information'!$E$11="No",Q488="Lead")),
(AND('[1]PWS Information'!$E$10="CWS",U488="Other",Q488="Lead")),
(AND('[1]PWS Information'!$E$10="CWS",U488="Building",Q488="Lead")))),"Tier 2",
IF((OR((AND('[1]PWS Information'!$E$10="CWS",U488="Single Family Residence",Q488="Galvanized Requiring Replacement")),
(AND('[1]PWS Information'!$E$10="CWS",U488="Single Family Residence",Q488="Galvanized Requiring Replacement",R488="Yes")),
(AND('[1]PWS Information'!$E$10="NTNC",Q488="Galvanized Requiring Replacement")),
(AND('[1]PWS Information'!$E$10="NTNC",U488="Single Family Residence",R488="Yes")))),"Tier 3",
IF((OR((AND('[1]PWS Information'!$E$10="CWS",U488="Single Family Residence",S488="Yes",Q488="Non-Lead", J488="Non-Lead - Copper",L488="Before 1989")),
(AND('[1]PWS Information'!$E$10="CWS",U488="Single Family Residence",S488="Yes",Q488="Non-Lead", N488="Non-Lead - Copper",O488="Before 1989")))),"Tier 4",
IF((OR((AND('[1]PWS Information'!$E$10="NTNC",Q488="Non-Lead")),
(AND('[1]PWS Information'!$E$10="CWS",Q488="Non-Lead",S488="")),
(AND('[1]PWS Information'!$E$10="CWS",Q488="Non-Lead",S488="No")),
(AND('[1]PWS Information'!$E$10="CWS",Q488="Non-Lead",S488="Don't Know")),
(AND('[1]PWS Information'!$E$10="CWS",Q488="Non-Lead", J488="Non-Lead - Copper", S488="Yes", L488="Between 1989 and 2014")),
(AND('[1]PWS Information'!$E$10="CWS",Q488="Non-Lead", J488="Non-Lead - Copper", S488="Yes", L488="After 2014")),
(AND('[1]PWS Information'!$E$10="CWS",Q488="Non-Lead", J488="Non-Lead - Copper", S488="Yes", L488="Unknown")),
(AND('[1]PWS Information'!$E$10="CWS",Q488="Non-Lead", N488="Non-Lead - Copper", S488="Yes", O488="Between 1989 and 2014")),
(AND('[1]PWS Information'!$E$10="CWS",Q488="Non-Lead", N488="Non-Lead - Copper", S488="Yes", O488="After 2014")),
(AND('[1]PWS Information'!$E$10="CWS",Q488="Non-Lead", N488="Non-Lead - Copper", S488="Yes", O488="Unknown")),
(AND('[1]PWS Information'!$E$10="CWS",Q488="Unknown")),
(AND('[1]PWS Information'!$E$10="NTNC",Q488="Unknown")))),"Tier 5",
"")))))</f>
        <v>Tier 5</v>
      </c>
      <c r="Z488" s="71"/>
      <c r="AA488" s="71"/>
    </row>
    <row r="489" spans="1:27" ht="57.6" x14ac:dyDescent="0.3">
      <c r="A489" s="1"/>
      <c r="B489" s="70">
        <v>16235376</v>
      </c>
      <c r="C489" s="73">
        <v>133</v>
      </c>
      <c r="D489" s="74" t="s">
        <v>244</v>
      </c>
      <c r="E489" s="74" t="s">
        <v>128</v>
      </c>
      <c r="F489" s="74">
        <v>78640</v>
      </c>
      <c r="G489" s="78"/>
      <c r="H489" s="63">
        <v>29.965272200000001</v>
      </c>
      <c r="I489" s="64">
        <v>-97.775311111111094</v>
      </c>
      <c r="J489" s="65" t="s">
        <v>57</v>
      </c>
      <c r="K489" s="66" t="s">
        <v>51</v>
      </c>
      <c r="L489" s="62" t="s">
        <v>58</v>
      </c>
      <c r="M489" s="69"/>
      <c r="N489" s="65" t="s">
        <v>50</v>
      </c>
      <c r="O489" s="66" t="s">
        <v>58</v>
      </c>
      <c r="P489" s="69"/>
      <c r="Q489" s="55" t="str">
        <f t="shared" si="7"/>
        <v>Non-Lead</v>
      </c>
      <c r="R489" s="70" t="s">
        <v>51</v>
      </c>
      <c r="S489" s="70" t="s">
        <v>51</v>
      </c>
      <c r="T489" s="70"/>
      <c r="U489" s="71" t="s">
        <v>53</v>
      </c>
      <c r="V489" s="71" t="s">
        <v>51</v>
      </c>
      <c r="W489" s="71" t="s">
        <v>51</v>
      </c>
      <c r="X489" s="71" t="s">
        <v>51</v>
      </c>
      <c r="Y489" s="72" t="str">
        <f>IF((OR((AND('[1]PWS Information'!$E$10="CWS",U489="Single Family Residence",Q489="Lead")),
(AND('[1]PWS Information'!$E$10="CWS",U489="Multiple Family Residence",'[1]PWS Information'!$E$11="Yes",Q489="Lead")),
(AND('[1]PWS Information'!$E$10="NTNC",Q489="Lead")))),"Tier 1",
IF((OR((AND('[1]PWS Information'!$E$10="CWS",U489="Multiple Family Residence",'[1]PWS Information'!$E$11="No",Q489="Lead")),
(AND('[1]PWS Information'!$E$10="CWS",U489="Other",Q489="Lead")),
(AND('[1]PWS Information'!$E$10="CWS",U489="Building",Q489="Lead")))),"Tier 2",
IF((OR((AND('[1]PWS Information'!$E$10="CWS",U489="Single Family Residence",Q489="Galvanized Requiring Replacement")),
(AND('[1]PWS Information'!$E$10="CWS",U489="Single Family Residence",Q489="Galvanized Requiring Replacement",R489="Yes")),
(AND('[1]PWS Information'!$E$10="NTNC",Q489="Galvanized Requiring Replacement")),
(AND('[1]PWS Information'!$E$10="NTNC",U489="Single Family Residence",R489="Yes")))),"Tier 3",
IF((OR((AND('[1]PWS Information'!$E$10="CWS",U489="Single Family Residence",S489="Yes",Q489="Non-Lead", J489="Non-Lead - Copper",L489="Before 1989")),
(AND('[1]PWS Information'!$E$10="CWS",U489="Single Family Residence",S489="Yes",Q489="Non-Lead", N489="Non-Lead - Copper",O489="Before 1989")))),"Tier 4",
IF((OR((AND('[1]PWS Information'!$E$10="NTNC",Q489="Non-Lead")),
(AND('[1]PWS Information'!$E$10="CWS",Q489="Non-Lead",S489="")),
(AND('[1]PWS Information'!$E$10="CWS",Q489="Non-Lead",S489="No")),
(AND('[1]PWS Information'!$E$10="CWS",Q489="Non-Lead",S489="Don't Know")),
(AND('[1]PWS Information'!$E$10="CWS",Q489="Non-Lead", J489="Non-Lead - Copper", S489="Yes", L489="Between 1989 and 2014")),
(AND('[1]PWS Information'!$E$10="CWS",Q489="Non-Lead", J489="Non-Lead - Copper", S489="Yes", L489="After 2014")),
(AND('[1]PWS Information'!$E$10="CWS",Q489="Non-Lead", J489="Non-Lead - Copper", S489="Yes", L489="Unknown")),
(AND('[1]PWS Information'!$E$10="CWS",Q489="Non-Lead", N489="Non-Lead - Copper", S489="Yes", O489="Between 1989 and 2014")),
(AND('[1]PWS Information'!$E$10="CWS",Q489="Non-Lead", N489="Non-Lead - Copper", S489="Yes", O489="After 2014")),
(AND('[1]PWS Information'!$E$10="CWS",Q489="Non-Lead", N489="Non-Lead - Copper", S489="Yes", O489="Unknown")),
(AND('[1]PWS Information'!$E$10="CWS",Q489="Unknown")),
(AND('[1]PWS Information'!$E$10="NTNC",Q489="Unknown")))),"Tier 5",
"")))))</f>
        <v>Tier 5</v>
      </c>
      <c r="Z489" s="71"/>
      <c r="AA489" s="71"/>
    </row>
    <row r="490" spans="1:27" ht="57.6" x14ac:dyDescent="0.3">
      <c r="A490" s="17"/>
      <c r="B490" s="70">
        <v>12546529</v>
      </c>
      <c r="C490" s="73">
        <v>129</v>
      </c>
      <c r="D490" s="74" t="s">
        <v>245</v>
      </c>
      <c r="E490" s="74" t="s">
        <v>49</v>
      </c>
      <c r="F490" s="74">
        <v>78640</v>
      </c>
      <c r="G490" s="78"/>
      <c r="H490" s="63">
        <v>29.964103999999999</v>
      </c>
      <c r="I490" s="64">
        <v>-97.774276</v>
      </c>
      <c r="J490" s="65" t="s">
        <v>57</v>
      </c>
      <c r="K490" s="66" t="s">
        <v>51</v>
      </c>
      <c r="L490" s="62" t="s">
        <v>58</v>
      </c>
      <c r="M490" s="69"/>
      <c r="N490" s="65" t="s">
        <v>50</v>
      </c>
      <c r="O490" s="66" t="s">
        <v>58</v>
      </c>
      <c r="P490" s="69"/>
      <c r="Q490" s="55" t="str">
        <f t="shared" si="7"/>
        <v>Non-Lead</v>
      </c>
      <c r="R490" s="70" t="s">
        <v>51</v>
      </c>
      <c r="S490" s="70" t="s">
        <v>51</v>
      </c>
      <c r="T490" s="70"/>
      <c r="U490" s="71" t="s">
        <v>53</v>
      </c>
      <c r="V490" s="71" t="s">
        <v>51</v>
      </c>
      <c r="W490" s="71" t="s">
        <v>51</v>
      </c>
      <c r="X490" s="71" t="s">
        <v>51</v>
      </c>
      <c r="Y490" s="72" t="str">
        <f>IF((OR((AND('[1]PWS Information'!$E$10="CWS",U490="Single Family Residence",Q490="Lead")),
(AND('[1]PWS Information'!$E$10="CWS",U490="Multiple Family Residence",'[1]PWS Information'!$E$11="Yes",Q490="Lead")),
(AND('[1]PWS Information'!$E$10="NTNC",Q490="Lead")))),"Tier 1",
IF((OR((AND('[1]PWS Information'!$E$10="CWS",U490="Multiple Family Residence",'[1]PWS Information'!$E$11="No",Q490="Lead")),
(AND('[1]PWS Information'!$E$10="CWS",U490="Other",Q490="Lead")),
(AND('[1]PWS Information'!$E$10="CWS",U490="Building",Q490="Lead")))),"Tier 2",
IF((OR((AND('[1]PWS Information'!$E$10="CWS",U490="Single Family Residence",Q490="Galvanized Requiring Replacement")),
(AND('[1]PWS Information'!$E$10="CWS",U490="Single Family Residence",Q490="Galvanized Requiring Replacement",R490="Yes")),
(AND('[1]PWS Information'!$E$10="NTNC",Q490="Galvanized Requiring Replacement")),
(AND('[1]PWS Information'!$E$10="NTNC",U490="Single Family Residence",R490="Yes")))),"Tier 3",
IF((OR((AND('[1]PWS Information'!$E$10="CWS",U490="Single Family Residence",S490="Yes",Q490="Non-Lead", J490="Non-Lead - Copper",L490="Before 1989")),
(AND('[1]PWS Information'!$E$10="CWS",U490="Single Family Residence",S490="Yes",Q490="Non-Lead", N490="Non-Lead - Copper",O490="Before 1989")))),"Tier 4",
IF((OR((AND('[1]PWS Information'!$E$10="NTNC",Q490="Non-Lead")),
(AND('[1]PWS Information'!$E$10="CWS",Q490="Non-Lead",S490="")),
(AND('[1]PWS Information'!$E$10="CWS",Q490="Non-Lead",S490="No")),
(AND('[1]PWS Information'!$E$10="CWS",Q490="Non-Lead",S490="Don't Know")),
(AND('[1]PWS Information'!$E$10="CWS",Q490="Non-Lead", J490="Non-Lead - Copper", S490="Yes", L490="Between 1989 and 2014")),
(AND('[1]PWS Information'!$E$10="CWS",Q490="Non-Lead", J490="Non-Lead - Copper", S490="Yes", L490="After 2014")),
(AND('[1]PWS Information'!$E$10="CWS",Q490="Non-Lead", J490="Non-Lead - Copper", S490="Yes", L490="Unknown")),
(AND('[1]PWS Information'!$E$10="CWS",Q490="Non-Lead", N490="Non-Lead - Copper", S490="Yes", O490="Between 1989 and 2014")),
(AND('[1]PWS Information'!$E$10="CWS",Q490="Non-Lead", N490="Non-Lead - Copper", S490="Yes", O490="After 2014")),
(AND('[1]PWS Information'!$E$10="CWS",Q490="Non-Lead", N490="Non-Lead - Copper", S490="Yes", O490="Unknown")),
(AND('[1]PWS Information'!$E$10="CWS",Q490="Unknown")),
(AND('[1]PWS Information'!$E$10="NTNC",Q490="Unknown")))),"Tier 5",
"")))))</f>
        <v>Tier 5</v>
      </c>
      <c r="Z490" s="71"/>
      <c r="AA490" s="71"/>
    </row>
    <row r="491" spans="1:27" ht="57.6" x14ac:dyDescent="0.3">
      <c r="A491" s="1"/>
      <c r="B491" s="70">
        <v>12647087</v>
      </c>
      <c r="C491" s="73">
        <v>128</v>
      </c>
      <c r="D491" s="74" t="s">
        <v>245</v>
      </c>
      <c r="E491" s="74" t="s">
        <v>128</v>
      </c>
      <c r="F491" s="74">
        <v>78640</v>
      </c>
      <c r="G491" s="78"/>
      <c r="H491" s="63">
        <v>29.964133</v>
      </c>
      <c r="I491" s="64">
        <v>-97.774969999999996</v>
      </c>
      <c r="J491" s="65" t="s">
        <v>57</v>
      </c>
      <c r="K491" s="66" t="s">
        <v>51</v>
      </c>
      <c r="L491" s="62" t="s">
        <v>58</v>
      </c>
      <c r="M491" s="69"/>
      <c r="N491" s="65" t="s">
        <v>50</v>
      </c>
      <c r="O491" s="66" t="s">
        <v>58</v>
      </c>
      <c r="P491" s="69"/>
      <c r="Q491" s="55" t="str">
        <f t="shared" si="7"/>
        <v>Non-Lead</v>
      </c>
      <c r="R491" s="70" t="s">
        <v>51</v>
      </c>
      <c r="S491" s="70" t="s">
        <v>51</v>
      </c>
      <c r="T491" s="70"/>
      <c r="U491" s="71" t="s">
        <v>53</v>
      </c>
      <c r="V491" s="71" t="s">
        <v>51</v>
      </c>
      <c r="W491" s="71" t="s">
        <v>51</v>
      </c>
      <c r="X491" s="71" t="s">
        <v>51</v>
      </c>
      <c r="Y491" s="72" t="str">
        <f>IF((OR((AND('[1]PWS Information'!$E$10="CWS",U491="Single Family Residence",Q491="Lead")),
(AND('[1]PWS Information'!$E$10="CWS",U491="Multiple Family Residence",'[1]PWS Information'!$E$11="Yes",Q491="Lead")),
(AND('[1]PWS Information'!$E$10="NTNC",Q491="Lead")))),"Tier 1",
IF((OR((AND('[1]PWS Information'!$E$10="CWS",U491="Multiple Family Residence",'[1]PWS Information'!$E$11="No",Q491="Lead")),
(AND('[1]PWS Information'!$E$10="CWS",U491="Other",Q491="Lead")),
(AND('[1]PWS Information'!$E$10="CWS",U491="Building",Q491="Lead")))),"Tier 2",
IF((OR((AND('[1]PWS Information'!$E$10="CWS",U491="Single Family Residence",Q491="Galvanized Requiring Replacement")),
(AND('[1]PWS Information'!$E$10="CWS",U491="Single Family Residence",Q491="Galvanized Requiring Replacement",R491="Yes")),
(AND('[1]PWS Information'!$E$10="NTNC",Q491="Galvanized Requiring Replacement")),
(AND('[1]PWS Information'!$E$10="NTNC",U491="Single Family Residence",R491="Yes")))),"Tier 3",
IF((OR((AND('[1]PWS Information'!$E$10="CWS",U491="Single Family Residence",S491="Yes",Q491="Non-Lead", J491="Non-Lead - Copper",L491="Before 1989")),
(AND('[1]PWS Information'!$E$10="CWS",U491="Single Family Residence",S491="Yes",Q491="Non-Lead", N491="Non-Lead - Copper",O491="Before 1989")))),"Tier 4",
IF((OR((AND('[1]PWS Information'!$E$10="NTNC",Q491="Non-Lead")),
(AND('[1]PWS Information'!$E$10="CWS",Q491="Non-Lead",S491="")),
(AND('[1]PWS Information'!$E$10="CWS",Q491="Non-Lead",S491="No")),
(AND('[1]PWS Information'!$E$10="CWS",Q491="Non-Lead",S491="Don't Know")),
(AND('[1]PWS Information'!$E$10="CWS",Q491="Non-Lead", J491="Non-Lead - Copper", S491="Yes", L491="Between 1989 and 2014")),
(AND('[1]PWS Information'!$E$10="CWS",Q491="Non-Lead", J491="Non-Lead - Copper", S491="Yes", L491="After 2014")),
(AND('[1]PWS Information'!$E$10="CWS",Q491="Non-Lead", J491="Non-Lead - Copper", S491="Yes", L491="Unknown")),
(AND('[1]PWS Information'!$E$10="CWS",Q491="Non-Lead", N491="Non-Lead - Copper", S491="Yes", O491="Between 1989 and 2014")),
(AND('[1]PWS Information'!$E$10="CWS",Q491="Non-Lead", N491="Non-Lead - Copper", S491="Yes", O491="After 2014")),
(AND('[1]PWS Information'!$E$10="CWS",Q491="Non-Lead", N491="Non-Lead - Copper", S491="Yes", O491="Unknown")),
(AND('[1]PWS Information'!$E$10="CWS",Q491="Unknown")),
(AND('[1]PWS Information'!$E$10="NTNC",Q491="Unknown")))),"Tier 5",
"")))))</f>
        <v>Tier 5</v>
      </c>
      <c r="Z491" s="71"/>
      <c r="AA491" s="71"/>
    </row>
    <row r="492" spans="1:27" ht="57.6" x14ac:dyDescent="0.3">
      <c r="A492" s="1"/>
      <c r="B492" s="70">
        <v>3856073</v>
      </c>
      <c r="C492" s="73">
        <v>127</v>
      </c>
      <c r="D492" s="74" t="s">
        <v>245</v>
      </c>
      <c r="E492" s="74" t="s">
        <v>128</v>
      </c>
      <c r="F492" s="74">
        <v>78640</v>
      </c>
      <c r="G492" s="78">
        <v>7527454</v>
      </c>
      <c r="H492" s="63">
        <v>29.963713899999998</v>
      </c>
      <c r="I492" s="64">
        <v>-97.774472222222201</v>
      </c>
      <c r="J492" s="65" t="s">
        <v>57</v>
      </c>
      <c r="K492" s="66" t="s">
        <v>51</v>
      </c>
      <c r="L492" s="62" t="s">
        <v>58</v>
      </c>
      <c r="M492" s="69"/>
      <c r="N492" s="65" t="s">
        <v>50</v>
      </c>
      <c r="O492" s="66" t="s">
        <v>58</v>
      </c>
      <c r="P492" s="69"/>
      <c r="Q492" s="55" t="str">
        <f t="shared" si="7"/>
        <v>Non-Lead</v>
      </c>
      <c r="R492" s="70" t="s">
        <v>51</v>
      </c>
      <c r="S492" s="70" t="s">
        <v>51</v>
      </c>
      <c r="T492" s="70"/>
      <c r="U492" s="71" t="s">
        <v>53</v>
      </c>
      <c r="V492" s="71" t="s">
        <v>51</v>
      </c>
      <c r="W492" s="71" t="s">
        <v>51</v>
      </c>
      <c r="X492" s="71" t="s">
        <v>51</v>
      </c>
      <c r="Y492" s="72" t="str">
        <f>IF((OR((AND('[1]PWS Information'!$E$10="CWS",U492="Single Family Residence",Q492="Lead")),
(AND('[1]PWS Information'!$E$10="CWS",U492="Multiple Family Residence",'[1]PWS Information'!$E$11="Yes",Q492="Lead")),
(AND('[1]PWS Information'!$E$10="NTNC",Q492="Lead")))),"Tier 1",
IF((OR((AND('[1]PWS Information'!$E$10="CWS",U492="Multiple Family Residence",'[1]PWS Information'!$E$11="No",Q492="Lead")),
(AND('[1]PWS Information'!$E$10="CWS",U492="Other",Q492="Lead")),
(AND('[1]PWS Information'!$E$10="CWS",U492="Building",Q492="Lead")))),"Tier 2",
IF((OR((AND('[1]PWS Information'!$E$10="CWS",U492="Single Family Residence",Q492="Galvanized Requiring Replacement")),
(AND('[1]PWS Information'!$E$10="CWS",U492="Single Family Residence",Q492="Galvanized Requiring Replacement",R492="Yes")),
(AND('[1]PWS Information'!$E$10="NTNC",Q492="Galvanized Requiring Replacement")),
(AND('[1]PWS Information'!$E$10="NTNC",U492="Single Family Residence",R492="Yes")))),"Tier 3",
IF((OR((AND('[1]PWS Information'!$E$10="CWS",U492="Single Family Residence",S492="Yes",Q492="Non-Lead", J492="Non-Lead - Copper",L492="Before 1989")),
(AND('[1]PWS Information'!$E$10="CWS",U492="Single Family Residence",S492="Yes",Q492="Non-Lead", N492="Non-Lead - Copper",O492="Before 1989")))),"Tier 4",
IF((OR((AND('[1]PWS Information'!$E$10="NTNC",Q492="Non-Lead")),
(AND('[1]PWS Information'!$E$10="CWS",Q492="Non-Lead",S492="")),
(AND('[1]PWS Information'!$E$10="CWS",Q492="Non-Lead",S492="No")),
(AND('[1]PWS Information'!$E$10="CWS",Q492="Non-Lead",S492="Don't Know")),
(AND('[1]PWS Information'!$E$10="CWS",Q492="Non-Lead", J492="Non-Lead - Copper", S492="Yes", L492="Between 1989 and 2014")),
(AND('[1]PWS Information'!$E$10="CWS",Q492="Non-Lead", J492="Non-Lead - Copper", S492="Yes", L492="After 2014")),
(AND('[1]PWS Information'!$E$10="CWS",Q492="Non-Lead", J492="Non-Lead - Copper", S492="Yes", L492="Unknown")),
(AND('[1]PWS Information'!$E$10="CWS",Q492="Non-Lead", N492="Non-Lead - Copper", S492="Yes", O492="Between 1989 and 2014")),
(AND('[1]PWS Information'!$E$10="CWS",Q492="Non-Lead", N492="Non-Lead - Copper", S492="Yes", O492="After 2014")),
(AND('[1]PWS Information'!$E$10="CWS",Q492="Non-Lead", N492="Non-Lead - Copper", S492="Yes", O492="Unknown")),
(AND('[1]PWS Information'!$E$10="CWS",Q492="Unknown")),
(AND('[1]PWS Information'!$E$10="NTNC",Q492="Unknown")))),"Tier 5",
"")))))</f>
        <v>Tier 5</v>
      </c>
      <c r="Z492" s="71"/>
      <c r="AA492" s="71"/>
    </row>
    <row r="493" spans="1:27" ht="57.6" x14ac:dyDescent="0.3">
      <c r="A493" s="1"/>
      <c r="B493" s="70">
        <v>12656811</v>
      </c>
      <c r="C493" s="73">
        <v>126</v>
      </c>
      <c r="D493" s="74" t="s">
        <v>245</v>
      </c>
      <c r="E493" s="74" t="s">
        <v>128</v>
      </c>
      <c r="F493" s="74">
        <v>78640</v>
      </c>
      <c r="G493" s="78"/>
      <c r="H493" s="63">
        <v>29.963836100000002</v>
      </c>
      <c r="I493" s="64">
        <v>-97.775227777777701</v>
      </c>
      <c r="J493" s="65" t="s">
        <v>57</v>
      </c>
      <c r="K493" s="66" t="s">
        <v>51</v>
      </c>
      <c r="L493" s="62" t="s">
        <v>58</v>
      </c>
      <c r="M493" s="69"/>
      <c r="N493" s="65" t="s">
        <v>50</v>
      </c>
      <c r="O493" s="66" t="s">
        <v>58</v>
      </c>
      <c r="P493" s="69"/>
      <c r="Q493" s="55" t="str">
        <f t="shared" si="7"/>
        <v>Non-Lead</v>
      </c>
      <c r="R493" s="70" t="s">
        <v>51</v>
      </c>
      <c r="S493" s="70" t="s">
        <v>51</v>
      </c>
      <c r="T493" s="70"/>
      <c r="U493" s="71" t="s">
        <v>53</v>
      </c>
      <c r="V493" s="71" t="s">
        <v>51</v>
      </c>
      <c r="W493" s="71" t="s">
        <v>51</v>
      </c>
      <c r="X493" s="71" t="s">
        <v>51</v>
      </c>
      <c r="Y493" s="72" t="str">
        <f>IF((OR((AND('[1]PWS Information'!$E$10="CWS",U493="Single Family Residence",Q493="Lead")),
(AND('[1]PWS Information'!$E$10="CWS",U493="Multiple Family Residence",'[1]PWS Information'!$E$11="Yes",Q493="Lead")),
(AND('[1]PWS Information'!$E$10="NTNC",Q493="Lead")))),"Tier 1",
IF((OR((AND('[1]PWS Information'!$E$10="CWS",U493="Multiple Family Residence",'[1]PWS Information'!$E$11="No",Q493="Lead")),
(AND('[1]PWS Information'!$E$10="CWS",U493="Other",Q493="Lead")),
(AND('[1]PWS Information'!$E$10="CWS",U493="Building",Q493="Lead")))),"Tier 2",
IF((OR((AND('[1]PWS Information'!$E$10="CWS",U493="Single Family Residence",Q493="Galvanized Requiring Replacement")),
(AND('[1]PWS Information'!$E$10="CWS",U493="Single Family Residence",Q493="Galvanized Requiring Replacement",R493="Yes")),
(AND('[1]PWS Information'!$E$10="NTNC",Q493="Galvanized Requiring Replacement")),
(AND('[1]PWS Information'!$E$10="NTNC",U493="Single Family Residence",R493="Yes")))),"Tier 3",
IF((OR((AND('[1]PWS Information'!$E$10="CWS",U493="Single Family Residence",S493="Yes",Q493="Non-Lead", J493="Non-Lead - Copper",L493="Before 1989")),
(AND('[1]PWS Information'!$E$10="CWS",U493="Single Family Residence",S493="Yes",Q493="Non-Lead", N493="Non-Lead - Copper",O493="Before 1989")))),"Tier 4",
IF((OR((AND('[1]PWS Information'!$E$10="NTNC",Q493="Non-Lead")),
(AND('[1]PWS Information'!$E$10="CWS",Q493="Non-Lead",S493="")),
(AND('[1]PWS Information'!$E$10="CWS",Q493="Non-Lead",S493="No")),
(AND('[1]PWS Information'!$E$10="CWS",Q493="Non-Lead",S493="Don't Know")),
(AND('[1]PWS Information'!$E$10="CWS",Q493="Non-Lead", J493="Non-Lead - Copper", S493="Yes", L493="Between 1989 and 2014")),
(AND('[1]PWS Information'!$E$10="CWS",Q493="Non-Lead", J493="Non-Lead - Copper", S493="Yes", L493="After 2014")),
(AND('[1]PWS Information'!$E$10="CWS",Q493="Non-Lead", J493="Non-Lead - Copper", S493="Yes", L493="Unknown")),
(AND('[1]PWS Information'!$E$10="CWS",Q493="Non-Lead", N493="Non-Lead - Copper", S493="Yes", O493="Between 1989 and 2014")),
(AND('[1]PWS Information'!$E$10="CWS",Q493="Non-Lead", N493="Non-Lead - Copper", S493="Yes", O493="After 2014")),
(AND('[1]PWS Information'!$E$10="CWS",Q493="Non-Lead", N493="Non-Lead - Copper", S493="Yes", O493="Unknown")),
(AND('[1]PWS Information'!$E$10="CWS",Q493="Unknown")),
(AND('[1]PWS Information'!$E$10="NTNC",Q493="Unknown")))),"Tier 5",
"")))))</f>
        <v>Tier 5</v>
      </c>
      <c r="Z493" s="71"/>
      <c r="AA493" s="71"/>
    </row>
    <row r="494" spans="1:27" ht="57.6" x14ac:dyDescent="0.3">
      <c r="A494" s="17"/>
      <c r="B494" s="70">
        <v>16197431</v>
      </c>
      <c r="C494" s="73">
        <v>125</v>
      </c>
      <c r="D494" s="74" t="s">
        <v>245</v>
      </c>
      <c r="E494" s="74" t="s">
        <v>128</v>
      </c>
      <c r="F494" s="74">
        <v>78640</v>
      </c>
      <c r="G494" s="78"/>
      <c r="H494" s="63">
        <v>29.963833300000001</v>
      </c>
      <c r="I494" s="64">
        <v>-97.774847222222206</v>
      </c>
      <c r="J494" s="65" t="s">
        <v>57</v>
      </c>
      <c r="K494" s="66" t="s">
        <v>51</v>
      </c>
      <c r="L494" s="62" t="s">
        <v>58</v>
      </c>
      <c r="M494" s="69"/>
      <c r="N494" s="65" t="s">
        <v>50</v>
      </c>
      <c r="O494" s="66" t="s">
        <v>58</v>
      </c>
      <c r="P494" s="69"/>
      <c r="Q494" s="55" t="str">
        <f t="shared" si="7"/>
        <v>Non-Lead</v>
      </c>
      <c r="R494" s="70" t="s">
        <v>51</v>
      </c>
      <c r="S494" s="70" t="s">
        <v>51</v>
      </c>
      <c r="T494" s="70"/>
      <c r="U494" s="71" t="s">
        <v>53</v>
      </c>
      <c r="V494" s="71" t="s">
        <v>51</v>
      </c>
      <c r="W494" s="71" t="s">
        <v>51</v>
      </c>
      <c r="X494" s="71" t="s">
        <v>51</v>
      </c>
      <c r="Y494" s="72" t="str">
        <f>IF((OR((AND('[1]PWS Information'!$E$10="CWS",U494="Single Family Residence",Q494="Lead")),
(AND('[1]PWS Information'!$E$10="CWS",U494="Multiple Family Residence",'[1]PWS Information'!$E$11="Yes",Q494="Lead")),
(AND('[1]PWS Information'!$E$10="NTNC",Q494="Lead")))),"Tier 1",
IF((OR((AND('[1]PWS Information'!$E$10="CWS",U494="Multiple Family Residence",'[1]PWS Information'!$E$11="No",Q494="Lead")),
(AND('[1]PWS Information'!$E$10="CWS",U494="Other",Q494="Lead")),
(AND('[1]PWS Information'!$E$10="CWS",U494="Building",Q494="Lead")))),"Tier 2",
IF((OR((AND('[1]PWS Information'!$E$10="CWS",U494="Single Family Residence",Q494="Galvanized Requiring Replacement")),
(AND('[1]PWS Information'!$E$10="CWS",U494="Single Family Residence",Q494="Galvanized Requiring Replacement",R494="Yes")),
(AND('[1]PWS Information'!$E$10="NTNC",Q494="Galvanized Requiring Replacement")),
(AND('[1]PWS Information'!$E$10="NTNC",U494="Single Family Residence",R494="Yes")))),"Tier 3",
IF((OR((AND('[1]PWS Information'!$E$10="CWS",U494="Single Family Residence",S494="Yes",Q494="Non-Lead", J494="Non-Lead - Copper",L494="Before 1989")),
(AND('[1]PWS Information'!$E$10="CWS",U494="Single Family Residence",S494="Yes",Q494="Non-Lead", N494="Non-Lead - Copper",O494="Before 1989")))),"Tier 4",
IF((OR((AND('[1]PWS Information'!$E$10="NTNC",Q494="Non-Lead")),
(AND('[1]PWS Information'!$E$10="CWS",Q494="Non-Lead",S494="")),
(AND('[1]PWS Information'!$E$10="CWS",Q494="Non-Lead",S494="No")),
(AND('[1]PWS Information'!$E$10="CWS",Q494="Non-Lead",S494="Don't Know")),
(AND('[1]PWS Information'!$E$10="CWS",Q494="Non-Lead", J494="Non-Lead - Copper", S494="Yes", L494="Between 1989 and 2014")),
(AND('[1]PWS Information'!$E$10="CWS",Q494="Non-Lead", J494="Non-Lead - Copper", S494="Yes", L494="After 2014")),
(AND('[1]PWS Information'!$E$10="CWS",Q494="Non-Lead", J494="Non-Lead - Copper", S494="Yes", L494="Unknown")),
(AND('[1]PWS Information'!$E$10="CWS",Q494="Non-Lead", N494="Non-Lead - Copper", S494="Yes", O494="Between 1989 and 2014")),
(AND('[1]PWS Information'!$E$10="CWS",Q494="Non-Lead", N494="Non-Lead - Copper", S494="Yes", O494="After 2014")),
(AND('[1]PWS Information'!$E$10="CWS",Q494="Non-Lead", N494="Non-Lead - Copper", S494="Yes", O494="Unknown")),
(AND('[1]PWS Information'!$E$10="CWS",Q494="Unknown")),
(AND('[1]PWS Information'!$E$10="NTNC",Q494="Unknown")))),"Tier 5",
"")))))</f>
        <v>Tier 5</v>
      </c>
      <c r="Z494" s="71"/>
      <c r="AA494" s="71"/>
    </row>
    <row r="495" spans="1:27" ht="57.6" x14ac:dyDescent="0.3">
      <c r="A495" s="1"/>
      <c r="B495" s="70">
        <v>3808482</v>
      </c>
      <c r="C495" s="73">
        <v>124</v>
      </c>
      <c r="D495" s="74" t="s">
        <v>245</v>
      </c>
      <c r="E495" s="74" t="s">
        <v>128</v>
      </c>
      <c r="F495" s="74">
        <v>78640</v>
      </c>
      <c r="G495" s="78">
        <v>7517299</v>
      </c>
      <c r="H495" s="63">
        <v>29.963566700000001</v>
      </c>
      <c r="I495" s="64">
        <v>-97.775386111111104</v>
      </c>
      <c r="J495" s="65" t="s">
        <v>57</v>
      </c>
      <c r="K495" s="66" t="s">
        <v>51</v>
      </c>
      <c r="L495" s="62" t="s">
        <v>58</v>
      </c>
      <c r="M495" s="69"/>
      <c r="N495" s="65" t="s">
        <v>50</v>
      </c>
      <c r="O495" s="66" t="s">
        <v>58</v>
      </c>
      <c r="P495" s="69"/>
      <c r="Q495" s="55" t="str">
        <f t="shared" si="7"/>
        <v>Non-Lead</v>
      </c>
      <c r="R495" s="70" t="s">
        <v>51</v>
      </c>
      <c r="S495" s="70" t="s">
        <v>51</v>
      </c>
      <c r="T495" s="70"/>
      <c r="U495" s="71" t="s">
        <v>53</v>
      </c>
      <c r="V495" s="71" t="s">
        <v>51</v>
      </c>
      <c r="W495" s="71" t="s">
        <v>51</v>
      </c>
      <c r="X495" s="71" t="s">
        <v>51</v>
      </c>
      <c r="Y495" s="72" t="str">
        <f>IF((OR((AND('[1]PWS Information'!$E$10="CWS",U495="Single Family Residence",Q495="Lead")),
(AND('[1]PWS Information'!$E$10="CWS",U495="Multiple Family Residence",'[1]PWS Information'!$E$11="Yes",Q495="Lead")),
(AND('[1]PWS Information'!$E$10="NTNC",Q495="Lead")))),"Tier 1",
IF((OR((AND('[1]PWS Information'!$E$10="CWS",U495="Multiple Family Residence",'[1]PWS Information'!$E$11="No",Q495="Lead")),
(AND('[1]PWS Information'!$E$10="CWS",U495="Other",Q495="Lead")),
(AND('[1]PWS Information'!$E$10="CWS",U495="Building",Q495="Lead")))),"Tier 2",
IF((OR((AND('[1]PWS Information'!$E$10="CWS",U495="Single Family Residence",Q495="Galvanized Requiring Replacement")),
(AND('[1]PWS Information'!$E$10="CWS",U495="Single Family Residence",Q495="Galvanized Requiring Replacement",R495="Yes")),
(AND('[1]PWS Information'!$E$10="NTNC",Q495="Galvanized Requiring Replacement")),
(AND('[1]PWS Information'!$E$10="NTNC",U495="Single Family Residence",R495="Yes")))),"Tier 3",
IF((OR((AND('[1]PWS Information'!$E$10="CWS",U495="Single Family Residence",S495="Yes",Q495="Non-Lead", J495="Non-Lead - Copper",L495="Before 1989")),
(AND('[1]PWS Information'!$E$10="CWS",U495="Single Family Residence",S495="Yes",Q495="Non-Lead", N495="Non-Lead - Copper",O495="Before 1989")))),"Tier 4",
IF((OR((AND('[1]PWS Information'!$E$10="NTNC",Q495="Non-Lead")),
(AND('[1]PWS Information'!$E$10="CWS",Q495="Non-Lead",S495="")),
(AND('[1]PWS Information'!$E$10="CWS",Q495="Non-Lead",S495="No")),
(AND('[1]PWS Information'!$E$10="CWS",Q495="Non-Lead",S495="Don't Know")),
(AND('[1]PWS Information'!$E$10="CWS",Q495="Non-Lead", J495="Non-Lead - Copper", S495="Yes", L495="Between 1989 and 2014")),
(AND('[1]PWS Information'!$E$10="CWS",Q495="Non-Lead", J495="Non-Lead - Copper", S495="Yes", L495="After 2014")),
(AND('[1]PWS Information'!$E$10="CWS",Q495="Non-Lead", J495="Non-Lead - Copper", S495="Yes", L495="Unknown")),
(AND('[1]PWS Information'!$E$10="CWS",Q495="Non-Lead", N495="Non-Lead - Copper", S495="Yes", O495="Between 1989 and 2014")),
(AND('[1]PWS Information'!$E$10="CWS",Q495="Non-Lead", N495="Non-Lead - Copper", S495="Yes", O495="After 2014")),
(AND('[1]PWS Information'!$E$10="CWS",Q495="Non-Lead", N495="Non-Lead - Copper", S495="Yes", O495="Unknown")),
(AND('[1]PWS Information'!$E$10="CWS",Q495="Unknown")),
(AND('[1]PWS Information'!$E$10="NTNC",Q495="Unknown")))),"Tier 5",
"")))))</f>
        <v>Tier 5</v>
      </c>
      <c r="Z495" s="71"/>
      <c r="AA495" s="71"/>
    </row>
    <row r="496" spans="1:27" ht="57.6" x14ac:dyDescent="0.3">
      <c r="A496" s="1"/>
      <c r="B496" s="70">
        <v>13421654</v>
      </c>
      <c r="C496" s="73">
        <v>123</v>
      </c>
      <c r="D496" s="74" t="s">
        <v>245</v>
      </c>
      <c r="E496" s="74" t="s">
        <v>246</v>
      </c>
      <c r="F496" s="74">
        <v>78640</v>
      </c>
      <c r="G496" s="78"/>
      <c r="H496" s="63">
        <v>29.9631778</v>
      </c>
      <c r="I496" s="64">
        <v>-97.774977777777707</v>
      </c>
      <c r="J496" s="65" t="s">
        <v>57</v>
      </c>
      <c r="K496" s="66" t="s">
        <v>51</v>
      </c>
      <c r="L496" s="62" t="s">
        <v>58</v>
      </c>
      <c r="M496" s="69"/>
      <c r="N496" s="65" t="s">
        <v>50</v>
      </c>
      <c r="O496" s="66" t="s">
        <v>58</v>
      </c>
      <c r="P496" s="69"/>
      <c r="Q496" s="55" t="str">
        <f t="shared" si="7"/>
        <v>Non-Lead</v>
      </c>
      <c r="R496" s="70" t="s">
        <v>51</v>
      </c>
      <c r="S496" s="70" t="s">
        <v>51</v>
      </c>
      <c r="T496" s="70"/>
      <c r="U496" s="71" t="s">
        <v>53</v>
      </c>
      <c r="V496" s="71" t="s">
        <v>51</v>
      </c>
      <c r="W496" s="71" t="s">
        <v>51</v>
      </c>
      <c r="X496" s="71" t="s">
        <v>51</v>
      </c>
      <c r="Y496" s="72" t="str">
        <f>IF((OR((AND('[1]PWS Information'!$E$10="CWS",U496="Single Family Residence",Q496="Lead")),
(AND('[1]PWS Information'!$E$10="CWS",U496="Multiple Family Residence",'[1]PWS Information'!$E$11="Yes",Q496="Lead")),
(AND('[1]PWS Information'!$E$10="NTNC",Q496="Lead")))),"Tier 1",
IF((OR((AND('[1]PWS Information'!$E$10="CWS",U496="Multiple Family Residence",'[1]PWS Information'!$E$11="No",Q496="Lead")),
(AND('[1]PWS Information'!$E$10="CWS",U496="Other",Q496="Lead")),
(AND('[1]PWS Information'!$E$10="CWS",U496="Building",Q496="Lead")))),"Tier 2",
IF((OR((AND('[1]PWS Information'!$E$10="CWS",U496="Single Family Residence",Q496="Galvanized Requiring Replacement")),
(AND('[1]PWS Information'!$E$10="CWS",U496="Single Family Residence",Q496="Galvanized Requiring Replacement",R496="Yes")),
(AND('[1]PWS Information'!$E$10="NTNC",Q496="Galvanized Requiring Replacement")),
(AND('[1]PWS Information'!$E$10="NTNC",U496="Single Family Residence",R496="Yes")))),"Tier 3",
IF((OR((AND('[1]PWS Information'!$E$10="CWS",U496="Single Family Residence",S496="Yes",Q496="Non-Lead", J496="Non-Lead - Copper",L496="Before 1989")),
(AND('[1]PWS Information'!$E$10="CWS",U496="Single Family Residence",S496="Yes",Q496="Non-Lead", N496="Non-Lead - Copper",O496="Before 1989")))),"Tier 4",
IF((OR((AND('[1]PWS Information'!$E$10="NTNC",Q496="Non-Lead")),
(AND('[1]PWS Information'!$E$10="CWS",Q496="Non-Lead",S496="")),
(AND('[1]PWS Information'!$E$10="CWS",Q496="Non-Lead",S496="No")),
(AND('[1]PWS Information'!$E$10="CWS",Q496="Non-Lead",S496="Don't Know")),
(AND('[1]PWS Information'!$E$10="CWS",Q496="Non-Lead", J496="Non-Lead - Copper", S496="Yes", L496="Between 1989 and 2014")),
(AND('[1]PWS Information'!$E$10="CWS",Q496="Non-Lead", J496="Non-Lead - Copper", S496="Yes", L496="After 2014")),
(AND('[1]PWS Information'!$E$10="CWS",Q496="Non-Lead", J496="Non-Lead - Copper", S496="Yes", L496="Unknown")),
(AND('[1]PWS Information'!$E$10="CWS",Q496="Non-Lead", N496="Non-Lead - Copper", S496="Yes", O496="Between 1989 and 2014")),
(AND('[1]PWS Information'!$E$10="CWS",Q496="Non-Lead", N496="Non-Lead - Copper", S496="Yes", O496="After 2014")),
(AND('[1]PWS Information'!$E$10="CWS",Q496="Non-Lead", N496="Non-Lead - Copper", S496="Yes", O496="Unknown")),
(AND('[1]PWS Information'!$E$10="CWS",Q496="Unknown")),
(AND('[1]PWS Information'!$E$10="NTNC",Q496="Unknown")))),"Tier 5",
"")))))</f>
        <v>Tier 5</v>
      </c>
      <c r="Z496" s="71"/>
      <c r="AA496" s="71"/>
    </row>
    <row r="497" spans="1:27" ht="57.6" x14ac:dyDescent="0.3">
      <c r="A497" s="1"/>
      <c r="B497" s="70">
        <v>12645444</v>
      </c>
      <c r="C497" s="73">
        <v>122</v>
      </c>
      <c r="D497" s="74" t="s">
        <v>245</v>
      </c>
      <c r="E497" s="74" t="s">
        <v>128</v>
      </c>
      <c r="F497" s="74">
        <v>78640</v>
      </c>
      <c r="G497" s="78"/>
      <c r="H497" s="63">
        <v>29.963294399999999</v>
      </c>
      <c r="I497" s="64">
        <v>-97.775547222222201</v>
      </c>
      <c r="J497" s="65" t="s">
        <v>57</v>
      </c>
      <c r="K497" s="66" t="s">
        <v>51</v>
      </c>
      <c r="L497" s="62" t="s">
        <v>58</v>
      </c>
      <c r="M497" s="69"/>
      <c r="N497" s="65" t="s">
        <v>50</v>
      </c>
      <c r="O497" s="66" t="s">
        <v>58</v>
      </c>
      <c r="P497" s="69"/>
      <c r="Q497" s="55" t="str">
        <f t="shared" si="7"/>
        <v>Non-Lead</v>
      </c>
      <c r="R497" s="70" t="s">
        <v>51</v>
      </c>
      <c r="S497" s="70" t="s">
        <v>51</v>
      </c>
      <c r="T497" s="70"/>
      <c r="U497" s="71" t="s">
        <v>53</v>
      </c>
      <c r="V497" s="71" t="s">
        <v>51</v>
      </c>
      <c r="W497" s="71" t="s">
        <v>51</v>
      </c>
      <c r="X497" s="71" t="s">
        <v>51</v>
      </c>
      <c r="Y497" s="72" t="str">
        <f>IF((OR((AND('[1]PWS Information'!$E$10="CWS",U497="Single Family Residence",Q497="Lead")),
(AND('[1]PWS Information'!$E$10="CWS",U497="Multiple Family Residence",'[1]PWS Information'!$E$11="Yes",Q497="Lead")),
(AND('[1]PWS Information'!$E$10="NTNC",Q497="Lead")))),"Tier 1",
IF((OR((AND('[1]PWS Information'!$E$10="CWS",U497="Multiple Family Residence",'[1]PWS Information'!$E$11="No",Q497="Lead")),
(AND('[1]PWS Information'!$E$10="CWS",U497="Other",Q497="Lead")),
(AND('[1]PWS Information'!$E$10="CWS",U497="Building",Q497="Lead")))),"Tier 2",
IF((OR((AND('[1]PWS Information'!$E$10="CWS",U497="Single Family Residence",Q497="Galvanized Requiring Replacement")),
(AND('[1]PWS Information'!$E$10="CWS",U497="Single Family Residence",Q497="Galvanized Requiring Replacement",R497="Yes")),
(AND('[1]PWS Information'!$E$10="NTNC",Q497="Galvanized Requiring Replacement")),
(AND('[1]PWS Information'!$E$10="NTNC",U497="Single Family Residence",R497="Yes")))),"Tier 3",
IF((OR((AND('[1]PWS Information'!$E$10="CWS",U497="Single Family Residence",S497="Yes",Q497="Non-Lead", J497="Non-Lead - Copper",L497="Before 1989")),
(AND('[1]PWS Information'!$E$10="CWS",U497="Single Family Residence",S497="Yes",Q497="Non-Lead", N497="Non-Lead - Copper",O497="Before 1989")))),"Tier 4",
IF((OR((AND('[1]PWS Information'!$E$10="NTNC",Q497="Non-Lead")),
(AND('[1]PWS Information'!$E$10="CWS",Q497="Non-Lead",S497="")),
(AND('[1]PWS Information'!$E$10="CWS",Q497="Non-Lead",S497="No")),
(AND('[1]PWS Information'!$E$10="CWS",Q497="Non-Lead",S497="Don't Know")),
(AND('[1]PWS Information'!$E$10="CWS",Q497="Non-Lead", J497="Non-Lead - Copper", S497="Yes", L497="Between 1989 and 2014")),
(AND('[1]PWS Information'!$E$10="CWS",Q497="Non-Lead", J497="Non-Lead - Copper", S497="Yes", L497="After 2014")),
(AND('[1]PWS Information'!$E$10="CWS",Q497="Non-Lead", J497="Non-Lead - Copper", S497="Yes", L497="Unknown")),
(AND('[1]PWS Information'!$E$10="CWS",Q497="Non-Lead", N497="Non-Lead - Copper", S497="Yes", O497="Between 1989 and 2014")),
(AND('[1]PWS Information'!$E$10="CWS",Q497="Non-Lead", N497="Non-Lead - Copper", S497="Yes", O497="After 2014")),
(AND('[1]PWS Information'!$E$10="CWS",Q497="Non-Lead", N497="Non-Lead - Copper", S497="Yes", O497="Unknown")),
(AND('[1]PWS Information'!$E$10="CWS",Q497="Unknown")),
(AND('[1]PWS Information'!$E$10="NTNC",Q497="Unknown")))),"Tier 5",
"")))))</f>
        <v>Tier 5</v>
      </c>
      <c r="Z497" s="71"/>
      <c r="AA497" s="71"/>
    </row>
    <row r="498" spans="1:27" ht="57.6" x14ac:dyDescent="0.3">
      <c r="A498" s="17"/>
      <c r="B498" s="70">
        <v>16590637</v>
      </c>
      <c r="C498" s="73">
        <v>120</v>
      </c>
      <c r="D498" s="74" t="s">
        <v>245</v>
      </c>
      <c r="E498" s="74" t="s">
        <v>246</v>
      </c>
      <c r="F498" s="74">
        <v>78640</v>
      </c>
      <c r="G498" s="78"/>
      <c r="H498" s="63">
        <v>29.9631167</v>
      </c>
      <c r="I498" s="64">
        <v>-97.775663888888801</v>
      </c>
      <c r="J498" s="65" t="s">
        <v>57</v>
      </c>
      <c r="K498" s="66" t="s">
        <v>51</v>
      </c>
      <c r="L498" s="62" t="s">
        <v>58</v>
      </c>
      <c r="M498" s="69"/>
      <c r="N498" s="65" t="s">
        <v>50</v>
      </c>
      <c r="O498" s="66" t="s">
        <v>58</v>
      </c>
      <c r="P498" s="69"/>
      <c r="Q498" s="55" t="str">
        <f t="shared" si="7"/>
        <v>Non-Lead</v>
      </c>
      <c r="R498" s="70" t="s">
        <v>51</v>
      </c>
      <c r="S498" s="70" t="s">
        <v>51</v>
      </c>
      <c r="T498" s="70"/>
      <c r="U498" s="71" t="s">
        <v>53</v>
      </c>
      <c r="V498" s="71" t="s">
        <v>51</v>
      </c>
      <c r="W498" s="71" t="s">
        <v>51</v>
      </c>
      <c r="X498" s="71" t="s">
        <v>51</v>
      </c>
      <c r="Y498" s="72" t="str">
        <f>IF((OR((AND('[1]PWS Information'!$E$10="CWS",U498="Single Family Residence",Q498="Lead")),
(AND('[1]PWS Information'!$E$10="CWS",U498="Multiple Family Residence",'[1]PWS Information'!$E$11="Yes",Q498="Lead")),
(AND('[1]PWS Information'!$E$10="NTNC",Q498="Lead")))),"Tier 1",
IF((OR((AND('[1]PWS Information'!$E$10="CWS",U498="Multiple Family Residence",'[1]PWS Information'!$E$11="No",Q498="Lead")),
(AND('[1]PWS Information'!$E$10="CWS",U498="Other",Q498="Lead")),
(AND('[1]PWS Information'!$E$10="CWS",U498="Building",Q498="Lead")))),"Tier 2",
IF((OR((AND('[1]PWS Information'!$E$10="CWS",U498="Single Family Residence",Q498="Galvanized Requiring Replacement")),
(AND('[1]PWS Information'!$E$10="CWS",U498="Single Family Residence",Q498="Galvanized Requiring Replacement",R498="Yes")),
(AND('[1]PWS Information'!$E$10="NTNC",Q498="Galvanized Requiring Replacement")),
(AND('[1]PWS Information'!$E$10="NTNC",U498="Single Family Residence",R498="Yes")))),"Tier 3",
IF((OR((AND('[1]PWS Information'!$E$10="CWS",U498="Single Family Residence",S498="Yes",Q498="Non-Lead", J498="Non-Lead - Copper",L498="Before 1989")),
(AND('[1]PWS Information'!$E$10="CWS",U498="Single Family Residence",S498="Yes",Q498="Non-Lead", N498="Non-Lead - Copper",O498="Before 1989")))),"Tier 4",
IF((OR((AND('[1]PWS Information'!$E$10="NTNC",Q498="Non-Lead")),
(AND('[1]PWS Information'!$E$10="CWS",Q498="Non-Lead",S498="")),
(AND('[1]PWS Information'!$E$10="CWS",Q498="Non-Lead",S498="No")),
(AND('[1]PWS Information'!$E$10="CWS",Q498="Non-Lead",S498="Don't Know")),
(AND('[1]PWS Information'!$E$10="CWS",Q498="Non-Lead", J498="Non-Lead - Copper", S498="Yes", L498="Between 1989 and 2014")),
(AND('[1]PWS Information'!$E$10="CWS",Q498="Non-Lead", J498="Non-Lead - Copper", S498="Yes", L498="After 2014")),
(AND('[1]PWS Information'!$E$10="CWS",Q498="Non-Lead", J498="Non-Lead - Copper", S498="Yes", L498="Unknown")),
(AND('[1]PWS Information'!$E$10="CWS",Q498="Non-Lead", N498="Non-Lead - Copper", S498="Yes", O498="Between 1989 and 2014")),
(AND('[1]PWS Information'!$E$10="CWS",Q498="Non-Lead", N498="Non-Lead - Copper", S498="Yes", O498="After 2014")),
(AND('[1]PWS Information'!$E$10="CWS",Q498="Non-Lead", N498="Non-Lead - Copper", S498="Yes", O498="Unknown")),
(AND('[1]PWS Information'!$E$10="CWS",Q498="Unknown")),
(AND('[1]PWS Information'!$E$10="NTNC",Q498="Unknown")))),"Tier 5",
"")))))</f>
        <v>Tier 5</v>
      </c>
      <c r="Z498" s="71"/>
      <c r="AA498" s="71"/>
    </row>
    <row r="499" spans="1:27" ht="57.6" x14ac:dyDescent="0.3">
      <c r="A499" s="1"/>
      <c r="B499" s="70">
        <v>15791080</v>
      </c>
      <c r="C499" s="73">
        <v>118</v>
      </c>
      <c r="D499" s="74" t="s">
        <v>245</v>
      </c>
      <c r="E499" s="74" t="s">
        <v>128</v>
      </c>
      <c r="F499" s="74">
        <v>78640</v>
      </c>
      <c r="G499" s="78"/>
      <c r="H499" s="63">
        <v>29.962780599999999</v>
      </c>
      <c r="I499" s="64">
        <v>-97.775988888888804</v>
      </c>
      <c r="J499" s="65" t="s">
        <v>57</v>
      </c>
      <c r="K499" s="66" t="s">
        <v>51</v>
      </c>
      <c r="L499" s="62" t="s">
        <v>58</v>
      </c>
      <c r="M499" s="69"/>
      <c r="N499" s="65" t="s">
        <v>50</v>
      </c>
      <c r="O499" s="66" t="s">
        <v>58</v>
      </c>
      <c r="P499" s="69"/>
      <c r="Q499" s="55" t="str">
        <f t="shared" si="7"/>
        <v>Non-Lead</v>
      </c>
      <c r="R499" s="70" t="s">
        <v>51</v>
      </c>
      <c r="S499" s="70" t="s">
        <v>51</v>
      </c>
      <c r="T499" s="70"/>
      <c r="U499" s="71" t="s">
        <v>53</v>
      </c>
      <c r="V499" s="71" t="s">
        <v>51</v>
      </c>
      <c r="W499" s="71" t="s">
        <v>51</v>
      </c>
      <c r="X499" s="71" t="s">
        <v>51</v>
      </c>
      <c r="Y499" s="72" t="str">
        <f>IF((OR((AND('[1]PWS Information'!$E$10="CWS",U499="Single Family Residence",Q499="Lead")),
(AND('[1]PWS Information'!$E$10="CWS",U499="Multiple Family Residence",'[1]PWS Information'!$E$11="Yes",Q499="Lead")),
(AND('[1]PWS Information'!$E$10="NTNC",Q499="Lead")))),"Tier 1",
IF((OR((AND('[1]PWS Information'!$E$10="CWS",U499="Multiple Family Residence",'[1]PWS Information'!$E$11="No",Q499="Lead")),
(AND('[1]PWS Information'!$E$10="CWS",U499="Other",Q499="Lead")),
(AND('[1]PWS Information'!$E$10="CWS",U499="Building",Q499="Lead")))),"Tier 2",
IF((OR((AND('[1]PWS Information'!$E$10="CWS",U499="Single Family Residence",Q499="Galvanized Requiring Replacement")),
(AND('[1]PWS Information'!$E$10="CWS",U499="Single Family Residence",Q499="Galvanized Requiring Replacement",R499="Yes")),
(AND('[1]PWS Information'!$E$10="NTNC",Q499="Galvanized Requiring Replacement")),
(AND('[1]PWS Information'!$E$10="NTNC",U499="Single Family Residence",R499="Yes")))),"Tier 3",
IF((OR((AND('[1]PWS Information'!$E$10="CWS",U499="Single Family Residence",S499="Yes",Q499="Non-Lead", J499="Non-Lead - Copper",L499="Before 1989")),
(AND('[1]PWS Information'!$E$10="CWS",U499="Single Family Residence",S499="Yes",Q499="Non-Lead", N499="Non-Lead - Copper",O499="Before 1989")))),"Tier 4",
IF((OR((AND('[1]PWS Information'!$E$10="NTNC",Q499="Non-Lead")),
(AND('[1]PWS Information'!$E$10="CWS",Q499="Non-Lead",S499="")),
(AND('[1]PWS Information'!$E$10="CWS",Q499="Non-Lead",S499="No")),
(AND('[1]PWS Information'!$E$10="CWS",Q499="Non-Lead",S499="Don't Know")),
(AND('[1]PWS Information'!$E$10="CWS",Q499="Non-Lead", J499="Non-Lead - Copper", S499="Yes", L499="Between 1989 and 2014")),
(AND('[1]PWS Information'!$E$10="CWS",Q499="Non-Lead", J499="Non-Lead - Copper", S499="Yes", L499="After 2014")),
(AND('[1]PWS Information'!$E$10="CWS",Q499="Non-Lead", J499="Non-Lead - Copper", S499="Yes", L499="Unknown")),
(AND('[1]PWS Information'!$E$10="CWS",Q499="Non-Lead", N499="Non-Lead - Copper", S499="Yes", O499="Between 1989 and 2014")),
(AND('[1]PWS Information'!$E$10="CWS",Q499="Non-Lead", N499="Non-Lead - Copper", S499="Yes", O499="After 2014")),
(AND('[1]PWS Information'!$E$10="CWS",Q499="Non-Lead", N499="Non-Lead - Copper", S499="Yes", O499="Unknown")),
(AND('[1]PWS Information'!$E$10="CWS",Q499="Unknown")),
(AND('[1]PWS Information'!$E$10="NTNC",Q499="Unknown")))),"Tier 5",
"")))))</f>
        <v>Tier 5</v>
      </c>
      <c r="Z499" s="71"/>
      <c r="AA499" s="71"/>
    </row>
    <row r="500" spans="1:27" ht="57.6" x14ac:dyDescent="0.3">
      <c r="A500" s="1"/>
      <c r="B500" s="70">
        <v>12530583</v>
      </c>
      <c r="C500" s="73">
        <v>117</v>
      </c>
      <c r="D500" s="74" t="s">
        <v>245</v>
      </c>
      <c r="E500" s="74" t="s">
        <v>128</v>
      </c>
      <c r="F500" s="74">
        <v>78640</v>
      </c>
      <c r="G500" s="78"/>
      <c r="H500" s="63">
        <v>29.9619222</v>
      </c>
      <c r="I500" s="64">
        <v>-97.775419444444395</v>
      </c>
      <c r="J500" s="65" t="s">
        <v>57</v>
      </c>
      <c r="K500" s="66" t="s">
        <v>51</v>
      </c>
      <c r="L500" s="62" t="s">
        <v>58</v>
      </c>
      <c r="M500" s="69"/>
      <c r="N500" s="65" t="s">
        <v>50</v>
      </c>
      <c r="O500" s="66" t="s">
        <v>58</v>
      </c>
      <c r="P500" s="69"/>
      <c r="Q500" s="55" t="str">
        <f t="shared" si="7"/>
        <v>Non-Lead</v>
      </c>
      <c r="R500" s="70" t="s">
        <v>51</v>
      </c>
      <c r="S500" s="70" t="s">
        <v>51</v>
      </c>
      <c r="T500" s="70"/>
      <c r="U500" s="71" t="s">
        <v>53</v>
      </c>
      <c r="V500" s="71" t="s">
        <v>51</v>
      </c>
      <c r="W500" s="71" t="s">
        <v>51</v>
      </c>
      <c r="X500" s="71" t="s">
        <v>51</v>
      </c>
      <c r="Y500" s="72" t="str">
        <f>IF((OR((AND('[1]PWS Information'!$E$10="CWS",U500="Single Family Residence",Q500="Lead")),
(AND('[1]PWS Information'!$E$10="CWS",U500="Multiple Family Residence",'[1]PWS Information'!$E$11="Yes",Q500="Lead")),
(AND('[1]PWS Information'!$E$10="NTNC",Q500="Lead")))),"Tier 1",
IF((OR((AND('[1]PWS Information'!$E$10="CWS",U500="Multiple Family Residence",'[1]PWS Information'!$E$11="No",Q500="Lead")),
(AND('[1]PWS Information'!$E$10="CWS",U500="Other",Q500="Lead")),
(AND('[1]PWS Information'!$E$10="CWS",U500="Building",Q500="Lead")))),"Tier 2",
IF((OR((AND('[1]PWS Information'!$E$10="CWS",U500="Single Family Residence",Q500="Galvanized Requiring Replacement")),
(AND('[1]PWS Information'!$E$10="CWS",U500="Single Family Residence",Q500="Galvanized Requiring Replacement",R500="Yes")),
(AND('[1]PWS Information'!$E$10="NTNC",Q500="Galvanized Requiring Replacement")),
(AND('[1]PWS Information'!$E$10="NTNC",U500="Single Family Residence",R500="Yes")))),"Tier 3",
IF((OR((AND('[1]PWS Information'!$E$10="CWS",U500="Single Family Residence",S500="Yes",Q500="Non-Lead", J500="Non-Lead - Copper",L500="Before 1989")),
(AND('[1]PWS Information'!$E$10="CWS",U500="Single Family Residence",S500="Yes",Q500="Non-Lead", N500="Non-Lead - Copper",O500="Before 1989")))),"Tier 4",
IF((OR((AND('[1]PWS Information'!$E$10="NTNC",Q500="Non-Lead")),
(AND('[1]PWS Information'!$E$10="CWS",Q500="Non-Lead",S500="")),
(AND('[1]PWS Information'!$E$10="CWS",Q500="Non-Lead",S500="No")),
(AND('[1]PWS Information'!$E$10="CWS",Q500="Non-Lead",S500="Don't Know")),
(AND('[1]PWS Information'!$E$10="CWS",Q500="Non-Lead", J500="Non-Lead - Copper", S500="Yes", L500="Between 1989 and 2014")),
(AND('[1]PWS Information'!$E$10="CWS",Q500="Non-Lead", J500="Non-Lead - Copper", S500="Yes", L500="After 2014")),
(AND('[1]PWS Information'!$E$10="CWS",Q500="Non-Lead", J500="Non-Lead - Copper", S500="Yes", L500="Unknown")),
(AND('[1]PWS Information'!$E$10="CWS",Q500="Non-Lead", N500="Non-Lead - Copper", S500="Yes", O500="Between 1989 and 2014")),
(AND('[1]PWS Information'!$E$10="CWS",Q500="Non-Lead", N500="Non-Lead - Copper", S500="Yes", O500="After 2014")),
(AND('[1]PWS Information'!$E$10="CWS",Q500="Non-Lead", N500="Non-Lead - Copper", S500="Yes", O500="Unknown")),
(AND('[1]PWS Information'!$E$10="CWS",Q500="Unknown")),
(AND('[1]PWS Information'!$E$10="NTNC",Q500="Unknown")))),"Tier 5",
"")))))</f>
        <v>Tier 5</v>
      </c>
      <c r="Z500" s="71"/>
      <c r="AA500" s="71"/>
    </row>
    <row r="501" spans="1:27" ht="57.6" x14ac:dyDescent="0.3">
      <c r="A501" s="1"/>
      <c r="B501" s="70">
        <v>12646013</v>
      </c>
      <c r="C501" s="73">
        <v>116</v>
      </c>
      <c r="D501" s="74" t="s">
        <v>245</v>
      </c>
      <c r="E501" s="74" t="s">
        <v>128</v>
      </c>
      <c r="F501" s="74">
        <v>78640</v>
      </c>
      <c r="G501" s="78"/>
      <c r="H501" s="63">
        <v>29.9625056</v>
      </c>
      <c r="I501" s="64">
        <v>-97.776144444444398</v>
      </c>
      <c r="J501" s="65" t="s">
        <v>57</v>
      </c>
      <c r="K501" s="66" t="s">
        <v>51</v>
      </c>
      <c r="L501" s="62" t="s">
        <v>58</v>
      </c>
      <c r="M501" s="69"/>
      <c r="N501" s="65" t="s">
        <v>50</v>
      </c>
      <c r="O501" s="66" t="s">
        <v>58</v>
      </c>
      <c r="P501" s="69"/>
      <c r="Q501" s="55" t="str">
        <f t="shared" si="7"/>
        <v>Non-Lead</v>
      </c>
      <c r="R501" s="70" t="s">
        <v>51</v>
      </c>
      <c r="S501" s="70" t="s">
        <v>51</v>
      </c>
      <c r="T501" s="70"/>
      <c r="U501" s="71" t="s">
        <v>53</v>
      </c>
      <c r="V501" s="71" t="s">
        <v>51</v>
      </c>
      <c r="W501" s="71" t="s">
        <v>51</v>
      </c>
      <c r="X501" s="71" t="s">
        <v>51</v>
      </c>
      <c r="Y501" s="72" t="str">
        <f>IF((OR((AND('[1]PWS Information'!$E$10="CWS",U501="Single Family Residence",Q501="Lead")),
(AND('[1]PWS Information'!$E$10="CWS",U501="Multiple Family Residence",'[1]PWS Information'!$E$11="Yes",Q501="Lead")),
(AND('[1]PWS Information'!$E$10="NTNC",Q501="Lead")))),"Tier 1",
IF((OR((AND('[1]PWS Information'!$E$10="CWS",U501="Multiple Family Residence",'[1]PWS Information'!$E$11="No",Q501="Lead")),
(AND('[1]PWS Information'!$E$10="CWS",U501="Other",Q501="Lead")),
(AND('[1]PWS Information'!$E$10="CWS",U501="Building",Q501="Lead")))),"Tier 2",
IF((OR((AND('[1]PWS Information'!$E$10="CWS",U501="Single Family Residence",Q501="Galvanized Requiring Replacement")),
(AND('[1]PWS Information'!$E$10="CWS",U501="Single Family Residence",Q501="Galvanized Requiring Replacement",R501="Yes")),
(AND('[1]PWS Information'!$E$10="NTNC",Q501="Galvanized Requiring Replacement")),
(AND('[1]PWS Information'!$E$10="NTNC",U501="Single Family Residence",R501="Yes")))),"Tier 3",
IF((OR((AND('[1]PWS Information'!$E$10="CWS",U501="Single Family Residence",S501="Yes",Q501="Non-Lead", J501="Non-Lead - Copper",L501="Before 1989")),
(AND('[1]PWS Information'!$E$10="CWS",U501="Single Family Residence",S501="Yes",Q501="Non-Lead", N501="Non-Lead - Copper",O501="Before 1989")))),"Tier 4",
IF((OR((AND('[1]PWS Information'!$E$10="NTNC",Q501="Non-Lead")),
(AND('[1]PWS Information'!$E$10="CWS",Q501="Non-Lead",S501="")),
(AND('[1]PWS Information'!$E$10="CWS",Q501="Non-Lead",S501="No")),
(AND('[1]PWS Information'!$E$10="CWS",Q501="Non-Lead",S501="Don't Know")),
(AND('[1]PWS Information'!$E$10="CWS",Q501="Non-Lead", J501="Non-Lead - Copper", S501="Yes", L501="Between 1989 and 2014")),
(AND('[1]PWS Information'!$E$10="CWS",Q501="Non-Lead", J501="Non-Lead - Copper", S501="Yes", L501="After 2014")),
(AND('[1]PWS Information'!$E$10="CWS",Q501="Non-Lead", J501="Non-Lead - Copper", S501="Yes", L501="Unknown")),
(AND('[1]PWS Information'!$E$10="CWS",Q501="Non-Lead", N501="Non-Lead - Copper", S501="Yes", O501="Between 1989 and 2014")),
(AND('[1]PWS Information'!$E$10="CWS",Q501="Non-Lead", N501="Non-Lead - Copper", S501="Yes", O501="After 2014")),
(AND('[1]PWS Information'!$E$10="CWS",Q501="Non-Lead", N501="Non-Lead - Copper", S501="Yes", O501="Unknown")),
(AND('[1]PWS Information'!$E$10="CWS",Q501="Unknown")),
(AND('[1]PWS Information'!$E$10="NTNC",Q501="Unknown")))),"Tier 5",
"")))))</f>
        <v>Tier 5</v>
      </c>
      <c r="Z501" s="71"/>
      <c r="AA501" s="71"/>
    </row>
    <row r="502" spans="1:27" ht="57.6" x14ac:dyDescent="0.3">
      <c r="A502" s="17"/>
      <c r="B502" s="70">
        <v>12644745</v>
      </c>
      <c r="C502" s="73">
        <v>115</v>
      </c>
      <c r="D502" s="74" t="s">
        <v>245</v>
      </c>
      <c r="E502" s="74" t="s">
        <v>128</v>
      </c>
      <c r="F502" s="74">
        <v>78640</v>
      </c>
      <c r="G502" s="78"/>
      <c r="H502" s="63">
        <v>29.962272200000001</v>
      </c>
      <c r="I502" s="64">
        <v>-97.776016666666607</v>
      </c>
      <c r="J502" s="65" t="s">
        <v>57</v>
      </c>
      <c r="K502" s="66" t="s">
        <v>51</v>
      </c>
      <c r="L502" s="62" t="s">
        <v>58</v>
      </c>
      <c r="M502" s="69"/>
      <c r="N502" s="65" t="s">
        <v>50</v>
      </c>
      <c r="O502" s="66" t="s">
        <v>58</v>
      </c>
      <c r="P502" s="69"/>
      <c r="Q502" s="55" t="str">
        <f t="shared" si="7"/>
        <v>Non-Lead</v>
      </c>
      <c r="R502" s="70" t="s">
        <v>51</v>
      </c>
      <c r="S502" s="70" t="s">
        <v>51</v>
      </c>
      <c r="T502" s="70"/>
      <c r="U502" s="71" t="s">
        <v>53</v>
      </c>
      <c r="V502" s="71" t="s">
        <v>51</v>
      </c>
      <c r="W502" s="71" t="s">
        <v>51</v>
      </c>
      <c r="X502" s="71" t="s">
        <v>51</v>
      </c>
      <c r="Y502" s="72" t="str">
        <f>IF((OR((AND('[1]PWS Information'!$E$10="CWS",U502="Single Family Residence",Q502="Lead")),
(AND('[1]PWS Information'!$E$10="CWS",U502="Multiple Family Residence",'[1]PWS Information'!$E$11="Yes",Q502="Lead")),
(AND('[1]PWS Information'!$E$10="NTNC",Q502="Lead")))),"Tier 1",
IF((OR((AND('[1]PWS Information'!$E$10="CWS",U502="Multiple Family Residence",'[1]PWS Information'!$E$11="No",Q502="Lead")),
(AND('[1]PWS Information'!$E$10="CWS",U502="Other",Q502="Lead")),
(AND('[1]PWS Information'!$E$10="CWS",U502="Building",Q502="Lead")))),"Tier 2",
IF((OR((AND('[1]PWS Information'!$E$10="CWS",U502="Single Family Residence",Q502="Galvanized Requiring Replacement")),
(AND('[1]PWS Information'!$E$10="CWS",U502="Single Family Residence",Q502="Galvanized Requiring Replacement",R502="Yes")),
(AND('[1]PWS Information'!$E$10="NTNC",Q502="Galvanized Requiring Replacement")),
(AND('[1]PWS Information'!$E$10="NTNC",U502="Single Family Residence",R502="Yes")))),"Tier 3",
IF((OR((AND('[1]PWS Information'!$E$10="CWS",U502="Single Family Residence",S502="Yes",Q502="Non-Lead", J502="Non-Lead - Copper",L502="Before 1989")),
(AND('[1]PWS Information'!$E$10="CWS",U502="Single Family Residence",S502="Yes",Q502="Non-Lead", N502="Non-Lead - Copper",O502="Before 1989")))),"Tier 4",
IF((OR((AND('[1]PWS Information'!$E$10="NTNC",Q502="Non-Lead")),
(AND('[1]PWS Information'!$E$10="CWS",Q502="Non-Lead",S502="")),
(AND('[1]PWS Information'!$E$10="CWS",Q502="Non-Lead",S502="No")),
(AND('[1]PWS Information'!$E$10="CWS",Q502="Non-Lead",S502="Don't Know")),
(AND('[1]PWS Information'!$E$10="CWS",Q502="Non-Lead", J502="Non-Lead - Copper", S502="Yes", L502="Between 1989 and 2014")),
(AND('[1]PWS Information'!$E$10="CWS",Q502="Non-Lead", J502="Non-Lead - Copper", S502="Yes", L502="After 2014")),
(AND('[1]PWS Information'!$E$10="CWS",Q502="Non-Lead", J502="Non-Lead - Copper", S502="Yes", L502="Unknown")),
(AND('[1]PWS Information'!$E$10="CWS",Q502="Non-Lead", N502="Non-Lead - Copper", S502="Yes", O502="Between 1989 and 2014")),
(AND('[1]PWS Information'!$E$10="CWS",Q502="Non-Lead", N502="Non-Lead - Copper", S502="Yes", O502="After 2014")),
(AND('[1]PWS Information'!$E$10="CWS",Q502="Non-Lead", N502="Non-Lead - Copper", S502="Yes", O502="Unknown")),
(AND('[1]PWS Information'!$E$10="CWS",Q502="Unknown")),
(AND('[1]PWS Information'!$E$10="NTNC",Q502="Unknown")))),"Tier 5",
"")))))</f>
        <v>Tier 5</v>
      </c>
      <c r="Z502" s="71"/>
      <c r="AA502" s="71"/>
    </row>
    <row r="503" spans="1:27" ht="57.6" x14ac:dyDescent="0.3">
      <c r="A503" s="1"/>
      <c r="B503" s="70">
        <v>16232798</v>
      </c>
      <c r="C503" s="73">
        <v>114</v>
      </c>
      <c r="D503" s="74" t="s">
        <v>245</v>
      </c>
      <c r="E503" s="74" t="s">
        <v>128</v>
      </c>
      <c r="F503" s="74">
        <v>78640</v>
      </c>
      <c r="G503" s="78"/>
      <c r="H503" s="63">
        <v>29.962261099999999</v>
      </c>
      <c r="I503" s="64">
        <v>-97.776413888888797</v>
      </c>
      <c r="J503" s="65" t="s">
        <v>57</v>
      </c>
      <c r="K503" s="66" t="s">
        <v>51</v>
      </c>
      <c r="L503" s="62" t="s">
        <v>58</v>
      </c>
      <c r="M503" s="69"/>
      <c r="N503" s="65" t="s">
        <v>50</v>
      </c>
      <c r="O503" s="66" t="s">
        <v>58</v>
      </c>
      <c r="P503" s="69"/>
      <c r="Q503" s="55" t="str">
        <f t="shared" si="7"/>
        <v>Non-Lead</v>
      </c>
      <c r="R503" s="70" t="s">
        <v>51</v>
      </c>
      <c r="S503" s="70" t="s">
        <v>51</v>
      </c>
      <c r="T503" s="70"/>
      <c r="U503" s="71" t="s">
        <v>53</v>
      </c>
      <c r="V503" s="71" t="s">
        <v>51</v>
      </c>
      <c r="W503" s="71" t="s">
        <v>51</v>
      </c>
      <c r="X503" s="71" t="s">
        <v>51</v>
      </c>
      <c r="Y503" s="72" t="str">
        <f>IF((OR((AND('[1]PWS Information'!$E$10="CWS",U503="Single Family Residence",Q503="Lead")),
(AND('[1]PWS Information'!$E$10="CWS",U503="Multiple Family Residence",'[1]PWS Information'!$E$11="Yes",Q503="Lead")),
(AND('[1]PWS Information'!$E$10="NTNC",Q503="Lead")))),"Tier 1",
IF((OR((AND('[1]PWS Information'!$E$10="CWS",U503="Multiple Family Residence",'[1]PWS Information'!$E$11="No",Q503="Lead")),
(AND('[1]PWS Information'!$E$10="CWS",U503="Other",Q503="Lead")),
(AND('[1]PWS Information'!$E$10="CWS",U503="Building",Q503="Lead")))),"Tier 2",
IF((OR((AND('[1]PWS Information'!$E$10="CWS",U503="Single Family Residence",Q503="Galvanized Requiring Replacement")),
(AND('[1]PWS Information'!$E$10="CWS",U503="Single Family Residence",Q503="Galvanized Requiring Replacement",R503="Yes")),
(AND('[1]PWS Information'!$E$10="NTNC",Q503="Galvanized Requiring Replacement")),
(AND('[1]PWS Information'!$E$10="NTNC",U503="Single Family Residence",R503="Yes")))),"Tier 3",
IF((OR((AND('[1]PWS Information'!$E$10="CWS",U503="Single Family Residence",S503="Yes",Q503="Non-Lead", J503="Non-Lead - Copper",L503="Before 1989")),
(AND('[1]PWS Information'!$E$10="CWS",U503="Single Family Residence",S503="Yes",Q503="Non-Lead", N503="Non-Lead - Copper",O503="Before 1989")))),"Tier 4",
IF((OR((AND('[1]PWS Information'!$E$10="NTNC",Q503="Non-Lead")),
(AND('[1]PWS Information'!$E$10="CWS",Q503="Non-Lead",S503="")),
(AND('[1]PWS Information'!$E$10="CWS",Q503="Non-Lead",S503="No")),
(AND('[1]PWS Information'!$E$10="CWS",Q503="Non-Lead",S503="Don't Know")),
(AND('[1]PWS Information'!$E$10="CWS",Q503="Non-Lead", J503="Non-Lead - Copper", S503="Yes", L503="Between 1989 and 2014")),
(AND('[1]PWS Information'!$E$10="CWS",Q503="Non-Lead", J503="Non-Lead - Copper", S503="Yes", L503="After 2014")),
(AND('[1]PWS Information'!$E$10="CWS",Q503="Non-Lead", J503="Non-Lead - Copper", S503="Yes", L503="Unknown")),
(AND('[1]PWS Information'!$E$10="CWS",Q503="Non-Lead", N503="Non-Lead - Copper", S503="Yes", O503="Between 1989 and 2014")),
(AND('[1]PWS Information'!$E$10="CWS",Q503="Non-Lead", N503="Non-Lead - Copper", S503="Yes", O503="After 2014")),
(AND('[1]PWS Information'!$E$10="CWS",Q503="Non-Lead", N503="Non-Lead - Copper", S503="Yes", O503="Unknown")),
(AND('[1]PWS Information'!$E$10="CWS",Q503="Unknown")),
(AND('[1]PWS Information'!$E$10="NTNC",Q503="Unknown")))),"Tier 5",
"")))))</f>
        <v>Tier 5</v>
      </c>
      <c r="Z503" s="71"/>
      <c r="AA503" s="71"/>
    </row>
    <row r="504" spans="1:27" ht="57.6" x14ac:dyDescent="0.3">
      <c r="A504" s="1"/>
      <c r="B504" s="70">
        <v>711354</v>
      </c>
      <c r="C504" s="73">
        <v>110</v>
      </c>
      <c r="D504" s="74" t="s">
        <v>247</v>
      </c>
      <c r="E504" s="74" t="s">
        <v>128</v>
      </c>
      <c r="F504" s="74">
        <v>78640</v>
      </c>
      <c r="G504" s="78"/>
      <c r="H504" s="63">
        <v>29.961400000000001</v>
      </c>
      <c r="I504" s="64">
        <v>-97.7717416666666</v>
      </c>
      <c r="J504" s="65" t="s">
        <v>57</v>
      </c>
      <c r="K504" s="66" t="s">
        <v>51</v>
      </c>
      <c r="L504" s="62" t="s">
        <v>58</v>
      </c>
      <c r="M504" s="69"/>
      <c r="N504" s="65" t="s">
        <v>50</v>
      </c>
      <c r="O504" s="66" t="s">
        <v>58</v>
      </c>
      <c r="P504" s="69"/>
      <c r="Q504" s="55" t="str">
        <f t="shared" si="7"/>
        <v>Non-Lead</v>
      </c>
      <c r="R504" s="70" t="s">
        <v>51</v>
      </c>
      <c r="S504" s="70" t="s">
        <v>51</v>
      </c>
      <c r="T504" s="70"/>
      <c r="U504" s="71" t="s">
        <v>53</v>
      </c>
      <c r="V504" s="71" t="s">
        <v>51</v>
      </c>
      <c r="W504" s="71" t="s">
        <v>51</v>
      </c>
      <c r="X504" s="71" t="s">
        <v>51</v>
      </c>
      <c r="Y504" s="72" t="str">
        <f>IF((OR((AND('[1]PWS Information'!$E$10="CWS",U504="Single Family Residence",Q504="Lead")),
(AND('[1]PWS Information'!$E$10="CWS",U504="Multiple Family Residence",'[1]PWS Information'!$E$11="Yes",Q504="Lead")),
(AND('[1]PWS Information'!$E$10="NTNC",Q504="Lead")))),"Tier 1",
IF((OR((AND('[1]PWS Information'!$E$10="CWS",U504="Multiple Family Residence",'[1]PWS Information'!$E$11="No",Q504="Lead")),
(AND('[1]PWS Information'!$E$10="CWS",U504="Other",Q504="Lead")),
(AND('[1]PWS Information'!$E$10="CWS",U504="Building",Q504="Lead")))),"Tier 2",
IF((OR((AND('[1]PWS Information'!$E$10="CWS",U504="Single Family Residence",Q504="Galvanized Requiring Replacement")),
(AND('[1]PWS Information'!$E$10="CWS",U504="Single Family Residence",Q504="Galvanized Requiring Replacement",R504="Yes")),
(AND('[1]PWS Information'!$E$10="NTNC",Q504="Galvanized Requiring Replacement")),
(AND('[1]PWS Information'!$E$10="NTNC",U504="Single Family Residence",R504="Yes")))),"Tier 3",
IF((OR((AND('[1]PWS Information'!$E$10="CWS",U504="Single Family Residence",S504="Yes",Q504="Non-Lead", J504="Non-Lead - Copper",L504="Before 1989")),
(AND('[1]PWS Information'!$E$10="CWS",U504="Single Family Residence",S504="Yes",Q504="Non-Lead", N504="Non-Lead - Copper",O504="Before 1989")))),"Tier 4",
IF((OR((AND('[1]PWS Information'!$E$10="NTNC",Q504="Non-Lead")),
(AND('[1]PWS Information'!$E$10="CWS",Q504="Non-Lead",S504="")),
(AND('[1]PWS Information'!$E$10="CWS",Q504="Non-Lead",S504="No")),
(AND('[1]PWS Information'!$E$10="CWS",Q504="Non-Lead",S504="Don't Know")),
(AND('[1]PWS Information'!$E$10="CWS",Q504="Non-Lead", J504="Non-Lead - Copper", S504="Yes", L504="Between 1989 and 2014")),
(AND('[1]PWS Information'!$E$10="CWS",Q504="Non-Lead", J504="Non-Lead - Copper", S504="Yes", L504="After 2014")),
(AND('[1]PWS Information'!$E$10="CWS",Q504="Non-Lead", J504="Non-Lead - Copper", S504="Yes", L504="Unknown")),
(AND('[1]PWS Information'!$E$10="CWS",Q504="Non-Lead", N504="Non-Lead - Copper", S504="Yes", O504="Between 1989 and 2014")),
(AND('[1]PWS Information'!$E$10="CWS",Q504="Non-Lead", N504="Non-Lead - Copper", S504="Yes", O504="After 2014")),
(AND('[1]PWS Information'!$E$10="CWS",Q504="Non-Lead", N504="Non-Lead - Copper", S504="Yes", O504="Unknown")),
(AND('[1]PWS Information'!$E$10="CWS",Q504="Unknown")),
(AND('[1]PWS Information'!$E$10="NTNC",Q504="Unknown")))),"Tier 5",
"")))))</f>
        <v>Tier 5</v>
      </c>
      <c r="Z504" s="71"/>
      <c r="AA504" s="71"/>
    </row>
    <row r="505" spans="1:27" ht="57.6" x14ac:dyDescent="0.3">
      <c r="A505" s="1"/>
      <c r="B505" s="70">
        <v>12658772</v>
      </c>
      <c r="C505" s="73">
        <v>111</v>
      </c>
      <c r="D505" s="74" t="s">
        <v>247</v>
      </c>
      <c r="E505" s="74" t="s">
        <v>128</v>
      </c>
      <c r="F505" s="74">
        <v>78640</v>
      </c>
      <c r="G505" s="78"/>
      <c r="H505" s="63">
        <v>29.961794399999999</v>
      </c>
      <c r="I505" s="64">
        <v>-97.771675000000002</v>
      </c>
      <c r="J505" s="65" t="s">
        <v>57</v>
      </c>
      <c r="K505" s="66" t="s">
        <v>51</v>
      </c>
      <c r="L505" s="62" t="s">
        <v>58</v>
      </c>
      <c r="M505" s="69"/>
      <c r="N505" s="65" t="s">
        <v>50</v>
      </c>
      <c r="O505" s="66" t="s">
        <v>58</v>
      </c>
      <c r="P505" s="69"/>
      <c r="Q505" s="55" t="str">
        <f t="shared" si="7"/>
        <v>Non-Lead</v>
      </c>
      <c r="R505" s="70" t="s">
        <v>51</v>
      </c>
      <c r="S505" s="70" t="s">
        <v>51</v>
      </c>
      <c r="T505" s="70"/>
      <c r="U505" s="71" t="s">
        <v>53</v>
      </c>
      <c r="V505" s="71" t="s">
        <v>51</v>
      </c>
      <c r="W505" s="71" t="s">
        <v>51</v>
      </c>
      <c r="X505" s="71" t="s">
        <v>51</v>
      </c>
      <c r="Y505" s="72" t="str">
        <f>IF((OR((AND('[1]PWS Information'!$E$10="CWS",U505="Single Family Residence",Q505="Lead")),
(AND('[1]PWS Information'!$E$10="CWS",U505="Multiple Family Residence",'[1]PWS Information'!$E$11="Yes",Q505="Lead")),
(AND('[1]PWS Information'!$E$10="NTNC",Q505="Lead")))),"Tier 1",
IF((OR((AND('[1]PWS Information'!$E$10="CWS",U505="Multiple Family Residence",'[1]PWS Information'!$E$11="No",Q505="Lead")),
(AND('[1]PWS Information'!$E$10="CWS",U505="Other",Q505="Lead")),
(AND('[1]PWS Information'!$E$10="CWS",U505="Building",Q505="Lead")))),"Tier 2",
IF((OR((AND('[1]PWS Information'!$E$10="CWS",U505="Single Family Residence",Q505="Galvanized Requiring Replacement")),
(AND('[1]PWS Information'!$E$10="CWS",U505="Single Family Residence",Q505="Galvanized Requiring Replacement",R505="Yes")),
(AND('[1]PWS Information'!$E$10="NTNC",Q505="Galvanized Requiring Replacement")),
(AND('[1]PWS Information'!$E$10="NTNC",U505="Single Family Residence",R505="Yes")))),"Tier 3",
IF((OR((AND('[1]PWS Information'!$E$10="CWS",U505="Single Family Residence",S505="Yes",Q505="Non-Lead", J505="Non-Lead - Copper",L505="Before 1989")),
(AND('[1]PWS Information'!$E$10="CWS",U505="Single Family Residence",S505="Yes",Q505="Non-Lead", N505="Non-Lead - Copper",O505="Before 1989")))),"Tier 4",
IF((OR((AND('[1]PWS Information'!$E$10="NTNC",Q505="Non-Lead")),
(AND('[1]PWS Information'!$E$10="CWS",Q505="Non-Lead",S505="")),
(AND('[1]PWS Information'!$E$10="CWS",Q505="Non-Lead",S505="No")),
(AND('[1]PWS Information'!$E$10="CWS",Q505="Non-Lead",S505="Don't Know")),
(AND('[1]PWS Information'!$E$10="CWS",Q505="Non-Lead", J505="Non-Lead - Copper", S505="Yes", L505="Between 1989 and 2014")),
(AND('[1]PWS Information'!$E$10="CWS",Q505="Non-Lead", J505="Non-Lead - Copper", S505="Yes", L505="After 2014")),
(AND('[1]PWS Information'!$E$10="CWS",Q505="Non-Lead", J505="Non-Lead - Copper", S505="Yes", L505="Unknown")),
(AND('[1]PWS Information'!$E$10="CWS",Q505="Non-Lead", N505="Non-Lead - Copper", S505="Yes", O505="Between 1989 and 2014")),
(AND('[1]PWS Information'!$E$10="CWS",Q505="Non-Lead", N505="Non-Lead - Copper", S505="Yes", O505="After 2014")),
(AND('[1]PWS Information'!$E$10="CWS",Q505="Non-Lead", N505="Non-Lead - Copper", S505="Yes", O505="Unknown")),
(AND('[1]PWS Information'!$E$10="CWS",Q505="Unknown")),
(AND('[1]PWS Information'!$E$10="NTNC",Q505="Unknown")))),"Tier 5",
"")))))</f>
        <v>Tier 5</v>
      </c>
      <c r="Z505" s="71"/>
      <c r="AA505" s="71"/>
    </row>
    <row r="506" spans="1:27" ht="57.6" x14ac:dyDescent="0.3">
      <c r="A506" s="17"/>
      <c r="B506" s="70">
        <v>13414436</v>
      </c>
      <c r="C506" s="73">
        <v>112</v>
      </c>
      <c r="D506" s="74" t="s">
        <v>247</v>
      </c>
      <c r="E506" s="74" t="s">
        <v>128</v>
      </c>
      <c r="F506" s="74">
        <v>78640</v>
      </c>
      <c r="G506" s="78"/>
      <c r="H506" s="63">
        <v>29.9613333</v>
      </c>
      <c r="I506" s="64">
        <v>-97.772244444444397</v>
      </c>
      <c r="J506" s="65" t="s">
        <v>57</v>
      </c>
      <c r="K506" s="66" t="s">
        <v>51</v>
      </c>
      <c r="L506" s="62" t="s">
        <v>58</v>
      </c>
      <c r="M506" s="69"/>
      <c r="N506" s="65" t="s">
        <v>50</v>
      </c>
      <c r="O506" s="66" t="s">
        <v>58</v>
      </c>
      <c r="P506" s="69"/>
      <c r="Q506" s="55" t="str">
        <f t="shared" si="7"/>
        <v>Non-Lead</v>
      </c>
      <c r="R506" s="70" t="s">
        <v>51</v>
      </c>
      <c r="S506" s="70" t="s">
        <v>51</v>
      </c>
      <c r="T506" s="70"/>
      <c r="U506" s="71" t="s">
        <v>53</v>
      </c>
      <c r="V506" s="71" t="s">
        <v>51</v>
      </c>
      <c r="W506" s="71" t="s">
        <v>51</v>
      </c>
      <c r="X506" s="71" t="s">
        <v>51</v>
      </c>
      <c r="Y506" s="72" t="str">
        <f>IF((OR((AND('[1]PWS Information'!$E$10="CWS",U506="Single Family Residence",Q506="Lead")),
(AND('[1]PWS Information'!$E$10="CWS",U506="Multiple Family Residence",'[1]PWS Information'!$E$11="Yes",Q506="Lead")),
(AND('[1]PWS Information'!$E$10="NTNC",Q506="Lead")))),"Tier 1",
IF((OR((AND('[1]PWS Information'!$E$10="CWS",U506="Multiple Family Residence",'[1]PWS Information'!$E$11="No",Q506="Lead")),
(AND('[1]PWS Information'!$E$10="CWS",U506="Other",Q506="Lead")),
(AND('[1]PWS Information'!$E$10="CWS",U506="Building",Q506="Lead")))),"Tier 2",
IF((OR((AND('[1]PWS Information'!$E$10="CWS",U506="Single Family Residence",Q506="Galvanized Requiring Replacement")),
(AND('[1]PWS Information'!$E$10="CWS",U506="Single Family Residence",Q506="Galvanized Requiring Replacement",R506="Yes")),
(AND('[1]PWS Information'!$E$10="NTNC",Q506="Galvanized Requiring Replacement")),
(AND('[1]PWS Information'!$E$10="NTNC",U506="Single Family Residence",R506="Yes")))),"Tier 3",
IF((OR((AND('[1]PWS Information'!$E$10="CWS",U506="Single Family Residence",S506="Yes",Q506="Non-Lead", J506="Non-Lead - Copper",L506="Before 1989")),
(AND('[1]PWS Information'!$E$10="CWS",U506="Single Family Residence",S506="Yes",Q506="Non-Lead", N506="Non-Lead - Copper",O506="Before 1989")))),"Tier 4",
IF((OR((AND('[1]PWS Information'!$E$10="NTNC",Q506="Non-Lead")),
(AND('[1]PWS Information'!$E$10="CWS",Q506="Non-Lead",S506="")),
(AND('[1]PWS Information'!$E$10="CWS",Q506="Non-Lead",S506="No")),
(AND('[1]PWS Information'!$E$10="CWS",Q506="Non-Lead",S506="Don't Know")),
(AND('[1]PWS Information'!$E$10="CWS",Q506="Non-Lead", J506="Non-Lead - Copper", S506="Yes", L506="Between 1989 and 2014")),
(AND('[1]PWS Information'!$E$10="CWS",Q506="Non-Lead", J506="Non-Lead - Copper", S506="Yes", L506="After 2014")),
(AND('[1]PWS Information'!$E$10="CWS",Q506="Non-Lead", J506="Non-Lead - Copper", S506="Yes", L506="Unknown")),
(AND('[1]PWS Information'!$E$10="CWS",Q506="Non-Lead", N506="Non-Lead - Copper", S506="Yes", O506="Between 1989 and 2014")),
(AND('[1]PWS Information'!$E$10="CWS",Q506="Non-Lead", N506="Non-Lead - Copper", S506="Yes", O506="After 2014")),
(AND('[1]PWS Information'!$E$10="CWS",Q506="Non-Lead", N506="Non-Lead - Copper", S506="Yes", O506="Unknown")),
(AND('[1]PWS Information'!$E$10="CWS",Q506="Unknown")),
(AND('[1]PWS Information'!$E$10="NTNC",Q506="Unknown")))),"Tier 5",
"")))))</f>
        <v>Tier 5</v>
      </c>
      <c r="Z506" s="71"/>
      <c r="AA506" s="71"/>
    </row>
    <row r="507" spans="1:27" ht="57.6" x14ac:dyDescent="0.3">
      <c r="A507" s="1"/>
      <c r="B507" s="70">
        <v>12657582</v>
      </c>
      <c r="C507" s="73">
        <v>113</v>
      </c>
      <c r="D507" s="74" t="s">
        <v>247</v>
      </c>
      <c r="E507" s="74" t="s">
        <v>128</v>
      </c>
      <c r="F507" s="74">
        <v>78640</v>
      </c>
      <c r="G507" s="78"/>
      <c r="H507" s="63">
        <v>29.9619806</v>
      </c>
      <c r="I507" s="64">
        <v>-97.771944444444401</v>
      </c>
      <c r="J507" s="65" t="s">
        <v>57</v>
      </c>
      <c r="K507" s="66" t="s">
        <v>51</v>
      </c>
      <c r="L507" s="62" t="s">
        <v>58</v>
      </c>
      <c r="M507" s="69"/>
      <c r="N507" s="65" t="s">
        <v>50</v>
      </c>
      <c r="O507" s="66" t="s">
        <v>58</v>
      </c>
      <c r="P507" s="69"/>
      <c r="Q507" s="55" t="str">
        <f t="shared" si="7"/>
        <v>Non-Lead</v>
      </c>
      <c r="R507" s="70" t="s">
        <v>51</v>
      </c>
      <c r="S507" s="70" t="s">
        <v>51</v>
      </c>
      <c r="T507" s="70"/>
      <c r="U507" s="71" t="s">
        <v>53</v>
      </c>
      <c r="V507" s="71" t="s">
        <v>51</v>
      </c>
      <c r="W507" s="71" t="s">
        <v>51</v>
      </c>
      <c r="X507" s="71" t="s">
        <v>51</v>
      </c>
      <c r="Y507" s="72" t="str">
        <f>IF((OR((AND('[1]PWS Information'!$E$10="CWS",U507="Single Family Residence",Q507="Lead")),
(AND('[1]PWS Information'!$E$10="CWS",U507="Multiple Family Residence",'[1]PWS Information'!$E$11="Yes",Q507="Lead")),
(AND('[1]PWS Information'!$E$10="NTNC",Q507="Lead")))),"Tier 1",
IF((OR((AND('[1]PWS Information'!$E$10="CWS",U507="Multiple Family Residence",'[1]PWS Information'!$E$11="No",Q507="Lead")),
(AND('[1]PWS Information'!$E$10="CWS",U507="Other",Q507="Lead")),
(AND('[1]PWS Information'!$E$10="CWS",U507="Building",Q507="Lead")))),"Tier 2",
IF((OR((AND('[1]PWS Information'!$E$10="CWS",U507="Single Family Residence",Q507="Galvanized Requiring Replacement")),
(AND('[1]PWS Information'!$E$10="CWS",U507="Single Family Residence",Q507="Galvanized Requiring Replacement",R507="Yes")),
(AND('[1]PWS Information'!$E$10="NTNC",Q507="Galvanized Requiring Replacement")),
(AND('[1]PWS Information'!$E$10="NTNC",U507="Single Family Residence",R507="Yes")))),"Tier 3",
IF((OR((AND('[1]PWS Information'!$E$10="CWS",U507="Single Family Residence",S507="Yes",Q507="Non-Lead", J507="Non-Lead - Copper",L507="Before 1989")),
(AND('[1]PWS Information'!$E$10="CWS",U507="Single Family Residence",S507="Yes",Q507="Non-Lead", N507="Non-Lead - Copper",O507="Before 1989")))),"Tier 4",
IF((OR((AND('[1]PWS Information'!$E$10="NTNC",Q507="Non-Lead")),
(AND('[1]PWS Information'!$E$10="CWS",Q507="Non-Lead",S507="")),
(AND('[1]PWS Information'!$E$10="CWS",Q507="Non-Lead",S507="No")),
(AND('[1]PWS Information'!$E$10="CWS",Q507="Non-Lead",S507="Don't Know")),
(AND('[1]PWS Information'!$E$10="CWS",Q507="Non-Lead", J507="Non-Lead - Copper", S507="Yes", L507="Between 1989 and 2014")),
(AND('[1]PWS Information'!$E$10="CWS",Q507="Non-Lead", J507="Non-Lead - Copper", S507="Yes", L507="After 2014")),
(AND('[1]PWS Information'!$E$10="CWS",Q507="Non-Lead", J507="Non-Lead - Copper", S507="Yes", L507="Unknown")),
(AND('[1]PWS Information'!$E$10="CWS",Q507="Non-Lead", N507="Non-Lead - Copper", S507="Yes", O507="Between 1989 and 2014")),
(AND('[1]PWS Information'!$E$10="CWS",Q507="Non-Lead", N507="Non-Lead - Copper", S507="Yes", O507="After 2014")),
(AND('[1]PWS Information'!$E$10="CWS",Q507="Non-Lead", N507="Non-Lead - Copper", S507="Yes", O507="Unknown")),
(AND('[1]PWS Information'!$E$10="CWS",Q507="Unknown")),
(AND('[1]PWS Information'!$E$10="NTNC",Q507="Unknown")))),"Tier 5",
"")))))</f>
        <v>Tier 5</v>
      </c>
      <c r="Z507" s="71"/>
      <c r="AA507" s="71"/>
    </row>
    <row r="508" spans="1:27" ht="57.6" x14ac:dyDescent="0.3">
      <c r="A508" s="1"/>
      <c r="B508" s="70">
        <v>13379183</v>
      </c>
      <c r="C508" s="73">
        <v>114</v>
      </c>
      <c r="D508" s="74" t="s">
        <v>247</v>
      </c>
      <c r="E508" s="74" t="s">
        <v>128</v>
      </c>
      <c r="F508" s="74">
        <v>78640</v>
      </c>
      <c r="G508" s="78"/>
      <c r="H508" s="63">
        <v>29.961408299999999</v>
      </c>
      <c r="I508" s="64">
        <v>-97.772572222222195</v>
      </c>
      <c r="J508" s="65" t="s">
        <v>57</v>
      </c>
      <c r="K508" s="66" t="s">
        <v>51</v>
      </c>
      <c r="L508" s="62" t="s">
        <v>58</v>
      </c>
      <c r="M508" s="69"/>
      <c r="N508" s="65" t="s">
        <v>50</v>
      </c>
      <c r="O508" s="66" t="s">
        <v>58</v>
      </c>
      <c r="P508" s="69"/>
      <c r="Q508" s="55" t="str">
        <f t="shared" si="7"/>
        <v>Non-Lead</v>
      </c>
      <c r="R508" s="70" t="s">
        <v>51</v>
      </c>
      <c r="S508" s="70" t="s">
        <v>51</v>
      </c>
      <c r="T508" s="70"/>
      <c r="U508" s="71" t="s">
        <v>53</v>
      </c>
      <c r="V508" s="71" t="s">
        <v>51</v>
      </c>
      <c r="W508" s="71" t="s">
        <v>51</v>
      </c>
      <c r="X508" s="71" t="s">
        <v>51</v>
      </c>
      <c r="Y508" s="72" t="str">
        <f>IF((OR((AND('[1]PWS Information'!$E$10="CWS",U508="Single Family Residence",Q508="Lead")),
(AND('[1]PWS Information'!$E$10="CWS",U508="Multiple Family Residence",'[1]PWS Information'!$E$11="Yes",Q508="Lead")),
(AND('[1]PWS Information'!$E$10="NTNC",Q508="Lead")))),"Tier 1",
IF((OR((AND('[1]PWS Information'!$E$10="CWS",U508="Multiple Family Residence",'[1]PWS Information'!$E$11="No",Q508="Lead")),
(AND('[1]PWS Information'!$E$10="CWS",U508="Other",Q508="Lead")),
(AND('[1]PWS Information'!$E$10="CWS",U508="Building",Q508="Lead")))),"Tier 2",
IF((OR((AND('[1]PWS Information'!$E$10="CWS",U508="Single Family Residence",Q508="Galvanized Requiring Replacement")),
(AND('[1]PWS Information'!$E$10="CWS",U508="Single Family Residence",Q508="Galvanized Requiring Replacement",R508="Yes")),
(AND('[1]PWS Information'!$E$10="NTNC",Q508="Galvanized Requiring Replacement")),
(AND('[1]PWS Information'!$E$10="NTNC",U508="Single Family Residence",R508="Yes")))),"Tier 3",
IF((OR((AND('[1]PWS Information'!$E$10="CWS",U508="Single Family Residence",S508="Yes",Q508="Non-Lead", J508="Non-Lead - Copper",L508="Before 1989")),
(AND('[1]PWS Information'!$E$10="CWS",U508="Single Family Residence",S508="Yes",Q508="Non-Lead", N508="Non-Lead - Copper",O508="Before 1989")))),"Tier 4",
IF((OR((AND('[1]PWS Information'!$E$10="NTNC",Q508="Non-Lead")),
(AND('[1]PWS Information'!$E$10="CWS",Q508="Non-Lead",S508="")),
(AND('[1]PWS Information'!$E$10="CWS",Q508="Non-Lead",S508="No")),
(AND('[1]PWS Information'!$E$10="CWS",Q508="Non-Lead",S508="Don't Know")),
(AND('[1]PWS Information'!$E$10="CWS",Q508="Non-Lead", J508="Non-Lead - Copper", S508="Yes", L508="Between 1989 and 2014")),
(AND('[1]PWS Information'!$E$10="CWS",Q508="Non-Lead", J508="Non-Lead - Copper", S508="Yes", L508="After 2014")),
(AND('[1]PWS Information'!$E$10="CWS",Q508="Non-Lead", J508="Non-Lead - Copper", S508="Yes", L508="Unknown")),
(AND('[1]PWS Information'!$E$10="CWS",Q508="Non-Lead", N508="Non-Lead - Copper", S508="Yes", O508="Between 1989 and 2014")),
(AND('[1]PWS Information'!$E$10="CWS",Q508="Non-Lead", N508="Non-Lead - Copper", S508="Yes", O508="After 2014")),
(AND('[1]PWS Information'!$E$10="CWS",Q508="Non-Lead", N508="Non-Lead - Copper", S508="Yes", O508="Unknown")),
(AND('[1]PWS Information'!$E$10="CWS",Q508="Unknown")),
(AND('[1]PWS Information'!$E$10="NTNC",Q508="Unknown")))),"Tier 5",
"")))))</f>
        <v>Tier 5</v>
      </c>
      <c r="Z508" s="71"/>
      <c r="AA508" s="71"/>
    </row>
    <row r="509" spans="1:27" ht="57.6" x14ac:dyDescent="0.3">
      <c r="A509" s="1"/>
      <c r="B509" s="70">
        <v>16171812</v>
      </c>
      <c r="C509" s="73">
        <v>115</v>
      </c>
      <c r="D509" s="74" t="s">
        <v>247</v>
      </c>
      <c r="E509" s="74" t="s">
        <v>128</v>
      </c>
      <c r="F509" s="74">
        <v>78640</v>
      </c>
      <c r="G509" s="78"/>
      <c r="H509" s="63">
        <v>29.962130599999998</v>
      </c>
      <c r="I509" s="64">
        <v>-97.772266666666596</v>
      </c>
      <c r="J509" s="65" t="s">
        <v>57</v>
      </c>
      <c r="K509" s="66" t="s">
        <v>51</v>
      </c>
      <c r="L509" s="62" t="s">
        <v>58</v>
      </c>
      <c r="M509" s="69"/>
      <c r="N509" s="65" t="s">
        <v>50</v>
      </c>
      <c r="O509" s="66" t="s">
        <v>58</v>
      </c>
      <c r="P509" s="69"/>
      <c r="Q509" s="55" t="str">
        <f t="shared" si="7"/>
        <v>Non-Lead</v>
      </c>
      <c r="R509" s="70" t="s">
        <v>51</v>
      </c>
      <c r="S509" s="70" t="s">
        <v>51</v>
      </c>
      <c r="T509" s="70"/>
      <c r="U509" s="71" t="s">
        <v>53</v>
      </c>
      <c r="V509" s="71" t="s">
        <v>51</v>
      </c>
      <c r="W509" s="71" t="s">
        <v>51</v>
      </c>
      <c r="X509" s="71" t="s">
        <v>51</v>
      </c>
      <c r="Y509" s="72" t="str">
        <f>IF((OR((AND('[1]PWS Information'!$E$10="CWS",U509="Single Family Residence",Q509="Lead")),
(AND('[1]PWS Information'!$E$10="CWS",U509="Multiple Family Residence",'[1]PWS Information'!$E$11="Yes",Q509="Lead")),
(AND('[1]PWS Information'!$E$10="NTNC",Q509="Lead")))),"Tier 1",
IF((OR((AND('[1]PWS Information'!$E$10="CWS",U509="Multiple Family Residence",'[1]PWS Information'!$E$11="No",Q509="Lead")),
(AND('[1]PWS Information'!$E$10="CWS",U509="Other",Q509="Lead")),
(AND('[1]PWS Information'!$E$10="CWS",U509="Building",Q509="Lead")))),"Tier 2",
IF((OR((AND('[1]PWS Information'!$E$10="CWS",U509="Single Family Residence",Q509="Galvanized Requiring Replacement")),
(AND('[1]PWS Information'!$E$10="CWS",U509="Single Family Residence",Q509="Galvanized Requiring Replacement",R509="Yes")),
(AND('[1]PWS Information'!$E$10="NTNC",Q509="Galvanized Requiring Replacement")),
(AND('[1]PWS Information'!$E$10="NTNC",U509="Single Family Residence",R509="Yes")))),"Tier 3",
IF((OR((AND('[1]PWS Information'!$E$10="CWS",U509="Single Family Residence",S509="Yes",Q509="Non-Lead", J509="Non-Lead - Copper",L509="Before 1989")),
(AND('[1]PWS Information'!$E$10="CWS",U509="Single Family Residence",S509="Yes",Q509="Non-Lead", N509="Non-Lead - Copper",O509="Before 1989")))),"Tier 4",
IF((OR((AND('[1]PWS Information'!$E$10="NTNC",Q509="Non-Lead")),
(AND('[1]PWS Information'!$E$10="CWS",Q509="Non-Lead",S509="")),
(AND('[1]PWS Information'!$E$10="CWS",Q509="Non-Lead",S509="No")),
(AND('[1]PWS Information'!$E$10="CWS",Q509="Non-Lead",S509="Don't Know")),
(AND('[1]PWS Information'!$E$10="CWS",Q509="Non-Lead", J509="Non-Lead - Copper", S509="Yes", L509="Between 1989 and 2014")),
(AND('[1]PWS Information'!$E$10="CWS",Q509="Non-Lead", J509="Non-Lead - Copper", S509="Yes", L509="After 2014")),
(AND('[1]PWS Information'!$E$10="CWS",Q509="Non-Lead", J509="Non-Lead - Copper", S509="Yes", L509="Unknown")),
(AND('[1]PWS Information'!$E$10="CWS",Q509="Non-Lead", N509="Non-Lead - Copper", S509="Yes", O509="Between 1989 and 2014")),
(AND('[1]PWS Information'!$E$10="CWS",Q509="Non-Lead", N509="Non-Lead - Copper", S509="Yes", O509="After 2014")),
(AND('[1]PWS Information'!$E$10="CWS",Q509="Non-Lead", N509="Non-Lead - Copper", S509="Yes", O509="Unknown")),
(AND('[1]PWS Information'!$E$10="CWS",Q509="Unknown")),
(AND('[1]PWS Information'!$E$10="NTNC",Q509="Unknown")))),"Tier 5",
"")))))</f>
        <v>Tier 5</v>
      </c>
      <c r="Z509" s="71"/>
      <c r="AA509" s="71"/>
    </row>
    <row r="510" spans="1:27" ht="57.6" x14ac:dyDescent="0.3">
      <c r="A510" s="17"/>
      <c r="B510" s="70">
        <v>12528172</v>
      </c>
      <c r="C510" s="73">
        <v>116</v>
      </c>
      <c r="D510" s="74" t="s">
        <v>247</v>
      </c>
      <c r="E510" s="74" t="s">
        <v>128</v>
      </c>
      <c r="F510" s="74">
        <v>78640</v>
      </c>
      <c r="G510" s="78"/>
      <c r="H510" s="63">
        <v>29.961538900000001</v>
      </c>
      <c r="I510" s="64">
        <v>-97.772944444444406</v>
      </c>
      <c r="J510" s="65" t="s">
        <v>57</v>
      </c>
      <c r="K510" s="66" t="s">
        <v>51</v>
      </c>
      <c r="L510" s="62" t="s">
        <v>58</v>
      </c>
      <c r="M510" s="69"/>
      <c r="N510" s="65" t="s">
        <v>50</v>
      </c>
      <c r="O510" s="66" t="s">
        <v>58</v>
      </c>
      <c r="P510" s="69"/>
      <c r="Q510" s="55" t="str">
        <f t="shared" si="7"/>
        <v>Non-Lead</v>
      </c>
      <c r="R510" s="70" t="s">
        <v>51</v>
      </c>
      <c r="S510" s="70" t="s">
        <v>51</v>
      </c>
      <c r="T510" s="70"/>
      <c r="U510" s="71" t="s">
        <v>53</v>
      </c>
      <c r="V510" s="71" t="s">
        <v>51</v>
      </c>
      <c r="W510" s="71" t="s">
        <v>51</v>
      </c>
      <c r="X510" s="71" t="s">
        <v>51</v>
      </c>
      <c r="Y510" s="72" t="str">
        <f>IF((OR((AND('[1]PWS Information'!$E$10="CWS",U510="Single Family Residence",Q510="Lead")),
(AND('[1]PWS Information'!$E$10="CWS",U510="Multiple Family Residence",'[1]PWS Information'!$E$11="Yes",Q510="Lead")),
(AND('[1]PWS Information'!$E$10="NTNC",Q510="Lead")))),"Tier 1",
IF((OR((AND('[1]PWS Information'!$E$10="CWS",U510="Multiple Family Residence",'[1]PWS Information'!$E$11="No",Q510="Lead")),
(AND('[1]PWS Information'!$E$10="CWS",U510="Other",Q510="Lead")),
(AND('[1]PWS Information'!$E$10="CWS",U510="Building",Q510="Lead")))),"Tier 2",
IF((OR((AND('[1]PWS Information'!$E$10="CWS",U510="Single Family Residence",Q510="Galvanized Requiring Replacement")),
(AND('[1]PWS Information'!$E$10="CWS",U510="Single Family Residence",Q510="Galvanized Requiring Replacement",R510="Yes")),
(AND('[1]PWS Information'!$E$10="NTNC",Q510="Galvanized Requiring Replacement")),
(AND('[1]PWS Information'!$E$10="NTNC",U510="Single Family Residence",R510="Yes")))),"Tier 3",
IF((OR((AND('[1]PWS Information'!$E$10="CWS",U510="Single Family Residence",S510="Yes",Q510="Non-Lead", J510="Non-Lead - Copper",L510="Before 1989")),
(AND('[1]PWS Information'!$E$10="CWS",U510="Single Family Residence",S510="Yes",Q510="Non-Lead", N510="Non-Lead - Copper",O510="Before 1989")))),"Tier 4",
IF((OR((AND('[1]PWS Information'!$E$10="NTNC",Q510="Non-Lead")),
(AND('[1]PWS Information'!$E$10="CWS",Q510="Non-Lead",S510="")),
(AND('[1]PWS Information'!$E$10="CWS",Q510="Non-Lead",S510="No")),
(AND('[1]PWS Information'!$E$10="CWS",Q510="Non-Lead",S510="Don't Know")),
(AND('[1]PWS Information'!$E$10="CWS",Q510="Non-Lead", J510="Non-Lead - Copper", S510="Yes", L510="Between 1989 and 2014")),
(AND('[1]PWS Information'!$E$10="CWS",Q510="Non-Lead", J510="Non-Lead - Copper", S510="Yes", L510="After 2014")),
(AND('[1]PWS Information'!$E$10="CWS",Q510="Non-Lead", J510="Non-Lead - Copper", S510="Yes", L510="Unknown")),
(AND('[1]PWS Information'!$E$10="CWS",Q510="Non-Lead", N510="Non-Lead - Copper", S510="Yes", O510="Between 1989 and 2014")),
(AND('[1]PWS Information'!$E$10="CWS",Q510="Non-Lead", N510="Non-Lead - Copper", S510="Yes", O510="After 2014")),
(AND('[1]PWS Information'!$E$10="CWS",Q510="Non-Lead", N510="Non-Lead - Copper", S510="Yes", O510="Unknown")),
(AND('[1]PWS Information'!$E$10="CWS",Q510="Unknown")),
(AND('[1]PWS Information'!$E$10="NTNC",Q510="Unknown")))),"Tier 5",
"")))))</f>
        <v>Tier 5</v>
      </c>
      <c r="Z510" s="71"/>
      <c r="AA510" s="71"/>
    </row>
    <row r="511" spans="1:27" ht="57.6" x14ac:dyDescent="0.3">
      <c r="A511" s="1"/>
      <c r="B511" s="70">
        <v>12657668</v>
      </c>
      <c r="C511" s="73">
        <v>117</v>
      </c>
      <c r="D511" s="74" t="s">
        <v>247</v>
      </c>
      <c r="E511" s="74" t="s">
        <v>128</v>
      </c>
      <c r="F511" s="74">
        <v>78640</v>
      </c>
      <c r="G511" s="78"/>
      <c r="H511" s="63">
        <v>29.962188900000001</v>
      </c>
      <c r="I511" s="64">
        <v>-97.772738888888796</v>
      </c>
      <c r="J511" s="65" t="s">
        <v>57</v>
      </c>
      <c r="K511" s="66" t="s">
        <v>51</v>
      </c>
      <c r="L511" s="62" t="s">
        <v>58</v>
      </c>
      <c r="M511" s="69"/>
      <c r="N511" s="65" t="s">
        <v>50</v>
      </c>
      <c r="O511" s="66" t="s">
        <v>58</v>
      </c>
      <c r="P511" s="69"/>
      <c r="Q511" s="55" t="str">
        <f t="shared" si="7"/>
        <v>Non-Lead</v>
      </c>
      <c r="R511" s="70" t="s">
        <v>51</v>
      </c>
      <c r="S511" s="70" t="s">
        <v>51</v>
      </c>
      <c r="T511" s="70"/>
      <c r="U511" s="71" t="s">
        <v>53</v>
      </c>
      <c r="V511" s="71" t="s">
        <v>51</v>
      </c>
      <c r="W511" s="71" t="s">
        <v>51</v>
      </c>
      <c r="X511" s="71" t="s">
        <v>51</v>
      </c>
      <c r="Y511" s="72" t="str">
        <f>IF((OR((AND('[1]PWS Information'!$E$10="CWS",U511="Single Family Residence",Q511="Lead")),
(AND('[1]PWS Information'!$E$10="CWS",U511="Multiple Family Residence",'[1]PWS Information'!$E$11="Yes",Q511="Lead")),
(AND('[1]PWS Information'!$E$10="NTNC",Q511="Lead")))),"Tier 1",
IF((OR((AND('[1]PWS Information'!$E$10="CWS",U511="Multiple Family Residence",'[1]PWS Information'!$E$11="No",Q511="Lead")),
(AND('[1]PWS Information'!$E$10="CWS",U511="Other",Q511="Lead")),
(AND('[1]PWS Information'!$E$10="CWS",U511="Building",Q511="Lead")))),"Tier 2",
IF((OR((AND('[1]PWS Information'!$E$10="CWS",U511="Single Family Residence",Q511="Galvanized Requiring Replacement")),
(AND('[1]PWS Information'!$E$10="CWS",U511="Single Family Residence",Q511="Galvanized Requiring Replacement",R511="Yes")),
(AND('[1]PWS Information'!$E$10="NTNC",Q511="Galvanized Requiring Replacement")),
(AND('[1]PWS Information'!$E$10="NTNC",U511="Single Family Residence",R511="Yes")))),"Tier 3",
IF((OR((AND('[1]PWS Information'!$E$10="CWS",U511="Single Family Residence",S511="Yes",Q511="Non-Lead", J511="Non-Lead - Copper",L511="Before 1989")),
(AND('[1]PWS Information'!$E$10="CWS",U511="Single Family Residence",S511="Yes",Q511="Non-Lead", N511="Non-Lead - Copper",O511="Before 1989")))),"Tier 4",
IF((OR((AND('[1]PWS Information'!$E$10="NTNC",Q511="Non-Lead")),
(AND('[1]PWS Information'!$E$10="CWS",Q511="Non-Lead",S511="")),
(AND('[1]PWS Information'!$E$10="CWS",Q511="Non-Lead",S511="No")),
(AND('[1]PWS Information'!$E$10="CWS",Q511="Non-Lead",S511="Don't Know")),
(AND('[1]PWS Information'!$E$10="CWS",Q511="Non-Lead", J511="Non-Lead - Copper", S511="Yes", L511="Between 1989 and 2014")),
(AND('[1]PWS Information'!$E$10="CWS",Q511="Non-Lead", J511="Non-Lead - Copper", S511="Yes", L511="After 2014")),
(AND('[1]PWS Information'!$E$10="CWS",Q511="Non-Lead", J511="Non-Lead - Copper", S511="Yes", L511="Unknown")),
(AND('[1]PWS Information'!$E$10="CWS",Q511="Non-Lead", N511="Non-Lead - Copper", S511="Yes", O511="Between 1989 and 2014")),
(AND('[1]PWS Information'!$E$10="CWS",Q511="Non-Lead", N511="Non-Lead - Copper", S511="Yes", O511="After 2014")),
(AND('[1]PWS Information'!$E$10="CWS",Q511="Non-Lead", N511="Non-Lead - Copper", S511="Yes", O511="Unknown")),
(AND('[1]PWS Information'!$E$10="CWS",Q511="Unknown")),
(AND('[1]PWS Information'!$E$10="NTNC",Q511="Unknown")))),"Tier 5",
"")))))</f>
        <v>Tier 5</v>
      </c>
      <c r="Z511" s="71"/>
      <c r="AA511" s="71"/>
    </row>
    <row r="512" spans="1:27" ht="57.6" x14ac:dyDescent="0.3">
      <c r="A512" s="1"/>
      <c r="B512" s="70">
        <v>12525948</v>
      </c>
      <c r="C512" s="73">
        <v>118</v>
      </c>
      <c r="D512" s="74" t="s">
        <v>247</v>
      </c>
      <c r="E512" s="74" t="s">
        <v>128</v>
      </c>
      <c r="F512" s="74">
        <v>78640</v>
      </c>
      <c r="G512" s="78"/>
      <c r="H512" s="63">
        <v>29.9617611</v>
      </c>
      <c r="I512" s="64">
        <v>-97.773483333333303</v>
      </c>
      <c r="J512" s="65" t="s">
        <v>57</v>
      </c>
      <c r="K512" s="66" t="s">
        <v>51</v>
      </c>
      <c r="L512" s="62" t="s">
        <v>58</v>
      </c>
      <c r="M512" s="69"/>
      <c r="N512" s="65" t="s">
        <v>50</v>
      </c>
      <c r="O512" s="66" t="s">
        <v>58</v>
      </c>
      <c r="P512" s="69"/>
      <c r="Q512" s="55" t="str">
        <f t="shared" si="7"/>
        <v>Non-Lead</v>
      </c>
      <c r="R512" s="70" t="s">
        <v>51</v>
      </c>
      <c r="S512" s="70" t="s">
        <v>51</v>
      </c>
      <c r="T512" s="70"/>
      <c r="U512" s="71" t="s">
        <v>53</v>
      </c>
      <c r="V512" s="71" t="s">
        <v>51</v>
      </c>
      <c r="W512" s="71" t="s">
        <v>51</v>
      </c>
      <c r="X512" s="71" t="s">
        <v>51</v>
      </c>
      <c r="Y512" s="72" t="str">
        <f>IF((OR((AND('[1]PWS Information'!$E$10="CWS",U512="Single Family Residence",Q512="Lead")),
(AND('[1]PWS Information'!$E$10="CWS",U512="Multiple Family Residence",'[1]PWS Information'!$E$11="Yes",Q512="Lead")),
(AND('[1]PWS Information'!$E$10="NTNC",Q512="Lead")))),"Tier 1",
IF((OR((AND('[1]PWS Information'!$E$10="CWS",U512="Multiple Family Residence",'[1]PWS Information'!$E$11="No",Q512="Lead")),
(AND('[1]PWS Information'!$E$10="CWS",U512="Other",Q512="Lead")),
(AND('[1]PWS Information'!$E$10="CWS",U512="Building",Q512="Lead")))),"Tier 2",
IF((OR((AND('[1]PWS Information'!$E$10="CWS",U512="Single Family Residence",Q512="Galvanized Requiring Replacement")),
(AND('[1]PWS Information'!$E$10="CWS",U512="Single Family Residence",Q512="Galvanized Requiring Replacement",R512="Yes")),
(AND('[1]PWS Information'!$E$10="NTNC",Q512="Galvanized Requiring Replacement")),
(AND('[1]PWS Information'!$E$10="NTNC",U512="Single Family Residence",R512="Yes")))),"Tier 3",
IF((OR((AND('[1]PWS Information'!$E$10="CWS",U512="Single Family Residence",S512="Yes",Q512="Non-Lead", J512="Non-Lead - Copper",L512="Before 1989")),
(AND('[1]PWS Information'!$E$10="CWS",U512="Single Family Residence",S512="Yes",Q512="Non-Lead", N512="Non-Lead - Copper",O512="Before 1989")))),"Tier 4",
IF((OR((AND('[1]PWS Information'!$E$10="NTNC",Q512="Non-Lead")),
(AND('[1]PWS Information'!$E$10="CWS",Q512="Non-Lead",S512="")),
(AND('[1]PWS Information'!$E$10="CWS",Q512="Non-Lead",S512="No")),
(AND('[1]PWS Information'!$E$10="CWS",Q512="Non-Lead",S512="Don't Know")),
(AND('[1]PWS Information'!$E$10="CWS",Q512="Non-Lead", J512="Non-Lead - Copper", S512="Yes", L512="Between 1989 and 2014")),
(AND('[1]PWS Information'!$E$10="CWS",Q512="Non-Lead", J512="Non-Lead - Copper", S512="Yes", L512="After 2014")),
(AND('[1]PWS Information'!$E$10="CWS",Q512="Non-Lead", J512="Non-Lead - Copper", S512="Yes", L512="Unknown")),
(AND('[1]PWS Information'!$E$10="CWS",Q512="Non-Lead", N512="Non-Lead - Copper", S512="Yes", O512="Between 1989 and 2014")),
(AND('[1]PWS Information'!$E$10="CWS",Q512="Non-Lead", N512="Non-Lead - Copper", S512="Yes", O512="After 2014")),
(AND('[1]PWS Information'!$E$10="CWS",Q512="Non-Lead", N512="Non-Lead - Copper", S512="Yes", O512="Unknown")),
(AND('[1]PWS Information'!$E$10="CWS",Q512="Unknown")),
(AND('[1]PWS Information'!$E$10="NTNC",Q512="Unknown")))),"Tier 5",
"")))))</f>
        <v>Tier 5</v>
      </c>
      <c r="Z512" s="71"/>
      <c r="AA512" s="71"/>
    </row>
    <row r="513" spans="1:27" ht="57.6" x14ac:dyDescent="0.3">
      <c r="A513" s="1"/>
      <c r="B513" s="70">
        <v>12512329</v>
      </c>
      <c r="C513" s="73">
        <v>119</v>
      </c>
      <c r="D513" s="74" t="s">
        <v>247</v>
      </c>
      <c r="E513" s="74" t="s">
        <v>128</v>
      </c>
      <c r="F513" s="74">
        <v>78640</v>
      </c>
      <c r="G513" s="78"/>
      <c r="H513" s="63">
        <v>29.962277799999999</v>
      </c>
      <c r="I513" s="64">
        <v>-97.773205555555506</v>
      </c>
      <c r="J513" s="65" t="s">
        <v>57</v>
      </c>
      <c r="K513" s="66" t="s">
        <v>51</v>
      </c>
      <c r="L513" s="62" t="s">
        <v>58</v>
      </c>
      <c r="M513" s="69"/>
      <c r="N513" s="65" t="s">
        <v>50</v>
      </c>
      <c r="O513" s="66" t="s">
        <v>58</v>
      </c>
      <c r="P513" s="69"/>
      <c r="Q513" s="55" t="str">
        <f t="shared" si="7"/>
        <v>Non-Lead</v>
      </c>
      <c r="R513" s="70" t="s">
        <v>51</v>
      </c>
      <c r="S513" s="70" t="s">
        <v>51</v>
      </c>
      <c r="T513" s="70"/>
      <c r="U513" s="71" t="s">
        <v>53</v>
      </c>
      <c r="V513" s="71" t="s">
        <v>51</v>
      </c>
      <c r="W513" s="71" t="s">
        <v>51</v>
      </c>
      <c r="X513" s="71" t="s">
        <v>51</v>
      </c>
      <c r="Y513" s="72" t="str">
        <f>IF((OR((AND('[1]PWS Information'!$E$10="CWS",U513="Single Family Residence",Q513="Lead")),
(AND('[1]PWS Information'!$E$10="CWS",U513="Multiple Family Residence",'[1]PWS Information'!$E$11="Yes",Q513="Lead")),
(AND('[1]PWS Information'!$E$10="NTNC",Q513="Lead")))),"Tier 1",
IF((OR((AND('[1]PWS Information'!$E$10="CWS",U513="Multiple Family Residence",'[1]PWS Information'!$E$11="No",Q513="Lead")),
(AND('[1]PWS Information'!$E$10="CWS",U513="Other",Q513="Lead")),
(AND('[1]PWS Information'!$E$10="CWS",U513="Building",Q513="Lead")))),"Tier 2",
IF((OR((AND('[1]PWS Information'!$E$10="CWS",U513="Single Family Residence",Q513="Galvanized Requiring Replacement")),
(AND('[1]PWS Information'!$E$10="CWS",U513="Single Family Residence",Q513="Galvanized Requiring Replacement",R513="Yes")),
(AND('[1]PWS Information'!$E$10="NTNC",Q513="Galvanized Requiring Replacement")),
(AND('[1]PWS Information'!$E$10="NTNC",U513="Single Family Residence",R513="Yes")))),"Tier 3",
IF((OR((AND('[1]PWS Information'!$E$10="CWS",U513="Single Family Residence",S513="Yes",Q513="Non-Lead", J513="Non-Lead - Copper",L513="Before 1989")),
(AND('[1]PWS Information'!$E$10="CWS",U513="Single Family Residence",S513="Yes",Q513="Non-Lead", N513="Non-Lead - Copper",O513="Before 1989")))),"Tier 4",
IF((OR((AND('[1]PWS Information'!$E$10="NTNC",Q513="Non-Lead")),
(AND('[1]PWS Information'!$E$10="CWS",Q513="Non-Lead",S513="")),
(AND('[1]PWS Information'!$E$10="CWS",Q513="Non-Lead",S513="No")),
(AND('[1]PWS Information'!$E$10="CWS",Q513="Non-Lead",S513="Don't Know")),
(AND('[1]PWS Information'!$E$10="CWS",Q513="Non-Lead", J513="Non-Lead - Copper", S513="Yes", L513="Between 1989 and 2014")),
(AND('[1]PWS Information'!$E$10="CWS",Q513="Non-Lead", J513="Non-Lead - Copper", S513="Yes", L513="After 2014")),
(AND('[1]PWS Information'!$E$10="CWS",Q513="Non-Lead", J513="Non-Lead - Copper", S513="Yes", L513="Unknown")),
(AND('[1]PWS Information'!$E$10="CWS",Q513="Non-Lead", N513="Non-Lead - Copper", S513="Yes", O513="Between 1989 and 2014")),
(AND('[1]PWS Information'!$E$10="CWS",Q513="Non-Lead", N513="Non-Lead - Copper", S513="Yes", O513="After 2014")),
(AND('[1]PWS Information'!$E$10="CWS",Q513="Non-Lead", N513="Non-Lead - Copper", S513="Yes", O513="Unknown")),
(AND('[1]PWS Information'!$E$10="CWS",Q513="Unknown")),
(AND('[1]PWS Information'!$E$10="NTNC",Q513="Unknown")))),"Tier 5",
"")))))</f>
        <v>Tier 5</v>
      </c>
      <c r="Z513" s="71"/>
      <c r="AA513" s="71"/>
    </row>
    <row r="514" spans="1:27" ht="57.6" x14ac:dyDescent="0.3">
      <c r="A514" s="17"/>
      <c r="B514" s="70">
        <v>12663621</v>
      </c>
      <c r="C514" s="73">
        <v>120</v>
      </c>
      <c r="D514" s="74" t="s">
        <v>247</v>
      </c>
      <c r="E514" s="74" t="s">
        <v>128</v>
      </c>
      <c r="F514" s="74">
        <v>78640</v>
      </c>
      <c r="G514" s="78"/>
      <c r="H514" s="63">
        <v>29.961897199999999</v>
      </c>
      <c r="I514" s="64">
        <v>-97.773775000000001</v>
      </c>
      <c r="J514" s="65" t="s">
        <v>57</v>
      </c>
      <c r="K514" s="66" t="s">
        <v>51</v>
      </c>
      <c r="L514" s="62" t="s">
        <v>58</v>
      </c>
      <c r="M514" s="69"/>
      <c r="N514" s="65" t="s">
        <v>50</v>
      </c>
      <c r="O514" s="66" t="s">
        <v>58</v>
      </c>
      <c r="P514" s="69"/>
      <c r="Q514" s="55" t="str">
        <f t="shared" si="7"/>
        <v>Non-Lead</v>
      </c>
      <c r="R514" s="70" t="s">
        <v>51</v>
      </c>
      <c r="S514" s="70" t="s">
        <v>51</v>
      </c>
      <c r="T514" s="70"/>
      <c r="U514" s="71" t="s">
        <v>53</v>
      </c>
      <c r="V514" s="71" t="s">
        <v>51</v>
      </c>
      <c r="W514" s="71" t="s">
        <v>51</v>
      </c>
      <c r="X514" s="71" t="s">
        <v>51</v>
      </c>
      <c r="Y514" s="72" t="str">
        <f>IF((OR((AND('[1]PWS Information'!$E$10="CWS",U514="Single Family Residence",Q514="Lead")),
(AND('[1]PWS Information'!$E$10="CWS",U514="Multiple Family Residence",'[1]PWS Information'!$E$11="Yes",Q514="Lead")),
(AND('[1]PWS Information'!$E$10="NTNC",Q514="Lead")))),"Tier 1",
IF((OR((AND('[1]PWS Information'!$E$10="CWS",U514="Multiple Family Residence",'[1]PWS Information'!$E$11="No",Q514="Lead")),
(AND('[1]PWS Information'!$E$10="CWS",U514="Other",Q514="Lead")),
(AND('[1]PWS Information'!$E$10="CWS",U514="Building",Q514="Lead")))),"Tier 2",
IF((OR((AND('[1]PWS Information'!$E$10="CWS",U514="Single Family Residence",Q514="Galvanized Requiring Replacement")),
(AND('[1]PWS Information'!$E$10="CWS",U514="Single Family Residence",Q514="Galvanized Requiring Replacement",R514="Yes")),
(AND('[1]PWS Information'!$E$10="NTNC",Q514="Galvanized Requiring Replacement")),
(AND('[1]PWS Information'!$E$10="NTNC",U514="Single Family Residence",R514="Yes")))),"Tier 3",
IF((OR((AND('[1]PWS Information'!$E$10="CWS",U514="Single Family Residence",S514="Yes",Q514="Non-Lead", J514="Non-Lead - Copper",L514="Before 1989")),
(AND('[1]PWS Information'!$E$10="CWS",U514="Single Family Residence",S514="Yes",Q514="Non-Lead", N514="Non-Lead - Copper",O514="Before 1989")))),"Tier 4",
IF((OR((AND('[1]PWS Information'!$E$10="NTNC",Q514="Non-Lead")),
(AND('[1]PWS Information'!$E$10="CWS",Q514="Non-Lead",S514="")),
(AND('[1]PWS Information'!$E$10="CWS",Q514="Non-Lead",S514="No")),
(AND('[1]PWS Information'!$E$10="CWS",Q514="Non-Lead",S514="Don't Know")),
(AND('[1]PWS Information'!$E$10="CWS",Q514="Non-Lead", J514="Non-Lead - Copper", S514="Yes", L514="Between 1989 and 2014")),
(AND('[1]PWS Information'!$E$10="CWS",Q514="Non-Lead", J514="Non-Lead - Copper", S514="Yes", L514="After 2014")),
(AND('[1]PWS Information'!$E$10="CWS",Q514="Non-Lead", J514="Non-Lead - Copper", S514="Yes", L514="Unknown")),
(AND('[1]PWS Information'!$E$10="CWS",Q514="Non-Lead", N514="Non-Lead - Copper", S514="Yes", O514="Between 1989 and 2014")),
(AND('[1]PWS Information'!$E$10="CWS",Q514="Non-Lead", N514="Non-Lead - Copper", S514="Yes", O514="After 2014")),
(AND('[1]PWS Information'!$E$10="CWS",Q514="Non-Lead", N514="Non-Lead - Copper", S514="Yes", O514="Unknown")),
(AND('[1]PWS Information'!$E$10="CWS",Q514="Unknown")),
(AND('[1]PWS Information'!$E$10="NTNC",Q514="Unknown")))),"Tier 5",
"")))))</f>
        <v>Tier 5</v>
      </c>
      <c r="Z514" s="71"/>
      <c r="AA514" s="71"/>
    </row>
    <row r="515" spans="1:27" ht="57.6" x14ac:dyDescent="0.3">
      <c r="A515" s="1"/>
      <c r="B515" s="70">
        <v>12658246</v>
      </c>
      <c r="C515" s="73">
        <v>121</v>
      </c>
      <c r="D515" s="74" t="s">
        <v>247</v>
      </c>
      <c r="E515" s="74" t="s">
        <v>128</v>
      </c>
      <c r="F515" s="74">
        <v>78640</v>
      </c>
      <c r="G515" s="78"/>
      <c r="H515" s="63">
        <v>29.9626056</v>
      </c>
      <c r="I515" s="64">
        <v>-97.773616666666598</v>
      </c>
      <c r="J515" s="65" t="s">
        <v>57</v>
      </c>
      <c r="K515" s="66" t="s">
        <v>51</v>
      </c>
      <c r="L515" s="62" t="s">
        <v>58</v>
      </c>
      <c r="M515" s="69"/>
      <c r="N515" s="65" t="s">
        <v>50</v>
      </c>
      <c r="O515" s="66" t="s">
        <v>58</v>
      </c>
      <c r="P515" s="69"/>
      <c r="Q515" s="55" t="str">
        <f t="shared" si="7"/>
        <v>Non-Lead</v>
      </c>
      <c r="R515" s="70" t="s">
        <v>51</v>
      </c>
      <c r="S515" s="70" t="s">
        <v>51</v>
      </c>
      <c r="T515" s="70"/>
      <c r="U515" s="71" t="s">
        <v>53</v>
      </c>
      <c r="V515" s="71" t="s">
        <v>51</v>
      </c>
      <c r="W515" s="71" t="s">
        <v>51</v>
      </c>
      <c r="X515" s="71" t="s">
        <v>51</v>
      </c>
      <c r="Y515" s="72" t="str">
        <f>IF((OR((AND('[1]PWS Information'!$E$10="CWS",U515="Single Family Residence",Q515="Lead")),
(AND('[1]PWS Information'!$E$10="CWS",U515="Multiple Family Residence",'[1]PWS Information'!$E$11="Yes",Q515="Lead")),
(AND('[1]PWS Information'!$E$10="NTNC",Q515="Lead")))),"Tier 1",
IF((OR((AND('[1]PWS Information'!$E$10="CWS",U515="Multiple Family Residence",'[1]PWS Information'!$E$11="No",Q515="Lead")),
(AND('[1]PWS Information'!$E$10="CWS",U515="Other",Q515="Lead")),
(AND('[1]PWS Information'!$E$10="CWS",U515="Building",Q515="Lead")))),"Tier 2",
IF((OR((AND('[1]PWS Information'!$E$10="CWS",U515="Single Family Residence",Q515="Galvanized Requiring Replacement")),
(AND('[1]PWS Information'!$E$10="CWS",U515="Single Family Residence",Q515="Galvanized Requiring Replacement",R515="Yes")),
(AND('[1]PWS Information'!$E$10="NTNC",Q515="Galvanized Requiring Replacement")),
(AND('[1]PWS Information'!$E$10="NTNC",U515="Single Family Residence",R515="Yes")))),"Tier 3",
IF((OR((AND('[1]PWS Information'!$E$10="CWS",U515="Single Family Residence",S515="Yes",Q515="Non-Lead", J515="Non-Lead - Copper",L515="Before 1989")),
(AND('[1]PWS Information'!$E$10="CWS",U515="Single Family Residence",S515="Yes",Q515="Non-Lead", N515="Non-Lead - Copper",O515="Before 1989")))),"Tier 4",
IF((OR((AND('[1]PWS Information'!$E$10="NTNC",Q515="Non-Lead")),
(AND('[1]PWS Information'!$E$10="CWS",Q515="Non-Lead",S515="")),
(AND('[1]PWS Information'!$E$10="CWS",Q515="Non-Lead",S515="No")),
(AND('[1]PWS Information'!$E$10="CWS",Q515="Non-Lead",S515="Don't Know")),
(AND('[1]PWS Information'!$E$10="CWS",Q515="Non-Lead", J515="Non-Lead - Copper", S515="Yes", L515="Between 1989 and 2014")),
(AND('[1]PWS Information'!$E$10="CWS",Q515="Non-Lead", J515="Non-Lead - Copper", S515="Yes", L515="After 2014")),
(AND('[1]PWS Information'!$E$10="CWS",Q515="Non-Lead", J515="Non-Lead - Copper", S515="Yes", L515="Unknown")),
(AND('[1]PWS Information'!$E$10="CWS",Q515="Non-Lead", N515="Non-Lead - Copper", S515="Yes", O515="Between 1989 and 2014")),
(AND('[1]PWS Information'!$E$10="CWS",Q515="Non-Lead", N515="Non-Lead - Copper", S515="Yes", O515="After 2014")),
(AND('[1]PWS Information'!$E$10="CWS",Q515="Non-Lead", N515="Non-Lead - Copper", S515="Yes", O515="Unknown")),
(AND('[1]PWS Information'!$E$10="CWS",Q515="Unknown")),
(AND('[1]PWS Information'!$E$10="NTNC",Q515="Unknown")))),"Tier 5",
"")))))</f>
        <v>Tier 5</v>
      </c>
      <c r="Z515" s="71"/>
      <c r="AA515" s="71"/>
    </row>
    <row r="516" spans="1:27" ht="57.6" x14ac:dyDescent="0.3">
      <c r="A516" s="1"/>
      <c r="B516" s="70">
        <v>12237120</v>
      </c>
      <c r="C516" s="73">
        <v>122</v>
      </c>
      <c r="D516" s="74" t="s">
        <v>247</v>
      </c>
      <c r="E516" s="74" t="s">
        <v>128</v>
      </c>
      <c r="F516" s="74">
        <v>78640</v>
      </c>
      <c r="G516" s="78"/>
      <c r="H516" s="63">
        <v>29.961994399999998</v>
      </c>
      <c r="I516" s="64">
        <v>-97.774069444444393</v>
      </c>
      <c r="J516" s="65" t="s">
        <v>57</v>
      </c>
      <c r="K516" s="66" t="s">
        <v>51</v>
      </c>
      <c r="L516" s="62" t="s">
        <v>58</v>
      </c>
      <c r="M516" s="69"/>
      <c r="N516" s="65" t="s">
        <v>50</v>
      </c>
      <c r="O516" s="66" t="s">
        <v>58</v>
      </c>
      <c r="P516" s="69"/>
      <c r="Q516" s="55" t="str">
        <f t="shared" si="7"/>
        <v>Non-Lead</v>
      </c>
      <c r="R516" s="70" t="s">
        <v>51</v>
      </c>
      <c r="S516" s="70" t="s">
        <v>51</v>
      </c>
      <c r="T516" s="70"/>
      <c r="U516" s="71" t="s">
        <v>53</v>
      </c>
      <c r="V516" s="71" t="s">
        <v>51</v>
      </c>
      <c r="W516" s="71" t="s">
        <v>51</v>
      </c>
      <c r="X516" s="71" t="s">
        <v>51</v>
      </c>
      <c r="Y516" s="72" t="str">
        <f>IF((OR((AND('[1]PWS Information'!$E$10="CWS",U516="Single Family Residence",Q516="Lead")),
(AND('[1]PWS Information'!$E$10="CWS",U516="Multiple Family Residence",'[1]PWS Information'!$E$11="Yes",Q516="Lead")),
(AND('[1]PWS Information'!$E$10="NTNC",Q516="Lead")))),"Tier 1",
IF((OR((AND('[1]PWS Information'!$E$10="CWS",U516="Multiple Family Residence",'[1]PWS Information'!$E$11="No",Q516="Lead")),
(AND('[1]PWS Information'!$E$10="CWS",U516="Other",Q516="Lead")),
(AND('[1]PWS Information'!$E$10="CWS",U516="Building",Q516="Lead")))),"Tier 2",
IF((OR((AND('[1]PWS Information'!$E$10="CWS",U516="Single Family Residence",Q516="Galvanized Requiring Replacement")),
(AND('[1]PWS Information'!$E$10="CWS",U516="Single Family Residence",Q516="Galvanized Requiring Replacement",R516="Yes")),
(AND('[1]PWS Information'!$E$10="NTNC",Q516="Galvanized Requiring Replacement")),
(AND('[1]PWS Information'!$E$10="NTNC",U516="Single Family Residence",R516="Yes")))),"Tier 3",
IF((OR((AND('[1]PWS Information'!$E$10="CWS",U516="Single Family Residence",S516="Yes",Q516="Non-Lead", J516="Non-Lead - Copper",L516="Before 1989")),
(AND('[1]PWS Information'!$E$10="CWS",U516="Single Family Residence",S516="Yes",Q516="Non-Lead", N516="Non-Lead - Copper",O516="Before 1989")))),"Tier 4",
IF((OR((AND('[1]PWS Information'!$E$10="NTNC",Q516="Non-Lead")),
(AND('[1]PWS Information'!$E$10="CWS",Q516="Non-Lead",S516="")),
(AND('[1]PWS Information'!$E$10="CWS",Q516="Non-Lead",S516="No")),
(AND('[1]PWS Information'!$E$10="CWS",Q516="Non-Lead",S516="Don't Know")),
(AND('[1]PWS Information'!$E$10="CWS",Q516="Non-Lead", J516="Non-Lead - Copper", S516="Yes", L516="Between 1989 and 2014")),
(AND('[1]PWS Information'!$E$10="CWS",Q516="Non-Lead", J516="Non-Lead - Copper", S516="Yes", L516="After 2014")),
(AND('[1]PWS Information'!$E$10="CWS",Q516="Non-Lead", J516="Non-Lead - Copper", S516="Yes", L516="Unknown")),
(AND('[1]PWS Information'!$E$10="CWS",Q516="Non-Lead", N516="Non-Lead - Copper", S516="Yes", O516="Between 1989 and 2014")),
(AND('[1]PWS Information'!$E$10="CWS",Q516="Non-Lead", N516="Non-Lead - Copper", S516="Yes", O516="After 2014")),
(AND('[1]PWS Information'!$E$10="CWS",Q516="Non-Lead", N516="Non-Lead - Copper", S516="Yes", O516="Unknown")),
(AND('[1]PWS Information'!$E$10="CWS",Q516="Unknown")),
(AND('[1]PWS Information'!$E$10="NTNC",Q516="Unknown")))),"Tier 5",
"")))))</f>
        <v>Tier 5</v>
      </c>
      <c r="Z516" s="71"/>
      <c r="AA516" s="71"/>
    </row>
    <row r="517" spans="1:27" ht="57.6" x14ac:dyDescent="0.3">
      <c r="A517" s="1"/>
      <c r="B517" s="70">
        <v>12644272</v>
      </c>
      <c r="C517" s="73">
        <v>123</v>
      </c>
      <c r="D517" s="74" t="s">
        <v>247</v>
      </c>
      <c r="E517" s="74" t="s">
        <v>128</v>
      </c>
      <c r="F517" s="74">
        <v>78640</v>
      </c>
      <c r="G517" s="78"/>
      <c r="H517" s="63">
        <v>29.962613900000001</v>
      </c>
      <c r="I517" s="64">
        <v>-97.773958333333297</v>
      </c>
      <c r="J517" s="65" t="s">
        <v>57</v>
      </c>
      <c r="K517" s="66" t="s">
        <v>51</v>
      </c>
      <c r="L517" s="62" t="s">
        <v>58</v>
      </c>
      <c r="M517" s="69"/>
      <c r="N517" s="65" t="s">
        <v>50</v>
      </c>
      <c r="O517" s="66" t="s">
        <v>58</v>
      </c>
      <c r="P517" s="69"/>
      <c r="Q517" s="55" t="str">
        <f t="shared" si="7"/>
        <v>Non-Lead</v>
      </c>
      <c r="R517" s="70" t="s">
        <v>51</v>
      </c>
      <c r="S517" s="70" t="s">
        <v>51</v>
      </c>
      <c r="T517" s="70"/>
      <c r="U517" s="71" t="s">
        <v>53</v>
      </c>
      <c r="V517" s="71" t="s">
        <v>51</v>
      </c>
      <c r="W517" s="71" t="s">
        <v>51</v>
      </c>
      <c r="X517" s="71" t="s">
        <v>51</v>
      </c>
      <c r="Y517" s="72" t="str">
        <f>IF((OR((AND('[1]PWS Information'!$E$10="CWS",U517="Single Family Residence",Q517="Lead")),
(AND('[1]PWS Information'!$E$10="CWS",U517="Multiple Family Residence",'[1]PWS Information'!$E$11="Yes",Q517="Lead")),
(AND('[1]PWS Information'!$E$10="NTNC",Q517="Lead")))),"Tier 1",
IF((OR((AND('[1]PWS Information'!$E$10="CWS",U517="Multiple Family Residence",'[1]PWS Information'!$E$11="No",Q517="Lead")),
(AND('[1]PWS Information'!$E$10="CWS",U517="Other",Q517="Lead")),
(AND('[1]PWS Information'!$E$10="CWS",U517="Building",Q517="Lead")))),"Tier 2",
IF((OR((AND('[1]PWS Information'!$E$10="CWS",U517="Single Family Residence",Q517="Galvanized Requiring Replacement")),
(AND('[1]PWS Information'!$E$10="CWS",U517="Single Family Residence",Q517="Galvanized Requiring Replacement",R517="Yes")),
(AND('[1]PWS Information'!$E$10="NTNC",Q517="Galvanized Requiring Replacement")),
(AND('[1]PWS Information'!$E$10="NTNC",U517="Single Family Residence",R517="Yes")))),"Tier 3",
IF((OR((AND('[1]PWS Information'!$E$10="CWS",U517="Single Family Residence",S517="Yes",Q517="Non-Lead", J517="Non-Lead - Copper",L517="Before 1989")),
(AND('[1]PWS Information'!$E$10="CWS",U517="Single Family Residence",S517="Yes",Q517="Non-Lead", N517="Non-Lead - Copper",O517="Before 1989")))),"Tier 4",
IF((OR((AND('[1]PWS Information'!$E$10="NTNC",Q517="Non-Lead")),
(AND('[1]PWS Information'!$E$10="CWS",Q517="Non-Lead",S517="")),
(AND('[1]PWS Information'!$E$10="CWS",Q517="Non-Lead",S517="No")),
(AND('[1]PWS Information'!$E$10="CWS",Q517="Non-Lead",S517="Don't Know")),
(AND('[1]PWS Information'!$E$10="CWS",Q517="Non-Lead", J517="Non-Lead - Copper", S517="Yes", L517="Between 1989 and 2014")),
(AND('[1]PWS Information'!$E$10="CWS",Q517="Non-Lead", J517="Non-Lead - Copper", S517="Yes", L517="After 2014")),
(AND('[1]PWS Information'!$E$10="CWS",Q517="Non-Lead", J517="Non-Lead - Copper", S517="Yes", L517="Unknown")),
(AND('[1]PWS Information'!$E$10="CWS",Q517="Non-Lead", N517="Non-Lead - Copper", S517="Yes", O517="Between 1989 and 2014")),
(AND('[1]PWS Information'!$E$10="CWS",Q517="Non-Lead", N517="Non-Lead - Copper", S517="Yes", O517="After 2014")),
(AND('[1]PWS Information'!$E$10="CWS",Q517="Non-Lead", N517="Non-Lead - Copper", S517="Yes", O517="Unknown")),
(AND('[1]PWS Information'!$E$10="CWS",Q517="Unknown")),
(AND('[1]PWS Information'!$E$10="NTNC",Q517="Unknown")))),"Tier 5",
"")))))</f>
        <v>Tier 5</v>
      </c>
      <c r="Z517" s="71"/>
      <c r="AA517" s="71"/>
    </row>
    <row r="518" spans="1:27" ht="57.6" x14ac:dyDescent="0.3">
      <c r="A518" s="17"/>
      <c r="B518" s="70">
        <v>12254734</v>
      </c>
      <c r="C518" s="73">
        <v>124</v>
      </c>
      <c r="D518" s="74" t="s">
        <v>247</v>
      </c>
      <c r="E518" s="74" t="s">
        <v>128</v>
      </c>
      <c r="F518" s="74">
        <v>78640</v>
      </c>
      <c r="G518" s="78"/>
      <c r="H518" s="63">
        <v>29.962158299999999</v>
      </c>
      <c r="I518" s="64">
        <v>-97.774333333333303</v>
      </c>
      <c r="J518" s="65" t="s">
        <v>57</v>
      </c>
      <c r="K518" s="66" t="s">
        <v>51</v>
      </c>
      <c r="L518" s="62" t="s">
        <v>58</v>
      </c>
      <c r="M518" s="69"/>
      <c r="N518" s="65" t="s">
        <v>50</v>
      </c>
      <c r="O518" s="66" t="s">
        <v>58</v>
      </c>
      <c r="P518" s="69"/>
      <c r="Q518" s="55" t="str">
        <f t="shared" si="7"/>
        <v>Non-Lead</v>
      </c>
      <c r="R518" s="70" t="s">
        <v>51</v>
      </c>
      <c r="S518" s="70" t="s">
        <v>51</v>
      </c>
      <c r="T518" s="70"/>
      <c r="U518" s="71" t="s">
        <v>53</v>
      </c>
      <c r="V518" s="71" t="s">
        <v>51</v>
      </c>
      <c r="W518" s="71" t="s">
        <v>51</v>
      </c>
      <c r="X518" s="71" t="s">
        <v>51</v>
      </c>
      <c r="Y518" s="72" t="str">
        <f>IF((OR((AND('[1]PWS Information'!$E$10="CWS",U518="Single Family Residence",Q518="Lead")),
(AND('[1]PWS Information'!$E$10="CWS",U518="Multiple Family Residence",'[1]PWS Information'!$E$11="Yes",Q518="Lead")),
(AND('[1]PWS Information'!$E$10="NTNC",Q518="Lead")))),"Tier 1",
IF((OR((AND('[1]PWS Information'!$E$10="CWS",U518="Multiple Family Residence",'[1]PWS Information'!$E$11="No",Q518="Lead")),
(AND('[1]PWS Information'!$E$10="CWS",U518="Other",Q518="Lead")),
(AND('[1]PWS Information'!$E$10="CWS",U518="Building",Q518="Lead")))),"Tier 2",
IF((OR((AND('[1]PWS Information'!$E$10="CWS",U518="Single Family Residence",Q518="Galvanized Requiring Replacement")),
(AND('[1]PWS Information'!$E$10="CWS",U518="Single Family Residence",Q518="Galvanized Requiring Replacement",R518="Yes")),
(AND('[1]PWS Information'!$E$10="NTNC",Q518="Galvanized Requiring Replacement")),
(AND('[1]PWS Information'!$E$10="NTNC",U518="Single Family Residence",R518="Yes")))),"Tier 3",
IF((OR((AND('[1]PWS Information'!$E$10="CWS",U518="Single Family Residence",S518="Yes",Q518="Non-Lead", J518="Non-Lead - Copper",L518="Before 1989")),
(AND('[1]PWS Information'!$E$10="CWS",U518="Single Family Residence",S518="Yes",Q518="Non-Lead", N518="Non-Lead - Copper",O518="Before 1989")))),"Tier 4",
IF((OR((AND('[1]PWS Information'!$E$10="NTNC",Q518="Non-Lead")),
(AND('[1]PWS Information'!$E$10="CWS",Q518="Non-Lead",S518="")),
(AND('[1]PWS Information'!$E$10="CWS",Q518="Non-Lead",S518="No")),
(AND('[1]PWS Information'!$E$10="CWS",Q518="Non-Lead",S518="Don't Know")),
(AND('[1]PWS Information'!$E$10="CWS",Q518="Non-Lead", J518="Non-Lead - Copper", S518="Yes", L518="Between 1989 and 2014")),
(AND('[1]PWS Information'!$E$10="CWS",Q518="Non-Lead", J518="Non-Lead - Copper", S518="Yes", L518="After 2014")),
(AND('[1]PWS Information'!$E$10="CWS",Q518="Non-Lead", J518="Non-Lead - Copper", S518="Yes", L518="Unknown")),
(AND('[1]PWS Information'!$E$10="CWS",Q518="Non-Lead", N518="Non-Lead - Copper", S518="Yes", O518="Between 1989 and 2014")),
(AND('[1]PWS Information'!$E$10="CWS",Q518="Non-Lead", N518="Non-Lead - Copper", S518="Yes", O518="After 2014")),
(AND('[1]PWS Information'!$E$10="CWS",Q518="Non-Lead", N518="Non-Lead - Copper", S518="Yes", O518="Unknown")),
(AND('[1]PWS Information'!$E$10="CWS",Q518="Unknown")),
(AND('[1]PWS Information'!$E$10="NTNC",Q518="Unknown")))),"Tier 5",
"")))))</f>
        <v>Tier 5</v>
      </c>
      <c r="Z518" s="71"/>
      <c r="AA518" s="71"/>
    </row>
    <row r="519" spans="1:27" ht="57.6" x14ac:dyDescent="0.3">
      <c r="A519" s="1"/>
      <c r="B519" s="70">
        <v>10071725</v>
      </c>
      <c r="C519" s="73">
        <v>126</v>
      </c>
      <c r="D519" s="74" t="s">
        <v>247</v>
      </c>
      <c r="E519" s="74" t="s">
        <v>128</v>
      </c>
      <c r="F519" s="74">
        <v>78640</v>
      </c>
      <c r="G519" s="78"/>
      <c r="H519" s="63">
        <v>29.962316699999999</v>
      </c>
      <c r="I519" s="64">
        <v>-97.774641666666597</v>
      </c>
      <c r="J519" s="65" t="s">
        <v>57</v>
      </c>
      <c r="K519" s="66" t="s">
        <v>51</v>
      </c>
      <c r="L519" s="62" t="s">
        <v>58</v>
      </c>
      <c r="M519" s="69"/>
      <c r="N519" s="65" t="s">
        <v>50</v>
      </c>
      <c r="O519" s="66" t="s">
        <v>58</v>
      </c>
      <c r="P519" s="69"/>
      <c r="Q519" s="55" t="str">
        <f t="shared" si="7"/>
        <v>Non-Lead</v>
      </c>
      <c r="R519" s="70" t="s">
        <v>51</v>
      </c>
      <c r="S519" s="70" t="s">
        <v>51</v>
      </c>
      <c r="T519" s="70"/>
      <c r="U519" s="71" t="s">
        <v>53</v>
      </c>
      <c r="V519" s="71" t="s">
        <v>51</v>
      </c>
      <c r="W519" s="71" t="s">
        <v>51</v>
      </c>
      <c r="X519" s="71" t="s">
        <v>51</v>
      </c>
      <c r="Y519" s="72" t="str">
        <f>IF((OR((AND('[1]PWS Information'!$E$10="CWS",U519="Single Family Residence",Q519="Lead")),
(AND('[1]PWS Information'!$E$10="CWS",U519="Multiple Family Residence",'[1]PWS Information'!$E$11="Yes",Q519="Lead")),
(AND('[1]PWS Information'!$E$10="NTNC",Q519="Lead")))),"Tier 1",
IF((OR((AND('[1]PWS Information'!$E$10="CWS",U519="Multiple Family Residence",'[1]PWS Information'!$E$11="No",Q519="Lead")),
(AND('[1]PWS Information'!$E$10="CWS",U519="Other",Q519="Lead")),
(AND('[1]PWS Information'!$E$10="CWS",U519="Building",Q519="Lead")))),"Tier 2",
IF((OR((AND('[1]PWS Information'!$E$10="CWS",U519="Single Family Residence",Q519="Galvanized Requiring Replacement")),
(AND('[1]PWS Information'!$E$10="CWS",U519="Single Family Residence",Q519="Galvanized Requiring Replacement",R519="Yes")),
(AND('[1]PWS Information'!$E$10="NTNC",Q519="Galvanized Requiring Replacement")),
(AND('[1]PWS Information'!$E$10="NTNC",U519="Single Family Residence",R519="Yes")))),"Tier 3",
IF((OR((AND('[1]PWS Information'!$E$10="CWS",U519="Single Family Residence",S519="Yes",Q519="Non-Lead", J519="Non-Lead - Copper",L519="Before 1989")),
(AND('[1]PWS Information'!$E$10="CWS",U519="Single Family Residence",S519="Yes",Q519="Non-Lead", N519="Non-Lead - Copper",O519="Before 1989")))),"Tier 4",
IF((OR((AND('[1]PWS Information'!$E$10="NTNC",Q519="Non-Lead")),
(AND('[1]PWS Information'!$E$10="CWS",Q519="Non-Lead",S519="")),
(AND('[1]PWS Information'!$E$10="CWS",Q519="Non-Lead",S519="No")),
(AND('[1]PWS Information'!$E$10="CWS",Q519="Non-Lead",S519="Don't Know")),
(AND('[1]PWS Information'!$E$10="CWS",Q519="Non-Lead", J519="Non-Lead - Copper", S519="Yes", L519="Between 1989 and 2014")),
(AND('[1]PWS Information'!$E$10="CWS",Q519="Non-Lead", J519="Non-Lead - Copper", S519="Yes", L519="After 2014")),
(AND('[1]PWS Information'!$E$10="CWS",Q519="Non-Lead", J519="Non-Lead - Copper", S519="Yes", L519="Unknown")),
(AND('[1]PWS Information'!$E$10="CWS",Q519="Non-Lead", N519="Non-Lead - Copper", S519="Yes", O519="Between 1989 and 2014")),
(AND('[1]PWS Information'!$E$10="CWS",Q519="Non-Lead", N519="Non-Lead - Copper", S519="Yes", O519="After 2014")),
(AND('[1]PWS Information'!$E$10="CWS",Q519="Non-Lead", N519="Non-Lead - Copper", S519="Yes", O519="Unknown")),
(AND('[1]PWS Information'!$E$10="CWS",Q519="Unknown")),
(AND('[1]PWS Information'!$E$10="NTNC",Q519="Unknown")))),"Tier 5",
"")))))</f>
        <v>Tier 5</v>
      </c>
      <c r="Z519" s="71"/>
      <c r="AA519" s="71"/>
    </row>
    <row r="520" spans="1:27" ht="57.6" x14ac:dyDescent="0.3">
      <c r="A520" s="1"/>
      <c r="B520" s="70">
        <v>12532056</v>
      </c>
      <c r="C520" s="73">
        <v>128</v>
      </c>
      <c r="D520" s="74" t="s">
        <v>247</v>
      </c>
      <c r="E520" s="74" t="s">
        <v>128</v>
      </c>
      <c r="F520" s="74">
        <v>78640</v>
      </c>
      <c r="G520" s="78"/>
      <c r="H520" s="63">
        <v>29.962358299999998</v>
      </c>
      <c r="I520" s="64">
        <v>-97.775041666666596</v>
      </c>
      <c r="J520" s="65" t="s">
        <v>57</v>
      </c>
      <c r="K520" s="66" t="s">
        <v>51</v>
      </c>
      <c r="L520" s="62" t="s">
        <v>58</v>
      </c>
      <c r="M520" s="69"/>
      <c r="N520" s="65" t="s">
        <v>50</v>
      </c>
      <c r="O520" s="66" t="s">
        <v>58</v>
      </c>
      <c r="P520" s="69"/>
      <c r="Q520" s="55" t="str">
        <f t="shared" si="7"/>
        <v>Non-Lead</v>
      </c>
      <c r="R520" s="70" t="s">
        <v>51</v>
      </c>
      <c r="S520" s="70" t="s">
        <v>51</v>
      </c>
      <c r="T520" s="70"/>
      <c r="U520" s="71" t="s">
        <v>53</v>
      </c>
      <c r="V520" s="71" t="s">
        <v>51</v>
      </c>
      <c r="W520" s="71" t="s">
        <v>51</v>
      </c>
      <c r="X520" s="71" t="s">
        <v>51</v>
      </c>
      <c r="Y520" s="72" t="str">
        <f>IF((OR((AND('[1]PWS Information'!$E$10="CWS",U520="Single Family Residence",Q520="Lead")),
(AND('[1]PWS Information'!$E$10="CWS",U520="Multiple Family Residence",'[1]PWS Information'!$E$11="Yes",Q520="Lead")),
(AND('[1]PWS Information'!$E$10="NTNC",Q520="Lead")))),"Tier 1",
IF((OR((AND('[1]PWS Information'!$E$10="CWS",U520="Multiple Family Residence",'[1]PWS Information'!$E$11="No",Q520="Lead")),
(AND('[1]PWS Information'!$E$10="CWS",U520="Other",Q520="Lead")),
(AND('[1]PWS Information'!$E$10="CWS",U520="Building",Q520="Lead")))),"Tier 2",
IF((OR((AND('[1]PWS Information'!$E$10="CWS",U520="Single Family Residence",Q520="Galvanized Requiring Replacement")),
(AND('[1]PWS Information'!$E$10="CWS",U520="Single Family Residence",Q520="Galvanized Requiring Replacement",R520="Yes")),
(AND('[1]PWS Information'!$E$10="NTNC",Q520="Galvanized Requiring Replacement")),
(AND('[1]PWS Information'!$E$10="NTNC",U520="Single Family Residence",R520="Yes")))),"Tier 3",
IF((OR((AND('[1]PWS Information'!$E$10="CWS",U520="Single Family Residence",S520="Yes",Q520="Non-Lead", J520="Non-Lead - Copper",L520="Before 1989")),
(AND('[1]PWS Information'!$E$10="CWS",U520="Single Family Residence",S520="Yes",Q520="Non-Lead", N520="Non-Lead - Copper",O520="Before 1989")))),"Tier 4",
IF((OR((AND('[1]PWS Information'!$E$10="NTNC",Q520="Non-Lead")),
(AND('[1]PWS Information'!$E$10="CWS",Q520="Non-Lead",S520="")),
(AND('[1]PWS Information'!$E$10="CWS",Q520="Non-Lead",S520="No")),
(AND('[1]PWS Information'!$E$10="CWS",Q520="Non-Lead",S520="Don't Know")),
(AND('[1]PWS Information'!$E$10="CWS",Q520="Non-Lead", J520="Non-Lead - Copper", S520="Yes", L520="Between 1989 and 2014")),
(AND('[1]PWS Information'!$E$10="CWS",Q520="Non-Lead", J520="Non-Lead - Copper", S520="Yes", L520="After 2014")),
(AND('[1]PWS Information'!$E$10="CWS",Q520="Non-Lead", J520="Non-Lead - Copper", S520="Yes", L520="Unknown")),
(AND('[1]PWS Information'!$E$10="CWS",Q520="Non-Lead", N520="Non-Lead - Copper", S520="Yes", O520="Between 1989 and 2014")),
(AND('[1]PWS Information'!$E$10="CWS",Q520="Non-Lead", N520="Non-Lead - Copper", S520="Yes", O520="After 2014")),
(AND('[1]PWS Information'!$E$10="CWS",Q520="Non-Lead", N520="Non-Lead - Copper", S520="Yes", O520="Unknown")),
(AND('[1]PWS Information'!$E$10="CWS",Q520="Unknown")),
(AND('[1]PWS Information'!$E$10="NTNC",Q520="Unknown")))),"Tier 5",
"")))))</f>
        <v>Tier 5</v>
      </c>
      <c r="Z520" s="71"/>
      <c r="AA520" s="71"/>
    </row>
    <row r="521" spans="1:27" ht="57.6" x14ac:dyDescent="0.3">
      <c r="A521" s="1"/>
      <c r="B521" s="70">
        <v>12662160</v>
      </c>
      <c r="C521" s="73">
        <v>128</v>
      </c>
      <c r="D521" s="74" t="s">
        <v>248</v>
      </c>
      <c r="E521" s="74" t="s">
        <v>128</v>
      </c>
      <c r="F521" s="74">
        <v>78640</v>
      </c>
      <c r="G521" s="78"/>
      <c r="H521" s="63">
        <v>29.967454</v>
      </c>
      <c r="I521" s="64">
        <v>-97.771812999999995</v>
      </c>
      <c r="J521" s="65" t="s">
        <v>57</v>
      </c>
      <c r="K521" s="66" t="s">
        <v>51</v>
      </c>
      <c r="L521" s="62" t="s">
        <v>58</v>
      </c>
      <c r="M521" s="69"/>
      <c r="N521" s="65" t="s">
        <v>50</v>
      </c>
      <c r="O521" s="66" t="s">
        <v>58</v>
      </c>
      <c r="P521" s="69"/>
      <c r="Q521" s="55" t="str">
        <f t="shared" si="7"/>
        <v>Non-Lead</v>
      </c>
      <c r="R521" s="70" t="s">
        <v>51</v>
      </c>
      <c r="S521" s="70" t="s">
        <v>51</v>
      </c>
      <c r="T521" s="70"/>
      <c r="U521" s="71" t="s">
        <v>53</v>
      </c>
      <c r="V521" s="71" t="s">
        <v>51</v>
      </c>
      <c r="W521" s="71" t="s">
        <v>51</v>
      </c>
      <c r="X521" s="71" t="s">
        <v>51</v>
      </c>
      <c r="Y521" s="72" t="str">
        <f>IF((OR((AND('[1]PWS Information'!$E$10="CWS",U521="Single Family Residence",Q521="Lead")),
(AND('[1]PWS Information'!$E$10="CWS",U521="Multiple Family Residence",'[1]PWS Information'!$E$11="Yes",Q521="Lead")),
(AND('[1]PWS Information'!$E$10="NTNC",Q521="Lead")))),"Tier 1",
IF((OR((AND('[1]PWS Information'!$E$10="CWS",U521="Multiple Family Residence",'[1]PWS Information'!$E$11="No",Q521="Lead")),
(AND('[1]PWS Information'!$E$10="CWS",U521="Other",Q521="Lead")),
(AND('[1]PWS Information'!$E$10="CWS",U521="Building",Q521="Lead")))),"Tier 2",
IF((OR((AND('[1]PWS Information'!$E$10="CWS",U521="Single Family Residence",Q521="Galvanized Requiring Replacement")),
(AND('[1]PWS Information'!$E$10="CWS",U521="Single Family Residence",Q521="Galvanized Requiring Replacement",R521="Yes")),
(AND('[1]PWS Information'!$E$10="NTNC",Q521="Galvanized Requiring Replacement")),
(AND('[1]PWS Information'!$E$10="NTNC",U521="Single Family Residence",R521="Yes")))),"Tier 3",
IF((OR((AND('[1]PWS Information'!$E$10="CWS",U521="Single Family Residence",S521="Yes",Q521="Non-Lead", J521="Non-Lead - Copper",L521="Before 1989")),
(AND('[1]PWS Information'!$E$10="CWS",U521="Single Family Residence",S521="Yes",Q521="Non-Lead", N521="Non-Lead - Copper",O521="Before 1989")))),"Tier 4",
IF((OR((AND('[1]PWS Information'!$E$10="NTNC",Q521="Non-Lead")),
(AND('[1]PWS Information'!$E$10="CWS",Q521="Non-Lead",S521="")),
(AND('[1]PWS Information'!$E$10="CWS",Q521="Non-Lead",S521="No")),
(AND('[1]PWS Information'!$E$10="CWS",Q521="Non-Lead",S521="Don't Know")),
(AND('[1]PWS Information'!$E$10="CWS",Q521="Non-Lead", J521="Non-Lead - Copper", S521="Yes", L521="Between 1989 and 2014")),
(AND('[1]PWS Information'!$E$10="CWS",Q521="Non-Lead", J521="Non-Lead - Copper", S521="Yes", L521="After 2014")),
(AND('[1]PWS Information'!$E$10="CWS",Q521="Non-Lead", J521="Non-Lead - Copper", S521="Yes", L521="Unknown")),
(AND('[1]PWS Information'!$E$10="CWS",Q521="Non-Lead", N521="Non-Lead - Copper", S521="Yes", O521="Between 1989 and 2014")),
(AND('[1]PWS Information'!$E$10="CWS",Q521="Non-Lead", N521="Non-Lead - Copper", S521="Yes", O521="After 2014")),
(AND('[1]PWS Information'!$E$10="CWS",Q521="Non-Lead", N521="Non-Lead - Copper", S521="Yes", O521="Unknown")),
(AND('[1]PWS Information'!$E$10="CWS",Q521="Unknown")),
(AND('[1]PWS Information'!$E$10="NTNC",Q521="Unknown")))),"Tier 5",
"")))))</f>
        <v>Tier 5</v>
      </c>
      <c r="Z521" s="71"/>
      <c r="AA521" s="71"/>
    </row>
    <row r="522" spans="1:27" ht="57.6" x14ac:dyDescent="0.3">
      <c r="A522" s="17"/>
      <c r="B522" s="70">
        <v>15505697</v>
      </c>
      <c r="C522" s="73">
        <v>126</v>
      </c>
      <c r="D522" s="74" t="s">
        <v>248</v>
      </c>
      <c r="E522" s="74" t="s">
        <v>128</v>
      </c>
      <c r="F522" s="74">
        <v>78640</v>
      </c>
      <c r="G522" s="78">
        <v>5099872</v>
      </c>
      <c r="H522" s="63">
        <v>29.967116999999998</v>
      </c>
      <c r="I522" s="64">
        <v>-97.771716999999995</v>
      </c>
      <c r="J522" s="65" t="s">
        <v>57</v>
      </c>
      <c r="K522" s="66" t="s">
        <v>51</v>
      </c>
      <c r="L522" s="62" t="s">
        <v>58</v>
      </c>
      <c r="M522" s="69"/>
      <c r="N522" s="65" t="s">
        <v>50</v>
      </c>
      <c r="O522" s="66" t="s">
        <v>58</v>
      </c>
      <c r="P522" s="69"/>
      <c r="Q522" s="55" t="str">
        <f t="shared" si="7"/>
        <v>Non-Lead</v>
      </c>
      <c r="R522" s="70" t="s">
        <v>51</v>
      </c>
      <c r="S522" s="70" t="s">
        <v>51</v>
      </c>
      <c r="T522" s="70"/>
      <c r="U522" s="71" t="s">
        <v>53</v>
      </c>
      <c r="V522" s="71" t="s">
        <v>51</v>
      </c>
      <c r="W522" s="71" t="s">
        <v>51</v>
      </c>
      <c r="X522" s="71" t="s">
        <v>51</v>
      </c>
      <c r="Y522" s="72" t="str">
        <f>IF((OR((AND('[1]PWS Information'!$E$10="CWS",U522="Single Family Residence",Q522="Lead")),
(AND('[1]PWS Information'!$E$10="CWS",U522="Multiple Family Residence",'[1]PWS Information'!$E$11="Yes",Q522="Lead")),
(AND('[1]PWS Information'!$E$10="NTNC",Q522="Lead")))),"Tier 1",
IF((OR((AND('[1]PWS Information'!$E$10="CWS",U522="Multiple Family Residence",'[1]PWS Information'!$E$11="No",Q522="Lead")),
(AND('[1]PWS Information'!$E$10="CWS",U522="Other",Q522="Lead")),
(AND('[1]PWS Information'!$E$10="CWS",U522="Building",Q522="Lead")))),"Tier 2",
IF((OR((AND('[1]PWS Information'!$E$10="CWS",U522="Single Family Residence",Q522="Galvanized Requiring Replacement")),
(AND('[1]PWS Information'!$E$10="CWS",U522="Single Family Residence",Q522="Galvanized Requiring Replacement",R522="Yes")),
(AND('[1]PWS Information'!$E$10="NTNC",Q522="Galvanized Requiring Replacement")),
(AND('[1]PWS Information'!$E$10="NTNC",U522="Single Family Residence",R522="Yes")))),"Tier 3",
IF((OR((AND('[1]PWS Information'!$E$10="CWS",U522="Single Family Residence",S522="Yes",Q522="Non-Lead", J522="Non-Lead - Copper",L522="Before 1989")),
(AND('[1]PWS Information'!$E$10="CWS",U522="Single Family Residence",S522="Yes",Q522="Non-Lead", N522="Non-Lead - Copper",O522="Before 1989")))),"Tier 4",
IF((OR((AND('[1]PWS Information'!$E$10="NTNC",Q522="Non-Lead")),
(AND('[1]PWS Information'!$E$10="CWS",Q522="Non-Lead",S522="")),
(AND('[1]PWS Information'!$E$10="CWS",Q522="Non-Lead",S522="No")),
(AND('[1]PWS Information'!$E$10="CWS",Q522="Non-Lead",S522="Don't Know")),
(AND('[1]PWS Information'!$E$10="CWS",Q522="Non-Lead", J522="Non-Lead - Copper", S522="Yes", L522="Between 1989 and 2014")),
(AND('[1]PWS Information'!$E$10="CWS",Q522="Non-Lead", J522="Non-Lead - Copper", S522="Yes", L522="After 2014")),
(AND('[1]PWS Information'!$E$10="CWS",Q522="Non-Lead", J522="Non-Lead - Copper", S522="Yes", L522="Unknown")),
(AND('[1]PWS Information'!$E$10="CWS",Q522="Non-Lead", N522="Non-Lead - Copper", S522="Yes", O522="Between 1989 and 2014")),
(AND('[1]PWS Information'!$E$10="CWS",Q522="Non-Lead", N522="Non-Lead - Copper", S522="Yes", O522="After 2014")),
(AND('[1]PWS Information'!$E$10="CWS",Q522="Non-Lead", N522="Non-Lead - Copper", S522="Yes", O522="Unknown")),
(AND('[1]PWS Information'!$E$10="CWS",Q522="Unknown")),
(AND('[1]PWS Information'!$E$10="NTNC",Q522="Unknown")))),"Tier 5",
"")))))</f>
        <v>Tier 5</v>
      </c>
      <c r="Z522" s="71"/>
      <c r="AA522" s="71"/>
    </row>
    <row r="523" spans="1:27" ht="57.6" x14ac:dyDescent="0.3">
      <c r="A523" s="1"/>
      <c r="B523" s="70">
        <v>16174567</v>
      </c>
      <c r="C523" s="73">
        <v>115</v>
      </c>
      <c r="D523" s="74" t="s">
        <v>248</v>
      </c>
      <c r="E523" s="74" t="s">
        <v>128</v>
      </c>
      <c r="F523" s="74">
        <v>78640</v>
      </c>
      <c r="G523" s="78"/>
      <c r="H523" s="63">
        <v>29.967421999999999</v>
      </c>
      <c r="I523" s="64">
        <v>-97.771344999999997</v>
      </c>
      <c r="J523" s="65" t="s">
        <v>57</v>
      </c>
      <c r="K523" s="66" t="s">
        <v>51</v>
      </c>
      <c r="L523" s="62" t="s">
        <v>58</v>
      </c>
      <c r="M523" s="69"/>
      <c r="N523" s="65" t="s">
        <v>50</v>
      </c>
      <c r="O523" s="66" t="s">
        <v>58</v>
      </c>
      <c r="P523" s="69"/>
      <c r="Q523" s="55" t="str">
        <f t="shared" si="7"/>
        <v>Non-Lead</v>
      </c>
      <c r="R523" s="70" t="s">
        <v>51</v>
      </c>
      <c r="S523" s="70" t="s">
        <v>51</v>
      </c>
      <c r="T523" s="70"/>
      <c r="U523" s="71" t="s">
        <v>53</v>
      </c>
      <c r="V523" s="71" t="s">
        <v>51</v>
      </c>
      <c r="W523" s="71" t="s">
        <v>51</v>
      </c>
      <c r="X523" s="71" t="s">
        <v>51</v>
      </c>
      <c r="Y523" s="72" t="str">
        <f>IF((OR((AND('[1]PWS Information'!$E$10="CWS",U523="Single Family Residence",Q523="Lead")),
(AND('[1]PWS Information'!$E$10="CWS",U523="Multiple Family Residence",'[1]PWS Information'!$E$11="Yes",Q523="Lead")),
(AND('[1]PWS Information'!$E$10="NTNC",Q523="Lead")))),"Tier 1",
IF((OR((AND('[1]PWS Information'!$E$10="CWS",U523="Multiple Family Residence",'[1]PWS Information'!$E$11="No",Q523="Lead")),
(AND('[1]PWS Information'!$E$10="CWS",U523="Other",Q523="Lead")),
(AND('[1]PWS Information'!$E$10="CWS",U523="Building",Q523="Lead")))),"Tier 2",
IF((OR((AND('[1]PWS Information'!$E$10="CWS",U523="Single Family Residence",Q523="Galvanized Requiring Replacement")),
(AND('[1]PWS Information'!$E$10="CWS",U523="Single Family Residence",Q523="Galvanized Requiring Replacement",R523="Yes")),
(AND('[1]PWS Information'!$E$10="NTNC",Q523="Galvanized Requiring Replacement")),
(AND('[1]PWS Information'!$E$10="NTNC",U523="Single Family Residence",R523="Yes")))),"Tier 3",
IF((OR((AND('[1]PWS Information'!$E$10="CWS",U523="Single Family Residence",S523="Yes",Q523="Non-Lead", J523="Non-Lead - Copper",L523="Before 1989")),
(AND('[1]PWS Information'!$E$10="CWS",U523="Single Family Residence",S523="Yes",Q523="Non-Lead", N523="Non-Lead - Copper",O523="Before 1989")))),"Tier 4",
IF((OR((AND('[1]PWS Information'!$E$10="NTNC",Q523="Non-Lead")),
(AND('[1]PWS Information'!$E$10="CWS",Q523="Non-Lead",S523="")),
(AND('[1]PWS Information'!$E$10="CWS",Q523="Non-Lead",S523="No")),
(AND('[1]PWS Information'!$E$10="CWS",Q523="Non-Lead",S523="Don't Know")),
(AND('[1]PWS Information'!$E$10="CWS",Q523="Non-Lead", J523="Non-Lead - Copper", S523="Yes", L523="Between 1989 and 2014")),
(AND('[1]PWS Information'!$E$10="CWS",Q523="Non-Lead", J523="Non-Lead - Copper", S523="Yes", L523="After 2014")),
(AND('[1]PWS Information'!$E$10="CWS",Q523="Non-Lead", J523="Non-Lead - Copper", S523="Yes", L523="Unknown")),
(AND('[1]PWS Information'!$E$10="CWS",Q523="Non-Lead", N523="Non-Lead - Copper", S523="Yes", O523="Between 1989 and 2014")),
(AND('[1]PWS Information'!$E$10="CWS",Q523="Non-Lead", N523="Non-Lead - Copper", S523="Yes", O523="After 2014")),
(AND('[1]PWS Information'!$E$10="CWS",Q523="Non-Lead", N523="Non-Lead - Copper", S523="Yes", O523="Unknown")),
(AND('[1]PWS Information'!$E$10="CWS",Q523="Unknown")),
(AND('[1]PWS Information'!$E$10="NTNC",Q523="Unknown")))),"Tier 5",
"")))))</f>
        <v>Tier 5</v>
      </c>
      <c r="Z523" s="71"/>
      <c r="AA523" s="71"/>
    </row>
    <row r="524" spans="1:27" ht="57.6" x14ac:dyDescent="0.3">
      <c r="A524" s="1"/>
      <c r="B524" s="70">
        <v>9614119</v>
      </c>
      <c r="C524" s="73">
        <v>113</v>
      </c>
      <c r="D524" s="74" t="s">
        <v>248</v>
      </c>
      <c r="E524" s="74" t="s">
        <v>128</v>
      </c>
      <c r="F524" s="74">
        <v>78640</v>
      </c>
      <c r="G524" s="78"/>
      <c r="H524" s="63">
        <v>29.966923000000001</v>
      </c>
      <c r="I524" s="64">
        <v>-97.771162000000004</v>
      </c>
      <c r="J524" s="65" t="s">
        <v>57</v>
      </c>
      <c r="K524" s="66" t="s">
        <v>51</v>
      </c>
      <c r="L524" s="62" t="s">
        <v>58</v>
      </c>
      <c r="M524" s="69"/>
      <c r="N524" s="65" t="s">
        <v>50</v>
      </c>
      <c r="O524" s="66" t="s">
        <v>58</v>
      </c>
      <c r="P524" s="69"/>
      <c r="Q524" s="55" t="str">
        <f t="shared" si="7"/>
        <v>Non-Lead</v>
      </c>
      <c r="R524" s="70" t="s">
        <v>51</v>
      </c>
      <c r="S524" s="70" t="s">
        <v>51</v>
      </c>
      <c r="T524" s="70"/>
      <c r="U524" s="71" t="s">
        <v>53</v>
      </c>
      <c r="V524" s="71" t="s">
        <v>51</v>
      </c>
      <c r="W524" s="71" t="s">
        <v>51</v>
      </c>
      <c r="X524" s="71" t="s">
        <v>51</v>
      </c>
      <c r="Y524" s="72" t="str">
        <f>IF((OR((AND('[1]PWS Information'!$E$10="CWS",U524="Single Family Residence",Q524="Lead")),
(AND('[1]PWS Information'!$E$10="CWS",U524="Multiple Family Residence",'[1]PWS Information'!$E$11="Yes",Q524="Lead")),
(AND('[1]PWS Information'!$E$10="NTNC",Q524="Lead")))),"Tier 1",
IF((OR((AND('[1]PWS Information'!$E$10="CWS",U524="Multiple Family Residence",'[1]PWS Information'!$E$11="No",Q524="Lead")),
(AND('[1]PWS Information'!$E$10="CWS",U524="Other",Q524="Lead")),
(AND('[1]PWS Information'!$E$10="CWS",U524="Building",Q524="Lead")))),"Tier 2",
IF((OR((AND('[1]PWS Information'!$E$10="CWS",U524="Single Family Residence",Q524="Galvanized Requiring Replacement")),
(AND('[1]PWS Information'!$E$10="CWS",U524="Single Family Residence",Q524="Galvanized Requiring Replacement",R524="Yes")),
(AND('[1]PWS Information'!$E$10="NTNC",Q524="Galvanized Requiring Replacement")),
(AND('[1]PWS Information'!$E$10="NTNC",U524="Single Family Residence",R524="Yes")))),"Tier 3",
IF((OR((AND('[1]PWS Information'!$E$10="CWS",U524="Single Family Residence",S524="Yes",Q524="Non-Lead", J524="Non-Lead - Copper",L524="Before 1989")),
(AND('[1]PWS Information'!$E$10="CWS",U524="Single Family Residence",S524="Yes",Q524="Non-Lead", N524="Non-Lead - Copper",O524="Before 1989")))),"Tier 4",
IF((OR((AND('[1]PWS Information'!$E$10="NTNC",Q524="Non-Lead")),
(AND('[1]PWS Information'!$E$10="CWS",Q524="Non-Lead",S524="")),
(AND('[1]PWS Information'!$E$10="CWS",Q524="Non-Lead",S524="No")),
(AND('[1]PWS Information'!$E$10="CWS",Q524="Non-Lead",S524="Don't Know")),
(AND('[1]PWS Information'!$E$10="CWS",Q524="Non-Lead", J524="Non-Lead - Copper", S524="Yes", L524="Between 1989 and 2014")),
(AND('[1]PWS Information'!$E$10="CWS",Q524="Non-Lead", J524="Non-Lead - Copper", S524="Yes", L524="After 2014")),
(AND('[1]PWS Information'!$E$10="CWS",Q524="Non-Lead", J524="Non-Lead - Copper", S524="Yes", L524="Unknown")),
(AND('[1]PWS Information'!$E$10="CWS",Q524="Non-Lead", N524="Non-Lead - Copper", S524="Yes", O524="Between 1989 and 2014")),
(AND('[1]PWS Information'!$E$10="CWS",Q524="Non-Lead", N524="Non-Lead - Copper", S524="Yes", O524="After 2014")),
(AND('[1]PWS Information'!$E$10="CWS",Q524="Non-Lead", N524="Non-Lead - Copper", S524="Yes", O524="Unknown")),
(AND('[1]PWS Information'!$E$10="CWS",Q524="Unknown")),
(AND('[1]PWS Information'!$E$10="NTNC",Q524="Unknown")))),"Tier 5",
"")))))</f>
        <v>Tier 5</v>
      </c>
      <c r="Z524" s="71"/>
      <c r="AA524" s="71"/>
    </row>
    <row r="525" spans="1:27" ht="57.6" x14ac:dyDescent="0.3">
      <c r="A525" s="1"/>
      <c r="B525" s="70">
        <v>13414796</v>
      </c>
      <c r="C525" s="73">
        <v>2200</v>
      </c>
      <c r="D525" s="74" t="s">
        <v>249</v>
      </c>
      <c r="E525" s="74" t="s">
        <v>128</v>
      </c>
      <c r="F525" s="74">
        <v>78640</v>
      </c>
      <c r="G525" s="78"/>
      <c r="H525" s="63">
        <v>29.966719000000001</v>
      </c>
      <c r="I525" s="64">
        <v>-97.759089000000003</v>
      </c>
      <c r="J525" s="65" t="s">
        <v>57</v>
      </c>
      <c r="K525" s="66" t="s">
        <v>51</v>
      </c>
      <c r="L525" s="62" t="s">
        <v>58</v>
      </c>
      <c r="M525" s="69"/>
      <c r="N525" s="65" t="s">
        <v>50</v>
      </c>
      <c r="O525" s="66" t="s">
        <v>58</v>
      </c>
      <c r="P525" s="69"/>
      <c r="Q525" s="55" t="str">
        <f t="shared" ref="Q525:Q588" si="8">IF((OR(J525="Lead")),"Lead",
IF((OR(N525="Lead")),"Lead",
IF((OR(J525="Lead-lined galvanized")),"Lead",
IF((OR(N525="Lead-lined galvanized")),"Lead",
IF((OR((AND(J525="Unknown - Likely Lead",N525="Galvanized")),
(AND(J525="Unknown - Unlikely Lead",N525="Galvanized")),
(AND(J525="Unknown - Material Unknown",N525="Galvanized")))),"Galvanized Requiring Replacement",
IF((OR((AND(J525="Non-lead - Copper",K525="Yes",N525="Galvanized")),
(AND(J525="Non-lead - Copper",K525="Don't know",N525="Galvanized")),
(AND(J525="Non-lead - Copper",K525="",N525="Galvanized")),
(AND(J525="Non-lead - Plastic",K525="Yes",N525="Galvanized")),
(AND(J525="Non-lead - Plastic",K525="Don't know",N525="Galvanized")),
(AND(J525="Non-lead - Plastic",K525="",N525="Galvanized")),
(AND(J525="Non-lead",K525="Yes",N525="Galvanized")),
(AND(J525="Non-lead",K525="Don't know",N525="Galvanized")),
(AND(J525="Non-lead",K525="",N525="Galvanized")),
(AND(J525="Non-lead - Other",K525="Yes",N525="Galvanized")),
(AND(J525="Non-Lead - Other",K525="Don't know",N525="Galvanized")),
(AND(J525="Galvanized",K525="Yes",N525="Galvanized")),
(AND(J525="Galvanized",K525="Don't know",N525="Galvanized")),
(AND(J525="Galvanized",K525="",N525="Galvanized")),
(AND(J525="Non-Lead - Other",K525="",N525="Galvanized")))),"Galvanized Requiring Replacement",
IF((OR((AND(J525="Non-lead - Copper",N525="Non-lead - Copper")),
(AND(J525="Non-lead - Copper",N525="Non-lead - Plastic")),
(AND(J525="Non-lead - Copper",N525="Non-lead - Other")),
(AND(J525="Non-lead - Copper",N525="Non-lead")),
(AND(J525="Non-lead - Plastic",N525="Non-lead - Copper")),
(AND(J525="Non-lead - Plastic",N525="Non-lead - Plastic")),
(AND(J525="Non-lead - Plastic",N525="Non-lead - Other")),
(AND(J525="Non-lead - Plastic",N525="Non-lead")),
(AND(J525="Non-lead",N525="Non-lead - Copper")),
(AND(J525="Non-lead",N525="Non-lead - Plastic")),
(AND(J525="Non-lead",N525="Non-lead - Other")),
(AND(J525="Non-lead",N525="Non-lead")),
(AND(J525="Non-lead - Other",N525="Non-lead - Copper")),
(AND(J525="Non-Lead - Other",N525="Non-lead - Plastic")),
(AND(J525="Non-Lead - Other",N525="Non-lead")),
(AND(J525="Non-Lead - Other",N525="Non-lead - Other")))),"Non-Lead",
IF((OR((AND(J525="Galvanized",N525="Non-lead")),
(AND(J525="Galvanized",N525="Non-lead - Copper")),
(AND(J525="Galvanized",N525="Non-lead - Plastic")),
(AND(J525="Galvanized",N525="Non-lead")),
(AND(J525="Galvanized",N525="Non-lead - Other")))),"Non-Lead",
IF((OR((AND(J525="Non-lead - Copper",K525="No",N525="Galvanized")),
(AND(J525="Non-lead - Plastic",K525="No",N525="Galvanized")),
(AND(J525="Non-lead",K525="No",N525="Galvanized")),
(AND(J525="Galvanized",K525="No",N525="Galvanized")),
(AND(J525="Non-lead - Other",K525="No",N525="Galvanized")))),"Non-lead",
IF((OR((AND(J525="Unknown - Likely Lead",N525="Unknown - Likely Lead")),
(AND(J525="Unknown - Likely Lead",N525="Unknown - Unlikely Lead")),
(AND(J525="Unknown - Likely Lead",N525="Unknown - Material Unknown")),
(AND(J525="Unknown - Unlikely Lead",N525="Unknown - Likely Lead")),
(AND(J525="Unknown - Unlikely Lead",N525="Unknown - Unlikely Lead")),
(AND(J525="Unknown - Unlikely Lead",N525="Unknown - Material Unknown")),
(AND(J525="Unknown - Material Unknown",N525="Unknown - Likely Lead")),
(AND(J525="Unknown - Material Unknown",N525="Unknown - Unlikely Lead")),
(AND(J525="Unknown - Material Unknown",N525="Unknown - Material Unknown")))),"Unknown",
IF((OR((AND(J525="Unknown - Likely Lead",N525="Non-lead - Copper")),
(AND(J525="Unknown - Likely Lead",N525="Non-lead - Plastic")),
(AND(J525="Unknown - Likely Lead",N525="Non-lead")),
(AND(J525="Unknown - Likely Lead",N525="Non-lead - Other")),
(AND(J525="Unknown - Unlikely Lead",N525="Non-lead - Copper")),
(AND(J525="Unknown - Unlikely Lead",N525="Non-lead - Plastic")),
(AND(J525="Unknown - Unlikely Lead",N525="Non-lead")),
(AND(J525="Unknown - Unlikely Lead",N525="Non-lead - Other")),
(AND(J525="Unknown - Material Unknown",N525="Non-lead - Copper")),
(AND(J525="Unknown - Material Unknown",N525="Non-lead - Plastic")),
(AND(J525="Unknown - Material Unknown",N525="Non-lead")),
(AND(J525="Unknown - Material Unknown",N525="Non-lead - Other")))),"Unknown",
IF((OR((AND(J525="Non-lead - Copper",N525="Unknown - Likely Lead")),
(AND(J525="Non-lead - Copper",N525="Unknown - Unlikely Lead")),
(AND(J525="Non-lead - Copper",N525="Unknown - Material Unknown")),
(AND(J525="Non-lead - Plastic",N525="Unknown - Likely Lead")),
(AND(J525="Non-lead - Plastic",N525="Unknown - Unlikely Lead")),
(AND(J525="Non-lead - Plastic",N525="Unknown - Material Unknown")),
(AND(J525="Non-lead",N525="Unknown - Likely Lead")),
(AND(J525="Non-lead",N525="Unknown - Unlikely Lead")),
(AND(J525="Non-lead",N525="Unknown - Material Unknown")),
(AND(J525="Non-lead - Other",N525="Unknown - Likely Lead")),
(AND(J525="Non-Lead - Other",N525="Unknown - Unlikely Lead")),
(AND(J525="Non-Lead - Other",N525="Unknown - Material Unknown")))),"Unknown",
IF((OR((AND(J525="Galvanized",N525="Unknown - Likely Lead")),
(AND(J525="Galvanized",N525="Unknown - Unlikely Lead")),
(AND(J525="Galvanized",N525="Unknown - Material Unknown")))),"Unknown",
IF((OR((AND(J525="Galvanized",N525="")))),"Galvanized Requiring Replacement",
IF((OR((AND(J525="Non-lead - Copper",N525="")),
(AND(J525="Non-lead - Plastic",N525="")),
(AND(J525="Non-lead",N525="")),
(AND(J525="Non-lead - Other",N525="")))),"Non-lead",
IF((OR((AND(J525="Unknown - Likely Lead",N525="")),
(AND(J525="Unknown - Unlikely Lead",N525="")),
(AND(J525="Unknown - Material Unknown",N525="")))),"Unknown",
""))))))))))))))))</f>
        <v>Non-Lead</v>
      </c>
      <c r="R525" s="70" t="s">
        <v>51</v>
      </c>
      <c r="S525" s="70" t="s">
        <v>51</v>
      </c>
      <c r="T525" s="70"/>
      <c r="U525" s="71" t="s">
        <v>53</v>
      </c>
      <c r="V525" s="71" t="s">
        <v>51</v>
      </c>
      <c r="W525" s="71" t="s">
        <v>51</v>
      </c>
      <c r="X525" s="71" t="s">
        <v>51</v>
      </c>
      <c r="Y525" s="72" t="str">
        <f>IF((OR((AND('[1]PWS Information'!$E$10="CWS",U525="Single Family Residence",Q525="Lead")),
(AND('[1]PWS Information'!$E$10="CWS",U525="Multiple Family Residence",'[1]PWS Information'!$E$11="Yes",Q525="Lead")),
(AND('[1]PWS Information'!$E$10="NTNC",Q525="Lead")))),"Tier 1",
IF((OR((AND('[1]PWS Information'!$E$10="CWS",U525="Multiple Family Residence",'[1]PWS Information'!$E$11="No",Q525="Lead")),
(AND('[1]PWS Information'!$E$10="CWS",U525="Other",Q525="Lead")),
(AND('[1]PWS Information'!$E$10="CWS",U525="Building",Q525="Lead")))),"Tier 2",
IF((OR((AND('[1]PWS Information'!$E$10="CWS",U525="Single Family Residence",Q525="Galvanized Requiring Replacement")),
(AND('[1]PWS Information'!$E$10="CWS",U525="Single Family Residence",Q525="Galvanized Requiring Replacement",R525="Yes")),
(AND('[1]PWS Information'!$E$10="NTNC",Q525="Galvanized Requiring Replacement")),
(AND('[1]PWS Information'!$E$10="NTNC",U525="Single Family Residence",R525="Yes")))),"Tier 3",
IF((OR((AND('[1]PWS Information'!$E$10="CWS",U525="Single Family Residence",S525="Yes",Q525="Non-Lead", J525="Non-Lead - Copper",L525="Before 1989")),
(AND('[1]PWS Information'!$E$10="CWS",U525="Single Family Residence",S525="Yes",Q525="Non-Lead", N525="Non-Lead - Copper",O525="Before 1989")))),"Tier 4",
IF((OR((AND('[1]PWS Information'!$E$10="NTNC",Q525="Non-Lead")),
(AND('[1]PWS Information'!$E$10="CWS",Q525="Non-Lead",S525="")),
(AND('[1]PWS Information'!$E$10="CWS",Q525="Non-Lead",S525="No")),
(AND('[1]PWS Information'!$E$10="CWS",Q525="Non-Lead",S525="Don't Know")),
(AND('[1]PWS Information'!$E$10="CWS",Q525="Non-Lead", J525="Non-Lead - Copper", S525="Yes", L525="Between 1989 and 2014")),
(AND('[1]PWS Information'!$E$10="CWS",Q525="Non-Lead", J525="Non-Lead - Copper", S525="Yes", L525="After 2014")),
(AND('[1]PWS Information'!$E$10="CWS",Q525="Non-Lead", J525="Non-Lead - Copper", S525="Yes", L525="Unknown")),
(AND('[1]PWS Information'!$E$10="CWS",Q525="Non-Lead", N525="Non-Lead - Copper", S525="Yes", O525="Between 1989 and 2014")),
(AND('[1]PWS Information'!$E$10="CWS",Q525="Non-Lead", N525="Non-Lead - Copper", S525="Yes", O525="After 2014")),
(AND('[1]PWS Information'!$E$10="CWS",Q525="Non-Lead", N525="Non-Lead - Copper", S525="Yes", O525="Unknown")),
(AND('[1]PWS Information'!$E$10="CWS",Q525="Unknown")),
(AND('[1]PWS Information'!$E$10="NTNC",Q525="Unknown")))),"Tier 5",
"")))))</f>
        <v>Tier 5</v>
      </c>
      <c r="Z525" s="71"/>
      <c r="AA525" s="71"/>
    </row>
    <row r="526" spans="1:27" ht="57.6" x14ac:dyDescent="0.3">
      <c r="A526" s="17"/>
      <c r="B526" s="70">
        <v>12673686</v>
      </c>
      <c r="C526" s="73">
        <v>124</v>
      </c>
      <c r="D526" s="74" t="s">
        <v>248</v>
      </c>
      <c r="E526" s="74" t="s">
        <v>128</v>
      </c>
      <c r="F526" s="74">
        <v>78640</v>
      </c>
      <c r="G526" s="78"/>
      <c r="H526" s="63">
        <v>29.9667417</v>
      </c>
      <c r="I526" s="64">
        <v>-97.771616666666603</v>
      </c>
      <c r="J526" s="65" t="s">
        <v>57</v>
      </c>
      <c r="K526" s="66" t="s">
        <v>51</v>
      </c>
      <c r="L526" s="62" t="s">
        <v>58</v>
      </c>
      <c r="M526" s="69"/>
      <c r="N526" s="65" t="s">
        <v>50</v>
      </c>
      <c r="O526" s="66" t="s">
        <v>58</v>
      </c>
      <c r="P526" s="69"/>
      <c r="Q526" s="55" t="str">
        <f t="shared" si="8"/>
        <v>Non-Lead</v>
      </c>
      <c r="R526" s="70" t="s">
        <v>51</v>
      </c>
      <c r="S526" s="70" t="s">
        <v>51</v>
      </c>
      <c r="T526" s="70"/>
      <c r="U526" s="71" t="s">
        <v>53</v>
      </c>
      <c r="V526" s="71" t="s">
        <v>51</v>
      </c>
      <c r="W526" s="71" t="s">
        <v>51</v>
      </c>
      <c r="X526" s="71" t="s">
        <v>51</v>
      </c>
      <c r="Y526" s="72" t="str">
        <f>IF((OR((AND('[1]PWS Information'!$E$10="CWS",U526="Single Family Residence",Q526="Lead")),
(AND('[1]PWS Information'!$E$10="CWS",U526="Multiple Family Residence",'[1]PWS Information'!$E$11="Yes",Q526="Lead")),
(AND('[1]PWS Information'!$E$10="NTNC",Q526="Lead")))),"Tier 1",
IF((OR((AND('[1]PWS Information'!$E$10="CWS",U526="Multiple Family Residence",'[1]PWS Information'!$E$11="No",Q526="Lead")),
(AND('[1]PWS Information'!$E$10="CWS",U526="Other",Q526="Lead")),
(AND('[1]PWS Information'!$E$10="CWS",U526="Building",Q526="Lead")))),"Tier 2",
IF((OR((AND('[1]PWS Information'!$E$10="CWS",U526="Single Family Residence",Q526="Galvanized Requiring Replacement")),
(AND('[1]PWS Information'!$E$10="CWS",U526="Single Family Residence",Q526="Galvanized Requiring Replacement",R526="Yes")),
(AND('[1]PWS Information'!$E$10="NTNC",Q526="Galvanized Requiring Replacement")),
(AND('[1]PWS Information'!$E$10="NTNC",U526="Single Family Residence",R526="Yes")))),"Tier 3",
IF((OR((AND('[1]PWS Information'!$E$10="CWS",U526="Single Family Residence",S526="Yes",Q526="Non-Lead", J526="Non-Lead - Copper",L526="Before 1989")),
(AND('[1]PWS Information'!$E$10="CWS",U526="Single Family Residence",S526="Yes",Q526="Non-Lead", N526="Non-Lead - Copper",O526="Before 1989")))),"Tier 4",
IF((OR((AND('[1]PWS Information'!$E$10="NTNC",Q526="Non-Lead")),
(AND('[1]PWS Information'!$E$10="CWS",Q526="Non-Lead",S526="")),
(AND('[1]PWS Information'!$E$10="CWS",Q526="Non-Lead",S526="No")),
(AND('[1]PWS Information'!$E$10="CWS",Q526="Non-Lead",S526="Don't Know")),
(AND('[1]PWS Information'!$E$10="CWS",Q526="Non-Lead", J526="Non-Lead - Copper", S526="Yes", L526="Between 1989 and 2014")),
(AND('[1]PWS Information'!$E$10="CWS",Q526="Non-Lead", J526="Non-Lead - Copper", S526="Yes", L526="After 2014")),
(AND('[1]PWS Information'!$E$10="CWS",Q526="Non-Lead", J526="Non-Lead - Copper", S526="Yes", L526="Unknown")),
(AND('[1]PWS Information'!$E$10="CWS",Q526="Non-Lead", N526="Non-Lead - Copper", S526="Yes", O526="Between 1989 and 2014")),
(AND('[1]PWS Information'!$E$10="CWS",Q526="Non-Lead", N526="Non-Lead - Copper", S526="Yes", O526="After 2014")),
(AND('[1]PWS Information'!$E$10="CWS",Q526="Non-Lead", N526="Non-Lead - Copper", S526="Yes", O526="Unknown")),
(AND('[1]PWS Information'!$E$10="CWS",Q526="Unknown")),
(AND('[1]PWS Information'!$E$10="NTNC",Q526="Unknown")))),"Tier 5",
"")))))</f>
        <v>Tier 5</v>
      </c>
      <c r="Z526" s="71"/>
      <c r="AA526" s="71"/>
    </row>
    <row r="527" spans="1:27" ht="57.6" x14ac:dyDescent="0.3">
      <c r="A527" s="1"/>
      <c r="B527" s="70">
        <v>12672613</v>
      </c>
      <c r="C527" s="73">
        <v>122</v>
      </c>
      <c r="D527" s="74" t="s">
        <v>248</v>
      </c>
      <c r="E527" s="74" t="s">
        <v>128</v>
      </c>
      <c r="F527" s="74">
        <v>78640</v>
      </c>
      <c r="G527" s="78"/>
      <c r="H527" s="63">
        <v>29.9663833</v>
      </c>
      <c r="I527" s="64">
        <v>-97.771466666666598</v>
      </c>
      <c r="J527" s="65" t="s">
        <v>57</v>
      </c>
      <c r="K527" s="66" t="s">
        <v>51</v>
      </c>
      <c r="L527" s="62" t="s">
        <v>58</v>
      </c>
      <c r="M527" s="69"/>
      <c r="N527" s="65" t="s">
        <v>50</v>
      </c>
      <c r="O527" s="66" t="s">
        <v>58</v>
      </c>
      <c r="P527" s="69"/>
      <c r="Q527" s="55" t="str">
        <f t="shared" si="8"/>
        <v>Non-Lead</v>
      </c>
      <c r="R527" s="70" t="s">
        <v>51</v>
      </c>
      <c r="S527" s="70" t="s">
        <v>51</v>
      </c>
      <c r="T527" s="70"/>
      <c r="U527" s="71" t="s">
        <v>53</v>
      </c>
      <c r="V527" s="71" t="s">
        <v>51</v>
      </c>
      <c r="W527" s="71" t="s">
        <v>51</v>
      </c>
      <c r="X527" s="71" t="s">
        <v>51</v>
      </c>
      <c r="Y527" s="72" t="str">
        <f>IF((OR((AND('[1]PWS Information'!$E$10="CWS",U527="Single Family Residence",Q527="Lead")),
(AND('[1]PWS Information'!$E$10="CWS",U527="Multiple Family Residence",'[1]PWS Information'!$E$11="Yes",Q527="Lead")),
(AND('[1]PWS Information'!$E$10="NTNC",Q527="Lead")))),"Tier 1",
IF((OR((AND('[1]PWS Information'!$E$10="CWS",U527="Multiple Family Residence",'[1]PWS Information'!$E$11="No",Q527="Lead")),
(AND('[1]PWS Information'!$E$10="CWS",U527="Other",Q527="Lead")),
(AND('[1]PWS Information'!$E$10="CWS",U527="Building",Q527="Lead")))),"Tier 2",
IF((OR((AND('[1]PWS Information'!$E$10="CWS",U527="Single Family Residence",Q527="Galvanized Requiring Replacement")),
(AND('[1]PWS Information'!$E$10="CWS",U527="Single Family Residence",Q527="Galvanized Requiring Replacement",R527="Yes")),
(AND('[1]PWS Information'!$E$10="NTNC",Q527="Galvanized Requiring Replacement")),
(AND('[1]PWS Information'!$E$10="NTNC",U527="Single Family Residence",R527="Yes")))),"Tier 3",
IF((OR((AND('[1]PWS Information'!$E$10="CWS",U527="Single Family Residence",S527="Yes",Q527="Non-Lead", J527="Non-Lead - Copper",L527="Before 1989")),
(AND('[1]PWS Information'!$E$10="CWS",U527="Single Family Residence",S527="Yes",Q527="Non-Lead", N527="Non-Lead - Copper",O527="Before 1989")))),"Tier 4",
IF((OR((AND('[1]PWS Information'!$E$10="NTNC",Q527="Non-Lead")),
(AND('[1]PWS Information'!$E$10="CWS",Q527="Non-Lead",S527="")),
(AND('[1]PWS Information'!$E$10="CWS",Q527="Non-Lead",S527="No")),
(AND('[1]PWS Information'!$E$10="CWS",Q527="Non-Lead",S527="Don't Know")),
(AND('[1]PWS Information'!$E$10="CWS",Q527="Non-Lead", J527="Non-Lead - Copper", S527="Yes", L527="Between 1989 and 2014")),
(AND('[1]PWS Information'!$E$10="CWS",Q527="Non-Lead", J527="Non-Lead - Copper", S527="Yes", L527="After 2014")),
(AND('[1]PWS Information'!$E$10="CWS",Q527="Non-Lead", J527="Non-Lead - Copper", S527="Yes", L527="Unknown")),
(AND('[1]PWS Information'!$E$10="CWS",Q527="Non-Lead", N527="Non-Lead - Copper", S527="Yes", O527="Between 1989 and 2014")),
(AND('[1]PWS Information'!$E$10="CWS",Q527="Non-Lead", N527="Non-Lead - Copper", S527="Yes", O527="After 2014")),
(AND('[1]PWS Information'!$E$10="CWS",Q527="Non-Lead", N527="Non-Lead - Copper", S527="Yes", O527="Unknown")),
(AND('[1]PWS Information'!$E$10="CWS",Q527="Unknown")),
(AND('[1]PWS Information'!$E$10="NTNC",Q527="Unknown")))),"Tier 5",
"")))))</f>
        <v>Tier 5</v>
      </c>
      <c r="Z527" s="71"/>
      <c r="AA527" s="71"/>
    </row>
    <row r="528" spans="1:27" ht="57.6" x14ac:dyDescent="0.3">
      <c r="A528" s="1"/>
      <c r="B528" s="70">
        <v>16175250</v>
      </c>
      <c r="C528" s="73">
        <v>111</v>
      </c>
      <c r="D528" s="74" t="s">
        <v>248</v>
      </c>
      <c r="E528" s="74" t="s">
        <v>128</v>
      </c>
      <c r="F528" s="74">
        <v>78640</v>
      </c>
      <c r="G528" s="78"/>
      <c r="H528" s="63">
        <v>29.966380600000001</v>
      </c>
      <c r="I528" s="64">
        <v>-97.771027777777704</v>
      </c>
      <c r="J528" s="65" t="s">
        <v>57</v>
      </c>
      <c r="K528" s="66" t="s">
        <v>51</v>
      </c>
      <c r="L528" s="62" t="s">
        <v>58</v>
      </c>
      <c r="M528" s="69"/>
      <c r="N528" s="65" t="s">
        <v>50</v>
      </c>
      <c r="O528" s="66" t="s">
        <v>58</v>
      </c>
      <c r="P528" s="69"/>
      <c r="Q528" s="55" t="str">
        <f t="shared" si="8"/>
        <v>Non-Lead</v>
      </c>
      <c r="R528" s="70" t="s">
        <v>51</v>
      </c>
      <c r="S528" s="70" t="s">
        <v>51</v>
      </c>
      <c r="T528" s="70"/>
      <c r="U528" s="71" t="s">
        <v>53</v>
      </c>
      <c r="V528" s="71" t="s">
        <v>51</v>
      </c>
      <c r="W528" s="71" t="s">
        <v>51</v>
      </c>
      <c r="X528" s="71" t="s">
        <v>51</v>
      </c>
      <c r="Y528" s="72" t="str">
        <f>IF((OR((AND('[1]PWS Information'!$E$10="CWS",U528="Single Family Residence",Q528="Lead")),
(AND('[1]PWS Information'!$E$10="CWS",U528="Multiple Family Residence",'[1]PWS Information'!$E$11="Yes",Q528="Lead")),
(AND('[1]PWS Information'!$E$10="NTNC",Q528="Lead")))),"Tier 1",
IF((OR((AND('[1]PWS Information'!$E$10="CWS",U528="Multiple Family Residence",'[1]PWS Information'!$E$11="No",Q528="Lead")),
(AND('[1]PWS Information'!$E$10="CWS",U528="Other",Q528="Lead")),
(AND('[1]PWS Information'!$E$10="CWS",U528="Building",Q528="Lead")))),"Tier 2",
IF((OR((AND('[1]PWS Information'!$E$10="CWS",U528="Single Family Residence",Q528="Galvanized Requiring Replacement")),
(AND('[1]PWS Information'!$E$10="CWS",U528="Single Family Residence",Q528="Galvanized Requiring Replacement",R528="Yes")),
(AND('[1]PWS Information'!$E$10="NTNC",Q528="Galvanized Requiring Replacement")),
(AND('[1]PWS Information'!$E$10="NTNC",U528="Single Family Residence",R528="Yes")))),"Tier 3",
IF((OR((AND('[1]PWS Information'!$E$10="CWS",U528="Single Family Residence",S528="Yes",Q528="Non-Lead", J528="Non-Lead - Copper",L528="Before 1989")),
(AND('[1]PWS Information'!$E$10="CWS",U528="Single Family Residence",S528="Yes",Q528="Non-Lead", N528="Non-Lead - Copper",O528="Before 1989")))),"Tier 4",
IF((OR((AND('[1]PWS Information'!$E$10="NTNC",Q528="Non-Lead")),
(AND('[1]PWS Information'!$E$10="CWS",Q528="Non-Lead",S528="")),
(AND('[1]PWS Information'!$E$10="CWS",Q528="Non-Lead",S528="No")),
(AND('[1]PWS Information'!$E$10="CWS",Q528="Non-Lead",S528="Don't Know")),
(AND('[1]PWS Information'!$E$10="CWS",Q528="Non-Lead", J528="Non-Lead - Copper", S528="Yes", L528="Between 1989 and 2014")),
(AND('[1]PWS Information'!$E$10="CWS",Q528="Non-Lead", J528="Non-Lead - Copper", S528="Yes", L528="After 2014")),
(AND('[1]PWS Information'!$E$10="CWS",Q528="Non-Lead", J528="Non-Lead - Copper", S528="Yes", L528="Unknown")),
(AND('[1]PWS Information'!$E$10="CWS",Q528="Non-Lead", N528="Non-Lead - Copper", S528="Yes", O528="Between 1989 and 2014")),
(AND('[1]PWS Information'!$E$10="CWS",Q528="Non-Lead", N528="Non-Lead - Copper", S528="Yes", O528="After 2014")),
(AND('[1]PWS Information'!$E$10="CWS",Q528="Non-Lead", N528="Non-Lead - Copper", S528="Yes", O528="Unknown")),
(AND('[1]PWS Information'!$E$10="CWS",Q528="Unknown")),
(AND('[1]PWS Information'!$E$10="NTNC",Q528="Unknown")))),"Tier 5",
"")))))</f>
        <v>Tier 5</v>
      </c>
      <c r="Z528" s="71"/>
      <c r="AA528" s="71"/>
    </row>
    <row r="529" spans="1:27" ht="57.6" x14ac:dyDescent="0.3">
      <c r="A529" s="1"/>
      <c r="B529" s="70">
        <v>16175250</v>
      </c>
      <c r="C529" s="73">
        <v>109</v>
      </c>
      <c r="D529" s="74" t="s">
        <v>248</v>
      </c>
      <c r="E529" s="74" t="s">
        <v>128</v>
      </c>
      <c r="F529" s="74">
        <v>78640</v>
      </c>
      <c r="G529" s="78"/>
      <c r="H529" s="63">
        <v>29.965769399999999</v>
      </c>
      <c r="I529" s="64">
        <v>-97.770758333333305</v>
      </c>
      <c r="J529" s="65" t="s">
        <v>57</v>
      </c>
      <c r="K529" s="66" t="s">
        <v>51</v>
      </c>
      <c r="L529" s="62" t="s">
        <v>58</v>
      </c>
      <c r="M529" s="69"/>
      <c r="N529" s="65" t="s">
        <v>50</v>
      </c>
      <c r="O529" s="66" t="s">
        <v>58</v>
      </c>
      <c r="P529" s="69"/>
      <c r="Q529" s="55" t="str">
        <f t="shared" si="8"/>
        <v>Non-Lead</v>
      </c>
      <c r="R529" s="70" t="s">
        <v>51</v>
      </c>
      <c r="S529" s="70" t="s">
        <v>51</v>
      </c>
      <c r="T529" s="70"/>
      <c r="U529" s="71" t="s">
        <v>53</v>
      </c>
      <c r="V529" s="71" t="s">
        <v>51</v>
      </c>
      <c r="W529" s="71" t="s">
        <v>51</v>
      </c>
      <c r="X529" s="71" t="s">
        <v>51</v>
      </c>
      <c r="Y529" s="72" t="str">
        <f>IF((OR((AND('[1]PWS Information'!$E$10="CWS",U529="Single Family Residence",Q529="Lead")),
(AND('[1]PWS Information'!$E$10="CWS",U529="Multiple Family Residence",'[1]PWS Information'!$E$11="Yes",Q529="Lead")),
(AND('[1]PWS Information'!$E$10="NTNC",Q529="Lead")))),"Tier 1",
IF((OR((AND('[1]PWS Information'!$E$10="CWS",U529="Multiple Family Residence",'[1]PWS Information'!$E$11="No",Q529="Lead")),
(AND('[1]PWS Information'!$E$10="CWS",U529="Other",Q529="Lead")),
(AND('[1]PWS Information'!$E$10="CWS",U529="Building",Q529="Lead")))),"Tier 2",
IF((OR((AND('[1]PWS Information'!$E$10="CWS",U529="Single Family Residence",Q529="Galvanized Requiring Replacement")),
(AND('[1]PWS Information'!$E$10="CWS",U529="Single Family Residence",Q529="Galvanized Requiring Replacement",R529="Yes")),
(AND('[1]PWS Information'!$E$10="NTNC",Q529="Galvanized Requiring Replacement")),
(AND('[1]PWS Information'!$E$10="NTNC",U529="Single Family Residence",R529="Yes")))),"Tier 3",
IF((OR((AND('[1]PWS Information'!$E$10="CWS",U529="Single Family Residence",S529="Yes",Q529="Non-Lead", J529="Non-Lead - Copper",L529="Before 1989")),
(AND('[1]PWS Information'!$E$10="CWS",U529="Single Family Residence",S529="Yes",Q529="Non-Lead", N529="Non-Lead - Copper",O529="Before 1989")))),"Tier 4",
IF((OR((AND('[1]PWS Information'!$E$10="NTNC",Q529="Non-Lead")),
(AND('[1]PWS Information'!$E$10="CWS",Q529="Non-Lead",S529="")),
(AND('[1]PWS Information'!$E$10="CWS",Q529="Non-Lead",S529="No")),
(AND('[1]PWS Information'!$E$10="CWS",Q529="Non-Lead",S529="Don't Know")),
(AND('[1]PWS Information'!$E$10="CWS",Q529="Non-Lead", J529="Non-Lead - Copper", S529="Yes", L529="Between 1989 and 2014")),
(AND('[1]PWS Information'!$E$10="CWS",Q529="Non-Lead", J529="Non-Lead - Copper", S529="Yes", L529="After 2014")),
(AND('[1]PWS Information'!$E$10="CWS",Q529="Non-Lead", J529="Non-Lead - Copper", S529="Yes", L529="Unknown")),
(AND('[1]PWS Information'!$E$10="CWS",Q529="Non-Lead", N529="Non-Lead - Copper", S529="Yes", O529="Between 1989 and 2014")),
(AND('[1]PWS Information'!$E$10="CWS",Q529="Non-Lead", N529="Non-Lead - Copper", S529="Yes", O529="After 2014")),
(AND('[1]PWS Information'!$E$10="CWS",Q529="Non-Lead", N529="Non-Lead - Copper", S529="Yes", O529="Unknown")),
(AND('[1]PWS Information'!$E$10="CWS",Q529="Unknown")),
(AND('[1]PWS Information'!$E$10="NTNC",Q529="Unknown")))),"Tier 5",
"")))))</f>
        <v>Tier 5</v>
      </c>
      <c r="Z529" s="71"/>
      <c r="AA529" s="71"/>
    </row>
    <row r="530" spans="1:27" ht="57.6" x14ac:dyDescent="0.3">
      <c r="A530" s="17"/>
      <c r="B530" s="70">
        <v>9392345</v>
      </c>
      <c r="C530" s="73">
        <v>120</v>
      </c>
      <c r="D530" s="74" t="s">
        <v>248</v>
      </c>
      <c r="E530" s="74" t="s">
        <v>128</v>
      </c>
      <c r="F530" s="74">
        <v>78640</v>
      </c>
      <c r="G530" s="78"/>
      <c r="H530" s="63">
        <v>29.966041700000002</v>
      </c>
      <c r="I530" s="64">
        <v>-97.7713638888888</v>
      </c>
      <c r="J530" s="65" t="s">
        <v>57</v>
      </c>
      <c r="K530" s="66" t="s">
        <v>51</v>
      </c>
      <c r="L530" s="62" t="s">
        <v>58</v>
      </c>
      <c r="M530" s="69"/>
      <c r="N530" s="65" t="s">
        <v>50</v>
      </c>
      <c r="O530" s="66" t="s">
        <v>58</v>
      </c>
      <c r="P530" s="69"/>
      <c r="Q530" s="55" t="str">
        <f t="shared" si="8"/>
        <v>Non-Lead</v>
      </c>
      <c r="R530" s="70" t="s">
        <v>51</v>
      </c>
      <c r="S530" s="70" t="s">
        <v>51</v>
      </c>
      <c r="T530" s="70"/>
      <c r="U530" s="71" t="s">
        <v>53</v>
      </c>
      <c r="V530" s="71" t="s">
        <v>51</v>
      </c>
      <c r="W530" s="71" t="s">
        <v>51</v>
      </c>
      <c r="X530" s="71" t="s">
        <v>51</v>
      </c>
      <c r="Y530" s="72" t="str">
        <f>IF((OR((AND('[1]PWS Information'!$E$10="CWS",U530="Single Family Residence",Q530="Lead")),
(AND('[1]PWS Information'!$E$10="CWS",U530="Multiple Family Residence",'[1]PWS Information'!$E$11="Yes",Q530="Lead")),
(AND('[1]PWS Information'!$E$10="NTNC",Q530="Lead")))),"Tier 1",
IF((OR((AND('[1]PWS Information'!$E$10="CWS",U530="Multiple Family Residence",'[1]PWS Information'!$E$11="No",Q530="Lead")),
(AND('[1]PWS Information'!$E$10="CWS",U530="Other",Q530="Lead")),
(AND('[1]PWS Information'!$E$10="CWS",U530="Building",Q530="Lead")))),"Tier 2",
IF((OR((AND('[1]PWS Information'!$E$10="CWS",U530="Single Family Residence",Q530="Galvanized Requiring Replacement")),
(AND('[1]PWS Information'!$E$10="CWS",U530="Single Family Residence",Q530="Galvanized Requiring Replacement",R530="Yes")),
(AND('[1]PWS Information'!$E$10="NTNC",Q530="Galvanized Requiring Replacement")),
(AND('[1]PWS Information'!$E$10="NTNC",U530="Single Family Residence",R530="Yes")))),"Tier 3",
IF((OR((AND('[1]PWS Information'!$E$10="CWS",U530="Single Family Residence",S530="Yes",Q530="Non-Lead", J530="Non-Lead - Copper",L530="Before 1989")),
(AND('[1]PWS Information'!$E$10="CWS",U530="Single Family Residence",S530="Yes",Q530="Non-Lead", N530="Non-Lead - Copper",O530="Before 1989")))),"Tier 4",
IF((OR((AND('[1]PWS Information'!$E$10="NTNC",Q530="Non-Lead")),
(AND('[1]PWS Information'!$E$10="CWS",Q530="Non-Lead",S530="")),
(AND('[1]PWS Information'!$E$10="CWS",Q530="Non-Lead",S530="No")),
(AND('[1]PWS Information'!$E$10="CWS",Q530="Non-Lead",S530="Don't Know")),
(AND('[1]PWS Information'!$E$10="CWS",Q530="Non-Lead", J530="Non-Lead - Copper", S530="Yes", L530="Between 1989 and 2014")),
(AND('[1]PWS Information'!$E$10="CWS",Q530="Non-Lead", J530="Non-Lead - Copper", S530="Yes", L530="After 2014")),
(AND('[1]PWS Information'!$E$10="CWS",Q530="Non-Lead", J530="Non-Lead - Copper", S530="Yes", L530="Unknown")),
(AND('[1]PWS Information'!$E$10="CWS",Q530="Non-Lead", N530="Non-Lead - Copper", S530="Yes", O530="Between 1989 and 2014")),
(AND('[1]PWS Information'!$E$10="CWS",Q530="Non-Lead", N530="Non-Lead - Copper", S530="Yes", O530="After 2014")),
(AND('[1]PWS Information'!$E$10="CWS",Q530="Non-Lead", N530="Non-Lead - Copper", S530="Yes", O530="Unknown")),
(AND('[1]PWS Information'!$E$10="CWS",Q530="Unknown")),
(AND('[1]PWS Information'!$E$10="NTNC",Q530="Unknown")))),"Tier 5",
"")))))</f>
        <v>Tier 5</v>
      </c>
      <c r="Z530" s="71"/>
      <c r="AA530" s="71"/>
    </row>
    <row r="531" spans="1:27" ht="57.6" x14ac:dyDescent="0.3">
      <c r="A531" s="1"/>
      <c r="B531" s="70">
        <v>12668302</v>
      </c>
      <c r="C531" s="73">
        <v>118</v>
      </c>
      <c r="D531" s="74" t="s">
        <v>248</v>
      </c>
      <c r="E531" s="74" t="s">
        <v>128</v>
      </c>
      <c r="F531" s="74">
        <v>78640</v>
      </c>
      <c r="G531" s="78"/>
      <c r="H531" s="63">
        <v>29.965619400000001</v>
      </c>
      <c r="I531" s="64">
        <v>-97.771258333333293</v>
      </c>
      <c r="J531" s="65" t="s">
        <v>57</v>
      </c>
      <c r="K531" s="66" t="s">
        <v>51</v>
      </c>
      <c r="L531" s="62" t="s">
        <v>58</v>
      </c>
      <c r="M531" s="69"/>
      <c r="N531" s="65" t="s">
        <v>50</v>
      </c>
      <c r="O531" s="66" t="s">
        <v>58</v>
      </c>
      <c r="P531" s="69"/>
      <c r="Q531" s="55" t="str">
        <f t="shared" si="8"/>
        <v>Non-Lead</v>
      </c>
      <c r="R531" s="70" t="s">
        <v>51</v>
      </c>
      <c r="S531" s="70" t="s">
        <v>51</v>
      </c>
      <c r="T531" s="70"/>
      <c r="U531" s="71" t="s">
        <v>53</v>
      </c>
      <c r="V531" s="71" t="s">
        <v>51</v>
      </c>
      <c r="W531" s="71" t="s">
        <v>51</v>
      </c>
      <c r="X531" s="71" t="s">
        <v>51</v>
      </c>
      <c r="Y531" s="72" t="str">
        <f>IF((OR((AND('[1]PWS Information'!$E$10="CWS",U531="Single Family Residence",Q531="Lead")),
(AND('[1]PWS Information'!$E$10="CWS",U531="Multiple Family Residence",'[1]PWS Information'!$E$11="Yes",Q531="Lead")),
(AND('[1]PWS Information'!$E$10="NTNC",Q531="Lead")))),"Tier 1",
IF((OR((AND('[1]PWS Information'!$E$10="CWS",U531="Multiple Family Residence",'[1]PWS Information'!$E$11="No",Q531="Lead")),
(AND('[1]PWS Information'!$E$10="CWS",U531="Other",Q531="Lead")),
(AND('[1]PWS Information'!$E$10="CWS",U531="Building",Q531="Lead")))),"Tier 2",
IF((OR((AND('[1]PWS Information'!$E$10="CWS",U531="Single Family Residence",Q531="Galvanized Requiring Replacement")),
(AND('[1]PWS Information'!$E$10="CWS",U531="Single Family Residence",Q531="Galvanized Requiring Replacement",R531="Yes")),
(AND('[1]PWS Information'!$E$10="NTNC",Q531="Galvanized Requiring Replacement")),
(AND('[1]PWS Information'!$E$10="NTNC",U531="Single Family Residence",R531="Yes")))),"Tier 3",
IF((OR((AND('[1]PWS Information'!$E$10="CWS",U531="Single Family Residence",S531="Yes",Q531="Non-Lead", J531="Non-Lead - Copper",L531="Before 1989")),
(AND('[1]PWS Information'!$E$10="CWS",U531="Single Family Residence",S531="Yes",Q531="Non-Lead", N531="Non-Lead - Copper",O531="Before 1989")))),"Tier 4",
IF((OR((AND('[1]PWS Information'!$E$10="NTNC",Q531="Non-Lead")),
(AND('[1]PWS Information'!$E$10="CWS",Q531="Non-Lead",S531="")),
(AND('[1]PWS Information'!$E$10="CWS",Q531="Non-Lead",S531="No")),
(AND('[1]PWS Information'!$E$10="CWS",Q531="Non-Lead",S531="Don't Know")),
(AND('[1]PWS Information'!$E$10="CWS",Q531="Non-Lead", J531="Non-Lead - Copper", S531="Yes", L531="Between 1989 and 2014")),
(AND('[1]PWS Information'!$E$10="CWS",Q531="Non-Lead", J531="Non-Lead - Copper", S531="Yes", L531="After 2014")),
(AND('[1]PWS Information'!$E$10="CWS",Q531="Non-Lead", J531="Non-Lead - Copper", S531="Yes", L531="Unknown")),
(AND('[1]PWS Information'!$E$10="CWS",Q531="Non-Lead", N531="Non-Lead - Copper", S531="Yes", O531="Between 1989 and 2014")),
(AND('[1]PWS Information'!$E$10="CWS",Q531="Non-Lead", N531="Non-Lead - Copper", S531="Yes", O531="After 2014")),
(AND('[1]PWS Information'!$E$10="CWS",Q531="Non-Lead", N531="Non-Lead - Copper", S531="Yes", O531="Unknown")),
(AND('[1]PWS Information'!$E$10="CWS",Q531="Unknown")),
(AND('[1]PWS Information'!$E$10="NTNC",Q531="Unknown")))),"Tier 5",
"")))))</f>
        <v>Tier 5</v>
      </c>
      <c r="Z531" s="71"/>
      <c r="AA531" s="71"/>
    </row>
    <row r="532" spans="1:27" ht="57.6" x14ac:dyDescent="0.3">
      <c r="A532" s="1"/>
      <c r="B532" s="70">
        <v>12654128</v>
      </c>
      <c r="C532" s="73">
        <v>116</v>
      </c>
      <c r="D532" s="74" t="s">
        <v>248</v>
      </c>
      <c r="E532" s="74" t="s">
        <v>128</v>
      </c>
      <c r="F532" s="74">
        <v>78640</v>
      </c>
      <c r="G532" s="78"/>
      <c r="H532" s="63">
        <v>29.965322199999999</v>
      </c>
      <c r="I532" s="64">
        <v>-97.771161111111098</v>
      </c>
      <c r="J532" s="65" t="s">
        <v>57</v>
      </c>
      <c r="K532" s="66" t="s">
        <v>51</v>
      </c>
      <c r="L532" s="62" t="s">
        <v>58</v>
      </c>
      <c r="M532" s="69"/>
      <c r="N532" s="65" t="s">
        <v>50</v>
      </c>
      <c r="O532" s="66" t="s">
        <v>58</v>
      </c>
      <c r="P532" s="69"/>
      <c r="Q532" s="55" t="str">
        <f t="shared" si="8"/>
        <v>Non-Lead</v>
      </c>
      <c r="R532" s="70" t="s">
        <v>51</v>
      </c>
      <c r="S532" s="70" t="s">
        <v>51</v>
      </c>
      <c r="T532" s="70"/>
      <c r="U532" s="71" t="s">
        <v>53</v>
      </c>
      <c r="V532" s="71" t="s">
        <v>51</v>
      </c>
      <c r="W532" s="71" t="s">
        <v>51</v>
      </c>
      <c r="X532" s="71" t="s">
        <v>51</v>
      </c>
      <c r="Y532" s="72" t="str">
        <f>IF((OR((AND('[1]PWS Information'!$E$10="CWS",U532="Single Family Residence",Q532="Lead")),
(AND('[1]PWS Information'!$E$10="CWS",U532="Multiple Family Residence",'[1]PWS Information'!$E$11="Yes",Q532="Lead")),
(AND('[1]PWS Information'!$E$10="NTNC",Q532="Lead")))),"Tier 1",
IF((OR((AND('[1]PWS Information'!$E$10="CWS",U532="Multiple Family Residence",'[1]PWS Information'!$E$11="No",Q532="Lead")),
(AND('[1]PWS Information'!$E$10="CWS",U532="Other",Q532="Lead")),
(AND('[1]PWS Information'!$E$10="CWS",U532="Building",Q532="Lead")))),"Tier 2",
IF((OR((AND('[1]PWS Information'!$E$10="CWS",U532="Single Family Residence",Q532="Galvanized Requiring Replacement")),
(AND('[1]PWS Information'!$E$10="CWS",U532="Single Family Residence",Q532="Galvanized Requiring Replacement",R532="Yes")),
(AND('[1]PWS Information'!$E$10="NTNC",Q532="Galvanized Requiring Replacement")),
(AND('[1]PWS Information'!$E$10="NTNC",U532="Single Family Residence",R532="Yes")))),"Tier 3",
IF((OR((AND('[1]PWS Information'!$E$10="CWS",U532="Single Family Residence",S532="Yes",Q532="Non-Lead", J532="Non-Lead - Copper",L532="Before 1989")),
(AND('[1]PWS Information'!$E$10="CWS",U532="Single Family Residence",S532="Yes",Q532="Non-Lead", N532="Non-Lead - Copper",O532="Before 1989")))),"Tier 4",
IF((OR((AND('[1]PWS Information'!$E$10="NTNC",Q532="Non-Lead")),
(AND('[1]PWS Information'!$E$10="CWS",Q532="Non-Lead",S532="")),
(AND('[1]PWS Information'!$E$10="CWS",Q532="Non-Lead",S532="No")),
(AND('[1]PWS Information'!$E$10="CWS",Q532="Non-Lead",S532="Don't Know")),
(AND('[1]PWS Information'!$E$10="CWS",Q532="Non-Lead", J532="Non-Lead - Copper", S532="Yes", L532="Between 1989 and 2014")),
(AND('[1]PWS Information'!$E$10="CWS",Q532="Non-Lead", J532="Non-Lead - Copper", S532="Yes", L532="After 2014")),
(AND('[1]PWS Information'!$E$10="CWS",Q532="Non-Lead", J532="Non-Lead - Copper", S532="Yes", L532="Unknown")),
(AND('[1]PWS Information'!$E$10="CWS",Q532="Non-Lead", N532="Non-Lead - Copper", S532="Yes", O532="Between 1989 and 2014")),
(AND('[1]PWS Information'!$E$10="CWS",Q532="Non-Lead", N532="Non-Lead - Copper", S532="Yes", O532="After 2014")),
(AND('[1]PWS Information'!$E$10="CWS",Q532="Non-Lead", N532="Non-Lead - Copper", S532="Yes", O532="Unknown")),
(AND('[1]PWS Information'!$E$10="CWS",Q532="Unknown")),
(AND('[1]PWS Information'!$E$10="NTNC",Q532="Unknown")))),"Tier 5",
"")))))</f>
        <v>Tier 5</v>
      </c>
      <c r="Z532" s="71"/>
      <c r="AA532" s="71"/>
    </row>
    <row r="533" spans="1:27" ht="57.6" x14ac:dyDescent="0.3">
      <c r="A533" s="1"/>
      <c r="B533" s="70">
        <v>13432112</v>
      </c>
      <c r="C533" s="73">
        <v>114</v>
      </c>
      <c r="D533" s="74" t="s">
        <v>248</v>
      </c>
      <c r="E533" s="74" t="s">
        <v>128</v>
      </c>
      <c r="F533" s="74">
        <v>78640</v>
      </c>
      <c r="G533" s="78"/>
      <c r="H533" s="63">
        <v>29.964997199999999</v>
      </c>
      <c r="I533" s="64">
        <v>-97.771044444444399</v>
      </c>
      <c r="J533" s="65" t="s">
        <v>57</v>
      </c>
      <c r="K533" s="66" t="s">
        <v>51</v>
      </c>
      <c r="L533" s="62" t="s">
        <v>58</v>
      </c>
      <c r="M533" s="69"/>
      <c r="N533" s="65" t="s">
        <v>50</v>
      </c>
      <c r="O533" s="66" t="s">
        <v>58</v>
      </c>
      <c r="P533" s="69"/>
      <c r="Q533" s="55" t="str">
        <f t="shared" si="8"/>
        <v>Non-Lead</v>
      </c>
      <c r="R533" s="70" t="s">
        <v>51</v>
      </c>
      <c r="S533" s="70" t="s">
        <v>51</v>
      </c>
      <c r="T533" s="70"/>
      <c r="U533" s="71" t="s">
        <v>53</v>
      </c>
      <c r="V533" s="71" t="s">
        <v>51</v>
      </c>
      <c r="W533" s="71" t="s">
        <v>51</v>
      </c>
      <c r="X533" s="71" t="s">
        <v>51</v>
      </c>
      <c r="Y533" s="72" t="str">
        <f>IF((OR((AND('[1]PWS Information'!$E$10="CWS",U533="Single Family Residence",Q533="Lead")),
(AND('[1]PWS Information'!$E$10="CWS",U533="Multiple Family Residence",'[1]PWS Information'!$E$11="Yes",Q533="Lead")),
(AND('[1]PWS Information'!$E$10="NTNC",Q533="Lead")))),"Tier 1",
IF((OR((AND('[1]PWS Information'!$E$10="CWS",U533="Multiple Family Residence",'[1]PWS Information'!$E$11="No",Q533="Lead")),
(AND('[1]PWS Information'!$E$10="CWS",U533="Other",Q533="Lead")),
(AND('[1]PWS Information'!$E$10="CWS",U533="Building",Q533="Lead")))),"Tier 2",
IF((OR((AND('[1]PWS Information'!$E$10="CWS",U533="Single Family Residence",Q533="Galvanized Requiring Replacement")),
(AND('[1]PWS Information'!$E$10="CWS",U533="Single Family Residence",Q533="Galvanized Requiring Replacement",R533="Yes")),
(AND('[1]PWS Information'!$E$10="NTNC",Q533="Galvanized Requiring Replacement")),
(AND('[1]PWS Information'!$E$10="NTNC",U533="Single Family Residence",R533="Yes")))),"Tier 3",
IF((OR((AND('[1]PWS Information'!$E$10="CWS",U533="Single Family Residence",S533="Yes",Q533="Non-Lead", J533="Non-Lead - Copper",L533="Before 1989")),
(AND('[1]PWS Information'!$E$10="CWS",U533="Single Family Residence",S533="Yes",Q533="Non-Lead", N533="Non-Lead - Copper",O533="Before 1989")))),"Tier 4",
IF((OR((AND('[1]PWS Information'!$E$10="NTNC",Q533="Non-Lead")),
(AND('[1]PWS Information'!$E$10="CWS",Q533="Non-Lead",S533="")),
(AND('[1]PWS Information'!$E$10="CWS",Q533="Non-Lead",S533="No")),
(AND('[1]PWS Information'!$E$10="CWS",Q533="Non-Lead",S533="Don't Know")),
(AND('[1]PWS Information'!$E$10="CWS",Q533="Non-Lead", J533="Non-Lead - Copper", S533="Yes", L533="Between 1989 and 2014")),
(AND('[1]PWS Information'!$E$10="CWS",Q533="Non-Lead", J533="Non-Lead - Copper", S533="Yes", L533="After 2014")),
(AND('[1]PWS Information'!$E$10="CWS",Q533="Non-Lead", J533="Non-Lead - Copper", S533="Yes", L533="Unknown")),
(AND('[1]PWS Information'!$E$10="CWS",Q533="Non-Lead", N533="Non-Lead - Copper", S533="Yes", O533="Between 1989 and 2014")),
(AND('[1]PWS Information'!$E$10="CWS",Q533="Non-Lead", N533="Non-Lead - Copper", S533="Yes", O533="After 2014")),
(AND('[1]PWS Information'!$E$10="CWS",Q533="Non-Lead", N533="Non-Lead - Copper", S533="Yes", O533="Unknown")),
(AND('[1]PWS Information'!$E$10="CWS",Q533="Unknown")),
(AND('[1]PWS Information'!$E$10="NTNC",Q533="Unknown")))),"Tier 5",
"")))))</f>
        <v>Tier 5</v>
      </c>
      <c r="Z533" s="71"/>
      <c r="AA533" s="71"/>
    </row>
    <row r="534" spans="1:27" ht="57.6" x14ac:dyDescent="0.3">
      <c r="A534" s="17"/>
      <c r="B534" s="70">
        <v>15573804</v>
      </c>
      <c r="C534" s="73">
        <v>107</v>
      </c>
      <c r="D534" s="74" t="s">
        <v>248</v>
      </c>
      <c r="E534" s="74" t="s">
        <v>128</v>
      </c>
      <c r="F534" s="74">
        <v>78640</v>
      </c>
      <c r="G534" s="78">
        <v>16090714</v>
      </c>
      <c r="H534" s="63">
        <v>29.965230600000002</v>
      </c>
      <c r="I534" s="64">
        <v>-97.770586111111101</v>
      </c>
      <c r="J534" s="65" t="s">
        <v>57</v>
      </c>
      <c r="K534" s="66" t="s">
        <v>51</v>
      </c>
      <c r="L534" s="62" t="s">
        <v>58</v>
      </c>
      <c r="M534" s="69"/>
      <c r="N534" s="65" t="s">
        <v>50</v>
      </c>
      <c r="O534" s="66" t="s">
        <v>58</v>
      </c>
      <c r="P534" s="69"/>
      <c r="Q534" s="55" t="str">
        <f t="shared" si="8"/>
        <v>Non-Lead</v>
      </c>
      <c r="R534" s="70" t="s">
        <v>51</v>
      </c>
      <c r="S534" s="70" t="s">
        <v>51</v>
      </c>
      <c r="T534" s="70"/>
      <c r="U534" s="71" t="s">
        <v>53</v>
      </c>
      <c r="V534" s="71" t="s">
        <v>51</v>
      </c>
      <c r="W534" s="71" t="s">
        <v>51</v>
      </c>
      <c r="X534" s="71" t="s">
        <v>51</v>
      </c>
      <c r="Y534" s="72" t="str">
        <f>IF((OR((AND('[1]PWS Information'!$E$10="CWS",U534="Single Family Residence",Q534="Lead")),
(AND('[1]PWS Information'!$E$10="CWS",U534="Multiple Family Residence",'[1]PWS Information'!$E$11="Yes",Q534="Lead")),
(AND('[1]PWS Information'!$E$10="NTNC",Q534="Lead")))),"Tier 1",
IF((OR((AND('[1]PWS Information'!$E$10="CWS",U534="Multiple Family Residence",'[1]PWS Information'!$E$11="No",Q534="Lead")),
(AND('[1]PWS Information'!$E$10="CWS",U534="Other",Q534="Lead")),
(AND('[1]PWS Information'!$E$10="CWS",U534="Building",Q534="Lead")))),"Tier 2",
IF((OR((AND('[1]PWS Information'!$E$10="CWS",U534="Single Family Residence",Q534="Galvanized Requiring Replacement")),
(AND('[1]PWS Information'!$E$10="CWS",U534="Single Family Residence",Q534="Galvanized Requiring Replacement",R534="Yes")),
(AND('[1]PWS Information'!$E$10="NTNC",Q534="Galvanized Requiring Replacement")),
(AND('[1]PWS Information'!$E$10="NTNC",U534="Single Family Residence",R534="Yes")))),"Tier 3",
IF((OR((AND('[1]PWS Information'!$E$10="CWS",U534="Single Family Residence",S534="Yes",Q534="Non-Lead", J534="Non-Lead - Copper",L534="Before 1989")),
(AND('[1]PWS Information'!$E$10="CWS",U534="Single Family Residence",S534="Yes",Q534="Non-Lead", N534="Non-Lead - Copper",O534="Before 1989")))),"Tier 4",
IF((OR((AND('[1]PWS Information'!$E$10="NTNC",Q534="Non-Lead")),
(AND('[1]PWS Information'!$E$10="CWS",Q534="Non-Lead",S534="")),
(AND('[1]PWS Information'!$E$10="CWS",Q534="Non-Lead",S534="No")),
(AND('[1]PWS Information'!$E$10="CWS",Q534="Non-Lead",S534="Don't Know")),
(AND('[1]PWS Information'!$E$10="CWS",Q534="Non-Lead", J534="Non-Lead - Copper", S534="Yes", L534="Between 1989 and 2014")),
(AND('[1]PWS Information'!$E$10="CWS",Q534="Non-Lead", J534="Non-Lead - Copper", S534="Yes", L534="After 2014")),
(AND('[1]PWS Information'!$E$10="CWS",Q534="Non-Lead", J534="Non-Lead - Copper", S534="Yes", L534="Unknown")),
(AND('[1]PWS Information'!$E$10="CWS",Q534="Non-Lead", N534="Non-Lead - Copper", S534="Yes", O534="Between 1989 and 2014")),
(AND('[1]PWS Information'!$E$10="CWS",Q534="Non-Lead", N534="Non-Lead - Copper", S534="Yes", O534="After 2014")),
(AND('[1]PWS Information'!$E$10="CWS",Q534="Non-Lead", N534="Non-Lead - Copper", S534="Yes", O534="Unknown")),
(AND('[1]PWS Information'!$E$10="CWS",Q534="Unknown")),
(AND('[1]PWS Information'!$E$10="NTNC",Q534="Unknown")))),"Tier 5",
"")))))</f>
        <v>Tier 5</v>
      </c>
      <c r="Z534" s="71"/>
      <c r="AA534" s="71"/>
    </row>
    <row r="535" spans="1:27" ht="57.6" x14ac:dyDescent="0.3">
      <c r="A535" s="1"/>
      <c r="B535" s="70">
        <v>10433681</v>
      </c>
      <c r="C535" s="73">
        <v>105</v>
      </c>
      <c r="D535" s="74" t="s">
        <v>248</v>
      </c>
      <c r="E535" s="74" t="s">
        <v>128</v>
      </c>
      <c r="F535" s="74">
        <v>78640</v>
      </c>
      <c r="G535" s="78"/>
      <c r="H535" s="63">
        <v>29.964675</v>
      </c>
      <c r="I535" s="64">
        <v>-97.770405555555499</v>
      </c>
      <c r="J535" s="65" t="s">
        <v>57</v>
      </c>
      <c r="K535" s="66" t="s">
        <v>51</v>
      </c>
      <c r="L535" s="62" t="s">
        <v>58</v>
      </c>
      <c r="M535" s="69"/>
      <c r="N535" s="65" t="s">
        <v>50</v>
      </c>
      <c r="O535" s="66" t="s">
        <v>58</v>
      </c>
      <c r="P535" s="69"/>
      <c r="Q535" s="55" t="str">
        <f t="shared" si="8"/>
        <v>Non-Lead</v>
      </c>
      <c r="R535" s="70" t="s">
        <v>51</v>
      </c>
      <c r="S535" s="70" t="s">
        <v>51</v>
      </c>
      <c r="T535" s="70"/>
      <c r="U535" s="71" t="s">
        <v>53</v>
      </c>
      <c r="V535" s="71" t="s">
        <v>51</v>
      </c>
      <c r="W535" s="71" t="s">
        <v>51</v>
      </c>
      <c r="X535" s="71" t="s">
        <v>51</v>
      </c>
      <c r="Y535" s="72" t="str">
        <f>IF((OR((AND('[1]PWS Information'!$E$10="CWS",U535="Single Family Residence",Q535="Lead")),
(AND('[1]PWS Information'!$E$10="CWS",U535="Multiple Family Residence",'[1]PWS Information'!$E$11="Yes",Q535="Lead")),
(AND('[1]PWS Information'!$E$10="NTNC",Q535="Lead")))),"Tier 1",
IF((OR((AND('[1]PWS Information'!$E$10="CWS",U535="Multiple Family Residence",'[1]PWS Information'!$E$11="No",Q535="Lead")),
(AND('[1]PWS Information'!$E$10="CWS",U535="Other",Q535="Lead")),
(AND('[1]PWS Information'!$E$10="CWS",U535="Building",Q535="Lead")))),"Tier 2",
IF((OR((AND('[1]PWS Information'!$E$10="CWS",U535="Single Family Residence",Q535="Galvanized Requiring Replacement")),
(AND('[1]PWS Information'!$E$10="CWS",U535="Single Family Residence",Q535="Galvanized Requiring Replacement",R535="Yes")),
(AND('[1]PWS Information'!$E$10="NTNC",Q535="Galvanized Requiring Replacement")),
(AND('[1]PWS Information'!$E$10="NTNC",U535="Single Family Residence",R535="Yes")))),"Tier 3",
IF((OR((AND('[1]PWS Information'!$E$10="CWS",U535="Single Family Residence",S535="Yes",Q535="Non-Lead", J535="Non-Lead - Copper",L535="Before 1989")),
(AND('[1]PWS Information'!$E$10="CWS",U535="Single Family Residence",S535="Yes",Q535="Non-Lead", N535="Non-Lead - Copper",O535="Before 1989")))),"Tier 4",
IF((OR((AND('[1]PWS Information'!$E$10="NTNC",Q535="Non-Lead")),
(AND('[1]PWS Information'!$E$10="CWS",Q535="Non-Lead",S535="")),
(AND('[1]PWS Information'!$E$10="CWS",Q535="Non-Lead",S535="No")),
(AND('[1]PWS Information'!$E$10="CWS",Q535="Non-Lead",S535="Don't Know")),
(AND('[1]PWS Information'!$E$10="CWS",Q535="Non-Lead", J535="Non-Lead - Copper", S535="Yes", L535="Between 1989 and 2014")),
(AND('[1]PWS Information'!$E$10="CWS",Q535="Non-Lead", J535="Non-Lead - Copper", S535="Yes", L535="After 2014")),
(AND('[1]PWS Information'!$E$10="CWS",Q535="Non-Lead", J535="Non-Lead - Copper", S535="Yes", L535="Unknown")),
(AND('[1]PWS Information'!$E$10="CWS",Q535="Non-Lead", N535="Non-Lead - Copper", S535="Yes", O535="Between 1989 and 2014")),
(AND('[1]PWS Information'!$E$10="CWS",Q535="Non-Lead", N535="Non-Lead - Copper", S535="Yes", O535="After 2014")),
(AND('[1]PWS Information'!$E$10="CWS",Q535="Non-Lead", N535="Non-Lead - Copper", S535="Yes", O535="Unknown")),
(AND('[1]PWS Information'!$E$10="CWS",Q535="Unknown")),
(AND('[1]PWS Information'!$E$10="NTNC",Q535="Unknown")))),"Tier 5",
"")))))</f>
        <v>Tier 5</v>
      </c>
      <c r="Z535" s="71"/>
      <c r="AA535" s="71"/>
    </row>
    <row r="536" spans="1:27" ht="57.6" x14ac:dyDescent="0.3">
      <c r="A536" s="1"/>
      <c r="B536" s="70">
        <v>13130662</v>
      </c>
      <c r="C536" s="73">
        <v>112</v>
      </c>
      <c r="D536" s="74" t="s">
        <v>248</v>
      </c>
      <c r="E536" s="74" t="s">
        <v>128</v>
      </c>
      <c r="F536" s="74">
        <v>78640</v>
      </c>
      <c r="G536" s="78"/>
      <c r="H536" s="63">
        <v>29.964708300000002</v>
      </c>
      <c r="I536" s="64">
        <v>-97.770941666666602</v>
      </c>
      <c r="J536" s="65" t="s">
        <v>57</v>
      </c>
      <c r="K536" s="66" t="s">
        <v>51</v>
      </c>
      <c r="L536" s="62" t="s">
        <v>58</v>
      </c>
      <c r="M536" s="69"/>
      <c r="N536" s="65" t="s">
        <v>50</v>
      </c>
      <c r="O536" s="66" t="s">
        <v>58</v>
      </c>
      <c r="P536" s="69"/>
      <c r="Q536" s="55" t="str">
        <f t="shared" si="8"/>
        <v>Non-Lead</v>
      </c>
      <c r="R536" s="70" t="s">
        <v>51</v>
      </c>
      <c r="S536" s="70" t="s">
        <v>51</v>
      </c>
      <c r="T536" s="70"/>
      <c r="U536" s="71" t="s">
        <v>53</v>
      </c>
      <c r="V536" s="71" t="s">
        <v>51</v>
      </c>
      <c r="W536" s="71" t="s">
        <v>51</v>
      </c>
      <c r="X536" s="71" t="s">
        <v>51</v>
      </c>
      <c r="Y536" s="72" t="str">
        <f>IF((OR((AND('[1]PWS Information'!$E$10="CWS",U536="Single Family Residence",Q536="Lead")),
(AND('[1]PWS Information'!$E$10="CWS",U536="Multiple Family Residence",'[1]PWS Information'!$E$11="Yes",Q536="Lead")),
(AND('[1]PWS Information'!$E$10="NTNC",Q536="Lead")))),"Tier 1",
IF((OR((AND('[1]PWS Information'!$E$10="CWS",U536="Multiple Family Residence",'[1]PWS Information'!$E$11="No",Q536="Lead")),
(AND('[1]PWS Information'!$E$10="CWS",U536="Other",Q536="Lead")),
(AND('[1]PWS Information'!$E$10="CWS",U536="Building",Q536="Lead")))),"Tier 2",
IF((OR((AND('[1]PWS Information'!$E$10="CWS",U536="Single Family Residence",Q536="Galvanized Requiring Replacement")),
(AND('[1]PWS Information'!$E$10="CWS",U536="Single Family Residence",Q536="Galvanized Requiring Replacement",R536="Yes")),
(AND('[1]PWS Information'!$E$10="NTNC",Q536="Galvanized Requiring Replacement")),
(AND('[1]PWS Information'!$E$10="NTNC",U536="Single Family Residence",R536="Yes")))),"Tier 3",
IF((OR((AND('[1]PWS Information'!$E$10="CWS",U536="Single Family Residence",S536="Yes",Q536="Non-Lead", J536="Non-Lead - Copper",L536="Before 1989")),
(AND('[1]PWS Information'!$E$10="CWS",U536="Single Family Residence",S536="Yes",Q536="Non-Lead", N536="Non-Lead - Copper",O536="Before 1989")))),"Tier 4",
IF((OR((AND('[1]PWS Information'!$E$10="NTNC",Q536="Non-Lead")),
(AND('[1]PWS Information'!$E$10="CWS",Q536="Non-Lead",S536="")),
(AND('[1]PWS Information'!$E$10="CWS",Q536="Non-Lead",S536="No")),
(AND('[1]PWS Information'!$E$10="CWS",Q536="Non-Lead",S536="Don't Know")),
(AND('[1]PWS Information'!$E$10="CWS",Q536="Non-Lead", J536="Non-Lead - Copper", S536="Yes", L536="Between 1989 and 2014")),
(AND('[1]PWS Information'!$E$10="CWS",Q536="Non-Lead", J536="Non-Lead - Copper", S536="Yes", L536="After 2014")),
(AND('[1]PWS Information'!$E$10="CWS",Q536="Non-Lead", J536="Non-Lead - Copper", S536="Yes", L536="Unknown")),
(AND('[1]PWS Information'!$E$10="CWS",Q536="Non-Lead", N536="Non-Lead - Copper", S536="Yes", O536="Between 1989 and 2014")),
(AND('[1]PWS Information'!$E$10="CWS",Q536="Non-Lead", N536="Non-Lead - Copper", S536="Yes", O536="After 2014")),
(AND('[1]PWS Information'!$E$10="CWS",Q536="Non-Lead", N536="Non-Lead - Copper", S536="Yes", O536="Unknown")),
(AND('[1]PWS Information'!$E$10="CWS",Q536="Unknown")),
(AND('[1]PWS Information'!$E$10="NTNC",Q536="Unknown")))),"Tier 5",
"")))))</f>
        <v>Tier 5</v>
      </c>
      <c r="Z536" s="71"/>
      <c r="AA536" s="71"/>
    </row>
    <row r="537" spans="1:27" ht="57.6" x14ac:dyDescent="0.3">
      <c r="A537" s="1"/>
      <c r="B537" s="70">
        <v>13432160</v>
      </c>
      <c r="C537" s="73">
        <v>110</v>
      </c>
      <c r="D537" s="74" t="s">
        <v>248</v>
      </c>
      <c r="E537" s="74" t="s">
        <v>128</v>
      </c>
      <c r="F537" s="74">
        <v>78640</v>
      </c>
      <c r="G537" s="78"/>
      <c r="H537" s="63">
        <v>29.964402799999998</v>
      </c>
      <c r="I537" s="64">
        <v>-97.770888888888805</v>
      </c>
      <c r="J537" s="65" t="s">
        <v>57</v>
      </c>
      <c r="K537" s="66" t="s">
        <v>51</v>
      </c>
      <c r="L537" s="62" t="s">
        <v>58</v>
      </c>
      <c r="M537" s="69"/>
      <c r="N537" s="65" t="s">
        <v>50</v>
      </c>
      <c r="O537" s="66" t="s">
        <v>58</v>
      </c>
      <c r="P537" s="69"/>
      <c r="Q537" s="55" t="str">
        <f t="shared" si="8"/>
        <v>Non-Lead</v>
      </c>
      <c r="R537" s="70" t="s">
        <v>51</v>
      </c>
      <c r="S537" s="70" t="s">
        <v>51</v>
      </c>
      <c r="T537" s="70"/>
      <c r="U537" s="71" t="s">
        <v>53</v>
      </c>
      <c r="V537" s="71" t="s">
        <v>51</v>
      </c>
      <c r="W537" s="71" t="s">
        <v>51</v>
      </c>
      <c r="X537" s="71" t="s">
        <v>51</v>
      </c>
      <c r="Y537" s="72" t="str">
        <f>IF((OR((AND('[1]PWS Information'!$E$10="CWS",U537="Single Family Residence",Q537="Lead")),
(AND('[1]PWS Information'!$E$10="CWS",U537="Multiple Family Residence",'[1]PWS Information'!$E$11="Yes",Q537="Lead")),
(AND('[1]PWS Information'!$E$10="NTNC",Q537="Lead")))),"Tier 1",
IF((OR((AND('[1]PWS Information'!$E$10="CWS",U537="Multiple Family Residence",'[1]PWS Information'!$E$11="No",Q537="Lead")),
(AND('[1]PWS Information'!$E$10="CWS",U537="Other",Q537="Lead")),
(AND('[1]PWS Information'!$E$10="CWS",U537="Building",Q537="Lead")))),"Tier 2",
IF((OR((AND('[1]PWS Information'!$E$10="CWS",U537="Single Family Residence",Q537="Galvanized Requiring Replacement")),
(AND('[1]PWS Information'!$E$10="CWS",U537="Single Family Residence",Q537="Galvanized Requiring Replacement",R537="Yes")),
(AND('[1]PWS Information'!$E$10="NTNC",Q537="Galvanized Requiring Replacement")),
(AND('[1]PWS Information'!$E$10="NTNC",U537="Single Family Residence",R537="Yes")))),"Tier 3",
IF((OR((AND('[1]PWS Information'!$E$10="CWS",U537="Single Family Residence",S537="Yes",Q537="Non-Lead", J537="Non-Lead - Copper",L537="Before 1989")),
(AND('[1]PWS Information'!$E$10="CWS",U537="Single Family Residence",S537="Yes",Q537="Non-Lead", N537="Non-Lead - Copper",O537="Before 1989")))),"Tier 4",
IF((OR((AND('[1]PWS Information'!$E$10="NTNC",Q537="Non-Lead")),
(AND('[1]PWS Information'!$E$10="CWS",Q537="Non-Lead",S537="")),
(AND('[1]PWS Information'!$E$10="CWS",Q537="Non-Lead",S537="No")),
(AND('[1]PWS Information'!$E$10="CWS",Q537="Non-Lead",S537="Don't Know")),
(AND('[1]PWS Information'!$E$10="CWS",Q537="Non-Lead", J537="Non-Lead - Copper", S537="Yes", L537="Between 1989 and 2014")),
(AND('[1]PWS Information'!$E$10="CWS",Q537="Non-Lead", J537="Non-Lead - Copper", S537="Yes", L537="After 2014")),
(AND('[1]PWS Information'!$E$10="CWS",Q537="Non-Lead", J537="Non-Lead - Copper", S537="Yes", L537="Unknown")),
(AND('[1]PWS Information'!$E$10="CWS",Q537="Non-Lead", N537="Non-Lead - Copper", S537="Yes", O537="Between 1989 and 2014")),
(AND('[1]PWS Information'!$E$10="CWS",Q537="Non-Lead", N537="Non-Lead - Copper", S537="Yes", O537="After 2014")),
(AND('[1]PWS Information'!$E$10="CWS",Q537="Non-Lead", N537="Non-Lead - Copper", S537="Yes", O537="Unknown")),
(AND('[1]PWS Information'!$E$10="CWS",Q537="Unknown")),
(AND('[1]PWS Information'!$E$10="NTNC",Q537="Unknown")))),"Tier 5",
"")))))</f>
        <v>Tier 5</v>
      </c>
      <c r="Z537" s="71"/>
      <c r="AA537" s="71"/>
    </row>
    <row r="538" spans="1:27" ht="57.6" x14ac:dyDescent="0.3">
      <c r="A538" s="17"/>
      <c r="B538" s="70">
        <v>4531650</v>
      </c>
      <c r="C538" s="73">
        <v>108</v>
      </c>
      <c r="D538" s="74" t="s">
        <v>248</v>
      </c>
      <c r="E538" s="74" t="s">
        <v>128</v>
      </c>
      <c r="F538" s="74">
        <v>78640</v>
      </c>
      <c r="G538" s="78"/>
      <c r="H538" s="63">
        <v>29.9641333</v>
      </c>
      <c r="I538" s="64">
        <v>-97.770777777777695</v>
      </c>
      <c r="J538" s="65" t="s">
        <v>57</v>
      </c>
      <c r="K538" s="66" t="s">
        <v>51</v>
      </c>
      <c r="L538" s="62" t="s">
        <v>58</v>
      </c>
      <c r="M538" s="69"/>
      <c r="N538" s="65" t="s">
        <v>50</v>
      </c>
      <c r="O538" s="66" t="s">
        <v>58</v>
      </c>
      <c r="P538" s="69"/>
      <c r="Q538" s="55" t="str">
        <f t="shared" si="8"/>
        <v>Non-Lead</v>
      </c>
      <c r="R538" s="70" t="s">
        <v>51</v>
      </c>
      <c r="S538" s="70" t="s">
        <v>51</v>
      </c>
      <c r="T538" s="70"/>
      <c r="U538" s="71" t="s">
        <v>53</v>
      </c>
      <c r="V538" s="71" t="s">
        <v>51</v>
      </c>
      <c r="W538" s="71" t="s">
        <v>51</v>
      </c>
      <c r="X538" s="71" t="s">
        <v>51</v>
      </c>
      <c r="Y538" s="72" t="str">
        <f>IF((OR((AND('[1]PWS Information'!$E$10="CWS",U538="Single Family Residence",Q538="Lead")),
(AND('[1]PWS Information'!$E$10="CWS",U538="Multiple Family Residence",'[1]PWS Information'!$E$11="Yes",Q538="Lead")),
(AND('[1]PWS Information'!$E$10="NTNC",Q538="Lead")))),"Tier 1",
IF((OR((AND('[1]PWS Information'!$E$10="CWS",U538="Multiple Family Residence",'[1]PWS Information'!$E$11="No",Q538="Lead")),
(AND('[1]PWS Information'!$E$10="CWS",U538="Other",Q538="Lead")),
(AND('[1]PWS Information'!$E$10="CWS",U538="Building",Q538="Lead")))),"Tier 2",
IF((OR((AND('[1]PWS Information'!$E$10="CWS",U538="Single Family Residence",Q538="Galvanized Requiring Replacement")),
(AND('[1]PWS Information'!$E$10="CWS",U538="Single Family Residence",Q538="Galvanized Requiring Replacement",R538="Yes")),
(AND('[1]PWS Information'!$E$10="NTNC",Q538="Galvanized Requiring Replacement")),
(AND('[1]PWS Information'!$E$10="NTNC",U538="Single Family Residence",R538="Yes")))),"Tier 3",
IF((OR((AND('[1]PWS Information'!$E$10="CWS",U538="Single Family Residence",S538="Yes",Q538="Non-Lead", J538="Non-Lead - Copper",L538="Before 1989")),
(AND('[1]PWS Information'!$E$10="CWS",U538="Single Family Residence",S538="Yes",Q538="Non-Lead", N538="Non-Lead - Copper",O538="Before 1989")))),"Tier 4",
IF((OR((AND('[1]PWS Information'!$E$10="NTNC",Q538="Non-Lead")),
(AND('[1]PWS Information'!$E$10="CWS",Q538="Non-Lead",S538="")),
(AND('[1]PWS Information'!$E$10="CWS",Q538="Non-Lead",S538="No")),
(AND('[1]PWS Information'!$E$10="CWS",Q538="Non-Lead",S538="Don't Know")),
(AND('[1]PWS Information'!$E$10="CWS",Q538="Non-Lead", J538="Non-Lead - Copper", S538="Yes", L538="Between 1989 and 2014")),
(AND('[1]PWS Information'!$E$10="CWS",Q538="Non-Lead", J538="Non-Lead - Copper", S538="Yes", L538="After 2014")),
(AND('[1]PWS Information'!$E$10="CWS",Q538="Non-Lead", J538="Non-Lead - Copper", S538="Yes", L538="Unknown")),
(AND('[1]PWS Information'!$E$10="CWS",Q538="Non-Lead", N538="Non-Lead - Copper", S538="Yes", O538="Between 1989 and 2014")),
(AND('[1]PWS Information'!$E$10="CWS",Q538="Non-Lead", N538="Non-Lead - Copper", S538="Yes", O538="After 2014")),
(AND('[1]PWS Information'!$E$10="CWS",Q538="Non-Lead", N538="Non-Lead - Copper", S538="Yes", O538="Unknown")),
(AND('[1]PWS Information'!$E$10="CWS",Q538="Unknown")),
(AND('[1]PWS Information'!$E$10="NTNC",Q538="Unknown")))),"Tier 5",
"")))))</f>
        <v>Tier 5</v>
      </c>
      <c r="Z538" s="71"/>
      <c r="AA538" s="71"/>
    </row>
    <row r="539" spans="1:27" ht="57.6" x14ac:dyDescent="0.3">
      <c r="A539" s="1"/>
      <c r="B539" s="70">
        <v>12089863</v>
      </c>
      <c r="C539" s="73">
        <v>106</v>
      </c>
      <c r="D539" s="74" t="s">
        <v>248</v>
      </c>
      <c r="E539" s="74" t="s">
        <v>128</v>
      </c>
      <c r="F539" s="74">
        <v>78640</v>
      </c>
      <c r="G539" s="78"/>
      <c r="H539" s="63">
        <v>29.963819399999998</v>
      </c>
      <c r="I539" s="64">
        <v>-97.770711111111098</v>
      </c>
      <c r="J539" s="65" t="s">
        <v>57</v>
      </c>
      <c r="K539" s="66" t="s">
        <v>51</v>
      </c>
      <c r="L539" s="62" t="s">
        <v>58</v>
      </c>
      <c r="M539" s="69"/>
      <c r="N539" s="65" t="s">
        <v>50</v>
      </c>
      <c r="O539" s="66" t="s">
        <v>58</v>
      </c>
      <c r="P539" s="69"/>
      <c r="Q539" s="55" t="str">
        <f t="shared" si="8"/>
        <v>Non-Lead</v>
      </c>
      <c r="R539" s="70" t="s">
        <v>51</v>
      </c>
      <c r="S539" s="70" t="s">
        <v>51</v>
      </c>
      <c r="T539" s="70"/>
      <c r="U539" s="71" t="s">
        <v>53</v>
      </c>
      <c r="V539" s="71" t="s">
        <v>51</v>
      </c>
      <c r="W539" s="71" t="s">
        <v>51</v>
      </c>
      <c r="X539" s="71" t="s">
        <v>51</v>
      </c>
      <c r="Y539" s="72" t="str">
        <f>IF((OR((AND('[1]PWS Information'!$E$10="CWS",U539="Single Family Residence",Q539="Lead")),
(AND('[1]PWS Information'!$E$10="CWS",U539="Multiple Family Residence",'[1]PWS Information'!$E$11="Yes",Q539="Lead")),
(AND('[1]PWS Information'!$E$10="NTNC",Q539="Lead")))),"Tier 1",
IF((OR((AND('[1]PWS Information'!$E$10="CWS",U539="Multiple Family Residence",'[1]PWS Information'!$E$11="No",Q539="Lead")),
(AND('[1]PWS Information'!$E$10="CWS",U539="Other",Q539="Lead")),
(AND('[1]PWS Information'!$E$10="CWS",U539="Building",Q539="Lead")))),"Tier 2",
IF((OR((AND('[1]PWS Information'!$E$10="CWS",U539="Single Family Residence",Q539="Galvanized Requiring Replacement")),
(AND('[1]PWS Information'!$E$10="CWS",U539="Single Family Residence",Q539="Galvanized Requiring Replacement",R539="Yes")),
(AND('[1]PWS Information'!$E$10="NTNC",Q539="Galvanized Requiring Replacement")),
(AND('[1]PWS Information'!$E$10="NTNC",U539="Single Family Residence",R539="Yes")))),"Tier 3",
IF((OR((AND('[1]PWS Information'!$E$10="CWS",U539="Single Family Residence",S539="Yes",Q539="Non-Lead", J539="Non-Lead - Copper",L539="Before 1989")),
(AND('[1]PWS Information'!$E$10="CWS",U539="Single Family Residence",S539="Yes",Q539="Non-Lead", N539="Non-Lead - Copper",O539="Before 1989")))),"Tier 4",
IF((OR((AND('[1]PWS Information'!$E$10="NTNC",Q539="Non-Lead")),
(AND('[1]PWS Information'!$E$10="CWS",Q539="Non-Lead",S539="")),
(AND('[1]PWS Information'!$E$10="CWS",Q539="Non-Lead",S539="No")),
(AND('[1]PWS Information'!$E$10="CWS",Q539="Non-Lead",S539="Don't Know")),
(AND('[1]PWS Information'!$E$10="CWS",Q539="Non-Lead", J539="Non-Lead - Copper", S539="Yes", L539="Between 1989 and 2014")),
(AND('[1]PWS Information'!$E$10="CWS",Q539="Non-Lead", J539="Non-Lead - Copper", S539="Yes", L539="After 2014")),
(AND('[1]PWS Information'!$E$10="CWS",Q539="Non-Lead", J539="Non-Lead - Copper", S539="Yes", L539="Unknown")),
(AND('[1]PWS Information'!$E$10="CWS",Q539="Non-Lead", N539="Non-Lead - Copper", S539="Yes", O539="Between 1989 and 2014")),
(AND('[1]PWS Information'!$E$10="CWS",Q539="Non-Lead", N539="Non-Lead - Copper", S539="Yes", O539="After 2014")),
(AND('[1]PWS Information'!$E$10="CWS",Q539="Non-Lead", N539="Non-Lead - Copper", S539="Yes", O539="Unknown")),
(AND('[1]PWS Information'!$E$10="CWS",Q539="Unknown")),
(AND('[1]PWS Information'!$E$10="NTNC",Q539="Unknown")))),"Tier 5",
"")))))</f>
        <v>Tier 5</v>
      </c>
      <c r="Z539" s="71"/>
      <c r="AA539" s="71"/>
    </row>
    <row r="540" spans="1:27" ht="57.6" x14ac:dyDescent="0.3">
      <c r="A540" s="1"/>
      <c r="B540" s="70">
        <v>16520671</v>
      </c>
      <c r="C540" s="73">
        <v>103</v>
      </c>
      <c r="D540" s="74" t="s">
        <v>248</v>
      </c>
      <c r="E540" s="74" t="s">
        <v>128</v>
      </c>
      <c r="F540" s="74">
        <v>78640</v>
      </c>
      <c r="G540" s="78"/>
      <c r="H540" s="63">
        <v>29.963944399999999</v>
      </c>
      <c r="I540" s="64">
        <v>-97.770158333333299</v>
      </c>
      <c r="J540" s="65" t="s">
        <v>57</v>
      </c>
      <c r="K540" s="66" t="s">
        <v>51</v>
      </c>
      <c r="L540" s="62" t="s">
        <v>58</v>
      </c>
      <c r="M540" s="69"/>
      <c r="N540" s="65" t="s">
        <v>50</v>
      </c>
      <c r="O540" s="66" t="s">
        <v>58</v>
      </c>
      <c r="P540" s="69"/>
      <c r="Q540" s="55" t="str">
        <f t="shared" si="8"/>
        <v>Non-Lead</v>
      </c>
      <c r="R540" s="70" t="s">
        <v>51</v>
      </c>
      <c r="S540" s="70" t="s">
        <v>51</v>
      </c>
      <c r="T540" s="70"/>
      <c r="U540" s="71" t="s">
        <v>53</v>
      </c>
      <c r="V540" s="71" t="s">
        <v>51</v>
      </c>
      <c r="W540" s="71" t="s">
        <v>51</v>
      </c>
      <c r="X540" s="71" t="s">
        <v>51</v>
      </c>
      <c r="Y540" s="72" t="str">
        <f>IF((OR((AND('[1]PWS Information'!$E$10="CWS",U540="Single Family Residence",Q540="Lead")),
(AND('[1]PWS Information'!$E$10="CWS",U540="Multiple Family Residence",'[1]PWS Information'!$E$11="Yes",Q540="Lead")),
(AND('[1]PWS Information'!$E$10="NTNC",Q540="Lead")))),"Tier 1",
IF((OR((AND('[1]PWS Information'!$E$10="CWS",U540="Multiple Family Residence",'[1]PWS Information'!$E$11="No",Q540="Lead")),
(AND('[1]PWS Information'!$E$10="CWS",U540="Other",Q540="Lead")),
(AND('[1]PWS Information'!$E$10="CWS",U540="Building",Q540="Lead")))),"Tier 2",
IF((OR((AND('[1]PWS Information'!$E$10="CWS",U540="Single Family Residence",Q540="Galvanized Requiring Replacement")),
(AND('[1]PWS Information'!$E$10="CWS",U540="Single Family Residence",Q540="Galvanized Requiring Replacement",R540="Yes")),
(AND('[1]PWS Information'!$E$10="NTNC",Q540="Galvanized Requiring Replacement")),
(AND('[1]PWS Information'!$E$10="NTNC",U540="Single Family Residence",R540="Yes")))),"Tier 3",
IF((OR((AND('[1]PWS Information'!$E$10="CWS",U540="Single Family Residence",S540="Yes",Q540="Non-Lead", J540="Non-Lead - Copper",L540="Before 1989")),
(AND('[1]PWS Information'!$E$10="CWS",U540="Single Family Residence",S540="Yes",Q540="Non-Lead", N540="Non-Lead - Copper",O540="Before 1989")))),"Tier 4",
IF((OR((AND('[1]PWS Information'!$E$10="NTNC",Q540="Non-Lead")),
(AND('[1]PWS Information'!$E$10="CWS",Q540="Non-Lead",S540="")),
(AND('[1]PWS Information'!$E$10="CWS",Q540="Non-Lead",S540="No")),
(AND('[1]PWS Information'!$E$10="CWS",Q540="Non-Lead",S540="Don't Know")),
(AND('[1]PWS Information'!$E$10="CWS",Q540="Non-Lead", J540="Non-Lead - Copper", S540="Yes", L540="Between 1989 and 2014")),
(AND('[1]PWS Information'!$E$10="CWS",Q540="Non-Lead", J540="Non-Lead - Copper", S540="Yes", L540="After 2014")),
(AND('[1]PWS Information'!$E$10="CWS",Q540="Non-Lead", J540="Non-Lead - Copper", S540="Yes", L540="Unknown")),
(AND('[1]PWS Information'!$E$10="CWS",Q540="Non-Lead", N540="Non-Lead - Copper", S540="Yes", O540="Between 1989 and 2014")),
(AND('[1]PWS Information'!$E$10="CWS",Q540="Non-Lead", N540="Non-Lead - Copper", S540="Yes", O540="After 2014")),
(AND('[1]PWS Information'!$E$10="CWS",Q540="Non-Lead", N540="Non-Lead - Copper", S540="Yes", O540="Unknown")),
(AND('[1]PWS Information'!$E$10="CWS",Q540="Unknown")),
(AND('[1]PWS Information'!$E$10="NTNC",Q540="Unknown")))),"Tier 5",
"")))))</f>
        <v>Tier 5</v>
      </c>
      <c r="Z540" s="71"/>
      <c r="AA540" s="71"/>
    </row>
    <row r="541" spans="1:27" ht="57.6" x14ac:dyDescent="0.3">
      <c r="A541" s="1"/>
      <c r="B541" s="70">
        <v>12668301</v>
      </c>
      <c r="C541" s="73">
        <v>101</v>
      </c>
      <c r="D541" s="74" t="s">
        <v>248</v>
      </c>
      <c r="E541" s="74" t="s">
        <v>128</v>
      </c>
      <c r="F541" s="74">
        <v>78640</v>
      </c>
      <c r="G541" s="78"/>
      <c r="H541" s="63">
        <v>29.9635611</v>
      </c>
      <c r="I541" s="64">
        <v>-97.770116666666596</v>
      </c>
      <c r="J541" s="65" t="s">
        <v>57</v>
      </c>
      <c r="K541" s="66" t="s">
        <v>51</v>
      </c>
      <c r="L541" s="62" t="s">
        <v>58</v>
      </c>
      <c r="M541" s="69"/>
      <c r="N541" s="65" t="s">
        <v>50</v>
      </c>
      <c r="O541" s="66" t="s">
        <v>58</v>
      </c>
      <c r="P541" s="69"/>
      <c r="Q541" s="55" t="str">
        <f t="shared" si="8"/>
        <v>Non-Lead</v>
      </c>
      <c r="R541" s="70" t="s">
        <v>51</v>
      </c>
      <c r="S541" s="70" t="s">
        <v>51</v>
      </c>
      <c r="T541" s="70"/>
      <c r="U541" s="71" t="s">
        <v>53</v>
      </c>
      <c r="V541" s="71" t="s">
        <v>51</v>
      </c>
      <c r="W541" s="71" t="s">
        <v>51</v>
      </c>
      <c r="X541" s="71" t="s">
        <v>51</v>
      </c>
      <c r="Y541" s="72" t="str">
        <f>IF((OR((AND('[1]PWS Information'!$E$10="CWS",U541="Single Family Residence",Q541="Lead")),
(AND('[1]PWS Information'!$E$10="CWS",U541="Multiple Family Residence",'[1]PWS Information'!$E$11="Yes",Q541="Lead")),
(AND('[1]PWS Information'!$E$10="NTNC",Q541="Lead")))),"Tier 1",
IF((OR((AND('[1]PWS Information'!$E$10="CWS",U541="Multiple Family Residence",'[1]PWS Information'!$E$11="No",Q541="Lead")),
(AND('[1]PWS Information'!$E$10="CWS",U541="Other",Q541="Lead")),
(AND('[1]PWS Information'!$E$10="CWS",U541="Building",Q541="Lead")))),"Tier 2",
IF((OR((AND('[1]PWS Information'!$E$10="CWS",U541="Single Family Residence",Q541="Galvanized Requiring Replacement")),
(AND('[1]PWS Information'!$E$10="CWS",U541="Single Family Residence",Q541="Galvanized Requiring Replacement",R541="Yes")),
(AND('[1]PWS Information'!$E$10="NTNC",Q541="Galvanized Requiring Replacement")),
(AND('[1]PWS Information'!$E$10="NTNC",U541="Single Family Residence",R541="Yes")))),"Tier 3",
IF((OR((AND('[1]PWS Information'!$E$10="CWS",U541="Single Family Residence",S541="Yes",Q541="Non-Lead", J541="Non-Lead - Copper",L541="Before 1989")),
(AND('[1]PWS Information'!$E$10="CWS",U541="Single Family Residence",S541="Yes",Q541="Non-Lead", N541="Non-Lead - Copper",O541="Before 1989")))),"Tier 4",
IF((OR((AND('[1]PWS Information'!$E$10="NTNC",Q541="Non-Lead")),
(AND('[1]PWS Information'!$E$10="CWS",Q541="Non-Lead",S541="")),
(AND('[1]PWS Information'!$E$10="CWS",Q541="Non-Lead",S541="No")),
(AND('[1]PWS Information'!$E$10="CWS",Q541="Non-Lead",S541="Don't Know")),
(AND('[1]PWS Information'!$E$10="CWS",Q541="Non-Lead", J541="Non-Lead - Copper", S541="Yes", L541="Between 1989 and 2014")),
(AND('[1]PWS Information'!$E$10="CWS",Q541="Non-Lead", J541="Non-Lead - Copper", S541="Yes", L541="After 2014")),
(AND('[1]PWS Information'!$E$10="CWS",Q541="Non-Lead", J541="Non-Lead - Copper", S541="Yes", L541="Unknown")),
(AND('[1]PWS Information'!$E$10="CWS",Q541="Non-Lead", N541="Non-Lead - Copper", S541="Yes", O541="Between 1989 and 2014")),
(AND('[1]PWS Information'!$E$10="CWS",Q541="Non-Lead", N541="Non-Lead - Copper", S541="Yes", O541="After 2014")),
(AND('[1]PWS Information'!$E$10="CWS",Q541="Non-Lead", N541="Non-Lead - Copper", S541="Yes", O541="Unknown")),
(AND('[1]PWS Information'!$E$10="CWS",Q541="Unknown")),
(AND('[1]PWS Information'!$E$10="NTNC",Q541="Unknown")))),"Tier 5",
"")))))</f>
        <v>Tier 5</v>
      </c>
      <c r="Z541" s="71"/>
      <c r="AA541" s="71"/>
    </row>
    <row r="542" spans="1:27" ht="57.6" x14ac:dyDescent="0.3">
      <c r="A542" s="17"/>
      <c r="B542" s="70">
        <v>12149604</v>
      </c>
      <c r="C542" s="73">
        <v>104</v>
      </c>
      <c r="D542" s="74" t="s">
        <v>248</v>
      </c>
      <c r="E542" s="74" t="s">
        <v>128</v>
      </c>
      <c r="F542" s="74">
        <v>78640</v>
      </c>
      <c r="G542" s="78"/>
      <c r="H542" s="63">
        <v>29.963555599999999</v>
      </c>
      <c r="I542" s="64">
        <v>-97.770452777777706</v>
      </c>
      <c r="J542" s="65" t="s">
        <v>57</v>
      </c>
      <c r="K542" s="66" t="s">
        <v>51</v>
      </c>
      <c r="L542" s="62" t="s">
        <v>58</v>
      </c>
      <c r="M542" s="69"/>
      <c r="N542" s="65" t="s">
        <v>50</v>
      </c>
      <c r="O542" s="66" t="s">
        <v>58</v>
      </c>
      <c r="P542" s="69"/>
      <c r="Q542" s="55" t="str">
        <f t="shared" si="8"/>
        <v>Non-Lead</v>
      </c>
      <c r="R542" s="70" t="s">
        <v>51</v>
      </c>
      <c r="S542" s="70" t="s">
        <v>51</v>
      </c>
      <c r="T542" s="70"/>
      <c r="U542" s="71" t="s">
        <v>53</v>
      </c>
      <c r="V542" s="71" t="s">
        <v>51</v>
      </c>
      <c r="W542" s="71" t="s">
        <v>51</v>
      </c>
      <c r="X542" s="71" t="s">
        <v>51</v>
      </c>
      <c r="Y542" s="72" t="str">
        <f>IF((OR((AND('[1]PWS Information'!$E$10="CWS",U542="Single Family Residence",Q542="Lead")),
(AND('[1]PWS Information'!$E$10="CWS",U542="Multiple Family Residence",'[1]PWS Information'!$E$11="Yes",Q542="Lead")),
(AND('[1]PWS Information'!$E$10="NTNC",Q542="Lead")))),"Tier 1",
IF((OR((AND('[1]PWS Information'!$E$10="CWS",U542="Multiple Family Residence",'[1]PWS Information'!$E$11="No",Q542="Lead")),
(AND('[1]PWS Information'!$E$10="CWS",U542="Other",Q542="Lead")),
(AND('[1]PWS Information'!$E$10="CWS",U542="Building",Q542="Lead")))),"Tier 2",
IF((OR((AND('[1]PWS Information'!$E$10="CWS",U542="Single Family Residence",Q542="Galvanized Requiring Replacement")),
(AND('[1]PWS Information'!$E$10="CWS",U542="Single Family Residence",Q542="Galvanized Requiring Replacement",R542="Yes")),
(AND('[1]PWS Information'!$E$10="NTNC",Q542="Galvanized Requiring Replacement")),
(AND('[1]PWS Information'!$E$10="NTNC",U542="Single Family Residence",R542="Yes")))),"Tier 3",
IF((OR((AND('[1]PWS Information'!$E$10="CWS",U542="Single Family Residence",S542="Yes",Q542="Non-Lead", J542="Non-Lead - Copper",L542="Before 1989")),
(AND('[1]PWS Information'!$E$10="CWS",U542="Single Family Residence",S542="Yes",Q542="Non-Lead", N542="Non-Lead - Copper",O542="Before 1989")))),"Tier 4",
IF((OR((AND('[1]PWS Information'!$E$10="NTNC",Q542="Non-Lead")),
(AND('[1]PWS Information'!$E$10="CWS",Q542="Non-Lead",S542="")),
(AND('[1]PWS Information'!$E$10="CWS",Q542="Non-Lead",S542="No")),
(AND('[1]PWS Information'!$E$10="CWS",Q542="Non-Lead",S542="Don't Know")),
(AND('[1]PWS Information'!$E$10="CWS",Q542="Non-Lead", J542="Non-Lead - Copper", S542="Yes", L542="Between 1989 and 2014")),
(AND('[1]PWS Information'!$E$10="CWS",Q542="Non-Lead", J542="Non-Lead - Copper", S542="Yes", L542="After 2014")),
(AND('[1]PWS Information'!$E$10="CWS",Q542="Non-Lead", J542="Non-Lead - Copper", S542="Yes", L542="Unknown")),
(AND('[1]PWS Information'!$E$10="CWS",Q542="Non-Lead", N542="Non-Lead - Copper", S542="Yes", O542="Between 1989 and 2014")),
(AND('[1]PWS Information'!$E$10="CWS",Q542="Non-Lead", N542="Non-Lead - Copper", S542="Yes", O542="After 2014")),
(AND('[1]PWS Information'!$E$10="CWS",Q542="Non-Lead", N542="Non-Lead - Copper", S542="Yes", O542="Unknown")),
(AND('[1]PWS Information'!$E$10="CWS",Q542="Unknown")),
(AND('[1]PWS Information'!$E$10="NTNC",Q542="Unknown")))),"Tier 5",
"")))))</f>
        <v>Tier 5</v>
      </c>
      <c r="Z542" s="71"/>
      <c r="AA542" s="71"/>
    </row>
    <row r="543" spans="1:27" ht="57.6" x14ac:dyDescent="0.3">
      <c r="A543" s="1"/>
      <c r="B543" s="70">
        <v>12178534</v>
      </c>
      <c r="C543" s="73">
        <v>102</v>
      </c>
      <c r="D543" s="74" t="s">
        <v>248</v>
      </c>
      <c r="E543" s="74" t="s">
        <v>128</v>
      </c>
      <c r="F543" s="74">
        <v>78640</v>
      </c>
      <c r="G543" s="78"/>
      <c r="H543" s="63">
        <v>29.963249999999999</v>
      </c>
      <c r="I543" s="64">
        <v>-97.770511111111105</v>
      </c>
      <c r="J543" s="65" t="s">
        <v>57</v>
      </c>
      <c r="K543" s="66" t="s">
        <v>51</v>
      </c>
      <c r="L543" s="62" t="s">
        <v>58</v>
      </c>
      <c r="M543" s="69"/>
      <c r="N543" s="65" t="s">
        <v>50</v>
      </c>
      <c r="O543" s="66" t="s">
        <v>58</v>
      </c>
      <c r="P543" s="69"/>
      <c r="Q543" s="55" t="str">
        <f t="shared" si="8"/>
        <v>Non-Lead</v>
      </c>
      <c r="R543" s="70" t="s">
        <v>51</v>
      </c>
      <c r="S543" s="70" t="s">
        <v>51</v>
      </c>
      <c r="T543" s="70"/>
      <c r="U543" s="71" t="s">
        <v>53</v>
      </c>
      <c r="V543" s="71" t="s">
        <v>51</v>
      </c>
      <c r="W543" s="71" t="s">
        <v>51</v>
      </c>
      <c r="X543" s="71" t="s">
        <v>51</v>
      </c>
      <c r="Y543" s="72" t="str">
        <f>IF((OR((AND('[1]PWS Information'!$E$10="CWS",U543="Single Family Residence",Q543="Lead")),
(AND('[1]PWS Information'!$E$10="CWS",U543="Multiple Family Residence",'[1]PWS Information'!$E$11="Yes",Q543="Lead")),
(AND('[1]PWS Information'!$E$10="NTNC",Q543="Lead")))),"Tier 1",
IF((OR((AND('[1]PWS Information'!$E$10="CWS",U543="Multiple Family Residence",'[1]PWS Information'!$E$11="No",Q543="Lead")),
(AND('[1]PWS Information'!$E$10="CWS",U543="Other",Q543="Lead")),
(AND('[1]PWS Information'!$E$10="CWS",U543="Building",Q543="Lead")))),"Tier 2",
IF((OR((AND('[1]PWS Information'!$E$10="CWS",U543="Single Family Residence",Q543="Galvanized Requiring Replacement")),
(AND('[1]PWS Information'!$E$10="CWS",U543="Single Family Residence",Q543="Galvanized Requiring Replacement",R543="Yes")),
(AND('[1]PWS Information'!$E$10="NTNC",Q543="Galvanized Requiring Replacement")),
(AND('[1]PWS Information'!$E$10="NTNC",U543="Single Family Residence",R543="Yes")))),"Tier 3",
IF((OR((AND('[1]PWS Information'!$E$10="CWS",U543="Single Family Residence",S543="Yes",Q543="Non-Lead", J543="Non-Lead - Copper",L543="Before 1989")),
(AND('[1]PWS Information'!$E$10="CWS",U543="Single Family Residence",S543="Yes",Q543="Non-Lead", N543="Non-Lead - Copper",O543="Before 1989")))),"Tier 4",
IF((OR((AND('[1]PWS Information'!$E$10="NTNC",Q543="Non-Lead")),
(AND('[1]PWS Information'!$E$10="CWS",Q543="Non-Lead",S543="")),
(AND('[1]PWS Information'!$E$10="CWS",Q543="Non-Lead",S543="No")),
(AND('[1]PWS Information'!$E$10="CWS",Q543="Non-Lead",S543="Don't Know")),
(AND('[1]PWS Information'!$E$10="CWS",Q543="Non-Lead", J543="Non-Lead - Copper", S543="Yes", L543="Between 1989 and 2014")),
(AND('[1]PWS Information'!$E$10="CWS",Q543="Non-Lead", J543="Non-Lead - Copper", S543="Yes", L543="After 2014")),
(AND('[1]PWS Information'!$E$10="CWS",Q543="Non-Lead", J543="Non-Lead - Copper", S543="Yes", L543="Unknown")),
(AND('[1]PWS Information'!$E$10="CWS",Q543="Non-Lead", N543="Non-Lead - Copper", S543="Yes", O543="Between 1989 and 2014")),
(AND('[1]PWS Information'!$E$10="CWS",Q543="Non-Lead", N543="Non-Lead - Copper", S543="Yes", O543="After 2014")),
(AND('[1]PWS Information'!$E$10="CWS",Q543="Non-Lead", N543="Non-Lead - Copper", S543="Yes", O543="Unknown")),
(AND('[1]PWS Information'!$E$10="CWS",Q543="Unknown")),
(AND('[1]PWS Information'!$E$10="NTNC",Q543="Unknown")))),"Tier 5",
"")))))</f>
        <v>Tier 5</v>
      </c>
      <c r="Z543" s="71"/>
      <c r="AA543" s="71"/>
    </row>
    <row r="544" spans="1:27" ht="57.6" x14ac:dyDescent="0.3">
      <c r="A544" s="1"/>
      <c r="B544" s="70">
        <v>16184373</v>
      </c>
      <c r="C544" s="73">
        <v>100</v>
      </c>
      <c r="D544" s="74" t="s">
        <v>248</v>
      </c>
      <c r="E544" s="74" t="s">
        <v>128</v>
      </c>
      <c r="F544" s="74">
        <v>78640</v>
      </c>
      <c r="G544" s="78"/>
      <c r="H544" s="63">
        <v>29.9629361</v>
      </c>
      <c r="I544" s="64">
        <v>-97.770444444444394</v>
      </c>
      <c r="J544" s="65" t="s">
        <v>57</v>
      </c>
      <c r="K544" s="66" t="s">
        <v>51</v>
      </c>
      <c r="L544" s="62" t="s">
        <v>58</v>
      </c>
      <c r="M544" s="69"/>
      <c r="N544" s="65" t="s">
        <v>50</v>
      </c>
      <c r="O544" s="66" t="s">
        <v>58</v>
      </c>
      <c r="P544" s="69"/>
      <c r="Q544" s="55" t="str">
        <f t="shared" si="8"/>
        <v>Non-Lead</v>
      </c>
      <c r="R544" s="70" t="s">
        <v>51</v>
      </c>
      <c r="S544" s="70" t="s">
        <v>51</v>
      </c>
      <c r="T544" s="70"/>
      <c r="U544" s="71" t="s">
        <v>53</v>
      </c>
      <c r="V544" s="71" t="s">
        <v>51</v>
      </c>
      <c r="W544" s="71" t="s">
        <v>51</v>
      </c>
      <c r="X544" s="71" t="s">
        <v>51</v>
      </c>
      <c r="Y544" s="72" t="str">
        <f>IF((OR((AND('[1]PWS Information'!$E$10="CWS",U544="Single Family Residence",Q544="Lead")),
(AND('[1]PWS Information'!$E$10="CWS",U544="Multiple Family Residence",'[1]PWS Information'!$E$11="Yes",Q544="Lead")),
(AND('[1]PWS Information'!$E$10="NTNC",Q544="Lead")))),"Tier 1",
IF((OR((AND('[1]PWS Information'!$E$10="CWS",U544="Multiple Family Residence",'[1]PWS Information'!$E$11="No",Q544="Lead")),
(AND('[1]PWS Information'!$E$10="CWS",U544="Other",Q544="Lead")),
(AND('[1]PWS Information'!$E$10="CWS",U544="Building",Q544="Lead")))),"Tier 2",
IF((OR((AND('[1]PWS Information'!$E$10="CWS",U544="Single Family Residence",Q544="Galvanized Requiring Replacement")),
(AND('[1]PWS Information'!$E$10="CWS",U544="Single Family Residence",Q544="Galvanized Requiring Replacement",R544="Yes")),
(AND('[1]PWS Information'!$E$10="NTNC",Q544="Galvanized Requiring Replacement")),
(AND('[1]PWS Information'!$E$10="NTNC",U544="Single Family Residence",R544="Yes")))),"Tier 3",
IF((OR((AND('[1]PWS Information'!$E$10="CWS",U544="Single Family Residence",S544="Yes",Q544="Non-Lead", J544="Non-Lead - Copper",L544="Before 1989")),
(AND('[1]PWS Information'!$E$10="CWS",U544="Single Family Residence",S544="Yes",Q544="Non-Lead", N544="Non-Lead - Copper",O544="Before 1989")))),"Tier 4",
IF((OR((AND('[1]PWS Information'!$E$10="NTNC",Q544="Non-Lead")),
(AND('[1]PWS Information'!$E$10="CWS",Q544="Non-Lead",S544="")),
(AND('[1]PWS Information'!$E$10="CWS",Q544="Non-Lead",S544="No")),
(AND('[1]PWS Information'!$E$10="CWS",Q544="Non-Lead",S544="Don't Know")),
(AND('[1]PWS Information'!$E$10="CWS",Q544="Non-Lead", J544="Non-Lead - Copper", S544="Yes", L544="Between 1989 and 2014")),
(AND('[1]PWS Information'!$E$10="CWS",Q544="Non-Lead", J544="Non-Lead - Copper", S544="Yes", L544="After 2014")),
(AND('[1]PWS Information'!$E$10="CWS",Q544="Non-Lead", J544="Non-Lead - Copper", S544="Yes", L544="Unknown")),
(AND('[1]PWS Information'!$E$10="CWS",Q544="Non-Lead", N544="Non-Lead - Copper", S544="Yes", O544="Between 1989 and 2014")),
(AND('[1]PWS Information'!$E$10="CWS",Q544="Non-Lead", N544="Non-Lead - Copper", S544="Yes", O544="After 2014")),
(AND('[1]PWS Information'!$E$10="CWS",Q544="Non-Lead", N544="Non-Lead - Copper", S544="Yes", O544="Unknown")),
(AND('[1]PWS Information'!$E$10="CWS",Q544="Unknown")),
(AND('[1]PWS Information'!$E$10="NTNC",Q544="Unknown")))),"Tier 5",
"")))))</f>
        <v>Tier 5</v>
      </c>
      <c r="Z544" s="71"/>
      <c r="AA544" s="71"/>
    </row>
    <row r="545" spans="1:27" ht="57.6" x14ac:dyDescent="0.3">
      <c r="A545" s="1"/>
      <c r="B545" s="70">
        <v>12661301</v>
      </c>
      <c r="C545" s="73">
        <v>98</v>
      </c>
      <c r="D545" s="74" t="s">
        <v>248</v>
      </c>
      <c r="E545" s="74" t="s">
        <v>128</v>
      </c>
      <c r="F545" s="74">
        <v>78640</v>
      </c>
      <c r="G545" s="78"/>
      <c r="H545" s="63">
        <v>29.962836100000001</v>
      </c>
      <c r="I545" s="64">
        <v>-97.770394444444406</v>
      </c>
      <c r="J545" s="65" t="s">
        <v>57</v>
      </c>
      <c r="K545" s="66" t="s">
        <v>51</v>
      </c>
      <c r="L545" s="62" t="s">
        <v>58</v>
      </c>
      <c r="M545" s="69"/>
      <c r="N545" s="65" t="s">
        <v>50</v>
      </c>
      <c r="O545" s="66" t="s">
        <v>58</v>
      </c>
      <c r="P545" s="69"/>
      <c r="Q545" s="55" t="str">
        <f t="shared" si="8"/>
        <v>Non-Lead</v>
      </c>
      <c r="R545" s="70" t="s">
        <v>51</v>
      </c>
      <c r="S545" s="70" t="s">
        <v>51</v>
      </c>
      <c r="T545" s="70"/>
      <c r="U545" s="71" t="s">
        <v>53</v>
      </c>
      <c r="V545" s="71" t="s">
        <v>51</v>
      </c>
      <c r="W545" s="71" t="s">
        <v>51</v>
      </c>
      <c r="X545" s="71" t="s">
        <v>51</v>
      </c>
      <c r="Y545" s="72" t="str">
        <f>IF((OR((AND('[1]PWS Information'!$E$10="CWS",U545="Single Family Residence",Q545="Lead")),
(AND('[1]PWS Information'!$E$10="CWS",U545="Multiple Family Residence",'[1]PWS Information'!$E$11="Yes",Q545="Lead")),
(AND('[1]PWS Information'!$E$10="NTNC",Q545="Lead")))),"Tier 1",
IF((OR((AND('[1]PWS Information'!$E$10="CWS",U545="Multiple Family Residence",'[1]PWS Information'!$E$11="No",Q545="Lead")),
(AND('[1]PWS Information'!$E$10="CWS",U545="Other",Q545="Lead")),
(AND('[1]PWS Information'!$E$10="CWS",U545="Building",Q545="Lead")))),"Tier 2",
IF((OR((AND('[1]PWS Information'!$E$10="CWS",U545="Single Family Residence",Q545="Galvanized Requiring Replacement")),
(AND('[1]PWS Information'!$E$10="CWS",U545="Single Family Residence",Q545="Galvanized Requiring Replacement",R545="Yes")),
(AND('[1]PWS Information'!$E$10="NTNC",Q545="Galvanized Requiring Replacement")),
(AND('[1]PWS Information'!$E$10="NTNC",U545="Single Family Residence",R545="Yes")))),"Tier 3",
IF((OR((AND('[1]PWS Information'!$E$10="CWS",U545="Single Family Residence",S545="Yes",Q545="Non-Lead", J545="Non-Lead - Copper",L545="Before 1989")),
(AND('[1]PWS Information'!$E$10="CWS",U545="Single Family Residence",S545="Yes",Q545="Non-Lead", N545="Non-Lead - Copper",O545="Before 1989")))),"Tier 4",
IF((OR((AND('[1]PWS Information'!$E$10="NTNC",Q545="Non-Lead")),
(AND('[1]PWS Information'!$E$10="CWS",Q545="Non-Lead",S545="")),
(AND('[1]PWS Information'!$E$10="CWS",Q545="Non-Lead",S545="No")),
(AND('[1]PWS Information'!$E$10="CWS",Q545="Non-Lead",S545="Don't Know")),
(AND('[1]PWS Information'!$E$10="CWS",Q545="Non-Lead", J545="Non-Lead - Copper", S545="Yes", L545="Between 1989 and 2014")),
(AND('[1]PWS Information'!$E$10="CWS",Q545="Non-Lead", J545="Non-Lead - Copper", S545="Yes", L545="After 2014")),
(AND('[1]PWS Information'!$E$10="CWS",Q545="Non-Lead", J545="Non-Lead - Copper", S545="Yes", L545="Unknown")),
(AND('[1]PWS Information'!$E$10="CWS",Q545="Non-Lead", N545="Non-Lead - Copper", S545="Yes", O545="Between 1989 and 2014")),
(AND('[1]PWS Information'!$E$10="CWS",Q545="Non-Lead", N545="Non-Lead - Copper", S545="Yes", O545="After 2014")),
(AND('[1]PWS Information'!$E$10="CWS",Q545="Non-Lead", N545="Non-Lead - Copper", S545="Yes", O545="Unknown")),
(AND('[1]PWS Information'!$E$10="CWS",Q545="Unknown")),
(AND('[1]PWS Information'!$E$10="NTNC",Q545="Unknown")))),"Tier 5",
"")))))</f>
        <v>Tier 5</v>
      </c>
      <c r="Z545" s="71"/>
      <c r="AA545" s="71"/>
    </row>
    <row r="546" spans="1:27" ht="57.6" x14ac:dyDescent="0.3">
      <c r="A546" s="17"/>
      <c r="B546" s="70">
        <v>15516670</v>
      </c>
      <c r="C546" s="73">
        <v>99</v>
      </c>
      <c r="D546" s="74" t="s">
        <v>248</v>
      </c>
      <c r="E546" s="74" t="s">
        <v>128</v>
      </c>
      <c r="F546" s="74">
        <v>78640</v>
      </c>
      <c r="G546" s="78">
        <v>5158007</v>
      </c>
      <c r="H546" s="63">
        <v>29.962980600000002</v>
      </c>
      <c r="I546" s="64">
        <v>-97.769958333333307</v>
      </c>
      <c r="J546" s="65" t="s">
        <v>57</v>
      </c>
      <c r="K546" s="66" t="s">
        <v>51</v>
      </c>
      <c r="L546" s="62" t="s">
        <v>58</v>
      </c>
      <c r="M546" s="69"/>
      <c r="N546" s="65" t="s">
        <v>50</v>
      </c>
      <c r="O546" s="66" t="s">
        <v>58</v>
      </c>
      <c r="P546" s="69"/>
      <c r="Q546" s="55" t="str">
        <f t="shared" si="8"/>
        <v>Non-Lead</v>
      </c>
      <c r="R546" s="70" t="s">
        <v>51</v>
      </c>
      <c r="S546" s="70" t="s">
        <v>51</v>
      </c>
      <c r="T546" s="70"/>
      <c r="U546" s="71" t="s">
        <v>53</v>
      </c>
      <c r="V546" s="71" t="s">
        <v>51</v>
      </c>
      <c r="W546" s="71" t="s">
        <v>51</v>
      </c>
      <c r="X546" s="71" t="s">
        <v>51</v>
      </c>
      <c r="Y546" s="72" t="str">
        <f>IF((OR((AND('[1]PWS Information'!$E$10="CWS",U546="Single Family Residence",Q546="Lead")),
(AND('[1]PWS Information'!$E$10="CWS",U546="Multiple Family Residence",'[1]PWS Information'!$E$11="Yes",Q546="Lead")),
(AND('[1]PWS Information'!$E$10="NTNC",Q546="Lead")))),"Tier 1",
IF((OR((AND('[1]PWS Information'!$E$10="CWS",U546="Multiple Family Residence",'[1]PWS Information'!$E$11="No",Q546="Lead")),
(AND('[1]PWS Information'!$E$10="CWS",U546="Other",Q546="Lead")),
(AND('[1]PWS Information'!$E$10="CWS",U546="Building",Q546="Lead")))),"Tier 2",
IF((OR((AND('[1]PWS Information'!$E$10="CWS",U546="Single Family Residence",Q546="Galvanized Requiring Replacement")),
(AND('[1]PWS Information'!$E$10="CWS",U546="Single Family Residence",Q546="Galvanized Requiring Replacement",R546="Yes")),
(AND('[1]PWS Information'!$E$10="NTNC",Q546="Galvanized Requiring Replacement")),
(AND('[1]PWS Information'!$E$10="NTNC",U546="Single Family Residence",R546="Yes")))),"Tier 3",
IF((OR((AND('[1]PWS Information'!$E$10="CWS",U546="Single Family Residence",S546="Yes",Q546="Non-Lead", J546="Non-Lead - Copper",L546="Before 1989")),
(AND('[1]PWS Information'!$E$10="CWS",U546="Single Family Residence",S546="Yes",Q546="Non-Lead", N546="Non-Lead - Copper",O546="Before 1989")))),"Tier 4",
IF((OR((AND('[1]PWS Information'!$E$10="NTNC",Q546="Non-Lead")),
(AND('[1]PWS Information'!$E$10="CWS",Q546="Non-Lead",S546="")),
(AND('[1]PWS Information'!$E$10="CWS",Q546="Non-Lead",S546="No")),
(AND('[1]PWS Information'!$E$10="CWS",Q546="Non-Lead",S546="Don't Know")),
(AND('[1]PWS Information'!$E$10="CWS",Q546="Non-Lead", J546="Non-Lead - Copper", S546="Yes", L546="Between 1989 and 2014")),
(AND('[1]PWS Information'!$E$10="CWS",Q546="Non-Lead", J546="Non-Lead - Copper", S546="Yes", L546="After 2014")),
(AND('[1]PWS Information'!$E$10="CWS",Q546="Non-Lead", J546="Non-Lead - Copper", S546="Yes", L546="Unknown")),
(AND('[1]PWS Information'!$E$10="CWS",Q546="Non-Lead", N546="Non-Lead - Copper", S546="Yes", O546="Between 1989 and 2014")),
(AND('[1]PWS Information'!$E$10="CWS",Q546="Non-Lead", N546="Non-Lead - Copper", S546="Yes", O546="After 2014")),
(AND('[1]PWS Information'!$E$10="CWS",Q546="Non-Lead", N546="Non-Lead - Copper", S546="Yes", O546="Unknown")),
(AND('[1]PWS Information'!$E$10="CWS",Q546="Unknown")),
(AND('[1]PWS Information'!$E$10="NTNC",Q546="Unknown")))),"Tier 5",
"")))))</f>
        <v>Tier 5</v>
      </c>
      <c r="Z546" s="71"/>
      <c r="AA546" s="71"/>
    </row>
    <row r="547" spans="1:27" ht="57.6" x14ac:dyDescent="0.3">
      <c r="A547" s="1"/>
      <c r="B547" s="70">
        <v>13324864</v>
      </c>
      <c r="C547" s="73">
        <v>96</v>
      </c>
      <c r="D547" s="74" t="s">
        <v>248</v>
      </c>
      <c r="E547" s="74" t="s">
        <v>128</v>
      </c>
      <c r="F547" s="74">
        <v>78640</v>
      </c>
      <c r="G547" s="78"/>
      <c r="H547" s="63">
        <v>29.962516699999998</v>
      </c>
      <c r="I547" s="64">
        <v>-97.770224999999996</v>
      </c>
      <c r="J547" s="65" t="s">
        <v>57</v>
      </c>
      <c r="K547" s="66" t="s">
        <v>51</v>
      </c>
      <c r="L547" s="62" t="s">
        <v>58</v>
      </c>
      <c r="M547" s="69"/>
      <c r="N547" s="65" t="s">
        <v>50</v>
      </c>
      <c r="O547" s="66" t="s">
        <v>58</v>
      </c>
      <c r="P547" s="69"/>
      <c r="Q547" s="55" t="str">
        <f t="shared" si="8"/>
        <v>Non-Lead</v>
      </c>
      <c r="R547" s="70" t="s">
        <v>51</v>
      </c>
      <c r="S547" s="70" t="s">
        <v>51</v>
      </c>
      <c r="T547" s="70"/>
      <c r="U547" s="71" t="s">
        <v>53</v>
      </c>
      <c r="V547" s="71" t="s">
        <v>51</v>
      </c>
      <c r="W547" s="71" t="s">
        <v>51</v>
      </c>
      <c r="X547" s="71" t="s">
        <v>51</v>
      </c>
      <c r="Y547" s="72" t="str">
        <f>IF((OR((AND('[1]PWS Information'!$E$10="CWS",U547="Single Family Residence",Q547="Lead")),
(AND('[1]PWS Information'!$E$10="CWS",U547="Multiple Family Residence",'[1]PWS Information'!$E$11="Yes",Q547="Lead")),
(AND('[1]PWS Information'!$E$10="NTNC",Q547="Lead")))),"Tier 1",
IF((OR((AND('[1]PWS Information'!$E$10="CWS",U547="Multiple Family Residence",'[1]PWS Information'!$E$11="No",Q547="Lead")),
(AND('[1]PWS Information'!$E$10="CWS",U547="Other",Q547="Lead")),
(AND('[1]PWS Information'!$E$10="CWS",U547="Building",Q547="Lead")))),"Tier 2",
IF((OR((AND('[1]PWS Information'!$E$10="CWS",U547="Single Family Residence",Q547="Galvanized Requiring Replacement")),
(AND('[1]PWS Information'!$E$10="CWS",U547="Single Family Residence",Q547="Galvanized Requiring Replacement",R547="Yes")),
(AND('[1]PWS Information'!$E$10="NTNC",Q547="Galvanized Requiring Replacement")),
(AND('[1]PWS Information'!$E$10="NTNC",U547="Single Family Residence",R547="Yes")))),"Tier 3",
IF((OR((AND('[1]PWS Information'!$E$10="CWS",U547="Single Family Residence",S547="Yes",Q547="Non-Lead", J547="Non-Lead - Copper",L547="Before 1989")),
(AND('[1]PWS Information'!$E$10="CWS",U547="Single Family Residence",S547="Yes",Q547="Non-Lead", N547="Non-Lead - Copper",O547="Before 1989")))),"Tier 4",
IF((OR((AND('[1]PWS Information'!$E$10="NTNC",Q547="Non-Lead")),
(AND('[1]PWS Information'!$E$10="CWS",Q547="Non-Lead",S547="")),
(AND('[1]PWS Information'!$E$10="CWS",Q547="Non-Lead",S547="No")),
(AND('[1]PWS Information'!$E$10="CWS",Q547="Non-Lead",S547="Don't Know")),
(AND('[1]PWS Information'!$E$10="CWS",Q547="Non-Lead", J547="Non-Lead - Copper", S547="Yes", L547="Between 1989 and 2014")),
(AND('[1]PWS Information'!$E$10="CWS",Q547="Non-Lead", J547="Non-Lead - Copper", S547="Yes", L547="After 2014")),
(AND('[1]PWS Information'!$E$10="CWS",Q547="Non-Lead", J547="Non-Lead - Copper", S547="Yes", L547="Unknown")),
(AND('[1]PWS Information'!$E$10="CWS",Q547="Non-Lead", N547="Non-Lead - Copper", S547="Yes", O547="Between 1989 and 2014")),
(AND('[1]PWS Information'!$E$10="CWS",Q547="Non-Lead", N547="Non-Lead - Copper", S547="Yes", O547="After 2014")),
(AND('[1]PWS Information'!$E$10="CWS",Q547="Non-Lead", N547="Non-Lead - Copper", S547="Yes", O547="Unknown")),
(AND('[1]PWS Information'!$E$10="CWS",Q547="Unknown")),
(AND('[1]PWS Information'!$E$10="NTNC",Q547="Unknown")))),"Tier 5",
"")))))</f>
        <v>Tier 5</v>
      </c>
      <c r="Z547" s="71"/>
      <c r="AA547" s="71"/>
    </row>
    <row r="548" spans="1:27" ht="57.6" x14ac:dyDescent="0.3">
      <c r="A548" s="1"/>
      <c r="B548" s="70">
        <v>15973778</v>
      </c>
      <c r="C548" s="73">
        <v>94</v>
      </c>
      <c r="D548" s="74" t="s">
        <v>248</v>
      </c>
      <c r="E548" s="74" t="s">
        <v>128</v>
      </c>
      <c r="F548" s="74">
        <v>78640</v>
      </c>
      <c r="G548" s="78">
        <v>12146538</v>
      </c>
      <c r="H548" s="63">
        <v>29.962055599999999</v>
      </c>
      <c r="I548" s="64">
        <v>-97.770177777777704</v>
      </c>
      <c r="J548" s="65" t="s">
        <v>57</v>
      </c>
      <c r="K548" s="66" t="s">
        <v>51</v>
      </c>
      <c r="L548" s="62" t="s">
        <v>58</v>
      </c>
      <c r="M548" s="69"/>
      <c r="N548" s="65" t="s">
        <v>50</v>
      </c>
      <c r="O548" s="66" t="s">
        <v>58</v>
      </c>
      <c r="P548" s="69"/>
      <c r="Q548" s="55" t="str">
        <f t="shared" si="8"/>
        <v>Non-Lead</v>
      </c>
      <c r="R548" s="70" t="s">
        <v>51</v>
      </c>
      <c r="S548" s="70" t="s">
        <v>51</v>
      </c>
      <c r="T548" s="70"/>
      <c r="U548" s="71" t="s">
        <v>53</v>
      </c>
      <c r="V548" s="71" t="s">
        <v>51</v>
      </c>
      <c r="W548" s="71" t="s">
        <v>51</v>
      </c>
      <c r="X548" s="71" t="s">
        <v>51</v>
      </c>
      <c r="Y548" s="72" t="str">
        <f>IF((OR((AND('[1]PWS Information'!$E$10="CWS",U548="Single Family Residence",Q548="Lead")),
(AND('[1]PWS Information'!$E$10="CWS",U548="Multiple Family Residence",'[1]PWS Information'!$E$11="Yes",Q548="Lead")),
(AND('[1]PWS Information'!$E$10="NTNC",Q548="Lead")))),"Tier 1",
IF((OR((AND('[1]PWS Information'!$E$10="CWS",U548="Multiple Family Residence",'[1]PWS Information'!$E$11="No",Q548="Lead")),
(AND('[1]PWS Information'!$E$10="CWS",U548="Other",Q548="Lead")),
(AND('[1]PWS Information'!$E$10="CWS",U548="Building",Q548="Lead")))),"Tier 2",
IF((OR((AND('[1]PWS Information'!$E$10="CWS",U548="Single Family Residence",Q548="Galvanized Requiring Replacement")),
(AND('[1]PWS Information'!$E$10="CWS",U548="Single Family Residence",Q548="Galvanized Requiring Replacement",R548="Yes")),
(AND('[1]PWS Information'!$E$10="NTNC",Q548="Galvanized Requiring Replacement")),
(AND('[1]PWS Information'!$E$10="NTNC",U548="Single Family Residence",R548="Yes")))),"Tier 3",
IF((OR((AND('[1]PWS Information'!$E$10="CWS",U548="Single Family Residence",S548="Yes",Q548="Non-Lead", J548="Non-Lead - Copper",L548="Before 1989")),
(AND('[1]PWS Information'!$E$10="CWS",U548="Single Family Residence",S548="Yes",Q548="Non-Lead", N548="Non-Lead - Copper",O548="Before 1989")))),"Tier 4",
IF((OR((AND('[1]PWS Information'!$E$10="NTNC",Q548="Non-Lead")),
(AND('[1]PWS Information'!$E$10="CWS",Q548="Non-Lead",S548="")),
(AND('[1]PWS Information'!$E$10="CWS",Q548="Non-Lead",S548="No")),
(AND('[1]PWS Information'!$E$10="CWS",Q548="Non-Lead",S548="Don't Know")),
(AND('[1]PWS Information'!$E$10="CWS",Q548="Non-Lead", J548="Non-Lead - Copper", S548="Yes", L548="Between 1989 and 2014")),
(AND('[1]PWS Information'!$E$10="CWS",Q548="Non-Lead", J548="Non-Lead - Copper", S548="Yes", L548="After 2014")),
(AND('[1]PWS Information'!$E$10="CWS",Q548="Non-Lead", J548="Non-Lead - Copper", S548="Yes", L548="Unknown")),
(AND('[1]PWS Information'!$E$10="CWS",Q548="Non-Lead", N548="Non-Lead - Copper", S548="Yes", O548="Between 1989 and 2014")),
(AND('[1]PWS Information'!$E$10="CWS",Q548="Non-Lead", N548="Non-Lead - Copper", S548="Yes", O548="After 2014")),
(AND('[1]PWS Information'!$E$10="CWS",Q548="Non-Lead", N548="Non-Lead - Copper", S548="Yes", O548="Unknown")),
(AND('[1]PWS Information'!$E$10="CWS",Q548="Unknown")),
(AND('[1]PWS Information'!$E$10="NTNC",Q548="Unknown")))),"Tier 5",
"")))))</f>
        <v>Tier 5</v>
      </c>
      <c r="Z548" s="71"/>
      <c r="AA548" s="71"/>
    </row>
    <row r="549" spans="1:27" ht="57.6" x14ac:dyDescent="0.3">
      <c r="A549" s="1"/>
      <c r="B549" s="70">
        <v>12642444</v>
      </c>
      <c r="C549" s="73">
        <v>92</v>
      </c>
      <c r="D549" s="74" t="s">
        <v>248</v>
      </c>
      <c r="E549" s="74" t="s">
        <v>128</v>
      </c>
      <c r="F549" s="74">
        <v>78640</v>
      </c>
      <c r="G549" s="78"/>
      <c r="H549" s="63">
        <v>29.961902800000001</v>
      </c>
      <c r="I549" s="64">
        <v>-97.770130555555497</v>
      </c>
      <c r="J549" s="65" t="s">
        <v>57</v>
      </c>
      <c r="K549" s="66" t="s">
        <v>51</v>
      </c>
      <c r="L549" s="62" t="s">
        <v>58</v>
      </c>
      <c r="M549" s="69"/>
      <c r="N549" s="65" t="s">
        <v>50</v>
      </c>
      <c r="O549" s="66" t="s">
        <v>58</v>
      </c>
      <c r="P549" s="69"/>
      <c r="Q549" s="55" t="str">
        <f t="shared" si="8"/>
        <v>Non-Lead</v>
      </c>
      <c r="R549" s="70" t="s">
        <v>51</v>
      </c>
      <c r="S549" s="70" t="s">
        <v>51</v>
      </c>
      <c r="T549" s="70"/>
      <c r="U549" s="71" t="s">
        <v>53</v>
      </c>
      <c r="V549" s="71" t="s">
        <v>51</v>
      </c>
      <c r="W549" s="71" t="s">
        <v>51</v>
      </c>
      <c r="X549" s="71" t="s">
        <v>51</v>
      </c>
      <c r="Y549" s="72" t="str">
        <f>IF((OR((AND('[1]PWS Information'!$E$10="CWS",U549="Single Family Residence",Q549="Lead")),
(AND('[1]PWS Information'!$E$10="CWS",U549="Multiple Family Residence",'[1]PWS Information'!$E$11="Yes",Q549="Lead")),
(AND('[1]PWS Information'!$E$10="NTNC",Q549="Lead")))),"Tier 1",
IF((OR((AND('[1]PWS Information'!$E$10="CWS",U549="Multiple Family Residence",'[1]PWS Information'!$E$11="No",Q549="Lead")),
(AND('[1]PWS Information'!$E$10="CWS",U549="Other",Q549="Lead")),
(AND('[1]PWS Information'!$E$10="CWS",U549="Building",Q549="Lead")))),"Tier 2",
IF((OR((AND('[1]PWS Information'!$E$10="CWS",U549="Single Family Residence",Q549="Galvanized Requiring Replacement")),
(AND('[1]PWS Information'!$E$10="CWS",U549="Single Family Residence",Q549="Galvanized Requiring Replacement",R549="Yes")),
(AND('[1]PWS Information'!$E$10="NTNC",Q549="Galvanized Requiring Replacement")),
(AND('[1]PWS Information'!$E$10="NTNC",U549="Single Family Residence",R549="Yes")))),"Tier 3",
IF((OR((AND('[1]PWS Information'!$E$10="CWS",U549="Single Family Residence",S549="Yes",Q549="Non-Lead", J549="Non-Lead - Copper",L549="Before 1989")),
(AND('[1]PWS Information'!$E$10="CWS",U549="Single Family Residence",S549="Yes",Q549="Non-Lead", N549="Non-Lead - Copper",O549="Before 1989")))),"Tier 4",
IF((OR((AND('[1]PWS Information'!$E$10="NTNC",Q549="Non-Lead")),
(AND('[1]PWS Information'!$E$10="CWS",Q549="Non-Lead",S549="")),
(AND('[1]PWS Information'!$E$10="CWS",Q549="Non-Lead",S549="No")),
(AND('[1]PWS Information'!$E$10="CWS",Q549="Non-Lead",S549="Don't Know")),
(AND('[1]PWS Information'!$E$10="CWS",Q549="Non-Lead", J549="Non-Lead - Copper", S549="Yes", L549="Between 1989 and 2014")),
(AND('[1]PWS Information'!$E$10="CWS",Q549="Non-Lead", J549="Non-Lead - Copper", S549="Yes", L549="After 2014")),
(AND('[1]PWS Information'!$E$10="CWS",Q549="Non-Lead", J549="Non-Lead - Copper", S549="Yes", L549="Unknown")),
(AND('[1]PWS Information'!$E$10="CWS",Q549="Non-Lead", N549="Non-Lead - Copper", S549="Yes", O549="Between 1989 and 2014")),
(AND('[1]PWS Information'!$E$10="CWS",Q549="Non-Lead", N549="Non-Lead - Copper", S549="Yes", O549="After 2014")),
(AND('[1]PWS Information'!$E$10="CWS",Q549="Non-Lead", N549="Non-Lead - Copper", S549="Yes", O549="Unknown")),
(AND('[1]PWS Information'!$E$10="CWS",Q549="Unknown")),
(AND('[1]PWS Information'!$E$10="NTNC",Q549="Unknown")))),"Tier 5",
"")))))</f>
        <v>Tier 5</v>
      </c>
      <c r="Z549" s="71"/>
      <c r="AA549" s="71"/>
    </row>
    <row r="550" spans="1:27" ht="57.6" x14ac:dyDescent="0.3">
      <c r="A550" s="17"/>
      <c r="B550" s="70">
        <v>10241604</v>
      </c>
      <c r="C550" s="73">
        <v>90</v>
      </c>
      <c r="D550" s="74" t="s">
        <v>248</v>
      </c>
      <c r="E550" s="74" t="s">
        <v>128</v>
      </c>
      <c r="F550" s="74">
        <v>78640</v>
      </c>
      <c r="G550" s="78"/>
      <c r="H550" s="63">
        <v>29.9614139</v>
      </c>
      <c r="I550" s="64">
        <v>-97.770072222222197</v>
      </c>
      <c r="J550" s="65" t="s">
        <v>57</v>
      </c>
      <c r="K550" s="66" t="s">
        <v>51</v>
      </c>
      <c r="L550" s="62" t="s">
        <v>58</v>
      </c>
      <c r="M550" s="69"/>
      <c r="N550" s="65" t="s">
        <v>50</v>
      </c>
      <c r="O550" s="66" t="s">
        <v>58</v>
      </c>
      <c r="P550" s="69"/>
      <c r="Q550" s="55" t="str">
        <f t="shared" si="8"/>
        <v>Non-Lead</v>
      </c>
      <c r="R550" s="70" t="s">
        <v>51</v>
      </c>
      <c r="S550" s="70" t="s">
        <v>51</v>
      </c>
      <c r="T550" s="70"/>
      <c r="U550" s="71" t="s">
        <v>53</v>
      </c>
      <c r="V550" s="71" t="s">
        <v>51</v>
      </c>
      <c r="W550" s="71" t="s">
        <v>51</v>
      </c>
      <c r="X550" s="71" t="s">
        <v>51</v>
      </c>
      <c r="Y550" s="72" t="str">
        <f>IF((OR((AND('[1]PWS Information'!$E$10="CWS",U550="Single Family Residence",Q550="Lead")),
(AND('[1]PWS Information'!$E$10="CWS",U550="Multiple Family Residence",'[1]PWS Information'!$E$11="Yes",Q550="Lead")),
(AND('[1]PWS Information'!$E$10="NTNC",Q550="Lead")))),"Tier 1",
IF((OR((AND('[1]PWS Information'!$E$10="CWS",U550="Multiple Family Residence",'[1]PWS Information'!$E$11="No",Q550="Lead")),
(AND('[1]PWS Information'!$E$10="CWS",U550="Other",Q550="Lead")),
(AND('[1]PWS Information'!$E$10="CWS",U550="Building",Q550="Lead")))),"Tier 2",
IF((OR((AND('[1]PWS Information'!$E$10="CWS",U550="Single Family Residence",Q550="Galvanized Requiring Replacement")),
(AND('[1]PWS Information'!$E$10="CWS",U550="Single Family Residence",Q550="Galvanized Requiring Replacement",R550="Yes")),
(AND('[1]PWS Information'!$E$10="NTNC",Q550="Galvanized Requiring Replacement")),
(AND('[1]PWS Information'!$E$10="NTNC",U550="Single Family Residence",R550="Yes")))),"Tier 3",
IF((OR((AND('[1]PWS Information'!$E$10="CWS",U550="Single Family Residence",S550="Yes",Q550="Non-Lead", J550="Non-Lead - Copper",L550="Before 1989")),
(AND('[1]PWS Information'!$E$10="CWS",U550="Single Family Residence",S550="Yes",Q550="Non-Lead", N550="Non-Lead - Copper",O550="Before 1989")))),"Tier 4",
IF((OR((AND('[1]PWS Information'!$E$10="NTNC",Q550="Non-Lead")),
(AND('[1]PWS Information'!$E$10="CWS",Q550="Non-Lead",S550="")),
(AND('[1]PWS Information'!$E$10="CWS",Q550="Non-Lead",S550="No")),
(AND('[1]PWS Information'!$E$10="CWS",Q550="Non-Lead",S550="Don't Know")),
(AND('[1]PWS Information'!$E$10="CWS",Q550="Non-Lead", J550="Non-Lead - Copper", S550="Yes", L550="Between 1989 and 2014")),
(AND('[1]PWS Information'!$E$10="CWS",Q550="Non-Lead", J550="Non-Lead - Copper", S550="Yes", L550="After 2014")),
(AND('[1]PWS Information'!$E$10="CWS",Q550="Non-Lead", J550="Non-Lead - Copper", S550="Yes", L550="Unknown")),
(AND('[1]PWS Information'!$E$10="CWS",Q550="Non-Lead", N550="Non-Lead - Copper", S550="Yes", O550="Between 1989 and 2014")),
(AND('[1]PWS Information'!$E$10="CWS",Q550="Non-Lead", N550="Non-Lead - Copper", S550="Yes", O550="After 2014")),
(AND('[1]PWS Information'!$E$10="CWS",Q550="Non-Lead", N550="Non-Lead - Copper", S550="Yes", O550="Unknown")),
(AND('[1]PWS Information'!$E$10="CWS",Q550="Unknown")),
(AND('[1]PWS Information'!$E$10="NTNC",Q550="Unknown")))),"Tier 5",
"")))))</f>
        <v>Tier 5</v>
      </c>
      <c r="Z550" s="71"/>
      <c r="AA550" s="71"/>
    </row>
    <row r="551" spans="1:27" ht="57.6" x14ac:dyDescent="0.3">
      <c r="A551" s="1"/>
      <c r="B551" s="70">
        <v>12672054</v>
      </c>
      <c r="C551" s="73">
        <v>92</v>
      </c>
      <c r="D551" s="74" t="s">
        <v>250</v>
      </c>
      <c r="E551" s="74" t="s">
        <v>128</v>
      </c>
      <c r="F551" s="74">
        <v>78640</v>
      </c>
      <c r="G551" s="78"/>
      <c r="H551" s="63">
        <v>29.961974999999999</v>
      </c>
      <c r="I551" s="64">
        <v>-97.769705555555504</v>
      </c>
      <c r="J551" s="65" t="s">
        <v>57</v>
      </c>
      <c r="K551" s="66" t="s">
        <v>51</v>
      </c>
      <c r="L551" s="62" t="s">
        <v>58</v>
      </c>
      <c r="M551" s="69"/>
      <c r="N551" s="65" t="s">
        <v>50</v>
      </c>
      <c r="O551" s="66" t="s">
        <v>58</v>
      </c>
      <c r="P551" s="69"/>
      <c r="Q551" s="55" t="str">
        <f t="shared" si="8"/>
        <v>Non-Lead</v>
      </c>
      <c r="R551" s="70" t="s">
        <v>51</v>
      </c>
      <c r="S551" s="70" t="s">
        <v>51</v>
      </c>
      <c r="T551" s="70"/>
      <c r="U551" s="71" t="s">
        <v>53</v>
      </c>
      <c r="V551" s="71" t="s">
        <v>51</v>
      </c>
      <c r="W551" s="71" t="s">
        <v>51</v>
      </c>
      <c r="X551" s="71" t="s">
        <v>51</v>
      </c>
      <c r="Y551" s="72" t="str">
        <f>IF((OR((AND('[1]PWS Information'!$E$10="CWS",U551="Single Family Residence",Q551="Lead")),
(AND('[1]PWS Information'!$E$10="CWS",U551="Multiple Family Residence",'[1]PWS Information'!$E$11="Yes",Q551="Lead")),
(AND('[1]PWS Information'!$E$10="NTNC",Q551="Lead")))),"Tier 1",
IF((OR((AND('[1]PWS Information'!$E$10="CWS",U551="Multiple Family Residence",'[1]PWS Information'!$E$11="No",Q551="Lead")),
(AND('[1]PWS Information'!$E$10="CWS",U551="Other",Q551="Lead")),
(AND('[1]PWS Information'!$E$10="CWS",U551="Building",Q551="Lead")))),"Tier 2",
IF((OR((AND('[1]PWS Information'!$E$10="CWS",U551="Single Family Residence",Q551="Galvanized Requiring Replacement")),
(AND('[1]PWS Information'!$E$10="CWS",U551="Single Family Residence",Q551="Galvanized Requiring Replacement",R551="Yes")),
(AND('[1]PWS Information'!$E$10="NTNC",Q551="Galvanized Requiring Replacement")),
(AND('[1]PWS Information'!$E$10="NTNC",U551="Single Family Residence",R551="Yes")))),"Tier 3",
IF((OR((AND('[1]PWS Information'!$E$10="CWS",U551="Single Family Residence",S551="Yes",Q551="Non-Lead", J551="Non-Lead - Copper",L551="Before 1989")),
(AND('[1]PWS Information'!$E$10="CWS",U551="Single Family Residence",S551="Yes",Q551="Non-Lead", N551="Non-Lead - Copper",O551="Before 1989")))),"Tier 4",
IF((OR((AND('[1]PWS Information'!$E$10="NTNC",Q551="Non-Lead")),
(AND('[1]PWS Information'!$E$10="CWS",Q551="Non-Lead",S551="")),
(AND('[1]PWS Information'!$E$10="CWS",Q551="Non-Lead",S551="No")),
(AND('[1]PWS Information'!$E$10="CWS",Q551="Non-Lead",S551="Don't Know")),
(AND('[1]PWS Information'!$E$10="CWS",Q551="Non-Lead", J551="Non-Lead - Copper", S551="Yes", L551="Between 1989 and 2014")),
(AND('[1]PWS Information'!$E$10="CWS",Q551="Non-Lead", J551="Non-Lead - Copper", S551="Yes", L551="After 2014")),
(AND('[1]PWS Information'!$E$10="CWS",Q551="Non-Lead", J551="Non-Lead - Copper", S551="Yes", L551="Unknown")),
(AND('[1]PWS Information'!$E$10="CWS",Q551="Non-Lead", N551="Non-Lead - Copper", S551="Yes", O551="Between 1989 and 2014")),
(AND('[1]PWS Information'!$E$10="CWS",Q551="Non-Lead", N551="Non-Lead - Copper", S551="Yes", O551="After 2014")),
(AND('[1]PWS Information'!$E$10="CWS",Q551="Non-Lead", N551="Non-Lead - Copper", S551="Yes", O551="Unknown")),
(AND('[1]PWS Information'!$E$10="CWS",Q551="Unknown")),
(AND('[1]PWS Information'!$E$10="NTNC",Q551="Unknown")))),"Tier 5",
"")))))</f>
        <v>Tier 5</v>
      </c>
      <c r="Z551" s="71"/>
      <c r="AA551" s="71"/>
    </row>
    <row r="552" spans="1:27" ht="57.6" x14ac:dyDescent="0.3">
      <c r="A552" s="1"/>
      <c r="B552" s="70">
        <v>16231982</v>
      </c>
      <c r="C552" s="73">
        <v>94</v>
      </c>
      <c r="D552" s="74" t="s">
        <v>250</v>
      </c>
      <c r="E552" s="74" t="s">
        <v>128</v>
      </c>
      <c r="F552" s="74">
        <v>78640</v>
      </c>
      <c r="G552" s="78"/>
      <c r="H552" s="63">
        <v>29.962169400000001</v>
      </c>
      <c r="I552" s="64">
        <v>-97.769197222222203</v>
      </c>
      <c r="J552" s="65" t="s">
        <v>57</v>
      </c>
      <c r="K552" s="66" t="s">
        <v>51</v>
      </c>
      <c r="L552" s="62" t="s">
        <v>58</v>
      </c>
      <c r="M552" s="69"/>
      <c r="N552" s="65" t="s">
        <v>50</v>
      </c>
      <c r="O552" s="66" t="s">
        <v>58</v>
      </c>
      <c r="P552" s="69"/>
      <c r="Q552" s="55" t="str">
        <f t="shared" si="8"/>
        <v>Non-Lead</v>
      </c>
      <c r="R552" s="70" t="s">
        <v>51</v>
      </c>
      <c r="S552" s="70" t="s">
        <v>51</v>
      </c>
      <c r="T552" s="70"/>
      <c r="U552" s="71" t="s">
        <v>53</v>
      </c>
      <c r="V552" s="71" t="s">
        <v>51</v>
      </c>
      <c r="W552" s="71" t="s">
        <v>51</v>
      </c>
      <c r="X552" s="71" t="s">
        <v>51</v>
      </c>
      <c r="Y552" s="72" t="str">
        <f>IF((OR((AND('[1]PWS Information'!$E$10="CWS",U552="Single Family Residence",Q552="Lead")),
(AND('[1]PWS Information'!$E$10="CWS",U552="Multiple Family Residence",'[1]PWS Information'!$E$11="Yes",Q552="Lead")),
(AND('[1]PWS Information'!$E$10="NTNC",Q552="Lead")))),"Tier 1",
IF((OR((AND('[1]PWS Information'!$E$10="CWS",U552="Multiple Family Residence",'[1]PWS Information'!$E$11="No",Q552="Lead")),
(AND('[1]PWS Information'!$E$10="CWS",U552="Other",Q552="Lead")),
(AND('[1]PWS Information'!$E$10="CWS",U552="Building",Q552="Lead")))),"Tier 2",
IF((OR((AND('[1]PWS Information'!$E$10="CWS",U552="Single Family Residence",Q552="Galvanized Requiring Replacement")),
(AND('[1]PWS Information'!$E$10="CWS",U552="Single Family Residence",Q552="Galvanized Requiring Replacement",R552="Yes")),
(AND('[1]PWS Information'!$E$10="NTNC",Q552="Galvanized Requiring Replacement")),
(AND('[1]PWS Information'!$E$10="NTNC",U552="Single Family Residence",R552="Yes")))),"Tier 3",
IF((OR((AND('[1]PWS Information'!$E$10="CWS",U552="Single Family Residence",S552="Yes",Q552="Non-Lead", J552="Non-Lead - Copper",L552="Before 1989")),
(AND('[1]PWS Information'!$E$10="CWS",U552="Single Family Residence",S552="Yes",Q552="Non-Lead", N552="Non-Lead - Copper",O552="Before 1989")))),"Tier 4",
IF((OR((AND('[1]PWS Information'!$E$10="NTNC",Q552="Non-Lead")),
(AND('[1]PWS Information'!$E$10="CWS",Q552="Non-Lead",S552="")),
(AND('[1]PWS Information'!$E$10="CWS",Q552="Non-Lead",S552="No")),
(AND('[1]PWS Information'!$E$10="CWS",Q552="Non-Lead",S552="Don't Know")),
(AND('[1]PWS Information'!$E$10="CWS",Q552="Non-Lead", J552="Non-Lead - Copper", S552="Yes", L552="Between 1989 and 2014")),
(AND('[1]PWS Information'!$E$10="CWS",Q552="Non-Lead", J552="Non-Lead - Copper", S552="Yes", L552="After 2014")),
(AND('[1]PWS Information'!$E$10="CWS",Q552="Non-Lead", J552="Non-Lead - Copper", S552="Yes", L552="Unknown")),
(AND('[1]PWS Information'!$E$10="CWS",Q552="Non-Lead", N552="Non-Lead - Copper", S552="Yes", O552="Between 1989 and 2014")),
(AND('[1]PWS Information'!$E$10="CWS",Q552="Non-Lead", N552="Non-Lead - Copper", S552="Yes", O552="After 2014")),
(AND('[1]PWS Information'!$E$10="CWS",Q552="Non-Lead", N552="Non-Lead - Copper", S552="Yes", O552="Unknown")),
(AND('[1]PWS Information'!$E$10="CWS",Q552="Unknown")),
(AND('[1]PWS Information'!$E$10="NTNC",Q552="Unknown")))),"Tier 5",
"")))))</f>
        <v>Tier 5</v>
      </c>
      <c r="Z552" s="71"/>
      <c r="AA552" s="71"/>
    </row>
    <row r="553" spans="1:27" ht="57.6" x14ac:dyDescent="0.3">
      <c r="A553" s="1"/>
      <c r="B553" s="70">
        <v>12651340</v>
      </c>
      <c r="C553" s="73">
        <v>96</v>
      </c>
      <c r="D553" s="74" t="s">
        <v>250</v>
      </c>
      <c r="E553" s="74" t="s">
        <v>246</v>
      </c>
      <c r="F553" s="74">
        <v>78640</v>
      </c>
      <c r="G553" s="78"/>
      <c r="H553" s="63">
        <v>29.962236099999998</v>
      </c>
      <c r="I553" s="64">
        <v>-97.768783333333303</v>
      </c>
      <c r="J553" s="65" t="s">
        <v>57</v>
      </c>
      <c r="K553" s="66" t="s">
        <v>51</v>
      </c>
      <c r="L553" s="62" t="s">
        <v>58</v>
      </c>
      <c r="M553" s="69"/>
      <c r="N553" s="65" t="s">
        <v>50</v>
      </c>
      <c r="O553" s="66" t="s">
        <v>58</v>
      </c>
      <c r="P553" s="69"/>
      <c r="Q553" s="55" t="str">
        <f t="shared" si="8"/>
        <v>Non-Lead</v>
      </c>
      <c r="R553" s="70" t="s">
        <v>51</v>
      </c>
      <c r="S553" s="70" t="s">
        <v>51</v>
      </c>
      <c r="T553" s="70"/>
      <c r="U553" s="71" t="s">
        <v>53</v>
      </c>
      <c r="V553" s="71" t="s">
        <v>51</v>
      </c>
      <c r="W553" s="71" t="s">
        <v>51</v>
      </c>
      <c r="X553" s="71" t="s">
        <v>51</v>
      </c>
      <c r="Y553" s="72" t="str">
        <f>IF((OR((AND('[1]PWS Information'!$E$10="CWS",U553="Single Family Residence",Q553="Lead")),
(AND('[1]PWS Information'!$E$10="CWS",U553="Multiple Family Residence",'[1]PWS Information'!$E$11="Yes",Q553="Lead")),
(AND('[1]PWS Information'!$E$10="NTNC",Q553="Lead")))),"Tier 1",
IF((OR((AND('[1]PWS Information'!$E$10="CWS",U553="Multiple Family Residence",'[1]PWS Information'!$E$11="No",Q553="Lead")),
(AND('[1]PWS Information'!$E$10="CWS",U553="Other",Q553="Lead")),
(AND('[1]PWS Information'!$E$10="CWS",U553="Building",Q553="Lead")))),"Tier 2",
IF((OR((AND('[1]PWS Information'!$E$10="CWS",U553="Single Family Residence",Q553="Galvanized Requiring Replacement")),
(AND('[1]PWS Information'!$E$10="CWS",U553="Single Family Residence",Q553="Galvanized Requiring Replacement",R553="Yes")),
(AND('[1]PWS Information'!$E$10="NTNC",Q553="Galvanized Requiring Replacement")),
(AND('[1]PWS Information'!$E$10="NTNC",U553="Single Family Residence",R553="Yes")))),"Tier 3",
IF((OR((AND('[1]PWS Information'!$E$10="CWS",U553="Single Family Residence",S553="Yes",Q553="Non-Lead", J553="Non-Lead - Copper",L553="Before 1989")),
(AND('[1]PWS Information'!$E$10="CWS",U553="Single Family Residence",S553="Yes",Q553="Non-Lead", N553="Non-Lead - Copper",O553="Before 1989")))),"Tier 4",
IF((OR((AND('[1]PWS Information'!$E$10="NTNC",Q553="Non-Lead")),
(AND('[1]PWS Information'!$E$10="CWS",Q553="Non-Lead",S553="")),
(AND('[1]PWS Information'!$E$10="CWS",Q553="Non-Lead",S553="No")),
(AND('[1]PWS Information'!$E$10="CWS",Q553="Non-Lead",S553="Don't Know")),
(AND('[1]PWS Information'!$E$10="CWS",Q553="Non-Lead", J553="Non-Lead - Copper", S553="Yes", L553="Between 1989 and 2014")),
(AND('[1]PWS Information'!$E$10="CWS",Q553="Non-Lead", J553="Non-Lead - Copper", S553="Yes", L553="After 2014")),
(AND('[1]PWS Information'!$E$10="CWS",Q553="Non-Lead", J553="Non-Lead - Copper", S553="Yes", L553="Unknown")),
(AND('[1]PWS Information'!$E$10="CWS",Q553="Non-Lead", N553="Non-Lead - Copper", S553="Yes", O553="Between 1989 and 2014")),
(AND('[1]PWS Information'!$E$10="CWS",Q553="Non-Lead", N553="Non-Lead - Copper", S553="Yes", O553="After 2014")),
(AND('[1]PWS Information'!$E$10="CWS",Q553="Non-Lead", N553="Non-Lead - Copper", S553="Yes", O553="Unknown")),
(AND('[1]PWS Information'!$E$10="CWS",Q553="Unknown")),
(AND('[1]PWS Information'!$E$10="NTNC",Q553="Unknown")))),"Tier 5",
"")))))</f>
        <v>Tier 5</v>
      </c>
      <c r="Z553" s="71"/>
      <c r="AA553" s="71"/>
    </row>
    <row r="554" spans="1:27" ht="57.6" x14ac:dyDescent="0.3">
      <c r="A554" s="17"/>
      <c r="B554" s="70">
        <v>12672056</v>
      </c>
      <c r="C554" s="73">
        <v>95</v>
      </c>
      <c r="D554" s="74" t="s">
        <v>250</v>
      </c>
      <c r="E554" s="74" t="s">
        <v>128</v>
      </c>
      <c r="F554" s="74">
        <v>78640</v>
      </c>
      <c r="G554" s="78"/>
      <c r="H554" s="63">
        <v>29.962597200000001</v>
      </c>
      <c r="I554" s="64">
        <v>-97.769266666666596</v>
      </c>
      <c r="J554" s="65" t="s">
        <v>57</v>
      </c>
      <c r="K554" s="66" t="s">
        <v>51</v>
      </c>
      <c r="L554" s="62" t="s">
        <v>58</v>
      </c>
      <c r="M554" s="69"/>
      <c r="N554" s="65" t="s">
        <v>50</v>
      </c>
      <c r="O554" s="66" t="s">
        <v>58</v>
      </c>
      <c r="P554" s="69"/>
      <c r="Q554" s="55" t="str">
        <f t="shared" si="8"/>
        <v>Non-Lead</v>
      </c>
      <c r="R554" s="70" t="s">
        <v>51</v>
      </c>
      <c r="S554" s="70" t="s">
        <v>51</v>
      </c>
      <c r="T554" s="70"/>
      <c r="U554" s="71" t="s">
        <v>53</v>
      </c>
      <c r="V554" s="71" t="s">
        <v>51</v>
      </c>
      <c r="W554" s="71" t="s">
        <v>51</v>
      </c>
      <c r="X554" s="71" t="s">
        <v>51</v>
      </c>
      <c r="Y554" s="72" t="str">
        <f>IF((OR((AND('[1]PWS Information'!$E$10="CWS",U554="Single Family Residence",Q554="Lead")),
(AND('[1]PWS Information'!$E$10="CWS",U554="Multiple Family Residence",'[1]PWS Information'!$E$11="Yes",Q554="Lead")),
(AND('[1]PWS Information'!$E$10="NTNC",Q554="Lead")))),"Tier 1",
IF((OR((AND('[1]PWS Information'!$E$10="CWS",U554="Multiple Family Residence",'[1]PWS Information'!$E$11="No",Q554="Lead")),
(AND('[1]PWS Information'!$E$10="CWS",U554="Other",Q554="Lead")),
(AND('[1]PWS Information'!$E$10="CWS",U554="Building",Q554="Lead")))),"Tier 2",
IF((OR((AND('[1]PWS Information'!$E$10="CWS",U554="Single Family Residence",Q554="Galvanized Requiring Replacement")),
(AND('[1]PWS Information'!$E$10="CWS",U554="Single Family Residence",Q554="Galvanized Requiring Replacement",R554="Yes")),
(AND('[1]PWS Information'!$E$10="NTNC",Q554="Galvanized Requiring Replacement")),
(AND('[1]PWS Information'!$E$10="NTNC",U554="Single Family Residence",R554="Yes")))),"Tier 3",
IF((OR((AND('[1]PWS Information'!$E$10="CWS",U554="Single Family Residence",S554="Yes",Q554="Non-Lead", J554="Non-Lead - Copper",L554="Before 1989")),
(AND('[1]PWS Information'!$E$10="CWS",U554="Single Family Residence",S554="Yes",Q554="Non-Lead", N554="Non-Lead - Copper",O554="Before 1989")))),"Tier 4",
IF((OR((AND('[1]PWS Information'!$E$10="NTNC",Q554="Non-Lead")),
(AND('[1]PWS Information'!$E$10="CWS",Q554="Non-Lead",S554="")),
(AND('[1]PWS Information'!$E$10="CWS",Q554="Non-Lead",S554="No")),
(AND('[1]PWS Information'!$E$10="CWS",Q554="Non-Lead",S554="Don't Know")),
(AND('[1]PWS Information'!$E$10="CWS",Q554="Non-Lead", J554="Non-Lead - Copper", S554="Yes", L554="Between 1989 and 2014")),
(AND('[1]PWS Information'!$E$10="CWS",Q554="Non-Lead", J554="Non-Lead - Copper", S554="Yes", L554="After 2014")),
(AND('[1]PWS Information'!$E$10="CWS",Q554="Non-Lead", J554="Non-Lead - Copper", S554="Yes", L554="Unknown")),
(AND('[1]PWS Information'!$E$10="CWS",Q554="Non-Lead", N554="Non-Lead - Copper", S554="Yes", O554="Between 1989 and 2014")),
(AND('[1]PWS Information'!$E$10="CWS",Q554="Non-Lead", N554="Non-Lead - Copper", S554="Yes", O554="After 2014")),
(AND('[1]PWS Information'!$E$10="CWS",Q554="Non-Lead", N554="Non-Lead - Copper", S554="Yes", O554="Unknown")),
(AND('[1]PWS Information'!$E$10="CWS",Q554="Unknown")),
(AND('[1]PWS Information'!$E$10="NTNC",Q554="Unknown")))),"Tier 5",
"")))))</f>
        <v>Tier 5</v>
      </c>
      <c r="Z554" s="71"/>
      <c r="AA554" s="71"/>
    </row>
    <row r="555" spans="1:27" ht="57.6" x14ac:dyDescent="0.3">
      <c r="A555" s="1"/>
      <c r="B555" s="70">
        <v>1416803</v>
      </c>
      <c r="C555" s="73">
        <v>89</v>
      </c>
      <c r="D555" s="74" t="s">
        <v>251</v>
      </c>
      <c r="E555" s="74" t="s">
        <v>128</v>
      </c>
      <c r="F555" s="74">
        <v>78640</v>
      </c>
      <c r="G555" s="78" t="s">
        <v>252</v>
      </c>
      <c r="H555" s="63">
        <v>29.961832999999999</v>
      </c>
      <c r="I555" s="64">
        <v>-97.767995999999997</v>
      </c>
      <c r="J555" s="65" t="s">
        <v>57</v>
      </c>
      <c r="K555" s="66" t="s">
        <v>51</v>
      </c>
      <c r="L555" s="62" t="s">
        <v>58</v>
      </c>
      <c r="M555" s="69"/>
      <c r="N555" s="65" t="s">
        <v>50</v>
      </c>
      <c r="O555" s="66" t="s">
        <v>58</v>
      </c>
      <c r="P555" s="69"/>
      <c r="Q555" s="55" t="str">
        <f t="shared" si="8"/>
        <v>Non-Lead</v>
      </c>
      <c r="R555" s="70" t="s">
        <v>51</v>
      </c>
      <c r="S555" s="70" t="s">
        <v>51</v>
      </c>
      <c r="T555" s="70"/>
      <c r="U555" s="71" t="s">
        <v>53</v>
      </c>
      <c r="V555" s="71" t="s">
        <v>51</v>
      </c>
      <c r="W555" s="71" t="s">
        <v>51</v>
      </c>
      <c r="X555" s="71" t="s">
        <v>51</v>
      </c>
      <c r="Y555" s="72" t="str">
        <f>IF((OR((AND('[1]PWS Information'!$E$10="CWS",U555="Single Family Residence",Q555="Lead")),
(AND('[1]PWS Information'!$E$10="CWS",U555="Multiple Family Residence",'[1]PWS Information'!$E$11="Yes",Q555="Lead")),
(AND('[1]PWS Information'!$E$10="NTNC",Q555="Lead")))),"Tier 1",
IF((OR((AND('[1]PWS Information'!$E$10="CWS",U555="Multiple Family Residence",'[1]PWS Information'!$E$11="No",Q555="Lead")),
(AND('[1]PWS Information'!$E$10="CWS",U555="Other",Q555="Lead")),
(AND('[1]PWS Information'!$E$10="CWS",U555="Building",Q555="Lead")))),"Tier 2",
IF((OR((AND('[1]PWS Information'!$E$10="CWS",U555="Single Family Residence",Q555="Galvanized Requiring Replacement")),
(AND('[1]PWS Information'!$E$10="CWS",U555="Single Family Residence",Q555="Galvanized Requiring Replacement",R555="Yes")),
(AND('[1]PWS Information'!$E$10="NTNC",Q555="Galvanized Requiring Replacement")),
(AND('[1]PWS Information'!$E$10="NTNC",U555="Single Family Residence",R555="Yes")))),"Tier 3",
IF((OR((AND('[1]PWS Information'!$E$10="CWS",U555="Single Family Residence",S555="Yes",Q555="Non-Lead", J555="Non-Lead - Copper",L555="Before 1989")),
(AND('[1]PWS Information'!$E$10="CWS",U555="Single Family Residence",S555="Yes",Q555="Non-Lead", N555="Non-Lead - Copper",O555="Before 1989")))),"Tier 4",
IF((OR((AND('[1]PWS Information'!$E$10="NTNC",Q555="Non-Lead")),
(AND('[1]PWS Information'!$E$10="CWS",Q555="Non-Lead",S555="")),
(AND('[1]PWS Information'!$E$10="CWS",Q555="Non-Lead",S555="No")),
(AND('[1]PWS Information'!$E$10="CWS",Q555="Non-Lead",S555="Don't Know")),
(AND('[1]PWS Information'!$E$10="CWS",Q555="Non-Lead", J555="Non-Lead - Copper", S555="Yes", L555="Between 1989 and 2014")),
(AND('[1]PWS Information'!$E$10="CWS",Q555="Non-Lead", J555="Non-Lead - Copper", S555="Yes", L555="After 2014")),
(AND('[1]PWS Information'!$E$10="CWS",Q555="Non-Lead", J555="Non-Lead - Copper", S555="Yes", L555="Unknown")),
(AND('[1]PWS Information'!$E$10="CWS",Q555="Non-Lead", N555="Non-Lead - Copper", S555="Yes", O555="Between 1989 and 2014")),
(AND('[1]PWS Information'!$E$10="CWS",Q555="Non-Lead", N555="Non-Lead - Copper", S555="Yes", O555="After 2014")),
(AND('[1]PWS Information'!$E$10="CWS",Q555="Non-Lead", N555="Non-Lead - Copper", S555="Yes", O555="Unknown")),
(AND('[1]PWS Information'!$E$10="CWS",Q555="Unknown")),
(AND('[1]PWS Information'!$E$10="NTNC",Q555="Unknown")))),"Tier 5",
"")))))</f>
        <v>Tier 5</v>
      </c>
      <c r="Z555" s="71"/>
      <c r="AA555" s="71"/>
    </row>
    <row r="556" spans="1:27" ht="57.6" x14ac:dyDescent="0.3">
      <c r="A556" s="1"/>
      <c r="B556" s="70">
        <v>16174631</v>
      </c>
      <c r="C556" s="73">
        <v>91</v>
      </c>
      <c r="D556" s="74" t="s">
        <v>251</v>
      </c>
      <c r="E556" s="74" t="s">
        <v>128</v>
      </c>
      <c r="F556" s="74">
        <v>78640</v>
      </c>
      <c r="G556" s="78"/>
      <c r="H556" s="63">
        <v>29.962077799999999</v>
      </c>
      <c r="I556" s="64">
        <v>-97.768091666666606</v>
      </c>
      <c r="J556" s="65" t="s">
        <v>57</v>
      </c>
      <c r="K556" s="66" t="s">
        <v>51</v>
      </c>
      <c r="L556" s="62" t="s">
        <v>58</v>
      </c>
      <c r="M556" s="69"/>
      <c r="N556" s="65" t="s">
        <v>50</v>
      </c>
      <c r="O556" s="66" t="s">
        <v>58</v>
      </c>
      <c r="P556" s="69"/>
      <c r="Q556" s="55" t="str">
        <f t="shared" si="8"/>
        <v>Non-Lead</v>
      </c>
      <c r="R556" s="70" t="s">
        <v>51</v>
      </c>
      <c r="S556" s="70" t="s">
        <v>51</v>
      </c>
      <c r="T556" s="70"/>
      <c r="U556" s="71" t="s">
        <v>53</v>
      </c>
      <c r="V556" s="71" t="s">
        <v>51</v>
      </c>
      <c r="W556" s="71" t="s">
        <v>51</v>
      </c>
      <c r="X556" s="71" t="s">
        <v>51</v>
      </c>
      <c r="Y556" s="72" t="str">
        <f>IF((OR((AND('[1]PWS Information'!$E$10="CWS",U556="Single Family Residence",Q556="Lead")),
(AND('[1]PWS Information'!$E$10="CWS",U556="Multiple Family Residence",'[1]PWS Information'!$E$11="Yes",Q556="Lead")),
(AND('[1]PWS Information'!$E$10="NTNC",Q556="Lead")))),"Tier 1",
IF((OR((AND('[1]PWS Information'!$E$10="CWS",U556="Multiple Family Residence",'[1]PWS Information'!$E$11="No",Q556="Lead")),
(AND('[1]PWS Information'!$E$10="CWS",U556="Other",Q556="Lead")),
(AND('[1]PWS Information'!$E$10="CWS",U556="Building",Q556="Lead")))),"Tier 2",
IF((OR((AND('[1]PWS Information'!$E$10="CWS",U556="Single Family Residence",Q556="Galvanized Requiring Replacement")),
(AND('[1]PWS Information'!$E$10="CWS",U556="Single Family Residence",Q556="Galvanized Requiring Replacement",R556="Yes")),
(AND('[1]PWS Information'!$E$10="NTNC",Q556="Galvanized Requiring Replacement")),
(AND('[1]PWS Information'!$E$10="NTNC",U556="Single Family Residence",R556="Yes")))),"Tier 3",
IF((OR((AND('[1]PWS Information'!$E$10="CWS",U556="Single Family Residence",S556="Yes",Q556="Non-Lead", J556="Non-Lead - Copper",L556="Before 1989")),
(AND('[1]PWS Information'!$E$10="CWS",U556="Single Family Residence",S556="Yes",Q556="Non-Lead", N556="Non-Lead - Copper",O556="Before 1989")))),"Tier 4",
IF((OR((AND('[1]PWS Information'!$E$10="NTNC",Q556="Non-Lead")),
(AND('[1]PWS Information'!$E$10="CWS",Q556="Non-Lead",S556="")),
(AND('[1]PWS Information'!$E$10="CWS",Q556="Non-Lead",S556="No")),
(AND('[1]PWS Information'!$E$10="CWS",Q556="Non-Lead",S556="Don't Know")),
(AND('[1]PWS Information'!$E$10="CWS",Q556="Non-Lead", J556="Non-Lead - Copper", S556="Yes", L556="Between 1989 and 2014")),
(AND('[1]PWS Information'!$E$10="CWS",Q556="Non-Lead", J556="Non-Lead - Copper", S556="Yes", L556="After 2014")),
(AND('[1]PWS Information'!$E$10="CWS",Q556="Non-Lead", J556="Non-Lead - Copper", S556="Yes", L556="Unknown")),
(AND('[1]PWS Information'!$E$10="CWS",Q556="Non-Lead", N556="Non-Lead - Copper", S556="Yes", O556="Between 1989 and 2014")),
(AND('[1]PWS Information'!$E$10="CWS",Q556="Non-Lead", N556="Non-Lead - Copper", S556="Yes", O556="After 2014")),
(AND('[1]PWS Information'!$E$10="CWS",Q556="Non-Lead", N556="Non-Lead - Copper", S556="Yes", O556="Unknown")),
(AND('[1]PWS Information'!$E$10="CWS",Q556="Unknown")),
(AND('[1]PWS Information'!$E$10="NTNC",Q556="Unknown")))),"Tier 5",
"")))))</f>
        <v>Tier 5</v>
      </c>
      <c r="Z556" s="71"/>
      <c r="AA556" s="71"/>
    </row>
    <row r="557" spans="1:27" ht="57.6" x14ac:dyDescent="0.3">
      <c r="A557" s="1"/>
      <c r="B557" s="70">
        <v>15573795</v>
      </c>
      <c r="C557" s="73">
        <v>93</v>
      </c>
      <c r="D557" s="74" t="s">
        <v>251</v>
      </c>
      <c r="E557" s="74" t="s">
        <v>128</v>
      </c>
      <c r="F557" s="74">
        <v>78640</v>
      </c>
      <c r="G557" s="78">
        <v>13365879</v>
      </c>
      <c r="H557" s="63">
        <v>29.9623417</v>
      </c>
      <c r="I557" s="64">
        <v>-97.768163888888793</v>
      </c>
      <c r="J557" s="65" t="s">
        <v>57</v>
      </c>
      <c r="K557" s="66" t="s">
        <v>51</v>
      </c>
      <c r="L557" s="62" t="s">
        <v>58</v>
      </c>
      <c r="M557" s="69"/>
      <c r="N557" s="65" t="s">
        <v>50</v>
      </c>
      <c r="O557" s="66" t="s">
        <v>58</v>
      </c>
      <c r="P557" s="69"/>
      <c r="Q557" s="55" t="str">
        <f t="shared" si="8"/>
        <v>Non-Lead</v>
      </c>
      <c r="R557" s="70" t="s">
        <v>51</v>
      </c>
      <c r="S557" s="70" t="s">
        <v>51</v>
      </c>
      <c r="T557" s="70"/>
      <c r="U557" s="71" t="s">
        <v>53</v>
      </c>
      <c r="V557" s="71" t="s">
        <v>51</v>
      </c>
      <c r="W557" s="71" t="s">
        <v>51</v>
      </c>
      <c r="X557" s="71" t="s">
        <v>51</v>
      </c>
      <c r="Y557" s="72" t="str">
        <f>IF((OR((AND('[1]PWS Information'!$E$10="CWS",U557="Single Family Residence",Q557="Lead")),
(AND('[1]PWS Information'!$E$10="CWS",U557="Multiple Family Residence",'[1]PWS Information'!$E$11="Yes",Q557="Lead")),
(AND('[1]PWS Information'!$E$10="NTNC",Q557="Lead")))),"Tier 1",
IF((OR((AND('[1]PWS Information'!$E$10="CWS",U557="Multiple Family Residence",'[1]PWS Information'!$E$11="No",Q557="Lead")),
(AND('[1]PWS Information'!$E$10="CWS",U557="Other",Q557="Lead")),
(AND('[1]PWS Information'!$E$10="CWS",U557="Building",Q557="Lead")))),"Tier 2",
IF((OR((AND('[1]PWS Information'!$E$10="CWS",U557="Single Family Residence",Q557="Galvanized Requiring Replacement")),
(AND('[1]PWS Information'!$E$10="CWS",U557="Single Family Residence",Q557="Galvanized Requiring Replacement",R557="Yes")),
(AND('[1]PWS Information'!$E$10="NTNC",Q557="Galvanized Requiring Replacement")),
(AND('[1]PWS Information'!$E$10="NTNC",U557="Single Family Residence",R557="Yes")))),"Tier 3",
IF((OR((AND('[1]PWS Information'!$E$10="CWS",U557="Single Family Residence",S557="Yes",Q557="Non-Lead", J557="Non-Lead - Copper",L557="Before 1989")),
(AND('[1]PWS Information'!$E$10="CWS",U557="Single Family Residence",S557="Yes",Q557="Non-Lead", N557="Non-Lead - Copper",O557="Before 1989")))),"Tier 4",
IF((OR((AND('[1]PWS Information'!$E$10="NTNC",Q557="Non-Lead")),
(AND('[1]PWS Information'!$E$10="CWS",Q557="Non-Lead",S557="")),
(AND('[1]PWS Information'!$E$10="CWS",Q557="Non-Lead",S557="No")),
(AND('[1]PWS Information'!$E$10="CWS",Q557="Non-Lead",S557="Don't Know")),
(AND('[1]PWS Information'!$E$10="CWS",Q557="Non-Lead", J557="Non-Lead - Copper", S557="Yes", L557="Between 1989 and 2014")),
(AND('[1]PWS Information'!$E$10="CWS",Q557="Non-Lead", J557="Non-Lead - Copper", S557="Yes", L557="After 2014")),
(AND('[1]PWS Information'!$E$10="CWS",Q557="Non-Lead", J557="Non-Lead - Copper", S557="Yes", L557="Unknown")),
(AND('[1]PWS Information'!$E$10="CWS",Q557="Non-Lead", N557="Non-Lead - Copper", S557="Yes", O557="Between 1989 and 2014")),
(AND('[1]PWS Information'!$E$10="CWS",Q557="Non-Lead", N557="Non-Lead - Copper", S557="Yes", O557="After 2014")),
(AND('[1]PWS Information'!$E$10="CWS",Q557="Non-Lead", N557="Non-Lead - Copper", S557="Yes", O557="Unknown")),
(AND('[1]PWS Information'!$E$10="CWS",Q557="Unknown")),
(AND('[1]PWS Information'!$E$10="NTNC",Q557="Unknown")))),"Tier 5",
"")))))</f>
        <v>Tier 5</v>
      </c>
      <c r="Z557" s="71"/>
      <c r="AA557" s="71"/>
    </row>
    <row r="558" spans="1:27" ht="57.6" x14ac:dyDescent="0.3">
      <c r="A558" s="17"/>
      <c r="B558" s="70">
        <v>16231717</v>
      </c>
      <c r="C558" s="73">
        <v>95</v>
      </c>
      <c r="D558" s="74" t="s">
        <v>251</v>
      </c>
      <c r="E558" s="74" t="s">
        <v>128</v>
      </c>
      <c r="F558" s="74">
        <v>78640</v>
      </c>
      <c r="G558" s="78"/>
      <c r="H558" s="63">
        <v>29.9626111</v>
      </c>
      <c r="I558" s="64">
        <v>-97.768266666666605</v>
      </c>
      <c r="J558" s="65" t="s">
        <v>57</v>
      </c>
      <c r="K558" s="66" t="s">
        <v>51</v>
      </c>
      <c r="L558" s="62" t="s">
        <v>58</v>
      </c>
      <c r="M558" s="69"/>
      <c r="N558" s="65" t="s">
        <v>50</v>
      </c>
      <c r="O558" s="66" t="s">
        <v>58</v>
      </c>
      <c r="P558" s="69"/>
      <c r="Q558" s="55" t="str">
        <f t="shared" si="8"/>
        <v>Non-Lead</v>
      </c>
      <c r="R558" s="70" t="s">
        <v>51</v>
      </c>
      <c r="S558" s="70" t="s">
        <v>51</v>
      </c>
      <c r="T558" s="70"/>
      <c r="U558" s="71" t="s">
        <v>53</v>
      </c>
      <c r="V558" s="71" t="s">
        <v>51</v>
      </c>
      <c r="W558" s="71" t="s">
        <v>51</v>
      </c>
      <c r="X558" s="71" t="s">
        <v>51</v>
      </c>
      <c r="Y558" s="72" t="str">
        <f>IF((OR((AND('[1]PWS Information'!$E$10="CWS",U558="Single Family Residence",Q558="Lead")),
(AND('[1]PWS Information'!$E$10="CWS",U558="Multiple Family Residence",'[1]PWS Information'!$E$11="Yes",Q558="Lead")),
(AND('[1]PWS Information'!$E$10="NTNC",Q558="Lead")))),"Tier 1",
IF((OR((AND('[1]PWS Information'!$E$10="CWS",U558="Multiple Family Residence",'[1]PWS Information'!$E$11="No",Q558="Lead")),
(AND('[1]PWS Information'!$E$10="CWS",U558="Other",Q558="Lead")),
(AND('[1]PWS Information'!$E$10="CWS",U558="Building",Q558="Lead")))),"Tier 2",
IF((OR((AND('[1]PWS Information'!$E$10="CWS",U558="Single Family Residence",Q558="Galvanized Requiring Replacement")),
(AND('[1]PWS Information'!$E$10="CWS",U558="Single Family Residence",Q558="Galvanized Requiring Replacement",R558="Yes")),
(AND('[1]PWS Information'!$E$10="NTNC",Q558="Galvanized Requiring Replacement")),
(AND('[1]PWS Information'!$E$10="NTNC",U558="Single Family Residence",R558="Yes")))),"Tier 3",
IF((OR((AND('[1]PWS Information'!$E$10="CWS",U558="Single Family Residence",S558="Yes",Q558="Non-Lead", J558="Non-Lead - Copper",L558="Before 1989")),
(AND('[1]PWS Information'!$E$10="CWS",U558="Single Family Residence",S558="Yes",Q558="Non-Lead", N558="Non-Lead - Copper",O558="Before 1989")))),"Tier 4",
IF((OR((AND('[1]PWS Information'!$E$10="NTNC",Q558="Non-Lead")),
(AND('[1]PWS Information'!$E$10="CWS",Q558="Non-Lead",S558="")),
(AND('[1]PWS Information'!$E$10="CWS",Q558="Non-Lead",S558="No")),
(AND('[1]PWS Information'!$E$10="CWS",Q558="Non-Lead",S558="Don't Know")),
(AND('[1]PWS Information'!$E$10="CWS",Q558="Non-Lead", J558="Non-Lead - Copper", S558="Yes", L558="Between 1989 and 2014")),
(AND('[1]PWS Information'!$E$10="CWS",Q558="Non-Lead", J558="Non-Lead - Copper", S558="Yes", L558="After 2014")),
(AND('[1]PWS Information'!$E$10="CWS",Q558="Non-Lead", J558="Non-Lead - Copper", S558="Yes", L558="Unknown")),
(AND('[1]PWS Information'!$E$10="CWS",Q558="Non-Lead", N558="Non-Lead - Copper", S558="Yes", O558="Between 1989 and 2014")),
(AND('[1]PWS Information'!$E$10="CWS",Q558="Non-Lead", N558="Non-Lead - Copper", S558="Yes", O558="After 2014")),
(AND('[1]PWS Information'!$E$10="CWS",Q558="Non-Lead", N558="Non-Lead - Copper", S558="Yes", O558="Unknown")),
(AND('[1]PWS Information'!$E$10="CWS",Q558="Unknown")),
(AND('[1]PWS Information'!$E$10="NTNC",Q558="Unknown")))),"Tier 5",
"")))))</f>
        <v>Tier 5</v>
      </c>
      <c r="Z558" s="71"/>
      <c r="AA558" s="71"/>
    </row>
    <row r="559" spans="1:27" ht="57.6" x14ac:dyDescent="0.3">
      <c r="A559" s="1"/>
      <c r="B559" s="70">
        <v>13372767</v>
      </c>
      <c r="C559" s="73">
        <v>97</v>
      </c>
      <c r="D559" s="74" t="s">
        <v>251</v>
      </c>
      <c r="E559" s="74" t="s">
        <v>128</v>
      </c>
      <c r="F559" s="74">
        <v>78640</v>
      </c>
      <c r="G559" s="78"/>
      <c r="H559" s="63">
        <v>29.962877800000001</v>
      </c>
      <c r="I559" s="64">
        <v>-97.768283333333301</v>
      </c>
      <c r="J559" s="65" t="s">
        <v>57</v>
      </c>
      <c r="K559" s="66" t="s">
        <v>51</v>
      </c>
      <c r="L559" s="62" t="s">
        <v>58</v>
      </c>
      <c r="M559" s="69"/>
      <c r="N559" s="65" t="s">
        <v>50</v>
      </c>
      <c r="O559" s="66" t="s">
        <v>58</v>
      </c>
      <c r="P559" s="69"/>
      <c r="Q559" s="55" t="str">
        <f t="shared" si="8"/>
        <v>Non-Lead</v>
      </c>
      <c r="R559" s="70" t="s">
        <v>51</v>
      </c>
      <c r="S559" s="70" t="s">
        <v>51</v>
      </c>
      <c r="T559" s="70"/>
      <c r="U559" s="71" t="s">
        <v>53</v>
      </c>
      <c r="V559" s="71" t="s">
        <v>51</v>
      </c>
      <c r="W559" s="71" t="s">
        <v>51</v>
      </c>
      <c r="X559" s="71" t="s">
        <v>51</v>
      </c>
      <c r="Y559" s="72" t="str">
        <f>IF((OR((AND('[1]PWS Information'!$E$10="CWS",U559="Single Family Residence",Q559="Lead")),
(AND('[1]PWS Information'!$E$10="CWS",U559="Multiple Family Residence",'[1]PWS Information'!$E$11="Yes",Q559="Lead")),
(AND('[1]PWS Information'!$E$10="NTNC",Q559="Lead")))),"Tier 1",
IF((OR((AND('[1]PWS Information'!$E$10="CWS",U559="Multiple Family Residence",'[1]PWS Information'!$E$11="No",Q559="Lead")),
(AND('[1]PWS Information'!$E$10="CWS",U559="Other",Q559="Lead")),
(AND('[1]PWS Information'!$E$10="CWS",U559="Building",Q559="Lead")))),"Tier 2",
IF((OR((AND('[1]PWS Information'!$E$10="CWS",U559="Single Family Residence",Q559="Galvanized Requiring Replacement")),
(AND('[1]PWS Information'!$E$10="CWS",U559="Single Family Residence",Q559="Galvanized Requiring Replacement",R559="Yes")),
(AND('[1]PWS Information'!$E$10="NTNC",Q559="Galvanized Requiring Replacement")),
(AND('[1]PWS Information'!$E$10="NTNC",U559="Single Family Residence",R559="Yes")))),"Tier 3",
IF((OR((AND('[1]PWS Information'!$E$10="CWS",U559="Single Family Residence",S559="Yes",Q559="Non-Lead", J559="Non-Lead - Copper",L559="Before 1989")),
(AND('[1]PWS Information'!$E$10="CWS",U559="Single Family Residence",S559="Yes",Q559="Non-Lead", N559="Non-Lead - Copper",O559="Before 1989")))),"Tier 4",
IF((OR((AND('[1]PWS Information'!$E$10="NTNC",Q559="Non-Lead")),
(AND('[1]PWS Information'!$E$10="CWS",Q559="Non-Lead",S559="")),
(AND('[1]PWS Information'!$E$10="CWS",Q559="Non-Lead",S559="No")),
(AND('[1]PWS Information'!$E$10="CWS",Q559="Non-Lead",S559="Don't Know")),
(AND('[1]PWS Information'!$E$10="CWS",Q559="Non-Lead", J559="Non-Lead - Copper", S559="Yes", L559="Between 1989 and 2014")),
(AND('[1]PWS Information'!$E$10="CWS",Q559="Non-Lead", J559="Non-Lead - Copper", S559="Yes", L559="After 2014")),
(AND('[1]PWS Information'!$E$10="CWS",Q559="Non-Lead", J559="Non-Lead - Copper", S559="Yes", L559="Unknown")),
(AND('[1]PWS Information'!$E$10="CWS",Q559="Non-Lead", N559="Non-Lead - Copper", S559="Yes", O559="Between 1989 and 2014")),
(AND('[1]PWS Information'!$E$10="CWS",Q559="Non-Lead", N559="Non-Lead - Copper", S559="Yes", O559="After 2014")),
(AND('[1]PWS Information'!$E$10="CWS",Q559="Non-Lead", N559="Non-Lead - Copper", S559="Yes", O559="Unknown")),
(AND('[1]PWS Information'!$E$10="CWS",Q559="Unknown")),
(AND('[1]PWS Information'!$E$10="NTNC",Q559="Unknown")))),"Tier 5",
"")))))</f>
        <v>Tier 5</v>
      </c>
      <c r="Z559" s="71"/>
      <c r="AA559" s="71"/>
    </row>
    <row r="560" spans="1:27" ht="57.6" x14ac:dyDescent="0.3">
      <c r="A560" s="1"/>
      <c r="B560" s="70">
        <v>13364150</v>
      </c>
      <c r="C560" s="73">
        <v>100</v>
      </c>
      <c r="D560" s="74" t="s">
        <v>251</v>
      </c>
      <c r="E560" s="74" t="s">
        <v>128</v>
      </c>
      <c r="F560" s="74">
        <v>78640</v>
      </c>
      <c r="G560" s="78"/>
      <c r="H560" s="63">
        <v>29.963108299999998</v>
      </c>
      <c r="I560" s="64">
        <v>-97.768900000000002</v>
      </c>
      <c r="J560" s="65" t="s">
        <v>57</v>
      </c>
      <c r="K560" s="66" t="s">
        <v>51</v>
      </c>
      <c r="L560" s="62" t="s">
        <v>58</v>
      </c>
      <c r="M560" s="69"/>
      <c r="N560" s="65" t="s">
        <v>50</v>
      </c>
      <c r="O560" s="66" t="s">
        <v>58</v>
      </c>
      <c r="P560" s="69"/>
      <c r="Q560" s="55" t="str">
        <f t="shared" si="8"/>
        <v>Non-Lead</v>
      </c>
      <c r="R560" s="70" t="s">
        <v>51</v>
      </c>
      <c r="S560" s="70" t="s">
        <v>51</v>
      </c>
      <c r="T560" s="70"/>
      <c r="U560" s="71" t="s">
        <v>53</v>
      </c>
      <c r="V560" s="71" t="s">
        <v>51</v>
      </c>
      <c r="W560" s="71" t="s">
        <v>51</v>
      </c>
      <c r="X560" s="71" t="s">
        <v>51</v>
      </c>
      <c r="Y560" s="72" t="str">
        <f>IF((OR((AND('[1]PWS Information'!$E$10="CWS",U560="Single Family Residence",Q560="Lead")),
(AND('[1]PWS Information'!$E$10="CWS",U560="Multiple Family Residence",'[1]PWS Information'!$E$11="Yes",Q560="Lead")),
(AND('[1]PWS Information'!$E$10="NTNC",Q560="Lead")))),"Tier 1",
IF((OR((AND('[1]PWS Information'!$E$10="CWS",U560="Multiple Family Residence",'[1]PWS Information'!$E$11="No",Q560="Lead")),
(AND('[1]PWS Information'!$E$10="CWS",U560="Other",Q560="Lead")),
(AND('[1]PWS Information'!$E$10="CWS",U560="Building",Q560="Lead")))),"Tier 2",
IF((OR((AND('[1]PWS Information'!$E$10="CWS",U560="Single Family Residence",Q560="Galvanized Requiring Replacement")),
(AND('[1]PWS Information'!$E$10="CWS",U560="Single Family Residence",Q560="Galvanized Requiring Replacement",R560="Yes")),
(AND('[1]PWS Information'!$E$10="NTNC",Q560="Galvanized Requiring Replacement")),
(AND('[1]PWS Information'!$E$10="NTNC",U560="Single Family Residence",R560="Yes")))),"Tier 3",
IF((OR((AND('[1]PWS Information'!$E$10="CWS",U560="Single Family Residence",S560="Yes",Q560="Non-Lead", J560="Non-Lead - Copper",L560="Before 1989")),
(AND('[1]PWS Information'!$E$10="CWS",U560="Single Family Residence",S560="Yes",Q560="Non-Lead", N560="Non-Lead - Copper",O560="Before 1989")))),"Tier 4",
IF((OR((AND('[1]PWS Information'!$E$10="NTNC",Q560="Non-Lead")),
(AND('[1]PWS Information'!$E$10="CWS",Q560="Non-Lead",S560="")),
(AND('[1]PWS Information'!$E$10="CWS",Q560="Non-Lead",S560="No")),
(AND('[1]PWS Information'!$E$10="CWS",Q560="Non-Lead",S560="Don't Know")),
(AND('[1]PWS Information'!$E$10="CWS",Q560="Non-Lead", J560="Non-Lead - Copper", S560="Yes", L560="Between 1989 and 2014")),
(AND('[1]PWS Information'!$E$10="CWS",Q560="Non-Lead", J560="Non-Lead - Copper", S560="Yes", L560="After 2014")),
(AND('[1]PWS Information'!$E$10="CWS",Q560="Non-Lead", J560="Non-Lead - Copper", S560="Yes", L560="Unknown")),
(AND('[1]PWS Information'!$E$10="CWS",Q560="Non-Lead", N560="Non-Lead - Copper", S560="Yes", O560="Between 1989 and 2014")),
(AND('[1]PWS Information'!$E$10="CWS",Q560="Non-Lead", N560="Non-Lead - Copper", S560="Yes", O560="After 2014")),
(AND('[1]PWS Information'!$E$10="CWS",Q560="Non-Lead", N560="Non-Lead - Copper", S560="Yes", O560="Unknown")),
(AND('[1]PWS Information'!$E$10="CWS",Q560="Unknown")),
(AND('[1]PWS Information'!$E$10="NTNC",Q560="Unknown")))),"Tier 5",
"")))))</f>
        <v>Tier 5</v>
      </c>
      <c r="Z560" s="71"/>
      <c r="AA560" s="71"/>
    </row>
    <row r="561" spans="1:27" ht="57.6" x14ac:dyDescent="0.3">
      <c r="A561" s="1"/>
      <c r="B561" s="70">
        <v>16226896</v>
      </c>
      <c r="C561" s="73">
        <v>99</v>
      </c>
      <c r="D561" s="74" t="s">
        <v>251</v>
      </c>
      <c r="E561" s="74" t="s">
        <v>128</v>
      </c>
      <c r="F561" s="74">
        <v>78640</v>
      </c>
      <c r="G561" s="78"/>
      <c r="H561" s="63">
        <v>29.963163900000001</v>
      </c>
      <c r="I561" s="64">
        <v>-97.768377777777701</v>
      </c>
      <c r="J561" s="65" t="s">
        <v>57</v>
      </c>
      <c r="K561" s="66" t="s">
        <v>51</v>
      </c>
      <c r="L561" s="62" t="s">
        <v>58</v>
      </c>
      <c r="M561" s="69"/>
      <c r="N561" s="65" t="s">
        <v>50</v>
      </c>
      <c r="O561" s="66" t="s">
        <v>58</v>
      </c>
      <c r="P561" s="69"/>
      <c r="Q561" s="55" t="str">
        <f t="shared" si="8"/>
        <v>Non-Lead</v>
      </c>
      <c r="R561" s="70" t="s">
        <v>51</v>
      </c>
      <c r="S561" s="70" t="s">
        <v>51</v>
      </c>
      <c r="T561" s="70"/>
      <c r="U561" s="71" t="s">
        <v>53</v>
      </c>
      <c r="V561" s="71" t="s">
        <v>51</v>
      </c>
      <c r="W561" s="71" t="s">
        <v>51</v>
      </c>
      <c r="X561" s="71" t="s">
        <v>51</v>
      </c>
      <c r="Y561" s="72" t="str">
        <f>IF((OR((AND('[1]PWS Information'!$E$10="CWS",U561="Single Family Residence",Q561="Lead")),
(AND('[1]PWS Information'!$E$10="CWS",U561="Multiple Family Residence",'[1]PWS Information'!$E$11="Yes",Q561="Lead")),
(AND('[1]PWS Information'!$E$10="NTNC",Q561="Lead")))),"Tier 1",
IF((OR((AND('[1]PWS Information'!$E$10="CWS",U561="Multiple Family Residence",'[1]PWS Information'!$E$11="No",Q561="Lead")),
(AND('[1]PWS Information'!$E$10="CWS",U561="Other",Q561="Lead")),
(AND('[1]PWS Information'!$E$10="CWS",U561="Building",Q561="Lead")))),"Tier 2",
IF((OR((AND('[1]PWS Information'!$E$10="CWS",U561="Single Family Residence",Q561="Galvanized Requiring Replacement")),
(AND('[1]PWS Information'!$E$10="CWS",U561="Single Family Residence",Q561="Galvanized Requiring Replacement",R561="Yes")),
(AND('[1]PWS Information'!$E$10="NTNC",Q561="Galvanized Requiring Replacement")),
(AND('[1]PWS Information'!$E$10="NTNC",U561="Single Family Residence",R561="Yes")))),"Tier 3",
IF((OR((AND('[1]PWS Information'!$E$10="CWS",U561="Single Family Residence",S561="Yes",Q561="Non-Lead", J561="Non-Lead - Copper",L561="Before 1989")),
(AND('[1]PWS Information'!$E$10="CWS",U561="Single Family Residence",S561="Yes",Q561="Non-Lead", N561="Non-Lead - Copper",O561="Before 1989")))),"Tier 4",
IF((OR((AND('[1]PWS Information'!$E$10="NTNC",Q561="Non-Lead")),
(AND('[1]PWS Information'!$E$10="CWS",Q561="Non-Lead",S561="")),
(AND('[1]PWS Information'!$E$10="CWS",Q561="Non-Lead",S561="No")),
(AND('[1]PWS Information'!$E$10="CWS",Q561="Non-Lead",S561="Don't Know")),
(AND('[1]PWS Information'!$E$10="CWS",Q561="Non-Lead", J561="Non-Lead - Copper", S561="Yes", L561="Between 1989 and 2014")),
(AND('[1]PWS Information'!$E$10="CWS",Q561="Non-Lead", J561="Non-Lead - Copper", S561="Yes", L561="After 2014")),
(AND('[1]PWS Information'!$E$10="CWS",Q561="Non-Lead", J561="Non-Lead - Copper", S561="Yes", L561="Unknown")),
(AND('[1]PWS Information'!$E$10="CWS",Q561="Non-Lead", N561="Non-Lead - Copper", S561="Yes", O561="Between 1989 and 2014")),
(AND('[1]PWS Information'!$E$10="CWS",Q561="Non-Lead", N561="Non-Lead - Copper", S561="Yes", O561="After 2014")),
(AND('[1]PWS Information'!$E$10="CWS",Q561="Non-Lead", N561="Non-Lead - Copper", S561="Yes", O561="Unknown")),
(AND('[1]PWS Information'!$E$10="CWS",Q561="Unknown")),
(AND('[1]PWS Information'!$E$10="NTNC",Q561="Unknown")))),"Tier 5",
"")))))</f>
        <v>Tier 5</v>
      </c>
      <c r="Z561" s="71"/>
      <c r="AA561" s="71"/>
    </row>
    <row r="562" spans="1:27" ht="57.6" x14ac:dyDescent="0.3">
      <c r="A562" s="17"/>
      <c r="B562" s="70">
        <v>15503167</v>
      </c>
      <c r="C562" s="73">
        <v>101</v>
      </c>
      <c r="D562" s="74" t="s">
        <v>251</v>
      </c>
      <c r="E562" s="74" t="s">
        <v>128</v>
      </c>
      <c r="F562" s="74">
        <v>78640</v>
      </c>
      <c r="G562" s="78">
        <v>5749511</v>
      </c>
      <c r="H562" s="63">
        <v>29.963411099999998</v>
      </c>
      <c r="I562" s="64">
        <v>-97.768486111111102</v>
      </c>
      <c r="J562" s="65" t="s">
        <v>57</v>
      </c>
      <c r="K562" s="66" t="s">
        <v>51</v>
      </c>
      <c r="L562" s="62" t="s">
        <v>58</v>
      </c>
      <c r="M562" s="69"/>
      <c r="N562" s="65" t="s">
        <v>50</v>
      </c>
      <c r="O562" s="66" t="s">
        <v>58</v>
      </c>
      <c r="P562" s="69"/>
      <c r="Q562" s="55" t="str">
        <f t="shared" si="8"/>
        <v>Non-Lead</v>
      </c>
      <c r="R562" s="70" t="s">
        <v>51</v>
      </c>
      <c r="S562" s="70" t="s">
        <v>51</v>
      </c>
      <c r="T562" s="70"/>
      <c r="U562" s="71" t="s">
        <v>53</v>
      </c>
      <c r="V562" s="71" t="s">
        <v>51</v>
      </c>
      <c r="W562" s="71" t="s">
        <v>51</v>
      </c>
      <c r="X562" s="71" t="s">
        <v>51</v>
      </c>
      <c r="Y562" s="72" t="str">
        <f>IF((OR((AND('[1]PWS Information'!$E$10="CWS",U562="Single Family Residence",Q562="Lead")),
(AND('[1]PWS Information'!$E$10="CWS",U562="Multiple Family Residence",'[1]PWS Information'!$E$11="Yes",Q562="Lead")),
(AND('[1]PWS Information'!$E$10="NTNC",Q562="Lead")))),"Tier 1",
IF((OR((AND('[1]PWS Information'!$E$10="CWS",U562="Multiple Family Residence",'[1]PWS Information'!$E$11="No",Q562="Lead")),
(AND('[1]PWS Information'!$E$10="CWS",U562="Other",Q562="Lead")),
(AND('[1]PWS Information'!$E$10="CWS",U562="Building",Q562="Lead")))),"Tier 2",
IF((OR((AND('[1]PWS Information'!$E$10="CWS",U562="Single Family Residence",Q562="Galvanized Requiring Replacement")),
(AND('[1]PWS Information'!$E$10="CWS",U562="Single Family Residence",Q562="Galvanized Requiring Replacement",R562="Yes")),
(AND('[1]PWS Information'!$E$10="NTNC",Q562="Galvanized Requiring Replacement")),
(AND('[1]PWS Information'!$E$10="NTNC",U562="Single Family Residence",R562="Yes")))),"Tier 3",
IF((OR((AND('[1]PWS Information'!$E$10="CWS",U562="Single Family Residence",S562="Yes",Q562="Non-Lead", J562="Non-Lead - Copper",L562="Before 1989")),
(AND('[1]PWS Information'!$E$10="CWS",U562="Single Family Residence",S562="Yes",Q562="Non-Lead", N562="Non-Lead - Copper",O562="Before 1989")))),"Tier 4",
IF((OR((AND('[1]PWS Information'!$E$10="NTNC",Q562="Non-Lead")),
(AND('[1]PWS Information'!$E$10="CWS",Q562="Non-Lead",S562="")),
(AND('[1]PWS Information'!$E$10="CWS",Q562="Non-Lead",S562="No")),
(AND('[1]PWS Information'!$E$10="CWS",Q562="Non-Lead",S562="Don't Know")),
(AND('[1]PWS Information'!$E$10="CWS",Q562="Non-Lead", J562="Non-Lead - Copper", S562="Yes", L562="Between 1989 and 2014")),
(AND('[1]PWS Information'!$E$10="CWS",Q562="Non-Lead", J562="Non-Lead - Copper", S562="Yes", L562="After 2014")),
(AND('[1]PWS Information'!$E$10="CWS",Q562="Non-Lead", J562="Non-Lead - Copper", S562="Yes", L562="Unknown")),
(AND('[1]PWS Information'!$E$10="CWS",Q562="Non-Lead", N562="Non-Lead - Copper", S562="Yes", O562="Between 1989 and 2014")),
(AND('[1]PWS Information'!$E$10="CWS",Q562="Non-Lead", N562="Non-Lead - Copper", S562="Yes", O562="After 2014")),
(AND('[1]PWS Information'!$E$10="CWS",Q562="Non-Lead", N562="Non-Lead - Copper", S562="Yes", O562="Unknown")),
(AND('[1]PWS Information'!$E$10="CWS",Q562="Unknown")),
(AND('[1]PWS Information'!$E$10="NTNC",Q562="Unknown")))),"Tier 5",
"")))))</f>
        <v>Tier 5</v>
      </c>
      <c r="Z562" s="71"/>
      <c r="AA562" s="71"/>
    </row>
    <row r="563" spans="1:27" ht="57.6" x14ac:dyDescent="0.3">
      <c r="A563" s="1"/>
      <c r="B563" s="70">
        <v>12662148</v>
      </c>
      <c r="C563" s="73">
        <v>103</v>
      </c>
      <c r="D563" s="74" t="s">
        <v>251</v>
      </c>
      <c r="E563" s="74" t="s">
        <v>128</v>
      </c>
      <c r="F563" s="74">
        <v>78640</v>
      </c>
      <c r="G563" s="78"/>
      <c r="H563" s="63">
        <v>29.963697199999999</v>
      </c>
      <c r="I563" s="64">
        <v>-97.7685527777777</v>
      </c>
      <c r="J563" s="65" t="s">
        <v>57</v>
      </c>
      <c r="K563" s="66" t="s">
        <v>51</v>
      </c>
      <c r="L563" s="62" t="s">
        <v>58</v>
      </c>
      <c r="M563" s="69"/>
      <c r="N563" s="65" t="s">
        <v>50</v>
      </c>
      <c r="O563" s="66" t="s">
        <v>58</v>
      </c>
      <c r="P563" s="69"/>
      <c r="Q563" s="55" t="str">
        <f t="shared" si="8"/>
        <v>Non-Lead</v>
      </c>
      <c r="R563" s="70" t="s">
        <v>51</v>
      </c>
      <c r="S563" s="70" t="s">
        <v>51</v>
      </c>
      <c r="T563" s="70"/>
      <c r="U563" s="71" t="s">
        <v>53</v>
      </c>
      <c r="V563" s="71" t="s">
        <v>51</v>
      </c>
      <c r="W563" s="71" t="s">
        <v>51</v>
      </c>
      <c r="X563" s="71" t="s">
        <v>51</v>
      </c>
      <c r="Y563" s="72" t="str">
        <f>IF((OR((AND('[1]PWS Information'!$E$10="CWS",U563="Single Family Residence",Q563="Lead")),
(AND('[1]PWS Information'!$E$10="CWS",U563="Multiple Family Residence",'[1]PWS Information'!$E$11="Yes",Q563="Lead")),
(AND('[1]PWS Information'!$E$10="NTNC",Q563="Lead")))),"Tier 1",
IF((OR((AND('[1]PWS Information'!$E$10="CWS",U563="Multiple Family Residence",'[1]PWS Information'!$E$11="No",Q563="Lead")),
(AND('[1]PWS Information'!$E$10="CWS",U563="Other",Q563="Lead")),
(AND('[1]PWS Information'!$E$10="CWS",U563="Building",Q563="Lead")))),"Tier 2",
IF((OR((AND('[1]PWS Information'!$E$10="CWS",U563="Single Family Residence",Q563="Galvanized Requiring Replacement")),
(AND('[1]PWS Information'!$E$10="CWS",U563="Single Family Residence",Q563="Galvanized Requiring Replacement",R563="Yes")),
(AND('[1]PWS Information'!$E$10="NTNC",Q563="Galvanized Requiring Replacement")),
(AND('[1]PWS Information'!$E$10="NTNC",U563="Single Family Residence",R563="Yes")))),"Tier 3",
IF((OR((AND('[1]PWS Information'!$E$10="CWS",U563="Single Family Residence",S563="Yes",Q563="Non-Lead", J563="Non-Lead - Copper",L563="Before 1989")),
(AND('[1]PWS Information'!$E$10="CWS",U563="Single Family Residence",S563="Yes",Q563="Non-Lead", N563="Non-Lead - Copper",O563="Before 1989")))),"Tier 4",
IF((OR((AND('[1]PWS Information'!$E$10="NTNC",Q563="Non-Lead")),
(AND('[1]PWS Information'!$E$10="CWS",Q563="Non-Lead",S563="")),
(AND('[1]PWS Information'!$E$10="CWS",Q563="Non-Lead",S563="No")),
(AND('[1]PWS Information'!$E$10="CWS",Q563="Non-Lead",S563="Don't Know")),
(AND('[1]PWS Information'!$E$10="CWS",Q563="Non-Lead", J563="Non-Lead - Copper", S563="Yes", L563="Between 1989 and 2014")),
(AND('[1]PWS Information'!$E$10="CWS",Q563="Non-Lead", J563="Non-Lead - Copper", S563="Yes", L563="After 2014")),
(AND('[1]PWS Information'!$E$10="CWS",Q563="Non-Lead", J563="Non-Lead - Copper", S563="Yes", L563="Unknown")),
(AND('[1]PWS Information'!$E$10="CWS",Q563="Non-Lead", N563="Non-Lead - Copper", S563="Yes", O563="Between 1989 and 2014")),
(AND('[1]PWS Information'!$E$10="CWS",Q563="Non-Lead", N563="Non-Lead - Copper", S563="Yes", O563="After 2014")),
(AND('[1]PWS Information'!$E$10="CWS",Q563="Non-Lead", N563="Non-Lead - Copper", S563="Yes", O563="Unknown")),
(AND('[1]PWS Information'!$E$10="CWS",Q563="Unknown")),
(AND('[1]PWS Information'!$E$10="NTNC",Q563="Unknown")))),"Tier 5",
"")))))</f>
        <v>Tier 5</v>
      </c>
      <c r="Z563" s="71"/>
      <c r="AA563" s="71"/>
    </row>
    <row r="564" spans="1:27" ht="57.6" x14ac:dyDescent="0.3">
      <c r="A564" s="1"/>
      <c r="B564" s="70">
        <v>13287589</v>
      </c>
      <c r="C564" s="73">
        <v>105</v>
      </c>
      <c r="D564" s="74" t="s">
        <v>251</v>
      </c>
      <c r="E564" s="74" t="s">
        <v>128</v>
      </c>
      <c r="F564" s="74">
        <v>78640</v>
      </c>
      <c r="G564" s="78"/>
      <c r="H564" s="63">
        <v>29.9639472</v>
      </c>
      <c r="I564" s="64">
        <v>-97.768649999999994</v>
      </c>
      <c r="J564" s="65" t="s">
        <v>57</v>
      </c>
      <c r="K564" s="66" t="s">
        <v>51</v>
      </c>
      <c r="L564" s="62" t="s">
        <v>58</v>
      </c>
      <c r="M564" s="69"/>
      <c r="N564" s="65" t="s">
        <v>50</v>
      </c>
      <c r="O564" s="66" t="s">
        <v>58</v>
      </c>
      <c r="P564" s="69"/>
      <c r="Q564" s="55" t="str">
        <f t="shared" si="8"/>
        <v>Non-Lead</v>
      </c>
      <c r="R564" s="70" t="s">
        <v>51</v>
      </c>
      <c r="S564" s="70" t="s">
        <v>51</v>
      </c>
      <c r="T564" s="70"/>
      <c r="U564" s="71" t="s">
        <v>53</v>
      </c>
      <c r="V564" s="71" t="s">
        <v>51</v>
      </c>
      <c r="W564" s="71" t="s">
        <v>51</v>
      </c>
      <c r="X564" s="71" t="s">
        <v>51</v>
      </c>
      <c r="Y564" s="72" t="str">
        <f>IF((OR((AND('[1]PWS Information'!$E$10="CWS",U564="Single Family Residence",Q564="Lead")),
(AND('[1]PWS Information'!$E$10="CWS",U564="Multiple Family Residence",'[1]PWS Information'!$E$11="Yes",Q564="Lead")),
(AND('[1]PWS Information'!$E$10="NTNC",Q564="Lead")))),"Tier 1",
IF((OR((AND('[1]PWS Information'!$E$10="CWS",U564="Multiple Family Residence",'[1]PWS Information'!$E$11="No",Q564="Lead")),
(AND('[1]PWS Information'!$E$10="CWS",U564="Other",Q564="Lead")),
(AND('[1]PWS Information'!$E$10="CWS",U564="Building",Q564="Lead")))),"Tier 2",
IF((OR((AND('[1]PWS Information'!$E$10="CWS",U564="Single Family Residence",Q564="Galvanized Requiring Replacement")),
(AND('[1]PWS Information'!$E$10="CWS",U564="Single Family Residence",Q564="Galvanized Requiring Replacement",R564="Yes")),
(AND('[1]PWS Information'!$E$10="NTNC",Q564="Galvanized Requiring Replacement")),
(AND('[1]PWS Information'!$E$10="NTNC",U564="Single Family Residence",R564="Yes")))),"Tier 3",
IF((OR((AND('[1]PWS Information'!$E$10="CWS",U564="Single Family Residence",S564="Yes",Q564="Non-Lead", J564="Non-Lead - Copper",L564="Before 1989")),
(AND('[1]PWS Information'!$E$10="CWS",U564="Single Family Residence",S564="Yes",Q564="Non-Lead", N564="Non-Lead - Copper",O564="Before 1989")))),"Tier 4",
IF((OR((AND('[1]PWS Information'!$E$10="NTNC",Q564="Non-Lead")),
(AND('[1]PWS Information'!$E$10="CWS",Q564="Non-Lead",S564="")),
(AND('[1]PWS Information'!$E$10="CWS",Q564="Non-Lead",S564="No")),
(AND('[1]PWS Information'!$E$10="CWS",Q564="Non-Lead",S564="Don't Know")),
(AND('[1]PWS Information'!$E$10="CWS",Q564="Non-Lead", J564="Non-Lead - Copper", S564="Yes", L564="Between 1989 and 2014")),
(AND('[1]PWS Information'!$E$10="CWS",Q564="Non-Lead", J564="Non-Lead - Copper", S564="Yes", L564="After 2014")),
(AND('[1]PWS Information'!$E$10="CWS",Q564="Non-Lead", J564="Non-Lead - Copper", S564="Yes", L564="Unknown")),
(AND('[1]PWS Information'!$E$10="CWS",Q564="Non-Lead", N564="Non-Lead - Copper", S564="Yes", O564="Between 1989 and 2014")),
(AND('[1]PWS Information'!$E$10="CWS",Q564="Non-Lead", N564="Non-Lead - Copper", S564="Yes", O564="After 2014")),
(AND('[1]PWS Information'!$E$10="CWS",Q564="Non-Lead", N564="Non-Lead - Copper", S564="Yes", O564="Unknown")),
(AND('[1]PWS Information'!$E$10="CWS",Q564="Unknown")),
(AND('[1]PWS Information'!$E$10="NTNC",Q564="Unknown")))),"Tier 5",
"")))))</f>
        <v>Tier 5</v>
      </c>
      <c r="Z564" s="71"/>
      <c r="AA564" s="71"/>
    </row>
    <row r="565" spans="1:27" ht="57.6" x14ac:dyDescent="0.3">
      <c r="A565" s="1"/>
      <c r="B565" s="70">
        <v>12549332</v>
      </c>
      <c r="C565" s="73">
        <v>102</v>
      </c>
      <c r="D565" s="74" t="s">
        <v>251</v>
      </c>
      <c r="E565" s="74" t="s">
        <v>128</v>
      </c>
      <c r="F565" s="74">
        <v>78640</v>
      </c>
      <c r="G565" s="78"/>
      <c r="H565" s="63">
        <v>29.963799999999999</v>
      </c>
      <c r="I565" s="64">
        <v>-97.768858333333299</v>
      </c>
      <c r="J565" s="65" t="s">
        <v>57</v>
      </c>
      <c r="K565" s="66" t="s">
        <v>51</v>
      </c>
      <c r="L565" s="62" t="s">
        <v>58</v>
      </c>
      <c r="M565" s="69"/>
      <c r="N565" s="65" t="s">
        <v>50</v>
      </c>
      <c r="O565" s="66" t="s">
        <v>58</v>
      </c>
      <c r="P565" s="69"/>
      <c r="Q565" s="55" t="str">
        <f t="shared" si="8"/>
        <v>Non-Lead</v>
      </c>
      <c r="R565" s="70" t="s">
        <v>51</v>
      </c>
      <c r="S565" s="70" t="s">
        <v>51</v>
      </c>
      <c r="T565" s="70"/>
      <c r="U565" s="71" t="s">
        <v>53</v>
      </c>
      <c r="V565" s="71" t="s">
        <v>51</v>
      </c>
      <c r="W565" s="71" t="s">
        <v>51</v>
      </c>
      <c r="X565" s="71" t="s">
        <v>51</v>
      </c>
      <c r="Y565" s="72" t="str">
        <f>IF((OR((AND('[1]PWS Information'!$E$10="CWS",U565="Single Family Residence",Q565="Lead")),
(AND('[1]PWS Information'!$E$10="CWS",U565="Multiple Family Residence",'[1]PWS Information'!$E$11="Yes",Q565="Lead")),
(AND('[1]PWS Information'!$E$10="NTNC",Q565="Lead")))),"Tier 1",
IF((OR((AND('[1]PWS Information'!$E$10="CWS",U565="Multiple Family Residence",'[1]PWS Information'!$E$11="No",Q565="Lead")),
(AND('[1]PWS Information'!$E$10="CWS",U565="Other",Q565="Lead")),
(AND('[1]PWS Information'!$E$10="CWS",U565="Building",Q565="Lead")))),"Tier 2",
IF((OR((AND('[1]PWS Information'!$E$10="CWS",U565="Single Family Residence",Q565="Galvanized Requiring Replacement")),
(AND('[1]PWS Information'!$E$10="CWS",U565="Single Family Residence",Q565="Galvanized Requiring Replacement",R565="Yes")),
(AND('[1]PWS Information'!$E$10="NTNC",Q565="Galvanized Requiring Replacement")),
(AND('[1]PWS Information'!$E$10="NTNC",U565="Single Family Residence",R565="Yes")))),"Tier 3",
IF((OR((AND('[1]PWS Information'!$E$10="CWS",U565="Single Family Residence",S565="Yes",Q565="Non-Lead", J565="Non-Lead - Copper",L565="Before 1989")),
(AND('[1]PWS Information'!$E$10="CWS",U565="Single Family Residence",S565="Yes",Q565="Non-Lead", N565="Non-Lead - Copper",O565="Before 1989")))),"Tier 4",
IF((OR((AND('[1]PWS Information'!$E$10="NTNC",Q565="Non-Lead")),
(AND('[1]PWS Information'!$E$10="CWS",Q565="Non-Lead",S565="")),
(AND('[1]PWS Information'!$E$10="CWS",Q565="Non-Lead",S565="No")),
(AND('[1]PWS Information'!$E$10="CWS",Q565="Non-Lead",S565="Don't Know")),
(AND('[1]PWS Information'!$E$10="CWS",Q565="Non-Lead", J565="Non-Lead - Copper", S565="Yes", L565="Between 1989 and 2014")),
(AND('[1]PWS Information'!$E$10="CWS",Q565="Non-Lead", J565="Non-Lead - Copper", S565="Yes", L565="After 2014")),
(AND('[1]PWS Information'!$E$10="CWS",Q565="Non-Lead", J565="Non-Lead - Copper", S565="Yes", L565="Unknown")),
(AND('[1]PWS Information'!$E$10="CWS",Q565="Non-Lead", N565="Non-Lead - Copper", S565="Yes", O565="Between 1989 and 2014")),
(AND('[1]PWS Information'!$E$10="CWS",Q565="Non-Lead", N565="Non-Lead - Copper", S565="Yes", O565="After 2014")),
(AND('[1]PWS Information'!$E$10="CWS",Q565="Non-Lead", N565="Non-Lead - Copper", S565="Yes", O565="Unknown")),
(AND('[1]PWS Information'!$E$10="CWS",Q565="Unknown")),
(AND('[1]PWS Information'!$E$10="NTNC",Q565="Unknown")))),"Tier 5",
"")))))</f>
        <v>Tier 5</v>
      </c>
      <c r="Z565" s="71"/>
      <c r="AA565" s="71"/>
    </row>
    <row r="566" spans="1:27" ht="57.6" x14ac:dyDescent="0.3">
      <c r="A566" s="17"/>
      <c r="B566" s="70">
        <v>12718200</v>
      </c>
      <c r="C566" s="73">
        <v>104</v>
      </c>
      <c r="D566" s="74" t="s">
        <v>251</v>
      </c>
      <c r="E566" s="74" t="s">
        <v>128</v>
      </c>
      <c r="F566" s="74">
        <v>78640</v>
      </c>
      <c r="G566" s="78"/>
      <c r="H566" s="63">
        <v>29.964208299999999</v>
      </c>
      <c r="I566" s="64">
        <v>-97.769280555555497</v>
      </c>
      <c r="J566" s="65" t="s">
        <v>57</v>
      </c>
      <c r="K566" s="66" t="s">
        <v>51</v>
      </c>
      <c r="L566" s="62" t="s">
        <v>58</v>
      </c>
      <c r="M566" s="69"/>
      <c r="N566" s="65" t="s">
        <v>50</v>
      </c>
      <c r="O566" s="66" t="s">
        <v>58</v>
      </c>
      <c r="P566" s="69"/>
      <c r="Q566" s="55" t="str">
        <f t="shared" si="8"/>
        <v>Non-Lead</v>
      </c>
      <c r="R566" s="70" t="s">
        <v>51</v>
      </c>
      <c r="S566" s="70" t="s">
        <v>51</v>
      </c>
      <c r="T566" s="70"/>
      <c r="U566" s="71" t="s">
        <v>53</v>
      </c>
      <c r="V566" s="71" t="s">
        <v>51</v>
      </c>
      <c r="W566" s="71" t="s">
        <v>51</v>
      </c>
      <c r="X566" s="71" t="s">
        <v>51</v>
      </c>
      <c r="Y566" s="72" t="str">
        <f>IF((OR((AND('[1]PWS Information'!$E$10="CWS",U566="Single Family Residence",Q566="Lead")),
(AND('[1]PWS Information'!$E$10="CWS",U566="Multiple Family Residence",'[1]PWS Information'!$E$11="Yes",Q566="Lead")),
(AND('[1]PWS Information'!$E$10="NTNC",Q566="Lead")))),"Tier 1",
IF((OR((AND('[1]PWS Information'!$E$10="CWS",U566="Multiple Family Residence",'[1]PWS Information'!$E$11="No",Q566="Lead")),
(AND('[1]PWS Information'!$E$10="CWS",U566="Other",Q566="Lead")),
(AND('[1]PWS Information'!$E$10="CWS",U566="Building",Q566="Lead")))),"Tier 2",
IF((OR((AND('[1]PWS Information'!$E$10="CWS",U566="Single Family Residence",Q566="Galvanized Requiring Replacement")),
(AND('[1]PWS Information'!$E$10="CWS",U566="Single Family Residence",Q566="Galvanized Requiring Replacement",R566="Yes")),
(AND('[1]PWS Information'!$E$10="NTNC",Q566="Galvanized Requiring Replacement")),
(AND('[1]PWS Information'!$E$10="NTNC",U566="Single Family Residence",R566="Yes")))),"Tier 3",
IF((OR((AND('[1]PWS Information'!$E$10="CWS",U566="Single Family Residence",S566="Yes",Q566="Non-Lead", J566="Non-Lead - Copper",L566="Before 1989")),
(AND('[1]PWS Information'!$E$10="CWS",U566="Single Family Residence",S566="Yes",Q566="Non-Lead", N566="Non-Lead - Copper",O566="Before 1989")))),"Tier 4",
IF((OR((AND('[1]PWS Information'!$E$10="NTNC",Q566="Non-Lead")),
(AND('[1]PWS Information'!$E$10="CWS",Q566="Non-Lead",S566="")),
(AND('[1]PWS Information'!$E$10="CWS",Q566="Non-Lead",S566="No")),
(AND('[1]PWS Information'!$E$10="CWS",Q566="Non-Lead",S566="Don't Know")),
(AND('[1]PWS Information'!$E$10="CWS",Q566="Non-Lead", J566="Non-Lead - Copper", S566="Yes", L566="Between 1989 and 2014")),
(AND('[1]PWS Information'!$E$10="CWS",Q566="Non-Lead", J566="Non-Lead - Copper", S566="Yes", L566="After 2014")),
(AND('[1]PWS Information'!$E$10="CWS",Q566="Non-Lead", J566="Non-Lead - Copper", S566="Yes", L566="Unknown")),
(AND('[1]PWS Information'!$E$10="CWS",Q566="Non-Lead", N566="Non-Lead - Copper", S566="Yes", O566="Between 1989 and 2014")),
(AND('[1]PWS Information'!$E$10="CWS",Q566="Non-Lead", N566="Non-Lead - Copper", S566="Yes", O566="After 2014")),
(AND('[1]PWS Information'!$E$10="CWS",Q566="Non-Lead", N566="Non-Lead - Copper", S566="Yes", O566="Unknown")),
(AND('[1]PWS Information'!$E$10="CWS",Q566="Unknown")),
(AND('[1]PWS Information'!$E$10="NTNC",Q566="Unknown")))),"Tier 5",
"")))))</f>
        <v>Tier 5</v>
      </c>
      <c r="Z566" s="71"/>
      <c r="AA566" s="71"/>
    </row>
    <row r="567" spans="1:27" ht="57.6" x14ac:dyDescent="0.3">
      <c r="A567" s="1"/>
      <c r="B567" s="70">
        <v>12664595</v>
      </c>
      <c r="C567" s="73">
        <v>107</v>
      </c>
      <c r="D567" s="74" t="s">
        <v>251</v>
      </c>
      <c r="E567" s="74" t="s">
        <v>128</v>
      </c>
      <c r="F567" s="74">
        <v>78640</v>
      </c>
      <c r="G567" s="78"/>
      <c r="H567" s="63">
        <v>29.9642306</v>
      </c>
      <c r="I567" s="64">
        <v>-97.769024999999999</v>
      </c>
      <c r="J567" s="65" t="s">
        <v>57</v>
      </c>
      <c r="K567" s="66" t="s">
        <v>51</v>
      </c>
      <c r="L567" s="62" t="s">
        <v>58</v>
      </c>
      <c r="M567" s="69"/>
      <c r="N567" s="65" t="s">
        <v>50</v>
      </c>
      <c r="O567" s="66" t="s">
        <v>58</v>
      </c>
      <c r="P567" s="69"/>
      <c r="Q567" s="55" t="str">
        <f t="shared" si="8"/>
        <v>Non-Lead</v>
      </c>
      <c r="R567" s="70" t="s">
        <v>51</v>
      </c>
      <c r="S567" s="70" t="s">
        <v>51</v>
      </c>
      <c r="T567" s="70"/>
      <c r="U567" s="71" t="s">
        <v>53</v>
      </c>
      <c r="V567" s="71" t="s">
        <v>51</v>
      </c>
      <c r="W567" s="71" t="s">
        <v>51</v>
      </c>
      <c r="X567" s="71" t="s">
        <v>51</v>
      </c>
      <c r="Y567" s="72" t="str">
        <f>IF((OR((AND('[1]PWS Information'!$E$10="CWS",U567="Single Family Residence",Q567="Lead")),
(AND('[1]PWS Information'!$E$10="CWS",U567="Multiple Family Residence",'[1]PWS Information'!$E$11="Yes",Q567="Lead")),
(AND('[1]PWS Information'!$E$10="NTNC",Q567="Lead")))),"Tier 1",
IF((OR((AND('[1]PWS Information'!$E$10="CWS",U567="Multiple Family Residence",'[1]PWS Information'!$E$11="No",Q567="Lead")),
(AND('[1]PWS Information'!$E$10="CWS",U567="Other",Q567="Lead")),
(AND('[1]PWS Information'!$E$10="CWS",U567="Building",Q567="Lead")))),"Tier 2",
IF((OR((AND('[1]PWS Information'!$E$10="CWS",U567="Single Family Residence",Q567="Galvanized Requiring Replacement")),
(AND('[1]PWS Information'!$E$10="CWS",U567="Single Family Residence",Q567="Galvanized Requiring Replacement",R567="Yes")),
(AND('[1]PWS Information'!$E$10="NTNC",Q567="Galvanized Requiring Replacement")),
(AND('[1]PWS Information'!$E$10="NTNC",U567="Single Family Residence",R567="Yes")))),"Tier 3",
IF((OR((AND('[1]PWS Information'!$E$10="CWS",U567="Single Family Residence",S567="Yes",Q567="Non-Lead", J567="Non-Lead - Copper",L567="Before 1989")),
(AND('[1]PWS Information'!$E$10="CWS",U567="Single Family Residence",S567="Yes",Q567="Non-Lead", N567="Non-Lead - Copper",O567="Before 1989")))),"Tier 4",
IF((OR((AND('[1]PWS Information'!$E$10="NTNC",Q567="Non-Lead")),
(AND('[1]PWS Information'!$E$10="CWS",Q567="Non-Lead",S567="")),
(AND('[1]PWS Information'!$E$10="CWS",Q567="Non-Lead",S567="No")),
(AND('[1]PWS Information'!$E$10="CWS",Q567="Non-Lead",S567="Don't Know")),
(AND('[1]PWS Information'!$E$10="CWS",Q567="Non-Lead", J567="Non-Lead - Copper", S567="Yes", L567="Between 1989 and 2014")),
(AND('[1]PWS Information'!$E$10="CWS",Q567="Non-Lead", J567="Non-Lead - Copper", S567="Yes", L567="After 2014")),
(AND('[1]PWS Information'!$E$10="CWS",Q567="Non-Lead", J567="Non-Lead - Copper", S567="Yes", L567="Unknown")),
(AND('[1]PWS Information'!$E$10="CWS",Q567="Non-Lead", N567="Non-Lead - Copper", S567="Yes", O567="Between 1989 and 2014")),
(AND('[1]PWS Information'!$E$10="CWS",Q567="Non-Lead", N567="Non-Lead - Copper", S567="Yes", O567="After 2014")),
(AND('[1]PWS Information'!$E$10="CWS",Q567="Non-Lead", N567="Non-Lead - Copper", S567="Yes", O567="Unknown")),
(AND('[1]PWS Information'!$E$10="CWS",Q567="Unknown")),
(AND('[1]PWS Information'!$E$10="NTNC",Q567="Unknown")))),"Tier 5",
"")))))</f>
        <v>Tier 5</v>
      </c>
      <c r="Z567" s="71"/>
      <c r="AA567" s="71"/>
    </row>
    <row r="568" spans="1:27" ht="57.6" x14ac:dyDescent="0.3">
      <c r="A568" s="1"/>
      <c r="B568" s="70">
        <v>10124886</v>
      </c>
      <c r="C568" s="73">
        <v>109</v>
      </c>
      <c r="D568" s="74" t="s">
        <v>251</v>
      </c>
      <c r="E568" s="74" t="s">
        <v>128</v>
      </c>
      <c r="F568" s="74">
        <v>78640</v>
      </c>
      <c r="G568" s="78"/>
      <c r="H568" s="63">
        <v>29.964438900000001</v>
      </c>
      <c r="I568" s="64">
        <v>-97.7688722222222</v>
      </c>
      <c r="J568" s="65" t="s">
        <v>57</v>
      </c>
      <c r="K568" s="66" t="s">
        <v>51</v>
      </c>
      <c r="L568" s="62" t="s">
        <v>58</v>
      </c>
      <c r="M568" s="69"/>
      <c r="N568" s="65" t="s">
        <v>50</v>
      </c>
      <c r="O568" s="66" t="s">
        <v>58</v>
      </c>
      <c r="P568" s="69"/>
      <c r="Q568" s="55" t="str">
        <f t="shared" si="8"/>
        <v>Non-Lead</v>
      </c>
      <c r="R568" s="70" t="s">
        <v>51</v>
      </c>
      <c r="S568" s="70" t="s">
        <v>51</v>
      </c>
      <c r="T568" s="70"/>
      <c r="U568" s="71" t="s">
        <v>53</v>
      </c>
      <c r="V568" s="71" t="s">
        <v>51</v>
      </c>
      <c r="W568" s="71" t="s">
        <v>51</v>
      </c>
      <c r="X568" s="71" t="s">
        <v>51</v>
      </c>
      <c r="Y568" s="72" t="str">
        <f>IF((OR((AND('[1]PWS Information'!$E$10="CWS",U568="Single Family Residence",Q568="Lead")),
(AND('[1]PWS Information'!$E$10="CWS",U568="Multiple Family Residence",'[1]PWS Information'!$E$11="Yes",Q568="Lead")),
(AND('[1]PWS Information'!$E$10="NTNC",Q568="Lead")))),"Tier 1",
IF((OR((AND('[1]PWS Information'!$E$10="CWS",U568="Multiple Family Residence",'[1]PWS Information'!$E$11="No",Q568="Lead")),
(AND('[1]PWS Information'!$E$10="CWS",U568="Other",Q568="Lead")),
(AND('[1]PWS Information'!$E$10="CWS",U568="Building",Q568="Lead")))),"Tier 2",
IF((OR((AND('[1]PWS Information'!$E$10="CWS",U568="Single Family Residence",Q568="Galvanized Requiring Replacement")),
(AND('[1]PWS Information'!$E$10="CWS",U568="Single Family Residence",Q568="Galvanized Requiring Replacement",R568="Yes")),
(AND('[1]PWS Information'!$E$10="NTNC",Q568="Galvanized Requiring Replacement")),
(AND('[1]PWS Information'!$E$10="NTNC",U568="Single Family Residence",R568="Yes")))),"Tier 3",
IF((OR((AND('[1]PWS Information'!$E$10="CWS",U568="Single Family Residence",S568="Yes",Q568="Non-Lead", J568="Non-Lead - Copper",L568="Before 1989")),
(AND('[1]PWS Information'!$E$10="CWS",U568="Single Family Residence",S568="Yes",Q568="Non-Lead", N568="Non-Lead - Copper",O568="Before 1989")))),"Tier 4",
IF((OR((AND('[1]PWS Information'!$E$10="NTNC",Q568="Non-Lead")),
(AND('[1]PWS Information'!$E$10="CWS",Q568="Non-Lead",S568="")),
(AND('[1]PWS Information'!$E$10="CWS",Q568="Non-Lead",S568="No")),
(AND('[1]PWS Information'!$E$10="CWS",Q568="Non-Lead",S568="Don't Know")),
(AND('[1]PWS Information'!$E$10="CWS",Q568="Non-Lead", J568="Non-Lead - Copper", S568="Yes", L568="Between 1989 and 2014")),
(AND('[1]PWS Information'!$E$10="CWS",Q568="Non-Lead", J568="Non-Lead - Copper", S568="Yes", L568="After 2014")),
(AND('[1]PWS Information'!$E$10="CWS",Q568="Non-Lead", J568="Non-Lead - Copper", S568="Yes", L568="Unknown")),
(AND('[1]PWS Information'!$E$10="CWS",Q568="Non-Lead", N568="Non-Lead - Copper", S568="Yes", O568="Between 1989 and 2014")),
(AND('[1]PWS Information'!$E$10="CWS",Q568="Non-Lead", N568="Non-Lead - Copper", S568="Yes", O568="After 2014")),
(AND('[1]PWS Information'!$E$10="CWS",Q568="Non-Lead", N568="Non-Lead - Copper", S568="Yes", O568="Unknown")),
(AND('[1]PWS Information'!$E$10="CWS",Q568="Unknown")),
(AND('[1]PWS Information'!$E$10="NTNC",Q568="Unknown")))),"Tier 5",
"")))))</f>
        <v>Tier 5</v>
      </c>
      <c r="Z568" s="71"/>
      <c r="AA568" s="71"/>
    </row>
    <row r="569" spans="1:27" ht="57.6" x14ac:dyDescent="0.3">
      <c r="A569" s="1"/>
      <c r="B569" s="70">
        <v>13408799</v>
      </c>
      <c r="C569" s="73">
        <v>111</v>
      </c>
      <c r="D569" s="74" t="s">
        <v>251</v>
      </c>
      <c r="E569" s="74" t="s">
        <v>128</v>
      </c>
      <c r="F569" s="74">
        <v>78640</v>
      </c>
      <c r="G569" s="78"/>
      <c r="H569" s="63">
        <v>29.964780600000001</v>
      </c>
      <c r="I569" s="64">
        <v>-97.768888888888796</v>
      </c>
      <c r="J569" s="65" t="s">
        <v>57</v>
      </c>
      <c r="K569" s="66" t="s">
        <v>51</v>
      </c>
      <c r="L569" s="62" t="s">
        <v>58</v>
      </c>
      <c r="M569" s="69"/>
      <c r="N569" s="65" t="s">
        <v>50</v>
      </c>
      <c r="O569" s="66" t="s">
        <v>58</v>
      </c>
      <c r="P569" s="69"/>
      <c r="Q569" s="55" t="str">
        <f t="shared" si="8"/>
        <v>Non-Lead</v>
      </c>
      <c r="R569" s="70" t="s">
        <v>51</v>
      </c>
      <c r="S569" s="70" t="s">
        <v>51</v>
      </c>
      <c r="T569" s="70"/>
      <c r="U569" s="71" t="s">
        <v>53</v>
      </c>
      <c r="V569" s="71" t="s">
        <v>51</v>
      </c>
      <c r="W569" s="71" t="s">
        <v>51</v>
      </c>
      <c r="X569" s="71" t="s">
        <v>51</v>
      </c>
      <c r="Y569" s="72" t="str">
        <f>IF((OR((AND('[1]PWS Information'!$E$10="CWS",U569="Single Family Residence",Q569="Lead")),
(AND('[1]PWS Information'!$E$10="CWS",U569="Multiple Family Residence",'[1]PWS Information'!$E$11="Yes",Q569="Lead")),
(AND('[1]PWS Information'!$E$10="NTNC",Q569="Lead")))),"Tier 1",
IF((OR((AND('[1]PWS Information'!$E$10="CWS",U569="Multiple Family Residence",'[1]PWS Information'!$E$11="No",Q569="Lead")),
(AND('[1]PWS Information'!$E$10="CWS",U569="Other",Q569="Lead")),
(AND('[1]PWS Information'!$E$10="CWS",U569="Building",Q569="Lead")))),"Tier 2",
IF((OR((AND('[1]PWS Information'!$E$10="CWS",U569="Single Family Residence",Q569="Galvanized Requiring Replacement")),
(AND('[1]PWS Information'!$E$10="CWS",U569="Single Family Residence",Q569="Galvanized Requiring Replacement",R569="Yes")),
(AND('[1]PWS Information'!$E$10="NTNC",Q569="Galvanized Requiring Replacement")),
(AND('[1]PWS Information'!$E$10="NTNC",U569="Single Family Residence",R569="Yes")))),"Tier 3",
IF((OR((AND('[1]PWS Information'!$E$10="CWS",U569="Single Family Residence",S569="Yes",Q569="Non-Lead", J569="Non-Lead - Copper",L569="Before 1989")),
(AND('[1]PWS Information'!$E$10="CWS",U569="Single Family Residence",S569="Yes",Q569="Non-Lead", N569="Non-Lead - Copper",O569="Before 1989")))),"Tier 4",
IF((OR((AND('[1]PWS Information'!$E$10="NTNC",Q569="Non-Lead")),
(AND('[1]PWS Information'!$E$10="CWS",Q569="Non-Lead",S569="")),
(AND('[1]PWS Information'!$E$10="CWS",Q569="Non-Lead",S569="No")),
(AND('[1]PWS Information'!$E$10="CWS",Q569="Non-Lead",S569="Don't Know")),
(AND('[1]PWS Information'!$E$10="CWS",Q569="Non-Lead", J569="Non-Lead - Copper", S569="Yes", L569="Between 1989 and 2014")),
(AND('[1]PWS Information'!$E$10="CWS",Q569="Non-Lead", J569="Non-Lead - Copper", S569="Yes", L569="After 2014")),
(AND('[1]PWS Information'!$E$10="CWS",Q569="Non-Lead", J569="Non-Lead - Copper", S569="Yes", L569="Unknown")),
(AND('[1]PWS Information'!$E$10="CWS",Q569="Non-Lead", N569="Non-Lead - Copper", S569="Yes", O569="Between 1989 and 2014")),
(AND('[1]PWS Information'!$E$10="CWS",Q569="Non-Lead", N569="Non-Lead - Copper", S569="Yes", O569="After 2014")),
(AND('[1]PWS Information'!$E$10="CWS",Q569="Non-Lead", N569="Non-Lead - Copper", S569="Yes", O569="Unknown")),
(AND('[1]PWS Information'!$E$10="CWS",Q569="Unknown")),
(AND('[1]PWS Information'!$E$10="NTNC",Q569="Unknown")))),"Tier 5",
"")))))</f>
        <v>Tier 5</v>
      </c>
      <c r="Z569" s="71"/>
      <c r="AA569" s="71"/>
    </row>
    <row r="570" spans="1:27" ht="57.6" x14ac:dyDescent="0.3">
      <c r="A570" s="17"/>
      <c r="B570" s="70">
        <v>9397235</v>
      </c>
      <c r="C570" s="73">
        <v>113</v>
      </c>
      <c r="D570" s="74" t="s">
        <v>251</v>
      </c>
      <c r="E570" s="74" t="s">
        <v>128</v>
      </c>
      <c r="F570" s="74">
        <v>78640</v>
      </c>
      <c r="G570" s="78"/>
      <c r="H570" s="63">
        <v>29.965013899999999</v>
      </c>
      <c r="I570" s="64">
        <v>-97.768963888888806</v>
      </c>
      <c r="J570" s="65" t="s">
        <v>57</v>
      </c>
      <c r="K570" s="66" t="s">
        <v>51</v>
      </c>
      <c r="L570" s="62" t="s">
        <v>58</v>
      </c>
      <c r="M570" s="69"/>
      <c r="N570" s="65" t="s">
        <v>50</v>
      </c>
      <c r="O570" s="66" t="s">
        <v>58</v>
      </c>
      <c r="P570" s="69"/>
      <c r="Q570" s="55" t="str">
        <f t="shared" si="8"/>
        <v>Non-Lead</v>
      </c>
      <c r="R570" s="70" t="s">
        <v>51</v>
      </c>
      <c r="S570" s="70" t="s">
        <v>51</v>
      </c>
      <c r="T570" s="70"/>
      <c r="U570" s="71" t="s">
        <v>53</v>
      </c>
      <c r="V570" s="71" t="s">
        <v>51</v>
      </c>
      <c r="W570" s="71" t="s">
        <v>51</v>
      </c>
      <c r="X570" s="71" t="s">
        <v>51</v>
      </c>
      <c r="Y570" s="72" t="str">
        <f>IF((OR((AND('[1]PWS Information'!$E$10="CWS",U570="Single Family Residence",Q570="Lead")),
(AND('[1]PWS Information'!$E$10="CWS",U570="Multiple Family Residence",'[1]PWS Information'!$E$11="Yes",Q570="Lead")),
(AND('[1]PWS Information'!$E$10="NTNC",Q570="Lead")))),"Tier 1",
IF((OR((AND('[1]PWS Information'!$E$10="CWS",U570="Multiple Family Residence",'[1]PWS Information'!$E$11="No",Q570="Lead")),
(AND('[1]PWS Information'!$E$10="CWS",U570="Other",Q570="Lead")),
(AND('[1]PWS Information'!$E$10="CWS",U570="Building",Q570="Lead")))),"Tier 2",
IF((OR((AND('[1]PWS Information'!$E$10="CWS",U570="Single Family Residence",Q570="Galvanized Requiring Replacement")),
(AND('[1]PWS Information'!$E$10="CWS",U570="Single Family Residence",Q570="Galvanized Requiring Replacement",R570="Yes")),
(AND('[1]PWS Information'!$E$10="NTNC",Q570="Galvanized Requiring Replacement")),
(AND('[1]PWS Information'!$E$10="NTNC",U570="Single Family Residence",R570="Yes")))),"Tier 3",
IF((OR((AND('[1]PWS Information'!$E$10="CWS",U570="Single Family Residence",S570="Yes",Q570="Non-Lead", J570="Non-Lead - Copper",L570="Before 1989")),
(AND('[1]PWS Information'!$E$10="CWS",U570="Single Family Residence",S570="Yes",Q570="Non-Lead", N570="Non-Lead - Copper",O570="Before 1989")))),"Tier 4",
IF((OR((AND('[1]PWS Information'!$E$10="NTNC",Q570="Non-Lead")),
(AND('[1]PWS Information'!$E$10="CWS",Q570="Non-Lead",S570="")),
(AND('[1]PWS Information'!$E$10="CWS",Q570="Non-Lead",S570="No")),
(AND('[1]PWS Information'!$E$10="CWS",Q570="Non-Lead",S570="Don't Know")),
(AND('[1]PWS Information'!$E$10="CWS",Q570="Non-Lead", J570="Non-Lead - Copper", S570="Yes", L570="Between 1989 and 2014")),
(AND('[1]PWS Information'!$E$10="CWS",Q570="Non-Lead", J570="Non-Lead - Copper", S570="Yes", L570="After 2014")),
(AND('[1]PWS Information'!$E$10="CWS",Q570="Non-Lead", J570="Non-Lead - Copper", S570="Yes", L570="Unknown")),
(AND('[1]PWS Information'!$E$10="CWS",Q570="Non-Lead", N570="Non-Lead - Copper", S570="Yes", O570="Between 1989 and 2014")),
(AND('[1]PWS Information'!$E$10="CWS",Q570="Non-Lead", N570="Non-Lead - Copper", S570="Yes", O570="After 2014")),
(AND('[1]PWS Information'!$E$10="CWS",Q570="Non-Lead", N570="Non-Lead - Copper", S570="Yes", O570="Unknown")),
(AND('[1]PWS Information'!$E$10="CWS",Q570="Unknown")),
(AND('[1]PWS Information'!$E$10="NTNC",Q570="Unknown")))),"Tier 5",
"")))))</f>
        <v>Tier 5</v>
      </c>
      <c r="Z570" s="71"/>
      <c r="AA570" s="71"/>
    </row>
    <row r="571" spans="1:27" ht="57.6" x14ac:dyDescent="0.3">
      <c r="A571" s="1"/>
      <c r="B571" s="70">
        <v>13364798</v>
      </c>
      <c r="C571" s="73">
        <v>106</v>
      </c>
      <c r="D571" s="74" t="s">
        <v>251</v>
      </c>
      <c r="E571" s="74" t="s">
        <v>246</v>
      </c>
      <c r="F571" s="74">
        <v>78640</v>
      </c>
      <c r="G571" s="78"/>
      <c r="H571" s="63">
        <v>29.964802800000001</v>
      </c>
      <c r="I571" s="64">
        <v>-97.769413888888806</v>
      </c>
      <c r="J571" s="65" t="s">
        <v>57</v>
      </c>
      <c r="K571" s="66" t="s">
        <v>51</v>
      </c>
      <c r="L571" s="62" t="s">
        <v>58</v>
      </c>
      <c r="M571" s="69"/>
      <c r="N571" s="65" t="s">
        <v>50</v>
      </c>
      <c r="O571" s="66" t="s">
        <v>58</v>
      </c>
      <c r="P571" s="69"/>
      <c r="Q571" s="55" t="str">
        <f t="shared" si="8"/>
        <v>Non-Lead</v>
      </c>
      <c r="R571" s="70" t="s">
        <v>51</v>
      </c>
      <c r="S571" s="70" t="s">
        <v>51</v>
      </c>
      <c r="T571" s="70"/>
      <c r="U571" s="71" t="s">
        <v>53</v>
      </c>
      <c r="V571" s="71" t="s">
        <v>51</v>
      </c>
      <c r="W571" s="71" t="s">
        <v>51</v>
      </c>
      <c r="X571" s="71" t="s">
        <v>51</v>
      </c>
      <c r="Y571" s="72" t="str">
        <f>IF((OR((AND('[1]PWS Information'!$E$10="CWS",U571="Single Family Residence",Q571="Lead")),
(AND('[1]PWS Information'!$E$10="CWS",U571="Multiple Family Residence",'[1]PWS Information'!$E$11="Yes",Q571="Lead")),
(AND('[1]PWS Information'!$E$10="NTNC",Q571="Lead")))),"Tier 1",
IF((OR((AND('[1]PWS Information'!$E$10="CWS",U571="Multiple Family Residence",'[1]PWS Information'!$E$11="No",Q571="Lead")),
(AND('[1]PWS Information'!$E$10="CWS",U571="Other",Q571="Lead")),
(AND('[1]PWS Information'!$E$10="CWS",U571="Building",Q571="Lead")))),"Tier 2",
IF((OR((AND('[1]PWS Information'!$E$10="CWS",U571="Single Family Residence",Q571="Galvanized Requiring Replacement")),
(AND('[1]PWS Information'!$E$10="CWS",U571="Single Family Residence",Q571="Galvanized Requiring Replacement",R571="Yes")),
(AND('[1]PWS Information'!$E$10="NTNC",Q571="Galvanized Requiring Replacement")),
(AND('[1]PWS Information'!$E$10="NTNC",U571="Single Family Residence",R571="Yes")))),"Tier 3",
IF((OR((AND('[1]PWS Information'!$E$10="CWS",U571="Single Family Residence",S571="Yes",Q571="Non-Lead", J571="Non-Lead - Copper",L571="Before 1989")),
(AND('[1]PWS Information'!$E$10="CWS",U571="Single Family Residence",S571="Yes",Q571="Non-Lead", N571="Non-Lead - Copper",O571="Before 1989")))),"Tier 4",
IF((OR((AND('[1]PWS Information'!$E$10="NTNC",Q571="Non-Lead")),
(AND('[1]PWS Information'!$E$10="CWS",Q571="Non-Lead",S571="")),
(AND('[1]PWS Information'!$E$10="CWS",Q571="Non-Lead",S571="No")),
(AND('[1]PWS Information'!$E$10="CWS",Q571="Non-Lead",S571="Don't Know")),
(AND('[1]PWS Information'!$E$10="CWS",Q571="Non-Lead", J571="Non-Lead - Copper", S571="Yes", L571="Between 1989 and 2014")),
(AND('[1]PWS Information'!$E$10="CWS",Q571="Non-Lead", J571="Non-Lead - Copper", S571="Yes", L571="After 2014")),
(AND('[1]PWS Information'!$E$10="CWS",Q571="Non-Lead", J571="Non-Lead - Copper", S571="Yes", L571="Unknown")),
(AND('[1]PWS Information'!$E$10="CWS",Q571="Non-Lead", N571="Non-Lead - Copper", S571="Yes", O571="Between 1989 and 2014")),
(AND('[1]PWS Information'!$E$10="CWS",Q571="Non-Lead", N571="Non-Lead - Copper", S571="Yes", O571="After 2014")),
(AND('[1]PWS Information'!$E$10="CWS",Q571="Non-Lead", N571="Non-Lead - Copper", S571="Yes", O571="Unknown")),
(AND('[1]PWS Information'!$E$10="CWS",Q571="Unknown")),
(AND('[1]PWS Information'!$E$10="NTNC",Q571="Unknown")))),"Tier 5",
"")))))</f>
        <v>Tier 5</v>
      </c>
      <c r="Z571" s="71"/>
      <c r="AA571" s="71"/>
    </row>
    <row r="572" spans="1:27" ht="57.6" x14ac:dyDescent="0.3">
      <c r="A572" s="1"/>
      <c r="B572" s="70">
        <v>12286470</v>
      </c>
      <c r="C572" s="73">
        <v>108</v>
      </c>
      <c r="D572" s="74" t="s">
        <v>251</v>
      </c>
      <c r="E572" s="74" t="s">
        <v>128</v>
      </c>
      <c r="F572" s="74">
        <v>78640</v>
      </c>
      <c r="G572" s="78"/>
      <c r="H572" s="63">
        <v>29.965416699999999</v>
      </c>
      <c r="I572" s="64">
        <v>-97.769566666666606</v>
      </c>
      <c r="J572" s="65" t="s">
        <v>57</v>
      </c>
      <c r="K572" s="66" t="s">
        <v>51</v>
      </c>
      <c r="L572" s="62" t="s">
        <v>58</v>
      </c>
      <c r="M572" s="69"/>
      <c r="N572" s="65" t="s">
        <v>50</v>
      </c>
      <c r="O572" s="66" t="s">
        <v>58</v>
      </c>
      <c r="P572" s="69"/>
      <c r="Q572" s="55" t="str">
        <f t="shared" si="8"/>
        <v>Non-Lead</v>
      </c>
      <c r="R572" s="70" t="s">
        <v>51</v>
      </c>
      <c r="S572" s="70" t="s">
        <v>51</v>
      </c>
      <c r="T572" s="70"/>
      <c r="U572" s="71" t="s">
        <v>53</v>
      </c>
      <c r="V572" s="71" t="s">
        <v>51</v>
      </c>
      <c r="W572" s="71" t="s">
        <v>51</v>
      </c>
      <c r="X572" s="71" t="s">
        <v>51</v>
      </c>
      <c r="Y572" s="72" t="str">
        <f>IF((OR((AND('[1]PWS Information'!$E$10="CWS",U572="Single Family Residence",Q572="Lead")),
(AND('[1]PWS Information'!$E$10="CWS",U572="Multiple Family Residence",'[1]PWS Information'!$E$11="Yes",Q572="Lead")),
(AND('[1]PWS Information'!$E$10="NTNC",Q572="Lead")))),"Tier 1",
IF((OR((AND('[1]PWS Information'!$E$10="CWS",U572="Multiple Family Residence",'[1]PWS Information'!$E$11="No",Q572="Lead")),
(AND('[1]PWS Information'!$E$10="CWS",U572="Other",Q572="Lead")),
(AND('[1]PWS Information'!$E$10="CWS",U572="Building",Q572="Lead")))),"Tier 2",
IF((OR((AND('[1]PWS Information'!$E$10="CWS",U572="Single Family Residence",Q572="Galvanized Requiring Replacement")),
(AND('[1]PWS Information'!$E$10="CWS",U572="Single Family Residence",Q572="Galvanized Requiring Replacement",R572="Yes")),
(AND('[1]PWS Information'!$E$10="NTNC",Q572="Galvanized Requiring Replacement")),
(AND('[1]PWS Information'!$E$10="NTNC",U572="Single Family Residence",R572="Yes")))),"Tier 3",
IF((OR((AND('[1]PWS Information'!$E$10="CWS",U572="Single Family Residence",S572="Yes",Q572="Non-Lead", J572="Non-Lead - Copper",L572="Before 1989")),
(AND('[1]PWS Information'!$E$10="CWS",U572="Single Family Residence",S572="Yes",Q572="Non-Lead", N572="Non-Lead - Copper",O572="Before 1989")))),"Tier 4",
IF((OR((AND('[1]PWS Information'!$E$10="NTNC",Q572="Non-Lead")),
(AND('[1]PWS Information'!$E$10="CWS",Q572="Non-Lead",S572="")),
(AND('[1]PWS Information'!$E$10="CWS",Q572="Non-Lead",S572="No")),
(AND('[1]PWS Information'!$E$10="CWS",Q572="Non-Lead",S572="Don't Know")),
(AND('[1]PWS Information'!$E$10="CWS",Q572="Non-Lead", J572="Non-Lead - Copper", S572="Yes", L572="Between 1989 and 2014")),
(AND('[1]PWS Information'!$E$10="CWS",Q572="Non-Lead", J572="Non-Lead - Copper", S572="Yes", L572="After 2014")),
(AND('[1]PWS Information'!$E$10="CWS",Q572="Non-Lead", J572="Non-Lead - Copper", S572="Yes", L572="Unknown")),
(AND('[1]PWS Information'!$E$10="CWS",Q572="Non-Lead", N572="Non-Lead - Copper", S572="Yes", O572="Between 1989 and 2014")),
(AND('[1]PWS Information'!$E$10="CWS",Q572="Non-Lead", N572="Non-Lead - Copper", S572="Yes", O572="After 2014")),
(AND('[1]PWS Information'!$E$10="CWS",Q572="Non-Lead", N572="Non-Lead - Copper", S572="Yes", O572="Unknown")),
(AND('[1]PWS Information'!$E$10="CWS",Q572="Unknown")),
(AND('[1]PWS Information'!$E$10="NTNC",Q572="Unknown")))),"Tier 5",
"")))))</f>
        <v>Tier 5</v>
      </c>
      <c r="Z572" s="71"/>
      <c r="AA572" s="71"/>
    </row>
    <row r="573" spans="1:27" ht="57.6" x14ac:dyDescent="0.3">
      <c r="A573" s="1"/>
      <c r="B573" s="70">
        <v>12649223</v>
      </c>
      <c r="C573" s="73">
        <v>114</v>
      </c>
      <c r="D573" s="74" t="s">
        <v>251</v>
      </c>
      <c r="E573" s="74" t="s">
        <v>128</v>
      </c>
      <c r="F573" s="74">
        <v>78640</v>
      </c>
      <c r="G573" s="78"/>
      <c r="H573" s="63">
        <v>29.967036100000001</v>
      </c>
      <c r="I573" s="64">
        <v>-97.770044444444395</v>
      </c>
      <c r="J573" s="65" t="s">
        <v>57</v>
      </c>
      <c r="K573" s="66" t="s">
        <v>51</v>
      </c>
      <c r="L573" s="62" t="s">
        <v>58</v>
      </c>
      <c r="M573" s="69"/>
      <c r="N573" s="65" t="s">
        <v>50</v>
      </c>
      <c r="O573" s="66" t="s">
        <v>58</v>
      </c>
      <c r="P573" s="69"/>
      <c r="Q573" s="55" t="str">
        <f t="shared" si="8"/>
        <v>Non-Lead</v>
      </c>
      <c r="R573" s="70" t="s">
        <v>51</v>
      </c>
      <c r="S573" s="70" t="s">
        <v>51</v>
      </c>
      <c r="T573" s="70"/>
      <c r="U573" s="71" t="s">
        <v>53</v>
      </c>
      <c r="V573" s="71" t="s">
        <v>51</v>
      </c>
      <c r="W573" s="71" t="s">
        <v>51</v>
      </c>
      <c r="X573" s="71" t="s">
        <v>51</v>
      </c>
      <c r="Y573" s="72" t="str">
        <f>IF((OR((AND('[1]PWS Information'!$E$10="CWS",U573="Single Family Residence",Q573="Lead")),
(AND('[1]PWS Information'!$E$10="CWS",U573="Multiple Family Residence",'[1]PWS Information'!$E$11="Yes",Q573="Lead")),
(AND('[1]PWS Information'!$E$10="NTNC",Q573="Lead")))),"Tier 1",
IF((OR((AND('[1]PWS Information'!$E$10="CWS",U573="Multiple Family Residence",'[1]PWS Information'!$E$11="No",Q573="Lead")),
(AND('[1]PWS Information'!$E$10="CWS",U573="Other",Q573="Lead")),
(AND('[1]PWS Information'!$E$10="CWS",U573="Building",Q573="Lead")))),"Tier 2",
IF((OR((AND('[1]PWS Information'!$E$10="CWS",U573="Single Family Residence",Q573="Galvanized Requiring Replacement")),
(AND('[1]PWS Information'!$E$10="CWS",U573="Single Family Residence",Q573="Galvanized Requiring Replacement",R573="Yes")),
(AND('[1]PWS Information'!$E$10="NTNC",Q573="Galvanized Requiring Replacement")),
(AND('[1]PWS Information'!$E$10="NTNC",U573="Single Family Residence",R573="Yes")))),"Tier 3",
IF((OR((AND('[1]PWS Information'!$E$10="CWS",U573="Single Family Residence",S573="Yes",Q573="Non-Lead", J573="Non-Lead - Copper",L573="Before 1989")),
(AND('[1]PWS Information'!$E$10="CWS",U573="Single Family Residence",S573="Yes",Q573="Non-Lead", N573="Non-Lead - Copper",O573="Before 1989")))),"Tier 4",
IF((OR((AND('[1]PWS Information'!$E$10="NTNC",Q573="Non-Lead")),
(AND('[1]PWS Information'!$E$10="CWS",Q573="Non-Lead",S573="")),
(AND('[1]PWS Information'!$E$10="CWS",Q573="Non-Lead",S573="No")),
(AND('[1]PWS Information'!$E$10="CWS",Q573="Non-Lead",S573="Don't Know")),
(AND('[1]PWS Information'!$E$10="CWS",Q573="Non-Lead", J573="Non-Lead - Copper", S573="Yes", L573="Between 1989 and 2014")),
(AND('[1]PWS Information'!$E$10="CWS",Q573="Non-Lead", J573="Non-Lead - Copper", S573="Yes", L573="After 2014")),
(AND('[1]PWS Information'!$E$10="CWS",Q573="Non-Lead", J573="Non-Lead - Copper", S573="Yes", L573="Unknown")),
(AND('[1]PWS Information'!$E$10="CWS",Q573="Non-Lead", N573="Non-Lead - Copper", S573="Yes", O573="Between 1989 and 2014")),
(AND('[1]PWS Information'!$E$10="CWS",Q573="Non-Lead", N573="Non-Lead - Copper", S573="Yes", O573="After 2014")),
(AND('[1]PWS Information'!$E$10="CWS",Q573="Non-Lead", N573="Non-Lead - Copper", S573="Yes", O573="Unknown")),
(AND('[1]PWS Information'!$E$10="CWS",Q573="Unknown")),
(AND('[1]PWS Information'!$E$10="NTNC",Q573="Unknown")))),"Tier 5",
"")))))</f>
        <v>Tier 5</v>
      </c>
      <c r="Z573" s="71"/>
      <c r="AA573" s="71"/>
    </row>
    <row r="574" spans="1:27" ht="57.6" x14ac:dyDescent="0.3">
      <c r="A574" s="17"/>
      <c r="B574" s="70">
        <v>15972474</v>
      </c>
      <c r="C574" s="73">
        <v>115</v>
      </c>
      <c r="D574" s="74" t="s">
        <v>251</v>
      </c>
      <c r="E574" s="74" t="s">
        <v>128</v>
      </c>
      <c r="F574" s="74">
        <v>78640</v>
      </c>
      <c r="G574" s="78">
        <v>7681133</v>
      </c>
      <c r="H574" s="63">
        <v>29.965319399999998</v>
      </c>
      <c r="I574" s="64">
        <v>-97.769041666666595</v>
      </c>
      <c r="J574" s="65" t="s">
        <v>57</v>
      </c>
      <c r="K574" s="66" t="s">
        <v>51</v>
      </c>
      <c r="L574" s="62" t="s">
        <v>58</v>
      </c>
      <c r="M574" s="69"/>
      <c r="N574" s="65" t="s">
        <v>50</v>
      </c>
      <c r="O574" s="66" t="s">
        <v>58</v>
      </c>
      <c r="P574" s="69"/>
      <c r="Q574" s="55" t="str">
        <f t="shared" si="8"/>
        <v>Non-Lead</v>
      </c>
      <c r="R574" s="70" t="s">
        <v>51</v>
      </c>
      <c r="S574" s="70" t="s">
        <v>51</v>
      </c>
      <c r="T574" s="70"/>
      <c r="U574" s="71" t="s">
        <v>53</v>
      </c>
      <c r="V574" s="71" t="s">
        <v>51</v>
      </c>
      <c r="W574" s="71" t="s">
        <v>51</v>
      </c>
      <c r="X574" s="71" t="s">
        <v>51</v>
      </c>
      <c r="Y574" s="72" t="str">
        <f>IF((OR((AND('[1]PWS Information'!$E$10="CWS",U574="Single Family Residence",Q574="Lead")),
(AND('[1]PWS Information'!$E$10="CWS",U574="Multiple Family Residence",'[1]PWS Information'!$E$11="Yes",Q574="Lead")),
(AND('[1]PWS Information'!$E$10="NTNC",Q574="Lead")))),"Tier 1",
IF((OR((AND('[1]PWS Information'!$E$10="CWS",U574="Multiple Family Residence",'[1]PWS Information'!$E$11="No",Q574="Lead")),
(AND('[1]PWS Information'!$E$10="CWS",U574="Other",Q574="Lead")),
(AND('[1]PWS Information'!$E$10="CWS",U574="Building",Q574="Lead")))),"Tier 2",
IF((OR((AND('[1]PWS Information'!$E$10="CWS",U574="Single Family Residence",Q574="Galvanized Requiring Replacement")),
(AND('[1]PWS Information'!$E$10="CWS",U574="Single Family Residence",Q574="Galvanized Requiring Replacement",R574="Yes")),
(AND('[1]PWS Information'!$E$10="NTNC",Q574="Galvanized Requiring Replacement")),
(AND('[1]PWS Information'!$E$10="NTNC",U574="Single Family Residence",R574="Yes")))),"Tier 3",
IF((OR((AND('[1]PWS Information'!$E$10="CWS",U574="Single Family Residence",S574="Yes",Q574="Non-Lead", J574="Non-Lead - Copper",L574="Before 1989")),
(AND('[1]PWS Information'!$E$10="CWS",U574="Single Family Residence",S574="Yes",Q574="Non-Lead", N574="Non-Lead - Copper",O574="Before 1989")))),"Tier 4",
IF((OR((AND('[1]PWS Information'!$E$10="NTNC",Q574="Non-Lead")),
(AND('[1]PWS Information'!$E$10="CWS",Q574="Non-Lead",S574="")),
(AND('[1]PWS Information'!$E$10="CWS",Q574="Non-Lead",S574="No")),
(AND('[1]PWS Information'!$E$10="CWS",Q574="Non-Lead",S574="Don't Know")),
(AND('[1]PWS Information'!$E$10="CWS",Q574="Non-Lead", J574="Non-Lead - Copper", S574="Yes", L574="Between 1989 and 2014")),
(AND('[1]PWS Information'!$E$10="CWS",Q574="Non-Lead", J574="Non-Lead - Copper", S574="Yes", L574="After 2014")),
(AND('[1]PWS Information'!$E$10="CWS",Q574="Non-Lead", J574="Non-Lead - Copper", S574="Yes", L574="Unknown")),
(AND('[1]PWS Information'!$E$10="CWS",Q574="Non-Lead", N574="Non-Lead - Copper", S574="Yes", O574="Between 1989 and 2014")),
(AND('[1]PWS Information'!$E$10="CWS",Q574="Non-Lead", N574="Non-Lead - Copper", S574="Yes", O574="After 2014")),
(AND('[1]PWS Information'!$E$10="CWS",Q574="Non-Lead", N574="Non-Lead - Copper", S574="Yes", O574="Unknown")),
(AND('[1]PWS Information'!$E$10="CWS",Q574="Unknown")),
(AND('[1]PWS Information'!$E$10="NTNC",Q574="Unknown")))),"Tier 5",
"")))))</f>
        <v>Tier 5</v>
      </c>
      <c r="Z574" s="71"/>
      <c r="AA574" s="71"/>
    </row>
    <row r="575" spans="1:27" ht="57.6" x14ac:dyDescent="0.3">
      <c r="A575" s="1"/>
      <c r="B575" s="70">
        <v>12659420</v>
      </c>
      <c r="C575" s="73">
        <v>116</v>
      </c>
      <c r="D575" s="74" t="s">
        <v>251</v>
      </c>
      <c r="E575" s="74" t="s">
        <v>128</v>
      </c>
      <c r="F575" s="74">
        <v>78640</v>
      </c>
      <c r="G575" s="78"/>
      <c r="H575" s="63">
        <v>29.967600000000001</v>
      </c>
      <c r="I575" s="64">
        <v>-97.770236111111103</v>
      </c>
      <c r="J575" s="65" t="s">
        <v>57</v>
      </c>
      <c r="K575" s="66" t="s">
        <v>51</v>
      </c>
      <c r="L575" s="62" t="s">
        <v>58</v>
      </c>
      <c r="M575" s="69"/>
      <c r="N575" s="65" t="s">
        <v>50</v>
      </c>
      <c r="O575" s="66" t="s">
        <v>58</v>
      </c>
      <c r="P575" s="69"/>
      <c r="Q575" s="55" t="str">
        <f t="shared" si="8"/>
        <v>Non-Lead</v>
      </c>
      <c r="R575" s="70" t="s">
        <v>51</v>
      </c>
      <c r="S575" s="70" t="s">
        <v>51</v>
      </c>
      <c r="T575" s="70"/>
      <c r="U575" s="71" t="s">
        <v>53</v>
      </c>
      <c r="V575" s="71" t="s">
        <v>51</v>
      </c>
      <c r="W575" s="71" t="s">
        <v>51</v>
      </c>
      <c r="X575" s="71" t="s">
        <v>51</v>
      </c>
      <c r="Y575" s="72" t="str">
        <f>IF((OR((AND('[1]PWS Information'!$E$10="CWS",U575="Single Family Residence",Q575="Lead")),
(AND('[1]PWS Information'!$E$10="CWS",U575="Multiple Family Residence",'[1]PWS Information'!$E$11="Yes",Q575="Lead")),
(AND('[1]PWS Information'!$E$10="NTNC",Q575="Lead")))),"Tier 1",
IF((OR((AND('[1]PWS Information'!$E$10="CWS",U575="Multiple Family Residence",'[1]PWS Information'!$E$11="No",Q575="Lead")),
(AND('[1]PWS Information'!$E$10="CWS",U575="Other",Q575="Lead")),
(AND('[1]PWS Information'!$E$10="CWS",U575="Building",Q575="Lead")))),"Tier 2",
IF((OR((AND('[1]PWS Information'!$E$10="CWS",U575="Single Family Residence",Q575="Galvanized Requiring Replacement")),
(AND('[1]PWS Information'!$E$10="CWS",U575="Single Family Residence",Q575="Galvanized Requiring Replacement",R575="Yes")),
(AND('[1]PWS Information'!$E$10="NTNC",Q575="Galvanized Requiring Replacement")),
(AND('[1]PWS Information'!$E$10="NTNC",U575="Single Family Residence",R575="Yes")))),"Tier 3",
IF((OR((AND('[1]PWS Information'!$E$10="CWS",U575="Single Family Residence",S575="Yes",Q575="Non-Lead", J575="Non-Lead - Copper",L575="Before 1989")),
(AND('[1]PWS Information'!$E$10="CWS",U575="Single Family Residence",S575="Yes",Q575="Non-Lead", N575="Non-Lead - Copper",O575="Before 1989")))),"Tier 4",
IF((OR((AND('[1]PWS Information'!$E$10="NTNC",Q575="Non-Lead")),
(AND('[1]PWS Information'!$E$10="CWS",Q575="Non-Lead",S575="")),
(AND('[1]PWS Information'!$E$10="CWS",Q575="Non-Lead",S575="No")),
(AND('[1]PWS Information'!$E$10="CWS",Q575="Non-Lead",S575="Don't Know")),
(AND('[1]PWS Information'!$E$10="CWS",Q575="Non-Lead", J575="Non-Lead - Copper", S575="Yes", L575="Between 1989 and 2014")),
(AND('[1]PWS Information'!$E$10="CWS",Q575="Non-Lead", J575="Non-Lead - Copper", S575="Yes", L575="After 2014")),
(AND('[1]PWS Information'!$E$10="CWS",Q575="Non-Lead", J575="Non-Lead - Copper", S575="Yes", L575="Unknown")),
(AND('[1]PWS Information'!$E$10="CWS",Q575="Non-Lead", N575="Non-Lead - Copper", S575="Yes", O575="Between 1989 and 2014")),
(AND('[1]PWS Information'!$E$10="CWS",Q575="Non-Lead", N575="Non-Lead - Copper", S575="Yes", O575="After 2014")),
(AND('[1]PWS Information'!$E$10="CWS",Q575="Non-Lead", N575="Non-Lead - Copper", S575="Yes", O575="Unknown")),
(AND('[1]PWS Information'!$E$10="CWS",Q575="Unknown")),
(AND('[1]PWS Information'!$E$10="NTNC",Q575="Unknown")))),"Tier 5",
"")))))</f>
        <v>Tier 5</v>
      </c>
      <c r="Z575" s="71"/>
      <c r="AA575" s="71"/>
    </row>
    <row r="576" spans="1:27" ht="57.6" x14ac:dyDescent="0.3">
      <c r="A576" s="1"/>
      <c r="B576" s="70">
        <v>15973132</v>
      </c>
      <c r="C576" s="73">
        <v>117</v>
      </c>
      <c r="D576" s="74" t="s">
        <v>251</v>
      </c>
      <c r="E576" s="74" t="s">
        <v>128</v>
      </c>
      <c r="F576" s="74">
        <v>78640</v>
      </c>
      <c r="G576" s="78">
        <v>7612461</v>
      </c>
      <c r="H576" s="63">
        <v>29.9822472</v>
      </c>
      <c r="I576" s="64">
        <v>-97.769144444444393</v>
      </c>
      <c r="J576" s="65" t="s">
        <v>57</v>
      </c>
      <c r="K576" s="66" t="s">
        <v>51</v>
      </c>
      <c r="L576" s="62" t="s">
        <v>58</v>
      </c>
      <c r="M576" s="69"/>
      <c r="N576" s="65" t="s">
        <v>50</v>
      </c>
      <c r="O576" s="66" t="s">
        <v>58</v>
      </c>
      <c r="P576" s="69"/>
      <c r="Q576" s="55" t="str">
        <f t="shared" si="8"/>
        <v>Non-Lead</v>
      </c>
      <c r="R576" s="70" t="s">
        <v>51</v>
      </c>
      <c r="S576" s="70" t="s">
        <v>51</v>
      </c>
      <c r="T576" s="70"/>
      <c r="U576" s="71" t="s">
        <v>53</v>
      </c>
      <c r="V576" s="71" t="s">
        <v>51</v>
      </c>
      <c r="W576" s="71" t="s">
        <v>51</v>
      </c>
      <c r="X576" s="71" t="s">
        <v>51</v>
      </c>
      <c r="Y576" s="72" t="str">
        <f>IF((OR((AND('[1]PWS Information'!$E$10="CWS",U576="Single Family Residence",Q576="Lead")),
(AND('[1]PWS Information'!$E$10="CWS",U576="Multiple Family Residence",'[1]PWS Information'!$E$11="Yes",Q576="Lead")),
(AND('[1]PWS Information'!$E$10="NTNC",Q576="Lead")))),"Tier 1",
IF((OR((AND('[1]PWS Information'!$E$10="CWS",U576="Multiple Family Residence",'[1]PWS Information'!$E$11="No",Q576="Lead")),
(AND('[1]PWS Information'!$E$10="CWS",U576="Other",Q576="Lead")),
(AND('[1]PWS Information'!$E$10="CWS",U576="Building",Q576="Lead")))),"Tier 2",
IF((OR((AND('[1]PWS Information'!$E$10="CWS",U576="Single Family Residence",Q576="Galvanized Requiring Replacement")),
(AND('[1]PWS Information'!$E$10="CWS",U576="Single Family Residence",Q576="Galvanized Requiring Replacement",R576="Yes")),
(AND('[1]PWS Information'!$E$10="NTNC",Q576="Galvanized Requiring Replacement")),
(AND('[1]PWS Information'!$E$10="NTNC",U576="Single Family Residence",R576="Yes")))),"Tier 3",
IF((OR((AND('[1]PWS Information'!$E$10="CWS",U576="Single Family Residence",S576="Yes",Q576="Non-Lead", J576="Non-Lead - Copper",L576="Before 1989")),
(AND('[1]PWS Information'!$E$10="CWS",U576="Single Family Residence",S576="Yes",Q576="Non-Lead", N576="Non-Lead - Copper",O576="Before 1989")))),"Tier 4",
IF((OR((AND('[1]PWS Information'!$E$10="NTNC",Q576="Non-Lead")),
(AND('[1]PWS Information'!$E$10="CWS",Q576="Non-Lead",S576="")),
(AND('[1]PWS Information'!$E$10="CWS",Q576="Non-Lead",S576="No")),
(AND('[1]PWS Information'!$E$10="CWS",Q576="Non-Lead",S576="Don't Know")),
(AND('[1]PWS Information'!$E$10="CWS",Q576="Non-Lead", J576="Non-Lead - Copper", S576="Yes", L576="Between 1989 and 2014")),
(AND('[1]PWS Information'!$E$10="CWS",Q576="Non-Lead", J576="Non-Lead - Copper", S576="Yes", L576="After 2014")),
(AND('[1]PWS Information'!$E$10="CWS",Q576="Non-Lead", J576="Non-Lead - Copper", S576="Yes", L576="Unknown")),
(AND('[1]PWS Information'!$E$10="CWS",Q576="Non-Lead", N576="Non-Lead - Copper", S576="Yes", O576="Between 1989 and 2014")),
(AND('[1]PWS Information'!$E$10="CWS",Q576="Non-Lead", N576="Non-Lead - Copper", S576="Yes", O576="After 2014")),
(AND('[1]PWS Information'!$E$10="CWS",Q576="Non-Lead", N576="Non-Lead - Copper", S576="Yes", O576="Unknown")),
(AND('[1]PWS Information'!$E$10="CWS",Q576="Unknown")),
(AND('[1]PWS Information'!$E$10="NTNC",Q576="Unknown")))),"Tier 5",
"")))))</f>
        <v>Tier 5</v>
      </c>
      <c r="Z576" s="71"/>
      <c r="AA576" s="71"/>
    </row>
    <row r="577" spans="1:27" ht="57.6" x14ac:dyDescent="0.3">
      <c r="A577" s="1"/>
      <c r="B577" s="70">
        <v>12172971</v>
      </c>
      <c r="C577" s="73">
        <v>119</v>
      </c>
      <c r="D577" s="74" t="s">
        <v>251</v>
      </c>
      <c r="E577" s="74" t="s">
        <v>128</v>
      </c>
      <c r="F577" s="74">
        <v>78640</v>
      </c>
      <c r="G577" s="78"/>
      <c r="H577" s="63">
        <v>29.965861100000001</v>
      </c>
      <c r="I577" s="64">
        <v>-97.769047222222198</v>
      </c>
      <c r="J577" s="65" t="s">
        <v>57</v>
      </c>
      <c r="K577" s="66" t="s">
        <v>51</v>
      </c>
      <c r="L577" s="62" t="s">
        <v>58</v>
      </c>
      <c r="M577" s="69"/>
      <c r="N577" s="65" t="s">
        <v>50</v>
      </c>
      <c r="O577" s="66" t="s">
        <v>58</v>
      </c>
      <c r="P577" s="69"/>
      <c r="Q577" s="55" t="str">
        <f t="shared" si="8"/>
        <v>Non-Lead</v>
      </c>
      <c r="R577" s="70" t="s">
        <v>51</v>
      </c>
      <c r="S577" s="70" t="s">
        <v>51</v>
      </c>
      <c r="T577" s="70"/>
      <c r="U577" s="71" t="s">
        <v>53</v>
      </c>
      <c r="V577" s="71" t="s">
        <v>51</v>
      </c>
      <c r="W577" s="71" t="s">
        <v>51</v>
      </c>
      <c r="X577" s="71" t="s">
        <v>51</v>
      </c>
      <c r="Y577" s="72" t="str">
        <f>IF((OR((AND('[1]PWS Information'!$E$10="CWS",U577="Single Family Residence",Q577="Lead")),
(AND('[1]PWS Information'!$E$10="CWS",U577="Multiple Family Residence",'[1]PWS Information'!$E$11="Yes",Q577="Lead")),
(AND('[1]PWS Information'!$E$10="NTNC",Q577="Lead")))),"Tier 1",
IF((OR((AND('[1]PWS Information'!$E$10="CWS",U577="Multiple Family Residence",'[1]PWS Information'!$E$11="No",Q577="Lead")),
(AND('[1]PWS Information'!$E$10="CWS",U577="Other",Q577="Lead")),
(AND('[1]PWS Information'!$E$10="CWS",U577="Building",Q577="Lead")))),"Tier 2",
IF((OR((AND('[1]PWS Information'!$E$10="CWS",U577="Single Family Residence",Q577="Galvanized Requiring Replacement")),
(AND('[1]PWS Information'!$E$10="CWS",U577="Single Family Residence",Q577="Galvanized Requiring Replacement",R577="Yes")),
(AND('[1]PWS Information'!$E$10="NTNC",Q577="Galvanized Requiring Replacement")),
(AND('[1]PWS Information'!$E$10="NTNC",U577="Single Family Residence",R577="Yes")))),"Tier 3",
IF((OR((AND('[1]PWS Information'!$E$10="CWS",U577="Single Family Residence",S577="Yes",Q577="Non-Lead", J577="Non-Lead - Copper",L577="Before 1989")),
(AND('[1]PWS Information'!$E$10="CWS",U577="Single Family Residence",S577="Yes",Q577="Non-Lead", N577="Non-Lead - Copper",O577="Before 1989")))),"Tier 4",
IF((OR((AND('[1]PWS Information'!$E$10="NTNC",Q577="Non-Lead")),
(AND('[1]PWS Information'!$E$10="CWS",Q577="Non-Lead",S577="")),
(AND('[1]PWS Information'!$E$10="CWS",Q577="Non-Lead",S577="No")),
(AND('[1]PWS Information'!$E$10="CWS",Q577="Non-Lead",S577="Don't Know")),
(AND('[1]PWS Information'!$E$10="CWS",Q577="Non-Lead", J577="Non-Lead - Copper", S577="Yes", L577="Between 1989 and 2014")),
(AND('[1]PWS Information'!$E$10="CWS",Q577="Non-Lead", J577="Non-Lead - Copper", S577="Yes", L577="After 2014")),
(AND('[1]PWS Information'!$E$10="CWS",Q577="Non-Lead", J577="Non-Lead - Copper", S577="Yes", L577="Unknown")),
(AND('[1]PWS Information'!$E$10="CWS",Q577="Non-Lead", N577="Non-Lead - Copper", S577="Yes", O577="Between 1989 and 2014")),
(AND('[1]PWS Information'!$E$10="CWS",Q577="Non-Lead", N577="Non-Lead - Copper", S577="Yes", O577="After 2014")),
(AND('[1]PWS Information'!$E$10="CWS",Q577="Non-Lead", N577="Non-Lead - Copper", S577="Yes", O577="Unknown")),
(AND('[1]PWS Information'!$E$10="CWS",Q577="Unknown")),
(AND('[1]PWS Information'!$E$10="NTNC",Q577="Unknown")))),"Tier 5",
"")))))</f>
        <v>Tier 5</v>
      </c>
      <c r="Z577" s="71"/>
      <c r="AA577" s="71"/>
    </row>
    <row r="578" spans="1:27" ht="57.6" x14ac:dyDescent="0.3">
      <c r="A578" s="17"/>
      <c r="B578" s="70">
        <v>3876529</v>
      </c>
      <c r="C578" s="73">
        <v>121</v>
      </c>
      <c r="D578" s="74" t="s">
        <v>251</v>
      </c>
      <c r="E578" s="74" t="s">
        <v>128</v>
      </c>
      <c r="F578" s="74">
        <v>78640</v>
      </c>
      <c r="G578" s="78">
        <v>7882622</v>
      </c>
      <c r="H578" s="63">
        <v>29.9659972</v>
      </c>
      <c r="I578" s="64">
        <v>-97.769188888888806</v>
      </c>
      <c r="J578" s="65" t="s">
        <v>57</v>
      </c>
      <c r="K578" s="66" t="s">
        <v>51</v>
      </c>
      <c r="L578" s="62" t="s">
        <v>58</v>
      </c>
      <c r="M578" s="69"/>
      <c r="N578" s="65" t="s">
        <v>50</v>
      </c>
      <c r="O578" s="66" t="s">
        <v>58</v>
      </c>
      <c r="P578" s="69"/>
      <c r="Q578" s="55" t="str">
        <f t="shared" si="8"/>
        <v>Non-Lead</v>
      </c>
      <c r="R578" s="70" t="s">
        <v>51</v>
      </c>
      <c r="S578" s="70" t="s">
        <v>51</v>
      </c>
      <c r="T578" s="70"/>
      <c r="U578" s="71" t="s">
        <v>53</v>
      </c>
      <c r="V578" s="71" t="s">
        <v>51</v>
      </c>
      <c r="W578" s="71" t="s">
        <v>51</v>
      </c>
      <c r="X578" s="71" t="s">
        <v>51</v>
      </c>
      <c r="Y578" s="72" t="str">
        <f>IF((OR((AND('[1]PWS Information'!$E$10="CWS",U578="Single Family Residence",Q578="Lead")),
(AND('[1]PWS Information'!$E$10="CWS",U578="Multiple Family Residence",'[1]PWS Information'!$E$11="Yes",Q578="Lead")),
(AND('[1]PWS Information'!$E$10="NTNC",Q578="Lead")))),"Tier 1",
IF((OR((AND('[1]PWS Information'!$E$10="CWS",U578="Multiple Family Residence",'[1]PWS Information'!$E$11="No",Q578="Lead")),
(AND('[1]PWS Information'!$E$10="CWS",U578="Other",Q578="Lead")),
(AND('[1]PWS Information'!$E$10="CWS",U578="Building",Q578="Lead")))),"Tier 2",
IF((OR((AND('[1]PWS Information'!$E$10="CWS",U578="Single Family Residence",Q578="Galvanized Requiring Replacement")),
(AND('[1]PWS Information'!$E$10="CWS",U578="Single Family Residence",Q578="Galvanized Requiring Replacement",R578="Yes")),
(AND('[1]PWS Information'!$E$10="NTNC",Q578="Galvanized Requiring Replacement")),
(AND('[1]PWS Information'!$E$10="NTNC",U578="Single Family Residence",R578="Yes")))),"Tier 3",
IF((OR((AND('[1]PWS Information'!$E$10="CWS",U578="Single Family Residence",S578="Yes",Q578="Non-Lead", J578="Non-Lead - Copper",L578="Before 1989")),
(AND('[1]PWS Information'!$E$10="CWS",U578="Single Family Residence",S578="Yes",Q578="Non-Lead", N578="Non-Lead - Copper",O578="Before 1989")))),"Tier 4",
IF((OR((AND('[1]PWS Information'!$E$10="NTNC",Q578="Non-Lead")),
(AND('[1]PWS Information'!$E$10="CWS",Q578="Non-Lead",S578="")),
(AND('[1]PWS Information'!$E$10="CWS",Q578="Non-Lead",S578="No")),
(AND('[1]PWS Information'!$E$10="CWS",Q578="Non-Lead",S578="Don't Know")),
(AND('[1]PWS Information'!$E$10="CWS",Q578="Non-Lead", J578="Non-Lead - Copper", S578="Yes", L578="Between 1989 and 2014")),
(AND('[1]PWS Information'!$E$10="CWS",Q578="Non-Lead", J578="Non-Lead - Copper", S578="Yes", L578="After 2014")),
(AND('[1]PWS Information'!$E$10="CWS",Q578="Non-Lead", J578="Non-Lead - Copper", S578="Yes", L578="Unknown")),
(AND('[1]PWS Information'!$E$10="CWS",Q578="Non-Lead", N578="Non-Lead - Copper", S578="Yes", O578="Between 1989 and 2014")),
(AND('[1]PWS Information'!$E$10="CWS",Q578="Non-Lead", N578="Non-Lead - Copper", S578="Yes", O578="After 2014")),
(AND('[1]PWS Information'!$E$10="CWS",Q578="Non-Lead", N578="Non-Lead - Copper", S578="Yes", O578="Unknown")),
(AND('[1]PWS Information'!$E$10="CWS",Q578="Unknown")),
(AND('[1]PWS Information'!$E$10="NTNC",Q578="Unknown")))),"Tier 5",
"")))))</f>
        <v>Tier 5</v>
      </c>
      <c r="Z578" s="71"/>
      <c r="AA578" s="71"/>
    </row>
    <row r="579" spans="1:27" ht="57.6" x14ac:dyDescent="0.3">
      <c r="A579" s="1"/>
      <c r="B579" s="70">
        <v>10969849</v>
      </c>
      <c r="C579" s="73">
        <v>110</v>
      </c>
      <c r="D579" s="74" t="s">
        <v>251</v>
      </c>
      <c r="E579" s="74" t="s">
        <v>128</v>
      </c>
      <c r="F579" s="74">
        <v>78640</v>
      </c>
      <c r="G579" s="78"/>
      <c r="H579" s="63">
        <v>29.9659306</v>
      </c>
      <c r="I579" s="64">
        <v>-97.769747222222193</v>
      </c>
      <c r="J579" s="65" t="s">
        <v>57</v>
      </c>
      <c r="K579" s="66" t="s">
        <v>51</v>
      </c>
      <c r="L579" s="62" t="s">
        <v>58</v>
      </c>
      <c r="M579" s="69"/>
      <c r="N579" s="65" t="s">
        <v>50</v>
      </c>
      <c r="O579" s="66" t="s">
        <v>58</v>
      </c>
      <c r="P579" s="69"/>
      <c r="Q579" s="55" t="str">
        <f t="shared" si="8"/>
        <v>Non-Lead</v>
      </c>
      <c r="R579" s="70" t="s">
        <v>51</v>
      </c>
      <c r="S579" s="70" t="s">
        <v>51</v>
      </c>
      <c r="T579" s="70"/>
      <c r="U579" s="71" t="s">
        <v>53</v>
      </c>
      <c r="V579" s="71" t="s">
        <v>51</v>
      </c>
      <c r="W579" s="71" t="s">
        <v>51</v>
      </c>
      <c r="X579" s="71" t="s">
        <v>51</v>
      </c>
      <c r="Y579" s="72" t="str">
        <f>IF((OR((AND('[1]PWS Information'!$E$10="CWS",U579="Single Family Residence",Q579="Lead")),
(AND('[1]PWS Information'!$E$10="CWS",U579="Multiple Family Residence",'[1]PWS Information'!$E$11="Yes",Q579="Lead")),
(AND('[1]PWS Information'!$E$10="NTNC",Q579="Lead")))),"Tier 1",
IF((OR((AND('[1]PWS Information'!$E$10="CWS",U579="Multiple Family Residence",'[1]PWS Information'!$E$11="No",Q579="Lead")),
(AND('[1]PWS Information'!$E$10="CWS",U579="Other",Q579="Lead")),
(AND('[1]PWS Information'!$E$10="CWS",U579="Building",Q579="Lead")))),"Tier 2",
IF((OR((AND('[1]PWS Information'!$E$10="CWS",U579="Single Family Residence",Q579="Galvanized Requiring Replacement")),
(AND('[1]PWS Information'!$E$10="CWS",U579="Single Family Residence",Q579="Galvanized Requiring Replacement",R579="Yes")),
(AND('[1]PWS Information'!$E$10="NTNC",Q579="Galvanized Requiring Replacement")),
(AND('[1]PWS Information'!$E$10="NTNC",U579="Single Family Residence",R579="Yes")))),"Tier 3",
IF((OR((AND('[1]PWS Information'!$E$10="CWS",U579="Single Family Residence",S579="Yes",Q579="Non-Lead", J579="Non-Lead - Copper",L579="Before 1989")),
(AND('[1]PWS Information'!$E$10="CWS",U579="Single Family Residence",S579="Yes",Q579="Non-Lead", N579="Non-Lead - Copper",O579="Before 1989")))),"Tier 4",
IF((OR((AND('[1]PWS Information'!$E$10="NTNC",Q579="Non-Lead")),
(AND('[1]PWS Information'!$E$10="CWS",Q579="Non-Lead",S579="")),
(AND('[1]PWS Information'!$E$10="CWS",Q579="Non-Lead",S579="No")),
(AND('[1]PWS Information'!$E$10="CWS",Q579="Non-Lead",S579="Don't Know")),
(AND('[1]PWS Information'!$E$10="CWS",Q579="Non-Lead", J579="Non-Lead - Copper", S579="Yes", L579="Between 1989 and 2014")),
(AND('[1]PWS Information'!$E$10="CWS",Q579="Non-Lead", J579="Non-Lead - Copper", S579="Yes", L579="After 2014")),
(AND('[1]PWS Information'!$E$10="CWS",Q579="Non-Lead", J579="Non-Lead - Copper", S579="Yes", L579="Unknown")),
(AND('[1]PWS Information'!$E$10="CWS",Q579="Non-Lead", N579="Non-Lead - Copper", S579="Yes", O579="Between 1989 and 2014")),
(AND('[1]PWS Information'!$E$10="CWS",Q579="Non-Lead", N579="Non-Lead - Copper", S579="Yes", O579="After 2014")),
(AND('[1]PWS Information'!$E$10="CWS",Q579="Non-Lead", N579="Non-Lead - Copper", S579="Yes", O579="Unknown")),
(AND('[1]PWS Information'!$E$10="CWS",Q579="Unknown")),
(AND('[1]PWS Information'!$E$10="NTNC",Q579="Unknown")))),"Tier 5",
"")))))</f>
        <v>Tier 5</v>
      </c>
      <c r="Z579" s="71"/>
      <c r="AA579" s="71"/>
    </row>
    <row r="580" spans="1:27" ht="57.6" x14ac:dyDescent="0.3">
      <c r="A580" s="1"/>
      <c r="B580" s="70">
        <v>13266035</v>
      </c>
      <c r="C580" s="73">
        <v>112</v>
      </c>
      <c r="D580" s="74" t="s">
        <v>251</v>
      </c>
      <c r="E580" s="74" t="s">
        <v>246</v>
      </c>
      <c r="F580" s="74">
        <v>78640</v>
      </c>
      <c r="G580" s="78"/>
      <c r="H580" s="63">
        <v>29.966230599999999</v>
      </c>
      <c r="I580" s="64">
        <v>-97.769836111111104</v>
      </c>
      <c r="J580" s="65" t="s">
        <v>57</v>
      </c>
      <c r="K580" s="66" t="s">
        <v>51</v>
      </c>
      <c r="L580" s="62" t="s">
        <v>58</v>
      </c>
      <c r="M580" s="69"/>
      <c r="N580" s="65" t="s">
        <v>50</v>
      </c>
      <c r="O580" s="66" t="s">
        <v>58</v>
      </c>
      <c r="P580" s="69"/>
      <c r="Q580" s="55" t="str">
        <f t="shared" si="8"/>
        <v>Non-Lead</v>
      </c>
      <c r="R580" s="70" t="s">
        <v>51</v>
      </c>
      <c r="S580" s="70" t="s">
        <v>51</v>
      </c>
      <c r="T580" s="70"/>
      <c r="U580" s="71" t="s">
        <v>53</v>
      </c>
      <c r="V580" s="71" t="s">
        <v>51</v>
      </c>
      <c r="W580" s="71" t="s">
        <v>51</v>
      </c>
      <c r="X580" s="71" t="s">
        <v>51</v>
      </c>
      <c r="Y580" s="72" t="str">
        <f>IF((OR((AND('[1]PWS Information'!$E$10="CWS",U580="Single Family Residence",Q580="Lead")),
(AND('[1]PWS Information'!$E$10="CWS",U580="Multiple Family Residence",'[1]PWS Information'!$E$11="Yes",Q580="Lead")),
(AND('[1]PWS Information'!$E$10="NTNC",Q580="Lead")))),"Tier 1",
IF((OR((AND('[1]PWS Information'!$E$10="CWS",U580="Multiple Family Residence",'[1]PWS Information'!$E$11="No",Q580="Lead")),
(AND('[1]PWS Information'!$E$10="CWS",U580="Other",Q580="Lead")),
(AND('[1]PWS Information'!$E$10="CWS",U580="Building",Q580="Lead")))),"Tier 2",
IF((OR((AND('[1]PWS Information'!$E$10="CWS",U580="Single Family Residence",Q580="Galvanized Requiring Replacement")),
(AND('[1]PWS Information'!$E$10="CWS",U580="Single Family Residence",Q580="Galvanized Requiring Replacement",R580="Yes")),
(AND('[1]PWS Information'!$E$10="NTNC",Q580="Galvanized Requiring Replacement")),
(AND('[1]PWS Information'!$E$10="NTNC",U580="Single Family Residence",R580="Yes")))),"Tier 3",
IF((OR((AND('[1]PWS Information'!$E$10="CWS",U580="Single Family Residence",S580="Yes",Q580="Non-Lead", J580="Non-Lead - Copper",L580="Before 1989")),
(AND('[1]PWS Information'!$E$10="CWS",U580="Single Family Residence",S580="Yes",Q580="Non-Lead", N580="Non-Lead - Copper",O580="Before 1989")))),"Tier 4",
IF((OR((AND('[1]PWS Information'!$E$10="NTNC",Q580="Non-Lead")),
(AND('[1]PWS Information'!$E$10="CWS",Q580="Non-Lead",S580="")),
(AND('[1]PWS Information'!$E$10="CWS",Q580="Non-Lead",S580="No")),
(AND('[1]PWS Information'!$E$10="CWS",Q580="Non-Lead",S580="Don't Know")),
(AND('[1]PWS Information'!$E$10="CWS",Q580="Non-Lead", J580="Non-Lead - Copper", S580="Yes", L580="Between 1989 and 2014")),
(AND('[1]PWS Information'!$E$10="CWS",Q580="Non-Lead", J580="Non-Lead - Copper", S580="Yes", L580="After 2014")),
(AND('[1]PWS Information'!$E$10="CWS",Q580="Non-Lead", J580="Non-Lead - Copper", S580="Yes", L580="Unknown")),
(AND('[1]PWS Information'!$E$10="CWS",Q580="Non-Lead", N580="Non-Lead - Copper", S580="Yes", O580="Between 1989 and 2014")),
(AND('[1]PWS Information'!$E$10="CWS",Q580="Non-Lead", N580="Non-Lead - Copper", S580="Yes", O580="After 2014")),
(AND('[1]PWS Information'!$E$10="CWS",Q580="Non-Lead", N580="Non-Lead - Copper", S580="Yes", O580="Unknown")),
(AND('[1]PWS Information'!$E$10="CWS",Q580="Unknown")),
(AND('[1]PWS Information'!$E$10="NTNC",Q580="Unknown")))),"Tier 5",
"")))))</f>
        <v>Tier 5</v>
      </c>
      <c r="Z580" s="71"/>
      <c r="AA580" s="71"/>
    </row>
    <row r="581" spans="1:27" ht="57.6" x14ac:dyDescent="0.3">
      <c r="A581" s="1"/>
      <c r="B581" s="70">
        <v>10122229</v>
      </c>
      <c r="C581" s="73">
        <v>123</v>
      </c>
      <c r="D581" s="74" t="s">
        <v>251</v>
      </c>
      <c r="E581" s="74" t="s">
        <v>128</v>
      </c>
      <c r="F581" s="74">
        <v>78640</v>
      </c>
      <c r="G581" s="78"/>
      <c r="H581" s="63">
        <v>29.966366699999998</v>
      </c>
      <c r="I581" s="64">
        <v>-97.769377777777706</v>
      </c>
      <c r="J581" s="65" t="s">
        <v>57</v>
      </c>
      <c r="K581" s="66" t="s">
        <v>51</v>
      </c>
      <c r="L581" s="62" t="s">
        <v>58</v>
      </c>
      <c r="M581" s="69"/>
      <c r="N581" s="65" t="s">
        <v>50</v>
      </c>
      <c r="O581" s="66" t="s">
        <v>58</v>
      </c>
      <c r="P581" s="69"/>
      <c r="Q581" s="55" t="str">
        <f t="shared" si="8"/>
        <v>Non-Lead</v>
      </c>
      <c r="R581" s="70" t="s">
        <v>51</v>
      </c>
      <c r="S581" s="70" t="s">
        <v>51</v>
      </c>
      <c r="T581" s="70"/>
      <c r="U581" s="71" t="s">
        <v>53</v>
      </c>
      <c r="V581" s="71" t="s">
        <v>51</v>
      </c>
      <c r="W581" s="71" t="s">
        <v>51</v>
      </c>
      <c r="X581" s="71" t="s">
        <v>51</v>
      </c>
      <c r="Y581" s="72" t="str">
        <f>IF((OR((AND('[1]PWS Information'!$E$10="CWS",U581="Single Family Residence",Q581="Lead")),
(AND('[1]PWS Information'!$E$10="CWS",U581="Multiple Family Residence",'[1]PWS Information'!$E$11="Yes",Q581="Lead")),
(AND('[1]PWS Information'!$E$10="NTNC",Q581="Lead")))),"Tier 1",
IF((OR((AND('[1]PWS Information'!$E$10="CWS",U581="Multiple Family Residence",'[1]PWS Information'!$E$11="No",Q581="Lead")),
(AND('[1]PWS Information'!$E$10="CWS",U581="Other",Q581="Lead")),
(AND('[1]PWS Information'!$E$10="CWS",U581="Building",Q581="Lead")))),"Tier 2",
IF((OR((AND('[1]PWS Information'!$E$10="CWS",U581="Single Family Residence",Q581="Galvanized Requiring Replacement")),
(AND('[1]PWS Information'!$E$10="CWS",U581="Single Family Residence",Q581="Galvanized Requiring Replacement",R581="Yes")),
(AND('[1]PWS Information'!$E$10="NTNC",Q581="Galvanized Requiring Replacement")),
(AND('[1]PWS Information'!$E$10="NTNC",U581="Single Family Residence",R581="Yes")))),"Tier 3",
IF((OR((AND('[1]PWS Information'!$E$10="CWS",U581="Single Family Residence",S581="Yes",Q581="Non-Lead", J581="Non-Lead - Copper",L581="Before 1989")),
(AND('[1]PWS Information'!$E$10="CWS",U581="Single Family Residence",S581="Yes",Q581="Non-Lead", N581="Non-Lead - Copper",O581="Before 1989")))),"Tier 4",
IF((OR((AND('[1]PWS Information'!$E$10="NTNC",Q581="Non-Lead")),
(AND('[1]PWS Information'!$E$10="CWS",Q581="Non-Lead",S581="")),
(AND('[1]PWS Information'!$E$10="CWS",Q581="Non-Lead",S581="No")),
(AND('[1]PWS Information'!$E$10="CWS",Q581="Non-Lead",S581="Don't Know")),
(AND('[1]PWS Information'!$E$10="CWS",Q581="Non-Lead", J581="Non-Lead - Copper", S581="Yes", L581="Between 1989 and 2014")),
(AND('[1]PWS Information'!$E$10="CWS",Q581="Non-Lead", J581="Non-Lead - Copper", S581="Yes", L581="After 2014")),
(AND('[1]PWS Information'!$E$10="CWS",Q581="Non-Lead", J581="Non-Lead - Copper", S581="Yes", L581="Unknown")),
(AND('[1]PWS Information'!$E$10="CWS",Q581="Non-Lead", N581="Non-Lead - Copper", S581="Yes", O581="Between 1989 and 2014")),
(AND('[1]PWS Information'!$E$10="CWS",Q581="Non-Lead", N581="Non-Lead - Copper", S581="Yes", O581="After 2014")),
(AND('[1]PWS Information'!$E$10="CWS",Q581="Non-Lead", N581="Non-Lead - Copper", S581="Yes", O581="Unknown")),
(AND('[1]PWS Information'!$E$10="CWS",Q581="Unknown")),
(AND('[1]PWS Information'!$E$10="NTNC",Q581="Unknown")))),"Tier 5",
"")))))</f>
        <v>Tier 5</v>
      </c>
      <c r="Z581" s="71"/>
      <c r="AA581" s="71"/>
    </row>
    <row r="582" spans="1:27" ht="57.6" x14ac:dyDescent="0.3">
      <c r="A582" s="17"/>
      <c r="B582" s="70">
        <v>16228345</v>
      </c>
      <c r="C582" s="73">
        <v>125</v>
      </c>
      <c r="D582" s="74" t="s">
        <v>251</v>
      </c>
      <c r="E582" s="74" t="s">
        <v>128</v>
      </c>
      <c r="F582" s="74">
        <v>78640</v>
      </c>
      <c r="G582" s="78"/>
      <c r="H582" s="63">
        <v>29.966669400000001</v>
      </c>
      <c r="I582" s="64">
        <v>-97.769449999999907</v>
      </c>
      <c r="J582" s="65" t="s">
        <v>57</v>
      </c>
      <c r="K582" s="66" t="s">
        <v>51</v>
      </c>
      <c r="L582" s="62" t="s">
        <v>58</v>
      </c>
      <c r="M582" s="69"/>
      <c r="N582" s="65" t="s">
        <v>50</v>
      </c>
      <c r="O582" s="66" t="s">
        <v>58</v>
      </c>
      <c r="P582" s="69"/>
      <c r="Q582" s="55" t="str">
        <f t="shared" si="8"/>
        <v>Non-Lead</v>
      </c>
      <c r="R582" s="70" t="s">
        <v>51</v>
      </c>
      <c r="S582" s="70" t="s">
        <v>51</v>
      </c>
      <c r="T582" s="70"/>
      <c r="U582" s="71" t="s">
        <v>53</v>
      </c>
      <c r="V582" s="71" t="s">
        <v>51</v>
      </c>
      <c r="W582" s="71" t="s">
        <v>51</v>
      </c>
      <c r="X582" s="71" t="s">
        <v>51</v>
      </c>
      <c r="Y582" s="72" t="str">
        <f>IF((OR((AND('[1]PWS Information'!$E$10="CWS",U582="Single Family Residence",Q582="Lead")),
(AND('[1]PWS Information'!$E$10="CWS",U582="Multiple Family Residence",'[1]PWS Information'!$E$11="Yes",Q582="Lead")),
(AND('[1]PWS Information'!$E$10="NTNC",Q582="Lead")))),"Tier 1",
IF((OR((AND('[1]PWS Information'!$E$10="CWS",U582="Multiple Family Residence",'[1]PWS Information'!$E$11="No",Q582="Lead")),
(AND('[1]PWS Information'!$E$10="CWS",U582="Other",Q582="Lead")),
(AND('[1]PWS Information'!$E$10="CWS",U582="Building",Q582="Lead")))),"Tier 2",
IF((OR((AND('[1]PWS Information'!$E$10="CWS",U582="Single Family Residence",Q582="Galvanized Requiring Replacement")),
(AND('[1]PWS Information'!$E$10="CWS",U582="Single Family Residence",Q582="Galvanized Requiring Replacement",R582="Yes")),
(AND('[1]PWS Information'!$E$10="NTNC",Q582="Galvanized Requiring Replacement")),
(AND('[1]PWS Information'!$E$10="NTNC",U582="Single Family Residence",R582="Yes")))),"Tier 3",
IF((OR((AND('[1]PWS Information'!$E$10="CWS",U582="Single Family Residence",S582="Yes",Q582="Non-Lead", J582="Non-Lead - Copper",L582="Before 1989")),
(AND('[1]PWS Information'!$E$10="CWS",U582="Single Family Residence",S582="Yes",Q582="Non-Lead", N582="Non-Lead - Copper",O582="Before 1989")))),"Tier 4",
IF((OR((AND('[1]PWS Information'!$E$10="NTNC",Q582="Non-Lead")),
(AND('[1]PWS Information'!$E$10="CWS",Q582="Non-Lead",S582="")),
(AND('[1]PWS Information'!$E$10="CWS",Q582="Non-Lead",S582="No")),
(AND('[1]PWS Information'!$E$10="CWS",Q582="Non-Lead",S582="Don't Know")),
(AND('[1]PWS Information'!$E$10="CWS",Q582="Non-Lead", J582="Non-Lead - Copper", S582="Yes", L582="Between 1989 and 2014")),
(AND('[1]PWS Information'!$E$10="CWS",Q582="Non-Lead", J582="Non-Lead - Copper", S582="Yes", L582="After 2014")),
(AND('[1]PWS Information'!$E$10="CWS",Q582="Non-Lead", J582="Non-Lead - Copper", S582="Yes", L582="Unknown")),
(AND('[1]PWS Information'!$E$10="CWS",Q582="Non-Lead", N582="Non-Lead - Copper", S582="Yes", O582="Between 1989 and 2014")),
(AND('[1]PWS Information'!$E$10="CWS",Q582="Non-Lead", N582="Non-Lead - Copper", S582="Yes", O582="After 2014")),
(AND('[1]PWS Information'!$E$10="CWS",Q582="Non-Lead", N582="Non-Lead - Copper", S582="Yes", O582="Unknown")),
(AND('[1]PWS Information'!$E$10="CWS",Q582="Unknown")),
(AND('[1]PWS Information'!$E$10="NTNC",Q582="Unknown")))),"Tier 5",
"")))))</f>
        <v>Tier 5</v>
      </c>
      <c r="Z582" s="71"/>
      <c r="AA582" s="71"/>
    </row>
    <row r="583" spans="1:27" ht="57.6" x14ac:dyDescent="0.3">
      <c r="A583" s="1"/>
      <c r="B583" s="70">
        <v>10127767</v>
      </c>
      <c r="C583" s="73">
        <v>127</v>
      </c>
      <c r="D583" s="74" t="s">
        <v>251</v>
      </c>
      <c r="E583" s="74" t="s">
        <v>128</v>
      </c>
      <c r="F583" s="74">
        <v>78640</v>
      </c>
      <c r="G583" s="78"/>
      <c r="H583" s="63">
        <v>29.9669056</v>
      </c>
      <c r="I583" s="64">
        <v>-97.769555555555499</v>
      </c>
      <c r="J583" s="65" t="s">
        <v>57</v>
      </c>
      <c r="K583" s="66" t="s">
        <v>51</v>
      </c>
      <c r="L583" s="62" t="s">
        <v>58</v>
      </c>
      <c r="M583" s="69"/>
      <c r="N583" s="65" t="s">
        <v>50</v>
      </c>
      <c r="O583" s="66" t="s">
        <v>58</v>
      </c>
      <c r="P583" s="69"/>
      <c r="Q583" s="55" t="str">
        <f t="shared" si="8"/>
        <v>Non-Lead</v>
      </c>
      <c r="R583" s="70" t="s">
        <v>51</v>
      </c>
      <c r="S583" s="70" t="s">
        <v>51</v>
      </c>
      <c r="T583" s="70"/>
      <c r="U583" s="71" t="s">
        <v>53</v>
      </c>
      <c r="V583" s="71" t="s">
        <v>51</v>
      </c>
      <c r="W583" s="71" t="s">
        <v>51</v>
      </c>
      <c r="X583" s="71" t="s">
        <v>51</v>
      </c>
      <c r="Y583" s="72" t="str">
        <f>IF((OR((AND('[1]PWS Information'!$E$10="CWS",U583="Single Family Residence",Q583="Lead")),
(AND('[1]PWS Information'!$E$10="CWS",U583="Multiple Family Residence",'[1]PWS Information'!$E$11="Yes",Q583="Lead")),
(AND('[1]PWS Information'!$E$10="NTNC",Q583="Lead")))),"Tier 1",
IF((OR((AND('[1]PWS Information'!$E$10="CWS",U583="Multiple Family Residence",'[1]PWS Information'!$E$11="No",Q583="Lead")),
(AND('[1]PWS Information'!$E$10="CWS",U583="Other",Q583="Lead")),
(AND('[1]PWS Information'!$E$10="CWS",U583="Building",Q583="Lead")))),"Tier 2",
IF((OR((AND('[1]PWS Information'!$E$10="CWS",U583="Single Family Residence",Q583="Galvanized Requiring Replacement")),
(AND('[1]PWS Information'!$E$10="CWS",U583="Single Family Residence",Q583="Galvanized Requiring Replacement",R583="Yes")),
(AND('[1]PWS Information'!$E$10="NTNC",Q583="Galvanized Requiring Replacement")),
(AND('[1]PWS Information'!$E$10="NTNC",U583="Single Family Residence",R583="Yes")))),"Tier 3",
IF((OR((AND('[1]PWS Information'!$E$10="CWS",U583="Single Family Residence",S583="Yes",Q583="Non-Lead", J583="Non-Lead - Copper",L583="Before 1989")),
(AND('[1]PWS Information'!$E$10="CWS",U583="Single Family Residence",S583="Yes",Q583="Non-Lead", N583="Non-Lead - Copper",O583="Before 1989")))),"Tier 4",
IF((OR((AND('[1]PWS Information'!$E$10="NTNC",Q583="Non-Lead")),
(AND('[1]PWS Information'!$E$10="CWS",Q583="Non-Lead",S583="")),
(AND('[1]PWS Information'!$E$10="CWS",Q583="Non-Lead",S583="No")),
(AND('[1]PWS Information'!$E$10="CWS",Q583="Non-Lead",S583="Don't Know")),
(AND('[1]PWS Information'!$E$10="CWS",Q583="Non-Lead", J583="Non-Lead - Copper", S583="Yes", L583="Between 1989 and 2014")),
(AND('[1]PWS Information'!$E$10="CWS",Q583="Non-Lead", J583="Non-Lead - Copper", S583="Yes", L583="After 2014")),
(AND('[1]PWS Information'!$E$10="CWS",Q583="Non-Lead", J583="Non-Lead - Copper", S583="Yes", L583="Unknown")),
(AND('[1]PWS Information'!$E$10="CWS",Q583="Non-Lead", N583="Non-Lead - Copper", S583="Yes", O583="Between 1989 and 2014")),
(AND('[1]PWS Information'!$E$10="CWS",Q583="Non-Lead", N583="Non-Lead - Copper", S583="Yes", O583="After 2014")),
(AND('[1]PWS Information'!$E$10="CWS",Q583="Non-Lead", N583="Non-Lead - Copper", S583="Yes", O583="Unknown")),
(AND('[1]PWS Information'!$E$10="CWS",Q583="Unknown")),
(AND('[1]PWS Information'!$E$10="NTNC",Q583="Unknown")))),"Tier 5",
"")))))</f>
        <v>Tier 5</v>
      </c>
      <c r="Z583" s="71"/>
      <c r="AA583" s="71"/>
    </row>
    <row r="584" spans="1:27" ht="57.6" x14ac:dyDescent="0.3">
      <c r="A584" s="1"/>
      <c r="B584" s="70">
        <v>16239788</v>
      </c>
      <c r="C584" s="73">
        <v>129</v>
      </c>
      <c r="D584" s="74" t="s">
        <v>251</v>
      </c>
      <c r="E584" s="74" t="s">
        <v>128</v>
      </c>
      <c r="F584" s="74">
        <v>78640</v>
      </c>
      <c r="G584" s="78"/>
      <c r="H584" s="63">
        <v>29.9670722</v>
      </c>
      <c r="I584" s="64">
        <v>-97.769575000000003</v>
      </c>
      <c r="J584" s="65" t="s">
        <v>57</v>
      </c>
      <c r="K584" s="66" t="s">
        <v>51</v>
      </c>
      <c r="L584" s="62" t="s">
        <v>58</v>
      </c>
      <c r="M584" s="69"/>
      <c r="N584" s="65" t="s">
        <v>50</v>
      </c>
      <c r="O584" s="66" t="s">
        <v>58</v>
      </c>
      <c r="P584" s="69"/>
      <c r="Q584" s="55" t="str">
        <f t="shared" si="8"/>
        <v>Non-Lead</v>
      </c>
      <c r="R584" s="70" t="s">
        <v>51</v>
      </c>
      <c r="S584" s="70" t="s">
        <v>51</v>
      </c>
      <c r="T584" s="70"/>
      <c r="U584" s="71" t="s">
        <v>53</v>
      </c>
      <c r="V584" s="71" t="s">
        <v>51</v>
      </c>
      <c r="W584" s="71" t="s">
        <v>51</v>
      </c>
      <c r="X584" s="71" t="s">
        <v>51</v>
      </c>
      <c r="Y584" s="72" t="str">
        <f>IF((OR((AND('[1]PWS Information'!$E$10="CWS",U584="Single Family Residence",Q584="Lead")),
(AND('[1]PWS Information'!$E$10="CWS",U584="Multiple Family Residence",'[1]PWS Information'!$E$11="Yes",Q584="Lead")),
(AND('[1]PWS Information'!$E$10="NTNC",Q584="Lead")))),"Tier 1",
IF((OR((AND('[1]PWS Information'!$E$10="CWS",U584="Multiple Family Residence",'[1]PWS Information'!$E$11="No",Q584="Lead")),
(AND('[1]PWS Information'!$E$10="CWS",U584="Other",Q584="Lead")),
(AND('[1]PWS Information'!$E$10="CWS",U584="Building",Q584="Lead")))),"Tier 2",
IF((OR((AND('[1]PWS Information'!$E$10="CWS",U584="Single Family Residence",Q584="Galvanized Requiring Replacement")),
(AND('[1]PWS Information'!$E$10="CWS",U584="Single Family Residence",Q584="Galvanized Requiring Replacement",R584="Yes")),
(AND('[1]PWS Information'!$E$10="NTNC",Q584="Galvanized Requiring Replacement")),
(AND('[1]PWS Information'!$E$10="NTNC",U584="Single Family Residence",R584="Yes")))),"Tier 3",
IF((OR((AND('[1]PWS Information'!$E$10="CWS",U584="Single Family Residence",S584="Yes",Q584="Non-Lead", J584="Non-Lead - Copper",L584="Before 1989")),
(AND('[1]PWS Information'!$E$10="CWS",U584="Single Family Residence",S584="Yes",Q584="Non-Lead", N584="Non-Lead - Copper",O584="Before 1989")))),"Tier 4",
IF((OR((AND('[1]PWS Information'!$E$10="NTNC",Q584="Non-Lead")),
(AND('[1]PWS Information'!$E$10="CWS",Q584="Non-Lead",S584="")),
(AND('[1]PWS Information'!$E$10="CWS",Q584="Non-Lead",S584="No")),
(AND('[1]PWS Information'!$E$10="CWS",Q584="Non-Lead",S584="Don't Know")),
(AND('[1]PWS Information'!$E$10="CWS",Q584="Non-Lead", J584="Non-Lead - Copper", S584="Yes", L584="Between 1989 and 2014")),
(AND('[1]PWS Information'!$E$10="CWS",Q584="Non-Lead", J584="Non-Lead - Copper", S584="Yes", L584="After 2014")),
(AND('[1]PWS Information'!$E$10="CWS",Q584="Non-Lead", J584="Non-Lead - Copper", S584="Yes", L584="Unknown")),
(AND('[1]PWS Information'!$E$10="CWS",Q584="Non-Lead", N584="Non-Lead - Copper", S584="Yes", O584="Between 1989 and 2014")),
(AND('[1]PWS Information'!$E$10="CWS",Q584="Non-Lead", N584="Non-Lead - Copper", S584="Yes", O584="After 2014")),
(AND('[1]PWS Information'!$E$10="CWS",Q584="Non-Lead", N584="Non-Lead - Copper", S584="Yes", O584="Unknown")),
(AND('[1]PWS Information'!$E$10="CWS",Q584="Unknown")),
(AND('[1]PWS Information'!$E$10="NTNC",Q584="Unknown")))),"Tier 5",
"")))))</f>
        <v>Tier 5</v>
      </c>
      <c r="Z584" s="71"/>
      <c r="AA584" s="71"/>
    </row>
    <row r="585" spans="1:27" ht="57.6" x14ac:dyDescent="0.3">
      <c r="A585" s="1"/>
      <c r="B585" s="70">
        <v>16521899</v>
      </c>
      <c r="C585" s="73">
        <v>131</v>
      </c>
      <c r="D585" s="74" t="s">
        <v>251</v>
      </c>
      <c r="E585" s="74" t="s">
        <v>128</v>
      </c>
      <c r="F585" s="74">
        <v>78640</v>
      </c>
      <c r="G585" s="78"/>
      <c r="H585" s="63">
        <v>29.967461100000001</v>
      </c>
      <c r="I585" s="64">
        <v>-97.7696638888888</v>
      </c>
      <c r="J585" s="65" t="s">
        <v>57</v>
      </c>
      <c r="K585" s="66" t="s">
        <v>51</v>
      </c>
      <c r="L585" s="62" t="s">
        <v>58</v>
      </c>
      <c r="M585" s="69"/>
      <c r="N585" s="65" t="s">
        <v>50</v>
      </c>
      <c r="O585" s="66" t="s">
        <v>58</v>
      </c>
      <c r="P585" s="69"/>
      <c r="Q585" s="55" t="str">
        <f t="shared" si="8"/>
        <v>Non-Lead</v>
      </c>
      <c r="R585" s="70" t="s">
        <v>51</v>
      </c>
      <c r="S585" s="70" t="s">
        <v>51</v>
      </c>
      <c r="T585" s="70"/>
      <c r="U585" s="71" t="s">
        <v>53</v>
      </c>
      <c r="V585" s="71" t="s">
        <v>51</v>
      </c>
      <c r="W585" s="71" t="s">
        <v>51</v>
      </c>
      <c r="X585" s="71" t="s">
        <v>51</v>
      </c>
      <c r="Y585" s="72" t="str">
        <f>IF((OR((AND('[1]PWS Information'!$E$10="CWS",U585="Single Family Residence",Q585="Lead")),
(AND('[1]PWS Information'!$E$10="CWS",U585="Multiple Family Residence",'[1]PWS Information'!$E$11="Yes",Q585="Lead")),
(AND('[1]PWS Information'!$E$10="NTNC",Q585="Lead")))),"Tier 1",
IF((OR((AND('[1]PWS Information'!$E$10="CWS",U585="Multiple Family Residence",'[1]PWS Information'!$E$11="No",Q585="Lead")),
(AND('[1]PWS Information'!$E$10="CWS",U585="Other",Q585="Lead")),
(AND('[1]PWS Information'!$E$10="CWS",U585="Building",Q585="Lead")))),"Tier 2",
IF((OR((AND('[1]PWS Information'!$E$10="CWS",U585="Single Family Residence",Q585="Galvanized Requiring Replacement")),
(AND('[1]PWS Information'!$E$10="CWS",U585="Single Family Residence",Q585="Galvanized Requiring Replacement",R585="Yes")),
(AND('[1]PWS Information'!$E$10="NTNC",Q585="Galvanized Requiring Replacement")),
(AND('[1]PWS Information'!$E$10="NTNC",U585="Single Family Residence",R585="Yes")))),"Tier 3",
IF((OR((AND('[1]PWS Information'!$E$10="CWS",U585="Single Family Residence",S585="Yes",Q585="Non-Lead", J585="Non-Lead - Copper",L585="Before 1989")),
(AND('[1]PWS Information'!$E$10="CWS",U585="Single Family Residence",S585="Yes",Q585="Non-Lead", N585="Non-Lead - Copper",O585="Before 1989")))),"Tier 4",
IF((OR((AND('[1]PWS Information'!$E$10="NTNC",Q585="Non-Lead")),
(AND('[1]PWS Information'!$E$10="CWS",Q585="Non-Lead",S585="")),
(AND('[1]PWS Information'!$E$10="CWS",Q585="Non-Lead",S585="No")),
(AND('[1]PWS Information'!$E$10="CWS",Q585="Non-Lead",S585="Don't Know")),
(AND('[1]PWS Information'!$E$10="CWS",Q585="Non-Lead", J585="Non-Lead - Copper", S585="Yes", L585="Between 1989 and 2014")),
(AND('[1]PWS Information'!$E$10="CWS",Q585="Non-Lead", J585="Non-Lead - Copper", S585="Yes", L585="After 2014")),
(AND('[1]PWS Information'!$E$10="CWS",Q585="Non-Lead", J585="Non-Lead - Copper", S585="Yes", L585="Unknown")),
(AND('[1]PWS Information'!$E$10="CWS",Q585="Non-Lead", N585="Non-Lead - Copper", S585="Yes", O585="Between 1989 and 2014")),
(AND('[1]PWS Information'!$E$10="CWS",Q585="Non-Lead", N585="Non-Lead - Copper", S585="Yes", O585="After 2014")),
(AND('[1]PWS Information'!$E$10="CWS",Q585="Non-Lead", N585="Non-Lead - Copper", S585="Yes", O585="Unknown")),
(AND('[1]PWS Information'!$E$10="CWS",Q585="Unknown")),
(AND('[1]PWS Information'!$E$10="NTNC",Q585="Unknown")))),"Tier 5",
"")))))</f>
        <v>Tier 5</v>
      </c>
      <c r="Z585" s="71"/>
      <c r="AA585" s="71"/>
    </row>
    <row r="586" spans="1:27" ht="57.6" x14ac:dyDescent="0.3">
      <c r="A586" s="17"/>
      <c r="B586" s="70">
        <v>16242802</v>
      </c>
      <c r="C586" s="73">
        <v>133</v>
      </c>
      <c r="D586" s="74" t="s">
        <v>251</v>
      </c>
      <c r="E586" s="74" t="s">
        <v>128</v>
      </c>
      <c r="F586" s="74">
        <v>78640</v>
      </c>
      <c r="G586" s="78"/>
      <c r="H586" s="63">
        <v>29.967708300000002</v>
      </c>
      <c r="I586" s="64">
        <v>-97.769783333333294</v>
      </c>
      <c r="J586" s="65" t="s">
        <v>57</v>
      </c>
      <c r="K586" s="66" t="s">
        <v>51</v>
      </c>
      <c r="L586" s="62" t="s">
        <v>58</v>
      </c>
      <c r="M586" s="69"/>
      <c r="N586" s="65" t="s">
        <v>50</v>
      </c>
      <c r="O586" s="66" t="s">
        <v>58</v>
      </c>
      <c r="P586" s="69"/>
      <c r="Q586" s="55" t="str">
        <f t="shared" si="8"/>
        <v>Non-Lead</v>
      </c>
      <c r="R586" s="70" t="s">
        <v>51</v>
      </c>
      <c r="S586" s="70" t="s">
        <v>51</v>
      </c>
      <c r="T586" s="70"/>
      <c r="U586" s="71" t="s">
        <v>53</v>
      </c>
      <c r="V586" s="71" t="s">
        <v>51</v>
      </c>
      <c r="W586" s="71" t="s">
        <v>51</v>
      </c>
      <c r="X586" s="71" t="s">
        <v>51</v>
      </c>
      <c r="Y586" s="72" t="str">
        <f>IF((OR((AND('[1]PWS Information'!$E$10="CWS",U586="Single Family Residence",Q586="Lead")),
(AND('[1]PWS Information'!$E$10="CWS",U586="Multiple Family Residence",'[1]PWS Information'!$E$11="Yes",Q586="Lead")),
(AND('[1]PWS Information'!$E$10="NTNC",Q586="Lead")))),"Tier 1",
IF((OR((AND('[1]PWS Information'!$E$10="CWS",U586="Multiple Family Residence",'[1]PWS Information'!$E$11="No",Q586="Lead")),
(AND('[1]PWS Information'!$E$10="CWS",U586="Other",Q586="Lead")),
(AND('[1]PWS Information'!$E$10="CWS",U586="Building",Q586="Lead")))),"Tier 2",
IF((OR((AND('[1]PWS Information'!$E$10="CWS",U586="Single Family Residence",Q586="Galvanized Requiring Replacement")),
(AND('[1]PWS Information'!$E$10="CWS",U586="Single Family Residence",Q586="Galvanized Requiring Replacement",R586="Yes")),
(AND('[1]PWS Information'!$E$10="NTNC",Q586="Galvanized Requiring Replacement")),
(AND('[1]PWS Information'!$E$10="NTNC",U586="Single Family Residence",R586="Yes")))),"Tier 3",
IF((OR((AND('[1]PWS Information'!$E$10="CWS",U586="Single Family Residence",S586="Yes",Q586="Non-Lead", J586="Non-Lead - Copper",L586="Before 1989")),
(AND('[1]PWS Information'!$E$10="CWS",U586="Single Family Residence",S586="Yes",Q586="Non-Lead", N586="Non-Lead - Copper",O586="Before 1989")))),"Tier 4",
IF((OR((AND('[1]PWS Information'!$E$10="NTNC",Q586="Non-Lead")),
(AND('[1]PWS Information'!$E$10="CWS",Q586="Non-Lead",S586="")),
(AND('[1]PWS Information'!$E$10="CWS",Q586="Non-Lead",S586="No")),
(AND('[1]PWS Information'!$E$10="CWS",Q586="Non-Lead",S586="Don't Know")),
(AND('[1]PWS Information'!$E$10="CWS",Q586="Non-Lead", J586="Non-Lead - Copper", S586="Yes", L586="Between 1989 and 2014")),
(AND('[1]PWS Information'!$E$10="CWS",Q586="Non-Lead", J586="Non-Lead - Copper", S586="Yes", L586="After 2014")),
(AND('[1]PWS Information'!$E$10="CWS",Q586="Non-Lead", J586="Non-Lead - Copper", S586="Yes", L586="Unknown")),
(AND('[1]PWS Information'!$E$10="CWS",Q586="Non-Lead", N586="Non-Lead - Copper", S586="Yes", O586="Between 1989 and 2014")),
(AND('[1]PWS Information'!$E$10="CWS",Q586="Non-Lead", N586="Non-Lead - Copper", S586="Yes", O586="After 2014")),
(AND('[1]PWS Information'!$E$10="CWS",Q586="Non-Lead", N586="Non-Lead - Copper", S586="Yes", O586="Unknown")),
(AND('[1]PWS Information'!$E$10="CWS",Q586="Unknown")),
(AND('[1]PWS Information'!$E$10="NTNC",Q586="Unknown")))),"Tier 5",
"")))))</f>
        <v>Tier 5</v>
      </c>
      <c r="Z586" s="71"/>
      <c r="AA586" s="71"/>
    </row>
    <row r="587" spans="1:27" ht="57.6" x14ac:dyDescent="0.3">
      <c r="A587" s="1"/>
      <c r="B587" s="70">
        <v>13283816</v>
      </c>
      <c r="C587" s="73">
        <v>2553</v>
      </c>
      <c r="D587" s="74" t="s">
        <v>249</v>
      </c>
      <c r="E587" s="74" t="s">
        <v>128</v>
      </c>
      <c r="F587" s="74">
        <v>78640</v>
      </c>
      <c r="G587" s="78"/>
      <c r="H587" s="63">
        <v>29.967739999999999</v>
      </c>
      <c r="I587" s="64">
        <v>-97.766154999999998</v>
      </c>
      <c r="J587" s="65" t="s">
        <v>57</v>
      </c>
      <c r="K587" s="66" t="s">
        <v>51</v>
      </c>
      <c r="L587" s="62" t="s">
        <v>58</v>
      </c>
      <c r="M587" s="69"/>
      <c r="N587" s="65" t="s">
        <v>50</v>
      </c>
      <c r="O587" s="66" t="s">
        <v>58</v>
      </c>
      <c r="P587" s="69"/>
      <c r="Q587" s="55" t="str">
        <f t="shared" si="8"/>
        <v>Non-Lead</v>
      </c>
      <c r="R587" s="70" t="s">
        <v>51</v>
      </c>
      <c r="S587" s="70" t="s">
        <v>51</v>
      </c>
      <c r="T587" s="70"/>
      <c r="U587" s="71" t="s">
        <v>53</v>
      </c>
      <c r="V587" s="71" t="s">
        <v>51</v>
      </c>
      <c r="W587" s="71" t="s">
        <v>51</v>
      </c>
      <c r="X587" s="71" t="s">
        <v>61</v>
      </c>
      <c r="Y587" s="72" t="str">
        <f>IF((OR((AND('[1]PWS Information'!$E$10="CWS",U587="Single Family Residence",Q587="Lead")),
(AND('[1]PWS Information'!$E$10="CWS",U587="Multiple Family Residence",'[1]PWS Information'!$E$11="Yes",Q587="Lead")),
(AND('[1]PWS Information'!$E$10="NTNC",Q587="Lead")))),"Tier 1",
IF((OR((AND('[1]PWS Information'!$E$10="CWS",U587="Multiple Family Residence",'[1]PWS Information'!$E$11="No",Q587="Lead")),
(AND('[1]PWS Information'!$E$10="CWS",U587="Other",Q587="Lead")),
(AND('[1]PWS Information'!$E$10="CWS",U587="Building",Q587="Lead")))),"Tier 2",
IF((OR((AND('[1]PWS Information'!$E$10="CWS",U587="Single Family Residence",Q587="Galvanized Requiring Replacement")),
(AND('[1]PWS Information'!$E$10="CWS",U587="Single Family Residence",Q587="Galvanized Requiring Replacement",R587="Yes")),
(AND('[1]PWS Information'!$E$10="NTNC",Q587="Galvanized Requiring Replacement")),
(AND('[1]PWS Information'!$E$10="NTNC",U587="Single Family Residence",R587="Yes")))),"Tier 3",
IF((OR((AND('[1]PWS Information'!$E$10="CWS",U587="Single Family Residence",S587="Yes",Q587="Non-Lead", J587="Non-Lead - Copper",L587="Before 1989")),
(AND('[1]PWS Information'!$E$10="CWS",U587="Single Family Residence",S587="Yes",Q587="Non-Lead", N587="Non-Lead - Copper",O587="Before 1989")))),"Tier 4",
IF((OR((AND('[1]PWS Information'!$E$10="NTNC",Q587="Non-Lead")),
(AND('[1]PWS Information'!$E$10="CWS",Q587="Non-Lead",S587="")),
(AND('[1]PWS Information'!$E$10="CWS",Q587="Non-Lead",S587="No")),
(AND('[1]PWS Information'!$E$10="CWS",Q587="Non-Lead",S587="Don't Know")),
(AND('[1]PWS Information'!$E$10="CWS",Q587="Non-Lead", J587="Non-Lead - Copper", S587="Yes", L587="Between 1989 and 2014")),
(AND('[1]PWS Information'!$E$10="CWS",Q587="Non-Lead", J587="Non-Lead - Copper", S587="Yes", L587="After 2014")),
(AND('[1]PWS Information'!$E$10="CWS",Q587="Non-Lead", J587="Non-Lead - Copper", S587="Yes", L587="Unknown")),
(AND('[1]PWS Information'!$E$10="CWS",Q587="Non-Lead", N587="Non-Lead - Copper", S587="Yes", O587="Between 1989 and 2014")),
(AND('[1]PWS Information'!$E$10="CWS",Q587="Non-Lead", N587="Non-Lead - Copper", S587="Yes", O587="After 2014")),
(AND('[1]PWS Information'!$E$10="CWS",Q587="Non-Lead", N587="Non-Lead - Copper", S587="Yes", O587="Unknown")),
(AND('[1]PWS Information'!$E$10="CWS",Q587="Unknown")),
(AND('[1]PWS Information'!$E$10="NTNC",Q587="Unknown")))),"Tier 5",
"")))))</f>
        <v>Tier 5</v>
      </c>
      <c r="Z587" s="71"/>
      <c r="AA587" s="71"/>
    </row>
    <row r="588" spans="1:27" ht="57.6" x14ac:dyDescent="0.3">
      <c r="A588" s="1"/>
      <c r="B588" s="70">
        <v>9394577</v>
      </c>
      <c r="C588" s="73">
        <v>2515</v>
      </c>
      <c r="D588" s="74" t="s">
        <v>249</v>
      </c>
      <c r="E588" s="74" t="s">
        <v>128</v>
      </c>
      <c r="F588" s="74">
        <v>78640</v>
      </c>
      <c r="G588" s="78"/>
      <c r="H588" s="63">
        <v>29.968069400000001</v>
      </c>
      <c r="I588" s="64">
        <v>-97.765191666666595</v>
      </c>
      <c r="J588" s="65" t="s">
        <v>57</v>
      </c>
      <c r="K588" s="66" t="s">
        <v>51</v>
      </c>
      <c r="L588" s="62" t="s">
        <v>58</v>
      </c>
      <c r="M588" s="69"/>
      <c r="N588" s="65" t="s">
        <v>50</v>
      </c>
      <c r="O588" s="66" t="s">
        <v>58</v>
      </c>
      <c r="P588" s="69"/>
      <c r="Q588" s="55" t="str">
        <f t="shared" si="8"/>
        <v>Non-Lead</v>
      </c>
      <c r="R588" s="70" t="s">
        <v>51</v>
      </c>
      <c r="S588" s="70" t="s">
        <v>51</v>
      </c>
      <c r="T588" s="70"/>
      <c r="U588" s="71" t="s">
        <v>53</v>
      </c>
      <c r="V588" s="71" t="s">
        <v>51</v>
      </c>
      <c r="W588" s="71" t="s">
        <v>51</v>
      </c>
      <c r="X588" s="71" t="s">
        <v>51</v>
      </c>
      <c r="Y588" s="72" t="str">
        <f>IF((OR((AND('[1]PWS Information'!$E$10="CWS",U588="Single Family Residence",Q588="Lead")),
(AND('[1]PWS Information'!$E$10="CWS",U588="Multiple Family Residence",'[1]PWS Information'!$E$11="Yes",Q588="Lead")),
(AND('[1]PWS Information'!$E$10="NTNC",Q588="Lead")))),"Tier 1",
IF((OR((AND('[1]PWS Information'!$E$10="CWS",U588="Multiple Family Residence",'[1]PWS Information'!$E$11="No",Q588="Lead")),
(AND('[1]PWS Information'!$E$10="CWS",U588="Other",Q588="Lead")),
(AND('[1]PWS Information'!$E$10="CWS",U588="Building",Q588="Lead")))),"Tier 2",
IF((OR((AND('[1]PWS Information'!$E$10="CWS",U588="Single Family Residence",Q588="Galvanized Requiring Replacement")),
(AND('[1]PWS Information'!$E$10="CWS",U588="Single Family Residence",Q588="Galvanized Requiring Replacement",R588="Yes")),
(AND('[1]PWS Information'!$E$10="NTNC",Q588="Galvanized Requiring Replacement")),
(AND('[1]PWS Information'!$E$10="NTNC",U588="Single Family Residence",R588="Yes")))),"Tier 3",
IF((OR((AND('[1]PWS Information'!$E$10="CWS",U588="Single Family Residence",S588="Yes",Q588="Non-Lead", J588="Non-Lead - Copper",L588="Before 1989")),
(AND('[1]PWS Information'!$E$10="CWS",U588="Single Family Residence",S588="Yes",Q588="Non-Lead", N588="Non-Lead - Copper",O588="Before 1989")))),"Tier 4",
IF((OR((AND('[1]PWS Information'!$E$10="NTNC",Q588="Non-Lead")),
(AND('[1]PWS Information'!$E$10="CWS",Q588="Non-Lead",S588="")),
(AND('[1]PWS Information'!$E$10="CWS",Q588="Non-Lead",S588="No")),
(AND('[1]PWS Information'!$E$10="CWS",Q588="Non-Lead",S588="Don't Know")),
(AND('[1]PWS Information'!$E$10="CWS",Q588="Non-Lead", J588="Non-Lead - Copper", S588="Yes", L588="Between 1989 and 2014")),
(AND('[1]PWS Information'!$E$10="CWS",Q588="Non-Lead", J588="Non-Lead - Copper", S588="Yes", L588="After 2014")),
(AND('[1]PWS Information'!$E$10="CWS",Q588="Non-Lead", J588="Non-Lead - Copper", S588="Yes", L588="Unknown")),
(AND('[1]PWS Information'!$E$10="CWS",Q588="Non-Lead", N588="Non-Lead - Copper", S588="Yes", O588="Between 1989 and 2014")),
(AND('[1]PWS Information'!$E$10="CWS",Q588="Non-Lead", N588="Non-Lead - Copper", S588="Yes", O588="After 2014")),
(AND('[1]PWS Information'!$E$10="CWS",Q588="Non-Lead", N588="Non-Lead - Copper", S588="Yes", O588="Unknown")),
(AND('[1]PWS Information'!$E$10="CWS",Q588="Unknown")),
(AND('[1]PWS Information'!$E$10="NTNC",Q588="Unknown")))),"Tier 5",
"")))))</f>
        <v>Tier 5</v>
      </c>
      <c r="Z588" s="71"/>
      <c r="AA588" s="71"/>
    </row>
    <row r="589" spans="1:27" ht="57.6" x14ac:dyDescent="0.3">
      <c r="A589" s="1"/>
      <c r="B589" s="70">
        <v>12666657</v>
      </c>
      <c r="C589" s="73">
        <v>2495</v>
      </c>
      <c r="D589" s="74" t="s">
        <v>249</v>
      </c>
      <c r="E589" s="74" t="s">
        <v>128</v>
      </c>
      <c r="F589" s="74">
        <v>78640</v>
      </c>
      <c r="G589" s="78"/>
      <c r="H589" s="63">
        <v>29.967911099999998</v>
      </c>
      <c r="I589" s="64">
        <v>-97.764769444444397</v>
      </c>
      <c r="J589" s="65" t="s">
        <v>57</v>
      </c>
      <c r="K589" s="66" t="s">
        <v>51</v>
      </c>
      <c r="L589" s="62" t="s">
        <v>58</v>
      </c>
      <c r="M589" s="69"/>
      <c r="N589" s="65" t="s">
        <v>50</v>
      </c>
      <c r="O589" s="66" t="s">
        <v>52</v>
      </c>
      <c r="P589" s="69"/>
      <c r="Q589" s="55" t="str">
        <f t="shared" ref="Q589:Q652" si="9">IF((OR(J589="Lead")),"Lead",
IF((OR(N589="Lead")),"Lead",
IF((OR(J589="Lead-lined galvanized")),"Lead",
IF((OR(N589="Lead-lined galvanized")),"Lead",
IF((OR((AND(J589="Unknown - Likely Lead",N589="Galvanized")),
(AND(J589="Unknown - Unlikely Lead",N589="Galvanized")),
(AND(J589="Unknown - Material Unknown",N589="Galvanized")))),"Galvanized Requiring Replacement",
IF((OR((AND(J589="Non-lead - Copper",K589="Yes",N589="Galvanized")),
(AND(J589="Non-lead - Copper",K589="Don't know",N589="Galvanized")),
(AND(J589="Non-lead - Copper",K589="",N589="Galvanized")),
(AND(J589="Non-lead - Plastic",K589="Yes",N589="Galvanized")),
(AND(J589="Non-lead - Plastic",K589="Don't know",N589="Galvanized")),
(AND(J589="Non-lead - Plastic",K589="",N589="Galvanized")),
(AND(J589="Non-lead",K589="Yes",N589="Galvanized")),
(AND(J589="Non-lead",K589="Don't know",N589="Galvanized")),
(AND(J589="Non-lead",K589="",N589="Galvanized")),
(AND(J589="Non-lead - Other",K589="Yes",N589="Galvanized")),
(AND(J589="Non-Lead - Other",K589="Don't know",N589="Galvanized")),
(AND(J589="Galvanized",K589="Yes",N589="Galvanized")),
(AND(J589="Galvanized",K589="Don't know",N589="Galvanized")),
(AND(J589="Galvanized",K589="",N589="Galvanized")),
(AND(J589="Non-Lead - Other",K589="",N589="Galvanized")))),"Galvanized Requiring Replacement",
IF((OR((AND(J589="Non-lead - Copper",N589="Non-lead - Copper")),
(AND(J589="Non-lead - Copper",N589="Non-lead - Plastic")),
(AND(J589="Non-lead - Copper",N589="Non-lead - Other")),
(AND(J589="Non-lead - Copper",N589="Non-lead")),
(AND(J589="Non-lead - Plastic",N589="Non-lead - Copper")),
(AND(J589="Non-lead - Plastic",N589="Non-lead - Plastic")),
(AND(J589="Non-lead - Plastic",N589="Non-lead - Other")),
(AND(J589="Non-lead - Plastic",N589="Non-lead")),
(AND(J589="Non-lead",N589="Non-lead - Copper")),
(AND(J589="Non-lead",N589="Non-lead - Plastic")),
(AND(J589="Non-lead",N589="Non-lead - Other")),
(AND(J589="Non-lead",N589="Non-lead")),
(AND(J589="Non-lead - Other",N589="Non-lead - Copper")),
(AND(J589="Non-Lead - Other",N589="Non-lead - Plastic")),
(AND(J589="Non-Lead - Other",N589="Non-lead")),
(AND(J589="Non-Lead - Other",N589="Non-lead - Other")))),"Non-Lead",
IF((OR((AND(J589="Galvanized",N589="Non-lead")),
(AND(J589="Galvanized",N589="Non-lead - Copper")),
(AND(J589="Galvanized",N589="Non-lead - Plastic")),
(AND(J589="Galvanized",N589="Non-lead")),
(AND(J589="Galvanized",N589="Non-lead - Other")))),"Non-Lead",
IF((OR((AND(J589="Non-lead - Copper",K589="No",N589="Galvanized")),
(AND(J589="Non-lead - Plastic",K589="No",N589="Galvanized")),
(AND(J589="Non-lead",K589="No",N589="Galvanized")),
(AND(J589="Galvanized",K589="No",N589="Galvanized")),
(AND(J589="Non-lead - Other",K589="No",N589="Galvanized")))),"Non-lead",
IF((OR((AND(J589="Unknown - Likely Lead",N589="Unknown - Likely Lead")),
(AND(J589="Unknown - Likely Lead",N589="Unknown - Unlikely Lead")),
(AND(J589="Unknown - Likely Lead",N589="Unknown - Material Unknown")),
(AND(J589="Unknown - Unlikely Lead",N589="Unknown - Likely Lead")),
(AND(J589="Unknown - Unlikely Lead",N589="Unknown - Unlikely Lead")),
(AND(J589="Unknown - Unlikely Lead",N589="Unknown - Material Unknown")),
(AND(J589="Unknown - Material Unknown",N589="Unknown - Likely Lead")),
(AND(J589="Unknown - Material Unknown",N589="Unknown - Unlikely Lead")),
(AND(J589="Unknown - Material Unknown",N589="Unknown - Material Unknown")))),"Unknown",
IF((OR((AND(J589="Unknown - Likely Lead",N589="Non-lead - Copper")),
(AND(J589="Unknown - Likely Lead",N589="Non-lead - Plastic")),
(AND(J589="Unknown - Likely Lead",N589="Non-lead")),
(AND(J589="Unknown - Likely Lead",N589="Non-lead - Other")),
(AND(J589="Unknown - Unlikely Lead",N589="Non-lead - Copper")),
(AND(J589="Unknown - Unlikely Lead",N589="Non-lead - Plastic")),
(AND(J589="Unknown - Unlikely Lead",N589="Non-lead")),
(AND(J589="Unknown - Unlikely Lead",N589="Non-lead - Other")),
(AND(J589="Unknown - Material Unknown",N589="Non-lead - Copper")),
(AND(J589="Unknown - Material Unknown",N589="Non-lead - Plastic")),
(AND(J589="Unknown - Material Unknown",N589="Non-lead")),
(AND(J589="Unknown - Material Unknown",N589="Non-lead - Other")))),"Unknown",
IF((OR((AND(J589="Non-lead - Copper",N589="Unknown - Likely Lead")),
(AND(J589="Non-lead - Copper",N589="Unknown - Unlikely Lead")),
(AND(J589="Non-lead - Copper",N589="Unknown - Material Unknown")),
(AND(J589="Non-lead - Plastic",N589="Unknown - Likely Lead")),
(AND(J589="Non-lead - Plastic",N589="Unknown - Unlikely Lead")),
(AND(J589="Non-lead - Plastic",N589="Unknown - Material Unknown")),
(AND(J589="Non-lead",N589="Unknown - Likely Lead")),
(AND(J589="Non-lead",N589="Unknown - Unlikely Lead")),
(AND(J589="Non-lead",N589="Unknown - Material Unknown")),
(AND(J589="Non-lead - Other",N589="Unknown - Likely Lead")),
(AND(J589="Non-Lead - Other",N589="Unknown - Unlikely Lead")),
(AND(J589="Non-Lead - Other",N589="Unknown - Material Unknown")))),"Unknown",
IF((OR((AND(J589="Galvanized",N589="Unknown - Likely Lead")),
(AND(J589="Galvanized",N589="Unknown - Unlikely Lead")),
(AND(J589="Galvanized",N589="Unknown - Material Unknown")))),"Unknown",
IF((OR((AND(J589="Galvanized",N589="")))),"Galvanized Requiring Replacement",
IF((OR((AND(J589="Non-lead - Copper",N589="")),
(AND(J589="Non-lead - Plastic",N589="")),
(AND(J589="Non-lead",N589="")),
(AND(J589="Non-lead - Other",N589="")))),"Non-lead",
IF((OR((AND(J589="Unknown - Likely Lead",N589="")),
(AND(J589="Unknown - Unlikely Lead",N589="")),
(AND(J589="Unknown - Material Unknown",N589="")))),"Unknown",
""))))))))))))))))</f>
        <v>Non-Lead</v>
      </c>
      <c r="R589" s="70" t="s">
        <v>51</v>
      </c>
      <c r="S589" s="70" t="s">
        <v>51</v>
      </c>
      <c r="T589" s="70"/>
      <c r="U589" s="71" t="s">
        <v>53</v>
      </c>
      <c r="V589" s="71" t="s">
        <v>51</v>
      </c>
      <c r="W589" s="71" t="s">
        <v>51</v>
      </c>
      <c r="X589" s="71" t="s">
        <v>51</v>
      </c>
      <c r="Y589" s="72" t="str">
        <f>IF((OR((AND('[1]PWS Information'!$E$10="CWS",U589="Single Family Residence",Q589="Lead")),
(AND('[1]PWS Information'!$E$10="CWS",U589="Multiple Family Residence",'[1]PWS Information'!$E$11="Yes",Q589="Lead")),
(AND('[1]PWS Information'!$E$10="NTNC",Q589="Lead")))),"Tier 1",
IF((OR((AND('[1]PWS Information'!$E$10="CWS",U589="Multiple Family Residence",'[1]PWS Information'!$E$11="No",Q589="Lead")),
(AND('[1]PWS Information'!$E$10="CWS",U589="Other",Q589="Lead")),
(AND('[1]PWS Information'!$E$10="CWS",U589="Building",Q589="Lead")))),"Tier 2",
IF((OR((AND('[1]PWS Information'!$E$10="CWS",U589="Single Family Residence",Q589="Galvanized Requiring Replacement")),
(AND('[1]PWS Information'!$E$10="CWS",U589="Single Family Residence",Q589="Galvanized Requiring Replacement",R589="Yes")),
(AND('[1]PWS Information'!$E$10="NTNC",Q589="Galvanized Requiring Replacement")),
(AND('[1]PWS Information'!$E$10="NTNC",U589="Single Family Residence",R589="Yes")))),"Tier 3",
IF((OR((AND('[1]PWS Information'!$E$10="CWS",U589="Single Family Residence",S589="Yes",Q589="Non-Lead", J589="Non-Lead - Copper",L589="Before 1989")),
(AND('[1]PWS Information'!$E$10="CWS",U589="Single Family Residence",S589="Yes",Q589="Non-Lead", N589="Non-Lead - Copper",O589="Before 1989")))),"Tier 4",
IF((OR((AND('[1]PWS Information'!$E$10="NTNC",Q589="Non-Lead")),
(AND('[1]PWS Information'!$E$10="CWS",Q589="Non-Lead",S589="")),
(AND('[1]PWS Information'!$E$10="CWS",Q589="Non-Lead",S589="No")),
(AND('[1]PWS Information'!$E$10="CWS",Q589="Non-Lead",S589="Don't Know")),
(AND('[1]PWS Information'!$E$10="CWS",Q589="Non-Lead", J589="Non-Lead - Copper", S589="Yes", L589="Between 1989 and 2014")),
(AND('[1]PWS Information'!$E$10="CWS",Q589="Non-Lead", J589="Non-Lead - Copper", S589="Yes", L589="After 2014")),
(AND('[1]PWS Information'!$E$10="CWS",Q589="Non-Lead", J589="Non-Lead - Copper", S589="Yes", L589="Unknown")),
(AND('[1]PWS Information'!$E$10="CWS",Q589="Non-Lead", N589="Non-Lead - Copper", S589="Yes", O589="Between 1989 and 2014")),
(AND('[1]PWS Information'!$E$10="CWS",Q589="Non-Lead", N589="Non-Lead - Copper", S589="Yes", O589="After 2014")),
(AND('[1]PWS Information'!$E$10="CWS",Q589="Non-Lead", N589="Non-Lead - Copper", S589="Yes", O589="Unknown")),
(AND('[1]PWS Information'!$E$10="CWS",Q589="Unknown")),
(AND('[1]PWS Information'!$E$10="NTNC",Q589="Unknown")))),"Tier 5",
"")))))</f>
        <v>Tier 5</v>
      </c>
      <c r="Z589" s="71"/>
      <c r="AA589" s="71"/>
    </row>
    <row r="590" spans="1:27" ht="57.6" x14ac:dyDescent="0.3">
      <c r="A590" s="17"/>
      <c r="B590" s="70">
        <v>9393909</v>
      </c>
      <c r="C590" s="73">
        <v>2475</v>
      </c>
      <c r="D590" s="74" t="s">
        <v>249</v>
      </c>
      <c r="E590" s="74" t="s">
        <v>128</v>
      </c>
      <c r="F590" s="74">
        <v>78640</v>
      </c>
      <c r="G590" s="78"/>
      <c r="H590" s="63">
        <v>29.968008300000001</v>
      </c>
      <c r="I590" s="64">
        <v>-97.764525000000006</v>
      </c>
      <c r="J590" s="65" t="s">
        <v>57</v>
      </c>
      <c r="K590" s="66" t="s">
        <v>51</v>
      </c>
      <c r="L590" s="62" t="s">
        <v>58</v>
      </c>
      <c r="M590" s="69"/>
      <c r="N590" s="65" t="s">
        <v>50</v>
      </c>
      <c r="O590" s="66" t="s">
        <v>58</v>
      </c>
      <c r="P590" s="69"/>
      <c r="Q590" s="55" t="str">
        <f t="shared" si="9"/>
        <v>Non-Lead</v>
      </c>
      <c r="R590" s="70" t="s">
        <v>51</v>
      </c>
      <c r="S590" s="70" t="s">
        <v>51</v>
      </c>
      <c r="T590" s="70"/>
      <c r="U590" s="71" t="s">
        <v>53</v>
      </c>
      <c r="V590" s="71" t="s">
        <v>51</v>
      </c>
      <c r="W590" s="71" t="s">
        <v>51</v>
      </c>
      <c r="X590" s="71" t="s">
        <v>51</v>
      </c>
      <c r="Y590" s="72" t="str">
        <f>IF((OR((AND('[1]PWS Information'!$E$10="CWS",U590="Single Family Residence",Q590="Lead")),
(AND('[1]PWS Information'!$E$10="CWS",U590="Multiple Family Residence",'[1]PWS Information'!$E$11="Yes",Q590="Lead")),
(AND('[1]PWS Information'!$E$10="NTNC",Q590="Lead")))),"Tier 1",
IF((OR((AND('[1]PWS Information'!$E$10="CWS",U590="Multiple Family Residence",'[1]PWS Information'!$E$11="No",Q590="Lead")),
(AND('[1]PWS Information'!$E$10="CWS",U590="Other",Q590="Lead")),
(AND('[1]PWS Information'!$E$10="CWS",U590="Building",Q590="Lead")))),"Tier 2",
IF((OR((AND('[1]PWS Information'!$E$10="CWS",U590="Single Family Residence",Q590="Galvanized Requiring Replacement")),
(AND('[1]PWS Information'!$E$10="CWS",U590="Single Family Residence",Q590="Galvanized Requiring Replacement",R590="Yes")),
(AND('[1]PWS Information'!$E$10="NTNC",Q590="Galvanized Requiring Replacement")),
(AND('[1]PWS Information'!$E$10="NTNC",U590="Single Family Residence",R590="Yes")))),"Tier 3",
IF((OR((AND('[1]PWS Information'!$E$10="CWS",U590="Single Family Residence",S590="Yes",Q590="Non-Lead", J590="Non-Lead - Copper",L590="Before 1989")),
(AND('[1]PWS Information'!$E$10="CWS",U590="Single Family Residence",S590="Yes",Q590="Non-Lead", N590="Non-Lead - Copper",O590="Before 1989")))),"Tier 4",
IF((OR((AND('[1]PWS Information'!$E$10="NTNC",Q590="Non-Lead")),
(AND('[1]PWS Information'!$E$10="CWS",Q590="Non-Lead",S590="")),
(AND('[1]PWS Information'!$E$10="CWS",Q590="Non-Lead",S590="No")),
(AND('[1]PWS Information'!$E$10="CWS",Q590="Non-Lead",S590="Don't Know")),
(AND('[1]PWS Information'!$E$10="CWS",Q590="Non-Lead", J590="Non-Lead - Copper", S590="Yes", L590="Between 1989 and 2014")),
(AND('[1]PWS Information'!$E$10="CWS",Q590="Non-Lead", J590="Non-Lead - Copper", S590="Yes", L590="After 2014")),
(AND('[1]PWS Information'!$E$10="CWS",Q590="Non-Lead", J590="Non-Lead - Copper", S590="Yes", L590="Unknown")),
(AND('[1]PWS Information'!$E$10="CWS",Q590="Non-Lead", N590="Non-Lead - Copper", S590="Yes", O590="Between 1989 and 2014")),
(AND('[1]PWS Information'!$E$10="CWS",Q590="Non-Lead", N590="Non-Lead - Copper", S590="Yes", O590="After 2014")),
(AND('[1]PWS Information'!$E$10="CWS",Q590="Non-Lead", N590="Non-Lead - Copper", S590="Yes", O590="Unknown")),
(AND('[1]PWS Information'!$E$10="CWS",Q590="Unknown")),
(AND('[1]PWS Information'!$E$10="NTNC",Q590="Unknown")))),"Tier 5",
"")))))</f>
        <v>Tier 5</v>
      </c>
      <c r="Z590" s="71"/>
      <c r="AA590" s="71"/>
    </row>
    <row r="591" spans="1:27" ht="57.6" x14ac:dyDescent="0.3">
      <c r="A591" s="1"/>
      <c r="B591" s="70">
        <v>9390512</v>
      </c>
      <c r="C591" s="73">
        <v>2455</v>
      </c>
      <c r="D591" s="74" t="s">
        <v>249</v>
      </c>
      <c r="E591" s="74" t="s">
        <v>128</v>
      </c>
      <c r="F591" s="74">
        <v>78640</v>
      </c>
      <c r="G591" s="78"/>
      <c r="H591" s="63">
        <v>29.968</v>
      </c>
      <c r="I591" s="64">
        <v>-97.764016666666606</v>
      </c>
      <c r="J591" s="65" t="s">
        <v>57</v>
      </c>
      <c r="K591" s="66" t="s">
        <v>51</v>
      </c>
      <c r="L591" s="62" t="s">
        <v>58</v>
      </c>
      <c r="M591" s="69"/>
      <c r="N591" s="65" t="s">
        <v>50</v>
      </c>
      <c r="O591" s="66" t="s">
        <v>52</v>
      </c>
      <c r="P591" s="69"/>
      <c r="Q591" s="55" t="str">
        <f t="shared" si="9"/>
        <v>Non-Lead</v>
      </c>
      <c r="R591" s="70" t="s">
        <v>51</v>
      </c>
      <c r="S591" s="70" t="s">
        <v>51</v>
      </c>
      <c r="T591" s="70"/>
      <c r="U591" s="71" t="s">
        <v>53</v>
      </c>
      <c r="V591" s="71" t="s">
        <v>51</v>
      </c>
      <c r="W591" s="71" t="s">
        <v>51</v>
      </c>
      <c r="X591" s="71" t="s">
        <v>51</v>
      </c>
      <c r="Y591" s="72" t="str">
        <f>IF((OR((AND('[1]PWS Information'!$E$10="CWS",U591="Single Family Residence",Q591="Lead")),
(AND('[1]PWS Information'!$E$10="CWS",U591="Multiple Family Residence",'[1]PWS Information'!$E$11="Yes",Q591="Lead")),
(AND('[1]PWS Information'!$E$10="NTNC",Q591="Lead")))),"Tier 1",
IF((OR((AND('[1]PWS Information'!$E$10="CWS",U591="Multiple Family Residence",'[1]PWS Information'!$E$11="No",Q591="Lead")),
(AND('[1]PWS Information'!$E$10="CWS",U591="Other",Q591="Lead")),
(AND('[1]PWS Information'!$E$10="CWS",U591="Building",Q591="Lead")))),"Tier 2",
IF((OR((AND('[1]PWS Information'!$E$10="CWS",U591="Single Family Residence",Q591="Galvanized Requiring Replacement")),
(AND('[1]PWS Information'!$E$10="CWS",U591="Single Family Residence",Q591="Galvanized Requiring Replacement",R591="Yes")),
(AND('[1]PWS Information'!$E$10="NTNC",Q591="Galvanized Requiring Replacement")),
(AND('[1]PWS Information'!$E$10="NTNC",U591="Single Family Residence",R591="Yes")))),"Tier 3",
IF((OR((AND('[1]PWS Information'!$E$10="CWS",U591="Single Family Residence",S591="Yes",Q591="Non-Lead", J591="Non-Lead - Copper",L591="Before 1989")),
(AND('[1]PWS Information'!$E$10="CWS",U591="Single Family Residence",S591="Yes",Q591="Non-Lead", N591="Non-Lead - Copper",O591="Before 1989")))),"Tier 4",
IF((OR((AND('[1]PWS Information'!$E$10="NTNC",Q591="Non-Lead")),
(AND('[1]PWS Information'!$E$10="CWS",Q591="Non-Lead",S591="")),
(AND('[1]PWS Information'!$E$10="CWS",Q591="Non-Lead",S591="No")),
(AND('[1]PWS Information'!$E$10="CWS",Q591="Non-Lead",S591="Don't Know")),
(AND('[1]PWS Information'!$E$10="CWS",Q591="Non-Lead", J591="Non-Lead - Copper", S591="Yes", L591="Between 1989 and 2014")),
(AND('[1]PWS Information'!$E$10="CWS",Q591="Non-Lead", J591="Non-Lead - Copper", S591="Yes", L591="After 2014")),
(AND('[1]PWS Information'!$E$10="CWS",Q591="Non-Lead", J591="Non-Lead - Copper", S591="Yes", L591="Unknown")),
(AND('[1]PWS Information'!$E$10="CWS",Q591="Non-Lead", N591="Non-Lead - Copper", S591="Yes", O591="Between 1989 and 2014")),
(AND('[1]PWS Information'!$E$10="CWS",Q591="Non-Lead", N591="Non-Lead - Copper", S591="Yes", O591="After 2014")),
(AND('[1]PWS Information'!$E$10="CWS",Q591="Non-Lead", N591="Non-Lead - Copper", S591="Yes", O591="Unknown")),
(AND('[1]PWS Information'!$E$10="CWS",Q591="Unknown")),
(AND('[1]PWS Information'!$E$10="NTNC",Q591="Unknown")))),"Tier 5",
"")))))</f>
        <v>Tier 5</v>
      </c>
      <c r="Z591" s="71"/>
      <c r="AA591" s="71"/>
    </row>
    <row r="592" spans="1:27" ht="57.6" x14ac:dyDescent="0.3">
      <c r="A592" s="1"/>
      <c r="B592" s="70">
        <v>691772</v>
      </c>
      <c r="C592" s="73">
        <v>2445</v>
      </c>
      <c r="D592" s="74" t="s">
        <v>249</v>
      </c>
      <c r="E592" s="74" t="s">
        <v>128</v>
      </c>
      <c r="F592" s="74">
        <v>78640</v>
      </c>
      <c r="G592" s="78"/>
      <c r="H592" s="63">
        <v>29.9675972</v>
      </c>
      <c r="I592" s="64">
        <v>-97.765377777777701</v>
      </c>
      <c r="J592" s="65" t="s">
        <v>57</v>
      </c>
      <c r="K592" s="66" t="s">
        <v>51</v>
      </c>
      <c r="L592" s="62" t="s">
        <v>58</v>
      </c>
      <c r="M592" s="69"/>
      <c r="N592" s="65" t="s">
        <v>50</v>
      </c>
      <c r="O592" s="66" t="s">
        <v>52</v>
      </c>
      <c r="P592" s="69"/>
      <c r="Q592" s="55" t="str">
        <f t="shared" si="9"/>
        <v>Non-Lead</v>
      </c>
      <c r="R592" s="70" t="s">
        <v>51</v>
      </c>
      <c r="S592" s="70" t="s">
        <v>51</v>
      </c>
      <c r="T592" s="70"/>
      <c r="U592" s="71" t="s">
        <v>53</v>
      </c>
      <c r="V592" s="71" t="s">
        <v>51</v>
      </c>
      <c r="W592" s="71" t="s">
        <v>51</v>
      </c>
      <c r="X592" s="71" t="s">
        <v>51</v>
      </c>
      <c r="Y592" s="72" t="str">
        <f>IF((OR((AND('[1]PWS Information'!$E$10="CWS",U592="Single Family Residence",Q592="Lead")),
(AND('[1]PWS Information'!$E$10="CWS",U592="Multiple Family Residence",'[1]PWS Information'!$E$11="Yes",Q592="Lead")),
(AND('[1]PWS Information'!$E$10="NTNC",Q592="Lead")))),"Tier 1",
IF((OR((AND('[1]PWS Information'!$E$10="CWS",U592="Multiple Family Residence",'[1]PWS Information'!$E$11="No",Q592="Lead")),
(AND('[1]PWS Information'!$E$10="CWS",U592="Other",Q592="Lead")),
(AND('[1]PWS Information'!$E$10="CWS",U592="Building",Q592="Lead")))),"Tier 2",
IF((OR((AND('[1]PWS Information'!$E$10="CWS",U592="Single Family Residence",Q592="Galvanized Requiring Replacement")),
(AND('[1]PWS Information'!$E$10="CWS",U592="Single Family Residence",Q592="Galvanized Requiring Replacement",R592="Yes")),
(AND('[1]PWS Information'!$E$10="NTNC",Q592="Galvanized Requiring Replacement")),
(AND('[1]PWS Information'!$E$10="NTNC",U592="Single Family Residence",R592="Yes")))),"Tier 3",
IF((OR((AND('[1]PWS Information'!$E$10="CWS",U592="Single Family Residence",S592="Yes",Q592="Non-Lead", J592="Non-Lead - Copper",L592="Before 1989")),
(AND('[1]PWS Information'!$E$10="CWS",U592="Single Family Residence",S592="Yes",Q592="Non-Lead", N592="Non-Lead - Copper",O592="Before 1989")))),"Tier 4",
IF((OR((AND('[1]PWS Information'!$E$10="NTNC",Q592="Non-Lead")),
(AND('[1]PWS Information'!$E$10="CWS",Q592="Non-Lead",S592="")),
(AND('[1]PWS Information'!$E$10="CWS",Q592="Non-Lead",S592="No")),
(AND('[1]PWS Information'!$E$10="CWS",Q592="Non-Lead",S592="Don't Know")),
(AND('[1]PWS Information'!$E$10="CWS",Q592="Non-Lead", J592="Non-Lead - Copper", S592="Yes", L592="Between 1989 and 2014")),
(AND('[1]PWS Information'!$E$10="CWS",Q592="Non-Lead", J592="Non-Lead - Copper", S592="Yes", L592="After 2014")),
(AND('[1]PWS Information'!$E$10="CWS",Q592="Non-Lead", J592="Non-Lead - Copper", S592="Yes", L592="Unknown")),
(AND('[1]PWS Information'!$E$10="CWS",Q592="Non-Lead", N592="Non-Lead - Copper", S592="Yes", O592="Between 1989 and 2014")),
(AND('[1]PWS Information'!$E$10="CWS",Q592="Non-Lead", N592="Non-Lead - Copper", S592="Yes", O592="After 2014")),
(AND('[1]PWS Information'!$E$10="CWS",Q592="Non-Lead", N592="Non-Lead - Copper", S592="Yes", O592="Unknown")),
(AND('[1]PWS Information'!$E$10="CWS",Q592="Unknown")),
(AND('[1]PWS Information'!$E$10="NTNC",Q592="Unknown")))),"Tier 5",
"")))))</f>
        <v>Tier 5</v>
      </c>
      <c r="Z592" s="71"/>
      <c r="AA592" s="71"/>
    </row>
    <row r="593" spans="1:27" ht="57.6" x14ac:dyDescent="0.3">
      <c r="A593" s="1"/>
      <c r="B593" s="70">
        <v>9403619</v>
      </c>
      <c r="C593" s="73">
        <v>2375</v>
      </c>
      <c r="D593" s="74" t="s">
        <v>249</v>
      </c>
      <c r="E593" s="74" t="s">
        <v>128</v>
      </c>
      <c r="F593" s="74">
        <v>78640</v>
      </c>
      <c r="G593" s="78"/>
      <c r="H593" s="63">
        <v>29.968116699999999</v>
      </c>
      <c r="I593" s="64">
        <v>-97.763544444444406</v>
      </c>
      <c r="J593" s="65" t="s">
        <v>57</v>
      </c>
      <c r="K593" s="66" t="s">
        <v>51</v>
      </c>
      <c r="L593" s="62" t="s">
        <v>58</v>
      </c>
      <c r="M593" s="69"/>
      <c r="N593" s="65" t="s">
        <v>50</v>
      </c>
      <c r="O593" s="66" t="s">
        <v>58</v>
      </c>
      <c r="P593" s="69"/>
      <c r="Q593" s="55" t="str">
        <f t="shared" si="9"/>
        <v>Non-Lead</v>
      </c>
      <c r="R593" s="70" t="s">
        <v>51</v>
      </c>
      <c r="S593" s="70" t="s">
        <v>51</v>
      </c>
      <c r="T593" s="70"/>
      <c r="U593" s="71" t="s">
        <v>53</v>
      </c>
      <c r="V593" s="71" t="s">
        <v>51</v>
      </c>
      <c r="W593" s="71" t="s">
        <v>51</v>
      </c>
      <c r="X593" s="71" t="s">
        <v>51</v>
      </c>
      <c r="Y593" s="72" t="str">
        <f>IF((OR((AND('[1]PWS Information'!$E$10="CWS",U593="Single Family Residence",Q593="Lead")),
(AND('[1]PWS Information'!$E$10="CWS",U593="Multiple Family Residence",'[1]PWS Information'!$E$11="Yes",Q593="Lead")),
(AND('[1]PWS Information'!$E$10="NTNC",Q593="Lead")))),"Tier 1",
IF((OR((AND('[1]PWS Information'!$E$10="CWS",U593="Multiple Family Residence",'[1]PWS Information'!$E$11="No",Q593="Lead")),
(AND('[1]PWS Information'!$E$10="CWS",U593="Other",Q593="Lead")),
(AND('[1]PWS Information'!$E$10="CWS",U593="Building",Q593="Lead")))),"Tier 2",
IF((OR((AND('[1]PWS Information'!$E$10="CWS",U593="Single Family Residence",Q593="Galvanized Requiring Replacement")),
(AND('[1]PWS Information'!$E$10="CWS",U593="Single Family Residence",Q593="Galvanized Requiring Replacement",R593="Yes")),
(AND('[1]PWS Information'!$E$10="NTNC",Q593="Galvanized Requiring Replacement")),
(AND('[1]PWS Information'!$E$10="NTNC",U593="Single Family Residence",R593="Yes")))),"Tier 3",
IF((OR((AND('[1]PWS Information'!$E$10="CWS",U593="Single Family Residence",S593="Yes",Q593="Non-Lead", J593="Non-Lead - Copper",L593="Before 1989")),
(AND('[1]PWS Information'!$E$10="CWS",U593="Single Family Residence",S593="Yes",Q593="Non-Lead", N593="Non-Lead - Copper",O593="Before 1989")))),"Tier 4",
IF((OR((AND('[1]PWS Information'!$E$10="NTNC",Q593="Non-Lead")),
(AND('[1]PWS Information'!$E$10="CWS",Q593="Non-Lead",S593="")),
(AND('[1]PWS Information'!$E$10="CWS",Q593="Non-Lead",S593="No")),
(AND('[1]PWS Information'!$E$10="CWS",Q593="Non-Lead",S593="Don't Know")),
(AND('[1]PWS Information'!$E$10="CWS",Q593="Non-Lead", J593="Non-Lead - Copper", S593="Yes", L593="Between 1989 and 2014")),
(AND('[1]PWS Information'!$E$10="CWS",Q593="Non-Lead", J593="Non-Lead - Copper", S593="Yes", L593="After 2014")),
(AND('[1]PWS Information'!$E$10="CWS",Q593="Non-Lead", J593="Non-Lead - Copper", S593="Yes", L593="Unknown")),
(AND('[1]PWS Information'!$E$10="CWS",Q593="Non-Lead", N593="Non-Lead - Copper", S593="Yes", O593="Between 1989 and 2014")),
(AND('[1]PWS Information'!$E$10="CWS",Q593="Non-Lead", N593="Non-Lead - Copper", S593="Yes", O593="After 2014")),
(AND('[1]PWS Information'!$E$10="CWS",Q593="Non-Lead", N593="Non-Lead - Copper", S593="Yes", O593="Unknown")),
(AND('[1]PWS Information'!$E$10="CWS",Q593="Unknown")),
(AND('[1]PWS Information'!$E$10="NTNC",Q593="Unknown")))),"Tier 5",
"")))))</f>
        <v>Tier 5</v>
      </c>
      <c r="Z593" s="71"/>
      <c r="AA593" s="71"/>
    </row>
    <row r="594" spans="1:27" ht="57.6" x14ac:dyDescent="0.3">
      <c r="A594" s="17"/>
      <c r="B594" s="70">
        <v>10720648</v>
      </c>
      <c r="C594" s="73">
        <v>2320</v>
      </c>
      <c r="D594" s="74" t="s">
        <v>249</v>
      </c>
      <c r="E594" s="74" t="s">
        <v>128</v>
      </c>
      <c r="F594" s="74">
        <v>78640</v>
      </c>
      <c r="G594" s="78"/>
      <c r="H594" s="63">
        <v>29.971129999999999</v>
      </c>
      <c r="I594" s="64">
        <v>-97.762433999999999</v>
      </c>
      <c r="J594" s="65" t="s">
        <v>57</v>
      </c>
      <c r="K594" s="66" t="s">
        <v>51</v>
      </c>
      <c r="L594" s="62" t="s">
        <v>58</v>
      </c>
      <c r="M594" s="69"/>
      <c r="N594" s="65" t="s">
        <v>50</v>
      </c>
      <c r="O594" s="66" t="s">
        <v>70</v>
      </c>
      <c r="P594" s="69"/>
      <c r="Q594" s="55" t="str">
        <f t="shared" si="9"/>
        <v>Non-Lead</v>
      </c>
      <c r="R594" s="70" t="s">
        <v>51</v>
      </c>
      <c r="S594" s="70" t="s">
        <v>51</v>
      </c>
      <c r="T594" s="70"/>
      <c r="U594" s="71" t="s">
        <v>53</v>
      </c>
      <c r="V594" s="71" t="s">
        <v>51</v>
      </c>
      <c r="W594" s="71" t="s">
        <v>51</v>
      </c>
      <c r="X594" s="71" t="s">
        <v>61</v>
      </c>
      <c r="Y594" s="72" t="str">
        <f>IF((OR((AND('[1]PWS Information'!$E$10="CWS",U594="Single Family Residence",Q594="Lead")),
(AND('[1]PWS Information'!$E$10="CWS",U594="Multiple Family Residence",'[1]PWS Information'!$E$11="Yes",Q594="Lead")),
(AND('[1]PWS Information'!$E$10="NTNC",Q594="Lead")))),"Tier 1",
IF((OR((AND('[1]PWS Information'!$E$10="CWS",U594="Multiple Family Residence",'[1]PWS Information'!$E$11="No",Q594="Lead")),
(AND('[1]PWS Information'!$E$10="CWS",U594="Other",Q594="Lead")),
(AND('[1]PWS Information'!$E$10="CWS",U594="Building",Q594="Lead")))),"Tier 2",
IF((OR((AND('[1]PWS Information'!$E$10="CWS",U594="Single Family Residence",Q594="Galvanized Requiring Replacement")),
(AND('[1]PWS Information'!$E$10="CWS",U594="Single Family Residence",Q594="Galvanized Requiring Replacement",R594="Yes")),
(AND('[1]PWS Information'!$E$10="NTNC",Q594="Galvanized Requiring Replacement")),
(AND('[1]PWS Information'!$E$10="NTNC",U594="Single Family Residence",R594="Yes")))),"Tier 3",
IF((OR((AND('[1]PWS Information'!$E$10="CWS",U594="Single Family Residence",S594="Yes",Q594="Non-Lead", J594="Non-Lead - Copper",L594="Before 1989")),
(AND('[1]PWS Information'!$E$10="CWS",U594="Single Family Residence",S594="Yes",Q594="Non-Lead", N594="Non-Lead - Copper",O594="Before 1989")))),"Tier 4",
IF((OR((AND('[1]PWS Information'!$E$10="NTNC",Q594="Non-Lead")),
(AND('[1]PWS Information'!$E$10="CWS",Q594="Non-Lead",S594="")),
(AND('[1]PWS Information'!$E$10="CWS",Q594="Non-Lead",S594="No")),
(AND('[1]PWS Information'!$E$10="CWS",Q594="Non-Lead",S594="Don't Know")),
(AND('[1]PWS Information'!$E$10="CWS",Q594="Non-Lead", J594="Non-Lead - Copper", S594="Yes", L594="Between 1989 and 2014")),
(AND('[1]PWS Information'!$E$10="CWS",Q594="Non-Lead", J594="Non-Lead - Copper", S594="Yes", L594="After 2014")),
(AND('[1]PWS Information'!$E$10="CWS",Q594="Non-Lead", J594="Non-Lead - Copper", S594="Yes", L594="Unknown")),
(AND('[1]PWS Information'!$E$10="CWS",Q594="Non-Lead", N594="Non-Lead - Copper", S594="Yes", O594="Between 1989 and 2014")),
(AND('[1]PWS Information'!$E$10="CWS",Q594="Non-Lead", N594="Non-Lead - Copper", S594="Yes", O594="After 2014")),
(AND('[1]PWS Information'!$E$10="CWS",Q594="Non-Lead", N594="Non-Lead - Copper", S594="Yes", O594="Unknown")),
(AND('[1]PWS Information'!$E$10="CWS",Q594="Unknown")),
(AND('[1]PWS Information'!$E$10="NTNC",Q594="Unknown")))),"Tier 5",
"")))))</f>
        <v>Tier 5</v>
      </c>
      <c r="Z594" s="71"/>
      <c r="AA594" s="71"/>
    </row>
    <row r="595" spans="1:27" ht="57.6" x14ac:dyDescent="0.3">
      <c r="A595" s="1"/>
      <c r="B595" s="70">
        <v>12756668</v>
      </c>
      <c r="C595" s="73">
        <v>2318</v>
      </c>
      <c r="D595" s="74" t="s">
        <v>249</v>
      </c>
      <c r="E595" s="74" t="s">
        <v>128</v>
      </c>
      <c r="F595" s="74">
        <v>78640</v>
      </c>
      <c r="G595" s="78"/>
      <c r="H595" s="63">
        <v>29.968914000000002</v>
      </c>
      <c r="I595" s="64">
        <v>-97.761032</v>
      </c>
      <c r="J595" s="65" t="s">
        <v>57</v>
      </c>
      <c r="K595" s="66" t="s">
        <v>51</v>
      </c>
      <c r="L595" s="62" t="s">
        <v>58</v>
      </c>
      <c r="M595" s="69"/>
      <c r="N595" s="65" t="s">
        <v>50</v>
      </c>
      <c r="O595" s="66" t="s">
        <v>70</v>
      </c>
      <c r="P595" s="69"/>
      <c r="Q595" s="55" t="str">
        <f t="shared" si="9"/>
        <v>Non-Lead</v>
      </c>
      <c r="R595" s="70" t="s">
        <v>51</v>
      </c>
      <c r="S595" s="70" t="s">
        <v>51</v>
      </c>
      <c r="T595" s="70"/>
      <c r="U595" s="71" t="s">
        <v>53</v>
      </c>
      <c r="V595" s="71" t="s">
        <v>51</v>
      </c>
      <c r="W595" s="71" t="s">
        <v>51</v>
      </c>
      <c r="X595" s="71" t="s">
        <v>51</v>
      </c>
      <c r="Y595" s="72" t="str">
        <f>IF((OR((AND('[1]PWS Information'!$E$10="CWS",U595="Single Family Residence",Q595="Lead")),
(AND('[1]PWS Information'!$E$10="CWS",U595="Multiple Family Residence",'[1]PWS Information'!$E$11="Yes",Q595="Lead")),
(AND('[1]PWS Information'!$E$10="NTNC",Q595="Lead")))),"Tier 1",
IF((OR((AND('[1]PWS Information'!$E$10="CWS",U595="Multiple Family Residence",'[1]PWS Information'!$E$11="No",Q595="Lead")),
(AND('[1]PWS Information'!$E$10="CWS",U595="Other",Q595="Lead")),
(AND('[1]PWS Information'!$E$10="CWS",U595="Building",Q595="Lead")))),"Tier 2",
IF((OR((AND('[1]PWS Information'!$E$10="CWS",U595="Single Family Residence",Q595="Galvanized Requiring Replacement")),
(AND('[1]PWS Information'!$E$10="CWS",U595="Single Family Residence",Q595="Galvanized Requiring Replacement",R595="Yes")),
(AND('[1]PWS Information'!$E$10="NTNC",Q595="Galvanized Requiring Replacement")),
(AND('[1]PWS Information'!$E$10="NTNC",U595="Single Family Residence",R595="Yes")))),"Tier 3",
IF((OR((AND('[1]PWS Information'!$E$10="CWS",U595="Single Family Residence",S595="Yes",Q595="Non-Lead", J595="Non-Lead - Copper",L595="Before 1989")),
(AND('[1]PWS Information'!$E$10="CWS",U595="Single Family Residence",S595="Yes",Q595="Non-Lead", N595="Non-Lead - Copper",O595="Before 1989")))),"Tier 4",
IF((OR((AND('[1]PWS Information'!$E$10="NTNC",Q595="Non-Lead")),
(AND('[1]PWS Information'!$E$10="CWS",Q595="Non-Lead",S595="")),
(AND('[1]PWS Information'!$E$10="CWS",Q595="Non-Lead",S595="No")),
(AND('[1]PWS Information'!$E$10="CWS",Q595="Non-Lead",S595="Don't Know")),
(AND('[1]PWS Information'!$E$10="CWS",Q595="Non-Lead", J595="Non-Lead - Copper", S595="Yes", L595="Between 1989 and 2014")),
(AND('[1]PWS Information'!$E$10="CWS",Q595="Non-Lead", J595="Non-Lead - Copper", S595="Yes", L595="After 2014")),
(AND('[1]PWS Information'!$E$10="CWS",Q595="Non-Lead", J595="Non-Lead - Copper", S595="Yes", L595="Unknown")),
(AND('[1]PWS Information'!$E$10="CWS",Q595="Non-Lead", N595="Non-Lead - Copper", S595="Yes", O595="Between 1989 and 2014")),
(AND('[1]PWS Information'!$E$10="CWS",Q595="Non-Lead", N595="Non-Lead - Copper", S595="Yes", O595="After 2014")),
(AND('[1]PWS Information'!$E$10="CWS",Q595="Non-Lead", N595="Non-Lead - Copper", S595="Yes", O595="Unknown")),
(AND('[1]PWS Information'!$E$10="CWS",Q595="Unknown")),
(AND('[1]PWS Information'!$E$10="NTNC",Q595="Unknown")))),"Tier 5",
"")))))</f>
        <v>Tier 5</v>
      </c>
      <c r="Z595" s="71"/>
      <c r="AA595" s="71"/>
    </row>
    <row r="596" spans="1:27" ht="57.6" x14ac:dyDescent="0.3">
      <c r="A596" s="1"/>
      <c r="B596" s="70">
        <v>9389830</v>
      </c>
      <c r="C596" s="73">
        <v>2269</v>
      </c>
      <c r="D596" s="74" t="s">
        <v>249</v>
      </c>
      <c r="E596" s="74" t="s">
        <v>128</v>
      </c>
      <c r="F596" s="74">
        <v>78640</v>
      </c>
      <c r="G596" s="78"/>
      <c r="H596" s="63">
        <v>29.968260999999998</v>
      </c>
      <c r="I596" s="64">
        <v>-97.763036999999997</v>
      </c>
      <c r="J596" s="65" t="s">
        <v>57</v>
      </c>
      <c r="K596" s="66" t="s">
        <v>51</v>
      </c>
      <c r="L596" s="62" t="s">
        <v>58</v>
      </c>
      <c r="M596" s="69"/>
      <c r="N596" s="65" t="s">
        <v>50</v>
      </c>
      <c r="O596" s="66" t="s">
        <v>58</v>
      </c>
      <c r="P596" s="69"/>
      <c r="Q596" s="55" t="str">
        <f t="shared" si="9"/>
        <v>Non-Lead</v>
      </c>
      <c r="R596" s="70" t="s">
        <v>51</v>
      </c>
      <c r="S596" s="70" t="s">
        <v>51</v>
      </c>
      <c r="T596" s="70"/>
      <c r="U596" s="71" t="s">
        <v>53</v>
      </c>
      <c r="V596" s="71" t="s">
        <v>51</v>
      </c>
      <c r="W596" s="71" t="s">
        <v>51</v>
      </c>
      <c r="X596" s="71" t="s">
        <v>51</v>
      </c>
      <c r="Y596" s="72" t="str">
        <f>IF((OR((AND('[1]PWS Information'!$E$10="CWS",U596="Single Family Residence",Q596="Lead")),
(AND('[1]PWS Information'!$E$10="CWS",U596="Multiple Family Residence",'[1]PWS Information'!$E$11="Yes",Q596="Lead")),
(AND('[1]PWS Information'!$E$10="NTNC",Q596="Lead")))),"Tier 1",
IF((OR((AND('[1]PWS Information'!$E$10="CWS",U596="Multiple Family Residence",'[1]PWS Information'!$E$11="No",Q596="Lead")),
(AND('[1]PWS Information'!$E$10="CWS",U596="Other",Q596="Lead")),
(AND('[1]PWS Information'!$E$10="CWS",U596="Building",Q596="Lead")))),"Tier 2",
IF((OR((AND('[1]PWS Information'!$E$10="CWS",U596="Single Family Residence",Q596="Galvanized Requiring Replacement")),
(AND('[1]PWS Information'!$E$10="CWS",U596="Single Family Residence",Q596="Galvanized Requiring Replacement",R596="Yes")),
(AND('[1]PWS Information'!$E$10="NTNC",Q596="Galvanized Requiring Replacement")),
(AND('[1]PWS Information'!$E$10="NTNC",U596="Single Family Residence",R596="Yes")))),"Tier 3",
IF((OR((AND('[1]PWS Information'!$E$10="CWS",U596="Single Family Residence",S596="Yes",Q596="Non-Lead", J596="Non-Lead - Copper",L596="Before 1989")),
(AND('[1]PWS Information'!$E$10="CWS",U596="Single Family Residence",S596="Yes",Q596="Non-Lead", N596="Non-Lead - Copper",O596="Before 1989")))),"Tier 4",
IF((OR((AND('[1]PWS Information'!$E$10="NTNC",Q596="Non-Lead")),
(AND('[1]PWS Information'!$E$10="CWS",Q596="Non-Lead",S596="")),
(AND('[1]PWS Information'!$E$10="CWS",Q596="Non-Lead",S596="No")),
(AND('[1]PWS Information'!$E$10="CWS",Q596="Non-Lead",S596="Don't Know")),
(AND('[1]PWS Information'!$E$10="CWS",Q596="Non-Lead", J596="Non-Lead - Copper", S596="Yes", L596="Between 1989 and 2014")),
(AND('[1]PWS Information'!$E$10="CWS",Q596="Non-Lead", J596="Non-Lead - Copper", S596="Yes", L596="After 2014")),
(AND('[1]PWS Information'!$E$10="CWS",Q596="Non-Lead", J596="Non-Lead - Copper", S596="Yes", L596="Unknown")),
(AND('[1]PWS Information'!$E$10="CWS",Q596="Non-Lead", N596="Non-Lead - Copper", S596="Yes", O596="Between 1989 and 2014")),
(AND('[1]PWS Information'!$E$10="CWS",Q596="Non-Lead", N596="Non-Lead - Copper", S596="Yes", O596="After 2014")),
(AND('[1]PWS Information'!$E$10="CWS",Q596="Non-Lead", N596="Non-Lead - Copper", S596="Yes", O596="Unknown")),
(AND('[1]PWS Information'!$E$10="CWS",Q596="Unknown")),
(AND('[1]PWS Information'!$E$10="NTNC",Q596="Unknown")))),"Tier 5",
"")))))</f>
        <v>Tier 5</v>
      </c>
      <c r="Z596" s="71"/>
      <c r="AA596" s="71"/>
    </row>
    <row r="597" spans="1:27" ht="57.6" x14ac:dyDescent="0.3">
      <c r="A597" s="1"/>
      <c r="B597" s="70">
        <v>16176490</v>
      </c>
      <c r="C597" s="73">
        <v>2235</v>
      </c>
      <c r="D597" s="74" t="s">
        <v>249</v>
      </c>
      <c r="E597" s="74" t="s">
        <v>128</v>
      </c>
      <c r="F597" s="74">
        <v>78640</v>
      </c>
      <c r="G597" s="78"/>
      <c r="H597" s="63">
        <v>29.9674139</v>
      </c>
      <c r="I597" s="64">
        <v>-97.763463888888893</v>
      </c>
      <c r="J597" s="65" t="s">
        <v>57</v>
      </c>
      <c r="K597" s="66" t="s">
        <v>51</v>
      </c>
      <c r="L597" s="62" t="s">
        <v>58</v>
      </c>
      <c r="M597" s="69"/>
      <c r="N597" s="65" t="s">
        <v>50</v>
      </c>
      <c r="O597" s="66" t="s">
        <v>52</v>
      </c>
      <c r="P597" s="69"/>
      <c r="Q597" s="55" t="str">
        <f t="shared" si="9"/>
        <v>Non-Lead</v>
      </c>
      <c r="R597" s="70" t="s">
        <v>51</v>
      </c>
      <c r="S597" s="70" t="s">
        <v>51</v>
      </c>
      <c r="T597" s="70"/>
      <c r="U597" s="71" t="s">
        <v>53</v>
      </c>
      <c r="V597" s="71" t="s">
        <v>51</v>
      </c>
      <c r="W597" s="71" t="s">
        <v>51</v>
      </c>
      <c r="X597" s="71" t="s">
        <v>51</v>
      </c>
      <c r="Y597" s="72" t="str">
        <f>IF((OR((AND('[1]PWS Information'!$E$10="CWS",U597="Single Family Residence",Q597="Lead")),
(AND('[1]PWS Information'!$E$10="CWS",U597="Multiple Family Residence",'[1]PWS Information'!$E$11="Yes",Q597="Lead")),
(AND('[1]PWS Information'!$E$10="NTNC",Q597="Lead")))),"Tier 1",
IF((OR((AND('[1]PWS Information'!$E$10="CWS",U597="Multiple Family Residence",'[1]PWS Information'!$E$11="No",Q597="Lead")),
(AND('[1]PWS Information'!$E$10="CWS",U597="Other",Q597="Lead")),
(AND('[1]PWS Information'!$E$10="CWS",U597="Building",Q597="Lead")))),"Tier 2",
IF((OR((AND('[1]PWS Information'!$E$10="CWS",U597="Single Family Residence",Q597="Galvanized Requiring Replacement")),
(AND('[1]PWS Information'!$E$10="CWS",U597="Single Family Residence",Q597="Galvanized Requiring Replacement",R597="Yes")),
(AND('[1]PWS Information'!$E$10="NTNC",Q597="Galvanized Requiring Replacement")),
(AND('[1]PWS Information'!$E$10="NTNC",U597="Single Family Residence",R597="Yes")))),"Tier 3",
IF((OR((AND('[1]PWS Information'!$E$10="CWS",U597="Single Family Residence",S597="Yes",Q597="Non-Lead", J597="Non-Lead - Copper",L597="Before 1989")),
(AND('[1]PWS Information'!$E$10="CWS",U597="Single Family Residence",S597="Yes",Q597="Non-Lead", N597="Non-Lead - Copper",O597="Before 1989")))),"Tier 4",
IF((OR((AND('[1]PWS Information'!$E$10="NTNC",Q597="Non-Lead")),
(AND('[1]PWS Information'!$E$10="CWS",Q597="Non-Lead",S597="")),
(AND('[1]PWS Information'!$E$10="CWS",Q597="Non-Lead",S597="No")),
(AND('[1]PWS Information'!$E$10="CWS",Q597="Non-Lead",S597="Don't Know")),
(AND('[1]PWS Information'!$E$10="CWS",Q597="Non-Lead", J597="Non-Lead - Copper", S597="Yes", L597="Between 1989 and 2014")),
(AND('[1]PWS Information'!$E$10="CWS",Q597="Non-Lead", J597="Non-Lead - Copper", S597="Yes", L597="After 2014")),
(AND('[1]PWS Information'!$E$10="CWS",Q597="Non-Lead", J597="Non-Lead - Copper", S597="Yes", L597="Unknown")),
(AND('[1]PWS Information'!$E$10="CWS",Q597="Non-Lead", N597="Non-Lead - Copper", S597="Yes", O597="Between 1989 and 2014")),
(AND('[1]PWS Information'!$E$10="CWS",Q597="Non-Lead", N597="Non-Lead - Copper", S597="Yes", O597="After 2014")),
(AND('[1]PWS Information'!$E$10="CWS",Q597="Non-Lead", N597="Non-Lead - Copper", S597="Yes", O597="Unknown")),
(AND('[1]PWS Information'!$E$10="CWS",Q597="Unknown")),
(AND('[1]PWS Information'!$E$10="NTNC",Q597="Unknown")))),"Tier 5",
"")))))</f>
        <v>Tier 5</v>
      </c>
      <c r="Z597" s="71"/>
      <c r="AA597" s="71"/>
    </row>
    <row r="598" spans="1:27" ht="57.6" x14ac:dyDescent="0.3">
      <c r="A598" s="17"/>
      <c r="B598" s="70">
        <v>12555865</v>
      </c>
      <c r="C598" s="73">
        <v>2322</v>
      </c>
      <c r="D598" s="74" t="s">
        <v>249</v>
      </c>
      <c r="E598" s="74" t="s">
        <v>128</v>
      </c>
      <c r="F598" s="74">
        <v>78640</v>
      </c>
      <c r="G598" s="78"/>
      <c r="H598" s="63">
        <v>29.969833300000001</v>
      </c>
      <c r="I598" s="64">
        <v>-97.761775</v>
      </c>
      <c r="J598" s="65" t="s">
        <v>57</v>
      </c>
      <c r="K598" s="66" t="s">
        <v>51</v>
      </c>
      <c r="L598" s="62" t="s">
        <v>58</v>
      </c>
      <c r="M598" s="69"/>
      <c r="N598" s="65" t="s">
        <v>50</v>
      </c>
      <c r="O598" s="66" t="s">
        <v>58</v>
      </c>
      <c r="P598" s="69"/>
      <c r="Q598" s="55" t="str">
        <f t="shared" si="9"/>
        <v>Non-Lead</v>
      </c>
      <c r="R598" s="70" t="s">
        <v>51</v>
      </c>
      <c r="S598" s="70" t="s">
        <v>51</v>
      </c>
      <c r="T598" s="70"/>
      <c r="U598" s="71" t="s">
        <v>53</v>
      </c>
      <c r="V598" s="71" t="s">
        <v>51</v>
      </c>
      <c r="W598" s="71" t="s">
        <v>51</v>
      </c>
      <c r="X598" s="71" t="s">
        <v>51</v>
      </c>
      <c r="Y598" s="72" t="str">
        <f>IF((OR((AND('[1]PWS Information'!$E$10="CWS",U598="Single Family Residence",Q598="Lead")),
(AND('[1]PWS Information'!$E$10="CWS",U598="Multiple Family Residence",'[1]PWS Information'!$E$11="Yes",Q598="Lead")),
(AND('[1]PWS Information'!$E$10="NTNC",Q598="Lead")))),"Tier 1",
IF((OR((AND('[1]PWS Information'!$E$10="CWS",U598="Multiple Family Residence",'[1]PWS Information'!$E$11="No",Q598="Lead")),
(AND('[1]PWS Information'!$E$10="CWS",U598="Other",Q598="Lead")),
(AND('[1]PWS Information'!$E$10="CWS",U598="Building",Q598="Lead")))),"Tier 2",
IF((OR((AND('[1]PWS Information'!$E$10="CWS",U598="Single Family Residence",Q598="Galvanized Requiring Replacement")),
(AND('[1]PWS Information'!$E$10="CWS",U598="Single Family Residence",Q598="Galvanized Requiring Replacement",R598="Yes")),
(AND('[1]PWS Information'!$E$10="NTNC",Q598="Galvanized Requiring Replacement")),
(AND('[1]PWS Information'!$E$10="NTNC",U598="Single Family Residence",R598="Yes")))),"Tier 3",
IF((OR((AND('[1]PWS Information'!$E$10="CWS",U598="Single Family Residence",S598="Yes",Q598="Non-Lead", J598="Non-Lead - Copper",L598="Before 1989")),
(AND('[1]PWS Information'!$E$10="CWS",U598="Single Family Residence",S598="Yes",Q598="Non-Lead", N598="Non-Lead - Copper",O598="Before 1989")))),"Tier 4",
IF((OR((AND('[1]PWS Information'!$E$10="NTNC",Q598="Non-Lead")),
(AND('[1]PWS Information'!$E$10="CWS",Q598="Non-Lead",S598="")),
(AND('[1]PWS Information'!$E$10="CWS",Q598="Non-Lead",S598="No")),
(AND('[1]PWS Information'!$E$10="CWS",Q598="Non-Lead",S598="Don't Know")),
(AND('[1]PWS Information'!$E$10="CWS",Q598="Non-Lead", J598="Non-Lead - Copper", S598="Yes", L598="Between 1989 and 2014")),
(AND('[1]PWS Information'!$E$10="CWS",Q598="Non-Lead", J598="Non-Lead - Copper", S598="Yes", L598="After 2014")),
(AND('[1]PWS Information'!$E$10="CWS",Q598="Non-Lead", J598="Non-Lead - Copper", S598="Yes", L598="Unknown")),
(AND('[1]PWS Information'!$E$10="CWS",Q598="Non-Lead", N598="Non-Lead - Copper", S598="Yes", O598="Between 1989 and 2014")),
(AND('[1]PWS Information'!$E$10="CWS",Q598="Non-Lead", N598="Non-Lead - Copper", S598="Yes", O598="After 2014")),
(AND('[1]PWS Information'!$E$10="CWS",Q598="Non-Lead", N598="Non-Lead - Copper", S598="Yes", O598="Unknown")),
(AND('[1]PWS Information'!$E$10="CWS",Q598="Unknown")),
(AND('[1]PWS Information'!$E$10="NTNC",Q598="Unknown")))),"Tier 5",
"")))))</f>
        <v>Tier 5</v>
      </c>
      <c r="Z598" s="71"/>
      <c r="AA598" s="71"/>
    </row>
    <row r="599" spans="1:27" ht="57.6" x14ac:dyDescent="0.3">
      <c r="A599" s="1"/>
      <c r="B599" s="70">
        <v>12672388</v>
      </c>
      <c r="C599" s="73">
        <v>2205</v>
      </c>
      <c r="D599" s="74" t="s">
        <v>249</v>
      </c>
      <c r="E599" s="74" t="s">
        <v>128</v>
      </c>
      <c r="F599" s="74">
        <v>78640</v>
      </c>
      <c r="G599" s="78"/>
      <c r="H599" s="63">
        <v>29.966372199999999</v>
      </c>
      <c r="I599" s="64">
        <v>-97.762325000000004</v>
      </c>
      <c r="J599" s="65" t="s">
        <v>57</v>
      </c>
      <c r="K599" s="66" t="s">
        <v>51</v>
      </c>
      <c r="L599" s="62" t="s">
        <v>58</v>
      </c>
      <c r="M599" s="69"/>
      <c r="N599" s="65" t="s">
        <v>50</v>
      </c>
      <c r="O599" s="66" t="s">
        <v>58</v>
      </c>
      <c r="P599" s="69"/>
      <c r="Q599" s="55" t="str">
        <f t="shared" si="9"/>
        <v>Non-Lead</v>
      </c>
      <c r="R599" s="70" t="s">
        <v>51</v>
      </c>
      <c r="S599" s="70" t="s">
        <v>51</v>
      </c>
      <c r="T599" s="70"/>
      <c r="U599" s="71" t="s">
        <v>53</v>
      </c>
      <c r="V599" s="71" t="s">
        <v>51</v>
      </c>
      <c r="W599" s="71" t="s">
        <v>51</v>
      </c>
      <c r="X599" s="71" t="s">
        <v>51</v>
      </c>
      <c r="Y599" s="72" t="str">
        <f>IF((OR((AND('[1]PWS Information'!$E$10="CWS",U599="Single Family Residence",Q599="Lead")),
(AND('[1]PWS Information'!$E$10="CWS",U599="Multiple Family Residence",'[1]PWS Information'!$E$11="Yes",Q599="Lead")),
(AND('[1]PWS Information'!$E$10="NTNC",Q599="Lead")))),"Tier 1",
IF((OR((AND('[1]PWS Information'!$E$10="CWS",U599="Multiple Family Residence",'[1]PWS Information'!$E$11="No",Q599="Lead")),
(AND('[1]PWS Information'!$E$10="CWS",U599="Other",Q599="Lead")),
(AND('[1]PWS Information'!$E$10="CWS",U599="Building",Q599="Lead")))),"Tier 2",
IF((OR((AND('[1]PWS Information'!$E$10="CWS",U599="Single Family Residence",Q599="Galvanized Requiring Replacement")),
(AND('[1]PWS Information'!$E$10="CWS",U599="Single Family Residence",Q599="Galvanized Requiring Replacement",R599="Yes")),
(AND('[1]PWS Information'!$E$10="NTNC",Q599="Galvanized Requiring Replacement")),
(AND('[1]PWS Information'!$E$10="NTNC",U599="Single Family Residence",R599="Yes")))),"Tier 3",
IF((OR((AND('[1]PWS Information'!$E$10="CWS",U599="Single Family Residence",S599="Yes",Q599="Non-Lead", J599="Non-Lead - Copper",L599="Before 1989")),
(AND('[1]PWS Information'!$E$10="CWS",U599="Single Family Residence",S599="Yes",Q599="Non-Lead", N599="Non-Lead - Copper",O599="Before 1989")))),"Tier 4",
IF((OR((AND('[1]PWS Information'!$E$10="NTNC",Q599="Non-Lead")),
(AND('[1]PWS Information'!$E$10="CWS",Q599="Non-Lead",S599="")),
(AND('[1]PWS Information'!$E$10="CWS",Q599="Non-Lead",S599="No")),
(AND('[1]PWS Information'!$E$10="CWS",Q599="Non-Lead",S599="Don't Know")),
(AND('[1]PWS Information'!$E$10="CWS",Q599="Non-Lead", J599="Non-Lead - Copper", S599="Yes", L599="Between 1989 and 2014")),
(AND('[1]PWS Information'!$E$10="CWS",Q599="Non-Lead", J599="Non-Lead - Copper", S599="Yes", L599="After 2014")),
(AND('[1]PWS Information'!$E$10="CWS",Q599="Non-Lead", J599="Non-Lead - Copper", S599="Yes", L599="Unknown")),
(AND('[1]PWS Information'!$E$10="CWS",Q599="Non-Lead", N599="Non-Lead - Copper", S599="Yes", O599="Between 1989 and 2014")),
(AND('[1]PWS Information'!$E$10="CWS",Q599="Non-Lead", N599="Non-Lead - Copper", S599="Yes", O599="After 2014")),
(AND('[1]PWS Information'!$E$10="CWS",Q599="Non-Lead", N599="Non-Lead - Copper", S599="Yes", O599="Unknown")),
(AND('[1]PWS Information'!$E$10="CWS",Q599="Unknown")),
(AND('[1]PWS Information'!$E$10="NTNC",Q599="Unknown")))),"Tier 5",
"")))))</f>
        <v>Tier 5</v>
      </c>
      <c r="Z599" s="71"/>
      <c r="AA599" s="71"/>
    </row>
    <row r="600" spans="1:27" ht="57.6" x14ac:dyDescent="0.3">
      <c r="A600" s="1"/>
      <c r="B600" s="70">
        <v>12405709</v>
      </c>
      <c r="C600" s="73" t="s">
        <v>253</v>
      </c>
      <c r="D600" s="74" t="s">
        <v>254</v>
      </c>
      <c r="E600" s="74" t="s">
        <v>128</v>
      </c>
      <c r="F600" s="74">
        <v>78640</v>
      </c>
      <c r="G600" s="78"/>
      <c r="H600" s="63">
        <v>29.966372199999999</v>
      </c>
      <c r="I600" s="64">
        <v>-97.762325000000004</v>
      </c>
      <c r="J600" s="65" t="s">
        <v>57</v>
      </c>
      <c r="K600" s="66" t="s">
        <v>51</v>
      </c>
      <c r="L600" s="62" t="s">
        <v>58</v>
      </c>
      <c r="M600" s="69"/>
      <c r="N600" s="65" t="s">
        <v>50</v>
      </c>
      <c r="O600" s="66" t="s">
        <v>70</v>
      </c>
      <c r="P600" s="69"/>
      <c r="Q600" s="55" t="str">
        <f t="shared" si="9"/>
        <v>Non-Lead</v>
      </c>
      <c r="R600" s="70" t="s">
        <v>51</v>
      </c>
      <c r="S600" s="70" t="s">
        <v>51</v>
      </c>
      <c r="T600" s="70"/>
      <c r="U600" s="71" t="s">
        <v>53</v>
      </c>
      <c r="V600" s="71" t="s">
        <v>51</v>
      </c>
      <c r="W600" s="71" t="s">
        <v>51</v>
      </c>
      <c r="X600" s="71" t="s">
        <v>51</v>
      </c>
      <c r="Y600" s="72" t="str">
        <f>IF((OR((AND('[1]PWS Information'!$E$10="CWS",U600="Single Family Residence",Q600="Lead")),
(AND('[1]PWS Information'!$E$10="CWS",U600="Multiple Family Residence",'[1]PWS Information'!$E$11="Yes",Q600="Lead")),
(AND('[1]PWS Information'!$E$10="NTNC",Q600="Lead")))),"Tier 1",
IF((OR((AND('[1]PWS Information'!$E$10="CWS",U600="Multiple Family Residence",'[1]PWS Information'!$E$11="No",Q600="Lead")),
(AND('[1]PWS Information'!$E$10="CWS",U600="Other",Q600="Lead")),
(AND('[1]PWS Information'!$E$10="CWS",U600="Building",Q600="Lead")))),"Tier 2",
IF((OR((AND('[1]PWS Information'!$E$10="CWS",U600="Single Family Residence",Q600="Galvanized Requiring Replacement")),
(AND('[1]PWS Information'!$E$10="CWS",U600="Single Family Residence",Q600="Galvanized Requiring Replacement",R600="Yes")),
(AND('[1]PWS Information'!$E$10="NTNC",Q600="Galvanized Requiring Replacement")),
(AND('[1]PWS Information'!$E$10="NTNC",U600="Single Family Residence",R600="Yes")))),"Tier 3",
IF((OR((AND('[1]PWS Information'!$E$10="CWS",U600="Single Family Residence",S600="Yes",Q600="Non-Lead", J600="Non-Lead - Copper",L600="Before 1989")),
(AND('[1]PWS Information'!$E$10="CWS",U600="Single Family Residence",S600="Yes",Q600="Non-Lead", N600="Non-Lead - Copper",O600="Before 1989")))),"Tier 4",
IF((OR((AND('[1]PWS Information'!$E$10="NTNC",Q600="Non-Lead")),
(AND('[1]PWS Information'!$E$10="CWS",Q600="Non-Lead",S600="")),
(AND('[1]PWS Information'!$E$10="CWS",Q600="Non-Lead",S600="No")),
(AND('[1]PWS Information'!$E$10="CWS",Q600="Non-Lead",S600="Don't Know")),
(AND('[1]PWS Information'!$E$10="CWS",Q600="Non-Lead", J600="Non-Lead - Copper", S600="Yes", L600="Between 1989 and 2014")),
(AND('[1]PWS Information'!$E$10="CWS",Q600="Non-Lead", J600="Non-Lead - Copper", S600="Yes", L600="After 2014")),
(AND('[1]PWS Information'!$E$10="CWS",Q600="Non-Lead", J600="Non-Lead - Copper", S600="Yes", L600="Unknown")),
(AND('[1]PWS Information'!$E$10="CWS",Q600="Non-Lead", N600="Non-Lead - Copper", S600="Yes", O600="Between 1989 and 2014")),
(AND('[1]PWS Information'!$E$10="CWS",Q600="Non-Lead", N600="Non-Lead - Copper", S600="Yes", O600="After 2014")),
(AND('[1]PWS Information'!$E$10="CWS",Q600="Non-Lead", N600="Non-Lead - Copper", S600="Yes", O600="Unknown")),
(AND('[1]PWS Information'!$E$10="CWS",Q600="Unknown")),
(AND('[1]PWS Information'!$E$10="NTNC",Q600="Unknown")))),"Tier 5",
"")))))</f>
        <v>Tier 5</v>
      </c>
      <c r="Z600" s="71"/>
      <c r="AA600" s="71"/>
    </row>
    <row r="601" spans="1:27" ht="57.6" x14ac:dyDescent="0.3">
      <c r="A601" s="1"/>
      <c r="B601" s="70">
        <v>12655517</v>
      </c>
      <c r="C601" s="73">
        <v>2217</v>
      </c>
      <c r="D601" s="74" t="s">
        <v>249</v>
      </c>
      <c r="E601" s="74" t="s">
        <v>128</v>
      </c>
      <c r="F601" s="74">
        <v>78640</v>
      </c>
      <c r="G601" s="78"/>
      <c r="H601" s="63">
        <v>29.966788900000001</v>
      </c>
      <c r="I601" s="64">
        <v>-97.763202777777707</v>
      </c>
      <c r="J601" s="65" t="s">
        <v>57</v>
      </c>
      <c r="K601" s="66" t="s">
        <v>51</v>
      </c>
      <c r="L601" s="62" t="s">
        <v>58</v>
      </c>
      <c r="M601" s="69"/>
      <c r="N601" s="65" t="s">
        <v>50</v>
      </c>
      <c r="O601" s="66" t="s">
        <v>58</v>
      </c>
      <c r="P601" s="69"/>
      <c r="Q601" s="55" t="str">
        <f t="shared" si="9"/>
        <v>Non-Lead</v>
      </c>
      <c r="R601" s="70" t="s">
        <v>51</v>
      </c>
      <c r="S601" s="70" t="s">
        <v>51</v>
      </c>
      <c r="T601" s="70"/>
      <c r="U601" s="71" t="s">
        <v>53</v>
      </c>
      <c r="V601" s="71" t="s">
        <v>51</v>
      </c>
      <c r="W601" s="71" t="s">
        <v>51</v>
      </c>
      <c r="X601" s="71" t="s">
        <v>51</v>
      </c>
      <c r="Y601" s="72" t="str">
        <f>IF((OR((AND('[1]PWS Information'!$E$10="CWS",U601="Single Family Residence",Q601="Lead")),
(AND('[1]PWS Information'!$E$10="CWS",U601="Multiple Family Residence",'[1]PWS Information'!$E$11="Yes",Q601="Lead")),
(AND('[1]PWS Information'!$E$10="NTNC",Q601="Lead")))),"Tier 1",
IF((OR((AND('[1]PWS Information'!$E$10="CWS",U601="Multiple Family Residence",'[1]PWS Information'!$E$11="No",Q601="Lead")),
(AND('[1]PWS Information'!$E$10="CWS",U601="Other",Q601="Lead")),
(AND('[1]PWS Information'!$E$10="CWS",U601="Building",Q601="Lead")))),"Tier 2",
IF((OR((AND('[1]PWS Information'!$E$10="CWS",U601="Single Family Residence",Q601="Galvanized Requiring Replacement")),
(AND('[1]PWS Information'!$E$10="CWS",U601="Single Family Residence",Q601="Galvanized Requiring Replacement",R601="Yes")),
(AND('[1]PWS Information'!$E$10="NTNC",Q601="Galvanized Requiring Replacement")),
(AND('[1]PWS Information'!$E$10="NTNC",U601="Single Family Residence",R601="Yes")))),"Tier 3",
IF((OR((AND('[1]PWS Information'!$E$10="CWS",U601="Single Family Residence",S601="Yes",Q601="Non-Lead", J601="Non-Lead - Copper",L601="Before 1989")),
(AND('[1]PWS Information'!$E$10="CWS",U601="Single Family Residence",S601="Yes",Q601="Non-Lead", N601="Non-Lead - Copper",O601="Before 1989")))),"Tier 4",
IF((OR((AND('[1]PWS Information'!$E$10="NTNC",Q601="Non-Lead")),
(AND('[1]PWS Information'!$E$10="CWS",Q601="Non-Lead",S601="")),
(AND('[1]PWS Information'!$E$10="CWS",Q601="Non-Lead",S601="No")),
(AND('[1]PWS Information'!$E$10="CWS",Q601="Non-Lead",S601="Don't Know")),
(AND('[1]PWS Information'!$E$10="CWS",Q601="Non-Lead", J601="Non-Lead - Copper", S601="Yes", L601="Between 1989 and 2014")),
(AND('[1]PWS Information'!$E$10="CWS",Q601="Non-Lead", J601="Non-Lead - Copper", S601="Yes", L601="After 2014")),
(AND('[1]PWS Information'!$E$10="CWS",Q601="Non-Lead", J601="Non-Lead - Copper", S601="Yes", L601="Unknown")),
(AND('[1]PWS Information'!$E$10="CWS",Q601="Non-Lead", N601="Non-Lead - Copper", S601="Yes", O601="Between 1989 and 2014")),
(AND('[1]PWS Information'!$E$10="CWS",Q601="Non-Lead", N601="Non-Lead - Copper", S601="Yes", O601="After 2014")),
(AND('[1]PWS Information'!$E$10="CWS",Q601="Non-Lead", N601="Non-Lead - Copper", S601="Yes", O601="Unknown")),
(AND('[1]PWS Information'!$E$10="CWS",Q601="Unknown")),
(AND('[1]PWS Information'!$E$10="NTNC",Q601="Unknown")))),"Tier 5",
"")))))</f>
        <v>Tier 5</v>
      </c>
      <c r="Z601" s="71"/>
      <c r="AA601" s="71"/>
    </row>
    <row r="602" spans="1:27" ht="57.6" x14ac:dyDescent="0.3">
      <c r="A602" s="17"/>
      <c r="B602" s="70">
        <v>15604105</v>
      </c>
      <c r="C602" s="73">
        <v>2216</v>
      </c>
      <c r="D602" s="74" t="s">
        <v>249</v>
      </c>
      <c r="E602" s="74" t="s">
        <v>128</v>
      </c>
      <c r="F602" s="74">
        <v>78640</v>
      </c>
      <c r="G602" s="78">
        <v>11611894</v>
      </c>
      <c r="H602" s="63">
        <v>29.967605599999999</v>
      </c>
      <c r="I602" s="64">
        <v>-97.761636111111102</v>
      </c>
      <c r="J602" s="65" t="s">
        <v>57</v>
      </c>
      <c r="K602" s="66" t="s">
        <v>51</v>
      </c>
      <c r="L602" s="62" t="s">
        <v>58</v>
      </c>
      <c r="M602" s="69"/>
      <c r="N602" s="65" t="s">
        <v>50</v>
      </c>
      <c r="O602" s="66" t="s">
        <v>58</v>
      </c>
      <c r="P602" s="69"/>
      <c r="Q602" s="55" t="str">
        <f t="shared" si="9"/>
        <v>Non-Lead</v>
      </c>
      <c r="R602" s="70" t="s">
        <v>51</v>
      </c>
      <c r="S602" s="70" t="s">
        <v>51</v>
      </c>
      <c r="T602" s="70"/>
      <c r="U602" s="71" t="s">
        <v>53</v>
      </c>
      <c r="V602" s="71" t="s">
        <v>51</v>
      </c>
      <c r="W602" s="71" t="s">
        <v>51</v>
      </c>
      <c r="X602" s="71" t="s">
        <v>51</v>
      </c>
      <c r="Y602" s="72" t="str">
        <f>IF((OR((AND('[1]PWS Information'!$E$10="CWS",U602="Single Family Residence",Q602="Lead")),
(AND('[1]PWS Information'!$E$10="CWS",U602="Multiple Family Residence",'[1]PWS Information'!$E$11="Yes",Q602="Lead")),
(AND('[1]PWS Information'!$E$10="NTNC",Q602="Lead")))),"Tier 1",
IF((OR((AND('[1]PWS Information'!$E$10="CWS",U602="Multiple Family Residence",'[1]PWS Information'!$E$11="No",Q602="Lead")),
(AND('[1]PWS Information'!$E$10="CWS",U602="Other",Q602="Lead")),
(AND('[1]PWS Information'!$E$10="CWS",U602="Building",Q602="Lead")))),"Tier 2",
IF((OR((AND('[1]PWS Information'!$E$10="CWS",U602="Single Family Residence",Q602="Galvanized Requiring Replacement")),
(AND('[1]PWS Information'!$E$10="CWS",U602="Single Family Residence",Q602="Galvanized Requiring Replacement",R602="Yes")),
(AND('[1]PWS Information'!$E$10="NTNC",Q602="Galvanized Requiring Replacement")),
(AND('[1]PWS Information'!$E$10="NTNC",U602="Single Family Residence",R602="Yes")))),"Tier 3",
IF((OR((AND('[1]PWS Information'!$E$10="CWS",U602="Single Family Residence",S602="Yes",Q602="Non-Lead", J602="Non-Lead - Copper",L602="Before 1989")),
(AND('[1]PWS Information'!$E$10="CWS",U602="Single Family Residence",S602="Yes",Q602="Non-Lead", N602="Non-Lead - Copper",O602="Before 1989")))),"Tier 4",
IF((OR((AND('[1]PWS Information'!$E$10="NTNC",Q602="Non-Lead")),
(AND('[1]PWS Information'!$E$10="CWS",Q602="Non-Lead",S602="")),
(AND('[1]PWS Information'!$E$10="CWS",Q602="Non-Lead",S602="No")),
(AND('[1]PWS Information'!$E$10="CWS",Q602="Non-Lead",S602="Don't Know")),
(AND('[1]PWS Information'!$E$10="CWS",Q602="Non-Lead", J602="Non-Lead - Copper", S602="Yes", L602="Between 1989 and 2014")),
(AND('[1]PWS Information'!$E$10="CWS",Q602="Non-Lead", J602="Non-Lead - Copper", S602="Yes", L602="After 2014")),
(AND('[1]PWS Information'!$E$10="CWS",Q602="Non-Lead", J602="Non-Lead - Copper", S602="Yes", L602="Unknown")),
(AND('[1]PWS Information'!$E$10="CWS",Q602="Non-Lead", N602="Non-Lead - Copper", S602="Yes", O602="Between 1989 and 2014")),
(AND('[1]PWS Information'!$E$10="CWS",Q602="Non-Lead", N602="Non-Lead - Copper", S602="Yes", O602="After 2014")),
(AND('[1]PWS Information'!$E$10="CWS",Q602="Non-Lead", N602="Non-Lead - Copper", S602="Yes", O602="Unknown")),
(AND('[1]PWS Information'!$E$10="CWS",Q602="Unknown")),
(AND('[1]PWS Information'!$E$10="NTNC",Q602="Unknown")))),"Tier 5",
"")))))</f>
        <v>Tier 5</v>
      </c>
      <c r="Z602" s="71"/>
      <c r="AA602" s="71"/>
    </row>
    <row r="603" spans="1:27" ht="57.6" x14ac:dyDescent="0.3">
      <c r="A603" s="1"/>
      <c r="B603" s="70">
        <v>13266258</v>
      </c>
      <c r="C603" s="73">
        <v>2059</v>
      </c>
      <c r="D603" s="74" t="s">
        <v>249</v>
      </c>
      <c r="E603" s="74" t="s">
        <v>128</v>
      </c>
      <c r="F603" s="74">
        <v>78640</v>
      </c>
      <c r="G603" s="78"/>
      <c r="H603" s="63">
        <v>29.965017</v>
      </c>
      <c r="I603" s="64">
        <v>-97.762238999999994</v>
      </c>
      <c r="J603" s="65" t="s">
        <v>57</v>
      </c>
      <c r="K603" s="66" t="s">
        <v>51</v>
      </c>
      <c r="L603" s="62" t="s">
        <v>58</v>
      </c>
      <c r="M603" s="69"/>
      <c r="N603" s="65" t="s">
        <v>57</v>
      </c>
      <c r="O603" s="66" t="s">
        <v>58</v>
      </c>
      <c r="P603" s="69"/>
      <c r="Q603" s="55" t="str">
        <f t="shared" si="9"/>
        <v>Non-Lead</v>
      </c>
      <c r="R603" s="70" t="s">
        <v>51</v>
      </c>
      <c r="S603" s="70" t="s">
        <v>85</v>
      </c>
      <c r="T603" s="70"/>
      <c r="U603" s="71" t="s">
        <v>53</v>
      </c>
      <c r="V603" s="71" t="s">
        <v>51</v>
      </c>
      <c r="W603" s="71" t="s">
        <v>51</v>
      </c>
      <c r="X603" s="71" t="s">
        <v>51</v>
      </c>
      <c r="Y603" s="72" t="str">
        <f>IF((OR((AND('[1]PWS Information'!$E$10="CWS",U603="Single Family Residence",Q603="Lead")),
(AND('[1]PWS Information'!$E$10="CWS",U603="Multiple Family Residence",'[1]PWS Information'!$E$11="Yes",Q603="Lead")),
(AND('[1]PWS Information'!$E$10="NTNC",Q603="Lead")))),"Tier 1",
IF((OR((AND('[1]PWS Information'!$E$10="CWS",U603="Multiple Family Residence",'[1]PWS Information'!$E$11="No",Q603="Lead")),
(AND('[1]PWS Information'!$E$10="CWS",U603="Other",Q603="Lead")),
(AND('[1]PWS Information'!$E$10="CWS",U603="Building",Q603="Lead")))),"Tier 2",
IF((OR((AND('[1]PWS Information'!$E$10="CWS",U603="Single Family Residence",Q603="Galvanized Requiring Replacement")),
(AND('[1]PWS Information'!$E$10="CWS",U603="Single Family Residence",Q603="Galvanized Requiring Replacement",R603="Yes")),
(AND('[1]PWS Information'!$E$10="NTNC",Q603="Galvanized Requiring Replacement")),
(AND('[1]PWS Information'!$E$10="NTNC",U603="Single Family Residence",R603="Yes")))),"Tier 3",
IF((OR((AND('[1]PWS Information'!$E$10="CWS",U603="Single Family Residence",S603="Yes",Q603="Non-Lead", J603="Non-Lead - Copper",L603="Before 1989")),
(AND('[1]PWS Information'!$E$10="CWS",U603="Single Family Residence",S603="Yes",Q603="Non-Lead", N603="Non-Lead - Copper",O603="Before 1989")))),"Tier 4",
IF((OR((AND('[1]PWS Information'!$E$10="NTNC",Q603="Non-Lead")),
(AND('[1]PWS Information'!$E$10="CWS",Q603="Non-Lead",S603="")),
(AND('[1]PWS Information'!$E$10="CWS",Q603="Non-Lead",S603="No")),
(AND('[1]PWS Information'!$E$10="CWS",Q603="Non-Lead",S603="Don't Know")),
(AND('[1]PWS Information'!$E$10="CWS",Q603="Non-Lead", J603="Non-Lead - Copper", S603="Yes", L603="Between 1989 and 2014")),
(AND('[1]PWS Information'!$E$10="CWS",Q603="Non-Lead", J603="Non-Lead - Copper", S603="Yes", L603="After 2014")),
(AND('[1]PWS Information'!$E$10="CWS",Q603="Non-Lead", J603="Non-Lead - Copper", S603="Yes", L603="Unknown")),
(AND('[1]PWS Information'!$E$10="CWS",Q603="Non-Lead", N603="Non-Lead - Copper", S603="Yes", O603="Between 1989 and 2014")),
(AND('[1]PWS Information'!$E$10="CWS",Q603="Non-Lead", N603="Non-Lead - Copper", S603="Yes", O603="After 2014")),
(AND('[1]PWS Information'!$E$10="CWS",Q603="Non-Lead", N603="Non-Lead - Copper", S603="Yes", O603="Unknown")),
(AND('[1]PWS Information'!$E$10="CWS",Q603="Unknown")),
(AND('[1]PWS Information'!$E$10="NTNC",Q603="Unknown")))),"Tier 5",
"")))))</f>
        <v>Tier 5</v>
      </c>
      <c r="Z603" s="71"/>
      <c r="AA603" s="71"/>
    </row>
    <row r="604" spans="1:27" ht="57.6" x14ac:dyDescent="0.3">
      <c r="A604" s="1"/>
      <c r="B604" s="70">
        <v>15787339</v>
      </c>
      <c r="C604" s="73">
        <v>2049</v>
      </c>
      <c r="D604" s="74" t="s">
        <v>249</v>
      </c>
      <c r="E604" s="74" t="s">
        <v>128</v>
      </c>
      <c r="F604" s="74">
        <v>78640</v>
      </c>
      <c r="G604" s="78"/>
      <c r="H604" s="63">
        <v>29.964758</v>
      </c>
      <c r="I604" s="64">
        <v>-97.761826999999997</v>
      </c>
      <c r="J604" s="65" t="s">
        <v>57</v>
      </c>
      <c r="K604" s="66" t="s">
        <v>51</v>
      </c>
      <c r="L604" s="62" t="s">
        <v>58</v>
      </c>
      <c r="M604" s="69"/>
      <c r="N604" s="65" t="s">
        <v>50</v>
      </c>
      <c r="O604" s="66" t="s">
        <v>58</v>
      </c>
      <c r="P604" s="69"/>
      <c r="Q604" s="55" t="str">
        <f t="shared" si="9"/>
        <v>Non-Lead</v>
      </c>
      <c r="R604" s="70" t="s">
        <v>51</v>
      </c>
      <c r="S604" s="70" t="s">
        <v>51</v>
      </c>
      <c r="T604" s="70"/>
      <c r="U604" s="71" t="s">
        <v>53</v>
      </c>
      <c r="V604" s="71" t="s">
        <v>51</v>
      </c>
      <c r="W604" s="71" t="s">
        <v>51</v>
      </c>
      <c r="X604" s="71" t="s">
        <v>51</v>
      </c>
      <c r="Y604" s="72" t="str">
        <f>IF((OR((AND('[1]PWS Information'!$E$10="CWS",U604="Single Family Residence",Q604="Lead")),
(AND('[1]PWS Information'!$E$10="CWS",U604="Multiple Family Residence",'[1]PWS Information'!$E$11="Yes",Q604="Lead")),
(AND('[1]PWS Information'!$E$10="NTNC",Q604="Lead")))),"Tier 1",
IF((OR((AND('[1]PWS Information'!$E$10="CWS",U604="Multiple Family Residence",'[1]PWS Information'!$E$11="No",Q604="Lead")),
(AND('[1]PWS Information'!$E$10="CWS",U604="Other",Q604="Lead")),
(AND('[1]PWS Information'!$E$10="CWS",U604="Building",Q604="Lead")))),"Tier 2",
IF((OR((AND('[1]PWS Information'!$E$10="CWS",U604="Single Family Residence",Q604="Galvanized Requiring Replacement")),
(AND('[1]PWS Information'!$E$10="CWS",U604="Single Family Residence",Q604="Galvanized Requiring Replacement",R604="Yes")),
(AND('[1]PWS Information'!$E$10="NTNC",Q604="Galvanized Requiring Replacement")),
(AND('[1]PWS Information'!$E$10="NTNC",U604="Single Family Residence",R604="Yes")))),"Tier 3",
IF((OR((AND('[1]PWS Information'!$E$10="CWS",U604="Single Family Residence",S604="Yes",Q604="Non-Lead", J604="Non-Lead - Copper",L604="Before 1989")),
(AND('[1]PWS Information'!$E$10="CWS",U604="Single Family Residence",S604="Yes",Q604="Non-Lead", N604="Non-Lead - Copper",O604="Before 1989")))),"Tier 4",
IF((OR((AND('[1]PWS Information'!$E$10="NTNC",Q604="Non-Lead")),
(AND('[1]PWS Information'!$E$10="CWS",Q604="Non-Lead",S604="")),
(AND('[1]PWS Information'!$E$10="CWS",Q604="Non-Lead",S604="No")),
(AND('[1]PWS Information'!$E$10="CWS",Q604="Non-Lead",S604="Don't Know")),
(AND('[1]PWS Information'!$E$10="CWS",Q604="Non-Lead", J604="Non-Lead - Copper", S604="Yes", L604="Between 1989 and 2014")),
(AND('[1]PWS Information'!$E$10="CWS",Q604="Non-Lead", J604="Non-Lead - Copper", S604="Yes", L604="After 2014")),
(AND('[1]PWS Information'!$E$10="CWS",Q604="Non-Lead", J604="Non-Lead - Copper", S604="Yes", L604="Unknown")),
(AND('[1]PWS Information'!$E$10="CWS",Q604="Non-Lead", N604="Non-Lead - Copper", S604="Yes", O604="Between 1989 and 2014")),
(AND('[1]PWS Information'!$E$10="CWS",Q604="Non-Lead", N604="Non-Lead - Copper", S604="Yes", O604="After 2014")),
(AND('[1]PWS Information'!$E$10="CWS",Q604="Non-Lead", N604="Non-Lead - Copper", S604="Yes", O604="Unknown")),
(AND('[1]PWS Information'!$E$10="CWS",Q604="Unknown")),
(AND('[1]PWS Information'!$E$10="NTNC",Q604="Unknown")))),"Tier 5",
"")))))</f>
        <v>Tier 5</v>
      </c>
      <c r="Z604" s="71"/>
      <c r="AA604" s="71"/>
    </row>
    <row r="605" spans="1:27" ht="57.6" x14ac:dyDescent="0.3">
      <c r="A605" s="1"/>
      <c r="B605" s="70">
        <v>12572362</v>
      </c>
      <c r="C605" s="73">
        <v>1993</v>
      </c>
      <c r="D605" s="74" t="s">
        <v>249</v>
      </c>
      <c r="E605" s="74" t="s">
        <v>128</v>
      </c>
      <c r="F605" s="74">
        <v>78640</v>
      </c>
      <c r="G605" s="78"/>
      <c r="H605" s="63">
        <v>29.96414</v>
      </c>
      <c r="I605" s="64">
        <v>-97.761686999999995</v>
      </c>
      <c r="J605" s="65" t="s">
        <v>57</v>
      </c>
      <c r="K605" s="66" t="s">
        <v>51</v>
      </c>
      <c r="L605" s="62" t="s">
        <v>58</v>
      </c>
      <c r="M605" s="69"/>
      <c r="N605" s="65" t="s">
        <v>50</v>
      </c>
      <c r="O605" s="66" t="s">
        <v>58</v>
      </c>
      <c r="P605" s="69"/>
      <c r="Q605" s="55" t="str">
        <f t="shared" si="9"/>
        <v>Non-Lead</v>
      </c>
      <c r="R605" s="70" t="s">
        <v>51</v>
      </c>
      <c r="S605" s="70" t="s">
        <v>51</v>
      </c>
      <c r="T605" s="70"/>
      <c r="U605" s="71" t="s">
        <v>53</v>
      </c>
      <c r="V605" s="71" t="s">
        <v>51</v>
      </c>
      <c r="W605" s="71" t="s">
        <v>51</v>
      </c>
      <c r="X605" s="71" t="s">
        <v>51</v>
      </c>
      <c r="Y605" s="72" t="str">
        <f>IF((OR((AND('[1]PWS Information'!$E$10="CWS",U605="Single Family Residence",Q605="Lead")),
(AND('[1]PWS Information'!$E$10="CWS",U605="Multiple Family Residence",'[1]PWS Information'!$E$11="Yes",Q605="Lead")),
(AND('[1]PWS Information'!$E$10="NTNC",Q605="Lead")))),"Tier 1",
IF((OR((AND('[1]PWS Information'!$E$10="CWS",U605="Multiple Family Residence",'[1]PWS Information'!$E$11="No",Q605="Lead")),
(AND('[1]PWS Information'!$E$10="CWS",U605="Other",Q605="Lead")),
(AND('[1]PWS Information'!$E$10="CWS",U605="Building",Q605="Lead")))),"Tier 2",
IF((OR((AND('[1]PWS Information'!$E$10="CWS",U605="Single Family Residence",Q605="Galvanized Requiring Replacement")),
(AND('[1]PWS Information'!$E$10="CWS",U605="Single Family Residence",Q605="Galvanized Requiring Replacement",R605="Yes")),
(AND('[1]PWS Information'!$E$10="NTNC",Q605="Galvanized Requiring Replacement")),
(AND('[1]PWS Information'!$E$10="NTNC",U605="Single Family Residence",R605="Yes")))),"Tier 3",
IF((OR((AND('[1]PWS Information'!$E$10="CWS",U605="Single Family Residence",S605="Yes",Q605="Non-Lead", J605="Non-Lead - Copper",L605="Before 1989")),
(AND('[1]PWS Information'!$E$10="CWS",U605="Single Family Residence",S605="Yes",Q605="Non-Lead", N605="Non-Lead - Copper",O605="Before 1989")))),"Tier 4",
IF((OR((AND('[1]PWS Information'!$E$10="NTNC",Q605="Non-Lead")),
(AND('[1]PWS Information'!$E$10="CWS",Q605="Non-Lead",S605="")),
(AND('[1]PWS Information'!$E$10="CWS",Q605="Non-Lead",S605="No")),
(AND('[1]PWS Information'!$E$10="CWS",Q605="Non-Lead",S605="Don't Know")),
(AND('[1]PWS Information'!$E$10="CWS",Q605="Non-Lead", J605="Non-Lead - Copper", S605="Yes", L605="Between 1989 and 2014")),
(AND('[1]PWS Information'!$E$10="CWS",Q605="Non-Lead", J605="Non-Lead - Copper", S605="Yes", L605="After 2014")),
(AND('[1]PWS Information'!$E$10="CWS",Q605="Non-Lead", J605="Non-Lead - Copper", S605="Yes", L605="Unknown")),
(AND('[1]PWS Information'!$E$10="CWS",Q605="Non-Lead", N605="Non-Lead - Copper", S605="Yes", O605="Between 1989 and 2014")),
(AND('[1]PWS Information'!$E$10="CWS",Q605="Non-Lead", N605="Non-Lead - Copper", S605="Yes", O605="After 2014")),
(AND('[1]PWS Information'!$E$10="CWS",Q605="Non-Lead", N605="Non-Lead - Copper", S605="Yes", O605="Unknown")),
(AND('[1]PWS Information'!$E$10="CWS",Q605="Unknown")),
(AND('[1]PWS Information'!$E$10="NTNC",Q605="Unknown")))),"Tier 5",
"")))))</f>
        <v>Tier 5</v>
      </c>
      <c r="Z605" s="71"/>
      <c r="AA605" s="71"/>
    </row>
    <row r="606" spans="1:27" ht="57.6" x14ac:dyDescent="0.3">
      <c r="A606" s="17"/>
      <c r="B606" s="70">
        <v>9393949</v>
      </c>
      <c r="C606" s="73">
        <v>1971</v>
      </c>
      <c r="D606" s="74" t="s">
        <v>249</v>
      </c>
      <c r="E606" s="74" t="s">
        <v>128</v>
      </c>
      <c r="F606" s="74">
        <v>78640</v>
      </c>
      <c r="G606" s="78"/>
      <c r="H606" s="63">
        <v>29.963571999999999</v>
      </c>
      <c r="I606" s="64">
        <v>-97.762371000000002</v>
      </c>
      <c r="J606" s="65" t="s">
        <v>57</v>
      </c>
      <c r="K606" s="66" t="s">
        <v>51</v>
      </c>
      <c r="L606" s="62" t="s">
        <v>58</v>
      </c>
      <c r="M606" s="69"/>
      <c r="N606" s="65" t="s">
        <v>50</v>
      </c>
      <c r="O606" s="66" t="s">
        <v>58</v>
      </c>
      <c r="P606" s="69"/>
      <c r="Q606" s="55" t="str">
        <f t="shared" si="9"/>
        <v>Non-Lead</v>
      </c>
      <c r="R606" s="70" t="s">
        <v>51</v>
      </c>
      <c r="S606" s="70" t="s">
        <v>51</v>
      </c>
      <c r="T606" s="70"/>
      <c r="U606" s="71" t="s">
        <v>53</v>
      </c>
      <c r="V606" s="71" t="s">
        <v>51</v>
      </c>
      <c r="W606" s="71" t="s">
        <v>51</v>
      </c>
      <c r="X606" s="71" t="s">
        <v>51</v>
      </c>
      <c r="Y606" s="72" t="str">
        <f>IF((OR((AND('[1]PWS Information'!$E$10="CWS",U606="Single Family Residence",Q606="Lead")),
(AND('[1]PWS Information'!$E$10="CWS",U606="Multiple Family Residence",'[1]PWS Information'!$E$11="Yes",Q606="Lead")),
(AND('[1]PWS Information'!$E$10="NTNC",Q606="Lead")))),"Tier 1",
IF((OR((AND('[1]PWS Information'!$E$10="CWS",U606="Multiple Family Residence",'[1]PWS Information'!$E$11="No",Q606="Lead")),
(AND('[1]PWS Information'!$E$10="CWS",U606="Other",Q606="Lead")),
(AND('[1]PWS Information'!$E$10="CWS",U606="Building",Q606="Lead")))),"Tier 2",
IF((OR((AND('[1]PWS Information'!$E$10="CWS",U606="Single Family Residence",Q606="Galvanized Requiring Replacement")),
(AND('[1]PWS Information'!$E$10="CWS",U606="Single Family Residence",Q606="Galvanized Requiring Replacement",R606="Yes")),
(AND('[1]PWS Information'!$E$10="NTNC",Q606="Galvanized Requiring Replacement")),
(AND('[1]PWS Information'!$E$10="NTNC",U606="Single Family Residence",R606="Yes")))),"Tier 3",
IF((OR((AND('[1]PWS Information'!$E$10="CWS",U606="Single Family Residence",S606="Yes",Q606="Non-Lead", J606="Non-Lead - Copper",L606="Before 1989")),
(AND('[1]PWS Information'!$E$10="CWS",U606="Single Family Residence",S606="Yes",Q606="Non-Lead", N606="Non-Lead - Copper",O606="Before 1989")))),"Tier 4",
IF((OR((AND('[1]PWS Information'!$E$10="NTNC",Q606="Non-Lead")),
(AND('[1]PWS Information'!$E$10="CWS",Q606="Non-Lead",S606="")),
(AND('[1]PWS Information'!$E$10="CWS",Q606="Non-Lead",S606="No")),
(AND('[1]PWS Information'!$E$10="CWS",Q606="Non-Lead",S606="Don't Know")),
(AND('[1]PWS Information'!$E$10="CWS",Q606="Non-Lead", J606="Non-Lead - Copper", S606="Yes", L606="Between 1989 and 2014")),
(AND('[1]PWS Information'!$E$10="CWS",Q606="Non-Lead", J606="Non-Lead - Copper", S606="Yes", L606="After 2014")),
(AND('[1]PWS Information'!$E$10="CWS",Q606="Non-Lead", J606="Non-Lead - Copper", S606="Yes", L606="Unknown")),
(AND('[1]PWS Information'!$E$10="CWS",Q606="Non-Lead", N606="Non-Lead - Copper", S606="Yes", O606="Between 1989 and 2014")),
(AND('[1]PWS Information'!$E$10="CWS",Q606="Non-Lead", N606="Non-Lead - Copper", S606="Yes", O606="After 2014")),
(AND('[1]PWS Information'!$E$10="CWS",Q606="Non-Lead", N606="Non-Lead - Copper", S606="Yes", O606="Unknown")),
(AND('[1]PWS Information'!$E$10="CWS",Q606="Unknown")),
(AND('[1]PWS Information'!$E$10="NTNC",Q606="Unknown")))),"Tier 5",
"")))))</f>
        <v>Tier 5</v>
      </c>
      <c r="Z606" s="71"/>
      <c r="AA606" s="71"/>
    </row>
    <row r="607" spans="1:27" ht="57.6" x14ac:dyDescent="0.3">
      <c r="A607" s="1"/>
      <c r="B607" s="70">
        <v>705862</v>
      </c>
      <c r="C607" s="73" t="s">
        <v>255</v>
      </c>
      <c r="D607" s="74" t="s">
        <v>249</v>
      </c>
      <c r="E607" s="74" t="s">
        <v>128</v>
      </c>
      <c r="F607" s="74">
        <v>78640</v>
      </c>
      <c r="G607" s="78"/>
      <c r="H607" s="63">
        <v>29.962862000000001</v>
      </c>
      <c r="I607" s="64">
        <v>-97.763035000000002</v>
      </c>
      <c r="J607" s="65" t="s">
        <v>57</v>
      </c>
      <c r="K607" s="66" t="s">
        <v>51</v>
      </c>
      <c r="L607" s="62" t="s">
        <v>58</v>
      </c>
      <c r="M607" s="69"/>
      <c r="N607" s="65" t="s">
        <v>50</v>
      </c>
      <c r="O607" s="66" t="s">
        <v>52</v>
      </c>
      <c r="P607" s="69"/>
      <c r="Q607" s="55" t="str">
        <f t="shared" si="9"/>
        <v>Non-Lead</v>
      </c>
      <c r="R607" s="70" t="s">
        <v>51</v>
      </c>
      <c r="S607" s="70" t="s">
        <v>51</v>
      </c>
      <c r="T607" s="70"/>
      <c r="U607" s="71" t="s">
        <v>53</v>
      </c>
      <c r="V607" s="71" t="s">
        <v>51</v>
      </c>
      <c r="W607" s="71" t="s">
        <v>51</v>
      </c>
      <c r="X607" s="71" t="s">
        <v>51</v>
      </c>
      <c r="Y607" s="72" t="str">
        <f>IF((OR((AND('[1]PWS Information'!$E$10="CWS",U607="Single Family Residence",Q607="Lead")),
(AND('[1]PWS Information'!$E$10="CWS",U607="Multiple Family Residence",'[1]PWS Information'!$E$11="Yes",Q607="Lead")),
(AND('[1]PWS Information'!$E$10="NTNC",Q607="Lead")))),"Tier 1",
IF((OR((AND('[1]PWS Information'!$E$10="CWS",U607="Multiple Family Residence",'[1]PWS Information'!$E$11="No",Q607="Lead")),
(AND('[1]PWS Information'!$E$10="CWS",U607="Other",Q607="Lead")),
(AND('[1]PWS Information'!$E$10="CWS",U607="Building",Q607="Lead")))),"Tier 2",
IF((OR((AND('[1]PWS Information'!$E$10="CWS",U607="Single Family Residence",Q607="Galvanized Requiring Replacement")),
(AND('[1]PWS Information'!$E$10="CWS",U607="Single Family Residence",Q607="Galvanized Requiring Replacement",R607="Yes")),
(AND('[1]PWS Information'!$E$10="NTNC",Q607="Galvanized Requiring Replacement")),
(AND('[1]PWS Information'!$E$10="NTNC",U607="Single Family Residence",R607="Yes")))),"Tier 3",
IF((OR((AND('[1]PWS Information'!$E$10="CWS",U607="Single Family Residence",S607="Yes",Q607="Non-Lead", J607="Non-Lead - Copper",L607="Before 1989")),
(AND('[1]PWS Information'!$E$10="CWS",U607="Single Family Residence",S607="Yes",Q607="Non-Lead", N607="Non-Lead - Copper",O607="Before 1989")))),"Tier 4",
IF((OR((AND('[1]PWS Information'!$E$10="NTNC",Q607="Non-Lead")),
(AND('[1]PWS Information'!$E$10="CWS",Q607="Non-Lead",S607="")),
(AND('[1]PWS Information'!$E$10="CWS",Q607="Non-Lead",S607="No")),
(AND('[1]PWS Information'!$E$10="CWS",Q607="Non-Lead",S607="Don't Know")),
(AND('[1]PWS Information'!$E$10="CWS",Q607="Non-Lead", J607="Non-Lead - Copper", S607="Yes", L607="Between 1989 and 2014")),
(AND('[1]PWS Information'!$E$10="CWS",Q607="Non-Lead", J607="Non-Lead - Copper", S607="Yes", L607="After 2014")),
(AND('[1]PWS Information'!$E$10="CWS",Q607="Non-Lead", J607="Non-Lead - Copper", S607="Yes", L607="Unknown")),
(AND('[1]PWS Information'!$E$10="CWS",Q607="Non-Lead", N607="Non-Lead - Copper", S607="Yes", O607="Between 1989 and 2014")),
(AND('[1]PWS Information'!$E$10="CWS",Q607="Non-Lead", N607="Non-Lead - Copper", S607="Yes", O607="After 2014")),
(AND('[1]PWS Information'!$E$10="CWS",Q607="Non-Lead", N607="Non-Lead - Copper", S607="Yes", O607="Unknown")),
(AND('[1]PWS Information'!$E$10="CWS",Q607="Unknown")),
(AND('[1]PWS Information'!$E$10="NTNC",Q607="Unknown")))),"Tier 5",
"")))))</f>
        <v>Tier 5</v>
      </c>
      <c r="Z607" s="71"/>
      <c r="AA607" s="71"/>
    </row>
    <row r="608" spans="1:27" ht="57.6" x14ac:dyDescent="0.3">
      <c r="A608" s="1"/>
      <c r="B608" s="70">
        <v>12546253</v>
      </c>
      <c r="C608" s="73">
        <v>1909</v>
      </c>
      <c r="D608" s="74" t="s">
        <v>249</v>
      </c>
      <c r="E608" s="74" t="s">
        <v>128</v>
      </c>
      <c r="F608" s="74">
        <v>78640</v>
      </c>
      <c r="G608" s="78"/>
      <c r="H608" s="63">
        <v>29.963059000000001</v>
      </c>
      <c r="I608" s="64">
        <v>-97.761768000000004</v>
      </c>
      <c r="J608" s="65" t="s">
        <v>57</v>
      </c>
      <c r="K608" s="66" t="s">
        <v>51</v>
      </c>
      <c r="L608" s="62" t="s">
        <v>58</v>
      </c>
      <c r="M608" s="69"/>
      <c r="N608" s="65" t="s">
        <v>50</v>
      </c>
      <c r="O608" s="66" t="s">
        <v>58</v>
      </c>
      <c r="P608" s="69"/>
      <c r="Q608" s="55" t="str">
        <f t="shared" si="9"/>
        <v>Non-Lead</v>
      </c>
      <c r="R608" s="70" t="s">
        <v>51</v>
      </c>
      <c r="S608" s="70" t="s">
        <v>51</v>
      </c>
      <c r="T608" s="70"/>
      <c r="U608" s="71" t="s">
        <v>53</v>
      </c>
      <c r="V608" s="71" t="s">
        <v>51</v>
      </c>
      <c r="W608" s="71" t="s">
        <v>51</v>
      </c>
      <c r="X608" s="71" t="s">
        <v>51</v>
      </c>
      <c r="Y608" s="72" t="str">
        <f>IF((OR((AND('[1]PWS Information'!$E$10="CWS",U608="Single Family Residence",Q608="Lead")),
(AND('[1]PWS Information'!$E$10="CWS",U608="Multiple Family Residence",'[1]PWS Information'!$E$11="Yes",Q608="Lead")),
(AND('[1]PWS Information'!$E$10="NTNC",Q608="Lead")))),"Tier 1",
IF((OR((AND('[1]PWS Information'!$E$10="CWS",U608="Multiple Family Residence",'[1]PWS Information'!$E$11="No",Q608="Lead")),
(AND('[1]PWS Information'!$E$10="CWS",U608="Other",Q608="Lead")),
(AND('[1]PWS Information'!$E$10="CWS",U608="Building",Q608="Lead")))),"Tier 2",
IF((OR((AND('[1]PWS Information'!$E$10="CWS",U608="Single Family Residence",Q608="Galvanized Requiring Replacement")),
(AND('[1]PWS Information'!$E$10="CWS",U608="Single Family Residence",Q608="Galvanized Requiring Replacement",R608="Yes")),
(AND('[1]PWS Information'!$E$10="NTNC",Q608="Galvanized Requiring Replacement")),
(AND('[1]PWS Information'!$E$10="NTNC",U608="Single Family Residence",R608="Yes")))),"Tier 3",
IF((OR((AND('[1]PWS Information'!$E$10="CWS",U608="Single Family Residence",S608="Yes",Q608="Non-Lead", J608="Non-Lead - Copper",L608="Before 1989")),
(AND('[1]PWS Information'!$E$10="CWS",U608="Single Family Residence",S608="Yes",Q608="Non-Lead", N608="Non-Lead - Copper",O608="Before 1989")))),"Tier 4",
IF((OR((AND('[1]PWS Information'!$E$10="NTNC",Q608="Non-Lead")),
(AND('[1]PWS Information'!$E$10="CWS",Q608="Non-Lead",S608="")),
(AND('[1]PWS Information'!$E$10="CWS",Q608="Non-Lead",S608="No")),
(AND('[1]PWS Information'!$E$10="CWS",Q608="Non-Lead",S608="Don't Know")),
(AND('[1]PWS Information'!$E$10="CWS",Q608="Non-Lead", J608="Non-Lead - Copper", S608="Yes", L608="Between 1989 and 2014")),
(AND('[1]PWS Information'!$E$10="CWS",Q608="Non-Lead", J608="Non-Lead - Copper", S608="Yes", L608="After 2014")),
(AND('[1]PWS Information'!$E$10="CWS",Q608="Non-Lead", J608="Non-Lead - Copper", S608="Yes", L608="Unknown")),
(AND('[1]PWS Information'!$E$10="CWS",Q608="Non-Lead", N608="Non-Lead - Copper", S608="Yes", O608="Between 1989 and 2014")),
(AND('[1]PWS Information'!$E$10="CWS",Q608="Non-Lead", N608="Non-Lead - Copper", S608="Yes", O608="After 2014")),
(AND('[1]PWS Information'!$E$10="CWS",Q608="Non-Lead", N608="Non-Lead - Copper", S608="Yes", O608="Unknown")),
(AND('[1]PWS Information'!$E$10="CWS",Q608="Unknown")),
(AND('[1]PWS Information'!$E$10="NTNC",Q608="Unknown")))),"Tier 5",
"")))))</f>
        <v>Tier 5</v>
      </c>
      <c r="Z608" s="71"/>
      <c r="AA608" s="71"/>
    </row>
    <row r="609" spans="1:27" ht="57.6" x14ac:dyDescent="0.3">
      <c r="A609" s="1"/>
      <c r="B609" s="70">
        <v>12167271</v>
      </c>
      <c r="C609" s="73">
        <v>1901</v>
      </c>
      <c r="D609" s="74" t="s">
        <v>249</v>
      </c>
      <c r="E609" s="74" t="s">
        <v>128</v>
      </c>
      <c r="F609" s="74">
        <v>78640</v>
      </c>
      <c r="G609" s="78"/>
      <c r="H609" s="63">
        <v>29.962372999999999</v>
      </c>
      <c r="I609" s="64">
        <v>-97.762319000000005</v>
      </c>
      <c r="J609" s="65" t="s">
        <v>57</v>
      </c>
      <c r="K609" s="66" t="s">
        <v>51</v>
      </c>
      <c r="L609" s="62" t="s">
        <v>58</v>
      </c>
      <c r="M609" s="69"/>
      <c r="N609" s="65" t="s">
        <v>50</v>
      </c>
      <c r="O609" s="66" t="s">
        <v>58</v>
      </c>
      <c r="P609" s="69"/>
      <c r="Q609" s="55" t="str">
        <f t="shared" si="9"/>
        <v>Non-Lead</v>
      </c>
      <c r="R609" s="70" t="s">
        <v>51</v>
      </c>
      <c r="S609" s="70" t="s">
        <v>51</v>
      </c>
      <c r="T609" s="70"/>
      <c r="U609" s="71" t="s">
        <v>53</v>
      </c>
      <c r="V609" s="71" t="s">
        <v>51</v>
      </c>
      <c r="W609" s="71" t="s">
        <v>51</v>
      </c>
      <c r="X609" s="71" t="s">
        <v>51</v>
      </c>
      <c r="Y609" s="72" t="str">
        <f>IF((OR((AND('[1]PWS Information'!$E$10="CWS",U609="Single Family Residence",Q609="Lead")),
(AND('[1]PWS Information'!$E$10="CWS",U609="Multiple Family Residence",'[1]PWS Information'!$E$11="Yes",Q609="Lead")),
(AND('[1]PWS Information'!$E$10="NTNC",Q609="Lead")))),"Tier 1",
IF((OR((AND('[1]PWS Information'!$E$10="CWS",U609="Multiple Family Residence",'[1]PWS Information'!$E$11="No",Q609="Lead")),
(AND('[1]PWS Information'!$E$10="CWS",U609="Other",Q609="Lead")),
(AND('[1]PWS Information'!$E$10="CWS",U609="Building",Q609="Lead")))),"Tier 2",
IF((OR((AND('[1]PWS Information'!$E$10="CWS",U609="Single Family Residence",Q609="Galvanized Requiring Replacement")),
(AND('[1]PWS Information'!$E$10="CWS",U609="Single Family Residence",Q609="Galvanized Requiring Replacement",R609="Yes")),
(AND('[1]PWS Information'!$E$10="NTNC",Q609="Galvanized Requiring Replacement")),
(AND('[1]PWS Information'!$E$10="NTNC",U609="Single Family Residence",R609="Yes")))),"Tier 3",
IF((OR((AND('[1]PWS Information'!$E$10="CWS",U609="Single Family Residence",S609="Yes",Q609="Non-Lead", J609="Non-Lead - Copper",L609="Before 1989")),
(AND('[1]PWS Information'!$E$10="CWS",U609="Single Family Residence",S609="Yes",Q609="Non-Lead", N609="Non-Lead - Copper",O609="Before 1989")))),"Tier 4",
IF((OR((AND('[1]PWS Information'!$E$10="NTNC",Q609="Non-Lead")),
(AND('[1]PWS Information'!$E$10="CWS",Q609="Non-Lead",S609="")),
(AND('[1]PWS Information'!$E$10="CWS",Q609="Non-Lead",S609="No")),
(AND('[1]PWS Information'!$E$10="CWS",Q609="Non-Lead",S609="Don't Know")),
(AND('[1]PWS Information'!$E$10="CWS",Q609="Non-Lead", J609="Non-Lead - Copper", S609="Yes", L609="Between 1989 and 2014")),
(AND('[1]PWS Information'!$E$10="CWS",Q609="Non-Lead", J609="Non-Lead - Copper", S609="Yes", L609="After 2014")),
(AND('[1]PWS Information'!$E$10="CWS",Q609="Non-Lead", J609="Non-Lead - Copper", S609="Yes", L609="Unknown")),
(AND('[1]PWS Information'!$E$10="CWS",Q609="Non-Lead", N609="Non-Lead - Copper", S609="Yes", O609="Between 1989 and 2014")),
(AND('[1]PWS Information'!$E$10="CWS",Q609="Non-Lead", N609="Non-Lead - Copper", S609="Yes", O609="After 2014")),
(AND('[1]PWS Information'!$E$10="CWS",Q609="Non-Lead", N609="Non-Lead - Copper", S609="Yes", O609="Unknown")),
(AND('[1]PWS Information'!$E$10="CWS",Q609="Unknown")),
(AND('[1]PWS Information'!$E$10="NTNC",Q609="Unknown")))),"Tier 5",
"")))))</f>
        <v>Tier 5</v>
      </c>
      <c r="Z609" s="71"/>
      <c r="AA609" s="71"/>
    </row>
    <row r="610" spans="1:27" ht="57.6" x14ac:dyDescent="0.3">
      <c r="A610" s="17"/>
      <c r="B610" s="70">
        <v>16182203</v>
      </c>
      <c r="C610" s="73">
        <v>1862</v>
      </c>
      <c r="D610" s="74" t="s">
        <v>249</v>
      </c>
      <c r="E610" s="74" t="s">
        <v>128</v>
      </c>
      <c r="F610" s="74">
        <v>78640</v>
      </c>
      <c r="G610" s="78"/>
      <c r="H610" s="63">
        <v>29.962088999999999</v>
      </c>
      <c r="I610" s="64">
        <v>-97.759758000000005</v>
      </c>
      <c r="J610" s="65" t="s">
        <v>57</v>
      </c>
      <c r="K610" s="66" t="s">
        <v>51</v>
      </c>
      <c r="L610" s="62" t="s">
        <v>58</v>
      </c>
      <c r="M610" s="69"/>
      <c r="N610" s="65" t="s">
        <v>50</v>
      </c>
      <c r="O610" s="66" t="s">
        <v>58</v>
      </c>
      <c r="P610" s="69"/>
      <c r="Q610" s="55" t="str">
        <f t="shared" si="9"/>
        <v>Non-Lead</v>
      </c>
      <c r="R610" s="70" t="s">
        <v>51</v>
      </c>
      <c r="S610" s="70" t="s">
        <v>51</v>
      </c>
      <c r="T610" s="70"/>
      <c r="U610" s="71" t="s">
        <v>53</v>
      </c>
      <c r="V610" s="71" t="s">
        <v>51</v>
      </c>
      <c r="W610" s="71" t="s">
        <v>51</v>
      </c>
      <c r="X610" s="71" t="s">
        <v>51</v>
      </c>
      <c r="Y610" s="72" t="str">
        <f>IF((OR((AND('[1]PWS Information'!$E$10="CWS",U610="Single Family Residence",Q610="Lead")),
(AND('[1]PWS Information'!$E$10="CWS",U610="Multiple Family Residence",'[1]PWS Information'!$E$11="Yes",Q610="Lead")),
(AND('[1]PWS Information'!$E$10="NTNC",Q610="Lead")))),"Tier 1",
IF((OR((AND('[1]PWS Information'!$E$10="CWS",U610="Multiple Family Residence",'[1]PWS Information'!$E$11="No",Q610="Lead")),
(AND('[1]PWS Information'!$E$10="CWS",U610="Other",Q610="Lead")),
(AND('[1]PWS Information'!$E$10="CWS",U610="Building",Q610="Lead")))),"Tier 2",
IF((OR((AND('[1]PWS Information'!$E$10="CWS",U610="Single Family Residence",Q610="Galvanized Requiring Replacement")),
(AND('[1]PWS Information'!$E$10="CWS",U610="Single Family Residence",Q610="Galvanized Requiring Replacement",R610="Yes")),
(AND('[1]PWS Information'!$E$10="NTNC",Q610="Galvanized Requiring Replacement")),
(AND('[1]PWS Information'!$E$10="NTNC",U610="Single Family Residence",R610="Yes")))),"Tier 3",
IF((OR((AND('[1]PWS Information'!$E$10="CWS",U610="Single Family Residence",S610="Yes",Q610="Non-Lead", J610="Non-Lead - Copper",L610="Before 1989")),
(AND('[1]PWS Information'!$E$10="CWS",U610="Single Family Residence",S610="Yes",Q610="Non-Lead", N610="Non-Lead - Copper",O610="Before 1989")))),"Tier 4",
IF((OR((AND('[1]PWS Information'!$E$10="NTNC",Q610="Non-Lead")),
(AND('[1]PWS Information'!$E$10="CWS",Q610="Non-Lead",S610="")),
(AND('[1]PWS Information'!$E$10="CWS",Q610="Non-Lead",S610="No")),
(AND('[1]PWS Information'!$E$10="CWS",Q610="Non-Lead",S610="Don't Know")),
(AND('[1]PWS Information'!$E$10="CWS",Q610="Non-Lead", J610="Non-Lead - Copper", S610="Yes", L610="Between 1989 and 2014")),
(AND('[1]PWS Information'!$E$10="CWS",Q610="Non-Lead", J610="Non-Lead - Copper", S610="Yes", L610="After 2014")),
(AND('[1]PWS Information'!$E$10="CWS",Q610="Non-Lead", J610="Non-Lead - Copper", S610="Yes", L610="Unknown")),
(AND('[1]PWS Information'!$E$10="CWS",Q610="Non-Lead", N610="Non-Lead - Copper", S610="Yes", O610="Between 1989 and 2014")),
(AND('[1]PWS Information'!$E$10="CWS",Q610="Non-Lead", N610="Non-Lead - Copper", S610="Yes", O610="After 2014")),
(AND('[1]PWS Information'!$E$10="CWS",Q610="Non-Lead", N610="Non-Lead - Copper", S610="Yes", O610="Unknown")),
(AND('[1]PWS Information'!$E$10="CWS",Q610="Unknown")),
(AND('[1]PWS Information'!$E$10="NTNC",Q610="Unknown")))),"Tier 5",
"")))))</f>
        <v>Tier 5</v>
      </c>
      <c r="Z610" s="71"/>
      <c r="AA610" s="71"/>
    </row>
    <row r="611" spans="1:27" ht="57.6" x14ac:dyDescent="0.3">
      <c r="A611" s="1"/>
      <c r="B611" s="70">
        <v>13325226</v>
      </c>
      <c r="C611" s="73">
        <v>1825</v>
      </c>
      <c r="D611" s="74" t="s">
        <v>249</v>
      </c>
      <c r="E611" s="74" t="s">
        <v>128</v>
      </c>
      <c r="F611" s="74">
        <v>78640</v>
      </c>
      <c r="G611" s="78"/>
      <c r="H611" s="63">
        <v>29.961444400000001</v>
      </c>
      <c r="I611" s="64">
        <v>-97.761852777777705</v>
      </c>
      <c r="J611" s="65" t="s">
        <v>57</v>
      </c>
      <c r="K611" s="66" t="s">
        <v>51</v>
      </c>
      <c r="L611" s="62" t="s">
        <v>58</v>
      </c>
      <c r="M611" s="69"/>
      <c r="N611" s="65" t="s">
        <v>50</v>
      </c>
      <c r="O611" s="66" t="s">
        <v>58</v>
      </c>
      <c r="P611" s="69"/>
      <c r="Q611" s="55" t="str">
        <f t="shared" si="9"/>
        <v>Non-Lead</v>
      </c>
      <c r="R611" s="70" t="s">
        <v>51</v>
      </c>
      <c r="S611" s="70" t="s">
        <v>51</v>
      </c>
      <c r="T611" s="70"/>
      <c r="U611" s="71" t="s">
        <v>53</v>
      </c>
      <c r="V611" s="71" t="s">
        <v>51</v>
      </c>
      <c r="W611" s="71" t="s">
        <v>51</v>
      </c>
      <c r="X611" s="71" t="s">
        <v>51</v>
      </c>
      <c r="Y611" s="72" t="str">
        <f>IF((OR((AND('[1]PWS Information'!$E$10="CWS",U611="Single Family Residence",Q611="Lead")),
(AND('[1]PWS Information'!$E$10="CWS",U611="Multiple Family Residence",'[1]PWS Information'!$E$11="Yes",Q611="Lead")),
(AND('[1]PWS Information'!$E$10="NTNC",Q611="Lead")))),"Tier 1",
IF((OR((AND('[1]PWS Information'!$E$10="CWS",U611="Multiple Family Residence",'[1]PWS Information'!$E$11="No",Q611="Lead")),
(AND('[1]PWS Information'!$E$10="CWS",U611="Other",Q611="Lead")),
(AND('[1]PWS Information'!$E$10="CWS",U611="Building",Q611="Lead")))),"Tier 2",
IF((OR((AND('[1]PWS Information'!$E$10="CWS",U611="Single Family Residence",Q611="Galvanized Requiring Replacement")),
(AND('[1]PWS Information'!$E$10="CWS",U611="Single Family Residence",Q611="Galvanized Requiring Replacement",R611="Yes")),
(AND('[1]PWS Information'!$E$10="NTNC",Q611="Galvanized Requiring Replacement")),
(AND('[1]PWS Information'!$E$10="NTNC",U611="Single Family Residence",R611="Yes")))),"Tier 3",
IF((OR((AND('[1]PWS Information'!$E$10="CWS",U611="Single Family Residence",S611="Yes",Q611="Non-Lead", J611="Non-Lead - Copper",L611="Before 1989")),
(AND('[1]PWS Information'!$E$10="CWS",U611="Single Family Residence",S611="Yes",Q611="Non-Lead", N611="Non-Lead - Copper",O611="Before 1989")))),"Tier 4",
IF((OR((AND('[1]PWS Information'!$E$10="NTNC",Q611="Non-Lead")),
(AND('[1]PWS Information'!$E$10="CWS",Q611="Non-Lead",S611="")),
(AND('[1]PWS Information'!$E$10="CWS",Q611="Non-Lead",S611="No")),
(AND('[1]PWS Information'!$E$10="CWS",Q611="Non-Lead",S611="Don't Know")),
(AND('[1]PWS Information'!$E$10="CWS",Q611="Non-Lead", J611="Non-Lead - Copper", S611="Yes", L611="Between 1989 and 2014")),
(AND('[1]PWS Information'!$E$10="CWS",Q611="Non-Lead", J611="Non-Lead - Copper", S611="Yes", L611="After 2014")),
(AND('[1]PWS Information'!$E$10="CWS",Q611="Non-Lead", J611="Non-Lead - Copper", S611="Yes", L611="Unknown")),
(AND('[1]PWS Information'!$E$10="CWS",Q611="Non-Lead", N611="Non-Lead - Copper", S611="Yes", O611="Between 1989 and 2014")),
(AND('[1]PWS Information'!$E$10="CWS",Q611="Non-Lead", N611="Non-Lead - Copper", S611="Yes", O611="After 2014")),
(AND('[1]PWS Information'!$E$10="CWS",Q611="Non-Lead", N611="Non-Lead - Copper", S611="Yes", O611="Unknown")),
(AND('[1]PWS Information'!$E$10="CWS",Q611="Unknown")),
(AND('[1]PWS Information'!$E$10="NTNC",Q611="Unknown")))),"Tier 5",
"")))))</f>
        <v>Tier 5</v>
      </c>
      <c r="Z611" s="71"/>
      <c r="AA611" s="71"/>
    </row>
    <row r="612" spans="1:27" ht="57.6" x14ac:dyDescent="0.3">
      <c r="A612" s="1"/>
      <c r="B612" s="70">
        <v>13325687</v>
      </c>
      <c r="C612" s="73">
        <v>1798</v>
      </c>
      <c r="D612" s="74" t="s">
        <v>249</v>
      </c>
      <c r="E612" s="74" t="s">
        <v>128</v>
      </c>
      <c r="F612" s="74">
        <v>78640</v>
      </c>
      <c r="G612" s="78"/>
      <c r="H612" s="63">
        <v>29.961830599999999</v>
      </c>
      <c r="I612" s="64">
        <v>-97.758791666666596</v>
      </c>
      <c r="J612" s="65" t="s">
        <v>57</v>
      </c>
      <c r="K612" s="66" t="s">
        <v>51</v>
      </c>
      <c r="L612" s="62" t="s">
        <v>58</v>
      </c>
      <c r="M612" s="69"/>
      <c r="N612" s="65" t="s">
        <v>50</v>
      </c>
      <c r="O612" s="66" t="s">
        <v>58</v>
      </c>
      <c r="P612" s="69"/>
      <c r="Q612" s="55" t="str">
        <f t="shared" si="9"/>
        <v>Non-Lead</v>
      </c>
      <c r="R612" s="70" t="s">
        <v>51</v>
      </c>
      <c r="S612" s="70" t="s">
        <v>51</v>
      </c>
      <c r="T612" s="70"/>
      <c r="U612" s="71" t="s">
        <v>53</v>
      </c>
      <c r="V612" s="71" t="s">
        <v>51</v>
      </c>
      <c r="W612" s="71" t="s">
        <v>51</v>
      </c>
      <c r="X612" s="71" t="s">
        <v>51</v>
      </c>
      <c r="Y612" s="72" t="str">
        <f>IF((OR((AND('[1]PWS Information'!$E$10="CWS",U612="Single Family Residence",Q612="Lead")),
(AND('[1]PWS Information'!$E$10="CWS",U612="Multiple Family Residence",'[1]PWS Information'!$E$11="Yes",Q612="Lead")),
(AND('[1]PWS Information'!$E$10="NTNC",Q612="Lead")))),"Tier 1",
IF((OR((AND('[1]PWS Information'!$E$10="CWS",U612="Multiple Family Residence",'[1]PWS Information'!$E$11="No",Q612="Lead")),
(AND('[1]PWS Information'!$E$10="CWS",U612="Other",Q612="Lead")),
(AND('[1]PWS Information'!$E$10="CWS",U612="Building",Q612="Lead")))),"Tier 2",
IF((OR((AND('[1]PWS Information'!$E$10="CWS",U612="Single Family Residence",Q612="Galvanized Requiring Replacement")),
(AND('[1]PWS Information'!$E$10="CWS",U612="Single Family Residence",Q612="Galvanized Requiring Replacement",R612="Yes")),
(AND('[1]PWS Information'!$E$10="NTNC",Q612="Galvanized Requiring Replacement")),
(AND('[1]PWS Information'!$E$10="NTNC",U612="Single Family Residence",R612="Yes")))),"Tier 3",
IF((OR((AND('[1]PWS Information'!$E$10="CWS",U612="Single Family Residence",S612="Yes",Q612="Non-Lead", J612="Non-Lead - Copper",L612="Before 1989")),
(AND('[1]PWS Information'!$E$10="CWS",U612="Single Family Residence",S612="Yes",Q612="Non-Lead", N612="Non-Lead - Copper",O612="Before 1989")))),"Tier 4",
IF((OR((AND('[1]PWS Information'!$E$10="NTNC",Q612="Non-Lead")),
(AND('[1]PWS Information'!$E$10="CWS",Q612="Non-Lead",S612="")),
(AND('[1]PWS Information'!$E$10="CWS",Q612="Non-Lead",S612="No")),
(AND('[1]PWS Information'!$E$10="CWS",Q612="Non-Lead",S612="Don't Know")),
(AND('[1]PWS Information'!$E$10="CWS",Q612="Non-Lead", J612="Non-Lead - Copper", S612="Yes", L612="Between 1989 and 2014")),
(AND('[1]PWS Information'!$E$10="CWS",Q612="Non-Lead", J612="Non-Lead - Copper", S612="Yes", L612="After 2014")),
(AND('[1]PWS Information'!$E$10="CWS",Q612="Non-Lead", J612="Non-Lead - Copper", S612="Yes", L612="Unknown")),
(AND('[1]PWS Information'!$E$10="CWS",Q612="Non-Lead", N612="Non-Lead - Copper", S612="Yes", O612="Between 1989 and 2014")),
(AND('[1]PWS Information'!$E$10="CWS",Q612="Non-Lead", N612="Non-Lead - Copper", S612="Yes", O612="After 2014")),
(AND('[1]PWS Information'!$E$10="CWS",Q612="Non-Lead", N612="Non-Lead - Copper", S612="Yes", O612="Unknown")),
(AND('[1]PWS Information'!$E$10="CWS",Q612="Unknown")),
(AND('[1]PWS Information'!$E$10="NTNC",Q612="Unknown")))),"Tier 5",
"")))))</f>
        <v>Tier 5</v>
      </c>
      <c r="Z612" s="71"/>
      <c r="AA612" s="71"/>
    </row>
    <row r="613" spans="1:27" ht="57.6" x14ac:dyDescent="0.3">
      <c r="A613" s="1"/>
      <c r="B613" s="70">
        <v>769712</v>
      </c>
      <c r="C613" s="73">
        <v>1796</v>
      </c>
      <c r="D613" s="74" t="s">
        <v>249</v>
      </c>
      <c r="E613" s="74" t="s">
        <v>128</v>
      </c>
      <c r="F613" s="74">
        <v>78640</v>
      </c>
      <c r="G613" s="78"/>
      <c r="H613" s="63">
        <v>29.9611944</v>
      </c>
      <c r="I613" s="64">
        <v>-97.758619444444406</v>
      </c>
      <c r="J613" s="65" t="s">
        <v>57</v>
      </c>
      <c r="K613" s="66" t="s">
        <v>51</v>
      </c>
      <c r="L613" s="62" t="s">
        <v>58</v>
      </c>
      <c r="M613" s="69"/>
      <c r="N613" s="65" t="s">
        <v>50</v>
      </c>
      <c r="O613" s="66" t="s">
        <v>58</v>
      </c>
      <c r="P613" s="69"/>
      <c r="Q613" s="55" t="str">
        <f t="shared" si="9"/>
        <v>Non-Lead</v>
      </c>
      <c r="R613" s="70" t="s">
        <v>51</v>
      </c>
      <c r="S613" s="70" t="s">
        <v>51</v>
      </c>
      <c r="T613" s="70"/>
      <c r="U613" s="71" t="s">
        <v>53</v>
      </c>
      <c r="V613" s="71" t="s">
        <v>51</v>
      </c>
      <c r="W613" s="71" t="s">
        <v>51</v>
      </c>
      <c r="X613" s="71" t="s">
        <v>51</v>
      </c>
      <c r="Y613" s="72" t="str">
        <f>IF((OR((AND('[1]PWS Information'!$E$10="CWS",U613="Single Family Residence",Q613="Lead")),
(AND('[1]PWS Information'!$E$10="CWS",U613="Multiple Family Residence",'[1]PWS Information'!$E$11="Yes",Q613="Lead")),
(AND('[1]PWS Information'!$E$10="NTNC",Q613="Lead")))),"Tier 1",
IF((OR((AND('[1]PWS Information'!$E$10="CWS",U613="Multiple Family Residence",'[1]PWS Information'!$E$11="No",Q613="Lead")),
(AND('[1]PWS Information'!$E$10="CWS",U613="Other",Q613="Lead")),
(AND('[1]PWS Information'!$E$10="CWS",U613="Building",Q613="Lead")))),"Tier 2",
IF((OR((AND('[1]PWS Information'!$E$10="CWS",U613="Single Family Residence",Q613="Galvanized Requiring Replacement")),
(AND('[1]PWS Information'!$E$10="CWS",U613="Single Family Residence",Q613="Galvanized Requiring Replacement",R613="Yes")),
(AND('[1]PWS Information'!$E$10="NTNC",Q613="Galvanized Requiring Replacement")),
(AND('[1]PWS Information'!$E$10="NTNC",U613="Single Family Residence",R613="Yes")))),"Tier 3",
IF((OR((AND('[1]PWS Information'!$E$10="CWS",U613="Single Family Residence",S613="Yes",Q613="Non-Lead", J613="Non-Lead - Copper",L613="Before 1989")),
(AND('[1]PWS Information'!$E$10="CWS",U613="Single Family Residence",S613="Yes",Q613="Non-Lead", N613="Non-Lead - Copper",O613="Before 1989")))),"Tier 4",
IF((OR((AND('[1]PWS Information'!$E$10="NTNC",Q613="Non-Lead")),
(AND('[1]PWS Information'!$E$10="CWS",Q613="Non-Lead",S613="")),
(AND('[1]PWS Information'!$E$10="CWS",Q613="Non-Lead",S613="No")),
(AND('[1]PWS Information'!$E$10="CWS",Q613="Non-Lead",S613="Don't Know")),
(AND('[1]PWS Information'!$E$10="CWS",Q613="Non-Lead", J613="Non-Lead - Copper", S613="Yes", L613="Between 1989 and 2014")),
(AND('[1]PWS Information'!$E$10="CWS",Q613="Non-Lead", J613="Non-Lead - Copper", S613="Yes", L613="After 2014")),
(AND('[1]PWS Information'!$E$10="CWS",Q613="Non-Lead", J613="Non-Lead - Copper", S613="Yes", L613="Unknown")),
(AND('[1]PWS Information'!$E$10="CWS",Q613="Non-Lead", N613="Non-Lead - Copper", S613="Yes", O613="Between 1989 and 2014")),
(AND('[1]PWS Information'!$E$10="CWS",Q613="Non-Lead", N613="Non-Lead - Copper", S613="Yes", O613="After 2014")),
(AND('[1]PWS Information'!$E$10="CWS",Q613="Non-Lead", N613="Non-Lead - Copper", S613="Yes", O613="Unknown")),
(AND('[1]PWS Information'!$E$10="CWS",Q613="Unknown")),
(AND('[1]PWS Information'!$E$10="NTNC",Q613="Unknown")))),"Tier 5",
"")))))</f>
        <v>Tier 5</v>
      </c>
      <c r="Z613" s="71"/>
      <c r="AA613" s="71"/>
    </row>
    <row r="614" spans="1:27" ht="57.6" x14ac:dyDescent="0.3">
      <c r="A614" s="17"/>
      <c r="B614" s="70">
        <v>16231793</v>
      </c>
      <c r="C614" s="73">
        <v>1779</v>
      </c>
      <c r="D614" s="74" t="s">
        <v>249</v>
      </c>
      <c r="E614" s="74" t="s">
        <v>128</v>
      </c>
      <c r="F614" s="74">
        <v>78640</v>
      </c>
      <c r="G614" s="78"/>
      <c r="H614" s="63">
        <v>29.960999000000001</v>
      </c>
      <c r="I614" s="64">
        <v>-97.760934000000006</v>
      </c>
      <c r="J614" s="65" t="s">
        <v>57</v>
      </c>
      <c r="K614" s="66" t="s">
        <v>51</v>
      </c>
      <c r="L614" s="62" t="s">
        <v>58</v>
      </c>
      <c r="M614" s="69"/>
      <c r="N614" s="65" t="s">
        <v>50</v>
      </c>
      <c r="O614" s="66" t="s">
        <v>58</v>
      </c>
      <c r="P614" s="69"/>
      <c r="Q614" s="55" t="str">
        <f t="shared" si="9"/>
        <v>Non-Lead</v>
      </c>
      <c r="R614" s="70" t="s">
        <v>51</v>
      </c>
      <c r="S614" s="70" t="s">
        <v>51</v>
      </c>
      <c r="T614" s="70"/>
      <c r="U614" s="71" t="s">
        <v>53</v>
      </c>
      <c r="V614" s="71" t="s">
        <v>51</v>
      </c>
      <c r="W614" s="71" t="s">
        <v>51</v>
      </c>
      <c r="X614" s="71" t="s">
        <v>51</v>
      </c>
      <c r="Y614" s="72" t="str">
        <f>IF((OR((AND('[1]PWS Information'!$E$10="CWS",U614="Single Family Residence",Q614="Lead")),
(AND('[1]PWS Information'!$E$10="CWS",U614="Multiple Family Residence",'[1]PWS Information'!$E$11="Yes",Q614="Lead")),
(AND('[1]PWS Information'!$E$10="NTNC",Q614="Lead")))),"Tier 1",
IF((OR((AND('[1]PWS Information'!$E$10="CWS",U614="Multiple Family Residence",'[1]PWS Information'!$E$11="No",Q614="Lead")),
(AND('[1]PWS Information'!$E$10="CWS",U614="Other",Q614="Lead")),
(AND('[1]PWS Information'!$E$10="CWS",U614="Building",Q614="Lead")))),"Tier 2",
IF((OR((AND('[1]PWS Information'!$E$10="CWS",U614="Single Family Residence",Q614="Galvanized Requiring Replacement")),
(AND('[1]PWS Information'!$E$10="CWS",U614="Single Family Residence",Q614="Galvanized Requiring Replacement",R614="Yes")),
(AND('[1]PWS Information'!$E$10="NTNC",Q614="Galvanized Requiring Replacement")),
(AND('[1]PWS Information'!$E$10="NTNC",U614="Single Family Residence",R614="Yes")))),"Tier 3",
IF((OR((AND('[1]PWS Information'!$E$10="CWS",U614="Single Family Residence",S614="Yes",Q614="Non-Lead", J614="Non-Lead - Copper",L614="Before 1989")),
(AND('[1]PWS Information'!$E$10="CWS",U614="Single Family Residence",S614="Yes",Q614="Non-Lead", N614="Non-Lead - Copper",O614="Before 1989")))),"Tier 4",
IF((OR((AND('[1]PWS Information'!$E$10="NTNC",Q614="Non-Lead")),
(AND('[1]PWS Information'!$E$10="CWS",Q614="Non-Lead",S614="")),
(AND('[1]PWS Information'!$E$10="CWS",Q614="Non-Lead",S614="No")),
(AND('[1]PWS Information'!$E$10="CWS",Q614="Non-Lead",S614="Don't Know")),
(AND('[1]PWS Information'!$E$10="CWS",Q614="Non-Lead", J614="Non-Lead - Copper", S614="Yes", L614="Between 1989 and 2014")),
(AND('[1]PWS Information'!$E$10="CWS",Q614="Non-Lead", J614="Non-Lead - Copper", S614="Yes", L614="After 2014")),
(AND('[1]PWS Information'!$E$10="CWS",Q614="Non-Lead", J614="Non-Lead - Copper", S614="Yes", L614="Unknown")),
(AND('[1]PWS Information'!$E$10="CWS",Q614="Non-Lead", N614="Non-Lead - Copper", S614="Yes", O614="Between 1989 and 2014")),
(AND('[1]PWS Information'!$E$10="CWS",Q614="Non-Lead", N614="Non-Lead - Copper", S614="Yes", O614="After 2014")),
(AND('[1]PWS Information'!$E$10="CWS",Q614="Non-Lead", N614="Non-Lead - Copper", S614="Yes", O614="Unknown")),
(AND('[1]PWS Information'!$E$10="CWS",Q614="Unknown")),
(AND('[1]PWS Information'!$E$10="NTNC",Q614="Unknown")))),"Tier 5",
"")))))</f>
        <v>Tier 5</v>
      </c>
      <c r="Z614" s="71"/>
      <c r="AA614" s="71"/>
    </row>
    <row r="615" spans="1:27" ht="57.6" x14ac:dyDescent="0.3">
      <c r="A615" s="1"/>
      <c r="B615" s="70">
        <v>13376737</v>
      </c>
      <c r="C615" s="73">
        <v>1779</v>
      </c>
      <c r="D615" s="74" t="s">
        <v>249</v>
      </c>
      <c r="E615" s="74" t="s">
        <v>128</v>
      </c>
      <c r="F615" s="74">
        <v>78640</v>
      </c>
      <c r="G615" s="78"/>
      <c r="H615" s="63">
        <v>29.960999000000001</v>
      </c>
      <c r="I615" s="64">
        <v>-97.760934000000006</v>
      </c>
      <c r="J615" s="65" t="s">
        <v>57</v>
      </c>
      <c r="K615" s="66" t="s">
        <v>51</v>
      </c>
      <c r="L615" s="62" t="s">
        <v>58</v>
      </c>
      <c r="M615" s="69"/>
      <c r="N615" s="65" t="s">
        <v>50</v>
      </c>
      <c r="O615" s="66" t="s">
        <v>58</v>
      </c>
      <c r="P615" s="69"/>
      <c r="Q615" s="55" t="str">
        <f t="shared" si="9"/>
        <v>Non-Lead</v>
      </c>
      <c r="R615" s="70" t="s">
        <v>51</v>
      </c>
      <c r="S615" s="70" t="s">
        <v>51</v>
      </c>
      <c r="T615" s="70"/>
      <c r="U615" s="71" t="s">
        <v>53</v>
      </c>
      <c r="V615" s="71" t="s">
        <v>51</v>
      </c>
      <c r="W615" s="71" t="s">
        <v>51</v>
      </c>
      <c r="X615" s="71" t="s">
        <v>51</v>
      </c>
      <c r="Y615" s="72" t="str">
        <f>IF((OR((AND('[1]PWS Information'!$E$10="CWS",U615="Single Family Residence",Q615="Lead")),
(AND('[1]PWS Information'!$E$10="CWS",U615="Multiple Family Residence",'[1]PWS Information'!$E$11="Yes",Q615="Lead")),
(AND('[1]PWS Information'!$E$10="NTNC",Q615="Lead")))),"Tier 1",
IF((OR((AND('[1]PWS Information'!$E$10="CWS",U615="Multiple Family Residence",'[1]PWS Information'!$E$11="No",Q615="Lead")),
(AND('[1]PWS Information'!$E$10="CWS",U615="Other",Q615="Lead")),
(AND('[1]PWS Information'!$E$10="CWS",U615="Building",Q615="Lead")))),"Tier 2",
IF((OR((AND('[1]PWS Information'!$E$10="CWS",U615="Single Family Residence",Q615="Galvanized Requiring Replacement")),
(AND('[1]PWS Information'!$E$10="CWS",U615="Single Family Residence",Q615="Galvanized Requiring Replacement",R615="Yes")),
(AND('[1]PWS Information'!$E$10="NTNC",Q615="Galvanized Requiring Replacement")),
(AND('[1]PWS Information'!$E$10="NTNC",U615="Single Family Residence",R615="Yes")))),"Tier 3",
IF((OR((AND('[1]PWS Information'!$E$10="CWS",U615="Single Family Residence",S615="Yes",Q615="Non-Lead", J615="Non-Lead - Copper",L615="Before 1989")),
(AND('[1]PWS Information'!$E$10="CWS",U615="Single Family Residence",S615="Yes",Q615="Non-Lead", N615="Non-Lead - Copper",O615="Before 1989")))),"Tier 4",
IF((OR((AND('[1]PWS Information'!$E$10="NTNC",Q615="Non-Lead")),
(AND('[1]PWS Information'!$E$10="CWS",Q615="Non-Lead",S615="")),
(AND('[1]PWS Information'!$E$10="CWS",Q615="Non-Lead",S615="No")),
(AND('[1]PWS Information'!$E$10="CWS",Q615="Non-Lead",S615="Don't Know")),
(AND('[1]PWS Information'!$E$10="CWS",Q615="Non-Lead", J615="Non-Lead - Copper", S615="Yes", L615="Between 1989 and 2014")),
(AND('[1]PWS Information'!$E$10="CWS",Q615="Non-Lead", J615="Non-Lead - Copper", S615="Yes", L615="After 2014")),
(AND('[1]PWS Information'!$E$10="CWS",Q615="Non-Lead", J615="Non-Lead - Copper", S615="Yes", L615="Unknown")),
(AND('[1]PWS Information'!$E$10="CWS",Q615="Non-Lead", N615="Non-Lead - Copper", S615="Yes", O615="Between 1989 and 2014")),
(AND('[1]PWS Information'!$E$10="CWS",Q615="Non-Lead", N615="Non-Lead - Copper", S615="Yes", O615="After 2014")),
(AND('[1]PWS Information'!$E$10="CWS",Q615="Non-Lead", N615="Non-Lead - Copper", S615="Yes", O615="Unknown")),
(AND('[1]PWS Information'!$E$10="CWS",Q615="Unknown")),
(AND('[1]PWS Information'!$E$10="NTNC",Q615="Unknown")))),"Tier 5",
"")))))</f>
        <v>Tier 5</v>
      </c>
      <c r="Z615" s="71"/>
      <c r="AA615" s="71"/>
    </row>
    <row r="616" spans="1:27" ht="57.6" x14ac:dyDescent="0.3">
      <c r="A616" s="1"/>
      <c r="B616" s="70">
        <v>13412023</v>
      </c>
      <c r="C616" s="73">
        <v>1755</v>
      </c>
      <c r="D616" s="74" t="s">
        <v>249</v>
      </c>
      <c r="E616" s="74" t="s">
        <v>128</v>
      </c>
      <c r="F616" s="74">
        <v>78640</v>
      </c>
      <c r="G616" s="78"/>
      <c r="H616" s="63">
        <v>29.960608300000001</v>
      </c>
      <c r="I616" s="64">
        <v>-97.760925</v>
      </c>
      <c r="J616" s="65" t="s">
        <v>57</v>
      </c>
      <c r="K616" s="66" t="s">
        <v>51</v>
      </c>
      <c r="L616" s="62" t="s">
        <v>58</v>
      </c>
      <c r="M616" s="69"/>
      <c r="N616" s="65" t="s">
        <v>50</v>
      </c>
      <c r="O616" s="66" t="s">
        <v>58</v>
      </c>
      <c r="P616" s="69"/>
      <c r="Q616" s="55" t="str">
        <f t="shared" si="9"/>
        <v>Non-Lead</v>
      </c>
      <c r="R616" s="70" t="s">
        <v>51</v>
      </c>
      <c r="S616" s="70" t="s">
        <v>51</v>
      </c>
      <c r="T616" s="70"/>
      <c r="U616" s="71" t="s">
        <v>53</v>
      </c>
      <c r="V616" s="71" t="s">
        <v>51</v>
      </c>
      <c r="W616" s="71" t="s">
        <v>51</v>
      </c>
      <c r="X616" s="71" t="s">
        <v>51</v>
      </c>
      <c r="Y616" s="72" t="str">
        <f>IF((OR((AND('[1]PWS Information'!$E$10="CWS",U616="Single Family Residence",Q616="Lead")),
(AND('[1]PWS Information'!$E$10="CWS",U616="Multiple Family Residence",'[1]PWS Information'!$E$11="Yes",Q616="Lead")),
(AND('[1]PWS Information'!$E$10="NTNC",Q616="Lead")))),"Tier 1",
IF((OR((AND('[1]PWS Information'!$E$10="CWS",U616="Multiple Family Residence",'[1]PWS Information'!$E$11="No",Q616="Lead")),
(AND('[1]PWS Information'!$E$10="CWS",U616="Other",Q616="Lead")),
(AND('[1]PWS Information'!$E$10="CWS",U616="Building",Q616="Lead")))),"Tier 2",
IF((OR((AND('[1]PWS Information'!$E$10="CWS",U616="Single Family Residence",Q616="Galvanized Requiring Replacement")),
(AND('[1]PWS Information'!$E$10="CWS",U616="Single Family Residence",Q616="Galvanized Requiring Replacement",R616="Yes")),
(AND('[1]PWS Information'!$E$10="NTNC",Q616="Galvanized Requiring Replacement")),
(AND('[1]PWS Information'!$E$10="NTNC",U616="Single Family Residence",R616="Yes")))),"Tier 3",
IF((OR((AND('[1]PWS Information'!$E$10="CWS",U616="Single Family Residence",S616="Yes",Q616="Non-Lead", J616="Non-Lead - Copper",L616="Before 1989")),
(AND('[1]PWS Information'!$E$10="CWS",U616="Single Family Residence",S616="Yes",Q616="Non-Lead", N616="Non-Lead - Copper",O616="Before 1989")))),"Tier 4",
IF((OR((AND('[1]PWS Information'!$E$10="NTNC",Q616="Non-Lead")),
(AND('[1]PWS Information'!$E$10="CWS",Q616="Non-Lead",S616="")),
(AND('[1]PWS Information'!$E$10="CWS",Q616="Non-Lead",S616="No")),
(AND('[1]PWS Information'!$E$10="CWS",Q616="Non-Lead",S616="Don't Know")),
(AND('[1]PWS Information'!$E$10="CWS",Q616="Non-Lead", J616="Non-Lead - Copper", S616="Yes", L616="Between 1989 and 2014")),
(AND('[1]PWS Information'!$E$10="CWS",Q616="Non-Lead", J616="Non-Lead - Copper", S616="Yes", L616="After 2014")),
(AND('[1]PWS Information'!$E$10="CWS",Q616="Non-Lead", J616="Non-Lead - Copper", S616="Yes", L616="Unknown")),
(AND('[1]PWS Information'!$E$10="CWS",Q616="Non-Lead", N616="Non-Lead - Copper", S616="Yes", O616="Between 1989 and 2014")),
(AND('[1]PWS Information'!$E$10="CWS",Q616="Non-Lead", N616="Non-Lead - Copper", S616="Yes", O616="After 2014")),
(AND('[1]PWS Information'!$E$10="CWS",Q616="Non-Lead", N616="Non-Lead - Copper", S616="Yes", O616="Unknown")),
(AND('[1]PWS Information'!$E$10="CWS",Q616="Unknown")),
(AND('[1]PWS Information'!$E$10="NTNC",Q616="Unknown")))),"Tier 5",
"")))))</f>
        <v>Tier 5</v>
      </c>
      <c r="Z616" s="71"/>
      <c r="AA616" s="71"/>
    </row>
    <row r="617" spans="1:27" ht="57.6" x14ac:dyDescent="0.3">
      <c r="A617" s="1"/>
      <c r="B617" s="70">
        <v>13382485</v>
      </c>
      <c r="C617" s="73">
        <v>1726</v>
      </c>
      <c r="D617" s="74" t="s">
        <v>249</v>
      </c>
      <c r="E617" s="74" t="s">
        <v>128</v>
      </c>
      <c r="F617" s="74">
        <v>78640</v>
      </c>
      <c r="G617" s="78"/>
      <c r="H617" s="63">
        <v>29.960466</v>
      </c>
      <c r="I617" s="64">
        <v>-97.759432000000004</v>
      </c>
      <c r="J617" s="65" t="s">
        <v>57</v>
      </c>
      <c r="K617" s="66" t="s">
        <v>51</v>
      </c>
      <c r="L617" s="62" t="s">
        <v>58</v>
      </c>
      <c r="M617" s="69"/>
      <c r="N617" s="65" t="s">
        <v>50</v>
      </c>
      <c r="O617" s="66" t="s">
        <v>58</v>
      </c>
      <c r="P617" s="69"/>
      <c r="Q617" s="55" t="str">
        <f t="shared" si="9"/>
        <v>Non-Lead</v>
      </c>
      <c r="R617" s="70" t="s">
        <v>51</v>
      </c>
      <c r="S617" s="70" t="s">
        <v>51</v>
      </c>
      <c r="T617" s="70"/>
      <c r="U617" s="71" t="s">
        <v>53</v>
      </c>
      <c r="V617" s="71" t="s">
        <v>51</v>
      </c>
      <c r="W617" s="71" t="s">
        <v>51</v>
      </c>
      <c r="X617" s="71" t="s">
        <v>51</v>
      </c>
      <c r="Y617" s="72" t="str">
        <f>IF((OR((AND('[1]PWS Information'!$E$10="CWS",U617="Single Family Residence",Q617="Lead")),
(AND('[1]PWS Information'!$E$10="CWS",U617="Multiple Family Residence",'[1]PWS Information'!$E$11="Yes",Q617="Lead")),
(AND('[1]PWS Information'!$E$10="NTNC",Q617="Lead")))),"Tier 1",
IF((OR((AND('[1]PWS Information'!$E$10="CWS",U617="Multiple Family Residence",'[1]PWS Information'!$E$11="No",Q617="Lead")),
(AND('[1]PWS Information'!$E$10="CWS",U617="Other",Q617="Lead")),
(AND('[1]PWS Information'!$E$10="CWS",U617="Building",Q617="Lead")))),"Tier 2",
IF((OR((AND('[1]PWS Information'!$E$10="CWS",U617="Single Family Residence",Q617="Galvanized Requiring Replacement")),
(AND('[1]PWS Information'!$E$10="CWS",U617="Single Family Residence",Q617="Galvanized Requiring Replacement",R617="Yes")),
(AND('[1]PWS Information'!$E$10="NTNC",Q617="Galvanized Requiring Replacement")),
(AND('[1]PWS Information'!$E$10="NTNC",U617="Single Family Residence",R617="Yes")))),"Tier 3",
IF((OR((AND('[1]PWS Information'!$E$10="CWS",U617="Single Family Residence",S617="Yes",Q617="Non-Lead", J617="Non-Lead - Copper",L617="Before 1989")),
(AND('[1]PWS Information'!$E$10="CWS",U617="Single Family Residence",S617="Yes",Q617="Non-Lead", N617="Non-Lead - Copper",O617="Before 1989")))),"Tier 4",
IF((OR((AND('[1]PWS Information'!$E$10="NTNC",Q617="Non-Lead")),
(AND('[1]PWS Information'!$E$10="CWS",Q617="Non-Lead",S617="")),
(AND('[1]PWS Information'!$E$10="CWS",Q617="Non-Lead",S617="No")),
(AND('[1]PWS Information'!$E$10="CWS",Q617="Non-Lead",S617="Don't Know")),
(AND('[1]PWS Information'!$E$10="CWS",Q617="Non-Lead", J617="Non-Lead - Copper", S617="Yes", L617="Between 1989 and 2014")),
(AND('[1]PWS Information'!$E$10="CWS",Q617="Non-Lead", J617="Non-Lead - Copper", S617="Yes", L617="After 2014")),
(AND('[1]PWS Information'!$E$10="CWS",Q617="Non-Lead", J617="Non-Lead - Copper", S617="Yes", L617="Unknown")),
(AND('[1]PWS Information'!$E$10="CWS",Q617="Non-Lead", N617="Non-Lead - Copper", S617="Yes", O617="Between 1989 and 2014")),
(AND('[1]PWS Information'!$E$10="CWS",Q617="Non-Lead", N617="Non-Lead - Copper", S617="Yes", O617="After 2014")),
(AND('[1]PWS Information'!$E$10="CWS",Q617="Non-Lead", N617="Non-Lead - Copper", S617="Yes", O617="Unknown")),
(AND('[1]PWS Information'!$E$10="CWS",Q617="Unknown")),
(AND('[1]PWS Information'!$E$10="NTNC",Q617="Unknown")))),"Tier 5",
"")))))</f>
        <v>Tier 5</v>
      </c>
      <c r="Z617" s="71"/>
      <c r="AA617" s="71"/>
    </row>
    <row r="618" spans="1:27" ht="57.6" x14ac:dyDescent="0.3">
      <c r="A618" s="17"/>
      <c r="B618" s="70">
        <v>9392806</v>
      </c>
      <c r="C618" s="73">
        <v>1725</v>
      </c>
      <c r="D618" s="74" t="s">
        <v>249</v>
      </c>
      <c r="E618" s="74" t="s">
        <v>128</v>
      </c>
      <c r="F618" s="74">
        <v>78640</v>
      </c>
      <c r="G618" s="78"/>
      <c r="H618" s="63">
        <v>29.960118000000001</v>
      </c>
      <c r="I618" s="64">
        <v>-97.760891999999998</v>
      </c>
      <c r="J618" s="65" t="s">
        <v>57</v>
      </c>
      <c r="K618" s="66" t="s">
        <v>51</v>
      </c>
      <c r="L618" s="62" t="s">
        <v>58</v>
      </c>
      <c r="M618" s="69"/>
      <c r="N618" s="65" t="s">
        <v>50</v>
      </c>
      <c r="O618" s="66" t="s">
        <v>58</v>
      </c>
      <c r="P618" s="69"/>
      <c r="Q618" s="55" t="str">
        <f t="shared" si="9"/>
        <v>Non-Lead</v>
      </c>
      <c r="R618" s="70" t="s">
        <v>51</v>
      </c>
      <c r="S618" s="70" t="s">
        <v>51</v>
      </c>
      <c r="T618" s="70"/>
      <c r="U618" s="71" t="s">
        <v>53</v>
      </c>
      <c r="V618" s="71" t="s">
        <v>51</v>
      </c>
      <c r="W618" s="71" t="s">
        <v>51</v>
      </c>
      <c r="X618" s="71" t="s">
        <v>51</v>
      </c>
      <c r="Y618" s="72" t="str">
        <f>IF((OR((AND('[1]PWS Information'!$E$10="CWS",U618="Single Family Residence",Q618="Lead")),
(AND('[1]PWS Information'!$E$10="CWS",U618="Multiple Family Residence",'[1]PWS Information'!$E$11="Yes",Q618="Lead")),
(AND('[1]PWS Information'!$E$10="NTNC",Q618="Lead")))),"Tier 1",
IF((OR((AND('[1]PWS Information'!$E$10="CWS",U618="Multiple Family Residence",'[1]PWS Information'!$E$11="No",Q618="Lead")),
(AND('[1]PWS Information'!$E$10="CWS",U618="Other",Q618="Lead")),
(AND('[1]PWS Information'!$E$10="CWS",U618="Building",Q618="Lead")))),"Tier 2",
IF((OR((AND('[1]PWS Information'!$E$10="CWS",U618="Single Family Residence",Q618="Galvanized Requiring Replacement")),
(AND('[1]PWS Information'!$E$10="CWS",U618="Single Family Residence",Q618="Galvanized Requiring Replacement",R618="Yes")),
(AND('[1]PWS Information'!$E$10="NTNC",Q618="Galvanized Requiring Replacement")),
(AND('[1]PWS Information'!$E$10="NTNC",U618="Single Family Residence",R618="Yes")))),"Tier 3",
IF((OR((AND('[1]PWS Information'!$E$10="CWS",U618="Single Family Residence",S618="Yes",Q618="Non-Lead", J618="Non-Lead - Copper",L618="Before 1989")),
(AND('[1]PWS Information'!$E$10="CWS",U618="Single Family Residence",S618="Yes",Q618="Non-Lead", N618="Non-Lead - Copper",O618="Before 1989")))),"Tier 4",
IF((OR((AND('[1]PWS Information'!$E$10="NTNC",Q618="Non-Lead")),
(AND('[1]PWS Information'!$E$10="CWS",Q618="Non-Lead",S618="")),
(AND('[1]PWS Information'!$E$10="CWS",Q618="Non-Lead",S618="No")),
(AND('[1]PWS Information'!$E$10="CWS",Q618="Non-Lead",S618="Don't Know")),
(AND('[1]PWS Information'!$E$10="CWS",Q618="Non-Lead", J618="Non-Lead - Copper", S618="Yes", L618="Between 1989 and 2014")),
(AND('[1]PWS Information'!$E$10="CWS",Q618="Non-Lead", J618="Non-Lead - Copper", S618="Yes", L618="After 2014")),
(AND('[1]PWS Information'!$E$10="CWS",Q618="Non-Lead", J618="Non-Lead - Copper", S618="Yes", L618="Unknown")),
(AND('[1]PWS Information'!$E$10="CWS",Q618="Non-Lead", N618="Non-Lead - Copper", S618="Yes", O618="Between 1989 and 2014")),
(AND('[1]PWS Information'!$E$10="CWS",Q618="Non-Lead", N618="Non-Lead - Copper", S618="Yes", O618="After 2014")),
(AND('[1]PWS Information'!$E$10="CWS",Q618="Non-Lead", N618="Non-Lead - Copper", S618="Yes", O618="Unknown")),
(AND('[1]PWS Information'!$E$10="CWS",Q618="Unknown")),
(AND('[1]PWS Information'!$E$10="NTNC",Q618="Unknown")))),"Tier 5",
"")))))</f>
        <v>Tier 5</v>
      </c>
      <c r="Z618" s="71"/>
      <c r="AA618" s="71"/>
    </row>
    <row r="619" spans="1:27" ht="57.6" x14ac:dyDescent="0.3">
      <c r="A619" s="1"/>
      <c r="B619" s="70">
        <v>15787361</v>
      </c>
      <c r="C619" s="73">
        <v>1695</v>
      </c>
      <c r="D619" s="74" t="s">
        <v>249</v>
      </c>
      <c r="E619" s="74" t="s">
        <v>128</v>
      </c>
      <c r="F619" s="74">
        <v>78640</v>
      </c>
      <c r="G619" s="78"/>
      <c r="H619" s="63">
        <v>29.959519</v>
      </c>
      <c r="I619" s="64">
        <v>-97.761414000000002</v>
      </c>
      <c r="J619" s="65" t="s">
        <v>57</v>
      </c>
      <c r="K619" s="66" t="s">
        <v>51</v>
      </c>
      <c r="L619" s="62" t="s">
        <v>58</v>
      </c>
      <c r="M619" s="69"/>
      <c r="N619" s="65" t="s">
        <v>50</v>
      </c>
      <c r="O619" s="66" t="s">
        <v>70</v>
      </c>
      <c r="P619" s="69"/>
      <c r="Q619" s="55" t="str">
        <f t="shared" si="9"/>
        <v>Non-Lead</v>
      </c>
      <c r="R619" s="70" t="s">
        <v>51</v>
      </c>
      <c r="S619" s="70" t="s">
        <v>51</v>
      </c>
      <c r="T619" s="70"/>
      <c r="U619" s="71" t="s">
        <v>53</v>
      </c>
      <c r="V619" s="71" t="s">
        <v>51</v>
      </c>
      <c r="W619" s="71" t="s">
        <v>51</v>
      </c>
      <c r="X619" s="71" t="s">
        <v>51</v>
      </c>
      <c r="Y619" s="72" t="str">
        <f>IF((OR((AND('[1]PWS Information'!$E$10="CWS",U619="Single Family Residence",Q619="Lead")),
(AND('[1]PWS Information'!$E$10="CWS",U619="Multiple Family Residence",'[1]PWS Information'!$E$11="Yes",Q619="Lead")),
(AND('[1]PWS Information'!$E$10="NTNC",Q619="Lead")))),"Tier 1",
IF((OR((AND('[1]PWS Information'!$E$10="CWS",U619="Multiple Family Residence",'[1]PWS Information'!$E$11="No",Q619="Lead")),
(AND('[1]PWS Information'!$E$10="CWS",U619="Other",Q619="Lead")),
(AND('[1]PWS Information'!$E$10="CWS",U619="Building",Q619="Lead")))),"Tier 2",
IF((OR((AND('[1]PWS Information'!$E$10="CWS",U619="Single Family Residence",Q619="Galvanized Requiring Replacement")),
(AND('[1]PWS Information'!$E$10="CWS",U619="Single Family Residence",Q619="Galvanized Requiring Replacement",R619="Yes")),
(AND('[1]PWS Information'!$E$10="NTNC",Q619="Galvanized Requiring Replacement")),
(AND('[1]PWS Information'!$E$10="NTNC",U619="Single Family Residence",R619="Yes")))),"Tier 3",
IF((OR((AND('[1]PWS Information'!$E$10="CWS",U619="Single Family Residence",S619="Yes",Q619="Non-Lead", J619="Non-Lead - Copper",L619="Before 1989")),
(AND('[1]PWS Information'!$E$10="CWS",U619="Single Family Residence",S619="Yes",Q619="Non-Lead", N619="Non-Lead - Copper",O619="Before 1989")))),"Tier 4",
IF((OR((AND('[1]PWS Information'!$E$10="NTNC",Q619="Non-Lead")),
(AND('[1]PWS Information'!$E$10="CWS",Q619="Non-Lead",S619="")),
(AND('[1]PWS Information'!$E$10="CWS",Q619="Non-Lead",S619="No")),
(AND('[1]PWS Information'!$E$10="CWS",Q619="Non-Lead",S619="Don't Know")),
(AND('[1]PWS Information'!$E$10="CWS",Q619="Non-Lead", J619="Non-Lead - Copper", S619="Yes", L619="Between 1989 and 2014")),
(AND('[1]PWS Information'!$E$10="CWS",Q619="Non-Lead", J619="Non-Lead - Copper", S619="Yes", L619="After 2014")),
(AND('[1]PWS Information'!$E$10="CWS",Q619="Non-Lead", J619="Non-Lead - Copper", S619="Yes", L619="Unknown")),
(AND('[1]PWS Information'!$E$10="CWS",Q619="Non-Lead", N619="Non-Lead - Copper", S619="Yes", O619="Between 1989 and 2014")),
(AND('[1]PWS Information'!$E$10="CWS",Q619="Non-Lead", N619="Non-Lead - Copper", S619="Yes", O619="After 2014")),
(AND('[1]PWS Information'!$E$10="CWS",Q619="Non-Lead", N619="Non-Lead - Copper", S619="Yes", O619="Unknown")),
(AND('[1]PWS Information'!$E$10="CWS",Q619="Unknown")),
(AND('[1]PWS Information'!$E$10="NTNC",Q619="Unknown")))),"Tier 5",
"")))))</f>
        <v>Tier 5</v>
      </c>
      <c r="Z619" s="71"/>
      <c r="AA619" s="71"/>
    </row>
    <row r="620" spans="1:27" ht="57.6" x14ac:dyDescent="0.3">
      <c r="A620" s="1"/>
      <c r="B620" s="70">
        <v>12412765</v>
      </c>
      <c r="C620" s="73">
        <v>1660</v>
      </c>
      <c r="D620" s="74" t="s">
        <v>249</v>
      </c>
      <c r="E620" s="74" t="s">
        <v>128</v>
      </c>
      <c r="F620" s="74">
        <v>78640</v>
      </c>
      <c r="G620" s="78"/>
      <c r="H620" s="63">
        <v>29.959819</v>
      </c>
      <c r="I620" s="64">
        <v>-97.759576999999993</v>
      </c>
      <c r="J620" s="65" t="s">
        <v>57</v>
      </c>
      <c r="K620" s="66" t="s">
        <v>51</v>
      </c>
      <c r="L620" s="62" t="s">
        <v>58</v>
      </c>
      <c r="M620" s="69"/>
      <c r="N620" s="65" t="s">
        <v>50</v>
      </c>
      <c r="O620" s="66" t="s">
        <v>52</v>
      </c>
      <c r="P620" s="69"/>
      <c r="Q620" s="55" t="str">
        <f t="shared" si="9"/>
        <v>Non-Lead</v>
      </c>
      <c r="R620" s="70" t="s">
        <v>51</v>
      </c>
      <c r="S620" s="70" t="s">
        <v>51</v>
      </c>
      <c r="T620" s="70"/>
      <c r="U620" s="71" t="s">
        <v>53</v>
      </c>
      <c r="V620" s="71" t="s">
        <v>51</v>
      </c>
      <c r="W620" s="71" t="s">
        <v>51</v>
      </c>
      <c r="X620" s="71" t="s">
        <v>51</v>
      </c>
      <c r="Y620" s="72" t="str">
        <f>IF((OR((AND('[1]PWS Information'!$E$10="CWS",U620="Single Family Residence",Q620="Lead")),
(AND('[1]PWS Information'!$E$10="CWS",U620="Multiple Family Residence",'[1]PWS Information'!$E$11="Yes",Q620="Lead")),
(AND('[1]PWS Information'!$E$10="NTNC",Q620="Lead")))),"Tier 1",
IF((OR((AND('[1]PWS Information'!$E$10="CWS",U620="Multiple Family Residence",'[1]PWS Information'!$E$11="No",Q620="Lead")),
(AND('[1]PWS Information'!$E$10="CWS",U620="Other",Q620="Lead")),
(AND('[1]PWS Information'!$E$10="CWS",U620="Building",Q620="Lead")))),"Tier 2",
IF((OR((AND('[1]PWS Information'!$E$10="CWS",U620="Single Family Residence",Q620="Galvanized Requiring Replacement")),
(AND('[1]PWS Information'!$E$10="CWS",U620="Single Family Residence",Q620="Galvanized Requiring Replacement",R620="Yes")),
(AND('[1]PWS Information'!$E$10="NTNC",Q620="Galvanized Requiring Replacement")),
(AND('[1]PWS Information'!$E$10="NTNC",U620="Single Family Residence",R620="Yes")))),"Tier 3",
IF((OR((AND('[1]PWS Information'!$E$10="CWS",U620="Single Family Residence",S620="Yes",Q620="Non-Lead", J620="Non-Lead - Copper",L620="Before 1989")),
(AND('[1]PWS Information'!$E$10="CWS",U620="Single Family Residence",S620="Yes",Q620="Non-Lead", N620="Non-Lead - Copper",O620="Before 1989")))),"Tier 4",
IF((OR((AND('[1]PWS Information'!$E$10="NTNC",Q620="Non-Lead")),
(AND('[1]PWS Information'!$E$10="CWS",Q620="Non-Lead",S620="")),
(AND('[1]PWS Information'!$E$10="CWS",Q620="Non-Lead",S620="No")),
(AND('[1]PWS Information'!$E$10="CWS",Q620="Non-Lead",S620="Don't Know")),
(AND('[1]PWS Information'!$E$10="CWS",Q620="Non-Lead", J620="Non-Lead - Copper", S620="Yes", L620="Between 1989 and 2014")),
(AND('[1]PWS Information'!$E$10="CWS",Q620="Non-Lead", J620="Non-Lead - Copper", S620="Yes", L620="After 2014")),
(AND('[1]PWS Information'!$E$10="CWS",Q620="Non-Lead", J620="Non-Lead - Copper", S620="Yes", L620="Unknown")),
(AND('[1]PWS Information'!$E$10="CWS",Q620="Non-Lead", N620="Non-Lead - Copper", S620="Yes", O620="Between 1989 and 2014")),
(AND('[1]PWS Information'!$E$10="CWS",Q620="Non-Lead", N620="Non-Lead - Copper", S620="Yes", O620="After 2014")),
(AND('[1]PWS Information'!$E$10="CWS",Q620="Non-Lead", N620="Non-Lead - Copper", S620="Yes", O620="Unknown")),
(AND('[1]PWS Information'!$E$10="CWS",Q620="Unknown")),
(AND('[1]PWS Information'!$E$10="NTNC",Q620="Unknown")))),"Tier 5",
"")))))</f>
        <v>Tier 5</v>
      </c>
      <c r="Z620" s="71"/>
      <c r="AA620" s="71"/>
    </row>
    <row r="621" spans="1:27" ht="57.6" x14ac:dyDescent="0.3">
      <c r="A621" s="1"/>
      <c r="B621" s="70">
        <v>3792275</v>
      </c>
      <c r="C621" s="73">
        <v>1601</v>
      </c>
      <c r="D621" s="74" t="s">
        <v>249</v>
      </c>
      <c r="E621" s="74" t="s">
        <v>128</v>
      </c>
      <c r="F621" s="74">
        <v>78640</v>
      </c>
      <c r="G621" s="78">
        <v>7686821</v>
      </c>
      <c r="H621" s="63">
        <v>29.958686</v>
      </c>
      <c r="I621" s="64">
        <v>-97.758671000000007</v>
      </c>
      <c r="J621" s="65" t="s">
        <v>57</v>
      </c>
      <c r="K621" s="66" t="s">
        <v>51</v>
      </c>
      <c r="L621" s="62" t="s">
        <v>58</v>
      </c>
      <c r="M621" s="69"/>
      <c r="N621" s="65" t="s">
        <v>50</v>
      </c>
      <c r="O621" s="66" t="s">
        <v>58</v>
      </c>
      <c r="P621" s="69"/>
      <c r="Q621" s="55" t="str">
        <f t="shared" si="9"/>
        <v>Non-Lead</v>
      </c>
      <c r="R621" s="70" t="s">
        <v>51</v>
      </c>
      <c r="S621" s="70" t="s">
        <v>51</v>
      </c>
      <c r="T621" s="70"/>
      <c r="U621" s="71" t="s">
        <v>53</v>
      </c>
      <c r="V621" s="71" t="s">
        <v>51</v>
      </c>
      <c r="W621" s="71" t="s">
        <v>51</v>
      </c>
      <c r="X621" s="71" t="s">
        <v>51</v>
      </c>
      <c r="Y621" s="72" t="str">
        <f>IF((OR((AND('[1]PWS Information'!$E$10="CWS",U621="Single Family Residence",Q621="Lead")),
(AND('[1]PWS Information'!$E$10="CWS",U621="Multiple Family Residence",'[1]PWS Information'!$E$11="Yes",Q621="Lead")),
(AND('[1]PWS Information'!$E$10="NTNC",Q621="Lead")))),"Tier 1",
IF((OR((AND('[1]PWS Information'!$E$10="CWS",U621="Multiple Family Residence",'[1]PWS Information'!$E$11="No",Q621="Lead")),
(AND('[1]PWS Information'!$E$10="CWS",U621="Other",Q621="Lead")),
(AND('[1]PWS Information'!$E$10="CWS",U621="Building",Q621="Lead")))),"Tier 2",
IF((OR((AND('[1]PWS Information'!$E$10="CWS",U621="Single Family Residence",Q621="Galvanized Requiring Replacement")),
(AND('[1]PWS Information'!$E$10="CWS",U621="Single Family Residence",Q621="Galvanized Requiring Replacement",R621="Yes")),
(AND('[1]PWS Information'!$E$10="NTNC",Q621="Galvanized Requiring Replacement")),
(AND('[1]PWS Information'!$E$10="NTNC",U621="Single Family Residence",R621="Yes")))),"Tier 3",
IF((OR((AND('[1]PWS Information'!$E$10="CWS",U621="Single Family Residence",S621="Yes",Q621="Non-Lead", J621="Non-Lead - Copper",L621="Before 1989")),
(AND('[1]PWS Information'!$E$10="CWS",U621="Single Family Residence",S621="Yes",Q621="Non-Lead", N621="Non-Lead - Copper",O621="Before 1989")))),"Tier 4",
IF((OR((AND('[1]PWS Information'!$E$10="NTNC",Q621="Non-Lead")),
(AND('[1]PWS Information'!$E$10="CWS",Q621="Non-Lead",S621="")),
(AND('[1]PWS Information'!$E$10="CWS",Q621="Non-Lead",S621="No")),
(AND('[1]PWS Information'!$E$10="CWS",Q621="Non-Lead",S621="Don't Know")),
(AND('[1]PWS Information'!$E$10="CWS",Q621="Non-Lead", J621="Non-Lead - Copper", S621="Yes", L621="Between 1989 and 2014")),
(AND('[1]PWS Information'!$E$10="CWS",Q621="Non-Lead", J621="Non-Lead - Copper", S621="Yes", L621="After 2014")),
(AND('[1]PWS Information'!$E$10="CWS",Q621="Non-Lead", J621="Non-Lead - Copper", S621="Yes", L621="Unknown")),
(AND('[1]PWS Information'!$E$10="CWS",Q621="Non-Lead", N621="Non-Lead - Copper", S621="Yes", O621="Between 1989 and 2014")),
(AND('[1]PWS Information'!$E$10="CWS",Q621="Non-Lead", N621="Non-Lead - Copper", S621="Yes", O621="After 2014")),
(AND('[1]PWS Information'!$E$10="CWS",Q621="Non-Lead", N621="Non-Lead - Copper", S621="Yes", O621="Unknown")),
(AND('[1]PWS Information'!$E$10="CWS",Q621="Unknown")),
(AND('[1]PWS Information'!$E$10="NTNC",Q621="Unknown")))),"Tier 5",
"")))))</f>
        <v>Tier 5</v>
      </c>
      <c r="Z621" s="71"/>
      <c r="AA621" s="71"/>
    </row>
    <row r="622" spans="1:27" ht="57.6" x14ac:dyDescent="0.3">
      <c r="A622" s="17"/>
      <c r="B622" s="70">
        <v>12816681</v>
      </c>
      <c r="C622" s="73">
        <v>1550</v>
      </c>
      <c r="D622" s="74" t="s">
        <v>249</v>
      </c>
      <c r="E622" s="74" t="s">
        <v>128</v>
      </c>
      <c r="F622" s="74">
        <v>78640</v>
      </c>
      <c r="G622" s="78"/>
      <c r="H622" s="63">
        <v>29.959910000000001</v>
      </c>
      <c r="I622" s="64">
        <v>-97.758949999999999</v>
      </c>
      <c r="J622" s="65" t="s">
        <v>57</v>
      </c>
      <c r="K622" s="66" t="s">
        <v>51</v>
      </c>
      <c r="L622" s="62" t="s">
        <v>58</v>
      </c>
      <c r="M622" s="69"/>
      <c r="N622" s="65" t="s">
        <v>50</v>
      </c>
      <c r="O622" s="66" t="s">
        <v>58</v>
      </c>
      <c r="P622" s="69"/>
      <c r="Q622" s="55" t="str">
        <f t="shared" si="9"/>
        <v>Non-Lead</v>
      </c>
      <c r="R622" s="70" t="s">
        <v>51</v>
      </c>
      <c r="S622" s="70" t="s">
        <v>51</v>
      </c>
      <c r="T622" s="70"/>
      <c r="U622" s="71" t="s">
        <v>53</v>
      </c>
      <c r="V622" s="71" t="s">
        <v>51</v>
      </c>
      <c r="W622" s="71" t="s">
        <v>51</v>
      </c>
      <c r="X622" s="71" t="s">
        <v>51</v>
      </c>
      <c r="Y622" s="72" t="str">
        <f>IF((OR((AND('[1]PWS Information'!$E$10="CWS",U622="Single Family Residence",Q622="Lead")),
(AND('[1]PWS Information'!$E$10="CWS",U622="Multiple Family Residence",'[1]PWS Information'!$E$11="Yes",Q622="Lead")),
(AND('[1]PWS Information'!$E$10="NTNC",Q622="Lead")))),"Tier 1",
IF((OR((AND('[1]PWS Information'!$E$10="CWS",U622="Multiple Family Residence",'[1]PWS Information'!$E$11="No",Q622="Lead")),
(AND('[1]PWS Information'!$E$10="CWS",U622="Other",Q622="Lead")),
(AND('[1]PWS Information'!$E$10="CWS",U622="Building",Q622="Lead")))),"Tier 2",
IF((OR((AND('[1]PWS Information'!$E$10="CWS",U622="Single Family Residence",Q622="Galvanized Requiring Replacement")),
(AND('[1]PWS Information'!$E$10="CWS",U622="Single Family Residence",Q622="Galvanized Requiring Replacement",R622="Yes")),
(AND('[1]PWS Information'!$E$10="NTNC",Q622="Galvanized Requiring Replacement")),
(AND('[1]PWS Information'!$E$10="NTNC",U622="Single Family Residence",R622="Yes")))),"Tier 3",
IF((OR((AND('[1]PWS Information'!$E$10="CWS",U622="Single Family Residence",S622="Yes",Q622="Non-Lead", J622="Non-Lead - Copper",L622="Before 1989")),
(AND('[1]PWS Information'!$E$10="CWS",U622="Single Family Residence",S622="Yes",Q622="Non-Lead", N622="Non-Lead - Copper",O622="Before 1989")))),"Tier 4",
IF((OR((AND('[1]PWS Information'!$E$10="NTNC",Q622="Non-Lead")),
(AND('[1]PWS Information'!$E$10="CWS",Q622="Non-Lead",S622="")),
(AND('[1]PWS Information'!$E$10="CWS",Q622="Non-Lead",S622="No")),
(AND('[1]PWS Information'!$E$10="CWS",Q622="Non-Lead",S622="Don't Know")),
(AND('[1]PWS Information'!$E$10="CWS",Q622="Non-Lead", J622="Non-Lead - Copper", S622="Yes", L622="Between 1989 and 2014")),
(AND('[1]PWS Information'!$E$10="CWS",Q622="Non-Lead", J622="Non-Lead - Copper", S622="Yes", L622="After 2014")),
(AND('[1]PWS Information'!$E$10="CWS",Q622="Non-Lead", J622="Non-Lead - Copper", S622="Yes", L622="Unknown")),
(AND('[1]PWS Information'!$E$10="CWS",Q622="Non-Lead", N622="Non-Lead - Copper", S622="Yes", O622="Between 1989 and 2014")),
(AND('[1]PWS Information'!$E$10="CWS",Q622="Non-Lead", N622="Non-Lead - Copper", S622="Yes", O622="After 2014")),
(AND('[1]PWS Information'!$E$10="CWS",Q622="Non-Lead", N622="Non-Lead - Copper", S622="Yes", O622="Unknown")),
(AND('[1]PWS Information'!$E$10="CWS",Q622="Unknown")),
(AND('[1]PWS Information'!$E$10="NTNC",Q622="Unknown")))),"Tier 5",
"")))))</f>
        <v>Tier 5</v>
      </c>
      <c r="Z622" s="71"/>
      <c r="AA622" s="71"/>
    </row>
    <row r="623" spans="1:27" ht="57.6" x14ac:dyDescent="0.3">
      <c r="A623" s="1"/>
      <c r="B623" s="70">
        <v>12664604</v>
      </c>
      <c r="C623" s="73">
        <v>1500</v>
      </c>
      <c r="D623" s="74" t="s">
        <v>249</v>
      </c>
      <c r="E623" s="74" t="s">
        <v>128</v>
      </c>
      <c r="F623" s="74">
        <v>78640</v>
      </c>
      <c r="G623" s="78"/>
      <c r="H623" s="63">
        <v>29.959928000000001</v>
      </c>
      <c r="I623" s="64">
        <v>-97.758493000000001</v>
      </c>
      <c r="J623" s="65" t="s">
        <v>57</v>
      </c>
      <c r="K623" s="66" t="s">
        <v>51</v>
      </c>
      <c r="L623" s="62" t="s">
        <v>58</v>
      </c>
      <c r="M623" s="69"/>
      <c r="N623" s="65" t="s">
        <v>50</v>
      </c>
      <c r="O623" s="66" t="s">
        <v>58</v>
      </c>
      <c r="P623" s="69"/>
      <c r="Q623" s="55" t="str">
        <f t="shared" si="9"/>
        <v>Non-Lead</v>
      </c>
      <c r="R623" s="70" t="s">
        <v>51</v>
      </c>
      <c r="S623" s="70" t="s">
        <v>51</v>
      </c>
      <c r="T623" s="70"/>
      <c r="U623" s="71" t="s">
        <v>53</v>
      </c>
      <c r="V623" s="71" t="s">
        <v>51</v>
      </c>
      <c r="W623" s="71" t="s">
        <v>51</v>
      </c>
      <c r="X623" s="71" t="s">
        <v>51</v>
      </c>
      <c r="Y623" s="72" t="str">
        <f>IF((OR((AND('[1]PWS Information'!$E$10="CWS",U623="Single Family Residence",Q623="Lead")),
(AND('[1]PWS Information'!$E$10="CWS",U623="Multiple Family Residence",'[1]PWS Information'!$E$11="Yes",Q623="Lead")),
(AND('[1]PWS Information'!$E$10="NTNC",Q623="Lead")))),"Tier 1",
IF((OR((AND('[1]PWS Information'!$E$10="CWS",U623="Multiple Family Residence",'[1]PWS Information'!$E$11="No",Q623="Lead")),
(AND('[1]PWS Information'!$E$10="CWS",U623="Other",Q623="Lead")),
(AND('[1]PWS Information'!$E$10="CWS",U623="Building",Q623="Lead")))),"Tier 2",
IF((OR((AND('[1]PWS Information'!$E$10="CWS",U623="Single Family Residence",Q623="Galvanized Requiring Replacement")),
(AND('[1]PWS Information'!$E$10="CWS",U623="Single Family Residence",Q623="Galvanized Requiring Replacement",R623="Yes")),
(AND('[1]PWS Information'!$E$10="NTNC",Q623="Galvanized Requiring Replacement")),
(AND('[1]PWS Information'!$E$10="NTNC",U623="Single Family Residence",R623="Yes")))),"Tier 3",
IF((OR((AND('[1]PWS Information'!$E$10="CWS",U623="Single Family Residence",S623="Yes",Q623="Non-Lead", J623="Non-Lead - Copper",L623="Before 1989")),
(AND('[1]PWS Information'!$E$10="CWS",U623="Single Family Residence",S623="Yes",Q623="Non-Lead", N623="Non-Lead - Copper",O623="Before 1989")))),"Tier 4",
IF((OR((AND('[1]PWS Information'!$E$10="NTNC",Q623="Non-Lead")),
(AND('[1]PWS Information'!$E$10="CWS",Q623="Non-Lead",S623="")),
(AND('[1]PWS Information'!$E$10="CWS",Q623="Non-Lead",S623="No")),
(AND('[1]PWS Information'!$E$10="CWS",Q623="Non-Lead",S623="Don't Know")),
(AND('[1]PWS Information'!$E$10="CWS",Q623="Non-Lead", J623="Non-Lead - Copper", S623="Yes", L623="Between 1989 and 2014")),
(AND('[1]PWS Information'!$E$10="CWS",Q623="Non-Lead", J623="Non-Lead - Copper", S623="Yes", L623="After 2014")),
(AND('[1]PWS Information'!$E$10="CWS",Q623="Non-Lead", J623="Non-Lead - Copper", S623="Yes", L623="Unknown")),
(AND('[1]PWS Information'!$E$10="CWS",Q623="Non-Lead", N623="Non-Lead - Copper", S623="Yes", O623="Between 1989 and 2014")),
(AND('[1]PWS Information'!$E$10="CWS",Q623="Non-Lead", N623="Non-Lead - Copper", S623="Yes", O623="After 2014")),
(AND('[1]PWS Information'!$E$10="CWS",Q623="Non-Lead", N623="Non-Lead - Copper", S623="Yes", O623="Unknown")),
(AND('[1]PWS Information'!$E$10="CWS",Q623="Unknown")),
(AND('[1]PWS Information'!$E$10="NTNC",Q623="Unknown")))),"Tier 5",
"")))))</f>
        <v>Tier 5</v>
      </c>
      <c r="Z623" s="71"/>
      <c r="AA623" s="71"/>
    </row>
    <row r="624" spans="1:27" ht="57.6" x14ac:dyDescent="0.3">
      <c r="A624" s="1"/>
      <c r="B624" s="70">
        <v>704609</v>
      </c>
      <c r="C624" s="73">
        <v>1450</v>
      </c>
      <c r="D624" s="74" t="s">
        <v>249</v>
      </c>
      <c r="E624" s="74" t="s">
        <v>128</v>
      </c>
      <c r="F624" s="74">
        <v>78640</v>
      </c>
      <c r="G624" s="78"/>
      <c r="H624" s="63">
        <v>29.960374999999999</v>
      </c>
      <c r="I624" s="64">
        <v>-97.756572222222204</v>
      </c>
      <c r="J624" s="65" t="s">
        <v>57</v>
      </c>
      <c r="K624" s="66" t="s">
        <v>51</v>
      </c>
      <c r="L624" s="62" t="s">
        <v>58</v>
      </c>
      <c r="M624" s="69"/>
      <c r="N624" s="65" t="s">
        <v>50</v>
      </c>
      <c r="O624" s="66" t="s">
        <v>58</v>
      </c>
      <c r="P624" s="69"/>
      <c r="Q624" s="55" t="str">
        <f t="shared" si="9"/>
        <v>Non-Lead</v>
      </c>
      <c r="R624" s="70" t="s">
        <v>51</v>
      </c>
      <c r="S624" s="70" t="s">
        <v>51</v>
      </c>
      <c r="T624" s="70"/>
      <c r="U624" s="71" t="s">
        <v>53</v>
      </c>
      <c r="V624" s="71" t="s">
        <v>51</v>
      </c>
      <c r="W624" s="71" t="s">
        <v>51</v>
      </c>
      <c r="X624" s="71" t="s">
        <v>51</v>
      </c>
      <c r="Y624" s="72" t="str">
        <f>IF((OR((AND('[1]PWS Information'!$E$10="CWS",U624="Single Family Residence",Q624="Lead")),
(AND('[1]PWS Information'!$E$10="CWS",U624="Multiple Family Residence",'[1]PWS Information'!$E$11="Yes",Q624="Lead")),
(AND('[1]PWS Information'!$E$10="NTNC",Q624="Lead")))),"Tier 1",
IF((OR((AND('[1]PWS Information'!$E$10="CWS",U624="Multiple Family Residence",'[1]PWS Information'!$E$11="No",Q624="Lead")),
(AND('[1]PWS Information'!$E$10="CWS",U624="Other",Q624="Lead")),
(AND('[1]PWS Information'!$E$10="CWS",U624="Building",Q624="Lead")))),"Tier 2",
IF((OR((AND('[1]PWS Information'!$E$10="CWS",U624="Single Family Residence",Q624="Galvanized Requiring Replacement")),
(AND('[1]PWS Information'!$E$10="CWS",U624="Single Family Residence",Q624="Galvanized Requiring Replacement",R624="Yes")),
(AND('[1]PWS Information'!$E$10="NTNC",Q624="Galvanized Requiring Replacement")),
(AND('[1]PWS Information'!$E$10="NTNC",U624="Single Family Residence",R624="Yes")))),"Tier 3",
IF((OR((AND('[1]PWS Information'!$E$10="CWS",U624="Single Family Residence",S624="Yes",Q624="Non-Lead", J624="Non-Lead - Copper",L624="Before 1989")),
(AND('[1]PWS Information'!$E$10="CWS",U624="Single Family Residence",S624="Yes",Q624="Non-Lead", N624="Non-Lead - Copper",O624="Before 1989")))),"Tier 4",
IF((OR((AND('[1]PWS Information'!$E$10="NTNC",Q624="Non-Lead")),
(AND('[1]PWS Information'!$E$10="CWS",Q624="Non-Lead",S624="")),
(AND('[1]PWS Information'!$E$10="CWS",Q624="Non-Lead",S624="No")),
(AND('[1]PWS Information'!$E$10="CWS",Q624="Non-Lead",S624="Don't Know")),
(AND('[1]PWS Information'!$E$10="CWS",Q624="Non-Lead", J624="Non-Lead - Copper", S624="Yes", L624="Between 1989 and 2014")),
(AND('[1]PWS Information'!$E$10="CWS",Q624="Non-Lead", J624="Non-Lead - Copper", S624="Yes", L624="After 2014")),
(AND('[1]PWS Information'!$E$10="CWS",Q624="Non-Lead", J624="Non-Lead - Copper", S624="Yes", L624="Unknown")),
(AND('[1]PWS Information'!$E$10="CWS",Q624="Non-Lead", N624="Non-Lead - Copper", S624="Yes", O624="Between 1989 and 2014")),
(AND('[1]PWS Information'!$E$10="CWS",Q624="Non-Lead", N624="Non-Lead - Copper", S624="Yes", O624="After 2014")),
(AND('[1]PWS Information'!$E$10="CWS",Q624="Non-Lead", N624="Non-Lead - Copper", S624="Yes", O624="Unknown")),
(AND('[1]PWS Information'!$E$10="CWS",Q624="Unknown")),
(AND('[1]PWS Information'!$E$10="NTNC",Q624="Unknown")))),"Tier 5",
"")))))</f>
        <v>Tier 5</v>
      </c>
      <c r="Z624" s="71"/>
      <c r="AA624" s="71"/>
    </row>
    <row r="625" spans="1:27" ht="57.6" x14ac:dyDescent="0.3">
      <c r="A625" s="1"/>
      <c r="B625" s="70">
        <v>12254859</v>
      </c>
      <c r="C625" s="73">
        <v>1420</v>
      </c>
      <c r="D625" s="74" t="s">
        <v>249</v>
      </c>
      <c r="E625" s="74" t="s">
        <v>128</v>
      </c>
      <c r="F625" s="74">
        <v>78640</v>
      </c>
      <c r="G625" s="78"/>
      <c r="H625" s="63">
        <v>29.960532000000001</v>
      </c>
      <c r="I625" s="64">
        <v>-97.755900999999994</v>
      </c>
      <c r="J625" s="65" t="s">
        <v>57</v>
      </c>
      <c r="K625" s="66" t="s">
        <v>51</v>
      </c>
      <c r="L625" s="62" t="s">
        <v>58</v>
      </c>
      <c r="M625" s="69"/>
      <c r="N625" s="65" t="s">
        <v>50</v>
      </c>
      <c r="O625" s="66" t="s">
        <v>58</v>
      </c>
      <c r="P625" s="69"/>
      <c r="Q625" s="55" t="str">
        <f t="shared" si="9"/>
        <v>Non-Lead</v>
      </c>
      <c r="R625" s="70" t="s">
        <v>51</v>
      </c>
      <c r="S625" s="70" t="s">
        <v>51</v>
      </c>
      <c r="T625" s="70"/>
      <c r="U625" s="71" t="s">
        <v>53</v>
      </c>
      <c r="V625" s="71" t="s">
        <v>51</v>
      </c>
      <c r="W625" s="71" t="s">
        <v>51</v>
      </c>
      <c r="X625" s="71" t="s">
        <v>51</v>
      </c>
      <c r="Y625" s="72" t="str">
        <f>IF((OR((AND('[1]PWS Information'!$E$10="CWS",U625="Single Family Residence",Q625="Lead")),
(AND('[1]PWS Information'!$E$10="CWS",U625="Multiple Family Residence",'[1]PWS Information'!$E$11="Yes",Q625="Lead")),
(AND('[1]PWS Information'!$E$10="NTNC",Q625="Lead")))),"Tier 1",
IF((OR((AND('[1]PWS Information'!$E$10="CWS",U625="Multiple Family Residence",'[1]PWS Information'!$E$11="No",Q625="Lead")),
(AND('[1]PWS Information'!$E$10="CWS",U625="Other",Q625="Lead")),
(AND('[1]PWS Information'!$E$10="CWS",U625="Building",Q625="Lead")))),"Tier 2",
IF((OR((AND('[1]PWS Information'!$E$10="CWS",U625="Single Family Residence",Q625="Galvanized Requiring Replacement")),
(AND('[1]PWS Information'!$E$10="CWS",U625="Single Family Residence",Q625="Galvanized Requiring Replacement",R625="Yes")),
(AND('[1]PWS Information'!$E$10="NTNC",Q625="Galvanized Requiring Replacement")),
(AND('[1]PWS Information'!$E$10="NTNC",U625="Single Family Residence",R625="Yes")))),"Tier 3",
IF((OR((AND('[1]PWS Information'!$E$10="CWS",U625="Single Family Residence",S625="Yes",Q625="Non-Lead", J625="Non-Lead - Copper",L625="Before 1989")),
(AND('[1]PWS Information'!$E$10="CWS",U625="Single Family Residence",S625="Yes",Q625="Non-Lead", N625="Non-Lead - Copper",O625="Before 1989")))),"Tier 4",
IF((OR((AND('[1]PWS Information'!$E$10="NTNC",Q625="Non-Lead")),
(AND('[1]PWS Information'!$E$10="CWS",Q625="Non-Lead",S625="")),
(AND('[1]PWS Information'!$E$10="CWS",Q625="Non-Lead",S625="No")),
(AND('[1]PWS Information'!$E$10="CWS",Q625="Non-Lead",S625="Don't Know")),
(AND('[1]PWS Information'!$E$10="CWS",Q625="Non-Lead", J625="Non-Lead - Copper", S625="Yes", L625="Between 1989 and 2014")),
(AND('[1]PWS Information'!$E$10="CWS",Q625="Non-Lead", J625="Non-Lead - Copper", S625="Yes", L625="After 2014")),
(AND('[1]PWS Information'!$E$10="CWS",Q625="Non-Lead", J625="Non-Lead - Copper", S625="Yes", L625="Unknown")),
(AND('[1]PWS Information'!$E$10="CWS",Q625="Non-Lead", N625="Non-Lead - Copper", S625="Yes", O625="Between 1989 and 2014")),
(AND('[1]PWS Information'!$E$10="CWS",Q625="Non-Lead", N625="Non-Lead - Copper", S625="Yes", O625="After 2014")),
(AND('[1]PWS Information'!$E$10="CWS",Q625="Non-Lead", N625="Non-Lead - Copper", S625="Yes", O625="Unknown")),
(AND('[1]PWS Information'!$E$10="CWS",Q625="Unknown")),
(AND('[1]PWS Information'!$E$10="NTNC",Q625="Unknown")))),"Tier 5",
"")))))</f>
        <v>Tier 5</v>
      </c>
      <c r="Z625" s="71"/>
      <c r="AA625" s="71"/>
    </row>
    <row r="626" spans="1:27" ht="57.6" x14ac:dyDescent="0.3">
      <c r="A626" s="17"/>
      <c r="B626" s="70">
        <v>16227813</v>
      </c>
      <c r="C626" s="73">
        <v>1380</v>
      </c>
      <c r="D626" s="74" t="s">
        <v>249</v>
      </c>
      <c r="E626" s="74" t="s">
        <v>128</v>
      </c>
      <c r="F626" s="74">
        <v>78640</v>
      </c>
      <c r="G626" s="78"/>
      <c r="H626" s="63">
        <v>29.9608083</v>
      </c>
      <c r="I626" s="64">
        <v>-97.755663888888805</v>
      </c>
      <c r="J626" s="65" t="s">
        <v>57</v>
      </c>
      <c r="K626" s="66" t="s">
        <v>51</v>
      </c>
      <c r="L626" s="62" t="s">
        <v>58</v>
      </c>
      <c r="M626" s="69"/>
      <c r="N626" s="65" t="s">
        <v>50</v>
      </c>
      <c r="O626" s="66" t="s">
        <v>58</v>
      </c>
      <c r="P626" s="69"/>
      <c r="Q626" s="55" t="str">
        <f t="shared" si="9"/>
        <v>Non-Lead</v>
      </c>
      <c r="R626" s="70" t="s">
        <v>51</v>
      </c>
      <c r="S626" s="70" t="s">
        <v>51</v>
      </c>
      <c r="T626" s="70"/>
      <c r="U626" s="71" t="s">
        <v>53</v>
      </c>
      <c r="V626" s="71" t="s">
        <v>51</v>
      </c>
      <c r="W626" s="71" t="s">
        <v>51</v>
      </c>
      <c r="X626" s="71" t="s">
        <v>51</v>
      </c>
      <c r="Y626" s="72" t="str">
        <f>IF((OR((AND('[1]PWS Information'!$E$10="CWS",U626="Single Family Residence",Q626="Lead")),
(AND('[1]PWS Information'!$E$10="CWS",U626="Multiple Family Residence",'[1]PWS Information'!$E$11="Yes",Q626="Lead")),
(AND('[1]PWS Information'!$E$10="NTNC",Q626="Lead")))),"Tier 1",
IF((OR((AND('[1]PWS Information'!$E$10="CWS",U626="Multiple Family Residence",'[1]PWS Information'!$E$11="No",Q626="Lead")),
(AND('[1]PWS Information'!$E$10="CWS",U626="Other",Q626="Lead")),
(AND('[1]PWS Information'!$E$10="CWS",U626="Building",Q626="Lead")))),"Tier 2",
IF((OR((AND('[1]PWS Information'!$E$10="CWS",U626="Single Family Residence",Q626="Galvanized Requiring Replacement")),
(AND('[1]PWS Information'!$E$10="CWS",U626="Single Family Residence",Q626="Galvanized Requiring Replacement",R626="Yes")),
(AND('[1]PWS Information'!$E$10="NTNC",Q626="Galvanized Requiring Replacement")),
(AND('[1]PWS Information'!$E$10="NTNC",U626="Single Family Residence",R626="Yes")))),"Tier 3",
IF((OR((AND('[1]PWS Information'!$E$10="CWS",U626="Single Family Residence",S626="Yes",Q626="Non-Lead", J626="Non-Lead - Copper",L626="Before 1989")),
(AND('[1]PWS Information'!$E$10="CWS",U626="Single Family Residence",S626="Yes",Q626="Non-Lead", N626="Non-Lead - Copper",O626="Before 1989")))),"Tier 4",
IF((OR((AND('[1]PWS Information'!$E$10="NTNC",Q626="Non-Lead")),
(AND('[1]PWS Information'!$E$10="CWS",Q626="Non-Lead",S626="")),
(AND('[1]PWS Information'!$E$10="CWS",Q626="Non-Lead",S626="No")),
(AND('[1]PWS Information'!$E$10="CWS",Q626="Non-Lead",S626="Don't Know")),
(AND('[1]PWS Information'!$E$10="CWS",Q626="Non-Lead", J626="Non-Lead - Copper", S626="Yes", L626="Between 1989 and 2014")),
(AND('[1]PWS Information'!$E$10="CWS",Q626="Non-Lead", J626="Non-Lead - Copper", S626="Yes", L626="After 2014")),
(AND('[1]PWS Information'!$E$10="CWS",Q626="Non-Lead", J626="Non-Lead - Copper", S626="Yes", L626="Unknown")),
(AND('[1]PWS Information'!$E$10="CWS",Q626="Non-Lead", N626="Non-Lead - Copper", S626="Yes", O626="Between 1989 and 2014")),
(AND('[1]PWS Information'!$E$10="CWS",Q626="Non-Lead", N626="Non-Lead - Copper", S626="Yes", O626="After 2014")),
(AND('[1]PWS Information'!$E$10="CWS",Q626="Non-Lead", N626="Non-Lead - Copper", S626="Yes", O626="Unknown")),
(AND('[1]PWS Information'!$E$10="CWS",Q626="Unknown")),
(AND('[1]PWS Information'!$E$10="NTNC",Q626="Unknown")))),"Tier 5",
"")))))</f>
        <v>Tier 5</v>
      </c>
      <c r="Z626" s="71"/>
      <c r="AA626" s="71"/>
    </row>
    <row r="627" spans="1:27" ht="57.6" x14ac:dyDescent="0.3">
      <c r="A627" s="1"/>
      <c r="B627" s="70">
        <v>16233276</v>
      </c>
      <c r="C627" s="73">
        <v>1350</v>
      </c>
      <c r="D627" s="74" t="s">
        <v>249</v>
      </c>
      <c r="E627" s="74" t="s">
        <v>128</v>
      </c>
      <c r="F627" s="74">
        <v>78640</v>
      </c>
      <c r="G627" s="78"/>
      <c r="H627" s="63">
        <v>29.960868999999999</v>
      </c>
      <c r="I627" s="64">
        <v>-97.755031000000002</v>
      </c>
      <c r="J627" s="65" t="s">
        <v>57</v>
      </c>
      <c r="K627" s="66" t="s">
        <v>51</v>
      </c>
      <c r="L627" s="62" t="s">
        <v>58</v>
      </c>
      <c r="M627" s="69"/>
      <c r="N627" s="65" t="s">
        <v>50</v>
      </c>
      <c r="O627" s="66" t="s">
        <v>58</v>
      </c>
      <c r="P627" s="69"/>
      <c r="Q627" s="55" t="str">
        <f t="shared" si="9"/>
        <v>Non-Lead</v>
      </c>
      <c r="R627" s="70" t="s">
        <v>51</v>
      </c>
      <c r="S627" s="70" t="s">
        <v>51</v>
      </c>
      <c r="T627" s="70"/>
      <c r="U627" s="71" t="s">
        <v>53</v>
      </c>
      <c r="V627" s="71" t="s">
        <v>51</v>
      </c>
      <c r="W627" s="71" t="s">
        <v>51</v>
      </c>
      <c r="X627" s="71" t="s">
        <v>51</v>
      </c>
      <c r="Y627" s="72" t="str">
        <f>IF((OR((AND('[1]PWS Information'!$E$10="CWS",U627="Single Family Residence",Q627="Lead")),
(AND('[1]PWS Information'!$E$10="CWS",U627="Multiple Family Residence",'[1]PWS Information'!$E$11="Yes",Q627="Lead")),
(AND('[1]PWS Information'!$E$10="NTNC",Q627="Lead")))),"Tier 1",
IF((OR((AND('[1]PWS Information'!$E$10="CWS",U627="Multiple Family Residence",'[1]PWS Information'!$E$11="No",Q627="Lead")),
(AND('[1]PWS Information'!$E$10="CWS",U627="Other",Q627="Lead")),
(AND('[1]PWS Information'!$E$10="CWS",U627="Building",Q627="Lead")))),"Tier 2",
IF((OR((AND('[1]PWS Information'!$E$10="CWS",U627="Single Family Residence",Q627="Galvanized Requiring Replacement")),
(AND('[1]PWS Information'!$E$10="CWS",U627="Single Family Residence",Q627="Galvanized Requiring Replacement",R627="Yes")),
(AND('[1]PWS Information'!$E$10="NTNC",Q627="Galvanized Requiring Replacement")),
(AND('[1]PWS Information'!$E$10="NTNC",U627="Single Family Residence",R627="Yes")))),"Tier 3",
IF((OR((AND('[1]PWS Information'!$E$10="CWS",U627="Single Family Residence",S627="Yes",Q627="Non-Lead", J627="Non-Lead - Copper",L627="Before 1989")),
(AND('[1]PWS Information'!$E$10="CWS",U627="Single Family Residence",S627="Yes",Q627="Non-Lead", N627="Non-Lead - Copper",O627="Before 1989")))),"Tier 4",
IF((OR((AND('[1]PWS Information'!$E$10="NTNC",Q627="Non-Lead")),
(AND('[1]PWS Information'!$E$10="CWS",Q627="Non-Lead",S627="")),
(AND('[1]PWS Information'!$E$10="CWS",Q627="Non-Lead",S627="No")),
(AND('[1]PWS Information'!$E$10="CWS",Q627="Non-Lead",S627="Don't Know")),
(AND('[1]PWS Information'!$E$10="CWS",Q627="Non-Lead", J627="Non-Lead - Copper", S627="Yes", L627="Between 1989 and 2014")),
(AND('[1]PWS Information'!$E$10="CWS",Q627="Non-Lead", J627="Non-Lead - Copper", S627="Yes", L627="After 2014")),
(AND('[1]PWS Information'!$E$10="CWS",Q627="Non-Lead", J627="Non-Lead - Copper", S627="Yes", L627="Unknown")),
(AND('[1]PWS Information'!$E$10="CWS",Q627="Non-Lead", N627="Non-Lead - Copper", S627="Yes", O627="Between 1989 and 2014")),
(AND('[1]PWS Information'!$E$10="CWS",Q627="Non-Lead", N627="Non-Lead - Copper", S627="Yes", O627="After 2014")),
(AND('[1]PWS Information'!$E$10="CWS",Q627="Non-Lead", N627="Non-Lead - Copper", S627="Yes", O627="Unknown")),
(AND('[1]PWS Information'!$E$10="CWS",Q627="Unknown")),
(AND('[1]PWS Information'!$E$10="NTNC",Q627="Unknown")))),"Tier 5",
"")))))</f>
        <v>Tier 5</v>
      </c>
      <c r="Z627" s="71"/>
      <c r="AA627" s="71"/>
    </row>
    <row r="628" spans="1:27" ht="57.6" x14ac:dyDescent="0.3">
      <c r="A628" s="1"/>
      <c r="B628" s="70">
        <v>3962878</v>
      </c>
      <c r="C628" s="73">
        <v>1320</v>
      </c>
      <c r="D628" s="74" t="s">
        <v>249</v>
      </c>
      <c r="E628" s="74" t="s">
        <v>128</v>
      </c>
      <c r="F628" s="74">
        <v>78640</v>
      </c>
      <c r="G628" s="78">
        <v>7895033</v>
      </c>
      <c r="H628" s="63">
        <v>29.961238900000001</v>
      </c>
      <c r="I628" s="64">
        <v>-97.754936111111107</v>
      </c>
      <c r="J628" s="65" t="s">
        <v>57</v>
      </c>
      <c r="K628" s="66" t="s">
        <v>51</v>
      </c>
      <c r="L628" s="62" t="s">
        <v>58</v>
      </c>
      <c r="M628" s="69"/>
      <c r="N628" s="65" t="s">
        <v>50</v>
      </c>
      <c r="O628" s="66" t="s">
        <v>58</v>
      </c>
      <c r="P628" s="69"/>
      <c r="Q628" s="55" t="str">
        <f t="shared" si="9"/>
        <v>Non-Lead</v>
      </c>
      <c r="R628" s="70" t="s">
        <v>51</v>
      </c>
      <c r="S628" s="70" t="s">
        <v>51</v>
      </c>
      <c r="T628" s="70"/>
      <c r="U628" s="71" t="s">
        <v>53</v>
      </c>
      <c r="V628" s="71" t="s">
        <v>51</v>
      </c>
      <c r="W628" s="71" t="s">
        <v>51</v>
      </c>
      <c r="X628" s="71" t="s">
        <v>51</v>
      </c>
      <c r="Y628" s="72" t="str">
        <f>IF((OR((AND('[1]PWS Information'!$E$10="CWS",U628="Single Family Residence",Q628="Lead")),
(AND('[1]PWS Information'!$E$10="CWS",U628="Multiple Family Residence",'[1]PWS Information'!$E$11="Yes",Q628="Lead")),
(AND('[1]PWS Information'!$E$10="NTNC",Q628="Lead")))),"Tier 1",
IF((OR((AND('[1]PWS Information'!$E$10="CWS",U628="Multiple Family Residence",'[1]PWS Information'!$E$11="No",Q628="Lead")),
(AND('[1]PWS Information'!$E$10="CWS",U628="Other",Q628="Lead")),
(AND('[1]PWS Information'!$E$10="CWS",U628="Building",Q628="Lead")))),"Tier 2",
IF((OR((AND('[1]PWS Information'!$E$10="CWS",U628="Single Family Residence",Q628="Galvanized Requiring Replacement")),
(AND('[1]PWS Information'!$E$10="CWS",U628="Single Family Residence",Q628="Galvanized Requiring Replacement",R628="Yes")),
(AND('[1]PWS Information'!$E$10="NTNC",Q628="Galvanized Requiring Replacement")),
(AND('[1]PWS Information'!$E$10="NTNC",U628="Single Family Residence",R628="Yes")))),"Tier 3",
IF((OR((AND('[1]PWS Information'!$E$10="CWS",U628="Single Family Residence",S628="Yes",Q628="Non-Lead", J628="Non-Lead - Copper",L628="Before 1989")),
(AND('[1]PWS Information'!$E$10="CWS",U628="Single Family Residence",S628="Yes",Q628="Non-Lead", N628="Non-Lead - Copper",O628="Before 1989")))),"Tier 4",
IF((OR((AND('[1]PWS Information'!$E$10="NTNC",Q628="Non-Lead")),
(AND('[1]PWS Information'!$E$10="CWS",Q628="Non-Lead",S628="")),
(AND('[1]PWS Information'!$E$10="CWS",Q628="Non-Lead",S628="No")),
(AND('[1]PWS Information'!$E$10="CWS",Q628="Non-Lead",S628="Don't Know")),
(AND('[1]PWS Information'!$E$10="CWS",Q628="Non-Lead", J628="Non-Lead - Copper", S628="Yes", L628="Between 1989 and 2014")),
(AND('[1]PWS Information'!$E$10="CWS",Q628="Non-Lead", J628="Non-Lead - Copper", S628="Yes", L628="After 2014")),
(AND('[1]PWS Information'!$E$10="CWS",Q628="Non-Lead", J628="Non-Lead - Copper", S628="Yes", L628="Unknown")),
(AND('[1]PWS Information'!$E$10="CWS",Q628="Non-Lead", N628="Non-Lead - Copper", S628="Yes", O628="Between 1989 and 2014")),
(AND('[1]PWS Information'!$E$10="CWS",Q628="Non-Lead", N628="Non-Lead - Copper", S628="Yes", O628="After 2014")),
(AND('[1]PWS Information'!$E$10="CWS",Q628="Non-Lead", N628="Non-Lead - Copper", S628="Yes", O628="Unknown")),
(AND('[1]PWS Information'!$E$10="CWS",Q628="Unknown")),
(AND('[1]PWS Information'!$E$10="NTNC",Q628="Unknown")))),"Tier 5",
"")))))</f>
        <v>Tier 5</v>
      </c>
      <c r="Z628" s="71"/>
      <c r="AA628" s="71"/>
    </row>
    <row r="629" spans="1:27" ht="57.6" x14ac:dyDescent="0.3">
      <c r="A629" s="1"/>
      <c r="B629" s="70">
        <v>12756029</v>
      </c>
      <c r="C629" s="73">
        <v>1302</v>
      </c>
      <c r="D629" s="74" t="s">
        <v>249</v>
      </c>
      <c r="E629" s="74" t="s">
        <v>128</v>
      </c>
      <c r="F629" s="74">
        <v>78640</v>
      </c>
      <c r="G629" s="78"/>
      <c r="H629" s="63">
        <v>29.961793</v>
      </c>
      <c r="I629" s="64">
        <v>-97.755611999999999</v>
      </c>
      <c r="J629" s="65" t="s">
        <v>57</v>
      </c>
      <c r="K629" s="66" t="s">
        <v>51</v>
      </c>
      <c r="L629" s="62" t="s">
        <v>58</v>
      </c>
      <c r="M629" s="69"/>
      <c r="N629" s="65" t="s">
        <v>50</v>
      </c>
      <c r="O629" s="66" t="s">
        <v>58</v>
      </c>
      <c r="P629" s="69"/>
      <c r="Q629" s="55" t="str">
        <f t="shared" si="9"/>
        <v>Non-Lead</v>
      </c>
      <c r="R629" s="70" t="s">
        <v>51</v>
      </c>
      <c r="S629" s="70" t="s">
        <v>51</v>
      </c>
      <c r="T629" s="70"/>
      <c r="U629" s="71" t="s">
        <v>53</v>
      </c>
      <c r="V629" s="71" t="s">
        <v>51</v>
      </c>
      <c r="W629" s="71" t="s">
        <v>51</v>
      </c>
      <c r="X629" s="71" t="s">
        <v>51</v>
      </c>
      <c r="Y629" s="72" t="str">
        <f>IF((OR((AND('[1]PWS Information'!$E$10="CWS",U629="Single Family Residence",Q629="Lead")),
(AND('[1]PWS Information'!$E$10="CWS",U629="Multiple Family Residence",'[1]PWS Information'!$E$11="Yes",Q629="Lead")),
(AND('[1]PWS Information'!$E$10="NTNC",Q629="Lead")))),"Tier 1",
IF((OR((AND('[1]PWS Information'!$E$10="CWS",U629="Multiple Family Residence",'[1]PWS Information'!$E$11="No",Q629="Lead")),
(AND('[1]PWS Information'!$E$10="CWS",U629="Other",Q629="Lead")),
(AND('[1]PWS Information'!$E$10="CWS",U629="Building",Q629="Lead")))),"Tier 2",
IF((OR((AND('[1]PWS Information'!$E$10="CWS",U629="Single Family Residence",Q629="Galvanized Requiring Replacement")),
(AND('[1]PWS Information'!$E$10="CWS",U629="Single Family Residence",Q629="Galvanized Requiring Replacement",R629="Yes")),
(AND('[1]PWS Information'!$E$10="NTNC",Q629="Galvanized Requiring Replacement")),
(AND('[1]PWS Information'!$E$10="NTNC",U629="Single Family Residence",R629="Yes")))),"Tier 3",
IF((OR((AND('[1]PWS Information'!$E$10="CWS",U629="Single Family Residence",S629="Yes",Q629="Non-Lead", J629="Non-Lead - Copper",L629="Before 1989")),
(AND('[1]PWS Information'!$E$10="CWS",U629="Single Family Residence",S629="Yes",Q629="Non-Lead", N629="Non-Lead - Copper",O629="Before 1989")))),"Tier 4",
IF((OR((AND('[1]PWS Information'!$E$10="NTNC",Q629="Non-Lead")),
(AND('[1]PWS Information'!$E$10="CWS",Q629="Non-Lead",S629="")),
(AND('[1]PWS Information'!$E$10="CWS",Q629="Non-Lead",S629="No")),
(AND('[1]PWS Information'!$E$10="CWS",Q629="Non-Lead",S629="Don't Know")),
(AND('[1]PWS Information'!$E$10="CWS",Q629="Non-Lead", J629="Non-Lead - Copper", S629="Yes", L629="Between 1989 and 2014")),
(AND('[1]PWS Information'!$E$10="CWS",Q629="Non-Lead", J629="Non-Lead - Copper", S629="Yes", L629="After 2014")),
(AND('[1]PWS Information'!$E$10="CWS",Q629="Non-Lead", J629="Non-Lead - Copper", S629="Yes", L629="Unknown")),
(AND('[1]PWS Information'!$E$10="CWS",Q629="Non-Lead", N629="Non-Lead - Copper", S629="Yes", O629="Between 1989 and 2014")),
(AND('[1]PWS Information'!$E$10="CWS",Q629="Non-Lead", N629="Non-Lead - Copper", S629="Yes", O629="After 2014")),
(AND('[1]PWS Information'!$E$10="CWS",Q629="Non-Lead", N629="Non-Lead - Copper", S629="Yes", O629="Unknown")),
(AND('[1]PWS Information'!$E$10="CWS",Q629="Unknown")),
(AND('[1]PWS Information'!$E$10="NTNC",Q629="Unknown")))),"Tier 5",
"")))))</f>
        <v>Tier 5</v>
      </c>
      <c r="Z629" s="71"/>
      <c r="AA629" s="71"/>
    </row>
    <row r="630" spans="1:27" ht="57.6" x14ac:dyDescent="0.3">
      <c r="A630" s="17"/>
      <c r="B630" s="70">
        <v>10717913</v>
      </c>
      <c r="C630" s="73">
        <v>1270</v>
      </c>
      <c r="D630" s="74" t="s">
        <v>249</v>
      </c>
      <c r="E630" s="74" t="s">
        <v>128</v>
      </c>
      <c r="F630" s="74">
        <v>78640</v>
      </c>
      <c r="G630" s="78"/>
      <c r="H630" s="63">
        <v>29.961357</v>
      </c>
      <c r="I630" s="64">
        <v>-97.754024000000001</v>
      </c>
      <c r="J630" s="65" t="s">
        <v>57</v>
      </c>
      <c r="K630" s="66" t="s">
        <v>51</v>
      </c>
      <c r="L630" s="62" t="s">
        <v>58</v>
      </c>
      <c r="M630" s="69"/>
      <c r="N630" s="65" t="s">
        <v>50</v>
      </c>
      <c r="O630" s="66" t="s">
        <v>52</v>
      </c>
      <c r="P630" s="69"/>
      <c r="Q630" s="55" t="str">
        <f t="shared" si="9"/>
        <v>Non-Lead</v>
      </c>
      <c r="R630" s="70" t="s">
        <v>51</v>
      </c>
      <c r="S630" s="70" t="s">
        <v>51</v>
      </c>
      <c r="T630" s="70"/>
      <c r="U630" s="71" t="s">
        <v>53</v>
      </c>
      <c r="V630" s="71" t="s">
        <v>51</v>
      </c>
      <c r="W630" s="71" t="s">
        <v>51</v>
      </c>
      <c r="X630" s="71" t="s">
        <v>51</v>
      </c>
      <c r="Y630" s="72" t="str">
        <f>IF((OR((AND('[1]PWS Information'!$E$10="CWS",U630="Single Family Residence",Q630="Lead")),
(AND('[1]PWS Information'!$E$10="CWS",U630="Multiple Family Residence",'[1]PWS Information'!$E$11="Yes",Q630="Lead")),
(AND('[1]PWS Information'!$E$10="NTNC",Q630="Lead")))),"Tier 1",
IF((OR((AND('[1]PWS Information'!$E$10="CWS",U630="Multiple Family Residence",'[1]PWS Information'!$E$11="No",Q630="Lead")),
(AND('[1]PWS Information'!$E$10="CWS",U630="Other",Q630="Lead")),
(AND('[1]PWS Information'!$E$10="CWS",U630="Building",Q630="Lead")))),"Tier 2",
IF((OR((AND('[1]PWS Information'!$E$10="CWS",U630="Single Family Residence",Q630="Galvanized Requiring Replacement")),
(AND('[1]PWS Information'!$E$10="CWS",U630="Single Family Residence",Q630="Galvanized Requiring Replacement",R630="Yes")),
(AND('[1]PWS Information'!$E$10="NTNC",Q630="Galvanized Requiring Replacement")),
(AND('[1]PWS Information'!$E$10="NTNC",U630="Single Family Residence",R630="Yes")))),"Tier 3",
IF((OR((AND('[1]PWS Information'!$E$10="CWS",U630="Single Family Residence",S630="Yes",Q630="Non-Lead", J630="Non-Lead - Copper",L630="Before 1989")),
(AND('[1]PWS Information'!$E$10="CWS",U630="Single Family Residence",S630="Yes",Q630="Non-Lead", N630="Non-Lead - Copper",O630="Before 1989")))),"Tier 4",
IF((OR((AND('[1]PWS Information'!$E$10="NTNC",Q630="Non-Lead")),
(AND('[1]PWS Information'!$E$10="CWS",Q630="Non-Lead",S630="")),
(AND('[1]PWS Information'!$E$10="CWS",Q630="Non-Lead",S630="No")),
(AND('[1]PWS Information'!$E$10="CWS",Q630="Non-Lead",S630="Don't Know")),
(AND('[1]PWS Information'!$E$10="CWS",Q630="Non-Lead", J630="Non-Lead - Copper", S630="Yes", L630="Between 1989 and 2014")),
(AND('[1]PWS Information'!$E$10="CWS",Q630="Non-Lead", J630="Non-Lead - Copper", S630="Yes", L630="After 2014")),
(AND('[1]PWS Information'!$E$10="CWS",Q630="Non-Lead", J630="Non-Lead - Copper", S630="Yes", L630="Unknown")),
(AND('[1]PWS Information'!$E$10="CWS",Q630="Non-Lead", N630="Non-Lead - Copper", S630="Yes", O630="Between 1989 and 2014")),
(AND('[1]PWS Information'!$E$10="CWS",Q630="Non-Lead", N630="Non-Lead - Copper", S630="Yes", O630="After 2014")),
(AND('[1]PWS Information'!$E$10="CWS",Q630="Non-Lead", N630="Non-Lead - Copper", S630="Yes", O630="Unknown")),
(AND('[1]PWS Information'!$E$10="CWS",Q630="Unknown")),
(AND('[1]PWS Information'!$E$10="NTNC",Q630="Unknown")))),"Tier 5",
"")))))</f>
        <v>Tier 5</v>
      </c>
      <c r="Z630" s="71"/>
      <c r="AA630" s="71"/>
    </row>
    <row r="631" spans="1:27" ht="57.6" x14ac:dyDescent="0.3">
      <c r="A631" s="1"/>
      <c r="B631" s="70">
        <v>9202587</v>
      </c>
      <c r="C631" s="73" t="s">
        <v>256</v>
      </c>
      <c r="D631" s="74" t="s">
        <v>249</v>
      </c>
      <c r="E631" s="74" t="s">
        <v>128</v>
      </c>
      <c r="F631" s="74">
        <v>78640</v>
      </c>
      <c r="G631" s="78"/>
      <c r="H631" s="63">
        <v>29.961057</v>
      </c>
      <c r="I631" s="64">
        <v>-97.753636999999998</v>
      </c>
      <c r="J631" s="65" t="s">
        <v>57</v>
      </c>
      <c r="K631" s="66" t="s">
        <v>51</v>
      </c>
      <c r="L631" s="62" t="s">
        <v>58</v>
      </c>
      <c r="M631" s="69"/>
      <c r="N631" s="65" t="s">
        <v>50</v>
      </c>
      <c r="O631" s="66" t="s">
        <v>52</v>
      </c>
      <c r="P631" s="69"/>
      <c r="Q631" s="55" t="str">
        <f t="shared" si="9"/>
        <v>Non-Lead</v>
      </c>
      <c r="R631" s="70" t="s">
        <v>51</v>
      </c>
      <c r="S631" s="70" t="s">
        <v>51</v>
      </c>
      <c r="T631" s="70"/>
      <c r="U631" s="71" t="s">
        <v>53</v>
      </c>
      <c r="V631" s="71" t="s">
        <v>51</v>
      </c>
      <c r="W631" s="71" t="s">
        <v>51</v>
      </c>
      <c r="X631" s="71" t="s">
        <v>51</v>
      </c>
      <c r="Y631" s="72" t="str">
        <f>IF((OR((AND('[1]PWS Information'!$E$10="CWS",U631="Single Family Residence",Q631="Lead")),
(AND('[1]PWS Information'!$E$10="CWS",U631="Multiple Family Residence",'[1]PWS Information'!$E$11="Yes",Q631="Lead")),
(AND('[1]PWS Information'!$E$10="NTNC",Q631="Lead")))),"Tier 1",
IF((OR((AND('[1]PWS Information'!$E$10="CWS",U631="Multiple Family Residence",'[1]PWS Information'!$E$11="No",Q631="Lead")),
(AND('[1]PWS Information'!$E$10="CWS",U631="Other",Q631="Lead")),
(AND('[1]PWS Information'!$E$10="CWS",U631="Building",Q631="Lead")))),"Tier 2",
IF((OR((AND('[1]PWS Information'!$E$10="CWS",U631="Single Family Residence",Q631="Galvanized Requiring Replacement")),
(AND('[1]PWS Information'!$E$10="CWS",U631="Single Family Residence",Q631="Galvanized Requiring Replacement",R631="Yes")),
(AND('[1]PWS Information'!$E$10="NTNC",Q631="Galvanized Requiring Replacement")),
(AND('[1]PWS Information'!$E$10="NTNC",U631="Single Family Residence",R631="Yes")))),"Tier 3",
IF((OR((AND('[1]PWS Information'!$E$10="CWS",U631="Single Family Residence",S631="Yes",Q631="Non-Lead", J631="Non-Lead - Copper",L631="Before 1989")),
(AND('[1]PWS Information'!$E$10="CWS",U631="Single Family Residence",S631="Yes",Q631="Non-Lead", N631="Non-Lead - Copper",O631="Before 1989")))),"Tier 4",
IF((OR((AND('[1]PWS Information'!$E$10="NTNC",Q631="Non-Lead")),
(AND('[1]PWS Information'!$E$10="CWS",Q631="Non-Lead",S631="")),
(AND('[1]PWS Information'!$E$10="CWS",Q631="Non-Lead",S631="No")),
(AND('[1]PWS Information'!$E$10="CWS",Q631="Non-Lead",S631="Don't Know")),
(AND('[1]PWS Information'!$E$10="CWS",Q631="Non-Lead", J631="Non-Lead - Copper", S631="Yes", L631="Between 1989 and 2014")),
(AND('[1]PWS Information'!$E$10="CWS",Q631="Non-Lead", J631="Non-Lead - Copper", S631="Yes", L631="After 2014")),
(AND('[1]PWS Information'!$E$10="CWS",Q631="Non-Lead", J631="Non-Lead - Copper", S631="Yes", L631="Unknown")),
(AND('[1]PWS Information'!$E$10="CWS",Q631="Non-Lead", N631="Non-Lead - Copper", S631="Yes", O631="Between 1989 and 2014")),
(AND('[1]PWS Information'!$E$10="CWS",Q631="Non-Lead", N631="Non-Lead - Copper", S631="Yes", O631="After 2014")),
(AND('[1]PWS Information'!$E$10="CWS",Q631="Non-Lead", N631="Non-Lead - Copper", S631="Yes", O631="Unknown")),
(AND('[1]PWS Information'!$E$10="CWS",Q631="Unknown")),
(AND('[1]PWS Information'!$E$10="NTNC",Q631="Unknown")))),"Tier 5",
"")))))</f>
        <v>Tier 5</v>
      </c>
      <c r="Z631" s="71"/>
      <c r="AA631" s="71"/>
    </row>
    <row r="632" spans="1:27" ht="57.6" x14ac:dyDescent="0.3">
      <c r="A632" s="1"/>
      <c r="B632" s="70">
        <v>12579827</v>
      </c>
      <c r="C632" s="73">
        <v>1236</v>
      </c>
      <c r="D632" s="74" t="s">
        <v>249</v>
      </c>
      <c r="E632" s="74" t="s">
        <v>128</v>
      </c>
      <c r="F632" s="74">
        <v>78640</v>
      </c>
      <c r="G632" s="78"/>
      <c r="H632" s="63">
        <v>29.961308299999999</v>
      </c>
      <c r="I632" s="64">
        <v>-97.753366666666594</v>
      </c>
      <c r="J632" s="65" t="s">
        <v>57</v>
      </c>
      <c r="K632" s="66" t="s">
        <v>51</v>
      </c>
      <c r="L632" s="62" t="s">
        <v>58</v>
      </c>
      <c r="M632" s="69"/>
      <c r="N632" s="65" t="s">
        <v>50</v>
      </c>
      <c r="O632" s="66" t="s">
        <v>52</v>
      </c>
      <c r="P632" s="69"/>
      <c r="Q632" s="55" t="str">
        <f t="shared" si="9"/>
        <v>Non-Lead</v>
      </c>
      <c r="R632" s="70" t="s">
        <v>51</v>
      </c>
      <c r="S632" s="70" t="s">
        <v>51</v>
      </c>
      <c r="T632" s="70"/>
      <c r="U632" s="71" t="s">
        <v>53</v>
      </c>
      <c r="V632" s="71" t="s">
        <v>51</v>
      </c>
      <c r="W632" s="71" t="s">
        <v>51</v>
      </c>
      <c r="X632" s="71" t="s">
        <v>51</v>
      </c>
      <c r="Y632" s="72" t="str">
        <f>IF((OR((AND('[1]PWS Information'!$E$10="CWS",U632="Single Family Residence",Q632="Lead")),
(AND('[1]PWS Information'!$E$10="CWS",U632="Multiple Family Residence",'[1]PWS Information'!$E$11="Yes",Q632="Lead")),
(AND('[1]PWS Information'!$E$10="NTNC",Q632="Lead")))),"Tier 1",
IF((OR((AND('[1]PWS Information'!$E$10="CWS",U632="Multiple Family Residence",'[1]PWS Information'!$E$11="No",Q632="Lead")),
(AND('[1]PWS Information'!$E$10="CWS",U632="Other",Q632="Lead")),
(AND('[1]PWS Information'!$E$10="CWS",U632="Building",Q632="Lead")))),"Tier 2",
IF((OR((AND('[1]PWS Information'!$E$10="CWS",U632="Single Family Residence",Q632="Galvanized Requiring Replacement")),
(AND('[1]PWS Information'!$E$10="CWS",U632="Single Family Residence",Q632="Galvanized Requiring Replacement",R632="Yes")),
(AND('[1]PWS Information'!$E$10="NTNC",Q632="Galvanized Requiring Replacement")),
(AND('[1]PWS Information'!$E$10="NTNC",U632="Single Family Residence",R632="Yes")))),"Tier 3",
IF((OR((AND('[1]PWS Information'!$E$10="CWS",U632="Single Family Residence",S632="Yes",Q632="Non-Lead", J632="Non-Lead - Copper",L632="Before 1989")),
(AND('[1]PWS Information'!$E$10="CWS",U632="Single Family Residence",S632="Yes",Q632="Non-Lead", N632="Non-Lead - Copper",O632="Before 1989")))),"Tier 4",
IF((OR((AND('[1]PWS Information'!$E$10="NTNC",Q632="Non-Lead")),
(AND('[1]PWS Information'!$E$10="CWS",Q632="Non-Lead",S632="")),
(AND('[1]PWS Information'!$E$10="CWS",Q632="Non-Lead",S632="No")),
(AND('[1]PWS Information'!$E$10="CWS",Q632="Non-Lead",S632="Don't Know")),
(AND('[1]PWS Information'!$E$10="CWS",Q632="Non-Lead", J632="Non-Lead - Copper", S632="Yes", L632="Between 1989 and 2014")),
(AND('[1]PWS Information'!$E$10="CWS",Q632="Non-Lead", J632="Non-Lead - Copper", S632="Yes", L632="After 2014")),
(AND('[1]PWS Information'!$E$10="CWS",Q632="Non-Lead", J632="Non-Lead - Copper", S632="Yes", L632="Unknown")),
(AND('[1]PWS Information'!$E$10="CWS",Q632="Non-Lead", N632="Non-Lead - Copper", S632="Yes", O632="Between 1989 and 2014")),
(AND('[1]PWS Information'!$E$10="CWS",Q632="Non-Lead", N632="Non-Lead - Copper", S632="Yes", O632="After 2014")),
(AND('[1]PWS Information'!$E$10="CWS",Q632="Non-Lead", N632="Non-Lead - Copper", S632="Yes", O632="Unknown")),
(AND('[1]PWS Information'!$E$10="CWS",Q632="Unknown")),
(AND('[1]PWS Information'!$E$10="NTNC",Q632="Unknown")))),"Tier 5",
"")))))</f>
        <v>Tier 5</v>
      </c>
      <c r="Z632" s="71"/>
      <c r="AA632" s="71"/>
    </row>
    <row r="633" spans="1:27" ht="57.6" x14ac:dyDescent="0.3">
      <c r="A633" s="1"/>
      <c r="B633" s="70">
        <v>9624668</v>
      </c>
      <c r="C633" s="73">
        <v>1212</v>
      </c>
      <c r="D633" s="74" t="s">
        <v>249</v>
      </c>
      <c r="E633" s="74" t="s">
        <v>128</v>
      </c>
      <c r="F633" s="74">
        <v>78640</v>
      </c>
      <c r="G633" s="78"/>
      <c r="H633" s="63">
        <v>29.963714</v>
      </c>
      <c r="I633" s="64">
        <v>-97.750980999999996</v>
      </c>
      <c r="J633" s="65" t="s">
        <v>57</v>
      </c>
      <c r="K633" s="66" t="s">
        <v>51</v>
      </c>
      <c r="L633" s="62" t="s">
        <v>58</v>
      </c>
      <c r="M633" s="69"/>
      <c r="N633" s="65" t="s">
        <v>50</v>
      </c>
      <c r="O633" s="66" t="s">
        <v>52</v>
      </c>
      <c r="P633" s="69"/>
      <c r="Q633" s="55" t="str">
        <f t="shared" si="9"/>
        <v>Non-Lead</v>
      </c>
      <c r="R633" s="70" t="s">
        <v>51</v>
      </c>
      <c r="S633" s="70" t="s">
        <v>51</v>
      </c>
      <c r="T633" s="70"/>
      <c r="U633" s="71" t="s">
        <v>53</v>
      </c>
      <c r="V633" s="71" t="s">
        <v>51</v>
      </c>
      <c r="W633" s="71" t="s">
        <v>51</v>
      </c>
      <c r="X633" s="71" t="s">
        <v>51</v>
      </c>
      <c r="Y633" s="72" t="str">
        <f>IF((OR((AND('[1]PWS Information'!$E$10="CWS",U633="Single Family Residence",Q633="Lead")),
(AND('[1]PWS Information'!$E$10="CWS",U633="Multiple Family Residence",'[1]PWS Information'!$E$11="Yes",Q633="Lead")),
(AND('[1]PWS Information'!$E$10="NTNC",Q633="Lead")))),"Tier 1",
IF((OR((AND('[1]PWS Information'!$E$10="CWS",U633="Multiple Family Residence",'[1]PWS Information'!$E$11="No",Q633="Lead")),
(AND('[1]PWS Information'!$E$10="CWS",U633="Other",Q633="Lead")),
(AND('[1]PWS Information'!$E$10="CWS",U633="Building",Q633="Lead")))),"Tier 2",
IF((OR((AND('[1]PWS Information'!$E$10="CWS",U633="Single Family Residence",Q633="Galvanized Requiring Replacement")),
(AND('[1]PWS Information'!$E$10="CWS",U633="Single Family Residence",Q633="Galvanized Requiring Replacement",R633="Yes")),
(AND('[1]PWS Information'!$E$10="NTNC",Q633="Galvanized Requiring Replacement")),
(AND('[1]PWS Information'!$E$10="NTNC",U633="Single Family Residence",R633="Yes")))),"Tier 3",
IF((OR((AND('[1]PWS Information'!$E$10="CWS",U633="Single Family Residence",S633="Yes",Q633="Non-Lead", J633="Non-Lead - Copper",L633="Before 1989")),
(AND('[1]PWS Information'!$E$10="CWS",U633="Single Family Residence",S633="Yes",Q633="Non-Lead", N633="Non-Lead - Copper",O633="Before 1989")))),"Tier 4",
IF((OR((AND('[1]PWS Information'!$E$10="NTNC",Q633="Non-Lead")),
(AND('[1]PWS Information'!$E$10="CWS",Q633="Non-Lead",S633="")),
(AND('[1]PWS Information'!$E$10="CWS",Q633="Non-Lead",S633="No")),
(AND('[1]PWS Information'!$E$10="CWS",Q633="Non-Lead",S633="Don't Know")),
(AND('[1]PWS Information'!$E$10="CWS",Q633="Non-Lead", J633="Non-Lead - Copper", S633="Yes", L633="Between 1989 and 2014")),
(AND('[1]PWS Information'!$E$10="CWS",Q633="Non-Lead", J633="Non-Lead - Copper", S633="Yes", L633="After 2014")),
(AND('[1]PWS Information'!$E$10="CWS",Q633="Non-Lead", J633="Non-Lead - Copper", S633="Yes", L633="Unknown")),
(AND('[1]PWS Information'!$E$10="CWS",Q633="Non-Lead", N633="Non-Lead - Copper", S633="Yes", O633="Between 1989 and 2014")),
(AND('[1]PWS Information'!$E$10="CWS",Q633="Non-Lead", N633="Non-Lead - Copper", S633="Yes", O633="After 2014")),
(AND('[1]PWS Information'!$E$10="CWS",Q633="Non-Lead", N633="Non-Lead - Copper", S633="Yes", O633="Unknown")),
(AND('[1]PWS Information'!$E$10="CWS",Q633="Unknown")),
(AND('[1]PWS Information'!$E$10="NTNC",Q633="Unknown")))),"Tier 5",
"")))))</f>
        <v>Tier 5</v>
      </c>
      <c r="Z633" s="71"/>
      <c r="AA633" s="71"/>
    </row>
    <row r="634" spans="1:27" ht="57.6" x14ac:dyDescent="0.3">
      <c r="A634" s="17"/>
      <c r="B634" s="70">
        <v>817682</v>
      </c>
      <c r="C634" s="73">
        <v>1200</v>
      </c>
      <c r="D634" s="74" t="s">
        <v>249</v>
      </c>
      <c r="E634" s="74" t="s">
        <v>128</v>
      </c>
      <c r="F634" s="74">
        <v>78640</v>
      </c>
      <c r="G634" s="78"/>
      <c r="H634" s="63">
        <v>29.9617556</v>
      </c>
      <c r="I634" s="64">
        <v>-97.751897222222198</v>
      </c>
      <c r="J634" s="65" t="s">
        <v>57</v>
      </c>
      <c r="K634" s="66" t="s">
        <v>51</v>
      </c>
      <c r="L634" s="62" t="s">
        <v>58</v>
      </c>
      <c r="M634" s="69"/>
      <c r="N634" s="65" t="s">
        <v>50</v>
      </c>
      <c r="O634" s="66" t="s">
        <v>52</v>
      </c>
      <c r="P634" s="69"/>
      <c r="Q634" s="55" t="str">
        <f t="shared" si="9"/>
        <v>Non-Lead</v>
      </c>
      <c r="R634" s="70" t="s">
        <v>51</v>
      </c>
      <c r="S634" s="70" t="s">
        <v>51</v>
      </c>
      <c r="T634" s="70"/>
      <c r="U634" s="71" t="s">
        <v>53</v>
      </c>
      <c r="V634" s="71" t="s">
        <v>51</v>
      </c>
      <c r="W634" s="71" t="s">
        <v>51</v>
      </c>
      <c r="X634" s="71" t="s">
        <v>51</v>
      </c>
      <c r="Y634" s="72" t="str">
        <f>IF((OR((AND('[1]PWS Information'!$E$10="CWS",U634="Single Family Residence",Q634="Lead")),
(AND('[1]PWS Information'!$E$10="CWS",U634="Multiple Family Residence",'[1]PWS Information'!$E$11="Yes",Q634="Lead")),
(AND('[1]PWS Information'!$E$10="NTNC",Q634="Lead")))),"Tier 1",
IF((OR((AND('[1]PWS Information'!$E$10="CWS",U634="Multiple Family Residence",'[1]PWS Information'!$E$11="No",Q634="Lead")),
(AND('[1]PWS Information'!$E$10="CWS",U634="Other",Q634="Lead")),
(AND('[1]PWS Information'!$E$10="CWS",U634="Building",Q634="Lead")))),"Tier 2",
IF((OR((AND('[1]PWS Information'!$E$10="CWS",U634="Single Family Residence",Q634="Galvanized Requiring Replacement")),
(AND('[1]PWS Information'!$E$10="CWS",U634="Single Family Residence",Q634="Galvanized Requiring Replacement",R634="Yes")),
(AND('[1]PWS Information'!$E$10="NTNC",Q634="Galvanized Requiring Replacement")),
(AND('[1]PWS Information'!$E$10="NTNC",U634="Single Family Residence",R634="Yes")))),"Tier 3",
IF((OR((AND('[1]PWS Information'!$E$10="CWS",U634="Single Family Residence",S634="Yes",Q634="Non-Lead", J634="Non-Lead - Copper",L634="Before 1989")),
(AND('[1]PWS Information'!$E$10="CWS",U634="Single Family Residence",S634="Yes",Q634="Non-Lead", N634="Non-Lead - Copper",O634="Before 1989")))),"Tier 4",
IF((OR((AND('[1]PWS Information'!$E$10="NTNC",Q634="Non-Lead")),
(AND('[1]PWS Information'!$E$10="CWS",Q634="Non-Lead",S634="")),
(AND('[1]PWS Information'!$E$10="CWS",Q634="Non-Lead",S634="No")),
(AND('[1]PWS Information'!$E$10="CWS",Q634="Non-Lead",S634="Don't Know")),
(AND('[1]PWS Information'!$E$10="CWS",Q634="Non-Lead", J634="Non-Lead - Copper", S634="Yes", L634="Between 1989 and 2014")),
(AND('[1]PWS Information'!$E$10="CWS",Q634="Non-Lead", J634="Non-Lead - Copper", S634="Yes", L634="After 2014")),
(AND('[1]PWS Information'!$E$10="CWS",Q634="Non-Lead", J634="Non-Lead - Copper", S634="Yes", L634="Unknown")),
(AND('[1]PWS Information'!$E$10="CWS",Q634="Non-Lead", N634="Non-Lead - Copper", S634="Yes", O634="Between 1989 and 2014")),
(AND('[1]PWS Information'!$E$10="CWS",Q634="Non-Lead", N634="Non-Lead - Copper", S634="Yes", O634="After 2014")),
(AND('[1]PWS Information'!$E$10="CWS",Q634="Non-Lead", N634="Non-Lead - Copper", S634="Yes", O634="Unknown")),
(AND('[1]PWS Information'!$E$10="CWS",Q634="Unknown")),
(AND('[1]PWS Information'!$E$10="NTNC",Q634="Unknown")))),"Tier 5",
"")))))</f>
        <v>Tier 5</v>
      </c>
      <c r="Z634" s="71"/>
      <c r="AA634" s="71"/>
    </row>
    <row r="635" spans="1:27" ht="57.6" x14ac:dyDescent="0.3">
      <c r="A635" s="1"/>
      <c r="B635" s="70">
        <v>818588</v>
      </c>
      <c r="C635" s="73">
        <v>1156</v>
      </c>
      <c r="D635" s="74" t="s">
        <v>249</v>
      </c>
      <c r="E635" s="74" t="s">
        <v>128</v>
      </c>
      <c r="F635" s="74">
        <v>78640</v>
      </c>
      <c r="G635" s="78"/>
      <c r="H635" s="63">
        <v>29.961169399999999</v>
      </c>
      <c r="I635" s="64">
        <v>-97.751991666666598</v>
      </c>
      <c r="J635" s="65" t="s">
        <v>57</v>
      </c>
      <c r="K635" s="66" t="s">
        <v>51</v>
      </c>
      <c r="L635" s="62" t="s">
        <v>58</v>
      </c>
      <c r="M635" s="69"/>
      <c r="N635" s="65" t="s">
        <v>50</v>
      </c>
      <c r="O635" s="66" t="s">
        <v>58</v>
      </c>
      <c r="P635" s="69"/>
      <c r="Q635" s="55" t="str">
        <f t="shared" si="9"/>
        <v>Non-Lead</v>
      </c>
      <c r="R635" s="70" t="s">
        <v>51</v>
      </c>
      <c r="S635" s="70" t="s">
        <v>51</v>
      </c>
      <c r="T635" s="70"/>
      <c r="U635" s="71" t="s">
        <v>53</v>
      </c>
      <c r="V635" s="71" t="s">
        <v>51</v>
      </c>
      <c r="W635" s="71" t="s">
        <v>51</v>
      </c>
      <c r="X635" s="71" t="s">
        <v>51</v>
      </c>
      <c r="Y635" s="72" t="str">
        <f>IF((OR((AND('[1]PWS Information'!$E$10="CWS",U635="Single Family Residence",Q635="Lead")),
(AND('[1]PWS Information'!$E$10="CWS",U635="Multiple Family Residence",'[1]PWS Information'!$E$11="Yes",Q635="Lead")),
(AND('[1]PWS Information'!$E$10="NTNC",Q635="Lead")))),"Tier 1",
IF((OR((AND('[1]PWS Information'!$E$10="CWS",U635="Multiple Family Residence",'[1]PWS Information'!$E$11="No",Q635="Lead")),
(AND('[1]PWS Information'!$E$10="CWS",U635="Other",Q635="Lead")),
(AND('[1]PWS Information'!$E$10="CWS",U635="Building",Q635="Lead")))),"Tier 2",
IF((OR((AND('[1]PWS Information'!$E$10="CWS",U635="Single Family Residence",Q635="Galvanized Requiring Replacement")),
(AND('[1]PWS Information'!$E$10="CWS",U635="Single Family Residence",Q635="Galvanized Requiring Replacement",R635="Yes")),
(AND('[1]PWS Information'!$E$10="NTNC",Q635="Galvanized Requiring Replacement")),
(AND('[1]PWS Information'!$E$10="NTNC",U635="Single Family Residence",R635="Yes")))),"Tier 3",
IF((OR((AND('[1]PWS Information'!$E$10="CWS",U635="Single Family Residence",S635="Yes",Q635="Non-Lead", J635="Non-Lead - Copper",L635="Before 1989")),
(AND('[1]PWS Information'!$E$10="CWS",U635="Single Family Residence",S635="Yes",Q635="Non-Lead", N635="Non-Lead - Copper",O635="Before 1989")))),"Tier 4",
IF((OR((AND('[1]PWS Information'!$E$10="NTNC",Q635="Non-Lead")),
(AND('[1]PWS Information'!$E$10="CWS",Q635="Non-Lead",S635="")),
(AND('[1]PWS Information'!$E$10="CWS",Q635="Non-Lead",S635="No")),
(AND('[1]PWS Information'!$E$10="CWS",Q635="Non-Lead",S635="Don't Know")),
(AND('[1]PWS Information'!$E$10="CWS",Q635="Non-Lead", J635="Non-Lead - Copper", S635="Yes", L635="Between 1989 and 2014")),
(AND('[1]PWS Information'!$E$10="CWS",Q635="Non-Lead", J635="Non-Lead - Copper", S635="Yes", L635="After 2014")),
(AND('[1]PWS Information'!$E$10="CWS",Q635="Non-Lead", J635="Non-Lead - Copper", S635="Yes", L635="Unknown")),
(AND('[1]PWS Information'!$E$10="CWS",Q635="Non-Lead", N635="Non-Lead - Copper", S635="Yes", O635="Between 1989 and 2014")),
(AND('[1]PWS Information'!$E$10="CWS",Q635="Non-Lead", N635="Non-Lead - Copper", S635="Yes", O635="After 2014")),
(AND('[1]PWS Information'!$E$10="CWS",Q635="Non-Lead", N635="Non-Lead - Copper", S635="Yes", O635="Unknown")),
(AND('[1]PWS Information'!$E$10="CWS",Q635="Unknown")),
(AND('[1]PWS Information'!$E$10="NTNC",Q635="Unknown")))),"Tier 5",
"")))))</f>
        <v>Tier 5</v>
      </c>
      <c r="Z635" s="71"/>
      <c r="AA635" s="71"/>
    </row>
    <row r="636" spans="1:27" ht="57.6" x14ac:dyDescent="0.3">
      <c r="A636" s="1"/>
      <c r="B636" s="70">
        <v>691784</v>
      </c>
      <c r="C636" s="73">
        <v>86</v>
      </c>
      <c r="D636" s="74" t="s">
        <v>257</v>
      </c>
      <c r="E636" s="74" t="s">
        <v>128</v>
      </c>
      <c r="F636" s="74">
        <v>78640</v>
      </c>
      <c r="G636" s="78"/>
      <c r="H636" s="63">
        <v>29.965599000000001</v>
      </c>
      <c r="I636" s="64">
        <v>-97.763283999999999</v>
      </c>
      <c r="J636" s="65" t="s">
        <v>57</v>
      </c>
      <c r="K636" s="66" t="s">
        <v>51</v>
      </c>
      <c r="L636" s="62" t="s">
        <v>58</v>
      </c>
      <c r="M636" s="69"/>
      <c r="N636" s="65" t="s">
        <v>50</v>
      </c>
      <c r="O636" s="66" t="s">
        <v>58</v>
      </c>
      <c r="P636" s="69"/>
      <c r="Q636" s="55" t="str">
        <f t="shared" si="9"/>
        <v>Non-Lead</v>
      </c>
      <c r="R636" s="70" t="s">
        <v>51</v>
      </c>
      <c r="S636" s="70" t="s">
        <v>51</v>
      </c>
      <c r="T636" s="70"/>
      <c r="U636" s="71" t="s">
        <v>53</v>
      </c>
      <c r="V636" s="71" t="s">
        <v>51</v>
      </c>
      <c r="W636" s="71" t="s">
        <v>51</v>
      </c>
      <c r="X636" s="71" t="s">
        <v>51</v>
      </c>
      <c r="Y636" s="72" t="str">
        <f>IF((OR((AND('[1]PWS Information'!$E$10="CWS",U636="Single Family Residence",Q636="Lead")),
(AND('[1]PWS Information'!$E$10="CWS",U636="Multiple Family Residence",'[1]PWS Information'!$E$11="Yes",Q636="Lead")),
(AND('[1]PWS Information'!$E$10="NTNC",Q636="Lead")))),"Tier 1",
IF((OR((AND('[1]PWS Information'!$E$10="CWS",U636="Multiple Family Residence",'[1]PWS Information'!$E$11="No",Q636="Lead")),
(AND('[1]PWS Information'!$E$10="CWS",U636="Other",Q636="Lead")),
(AND('[1]PWS Information'!$E$10="CWS",U636="Building",Q636="Lead")))),"Tier 2",
IF((OR((AND('[1]PWS Information'!$E$10="CWS",U636="Single Family Residence",Q636="Galvanized Requiring Replacement")),
(AND('[1]PWS Information'!$E$10="CWS",U636="Single Family Residence",Q636="Galvanized Requiring Replacement",R636="Yes")),
(AND('[1]PWS Information'!$E$10="NTNC",Q636="Galvanized Requiring Replacement")),
(AND('[1]PWS Information'!$E$10="NTNC",U636="Single Family Residence",R636="Yes")))),"Tier 3",
IF((OR((AND('[1]PWS Information'!$E$10="CWS",U636="Single Family Residence",S636="Yes",Q636="Non-Lead", J636="Non-Lead - Copper",L636="Before 1989")),
(AND('[1]PWS Information'!$E$10="CWS",U636="Single Family Residence",S636="Yes",Q636="Non-Lead", N636="Non-Lead - Copper",O636="Before 1989")))),"Tier 4",
IF((OR((AND('[1]PWS Information'!$E$10="NTNC",Q636="Non-Lead")),
(AND('[1]PWS Information'!$E$10="CWS",Q636="Non-Lead",S636="")),
(AND('[1]PWS Information'!$E$10="CWS",Q636="Non-Lead",S636="No")),
(AND('[1]PWS Information'!$E$10="CWS",Q636="Non-Lead",S636="Don't Know")),
(AND('[1]PWS Information'!$E$10="CWS",Q636="Non-Lead", J636="Non-Lead - Copper", S636="Yes", L636="Between 1989 and 2014")),
(AND('[1]PWS Information'!$E$10="CWS",Q636="Non-Lead", J636="Non-Lead - Copper", S636="Yes", L636="After 2014")),
(AND('[1]PWS Information'!$E$10="CWS",Q636="Non-Lead", J636="Non-Lead - Copper", S636="Yes", L636="Unknown")),
(AND('[1]PWS Information'!$E$10="CWS",Q636="Non-Lead", N636="Non-Lead - Copper", S636="Yes", O636="Between 1989 and 2014")),
(AND('[1]PWS Information'!$E$10="CWS",Q636="Non-Lead", N636="Non-Lead - Copper", S636="Yes", O636="After 2014")),
(AND('[1]PWS Information'!$E$10="CWS",Q636="Non-Lead", N636="Non-Lead - Copper", S636="Yes", O636="Unknown")),
(AND('[1]PWS Information'!$E$10="CWS",Q636="Unknown")),
(AND('[1]PWS Information'!$E$10="NTNC",Q636="Unknown")))),"Tier 5",
"")))))</f>
        <v>Tier 5</v>
      </c>
      <c r="Z636" s="71"/>
      <c r="AA636" s="71"/>
    </row>
    <row r="637" spans="1:27" ht="57.6" x14ac:dyDescent="0.3">
      <c r="A637" s="1"/>
      <c r="B637" s="70">
        <v>12667770</v>
      </c>
      <c r="C637" s="73">
        <v>188</v>
      </c>
      <c r="D637" s="74" t="s">
        <v>257</v>
      </c>
      <c r="E637" s="74" t="s">
        <v>128</v>
      </c>
      <c r="F637" s="74">
        <v>78640</v>
      </c>
      <c r="G637" s="78"/>
      <c r="H637" s="63">
        <v>29.965236000000001</v>
      </c>
      <c r="I637" s="64">
        <v>-97.764764</v>
      </c>
      <c r="J637" s="65" t="s">
        <v>57</v>
      </c>
      <c r="K637" s="66" t="s">
        <v>51</v>
      </c>
      <c r="L637" s="62" t="s">
        <v>58</v>
      </c>
      <c r="M637" s="69"/>
      <c r="N637" s="65" t="s">
        <v>50</v>
      </c>
      <c r="O637" s="66" t="s">
        <v>58</v>
      </c>
      <c r="P637" s="69"/>
      <c r="Q637" s="55" t="str">
        <f t="shared" si="9"/>
        <v>Non-Lead</v>
      </c>
      <c r="R637" s="70" t="s">
        <v>51</v>
      </c>
      <c r="S637" s="70" t="s">
        <v>51</v>
      </c>
      <c r="T637" s="70"/>
      <c r="U637" s="71" t="s">
        <v>53</v>
      </c>
      <c r="V637" s="71" t="s">
        <v>51</v>
      </c>
      <c r="W637" s="71" t="s">
        <v>51</v>
      </c>
      <c r="X637" s="71" t="s">
        <v>51</v>
      </c>
      <c r="Y637" s="72" t="str">
        <f>IF((OR((AND('[1]PWS Information'!$E$10="CWS",U637="Single Family Residence",Q637="Lead")),
(AND('[1]PWS Information'!$E$10="CWS",U637="Multiple Family Residence",'[1]PWS Information'!$E$11="Yes",Q637="Lead")),
(AND('[1]PWS Information'!$E$10="NTNC",Q637="Lead")))),"Tier 1",
IF((OR((AND('[1]PWS Information'!$E$10="CWS",U637="Multiple Family Residence",'[1]PWS Information'!$E$11="No",Q637="Lead")),
(AND('[1]PWS Information'!$E$10="CWS",U637="Other",Q637="Lead")),
(AND('[1]PWS Information'!$E$10="CWS",U637="Building",Q637="Lead")))),"Tier 2",
IF((OR((AND('[1]PWS Information'!$E$10="CWS",U637="Single Family Residence",Q637="Galvanized Requiring Replacement")),
(AND('[1]PWS Information'!$E$10="CWS",U637="Single Family Residence",Q637="Galvanized Requiring Replacement",R637="Yes")),
(AND('[1]PWS Information'!$E$10="NTNC",Q637="Galvanized Requiring Replacement")),
(AND('[1]PWS Information'!$E$10="NTNC",U637="Single Family Residence",R637="Yes")))),"Tier 3",
IF((OR((AND('[1]PWS Information'!$E$10="CWS",U637="Single Family Residence",S637="Yes",Q637="Non-Lead", J637="Non-Lead - Copper",L637="Before 1989")),
(AND('[1]PWS Information'!$E$10="CWS",U637="Single Family Residence",S637="Yes",Q637="Non-Lead", N637="Non-Lead - Copper",O637="Before 1989")))),"Tier 4",
IF((OR((AND('[1]PWS Information'!$E$10="NTNC",Q637="Non-Lead")),
(AND('[1]PWS Information'!$E$10="CWS",Q637="Non-Lead",S637="")),
(AND('[1]PWS Information'!$E$10="CWS",Q637="Non-Lead",S637="No")),
(AND('[1]PWS Information'!$E$10="CWS",Q637="Non-Lead",S637="Don't Know")),
(AND('[1]PWS Information'!$E$10="CWS",Q637="Non-Lead", J637="Non-Lead - Copper", S637="Yes", L637="Between 1989 and 2014")),
(AND('[1]PWS Information'!$E$10="CWS",Q637="Non-Lead", J637="Non-Lead - Copper", S637="Yes", L637="After 2014")),
(AND('[1]PWS Information'!$E$10="CWS",Q637="Non-Lead", J637="Non-Lead - Copper", S637="Yes", L637="Unknown")),
(AND('[1]PWS Information'!$E$10="CWS",Q637="Non-Lead", N637="Non-Lead - Copper", S637="Yes", O637="Between 1989 and 2014")),
(AND('[1]PWS Information'!$E$10="CWS",Q637="Non-Lead", N637="Non-Lead - Copper", S637="Yes", O637="After 2014")),
(AND('[1]PWS Information'!$E$10="CWS",Q637="Non-Lead", N637="Non-Lead - Copper", S637="Yes", O637="Unknown")),
(AND('[1]PWS Information'!$E$10="CWS",Q637="Unknown")),
(AND('[1]PWS Information'!$E$10="NTNC",Q637="Unknown")))),"Tier 5",
"")))))</f>
        <v>Tier 5</v>
      </c>
      <c r="Z637" s="71"/>
      <c r="AA637" s="71"/>
    </row>
    <row r="638" spans="1:27" ht="57.6" x14ac:dyDescent="0.3">
      <c r="A638" s="17"/>
      <c r="B638" s="70">
        <v>10760611</v>
      </c>
      <c r="C638" s="73">
        <v>31</v>
      </c>
      <c r="D638" s="74" t="s">
        <v>257</v>
      </c>
      <c r="E638" s="74" t="s">
        <v>128</v>
      </c>
      <c r="F638" s="74">
        <v>78640</v>
      </c>
      <c r="G638" s="78"/>
      <c r="H638" s="63">
        <v>29.965413999999999</v>
      </c>
      <c r="I638" s="64">
        <v>-97.762262000000007</v>
      </c>
      <c r="J638" s="65" t="s">
        <v>57</v>
      </c>
      <c r="K638" s="66" t="s">
        <v>51</v>
      </c>
      <c r="L638" s="62" t="s">
        <v>58</v>
      </c>
      <c r="M638" s="69"/>
      <c r="N638" s="65" t="s">
        <v>50</v>
      </c>
      <c r="O638" s="66" t="s">
        <v>58</v>
      </c>
      <c r="P638" s="69"/>
      <c r="Q638" s="55" t="str">
        <f t="shared" si="9"/>
        <v>Non-Lead</v>
      </c>
      <c r="R638" s="70" t="s">
        <v>51</v>
      </c>
      <c r="S638" s="70" t="s">
        <v>51</v>
      </c>
      <c r="T638" s="70"/>
      <c r="U638" s="71" t="s">
        <v>53</v>
      </c>
      <c r="V638" s="71" t="s">
        <v>51</v>
      </c>
      <c r="W638" s="71" t="s">
        <v>51</v>
      </c>
      <c r="X638" s="71" t="s">
        <v>51</v>
      </c>
      <c r="Y638" s="72" t="str">
        <f>IF((OR((AND('[1]PWS Information'!$E$10="CWS",U638="Single Family Residence",Q638="Lead")),
(AND('[1]PWS Information'!$E$10="CWS",U638="Multiple Family Residence",'[1]PWS Information'!$E$11="Yes",Q638="Lead")),
(AND('[1]PWS Information'!$E$10="NTNC",Q638="Lead")))),"Tier 1",
IF((OR((AND('[1]PWS Information'!$E$10="CWS",U638="Multiple Family Residence",'[1]PWS Information'!$E$11="No",Q638="Lead")),
(AND('[1]PWS Information'!$E$10="CWS",U638="Other",Q638="Lead")),
(AND('[1]PWS Information'!$E$10="CWS",U638="Building",Q638="Lead")))),"Tier 2",
IF((OR((AND('[1]PWS Information'!$E$10="CWS",U638="Single Family Residence",Q638="Galvanized Requiring Replacement")),
(AND('[1]PWS Information'!$E$10="CWS",U638="Single Family Residence",Q638="Galvanized Requiring Replacement",R638="Yes")),
(AND('[1]PWS Information'!$E$10="NTNC",Q638="Galvanized Requiring Replacement")),
(AND('[1]PWS Information'!$E$10="NTNC",U638="Single Family Residence",R638="Yes")))),"Tier 3",
IF((OR((AND('[1]PWS Information'!$E$10="CWS",U638="Single Family Residence",S638="Yes",Q638="Non-Lead", J638="Non-Lead - Copper",L638="Before 1989")),
(AND('[1]PWS Information'!$E$10="CWS",U638="Single Family Residence",S638="Yes",Q638="Non-Lead", N638="Non-Lead - Copper",O638="Before 1989")))),"Tier 4",
IF((OR((AND('[1]PWS Information'!$E$10="NTNC",Q638="Non-Lead")),
(AND('[1]PWS Information'!$E$10="CWS",Q638="Non-Lead",S638="")),
(AND('[1]PWS Information'!$E$10="CWS",Q638="Non-Lead",S638="No")),
(AND('[1]PWS Information'!$E$10="CWS",Q638="Non-Lead",S638="Don't Know")),
(AND('[1]PWS Information'!$E$10="CWS",Q638="Non-Lead", J638="Non-Lead - Copper", S638="Yes", L638="Between 1989 and 2014")),
(AND('[1]PWS Information'!$E$10="CWS",Q638="Non-Lead", J638="Non-Lead - Copper", S638="Yes", L638="After 2014")),
(AND('[1]PWS Information'!$E$10="CWS",Q638="Non-Lead", J638="Non-Lead - Copper", S638="Yes", L638="Unknown")),
(AND('[1]PWS Information'!$E$10="CWS",Q638="Non-Lead", N638="Non-Lead - Copper", S638="Yes", O638="Between 1989 and 2014")),
(AND('[1]PWS Information'!$E$10="CWS",Q638="Non-Lead", N638="Non-Lead - Copper", S638="Yes", O638="After 2014")),
(AND('[1]PWS Information'!$E$10="CWS",Q638="Non-Lead", N638="Non-Lead - Copper", S638="Yes", O638="Unknown")),
(AND('[1]PWS Information'!$E$10="CWS",Q638="Unknown")),
(AND('[1]PWS Information'!$E$10="NTNC",Q638="Unknown")))),"Tier 5",
"")))))</f>
        <v>Tier 5</v>
      </c>
      <c r="Z638" s="71"/>
      <c r="AA638" s="71"/>
    </row>
    <row r="639" spans="1:27" ht="57.6" x14ac:dyDescent="0.3">
      <c r="A639" s="1"/>
      <c r="B639" s="70">
        <v>10579672</v>
      </c>
      <c r="C639" s="73">
        <v>36</v>
      </c>
      <c r="D639" s="74" t="s">
        <v>257</v>
      </c>
      <c r="E639" s="74" t="s">
        <v>128</v>
      </c>
      <c r="F639" s="74">
        <v>78640</v>
      </c>
      <c r="G639" s="78"/>
      <c r="H639" s="63">
        <v>29.965800000000002</v>
      </c>
      <c r="I639" s="64">
        <v>-97.762448000000006</v>
      </c>
      <c r="J639" s="65" t="s">
        <v>57</v>
      </c>
      <c r="K639" s="66" t="s">
        <v>51</v>
      </c>
      <c r="L639" s="62" t="s">
        <v>58</v>
      </c>
      <c r="M639" s="69"/>
      <c r="N639" s="65" t="s">
        <v>50</v>
      </c>
      <c r="O639" s="66" t="s">
        <v>58</v>
      </c>
      <c r="P639" s="69"/>
      <c r="Q639" s="55" t="str">
        <f t="shared" si="9"/>
        <v>Non-Lead</v>
      </c>
      <c r="R639" s="70" t="s">
        <v>51</v>
      </c>
      <c r="S639" s="70" t="s">
        <v>51</v>
      </c>
      <c r="T639" s="70"/>
      <c r="U639" s="71" t="s">
        <v>53</v>
      </c>
      <c r="V639" s="71" t="s">
        <v>51</v>
      </c>
      <c r="W639" s="71" t="s">
        <v>51</v>
      </c>
      <c r="X639" s="71" t="s">
        <v>51</v>
      </c>
      <c r="Y639" s="72" t="str">
        <f>IF((OR((AND('[1]PWS Information'!$E$10="CWS",U639="Single Family Residence",Q639="Lead")),
(AND('[1]PWS Information'!$E$10="CWS",U639="Multiple Family Residence",'[1]PWS Information'!$E$11="Yes",Q639="Lead")),
(AND('[1]PWS Information'!$E$10="NTNC",Q639="Lead")))),"Tier 1",
IF((OR((AND('[1]PWS Information'!$E$10="CWS",U639="Multiple Family Residence",'[1]PWS Information'!$E$11="No",Q639="Lead")),
(AND('[1]PWS Information'!$E$10="CWS",U639="Other",Q639="Lead")),
(AND('[1]PWS Information'!$E$10="CWS",U639="Building",Q639="Lead")))),"Tier 2",
IF((OR((AND('[1]PWS Information'!$E$10="CWS",U639="Single Family Residence",Q639="Galvanized Requiring Replacement")),
(AND('[1]PWS Information'!$E$10="CWS",U639="Single Family Residence",Q639="Galvanized Requiring Replacement",R639="Yes")),
(AND('[1]PWS Information'!$E$10="NTNC",Q639="Galvanized Requiring Replacement")),
(AND('[1]PWS Information'!$E$10="NTNC",U639="Single Family Residence",R639="Yes")))),"Tier 3",
IF((OR((AND('[1]PWS Information'!$E$10="CWS",U639="Single Family Residence",S639="Yes",Q639="Non-Lead", J639="Non-Lead - Copper",L639="Before 1989")),
(AND('[1]PWS Information'!$E$10="CWS",U639="Single Family Residence",S639="Yes",Q639="Non-Lead", N639="Non-Lead - Copper",O639="Before 1989")))),"Tier 4",
IF((OR((AND('[1]PWS Information'!$E$10="NTNC",Q639="Non-Lead")),
(AND('[1]PWS Information'!$E$10="CWS",Q639="Non-Lead",S639="")),
(AND('[1]PWS Information'!$E$10="CWS",Q639="Non-Lead",S639="No")),
(AND('[1]PWS Information'!$E$10="CWS",Q639="Non-Lead",S639="Don't Know")),
(AND('[1]PWS Information'!$E$10="CWS",Q639="Non-Lead", J639="Non-Lead - Copper", S639="Yes", L639="Between 1989 and 2014")),
(AND('[1]PWS Information'!$E$10="CWS",Q639="Non-Lead", J639="Non-Lead - Copper", S639="Yes", L639="After 2014")),
(AND('[1]PWS Information'!$E$10="CWS",Q639="Non-Lead", J639="Non-Lead - Copper", S639="Yes", L639="Unknown")),
(AND('[1]PWS Information'!$E$10="CWS",Q639="Non-Lead", N639="Non-Lead - Copper", S639="Yes", O639="Between 1989 and 2014")),
(AND('[1]PWS Information'!$E$10="CWS",Q639="Non-Lead", N639="Non-Lead - Copper", S639="Yes", O639="After 2014")),
(AND('[1]PWS Information'!$E$10="CWS",Q639="Non-Lead", N639="Non-Lead - Copper", S639="Yes", O639="Unknown")),
(AND('[1]PWS Information'!$E$10="CWS",Q639="Unknown")),
(AND('[1]PWS Information'!$E$10="NTNC",Q639="Unknown")))),"Tier 5",
"")))))</f>
        <v>Tier 5</v>
      </c>
      <c r="Z639" s="71"/>
      <c r="AA639" s="71"/>
    </row>
    <row r="640" spans="1:27" ht="57.6" x14ac:dyDescent="0.3">
      <c r="A640" s="1"/>
      <c r="B640" s="70">
        <v>4621193</v>
      </c>
      <c r="C640" s="73">
        <v>228</v>
      </c>
      <c r="D640" s="74" t="s">
        <v>257</v>
      </c>
      <c r="E640" s="74" t="s">
        <v>128</v>
      </c>
      <c r="F640" s="74">
        <v>78640</v>
      </c>
      <c r="G640" s="78"/>
      <c r="H640" s="63">
        <v>29.964908300000001</v>
      </c>
      <c r="I640" s="64">
        <v>-97.766277777777702</v>
      </c>
      <c r="J640" s="65" t="s">
        <v>57</v>
      </c>
      <c r="K640" s="66" t="s">
        <v>51</v>
      </c>
      <c r="L640" s="62" t="s">
        <v>58</v>
      </c>
      <c r="M640" s="69"/>
      <c r="N640" s="65" t="s">
        <v>50</v>
      </c>
      <c r="O640" s="66" t="s">
        <v>58</v>
      </c>
      <c r="P640" s="69"/>
      <c r="Q640" s="55" t="str">
        <f t="shared" si="9"/>
        <v>Non-Lead</v>
      </c>
      <c r="R640" s="70" t="s">
        <v>51</v>
      </c>
      <c r="S640" s="70" t="s">
        <v>51</v>
      </c>
      <c r="T640" s="70"/>
      <c r="U640" s="71" t="s">
        <v>53</v>
      </c>
      <c r="V640" s="71" t="s">
        <v>51</v>
      </c>
      <c r="W640" s="71" t="s">
        <v>51</v>
      </c>
      <c r="X640" s="71" t="s">
        <v>51</v>
      </c>
      <c r="Y640" s="72" t="str">
        <f>IF((OR((AND('[1]PWS Information'!$E$10="CWS",U640="Single Family Residence",Q640="Lead")),
(AND('[1]PWS Information'!$E$10="CWS",U640="Multiple Family Residence",'[1]PWS Information'!$E$11="Yes",Q640="Lead")),
(AND('[1]PWS Information'!$E$10="NTNC",Q640="Lead")))),"Tier 1",
IF((OR((AND('[1]PWS Information'!$E$10="CWS",U640="Multiple Family Residence",'[1]PWS Information'!$E$11="No",Q640="Lead")),
(AND('[1]PWS Information'!$E$10="CWS",U640="Other",Q640="Lead")),
(AND('[1]PWS Information'!$E$10="CWS",U640="Building",Q640="Lead")))),"Tier 2",
IF((OR((AND('[1]PWS Information'!$E$10="CWS",U640="Single Family Residence",Q640="Galvanized Requiring Replacement")),
(AND('[1]PWS Information'!$E$10="CWS",U640="Single Family Residence",Q640="Galvanized Requiring Replacement",R640="Yes")),
(AND('[1]PWS Information'!$E$10="NTNC",Q640="Galvanized Requiring Replacement")),
(AND('[1]PWS Information'!$E$10="NTNC",U640="Single Family Residence",R640="Yes")))),"Tier 3",
IF((OR((AND('[1]PWS Information'!$E$10="CWS",U640="Single Family Residence",S640="Yes",Q640="Non-Lead", J640="Non-Lead - Copper",L640="Before 1989")),
(AND('[1]PWS Information'!$E$10="CWS",U640="Single Family Residence",S640="Yes",Q640="Non-Lead", N640="Non-Lead - Copper",O640="Before 1989")))),"Tier 4",
IF((OR((AND('[1]PWS Information'!$E$10="NTNC",Q640="Non-Lead")),
(AND('[1]PWS Information'!$E$10="CWS",Q640="Non-Lead",S640="")),
(AND('[1]PWS Information'!$E$10="CWS",Q640="Non-Lead",S640="No")),
(AND('[1]PWS Information'!$E$10="CWS",Q640="Non-Lead",S640="Don't Know")),
(AND('[1]PWS Information'!$E$10="CWS",Q640="Non-Lead", J640="Non-Lead - Copper", S640="Yes", L640="Between 1989 and 2014")),
(AND('[1]PWS Information'!$E$10="CWS",Q640="Non-Lead", J640="Non-Lead - Copper", S640="Yes", L640="After 2014")),
(AND('[1]PWS Information'!$E$10="CWS",Q640="Non-Lead", J640="Non-Lead - Copper", S640="Yes", L640="Unknown")),
(AND('[1]PWS Information'!$E$10="CWS",Q640="Non-Lead", N640="Non-Lead - Copper", S640="Yes", O640="Between 1989 and 2014")),
(AND('[1]PWS Information'!$E$10="CWS",Q640="Non-Lead", N640="Non-Lead - Copper", S640="Yes", O640="After 2014")),
(AND('[1]PWS Information'!$E$10="CWS",Q640="Non-Lead", N640="Non-Lead - Copper", S640="Yes", O640="Unknown")),
(AND('[1]PWS Information'!$E$10="CWS",Q640="Unknown")),
(AND('[1]PWS Information'!$E$10="NTNC",Q640="Unknown")))),"Tier 5",
"")))))</f>
        <v>Tier 5</v>
      </c>
      <c r="Z640" s="71"/>
      <c r="AA640" s="71"/>
    </row>
    <row r="641" spans="1:27" ht="57.6" x14ac:dyDescent="0.3">
      <c r="A641" s="1"/>
      <c r="B641" s="70">
        <v>10703882</v>
      </c>
      <c r="C641" s="73">
        <v>284</v>
      </c>
      <c r="D641" s="74" t="s">
        <v>257</v>
      </c>
      <c r="E641" s="74" t="s">
        <v>128</v>
      </c>
      <c r="F641" s="74">
        <v>78640</v>
      </c>
      <c r="G641" s="78"/>
      <c r="H641" s="63">
        <v>29.964788899999999</v>
      </c>
      <c r="I641" s="64">
        <v>-97.7500583333333</v>
      </c>
      <c r="J641" s="65" t="s">
        <v>57</v>
      </c>
      <c r="K641" s="66" t="s">
        <v>51</v>
      </c>
      <c r="L641" s="62" t="s">
        <v>58</v>
      </c>
      <c r="M641" s="69"/>
      <c r="N641" s="65" t="s">
        <v>50</v>
      </c>
      <c r="O641" s="66" t="s">
        <v>52</v>
      </c>
      <c r="P641" s="69"/>
      <c r="Q641" s="55" t="str">
        <f t="shared" si="9"/>
        <v>Non-Lead</v>
      </c>
      <c r="R641" s="70" t="s">
        <v>51</v>
      </c>
      <c r="S641" s="70" t="s">
        <v>51</v>
      </c>
      <c r="T641" s="70"/>
      <c r="U641" s="71" t="s">
        <v>53</v>
      </c>
      <c r="V641" s="71" t="s">
        <v>51</v>
      </c>
      <c r="W641" s="71" t="s">
        <v>51</v>
      </c>
      <c r="X641" s="71" t="s">
        <v>51</v>
      </c>
      <c r="Y641" s="72" t="str">
        <f>IF((OR((AND('[1]PWS Information'!$E$10="CWS",U641="Single Family Residence",Q641="Lead")),
(AND('[1]PWS Information'!$E$10="CWS",U641="Multiple Family Residence",'[1]PWS Information'!$E$11="Yes",Q641="Lead")),
(AND('[1]PWS Information'!$E$10="NTNC",Q641="Lead")))),"Tier 1",
IF((OR((AND('[1]PWS Information'!$E$10="CWS",U641="Multiple Family Residence",'[1]PWS Information'!$E$11="No",Q641="Lead")),
(AND('[1]PWS Information'!$E$10="CWS",U641="Other",Q641="Lead")),
(AND('[1]PWS Information'!$E$10="CWS",U641="Building",Q641="Lead")))),"Tier 2",
IF((OR((AND('[1]PWS Information'!$E$10="CWS",U641="Single Family Residence",Q641="Galvanized Requiring Replacement")),
(AND('[1]PWS Information'!$E$10="CWS",U641="Single Family Residence",Q641="Galvanized Requiring Replacement",R641="Yes")),
(AND('[1]PWS Information'!$E$10="NTNC",Q641="Galvanized Requiring Replacement")),
(AND('[1]PWS Information'!$E$10="NTNC",U641="Single Family Residence",R641="Yes")))),"Tier 3",
IF((OR((AND('[1]PWS Information'!$E$10="CWS",U641="Single Family Residence",S641="Yes",Q641="Non-Lead", J641="Non-Lead - Copper",L641="Before 1989")),
(AND('[1]PWS Information'!$E$10="CWS",U641="Single Family Residence",S641="Yes",Q641="Non-Lead", N641="Non-Lead - Copper",O641="Before 1989")))),"Tier 4",
IF((OR((AND('[1]PWS Information'!$E$10="NTNC",Q641="Non-Lead")),
(AND('[1]PWS Information'!$E$10="CWS",Q641="Non-Lead",S641="")),
(AND('[1]PWS Information'!$E$10="CWS",Q641="Non-Lead",S641="No")),
(AND('[1]PWS Information'!$E$10="CWS",Q641="Non-Lead",S641="Don't Know")),
(AND('[1]PWS Information'!$E$10="CWS",Q641="Non-Lead", J641="Non-Lead - Copper", S641="Yes", L641="Between 1989 and 2014")),
(AND('[1]PWS Information'!$E$10="CWS",Q641="Non-Lead", J641="Non-Lead - Copper", S641="Yes", L641="After 2014")),
(AND('[1]PWS Information'!$E$10="CWS",Q641="Non-Lead", J641="Non-Lead - Copper", S641="Yes", L641="Unknown")),
(AND('[1]PWS Information'!$E$10="CWS",Q641="Non-Lead", N641="Non-Lead - Copper", S641="Yes", O641="Between 1989 and 2014")),
(AND('[1]PWS Information'!$E$10="CWS",Q641="Non-Lead", N641="Non-Lead - Copper", S641="Yes", O641="After 2014")),
(AND('[1]PWS Information'!$E$10="CWS",Q641="Non-Lead", N641="Non-Lead - Copper", S641="Yes", O641="Unknown")),
(AND('[1]PWS Information'!$E$10="CWS",Q641="Unknown")),
(AND('[1]PWS Information'!$E$10="NTNC",Q641="Unknown")))),"Tier 5",
"")))))</f>
        <v>Tier 5</v>
      </c>
      <c r="Z641" s="71"/>
      <c r="AA641" s="71"/>
    </row>
    <row r="642" spans="1:27" ht="57.6" x14ac:dyDescent="0.3">
      <c r="A642" s="17"/>
      <c r="B642" s="70">
        <v>12564149</v>
      </c>
      <c r="C642" s="73">
        <v>105</v>
      </c>
      <c r="D642" s="74" t="s">
        <v>258</v>
      </c>
      <c r="E642" s="74" t="s">
        <v>128</v>
      </c>
      <c r="F642" s="74">
        <v>78640</v>
      </c>
      <c r="G642" s="78"/>
      <c r="H642" s="63">
        <v>29.964047999999998</v>
      </c>
      <c r="I642" s="64">
        <v>-97.762040999999996</v>
      </c>
      <c r="J642" s="65" t="s">
        <v>57</v>
      </c>
      <c r="K642" s="66" t="s">
        <v>51</v>
      </c>
      <c r="L642" s="62" t="s">
        <v>58</v>
      </c>
      <c r="M642" s="69"/>
      <c r="N642" s="65" t="s">
        <v>50</v>
      </c>
      <c r="O642" s="66" t="s">
        <v>58</v>
      </c>
      <c r="P642" s="69"/>
      <c r="Q642" s="55" t="str">
        <f t="shared" si="9"/>
        <v>Non-Lead</v>
      </c>
      <c r="R642" s="70" t="s">
        <v>51</v>
      </c>
      <c r="S642" s="70" t="s">
        <v>51</v>
      </c>
      <c r="T642" s="70"/>
      <c r="U642" s="71" t="s">
        <v>53</v>
      </c>
      <c r="V642" s="71" t="s">
        <v>51</v>
      </c>
      <c r="W642" s="71" t="s">
        <v>51</v>
      </c>
      <c r="X642" s="71" t="s">
        <v>51</v>
      </c>
      <c r="Y642" s="72" t="str">
        <f>IF((OR((AND('[1]PWS Information'!$E$10="CWS",U642="Single Family Residence",Q642="Lead")),
(AND('[1]PWS Information'!$E$10="CWS",U642="Multiple Family Residence",'[1]PWS Information'!$E$11="Yes",Q642="Lead")),
(AND('[1]PWS Information'!$E$10="NTNC",Q642="Lead")))),"Tier 1",
IF((OR((AND('[1]PWS Information'!$E$10="CWS",U642="Multiple Family Residence",'[1]PWS Information'!$E$11="No",Q642="Lead")),
(AND('[1]PWS Information'!$E$10="CWS",U642="Other",Q642="Lead")),
(AND('[1]PWS Information'!$E$10="CWS",U642="Building",Q642="Lead")))),"Tier 2",
IF((OR((AND('[1]PWS Information'!$E$10="CWS",U642="Single Family Residence",Q642="Galvanized Requiring Replacement")),
(AND('[1]PWS Information'!$E$10="CWS",U642="Single Family Residence",Q642="Galvanized Requiring Replacement",R642="Yes")),
(AND('[1]PWS Information'!$E$10="NTNC",Q642="Galvanized Requiring Replacement")),
(AND('[1]PWS Information'!$E$10="NTNC",U642="Single Family Residence",R642="Yes")))),"Tier 3",
IF((OR((AND('[1]PWS Information'!$E$10="CWS",U642="Single Family Residence",S642="Yes",Q642="Non-Lead", J642="Non-Lead - Copper",L642="Before 1989")),
(AND('[1]PWS Information'!$E$10="CWS",U642="Single Family Residence",S642="Yes",Q642="Non-Lead", N642="Non-Lead - Copper",O642="Before 1989")))),"Tier 4",
IF((OR((AND('[1]PWS Information'!$E$10="NTNC",Q642="Non-Lead")),
(AND('[1]PWS Information'!$E$10="CWS",Q642="Non-Lead",S642="")),
(AND('[1]PWS Information'!$E$10="CWS",Q642="Non-Lead",S642="No")),
(AND('[1]PWS Information'!$E$10="CWS",Q642="Non-Lead",S642="Don't Know")),
(AND('[1]PWS Information'!$E$10="CWS",Q642="Non-Lead", J642="Non-Lead - Copper", S642="Yes", L642="Between 1989 and 2014")),
(AND('[1]PWS Information'!$E$10="CWS",Q642="Non-Lead", J642="Non-Lead - Copper", S642="Yes", L642="After 2014")),
(AND('[1]PWS Information'!$E$10="CWS",Q642="Non-Lead", J642="Non-Lead - Copper", S642="Yes", L642="Unknown")),
(AND('[1]PWS Information'!$E$10="CWS",Q642="Non-Lead", N642="Non-Lead - Copper", S642="Yes", O642="Between 1989 and 2014")),
(AND('[1]PWS Information'!$E$10="CWS",Q642="Non-Lead", N642="Non-Lead - Copper", S642="Yes", O642="After 2014")),
(AND('[1]PWS Information'!$E$10="CWS",Q642="Non-Lead", N642="Non-Lead - Copper", S642="Yes", O642="Unknown")),
(AND('[1]PWS Information'!$E$10="CWS",Q642="Unknown")),
(AND('[1]PWS Information'!$E$10="NTNC",Q642="Unknown")))),"Tier 5",
"")))))</f>
        <v>Tier 5</v>
      </c>
      <c r="Z642" s="71"/>
      <c r="AA642" s="71"/>
    </row>
    <row r="643" spans="1:27" ht="57.6" x14ac:dyDescent="0.3">
      <c r="A643" s="1"/>
      <c r="B643" s="70">
        <v>3962601</v>
      </c>
      <c r="C643" s="73">
        <v>25</v>
      </c>
      <c r="D643" s="74" t="s">
        <v>259</v>
      </c>
      <c r="E643" s="74" t="s">
        <v>128</v>
      </c>
      <c r="F643" s="74">
        <v>78640</v>
      </c>
      <c r="G643" s="78">
        <v>5094663</v>
      </c>
      <c r="H643" s="63">
        <v>29.960453999999999</v>
      </c>
      <c r="I643" s="64">
        <v>-97.757273999999995</v>
      </c>
      <c r="J643" s="65" t="s">
        <v>57</v>
      </c>
      <c r="K643" s="66" t="s">
        <v>51</v>
      </c>
      <c r="L643" s="62" t="s">
        <v>58</v>
      </c>
      <c r="M643" s="69"/>
      <c r="N643" s="65" t="s">
        <v>50</v>
      </c>
      <c r="O643" s="66" t="s">
        <v>58</v>
      </c>
      <c r="P643" s="69"/>
      <c r="Q643" s="55" t="str">
        <f t="shared" si="9"/>
        <v>Non-Lead</v>
      </c>
      <c r="R643" s="70" t="s">
        <v>51</v>
      </c>
      <c r="S643" s="70" t="s">
        <v>51</v>
      </c>
      <c r="T643" s="70"/>
      <c r="U643" s="71" t="s">
        <v>53</v>
      </c>
      <c r="V643" s="71" t="s">
        <v>51</v>
      </c>
      <c r="W643" s="71" t="s">
        <v>51</v>
      </c>
      <c r="X643" s="71" t="s">
        <v>51</v>
      </c>
      <c r="Y643" s="72" t="str">
        <f>IF((OR((AND('[1]PWS Information'!$E$10="CWS",U643="Single Family Residence",Q643="Lead")),
(AND('[1]PWS Information'!$E$10="CWS",U643="Multiple Family Residence",'[1]PWS Information'!$E$11="Yes",Q643="Lead")),
(AND('[1]PWS Information'!$E$10="NTNC",Q643="Lead")))),"Tier 1",
IF((OR((AND('[1]PWS Information'!$E$10="CWS",U643="Multiple Family Residence",'[1]PWS Information'!$E$11="No",Q643="Lead")),
(AND('[1]PWS Information'!$E$10="CWS",U643="Other",Q643="Lead")),
(AND('[1]PWS Information'!$E$10="CWS",U643="Building",Q643="Lead")))),"Tier 2",
IF((OR((AND('[1]PWS Information'!$E$10="CWS",U643="Single Family Residence",Q643="Galvanized Requiring Replacement")),
(AND('[1]PWS Information'!$E$10="CWS",U643="Single Family Residence",Q643="Galvanized Requiring Replacement",R643="Yes")),
(AND('[1]PWS Information'!$E$10="NTNC",Q643="Galvanized Requiring Replacement")),
(AND('[1]PWS Information'!$E$10="NTNC",U643="Single Family Residence",R643="Yes")))),"Tier 3",
IF((OR((AND('[1]PWS Information'!$E$10="CWS",U643="Single Family Residence",S643="Yes",Q643="Non-Lead", J643="Non-Lead - Copper",L643="Before 1989")),
(AND('[1]PWS Information'!$E$10="CWS",U643="Single Family Residence",S643="Yes",Q643="Non-Lead", N643="Non-Lead - Copper",O643="Before 1989")))),"Tier 4",
IF((OR((AND('[1]PWS Information'!$E$10="NTNC",Q643="Non-Lead")),
(AND('[1]PWS Information'!$E$10="CWS",Q643="Non-Lead",S643="")),
(AND('[1]PWS Information'!$E$10="CWS",Q643="Non-Lead",S643="No")),
(AND('[1]PWS Information'!$E$10="CWS",Q643="Non-Lead",S643="Don't Know")),
(AND('[1]PWS Information'!$E$10="CWS",Q643="Non-Lead", J643="Non-Lead - Copper", S643="Yes", L643="Between 1989 and 2014")),
(AND('[1]PWS Information'!$E$10="CWS",Q643="Non-Lead", J643="Non-Lead - Copper", S643="Yes", L643="After 2014")),
(AND('[1]PWS Information'!$E$10="CWS",Q643="Non-Lead", J643="Non-Lead - Copper", S643="Yes", L643="Unknown")),
(AND('[1]PWS Information'!$E$10="CWS",Q643="Non-Lead", N643="Non-Lead - Copper", S643="Yes", O643="Between 1989 and 2014")),
(AND('[1]PWS Information'!$E$10="CWS",Q643="Non-Lead", N643="Non-Lead - Copper", S643="Yes", O643="After 2014")),
(AND('[1]PWS Information'!$E$10="CWS",Q643="Non-Lead", N643="Non-Lead - Copper", S643="Yes", O643="Unknown")),
(AND('[1]PWS Information'!$E$10="CWS",Q643="Unknown")),
(AND('[1]PWS Information'!$E$10="NTNC",Q643="Unknown")))),"Tier 5",
"")))))</f>
        <v>Tier 5</v>
      </c>
      <c r="Z643" s="71"/>
      <c r="AA643" s="71"/>
    </row>
    <row r="644" spans="1:27" ht="57.6" x14ac:dyDescent="0.3">
      <c r="A644" s="1"/>
      <c r="B644" s="70">
        <v>16386329</v>
      </c>
      <c r="C644" s="73">
        <v>109</v>
      </c>
      <c r="D644" s="74" t="s">
        <v>259</v>
      </c>
      <c r="E644" s="74" t="s">
        <v>128</v>
      </c>
      <c r="F644" s="74">
        <v>78640</v>
      </c>
      <c r="G644" s="78"/>
      <c r="H644" s="63">
        <v>29.961808300000001</v>
      </c>
      <c r="I644" s="64">
        <v>-97.757863888888807</v>
      </c>
      <c r="J644" s="65" t="s">
        <v>57</v>
      </c>
      <c r="K644" s="66" t="s">
        <v>51</v>
      </c>
      <c r="L644" s="62" t="s">
        <v>58</v>
      </c>
      <c r="M644" s="69"/>
      <c r="N644" s="65" t="s">
        <v>50</v>
      </c>
      <c r="O644" s="66" t="s">
        <v>58</v>
      </c>
      <c r="P644" s="69"/>
      <c r="Q644" s="55" t="str">
        <f t="shared" si="9"/>
        <v>Non-Lead</v>
      </c>
      <c r="R644" s="70" t="s">
        <v>51</v>
      </c>
      <c r="S644" s="70" t="s">
        <v>51</v>
      </c>
      <c r="T644" s="70"/>
      <c r="U644" s="71" t="s">
        <v>53</v>
      </c>
      <c r="V644" s="71" t="s">
        <v>51</v>
      </c>
      <c r="W644" s="71" t="s">
        <v>51</v>
      </c>
      <c r="X644" s="71" t="s">
        <v>51</v>
      </c>
      <c r="Y644" s="72" t="str">
        <f>IF((OR((AND('[1]PWS Information'!$E$10="CWS",U644="Single Family Residence",Q644="Lead")),
(AND('[1]PWS Information'!$E$10="CWS",U644="Multiple Family Residence",'[1]PWS Information'!$E$11="Yes",Q644="Lead")),
(AND('[1]PWS Information'!$E$10="NTNC",Q644="Lead")))),"Tier 1",
IF((OR((AND('[1]PWS Information'!$E$10="CWS",U644="Multiple Family Residence",'[1]PWS Information'!$E$11="No",Q644="Lead")),
(AND('[1]PWS Information'!$E$10="CWS",U644="Other",Q644="Lead")),
(AND('[1]PWS Information'!$E$10="CWS",U644="Building",Q644="Lead")))),"Tier 2",
IF((OR((AND('[1]PWS Information'!$E$10="CWS",U644="Single Family Residence",Q644="Galvanized Requiring Replacement")),
(AND('[1]PWS Information'!$E$10="CWS",U644="Single Family Residence",Q644="Galvanized Requiring Replacement",R644="Yes")),
(AND('[1]PWS Information'!$E$10="NTNC",Q644="Galvanized Requiring Replacement")),
(AND('[1]PWS Information'!$E$10="NTNC",U644="Single Family Residence",R644="Yes")))),"Tier 3",
IF((OR((AND('[1]PWS Information'!$E$10="CWS",U644="Single Family Residence",S644="Yes",Q644="Non-Lead", J644="Non-Lead - Copper",L644="Before 1989")),
(AND('[1]PWS Information'!$E$10="CWS",U644="Single Family Residence",S644="Yes",Q644="Non-Lead", N644="Non-Lead - Copper",O644="Before 1989")))),"Tier 4",
IF((OR((AND('[1]PWS Information'!$E$10="NTNC",Q644="Non-Lead")),
(AND('[1]PWS Information'!$E$10="CWS",Q644="Non-Lead",S644="")),
(AND('[1]PWS Information'!$E$10="CWS",Q644="Non-Lead",S644="No")),
(AND('[1]PWS Information'!$E$10="CWS",Q644="Non-Lead",S644="Don't Know")),
(AND('[1]PWS Information'!$E$10="CWS",Q644="Non-Lead", J644="Non-Lead - Copper", S644="Yes", L644="Between 1989 and 2014")),
(AND('[1]PWS Information'!$E$10="CWS",Q644="Non-Lead", J644="Non-Lead - Copper", S644="Yes", L644="After 2014")),
(AND('[1]PWS Information'!$E$10="CWS",Q644="Non-Lead", J644="Non-Lead - Copper", S644="Yes", L644="Unknown")),
(AND('[1]PWS Information'!$E$10="CWS",Q644="Non-Lead", N644="Non-Lead - Copper", S644="Yes", O644="Between 1989 and 2014")),
(AND('[1]PWS Information'!$E$10="CWS",Q644="Non-Lead", N644="Non-Lead - Copper", S644="Yes", O644="After 2014")),
(AND('[1]PWS Information'!$E$10="CWS",Q644="Non-Lead", N644="Non-Lead - Copper", S644="Yes", O644="Unknown")),
(AND('[1]PWS Information'!$E$10="CWS",Q644="Unknown")),
(AND('[1]PWS Information'!$E$10="NTNC",Q644="Unknown")))),"Tier 5",
"")))))</f>
        <v>Tier 5</v>
      </c>
      <c r="Z644" s="71"/>
      <c r="AA644" s="71"/>
    </row>
    <row r="645" spans="1:27" ht="57.6" x14ac:dyDescent="0.3">
      <c r="A645" s="1"/>
      <c r="B645" s="70">
        <v>10324832</v>
      </c>
      <c r="C645" s="73">
        <v>110</v>
      </c>
      <c r="D645" s="74" t="s">
        <v>259</v>
      </c>
      <c r="E645" s="74" t="s">
        <v>128</v>
      </c>
      <c r="F645" s="74">
        <v>78640</v>
      </c>
      <c r="G645" s="78"/>
      <c r="H645" s="63">
        <v>29.961866700000002</v>
      </c>
      <c r="I645" s="64">
        <v>-97.756699999999995</v>
      </c>
      <c r="J645" s="65" t="s">
        <v>57</v>
      </c>
      <c r="K645" s="66" t="s">
        <v>51</v>
      </c>
      <c r="L645" s="62" t="s">
        <v>58</v>
      </c>
      <c r="M645" s="69"/>
      <c r="N645" s="65" t="s">
        <v>50</v>
      </c>
      <c r="O645" s="66" t="s">
        <v>58</v>
      </c>
      <c r="P645" s="69"/>
      <c r="Q645" s="55" t="str">
        <f t="shared" si="9"/>
        <v>Non-Lead</v>
      </c>
      <c r="R645" s="70" t="s">
        <v>51</v>
      </c>
      <c r="S645" s="70" t="s">
        <v>51</v>
      </c>
      <c r="T645" s="70"/>
      <c r="U645" s="71" t="s">
        <v>53</v>
      </c>
      <c r="V645" s="71" t="s">
        <v>51</v>
      </c>
      <c r="W645" s="71" t="s">
        <v>51</v>
      </c>
      <c r="X645" s="71" t="s">
        <v>51</v>
      </c>
      <c r="Y645" s="72" t="str">
        <f>IF((OR((AND('[1]PWS Information'!$E$10="CWS",U645="Single Family Residence",Q645="Lead")),
(AND('[1]PWS Information'!$E$10="CWS",U645="Multiple Family Residence",'[1]PWS Information'!$E$11="Yes",Q645="Lead")),
(AND('[1]PWS Information'!$E$10="NTNC",Q645="Lead")))),"Tier 1",
IF((OR((AND('[1]PWS Information'!$E$10="CWS",U645="Multiple Family Residence",'[1]PWS Information'!$E$11="No",Q645="Lead")),
(AND('[1]PWS Information'!$E$10="CWS",U645="Other",Q645="Lead")),
(AND('[1]PWS Information'!$E$10="CWS",U645="Building",Q645="Lead")))),"Tier 2",
IF((OR((AND('[1]PWS Information'!$E$10="CWS",U645="Single Family Residence",Q645="Galvanized Requiring Replacement")),
(AND('[1]PWS Information'!$E$10="CWS",U645="Single Family Residence",Q645="Galvanized Requiring Replacement",R645="Yes")),
(AND('[1]PWS Information'!$E$10="NTNC",Q645="Galvanized Requiring Replacement")),
(AND('[1]PWS Information'!$E$10="NTNC",U645="Single Family Residence",R645="Yes")))),"Tier 3",
IF((OR((AND('[1]PWS Information'!$E$10="CWS",U645="Single Family Residence",S645="Yes",Q645="Non-Lead", J645="Non-Lead - Copper",L645="Before 1989")),
(AND('[1]PWS Information'!$E$10="CWS",U645="Single Family Residence",S645="Yes",Q645="Non-Lead", N645="Non-Lead - Copper",O645="Before 1989")))),"Tier 4",
IF((OR((AND('[1]PWS Information'!$E$10="NTNC",Q645="Non-Lead")),
(AND('[1]PWS Information'!$E$10="CWS",Q645="Non-Lead",S645="")),
(AND('[1]PWS Information'!$E$10="CWS",Q645="Non-Lead",S645="No")),
(AND('[1]PWS Information'!$E$10="CWS",Q645="Non-Lead",S645="Don't Know")),
(AND('[1]PWS Information'!$E$10="CWS",Q645="Non-Lead", J645="Non-Lead - Copper", S645="Yes", L645="Between 1989 and 2014")),
(AND('[1]PWS Information'!$E$10="CWS",Q645="Non-Lead", J645="Non-Lead - Copper", S645="Yes", L645="After 2014")),
(AND('[1]PWS Information'!$E$10="CWS",Q645="Non-Lead", J645="Non-Lead - Copper", S645="Yes", L645="Unknown")),
(AND('[1]PWS Information'!$E$10="CWS",Q645="Non-Lead", N645="Non-Lead - Copper", S645="Yes", O645="Between 1989 and 2014")),
(AND('[1]PWS Information'!$E$10="CWS",Q645="Non-Lead", N645="Non-Lead - Copper", S645="Yes", O645="After 2014")),
(AND('[1]PWS Information'!$E$10="CWS",Q645="Non-Lead", N645="Non-Lead - Copper", S645="Yes", O645="Unknown")),
(AND('[1]PWS Information'!$E$10="CWS",Q645="Unknown")),
(AND('[1]PWS Information'!$E$10="NTNC",Q645="Unknown")))),"Tier 5",
"")))))</f>
        <v>Tier 5</v>
      </c>
      <c r="Z645" s="71"/>
      <c r="AA645" s="71"/>
    </row>
    <row r="646" spans="1:27" ht="57.6" x14ac:dyDescent="0.3">
      <c r="A646" s="17"/>
      <c r="B646" s="70">
        <v>12830720</v>
      </c>
      <c r="C646" s="73">
        <v>102</v>
      </c>
      <c r="D646" s="74" t="s">
        <v>198</v>
      </c>
      <c r="E646" s="74" t="s">
        <v>128</v>
      </c>
      <c r="F646" s="74">
        <v>78640</v>
      </c>
      <c r="G646" s="78"/>
      <c r="H646" s="63">
        <v>29.959094400000001</v>
      </c>
      <c r="I646" s="64">
        <v>-97.760594444444394</v>
      </c>
      <c r="J646" s="65" t="s">
        <v>57</v>
      </c>
      <c r="K646" s="66" t="s">
        <v>51</v>
      </c>
      <c r="L646" s="62" t="s">
        <v>58</v>
      </c>
      <c r="M646" s="69"/>
      <c r="N646" s="65" t="s">
        <v>50</v>
      </c>
      <c r="O646" s="66" t="s">
        <v>58</v>
      </c>
      <c r="P646" s="69"/>
      <c r="Q646" s="55" t="str">
        <f t="shared" si="9"/>
        <v>Non-Lead</v>
      </c>
      <c r="R646" s="70" t="s">
        <v>51</v>
      </c>
      <c r="S646" s="70" t="s">
        <v>51</v>
      </c>
      <c r="T646" s="70"/>
      <c r="U646" s="71" t="s">
        <v>53</v>
      </c>
      <c r="V646" s="71" t="s">
        <v>51</v>
      </c>
      <c r="W646" s="71" t="s">
        <v>51</v>
      </c>
      <c r="X646" s="71" t="s">
        <v>51</v>
      </c>
      <c r="Y646" s="72" t="str">
        <f>IF((OR((AND('[1]PWS Information'!$E$10="CWS",U646="Single Family Residence",Q646="Lead")),
(AND('[1]PWS Information'!$E$10="CWS",U646="Multiple Family Residence",'[1]PWS Information'!$E$11="Yes",Q646="Lead")),
(AND('[1]PWS Information'!$E$10="NTNC",Q646="Lead")))),"Tier 1",
IF((OR((AND('[1]PWS Information'!$E$10="CWS",U646="Multiple Family Residence",'[1]PWS Information'!$E$11="No",Q646="Lead")),
(AND('[1]PWS Information'!$E$10="CWS",U646="Other",Q646="Lead")),
(AND('[1]PWS Information'!$E$10="CWS",U646="Building",Q646="Lead")))),"Tier 2",
IF((OR((AND('[1]PWS Information'!$E$10="CWS",U646="Single Family Residence",Q646="Galvanized Requiring Replacement")),
(AND('[1]PWS Information'!$E$10="CWS",U646="Single Family Residence",Q646="Galvanized Requiring Replacement",R646="Yes")),
(AND('[1]PWS Information'!$E$10="NTNC",Q646="Galvanized Requiring Replacement")),
(AND('[1]PWS Information'!$E$10="NTNC",U646="Single Family Residence",R646="Yes")))),"Tier 3",
IF((OR((AND('[1]PWS Information'!$E$10="CWS",U646="Single Family Residence",S646="Yes",Q646="Non-Lead", J646="Non-Lead - Copper",L646="Before 1989")),
(AND('[1]PWS Information'!$E$10="CWS",U646="Single Family Residence",S646="Yes",Q646="Non-Lead", N646="Non-Lead - Copper",O646="Before 1989")))),"Tier 4",
IF((OR((AND('[1]PWS Information'!$E$10="NTNC",Q646="Non-Lead")),
(AND('[1]PWS Information'!$E$10="CWS",Q646="Non-Lead",S646="")),
(AND('[1]PWS Information'!$E$10="CWS",Q646="Non-Lead",S646="No")),
(AND('[1]PWS Information'!$E$10="CWS",Q646="Non-Lead",S646="Don't Know")),
(AND('[1]PWS Information'!$E$10="CWS",Q646="Non-Lead", J646="Non-Lead - Copper", S646="Yes", L646="Between 1989 and 2014")),
(AND('[1]PWS Information'!$E$10="CWS",Q646="Non-Lead", J646="Non-Lead - Copper", S646="Yes", L646="After 2014")),
(AND('[1]PWS Information'!$E$10="CWS",Q646="Non-Lead", J646="Non-Lead - Copper", S646="Yes", L646="Unknown")),
(AND('[1]PWS Information'!$E$10="CWS",Q646="Non-Lead", N646="Non-Lead - Copper", S646="Yes", O646="Between 1989 and 2014")),
(AND('[1]PWS Information'!$E$10="CWS",Q646="Non-Lead", N646="Non-Lead - Copper", S646="Yes", O646="After 2014")),
(AND('[1]PWS Information'!$E$10="CWS",Q646="Non-Lead", N646="Non-Lead - Copper", S646="Yes", O646="Unknown")),
(AND('[1]PWS Information'!$E$10="CWS",Q646="Unknown")),
(AND('[1]PWS Information'!$E$10="NTNC",Q646="Unknown")))),"Tier 5",
"")))))</f>
        <v>Tier 5</v>
      </c>
      <c r="Z646" s="71"/>
      <c r="AA646" s="71"/>
    </row>
    <row r="647" spans="1:27" ht="57.6" x14ac:dyDescent="0.3">
      <c r="A647" s="1"/>
      <c r="B647" s="70">
        <v>732940</v>
      </c>
      <c r="C647" s="73">
        <v>110</v>
      </c>
      <c r="D647" s="74" t="s">
        <v>198</v>
      </c>
      <c r="E647" s="74" t="s">
        <v>128</v>
      </c>
      <c r="F647" s="74">
        <v>78640</v>
      </c>
      <c r="G647" s="78"/>
      <c r="H647" s="63">
        <v>29.958943999999999</v>
      </c>
      <c r="I647" s="64">
        <v>-97.761313999999999</v>
      </c>
      <c r="J647" s="65" t="s">
        <v>57</v>
      </c>
      <c r="K647" s="66" t="s">
        <v>51</v>
      </c>
      <c r="L647" s="62" t="s">
        <v>58</v>
      </c>
      <c r="M647" s="69"/>
      <c r="N647" s="65" t="s">
        <v>50</v>
      </c>
      <c r="O647" s="66" t="s">
        <v>58</v>
      </c>
      <c r="P647" s="69"/>
      <c r="Q647" s="55" t="str">
        <f t="shared" si="9"/>
        <v>Non-Lead</v>
      </c>
      <c r="R647" s="70" t="s">
        <v>51</v>
      </c>
      <c r="S647" s="70" t="s">
        <v>51</v>
      </c>
      <c r="T647" s="70"/>
      <c r="U647" s="71" t="s">
        <v>53</v>
      </c>
      <c r="V647" s="71" t="s">
        <v>51</v>
      </c>
      <c r="W647" s="71" t="s">
        <v>51</v>
      </c>
      <c r="X647" s="71" t="s">
        <v>51</v>
      </c>
      <c r="Y647" s="72" t="str">
        <f>IF((OR((AND('[1]PWS Information'!$E$10="CWS",U647="Single Family Residence",Q647="Lead")),
(AND('[1]PWS Information'!$E$10="CWS",U647="Multiple Family Residence",'[1]PWS Information'!$E$11="Yes",Q647="Lead")),
(AND('[1]PWS Information'!$E$10="NTNC",Q647="Lead")))),"Tier 1",
IF((OR((AND('[1]PWS Information'!$E$10="CWS",U647="Multiple Family Residence",'[1]PWS Information'!$E$11="No",Q647="Lead")),
(AND('[1]PWS Information'!$E$10="CWS",U647="Other",Q647="Lead")),
(AND('[1]PWS Information'!$E$10="CWS",U647="Building",Q647="Lead")))),"Tier 2",
IF((OR((AND('[1]PWS Information'!$E$10="CWS",U647="Single Family Residence",Q647="Galvanized Requiring Replacement")),
(AND('[1]PWS Information'!$E$10="CWS",U647="Single Family Residence",Q647="Galvanized Requiring Replacement",R647="Yes")),
(AND('[1]PWS Information'!$E$10="NTNC",Q647="Galvanized Requiring Replacement")),
(AND('[1]PWS Information'!$E$10="NTNC",U647="Single Family Residence",R647="Yes")))),"Tier 3",
IF((OR((AND('[1]PWS Information'!$E$10="CWS",U647="Single Family Residence",S647="Yes",Q647="Non-Lead", J647="Non-Lead - Copper",L647="Before 1989")),
(AND('[1]PWS Information'!$E$10="CWS",U647="Single Family Residence",S647="Yes",Q647="Non-Lead", N647="Non-Lead - Copper",O647="Before 1989")))),"Tier 4",
IF((OR((AND('[1]PWS Information'!$E$10="NTNC",Q647="Non-Lead")),
(AND('[1]PWS Information'!$E$10="CWS",Q647="Non-Lead",S647="")),
(AND('[1]PWS Information'!$E$10="CWS",Q647="Non-Lead",S647="No")),
(AND('[1]PWS Information'!$E$10="CWS",Q647="Non-Lead",S647="Don't Know")),
(AND('[1]PWS Information'!$E$10="CWS",Q647="Non-Lead", J647="Non-Lead - Copper", S647="Yes", L647="Between 1989 and 2014")),
(AND('[1]PWS Information'!$E$10="CWS",Q647="Non-Lead", J647="Non-Lead - Copper", S647="Yes", L647="After 2014")),
(AND('[1]PWS Information'!$E$10="CWS",Q647="Non-Lead", J647="Non-Lead - Copper", S647="Yes", L647="Unknown")),
(AND('[1]PWS Information'!$E$10="CWS",Q647="Non-Lead", N647="Non-Lead - Copper", S647="Yes", O647="Between 1989 and 2014")),
(AND('[1]PWS Information'!$E$10="CWS",Q647="Non-Lead", N647="Non-Lead - Copper", S647="Yes", O647="After 2014")),
(AND('[1]PWS Information'!$E$10="CWS",Q647="Non-Lead", N647="Non-Lead - Copper", S647="Yes", O647="Unknown")),
(AND('[1]PWS Information'!$E$10="CWS",Q647="Unknown")),
(AND('[1]PWS Information'!$E$10="NTNC",Q647="Unknown")))),"Tier 5",
"")))))</f>
        <v>Tier 5</v>
      </c>
      <c r="Z647" s="71"/>
      <c r="AA647" s="71"/>
    </row>
    <row r="648" spans="1:27" ht="57.6" x14ac:dyDescent="0.3">
      <c r="A648" s="1"/>
      <c r="B648" s="70">
        <v>9628896</v>
      </c>
      <c r="C648" s="73">
        <v>118</v>
      </c>
      <c r="D648" s="74" t="s">
        <v>198</v>
      </c>
      <c r="E648" s="74" t="s">
        <v>128</v>
      </c>
      <c r="F648" s="74">
        <v>78640</v>
      </c>
      <c r="G648" s="78"/>
      <c r="H648" s="63">
        <v>29.959023999999999</v>
      </c>
      <c r="I648" s="64">
        <v>-97.761981000000006</v>
      </c>
      <c r="J648" s="65" t="s">
        <v>57</v>
      </c>
      <c r="K648" s="66" t="s">
        <v>51</v>
      </c>
      <c r="L648" s="62" t="s">
        <v>58</v>
      </c>
      <c r="M648" s="69"/>
      <c r="N648" s="65" t="s">
        <v>50</v>
      </c>
      <c r="O648" s="66" t="s">
        <v>58</v>
      </c>
      <c r="P648" s="69"/>
      <c r="Q648" s="55" t="str">
        <f t="shared" si="9"/>
        <v>Non-Lead</v>
      </c>
      <c r="R648" s="70" t="s">
        <v>51</v>
      </c>
      <c r="S648" s="70" t="s">
        <v>51</v>
      </c>
      <c r="T648" s="70"/>
      <c r="U648" s="71" t="s">
        <v>53</v>
      </c>
      <c r="V648" s="71" t="s">
        <v>51</v>
      </c>
      <c r="W648" s="71" t="s">
        <v>51</v>
      </c>
      <c r="X648" s="71" t="s">
        <v>51</v>
      </c>
      <c r="Y648" s="72" t="str">
        <f>IF((OR((AND('[1]PWS Information'!$E$10="CWS",U648="Single Family Residence",Q648="Lead")),
(AND('[1]PWS Information'!$E$10="CWS",U648="Multiple Family Residence",'[1]PWS Information'!$E$11="Yes",Q648="Lead")),
(AND('[1]PWS Information'!$E$10="NTNC",Q648="Lead")))),"Tier 1",
IF((OR((AND('[1]PWS Information'!$E$10="CWS",U648="Multiple Family Residence",'[1]PWS Information'!$E$11="No",Q648="Lead")),
(AND('[1]PWS Information'!$E$10="CWS",U648="Other",Q648="Lead")),
(AND('[1]PWS Information'!$E$10="CWS",U648="Building",Q648="Lead")))),"Tier 2",
IF((OR((AND('[1]PWS Information'!$E$10="CWS",U648="Single Family Residence",Q648="Galvanized Requiring Replacement")),
(AND('[1]PWS Information'!$E$10="CWS",U648="Single Family Residence",Q648="Galvanized Requiring Replacement",R648="Yes")),
(AND('[1]PWS Information'!$E$10="NTNC",Q648="Galvanized Requiring Replacement")),
(AND('[1]PWS Information'!$E$10="NTNC",U648="Single Family Residence",R648="Yes")))),"Tier 3",
IF((OR((AND('[1]PWS Information'!$E$10="CWS",U648="Single Family Residence",S648="Yes",Q648="Non-Lead", J648="Non-Lead - Copper",L648="Before 1989")),
(AND('[1]PWS Information'!$E$10="CWS",U648="Single Family Residence",S648="Yes",Q648="Non-Lead", N648="Non-Lead - Copper",O648="Before 1989")))),"Tier 4",
IF((OR((AND('[1]PWS Information'!$E$10="NTNC",Q648="Non-Lead")),
(AND('[1]PWS Information'!$E$10="CWS",Q648="Non-Lead",S648="")),
(AND('[1]PWS Information'!$E$10="CWS",Q648="Non-Lead",S648="No")),
(AND('[1]PWS Information'!$E$10="CWS",Q648="Non-Lead",S648="Don't Know")),
(AND('[1]PWS Information'!$E$10="CWS",Q648="Non-Lead", J648="Non-Lead - Copper", S648="Yes", L648="Between 1989 and 2014")),
(AND('[1]PWS Information'!$E$10="CWS",Q648="Non-Lead", J648="Non-Lead - Copper", S648="Yes", L648="After 2014")),
(AND('[1]PWS Information'!$E$10="CWS",Q648="Non-Lead", J648="Non-Lead - Copper", S648="Yes", L648="Unknown")),
(AND('[1]PWS Information'!$E$10="CWS",Q648="Non-Lead", N648="Non-Lead - Copper", S648="Yes", O648="Between 1989 and 2014")),
(AND('[1]PWS Information'!$E$10="CWS",Q648="Non-Lead", N648="Non-Lead - Copper", S648="Yes", O648="After 2014")),
(AND('[1]PWS Information'!$E$10="CWS",Q648="Non-Lead", N648="Non-Lead - Copper", S648="Yes", O648="Unknown")),
(AND('[1]PWS Information'!$E$10="CWS",Q648="Unknown")),
(AND('[1]PWS Information'!$E$10="NTNC",Q648="Unknown")))),"Tier 5",
"")))))</f>
        <v>Tier 5</v>
      </c>
      <c r="Z648" s="71"/>
      <c r="AA648" s="71"/>
    </row>
    <row r="649" spans="1:27" ht="57.6" x14ac:dyDescent="0.3">
      <c r="A649" s="1"/>
      <c r="B649" s="70">
        <v>12902833</v>
      </c>
      <c r="C649" s="73">
        <v>142</v>
      </c>
      <c r="D649" s="74" t="s">
        <v>198</v>
      </c>
      <c r="E649" s="74" t="s">
        <v>128</v>
      </c>
      <c r="F649" s="74">
        <v>78640</v>
      </c>
      <c r="G649" s="78"/>
      <c r="H649" s="63">
        <v>29.959222</v>
      </c>
      <c r="I649" s="64">
        <v>-97.762524999999997</v>
      </c>
      <c r="J649" s="65" t="s">
        <v>57</v>
      </c>
      <c r="K649" s="66" t="s">
        <v>51</v>
      </c>
      <c r="L649" s="62" t="s">
        <v>58</v>
      </c>
      <c r="M649" s="69"/>
      <c r="N649" s="65" t="s">
        <v>50</v>
      </c>
      <c r="O649" s="66" t="s">
        <v>58</v>
      </c>
      <c r="P649" s="69"/>
      <c r="Q649" s="55" t="str">
        <f t="shared" si="9"/>
        <v>Non-Lead</v>
      </c>
      <c r="R649" s="70" t="s">
        <v>51</v>
      </c>
      <c r="S649" s="70" t="s">
        <v>51</v>
      </c>
      <c r="T649" s="70"/>
      <c r="U649" s="71" t="s">
        <v>53</v>
      </c>
      <c r="V649" s="71" t="s">
        <v>51</v>
      </c>
      <c r="W649" s="71" t="s">
        <v>51</v>
      </c>
      <c r="X649" s="71" t="s">
        <v>51</v>
      </c>
      <c r="Y649" s="72" t="str">
        <f>IF((OR((AND('[1]PWS Information'!$E$10="CWS",U649="Single Family Residence",Q649="Lead")),
(AND('[1]PWS Information'!$E$10="CWS",U649="Multiple Family Residence",'[1]PWS Information'!$E$11="Yes",Q649="Lead")),
(AND('[1]PWS Information'!$E$10="NTNC",Q649="Lead")))),"Tier 1",
IF((OR((AND('[1]PWS Information'!$E$10="CWS",U649="Multiple Family Residence",'[1]PWS Information'!$E$11="No",Q649="Lead")),
(AND('[1]PWS Information'!$E$10="CWS",U649="Other",Q649="Lead")),
(AND('[1]PWS Information'!$E$10="CWS",U649="Building",Q649="Lead")))),"Tier 2",
IF((OR((AND('[1]PWS Information'!$E$10="CWS",U649="Single Family Residence",Q649="Galvanized Requiring Replacement")),
(AND('[1]PWS Information'!$E$10="CWS",U649="Single Family Residence",Q649="Galvanized Requiring Replacement",R649="Yes")),
(AND('[1]PWS Information'!$E$10="NTNC",Q649="Galvanized Requiring Replacement")),
(AND('[1]PWS Information'!$E$10="NTNC",U649="Single Family Residence",R649="Yes")))),"Tier 3",
IF((OR((AND('[1]PWS Information'!$E$10="CWS",U649="Single Family Residence",S649="Yes",Q649="Non-Lead", J649="Non-Lead - Copper",L649="Before 1989")),
(AND('[1]PWS Information'!$E$10="CWS",U649="Single Family Residence",S649="Yes",Q649="Non-Lead", N649="Non-Lead - Copper",O649="Before 1989")))),"Tier 4",
IF((OR((AND('[1]PWS Information'!$E$10="NTNC",Q649="Non-Lead")),
(AND('[1]PWS Information'!$E$10="CWS",Q649="Non-Lead",S649="")),
(AND('[1]PWS Information'!$E$10="CWS",Q649="Non-Lead",S649="No")),
(AND('[1]PWS Information'!$E$10="CWS",Q649="Non-Lead",S649="Don't Know")),
(AND('[1]PWS Information'!$E$10="CWS",Q649="Non-Lead", J649="Non-Lead - Copper", S649="Yes", L649="Between 1989 and 2014")),
(AND('[1]PWS Information'!$E$10="CWS",Q649="Non-Lead", J649="Non-Lead - Copper", S649="Yes", L649="After 2014")),
(AND('[1]PWS Information'!$E$10="CWS",Q649="Non-Lead", J649="Non-Lead - Copper", S649="Yes", L649="Unknown")),
(AND('[1]PWS Information'!$E$10="CWS",Q649="Non-Lead", N649="Non-Lead - Copper", S649="Yes", O649="Between 1989 and 2014")),
(AND('[1]PWS Information'!$E$10="CWS",Q649="Non-Lead", N649="Non-Lead - Copper", S649="Yes", O649="After 2014")),
(AND('[1]PWS Information'!$E$10="CWS",Q649="Non-Lead", N649="Non-Lead - Copper", S649="Yes", O649="Unknown")),
(AND('[1]PWS Information'!$E$10="CWS",Q649="Unknown")),
(AND('[1]PWS Information'!$E$10="NTNC",Q649="Unknown")))),"Tier 5",
"")))))</f>
        <v>Tier 5</v>
      </c>
      <c r="Z649" s="71"/>
      <c r="AA649" s="71"/>
    </row>
    <row r="650" spans="1:27" ht="57.6" x14ac:dyDescent="0.3">
      <c r="A650" s="17"/>
      <c r="B650" s="70">
        <v>13315889</v>
      </c>
      <c r="C650" s="73">
        <v>184</v>
      </c>
      <c r="D650" s="74" t="s">
        <v>198</v>
      </c>
      <c r="E650" s="74" t="s">
        <v>128</v>
      </c>
      <c r="F650" s="74">
        <v>78640</v>
      </c>
      <c r="G650" s="78"/>
      <c r="H650" s="63">
        <v>29.959411100000001</v>
      </c>
      <c r="I650" s="64">
        <v>-97.7631333333333</v>
      </c>
      <c r="J650" s="65" t="s">
        <v>57</v>
      </c>
      <c r="K650" s="66" t="s">
        <v>51</v>
      </c>
      <c r="L650" s="62" t="s">
        <v>58</v>
      </c>
      <c r="M650" s="69"/>
      <c r="N650" s="65" t="s">
        <v>50</v>
      </c>
      <c r="O650" s="66" t="s">
        <v>58</v>
      </c>
      <c r="P650" s="69"/>
      <c r="Q650" s="55" t="str">
        <f t="shared" si="9"/>
        <v>Non-Lead</v>
      </c>
      <c r="R650" s="70" t="s">
        <v>51</v>
      </c>
      <c r="S650" s="70" t="s">
        <v>51</v>
      </c>
      <c r="T650" s="70"/>
      <c r="U650" s="71" t="s">
        <v>53</v>
      </c>
      <c r="V650" s="71" t="s">
        <v>51</v>
      </c>
      <c r="W650" s="71" t="s">
        <v>51</v>
      </c>
      <c r="X650" s="71" t="s">
        <v>51</v>
      </c>
      <c r="Y650" s="72" t="str">
        <f>IF((OR((AND('[1]PWS Information'!$E$10="CWS",U650="Single Family Residence",Q650="Lead")),
(AND('[1]PWS Information'!$E$10="CWS",U650="Multiple Family Residence",'[1]PWS Information'!$E$11="Yes",Q650="Lead")),
(AND('[1]PWS Information'!$E$10="NTNC",Q650="Lead")))),"Tier 1",
IF((OR((AND('[1]PWS Information'!$E$10="CWS",U650="Multiple Family Residence",'[1]PWS Information'!$E$11="No",Q650="Lead")),
(AND('[1]PWS Information'!$E$10="CWS",U650="Other",Q650="Lead")),
(AND('[1]PWS Information'!$E$10="CWS",U650="Building",Q650="Lead")))),"Tier 2",
IF((OR((AND('[1]PWS Information'!$E$10="CWS",U650="Single Family Residence",Q650="Galvanized Requiring Replacement")),
(AND('[1]PWS Information'!$E$10="CWS",U650="Single Family Residence",Q650="Galvanized Requiring Replacement",R650="Yes")),
(AND('[1]PWS Information'!$E$10="NTNC",Q650="Galvanized Requiring Replacement")),
(AND('[1]PWS Information'!$E$10="NTNC",U650="Single Family Residence",R650="Yes")))),"Tier 3",
IF((OR((AND('[1]PWS Information'!$E$10="CWS",U650="Single Family Residence",S650="Yes",Q650="Non-Lead", J650="Non-Lead - Copper",L650="Before 1989")),
(AND('[1]PWS Information'!$E$10="CWS",U650="Single Family Residence",S650="Yes",Q650="Non-Lead", N650="Non-Lead - Copper",O650="Before 1989")))),"Tier 4",
IF((OR((AND('[1]PWS Information'!$E$10="NTNC",Q650="Non-Lead")),
(AND('[1]PWS Information'!$E$10="CWS",Q650="Non-Lead",S650="")),
(AND('[1]PWS Information'!$E$10="CWS",Q650="Non-Lead",S650="No")),
(AND('[1]PWS Information'!$E$10="CWS",Q650="Non-Lead",S650="Don't Know")),
(AND('[1]PWS Information'!$E$10="CWS",Q650="Non-Lead", J650="Non-Lead - Copper", S650="Yes", L650="Between 1989 and 2014")),
(AND('[1]PWS Information'!$E$10="CWS",Q650="Non-Lead", J650="Non-Lead - Copper", S650="Yes", L650="After 2014")),
(AND('[1]PWS Information'!$E$10="CWS",Q650="Non-Lead", J650="Non-Lead - Copper", S650="Yes", L650="Unknown")),
(AND('[1]PWS Information'!$E$10="CWS",Q650="Non-Lead", N650="Non-Lead - Copper", S650="Yes", O650="Between 1989 and 2014")),
(AND('[1]PWS Information'!$E$10="CWS",Q650="Non-Lead", N650="Non-Lead - Copper", S650="Yes", O650="After 2014")),
(AND('[1]PWS Information'!$E$10="CWS",Q650="Non-Lead", N650="Non-Lead - Copper", S650="Yes", O650="Unknown")),
(AND('[1]PWS Information'!$E$10="CWS",Q650="Unknown")),
(AND('[1]PWS Information'!$E$10="NTNC",Q650="Unknown")))),"Tier 5",
"")))))</f>
        <v>Tier 5</v>
      </c>
      <c r="Z650" s="71"/>
      <c r="AA650" s="71"/>
    </row>
    <row r="651" spans="1:27" ht="57.6" x14ac:dyDescent="0.3">
      <c r="A651" s="1"/>
      <c r="B651" s="70">
        <v>13325715</v>
      </c>
      <c r="C651" s="73">
        <v>186</v>
      </c>
      <c r="D651" s="74" t="s">
        <v>198</v>
      </c>
      <c r="E651" s="74" t="s">
        <v>128</v>
      </c>
      <c r="F651" s="74">
        <v>78640</v>
      </c>
      <c r="G651" s="78"/>
      <c r="H651" s="63">
        <v>29.95974</v>
      </c>
      <c r="I651" s="64">
        <v>-97.763157000000007</v>
      </c>
      <c r="J651" s="65" t="s">
        <v>57</v>
      </c>
      <c r="K651" s="66" t="s">
        <v>51</v>
      </c>
      <c r="L651" s="62" t="s">
        <v>58</v>
      </c>
      <c r="M651" s="69"/>
      <c r="N651" s="65" t="s">
        <v>50</v>
      </c>
      <c r="O651" s="66" t="s">
        <v>58</v>
      </c>
      <c r="P651" s="69"/>
      <c r="Q651" s="55" t="str">
        <f t="shared" si="9"/>
        <v>Non-Lead</v>
      </c>
      <c r="R651" s="70" t="s">
        <v>51</v>
      </c>
      <c r="S651" s="70" t="s">
        <v>51</v>
      </c>
      <c r="T651" s="70"/>
      <c r="U651" s="71" t="s">
        <v>53</v>
      </c>
      <c r="V651" s="71" t="s">
        <v>51</v>
      </c>
      <c r="W651" s="71" t="s">
        <v>51</v>
      </c>
      <c r="X651" s="71" t="s">
        <v>51</v>
      </c>
      <c r="Y651" s="72" t="str">
        <f>IF((OR((AND('[1]PWS Information'!$E$10="CWS",U651="Single Family Residence",Q651="Lead")),
(AND('[1]PWS Information'!$E$10="CWS",U651="Multiple Family Residence",'[1]PWS Information'!$E$11="Yes",Q651="Lead")),
(AND('[1]PWS Information'!$E$10="NTNC",Q651="Lead")))),"Tier 1",
IF((OR((AND('[1]PWS Information'!$E$10="CWS",U651="Multiple Family Residence",'[1]PWS Information'!$E$11="No",Q651="Lead")),
(AND('[1]PWS Information'!$E$10="CWS",U651="Other",Q651="Lead")),
(AND('[1]PWS Information'!$E$10="CWS",U651="Building",Q651="Lead")))),"Tier 2",
IF((OR((AND('[1]PWS Information'!$E$10="CWS",U651="Single Family Residence",Q651="Galvanized Requiring Replacement")),
(AND('[1]PWS Information'!$E$10="CWS",U651="Single Family Residence",Q651="Galvanized Requiring Replacement",R651="Yes")),
(AND('[1]PWS Information'!$E$10="NTNC",Q651="Galvanized Requiring Replacement")),
(AND('[1]PWS Information'!$E$10="NTNC",U651="Single Family Residence",R651="Yes")))),"Tier 3",
IF((OR((AND('[1]PWS Information'!$E$10="CWS",U651="Single Family Residence",S651="Yes",Q651="Non-Lead", J651="Non-Lead - Copper",L651="Before 1989")),
(AND('[1]PWS Information'!$E$10="CWS",U651="Single Family Residence",S651="Yes",Q651="Non-Lead", N651="Non-Lead - Copper",O651="Before 1989")))),"Tier 4",
IF((OR((AND('[1]PWS Information'!$E$10="NTNC",Q651="Non-Lead")),
(AND('[1]PWS Information'!$E$10="CWS",Q651="Non-Lead",S651="")),
(AND('[1]PWS Information'!$E$10="CWS",Q651="Non-Lead",S651="No")),
(AND('[1]PWS Information'!$E$10="CWS",Q651="Non-Lead",S651="Don't Know")),
(AND('[1]PWS Information'!$E$10="CWS",Q651="Non-Lead", J651="Non-Lead - Copper", S651="Yes", L651="Between 1989 and 2014")),
(AND('[1]PWS Information'!$E$10="CWS",Q651="Non-Lead", J651="Non-Lead - Copper", S651="Yes", L651="After 2014")),
(AND('[1]PWS Information'!$E$10="CWS",Q651="Non-Lead", J651="Non-Lead - Copper", S651="Yes", L651="Unknown")),
(AND('[1]PWS Information'!$E$10="CWS",Q651="Non-Lead", N651="Non-Lead - Copper", S651="Yes", O651="Between 1989 and 2014")),
(AND('[1]PWS Information'!$E$10="CWS",Q651="Non-Lead", N651="Non-Lead - Copper", S651="Yes", O651="After 2014")),
(AND('[1]PWS Information'!$E$10="CWS",Q651="Non-Lead", N651="Non-Lead - Copper", S651="Yes", O651="Unknown")),
(AND('[1]PWS Information'!$E$10="CWS",Q651="Unknown")),
(AND('[1]PWS Information'!$E$10="NTNC",Q651="Unknown")))),"Tier 5",
"")))))</f>
        <v>Tier 5</v>
      </c>
      <c r="Z651" s="71"/>
      <c r="AA651" s="71"/>
    </row>
    <row r="652" spans="1:27" ht="57.6" x14ac:dyDescent="0.3">
      <c r="A652" s="1"/>
      <c r="B652" s="70">
        <v>10665025</v>
      </c>
      <c r="C652" s="73">
        <v>210</v>
      </c>
      <c r="D652" s="74" t="s">
        <v>198</v>
      </c>
      <c r="E652" s="74" t="s">
        <v>246</v>
      </c>
      <c r="F652" s="74">
        <v>78640</v>
      </c>
      <c r="G652" s="78"/>
      <c r="H652" s="63">
        <v>29.958874999999999</v>
      </c>
      <c r="I652" s="64">
        <v>-97.763455555555495</v>
      </c>
      <c r="J652" s="65" t="s">
        <v>57</v>
      </c>
      <c r="K652" s="66" t="s">
        <v>51</v>
      </c>
      <c r="L652" s="62" t="s">
        <v>58</v>
      </c>
      <c r="M652" s="69"/>
      <c r="N652" s="65" t="s">
        <v>50</v>
      </c>
      <c r="O652" s="66" t="s">
        <v>58</v>
      </c>
      <c r="P652" s="69"/>
      <c r="Q652" s="55" t="str">
        <f t="shared" si="9"/>
        <v>Non-Lead</v>
      </c>
      <c r="R652" s="70" t="s">
        <v>51</v>
      </c>
      <c r="S652" s="70" t="s">
        <v>51</v>
      </c>
      <c r="T652" s="70"/>
      <c r="U652" s="71" t="s">
        <v>53</v>
      </c>
      <c r="V652" s="71" t="s">
        <v>51</v>
      </c>
      <c r="W652" s="71" t="s">
        <v>51</v>
      </c>
      <c r="X652" s="71" t="s">
        <v>51</v>
      </c>
      <c r="Y652" s="72" t="str">
        <f>IF((OR((AND('[1]PWS Information'!$E$10="CWS",U652="Single Family Residence",Q652="Lead")),
(AND('[1]PWS Information'!$E$10="CWS",U652="Multiple Family Residence",'[1]PWS Information'!$E$11="Yes",Q652="Lead")),
(AND('[1]PWS Information'!$E$10="NTNC",Q652="Lead")))),"Tier 1",
IF((OR((AND('[1]PWS Information'!$E$10="CWS",U652="Multiple Family Residence",'[1]PWS Information'!$E$11="No",Q652="Lead")),
(AND('[1]PWS Information'!$E$10="CWS",U652="Other",Q652="Lead")),
(AND('[1]PWS Information'!$E$10="CWS",U652="Building",Q652="Lead")))),"Tier 2",
IF((OR((AND('[1]PWS Information'!$E$10="CWS",U652="Single Family Residence",Q652="Galvanized Requiring Replacement")),
(AND('[1]PWS Information'!$E$10="CWS",U652="Single Family Residence",Q652="Galvanized Requiring Replacement",R652="Yes")),
(AND('[1]PWS Information'!$E$10="NTNC",Q652="Galvanized Requiring Replacement")),
(AND('[1]PWS Information'!$E$10="NTNC",U652="Single Family Residence",R652="Yes")))),"Tier 3",
IF((OR((AND('[1]PWS Information'!$E$10="CWS",U652="Single Family Residence",S652="Yes",Q652="Non-Lead", J652="Non-Lead - Copper",L652="Before 1989")),
(AND('[1]PWS Information'!$E$10="CWS",U652="Single Family Residence",S652="Yes",Q652="Non-Lead", N652="Non-Lead - Copper",O652="Before 1989")))),"Tier 4",
IF((OR((AND('[1]PWS Information'!$E$10="NTNC",Q652="Non-Lead")),
(AND('[1]PWS Information'!$E$10="CWS",Q652="Non-Lead",S652="")),
(AND('[1]PWS Information'!$E$10="CWS",Q652="Non-Lead",S652="No")),
(AND('[1]PWS Information'!$E$10="CWS",Q652="Non-Lead",S652="Don't Know")),
(AND('[1]PWS Information'!$E$10="CWS",Q652="Non-Lead", J652="Non-Lead - Copper", S652="Yes", L652="Between 1989 and 2014")),
(AND('[1]PWS Information'!$E$10="CWS",Q652="Non-Lead", J652="Non-Lead - Copper", S652="Yes", L652="After 2014")),
(AND('[1]PWS Information'!$E$10="CWS",Q652="Non-Lead", J652="Non-Lead - Copper", S652="Yes", L652="Unknown")),
(AND('[1]PWS Information'!$E$10="CWS",Q652="Non-Lead", N652="Non-Lead - Copper", S652="Yes", O652="Between 1989 and 2014")),
(AND('[1]PWS Information'!$E$10="CWS",Q652="Non-Lead", N652="Non-Lead - Copper", S652="Yes", O652="After 2014")),
(AND('[1]PWS Information'!$E$10="CWS",Q652="Non-Lead", N652="Non-Lead - Copper", S652="Yes", O652="Unknown")),
(AND('[1]PWS Information'!$E$10="CWS",Q652="Unknown")),
(AND('[1]PWS Information'!$E$10="NTNC",Q652="Unknown")))),"Tier 5",
"")))))</f>
        <v>Tier 5</v>
      </c>
      <c r="Z652" s="71"/>
      <c r="AA652" s="71"/>
    </row>
    <row r="653" spans="1:27" ht="57.6" x14ac:dyDescent="0.3">
      <c r="A653" s="1"/>
      <c r="B653" s="70">
        <v>12255360</v>
      </c>
      <c r="C653" s="73">
        <v>252</v>
      </c>
      <c r="D653" s="74" t="s">
        <v>198</v>
      </c>
      <c r="E653" s="74" t="s">
        <v>128</v>
      </c>
      <c r="F653" s="74">
        <v>78640</v>
      </c>
      <c r="G653" s="78"/>
      <c r="H653" s="63">
        <v>29.959113899999998</v>
      </c>
      <c r="I653" s="64">
        <v>-97.764322222222205</v>
      </c>
      <c r="J653" s="65" t="s">
        <v>57</v>
      </c>
      <c r="K653" s="66" t="s">
        <v>51</v>
      </c>
      <c r="L653" s="62" t="s">
        <v>58</v>
      </c>
      <c r="M653" s="69"/>
      <c r="N653" s="65" t="s">
        <v>50</v>
      </c>
      <c r="O653" s="66" t="s">
        <v>58</v>
      </c>
      <c r="P653" s="69"/>
      <c r="Q653" s="55" t="str">
        <f t="shared" ref="Q653:Q716" si="10">IF((OR(J653="Lead")),"Lead",
IF((OR(N653="Lead")),"Lead",
IF((OR(J653="Lead-lined galvanized")),"Lead",
IF((OR(N653="Lead-lined galvanized")),"Lead",
IF((OR((AND(J653="Unknown - Likely Lead",N653="Galvanized")),
(AND(J653="Unknown - Unlikely Lead",N653="Galvanized")),
(AND(J653="Unknown - Material Unknown",N653="Galvanized")))),"Galvanized Requiring Replacement",
IF((OR((AND(J653="Non-lead - Copper",K653="Yes",N653="Galvanized")),
(AND(J653="Non-lead - Copper",K653="Don't know",N653="Galvanized")),
(AND(J653="Non-lead - Copper",K653="",N653="Galvanized")),
(AND(J653="Non-lead - Plastic",K653="Yes",N653="Galvanized")),
(AND(J653="Non-lead - Plastic",K653="Don't know",N653="Galvanized")),
(AND(J653="Non-lead - Plastic",K653="",N653="Galvanized")),
(AND(J653="Non-lead",K653="Yes",N653="Galvanized")),
(AND(J653="Non-lead",K653="Don't know",N653="Galvanized")),
(AND(J653="Non-lead",K653="",N653="Galvanized")),
(AND(J653="Non-lead - Other",K653="Yes",N653="Galvanized")),
(AND(J653="Non-Lead - Other",K653="Don't know",N653="Galvanized")),
(AND(J653="Galvanized",K653="Yes",N653="Galvanized")),
(AND(J653="Galvanized",K653="Don't know",N653="Galvanized")),
(AND(J653="Galvanized",K653="",N653="Galvanized")),
(AND(J653="Non-Lead - Other",K653="",N653="Galvanized")))),"Galvanized Requiring Replacement",
IF((OR((AND(J653="Non-lead - Copper",N653="Non-lead - Copper")),
(AND(J653="Non-lead - Copper",N653="Non-lead - Plastic")),
(AND(J653="Non-lead - Copper",N653="Non-lead - Other")),
(AND(J653="Non-lead - Copper",N653="Non-lead")),
(AND(J653="Non-lead - Plastic",N653="Non-lead - Copper")),
(AND(J653="Non-lead - Plastic",N653="Non-lead - Plastic")),
(AND(J653="Non-lead - Plastic",N653="Non-lead - Other")),
(AND(J653="Non-lead - Plastic",N653="Non-lead")),
(AND(J653="Non-lead",N653="Non-lead - Copper")),
(AND(J653="Non-lead",N653="Non-lead - Plastic")),
(AND(J653="Non-lead",N653="Non-lead - Other")),
(AND(J653="Non-lead",N653="Non-lead")),
(AND(J653="Non-lead - Other",N653="Non-lead - Copper")),
(AND(J653="Non-Lead - Other",N653="Non-lead - Plastic")),
(AND(J653="Non-Lead - Other",N653="Non-lead")),
(AND(J653="Non-Lead - Other",N653="Non-lead - Other")))),"Non-Lead",
IF((OR((AND(J653="Galvanized",N653="Non-lead")),
(AND(J653="Galvanized",N653="Non-lead - Copper")),
(AND(J653="Galvanized",N653="Non-lead - Plastic")),
(AND(J653="Galvanized",N653="Non-lead")),
(AND(J653="Galvanized",N653="Non-lead - Other")))),"Non-Lead",
IF((OR((AND(J653="Non-lead - Copper",K653="No",N653="Galvanized")),
(AND(J653="Non-lead - Plastic",K653="No",N653="Galvanized")),
(AND(J653="Non-lead",K653="No",N653="Galvanized")),
(AND(J653="Galvanized",K653="No",N653="Galvanized")),
(AND(J653="Non-lead - Other",K653="No",N653="Galvanized")))),"Non-lead",
IF((OR((AND(J653="Unknown - Likely Lead",N653="Unknown - Likely Lead")),
(AND(J653="Unknown - Likely Lead",N653="Unknown - Unlikely Lead")),
(AND(J653="Unknown - Likely Lead",N653="Unknown - Material Unknown")),
(AND(J653="Unknown - Unlikely Lead",N653="Unknown - Likely Lead")),
(AND(J653="Unknown - Unlikely Lead",N653="Unknown - Unlikely Lead")),
(AND(J653="Unknown - Unlikely Lead",N653="Unknown - Material Unknown")),
(AND(J653="Unknown - Material Unknown",N653="Unknown - Likely Lead")),
(AND(J653="Unknown - Material Unknown",N653="Unknown - Unlikely Lead")),
(AND(J653="Unknown - Material Unknown",N653="Unknown - Material Unknown")))),"Unknown",
IF((OR((AND(J653="Unknown - Likely Lead",N653="Non-lead - Copper")),
(AND(J653="Unknown - Likely Lead",N653="Non-lead - Plastic")),
(AND(J653="Unknown - Likely Lead",N653="Non-lead")),
(AND(J653="Unknown - Likely Lead",N653="Non-lead - Other")),
(AND(J653="Unknown - Unlikely Lead",N653="Non-lead - Copper")),
(AND(J653="Unknown - Unlikely Lead",N653="Non-lead - Plastic")),
(AND(J653="Unknown - Unlikely Lead",N653="Non-lead")),
(AND(J653="Unknown - Unlikely Lead",N653="Non-lead - Other")),
(AND(J653="Unknown - Material Unknown",N653="Non-lead - Copper")),
(AND(J653="Unknown - Material Unknown",N653="Non-lead - Plastic")),
(AND(J653="Unknown - Material Unknown",N653="Non-lead")),
(AND(J653="Unknown - Material Unknown",N653="Non-lead - Other")))),"Unknown",
IF((OR((AND(J653="Non-lead - Copper",N653="Unknown - Likely Lead")),
(AND(J653="Non-lead - Copper",N653="Unknown - Unlikely Lead")),
(AND(J653="Non-lead - Copper",N653="Unknown - Material Unknown")),
(AND(J653="Non-lead - Plastic",N653="Unknown - Likely Lead")),
(AND(J653="Non-lead - Plastic",N653="Unknown - Unlikely Lead")),
(AND(J653="Non-lead - Plastic",N653="Unknown - Material Unknown")),
(AND(J653="Non-lead",N653="Unknown - Likely Lead")),
(AND(J653="Non-lead",N653="Unknown - Unlikely Lead")),
(AND(J653="Non-lead",N653="Unknown - Material Unknown")),
(AND(J653="Non-lead - Other",N653="Unknown - Likely Lead")),
(AND(J653="Non-Lead - Other",N653="Unknown - Unlikely Lead")),
(AND(J653="Non-Lead - Other",N653="Unknown - Material Unknown")))),"Unknown",
IF((OR((AND(J653="Galvanized",N653="Unknown - Likely Lead")),
(AND(J653="Galvanized",N653="Unknown - Unlikely Lead")),
(AND(J653="Galvanized",N653="Unknown - Material Unknown")))),"Unknown",
IF((OR((AND(J653="Galvanized",N653="")))),"Galvanized Requiring Replacement",
IF((OR((AND(J653="Non-lead - Copper",N653="")),
(AND(J653="Non-lead - Plastic",N653="")),
(AND(J653="Non-lead",N653="")),
(AND(J653="Non-lead - Other",N653="")))),"Non-lead",
IF((OR((AND(J653="Unknown - Likely Lead",N653="")),
(AND(J653="Unknown - Unlikely Lead",N653="")),
(AND(J653="Unknown - Material Unknown",N653="")))),"Unknown",
""))))))))))))))))</f>
        <v>Non-Lead</v>
      </c>
      <c r="R653" s="70" t="s">
        <v>51</v>
      </c>
      <c r="S653" s="70" t="s">
        <v>51</v>
      </c>
      <c r="T653" s="70"/>
      <c r="U653" s="71" t="s">
        <v>53</v>
      </c>
      <c r="V653" s="71" t="s">
        <v>51</v>
      </c>
      <c r="W653" s="71" t="s">
        <v>51</v>
      </c>
      <c r="X653" s="71" t="s">
        <v>51</v>
      </c>
      <c r="Y653" s="72" t="str">
        <f>IF((OR((AND('[1]PWS Information'!$E$10="CWS",U653="Single Family Residence",Q653="Lead")),
(AND('[1]PWS Information'!$E$10="CWS",U653="Multiple Family Residence",'[1]PWS Information'!$E$11="Yes",Q653="Lead")),
(AND('[1]PWS Information'!$E$10="NTNC",Q653="Lead")))),"Tier 1",
IF((OR((AND('[1]PWS Information'!$E$10="CWS",U653="Multiple Family Residence",'[1]PWS Information'!$E$11="No",Q653="Lead")),
(AND('[1]PWS Information'!$E$10="CWS",U653="Other",Q653="Lead")),
(AND('[1]PWS Information'!$E$10="CWS",U653="Building",Q653="Lead")))),"Tier 2",
IF((OR((AND('[1]PWS Information'!$E$10="CWS",U653="Single Family Residence",Q653="Galvanized Requiring Replacement")),
(AND('[1]PWS Information'!$E$10="CWS",U653="Single Family Residence",Q653="Galvanized Requiring Replacement",R653="Yes")),
(AND('[1]PWS Information'!$E$10="NTNC",Q653="Galvanized Requiring Replacement")),
(AND('[1]PWS Information'!$E$10="NTNC",U653="Single Family Residence",R653="Yes")))),"Tier 3",
IF((OR((AND('[1]PWS Information'!$E$10="CWS",U653="Single Family Residence",S653="Yes",Q653="Non-Lead", J653="Non-Lead - Copper",L653="Before 1989")),
(AND('[1]PWS Information'!$E$10="CWS",U653="Single Family Residence",S653="Yes",Q653="Non-Lead", N653="Non-Lead - Copper",O653="Before 1989")))),"Tier 4",
IF((OR((AND('[1]PWS Information'!$E$10="NTNC",Q653="Non-Lead")),
(AND('[1]PWS Information'!$E$10="CWS",Q653="Non-Lead",S653="")),
(AND('[1]PWS Information'!$E$10="CWS",Q653="Non-Lead",S653="No")),
(AND('[1]PWS Information'!$E$10="CWS",Q653="Non-Lead",S653="Don't Know")),
(AND('[1]PWS Information'!$E$10="CWS",Q653="Non-Lead", J653="Non-Lead - Copper", S653="Yes", L653="Between 1989 and 2014")),
(AND('[1]PWS Information'!$E$10="CWS",Q653="Non-Lead", J653="Non-Lead - Copper", S653="Yes", L653="After 2014")),
(AND('[1]PWS Information'!$E$10="CWS",Q653="Non-Lead", J653="Non-Lead - Copper", S653="Yes", L653="Unknown")),
(AND('[1]PWS Information'!$E$10="CWS",Q653="Non-Lead", N653="Non-Lead - Copper", S653="Yes", O653="Between 1989 and 2014")),
(AND('[1]PWS Information'!$E$10="CWS",Q653="Non-Lead", N653="Non-Lead - Copper", S653="Yes", O653="After 2014")),
(AND('[1]PWS Information'!$E$10="CWS",Q653="Non-Lead", N653="Non-Lead - Copper", S653="Yes", O653="Unknown")),
(AND('[1]PWS Information'!$E$10="CWS",Q653="Unknown")),
(AND('[1]PWS Information'!$E$10="NTNC",Q653="Unknown")))),"Tier 5",
"")))))</f>
        <v>Tier 5</v>
      </c>
      <c r="Z653" s="71"/>
      <c r="AA653" s="71"/>
    </row>
    <row r="654" spans="1:27" ht="57.6" x14ac:dyDescent="0.3">
      <c r="A654" s="17"/>
      <c r="B654" s="70">
        <v>10123855</v>
      </c>
      <c r="C654" s="73">
        <v>286</v>
      </c>
      <c r="D654" s="74" t="s">
        <v>198</v>
      </c>
      <c r="E654" s="74" t="s">
        <v>246</v>
      </c>
      <c r="F654" s="74">
        <v>78640</v>
      </c>
      <c r="G654" s="78"/>
      <c r="H654" s="63">
        <v>29.958456000000002</v>
      </c>
      <c r="I654" s="64">
        <v>-97.765145000000004</v>
      </c>
      <c r="J654" s="65" t="s">
        <v>57</v>
      </c>
      <c r="K654" s="66" t="s">
        <v>51</v>
      </c>
      <c r="L654" s="62" t="s">
        <v>58</v>
      </c>
      <c r="M654" s="69"/>
      <c r="N654" s="65" t="s">
        <v>50</v>
      </c>
      <c r="O654" s="66" t="s">
        <v>58</v>
      </c>
      <c r="P654" s="69"/>
      <c r="Q654" s="55" t="str">
        <f t="shared" si="10"/>
        <v>Non-Lead</v>
      </c>
      <c r="R654" s="70" t="s">
        <v>51</v>
      </c>
      <c r="S654" s="70" t="s">
        <v>51</v>
      </c>
      <c r="T654" s="70"/>
      <c r="U654" s="71" t="s">
        <v>53</v>
      </c>
      <c r="V654" s="71" t="s">
        <v>51</v>
      </c>
      <c r="W654" s="71" t="s">
        <v>51</v>
      </c>
      <c r="X654" s="71" t="s">
        <v>51</v>
      </c>
      <c r="Y654" s="72" t="str">
        <f>IF((OR((AND('[1]PWS Information'!$E$10="CWS",U654="Single Family Residence",Q654="Lead")),
(AND('[1]PWS Information'!$E$10="CWS",U654="Multiple Family Residence",'[1]PWS Information'!$E$11="Yes",Q654="Lead")),
(AND('[1]PWS Information'!$E$10="NTNC",Q654="Lead")))),"Tier 1",
IF((OR((AND('[1]PWS Information'!$E$10="CWS",U654="Multiple Family Residence",'[1]PWS Information'!$E$11="No",Q654="Lead")),
(AND('[1]PWS Information'!$E$10="CWS",U654="Other",Q654="Lead")),
(AND('[1]PWS Information'!$E$10="CWS",U654="Building",Q654="Lead")))),"Tier 2",
IF((OR((AND('[1]PWS Information'!$E$10="CWS",U654="Single Family Residence",Q654="Galvanized Requiring Replacement")),
(AND('[1]PWS Information'!$E$10="CWS",U654="Single Family Residence",Q654="Galvanized Requiring Replacement",R654="Yes")),
(AND('[1]PWS Information'!$E$10="NTNC",Q654="Galvanized Requiring Replacement")),
(AND('[1]PWS Information'!$E$10="NTNC",U654="Single Family Residence",R654="Yes")))),"Tier 3",
IF((OR((AND('[1]PWS Information'!$E$10="CWS",U654="Single Family Residence",S654="Yes",Q654="Non-Lead", J654="Non-Lead - Copper",L654="Before 1989")),
(AND('[1]PWS Information'!$E$10="CWS",U654="Single Family Residence",S654="Yes",Q654="Non-Lead", N654="Non-Lead - Copper",O654="Before 1989")))),"Tier 4",
IF((OR((AND('[1]PWS Information'!$E$10="NTNC",Q654="Non-Lead")),
(AND('[1]PWS Information'!$E$10="CWS",Q654="Non-Lead",S654="")),
(AND('[1]PWS Information'!$E$10="CWS",Q654="Non-Lead",S654="No")),
(AND('[1]PWS Information'!$E$10="CWS",Q654="Non-Lead",S654="Don't Know")),
(AND('[1]PWS Information'!$E$10="CWS",Q654="Non-Lead", J654="Non-Lead - Copper", S654="Yes", L654="Between 1989 and 2014")),
(AND('[1]PWS Information'!$E$10="CWS",Q654="Non-Lead", J654="Non-Lead - Copper", S654="Yes", L654="After 2014")),
(AND('[1]PWS Information'!$E$10="CWS",Q654="Non-Lead", J654="Non-Lead - Copper", S654="Yes", L654="Unknown")),
(AND('[1]PWS Information'!$E$10="CWS",Q654="Non-Lead", N654="Non-Lead - Copper", S654="Yes", O654="Between 1989 and 2014")),
(AND('[1]PWS Information'!$E$10="CWS",Q654="Non-Lead", N654="Non-Lead - Copper", S654="Yes", O654="After 2014")),
(AND('[1]PWS Information'!$E$10="CWS",Q654="Non-Lead", N654="Non-Lead - Copper", S654="Yes", O654="Unknown")),
(AND('[1]PWS Information'!$E$10="CWS",Q654="Unknown")),
(AND('[1]PWS Information'!$E$10="NTNC",Q654="Unknown")))),"Tier 5",
"")))))</f>
        <v>Tier 5</v>
      </c>
      <c r="Z654" s="71"/>
      <c r="AA654" s="71"/>
    </row>
    <row r="655" spans="1:27" ht="57.6" x14ac:dyDescent="0.3">
      <c r="A655" s="1"/>
      <c r="B655" s="70">
        <v>12264235</v>
      </c>
      <c r="C655" s="73">
        <v>310</v>
      </c>
      <c r="D655" s="74" t="s">
        <v>198</v>
      </c>
      <c r="E655" s="74" t="s">
        <v>128</v>
      </c>
      <c r="F655" s="74">
        <v>78640</v>
      </c>
      <c r="G655" s="78"/>
      <c r="H655" s="63">
        <v>29.956741999999998</v>
      </c>
      <c r="I655" s="64">
        <v>-97.768197999999998</v>
      </c>
      <c r="J655" s="65" t="s">
        <v>57</v>
      </c>
      <c r="K655" s="66" t="s">
        <v>51</v>
      </c>
      <c r="L655" s="62" t="s">
        <v>58</v>
      </c>
      <c r="M655" s="69"/>
      <c r="N655" s="65" t="s">
        <v>50</v>
      </c>
      <c r="O655" s="66" t="s">
        <v>58</v>
      </c>
      <c r="P655" s="69"/>
      <c r="Q655" s="55" t="str">
        <f t="shared" si="10"/>
        <v>Non-Lead</v>
      </c>
      <c r="R655" s="70" t="s">
        <v>51</v>
      </c>
      <c r="S655" s="70" t="s">
        <v>51</v>
      </c>
      <c r="T655" s="70"/>
      <c r="U655" s="71" t="s">
        <v>53</v>
      </c>
      <c r="V655" s="71" t="s">
        <v>51</v>
      </c>
      <c r="W655" s="71" t="s">
        <v>51</v>
      </c>
      <c r="X655" s="71" t="s">
        <v>51</v>
      </c>
      <c r="Y655" s="72" t="str">
        <f>IF((OR((AND('[1]PWS Information'!$E$10="CWS",U655="Single Family Residence",Q655="Lead")),
(AND('[1]PWS Information'!$E$10="CWS",U655="Multiple Family Residence",'[1]PWS Information'!$E$11="Yes",Q655="Lead")),
(AND('[1]PWS Information'!$E$10="NTNC",Q655="Lead")))),"Tier 1",
IF((OR((AND('[1]PWS Information'!$E$10="CWS",U655="Multiple Family Residence",'[1]PWS Information'!$E$11="No",Q655="Lead")),
(AND('[1]PWS Information'!$E$10="CWS",U655="Other",Q655="Lead")),
(AND('[1]PWS Information'!$E$10="CWS",U655="Building",Q655="Lead")))),"Tier 2",
IF((OR((AND('[1]PWS Information'!$E$10="CWS",U655="Single Family Residence",Q655="Galvanized Requiring Replacement")),
(AND('[1]PWS Information'!$E$10="CWS",U655="Single Family Residence",Q655="Galvanized Requiring Replacement",R655="Yes")),
(AND('[1]PWS Information'!$E$10="NTNC",Q655="Galvanized Requiring Replacement")),
(AND('[1]PWS Information'!$E$10="NTNC",U655="Single Family Residence",R655="Yes")))),"Tier 3",
IF((OR((AND('[1]PWS Information'!$E$10="CWS",U655="Single Family Residence",S655="Yes",Q655="Non-Lead", J655="Non-Lead - Copper",L655="Before 1989")),
(AND('[1]PWS Information'!$E$10="CWS",U655="Single Family Residence",S655="Yes",Q655="Non-Lead", N655="Non-Lead - Copper",O655="Before 1989")))),"Tier 4",
IF((OR((AND('[1]PWS Information'!$E$10="NTNC",Q655="Non-Lead")),
(AND('[1]PWS Information'!$E$10="CWS",Q655="Non-Lead",S655="")),
(AND('[1]PWS Information'!$E$10="CWS",Q655="Non-Lead",S655="No")),
(AND('[1]PWS Information'!$E$10="CWS",Q655="Non-Lead",S655="Don't Know")),
(AND('[1]PWS Information'!$E$10="CWS",Q655="Non-Lead", J655="Non-Lead - Copper", S655="Yes", L655="Between 1989 and 2014")),
(AND('[1]PWS Information'!$E$10="CWS",Q655="Non-Lead", J655="Non-Lead - Copper", S655="Yes", L655="After 2014")),
(AND('[1]PWS Information'!$E$10="CWS",Q655="Non-Lead", J655="Non-Lead - Copper", S655="Yes", L655="Unknown")),
(AND('[1]PWS Information'!$E$10="CWS",Q655="Non-Lead", N655="Non-Lead - Copper", S655="Yes", O655="Between 1989 and 2014")),
(AND('[1]PWS Information'!$E$10="CWS",Q655="Non-Lead", N655="Non-Lead - Copper", S655="Yes", O655="After 2014")),
(AND('[1]PWS Information'!$E$10="CWS",Q655="Non-Lead", N655="Non-Lead - Copper", S655="Yes", O655="Unknown")),
(AND('[1]PWS Information'!$E$10="CWS",Q655="Unknown")),
(AND('[1]PWS Information'!$E$10="NTNC",Q655="Unknown")))),"Tier 5",
"")))))</f>
        <v>Tier 5</v>
      </c>
      <c r="Z655" s="71"/>
      <c r="AA655" s="71"/>
    </row>
    <row r="656" spans="1:27" ht="57.6" x14ac:dyDescent="0.3">
      <c r="A656" s="1"/>
      <c r="B656" s="70">
        <v>9387074</v>
      </c>
      <c r="C656" s="73">
        <v>84</v>
      </c>
      <c r="D656" s="74" t="s">
        <v>260</v>
      </c>
      <c r="E656" s="74" t="s">
        <v>128</v>
      </c>
      <c r="F656" s="74">
        <v>78640</v>
      </c>
      <c r="G656" s="78"/>
      <c r="H656" s="63">
        <v>29.958219</v>
      </c>
      <c r="I656" s="64">
        <v>-97.760136000000003</v>
      </c>
      <c r="J656" s="65" t="s">
        <v>57</v>
      </c>
      <c r="K656" s="66" t="s">
        <v>51</v>
      </c>
      <c r="L656" s="62" t="s">
        <v>58</v>
      </c>
      <c r="M656" s="69"/>
      <c r="N656" s="65" t="s">
        <v>57</v>
      </c>
      <c r="O656" s="66" t="s">
        <v>58</v>
      </c>
      <c r="P656" s="69"/>
      <c r="Q656" s="55" t="str">
        <f t="shared" si="10"/>
        <v>Non-Lead</v>
      </c>
      <c r="R656" s="70" t="s">
        <v>51</v>
      </c>
      <c r="S656" s="70" t="s">
        <v>51</v>
      </c>
      <c r="T656" s="70"/>
      <c r="U656" s="71" t="s">
        <v>53</v>
      </c>
      <c r="V656" s="71" t="s">
        <v>51</v>
      </c>
      <c r="W656" s="71" t="s">
        <v>51</v>
      </c>
      <c r="X656" s="71" t="s">
        <v>61</v>
      </c>
      <c r="Y656" s="72" t="str">
        <f>IF((OR((AND('[1]PWS Information'!$E$10="CWS",U656="Single Family Residence",Q656="Lead")),
(AND('[1]PWS Information'!$E$10="CWS",U656="Multiple Family Residence",'[1]PWS Information'!$E$11="Yes",Q656="Lead")),
(AND('[1]PWS Information'!$E$10="NTNC",Q656="Lead")))),"Tier 1",
IF((OR((AND('[1]PWS Information'!$E$10="CWS",U656="Multiple Family Residence",'[1]PWS Information'!$E$11="No",Q656="Lead")),
(AND('[1]PWS Information'!$E$10="CWS",U656="Other",Q656="Lead")),
(AND('[1]PWS Information'!$E$10="CWS",U656="Building",Q656="Lead")))),"Tier 2",
IF((OR((AND('[1]PWS Information'!$E$10="CWS",U656="Single Family Residence",Q656="Galvanized Requiring Replacement")),
(AND('[1]PWS Information'!$E$10="CWS",U656="Single Family Residence",Q656="Galvanized Requiring Replacement",R656="Yes")),
(AND('[1]PWS Information'!$E$10="NTNC",Q656="Galvanized Requiring Replacement")),
(AND('[1]PWS Information'!$E$10="NTNC",U656="Single Family Residence",R656="Yes")))),"Tier 3",
IF((OR((AND('[1]PWS Information'!$E$10="CWS",U656="Single Family Residence",S656="Yes",Q656="Non-Lead", J656="Non-Lead - Copper",L656="Before 1989")),
(AND('[1]PWS Information'!$E$10="CWS",U656="Single Family Residence",S656="Yes",Q656="Non-Lead", N656="Non-Lead - Copper",O656="Before 1989")))),"Tier 4",
IF((OR((AND('[1]PWS Information'!$E$10="NTNC",Q656="Non-Lead")),
(AND('[1]PWS Information'!$E$10="CWS",Q656="Non-Lead",S656="")),
(AND('[1]PWS Information'!$E$10="CWS",Q656="Non-Lead",S656="No")),
(AND('[1]PWS Information'!$E$10="CWS",Q656="Non-Lead",S656="Don't Know")),
(AND('[1]PWS Information'!$E$10="CWS",Q656="Non-Lead", J656="Non-Lead - Copper", S656="Yes", L656="Between 1989 and 2014")),
(AND('[1]PWS Information'!$E$10="CWS",Q656="Non-Lead", J656="Non-Lead - Copper", S656="Yes", L656="After 2014")),
(AND('[1]PWS Information'!$E$10="CWS",Q656="Non-Lead", J656="Non-Lead - Copper", S656="Yes", L656="Unknown")),
(AND('[1]PWS Information'!$E$10="CWS",Q656="Non-Lead", N656="Non-Lead - Copper", S656="Yes", O656="Between 1989 and 2014")),
(AND('[1]PWS Information'!$E$10="CWS",Q656="Non-Lead", N656="Non-Lead - Copper", S656="Yes", O656="After 2014")),
(AND('[1]PWS Information'!$E$10="CWS",Q656="Non-Lead", N656="Non-Lead - Copper", S656="Yes", O656="Unknown")),
(AND('[1]PWS Information'!$E$10="CWS",Q656="Unknown")),
(AND('[1]PWS Information'!$E$10="NTNC",Q656="Unknown")))),"Tier 5",
"")))))</f>
        <v>Tier 5</v>
      </c>
      <c r="Z656" s="71"/>
      <c r="AA656" s="71"/>
    </row>
    <row r="657" spans="1:27" ht="57.6" x14ac:dyDescent="0.3">
      <c r="A657" s="1"/>
      <c r="B657" s="70">
        <v>16524214</v>
      </c>
      <c r="C657" s="73">
        <v>296</v>
      </c>
      <c r="D657" s="74" t="s">
        <v>260</v>
      </c>
      <c r="E657" s="74" t="s">
        <v>128</v>
      </c>
      <c r="F657" s="74">
        <v>78640</v>
      </c>
      <c r="G657" s="78"/>
      <c r="H657" s="63">
        <v>29.951529000000001</v>
      </c>
      <c r="I657" s="64">
        <v>-97.759798000000004</v>
      </c>
      <c r="J657" s="65" t="s">
        <v>57</v>
      </c>
      <c r="K657" s="66" t="s">
        <v>51</v>
      </c>
      <c r="L657" s="62" t="s">
        <v>58</v>
      </c>
      <c r="M657" s="69"/>
      <c r="N657" s="65" t="s">
        <v>50</v>
      </c>
      <c r="O657" s="66" t="s">
        <v>58</v>
      </c>
      <c r="P657" s="69"/>
      <c r="Q657" s="55" t="str">
        <f t="shared" si="10"/>
        <v>Non-Lead</v>
      </c>
      <c r="R657" s="70" t="s">
        <v>51</v>
      </c>
      <c r="S657" s="70" t="s">
        <v>51</v>
      </c>
      <c r="T657" s="70"/>
      <c r="U657" s="71" t="s">
        <v>53</v>
      </c>
      <c r="V657" s="71" t="s">
        <v>51</v>
      </c>
      <c r="W657" s="71" t="s">
        <v>51</v>
      </c>
      <c r="X657" s="71" t="s">
        <v>51</v>
      </c>
      <c r="Y657" s="72" t="str">
        <f>IF((OR((AND('[1]PWS Information'!$E$10="CWS",U657="Single Family Residence",Q657="Lead")),
(AND('[1]PWS Information'!$E$10="CWS",U657="Multiple Family Residence",'[1]PWS Information'!$E$11="Yes",Q657="Lead")),
(AND('[1]PWS Information'!$E$10="NTNC",Q657="Lead")))),"Tier 1",
IF((OR((AND('[1]PWS Information'!$E$10="CWS",U657="Multiple Family Residence",'[1]PWS Information'!$E$11="No",Q657="Lead")),
(AND('[1]PWS Information'!$E$10="CWS",U657="Other",Q657="Lead")),
(AND('[1]PWS Information'!$E$10="CWS",U657="Building",Q657="Lead")))),"Tier 2",
IF((OR((AND('[1]PWS Information'!$E$10="CWS",U657="Single Family Residence",Q657="Galvanized Requiring Replacement")),
(AND('[1]PWS Information'!$E$10="CWS",U657="Single Family Residence",Q657="Galvanized Requiring Replacement",R657="Yes")),
(AND('[1]PWS Information'!$E$10="NTNC",Q657="Galvanized Requiring Replacement")),
(AND('[1]PWS Information'!$E$10="NTNC",U657="Single Family Residence",R657="Yes")))),"Tier 3",
IF((OR((AND('[1]PWS Information'!$E$10="CWS",U657="Single Family Residence",S657="Yes",Q657="Non-Lead", J657="Non-Lead - Copper",L657="Before 1989")),
(AND('[1]PWS Information'!$E$10="CWS",U657="Single Family Residence",S657="Yes",Q657="Non-Lead", N657="Non-Lead - Copper",O657="Before 1989")))),"Tier 4",
IF((OR((AND('[1]PWS Information'!$E$10="NTNC",Q657="Non-Lead")),
(AND('[1]PWS Information'!$E$10="CWS",Q657="Non-Lead",S657="")),
(AND('[1]PWS Information'!$E$10="CWS",Q657="Non-Lead",S657="No")),
(AND('[1]PWS Information'!$E$10="CWS",Q657="Non-Lead",S657="Don't Know")),
(AND('[1]PWS Information'!$E$10="CWS",Q657="Non-Lead", J657="Non-Lead - Copper", S657="Yes", L657="Between 1989 and 2014")),
(AND('[1]PWS Information'!$E$10="CWS",Q657="Non-Lead", J657="Non-Lead - Copper", S657="Yes", L657="After 2014")),
(AND('[1]PWS Information'!$E$10="CWS",Q657="Non-Lead", J657="Non-Lead - Copper", S657="Yes", L657="Unknown")),
(AND('[1]PWS Information'!$E$10="CWS",Q657="Non-Lead", N657="Non-Lead - Copper", S657="Yes", O657="Between 1989 and 2014")),
(AND('[1]PWS Information'!$E$10="CWS",Q657="Non-Lead", N657="Non-Lead - Copper", S657="Yes", O657="After 2014")),
(AND('[1]PWS Information'!$E$10="CWS",Q657="Non-Lead", N657="Non-Lead - Copper", S657="Yes", O657="Unknown")),
(AND('[1]PWS Information'!$E$10="CWS",Q657="Unknown")),
(AND('[1]PWS Information'!$E$10="NTNC",Q657="Unknown")))),"Tier 5",
"")))))</f>
        <v>Tier 5</v>
      </c>
      <c r="Z657" s="71"/>
      <c r="AA657" s="71"/>
    </row>
    <row r="658" spans="1:27" ht="57.6" x14ac:dyDescent="0.3">
      <c r="A658" s="17"/>
      <c r="B658" s="70">
        <v>12079682</v>
      </c>
      <c r="C658" s="73">
        <v>10383</v>
      </c>
      <c r="D658" s="74" t="s">
        <v>124</v>
      </c>
      <c r="E658" s="74" t="s">
        <v>128</v>
      </c>
      <c r="F658" s="74">
        <v>78640</v>
      </c>
      <c r="G658" s="78"/>
      <c r="H658" s="63">
        <v>29.967994999999998</v>
      </c>
      <c r="I658" s="64">
        <v>-97.776551999999995</v>
      </c>
      <c r="J658" s="65" t="s">
        <v>57</v>
      </c>
      <c r="K658" s="66" t="s">
        <v>51</v>
      </c>
      <c r="L658" s="62" t="s">
        <v>58</v>
      </c>
      <c r="M658" s="69"/>
      <c r="N658" s="65" t="s">
        <v>57</v>
      </c>
      <c r="O658" s="66" t="s">
        <v>58</v>
      </c>
      <c r="P658" s="69"/>
      <c r="Q658" s="55" t="str">
        <f t="shared" si="10"/>
        <v>Non-Lead</v>
      </c>
      <c r="R658" s="70" t="s">
        <v>51</v>
      </c>
      <c r="S658" s="70" t="s">
        <v>85</v>
      </c>
      <c r="T658" s="70"/>
      <c r="U658" s="71" t="s">
        <v>53</v>
      </c>
      <c r="V658" s="71" t="s">
        <v>51</v>
      </c>
      <c r="W658" s="71" t="s">
        <v>51</v>
      </c>
      <c r="X658" s="71" t="s">
        <v>61</v>
      </c>
      <c r="Y658" s="72" t="str">
        <f>IF((OR((AND('[1]PWS Information'!$E$10="CWS",U658="Single Family Residence",Q658="Lead")),
(AND('[1]PWS Information'!$E$10="CWS",U658="Multiple Family Residence",'[1]PWS Information'!$E$11="Yes",Q658="Lead")),
(AND('[1]PWS Information'!$E$10="NTNC",Q658="Lead")))),"Tier 1",
IF((OR((AND('[1]PWS Information'!$E$10="CWS",U658="Multiple Family Residence",'[1]PWS Information'!$E$11="No",Q658="Lead")),
(AND('[1]PWS Information'!$E$10="CWS",U658="Other",Q658="Lead")),
(AND('[1]PWS Information'!$E$10="CWS",U658="Building",Q658="Lead")))),"Tier 2",
IF((OR((AND('[1]PWS Information'!$E$10="CWS",U658="Single Family Residence",Q658="Galvanized Requiring Replacement")),
(AND('[1]PWS Information'!$E$10="CWS",U658="Single Family Residence",Q658="Galvanized Requiring Replacement",R658="Yes")),
(AND('[1]PWS Information'!$E$10="NTNC",Q658="Galvanized Requiring Replacement")),
(AND('[1]PWS Information'!$E$10="NTNC",U658="Single Family Residence",R658="Yes")))),"Tier 3",
IF((OR((AND('[1]PWS Information'!$E$10="CWS",U658="Single Family Residence",S658="Yes",Q658="Non-Lead", J658="Non-Lead - Copper",L658="Before 1989")),
(AND('[1]PWS Information'!$E$10="CWS",U658="Single Family Residence",S658="Yes",Q658="Non-Lead", N658="Non-Lead - Copper",O658="Before 1989")))),"Tier 4",
IF((OR((AND('[1]PWS Information'!$E$10="NTNC",Q658="Non-Lead")),
(AND('[1]PWS Information'!$E$10="CWS",Q658="Non-Lead",S658="")),
(AND('[1]PWS Information'!$E$10="CWS",Q658="Non-Lead",S658="No")),
(AND('[1]PWS Information'!$E$10="CWS",Q658="Non-Lead",S658="Don't Know")),
(AND('[1]PWS Information'!$E$10="CWS",Q658="Non-Lead", J658="Non-Lead - Copper", S658="Yes", L658="Between 1989 and 2014")),
(AND('[1]PWS Information'!$E$10="CWS",Q658="Non-Lead", J658="Non-Lead - Copper", S658="Yes", L658="After 2014")),
(AND('[1]PWS Information'!$E$10="CWS",Q658="Non-Lead", J658="Non-Lead - Copper", S658="Yes", L658="Unknown")),
(AND('[1]PWS Information'!$E$10="CWS",Q658="Non-Lead", N658="Non-Lead - Copper", S658="Yes", O658="Between 1989 and 2014")),
(AND('[1]PWS Information'!$E$10="CWS",Q658="Non-Lead", N658="Non-Lead - Copper", S658="Yes", O658="After 2014")),
(AND('[1]PWS Information'!$E$10="CWS",Q658="Non-Lead", N658="Non-Lead - Copper", S658="Yes", O658="Unknown")),
(AND('[1]PWS Information'!$E$10="CWS",Q658="Unknown")),
(AND('[1]PWS Information'!$E$10="NTNC",Q658="Unknown")))),"Tier 5",
"")))))</f>
        <v>Tier 5</v>
      </c>
      <c r="Z658" s="71"/>
      <c r="AA658" s="71"/>
    </row>
    <row r="659" spans="1:27" ht="43.2" x14ac:dyDescent="0.3">
      <c r="A659" s="1"/>
      <c r="B659" s="70">
        <v>12189486</v>
      </c>
      <c r="C659" s="73" t="s">
        <v>261</v>
      </c>
      <c r="D659" s="74" t="s">
        <v>124</v>
      </c>
      <c r="E659" s="74" t="s">
        <v>128</v>
      </c>
      <c r="F659" s="74">
        <v>78640</v>
      </c>
      <c r="G659" s="78" t="s">
        <v>262</v>
      </c>
      <c r="H659" s="63">
        <v>29.969162000000001</v>
      </c>
      <c r="I659" s="64">
        <v>-97.774283999999994</v>
      </c>
      <c r="J659" s="65" t="s">
        <v>50</v>
      </c>
      <c r="K659" s="66" t="s">
        <v>51</v>
      </c>
      <c r="L659" s="62" t="s">
        <v>52</v>
      </c>
      <c r="M659" s="69"/>
      <c r="N659" s="65" t="s">
        <v>57</v>
      </c>
      <c r="O659" s="66" t="s">
        <v>52</v>
      </c>
      <c r="P659" s="69"/>
      <c r="Q659" s="55" t="str">
        <f t="shared" si="10"/>
        <v>Non-Lead</v>
      </c>
      <c r="R659" s="70" t="s">
        <v>51</v>
      </c>
      <c r="S659" s="70" t="s">
        <v>85</v>
      </c>
      <c r="T659" s="70"/>
      <c r="U659" s="71" t="s">
        <v>60</v>
      </c>
      <c r="V659" s="71" t="s">
        <v>51</v>
      </c>
      <c r="W659" s="71" t="s">
        <v>51</v>
      </c>
      <c r="X659" s="71" t="s">
        <v>51</v>
      </c>
      <c r="Y659" s="72" t="str">
        <f>IF((OR((AND('[1]PWS Information'!$E$10="CWS",U659="Single Family Residence",Q659="Lead")),
(AND('[1]PWS Information'!$E$10="CWS",U659="Multiple Family Residence",'[1]PWS Information'!$E$11="Yes",Q659="Lead")),
(AND('[1]PWS Information'!$E$10="NTNC",Q659="Lead")))),"Tier 1",
IF((OR((AND('[1]PWS Information'!$E$10="CWS",U659="Multiple Family Residence",'[1]PWS Information'!$E$11="No",Q659="Lead")),
(AND('[1]PWS Information'!$E$10="CWS",U659="Other",Q659="Lead")),
(AND('[1]PWS Information'!$E$10="CWS",U659="Building",Q659="Lead")))),"Tier 2",
IF((OR((AND('[1]PWS Information'!$E$10="CWS",U659="Single Family Residence",Q659="Galvanized Requiring Replacement")),
(AND('[1]PWS Information'!$E$10="CWS",U659="Single Family Residence",Q659="Galvanized Requiring Replacement",R659="Yes")),
(AND('[1]PWS Information'!$E$10="NTNC",Q659="Galvanized Requiring Replacement")),
(AND('[1]PWS Information'!$E$10="NTNC",U659="Single Family Residence",R659="Yes")))),"Tier 3",
IF((OR((AND('[1]PWS Information'!$E$10="CWS",U659="Single Family Residence",S659="Yes",Q659="Non-Lead", J659="Non-Lead - Copper",L659="Before 1989")),
(AND('[1]PWS Information'!$E$10="CWS",U659="Single Family Residence",S659="Yes",Q659="Non-Lead", N659="Non-Lead - Copper",O659="Before 1989")))),"Tier 4",
IF((OR((AND('[1]PWS Information'!$E$10="NTNC",Q659="Non-Lead")),
(AND('[1]PWS Information'!$E$10="CWS",Q659="Non-Lead",S659="")),
(AND('[1]PWS Information'!$E$10="CWS",Q659="Non-Lead",S659="No")),
(AND('[1]PWS Information'!$E$10="CWS",Q659="Non-Lead",S659="Don't Know")),
(AND('[1]PWS Information'!$E$10="CWS",Q659="Non-Lead", J659="Non-Lead - Copper", S659="Yes", L659="Between 1989 and 2014")),
(AND('[1]PWS Information'!$E$10="CWS",Q659="Non-Lead", J659="Non-Lead - Copper", S659="Yes", L659="After 2014")),
(AND('[1]PWS Information'!$E$10="CWS",Q659="Non-Lead", J659="Non-Lead - Copper", S659="Yes", L659="Unknown")),
(AND('[1]PWS Information'!$E$10="CWS",Q659="Non-Lead", N659="Non-Lead - Copper", S659="Yes", O659="Between 1989 and 2014")),
(AND('[1]PWS Information'!$E$10="CWS",Q659="Non-Lead", N659="Non-Lead - Copper", S659="Yes", O659="After 2014")),
(AND('[1]PWS Information'!$E$10="CWS",Q659="Non-Lead", N659="Non-Lead - Copper", S659="Yes", O659="Unknown")),
(AND('[1]PWS Information'!$E$10="CWS",Q659="Unknown")),
(AND('[1]PWS Information'!$E$10="NTNC",Q659="Unknown")))),"Tier 5",
"")))))</f>
        <v>Tier 5</v>
      </c>
      <c r="Z659" s="71"/>
      <c r="AA659" s="71"/>
    </row>
    <row r="660" spans="1:27" ht="57.6" x14ac:dyDescent="0.3">
      <c r="A660" s="1"/>
      <c r="B660" s="70">
        <v>10468862</v>
      </c>
      <c r="C660" s="73">
        <v>10515</v>
      </c>
      <c r="D660" s="74" t="s">
        <v>124</v>
      </c>
      <c r="E660" s="74" t="s">
        <v>128</v>
      </c>
      <c r="F660" s="74">
        <v>78640</v>
      </c>
      <c r="G660" s="78" t="s">
        <v>263</v>
      </c>
      <c r="H660" s="63">
        <v>29.970219400000001</v>
      </c>
      <c r="I660" s="64">
        <v>-97.773452777777706</v>
      </c>
      <c r="J660" s="65" t="s">
        <v>50</v>
      </c>
      <c r="K660" s="66" t="s">
        <v>51</v>
      </c>
      <c r="L660" s="62" t="s">
        <v>52</v>
      </c>
      <c r="M660" s="69"/>
      <c r="N660" s="65" t="s">
        <v>50</v>
      </c>
      <c r="O660" s="66" t="s">
        <v>52</v>
      </c>
      <c r="P660" s="69"/>
      <c r="Q660" s="55" t="str">
        <f t="shared" si="10"/>
        <v>Non-Lead</v>
      </c>
      <c r="R660" s="70" t="s">
        <v>51</v>
      </c>
      <c r="S660" s="70" t="s">
        <v>51</v>
      </c>
      <c r="T660" s="70"/>
      <c r="U660" s="71" t="s">
        <v>53</v>
      </c>
      <c r="V660" s="71" t="s">
        <v>51</v>
      </c>
      <c r="W660" s="71" t="s">
        <v>51</v>
      </c>
      <c r="X660" s="71" t="s">
        <v>51</v>
      </c>
      <c r="Y660" s="72" t="str">
        <f>IF((OR((AND('[1]PWS Information'!$E$10="CWS",U660="Single Family Residence",Q660="Lead")),
(AND('[1]PWS Information'!$E$10="CWS",U660="Multiple Family Residence",'[1]PWS Information'!$E$11="Yes",Q660="Lead")),
(AND('[1]PWS Information'!$E$10="NTNC",Q660="Lead")))),"Tier 1",
IF((OR((AND('[1]PWS Information'!$E$10="CWS",U660="Multiple Family Residence",'[1]PWS Information'!$E$11="No",Q660="Lead")),
(AND('[1]PWS Information'!$E$10="CWS",U660="Other",Q660="Lead")),
(AND('[1]PWS Information'!$E$10="CWS",U660="Building",Q660="Lead")))),"Tier 2",
IF((OR((AND('[1]PWS Information'!$E$10="CWS",U660="Single Family Residence",Q660="Galvanized Requiring Replacement")),
(AND('[1]PWS Information'!$E$10="CWS",U660="Single Family Residence",Q660="Galvanized Requiring Replacement",R660="Yes")),
(AND('[1]PWS Information'!$E$10="NTNC",Q660="Galvanized Requiring Replacement")),
(AND('[1]PWS Information'!$E$10="NTNC",U660="Single Family Residence",R660="Yes")))),"Tier 3",
IF((OR((AND('[1]PWS Information'!$E$10="CWS",U660="Single Family Residence",S660="Yes",Q660="Non-Lead", J660="Non-Lead - Copper",L660="Before 1989")),
(AND('[1]PWS Information'!$E$10="CWS",U660="Single Family Residence",S660="Yes",Q660="Non-Lead", N660="Non-Lead - Copper",O660="Before 1989")))),"Tier 4",
IF((OR((AND('[1]PWS Information'!$E$10="NTNC",Q660="Non-Lead")),
(AND('[1]PWS Information'!$E$10="CWS",Q660="Non-Lead",S660="")),
(AND('[1]PWS Information'!$E$10="CWS",Q660="Non-Lead",S660="No")),
(AND('[1]PWS Information'!$E$10="CWS",Q660="Non-Lead",S660="Don't Know")),
(AND('[1]PWS Information'!$E$10="CWS",Q660="Non-Lead", J660="Non-Lead - Copper", S660="Yes", L660="Between 1989 and 2014")),
(AND('[1]PWS Information'!$E$10="CWS",Q660="Non-Lead", J660="Non-Lead - Copper", S660="Yes", L660="After 2014")),
(AND('[1]PWS Information'!$E$10="CWS",Q660="Non-Lead", J660="Non-Lead - Copper", S660="Yes", L660="Unknown")),
(AND('[1]PWS Information'!$E$10="CWS",Q660="Non-Lead", N660="Non-Lead - Copper", S660="Yes", O660="Between 1989 and 2014")),
(AND('[1]PWS Information'!$E$10="CWS",Q660="Non-Lead", N660="Non-Lead - Copper", S660="Yes", O660="After 2014")),
(AND('[1]PWS Information'!$E$10="CWS",Q660="Non-Lead", N660="Non-Lead - Copper", S660="Yes", O660="Unknown")),
(AND('[1]PWS Information'!$E$10="CWS",Q660="Unknown")),
(AND('[1]PWS Information'!$E$10="NTNC",Q660="Unknown")))),"Tier 5",
"")))))</f>
        <v>Tier 5</v>
      </c>
      <c r="Z660" s="71"/>
      <c r="AA660" s="71"/>
    </row>
    <row r="661" spans="1:27" ht="57.6" x14ac:dyDescent="0.3">
      <c r="A661" s="1"/>
      <c r="B661" s="70">
        <v>10241455</v>
      </c>
      <c r="C661" s="73">
        <v>10515</v>
      </c>
      <c r="D661" s="74" t="s">
        <v>124</v>
      </c>
      <c r="E661" s="74" t="s">
        <v>128</v>
      </c>
      <c r="F661" s="74">
        <v>78640</v>
      </c>
      <c r="G661" s="78" t="s">
        <v>264</v>
      </c>
      <c r="H661" s="63">
        <v>29.9705944</v>
      </c>
      <c r="I661" s="64">
        <v>-97.774000000000001</v>
      </c>
      <c r="J661" s="65" t="s">
        <v>50</v>
      </c>
      <c r="K661" s="66" t="s">
        <v>51</v>
      </c>
      <c r="L661" s="62" t="s">
        <v>52</v>
      </c>
      <c r="M661" s="69"/>
      <c r="N661" s="65" t="s">
        <v>50</v>
      </c>
      <c r="O661" s="66" t="s">
        <v>52</v>
      </c>
      <c r="P661" s="69"/>
      <c r="Q661" s="55" t="str">
        <f t="shared" si="10"/>
        <v>Non-Lead</v>
      </c>
      <c r="R661" s="70" t="s">
        <v>51</v>
      </c>
      <c r="S661" s="70" t="s">
        <v>51</v>
      </c>
      <c r="T661" s="70"/>
      <c r="U661" s="71" t="s">
        <v>53</v>
      </c>
      <c r="V661" s="71" t="s">
        <v>51</v>
      </c>
      <c r="W661" s="71" t="s">
        <v>51</v>
      </c>
      <c r="X661" s="71" t="s">
        <v>51</v>
      </c>
      <c r="Y661" s="72" t="str">
        <f>IF((OR((AND('[1]PWS Information'!$E$10="CWS",U661="Single Family Residence",Q661="Lead")),
(AND('[1]PWS Information'!$E$10="CWS",U661="Multiple Family Residence",'[1]PWS Information'!$E$11="Yes",Q661="Lead")),
(AND('[1]PWS Information'!$E$10="NTNC",Q661="Lead")))),"Tier 1",
IF((OR((AND('[1]PWS Information'!$E$10="CWS",U661="Multiple Family Residence",'[1]PWS Information'!$E$11="No",Q661="Lead")),
(AND('[1]PWS Information'!$E$10="CWS",U661="Other",Q661="Lead")),
(AND('[1]PWS Information'!$E$10="CWS",U661="Building",Q661="Lead")))),"Tier 2",
IF((OR((AND('[1]PWS Information'!$E$10="CWS",U661="Single Family Residence",Q661="Galvanized Requiring Replacement")),
(AND('[1]PWS Information'!$E$10="CWS",U661="Single Family Residence",Q661="Galvanized Requiring Replacement",R661="Yes")),
(AND('[1]PWS Information'!$E$10="NTNC",Q661="Galvanized Requiring Replacement")),
(AND('[1]PWS Information'!$E$10="NTNC",U661="Single Family Residence",R661="Yes")))),"Tier 3",
IF((OR((AND('[1]PWS Information'!$E$10="CWS",U661="Single Family Residence",S661="Yes",Q661="Non-Lead", J661="Non-Lead - Copper",L661="Before 1989")),
(AND('[1]PWS Information'!$E$10="CWS",U661="Single Family Residence",S661="Yes",Q661="Non-Lead", N661="Non-Lead - Copper",O661="Before 1989")))),"Tier 4",
IF((OR((AND('[1]PWS Information'!$E$10="NTNC",Q661="Non-Lead")),
(AND('[1]PWS Information'!$E$10="CWS",Q661="Non-Lead",S661="")),
(AND('[1]PWS Information'!$E$10="CWS",Q661="Non-Lead",S661="No")),
(AND('[1]PWS Information'!$E$10="CWS",Q661="Non-Lead",S661="Don't Know")),
(AND('[1]PWS Information'!$E$10="CWS",Q661="Non-Lead", J661="Non-Lead - Copper", S661="Yes", L661="Between 1989 and 2014")),
(AND('[1]PWS Information'!$E$10="CWS",Q661="Non-Lead", J661="Non-Lead - Copper", S661="Yes", L661="After 2014")),
(AND('[1]PWS Information'!$E$10="CWS",Q661="Non-Lead", J661="Non-Lead - Copper", S661="Yes", L661="Unknown")),
(AND('[1]PWS Information'!$E$10="CWS",Q661="Non-Lead", N661="Non-Lead - Copper", S661="Yes", O661="Between 1989 and 2014")),
(AND('[1]PWS Information'!$E$10="CWS",Q661="Non-Lead", N661="Non-Lead - Copper", S661="Yes", O661="After 2014")),
(AND('[1]PWS Information'!$E$10="CWS",Q661="Non-Lead", N661="Non-Lead - Copper", S661="Yes", O661="Unknown")),
(AND('[1]PWS Information'!$E$10="CWS",Q661="Unknown")),
(AND('[1]PWS Information'!$E$10="NTNC",Q661="Unknown")))),"Tier 5",
"")))))</f>
        <v>Tier 5</v>
      </c>
      <c r="Z661" s="71"/>
      <c r="AA661" s="71"/>
    </row>
    <row r="662" spans="1:27" ht="57.6" x14ac:dyDescent="0.3">
      <c r="A662" s="17"/>
      <c r="B662" s="70">
        <v>1416208</v>
      </c>
      <c r="C662" s="73">
        <v>10515</v>
      </c>
      <c r="D662" s="74" t="s">
        <v>124</v>
      </c>
      <c r="E662" s="74" t="s">
        <v>128</v>
      </c>
      <c r="F662" s="74">
        <v>78640</v>
      </c>
      <c r="G662" s="78" t="s">
        <v>265</v>
      </c>
      <c r="H662" s="63">
        <v>29.9700694</v>
      </c>
      <c r="I662" s="64">
        <v>-97.773811111111101</v>
      </c>
      <c r="J662" s="65" t="s">
        <v>57</v>
      </c>
      <c r="K662" s="66" t="s">
        <v>51</v>
      </c>
      <c r="L662" s="62" t="s">
        <v>58</v>
      </c>
      <c r="M662" s="69"/>
      <c r="N662" s="65" t="s">
        <v>50</v>
      </c>
      <c r="O662" s="66" t="s">
        <v>58</v>
      </c>
      <c r="P662" s="69"/>
      <c r="Q662" s="55" t="str">
        <f t="shared" si="10"/>
        <v>Non-Lead</v>
      </c>
      <c r="R662" s="70" t="s">
        <v>51</v>
      </c>
      <c r="S662" s="70" t="s">
        <v>51</v>
      </c>
      <c r="T662" s="70"/>
      <c r="U662" s="71" t="s">
        <v>53</v>
      </c>
      <c r="V662" s="71" t="s">
        <v>51</v>
      </c>
      <c r="W662" s="71" t="s">
        <v>51</v>
      </c>
      <c r="X662" s="71" t="s">
        <v>51</v>
      </c>
      <c r="Y662" s="72" t="str">
        <f>IF((OR((AND('[1]PWS Information'!$E$10="CWS",U662="Single Family Residence",Q662="Lead")),
(AND('[1]PWS Information'!$E$10="CWS",U662="Multiple Family Residence",'[1]PWS Information'!$E$11="Yes",Q662="Lead")),
(AND('[1]PWS Information'!$E$10="NTNC",Q662="Lead")))),"Tier 1",
IF((OR((AND('[1]PWS Information'!$E$10="CWS",U662="Multiple Family Residence",'[1]PWS Information'!$E$11="No",Q662="Lead")),
(AND('[1]PWS Information'!$E$10="CWS",U662="Other",Q662="Lead")),
(AND('[1]PWS Information'!$E$10="CWS",U662="Building",Q662="Lead")))),"Tier 2",
IF((OR((AND('[1]PWS Information'!$E$10="CWS",U662="Single Family Residence",Q662="Galvanized Requiring Replacement")),
(AND('[1]PWS Information'!$E$10="CWS",U662="Single Family Residence",Q662="Galvanized Requiring Replacement",R662="Yes")),
(AND('[1]PWS Information'!$E$10="NTNC",Q662="Galvanized Requiring Replacement")),
(AND('[1]PWS Information'!$E$10="NTNC",U662="Single Family Residence",R662="Yes")))),"Tier 3",
IF((OR((AND('[1]PWS Information'!$E$10="CWS",U662="Single Family Residence",S662="Yes",Q662="Non-Lead", J662="Non-Lead - Copper",L662="Before 1989")),
(AND('[1]PWS Information'!$E$10="CWS",U662="Single Family Residence",S662="Yes",Q662="Non-Lead", N662="Non-Lead - Copper",O662="Before 1989")))),"Tier 4",
IF((OR((AND('[1]PWS Information'!$E$10="NTNC",Q662="Non-Lead")),
(AND('[1]PWS Information'!$E$10="CWS",Q662="Non-Lead",S662="")),
(AND('[1]PWS Information'!$E$10="CWS",Q662="Non-Lead",S662="No")),
(AND('[1]PWS Information'!$E$10="CWS",Q662="Non-Lead",S662="Don't Know")),
(AND('[1]PWS Information'!$E$10="CWS",Q662="Non-Lead", J662="Non-Lead - Copper", S662="Yes", L662="Between 1989 and 2014")),
(AND('[1]PWS Information'!$E$10="CWS",Q662="Non-Lead", J662="Non-Lead - Copper", S662="Yes", L662="After 2014")),
(AND('[1]PWS Information'!$E$10="CWS",Q662="Non-Lead", J662="Non-Lead - Copper", S662="Yes", L662="Unknown")),
(AND('[1]PWS Information'!$E$10="CWS",Q662="Non-Lead", N662="Non-Lead - Copper", S662="Yes", O662="Between 1989 and 2014")),
(AND('[1]PWS Information'!$E$10="CWS",Q662="Non-Lead", N662="Non-Lead - Copper", S662="Yes", O662="After 2014")),
(AND('[1]PWS Information'!$E$10="CWS",Q662="Non-Lead", N662="Non-Lead - Copper", S662="Yes", O662="Unknown")),
(AND('[1]PWS Information'!$E$10="CWS",Q662="Unknown")),
(AND('[1]PWS Information'!$E$10="NTNC",Q662="Unknown")))),"Tier 5",
"")))))</f>
        <v>Tier 5</v>
      </c>
      <c r="Z662" s="71"/>
      <c r="AA662" s="71"/>
    </row>
    <row r="663" spans="1:27" ht="57.6" x14ac:dyDescent="0.3">
      <c r="A663" s="1"/>
      <c r="B663" s="70">
        <v>12345304</v>
      </c>
      <c r="C663" s="73" t="s">
        <v>266</v>
      </c>
      <c r="D663" s="74" t="s">
        <v>124</v>
      </c>
      <c r="E663" s="74" t="s">
        <v>128</v>
      </c>
      <c r="F663" s="74">
        <v>78640</v>
      </c>
      <c r="G663" s="78"/>
      <c r="H663" s="63">
        <v>29.9701472</v>
      </c>
      <c r="I663" s="64">
        <v>-97.7744</v>
      </c>
      <c r="J663" s="65" t="s">
        <v>50</v>
      </c>
      <c r="K663" s="66" t="s">
        <v>51</v>
      </c>
      <c r="L663" s="62" t="s">
        <v>52</v>
      </c>
      <c r="M663" s="69"/>
      <c r="N663" s="65" t="s">
        <v>50</v>
      </c>
      <c r="O663" s="66" t="s">
        <v>52</v>
      </c>
      <c r="P663" s="69"/>
      <c r="Q663" s="55" t="str">
        <f t="shared" si="10"/>
        <v>Non-Lead</v>
      </c>
      <c r="R663" s="70" t="s">
        <v>51</v>
      </c>
      <c r="S663" s="70" t="s">
        <v>51</v>
      </c>
      <c r="T663" s="70"/>
      <c r="U663" s="71" t="s">
        <v>53</v>
      </c>
      <c r="V663" s="71" t="s">
        <v>51</v>
      </c>
      <c r="W663" s="71" t="s">
        <v>51</v>
      </c>
      <c r="X663" s="71" t="s">
        <v>51</v>
      </c>
      <c r="Y663" s="72" t="str">
        <f>IF((OR((AND('[1]PWS Information'!$E$10="CWS",U663="Single Family Residence",Q663="Lead")),
(AND('[1]PWS Information'!$E$10="CWS",U663="Multiple Family Residence",'[1]PWS Information'!$E$11="Yes",Q663="Lead")),
(AND('[1]PWS Information'!$E$10="NTNC",Q663="Lead")))),"Tier 1",
IF((OR((AND('[1]PWS Information'!$E$10="CWS",U663="Multiple Family Residence",'[1]PWS Information'!$E$11="No",Q663="Lead")),
(AND('[1]PWS Information'!$E$10="CWS",U663="Other",Q663="Lead")),
(AND('[1]PWS Information'!$E$10="CWS",U663="Building",Q663="Lead")))),"Tier 2",
IF((OR((AND('[1]PWS Information'!$E$10="CWS",U663="Single Family Residence",Q663="Galvanized Requiring Replacement")),
(AND('[1]PWS Information'!$E$10="CWS",U663="Single Family Residence",Q663="Galvanized Requiring Replacement",R663="Yes")),
(AND('[1]PWS Information'!$E$10="NTNC",Q663="Galvanized Requiring Replacement")),
(AND('[1]PWS Information'!$E$10="NTNC",U663="Single Family Residence",R663="Yes")))),"Tier 3",
IF((OR((AND('[1]PWS Information'!$E$10="CWS",U663="Single Family Residence",S663="Yes",Q663="Non-Lead", J663="Non-Lead - Copper",L663="Before 1989")),
(AND('[1]PWS Information'!$E$10="CWS",U663="Single Family Residence",S663="Yes",Q663="Non-Lead", N663="Non-Lead - Copper",O663="Before 1989")))),"Tier 4",
IF((OR((AND('[1]PWS Information'!$E$10="NTNC",Q663="Non-Lead")),
(AND('[1]PWS Information'!$E$10="CWS",Q663="Non-Lead",S663="")),
(AND('[1]PWS Information'!$E$10="CWS",Q663="Non-Lead",S663="No")),
(AND('[1]PWS Information'!$E$10="CWS",Q663="Non-Lead",S663="Don't Know")),
(AND('[1]PWS Information'!$E$10="CWS",Q663="Non-Lead", J663="Non-Lead - Copper", S663="Yes", L663="Between 1989 and 2014")),
(AND('[1]PWS Information'!$E$10="CWS",Q663="Non-Lead", J663="Non-Lead - Copper", S663="Yes", L663="After 2014")),
(AND('[1]PWS Information'!$E$10="CWS",Q663="Non-Lead", J663="Non-Lead - Copper", S663="Yes", L663="Unknown")),
(AND('[1]PWS Information'!$E$10="CWS",Q663="Non-Lead", N663="Non-Lead - Copper", S663="Yes", O663="Between 1989 and 2014")),
(AND('[1]PWS Information'!$E$10="CWS",Q663="Non-Lead", N663="Non-Lead - Copper", S663="Yes", O663="After 2014")),
(AND('[1]PWS Information'!$E$10="CWS",Q663="Non-Lead", N663="Non-Lead - Copper", S663="Yes", O663="Unknown")),
(AND('[1]PWS Information'!$E$10="CWS",Q663="Unknown")),
(AND('[1]PWS Information'!$E$10="NTNC",Q663="Unknown")))),"Tier 5",
"")))))</f>
        <v>Tier 5</v>
      </c>
      <c r="Z663" s="71"/>
      <c r="AA663" s="71"/>
    </row>
    <row r="664" spans="1:27" ht="57.6" x14ac:dyDescent="0.3">
      <c r="A664" s="1"/>
      <c r="B664" s="70">
        <v>12669487</v>
      </c>
      <c r="C664" s="73">
        <v>10555</v>
      </c>
      <c r="D664" s="74" t="s">
        <v>124</v>
      </c>
      <c r="E664" s="74" t="s">
        <v>128</v>
      </c>
      <c r="F664" s="74">
        <v>78640</v>
      </c>
      <c r="G664" s="78"/>
      <c r="H664" s="63">
        <v>29.970593000000001</v>
      </c>
      <c r="I664" s="64">
        <v>-97.772907000000004</v>
      </c>
      <c r="J664" s="65" t="s">
        <v>57</v>
      </c>
      <c r="K664" s="66" t="s">
        <v>51</v>
      </c>
      <c r="L664" s="62" t="s">
        <v>70</v>
      </c>
      <c r="M664" s="69"/>
      <c r="N664" s="65" t="s">
        <v>57</v>
      </c>
      <c r="O664" s="66" t="s">
        <v>70</v>
      </c>
      <c r="P664" s="69"/>
      <c r="Q664" s="55" t="str">
        <f t="shared" si="10"/>
        <v>Non-Lead</v>
      </c>
      <c r="R664" s="70" t="s">
        <v>51</v>
      </c>
      <c r="S664" s="70" t="s">
        <v>85</v>
      </c>
      <c r="T664" s="70"/>
      <c r="U664" s="71" t="s">
        <v>53</v>
      </c>
      <c r="V664" s="71" t="s">
        <v>51</v>
      </c>
      <c r="W664" s="71" t="s">
        <v>51</v>
      </c>
      <c r="X664" s="71" t="s">
        <v>51</v>
      </c>
      <c r="Y664" s="72" t="str">
        <f>IF((OR((AND('[1]PWS Information'!$E$10="CWS",U664="Single Family Residence",Q664="Lead")),
(AND('[1]PWS Information'!$E$10="CWS",U664="Multiple Family Residence",'[1]PWS Information'!$E$11="Yes",Q664="Lead")),
(AND('[1]PWS Information'!$E$10="NTNC",Q664="Lead")))),"Tier 1",
IF((OR((AND('[1]PWS Information'!$E$10="CWS",U664="Multiple Family Residence",'[1]PWS Information'!$E$11="No",Q664="Lead")),
(AND('[1]PWS Information'!$E$10="CWS",U664="Other",Q664="Lead")),
(AND('[1]PWS Information'!$E$10="CWS",U664="Building",Q664="Lead")))),"Tier 2",
IF((OR((AND('[1]PWS Information'!$E$10="CWS",U664="Single Family Residence",Q664="Galvanized Requiring Replacement")),
(AND('[1]PWS Information'!$E$10="CWS",U664="Single Family Residence",Q664="Galvanized Requiring Replacement",R664="Yes")),
(AND('[1]PWS Information'!$E$10="NTNC",Q664="Galvanized Requiring Replacement")),
(AND('[1]PWS Information'!$E$10="NTNC",U664="Single Family Residence",R664="Yes")))),"Tier 3",
IF((OR((AND('[1]PWS Information'!$E$10="CWS",U664="Single Family Residence",S664="Yes",Q664="Non-Lead", J664="Non-Lead - Copper",L664="Before 1989")),
(AND('[1]PWS Information'!$E$10="CWS",U664="Single Family Residence",S664="Yes",Q664="Non-Lead", N664="Non-Lead - Copper",O664="Before 1989")))),"Tier 4",
IF((OR((AND('[1]PWS Information'!$E$10="NTNC",Q664="Non-Lead")),
(AND('[1]PWS Information'!$E$10="CWS",Q664="Non-Lead",S664="")),
(AND('[1]PWS Information'!$E$10="CWS",Q664="Non-Lead",S664="No")),
(AND('[1]PWS Information'!$E$10="CWS",Q664="Non-Lead",S664="Don't Know")),
(AND('[1]PWS Information'!$E$10="CWS",Q664="Non-Lead", J664="Non-Lead - Copper", S664="Yes", L664="Between 1989 and 2014")),
(AND('[1]PWS Information'!$E$10="CWS",Q664="Non-Lead", J664="Non-Lead - Copper", S664="Yes", L664="After 2014")),
(AND('[1]PWS Information'!$E$10="CWS",Q664="Non-Lead", J664="Non-Lead - Copper", S664="Yes", L664="Unknown")),
(AND('[1]PWS Information'!$E$10="CWS",Q664="Non-Lead", N664="Non-Lead - Copper", S664="Yes", O664="Between 1989 and 2014")),
(AND('[1]PWS Information'!$E$10="CWS",Q664="Non-Lead", N664="Non-Lead - Copper", S664="Yes", O664="After 2014")),
(AND('[1]PWS Information'!$E$10="CWS",Q664="Non-Lead", N664="Non-Lead - Copper", S664="Yes", O664="Unknown")),
(AND('[1]PWS Information'!$E$10="CWS",Q664="Unknown")),
(AND('[1]PWS Information'!$E$10="NTNC",Q664="Unknown")))),"Tier 5",
"")))))</f>
        <v>Tier 5</v>
      </c>
      <c r="Z664" s="71"/>
      <c r="AA664" s="71"/>
    </row>
    <row r="665" spans="1:27" ht="57.6" x14ac:dyDescent="0.3">
      <c r="A665" s="1"/>
      <c r="B665" s="70">
        <v>5754775</v>
      </c>
      <c r="C665" s="73" t="s">
        <v>267</v>
      </c>
      <c r="D665" s="74" t="s">
        <v>268</v>
      </c>
      <c r="E665" s="74" t="s">
        <v>128</v>
      </c>
      <c r="F665" s="74">
        <v>78640</v>
      </c>
      <c r="G665" s="78"/>
      <c r="H665" s="63">
        <v>29.968260000000001</v>
      </c>
      <c r="I665" s="64">
        <v>-97.767793999999995</v>
      </c>
      <c r="J665" s="65" t="s">
        <v>57</v>
      </c>
      <c r="K665" s="66" t="s">
        <v>51</v>
      </c>
      <c r="L665" s="62" t="s">
        <v>58</v>
      </c>
      <c r="M665" s="69"/>
      <c r="N665" s="65" t="s">
        <v>50</v>
      </c>
      <c r="O665" s="66" t="s">
        <v>58</v>
      </c>
      <c r="P665" s="69"/>
      <c r="Q665" s="55" t="str">
        <f t="shared" si="10"/>
        <v>Non-Lead</v>
      </c>
      <c r="R665" s="70" t="s">
        <v>51</v>
      </c>
      <c r="S665" s="70" t="s">
        <v>51</v>
      </c>
      <c r="T665" s="70"/>
      <c r="U665" s="71" t="s">
        <v>53</v>
      </c>
      <c r="V665" s="71" t="s">
        <v>51</v>
      </c>
      <c r="W665" s="71" t="s">
        <v>51</v>
      </c>
      <c r="X665" s="71" t="s">
        <v>51</v>
      </c>
      <c r="Y665" s="72" t="str">
        <f>IF((OR((AND('[1]PWS Information'!$E$10="CWS",U665="Single Family Residence",Q665="Lead")),
(AND('[1]PWS Information'!$E$10="CWS",U665="Multiple Family Residence",'[1]PWS Information'!$E$11="Yes",Q665="Lead")),
(AND('[1]PWS Information'!$E$10="NTNC",Q665="Lead")))),"Tier 1",
IF((OR((AND('[1]PWS Information'!$E$10="CWS",U665="Multiple Family Residence",'[1]PWS Information'!$E$11="No",Q665="Lead")),
(AND('[1]PWS Information'!$E$10="CWS",U665="Other",Q665="Lead")),
(AND('[1]PWS Information'!$E$10="CWS",U665="Building",Q665="Lead")))),"Tier 2",
IF((OR((AND('[1]PWS Information'!$E$10="CWS",U665="Single Family Residence",Q665="Galvanized Requiring Replacement")),
(AND('[1]PWS Information'!$E$10="CWS",U665="Single Family Residence",Q665="Galvanized Requiring Replacement",R665="Yes")),
(AND('[1]PWS Information'!$E$10="NTNC",Q665="Galvanized Requiring Replacement")),
(AND('[1]PWS Information'!$E$10="NTNC",U665="Single Family Residence",R665="Yes")))),"Tier 3",
IF((OR((AND('[1]PWS Information'!$E$10="CWS",U665="Single Family Residence",S665="Yes",Q665="Non-Lead", J665="Non-Lead - Copper",L665="Before 1989")),
(AND('[1]PWS Information'!$E$10="CWS",U665="Single Family Residence",S665="Yes",Q665="Non-Lead", N665="Non-Lead - Copper",O665="Before 1989")))),"Tier 4",
IF((OR((AND('[1]PWS Information'!$E$10="NTNC",Q665="Non-Lead")),
(AND('[1]PWS Information'!$E$10="CWS",Q665="Non-Lead",S665="")),
(AND('[1]PWS Information'!$E$10="CWS",Q665="Non-Lead",S665="No")),
(AND('[1]PWS Information'!$E$10="CWS",Q665="Non-Lead",S665="Don't Know")),
(AND('[1]PWS Information'!$E$10="CWS",Q665="Non-Lead", J665="Non-Lead - Copper", S665="Yes", L665="Between 1989 and 2014")),
(AND('[1]PWS Information'!$E$10="CWS",Q665="Non-Lead", J665="Non-Lead - Copper", S665="Yes", L665="After 2014")),
(AND('[1]PWS Information'!$E$10="CWS",Q665="Non-Lead", J665="Non-Lead - Copper", S665="Yes", L665="Unknown")),
(AND('[1]PWS Information'!$E$10="CWS",Q665="Non-Lead", N665="Non-Lead - Copper", S665="Yes", O665="Between 1989 and 2014")),
(AND('[1]PWS Information'!$E$10="CWS",Q665="Non-Lead", N665="Non-Lead - Copper", S665="Yes", O665="After 2014")),
(AND('[1]PWS Information'!$E$10="CWS",Q665="Non-Lead", N665="Non-Lead - Copper", S665="Yes", O665="Unknown")),
(AND('[1]PWS Information'!$E$10="CWS",Q665="Unknown")),
(AND('[1]PWS Information'!$E$10="NTNC",Q665="Unknown")))),"Tier 5",
"")))))</f>
        <v>Tier 5</v>
      </c>
      <c r="Z665" s="71"/>
      <c r="AA665" s="71"/>
    </row>
    <row r="666" spans="1:27" ht="57.6" x14ac:dyDescent="0.3">
      <c r="A666" s="17"/>
      <c r="B666" s="70">
        <v>1421913</v>
      </c>
      <c r="C666" s="73">
        <v>135</v>
      </c>
      <c r="D666" s="74" t="s">
        <v>269</v>
      </c>
      <c r="E666" s="74" t="s">
        <v>128</v>
      </c>
      <c r="F666" s="74">
        <v>78640</v>
      </c>
      <c r="G666" s="78" t="s">
        <v>270</v>
      </c>
      <c r="H666" s="63">
        <v>29.970773999999999</v>
      </c>
      <c r="I666" s="64">
        <v>-97.770259999999993</v>
      </c>
      <c r="J666" s="65" t="s">
        <v>57</v>
      </c>
      <c r="K666" s="66" t="s">
        <v>51</v>
      </c>
      <c r="L666" s="62" t="s">
        <v>58</v>
      </c>
      <c r="M666" s="69"/>
      <c r="N666" s="65" t="s">
        <v>50</v>
      </c>
      <c r="O666" s="66" t="s">
        <v>58</v>
      </c>
      <c r="P666" s="69"/>
      <c r="Q666" s="55" t="str">
        <f t="shared" si="10"/>
        <v>Non-Lead</v>
      </c>
      <c r="R666" s="70" t="s">
        <v>51</v>
      </c>
      <c r="S666" s="70" t="s">
        <v>51</v>
      </c>
      <c r="T666" s="70"/>
      <c r="U666" s="71" t="s">
        <v>53</v>
      </c>
      <c r="V666" s="71" t="s">
        <v>51</v>
      </c>
      <c r="W666" s="71" t="s">
        <v>51</v>
      </c>
      <c r="X666" s="71" t="s">
        <v>51</v>
      </c>
      <c r="Y666" s="72" t="str">
        <f>IF((OR((AND('[1]PWS Information'!$E$10="CWS",U666="Single Family Residence",Q666="Lead")),
(AND('[1]PWS Information'!$E$10="CWS",U666="Multiple Family Residence",'[1]PWS Information'!$E$11="Yes",Q666="Lead")),
(AND('[1]PWS Information'!$E$10="NTNC",Q666="Lead")))),"Tier 1",
IF((OR((AND('[1]PWS Information'!$E$10="CWS",U666="Multiple Family Residence",'[1]PWS Information'!$E$11="No",Q666="Lead")),
(AND('[1]PWS Information'!$E$10="CWS",U666="Other",Q666="Lead")),
(AND('[1]PWS Information'!$E$10="CWS",U666="Building",Q666="Lead")))),"Tier 2",
IF((OR((AND('[1]PWS Information'!$E$10="CWS",U666="Single Family Residence",Q666="Galvanized Requiring Replacement")),
(AND('[1]PWS Information'!$E$10="CWS",U666="Single Family Residence",Q666="Galvanized Requiring Replacement",R666="Yes")),
(AND('[1]PWS Information'!$E$10="NTNC",Q666="Galvanized Requiring Replacement")),
(AND('[1]PWS Information'!$E$10="NTNC",U666="Single Family Residence",R666="Yes")))),"Tier 3",
IF((OR((AND('[1]PWS Information'!$E$10="CWS",U666="Single Family Residence",S666="Yes",Q666="Non-Lead", J666="Non-Lead - Copper",L666="Before 1989")),
(AND('[1]PWS Information'!$E$10="CWS",U666="Single Family Residence",S666="Yes",Q666="Non-Lead", N666="Non-Lead - Copper",O666="Before 1989")))),"Tier 4",
IF((OR((AND('[1]PWS Information'!$E$10="NTNC",Q666="Non-Lead")),
(AND('[1]PWS Information'!$E$10="CWS",Q666="Non-Lead",S666="")),
(AND('[1]PWS Information'!$E$10="CWS",Q666="Non-Lead",S666="No")),
(AND('[1]PWS Information'!$E$10="CWS",Q666="Non-Lead",S666="Don't Know")),
(AND('[1]PWS Information'!$E$10="CWS",Q666="Non-Lead", J666="Non-Lead - Copper", S666="Yes", L666="Between 1989 and 2014")),
(AND('[1]PWS Information'!$E$10="CWS",Q666="Non-Lead", J666="Non-Lead - Copper", S666="Yes", L666="After 2014")),
(AND('[1]PWS Information'!$E$10="CWS",Q666="Non-Lead", J666="Non-Lead - Copper", S666="Yes", L666="Unknown")),
(AND('[1]PWS Information'!$E$10="CWS",Q666="Non-Lead", N666="Non-Lead - Copper", S666="Yes", O666="Between 1989 and 2014")),
(AND('[1]PWS Information'!$E$10="CWS",Q666="Non-Lead", N666="Non-Lead - Copper", S666="Yes", O666="After 2014")),
(AND('[1]PWS Information'!$E$10="CWS",Q666="Non-Lead", N666="Non-Lead - Copper", S666="Yes", O666="Unknown")),
(AND('[1]PWS Information'!$E$10="CWS",Q666="Unknown")),
(AND('[1]PWS Information'!$E$10="NTNC",Q666="Unknown")))),"Tier 5",
"")))))</f>
        <v>Tier 5</v>
      </c>
      <c r="Z666" s="71"/>
      <c r="AA666" s="71"/>
    </row>
    <row r="667" spans="1:27" ht="57.6" x14ac:dyDescent="0.3">
      <c r="A667" s="1"/>
      <c r="B667" s="70">
        <v>10744176</v>
      </c>
      <c r="C667" s="73">
        <v>10669</v>
      </c>
      <c r="D667" s="74" t="s">
        <v>124</v>
      </c>
      <c r="E667" s="74" t="s">
        <v>128</v>
      </c>
      <c r="F667" s="74">
        <v>78640</v>
      </c>
      <c r="G667" s="78"/>
      <c r="H667" s="63">
        <v>29.972774999999999</v>
      </c>
      <c r="I667" s="64">
        <v>-97.771383333333304</v>
      </c>
      <c r="J667" s="65" t="s">
        <v>57</v>
      </c>
      <c r="K667" s="66" t="s">
        <v>51</v>
      </c>
      <c r="L667" s="62" t="s">
        <v>58</v>
      </c>
      <c r="M667" s="69"/>
      <c r="N667" s="65" t="s">
        <v>50</v>
      </c>
      <c r="O667" s="66" t="s">
        <v>58</v>
      </c>
      <c r="P667" s="69"/>
      <c r="Q667" s="55" t="str">
        <f t="shared" si="10"/>
        <v>Non-Lead</v>
      </c>
      <c r="R667" s="70" t="s">
        <v>51</v>
      </c>
      <c r="S667" s="70" t="s">
        <v>51</v>
      </c>
      <c r="T667" s="70"/>
      <c r="U667" s="71" t="s">
        <v>53</v>
      </c>
      <c r="V667" s="71" t="s">
        <v>51</v>
      </c>
      <c r="W667" s="71" t="s">
        <v>51</v>
      </c>
      <c r="X667" s="71" t="s">
        <v>51</v>
      </c>
      <c r="Y667" s="72" t="str">
        <f>IF((OR((AND('[1]PWS Information'!$E$10="CWS",U667="Single Family Residence",Q667="Lead")),
(AND('[1]PWS Information'!$E$10="CWS",U667="Multiple Family Residence",'[1]PWS Information'!$E$11="Yes",Q667="Lead")),
(AND('[1]PWS Information'!$E$10="NTNC",Q667="Lead")))),"Tier 1",
IF((OR((AND('[1]PWS Information'!$E$10="CWS",U667="Multiple Family Residence",'[1]PWS Information'!$E$11="No",Q667="Lead")),
(AND('[1]PWS Information'!$E$10="CWS",U667="Other",Q667="Lead")),
(AND('[1]PWS Information'!$E$10="CWS",U667="Building",Q667="Lead")))),"Tier 2",
IF((OR((AND('[1]PWS Information'!$E$10="CWS",U667="Single Family Residence",Q667="Galvanized Requiring Replacement")),
(AND('[1]PWS Information'!$E$10="CWS",U667="Single Family Residence",Q667="Galvanized Requiring Replacement",R667="Yes")),
(AND('[1]PWS Information'!$E$10="NTNC",Q667="Galvanized Requiring Replacement")),
(AND('[1]PWS Information'!$E$10="NTNC",U667="Single Family Residence",R667="Yes")))),"Tier 3",
IF((OR((AND('[1]PWS Information'!$E$10="CWS",U667="Single Family Residence",S667="Yes",Q667="Non-Lead", J667="Non-Lead - Copper",L667="Before 1989")),
(AND('[1]PWS Information'!$E$10="CWS",U667="Single Family Residence",S667="Yes",Q667="Non-Lead", N667="Non-Lead - Copper",O667="Before 1989")))),"Tier 4",
IF((OR((AND('[1]PWS Information'!$E$10="NTNC",Q667="Non-Lead")),
(AND('[1]PWS Information'!$E$10="CWS",Q667="Non-Lead",S667="")),
(AND('[1]PWS Information'!$E$10="CWS",Q667="Non-Lead",S667="No")),
(AND('[1]PWS Information'!$E$10="CWS",Q667="Non-Lead",S667="Don't Know")),
(AND('[1]PWS Information'!$E$10="CWS",Q667="Non-Lead", J667="Non-Lead - Copper", S667="Yes", L667="Between 1989 and 2014")),
(AND('[1]PWS Information'!$E$10="CWS",Q667="Non-Lead", J667="Non-Lead - Copper", S667="Yes", L667="After 2014")),
(AND('[1]PWS Information'!$E$10="CWS",Q667="Non-Lead", J667="Non-Lead - Copper", S667="Yes", L667="Unknown")),
(AND('[1]PWS Information'!$E$10="CWS",Q667="Non-Lead", N667="Non-Lead - Copper", S667="Yes", O667="Between 1989 and 2014")),
(AND('[1]PWS Information'!$E$10="CWS",Q667="Non-Lead", N667="Non-Lead - Copper", S667="Yes", O667="After 2014")),
(AND('[1]PWS Information'!$E$10="CWS",Q667="Non-Lead", N667="Non-Lead - Copper", S667="Yes", O667="Unknown")),
(AND('[1]PWS Information'!$E$10="CWS",Q667="Unknown")),
(AND('[1]PWS Information'!$E$10="NTNC",Q667="Unknown")))),"Tier 5",
"")))))</f>
        <v>Tier 5</v>
      </c>
      <c r="Z667" s="71"/>
      <c r="AA667" s="71"/>
    </row>
    <row r="668" spans="1:27" ht="57.6" x14ac:dyDescent="0.3">
      <c r="A668" s="1"/>
      <c r="B668" s="70">
        <v>12547994</v>
      </c>
      <c r="C668" s="73">
        <v>10677</v>
      </c>
      <c r="D668" s="74" t="s">
        <v>124</v>
      </c>
      <c r="E668" s="74" t="s">
        <v>128</v>
      </c>
      <c r="F668" s="74">
        <v>78640</v>
      </c>
      <c r="G668" s="78"/>
      <c r="H668" s="63">
        <v>29.9738972</v>
      </c>
      <c r="I668" s="64">
        <v>-97.771541666666593</v>
      </c>
      <c r="J668" s="65" t="s">
        <v>57</v>
      </c>
      <c r="K668" s="66" t="s">
        <v>51</v>
      </c>
      <c r="L668" s="62" t="s">
        <v>58</v>
      </c>
      <c r="M668" s="69"/>
      <c r="N668" s="65" t="s">
        <v>50</v>
      </c>
      <c r="O668" s="66" t="s">
        <v>58</v>
      </c>
      <c r="P668" s="69"/>
      <c r="Q668" s="55" t="str">
        <f t="shared" si="10"/>
        <v>Non-Lead</v>
      </c>
      <c r="R668" s="70" t="s">
        <v>51</v>
      </c>
      <c r="S668" s="70" t="s">
        <v>51</v>
      </c>
      <c r="T668" s="70"/>
      <c r="U668" s="71" t="s">
        <v>53</v>
      </c>
      <c r="V668" s="71" t="s">
        <v>51</v>
      </c>
      <c r="W668" s="71" t="s">
        <v>51</v>
      </c>
      <c r="X668" s="71" t="s">
        <v>51</v>
      </c>
      <c r="Y668" s="72" t="str">
        <f>IF((OR((AND('[1]PWS Information'!$E$10="CWS",U668="Single Family Residence",Q668="Lead")),
(AND('[1]PWS Information'!$E$10="CWS",U668="Multiple Family Residence",'[1]PWS Information'!$E$11="Yes",Q668="Lead")),
(AND('[1]PWS Information'!$E$10="NTNC",Q668="Lead")))),"Tier 1",
IF((OR((AND('[1]PWS Information'!$E$10="CWS",U668="Multiple Family Residence",'[1]PWS Information'!$E$11="No",Q668="Lead")),
(AND('[1]PWS Information'!$E$10="CWS",U668="Other",Q668="Lead")),
(AND('[1]PWS Information'!$E$10="CWS",U668="Building",Q668="Lead")))),"Tier 2",
IF((OR((AND('[1]PWS Information'!$E$10="CWS",U668="Single Family Residence",Q668="Galvanized Requiring Replacement")),
(AND('[1]PWS Information'!$E$10="CWS",U668="Single Family Residence",Q668="Galvanized Requiring Replacement",R668="Yes")),
(AND('[1]PWS Information'!$E$10="NTNC",Q668="Galvanized Requiring Replacement")),
(AND('[1]PWS Information'!$E$10="NTNC",U668="Single Family Residence",R668="Yes")))),"Tier 3",
IF((OR((AND('[1]PWS Information'!$E$10="CWS",U668="Single Family Residence",S668="Yes",Q668="Non-Lead", J668="Non-Lead - Copper",L668="Before 1989")),
(AND('[1]PWS Information'!$E$10="CWS",U668="Single Family Residence",S668="Yes",Q668="Non-Lead", N668="Non-Lead - Copper",O668="Before 1989")))),"Tier 4",
IF((OR((AND('[1]PWS Information'!$E$10="NTNC",Q668="Non-Lead")),
(AND('[1]PWS Information'!$E$10="CWS",Q668="Non-Lead",S668="")),
(AND('[1]PWS Information'!$E$10="CWS",Q668="Non-Lead",S668="No")),
(AND('[1]PWS Information'!$E$10="CWS",Q668="Non-Lead",S668="Don't Know")),
(AND('[1]PWS Information'!$E$10="CWS",Q668="Non-Lead", J668="Non-Lead - Copper", S668="Yes", L668="Between 1989 and 2014")),
(AND('[1]PWS Information'!$E$10="CWS",Q668="Non-Lead", J668="Non-Lead - Copper", S668="Yes", L668="After 2014")),
(AND('[1]PWS Information'!$E$10="CWS",Q668="Non-Lead", J668="Non-Lead - Copper", S668="Yes", L668="Unknown")),
(AND('[1]PWS Information'!$E$10="CWS",Q668="Non-Lead", N668="Non-Lead - Copper", S668="Yes", O668="Between 1989 and 2014")),
(AND('[1]PWS Information'!$E$10="CWS",Q668="Non-Lead", N668="Non-Lead - Copper", S668="Yes", O668="After 2014")),
(AND('[1]PWS Information'!$E$10="CWS",Q668="Non-Lead", N668="Non-Lead - Copper", S668="Yes", O668="Unknown")),
(AND('[1]PWS Information'!$E$10="CWS",Q668="Unknown")),
(AND('[1]PWS Information'!$E$10="NTNC",Q668="Unknown")))),"Tier 5",
"")))))</f>
        <v>Tier 5</v>
      </c>
      <c r="Z668" s="71"/>
      <c r="AA668" s="71"/>
    </row>
    <row r="669" spans="1:27" ht="57.6" x14ac:dyDescent="0.3">
      <c r="A669" s="1"/>
      <c r="B669" s="70">
        <v>9243252</v>
      </c>
      <c r="C669" s="73">
        <v>10745</v>
      </c>
      <c r="D669" s="74" t="s">
        <v>124</v>
      </c>
      <c r="E669" s="74" t="s">
        <v>128</v>
      </c>
      <c r="F669" s="74">
        <v>78640</v>
      </c>
      <c r="G669" s="78"/>
      <c r="H669" s="63">
        <v>29.9743472</v>
      </c>
      <c r="I669" s="64">
        <v>-97.770777777777695</v>
      </c>
      <c r="J669" s="65" t="s">
        <v>57</v>
      </c>
      <c r="K669" s="66" t="s">
        <v>51</v>
      </c>
      <c r="L669" s="62" t="s">
        <v>58</v>
      </c>
      <c r="M669" s="69"/>
      <c r="N669" s="65" t="s">
        <v>50</v>
      </c>
      <c r="O669" s="66" t="s">
        <v>58</v>
      </c>
      <c r="P669" s="69"/>
      <c r="Q669" s="55" t="str">
        <f t="shared" si="10"/>
        <v>Non-Lead</v>
      </c>
      <c r="R669" s="70" t="s">
        <v>51</v>
      </c>
      <c r="S669" s="70" t="s">
        <v>51</v>
      </c>
      <c r="T669" s="70"/>
      <c r="U669" s="71" t="s">
        <v>53</v>
      </c>
      <c r="V669" s="71" t="s">
        <v>51</v>
      </c>
      <c r="W669" s="71" t="s">
        <v>51</v>
      </c>
      <c r="X669" s="71" t="s">
        <v>51</v>
      </c>
      <c r="Y669" s="72" t="str">
        <f>IF((OR((AND('[1]PWS Information'!$E$10="CWS",U669="Single Family Residence",Q669="Lead")),
(AND('[1]PWS Information'!$E$10="CWS",U669="Multiple Family Residence",'[1]PWS Information'!$E$11="Yes",Q669="Lead")),
(AND('[1]PWS Information'!$E$10="NTNC",Q669="Lead")))),"Tier 1",
IF((OR((AND('[1]PWS Information'!$E$10="CWS",U669="Multiple Family Residence",'[1]PWS Information'!$E$11="No",Q669="Lead")),
(AND('[1]PWS Information'!$E$10="CWS",U669="Other",Q669="Lead")),
(AND('[1]PWS Information'!$E$10="CWS",U669="Building",Q669="Lead")))),"Tier 2",
IF((OR((AND('[1]PWS Information'!$E$10="CWS",U669="Single Family Residence",Q669="Galvanized Requiring Replacement")),
(AND('[1]PWS Information'!$E$10="CWS",U669="Single Family Residence",Q669="Galvanized Requiring Replacement",R669="Yes")),
(AND('[1]PWS Information'!$E$10="NTNC",Q669="Galvanized Requiring Replacement")),
(AND('[1]PWS Information'!$E$10="NTNC",U669="Single Family Residence",R669="Yes")))),"Tier 3",
IF((OR((AND('[1]PWS Information'!$E$10="CWS",U669="Single Family Residence",S669="Yes",Q669="Non-Lead", J669="Non-Lead - Copper",L669="Before 1989")),
(AND('[1]PWS Information'!$E$10="CWS",U669="Single Family Residence",S669="Yes",Q669="Non-Lead", N669="Non-Lead - Copper",O669="Before 1989")))),"Tier 4",
IF((OR((AND('[1]PWS Information'!$E$10="NTNC",Q669="Non-Lead")),
(AND('[1]PWS Information'!$E$10="CWS",Q669="Non-Lead",S669="")),
(AND('[1]PWS Information'!$E$10="CWS",Q669="Non-Lead",S669="No")),
(AND('[1]PWS Information'!$E$10="CWS",Q669="Non-Lead",S669="Don't Know")),
(AND('[1]PWS Information'!$E$10="CWS",Q669="Non-Lead", J669="Non-Lead - Copper", S669="Yes", L669="Between 1989 and 2014")),
(AND('[1]PWS Information'!$E$10="CWS",Q669="Non-Lead", J669="Non-Lead - Copper", S669="Yes", L669="After 2014")),
(AND('[1]PWS Information'!$E$10="CWS",Q669="Non-Lead", J669="Non-Lead - Copper", S669="Yes", L669="Unknown")),
(AND('[1]PWS Information'!$E$10="CWS",Q669="Non-Lead", N669="Non-Lead - Copper", S669="Yes", O669="Between 1989 and 2014")),
(AND('[1]PWS Information'!$E$10="CWS",Q669="Non-Lead", N669="Non-Lead - Copper", S669="Yes", O669="After 2014")),
(AND('[1]PWS Information'!$E$10="CWS",Q669="Non-Lead", N669="Non-Lead - Copper", S669="Yes", O669="Unknown")),
(AND('[1]PWS Information'!$E$10="CWS",Q669="Unknown")),
(AND('[1]PWS Information'!$E$10="NTNC",Q669="Unknown")))),"Tier 5",
"")))))</f>
        <v>Tier 5</v>
      </c>
      <c r="Z669" s="71"/>
      <c r="AA669" s="71"/>
    </row>
    <row r="670" spans="1:27" ht="57.6" x14ac:dyDescent="0.3">
      <c r="A670" s="17"/>
      <c r="B670" s="70">
        <v>13418854</v>
      </c>
      <c r="C670" s="73">
        <v>10740</v>
      </c>
      <c r="D670" s="74" t="s">
        <v>124</v>
      </c>
      <c r="E670" s="74" t="s">
        <v>128</v>
      </c>
      <c r="F670" s="74">
        <v>78640</v>
      </c>
      <c r="G670" s="78"/>
      <c r="H670" s="63">
        <v>29.9759806</v>
      </c>
      <c r="I670" s="64">
        <v>-97.783027777777704</v>
      </c>
      <c r="J670" s="65" t="s">
        <v>57</v>
      </c>
      <c r="K670" s="66" t="s">
        <v>51</v>
      </c>
      <c r="L670" s="62" t="s">
        <v>70</v>
      </c>
      <c r="M670" s="69"/>
      <c r="N670" s="65" t="s">
        <v>50</v>
      </c>
      <c r="O670" s="66" t="s">
        <v>70</v>
      </c>
      <c r="P670" s="69"/>
      <c r="Q670" s="55" t="str">
        <f t="shared" si="10"/>
        <v>Non-Lead</v>
      </c>
      <c r="R670" s="70" t="s">
        <v>51</v>
      </c>
      <c r="S670" s="70" t="s">
        <v>51</v>
      </c>
      <c r="T670" s="70"/>
      <c r="U670" s="71" t="s">
        <v>53</v>
      </c>
      <c r="V670" s="71" t="s">
        <v>51</v>
      </c>
      <c r="W670" s="71" t="s">
        <v>51</v>
      </c>
      <c r="X670" s="71" t="s">
        <v>51</v>
      </c>
      <c r="Y670" s="72" t="str">
        <f>IF((OR((AND('[1]PWS Information'!$E$10="CWS",U670="Single Family Residence",Q670="Lead")),
(AND('[1]PWS Information'!$E$10="CWS",U670="Multiple Family Residence",'[1]PWS Information'!$E$11="Yes",Q670="Lead")),
(AND('[1]PWS Information'!$E$10="NTNC",Q670="Lead")))),"Tier 1",
IF((OR((AND('[1]PWS Information'!$E$10="CWS",U670="Multiple Family Residence",'[1]PWS Information'!$E$11="No",Q670="Lead")),
(AND('[1]PWS Information'!$E$10="CWS",U670="Other",Q670="Lead")),
(AND('[1]PWS Information'!$E$10="CWS",U670="Building",Q670="Lead")))),"Tier 2",
IF((OR((AND('[1]PWS Information'!$E$10="CWS",U670="Single Family Residence",Q670="Galvanized Requiring Replacement")),
(AND('[1]PWS Information'!$E$10="CWS",U670="Single Family Residence",Q670="Galvanized Requiring Replacement",R670="Yes")),
(AND('[1]PWS Information'!$E$10="NTNC",Q670="Galvanized Requiring Replacement")),
(AND('[1]PWS Information'!$E$10="NTNC",U670="Single Family Residence",R670="Yes")))),"Tier 3",
IF((OR((AND('[1]PWS Information'!$E$10="CWS",U670="Single Family Residence",S670="Yes",Q670="Non-Lead", J670="Non-Lead - Copper",L670="Before 1989")),
(AND('[1]PWS Information'!$E$10="CWS",U670="Single Family Residence",S670="Yes",Q670="Non-Lead", N670="Non-Lead - Copper",O670="Before 1989")))),"Tier 4",
IF((OR((AND('[1]PWS Information'!$E$10="NTNC",Q670="Non-Lead")),
(AND('[1]PWS Information'!$E$10="CWS",Q670="Non-Lead",S670="")),
(AND('[1]PWS Information'!$E$10="CWS",Q670="Non-Lead",S670="No")),
(AND('[1]PWS Information'!$E$10="CWS",Q670="Non-Lead",S670="Don't Know")),
(AND('[1]PWS Information'!$E$10="CWS",Q670="Non-Lead", J670="Non-Lead - Copper", S670="Yes", L670="Between 1989 and 2014")),
(AND('[1]PWS Information'!$E$10="CWS",Q670="Non-Lead", J670="Non-Lead - Copper", S670="Yes", L670="After 2014")),
(AND('[1]PWS Information'!$E$10="CWS",Q670="Non-Lead", J670="Non-Lead - Copper", S670="Yes", L670="Unknown")),
(AND('[1]PWS Information'!$E$10="CWS",Q670="Non-Lead", N670="Non-Lead - Copper", S670="Yes", O670="Between 1989 and 2014")),
(AND('[1]PWS Information'!$E$10="CWS",Q670="Non-Lead", N670="Non-Lead - Copper", S670="Yes", O670="After 2014")),
(AND('[1]PWS Information'!$E$10="CWS",Q670="Non-Lead", N670="Non-Lead - Copper", S670="Yes", O670="Unknown")),
(AND('[1]PWS Information'!$E$10="CWS",Q670="Unknown")),
(AND('[1]PWS Information'!$E$10="NTNC",Q670="Unknown")))),"Tier 5",
"")))))</f>
        <v>Tier 5</v>
      </c>
      <c r="Z670" s="71"/>
      <c r="AA670" s="71"/>
    </row>
    <row r="671" spans="1:27" ht="57.6" x14ac:dyDescent="0.3">
      <c r="A671" s="1"/>
      <c r="B671" s="70">
        <v>3808609</v>
      </c>
      <c r="C671" s="73">
        <v>10749</v>
      </c>
      <c r="D671" s="74" t="s">
        <v>124</v>
      </c>
      <c r="E671" s="74" t="s">
        <v>128</v>
      </c>
      <c r="F671" s="74">
        <v>78640</v>
      </c>
      <c r="G671" s="78">
        <v>11773042</v>
      </c>
      <c r="H671" s="63">
        <v>29.975558299999999</v>
      </c>
      <c r="I671" s="64">
        <v>-97.770877777777699</v>
      </c>
      <c r="J671" s="65" t="s">
        <v>57</v>
      </c>
      <c r="K671" s="66" t="s">
        <v>51</v>
      </c>
      <c r="L671" s="62" t="s">
        <v>58</v>
      </c>
      <c r="M671" s="69"/>
      <c r="N671" s="65" t="s">
        <v>50</v>
      </c>
      <c r="O671" s="66" t="s">
        <v>58</v>
      </c>
      <c r="P671" s="69"/>
      <c r="Q671" s="55" t="str">
        <f t="shared" si="10"/>
        <v>Non-Lead</v>
      </c>
      <c r="R671" s="70" t="s">
        <v>51</v>
      </c>
      <c r="S671" s="70" t="s">
        <v>51</v>
      </c>
      <c r="T671" s="70"/>
      <c r="U671" s="71" t="s">
        <v>53</v>
      </c>
      <c r="V671" s="71" t="s">
        <v>51</v>
      </c>
      <c r="W671" s="71" t="s">
        <v>51</v>
      </c>
      <c r="X671" s="71" t="s">
        <v>51</v>
      </c>
      <c r="Y671" s="72" t="str">
        <f>IF((OR((AND('[1]PWS Information'!$E$10="CWS",U671="Single Family Residence",Q671="Lead")),
(AND('[1]PWS Information'!$E$10="CWS",U671="Multiple Family Residence",'[1]PWS Information'!$E$11="Yes",Q671="Lead")),
(AND('[1]PWS Information'!$E$10="NTNC",Q671="Lead")))),"Tier 1",
IF((OR((AND('[1]PWS Information'!$E$10="CWS",U671="Multiple Family Residence",'[1]PWS Information'!$E$11="No",Q671="Lead")),
(AND('[1]PWS Information'!$E$10="CWS",U671="Other",Q671="Lead")),
(AND('[1]PWS Information'!$E$10="CWS",U671="Building",Q671="Lead")))),"Tier 2",
IF((OR((AND('[1]PWS Information'!$E$10="CWS",U671="Single Family Residence",Q671="Galvanized Requiring Replacement")),
(AND('[1]PWS Information'!$E$10="CWS",U671="Single Family Residence",Q671="Galvanized Requiring Replacement",R671="Yes")),
(AND('[1]PWS Information'!$E$10="NTNC",Q671="Galvanized Requiring Replacement")),
(AND('[1]PWS Information'!$E$10="NTNC",U671="Single Family Residence",R671="Yes")))),"Tier 3",
IF((OR((AND('[1]PWS Information'!$E$10="CWS",U671="Single Family Residence",S671="Yes",Q671="Non-Lead", J671="Non-Lead - Copper",L671="Before 1989")),
(AND('[1]PWS Information'!$E$10="CWS",U671="Single Family Residence",S671="Yes",Q671="Non-Lead", N671="Non-Lead - Copper",O671="Before 1989")))),"Tier 4",
IF((OR((AND('[1]PWS Information'!$E$10="NTNC",Q671="Non-Lead")),
(AND('[1]PWS Information'!$E$10="CWS",Q671="Non-Lead",S671="")),
(AND('[1]PWS Information'!$E$10="CWS",Q671="Non-Lead",S671="No")),
(AND('[1]PWS Information'!$E$10="CWS",Q671="Non-Lead",S671="Don't Know")),
(AND('[1]PWS Information'!$E$10="CWS",Q671="Non-Lead", J671="Non-Lead - Copper", S671="Yes", L671="Between 1989 and 2014")),
(AND('[1]PWS Information'!$E$10="CWS",Q671="Non-Lead", J671="Non-Lead - Copper", S671="Yes", L671="After 2014")),
(AND('[1]PWS Information'!$E$10="CWS",Q671="Non-Lead", J671="Non-Lead - Copper", S671="Yes", L671="Unknown")),
(AND('[1]PWS Information'!$E$10="CWS",Q671="Non-Lead", N671="Non-Lead - Copper", S671="Yes", O671="Between 1989 and 2014")),
(AND('[1]PWS Information'!$E$10="CWS",Q671="Non-Lead", N671="Non-Lead - Copper", S671="Yes", O671="After 2014")),
(AND('[1]PWS Information'!$E$10="CWS",Q671="Non-Lead", N671="Non-Lead - Copper", S671="Yes", O671="Unknown")),
(AND('[1]PWS Information'!$E$10="CWS",Q671="Unknown")),
(AND('[1]PWS Information'!$E$10="NTNC",Q671="Unknown")))),"Tier 5",
"")))))</f>
        <v>Tier 5</v>
      </c>
      <c r="Z671" s="71"/>
      <c r="AA671" s="71"/>
    </row>
    <row r="672" spans="1:27" ht="57.6" x14ac:dyDescent="0.3">
      <c r="A672" s="1"/>
      <c r="B672" s="70">
        <v>808461</v>
      </c>
      <c r="C672" s="73">
        <v>10821</v>
      </c>
      <c r="D672" s="74" t="s">
        <v>124</v>
      </c>
      <c r="E672" s="74" t="s">
        <v>128</v>
      </c>
      <c r="F672" s="74">
        <v>78640</v>
      </c>
      <c r="G672" s="78"/>
      <c r="H672" s="63">
        <v>29.975705600000001</v>
      </c>
      <c r="I672" s="64">
        <v>-97.769716666666596</v>
      </c>
      <c r="J672" s="65" t="s">
        <v>57</v>
      </c>
      <c r="K672" s="66" t="s">
        <v>51</v>
      </c>
      <c r="L672" s="62" t="s">
        <v>58</v>
      </c>
      <c r="M672" s="69"/>
      <c r="N672" s="65" t="s">
        <v>50</v>
      </c>
      <c r="O672" s="66" t="s">
        <v>58</v>
      </c>
      <c r="P672" s="69"/>
      <c r="Q672" s="55" t="str">
        <f t="shared" si="10"/>
        <v>Non-Lead</v>
      </c>
      <c r="R672" s="70" t="s">
        <v>51</v>
      </c>
      <c r="S672" s="70" t="s">
        <v>51</v>
      </c>
      <c r="T672" s="70"/>
      <c r="U672" s="71" t="s">
        <v>53</v>
      </c>
      <c r="V672" s="71" t="s">
        <v>51</v>
      </c>
      <c r="W672" s="71" t="s">
        <v>51</v>
      </c>
      <c r="X672" s="71" t="s">
        <v>51</v>
      </c>
      <c r="Y672" s="72" t="str">
        <f>IF((OR((AND('[1]PWS Information'!$E$10="CWS",U672="Single Family Residence",Q672="Lead")),
(AND('[1]PWS Information'!$E$10="CWS",U672="Multiple Family Residence",'[1]PWS Information'!$E$11="Yes",Q672="Lead")),
(AND('[1]PWS Information'!$E$10="NTNC",Q672="Lead")))),"Tier 1",
IF((OR((AND('[1]PWS Information'!$E$10="CWS",U672="Multiple Family Residence",'[1]PWS Information'!$E$11="No",Q672="Lead")),
(AND('[1]PWS Information'!$E$10="CWS",U672="Other",Q672="Lead")),
(AND('[1]PWS Information'!$E$10="CWS",U672="Building",Q672="Lead")))),"Tier 2",
IF((OR((AND('[1]PWS Information'!$E$10="CWS",U672="Single Family Residence",Q672="Galvanized Requiring Replacement")),
(AND('[1]PWS Information'!$E$10="CWS",U672="Single Family Residence",Q672="Galvanized Requiring Replacement",R672="Yes")),
(AND('[1]PWS Information'!$E$10="NTNC",Q672="Galvanized Requiring Replacement")),
(AND('[1]PWS Information'!$E$10="NTNC",U672="Single Family Residence",R672="Yes")))),"Tier 3",
IF((OR((AND('[1]PWS Information'!$E$10="CWS",U672="Single Family Residence",S672="Yes",Q672="Non-Lead", J672="Non-Lead - Copper",L672="Before 1989")),
(AND('[1]PWS Information'!$E$10="CWS",U672="Single Family Residence",S672="Yes",Q672="Non-Lead", N672="Non-Lead - Copper",O672="Before 1989")))),"Tier 4",
IF((OR((AND('[1]PWS Information'!$E$10="NTNC",Q672="Non-Lead")),
(AND('[1]PWS Information'!$E$10="CWS",Q672="Non-Lead",S672="")),
(AND('[1]PWS Information'!$E$10="CWS",Q672="Non-Lead",S672="No")),
(AND('[1]PWS Information'!$E$10="CWS",Q672="Non-Lead",S672="Don't Know")),
(AND('[1]PWS Information'!$E$10="CWS",Q672="Non-Lead", J672="Non-Lead - Copper", S672="Yes", L672="Between 1989 and 2014")),
(AND('[1]PWS Information'!$E$10="CWS",Q672="Non-Lead", J672="Non-Lead - Copper", S672="Yes", L672="After 2014")),
(AND('[1]PWS Information'!$E$10="CWS",Q672="Non-Lead", J672="Non-Lead - Copper", S672="Yes", L672="Unknown")),
(AND('[1]PWS Information'!$E$10="CWS",Q672="Non-Lead", N672="Non-Lead - Copper", S672="Yes", O672="Between 1989 and 2014")),
(AND('[1]PWS Information'!$E$10="CWS",Q672="Non-Lead", N672="Non-Lead - Copper", S672="Yes", O672="After 2014")),
(AND('[1]PWS Information'!$E$10="CWS",Q672="Non-Lead", N672="Non-Lead - Copper", S672="Yes", O672="Unknown")),
(AND('[1]PWS Information'!$E$10="CWS",Q672="Unknown")),
(AND('[1]PWS Information'!$E$10="NTNC",Q672="Unknown")))),"Tier 5",
"")))))</f>
        <v>Tier 5</v>
      </c>
      <c r="Z672" s="71"/>
      <c r="AA672" s="71"/>
    </row>
    <row r="673" spans="1:27" ht="57.6" x14ac:dyDescent="0.3">
      <c r="A673" s="1"/>
      <c r="B673" s="70">
        <v>761970</v>
      </c>
      <c r="C673" s="73">
        <v>10827</v>
      </c>
      <c r="D673" s="74" t="s">
        <v>124</v>
      </c>
      <c r="E673" s="74" t="s">
        <v>128</v>
      </c>
      <c r="F673" s="74">
        <v>78640</v>
      </c>
      <c r="G673" s="78"/>
      <c r="H673" s="63">
        <v>29.97635</v>
      </c>
      <c r="I673" s="64">
        <v>-97.769547222222201</v>
      </c>
      <c r="J673" s="65" t="s">
        <v>57</v>
      </c>
      <c r="K673" s="66" t="s">
        <v>51</v>
      </c>
      <c r="L673" s="62" t="s">
        <v>58</v>
      </c>
      <c r="M673" s="69"/>
      <c r="N673" s="65" t="s">
        <v>50</v>
      </c>
      <c r="O673" s="66" t="s">
        <v>58</v>
      </c>
      <c r="P673" s="69"/>
      <c r="Q673" s="55" t="str">
        <f t="shared" si="10"/>
        <v>Non-Lead</v>
      </c>
      <c r="R673" s="70" t="s">
        <v>51</v>
      </c>
      <c r="S673" s="70" t="s">
        <v>51</v>
      </c>
      <c r="T673" s="70"/>
      <c r="U673" s="71" t="s">
        <v>53</v>
      </c>
      <c r="V673" s="71" t="s">
        <v>51</v>
      </c>
      <c r="W673" s="71" t="s">
        <v>51</v>
      </c>
      <c r="X673" s="71" t="s">
        <v>51</v>
      </c>
      <c r="Y673" s="72" t="str">
        <f>IF((OR((AND('[1]PWS Information'!$E$10="CWS",U673="Single Family Residence",Q673="Lead")),
(AND('[1]PWS Information'!$E$10="CWS",U673="Multiple Family Residence",'[1]PWS Information'!$E$11="Yes",Q673="Lead")),
(AND('[1]PWS Information'!$E$10="NTNC",Q673="Lead")))),"Tier 1",
IF((OR((AND('[1]PWS Information'!$E$10="CWS",U673="Multiple Family Residence",'[1]PWS Information'!$E$11="No",Q673="Lead")),
(AND('[1]PWS Information'!$E$10="CWS",U673="Other",Q673="Lead")),
(AND('[1]PWS Information'!$E$10="CWS",U673="Building",Q673="Lead")))),"Tier 2",
IF((OR((AND('[1]PWS Information'!$E$10="CWS",U673="Single Family Residence",Q673="Galvanized Requiring Replacement")),
(AND('[1]PWS Information'!$E$10="CWS",U673="Single Family Residence",Q673="Galvanized Requiring Replacement",R673="Yes")),
(AND('[1]PWS Information'!$E$10="NTNC",Q673="Galvanized Requiring Replacement")),
(AND('[1]PWS Information'!$E$10="NTNC",U673="Single Family Residence",R673="Yes")))),"Tier 3",
IF((OR((AND('[1]PWS Information'!$E$10="CWS",U673="Single Family Residence",S673="Yes",Q673="Non-Lead", J673="Non-Lead - Copper",L673="Before 1989")),
(AND('[1]PWS Information'!$E$10="CWS",U673="Single Family Residence",S673="Yes",Q673="Non-Lead", N673="Non-Lead - Copper",O673="Before 1989")))),"Tier 4",
IF((OR((AND('[1]PWS Information'!$E$10="NTNC",Q673="Non-Lead")),
(AND('[1]PWS Information'!$E$10="CWS",Q673="Non-Lead",S673="")),
(AND('[1]PWS Information'!$E$10="CWS",Q673="Non-Lead",S673="No")),
(AND('[1]PWS Information'!$E$10="CWS",Q673="Non-Lead",S673="Don't Know")),
(AND('[1]PWS Information'!$E$10="CWS",Q673="Non-Lead", J673="Non-Lead - Copper", S673="Yes", L673="Between 1989 and 2014")),
(AND('[1]PWS Information'!$E$10="CWS",Q673="Non-Lead", J673="Non-Lead - Copper", S673="Yes", L673="After 2014")),
(AND('[1]PWS Information'!$E$10="CWS",Q673="Non-Lead", J673="Non-Lead - Copper", S673="Yes", L673="Unknown")),
(AND('[1]PWS Information'!$E$10="CWS",Q673="Non-Lead", N673="Non-Lead - Copper", S673="Yes", O673="Between 1989 and 2014")),
(AND('[1]PWS Information'!$E$10="CWS",Q673="Non-Lead", N673="Non-Lead - Copper", S673="Yes", O673="After 2014")),
(AND('[1]PWS Information'!$E$10="CWS",Q673="Non-Lead", N673="Non-Lead - Copper", S673="Yes", O673="Unknown")),
(AND('[1]PWS Information'!$E$10="CWS",Q673="Unknown")),
(AND('[1]PWS Information'!$E$10="NTNC",Q673="Unknown")))),"Tier 5",
"")))))</f>
        <v>Tier 5</v>
      </c>
      <c r="Z673" s="71"/>
      <c r="AA673" s="71"/>
    </row>
    <row r="674" spans="1:27" ht="57.6" x14ac:dyDescent="0.3">
      <c r="A674" s="17"/>
      <c r="B674" s="70">
        <v>9184910</v>
      </c>
      <c r="C674" s="73">
        <v>10933</v>
      </c>
      <c r="D674" s="74" t="s">
        <v>271</v>
      </c>
      <c r="E674" s="74" t="s">
        <v>128</v>
      </c>
      <c r="F674" s="74">
        <v>78640</v>
      </c>
      <c r="G674" s="78"/>
      <c r="H674" s="63">
        <v>29.977388900000001</v>
      </c>
      <c r="I674" s="64">
        <v>-97.770311111111099</v>
      </c>
      <c r="J674" s="65" t="s">
        <v>57</v>
      </c>
      <c r="K674" s="66" t="s">
        <v>51</v>
      </c>
      <c r="L674" s="62" t="s">
        <v>58</v>
      </c>
      <c r="M674" s="69"/>
      <c r="N674" s="65" t="s">
        <v>50</v>
      </c>
      <c r="O674" s="66" t="s">
        <v>58</v>
      </c>
      <c r="P674" s="69"/>
      <c r="Q674" s="55" t="str">
        <f t="shared" si="10"/>
        <v>Non-Lead</v>
      </c>
      <c r="R674" s="70" t="s">
        <v>51</v>
      </c>
      <c r="S674" s="70" t="s">
        <v>51</v>
      </c>
      <c r="T674" s="70"/>
      <c r="U674" s="71" t="s">
        <v>53</v>
      </c>
      <c r="V674" s="71" t="s">
        <v>51</v>
      </c>
      <c r="W674" s="71" t="s">
        <v>51</v>
      </c>
      <c r="X674" s="71" t="s">
        <v>51</v>
      </c>
      <c r="Y674" s="72" t="str">
        <f>IF((OR((AND('[1]PWS Information'!$E$10="CWS",U674="Single Family Residence",Q674="Lead")),
(AND('[1]PWS Information'!$E$10="CWS",U674="Multiple Family Residence",'[1]PWS Information'!$E$11="Yes",Q674="Lead")),
(AND('[1]PWS Information'!$E$10="NTNC",Q674="Lead")))),"Tier 1",
IF((OR((AND('[1]PWS Information'!$E$10="CWS",U674="Multiple Family Residence",'[1]PWS Information'!$E$11="No",Q674="Lead")),
(AND('[1]PWS Information'!$E$10="CWS",U674="Other",Q674="Lead")),
(AND('[1]PWS Information'!$E$10="CWS",U674="Building",Q674="Lead")))),"Tier 2",
IF((OR((AND('[1]PWS Information'!$E$10="CWS",U674="Single Family Residence",Q674="Galvanized Requiring Replacement")),
(AND('[1]PWS Information'!$E$10="CWS",U674="Single Family Residence",Q674="Galvanized Requiring Replacement",R674="Yes")),
(AND('[1]PWS Information'!$E$10="NTNC",Q674="Galvanized Requiring Replacement")),
(AND('[1]PWS Information'!$E$10="NTNC",U674="Single Family Residence",R674="Yes")))),"Tier 3",
IF((OR((AND('[1]PWS Information'!$E$10="CWS",U674="Single Family Residence",S674="Yes",Q674="Non-Lead", J674="Non-Lead - Copper",L674="Before 1989")),
(AND('[1]PWS Information'!$E$10="CWS",U674="Single Family Residence",S674="Yes",Q674="Non-Lead", N674="Non-Lead - Copper",O674="Before 1989")))),"Tier 4",
IF((OR((AND('[1]PWS Information'!$E$10="NTNC",Q674="Non-Lead")),
(AND('[1]PWS Information'!$E$10="CWS",Q674="Non-Lead",S674="")),
(AND('[1]PWS Information'!$E$10="CWS",Q674="Non-Lead",S674="No")),
(AND('[1]PWS Information'!$E$10="CWS",Q674="Non-Lead",S674="Don't Know")),
(AND('[1]PWS Information'!$E$10="CWS",Q674="Non-Lead", J674="Non-Lead - Copper", S674="Yes", L674="Between 1989 and 2014")),
(AND('[1]PWS Information'!$E$10="CWS",Q674="Non-Lead", J674="Non-Lead - Copper", S674="Yes", L674="After 2014")),
(AND('[1]PWS Information'!$E$10="CWS",Q674="Non-Lead", J674="Non-Lead - Copper", S674="Yes", L674="Unknown")),
(AND('[1]PWS Information'!$E$10="CWS",Q674="Non-Lead", N674="Non-Lead - Copper", S674="Yes", O674="Between 1989 and 2014")),
(AND('[1]PWS Information'!$E$10="CWS",Q674="Non-Lead", N674="Non-Lead - Copper", S674="Yes", O674="After 2014")),
(AND('[1]PWS Information'!$E$10="CWS",Q674="Non-Lead", N674="Non-Lead - Copper", S674="Yes", O674="Unknown")),
(AND('[1]PWS Information'!$E$10="CWS",Q674="Unknown")),
(AND('[1]PWS Information'!$E$10="NTNC",Q674="Unknown")))),"Tier 5",
"")))))</f>
        <v>Tier 5</v>
      </c>
      <c r="Z674" s="71"/>
      <c r="AA674" s="71"/>
    </row>
    <row r="675" spans="1:27" ht="57.6" x14ac:dyDescent="0.3">
      <c r="A675" s="1"/>
      <c r="B675" s="70">
        <v>9395848</v>
      </c>
      <c r="C675" s="73">
        <v>10933</v>
      </c>
      <c r="D675" s="74" t="s">
        <v>272</v>
      </c>
      <c r="E675" s="74" t="s">
        <v>128</v>
      </c>
      <c r="F675" s="74">
        <v>78640</v>
      </c>
      <c r="G675" s="78"/>
      <c r="H675" s="63">
        <v>29.978567999999999</v>
      </c>
      <c r="I675" s="64">
        <v>-97.770427999999995</v>
      </c>
      <c r="J675" s="65" t="s">
        <v>57</v>
      </c>
      <c r="K675" s="66" t="s">
        <v>51</v>
      </c>
      <c r="L675" s="62" t="s">
        <v>58</v>
      </c>
      <c r="M675" s="69"/>
      <c r="N675" s="65" t="s">
        <v>50</v>
      </c>
      <c r="O675" s="66" t="s">
        <v>58</v>
      </c>
      <c r="P675" s="69"/>
      <c r="Q675" s="55" t="str">
        <f t="shared" si="10"/>
        <v>Non-Lead</v>
      </c>
      <c r="R675" s="70" t="s">
        <v>51</v>
      </c>
      <c r="S675" s="70" t="s">
        <v>51</v>
      </c>
      <c r="T675" s="70"/>
      <c r="U675" s="71" t="s">
        <v>53</v>
      </c>
      <c r="V675" s="71" t="s">
        <v>51</v>
      </c>
      <c r="W675" s="71" t="s">
        <v>51</v>
      </c>
      <c r="X675" s="71" t="s">
        <v>51</v>
      </c>
      <c r="Y675" s="72" t="str">
        <f>IF((OR((AND('[1]PWS Information'!$E$10="CWS",U675="Single Family Residence",Q675="Lead")),
(AND('[1]PWS Information'!$E$10="CWS",U675="Multiple Family Residence",'[1]PWS Information'!$E$11="Yes",Q675="Lead")),
(AND('[1]PWS Information'!$E$10="NTNC",Q675="Lead")))),"Tier 1",
IF((OR((AND('[1]PWS Information'!$E$10="CWS",U675="Multiple Family Residence",'[1]PWS Information'!$E$11="No",Q675="Lead")),
(AND('[1]PWS Information'!$E$10="CWS",U675="Other",Q675="Lead")),
(AND('[1]PWS Information'!$E$10="CWS",U675="Building",Q675="Lead")))),"Tier 2",
IF((OR((AND('[1]PWS Information'!$E$10="CWS",U675="Single Family Residence",Q675="Galvanized Requiring Replacement")),
(AND('[1]PWS Information'!$E$10="CWS",U675="Single Family Residence",Q675="Galvanized Requiring Replacement",R675="Yes")),
(AND('[1]PWS Information'!$E$10="NTNC",Q675="Galvanized Requiring Replacement")),
(AND('[1]PWS Information'!$E$10="NTNC",U675="Single Family Residence",R675="Yes")))),"Tier 3",
IF((OR((AND('[1]PWS Information'!$E$10="CWS",U675="Single Family Residence",S675="Yes",Q675="Non-Lead", J675="Non-Lead - Copper",L675="Before 1989")),
(AND('[1]PWS Information'!$E$10="CWS",U675="Single Family Residence",S675="Yes",Q675="Non-Lead", N675="Non-Lead - Copper",O675="Before 1989")))),"Tier 4",
IF((OR((AND('[1]PWS Information'!$E$10="NTNC",Q675="Non-Lead")),
(AND('[1]PWS Information'!$E$10="CWS",Q675="Non-Lead",S675="")),
(AND('[1]PWS Information'!$E$10="CWS",Q675="Non-Lead",S675="No")),
(AND('[1]PWS Information'!$E$10="CWS",Q675="Non-Lead",S675="Don't Know")),
(AND('[1]PWS Information'!$E$10="CWS",Q675="Non-Lead", J675="Non-Lead - Copper", S675="Yes", L675="Between 1989 and 2014")),
(AND('[1]PWS Information'!$E$10="CWS",Q675="Non-Lead", J675="Non-Lead - Copper", S675="Yes", L675="After 2014")),
(AND('[1]PWS Information'!$E$10="CWS",Q675="Non-Lead", J675="Non-Lead - Copper", S675="Yes", L675="Unknown")),
(AND('[1]PWS Information'!$E$10="CWS",Q675="Non-Lead", N675="Non-Lead - Copper", S675="Yes", O675="Between 1989 and 2014")),
(AND('[1]PWS Information'!$E$10="CWS",Q675="Non-Lead", N675="Non-Lead - Copper", S675="Yes", O675="After 2014")),
(AND('[1]PWS Information'!$E$10="CWS",Q675="Non-Lead", N675="Non-Lead - Copper", S675="Yes", O675="Unknown")),
(AND('[1]PWS Information'!$E$10="CWS",Q675="Unknown")),
(AND('[1]PWS Information'!$E$10="NTNC",Q675="Unknown")))),"Tier 5",
"")))))</f>
        <v>Tier 5</v>
      </c>
      <c r="Z675" s="71"/>
      <c r="AA675" s="71"/>
    </row>
    <row r="676" spans="1:27" ht="57.6" x14ac:dyDescent="0.3">
      <c r="A676" s="1"/>
      <c r="B676" s="70">
        <v>16351300</v>
      </c>
      <c r="C676" s="73">
        <v>11225</v>
      </c>
      <c r="D676" s="74" t="s">
        <v>124</v>
      </c>
      <c r="E676" s="74" t="s">
        <v>128</v>
      </c>
      <c r="F676" s="74">
        <v>78640</v>
      </c>
      <c r="G676" s="78"/>
      <c r="H676" s="63">
        <v>29.9859556</v>
      </c>
      <c r="I676" s="64">
        <v>-97.764663888888805</v>
      </c>
      <c r="J676" s="65" t="s">
        <v>57</v>
      </c>
      <c r="K676" s="66" t="s">
        <v>51</v>
      </c>
      <c r="L676" s="62" t="s">
        <v>58</v>
      </c>
      <c r="M676" s="69"/>
      <c r="N676" s="65" t="s">
        <v>50</v>
      </c>
      <c r="O676" s="66" t="s">
        <v>58</v>
      </c>
      <c r="P676" s="69"/>
      <c r="Q676" s="55" t="str">
        <f t="shared" si="10"/>
        <v>Non-Lead</v>
      </c>
      <c r="R676" s="70" t="s">
        <v>51</v>
      </c>
      <c r="S676" s="70" t="s">
        <v>51</v>
      </c>
      <c r="T676" s="70"/>
      <c r="U676" s="71" t="s">
        <v>53</v>
      </c>
      <c r="V676" s="71" t="s">
        <v>51</v>
      </c>
      <c r="W676" s="71" t="s">
        <v>51</v>
      </c>
      <c r="X676" s="71" t="s">
        <v>51</v>
      </c>
      <c r="Y676" s="72" t="str">
        <f>IF((OR((AND('[1]PWS Information'!$E$10="CWS",U676="Single Family Residence",Q676="Lead")),
(AND('[1]PWS Information'!$E$10="CWS",U676="Multiple Family Residence",'[1]PWS Information'!$E$11="Yes",Q676="Lead")),
(AND('[1]PWS Information'!$E$10="NTNC",Q676="Lead")))),"Tier 1",
IF((OR((AND('[1]PWS Information'!$E$10="CWS",U676="Multiple Family Residence",'[1]PWS Information'!$E$11="No",Q676="Lead")),
(AND('[1]PWS Information'!$E$10="CWS",U676="Other",Q676="Lead")),
(AND('[1]PWS Information'!$E$10="CWS",U676="Building",Q676="Lead")))),"Tier 2",
IF((OR((AND('[1]PWS Information'!$E$10="CWS",U676="Single Family Residence",Q676="Galvanized Requiring Replacement")),
(AND('[1]PWS Information'!$E$10="CWS",U676="Single Family Residence",Q676="Galvanized Requiring Replacement",R676="Yes")),
(AND('[1]PWS Information'!$E$10="NTNC",Q676="Galvanized Requiring Replacement")),
(AND('[1]PWS Information'!$E$10="NTNC",U676="Single Family Residence",R676="Yes")))),"Tier 3",
IF((OR((AND('[1]PWS Information'!$E$10="CWS",U676="Single Family Residence",S676="Yes",Q676="Non-Lead", J676="Non-Lead - Copper",L676="Before 1989")),
(AND('[1]PWS Information'!$E$10="CWS",U676="Single Family Residence",S676="Yes",Q676="Non-Lead", N676="Non-Lead - Copper",O676="Before 1989")))),"Tier 4",
IF((OR((AND('[1]PWS Information'!$E$10="NTNC",Q676="Non-Lead")),
(AND('[1]PWS Information'!$E$10="CWS",Q676="Non-Lead",S676="")),
(AND('[1]PWS Information'!$E$10="CWS",Q676="Non-Lead",S676="No")),
(AND('[1]PWS Information'!$E$10="CWS",Q676="Non-Lead",S676="Don't Know")),
(AND('[1]PWS Information'!$E$10="CWS",Q676="Non-Lead", J676="Non-Lead - Copper", S676="Yes", L676="Between 1989 and 2014")),
(AND('[1]PWS Information'!$E$10="CWS",Q676="Non-Lead", J676="Non-Lead - Copper", S676="Yes", L676="After 2014")),
(AND('[1]PWS Information'!$E$10="CWS",Q676="Non-Lead", J676="Non-Lead - Copper", S676="Yes", L676="Unknown")),
(AND('[1]PWS Information'!$E$10="CWS",Q676="Non-Lead", N676="Non-Lead - Copper", S676="Yes", O676="Between 1989 and 2014")),
(AND('[1]PWS Information'!$E$10="CWS",Q676="Non-Lead", N676="Non-Lead - Copper", S676="Yes", O676="After 2014")),
(AND('[1]PWS Information'!$E$10="CWS",Q676="Non-Lead", N676="Non-Lead - Copper", S676="Yes", O676="Unknown")),
(AND('[1]PWS Information'!$E$10="CWS",Q676="Unknown")),
(AND('[1]PWS Information'!$E$10="NTNC",Q676="Unknown")))),"Tier 5",
"")))))</f>
        <v>Tier 5</v>
      </c>
      <c r="Z676" s="71"/>
      <c r="AA676" s="71"/>
    </row>
    <row r="677" spans="1:27" ht="57.6" x14ac:dyDescent="0.3">
      <c r="A677" s="1"/>
      <c r="B677" s="70">
        <v>13421015</v>
      </c>
      <c r="C677" s="73">
        <v>11215</v>
      </c>
      <c r="D677" s="74" t="s">
        <v>124</v>
      </c>
      <c r="E677" s="74" t="s">
        <v>128</v>
      </c>
      <c r="F677" s="74">
        <v>78640</v>
      </c>
      <c r="G677" s="78"/>
      <c r="H677" s="63">
        <v>29.985554</v>
      </c>
      <c r="I677" s="64">
        <v>-97.765212000000005</v>
      </c>
      <c r="J677" s="65" t="s">
        <v>57</v>
      </c>
      <c r="K677" s="66" t="s">
        <v>51</v>
      </c>
      <c r="L677" s="62" t="s">
        <v>70</v>
      </c>
      <c r="M677" s="69"/>
      <c r="N677" s="65" t="s">
        <v>57</v>
      </c>
      <c r="O677" s="66" t="s">
        <v>70</v>
      </c>
      <c r="P677" s="69"/>
      <c r="Q677" s="55" t="str">
        <f t="shared" si="10"/>
        <v>Non-Lead</v>
      </c>
      <c r="R677" s="70" t="s">
        <v>51</v>
      </c>
      <c r="S677" s="70" t="s">
        <v>85</v>
      </c>
      <c r="T677" s="70"/>
      <c r="U677" s="71" t="s">
        <v>53</v>
      </c>
      <c r="V677" s="71" t="s">
        <v>51</v>
      </c>
      <c r="W677" s="71" t="s">
        <v>51</v>
      </c>
      <c r="X677" s="71" t="s">
        <v>61</v>
      </c>
      <c r="Y677" s="72" t="str">
        <f>IF((OR((AND('[1]PWS Information'!$E$10="CWS",U677="Single Family Residence",Q677="Lead")),
(AND('[1]PWS Information'!$E$10="CWS",U677="Multiple Family Residence",'[1]PWS Information'!$E$11="Yes",Q677="Lead")),
(AND('[1]PWS Information'!$E$10="NTNC",Q677="Lead")))),"Tier 1",
IF((OR((AND('[1]PWS Information'!$E$10="CWS",U677="Multiple Family Residence",'[1]PWS Information'!$E$11="No",Q677="Lead")),
(AND('[1]PWS Information'!$E$10="CWS",U677="Other",Q677="Lead")),
(AND('[1]PWS Information'!$E$10="CWS",U677="Building",Q677="Lead")))),"Tier 2",
IF((OR((AND('[1]PWS Information'!$E$10="CWS",U677="Single Family Residence",Q677="Galvanized Requiring Replacement")),
(AND('[1]PWS Information'!$E$10="CWS",U677="Single Family Residence",Q677="Galvanized Requiring Replacement",R677="Yes")),
(AND('[1]PWS Information'!$E$10="NTNC",Q677="Galvanized Requiring Replacement")),
(AND('[1]PWS Information'!$E$10="NTNC",U677="Single Family Residence",R677="Yes")))),"Tier 3",
IF((OR((AND('[1]PWS Information'!$E$10="CWS",U677="Single Family Residence",S677="Yes",Q677="Non-Lead", J677="Non-Lead - Copper",L677="Before 1989")),
(AND('[1]PWS Information'!$E$10="CWS",U677="Single Family Residence",S677="Yes",Q677="Non-Lead", N677="Non-Lead - Copper",O677="Before 1989")))),"Tier 4",
IF((OR((AND('[1]PWS Information'!$E$10="NTNC",Q677="Non-Lead")),
(AND('[1]PWS Information'!$E$10="CWS",Q677="Non-Lead",S677="")),
(AND('[1]PWS Information'!$E$10="CWS",Q677="Non-Lead",S677="No")),
(AND('[1]PWS Information'!$E$10="CWS",Q677="Non-Lead",S677="Don't Know")),
(AND('[1]PWS Information'!$E$10="CWS",Q677="Non-Lead", J677="Non-Lead - Copper", S677="Yes", L677="Between 1989 and 2014")),
(AND('[1]PWS Information'!$E$10="CWS",Q677="Non-Lead", J677="Non-Lead - Copper", S677="Yes", L677="After 2014")),
(AND('[1]PWS Information'!$E$10="CWS",Q677="Non-Lead", J677="Non-Lead - Copper", S677="Yes", L677="Unknown")),
(AND('[1]PWS Information'!$E$10="CWS",Q677="Non-Lead", N677="Non-Lead - Copper", S677="Yes", O677="Between 1989 and 2014")),
(AND('[1]PWS Information'!$E$10="CWS",Q677="Non-Lead", N677="Non-Lead - Copper", S677="Yes", O677="After 2014")),
(AND('[1]PWS Information'!$E$10="CWS",Q677="Non-Lead", N677="Non-Lead - Copper", S677="Yes", O677="Unknown")),
(AND('[1]PWS Information'!$E$10="CWS",Q677="Unknown")),
(AND('[1]PWS Information'!$E$10="NTNC",Q677="Unknown")))),"Tier 5",
"")))))</f>
        <v>Tier 5</v>
      </c>
      <c r="Z677" s="71"/>
      <c r="AA677" s="71"/>
    </row>
    <row r="678" spans="1:27" ht="57.6" x14ac:dyDescent="0.3">
      <c r="A678" s="17"/>
      <c r="B678" s="70">
        <v>13328841</v>
      </c>
      <c r="C678" s="73">
        <v>11245</v>
      </c>
      <c r="D678" s="74" t="s">
        <v>124</v>
      </c>
      <c r="E678" s="74" t="s">
        <v>49</v>
      </c>
      <c r="F678" s="74">
        <v>78640</v>
      </c>
      <c r="G678" s="78"/>
      <c r="H678" s="63">
        <v>29.983366</v>
      </c>
      <c r="I678" s="64">
        <v>-97.762833999999998</v>
      </c>
      <c r="J678" s="65" t="s">
        <v>57</v>
      </c>
      <c r="K678" s="66" t="s">
        <v>51</v>
      </c>
      <c r="L678" s="62" t="s">
        <v>58</v>
      </c>
      <c r="M678" s="69"/>
      <c r="N678" s="65" t="s">
        <v>50</v>
      </c>
      <c r="O678" s="66" t="s">
        <v>58</v>
      </c>
      <c r="P678" s="69"/>
      <c r="Q678" s="55" t="str">
        <f t="shared" si="10"/>
        <v>Non-Lead</v>
      </c>
      <c r="R678" s="70" t="s">
        <v>51</v>
      </c>
      <c r="S678" s="70" t="s">
        <v>51</v>
      </c>
      <c r="T678" s="70"/>
      <c r="U678" s="71" t="s">
        <v>53</v>
      </c>
      <c r="V678" s="71" t="s">
        <v>51</v>
      </c>
      <c r="W678" s="71" t="s">
        <v>51</v>
      </c>
      <c r="X678" s="71" t="s">
        <v>51</v>
      </c>
      <c r="Y678" s="72" t="str">
        <f>IF((OR((AND('[1]PWS Information'!$E$10="CWS",U678="Single Family Residence",Q678="Lead")),
(AND('[1]PWS Information'!$E$10="CWS",U678="Multiple Family Residence",'[1]PWS Information'!$E$11="Yes",Q678="Lead")),
(AND('[1]PWS Information'!$E$10="NTNC",Q678="Lead")))),"Tier 1",
IF((OR((AND('[1]PWS Information'!$E$10="CWS",U678="Multiple Family Residence",'[1]PWS Information'!$E$11="No",Q678="Lead")),
(AND('[1]PWS Information'!$E$10="CWS",U678="Other",Q678="Lead")),
(AND('[1]PWS Information'!$E$10="CWS",U678="Building",Q678="Lead")))),"Tier 2",
IF((OR((AND('[1]PWS Information'!$E$10="CWS",U678="Single Family Residence",Q678="Galvanized Requiring Replacement")),
(AND('[1]PWS Information'!$E$10="CWS",U678="Single Family Residence",Q678="Galvanized Requiring Replacement",R678="Yes")),
(AND('[1]PWS Information'!$E$10="NTNC",Q678="Galvanized Requiring Replacement")),
(AND('[1]PWS Information'!$E$10="NTNC",U678="Single Family Residence",R678="Yes")))),"Tier 3",
IF((OR((AND('[1]PWS Information'!$E$10="CWS",U678="Single Family Residence",S678="Yes",Q678="Non-Lead", J678="Non-Lead - Copper",L678="Before 1989")),
(AND('[1]PWS Information'!$E$10="CWS",U678="Single Family Residence",S678="Yes",Q678="Non-Lead", N678="Non-Lead - Copper",O678="Before 1989")))),"Tier 4",
IF((OR((AND('[1]PWS Information'!$E$10="NTNC",Q678="Non-Lead")),
(AND('[1]PWS Information'!$E$10="CWS",Q678="Non-Lead",S678="")),
(AND('[1]PWS Information'!$E$10="CWS",Q678="Non-Lead",S678="No")),
(AND('[1]PWS Information'!$E$10="CWS",Q678="Non-Lead",S678="Don't Know")),
(AND('[1]PWS Information'!$E$10="CWS",Q678="Non-Lead", J678="Non-Lead - Copper", S678="Yes", L678="Between 1989 and 2014")),
(AND('[1]PWS Information'!$E$10="CWS",Q678="Non-Lead", J678="Non-Lead - Copper", S678="Yes", L678="After 2014")),
(AND('[1]PWS Information'!$E$10="CWS",Q678="Non-Lead", J678="Non-Lead - Copper", S678="Yes", L678="Unknown")),
(AND('[1]PWS Information'!$E$10="CWS",Q678="Non-Lead", N678="Non-Lead - Copper", S678="Yes", O678="Between 1989 and 2014")),
(AND('[1]PWS Information'!$E$10="CWS",Q678="Non-Lead", N678="Non-Lead - Copper", S678="Yes", O678="After 2014")),
(AND('[1]PWS Information'!$E$10="CWS",Q678="Non-Lead", N678="Non-Lead - Copper", S678="Yes", O678="Unknown")),
(AND('[1]PWS Information'!$E$10="CWS",Q678="Unknown")),
(AND('[1]PWS Information'!$E$10="NTNC",Q678="Unknown")))),"Tier 5",
"")))))</f>
        <v>Tier 5</v>
      </c>
      <c r="Z678" s="71"/>
      <c r="AA678" s="71"/>
    </row>
    <row r="679" spans="1:27" ht="57.6" x14ac:dyDescent="0.3">
      <c r="A679" s="1"/>
      <c r="B679" s="70">
        <v>12243664</v>
      </c>
      <c r="C679" s="73">
        <v>11201</v>
      </c>
      <c r="D679" s="74" t="s">
        <v>124</v>
      </c>
      <c r="E679" s="74" t="s">
        <v>273</v>
      </c>
      <c r="F679" s="74">
        <v>78640</v>
      </c>
      <c r="G679" s="78"/>
      <c r="H679" s="63">
        <v>29.985816700000001</v>
      </c>
      <c r="I679" s="64">
        <v>-97.766241666666602</v>
      </c>
      <c r="J679" s="65" t="s">
        <v>57</v>
      </c>
      <c r="K679" s="66" t="s">
        <v>51</v>
      </c>
      <c r="L679" s="62" t="s">
        <v>70</v>
      </c>
      <c r="M679" s="69"/>
      <c r="N679" s="65" t="s">
        <v>50</v>
      </c>
      <c r="O679" s="66" t="s">
        <v>70</v>
      </c>
      <c r="P679" s="69"/>
      <c r="Q679" s="55" t="str">
        <f t="shared" si="10"/>
        <v>Non-Lead</v>
      </c>
      <c r="R679" s="70" t="s">
        <v>51</v>
      </c>
      <c r="S679" s="70" t="s">
        <v>51</v>
      </c>
      <c r="T679" s="70"/>
      <c r="U679" s="71" t="s">
        <v>53</v>
      </c>
      <c r="V679" s="71" t="s">
        <v>51</v>
      </c>
      <c r="W679" s="71" t="s">
        <v>51</v>
      </c>
      <c r="X679" s="71" t="s">
        <v>51</v>
      </c>
      <c r="Y679" s="72" t="str">
        <f>IF((OR((AND('[1]PWS Information'!$E$10="CWS",U679="Single Family Residence",Q679="Lead")),
(AND('[1]PWS Information'!$E$10="CWS",U679="Multiple Family Residence",'[1]PWS Information'!$E$11="Yes",Q679="Lead")),
(AND('[1]PWS Information'!$E$10="NTNC",Q679="Lead")))),"Tier 1",
IF((OR((AND('[1]PWS Information'!$E$10="CWS",U679="Multiple Family Residence",'[1]PWS Information'!$E$11="No",Q679="Lead")),
(AND('[1]PWS Information'!$E$10="CWS",U679="Other",Q679="Lead")),
(AND('[1]PWS Information'!$E$10="CWS",U679="Building",Q679="Lead")))),"Tier 2",
IF((OR((AND('[1]PWS Information'!$E$10="CWS",U679="Single Family Residence",Q679="Galvanized Requiring Replacement")),
(AND('[1]PWS Information'!$E$10="CWS",U679="Single Family Residence",Q679="Galvanized Requiring Replacement",R679="Yes")),
(AND('[1]PWS Information'!$E$10="NTNC",Q679="Galvanized Requiring Replacement")),
(AND('[1]PWS Information'!$E$10="NTNC",U679="Single Family Residence",R679="Yes")))),"Tier 3",
IF((OR((AND('[1]PWS Information'!$E$10="CWS",U679="Single Family Residence",S679="Yes",Q679="Non-Lead", J679="Non-Lead - Copper",L679="Before 1989")),
(AND('[1]PWS Information'!$E$10="CWS",U679="Single Family Residence",S679="Yes",Q679="Non-Lead", N679="Non-Lead - Copper",O679="Before 1989")))),"Tier 4",
IF((OR((AND('[1]PWS Information'!$E$10="NTNC",Q679="Non-Lead")),
(AND('[1]PWS Information'!$E$10="CWS",Q679="Non-Lead",S679="")),
(AND('[1]PWS Information'!$E$10="CWS",Q679="Non-Lead",S679="No")),
(AND('[1]PWS Information'!$E$10="CWS",Q679="Non-Lead",S679="Don't Know")),
(AND('[1]PWS Information'!$E$10="CWS",Q679="Non-Lead", J679="Non-Lead - Copper", S679="Yes", L679="Between 1989 and 2014")),
(AND('[1]PWS Information'!$E$10="CWS",Q679="Non-Lead", J679="Non-Lead - Copper", S679="Yes", L679="After 2014")),
(AND('[1]PWS Information'!$E$10="CWS",Q679="Non-Lead", J679="Non-Lead - Copper", S679="Yes", L679="Unknown")),
(AND('[1]PWS Information'!$E$10="CWS",Q679="Non-Lead", N679="Non-Lead - Copper", S679="Yes", O679="Between 1989 and 2014")),
(AND('[1]PWS Information'!$E$10="CWS",Q679="Non-Lead", N679="Non-Lead - Copper", S679="Yes", O679="After 2014")),
(AND('[1]PWS Information'!$E$10="CWS",Q679="Non-Lead", N679="Non-Lead - Copper", S679="Yes", O679="Unknown")),
(AND('[1]PWS Information'!$E$10="CWS",Q679="Unknown")),
(AND('[1]PWS Information'!$E$10="NTNC",Q679="Unknown")))),"Tier 5",
"")))))</f>
        <v>Tier 5</v>
      </c>
      <c r="Z679" s="71"/>
      <c r="AA679" s="71"/>
    </row>
    <row r="680" spans="1:27" ht="57.6" x14ac:dyDescent="0.3">
      <c r="A680" s="1"/>
      <c r="B680" s="70">
        <v>1417451</v>
      </c>
      <c r="C680" s="73">
        <v>11201</v>
      </c>
      <c r="D680" s="74" t="s">
        <v>124</v>
      </c>
      <c r="E680" s="74" t="s">
        <v>49</v>
      </c>
      <c r="F680" s="74">
        <v>78640</v>
      </c>
      <c r="G680" s="78">
        <v>13296598</v>
      </c>
      <c r="H680" s="63">
        <v>29.985816700000001</v>
      </c>
      <c r="I680" s="64">
        <v>-97.766241666666602</v>
      </c>
      <c r="J680" s="65" t="s">
        <v>57</v>
      </c>
      <c r="K680" s="66" t="s">
        <v>51</v>
      </c>
      <c r="L680" s="62" t="s">
        <v>70</v>
      </c>
      <c r="M680" s="69"/>
      <c r="N680" s="65" t="s">
        <v>57</v>
      </c>
      <c r="O680" s="66" t="s">
        <v>70</v>
      </c>
      <c r="P680" s="69"/>
      <c r="Q680" s="55" t="str">
        <f t="shared" si="10"/>
        <v>Non-Lead</v>
      </c>
      <c r="R680" s="70" t="s">
        <v>51</v>
      </c>
      <c r="S680" s="70" t="s">
        <v>85</v>
      </c>
      <c r="T680" s="70"/>
      <c r="U680" s="71" t="s">
        <v>53</v>
      </c>
      <c r="V680" s="71" t="s">
        <v>51</v>
      </c>
      <c r="W680" s="71" t="s">
        <v>51</v>
      </c>
      <c r="X680" s="71" t="s">
        <v>51</v>
      </c>
      <c r="Y680" s="72" t="str">
        <f>IF((OR((AND('[1]PWS Information'!$E$10="CWS",U680="Single Family Residence",Q680="Lead")),
(AND('[1]PWS Information'!$E$10="CWS",U680="Multiple Family Residence",'[1]PWS Information'!$E$11="Yes",Q680="Lead")),
(AND('[1]PWS Information'!$E$10="NTNC",Q680="Lead")))),"Tier 1",
IF((OR((AND('[1]PWS Information'!$E$10="CWS",U680="Multiple Family Residence",'[1]PWS Information'!$E$11="No",Q680="Lead")),
(AND('[1]PWS Information'!$E$10="CWS",U680="Other",Q680="Lead")),
(AND('[1]PWS Information'!$E$10="CWS",U680="Building",Q680="Lead")))),"Tier 2",
IF((OR((AND('[1]PWS Information'!$E$10="CWS",U680="Single Family Residence",Q680="Galvanized Requiring Replacement")),
(AND('[1]PWS Information'!$E$10="CWS",U680="Single Family Residence",Q680="Galvanized Requiring Replacement",R680="Yes")),
(AND('[1]PWS Information'!$E$10="NTNC",Q680="Galvanized Requiring Replacement")),
(AND('[1]PWS Information'!$E$10="NTNC",U680="Single Family Residence",R680="Yes")))),"Tier 3",
IF((OR((AND('[1]PWS Information'!$E$10="CWS",U680="Single Family Residence",S680="Yes",Q680="Non-Lead", J680="Non-Lead - Copper",L680="Before 1989")),
(AND('[1]PWS Information'!$E$10="CWS",U680="Single Family Residence",S680="Yes",Q680="Non-Lead", N680="Non-Lead - Copper",O680="Before 1989")))),"Tier 4",
IF((OR((AND('[1]PWS Information'!$E$10="NTNC",Q680="Non-Lead")),
(AND('[1]PWS Information'!$E$10="CWS",Q680="Non-Lead",S680="")),
(AND('[1]PWS Information'!$E$10="CWS",Q680="Non-Lead",S680="No")),
(AND('[1]PWS Information'!$E$10="CWS",Q680="Non-Lead",S680="Don't Know")),
(AND('[1]PWS Information'!$E$10="CWS",Q680="Non-Lead", J680="Non-Lead - Copper", S680="Yes", L680="Between 1989 and 2014")),
(AND('[1]PWS Information'!$E$10="CWS",Q680="Non-Lead", J680="Non-Lead - Copper", S680="Yes", L680="After 2014")),
(AND('[1]PWS Information'!$E$10="CWS",Q680="Non-Lead", J680="Non-Lead - Copper", S680="Yes", L680="Unknown")),
(AND('[1]PWS Information'!$E$10="CWS",Q680="Non-Lead", N680="Non-Lead - Copper", S680="Yes", O680="Between 1989 and 2014")),
(AND('[1]PWS Information'!$E$10="CWS",Q680="Non-Lead", N680="Non-Lead - Copper", S680="Yes", O680="After 2014")),
(AND('[1]PWS Information'!$E$10="CWS",Q680="Non-Lead", N680="Non-Lead - Copper", S680="Yes", O680="Unknown")),
(AND('[1]PWS Information'!$E$10="CWS",Q680="Unknown")),
(AND('[1]PWS Information'!$E$10="NTNC",Q680="Unknown")))),"Tier 5",
"")))))</f>
        <v>Tier 5</v>
      </c>
      <c r="Z680" s="71"/>
      <c r="AA680" s="71"/>
    </row>
    <row r="681" spans="1:27" ht="57.6" x14ac:dyDescent="0.3">
      <c r="A681" s="1"/>
      <c r="B681" s="70">
        <v>12642671</v>
      </c>
      <c r="C681" s="73">
        <v>11251</v>
      </c>
      <c r="D681" s="74" t="s">
        <v>124</v>
      </c>
      <c r="E681" s="74" t="s">
        <v>128</v>
      </c>
      <c r="F681" s="74">
        <v>78640</v>
      </c>
      <c r="G681" s="78"/>
      <c r="H681" s="63">
        <v>29.985278999999998</v>
      </c>
      <c r="I681" s="64">
        <v>-97.762248</v>
      </c>
      <c r="J681" s="65" t="s">
        <v>57</v>
      </c>
      <c r="K681" s="66" t="s">
        <v>51</v>
      </c>
      <c r="L681" s="62" t="s">
        <v>58</v>
      </c>
      <c r="M681" s="69"/>
      <c r="N681" s="65" t="s">
        <v>50</v>
      </c>
      <c r="O681" s="66" t="s">
        <v>58</v>
      </c>
      <c r="P681" s="69"/>
      <c r="Q681" s="55" t="str">
        <f t="shared" si="10"/>
        <v>Non-Lead</v>
      </c>
      <c r="R681" s="70" t="s">
        <v>51</v>
      </c>
      <c r="S681" s="70" t="s">
        <v>51</v>
      </c>
      <c r="T681" s="70"/>
      <c r="U681" s="71" t="s">
        <v>53</v>
      </c>
      <c r="V681" s="71" t="s">
        <v>51</v>
      </c>
      <c r="W681" s="71" t="s">
        <v>51</v>
      </c>
      <c r="X681" s="71" t="s">
        <v>51</v>
      </c>
      <c r="Y681" s="72" t="str">
        <f>IF((OR((AND('[1]PWS Information'!$E$10="CWS",U681="Single Family Residence",Q681="Lead")),
(AND('[1]PWS Information'!$E$10="CWS",U681="Multiple Family Residence",'[1]PWS Information'!$E$11="Yes",Q681="Lead")),
(AND('[1]PWS Information'!$E$10="NTNC",Q681="Lead")))),"Tier 1",
IF((OR((AND('[1]PWS Information'!$E$10="CWS",U681="Multiple Family Residence",'[1]PWS Information'!$E$11="No",Q681="Lead")),
(AND('[1]PWS Information'!$E$10="CWS",U681="Other",Q681="Lead")),
(AND('[1]PWS Information'!$E$10="CWS",U681="Building",Q681="Lead")))),"Tier 2",
IF((OR((AND('[1]PWS Information'!$E$10="CWS",U681="Single Family Residence",Q681="Galvanized Requiring Replacement")),
(AND('[1]PWS Information'!$E$10="CWS",U681="Single Family Residence",Q681="Galvanized Requiring Replacement",R681="Yes")),
(AND('[1]PWS Information'!$E$10="NTNC",Q681="Galvanized Requiring Replacement")),
(AND('[1]PWS Information'!$E$10="NTNC",U681="Single Family Residence",R681="Yes")))),"Tier 3",
IF((OR((AND('[1]PWS Information'!$E$10="CWS",U681="Single Family Residence",S681="Yes",Q681="Non-Lead", J681="Non-Lead - Copper",L681="Before 1989")),
(AND('[1]PWS Information'!$E$10="CWS",U681="Single Family Residence",S681="Yes",Q681="Non-Lead", N681="Non-Lead - Copper",O681="Before 1989")))),"Tier 4",
IF((OR((AND('[1]PWS Information'!$E$10="NTNC",Q681="Non-Lead")),
(AND('[1]PWS Information'!$E$10="CWS",Q681="Non-Lead",S681="")),
(AND('[1]PWS Information'!$E$10="CWS",Q681="Non-Lead",S681="No")),
(AND('[1]PWS Information'!$E$10="CWS",Q681="Non-Lead",S681="Don't Know")),
(AND('[1]PWS Information'!$E$10="CWS",Q681="Non-Lead", J681="Non-Lead - Copper", S681="Yes", L681="Between 1989 and 2014")),
(AND('[1]PWS Information'!$E$10="CWS",Q681="Non-Lead", J681="Non-Lead - Copper", S681="Yes", L681="After 2014")),
(AND('[1]PWS Information'!$E$10="CWS",Q681="Non-Lead", J681="Non-Lead - Copper", S681="Yes", L681="Unknown")),
(AND('[1]PWS Information'!$E$10="CWS",Q681="Non-Lead", N681="Non-Lead - Copper", S681="Yes", O681="Between 1989 and 2014")),
(AND('[1]PWS Information'!$E$10="CWS",Q681="Non-Lead", N681="Non-Lead - Copper", S681="Yes", O681="After 2014")),
(AND('[1]PWS Information'!$E$10="CWS",Q681="Non-Lead", N681="Non-Lead - Copper", S681="Yes", O681="Unknown")),
(AND('[1]PWS Information'!$E$10="CWS",Q681="Unknown")),
(AND('[1]PWS Information'!$E$10="NTNC",Q681="Unknown")))),"Tier 5",
"")))))</f>
        <v>Tier 5</v>
      </c>
      <c r="Z681" s="71"/>
      <c r="AA681" s="71"/>
    </row>
    <row r="682" spans="1:27" ht="57.6" x14ac:dyDescent="0.3">
      <c r="A682" s="17"/>
      <c r="B682" s="70">
        <v>3883221</v>
      </c>
      <c r="C682" s="73">
        <v>11249</v>
      </c>
      <c r="D682" s="74" t="s">
        <v>124</v>
      </c>
      <c r="E682" s="74" t="s">
        <v>49</v>
      </c>
      <c r="F682" s="74">
        <v>78640</v>
      </c>
      <c r="G682" s="78">
        <v>12740216</v>
      </c>
      <c r="H682" s="63">
        <v>29.983979999999999</v>
      </c>
      <c r="I682" s="64">
        <v>-97.762692000000001</v>
      </c>
      <c r="J682" s="65" t="s">
        <v>57</v>
      </c>
      <c r="K682" s="66" t="s">
        <v>51</v>
      </c>
      <c r="L682" s="62" t="s">
        <v>58</v>
      </c>
      <c r="M682" s="69"/>
      <c r="N682" s="65" t="s">
        <v>50</v>
      </c>
      <c r="O682" s="66" t="s">
        <v>58</v>
      </c>
      <c r="P682" s="69"/>
      <c r="Q682" s="55" t="str">
        <f t="shared" si="10"/>
        <v>Non-Lead</v>
      </c>
      <c r="R682" s="70" t="s">
        <v>51</v>
      </c>
      <c r="S682" s="70" t="s">
        <v>51</v>
      </c>
      <c r="T682" s="70"/>
      <c r="U682" s="71" t="s">
        <v>53</v>
      </c>
      <c r="V682" s="71" t="s">
        <v>51</v>
      </c>
      <c r="W682" s="71" t="s">
        <v>51</v>
      </c>
      <c r="X682" s="71" t="s">
        <v>51</v>
      </c>
      <c r="Y682" s="72" t="str">
        <f>IF((OR((AND('[1]PWS Information'!$E$10="CWS",U682="Single Family Residence",Q682="Lead")),
(AND('[1]PWS Information'!$E$10="CWS",U682="Multiple Family Residence",'[1]PWS Information'!$E$11="Yes",Q682="Lead")),
(AND('[1]PWS Information'!$E$10="NTNC",Q682="Lead")))),"Tier 1",
IF((OR((AND('[1]PWS Information'!$E$10="CWS",U682="Multiple Family Residence",'[1]PWS Information'!$E$11="No",Q682="Lead")),
(AND('[1]PWS Information'!$E$10="CWS",U682="Other",Q682="Lead")),
(AND('[1]PWS Information'!$E$10="CWS",U682="Building",Q682="Lead")))),"Tier 2",
IF((OR((AND('[1]PWS Information'!$E$10="CWS",U682="Single Family Residence",Q682="Galvanized Requiring Replacement")),
(AND('[1]PWS Information'!$E$10="CWS",U682="Single Family Residence",Q682="Galvanized Requiring Replacement",R682="Yes")),
(AND('[1]PWS Information'!$E$10="NTNC",Q682="Galvanized Requiring Replacement")),
(AND('[1]PWS Information'!$E$10="NTNC",U682="Single Family Residence",R682="Yes")))),"Tier 3",
IF((OR((AND('[1]PWS Information'!$E$10="CWS",U682="Single Family Residence",S682="Yes",Q682="Non-Lead", J682="Non-Lead - Copper",L682="Before 1989")),
(AND('[1]PWS Information'!$E$10="CWS",U682="Single Family Residence",S682="Yes",Q682="Non-Lead", N682="Non-Lead - Copper",O682="Before 1989")))),"Tier 4",
IF((OR((AND('[1]PWS Information'!$E$10="NTNC",Q682="Non-Lead")),
(AND('[1]PWS Information'!$E$10="CWS",Q682="Non-Lead",S682="")),
(AND('[1]PWS Information'!$E$10="CWS",Q682="Non-Lead",S682="No")),
(AND('[1]PWS Information'!$E$10="CWS",Q682="Non-Lead",S682="Don't Know")),
(AND('[1]PWS Information'!$E$10="CWS",Q682="Non-Lead", J682="Non-Lead - Copper", S682="Yes", L682="Between 1989 and 2014")),
(AND('[1]PWS Information'!$E$10="CWS",Q682="Non-Lead", J682="Non-Lead - Copper", S682="Yes", L682="After 2014")),
(AND('[1]PWS Information'!$E$10="CWS",Q682="Non-Lead", J682="Non-Lead - Copper", S682="Yes", L682="Unknown")),
(AND('[1]PWS Information'!$E$10="CWS",Q682="Non-Lead", N682="Non-Lead - Copper", S682="Yes", O682="Between 1989 and 2014")),
(AND('[1]PWS Information'!$E$10="CWS",Q682="Non-Lead", N682="Non-Lead - Copper", S682="Yes", O682="After 2014")),
(AND('[1]PWS Information'!$E$10="CWS",Q682="Non-Lead", N682="Non-Lead - Copper", S682="Yes", O682="Unknown")),
(AND('[1]PWS Information'!$E$10="CWS",Q682="Unknown")),
(AND('[1]PWS Information'!$E$10="NTNC",Q682="Unknown")))),"Tier 5",
"")))))</f>
        <v>Tier 5</v>
      </c>
      <c r="Z682" s="71"/>
      <c r="AA682" s="71"/>
    </row>
    <row r="683" spans="1:27" ht="57.6" x14ac:dyDescent="0.3">
      <c r="A683" s="1"/>
      <c r="B683" s="70">
        <v>12564677</v>
      </c>
      <c r="C683" s="73">
        <v>11301</v>
      </c>
      <c r="D683" s="74" t="s">
        <v>124</v>
      </c>
      <c r="E683" s="74" t="s">
        <v>49</v>
      </c>
      <c r="F683" s="74">
        <v>78640</v>
      </c>
      <c r="G683" s="78"/>
      <c r="H683" s="63">
        <v>29.9856111</v>
      </c>
      <c r="I683" s="64">
        <v>-97.7619277777777</v>
      </c>
      <c r="J683" s="65" t="s">
        <v>57</v>
      </c>
      <c r="K683" s="66" t="s">
        <v>51</v>
      </c>
      <c r="L683" s="62" t="s">
        <v>58</v>
      </c>
      <c r="M683" s="69"/>
      <c r="N683" s="65" t="s">
        <v>50</v>
      </c>
      <c r="O683" s="66" t="s">
        <v>58</v>
      </c>
      <c r="P683" s="69"/>
      <c r="Q683" s="55" t="str">
        <f t="shared" si="10"/>
        <v>Non-Lead</v>
      </c>
      <c r="R683" s="70" t="s">
        <v>51</v>
      </c>
      <c r="S683" s="70" t="s">
        <v>51</v>
      </c>
      <c r="T683" s="70"/>
      <c r="U683" s="71" t="s">
        <v>53</v>
      </c>
      <c r="V683" s="71" t="s">
        <v>51</v>
      </c>
      <c r="W683" s="71" t="s">
        <v>51</v>
      </c>
      <c r="X683" s="71" t="s">
        <v>51</v>
      </c>
      <c r="Y683" s="72" t="str">
        <f>IF((OR((AND('[1]PWS Information'!$E$10="CWS",U683="Single Family Residence",Q683="Lead")),
(AND('[1]PWS Information'!$E$10="CWS",U683="Multiple Family Residence",'[1]PWS Information'!$E$11="Yes",Q683="Lead")),
(AND('[1]PWS Information'!$E$10="NTNC",Q683="Lead")))),"Tier 1",
IF((OR((AND('[1]PWS Information'!$E$10="CWS",U683="Multiple Family Residence",'[1]PWS Information'!$E$11="No",Q683="Lead")),
(AND('[1]PWS Information'!$E$10="CWS",U683="Other",Q683="Lead")),
(AND('[1]PWS Information'!$E$10="CWS",U683="Building",Q683="Lead")))),"Tier 2",
IF((OR((AND('[1]PWS Information'!$E$10="CWS",U683="Single Family Residence",Q683="Galvanized Requiring Replacement")),
(AND('[1]PWS Information'!$E$10="CWS",U683="Single Family Residence",Q683="Galvanized Requiring Replacement",R683="Yes")),
(AND('[1]PWS Information'!$E$10="NTNC",Q683="Galvanized Requiring Replacement")),
(AND('[1]PWS Information'!$E$10="NTNC",U683="Single Family Residence",R683="Yes")))),"Tier 3",
IF((OR((AND('[1]PWS Information'!$E$10="CWS",U683="Single Family Residence",S683="Yes",Q683="Non-Lead", J683="Non-Lead - Copper",L683="Before 1989")),
(AND('[1]PWS Information'!$E$10="CWS",U683="Single Family Residence",S683="Yes",Q683="Non-Lead", N683="Non-Lead - Copper",O683="Before 1989")))),"Tier 4",
IF((OR((AND('[1]PWS Information'!$E$10="NTNC",Q683="Non-Lead")),
(AND('[1]PWS Information'!$E$10="CWS",Q683="Non-Lead",S683="")),
(AND('[1]PWS Information'!$E$10="CWS",Q683="Non-Lead",S683="No")),
(AND('[1]PWS Information'!$E$10="CWS",Q683="Non-Lead",S683="Don't Know")),
(AND('[1]PWS Information'!$E$10="CWS",Q683="Non-Lead", J683="Non-Lead - Copper", S683="Yes", L683="Between 1989 and 2014")),
(AND('[1]PWS Information'!$E$10="CWS",Q683="Non-Lead", J683="Non-Lead - Copper", S683="Yes", L683="After 2014")),
(AND('[1]PWS Information'!$E$10="CWS",Q683="Non-Lead", J683="Non-Lead - Copper", S683="Yes", L683="Unknown")),
(AND('[1]PWS Information'!$E$10="CWS",Q683="Non-Lead", N683="Non-Lead - Copper", S683="Yes", O683="Between 1989 and 2014")),
(AND('[1]PWS Information'!$E$10="CWS",Q683="Non-Lead", N683="Non-Lead - Copper", S683="Yes", O683="After 2014")),
(AND('[1]PWS Information'!$E$10="CWS",Q683="Non-Lead", N683="Non-Lead - Copper", S683="Yes", O683="Unknown")),
(AND('[1]PWS Information'!$E$10="CWS",Q683="Unknown")),
(AND('[1]PWS Information'!$E$10="NTNC",Q683="Unknown")))),"Tier 5",
"")))))</f>
        <v>Tier 5</v>
      </c>
      <c r="Z683" s="71"/>
      <c r="AA683" s="71"/>
    </row>
    <row r="684" spans="1:27" ht="57.6" x14ac:dyDescent="0.3">
      <c r="A684" s="1"/>
      <c r="B684" s="70">
        <v>16208019</v>
      </c>
      <c r="C684" s="73">
        <v>11311</v>
      </c>
      <c r="D684" s="74" t="s">
        <v>124</v>
      </c>
      <c r="E684" s="74" t="s">
        <v>128</v>
      </c>
      <c r="F684" s="74">
        <v>78640</v>
      </c>
      <c r="G684" s="78"/>
      <c r="H684" s="63">
        <v>29.985113900000002</v>
      </c>
      <c r="I684" s="64">
        <v>-97.763986111111095</v>
      </c>
      <c r="J684" s="65" t="s">
        <v>57</v>
      </c>
      <c r="K684" s="66" t="s">
        <v>51</v>
      </c>
      <c r="L684" s="62" t="s">
        <v>58</v>
      </c>
      <c r="M684" s="69"/>
      <c r="N684" s="65" t="s">
        <v>50</v>
      </c>
      <c r="O684" s="66" t="s">
        <v>58</v>
      </c>
      <c r="P684" s="69"/>
      <c r="Q684" s="55" t="str">
        <f t="shared" si="10"/>
        <v>Non-Lead</v>
      </c>
      <c r="R684" s="70" t="s">
        <v>51</v>
      </c>
      <c r="S684" s="70" t="s">
        <v>51</v>
      </c>
      <c r="T684" s="70"/>
      <c r="U684" s="71" t="s">
        <v>53</v>
      </c>
      <c r="V684" s="71" t="s">
        <v>51</v>
      </c>
      <c r="W684" s="71" t="s">
        <v>51</v>
      </c>
      <c r="X684" s="71" t="s">
        <v>51</v>
      </c>
      <c r="Y684" s="72" t="str">
        <f>IF((OR((AND('[1]PWS Information'!$E$10="CWS",U684="Single Family Residence",Q684="Lead")),
(AND('[1]PWS Information'!$E$10="CWS",U684="Multiple Family Residence",'[1]PWS Information'!$E$11="Yes",Q684="Lead")),
(AND('[1]PWS Information'!$E$10="NTNC",Q684="Lead")))),"Tier 1",
IF((OR((AND('[1]PWS Information'!$E$10="CWS",U684="Multiple Family Residence",'[1]PWS Information'!$E$11="No",Q684="Lead")),
(AND('[1]PWS Information'!$E$10="CWS",U684="Other",Q684="Lead")),
(AND('[1]PWS Information'!$E$10="CWS",U684="Building",Q684="Lead")))),"Tier 2",
IF((OR((AND('[1]PWS Information'!$E$10="CWS",U684="Single Family Residence",Q684="Galvanized Requiring Replacement")),
(AND('[1]PWS Information'!$E$10="CWS",U684="Single Family Residence",Q684="Galvanized Requiring Replacement",R684="Yes")),
(AND('[1]PWS Information'!$E$10="NTNC",Q684="Galvanized Requiring Replacement")),
(AND('[1]PWS Information'!$E$10="NTNC",U684="Single Family Residence",R684="Yes")))),"Tier 3",
IF((OR((AND('[1]PWS Information'!$E$10="CWS",U684="Single Family Residence",S684="Yes",Q684="Non-Lead", J684="Non-Lead - Copper",L684="Before 1989")),
(AND('[1]PWS Information'!$E$10="CWS",U684="Single Family Residence",S684="Yes",Q684="Non-Lead", N684="Non-Lead - Copper",O684="Before 1989")))),"Tier 4",
IF((OR((AND('[1]PWS Information'!$E$10="NTNC",Q684="Non-Lead")),
(AND('[1]PWS Information'!$E$10="CWS",Q684="Non-Lead",S684="")),
(AND('[1]PWS Information'!$E$10="CWS",Q684="Non-Lead",S684="No")),
(AND('[1]PWS Information'!$E$10="CWS",Q684="Non-Lead",S684="Don't Know")),
(AND('[1]PWS Information'!$E$10="CWS",Q684="Non-Lead", J684="Non-Lead - Copper", S684="Yes", L684="Between 1989 and 2014")),
(AND('[1]PWS Information'!$E$10="CWS",Q684="Non-Lead", J684="Non-Lead - Copper", S684="Yes", L684="After 2014")),
(AND('[1]PWS Information'!$E$10="CWS",Q684="Non-Lead", J684="Non-Lead - Copper", S684="Yes", L684="Unknown")),
(AND('[1]PWS Information'!$E$10="CWS",Q684="Non-Lead", N684="Non-Lead - Copper", S684="Yes", O684="Between 1989 and 2014")),
(AND('[1]PWS Information'!$E$10="CWS",Q684="Non-Lead", N684="Non-Lead - Copper", S684="Yes", O684="After 2014")),
(AND('[1]PWS Information'!$E$10="CWS",Q684="Non-Lead", N684="Non-Lead - Copper", S684="Yes", O684="Unknown")),
(AND('[1]PWS Information'!$E$10="CWS",Q684="Unknown")),
(AND('[1]PWS Information'!$E$10="NTNC",Q684="Unknown")))),"Tier 5",
"")))))</f>
        <v>Tier 5</v>
      </c>
      <c r="Z684" s="71"/>
      <c r="AA684" s="71"/>
    </row>
    <row r="685" spans="1:27" ht="57.6" x14ac:dyDescent="0.3">
      <c r="A685" s="1"/>
      <c r="B685" s="70">
        <v>13438339</v>
      </c>
      <c r="C685" s="73" t="s">
        <v>274</v>
      </c>
      <c r="D685" s="74" t="s">
        <v>124</v>
      </c>
      <c r="E685" s="74" t="s">
        <v>128</v>
      </c>
      <c r="F685" s="74">
        <v>78640</v>
      </c>
      <c r="G685" s="78"/>
      <c r="H685" s="63">
        <v>29.984702800000001</v>
      </c>
      <c r="I685" s="64">
        <v>-97.764272222222203</v>
      </c>
      <c r="J685" s="65" t="s">
        <v>57</v>
      </c>
      <c r="K685" s="66" t="s">
        <v>51</v>
      </c>
      <c r="L685" s="62" t="s">
        <v>52</v>
      </c>
      <c r="M685" s="69"/>
      <c r="N685" s="65" t="s">
        <v>50</v>
      </c>
      <c r="O685" s="66" t="s">
        <v>52</v>
      </c>
      <c r="P685" s="69"/>
      <c r="Q685" s="55" t="str">
        <f t="shared" si="10"/>
        <v>Non-Lead</v>
      </c>
      <c r="R685" s="70" t="s">
        <v>51</v>
      </c>
      <c r="S685" s="70" t="s">
        <v>51</v>
      </c>
      <c r="T685" s="70"/>
      <c r="U685" s="71" t="s">
        <v>53</v>
      </c>
      <c r="V685" s="71" t="s">
        <v>51</v>
      </c>
      <c r="W685" s="71" t="s">
        <v>51</v>
      </c>
      <c r="X685" s="71" t="s">
        <v>51</v>
      </c>
      <c r="Y685" s="72" t="str">
        <f>IF((OR((AND('[1]PWS Information'!$E$10="CWS",U685="Single Family Residence",Q685="Lead")),
(AND('[1]PWS Information'!$E$10="CWS",U685="Multiple Family Residence",'[1]PWS Information'!$E$11="Yes",Q685="Lead")),
(AND('[1]PWS Information'!$E$10="NTNC",Q685="Lead")))),"Tier 1",
IF((OR((AND('[1]PWS Information'!$E$10="CWS",U685="Multiple Family Residence",'[1]PWS Information'!$E$11="No",Q685="Lead")),
(AND('[1]PWS Information'!$E$10="CWS",U685="Other",Q685="Lead")),
(AND('[1]PWS Information'!$E$10="CWS",U685="Building",Q685="Lead")))),"Tier 2",
IF((OR((AND('[1]PWS Information'!$E$10="CWS",U685="Single Family Residence",Q685="Galvanized Requiring Replacement")),
(AND('[1]PWS Information'!$E$10="CWS",U685="Single Family Residence",Q685="Galvanized Requiring Replacement",R685="Yes")),
(AND('[1]PWS Information'!$E$10="NTNC",Q685="Galvanized Requiring Replacement")),
(AND('[1]PWS Information'!$E$10="NTNC",U685="Single Family Residence",R685="Yes")))),"Tier 3",
IF((OR((AND('[1]PWS Information'!$E$10="CWS",U685="Single Family Residence",S685="Yes",Q685="Non-Lead", J685="Non-Lead - Copper",L685="Before 1989")),
(AND('[1]PWS Information'!$E$10="CWS",U685="Single Family Residence",S685="Yes",Q685="Non-Lead", N685="Non-Lead - Copper",O685="Before 1989")))),"Tier 4",
IF((OR((AND('[1]PWS Information'!$E$10="NTNC",Q685="Non-Lead")),
(AND('[1]PWS Information'!$E$10="CWS",Q685="Non-Lead",S685="")),
(AND('[1]PWS Information'!$E$10="CWS",Q685="Non-Lead",S685="No")),
(AND('[1]PWS Information'!$E$10="CWS",Q685="Non-Lead",S685="Don't Know")),
(AND('[1]PWS Information'!$E$10="CWS",Q685="Non-Lead", J685="Non-Lead - Copper", S685="Yes", L685="Between 1989 and 2014")),
(AND('[1]PWS Information'!$E$10="CWS",Q685="Non-Lead", J685="Non-Lead - Copper", S685="Yes", L685="After 2014")),
(AND('[1]PWS Information'!$E$10="CWS",Q685="Non-Lead", J685="Non-Lead - Copper", S685="Yes", L685="Unknown")),
(AND('[1]PWS Information'!$E$10="CWS",Q685="Non-Lead", N685="Non-Lead - Copper", S685="Yes", O685="Between 1989 and 2014")),
(AND('[1]PWS Information'!$E$10="CWS",Q685="Non-Lead", N685="Non-Lead - Copper", S685="Yes", O685="After 2014")),
(AND('[1]PWS Information'!$E$10="CWS",Q685="Non-Lead", N685="Non-Lead - Copper", S685="Yes", O685="Unknown")),
(AND('[1]PWS Information'!$E$10="CWS",Q685="Unknown")),
(AND('[1]PWS Information'!$E$10="NTNC",Q685="Unknown")))),"Tier 5",
"")))))</f>
        <v>Tier 5</v>
      </c>
      <c r="Z685" s="71"/>
      <c r="AA685" s="71"/>
    </row>
    <row r="686" spans="1:27" ht="57.6" x14ac:dyDescent="0.3">
      <c r="A686" s="17"/>
      <c r="B686" s="70">
        <v>16199982</v>
      </c>
      <c r="C686" s="73">
        <v>11321</v>
      </c>
      <c r="D686" s="74" t="s">
        <v>124</v>
      </c>
      <c r="E686" s="74" t="s">
        <v>49</v>
      </c>
      <c r="F686" s="74">
        <v>78640</v>
      </c>
      <c r="G686" s="78"/>
      <c r="H686" s="63">
        <v>29.984605599999998</v>
      </c>
      <c r="I686" s="64">
        <v>-97.763708333333298</v>
      </c>
      <c r="J686" s="65" t="s">
        <v>57</v>
      </c>
      <c r="K686" s="66" t="s">
        <v>51</v>
      </c>
      <c r="L686" s="62" t="s">
        <v>58</v>
      </c>
      <c r="M686" s="69"/>
      <c r="N686" s="65" t="s">
        <v>50</v>
      </c>
      <c r="O686" s="66" t="s">
        <v>58</v>
      </c>
      <c r="P686" s="69"/>
      <c r="Q686" s="55" t="str">
        <f t="shared" si="10"/>
        <v>Non-Lead</v>
      </c>
      <c r="R686" s="70" t="s">
        <v>51</v>
      </c>
      <c r="S686" s="70" t="s">
        <v>51</v>
      </c>
      <c r="T686" s="70"/>
      <c r="U686" s="71" t="s">
        <v>53</v>
      </c>
      <c r="V686" s="71" t="s">
        <v>51</v>
      </c>
      <c r="W686" s="71" t="s">
        <v>51</v>
      </c>
      <c r="X686" s="71" t="s">
        <v>51</v>
      </c>
      <c r="Y686" s="72" t="str">
        <f>IF((OR((AND('[1]PWS Information'!$E$10="CWS",U686="Single Family Residence",Q686="Lead")),
(AND('[1]PWS Information'!$E$10="CWS",U686="Multiple Family Residence",'[1]PWS Information'!$E$11="Yes",Q686="Lead")),
(AND('[1]PWS Information'!$E$10="NTNC",Q686="Lead")))),"Tier 1",
IF((OR((AND('[1]PWS Information'!$E$10="CWS",U686="Multiple Family Residence",'[1]PWS Information'!$E$11="No",Q686="Lead")),
(AND('[1]PWS Information'!$E$10="CWS",U686="Other",Q686="Lead")),
(AND('[1]PWS Information'!$E$10="CWS",U686="Building",Q686="Lead")))),"Tier 2",
IF((OR((AND('[1]PWS Information'!$E$10="CWS",U686="Single Family Residence",Q686="Galvanized Requiring Replacement")),
(AND('[1]PWS Information'!$E$10="CWS",U686="Single Family Residence",Q686="Galvanized Requiring Replacement",R686="Yes")),
(AND('[1]PWS Information'!$E$10="NTNC",Q686="Galvanized Requiring Replacement")),
(AND('[1]PWS Information'!$E$10="NTNC",U686="Single Family Residence",R686="Yes")))),"Tier 3",
IF((OR((AND('[1]PWS Information'!$E$10="CWS",U686="Single Family Residence",S686="Yes",Q686="Non-Lead", J686="Non-Lead - Copper",L686="Before 1989")),
(AND('[1]PWS Information'!$E$10="CWS",U686="Single Family Residence",S686="Yes",Q686="Non-Lead", N686="Non-Lead - Copper",O686="Before 1989")))),"Tier 4",
IF((OR((AND('[1]PWS Information'!$E$10="NTNC",Q686="Non-Lead")),
(AND('[1]PWS Information'!$E$10="CWS",Q686="Non-Lead",S686="")),
(AND('[1]PWS Information'!$E$10="CWS",Q686="Non-Lead",S686="No")),
(AND('[1]PWS Information'!$E$10="CWS",Q686="Non-Lead",S686="Don't Know")),
(AND('[1]PWS Information'!$E$10="CWS",Q686="Non-Lead", J686="Non-Lead - Copper", S686="Yes", L686="Between 1989 and 2014")),
(AND('[1]PWS Information'!$E$10="CWS",Q686="Non-Lead", J686="Non-Lead - Copper", S686="Yes", L686="After 2014")),
(AND('[1]PWS Information'!$E$10="CWS",Q686="Non-Lead", J686="Non-Lead - Copper", S686="Yes", L686="Unknown")),
(AND('[1]PWS Information'!$E$10="CWS",Q686="Non-Lead", N686="Non-Lead - Copper", S686="Yes", O686="Between 1989 and 2014")),
(AND('[1]PWS Information'!$E$10="CWS",Q686="Non-Lead", N686="Non-Lead - Copper", S686="Yes", O686="After 2014")),
(AND('[1]PWS Information'!$E$10="CWS",Q686="Non-Lead", N686="Non-Lead - Copper", S686="Yes", O686="Unknown")),
(AND('[1]PWS Information'!$E$10="CWS",Q686="Unknown")),
(AND('[1]PWS Information'!$E$10="NTNC",Q686="Unknown")))),"Tier 5",
"")))))</f>
        <v>Tier 5</v>
      </c>
      <c r="Z686" s="71"/>
      <c r="AA686" s="71"/>
    </row>
    <row r="687" spans="1:27" ht="57.6" x14ac:dyDescent="0.3">
      <c r="A687" s="1"/>
      <c r="B687" s="70">
        <v>1407538</v>
      </c>
      <c r="C687" s="73">
        <v>11331</v>
      </c>
      <c r="D687" s="74" t="s">
        <v>271</v>
      </c>
      <c r="E687" s="74" t="s">
        <v>128</v>
      </c>
      <c r="F687" s="74">
        <v>78640</v>
      </c>
      <c r="G687" s="78">
        <v>10122603</v>
      </c>
      <c r="H687" s="63">
        <v>29.988869399999999</v>
      </c>
      <c r="I687" s="64">
        <v>-97.760747222222193</v>
      </c>
      <c r="J687" s="65" t="s">
        <v>57</v>
      </c>
      <c r="K687" s="66" t="s">
        <v>51</v>
      </c>
      <c r="L687" s="62" t="s">
        <v>58</v>
      </c>
      <c r="M687" s="69"/>
      <c r="N687" s="65" t="s">
        <v>50</v>
      </c>
      <c r="O687" s="66" t="s">
        <v>58</v>
      </c>
      <c r="P687" s="69"/>
      <c r="Q687" s="55" t="str">
        <f t="shared" si="10"/>
        <v>Non-Lead</v>
      </c>
      <c r="R687" s="70" t="s">
        <v>51</v>
      </c>
      <c r="S687" s="70" t="s">
        <v>51</v>
      </c>
      <c r="T687" s="70"/>
      <c r="U687" s="71" t="s">
        <v>53</v>
      </c>
      <c r="V687" s="71" t="s">
        <v>51</v>
      </c>
      <c r="W687" s="71" t="s">
        <v>51</v>
      </c>
      <c r="X687" s="71" t="s">
        <v>51</v>
      </c>
      <c r="Y687" s="72" t="str">
        <f>IF((OR((AND('[1]PWS Information'!$E$10="CWS",U687="Single Family Residence",Q687="Lead")),
(AND('[1]PWS Information'!$E$10="CWS",U687="Multiple Family Residence",'[1]PWS Information'!$E$11="Yes",Q687="Lead")),
(AND('[1]PWS Information'!$E$10="NTNC",Q687="Lead")))),"Tier 1",
IF((OR((AND('[1]PWS Information'!$E$10="CWS",U687="Multiple Family Residence",'[1]PWS Information'!$E$11="No",Q687="Lead")),
(AND('[1]PWS Information'!$E$10="CWS",U687="Other",Q687="Lead")),
(AND('[1]PWS Information'!$E$10="CWS",U687="Building",Q687="Lead")))),"Tier 2",
IF((OR((AND('[1]PWS Information'!$E$10="CWS",U687="Single Family Residence",Q687="Galvanized Requiring Replacement")),
(AND('[1]PWS Information'!$E$10="CWS",U687="Single Family Residence",Q687="Galvanized Requiring Replacement",R687="Yes")),
(AND('[1]PWS Information'!$E$10="NTNC",Q687="Galvanized Requiring Replacement")),
(AND('[1]PWS Information'!$E$10="NTNC",U687="Single Family Residence",R687="Yes")))),"Tier 3",
IF((OR((AND('[1]PWS Information'!$E$10="CWS",U687="Single Family Residence",S687="Yes",Q687="Non-Lead", J687="Non-Lead - Copper",L687="Before 1989")),
(AND('[1]PWS Information'!$E$10="CWS",U687="Single Family Residence",S687="Yes",Q687="Non-Lead", N687="Non-Lead - Copper",O687="Before 1989")))),"Tier 4",
IF((OR((AND('[1]PWS Information'!$E$10="NTNC",Q687="Non-Lead")),
(AND('[1]PWS Information'!$E$10="CWS",Q687="Non-Lead",S687="")),
(AND('[1]PWS Information'!$E$10="CWS",Q687="Non-Lead",S687="No")),
(AND('[1]PWS Information'!$E$10="CWS",Q687="Non-Lead",S687="Don't Know")),
(AND('[1]PWS Information'!$E$10="CWS",Q687="Non-Lead", J687="Non-Lead - Copper", S687="Yes", L687="Between 1989 and 2014")),
(AND('[1]PWS Information'!$E$10="CWS",Q687="Non-Lead", J687="Non-Lead - Copper", S687="Yes", L687="After 2014")),
(AND('[1]PWS Information'!$E$10="CWS",Q687="Non-Lead", J687="Non-Lead - Copper", S687="Yes", L687="Unknown")),
(AND('[1]PWS Information'!$E$10="CWS",Q687="Non-Lead", N687="Non-Lead - Copper", S687="Yes", O687="Between 1989 and 2014")),
(AND('[1]PWS Information'!$E$10="CWS",Q687="Non-Lead", N687="Non-Lead - Copper", S687="Yes", O687="After 2014")),
(AND('[1]PWS Information'!$E$10="CWS",Q687="Non-Lead", N687="Non-Lead - Copper", S687="Yes", O687="Unknown")),
(AND('[1]PWS Information'!$E$10="CWS",Q687="Unknown")),
(AND('[1]PWS Information'!$E$10="NTNC",Q687="Unknown")))),"Tier 5",
"")))))</f>
        <v>Tier 5</v>
      </c>
      <c r="Z687" s="71"/>
      <c r="AA687" s="71"/>
    </row>
    <row r="688" spans="1:27" ht="57.6" x14ac:dyDescent="0.3">
      <c r="A688" s="1"/>
      <c r="B688" s="70">
        <v>10125853</v>
      </c>
      <c r="C688" s="73">
        <v>11331</v>
      </c>
      <c r="D688" s="74" t="s">
        <v>272</v>
      </c>
      <c r="E688" s="74" t="s">
        <v>128</v>
      </c>
      <c r="F688" s="74">
        <v>78640</v>
      </c>
      <c r="G688" s="78"/>
      <c r="H688" s="63">
        <v>29.988869399999999</v>
      </c>
      <c r="I688" s="64">
        <v>-97.760747222222193</v>
      </c>
      <c r="J688" s="65" t="s">
        <v>57</v>
      </c>
      <c r="K688" s="66" t="s">
        <v>51</v>
      </c>
      <c r="L688" s="62" t="s">
        <v>58</v>
      </c>
      <c r="M688" s="69"/>
      <c r="N688" s="65" t="s">
        <v>50</v>
      </c>
      <c r="O688" s="66" t="s">
        <v>58</v>
      </c>
      <c r="P688" s="69"/>
      <c r="Q688" s="55" t="str">
        <f t="shared" si="10"/>
        <v>Non-Lead</v>
      </c>
      <c r="R688" s="70" t="s">
        <v>51</v>
      </c>
      <c r="S688" s="70" t="s">
        <v>51</v>
      </c>
      <c r="T688" s="70"/>
      <c r="U688" s="71" t="s">
        <v>53</v>
      </c>
      <c r="V688" s="71" t="s">
        <v>51</v>
      </c>
      <c r="W688" s="71" t="s">
        <v>51</v>
      </c>
      <c r="X688" s="71" t="s">
        <v>51</v>
      </c>
      <c r="Y688" s="72" t="str">
        <f>IF((OR((AND('[1]PWS Information'!$E$10="CWS",U688="Single Family Residence",Q688="Lead")),
(AND('[1]PWS Information'!$E$10="CWS",U688="Multiple Family Residence",'[1]PWS Information'!$E$11="Yes",Q688="Lead")),
(AND('[1]PWS Information'!$E$10="NTNC",Q688="Lead")))),"Tier 1",
IF((OR((AND('[1]PWS Information'!$E$10="CWS",U688="Multiple Family Residence",'[1]PWS Information'!$E$11="No",Q688="Lead")),
(AND('[1]PWS Information'!$E$10="CWS",U688="Other",Q688="Lead")),
(AND('[1]PWS Information'!$E$10="CWS",U688="Building",Q688="Lead")))),"Tier 2",
IF((OR((AND('[1]PWS Information'!$E$10="CWS",U688="Single Family Residence",Q688="Galvanized Requiring Replacement")),
(AND('[1]PWS Information'!$E$10="CWS",U688="Single Family Residence",Q688="Galvanized Requiring Replacement",R688="Yes")),
(AND('[1]PWS Information'!$E$10="NTNC",Q688="Galvanized Requiring Replacement")),
(AND('[1]PWS Information'!$E$10="NTNC",U688="Single Family Residence",R688="Yes")))),"Tier 3",
IF((OR((AND('[1]PWS Information'!$E$10="CWS",U688="Single Family Residence",S688="Yes",Q688="Non-Lead", J688="Non-Lead - Copper",L688="Before 1989")),
(AND('[1]PWS Information'!$E$10="CWS",U688="Single Family Residence",S688="Yes",Q688="Non-Lead", N688="Non-Lead - Copper",O688="Before 1989")))),"Tier 4",
IF((OR((AND('[1]PWS Information'!$E$10="NTNC",Q688="Non-Lead")),
(AND('[1]PWS Information'!$E$10="CWS",Q688="Non-Lead",S688="")),
(AND('[1]PWS Information'!$E$10="CWS",Q688="Non-Lead",S688="No")),
(AND('[1]PWS Information'!$E$10="CWS",Q688="Non-Lead",S688="Don't Know")),
(AND('[1]PWS Information'!$E$10="CWS",Q688="Non-Lead", J688="Non-Lead - Copper", S688="Yes", L688="Between 1989 and 2014")),
(AND('[1]PWS Information'!$E$10="CWS",Q688="Non-Lead", J688="Non-Lead - Copper", S688="Yes", L688="After 2014")),
(AND('[1]PWS Information'!$E$10="CWS",Q688="Non-Lead", J688="Non-Lead - Copper", S688="Yes", L688="Unknown")),
(AND('[1]PWS Information'!$E$10="CWS",Q688="Non-Lead", N688="Non-Lead - Copper", S688="Yes", O688="Between 1989 and 2014")),
(AND('[1]PWS Information'!$E$10="CWS",Q688="Non-Lead", N688="Non-Lead - Copper", S688="Yes", O688="After 2014")),
(AND('[1]PWS Information'!$E$10="CWS",Q688="Non-Lead", N688="Non-Lead - Copper", S688="Yes", O688="Unknown")),
(AND('[1]PWS Information'!$E$10="CWS",Q688="Unknown")),
(AND('[1]PWS Information'!$E$10="NTNC",Q688="Unknown")))),"Tier 5",
"")))))</f>
        <v>Tier 5</v>
      </c>
      <c r="Z688" s="71"/>
      <c r="AA688" s="71"/>
    </row>
    <row r="689" spans="1:27" ht="57.6" x14ac:dyDescent="0.3">
      <c r="A689" s="1"/>
      <c r="B689" s="70">
        <v>15789295</v>
      </c>
      <c r="C689" s="73">
        <v>11351</v>
      </c>
      <c r="D689" s="74" t="s">
        <v>124</v>
      </c>
      <c r="E689" s="74" t="s">
        <v>49</v>
      </c>
      <c r="F689" s="74">
        <v>78640</v>
      </c>
      <c r="G689" s="78"/>
      <c r="H689" s="63">
        <v>29.986650000000001</v>
      </c>
      <c r="I689" s="64">
        <v>-97.760506000000007</v>
      </c>
      <c r="J689" s="65" t="s">
        <v>57</v>
      </c>
      <c r="K689" s="66" t="s">
        <v>51</v>
      </c>
      <c r="L689" s="62" t="s">
        <v>58</v>
      </c>
      <c r="M689" s="69"/>
      <c r="N689" s="65" t="s">
        <v>50</v>
      </c>
      <c r="O689" s="66" t="s">
        <v>58</v>
      </c>
      <c r="P689" s="69"/>
      <c r="Q689" s="55" t="str">
        <f t="shared" si="10"/>
        <v>Non-Lead</v>
      </c>
      <c r="R689" s="70" t="s">
        <v>51</v>
      </c>
      <c r="S689" s="70" t="s">
        <v>51</v>
      </c>
      <c r="T689" s="70"/>
      <c r="U689" s="71" t="s">
        <v>53</v>
      </c>
      <c r="V689" s="71" t="s">
        <v>51</v>
      </c>
      <c r="W689" s="71" t="s">
        <v>51</v>
      </c>
      <c r="X689" s="71" t="s">
        <v>51</v>
      </c>
      <c r="Y689" s="72" t="str">
        <f>IF((OR((AND('[1]PWS Information'!$E$10="CWS",U689="Single Family Residence",Q689="Lead")),
(AND('[1]PWS Information'!$E$10="CWS",U689="Multiple Family Residence",'[1]PWS Information'!$E$11="Yes",Q689="Lead")),
(AND('[1]PWS Information'!$E$10="NTNC",Q689="Lead")))),"Tier 1",
IF((OR((AND('[1]PWS Information'!$E$10="CWS",U689="Multiple Family Residence",'[1]PWS Information'!$E$11="No",Q689="Lead")),
(AND('[1]PWS Information'!$E$10="CWS",U689="Other",Q689="Lead")),
(AND('[1]PWS Information'!$E$10="CWS",U689="Building",Q689="Lead")))),"Tier 2",
IF((OR((AND('[1]PWS Information'!$E$10="CWS",U689="Single Family Residence",Q689="Galvanized Requiring Replacement")),
(AND('[1]PWS Information'!$E$10="CWS",U689="Single Family Residence",Q689="Galvanized Requiring Replacement",R689="Yes")),
(AND('[1]PWS Information'!$E$10="NTNC",Q689="Galvanized Requiring Replacement")),
(AND('[1]PWS Information'!$E$10="NTNC",U689="Single Family Residence",R689="Yes")))),"Tier 3",
IF((OR((AND('[1]PWS Information'!$E$10="CWS",U689="Single Family Residence",S689="Yes",Q689="Non-Lead", J689="Non-Lead - Copper",L689="Before 1989")),
(AND('[1]PWS Information'!$E$10="CWS",U689="Single Family Residence",S689="Yes",Q689="Non-Lead", N689="Non-Lead - Copper",O689="Before 1989")))),"Tier 4",
IF((OR((AND('[1]PWS Information'!$E$10="NTNC",Q689="Non-Lead")),
(AND('[1]PWS Information'!$E$10="CWS",Q689="Non-Lead",S689="")),
(AND('[1]PWS Information'!$E$10="CWS",Q689="Non-Lead",S689="No")),
(AND('[1]PWS Information'!$E$10="CWS",Q689="Non-Lead",S689="Don't Know")),
(AND('[1]PWS Information'!$E$10="CWS",Q689="Non-Lead", J689="Non-Lead - Copper", S689="Yes", L689="Between 1989 and 2014")),
(AND('[1]PWS Information'!$E$10="CWS",Q689="Non-Lead", J689="Non-Lead - Copper", S689="Yes", L689="After 2014")),
(AND('[1]PWS Information'!$E$10="CWS",Q689="Non-Lead", J689="Non-Lead - Copper", S689="Yes", L689="Unknown")),
(AND('[1]PWS Information'!$E$10="CWS",Q689="Non-Lead", N689="Non-Lead - Copper", S689="Yes", O689="Between 1989 and 2014")),
(AND('[1]PWS Information'!$E$10="CWS",Q689="Non-Lead", N689="Non-Lead - Copper", S689="Yes", O689="After 2014")),
(AND('[1]PWS Information'!$E$10="CWS",Q689="Non-Lead", N689="Non-Lead - Copper", S689="Yes", O689="Unknown")),
(AND('[1]PWS Information'!$E$10="CWS",Q689="Unknown")),
(AND('[1]PWS Information'!$E$10="NTNC",Q689="Unknown")))),"Tier 5",
"")))))</f>
        <v>Tier 5</v>
      </c>
      <c r="Z689" s="71"/>
      <c r="AA689" s="71"/>
    </row>
    <row r="690" spans="1:27" ht="57.6" x14ac:dyDescent="0.3">
      <c r="A690" s="17"/>
      <c r="B690" s="70">
        <v>839882</v>
      </c>
      <c r="C690" s="73">
        <v>12201</v>
      </c>
      <c r="D690" s="74" t="s">
        <v>124</v>
      </c>
      <c r="E690" s="74" t="s">
        <v>49</v>
      </c>
      <c r="F690" s="74">
        <v>78640</v>
      </c>
      <c r="G690" s="78"/>
      <c r="H690" s="63">
        <v>29.987097200000001</v>
      </c>
      <c r="I690" s="64">
        <v>-97.760086111111093</v>
      </c>
      <c r="J690" s="65" t="s">
        <v>57</v>
      </c>
      <c r="K690" s="66" t="s">
        <v>51</v>
      </c>
      <c r="L690" s="62" t="s">
        <v>70</v>
      </c>
      <c r="M690" s="69"/>
      <c r="N690" s="65" t="s">
        <v>95</v>
      </c>
      <c r="O690" s="66" t="s">
        <v>70</v>
      </c>
      <c r="P690" s="69"/>
      <c r="Q690" s="55" t="str">
        <f t="shared" si="10"/>
        <v>Non-lead</v>
      </c>
      <c r="R690" s="70" t="s">
        <v>51</v>
      </c>
      <c r="S690" s="70" t="s">
        <v>85</v>
      </c>
      <c r="T690" s="70"/>
      <c r="U690" s="71" t="s">
        <v>53</v>
      </c>
      <c r="V690" s="71" t="s">
        <v>51</v>
      </c>
      <c r="W690" s="71" t="s">
        <v>51</v>
      </c>
      <c r="X690" s="71" t="s">
        <v>51</v>
      </c>
      <c r="Y690" s="72" t="str">
        <f>IF((OR((AND('[1]PWS Information'!$E$10="CWS",U690="Single Family Residence",Q690="Lead")),
(AND('[1]PWS Information'!$E$10="CWS",U690="Multiple Family Residence",'[1]PWS Information'!$E$11="Yes",Q690="Lead")),
(AND('[1]PWS Information'!$E$10="NTNC",Q690="Lead")))),"Tier 1",
IF((OR((AND('[1]PWS Information'!$E$10="CWS",U690="Multiple Family Residence",'[1]PWS Information'!$E$11="No",Q690="Lead")),
(AND('[1]PWS Information'!$E$10="CWS",U690="Other",Q690="Lead")),
(AND('[1]PWS Information'!$E$10="CWS",U690="Building",Q690="Lead")))),"Tier 2",
IF((OR((AND('[1]PWS Information'!$E$10="CWS",U690="Single Family Residence",Q690="Galvanized Requiring Replacement")),
(AND('[1]PWS Information'!$E$10="CWS",U690="Single Family Residence",Q690="Galvanized Requiring Replacement",R690="Yes")),
(AND('[1]PWS Information'!$E$10="NTNC",Q690="Galvanized Requiring Replacement")),
(AND('[1]PWS Information'!$E$10="NTNC",U690="Single Family Residence",R690="Yes")))),"Tier 3",
IF((OR((AND('[1]PWS Information'!$E$10="CWS",U690="Single Family Residence",S690="Yes",Q690="Non-Lead", J690="Non-Lead - Copper",L690="Before 1989")),
(AND('[1]PWS Information'!$E$10="CWS",U690="Single Family Residence",S690="Yes",Q690="Non-Lead", N690="Non-Lead - Copper",O690="Before 1989")))),"Tier 4",
IF((OR((AND('[1]PWS Information'!$E$10="NTNC",Q690="Non-Lead")),
(AND('[1]PWS Information'!$E$10="CWS",Q690="Non-Lead",S690="")),
(AND('[1]PWS Information'!$E$10="CWS",Q690="Non-Lead",S690="No")),
(AND('[1]PWS Information'!$E$10="CWS",Q690="Non-Lead",S690="Don't Know")),
(AND('[1]PWS Information'!$E$10="CWS",Q690="Non-Lead", J690="Non-Lead - Copper", S690="Yes", L690="Between 1989 and 2014")),
(AND('[1]PWS Information'!$E$10="CWS",Q690="Non-Lead", J690="Non-Lead - Copper", S690="Yes", L690="After 2014")),
(AND('[1]PWS Information'!$E$10="CWS",Q690="Non-Lead", J690="Non-Lead - Copper", S690="Yes", L690="Unknown")),
(AND('[1]PWS Information'!$E$10="CWS",Q690="Non-Lead", N690="Non-Lead - Copper", S690="Yes", O690="Between 1989 and 2014")),
(AND('[1]PWS Information'!$E$10="CWS",Q690="Non-Lead", N690="Non-Lead - Copper", S690="Yes", O690="After 2014")),
(AND('[1]PWS Information'!$E$10="CWS",Q690="Non-Lead", N690="Non-Lead - Copper", S690="Yes", O690="Unknown")),
(AND('[1]PWS Information'!$E$10="CWS",Q690="Unknown")),
(AND('[1]PWS Information'!$E$10="NTNC",Q690="Unknown")))),"Tier 5",
"")))))</f>
        <v>Tier 5</v>
      </c>
      <c r="Z690" s="71"/>
      <c r="AA690" s="71"/>
    </row>
    <row r="691" spans="1:27" ht="57.6" x14ac:dyDescent="0.3">
      <c r="A691" s="1"/>
      <c r="B691" s="70">
        <v>15687847</v>
      </c>
      <c r="C691" s="73">
        <v>12203</v>
      </c>
      <c r="D691" s="74" t="s">
        <v>124</v>
      </c>
      <c r="E691" s="74" t="s">
        <v>49</v>
      </c>
      <c r="F691" s="74">
        <v>78640</v>
      </c>
      <c r="G691" s="78">
        <v>804772</v>
      </c>
      <c r="H691" s="63">
        <v>29.986897200000001</v>
      </c>
      <c r="I691" s="64">
        <v>-97.759802777777693</v>
      </c>
      <c r="J691" s="65" t="s">
        <v>57</v>
      </c>
      <c r="K691" s="66" t="s">
        <v>51</v>
      </c>
      <c r="L691" s="62" t="s">
        <v>70</v>
      </c>
      <c r="M691" s="69"/>
      <c r="N691" s="65" t="s">
        <v>57</v>
      </c>
      <c r="O691" s="66" t="s">
        <v>70</v>
      </c>
      <c r="P691" s="69"/>
      <c r="Q691" s="55" t="str">
        <f t="shared" si="10"/>
        <v>Non-Lead</v>
      </c>
      <c r="R691" s="70" t="s">
        <v>51</v>
      </c>
      <c r="S691" s="70" t="s">
        <v>85</v>
      </c>
      <c r="T691" s="70"/>
      <c r="U691" s="71" t="s">
        <v>53</v>
      </c>
      <c r="V691" s="71" t="s">
        <v>51</v>
      </c>
      <c r="W691" s="71" t="s">
        <v>51</v>
      </c>
      <c r="X691" s="71" t="s">
        <v>51</v>
      </c>
      <c r="Y691" s="72" t="str">
        <f>IF((OR((AND('[1]PWS Information'!$E$10="CWS",U691="Single Family Residence",Q691="Lead")),
(AND('[1]PWS Information'!$E$10="CWS",U691="Multiple Family Residence",'[1]PWS Information'!$E$11="Yes",Q691="Lead")),
(AND('[1]PWS Information'!$E$10="NTNC",Q691="Lead")))),"Tier 1",
IF((OR((AND('[1]PWS Information'!$E$10="CWS",U691="Multiple Family Residence",'[1]PWS Information'!$E$11="No",Q691="Lead")),
(AND('[1]PWS Information'!$E$10="CWS",U691="Other",Q691="Lead")),
(AND('[1]PWS Information'!$E$10="CWS",U691="Building",Q691="Lead")))),"Tier 2",
IF((OR((AND('[1]PWS Information'!$E$10="CWS",U691="Single Family Residence",Q691="Galvanized Requiring Replacement")),
(AND('[1]PWS Information'!$E$10="CWS",U691="Single Family Residence",Q691="Galvanized Requiring Replacement",R691="Yes")),
(AND('[1]PWS Information'!$E$10="NTNC",Q691="Galvanized Requiring Replacement")),
(AND('[1]PWS Information'!$E$10="NTNC",U691="Single Family Residence",R691="Yes")))),"Tier 3",
IF((OR((AND('[1]PWS Information'!$E$10="CWS",U691="Single Family Residence",S691="Yes",Q691="Non-Lead", J691="Non-Lead - Copper",L691="Before 1989")),
(AND('[1]PWS Information'!$E$10="CWS",U691="Single Family Residence",S691="Yes",Q691="Non-Lead", N691="Non-Lead - Copper",O691="Before 1989")))),"Tier 4",
IF((OR((AND('[1]PWS Information'!$E$10="NTNC",Q691="Non-Lead")),
(AND('[1]PWS Information'!$E$10="CWS",Q691="Non-Lead",S691="")),
(AND('[1]PWS Information'!$E$10="CWS",Q691="Non-Lead",S691="No")),
(AND('[1]PWS Information'!$E$10="CWS",Q691="Non-Lead",S691="Don't Know")),
(AND('[1]PWS Information'!$E$10="CWS",Q691="Non-Lead", J691="Non-Lead - Copper", S691="Yes", L691="Between 1989 and 2014")),
(AND('[1]PWS Information'!$E$10="CWS",Q691="Non-Lead", J691="Non-Lead - Copper", S691="Yes", L691="After 2014")),
(AND('[1]PWS Information'!$E$10="CWS",Q691="Non-Lead", J691="Non-Lead - Copper", S691="Yes", L691="Unknown")),
(AND('[1]PWS Information'!$E$10="CWS",Q691="Non-Lead", N691="Non-Lead - Copper", S691="Yes", O691="Between 1989 and 2014")),
(AND('[1]PWS Information'!$E$10="CWS",Q691="Non-Lead", N691="Non-Lead - Copper", S691="Yes", O691="After 2014")),
(AND('[1]PWS Information'!$E$10="CWS",Q691="Non-Lead", N691="Non-Lead - Copper", S691="Yes", O691="Unknown")),
(AND('[1]PWS Information'!$E$10="CWS",Q691="Unknown")),
(AND('[1]PWS Information'!$E$10="NTNC",Q691="Unknown")))),"Tier 5",
"")))))</f>
        <v>Tier 5</v>
      </c>
      <c r="Z691" s="71"/>
      <c r="AA691" s="71"/>
    </row>
    <row r="692" spans="1:27" ht="57.6" x14ac:dyDescent="0.3">
      <c r="A692" s="1"/>
      <c r="B692" s="70">
        <v>10457951</v>
      </c>
      <c r="C692" s="73">
        <v>12205</v>
      </c>
      <c r="D692" s="74" t="s">
        <v>124</v>
      </c>
      <c r="E692" s="74" t="s">
        <v>49</v>
      </c>
      <c r="F692" s="74">
        <v>78640</v>
      </c>
      <c r="G692" s="78"/>
      <c r="H692" s="63">
        <v>29.987122200000002</v>
      </c>
      <c r="I692" s="64">
        <v>-97.759994444444402</v>
      </c>
      <c r="J692" s="65" t="s">
        <v>57</v>
      </c>
      <c r="K692" s="66" t="s">
        <v>51</v>
      </c>
      <c r="L692" s="62" t="s">
        <v>52</v>
      </c>
      <c r="M692" s="69"/>
      <c r="N692" s="65" t="s">
        <v>50</v>
      </c>
      <c r="O692" s="66" t="s">
        <v>52</v>
      </c>
      <c r="P692" s="69"/>
      <c r="Q692" s="55" t="str">
        <f t="shared" si="10"/>
        <v>Non-Lead</v>
      </c>
      <c r="R692" s="70" t="s">
        <v>51</v>
      </c>
      <c r="S692" s="70" t="s">
        <v>51</v>
      </c>
      <c r="T692" s="70"/>
      <c r="U692" s="71" t="s">
        <v>53</v>
      </c>
      <c r="V692" s="71" t="s">
        <v>51</v>
      </c>
      <c r="W692" s="71" t="s">
        <v>51</v>
      </c>
      <c r="X692" s="71" t="s">
        <v>51</v>
      </c>
      <c r="Y692" s="72" t="str">
        <f>IF((OR((AND('[1]PWS Information'!$E$10="CWS",U692="Single Family Residence",Q692="Lead")),
(AND('[1]PWS Information'!$E$10="CWS",U692="Multiple Family Residence",'[1]PWS Information'!$E$11="Yes",Q692="Lead")),
(AND('[1]PWS Information'!$E$10="NTNC",Q692="Lead")))),"Tier 1",
IF((OR((AND('[1]PWS Information'!$E$10="CWS",U692="Multiple Family Residence",'[1]PWS Information'!$E$11="No",Q692="Lead")),
(AND('[1]PWS Information'!$E$10="CWS",U692="Other",Q692="Lead")),
(AND('[1]PWS Information'!$E$10="CWS",U692="Building",Q692="Lead")))),"Tier 2",
IF((OR((AND('[1]PWS Information'!$E$10="CWS",U692="Single Family Residence",Q692="Galvanized Requiring Replacement")),
(AND('[1]PWS Information'!$E$10="CWS",U692="Single Family Residence",Q692="Galvanized Requiring Replacement",R692="Yes")),
(AND('[1]PWS Information'!$E$10="NTNC",Q692="Galvanized Requiring Replacement")),
(AND('[1]PWS Information'!$E$10="NTNC",U692="Single Family Residence",R692="Yes")))),"Tier 3",
IF((OR((AND('[1]PWS Information'!$E$10="CWS",U692="Single Family Residence",S692="Yes",Q692="Non-Lead", J692="Non-Lead - Copper",L692="Before 1989")),
(AND('[1]PWS Information'!$E$10="CWS",U692="Single Family Residence",S692="Yes",Q692="Non-Lead", N692="Non-Lead - Copper",O692="Before 1989")))),"Tier 4",
IF((OR((AND('[1]PWS Information'!$E$10="NTNC",Q692="Non-Lead")),
(AND('[1]PWS Information'!$E$10="CWS",Q692="Non-Lead",S692="")),
(AND('[1]PWS Information'!$E$10="CWS",Q692="Non-Lead",S692="No")),
(AND('[1]PWS Information'!$E$10="CWS",Q692="Non-Lead",S692="Don't Know")),
(AND('[1]PWS Information'!$E$10="CWS",Q692="Non-Lead", J692="Non-Lead - Copper", S692="Yes", L692="Between 1989 and 2014")),
(AND('[1]PWS Information'!$E$10="CWS",Q692="Non-Lead", J692="Non-Lead - Copper", S692="Yes", L692="After 2014")),
(AND('[1]PWS Information'!$E$10="CWS",Q692="Non-Lead", J692="Non-Lead - Copper", S692="Yes", L692="Unknown")),
(AND('[1]PWS Information'!$E$10="CWS",Q692="Non-Lead", N692="Non-Lead - Copper", S692="Yes", O692="Between 1989 and 2014")),
(AND('[1]PWS Information'!$E$10="CWS",Q692="Non-Lead", N692="Non-Lead - Copper", S692="Yes", O692="After 2014")),
(AND('[1]PWS Information'!$E$10="CWS",Q692="Non-Lead", N692="Non-Lead - Copper", S692="Yes", O692="Unknown")),
(AND('[1]PWS Information'!$E$10="CWS",Q692="Unknown")),
(AND('[1]PWS Information'!$E$10="NTNC",Q692="Unknown")))),"Tier 5",
"")))))</f>
        <v>Tier 5</v>
      </c>
      <c r="Z692" s="71"/>
      <c r="AA692" s="71"/>
    </row>
    <row r="693" spans="1:27" ht="57.6" x14ac:dyDescent="0.3">
      <c r="A693" s="1"/>
      <c r="B693" s="70">
        <v>15637186</v>
      </c>
      <c r="C693" s="73">
        <v>12251</v>
      </c>
      <c r="D693" s="74" t="s">
        <v>124</v>
      </c>
      <c r="E693" s="74" t="s">
        <v>49</v>
      </c>
      <c r="F693" s="74">
        <v>78640</v>
      </c>
      <c r="G693" s="78">
        <v>4744476</v>
      </c>
      <c r="H693" s="63">
        <v>29.987977799999999</v>
      </c>
      <c r="I693" s="64">
        <v>-97.759461111111094</v>
      </c>
      <c r="J693" s="65" t="s">
        <v>57</v>
      </c>
      <c r="K693" s="66" t="s">
        <v>51</v>
      </c>
      <c r="L693" s="62" t="s">
        <v>58</v>
      </c>
      <c r="M693" s="69"/>
      <c r="N693" s="65" t="s">
        <v>50</v>
      </c>
      <c r="O693" s="66" t="s">
        <v>58</v>
      </c>
      <c r="P693" s="69"/>
      <c r="Q693" s="55" t="str">
        <f t="shared" si="10"/>
        <v>Non-Lead</v>
      </c>
      <c r="R693" s="70" t="s">
        <v>51</v>
      </c>
      <c r="S693" s="70" t="s">
        <v>51</v>
      </c>
      <c r="T693" s="70"/>
      <c r="U693" s="71" t="s">
        <v>53</v>
      </c>
      <c r="V693" s="71" t="s">
        <v>51</v>
      </c>
      <c r="W693" s="71" t="s">
        <v>51</v>
      </c>
      <c r="X693" s="71" t="s">
        <v>51</v>
      </c>
      <c r="Y693" s="72" t="str">
        <f>IF((OR((AND('[1]PWS Information'!$E$10="CWS",U693="Single Family Residence",Q693="Lead")),
(AND('[1]PWS Information'!$E$10="CWS",U693="Multiple Family Residence",'[1]PWS Information'!$E$11="Yes",Q693="Lead")),
(AND('[1]PWS Information'!$E$10="NTNC",Q693="Lead")))),"Tier 1",
IF((OR((AND('[1]PWS Information'!$E$10="CWS",U693="Multiple Family Residence",'[1]PWS Information'!$E$11="No",Q693="Lead")),
(AND('[1]PWS Information'!$E$10="CWS",U693="Other",Q693="Lead")),
(AND('[1]PWS Information'!$E$10="CWS",U693="Building",Q693="Lead")))),"Tier 2",
IF((OR((AND('[1]PWS Information'!$E$10="CWS",U693="Single Family Residence",Q693="Galvanized Requiring Replacement")),
(AND('[1]PWS Information'!$E$10="CWS",U693="Single Family Residence",Q693="Galvanized Requiring Replacement",R693="Yes")),
(AND('[1]PWS Information'!$E$10="NTNC",Q693="Galvanized Requiring Replacement")),
(AND('[1]PWS Information'!$E$10="NTNC",U693="Single Family Residence",R693="Yes")))),"Tier 3",
IF((OR((AND('[1]PWS Information'!$E$10="CWS",U693="Single Family Residence",S693="Yes",Q693="Non-Lead", J693="Non-Lead - Copper",L693="Before 1989")),
(AND('[1]PWS Information'!$E$10="CWS",U693="Single Family Residence",S693="Yes",Q693="Non-Lead", N693="Non-Lead - Copper",O693="Before 1989")))),"Tier 4",
IF((OR((AND('[1]PWS Information'!$E$10="NTNC",Q693="Non-Lead")),
(AND('[1]PWS Information'!$E$10="CWS",Q693="Non-Lead",S693="")),
(AND('[1]PWS Information'!$E$10="CWS",Q693="Non-Lead",S693="No")),
(AND('[1]PWS Information'!$E$10="CWS",Q693="Non-Lead",S693="Don't Know")),
(AND('[1]PWS Information'!$E$10="CWS",Q693="Non-Lead", J693="Non-Lead - Copper", S693="Yes", L693="Between 1989 and 2014")),
(AND('[1]PWS Information'!$E$10="CWS",Q693="Non-Lead", J693="Non-Lead - Copper", S693="Yes", L693="After 2014")),
(AND('[1]PWS Information'!$E$10="CWS",Q693="Non-Lead", J693="Non-Lead - Copper", S693="Yes", L693="Unknown")),
(AND('[1]PWS Information'!$E$10="CWS",Q693="Non-Lead", N693="Non-Lead - Copper", S693="Yes", O693="Between 1989 and 2014")),
(AND('[1]PWS Information'!$E$10="CWS",Q693="Non-Lead", N693="Non-Lead - Copper", S693="Yes", O693="After 2014")),
(AND('[1]PWS Information'!$E$10="CWS",Q693="Non-Lead", N693="Non-Lead - Copper", S693="Yes", O693="Unknown")),
(AND('[1]PWS Information'!$E$10="CWS",Q693="Unknown")),
(AND('[1]PWS Information'!$E$10="NTNC",Q693="Unknown")))),"Tier 5",
"")))))</f>
        <v>Tier 5</v>
      </c>
      <c r="Z693" s="71"/>
      <c r="AA693" s="71"/>
    </row>
    <row r="694" spans="1:27" ht="57.6" x14ac:dyDescent="0.3">
      <c r="A694" s="17"/>
      <c r="B694" s="70">
        <v>12756922</v>
      </c>
      <c r="C694" s="73">
        <v>12253</v>
      </c>
      <c r="D694" s="74" t="s">
        <v>124</v>
      </c>
      <c r="E694" s="74" t="s">
        <v>128</v>
      </c>
      <c r="F694" s="74">
        <v>78640</v>
      </c>
      <c r="G694" s="78">
        <v>5264726</v>
      </c>
      <c r="H694" s="63">
        <v>29.988053000000001</v>
      </c>
      <c r="I694" s="64">
        <v>-97.759045</v>
      </c>
      <c r="J694" s="65" t="s">
        <v>57</v>
      </c>
      <c r="K694" s="66" t="s">
        <v>51</v>
      </c>
      <c r="L694" s="62" t="s">
        <v>58</v>
      </c>
      <c r="M694" s="69"/>
      <c r="N694" s="65" t="s">
        <v>50</v>
      </c>
      <c r="O694" s="66" t="s">
        <v>58</v>
      </c>
      <c r="P694" s="69"/>
      <c r="Q694" s="55" t="str">
        <f t="shared" si="10"/>
        <v>Non-Lead</v>
      </c>
      <c r="R694" s="70" t="s">
        <v>51</v>
      </c>
      <c r="S694" s="70" t="s">
        <v>51</v>
      </c>
      <c r="T694" s="70"/>
      <c r="U694" s="71" t="s">
        <v>53</v>
      </c>
      <c r="V694" s="71" t="s">
        <v>51</v>
      </c>
      <c r="W694" s="71" t="s">
        <v>51</v>
      </c>
      <c r="X694" s="71" t="s">
        <v>51</v>
      </c>
      <c r="Y694" s="72" t="str">
        <f>IF((OR((AND('[1]PWS Information'!$E$10="CWS",U694="Single Family Residence",Q694="Lead")),
(AND('[1]PWS Information'!$E$10="CWS",U694="Multiple Family Residence",'[1]PWS Information'!$E$11="Yes",Q694="Lead")),
(AND('[1]PWS Information'!$E$10="NTNC",Q694="Lead")))),"Tier 1",
IF((OR((AND('[1]PWS Information'!$E$10="CWS",U694="Multiple Family Residence",'[1]PWS Information'!$E$11="No",Q694="Lead")),
(AND('[1]PWS Information'!$E$10="CWS",U694="Other",Q694="Lead")),
(AND('[1]PWS Information'!$E$10="CWS",U694="Building",Q694="Lead")))),"Tier 2",
IF((OR((AND('[1]PWS Information'!$E$10="CWS",U694="Single Family Residence",Q694="Galvanized Requiring Replacement")),
(AND('[1]PWS Information'!$E$10="CWS",U694="Single Family Residence",Q694="Galvanized Requiring Replacement",R694="Yes")),
(AND('[1]PWS Information'!$E$10="NTNC",Q694="Galvanized Requiring Replacement")),
(AND('[1]PWS Information'!$E$10="NTNC",U694="Single Family Residence",R694="Yes")))),"Tier 3",
IF((OR((AND('[1]PWS Information'!$E$10="CWS",U694="Single Family Residence",S694="Yes",Q694="Non-Lead", J694="Non-Lead - Copper",L694="Before 1989")),
(AND('[1]PWS Information'!$E$10="CWS",U694="Single Family Residence",S694="Yes",Q694="Non-Lead", N694="Non-Lead - Copper",O694="Before 1989")))),"Tier 4",
IF((OR((AND('[1]PWS Information'!$E$10="NTNC",Q694="Non-Lead")),
(AND('[1]PWS Information'!$E$10="CWS",Q694="Non-Lead",S694="")),
(AND('[1]PWS Information'!$E$10="CWS",Q694="Non-Lead",S694="No")),
(AND('[1]PWS Information'!$E$10="CWS",Q694="Non-Lead",S694="Don't Know")),
(AND('[1]PWS Information'!$E$10="CWS",Q694="Non-Lead", J694="Non-Lead - Copper", S694="Yes", L694="Between 1989 and 2014")),
(AND('[1]PWS Information'!$E$10="CWS",Q694="Non-Lead", J694="Non-Lead - Copper", S694="Yes", L694="After 2014")),
(AND('[1]PWS Information'!$E$10="CWS",Q694="Non-Lead", J694="Non-Lead - Copper", S694="Yes", L694="Unknown")),
(AND('[1]PWS Information'!$E$10="CWS",Q694="Non-Lead", N694="Non-Lead - Copper", S694="Yes", O694="Between 1989 and 2014")),
(AND('[1]PWS Information'!$E$10="CWS",Q694="Non-Lead", N694="Non-Lead - Copper", S694="Yes", O694="After 2014")),
(AND('[1]PWS Information'!$E$10="CWS",Q694="Non-Lead", N694="Non-Lead - Copper", S694="Yes", O694="Unknown")),
(AND('[1]PWS Information'!$E$10="CWS",Q694="Unknown")),
(AND('[1]PWS Information'!$E$10="NTNC",Q694="Unknown")))),"Tier 5",
"")))))</f>
        <v>Tier 5</v>
      </c>
      <c r="Z694" s="71"/>
      <c r="AA694" s="71"/>
    </row>
    <row r="695" spans="1:27" ht="57.6" x14ac:dyDescent="0.3">
      <c r="A695" s="1"/>
      <c r="B695" s="70">
        <v>4485402</v>
      </c>
      <c r="C695" s="73">
        <v>12300</v>
      </c>
      <c r="D695" s="74" t="s">
        <v>275</v>
      </c>
      <c r="E695" s="74" t="s">
        <v>128</v>
      </c>
      <c r="F695" s="74">
        <v>78640</v>
      </c>
      <c r="G695" s="78" t="s">
        <v>276</v>
      </c>
      <c r="H695" s="63">
        <v>29.989594</v>
      </c>
      <c r="I695" s="64">
        <v>-97.755193000000006</v>
      </c>
      <c r="J695" s="65" t="s">
        <v>57</v>
      </c>
      <c r="K695" s="66" t="s">
        <v>51</v>
      </c>
      <c r="L695" s="62" t="s">
        <v>70</v>
      </c>
      <c r="M695" s="69" t="s">
        <v>277</v>
      </c>
      <c r="N695" s="65" t="s">
        <v>57</v>
      </c>
      <c r="O695" s="66" t="s">
        <v>70</v>
      </c>
      <c r="P695" s="69"/>
      <c r="Q695" s="55" t="str">
        <f t="shared" si="10"/>
        <v>Non-Lead</v>
      </c>
      <c r="R695" s="70" t="s">
        <v>51</v>
      </c>
      <c r="S695" s="70" t="s">
        <v>85</v>
      </c>
      <c r="T695" s="70"/>
      <c r="U695" s="71" t="s">
        <v>53</v>
      </c>
      <c r="V695" s="71" t="s">
        <v>51</v>
      </c>
      <c r="W695" s="71" t="s">
        <v>51</v>
      </c>
      <c r="X695" s="71" t="s">
        <v>51</v>
      </c>
      <c r="Y695" s="72" t="str">
        <f>IF((OR((AND('[1]PWS Information'!$E$10="CWS",U695="Single Family Residence",Q695="Lead")),
(AND('[1]PWS Information'!$E$10="CWS",U695="Multiple Family Residence",'[1]PWS Information'!$E$11="Yes",Q695="Lead")),
(AND('[1]PWS Information'!$E$10="NTNC",Q695="Lead")))),"Tier 1",
IF((OR((AND('[1]PWS Information'!$E$10="CWS",U695="Multiple Family Residence",'[1]PWS Information'!$E$11="No",Q695="Lead")),
(AND('[1]PWS Information'!$E$10="CWS",U695="Other",Q695="Lead")),
(AND('[1]PWS Information'!$E$10="CWS",U695="Building",Q695="Lead")))),"Tier 2",
IF((OR((AND('[1]PWS Information'!$E$10="CWS",U695="Single Family Residence",Q695="Galvanized Requiring Replacement")),
(AND('[1]PWS Information'!$E$10="CWS",U695="Single Family Residence",Q695="Galvanized Requiring Replacement",R695="Yes")),
(AND('[1]PWS Information'!$E$10="NTNC",Q695="Galvanized Requiring Replacement")),
(AND('[1]PWS Information'!$E$10="NTNC",U695="Single Family Residence",R695="Yes")))),"Tier 3",
IF((OR((AND('[1]PWS Information'!$E$10="CWS",U695="Single Family Residence",S695="Yes",Q695="Non-Lead", J695="Non-Lead - Copper",L695="Before 1989")),
(AND('[1]PWS Information'!$E$10="CWS",U695="Single Family Residence",S695="Yes",Q695="Non-Lead", N695="Non-Lead - Copper",O695="Before 1989")))),"Tier 4",
IF((OR((AND('[1]PWS Information'!$E$10="NTNC",Q695="Non-Lead")),
(AND('[1]PWS Information'!$E$10="CWS",Q695="Non-Lead",S695="")),
(AND('[1]PWS Information'!$E$10="CWS",Q695="Non-Lead",S695="No")),
(AND('[1]PWS Information'!$E$10="CWS",Q695="Non-Lead",S695="Don't Know")),
(AND('[1]PWS Information'!$E$10="CWS",Q695="Non-Lead", J695="Non-Lead - Copper", S695="Yes", L695="Between 1989 and 2014")),
(AND('[1]PWS Information'!$E$10="CWS",Q695="Non-Lead", J695="Non-Lead - Copper", S695="Yes", L695="After 2014")),
(AND('[1]PWS Information'!$E$10="CWS",Q695="Non-Lead", J695="Non-Lead - Copper", S695="Yes", L695="Unknown")),
(AND('[1]PWS Information'!$E$10="CWS",Q695="Non-Lead", N695="Non-Lead - Copper", S695="Yes", O695="Between 1989 and 2014")),
(AND('[1]PWS Information'!$E$10="CWS",Q695="Non-Lead", N695="Non-Lead - Copper", S695="Yes", O695="After 2014")),
(AND('[1]PWS Information'!$E$10="CWS",Q695="Non-Lead", N695="Non-Lead - Copper", S695="Yes", O695="Unknown")),
(AND('[1]PWS Information'!$E$10="CWS",Q695="Unknown")),
(AND('[1]PWS Information'!$E$10="NTNC",Q695="Unknown")))),"Tier 5",
"")))))</f>
        <v>Tier 5</v>
      </c>
      <c r="Z695" s="71"/>
      <c r="AA695" s="71"/>
    </row>
    <row r="696" spans="1:27" ht="57.6" x14ac:dyDescent="0.3">
      <c r="A696" s="1"/>
      <c r="B696" s="70">
        <v>15591696</v>
      </c>
      <c r="C696" s="73">
        <v>12300</v>
      </c>
      <c r="D696" s="74" t="s">
        <v>278</v>
      </c>
      <c r="E696" s="74" t="s">
        <v>128</v>
      </c>
      <c r="F696" s="74">
        <v>78640</v>
      </c>
      <c r="G696" s="78">
        <v>12131251</v>
      </c>
      <c r="H696" s="63">
        <v>29.989594</v>
      </c>
      <c r="I696" s="64">
        <v>-97.755193000000006</v>
      </c>
      <c r="J696" s="65" t="s">
        <v>57</v>
      </c>
      <c r="K696" s="66" t="s">
        <v>51</v>
      </c>
      <c r="L696" s="62" t="s">
        <v>70</v>
      </c>
      <c r="M696" s="69"/>
      <c r="N696" s="65" t="s">
        <v>50</v>
      </c>
      <c r="O696" s="66" t="s">
        <v>70</v>
      </c>
      <c r="P696" s="69"/>
      <c r="Q696" s="55" t="str">
        <f t="shared" si="10"/>
        <v>Non-Lead</v>
      </c>
      <c r="R696" s="70" t="s">
        <v>51</v>
      </c>
      <c r="S696" s="70" t="s">
        <v>51</v>
      </c>
      <c r="T696" s="70"/>
      <c r="U696" s="71" t="s">
        <v>53</v>
      </c>
      <c r="V696" s="71" t="s">
        <v>51</v>
      </c>
      <c r="W696" s="71" t="s">
        <v>51</v>
      </c>
      <c r="X696" s="71" t="s">
        <v>51</v>
      </c>
      <c r="Y696" s="72" t="str">
        <f>IF((OR((AND('[1]PWS Information'!$E$10="CWS",U696="Single Family Residence",Q696="Lead")),
(AND('[1]PWS Information'!$E$10="CWS",U696="Multiple Family Residence",'[1]PWS Information'!$E$11="Yes",Q696="Lead")),
(AND('[1]PWS Information'!$E$10="NTNC",Q696="Lead")))),"Tier 1",
IF((OR((AND('[1]PWS Information'!$E$10="CWS",U696="Multiple Family Residence",'[1]PWS Information'!$E$11="No",Q696="Lead")),
(AND('[1]PWS Information'!$E$10="CWS",U696="Other",Q696="Lead")),
(AND('[1]PWS Information'!$E$10="CWS",U696="Building",Q696="Lead")))),"Tier 2",
IF((OR((AND('[1]PWS Information'!$E$10="CWS",U696="Single Family Residence",Q696="Galvanized Requiring Replacement")),
(AND('[1]PWS Information'!$E$10="CWS",U696="Single Family Residence",Q696="Galvanized Requiring Replacement",R696="Yes")),
(AND('[1]PWS Information'!$E$10="NTNC",Q696="Galvanized Requiring Replacement")),
(AND('[1]PWS Information'!$E$10="NTNC",U696="Single Family Residence",R696="Yes")))),"Tier 3",
IF((OR((AND('[1]PWS Information'!$E$10="CWS",U696="Single Family Residence",S696="Yes",Q696="Non-Lead", J696="Non-Lead - Copper",L696="Before 1989")),
(AND('[1]PWS Information'!$E$10="CWS",U696="Single Family Residence",S696="Yes",Q696="Non-Lead", N696="Non-Lead - Copper",O696="Before 1989")))),"Tier 4",
IF((OR((AND('[1]PWS Information'!$E$10="NTNC",Q696="Non-Lead")),
(AND('[1]PWS Information'!$E$10="CWS",Q696="Non-Lead",S696="")),
(AND('[1]PWS Information'!$E$10="CWS",Q696="Non-Lead",S696="No")),
(AND('[1]PWS Information'!$E$10="CWS",Q696="Non-Lead",S696="Don't Know")),
(AND('[1]PWS Information'!$E$10="CWS",Q696="Non-Lead", J696="Non-Lead - Copper", S696="Yes", L696="Between 1989 and 2014")),
(AND('[1]PWS Information'!$E$10="CWS",Q696="Non-Lead", J696="Non-Lead - Copper", S696="Yes", L696="After 2014")),
(AND('[1]PWS Information'!$E$10="CWS",Q696="Non-Lead", J696="Non-Lead - Copper", S696="Yes", L696="Unknown")),
(AND('[1]PWS Information'!$E$10="CWS",Q696="Non-Lead", N696="Non-Lead - Copper", S696="Yes", O696="Between 1989 and 2014")),
(AND('[1]PWS Information'!$E$10="CWS",Q696="Non-Lead", N696="Non-Lead - Copper", S696="Yes", O696="After 2014")),
(AND('[1]PWS Information'!$E$10="CWS",Q696="Non-Lead", N696="Non-Lead - Copper", S696="Yes", O696="Unknown")),
(AND('[1]PWS Information'!$E$10="CWS",Q696="Unknown")),
(AND('[1]PWS Information'!$E$10="NTNC",Q696="Unknown")))),"Tier 5",
"")))))</f>
        <v>Tier 5</v>
      </c>
      <c r="Z696" s="71"/>
      <c r="AA696" s="71"/>
    </row>
    <row r="697" spans="1:27" ht="57.6" x14ac:dyDescent="0.3">
      <c r="A697" s="1"/>
      <c r="B697" s="70">
        <v>15571646</v>
      </c>
      <c r="C697" s="73">
        <v>12350</v>
      </c>
      <c r="D697" s="74" t="s">
        <v>124</v>
      </c>
      <c r="E697" s="74" t="s">
        <v>128</v>
      </c>
      <c r="F697" s="74">
        <v>78640</v>
      </c>
      <c r="G697" s="78">
        <v>4485739</v>
      </c>
      <c r="H697" s="63">
        <v>29.989640000000001</v>
      </c>
      <c r="I697" s="64">
        <v>-97.754627999999997</v>
      </c>
      <c r="J697" s="65" t="s">
        <v>57</v>
      </c>
      <c r="K697" s="66" t="s">
        <v>51</v>
      </c>
      <c r="L697" s="62" t="s">
        <v>58</v>
      </c>
      <c r="M697" s="69"/>
      <c r="N697" s="65" t="s">
        <v>50</v>
      </c>
      <c r="O697" s="66" t="s">
        <v>58</v>
      </c>
      <c r="P697" s="69"/>
      <c r="Q697" s="55" t="str">
        <f t="shared" si="10"/>
        <v>Non-Lead</v>
      </c>
      <c r="R697" s="70" t="s">
        <v>51</v>
      </c>
      <c r="S697" s="70" t="s">
        <v>51</v>
      </c>
      <c r="T697" s="70"/>
      <c r="U697" s="71" t="s">
        <v>53</v>
      </c>
      <c r="V697" s="71" t="s">
        <v>51</v>
      </c>
      <c r="W697" s="71" t="s">
        <v>51</v>
      </c>
      <c r="X697" s="71" t="s">
        <v>51</v>
      </c>
      <c r="Y697" s="72" t="str">
        <f>IF((OR((AND('[1]PWS Information'!$E$10="CWS",U697="Single Family Residence",Q697="Lead")),
(AND('[1]PWS Information'!$E$10="CWS",U697="Multiple Family Residence",'[1]PWS Information'!$E$11="Yes",Q697="Lead")),
(AND('[1]PWS Information'!$E$10="NTNC",Q697="Lead")))),"Tier 1",
IF((OR((AND('[1]PWS Information'!$E$10="CWS",U697="Multiple Family Residence",'[1]PWS Information'!$E$11="No",Q697="Lead")),
(AND('[1]PWS Information'!$E$10="CWS",U697="Other",Q697="Lead")),
(AND('[1]PWS Information'!$E$10="CWS",U697="Building",Q697="Lead")))),"Tier 2",
IF((OR((AND('[1]PWS Information'!$E$10="CWS",U697="Single Family Residence",Q697="Galvanized Requiring Replacement")),
(AND('[1]PWS Information'!$E$10="CWS",U697="Single Family Residence",Q697="Galvanized Requiring Replacement",R697="Yes")),
(AND('[1]PWS Information'!$E$10="NTNC",Q697="Galvanized Requiring Replacement")),
(AND('[1]PWS Information'!$E$10="NTNC",U697="Single Family Residence",R697="Yes")))),"Tier 3",
IF((OR((AND('[1]PWS Information'!$E$10="CWS",U697="Single Family Residence",S697="Yes",Q697="Non-Lead", J697="Non-Lead - Copper",L697="Before 1989")),
(AND('[1]PWS Information'!$E$10="CWS",U697="Single Family Residence",S697="Yes",Q697="Non-Lead", N697="Non-Lead - Copper",O697="Before 1989")))),"Tier 4",
IF((OR((AND('[1]PWS Information'!$E$10="NTNC",Q697="Non-Lead")),
(AND('[1]PWS Information'!$E$10="CWS",Q697="Non-Lead",S697="")),
(AND('[1]PWS Information'!$E$10="CWS",Q697="Non-Lead",S697="No")),
(AND('[1]PWS Information'!$E$10="CWS",Q697="Non-Lead",S697="Don't Know")),
(AND('[1]PWS Information'!$E$10="CWS",Q697="Non-Lead", J697="Non-Lead - Copper", S697="Yes", L697="Between 1989 and 2014")),
(AND('[1]PWS Information'!$E$10="CWS",Q697="Non-Lead", J697="Non-Lead - Copper", S697="Yes", L697="After 2014")),
(AND('[1]PWS Information'!$E$10="CWS",Q697="Non-Lead", J697="Non-Lead - Copper", S697="Yes", L697="Unknown")),
(AND('[1]PWS Information'!$E$10="CWS",Q697="Non-Lead", N697="Non-Lead - Copper", S697="Yes", O697="Between 1989 and 2014")),
(AND('[1]PWS Information'!$E$10="CWS",Q697="Non-Lead", N697="Non-Lead - Copper", S697="Yes", O697="After 2014")),
(AND('[1]PWS Information'!$E$10="CWS",Q697="Non-Lead", N697="Non-Lead - Copper", S697="Yes", O697="Unknown")),
(AND('[1]PWS Information'!$E$10="CWS",Q697="Unknown")),
(AND('[1]PWS Information'!$E$10="NTNC",Q697="Unknown")))),"Tier 5",
"")))))</f>
        <v>Tier 5</v>
      </c>
      <c r="Z697" s="71"/>
      <c r="AA697" s="71"/>
    </row>
    <row r="698" spans="1:27" ht="57.6" x14ac:dyDescent="0.3">
      <c r="A698" s="17"/>
      <c r="B698" s="70">
        <v>10125218</v>
      </c>
      <c r="C698" s="73">
        <v>12345</v>
      </c>
      <c r="D698" s="74" t="s">
        <v>124</v>
      </c>
      <c r="E698" s="74" t="s">
        <v>128</v>
      </c>
      <c r="F698" s="74">
        <v>78640</v>
      </c>
      <c r="G698" s="78"/>
      <c r="H698" s="63">
        <v>29.990214999999999</v>
      </c>
      <c r="I698" s="64">
        <v>-97.756557999999998</v>
      </c>
      <c r="J698" s="65" t="s">
        <v>57</v>
      </c>
      <c r="K698" s="66" t="s">
        <v>51</v>
      </c>
      <c r="L698" s="62" t="s">
        <v>58</v>
      </c>
      <c r="M698" s="69"/>
      <c r="N698" s="65" t="s">
        <v>50</v>
      </c>
      <c r="O698" s="66" t="s">
        <v>58</v>
      </c>
      <c r="P698" s="69"/>
      <c r="Q698" s="55" t="str">
        <f t="shared" si="10"/>
        <v>Non-Lead</v>
      </c>
      <c r="R698" s="70" t="s">
        <v>51</v>
      </c>
      <c r="S698" s="70" t="s">
        <v>51</v>
      </c>
      <c r="T698" s="70"/>
      <c r="U698" s="71" t="s">
        <v>53</v>
      </c>
      <c r="V698" s="71" t="s">
        <v>51</v>
      </c>
      <c r="W698" s="71" t="s">
        <v>51</v>
      </c>
      <c r="X698" s="71" t="s">
        <v>51</v>
      </c>
      <c r="Y698" s="72" t="str">
        <f>IF((OR((AND('[1]PWS Information'!$E$10="CWS",U698="Single Family Residence",Q698="Lead")),
(AND('[1]PWS Information'!$E$10="CWS",U698="Multiple Family Residence",'[1]PWS Information'!$E$11="Yes",Q698="Lead")),
(AND('[1]PWS Information'!$E$10="NTNC",Q698="Lead")))),"Tier 1",
IF((OR((AND('[1]PWS Information'!$E$10="CWS",U698="Multiple Family Residence",'[1]PWS Information'!$E$11="No",Q698="Lead")),
(AND('[1]PWS Information'!$E$10="CWS",U698="Other",Q698="Lead")),
(AND('[1]PWS Information'!$E$10="CWS",U698="Building",Q698="Lead")))),"Tier 2",
IF((OR((AND('[1]PWS Information'!$E$10="CWS",U698="Single Family Residence",Q698="Galvanized Requiring Replacement")),
(AND('[1]PWS Information'!$E$10="CWS",U698="Single Family Residence",Q698="Galvanized Requiring Replacement",R698="Yes")),
(AND('[1]PWS Information'!$E$10="NTNC",Q698="Galvanized Requiring Replacement")),
(AND('[1]PWS Information'!$E$10="NTNC",U698="Single Family Residence",R698="Yes")))),"Tier 3",
IF((OR((AND('[1]PWS Information'!$E$10="CWS",U698="Single Family Residence",S698="Yes",Q698="Non-Lead", J698="Non-Lead - Copper",L698="Before 1989")),
(AND('[1]PWS Information'!$E$10="CWS",U698="Single Family Residence",S698="Yes",Q698="Non-Lead", N698="Non-Lead - Copper",O698="Before 1989")))),"Tier 4",
IF((OR((AND('[1]PWS Information'!$E$10="NTNC",Q698="Non-Lead")),
(AND('[1]PWS Information'!$E$10="CWS",Q698="Non-Lead",S698="")),
(AND('[1]PWS Information'!$E$10="CWS",Q698="Non-Lead",S698="No")),
(AND('[1]PWS Information'!$E$10="CWS",Q698="Non-Lead",S698="Don't Know")),
(AND('[1]PWS Information'!$E$10="CWS",Q698="Non-Lead", J698="Non-Lead - Copper", S698="Yes", L698="Between 1989 and 2014")),
(AND('[1]PWS Information'!$E$10="CWS",Q698="Non-Lead", J698="Non-Lead - Copper", S698="Yes", L698="After 2014")),
(AND('[1]PWS Information'!$E$10="CWS",Q698="Non-Lead", J698="Non-Lead - Copper", S698="Yes", L698="Unknown")),
(AND('[1]PWS Information'!$E$10="CWS",Q698="Non-Lead", N698="Non-Lead - Copper", S698="Yes", O698="Between 1989 and 2014")),
(AND('[1]PWS Information'!$E$10="CWS",Q698="Non-Lead", N698="Non-Lead - Copper", S698="Yes", O698="After 2014")),
(AND('[1]PWS Information'!$E$10="CWS",Q698="Non-Lead", N698="Non-Lead - Copper", S698="Yes", O698="Unknown")),
(AND('[1]PWS Information'!$E$10="CWS",Q698="Unknown")),
(AND('[1]PWS Information'!$E$10="NTNC",Q698="Unknown")))),"Tier 5",
"")))))</f>
        <v>Tier 5</v>
      </c>
      <c r="Z698" s="71"/>
      <c r="AA698" s="71"/>
    </row>
    <row r="699" spans="1:27" ht="57.6" x14ac:dyDescent="0.3">
      <c r="A699" s="1"/>
      <c r="B699" s="70">
        <v>1429439</v>
      </c>
      <c r="C699" s="73" t="s">
        <v>279</v>
      </c>
      <c r="D699" s="74" t="s">
        <v>280</v>
      </c>
      <c r="E699" s="74" t="s">
        <v>128</v>
      </c>
      <c r="F699" s="74">
        <v>78640</v>
      </c>
      <c r="G699" s="78">
        <v>5808351</v>
      </c>
      <c r="H699" s="63">
        <v>29.991934000000001</v>
      </c>
      <c r="I699" s="64">
        <v>-97.754345000000001</v>
      </c>
      <c r="J699" s="65" t="s">
        <v>57</v>
      </c>
      <c r="K699" s="66" t="s">
        <v>51</v>
      </c>
      <c r="L699" s="62" t="s">
        <v>58</v>
      </c>
      <c r="M699" s="69"/>
      <c r="N699" s="65" t="s">
        <v>50</v>
      </c>
      <c r="O699" s="66" t="s">
        <v>58</v>
      </c>
      <c r="P699" s="69"/>
      <c r="Q699" s="55" t="str">
        <f t="shared" si="10"/>
        <v>Non-Lead</v>
      </c>
      <c r="R699" s="70" t="s">
        <v>51</v>
      </c>
      <c r="S699" s="70" t="s">
        <v>51</v>
      </c>
      <c r="T699" s="70"/>
      <c r="U699" s="71" t="s">
        <v>53</v>
      </c>
      <c r="V699" s="71" t="s">
        <v>51</v>
      </c>
      <c r="W699" s="71" t="s">
        <v>51</v>
      </c>
      <c r="X699" s="71" t="s">
        <v>51</v>
      </c>
      <c r="Y699" s="72" t="str">
        <f>IF((OR((AND('[1]PWS Information'!$E$10="CWS",U699="Single Family Residence",Q699="Lead")),
(AND('[1]PWS Information'!$E$10="CWS",U699="Multiple Family Residence",'[1]PWS Information'!$E$11="Yes",Q699="Lead")),
(AND('[1]PWS Information'!$E$10="NTNC",Q699="Lead")))),"Tier 1",
IF((OR((AND('[1]PWS Information'!$E$10="CWS",U699="Multiple Family Residence",'[1]PWS Information'!$E$11="No",Q699="Lead")),
(AND('[1]PWS Information'!$E$10="CWS",U699="Other",Q699="Lead")),
(AND('[1]PWS Information'!$E$10="CWS",U699="Building",Q699="Lead")))),"Tier 2",
IF((OR((AND('[1]PWS Information'!$E$10="CWS",U699="Single Family Residence",Q699="Galvanized Requiring Replacement")),
(AND('[1]PWS Information'!$E$10="CWS",U699="Single Family Residence",Q699="Galvanized Requiring Replacement",R699="Yes")),
(AND('[1]PWS Information'!$E$10="NTNC",Q699="Galvanized Requiring Replacement")),
(AND('[1]PWS Information'!$E$10="NTNC",U699="Single Family Residence",R699="Yes")))),"Tier 3",
IF((OR((AND('[1]PWS Information'!$E$10="CWS",U699="Single Family Residence",S699="Yes",Q699="Non-Lead", J699="Non-Lead - Copper",L699="Before 1989")),
(AND('[1]PWS Information'!$E$10="CWS",U699="Single Family Residence",S699="Yes",Q699="Non-Lead", N699="Non-Lead - Copper",O699="Before 1989")))),"Tier 4",
IF((OR((AND('[1]PWS Information'!$E$10="NTNC",Q699="Non-Lead")),
(AND('[1]PWS Information'!$E$10="CWS",Q699="Non-Lead",S699="")),
(AND('[1]PWS Information'!$E$10="CWS",Q699="Non-Lead",S699="No")),
(AND('[1]PWS Information'!$E$10="CWS",Q699="Non-Lead",S699="Don't Know")),
(AND('[1]PWS Information'!$E$10="CWS",Q699="Non-Lead", J699="Non-Lead - Copper", S699="Yes", L699="Between 1989 and 2014")),
(AND('[1]PWS Information'!$E$10="CWS",Q699="Non-Lead", J699="Non-Lead - Copper", S699="Yes", L699="After 2014")),
(AND('[1]PWS Information'!$E$10="CWS",Q699="Non-Lead", J699="Non-Lead - Copper", S699="Yes", L699="Unknown")),
(AND('[1]PWS Information'!$E$10="CWS",Q699="Non-Lead", N699="Non-Lead - Copper", S699="Yes", O699="Between 1989 and 2014")),
(AND('[1]PWS Information'!$E$10="CWS",Q699="Non-Lead", N699="Non-Lead - Copper", S699="Yes", O699="After 2014")),
(AND('[1]PWS Information'!$E$10="CWS",Q699="Non-Lead", N699="Non-Lead - Copper", S699="Yes", O699="Unknown")),
(AND('[1]PWS Information'!$E$10="CWS",Q699="Unknown")),
(AND('[1]PWS Information'!$E$10="NTNC",Q699="Unknown")))),"Tier 5",
"")))))</f>
        <v>Tier 5</v>
      </c>
      <c r="Z699" s="71"/>
      <c r="AA699" s="71"/>
    </row>
    <row r="700" spans="1:27" ht="57.6" x14ac:dyDescent="0.3">
      <c r="A700" s="1"/>
      <c r="B700" s="70">
        <v>9761586</v>
      </c>
      <c r="C700" s="73">
        <v>12500</v>
      </c>
      <c r="D700" s="74" t="s">
        <v>124</v>
      </c>
      <c r="E700" s="74" t="s">
        <v>49</v>
      </c>
      <c r="F700" s="74">
        <v>78640</v>
      </c>
      <c r="G700" s="78">
        <v>5201340</v>
      </c>
      <c r="H700" s="63">
        <v>29.990282000000001</v>
      </c>
      <c r="I700" s="64">
        <v>-97.753230000000002</v>
      </c>
      <c r="J700" s="65" t="s">
        <v>57</v>
      </c>
      <c r="K700" s="66" t="s">
        <v>51</v>
      </c>
      <c r="L700" s="62" t="s">
        <v>58</v>
      </c>
      <c r="M700" s="69"/>
      <c r="N700" s="65" t="s">
        <v>50</v>
      </c>
      <c r="O700" s="66" t="s">
        <v>58</v>
      </c>
      <c r="P700" s="69"/>
      <c r="Q700" s="55" t="str">
        <f t="shared" si="10"/>
        <v>Non-Lead</v>
      </c>
      <c r="R700" s="70" t="s">
        <v>51</v>
      </c>
      <c r="S700" s="70" t="s">
        <v>51</v>
      </c>
      <c r="T700" s="70"/>
      <c r="U700" s="71" t="s">
        <v>53</v>
      </c>
      <c r="V700" s="71" t="s">
        <v>51</v>
      </c>
      <c r="W700" s="71" t="s">
        <v>51</v>
      </c>
      <c r="X700" s="71" t="s">
        <v>51</v>
      </c>
      <c r="Y700" s="72" t="str">
        <f>IF((OR((AND('[1]PWS Information'!$E$10="CWS",U700="Single Family Residence",Q700="Lead")),
(AND('[1]PWS Information'!$E$10="CWS",U700="Multiple Family Residence",'[1]PWS Information'!$E$11="Yes",Q700="Lead")),
(AND('[1]PWS Information'!$E$10="NTNC",Q700="Lead")))),"Tier 1",
IF((OR((AND('[1]PWS Information'!$E$10="CWS",U700="Multiple Family Residence",'[1]PWS Information'!$E$11="No",Q700="Lead")),
(AND('[1]PWS Information'!$E$10="CWS",U700="Other",Q700="Lead")),
(AND('[1]PWS Information'!$E$10="CWS",U700="Building",Q700="Lead")))),"Tier 2",
IF((OR((AND('[1]PWS Information'!$E$10="CWS",U700="Single Family Residence",Q700="Galvanized Requiring Replacement")),
(AND('[1]PWS Information'!$E$10="CWS",U700="Single Family Residence",Q700="Galvanized Requiring Replacement",R700="Yes")),
(AND('[1]PWS Information'!$E$10="NTNC",Q700="Galvanized Requiring Replacement")),
(AND('[1]PWS Information'!$E$10="NTNC",U700="Single Family Residence",R700="Yes")))),"Tier 3",
IF((OR((AND('[1]PWS Information'!$E$10="CWS",U700="Single Family Residence",S700="Yes",Q700="Non-Lead", J700="Non-Lead - Copper",L700="Before 1989")),
(AND('[1]PWS Information'!$E$10="CWS",U700="Single Family Residence",S700="Yes",Q700="Non-Lead", N700="Non-Lead - Copper",O700="Before 1989")))),"Tier 4",
IF((OR((AND('[1]PWS Information'!$E$10="NTNC",Q700="Non-Lead")),
(AND('[1]PWS Information'!$E$10="CWS",Q700="Non-Lead",S700="")),
(AND('[1]PWS Information'!$E$10="CWS",Q700="Non-Lead",S700="No")),
(AND('[1]PWS Information'!$E$10="CWS",Q700="Non-Lead",S700="Don't Know")),
(AND('[1]PWS Information'!$E$10="CWS",Q700="Non-Lead", J700="Non-Lead - Copper", S700="Yes", L700="Between 1989 and 2014")),
(AND('[1]PWS Information'!$E$10="CWS",Q700="Non-Lead", J700="Non-Lead - Copper", S700="Yes", L700="After 2014")),
(AND('[1]PWS Information'!$E$10="CWS",Q700="Non-Lead", J700="Non-Lead - Copper", S700="Yes", L700="Unknown")),
(AND('[1]PWS Information'!$E$10="CWS",Q700="Non-Lead", N700="Non-Lead - Copper", S700="Yes", O700="Between 1989 and 2014")),
(AND('[1]PWS Information'!$E$10="CWS",Q700="Non-Lead", N700="Non-Lead - Copper", S700="Yes", O700="After 2014")),
(AND('[1]PWS Information'!$E$10="CWS",Q700="Non-Lead", N700="Non-Lead - Copper", S700="Yes", O700="Unknown")),
(AND('[1]PWS Information'!$E$10="CWS",Q700="Unknown")),
(AND('[1]PWS Information'!$E$10="NTNC",Q700="Unknown")))),"Tier 5",
"")))))</f>
        <v>Tier 5</v>
      </c>
      <c r="Z700" s="71"/>
      <c r="AA700" s="71"/>
    </row>
    <row r="701" spans="1:27" ht="57.6" x14ac:dyDescent="0.3">
      <c r="A701" s="1"/>
      <c r="B701" s="70">
        <v>9748094</v>
      </c>
      <c r="C701" s="73">
        <v>12500</v>
      </c>
      <c r="D701" s="74" t="s">
        <v>272</v>
      </c>
      <c r="E701" s="74" t="s">
        <v>49</v>
      </c>
      <c r="F701" s="74">
        <v>78640</v>
      </c>
      <c r="G701" s="78">
        <v>7681432</v>
      </c>
      <c r="H701" s="63">
        <v>29.990282000000001</v>
      </c>
      <c r="I701" s="64">
        <v>-97.753230000000002</v>
      </c>
      <c r="J701" s="65" t="s">
        <v>57</v>
      </c>
      <c r="K701" s="66" t="s">
        <v>51</v>
      </c>
      <c r="L701" s="62" t="s">
        <v>52</v>
      </c>
      <c r="M701" s="69"/>
      <c r="N701" s="65" t="s">
        <v>50</v>
      </c>
      <c r="O701" s="66" t="s">
        <v>52</v>
      </c>
      <c r="P701" s="69"/>
      <c r="Q701" s="55" t="str">
        <f t="shared" si="10"/>
        <v>Non-Lead</v>
      </c>
      <c r="R701" s="70" t="s">
        <v>51</v>
      </c>
      <c r="S701" s="70" t="s">
        <v>51</v>
      </c>
      <c r="T701" s="70"/>
      <c r="U701" s="71" t="s">
        <v>53</v>
      </c>
      <c r="V701" s="71" t="s">
        <v>51</v>
      </c>
      <c r="W701" s="71" t="s">
        <v>51</v>
      </c>
      <c r="X701" s="71" t="s">
        <v>51</v>
      </c>
      <c r="Y701" s="72" t="str">
        <f>IF((OR((AND('[1]PWS Information'!$E$10="CWS",U701="Single Family Residence",Q701="Lead")),
(AND('[1]PWS Information'!$E$10="CWS",U701="Multiple Family Residence",'[1]PWS Information'!$E$11="Yes",Q701="Lead")),
(AND('[1]PWS Information'!$E$10="NTNC",Q701="Lead")))),"Tier 1",
IF((OR((AND('[1]PWS Information'!$E$10="CWS",U701="Multiple Family Residence",'[1]PWS Information'!$E$11="No",Q701="Lead")),
(AND('[1]PWS Information'!$E$10="CWS",U701="Other",Q701="Lead")),
(AND('[1]PWS Information'!$E$10="CWS",U701="Building",Q701="Lead")))),"Tier 2",
IF((OR((AND('[1]PWS Information'!$E$10="CWS",U701="Single Family Residence",Q701="Galvanized Requiring Replacement")),
(AND('[1]PWS Information'!$E$10="CWS",U701="Single Family Residence",Q701="Galvanized Requiring Replacement",R701="Yes")),
(AND('[1]PWS Information'!$E$10="NTNC",Q701="Galvanized Requiring Replacement")),
(AND('[1]PWS Information'!$E$10="NTNC",U701="Single Family Residence",R701="Yes")))),"Tier 3",
IF((OR((AND('[1]PWS Information'!$E$10="CWS",U701="Single Family Residence",S701="Yes",Q701="Non-Lead", J701="Non-Lead - Copper",L701="Before 1989")),
(AND('[1]PWS Information'!$E$10="CWS",U701="Single Family Residence",S701="Yes",Q701="Non-Lead", N701="Non-Lead - Copper",O701="Before 1989")))),"Tier 4",
IF((OR((AND('[1]PWS Information'!$E$10="NTNC",Q701="Non-Lead")),
(AND('[1]PWS Information'!$E$10="CWS",Q701="Non-Lead",S701="")),
(AND('[1]PWS Information'!$E$10="CWS",Q701="Non-Lead",S701="No")),
(AND('[1]PWS Information'!$E$10="CWS",Q701="Non-Lead",S701="Don't Know")),
(AND('[1]PWS Information'!$E$10="CWS",Q701="Non-Lead", J701="Non-Lead - Copper", S701="Yes", L701="Between 1989 and 2014")),
(AND('[1]PWS Information'!$E$10="CWS",Q701="Non-Lead", J701="Non-Lead - Copper", S701="Yes", L701="After 2014")),
(AND('[1]PWS Information'!$E$10="CWS",Q701="Non-Lead", J701="Non-Lead - Copper", S701="Yes", L701="Unknown")),
(AND('[1]PWS Information'!$E$10="CWS",Q701="Non-Lead", N701="Non-Lead - Copper", S701="Yes", O701="Between 1989 and 2014")),
(AND('[1]PWS Information'!$E$10="CWS",Q701="Non-Lead", N701="Non-Lead - Copper", S701="Yes", O701="After 2014")),
(AND('[1]PWS Information'!$E$10="CWS",Q701="Non-Lead", N701="Non-Lead - Copper", S701="Yes", O701="Unknown")),
(AND('[1]PWS Information'!$E$10="CWS",Q701="Unknown")),
(AND('[1]PWS Information'!$E$10="NTNC",Q701="Unknown")))),"Tier 5",
"")))))</f>
        <v>Tier 5</v>
      </c>
      <c r="Z701" s="71"/>
      <c r="AA701" s="71"/>
    </row>
    <row r="702" spans="1:27" ht="57.6" x14ac:dyDescent="0.3">
      <c r="A702" s="17"/>
      <c r="B702" s="70">
        <v>16586155</v>
      </c>
      <c r="C702" s="73">
        <v>12550</v>
      </c>
      <c r="D702" s="74" t="s">
        <v>124</v>
      </c>
      <c r="E702" s="74" t="s">
        <v>49</v>
      </c>
      <c r="F702" s="74">
        <v>78640</v>
      </c>
      <c r="G702" s="78"/>
      <c r="H702" s="63">
        <v>29.993438900000001</v>
      </c>
      <c r="I702" s="64">
        <v>-97.750216666666603</v>
      </c>
      <c r="J702" s="65" t="s">
        <v>57</v>
      </c>
      <c r="K702" s="66" t="s">
        <v>51</v>
      </c>
      <c r="L702" s="62" t="s">
        <v>70</v>
      </c>
      <c r="M702" s="69"/>
      <c r="N702" s="65" t="s">
        <v>50</v>
      </c>
      <c r="O702" s="66" t="s">
        <v>70</v>
      </c>
      <c r="P702" s="69"/>
      <c r="Q702" s="55" t="str">
        <f t="shared" si="10"/>
        <v>Non-Lead</v>
      </c>
      <c r="R702" s="70" t="s">
        <v>51</v>
      </c>
      <c r="S702" s="70" t="s">
        <v>51</v>
      </c>
      <c r="T702" s="70"/>
      <c r="U702" s="71" t="s">
        <v>53</v>
      </c>
      <c r="V702" s="71" t="s">
        <v>51</v>
      </c>
      <c r="W702" s="71" t="s">
        <v>51</v>
      </c>
      <c r="X702" s="71" t="s">
        <v>51</v>
      </c>
      <c r="Y702" s="72" t="str">
        <f>IF((OR((AND('[1]PWS Information'!$E$10="CWS",U702="Single Family Residence",Q702="Lead")),
(AND('[1]PWS Information'!$E$10="CWS",U702="Multiple Family Residence",'[1]PWS Information'!$E$11="Yes",Q702="Lead")),
(AND('[1]PWS Information'!$E$10="NTNC",Q702="Lead")))),"Tier 1",
IF((OR((AND('[1]PWS Information'!$E$10="CWS",U702="Multiple Family Residence",'[1]PWS Information'!$E$11="No",Q702="Lead")),
(AND('[1]PWS Information'!$E$10="CWS",U702="Other",Q702="Lead")),
(AND('[1]PWS Information'!$E$10="CWS",U702="Building",Q702="Lead")))),"Tier 2",
IF((OR((AND('[1]PWS Information'!$E$10="CWS",U702="Single Family Residence",Q702="Galvanized Requiring Replacement")),
(AND('[1]PWS Information'!$E$10="CWS",U702="Single Family Residence",Q702="Galvanized Requiring Replacement",R702="Yes")),
(AND('[1]PWS Information'!$E$10="NTNC",Q702="Galvanized Requiring Replacement")),
(AND('[1]PWS Information'!$E$10="NTNC",U702="Single Family Residence",R702="Yes")))),"Tier 3",
IF((OR((AND('[1]PWS Information'!$E$10="CWS",U702="Single Family Residence",S702="Yes",Q702="Non-Lead", J702="Non-Lead - Copper",L702="Before 1989")),
(AND('[1]PWS Information'!$E$10="CWS",U702="Single Family Residence",S702="Yes",Q702="Non-Lead", N702="Non-Lead - Copper",O702="Before 1989")))),"Tier 4",
IF((OR((AND('[1]PWS Information'!$E$10="NTNC",Q702="Non-Lead")),
(AND('[1]PWS Information'!$E$10="CWS",Q702="Non-Lead",S702="")),
(AND('[1]PWS Information'!$E$10="CWS",Q702="Non-Lead",S702="No")),
(AND('[1]PWS Information'!$E$10="CWS",Q702="Non-Lead",S702="Don't Know")),
(AND('[1]PWS Information'!$E$10="CWS",Q702="Non-Lead", J702="Non-Lead - Copper", S702="Yes", L702="Between 1989 and 2014")),
(AND('[1]PWS Information'!$E$10="CWS",Q702="Non-Lead", J702="Non-Lead - Copper", S702="Yes", L702="After 2014")),
(AND('[1]PWS Information'!$E$10="CWS",Q702="Non-Lead", J702="Non-Lead - Copper", S702="Yes", L702="Unknown")),
(AND('[1]PWS Information'!$E$10="CWS",Q702="Non-Lead", N702="Non-Lead - Copper", S702="Yes", O702="Between 1989 and 2014")),
(AND('[1]PWS Information'!$E$10="CWS",Q702="Non-Lead", N702="Non-Lead - Copper", S702="Yes", O702="After 2014")),
(AND('[1]PWS Information'!$E$10="CWS",Q702="Non-Lead", N702="Non-Lead - Copper", S702="Yes", O702="Unknown")),
(AND('[1]PWS Information'!$E$10="CWS",Q702="Unknown")),
(AND('[1]PWS Information'!$E$10="NTNC",Q702="Unknown")))),"Tier 5",
"")))))</f>
        <v>Tier 5</v>
      </c>
      <c r="Z702" s="71"/>
      <c r="AA702" s="71"/>
    </row>
    <row r="703" spans="1:27" ht="57.6" x14ac:dyDescent="0.3">
      <c r="A703" s="1"/>
      <c r="B703" s="70">
        <v>10262866</v>
      </c>
      <c r="C703" s="73">
        <v>32</v>
      </c>
      <c r="D703" s="74" t="s">
        <v>281</v>
      </c>
      <c r="E703" s="74" t="s">
        <v>128</v>
      </c>
      <c r="F703" s="74">
        <v>78640</v>
      </c>
      <c r="G703" s="78"/>
      <c r="H703" s="63">
        <v>29.963076999999998</v>
      </c>
      <c r="I703" s="64">
        <v>-97.784456000000006</v>
      </c>
      <c r="J703" s="65" t="s">
        <v>57</v>
      </c>
      <c r="K703" s="66" t="s">
        <v>51</v>
      </c>
      <c r="L703" s="62" t="s">
        <v>58</v>
      </c>
      <c r="M703" s="69"/>
      <c r="N703" s="65" t="s">
        <v>50</v>
      </c>
      <c r="O703" s="66" t="s">
        <v>58</v>
      </c>
      <c r="P703" s="69"/>
      <c r="Q703" s="55" t="str">
        <f t="shared" si="10"/>
        <v>Non-Lead</v>
      </c>
      <c r="R703" s="70" t="s">
        <v>51</v>
      </c>
      <c r="S703" s="70" t="s">
        <v>51</v>
      </c>
      <c r="T703" s="70"/>
      <c r="U703" s="71" t="s">
        <v>53</v>
      </c>
      <c r="V703" s="71" t="s">
        <v>51</v>
      </c>
      <c r="W703" s="71" t="s">
        <v>51</v>
      </c>
      <c r="X703" s="71" t="s">
        <v>51</v>
      </c>
      <c r="Y703" s="72" t="str">
        <f>IF((OR((AND('[1]PWS Information'!$E$10="CWS",U703="Single Family Residence",Q703="Lead")),
(AND('[1]PWS Information'!$E$10="CWS",U703="Multiple Family Residence",'[1]PWS Information'!$E$11="Yes",Q703="Lead")),
(AND('[1]PWS Information'!$E$10="NTNC",Q703="Lead")))),"Tier 1",
IF((OR((AND('[1]PWS Information'!$E$10="CWS",U703="Multiple Family Residence",'[1]PWS Information'!$E$11="No",Q703="Lead")),
(AND('[1]PWS Information'!$E$10="CWS",U703="Other",Q703="Lead")),
(AND('[1]PWS Information'!$E$10="CWS",U703="Building",Q703="Lead")))),"Tier 2",
IF((OR((AND('[1]PWS Information'!$E$10="CWS",U703="Single Family Residence",Q703="Galvanized Requiring Replacement")),
(AND('[1]PWS Information'!$E$10="CWS",U703="Single Family Residence",Q703="Galvanized Requiring Replacement",R703="Yes")),
(AND('[1]PWS Information'!$E$10="NTNC",Q703="Galvanized Requiring Replacement")),
(AND('[1]PWS Information'!$E$10="NTNC",U703="Single Family Residence",R703="Yes")))),"Tier 3",
IF((OR((AND('[1]PWS Information'!$E$10="CWS",U703="Single Family Residence",S703="Yes",Q703="Non-Lead", J703="Non-Lead - Copper",L703="Before 1989")),
(AND('[1]PWS Information'!$E$10="CWS",U703="Single Family Residence",S703="Yes",Q703="Non-Lead", N703="Non-Lead - Copper",O703="Before 1989")))),"Tier 4",
IF((OR((AND('[1]PWS Information'!$E$10="NTNC",Q703="Non-Lead")),
(AND('[1]PWS Information'!$E$10="CWS",Q703="Non-Lead",S703="")),
(AND('[1]PWS Information'!$E$10="CWS",Q703="Non-Lead",S703="No")),
(AND('[1]PWS Information'!$E$10="CWS",Q703="Non-Lead",S703="Don't Know")),
(AND('[1]PWS Information'!$E$10="CWS",Q703="Non-Lead", J703="Non-Lead - Copper", S703="Yes", L703="Between 1989 and 2014")),
(AND('[1]PWS Information'!$E$10="CWS",Q703="Non-Lead", J703="Non-Lead - Copper", S703="Yes", L703="After 2014")),
(AND('[1]PWS Information'!$E$10="CWS",Q703="Non-Lead", J703="Non-Lead - Copper", S703="Yes", L703="Unknown")),
(AND('[1]PWS Information'!$E$10="CWS",Q703="Non-Lead", N703="Non-Lead - Copper", S703="Yes", O703="Between 1989 and 2014")),
(AND('[1]PWS Information'!$E$10="CWS",Q703="Non-Lead", N703="Non-Lead - Copper", S703="Yes", O703="After 2014")),
(AND('[1]PWS Information'!$E$10="CWS",Q703="Non-Lead", N703="Non-Lead - Copper", S703="Yes", O703="Unknown")),
(AND('[1]PWS Information'!$E$10="CWS",Q703="Unknown")),
(AND('[1]PWS Information'!$E$10="NTNC",Q703="Unknown")))),"Tier 5",
"")))))</f>
        <v>Tier 5</v>
      </c>
      <c r="Z703" s="71"/>
      <c r="AA703" s="71"/>
    </row>
    <row r="704" spans="1:27" ht="57.6" x14ac:dyDescent="0.3">
      <c r="A704" s="1"/>
      <c r="B704" s="70">
        <v>813553</v>
      </c>
      <c r="C704" s="73">
        <v>33</v>
      </c>
      <c r="D704" s="74" t="s">
        <v>281</v>
      </c>
      <c r="E704" s="74" t="s">
        <v>128</v>
      </c>
      <c r="F704" s="74">
        <v>78640</v>
      </c>
      <c r="G704" s="78"/>
      <c r="H704" s="63">
        <v>29.96274</v>
      </c>
      <c r="I704" s="64">
        <v>-97.784316000000004</v>
      </c>
      <c r="J704" s="65" t="s">
        <v>57</v>
      </c>
      <c r="K704" s="66" t="s">
        <v>51</v>
      </c>
      <c r="L704" s="62" t="s">
        <v>58</v>
      </c>
      <c r="M704" s="69"/>
      <c r="N704" s="65" t="s">
        <v>50</v>
      </c>
      <c r="O704" s="66" t="s">
        <v>58</v>
      </c>
      <c r="P704" s="69"/>
      <c r="Q704" s="55" t="str">
        <f t="shared" si="10"/>
        <v>Non-Lead</v>
      </c>
      <c r="R704" s="70" t="s">
        <v>51</v>
      </c>
      <c r="S704" s="70" t="s">
        <v>51</v>
      </c>
      <c r="T704" s="70"/>
      <c r="U704" s="71" t="s">
        <v>53</v>
      </c>
      <c r="V704" s="71" t="s">
        <v>51</v>
      </c>
      <c r="W704" s="71" t="s">
        <v>51</v>
      </c>
      <c r="X704" s="71" t="s">
        <v>51</v>
      </c>
      <c r="Y704" s="72" t="str">
        <f>IF((OR((AND('[1]PWS Information'!$E$10="CWS",U704="Single Family Residence",Q704="Lead")),
(AND('[1]PWS Information'!$E$10="CWS",U704="Multiple Family Residence",'[1]PWS Information'!$E$11="Yes",Q704="Lead")),
(AND('[1]PWS Information'!$E$10="NTNC",Q704="Lead")))),"Tier 1",
IF((OR((AND('[1]PWS Information'!$E$10="CWS",U704="Multiple Family Residence",'[1]PWS Information'!$E$11="No",Q704="Lead")),
(AND('[1]PWS Information'!$E$10="CWS",U704="Other",Q704="Lead")),
(AND('[1]PWS Information'!$E$10="CWS",U704="Building",Q704="Lead")))),"Tier 2",
IF((OR((AND('[1]PWS Information'!$E$10="CWS",U704="Single Family Residence",Q704="Galvanized Requiring Replacement")),
(AND('[1]PWS Information'!$E$10="CWS",U704="Single Family Residence",Q704="Galvanized Requiring Replacement",R704="Yes")),
(AND('[1]PWS Information'!$E$10="NTNC",Q704="Galvanized Requiring Replacement")),
(AND('[1]PWS Information'!$E$10="NTNC",U704="Single Family Residence",R704="Yes")))),"Tier 3",
IF((OR((AND('[1]PWS Information'!$E$10="CWS",U704="Single Family Residence",S704="Yes",Q704="Non-Lead", J704="Non-Lead - Copper",L704="Before 1989")),
(AND('[1]PWS Information'!$E$10="CWS",U704="Single Family Residence",S704="Yes",Q704="Non-Lead", N704="Non-Lead - Copper",O704="Before 1989")))),"Tier 4",
IF((OR((AND('[1]PWS Information'!$E$10="NTNC",Q704="Non-Lead")),
(AND('[1]PWS Information'!$E$10="CWS",Q704="Non-Lead",S704="")),
(AND('[1]PWS Information'!$E$10="CWS",Q704="Non-Lead",S704="No")),
(AND('[1]PWS Information'!$E$10="CWS",Q704="Non-Lead",S704="Don't Know")),
(AND('[1]PWS Information'!$E$10="CWS",Q704="Non-Lead", J704="Non-Lead - Copper", S704="Yes", L704="Between 1989 and 2014")),
(AND('[1]PWS Information'!$E$10="CWS",Q704="Non-Lead", J704="Non-Lead - Copper", S704="Yes", L704="After 2014")),
(AND('[1]PWS Information'!$E$10="CWS",Q704="Non-Lead", J704="Non-Lead - Copper", S704="Yes", L704="Unknown")),
(AND('[1]PWS Information'!$E$10="CWS",Q704="Non-Lead", N704="Non-Lead - Copper", S704="Yes", O704="Between 1989 and 2014")),
(AND('[1]PWS Information'!$E$10="CWS",Q704="Non-Lead", N704="Non-Lead - Copper", S704="Yes", O704="After 2014")),
(AND('[1]PWS Information'!$E$10="CWS",Q704="Non-Lead", N704="Non-Lead - Copper", S704="Yes", O704="Unknown")),
(AND('[1]PWS Information'!$E$10="CWS",Q704="Unknown")),
(AND('[1]PWS Information'!$E$10="NTNC",Q704="Unknown")))),"Tier 5",
"")))))</f>
        <v>Tier 5</v>
      </c>
      <c r="Z704" s="71"/>
      <c r="AA704" s="71"/>
    </row>
    <row r="705" spans="1:27" ht="57.6" x14ac:dyDescent="0.3">
      <c r="A705" s="1"/>
      <c r="B705" s="70">
        <v>10325271</v>
      </c>
      <c r="C705" s="73">
        <v>34</v>
      </c>
      <c r="D705" s="74" t="s">
        <v>281</v>
      </c>
      <c r="E705" s="74" t="s">
        <v>128</v>
      </c>
      <c r="F705" s="74">
        <v>78640</v>
      </c>
      <c r="G705" s="78"/>
      <c r="H705" s="63">
        <v>29.963325000000001</v>
      </c>
      <c r="I705" s="64">
        <v>-97.784200999999996</v>
      </c>
      <c r="J705" s="65" t="s">
        <v>57</v>
      </c>
      <c r="K705" s="66" t="s">
        <v>51</v>
      </c>
      <c r="L705" s="62" t="s">
        <v>58</v>
      </c>
      <c r="M705" s="69"/>
      <c r="N705" s="65" t="s">
        <v>50</v>
      </c>
      <c r="O705" s="66" t="s">
        <v>58</v>
      </c>
      <c r="P705" s="69"/>
      <c r="Q705" s="55" t="str">
        <f t="shared" si="10"/>
        <v>Non-Lead</v>
      </c>
      <c r="R705" s="70" t="s">
        <v>51</v>
      </c>
      <c r="S705" s="70" t="s">
        <v>51</v>
      </c>
      <c r="T705" s="70"/>
      <c r="U705" s="71" t="s">
        <v>53</v>
      </c>
      <c r="V705" s="71" t="s">
        <v>51</v>
      </c>
      <c r="W705" s="71" t="s">
        <v>51</v>
      </c>
      <c r="X705" s="71" t="s">
        <v>51</v>
      </c>
      <c r="Y705" s="72" t="str">
        <f>IF((OR((AND('[1]PWS Information'!$E$10="CWS",U705="Single Family Residence",Q705="Lead")),
(AND('[1]PWS Information'!$E$10="CWS",U705="Multiple Family Residence",'[1]PWS Information'!$E$11="Yes",Q705="Lead")),
(AND('[1]PWS Information'!$E$10="NTNC",Q705="Lead")))),"Tier 1",
IF((OR((AND('[1]PWS Information'!$E$10="CWS",U705="Multiple Family Residence",'[1]PWS Information'!$E$11="No",Q705="Lead")),
(AND('[1]PWS Information'!$E$10="CWS",U705="Other",Q705="Lead")),
(AND('[1]PWS Information'!$E$10="CWS",U705="Building",Q705="Lead")))),"Tier 2",
IF((OR((AND('[1]PWS Information'!$E$10="CWS",U705="Single Family Residence",Q705="Galvanized Requiring Replacement")),
(AND('[1]PWS Information'!$E$10="CWS",U705="Single Family Residence",Q705="Galvanized Requiring Replacement",R705="Yes")),
(AND('[1]PWS Information'!$E$10="NTNC",Q705="Galvanized Requiring Replacement")),
(AND('[1]PWS Information'!$E$10="NTNC",U705="Single Family Residence",R705="Yes")))),"Tier 3",
IF((OR((AND('[1]PWS Information'!$E$10="CWS",U705="Single Family Residence",S705="Yes",Q705="Non-Lead", J705="Non-Lead - Copper",L705="Before 1989")),
(AND('[1]PWS Information'!$E$10="CWS",U705="Single Family Residence",S705="Yes",Q705="Non-Lead", N705="Non-Lead - Copper",O705="Before 1989")))),"Tier 4",
IF((OR((AND('[1]PWS Information'!$E$10="NTNC",Q705="Non-Lead")),
(AND('[1]PWS Information'!$E$10="CWS",Q705="Non-Lead",S705="")),
(AND('[1]PWS Information'!$E$10="CWS",Q705="Non-Lead",S705="No")),
(AND('[1]PWS Information'!$E$10="CWS",Q705="Non-Lead",S705="Don't Know")),
(AND('[1]PWS Information'!$E$10="CWS",Q705="Non-Lead", J705="Non-Lead - Copper", S705="Yes", L705="Between 1989 and 2014")),
(AND('[1]PWS Information'!$E$10="CWS",Q705="Non-Lead", J705="Non-Lead - Copper", S705="Yes", L705="After 2014")),
(AND('[1]PWS Information'!$E$10="CWS",Q705="Non-Lead", J705="Non-Lead - Copper", S705="Yes", L705="Unknown")),
(AND('[1]PWS Information'!$E$10="CWS",Q705="Non-Lead", N705="Non-Lead - Copper", S705="Yes", O705="Between 1989 and 2014")),
(AND('[1]PWS Information'!$E$10="CWS",Q705="Non-Lead", N705="Non-Lead - Copper", S705="Yes", O705="After 2014")),
(AND('[1]PWS Information'!$E$10="CWS",Q705="Non-Lead", N705="Non-Lead - Copper", S705="Yes", O705="Unknown")),
(AND('[1]PWS Information'!$E$10="CWS",Q705="Unknown")),
(AND('[1]PWS Information'!$E$10="NTNC",Q705="Unknown")))),"Tier 5",
"")))))</f>
        <v>Tier 5</v>
      </c>
      <c r="Z705" s="71"/>
      <c r="AA705" s="71"/>
    </row>
    <row r="706" spans="1:27" ht="57.6" x14ac:dyDescent="0.3">
      <c r="A706" s="17"/>
      <c r="B706" s="70">
        <v>9467316</v>
      </c>
      <c r="C706" s="73">
        <v>35</v>
      </c>
      <c r="D706" s="74" t="s">
        <v>281</v>
      </c>
      <c r="E706" s="74" t="s">
        <v>128</v>
      </c>
      <c r="F706" s="74">
        <v>78640</v>
      </c>
      <c r="G706" s="78"/>
      <c r="H706" s="63">
        <v>29.962233999999999</v>
      </c>
      <c r="I706" s="64">
        <v>-97.783846999999994</v>
      </c>
      <c r="J706" s="65" t="s">
        <v>57</v>
      </c>
      <c r="K706" s="66" t="s">
        <v>51</v>
      </c>
      <c r="L706" s="62" t="s">
        <v>58</v>
      </c>
      <c r="M706" s="69"/>
      <c r="N706" s="65" t="s">
        <v>50</v>
      </c>
      <c r="O706" s="66" t="s">
        <v>58</v>
      </c>
      <c r="P706" s="69"/>
      <c r="Q706" s="55" t="str">
        <f t="shared" si="10"/>
        <v>Non-Lead</v>
      </c>
      <c r="R706" s="70" t="s">
        <v>51</v>
      </c>
      <c r="S706" s="70" t="s">
        <v>51</v>
      </c>
      <c r="T706" s="70"/>
      <c r="U706" s="71" t="s">
        <v>53</v>
      </c>
      <c r="V706" s="71" t="s">
        <v>51</v>
      </c>
      <c r="W706" s="71" t="s">
        <v>51</v>
      </c>
      <c r="X706" s="71" t="s">
        <v>51</v>
      </c>
      <c r="Y706" s="72" t="str">
        <f>IF((OR((AND('[1]PWS Information'!$E$10="CWS",U706="Single Family Residence",Q706="Lead")),
(AND('[1]PWS Information'!$E$10="CWS",U706="Multiple Family Residence",'[1]PWS Information'!$E$11="Yes",Q706="Lead")),
(AND('[1]PWS Information'!$E$10="NTNC",Q706="Lead")))),"Tier 1",
IF((OR((AND('[1]PWS Information'!$E$10="CWS",U706="Multiple Family Residence",'[1]PWS Information'!$E$11="No",Q706="Lead")),
(AND('[1]PWS Information'!$E$10="CWS",U706="Other",Q706="Lead")),
(AND('[1]PWS Information'!$E$10="CWS",U706="Building",Q706="Lead")))),"Tier 2",
IF((OR((AND('[1]PWS Information'!$E$10="CWS",U706="Single Family Residence",Q706="Galvanized Requiring Replacement")),
(AND('[1]PWS Information'!$E$10="CWS",U706="Single Family Residence",Q706="Galvanized Requiring Replacement",R706="Yes")),
(AND('[1]PWS Information'!$E$10="NTNC",Q706="Galvanized Requiring Replacement")),
(AND('[1]PWS Information'!$E$10="NTNC",U706="Single Family Residence",R706="Yes")))),"Tier 3",
IF((OR((AND('[1]PWS Information'!$E$10="CWS",U706="Single Family Residence",S706="Yes",Q706="Non-Lead", J706="Non-Lead - Copper",L706="Before 1989")),
(AND('[1]PWS Information'!$E$10="CWS",U706="Single Family Residence",S706="Yes",Q706="Non-Lead", N706="Non-Lead - Copper",O706="Before 1989")))),"Tier 4",
IF((OR((AND('[1]PWS Information'!$E$10="NTNC",Q706="Non-Lead")),
(AND('[1]PWS Information'!$E$10="CWS",Q706="Non-Lead",S706="")),
(AND('[1]PWS Information'!$E$10="CWS",Q706="Non-Lead",S706="No")),
(AND('[1]PWS Information'!$E$10="CWS",Q706="Non-Lead",S706="Don't Know")),
(AND('[1]PWS Information'!$E$10="CWS",Q706="Non-Lead", J706="Non-Lead - Copper", S706="Yes", L706="Between 1989 and 2014")),
(AND('[1]PWS Information'!$E$10="CWS",Q706="Non-Lead", J706="Non-Lead - Copper", S706="Yes", L706="After 2014")),
(AND('[1]PWS Information'!$E$10="CWS",Q706="Non-Lead", J706="Non-Lead - Copper", S706="Yes", L706="Unknown")),
(AND('[1]PWS Information'!$E$10="CWS",Q706="Non-Lead", N706="Non-Lead - Copper", S706="Yes", O706="Between 1989 and 2014")),
(AND('[1]PWS Information'!$E$10="CWS",Q706="Non-Lead", N706="Non-Lead - Copper", S706="Yes", O706="After 2014")),
(AND('[1]PWS Information'!$E$10="CWS",Q706="Non-Lead", N706="Non-Lead - Copper", S706="Yes", O706="Unknown")),
(AND('[1]PWS Information'!$E$10="CWS",Q706="Unknown")),
(AND('[1]PWS Information'!$E$10="NTNC",Q706="Unknown")))),"Tier 5",
"")))))</f>
        <v>Tier 5</v>
      </c>
      <c r="Z706" s="71"/>
      <c r="AA706" s="71"/>
    </row>
    <row r="707" spans="1:27" ht="57.6" x14ac:dyDescent="0.3">
      <c r="A707" s="1"/>
      <c r="B707" s="70">
        <v>15511661</v>
      </c>
      <c r="C707" s="73">
        <v>36</v>
      </c>
      <c r="D707" s="74" t="s">
        <v>281</v>
      </c>
      <c r="E707" s="74" t="s">
        <v>128</v>
      </c>
      <c r="F707" s="74">
        <v>78640</v>
      </c>
      <c r="G707" s="78"/>
      <c r="H707" s="63">
        <v>29.963608300000001</v>
      </c>
      <c r="I707" s="64">
        <v>-97.783983333333296</v>
      </c>
      <c r="J707" s="65" t="s">
        <v>57</v>
      </c>
      <c r="K707" s="66" t="s">
        <v>51</v>
      </c>
      <c r="L707" s="62" t="s">
        <v>58</v>
      </c>
      <c r="M707" s="69"/>
      <c r="N707" s="65" t="s">
        <v>50</v>
      </c>
      <c r="O707" s="66" t="s">
        <v>58</v>
      </c>
      <c r="P707" s="69"/>
      <c r="Q707" s="55" t="str">
        <f t="shared" si="10"/>
        <v>Non-Lead</v>
      </c>
      <c r="R707" s="70" t="s">
        <v>51</v>
      </c>
      <c r="S707" s="70" t="s">
        <v>51</v>
      </c>
      <c r="T707" s="70"/>
      <c r="U707" s="71" t="s">
        <v>53</v>
      </c>
      <c r="V707" s="71" t="s">
        <v>51</v>
      </c>
      <c r="W707" s="71" t="s">
        <v>51</v>
      </c>
      <c r="X707" s="71" t="s">
        <v>51</v>
      </c>
      <c r="Y707" s="72" t="str">
        <f>IF((OR((AND('[1]PWS Information'!$E$10="CWS",U707="Single Family Residence",Q707="Lead")),
(AND('[1]PWS Information'!$E$10="CWS",U707="Multiple Family Residence",'[1]PWS Information'!$E$11="Yes",Q707="Lead")),
(AND('[1]PWS Information'!$E$10="NTNC",Q707="Lead")))),"Tier 1",
IF((OR((AND('[1]PWS Information'!$E$10="CWS",U707="Multiple Family Residence",'[1]PWS Information'!$E$11="No",Q707="Lead")),
(AND('[1]PWS Information'!$E$10="CWS",U707="Other",Q707="Lead")),
(AND('[1]PWS Information'!$E$10="CWS",U707="Building",Q707="Lead")))),"Tier 2",
IF((OR((AND('[1]PWS Information'!$E$10="CWS",U707="Single Family Residence",Q707="Galvanized Requiring Replacement")),
(AND('[1]PWS Information'!$E$10="CWS",U707="Single Family Residence",Q707="Galvanized Requiring Replacement",R707="Yes")),
(AND('[1]PWS Information'!$E$10="NTNC",Q707="Galvanized Requiring Replacement")),
(AND('[1]PWS Information'!$E$10="NTNC",U707="Single Family Residence",R707="Yes")))),"Tier 3",
IF((OR((AND('[1]PWS Information'!$E$10="CWS",U707="Single Family Residence",S707="Yes",Q707="Non-Lead", J707="Non-Lead - Copper",L707="Before 1989")),
(AND('[1]PWS Information'!$E$10="CWS",U707="Single Family Residence",S707="Yes",Q707="Non-Lead", N707="Non-Lead - Copper",O707="Before 1989")))),"Tier 4",
IF((OR((AND('[1]PWS Information'!$E$10="NTNC",Q707="Non-Lead")),
(AND('[1]PWS Information'!$E$10="CWS",Q707="Non-Lead",S707="")),
(AND('[1]PWS Information'!$E$10="CWS",Q707="Non-Lead",S707="No")),
(AND('[1]PWS Information'!$E$10="CWS",Q707="Non-Lead",S707="Don't Know")),
(AND('[1]PWS Information'!$E$10="CWS",Q707="Non-Lead", J707="Non-Lead - Copper", S707="Yes", L707="Between 1989 and 2014")),
(AND('[1]PWS Information'!$E$10="CWS",Q707="Non-Lead", J707="Non-Lead - Copper", S707="Yes", L707="After 2014")),
(AND('[1]PWS Information'!$E$10="CWS",Q707="Non-Lead", J707="Non-Lead - Copper", S707="Yes", L707="Unknown")),
(AND('[1]PWS Information'!$E$10="CWS",Q707="Non-Lead", N707="Non-Lead - Copper", S707="Yes", O707="Between 1989 and 2014")),
(AND('[1]PWS Information'!$E$10="CWS",Q707="Non-Lead", N707="Non-Lead - Copper", S707="Yes", O707="After 2014")),
(AND('[1]PWS Information'!$E$10="CWS",Q707="Non-Lead", N707="Non-Lead - Copper", S707="Yes", O707="Unknown")),
(AND('[1]PWS Information'!$E$10="CWS",Q707="Unknown")),
(AND('[1]PWS Information'!$E$10="NTNC",Q707="Unknown")))),"Tier 5",
"")))))</f>
        <v>Tier 5</v>
      </c>
      <c r="Z707" s="71"/>
      <c r="AA707" s="71"/>
    </row>
    <row r="708" spans="1:27" ht="57.6" x14ac:dyDescent="0.3">
      <c r="A708" s="1"/>
      <c r="B708" s="70">
        <v>12237268</v>
      </c>
      <c r="C708" s="73">
        <v>37</v>
      </c>
      <c r="D708" s="74" t="s">
        <v>281</v>
      </c>
      <c r="E708" s="74" t="s">
        <v>128</v>
      </c>
      <c r="F708" s="74">
        <v>78640</v>
      </c>
      <c r="G708" s="78"/>
      <c r="H708" s="63">
        <v>29.962955600000001</v>
      </c>
      <c r="I708" s="64">
        <v>-97.783619444444398</v>
      </c>
      <c r="J708" s="65" t="s">
        <v>57</v>
      </c>
      <c r="K708" s="66" t="s">
        <v>51</v>
      </c>
      <c r="L708" s="62" t="s">
        <v>58</v>
      </c>
      <c r="M708" s="69"/>
      <c r="N708" s="65" t="s">
        <v>50</v>
      </c>
      <c r="O708" s="66" t="s">
        <v>58</v>
      </c>
      <c r="P708" s="69"/>
      <c r="Q708" s="55" t="str">
        <f t="shared" si="10"/>
        <v>Non-Lead</v>
      </c>
      <c r="R708" s="70" t="s">
        <v>51</v>
      </c>
      <c r="S708" s="70" t="s">
        <v>51</v>
      </c>
      <c r="T708" s="70"/>
      <c r="U708" s="71" t="s">
        <v>53</v>
      </c>
      <c r="V708" s="71" t="s">
        <v>51</v>
      </c>
      <c r="W708" s="71" t="s">
        <v>51</v>
      </c>
      <c r="X708" s="71" t="s">
        <v>51</v>
      </c>
      <c r="Y708" s="72" t="str">
        <f>IF((OR((AND('[1]PWS Information'!$E$10="CWS",U708="Single Family Residence",Q708="Lead")),
(AND('[1]PWS Information'!$E$10="CWS",U708="Multiple Family Residence",'[1]PWS Information'!$E$11="Yes",Q708="Lead")),
(AND('[1]PWS Information'!$E$10="NTNC",Q708="Lead")))),"Tier 1",
IF((OR((AND('[1]PWS Information'!$E$10="CWS",U708="Multiple Family Residence",'[1]PWS Information'!$E$11="No",Q708="Lead")),
(AND('[1]PWS Information'!$E$10="CWS",U708="Other",Q708="Lead")),
(AND('[1]PWS Information'!$E$10="CWS",U708="Building",Q708="Lead")))),"Tier 2",
IF((OR((AND('[1]PWS Information'!$E$10="CWS",U708="Single Family Residence",Q708="Galvanized Requiring Replacement")),
(AND('[1]PWS Information'!$E$10="CWS",U708="Single Family Residence",Q708="Galvanized Requiring Replacement",R708="Yes")),
(AND('[1]PWS Information'!$E$10="NTNC",Q708="Galvanized Requiring Replacement")),
(AND('[1]PWS Information'!$E$10="NTNC",U708="Single Family Residence",R708="Yes")))),"Tier 3",
IF((OR((AND('[1]PWS Information'!$E$10="CWS",U708="Single Family Residence",S708="Yes",Q708="Non-Lead", J708="Non-Lead - Copper",L708="Before 1989")),
(AND('[1]PWS Information'!$E$10="CWS",U708="Single Family Residence",S708="Yes",Q708="Non-Lead", N708="Non-Lead - Copper",O708="Before 1989")))),"Tier 4",
IF((OR((AND('[1]PWS Information'!$E$10="NTNC",Q708="Non-Lead")),
(AND('[1]PWS Information'!$E$10="CWS",Q708="Non-Lead",S708="")),
(AND('[1]PWS Information'!$E$10="CWS",Q708="Non-Lead",S708="No")),
(AND('[1]PWS Information'!$E$10="CWS",Q708="Non-Lead",S708="Don't Know")),
(AND('[1]PWS Information'!$E$10="CWS",Q708="Non-Lead", J708="Non-Lead - Copper", S708="Yes", L708="Between 1989 and 2014")),
(AND('[1]PWS Information'!$E$10="CWS",Q708="Non-Lead", J708="Non-Lead - Copper", S708="Yes", L708="After 2014")),
(AND('[1]PWS Information'!$E$10="CWS",Q708="Non-Lead", J708="Non-Lead - Copper", S708="Yes", L708="Unknown")),
(AND('[1]PWS Information'!$E$10="CWS",Q708="Non-Lead", N708="Non-Lead - Copper", S708="Yes", O708="Between 1989 and 2014")),
(AND('[1]PWS Information'!$E$10="CWS",Q708="Non-Lead", N708="Non-Lead - Copper", S708="Yes", O708="After 2014")),
(AND('[1]PWS Information'!$E$10="CWS",Q708="Non-Lead", N708="Non-Lead - Copper", S708="Yes", O708="Unknown")),
(AND('[1]PWS Information'!$E$10="CWS",Q708="Unknown")),
(AND('[1]PWS Information'!$E$10="NTNC",Q708="Unknown")))),"Tier 5",
"")))))</f>
        <v>Tier 5</v>
      </c>
      <c r="Z708" s="71"/>
      <c r="AA708" s="71"/>
    </row>
    <row r="709" spans="1:27" ht="57.6" x14ac:dyDescent="0.3">
      <c r="A709" s="1"/>
      <c r="B709" s="70">
        <v>13414445</v>
      </c>
      <c r="C709" s="73">
        <v>38</v>
      </c>
      <c r="D709" s="74" t="s">
        <v>281</v>
      </c>
      <c r="E709" s="74" t="s">
        <v>128</v>
      </c>
      <c r="F709" s="74">
        <v>78640</v>
      </c>
      <c r="G709" s="78"/>
      <c r="H709" s="63">
        <v>29.963847000000001</v>
      </c>
      <c r="I709" s="64">
        <v>-97.783602000000002</v>
      </c>
      <c r="J709" s="65" t="s">
        <v>57</v>
      </c>
      <c r="K709" s="66" t="s">
        <v>51</v>
      </c>
      <c r="L709" s="62" t="s">
        <v>58</v>
      </c>
      <c r="M709" s="69"/>
      <c r="N709" s="65" t="s">
        <v>50</v>
      </c>
      <c r="O709" s="66" t="s">
        <v>58</v>
      </c>
      <c r="P709" s="69"/>
      <c r="Q709" s="55" t="str">
        <f t="shared" si="10"/>
        <v>Non-Lead</v>
      </c>
      <c r="R709" s="70" t="s">
        <v>51</v>
      </c>
      <c r="S709" s="70" t="s">
        <v>51</v>
      </c>
      <c r="T709" s="70"/>
      <c r="U709" s="71" t="s">
        <v>53</v>
      </c>
      <c r="V709" s="71" t="s">
        <v>51</v>
      </c>
      <c r="W709" s="71" t="s">
        <v>51</v>
      </c>
      <c r="X709" s="71" t="s">
        <v>51</v>
      </c>
      <c r="Y709" s="72" t="str">
        <f>IF((OR((AND('[1]PWS Information'!$E$10="CWS",U709="Single Family Residence",Q709="Lead")),
(AND('[1]PWS Information'!$E$10="CWS",U709="Multiple Family Residence",'[1]PWS Information'!$E$11="Yes",Q709="Lead")),
(AND('[1]PWS Information'!$E$10="NTNC",Q709="Lead")))),"Tier 1",
IF((OR((AND('[1]PWS Information'!$E$10="CWS",U709="Multiple Family Residence",'[1]PWS Information'!$E$11="No",Q709="Lead")),
(AND('[1]PWS Information'!$E$10="CWS",U709="Other",Q709="Lead")),
(AND('[1]PWS Information'!$E$10="CWS",U709="Building",Q709="Lead")))),"Tier 2",
IF((OR((AND('[1]PWS Information'!$E$10="CWS",U709="Single Family Residence",Q709="Galvanized Requiring Replacement")),
(AND('[1]PWS Information'!$E$10="CWS",U709="Single Family Residence",Q709="Galvanized Requiring Replacement",R709="Yes")),
(AND('[1]PWS Information'!$E$10="NTNC",Q709="Galvanized Requiring Replacement")),
(AND('[1]PWS Information'!$E$10="NTNC",U709="Single Family Residence",R709="Yes")))),"Tier 3",
IF((OR((AND('[1]PWS Information'!$E$10="CWS",U709="Single Family Residence",S709="Yes",Q709="Non-Lead", J709="Non-Lead - Copper",L709="Before 1989")),
(AND('[1]PWS Information'!$E$10="CWS",U709="Single Family Residence",S709="Yes",Q709="Non-Lead", N709="Non-Lead - Copper",O709="Before 1989")))),"Tier 4",
IF((OR((AND('[1]PWS Information'!$E$10="NTNC",Q709="Non-Lead")),
(AND('[1]PWS Information'!$E$10="CWS",Q709="Non-Lead",S709="")),
(AND('[1]PWS Information'!$E$10="CWS",Q709="Non-Lead",S709="No")),
(AND('[1]PWS Information'!$E$10="CWS",Q709="Non-Lead",S709="Don't Know")),
(AND('[1]PWS Information'!$E$10="CWS",Q709="Non-Lead", J709="Non-Lead - Copper", S709="Yes", L709="Between 1989 and 2014")),
(AND('[1]PWS Information'!$E$10="CWS",Q709="Non-Lead", J709="Non-Lead - Copper", S709="Yes", L709="After 2014")),
(AND('[1]PWS Information'!$E$10="CWS",Q709="Non-Lead", J709="Non-Lead - Copper", S709="Yes", L709="Unknown")),
(AND('[1]PWS Information'!$E$10="CWS",Q709="Non-Lead", N709="Non-Lead - Copper", S709="Yes", O709="Between 1989 and 2014")),
(AND('[1]PWS Information'!$E$10="CWS",Q709="Non-Lead", N709="Non-Lead - Copper", S709="Yes", O709="After 2014")),
(AND('[1]PWS Information'!$E$10="CWS",Q709="Non-Lead", N709="Non-Lead - Copper", S709="Yes", O709="Unknown")),
(AND('[1]PWS Information'!$E$10="CWS",Q709="Unknown")),
(AND('[1]PWS Information'!$E$10="NTNC",Q709="Unknown")))),"Tier 5",
"")))))</f>
        <v>Tier 5</v>
      </c>
      <c r="Z709" s="71"/>
      <c r="AA709" s="71"/>
    </row>
    <row r="710" spans="1:27" ht="57.6" x14ac:dyDescent="0.3">
      <c r="A710" s="17"/>
      <c r="B710" s="70">
        <v>15506903</v>
      </c>
      <c r="C710" s="73">
        <v>39</v>
      </c>
      <c r="D710" s="74" t="s">
        <v>281</v>
      </c>
      <c r="E710" s="74" t="s">
        <v>128</v>
      </c>
      <c r="F710" s="74">
        <v>78640</v>
      </c>
      <c r="G710" s="78"/>
      <c r="H710" s="63">
        <v>29.962927799999999</v>
      </c>
      <c r="I710" s="64">
        <v>-97.783175</v>
      </c>
      <c r="J710" s="65" t="s">
        <v>57</v>
      </c>
      <c r="K710" s="66" t="s">
        <v>51</v>
      </c>
      <c r="L710" s="62" t="s">
        <v>58</v>
      </c>
      <c r="M710" s="69"/>
      <c r="N710" s="65" t="s">
        <v>50</v>
      </c>
      <c r="O710" s="66" t="s">
        <v>58</v>
      </c>
      <c r="P710" s="69"/>
      <c r="Q710" s="55" t="str">
        <f t="shared" si="10"/>
        <v>Non-Lead</v>
      </c>
      <c r="R710" s="70" t="s">
        <v>51</v>
      </c>
      <c r="S710" s="70" t="s">
        <v>51</v>
      </c>
      <c r="T710" s="70"/>
      <c r="U710" s="71" t="s">
        <v>53</v>
      </c>
      <c r="V710" s="71" t="s">
        <v>51</v>
      </c>
      <c r="W710" s="71" t="s">
        <v>51</v>
      </c>
      <c r="X710" s="71" t="s">
        <v>51</v>
      </c>
      <c r="Y710" s="72" t="str">
        <f>IF((OR((AND('[1]PWS Information'!$E$10="CWS",U710="Single Family Residence",Q710="Lead")),
(AND('[1]PWS Information'!$E$10="CWS",U710="Multiple Family Residence",'[1]PWS Information'!$E$11="Yes",Q710="Lead")),
(AND('[1]PWS Information'!$E$10="NTNC",Q710="Lead")))),"Tier 1",
IF((OR((AND('[1]PWS Information'!$E$10="CWS",U710="Multiple Family Residence",'[1]PWS Information'!$E$11="No",Q710="Lead")),
(AND('[1]PWS Information'!$E$10="CWS",U710="Other",Q710="Lead")),
(AND('[1]PWS Information'!$E$10="CWS",U710="Building",Q710="Lead")))),"Tier 2",
IF((OR((AND('[1]PWS Information'!$E$10="CWS",U710="Single Family Residence",Q710="Galvanized Requiring Replacement")),
(AND('[1]PWS Information'!$E$10="CWS",U710="Single Family Residence",Q710="Galvanized Requiring Replacement",R710="Yes")),
(AND('[1]PWS Information'!$E$10="NTNC",Q710="Galvanized Requiring Replacement")),
(AND('[1]PWS Information'!$E$10="NTNC",U710="Single Family Residence",R710="Yes")))),"Tier 3",
IF((OR((AND('[1]PWS Information'!$E$10="CWS",U710="Single Family Residence",S710="Yes",Q710="Non-Lead", J710="Non-Lead - Copper",L710="Before 1989")),
(AND('[1]PWS Information'!$E$10="CWS",U710="Single Family Residence",S710="Yes",Q710="Non-Lead", N710="Non-Lead - Copper",O710="Before 1989")))),"Tier 4",
IF((OR((AND('[1]PWS Information'!$E$10="NTNC",Q710="Non-Lead")),
(AND('[1]PWS Information'!$E$10="CWS",Q710="Non-Lead",S710="")),
(AND('[1]PWS Information'!$E$10="CWS",Q710="Non-Lead",S710="No")),
(AND('[1]PWS Information'!$E$10="CWS",Q710="Non-Lead",S710="Don't Know")),
(AND('[1]PWS Information'!$E$10="CWS",Q710="Non-Lead", J710="Non-Lead - Copper", S710="Yes", L710="Between 1989 and 2014")),
(AND('[1]PWS Information'!$E$10="CWS",Q710="Non-Lead", J710="Non-Lead - Copper", S710="Yes", L710="After 2014")),
(AND('[1]PWS Information'!$E$10="CWS",Q710="Non-Lead", J710="Non-Lead - Copper", S710="Yes", L710="Unknown")),
(AND('[1]PWS Information'!$E$10="CWS",Q710="Non-Lead", N710="Non-Lead - Copper", S710="Yes", O710="Between 1989 and 2014")),
(AND('[1]PWS Information'!$E$10="CWS",Q710="Non-Lead", N710="Non-Lead - Copper", S710="Yes", O710="After 2014")),
(AND('[1]PWS Information'!$E$10="CWS",Q710="Non-Lead", N710="Non-Lead - Copper", S710="Yes", O710="Unknown")),
(AND('[1]PWS Information'!$E$10="CWS",Q710="Unknown")),
(AND('[1]PWS Information'!$E$10="NTNC",Q710="Unknown")))),"Tier 5",
"")))))</f>
        <v>Tier 5</v>
      </c>
      <c r="Z710" s="71"/>
      <c r="AA710" s="71"/>
    </row>
    <row r="711" spans="1:27" ht="57.6" x14ac:dyDescent="0.3">
      <c r="A711" s="1"/>
      <c r="B711" s="70">
        <v>3891284</v>
      </c>
      <c r="C711" s="73">
        <v>40</v>
      </c>
      <c r="D711" s="74" t="s">
        <v>281</v>
      </c>
      <c r="E711" s="74" t="s">
        <v>128</v>
      </c>
      <c r="F711" s="74">
        <v>78640</v>
      </c>
      <c r="G711" s="78">
        <v>16206117</v>
      </c>
      <c r="H711" s="63">
        <v>29.964205</v>
      </c>
      <c r="I711" s="64">
        <v>-97.783500000000004</v>
      </c>
      <c r="J711" s="65" t="s">
        <v>57</v>
      </c>
      <c r="K711" s="66" t="s">
        <v>51</v>
      </c>
      <c r="L711" s="62" t="s">
        <v>58</v>
      </c>
      <c r="M711" s="69"/>
      <c r="N711" s="65" t="s">
        <v>50</v>
      </c>
      <c r="O711" s="66" t="s">
        <v>58</v>
      </c>
      <c r="P711" s="69"/>
      <c r="Q711" s="55" t="str">
        <f t="shared" si="10"/>
        <v>Non-Lead</v>
      </c>
      <c r="R711" s="70" t="s">
        <v>51</v>
      </c>
      <c r="S711" s="70" t="s">
        <v>51</v>
      </c>
      <c r="T711" s="70"/>
      <c r="U711" s="71" t="s">
        <v>53</v>
      </c>
      <c r="V711" s="71" t="s">
        <v>51</v>
      </c>
      <c r="W711" s="71" t="s">
        <v>51</v>
      </c>
      <c r="X711" s="71" t="s">
        <v>51</v>
      </c>
      <c r="Y711" s="72" t="str">
        <f>IF((OR((AND('[1]PWS Information'!$E$10="CWS",U711="Single Family Residence",Q711="Lead")),
(AND('[1]PWS Information'!$E$10="CWS",U711="Multiple Family Residence",'[1]PWS Information'!$E$11="Yes",Q711="Lead")),
(AND('[1]PWS Information'!$E$10="NTNC",Q711="Lead")))),"Tier 1",
IF((OR((AND('[1]PWS Information'!$E$10="CWS",U711="Multiple Family Residence",'[1]PWS Information'!$E$11="No",Q711="Lead")),
(AND('[1]PWS Information'!$E$10="CWS",U711="Other",Q711="Lead")),
(AND('[1]PWS Information'!$E$10="CWS",U711="Building",Q711="Lead")))),"Tier 2",
IF((OR((AND('[1]PWS Information'!$E$10="CWS",U711="Single Family Residence",Q711="Galvanized Requiring Replacement")),
(AND('[1]PWS Information'!$E$10="CWS",U711="Single Family Residence",Q711="Galvanized Requiring Replacement",R711="Yes")),
(AND('[1]PWS Information'!$E$10="NTNC",Q711="Galvanized Requiring Replacement")),
(AND('[1]PWS Information'!$E$10="NTNC",U711="Single Family Residence",R711="Yes")))),"Tier 3",
IF((OR((AND('[1]PWS Information'!$E$10="CWS",U711="Single Family Residence",S711="Yes",Q711="Non-Lead", J711="Non-Lead - Copper",L711="Before 1989")),
(AND('[1]PWS Information'!$E$10="CWS",U711="Single Family Residence",S711="Yes",Q711="Non-Lead", N711="Non-Lead - Copper",O711="Before 1989")))),"Tier 4",
IF((OR((AND('[1]PWS Information'!$E$10="NTNC",Q711="Non-Lead")),
(AND('[1]PWS Information'!$E$10="CWS",Q711="Non-Lead",S711="")),
(AND('[1]PWS Information'!$E$10="CWS",Q711="Non-Lead",S711="No")),
(AND('[1]PWS Information'!$E$10="CWS",Q711="Non-Lead",S711="Don't Know")),
(AND('[1]PWS Information'!$E$10="CWS",Q711="Non-Lead", J711="Non-Lead - Copper", S711="Yes", L711="Between 1989 and 2014")),
(AND('[1]PWS Information'!$E$10="CWS",Q711="Non-Lead", J711="Non-Lead - Copper", S711="Yes", L711="After 2014")),
(AND('[1]PWS Information'!$E$10="CWS",Q711="Non-Lead", J711="Non-Lead - Copper", S711="Yes", L711="Unknown")),
(AND('[1]PWS Information'!$E$10="CWS",Q711="Non-Lead", N711="Non-Lead - Copper", S711="Yes", O711="Between 1989 and 2014")),
(AND('[1]PWS Information'!$E$10="CWS",Q711="Non-Lead", N711="Non-Lead - Copper", S711="Yes", O711="After 2014")),
(AND('[1]PWS Information'!$E$10="CWS",Q711="Non-Lead", N711="Non-Lead - Copper", S711="Yes", O711="Unknown")),
(AND('[1]PWS Information'!$E$10="CWS",Q711="Unknown")),
(AND('[1]PWS Information'!$E$10="NTNC",Q711="Unknown")))),"Tier 5",
"")))))</f>
        <v>Tier 5</v>
      </c>
      <c r="Z711" s="71"/>
      <c r="AA711" s="71"/>
    </row>
    <row r="712" spans="1:27" ht="57.6" x14ac:dyDescent="0.3">
      <c r="A712" s="1"/>
      <c r="B712" s="70">
        <v>15630564</v>
      </c>
      <c r="C712" s="73">
        <v>41</v>
      </c>
      <c r="D712" s="74" t="s">
        <v>281</v>
      </c>
      <c r="E712" s="74" t="s">
        <v>128</v>
      </c>
      <c r="F712" s="74">
        <v>78640</v>
      </c>
      <c r="G712" s="78">
        <v>7681073</v>
      </c>
      <c r="H712" s="63">
        <v>29.963180999999999</v>
      </c>
      <c r="I712" s="64">
        <v>-97.782936000000007</v>
      </c>
      <c r="J712" s="65" t="s">
        <v>57</v>
      </c>
      <c r="K712" s="66" t="s">
        <v>51</v>
      </c>
      <c r="L712" s="62" t="s">
        <v>58</v>
      </c>
      <c r="M712" s="69"/>
      <c r="N712" s="65" t="s">
        <v>50</v>
      </c>
      <c r="O712" s="66" t="s">
        <v>58</v>
      </c>
      <c r="P712" s="69"/>
      <c r="Q712" s="55" t="str">
        <f t="shared" si="10"/>
        <v>Non-Lead</v>
      </c>
      <c r="R712" s="70" t="s">
        <v>51</v>
      </c>
      <c r="S712" s="70" t="s">
        <v>51</v>
      </c>
      <c r="T712" s="70"/>
      <c r="U712" s="71" t="s">
        <v>53</v>
      </c>
      <c r="V712" s="71" t="s">
        <v>51</v>
      </c>
      <c r="W712" s="71" t="s">
        <v>51</v>
      </c>
      <c r="X712" s="71" t="s">
        <v>51</v>
      </c>
      <c r="Y712" s="72" t="str">
        <f>IF((OR((AND('[1]PWS Information'!$E$10="CWS",U712="Single Family Residence",Q712="Lead")),
(AND('[1]PWS Information'!$E$10="CWS",U712="Multiple Family Residence",'[1]PWS Information'!$E$11="Yes",Q712="Lead")),
(AND('[1]PWS Information'!$E$10="NTNC",Q712="Lead")))),"Tier 1",
IF((OR((AND('[1]PWS Information'!$E$10="CWS",U712="Multiple Family Residence",'[1]PWS Information'!$E$11="No",Q712="Lead")),
(AND('[1]PWS Information'!$E$10="CWS",U712="Other",Q712="Lead")),
(AND('[1]PWS Information'!$E$10="CWS",U712="Building",Q712="Lead")))),"Tier 2",
IF((OR((AND('[1]PWS Information'!$E$10="CWS",U712="Single Family Residence",Q712="Galvanized Requiring Replacement")),
(AND('[1]PWS Information'!$E$10="CWS",U712="Single Family Residence",Q712="Galvanized Requiring Replacement",R712="Yes")),
(AND('[1]PWS Information'!$E$10="NTNC",Q712="Galvanized Requiring Replacement")),
(AND('[1]PWS Information'!$E$10="NTNC",U712="Single Family Residence",R712="Yes")))),"Tier 3",
IF((OR((AND('[1]PWS Information'!$E$10="CWS",U712="Single Family Residence",S712="Yes",Q712="Non-Lead", J712="Non-Lead - Copper",L712="Before 1989")),
(AND('[1]PWS Information'!$E$10="CWS",U712="Single Family Residence",S712="Yes",Q712="Non-Lead", N712="Non-Lead - Copper",O712="Before 1989")))),"Tier 4",
IF((OR((AND('[1]PWS Information'!$E$10="NTNC",Q712="Non-Lead")),
(AND('[1]PWS Information'!$E$10="CWS",Q712="Non-Lead",S712="")),
(AND('[1]PWS Information'!$E$10="CWS",Q712="Non-Lead",S712="No")),
(AND('[1]PWS Information'!$E$10="CWS",Q712="Non-Lead",S712="Don't Know")),
(AND('[1]PWS Information'!$E$10="CWS",Q712="Non-Lead", J712="Non-Lead - Copper", S712="Yes", L712="Between 1989 and 2014")),
(AND('[1]PWS Information'!$E$10="CWS",Q712="Non-Lead", J712="Non-Lead - Copper", S712="Yes", L712="After 2014")),
(AND('[1]PWS Information'!$E$10="CWS",Q712="Non-Lead", J712="Non-Lead - Copper", S712="Yes", L712="Unknown")),
(AND('[1]PWS Information'!$E$10="CWS",Q712="Non-Lead", N712="Non-Lead - Copper", S712="Yes", O712="Between 1989 and 2014")),
(AND('[1]PWS Information'!$E$10="CWS",Q712="Non-Lead", N712="Non-Lead - Copper", S712="Yes", O712="After 2014")),
(AND('[1]PWS Information'!$E$10="CWS",Q712="Non-Lead", N712="Non-Lead - Copper", S712="Yes", O712="Unknown")),
(AND('[1]PWS Information'!$E$10="CWS",Q712="Unknown")),
(AND('[1]PWS Information'!$E$10="NTNC",Q712="Unknown")))),"Tier 5",
"")))))</f>
        <v>Tier 5</v>
      </c>
      <c r="Z712" s="71"/>
      <c r="AA712" s="71"/>
    </row>
    <row r="713" spans="1:27" ht="57.6" x14ac:dyDescent="0.3">
      <c r="A713" s="1"/>
      <c r="B713" s="70">
        <v>12659160</v>
      </c>
      <c r="C713" s="73">
        <v>42</v>
      </c>
      <c r="D713" s="74" t="s">
        <v>281</v>
      </c>
      <c r="E713" s="74" t="s">
        <v>128</v>
      </c>
      <c r="F713" s="74">
        <v>78640</v>
      </c>
      <c r="G713" s="78"/>
      <c r="H713" s="63">
        <v>29.964479000000001</v>
      </c>
      <c r="I713" s="64">
        <v>-97.783188999999993</v>
      </c>
      <c r="J713" s="65" t="s">
        <v>57</v>
      </c>
      <c r="K713" s="66" t="s">
        <v>51</v>
      </c>
      <c r="L713" s="62" t="s">
        <v>58</v>
      </c>
      <c r="M713" s="69"/>
      <c r="N713" s="65" t="s">
        <v>50</v>
      </c>
      <c r="O713" s="66" t="s">
        <v>58</v>
      </c>
      <c r="P713" s="69"/>
      <c r="Q713" s="55" t="str">
        <f t="shared" si="10"/>
        <v>Non-Lead</v>
      </c>
      <c r="R713" s="70" t="s">
        <v>51</v>
      </c>
      <c r="S713" s="70" t="s">
        <v>51</v>
      </c>
      <c r="T713" s="70"/>
      <c r="U713" s="71" t="s">
        <v>53</v>
      </c>
      <c r="V713" s="71" t="s">
        <v>51</v>
      </c>
      <c r="W713" s="71" t="s">
        <v>51</v>
      </c>
      <c r="X713" s="71" t="s">
        <v>51</v>
      </c>
      <c r="Y713" s="72" t="str">
        <f>IF((OR((AND('[1]PWS Information'!$E$10="CWS",U713="Single Family Residence",Q713="Lead")),
(AND('[1]PWS Information'!$E$10="CWS",U713="Multiple Family Residence",'[1]PWS Information'!$E$11="Yes",Q713="Lead")),
(AND('[1]PWS Information'!$E$10="NTNC",Q713="Lead")))),"Tier 1",
IF((OR((AND('[1]PWS Information'!$E$10="CWS",U713="Multiple Family Residence",'[1]PWS Information'!$E$11="No",Q713="Lead")),
(AND('[1]PWS Information'!$E$10="CWS",U713="Other",Q713="Lead")),
(AND('[1]PWS Information'!$E$10="CWS",U713="Building",Q713="Lead")))),"Tier 2",
IF((OR((AND('[1]PWS Information'!$E$10="CWS",U713="Single Family Residence",Q713="Galvanized Requiring Replacement")),
(AND('[1]PWS Information'!$E$10="CWS",U713="Single Family Residence",Q713="Galvanized Requiring Replacement",R713="Yes")),
(AND('[1]PWS Information'!$E$10="NTNC",Q713="Galvanized Requiring Replacement")),
(AND('[1]PWS Information'!$E$10="NTNC",U713="Single Family Residence",R713="Yes")))),"Tier 3",
IF((OR((AND('[1]PWS Information'!$E$10="CWS",U713="Single Family Residence",S713="Yes",Q713="Non-Lead", J713="Non-Lead - Copper",L713="Before 1989")),
(AND('[1]PWS Information'!$E$10="CWS",U713="Single Family Residence",S713="Yes",Q713="Non-Lead", N713="Non-Lead - Copper",O713="Before 1989")))),"Tier 4",
IF((OR((AND('[1]PWS Information'!$E$10="NTNC",Q713="Non-Lead")),
(AND('[1]PWS Information'!$E$10="CWS",Q713="Non-Lead",S713="")),
(AND('[1]PWS Information'!$E$10="CWS",Q713="Non-Lead",S713="No")),
(AND('[1]PWS Information'!$E$10="CWS",Q713="Non-Lead",S713="Don't Know")),
(AND('[1]PWS Information'!$E$10="CWS",Q713="Non-Lead", J713="Non-Lead - Copper", S713="Yes", L713="Between 1989 and 2014")),
(AND('[1]PWS Information'!$E$10="CWS",Q713="Non-Lead", J713="Non-Lead - Copper", S713="Yes", L713="After 2014")),
(AND('[1]PWS Information'!$E$10="CWS",Q713="Non-Lead", J713="Non-Lead - Copper", S713="Yes", L713="Unknown")),
(AND('[1]PWS Information'!$E$10="CWS",Q713="Non-Lead", N713="Non-Lead - Copper", S713="Yes", O713="Between 1989 and 2014")),
(AND('[1]PWS Information'!$E$10="CWS",Q713="Non-Lead", N713="Non-Lead - Copper", S713="Yes", O713="After 2014")),
(AND('[1]PWS Information'!$E$10="CWS",Q713="Non-Lead", N713="Non-Lead - Copper", S713="Yes", O713="Unknown")),
(AND('[1]PWS Information'!$E$10="CWS",Q713="Unknown")),
(AND('[1]PWS Information'!$E$10="NTNC",Q713="Unknown")))),"Tier 5",
"")))))</f>
        <v>Tier 5</v>
      </c>
      <c r="Z713" s="71"/>
      <c r="AA713" s="71"/>
    </row>
    <row r="714" spans="1:27" ht="57.6" x14ac:dyDescent="0.3">
      <c r="A714" s="17"/>
      <c r="B714" s="70">
        <v>15900569</v>
      </c>
      <c r="C714" s="73">
        <v>43</v>
      </c>
      <c r="D714" s="74" t="s">
        <v>281</v>
      </c>
      <c r="E714" s="74" t="s">
        <v>128</v>
      </c>
      <c r="F714" s="74">
        <v>78640</v>
      </c>
      <c r="G714" s="78"/>
      <c r="H714" s="63">
        <v>29.963519399999999</v>
      </c>
      <c r="I714" s="64">
        <v>-97.782944444444396</v>
      </c>
      <c r="J714" s="65" t="s">
        <v>57</v>
      </c>
      <c r="K714" s="66" t="s">
        <v>51</v>
      </c>
      <c r="L714" s="62" t="s">
        <v>58</v>
      </c>
      <c r="M714" s="69"/>
      <c r="N714" s="65" t="s">
        <v>50</v>
      </c>
      <c r="O714" s="66" t="s">
        <v>58</v>
      </c>
      <c r="P714" s="69"/>
      <c r="Q714" s="55" t="str">
        <f t="shared" si="10"/>
        <v>Non-Lead</v>
      </c>
      <c r="R714" s="70" t="s">
        <v>51</v>
      </c>
      <c r="S714" s="70" t="s">
        <v>51</v>
      </c>
      <c r="T714" s="70"/>
      <c r="U714" s="71" t="s">
        <v>53</v>
      </c>
      <c r="V714" s="71" t="s">
        <v>51</v>
      </c>
      <c r="W714" s="71" t="s">
        <v>51</v>
      </c>
      <c r="X714" s="71" t="s">
        <v>51</v>
      </c>
      <c r="Y714" s="72" t="str">
        <f>IF((OR((AND('[1]PWS Information'!$E$10="CWS",U714="Single Family Residence",Q714="Lead")),
(AND('[1]PWS Information'!$E$10="CWS",U714="Multiple Family Residence",'[1]PWS Information'!$E$11="Yes",Q714="Lead")),
(AND('[1]PWS Information'!$E$10="NTNC",Q714="Lead")))),"Tier 1",
IF((OR((AND('[1]PWS Information'!$E$10="CWS",U714="Multiple Family Residence",'[1]PWS Information'!$E$11="No",Q714="Lead")),
(AND('[1]PWS Information'!$E$10="CWS",U714="Other",Q714="Lead")),
(AND('[1]PWS Information'!$E$10="CWS",U714="Building",Q714="Lead")))),"Tier 2",
IF((OR((AND('[1]PWS Information'!$E$10="CWS",U714="Single Family Residence",Q714="Galvanized Requiring Replacement")),
(AND('[1]PWS Information'!$E$10="CWS",U714="Single Family Residence",Q714="Galvanized Requiring Replacement",R714="Yes")),
(AND('[1]PWS Information'!$E$10="NTNC",Q714="Galvanized Requiring Replacement")),
(AND('[1]PWS Information'!$E$10="NTNC",U714="Single Family Residence",R714="Yes")))),"Tier 3",
IF((OR((AND('[1]PWS Information'!$E$10="CWS",U714="Single Family Residence",S714="Yes",Q714="Non-Lead", J714="Non-Lead - Copper",L714="Before 1989")),
(AND('[1]PWS Information'!$E$10="CWS",U714="Single Family Residence",S714="Yes",Q714="Non-Lead", N714="Non-Lead - Copper",O714="Before 1989")))),"Tier 4",
IF((OR((AND('[1]PWS Information'!$E$10="NTNC",Q714="Non-Lead")),
(AND('[1]PWS Information'!$E$10="CWS",Q714="Non-Lead",S714="")),
(AND('[1]PWS Information'!$E$10="CWS",Q714="Non-Lead",S714="No")),
(AND('[1]PWS Information'!$E$10="CWS",Q714="Non-Lead",S714="Don't Know")),
(AND('[1]PWS Information'!$E$10="CWS",Q714="Non-Lead", J714="Non-Lead - Copper", S714="Yes", L714="Between 1989 and 2014")),
(AND('[1]PWS Information'!$E$10="CWS",Q714="Non-Lead", J714="Non-Lead - Copper", S714="Yes", L714="After 2014")),
(AND('[1]PWS Information'!$E$10="CWS",Q714="Non-Lead", J714="Non-Lead - Copper", S714="Yes", L714="Unknown")),
(AND('[1]PWS Information'!$E$10="CWS",Q714="Non-Lead", N714="Non-Lead - Copper", S714="Yes", O714="Between 1989 and 2014")),
(AND('[1]PWS Information'!$E$10="CWS",Q714="Non-Lead", N714="Non-Lead - Copper", S714="Yes", O714="After 2014")),
(AND('[1]PWS Information'!$E$10="CWS",Q714="Non-Lead", N714="Non-Lead - Copper", S714="Yes", O714="Unknown")),
(AND('[1]PWS Information'!$E$10="CWS",Q714="Unknown")),
(AND('[1]PWS Information'!$E$10="NTNC",Q714="Unknown")))),"Tier 5",
"")))))</f>
        <v>Tier 5</v>
      </c>
      <c r="Z714" s="71"/>
      <c r="AA714" s="71"/>
    </row>
    <row r="715" spans="1:27" ht="57.6" x14ac:dyDescent="0.3">
      <c r="A715" s="1"/>
      <c r="B715" s="70">
        <v>13399663</v>
      </c>
      <c r="C715" s="73">
        <v>44</v>
      </c>
      <c r="D715" s="74" t="s">
        <v>281</v>
      </c>
      <c r="E715" s="74" t="s">
        <v>128</v>
      </c>
      <c r="F715" s="74">
        <v>78640</v>
      </c>
      <c r="G715" s="78"/>
      <c r="H715" s="63">
        <v>29.964466699999999</v>
      </c>
      <c r="I715" s="64">
        <v>-97.782816666666605</v>
      </c>
      <c r="J715" s="65" t="s">
        <v>57</v>
      </c>
      <c r="K715" s="66" t="s">
        <v>51</v>
      </c>
      <c r="L715" s="62" t="s">
        <v>58</v>
      </c>
      <c r="M715" s="69"/>
      <c r="N715" s="65" t="s">
        <v>50</v>
      </c>
      <c r="O715" s="66" t="s">
        <v>58</v>
      </c>
      <c r="P715" s="69"/>
      <c r="Q715" s="55" t="str">
        <f t="shared" si="10"/>
        <v>Non-Lead</v>
      </c>
      <c r="R715" s="70" t="s">
        <v>51</v>
      </c>
      <c r="S715" s="70" t="s">
        <v>51</v>
      </c>
      <c r="T715" s="70"/>
      <c r="U715" s="71" t="s">
        <v>53</v>
      </c>
      <c r="V715" s="71" t="s">
        <v>51</v>
      </c>
      <c r="W715" s="71" t="s">
        <v>51</v>
      </c>
      <c r="X715" s="71" t="s">
        <v>51</v>
      </c>
      <c r="Y715" s="72" t="str">
        <f>IF((OR((AND('[1]PWS Information'!$E$10="CWS",U715="Single Family Residence",Q715="Lead")),
(AND('[1]PWS Information'!$E$10="CWS",U715="Multiple Family Residence",'[1]PWS Information'!$E$11="Yes",Q715="Lead")),
(AND('[1]PWS Information'!$E$10="NTNC",Q715="Lead")))),"Tier 1",
IF((OR((AND('[1]PWS Information'!$E$10="CWS",U715="Multiple Family Residence",'[1]PWS Information'!$E$11="No",Q715="Lead")),
(AND('[1]PWS Information'!$E$10="CWS",U715="Other",Q715="Lead")),
(AND('[1]PWS Information'!$E$10="CWS",U715="Building",Q715="Lead")))),"Tier 2",
IF((OR((AND('[1]PWS Information'!$E$10="CWS",U715="Single Family Residence",Q715="Galvanized Requiring Replacement")),
(AND('[1]PWS Information'!$E$10="CWS",U715="Single Family Residence",Q715="Galvanized Requiring Replacement",R715="Yes")),
(AND('[1]PWS Information'!$E$10="NTNC",Q715="Galvanized Requiring Replacement")),
(AND('[1]PWS Information'!$E$10="NTNC",U715="Single Family Residence",R715="Yes")))),"Tier 3",
IF((OR((AND('[1]PWS Information'!$E$10="CWS",U715="Single Family Residence",S715="Yes",Q715="Non-Lead", J715="Non-Lead - Copper",L715="Before 1989")),
(AND('[1]PWS Information'!$E$10="CWS",U715="Single Family Residence",S715="Yes",Q715="Non-Lead", N715="Non-Lead - Copper",O715="Before 1989")))),"Tier 4",
IF((OR((AND('[1]PWS Information'!$E$10="NTNC",Q715="Non-Lead")),
(AND('[1]PWS Information'!$E$10="CWS",Q715="Non-Lead",S715="")),
(AND('[1]PWS Information'!$E$10="CWS",Q715="Non-Lead",S715="No")),
(AND('[1]PWS Information'!$E$10="CWS",Q715="Non-Lead",S715="Don't Know")),
(AND('[1]PWS Information'!$E$10="CWS",Q715="Non-Lead", J715="Non-Lead - Copper", S715="Yes", L715="Between 1989 and 2014")),
(AND('[1]PWS Information'!$E$10="CWS",Q715="Non-Lead", J715="Non-Lead - Copper", S715="Yes", L715="After 2014")),
(AND('[1]PWS Information'!$E$10="CWS",Q715="Non-Lead", J715="Non-Lead - Copper", S715="Yes", L715="Unknown")),
(AND('[1]PWS Information'!$E$10="CWS",Q715="Non-Lead", N715="Non-Lead - Copper", S715="Yes", O715="Between 1989 and 2014")),
(AND('[1]PWS Information'!$E$10="CWS",Q715="Non-Lead", N715="Non-Lead - Copper", S715="Yes", O715="After 2014")),
(AND('[1]PWS Information'!$E$10="CWS",Q715="Non-Lead", N715="Non-Lead - Copper", S715="Yes", O715="Unknown")),
(AND('[1]PWS Information'!$E$10="CWS",Q715="Unknown")),
(AND('[1]PWS Information'!$E$10="NTNC",Q715="Unknown")))),"Tier 5",
"")))))</f>
        <v>Tier 5</v>
      </c>
      <c r="Z715" s="71"/>
      <c r="AA715" s="71"/>
    </row>
    <row r="716" spans="1:27" ht="57.6" x14ac:dyDescent="0.3">
      <c r="A716" s="1"/>
      <c r="B716" s="70">
        <v>15951564</v>
      </c>
      <c r="C716" s="73">
        <v>45</v>
      </c>
      <c r="D716" s="74" t="s">
        <v>281</v>
      </c>
      <c r="E716" s="74" t="s">
        <v>128</v>
      </c>
      <c r="F716" s="74">
        <v>78640</v>
      </c>
      <c r="G716" s="78">
        <v>7728919</v>
      </c>
      <c r="H716" s="63">
        <v>29.964416700000001</v>
      </c>
      <c r="I716" s="64">
        <v>-97.782463888888799</v>
      </c>
      <c r="J716" s="65" t="s">
        <v>57</v>
      </c>
      <c r="K716" s="66" t="s">
        <v>51</v>
      </c>
      <c r="L716" s="62" t="s">
        <v>58</v>
      </c>
      <c r="M716" s="69"/>
      <c r="N716" s="65" t="s">
        <v>50</v>
      </c>
      <c r="O716" s="66" t="s">
        <v>58</v>
      </c>
      <c r="P716" s="69"/>
      <c r="Q716" s="55" t="str">
        <f t="shared" si="10"/>
        <v>Non-Lead</v>
      </c>
      <c r="R716" s="70" t="s">
        <v>51</v>
      </c>
      <c r="S716" s="70" t="s">
        <v>51</v>
      </c>
      <c r="T716" s="70"/>
      <c r="U716" s="71" t="s">
        <v>53</v>
      </c>
      <c r="V716" s="71" t="s">
        <v>51</v>
      </c>
      <c r="W716" s="71" t="s">
        <v>51</v>
      </c>
      <c r="X716" s="71" t="s">
        <v>51</v>
      </c>
      <c r="Y716" s="72" t="str">
        <f>IF((OR((AND('[1]PWS Information'!$E$10="CWS",U716="Single Family Residence",Q716="Lead")),
(AND('[1]PWS Information'!$E$10="CWS",U716="Multiple Family Residence",'[1]PWS Information'!$E$11="Yes",Q716="Lead")),
(AND('[1]PWS Information'!$E$10="NTNC",Q716="Lead")))),"Tier 1",
IF((OR((AND('[1]PWS Information'!$E$10="CWS",U716="Multiple Family Residence",'[1]PWS Information'!$E$11="No",Q716="Lead")),
(AND('[1]PWS Information'!$E$10="CWS",U716="Other",Q716="Lead")),
(AND('[1]PWS Information'!$E$10="CWS",U716="Building",Q716="Lead")))),"Tier 2",
IF((OR((AND('[1]PWS Information'!$E$10="CWS",U716="Single Family Residence",Q716="Galvanized Requiring Replacement")),
(AND('[1]PWS Information'!$E$10="CWS",U716="Single Family Residence",Q716="Galvanized Requiring Replacement",R716="Yes")),
(AND('[1]PWS Information'!$E$10="NTNC",Q716="Galvanized Requiring Replacement")),
(AND('[1]PWS Information'!$E$10="NTNC",U716="Single Family Residence",R716="Yes")))),"Tier 3",
IF((OR((AND('[1]PWS Information'!$E$10="CWS",U716="Single Family Residence",S716="Yes",Q716="Non-Lead", J716="Non-Lead - Copper",L716="Before 1989")),
(AND('[1]PWS Information'!$E$10="CWS",U716="Single Family Residence",S716="Yes",Q716="Non-Lead", N716="Non-Lead - Copper",O716="Before 1989")))),"Tier 4",
IF((OR((AND('[1]PWS Information'!$E$10="NTNC",Q716="Non-Lead")),
(AND('[1]PWS Information'!$E$10="CWS",Q716="Non-Lead",S716="")),
(AND('[1]PWS Information'!$E$10="CWS",Q716="Non-Lead",S716="No")),
(AND('[1]PWS Information'!$E$10="CWS",Q716="Non-Lead",S716="Don't Know")),
(AND('[1]PWS Information'!$E$10="CWS",Q716="Non-Lead", J716="Non-Lead - Copper", S716="Yes", L716="Between 1989 and 2014")),
(AND('[1]PWS Information'!$E$10="CWS",Q716="Non-Lead", J716="Non-Lead - Copper", S716="Yes", L716="After 2014")),
(AND('[1]PWS Information'!$E$10="CWS",Q716="Non-Lead", J716="Non-Lead - Copper", S716="Yes", L716="Unknown")),
(AND('[1]PWS Information'!$E$10="CWS",Q716="Non-Lead", N716="Non-Lead - Copper", S716="Yes", O716="Between 1989 and 2014")),
(AND('[1]PWS Information'!$E$10="CWS",Q716="Non-Lead", N716="Non-Lead - Copper", S716="Yes", O716="After 2014")),
(AND('[1]PWS Information'!$E$10="CWS",Q716="Non-Lead", N716="Non-Lead - Copper", S716="Yes", O716="Unknown")),
(AND('[1]PWS Information'!$E$10="CWS",Q716="Unknown")),
(AND('[1]PWS Information'!$E$10="NTNC",Q716="Unknown")))),"Tier 5",
"")))))</f>
        <v>Tier 5</v>
      </c>
      <c r="Z716" s="71"/>
      <c r="AA716" s="71"/>
    </row>
    <row r="717" spans="1:27" ht="57.6" x14ac:dyDescent="0.3">
      <c r="A717" s="1"/>
      <c r="B717" s="70">
        <v>12240050</v>
      </c>
      <c r="C717" s="73">
        <v>46</v>
      </c>
      <c r="D717" s="74" t="s">
        <v>281</v>
      </c>
      <c r="E717" s="74" t="s">
        <v>128</v>
      </c>
      <c r="F717" s="74">
        <v>78640</v>
      </c>
      <c r="G717" s="78"/>
      <c r="H717" s="63">
        <v>29.964919399999999</v>
      </c>
      <c r="I717" s="64">
        <v>-97.782452777777706</v>
      </c>
      <c r="J717" s="65" t="s">
        <v>57</v>
      </c>
      <c r="K717" s="66" t="s">
        <v>51</v>
      </c>
      <c r="L717" s="62" t="s">
        <v>58</v>
      </c>
      <c r="M717" s="69"/>
      <c r="N717" s="65" t="s">
        <v>50</v>
      </c>
      <c r="O717" s="66" t="s">
        <v>58</v>
      </c>
      <c r="P717" s="69"/>
      <c r="Q717" s="55" t="str">
        <f t="shared" ref="Q717:Q780" si="11">IF((OR(J717="Lead")),"Lead",
IF((OR(N717="Lead")),"Lead",
IF((OR(J717="Lead-lined galvanized")),"Lead",
IF((OR(N717="Lead-lined galvanized")),"Lead",
IF((OR((AND(J717="Unknown - Likely Lead",N717="Galvanized")),
(AND(J717="Unknown - Unlikely Lead",N717="Galvanized")),
(AND(J717="Unknown - Material Unknown",N717="Galvanized")))),"Galvanized Requiring Replacement",
IF((OR((AND(J717="Non-lead - Copper",K717="Yes",N717="Galvanized")),
(AND(J717="Non-lead - Copper",K717="Don't know",N717="Galvanized")),
(AND(J717="Non-lead - Copper",K717="",N717="Galvanized")),
(AND(J717="Non-lead - Plastic",K717="Yes",N717="Galvanized")),
(AND(J717="Non-lead - Plastic",K717="Don't know",N717="Galvanized")),
(AND(J717="Non-lead - Plastic",K717="",N717="Galvanized")),
(AND(J717="Non-lead",K717="Yes",N717="Galvanized")),
(AND(J717="Non-lead",K717="Don't know",N717="Galvanized")),
(AND(J717="Non-lead",K717="",N717="Galvanized")),
(AND(J717="Non-lead - Other",K717="Yes",N717="Galvanized")),
(AND(J717="Non-Lead - Other",K717="Don't know",N717="Galvanized")),
(AND(J717="Galvanized",K717="Yes",N717="Galvanized")),
(AND(J717="Galvanized",K717="Don't know",N717="Galvanized")),
(AND(J717="Galvanized",K717="",N717="Galvanized")),
(AND(J717="Non-Lead - Other",K717="",N717="Galvanized")))),"Galvanized Requiring Replacement",
IF((OR((AND(J717="Non-lead - Copper",N717="Non-lead - Copper")),
(AND(J717="Non-lead - Copper",N717="Non-lead - Plastic")),
(AND(J717="Non-lead - Copper",N717="Non-lead - Other")),
(AND(J717="Non-lead - Copper",N717="Non-lead")),
(AND(J717="Non-lead - Plastic",N717="Non-lead - Copper")),
(AND(J717="Non-lead - Plastic",N717="Non-lead - Plastic")),
(AND(J717="Non-lead - Plastic",N717="Non-lead - Other")),
(AND(J717="Non-lead - Plastic",N717="Non-lead")),
(AND(J717="Non-lead",N717="Non-lead - Copper")),
(AND(J717="Non-lead",N717="Non-lead - Plastic")),
(AND(J717="Non-lead",N717="Non-lead - Other")),
(AND(J717="Non-lead",N717="Non-lead")),
(AND(J717="Non-lead - Other",N717="Non-lead - Copper")),
(AND(J717="Non-Lead - Other",N717="Non-lead - Plastic")),
(AND(J717="Non-Lead - Other",N717="Non-lead")),
(AND(J717="Non-Lead - Other",N717="Non-lead - Other")))),"Non-Lead",
IF((OR((AND(J717="Galvanized",N717="Non-lead")),
(AND(J717="Galvanized",N717="Non-lead - Copper")),
(AND(J717="Galvanized",N717="Non-lead - Plastic")),
(AND(J717="Galvanized",N717="Non-lead")),
(AND(J717="Galvanized",N717="Non-lead - Other")))),"Non-Lead",
IF((OR((AND(J717="Non-lead - Copper",K717="No",N717="Galvanized")),
(AND(J717="Non-lead - Plastic",K717="No",N717="Galvanized")),
(AND(J717="Non-lead",K717="No",N717="Galvanized")),
(AND(J717="Galvanized",K717="No",N717="Galvanized")),
(AND(J717="Non-lead - Other",K717="No",N717="Galvanized")))),"Non-lead",
IF((OR((AND(J717="Unknown - Likely Lead",N717="Unknown - Likely Lead")),
(AND(J717="Unknown - Likely Lead",N717="Unknown - Unlikely Lead")),
(AND(J717="Unknown - Likely Lead",N717="Unknown - Material Unknown")),
(AND(J717="Unknown - Unlikely Lead",N717="Unknown - Likely Lead")),
(AND(J717="Unknown - Unlikely Lead",N717="Unknown - Unlikely Lead")),
(AND(J717="Unknown - Unlikely Lead",N717="Unknown - Material Unknown")),
(AND(J717="Unknown - Material Unknown",N717="Unknown - Likely Lead")),
(AND(J717="Unknown - Material Unknown",N717="Unknown - Unlikely Lead")),
(AND(J717="Unknown - Material Unknown",N717="Unknown - Material Unknown")))),"Unknown",
IF((OR((AND(J717="Unknown - Likely Lead",N717="Non-lead - Copper")),
(AND(J717="Unknown - Likely Lead",N717="Non-lead - Plastic")),
(AND(J717="Unknown - Likely Lead",N717="Non-lead")),
(AND(J717="Unknown - Likely Lead",N717="Non-lead - Other")),
(AND(J717="Unknown - Unlikely Lead",N717="Non-lead - Copper")),
(AND(J717="Unknown - Unlikely Lead",N717="Non-lead - Plastic")),
(AND(J717="Unknown - Unlikely Lead",N717="Non-lead")),
(AND(J717="Unknown - Unlikely Lead",N717="Non-lead - Other")),
(AND(J717="Unknown - Material Unknown",N717="Non-lead - Copper")),
(AND(J717="Unknown - Material Unknown",N717="Non-lead - Plastic")),
(AND(J717="Unknown - Material Unknown",N717="Non-lead")),
(AND(J717="Unknown - Material Unknown",N717="Non-lead - Other")))),"Unknown",
IF((OR((AND(J717="Non-lead - Copper",N717="Unknown - Likely Lead")),
(AND(J717="Non-lead - Copper",N717="Unknown - Unlikely Lead")),
(AND(J717="Non-lead - Copper",N717="Unknown - Material Unknown")),
(AND(J717="Non-lead - Plastic",N717="Unknown - Likely Lead")),
(AND(J717="Non-lead - Plastic",N717="Unknown - Unlikely Lead")),
(AND(J717="Non-lead - Plastic",N717="Unknown - Material Unknown")),
(AND(J717="Non-lead",N717="Unknown - Likely Lead")),
(AND(J717="Non-lead",N717="Unknown - Unlikely Lead")),
(AND(J717="Non-lead",N717="Unknown - Material Unknown")),
(AND(J717="Non-lead - Other",N717="Unknown - Likely Lead")),
(AND(J717="Non-Lead - Other",N717="Unknown - Unlikely Lead")),
(AND(J717="Non-Lead - Other",N717="Unknown - Material Unknown")))),"Unknown",
IF((OR((AND(J717="Galvanized",N717="Unknown - Likely Lead")),
(AND(J717="Galvanized",N717="Unknown - Unlikely Lead")),
(AND(J717="Galvanized",N717="Unknown - Material Unknown")))),"Unknown",
IF((OR((AND(J717="Galvanized",N717="")))),"Galvanized Requiring Replacement",
IF((OR((AND(J717="Non-lead - Copper",N717="")),
(AND(J717="Non-lead - Plastic",N717="")),
(AND(J717="Non-lead",N717="")),
(AND(J717="Non-lead - Other",N717="")))),"Non-lead",
IF((OR((AND(J717="Unknown - Likely Lead",N717="")),
(AND(J717="Unknown - Unlikely Lead",N717="")),
(AND(J717="Unknown - Material Unknown",N717="")))),"Unknown",
""))))))))))))))))</f>
        <v>Non-Lead</v>
      </c>
      <c r="R717" s="70" t="s">
        <v>51</v>
      </c>
      <c r="S717" s="70" t="s">
        <v>51</v>
      </c>
      <c r="T717" s="70"/>
      <c r="U717" s="71" t="s">
        <v>53</v>
      </c>
      <c r="V717" s="71" t="s">
        <v>51</v>
      </c>
      <c r="W717" s="71" t="s">
        <v>51</v>
      </c>
      <c r="X717" s="71" t="s">
        <v>51</v>
      </c>
      <c r="Y717" s="72" t="str">
        <f>IF((OR((AND('[1]PWS Information'!$E$10="CWS",U717="Single Family Residence",Q717="Lead")),
(AND('[1]PWS Information'!$E$10="CWS",U717="Multiple Family Residence",'[1]PWS Information'!$E$11="Yes",Q717="Lead")),
(AND('[1]PWS Information'!$E$10="NTNC",Q717="Lead")))),"Tier 1",
IF((OR((AND('[1]PWS Information'!$E$10="CWS",U717="Multiple Family Residence",'[1]PWS Information'!$E$11="No",Q717="Lead")),
(AND('[1]PWS Information'!$E$10="CWS",U717="Other",Q717="Lead")),
(AND('[1]PWS Information'!$E$10="CWS",U717="Building",Q717="Lead")))),"Tier 2",
IF((OR((AND('[1]PWS Information'!$E$10="CWS",U717="Single Family Residence",Q717="Galvanized Requiring Replacement")),
(AND('[1]PWS Information'!$E$10="CWS",U717="Single Family Residence",Q717="Galvanized Requiring Replacement",R717="Yes")),
(AND('[1]PWS Information'!$E$10="NTNC",Q717="Galvanized Requiring Replacement")),
(AND('[1]PWS Information'!$E$10="NTNC",U717="Single Family Residence",R717="Yes")))),"Tier 3",
IF((OR((AND('[1]PWS Information'!$E$10="CWS",U717="Single Family Residence",S717="Yes",Q717="Non-Lead", J717="Non-Lead - Copper",L717="Before 1989")),
(AND('[1]PWS Information'!$E$10="CWS",U717="Single Family Residence",S717="Yes",Q717="Non-Lead", N717="Non-Lead - Copper",O717="Before 1989")))),"Tier 4",
IF((OR((AND('[1]PWS Information'!$E$10="NTNC",Q717="Non-Lead")),
(AND('[1]PWS Information'!$E$10="CWS",Q717="Non-Lead",S717="")),
(AND('[1]PWS Information'!$E$10="CWS",Q717="Non-Lead",S717="No")),
(AND('[1]PWS Information'!$E$10="CWS",Q717="Non-Lead",S717="Don't Know")),
(AND('[1]PWS Information'!$E$10="CWS",Q717="Non-Lead", J717="Non-Lead - Copper", S717="Yes", L717="Between 1989 and 2014")),
(AND('[1]PWS Information'!$E$10="CWS",Q717="Non-Lead", J717="Non-Lead - Copper", S717="Yes", L717="After 2014")),
(AND('[1]PWS Information'!$E$10="CWS",Q717="Non-Lead", J717="Non-Lead - Copper", S717="Yes", L717="Unknown")),
(AND('[1]PWS Information'!$E$10="CWS",Q717="Non-Lead", N717="Non-Lead - Copper", S717="Yes", O717="Between 1989 and 2014")),
(AND('[1]PWS Information'!$E$10="CWS",Q717="Non-Lead", N717="Non-Lead - Copper", S717="Yes", O717="After 2014")),
(AND('[1]PWS Information'!$E$10="CWS",Q717="Non-Lead", N717="Non-Lead - Copper", S717="Yes", O717="Unknown")),
(AND('[1]PWS Information'!$E$10="CWS",Q717="Unknown")),
(AND('[1]PWS Information'!$E$10="NTNC",Q717="Unknown")))),"Tier 5",
"")))))</f>
        <v>Tier 5</v>
      </c>
      <c r="Z717" s="71"/>
      <c r="AA717" s="71"/>
    </row>
    <row r="718" spans="1:27" ht="57.6" x14ac:dyDescent="0.3">
      <c r="A718" s="17"/>
      <c r="B718" s="70">
        <v>12666573</v>
      </c>
      <c r="C718" s="73">
        <v>47</v>
      </c>
      <c r="D718" s="74" t="s">
        <v>281</v>
      </c>
      <c r="E718" s="74" t="s">
        <v>128</v>
      </c>
      <c r="F718" s="74">
        <v>78640</v>
      </c>
      <c r="G718" s="78"/>
      <c r="H718" s="63">
        <v>29.964086099999999</v>
      </c>
      <c r="I718" s="64">
        <v>-97.782141666666604</v>
      </c>
      <c r="J718" s="65" t="s">
        <v>57</v>
      </c>
      <c r="K718" s="66" t="s">
        <v>51</v>
      </c>
      <c r="L718" s="62" t="s">
        <v>58</v>
      </c>
      <c r="M718" s="69"/>
      <c r="N718" s="65" t="s">
        <v>50</v>
      </c>
      <c r="O718" s="66" t="s">
        <v>58</v>
      </c>
      <c r="P718" s="69"/>
      <c r="Q718" s="55" t="str">
        <f t="shared" si="11"/>
        <v>Non-Lead</v>
      </c>
      <c r="R718" s="70" t="s">
        <v>51</v>
      </c>
      <c r="S718" s="70" t="s">
        <v>51</v>
      </c>
      <c r="T718" s="70"/>
      <c r="U718" s="71" t="s">
        <v>53</v>
      </c>
      <c r="V718" s="71" t="s">
        <v>51</v>
      </c>
      <c r="W718" s="71" t="s">
        <v>51</v>
      </c>
      <c r="X718" s="71" t="s">
        <v>51</v>
      </c>
      <c r="Y718" s="72" t="str">
        <f>IF((OR((AND('[1]PWS Information'!$E$10="CWS",U718="Single Family Residence",Q718="Lead")),
(AND('[1]PWS Information'!$E$10="CWS",U718="Multiple Family Residence",'[1]PWS Information'!$E$11="Yes",Q718="Lead")),
(AND('[1]PWS Information'!$E$10="NTNC",Q718="Lead")))),"Tier 1",
IF((OR((AND('[1]PWS Information'!$E$10="CWS",U718="Multiple Family Residence",'[1]PWS Information'!$E$11="No",Q718="Lead")),
(AND('[1]PWS Information'!$E$10="CWS",U718="Other",Q718="Lead")),
(AND('[1]PWS Information'!$E$10="CWS",U718="Building",Q718="Lead")))),"Tier 2",
IF((OR((AND('[1]PWS Information'!$E$10="CWS",U718="Single Family Residence",Q718="Galvanized Requiring Replacement")),
(AND('[1]PWS Information'!$E$10="CWS",U718="Single Family Residence",Q718="Galvanized Requiring Replacement",R718="Yes")),
(AND('[1]PWS Information'!$E$10="NTNC",Q718="Galvanized Requiring Replacement")),
(AND('[1]PWS Information'!$E$10="NTNC",U718="Single Family Residence",R718="Yes")))),"Tier 3",
IF((OR((AND('[1]PWS Information'!$E$10="CWS",U718="Single Family Residence",S718="Yes",Q718="Non-Lead", J718="Non-Lead - Copper",L718="Before 1989")),
(AND('[1]PWS Information'!$E$10="CWS",U718="Single Family Residence",S718="Yes",Q718="Non-Lead", N718="Non-Lead - Copper",O718="Before 1989")))),"Tier 4",
IF((OR((AND('[1]PWS Information'!$E$10="NTNC",Q718="Non-Lead")),
(AND('[1]PWS Information'!$E$10="CWS",Q718="Non-Lead",S718="")),
(AND('[1]PWS Information'!$E$10="CWS",Q718="Non-Lead",S718="No")),
(AND('[1]PWS Information'!$E$10="CWS",Q718="Non-Lead",S718="Don't Know")),
(AND('[1]PWS Information'!$E$10="CWS",Q718="Non-Lead", J718="Non-Lead - Copper", S718="Yes", L718="Between 1989 and 2014")),
(AND('[1]PWS Information'!$E$10="CWS",Q718="Non-Lead", J718="Non-Lead - Copper", S718="Yes", L718="After 2014")),
(AND('[1]PWS Information'!$E$10="CWS",Q718="Non-Lead", J718="Non-Lead - Copper", S718="Yes", L718="Unknown")),
(AND('[1]PWS Information'!$E$10="CWS",Q718="Non-Lead", N718="Non-Lead - Copper", S718="Yes", O718="Between 1989 and 2014")),
(AND('[1]PWS Information'!$E$10="CWS",Q718="Non-Lead", N718="Non-Lead - Copper", S718="Yes", O718="After 2014")),
(AND('[1]PWS Information'!$E$10="CWS",Q718="Non-Lead", N718="Non-Lead - Copper", S718="Yes", O718="Unknown")),
(AND('[1]PWS Information'!$E$10="CWS",Q718="Unknown")),
(AND('[1]PWS Information'!$E$10="NTNC",Q718="Unknown")))),"Tier 5",
"")))))</f>
        <v>Tier 5</v>
      </c>
      <c r="Z718" s="71"/>
      <c r="AA718" s="71"/>
    </row>
    <row r="719" spans="1:27" ht="57.6" x14ac:dyDescent="0.3">
      <c r="A719" s="1"/>
      <c r="B719" s="70">
        <v>16206661</v>
      </c>
      <c r="C719" s="73">
        <v>48</v>
      </c>
      <c r="D719" s="74" t="s">
        <v>281</v>
      </c>
      <c r="E719" s="74" t="s">
        <v>128</v>
      </c>
      <c r="F719" s="74">
        <v>78640</v>
      </c>
      <c r="G719" s="78"/>
      <c r="H719" s="63">
        <v>29.964588899999999</v>
      </c>
      <c r="I719" s="64">
        <v>-97.782161111111094</v>
      </c>
      <c r="J719" s="65" t="s">
        <v>57</v>
      </c>
      <c r="K719" s="66" t="s">
        <v>51</v>
      </c>
      <c r="L719" s="62" t="s">
        <v>58</v>
      </c>
      <c r="M719" s="69"/>
      <c r="N719" s="65" t="s">
        <v>50</v>
      </c>
      <c r="O719" s="66" t="s">
        <v>58</v>
      </c>
      <c r="P719" s="69"/>
      <c r="Q719" s="55" t="str">
        <f t="shared" si="11"/>
        <v>Non-Lead</v>
      </c>
      <c r="R719" s="70" t="s">
        <v>51</v>
      </c>
      <c r="S719" s="70" t="s">
        <v>51</v>
      </c>
      <c r="T719" s="70"/>
      <c r="U719" s="71" t="s">
        <v>53</v>
      </c>
      <c r="V719" s="71" t="s">
        <v>51</v>
      </c>
      <c r="W719" s="71" t="s">
        <v>51</v>
      </c>
      <c r="X719" s="71" t="s">
        <v>51</v>
      </c>
      <c r="Y719" s="72" t="str">
        <f>IF((OR((AND('[1]PWS Information'!$E$10="CWS",U719="Single Family Residence",Q719="Lead")),
(AND('[1]PWS Information'!$E$10="CWS",U719="Multiple Family Residence",'[1]PWS Information'!$E$11="Yes",Q719="Lead")),
(AND('[1]PWS Information'!$E$10="NTNC",Q719="Lead")))),"Tier 1",
IF((OR((AND('[1]PWS Information'!$E$10="CWS",U719="Multiple Family Residence",'[1]PWS Information'!$E$11="No",Q719="Lead")),
(AND('[1]PWS Information'!$E$10="CWS",U719="Other",Q719="Lead")),
(AND('[1]PWS Information'!$E$10="CWS",U719="Building",Q719="Lead")))),"Tier 2",
IF((OR((AND('[1]PWS Information'!$E$10="CWS",U719="Single Family Residence",Q719="Galvanized Requiring Replacement")),
(AND('[1]PWS Information'!$E$10="CWS",U719="Single Family Residence",Q719="Galvanized Requiring Replacement",R719="Yes")),
(AND('[1]PWS Information'!$E$10="NTNC",Q719="Galvanized Requiring Replacement")),
(AND('[1]PWS Information'!$E$10="NTNC",U719="Single Family Residence",R719="Yes")))),"Tier 3",
IF((OR((AND('[1]PWS Information'!$E$10="CWS",U719="Single Family Residence",S719="Yes",Q719="Non-Lead", J719="Non-Lead - Copper",L719="Before 1989")),
(AND('[1]PWS Information'!$E$10="CWS",U719="Single Family Residence",S719="Yes",Q719="Non-Lead", N719="Non-Lead - Copper",O719="Before 1989")))),"Tier 4",
IF((OR((AND('[1]PWS Information'!$E$10="NTNC",Q719="Non-Lead")),
(AND('[1]PWS Information'!$E$10="CWS",Q719="Non-Lead",S719="")),
(AND('[1]PWS Information'!$E$10="CWS",Q719="Non-Lead",S719="No")),
(AND('[1]PWS Information'!$E$10="CWS",Q719="Non-Lead",S719="Don't Know")),
(AND('[1]PWS Information'!$E$10="CWS",Q719="Non-Lead", J719="Non-Lead - Copper", S719="Yes", L719="Between 1989 and 2014")),
(AND('[1]PWS Information'!$E$10="CWS",Q719="Non-Lead", J719="Non-Lead - Copper", S719="Yes", L719="After 2014")),
(AND('[1]PWS Information'!$E$10="CWS",Q719="Non-Lead", J719="Non-Lead - Copper", S719="Yes", L719="Unknown")),
(AND('[1]PWS Information'!$E$10="CWS",Q719="Non-Lead", N719="Non-Lead - Copper", S719="Yes", O719="Between 1989 and 2014")),
(AND('[1]PWS Information'!$E$10="CWS",Q719="Non-Lead", N719="Non-Lead - Copper", S719="Yes", O719="After 2014")),
(AND('[1]PWS Information'!$E$10="CWS",Q719="Non-Lead", N719="Non-Lead - Copper", S719="Yes", O719="Unknown")),
(AND('[1]PWS Information'!$E$10="CWS",Q719="Unknown")),
(AND('[1]PWS Information'!$E$10="NTNC",Q719="Unknown")))),"Tier 5",
"")))))</f>
        <v>Tier 5</v>
      </c>
      <c r="Z719" s="71"/>
      <c r="AA719" s="71"/>
    </row>
    <row r="720" spans="1:27" ht="57.6" x14ac:dyDescent="0.3">
      <c r="A720" s="1"/>
      <c r="B720" s="70">
        <v>9466198</v>
      </c>
      <c r="C720" s="73">
        <v>49</v>
      </c>
      <c r="D720" s="74" t="s">
        <v>281</v>
      </c>
      <c r="E720" s="74" t="s">
        <v>128</v>
      </c>
      <c r="F720" s="74">
        <v>78640</v>
      </c>
      <c r="G720" s="78"/>
      <c r="H720" s="63">
        <v>29.964377800000001</v>
      </c>
      <c r="I720" s="64">
        <v>-97.781808333333302</v>
      </c>
      <c r="J720" s="65" t="s">
        <v>57</v>
      </c>
      <c r="K720" s="66" t="s">
        <v>51</v>
      </c>
      <c r="L720" s="62" t="s">
        <v>58</v>
      </c>
      <c r="M720" s="69"/>
      <c r="N720" s="65" t="s">
        <v>50</v>
      </c>
      <c r="O720" s="66" t="s">
        <v>58</v>
      </c>
      <c r="P720" s="69"/>
      <c r="Q720" s="55" t="str">
        <f t="shared" si="11"/>
        <v>Non-Lead</v>
      </c>
      <c r="R720" s="70" t="s">
        <v>51</v>
      </c>
      <c r="S720" s="70" t="s">
        <v>51</v>
      </c>
      <c r="T720" s="70"/>
      <c r="U720" s="71" t="s">
        <v>53</v>
      </c>
      <c r="V720" s="71" t="s">
        <v>51</v>
      </c>
      <c r="W720" s="71" t="s">
        <v>51</v>
      </c>
      <c r="X720" s="71" t="s">
        <v>51</v>
      </c>
      <c r="Y720" s="72" t="str">
        <f>IF((OR((AND('[1]PWS Information'!$E$10="CWS",U720="Single Family Residence",Q720="Lead")),
(AND('[1]PWS Information'!$E$10="CWS",U720="Multiple Family Residence",'[1]PWS Information'!$E$11="Yes",Q720="Lead")),
(AND('[1]PWS Information'!$E$10="NTNC",Q720="Lead")))),"Tier 1",
IF((OR((AND('[1]PWS Information'!$E$10="CWS",U720="Multiple Family Residence",'[1]PWS Information'!$E$11="No",Q720="Lead")),
(AND('[1]PWS Information'!$E$10="CWS",U720="Other",Q720="Lead")),
(AND('[1]PWS Information'!$E$10="CWS",U720="Building",Q720="Lead")))),"Tier 2",
IF((OR((AND('[1]PWS Information'!$E$10="CWS",U720="Single Family Residence",Q720="Galvanized Requiring Replacement")),
(AND('[1]PWS Information'!$E$10="CWS",U720="Single Family Residence",Q720="Galvanized Requiring Replacement",R720="Yes")),
(AND('[1]PWS Information'!$E$10="NTNC",Q720="Galvanized Requiring Replacement")),
(AND('[1]PWS Information'!$E$10="NTNC",U720="Single Family Residence",R720="Yes")))),"Tier 3",
IF((OR((AND('[1]PWS Information'!$E$10="CWS",U720="Single Family Residence",S720="Yes",Q720="Non-Lead", J720="Non-Lead - Copper",L720="Before 1989")),
(AND('[1]PWS Information'!$E$10="CWS",U720="Single Family Residence",S720="Yes",Q720="Non-Lead", N720="Non-Lead - Copper",O720="Before 1989")))),"Tier 4",
IF((OR((AND('[1]PWS Information'!$E$10="NTNC",Q720="Non-Lead")),
(AND('[1]PWS Information'!$E$10="CWS",Q720="Non-Lead",S720="")),
(AND('[1]PWS Information'!$E$10="CWS",Q720="Non-Lead",S720="No")),
(AND('[1]PWS Information'!$E$10="CWS",Q720="Non-Lead",S720="Don't Know")),
(AND('[1]PWS Information'!$E$10="CWS",Q720="Non-Lead", J720="Non-Lead - Copper", S720="Yes", L720="Between 1989 and 2014")),
(AND('[1]PWS Information'!$E$10="CWS",Q720="Non-Lead", J720="Non-Lead - Copper", S720="Yes", L720="After 2014")),
(AND('[1]PWS Information'!$E$10="CWS",Q720="Non-Lead", J720="Non-Lead - Copper", S720="Yes", L720="Unknown")),
(AND('[1]PWS Information'!$E$10="CWS",Q720="Non-Lead", N720="Non-Lead - Copper", S720="Yes", O720="Between 1989 and 2014")),
(AND('[1]PWS Information'!$E$10="CWS",Q720="Non-Lead", N720="Non-Lead - Copper", S720="Yes", O720="After 2014")),
(AND('[1]PWS Information'!$E$10="CWS",Q720="Non-Lead", N720="Non-Lead - Copper", S720="Yes", O720="Unknown")),
(AND('[1]PWS Information'!$E$10="CWS",Q720="Unknown")),
(AND('[1]PWS Information'!$E$10="NTNC",Q720="Unknown")))),"Tier 5",
"")))))</f>
        <v>Tier 5</v>
      </c>
      <c r="Z720" s="71"/>
      <c r="AA720" s="71"/>
    </row>
    <row r="721" spans="1:27" ht="57.6" x14ac:dyDescent="0.3">
      <c r="A721" s="1"/>
      <c r="B721" s="70">
        <v>15624728</v>
      </c>
      <c r="C721" s="73">
        <v>50</v>
      </c>
      <c r="D721" s="74" t="s">
        <v>281</v>
      </c>
      <c r="E721" s="74" t="s">
        <v>128</v>
      </c>
      <c r="F721" s="74">
        <v>78640</v>
      </c>
      <c r="G721" s="78">
        <v>12005519</v>
      </c>
      <c r="H721" s="63">
        <v>29.964963900000001</v>
      </c>
      <c r="I721" s="64">
        <v>-97.781883333333298</v>
      </c>
      <c r="J721" s="65" t="s">
        <v>57</v>
      </c>
      <c r="K721" s="66" t="s">
        <v>51</v>
      </c>
      <c r="L721" s="62" t="s">
        <v>58</v>
      </c>
      <c r="M721" s="69"/>
      <c r="N721" s="65" t="s">
        <v>50</v>
      </c>
      <c r="O721" s="66" t="s">
        <v>58</v>
      </c>
      <c r="P721" s="69"/>
      <c r="Q721" s="55" t="str">
        <f t="shared" si="11"/>
        <v>Non-Lead</v>
      </c>
      <c r="R721" s="70" t="s">
        <v>51</v>
      </c>
      <c r="S721" s="70" t="s">
        <v>51</v>
      </c>
      <c r="T721" s="70"/>
      <c r="U721" s="71" t="s">
        <v>53</v>
      </c>
      <c r="V721" s="71" t="s">
        <v>51</v>
      </c>
      <c r="W721" s="71" t="s">
        <v>51</v>
      </c>
      <c r="X721" s="71" t="s">
        <v>61</v>
      </c>
      <c r="Y721" s="72" t="str">
        <f>IF((OR((AND('[1]PWS Information'!$E$10="CWS",U721="Single Family Residence",Q721="Lead")),
(AND('[1]PWS Information'!$E$10="CWS",U721="Multiple Family Residence",'[1]PWS Information'!$E$11="Yes",Q721="Lead")),
(AND('[1]PWS Information'!$E$10="NTNC",Q721="Lead")))),"Tier 1",
IF((OR((AND('[1]PWS Information'!$E$10="CWS",U721="Multiple Family Residence",'[1]PWS Information'!$E$11="No",Q721="Lead")),
(AND('[1]PWS Information'!$E$10="CWS",U721="Other",Q721="Lead")),
(AND('[1]PWS Information'!$E$10="CWS",U721="Building",Q721="Lead")))),"Tier 2",
IF((OR((AND('[1]PWS Information'!$E$10="CWS",U721="Single Family Residence",Q721="Galvanized Requiring Replacement")),
(AND('[1]PWS Information'!$E$10="CWS",U721="Single Family Residence",Q721="Galvanized Requiring Replacement",R721="Yes")),
(AND('[1]PWS Information'!$E$10="NTNC",Q721="Galvanized Requiring Replacement")),
(AND('[1]PWS Information'!$E$10="NTNC",U721="Single Family Residence",R721="Yes")))),"Tier 3",
IF((OR((AND('[1]PWS Information'!$E$10="CWS",U721="Single Family Residence",S721="Yes",Q721="Non-Lead", J721="Non-Lead - Copper",L721="Before 1989")),
(AND('[1]PWS Information'!$E$10="CWS",U721="Single Family Residence",S721="Yes",Q721="Non-Lead", N721="Non-Lead - Copper",O721="Before 1989")))),"Tier 4",
IF((OR((AND('[1]PWS Information'!$E$10="NTNC",Q721="Non-Lead")),
(AND('[1]PWS Information'!$E$10="CWS",Q721="Non-Lead",S721="")),
(AND('[1]PWS Information'!$E$10="CWS",Q721="Non-Lead",S721="No")),
(AND('[1]PWS Information'!$E$10="CWS",Q721="Non-Lead",S721="Don't Know")),
(AND('[1]PWS Information'!$E$10="CWS",Q721="Non-Lead", J721="Non-Lead - Copper", S721="Yes", L721="Between 1989 and 2014")),
(AND('[1]PWS Information'!$E$10="CWS",Q721="Non-Lead", J721="Non-Lead - Copper", S721="Yes", L721="After 2014")),
(AND('[1]PWS Information'!$E$10="CWS",Q721="Non-Lead", J721="Non-Lead - Copper", S721="Yes", L721="Unknown")),
(AND('[1]PWS Information'!$E$10="CWS",Q721="Non-Lead", N721="Non-Lead - Copper", S721="Yes", O721="Between 1989 and 2014")),
(AND('[1]PWS Information'!$E$10="CWS",Q721="Non-Lead", N721="Non-Lead - Copper", S721="Yes", O721="After 2014")),
(AND('[1]PWS Information'!$E$10="CWS",Q721="Non-Lead", N721="Non-Lead - Copper", S721="Yes", O721="Unknown")),
(AND('[1]PWS Information'!$E$10="CWS",Q721="Unknown")),
(AND('[1]PWS Information'!$E$10="NTNC",Q721="Unknown")))),"Tier 5",
"")))))</f>
        <v>Tier 5</v>
      </c>
      <c r="Z721" s="71"/>
      <c r="AA721" s="71"/>
    </row>
    <row r="722" spans="1:27" ht="57.6" x14ac:dyDescent="0.3">
      <c r="A722" s="17"/>
      <c r="B722" s="70">
        <v>12666598</v>
      </c>
      <c r="C722" s="73">
        <v>51</v>
      </c>
      <c r="D722" s="74" t="s">
        <v>281</v>
      </c>
      <c r="E722" s="74" t="s">
        <v>128</v>
      </c>
      <c r="F722" s="74">
        <v>78640</v>
      </c>
      <c r="G722" s="78"/>
      <c r="H722" s="63">
        <v>29.964641700000001</v>
      </c>
      <c r="I722" s="64">
        <v>-97.781502777777703</v>
      </c>
      <c r="J722" s="65" t="s">
        <v>57</v>
      </c>
      <c r="K722" s="66" t="s">
        <v>51</v>
      </c>
      <c r="L722" s="62" t="s">
        <v>58</v>
      </c>
      <c r="M722" s="69"/>
      <c r="N722" s="65" t="s">
        <v>50</v>
      </c>
      <c r="O722" s="66" t="s">
        <v>58</v>
      </c>
      <c r="P722" s="69"/>
      <c r="Q722" s="55" t="str">
        <f t="shared" si="11"/>
        <v>Non-Lead</v>
      </c>
      <c r="R722" s="70" t="s">
        <v>51</v>
      </c>
      <c r="S722" s="70" t="s">
        <v>51</v>
      </c>
      <c r="T722" s="70"/>
      <c r="U722" s="71" t="s">
        <v>53</v>
      </c>
      <c r="V722" s="71" t="s">
        <v>51</v>
      </c>
      <c r="W722" s="71" t="s">
        <v>51</v>
      </c>
      <c r="X722" s="71" t="s">
        <v>51</v>
      </c>
      <c r="Y722" s="72" t="str">
        <f>IF((OR((AND('[1]PWS Information'!$E$10="CWS",U722="Single Family Residence",Q722="Lead")),
(AND('[1]PWS Information'!$E$10="CWS",U722="Multiple Family Residence",'[1]PWS Information'!$E$11="Yes",Q722="Lead")),
(AND('[1]PWS Information'!$E$10="NTNC",Q722="Lead")))),"Tier 1",
IF((OR((AND('[1]PWS Information'!$E$10="CWS",U722="Multiple Family Residence",'[1]PWS Information'!$E$11="No",Q722="Lead")),
(AND('[1]PWS Information'!$E$10="CWS",U722="Other",Q722="Lead")),
(AND('[1]PWS Information'!$E$10="CWS",U722="Building",Q722="Lead")))),"Tier 2",
IF((OR((AND('[1]PWS Information'!$E$10="CWS",U722="Single Family Residence",Q722="Galvanized Requiring Replacement")),
(AND('[1]PWS Information'!$E$10="CWS",U722="Single Family Residence",Q722="Galvanized Requiring Replacement",R722="Yes")),
(AND('[1]PWS Information'!$E$10="NTNC",Q722="Galvanized Requiring Replacement")),
(AND('[1]PWS Information'!$E$10="NTNC",U722="Single Family Residence",R722="Yes")))),"Tier 3",
IF((OR((AND('[1]PWS Information'!$E$10="CWS",U722="Single Family Residence",S722="Yes",Q722="Non-Lead", J722="Non-Lead - Copper",L722="Before 1989")),
(AND('[1]PWS Information'!$E$10="CWS",U722="Single Family Residence",S722="Yes",Q722="Non-Lead", N722="Non-Lead - Copper",O722="Before 1989")))),"Tier 4",
IF((OR((AND('[1]PWS Information'!$E$10="NTNC",Q722="Non-Lead")),
(AND('[1]PWS Information'!$E$10="CWS",Q722="Non-Lead",S722="")),
(AND('[1]PWS Information'!$E$10="CWS",Q722="Non-Lead",S722="No")),
(AND('[1]PWS Information'!$E$10="CWS",Q722="Non-Lead",S722="Don't Know")),
(AND('[1]PWS Information'!$E$10="CWS",Q722="Non-Lead", J722="Non-Lead - Copper", S722="Yes", L722="Between 1989 and 2014")),
(AND('[1]PWS Information'!$E$10="CWS",Q722="Non-Lead", J722="Non-Lead - Copper", S722="Yes", L722="After 2014")),
(AND('[1]PWS Information'!$E$10="CWS",Q722="Non-Lead", J722="Non-Lead - Copper", S722="Yes", L722="Unknown")),
(AND('[1]PWS Information'!$E$10="CWS",Q722="Non-Lead", N722="Non-Lead - Copper", S722="Yes", O722="Between 1989 and 2014")),
(AND('[1]PWS Information'!$E$10="CWS",Q722="Non-Lead", N722="Non-Lead - Copper", S722="Yes", O722="After 2014")),
(AND('[1]PWS Information'!$E$10="CWS",Q722="Non-Lead", N722="Non-Lead - Copper", S722="Yes", O722="Unknown")),
(AND('[1]PWS Information'!$E$10="CWS",Q722="Unknown")),
(AND('[1]PWS Information'!$E$10="NTNC",Q722="Unknown")))),"Tier 5",
"")))))</f>
        <v>Tier 5</v>
      </c>
      <c r="Z722" s="71"/>
      <c r="AA722" s="71"/>
    </row>
    <row r="723" spans="1:27" ht="57.6" x14ac:dyDescent="0.3">
      <c r="A723" s="1"/>
      <c r="B723" s="70">
        <v>9466662</v>
      </c>
      <c r="C723" s="73">
        <v>52</v>
      </c>
      <c r="D723" s="74" t="s">
        <v>281</v>
      </c>
      <c r="E723" s="74" t="s">
        <v>128</v>
      </c>
      <c r="F723" s="74">
        <v>78640</v>
      </c>
      <c r="G723" s="78"/>
      <c r="H723" s="63">
        <v>29.965133300000002</v>
      </c>
      <c r="I723" s="64">
        <v>-97.781541666666598</v>
      </c>
      <c r="J723" s="65" t="s">
        <v>57</v>
      </c>
      <c r="K723" s="66" t="s">
        <v>51</v>
      </c>
      <c r="L723" s="62" t="s">
        <v>58</v>
      </c>
      <c r="M723" s="69"/>
      <c r="N723" s="65" t="s">
        <v>50</v>
      </c>
      <c r="O723" s="66" t="s">
        <v>58</v>
      </c>
      <c r="P723" s="69"/>
      <c r="Q723" s="55" t="str">
        <f t="shared" si="11"/>
        <v>Non-Lead</v>
      </c>
      <c r="R723" s="70" t="s">
        <v>51</v>
      </c>
      <c r="S723" s="70" t="s">
        <v>51</v>
      </c>
      <c r="T723" s="70"/>
      <c r="U723" s="71" t="s">
        <v>53</v>
      </c>
      <c r="V723" s="71" t="s">
        <v>51</v>
      </c>
      <c r="W723" s="71" t="s">
        <v>51</v>
      </c>
      <c r="X723" s="71" t="s">
        <v>51</v>
      </c>
      <c r="Y723" s="72" t="str">
        <f>IF((OR((AND('[1]PWS Information'!$E$10="CWS",U723="Single Family Residence",Q723="Lead")),
(AND('[1]PWS Information'!$E$10="CWS",U723="Multiple Family Residence",'[1]PWS Information'!$E$11="Yes",Q723="Lead")),
(AND('[1]PWS Information'!$E$10="NTNC",Q723="Lead")))),"Tier 1",
IF((OR((AND('[1]PWS Information'!$E$10="CWS",U723="Multiple Family Residence",'[1]PWS Information'!$E$11="No",Q723="Lead")),
(AND('[1]PWS Information'!$E$10="CWS",U723="Other",Q723="Lead")),
(AND('[1]PWS Information'!$E$10="CWS",U723="Building",Q723="Lead")))),"Tier 2",
IF((OR((AND('[1]PWS Information'!$E$10="CWS",U723="Single Family Residence",Q723="Galvanized Requiring Replacement")),
(AND('[1]PWS Information'!$E$10="CWS",U723="Single Family Residence",Q723="Galvanized Requiring Replacement",R723="Yes")),
(AND('[1]PWS Information'!$E$10="NTNC",Q723="Galvanized Requiring Replacement")),
(AND('[1]PWS Information'!$E$10="NTNC",U723="Single Family Residence",R723="Yes")))),"Tier 3",
IF((OR((AND('[1]PWS Information'!$E$10="CWS",U723="Single Family Residence",S723="Yes",Q723="Non-Lead", J723="Non-Lead - Copper",L723="Before 1989")),
(AND('[1]PWS Information'!$E$10="CWS",U723="Single Family Residence",S723="Yes",Q723="Non-Lead", N723="Non-Lead - Copper",O723="Before 1989")))),"Tier 4",
IF((OR((AND('[1]PWS Information'!$E$10="NTNC",Q723="Non-Lead")),
(AND('[1]PWS Information'!$E$10="CWS",Q723="Non-Lead",S723="")),
(AND('[1]PWS Information'!$E$10="CWS",Q723="Non-Lead",S723="No")),
(AND('[1]PWS Information'!$E$10="CWS",Q723="Non-Lead",S723="Don't Know")),
(AND('[1]PWS Information'!$E$10="CWS",Q723="Non-Lead", J723="Non-Lead - Copper", S723="Yes", L723="Between 1989 and 2014")),
(AND('[1]PWS Information'!$E$10="CWS",Q723="Non-Lead", J723="Non-Lead - Copper", S723="Yes", L723="After 2014")),
(AND('[1]PWS Information'!$E$10="CWS",Q723="Non-Lead", J723="Non-Lead - Copper", S723="Yes", L723="Unknown")),
(AND('[1]PWS Information'!$E$10="CWS",Q723="Non-Lead", N723="Non-Lead - Copper", S723="Yes", O723="Between 1989 and 2014")),
(AND('[1]PWS Information'!$E$10="CWS",Q723="Non-Lead", N723="Non-Lead - Copper", S723="Yes", O723="After 2014")),
(AND('[1]PWS Information'!$E$10="CWS",Q723="Non-Lead", N723="Non-Lead - Copper", S723="Yes", O723="Unknown")),
(AND('[1]PWS Information'!$E$10="CWS",Q723="Unknown")),
(AND('[1]PWS Information'!$E$10="NTNC",Q723="Unknown")))),"Tier 5",
"")))))</f>
        <v>Tier 5</v>
      </c>
      <c r="Z723" s="71"/>
      <c r="AA723" s="71"/>
    </row>
    <row r="724" spans="1:27" ht="57.6" x14ac:dyDescent="0.3">
      <c r="A724" s="1"/>
      <c r="B724" s="70">
        <v>16206496</v>
      </c>
      <c r="C724" s="73">
        <v>53</v>
      </c>
      <c r="D724" s="74" t="s">
        <v>281</v>
      </c>
      <c r="E724" s="74" t="s">
        <v>128</v>
      </c>
      <c r="F724" s="74">
        <v>78640</v>
      </c>
      <c r="G724" s="78"/>
      <c r="H724" s="63">
        <v>29.964913899999999</v>
      </c>
      <c r="I724" s="64">
        <v>-97.781222222222198</v>
      </c>
      <c r="J724" s="65" t="s">
        <v>57</v>
      </c>
      <c r="K724" s="66" t="s">
        <v>51</v>
      </c>
      <c r="L724" s="62" t="s">
        <v>58</v>
      </c>
      <c r="M724" s="69"/>
      <c r="N724" s="65" t="s">
        <v>50</v>
      </c>
      <c r="O724" s="66" t="s">
        <v>58</v>
      </c>
      <c r="P724" s="69"/>
      <c r="Q724" s="55" t="str">
        <f t="shared" si="11"/>
        <v>Non-Lead</v>
      </c>
      <c r="R724" s="70" t="s">
        <v>51</v>
      </c>
      <c r="S724" s="70" t="s">
        <v>51</v>
      </c>
      <c r="T724" s="70"/>
      <c r="U724" s="71" t="s">
        <v>53</v>
      </c>
      <c r="V724" s="71" t="s">
        <v>51</v>
      </c>
      <c r="W724" s="71" t="s">
        <v>51</v>
      </c>
      <c r="X724" s="71" t="s">
        <v>51</v>
      </c>
      <c r="Y724" s="72" t="str">
        <f>IF((OR((AND('[1]PWS Information'!$E$10="CWS",U724="Single Family Residence",Q724="Lead")),
(AND('[1]PWS Information'!$E$10="CWS",U724="Multiple Family Residence",'[1]PWS Information'!$E$11="Yes",Q724="Lead")),
(AND('[1]PWS Information'!$E$10="NTNC",Q724="Lead")))),"Tier 1",
IF((OR((AND('[1]PWS Information'!$E$10="CWS",U724="Multiple Family Residence",'[1]PWS Information'!$E$11="No",Q724="Lead")),
(AND('[1]PWS Information'!$E$10="CWS",U724="Other",Q724="Lead")),
(AND('[1]PWS Information'!$E$10="CWS",U724="Building",Q724="Lead")))),"Tier 2",
IF((OR((AND('[1]PWS Information'!$E$10="CWS",U724="Single Family Residence",Q724="Galvanized Requiring Replacement")),
(AND('[1]PWS Information'!$E$10="CWS",U724="Single Family Residence",Q724="Galvanized Requiring Replacement",R724="Yes")),
(AND('[1]PWS Information'!$E$10="NTNC",Q724="Galvanized Requiring Replacement")),
(AND('[1]PWS Information'!$E$10="NTNC",U724="Single Family Residence",R724="Yes")))),"Tier 3",
IF((OR((AND('[1]PWS Information'!$E$10="CWS",U724="Single Family Residence",S724="Yes",Q724="Non-Lead", J724="Non-Lead - Copper",L724="Before 1989")),
(AND('[1]PWS Information'!$E$10="CWS",U724="Single Family Residence",S724="Yes",Q724="Non-Lead", N724="Non-Lead - Copper",O724="Before 1989")))),"Tier 4",
IF((OR((AND('[1]PWS Information'!$E$10="NTNC",Q724="Non-Lead")),
(AND('[1]PWS Information'!$E$10="CWS",Q724="Non-Lead",S724="")),
(AND('[1]PWS Information'!$E$10="CWS",Q724="Non-Lead",S724="No")),
(AND('[1]PWS Information'!$E$10="CWS",Q724="Non-Lead",S724="Don't Know")),
(AND('[1]PWS Information'!$E$10="CWS",Q724="Non-Lead", J724="Non-Lead - Copper", S724="Yes", L724="Between 1989 and 2014")),
(AND('[1]PWS Information'!$E$10="CWS",Q724="Non-Lead", J724="Non-Lead - Copper", S724="Yes", L724="After 2014")),
(AND('[1]PWS Information'!$E$10="CWS",Q724="Non-Lead", J724="Non-Lead - Copper", S724="Yes", L724="Unknown")),
(AND('[1]PWS Information'!$E$10="CWS",Q724="Non-Lead", N724="Non-Lead - Copper", S724="Yes", O724="Between 1989 and 2014")),
(AND('[1]PWS Information'!$E$10="CWS",Q724="Non-Lead", N724="Non-Lead - Copper", S724="Yes", O724="After 2014")),
(AND('[1]PWS Information'!$E$10="CWS",Q724="Non-Lead", N724="Non-Lead - Copper", S724="Yes", O724="Unknown")),
(AND('[1]PWS Information'!$E$10="CWS",Q724="Unknown")),
(AND('[1]PWS Information'!$E$10="NTNC",Q724="Unknown")))),"Tier 5",
"")))))</f>
        <v>Tier 5</v>
      </c>
      <c r="Z724" s="71"/>
      <c r="AA724" s="71"/>
    </row>
    <row r="725" spans="1:27" ht="57.6" x14ac:dyDescent="0.3">
      <c r="A725" s="1"/>
      <c r="B725" s="70">
        <v>13414452</v>
      </c>
      <c r="C725" s="73">
        <v>54</v>
      </c>
      <c r="D725" s="74" t="s">
        <v>281</v>
      </c>
      <c r="E725" s="74" t="s">
        <v>128</v>
      </c>
      <c r="F725" s="74">
        <v>78640</v>
      </c>
      <c r="G725" s="78"/>
      <c r="H725" s="63">
        <v>29.965091699999999</v>
      </c>
      <c r="I725" s="64">
        <v>-97.781227777777701</v>
      </c>
      <c r="J725" s="65" t="s">
        <v>57</v>
      </c>
      <c r="K725" s="66" t="s">
        <v>51</v>
      </c>
      <c r="L725" s="62" t="s">
        <v>58</v>
      </c>
      <c r="M725" s="69"/>
      <c r="N725" s="65" t="s">
        <v>50</v>
      </c>
      <c r="O725" s="66" t="s">
        <v>58</v>
      </c>
      <c r="P725" s="69"/>
      <c r="Q725" s="55" t="str">
        <f t="shared" si="11"/>
        <v>Non-Lead</v>
      </c>
      <c r="R725" s="70" t="s">
        <v>51</v>
      </c>
      <c r="S725" s="70" t="s">
        <v>51</v>
      </c>
      <c r="T725" s="70"/>
      <c r="U725" s="71" t="s">
        <v>53</v>
      </c>
      <c r="V725" s="71" t="s">
        <v>51</v>
      </c>
      <c r="W725" s="71" t="s">
        <v>51</v>
      </c>
      <c r="X725" s="71" t="s">
        <v>51</v>
      </c>
      <c r="Y725" s="72" t="str">
        <f>IF((OR((AND('[1]PWS Information'!$E$10="CWS",U725="Single Family Residence",Q725="Lead")),
(AND('[1]PWS Information'!$E$10="CWS",U725="Multiple Family Residence",'[1]PWS Information'!$E$11="Yes",Q725="Lead")),
(AND('[1]PWS Information'!$E$10="NTNC",Q725="Lead")))),"Tier 1",
IF((OR((AND('[1]PWS Information'!$E$10="CWS",U725="Multiple Family Residence",'[1]PWS Information'!$E$11="No",Q725="Lead")),
(AND('[1]PWS Information'!$E$10="CWS",U725="Other",Q725="Lead")),
(AND('[1]PWS Information'!$E$10="CWS",U725="Building",Q725="Lead")))),"Tier 2",
IF((OR((AND('[1]PWS Information'!$E$10="CWS",U725="Single Family Residence",Q725="Galvanized Requiring Replacement")),
(AND('[1]PWS Information'!$E$10="CWS",U725="Single Family Residence",Q725="Galvanized Requiring Replacement",R725="Yes")),
(AND('[1]PWS Information'!$E$10="NTNC",Q725="Galvanized Requiring Replacement")),
(AND('[1]PWS Information'!$E$10="NTNC",U725="Single Family Residence",R725="Yes")))),"Tier 3",
IF((OR((AND('[1]PWS Information'!$E$10="CWS",U725="Single Family Residence",S725="Yes",Q725="Non-Lead", J725="Non-Lead - Copper",L725="Before 1989")),
(AND('[1]PWS Information'!$E$10="CWS",U725="Single Family Residence",S725="Yes",Q725="Non-Lead", N725="Non-Lead - Copper",O725="Before 1989")))),"Tier 4",
IF((OR((AND('[1]PWS Information'!$E$10="NTNC",Q725="Non-Lead")),
(AND('[1]PWS Information'!$E$10="CWS",Q725="Non-Lead",S725="")),
(AND('[1]PWS Information'!$E$10="CWS",Q725="Non-Lead",S725="No")),
(AND('[1]PWS Information'!$E$10="CWS",Q725="Non-Lead",S725="Don't Know")),
(AND('[1]PWS Information'!$E$10="CWS",Q725="Non-Lead", J725="Non-Lead - Copper", S725="Yes", L725="Between 1989 and 2014")),
(AND('[1]PWS Information'!$E$10="CWS",Q725="Non-Lead", J725="Non-Lead - Copper", S725="Yes", L725="After 2014")),
(AND('[1]PWS Information'!$E$10="CWS",Q725="Non-Lead", J725="Non-Lead - Copper", S725="Yes", L725="Unknown")),
(AND('[1]PWS Information'!$E$10="CWS",Q725="Non-Lead", N725="Non-Lead - Copper", S725="Yes", O725="Between 1989 and 2014")),
(AND('[1]PWS Information'!$E$10="CWS",Q725="Non-Lead", N725="Non-Lead - Copper", S725="Yes", O725="After 2014")),
(AND('[1]PWS Information'!$E$10="CWS",Q725="Non-Lead", N725="Non-Lead - Copper", S725="Yes", O725="Unknown")),
(AND('[1]PWS Information'!$E$10="CWS",Q725="Unknown")),
(AND('[1]PWS Information'!$E$10="NTNC",Q725="Unknown")))),"Tier 5",
"")))))</f>
        <v>Tier 5</v>
      </c>
      <c r="Z725" s="71"/>
      <c r="AA725" s="71"/>
    </row>
    <row r="726" spans="1:27" ht="57.6" x14ac:dyDescent="0.3">
      <c r="A726" s="17"/>
      <c r="B726" s="70">
        <v>10433064</v>
      </c>
      <c r="C726" s="73">
        <v>55</v>
      </c>
      <c r="D726" s="74" t="s">
        <v>281</v>
      </c>
      <c r="E726" s="74" t="s">
        <v>128</v>
      </c>
      <c r="F726" s="74">
        <v>78640</v>
      </c>
      <c r="G726" s="78"/>
      <c r="H726" s="63">
        <v>29.965227800000001</v>
      </c>
      <c r="I726" s="64">
        <v>-97.7808722222222</v>
      </c>
      <c r="J726" s="65" t="s">
        <v>57</v>
      </c>
      <c r="K726" s="66" t="s">
        <v>51</v>
      </c>
      <c r="L726" s="62" t="s">
        <v>58</v>
      </c>
      <c r="M726" s="69"/>
      <c r="N726" s="65" t="s">
        <v>50</v>
      </c>
      <c r="O726" s="66" t="s">
        <v>58</v>
      </c>
      <c r="P726" s="69"/>
      <c r="Q726" s="55" t="str">
        <f t="shared" si="11"/>
        <v>Non-Lead</v>
      </c>
      <c r="R726" s="70" t="s">
        <v>51</v>
      </c>
      <c r="S726" s="70" t="s">
        <v>51</v>
      </c>
      <c r="T726" s="70"/>
      <c r="U726" s="71" t="s">
        <v>53</v>
      </c>
      <c r="V726" s="71" t="s">
        <v>51</v>
      </c>
      <c r="W726" s="71" t="s">
        <v>51</v>
      </c>
      <c r="X726" s="71" t="s">
        <v>51</v>
      </c>
      <c r="Y726" s="72" t="str">
        <f>IF((OR((AND('[1]PWS Information'!$E$10="CWS",U726="Single Family Residence",Q726="Lead")),
(AND('[1]PWS Information'!$E$10="CWS",U726="Multiple Family Residence",'[1]PWS Information'!$E$11="Yes",Q726="Lead")),
(AND('[1]PWS Information'!$E$10="NTNC",Q726="Lead")))),"Tier 1",
IF((OR((AND('[1]PWS Information'!$E$10="CWS",U726="Multiple Family Residence",'[1]PWS Information'!$E$11="No",Q726="Lead")),
(AND('[1]PWS Information'!$E$10="CWS",U726="Other",Q726="Lead")),
(AND('[1]PWS Information'!$E$10="CWS",U726="Building",Q726="Lead")))),"Tier 2",
IF((OR((AND('[1]PWS Information'!$E$10="CWS",U726="Single Family Residence",Q726="Galvanized Requiring Replacement")),
(AND('[1]PWS Information'!$E$10="CWS",U726="Single Family Residence",Q726="Galvanized Requiring Replacement",R726="Yes")),
(AND('[1]PWS Information'!$E$10="NTNC",Q726="Galvanized Requiring Replacement")),
(AND('[1]PWS Information'!$E$10="NTNC",U726="Single Family Residence",R726="Yes")))),"Tier 3",
IF((OR((AND('[1]PWS Information'!$E$10="CWS",U726="Single Family Residence",S726="Yes",Q726="Non-Lead", J726="Non-Lead - Copper",L726="Before 1989")),
(AND('[1]PWS Information'!$E$10="CWS",U726="Single Family Residence",S726="Yes",Q726="Non-Lead", N726="Non-Lead - Copper",O726="Before 1989")))),"Tier 4",
IF((OR((AND('[1]PWS Information'!$E$10="NTNC",Q726="Non-Lead")),
(AND('[1]PWS Information'!$E$10="CWS",Q726="Non-Lead",S726="")),
(AND('[1]PWS Information'!$E$10="CWS",Q726="Non-Lead",S726="No")),
(AND('[1]PWS Information'!$E$10="CWS",Q726="Non-Lead",S726="Don't Know")),
(AND('[1]PWS Information'!$E$10="CWS",Q726="Non-Lead", J726="Non-Lead - Copper", S726="Yes", L726="Between 1989 and 2014")),
(AND('[1]PWS Information'!$E$10="CWS",Q726="Non-Lead", J726="Non-Lead - Copper", S726="Yes", L726="After 2014")),
(AND('[1]PWS Information'!$E$10="CWS",Q726="Non-Lead", J726="Non-Lead - Copper", S726="Yes", L726="Unknown")),
(AND('[1]PWS Information'!$E$10="CWS",Q726="Non-Lead", N726="Non-Lead - Copper", S726="Yes", O726="Between 1989 and 2014")),
(AND('[1]PWS Information'!$E$10="CWS",Q726="Non-Lead", N726="Non-Lead - Copper", S726="Yes", O726="After 2014")),
(AND('[1]PWS Information'!$E$10="CWS",Q726="Non-Lead", N726="Non-Lead - Copper", S726="Yes", O726="Unknown")),
(AND('[1]PWS Information'!$E$10="CWS",Q726="Unknown")),
(AND('[1]PWS Information'!$E$10="NTNC",Q726="Unknown")))),"Tier 5",
"")))))</f>
        <v>Tier 5</v>
      </c>
      <c r="Z726" s="71"/>
      <c r="AA726" s="71"/>
    </row>
    <row r="727" spans="1:27" ht="57.6" x14ac:dyDescent="0.3">
      <c r="A727" s="1"/>
      <c r="B727" s="70">
        <v>10251813</v>
      </c>
      <c r="C727" s="73">
        <v>57</v>
      </c>
      <c r="D727" s="74" t="s">
        <v>281</v>
      </c>
      <c r="E727" s="74" t="s">
        <v>128</v>
      </c>
      <c r="F727" s="74">
        <v>78640</v>
      </c>
      <c r="G727" s="78"/>
      <c r="H727" s="63">
        <v>29.965452800000001</v>
      </c>
      <c r="I727" s="64">
        <v>-97.780688888888804</v>
      </c>
      <c r="J727" s="65" t="s">
        <v>57</v>
      </c>
      <c r="K727" s="66" t="s">
        <v>51</v>
      </c>
      <c r="L727" s="62" t="s">
        <v>58</v>
      </c>
      <c r="M727" s="69"/>
      <c r="N727" s="65" t="s">
        <v>50</v>
      </c>
      <c r="O727" s="66" t="s">
        <v>58</v>
      </c>
      <c r="P727" s="69"/>
      <c r="Q727" s="55" t="str">
        <f t="shared" si="11"/>
        <v>Non-Lead</v>
      </c>
      <c r="R727" s="70" t="s">
        <v>51</v>
      </c>
      <c r="S727" s="70" t="s">
        <v>51</v>
      </c>
      <c r="T727" s="70"/>
      <c r="U727" s="71" t="s">
        <v>53</v>
      </c>
      <c r="V727" s="71" t="s">
        <v>51</v>
      </c>
      <c r="W727" s="71" t="s">
        <v>51</v>
      </c>
      <c r="X727" s="71" t="s">
        <v>51</v>
      </c>
      <c r="Y727" s="72" t="str">
        <f>IF((OR((AND('[1]PWS Information'!$E$10="CWS",U727="Single Family Residence",Q727="Lead")),
(AND('[1]PWS Information'!$E$10="CWS",U727="Multiple Family Residence",'[1]PWS Information'!$E$11="Yes",Q727="Lead")),
(AND('[1]PWS Information'!$E$10="NTNC",Q727="Lead")))),"Tier 1",
IF((OR((AND('[1]PWS Information'!$E$10="CWS",U727="Multiple Family Residence",'[1]PWS Information'!$E$11="No",Q727="Lead")),
(AND('[1]PWS Information'!$E$10="CWS",U727="Other",Q727="Lead")),
(AND('[1]PWS Information'!$E$10="CWS",U727="Building",Q727="Lead")))),"Tier 2",
IF((OR((AND('[1]PWS Information'!$E$10="CWS",U727="Single Family Residence",Q727="Galvanized Requiring Replacement")),
(AND('[1]PWS Information'!$E$10="CWS",U727="Single Family Residence",Q727="Galvanized Requiring Replacement",R727="Yes")),
(AND('[1]PWS Information'!$E$10="NTNC",Q727="Galvanized Requiring Replacement")),
(AND('[1]PWS Information'!$E$10="NTNC",U727="Single Family Residence",R727="Yes")))),"Tier 3",
IF((OR((AND('[1]PWS Information'!$E$10="CWS",U727="Single Family Residence",S727="Yes",Q727="Non-Lead", J727="Non-Lead - Copper",L727="Before 1989")),
(AND('[1]PWS Information'!$E$10="CWS",U727="Single Family Residence",S727="Yes",Q727="Non-Lead", N727="Non-Lead - Copper",O727="Before 1989")))),"Tier 4",
IF((OR((AND('[1]PWS Information'!$E$10="NTNC",Q727="Non-Lead")),
(AND('[1]PWS Information'!$E$10="CWS",Q727="Non-Lead",S727="")),
(AND('[1]PWS Information'!$E$10="CWS",Q727="Non-Lead",S727="No")),
(AND('[1]PWS Information'!$E$10="CWS",Q727="Non-Lead",S727="Don't Know")),
(AND('[1]PWS Information'!$E$10="CWS",Q727="Non-Lead", J727="Non-Lead - Copper", S727="Yes", L727="Between 1989 and 2014")),
(AND('[1]PWS Information'!$E$10="CWS",Q727="Non-Lead", J727="Non-Lead - Copper", S727="Yes", L727="After 2014")),
(AND('[1]PWS Information'!$E$10="CWS",Q727="Non-Lead", J727="Non-Lead - Copper", S727="Yes", L727="Unknown")),
(AND('[1]PWS Information'!$E$10="CWS",Q727="Non-Lead", N727="Non-Lead - Copper", S727="Yes", O727="Between 1989 and 2014")),
(AND('[1]PWS Information'!$E$10="CWS",Q727="Non-Lead", N727="Non-Lead - Copper", S727="Yes", O727="After 2014")),
(AND('[1]PWS Information'!$E$10="CWS",Q727="Non-Lead", N727="Non-Lead - Copper", S727="Yes", O727="Unknown")),
(AND('[1]PWS Information'!$E$10="CWS",Q727="Unknown")),
(AND('[1]PWS Information'!$E$10="NTNC",Q727="Unknown")))),"Tier 5",
"")))))</f>
        <v>Tier 5</v>
      </c>
      <c r="Z727" s="71"/>
      <c r="AA727" s="71"/>
    </row>
    <row r="728" spans="1:27" ht="57.6" x14ac:dyDescent="0.3">
      <c r="A728" s="1"/>
      <c r="B728" s="70">
        <v>13416699</v>
      </c>
      <c r="C728" s="73">
        <v>2500</v>
      </c>
      <c r="D728" s="74" t="s">
        <v>282</v>
      </c>
      <c r="E728" s="74" t="s">
        <v>128</v>
      </c>
      <c r="F728" s="74">
        <v>78640</v>
      </c>
      <c r="G728" s="78" t="s">
        <v>283</v>
      </c>
      <c r="H728" s="63">
        <v>29.966438</v>
      </c>
      <c r="I728" s="64">
        <v>-97.783113</v>
      </c>
      <c r="J728" s="65" t="s">
        <v>57</v>
      </c>
      <c r="K728" s="66" t="s">
        <v>51</v>
      </c>
      <c r="L728" s="62" t="s">
        <v>58</v>
      </c>
      <c r="M728" s="69"/>
      <c r="N728" s="65" t="s">
        <v>50</v>
      </c>
      <c r="O728" s="66" t="s">
        <v>58</v>
      </c>
      <c r="P728" s="69"/>
      <c r="Q728" s="55" t="str">
        <f t="shared" si="11"/>
        <v>Non-Lead</v>
      </c>
      <c r="R728" s="70" t="s">
        <v>51</v>
      </c>
      <c r="S728" s="70" t="s">
        <v>51</v>
      </c>
      <c r="T728" s="70"/>
      <c r="U728" s="71" t="s">
        <v>284</v>
      </c>
      <c r="V728" s="71" t="s">
        <v>51</v>
      </c>
      <c r="W728" s="71" t="s">
        <v>51</v>
      </c>
      <c r="X728" s="71" t="s">
        <v>51</v>
      </c>
      <c r="Y728" s="72" t="str">
        <f>IF((OR((AND('[1]PWS Information'!$E$10="CWS",U728="Single Family Residence",Q728="Lead")),
(AND('[1]PWS Information'!$E$10="CWS",U728="Multiple Family Residence",'[1]PWS Information'!$E$11="Yes",Q728="Lead")),
(AND('[1]PWS Information'!$E$10="NTNC",Q728="Lead")))),"Tier 1",
IF((OR((AND('[1]PWS Information'!$E$10="CWS",U728="Multiple Family Residence",'[1]PWS Information'!$E$11="No",Q728="Lead")),
(AND('[1]PWS Information'!$E$10="CWS",U728="Other",Q728="Lead")),
(AND('[1]PWS Information'!$E$10="CWS",U728="Building",Q728="Lead")))),"Tier 2",
IF((OR((AND('[1]PWS Information'!$E$10="CWS",U728="Single Family Residence",Q728="Galvanized Requiring Replacement")),
(AND('[1]PWS Information'!$E$10="CWS",U728="Single Family Residence",Q728="Galvanized Requiring Replacement",R728="Yes")),
(AND('[1]PWS Information'!$E$10="NTNC",Q728="Galvanized Requiring Replacement")),
(AND('[1]PWS Information'!$E$10="NTNC",U728="Single Family Residence",R728="Yes")))),"Tier 3",
IF((OR((AND('[1]PWS Information'!$E$10="CWS",U728="Single Family Residence",S728="Yes",Q728="Non-Lead", J728="Non-Lead - Copper",L728="Before 1989")),
(AND('[1]PWS Information'!$E$10="CWS",U728="Single Family Residence",S728="Yes",Q728="Non-Lead", N728="Non-Lead - Copper",O728="Before 1989")))),"Tier 4",
IF((OR((AND('[1]PWS Information'!$E$10="NTNC",Q728="Non-Lead")),
(AND('[1]PWS Information'!$E$10="CWS",Q728="Non-Lead",S728="")),
(AND('[1]PWS Information'!$E$10="CWS",Q728="Non-Lead",S728="No")),
(AND('[1]PWS Information'!$E$10="CWS",Q728="Non-Lead",S728="Don't Know")),
(AND('[1]PWS Information'!$E$10="CWS",Q728="Non-Lead", J728="Non-Lead - Copper", S728="Yes", L728="Between 1989 and 2014")),
(AND('[1]PWS Information'!$E$10="CWS",Q728="Non-Lead", J728="Non-Lead - Copper", S728="Yes", L728="After 2014")),
(AND('[1]PWS Information'!$E$10="CWS",Q728="Non-Lead", J728="Non-Lead - Copper", S728="Yes", L728="Unknown")),
(AND('[1]PWS Information'!$E$10="CWS",Q728="Non-Lead", N728="Non-Lead - Copper", S728="Yes", O728="Between 1989 and 2014")),
(AND('[1]PWS Information'!$E$10="CWS",Q728="Non-Lead", N728="Non-Lead - Copper", S728="Yes", O728="After 2014")),
(AND('[1]PWS Information'!$E$10="CWS",Q728="Non-Lead", N728="Non-Lead - Copper", S728="Yes", O728="Unknown")),
(AND('[1]PWS Information'!$E$10="CWS",Q728="Unknown")),
(AND('[1]PWS Information'!$E$10="NTNC",Q728="Unknown")))),"Tier 5",
"")))))</f>
        <v>Tier 5</v>
      </c>
      <c r="Z728" s="71"/>
      <c r="AA728" s="71"/>
    </row>
    <row r="729" spans="1:27" ht="57.6" x14ac:dyDescent="0.3">
      <c r="A729" s="1"/>
      <c r="B729" s="70">
        <v>9466566</v>
      </c>
      <c r="C729" s="73">
        <v>2450</v>
      </c>
      <c r="D729" s="74" t="s">
        <v>282</v>
      </c>
      <c r="E729" s="74" t="s">
        <v>128</v>
      </c>
      <c r="F729" s="74">
        <v>78640</v>
      </c>
      <c r="G729" s="78"/>
      <c r="H729" s="63">
        <v>29.966145999999998</v>
      </c>
      <c r="I729" s="64">
        <v>-97.784936999999999</v>
      </c>
      <c r="J729" s="65" t="s">
        <v>57</v>
      </c>
      <c r="K729" s="66" t="s">
        <v>51</v>
      </c>
      <c r="L729" s="62" t="s">
        <v>58</v>
      </c>
      <c r="M729" s="69"/>
      <c r="N729" s="65" t="s">
        <v>50</v>
      </c>
      <c r="O729" s="66" t="s">
        <v>58</v>
      </c>
      <c r="P729" s="69"/>
      <c r="Q729" s="55" t="str">
        <f t="shared" si="11"/>
        <v>Non-Lead</v>
      </c>
      <c r="R729" s="70" t="s">
        <v>51</v>
      </c>
      <c r="S729" s="70" t="s">
        <v>51</v>
      </c>
      <c r="T729" s="70"/>
      <c r="U729" s="71" t="s">
        <v>53</v>
      </c>
      <c r="V729" s="71" t="s">
        <v>51</v>
      </c>
      <c r="W729" s="71" t="s">
        <v>51</v>
      </c>
      <c r="X729" s="71" t="s">
        <v>51</v>
      </c>
      <c r="Y729" s="72" t="str">
        <f>IF((OR((AND('[1]PWS Information'!$E$10="CWS",U729="Single Family Residence",Q729="Lead")),
(AND('[1]PWS Information'!$E$10="CWS",U729="Multiple Family Residence",'[1]PWS Information'!$E$11="Yes",Q729="Lead")),
(AND('[1]PWS Information'!$E$10="NTNC",Q729="Lead")))),"Tier 1",
IF((OR((AND('[1]PWS Information'!$E$10="CWS",U729="Multiple Family Residence",'[1]PWS Information'!$E$11="No",Q729="Lead")),
(AND('[1]PWS Information'!$E$10="CWS",U729="Other",Q729="Lead")),
(AND('[1]PWS Information'!$E$10="CWS",U729="Building",Q729="Lead")))),"Tier 2",
IF((OR((AND('[1]PWS Information'!$E$10="CWS",U729="Single Family Residence",Q729="Galvanized Requiring Replacement")),
(AND('[1]PWS Information'!$E$10="CWS",U729="Single Family Residence",Q729="Galvanized Requiring Replacement",R729="Yes")),
(AND('[1]PWS Information'!$E$10="NTNC",Q729="Galvanized Requiring Replacement")),
(AND('[1]PWS Information'!$E$10="NTNC",U729="Single Family Residence",R729="Yes")))),"Tier 3",
IF((OR((AND('[1]PWS Information'!$E$10="CWS",U729="Single Family Residence",S729="Yes",Q729="Non-Lead", J729="Non-Lead - Copper",L729="Before 1989")),
(AND('[1]PWS Information'!$E$10="CWS",U729="Single Family Residence",S729="Yes",Q729="Non-Lead", N729="Non-Lead - Copper",O729="Before 1989")))),"Tier 4",
IF((OR((AND('[1]PWS Information'!$E$10="NTNC",Q729="Non-Lead")),
(AND('[1]PWS Information'!$E$10="CWS",Q729="Non-Lead",S729="")),
(AND('[1]PWS Information'!$E$10="CWS",Q729="Non-Lead",S729="No")),
(AND('[1]PWS Information'!$E$10="CWS",Q729="Non-Lead",S729="Don't Know")),
(AND('[1]PWS Information'!$E$10="CWS",Q729="Non-Lead", J729="Non-Lead - Copper", S729="Yes", L729="Between 1989 and 2014")),
(AND('[1]PWS Information'!$E$10="CWS",Q729="Non-Lead", J729="Non-Lead - Copper", S729="Yes", L729="After 2014")),
(AND('[1]PWS Information'!$E$10="CWS",Q729="Non-Lead", J729="Non-Lead - Copper", S729="Yes", L729="Unknown")),
(AND('[1]PWS Information'!$E$10="CWS",Q729="Non-Lead", N729="Non-Lead - Copper", S729="Yes", O729="Between 1989 and 2014")),
(AND('[1]PWS Information'!$E$10="CWS",Q729="Non-Lead", N729="Non-Lead - Copper", S729="Yes", O729="After 2014")),
(AND('[1]PWS Information'!$E$10="CWS",Q729="Non-Lead", N729="Non-Lead - Copper", S729="Yes", O729="Unknown")),
(AND('[1]PWS Information'!$E$10="CWS",Q729="Unknown")),
(AND('[1]PWS Information'!$E$10="NTNC",Q729="Unknown")))),"Tier 5",
"")))))</f>
        <v>Tier 5</v>
      </c>
      <c r="Z729" s="71"/>
      <c r="AA729" s="71"/>
    </row>
    <row r="730" spans="1:27" ht="43.2" x14ac:dyDescent="0.3">
      <c r="A730" s="17"/>
      <c r="B730" s="70">
        <v>13268974</v>
      </c>
      <c r="C730" s="73">
        <v>2740</v>
      </c>
      <c r="D730" s="74" t="s">
        <v>282</v>
      </c>
      <c r="E730" s="74" t="s">
        <v>128</v>
      </c>
      <c r="F730" s="74">
        <v>78640</v>
      </c>
      <c r="G730" s="78" t="s">
        <v>285</v>
      </c>
      <c r="H730" s="63">
        <v>29.966049999999999</v>
      </c>
      <c r="I730" s="64">
        <v>-97.781611111111104</v>
      </c>
      <c r="J730" s="65" t="s">
        <v>57</v>
      </c>
      <c r="K730" s="66" t="s">
        <v>51</v>
      </c>
      <c r="L730" s="62" t="s">
        <v>58</v>
      </c>
      <c r="M730" s="69"/>
      <c r="N730" s="65" t="s">
        <v>50</v>
      </c>
      <c r="O730" s="66" t="s">
        <v>58</v>
      </c>
      <c r="P730" s="69"/>
      <c r="Q730" s="55" t="str">
        <f t="shared" si="11"/>
        <v>Non-Lead</v>
      </c>
      <c r="R730" s="70" t="s">
        <v>51</v>
      </c>
      <c r="S730" s="70" t="s">
        <v>51</v>
      </c>
      <c r="T730" s="70"/>
      <c r="U730" s="71" t="s">
        <v>60</v>
      </c>
      <c r="V730" s="71" t="s">
        <v>51</v>
      </c>
      <c r="W730" s="71" t="s">
        <v>51</v>
      </c>
      <c r="X730" s="71" t="s">
        <v>51</v>
      </c>
      <c r="Y730" s="72" t="str">
        <f>IF((OR((AND('[1]PWS Information'!$E$10="CWS",U730="Single Family Residence",Q730="Lead")),
(AND('[1]PWS Information'!$E$10="CWS",U730="Multiple Family Residence",'[1]PWS Information'!$E$11="Yes",Q730="Lead")),
(AND('[1]PWS Information'!$E$10="NTNC",Q730="Lead")))),"Tier 1",
IF((OR((AND('[1]PWS Information'!$E$10="CWS",U730="Multiple Family Residence",'[1]PWS Information'!$E$11="No",Q730="Lead")),
(AND('[1]PWS Information'!$E$10="CWS",U730="Other",Q730="Lead")),
(AND('[1]PWS Information'!$E$10="CWS",U730="Building",Q730="Lead")))),"Tier 2",
IF((OR((AND('[1]PWS Information'!$E$10="CWS",U730="Single Family Residence",Q730="Galvanized Requiring Replacement")),
(AND('[1]PWS Information'!$E$10="CWS",U730="Single Family Residence",Q730="Galvanized Requiring Replacement",R730="Yes")),
(AND('[1]PWS Information'!$E$10="NTNC",Q730="Galvanized Requiring Replacement")),
(AND('[1]PWS Information'!$E$10="NTNC",U730="Single Family Residence",R730="Yes")))),"Tier 3",
IF((OR((AND('[1]PWS Information'!$E$10="CWS",U730="Single Family Residence",S730="Yes",Q730="Non-Lead", J730="Non-Lead - Copper",L730="Before 1989")),
(AND('[1]PWS Information'!$E$10="CWS",U730="Single Family Residence",S730="Yes",Q730="Non-Lead", N730="Non-Lead - Copper",O730="Before 1989")))),"Tier 4",
IF((OR((AND('[1]PWS Information'!$E$10="NTNC",Q730="Non-Lead")),
(AND('[1]PWS Information'!$E$10="CWS",Q730="Non-Lead",S730="")),
(AND('[1]PWS Information'!$E$10="CWS",Q730="Non-Lead",S730="No")),
(AND('[1]PWS Information'!$E$10="CWS",Q730="Non-Lead",S730="Don't Know")),
(AND('[1]PWS Information'!$E$10="CWS",Q730="Non-Lead", J730="Non-Lead - Copper", S730="Yes", L730="Between 1989 and 2014")),
(AND('[1]PWS Information'!$E$10="CWS",Q730="Non-Lead", J730="Non-Lead - Copper", S730="Yes", L730="After 2014")),
(AND('[1]PWS Information'!$E$10="CWS",Q730="Non-Lead", J730="Non-Lead - Copper", S730="Yes", L730="Unknown")),
(AND('[1]PWS Information'!$E$10="CWS",Q730="Non-Lead", N730="Non-Lead - Copper", S730="Yes", O730="Between 1989 and 2014")),
(AND('[1]PWS Information'!$E$10="CWS",Q730="Non-Lead", N730="Non-Lead - Copper", S730="Yes", O730="After 2014")),
(AND('[1]PWS Information'!$E$10="CWS",Q730="Non-Lead", N730="Non-Lead - Copper", S730="Yes", O730="Unknown")),
(AND('[1]PWS Information'!$E$10="CWS",Q730="Unknown")),
(AND('[1]PWS Information'!$E$10="NTNC",Q730="Unknown")))),"Tier 5",
"")))))</f>
        <v>Tier 5</v>
      </c>
      <c r="Z730" s="71"/>
      <c r="AA730" s="71"/>
    </row>
    <row r="731" spans="1:27" ht="57.6" x14ac:dyDescent="0.3">
      <c r="A731" s="1"/>
      <c r="B731" s="70">
        <v>10125883</v>
      </c>
      <c r="C731" s="73">
        <v>2408</v>
      </c>
      <c r="D731" s="74" t="s">
        <v>286</v>
      </c>
      <c r="E731" s="74" t="s">
        <v>128</v>
      </c>
      <c r="F731" s="74">
        <v>78640</v>
      </c>
      <c r="G731" s="78"/>
      <c r="H731" s="63">
        <v>29.966657999999999</v>
      </c>
      <c r="I731" s="64">
        <v>-97.784325999999993</v>
      </c>
      <c r="J731" s="65" t="s">
        <v>57</v>
      </c>
      <c r="K731" s="66" t="s">
        <v>51</v>
      </c>
      <c r="L731" s="62" t="s">
        <v>58</v>
      </c>
      <c r="M731" s="69"/>
      <c r="N731" s="65" t="s">
        <v>50</v>
      </c>
      <c r="O731" s="66" t="s">
        <v>58</v>
      </c>
      <c r="P731" s="69"/>
      <c r="Q731" s="55" t="str">
        <f t="shared" si="11"/>
        <v>Non-Lead</v>
      </c>
      <c r="R731" s="70" t="s">
        <v>51</v>
      </c>
      <c r="S731" s="70" t="s">
        <v>51</v>
      </c>
      <c r="T731" s="70"/>
      <c r="U731" s="71" t="s">
        <v>53</v>
      </c>
      <c r="V731" s="71" t="s">
        <v>51</v>
      </c>
      <c r="W731" s="71" t="s">
        <v>51</v>
      </c>
      <c r="X731" s="71" t="s">
        <v>51</v>
      </c>
      <c r="Y731" s="72" t="str">
        <f>IF((OR((AND('[1]PWS Information'!$E$10="CWS",U731="Single Family Residence",Q731="Lead")),
(AND('[1]PWS Information'!$E$10="CWS",U731="Multiple Family Residence",'[1]PWS Information'!$E$11="Yes",Q731="Lead")),
(AND('[1]PWS Information'!$E$10="NTNC",Q731="Lead")))),"Tier 1",
IF((OR((AND('[1]PWS Information'!$E$10="CWS",U731="Multiple Family Residence",'[1]PWS Information'!$E$11="No",Q731="Lead")),
(AND('[1]PWS Information'!$E$10="CWS",U731="Other",Q731="Lead")),
(AND('[1]PWS Information'!$E$10="CWS",U731="Building",Q731="Lead")))),"Tier 2",
IF((OR((AND('[1]PWS Information'!$E$10="CWS",U731="Single Family Residence",Q731="Galvanized Requiring Replacement")),
(AND('[1]PWS Information'!$E$10="CWS",U731="Single Family Residence",Q731="Galvanized Requiring Replacement",R731="Yes")),
(AND('[1]PWS Information'!$E$10="NTNC",Q731="Galvanized Requiring Replacement")),
(AND('[1]PWS Information'!$E$10="NTNC",U731="Single Family Residence",R731="Yes")))),"Tier 3",
IF((OR((AND('[1]PWS Information'!$E$10="CWS",U731="Single Family Residence",S731="Yes",Q731="Non-Lead", J731="Non-Lead - Copper",L731="Before 1989")),
(AND('[1]PWS Information'!$E$10="CWS",U731="Single Family Residence",S731="Yes",Q731="Non-Lead", N731="Non-Lead - Copper",O731="Before 1989")))),"Tier 4",
IF((OR((AND('[1]PWS Information'!$E$10="NTNC",Q731="Non-Lead")),
(AND('[1]PWS Information'!$E$10="CWS",Q731="Non-Lead",S731="")),
(AND('[1]PWS Information'!$E$10="CWS",Q731="Non-Lead",S731="No")),
(AND('[1]PWS Information'!$E$10="CWS",Q731="Non-Lead",S731="Don't Know")),
(AND('[1]PWS Information'!$E$10="CWS",Q731="Non-Lead", J731="Non-Lead - Copper", S731="Yes", L731="Between 1989 and 2014")),
(AND('[1]PWS Information'!$E$10="CWS",Q731="Non-Lead", J731="Non-Lead - Copper", S731="Yes", L731="After 2014")),
(AND('[1]PWS Information'!$E$10="CWS",Q731="Non-Lead", J731="Non-Lead - Copper", S731="Yes", L731="Unknown")),
(AND('[1]PWS Information'!$E$10="CWS",Q731="Non-Lead", N731="Non-Lead - Copper", S731="Yes", O731="Between 1989 and 2014")),
(AND('[1]PWS Information'!$E$10="CWS",Q731="Non-Lead", N731="Non-Lead - Copper", S731="Yes", O731="After 2014")),
(AND('[1]PWS Information'!$E$10="CWS",Q731="Non-Lead", N731="Non-Lead - Copper", S731="Yes", O731="Unknown")),
(AND('[1]PWS Information'!$E$10="CWS",Q731="Unknown")),
(AND('[1]PWS Information'!$E$10="NTNC",Q731="Unknown")))),"Tier 5",
"")))))</f>
        <v>Tier 5</v>
      </c>
      <c r="Z731" s="71"/>
      <c r="AA731" s="71"/>
    </row>
    <row r="732" spans="1:27" ht="57.6" x14ac:dyDescent="0.3">
      <c r="A732" s="1"/>
      <c r="B732" s="70">
        <v>12239588</v>
      </c>
      <c r="C732" s="73">
        <v>2408</v>
      </c>
      <c r="D732" s="74" t="s">
        <v>287</v>
      </c>
      <c r="E732" s="74" t="s">
        <v>128</v>
      </c>
      <c r="F732" s="74">
        <v>78640</v>
      </c>
      <c r="G732" s="78"/>
      <c r="H732" s="63">
        <v>29.966911100000001</v>
      </c>
      <c r="I732" s="64">
        <v>-97.783952777777699</v>
      </c>
      <c r="J732" s="65" t="s">
        <v>57</v>
      </c>
      <c r="K732" s="66" t="s">
        <v>51</v>
      </c>
      <c r="L732" s="62" t="s">
        <v>58</v>
      </c>
      <c r="M732" s="69"/>
      <c r="N732" s="65" t="s">
        <v>50</v>
      </c>
      <c r="O732" s="66" t="s">
        <v>58</v>
      </c>
      <c r="P732" s="69"/>
      <c r="Q732" s="55" t="str">
        <f t="shared" si="11"/>
        <v>Non-Lead</v>
      </c>
      <c r="R732" s="70" t="s">
        <v>51</v>
      </c>
      <c r="S732" s="70" t="s">
        <v>51</v>
      </c>
      <c r="T732" s="70"/>
      <c r="U732" s="71" t="s">
        <v>53</v>
      </c>
      <c r="V732" s="71" t="s">
        <v>51</v>
      </c>
      <c r="W732" s="71" t="s">
        <v>51</v>
      </c>
      <c r="X732" s="71" t="s">
        <v>51</v>
      </c>
      <c r="Y732" s="72" t="str">
        <f>IF((OR((AND('[1]PWS Information'!$E$10="CWS",U732="Single Family Residence",Q732="Lead")),
(AND('[1]PWS Information'!$E$10="CWS",U732="Multiple Family Residence",'[1]PWS Information'!$E$11="Yes",Q732="Lead")),
(AND('[1]PWS Information'!$E$10="NTNC",Q732="Lead")))),"Tier 1",
IF((OR((AND('[1]PWS Information'!$E$10="CWS",U732="Multiple Family Residence",'[1]PWS Information'!$E$11="No",Q732="Lead")),
(AND('[1]PWS Information'!$E$10="CWS",U732="Other",Q732="Lead")),
(AND('[1]PWS Information'!$E$10="CWS",U732="Building",Q732="Lead")))),"Tier 2",
IF((OR((AND('[1]PWS Information'!$E$10="CWS",U732="Single Family Residence",Q732="Galvanized Requiring Replacement")),
(AND('[1]PWS Information'!$E$10="CWS",U732="Single Family Residence",Q732="Galvanized Requiring Replacement",R732="Yes")),
(AND('[1]PWS Information'!$E$10="NTNC",Q732="Galvanized Requiring Replacement")),
(AND('[1]PWS Information'!$E$10="NTNC",U732="Single Family Residence",R732="Yes")))),"Tier 3",
IF((OR((AND('[1]PWS Information'!$E$10="CWS",U732="Single Family Residence",S732="Yes",Q732="Non-Lead", J732="Non-Lead - Copper",L732="Before 1989")),
(AND('[1]PWS Information'!$E$10="CWS",U732="Single Family Residence",S732="Yes",Q732="Non-Lead", N732="Non-Lead - Copper",O732="Before 1989")))),"Tier 4",
IF((OR((AND('[1]PWS Information'!$E$10="NTNC",Q732="Non-Lead")),
(AND('[1]PWS Information'!$E$10="CWS",Q732="Non-Lead",S732="")),
(AND('[1]PWS Information'!$E$10="CWS",Q732="Non-Lead",S732="No")),
(AND('[1]PWS Information'!$E$10="CWS",Q732="Non-Lead",S732="Don't Know")),
(AND('[1]PWS Information'!$E$10="CWS",Q732="Non-Lead", J732="Non-Lead - Copper", S732="Yes", L732="Between 1989 and 2014")),
(AND('[1]PWS Information'!$E$10="CWS",Q732="Non-Lead", J732="Non-Lead - Copper", S732="Yes", L732="After 2014")),
(AND('[1]PWS Information'!$E$10="CWS",Q732="Non-Lead", J732="Non-Lead - Copper", S732="Yes", L732="Unknown")),
(AND('[1]PWS Information'!$E$10="CWS",Q732="Non-Lead", N732="Non-Lead - Copper", S732="Yes", O732="Between 1989 and 2014")),
(AND('[1]PWS Information'!$E$10="CWS",Q732="Non-Lead", N732="Non-Lead - Copper", S732="Yes", O732="After 2014")),
(AND('[1]PWS Information'!$E$10="CWS",Q732="Non-Lead", N732="Non-Lead - Copper", S732="Yes", O732="Unknown")),
(AND('[1]PWS Information'!$E$10="CWS",Q732="Unknown")),
(AND('[1]PWS Information'!$E$10="NTNC",Q732="Unknown")))),"Tier 5",
"")))))</f>
        <v>Tier 5</v>
      </c>
      <c r="Z732" s="71"/>
      <c r="AA732" s="71"/>
    </row>
    <row r="733" spans="1:27" ht="57.6" x14ac:dyDescent="0.3">
      <c r="A733" s="1"/>
      <c r="B733" s="70">
        <v>16242653</v>
      </c>
      <c r="C733" s="73">
        <v>2404</v>
      </c>
      <c r="D733" s="74" t="s">
        <v>282</v>
      </c>
      <c r="E733" s="74" t="s">
        <v>128</v>
      </c>
      <c r="F733" s="74">
        <v>78640</v>
      </c>
      <c r="G733" s="78"/>
      <c r="H733" s="63">
        <v>29.967602800000002</v>
      </c>
      <c r="I733" s="64">
        <v>-97.7834</v>
      </c>
      <c r="J733" s="65" t="s">
        <v>57</v>
      </c>
      <c r="K733" s="66" t="s">
        <v>51</v>
      </c>
      <c r="L733" s="62" t="s">
        <v>58</v>
      </c>
      <c r="M733" s="69"/>
      <c r="N733" s="65" t="s">
        <v>50</v>
      </c>
      <c r="O733" s="66" t="s">
        <v>58</v>
      </c>
      <c r="P733" s="69"/>
      <c r="Q733" s="55" t="str">
        <f t="shared" si="11"/>
        <v>Non-Lead</v>
      </c>
      <c r="R733" s="70" t="s">
        <v>51</v>
      </c>
      <c r="S733" s="70" t="s">
        <v>51</v>
      </c>
      <c r="T733" s="70"/>
      <c r="U733" s="71" t="s">
        <v>53</v>
      </c>
      <c r="V733" s="71" t="s">
        <v>51</v>
      </c>
      <c r="W733" s="71" t="s">
        <v>51</v>
      </c>
      <c r="X733" s="71" t="s">
        <v>51</v>
      </c>
      <c r="Y733" s="72" t="str">
        <f>IF((OR((AND('[1]PWS Information'!$E$10="CWS",U733="Single Family Residence",Q733="Lead")),
(AND('[1]PWS Information'!$E$10="CWS",U733="Multiple Family Residence",'[1]PWS Information'!$E$11="Yes",Q733="Lead")),
(AND('[1]PWS Information'!$E$10="NTNC",Q733="Lead")))),"Tier 1",
IF((OR((AND('[1]PWS Information'!$E$10="CWS",U733="Multiple Family Residence",'[1]PWS Information'!$E$11="No",Q733="Lead")),
(AND('[1]PWS Information'!$E$10="CWS",U733="Other",Q733="Lead")),
(AND('[1]PWS Information'!$E$10="CWS",U733="Building",Q733="Lead")))),"Tier 2",
IF((OR((AND('[1]PWS Information'!$E$10="CWS",U733="Single Family Residence",Q733="Galvanized Requiring Replacement")),
(AND('[1]PWS Information'!$E$10="CWS",U733="Single Family Residence",Q733="Galvanized Requiring Replacement",R733="Yes")),
(AND('[1]PWS Information'!$E$10="NTNC",Q733="Galvanized Requiring Replacement")),
(AND('[1]PWS Information'!$E$10="NTNC",U733="Single Family Residence",R733="Yes")))),"Tier 3",
IF((OR((AND('[1]PWS Information'!$E$10="CWS",U733="Single Family Residence",S733="Yes",Q733="Non-Lead", J733="Non-Lead - Copper",L733="Before 1989")),
(AND('[1]PWS Information'!$E$10="CWS",U733="Single Family Residence",S733="Yes",Q733="Non-Lead", N733="Non-Lead - Copper",O733="Before 1989")))),"Tier 4",
IF((OR((AND('[1]PWS Information'!$E$10="NTNC",Q733="Non-Lead")),
(AND('[1]PWS Information'!$E$10="CWS",Q733="Non-Lead",S733="")),
(AND('[1]PWS Information'!$E$10="CWS",Q733="Non-Lead",S733="No")),
(AND('[1]PWS Information'!$E$10="CWS",Q733="Non-Lead",S733="Don't Know")),
(AND('[1]PWS Information'!$E$10="CWS",Q733="Non-Lead", J733="Non-Lead - Copper", S733="Yes", L733="Between 1989 and 2014")),
(AND('[1]PWS Information'!$E$10="CWS",Q733="Non-Lead", J733="Non-Lead - Copper", S733="Yes", L733="After 2014")),
(AND('[1]PWS Information'!$E$10="CWS",Q733="Non-Lead", J733="Non-Lead - Copper", S733="Yes", L733="Unknown")),
(AND('[1]PWS Information'!$E$10="CWS",Q733="Non-Lead", N733="Non-Lead - Copper", S733="Yes", O733="Between 1989 and 2014")),
(AND('[1]PWS Information'!$E$10="CWS",Q733="Non-Lead", N733="Non-Lead - Copper", S733="Yes", O733="After 2014")),
(AND('[1]PWS Information'!$E$10="CWS",Q733="Non-Lead", N733="Non-Lead - Copper", S733="Yes", O733="Unknown")),
(AND('[1]PWS Information'!$E$10="CWS",Q733="Unknown")),
(AND('[1]PWS Information'!$E$10="NTNC",Q733="Unknown")))),"Tier 5",
"")))))</f>
        <v>Tier 5</v>
      </c>
      <c r="Z733" s="71"/>
      <c r="AA733" s="71"/>
    </row>
    <row r="734" spans="1:27" ht="57.6" x14ac:dyDescent="0.3">
      <c r="A734" s="17"/>
      <c r="B734" s="70">
        <v>801301</v>
      </c>
      <c r="C734" s="73">
        <v>2502</v>
      </c>
      <c r="D734" s="74" t="s">
        <v>282</v>
      </c>
      <c r="E734" s="74" t="s">
        <v>128</v>
      </c>
      <c r="F734" s="74">
        <v>78640</v>
      </c>
      <c r="G734" s="78"/>
      <c r="H734" s="63">
        <v>29.967140000000001</v>
      </c>
      <c r="I734" s="64">
        <v>-97.782236999999995</v>
      </c>
      <c r="J734" s="65" t="s">
        <v>57</v>
      </c>
      <c r="K734" s="66" t="s">
        <v>51</v>
      </c>
      <c r="L734" s="62" t="s">
        <v>58</v>
      </c>
      <c r="M734" s="69"/>
      <c r="N734" s="65" t="s">
        <v>50</v>
      </c>
      <c r="O734" s="66" t="s">
        <v>52</v>
      </c>
      <c r="P734" s="69"/>
      <c r="Q734" s="55" t="str">
        <f t="shared" si="11"/>
        <v>Non-Lead</v>
      </c>
      <c r="R734" s="70" t="s">
        <v>51</v>
      </c>
      <c r="S734" s="70" t="s">
        <v>51</v>
      </c>
      <c r="T734" s="70"/>
      <c r="U734" s="71" t="s">
        <v>53</v>
      </c>
      <c r="V734" s="71" t="s">
        <v>51</v>
      </c>
      <c r="W734" s="71" t="s">
        <v>51</v>
      </c>
      <c r="X734" s="71" t="s">
        <v>51</v>
      </c>
      <c r="Y734" s="72" t="str">
        <f>IF((OR((AND('[1]PWS Information'!$E$10="CWS",U734="Single Family Residence",Q734="Lead")),
(AND('[1]PWS Information'!$E$10="CWS",U734="Multiple Family Residence",'[1]PWS Information'!$E$11="Yes",Q734="Lead")),
(AND('[1]PWS Information'!$E$10="NTNC",Q734="Lead")))),"Tier 1",
IF((OR((AND('[1]PWS Information'!$E$10="CWS",U734="Multiple Family Residence",'[1]PWS Information'!$E$11="No",Q734="Lead")),
(AND('[1]PWS Information'!$E$10="CWS",U734="Other",Q734="Lead")),
(AND('[1]PWS Information'!$E$10="CWS",U734="Building",Q734="Lead")))),"Tier 2",
IF((OR((AND('[1]PWS Information'!$E$10="CWS",U734="Single Family Residence",Q734="Galvanized Requiring Replacement")),
(AND('[1]PWS Information'!$E$10="CWS",U734="Single Family Residence",Q734="Galvanized Requiring Replacement",R734="Yes")),
(AND('[1]PWS Information'!$E$10="NTNC",Q734="Galvanized Requiring Replacement")),
(AND('[1]PWS Information'!$E$10="NTNC",U734="Single Family Residence",R734="Yes")))),"Tier 3",
IF((OR((AND('[1]PWS Information'!$E$10="CWS",U734="Single Family Residence",S734="Yes",Q734="Non-Lead", J734="Non-Lead - Copper",L734="Before 1989")),
(AND('[1]PWS Information'!$E$10="CWS",U734="Single Family Residence",S734="Yes",Q734="Non-Lead", N734="Non-Lead - Copper",O734="Before 1989")))),"Tier 4",
IF((OR((AND('[1]PWS Information'!$E$10="NTNC",Q734="Non-Lead")),
(AND('[1]PWS Information'!$E$10="CWS",Q734="Non-Lead",S734="")),
(AND('[1]PWS Information'!$E$10="CWS",Q734="Non-Lead",S734="No")),
(AND('[1]PWS Information'!$E$10="CWS",Q734="Non-Lead",S734="Don't Know")),
(AND('[1]PWS Information'!$E$10="CWS",Q734="Non-Lead", J734="Non-Lead - Copper", S734="Yes", L734="Between 1989 and 2014")),
(AND('[1]PWS Information'!$E$10="CWS",Q734="Non-Lead", J734="Non-Lead - Copper", S734="Yes", L734="After 2014")),
(AND('[1]PWS Information'!$E$10="CWS",Q734="Non-Lead", J734="Non-Lead - Copper", S734="Yes", L734="Unknown")),
(AND('[1]PWS Information'!$E$10="CWS",Q734="Non-Lead", N734="Non-Lead - Copper", S734="Yes", O734="Between 1989 and 2014")),
(AND('[1]PWS Information'!$E$10="CWS",Q734="Non-Lead", N734="Non-Lead - Copper", S734="Yes", O734="After 2014")),
(AND('[1]PWS Information'!$E$10="CWS",Q734="Non-Lead", N734="Non-Lead - Copper", S734="Yes", O734="Unknown")),
(AND('[1]PWS Information'!$E$10="CWS",Q734="Unknown")),
(AND('[1]PWS Information'!$E$10="NTNC",Q734="Unknown")))),"Tier 5",
"")))))</f>
        <v>Tier 5</v>
      </c>
      <c r="Z734" s="71"/>
      <c r="AA734" s="71"/>
    </row>
    <row r="735" spans="1:27" ht="57.6" x14ac:dyDescent="0.3">
      <c r="A735" s="1"/>
      <c r="B735" s="70">
        <v>15951263</v>
      </c>
      <c r="C735" s="73">
        <v>2402</v>
      </c>
      <c r="D735" s="74" t="s">
        <v>282</v>
      </c>
      <c r="E735" s="74" t="s">
        <v>128</v>
      </c>
      <c r="F735" s="74">
        <v>78640</v>
      </c>
      <c r="G735" s="78">
        <v>5201996</v>
      </c>
      <c r="H735" s="63">
        <v>29.967728000000001</v>
      </c>
      <c r="I735" s="64">
        <v>-97.783473999999998</v>
      </c>
      <c r="J735" s="65" t="s">
        <v>57</v>
      </c>
      <c r="K735" s="66" t="s">
        <v>51</v>
      </c>
      <c r="L735" s="62" t="s">
        <v>58</v>
      </c>
      <c r="M735" s="69"/>
      <c r="N735" s="65" t="s">
        <v>50</v>
      </c>
      <c r="O735" s="66" t="s">
        <v>58</v>
      </c>
      <c r="P735" s="69"/>
      <c r="Q735" s="55" t="str">
        <f t="shared" si="11"/>
        <v>Non-Lead</v>
      </c>
      <c r="R735" s="70" t="s">
        <v>51</v>
      </c>
      <c r="S735" s="70" t="s">
        <v>51</v>
      </c>
      <c r="T735" s="70"/>
      <c r="U735" s="71" t="s">
        <v>53</v>
      </c>
      <c r="V735" s="71" t="s">
        <v>51</v>
      </c>
      <c r="W735" s="71" t="s">
        <v>51</v>
      </c>
      <c r="X735" s="71" t="s">
        <v>51</v>
      </c>
      <c r="Y735" s="72" t="str">
        <f>IF((OR((AND('[1]PWS Information'!$E$10="CWS",U735="Single Family Residence",Q735="Lead")),
(AND('[1]PWS Information'!$E$10="CWS",U735="Multiple Family Residence",'[1]PWS Information'!$E$11="Yes",Q735="Lead")),
(AND('[1]PWS Information'!$E$10="NTNC",Q735="Lead")))),"Tier 1",
IF((OR((AND('[1]PWS Information'!$E$10="CWS",U735="Multiple Family Residence",'[1]PWS Information'!$E$11="No",Q735="Lead")),
(AND('[1]PWS Information'!$E$10="CWS",U735="Other",Q735="Lead")),
(AND('[1]PWS Information'!$E$10="CWS",U735="Building",Q735="Lead")))),"Tier 2",
IF((OR((AND('[1]PWS Information'!$E$10="CWS",U735="Single Family Residence",Q735="Galvanized Requiring Replacement")),
(AND('[1]PWS Information'!$E$10="CWS",U735="Single Family Residence",Q735="Galvanized Requiring Replacement",R735="Yes")),
(AND('[1]PWS Information'!$E$10="NTNC",Q735="Galvanized Requiring Replacement")),
(AND('[1]PWS Information'!$E$10="NTNC",U735="Single Family Residence",R735="Yes")))),"Tier 3",
IF((OR((AND('[1]PWS Information'!$E$10="CWS",U735="Single Family Residence",S735="Yes",Q735="Non-Lead", J735="Non-Lead - Copper",L735="Before 1989")),
(AND('[1]PWS Information'!$E$10="CWS",U735="Single Family Residence",S735="Yes",Q735="Non-Lead", N735="Non-Lead - Copper",O735="Before 1989")))),"Tier 4",
IF((OR((AND('[1]PWS Information'!$E$10="NTNC",Q735="Non-Lead")),
(AND('[1]PWS Information'!$E$10="CWS",Q735="Non-Lead",S735="")),
(AND('[1]PWS Information'!$E$10="CWS",Q735="Non-Lead",S735="No")),
(AND('[1]PWS Information'!$E$10="CWS",Q735="Non-Lead",S735="Don't Know")),
(AND('[1]PWS Information'!$E$10="CWS",Q735="Non-Lead", J735="Non-Lead - Copper", S735="Yes", L735="Between 1989 and 2014")),
(AND('[1]PWS Information'!$E$10="CWS",Q735="Non-Lead", J735="Non-Lead - Copper", S735="Yes", L735="After 2014")),
(AND('[1]PWS Information'!$E$10="CWS",Q735="Non-Lead", J735="Non-Lead - Copper", S735="Yes", L735="Unknown")),
(AND('[1]PWS Information'!$E$10="CWS",Q735="Non-Lead", N735="Non-Lead - Copper", S735="Yes", O735="Between 1989 and 2014")),
(AND('[1]PWS Information'!$E$10="CWS",Q735="Non-Lead", N735="Non-Lead - Copper", S735="Yes", O735="After 2014")),
(AND('[1]PWS Information'!$E$10="CWS",Q735="Non-Lead", N735="Non-Lead - Copper", S735="Yes", O735="Unknown")),
(AND('[1]PWS Information'!$E$10="CWS",Q735="Unknown")),
(AND('[1]PWS Information'!$E$10="NTNC",Q735="Unknown")))),"Tier 5",
"")))))</f>
        <v>Tier 5</v>
      </c>
      <c r="Z735" s="71"/>
      <c r="AA735" s="71"/>
    </row>
    <row r="736" spans="1:27" ht="57.6" x14ac:dyDescent="0.3">
      <c r="A736" s="1"/>
      <c r="B736" s="70">
        <v>15989544</v>
      </c>
      <c r="C736" s="73">
        <v>2400</v>
      </c>
      <c r="D736" s="74" t="s">
        <v>282</v>
      </c>
      <c r="E736" s="74" t="s">
        <v>128</v>
      </c>
      <c r="F736" s="74">
        <v>78640</v>
      </c>
      <c r="G736" s="78">
        <v>11999295</v>
      </c>
      <c r="H736" s="63">
        <v>29.967877000000001</v>
      </c>
      <c r="I736" s="64">
        <v>-97.783690000000007</v>
      </c>
      <c r="J736" s="65" t="s">
        <v>57</v>
      </c>
      <c r="K736" s="66" t="s">
        <v>51</v>
      </c>
      <c r="L736" s="62" t="s">
        <v>58</v>
      </c>
      <c r="M736" s="69"/>
      <c r="N736" s="65" t="s">
        <v>50</v>
      </c>
      <c r="O736" s="66" t="s">
        <v>58</v>
      </c>
      <c r="P736" s="69"/>
      <c r="Q736" s="55" t="str">
        <f t="shared" si="11"/>
        <v>Non-Lead</v>
      </c>
      <c r="R736" s="70" t="s">
        <v>51</v>
      </c>
      <c r="S736" s="70" t="s">
        <v>51</v>
      </c>
      <c r="T736" s="70"/>
      <c r="U736" s="71" t="s">
        <v>53</v>
      </c>
      <c r="V736" s="71" t="s">
        <v>51</v>
      </c>
      <c r="W736" s="71" t="s">
        <v>51</v>
      </c>
      <c r="X736" s="71" t="s">
        <v>51</v>
      </c>
      <c r="Y736" s="72" t="str">
        <f>IF((OR((AND('[1]PWS Information'!$E$10="CWS",U736="Single Family Residence",Q736="Lead")),
(AND('[1]PWS Information'!$E$10="CWS",U736="Multiple Family Residence",'[1]PWS Information'!$E$11="Yes",Q736="Lead")),
(AND('[1]PWS Information'!$E$10="NTNC",Q736="Lead")))),"Tier 1",
IF((OR((AND('[1]PWS Information'!$E$10="CWS",U736="Multiple Family Residence",'[1]PWS Information'!$E$11="No",Q736="Lead")),
(AND('[1]PWS Information'!$E$10="CWS",U736="Other",Q736="Lead")),
(AND('[1]PWS Information'!$E$10="CWS",U736="Building",Q736="Lead")))),"Tier 2",
IF((OR((AND('[1]PWS Information'!$E$10="CWS",U736="Single Family Residence",Q736="Galvanized Requiring Replacement")),
(AND('[1]PWS Information'!$E$10="CWS",U736="Single Family Residence",Q736="Galvanized Requiring Replacement",R736="Yes")),
(AND('[1]PWS Information'!$E$10="NTNC",Q736="Galvanized Requiring Replacement")),
(AND('[1]PWS Information'!$E$10="NTNC",U736="Single Family Residence",R736="Yes")))),"Tier 3",
IF((OR((AND('[1]PWS Information'!$E$10="CWS",U736="Single Family Residence",S736="Yes",Q736="Non-Lead", J736="Non-Lead - Copper",L736="Before 1989")),
(AND('[1]PWS Information'!$E$10="CWS",U736="Single Family Residence",S736="Yes",Q736="Non-Lead", N736="Non-Lead - Copper",O736="Before 1989")))),"Tier 4",
IF((OR((AND('[1]PWS Information'!$E$10="NTNC",Q736="Non-Lead")),
(AND('[1]PWS Information'!$E$10="CWS",Q736="Non-Lead",S736="")),
(AND('[1]PWS Information'!$E$10="CWS",Q736="Non-Lead",S736="No")),
(AND('[1]PWS Information'!$E$10="CWS",Q736="Non-Lead",S736="Don't Know")),
(AND('[1]PWS Information'!$E$10="CWS",Q736="Non-Lead", J736="Non-Lead - Copper", S736="Yes", L736="Between 1989 and 2014")),
(AND('[1]PWS Information'!$E$10="CWS",Q736="Non-Lead", J736="Non-Lead - Copper", S736="Yes", L736="After 2014")),
(AND('[1]PWS Information'!$E$10="CWS",Q736="Non-Lead", J736="Non-Lead - Copper", S736="Yes", L736="Unknown")),
(AND('[1]PWS Information'!$E$10="CWS",Q736="Non-Lead", N736="Non-Lead - Copper", S736="Yes", O736="Between 1989 and 2014")),
(AND('[1]PWS Information'!$E$10="CWS",Q736="Non-Lead", N736="Non-Lead - Copper", S736="Yes", O736="After 2014")),
(AND('[1]PWS Information'!$E$10="CWS",Q736="Non-Lead", N736="Non-Lead - Copper", S736="Yes", O736="Unknown")),
(AND('[1]PWS Information'!$E$10="CWS",Q736="Unknown")),
(AND('[1]PWS Information'!$E$10="NTNC",Q736="Unknown")))),"Tier 5",
"")))))</f>
        <v>Tier 5</v>
      </c>
      <c r="Z736" s="71"/>
      <c r="AA736" s="71"/>
    </row>
    <row r="737" spans="1:27" ht="57.6" x14ac:dyDescent="0.3">
      <c r="A737" s="1"/>
      <c r="B737" s="70">
        <v>7433738</v>
      </c>
      <c r="C737" s="73">
        <v>2331</v>
      </c>
      <c r="D737" s="74" t="s">
        <v>282</v>
      </c>
      <c r="E737" s="74" t="s">
        <v>128</v>
      </c>
      <c r="F737" s="74">
        <v>78640</v>
      </c>
      <c r="G737" s="78" t="s">
        <v>288</v>
      </c>
      <c r="H737" s="63">
        <v>29.972061</v>
      </c>
      <c r="I737" s="64">
        <v>-97.785792000000001</v>
      </c>
      <c r="J737" s="65" t="s">
        <v>57</v>
      </c>
      <c r="K737" s="66" t="s">
        <v>51</v>
      </c>
      <c r="L737" s="62" t="s">
        <v>52</v>
      </c>
      <c r="M737" s="69"/>
      <c r="N737" s="65" t="s">
        <v>50</v>
      </c>
      <c r="O737" s="66" t="s">
        <v>52</v>
      </c>
      <c r="P737" s="69"/>
      <c r="Q737" s="55" t="str">
        <f t="shared" si="11"/>
        <v>Non-Lead</v>
      </c>
      <c r="R737" s="70" t="s">
        <v>51</v>
      </c>
      <c r="S737" s="70" t="s">
        <v>51</v>
      </c>
      <c r="T737" s="70"/>
      <c r="U737" s="71" t="s">
        <v>53</v>
      </c>
      <c r="V737" s="71" t="s">
        <v>51</v>
      </c>
      <c r="W737" s="71" t="s">
        <v>51</v>
      </c>
      <c r="X737" s="71" t="s">
        <v>51</v>
      </c>
      <c r="Y737" s="72" t="str">
        <f>IF((OR((AND('[1]PWS Information'!$E$10="CWS",U737="Single Family Residence",Q737="Lead")),
(AND('[1]PWS Information'!$E$10="CWS",U737="Multiple Family Residence",'[1]PWS Information'!$E$11="Yes",Q737="Lead")),
(AND('[1]PWS Information'!$E$10="NTNC",Q737="Lead")))),"Tier 1",
IF((OR((AND('[1]PWS Information'!$E$10="CWS",U737="Multiple Family Residence",'[1]PWS Information'!$E$11="No",Q737="Lead")),
(AND('[1]PWS Information'!$E$10="CWS",U737="Other",Q737="Lead")),
(AND('[1]PWS Information'!$E$10="CWS",U737="Building",Q737="Lead")))),"Tier 2",
IF((OR((AND('[1]PWS Information'!$E$10="CWS",U737="Single Family Residence",Q737="Galvanized Requiring Replacement")),
(AND('[1]PWS Information'!$E$10="CWS",U737="Single Family Residence",Q737="Galvanized Requiring Replacement",R737="Yes")),
(AND('[1]PWS Information'!$E$10="NTNC",Q737="Galvanized Requiring Replacement")),
(AND('[1]PWS Information'!$E$10="NTNC",U737="Single Family Residence",R737="Yes")))),"Tier 3",
IF((OR((AND('[1]PWS Information'!$E$10="CWS",U737="Single Family Residence",S737="Yes",Q737="Non-Lead", J737="Non-Lead - Copper",L737="Before 1989")),
(AND('[1]PWS Information'!$E$10="CWS",U737="Single Family Residence",S737="Yes",Q737="Non-Lead", N737="Non-Lead - Copper",O737="Before 1989")))),"Tier 4",
IF((OR((AND('[1]PWS Information'!$E$10="NTNC",Q737="Non-Lead")),
(AND('[1]PWS Information'!$E$10="CWS",Q737="Non-Lead",S737="")),
(AND('[1]PWS Information'!$E$10="CWS",Q737="Non-Lead",S737="No")),
(AND('[1]PWS Information'!$E$10="CWS",Q737="Non-Lead",S737="Don't Know")),
(AND('[1]PWS Information'!$E$10="CWS",Q737="Non-Lead", J737="Non-Lead - Copper", S737="Yes", L737="Between 1989 and 2014")),
(AND('[1]PWS Information'!$E$10="CWS",Q737="Non-Lead", J737="Non-Lead - Copper", S737="Yes", L737="After 2014")),
(AND('[1]PWS Information'!$E$10="CWS",Q737="Non-Lead", J737="Non-Lead - Copper", S737="Yes", L737="Unknown")),
(AND('[1]PWS Information'!$E$10="CWS",Q737="Non-Lead", N737="Non-Lead - Copper", S737="Yes", O737="Between 1989 and 2014")),
(AND('[1]PWS Information'!$E$10="CWS",Q737="Non-Lead", N737="Non-Lead - Copper", S737="Yes", O737="After 2014")),
(AND('[1]PWS Information'!$E$10="CWS",Q737="Non-Lead", N737="Non-Lead - Copper", S737="Yes", O737="Unknown")),
(AND('[1]PWS Information'!$E$10="CWS",Q737="Unknown")),
(AND('[1]PWS Information'!$E$10="NTNC",Q737="Unknown")))),"Tier 5",
"")))))</f>
        <v>Tier 5</v>
      </c>
      <c r="Z737" s="71"/>
      <c r="AA737" s="71"/>
    </row>
    <row r="738" spans="1:27" ht="43.2" x14ac:dyDescent="0.3">
      <c r="A738" s="17"/>
      <c r="B738" s="70">
        <v>6873037</v>
      </c>
      <c r="C738" s="73">
        <v>2385</v>
      </c>
      <c r="D738" s="74" t="s">
        <v>289</v>
      </c>
      <c r="E738" s="74" t="s">
        <v>128</v>
      </c>
      <c r="F738" s="74">
        <v>78640</v>
      </c>
      <c r="G738" s="78" t="s">
        <v>290</v>
      </c>
      <c r="H738" s="63">
        <v>29.970902800000001</v>
      </c>
      <c r="I738" s="64">
        <v>-97.776402777777705</v>
      </c>
      <c r="J738" s="65" t="s">
        <v>57</v>
      </c>
      <c r="K738" s="66" t="s">
        <v>51</v>
      </c>
      <c r="L738" s="62" t="s">
        <v>58</v>
      </c>
      <c r="M738" s="69"/>
      <c r="N738" s="65" t="s">
        <v>222</v>
      </c>
      <c r="O738" s="66" t="s">
        <v>52</v>
      </c>
      <c r="P738" s="69"/>
      <c r="Q738" s="55" t="str">
        <f t="shared" si="11"/>
        <v>Non-Lead</v>
      </c>
      <c r="R738" s="70" t="s">
        <v>51</v>
      </c>
      <c r="S738" s="70" t="s">
        <v>51</v>
      </c>
      <c r="T738" s="70"/>
      <c r="U738" s="71" t="s">
        <v>60</v>
      </c>
      <c r="V738" s="71" t="s">
        <v>51</v>
      </c>
      <c r="W738" s="71" t="s">
        <v>51</v>
      </c>
      <c r="X738" s="71" t="s">
        <v>51</v>
      </c>
      <c r="Y738" s="72" t="str">
        <f>IF((OR((AND('[1]PWS Information'!$E$10="CWS",U738="Single Family Residence",Q738="Lead")),
(AND('[1]PWS Information'!$E$10="CWS",U738="Multiple Family Residence",'[1]PWS Information'!$E$11="Yes",Q738="Lead")),
(AND('[1]PWS Information'!$E$10="NTNC",Q738="Lead")))),"Tier 1",
IF((OR((AND('[1]PWS Information'!$E$10="CWS",U738="Multiple Family Residence",'[1]PWS Information'!$E$11="No",Q738="Lead")),
(AND('[1]PWS Information'!$E$10="CWS",U738="Other",Q738="Lead")),
(AND('[1]PWS Information'!$E$10="CWS",U738="Building",Q738="Lead")))),"Tier 2",
IF((OR((AND('[1]PWS Information'!$E$10="CWS",U738="Single Family Residence",Q738="Galvanized Requiring Replacement")),
(AND('[1]PWS Information'!$E$10="CWS",U738="Single Family Residence",Q738="Galvanized Requiring Replacement",R738="Yes")),
(AND('[1]PWS Information'!$E$10="NTNC",Q738="Galvanized Requiring Replacement")),
(AND('[1]PWS Information'!$E$10="NTNC",U738="Single Family Residence",R738="Yes")))),"Tier 3",
IF((OR((AND('[1]PWS Information'!$E$10="CWS",U738="Single Family Residence",S738="Yes",Q738="Non-Lead", J738="Non-Lead - Copper",L738="Before 1989")),
(AND('[1]PWS Information'!$E$10="CWS",U738="Single Family Residence",S738="Yes",Q738="Non-Lead", N738="Non-Lead - Copper",O738="Before 1989")))),"Tier 4",
IF((OR((AND('[1]PWS Information'!$E$10="NTNC",Q738="Non-Lead")),
(AND('[1]PWS Information'!$E$10="CWS",Q738="Non-Lead",S738="")),
(AND('[1]PWS Information'!$E$10="CWS",Q738="Non-Lead",S738="No")),
(AND('[1]PWS Information'!$E$10="CWS",Q738="Non-Lead",S738="Don't Know")),
(AND('[1]PWS Information'!$E$10="CWS",Q738="Non-Lead", J738="Non-Lead - Copper", S738="Yes", L738="Between 1989 and 2014")),
(AND('[1]PWS Information'!$E$10="CWS",Q738="Non-Lead", J738="Non-Lead - Copper", S738="Yes", L738="After 2014")),
(AND('[1]PWS Information'!$E$10="CWS",Q738="Non-Lead", J738="Non-Lead - Copper", S738="Yes", L738="Unknown")),
(AND('[1]PWS Information'!$E$10="CWS",Q738="Non-Lead", N738="Non-Lead - Copper", S738="Yes", O738="Between 1989 and 2014")),
(AND('[1]PWS Information'!$E$10="CWS",Q738="Non-Lead", N738="Non-Lead - Copper", S738="Yes", O738="After 2014")),
(AND('[1]PWS Information'!$E$10="CWS",Q738="Non-Lead", N738="Non-Lead - Copper", S738="Yes", O738="Unknown")),
(AND('[1]PWS Information'!$E$10="CWS",Q738="Unknown")),
(AND('[1]PWS Information'!$E$10="NTNC",Q738="Unknown")))),"Tier 5",
"")))))</f>
        <v>Tier 5</v>
      </c>
      <c r="Z738" s="71"/>
      <c r="AA738" s="71"/>
    </row>
    <row r="739" spans="1:27" ht="57.6" x14ac:dyDescent="0.3">
      <c r="A739" s="1"/>
      <c r="B739" s="70">
        <v>15500343</v>
      </c>
      <c r="C739" s="73">
        <v>2200</v>
      </c>
      <c r="D739" s="74" t="s">
        <v>282</v>
      </c>
      <c r="E739" s="74" t="s">
        <v>128</v>
      </c>
      <c r="F739" s="74">
        <v>78640</v>
      </c>
      <c r="G739" s="78">
        <v>4981928</v>
      </c>
      <c r="H739" s="63">
        <v>29.972546000000001</v>
      </c>
      <c r="I739" s="64">
        <v>-97.790571999999997</v>
      </c>
      <c r="J739" s="65" t="s">
        <v>57</v>
      </c>
      <c r="K739" s="66" t="s">
        <v>51</v>
      </c>
      <c r="L739" s="62" t="s">
        <v>58</v>
      </c>
      <c r="M739" s="69"/>
      <c r="N739" s="65" t="s">
        <v>50</v>
      </c>
      <c r="O739" s="66" t="s">
        <v>58</v>
      </c>
      <c r="P739" s="69"/>
      <c r="Q739" s="55" t="str">
        <f t="shared" si="11"/>
        <v>Non-Lead</v>
      </c>
      <c r="R739" s="70" t="s">
        <v>51</v>
      </c>
      <c r="S739" s="70" t="s">
        <v>51</v>
      </c>
      <c r="T739" s="70"/>
      <c r="U739" s="71" t="s">
        <v>53</v>
      </c>
      <c r="V739" s="71" t="s">
        <v>51</v>
      </c>
      <c r="W739" s="71" t="s">
        <v>51</v>
      </c>
      <c r="X739" s="71" t="s">
        <v>51</v>
      </c>
      <c r="Y739" s="72" t="str">
        <f>IF((OR((AND('[1]PWS Information'!$E$10="CWS",U739="Single Family Residence",Q739="Lead")),
(AND('[1]PWS Information'!$E$10="CWS",U739="Multiple Family Residence",'[1]PWS Information'!$E$11="Yes",Q739="Lead")),
(AND('[1]PWS Information'!$E$10="NTNC",Q739="Lead")))),"Tier 1",
IF((OR((AND('[1]PWS Information'!$E$10="CWS",U739="Multiple Family Residence",'[1]PWS Information'!$E$11="No",Q739="Lead")),
(AND('[1]PWS Information'!$E$10="CWS",U739="Other",Q739="Lead")),
(AND('[1]PWS Information'!$E$10="CWS",U739="Building",Q739="Lead")))),"Tier 2",
IF((OR((AND('[1]PWS Information'!$E$10="CWS",U739="Single Family Residence",Q739="Galvanized Requiring Replacement")),
(AND('[1]PWS Information'!$E$10="CWS",U739="Single Family Residence",Q739="Galvanized Requiring Replacement",R739="Yes")),
(AND('[1]PWS Information'!$E$10="NTNC",Q739="Galvanized Requiring Replacement")),
(AND('[1]PWS Information'!$E$10="NTNC",U739="Single Family Residence",R739="Yes")))),"Tier 3",
IF((OR((AND('[1]PWS Information'!$E$10="CWS",U739="Single Family Residence",S739="Yes",Q739="Non-Lead", J739="Non-Lead - Copper",L739="Before 1989")),
(AND('[1]PWS Information'!$E$10="CWS",U739="Single Family Residence",S739="Yes",Q739="Non-Lead", N739="Non-Lead - Copper",O739="Before 1989")))),"Tier 4",
IF((OR((AND('[1]PWS Information'!$E$10="NTNC",Q739="Non-Lead")),
(AND('[1]PWS Information'!$E$10="CWS",Q739="Non-Lead",S739="")),
(AND('[1]PWS Information'!$E$10="CWS",Q739="Non-Lead",S739="No")),
(AND('[1]PWS Information'!$E$10="CWS",Q739="Non-Lead",S739="Don't Know")),
(AND('[1]PWS Information'!$E$10="CWS",Q739="Non-Lead", J739="Non-Lead - Copper", S739="Yes", L739="Between 1989 and 2014")),
(AND('[1]PWS Information'!$E$10="CWS",Q739="Non-Lead", J739="Non-Lead - Copper", S739="Yes", L739="After 2014")),
(AND('[1]PWS Information'!$E$10="CWS",Q739="Non-Lead", J739="Non-Lead - Copper", S739="Yes", L739="Unknown")),
(AND('[1]PWS Information'!$E$10="CWS",Q739="Non-Lead", N739="Non-Lead - Copper", S739="Yes", O739="Between 1989 and 2014")),
(AND('[1]PWS Information'!$E$10="CWS",Q739="Non-Lead", N739="Non-Lead - Copper", S739="Yes", O739="After 2014")),
(AND('[1]PWS Information'!$E$10="CWS",Q739="Non-Lead", N739="Non-Lead - Copper", S739="Yes", O739="Unknown")),
(AND('[1]PWS Information'!$E$10="CWS",Q739="Unknown")),
(AND('[1]PWS Information'!$E$10="NTNC",Q739="Unknown")))),"Tier 5",
"")))))</f>
        <v>Tier 5</v>
      </c>
      <c r="Z739" s="71"/>
      <c r="AA739" s="71"/>
    </row>
    <row r="740" spans="1:27" ht="57.6" x14ac:dyDescent="0.3">
      <c r="A740" s="1"/>
      <c r="B740" s="70">
        <v>15641884</v>
      </c>
      <c r="C740" s="73">
        <v>9939</v>
      </c>
      <c r="D740" s="74" t="s">
        <v>291</v>
      </c>
      <c r="E740" s="74" t="s">
        <v>49</v>
      </c>
      <c r="F740" s="74">
        <v>78640</v>
      </c>
      <c r="G740" s="78">
        <v>10124304</v>
      </c>
      <c r="H740" s="63">
        <v>29.961283300000002</v>
      </c>
      <c r="I740" s="64">
        <v>-97.782777777777696</v>
      </c>
      <c r="J740" s="65" t="s">
        <v>57</v>
      </c>
      <c r="K740" s="66" t="s">
        <v>51</v>
      </c>
      <c r="L740" s="62" t="s">
        <v>58</v>
      </c>
      <c r="M740" s="69"/>
      <c r="N740" s="65" t="s">
        <v>57</v>
      </c>
      <c r="O740" s="66" t="s">
        <v>70</v>
      </c>
      <c r="P740" s="69"/>
      <c r="Q740" s="55" t="str">
        <f t="shared" si="11"/>
        <v>Non-Lead</v>
      </c>
      <c r="R740" s="70" t="s">
        <v>51</v>
      </c>
      <c r="S740" s="70" t="s">
        <v>85</v>
      </c>
      <c r="T740" s="70"/>
      <c r="U740" s="71" t="s">
        <v>53</v>
      </c>
      <c r="V740" s="71" t="s">
        <v>51</v>
      </c>
      <c r="W740" s="71" t="s">
        <v>51</v>
      </c>
      <c r="X740" s="71" t="s">
        <v>51</v>
      </c>
      <c r="Y740" s="72" t="str">
        <f>IF((OR((AND('[1]PWS Information'!$E$10="CWS",U740="Single Family Residence",Q740="Lead")),
(AND('[1]PWS Information'!$E$10="CWS",U740="Multiple Family Residence",'[1]PWS Information'!$E$11="Yes",Q740="Lead")),
(AND('[1]PWS Information'!$E$10="NTNC",Q740="Lead")))),"Tier 1",
IF((OR((AND('[1]PWS Information'!$E$10="CWS",U740="Multiple Family Residence",'[1]PWS Information'!$E$11="No",Q740="Lead")),
(AND('[1]PWS Information'!$E$10="CWS",U740="Other",Q740="Lead")),
(AND('[1]PWS Information'!$E$10="CWS",U740="Building",Q740="Lead")))),"Tier 2",
IF((OR((AND('[1]PWS Information'!$E$10="CWS",U740="Single Family Residence",Q740="Galvanized Requiring Replacement")),
(AND('[1]PWS Information'!$E$10="CWS",U740="Single Family Residence",Q740="Galvanized Requiring Replacement",R740="Yes")),
(AND('[1]PWS Information'!$E$10="NTNC",Q740="Galvanized Requiring Replacement")),
(AND('[1]PWS Information'!$E$10="NTNC",U740="Single Family Residence",R740="Yes")))),"Tier 3",
IF((OR((AND('[1]PWS Information'!$E$10="CWS",U740="Single Family Residence",S740="Yes",Q740="Non-Lead", J740="Non-Lead - Copper",L740="Before 1989")),
(AND('[1]PWS Information'!$E$10="CWS",U740="Single Family Residence",S740="Yes",Q740="Non-Lead", N740="Non-Lead - Copper",O740="Before 1989")))),"Tier 4",
IF((OR((AND('[1]PWS Information'!$E$10="NTNC",Q740="Non-Lead")),
(AND('[1]PWS Information'!$E$10="CWS",Q740="Non-Lead",S740="")),
(AND('[1]PWS Information'!$E$10="CWS",Q740="Non-Lead",S740="No")),
(AND('[1]PWS Information'!$E$10="CWS",Q740="Non-Lead",S740="Don't Know")),
(AND('[1]PWS Information'!$E$10="CWS",Q740="Non-Lead", J740="Non-Lead - Copper", S740="Yes", L740="Between 1989 and 2014")),
(AND('[1]PWS Information'!$E$10="CWS",Q740="Non-Lead", J740="Non-Lead - Copper", S740="Yes", L740="After 2014")),
(AND('[1]PWS Information'!$E$10="CWS",Q740="Non-Lead", J740="Non-Lead - Copper", S740="Yes", L740="Unknown")),
(AND('[1]PWS Information'!$E$10="CWS",Q740="Non-Lead", N740="Non-Lead - Copper", S740="Yes", O740="Between 1989 and 2014")),
(AND('[1]PWS Information'!$E$10="CWS",Q740="Non-Lead", N740="Non-Lead - Copper", S740="Yes", O740="After 2014")),
(AND('[1]PWS Information'!$E$10="CWS",Q740="Non-Lead", N740="Non-Lead - Copper", S740="Yes", O740="Unknown")),
(AND('[1]PWS Information'!$E$10="CWS",Q740="Unknown")),
(AND('[1]PWS Information'!$E$10="NTNC",Q740="Unknown")))),"Tier 5",
"")))))</f>
        <v>Tier 5</v>
      </c>
      <c r="Z740" s="71"/>
      <c r="AA740" s="71"/>
    </row>
    <row r="741" spans="1:27" ht="57.6" x14ac:dyDescent="0.3">
      <c r="A741" s="1"/>
      <c r="B741" s="70">
        <v>15672277</v>
      </c>
      <c r="C741" s="73">
        <v>9939</v>
      </c>
      <c r="D741" s="74" t="s">
        <v>292</v>
      </c>
      <c r="E741" s="74" t="s">
        <v>293</v>
      </c>
      <c r="F741" s="74">
        <v>78640</v>
      </c>
      <c r="G741" s="78"/>
      <c r="H741" s="63">
        <v>29.961675</v>
      </c>
      <c r="I741" s="64">
        <v>-97.783277777777698</v>
      </c>
      <c r="J741" s="65" t="s">
        <v>50</v>
      </c>
      <c r="K741" s="66" t="s">
        <v>51</v>
      </c>
      <c r="L741" s="62" t="s">
        <v>52</v>
      </c>
      <c r="M741" s="69"/>
      <c r="N741" s="65" t="s">
        <v>50</v>
      </c>
      <c r="O741" s="66" t="s">
        <v>52</v>
      </c>
      <c r="P741" s="69"/>
      <c r="Q741" s="55" t="str">
        <f t="shared" si="11"/>
        <v>Non-Lead</v>
      </c>
      <c r="R741" s="70" t="s">
        <v>51</v>
      </c>
      <c r="S741" s="70" t="s">
        <v>51</v>
      </c>
      <c r="T741" s="70"/>
      <c r="U741" s="71" t="s">
        <v>53</v>
      </c>
      <c r="V741" s="71" t="s">
        <v>51</v>
      </c>
      <c r="W741" s="71" t="s">
        <v>51</v>
      </c>
      <c r="X741" s="71" t="s">
        <v>51</v>
      </c>
      <c r="Y741" s="72" t="str">
        <f>IF((OR((AND('[1]PWS Information'!$E$10="CWS",U741="Single Family Residence",Q741="Lead")),
(AND('[1]PWS Information'!$E$10="CWS",U741="Multiple Family Residence",'[1]PWS Information'!$E$11="Yes",Q741="Lead")),
(AND('[1]PWS Information'!$E$10="NTNC",Q741="Lead")))),"Tier 1",
IF((OR((AND('[1]PWS Information'!$E$10="CWS",U741="Multiple Family Residence",'[1]PWS Information'!$E$11="No",Q741="Lead")),
(AND('[1]PWS Information'!$E$10="CWS",U741="Other",Q741="Lead")),
(AND('[1]PWS Information'!$E$10="CWS",U741="Building",Q741="Lead")))),"Tier 2",
IF((OR((AND('[1]PWS Information'!$E$10="CWS",U741="Single Family Residence",Q741="Galvanized Requiring Replacement")),
(AND('[1]PWS Information'!$E$10="CWS",U741="Single Family Residence",Q741="Galvanized Requiring Replacement",R741="Yes")),
(AND('[1]PWS Information'!$E$10="NTNC",Q741="Galvanized Requiring Replacement")),
(AND('[1]PWS Information'!$E$10="NTNC",U741="Single Family Residence",R741="Yes")))),"Tier 3",
IF((OR((AND('[1]PWS Information'!$E$10="CWS",U741="Single Family Residence",S741="Yes",Q741="Non-Lead", J741="Non-Lead - Copper",L741="Before 1989")),
(AND('[1]PWS Information'!$E$10="CWS",U741="Single Family Residence",S741="Yes",Q741="Non-Lead", N741="Non-Lead - Copper",O741="Before 1989")))),"Tier 4",
IF((OR((AND('[1]PWS Information'!$E$10="NTNC",Q741="Non-Lead")),
(AND('[1]PWS Information'!$E$10="CWS",Q741="Non-Lead",S741="")),
(AND('[1]PWS Information'!$E$10="CWS",Q741="Non-Lead",S741="No")),
(AND('[1]PWS Information'!$E$10="CWS",Q741="Non-Lead",S741="Don't Know")),
(AND('[1]PWS Information'!$E$10="CWS",Q741="Non-Lead", J741="Non-Lead - Copper", S741="Yes", L741="Between 1989 and 2014")),
(AND('[1]PWS Information'!$E$10="CWS",Q741="Non-Lead", J741="Non-Lead - Copper", S741="Yes", L741="After 2014")),
(AND('[1]PWS Information'!$E$10="CWS",Q741="Non-Lead", J741="Non-Lead - Copper", S741="Yes", L741="Unknown")),
(AND('[1]PWS Information'!$E$10="CWS",Q741="Non-Lead", N741="Non-Lead - Copper", S741="Yes", O741="Between 1989 and 2014")),
(AND('[1]PWS Information'!$E$10="CWS",Q741="Non-Lead", N741="Non-Lead - Copper", S741="Yes", O741="After 2014")),
(AND('[1]PWS Information'!$E$10="CWS",Q741="Non-Lead", N741="Non-Lead - Copper", S741="Yes", O741="Unknown")),
(AND('[1]PWS Information'!$E$10="CWS",Q741="Unknown")),
(AND('[1]PWS Information'!$E$10="NTNC",Q741="Unknown")))),"Tier 5",
"")))))</f>
        <v>Tier 5</v>
      </c>
      <c r="Z741" s="71"/>
      <c r="AA741" s="71"/>
    </row>
    <row r="742" spans="1:27" ht="57.6" x14ac:dyDescent="0.3">
      <c r="A742" s="17"/>
      <c r="B742" s="70">
        <v>13507781</v>
      </c>
      <c r="C742" s="73">
        <v>9939</v>
      </c>
      <c r="D742" s="74" t="s">
        <v>272</v>
      </c>
      <c r="E742" s="74" t="s">
        <v>128</v>
      </c>
      <c r="F742" s="74">
        <v>78640</v>
      </c>
      <c r="G742" s="78"/>
      <c r="H742" s="63">
        <v>29.960744399999999</v>
      </c>
      <c r="I742" s="64">
        <v>-97.783000000000001</v>
      </c>
      <c r="J742" s="65" t="s">
        <v>50</v>
      </c>
      <c r="K742" s="66" t="s">
        <v>51</v>
      </c>
      <c r="L742" s="62" t="s">
        <v>52</v>
      </c>
      <c r="M742" s="69"/>
      <c r="N742" s="65" t="s">
        <v>50</v>
      </c>
      <c r="O742" s="66" t="s">
        <v>52</v>
      </c>
      <c r="P742" s="69"/>
      <c r="Q742" s="55" t="str">
        <f t="shared" si="11"/>
        <v>Non-Lead</v>
      </c>
      <c r="R742" s="70" t="s">
        <v>51</v>
      </c>
      <c r="S742" s="70" t="s">
        <v>51</v>
      </c>
      <c r="T742" s="70"/>
      <c r="U742" s="71" t="s">
        <v>53</v>
      </c>
      <c r="V742" s="71" t="s">
        <v>51</v>
      </c>
      <c r="W742" s="71" t="s">
        <v>51</v>
      </c>
      <c r="X742" s="71" t="s">
        <v>51</v>
      </c>
      <c r="Y742" s="72" t="str">
        <f>IF((OR((AND('[1]PWS Information'!$E$10="CWS",U742="Single Family Residence",Q742="Lead")),
(AND('[1]PWS Information'!$E$10="CWS",U742="Multiple Family Residence",'[1]PWS Information'!$E$11="Yes",Q742="Lead")),
(AND('[1]PWS Information'!$E$10="NTNC",Q742="Lead")))),"Tier 1",
IF((OR((AND('[1]PWS Information'!$E$10="CWS",U742="Multiple Family Residence",'[1]PWS Information'!$E$11="No",Q742="Lead")),
(AND('[1]PWS Information'!$E$10="CWS",U742="Other",Q742="Lead")),
(AND('[1]PWS Information'!$E$10="CWS",U742="Building",Q742="Lead")))),"Tier 2",
IF((OR((AND('[1]PWS Information'!$E$10="CWS",U742="Single Family Residence",Q742="Galvanized Requiring Replacement")),
(AND('[1]PWS Information'!$E$10="CWS",U742="Single Family Residence",Q742="Galvanized Requiring Replacement",R742="Yes")),
(AND('[1]PWS Information'!$E$10="NTNC",Q742="Galvanized Requiring Replacement")),
(AND('[1]PWS Information'!$E$10="NTNC",U742="Single Family Residence",R742="Yes")))),"Tier 3",
IF((OR((AND('[1]PWS Information'!$E$10="CWS",U742="Single Family Residence",S742="Yes",Q742="Non-Lead", J742="Non-Lead - Copper",L742="Before 1989")),
(AND('[1]PWS Information'!$E$10="CWS",U742="Single Family Residence",S742="Yes",Q742="Non-Lead", N742="Non-Lead - Copper",O742="Before 1989")))),"Tier 4",
IF((OR((AND('[1]PWS Information'!$E$10="NTNC",Q742="Non-Lead")),
(AND('[1]PWS Information'!$E$10="CWS",Q742="Non-Lead",S742="")),
(AND('[1]PWS Information'!$E$10="CWS",Q742="Non-Lead",S742="No")),
(AND('[1]PWS Information'!$E$10="CWS",Q742="Non-Lead",S742="Don't Know")),
(AND('[1]PWS Information'!$E$10="CWS",Q742="Non-Lead", J742="Non-Lead - Copper", S742="Yes", L742="Between 1989 and 2014")),
(AND('[1]PWS Information'!$E$10="CWS",Q742="Non-Lead", J742="Non-Lead - Copper", S742="Yes", L742="After 2014")),
(AND('[1]PWS Information'!$E$10="CWS",Q742="Non-Lead", J742="Non-Lead - Copper", S742="Yes", L742="Unknown")),
(AND('[1]PWS Information'!$E$10="CWS",Q742="Non-Lead", N742="Non-Lead - Copper", S742="Yes", O742="Between 1989 and 2014")),
(AND('[1]PWS Information'!$E$10="CWS",Q742="Non-Lead", N742="Non-Lead - Copper", S742="Yes", O742="After 2014")),
(AND('[1]PWS Information'!$E$10="CWS",Q742="Non-Lead", N742="Non-Lead - Copper", S742="Yes", O742="Unknown")),
(AND('[1]PWS Information'!$E$10="CWS",Q742="Unknown")),
(AND('[1]PWS Information'!$E$10="NTNC",Q742="Unknown")))),"Tier 5",
"")))))</f>
        <v>Tier 5</v>
      </c>
      <c r="Z742" s="71"/>
      <c r="AA742" s="71"/>
    </row>
    <row r="743" spans="1:27" ht="57.6" x14ac:dyDescent="0.3">
      <c r="A743" s="1"/>
      <c r="B743" s="70">
        <v>10122755</v>
      </c>
      <c r="C743" s="73">
        <v>9939</v>
      </c>
      <c r="D743" s="74" t="s">
        <v>271</v>
      </c>
      <c r="E743" s="74" t="s">
        <v>128</v>
      </c>
      <c r="F743" s="74">
        <v>78640</v>
      </c>
      <c r="G743" s="78"/>
      <c r="H743" s="63">
        <v>29.960736099999998</v>
      </c>
      <c r="I743" s="64">
        <v>-97.782502777777694</v>
      </c>
      <c r="J743" s="65" t="s">
        <v>50</v>
      </c>
      <c r="K743" s="66" t="s">
        <v>51</v>
      </c>
      <c r="L743" s="62" t="s">
        <v>52</v>
      </c>
      <c r="M743" s="69"/>
      <c r="N743" s="65" t="s">
        <v>50</v>
      </c>
      <c r="O743" s="66" t="s">
        <v>52</v>
      </c>
      <c r="P743" s="69"/>
      <c r="Q743" s="55" t="str">
        <f t="shared" si="11"/>
        <v>Non-Lead</v>
      </c>
      <c r="R743" s="70" t="s">
        <v>51</v>
      </c>
      <c r="S743" s="70" t="s">
        <v>51</v>
      </c>
      <c r="T743" s="70"/>
      <c r="U743" s="71" t="s">
        <v>53</v>
      </c>
      <c r="V743" s="71" t="s">
        <v>51</v>
      </c>
      <c r="W743" s="71" t="s">
        <v>51</v>
      </c>
      <c r="X743" s="71" t="s">
        <v>51</v>
      </c>
      <c r="Y743" s="72" t="str">
        <f>IF((OR((AND('[1]PWS Information'!$E$10="CWS",U743="Single Family Residence",Q743="Lead")),
(AND('[1]PWS Information'!$E$10="CWS",U743="Multiple Family Residence",'[1]PWS Information'!$E$11="Yes",Q743="Lead")),
(AND('[1]PWS Information'!$E$10="NTNC",Q743="Lead")))),"Tier 1",
IF((OR((AND('[1]PWS Information'!$E$10="CWS",U743="Multiple Family Residence",'[1]PWS Information'!$E$11="No",Q743="Lead")),
(AND('[1]PWS Information'!$E$10="CWS",U743="Other",Q743="Lead")),
(AND('[1]PWS Information'!$E$10="CWS",U743="Building",Q743="Lead")))),"Tier 2",
IF((OR((AND('[1]PWS Information'!$E$10="CWS",U743="Single Family Residence",Q743="Galvanized Requiring Replacement")),
(AND('[1]PWS Information'!$E$10="CWS",U743="Single Family Residence",Q743="Galvanized Requiring Replacement",R743="Yes")),
(AND('[1]PWS Information'!$E$10="NTNC",Q743="Galvanized Requiring Replacement")),
(AND('[1]PWS Information'!$E$10="NTNC",U743="Single Family Residence",R743="Yes")))),"Tier 3",
IF((OR((AND('[1]PWS Information'!$E$10="CWS",U743="Single Family Residence",S743="Yes",Q743="Non-Lead", J743="Non-Lead - Copper",L743="Before 1989")),
(AND('[1]PWS Information'!$E$10="CWS",U743="Single Family Residence",S743="Yes",Q743="Non-Lead", N743="Non-Lead - Copper",O743="Before 1989")))),"Tier 4",
IF((OR((AND('[1]PWS Information'!$E$10="NTNC",Q743="Non-Lead")),
(AND('[1]PWS Information'!$E$10="CWS",Q743="Non-Lead",S743="")),
(AND('[1]PWS Information'!$E$10="CWS",Q743="Non-Lead",S743="No")),
(AND('[1]PWS Information'!$E$10="CWS",Q743="Non-Lead",S743="Don't Know")),
(AND('[1]PWS Information'!$E$10="CWS",Q743="Non-Lead", J743="Non-Lead - Copper", S743="Yes", L743="Between 1989 and 2014")),
(AND('[1]PWS Information'!$E$10="CWS",Q743="Non-Lead", J743="Non-Lead - Copper", S743="Yes", L743="After 2014")),
(AND('[1]PWS Information'!$E$10="CWS",Q743="Non-Lead", J743="Non-Lead - Copper", S743="Yes", L743="Unknown")),
(AND('[1]PWS Information'!$E$10="CWS",Q743="Non-Lead", N743="Non-Lead - Copper", S743="Yes", O743="Between 1989 and 2014")),
(AND('[1]PWS Information'!$E$10="CWS",Q743="Non-Lead", N743="Non-Lead - Copper", S743="Yes", O743="After 2014")),
(AND('[1]PWS Information'!$E$10="CWS",Q743="Non-Lead", N743="Non-Lead - Copper", S743="Yes", O743="Unknown")),
(AND('[1]PWS Information'!$E$10="CWS",Q743="Unknown")),
(AND('[1]PWS Information'!$E$10="NTNC",Q743="Unknown")))),"Tier 5",
"")))))</f>
        <v>Tier 5</v>
      </c>
      <c r="Z743" s="71"/>
      <c r="AA743" s="71"/>
    </row>
    <row r="744" spans="1:27" ht="57.6" x14ac:dyDescent="0.3">
      <c r="A744" s="1"/>
      <c r="B744" s="70">
        <v>4371153</v>
      </c>
      <c r="C744" s="73">
        <v>28</v>
      </c>
      <c r="D744" s="74" t="s">
        <v>269</v>
      </c>
      <c r="E744" s="74" t="s">
        <v>128</v>
      </c>
      <c r="F744" s="74">
        <v>78640</v>
      </c>
      <c r="G744" s="78" t="s">
        <v>294</v>
      </c>
      <c r="H744" s="63">
        <v>29.957204000000001</v>
      </c>
      <c r="I744" s="64">
        <v>-97.787222</v>
      </c>
      <c r="J744" s="65" t="s">
        <v>57</v>
      </c>
      <c r="K744" s="66" t="s">
        <v>51</v>
      </c>
      <c r="L744" s="62" t="s">
        <v>58</v>
      </c>
      <c r="M744" s="69"/>
      <c r="N744" s="65" t="s">
        <v>50</v>
      </c>
      <c r="O744" s="66" t="s">
        <v>58</v>
      </c>
      <c r="P744" s="69"/>
      <c r="Q744" s="55" t="str">
        <f t="shared" si="11"/>
        <v>Non-Lead</v>
      </c>
      <c r="R744" s="70" t="s">
        <v>51</v>
      </c>
      <c r="S744" s="70" t="s">
        <v>51</v>
      </c>
      <c r="T744" s="70"/>
      <c r="U744" s="71" t="s">
        <v>53</v>
      </c>
      <c r="V744" s="71" t="s">
        <v>51</v>
      </c>
      <c r="W744" s="71" t="s">
        <v>51</v>
      </c>
      <c r="X744" s="71" t="s">
        <v>51</v>
      </c>
      <c r="Y744" s="72" t="str">
        <f>IF((OR((AND('[1]PWS Information'!$E$10="CWS",U744="Single Family Residence",Q744="Lead")),
(AND('[1]PWS Information'!$E$10="CWS",U744="Multiple Family Residence",'[1]PWS Information'!$E$11="Yes",Q744="Lead")),
(AND('[1]PWS Information'!$E$10="NTNC",Q744="Lead")))),"Tier 1",
IF((OR((AND('[1]PWS Information'!$E$10="CWS",U744="Multiple Family Residence",'[1]PWS Information'!$E$11="No",Q744="Lead")),
(AND('[1]PWS Information'!$E$10="CWS",U744="Other",Q744="Lead")),
(AND('[1]PWS Information'!$E$10="CWS",U744="Building",Q744="Lead")))),"Tier 2",
IF((OR((AND('[1]PWS Information'!$E$10="CWS",U744="Single Family Residence",Q744="Galvanized Requiring Replacement")),
(AND('[1]PWS Information'!$E$10="CWS",U744="Single Family Residence",Q744="Galvanized Requiring Replacement",R744="Yes")),
(AND('[1]PWS Information'!$E$10="NTNC",Q744="Galvanized Requiring Replacement")),
(AND('[1]PWS Information'!$E$10="NTNC",U744="Single Family Residence",R744="Yes")))),"Tier 3",
IF((OR((AND('[1]PWS Information'!$E$10="CWS",U744="Single Family Residence",S744="Yes",Q744="Non-Lead", J744="Non-Lead - Copper",L744="Before 1989")),
(AND('[1]PWS Information'!$E$10="CWS",U744="Single Family Residence",S744="Yes",Q744="Non-Lead", N744="Non-Lead - Copper",O744="Before 1989")))),"Tier 4",
IF((OR((AND('[1]PWS Information'!$E$10="NTNC",Q744="Non-Lead")),
(AND('[1]PWS Information'!$E$10="CWS",Q744="Non-Lead",S744="")),
(AND('[1]PWS Information'!$E$10="CWS",Q744="Non-Lead",S744="No")),
(AND('[1]PWS Information'!$E$10="CWS",Q744="Non-Lead",S744="Don't Know")),
(AND('[1]PWS Information'!$E$10="CWS",Q744="Non-Lead", J744="Non-Lead - Copper", S744="Yes", L744="Between 1989 and 2014")),
(AND('[1]PWS Information'!$E$10="CWS",Q744="Non-Lead", J744="Non-Lead - Copper", S744="Yes", L744="After 2014")),
(AND('[1]PWS Information'!$E$10="CWS",Q744="Non-Lead", J744="Non-Lead - Copper", S744="Yes", L744="Unknown")),
(AND('[1]PWS Information'!$E$10="CWS",Q744="Non-Lead", N744="Non-Lead - Copper", S744="Yes", O744="Between 1989 and 2014")),
(AND('[1]PWS Information'!$E$10="CWS",Q744="Non-Lead", N744="Non-Lead - Copper", S744="Yes", O744="After 2014")),
(AND('[1]PWS Information'!$E$10="CWS",Q744="Non-Lead", N744="Non-Lead - Copper", S744="Yes", O744="Unknown")),
(AND('[1]PWS Information'!$E$10="CWS",Q744="Unknown")),
(AND('[1]PWS Information'!$E$10="NTNC",Q744="Unknown")))),"Tier 5",
"")))))</f>
        <v>Tier 5</v>
      </c>
      <c r="Z744" s="71"/>
      <c r="AA744" s="71"/>
    </row>
    <row r="745" spans="1:27" ht="115.2" x14ac:dyDescent="0.3">
      <c r="A745" s="1"/>
      <c r="B745" s="70">
        <v>13136582</v>
      </c>
      <c r="C745" s="73">
        <v>9771</v>
      </c>
      <c r="D745" s="74" t="s">
        <v>124</v>
      </c>
      <c r="E745" s="74" t="s">
        <v>128</v>
      </c>
      <c r="F745" s="74">
        <v>78640</v>
      </c>
      <c r="G745" s="78" t="s">
        <v>295</v>
      </c>
      <c r="H745" s="63">
        <v>29.958725999999999</v>
      </c>
      <c r="I745" s="64">
        <v>-97.785938000000002</v>
      </c>
      <c r="J745" s="65" t="s">
        <v>50</v>
      </c>
      <c r="K745" s="66" t="s">
        <v>51</v>
      </c>
      <c r="L745" s="62" t="s">
        <v>52</v>
      </c>
      <c r="M745" s="69"/>
      <c r="N745" s="65" t="s">
        <v>50</v>
      </c>
      <c r="O745" s="66" t="s">
        <v>52</v>
      </c>
      <c r="P745" s="69"/>
      <c r="Q745" s="55" t="str">
        <f t="shared" si="11"/>
        <v>Non-Lead</v>
      </c>
      <c r="R745" s="70" t="s">
        <v>51</v>
      </c>
      <c r="S745" s="70" t="s">
        <v>51</v>
      </c>
      <c r="T745" s="70" t="s">
        <v>296</v>
      </c>
      <c r="U745" s="71" t="s">
        <v>60</v>
      </c>
      <c r="V745" s="71" t="s">
        <v>51</v>
      </c>
      <c r="W745" s="71" t="s">
        <v>51</v>
      </c>
      <c r="X745" s="71" t="s">
        <v>51</v>
      </c>
      <c r="Y745" s="72" t="str">
        <f>IF((OR((AND('[1]PWS Information'!$E$10="CWS",U745="Single Family Residence",Q745="Lead")),
(AND('[1]PWS Information'!$E$10="CWS",U745="Multiple Family Residence",'[1]PWS Information'!$E$11="Yes",Q745="Lead")),
(AND('[1]PWS Information'!$E$10="NTNC",Q745="Lead")))),"Tier 1",
IF((OR((AND('[1]PWS Information'!$E$10="CWS",U745="Multiple Family Residence",'[1]PWS Information'!$E$11="No",Q745="Lead")),
(AND('[1]PWS Information'!$E$10="CWS",U745="Other",Q745="Lead")),
(AND('[1]PWS Information'!$E$10="CWS",U745="Building",Q745="Lead")))),"Tier 2",
IF((OR((AND('[1]PWS Information'!$E$10="CWS",U745="Single Family Residence",Q745="Galvanized Requiring Replacement")),
(AND('[1]PWS Information'!$E$10="CWS",U745="Single Family Residence",Q745="Galvanized Requiring Replacement",R745="Yes")),
(AND('[1]PWS Information'!$E$10="NTNC",Q745="Galvanized Requiring Replacement")),
(AND('[1]PWS Information'!$E$10="NTNC",U745="Single Family Residence",R745="Yes")))),"Tier 3",
IF((OR((AND('[1]PWS Information'!$E$10="CWS",U745="Single Family Residence",S745="Yes",Q745="Non-Lead", J745="Non-Lead - Copper",L745="Before 1989")),
(AND('[1]PWS Information'!$E$10="CWS",U745="Single Family Residence",S745="Yes",Q745="Non-Lead", N745="Non-Lead - Copper",O745="Before 1989")))),"Tier 4",
IF((OR((AND('[1]PWS Information'!$E$10="NTNC",Q745="Non-Lead")),
(AND('[1]PWS Information'!$E$10="CWS",Q745="Non-Lead",S745="")),
(AND('[1]PWS Information'!$E$10="CWS",Q745="Non-Lead",S745="No")),
(AND('[1]PWS Information'!$E$10="CWS",Q745="Non-Lead",S745="Don't Know")),
(AND('[1]PWS Information'!$E$10="CWS",Q745="Non-Lead", J745="Non-Lead - Copper", S745="Yes", L745="Between 1989 and 2014")),
(AND('[1]PWS Information'!$E$10="CWS",Q745="Non-Lead", J745="Non-Lead - Copper", S745="Yes", L745="After 2014")),
(AND('[1]PWS Information'!$E$10="CWS",Q745="Non-Lead", J745="Non-Lead - Copper", S745="Yes", L745="Unknown")),
(AND('[1]PWS Information'!$E$10="CWS",Q745="Non-Lead", N745="Non-Lead - Copper", S745="Yes", O745="Between 1989 and 2014")),
(AND('[1]PWS Information'!$E$10="CWS",Q745="Non-Lead", N745="Non-Lead - Copper", S745="Yes", O745="After 2014")),
(AND('[1]PWS Information'!$E$10="CWS",Q745="Non-Lead", N745="Non-Lead - Copper", S745="Yes", O745="Unknown")),
(AND('[1]PWS Information'!$E$10="CWS",Q745="Unknown")),
(AND('[1]PWS Information'!$E$10="NTNC",Q745="Unknown")))),"Tier 5",
"")))))</f>
        <v>Tier 5</v>
      </c>
      <c r="Z745" s="71"/>
      <c r="AA745" s="71"/>
    </row>
    <row r="746" spans="1:27" ht="43.2" x14ac:dyDescent="0.3">
      <c r="A746" s="17"/>
      <c r="B746" s="70">
        <v>12823902</v>
      </c>
      <c r="C746" s="73">
        <v>9865</v>
      </c>
      <c r="D746" s="74" t="s">
        <v>124</v>
      </c>
      <c r="E746" s="74" t="s">
        <v>128</v>
      </c>
      <c r="F746" s="74">
        <v>78640</v>
      </c>
      <c r="G746" s="78" t="s">
        <v>285</v>
      </c>
      <c r="H746" s="63">
        <v>29.959619400000001</v>
      </c>
      <c r="I746" s="64">
        <v>-97.784313888888803</v>
      </c>
      <c r="J746" s="65" t="s">
        <v>57</v>
      </c>
      <c r="K746" s="66" t="s">
        <v>51</v>
      </c>
      <c r="L746" s="62" t="s">
        <v>58</v>
      </c>
      <c r="M746" s="69"/>
      <c r="N746" s="65" t="s">
        <v>50</v>
      </c>
      <c r="O746" s="66" t="s">
        <v>58</v>
      </c>
      <c r="P746" s="69"/>
      <c r="Q746" s="55" t="str">
        <f t="shared" si="11"/>
        <v>Non-Lead</v>
      </c>
      <c r="R746" s="70" t="s">
        <v>51</v>
      </c>
      <c r="S746" s="70" t="s">
        <v>51</v>
      </c>
      <c r="T746" s="70"/>
      <c r="U746" s="71" t="s">
        <v>60</v>
      </c>
      <c r="V746" s="71" t="s">
        <v>51</v>
      </c>
      <c r="W746" s="71" t="s">
        <v>51</v>
      </c>
      <c r="X746" s="71" t="s">
        <v>51</v>
      </c>
      <c r="Y746" s="72" t="str">
        <f>IF((OR((AND('[1]PWS Information'!$E$10="CWS",U746="Single Family Residence",Q746="Lead")),
(AND('[1]PWS Information'!$E$10="CWS",U746="Multiple Family Residence",'[1]PWS Information'!$E$11="Yes",Q746="Lead")),
(AND('[1]PWS Information'!$E$10="NTNC",Q746="Lead")))),"Tier 1",
IF((OR((AND('[1]PWS Information'!$E$10="CWS",U746="Multiple Family Residence",'[1]PWS Information'!$E$11="No",Q746="Lead")),
(AND('[1]PWS Information'!$E$10="CWS",U746="Other",Q746="Lead")),
(AND('[1]PWS Information'!$E$10="CWS",U746="Building",Q746="Lead")))),"Tier 2",
IF((OR((AND('[1]PWS Information'!$E$10="CWS",U746="Single Family Residence",Q746="Galvanized Requiring Replacement")),
(AND('[1]PWS Information'!$E$10="CWS",U746="Single Family Residence",Q746="Galvanized Requiring Replacement",R746="Yes")),
(AND('[1]PWS Information'!$E$10="NTNC",Q746="Galvanized Requiring Replacement")),
(AND('[1]PWS Information'!$E$10="NTNC",U746="Single Family Residence",R746="Yes")))),"Tier 3",
IF((OR((AND('[1]PWS Information'!$E$10="CWS",U746="Single Family Residence",S746="Yes",Q746="Non-Lead", J746="Non-Lead - Copper",L746="Before 1989")),
(AND('[1]PWS Information'!$E$10="CWS",U746="Single Family Residence",S746="Yes",Q746="Non-Lead", N746="Non-Lead - Copper",O746="Before 1989")))),"Tier 4",
IF((OR((AND('[1]PWS Information'!$E$10="NTNC",Q746="Non-Lead")),
(AND('[1]PWS Information'!$E$10="CWS",Q746="Non-Lead",S746="")),
(AND('[1]PWS Information'!$E$10="CWS",Q746="Non-Lead",S746="No")),
(AND('[1]PWS Information'!$E$10="CWS",Q746="Non-Lead",S746="Don't Know")),
(AND('[1]PWS Information'!$E$10="CWS",Q746="Non-Lead", J746="Non-Lead - Copper", S746="Yes", L746="Between 1989 and 2014")),
(AND('[1]PWS Information'!$E$10="CWS",Q746="Non-Lead", J746="Non-Lead - Copper", S746="Yes", L746="After 2014")),
(AND('[1]PWS Information'!$E$10="CWS",Q746="Non-Lead", J746="Non-Lead - Copper", S746="Yes", L746="Unknown")),
(AND('[1]PWS Information'!$E$10="CWS",Q746="Non-Lead", N746="Non-Lead - Copper", S746="Yes", O746="Between 1989 and 2014")),
(AND('[1]PWS Information'!$E$10="CWS",Q746="Non-Lead", N746="Non-Lead - Copper", S746="Yes", O746="After 2014")),
(AND('[1]PWS Information'!$E$10="CWS",Q746="Non-Lead", N746="Non-Lead - Copper", S746="Yes", O746="Unknown")),
(AND('[1]PWS Information'!$E$10="CWS",Q746="Unknown")),
(AND('[1]PWS Information'!$E$10="NTNC",Q746="Unknown")))),"Tier 5",
"")))))</f>
        <v>Tier 5</v>
      </c>
      <c r="Z746" s="71"/>
      <c r="AA746" s="71"/>
    </row>
    <row r="747" spans="1:27" ht="43.2" x14ac:dyDescent="0.3">
      <c r="A747" s="1"/>
      <c r="B747" s="70">
        <v>9296299</v>
      </c>
      <c r="C747" s="73">
        <v>9760</v>
      </c>
      <c r="D747" s="74" t="s">
        <v>297</v>
      </c>
      <c r="E747" s="74" t="s">
        <v>128</v>
      </c>
      <c r="F747" s="74">
        <v>78640</v>
      </c>
      <c r="G747" s="78" t="s">
        <v>298</v>
      </c>
      <c r="H747" s="63">
        <v>29.957697199999998</v>
      </c>
      <c r="I747" s="64">
        <v>-97.785863888888798</v>
      </c>
      <c r="J747" s="65" t="s">
        <v>57</v>
      </c>
      <c r="K747" s="66" t="s">
        <v>51</v>
      </c>
      <c r="L747" s="62" t="s">
        <v>58</v>
      </c>
      <c r="M747" s="69"/>
      <c r="N747" s="65" t="s">
        <v>50</v>
      </c>
      <c r="O747" s="66" t="s">
        <v>70</v>
      </c>
      <c r="P747" s="69"/>
      <c r="Q747" s="55" t="str">
        <f t="shared" si="11"/>
        <v>Non-Lead</v>
      </c>
      <c r="R747" s="70" t="s">
        <v>51</v>
      </c>
      <c r="S747" s="70" t="s">
        <v>51</v>
      </c>
      <c r="T747" s="70"/>
      <c r="U747" s="71" t="s">
        <v>60</v>
      </c>
      <c r="V747" s="71" t="s">
        <v>51</v>
      </c>
      <c r="W747" s="71" t="s">
        <v>51</v>
      </c>
      <c r="X747" s="71" t="s">
        <v>51</v>
      </c>
      <c r="Y747" s="72" t="str">
        <f>IF((OR((AND('[1]PWS Information'!$E$10="CWS",U747="Single Family Residence",Q747="Lead")),
(AND('[1]PWS Information'!$E$10="CWS",U747="Multiple Family Residence",'[1]PWS Information'!$E$11="Yes",Q747="Lead")),
(AND('[1]PWS Information'!$E$10="NTNC",Q747="Lead")))),"Tier 1",
IF((OR((AND('[1]PWS Information'!$E$10="CWS",U747="Multiple Family Residence",'[1]PWS Information'!$E$11="No",Q747="Lead")),
(AND('[1]PWS Information'!$E$10="CWS",U747="Other",Q747="Lead")),
(AND('[1]PWS Information'!$E$10="CWS",U747="Building",Q747="Lead")))),"Tier 2",
IF((OR((AND('[1]PWS Information'!$E$10="CWS",U747="Single Family Residence",Q747="Galvanized Requiring Replacement")),
(AND('[1]PWS Information'!$E$10="CWS",U747="Single Family Residence",Q747="Galvanized Requiring Replacement",R747="Yes")),
(AND('[1]PWS Information'!$E$10="NTNC",Q747="Galvanized Requiring Replacement")),
(AND('[1]PWS Information'!$E$10="NTNC",U747="Single Family Residence",R747="Yes")))),"Tier 3",
IF((OR((AND('[1]PWS Information'!$E$10="CWS",U747="Single Family Residence",S747="Yes",Q747="Non-Lead", J747="Non-Lead - Copper",L747="Before 1989")),
(AND('[1]PWS Information'!$E$10="CWS",U747="Single Family Residence",S747="Yes",Q747="Non-Lead", N747="Non-Lead - Copper",O747="Before 1989")))),"Tier 4",
IF((OR((AND('[1]PWS Information'!$E$10="NTNC",Q747="Non-Lead")),
(AND('[1]PWS Information'!$E$10="CWS",Q747="Non-Lead",S747="")),
(AND('[1]PWS Information'!$E$10="CWS",Q747="Non-Lead",S747="No")),
(AND('[1]PWS Information'!$E$10="CWS",Q747="Non-Lead",S747="Don't Know")),
(AND('[1]PWS Information'!$E$10="CWS",Q747="Non-Lead", J747="Non-Lead - Copper", S747="Yes", L747="Between 1989 and 2014")),
(AND('[1]PWS Information'!$E$10="CWS",Q747="Non-Lead", J747="Non-Lead - Copper", S747="Yes", L747="After 2014")),
(AND('[1]PWS Information'!$E$10="CWS",Q747="Non-Lead", J747="Non-Lead - Copper", S747="Yes", L747="Unknown")),
(AND('[1]PWS Information'!$E$10="CWS",Q747="Non-Lead", N747="Non-Lead - Copper", S747="Yes", O747="Between 1989 and 2014")),
(AND('[1]PWS Information'!$E$10="CWS",Q747="Non-Lead", N747="Non-Lead - Copper", S747="Yes", O747="After 2014")),
(AND('[1]PWS Information'!$E$10="CWS",Q747="Non-Lead", N747="Non-Lead - Copper", S747="Yes", O747="Unknown")),
(AND('[1]PWS Information'!$E$10="CWS",Q747="Unknown")),
(AND('[1]PWS Information'!$E$10="NTNC",Q747="Unknown")))),"Tier 5",
"")))))</f>
        <v>Tier 5</v>
      </c>
      <c r="Z747" s="71"/>
      <c r="AA747" s="71"/>
    </row>
    <row r="748" spans="1:27" ht="57.6" x14ac:dyDescent="0.3">
      <c r="A748" s="1"/>
      <c r="B748" s="70">
        <v>12255116</v>
      </c>
      <c r="C748" s="73">
        <v>9384</v>
      </c>
      <c r="D748" s="74" t="s">
        <v>124</v>
      </c>
      <c r="E748" s="74" t="s">
        <v>49</v>
      </c>
      <c r="F748" s="74">
        <v>78640</v>
      </c>
      <c r="G748" s="78"/>
      <c r="H748" s="63">
        <v>29.952725000000001</v>
      </c>
      <c r="I748" s="64">
        <v>-97.792852777777696</v>
      </c>
      <c r="J748" s="65" t="s">
        <v>57</v>
      </c>
      <c r="K748" s="66" t="s">
        <v>51</v>
      </c>
      <c r="L748" s="62" t="s">
        <v>58</v>
      </c>
      <c r="M748" s="69"/>
      <c r="N748" s="65" t="s">
        <v>50</v>
      </c>
      <c r="O748" s="66" t="s">
        <v>58</v>
      </c>
      <c r="P748" s="69"/>
      <c r="Q748" s="55" t="str">
        <f t="shared" si="11"/>
        <v>Non-Lead</v>
      </c>
      <c r="R748" s="70" t="s">
        <v>51</v>
      </c>
      <c r="S748" s="70" t="s">
        <v>51</v>
      </c>
      <c r="T748" s="70"/>
      <c r="U748" s="71" t="s">
        <v>53</v>
      </c>
      <c r="V748" s="71" t="s">
        <v>51</v>
      </c>
      <c r="W748" s="71" t="s">
        <v>51</v>
      </c>
      <c r="X748" s="71" t="s">
        <v>51</v>
      </c>
      <c r="Y748" s="72" t="str">
        <f>IF((OR((AND('[1]PWS Information'!$E$10="CWS",U748="Single Family Residence",Q748="Lead")),
(AND('[1]PWS Information'!$E$10="CWS",U748="Multiple Family Residence",'[1]PWS Information'!$E$11="Yes",Q748="Lead")),
(AND('[1]PWS Information'!$E$10="NTNC",Q748="Lead")))),"Tier 1",
IF((OR((AND('[1]PWS Information'!$E$10="CWS",U748="Multiple Family Residence",'[1]PWS Information'!$E$11="No",Q748="Lead")),
(AND('[1]PWS Information'!$E$10="CWS",U748="Other",Q748="Lead")),
(AND('[1]PWS Information'!$E$10="CWS",U748="Building",Q748="Lead")))),"Tier 2",
IF((OR((AND('[1]PWS Information'!$E$10="CWS",U748="Single Family Residence",Q748="Galvanized Requiring Replacement")),
(AND('[1]PWS Information'!$E$10="CWS",U748="Single Family Residence",Q748="Galvanized Requiring Replacement",R748="Yes")),
(AND('[1]PWS Information'!$E$10="NTNC",Q748="Galvanized Requiring Replacement")),
(AND('[1]PWS Information'!$E$10="NTNC",U748="Single Family Residence",R748="Yes")))),"Tier 3",
IF((OR((AND('[1]PWS Information'!$E$10="CWS",U748="Single Family Residence",S748="Yes",Q748="Non-Lead", J748="Non-Lead - Copper",L748="Before 1989")),
(AND('[1]PWS Information'!$E$10="CWS",U748="Single Family Residence",S748="Yes",Q748="Non-Lead", N748="Non-Lead - Copper",O748="Before 1989")))),"Tier 4",
IF((OR((AND('[1]PWS Information'!$E$10="NTNC",Q748="Non-Lead")),
(AND('[1]PWS Information'!$E$10="CWS",Q748="Non-Lead",S748="")),
(AND('[1]PWS Information'!$E$10="CWS",Q748="Non-Lead",S748="No")),
(AND('[1]PWS Information'!$E$10="CWS",Q748="Non-Lead",S748="Don't Know")),
(AND('[1]PWS Information'!$E$10="CWS",Q748="Non-Lead", J748="Non-Lead - Copper", S748="Yes", L748="Between 1989 and 2014")),
(AND('[1]PWS Information'!$E$10="CWS",Q748="Non-Lead", J748="Non-Lead - Copper", S748="Yes", L748="After 2014")),
(AND('[1]PWS Information'!$E$10="CWS",Q748="Non-Lead", J748="Non-Lead - Copper", S748="Yes", L748="Unknown")),
(AND('[1]PWS Information'!$E$10="CWS",Q748="Non-Lead", N748="Non-Lead - Copper", S748="Yes", O748="Between 1989 and 2014")),
(AND('[1]PWS Information'!$E$10="CWS",Q748="Non-Lead", N748="Non-Lead - Copper", S748="Yes", O748="After 2014")),
(AND('[1]PWS Information'!$E$10="CWS",Q748="Non-Lead", N748="Non-Lead - Copper", S748="Yes", O748="Unknown")),
(AND('[1]PWS Information'!$E$10="CWS",Q748="Unknown")),
(AND('[1]PWS Information'!$E$10="NTNC",Q748="Unknown")))),"Tier 5",
"")))))</f>
        <v>Tier 5</v>
      </c>
      <c r="Z748" s="71"/>
      <c r="AA748" s="71"/>
    </row>
    <row r="749" spans="1:27" ht="57.6" x14ac:dyDescent="0.3">
      <c r="A749" s="1"/>
      <c r="B749" s="70">
        <v>16115096</v>
      </c>
      <c r="C749" s="73">
        <v>9313</v>
      </c>
      <c r="D749" s="74" t="s">
        <v>124</v>
      </c>
      <c r="E749" s="74" t="s">
        <v>128</v>
      </c>
      <c r="F749" s="74">
        <v>78640</v>
      </c>
      <c r="G749" s="78"/>
      <c r="H749" s="63">
        <v>29.953557</v>
      </c>
      <c r="I749" s="64">
        <v>-97.793609000000004</v>
      </c>
      <c r="J749" s="65" t="s">
        <v>57</v>
      </c>
      <c r="K749" s="66" t="s">
        <v>51</v>
      </c>
      <c r="L749" s="62" t="s">
        <v>58</v>
      </c>
      <c r="M749" s="69"/>
      <c r="N749" s="65" t="s">
        <v>50</v>
      </c>
      <c r="O749" s="66" t="s">
        <v>70</v>
      </c>
      <c r="P749" s="69"/>
      <c r="Q749" s="55" t="str">
        <f t="shared" si="11"/>
        <v>Non-Lead</v>
      </c>
      <c r="R749" s="70" t="s">
        <v>51</v>
      </c>
      <c r="S749" s="70" t="s">
        <v>51</v>
      </c>
      <c r="T749" s="70"/>
      <c r="U749" s="71" t="s">
        <v>53</v>
      </c>
      <c r="V749" s="71" t="s">
        <v>51</v>
      </c>
      <c r="W749" s="71" t="s">
        <v>51</v>
      </c>
      <c r="X749" s="71" t="s">
        <v>51</v>
      </c>
      <c r="Y749" s="72" t="str">
        <f>IF((OR((AND('[1]PWS Information'!$E$10="CWS",U749="Single Family Residence",Q749="Lead")),
(AND('[1]PWS Information'!$E$10="CWS",U749="Multiple Family Residence",'[1]PWS Information'!$E$11="Yes",Q749="Lead")),
(AND('[1]PWS Information'!$E$10="NTNC",Q749="Lead")))),"Tier 1",
IF((OR((AND('[1]PWS Information'!$E$10="CWS",U749="Multiple Family Residence",'[1]PWS Information'!$E$11="No",Q749="Lead")),
(AND('[1]PWS Information'!$E$10="CWS",U749="Other",Q749="Lead")),
(AND('[1]PWS Information'!$E$10="CWS",U749="Building",Q749="Lead")))),"Tier 2",
IF((OR((AND('[1]PWS Information'!$E$10="CWS",U749="Single Family Residence",Q749="Galvanized Requiring Replacement")),
(AND('[1]PWS Information'!$E$10="CWS",U749="Single Family Residence",Q749="Galvanized Requiring Replacement",R749="Yes")),
(AND('[1]PWS Information'!$E$10="NTNC",Q749="Galvanized Requiring Replacement")),
(AND('[1]PWS Information'!$E$10="NTNC",U749="Single Family Residence",R749="Yes")))),"Tier 3",
IF((OR((AND('[1]PWS Information'!$E$10="CWS",U749="Single Family Residence",S749="Yes",Q749="Non-Lead", J749="Non-Lead - Copper",L749="Before 1989")),
(AND('[1]PWS Information'!$E$10="CWS",U749="Single Family Residence",S749="Yes",Q749="Non-Lead", N749="Non-Lead - Copper",O749="Before 1989")))),"Tier 4",
IF((OR((AND('[1]PWS Information'!$E$10="NTNC",Q749="Non-Lead")),
(AND('[1]PWS Information'!$E$10="CWS",Q749="Non-Lead",S749="")),
(AND('[1]PWS Information'!$E$10="CWS",Q749="Non-Lead",S749="No")),
(AND('[1]PWS Information'!$E$10="CWS",Q749="Non-Lead",S749="Don't Know")),
(AND('[1]PWS Information'!$E$10="CWS",Q749="Non-Lead", J749="Non-Lead - Copper", S749="Yes", L749="Between 1989 and 2014")),
(AND('[1]PWS Information'!$E$10="CWS",Q749="Non-Lead", J749="Non-Lead - Copper", S749="Yes", L749="After 2014")),
(AND('[1]PWS Information'!$E$10="CWS",Q749="Non-Lead", J749="Non-Lead - Copper", S749="Yes", L749="Unknown")),
(AND('[1]PWS Information'!$E$10="CWS",Q749="Non-Lead", N749="Non-Lead - Copper", S749="Yes", O749="Between 1989 and 2014")),
(AND('[1]PWS Information'!$E$10="CWS",Q749="Non-Lead", N749="Non-Lead - Copper", S749="Yes", O749="After 2014")),
(AND('[1]PWS Information'!$E$10="CWS",Q749="Non-Lead", N749="Non-Lead - Copper", S749="Yes", O749="Unknown")),
(AND('[1]PWS Information'!$E$10="CWS",Q749="Unknown")),
(AND('[1]PWS Information'!$E$10="NTNC",Q749="Unknown")))),"Tier 5",
"")))))</f>
        <v>Tier 5</v>
      </c>
      <c r="Z749" s="71"/>
      <c r="AA749" s="71"/>
    </row>
    <row r="750" spans="1:27" ht="57.6" x14ac:dyDescent="0.3">
      <c r="A750" s="17"/>
      <c r="B750" s="70">
        <v>13366553</v>
      </c>
      <c r="C750" s="73">
        <v>9211</v>
      </c>
      <c r="D750" s="74" t="s">
        <v>124</v>
      </c>
      <c r="E750" s="74" t="s">
        <v>128</v>
      </c>
      <c r="F750" s="74">
        <v>78640</v>
      </c>
      <c r="G750" s="78"/>
      <c r="H750" s="63">
        <v>29.950469399999999</v>
      </c>
      <c r="I750" s="64">
        <v>-97.796161111111104</v>
      </c>
      <c r="J750" s="65" t="s">
        <v>57</v>
      </c>
      <c r="K750" s="66" t="s">
        <v>51</v>
      </c>
      <c r="L750" s="62" t="s">
        <v>58</v>
      </c>
      <c r="M750" s="69"/>
      <c r="N750" s="65" t="s">
        <v>50</v>
      </c>
      <c r="O750" s="66" t="s">
        <v>70</v>
      </c>
      <c r="P750" s="69"/>
      <c r="Q750" s="55" t="str">
        <f t="shared" si="11"/>
        <v>Non-Lead</v>
      </c>
      <c r="R750" s="70" t="s">
        <v>51</v>
      </c>
      <c r="S750" s="70" t="s">
        <v>51</v>
      </c>
      <c r="T750" s="70"/>
      <c r="U750" s="71" t="s">
        <v>53</v>
      </c>
      <c r="V750" s="71" t="s">
        <v>51</v>
      </c>
      <c r="W750" s="71" t="s">
        <v>51</v>
      </c>
      <c r="X750" s="71" t="s">
        <v>51</v>
      </c>
      <c r="Y750" s="72" t="str">
        <f>IF((OR((AND('[1]PWS Information'!$E$10="CWS",U750="Single Family Residence",Q750="Lead")),
(AND('[1]PWS Information'!$E$10="CWS",U750="Multiple Family Residence",'[1]PWS Information'!$E$11="Yes",Q750="Lead")),
(AND('[1]PWS Information'!$E$10="NTNC",Q750="Lead")))),"Tier 1",
IF((OR((AND('[1]PWS Information'!$E$10="CWS",U750="Multiple Family Residence",'[1]PWS Information'!$E$11="No",Q750="Lead")),
(AND('[1]PWS Information'!$E$10="CWS",U750="Other",Q750="Lead")),
(AND('[1]PWS Information'!$E$10="CWS",U750="Building",Q750="Lead")))),"Tier 2",
IF((OR((AND('[1]PWS Information'!$E$10="CWS",U750="Single Family Residence",Q750="Galvanized Requiring Replacement")),
(AND('[1]PWS Information'!$E$10="CWS",U750="Single Family Residence",Q750="Galvanized Requiring Replacement",R750="Yes")),
(AND('[1]PWS Information'!$E$10="NTNC",Q750="Galvanized Requiring Replacement")),
(AND('[1]PWS Information'!$E$10="NTNC",U750="Single Family Residence",R750="Yes")))),"Tier 3",
IF((OR((AND('[1]PWS Information'!$E$10="CWS",U750="Single Family Residence",S750="Yes",Q750="Non-Lead", J750="Non-Lead - Copper",L750="Before 1989")),
(AND('[1]PWS Information'!$E$10="CWS",U750="Single Family Residence",S750="Yes",Q750="Non-Lead", N750="Non-Lead - Copper",O750="Before 1989")))),"Tier 4",
IF((OR((AND('[1]PWS Information'!$E$10="NTNC",Q750="Non-Lead")),
(AND('[1]PWS Information'!$E$10="CWS",Q750="Non-Lead",S750="")),
(AND('[1]PWS Information'!$E$10="CWS",Q750="Non-Lead",S750="No")),
(AND('[1]PWS Information'!$E$10="CWS",Q750="Non-Lead",S750="Don't Know")),
(AND('[1]PWS Information'!$E$10="CWS",Q750="Non-Lead", J750="Non-Lead - Copper", S750="Yes", L750="Between 1989 and 2014")),
(AND('[1]PWS Information'!$E$10="CWS",Q750="Non-Lead", J750="Non-Lead - Copper", S750="Yes", L750="After 2014")),
(AND('[1]PWS Information'!$E$10="CWS",Q750="Non-Lead", J750="Non-Lead - Copper", S750="Yes", L750="Unknown")),
(AND('[1]PWS Information'!$E$10="CWS",Q750="Non-Lead", N750="Non-Lead - Copper", S750="Yes", O750="Between 1989 and 2014")),
(AND('[1]PWS Information'!$E$10="CWS",Q750="Non-Lead", N750="Non-Lead - Copper", S750="Yes", O750="After 2014")),
(AND('[1]PWS Information'!$E$10="CWS",Q750="Non-Lead", N750="Non-Lead - Copper", S750="Yes", O750="Unknown")),
(AND('[1]PWS Information'!$E$10="CWS",Q750="Unknown")),
(AND('[1]PWS Information'!$E$10="NTNC",Q750="Unknown")))),"Tier 5",
"")))))</f>
        <v>Tier 5</v>
      </c>
      <c r="Z750" s="71"/>
      <c r="AA750" s="71"/>
    </row>
    <row r="751" spans="1:27" ht="57.6" x14ac:dyDescent="0.3">
      <c r="A751" s="1"/>
      <c r="B751" s="70" t="s">
        <v>299</v>
      </c>
      <c r="C751" s="73">
        <v>4042</v>
      </c>
      <c r="D751" s="74" t="s">
        <v>300</v>
      </c>
      <c r="E751" s="74" t="s">
        <v>128</v>
      </c>
      <c r="F751" s="74">
        <v>78640</v>
      </c>
      <c r="G751" s="78"/>
      <c r="H751" s="63">
        <v>29.957718</v>
      </c>
      <c r="I751" s="64">
        <v>-97.786878000000002</v>
      </c>
      <c r="J751" s="65" t="s">
        <v>50</v>
      </c>
      <c r="K751" s="66" t="s">
        <v>51</v>
      </c>
      <c r="L751" s="62" t="s">
        <v>58</v>
      </c>
      <c r="M751" s="69"/>
      <c r="N751" s="65" t="s">
        <v>50</v>
      </c>
      <c r="O751" s="66" t="s">
        <v>58</v>
      </c>
      <c r="P751" s="69"/>
      <c r="Q751" s="55" t="str">
        <f t="shared" si="11"/>
        <v>Non-Lead</v>
      </c>
      <c r="R751" s="70" t="s">
        <v>51</v>
      </c>
      <c r="S751" s="70" t="s">
        <v>51</v>
      </c>
      <c r="T751" s="70"/>
      <c r="U751" s="71" t="s">
        <v>53</v>
      </c>
      <c r="V751" s="71" t="s">
        <v>51</v>
      </c>
      <c r="W751" s="71" t="s">
        <v>51</v>
      </c>
      <c r="X751" s="71" t="s">
        <v>51</v>
      </c>
      <c r="Y751" s="72" t="str">
        <f>IF((OR((AND('[1]PWS Information'!$E$10="CWS",U751="Single Family Residence",Q751="Lead")),
(AND('[1]PWS Information'!$E$10="CWS",U751="Multiple Family Residence",'[1]PWS Information'!$E$11="Yes",Q751="Lead")),
(AND('[1]PWS Information'!$E$10="NTNC",Q751="Lead")))),"Tier 1",
IF((OR((AND('[1]PWS Information'!$E$10="CWS",U751="Multiple Family Residence",'[1]PWS Information'!$E$11="No",Q751="Lead")),
(AND('[1]PWS Information'!$E$10="CWS",U751="Other",Q751="Lead")),
(AND('[1]PWS Information'!$E$10="CWS",U751="Building",Q751="Lead")))),"Tier 2",
IF((OR((AND('[1]PWS Information'!$E$10="CWS",U751="Single Family Residence",Q751="Galvanized Requiring Replacement")),
(AND('[1]PWS Information'!$E$10="CWS",U751="Single Family Residence",Q751="Galvanized Requiring Replacement",R751="Yes")),
(AND('[1]PWS Information'!$E$10="NTNC",Q751="Galvanized Requiring Replacement")),
(AND('[1]PWS Information'!$E$10="NTNC",U751="Single Family Residence",R751="Yes")))),"Tier 3",
IF((OR((AND('[1]PWS Information'!$E$10="CWS",U751="Single Family Residence",S751="Yes",Q751="Non-Lead", J751="Non-Lead - Copper",L751="Before 1989")),
(AND('[1]PWS Information'!$E$10="CWS",U751="Single Family Residence",S751="Yes",Q751="Non-Lead", N751="Non-Lead - Copper",O751="Before 1989")))),"Tier 4",
IF((OR((AND('[1]PWS Information'!$E$10="NTNC",Q751="Non-Lead")),
(AND('[1]PWS Information'!$E$10="CWS",Q751="Non-Lead",S751="")),
(AND('[1]PWS Information'!$E$10="CWS",Q751="Non-Lead",S751="No")),
(AND('[1]PWS Information'!$E$10="CWS",Q751="Non-Lead",S751="Don't Know")),
(AND('[1]PWS Information'!$E$10="CWS",Q751="Non-Lead", J751="Non-Lead - Copper", S751="Yes", L751="Between 1989 and 2014")),
(AND('[1]PWS Information'!$E$10="CWS",Q751="Non-Lead", J751="Non-Lead - Copper", S751="Yes", L751="After 2014")),
(AND('[1]PWS Information'!$E$10="CWS",Q751="Non-Lead", J751="Non-Lead - Copper", S751="Yes", L751="Unknown")),
(AND('[1]PWS Information'!$E$10="CWS",Q751="Non-Lead", N751="Non-Lead - Copper", S751="Yes", O751="Between 1989 and 2014")),
(AND('[1]PWS Information'!$E$10="CWS",Q751="Non-Lead", N751="Non-Lead - Copper", S751="Yes", O751="After 2014")),
(AND('[1]PWS Information'!$E$10="CWS",Q751="Non-Lead", N751="Non-Lead - Copper", S751="Yes", O751="Unknown")),
(AND('[1]PWS Information'!$E$10="CWS",Q751="Unknown")),
(AND('[1]PWS Information'!$E$10="NTNC",Q751="Unknown")))),"Tier 5",
"")))))</f>
        <v>Tier 5</v>
      </c>
      <c r="Z751" s="71"/>
      <c r="AA751" s="71"/>
    </row>
    <row r="752" spans="1:27" ht="57.6" x14ac:dyDescent="0.3">
      <c r="A752" s="1"/>
      <c r="B752" s="70">
        <v>16587990</v>
      </c>
      <c r="C752" s="73">
        <v>4037</v>
      </c>
      <c r="D752" s="74" t="s">
        <v>300</v>
      </c>
      <c r="E752" s="74" t="s">
        <v>128</v>
      </c>
      <c r="F752" s="74">
        <v>78640</v>
      </c>
      <c r="G752" s="78"/>
      <c r="H752" s="63">
        <v>29.958038899999998</v>
      </c>
      <c r="I752" s="64">
        <v>-97.786619444444398</v>
      </c>
      <c r="J752" s="65" t="s">
        <v>50</v>
      </c>
      <c r="K752" s="66" t="s">
        <v>51</v>
      </c>
      <c r="L752" s="62" t="s">
        <v>58</v>
      </c>
      <c r="M752" s="69"/>
      <c r="N752" s="65" t="s">
        <v>50</v>
      </c>
      <c r="O752" s="66" t="s">
        <v>58</v>
      </c>
      <c r="P752" s="69"/>
      <c r="Q752" s="55" t="str">
        <f t="shared" si="11"/>
        <v>Non-Lead</v>
      </c>
      <c r="R752" s="70" t="s">
        <v>51</v>
      </c>
      <c r="S752" s="70" t="s">
        <v>51</v>
      </c>
      <c r="T752" s="70"/>
      <c r="U752" s="71" t="s">
        <v>53</v>
      </c>
      <c r="V752" s="71" t="s">
        <v>51</v>
      </c>
      <c r="W752" s="71" t="s">
        <v>51</v>
      </c>
      <c r="X752" s="71" t="s">
        <v>51</v>
      </c>
      <c r="Y752" s="72" t="str">
        <f>IF((OR((AND('[1]PWS Information'!$E$10="CWS",U752="Single Family Residence",Q752="Lead")),
(AND('[1]PWS Information'!$E$10="CWS",U752="Multiple Family Residence",'[1]PWS Information'!$E$11="Yes",Q752="Lead")),
(AND('[1]PWS Information'!$E$10="NTNC",Q752="Lead")))),"Tier 1",
IF((OR((AND('[1]PWS Information'!$E$10="CWS",U752="Multiple Family Residence",'[1]PWS Information'!$E$11="No",Q752="Lead")),
(AND('[1]PWS Information'!$E$10="CWS",U752="Other",Q752="Lead")),
(AND('[1]PWS Information'!$E$10="CWS",U752="Building",Q752="Lead")))),"Tier 2",
IF((OR((AND('[1]PWS Information'!$E$10="CWS",U752="Single Family Residence",Q752="Galvanized Requiring Replacement")),
(AND('[1]PWS Information'!$E$10="CWS",U752="Single Family Residence",Q752="Galvanized Requiring Replacement",R752="Yes")),
(AND('[1]PWS Information'!$E$10="NTNC",Q752="Galvanized Requiring Replacement")),
(AND('[1]PWS Information'!$E$10="NTNC",U752="Single Family Residence",R752="Yes")))),"Tier 3",
IF((OR((AND('[1]PWS Information'!$E$10="CWS",U752="Single Family Residence",S752="Yes",Q752="Non-Lead", J752="Non-Lead - Copper",L752="Before 1989")),
(AND('[1]PWS Information'!$E$10="CWS",U752="Single Family Residence",S752="Yes",Q752="Non-Lead", N752="Non-Lead - Copper",O752="Before 1989")))),"Tier 4",
IF((OR((AND('[1]PWS Information'!$E$10="NTNC",Q752="Non-Lead")),
(AND('[1]PWS Information'!$E$10="CWS",Q752="Non-Lead",S752="")),
(AND('[1]PWS Information'!$E$10="CWS",Q752="Non-Lead",S752="No")),
(AND('[1]PWS Information'!$E$10="CWS",Q752="Non-Lead",S752="Don't Know")),
(AND('[1]PWS Information'!$E$10="CWS",Q752="Non-Lead", J752="Non-Lead - Copper", S752="Yes", L752="Between 1989 and 2014")),
(AND('[1]PWS Information'!$E$10="CWS",Q752="Non-Lead", J752="Non-Lead - Copper", S752="Yes", L752="After 2014")),
(AND('[1]PWS Information'!$E$10="CWS",Q752="Non-Lead", J752="Non-Lead - Copper", S752="Yes", L752="Unknown")),
(AND('[1]PWS Information'!$E$10="CWS",Q752="Non-Lead", N752="Non-Lead - Copper", S752="Yes", O752="Between 1989 and 2014")),
(AND('[1]PWS Information'!$E$10="CWS",Q752="Non-Lead", N752="Non-Lead - Copper", S752="Yes", O752="After 2014")),
(AND('[1]PWS Information'!$E$10="CWS",Q752="Non-Lead", N752="Non-Lead - Copper", S752="Yes", O752="Unknown")),
(AND('[1]PWS Information'!$E$10="CWS",Q752="Unknown")),
(AND('[1]PWS Information'!$E$10="NTNC",Q752="Unknown")))),"Tier 5",
"")))))</f>
        <v>Tier 5</v>
      </c>
      <c r="Z752" s="71"/>
      <c r="AA752" s="71"/>
    </row>
    <row r="753" spans="1:27" ht="57.6" x14ac:dyDescent="0.3">
      <c r="A753" s="1"/>
      <c r="B753" s="70">
        <v>13317634</v>
      </c>
      <c r="C753" s="73">
        <v>4037</v>
      </c>
      <c r="D753" s="74" t="s">
        <v>301</v>
      </c>
      <c r="E753" s="74" t="s">
        <v>128</v>
      </c>
      <c r="F753" s="74">
        <v>78640</v>
      </c>
      <c r="G753" s="78"/>
      <c r="H753" s="63">
        <v>29.958255600000001</v>
      </c>
      <c r="I753" s="64">
        <v>-97.786622222222206</v>
      </c>
      <c r="J753" s="65" t="s">
        <v>50</v>
      </c>
      <c r="K753" s="66" t="s">
        <v>51</v>
      </c>
      <c r="L753" s="62" t="s">
        <v>58</v>
      </c>
      <c r="M753" s="69"/>
      <c r="N753" s="65" t="s">
        <v>50</v>
      </c>
      <c r="O753" s="66" t="s">
        <v>58</v>
      </c>
      <c r="P753" s="69"/>
      <c r="Q753" s="55" t="str">
        <f t="shared" si="11"/>
        <v>Non-Lead</v>
      </c>
      <c r="R753" s="70" t="s">
        <v>51</v>
      </c>
      <c r="S753" s="70" t="s">
        <v>51</v>
      </c>
      <c r="T753" s="70"/>
      <c r="U753" s="71" t="s">
        <v>53</v>
      </c>
      <c r="V753" s="71" t="s">
        <v>51</v>
      </c>
      <c r="W753" s="71" t="s">
        <v>51</v>
      </c>
      <c r="X753" s="71" t="s">
        <v>51</v>
      </c>
      <c r="Y753" s="72" t="str">
        <f>IF((OR((AND('[1]PWS Information'!$E$10="CWS",U753="Single Family Residence",Q753="Lead")),
(AND('[1]PWS Information'!$E$10="CWS",U753="Multiple Family Residence",'[1]PWS Information'!$E$11="Yes",Q753="Lead")),
(AND('[1]PWS Information'!$E$10="NTNC",Q753="Lead")))),"Tier 1",
IF((OR((AND('[1]PWS Information'!$E$10="CWS",U753="Multiple Family Residence",'[1]PWS Information'!$E$11="No",Q753="Lead")),
(AND('[1]PWS Information'!$E$10="CWS",U753="Other",Q753="Lead")),
(AND('[1]PWS Information'!$E$10="CWS",U753="Building",Q753="Lead")))),"Tier 2",
IF((OR((AND('[1]PWS Information'!$E$10="CWS",U753="Single Family Residence",Q753="Galvanized Requiring Replacement")),
(AND('[1]PWS Information'!$E$10="CWS",U753="Single Family Residence",Q753="Galvanized Requiring Replacement",R753="Yes")),
(AND('[1]PWS Information'!$E$10="NTNC",Q753="Galvanized Requiring Replacement")),
(AND('[1]PWS Information'!$E$10="NTNC",U753="Single Family Residence",R753="Yes")))),"Tier 3",
IF((OR((AND('[1]PWS Information'!$E$10="CWS",U753="Single Family Residence",S753="Yes",Q753="Non-Lead", J753="Non-Lead - Copper",L753="Before 1989")),
(AND('[1]PWS Information'!$E$10="CWS",U753="Single Family Residence",S753="Yes",Q753="Non-Lead", N753="Non-Lead - Copper",O753="Before 1989")))),"Tier 4",
IF((OR((AND('[1]PWS Information'!$E$10="NTNC",Q753="Non-Lead")),
(AND('[1]PWS Information'!$E$10="CWS",Q753="Non-Lead",S753="")),
(AND('[1]PWS Information'!$E$10="CWS",Q753="Non-Lead",S753="No")),
(AND('[1]PWS Information'!$E$10="CWS",Q753="Non-Lead",S753="Don't Know")),
(AND('[1]PWS Information'!$E$10="CWS",Q753="Non-Lead", J753="Non-Lead - Copper", S753="Yes", L753="Between 1989 and 2014")),
(AND('[1]PWS Information'!$E$10="CWS",Q753="Non-Lead", J753="Non-Lead - Copper", S753="Yes", L753="After 2014")),
(AND('[1]PWS Information'!$E$10="CWS",Q753="Non-Lead", J753="Non-Lead - Copper", S753="Yes", L753="Unknown")),
(AND('[1]PWS Information'!$E$10="CWS",Q753="Non-Lead", N753="Non-Lead - Copper", S753="Yes", O753="Between 1989 and 2014")),
(AND('[1]PWS Information'!$E$10="CWS",Q753="Non-Lead", N753="Non-Lead - Copper", S753="Yes", O753="After 2014")),
(AND('[1]PWS Information'!$E$10="CWS",Q753="Non-Lead", N753="Non-Lead - Copper", S753="Yes", O753="Unknown")),
(AND('[1]PWS Information'!$E$10="CWS",Q753="Unknown")),
(AND('[1]PWS Information'!$E$10="NTNC",Q753="Unknown")))),"Tier 5",
"")))))</f>
        <v>Tier 5</v>
      </c>
      <c r="Z753" s="71"/>
      <c r="AA753" s="71"/>
    </row>
    <row r="754" spans="1:27" ht="57.6" x14ac:dyDescent="0.3">
      <c r="A754" s="17"/>
      <c r="B754" s="70">
        <v>16586785</v>
      </c>
      <c r="C754" s="73">
        <v>4029</v>
      </c>
      <c r="D754" s="74" t="s">
        <v>302</v>
      </c>
      <c r="E754" s="74" t="s">
        <v>128</v>
      </c>
      <c r="F754" s="74">
        <v>78640</v>
      </c>
      <c r="G754" s="78"/>
      <c r="H754" s="63">
        <v>29.958169999999999</v>
      </c>
      <c r="I754" s="64">
        <v>-97.786854000000005</v>
      </c>
      <c r="J754" s="65" t="s">
        <v>50</v>
      </c>
      <c r="K754" s="66" t="s">
        <v>51</v>
      </c>
      <c r="L754" s="62" t="s">
        <v>58</v>
      </c>
      <c r="M754" s="69"/>
      <c r="N754" s="65" t="s">
        <v>50</v>
      </c>
      <c r="O754" s="66" t="s">
        <v>58</v>
      </c>
      <c r="P754" s="69"/>
      <c r="Q754" s="55" t="str">
        <f t="shared" si="11"/>
        <v>Non-Lead</v>
      </c>
      <c r="R754" s="70" t="s">
        <v>51</v>
      </c>
      <c r="S754" s="70" t="s">
        <v>51</v>
      </c>
      <c r="T754" s="70"/>
      <c r="U754" s="71" t="s">
        <v>53</v>
      </c>
      <c r="V754" s="71" t="s">
        <v>51</v>
      </c>
      <c r="W754" s="71" t="s">
        <v>51</v>
      </c>
      <c r="X754" s="71" t="s">
        <v>51</v>
      </c>
      <c r="Y754" s="72" t="str">
        <f>IF((OR((AND('[1]PWS Information'!$E$10="CWS",U754="Single Family Residence",Q754="Lead")),
(AND('[1]PWS Information'!$E$10="CWS",U754="Multiple Family Residence",'[1]PWS Information'!$E$11="Yes",Q754="Lead")),
(AND('[1]PWS Information'!$E$10="NTNC",Q754="Lead")))),"Tier 1",
IF((OR((AND('[1]PWS Information'!$E$10="CWS",U754="Multiple Family Residence",'[1]PWS Information'!$E$11="No",Q754="Lead")),
(AND('[1]PWS Information'!$E$10="CWS",U754="Other",Q754="Lead")),
(AND('[1]PWS Information'!$E$10="CWS",U754="Building",Q754="Lead")))),"Tier 2",
IF((OR((AND('[1]PWS Information'!$E$10="CWS",U754="Single Family Residence",Q754="Galvanized Requiring Replacement")),
(AND('[1]PWS Information'!$E$10="CWS",U754="Single Family Residence",Q754="Galvanized Requiring Replacement",R754="Yes")),
(AND('[1]PWS Information'!$E$10="NTNC",Q754="Galvanized Requiring Replacement")),
(AND('[1]PWS Information'!$E$10="NTNC",U754="Single Family Residence",R754="Yes")))),"Tier 3",
IF((OR((AND('[1]PWS Information'!$E$10="CWS",U754="Single Family Residence",S754="Yes",Q754="Non-Lead", J754="Non-Lead - Copper",L754="Before 1989")),
(AND('[1]PWS Information'!$E$10="CWS",U754="Single Family Residence",S754="Yes",Q754="Non-Lead", N754="Non-Lead - Copper",O754="Before 1989")))),"Tier 4",
IF((OR((AND('[1]PWS Information'!$E$10="NTNC",Q754="Non-Lead")),
(AND('[1]PWS Information'!$E$10="CWS",Q754="Non-Lead",S754="")),
(AND('[1]PWS Information'!$E$10="CWS",Q754="Non-Lead",S754="No")),
(AND('[1]PWS Information'!$E$10="CWS",Q754="Non-Lead",S754="Don't Know")),
(AND('[1]PWS Information'!$E$10="CWS",Q754="Non-Lead", J754="Non-Lead - Copper", S754="Yes", L754="Between 1989 and 2014")),
(AND('[1]PWS Information'!$E$10="CWS",Q754="Non-Lead", J754="Non-Lead - Copper", S754="Yes", L754="After 2014")),
(AND('[1]PWS Information'!$E$10="CWS",Q754="Non-Lead", J754="Non-Lead - Copper", S754="Yes", L754="Unknown")),
(AND('[1]PWS Information'!$E$10="CWS",Q754="Non-Lead", N754="Non-Lead - Copper", S754="Yes", O754="Between 1989 and 2014")),
(AND('[1]PWS Information'!$E$10="CWS",Q754="Non-Lead", N754="Non-Lead - Copper", S754="Yes", O754="After 2014")),
(AND('[1]PWS Information'!$E$10="CWS",Q754="Non-Lead", N754="Non-Lead - Copper", S754="Yes", O754="Unknown")),
(AND('[1]PWS Information'!$E$10="CWS",Q754="Unknown")),
(AND('[1]PWS Information'!$E$10="NTNC",Q754="Unknown")))),"Tier 5",
"")))))</f>
        <v>Tier 5</v>
      </c>
      <c r="Z754" s="71"/>
      <c r="AA754" s="71"/>
    </row>
    <row r="755" spans="1:27" ht="57.6" x14ac:dyDescent="0.3">
      <c r="A755" s="1"/>
      <c r="B755" s="70">
        <v>16587645</v>
      </c>
      <c r="C755" s="73">
        <v>4019</v>
      </c>
      <c r="D755" s="74" t="s">
        <v>300</v>
      </c>
      <c r="E755" s="74" t="s">
        <v>128</v>
      </c>
      <c r="F755" s="74">
        <v>78640</v>
      </c>
      <c r="G755" s="78"/>
      <c r="H755" s="63">
        <v>29.958277800000001</v>
      </c>
      <c r="I755" s="64">
        <v>-97.786986111111105</v>
      </c>
      <c r="J755" s="65" t="s">
        <v>50</v>
      </c>
      <c r="K755" s="66" t="s">
        <v>51</v>
      </c>
      <c r="L755" s="62" t="s">
        <v>58</v>
      </c>
      <c r="M755" s="69"/>
      <c r="N755" s="65" t="s">
        <v>57</v>
      </c>
      <c r="O755" s="66" t="s">
        <v>58</v>
      </c>
      <c r="P755" s="69"/>
      <c r="Q755" s="55" t="str">
        <f t="shared" si="11"/>
        <v>Non-Lead</v>
      </c>
      <c r="R755" s="70" t="s">
        <v>51</v>
      </c>
      <c r="S755" s="70" t="s">
        <v>85</v>
      </c>
      <c r="T755" s="70"/>
      <c r="U755" s="71" t="s">
        <v>53</v>
      </c>
      <c r="V755" s="71" t="s">
        <v>51</v>
      </c>
      <c r="W755" s="71" t="s">
        <v>51</v>
      </c>
      <c r="X755" s="71" t="s">
        <v>51</v>
      </c>
      <c r="Y755" s="72" t="str">
        <f>IF((OR((AND('[1]PWS Information'!$E$10="CWS",U755="Single Family Residence",Q755="Lead")),
(AND('[1]PWS Information'!$E$10="CWS",U755="Multiple Family Residence",'[1]PWS Information'!$E$11="Yes",Q755="Lead")),
(AND('[1]PWS Information'!$E$10="NTNC",Q755="Lead")))),"Tier 1",
IF((OR((AND('[1]PWS Information'!$E$10="CWS",U755="Multiple Family Residence",'[1]PWS Information'!$E$11="No",Q755="Lead")),
(AND('[1]PWS Information'!$E$10="CWS",U755="Other",Q755="Lead")),
(AND('[1]PWS Information'!$E$10="CWS",U755="Building",Q755="Lead")))),"Tier 2",
IF((OR((AND('[1]PWS Information'!$E$10="CWS",U755="Single Family Residence",Q755="Galvanized Requiring Replacement")),
(AND('[1]PWS Information'!$E$10="CWS",U755="Single Family Residence",Q755="Galvanized Requiring Replacement",R755="Yes")),
(AND('[1]PWS Information'!$E$10="NTNC",Q755="Galvanized Requiring Replacement")),
(AND('[1]PWS Information'!$E$10="NTNC",U755="Single Family Residence",R755="Yes")))),"Tier 3",
IF((OR((AND('[1]PWS Information'!$E$10="CWS",U755="Single Family Residence",S755="Yes",Q755="Non-Lead", J755="Non-Lead - Copper",L755="Before 1989")),
(AND('[1]PWS Information'!$E$10="CWS",U755="Single Family Residence",S755="Yes",Q755="Non-Lead", N755="Non-Lead - Copper",O755="Before 1989")))),"Tier 4",
IF((OR((AND('[1]PWS Information'!$E$10="NTNC",Q755="Non-Lead")),
(AND('[1]PWS Information'!$E$10="CWS",Q755="Non-Lead",S755="")),
(AND('[1]PWS Information'!$E$10="CWS",Q755="Non-Lead",S755="No")),
(AND('[1]PWS Information'!$E$10="CWS",Q755="Non-Lead",S755="Don't Know")),
(AND('[1]PWS Information'!$E$10="CWS",Q755="Non-Lead", J755="Non-Lead - Copper", S755="Yes", L755="Between 1989 and 2014")),
(AND('[1]PWS Information'!$E$10="CWS",Q755="Non-Lead", J755="Non-Lead - Copper", S755="Yes", L755="After 2014")),
(AND('[1]PWS Information'!$E$10="CWS",Q755="Non-Lead", J755="Non-Lead - Copper", S755="Yes", L755="Unknown")),
(AND('[1]PWS Information'!$E$10="CWS",Q755="Non-Lead", N755="Non-Lead - Copper", S755="Yes", O755="Between 1989 and 2014")),
(AND('[1]PWS Information'!$E$10="CWS",Q755="Non-Lead", N755="Non-Lead - Copper", S755="Yes", O755="After 2014")),
(AND('[1]PWS Information'!$E$10="CWS",Q755="Non-Lead", N755="Non-Lead - Copper", S755="Yes", O755="Unknown")),
(AND('[1]PWS Information'!$E$10="CWS",Q755="Unknown")),
(AND('[1]PWS Information'!$E$10="NTNC",Q755="Unknown")))),"Tier 5",
"")))))</f>
        <v>Tier 5</v>
      </c>
      <c r="Z755" s="71"/>
      <c r="AA755" s="71"/>
    </row>
    <row r="756" spans="1:27" ht="57.6" x14ac:dyDescent="0.3">
      <c r="A756" s="1"/>
      <c r="B756" s="70">
        <v>13536829</v>
      </c>
      <c r="C756" s="73">
        <v>4024</v>
      </c>
      <c r="D756" s="74" t="s">
        <v>300</v>
      </c>
      <c r="E756" s="74" t="s">
        <v>49</v>
      </c>
      <c r="F756" s="74">
        <v>78640</v>
      </c>
      <c r="G756" s="78"/>
      <c r="H756" s="63">
        <v>29.957915</v>
      </c>
      <c r="I756" s="64">
        <v>-97.787124000000006</v>
      </c>
      <c r="J756" s="65" t="s">
        <v>50</v>
      </c>
      <c r="K756" s="66" t="s">
        <v>51</v>
      </c>
      <c r="L756" s="62" t="s">
        <v>58</v>
      </c>
      <c r="M756" s="69"/>
      <c r="N756" s="65" t="s">
        <v>50</v>
      </c>
      <c r="O756" s="66" t="s">
        <v>58</v>
      </c>
      <c r="P756" s="69"/>
      <c r="Q756" s="55" t="str">
        <f t="shared" si="11"/>
        <v>Non-Lead</v>
      </c>
      <c r="R756" s="70" t="s">
        <v>51</v>
      </c>
      <c r="S756" s="70" t="s">
        <v>51</v>
      </c>
      <c r="T756" s="70"/>
      <c r="U756" s="71" t="s">
        <v>53</v>
      </c>
      <c r="V756" s="71" t="s">
        <v>51</v>
      </c>
      <c r="W756" s="71" t="s">
        <v>51</v>
      </c>
      <c r="X756" s="71" t="s">
        <v>51</v>
      </c>
      <c r="Y756" s="72" t="str">
        <f>IF((OR((AND('[1]PWS Information'!$E$10="CWS",U756="Single Family Residence",Q756="Lead")),
(AND('[1]PWS Information'!$E$10="CWS",U756="Multiple Family Residence",'[1]PWS Information'!$E$11="Yes",Q756="Lead")),
(AND('[1]PWS Information'!$E$10="NTNC",Q756="Lead")))),"Tier 1",
IF((OR((AND('[1]PWS Information'!$E$10="CWS",U756="Multiple Family Residence",'[1]PWS Information'!$E$11="No",Q756="Lead")),
(AND('[1]PWS Information'!$E$10="CWS",U756="Other",Q756="Lead")),
(AND('[1]PWS Information'!$E$10="CWS",U756="Building",Q756="Lead")))),"Tier 2",
IF((OR((AND('[1]PWS Information'!$E$10="CWS",U756="Single Family Residence",Q756="Galvanized Requiring Replacement")),
(AND('[1]PWS Information'!$E$10="CWS",U756="Single Family Residence",Q756="Galvanized Requiring Replacement",R756="Yes")),
(AND('[1]PWS Information'!$E$10="NTNC",Q756="Galvanized Requiring Replacement")),
(AND('[1]PWS Information'!$E$10="NTNC",U756="Single Family Residence",R756="Yes")))),"Tier 3",
IF((OR((AND('[1]PWS Information'!$E$10="CWS",U756="Single Family Residence",S756="Yes",Q756="Non-Lead", J756="Non-Lead - Copper",L756="Before 1989")),
(AND('[1]PWS Information'!$E$10="CWS",U756="Single Family Residence",S756="Yes",Q756="Non-Lead", N756="Non-Lead - Copper",O756="Before 1989")))),"Tier 4",
IF((OR((AND('[1]PWS Information'!$E$10="NTNC",Q756="Non-Lead")),
(AND('[1]PWS Information'!$E$10="CWS",Q756="Non-Lead",S756="")),
(AND('[1]PWS Information'!$E$10="CWS",Q756="Non-Lead",S756="No")),
(AND('[1]PWS Information'!$E$10="CWS",Q756="Non-Lead",S756="Don't Know")),
(AND('[1]PWS Information'!$E$10="CWS",Q756="Non-Lead", J756="Non-Lead - Copper", S756="Yes", L756="Between 1989 and 2014")),
(AND('[1]PWS Information'!$E$10="CWS",Q756="Non-Lead", J756="Non-Lead - Copper", S756="Yes", L756="After 2014")),
(AND('[1]PWS Information'!$E$10="CWS",Q756="Non-Lead", J756="Non-Lead - Copper", S756="Yes", L756="Unknown")),
(AND('[1]PWS Information'!$E$10="CWS",Q756="Non-Lead", N756="Non-Lead - Copper", S756="Yes", O756="Between 1989 and 2014")),
(AND('[1]PWS Information'!$E$10="CWS",Q756="Non-Lead", N756="Non-Lead - Copper", S756="Yes", O756="After 2014")),
(AND('[1]PWS Information'!$E$10="CWS",Q756="Non-Lead", N756="Non-Lead - Copper", S756="Yes", O756="Unknown")),
(AND('[1]PWS Information'!$E$10="CWS",Q756="Unknown")),
(AND('[1]PWS Information'!$E$10="NTNC",Q756="Unknown")))),"Tier 5",
"")))))</f>
        <v>Tier 5</v>
      </c>
      <c r="Z756" s="71"/>
      <c r="AA756" s="71"/>
    </row>
    <row r="757" spans="1:27" ht="57.6" x14ac:dyDescent="0.3">
      <c r="A757" s="1"/>
      <c r="B757" s="70">
        <v>13513568</v>
      </c>
      <c r="C757" s="73">
        <v>4010</v>
      </c>
      <c r="D757" s="74" t="s">
        <v>300</v>
      </c>
      <c r="E757" s="74" t="s">
        <v>128</v>
      </c>
      <c r="F757" s="74">
        <v>78640</v>
      </c>
      <c r="G757" s="78"/>
      <c r="H757" s="63">
        <v>29.958082000000001</v>
      </c>
      <c r="I757" s="64">
        <v>-97.787284</v>
      </c>
      <c r="J757" s="65" t="s">
        <v>50</v>
      </c>
      <c r="K757" s="66" t="s">
        <v>51</v>
      </c>
      <c r="L757" s="62" t="s">
        <v>58</v>
      </c>
      <c r="M757" s="69"/>
      <c r="N757" s="65" t="s">
        <v>50</v>
      </c>
      <c r="O757" s="66" t="s">
        <v>58</v>
      </c>
      <c r="P757" s="69"/>
      <c r="Q757" s="55" t="str">
        <f t="shared" si="11"/>
        <v>Non-Lead</v>
      </c>
      <c r="R757" s="70" t="s">
        <v>51</v>
      </c>
      <c r="S757" s="70" t="s">
        <v>51</v>
      </c>
      <c r="T757" s="70"/>
      <c r="U757" s="71" t="s">
        <v>53</v>
      </c>
      <c r="V757" s="71" t="s">
        <v>51</v>
      </c>
      <c r="W757" s="71" t="s">
        <v>51</v>
      </c>
      <c r="X757" s="71" t="s">
        <v>51</v>
      </c>
      <c r="Y757" s="72" t="str">
        <f>IF((OR((AND('[1]PWS Information'!$E$10="CWS",U757="Single Family Residence",Q757="Lead")),
(AND('[1]PWS Information'!$E$10="CWS",U757="Multiple Family Residence",'[1]PWS Information'!$E$11="Yes",Q757="Lead")),
(AND('[1]PWS Information'!$E$10="NTNC",Q757="Lead")))),"Tier 1",
IF((OR((AND('[1]PWS Information'!$E$10="CWS",U757="Multiple Family Residence",'[1]PWS Information'!$E$11="No",Q757="Lead")),
(AND('[1]PWS Information'!$E$10="CWS",U757="Other",Q757="Lead")),
(AND('[1]PWS Information'!$E$10="CWS",U757="Building",Q757="Lead")))),"Tier 2",
IF((OR((AND('[1]PWS Information'!$E$10="CWS",U757="Single Family Residence",Q757="Galvanized Requiring Replacement")),
(AND('[1]PWS Information'!$E$10="CWS",U757="Single Family Residence",Q757="Galvanized Requiring Replacement",R757="Yes")),
(AND('[1]PWS Information'!$E$10="NTNC",Q757="Galvanized Requiring Replacement")),
(AND('[1]PWS Information'!$E$10="NTNC",U757="Single Family Residence",R757="Yes")))),"Tier 3",
IF((OR((AND('[1]PWS Information'!$E$10="CWS",U757="Single Family Residence",S757="Yes",Q757="Non-Lead", J757="Non-Lead - Copper",L757="Before 1989")),
(AND('[1]PWS Information'!$E$10="CWS",U757="Single Family Residence",S757="Yes",Q757="Non-Lead", N757="Non-Lead - Copper",O757="Before 1989")))),"Tier 4",
IF((OR((AND('[1]PWS Information'!$E$10="NTNC",Q757="Non-Lead")),
(AND('[1]PWS Information'!$E$10="CWS",Q757="Non-Lead",S757="")),
(AND('[1]PWS Information'!$E$10="CWS",Q757="Non-Lead",S757="No")),
(AND('[1]PWS Information'!$E$10="CWS",Q757="Non-Lead",S757="Don't Know")),
(AND('[1]PWS Information'!$E$10="CWS",Q757="Non-Lead", J757="Non-Lead - Copper", S757="Yes", L757="Between 1989 and 2014")),
(AND('[1]PWS Information'!$E$10="CWS",Q757="Non-Lead", J757="Non-Lead - Copper", S757="Yes", L757="After 2014")),
(AND('[1]PWS Information'!$E$10="CWS",Q757="Non-Lead", J757="Non-Lead - Copper", S757="Yes", L757="Unknown")),
(AND('[1]PWS Information'!$E$10="CWS",Q757="Non-Lead", N757="Non-Lead - Copper", S757="Yes", O757="Between 1989 and 2014")),
(AND('[1]PWS Information'!$E$10="CWS",Q757="Non-Lead", N757="Non-Lead - Copper", S757="Yes", O757="After 2014")),
(AND('[1]PWS Information'!$E$10="CWS",Q757="Non-Lead", N757="Non-Lead - Copper", S757="Yes", O757="Unknown")),
(AND('[1]PWS Information'!$E$10="CWS",Q757="Unknown")),
(AND('[1]PWS Information'!$E$10="NTNC",Q757="Unknown")))),"Tier 5",
"")))))</f>
        <v>Tier 5</v>
      </c>
      <c r="Z757" s="71"/>
      <c r="AA757" s="71"/>
    </row>
    <row r="758" spans="1:27" ht="57.6" x14ac:dyDescent="0.3">
      <c r="A758" s="17"/>
      <c r="B758" s="70">
        <v>12240432</v>
      </c>
      <c r="C758" s="73">
        <v>3993</v>
      </c>
      <c r="D758" s="74" t="s">
        <v>300</v>
      </c>
      <c r="E758" s="74" t="s">
        <v>128</v>
      </c>
      <c r="F758" s="74">
        <v>78640</v>
      </c>
      <c r="G758" s="78"/>
      <c r="H758" s="63">
        <v>29.958535999999999</v>
      </c>
      <c r="I758" s="64">
        <v>-97.787171000000001</v>
      </c>
      <c r="J758" s="65" t="s">
        <v>50</v>
      </c>
      <c r="K758" s="66" t="s">
        <v>51</v>
      </c>
      <c r="L758" s="62" t="s">
        <v>58</v>
      </c>
      <c r="M758" s="69"/>
      <c r="N758" s="65" t="s">
        <v>50</v>
      </c>
      <c r="O758" s="66" t="s">
        <v>58</v>
      </c>
      <c r="P758" s="69"/>
      <c r="Q758" s="55" t="str">
        <f t="shared" si="11"/>
        <v>Non-Lead</v>
      </c>
      <c r="R758" s="70" t="s">
        <v>51</v>
      </c>
      <c r="S758" s="70" t="s">
        <v>51</v>
      </c>
      <c r="T758" s="70"/>
      <c r="U758" s="71" t="s">
        <v>53</v>
      </c>
      <c r="V758" s="71" t="s">
        <v>51</v>
      </c>
      <c r="W758" s="71" t="s">
        <v>51</v>
      </c>
      <c r="X758" s="71" t="s">
        <v>51</v>
      </c>
      <c r="Y758" s="72" t="str">
        <f>IF((OR((AND('[1]PWS Information'!$E$10="CWS",U758="Single Family Residence",Q758="Lead")),
(AND('[1]PWS Information'!$E$10="CWS",U758="Multiple Family Residence",'[1]PWS Information'!$E$11="Yes",Q758="Lead")),
(AND('[1]PWS Information'!$E$10="NTNC",Q758="Lead")))),"Tier 1",
IF((OR((AND('[1]PWS Information'!$E$10="CWS",U758="Multiple Family Residence",'[1]PWS Information'!$E$11="No",Q758="Lead")),
(AND('[1]PWS Information'!$E$10="CWS",U758="Other",Q758="Lead")),
(AND('[1]PWS Information'!$E$10="CWS",U758="Building",Q758="Lead")))),"Tier 2",
IF((OR((AND('[1]PWS Information'!$E$10="CWS",U758="Single Family Residence",Q758="Galvanized Requiring Replacement")),
(AND('[1]PWS Information'!$E$10="CWS",U758="Single Family Residence",Q758="Galvanized Requiring Replacement",R758="Yes")),
(AND('[1]PWS Information'!$E$10="NTNC",Q758="Galvanized Requiring Replacement")),
(AND('[1]PWS Information'!$E$10="NTNC",U758="Single Family Residence",R758="Yes")))),"Tier 3",
IF((OR((AND('[1]PWS Information'!$E$10="CWS",U758="Single Family Residence",S758="Yes",Q758="Non-Lead", J758="Non-Lead - Copper",L758="Before 1989")),
(AND('[1]PWS Information'!$E$10="CWS",U758="Single Family Residence",S758="Yes",Q758="Non-Lead", N758="Non-Lead - Copper",O758="Before 1989")))),"Tier 4",
IF((OR((AND('[1]PWS Information'!$E$10="NTNC",Q758="Non-Lead")),
(AND('[1]PWS Information'!$E$10="CWS",Q758="Non-Lead",S758="")),
(AND('[1]PWS Information'!$E$10="CWS",Q758="Non-Lead",S758="No")),
(AND('[1]PWS Information'!$E$10="CWS",Q758="Non-Lead",S758="Don't Know")),
(AND('[1]PWS Information'!$E$10="CWS",Q758="Non-Lead", J758="Non-Lead - Copper", S758="Yes", L758="Between 1989 and 2014")),
(AND('[1]PWS Information'!$E$10="CWS",Q758="Non-Lead", J758="Non-Lead - Copper", S758="Yes", L758="After 2014")),
(AND('[1]PWS Information'!$E$10="CWS",Q758="Non-Lead", J758="Non-Lead - Copper", S758="Yes", L758="Unknown")),
(AND('[1]PWS Information'!$E$10="CWS",Q758="Non-Lead", N758="Non-Lead - Copper", S758="Yes", O758="Between 1989 and 2014")),
(AND('[1]PWS Information'!$E$10="CWS",Q758="Non-Lead", N758="Non-Lead - Copper", S758="Yes", O758="After 2014")),
(AND('[1]PWS Information'!$E$10="CWS",Q758="Non-Lead", N758="Non-Lead - Copper", S758="Yes", O758="Unknown")),
(AND('[1]PWS Information'!$E$10="CWS",Q758="Unknown")),
(AND('[1]PWS Information'!$E$10="NTNC",Q758="Unknown")))),"Tier 5",
"")))))</f>
        <v>Tier 5</v>
      </c>
      <c r="Z758" s="71"/>
      <c r="AA758" s="71"/>
    </row>
    <row r="759" spans="1:27" ht="57.6" x14ac:dyDescent="0.3">
      <c r="A759" s="1"/>
      <c r="B759" s="70">
        <v>13523441</v>
      </c>
      <c r="C759" s="73">
        <v>3984</v>
      </c>
      <c r="D759" s="74" t="s">
        <v>300</v>
      </c>
      <c r="E759" s="74" t="s">
        <v>128</v>
      </c>
      <c r="F759" s="74">
        <v>78640</v>
      </c>
      <c r="G759" s="78"/>
      <c r="H759" s="63">
        <v>29.958224999999999</v>
      </c>
      <c r="I759" s="64">
        <v>-97.787577777777699</v>
      </c>
      <c r="J759" s="65" t="s">
        <v>50</v>
      </c>
      <c r="K759" s="66" t="s">
        <v>51</v>
      </c>
      <c r="L759" s="62" t="s">
        <v>58</v>
      </c>
      <c r="M759" s="69"/>
      <c r="N759" s="65" t="s">
        <v>50</v>
      </c>
      <c r="O759" s="66" t="s">
        <v>58</v>
      </c>
      <c r="P759" s="69"/>
      <c r="Q759" s="55" t="str">
        <f t="shared" si="11"/>
        <v>Non-Lead</v>
      </c>
      <c r="R759" s="70" t="s">
        <v>51</v>
      </c>
      <c r="S759" s="70" t="s">
        <v>51</v>
      </c>
      <c r="T759" s="70"/>
      <c r="U759" s="71" t="s">
        <v>53</v>
      </c>
      <c r="V759" s="71" t="s">
        <v>51</v>
      </c>
      <c r="W759" s="71" t="s">
        <v>51</v>
      </c>
      <c r="X759" s="71" t="s">
        <v>51</v>
      </c>
      <c r="Y759" s="72" t="str">
        <f>IF((OR((AND('[1]PWS Information'!$E$10="CWS",U759="Single Family Residence",Q759="Lead")),
(AND('[1]PWS Information'!$E$10="CWS",U759="Multiple Family Residence",'[1]PWS Information'!$E$11="Yes",Q759="Lead")),
(AND('[1]PWS Information'!$E$10="NTNC",Q759="Lead")))),"Tier 1",
IF((OR((AND('[1]PWS Information'!$E$10="CWS",U759="Multiple Family Residence",'[1]PWS Information'!$E$11="No",Q759="Lead")),
(AND('[1]PWS Information'!$E$10="CWS",U759="Other",Q759="Lead")),
(AND('[1]PWS Information'!$E$10="CWS",U759="Building",Q759="Lead")))),"Tier 2",
IF((OR((AND('[1]PWS Information'!$E$10="CWS",U759="Single Family Residence",Q759="Galvanized Requiring Replacement")),
(AND('[1]PWS Information'!$E$10="CWS",U759="Single Family Residence",Q759="Galvanized Requiring Replacement",R759="Yes")),
(AND('[1]PWS Information'!$E$10="NTNC",Q759="Galvanized Requiring Replacement")),
(AND('[1]PWS Information'!$E$10="NTNC",U759="Single Family Residence",R759="Yes")))),"Tier 3",
IF((OR((AND('[1]PWS Information'!$E$10="CWS",U759="Single Family Residence",S759="Yes",Q759="Non-Lead", J759="Non-Lead - Copper",L759="Before 1989")),
(AND('[1]PWS Information'!$E$10="CWS",U759="Single Family Residence",S759="Yes",Q759="Non-Lead", N759="Non-Lead - Copper",O759="Before 1989")))),"Tier 4",
IF((OR((AND('[1]PWS Information'!$E$10="NTNC",Q759="Non-Lead")),
(AND('[1]PWS Information'!$E$10="CWS",Q759="Non-Lead",S759="")),
(AND('[1]PWS Information'!$E$10="CWS",Q759="Non-Lead",S759="No")),
(AND('[1]PWS Information'!$E$10="CWS",Q759="Non-Lead",S759="Don't Know")),
(AND('[1]PWS Information'!$E$10="CWS",Q759="Non-Lead", J759="Non-Lead - Copper", S759="Yes", L759="Between 1989 and 2014")),
(AND('[1]PWS Information'!$E$10="CWS",Q759="Non-Lead", J759="Non-Lead - Copper", S759="Yes", L759="After 2014")),
(AND('[1]PWS Information'!$E$10="CWS",Q759="Non-Lead", J759="Non-Lead - Copper", S759="Yes", L759="Unknown")),
(AND('[1]PWS Information'!$E$10="CWS",Q759="Non-Lead", N759="Non-Lead - Copper", S759="Yes", O759="Between 1989 and 2014")),
(AND('[1]PWS Information'!$E$10="CWS",Q759="Non-Lead", N759="Non-Lead - Copper", S759="Yes", O759="After 2014")),
(AND('[1]PWS Information'!$E$10="CWS",Q759="Non-Lead", N759="Non-Lead - Copper", S759="Yes", O759="Unknown")),
(AND('[1]PWS Information'!$E$10="CWS",Q759="Unknown")),
(AND('[1]PWS Information'!$E$10="NTNC",Q759="Unknown")))),"Tier 5",
"")))))</f>
        <v>Tier 5</v>
      </c>
      <c r="Z759" s="71"/>
      <c r="AA759" s="71"/>
    </row>
    <row r="760" spans="1:27" ht="57.6" x14ac:dyDescent="0.3">
      <c r="A760" s="1"/>
      <c r="B760" s="70">
        <v>13457085</v>
      </c>
      <c r="C760" s="73">
        <v>3984</v>
      </c>
      <c r="D760" s="74" t="s">
        <v>303</v>
      </c>
      <c r="E760" s="74" t="s">
        <v>128</v>
      </c>
      <c r="F760" s="74">
        <v>78640</v>
      </c>
      <c r="G760" s="78"/>
      <c r="H760" s="63">
        <v>29.958266999999999</v>
      </c>
      <c r="I760" s="64">
        <v>-97.787908999999999</v>
      </c>
      <c r="J760" s="65" t="s">
        <v>50</v>
      </c>
      <c r="K760" s="66" t="s">
        <v>51</v>
      </c>
      <c r="L760" s="62" t="s">
        <v>58</v>
      </c>
      <c r="M760" s="69"/>
      <c r="N760" s="65" t="s">
        <v>50</v>
      </c>
      <c r="O760" s="66" t="s">
        <v>58</v>
      </c>
      <c r="P760" s="69"/>
      <c r="Q760" s="55" t="str">
        <f t="shared" si="11"/>
        <v>Non-Lead</v>
      </c>
      <c r="R760" s="70" t="s">
        <v>51</v>
      </c>
      <c r="S760" s="70" t="s">
        <v>51</v>
      </c>
      <c r="T760" s="70"/>
      <c r="U760" s="71" t="s">
        <v>53</v>
      </c>
      <c r="V760" s="71" t="s">
        <v>51</v>
      </c>
      <c r="W760" s="71" t="s">
        <v>51</v>
      </c>
      <c r="X760" s="71" t="s">
        <v>51</v>
      </c>
      <c r="Y760" s="72" t="str">
        <f>IF((OR((AND('[1]PWS Information'!$E$10="CWS",U760="Single Family Residence",Q760="Lead")),
(AND('[1]PWS Information'!$E$10="CWS",U760="Multiple Family Residence",'[1]PWS Information'!$E$11="Yes",Q760="Lead")),
(AND('[1]PWS Information'!$E$10="NTNC",Q760="Lead")))),"Tier 1",
IF((OR((AND('[1]PWS Information'!$E$10="CWS",U760="Multiple Family Residence",'[1]PWS Information'!$E$11="No",Q760="Lead")),
(AND('[1]PWS Information'!$E$10="CWS",U760="Other",Q760="Lead")),
(AND('[1]PWS Information'!$E$10="CWS",U760="Building",Q760="Lead")))),"Tier 2",
IF((OR((AND('[1]PWS Information'!$E$10="CWS",U760="Single Family Residence",Q760="Galvanized Requiring Replacement")),
(AND('[1]PWS Information'!$E$10="CWS",U760="Single Family Residence",Q760="Galvanized Requiring Replacement",R760="Yes")),
(AND('[1]PWS Information'!$E$10="NTNC",Q760="Galvanized Requiring Replacement")),
(AND('[1]PWS Information'!$E$10="NTNC",U760="Single Family Residence",R760="Yes")))),"Tier 3",
IF((OR((AND('[1]PWS Information'!$E$10="CWS",U760="Single Family Residence",S760="Yes",Q760="Non-Lead", J760="Non-Lead - Copper",L760="Before 1989")),
(AND('[1]PWS Information'!$E$10="CWS",U760="Single Family Residence",S760="Yes",Q760="Non-Lead", N760="Non-Lead - Copper",O760="Before 1989")))),"Tier 4",
IF((OR((AND('[1]PWS Information'!$E$10="NTNC",Q760="Non-Lead")),
(AND('[1]PWS Information'!$E$10="CWS",Q760="Non-Lead",S760="")),
(AND('[1]PWS Information'!$E$10="CWS",Q760="Non-Lead",S760="No")),
(AND('[1]PWS Information'!$E$10="CWS",Q760="Non-Lead",S760="Don't Know")),
(AND('[1]PWS Information'!$E$10="CWS",Q760="Non-Lead", J760="Non-Lead - Copper", S760="Yes", L760="Between 1989 and 2014")),
(AND('[1]PWS Information'!$E$10="CWS",Q760="Non-Lead", J760="Non-Lead - Copper", S760="Yes", L760="After 2014")),
(AND('[1]PWS Information'!$E$10="CWS",Q760="Non-Lead", J760="Non-Lead - Copper", S760="Yes", L760="Unknown")),
(AND('[1]PWS Information'!$E$10="CWS",Q760="Non-Lead", N760="Non-Lead - Copper", S760="Yes", O760="Between 1989 and 2014")),
(AND('[1]PWS Information'!$E$10="CWS",Q760="Non-Lead", N760="Non-Lead - Copper", S760="Yes", O760="After 2014")),
(AND('[1]PWS Information'!$E$10="CWS",Q760="Non-Lead", N760="Non-Lead - Copper", S760="Yes", O760="Unknown")),
(AND('[1]PWS Information'!$E$10="CWS",Q760="Unknown")),
(AND('[1]PWS Information'!$E$10="NTNC",Q760="Unknown")))),"Tier 5",
"")))))</f>
        <v>Tier 5</v>
      </c>
      <c r="Z760" s="71"/>
      <c r="AA760" s="71"/>
    </row>
    <row r="761" spans="1:27" ht="57.6" x14ac:dyDescent="0.3">
      <c r="A761" s="1"/>
      <c r="B761" s="70">
        <v>16242114</v>
      </c>
      <c r="C761" s="73">
        <v>3975</v>
      </c>
      <c r="D761" s="74" t="s">
        <v>300</v>
      </c>
      <c r="E761" s="74" t="s">
        <v>128</v>
      </c>
      <c r="F761" s="74">
        <v>78640</v>
      </c>
      <c r="G761" s="78"/>
      <c r="H761" s="63">
        <v>29.958682</v>
      </c>
      <c r="I761" s="64">
        <v>-97.787469000000002</v>
      </c>
      <c r="J761" s="65" t="s">
        <v>50</v>
      </c>
      <c r="K761" s="66" t="s">
        <v>51</v>
      </c>
      <c r="L761" s="62" t="s">
        <v>58</v>
      </c>
      <c r="M761" s="69"/>
      <c r="N761" s="65" t="s">
        <v>50</v>
      </c>
      <c r="O761" s="66" t="s">
        <v>58</v>
      </c>
      <c r="P761" s="69"/>
      <c r="Q761" s="55" t="str">
        <f t="shared" si="11"/>
        <v>Non-Lead</v>
      </c>
      <c r="R761" s="70" t="s">
        <v>51</v>
      </c>
      <c r="S761" s="70" t="s">
        <v>51</v>
      </c>
      <c r="T761" s="70"/>
      <c r="U761" s="71" t="s">
        <v>53</v>
      </c>
      <c r="V761" s="71" t="s">
        <v>51</v>
      </c>
      <c r="W761" s="71" t="s">
        <v>51</v>
      </c>
      <c r="X761" s="71" t="s">
        <v>51</v>
      </c>
      <c r="Y761" s="72" t="str">
        <f>IF((OR((AND('[1]PWS Information'!$E$10="CWS",U761="Single Family Residence",Q761="Lead")),
(AND('[1]PWS Information'!$E$10="CWS",U761="Multiple Family Residence",'[1]PWS Information'!$E$11="Yes",Q761="Lead")),
(AND('[1]PWS Information'!$E$10="NTNC",Q761="Lead")))),"Tier 1",
IF((OR((AND('[1]PWS Information'!$E$10="CWS",U761="Multiple Family Residence",'[1]PWS Information'!$E$11="No",Q761="Lead")),
(AND('[1]PWS Information'!$E$10="CWS",U761="Other",Q761="Lead")),
(AND('[1]PWS Information'!$E$10="CWS",U761="Building",Q761="Lead")))),"Tier 2",
IF((OR((AND('[1]PWS Information'!$E$10="CWS",U761="Single Family Residence",Q761="Galvanized Requiring Replacement")),
(AND('[1]PWS Information'!$E$10="CWS",U761="Single Family Residence",Q761="Galvanized Requiring Replacement",R761="Yes")),
(AND('[1]PWS Information'!$E$10="NTNC",Q761="Galvanized Requiring Replacement")),
(AND('[1]PWS Information'!$E$10="NTNC",U761="Single Family Residence",R761="Yes")))),"Tier 3",
IF((OR((AND('[1]PWS Information'!$E$10="CWS",U761="Single Family Residence",S761="Yes",Q761="Non-Lead", J761="Non-Lead - Copper",L761="Before 1989")),
(AND('[1]PWS Information'!$E$10="CWS",U761="Single Family Residence",S761="Yes",Q761="Non-Lead", N761="Non-Lead - Copper",O761="Before 1989")))),"Tier 4",
IF((OR((AND('[1]PWS Information'!$E$10="NTNC",Q761="Non-Lead")),
(AND('[1]PWS Information'!$E$10="CWS",Q761="Non-Lead",S761="")),
(AND('[1]PWS Information'!$E$10="CWS",Q761="Non-Lead",S761="No")),
(AND('[1]PWS Information'!$E$10="CWS",Q761="Non-Lead",S761="Don't Know")),
(AND('[1]PWS Information'!$E$10="CWS",Q761="Non-Lead", J761="Non-Lead - Copper", S761="Yes", L761="Between 1989 and 2014")),
(AND('[1]PWS Information'!$E$10="CWS",Q761="Non-Lead", J761="Non-Lead - Copper", S761="Yes", L761="After 2014")),
(AND('[1]PWS Information'!$E$10="CWS",Q761="Non-Lead", J761="Non-Lead - Copper", S761="Yes", L761="Unknown")),
(AND('[1]PWS Information'!$E$10="CWS",Q761="Non-Lead", N761="Non-Lead - Copper", S761="Yes", O761="Between 1989 and 2014")),
(AND('[1]PWS Information'!$E$10="CWS",Q761="Non-Lead", N761="Non-Lead - Copper", S761="Yes", O761="After 2014")),
(AND('[1]PWS Information'!$E$10="CWS",Q761="Non-Lead", N761="Non-Lead - Copper", S761="Yes", O761="Unknown")),
(AND('[1]PWS Information'!$E$10="CWS",Q761="Unknown")),
(AND('[1]PWS Information'!$E$10="NTNC",Q761="Unknown")))),"Tier 5",
"")))))</f>
        <v>Tier 5</v>
      </c>
      <c r="Z761" s="71"/>
      <c r="AA761" s="71"/>
    </row>
    <row r="762" spans="1:27" ht="57.6" x14ac:dyDescent="0.3">
      <c r="A762" s="17"/>
      <c r="B762" s="70">
        <v>13413056</v>
      </c>
      <c r="C762" s="73">
        <v>3960</v>
      </c>
      <c r="D762" s="74" t="s">
        <v>300</v>
      </c>
      <c r="E762" s="74" t="s">
        <v>49</v>
      </c>
      <c r="F762" s="74">
        <v>78640</v>
      </c>
      <c r="G762" s="78"/>
      <c r="H762" s="63">
        <v>29.958628000000001</v>
      </c>
      <c r="I762" s="64">
        <v>-97.788375000000002</v>
      </c>
      <c r="J762" s="65" t="s">
        <v>50</v>
      </c>
      <c r="K762" s="66" t="s">
        <v>51</v>
      </c>
      <c r="L762" s="62" t="s">
        <v>58</v>
      </c>
      <c r="M762" s="69"/>
      <c r="N762" s="65" t="s">
        <v>50</v>
      </c>
      <c r="O762" s="66" t="s">
        <v>58</v>
      </c>
      <c r="P762" s="69"/>
      <c r="Q762" s="55" t="str">
        <f t="shared" si="11"/>
        <v>Non-Lead</v>
      </c>
      <c r="R762" s="70" t="s">
        <v>51</v>
      </c>
      <c r="S762" s="70" t="s">
        <v>51</v>
      </c>
      <c r="T762" s="70"/>
      <c r="U762" s="71" t="s">
        <v>53</v>
      </c>
      <c r="V762" s="71" t="s">
        <v>51</v>
      </c>
      <c r="W762" s="71" t="s">
        <v>51</v>
      </c>
      <c r="X762" s="71" t="s">
        <v>51</v>
      </c>
      <c r="Y762" s="72" t="str">
        <f>IF((OR((AND('[1]PWS Information'!$E$10="CWS",U762="Single Family Residence",Q762="Lead")),
(AND('[1]PWS Information'!$E$10="CWS",U762="Multiple Family Residence",'[1]PWS Information'!$E$11="Yes",Q762="Lead")),
(AND('[1]PWS Information'!$E$10="NTNC",Q762="Lead")))),"Tier 1",
IF((OR((AND('[1]PWS Information'!$E$10="CWS",U762="Multiple Family Residence",'[1]PWS Information'!$E$11="No",Q762="Lead")),
(AND('[1]PWS Information'!$E$10="CWS",U762="Other",Q762="Lead")),
(AND('[1]PWS Information'!$E$10="CWS",U762="Building",Q762="Lead")))),"Tier 2",
IF((OR((AND('[1]PWS Information'!$E$10="CWS",U762="Single Family Residence",Q762="Galvanized Requiring Replacement")),
(AND('[1]PWS Information'!$E$10="CWS",U762="Single Family Residence",Q762="Galvanized Requiring Replacement",R762="Yes")),
(AND('[1]PWS Information'!$E$10="NTNC",Q762="Galvanized Requiring Replacement")),
(AND('[1]PWS Information'!$E$10="NTNC",U762="Single Family Residence",R762="Yes")))),"Tier 3",
IF((OR((AND('[1]PWS Information'!$E$10="CWS",U762="Single Family Residence",S762="Yes",Q762="Non-Lead", J762="Non-Lead - Copper",L762="Before 1989")),
(AND('[1]PWS Information'!$E$10="CWS",U762="Single Family Residence",S762="Yes",Q762="Non-Lead", N762="Non-Lead - Copper",O762="Before 1989")))),"Tier 4",
IF((OR((AND('[1]PWS Information'!$E$10="NTNC",Q762="Non-Lead")),
(AND('[1]PWS Information'!$E$10="CWS",Q762="Non-Lead",S762="")),
(AND('[1]PWS Information'!$E$10="CWS",Q762="Non-Lead",S762="No")),
(AND('[1]PWS Information'!$E$10="CWS",Q762="Non-Lead",S762="Don't Know")),
(AND('[1]PWS Information'!$E$10="CWS",Q762="Non-Lead", J762="Non-Lead - Copper", S762="Yes", L762="Between 1989 and 2014")),
(AND('[1]PWS Information'!$E$10="CWS",Q762="Non-Lead", J762="Non-Lead - Copper", S762="Yes", L762="After 2014")),
(AND('[1]PWS Information'!$E$10="CWS",Q762="Non-Lead", J762="Non-Lead - Copper", S762="Yes", L762="Unknown")),
(AND('[1]PWS Information'!$E$10="CWS",Q762="Non-Lead", N762="Non-Lead - Copper", S762="Yes", O762="Between 1989 and 2014")),
(AND('[1]PWS Information'!$E$10="CWS",Q762="Non-Lead", N762="Non-Lead - Copper", S762="Yes", O762="After 2014")),
(AND('[1]PWS Information'!$E$10="CWS",Q762="Non-Lead", N762="Non-Lead - Copper", S762="Yes", O762="Unknown")),
(AND('[1]PWS Information'!$E$10="CWS",Q762="Unknown")),
(AND('[1]PWS Information'!$E$10="NTNC",Q762="Unknown")))),"Tier 5",
"")))))</f>
        <v>Tier 5</v>
      </c>
      <c r="Z762" s="71"/>
      <c r="AA762" s="71"/>
    </row>
    <row r="763" spans="1:27" ht="57.6" x14ac:dyDescent="0.3">
      <c r="A763" s="1"/>
      <c r="B763" s="70">
        <v>3803686</v>
      </c>
      <c r="C763" s="73">
        <v>3924</v>
      </c>
      <c r="D763" s="74" t="s">
        <v>300</v>
      </c>
      <c r="E763" s="74" t="s">
        <v>128</v>
      </c>
      <c r="F763" s="74">
        <v>78640</v>
      </c>
      <c r="G763" s="78">
        <v>13531438</v>
      </c>
      <c r="H763" s="63">
        <v>29.959032000000001</v>
      </c>
      <c r="I763" s="64">
        <v>-97.788381000000001</v>
      </c>
      <c r="J763" s="65" t="s">
        <v>50</v>
      </c>
      <c r="K763" s="66" t="s">
        <v>51</v>
      </c>
      <c r="L763" s="62" t="s">
        <v>58</v>
      </c>
      <c r="M763" s="69"/>
      <c r="N763" s="65" t="s">
        <v>50</v>
      </c>
      <c r="O763" s="66" t="s">
        <v>58</v>
      </c>
      <c r="P763" s="69"/>
      <c r="Q763" s="55" t="str">
        <f t="shared" si="11"/>
        <v>Non-Lead</v>
      </c>
      <c r="R763" s="70" t="s">
        <v>51</v>
      </c>
      <c r="S763" s="70" t="s">
        <v>51</v>
      </c>
      <c r="T763" s="70"/>
      <c r="U763" s="71" t="s">
        <v>53</v>
      </c>
      <c r="V763" s="71" t="s">
        <v>51</v>
      </c>
      <c r="W763" s="71" t="s">
        <v>51</v>
      </c>
      <c r="X763" s="71" t="s">
        <v>51</v>
      </c>
      <c r="Y763" s="72" t="str">
        <f>IF((OR((AND('[1]PWS Information'!$E$10="CWS",U763="Single Family Residence",Q763="Lead")),
(AND('[1]PWS Information'!$E$10="CWS",U763="Multiple Family Residence",'[1]PWS Information'!$E$11="Yes",Q763="Lead")),
(AND('[1]PWS Information'!$E$10="NTNC",Q763="Lead")))),"Tier 1",
IF((OR((AND('[1]PWS Information'!$E$10="CWS",U763="Multiple Family Residence",'[1]PWS Information'!$E$11="No",Q763="Lead")),
(AND('[1]PWS Information'!$E$10="CWS",U763="Other",Q763="Lead")),
(AND('[1]PWS Information'!$E$10="CWS",U763="Building",Q763="Lead")))),"Tier 2",
IF((OR((AND('[1]PWS Information'!$E$10="CWS",U763="Single Family Residence",Q763="Galvanized Requiring Replacement")),
(AND('[1]PWS Information'!$E$10="CWS",U763="Single Family Residence",Q763="Galvanized Requiring Replacement",R763="Yes")),
(AND('[1]PWS Information'!$E$10="NTNC",Q763="Galvanized Requiring Replacement")),
(AND('[1]PWS Information'!$E$10="NTNC",U763="Single Family Residence",R763="Yes")))),"Tier 3",
IF((OR((AND('[1]PWS Information'!$E$10="CWS",U763="Single Family Residence",S763="Yes",Q763="Non-Lead", J763="Non-Lead - Copper",L763="Before 1989")),
(AND('[1]PWS Information'!$E$10="CWS",U763="Single Family Residence",S763="Yes",Q763="Non-Lead", N763="Non-Lead - Copper",O763="Before 1989")))),"Tier 4",
IF((OR((AND('[1]PWS Information'!$E$10="NTNC",Q763="Non-Lead")),
(AND('[1]PWS Information'!$E$10="CWS",Q763="Non-Lead",S763="")),
(AND('[1]PWS Information'!$E$10="CWS",Q763="Non-Lead",S763="No")),
(AND('[1]PWS Information'!$E$10="CWS",Q763="Non-Lead",S763="Don't Know")),
(AND('[1]PWS Information'!$E$10="CWS",Q763="Non-Lead", J763="Non-Lead - Copper", S763="Yes", L763="Between 1989 and 2014")),
(AND('[1]PWS Information'!$E$10="CWS",Q763="Non-Lead", J763="Non-Lead - Copper", S763="Yes", L763="After 2014")),
(AND('[1]PWS Information'!$E$10="CWS",Q763="Non-Lead", J763="Non-Lead - Copper", S763="Yes", L763="Unknown")),
(AND('[1]PWS Information'!$E$10="CWS",Q763="Non-Lead", N763="Non-Lead - Copper", S763="Yes", O763="Between 1989 and 2014")),
(AND('[1]PWS Information'!$E$10="CWS",Q763="Non-Lead", N763="Non-Lead - Copper", S763="Yes", O763="After 2014")),
(AND('[1]PWS Information'!$E$10="CWS",Q763="Non-Lead", N763="Non-Lead - Copper", S763="Yes", O763="Unknown")),
(AND('[1]PWS Information'!$E$10="CWS",Q763="Unknown")),
(AND('[1]PWS Information'!$E$10="NTNC",Q763="Unknown")))),"Tier 5",
"")))))</f>
        <v>Tier 5</v>
      </c>
      <c r="Z763" s="71"/>
      <c r="AA763" s="71"/>
    </row>
    <row r="764" spans="1:27" ht="57.6" x14ac:dyDescent="0.3">
      <c r="A764" s="1"/>
      <c r="B764" s="70">
        <v>781954</v>
      </c>
      <c r="C764" s="73">
        <v>3915</v>
      </c>
      <c r="D764" s="74" t="s">
        <v>300</v>
      </c>
      <c r="E764" s="74" t="s">
        <v>128</v>
      </c>
      <c r="F764" s="74">
        <v>78640</v>
      </c>
      <c r="G764" s="78"/>
      <c r="H764" s="63">
        <v>29.960028999999999</v>
      </c>
      <c r="I764" s="64">
        <v>-97.788494</v>
      </c>
      <c r="J764" s="65" t="s">
        <v>50</v>
      </c>
      <c r="K764" s="66" t="s">
        <v>51</v>
      </c>
      <c r="L764" s="62" t="s">
        <v>58</v>
      </c>
      <c r="M764" s="69"/>
      <c r="N764" s="65" t="s">
        <v>50</v>
      </c>
      <c r="O764" s="66" t="s">
        <v>58</v>
      </c>
      <c r="P764" s="69"/>
      <c r="Q764" s="55" t="str">
        <f t="shared" si="11"/>
        <v>Non-Lead</v>
      </c>
      <c r="R764" s="70" t="s">
        <v>51</v>
      </c>
      <c r="S764" s="70" t="s">
        <v>51</v>
      </c>
      <c r="T764" s="70"/>
      <c r="U764" s="71" t="s">
        <v>53</v>
      </c>
      <c r="V764" s="71" t="s">
        <v>51</v>
      </c>
      <c r="W764" s="71" t="s">
        <v>51</v>
      </c>
      <c r="X764" s="71" t="s">
        <v>51</v>
      </c>
      <c r="Y764" s="72" t="str">
        <f>IF((OR((AND('[1]PWS Information'!$E$10="CWS",U764="Single Family Residence",Q764="Lead")),
(AND('[1]PWS Information'!$E$10="CWS",U764="Multiple Family Residence",'[1]PWS Information'!$E$11="Yes",Q764="Lead")),
(AND('[1]PWS Information'!$E$10="NTNC",Q764="Lead")))),"Tier 1",
IF((OR((AND('[1]PWS Information'!$E$10="CWS",U764="Multiple Family Residence",'[1]PWS Information'!$E$11="No",Q764="Lead")),
(AND('[1]PWS Information'!$E$10="CWS",U764="Other",Q764="Lead")),
(AND('[1]PWS Information'!$E$10="CWS",U764="Building",Q764="Lead")))),"Tier 2",
IF((OR((AND('[1]PWS Information'!$E$10="CWS",U764="Single Family Residence",Q764="Galvanized Requiring Replacement")),
(AND('[1]PWS Information'!$E$10="CWS",U764="Single Family Residence",Q764="Galvanized Requiring Replacement",R764="Yes")),
(AND('[1]PWS Information'!$E$10="NTNC",Q764="Galvanized Requiring Replacement")),
(AND('[1]PWS Information'!$E$10="NTNC",U764="Single Family Residence",R764="Yes")))),"Tier 3",
IF((OR((AND('[1]PWS Information'!$E$10="CWS",U764="Single Family Residence",S764="Yes",Q764="Non-Lead", J764="Non-Lead - Copper",L764="Before 1989")),
(AND('[1]PWS Information'!$E$10="CWS",U764="Single Family Residence",S764="Yes",Q764="Non-Lead", N764="Non-Lead - Copper",O764="Before 1989")))),"Tier 4",
IF((OR((AND('[1]PWS Information'!$E$10="NTNC",Q764="Non-Lead")),
(AND('[1]PWS Information'!$E$10="CWS",Q764="Non-Lead",S764="")),
(AND('[1]PWS Information'!$E$10="CWS",Q764="Non-Lead",S764="No")),
(AND('[1]PWS Information'!$E$10="CWS",Q764="Non-Lead",S764="Don't Know")),
(AND('[1]PWS Information'!$E$10="CWS",Q764="Non-Lead", J764="Non-Lead - Copper", S764="Yes", L764="Between 1989 and 2014")),
(AND('[1]PWS Information'!$E$10="CWS",Q764="Non-Lead", J764="Non-Lead - Copper", S764="Yes", L764="After 2014")),
(AND('[1]PWS Information'!$E$10="CWS",Q764="Non-Lead", J764="Non-Lead - Copper", S764="Yes", L764="Unknown")),
(AND('[1]PWS Information'!$E$10="CWS",Q764="Non-Lead", N764="Non-Lead - Copper", S764="Yes", O764="Between 1989 and 2014")),
(AND('[1]PWS Information'!$E$10="CWS",Q764="Non-Lead", N764="Non-Lead - Copper", S764="Yes", O764="After 2014")),
(AND('[1]PWS Information'!$E$10="CWS",Q764="Non-Lead", N764="Non-Lead - Copper", S764="Yes", O764="Unknown")),
(AND('[1]PWS Information'!$E$10="CWS",Q764="Unknown")),
(AND('[1]PWS Information'!$E$10="NTNC",Q764="Unknown")))),"Tier 5",
"")))))</f>
        <v>Tier 5</v>
      </c>
      <c r="Z764" s="71"/>
      <c r="AA764" s="71"/>
    </row>
    <row r="765" spans="1:27" ht="57.6" x14ac:dyDescent="0.3">
      <c r="A765" s="1"/>
      <c r="B765" s="70">
        <v>10805517</v>
      </c>
      <c r="C765" s="73">
        <v>3905</v>
      </c>
      <c r="D765" s="74" t="s">
        <v>304</v>
      </c>
      <c r="E765" s="74" t="s">
        <v>128</v>
      </c>
      <c r="F765" s="74">
        <v>78640</v>
      </c>
      <c r="G765" s="78"/>
      <c r="H765" s="63">
        <v>29.960016700000001</v>
      </c>
      <c r="I765" s="64">
        <v>-97.788499999999999</v>
      </c>
      <c r="J765" s="65" t="s">
        <v>50</v>
      </c>
      <c r="K765" s="66" t="s">
        <v>51</v>
      </c>
      <c r="L765" s="62" t="s">
        <v>58</v>
      </c>
      <c r="M765" s="69"/>
      <c r="N765" s="65" t="s">
        <v>50</v>
      </c>
      <c r="O765" s="66" t="s">
        <v>58</v>
      </c>
      <c r="P765" s="69"/>
      <c r="Q765" s="55" t="str">
        <f t="shared" si="11"/>
        <v>Non-Lead</v>
      </c>
      <c r="R765" s="70" t="s">
        <v>51</v>
      </c>
      <c r="S765" s="70" t="s">
        <v>51</v>
      </c>
      <c r="T765" s="70"/>
      <c r="U765" s="71" t="s">
        <v>53</v>
      </c>
      <c r="V765" s="71" t="s">
        <v>51</v>
      </c>
      <c r="W765" s="71" t="s">
        <v>51</v>
      </c>
      <c r="X765" s="71" t="s">
        <v>51</v>
      </c>
      <c r="Y765" s="72" t="str">
        <f>IF((OR((AND('[1]PWS Information'!$E$10="CWS",U765="Single Family Residence",Q765="Lead")),
(AND('[1]PWS Information'!$E$10="CWS",U765="Multiple Family Residence",'[1]PWS Information'!$E$11="Yes",Q765="Lead")),
(AND('[1]PWS Information'!$E$10="NTNC",Q765="Lead")))),"Tier 1",
IF((OR((AND('[1]PWS Information'!$E$10="CWS",U765="Multiple Family Residence",'[1]PWS Information'!$E$11="No",Q765="Lead")),
(AND('[1]PWS Information'!$E$10="CWS",U765="Other",Q765="Lead")),
(AND('[1]PWS Information'!$E$10="CWS",U765="Building",Q765="Lead")))),"Tier 2",
IF((OR((AND('[1]PWS Information'!$E$10="CWS",U765="Single Family Residence",Q765="Galvanized Requiring Replacement")),
(AND('[1]PWS Information'!$E$10="CWS",U765="Single Family Residence",Q765="Galvanized Requiring Replacement",R765="Yes")),
(AND('[1]PWS Information'!$E$10="NTNC",Q765="Galvanized Requiring Replacement")),
(AND('[1]PWS Information'!$E$10="NTNC",U765="Single Family Residence",R765="Yes")))),"Tier 3",
IF((OR((AND('[1]PWS Information'!$E$10="CWS",U765="Single Family Residence",S765="Yes",Q765="Non-Lead", J765="Non-Lead - Copper",L765="Before 1989")),
(AND('[1]PWS Information'!$E$10="CWS",U765="Single Family Residence",S765="Yes",Q765="Non-Lead", N765="Non-Lead - Copper",O765="Before 1989")))),"Tier 4",
IF((OR((AND('[1]PWS Information'!$E$10="NTNC",Q765="Non-Lead")),
(AND('[1]PWS Information'!$E$10="CWS",Q765="Non-Lead",S765="")),
(AND('[1]PWS Information'!$E$10="CWS",Q765="Non-Lead",S765="No")),
(AND('[1]PWS Information'!$E$10="CWS",Q765="Non-Lead",S765="Don't Know")),
(AND('[1]PWS Information'!$E$10="CWS",Q765="Non-Lead", J765="Non-Lead - Copper", S765="Yes", L765="Between 1989 and 2014")),
(AND('[1]PWS Information'!$E$10="CWS",Q765="Non-Lead", J765="Non-Lead - Copper", S765="Yes", L765="After 2014")),
(AND('[1]PWS Information'!$E$10="CWS",Q765="Non-Lead", J765="Non-Lead - Copper", S765="Yes", L765="Unknown")),
(AND('[1]PWS Information'!$E$10="CWS",Q765="Non-Lead", N765="Non-Lead - Copper", S765="Yes", O765="Between 1989 and 2014")),
(AND('[1]PWS Information'!$E$10="CWS",Q765="Non-Lead", N765="Non-Lead - Copper", S765="Yes", O765="After 2014")),
(AND('[1]PWS Information'!$E$10="CWS",Q765="Non-Lead", N765="Non-Lead - Copper", S765="Yes", O765="Unknown")),
(AND('[1]PWS Information'!$E$10="CWS",Q765="Unknown")),
(AND('[1]PWS Information'!$E$10="NTNC",Q765="Unknown")))),"Tier 5",
"")))))</f>
        <v>Tier 5</v>
      </c>
      <c r="Z765" s="71"/>
      <c r="AA765" s="71"/>
    </row>
    <row r="766" spans="1:27" ht="57.6" x14ac:dyDescent="0.3">
      <c r="A766" s="17"/>
      <c r="B766" s="70">
        <v>10835289</v>
      </c>
      <c r="C766" s="73">
        <v>3905</v>
      </c>
      <c r="D766" s="74" t="s">
        <v>305</v>
      </c>
      <c r="E766" s="74" t="s">
        <v>128</v>
      </c>
      <c r="F766" s="74">
        <v>78640</v>
      </c>
      <c r="G766" s="78"/>
      <c r="H766" s="63">
        <v>29.960069399999998</v>
      </c>
      <c r="I766" s="64">
        <v>-97.788461111111104</v>
      </c>
      <c r="J766" s="65" t="s">
        <v>50</v>
      </c>
      <c r="K766" s="66" t="s">
        <v>51</v>
      </c>
      <c r="L766" s="62" t="s">
        <v>58</v>
      </c>
      <c r="M766" s="69"/>
      <c r="N766" s="65" t="s">
        <v>50</v>
      </c>
      <c r="O766" s="66" t="s">
        <v>58</v>
      </c>
      <c r="P766" s="69"/>
      <c r="Q766" s="55" t="str">
        <f t="shared" si="11"/>
        <v>Non-Lead</v>
      </c>
      <c r="R766" s="70" t="s">
        <v>51</v>
      </c>
      <c r="S766" s="70" t="s">
        <v>51</v>
      </c>
      <c r="T766" s="70"/>
      <c r="U766" s="71" t="s">
        <v>53</v>
      </c>
      <c r="V766" s="71" t="s">
        <v>51</v>
      </c>
      <c r="W766" s="71" t="s">
        <v>51</v>
      </c>
      <c r="X766" s="71" t="s">
        <v>51</v>
      </c>
      <c r="Y766" s="72" t="str">
        <f>IF((OR((AND('[1]PWS Information'!$E$10="CWS",U766="Single Family Residence",Q766="Lead")),
(AND('[1]PWS Information'!$E$10="CWS",U766="Multiple Family Residence",'[1]PWS Information'!$E$11="Yes",Q766="Lead")),
(AND('[1]PWS Information'!$E$10="NTNC",Q766="Lead")))),"Tier 1",
IF((OR((AND('[1]PWS Information'!$E$10="CWS",U766="Multiple Family Residence",'[1]PWS Information'!$E$11="No",Q766="Lead")),
(AND('[1]PWS Information'!$E$10="CWS",U766="Other",Q766="Lead")),
(AND('[1]PWS Information'!$E$10="CWS",U766="Building",Q766="Lead")))),"Tier 2",
IF((OR((AND('[1]PWS Information'!$E$10="CWS",U766="Single Family Residence",Q766="Galvanized Requiring Replacement")),
(AND('[1]PWS Information'!$E$10="CWS",U766="Single Family Residence",Q766="Galvanized Requiring Replacement",R766="Yes")),
(AND('[1]PWS Information'!$E$10="NTNC",Q766="Galvanized Requiring Replacement")),
(AND('[1]PWS Information'!$E$10="NTNC",U766="Single Family Residence",R766="Yes")))),"Tier 3",
IF((OR((AND('[1]PWS Information'!$E$10="CWS",U766="Single Family Residence",S766="Yes",Q766="Non-Lead", J766="Non-Lead - Copper",L766="Before 1989")),
(AND('[1]PWS Information'!$E$10="CWS",U766="Single Family Residence",S766="Yes",Q766="Non-Lead", N766="Non-Lead - Copper",O766="Before 1989")))),"Tier 4",
IF((OR((AND('[1]PWS Information'!$E$10="NTNC",Q766="Non-Lead")),
(AND('[1]PWS Information'!$E$10="CWS",Q766="Non-Lead",S766="")),
(AND('[1]PWS Information'!$E$10="CWS",Q766="Non-Lead",S766="No")),
(AND('[1]PWS Information'!$E$10="CWS",Q766="Non-Lead",S766="Don't Know")),
(AND('[1]PWS Information'!$E$10="CWS",Q766="Non-Lead", J766="Non-Lead - Copper", S766="Yes", L766="Between 1989 and 2014")),
(AND('[1]PWS Information'!$E$10="CWS",Q766="Non-Lead", J766="Non-Lead - Copper", S766="Yes", L766="After 2014")),
(AND('[1]PWS Information'!$E$10="CWS",Q766="Non-Lead", J766="Non-Lead - Copper", S766="Yes", L766="Unknown")),
(AND('[1]PWS Information'!$E$10="CWS",Q766="Non-Lead", N766="Non-Lead - Copper", S766="Yes", O766="Between 1989 and 2014")),
(AND('[1]PWS Information'!$E$10="CWS",Q766="Non-Lead", N766="Non-Lead - Copper", S766="Yes", O766="After 2014")),
(AND('[1]PWS Information'!$E$10="CWS",Q766="Non-Lead", N766="Non-Lead - Copper", S766="Yes", O766="Unknown")),
(AND('[1]PWS Information'!$E$10="CWS",Q766="Unknown")),
(AND('[1]PWS Information'!$E$10="NTNC",Q766="Unknown")))),"Tier 5",
"")))))</f>
        <v>Tier 5</v>
      </c>
      <c r="Z766" s="71"/>
      <c r="AA766" s="71"/>
    </row>
    <row r="767" spans="1:27" ht="57.6" x14ac:dyDescent="0.3">
      <c r="A767" s="1"/>
      <c r="B767" s="70">
        <v>10922100</v>
      </c>
      <c r="C767" s="73">
        <v>3905</v>
      </c>
      <c r="D767" s="74" t="s">
        <v>306</v>
      </c>
      <c r="E767" s="74" t="s">
        <v>128</v>
      </c>
      <c r="F767" s="74">
        <v>78640</v>
      </c>
      <c r="G767" s="78"/>
      <c r="H767" s="63">
        <v>29.960213899999999</v>
      </c>
      <c r="I767" s="64">
        <v>-97.788283333333297</v>
      </c>
      <c r="J767" s="65" t="s">
        <v>50</v>
      </c>
      <c r="K767" s="66" t="s">
        <v>51</v>
      </c>
      <c r="L767" s="62" t="s">
        <v>58</v>
      </c>
      <c r="M767" s="69"/>
      <c r="N767" s="65" t="s">
        <v>50</v>
      </c>
      <c r="O767" s="66" t="s">
        <v>58</v>
      </c>
      <c r="P767" s="69"/>
      <c r="Q767" s="55" t="str">
        <f t="shared" si="11"/>
        <v>Non-Lead</v>
      </c>
      <c r="R767" s="70" t="s">
        <v>51</v>
      </c>
      <c r="S767" s="70" t="s">
        <v>51</v>
      </c>
      <c r="T767" s="70"/>
      <c r="U767" s="71" t="s">
        <v>53</v>
      </c>
      <c r="V767" s="71" t="s">
        <v>51</v>
      </c>
      <c r="W767" s="71" t="s">
        <v>51</v>
      </c>
      <c r="X767" s="71" t="s">
        <v>51</v>
      </c>
      <c r="Y767" s="72" t="str">
        <f>IF((OR((AND('[1]PWS Information'!$E$10="CWS",U767="Single Family Residence",Q767="Lead")),
(AND('[1]PWS Information'!$E$10="CWS",U767="Multiple Family Residence",'[1]PWS Information'!$E$11="Yes",Q767="Lead")),
(AND('[1]PWS Information'!$E$10="NTNC",Q767="Lead")))),"Tier 1",
IF((OR((AND('[1]PWS Information'!$E$10="CWS",U767="Multiple Family Residence",'[1]PWS Information'!$E$11="No",Q767="Lead")),
(AND('[1]PWS Information'!$E$10="CWS",U767="Other",Q767="Lead")),
(AND('[1]PWS Information'!$E$10="CWS",U767="Building",Q767="Lead")))),"Tier 2",
IF((OR((AND('[1]PWS Information'!$E$10="CWS",U767="Single Family Residence",Q767="Galvanized Requiring Replacement")),
(AND('[1]PWS Information'!$E$10="CWS",U767="Single Family Residence",Q767="Galvanized Requiring Replacement",R767="Yes")),
(AND('[1]PWS Information'!$E$10="NTNC",Q767="Galvanized Requiring Replacement")),
(AND('[1]PWS Information'!$E$10="NTNC",U767="Single Family Residence",R767="Yes")))),"Tier 3",
IF((OR((AND('[1]PWS Information'!$E$10="CWS",U767="Single Family Residence",S767="Yes",Q767="Non-Lead", J767="Non-Lead - Copper",L767="Before 1989")),
(AND('[1]PWS Information'!$E$10="CWS",U767="Single Family Residence",S767="Yes",Q767="Non-Lead", N767="Non-Lead - Copper",O767="Before 1989")))),"Tier 4",
IF((OR((AND('[1]PWS Information'!$E$10="NTNC",Q767="Non-Lead")),
(AND('[1]PWS Information'!$E$10="CWS",Q767="Non-Lead",S767="")),
(AND('[1]PWS Information'!$E$10="CWS",Q767="Non-Lead",S767="No")),
(AND('[1]PWS Information'!$E$10="CWS",Q767="Non-Lead",S767="Don't Know")),
(AND('[1]PWS Information'!$E$10="CWS",Q767="Non-Lead", J767="Non-Lead - Copper", S767="Yes", L767="Between 1989 and 2014")),
(AND('[1]PWS Information'!$E$10="CWS",Q767="Non-Lead", J767="Non-Lead - Copper", S767="Yes", L767="After 2014")),
(AND('[1]PWS Information'!$E$10="CWS",Q767="Non-Lead", J767="Non-Lead - Copper", S767="Yes", L767="Unknown")),
(AND('[1]PWS Information'!$E$10="CWS",Q767="Non-Lead", N767="Non-Lead - Copper", S767="Yes", O767="Between 1989 and 2014")),
(AND('[1]PWS Information'!$E$10="CWS",Q767="Non-Lead", N767="Non-Lead - Copper", S767="Yes", O767="After 2014")),
(AND('[1]PWS Information'!$E$10="CWS",Q767="Non-Lead", N767="Non-Lead - Copper", S767="Yes", O767="Unknown")),
(AND('[1]PWS Information'!$E$10="CWS",Q767="Unknown")),
(AND('[1]PWS Information'!$E$10="NTNC",Q767="Unknown")))),"Tier 5",
"")))))</f>
        <v>Tier 5</v>
      </c>
      <c r="Z767" s="71"/>
      <c r="AA767" s="71"/>
    </row>
    <row r="768" spans="1:27" ht="57.6" x14ac:dyDescent="0.3">
      <c r="A768" s="1"/>
      <c r="B768" s="70">
        <v>16242264</v>
      </c>
      <c r="C768" s="73">
        <v>3905</v>
      </c>
      <c r="D768" s="74" t="s">
        <v>307</v>
      </c>
      <c r="E768" s="74" t="s">
        <v>49</v>
      </c>
      <c r="F768" s="74">
        <v>78640</v>
      </c>
      <c r="G768" s="78"/>
      <c r="H768" s="63">
        <v>29.960269400000001</v>
      </c>
      <c r="I768" s="64">
        <v>-97.788230555555501</v>
      </c>
      <c r="J768" s="65" t="s">
        <v>50</v>
      </c>
      <c r="K768" s="66" t="s">
        <v>51</v>
      </c>
      <c r="L768" s="62" t="s">
        <v>58</v>
      </c>
      <c r="M768" s="69"/>
      <c r="N768" s="65" t="s">
        <v>50</v>
      </c>
      <c r="O768" s="66" t="s">
        <v>58</v>
      </c>
      <c r="P768" s="69"/>
      <c r="Q768" s="55" t="str">
        <f t="shared" si="11"/>
        <v>Non-Lead</v>
      </c>
      <c r="R768" s="70" t="s">
        <v>51</v>
      </c>
      <c r="S768" s="70" t="s">
        <v>51</v>
      </c>
      <c r="T768" s="70"/>
      <c r="U768" s="71" t="s">
        <v>53</v>
      </c>
      <c r="V768" s="71" t="s">
        <v>51</v>
      </c>
      <c r="W768" s="71" t="s">
        <v>51</v>
      </c>
      <c r="X768" s="71" t="s">
        <v>51</v>
      </c>
      <c r="Y768" s="72" t="str">
        <f>IF((OR((AND('[1]PWS Information'!$E$10="CWS",U768="Single Family Residence",Q768="Lead")),
(AND('[1]PWS Information'!$E$10="CWS",U768="Multiple Family Residence",'[1]PWS Information'!$E$11="Yes",Q768="Lead")),
(AND('[1]PWS Information'!$E$10="NTNC",Q768="Lead")))),"Tier 1",
IF((OR((AND('[1]PWS Information'!$E$10="CWS",U768="Multiple Family Residence",'[1]PWS Information'!$E$11="No",Q768="Lead")),
(AND('[1]PWS Information'!$E$10="CWS",U768="Other",Q768="Lead")),
(AND('[1]PWS Information'!$E$10="CWS",U768="Building",Q768="Lead")))),"Tier 2",
IF((OR((AND('[1]PWS Information'!$E$10="CWS",U768="Single Family Residence",Q768="Galvanized Requiring Replacement")),
(AND('[1]PWS Information'!$E$10="CWS",U768="Single Family Residence",Q768="Galvanized Requiring Replacement",R768="Yes")),
(AND('[1]PWS Information'!$E$10="NTNC",Q768="Galvanized Requiring Replacement")),
(AND('[1]PWS Information'!$E$10="NTNC",U768="Single Family Residence",R768="Yes")))),"Tier 3",
IF((OR((AND('[1]PWS Information'!$E$10="CWS",U768="Single Family Residence",S768="Yes",Q768="Non-Lead", J768="Non-Lead - Copper",L768="Before 1989")),
(AND('[1]PWS Information'!$E$10="CWS",U768="Single Family Residence",S768="Yes",Q768="Non-Lead", N768="Non-Lead - Copper",O768="Before 1989")))),"Tier 4",
IF((OR((AND('[1]PWS Information'!$E$10="NTNC",Q768="Non-Lead")),
(AND('[1]PWS Information'!$E$10="CWS",Q768="Non-Lead",S768="")),
(AND('[1]PWS Information'!$E$10="CWS",Q768="Non-Lead",S768="No")),
(AND('[1]PWS Information'!$E$10="CWS",Q768="Non-Lead",S768="Don't Know")),
(AND('[1]PWS Information'!$E$10="CWS",Q768="Non-Lead", J768="Non-Lead - Copper", S768="Yes", L768="Between 1989 and 2014")),
(AND('[1]PWS Information'!$E$10="CWS",Q768="Non-Lead", J768="Non-Lead - Copper", S768="Yes", L768="After 2014")),
(AND('[1]PWS Information'!$E$10="CWS",Q768="Non-Lead", J768="Non-Lead - Copper", S768="Yes", L768="Unknown")),
(AND('[1]PWS Information'!$E$10="CWS",Q768="Non-Lead", N768="Non-Lead - Copper", S768="Yes", O768="Between 1989 and 2014")),
(AND('[1]PWS Information'!$E$10="CWS",Q768="Non-Lead", N768="Non-Lead - Copper", S768="Yes", O768="After 2014")),
(AND('[1]PWS Information'!$E$10="CWS",Q768="Non-Lead", N768="Non-Lead - Copper", S768="Yes", O768="Unknown")),
(AND('[1]PWS Information'!$E$10="CWS",Q768="Unknown")),
(AND('[1]PWS Information'!$E$10="NTNC",Q768="Unknown")))),"Tier 5",
"")))))</f>
        <v>Tier 5</v>
      </c>
      <c r="Z768" s="71"/>
      <c r="AA768" s="71"/>
    </row>
    <row r="769" spans="1:27" ht="57.6" x14ac:dyDescent="0.3">
      <c r="A769" s="1"/>
      <c r="B769" s="70">
        <v>13545256</v>
      </c>
      <c r="C769" s="73">
        <v>3906</v>
      </c>
      <c r="D769" s="74" t="s">
        <v>300</v>
      </c>
      <c r="E769" s="74" t="s">
        <v>128</v>
      </c>
      <c r="F769" s="74">
        <v>78640</v>
      </c>
      <c r="G769" s="78"/>
      <c r="H769" s="63">
        <v>29.959230000000002</v>
      </c>
      <c r="I769" s="64">
        <v>-97.788618999999997</v>
      </c>
      <c r="J769" s="65" t="s">
        <v>50</v>
      </c>
      <c r="K769" s="66" t="s">
        <v>51</v>
      </c>
      <c r="L769" s="62" t="s">
        <v>58</v>
      </c>
      <c r="M769" s="69"/>
      <c r="N769" s="65" t="s">
        <v>50</v>
      </c>
      <c r="O769" s="66" t="s">
        <v>58</v>
      </c>
      <c r="P769" s="69"/>
      <c r="Q769" s="55" t="str">
        <f t="shared" si="11"/>
        <v>Non-Lead</v>
      </c>
      <c r="R769" s="70" t="s">
        <v>51</v>
      </c>
      <c r="S769" s="70" t="s">
        <v>51</v>
      </c>
      <c r="T769" s="70"/>
      <c r="U769" s="71" t="s">
        <v>53</v>
      </c>
      <c r="V769" s="71" t="s">
        <v>51</v>
      </c>
      <c r="W769" s="71" t="s">
        <v>51</v>
      </c>
      <c r="X769" s="71" t="s">
        <v>51</v>
      </c>
      <c r="Y769" s="72" t="str">
        <f>IF((OR((AND('[1]PWS Information'!$E$10="CWS",U769="Single Family Residence",Q769="Lead")),
(AND('[1]PWS Information'!$E$10="CWS",U769="Multiple Family Residence",'[1]PWS Information'!$E$11="Yes",Q769="Lead")),
(AND('[1]PWS Information'!$E$10="NTNC",Q769="Lead")))),"Tier 1",
IF((OR((AND('[1]PWS Information'!$E$10="CWS",U769="Multiple Family Residence",'[1]PWS Information'!$E$11="No",Q769="Lead")),
(AND('[1]PWS Information'!$E$10="CWS",U769="Other",Q769="Lead")),
(AND('[1]PWS Information'!$E$10="CWS",U769="Building",Q769="Lead")))),"Tier 2",
IF((OR((AND('[1]PWS Information'!$E$10="CWS",U769="Single Family Residence",Q769="Galvanized Requiring Replacement")),
(AND('[1]PWS Information'!$E$10="CWS",U769="Single Family Residence",Q769="Galvanized Requiring Replacement",R769="Yes")),
(AND('[1]PWS Information'!$E$10="NTNC",Q769="Galvanized Requiring Replacement")),
(AND('[1]PWS Information'!$E$10="NTNC",U769="Single Family Residence",R769="Yes")))),"Tier 3",
IF((OR((AND('[1]PWS Information'!$E$10="CWS",U769="Single Family Residence",S769="Yes",Q769="Non-Lead", J769="Non-Lead - Copper",L769="Before 1989")),
(AND('[1]PWS Information'!$E$10="CWS",U769="Single Family Residence",S769="Yes",Q769="Non-Lead", N769="Non-Lead - Copper",O769="Before 1989")))),"Tier 4",
IF((OR((AND('[1]PWS Information'!$E$10="NTNC",Q769="Non-Lead")),
(AND('[1]PWS Information'!$E$10="CWS",Q769="Non-Lead",S769="")),
(AND('[1]PWS Information'!$E$10="CWS",Q769="Non-Lead",S769="No")),
(AND('[1]PWS Information'!$E$10="CWS",Q769="Non-Lead",S769="Don't Know")),
(AND('[1]PWS Information'!$E$10="CWS",Q769="Non-Lead", J769="Non-Lead - Copper", S769="Yes", L769="Between 1989 and 2014")),
(AND('[1]PWS Information'!$E$10="CWS",Q769="Non-Lead", J769="Non-Lead - Copper", S769="Yes", L769="After 2014")),
(AND('[1]PWS Information'!$E$10="CWS",Q769="Non-Lead", J769="Non-Lead - Copper", S769="Yes", L769="Unknown")),
(AND('[1]PWS Information'!$E$10="CWS",Q769="Non-Lead", N769="Non-Lead - Copper", S769="Yes", O769="Between 1989 and 2014")),
(AND('[1]PWS Information'!$E$10="CWS",Q769="Non-Lead", N769="Non-Lead - Copper", S769="Yes", O769="After 2014")),
(AND('[1]PWS Information'!$E$10="CWS",Q769="Non-Lead", N769="Non-Lead - Copper", S769="Yes", O769="Unknown")),
(AND('[1]PWS Information'!$E$10="CWS",Q769="Unknown")),
(AND('[1]PWS Information'!$E$10="NTNC",Q769="Unknown")))),"Tier 5",
"")))))</f>
        <v>Tier 5</v>
      </c>
      <c r="Z769" s="71"/>
      <c r="AA769" s="71"/>
    </row>
    <row r="770" spans="1:27" ht="57.6" x14ac:dyDescent="0.3">
      <c r="A770" s="17"/>
      <c r="B770" s="70">
        <v>13542983</v>
      </c>
      <c r="C770" s="73">
        <v>3860</v>
      </c>
      <c r="D770" s="74" t="s">
        <v>300</v>
      </c>
      <c r="E770" s="74" t="s">
        <v>128</v>
      </c>
      <c r="F770" s="74">
        <v>78640</v>
      </c>
      <c r="G770" s="78"/>
      <c r="H770" s="63">
        <v>29.959541999999999</v>
      </c>
      <c r="I770" s="64">
        <v>-97.789334999999994</v>
      </c>
      <c r="J770" s="65" t="s">
        <v>50</v>
      </c>
      <c r="K770" s="66" t="s">
        <v>51</v>
      </c>
      <c r="L770" s="62" t="s">
        <v>58</v>
      </c>
      <c r="M770" s="69"/>
      <c r="N770" s="65" t="s">
        <v>50</v>
      </c>
      <c r="O770" s="66" t="s">
        <v>58</v>
      </c>
      <c r="P770" s="69"/>
      <c r="Q770" s="55" t="str">
        <f t="shared" si="11"/>
        <v>Non-Lead</v>
      </c>
      <c r="R770" s="70" t="s">
        <v>51</v>
      </c>
      <c r="S770" s="70" t="s">
        <v>51</v>
      </c>
      <c r="T770" s="70"/>
      <c r="U770" s="71" t="s">
        <v>53</v>
      </c>
      <c r="V770" s="71" t="s">
        <v>51</v>
      </c>
      <c r="W770" s="71" t="s">
        <v>51</v>
      </c>
      <c r="X770" s="71" t="s">
        <v>51</v>
      </c>
      <c r="Y770" s="72" t="str">
        <f>IF((OR((AND('[1]PWS Information'!$E$10="CWS",U770="Single Family Residence",Q770="Lead")),
(AND('[1]PWS Information'!$E$10="CWS",U770="Multiple Family Residence",'[1]PWS Information'!$E$11="Yes",Q770="Lead")),
(AND('[1]PWS Information'!$E$10="NTNC",Q770="Lead")))),"Tier 1",
IF((OR((AND('[1]PWS Information'!$E$10="CWS",U770="Multiple Family Residence",'[1]PWS Information'!$E$11="No",Q770="Lead")),
(AND('[1]PWS Information'!$E$10="CWS",U770="Other",Q770="Lead")),
(AND('[1]PWS Information'!$E$10="CWS",U770="Building",Q770="Lead")))),"Tier 2",
IF((OR((AND('[1]PWS Information'!$E$10="CWS",U770="Single Family Residence",Q770="Galvanized Requiring Replacement")),
(AND('[1]PWS Information'!$E$10="CWS",U770="Single Family Residence",Q770="Galvanized Requiring Replacement",R770="Yes")),
(AND('[1]PWS Information'!$E$10="NTNC",Q770="Galvanized Requiring Replacement")),
(AND('[1]PWS Information'!$E$10="NTNC",U770="Single Family Residence",R770="Yes")))),"Tier 3",
IF((OR((AND('[1]PWS Information'!$E$10="CWS",U770="Single Family Residence",S770="Yes",Q770="Non-Lead", J770="Non-Lead - Copper",L770="Before 1989")),
(AND('[1]PWS Information'!$E$10="CWS",U770="Single Family Residence",S770="Yes",Q770="Non-Lead", N770="Non-Lead - Copper",O770="Before 1989")))),"Tier 4",
IF((OR((AND('[1]PWS Information'!$E$10="NTNC",Q770="Non-Lead")),
(AND('[1]PWS Information'!$E$10="CWS",Q770="Non-Lead",S770="")),
(AND('[1]PWS Information'!$E$10="CWS",Q770="Non-Lead",S770="No")),
(AND('[1]PWS Information'!$E$10="CWS",Q770="Non-Lead",S770="Don't Know")),
(AND('[1]PWS Information'!$E$10="CWS",Q770="Non-Lead", J770="Non-Lead - Copper", S770="Yes", L770="Between 1989 and 2014")),
(AND('[1]PWS Information'!$E$10="CWS",Q770="Non-Lead", J770="Non-Lead - Copper", S770="Yes", L770="After 2014")),
(AND('[1]PWS Information'!$E$10="CWS",Q770="Non-Lead", J770="Non-Lead - Copper", S770="Yes", L770="Unknown")),
(AND('[1]PWS Information'!$E$10="CWS",Q770="Non-Lead", N770="Non-Lead - Copper", S770="Yes", O770="Between 1989 and 2014")),
(AND('[1]PWS Information'!$E$10="CWS",Q770="Non-Lead", N770="Non-Lead - Copper", S770="Yes", O770="After 2014")),
(AND('[1]PWS Information'!$E$10="CWS",Q770="Non-Lead", N770="Non-Lead - Copper", S770="Yes", O770="Unknown")),
(AND('[1]PWS Information'!$E$10="CWS",Q770="Unknown")),
(AND('[1]PWS Information'!$E$10="NTNC",Q770="Unknown")))),"Tier 5",
"")))))</f>
        <v>Tier 5</v>
      </c>
      <c r="Z770" s="71"/>
      <c r="AA770" s="71"/>
    </row>
    <row r="771" spans="1:27" ht="57.6" x14ac:dyDescent="0.3">
      <c r="A771" s="1"/>
      <c r="B771" s="70">
        <v>15881462</v>
      </c>
      <c r="C771" s="73">
        <v>3843</v>
      </c>
      <c r="D771" s="74" t="s">
        <v>300</v>
      </c>
      <c r="E771" s="74" t="s">
        <v>128</v>
      </c>
      <c r="F771" s="74">
        <v>78640</v>
      </c>
      <c r="G771" s="78"/>
      <c r="H771" s="63">
        <v>29.960339999999999</v>
      </c>
      <c r="I771" s="64">
        <v>-97.788871</v>
      </c>
      <c r="J771" s="65" t="s">
        <v>50</v>
      </c>
      <c r="K771" s="66" t="s">
        <v>51</v>
      </c>
      <c r="L771" s="62" t="s">
        <v>58</v>
      </c>
      <c r="M771" s="69"/>
      <c r="N771" s="65" t="s">
        <v>50</v>
      </c>
      <c r="O771" s="66" t="s">
        <v>58</v>
      </c>
      <c r="P771" s="69"/>
      <c r="Q771" s="55" t="str">
        <f t="shared" si="11"/>
        <v>Non-Lead</v>
      </c>
      <c r="R771" s="70" t="s">
        <v>51</v>
      </c>
      <c r="S771" s="70" t="s">
        <v>51</v>
      </c>
      <c r="T771" s="70"/>
      <c r="U771" s="71" t="s">
        <v>53</v>
      </c>
      <c r="V771" s="71" t="s">
        <v>51</v>
      </c>
      <c r="W771" s="71" t="s">
        <v>51</v>
      </c>
      <c r="X771" s="71" t="s">
        <v>51</v>
      </c>
      <c r="Y771" s="72" t="str">
        <f>IF((OR((AND('[1]PWS Information'!$E$10="CWS",U771="Single Family Residence",Q771="Lead")),
(AND('[1]PWS Information'!$E$10="CWS",U771="Multiple Family Residence",'[1]PWS Information'!$E$11="Yes",Q771="Lead")),
(AND('[1]PWS Information'!$E$10="NTNC",Q771="Lead")))),"Tier 1",
IF((OR((AND('[1]PWS Information'!$E$10="CWS",U771="Multiple Family Residence",'[1]PWS Information'!$E$11="No",Q771="Lead")),
(AND('[1]PWS Information'!$E$10="CWS",U771="Other",Q771="Lead")),
(AND('[1]PWS Information'!$E$10="CWS",U771="Building",Q771="Lead")))),"Tier 2",
IF((OR((AND('[1]PWS Information'!$E$10="CWS",U771="Single Family Residence",Q771="Galvanized Requiring Replacement")),
(AND('[1]PWS Information'!$E$10="CWS",U771="Single Family Residence",Q771="Galvanized Requiring Replacement",R771="Yes")),
(AND('[1]PWS Information'!$E$10="NTNC",Q771="Galvanized Requiring Replacement")),
(AND('[1]PWS Information'!$E$10="NTNC",U771="Single Family Residence",R771="Yes")))),"Tier 3",
IF((OR((AND('[1]PWS Information'!$E$10="CWS",U771="Single Family Residence",S771="Yes",Q771="Non-Lead", J771="Non-Lead - Copper",L771="Before 1989")),
(AND('[1]PWS Information'!$E$10="CWS",U771="Single Family Residence",S771="Yes",Q771="Non-Lead", N771="Non-Lead - Copper",O771="Before 1989")))),"Tier 4",
IF((OR((AND('[1]PWS Information'!$E$10="NTNC",Q771="Non-Lead")),
(AND('[1]PWS Information'!$E$10="CWS",Q771="Non-Lead",S771="")),
(AND('[1]PWS Information'!$E$10="CWS",Q771="Non-Lead",S771="No")),
(AND('[1]PWS Information'!$E$10="CWS",Q771="Non-Lead",S771="Don't Know")),
(AND('[1]PWS Information'!$E$10="CWS",Q771="Non-Lead", J771="Non-Lead - Copper", S771="Yes", L771="Between 1989 and 2014")),
(AND('[1]PWS Information'!$E$10="CWS",Q771="Non-Lead", J771="Non-Lead - Copper", S771="Yes", L771="After 2014")),
(AND('[1]PWS Information'!$E$10="CWS",Q771="Non-Lead", J771="Non-Lead - Copper", S771="Yes", L771="Unknown")),
(AND('[1]PWS Information'!$E$10="CWS",Q771="Non-Lead", N771="Non-Lead - Copper", S771="Yes", O771="Between 1989 and 2014")),
(AND('[1]PWS Information'!$E$10="CWS",Q771="Non-Lead", N771="Non-Lead - Copper", S771="Yes", O771="After 2014")),
(AND('[1]PWS Information'!$E$10="CWS",Q771="Non-Lead", N771="Non-Lead - Copper", S771="Yes", O771="Unknown")),
(AND('[1]PWS Information'!$E$10="CWS",Q771="Unknown")),
(AND('[1]PWS Information'!$E$10="NTNC",Q771="Unknown")))),"Tier 5",
"")))))</f>
        <v>Tier 5</v>
      </c>
      <c r="Z771" s="71"/>
      <c r="AA771" s="71"/>
    </row>
    <row r="772" spans="1:27" ht="57.6" x14ac:dyDescent="0.3">
      <c r="A772" s="1"/>
      <c r="B772" s="70">
        <v>12818456</v>
      </c>
      <c r="C772" s="73">
        <v>3761</v>
      </c>
      <c r="D772" s="74" t="s">
        <v>300</v>
      </c>
      <c r="E772" s="74" t="s">
        <v>128</v>
      </c>
      <c r="F772" s="74">
        <v>78640</v>
      </c>
      <c r="G772" s="78"/>
      <c r="H772" s="63">
        <v>29.961172000000001</v>
      </c>
      <c r="I772" s="64">
        <v>-97.789854000000005</v>
      </c>
      <c r="J772" s="65" t="s">
        <v>50</v>
      </c>
      <c r="K772" s="66" t="s">
        <v>51</v>
      </c>
      <c r="L772" s="62" t="s">
        <v>58</v>
      </c>
      <c r="M772" s="69"/>
      <c r="N772" s="65" t="s">
        <v>50</v>
      </c>
      <c r="O772" s="66" t="s">
        <v>58</v>
      </c>
      <c r="P772" s="69"/>
      <c r="Q772" s="55" t="str">
        <f t="shared" si="11"/>
        <v>Non-Lead</v>
      </c>
      <c r="R772" s="70" t="s">
        <v>51</v>
      </c>
      <c r="S772" s="70" t="s">
        <v>51</v>
      </c>
      <c r="T772" s="70"/>
      <c r="U772" s="71" t="s">
        <v>53</v>
      </c>
      <c r="V772" s="71" t="s">
        <v>51</v>
      </c>
      <c r="W772" s="71" t="s">
        <v>51</v>
      </c>
      <c r="X772" s="71" t="s">
        <v>51</v>
      </c>
      <c r="Y772" s="72" t="str">
        <f>IF((OR((AND('[1]PWS Information'!$E$10="CWS",U772="Single Family Residence",Q772="Lead")),
(AND('[1]PWS Information'!$E$10="CWS",U772="Multiple Family Residence",'[1]PWS Information'!$E$11="Yes",Q772="Lead")),
(AND('[1]PWS Information'!$E$10="NTNC",Q772="Lead")))),"Tier 1",
IF((OR((AND('[1]PWS Information'!$E$10="CWS",U772="Multiple Family Residence",'[1]PWS Information'!$E$11="No",Q772="Lead")),
(AND('[1]PWS Information'!$E$10="CWS",U772="Other",Q772="Lead")),
(AND('[1]PWS Information'!$E$10="CWS",U772="Building",Q772="Lead")))),"Tier 2",
IF((OR((AND('[1]PWS Information'!$E$10="CWS",U772="Single Family Residence",Q772="Galvanized Requiring Replacement")),
(AND('[1]PWS Information'!$E$10="CWS",U772="Single Family Residence",Q772="Galvanized Requiring Replacement",R772="Yes")),
(AND('[1]PWS Information'!$E$10="NTNC",Q772="Galvanized Requiring Replacement")),
(AND('[1]PWS Information'!$E$10="NTNC",U772="Single Family Residence",R772="Yes")))),"Tier 3",
IF((OR((AND('[1]PWS Information'!$E$10="CWS",U772="Single Family Residence",S772="Yes",Q772="Non-Lead", J772="Non-Lead - Copper",L772="Before 1989")),
(AND('[1]PWS Information'!$E$10="CWS",U772="Single Family Residence",S772="Yes",Q772="Non-Lead", N772="Non-Lead - Copper",O772="Before 1989")))),"Tier 4",
IF((OR((AND('[1]PWS Information'!$E$10="NTNC",Q772="Non-Lead")),
(AND('[1]PWS Information'!$E$10="CWS",Q772="Non-Lead",S772="")),
(AND('[1]PWS Information'!$E$10="CWS",Q772="Non-Lead",S772="No")),
(AND('[1]PWS Information'!$E$10="CWS",Q772="Non-Lead",S772="Don't Know")),
(AND('[1]PWS Information'!$E$10="CWS",Q772="Non-Lead", J772="Non-Lead - Copper", S772="Yes", L772="Between 1989 and 2014")),
(AND('[1]PWS Information'!$E$10="CWS",Q772="Non-Lead", J772="Non-Lead - Copper", S772="Yes", L772="After 2014")),
(AND('[1]PWS Information'!$E$10="CWS",Q772="Non-Lead", J772="Non-Lead - Copper", S772="Yes", L772="Unknown")),
(AND('[1]PWS Information'!$E$10="CWS",Q772="Non-Lead", N772="Non-Lead - Copper", S772="Yes", O772="Between 1989 and 2014")),
(AND('[1]PWS Information'!$E$10="CWS",Q772="Non-Lead", N772="Non-Lead - Copper", S772="Yes", O772="After 2014")),
(AND('[1]PWS Information'!$E$10="CWS",Q772="Non-Lead", N772="Non-Lead - Copper", S772="Yes", O772="Unknown")),
(AND('[1]PWS Information'!$E$10="CWS",Q772="Unknown")),
(AND('[1]PWS Information'!$E$10="NTNC",Q772="Unknown")))),"Tier 5",
"")))))</f>
        <v>Tier 5</v>
      </c>
      <c r="Z772" s="71"/>
      <c r="AA772" s="71"/>
    </row>
    <row r="773" spans="1:27" ht="57.6" x14ac:dyDescent="0.3">
      <c r="A773" s="1"/>
      <c r="B773" s="70">
        <v>13414859</v>
      </c>
      <c r="C773" s="73">
        <v>3725</v>
      </c>
      <c r="D773" s="74" t="s">
        <v>300</v>
      </c>
      <c r="E773" s="74" t="s">
        <v>128</v>
      </c>
      <c r="F773" s="74">
        <v>78640</v>
      </c>
      <c r="G773" s="78"/>
      <c r="H773" s="63">
        <v>29.961569000000001</v>
      </c>
      <c r="I773" s="64">
        <v>-97.790323999999998</v>
      </c>
      <c r="J773" s="65" t="s">
        <v>50</v>
      </c>
      <c r="K773" s="66" t="s">
        <v>51</v>
      </c>
      <c r="L773" s="62" t="s">
        <v>58</v>
      </c>
      <c r="M773" s="69"/>
      <c r="N773" s="65" t="s">
        <v>50</v>
      </c>
      <c r="O773" s="66" t="s">
        <v>58</v>
      </c>
      <c r="P773" s="69"/>
      <c r="Q773" s="55" t="str">
        <f t="shared" si="11"/>
        <v>Non-Lead</v>
      </c>
      <c r="R773" s="70" t="s">
        <v>51</v>
      </c>
      <c r="S773" s="70" t="s">
        <v>51</v>
      </c>
      <c r="T773" s="70"/>
      <c r="U773" s="71" t="s">
        <v>53</v>
      </c>
      <c r="V773" s="71" t="s">
        <v>51</v>
      </c>
      <c r="W773" s="71" t="s">
        <v>51</v>
      </c>
      <c r="X773" s="71" t="s">
        <v>51</v>
      </c>
      <c r="Y773" s="72" t="str">
        <f>IF((OR((AND('[1]PWS Information'!$E$10="CWS",U773="Single Family Residence",Q773="Lead")),
(AND('[1]PWS Information'!$E$10="CWS",U773="Multiple Family Residence",'[1]PWS Information'!$E$11="Yes",Q773="Lead")),
(AND('[1]PWS Information'!$E$10="NTNC",Q773="Lead")))),"Tier 1",
IF((OR((AND('[1]PWS Information'!$E$10="CWS",U773="Multiple Family Residence",'[1]PWS Information'!$E$11="No",Q773="Lead")),
(AND('[1]PWS Information'!$E$10="CWS",U773="Other",Q773="Lead")),
(AND('[1]PWS Information'!$E$10="CWS",U773="Building",Q773="Lead")))),"Tier 2",
IF((OR((AND('[1]PWS Information'!$E$10="CWS",U773="Single Family Residence",Q773="Galvanized Requiring Replacement")),
(AND('[1]PWS Information'!$E$10="CWS",U773="Single Family Residence",Q773="Galvanized Requiring Replacement",R773="Yes")),
(AND('[1]PWS Information'!$E$10="NTNC",Q773="Galvanized Requiring Replacement")),
(AND('[1]PWS Information'!$E$10="NTNC",U773="Single Family Residence",R773="Yes")))),"Tier 3",
IF((OR((AND('[1]PWS Information'!$E$10="CWS",U773="Single Family Residence",S773="Yes",Q773="Non-Lead", J773="Non-Lead - Copper",L773="Before 1989")),
(AND('[1]PWS Information'!$E$10="CWS",U773="Single Family Residence",S773="Yes",Q773="Non-Lead", N773="Non-Lead - Copper",O773="Before 1989")))),"Tier 4",
IF((OR((AND('[1]PWS Information'!$E$10="NTNC",Q773="Non-Lead")),
(AND('[1]PWS Information'!$E$10="CWS",Q773="Non-Lead",S773="")),
(AND('[1]PWS Information'!$E$10="CWS",Q773="Non-Lead",S773="No")),
(AND('[1]PWS Information'!$E$10="CWS",Q773="Non-Lead",S773="Don't Know")),
(AND('[1]PWS Information'!$E$10="CWS",Q773="Non-Lead", J773="Non-Lead - Copper", S773="Yes", L773="Between 1989 and 2014")),
(AND('[1]PWS Information'!$E$10="CWS",Q773="Non-Lead", J773="Non-Lead - Copper", S773="Yes", L773="After 2014")),
(AND('[1]PWS Information'!$E$10="CWS",Q773="Non-Lead", J773="Non-Lead - Copper", S773="Yes", L773="Unknown")),
(AND('[1]PWS Information'!$E$10="CWS",Q773="Non-Lead", N773="Non-Lead - Copper", S773="Yes", O773="Between 1989 and 2014")),
(AND('[1]PWS Information'!$E$10="CWS",Q773="Non-Lead", N773="Non-Lead - Copper", S773="Yes", O773="After 2014")),
(AND('[1]PWS Information'!$E$10="CWS",Q773="Non-Lead", N773="Non-Lead - Copper", S773="Yes", O773="Unknown")),
(AND('[1]PWS Information'!$E$10="CWS",Q773="Unknown")),
(AND('[1]PWS Information'!$E$10="NTNC",Q773="Unknown")))),"Tier 5",
"")))))</f>
        <v>Tier 5</v>
      </c>
      <c r="Z773" s="71"/>
      <c r="AA773" s="71"/>
    </row>
    <row r="774" spans="1:27" ht="57.6" x14ac:dyDescent="0.3">
      <c r="A774" s="17"/>
      <c r="B774" s="70">
        <v>12715544</v>
      </c>
      <c r="C774" s="73">
        <v>1</v>
      </c>
      <c r="D774" s="74" t="s">
        <v>308</v>
      </c>
      <c r="E774" s="74" t="s">
        <v>128</v>
      </c>
      <c r="F774" s="74">
        <v>78640</v>
      </c>
      <c r="G774" s="78"/>
      <c r="H774" s="63">
        <v>29.960822199999999</v>
      </c>
      <c r="I774" s="64">
        <v>-97.789299999999997</v>
      </c>
      <c r="J774" s="65" t="s">
        <v>50</v>
      </c>
      <c r="K774" s="66" t="s">
        <v>51</v>
      </c>
      <c r="L774" s="62" t="s">
        <v>58</v>
      </c>
      <c r="M774" s="69"/>
      <c r="N774" s="65" t="s">
        <v>50</v>
      </c>
      <c r="O774" s="66" t="s">
        <v>58</v>
      </c>
      <c r="P774" s="69"/>
      <c r="Q774" s="55" t="str">
        <f t="shared" si="11"/>
        <v>Non-Lead</v>
      </c>
      <c r="R774" s="70" t="s">
        <v>51</v>
      </c>
      <c r="S774" s="70" t="s">
        <v>51</v>
      </c>
      <c r="T774" s="70"/>
      <c r="U774" s="71" t="s">
        <v>53</v>
      </c>
      <c r="V774" s="71" t="s">
        <v>51</v>
      </c>
      <c r="W774" s="71" t="s">
        <v>51</v>
      </c>
      <c r="X774" s="71" t="s">
        <v>51</v>
      </c>
      <c r="Y774" s="72" t="str">
        <f>IF((OR((AND('[1]PWS Information'!$E$10="CWS",U774="Single Family Residence",Q774="Lead")),
(AND('[1]PWS Information'!$E$10="CWS",U774="Multiple Family Residence",'[1]PWS Information'!$E$11="Yes",Q774="Lead")),
(AND('[1]PWS Information'!$E$10="NTNC",Q774="Lead")))),"Tier 1",
IF((OR((AND('[1]PWS Information'!$E$10="CWS",U774="Multiple Family Residence",'[1]PWS Information'!$E$11="No",Q774="Lead")),
(AND('[1]PWS Information'!$E$10="CWS",U774="Other",Q774="Lead")),
(AND('[1]PWS Information'!$E$10="CWS",U774="Building",Q774="Lead")))),"Tier 2",
IF((OR((AND('[1]PWS Information'!$E$10="CWS",U774="Single Family Residence",Q774="Galvanized Requiring Replacement")),
(AND('[1]PWS Information'!$E$10="CWS",U774="Single Family Residence",Q774="Galvanized Requiring Replacement",R774="Yes")),
(AND('[1]PWS Information'!$E$10="NTNC",Q774="Galvanized Requiring Replacement")),
(AND('[1]PWS Information'!$E$10="NTNC",U774="Single Family Residence",R774="Yes")))),"Tier 3",
IF((OR((AND('[1]PWS Information'!$E$10="CWS",U774="Single Family Residence",S774="Yes",Q774="Non-Lead", J774="Non-Lead - Copper",L774="Before 1989")),
(AND('[1]PWS Information'!$E$10="CWS",U774="Single Family Residence",S774="Yes",Q774="Non-Lead", N774="Non-Lead - Copper",O774="Before 1989")))),"Tier 4",
IF((OR((AND('[1]PWS Information'!$E$10="NTNC",Q774="Non-Lead")),
(AND('[1]PWS Information'!$E$10="CWS",Q774="Non-Lead",S774="")),
(AND('[1]PWS Information'!$E$10="CWS",Q774="Non-Lead",S774="No")),
(AND('[1]PWS Information'!$E$10="CWS",Q774="Non-Lead",S774="Don't Know")),
(AND('[1]PWS Information'!$E$10="CWS",Q774="Non-Lead", J774="Non-Lead - Copper", S774="Yes", L774="Between 1989 and 2014")),
(AND('[1]PWS Information'!$E$10="CWS",Q774="Non-Lead", J774="Non-Lead - Copper", S774="Yes", L774="After 2014")),
(AND('[1]PWS Information'!$E$10="CWS",Q774="Non-Lead", J774="Non-Lead - Copper", S774="Yes", L774="Unknown")),
(AND('[1]PWS Information'!$E$10="CWS",Q774="Non-Lead", N774="Non-Lead - Copper", S774="Yes", O774="Between 1989 and 2014")),
(AND('[1]PWS Information'!$E$10="CWS",Q774="Non-Lead", N774="Non-Lead - Copper", S774="Yes", O774="After 2014")),
(AND('[1]PWS Information'!$E$10="CWS",Q774="Non-Lead", N774="Non-Lead - Copper", S774="Yes", O774="Unknown")),
(AND('[1]PWS Information'!$E$10="CWS",Q774="Unknown")),
(AND('[1]PWS Information'!$E$10="NTNC",Q774="Unknown")))),"Tier 5",
"")))))</f>
        <v>Tier 5</v>
      </c>
      <c r="Z774" s="71"/>
      <c r="AA774" s="71"/>
    </row>
    <row r="775" spans="1:27" ht="57.6" x14ac:dyDescent="0.3">
      <c r="A775" s="1"/>
      <c r="B775" s="70">
        <v>12729154</v>
      </c>
      <c r="C775" s="73">
        <v>3</v>
      </c>
      <c r="D775" s="74" t="s">
        <v>308</v>
      </c>
      <c r="E775" s="74" t="s">
        <v>128</v>
      </c>
      <c r="F775" s="74">
        <v>78640</v>
      </c>
      <c r="G775" s="78"/>
      <c r="H775" s="63">
        <v>29.961055600000002</v>
      </c>
      <c r="I775" s="64">
        <v>-97.7890444444444</v>
      </c>
      <c r="J775" s="65" t="s">
        <v>50</v>
      </c>
      <c r="K775" s="66" t="s">
        <v>51</v>
      </c>
      <c r="L775" s="62" t="s">
        <v>58</v>
      </c>
      <c r="M775" s="69"/>
      <c r="N775" s="65" t="s">
        <v>50</v>
      </c>
      <c r="O775" s="66" t="s">
        <v>58</v>
      </c>
      <c r="P775" s="69"/>
      <c r="Q775" s="55" t="str">
        <f t="shared" si="11"/>
        <v>Non-Lead</v>
      </c>
      <c r="R775" s="70" t="s">
        <v>51</v>
      </c>
      <c r="S775" s="70" t="s">
        <v>51</v>
      </c>
      <c r="T775" s="70"/>
      <c r="U775" s="71" t="s">
        <v>53</v>
      </c>
      <c r="V775" s="71" t="s">
        <v>51</v>
      </c>
      <c r="W775" s="71" t="s">
        <v>51</v>
      </c>
      <c r="X775" s="71" t="s">
        <v>51</v>
      </c>
      <c r="Y775" s="72" t="str">
        <f>IF((OR((AND('[1]PWS Information'!$E$10="CWS",U775="Single Family Residence",Q775="Lead")),
(AND('[1]PWS Information'!$E$10="CWS",U775="Multiple Family Residence",'[1]PWS Information'!$E$11="Yes",Q775="Lead")),
(AND('[1]PWS Information'!$E$10="NTNC",Q775="Lead")))),"Tier 1",
IF((OR((AND('[1]PWS Information'!$E$10="CWS",U775="Multiple Family Residence",'[1]PWS Information'!$E$11="No",Q775="Lead")),
(AND('[1]PWS Information'!$E$10="CWS",U775="Other",Q775="Lead")),
(AND('[1]PWS Information'!$E$10="CWS",U775="Building",Q775="Lead")))),"Tier 2",
IF((OR((AND('[1]PWS Information'!$E$10="CWS",U775="Single Family Residence",Q775="Galvanized Requiring Replacement")),
(AND('[1]PWS Information'!$E$10="CWS",U775="Single Family Residence",Q775="Galvanized Requiring Replacement",R775="Yes")),
(AND('[1]PWS Information'!$E$10="NTNC",Q775="Galvanized Requiring Replacement")),
(AND('[1]PWS Information'!$E$10="NTNC",U775="Single Family Residence",R775="Yes")))),"Tier 3",
IF((OR((AND('[1]PWS Information'!$E$10="CWS",U775="Single Family Residence",S775="Yes",Q775="Non-Lead", J775="Non-Lead - Copper",L775="Before 1989")),
(AND('[1]PWS Information'!$E$10="CWS",U775="Single Family Residence",S775="Yes",Q775="Non-Lead", N775="Non-Lead - Copper",O775="Before 1989")))),"Tier 4",
IF((OR((AND('[1]PWS Information'!$E$10="NTNC",Q775="Non-Lead")),
(AND('[1]PWS Information'!$E$10="CWS",Q775="Non-Lead",S775="")),
(AND('[1]PWS Information'!$E$10="CWS",Q775="Non-Lead",S775="No")),
(AND('[1]PWS Information'!$E$10="CWS",Q775="Non-Lead",S775="Don't Know")),
(AND('[1]PWS Information'!$E$10="CWS",Q775="Non-Lead", J775="Non-Lead - Copper", S775="Yes", L775="Between 1989 and 2014")),
(AND('[1]PWS Information'!$E$10="CWS",Q775="Non-Lead", J775="Non-Lead - Copper", S775="Yes", L775="After 2014")),
(AND('[1]PWS Information'!$E$10="CWS",Q775="Non-Lead", J775="Non-Lead - Copper", S775="Yes", L775="Unknown")),
(AND('[1]PWS Information'!$E$10="CWS",Q775="Non-Lead", N775="Non-Lead - Copper", S775="Yes", O775="Between 1989 and 2014")),
(AND('[1]PWS Information'!$E$10="CWS",Q775="Non-Lead", N775="Non-Lead - Copper", S775="Yes", O775="After 2014")),
(AND('[1]PWS Information'!$E$10="CWS",Q775="Non-Lead", N775="Non-Lead - Copper", S775="Yes", O775="Unknown")),
(AND('[1]PWS Information'!$E$10="CWS",Q775="Unknown")),
(AND('[1]PWS Information'!$E$10="NTNC",Q775="Unknown")))),"Tier 5",
"")))))</f>
        <v>Tier 5</v>
      </c>
      <c r="Z775" s="71"/>
      <c r="AA775" s="71"/>
    </row>
    <row r="776" spans="1:27" ht="57.6" x14ac:dyDescent="0.3">
      <c r="A776" s="1"/>
      <c r="B776" s="70">
        <v>10189593</v>
      </c>
      <c r="C776" s="73">
        <v>4</v>
      </c>
      <c r="D776" s="74" t="s">
        <v>308</v>
      </c>
      <c r="E776" s="74" t="s">
        <v>128</v>
      </c>
      <c r="F776" s="74">
        <v>78640</v>
      </c>
      <c r="G776" s="78"/>
      <c r="H776" s="63">
        <v>29.961549999999999</v>
      </c>
      <c r="I776" s="64">
        <v>-97.789566666666602</v>
      </c>
      <c r="J776" s="65" t="s">
        <v>57</v>
      </c>
      <c r="K776" s="66" t="s">
        <v>51</v>
      </c>
      <c r="L776" s="62" t="s">
        <v>58</v>
      </c>
      <c r="M776" s="69"/>
      <c r="N776" s="65" t="s">
        <v>50</v>
      </c>
      <c r="O776" s="66" t="s">
        <v>58</v>
      </c>
      <c r="P776" s="69"/>
      <c r="Q776" s="55" t="str">
        <f t="shared" si="11"/>
        <v>Non-Lead</v>
      </c>
      <c r="R776" s="70" t="s">
        <v>51</v>
      </c>
      <c r="S776" s="70" t="s">
        <v>51</v>
      </c>
      <c r="T776" s="70"/>
      <c r="U776" s="71" t="s">
        <v>53</v>
      </c>
      <c r="V776" s="71" t="s">
        <v>51</v>
      </c>
      <c r="W776" s="71" t="s">
        <v>51</v>
      </c>
      <c r="X776" s="71" t="s">
        <v>51</v>
      </c>
      <c r="Y776" s="72" t="str">
        <f>IF((OR((AND('[1]PWS Information'!$E$10="CWS",U776="Single Family Residence",Q776="Lead")),
(AND('[1]PWS Information'!$E$10="CWS",U776="Multiple Family Residence",'[1]PWS Information'!$E$11="Yes",Q776="Lead")),
(AND('[1]PWS Information'!$E$10="NTNC",Q776="Lead")))),"Tier 1",
IF((OR((AND('[1]PWS Information'!$E$10="CWS",U776="Multiple Family Residence",'[1]PWS Information'!$E$11="No",Q776="Lead")),
(AND('[1]PWS Information'!$E$10="CWS",U776="Other",Q776="Lead")),
(AND('[1]PWS Information'!$E$10="CWS",U776="Building",Q776="Lead")))),"Tier 2",
IF((OR((AND('[1]PWS Information'!$E$10="CWS",U776="Single Family Residence",Q776="Galvanized Requiring Replacement")),
(AND('[1]PWS Information'!$E$10="CWS",U776="Single Family Residence",Q776="Galvanized Requiring Replacement",R776="Yes")),
(AND('[1]PWS Information'!$E$10="NTNC",Q776="Galvanized Requiring Replacement")),
(AND('[1]PWS Information'!$E$10="NTNC",U776="Single Family Residence",R776="Yes")))),"Tier 3",
IF((OR((AND('[1]PWS Information'!$E$10="CWS",U776="Single Family Residence",S776="Yes",Q776="Non-Lead", J776="Non-Lead - Copper",L776="Before 1989")),
(AND('[1]PWS Information'!$E$10="CWS",U776="Single Family Residence",S776="Yes",Q776="Non-Lead", N776="Non-Lead - Copper",O776="Before 1989")))),"Tier 4",
IF((OR((AND('[1]PWS Information'!$E$10="NTNC",Q776="Non-Lead")),
(AND('[1]PWS Information'!$E$10="CWS",Q776="Non-Lead",S776="")),
(AND('[1]PWS Information'!$E$10="CWS",Q776="Non-Lead",S776="No")),
(AND('[1]PWS Information'!$E$10="CWS",Q776="Non-Lead",S776="Don't Know")),
(AND('[1]PWS Information'!$E$10="CWS",Q776="Non-Lead", J776="Non-Lead - Copper", S776="Yes", L776="Between 1989 and 2014")),
(AND('[1]PWS Information'!$E$10="CWS",Q776="Non-Lead", J776="Non-Lead - Copper", S776="Yes", L776="After 2014")),
(AND('[1]PWS Information'!$E$10="CWS",Q776="Non-Lead", J776="Non-Lead - Copper", S776="Yes", L776="Unknown")),
(AND('[1]PWS Information'!$E$10="CWS",Q776="Non-Lead", N776="Non-Lead - Copper", S776="Yes", O776="Between 1989 and 2014")),
(AND('[1]PWS Information'!$E$10="CWS",Q776="Non-Lead", N776="Non-Lead - Copper", S776="Yes", O776="After 2014")),
(AND('[1]PWS Information'!$E$10="CWS",Q776="Non-Lead", N776="Non-Lead - Copper", S776="Yes", O776="Unknown")),
(AND('[1]PWS Information'!$E$10="CWS",Q776="Unknown")),
(AND('[1]PWS Information'!$E$10="NTNC",Q776="Unknown")))),"Tier 5",
"")))))</f>
        <v>Tier 5</v>
      </c>
      <c r="Z776" s="71"/>
      <c r="AA776" s="71"/>
    </row>
    <row r="777" spans="1:27" ht="57.6" x14ac:dyDescent="0.3">
      <c r="A777" s="1"/>
      <c r="B777" s="70">
        <v>1771666</v>
      </c>
      <c r="C777" s="73">
        <v>5</v>
      </c>
      <c r="D777" s="74" t="s">
        <v>308</v>
      </c>
      <c r="E777" s="74" t="s">
        <v>49</v>
      </c>
      <c r="F777" s="74">
        <v>78640</v>
      </c>
      <c r="G777" s="78">
        <v>12829875</v>
      </c>
      <c r="H777" s="63">
        <v>29.9612278</v>
      </c>
      <c r="I777" s="64">
        <v>-97.788738888888801</v>
      </c>
      <c r="J777" s="65" t="s">
        <v>57</v>
      </c>
      <c r="K777" s="66" t="s">
        <v>51</v>
      </c>
      <c r="L777" s="62" t="s">
        <v>58</v>
      </c>
      <c r="M777" s="69"/>
      <c r="N777" s="65" t="s">
        <v>50</v>
      </c>
      <c r="O777" s="66" t="s">
        <v>58</v>
      </c>
      <c r="P777" s="69"/>
      <c r="Q777" s="55" t="str">
        <f t="shared" si="11"/>
        <v>Non-Lead</v>
      </c>
      <c r="R777" s="70" t="s">
        <v>51</v>
      </c>
      <c r="S777" s="70" t="s">
        <v>51</v>
      </c>
      <c r="T777" s="70"/>
      <c r="U777" s="71" t="s">
        <v>53</v>
      </c>
      <c r="V777" s="71" t="s">
        <v>51</v>
      </c>
      <c r="W777" s="71" t="s">
        <v>51</v>
      </c>
      <c r="X777" s="71" t="s">
        <v>51</v>
      </c>
      <c r="Y777" s="72" t="str">
        <f>IF((OR((AND('[1]PWS Information'!$E$10="CWS",U777="Single Family Residence",Q777="Lead")),
(AND('[1]PWS Information'!$E$10="CWS",U777="Multiple Family Residence",'[1]PWS Information'!$E$11="Yes",Q777="Lead")),
(AND('[1]PWS Information'!$E$10="NTNC",Q777="Lead")))),"Tier 1",
IF((OR((AND('[1]PWS Information'!$E$10="CWS",U777="Multiple Family Residence",'[1]PWS Information'!$E$11="No",Q777="Lead")),
(AND('[1]PWS Information'!$E$10="CWS",U777="Other",Q777="Lead")),
(AND('[1]PWS Information'!$E$10="CWS",U777="Building",Q777="Lead")))),"Tier 2",
IF((OR((AND('[1]PWS Information'!$E$10="CWS",U777="Single Family Residence",Q777="Galvanized Requiring Replacement")),
(AND('[1]PWS Information'!$E$10="CWS",U777="Single Family Residence",Q777="Galvanized Requiring Replacement",R777="Yes")),
(AND('[1]PWS Information'!$E$10="NTNC",Q777="Galvanized Requiring Replacement")),
(AND('[1]PWS Information'!$E$10="NTNC",U777="Single Family Residence",R777="Yes")))),"Tier 3",
IF((OR((AND('[1]PWS Information'!$E$10="CWS",U777="Single Family Residence",S777="Yes",Q777="Non-Lead", J777="Non-Lead - Copper",L777="Before 1989")),
(AND('[1]PWS Information'!$E$10="CWS",U777="Single Family Residence",S777="Yes",Q777="Non-Lead", N777="Non-Lead - Copper",O777="Before 1989")))),"Tier 4",
IF((OR((AND('[1]PWS Information'!$E$10="NTNC",Q777="Non-Lead")),
(AND('[1]PWS Information'!$E$10="CWS",Q777="Non-Lead",S777="")),
(AND('[1]PWS Information'!$E$10="CWS",Q777="Non-Lead",S777="No")),
(AND('[1]PWS Information'!$E$10="CWS",Q777="Non-Lead",S777="Don't Know")),
(AND('[1]PWS Information'!$E$10="CWS",Q777="Non-Lead", J777="Non-Lead - Copper", S777="Yes", L777="Between 1989 and 2014")),
(AND('[1]PWS Information'!$E$10="CWS",Q777="Non-Lead", J777="Non-Lead - Copper", S777="Yes", L777="After 2014")),
(AND('[1]PWS Information'!$E$10="CWS",Q777="Non-Lead", J777="Non-Lead - Copper", S777="Yes", L777="Unknown")),
(AND('[1]PWS Information'!$E$10="CWS",Q777="Non-Lead", N777="Non-Lead - Copper", S777="Yes", O777="Between 1989 and 2014")),
(AND('[1]PWS Information'!$E$10="CWS",Q777="Non-Lead", N777="Non-Lead - Copper", S777="Yes", O777="After 2014")),
(AND('[1]PWS Information'!$E$10="CWS",Q777="Non-Lead", N777="Non-Lead - Copper", S777="Yes", O777="Unknown")),
(AND('[1]PWS Information'!$E$10="CWS",Q777="Unknown")),
(AND('[1]PWS Information'!$E$10="NTNC",Q777="Unknown")))),"Tier 5",
"")))))</f>
        <v>Tier 5</v>
      </c>
      <c r="Z777" s="71"/>
      <c r="AA777" s="71"/>
    </row>
    <row r="778" spans="1:27" ht="57.6" x14ac:dyDescent="0.3">
      <c r="A778" s="17"/>
      <c r="B778" s="70">
        <v>10735006</v>
      </c>
      <c r="C778" s="73">
        <v>6</v>
      </c>
      <c r="D778" s="74" t="s">
        <v>308</v>
      </c>
      <c r="E778" s="74" t="s">
        <v>128</v>
      </c>
      <c r="F778" s="74">
        <v>78640</v>
      </c>
      <c r="G778" s="78"/>
      <c r="H778" s="63">
        <v>29.9617167</v>
      </c>
      <c r="I778" s="64">
        <v>-97.789236111111094</v>
      </c>
      <c r="J778" s="65" t="s">
        <v>57</v>
      </c>
      <c r="K778" s="66" t="s">
        <v>51</v>
      </c>
      <c r="L778" s="62" t="s">
        <v>58</v>
      </c>
      <c r="M778" s="69"/>
      <c r="N778" s="65" t="s">
        <v>50</v>
      </c>
      <c r="O778" s="66" t="s">
        <v>58</v>
      </c>
      <c r="P778" s="69"/>
      <c r="Q778" s="55" t="str">
        <f t="shared" si="11"/>
        <v>Non-Lead</v>
      </c>
      <c r="R778" s="70" t="s">
        <v>51</v>
      </c>
      <c r="S778" s="70" t="s">
        <v>51</v>
      </c>
      <c r="T778" s="70"/>
      <c r="U778" s="71" t="s">
        <v>53</v>
      </c>
      <c r="V778" s="71" t="s">
        <v>51</v>
      </c>
      <c r="W778" s="71" t="s">
        <v>51</v>
      </c>
      <c r="X778" s="71" t="s">
        <v>51</v>
      </c>
      <c r="Y778" s="72" t="str">
        <f>IF((OR((AND('[1]PWS Information'!$E$10="CWS",U778="Single Family Residence",Q778="Lead")),
(AND('[1]PWS Information'!$E$10="CWS",U778="Multiple Family Residence",'[1]PWS Information'!$E$11="Yes",Q778="Lead")),
(AND('[1]PWS Information'!$E$10="NTNC",Q778="Lead")))),"Tier 1",
IF((OR((AND('[1]PWS Information'!$E$10="CWS",U778="Multiple Family Residence",'[1]PWS Information'!$E$11="No",Q778="Lead")),
(AND('[1]PWS Information'!$E$10="CWS",U778="Other",Q778="Lead")),
(AND('[1]PWS Information'!$E$10="CWS",U778="Building",Q778="Lead")))),"Tier 2",
IF((OR((AND('[1]PWS Information'!$E$10="CWS",U778="Single Family Residence",Q778="Galvanized Requiring Replacement")),
(AND('[1]PWS Information'!$E$10="CWS",U778="Single Family Residence",Q778="Galvanized Requiring Replacement",R778="Yes")),
(AND('[1]PWS Information'!$E$10="NTNC",Q778="Galvanized Requiring Replacement")),
(AND('[1]PWS Information'!$E$10="NTNC",U778="Single Family Residence",R778="Yes")))),"Tier 3",
IF((OR((AND('[1]PWS Information'!$E$10="CWS",U778="Single Family Residence",S778="Yes",Q778="Non-Lead", J778="Non-Lead - Copper",L778="Before 1989")),
(AND('[1]PWS Information'!$E$10="CWS",U778="Single Family Residence",S778="Yes",Q778="Non-Lead", N778="Non-Lead - Copper",O778="Before 1989")))),"Tier 4",
IF((OR((AND('[1]PWS Information'!$E$10="NTNC",Q778="Non-Lead")),
(AND('[1]PWS Information'!$E$10="CWS",Q778="Non-Lead",S778="")),
(AND('[1]PWS Information'!$E$10="CWS",Q778="Non-Lead",S778="No")),
(AND('[1]PWS Information'!$E$10="CWS",Q778="Non-Lead",S778="Don't Know")),
(AND('[1]PWS Information'!$E$10="CWS",Q778="Non-Lead", J778="Non-Lead - Copper", S778="Yes", L778="Between 1989 and 2014")),
(AND('[1]PWS Information'!$E$10="CWS",Q778="Non-Lead", J778="Non-Lead - Copper", S778="Yes", L778="After 2014")),
(AND('[1]PWS Information'!$E$10="CWS",Q778="Non-Lead", J778="Non-Lead - Copper", S778="Yes", L778="Unknown")),
(AND('[1]PWS Information'!$E$10="CWS",Q778="Non-Lead", N778="Non-Lead - Copper", S778="Yes", O778="Between 1989 and 2014")),
(AND('[1]PWS Information'!$E$10="CWS",Q778="Non-Lead", N778="Non-Lead - Copper", S778="Yes", O778="After 2014")),
(AND('[1]PWS Information'!$E$10="CWS",Q778="Non-Lead", N778="Non-Lead - Copper", S778="Yes", O778="Unknown")),
(AND('[1]PWS Information'!$E$10="CWS",Q778="Unknown")),
(AND('[1]PWS Information'!$E$10="NTNC",Q778="Unknown")))),"Tier 5",
"")))))</f>
        <v>Tier 5</v>
      </c>
      <c r="Z778" s="71"/>
      <c r="AA778" s="71"/>
    </row>
    <row r="779" spans="1:27" ht="57.6" x14ac:dyDescent="0.3">
      <c r="A779" s="1"/>
      <c r="B779" s="70">
        <v>1773694</v>
      </c>
      <c r="C779" s="73">
        <v>7</v>
      </c>
      <c r="D779" s="74" t="s">
        <v>308</v>
      </c>
      <c r="E779" s="74" t="s">
        <v>128</v>
      </c>
      <c r="F779" s="74">
        <v>78640</v>
      </c>
      <c r="G779" s="78">
        <v>16338779</v>
      </c>
      <c r="H779" s="63">
        <v>29.9615361</v>
      </c>
      <c r="I779" s="64">
        <v>-97.788527777777702</v>
      </c>
      <c r="J779" s="65" t="s">
        <v>57</v>
      </c>
      <c r="K779" s="66" t="s">
        <v>51</v>
      </c>
      <c r="L779" s="62" t="s">
        <v>58</v>
      </c>
      <c r="M779" s="69"/>
      <c r="N779" s="65" t="s">
        <v>50</v>
      </c>
      <c r="O779" s="66" t="s">
        <v>58</v>
      </c>
      <c r="P779" s="69"/>
      <c r="Q779" s="55" t="str">
        <f t="shared" si="11"/>
        <v>Non-Lead</v>
      </c>
      <c r="R779" s="70" t="s">
        <v>51</v>
      </c>
      <c r="S779" s="70" t="s">
        <v>51</v>
      </c>
      <c r="T779" s="70"/>
      <c r="U779" s="71" t="s">
        <v>53</v>
      </c>
      <c r="V779" s="71" t="s">
        <v>51</v>
      </c>
      <c r="W779" s="71" t="s">
        <v>51</v>
      </c>
      <c r="X779" s="71" t="s">
        <v>51</v>
      </c>
      <c r="Y779" s="72" t="str">
        <f>IF((OR((AND('[1]PWS Information'!$E$10="CWS",U779="Single Family Residence",Q779="Lead")),
(AND('[1]PWS Information'!$E$10="CWS",U779="Multiple Family Residence",'[1]PWS Information'!$E$11="Yes",Q779="Lead")),
(AND('[1]PWS Information'!$E$10="NTNC",Q779="Lead")))),"Tier 1",
IF((OR((AND('[1]PWS Information'!$E$10="CWS",U779="Multiple Family Residence",'[1]PWS Information'!$E$11="No",Q779="Lead")),
(AND('[1]PWS Information'!$E$10="CWS",U779="Other",Q779="Lead")),
(AND('[1]PWS Information'!$E$10="CWS",U779="Building",Q779="Lead")))),"Tier 2",
IF((OR((AND('[1]PWS Information'!$E$10="CWS",U779="Single Family Residence",Q779="Galvanized Requiring Replacement")),
(AND('[1]PWS Information'!$E$10="CWS",U779="Single Family Residence",Q779="Galvanized Requiring Replacement",R779="Yes")),
(AND('[1]PWS Information'!$E$10="NTNC",Q779="Galvanized Requiring Replacement")),
(AND('[1]PWS Information'!$E$10="NTNC",U779="Single Family Residence",R779="Yes")))),"Tier 3",
IF((OR((AND('[1]PWS Information'!$E$10="CWS",U779="Single Family Residence",S779="Yes",Q779="Non-Lead", J779="Non-Lead - Copper",L779="Before 1989")),
(AND('[1]PWS Information'!$E$10="CWS",U779="Single Family Residence",S779="Yes",Q779="Non-Lead", N779="Non-Lead - Copper",O779="Before 1989")))),"Tier 4",
IF((OR((AND('[1]PWS Information'!$E$10="NTNC",Q779="Non-Lead")),
(AND('[1]PWS Information'!$E$10="CWS",Q779="Non-Lead",S779="")),
(AND('[1]PWS Information'!$E$10="CWS",Q779="Non-Lead",S779="No")),
(AND('[1]PWS Information'!$E$10="CWS",Q779="Non-Lead",S779="Don't Know")),
(AND('[1]PWS Information'!$E$10="CWS",Q779="Non-Lead", J779="Non-Lead - Copper", S779="Yes", L779="Between 1989 and 2014")),
(AND('[1]PWS Information'!$E$10="CWS",Q779="Non-Lead", J779="Non-Lead - Copper", S779="Yes", L779="After 2014")),
(AND('[1]PWS Information'!$E$10="CWS",Q779="Non-Lead", J779="Non-Lead - Copper", S779="Yes", L779="Unknown")),
(AND('[1]PWS Information'!$E$10="CWS",Q779="Non-Lead", N779="Non-Lead - Copper", S779="Yes", O779="Between 1989 and 2014")),
(AND('[1]PWS Information'!$E$10="CWS",Q779="Non-Lead", N779="Non-Lead - Copper", S779="Yes", O779="After 2014")),
(AND('[1]PWS Information'!$E$10="CWS",Q779="Non-Lead", N779="Non-Lead - Copper", S779="Yes", O779="Unknown")),
(AND('[1]PWS Information'!$E$10="CWS",Q779="Unknown")),
(AND('[1]PWS Information'!$E$10="NTNC",Q779="Unknown")))),"Tier 5",
"")))))</f>
        <v>Tier 5</v>
      </c>
      <c r="Z779" s="71"/>
      <c r="AA779" s="71"/>
    </row>
    <row r="780" spans="1:27" ht="57.6" x14ac:dyDescent="0.3">
      <c r="A780" s="1"/>
      <c r="B780" s="70">
        <v>15904517</v>
      </c>
      <c r="C780" s="73">
        <v>8</v>
      </c>
      <c r="D780" s="74" t="s">
        <v>308</v>
      </c>
      <c r="E780" s="74" t="s">
        <v>128</v>
      </c>
      <c r="F780" s="74">
        <v>78640</v>
      </c>
      <c r="G780" s="78">
        <v>16387399</v>
      </c>
      <c r="H780" s="63">
        <v>29.961780600000001</v>
      </c>
      <c r="I780" s="64">
        <v>-97.788794444444406</v>
      </c>
      <c r="J780" s="65" t="s">
        <v>57</v>
      </c>
      <c r="K780" s="66" t="s">
        <v>51</v>
      </c>
      <c r="L780" s="62" t="s">
        <v>58</v>
      </c>
      <c r="M780" s="69"/>
      <c r="N780" s="65" t="s">
        <v>50</v>
      </c>
      <c r="O780" s="66" t="s">
        <v>58</v>
      </c>
      <c r="P780" s="69"/>
      <c r="Q780" s="55" t="str">
        <f t="shared" si="11"/>
        <v>Non-Lead</v>
      </c>
      <c r="R780" s="70" t="s">
        <v>51</v>
      </c>
      <c r="S780" s="70" t="s">
        <v>51</v>
      </c>
      <c r="T780" s="70"/>
      <c r="U780" s="71" t="s">
        <v>53</v>
      </c>
      <c r="V780" s="71" t="s">
        <v>51</v>
      </c>
      <c r="W780" s="71" t="s">
        <v>51</v>
      </c>
      <c r="X780" s="71" t="s">
        <v>51</v>
      </c>
      <c r="Y780" s="72" t="str">
        <f>IF((OR((AND('[1]PWS Information'!$E$10="CWS",U780="Single Family Residence",Q780="Lead")),
(AND('[1]PWS Information'!$E$10="CWS",U780="Multiple Family Residence",'[1]PWS Information'!$E$11="Yes",Q780="Lead")),
(AND('[1]PWS Information'!$E$10="NTNC",Q780="Lead")))),"Tier 1",
IF((OR((AND('[1]PWS Information'!$E$10="CWS",U780="Multiple Family Residence",'[1]PWS Information'!$E$11="No",Q780="Lead")),
(AND('[1]PWS Information'!$E$10="CWS",U780="Other",Q780="Lead")),
(AND('[1]PWS Information'!$E$10="CWS",U780="Building",Q780="Lead")))),"Tier 2",
IF((OR((AND('[1]PWS Information'!$E$10="CWS",U780="Single Family Residence",Q780="Galvanized Requiring Replacement")),
(AND('[1]PWS Information'!$E$10="CWS",U780="Single Family Residence",Q780="Galvanized Requiring Replacement",R780="Yes")),
(AND('[1]PWS Information'!$E$10="NTNC",Q780="Galvanized Requiring Replacement")),
(AND('[1]PWS Information'!$E$10="NTNC",U780="Single Family Residence",R780="Yes")))),"Tier 3",
IF((OR((AND('[1]PWS Information'!$E$10="CWS",U780="Single Family Residence",S780="Yes",Q780="Non-Lead", J780="Non-Lead - Copper",L780="Before 1989")),
(AND('[1]PWS Information'!$E$10="CWS",U780="Single Family Residence",S780="Yes",Q780="Non-Lead", N780="Non-Lead - Copper",O780="Before 1989")))),"Tier 4",
IF((OR((AND('[1]PWS Information'!$E$10="NTNC",Q780="Non-Lead")),
(AND('[1]PWS Information'!$E$10="CWS",Q780="Non-Lead",S780="")),
(AND('[1]PWS Information'!$E$10="CWS",Q780="Non-Lead",S780="No")),
(AND('[1]PWS Information'!$E$10="CWS",Q780="Non-Lead",S780="Don't Know")),
(AND('[1]PWS Information'!$E$10="CWS",Q780="Non-Lead", J780="Non-Lead - Copper", S780="Yes", L780="Between 1989 and 2014")),
(AND('[1]PWS Information'!$E$10="CWS",Q780="Non-Lead", J780="Non-Lead - Copper", S780="Yes", L780="After 2014")),
(AND('[1]PWS Information'!$E$10="CWS",Q780="Non-Lead", J780="Non-Lead - Copper", S780="Yes", L780="Unknown")),
(AND('[1]PWS Information'!$E$10="CWS",Q780="Non-Lead", N780="Non-Lead - Copper", S780="Yes", O780="Between 1989 and 2014")),
(AND('[1]PWS Information'!$E$10="CWS",Q780="Non-Lead", N780="Non-Lead - Copper", S780="Yes", O780="After 2014")),
(AND('[1]PWS Information'!$E$10="CWS",Q780="Non-Lead", N780="Non-Lead - Copper", S780="Yes", O780="Unknown")),
(AND('[1]PWS Information'!$E$10="CWS",Q780="Unknown")),
(AND('[1]PWS Information'!$E$10="NTNC",Q780="Unknown")))),"Tier 5",
"")))))</f>
        <v>Tier 5</v>
      </c>
      <c r="Z780" s="71"/>
      <c r="AA780" s="71"/>
    </row>
    <row r="781" spans="1:27" ht="57.6" x14ac:dyDescent="0.3">
      <c r="A781" s="1"/>
      <c r="B781" s="70">
        <v>15592937</v>
      </c>
      <c r="C781" s="73">
        <v>9</v>
      </c>
      <c r="D781" s="74" t="s">
        <v>308</v>
      </c>
      <c r="E781" s="74" t="s">
        <v>49</v>
      </c>
      <c r="F781" s="74">
        <v>78640</v>
      </c>
      <c r="G781" s="78">
        <v>5201877</v>
      </c>
      <c r="H781" s="63">
        <v>29.961763900000001</v>
      </c>
      <c r="I781" s="64">
        <v>-97.788349999999994</v>
      </c>
      <c r="J781" s="65" t="s">
        <v>57</v>
      </c>
      <c r="K781" s="66" t="s">
        <v>51</v>
      </c>
      <c r="L781" s="62" t="s">
        <v>58</v>
      </c>
      <c r="M781" s="69"/>
      <c r="N781" s="65" t="s">
        <v>50</v>
      </c>
      <c r="O781" s="66" t="s">
        <v>58</v>
      </c>
      <c r="P781" s="69"/>
      <c r="Q781" s="55" t="str">
        <f t="shared" ref="Q781:Q844" si="12">IF((OR(J781="Lead")),"Lead",
IF((OR(N781="Lead")),"Lead",
IF((OR(J781="Lead-lined galvanized")),"Lead",
IF((OR(N781="Lead-lined galvanized")),"Lead",
IF((OR((AND(J781="Unknown - Likely Lead",N781="Galvanized")),
(AND(J781="Unknown - Unlikely Lead",N781="Galvanized")),
(AND(J781="Unknown - Material Unknown",N781="Galvanized")))),"Galvanized Requiring Replacement",
IF((OR((AND(J781="Non-lead - Copper",K781="Yes",N781="Galvanized")),
(AND(J781="Non-lead - Copper",K781="Don't know",N781="Galvanized")),
(AND(J781="Non-lead - Copper",K781="",N781="Galvanized")),
(AND(J781="Non-lead - Plastic",K781="Yes",N781="Galvanized")),
(AND(J781="Non-lead - Plastic",K781="Don't know",N781="Galvanized")),
(AND(J781="Non-lead - Plastic",K781="",N781="Galvanized")),
(AND(J781="Non-lead",K781="Yes",N781="Galvanized")),
(AND(J781="Non-lead",K781="Don't know",N781="Galvanized")),
(AND(J781="Non-lead",K781="",N781="Galvanized")),
(AND(J781="Non-lead - Other",K781="Yes",N781="Galvanized")),
(AND(J781="Non-Lead - Other",K781="Don't know",N781="Galvanized")),
(AND(J781="Galvanized",K781="Yes",N781="Galvanized")),
(AND(J781="Galvanized",K781="Don't know",N781="Galvanized")),
(AND(J781="Galvanized",K781="",N781="Galvanized")),
(AND(J781="Non-Lead - Other",K781="",N781="Galvanized")))),"Galvanized Requiring Replacement",
IF((OR((AND(J781="Non-lead - Copper",N781="Non-lead - Copper")),
(AND(J781="Non-lead - Copper",N781="Non-lead - Plastic")),
(AND(J781="Non-lead - Copper",N781="Non-lead - Other")),
(AND(J781="Non-lead - Copper",N781="Non-lead")),
(AND(J781="Non-lead - Plastic",N781="Non-lead - Copper")),
(AND(J781="Non-lead - Plastic",N781="Non-lead - Plastic")),
(AND(J781="Non-lead - Plastic",N781="Non-lead - Other")),
(AND(J781="Non-lead - Plastic",N781="Non-lead")),
(AND(J781="Non-lead",N781="Non-lead - Copper")),
(AND(J781="Non-lead",N781="Non-lead - Plastic")),
(AND(J781="Non-lead",N781="Non-lead - Other")),
(AND(J781="Non-lead",N781="Non-lead")),
(AND(J781="Non-lead - Other",N781="Non-lead - Copper")),
(AND(J781="Non-Lead - Other",N781="Non-lead - Plastic")),
(AND(J781="Non-Lead - Other",N781="Non-lead")),
(AND(J781="Non-Lead - Other",N781="Non-lead - Other")))),"Non-Lead",
IF((OR((AND(J781="Galvanized",N781="Non-lead")),
(AND(J781="Galvanized",N781="Non-lead - Copper")),
(AND(J781="Galvanized",N781="Non-lead - Plastic")),
(AND(J781="Galvanized",N781="Non-lead")),
(AND(J781="Galvanized",N781="Non-lead - Other")))),"Non-Lead",
IF((OR((AND(J781="Non-lead - Copper",K781="No",N781="Galvanized")),
(AND(J781="Non-lead - Plastic",K781="No",N781="Galvanized")),
(AND(J781="Non-lead",K781="No",N781="Galvanized")),
(AND(J781="Galvanized",K781="No",N781="Galvanized")),
(AND(J781="Non-lead - Other",K781="No",N781="Galvanized")))),"Non-lead",
IF((OR((AND(J781="Unknown - Likely Lead",N781="Unknown - Likely Lead")),
(AND(J781="Unknown - Likely Lead",N781="Unknown - Unlikely Lead")),
(AND(J781="Unknown - Likely Lead",N781="Unknown - Material Unknown")),
(AND(J781="Unknown - Unlikely Lead",N781="Unknown - Likely Lead")),
(AND(J781="Unknown - Unlikely Lead",N781="Unknown - Unlikely Lead")),
(AND(J781="Unknown - Unlikely Lead",N781="Unknown - Material Unknown")),
(AND(J781="Unknown - Material Unknown",N781="Unknown - Likely Lead")),
(AND(J781="Unknown - Material Unknown",N781="Unknown - Unlikely Lead")),
(AND(J781="Unknown - Material Unknown",N781="Unknown - Material Unknown")))),"Unknown",
IF((OR((AND(J781="Unknown - Likely Lead",N781="Non-lead - Copper")),
(AND(J781="Unknown - Likely Lead",N781="Non-lead - Plastic")),
(AND(J781="Unknown - Likely Lead",N781="Non-lead")),
(AND(J781="Unknown - Likely Lead",N781="Non-lead - Other")),
(AND(J781="Unknown - Unlikely Lead",N781="Non-lead - Copper")),
(AND(J781="Unknown - Unlikely Lead",N781="Non-lead - Plastic")),
(AND(J781="Unknown - Unlikely Lead",N781="Non-lead")),
(AND(J781="Unknown - Unlikely Lead",N781="Non-lead - Other")),
(AND(J781="Unknown - Material Unknown",N781="Non-lead - Copper")),
(AND(J781="Unknown - Material Unknown",N781="Non-lead - Plastic")),
(AND(J781="Unknown - Material Unknown",N781="Non-lead")),
(AND(J781="Unknown - Material Unknown",N781="Non-lead - Other")))),"Unknown",
IF((OR((AND(J781="Non-lead - Copper",N781="Unknown - Likely Lead")),
(AND(J781="Non-lead - Copper",N781="Unknown - Unlikely Lead")),
(AND(J781="Non-lead - Copper",N781="Unknown - Material Unknown")),
(AND(J781="Non-lead - Plastic",N781="Unknown - Likely Lead")),
(AND(J781="Non-lead - Plastic",N781="Unknown - Unlikely Lead")),
(AND(J781="Non-lead - Plastic",N781="Unknown - Material Unknown")),
(AND(J781="Non-lead",N781="Unknown - Likely Lead")),
(AND(J781="Non-lead",N781="Unknown - Unlikely Lead")),
(AND(J781="Non-lead",N781="Unknown - Material Unknown")),
(AND(J781="Non-lead - Other",N781="Unknown - Likely Lead")),
(AND(J781="Non-Lead - Other",N781="Unknown - Unlikely Lead")),
(AND(J781="Non-Lead - Other",N781="Unknown - Material Unknown")))),"Unknown",
IF((OR((AND(J781="Galvanized",N781="Unknown - Likely Lead")),
(AND(J781="Galvanized",N781="Unknown - Unlikely Lead")),
(AND(J781="Galvanized",N781="Unknown - Material Unknown")))),"Unknown",
IF((OR((AND(J781="Galvanized",N781="")))),"Galvanized Requiring Replacement",
IF((OR((AND(J781="Non-lead - Copper",N781="")),
(AND(J781="Non-lead - Plastic",N781="")),
(AND(J781="Non-lead",N781="")),
(AND(J781="Non-lead - Other",N781="")))),"Non-lead",
IF((OR((AND(J781="Unknown - Likely Lead",N781="")),
(AND(J781="Unknown - Unlikely Lead",N781="")),
(AND(J781="Unknown - Material Unknown",N781="")))),"Unknown",
""))))))))))))))))</f>
        <v>Non-Lead</v>
      </c>
      <c r="R781" s="70" t="s">
        <v>51</v>
      </c>
      <c r="S781" s="70" t="s">
        <v>51</v>
      </c>
      <c r="T781" s="70"/>
      <c r="U781" s="71" t="s">
        <v>53</v>
      </c>
      <c r="V781" s="71" t="s">
        <v>51</v>
      </c>
      <c r="W781" s="71" t="s">
        <v>51</v>
      </c>
      <c r="X781" s="71" t="s">
        <v>51</v>
      </c>
      <c r="Y781" s="72" t="str">
        <f>IF((OR((AND('[1]PWS Information'!$E$10="CWS",U781="Single Family Residence",Q781="Lead")),
(AND('[1]PWS Information'!$E$10="CWS",U781="Multiple Family Residence",'[1]PWS Information'!$E$11="Yes",Q781="Lead")),
(AND('[1]PWS Information'!$E$10="NTNC",Q781="Lead")))),"Tier 1",
IF((OR((AND('[1]PWS Information'!$E$10="CWS",U781="Multiple Family Residence",'[1]PWS Information'!$E$11="No",Q781="Lead")),
(AND('[1]PWS Information'!$E$10="CWS",U781="Other",Q781="Lead")),
(AND('[1]PWS Information'!$E$10="CWS",U781="Building",Q781="Lead")))),"Tier 2",
IF((OR((AND('[1]PWS Information'!$E$10="CWS",U781="Single Family Residence",Q781="Galvanized Requiring Replacement")),
(AND('[1]PWS Information'!$E$10="CWS",U781="Single Family Residence",Q781="Galvanized Requiring Replacement",R781="Yes")),
(AND('[1]PWS Information'!$E$10="NTNC",Q781="Galvanized Requiring Replacement")),
(AND('[1]PWS Information'!$E$10="NTNC",U781="Single Family Residence",R781="Yes")))),"Tier 3",
IF((OR((AND('[1]PWS Information'!$E$10="CWS",U781="Single Family Residence",S781="Yes",Q781="Non-Lead", J781="Non-Lead - Copper",L781="Before 1989")),
(AND('[1]PWS Information'!$E$10="CWS",U781="Single Family Residence",S781="Yes",Q781="Non-Lead", N781="Non-Lead - Copper",O781="Before 1989")))),"Tier 4",
IF((OR((AND('[1]PWS Information'!$E$10="NTNC",Q781="Non-Lead")),
(AND('[1]PWS Information'!$E$10="CWS",Q781="Non-Lead",S781="")),
(AND('[1]PWS Information'!$E$10="CWS",Q781="Non-Lead",S781="No")),
(AND('[1]PWS Information'!$E$10="CWS",Q781="Non-Lead",S781="Don't Know")),
(AND('[1]PWS Information'!$E$10="CWS",Q781="Non-Lead", J781="Non-Lead - Copper", S781="Yes", L781="Between 1989 and 2014")),
(AND('[1]PWS Information'!$E$10="CWS",Q781="Non-Lead", J781="Non-Lead - Copper", S781="Yes", L781="After 2014")),
(AND('[1]PWS Information'!$E$10="CWS",Q781="Non-Lead", J781="Non-Lead - Copper", S781="Yes", L781="Unknown")),
(AND('[1]PWS Information'!$E$10="CWS",Q781="Non-Lead", N781="Non-Lead - Copper", S781="Yes", O781="Between 1989 and 2014")),
(AND('[1]PWS Information'!$E$10="CWS",Q781="Non-Lead", N781="Non-Lead - Copper", S781="Yes", O781="After 2014")),
(AND('[1]PWS Information'!$E$10="CWS",Q781="Non-Lead", N781="Non-Lead - Copper", S781="Yes", O781="Unknown")),
(AND('[1]PWS Information'!$E$10="CWS",Q781="Unknown")),
(AND('[1]PWS Information'!$E$10="NTNC",Q781="Unknown")))),"Tier 5",
"")))))</f>
        <v>Tier 5</v>
      </c>
      <c r="Z781" s="71"/>
      <c r="AA781" s="71"/>
    </row>
    <row r="782" spans="1:27" ht="57.6" x14ac:dyDescent="0.3">
      <c r="A782" s="17"/>
      <c r="B782" s="70">
        <v>12664139</v>
      </c>
      <c r="C782" s="73">
        <v>10</v>
      </c>
      <c r="D782" s="74" t="s">
        <v>308</v>
      </c>
      <c r="E782" s="74" t="s">
        <v>128</v>
      </c>
      <c r="F782" s="74">
        <v>78640</v>
      </c>
      <c r="G782" s="78"/>
      <c r="H782" s="63">
        <v>29.962191700000002</v>
      </c>
      <c r="I782" s="64">
        <v>-97.788786111111094</v>
      </c>
      <c r="J782" s="65" t="s">
        <v>57</v>
      </c>
      <c r="K782" s="66" t="s">
        <v>51</v>
      </c>
      <c r="L782" s="62" t="s">
        <v>58</v>
      </c>
      <c r="M782" s="69"/>
      <c r="N782" s="65" t="s">
        <v>50</v>
      </c>
      <c r="O782" s="66" t="s">
        <v>58</v>
      </c>
      <c r="P782" s="69"/>
      <c r="Q782" s="55" t="str">
        <f t="shared" si="12"/>
        <v>Non-Lead</v>
      </c>
      <c r="R782" s="70" t="s">
        <v>51</v>
      </c>
      <c r="S782" s="70" t="s">
        <v>51</v>
      </c>
      <c r="T782" s="70"/>
      <c r="U782" s="71" t="s">
        <v>53</v>
      </c>
      <c r="V782" s="71" t="s">
        <v>51</v>
      </c>
      <c r="W782" s="71" t="s">
        <v>51</v>
      </c>
      <c r="X782" s="71" t="s">
        <v>51</v>
      </c>
      <c r="Y782" s="72" t="str">
        <f>IF((OR((AND('[1]PWS Information'!$E$10="CWS",U782="Single Family Residence",Q782="Lead")),
(AND('[1]PWS Information'!$E$10="CWS",U782="Multiple Family Residence",'[1]PWS Information'!$E$11="Yes",Q782="Lead")),
(AND('[1]PWS Information'!$E$10="NTNC",Q782="Lead")))),"Tier 1",
IF((OR((AND('[1]PWS Information'!$E$10="CWS",U782="Multiple Family Residence",'[1]PWS Information'!$E$11="No",Q782="Lead")),
(AND('[1]PWS Information'!$E$10="CWS",U782="Other",Q782="Lead")),
(AND('[1]PWS Information'!$E$10="CWS",U782="Building",Q782="Lead")))),"Tier 2",
IF((OR((AND('[1]PWS Information'!$E$10="CWS",U782="Single Family Residence",Q782="Galvanized Requiring Replacement")),
(AND('[1]PWS Information'!$E$10="CWS",U782="Single Family Residence",Q782="Galvanized Requiring Replacement",R782="Yes")),
(AND('[1]PWS Information'!$E$10="NTNC",Q782="Galvanized Requiring Replacement")),
(AND('[1]PWS Information'!$E$10="NTNC",U782="Single Family Residence",R782="Yes")))),"Tier 3",
IF((OR((AND('[1]PWS Information'!$E$10="CWS",U782="Single Family Residence",S782="Yes",Q782="Non-Lead", J782="Non-Lead - Copper",L782="Before 1989")),
(AND('[1]PWS Information'!$E$10="CWS",U782="Single Family Residence",S782="Yes",Q782="Non-Lead", N782="Non-Lead - Copper",O782="Before 1989")))),"Tier 4",
IF((OR((AND('[1]PWS Information'!$E$10="NTNC",Q782="Non-Lead")),
(AND('[1]PWS Information'!$E$10="CWS",Q782="Non-Lead",S782="")),
(AND('[1]PWS Information'!$E$10="CWS",Q782="Non-Lead",S782="No")),
(AND('[1]PWS Information'!$E$10="CWS",Q782="Non-Lead",S782="Don't Know")),
(AND('[1]PWS Information'!$E$10="CWS",Q782="Non-Lead", J782="Non-Lead - Copper", S782="Yes", L782="Between 1989 and 2014")),
(AND('[1]PWS Information'!$E$10="CWS",Q782="Non-Lead", J782="Non-Lead - Copper", S782="Yes", L782="After 2014")),
(AND('[1]PWS Information'!$E$10="CWS",Q782="Non-Lead", J782="Non-Lead - Copper", S782="Yes", L782="Unknown")),
(AND('[1]PWS Information'!$E$10="CWS",Q782="Non-Lead", N782="Non-Lead - Copper", S782="Yes", O782="Between 1989 and 2014")),
(AND('[1]PWS Information'!$E$10="CWS",Q782="Non-Lead", N782="Non-Lead - Copper", S782="Yes", O782="After 2014")),
(AND('[1]PWS Information'!$E$10="CWS",Q782="Non-Lead", N782="Non-Lead - Copper", S782="Yes", O782="Unknown")),
(AND('[1]PWS Information'!$E$10="CWS",Q782="Unknown")),
(AND('[1]PWS Information'!$E$10="NTNC",Q782="Unknown")))),"Tier 5",
"")))))</f>
        <v>Tier 5</v>
      </c>
      <c r="Z782" s="71"/>
      <c r="AA782" s="71"/>
    </row>
    <row r="783" spans="1:27" ht="57.6" x14ac:dyDescent="0.3">
      <c r="A783" s="1"/>
      <c r="B783" s="70">
        <v>15881101</v>
      </c>
      <c r="C783" s="73">
        <v>11</v>
      </c>
      <c r="D783" s="74" t="s">
        <v>308</v>
      </c>
      <c r="E783" s="74" t="s">
        <v>128</v>
      </c>
      <c r="F783" s="74">
        <v>78640</v>
      </c>
      <c r="G783" s="78">
        <v>7689137</v>
      </c>
      <c r="H783" s="63">
        <v>29.962477799999998</v>
      </c>
      <c r="I783" s="64">
        <v>-97.788627777777705</v>
      </c>
      <c r="J783" s="65" t="s">
        <v>57</v>
      </c>
      <c r="K783" s="66" t="s">
        <v>51</v>
      </c>
      <c r="L783" s="62" t="s">
        <v>58</v>
      </c>
      <c r="M783" s="69"/>
      <c r="N783" s="65" t="s">
        <v>50</v>
      </c>
      <c r="O783" s="66" t="s">
        <v>58</v>
      </c>
      <c r="P783" s="69"/>
      <c r="Q783" s="55" t="str">
        <f t="shared" si="12"/>
        <v>Non-Lead</v>
      </c>
      <c r="R783" s="70" t="s">
        <v>51</v>
      </c>
      <c r="S783" s="70" t="s">
        <v>51</v>
      </c>
      <c r="T783" s="70"/>
      <c r="U783" s="71" t="s">
        <v>53</v>
      </c>
      <c r="V783" s="71" t="s">
        <v>51</v>
      </c>
      <c r="W783" s="71" t="s">
        <v>51</v>
      </c>
      <c r="X783" s="71" t="s">
        <v>51</v>
      </c>
      <c r="Y783" s="72" t="str">
        <f>IF((OR((AND('[1]PWS Information'!$E$10="CWS",U783="Single Family Residence",Q783="Lead")),
(AND('[1]PWS Information'!$E$10="CWS",U783="Multiple Family Residence",'[1]PWS Information'!$E$11="Yes",Q783="Lead")),
(AND('[1]PWS Information'!$E$10="NTNC",Q783="Lead")))),"Tier 1",
IF((OR((AND('[1]PWS Information'!$E$10="CWS",U783="Multiple Family Residence",'[1]PWS Information'!$E$11="No",Q783="Lead")),
(AND('[1]PWS Information'!$E$10="CWS",U783="Other",Q783="Lead")),
(AND('[1]PWS Information'!$E$10="CWS",U783="Building",Q783="Lead")))),"Tier 2",
IF((OR((AND('[1]PWS Information'!$E$10="CWS",U783="Single Family Residence",Q783="Galvanized Requiring Replacement")),
(AND('[1]PWS Information'!$E$10="CWS",U783="Single Family Residence",Q783="Galvanized Requiring Replacement",R783="Yes")),
(AND('[1]PWS Information'!$E$10="NTNC",Q783="Galvanized Requiring Replacement")),
(AND('[1]PWS Information'!$E$10="NTNC",U783="Single Family Residence",R783="Yes")))),"Tier 3",
IF((OR((AND('[1]PWS Information'!$E$10="CWS",U783="Single Family Residence",S783="Yes",Q783="Non-Lead", J783="Non-Lead - Copper",L783="Before 1989")),
(AND('[1]PWS Information'!$E$10="CWS",U783="Single Family Residence",S783="Yes",Q783="Non-Lead", N783="Non-Lead - Copper",O783="Before 1989")))),"Tier 4",
IF((OR((AND('[1]PWS Information'!$E$10="NTNC",Q783="Non-Lead")),
(AND('[1]PWS Information'!$E$10="CWS",Q783="Non-Lead",S783="")),
(AND('[1]PWS Information'!$E$10="CWS",Q783="Non-Lead",S783="No")),
(AND('[1]PWS Information'!$E$10="CWS",Q783="Non-Lead",S783="Don't Know")),
(AND('[1]PWS Information'!$E$10="CWS",Q783="Non-Lead", J783="Non-Lead - Copper", S783="Yes", L783="Between 1989 and 2014")),
(AND('[1]PWS Information'!$E$10="CWS",Q783="Non-Lead", J783="Non-Lead - Copper", S783="Yes", L783="After 2014")),
(AND('[1]PWS Information'!$E$10="CWS",Q783="Non-Lead", J783="Non-Lead - Copper", S783="Yes", L783="Unknown")),
(AND('[1]PWS Information'!$E$10="CWS",Q783="Non-Lead", N783="Non-Lead - Copper", S783="Yes", O783="Between 1989 and 2014")),
(AND('[1]PWS Information'!$E$10="CWS",Q783="Non-Lead", N783="Non-Lead - Copper", S783="Yes", O783="After 2014")),
(AND('[1]PWS Information'!$E$10="CWS",Q783="Non-Lead", N783="Non-Lead - Copper", S783="Yes", O783="Unknown")),
(AND('[1]PWS Information'!$E$10="CWS",Q783="Unknown")),
(AND('[1]PWS Information'!$E$10="NTNC",Q783="Unknown")))),"Tier 5",
"")))))</f>
        <v>Tier 5</v>
      </c>
      <c r="Z783" s="71"/>
      <c r="AA783" s="71"/>
    </row>
    <row r="784" spans="1:27" ht="57.6" x14ac:dyDescent="0.3">
      <c r="A784" s="1"/>
      <c r="B784" s="70">
        <v>12657607</v>
      </c>
      <c r="C784" s="73">
        <v>12</v>
      </c>
      <c r="D784" s="74" t="s">
        <v>308</v>
      </c>
      <c r="E784" s="74" t="s">
        <v>128</v>
      </c>
      <c r="F784" s="74">
        <v>78640</v>
      </c>
      <c r="G784" s="78"/>
      <c r="H784" s="63">
        <v>29.9618167</v>
      </c>
      <c r="I784" s="64">
        <v>-97.787822222222204</v>
      </c>
      <c r="J784" s="65" t="s">
        <v>57</v>
      </c>
      <c r="K784" s="66" t="s">
        <v>51</v>
      </c>
      <c r="L784" s="62" t="s">
        <v>58</v>
      </c>
      <c r="M784" s="69"/>
      <c r="N784" s="65" t="s">
        <v>50</v>
      </c>
      <c r="O784" s="66" t="s">
        <v>58</v>
      </c>
      <c r="P784" s="69"/>
      <c r="Q784" s="55" t="str">
        <f t="shared" si="12"/>
        <v>Non-Lead</v>
      </c>
      <c r="R784" s="70" t="s">
        <v>51</v>
      </c>
      <c r="S784" s="70" t="s">
        <v>51</v>
      </c>
      <c r="T784" s="70"/>
      <c r="U784" s="71" t="s">
        <v>53</v>
      </c>
      <c r="V784" s="71" t="s">
        <v>51</v>
      </c>
      <c r="W784" s="71" t="s">
        <v>51</v>
      </c>
      <c r="X784" s="71" t="s">
        <v>51</v>
      </c>
      <c r="Y784" s="72" t="str">
        <f>IF((OR((AND('[1]PWS Information'!$E$10="CWS",U784="Single Family Residence",Q784="Lead")),
(AND('[1]PWS Information'!$E$10="CWS",U784="Multiple Family Residence",'[1]PWS Information'!$E$11="Yes",Q784="Lead")),
(AND('[1]PWS Information'!$E$10="NTNC",Q784="Lead")))),"Tier 1",
IF((OR((AND('[1]PWS Information'!$E$10="CWS",U784="Multiple Family Residence",'[1]PWS Information'!$E$11="No",Q784="Lead")),
(AND('[1]PWS Information'!$E$10="CWS",U784="Other",Q784="Lead")),
(AND('[1]PWS Information'!$E$10="CWS",U784="Building",Q784="Lead")))),"Tier 2",
IF((OR((AND('[1]PWS Information'!$E$10="CWS",U784="Single Family Residence",Q784="Galvanized Requiring Replacement")),
(AND('[1]PWS Information'!$E$10="CWS",U784="Single Family Residence",Q784="Galvanized Requiring Replacement",R784="Yes")),
(AND('[1]PWS Information'!$E$10="NTNC",Q784="Galvanized Requiring Replacement")),
(AND('[1]PWS Information'!$E$10="NTNC",U784="Single Family Residence",R784="Yes")))),"Tier 3",
IF((OR((AND('[1]PWS Information'!$E$10="CWS",U784="Single Family Residence",S784="Yes",Q784="Non-Lead", J784="Non-Lead - Copper",L784="Before 1989")),
(AND('[1]PWS Information'!$E$10="CWS",U784="Single Family Residence",S784="Yes",Q784="Non-Lead", N784="Non-Lead - Copper",O784="Before 1989")))),"Tier 4",
IF((OR((AND('[1]PWS Information'!$E$10="NTNC",Q784="Non-Lead")),
(AND('[1]PWS Information'!$E$10="CWS",Q784="Non-Lead",S784="")),
(AND('[1]PWS Information'!$E$10="CWS",Q784="Non-Lead",S784="No")),
(AND('[1]PWS Information'!$E$10="CWS",Q784="Non-Lead",S784="Don't Know")),
(AND('[1]PWS Information'!$E$10="CWS",Q784="Non-Lead", J784="Non-Lead - Copper", S784="Yes", L784="Between 1989 and 2014")),
(AND('[1]PWS Information'!$E$10="CWS",Q784="Non-Lead", J784="Non-Lead - Copper", S784="Yes", L784="After 2014")),
(AND('[1]PWS Information'!$E$10="CWS",Q784="Non-Lead", J784="Non-Lead - Copper", S784="Yes", L784="Unknown")),
(AND('[1]PWS Information'!$E$10="CWS",Q784="Non-Lead", N784="Non-Lead - Copper", S784="Yes", O784="Between 1989 and 2014")),
(AND('[1]PWS Information'!$E$10="CWS",Q784="Non-Lead", N784="Non-Lead - Copper", S784="Yes", O784="After 2014")),
(AND('[1]PWS Information'!$E$10="CWS",Q784="Non-Lead", N784="Non-Lead - Copper", S784="Yes", O784="Unknown")),
(AND('[1]PWS Information'!$E$10="CWS",Q784="Unknown")),
(AND('[1]PWS Information'!$E$10="NTNC",Q784="Unknown")))),"Tier 5",
"")))))</f>
        <v>Tier 5</v>
      </c>
      <c r="Z784" s="71"/>
      <c r="AA784" s="71"/>
    </row>
    <row r="785" spans="1:27" ht="57.6" x14ac:dyDescent="0.3">
      <c r="A785" s="1"/>
      <c r="B785" s="70">
        <v>10729958</v>
      </c>
      <c r="C785" s="73">
        <v>13</v>
      </c>
      <c r="D785" s="74" t="s">
        <v>308</v>
      </c>
      <c r="E785" s="74" t="s">
        <v>128</v>
      </c>
      <c r="F785" s="74">
        <v>78640</v>
      </c>
      <c r="G785" s="78"/>
      <c r="H785" s="63">
        <v>29.9620389</v>
      </c>
      <c r="I785" s="64">
        <v>-97.7875916666666</v>
      </c>
      <c r="J785" s="65" t="s">
        <v>57</v>
      </c>
      <c r="K785" s="66" t="s">
        <v>51</v>
      </c>
      <c r="L785" s="62" t="s">
        <v>58</v>
      </c>
      <c r="M785" s="69"/>
      <c r="N785" s="65" t="s">
        <v>50</v>
      </c>
      <c r="O785" s="66" t="s">
        <v>58</v>
      </c>
      <c r="P785" s="69"/>
      <c r="Q785" s="55" t="str">
        <f t="shared" si="12"/>
        <v>Non-Lead</v>
      </c>
      <c r="R785" s="70" t="s">
        <v>51</v>
      </c>
      <c r="S785" s="70" t="s">
        <v>51</v>
      </c>
      <c r="T785" s="70"/>
      <c r="U785" s="71" t="s">
        <v>53</v>
      </c>
      <c r="V785" s="71" t="s">
        <v>51</v>
      </c>
      <c r="W785" s="71" t="s">
        <v>51</v>
      </c>
      <c r="X785" s="71" t="s">
        <v>51</v>
      </c>
      <c r="Y785" s="72" t="str">
        <f>IF((OR((AND('[1]PWS Information'!$E$10="CWS",U785="Single Family Residence",Q785="Lead")),
(AND('[1]PWS Information'!$E$10="CWS",U785="Multiple Family Residence",'[1]PWS Information'!$E$11="Yes",Q785="Lead")),
(AND('[1]PWS Information'!$E$10="NTNC",Q785="Lead")))),"Tier 1",
IF((OR((AND('[1]PWS Information'!$E$10="CWS",U785="Multiple Family Residence",'[1]PWS Information'!$E$11="No",Q785="Lead")),
(AND('[1]PWS Information'!$E$10="CWS",U785="Other",Q785="Lead")),
(AND('[1]PWS Information'!$E$10="CWS",U785="Building",Q785="Lead")))),"Tier 2",
IF((OR((AND('[1]PWS Information'!$E$10="CWS",U785="Single Family Residence",Q785="Galvanized Requiring Replacement")),
(AND('[1]PWS Information'!$E$10="CWS",U785="Single Family Residence",Q785="Galvanized Requiring Replacement",R785="Yes")),
(AND('[1]PWS Information'!$E$10="NTNC",Q785="Galvanized Requiring Replacement")),
(AND('[1]PWS Information'!$E$10="NTNC",U785="Single Family Residence",R785="Yes")))),"Tier 3",
IF((OR((AND('[1]PWS Information'!$E$10="CWS",U785="Single Family Residence",S785="Yes",Q785="Non-Lead", J785="Non-Lead - Copper",L785="Before 1989")),
(AND('[1]PWS Information'!$E$10="CWS",U785="Single Family Residence",S785="Yes",Q785="Non-Lead", N785="Non-Lead - Copper",O785="Before 1989")))),"Tier 4",
IF((OR((AND('[1]PWS Information'!$E$10="NTNC",Q785="Non-Lead")),
(AND('[1]PWS Information'!$E$10="CWS",Q785="Non-Lead",S785="")),
(AND('[1]PWS Information'!$E$10="CWS",Q785="Non-Lead",S785="No")),
(AND('[1]PWS Information'!$E$10="CWS",Q785="Non-Lead",S785="Don't Know")),
(AND('[1]PWS Information'!$E$10="CWS",Q785="Non-Lead", J785="Non-Lead - Copper", S785="Yes", L785="Between 1989 and 2014")),
(AND('[1]PWS Information'!$E$10="CWS",Q785="Non-Lead", J785="Non-Lead - Copper", S785="Yes", L785="After 2014")),
(AND('[1]PWS Information'!$E$10="CWS",Q785="Non-Lead", J785="Non-Lead - Copper", S785="Yes", L785="Unknown")),
(AND('[1]PWS Information'!$E$10="CWS",Q785="Non-Lead", N785="Non-Lead - Copper", S785="Yes", O785="Between 1989 and 2014")),
(AND('[1]PWS Information'!$E$10="CWS",Q785="Non-Lead", N785="Non-Lead - Copper", S785="Yes", O785="After 2014")),
(AND('[1]PWS Information'!$E$10="CWS",Q785="Non-Lead", N785="Non-Lead - Copper", S785="Yes", O785="Unknown")),
(AND('[1]PWS Information'!$E$10="CWS",Q785="Unknown")),
(AND('[1]PWS Information'!$E$10="NTNC",Q785="Unknown")))),"Tier 5",
"")))))</f>
        <v>Tier 5</v>
      </c>
      <c r="Z785" s="71"/>
      <c r="AA785" s="71"/>
    </row>
    <row r="786" spans="1:27" ht="57.6" x14ac:dyDescent="0.3">
      <c r="A786" s="17"/>
      <c r="B786" s="70">
        <v>12557568</v>
      </c>
      <c r="C786" s="73">
        <v>14</v>
      </c>
      <c r="D786" s="74" t="s">
        <v>308</v>
      </c>
      <c r="E786" s="74" t="s">
        <v>128</v>
      </c>
      <c r="F786" s="74">
        <v>78640</v>
      </c>
      <c r="G786" s="78"/>
      <c r="H786" s="63">
        <v>29.962516699999998</v>
      </c>
      <c r="I786" s="64">
        <v>-97.788433333333302</v>
      </c>
      <c r="J786" s="65" t="s">
        <v>57</v>
      </c>
      <c r="K786" s="66" t="s">
        <v>51</v>
      </c>
      <c r="L786" s="62" t="s">
        <v>58</v>
      </c>
      <c r="M786" s="81"/>
      <c r="N786" s="65" t="s">
        <v>50</v>
      </c>
      <c r="O786" s="66" t="s">
        <v>58</v>
      </c>
      <c r="P786" s="69"/>
      <c r="Q786" s="55" t="str">
        <f t="shared" si="12"/>
        <v>Non-Lead</v>
      </c>
      <c r="R786" s="70" t="s">
        <v>51</v>
      </c>
      <c r="S786" s="70" t="s">
        <v>51</v>
      </c>
      <c r="T786" s="70"/>
      <c r="U786" s="71" t="s">
        <v>53</v>
      </c>
      <c r="V786" s="71" t="s">
        <v>51</v>
      </c>
      <c r="W786" s="71" t="s">
        <v>51</v>
      </c>
      <c r="X786" s="71" t="s">
        <v>51</v>
      </c>
      <c r="Y786" s="72" t="str">
        <f>IF((OR((AND('[1]PWS Information'!$E$10="CWS",U786="Single Family Residence",Q786="Lead")),
(AND('[1]PWS Information'!$E$10="CWS",U786="Multiple Family Residence",'[1]PWS Information'!$E$11="Yes",Q786="Lead")),
(AND('[1]PWS Information'!$E$10="NTNC",Q786="Lead")))),"Tier 1",
IF((OR((AND('[1]PWS Information'!$E$10="CWS",U786="Multiple Family Residence",'[1]PWS Information'!$E$11="No",Q786="Lead")),
(AND('[1]PWS Information'!$E$10="CWS",U786="Other",Q786="Lead")),
(AND('[1]PWS Information'!$E$10="CWS",U786="Building",Q786="Lead")))),"Tier 2",
IF((OR((AND('[1]PWS Information'!$E$10="CWS",U786="Single Family Residence",Q786="Galvanized Requiring Replacement")),
(AND('[1]PWS Information'!$E$10="CWS",U786="Single Family Residence",Q786="Galvanized Requiring Replacement",R786="Yes")),
(AND('[1]PWS Information'!$E$10="NTNC",Q786="Galvanized Requiring Replacement")),
(AND('[1]PWS Information'!$E$10="NTNC",U786="Single Family Residence",R786="Yes")))),"Tier 3",
IF((OR((AND('[1]PWS Information'!$E$10="CWS",U786="Single Family Residence",S786="Yes",Q786="Non-Lead", J786="Non-Lead - Copper",L786="Before 1989")),
(AND('[1]PWS Information'!$E$10="CWS",U786="Single Family Residence",S786="Yes",Q786="Non-Lead", N786="Non-Lead - Copper",O786="Before 1989")))),"Tier 4",
IF((OR((AND('[1]PWS Information'!$E$10="NTNC",Q786="Non-Lead")),
(AND('[1]PWS Information'!$E$10="CWS",Q786="Non-Lead",S786="")),
(AND('[1]PWS Information'!$E$10="CWS",Q786="Non-Lead",S786="No")),
(AND('[1]PWS Information'!$E$10="CWS",Q786="Non-Lead",S786="Don't Know")),
(AND('[1]PWS Information'!$E$10="CWS",Q786="Non-Lead", J786="Non-Lead - Copper", S786="Yes", L786="Between 1989 and 2014")),
(AND('[1]PWS Information'!$E$10="CWS",Q786="Non-Lead", J786="Non-Lead - Copper", S786="Yes", L786="After 2014")),
(AND('[1]PWS Information'!$E$10="CWS",Q786="Non-Lead", J786="Non-Lead - Copper", S786="Yes", L786="Unknown")),
(AND('[1]PWS Information'!$E$10="CWS",Q786="Non-Lead", N786="Non-Lead - Copper", S786="Yes", O786="Between 1989 and 2014")),
(AND('[1]PWS Information'!$E$10="CWS",Q786="Non-Lead", N786="Non-Lead - Copper", S786="Yes", O786="After 2014")),
(AND('[1]PWS Information'!$E$10="CWS",Q786="Non-Lead", N786="Non-Lead - Copper", S786="Yes", O786="Unknown")),
(AND('[1]PWS Information'!$E$10="CWS",Q786="Unknown")),
(AND('[1]PWS Information'!$E$10="NTNC",Q786="Unknown")))),"Tier 5",
"")))))</f>
        <v>Tier 5</v>
      </c>
      <c r="Z786" s="71"/>
      <c r="AA786" s="71"/>
    </row>
    <row r="787" spans="1:27" ht="57.6" x14ac:dyDescent="0.3">
      <c r="A787" s="1"/>
      <c r="B787" s="70">
        <v>12726230</v>
      </c>
      <c r="C787" s="73">
        <v>15</v>
      </c>
      <c r="D787" s="74" t="s">
        <v>308</v>
      </c>
      <c r="E787" s="74" t="s">
        <v>128</v>
      </c>
      <c r="F787" s="74">
        <v>78640</v>
      </c>
      <c r="G787" s="78"/>
      <c r="H787" s="63">
        <v>29.962199999999999</v>
      </c>
      <c r="I787" s="64">
        <v>-97.787283333333306</v>
      </c>
      <c r="J787" s="65" t="s">
        <v>57</v>
      </c>
      <c r="K787" s="66" t="s">
        <v>51</v>
      </c>
      <c r="L787" s="62" t="s">
        <v>58</v>
      </c>
      <c r="M787" s="69"/>
      <c r="N787" s="65" t="s">
        <v>50</v>
      </c>
      <c r="O787" s="66" t="s">
        <v>58</v>
      </c>
      <c r="P787" s="69"/>
      <c r="Q787" s="55" t="str">
        <f t="shared" si="12"/>
        <v>Non-Lead</v>
      </c>
      <c r="R787" s="70" t="s">
        <v>51</v>
      </c>
      <c r="S787" s="70" t="s">
        <v>51</v>
      </c>
      <c r="T787" s="70"/>
      <c r="U787" s="71" t="s">
        <v>53</v>
      </c>
      <c r="V787" s="71" t="s">
        <v>51</v>
      </c>
      <c r="W787" s="71" t="s">
        <v>51</v>
      </c>
      <c r="X787" s="71" t="s">
        <v>51</v>
      </c>
      <c r="Y787" s="72" t="str">
        <f>IF((OR((AND('[1]PWS Information'!$E$10="CWS",U787="Single Family Residence",Q787="Lead")),
(AND('[1]PWS Information'!$E$10="CWS",U787="Multiple Family Residence",'[1]PWS Information'!$E$11="Yes",Q787="Lead")),
(AND('[1]PWS Information'!$E$10="NTNC",Q787="Lead")))),"Tier 1",
IF((OR((AND('[1]PWS Information'!$E$10="CWS",U787="Multiple Family Residence",'[1]PWS Information'!$E$11="No",Q787="Lead")),
(AND('[1]PWS Information'!$E$10="CWS",U787="Other",Q787="Lead")),
(AND('[1]PWS Information'!$E$10="CWS",U787="Building",Q787="Lead")))),"Tier 2",
IF((OR((AND('[1]PWS Information'!$E$10="CWS",U787="Single Family Residence",Q787="Galvanized Requiring Replacement")),
(AND('[1]PWS Information'!$E$10="CWS",U787="Single Family Residence",Q787="Galvanized Requiring Replacement",R787="Yes")),
(AND('[1]PWS Information'!$E$10="NTNC",Q787="Galvanized Requiring Replacement")),
(AND('[1]PWS Information'!$E$10="NTNC",U787="Single Family Residence",R787="Yes")))),"Tier 3",
IF((OR((AND('[1]PWS Information'!$E$10="CWS",U787="Single Family Residence",S787="Yes",Q787="Non-Lead", J787="Non-Lead - Copper",L787="Before 1989")),
(AND('[1]PWS Information'!$E$10="CWS",U787="Single Family Residence",S787="Yes",Q787="Non-Lead", N787="Non-Lead - Copper",O787="Before 1989")))),"Tier 4",
IF((OR((AND('[1]PWS Information'!$E$10="NTNC",Q787="Non-Lead")),
(AND('[1]PWS Information'!$E$10="CWS",Q787="Non-Lead",S787="")),
(AND('[1]PWS Information'!$E$10="CWS",Q787="Non-Lead",S787="No")),
(AND('[1]PWS Information'!$E$10="CWS",Q787="Non-Lead",S787="Don't Know")),
(AND('[1]PWS Information'!$E$10="CWS",Q787="Non-Lead", J787="Non-Lead - Copper", S787="Yes", L787="Between 1989 and 2014")),
(AND('[1]PWS Information'!$E$10="CWS",Q787="Non-Lead", J787="Non-Lead - Copper", S787="Yes", L787="After 2014")),
(AND('[1]PWS Information'!$E$10="CWS",Q787="Non-Lead", J787="Non-Lead - Copper", S787="Yes", L787="Unknown")),
(AND('[1]PWS Information'!$E$10="CWS",Q787="Non-Lead", N787="Non-Lead - Copper", S787="Yes", O787="Between 1989 and 2014")),
(AND('[1]PWS Information'!$E$10="CWS",Q787="Non-Lead", N787="Non-Lead - Copper", S787="Yes", O787="After 2014")),
(AND('[1]PWS Information'!$E$10="CWS",Q787="Non-Lead", N787="Non-Lead - Copper", S787="Yes", O787="Unknown")),
(AND('[1]PWS Information'!$E$10="CWS",Q787="Unknown")),
(AND('[1]PWS Information'!$E$10="NTNC",Q787="Unknown")))),"Tier 5",
"")))))</f>
        <v>Tier 5</v>
      </c>
      <c r="Z787" s="71"/>
      <c r="AA787" s="71"/>
    </row>
    <row r="788" spans="1:27" ht="57.6" x14ac:dyDescent="0.3">
      <c r="A788" s="1"/>
      <c r="B788" s="70">
        <v>15506034</v>
      </c>
      <c r="C788" s="73">
        <v>16</v>
      </c>
      <c r="D788" s="74" t="s">
        <v>308</v>
      </c>
      <c r="E788" s="74" t="s">
        <v>128</v>
      </c>
      <c r="F788" s="74">
        <v>78640</v>
      </c>
      <c r="G788" s="78">
        <v>7700674</v>
      </c>
      <c r="H788" s="63">
        <v>29.962697200000001</v>
      </c>
      <c r="I788" s="64">
        <v>-97.787905555555497</v>
      </c>
      <c r="J788" s="65" t="s">
        <v>57</v>
      </c>
      <c r="K788" s="66" t="s">
        <v>51</v>
      </c>
      <c r="L788" s="62" t="s">
        <v>58</v>
      </c>
      <c r="M788" s="69"/>
      <c r="N788" s="65" t="s">
        <v>50</v>
      </c>
      <c r="O788" s="66" t="s">
        <v>58</v>
      </c>
      <c r="P788" s="69"/>
      <c r="Q788" s="55" t="str">
        <f t="shared" si="12"/>
        <v>Non-Lead</v>
      </c>
      <c r="R788" s="70" t="s">
        <v>51</v>
      </c>
      <c r="S788" s="70" t="s">
        <v>51</v>
      </c>
      <c r="T788" s="70"/>
      <c r="U788" s="71" t="s">
        <v>53</v>
      </c>
      <c r="V788" s="71" t="s">
        <v>51</v>
      </c>
      <c r="W788" s="71" t="s">
        <v>51</v>
      </c>
      <c r="X788" s="71" t="s">
        <v>51</v>
      </c>
      <c r="Y788" s="72" t="str">
        <f>IF((OR((AND('[1]PWS Information'!$E$10="CWS",U788="Single Family Residence",Q788="Lead")),
(AND('[1]PWS Information'!$E$10="CWS",U788="Multiple Family Residence",'[1]PWS Information'!$E$11="Yes",Q788="Lead")),
(AND('[1]PWS Information'!$E$10="NTNC",Q788="Lead")))),"Tier 1",
IF((OR((AND('[1]PWS Information'!$E$10="CWS",U788="Multiple Family Residence",'[1]PWS Information'!$E$11="No",Q788="Lead")),
(AND('[1]PWS Information'!$E$10="CWS",U788="Other",Q788="Lead")),
(AND('[1]PWS Information'!$E$10="CWS",U788="Building",Q788="Lead")))),"Tier 2",
IF((OR((AND('[1]PWS Information'!$E$10="CWS",U788="Single Family Residence",Q788="Galvanized Requiring Replacement")),
(AND('[1]PWS Information'!$E$10="CWS",U788="Single Family Residence",Q788="Galvanized Requiring Replacement",R788="Yes")),
(AND('[1]PWS Information'!$E$10="NTNC",Q788="Galvanized Requiring Replacement")),
(AND('[1]PWS Information'!$E$10="NTNC",U788="Single Family Residence",R788="Yes")))),"Tier 3",
IF((OR((AND('[1]PWS Information'!$E$10="CWS",U788="Single Family Residence",S788="Yes",Q788="Non-Lead", J788="Non-Lead - Copper",L788="Before 1989")),
(AND('[1]PWS Information'!$E$10="CWS",U788="Single Family Residence",S788="Yes",Q788="Non-Lead", N788="Non-Lead - Copper",O788="Before 1989")))),"Tier 4",
IF((OR((AND('[1]PWS Information'!$E$10="NTNC",Q788="Non-Lead")),
(AND('[1]PWS Information'!$E$10="CWS",Q788="Non-Lead",S788="")),
(AND('[1]PWS Information'!$E$10="CWS",Q788="Non-Lead",S788="No")),
(AND('[1]PWS Information'!$E$10="CWS",Q788="Non-Lead",S788="Don't Know")),
(AND('[1]PWS Information'!$E$10="CWS",Q788="Non-Lead", J788="Non-Lead - Copper", S788="Yes", L788="Between 1989 and 2014")),
(AND('[1]PWS Information'!$E$10="CWS",Q788="Non-Lead", J788="Non-Lead - Copper", S788="Yes", L788="After 2014")),
(AND('[1]PWS Information'!$E$10="CWS",Q788="Non-Lead", J788="Non-Lead - Copper", S788="Yes", L788="Unknown")),
(AND('[1]PWS Information'!$E$10="CWS",Q788="Non-Lead", N788="Non-Lead - Copper", S788="Yes", O788="Between 1989 and 2014")),
(AND('[1]PWS Information'!$E$10="CWS",Q788="Non-Lead", N788="Non-Lead - Copper", S788="Yes", O788="After 2014")),
(AND('[1]PWS Information'!$E$10="CWS",Q788="Non-Lead", N788="Non-Lead - Copper", S788="Yes", O788="Unknown")),
(AND('[1]PWS Information'!$E$10="CWS",Q788="Unknown")),
(AND('[1]PWS Information'!$E$10="NTNC",Q788="Unknown")))),"Tier 5",
"")))))</f>
        <v>Tier 5</v>
      </c>
      <c r="Z788" s="71"/>
      <c r="AA788" s="71"/>
    </row>
    <row r="789" spans="1:27" ht="57.6" x14ac:dyDescent="0.3">
      <c r="A789" s="1"/>
      <c r="B789" s="70">
        <v>12665190</v>
      </c>
      <c r="C789" s="73">
        <v>17</v>
      </c>
      <c r="D789" s="74" t="s">
        <v>308</v>
      </c>
      <c r="E789" s="74" t="s">
        <v>128</v>
      </c>
      <c r="F789" s="74">
        <v>78640</v>
      </c>
      <c r="G789" s="78"/>
      <c r="H789" s="63">
        <v>29.9625694</v>
      </c>
      <c r="I789" s="64">
        <v>-97.787291666666604</v>
      </c>
      <c r="J789" s="65" t="s">
        <v>57</v>
      </c>
      <c r="K789" s="66" t="s">
        <v>51</v>
      </c>
      <c r="L789" s="62" t="s">
        <v>58</v>
      </c>
      <c r="M789" s="69"/>
      <c r="N789" s="65" t="s">
        <v>50</v>
      </c>
      <c r="O789" s="66" t="s">
        <v>58</v>
      </c>
      <c r="P789" s="69"/>
      <c r="Q789" s="55" t="str">
        <f t="shared" si="12"/>
        <v>Non-Lead</v>
      </c>
      <c r="R789" s="70" t="s">
        <v>51</v>
      </c>
      <c r="S789" s="70" t="s">
        <v>51</v>
      </c>
      <c r="T789" s="70"/>
      <c r="U789" s="71" t="s">
        <v>53</v>
      </c>
      <c r="V789" s="71" t="s">
        <v>51</v>
      </c>
      <c r="W789" s="71" t="s">
        <v>51</v>
      </c>
      <c r="X789" s="71" t="s">
        <v>51</v>
      </c>
      <c r="Y789" s="72" t="str">
        <f>IF((OR((AND('[1]PWS Information'!$E$10="CWS",U789="Single Family Residence",Q789="Lead")),
(AND('[1]PWS Information'!$E$10="CWS",U789="Multiple Family Residence",'[1]PWS Information'!$E$11="Yes",Q789="Lead")),
(AND('[1]PWS Information'!$E$10="NTNC",Q789="Lead")))),"Tier 1",
IF((OR((AND('[1]PWS Information'!$E$10="CWS",U789="Multiple Family Residence",'[1]PWS Information'!$E$11="No",Q789="Lead")),
(AND('[1]PWS Information'!$E$10="CWS",U789="Other",Q789="Lead")),
(AND('[1]PWS Information'!$E$10="CWS",U789="Building",Q789="Lead")))),"Tier 2",
IF((OR((AND('[1]PWS Information'!$E$10="CWS",U789="Single Family Residence",Q789="Galvanized Requiring Replacement")),
(AND('[1]PWS Information'!$E$10="CWS",U789="Single Family Residence",Q789="Galvanized Requiring Replacement",R789="Yes")),
(AND('[1]PWS Information'!$E$10="NTNC",Q789="Galvanized Requiring Replacement")),
(AND('[1]PWS Information'!$E$10="NTNC",U789="Single Family Residence",R789="Yes")))),"Tier 3",
IF((OR((AND('[1]PWS Information'!$E$10="CWS",U789="Single Family Residence",S789="Yes",Q789="Non-Lead", J789="Non-Lead - Copper",L789="Before 1989")),
(AND('[1]PWS Information'!$E$10="CWS",U789="Single Family Residence",S789="Yes",Q789="Non-Lead", N789="Non-Lead - Copper",O789="Before 1989")))),"Tier 4",
IF((OR((AND('[1]PWS Information'!$E$10="NTNC",Q789="Non-Lead")),
(AND('[1]PWS Information'!$E$10="CWS",Q789="Non-Lead",S789="")),
(AND('[1]PWS Information'!$E$10="CWS",Q789="Non-Lead",S789="No")),
(AND('[1]PWS Information'!$E$10="CWS",Q789="Non-Lead",S789="Don't Know")),
(AND('[1]PWS Information'!$E$10="CWS",Q789="Non-Lead", J789="Non-Lead - Copper", S789="Yes", L789="Between 1989 and 2014")),
(AND('[1]PWS Information'!$E$10="CWS",Q789="Non-Lead", J789="Non-Lead - Copper", S789="Yes", L789="After 2014")),
(AND('[1]PWS Information'!$E$10="CWS",Q789="Non-Lead", J789="Non-Lead - Copper", S789="Yes", L789="Unknown")),
(AND('[1]PWS Information'!$E$10="CWS",Q789="Non-Lead", N789="Non-Lead - Copper", S789="Yes", O789="Between 1989 and 2014")),
(AND('[1]PWS Information'!$E$10="CWS",Q789="Non-Lead", N789="Non-Lead - Copper", S789="Yes", O789="After 2014")),
(AND('[1]PWS Information'!$E$10="CWS",Q789="Non-Lead", N789="Non-Lead - Copper", S789="Yes", O789="Unknown")),
(AND('[1]PWS Information'!$E$10="CWS",Q789="Unknown")),
(AND('[1]PWS Information'!$E$10="NTNC",Q789="Unknown")))),"Tier 5",
"")))))</f>
        <v>Tier 5</v>
      </c>
      <c r="Z789" s="71"/>
      <c r="AA789" s="71"/>
    </row>
    <row r="790" spans="1:27" ht="57.6" x14ac:dyDescent="0.3">
      <c r="A790" s="17"/>
      <c r="B790" s="70">
        <v>12657606</v>
      </c>
      <c r="C790" s="73">
        <v>18</v>
      </c>
      <c r="D790" s="74" t="s">
        <v>308</v>
      </c>
      <c r="E790" s="74" t="s">
        <v>128</v>
      </c>
      <c r="F790" s="74">
        <v>78640</v>
      </c>
      <c r="G790" s="78"/>
      <c r="H790" s="63">
        <v>29.9631528</v>
      </c>
      <c r="I790" s="64">
        <v>-97.7879694444444</v>
      </c>
      <c r="J790" s="65" t="s">
        <v>57</v>
      </c>
      <c r="K790" s="66" t="s">
        <v>51</v>
      </c>
      <c r="L790" s="62" t="s">
        <v>58</v>
      </c>
      <c r="M790" s="69"/>
      <c r="N790" s="65" t="s">
        <v>50</v>
      </c>
      <c r="O790" s="66" t="s">
        <v>58</v>
      </c>
      <c r="P790" s="69"/>
      <c r="Q790" s="55" t="str">
        <f t="shared" si="12"/>
        <v>Non-Lead</v>
      </c>
      <c r="R790" s="70" t="s">
        <v>51</v>
      </c>
      <c r="S790" s="70" t="s">
        <v>51</v>
      </c>
      <c r="T790" s="70"/>
      <c r="U790" s="71" t="s">
        <v>53</v>
      </c>
      <c r="V790" s="71" t="s">
        <v>51</v>
      </c>
      <c r="W790" s="71" t="s">
        <v>51</v>
      </c>
      <c r="X790" s="71" t="s">
        <v>51</v>
      </c>
      <c r="Y790" s="72" t="str">
        <f>IF((OR((AND('[1]PWS Information'!$E$10="CWS",U790="Single Family Residence",Q790="Lead")),
(AND('[1]PWS Information'!$E$10="CWS",U790="Multiple Family Residence",'[1]PWS Information'!$E$11="Yes",Q790="Lead")),
(AND('[1]PWS Information'!$E$10="NTNC",Q790="Lead")))),"Tier 1",
IF((OR((AND('[1]PWS Information'!$E$10="CWS",U790="Multiple Family Residence",'[1]PWS Information'!$E$11="No",Q790="Lead")),
(AND('[1]PWS Information'!$E$10="CWS",U790="Other",Q790="Lead")),
(AND('[1]PWS Information'!$E$10="CWS",U790="Building",Q790="Lead")))),"Tier 2",
IF((OR((AND('[1]PWS Information'!$E$10="CWS",U790="Single Family Residence",Q790="Galvanized Requiring Replacement")),
(AND('[1]PWS Information'!$E$10="CWS",U790="Single Family Residence",Q790="Galvanized Requiring Replacement",R790="Yes")),
(AND('[1]PWS Information'!$E$10="NTNC",Q790="Galvanized Requiring Replacement")),
(AND('[1]PWS Information'!$E$10="NTNC",U790="Single Family Residence",R790="Yes")))),"Tier 3",
IF((OR((AND('[1]PWS Information'!$E$10="CWS",U790="Single Family Residence",S790="Yes",Q790="Non-Lead", J790="Non-Lead - Copper",L790="Before 1989")),
(AND('[1]PWS Information'!$E$10="CWS",U790="Single Family Residence",S790="Yes",Q790="Non-Lead", N790="Non-Lead - Copper",O790="Before 1989")))),"Tier 4",
IF((OR((AND('[1]PWS Information'!$E$10="NTNC",Q790="Non-Lead")),
(AND('[1]PWS Information'!$E$10="CWS",Q790="Non-Lead",S790="")),
(AND('[1]PWS Information'!$E$10="CWS",Q790="Non-Lead",S790="No")),
(AND('[1]PWS Information'!$E$10="CWS",Q790="Non-Lead",S790="Don't Know")),
(AND('[1]PWS Information'!$E$10="CWS",Q790="Non-Lead", J790="Non-Lead - Copper", S790="Yes", L790="Between 1989 and 2014")),
(AND('[1]PWS Information'!$E$10="CWS",Q790="Non-Lead", J790="Non-Lead - Copper", S790="Yes", L790="After 2014")),
(AND('[1]PWS Information'!$E$10="CWS",Q790="Non-Lead", J790="Non-Lead - Copper", S790="Yes", L790="Unknown")),
(AND('[1]PWS Information'!$E$10="CWS",Q790="Non-Lead", N790="Non-Lead - Copper", S790="Yes", O790="Between 1989 and 2014")),
(AND('[1]PWS Information'!$E$10="CWS",Q790="Non-Lead", N790="Non-Lead - Copper", S790="Yes", O790="After 2014")),
(AND('[1]PWS Information'!$E$10="CWS",Q790="Non-Lead", N790="Non-Lead - Copper", S790="Yes", O790="Unknown")),
(AND('[1]PWS Information'!$E$10="CWS",Q790="Unknown")),
(AND('[1]PWS Information'!$E$10="NTNC",Q790="Unknown")))),"Tier 5",
"")))))</f>
        <v>Tier 5</v>
      </c>
      <c r="Z790" s="71"/>
      <c r="AA790" s="71"/>
    </row>
    <row r="791" spans="1:27" ht="57.6" x14ac:dyDescent="0.3">
      <c r="A791" s="1"/>
      <c r="B791" s="70">
        <v>15503097</v>
      </c>
      <c r="C791" s="73">
        <v>19</v>
      </c>
      <c r="D791" s="74" t="s">
        <v>308</v>
      </c>
      <c r="E791" s="74" t="s">
        <v>49</v>
      </c>
      <c r="F791" s="74">
        <v>78640</v>
      </c>
      <c r="G791" s="78">
        <v>7689138</v>
      </c>
      <c r="H791" s="63">
        <v>29.962880599999998</v>
      </c>
      <c r="I791" s="64">
        <v>-97.787186111111097</v>
      </c>
      <c r="J791" s="65" t="s">
        <v>57</v>
      </c>
      <c r="K791" s="66" t="s">
        <v>51</v>
      </c>
      <c r="L791" s="62" t="s">
        <v>58</v>
      </c>
      <c r="M791" s="69"/>
      <c r="N791" s="65" t="s">
        <v>50</v>
      </c>
      <c r="O791" s="66" t="s">
        <v>58</v>
      </c>
      <c r="P791" s="69"/>
      <c r="Q791" s="55" t="str">
        <f t="shared" si="12"/>
        <v>Non-Lead</v>
      </c>
      <c r="R791" s="70" t="s">
        <v>51</v>
      </c>
      <c r="S791" s="70" t="s">
        <v>51</v>
      </c>
      <c r="T791" s="70"/>
      <c r="U791" s="71" t="s">
        <v>53</v>
      </c>
      <c r="V791" s="71" t="s">
        <v>51</v>
      </c>
      <c r="W791" s="71" t="s">
        <v>51</v>
      </c>
      <c r="X791" s="71" t="s">
        <v>51</v>
      </c>
      <c r="Y791" s="72" t="str">
        <f>IF((OR((AND('[1]PWS Information'!$E$10="CWS",U791="Single Family Residence",Q791="Lead")),
(AND('[1]PWS Information'!$E$10="CWS",U791="Multiple Family Residence",'[1]PWS Information'!$E$11="Yes",Q791="Lead")),
(AND('[1]PWS Information'!$E$10="NTNC",Q791="Lead")))),"Tier 1",
IF((OR((AND('[1]PWS Information'!$E$10="CWS",U791="Multiple Family Residence",'[1]PWS Information'!$E$11="No",Q791="Lead")),
(AND('[1]PWS Information'!$E$10="CWS",U791="Other",Q791="Lead")),
(AND('[1]PWS Information'!$E$10="CWS",U791="Building",Q791="Lead")))),"Tier 2",
IF((OR((AND('[1]PWS Information'!$E$10="CWS",U791="Single Family Residence",Q791="Galvanized Requiring Replacement")),
(AND('[1]PWS Information'!$E$10="CWS",U791="Single Family Residence",Q791="Galvanized Requiring Replacement",R791="Yes")),
(AND('[1]PWS Information'!$E$10="NTNC",Q791="Galvanized Requiring Replacement")),
(AND('[1]PWS Information'!$E$10="NTNC",U791="Single Family Residence",R791="Yes")))),"Tier 3",
IF((OR((AND('[1]PWS Information'!$E$10="CWS",U791="Single Family Residence",S791="Yes",Q791="Non-Lead", J791="Non-Lead - Copper",L791="Before 1989")),
(AND('[1]PWS Information'!$E$10="CWS",U791="Single Family Residence",S791="Yes",Q791="Non-Lead", N791="Non-Lead - Copper",O791="Before 1989")))),"Tier 4",
IF((OR((AND('[1]PWS Information'!$E$10="NTNC",Q791="Non-Lead")),
(AND('[1]PWS Information'!$E$10="CWS",Q791="Non-Lead",S791="")),
(AND('[1]PWS Information'!$E$10="CWS",Q791="Non-Lead",S791="No")),
(AND('[1]PWS Information'!$E$10="CWS",Q791="Non-Lead",S791="Don't Know")),
(AND('[1]PWS Information'!$E$10="CWS",Q791="Non-Lead", J791="Non-Lead - Copper", S791="Yes", L791="Between 1989 and 2014")),
(AND('[1]PWS Information'!$E$10="CWS",Q791="Non-Lead", J791="Non-Lead - Copper", S791="Yes", L791="After 2014")),
(AND('[1]PWS Information'!$E$10="CWS",Q791="Non-Lead", J791="Non-Lead - Copper", S791="Yes", L791="Unknown")),
(AND('[1]PWS Information'!$E$10="CWS",Q791="Non-Lead", N791="Non-Lead - Copper", S791="Yes", O791="Between 1989 and 2014")),
(AND('[1]PWS Information'!$E$10="CWS",Q791="Non-Lead", N791="Non-Lead - Copper", S791="Yes", O791="After 2014")),
(AND('[1]PWS Information'!$E$10="CWS",Q791="Non-Lead", N791="Non-Lead - Copper", S791="Yes", O791="Unknown")),
(AND('[1]PWS Information'!$E$10="CWS",Q791="Unknown")),
(AND('[1]PWS Information'!$E$10="NTNC",Q791="Unknown")))),"Tier 5",
"")))))</f>
        <v>Tier 5</v>
      </c>
      <c r="Z791" s="71"/>
      <c r="AA791" s="71"/>
    </row>
    <row r="792" spans="1:27" ht="57.6" x14ac:dyDescent="0.3">
      <c r="A792" s="1"/>
      <c r="B792" s="70">
        <v>10409035</v>
      </c>
      <c r="C792" s="73">
        <v>20</v>
      </c>
      <c r="D792" s="74" t="s">
        <v>308</v>
      </c>
      <c r="E792" s="74" t="s">
        <v>128</v>
      </c>
      <c r="F792" s="74">
        <v>78640</v>
      </c>
      <c r="G792" s="78"/>
      <c r="H792" s="63">
        <v>29.963272199999999</v>
      </c>
      <c r="I792" s="64">
        <v>-97.787586111111096</v>
      </c>
      <c r="J792" s="65" t="s">
        <v>57</v>
      </c>
      <c r="K792" s="66" t="s">
        <v>51</v>
      </c>
      <c r="L792" s="62" t="s">
        <v>58</v>
      </c>
      <c r="M792" s="69"/>
      <c r="N792" s="65" t="s">
        <v>50</v>
      </c>
      <c r="O792" s="66" t="s">
        <v>58</v>
      </c>
      <c r="P792" s="69"/>
      <c r="Q792" s="55" t="str">
        <f t="shared" si="12"/>
        <v>Non-Lead</v>
      </c>
      <c r="R792" s="70" t="s">
        <v>51</v>
      </c>
      <c r="S792" s="70" t="s">
        <v>51</v>
      </c>
      <c r="T792" s="70"/>
      <c r="U792" s="71" t="s">
        <v>53</v>
      </c>
      <c r="V792" s="71" t="s">
        <v>51</v>
      </c>
      <c r="W792" s="71" t="s">
        <v>51</v>
      </c>
      <c r="X792" s="71" t="s">
        <v>51</v>
      </c>
      <c r="Y792" s="72" t="str">
        <f>IF((OR((AND('[1]PWS Information'!$E$10="CWS",U792="Single Family Residence",Q792="Lead")),
(AND('[1]PWS Information'!$E$10="CWS",U792="Multiple Family Residence",'[1]PWS Information'!$E$11="Yes",Q792="Lead")),
(AND('[1]PWS Information'!$E$10="NTNC",Q792="Lead")))),"Tier 1",
IF((OR((AND('[1]PWS Information'!$E$10="CWS",U792="Multiple Family Residence",'[1]PWS Information'!$E$11="No",Q792="Lead")),
(AND('[1]PWS Information'!$E$10="CWS",U792="Other",Q792="Lead")),
(AND('[1]PWS Information'!$E$10="CWS",U792="Building",Q792="Lead")))),"Tier 2",
IF((OR((AND('[1]PWS Information'!$E$10="CWS",U792="Single Family Residence",Q792="Galvanized Requiring Replacement")),
(AND('[1]PWS Information'!$E$10="CWS",U792="Single Family Residence",Q792="Galvanized Requiring Replacement",R792="Yes")),
(AND('[1]PWS Information'!$E$10="NTNC",Q792="Galvanized Requiring Replacement")),
(AND('[1]PWS Information'!$E$10="NTNC",U792="Single Family Residence",R792="Yes")))),"Tier 3",
IF((OR((AND('[1]PWS Information'!$E$10="CWS",U792="Single Family Residence",S792="Yes",Q792="Non-Lead", J792="Non-Lead - Copper",L792="Before 1989")),
(AND('[1]PWS Information'!$E$10="CWS",U792="Single Family Residence",S792="Yes",Q792="Non-Lead", N792="Non-Lead - Copper",O792="Before 1989")))),"Tier 4",
IF((OR((AND('[1]PWS Information'!$E$10="NTNC",Q792="Non-Lead")),
(AND('[1]PWS Information'!$E$10="CWS",Q792="Non-Lead",S792="")),
(AND('[1]PWS Information'!$E$10="CWS",Q792="Non-Lead",S792="No")),
(AND('[1]PWS Information'!$E$10="CWS",Q792="Non-Lead",S792="Don't Know")),
(AND('[1]PWS Information'!$E$10="CWS",Q792="Non-Lead", J792="Non-Lead - Copper", S792="Yes", L792="Between 1989 and 2014")),
(AND('[1]PWS Information'!$E$10="CWS",Q792="Non-Lead", J792="Non-Lead - Copper", S792="Yes", L792="After 2014")),
(AND('[1]PWS Information'!$E$10="CWS",Q792="Non-Lead", J792="Non-Lead - Copper", S792="Yes", L792="Unknown")),
(AND('[1]PWS Information'!$E$10="CWS",Q792="Non-Lead", N792="Non-Lead - Copper", S792="Yes", O792="Between 1989 and 2014")),
(AND('[1]PWS Information'!$E$10="CWS",Q792="Non-Lead", N792="Non-Lead - Copper", S792="Yes", O792="After 2014")),
(AND('[1]PWS Information'!$E$10="CWS",Q792="Non-Lead", N792="Non-Lead - Copper", S792="Yes", O792="Unknown")),
(AND('[1]PWS Information'!$E$10="CWS",Q792="Unknown")),
(AND('[1]PWS Information'!$E$10="NTNC",Q792="Unknown")))),"Tier 5",
"")))))</f>
        <v>Tier 5</v>
      </c>
      <c r="Z792" s="71"/>
      <c r="AA792" s="71"/>
    </row>
    <row r="793" spans="1:27" ht="57.6" x14ac:dyDescent="0.3">
      <c r="A793" s="1"/>
      <c r="B793" s="70">
        <v>12252288</v>
      </c>
      <c r="C793" s="73">
        <v>21</v>
      </c>
      <c r="D793" s="74" t="s">
        <v>308</v>
      </c>
      <c r="E793" s="74" t="s">
        <v>49</v>
      </c>
      <c r="F793" s="74">
        <v>78640</v>
      </c>
      <c r="G793" s="78"/>
      <c r="H793" s="63">
        <v>29.963002800000002</v>
      </c>
      <c r="I793" s="64">
        <v>-97.787036111111107</v>
      </c>
      <c r="J793" s="65" t="s">
        <v>57</v>
      </c>
      <c r="K793" s="66" t="s">
        <v>51</v>
      </c>
      <c r="L793" s="62" t="s">
        <v>58</v>
      </c>
      <c r="M793" s="69"/>
      <c r="N793" s="65" t="s">
        <v>50</v>
      </c>
      <c r="O793" s="66" t="s">
        <v>58</v>
      </c>
      <c r="P793" s="69"/>
      <c r="Q793" s="55" t="str">
        <f t="shared" si="12"/>
        <v>Non-Lead</v>
      </c>
      <c r="R793" s="70" t="s">
        <v>51</v>
      </c>
      <c r="S793" s="70" t="s">
        <v>51</v>
      </c>
      <c r="T793" s="70"/>
      <c r="U793" s="71" t="s">
        <v>53</v>
      </c>
      <c r="V793" s="71" t="s">
        <v>51</v>
      </c>
      <c r="W793" s="71" t="s">
        <v>51</v>
      </c>
      <c r="X793" s="71" t="s">
        <v>51</v>
      </c>
      <c r="Y793" s="72" t="str">
        <f>IF((OR((AND('[1]PWS Information'!$E$10="CWS",U793="Single Family Residence",Q793="Lead")),
(AND('[1]PWS Information'!$E$10="CWS",U793="Multiple Family Residence",'[1]PWS Information'!$E$11="Yes",Q793="Lead")),
(AND('[1]PWS Information'!$E$10="NTNC",Q793="Lead")))),"Tier 1",
IF((OR((AND('[1]PWS Information'!$E$10="CWS",U793="Multiple Family Residence",'[1]PWS Information'!$E$11="No",Q793="Lead")),
(AND('[1]PWS Information'!$E$10="CWS",U793="Other",Q793="Lead")),
(AND('[1]PWS Information'!$E$10="CWS",U793="Building",Q793="Lead")))),"Tier 2",
IF((OR((AND('[1]PWS Information'!$E$10="CWS",U793="Single Family Residence",Q793="Galvanized Requiring Replacement")),
(AND('[1]PWS Information'!$E$10="CWS",U793="Single Family Residence",Q793="Galvanized Requiring Replacement",R793="Yes")),
(AND('[1]PWS Information'!$E$10="NTNC",Q793="Galvanized Requiring Replacement")),
(AND('[1]PWS Information'!$E$10="NTNC",U793="Single Family Residence",R793="Yes")))),"Tier 3",
IF((OR((AND('[1]PWS Information'!$E$10="CWS",U793="Single Family Residence",S793="Yes",Q793="Non-Lead", J793="Non-Lead - Copper",L793="Before 1989")),
(AND('[1]PWS Information'!$E$10="CWS",U793="Single Family Residence",S793="Yes",Q793="Non-Lead", N793="Non-Lead - Copper",O793="Before 1989")))),"Tier 4",
IF((OR((AND('[1]PWS Information'!$E$10="NTNC",Q793="Non-Lead")),
(AND('[1]PWS Information'!$E$10="CWS",Q793="Non-Lead",S793="")),
(AND('[1]PWS Information'!$E$10="CWS",Q793="Non-Lead",S793="No")),
(AND('[1]PWS Information'!$E$10="CWS",Q793="Non-Lead",S793="Don't Know")),
(AND('[1]PWS Information'!$E$10="CWS",Q793="Non-Lead", J793="Non-Lead - Copper", S793="Yes", L793="Between 1989 and 2014")),
(AND('[1]PWS Information'!$E$10="CWS",Q793="Non-Lead", J793="Non-Lead - Copper", S793="Yes", L793="After 2014")),
(AND('[1]PWS Information'!$E$10="CWS",Q793="Non-Lead", J793="Non-Lead - Copper", S793="Yes", L793="Unknown")),
(AND('[1]PWS Information'!$E$10="CWS",Q793="Non-Lead", N793="Non-Lead - Copper", S793="Yes", O793="Between 1989 and 2014")),
(AND('[1]PWS Information'!$E$10="CWS",Q793="Non-Lead", N793="Non-Lead - Copper", S793="Yes", O793="After 2014")),
(AND('[1]PWS Information'!$E$10="CWS",Q793="Non-Lead", N793="Non-Lead - Copper", S793="Yes", O793="Unknown")),
(AND('[1]PWS Information'!$E$10="CWS",Q793="Unknown")),
(AND('[1]PWS Information'!$E$10="NTNC",Q793="Unknown")))),"Tier 5",
"")))))</f>
        <v>Tier 5</v>
      </c>
      <c r="Z793" s="71"/>
      <c r="AA793" s="71"/>
    </row>
    <row r="794" spans="1:27" ht="57.6" x14ac:dyDescent="0.3">
      <c r="A794" s="17"/>
      <c r="B794" s="70">
        <v>16234116</v>
      </c>
      <c r="C794" s="73">
        <v>22</v>
      </c>
      <c r="D794" s="74" t="s">
        <v>308</v>
      </c>
      <c r="E794" s="74" t="s">
        <v>128</v>
      </c>
      <c r="F794" s="74">
        <v>78640</v>
      </c>
      <c r="G794" s="78"/>
      <c r="H794" s="63">
        <v>29.963508300000001</v>
      </c>
      <c r="I794" s="64">
        <v>-97.787333333333294</v>
      </c>
      <c r="J794" s="65" t="s">
        <v>57</v>
      </c>
      <c r="K794" s="66" t="s">
        <v>51</v>
      </c>
      <c r="L794" s="62" t="s">
        <v>58</v>
      </c>
      <c r="M794" s="69"/>
      <c r="N794" s="65" t="s">
        <v>50</v>
      </c>
      <c r="O794" s="66" t="s">
        <v>58</v>
      </c>
      <c r="P794" s="69"/>
      <c r="Q794" s="55" t="str">
        <f t="shared" si="12"/>
        <v>Non-Lead</v>
      </c>
      <c r="R794" s="70" t="s">
        <v>51</v>
      </c>
      <c r="S794" s="70" t="s">
        <v>51</v>
      </c>
      <c r="T794" s="70"/>
      <c r="U794" s="71" t="s">
        <v>53</v>
      </c>
      <c r="V794" s="71" t="s">
        <v>51</v>
      </c>
      <c r="W794" s="71" t="s">
        <v>51</v>
      </c>
      <c r="X794" s="71" t="s">
        <v>51</v>
      </c>
      <c r="Y794" s="72" t="str">
        <f>IF((OR((AND('[1]PWS Information'!$E$10="CWS",U794="Single Family Residence",Q794="Lead")),
(AND('[1]PWS Information'!$E$10="CWS",U794="Multiple Family Residence",'[1]PWS Information'!$E$11="Yes",Q794="Lead")),
(AND('[1]PWS Information'!$E$10="NTNC",Q794="Lead")))),"Tier 1",
IF((OR((AND('[1]PWS Information'!$E$10="CWS",U794="Multiple Family Residence",'[1]PWS Information'!$E$11="No",Q794="Lead")),
(AND('[1]PWS Information'!$E$10="CWS",U794="Other",Q794="Lead")),
(AND('[1]PWS Information'!$E$10="CWS",U794="Building",Q794="Lead")))),"Tier 2",
IF((OR((AND('[1]PWS Information'!$E$10="CWS",U794="Single Family Residence",Q794="Galvanized Requiring Replacement")),
(AND('[1]PWS Information'!$E$10="CWS",U794="Single Family Residence",Q794="Galvanized Requiring Replacement",R794="Yes")),
(AND('[1]PWS Information'!$E$10="NTNC",Q794="Galvanized Requiring Replacement")),
(AND('[1]PWS Information'!$E$10="NTNC",U794="Single Family Residence",R794="Yes")))),"Tier 3",
IF((OR((AND('[1]PWS Information'!$E$10="CWS",U794="Single Family Residence",S794="Yes",Q794="Non-Lead", J794="Non-Lead - Copper",L794="Before 1989")),
(AND('[1]PWS Information'!$E$10="CWS",U794="Single Family Residence",S794="Yes",Q794="Non-Lead", N794="Non-Lead - Copper",O794="Before 1989")))),"Tier 4",
IF((OR((AND('[1]PWS Information'!$E$10="NTNC",Q794="Non-Lead")),
(AND('[1]PWS Information'!$E$10="CWS",Q794="Non-Lead",S794="")),
(AND('[1]PWS Information'!$E$10="CWS",Q794="Non-Lead",S794="No")),
(AND('[1]PWS Information'!$E$10="CWS",Q794="Non-Lead",S794="Don't Know")),
(AND('[1]PWS Information'!$E$10="CWS",Q794="Non-Lead", J794="Non-Lead - Copper", S794="Yes", L794="Between 1989 and 2014")),
(AND('[1]PWS Information'!$E$10="CWS",Q794="Non-Lead", J794="Non-Lead - Copper", S794="Yes", L794="After 2014")),
(AND('[1]PWS Information'!$E$10="CWS",Q794="Non-Lead", J794="Non-Lead - Copper", S794="Yes", L794="Unknown")),
(AND('[1]PWS Information'!$E$10="CWS",Q794="Non-Lead", N794="Non-Lead - Copper", S794="Yes", O794="Between 1989 and 2014")),
(AND('[1]PWS Information'!$E$10="CWS",Q794="Non-Lead", N794="Non-Lead - Copper", S794="Yes", O794="After 2014")),
(AND('[1]PWS Information'!$E$10="CWS",Q794="Non-Lead", N794="Non-Lead - Copper", S794="Yes", O794="Unknown")),
(AND('[1]PWS Information'!$E$10="CWS",Q794="Unknown")),
(AND('[1]PWS Information'!$E$10="NTNC",Q794="Unknown")))),"Tier 5",
"")))))</f>
        <v>Tier 5</v>
      </c>
      <c r="Z794" s="71"/>
      <c r="AA794" s="71"/>
    </row>
    <row r="795" spans="1:27" ht="57.6" x14ac:dyDescent="0.3">
      <c r="A795" s="1"/>
      <c r="B795" s="70">
        <v>15880839</v>
      </c>
      <c r="C795" s="73">
        <v>23</v>
      </c>
      <c r="D795" s="74" t="s">
        <v>308</v>
      </c>
      <c r="E795" s="74" t="s">
        <v>128</v>
      </c>
      <c r="F795" s="74">
        <v>78640</v>
      </c>
      <c r="G795" s="78">
        <v>7528873</v>
      </c>
      <c r="H795" s="63">
        <v>29.963336099999999</v>
      </c>
      <c r="I795" s="64">
        <v>-97.786833333333306</v>
      </c>
      <c r="J795" s="65" t="s">
        <v>57</v>
      </c>
      <c r="K795" s="66" t="s">
        <v>51</v>
      </c>
      <c r="L795" s="62" t="s">
        <v>58</v>
      </c>
      <c r="M795" s="69"/>
      <c r="N795" s="65" t="s">
        <v>50</v>
      </c>
      <c r="O795" s="66" t="s">
        <v>58</v>
      </c>
      <c r="P795" s="69"/>
      <c r="Q795" s="55" t="str">
        <f t="shared" si="12"/>
        <v>Non-Lead</v>
      </c>
      <c r="R795" s="70" t="s">
        <v>51</v>
      </c>
      <c r="S795" s="70" t="s">
        <v>51</v>
      </c>
      <c r="T795" s="70"/>
      <c r="U795" s="71" t="s">
        <v>53</v>
      </c>
      <c r="V795" s="71" t="s">
        <v>51</v>
      </c>
      <c r="W795" s="71" t="s">
        <v>51</v>
      </c>
      <c r="X795" s="71" t="s">
        <v>51</v>
      </c>
      <c r="Y795" s="72" t="str">
        <f>IF((OR((AND('[1]PWS Information'!$E$10="CWS",U795="Single Family Residence",Q795="Lead")),
(AND('[1]PWS Information'!$E$10="CWS",U795="Multiple Family Residence",'[1]PWS Information'!$E$11="Yes",Q795="Lead")),
(AND('[1]PWS Information'!$E$10="NTNC",Q795="Lead")))),"Tier 1",
IF((OR((AND('[1]PWS Information'!$E$10="CWS",U795="Multiple Family Residence",'[1]PWS Information'!$E$11="No",Q795="Lead")),
(AND('[1]PWS Information'!$E$10="CWS",U795="Other",Q795="Lead")),
(AND('[1]PWS Information'!$E$10="CWS",U795="Building",Q795="Lead")))),"Tier 2",
IF((OR((AND('[1]PWS Information'!$E$10="CWS",U795="Single Family Residence",Q795="Galvanized Requiring Replacement")),
(AND('[1]PWS Information'!$E$10="CWS",U795="Single Family Residence",Q795="Galvanized Requiring Replacement",R795="Yes")),
(AND('[1]PWS Information'!$E$10="NTNC",Q795="Galvanized Requiring Replacement")),
(AND('[1]PWS Information'!$E$10="NTNC",U795="Single Family Residence",R795="Yes")))),"Tier 3",
IF((OR((AND('[1]PWS Information'!$E$10="CWS",U795="Single Family Residence",S795="Yes",Q795="Non-Lead", J795="Non-Lead - Copper",L795="Before 1989")),
(AND('[1]PWS Information'!$E$10="CWS",U795="Single Family Residence",S795="Yes",Q795="Non-Lead", N795="Non-Lead - Copper",O795="Before 1989")))),"Tier 4",
IF((OR((AND('[1]PWS Information'!$E$10="NTNC",Q795="Non-Lead")),
(AND('[1]PWS Information'!$E$10="CWS",Q795="Non-Lead",S795="")),
(AND('[1]PWS Information'!$E$10="CWS",Q795="Non-Lead",S795="No")),
(AND('[1]PWS Information'!$E$10="CWS",Q795="Non-Lead",S795="Don't Know")),
(AND('[1]PWS Information'!$E$10="CWS",Q795="Non-Lead", J795="Non-Lead - Copper", S795="Yes", L795="Between 1989 and 2014")),
(AND('[1]PWS Information'!$E$10="CWS",Q795="Non-Lead", J795="Non-Lead - Copper", S795="Yes", L795="After 2014")),
(AND('[1]PWS Information'!$E$10="CWS",Q795="Non-Lead", J795="Non-Lead - Copper", S795="Yes", L795="Unknown")),
(AND('[1]PWS Information'!$E$10="CWS",Q795="Non-Lead", N795="Non-Lead - Copper", S795="Yes", O795="Between 1989 and 2014")),
(AND('[1]PWS Information'!$E$10="CWS",Q795="Non-Lead", N795="Non-Lead - Copper", S795="Yes", O795="After 2014")),
(AND('[1]PWS Information'!$E$10="CWS",Q795="Non-Lead", N795="Non-Lead - Copper", S795="Yes", O795="Unknown")),
(AND('[1]PWS Information'!$E$10="CWS",Q795="Unknown")),
(AND('[1]PWS Information'!$E$10="NTNC",Q795="Unknown")))),"Tier 5",
"")))))</f>
        <v>Tier 5</v>
      </c>
      <c r="Z795" s="71"/>
      <c r="AA795" s="71"/>
    </row>
    <row r="796" spans="1:27" ht="57.6" x14ac:dyDescent="0.3">
      <c r="A796" s="1"/>
      <c r="B796" s="70">
        <v>16259956</v>
      </c>
      <c r="C796" s="73">
        <v>24</v>
      </c>
      <c r="D796" s="74" t="s">
        <v>308</v>
      </c>
      <c r="E796" s="74" t="s">
        <v>128</v>
      </c>
      <c r="F796" s="74">
        <v>78640</v>
      </c>
      <c r="G796" s="78"/>
      <c r="H796" s="63">
        <v>29.963688900000001</v>
      </c>
      <c r="I796" s="64">
        <v>-97.787158333333295</v>
      </c>
      <c r="J796" s="65" t="s">
        <v>57</v>
      </c>
      <c r="K796" s="66" t="s">
        <v>51</v>
      </c>
      <c r="L796" s="62" t="s">
        <v>58</v>
      </c>
      <c r="M796" s="69"/>
      <c r="N796" s="65" t="s">
        <v>50</v>
      </c>
      <c r="O796" s="66" t="s">
        <v>58</v>
      </c>
      <c r="P796" s="69"/>
      <c r="Q796" s="55" t="str">
        <f t="shared" si="12"/>
        <v>Non-Lead</v>
      </c>
      <c r="R796" s="70" t="s">
        <v>51</v>
      </c>
      <c r="S796" s="70" t="s">
        <v>51</v>
      </c>
      <c r="T796" s="70"/>
      <c r="U796" s="71" t="s">
        <v>53</v>
      </c>
      <c r="V796" s="71" t="s">
        <v>51</v>
      </c>
      <c r="W796" s="71" t="s">
        <v>51</v>
      </c>
      <c r="X796" s="71" t="s">
        <v>51</v>
      </c>
      <c r="Y796" s="72" t="str">
        <f>IF((OR((AND('[1]PWS Information'!$E$10="CWS",U796="Single Family Residence",Q796="Lead")),
(AND('[1]PWS Information'!$E$10="CWS",U796="Multiple Family Residence",'[1]PWS Information'!$E$11="Yes",Q796="Lead")),
(AND('[1]PWS Information'!$E$10="NTNC",Q796="Lead")))),"Tier 1",
IF((OR((AND('[1]PWS Information'!$E$10="CWS",U796="Multiple Family Residence",'[1]PWS Information'!$E$11="No",Q796="Lead")),
(AND('[1]PWS Information'!$E$10="CWS",U796="Other",Q796="Lead")),
(AND('[1]PWS Information'!$E$10="CWS",U796="Building",Q796="Lead")))),"Tier 2",
IF((OR((AND('[1]PWS Information'!$E$10="CWS",U796="Single Family Residence",Q796="Galvanized Requiring Replacement")),
(AND('[1]PWS Information'!$E$10="CWS",U796="Single Family Residence",Q796="Galvanized Requiring Replacement",R796="Yes")),
(AND('[1]PWS Information'!$E$10="NTNC",Q796="Galvanized Requiring Replacement")),
(AND('[1]PWS Information'!$E$10="NTNC",U796="Single Family Residence",R796="Yes")))),"Tier 3",
IF((OR((AND('[1]PWS Information'!$E$10="CWS",U796="Single Family Residence",S796="Yes",Q796="Non-Lead", J796="Non-Lead - Copper",L796="Before 1989")),
(AND('[1]PWS Information'!$E$10="CWS",U796="Single Family Residence",S796="Yes",Q796="Non-Lead", N796="Non-Lead - Copper",O796="Before 1989")))),"Tier 4",
IF((OR((AND('[1]PWS Information'!$E$10="NTNC",Q796="Non-Lead")),
(AND('[1]PWS Information'!$E$10="CWS",Q796="Non-Lead",S796="")),
(AND('[1]PWS Information'!$E$10="CWS",Q796="Non-Lead",S796="No")),
(AND('[1]PWS Information'!$E$10="CWS",Q796="Non-Lead",S796="Don't Know")),
(AND('[1]PWS Information'!$E$10="CWS",Q796="Non-Lead", J796="Non-Lead - Copper", S796="Yes", L796="Between 1989 and 2014")),
(AND('[1]PWS Information'!$E$10="CWS",Q796="Non-Lead", J796="Non-Lead - Copper", S796="Yes", L796="After 2014")),
(AND('[1]PWS Information'!$E$10="CWS",Q796="Non-Lead", J796="Non-Lead - Copper", S796="Yes", L796="Unknown")),
(AND('[1]PWS Information'!$E$10="CWS",Q796="Non-Lead", N796="Non-Lead - Copper", S796="Yes", O796="Between 1989 and 2014")),
(AND('[1]PWS Information'!$E$10="CWS",Q796="Non-Lead", N796="Non-Lead - Copper", S796="Yes", O796="After 2014")),
(AND('[1]PWS Information'!$E$10="CWS",Q796="Non-Lead", N796="Non-Lead - Copper", S796="Yes", O796="Unknown")),
(AND('[1]PWS Information'!$E$10="CWS",Q796="Unknown")),
(AND('[1]PWS Information'!$E$10="NTNC",Q796="Unknown")))),"Tier 5",
"")))))</f>
        <v>Tier 5</v>
      </c>
      <c r="Z796" s="71"/>
      <c r="AA796" s="71"/>
    </row>
    <row r="797" spans="1:27" ht="57.6" x14ac:dyDescent="0.3">
      <c r="A797" s="1"/>
      <c r="B797" s="70">
        <v>16698327</v>
      </c>
      <c r="C797" s="73">
        <v>25</v>
      </c>
      <c r="D797" s="74" t="s">
        <v>308</v>
      </c>
      <c r="E797" s="74" t="s">
        <v>128</v>
      </c>
      <c r="F797" s="74">
        <v>78640</v>
      </c>
      <c r="G797" s="78"/>
      <c r="H797" s="63">
        <v>29.963369400000001</v>
      </c>
      <c r="I797" s="64">
        <v>-97.786213888888796</v>
      </c>
      <c r="J797" s="65" t="s">
        <v>57</v>
      </c>
      <c r="K797" s="66" t="s">
        <v>51</v>
      </c>
      <c r="L797" s="62" t="s">
        <v>58</v>
      </c>
      <c r="M797" s="69"/>
      <c r="N797" s="65" t="s">
        <v>50</v>
      </c>
      <c r="O797" s="66" t="s">
        <v>58</v>
      </c>
      <c r="P797" s="69"/>
      <c r="Q797" s="55" t="str">
        <f t="shared" si="12"/>
        <v>Non-Lead</v>
      </c>
      <c r="R797" s="70" t="s">
        <v>51</v>
      </c>
      <c r="S797" s="70" t="s">
        <v>51</v>
      </c>
      <c r="T797" s="70"/>
      <c r="U797" s="71" t="s">
        <v>53</v>
      </c>
      <c r="V797" s="71" t="s">
        <v>51</v>
      </c>
      <c r="W797" s="71" t="s">
        <v>51</v>
      </c>
      <c r="X797" s="71" t="s">
        <v>51</v>
      </c>
      <c r="Y797" s="72" t="str">
        <f>IF((OR((AND('[1]PWS Information'!$E$10="CWS",U797="Single Family Residence",Q797="Lead")),
(AND('[1]PWS Information'!$E$10="CWS",U797="Multiple Family Residence",'[1]PWS Information'!$E$11="Yes",Q797="Lead")),
(AND('[1]PWS Information'!$E$10="NTNC",Q797="Lead")))),"Tier 1",
IF((OR((AND('[1]PWS Information'!$E$10="CWS",U797="Multiple Family Residence",'[1]PWS Information'!$E$11="No",Q797="Lead")),
(AND('[1]PWS Information'!$E$10="CWS",U797="Other",Q797="Lead")),
(AND('[1]PWS Information'!$E$10="CWS",U797="Building",Q797="Lead")))),"Tier 2",
IF((OR((AND('[1]PWS Information'!$E$10="CWS",U797="Single Family Residence",Q797="Galvanized Requiring Replacement")),
(AND('[1]PWS Information'!$E$10="CWS",U797="Single Family Residence",Q797="Galvanized Requiring Replacement",R797="Yes")),
(AND('[1]PWS Information'!$E$10="NTNC",Q797="Galvanized Requiring Replacement")),
(AND('[1]PWS Information'!$E$10="NTNC",U797="Single Family Residence",R797="Yes")))),"Tier 3",
IF((OR((AND('[1]PWS Information'!$E$10="CWS",U797="Single Family Residence",S797="Yes",Q797="Non-Lead", J797="Non-Lead - Copper",L797="Before 1989")),
(AND('[1]PWS Information'!$E$10="CWS",U797="Single Family Residence",S797="Yes",Q797="Non-Lead", N797="Non-Lead - Copper",O797="Before 1989")))),"Tier 4",
IF((OR((AND('[1]PWS Information'!$E$10="NTNC",Q797="Non-Lead")),
(AND('[1]PWS Information'!$E$10="CWS",Q797="Non-Lead",S797="")),
(AND('[1]PWS Information'!$E$10="CWS",Q797="Non-Lead",S797="No")),
(AND('[1]PWS Information'!$E$10="CWS",Q797="Non-Lead",S797="Don't Know")),
(AND('[1]PWS Information'!$E$10="CWS",Q797="Non-Lead", J797="Non-Lead - Copper", S797="Yes", L797="Between 1989 and 2014")),
(AND('[1]PWS Information'!$E$10="CWS",Q797="Non-Lead", J797="Non-Lead - Copper", S797="Yes", L797="After 2014")),
(AND('[1]PWS Information'!$E$10="CWS",Q797="Non-Lead", J797="Non-Lead - Copper", S797="Yes", L797="Unknown")),
(AND('[1]PWS Information'!$E$10="CWS",Q797="Non-Lead", N797="Non-Lead - Copper", S797="Yes", O797="Between 1989 and 2014")),
(AND('[1]PWS Information'!$E$10="CWS",Q797="Non-Lead", N797="Non-Lead - Copper", S797="Yes", O797="After 2014")),
(AND('[1]PWS Information'!$E$10="CWS",Q797="Non-Lead", N797="Non-Lead - Copper", S797="Yes", O797="Unknown")),
(AND('[1]PWS Information'!$E$10="CWS",Q797="Unknown")),
(AND('[1]PWS Information'!$E$10="NTNC",Q797="Unknown")))),"Tier 5",
"")))))</f>
        <v>Tier 5</v>
      </c>
      <c r="Z797" s="71"/>
      <c r="AA797" s="71"/>
    </row>
    <row r="798" spans="1:27" ht="57.6" x14ac:dyDescent="0.3">
      <c r="A798" s="17"/>
      <c r="B798" s="70">
        <v>12658300</v>
      </c>
      <c r="C798" s="73">
        <v>26</v>
      </c>
      <c r="D798" s="74" t="s">
        <v>308</v>
      </c>
      <c r="E798" s="74" t="s">
        <v>128</v>
      </c>
      <c r="F798" s="74">
        <v>78640</v>
      </c>
      <c r="G798" s="78"/>
      <c r="H798" s="63">
        <v>29.963899999999999</v>
      </c>
      <c r="I798" s="64">
        <v>-97.786911111111095</v>
      </c>
      <c r="J798" s="65" t="s">
        <v>57</v>
      </c>
      <c r="K798" s="66" t="s">
        <v>51</v>
      </c>
      <c r="L798" s="62" t="s">
        <v>58</v>
      </c>
      <c r="M798" s="69"/>
      <c r="N798" s="65" t="s">
        <v>50</v>
      </c>
      <c r="O798" s="66" t="s">
        <v>58</v>
      </c>
      <c r="P798" s="69"/>
      <c r="Q798" s="55" t="str">
        <f t="shared" si="12"/>
        <v>Non-Lead</v>
      </c>
      <c r="R798" s="70" t="s">
        <v>51</v>
      </c>
      <c r="S798" s="70" t="s">
        <v>51</v>
      </c>
      <c r="T798" s="70"/>
      <c r="U798" s="71" t="s">
        <v>53</v>
      </c>
      <c r="V798" s="71" t="s">
        <v>51</v>
      </c>
      <c r="W798" s="71" t="s">
        <v>51</v>
      </c>
      <c r="X798" s="71" t="s">
        <v>51</v>
      </c>
      <c r="Y798" s="72" t="str">
        <f>IF((OR((AND('[1]PWS Information'!$E$10="CWS",U798="Single Family Residence",Q798="Lead")),
(AND('[1]PWS Information'!$E$10="CWS",U798="Multiple Family Residence",'[1]PWS Information'!$E$11="Yes",Q798="Lead")),
(AND('[1]PWS Information'!$E$10="NTNC",Q798="Lead")))),"Tier 1",
IF((OR((AND('[1]PWS Information'!$E$10="CWS",U798="Multiple Family Residence",'[1]PWS Information'!$E$11="No",Q798="Lead")),
(AND('[1]PWS Information'!$E$10="CWS",U798="Other",Q798="Lead")),
(AND('[1]PWS Information'!$E$10="CWS",U798="Building",Q798="Lead")))),"Tier 2",
IF((OR((AND('[1]PWS Information'!$E$10="CWS",U798="Single Family Residence",Q798="Galvanized Requiring Replacement")),
(AND('[1]PWS Information'!$E$10="CWS",U798="Single Family Residence",Q798="Galvanized Requiring Replacement",R798="Yes")),
(AND('[1]PWS Information'!$E$10="NTNC",Q798="Galvanized Requiring Replacement")),
(AND('[1]PWS Information'!$E$10="NTNC",U798="Single Family Residence",R798="Yes")))),"Tier 3",
IF((OR((AND('[1]PWS Information'!$E$10="CWS",U798="Single Family Residence",S798="Yes",Q798="Non-Lead", J798="Non-Lead - Copper",L798="Before 1989")),
(AND('[1]PWS Information'!$E$10="CWS",U798="Single Family Residence",S798="Yes",Q798="Non-Lead", N798="Non-Lead - Copper",O798="Before 1989")))),"Tier 4",
IF((OR((AND('[1]PWS Information'!$E$10="NTNC",Q798="Non-Lead")),
(AND('[1]PWS Information'!$E$10="CWS",Q798="Non-Lead",S798="")),
(AND('[1]PWS Information'!$E$10="CWS",Q798="Non-Lead",S798="No")),
(AND('[1]PWS Information'!$E$10="CWS",Q798="Non-Lead",S798="Don't Know")),
(AND('[1]PWS Information'!$E$10="CWS",Q798="Non-Lead", J798="Non-Lead - Copper", S798="Yes", L798="Between 1989 and 2014")),
(AND('[1]PWS Information'!$E$10="CWS",Q798="Non-Lead", J798="Non-Lead - Copper", S798="Yes", L798="After 2014")),
(AND('[1]PWS Information'!$E$10="CWS",Q798="Non-Lead", J798="Non-Lead - Copper", S798="Yes", L798="Unknown")),
(AND('[1]PWS Information'!$E$10="CWS",Q798="Non-Lead", N798="Non-Lead - Copper", S798="Yes", O798="Between 1989 and 2014")),
(AND('[1]PWS Information'!$E$10="CWS",Q798="Non-Lead", N798="Non-Lead - Copper", S798="Yes", O798="After 2014")),
(AND('[1]PWS Information'!$E$10="CWS",Q798="Non-Lead", N798="Non-Lead - Copper", S798="Yes", O798="Unknown")),
(AND('[1]PWS Information'!$E$10="CWS",Q798="Unknown")),
(AND('[1]PWS Information'!$E$10="NTNC",Q798="Unknown")))),"Tier 5",
"")))))</f>
        <v>Tier 5</v>
      </c>
      <c r="Z798" s="71"/>
      <c r="AA798" s="71"/>
    </row>
    <row r="799" spans="1:27" ht="57.6" x14ac:dyDescent="0.3">
      <c r="A799" s="1"/>
      <c r="B799" s="70">
        <v>16674194</v>
      </c>
      <c r="C799" s="73">
        <v>27</v>
      </c>
      <c r="D799" s="74" t="s">
        <v>308</v>
      </c>
      <c r="E799" s="74" t="s">
        <v>128</v>
      </c>
      <c r="F799" s="74">
        <v>78640</v>
      </c>
      <c r="G799" s="78"/>
      <c r="H799" s="63">
        <v>29.963761099999999</v>
      </c>
      <c r="I799" s="64">
        <v>-97.786149999999907</v>
      </c>
      <c r="J799" s="65" t="s">
        <v>57</v>
      </c>
      <c r="K799" s="66" t="s">
        <v>51</v>
      </c>
      <c r="L799" s="62" t="s">
        <v>58</v>
      </c>
      <c r="M799" s="69"/>
      <c r="N799" s="65" t="s">
        <v>50</v>
      </c>
      <c r="O799" s="66" t="s">
        <v>58</v>
      </c>
      <c r="P799" s="69"/>
      <c r="Q799" s="55" t="str">
        <f t="shared" si="12"/>
        <v>Non-Lead</v>
      </c>
      <c r="R799" s="70" t="s">
        <v>51</v>
      </c>
      <c r="S799" s="70" t="s">
        <v>51</v>
      </c>
      <c r="T799" s="70"/>
      <c r="U799" s="71" t="s">
        <v>53</v>
      </c>
      <c r="V799" s="71" t="s">
        <v>51</v>
      </c>
      <c r="W799" s="71" t="s">
        <v>51</v>
      </c>
      <c r="X799" s="71" t="s">
        <v>51</v>
      </c>
      <c r="Y799" s="72" t="str">
        <f>IF((OR((AND('[1]PWS Information'!$E$10="CWS",U799="Single Family Residence",Q799="Lead")),
(AND('[1]PWS Information'!$E$10="CWS",U799="Multiple Family Residence",'[1]PWS Information'!$E$11="Yes",Q799="Lead")),
(AND('[1]PWS Information'!$E$10="NTNC",Q799="Lead")))),"Tier 1",
IF((OR((AND('[1]PWS Information'!$E$10="CWS",U799="Multiple Family Residence",'[1]PWS Information'!$E$11="No",Q799="Lead")),
(AND('[1]PWS Information'!$E$10="CWS",U799="Other",Q799="Lead")),
(AND('[1]PWS Information'!$E$10="CWS",U799="Building",Q799="Lead")))),"Tier 2",
IF((OR((AND('[1]PWS Information'!$E$10="CWS",U799="Single Family Residence",Q799="Galvanized Requiring Replacement")),
(AND('[1]PWS Information'!$E$10="CWS",U799="Single Family Residence",Q799="Galvanized Requiring Replacement",R799="Yes")),
(AND('[1]PWS Information'!$E$10="NTNC",Q799="Galvanized Requiring Replacement")),
(AND('[1]PWS Information'!$E$10="NTNC",U799="Single Family Residence",R799="Yes")))),"Tier 3",
IF((OR((AND('[1]PWS Information'!$E$10="CWS",U799="Single Family Residence",S799="Yes",Q799="Non-Lead", J799="Non-Lead - Copper",L799="Before 1989")),
(AND('[1]PWS Information'!$E$10="CWS",U799="Single Family Residence",S799="Yes",Q799="Non-Lead", N799="Non-Lead - Copper",O799="Before 1989")))),"Tier 4",
IF((OR((AND('[1]PWS Information'!$E$10="NTNC",Q799="Non-Lead")),
(AND('[1]PWS Information'!$E$10="CWS",Q799="Non-Lead",S799="")),
(AND('[1]PWS Information'!$E$10="CWS",Q799="Non-Lead",S799="No")),
(AND('[1]PWS Information'!$E$10="CWS",Q799="Non-Lead",S799="Don't Know")),
(AND('[1]PWS Information'!$E$10="CWS",Q799="Non-Lead", J799="Non-Lead - Copper", S799="Yes", L799="Between 1989 and 2014")),
(AND('[1]PWS Information'!$E$10="CWS",Q799="Non-Lead", J799="Non-Lead - Copper", S799="Yes", L799="After 2014")),
(AND('[1]PWS Information'!$E$10="CWS",Q799="Non-Lead", J799="Non-Lead - Copper", S799="Yes", L799="Unknown")),
(AND('[1]PWS Information'!$E$10="CWS",Q799="Non-Lead", N799="Non-Lead - Copper", S799="Yes", O799="Between 1989 and 2014")),
(AND('[1]PWS Information'!$E$10="CWS",Q799="Non-Lead", N799="Non-Lead - Copper", S799="Yes", O799="After 2014")),
(AND('[1]PWS Information'!$E$10="CWS",Q799="Non-Lead", N799="Non-Lead - Copper", S799="Yes", O799="Unknown")),
(AND('[1]PWS Information'!$E$10="CWS",Q799="Unknown")),
(AND('[1]PWS Information'!$E$10="NTNC",Q799="Unknown")))),"Tier 5",
"")))))</f>
        <v>Tier 5</v>
      </c>
      <c r="Z799" s="71"/>
      <c r="AA799" s="71"/>
    </row>
    <row r="800" spans="1:27" ht="57.6" x14ac:dyDescent="0.3">
      <c r="A800" s="1"/>
      <c r="B800" s="70">
        <v>15503584</v>
      </c>
      <c r="C800" s="73">
        <v>28</v>
      </c>
      <c r="D800" s="74" t="s">
        <v>308</v>
      </c>
      <c r="E800" s="74" t="s">
        <v>128</v>
      </c>
      <c r="F800" s="74">
        <v>78640</v>
      </c>
      <c r="G800" s="78">
        <v>11776510</v>
      </c>
      <c r="H800" s="63">
        <v>29.963958300000002</v>
      </c>
      <c r="I800" s="64">
        <v>-97.786799999999999</v>
      </c>
      <c r="J800" s="65" t="s">
        <v>57</v>
      </c>
      <c r="K800" s="66" t="s">
        <v>51</v>
      </c>
      <c r="L800" s="62" t="s">
        <v>58</v>
      </c>
      <c r="M800" s="69"/>
      <c r="N800" s="65" t="s">
        <v>50</v>
      </c>
      <c r="O800" s="66" t="s">
        <v>58</v>
      </c>
      <c r="P800" s="69"/>
      <c r="Q800" s="55" t="str">
        <f t="shared" si="12"/>
        <v>Non-Lead</v>
      </c>
      <c r="R800" s="70" t="s">
        <v>51</v>
      </c>
      <c r="S800" s="70" t="s">
        <v>51</v>
      </c>
      <c r="T800" s="70"/>
      <c r="U800" s="71" t="s">
        <v>53</v>
      </c>
      <c r="V800" s="71" t="s">
        <v>51</v>
      </c>
      <c r="W800" s="71" t="s">
        <v>51</v>
      </c>
      <c r="X800" s="71" t="s">
        <v>51</v>
      </c>
      <c r="Y800" s="72" t="str">
        <f>IF((OR((AND('[1]PWS Information'!$E$10="CWS",U800="Single Family Residence",Q800="Lead")),
(AND('[1]PWS Information'!$E$10="CWS",U800="Multiple Family Residence",'[1]PWS Information'!$E$11="Yes",Q800="Lead")),
(AND('[1]PWS Information'!$E$10="NTNC",Q800="Lead")))),"Tier 1",
IF((OR((AND('[1]PWS Information'!$E$10="CWS",U800="Multiple Family Residence",'[1]PWS Information'!$E$11="No",Q800="Lead")),
(AND('[1]PWS Information'!$E$10="CWS",U800="Other",Q800="Lead")),
(AND('[1]PWS Information'!$E$10="CWS",U800="Building",Q800="Lead")))),"Tier 2",
IF((OR((AND('[1]PWS Information'!$E$10="CWS",U800="Single Family Residence",Q800="Galvanized Requiring Replacement")),
(AND('[1]PWS Information'!$E$10="CWS",U800="Single Family Residence",Q800="Galvanized Requiring Replacement",R800="Yes")),
(AND('[1]PWS Information'!$E$10="NTNC",Q800="Galvanized Requiring Replacement")),
(AND('[1]PWS Information'!$E$10="NTNC",U800="Single Family Residence",R800="Yes")))),"Tier 3",
IF((OR((AND('[1]PWS Information'!$E$10="CWS",U800="Single Family Residence",S800="Yes",Q800="Non-Lead", J800="Non-Lead - Copper",L800="Before 1989")),
(AND('[1]PWS Information'!$E$10="CWS",U800="Single Family Residence",S800="Yes",Q800="Non-Lead", N800="Non-Lead - Copper",O800="Before 1989")))),"Tier 4",
IF((OR((AND('[1]PWS Information'!$E$10="NTNC",Q800="Non-Lead")),
(AND('[1]PWS Information'!$E$10="CWS",Q800="Non-Lead",S800="")),
(AND('[1]PWS Information'!$E$10="CWS",Q800="Non-Lead",S800="No")),
(AND('[1]PWS Information'!$E$10="CWS",Q800="Non-Lead",S800="Don't Know")),
(AND('[1]PWS Information'!$E$10="CWS",Q800="Non-Lead", J800="Non-Lead - Copper", S800="Yes", L800="Between 1989 and 2014")),
(AND('[1]PWS Information'!$E$10="CWS",Q800="Non-Lead", J800="Non-Lead - Copper", S800="Yes", L800="After 2014")),
(AND('[1]PWS Information'!$E$10="CWS",Q800="Non-Lead", J800="Non-Lead - Copper", S800="Yes", L800="Unknown")),
(AND('[1]PWS Information'!$E$10="CWS",Q800="Non-Lead", N800="Non-Lead - Copper", S800="Yes", O800="Between 1989 and 2014")),
(AND('[1]PWS Information'!$E$10="CWS",Q800="Non-Lead", N800="Non-Lead - Copper", S800="Yes", O800="After 2014")),
(AND('[1]PWS Information'!$E$10="CWS",Q800="Non-Lead", N800="Non-Lead - Copper", S800="Yes", O800="Unknown")),
(AND('[1]PWS Information'!$E$10="CWS",Q800="Unknown")),
(AND('[1]PWS Information'!$E$10="NTNC",Q800="Unknown")))),"Tier 5",
"")))))</f>
        <v>Tier 5</v>
      </c>
      <c r="Z800" s="71"/>
      <c r="AA800" s="71"/>
    </row>
    <row r="801" spans="1:27" ht="57.6" x14ac:dyDescent="0.3">
      <c r="A801" s="1"/>
      <c r="B801" s="70">
        <v>15596183</v>
      </c>
      <c r="C801" s="73">
        <v>29</v>
      </c>
      <c r="D801" s="74" t="s">
        <v>308</v>
      </c>
      <c r="E801" s="74" t="s">
        <v>128</v>
      </c>
      <c r="F801" s="74">
        <v>78640</v>
      </c>
      <c r="G801" s="78">
        <v>7895282</v>
      </c>
      <c r="H801" s="63">
        <v>29.963955599999998</v>
      </c>
      <c r="I801" s="64">
        <v>-97.785805555555498</v>
      </c>
      <c r="J801" s="65" t="s">
        <v>57</v>
      </c>
      <c r="K801" s="66" t="s">
        <v>51</v>
      </c>
      <c r="L801" s="62" t="s">
        <v>58</v>
      </c>
      <c r="M801" s="69"/>
      <c r="N801" s="65" t="s">
        <v>50</v>
      </c>
      <c r="O801" s="66" t="s">
        <v>58</v>
      </c>
      <c r="P801" s="69"/>
      <c r="Q801" s="55" t="str">
        <f t="shared" si="12"/>
        <v>Non-Lead</v>
      </c>
      <c r="R801" s="70" t="s">
        <v>51</v>
      </c>
      <c r="S801" s="70" t="s">
        <v>51</v>
      </c>
      <c r="T801" s="70"/>
      <c r="U801" s="71" t="s">
        <v>53</v>
      </c>
      <c r="V801" s="71" t="s">
        <v>51</v>
      </c>
      <c r="W801" s="71" t="s">
        <v>51</v>
      </c>
      <c r="X801" s="71" t="s">
        <v>51</v>
      </c>
      <c r="Y801" s="72" t="str">
        <f>IF((OR((AND('[1]PWS Information'!$E$10="CWS",U801="Single Family Residence",Q801="Lead")),
(AND('[1]PWS Information'!$E$10="CWS",U801="Multiple Family Residence",'[1]PWS Information'!$E$11="Yes",Q801="Lead")),
(AND('[1]PWS Information'!$E$10="NTNC",Q801="Lead")))),"Tier 1",
IF((OR((AND('[1]PWS Information'!$E$10="CWS",U801="Multiple Family Residence",'[1]PWS Information'!$E$11="No",Q801="Lead")),
(AND('[1]PWS Information'!$E$10="CWS",U801="Other",Q801="Lead")),
(AND('[1]PWS Information'!$E$10="CWS",U801="Building",Q801="Lead")))),"Tier 2",
IF((OR((AND('[1]PWS Information'!$E$10="CWS",U801="Single Family Residence",Q801="Galvanized Requiring Replacement")),
(AND('[1]PWS Information'!$E$10="CWS",U801="Single Family Residence",Q801="Galvanized Requiring Replacement",R801="Yes")),
(AND('[1]PWS Information'!$E$10="NTNC",Q801="Galvanized Requiring Replacement")),
(AND('[1]PWS Information'!$E$10="NTNC",U801="Single Family Residence",R801="Yes")))),"Tier 3",
IF((OR((AND('[1]PWS Information'!$E$10="CWS",U801="Single Family Residence",S801="Yes",Q801="Non-Lead", J801="Non-Lead - Copper",L801="Before 1989")),
(AND('[1]PWS Information'!$E$10="CWS",U801="Single Family Residence",S801="Yes",Q801="Non-Lead", N801="Non-Lead - Copper",O801="Before 1989")))),"Tier 4",
IF((OR((AND('[1]PWS Information'!$E$10="NTNC",Q801="Non-Lead")),
(AND('[1]PWS Information'!$E$10="CWS",Q801="Non-Lead",S801="")),
(AND('[1]PWS Information'!$E$10="CWS",Q801="Non-Lead",S801="No")),
(AND('[1]PWS Information'!$E$10="CWS",Q801="Non-Lead",S801="Don't Know")),
(AND('[1]PWS Information'!$E$10="CWS",Q801="Non-Lead", J801="Non-Lead - Copper", S801="Yes", L801="Between 1989 and 2014")),
(AND('[1]PWS Information'!$E$10="CWS",Q801="Non-Lead", J801="Non-Lead - Copper", S801="Yes", L801="After 2014")),
(AND('[1]PWS Information'!$E$10="CWS",Q801="Non-Lead", J801="Non-Lead - Copper", S801="Yes", L801="Unknown")),
(AND('[1]PWS Information'!$E$10="CWS",Q801="Non-Lead", N801="Non-Lead - Copper", S801="Yes", O801="Between 1989 and 2014")),
(AND('[1]PWS Information'!$E$10="CWS",Q801="Non-Lead", N801="Non-Lead - Copper", S801="Yes", O801="After 2014")),
(AND('[1]PWS Information'!$E$10="CWS",Q801="Non-Lead", N801="Non-Lead - Copper", S801="Yes", O801="Unknown")),
(AND('[1]PWS Information'!$E$10="CWS",Q801="Unknown")),
(AND('[1]PWS Information'!$E$10="NTNC",Q801="Unknown")))),"Tier 5",
"")))))</f>
        <v>Tier 5</v>
      </c>
      <c r="Z801" s="71"/>
      <c r="AA801" s="71"/>
    </row>
    <row r="802" spans="1:27" ht="57.6" x14ac:dyDescent="0.3">
      <c r="A802" s="17"/>
      <c r="B802" s="70">
        <v>13418068</v>
      </c>
      <c r="C802" s="73">
        <v>30</v>
      </c>
      <c r="D802" s="74" t="s">
        <v>308</v>
      </c>
      <c r="E802" s="74" t="s">
        <v>128</v>
      </c>
      <c r="F802" s="74">
        <v>78640</v>
      </c>
      <c r="G802" s="78"/>
      <c r="H802" s="63">
        <v>29.9643722</v>
      </c>
      <c r="I802" s="64">
        <v>-97.7863638888888</v>
      </c>
      <c r="J802" s="65" t="s">
        <v>57</v>
      </c>
      <c r="K802" s="66" t="s">
        <v>51</v>
      </c>
      <c r="L802" s="62" t="s">
        <v>58</v>
      </c>
      <c r="M802" s="69"/>
      <c r="N802" s="65" t="s">
        <v>50</v>
      </c>
      <c r="O802" s="66" t="s">
        <v>58</v>
      </c>
      <c r="P802" s="69"/>
      <c r="Q802" s="55" t="str">
        <f t="shared" si="12"/>
        <v>Non-Lead</v>
      </c>
      <c r="R802" s="70" t="s">
        <v>51</v>
      </c>
      <c r="S802" s="70" t="s">
        <v>51</v>
      </c>
      <c r="T802" s="70"/>
      <c r="U802" s="71" t="s">
        <v>53</v>
      </c>
      <c r="V802" s="71" t="s">
        <v>51</v>
      </c>
      <c r="W802" s="71" t="s">
        <v>51</v>
      </c>
      <c r="X802" s="71" t="s">
        <v>51</v>
      </c>
      <c r="Y802" s="72" t="str">
        <f>IF((OR((AND('[1]PWS Information'!$E$10="CWS",U802="Single Family Residence",Q802="Lead")),
(AND('[1]PWS Information'!$E$10="CWS",U802="Multiple Family Residence",'[1]PWS Information'!$E$11="Yes",Q802="Lead")),
(AND('[1]PWS Information'!$E$10="NTNC",Q802="Lead")))),"Tier 1",
IF((OR((AND('[1]PWS Information'!$E$10="CWS",U802="Multiple Family Residence",'[1]PWS Information'!$E$11="No",Q802="Lead")),
(AND('[1]PWS Information'!$E$10="CWS",U802="Other",Q802="Lead")),
(AND('[1]PWS Information'!$E$10="CWS",U802="Building",Q802="Lead")))),"Tier 2",
IF((OR((AND('[1]PWS Information'!$E$10="CWS",U802="Single Family Residence",Q802="Galvanized Requiring Replacement")),
(AND('[1]PWS Information'!$E$10="CWS",U802="Single Family Residence",Q802="Galvanized Requiring Replacement",R802="Yes")),
(AND('[1]PWS Information'!$E$10="NTNC",Q802="Galvanized Requiring Replacement")),
(AND('[1]PWS Information'!$E$10="NTNC",U802="Single Family Residence",R802="Yes")))),"Tier 3",
IF((OR((AND('[1]PWS Information'!$E$10="CWS",U802="Single Family Residence",S802="Yes",Q802="Non-Lead", J802="Non-Lead - Copper",L802="Before 1989")),
(AND('[1]PWS Information'!$E$10="CWS",U802="Single Family Residence",S802="Yes",Q802="Non-Lead", N802="Non-Lead - Copper",O802="Before 1989")))),"Tier 4",
IF((OR((AND('[1]PWS Information'!$E$10="NTNC",Q802="Non-Lead")),
(AND('[1]PWS Information'!$E$10="CWS",Q802="Non-Lead",S802="")),
(AND('[1]PWS Information'!$E$10="CWS",Q802="Non-Lead",S802="No")),
(AND('[1]PWS Information'!$E$10="CWS",Q802="Non-Lead",S802="Don't Know")),
(AND('[1]PWS Information'!$E$10="CWS",Q802="Non-Lead", J802="Non-Lead - Copper", S802="Yes", L802="Between 1989 and 2014")),
(AND('[1]PWS Information'!$E$10="CWS",Q802="Non-Lead", J802="Non-Lead - Copper", S802="Yes", L802="After 2014")),
(AND('[1]PWS Information'!$E$10="CWS",Q802="Non-Lead", J802="Non-Lead - Copper", S802="Yes", L802="Unknown")),
(AND('[1]PWS Information'!$E$10="CWS",Q802="Non-Lead", N802="Non-Lead - Copper", S802="Yes", O802="Between 1989 and 2014")),
(AND('[1]PWS Information'!$E$10="CWS",Q802="Non-Lead", N802="Non-Lead - Copper", S802="Yes", O802="After 2014")),
(AND('[1]PWS Information'!$E$10="CWS",Q802="Non-Lead", N802="Non-Lead - Copper", S802="Yes", O802="Unknown")),
(AND('[1]PWS Information'!$E$10="CWS",Q802="Unknown")),
(AND('[1]PWS Information'!$E$10="NTNC",Q802="Unknown")))),"Tier 5",
"")))))</f>
        <v>Tier 5</v>
      </c>
      <c r="Z802" s="71"/>
      <c r="AA802" s="71"/>
    </row>
    <row r="803" spans="1:27" ht="57.6" x14ac:dyDescent="0.3">
      <c r="A803" s="1"/>
      <c r="B803" s="70">
        <v>833615</v>
      </c>
      <c r="C803" s="73">
        <v>31</v>
      </c>
      <c r="D803" s="74" t="s">
        <v>308</v>
      </c>
      <c r="E803" s="74" t="s">
        <v>128</v>
      </c>
      <c r="F803" s="74">
        <v>78640</v>
      </c>
      <c r="G803" s="78"/>
      <c r="H803" s="63">
        <v>29.964039</v>
      </c>
      <c r="I803" s="64">
        <v>-97.785297</v>
      </c>
      <c r="J803" s="65" t="s">
        <v>57</v>
      </c>
      <c r="K803" s="66" t="s">
        <v>51</v>
      </c>
      <c r="L803" s="62" t="s">
        <v>58</v>
      </c>
      <c r="M803" s="69"/>
      <c r="N803" s="65" t="s">
        <v>50</v>
      </c>
      <c r="O803" s="66" t="s">
        <v>58</v>
      </c>
      <c r="P803" s="69"/>
      <c r="Q803" s="55" t="str">
        <f t="shared" si="12"/>
        <v>Non-Lead</v>
      </c>
      <c r="R803" s="70" t="s">
        <v>51</v>
      </c>
      <c r="S803" s="70" t="s">
        <v>51</v>
      </c>
      <c r="T803" s="70"/>
      <c r="U803" s="71" t="s">
        <v>53</v>
      </c>
      <c r="V803" s="71" t="s">
        <v>51</v>
      </c>
      <c r="W803" s="71" t="s">
        <v>51</v>
      </c>
      <c r="X803" s="71" t="s">
        <v>51</v>
      </c>
      <c r="Y803" s="72" t="str">
        <f>IF((OR((AND('[1]PWS Information'!$E$10="CWS",U803="Single Family Residence",Q803="Lead")),
(AND('[1]PWS Information'!$E$10="CWS",U803="Multiple Family Residence",'[1]PWS Information'!$E$11="Yes",Q803="Lead")),
(AND('[1]PWS Information'!$E$10="NTNC",Q803="Lead")))),"Tier 1",
IF((OR((AND('[1]PWS Information'!$E$10="CWS",U803="Multiple Family Residence",'[1]PWS Information'!$E$11="No",Q803="Lead")),
(AND('[1]PWS Information'!$E$10="CWS",U803="Other",Q803="Lead")),
(AND('[1]PWS Information'!$E$10="CWS",U803="Building",Q803="Lead")))),"Tier 2",
IF((OR((AND('[1]PWS Information'!$E$10="CWS",U803="Single Family Residence",Q803="Galvanized Requiring Replacement")),
(AND('[1]PWS Information'!$E$10="CWS",U803="Single Family Residence",Q803="Galvanized Requiring Replacement",R803="Yes")),
(AND('[1]PWS Information'!$E$10="NTNC",Q803="Galvanized Requiring Replacement")),
(AND('[1]PWS Information'!$E$10="NTNC",U803="Single Family Residence",R803="Yes")))),"Tier 3",
IF((OR((AND('[1]PWS Information'!$E$10="CWS",U803="Single Family Residence",S803="Yes",Q803="Non-Lead", J803="Non-Lead - Copper",L803="Before 1989")),
(AND('[1]PWS Information'!$E$10="CWS",U803="Single Family Residence",S803="Yes",Q803="Non-Lead", N803="Non-Lead - Copper",O803="Before 1989")))),"Tier 4",
IF((OR((AND('[1]PWS Information'!$E$10="NTNC",Q803="Non-Lead")),
(AND('[1]PWS Information'!$E$10="CWS",Q803="Non-Lead",S803="")),
(AND('[1]PWS Information'!$E$10="CWS",Q803="Non-Lead",S803="No")),
(AND('[1]PWS Information'!$E$10="CWS",Q803="Non-Lead",S803="Don't Know")),
(AND('[1]PWS Information'!$E$10="CWS",Q803="Non-Lead", J803="Non-Lead - Copper", S803="Yes", L803="Between 1989 and 2014")),
(AND('[1]PWS Information'!$E$10="CWS",Q803="Non-Lead", J803="Non-Lead - Copper", S803="Yes", L803="After 2014")),
(AND('[1]PWS Information'!$E$10="CWS",Q803="Non-Lead", J803="Non-Lead - Copper", S803="Yes", L803="Unknown")),
(AND('[1]PWS Information'!$E$10="CWS",Q803="Non-Lead", N803="Non-Lead - Copper", S803="Yes", O803="Between 1989 and 2014")),
(AND('[1]PWS Information'!$E$10="CWS",Q803="Non-Lead", N803="Non-Lead - Copper", S803="Yes", O803="After 2014")),
(AND('[1]PWS Information'!$E$10="CWS",Q803="Non-Lead", N803="Non-Lead - Copper", S803="Yes", O803="Unknown")),
(AND('[1]PWS Information'!$E$10="CWS",Q803="Unknown")),
(AND('[1]PWS Information'!$E$10="NTNC",Q803="Unknown")))),"Tier 5",
"")))))</f>
        <v>Tier 5</v>
      </c>
      <c r="Z803" s="71"/>
      <c r="AA803" s="71"/>
    </row>
    <row r="804" spans="1:27" ht="57.6" x14ac:dyDescent="0.3">
      <c r="A804" s="1"/>
      <c r="B804" s="70">
        <v>16591788</v>
      </c>
      <c r="C804" s="73">
        <v>32</v>
      </c>
      <c r="D804" s="74" t="s">
        <v>308</v>
      </c>
      <c r="E804" s="74" t="s">
        <v>128</v>
      </c>
      <c r="F804" s="74">
        <v>78640</v>
      </c>
      <c r="G804" s="78"/>
      <c r="H804" s="63">
        <v>29.964322200000002</v>
      </c>
      <c r="I804" s="64">
        <v>-97.786369444444404</v>
      </c>
      <c r="J804" s="65" t="s">
        <v>57</v>
      </c>
      <c r="K804" s="66" t="s">
        <v>51</v>
      </c>
      <c r="L804" s="62" t="s">
        <v>58</v>
      </c>
      <c r="M804" s="69"/>
      <c r="N804" s="65" t="s">
        <v>50</v>
      </c>
      <c r="O804" s="66" t="s">
        <v>58</v>
      </c>
      <c r="P804" s="69"/>
      <c r="Q804" s="55" t="str">
        <f t="shared" si="12"/>
        <v>Non-Lead</v>
      </c>
      <c r="R804" s="70" t="s">
        <v>51</v>
      </c>
      <c r="S804" s="70" t="s">
        <v>51</v>
      </c>
      <c r="T804" s="70"/>
      <c r="U804" s="71" t="s">
        <v>53</v>
      </c>
      <c r="V804" s="71" t="s">
        <v>51</v>
      </c>
      <c r="W804" s="71" t="s">
        <v>51</v>
      </c>
      <c r="X804" s="71" t="s">
        <v>51</v>
      </c>
      <c r="Y804" s="72" t="str">
        <f>IF((OR((AND('[1]PWS Information'!$E$10="CWS",U804="Single Family Residence",Q804="Lead")),
(AND('[1]PWS Information'!$E$10="CWS",U804="Multiple Family Residence",'[1]PWS Information'!$E$11="Yes",Q804="Lead")),
(AND('[1]PWS Information'!$E$10="NTNC",Q804="Lead")))),"Tier 1",
IF((OR((AND('[1]PWS Information'!$E$10="CWS",U804="Multiple Family Residence",'[1]PWS Information'!$E$11="No",Q804="Lead")),
(AND('[1]PWS Information'!$E$10="CWS",U804="Other",Q804="Lead")),
(AND('[1]PWS Information'!$E$10="CWS",U804="Building",Q804="Lead")))),"Tier 2",
IF((OR((AND('[1]PWS Information'!$E$10="CWS",U804="Single Family Residence",Q804="Galvanized Requiring Replacement")),
(AND('[1]PWS Information'!$E$10="CWS",U804="Single Family Residence",Q804="Galvanized Requiring Replacement",R804="Yes")),
(AND('[1]PWS Information'!$E$10="NTNC",Q804="Galvanized Requiring Replacement")),
(AND('[1]PWS Information'!$E$10="NTNC",U804="Single Family Residence",R804="Yes")))),"Tier 3",
IF((OR((AND('[1]PWS Information'!$E$10="CWS",U804="Single Family Residence",S804="Yes",Q804="Non-Lead", J804="Non-Lead - Copper",L804="Before 1989")),
(AND('[1]PWS Information'!$E$10="CWS",U804="Single Family Residence",S804="Yes",Q804="Non-Lead", N804="Non-Lead - Copper",O804="Before 1989")))),"Tier 4",
IF((OR((AND('[1]PWS Information'!$E$10="NTNC",Q804="Non-Lead")),
(AND('[1]PWS Information'!$E$10="CWS",Q804="Non-Lead",S804="")),
(AND('[1]PWS Information'!$E$10="CWS",Q804="Non-Lead",S804="No")),
(AND('[1]PWS Information'!$E$10="CWS",Q804="Non-Lead",S804="Don't Know")),
(AND('[1]PWS Information'!$E$10="CWS",Q804="Non-Lead", J804="Non-Lead - Copper", S804="Yes", L804="Between 1989 and 2014")),
(AND('[1]PWS Information'!$E$10="CWS",Q804="Non-Lead", J804="Non-Lead - Copper", S804="Yes", L804="After 2014")),
(AND('[1]PWS Information'!$E$10="CWS",Q804="Non-Lead", J804="Non-Lead - Copper", S804="Yes", L804="Unknown")),
(AND('[1]PWS Information'!$E$10="CWS",Q804="Non-Lead", N804="Non-Lead - Copper", S804="Yes", O804="Between 1989 and 2014")),
(AND('[1]PWS Information'!$E$10="CWS",Q804="Non-Lead", N804="Non-Lead - Copper", S804="Yes", O804="After 2014")),
(AND('[1]PWS Information'!$E$10="CWS",Q804="Non-Lead", N804="Non-Lead - Copper", S804="Yes", O804="Unknown")),
(AND('[1]PWS Information'!$E$10="CWS",Q804="Unknown")),
(AND('[1]PWS Information'!$E$10="NTNC",Q804="Unknown")))),"Tier 5",
"")))))</f>
        <v>Tier 5</v>
      </c>
      <c r="Z804" s="71"/>
      <c r="AA804" s="71"/>
    </row>
    <row r="805" spans="1:27" ht="57.6" x14ac:dyDescent="0.3">
      <c r="A805" s="1"/>
      <c r="B805" s="70">
        <v>12225742</v>
      </c>
      <c r="C805" s="73">
        <v>33</v>
      </c>
      <c r="D805" s="74" t="s">
        <v>188</v>
      </c>
      <c r="E805" s="74" t="s">
        <v>128</v>
      </c>
      <c r="F805" s="74">
        <v>78640</v>
      </c>
      <c r="G805" s="78"/>
      <c r="H805" s="63">
        <v>29.961736999999999</v>
      </c>
      <c r="I805" s="64">
        <v>-97.797206000000003</v>
      </c>
      <c r="J805" s="65" t="s">
        <v>50</v>
      </c>
      <c r="K805" s="66" t="s">
        <v>51</v>
      </c>
      <c r="L805" s="62" t="s">
        <v>52</v>
      </c>
      <c r="M805" s="69"/>
      <c r="N805" s="65" t="s">
        <v>50</v>
      </c>
      <c r="O805" s="66" t="s">
        <v>52</v>
      </c>
      <c r="P805" s="69"/>
      <c r="Q805" s="55" t="str">
        <f t="shared" si="12"/>
        <v>Non-Lead</v>
      </c>
      <c r="R805" s="70" t="s">
        <v>51</v>
      </c>
      <c r="S805" s="70" t="s">
        <v>51</v>
      </c>
      <c r="T805" s="70"/>
      <c r="U805" s="71" t="s">
        <v>53</v>
      </c>
      <c r="V805" s="71" t="s">
        <v>51</v>
      </c>
      <c r="W805" s="71" t="s">
        <v>51</v>
      </c>
      <c r="X805" s="71" t="s">
        <v>51</v>
      </c>
      <c r="Y805" s="72" t="str">
        <f>IF((OR((AND('[1]PWS Information'!$E$10="CWS",U805="Single Family Residence",Q805="Lead")),
(AND('[1]PWS Information'!$E$10="CWS",U805="Multiple Family Residence",'[1]PWS Information'!$E$11="Yes",Q805="Lead")),
(AND('[1]PWS Information'!$E$10="NTNC",Q805="Lead")))),"Tier 1",
IF((OR((AND('[1]PWS Information'!$E$10="CWS",U805="Multiple Family Residence",'[1]PWS Information'!$E$11="No",Q805="Lead")),
(AND('[1]PWS Information'!$E$10="CWS",U805="Other",Q805="Lead")),
(AND('[1]PWS Information'!$E$10="CWS",U805="Building",Q805="Lead")))),"Tier 2",
IF((OR((AND('[1]PWS Information'!$E$10="CWS",U805="Single Family Residence",Q805="Galvanized Requiring Replacement")),
(AND('[1]PWS Information'!$E$10="CWS",U805="Single Family Residence",Q805="Galvanized Requiring Replacement",R805="Yes")),
(AND('[1]PWS Information'!$E$10="NTNC",Q805="Galvanized Requiring Replacement")),
(AND('[1]PWS Information'!$E$10="NTNC",U805="Single Family Residence",R805="Yes")))),"Tier 3",
IF((OR((AND('[1]PWS Information'!$E$10="CWS",U805="Single Family Residence",S805="Yes",Q805="Non-Lead", J805="Non-Lead - Copper",L805="Before 1989")),
(AND('[1]PWS Information'!$E$10="CWS",U805="Single Family Residence",S805="Yes",Q805="Non-Lead", N805="Non-Lead - Copper",O805="Before 1989")))),"Tier 4",
IF((OR((AND('[1]PWS Information'!$E$10="NTNC",Q805="Non-Lead")),
(AND('[1]PWS Information'!$E$10="CWS",Q805="Non-Lead",S805="")),
(AND('[1]PWS Information'!$E$10="CWS",Q805="Non-Lead",S805="No")),
(AND('[1]PWS Information'!$E$10="CWS",Q805="Non-Lead",S805="Don't Know")),
(AND('[1]PWS Information'!$E$10="CWS",Q805="Non-Lead", J805="Non-Lead - Copper", S805="Yes", L805="Between 1989 and 2014")),
(AND('[1]PWS Information'!$E$10="CWS",Q805="Non-Lead", J805="Non-Lead - Copper", S805="Yes", L805="After 2014")),
(AND('[1]PWS Information'!$E$10="CWS",Q805="Non-Lead", J805="Non-Lead - Copper", S805="Yes", L805="Unknown")),
(AND('[1]PWS Information'!$E$10="CWS",Q805="Non-Lead", N805="Non-Lead - Copper", S805="Yes", O805="Between 1989 and 2014")),
(AND('[1]PWS Information'!$E$10="CWS",Q805="Non-Lead", N805="Non-Lead - Copper", S805="Yes", O805="After 2014")),
(AND('[1]PWS Information'!$E$10="CWS",Q805="Non-Lead", N805="Non-Lead - Copper", S805="Yes", O805="Unknown")),
(AND('[1]PWS Information'!$E$10="CWS",Q805="Unknown")),
(AND('[1]PWS Information'!$E$10="NTNC",Q805="Unknown")))),"Tier 5",
"")))))</f>
        <v>Tier 5</v>
      </c>
      <c r="Z805" s="71"/>
      <c r="AA805" s="71"/>
    </row>
    <row r="806" spans="1:27" ht="57.6" x14ac:dyDescent="0.3">
      <c r="A806" s="17"/>
      <c r="B806" s="70">
        <v>12962955</v>
      </c>
      <c r="C806" s="73">
        <v>34</v>
      </c>
      <c r="D806" s="74" t="s">
        <v>309</v>
      </c>
      <c r="E806" s="74" t="s">
        <v>128</v>
      </c>
      <c r="F806" s="74">
        <v>78640</v>
      </c>
      <c r="G806" s="78" t="s">
        <v>310</v>
      </c>
      <c r="H806" s="63">
        <v>29.961786100000001</v>
      </c>
      <c r="I806" s="64">
        <v>-97.797749999999994</v>
      </c>
      <c r="J806" s="65" t="s">
        <v>50</v>
      </c>
      <c r="K806" s="66" t="s">
        <v>51</v>
      </c>
      <c r="L806" s="62" t="s">
        <v>52</v>
      </c>
      <c r="M806" s="69"/>
      <c r="N806" s="65" t="s">
        <v>50</v>
      </c>
      <c r="O806" s="66" t="s">
        <v>52</v>
      </c>
      <c r="P806" s="69"/>
      <c r="Q806" s="55" t="str">
        <f t="shared" si="12"/>
        <v>Non-Lead</v>
      </c>
      <c r="R806" s="70" t="s">
        <v>51</v>
      </c>
      <c r="S806" s="70" t="s">
        <v>51</v>
      </c>
      <c r="T806" s="70"/>
      <c r="U806" s="71" t="s">
        <v>53</v>
      </c>
      <c r="V806" s="71" t="s">
        <v>51</v>
      </c>
      <c r="W806" s="71" t="s">
        <v>51</v>
      </c>
      <c r="X806" s="71" t="s">
        <v>51</v>
      </c>
      <c r="Y806" s="72" t="str">
        <f>IF((OR((AND('[1]PWS Information'!$E$10="CWS",U806="Single Family Residence",Q806="Lead")),
(AND('[1]PWS Information'!$E$10="CWS",U806="Multiple Family Residence",'[1]PWS Information'!$E$11="Yes",Q806="Lead")),
(AND('[1]PWS Information'!$E$10="NTNC",Q806="Lead")))),"Tier 1",
IF((OR((AND('[1]PWS Information'!$E$10="CWS",U806="Multiple Family Residence",'[1]PWS Information'!$E$11="No",Q806="Lead")),
(AND('[1]PWS Information'!$E$10="CWS",U806="Other",Q806="Lead")),
(AND('[1]PWS Information'!$E$10="CWS",U806="Building",Q806="Lead")))),"Tier 2",
IF((OR((AND('[1]PWS Information'!$E$10="CWS",U806="Single Family Residence",Q806="Galvanized Requiring Replacement")),
(AND('[1]PWS Information'!$E$10="CWS",U806="Single Family Residence",Q806="Galvanized Requiring Replacement",R806="Yes")),
(AND('[1]PWS Information'!$E$10="NTNC",Q806="Galvanized Requiring Replacement")),
(AND('[1]PWS Information'!$E$10="NTNC",U806="Single Family Residence",R806="Yes")))),"Tier 3",
IF((OR((AND('[1]PWS Information'!$E$10="CWS",U806="Single Family Residence",S806="Yes",Q806="Non-Lead", J806="Non-Lead - Copper",L806="Before 1989")),
(AND('[1]PWS Information'!$E$10="CWS",U806="Single Family Residence",S806="Yes",Q806="Non-Lead", N806="Non-Lead - Copper",O806="Before 1989")))),"Tier 4",
IF((OR((AND('[1]PWS Information'!$E$10="NTNC",Q806="Non-Lead")),
(AND('[1]PWS Information'!$E$10="CWS",Q806="Non-Lead",S806="")),
(AND('[1]PWS Information'!$E$10="CWS",Q806="Non-Lead",S806="No")),
(AND('[1]PWS Information'!$E$10="CWS",Q806="Non-Lead",S806="Don't Know")),
(AND('[1]PWS Information'!$E$10="CWS",Q806="Non-Lead", J806="Non-Lead - Copper", S806="Yes", L806="Between 1989 and 2014")),
(AND('[1]PWS Information'!$E$10="CWS",Q806="Non-Lead", J806="Non-Lead - Copper", S806="Yes", L806="After 2014")),
(AND('[1]PWS Information'!$E$10="CWS",Q806="Non-Lead", J806="Non-Lead - Copper", S806="Yes", L806="Unknown")),
(AND('[1]PWS Information'!$E$10="CWS",Q806="Non-Lead", N806="Non-Lead - Copper", S806="Yes", O806="Between 1989 and 2014")),
(AND('[1]PWS Information'!$E$10="CWS",Q806="Non-Lead", N806="Non-Lead - Copper", S806="Yes", O806="After 2014")),
(AND('[1]PWS Information'!$E$10="CWS",Q806="Non-Lead", N806="Non-Lead - Copper", S806="Yes", O806="Unknown")),
(AND('[1]PWS Information'!$E$10="CWS",Q806="Unknown")),
(AND('[1]PWS Information'!$E$10="NTNC",Q806="Unknown")))),"Tier 5",
"")))))</f>
        <v>Tier 5</v>
      </c>
      <c r="Z806" s="71"/>
      <c r="AA806" s="71"/>
    </row>
    <row r="807" spans="1:27" ht="57.6" x14ac:dyDescent="0.3">
      <c r="A807" s="1"/>
      <c r="B807" s="70">
        <v>10381416</v>
      </c>
      <c r="C807" s="73">
        <v>31</v>
      </c>
      <c r="D807" s="74" t="s">
        <v>188</v>
      </c>
      <c r="E807" s="74" t="s">
        <v>128</v>
      </c>
      <c r="F807" s="74">
        <v>78640</v>
      </c>
      <c r="G807" s="78"/>
      <c r="H807" s="63">
        <v>29.962024</v>
      </c>
      <c r="I807" s="64">
        <v>-97.797073999999995</v>
      </c>
      <c r="J807" s="65" t="s">
        <v>50</v>
      </c>
      <c r="K807" s="66" t="s">
        <v>51</v>
      </c>
      <c r="L807" s="62" t="s">
        <v>52</v>
      </c>
      <c r="M807" s="69"/>
      <c r="N807" s="65" t="s">
        <v>50</v>
      </c>
      <c r="O807" s="66" t="s">
        <v>52</v>
      </c>
      <c r="P807" s="69"/>
      <c r="Q807" s="55" t="str">
        <f t="shared" si="12"/>
        <v>Non-Lead</v>
      </c>
      <c r="R807" s="70" t="s">
        <v>51</v>
      </c>
      <c r="S807" s="70" t="s">
        <v>51</v>
      </c>
      <c r="T807" s="70"/>
      <c r="U807" s="71" t="s">
        <v>53</v>
      </c>
      <c r="V807" s="71" t="s">
        <v>51</v>
      </c>
      <c r="W807" s="71" t="s">
        <v>51</v>
      </c>
      <c r="X807" s="71" t="s">
        <v>51</v>
      </c>
      <c r="Y807" s="72" t="str">
        <f>IF((OR((AND('[1]PWS Information'!$E$10="CWS",U807="Single Family Residence",Q807="Lead")),
(AND('[1]PWS Information'!$E$10="CWS",U807="Multiple Family Residence",'[1]PWS Information'!$E$11="Yes",Q807="Lead")),
(AND('[1]PWS Information'!$E$10="NTNC",Q807="Lead")))),"Tier 1",
IF((OR((AND('[1]PWS Information'!$E$10="CWS",U807="Multiple Family Residence",'[1]PWS Information'!$E$11="No",Q807="Lead")),
(AND('[1]PWS Information'!$E$10="CWS",U807="Other",Q807="Lead")),
(AND('[1]PWS Information'!$E$10="CWS",U807="Building",Q807="Lead")))),"Tier 2",
IF((OR((AND('[1]PWS Information'!$E$10="CWS",U807="Single Family Residence",Q807="Galvanized Requiring Replacement")),
(AND('[1]PWS Information'!$E$10="CWS",U807="Single Family Residence",Q807="Galvanized Requiring Replacement",R807="Yes")),
(AND('[1]PWS Information'!$E$10="NTNC",Q807="Galvanized Requiring Replacement")),
(AND('[1]PWS Information'!$E$10="NTNC",U807="Single Family Residence",R807="Yes")))),"Tier 3",
IF((OR((AND('[1]PWS Information'!$E$10="CWS",U807="Single Family Residence",S807="Yes",Q807="Non-Lead", J807="Non-Lead - Copper",L807="Before 1989")),
(AND('[1]PWS Information'!$E$10="CWS",U807="Single Family Residence",S807="Yes",Q807="Non-Lead", N807="Non-Lead - Copper",O807="Before 1989")))),"Tier 4",
IF((OR((AND('[1]PWS Information'!$E$10="NTNC",Q807="Non-Lead")),
(AND('[1]PWS Information'!$E$10="CWS",Q807="Non-Lead",S807="")),
(AND('[1]PWS Information'!$E$10="CWS",Q807="Non-Lead",S807="No")),
(AND('[1]PWS Information'!$E$10="CWS",Q807="Non-Lead",S807="Don't Know")),
(AND('[1]PWS Information'!$E$10="CWS",Q807="Non-Lead", J807="Non-Lead - Copper", S807="Yes", L807="Between 1989 and 2014")),
(AND('[1]PWS Information'!$E$10="CWS",Q807="Non-Lead", J807="Non-Lead - Copper", S807="Yes", L807="After 2014")),
(AND('[1]PWS Information'!$E$10="CWS",Q807="Non-Lead", J807="Non-Lead - Copper", S807="Yes", L807="Unknown")),
(AND('[1]PWS Information'!$E$10="CWS",Q807="Non-Lead", N807="Non-Lead - Copper", S807="Yes", O807="Between 1989 and 2014")),
(AND('[1]PWS Information'!$E$10="CWS",Q807="Non-Lead", N807="Non-Lead - Copper", S807="Yes", O807="After 2014")),
(AND('[1]PWS Information'!$E$10="CWS",Q807="Non-Lead", N807="Non-Lead - Copper", S807="Yes", O807="Unknown")),
(AND('[1]PWS Information'!$E$10="CWS",Q807="Unknown")),
(AND('[1]PWS Information'!$E$10="NTNC",Q807="Unknown")))),"Tier 5",
"")))))</f>
        <v>Tier 5</v>
      </c>
      <c r="Z807" s="71"/>
      <c r="AA807" s="71"/>
    </row>
    <row r="808" spans="1:27" ht="57.6" x14ac:dyDescent="0.3">
      <c r="A808" s="1"/>
      <c r="B808" s="70">
        <v>9746398</v>
      </c>
      <c r="C808" s="73">
        <v>29</v>
      </c>
      <c r="D808" s="74" t="s">
        <v>188</v>
      </c>
      <c r="E808" s="74" t="s">
        <v>128</v>
      </c>
      <c r="F808" s="74">
        <v>78640</v>
      </c>
      <c r="G808" s="78">
        <v>7821729</v>
      </c>
      <c r="H808" s="63">
        <v>29.962465999999999</v>
      </c>
      <c r="I808" s="64">
        <v>-97.796752999999995</v>
      </c>
      <c r="J808" s="65" t="s">
        <v>50</v>
      </c>
      <c r="K808" s="66" t="s">
        <v>51</v>
      </c>
      <c r="L808" s="62" t="s">
        <v>52</v>
      </c>
      <c r="M808" s="69"/>
      <c r="N808" s="65" t="s">
        <v>50</v>
      </c>
      <c r="O808" s="66" t="s">
        <v>52</v>
      </c>
      <c r="P808" s="69"/>
      <c r="Q808" s="55" t="str">
        <f t="shared" si="12"/>
        <v>Non-Lead</v>
      </c>
      <c r="R808" s="70" t="s">
        <v>51</v>
      </c>
      <c r="S808" s="70" t="s">
        <v>51</v>
      </c>
      <c r="T808" s="70"/>
      <c r="U808" s="71" t="s">
        <v>53</v>
      </c>
      <c r="V808" s="71" t="s">
        <v>51</v>
      </c>
      <c r="W808" s="71" t="s">
        <v>51</v>
      </c>
      <c r="X808" s="71" t="s">
        <v>61</v>
      </c>
      <c r="Y808" s="72" t="str">
        <f>IF((OR((AND('[1]PWS Information'!$E$10="CWS",U808="Single Family Residence",Q808="Lead")),
(AND('[1]PWS Information'!$E$10="CWS",U808="Multiple Family Residence",'[1]PWS Information'!$E$11="Yes",Q808="Lead")),
(AND('[1]PWS Information'!$E$10="NTNC",Q808="Lead")))),"Tier 1",
IF((OR((AND('[1]PWS Information'!$E$10="CWS",U808="Multiple Family Residence",'[1]PWS Information'!$E$11="No",Q808="Lead")),
(AND('[1]PWS Information'!$E$10="CWS",U808="Other",Q808="Lead")),
(AND('[1]PWS Information'!$E$10="CWS",U808="Building",Q808="Lead")))),"Tier 2",
IF((OR((AND('[1]PWS Information'!$E$10="CWS",U808="Single Family Residence",Q808="Galvanized Requiring Replacement")),
(AND('[1]PWS Information'!$E$10="CWS",U808="Single Family Residence",Q808="Galvanized Requiring Replacement",R808="Yes")),
(AND('[1]PWS Information'!$E$10="NTNC",Q808="Galvanized Requiring Replacement")),
(AND('[1]PWS Information'!$E$10="NTNC",U808="Single Family Residence",R808="Yes")))),"Tier 3",
IF((OR((AND('[1]PWS Information'!$E$10="CWS",U808="Single Family Residence",S808="Yes",Q808="Non-Lead", J808="Non-Lead - Copper",L808="Before 1989")),
(AND('[1]PWS Information'!$E$10="CWS",U808="Single Family Residence",S808="Yes",Q808="Non-Lead", N808="Non-Lead - Copper",O808="Before 1989")))),"Tier 4",
IF((OR((AND('[1]PWS Information'!$E$10="NTNC",Q808="Non-Lead")),
(AND('[1]PWS Information'!$E$10="CWS",Q808="Non-Lead",S808="")),
(AND('[1]PWS Information'!$E$10="CWS",Q808="Non-Lead",S808="No")),
(AND('[1]PWS Information'!$E$10="CWS",Q808="Non-Lead",S808="Don't Know")),
(AND('[1]PWS Information'!$E$10="CWS",Q808="Non-Lead", J808="Non-Lead - Copper", S808="Yes", L808="Between 1989 and 2014")),
(AND('[1]PWS Information'!$E$10="CWS",Q808="Non-Lead", J808="Non-Lead - Copper", S808="Yes", L808="After 2014")),
(AND('[1]PWS Information'!$E$10="CWS",Q808="Non-Lead", J808="Non-Lead - Copper", S808="Yes", L808="Unknown")),
(AND('[1]PWS Information'!$E$10="CWS",Q808="Non-Lead", N808="Non-Lead - Copper", S808="Yes", O808="Between 1989 and 2014")),
(AND('[1]PWS Information'!$E$10="CWS",Q808="Non-Lead", N808="Non-Lead - Copper", S808="Yes", O808="After 2014")),
(AND('[1]PWS Information'!$E$10="CWS",Q808="Non-Lead", N808="Non-Lead - Copper", S808="Yes", O808="Unknown")),
(AND('[1]PWS Information'!$E$10="CWS",Q808="Unknown")),
(AND('[1]PWS Information'!$E$10="NTNC",Q808="Unknown")))),"Tier 5",
"")))))</f>
        <v>Tier 5</v>
      </c>
      <c r="Z808" s="71"/>
      <c r="AA808" s="71"/>
    </row>
    <row r="809" spans="1:27" ht="57.6" x14ac:dyDescent="0.3">
      <c r="A809" s="1"/>
      <c r="B809" s="70">
        <v>10774174</v>
      </c>
      <c r="C809" s="73">
        <v>27</v>
      </c>
      <c r="D809" s="74" t="s">
        <v>188</v>
      </c>
      <c r="E809" s="74" t="s">
        <v>128</v>
      </c>
      <c r="F809" s="74">
        <v>78640</v>
      </c>
      <c r="G809" s="78"/>
      <c r="H809" s="63">
        <v>29.962821999999999</v>
      </c>
      <c r="I809" s="64">
        <v>-97.796402999999998</v>
      </c>
      <c r="J809" s="65" t="s">
        <v>50</v>
      </c>
      <c r="K809" s="66" t="s">
        <v>51</v>
      </c>
      <c r="L809" s="62" t="s">
        <v>52</v>
      </c>
      <c r="M809" s="69"/>
      <c r="N809" s="65" t="s">
        <v>50</v>
      </c>
      <c r="O809" s="66" t="s">
        <v>52</v>
      </c>
      <c r="P809" s="69"/>
      <c r="Q809" s="55" t="str">
        <f t="shared" si="12"/>
        <v>Non-Lead</v>
      </c>
      <c r="R809" s="70" t="s">
        <v>51</v>
      </c>
      <c r="S809" s="70" t="s">
        <v>51</v>
      </c>
      <c r="T809" s="70"/>
      <c r="U809" s="71" t="s">
        <v>53</v>
      </c>
      <c r="V809" s="71" t="s">
        <v>51</v>
      </c>
      <c r="W809" s="71" t="s">
        <v>51</v>
      </c>
      <c r="X809" s="71" t="s">
        <v>51</v>
      </c>
      <c r="Y809" s="72" t="str">
        <f>IF((OR((AND('[1]PWS Information'!$E$10="CWS",U809="Single Family Residence",Q809="Lead")),
(AND('[1]PWS Information'!$E$10="CWS",U809="Multiple Family Residence",'[1]PWS Information'!$E$11="Yes",Q809="Lead")),
(AND('[1]PWS Information'!$E$10="NTNC",Q809="Lead")))),"Tier 1",
IF((OR((AND('[1]PWS Information'!$E$10="CWS",U809="Multiple Family Residence",'[1]PWS Information'!$E$11="No",Q809="Lead")),
(AND('[1]PWS Information'!$E$10="CWS",U809="Other",Q809="Lead")),
(AND('[1]PWS Information'!$E$10="CWS",U809="Building",Q809="Lead")))),"Tier 2",
IF((OR((AND('[1]PWS Information'!$E$10="CWS",U809="Single Family Residence",Q809="Galvanized Requiring Replacement")),
(AND('[1]PWS Information'!$E$10="CWS",U809="Single Family Residence",Q809="Galvanized Requiring Replacement",R809="Yes")),
(AND('[1]PWS Information'!$E$10="NTNC",Q809="Galvanized Requiring Replacement")),
(AND('[1]PWS Information'!$E$10="NTNC",U809="Single Family Residence",R809="Yes")))),"Tier 3",
IF((OR((AND('[1]PWS Information'!$E$10="CWS",U809="Single Family Residence",S809="Yes",Q809="Non-Lead", J809="Non-Lead - Copper",L809="Before 1989")),
(AND('[1]PWS Information'!$E$10="CWS",U809="Single Family Residence",S809="Yes",Q809="Non-Lead", N809="Non-Lead - Copper",O809="Before 1989")))),"Tier 4",
IF((OR((AND('[1]PWS Information'!$E$10="NTNC",Q809="Non-Lead")),
(AND('[1]PWS Information'!$E$10="CWS",Q809="Non-Lead",S809="")),
(AND('[1]PWS Information'!$E$10="CWS",Q809="Non-Lead",S809="No")),
(AND('[1]PWS Information'!$E$10="CWS",Q809="Non-Lead",S809="Don't Know")),
(AND('[1]PWS Information'!$E$10="CWS",Q809="Non-Lead", J809="Non-Lead - Copper", S809="Yes", L809="Between 1989 and 2014")),
(AND('[1]PWS Information'!$E$10="CWS",Q809="Non-Lead", J809="Non-Lead - Copper", S809="Yes", L809="After 2014")),
(AND('[1]PWS Information'!$E$10="CWS",Q809="Non-Lead", J809="Non-Lead - Copper", S809="Yes", L809="Unknown")),
(AND('[1]PWS Information'!$E$10="CWS",Q809="Non-Lead", N809="Non-Lead - Copper", S809="Yes", O809="Between 1989 and 2014")),
(AND('[1]PWS Information'!$E$10="CWS",Q809="Non-Lead", N809="Non-Lead - Copper", S809="Yes", O809="After 2014")),
(AND('[1]PWS Information'!$E$10="CWS",Q809="Non-Lead", N809="Non-Lead - Copper", S809="Yes", O809="Unknown")),
(AND('[1]PWS Information'!$E$10="CWS",Q809="Unknown")),
(AND('[1]PWS Information'!$E$10="NTNC",Q809="Unknown")))),"Tier 5",
"")))))</f>
        <v>Tier 5</v>
      </c>
      <c r="Z809" s="71"/>
      <c r="AA809" s="71"/>
    </row>
    <row r="810" spans="1:27" ht="57.6" x14ac:dyDescent="0.3">
      <c r="A810" s="17"/>
      <c r="B810" s="70">
        <v>12758125</v>
      </c>
      <c r="C810" s="73" t="s">
        <v>311</v>
      </c>
      <c r="D810" s="74" t="s">
        <v>309</v>
      </c>
      <c r="E810" s="74" t="s">
        <v>128</v>
      </c>
      <c r="F810" s="74">
        <v>78640</v>
      </c>
      <c r="G810" s="78"/>
      <c r="H810" s="63">
        <v>29.962702799999999</v>
      </c>
      <c r="I810" s="64">
        <v>-97.797113888888802</v>
      </c>
      <c r="J810" s="65" t="s">
        <v>50</v>
      </c>
      <c r="K810" s="66" t="s">
        <v>51</v>
      </c>
      <c r="L810" s="62" t="s">
        <v>52</v>
      </c>
      <c r="M810" s="69"/>
      <c r="N810" s="65" t="s">
        <v>50</v>
      </c>
      <c r="O810" s="66" t="s">
        <v>52</v>
      </c>
      <c r="P810" s="69"/>
      <c r="Q810" s="55" t="str">
        <f t="shared" si="12"/>
        <v>Non-Lead</v>
      </c>
      <c r="R810" s="70" t="s">
        <v>51</v>
      </c>
      <c r="S810" s="70" t="s">
        <v>51</v>
      </c>
      <c r="T810" s="70"/>
      <c r="U810" s="71" t="s">
        <v>53</v>
      </c>
      <c r="V810" s="71" t="s">
        <v>51</v>
      </c>
      <c r="W810" s="71" t="s">
        <v>51</v>
      </c>
      <c r="X810" s="71" t="s">
        <v>51</v>
      </c>
      <c r="Y810" s="72" t="str">
        <f>IF((OR((AND('[1]PWS Information'!$E$10="CWS",U810="Single Family Residence",Q810="Lead")),
(AND('[1]PWS Information'!$E$10="CWS",U810="Multiple Family Residence",'[1]PWS Information'!$E$11="Yes",Q810="Lead")),
(AND('[1]PWS Information'!$E$10="NTNC",Q810="Lead")))),"Tier 1",
IF((OR((AND('[1]PWS Information'!$E$10="CWS",U810="Multiple Family Residence",'[1]PWS Information'!$E$11="No",Q810="Lead")),
(AND('[1]PWS Information'!$E$10="CWS",U810="Other",Q810="Lead")),
(AND('[1]PWS Information'!$E$10="CWS",U810="Building",Q810="Lead")))),"Tier 2",
IF((OR((AND('[1]PWS Information'!$E$10="CWS",U810="Single Family Residence",Q810="Galvanized Requiring Replacement")),
(AND('[1]PWS Information'!$E$10="CWS",U810="Single Family Residence",Q810="Galvanized Requiring Replacement",R810="Yes")),
(AND('[1]PWS Information'!$E$10="NTNC",Q810="Galvanized Requiring Replacement")),
(AND('[1]PWS Information'!$E$10="NTNC",U810="Single Family Residence",R810="Yes")))),"Tier 3",
IF((OR((AND('[1]PWS Information'!$E$10="CWS",U810="Single Family Residence",S810="Yes",Q810="Non-Lead", J810="Non-Lead - Copper",L810="Before 1989")),
(AND('[1]PWS Information'!$E$10="CWS",U810="Single Family Residence",S810="Yes",Q810="Non-Lead", N810="Non-Lead - Copper",O810="Before 1989")))),"Tier 4",
IF((OR((AND('[1]PWS Information'!$E$10="NTNC",Q810="Non-Lead")),
(AND('[1]PWS Information'!$E$10="CWS",Q810="Non-Lead",S810="")),
(AND('[1]PWS Information'!$E$10="CWS",Q810="Non-Lead",S810="No")),
(AND('[1]PWS Information'!$E$10="CWS",Q810="Non-Lead",S810="Don't Know")),
(AND('[1]PWS Information'!$E$10="CWS",Q810="Non-Lead", J810="Non-Lead - Copper", S810="Yes", L810="Between 1989 and 2014")),
(AND('[1]PWS Information'!$E$10="CWS",Q810="Non-Lead", J810="Non-Lead - Copper", S810="Yes", L810="After 2014")),
(AND('[1]PWS Information'!$E$10="CWS",Q810="Non-Lead", J810="Non-Lead - Copper", S810="Yes", L810="Unknown")),
(AND('[1]PWS Information'!$E$10="CWS",Q810="Non-Lead", N810="Non-Lead - Copper", S810="Yes", O810="Between 1989 and 2014")),
(AND('[1]PWS Information'!$E$10="CWS",Q810="Non-Lead", N810="Non-Lead - Copper", S810="Yes", O810="After 2014")),
(AND('[1]PWS Information'!$E$10="CWS",Q810="Non-Lead", N810="Non-Lead - Copper", S810="Yes", O810="Unknown")),
(AND('[1]PWS Information'!$E$10="CWS",Q810="Unknown")),
(AND('[1]PWS Information'!$E$10="NTNC",Q810="Unknown")))),"Tier 5",
"")))))</f>
        <v>Tier 5</v>
      </c>
      <c r="Z810" s="71"/>
      <c r="AA810" s="71"/>
    </row>
    <row r="811" spans="1:27" ht="57.6" x14ac:dyDescent="0.3">
      <c r="A811" s="1"/>
      <c r="B811" s="70">
        <v>13408716</v>
      </c>
      <c r="C811" s="73">
        <v>18</v>
      </c>
      <c r="D811" s="74" t="s">
        <v>188</v>
      </c>
      <c r="E811" s="74" t="s">
        <v>128</v>
      </c>
      <c r="F811" s="74">
        <v>78640</v>
      </c>
      <c r="G811" s="78"/>
      <c r="H811" s="63">
        <v>29.963661099999999</v>
      </c>
      <c r="I811" s="64">
        <v>-97.796716666666597</v>
      </c>
      <c r="J811" s="65" t="s">
        <v>50</v>
      </c>
      <c r="K811" s="66" t="s">
        <v>51</v>
      </c>
      <c r="L811" s="62" t="s">
        <v>52</v>
      </c>
      <c r="M811" s="69"/>
      <c r="N811" s="65" t="s">
        <v>50</v>
      </c>
      <c r="O811" s="66" t="s">
        <v>52</v>
      </c>
      <c r="P811" s="69"/>
      <c r="Q811" s="55" t="str">
        <f t="shared" si="12"/>
        <v>Non-Lead</v>
      </c>
      <c r="R811" s="70" t="s">
        <v>51</v>
      </c>
      <c r="S811" s="70" t="s">
        <v>51</v>
      </c>
      <c r="T811" s="70"/>
      <c r="U811" s="71" t="s">
        <v>53</v>
      </c>
      <c r="V811" s="71" t="s">
        <v>51</v>
      </c>
      <c r="W811" s="71" t="s">
        <v>51</v>
      </c>
      <c r="X811" s="71" t="s">
        <v>51</v>
      </c>
      <c r="Y811" s="72" t="str">
        <f>IF((OR((AND('[1]PWS Information'!$E$10="CWS",U811="Single Family Residence",Q811="Lead")),
(AND('[1]PWS Information'!$E$10="CWS",U811="Multiple Family Residence",'[1]PWS Information'!$E$11="Yes",Q811="Lead")),
(AND('[1]PWS Information'!$E$10="NTNC",Q811="Lead")))),"Tier 1",
IF((OR((AND('[1]PWS Information'!$E$10="CWS",U811="Multiple Family Residence",'[1]PWS Information'!$E$11="No",Q811="Lead")),
(AND('[1]PWS Information'!$E$10="CWS",U811="Other",Q811="Lead")),
(AND('[1]PWS Information'!$E$10="CWS",U811="Building",Q811="Lead")))),"Tier 2",
IF((OR((AND('[1]PWS Information'!$E$10="CWS",U811="Single Family Residence",Q811="Galvanized Requiring Replacement")),
(AND('[1]PWS Information'!$E$10="CWS",U811="Single Family Residence",Q811="Galvanized Requiring Replacement",R811="Yes")),
(AND('[1]PWS Information'!$E$10="NTNC",Q811="Galvanized Requiring Replacement")),
(AND('[1]PWS Information'!$E$10="NTNC",U811="Single Family Residence",R811="Yes")))),"Tier 3",
IF((OR((AND('[1]PWS Information'!$E$10="CWS",U811="Single Family Residence",S811="Yes",Q811="Non-Lead", J811="Non-Lead - Copper",L811="Before 1989")),
(AND('[1]PWS Information'!$E$10="CWS",U811="Single Family Residence",S811="Yes",Q811="Non-Lead", N811="Non-Lead - Copper",O811="Before 1989")))),"Tier 4",
IF((OR((AND('[1]PWS Information'!$E$10="NTNC",Q811="Non-Lead")),
(AND('[1]PWS Information'!$E$10="CWS",Q811="Non-Lead",S811="")),
(AND('[1]PWS Information'!$E$10="CWS",Q811="Non-Lead",S811="No")),
(AND('[1]PWS Information'!$E$10="CWS",Q811="Non-Lead",S811="Don't Know")),
(AND('[1]PWS Information'!$E$10="CWS",Q811="Non-Lead", J811="Non-Lead - Copper", S811="Yes", L811="Between 1989 and 2014")),
(AND('[1]PWS Information'!$E$10="CWS",Q811="Non-Lead", J811="Non-Lead - Copper", S811="Yes", L811="After 2014")),
(AND('[1]PWS Information'!$E$10="CWS",Q811="Non-Lead", J811="Non-Lead - Copper", S811="Yes", L811="Unknown")),
(AND('[1]PWS Information'!$E$10="CWS",Q811="Non-Lead", N811="Non-Lead - Copper", S811="Yes", O811="Between 1989 and 2014")),
(AND('[1]PWS Information'!$E$10="CWS",Q811="Non-Lead", N811="Non-Lead - Copper", S811="Yes", O811="After 2014")),
(AND('[1]PWS Information'!$E$10="CWS",Q811="Non-Lead", N811="Non-Lead - Copper", S811="Yes", O811="Unknown")),
(AND('[1]PWS Information'!$E$10="CWS",Q811="Unknown")),
(AND('[1]PWS Information'!$E$10="NTNC",Q811="Unknown")))),"Tier 5",
"")))))</f>
        <v>Tier 5</v>
      </c>
      <c r="Z811" s="71"/>
      <c r="AA811" s="71"/>
    </row>
    <row r="812" spans="1:27" ht="57.6" x14ac:dyDescent="0.3">
      <c r="A812" s="1"/>
      <c r="B812" s="70">
        <v>12414636</v>
      </c>
      <c r="C812" s="73">
        <v>14</v>
      </c>
      <c r="D812" s="74" t="s">
        <v>188</v>
      </c>
      <c r="E812" s="74" t="s">
        <v>128</v>
      </c>
      <c r="F812" s="74">
        <v>78640</v>
      </c>
      <c r="G812" s="78"/>
      <c r="H812" s="63">
        <v>29.9638472</v>
      </c>
      <c r="I812" s="64">
        <v>-97.7965916666666</v>
      </c>
      <c r="J812" s="65" t="s">
        <v>50</v>
      </c>
      <c r="K812" s="66" t="s">
        <v>51</v>
      </c>
      <c r="L812" s="62" t="s">
        <v>52</v>
      </c>
      <c r="M812" s="69"/>
      <c r="N812" s="65" t="s">
        <v>50</v>
      </c>
      <c r="O812" s="66" t="s">
        <v>52</v>
      </c>
      <c r="P812" s="69"/>
      <c r="Q812" s="55" t="str">
        <f t="shared" si="12"/>
        <v>Non-Lead</v>
      </c>
      <c r="R812" s="70" t="s">
        <v>51</v>
      </c>
      <c r="S812" s="70" t="s">
        <v>51</v>
      </c>
      <c r="T812" s="70"/>
      <c r="U812" s="71" t="s">
        <v>53</v>
      </c>
      <c r="V812" s="71" t="s">
        <v>51</v>
      </c>
      <c r="W812" s="71" t="s">
        <v>51</v>
      </c>
      <c r="X812" s="71" t="s">
        <v>51</v>
      </c>
      <c r="Y812" s="72" t="str">
        <f>IF((OR((AND('[1]PWS Information'!$E$10="CWS",U812="Single Family Residence",Q812="Lead")),
(AND('[1]PWS Information'!$E$10="CWS",U812="Multiple Family Residence",'[1]PWS Information'!$E$11="Yes",Q812="Lead")),
(AND('[1]PWS Information'!$E$10="NTNC",Q812="Lead")))),"Tier 1",
IF((OR((AND('[1]PWS Information'!$E$10="CWS",U812="Multiple Family Residence",'[1]PWS Information'!$E$11="No",Q812="Lead")),
(AND('[1]PWS Information'!$E$10="CWS",U812="Other",Q812="Lead")),
(AND('[1]PWS Information'!$E$10="CWS",U812="Building",Q812="Lead")))),"Tier 2",
IF((OR((AND('[1]PWS Information'!$E$10="CWS",U812="Single Family Residence",Q812="Galvanized Requiring Replacement")),
(AND('[1]PWS Information'!$E$10="CWS",U812="Single Family Residence",Q812="Galvanized Requiring Replacement",R812="Yes")),
(AND('[1]PWS Information'!$E$10="NTNC",Q812="Galvanized Requiring Replacement")),
(AND('[1]PWS Information'!$E$10="NTNC",U812="Single Family Residence",R812="Yes")))),"Tier 3",
IF((OR((AND('[1]PWS Information'!$E$10="CWS",U812="Single Family Residence",S812="Yes",Q812="Non-Lead", J812="Non-Lead - Copper",L812="Before 1989")),
(AND('[1]PWS Information'!$E$10="CWS",U812="Single Family Residence",S812="Yes",Q812="Non-Lead", N812="Non-Lead - Copper",O812="Before 1989")))),"Tier 4",
IF((OR((AND('[1]PWS Information'!$E$10="NTNC",Q812="Non-Lead")),
(AND('[1]PWS Information'!$E$10="CWS",Q812="Non-Lead",S812="")),
(AND('[1]PWS Information'!$E$10="CWS",Q812="Non-Lead",S812="No")),
(AND('[1]PWS Information'!$E$10="CWS",Q812="Non-Lead",S812="Don't Know")),
(AND('[1]PWS Information'!$E$10="CWS",Q812="Non-Lead", J812="Non-Lead - Copper", S812="Yes", L812="Between 1989 and 2014")),
(AND('[1]PWS Information'!$E$10="CWS",Q812="Non-Lead", J812="Non-Lead - Copper", S812="Yes", L812="After 2014")),
(AND('[1]PWS Information'!$E$10="CWS",Q812="Non-Lead", J812="Non-Lead - Copper", S812="Yes", L812="Unknown")),
(AND('[1]PWS Information'!$E$10="CWS",Q812="Non-Lead", N812="Non-Lead - Copper", S812="Yes", O812="Between 1989 and 2014")),
(AND('[1]PWS Information'!$E$10="CWS",Q812="Non-Lead", N812="Non-Lead - Copper", S812="Yes", O812="After 2014")),
(AND('[1]PWS Information'!$E$10="CWS",Q812="Non-Lead", N812="Non-Lead - Copper", S812="Yes", O812="Unknown")),
(AND('[1]PWS Information'!$E$10="CWS",Q812="Unknown")),
(AND('[1]PWS Information'!$E$10="NTNC",Q812="Unknown")))),"Tier 5",
"")))))</f>
        <v>Tier 5</v>
      </c>
      <c r="Z812" s="71"/>
      <c r="AA812" s="71"/>
    </row>
    <row r="813" spans="1:27" ht="57.6" x14ac:dyDescent="0.3">
      <c r="A813" s="1"/>
      <c r="B813" s="70">
        <v>10242429</v>
      </c>
      <c r="C813" s="73">
        <v>13</v>
      </c>
      <c r="D813" s="74" t="s">
        <v>188</v>
      </c>
      <c r="E813" s="74" t="s">
        <v>128</v>
      </c>
      <c r="F813" s="74">
        <v>78640</v>
      </c>
      <c r="G813" s="78"/>
      <c r="H813" s="63">
        <v>29.963723000000002</v>
      </c>
      <c r="I813" s="64">
        <v>-97.796003999999996</v>
      </c>
      <c r="J813" s="65" t="s">
        <v>50</v>
      </c>
      <c r="K813" s="66" t="s">
        <v>51</v>
      </c>
      <c r="L813" s="62" t="s">
        <v>52</v>
      </c>
      <c r="M813" s="69"/>
      <c r="N813" s="65" t="s">
        <v>50</v>
      </c>
      <c r="O813" s="66" t="s">
        <v>52</v>
      </c>
      <c r="P813" s="69"/>
      <c r="Q813" s="55" t="str">
        <f t="shared" si="12"/>
        <v>Non-Lead</v>
      </c>
      <c r="R813" s="70" t="s">
        <v>51</v>
      </c>
      <c r="S813" s="70" t="s">
        <v>51</v>
      </c>
      <c r="T813" s="70"/>
      <c r="U813" s="71" t="s">
        <v>53</v>
      </c>
      <c r="V813" s="71" t="s">
        <v>51</v>
      </c>
      <c r="W813" s="71" t="s">
        <v>51</v>
      </c>
      <c r="X813" s="71" t="s">
        <v>51</v>
      </c>
      <c r="Y813" s="72" t="str">
        <f>IF((OR((AND('[1]PWS Information'!$E$10="CWS",U813="Single Family Residence",Q813="Lead")),
(AND('[1]PWS Information'!$E$10="CWS",U813="Multiple Family Residence",'[1]PWS Information'!$E$11="Yes",Q813="Lead")),
(AND('[1]PWS Information'!$E$10="NTNC",Q813="Lead")))),"Tier 1",
IF((OR((AND('[1]PWS Information'!$E$10="CWS",U813="Multiple Family Residence",'[1]PWS Information'!$E$11="No",Q813="Lead")),
(AND('[1]PWS Information'!$E$10="CWS",U813="Other",Q813="Lead")),
(AND('[1]PWS Information'!$E$10="CWS",U813="Building",Q813="Lead")))),"Tier 2",
IF((OR((AND('[1]PWS Information'!$E$10="CWS",U813="Single Family Residence",Q813="Galvanized Requiring Replacement")),
(AND('[1]PWS Information'!$E$10="CWS",U813="Single Family Residence",Q813="Galvanized Requiring Replacement",R813="Yes")),
(AND('[1]PWS Information'!$E$10="NTNC",Q813="Galvanized Requiring Replacement")),
(AND('[1]PWS Information'!$E$10="NTNC",U813="Single Family Residence",R813="Yes")))),"Tier 3",
IF((OR((AND('[1]PWS Information'!$E$10="CWS",U813="Single Family Residence",S813="Yes",Q813="Non-Lead", J813="Non-Lead - Copper",L813="Before 1989")),
(AND('[1]PWS Information'!$E$10="CWS",U813="Single Family Residence",S813="Yes",Q813="Non-Lead", N813="Non-Lead - Copper",O813="Before 1989")))),"Tier 4",
IF((OR((AND('[1]PWS Information'!$E$10="NTNC",Q813="Non-Lead")),
(AND('[1]PWS Information'!$E$10="CWS",Q813="Non-Lead",S813="")),
(AND('[1]PWS Information'!$E$10="CWS",Q813="Non-Lead",S813="No")),
(AND('[1]PWS Information'!$E$10="CWS",Q813="Non-Lead",S813="Don't Know")),
(AND('[1]PWS Information'!$E$10="CWS",Q813="Non-Lead", J813="Non-Lead - Copper", S813="Yes", L813="Between 1989 and 2014")),
(AND('[1]PWS Information'!$E$10="CWS",Q813="Non-Lead", J813="Non-Lead - Copper", S813="Yes", L813="After 2014")),
(AND('[1]PWS Information'!$E$10="CWS",Q813="Non-Lead", J813="Non-Lead - Copper", S813="Yes", L813="Unknown")),
(AND('[1]PWS Information'!$E$10="CWS",Q813="Non-Lead", N813="Non-Lead - Copper", S813="Yes", O813="Between 1989 and 2014")),
(AND('[1]PWS Information'!$E$10="CWS",Q813="Non-Lead", N813="Non-Lead - Copper", S813="Yes", O813="After 2014")),
(AND('[1]PWS Information'!$E$10="CWS",Q813="Non-Lead", N813="Non-Lead - Copper", S813="Yes", O813="Unknown")),
(AND('[1]PWS Information'!$E$10="CWS",Q813="Unknown")),
(AND('[1]PWS Information'!$E$10="NTNC",Q813="Unknown")))),"Tier 5",
"")))))</f>
        <v>Tier 5</v>
      </c>
      <c r="Z813" s="71"/>
      <c r="AA813" s="71"/>
    </row>
    <row r="814" spans="1:27" ht="57.6" x14ac:dyDescent="0.3">
      <c r="A814" s="17"/>
      <c r="B814" s="70">
        <v>12642699</v>
      </c>
      <c r="C814" s="73">
        <v>12</v>
      </c>
      <c r="D814" s="74" t="s">
        <v>192</v>
      </c>
      <c r="E814" s="74" t="s">
        <v>128</v>
      </c>
      <c r="F814" s="74">
        <v>78640</v>
      </c>
      <c r="G814" s="78"/>
      <c r="H814" s="63">
        <v>29.964030600000001</v>
      </c>
      <c r="I814" s="64">
        <v>-97.7964611111111</v>
      </c>
      <c r="J814" s="65" t="s">
        <v>50</v>
      </c>
      <c r="K814" s="66" t="s">
        <v>51</v>
      </c>
      <c r="L814" s="62" t="s">
        <v>52</v>
      </c>
      <c r="M814" s="69"/>
      <c r="N814" s="65" t="s">
        <v>50</v>
      </c>
      <c r="O814" s="66" t="s">
        <v>52</v>
      </c>
      <c r="P814" s="69"/>
      <c r="Q814" s="55" t="str">
        <f t="shared" si="12"/>
        <v>Non-Lead</v>
      </c>
      <c r="R814" s="70" t="s">
        <v>51</v>
      </c>
      <c r="S814" s="70" t="s">
        <v>51</v>
      </c>
      <c r="T814" s="70"/>
      <c r="U814" s="71" t="s">
        <v>53</v>
      </c>
      <c r="V814" s="71" t="s">
        <v>51</v>
      </c>
      <c r="W814" s="71" t="s">
        <v>51</v>
      </c>
      <c r="X814" s="71" t="s">
        <v>51</v>
      </c>
      <c r="Y814" s="72" t="str">
        <f>IF((OR((AND('[1]PWS Information'!$E$10="CWS",U814="Single Family Residence",Q814="Lead")),
(AND('[1]PWS Information'!$E$10="CWS",U814="Multiple Family Residence",'[1]PWS Information'!$E$11="Yes",Q814="Lead")),
(AND('[1]PWS Information'!$E$10="NTNC",Q814="Lead")))),"Tier 1",
IF((OR((AND('[1]PWS Information'!$E$10="CWS",U814="Multiple Family Residence",'[1]PWS Information'!$E$11="No",Q814="Lead")),
(AND('[1]PWS Information'!$E$10="CWS",U814="Other",Q814="Lead")),
(AND('[1]PWS Information'!$E$10="CWS",U814="Building",Q814="Lead")))),"Tier 2",
IF((OR((AND('[1]PWS Information'!$E$10="CWS",U814="Single Family Residence",Q814="Galvanized Requiring Replacement")),
(AND('[1]PWS Information'!$E$10="CWS",U814="Single Family Residence",Q814="Galvanized Requiring Replacement",R814="Yes")),
(AND('[1]PWS Information'!$E$10="NTNC",Q814="Galvanized Requiring Replacement")),
(AND('[1]PWS Information'!$E$10="NTNC",U814="Single Family Residence",R814="Yes")))),"Tier 3",
IF((OR((AND('[1]PWS Information'!$E$10="CWS",U814="Single Family Residence",S814="Yes",Q814="Non-Lead", J814="Non-Lead - Copper",L814="Before 1989")),
(AND('[1]PWS Information'!$E$10="CWS",U814="Single Family Residence",S814="Yes",Q814="Non-Lead", N814="Non-Lead - Copper",O814="Before 1989")))),"Tier 4",
IF((OR((AND('[1]PWS Information'!$E$10="NTNC",Q814="Non-Lead")),
(AND('[1]PWS Information'!$E$10="CWS",Q814="Non-Lead",S814="")),
(AND('[1]PWS Information'!$E$10="CWS",Q814="Non-Lead",S814="No")),
(AND('[1]PWS Information'!$E$10="CWS",Q814="Non-Lead",S814="Don't Know")),
(AND('[1]PWS Information'!$E$10="CWS",Q814="Non-Lead", J814="Non-Lead - Copper", S814="Yes", L814="Between 1989 and 2014")),
(AND('[1]PWS Information'!$E$10="CWS",Q814="Non-Lead", J814="Non-Lead - Copper", S814="Yes", L814="After 2014")),
(AND('[1]PWS Information'!$E$10="CWS",Q814="Non-Lead", J814="Non-Lead - Copper", S814="Yes", L814="Unknown")),
(AND('[1]PWS Information'!$E$10="CWS",Q814="Non-Lead", N814="Non-Lead - Copper", S814="Yes", O814="Between 1989 and 2014")),
(AND('[1]PWS Information'!$E$10="CWS",Q814="Non-Lead", N814="Non-Lead - Copper", S814="Yes", O814="After 2014")),
(AND('[1]PWS Information'!$E$10="CWS",Q814="Non-Lead", N814="Non-Lead - Copper", S814="Yes", O814="Unknown")),
(AND('[1]PWS Information'!$E$10="CWS",Q814="Unknown")),
(AND('[1]PWS Information'!$E$10="NTNC",Q814="Unknown")))),"Tier 5",
"")))))</f>
        <v>Tier 5</v>
      </c>
      <c r="Z814" s="71"/>
      <c r="AA814" s="71"/>
    </row>
    <row r="815" spans="1:27" ht="57.6" x14ac:dyDescent="0.3">
      <c r="A815" s="1"/>
      <c r="B815" s="70">
        <v>6182424</v>
      </c>
      <c r="C815" s="73">
        <v>8</v>
      </c>
      <c r="D815" s="74" t="s">
        <v>188</v>
      </c>
      <c r="E815" s="74" t="s">
        <v>128</v>
      </c>
      <c r="F815" s="74">
        <v>78640</v>
      </c>
      <c r="G815" s="78">
        <v>13280691</v>
      </c>
      <c r="H815" s="63">
        <v>29.964258300000001</v>
      </c>
      <c r="I815" s="64">
        <v>-97.796391666666594</v>
      </c>
      <c r="J815" s="65" t="s">
        <v>50</v>
      </c>
      <c r="K815" s="66" t="s">
        <v>51</v>
      </c>
      <c r="L815" s="62" t="s">
        <v>52</v>
      </c>
      <c r="M815" s="69"/>
      <c r="N815" s="65" t="s">
        <v>50</v>
      </c>
      <c r="O815" s="66" t="s">
        <v>52</v>
      </c>
      <c r="P815" s="69"/>
      <c r="Q815" s="55" t="str">
        <f t="shared" si="12"/>
        <v>Non-Lead</v>
      </c>
      <c r="R815" s="70" t="s">
        <v>51</v>
      </c>
      <c r="S815" s="70" t="s">
        <v>51</v>
      </c>
      <c r="T815" s="70"/>
      <c r="U815" s="71" t="s">
        <v>53</v>
      </c>
      <c r="V815" s="71" t="s">
        <v>51</v>
      </c>
      <c r="W815" s="71" t="s">
        <v>51</v>
      </c>
      <c r="X815" s="71" t="s">
        <v>51</v>
      </c>
      <c r="Y815" s="72" t="str">
        <f>IF((OR((AND('[1]PWS Information'!$E$10="CWS",U815="Single Family Residence",Q815="Lead")),
(AND('[1]PWS Information'!$E$10="CWS",U815="Multiple Family Residence",'[1]PWS Information'!$E$11="Yes",Q815="Lead")),
(AND('[1]PWS Information'!$E$10="NTNC",Q815="Lead")))),"Tier 1",
IF((OR((AND('[1]PWS Information'!$E$10="CWS",U815="Multiple Family Residence",'[1]PWS Information'!$E$11="No",Q815="Lead")),
(AND('[1]PWS Information'!$E$10="CWS",U815="Other",Q815="Lead")),
(AND('[1]PWS Information'!$E$10="CWS",U815="Building",Q815="Lead")))),"Tier 2",
IF((OR((AND('[1]PWS Information'!$E$10="CWS",U815="Single Family Residence",Q815="Galvanized Requiring Replacement")),
(AND('[1]PWS Information'!$E$10="CWS",U815="Single Family Residence",Q815="Galvanized Requiring Replacement",R815="Yes")),
(AND('[1]PWS Information'!$E$10="NTNC",Q815="Galvanized Requiring Replacement")),
(AND('[1]PWS Information'!$E$10="NTNC",U815="Single Family Residence",R815="Yes")))),"Tier 3",
IF((OR((AND('[1]PWS Information'!$E$10="CWS",U815="Single Family Residence",S815="Yes",Q815="Non-Lead", J815="Non-Lead - Copper",L815="Before 1989")),
(AND('[1]PWS Information'!$E$10="CWS",U815="Single Family Residence",S815="Yes",Q815="Non-Lead", N815="Non-Lead - Copper",O815="Before 1989")))),"Tier 4",
IF((OR((AND('[1]PWS Information'!$E$10="NTNC",Q815="Non-Lead")),
(AND('[1]PWS Information'!$E$10="CWS",Q815="Non-Lead",S815="")),
(AND('[1]PWS Information'!$E$10="CWS",Q815="Non-Lead",S815="No")),
(AND('[1]PWS Information'!$E$10="CWS",Q815="Non-Lead",S815="Don't Know")),
(AND('[1]PWS Information'!$E$10="CWS",Q815="Non-Lead", J815="Non-Lead - Copper", S815="Yes", L815="Between 1989 and 2014")),
(AND('[1]PWS Information'!$E$10="CWS",Q815="Non-Lead", J815="Non-Lead - Copper", S815="Yes", L815="After 2014")),
(AND('[1]PWS Information'!$E$10="CWS",Q815="Non-Lead", J815="Non-Lead - Copper", S815="Yes", L815="Unknown")),
(AND('[1]PWS Information'!$E$10="CWS",Q815="Non-Lead", N815="Non-Lead - Copper", S815="Yes", O815="Between 1989 and 2014")),
(AND('[1]PWS Information'!$E$10="CWS",Q815="Non-Lead", N815="Non-Lead - Copper", S815="Yes", O815="After 2014")),
(AND('[1]PWS Information'!$E$10="CWS",Q815="Non-Lead", N815="Non-Lead - Copper", S815="Yes", O815="Unknown")),
(AND('[1]PWS Information'!$E$10="CWS",Q815="Unknown")),
(AND('[1]PWS Information'!$E$10="NTNC",Q815="Unknown")))),"Tier 5",
"")))))</f>
        <v>Tier 5</v>
      </c>
      <c r="Z815" s="71"/>
      <c r="AA815" s="71"/>
    </row>
    <row r="816" spans="1:27" ht="57.6" x14ac:dyDescent="0.3">
      <c r="A816" s="1"/>
      <c r="B816" s="70">
        <v>6196108</v>
      </c>
      <c r="C816" s="73">
        <v>6</v>
      </c>
      <c r="D816" s="74" t="s">
        <v>188</v>
      </c>
      <c r="E816" s="74" t="s">
        <v>128</v>
      </c>
      <c r="F816" s="74">
        <v>78640</v>
      </c>
      <c r="G816" s="78">
        <v>12414677</v>
      </c>
      <c r="H816" s="63">
        <v>29.964502800000002</v>
      </c>
      <c r="I816" s="64">
        <v>-97.796280555555498</v>
      </c>
      <c r="J816" s="65" t="s">
        <v>50</v>
      </c>
      <c r="K816" s="66" t="s">
        <v>51</v>
      </c>
      <c r="L816" s="62" t="s">
        <v>52</v>
      </c>
      <c r="M816" s="69"/>
      <c r="N816" s="65" t="s">
        <v>50</v>
      </c>
      <c r="O816" s="66" t="s">
        <v>52</v>
      </c>
      <c r="P816" s="69"/>
      <c r="Q816" s="55" t="str">
        <f t="shared" si="12"/>
        <v>Non-Lead</v>
      </c>
      <c r="R816" s="70" t="s">
        <v>51</v>
      </c>
      <c r="S816" s="70" t="s">
        <v>51</v>
      </c>
      <c r="T816" s="70"/>
      <c r="U816" s="71" t="s">
        <v>53</v>
      </c>
      <c r="V816" s="71" t="s">
        <v>51</v>
      </c>
      <c r="W816" s="71" t="s">
        <v>51</v>
      </c>
      <c r="X816" s="71" t="s">
        <v>51</v>
      </c>
      <c r="Y816" s="72" t="str">
        <f>IF((OR((AND('[1]PWS Information'!$E$10="CWS",U816="Single Family Residence",Q816="Lead")),
(AND('[1]PWS Information'!$E$10="CWS",U816="Multiple Family Residence",'[1]PWS Information'!$E$11="Yes",Q816="Lead")),
(AND('[1]PWS Information'!$E$10="NTNC",Q816="Lead")))),"Tier 1",
IF((OR((AND('[1]PWS Information'!$E$10="CWS",U816="Multiple Family Residence",'[1]PWS Information'!$E$11="No",Q816="Lead")),
(AND('[1]PWS Information'!$E$10="CWS",U816="Other",Q816="Lead")),
(AND('[1]PWS Information'!$E$10="CWS",U816="Building",Q816="Lead")))),"Tier 2",
IF((OR((AND('[1]PWS Information'!$E$10="CWS",U816="Single Family Residence",Q816="Galvanized Requiring Replacement")),
(AND('[1]PWS Information'!$E$10="CWS",U816="Single Family Residence",Q816="Galvanized Requiring Replacement",R816="Yes")),
(AND('[1]PWS Information'!$E$10="NTNC",Q816="Galvanized Requiring Replacement")),
(AND('[1]PWS Information'!$E$10="NTNC",U816="Single Family Residence",R816="Yes")))),"Tier 3",
IF((OR((AND('[1]PWS Information'!$E$10="CWS",U816="Single Family Residence",S816="Yes",Q816="Non-Lead", J816="Non-Lead - Copper",L816="Before 1989")),
(AND('[1]PWS Information'!$E$10="CWS",U816="Single Family Residence",S816="Yes",Q816="Non-Lead", N816="Non-Lead - Copper",O816="Before 1989")))),"Tier 4",
IF((OR((AND('[1]PWS Information'!$E$10="NTNC",Q816="Non-Lead")),
(AND('[1]PWS Information'!$E$10="CWS",Q816="Non-Lead",S816="")),
(AND('[1]PWS Information'!$E$10="CWS",Q816="Non-Lead",S816="No")),
(AND('[1]PWS Information'!$E$10="CWS",Q816="Non-Lead",S816="Don't Know")),
(AND('[1]PWS Information'!$E$10="CWS",Q816="Non-Lead", J816="Non-Lead - Copper", S816="Yes", L816="Between 1989 and 2014")),
(AND('[1]PWS Information'!$E$10="CWS",Q816="Non-Lead", J816="Non-Lead - Copper", S816="Yes", L816="After 2014")),
(AND('[1]PWS Information'!$E$10="CWS",Q816="Non-Lead", J816="Non-Lead - Copper", S816="Yes", L816="Unknown")),
(AND('[1]PWS Information'!$E$10="CWS",Q816="Non-Lead", N816="Non-Lead - Copper", S816="Yes", O816="Between 1989 and 2014")),
(AND('[1]PWS Information'!$E$10="CWS",Q816="Non-Lead", N816="Non-Lead - Copper", S816="Yes", O816="After 2014")),
(AND('[1]PWS Information'!$E$10="CWS",Q816="Non-Lead", N816="Non-Lead - Copper", S816="Yes", O816="Unknown")),
(AND('[1]PWS Information'!$E$10="CWS",Q816="Unknown")),
(AND('[1]PWS Information'!$E$10="NTNC",Q816="Unknown")))),"Tier 5",
"")))))</f>
        <v>Tier 5</v>
      </c>
      <c r="Z816" s="71"/>
      <c r="AA816" s="71"/>
    </row>
    <row r="817" spans="1:27" ht="57.6" x14ac:dyDescent="0.3">
      <c r="A817" s="1"/>
      <c r="B817" s="70">
        <v>13287785</v>
      </c>
      <c r="C817" s="73">
        <v>5</v>
      </c>
      <c r="D817" s="74" t="s">
        <v>188</v>
      </c>
      <c r="E817" s="74" t="s">
        <v>128</v>
      </c>
      <c r="F817" s="74">
        <v>78640</v>
      </c>
      <c r="G817" s="78"/>
      <c r="H817" s="63">
        <v>29.964447199999999</v>
      </c>
      <c r="I817" s="64">
        <v>-97.795711111111103</v>
      </c>
      <c r="J817" s="65" t="s">
        <v>50</v>
      </c>
      <c r="K817" s="66" t="s">
        <v>51</v>
      </c>
      <c r="L817" s="62" t="s">
        <v>52</v>
      </c>
      <c r="M817" s="69"/>
      <c r="N817" s="65" t="s">
        <v>50</v>
      </c>
      <c r="O817" s="66" t="s">
        <v>52</v>
      </c>
      <c r="P817" s="69"/>
      <c r="Q817" s="55" t="str">
        <f t="shared" si="12"/>
        <v>Non-Lead</v>
      </c>
      <c r="R817" s="70" t="s">
        <v>51</v>
      </c>
      <c r="S817" s="70" t="s">
        <v>51</v>
      </c>
      <c r="T817" s="70"/>
      <c r="U817" s="71" t="s">
        <v>53</v>
      </c>
      <c r="V817" s="71" t="s">
        <v>51</v>
      </c>
      <c r="W817" s="71" t="s">
        <v>51</v>
      </c>
      <c r="X817" s="71" t="s">
        <v>51</v>
      </c>
      <c r="Y817" s="72" t="str">
        <f>IF((OR((AND('[1]PWS Information'!$E$10="CWS",U817="Single Family Residence",Q817="Lead")),
(AND('[1]PWS Information'!$E$10="CWS",U817="Multiple Family Residence",'[1]PWS Information'!$E$11="Yes",Q817="Lead")),
(AND('[1]PWS Information'!$E$10="NTNC",Q817="Lead")))),"Tier 1",
IF((OR((AND('[1]PWS Information'!$E$10="CWS",U817="Multiple Family Residence",'[1]PWS Information'!$E$11="No",Q817="Lead")),
(AND('[1]PWS Information'!$E$10="CWS",U817="Other",Q817="Lead")),
(AND('[1]PWS Information'!$E$10="CWS",U817="Building",Q817="Lead")))),"Tier 2",
IF((OR((AND('[1]PWS Information'!$E$10="CWS",U817="Single Family Residence",Q817="Galvanized Requiring Replacement")),
(AND('[1]PWS Information'!$E$10="CWS",U817="Single Family Residence",Q817="Galvanized Requiring Replacement",R817="Yes")),
(AND('[1]PWS Information'!$E$10="NTNC",Q817="Galvanized Requiring Replacement")),
(AND('[1]PWS Information'!$E$10="NTNC",U817="Single Family Residence",R817="Yes")))),"Tier 3",
IF((OR((AND('[1]PWS Information'!$E$10="CWS",U817="Single Family Residence",S817="Yes",Q817="Non-Lead", J817="Non-Lead - Copper",L817="Before 1989")),
(AND('[1]PWS Information'!$E$10="CWS",U817="Single Family Residence",S817="Yes",Q817="Non-Lead", N817="Non-Lead - Copper",O817="Before 1989")))),"Tier 4",
IF((OR((AND('[1]PWS Information'!$E$10="NTNC",Q817="Non-Lead")),
(AND('[1]PWS Information'!$E$10="CWS",Q817="Non-Lead",S817="")),
(AND('[1]PWS Information'!$E$10="CWS",Q817="Non-Lead",S817="No")),
(AND('[1]PWS Information'!$E$10="CWS",Q817="Non-Lead",S817="Don't Know")),
(AND('[1]PWS Information'!$E$10="CWS",Q817="Non-Lead", J817="Non-Lead - Copper", S817="Yes", L817="Between 1989 and 2014")),
(AND('[1]PWS Information'!$E$10="CWS",Q817="Non-Lead", J817="Non-Lead - Copper", S817="Yes", L817="After 2014")),
(AND('[1]PWS Information'!$E$10="CWS",Q817="Non-Lead", J817="Non-Lead - Copper", S817="Yes", L817="Unknown")),
(AND('[1]PWS Information'!$E$10="CWS",Q817="Non-Lead", N817="Non-Lead - Copper", S817="Yes", O817="Between 1989 and 2014")),
(AND('[1]PWS Information'!$E$10="CWS",Q817="Non-Lead", N817="Non-Lead - Copper", S817="Yes", O817="After 2014")),
(AND('[1]PWS Information'!$E$10="CWS",Q817="Non-Lead", N817="Non-Lead - Copper", S817="Yes", O817="Unknown")),
(AND('[1]PWS Information'!$E$10="CWS",Q817="Unknown")),
(AND('[1]PWS Information'!$E$10="NTNC",Q817="Unknown")))),"Tier 5",
"")))))</f>
        <v>Tier 5</v>
      </c>
      <c r="Z817" s="71"/>
      <c r="AA817" s="71"/>
    </row>
    <row r="818" spans="1:27" ht="57.6" x14ac:dyDescent="0.3">
      <c r="A818" s="17"/>
      <c r="B818" s="70">
        <v>15571661</v>
      </c>
      <c r="C818" s="73">
        <v>3</v>
      </c>
      <c r="D818" s="74" t="s">
        <v>188</v>
      </c>
      <c r="E818" s="74" t="s">
        <v>128</v>
      </c>
      <c r="F818" s="74">
        <v>78640</v>
      </c>
      <c r="G818" s="78">
        <v>4398503</v>
      </c>
      <c r="H818" s="63">
        <v>29.964680600000001</v>
      </c>
      <c r="I818" s="64">
        <v>-97.7953861111111</v>
      </c>
      <c r="J818" s="65" t="s">
        <v>50</v>
      </c>
      <c r="K818" s="66" t="s">
        <v>51</v>
      </c>
      <c r="L818" s="62" t="s">
        <v>52</v>
      </c>
      <c r="M818" s="69"/>
      <c r="N818" s="65" t="s">
        <v>50</v>
      </c>
      <c r="O818" s="66" t="s">
        <v>52</v>
      </c>
      <c r="P818" s="69"/>
      <c r="Q818" s="55" t="str">
        <f t="shared" si="12"/>
        <v>Non-Lead</v>
      </c>
      <c r="R818" s="70" t="s">
        <v>51</v>
      </c>
      <c r="S818" s="70" t="s">
        <v>51</v>
      </c>
      <c r="T818" s="70"/>
      <c r="U818" s="71" t="s">
        <v>53</v>
      </c>
      <c r="V818" s="71" t="s">
        <v>51</v>
      </c>
      <c r="W818" s="71" t="s">
        <v>51</v>
      </c>
      <c r="X818" s="71" t="s">
        <v>51</v>
      </c>
      <c r="Y818" s="72" t="str">
        <f>IF((OR((AND('[1]PWS Information'!$E$10="CWS",U818="Single Family Residence",Q818="Lead")),
(AND('[1]PWS Information'!$E$10="CWS",U818="Multiple Family Residence",'[1]PWS Information'!$E$11="Yes",Q818="Lead")),
(AND('[1]PWS Information'!$E$10="NTNC",Q818="Lead")))),"Tier 1",
IF((OR((AND('[1]PWS Information'!$E$10="CWS",U818="Multiple Family Residence",'[1]PWS Information'!$E$11="No",Q818="Lead")),
(AND('[1]PWS Information'!$E$10="CWS",U818="Other",Q818="Lead")),
(AND('[1]PWS Information'!$E$10="CWS",U818="Building",Q818="Lead")))),"Tier 2",
IF((OR((AND('[1]PWS Information'!$E$10="CWS",U818="Single Family Residence",Q818="Galvanized Requiring Replacement")),
(AND('[1]PWS Information'!$E$10="CWS",U818="Single Family Residence",Q818="Galvanized Requiring Replacement",R818="Yes")),
(AND('[1]PWS Information'!$E$10="NTNC",Q818="Galvanized Requiring Replacement")),
(AND('[1]PWS Information'!$E$10="NTNC",U818="Single Family Residence",R818="Yes")))),"Tier 3",
IF((OR((AND('[1]PWS Information'!$E$10="CWS",U818="Single Family Residence",S818="Yes",Q818="Non-Lead", J818="Non-Lead - Copper",L818="Before 1989")),
(AND('[1]PWS Information'!$E$10="CWS",U818="Single Family Residence",S818="Yes",Q818="Non-Lead", N818="Non-Lead - Copper",O818="Before 1989")))),"Tier 4",
IF((OR((AND('[1]PWS Information'!$E$10="NTNC",Q818="Non-Lead")),
(AND('[1]PWS Information'!$E$10="CWS",Q818="Non-Lead",S818="")),
(AND('[1]PWS Information'!$E$10="CWS",Q818="Non-Lead",S818="No")),
(AND('[1]PWS Information'!$E$10="CWS",Q818="Non-Lead",S818="Don't Know")),
(AND('[1]PWS Information'!$E$10="CWS",Q818="Non-Lead", J818="Non-Lead - Copper", S818="Yes", L818="Between 1989 and 2014")),
(AND('[1]PWS Information'!$E$10="CWS",Q818="Non-Lead", J818="Non-Lead - Copper", S818="Yes", L818="After 2014")),
(AND('[1]PWS Information'!$E$10="CWS",Q818="Non-Lead", J818="Non-Lead - Copper", S818="Yes", L818="Unknown")),
(AND('[1]PWS Information'!$E$10="CWS",Q818="Non-Lead", N818="Non-Lead - Copper", S818="Yes", O818="Between 1989 and 2014")),
(AND('[1]PWS Information'!$E$10="CWS",Q818="Non-Lead", N818="Non-Lead - Copper", S818="Yes", O818="After 2014")),
(AND('[1]PWS Information'!$E$10="CWS",Q818="Non-Lead", N818="Non-Lead - Copper", S818="Yes", O818="Unknown")),
(AND('[1]PWS Information'!$E$10="CWS",Q818="Unknown")),
(AND('[1]PWS Information'!$E$10="NTNC",Q818="Unknown")))),"Tier 5",
"")))))</f>
        <v>Tier 5</v>
      </c>
      <c r="Z818" s="71"/>
      <c r="AA818" s="71"/>
    </row>
    <row r="819" spans="1:27" ht="57.6" x14ac:dyDescent="0.3">
      <c r="A819" s="1"/>
      <c r="B819" s="70">
        <v>6186539</v>
      </c>
      <c r="C819" s="73">
        <v>2</v>
      </c>
      <c r="D819" s="74" t="s">
        <v>188</v>
      </c>
      <c r="E819" s="74" t="s">
        <v>128</v>
      </c>
      <c r="F819" s="74">
        <v>78640</v>
      </c>
      <c r="G819" s="78">
        <v>9526658</v>
      </c>
      <c r="H819" s="63">
        <v>29.964827799999998</v>
      </c>
      <c r="I819" s="64">
        <v>-97.795997222222198</v>
      </c>
      <c r="J819" s="65" t="s">
        <v>50</v>
      </c>
      <c r="K819" s="66" t="s">
        <v>51</v>
      </c>
      <c r="L819" s="62" t="s">
        <v>52</v>
      </c>
      <c r="M819" s="69"/>
      <c r="N819" s="65" t="s">
        <v>50</v>
      </c>
      <c r="O819" s="66" t="s">
        <v>52</v>
      </c>
      <c r="P819" s="69"/>
      <c r="Q819" s="55" t="str">
        <f t="shared" si="12"/>
        <v>Non-Lead</v>
      </c>
      <c r="R819" s="70" t="s">
        <v>51</v>
      </c>
      <c r="S819" s="70" t="s">
        <v>51</v>
      </c>
      <c r="T819" s="70"/>
      <c r="U819" s="71" t="s">
        <v>53</v>
      </c>
      <c r="V819" s="71" t="s">
        <v>51</v>
      </c>
      <c r="W819" s="71" t="s">
        <v>51</v>
      </c>
      <c r="X819" s="71" t="s">
        <v>51</v>
      </c>
      <c r="Y819" s="72" t="str">
        <f>IF((OR((AND('[1]PWS Information'!$E$10="CWS",U819="Single Family Residence",Q819="Lead")),
(AND('[1]PWS Information'!$E$10="CWS",U819="Multiple Family Residence",'[1]PWS Information'!$E$11="Yes",Q819="Lead")),
(AND('[1]PWS Information'!$E$10="NTNC",Q819="Lead")))),"Tier 1",
IF((OR((AND('[1]PWS Information'!$E$10="CWS",U819="Multiple Family Residence",'[1]PWS Information'!$E$11="No",Q819="Lead")),
(AND('[1]PWS Information'!$E$10="CWS",U819="Other",Q819="Lead")),
(AND('[1]PWS Information'!$E$10="CWS",U819="Building",Q819="Lead")))),"Tier 2",
IF((OR((AND('[1]PWS Information'!$E$10="CWS",U819="Single Family Residence",Q819="Galvanized Requiring Replacement")),
(AND('[1]PWS Information'!$E$10="CWS",U819="Single Family Residence",Q819="Galvanized Requiring Replacement",R819="Yes")),
(AND('[1]PWS Information'!$E$10="NTNC",Q819="Galvanized Requiring Replacement")),
(AND('[1]PWS Information'!$E$10="NTNC",U819="Single Family Residence",R819="Yes")))),"Tier 3",
IF((OR((AND('[1]PWS Information'!$E$10="CWS",U819="Single Family Residence",S819="Yes",Q819="Non-Lead", J819="Non-Lead - Copper",L819="Before 1989")),
(AND('[1]PWS Information'!$E$10="CWS",U819="Single Family Residence",S819="Yes",Q819="Non-Lead", N819="Non-Lead - Copper",O819="Before 1989")))),"Tier 4",
IF((OR((AND('[1]PWS Information'!$E$10="NTNC",Q819="Non-Lead")),
(AND('[1]PWS Information'!$E$10="CWS",Q819="Non-Lead",S819="")),
(AND('[1]PWS Information'!$E$10="CWS",Q819="Non-Lead",S819="No")),
(AND('[1]PWS Information'!$E$10="CWS",Q819="Non-Lead",S819="Don't Know")),
(AND('[1]PWS Information'!$E$10="CWS",Q819="Non-Lead", J819="Non-Lead - Copper", S819="Yes", L819="Between 1989 and 2014")),
(AND('[1]PWS Information'!$E$10="CWS",Q819="Non-Lead", J819="Non-Lead - Copper", S819="Yes", L819="After 2014")),
(AND('[1]PWS Information'!$E$10="CWS",Q819="Non-Lead", J819="Non-Lead - Copper", S819="Yes", L819="Unknown")),
(AND('[1]PWS Information'!$E$10="CWS",Q819="Non-Lead", N819="Non-Lead - Copper", S819="Yes", O819="Between 1989 and 2014")),
(AND('[1]PWS Information'!$E$10="CWS",Q819="Non-Lead", N819="Non-Lead - Copper", S819="Yes", O819="After 2014")),
(AND('[1]PWS Information'!$E$10="CWS",Q819="Non-Lead", N819="Non-Lead - Copper", S819="Yes", O819="Unknown")),
(AND('[1]PWS Information'!$E$10="CWS",Q819="Unknown")),
(AND('[1]PWS Information'!$E$10="NTNC",Q819="Unknown")))),"Tier 5",
"")))))</f>
        <v>Tier 5</v>
      </c>
      <c r="Z819" s="71"/>
      <c r="AA819" s="71"/>
    </row>
    <row r="820" spans="1:27" ht="57.6" x14ac:dyDescent="0.3">
      <c r="A820" s="1"/>
      <c r="B820" s="70">
        <v>10756222</v>
      </c>
      <c r="C820" s="73">
        <v>82</v>
      </c>
      <c r="D820" s="74" t="s">
        <v>312</v>
      </c>
      <c r="E820" s="74" t="s">
        <v>128</v>
      </c>
      <c r="F820" s="74">
        <v>78640</v>
      </c>
      <c r="G820" s="78"/>
      <c r="H820" s="63">
        <v>29.971655599999998</v>
      </c>
      <c r="I820" s="64">
        <v>-97.788736111111106</v>
      </c>
      <c r="J820" s="65" t="s">
        <v>50</v>
      </c>
      <c r="K820" s="66" t="s">
        <v>51</v>
      </c>
      <c r="L820" s="62" t="s">
        <v>52</v>
      </c>
      <c r="M820" s="69"/>
      <c r="N820" s="65" t="s">
        <v>50</v>
      </c>
      <c r="O820" s="66" t="s">
        <v>52</v>
      </c>
      <c r="P820" s="69"/>
      <c r="Q820" s="55" t="str">
        <f t="shared" si="12"/>
        <v>Non-Lead</v>
      </c>
      <c r="R820" s="70" t="s">
        <v>51</v>
      </c>
      <c r="S820" s="70" t="s">
        <v>51</v>
      </c>
      <c r="T820" s="70"/>
      <c r="U820" s="71" t="s">
        <v>53</v>
      </c>
      <c r="V820" s="71" t="s">
        <v>51</v>
      </c>
      <c r="W820" s="71" t="s">
        <v>51</v>
      </c>
      <c r="X820" s="71" t="s">
        <v>51</v>
      </c>
      <c r="Y820" s="72" t="str">
        <f>IF((OR((AND('[1]PWS Information'!$E$10="CWS",U820="Single Family Residence",Q820="Lead")),
(AND('[1]PWS Information'!$E$10="CWS",U820="Multiple Family Residence",'[1]PWS Information'!$E$11="Yes",Q820="Lead")),
(AND('[1]PWS Information'!$E$10="NTNC",Q820="Lead")))),"Tier 1",
IF((OR((AND('[1]PWS Information'!$E$10="CWS",U820="Multiple Family Residence",'[1]PWS Information'!$E$11="No",Q820="Lead")),
(AND('[1]PWS Information'!$E$10="CWS",U820="Other",Q820="Lead")),
(AND('[1]PWS Information'!$E$10="CWS",U820="Building",Q820="Lead")))),"Tier 2",
IF((OR((AND('[1]PWS Information'!$E$10="CWS",U820="Single Family Residence",Q820="Galvanized Requiring Replacement")),
(AND('[1]PWS Information'!$E$10="CWS",U820="Single Family Residence",Q820="Galvanized Requiring Replacement",R820="Yes")),
(AND('[1]PWS Information'!$E$10="NTNC",Q820="Galvanized Requiring Replacement")),
(AND('[1]PWS Information'!$E$10="NTNC",U820="Single Family Residence",R820="Yes")))),"Tier 3",
IF((OR((AND('[1]PWS Information'!$E$10="CWS",U820="Single Family Residence",S820="Yes",Q820="Non-Lead", J820="Non-Lead - Copper",L820="Before 1989")),
(AND('[1]PWS Information'!$E$10="CWS",U820="Single Family Residence",S820="Yes",Q820="Non-Lead", N820="Non-Lead - Copper",O820="Before 1989")))),"Tier 4",
IF((OR((AND('[1]PWS Information'!$E$10="NTNC",Q820="Non-Lead")),
(AND('[1]PWS Information'!$E$10="CWS",Q820="Non-Lead",S820="")),
(AND('[1]PWS Information'!$E$10="CWS",Q820="Non-Lead",S820="No")),
(AND('[1]PWS Information'!$E$10="CWS",Q820="Non-Lead",S820="Don't Know")),
(AND('[1]PWS Information'!$E$10="CWS",Q820="Non-Lead", J820="Non-Lead - Copper", S820="Yes", L820="Between 1989 and 2014")),
(AND('[1]PWS Information'!$E$10="CWS",Q820="Non-Lead", J820="Non-Lead - Copper", S820="Yes", L820="After 2014")),
(AND('[1]PWS Information'!$E$10="CWS",Q820="Non-Lead", J820="Non-Lead - Copper", S820="Yes", L820="Unknown")),
(AND('[1]PWS Information'!$E$10="CWS",Q820="Non-Lead", N820="Non-Lead - Copper", S820="Yes", O820="Between 1989 and 2014")),
(AND('[1]PWS Information'!$E$10="CWS",Q820="Non-Lead", N820="Non-Lead - Copper", S820="Yes", O820="After 2014")),
(AND('[1]PWS Information'!$E$10="CWS",Q820="Non-Lead", N820="Non-Lead - Copper", S820="Yes", O820="Unknown")),
(AND('[1]PWS Information'!$E$10="CWS",Q820="Unknown")),
(AND('[1]PWS Information'!$E$10="NTNC",Q820="Unknown")))),"Tier 5",
"")))))</f>
        <v>Tier 5</v>
      </c>
      <c r="Z820" s="71"/>
      <c r="AA820" s="71"/>
    </row>
    <row r="821" spans="1:27" ht="57.6" x14ac:dyDescent="0.3">
      <c r="A821" s="1"/>
      <c r="B821" s="70">
        <v>6196748</v>
      </c>
      <c r="C821" s="73">
        <v>38</v>
      </c>
      <c r="D821" s="74" t="s">
        <v>312</v>
      </c>
      <c r="E821" s="74" t="s">
        <v>128</v>
      </c>
      <c r="F821" s="74">
        <v>78640</v>
      </c>
      <c r="G821" s="78">
        <v>13372317</v>
      </c>
      <c r="H821" s="63">
        <v>29.971397</v>
      </c>
      <c r="I821" s="64">
        <v>-97.789038000000005</v>
      </c>
      <c r="J821" s="65" t="s">
        <v>50</v>
      </c>
      <c r="K821" s="66" t="s">
        <v>51</v>
      </c>
      <c r="L821" s="62" t="s">
        <v>52</v>
      </c>
      <c r="M821" s="69"/>
      <c r="N821" s="65" t="s">
        <v>50</v>
      </c>
      <c r="O821" s="66" t="s">
        <v>52</v>
      </c>
      <c r="P821" s="69"/>
      <c r="Q821" s="55" t="str">
        <f t="shared" si="12"/>
        <v>Non-Lead</v>
      </c>
      <c r="R821" s="70" t="s">
        <v>51</v>
      </c>
      <c r="S821" s="70" t="s">
        <v>51</v>
      </c>
      <c r="T821" s="70"/>
      <c r="U821" s="71" t="s">
        <v>53</v>
      </c>
      <c r="V821" s="71" t="s">
        <v>51</v>
      </c>
      <c r="W821" s="71" t="s">
        <v>51</v>
      </c>
      <c r="X821" s="71" t="s">
        <v>51</v>
      </c>
      <c r="Y821" s="72" t="str">
        <f>IF((OR((AND('[1]PWS Information'!$E$10="CWS",U821="Single Family Residence",Q821="Lead")),
(AND('[1]PWS Information'!$E$10="CWS",U821="Multiple Family Residence",'[1]PWS Information'!$E$11="Yes",Q821="Lead")),
(AND('[1]PWS Information'!$E$10="NTNC",Q821="Lead")))),"Tier 1",
IF((OR((AND('[1]PWS Information'!$E$10="CWS",U821="Multiple Family Residence",'[1]PWS Information'!$E$11="No",Q821="Lead")),
(AND('[1]PWS Information'!$E$10="CWS",U821="Other",Q821="Lead")),
(AND('[1]PWS Information'!$E$10="CWS",U821="Building",Q821="Lead")))),"Tier 2",
IF((OR((AND('[1]PWS Information'!$E$10="CWS",U821="Single Family Residence",Q821="Galvanized Requiring Replacement")),
(AND('[1]PWS Information'!$E$10="CWS",U821="Single Family Residence",Q821="Galvanized Requiring Replacement",R821="Yes")),
(AND('[1]PWS Information'!$E$10="NTNC",Q821="Galvanized Requiring Replacement")),
(AND('[1]PWS Information'!$E$10="NTNC",U821="Single Family Residence",R821="Yes")))),"Tier 3",
IF((OR((AND('[1]PWS Information'!$E$10="CWS",U821="Single Family Residence",S821="Yes",Q821="Non-Lead", J821="Non-Lead - Copper",L821="Before 1989")),
(AND('[1]PWS Information'!$E$10="CWS",U821="Single Family Residence",S821="Yes",Q821="Non-Lead", N821="Non-Lead - Copper",O821="Before 1989")))),"Tier 4",
IF((OR((AND('[1]PWS Information'!$E$10="NTNC",Q821="Non-Lead")),
(AND('[1]PWS Information'!$E$10="CWS",Q821="Non-Lead",S821="")),
(AND('[1]PWS Information'!$E$10="CWS",Q821="Non-Lead",S821="No")),
(AND('[1]PWS Information'!$E$10="CWS",Q821="Non-Lead",S821="Don't Know")),
(AND('[1]PWS Information'!$E$10="CWS",Q821="Non-Lead", J821="Non-Lead - Copper", S821="Yes", L821="Between 1989 and 2014")),
(AND('[1]PWS Information'!$E$10="CWS",Q821="Non-Lead", J821="Non-Lead - Copper", S821="Yes", L821="After 2014")),
(AND('[1]PWS Information'!$E$10="CWS",Q821="Non-Lead", J821="Non-Lead - Copper", S821="Yes", L821="Unknown")),
(AND('[1]PWS Information'!$E$10="CWS",Q821="Non-Lead", N821="Non-Lead - Copper", S821="Yes", O821="Between 1989 and 2014")),
(AND('[1]PWS Information'!$E$10="CWS",Q821="Non-Lead", N821="Non-Lead - Copper", S821="Yes", O821="After 2014")),
(AND('[1]PWS Information'!$E$10="CWS",Q821="Non-Lead", N821="Non-Lead - Copper", S821="Yes", O821="Unknown")),
(AND('[1]PWS Information'!$E$10="CWS",Q821="Unknown")),
(AND('[1]PWS Information'!$E$10="NTNC",Q821="Unknown")))),"Tier 5",
"")))))</f>
        <v>Tier 5</v>
      </c>
      <c r="Z821" s="71"/>
      <c r="AA821" s="71"/>
    </row>
    <row r="822" spans="1:27" ht="57.6" x14ac:dyDescent="0.3">
      <c r="A822" s="17"/>
      <c r="B822" s="70">
        <v>6196908</v>
      </c>
      <c r="C822" s="73">
        <v>36</v>
      </c>
      <c r="D822" s="74" t="s">
        <v>312</v>
      </c>
      <c r="E822" s="74" t="s">
        <v>128</v>
      </c>
      <c r="F822" s="74">
        <v>78640</v>
      </c>
      <c r="G822" s="78" t="s">
        <v>313</v>
      </c>
      <c r="H822" s="63">
        <v>29.9711444</v>
      </c>
      <c r="I822" s="64">
        <v>-97.789366666666595</v>
      </c>
      <c r="J822" s="65" t="s">
        <v>50</v>
      </c>
      <c r="K822" s="66" t="s">
        <v>51</v>
      </c>
      <c r="L822" s="62" t="s">
        <v>52</v>
      </c>
      <c r="M822" s="69"/>
      <c r="N822" s="65" t="s">
        <v>50</v>
      </c>
      <c r="O822" s="66" t="s">
        <v>52</v>
      </c>
      <c r="P822" s="69"/>
      <c r="Q822" s="55" t="str">
        <f t="shared" si="12"/>
        <v>Non-Lead</v>
      </c>
      <c r="R822" s="70" t="s">
        <v>51</v>
      </c>
      <c r="S822" s="70" t="s">
        <v>51</v>
      </c>
      <c r="T822" s="70"/>
      <c r="U822" s="71" t="s">
        <v>53</v>
      </c>
      <c r="V822" s="71" t="s">
        <v>51</v>
      </c>
      <c r="W822" s="71" t="s">
        <v>51</v>
      </c>
      <c r="X822" s="71" t="s">
        <v>51</v>
      </c>
      <c r="Y822" s="72" t="str">
        <f>IF((OR((AND('[1]PWS Information'!$E$10="CWS",U822="Single Family Residence",Q822="Lead")),
(AND('[1]PWS Information'!$E$10="CWS",U822="Multiple Family Residence",'[1]PWS Information'!$E$11="Yes",Q822="Lead")),
(AND('[1]PWS Information'!$E$10="NTNC",Q822="Lead")))),"Tier 1",
IF((OR((AND('[1]PWS Information'!$E$10="CWS",U822="Multiple Family Residence",'[1]PWS Information'!$E$11="No",Q822="Lead")),
(AND('[1]PWS Information'!$E$10="CWS",U822="Other",Q822="Lead")),
(AND('[1]PWS Information'!$E$10="CWS",U822="Building",Q822="Lead")))),"Tier 2",
IF((OR((AND('[1]PWS Information'!$E$10="CWS",U822="Single Family Residence",Q822="Galvanized Requiring Replacement")),
(AND('[1]PWS Information'!$E$10="CWS",U822="Single Family Residence",Q822="Galvanized Requiring Replacement",R822="Yes")),
(AND('[1]PWS Information'!$E$10="NTNC",Q822="Galvanized Requiring Replacement")),
(AND('[1]PWS Information'!$E$10="NTNC",U822="Single Family Residence",R822="Yes")))),"Tier 3",
IF((OR((AND('[1]PWS Information'!$E$10="CWS",U822="Single Family Residence",S822="Yes",Q822="Non-Lead", J822="Non-Lead - Copper",L822="Before 1989")),
(AND('[1]PWS Information'!$E$10="CWS",U822="Single Family Residence",S822="Yes",Q822="Non-Lead", N822="Non-Lead - Copper",O822="Before 1989")))),"Tier 4",
IF((OR((AND('[1]PWS Information'!$E$10="NTNC",Q822="Non-Lead")),
(AND('[1]PWS Information'!$E$10="CWS",Q822="Non-Lead",S822="")),
(AND('[1]PWS Information'!$E$10="CWS",Q822="Non-Lead",S822="No")),
(AND('[1]PWS Information'!$E$10="CWS",Q822="Non-Lead",S822="Don't Know")),
(AND('[1]PWS Information'!$E$10="CWS",Q822="Non-Lead", J822="Non-Lead - Copper", S822="Yes", L822="Between 1989 and 2014")),
(AND('[1]PWS Information'!$E$10="CWS",Q822="Non-Lead", J822="Non-Lead - Copper", S822="Yes", L822="After 2014")),
(AND('[1]PWS Information'!$E$10="CWS",Q822="Non-Lead", J822="Non-Lead - Copper", S822="Yes", L822="Unknown")),
(AND('[1]PWS Information'!$E$10="CWS",Q822="Non-Lead", N822="Non-Lead - Copper", S822="Yes", O822="Between 1989 and 2014")),
(AND('[1]PWS Information'!$E$10="CWS",Q822="Non-Lead", N822="Non-Lead - Copper", S822="Yes", O822="After 2014")),
(AND('[1]PWS Information'!$E$10="CWS",Q822="Non-Lead", N822="Non-Lead - Copper", S822="Yes", O822="Unknown")),
(AND('[1]PWS Information'!$E$10="CWS",Q822="Unknown")),
(AND('[1]PWS Information'!$E$10="NTNC",Q822="Unknown")))),"Tier 5",
"")))))</f>
        <v>Tier 5</v>
      </c>
      <c r="Z822" s="71"/>
      <c r="AA822" s="71"/>
    </row>
    <row r="823" spans="1:27" ht="57.6" x14ac:dyDescent="0.3">
      <c r="A823" s="1"/>
      <c r="B823" s="70">
        <v>13413498</v>
      </c>
      <c r="C823" s="73">
        <v>34</v>
      </c>
      <c r="D823" s="74" t="s">
        <v>312</v>
      </c>
      <c r="E823" s="74" t="s">
        <v>128</v>
      </c>
      <c r="F823" s="74">
        <v>78640</v>
      </c>
      <c r="G823" s="78"/>
      <c r="H823" s="63">
        <v>29.970981999999999</v>
      </c>
      <c r="I823" s="64">
        <v>-97.790037999999996</v>
      </c>
      <c r="J823" s="65" t="s">
        <v>50</v>
      </c>
      <c r="K823" s="66" t="s">
        <v>51</v>
      </c>
      <c r="L823" s="62" t="s">
        <v>52</v>
      </c>
      <c r="M823" s="69"/>
      <c r="N823" s="65" t="s">
        <v>50</v>
      </c>
      <c r="O823" s="66" t="s">
        <v>52</v>
      </c>
      <c r="P823" s="69"/>
      <c r="Q823" s="55" t="str">
        <f t="shared" si="12"/>
        <v>Non-Lead</v>
      </c>
      <c r="R823" s="70" t="s">
        <v>51</v>
      </c>
      <c r="S823" s="70" t="s">
        <v>51</v>
      </c>
      <c r="T823" s="70"/>
      <c r="U823" s="71" t="s">
        <v>53</v>
      </c>
      <c r="V823" s="71" t="s">
        <v>51</v>
      </c>
      <c r="W823" s="71" t="s">
        <v>51</v>
      </c>
      <c r="X823" s="71" t="s">
        <v>51</v>
      </c>
      <c r="Y823" s="72" t="str">
        <f>IF((OR((AND('[1]PWS Information'!$E$10="CWS",U823="Single Family Residence",Q823="Lead")),
(AND('[1]PWS Information'!$E$10="CWS",U823="Multiple Family Residence",'[1]PWS Information'!$E$11="Yes",Q823="Lead")),
(AND('[1]PWS Information'!$E$10="NTNC",Q823="Lead")))),"Tier 1",
IF((OR((AND('[1]PWS Information'!$E$10="CWS",U823="Multiple Family Residence",'[1]PWS Information'!$E$11="No",Q823="Lead")),
(AND('[1]PWS Information'!$E$10="CWS",U823="Other",Q823="Lead")),
(AND('[1]PWS Information'!$E$10="CWS",U823="Building",Q823="Lead")))),"Tier 2",
IF((OR((AND('[1]PWS Information'!$E$10="CWS",U823="Single Family Residence",Q823="Galvanized Requiring Replacement")),
(AND('[1]PWS Information'!$E$10="CWS",U823="Single Family Residence",Q823="Galvanized Requiring Replacement",R823="Yes")),
(AND('[1]PWS Information'!$E$10="NTNC",Q823="Galvanized Requiring Replacement")),
(AND('[1]PWS Information'!$E$10="NTNC",U823="Single Family Residence",R823="Yes")))),"Tier 3",
IF((OR((AND('[1]PWS Information'!$E$10="CWS",U823="Single Family Residence",S823="Yes",Q823="Non-Lead", J823="Non-Lead - Copper",L823="Before 1989")),
(AND('[1]PWS Information'!$E$10="CWS",U823="Single Family Residence",S823="Yes",Q823="Non-Lead", N823="Non-Lead - Copper",O823="Before 1989")))),"Tier 4",
IF((OR((AND('[1]PWS Information'!$E$10="NTNC",Q823="Non-Lead")),
(AND('[1]PWS Information'!$E$10="CWS",Q823="Non-Lead",S823="")),
(AND('[1]PWS Information'!$E$10="CWS",Q823="Non-Lead",S823="No")),
(AND('[1]PWS Information'!$E$10="CWS",Q823="Non-Lead",S823="Don't Know")),
(AND('[1]PWS Information'!$E$10="CWS",Q823="Non-Lead", J823="Non-Lead - Copper", S823="Yes", L823="Between 1989 and 2014")),
(AND('[1]PWS Information'!$E$10="CWS",Q823="Non-Lead", J823="Non-Lead - Copper", S823="Yes", L823="After 2014")),
(AND('[1]PWS Information'!$E$10="CWS",Q823="Non-Lead", J823="Non-Lead - Copper", S823="Yes", L823="Unknown")),
(AND('[1]PWS Information'!$E$10="CWS",Q823="Non-Lead", N823="Non-Lead - Copper", S823="Yes", O823="Between 1989 and 2014")),
(AND('[1]PWS Information'!$E$10="CWS",Q823="Non-Lead", N823="Non-Lead - Copper", S823="Yes", O823="After 2014")),
(AND('[1]PWS Information'!$E$10="CWS",Q823="Non-Lead", N823="Non-Lead - Copper", S823="Yes", O823="Unknown")),
(AND('[1]PWS Information'!$E$10="CWS",Q823="Unknown")),
(AND('[1]PWS Information'!$E$10="NTNC",Q823="Unknown")))),"Tier 5",
"")))))</f>
        <v>Tier 5</v>
      </c>
      <c r="Z823" s="71"/>
      <c r="AA823" s="71"/>
    </row>
    <row r="824" spans="1:27" ht="57.6" x14ac:dyDescent="0.3">
      <c r="A824" s="1"/>
      <c r="B824" s="70">
        <v>6193510</v>
      </c>
      <c r="C824" s="73">
        <v>32</v>
      </c>
      <c r="D824" s="74" t="s">
        <v>312</v>
      </c>
      <c r="E824" s="74" t="s">
        <v>128</v>
      </c>
      <c r="F824" s="74">
        <v>78640</v>
      </c>
      <c r="G824" s="78">
        <v>12756064</v>
      </c>
      <c r="H824" s="63">
        <v>29.97045</v>
      </c>
      <c r="I824" s="64">
        <v>-97.7900611111111</v>
      </c>
      <c r="J824" s="65" t="s">
        <v>50</v>
      </c>
      <c r="K824" s="66" t="s">
        <v>51</v>
      </c>
      <c r="L824" s="62" t="s">
        <v>52</v>
      </c>
      <c r="M824" s="69"/>
      <c r="N824" s="65" t="s">
        <v>50</v>
      </c>
      <c r="O824" s="66" t="s">
        <v>52</v>
      </c>
      <c r="P824" s="69"/>
      <c r="Q824" s="55" t="str">
        <f t="shared" si="12"/>
        <v>Non-Lead</v>
      </c>
      <c r="R824" s="70" t="s">
        <v>51</v>
      </c>
      <c r="S824" s="70" t="s">
        <v>51</v>
      </c>
      <c r="T824" s="70"/>
      <c r="U824" s="71" t="s">
        <v>53</v>
      </c>
      <c r="V824" s="71" t="s">
        <v>51</v>
      </c>
      <c r="W824" s="71" t="s">
        <v>51</v>
      </c>
      <c r="X824" s="71" t="s">
        <v>51</v>
      </c>
      <c r="Y824" s="72" t="str">
        <f>IF((OR((AND('[1]PWS Information'!$E$10="CWS",U824="Single Family Residence",Q824="Lead")),
(AND('[1]PWS Information'!$E$10="CWS",U824="Multiple Family Residence",'[1]PWS Information'!$E$11="Yes",Q824="Lead")),
(AND('[1]PWS Information'!$E$10="NTNC",Q824="Lead")))),"Tier 1",
IF((OR((AND('[1]PWS Information'!$E$10="CWS",U824="Multiple Family Residence",'[1]PWS Information'!$E$11="No",Q824="Lead")),
(AND('[1]PWS Information'!$E$10="CWS",U824="Other",Q824="Lead")),
(AND('[1]PWS Information'!$E$10="CWS",U824="Building",Q824="Lead")))),"Tier 2",
IF((OR((AND('[1]PWS Information'!$E$10="CWS",U824="Single Family Residence",Q824="Galvanized Requiring Replacement")),
(AND('[1]PWS Information'!$E$10="CWS",U824="Single Family Residence",Q824="Galvanized Requiring Replacement",R824="Yes")),
(AND('[1]PWS Information'!$E$10="NTNC",Q824="Galvanized Requiring Replacement")),
(AND('[1]PWS Information'!$E$10="NTNC",U824="Single Family Residence",R824="Yes")))),"Tier 3",
IF((OR((AND('[1]PWS Information'!$E$10="CWS",U824="Single Family Residence",S824="Yes",Q824="Non-Lead", J824="Non-Lead - Copper",L824="Before 1989")),
(AND('[1]PWS Information'!$E$10="CWS",U824="Single Family Residence",S824="Yes",Q824="Non-Lead", N824="Non-Lead - Copper",O824="Before 1989")))),"Tier 4",
IF((OR((AND('[1]PWS Information'!$E$10="NTNC",Q824="Non-Lead")),
(AND('[1]PWS Information'!$E$10="CWS",Q824="Non-Lead",S824="")),
(AND('[1]PWS Information'!$E$10="CWS",Q824="Non-Lead",S824="No")),
(AND('[1]PWS Information'!$E$10="CWS",Q824="Non-Lead",S824="Don't Know")),
(AND('[1]PWS Information'!$E$10="CWS",Q824="Non-Lead", J824="Non-Lead - Copper", S824="Yes", L824="Between 1989 and 2014")),
(AND('[1]PWS Information'!$E$10="CWS",Q824="Non-Lead", J824="Non-Lead - Copper", S824="Yes", L824="After 2014")),
(AND('[1]PWS Information'!$E$10="CWS",Q824="Non-Lead", J824="Non-Lead - Copper", S824="Yes", L824="Unknown")),
(AND('[1]PWS Information'!$E$10="CWS",Q824="Non-Lead", N824="Non-Lead - Copper", S824="Yes", O824="Between 1989 and 2014")),
(AND('[1]PWS Information'!$E$10="CWS",Q824="Non-Lead", N824="Non-Lead - Copper", S824="Yes", O824="After 2014")),
(AND('[1]PWS Information'!$E$10="CWS",Q824="Non-Lead", N824="Non-Lead - Copper", S824="Yes", O824="Unknown")),
(AND('[1]PWS Information'!$E$10="CWS",Q824="Unknown")),
(AND('[1]PWS Information'!$E$10="NTNC",Q824="Unknown")))),"Tier 5",
"")))))</f>
        <v>Tier 5</v>
      </c>
      <c r="Z824" s="71"/>
      <c r="AA824" s="71"/>
    </row>
    <row r="825" spans="1:27" ht="57.6" x14ac:dyDescent="0.3">
      <c r="A825" s="1"/>
      <c r="B825" s="70">
        <v>6196741</v>
      </c>
      <c r="C825" s="73">
        <v>30</v>
      </c>
      <c r="D825" s="74" t="s">
        <v>312</v>
      </c>
      <c r="E825" s="74" t="s">
        <v>128</v>
      </c>
      <c r="F825" s="74">
        <v>78640</v>
      </c>
      <c r="G825" s="78">
        <v>10272465</v>
      </c>
      <c r="H825" s="63">
        <v>29.970280599999999</v>
      </c>
      <c r="I825" s="64">
        <v>-97.790266666666597</v>
      </c>
      <c r="J825" s="65" t="s">
        <v>50</v>
      </c>
      <c r="K825" s="66" t="s">
        <v>51</v>
      </c>
      <c r="L825" s="62" t="s">
        <v>52</v>
      </c>
      <c r="M825" s="69"/>
      <c r="N825" s="65" t="s">
        <v>50</v>
      </c>
      <c r="O825" s="66" t="s">
        <v>52</v>
      </c>
      <c r="P825" s="69"/>
      <c r="Q825" s="55" t="str">
        <f t="shared" si="12"/>
        <v>Non-Lead</v>
      </c>
      <c r="R825" s="70" t="s">
        <v>51</v>
      </c>
      <c r="S825" s="70" t="s">
        <v>51</v>
      </c>
      <c r="T825" s="70"/>
      <c r="U825" s="71" t="s">
        <v>53</v>
      </c>
      <c r="V825" s="71" t="s">
        <v>51</v>
      </c>
      <c r="W825" s="71" t="s">
        <v>51</v>
      </c>
      <c r="X825" s="71" t="s">
        <v>61</v>
      </c>
      <c r="Y825" s="72" t="str">
        <f>IF((OR((AND('[1]PWS Information'!$E$10="CWS",U825="Single Family Residence",Q825="Lead")),
(AND('[1]PWS Information'!$E$10="CWS",U825="Multiple Family Residence",'[1]PWS Information'!$E$11="Yes",Q825="Lead")),
(AND('[1]PWS Information'!$E$10="NTNC",Q825="Lead")))),"Tier 1",
IF((OR((AND('[1]PWS Information'!$E$10="CWS",U825="Multiple Family Residence",'[1]PWS Information'!$E$11="No",Q825="Lead")),
(AND('[1]PWS Information'!$E$10="CWS",U825="Other",Q825="Lead")),
(AND('[1]PWS Information'!$E$10="CWS",U825="Building",Q825="Lead")))),"Tier 2",
IF((OR((AND('[1]PWS Information'!$E$10="CWS",U825="Single Family Residence",Q825="Galvanized Requiring Replacement")),
(AND('[1]PWS Information'!$E$10="CWS",U825="Single Family Residence",Q825="Galvanized Requiring Replacement",R825="Yes")),
(AND('[1]PWS Information'!$E$10="NTNC",Q825="Galvanized Requiring Replacement")),
(AND('[1]PWS Information'!$E$10="NTNC",U825="Single Family Residence",R825="Yes")))),"Tier 3",
IF((OR((AND('[1]PWS Information'!$E$10="CWS",U825="Single Family Residence",S825="Yes",Q825="Non-Lead", J825="Non-Lead - Copper",L825="Before 1989")),
(AND('[1]PWS Information'!$E$10="CWS",U825="Single Family Residence",S825="Yes",Q825="Non-Lead", N825="Non-Lead - Copper",O825="Before 1989")))),"Tier 4",
IF((OR((AND('[1]PWS Information'!$E$10="NTNC",Q825="Non-Lead")),
(AND('[1]PWS Information'!$E$10="CWS",Q825="Non-Lead",S825="")),
(AND('[1]PWS Information'!$E$10="CWS",Q825="Non-Lead",S825="No")),
(AND('[1]PWS Information'!$E$10="CWS",Q825="Non-Lead",S825="Don't Know")),
(AND('[1]PWS Information'!$E$10="CWS",Q825="Non-Lead", J825="Non-Lead - Copper", S825="Yes", L825="Between 1989 and 2014")),
(AND('[1]PWS Information'!$E$10="CWS",Q825="Non-Lead", J825="Non-Lead - Copper", S825="Yes", L825="After 2014")),
(AND('[1]PWS Information'!$E$10="CWS",Q825="Non-Lead", J825="Non-Lead - Copper", S825="Yes", L825="Unknown")),
(AND('[1]PWS Information'!$E$10="CWS",Q825="Non-Lead", N825="Non-Lead - Copper", S825="Yes", O825="Between 1989 and 2014")),
(AND('[1]PWS Information'!$E$10="CWS",Q825="Non-Lead", N825="Non-Lead - Copper", S825="Yes", O825="After 2014")),
(AND('[1]PWS Information'!$E$10="CWS",Q825="Non-Lead", N825="Non-Lead - Copper", S825="Yes", O825="Unknown")),
(AND('[1]PWS Information'!$E$10="CWS",Q825="Unknown")),
(AND('[1]PWS Information'!$E$10="NTNC",Q825="Unknown")))),"Tier 5",
"")))))</f>
        <v>Tier 5</v>
      </c>
      <c r="Z825" s="71"/>
      <c r="AA825" s="71"/>
    </row>
    <row r="826" spans="1:27" ht="57.6" x14ac:dyDescent="0.3">
      <c r="A826" s="17"/>
      <c r="B826" s="70">
        <v>6195615</v>
      </c>
      <c r="C826" s="73">
        <v>28</v>
      </c>
      <c r="D826" s="74" t="s">
        <v>312</v>
      </c>
      <c r="E826" s="74" t="s">
        <v>128</v>
      </c>
      <c r="F826" s="74">
        <v>78640</v>
      </c>
      <c r="G826" s="78">
        <v>12690491</v>
      </c>
      <c r="H826" s="63">
        <v>29.971455599999999</v>
      </c>
      <c r="I826" s="64">
        <v>-97.793038888888802</v>
      </c>
      <c r="J826" s="65" t="s">
        <v>50</v>
      </c>
      <c r="K826" s="66" t="s">
        <v>51</v>
      </c>
      <c r="L826" s="62" t="s">
        <v>52</v>
      </c>
      <c r="M826" s="69"/>
      <c r="N826" s="65" t="s">
        <v>50</v>
      </c>
      <c r="O826" s="66" t="s">
        <v>52</v>
      </c>
      <c r="P826" s="69"/>
      <c r="Q826" s="55" t="str">
        <f t="shared" si="12"/>
        <v>Non-Lead</v>
      </c>
      <c r="R826" s="70" t="s">
        <v>51</v>
      </c>
      <c r="S826" s="70" t="s">
        <v>51</v>
      </c>
      <c r="T826" s="70"/>
      <c r="U826" s="71" t="s">
        <v>53</v>
      </c>
      <c r="V826" s="71" t="s">
        <v>51</v>
      </c>
      <c r="W826" s="71" t="s">
        <v>51</v>
      </c>
      <c r="X826" s="71" t="s">
        <v>51</v>
      </c>
      <c r="Y826" s="72" t="str">
        <f>IF((OR((AND('[1]PWS Information'!$E$10="CWS",U826="Single Family Residence",Q826="Lead")),
(AND('[1]PWS Information'!$E$10="CWS",U826="Multiple Family Residence",'[1]PWS Information'!$E$11="Yes",Q826="Lead")),
(AND('[1]PWS Information'!$E$10="NTNC",Q826="Lead")))),"Tier 1",
IF((OR((AND('[1]PWS Information'!$E$10="CWS",U826="Multiple Family Residence",'[1]PWS Information'!$E$11="No",Q826="Lead")),
(AND('[1]PWS Information'!$E$10="CWS",U826="Other",Q826="Lead")),
(AND('[1]PWS Information'!$E$10="CWS",U826="Building",Q826="Lead")))),"Tier 2",
IF((OR((AND('[1]PWS Information'!$E$10="CWS",U826="Single Family Residence",Q826="Galvanized Requiring Replacement")),
(AND('[1]PWS Information'!$E$10="CWS",U826="Single Family Residence",Q826="Galvanized Requiring Replacement",R826="Yes")),
(AND('[1]PWS Information'!$E$10="NTNC",Q826="Galvanized Requiring Replacement")),
(AND('[1]PWS Information'!$E$10="NTNC",U826="Single Family Residence",R826="Yes")))),"Tier 3",
IF((OR((AND('[1]PWS Information'!$E$10="CWS",U826="Single Family Residence",S826="Yes",Q826="Non-Lead", J826="Non-Lead - Copper",L826="Before 1989")),
(AND('[1]PWS Information'!$E$10="CWS",U826="Single Family Residence",S826="Yes",Q826="Non-Lead", N826="Non-Lead - Copper",O826="Before 1989")))),"Tier 4",
IF((OR((AND('[1]PWS Information'!$E$10="NTNC",Q826="Non-Lead")),
(AND('[1]PWS Information'!$E$10="CWS",Q826="Non-Lead",S826="")),
(AND('[1]PWS Information'!$E$10="CWS",Q826="Non-Lead",S826="No")),
(AND('[1]PWS Information'!$E$10="CWS",Q826="Non-Lead",S826="Don't Know")),
(AND('[1]PWS Information'!$E$10="CWS",Q826="Non-Lead", J826="Non-Lead - Copper", S826="Yes", L826="Between 1989 and 2014")),
(AND('[1]PWS Information'!$E$10="CWS",Q826="Non-Lead", J826="Non-Lead - Copper", S826="Yes", L826="After 2014")),
(AND('[1]PWS Information'!$E$10="CWS",Q826="Non-Lead", J826="Non-Lead - Copper", S826="Yes", L826="Unknown")),
(AND('[1]PWS Information'!$E$10="CWS",Q826="Non-Lead", N826="Non-Lead - Copper", S826="Yes", O826="Between 1989 and 2014")),
(AND('[1]PWS Information'!$E$10="CWS",Q826="Non-Lead", N826="Non-Lead - Copper", S826="Yes", O826="After 2014")),
(AND('[1]PWS Information'!$E$10="CWS",Q826="Non-Lead", N826="Non-Lead - Copper", S826="Yes", O826="Unknown")),
(AND('[1]PWS Information'!$E$10="CWS",Q826="Unknown")),
(AND('[1]PWS Information'!$E$10="NTNC",Q826="Unknown")))),"Tier 5",
"")))))</f>
        <v>Tier 5</v>
      </c>
      <c r="Z826" s="71"/>
      <c r="AA826" s="71"/>
    </row>
    <row r="827" spans="1:27" ht="57.6" x14ac:dyDescent="0.3">
      <c r="A827" s="1"/>
      <c r="B827" s="70">
        <v>11300998</v>
      </c>
      <c r="C827" s="73">
        <v>26</v>
      </c>
      <c r="D827" s="74" t="s">
        <v>312</v>
      </c>
      <c r="E827" s="74" t="s">
        <v>128</v>
      </c>
      <c r="F827" s="74">
        <v>78640</v>
      </c>
      <c r="G827" s="78"/>
      <c r="H827" s="63">
        <v>29.969011099999999</v>
      </c>
      <c r="I827" s="64">
        <v>-97.792372222222198</v>
      </c>
      <c r="J827" s="65" t="s">
        <v>50</v>
      </c>
      <c r="K827" s="66" t="s">
        <v>51</v>
      </c>
      <c r="L827" s="62" t="s">
        <v>52</v>
      </c>
      <c r="M827" s="69"/>
      <c r="N827" s="65" t="s">
        <v>50</v>
      </c>
      <c r="O827" s="66" t="s">
        <v>52</v>
      </c>
      <c r="P827" s="69"/>
      <c r="Q827" s="55" t="str">
        <f t="shared" si="12"/>
        <v>Non-Lead</v>
      </c>
      <c r="R827" s="70" t="s">
        <v>51</v>
      </c>
      <c r="S827" s="70" t="s">
        <v>51</v>
      </c>
      <c r="T827" s="70"/>
      <c r="U827" s="71" t="s">
        <v>53</v>
      </c>
      <c r="V827" s="71" t="s">
        <v>51</v>
      </c>
      <c r="W827" s="71" t="s">
        <v>51</v>
      </c>
      <c r="X827" s="71" t="s">
        <v>51</v>
      </c>
      <c r="Y827" s="72" t="str">
        <f>IF((OR((AND('[1]PWS Information'!$E$10="CWS",U827="Single Family Residence",Q827="Lead")),
(AND('[1]PWS Information'!$E$10="CWS",U827="Multiple Family Residence",'[1]PWS Information'!$E$11="Yes",Q827="Lead")),
(AND('[1]PWS Information'!$E$10="NTNC",Q827="Lead")))),"Tier 1",
IF((OR((AND('[1]PWS Information'!$E$10="CWS",U827="Multiple Family Residence",'[1]PWS Information'!$E$11="No",Q827="Lead")),
(AND('[1]PWS Information'!$E$10="CWS",U827="Other",Q827="Lead")),
(AND('[1]PWS Information'!$E$10="CWS",U827="Building",Q827="Lead")))),"Tier 2",
IF((OR((AND('[1]PWS Information'!$E$10="CWS",U827="Single Family Residence",Q827="Galvanized Requiring Replacement")),
(AND('[1]PWS Information'!$E$10="CWS",U827="Single Family Residence",Q827="Galvanized Requiring Replacement",R827="Yes")),
(AND('[1]PWS Information'!$E$10="NTNC",Q827="Galvanized Requiring Replacement")),
(AND('[1]PWS Information'!$E$10="NTNC",U827="Single Family Residence",R827="Yes")))),"Tier 3",
IF((OR((AND('[1]PWS Information'!$E$10="CWS",U827="Single Family Residence",S827="Yes",Q827="Non-Lead", J827="Non-Lead - Copper",L827="Before 1989")),
(AND('[1]PWS Information'!$E$10="CWS",U827="Single Family Residence",S827="Yes",Q827="Non-Lead", N827="Non-Lead - Copper",O827="Before 1989")))),"Tier 4",
IF((OR((AND('[1]PWS Information'!$E$10="NTNC",Q827="Non-Lead")),
(AND('[1]PWS Information'!$E$10="CWS",Q827="Non-Lead",S827="")),
(AND('[1]PWS Information'!$E$10="CWS",Q827="Non-Lead",S827="No")),
(AND('[1]PWS Information'!$E$10="CWS",Q827="Non-Lead",S827="Don't Know")),
(AND('[1]PWS Information'!$E$10="CWS",Q827="Non-Lead", J827="Non-Lead - Copper", S827="Yes", L827="Between 1989 and 2014")),
(AND('[1]PWS Information'!$E$10="CWS",Q827="Non-Lead", J827="Non-Lead - Copper", S827="Yes", L827="After 2014")),
(AND('[1]PWS Information'!$E$10="CWS",Q827="Non-Lead", J827="Non-Lead - Copper", S827="Yes", L827="Unknown")),
(AND('[1]PWS Information'!$E$10="CWS",Q827="Non-Lead", N827="Non-Lead - Copper", S827="Yes", O827="Between 1989 and 2014")),
(AND('[1]PWS Information'!$E$10="CWS",Q827="Non-Lead", N827="Non-Lead - Copper", S827="Yes", O827="After 2014")),
(AND('[1]PWS Information'!$E$10="CWS",Q827="Non-Lead", N827="Non-Lead - Copper", S827="Yes", O827="Unknown")),
(AND('[1]PWS Information'!$E$10="CWS",Q827="Unknown")),
(AND('[1]PWS Information'!$E$10="NTNC",Q827="Unknown")))),"Tier 5",
"")))))</f>
        <v>Tier 5</v>
      </c>
      <c r="Z827" s="71"/>
      <c r="AA827" s="71"/>
    </row>
    <row r="828" spans="1:27" ht="57.6" x14ac:dyDescent="0.3">
      <c r="A828" s="1"/>
      <c r="B828" s="70">
        <v>6186532</v>
      </c>
      <c r="C828" s="73">
        <v>26</v>
      </c>
      <c r="D828" s="74" t="s">
        <v>312</v>
      </c>
      <c r="E828" s="74" t="s">
        <v>128</v>
      </c>
      <c r="F828" s="74">
        <v>78640</v>
      </c>
      <c r="G828" s="78" t="s">
        <v>314</v>
      </c>
      <c r="H828" s="63">
        <v>29.968852800000001</v>
      </c>
      <c r="I828" s="64">
        <v>-97.792177777777695</v>
      </c>
      <c r="J828" s="65" t="s">
        <v>50</v>
      </c>
      <c r="K828" s="66" t="s">
        <v>51</v>
      </c>
      <c r="L828" s="62" t="s">
        <v>52</v>
      </c>
      <c r="M828" s="69"/>
      <c r="N828" s="65" t="s">
        <v>50</v>
      </c>
      <c r="O828" s="66" t="s">
        <v>52</v>
      </c>
      <c r="P828" s="69"/>
      <c r="Q828" s="55" t="str">
        <f t="shared" si="12"/>
        <v>Non-Lead</v>
      </c>
      <c r="R828" s="70" t="s">
        <v>51</v>
      </c>
      <c r="S828" s="70" t="s">
        <v>51</v>
      </c>
      <c r="T828" s="70"/>
      <c r="U828" s="71" t="s">
        <v>53</v>
      </c>
      <c r="V828" s="71" t="s">
        <v>51</v>
      </c>
      <c r="W828" s="71" t="s">
        <v>51</v>
      </c>
      <c r="X828" s="71" t="s">
        <v>51</v>
      </c>
      <c r="Y828" s="72" t="str">
        <f>IF((OR((AND('[1]PWS Information'!$E$10="CWS",U828="Single Family Residence",Q828="Lead")),
(AND('[1]PWS Information'!$E$10="CWS",U828="Multiple Family Residence",'[1]PWS Information'!$E$11="Yes",Q828="Lead")),
(AND('[1]PWS Information'!$E$10="NTNC",Q828="Lead")))),"Tier 1",
IF((OR((AND('[1]PWS Information'!$E$10="CWS",U828="Multiple Family Residence",'[1]PWS Information'!$E$11="No",Q828="Lead")),
(AND('[1]PWS Information'!$E$10="CWS",U828="Other",Q828="Lead")),
(AND('[1]PWS Information'!$E$10="CWS",U828="Building",Q828="Lead")))),"Tier 2",
IF((OR((AND('[1]PWS Information'!$E$10="CWS",U828="Single Family Residence",Q828="Galvanized Requiring Replacement")),
(AND('[1]PWS Information'!$E$10="CWS",U828="Single Family Residence",Q828="Galvanized Requiring Replacement",R828="Yes")),
(AND('[1]PWS Information'!$E$10="NTNC",Q828="Galvanized Requiring Replacement")),
(AND('[1]PWS Information'!$E$10="NTNC",U828="Single Family Residence",R828="Yes")))),"Tier 3",
IF((OR((AND('[1]PWS Information'!$E$10="CWS",U828="Single Family Residence",S828="Yes",Q828="Non-Lead", J828="Non-Lead - Copper",L828="Before 1989")),
(AND('[1]PWS Information'!$E$10="CWS",U828="Single Family Residence",S828="Yes",Q828="Non-Lead", N828="Non-Lead - Copper",O828="Before 1989")))),"Tier 4",
IF((OR((AND('[1]PWS Information'!$E$10="NTNC",Q828="Non-Lead")),
(AND('[1]PWS Information'!$E$10="CWS",Q828="Non-Lead",S828="")),
(AND('[1]PWS Information'!$E$10="CWS",Q828="Non-Lead",S828="No")),
(AND('[1]PWS Information'!$E$10="CWS",Q828="Non-Lead",S828="Don't Know")),
(AND('[1]PWS Information'!$E$10="CWS",Q828="Non-Lead", J828="Non-Lead - Copper", S828="Yes", L828="Between 1989 and 2014")),
(AND('[1]PWS Information'!$E$10="CWS",Q828="Non-Lead", J828="Non-Lead - Copper", S828="Yes", L828="After 2014")),
(AND('[1]PWS Information'!$E$10="CWS",Q828="Non-Lead", J828="Non-Lead - Copper", S828="Yes", L828="Unknown")),
(AND('[1]PWS Information'!$E$10="CWS",Q828="Non-Lead", N828="Non-Lead - Copper", S828="Yes", O828="Between 1989 and 2014")),
(AND('[1]PWS Information'!$E$10="CWS",Q828="Non-Lead", N828="Non-Lead - Copper", S828="Yes", O828="After 2014")),
(AND('[1]PWS Information'!$E$10="CWS",Q828="Non-Lead", N828="Non-Lead - Copper", S828="Yes", O828="Unknown")),
(AND('[1]PWS Information'!$E$10="CWS",Q828="Unknown")),
(AND('[1]PWS Information'!$E$10="NTNC",Q828="Unknown")))),"Tier 5",
"")))))</f>
        <v>Tier 5</v>
      </c>
      <c r="Z828" s="71"/>
      <c r="AA828" s="71"/>
    </row>
    <row r="829" spans="1:27" ht="57.6" x14ac:dyDescent="0.3">
      <c r="A829" s="1"/>
      <c r="B829" s="70">
        <v>6196367</v>
      </c>
      <c r="C829" s="73">
        <v>22</v>
      </c>
      <c r="D829" s="74" t="s">
        <v>312</v>
      </c>
      <c r="E829" s="74" t="s">
        <v>128</v>
      </c>
      <c r="F829" s="74">
        <v>78640</v>
      </c>
      <c r="G829" s="78">
        <v>12252424</v>
      </c>
      <c r="H829" s="63">
        <v>29.968191000000001</v>
      </c>
      <c r="I829" s="64">
        <v>-97.793062000000006</v>
      </c>
      <c r="J829" s="65" t="s">
        <v>50</v>
      </c>
      <c r="K829" s="66" t="s">
        <v>51</v>
      </c>
      <c r="L829" s="62" t="s">
        <v>52</v>
      </c>
      <c r="M829" s="69"/>
      <c r="N829" s="65" t="s">
        <v>50</v>
      </c>
      <c r="O829" s="66" t="s">
        <v>52</v>
      </c>
      <c r="P829" s="69"/>
      <c r="Q829" s="55" t="str">
        <f t="shared" si="12"/>
        <v>Non-Lead</v>
      </c>
      <c r="R829" s="70" t="s">
        <v>51</v>
      </c>
      <c r="S829" s="70" t="s">
        <v>51</v>
      </c>
      <c r="T829" s="70"/>
      <c r="U829" s="71" t="s">
        <v>53</v>
      </c>
      <c r="V829" s="71" t="s">
        <v>51</v>
      </c>
      <c r="W829" s="71" t="s">
        <v>51</v>
      </c>
      <c r="X829" s="71" t="s">
        <v>51</v>
      </c>
      <c r="Y829" s="72" t="str">
        <f>IF((OR((AND('[1]PWS Information'!$E$10="CWS",U829="Single Family Residence",Q829="Lead")),
(AND('[1]PWS Information'!$E$10="CWS",U829="Multiple Family Residence",'[1]PWS Information'!$E$11="Yes",Q829="Lead")),
(AND('[1]PWS Information'!$E$10="NTNC",Q829="Lead")))),"Tier 1",
IF((OR((AND('[1]PWS Information'!$E$10="CWS",U829="Multiple Family Residence",'[1]PWS Information'!$E$11="No",Q829="Lead")),
(AND('[1]PWS Information'!$E$10="CWS",U829="Other",Q829="Lead")),
(AND('[1]PWS Information'!$E$10="CWS",U829="Building",Q829="Lead")))),"Tier 2",
IF((OR((AND('[1]PWS Information'!$E$10="CWS",U829="Single Family Residence",Q829="Galvanized Requiring Replacement")),
(AND('[1]PWS Information'!$E$10="CWS",U829="Single Family Residence",Q829="Galvanized Requiring Replacement",R829="Yes")),
(AND('[1]PWS Information'!$E$10="NTNC",Q829="Galvanized Requiring Replacement")),
(AND('[1]PWS Information'!$E$10="NTNC",U829="Single Family Residence",R829="Yes")))),"Tier 3",
IF((OR((AND('[1]PWS Information'!$E$10="CWS",U829="Single Family Residence",S829="Yes",Q829="Non-Lead", J829="Non-Lead - Copper",L829="Before 1989")),
(AND('[1]PWS Information'!$E$10="CWS",U829="Single Family Residence",S829="Yes",Q829="Non-Lead", N829="Non-Lead - Copper",O829="Before 1989")))),"Tier 4",
IF((OR((AND('[1]PWS Information'!$E$10="NTNC",Q829="Non-Lead")),
(AND('[1]PWS Information'!$E$10="CWS",Q829="Non-Lead",S829="")),
(AND('[1]PWS Information'!$E$10="CWS",Q829="Non-Lead",S829="No")),
(AND('[1]PWS Information'!$E$10="CWS",Q829="Non-Lead",S829="Don't Know")),
(AND('[1]PWS Information'!$E$10="CWS",Q829="Non-Lead", J829="Non-Lead - Copper", S829="Yes", L829="Between 1989 and 2014")),
(AND('[1]PWS Information'!$E$10="CWS",Q829="Non-Lead", J829="Non-Lead - Copper", S829="Yes", L829="After 2014")),
(AND('[1]PWS Information'!$E$10="CWS",Q829="Non-Lead", J829="Non-Lead - Copper", S829="Yes", L829="Unknown")),
(AND('[1]PWS Information'!$E$10="CWS",Q829="Non-Lead", N829="Non-Lead - Copper", S829="Yes", O829="Between 1989 and 2014")),
(AND('[1]PWS Information'!$E$10="CWS",Q829="Non-Lead", N829="Non-Lead - Copper", S829="Yes", O829="After 2014")),
(AND('[1]PWS Information'!$E$10="CWS",Q829="Non-Lead", N829="Non-Lead - Copper", S829="Yes", O829="Unknown")),
(AND('[1]PWS Information'!$E$10="CWS",Q829="Unknown")),
(AND('[1]PWS Information'!$E$10="NTNC",Q829="Unknown")))),"Tier 5",
"")))))</f>
        <v>Tier 5</v>
      </c>
      <c r="Z829" s="71"/>
      <c r="AA829" s="71"/>
    </row>
    <row r="830" spans="1:27" ht="57.6" x14ac:dyDescent="0.3">
      <c r="A830" s="17"/>
      <c r="B830" s="70">
        <v>6189242</v>
      </c>
      <c r="C830" s="73">
        <v>15</v>
      </c>
      <c r="D830" s="74" t="s">
        <v>312</v>
      </c>
      <c r="E830" s="74" t="s">
        <v>128</v>
      </c>
      <c r="F830" s="74">
        <v>78640</v>
      </c>
      <c r="G830" s="78">
        <v>10282719</v>
      </c>
      <c r="H830" s="63">
        <v>29.965392000000001</v>
      </c>
      <c r="I830" s="64">
        <v>-97.793749000000005</v>
      </c>
      <c r="J830" s="65" t="s">
        <v>50</v>
      </c>
      <c r="K830" s="66" t="s">
        <v>51</v>
      </c>
      <c r="L830" s="62" t="s">
        <v>52</v>
      </c>
      <c r="M830" s="69"/>
      <c r="N830" s="65" t="s">
        <v>50</v>
      </c>
      <c r="O830" s="66" t="s">
        <v>52</v>
      </c>
      <c r="P830" s="69"/>
      <c r="Q830" s="55" t="str">
        <f t="shared" si="12"/>
        <v>Non-Lead</v>
      </c>
      <c r="R830" s="70" t="s">
        <v>51</v>
      </c>
      <c r="S830" s="70" t="s">
        <v>51</v>
      </c>
      <c r="T830" s="70"/>
      <c r="U830" s="71" t="s">
        <v>53</v>
      </c>
      <c r="V830" s="71" t="s">
        <v>51</v>
      </c>
      <c r="W830" s="71" t="s">
        <v>51</v>
      </c>
      <c r="X830" s="71" t="s">
        <v>51</v>
      </c>
      <c r="Y830" s="72" t="str">
        <f>IF((OR((AND('[1]PWS Information'!$E$10="CWS",U830="Single Family Residence",Q830="Lead")),
(AND('[1]PWS Information'!$E$10="CWS",U830="Multiple Family Residence",'[1]PWS Information'!$E$11="Yes",Q830="Lead")),
(AND('[1]PWS Information'!$E$10="NTNC",Q830="Lead")))),"Tier 1",
IF((OR((AND('[1]PWS Information'!$E$10="CWS",U830="Multiple Family Residence",'[1]PWS Information'!$E$11="No",Q830="Lead")),
(AND('[1]PWS Information'!$E$10="CWS",U830="Other",Q830="Lead")),
(AND('[1]PWS Information'!$E$10="CWS",U830="Building",Q830="Lead")))),"Tier 2",
IF((OR((AND('[1]PWS Information'!$E$10="CWS",U830="Single Family Residence",Q830="Galvanized Requiring Replacement")),
(AND('[1]PWS Information'!$E$10="CWS",U830="Single Family Residence",Q830="Galvanized Requiring Replacement",R830="Yes")),
(AND('[1]PWS Information'!$E$10="NTNC",Q830="Galvanized Requiring Replacement")),
(AND('[1]PWS Information'!$E$10="NTNC",U830="Single Family Residence",R830="Yes")))),"Tier 3",
IF((OR((AND('[1]PWS Information'!$E$10="CWS",U830="Single Family Residence",S830="Yes",Q830="Non-Lead", J830="Non-Lead - Copper",L830="Before 1989")),
(AND('[1]PWS Information'!$E$10="CWS",U830="Single Family Residence",S830="Yes",Q830="Non-Lead", N830="Non-Lead - Copper",O830="Before 1989")))),"Tier 4",
IF((OR((AND('[1]PWS Information'!$E$10="NTNC",Q830="Non-Lead")),
(AND('[1]PWS Information'!$E$10="CWS",Q830="Non-Lead",S830="")),
(AND('[1]PWS Information'!$E$10="CWS",Q830="Non-Lead",S830="No")),
(AND('[1]PWS Information'!$E$10="CWS",Q830="Non-Lead",S830="Don't Know")),
(AND('[1]PWS Information'!$E$10="CWS",Q830="Non-Lead", J830="Non-Lead - Copper", S830="Yes", L830="Between 1989 and 2014")),
(AND('[1]PWS Information'!$E$10="CWS",Q830="Non-Lead", J830="Non-Lead - Copper", S830="Yes", L830="After 2014")),
(AND('[1]PWS Information'!$E$10="CWS",Q830="Non-Lead", J830="Non-Lead - Copper", S830="Yes", L830="Unknown")),
(AND('[1]PWS Information'!$E$10="CWS",Q830="Non-Lead", N830="Non-Lead - Copper", S830="Yes", O830="Between 1989 and 2014")),
(AND('[1]PWS Information'!$E$10="CWS",Q830="Non-Lead", N830="Non-Lead - Copper", S830="Yes", O830="After 2014")),
(AND('[1]PWS Information'!$E$10="CWS",Q830="Non-Lead", N830="Non-Lead - Copper", S830="Yes", O830="Unknown")),
(AND('[1]PWS Information'!$E$10="CWS",Q830="Unknown")),
(AND('[1]PWS Information'!$E$10="NTNC",Q830="Unknown")))),"Tier 5",
"")))))</f>
        <v>Tier 5</v>
      </c>
      <c r="Z830" s="71"/>
      <c r="AA830" s="71"/>
    </row>
    <row r="831" spans="1:27" ht="57.6" x14ac:dyDescent="0.3">
      <c r="A831" s="1"/>
      <c r="B831" s="70">
        <v>15956946</v>
      </c>
      <c r="C831" s="73">
        <v>3575</v>
      </c>
      <c r="D831" s="74" t="s">
        <v>300</v>
      </c>
      <c r="E831" s="74" t="s">
        <v>128</v>
      </c>
      <c r="F831" s="74">
        <v>78640</v>
      </c>
      <c r="G831" s="78">
        <v>12149710</v>
      </c>
      <c r="H831" s="63">
        <v>29.963152000000001</v>
      </c>
      <c r="I831" s="64">
        <v>-97.791843999999998</v>
      </c>
      <c r="J831" s="65" t="s">
        <v>50</v>
      </c>
      <c r="K831" s="66" t="s">
        <v>51</v>
      </c>
      <c r="L831" s="62" t="s">
        <v>52</v>
      </c>
      <c r="M831" s="69"/>
      <c r="N831" s="65" t="s">
        <v>50</v>
      </c>
      <c r="O831" s="66" t="s">
        <v>52</v>
      </c>
      <c r="P831" s="69"/>
      <c r="Q831" s="55" t="str">
        <f t="shared" si="12"/>
        <v>Non-Lead</v>
      </c>
      <c r="R831" s="70" t="s">
        <v>51</v>
      </c>
      <c r="S831" s="70" t="s">
        <v>51</v>
      </c>
      <c r="T831" s="70"/>
      <c r="U831" s="71" t="s">
        <v>53</v>
      </c>
      <c r="V831" s="71" t="s">
        <v>51</v>
      </c>
      <c r="W831" s="71" t="s">
        <v>51</v>
      </c>
      <c r="X831" s="71" t="s">
        <v>51</v>
      </c>
      <c r="Y831" s="72" t="str">
        <f>IF((OR((AND('[1]PWS Information'!$E$10="CWS",U831="Single Family Residence",Q831="Lead")),
(AND('[1]PWS Information'!$E$10="CWS",U831="Multiple Family Residence",'[1]PWS Information'!$E$11="Yes",Q831="Lead")),
(AND('[1]PWS Information'!$E$10="NTNC",Q831="Lead")))),"Tier 1",
IF((OR((AND('[1]PWS Information'!$E$10="CWS",U831="Multiple Family Residence",'[1]PWS Information'!$E$11="No",Q831="Lead")),
(AND('[1]PWS Information'!$E$10="CWS",U831="Other",Q831="Lead")),
(AND('[1]PWS Information'!$E$10="CWS",U831="Building",Q831="Lead")))),"Tier 2",
IF((OR((AND('[1]PWS Information'!$E$10="CWS",U831="Single Family Residence",Q831="Galvanized Requiring Replacement")),
(AND('[1]PWS Information'!$E$10="CWS",U831="Single Family Residence",Q831="Galvanized Requiring Replacement",R831="Yes")),
(AND('[1]PWS Information'!$E$10="NTNC",Q831="Galvanized Requiring Replacement")),
(AND('[1]PWS Information'!$E$10="NTNC",U831="Single Family Residence",R831="Yes")))),"Tier 3",
IF((OR((AND('[1]PWS Information'!$E$10="CWS",U831="Single Family Residence",S831="Yes",Q831="Non-Lead", J831="Non-Lead - Copper",L831="Before 1989")),
(AND('[1]PWS Information'!$E$10="CWS",U831="Single Family Residence",S831="Yes",Q831="Non-Lead", N831="Non-Lead - Copper",O831="Before 1989")))),"Tier 4",
IF((OR((AND('[1]PWS Information'!$E$10="NTNC",Q831="Non-Lead")),
(AND('[1]PWS Information'!$E$10="CWS",Q831="Non-Lead",S831="")),
(AND('[1]PWS Information'!$E$10="CWS",Q831="Non-Lead",S831="No")),
(AND('[1]PWS Information'!$E$10="CWS",Q831="Non-Lead",S831="Don't Know")),
(AND('[1]PWS Information'!$E$10="CWS",Q831="Non-Lead", J831="Non-Lead - Copper", S831="Yes", L831="Between 1989 and 2014")),
(AND('[1]PWS Information'!$E$10="CWS",Q831="Non-Lead", J831="Non-Lead - Copper", S831="Yes", L831="After 2014")),
(AND('[1]PWS Information'!$E$10="CWS",Q831="Non-Lead", J831="Non-Lead - Copper", S831="Yes", L831="Unknown")),
(AND('[1]PWS Information'!$E$10="CWS",Q831="Non-Lead", N831="Non-Lead - Copper", S831="Yes", O831="Between 1989 and 2014")),
(AND('[1]PWS Information'!$E$10="CWS",Q831="Non-Lead", N831="Non-Lead - Copper", S831="Yes", O831="After 2014")),
(AND('[1]PWS Information'!$E$10="CWS",Q831="Non-Lead", N831="Non-Lead - Copper", S831="Yes", O831="Unknown")),
(AND('[1]PWS Information'!$E$10="CWS",Q831="Unknown")),
(AND('[1]PWS Information'!$E$10="NTNC",Q831="Unknown")))),"Tier 5",
"")))))</f>
        <v>Tier 5</v>
      </c>
      <c r="Z831" s="71"/>
      <c r="AA831" s="71"/>
    </row>
    <row r="832" spans="1:27" ht="57.6" x14ac:dyDescent="0.3">
      <c r="A832" s="1"/>
      <c r="B832" s="70">
        <v>12091730</v>
      </c>
      <c r="C832" s="73" t="s">
        <v>315</v>
      </c>
      <c r="D832" s="74" t="s">
        <v>316</v>
      </c>
      <c r="E832" s="74" t="s">
        <v>128</v>
      </c>
      <c r="F832" s="74">
        <v>78640</v>
      </c>
      <c r="G832" s="78"/>
      <c r="H832" s="63">
        <v>29.963608300000001</v>
      </c>
      <c r="I832" s="64">
        <v>-97.792241666666598</v>
      </c>
      <c r="J832" s="65" t="s">
        <v>50</v>
      </c>
      <c r="K832" s="66" t="s">
        <v>51</v>
      </c>
      <c r="L832" s="62" t="s">
        <v>52</v>
      </c>
      <c r="M832" s="69"/>
      <c r="N832" s="65" t="s">
        <v>50</v>
      </c>
      <c r="O832" s="66" t="s">
        <v>52</v>
      </c>
      <c r="P832" s="69"/>
      <c r="Q832" s="55" t="str">
        <f t="shared" si="12"/>
        <v>Non-Lead</v>
      </c>
      <c r="R832" s="70" t="s">
        <v>51</v>
      </c>
      <c r="S832" s="70" t="s">
        <v>51</v>
      </c>
      <c r="T832" s="70"/>
      <c r="U832" s="71" t="s">
        <v>53</v>
      </c>
      <c r="V832" s="71" t="s">
        <v>51</v>
      </c>
      <c r="W832" s="71" t="s">
        <v>51</v>
      </c>
      <c r="X832" s="71" t="s">
        <v>51</v>
      </c>
      <c r="Y832" s="72" t="str">
        <f>IF((OR((AND('[1]PWS Information'!$E$10="CWS",U832="Single Family Residence",Q832="Lead")),
(AND('[1]PWS Information'!$E$10="CWS",U832="Multiple Family Residence",'[1]PWS Information'!$E$11="Yes",Q832="Lead")),
(AND('[1]PWS Information'!$E$10="NTNC",Q832="Lead")))),"Tier 1",
IF((OR((AND('[1]PWS Information'!$E$10="CWS",U832="Multiple Family Residence",'[1]PWS Information'!$E$11="No",Q832="Lead")),
(AND('[1]PWS Information'!$E$10="CWS",U832="Other",Q832="Lead")),
(AND('[1]PWS Information'!$E$10="CWS",U832="Building",Q832="Lead")))),"Tier 2",
IF((OR((AND('[1]PWS Information'!$E$10="CWS",U832="Single Family Residence",Q832="Galvanized Requiring Replacement")),
(AND('[1]PWS Information'!$E$10="CWS",U832="Single Family Residence",Q832="Galvanized Requiring Replacement",R832="Yes")),
(AND('[1]PWS Information'!$E$10="NTNC",Q832="Galvanized Requiring Replacement")),
(AND('[1]PWS Information'!$E$10="NTNC",U832="Single Family Residence",R832="Yes")))),"Tier 3",
IF((OR((AND('[1]PWS Information'!$E$10="CWS",U832="Single Family Residence",S832="Yes",Q832="Non-Lead", J832="Non-Lead - Copper",L832="Before 1989")),
(AND('[1]PWS Information'!$E$10="CWS",U832="Single Family Residence",S832="Yes",Q832="Non-Lead", N832="Non-Lead - Copper",O832="Before 1989")))),"Tier 4",
IF((OR((AND('[1]PWS Information'!$E$10="NTNC",Q832="Non-Lead")),
(AND('[1]PWS Information'!$E$10="CWS",Q832="Non-Lead",S832="")),
(AND('[1]PWS Information'!$E$10="CWS",Q832="Non-Lead",S832="No")),
(AND('[1]PWS Information'!$E$10="CWS",Q832="Non-Lead",S832="Don't Know")),
(AND('[1]PWS Information'!$E$10="CWS",Q832="Non-Lead", J832="Non-Lead - Copper", S832="Yes", L832="Between 1989 and 2014")),
(AND('[1]PWS Information'!$E$10="CWS",Q832="Non-Lead", J832="Non-Lead - Copper", S832="Yes", L832="After 2014")),
(AND('[1]PWS Information'!$E$10="CWS",Q832="Non-Lead", J832="Non-Lead - Copper", S832="Yes", L832="Unknown")),
(AND('[1]PWS Information'!$E$10="CWS",Q832="Non-Lead", N832="Non-Lead - Copper", S832="Yes", O832="Between 1989 and 2014")),
(AND('[1]PWS Information'!$E$10="CWS",Q832="Non-Lead", N832="Non-Lead - Copper", S832="Yes", O832="After 2014")),
(AND('[1]PWS Information'!$E$10="CWS",Q832="Non-Lead", N832="Non-Lead - Copper", S832="Yes", O832="Unknown")),
(AND('[1]PWS Information'!$E$10="CWS",Q832="Unknown")),
(AND('[1]PWS Information'!$E$10="NTNC",Q832="Unknown")))),"Tier 5",
"")))))</f>
        <v>Tier 5</v>
      </c>
      <c r="Z832" s="71"/>
      <c r="AA832" s="71"/>
    </row>
    <row r="833" spans="1:27" ht="57.6" x14ac:dyDescent="0.3">
      <c r="A833" s="1"/>
      <c r="B833" s="70">
        <v>12229388</v>
      </c>
      <c r="C833" s="73" t="s">
        <v>317</v>
      </c>
      <c r="D833" s="74" t="s">
        <v>316</v>
      </c>
      <c r="E833" s="74" t="s">
        <v>128</v>
      </c>
      <c r="F833" s="74">
        <v>78640</v>
      </c>
      <c r="G833" s="78"/>
      <c r="H833" s="63">
        <v>29.9636</v>
      </c>
      <c r="I833" s="64">
        <v>-97.792811111111106</v>
      </c>
      <c r="J833" s="65" t="s">
        <v>50</v>
      </c>
      <c r="K833" s="66" t="s">
        <v>51</v>
      </c>
      <c r="L833" s="62" t="s">
        <v>52</v>
      </c>
      <c r="M833" s="69"/>
      <c r="N833" s="65" t="s">
        <v>50</v>
      </c>
      <c r="O833" s="66" t="s">
        <v>52</v>
      </c>
      <c r="P833" s="69"/>
      <c r="Q833" s="55" t="str">
        <f t="shared" si="12"/>
        <v>Non-Lead</v>
      </c>
      <c r="R833" s="70" t="s">
        <v>51</v>
      </c>
      <c r="S833" s="70" t="s">
        <v>51</v>
      </c>
      <c r="T833" s="70"/>
      <c r="U833" s="71" t="s">
        <v>53</v>
      </c>
      <c r="V833" s="71" t="s">
        <v>51</v>
      </c>
      <c r="W833" s="71" t="s">
        <v>51</v>
      </c>
      <c r="X833" s="71" t="s">
        <v>51</v>
      </c>
      <c r="Y833" s="72" t="str">
        <f>IF((OR((AND('[1]PWS Information'!$E$10="CWS",U833="Single Family Residence",Q833="Lead")),
(AND('[1]PWS Information'!$E$10="CWS",U833="Multiple Family Residence",'[1]PWS Information'!$E$11="Yes",Q833="Lead")),
(AND('[1]PWS Information'!$E$10="NTNC",Q833="Lead")))),"Tier 1",
IF((OR((AND('[1]PWS Information'!$E$10="CWS",U833="Multiple Family Residence",'[1]PWS Information'!$E$11="No",Q833="Lead")),
(AND('[1]PWS Information'!$E$10="CWS",U833="Other",Q833="Lead")),
(AND('[1]PWS Information'!$E$10="CWS",U833="Building",Q833="Lead")))),"Tier 2",
IF((OR((AND('[1]PWS Information'!$E$10="CWS",U833="Single Family Residence",Q833="Galvanized Requiring Replacement")),
(AND('[1]PWS Information'!$E$10="CWS",U833="Single Family Residence",Q833="Galvanized Requiring Replacement",R833="Yes")),
(AND('[1]PWS Information'!$E$10="NTNC",Q833="Galvanized Requiring Replacement")),
(AND('[1]PWS Information'!$E$10="NTNC",U833="Single Family Residence",R833="Yes")))),"Tier 3",
IF((OR((AND('[1]PWS Information'!$E$10="CWS",U833="Single Family Residence",S833="Yes",Q833="Non-Lead", J833="Non-Lead - Copper",L833="Before 1989")),
(AND('[1]PWS Information'!$E$10="CWS",U833="Single Family Residence",S833="Yes",Q833="Non-Lead", N833="Non-Lead - Copper",O833="Before 1989")))),"Tier 4",
IF((OR((AND('[1]PWS Information'!$E$10="NTNC",Q833="Non-Lead")),
(AND('[1]PWS Information'!$E$10="CWS",Q833="Non-Lead",S833="")),
(AND('[1]PWS Information'!$E$10="CWS",Q833="Non-Lead",S833="No")),
(AND('[1]PWS Information'!$E$10="CWS",Q833="Non-Lead",S833="Don't Know")),
(AND('[1]PWS Information'!$E$10="CWS",Q833="Non-Lead", J833="Non-Lead - Copper", S833="Yes", L833="Between 1989 and 2014")),
(AND('[1]PWS Information'!$E$10="CWS",Q833="Non-Lead", J833="Non-Lead - Copper", S833="Yes", L833="After 2014")),
(AND('[1]PWS Information'!$E$10="CWS",Q833="Non-Lead", J833="Non-Lead - Copper", S833="Yes", L833="Unknown")),
(AND('[1]PWS Information'!$E$10="CWS",Q833="Non-Lead", N833="Non-Lead - Copper", S833="Yes", O833="Between 1989 and 2014")),
(AND('[1]PWS Information'!$E$10="CWS",Q833="Non-Lead", N833="Non-Lead - Copper", S833="Yes", O833="After 2014")),
(AND('[1]PWS Information'!$E$10="CWS",Q833="Non-Lead", N833="Non-Lead - Copper", S833="Yes", O833="Unknown")),
(AND('[1]PWS Information'!$E$10="CWS",Q833="Unknown")),
(AND('[1]PWS Information'!$E$10="NTNC",Q833="Unknown")))),"Tier 5",
"")))))</f>
        <v>Tier 5</v>
      </c>
      <c r="Z833" s="71"/>
      <c r="AA833" s="71"/>
    </row>
    <row r="834" spans="1:27" ht="57.6" x14ac:dyDescent="0.3">
      <c r="A834" s="17"/>
      <c r="B834" s="70">
        <v>12235990</v>
      </c>
      <c r="C834" s="73">
        <v>3520</v>
      </c>
      <c r="D834" s="74" t="s">
        <v>300</v>
      </c>
      <c r="E834" s="74" t="s">
        <v>128</v>
      </c>
      <c r="F834" s="74">
        <v>78640</v>
      </c>
      <c r="G834" s="78"/>
      <c r="H834" s="63">
        <v>29.962949999999999</v>
      </c>
      <c r="I834" s="64">
        <v>-97.793569444444401</v>
      </c>
      <c r="J834" s="65" t="s">
        <v>50</v>
      </c>
      <c r="K834" s="66" t="s">
        <v>51</v>
      </c>
      <c r="L834" s="62" t="s">
        <v>52</v>
      </c>
      <c r="M834" s="69"/>
      <c r="N834" s="65" t="s">
        <v>50</v>
      </c>
      <c r="O834" s="66" t="s">
        <v>52</v>
      </c>
      <c r="P834" s="69"/>
      <c r="Q834" s="55" t="str">
        <f t="shared" si="12"/>
        <v>Non-Lead</v>
      </c>
      <c r="R834" s="70" t="s">
        <v>51</v>
      </c>
      <c r="S834" s="70" t="s">
        <v>51</v>
      </c>
      <c r="T834" s="70"/>
      <c r="U834" s="71" t="s">
        <v>53</v>
      </c>
      <c r="V834" s="71" t="s">
        <v>51</v>
      </c>
      <c r="W834" s="71" t="s">
        <v>51</v>
      </c>
      <c r="X834" s="71" t="s">
        <v>61</v>
      </c>
      <c r="Y834" s="72" t="str">
        <f>IF((OR((AND('[1]PWS Information'!$E$10="CWS",U834="Single Family Residence",Q834="Lead")),
(AND('[1]PWS Information'!$E$10="CWS",U834="Multiple Family Residence",'[1]PWS Information'!$E$11="Yes",Q834="Lead")),
(AND('[1]PWS Information'!$E$10="NTNC",Q834="Lead")))),"Tier 1",
IF((OR((AND('[1]PWS Information'!$E$10="CWS",U834="Multiple Family Residence",'[1]PWS Information'!$E$11="No",Q834="Lead")),
(AND('[1]PWS Information'!$E$10="CWS",U834="Other",Q834="Lead")),
(AND('[1]PWS Information'!$E$10="CWS",U834="Building",Q834="Lead")))),"Tier 2",
IF((OR((AND('[1]PWS Information'!$E$10="CWS",U834="Single Family Residence",Q834="Galvanized Requiring Replacement")),
(AND('[1]PWS Information'!$E$10="CWS",U834="Single Family Residence",Q834="Galvanized Requiring Replacement",R834="Yes")),
(AND('[1]PWS Information'!$E$10="NTNC",Q834="Galvanized Requiring Replacement")),
(AND('[1]PWS Information'!$E$10="NTNC",U834="Single Family Residence",R834="Yes")))),"Tier 3",
IF((OR((AND('[1]PWS Information'!$E$10="CWS",U834="Single Family Residence",S834="Yes",Q834="Non-Lead", J834="Non-Lead - Copper",L834="Before 1989")),
(AND('[1]PWS Information'!$E$10="CWS",U834="Single Family Residence",S834="Yes",Q834="Non-Lead", N834="Non-Lead - Copper",O834="Before 1989")))),"Tier 4",
IF((OR((AND('[1]PWS Information'!$E$10="NTNC",Q834="Non-Lead")),
(AND('[1]PWS Information'!$E$10="CWS",Q834="Non-Lead",S834="")),
(AND('[1]PWS Information'!$E$10="CWS",Q834="Non-Lead",S834="No")),
(AND('[1]PWS Information'!$E$10="CWS",Q834="Non-Lead",S834="Don't Know")),
(AND('[1]PWS Information'!$E$10="CWS",Q834="Non-Lead", J834="Non-Lead - Copper", S834="Yes", L834="Between 1989 and 2014")),
(AND('[1]PWS Information'!$E$10="CWS",Q834="Non-Lead", J834="Non-Lead - Copper", S834="Yes", L834="After 2014")),
(AND('[1]PWS Information'!$E$10="CWS",Q834="Non-Lead", J834="Non-Lead - Copper", S834="Yes", L834="Unknown")),
(AND('[1]PWS Information'!$E$10="CWS",Q834="Non-Lead", N834="Non-Lead - Copper", S834="Yes", O834="Between 1989 and 2014")),
(AND('[1]PWS Information'!$E$10="CWS",Q834="Non-Lead", N834="Non-Lead - Copper", S834="Yes", O834="After 2014")),
(AND('[1]PWS Information'!$E$10="CWS",Q834="Non-Lead", N834="Non-Lead - Copper", S834="Yes", O834="Unknown")),
(AND('[1]PWS Information'!$E$10="CWS",Q834="Unknown")),
(AND('[1]PWS Information'!$E$10="NTNC",Q834="Unknown")))),"Tier 5",
"")))))</f>
        <v>Tier 5</v>
      </c>
      <c r="Z834" s="71"/>
      <c r="AA834" s="71"/>
    </row>
    <row r="835" spans="1:27" ht="57.6" x14ac:dyDescent="0.3">
      <c r="A835" s="1"/>
      <c r="B835" s="70">
        <v>16521607</v>
      </c>
      <c r="C835" s="73">
        <v>3133</v>
      </c>
      <c r="D835" s="74" t="s">
        <v>300</v>
      </c>
      <c r="E835" s="74" t="s">
        <v>128</v>
      </c>
      <c r="F835" s="74">
        <v>78640</v>
      </c>
      <c r="G835" s="78"/>
      <c r="H835" s="63">
        <v>29.9677972</v>
      </c>
      <c r="I835" s="64">
        <v>-97.797211111111096</v>
      </c>
      <c r="J835" s="65" t="s">
        <v>50</v>
      </c>
      <c r="K835" s="66" t="s">
        <v>51</v>
      </c>
      <c r="L835" s="62" t="s">
        <v>52</v>
      </c>
      <c r="M835" s="69"/>
      <c r="N835" s="65" t="s">
        <v>50</v>
      </c>
      <c r="O835" s="66" t="s">
        <v>52</v>
      </c>
      <c r="P835" s="69"/>
      <c r="Q835" s="55" t="str">
        <f t="shared" si="12"/>
        <v>Non-Lead</v>
      </c>
      <c r="R835" s="70" t="s">
        <v>51</v>
      </c>
      <c r="S835" s="70" t="s">
        <v>51</v>
      </c>
      <c r="T835" s="70"/>
      <c r="U835" s="71" t="s">
        <v>53</v>
      </c>
      <c r="V835" s="71" t="s">
        <v>51</v>
      </c>
      <c r="W835" s="71" t="s">
        <v>51</v>
      </c>
      <c r="X835" s="71" t="s">
        <v>51</v>
      </c>
      <c r="Y835" s="72" t="str">
        <f>IF((OR((AND('[1]PWS Information'!$E$10="CWS",U835="Single Family Residence",Q835="Lead")),
(AND('[1]PWS Information'!$E$10="CWS",U835="Multiple Family Residence",'[1]PWS Information'!$E$11="Yes",Q835="Lead")),
(AND('[1]PWS Information'!$E$10="NTNC",Q835="Lead")))),"Tier 1",
IF((OR((AND('[1]PWS Information'!$E$10="CWS",U835="Multiple Family Residence",'[1]PWS Information'!$E$11="No",Q835="Lead")),
(AND('[1]PWS Information'!$E$10="CWS",U835="Other",Q835="Lead")),
(AND('[1]PWS Information'!$E$10="CWS",U835="Building",Q835="Lead")))),"Tier 2",
IF((OR((AND('[1]PWS Information'!$E$10="CWS",U835="Single Family Residence",Q835="Galvanized Requiring Replacement")),
(AND('[1]PWS Information'!$E$10="CWS",U835="Single Family Residence",Q835="Galvanized Requiring Replacement",R835="Yes")),
(AND('[1]PWS Information'!$E$10="NTNC",Q835="Galvanized Requiring Replacement")),
(AND('[1]PWS Information'!$E$10="NTNC",U835="Single Family Residence",R835="Yes")))),"Tier 3",
IF((OR((AND('[1]PWS Information'!$E$10="CWS",U835="Single Family Residence",S835="Yes",Q835="Non-Lead", J835="Non-Lead - Copper",L835="Before 1989")),
(AND('[1]PWS Information'!$E$10="CWS",U835="Single Family Residence",S835="Yes",Q835="Non-Lead", N835="Non-Lead - Copper",O835="Before 1989")))),"Tier 4",
IF((OR((AND('[1]PWS Information'!$E$10="NTNC",Q835="Non-Lead")),
(AND('[1]PWS Information'!$E$10="CWS",Q835="Non-Lead",S835="")),
(AND('[1]PWS Information'!$E$10="CWS",Q835="Non-Lead",S835="No")),
(AND('[1]PWS Information'!$E$10="CWS",Q835="Non-Lead",S835="Don't Know")),
(AND('[1]PWS Information'!$E$10="CWS",Q835="Non-Lead", J835="Non-Lead - Copper", S835="Yes", L835="Between 1989 and 2014")),
(AND('[1]PWS Information'!$E$10="CWS",Q835="Non-Lead", J835="Non-Lead - Copper", S835="Yes", L835="After 2014")),
(AND('[1]PWS Information'!$E$10="CWS",Q835="Non-Lead", J835="Non-Lead - Copper", S835="Yes", L835="Unknown")),
(AND('[1]PWS Information'!$E$10="CWS",Q835="Non-Lead", N835="Non-Lead - Copper", S835="Yes", O835="Between 1989 and 2014")),
(AND('[1]PWS Information'!$E$10="CWS",Q835="Non-Lead", N835="Non-Lead - Copper", S835="Yes", O835="After 2014")),
(AND('[1]PWS Information'!$E$10="CWS",Q835="Non-Lead", N835="Non-Lead - Copper", S835="Yes", O835="Unknown")),
(AND('[1]PWS Information'!$E$10="CWS",Q835="Unknown")),
(AND('[1]PWS Information'!$E$10="NTNC",Q835="Unknown")))),"Tier 5",
"")))))</f>
        <v>Tier 5</v>
      </c>
      <c r="Z835" s="71"/>
      <c r="AA835" s="71"/>
    </row>
    <row r="836" spans="1:27" ht="57.6" x14ac:dyDescent="0.3">
      <c r="A836" s="1"/>
      <c r="B836" s="70">
        <v>16230327</v>
      </c>
      <c r="C836" s="73">
        <v>2687</v>
      </c>
      <c r="D836" s="74" t="s">
        <v>300</v>
      </c>
      <c r="E836" s="74" t="s">
        <v>49</v>
      </c>
      <c r="F836" s="74">
        <v>78640</v>
      </c>
      <c r="G836" s="78"/>
      <c r="H836" s="63">
        <v>29.972491699999999</v>
      </c>
      <c r="I836" s="64">
        <v>-97.801852777777697</v>
      </c>
      <c r="J836" s="65" t="s">
        <v>50</v>
      </c>
      <c r="K836" s="66" t="s">
        <v>51</v>
      </c>
      <c r="L836" s="62" t="s">
        <v>52</v>
      </c>
      <c r="M836" s="69"/>
      <c r="N836" s="65" t="s">
        <v>50</v>
      </c>
      <c r="O836" s="66" t="s">
        <v>52</v>
      </c>
      <c r="P836" s="69"/>
      <c r="Q836" s="55" t="str">
        <f t="shared" si="12"/>
        <v>Non-Lead</v>
      </c>
      <c r="R836" s="70" t="s">
        <v>51</v>
      </c>
      <c r="S836" s="70" t="s">
        <v>51</v>
      </c>
      <c r="T836" s="70"/>
      <c r="U836" s="71" t="s">
        <v>53</v>
      </c>
      <c r="V836" s="71" t="s">
        <v>51</v>
      </c>
      <c r="W836" s="71" t="s">
        <v>51</v>
      </c>
      <c r="X836" s="71" t="s">
        <v>51</v>
      </c>
      <c r="Y836" s="72" t="str">
        <f>IF((OR((AND('[1]PWS Information'!$E$10="CWS",U836="Single Family Residence",Q836="Lead")),
(AND('[1]PWS Information'!$E$10="CWS",U836="Multiple Family Residence",'[1]PWS Information'!$E$11="Yes",Q836="Lead")),
(AND('[1]PWS Information'!$E$10="NTNC",Q836="Lead")))),"Tier 1",
IF((OR((AND('[1]PWS Information'!$E$10="CWS",U836="Multiple Family Residence",'[1]PWS Information'!$E$11="No",Q836="Lead")),
(AND('[1]PWS Information'!$E$10="CWS",U836="Other",Q836="Lead")),
(AND('[1]PWS Information'!$E$10="CWS",U836="Building",Q836="Lead")))),"Tier 2",
IF((OR((AND('[1]PWS Information'!$E$10="CWS",U836="Single Family Residence",Q836="Galvanized Requiring Replacement")),
(AND('[1]PWS Information'!$E$10="CWS",U836="Single Family Residence",Q836="Galvanized Requiring Replacement",R836="Yes")),
(AND('[1]PWS Information'!$E$10="NTNC",Q836="Galvanized Requiring Replacement")),
(AND('[1]PWS Information'!$E$10="NTNC",U836="Single Family Residence",R836="Yes")))),"Tier 3",
IF((OR((AND('[1]PWS Information'!$E$10="CWS",U836="Single Family Residence",S836="Yes",Q836="Non-Lead", J836="Non-Lead - Copper",L836="Before 1989")),
(AND('[1]PWS Information'!$E$10="CWS",U836="Single Family Residence",S836="Yes",Q836="Non-Lead", N836="Non-Lead - Copper",O836="Before 1989")))),"Tier 4",
IF((OR((AND('[1]PWS Information'!$E$10="NTNC",Q836="Non-Lead")),
(AND('[1]PWS Information'!$E$10="CWS",Q836="Non-Lead",S836="")),
(AND('[1]PWS Information'!$E$10="CWS",Q836="Non-Lead",S836="No")),
(AND('[1]PWS Information'!$E$10="CWS",Q836="Non-Lead",S836="Don't Know")),
(AND('[1]PWS Information'!$E$10="CWS",Q836="Non-Lead", J836="Non-Lead - Copper", S836="Yes", L836="Between 1989 and 2014")),
(AND('[1]PWS Information'!$E$10="CWS",Q836="Non-Lead", J836="Non-Lead - Copper", S836="Yes", L836="After 2014")),
(AND('[1]PWS Information'!$E$10="CWS",Q836="Non-Lead", J836="Non-Lead - Copper", S836="Yes", L836="Unknown")),
(AND('[1]PWS Information'!$E$10="CWS",Q836="Non-Lead", N836="Non-Lead - Copper", S836="Yes", O836="Between 1989 and 2014")),
(AND('[1]PWS Information'!$E$10="CWS",Q836="Non-Lead", N836="Non-Lead - Copper", S836="Yes", O836="After 2014")),
(AND('[1]PWS Information'!$E$10="CWS",Q836="Non-Lead", N836="Non-Lead - Copper", S836="Yes", O836="Unknown")),
(AND('[1]PWS Information'!$E$10="CWS",Q836="Unknown")),
(AND('[1]PWS Information'!$E$10="NTNC",Q836="Unknown")))),"Tier 5",
"")))))</f>
        <v>Tier 5</v>
      </c>
      <c r="Z836" s="71"/>
      <c r="AA836" s="71"/>
    </row>
    <row r="837" spans="1:27" ht="57.6" x14ac:dyDescent="0.3">
      <c r="A837" s="1"/>
      <c r="B837" s="70">
        <v>12763966</v>
      </c>
      <c r="C837" s="73">
        <v>2400</v>
      </c>
      <c r="D837" s="74" t="s">
        <v>300</v>
      </c>
      <c r="E837" s="74" t="s">
        <v>128</v>
      </c>
      <c r="F837" s="74">
        <v>78640</v>
      </c>
      <c r="G837" s="78"/>
      <c r="H837" s="63">
        <v>29.974174999999999</v>
      </c>
      <c r="I837" s="64">
        <v>-97.806771999999995</v>
      </c>
      <c r="J837" s="65" t="s">
        <v>50</v>
      </c>
      <c r="K837" s="66" t="s">
        <v>51</v>
      </c>
      <c r="L837" s="62" t="s">
        <v>52</v>
      </c>
      <c r="M837" s="69"/>
      <c r="N837" s="65" t="s">
        <v>50</v>
      </c>
      <c r="O837" s="66" t="s">
        <v>52</v>
      </c>
      <c r="P837" s="69"/>
      <c r="Q837" s="55" t="str">
        <f t="shared" si="12"/>
        <v>Non-Lead</v>
      </c>
      <c r="R837" s="70" t="s">
        <v>51</v>
      </c>
      <c r="S837" s="70" t="s">
        <v>51</v>
      </c>
      <c r="T837" s="70"/>
      <c r="U837" s="71" t="s">
        <v>53</v>
      </c>
      <c r="V837" s="71" t="s">
        <v>51</v>
      </c>
      <c r="W837" s="71" t="s">
        <v>51</v>
      </c>
      <c r="X837" s="71" t="s">
        <v>51</v>
      </c>
      <c r="Y837" s="72" t="str">
        <f>IF((OR((AND('[1]PWS Information'!$E$10="CWS",U837="Single Family Residence",Q837="Lead")),
(AND('[1]PWS Information'!$E$10="CWS",U837="Multiple Family Residence",'[1]PWS Information'!$E$11="Yes",Q837="Lead")),
(AND('[1]PWS Information'!$E$10="NTNC",Q837="Lead")))),"Tier 1",
IF((OR((AND('[1]PWS Information'!$E$10="CWS",U837="Multiple Family Residence",'[1]PWS Information'!$E$11="No",Q837="Lead")),
(AND('[1]PWS Information'!$E$10="CWS",U837="Other",Q837="Lead")),
(AND('[1]PWS Information'!$E$10="CWS",U837="Building",Q837="Lead")))),"Tier 2",
IF((OR((AND('[1]PWS Information'!$E$10="CWS",U837="Single Family Residence",Q837="Galvanized Requiring Replacement")),
(AND('[1]PWS Information'!$E$10="CWS",U837="Single Family Residence",Q837="Galvanized Requiring Replacement",R837="Yes")),
(AND('[1]PWS Information'!$E$10="NTNC",Q837="Galvanized Requiring Replacement")),
(AND('[1]PWS Information'!$E$10="NTNC",U837="Single Family Residence",R837="Yes")))),"Tier 3",
IF((OR((AND('[1]PWS Information'!$E$10="CWS",U837="Single Family Residence",S837="Yes",Q837="Non-Lead", J837="Non-Lead - Copper",L837="Before 1989")),
(AND('[1]PWS Information'!$E$10="CWS",U837="Single Family Residence",S837="Yes",Q837="Non-Lead", N837="Non-Lead - Copper",O837="Before 1989")))),"Tier 4",
IF((OR((AND('[1]PWS Information'!$E$10="NTNC",Q837="Non-Lead")),
(AND('[1]PWS Information'!$E$10="CWS",Q837="Non-Lead",S837="")),
(AND('[1]PWS Information'!$E$10="CWS",Q837="Non-Lead",S837="No")),
(AND('[1]PWS Information'!$E$10="CWS",Q837="Non-Lead",S837="Don't Know")),
(AND('[1]PWS Information'!$E$10="CWS",Q837="Non-Lead", J837="Non-Lead - Copper", S837="Yes", L837="Between 1989 and 2014")),
(AND('[1]PWS Information'!$E$10="CWS",Q837="Non-Lead", J837="Non-Lead - Copper", S837="Yes", L837="After 2014")),
(AND('[1]PWS Information'!$E$10="CWS",Q837="Non-Lead", J837="Non-Lead - Copper", S837="Yes", L837="Unknown")),
(AND('[1]PWS Information'!$E$10="CWS",Q837="Non-Lead", N837="Non-Lead - Copper", S837="Yes", O837="Between 1989 and 2014")),
(AND('[1]PWS Information'!$E$10="CWS",Q837="Non-Lead", N837="Non-Lead - Copper", S837="Yes", O837="After 2014")),
(AND('[1]PWS Information'!$E$10="CWS",Q837="Non-Lead", N837="Non-Lead - Copper", S837="Yes", O837="Unknown")),
(AND('[1]PWS Information'!$E$10="CWS",Q837="Unknown")),
(AND('[1]PWS Information'!$E$10="NTNC",Q837="Unknown")))),"Tier 5",
"")))))</f>
        <v>Tier 5</v>
      </c>
      <c r="Z837" s="71"/>
      <c r="AA837" s="71"/>
    </row>
    <row r="838" spans="1:27" ht="57.6" x14ac:dyDescent="0.3">
      <c r="A838" s="17"/>
      <c r="B838" s="70">
        <v>13325117</v>
      </c>
      <c r="C838" s="73">
        <v>2614</v>
      </c>
      <c r="D838" s="74" t="s">
        <v>300</v>
      </c>
      <c r="E838" s="74" t="s">
        <v>128</v>
      </c>
      <c r="F838" s="74">
        <v>78640</v>
      </c>
      <c r="G838" s="78" t="s">
        <v>318</v>
      </c>
      <c r="H838" s="63">
        <v>29.972380600000001</v>
      </c>
      <c r="I838" s="64">
        <v>-97.803966666666597</v>
      </c>
      <c r="J838" s="65" t="s">
        <v>50</v>
      </c>
      <c r="K838" s="66" t="s">
        <v>51</v>
      </c>
      <c r="L838" s="62" t="s">
        <v>52</v>
      </c>
      <c r="M838" s="69"/>
      <c r="N838" s="65" t="s">
        <v>50</v>
      </c>
      <c r="O838" s="66" t="s">
        <v>52</v>
      </c>
      <c r="P838" s="69"/>
      <c r="Q838" s="55" t="str">
        <f t="shared" si="12"/>
        <v>Non-Lead</v>
      </c>
      <c r="R838" s="70" t="s">
        <v>51</v>
      </c>
      <c r="S838" s="70" t="s">
        <v>51</v>
      </c>
      <c r="T838" s="70"/>
      <c r="U838" s="71" t="s">
        <v>53</v>
      </c>
      <c r="V838" s="71" t="s">
        <v>51</v>
      </c>
      <c r="W838" s="71" t="s">
        <v>51</v>
      </c>
      <c r="X838" s="71" t="s">
        <v>51</v>
      </c>
      <c r="Y838" s="72" t="str">
        <f>IF((OR((AND('[1]PWS Information'!$E$10="CWS",U838="Single Family Residence",Q838="Lead")),
(AND('[1]PWS Information'!$E$10="CWS",U838="Multiple Family Residence",'[1]PWS Information'!$E$11="Yes",Q838="Lead")),
(AND('[1]PWS Information'!$E$10="NTNC",Q838="Lead")))),"Tier 1",
IF((OR((AND('[1]PWS Information'!$E$10="CWS",U838="Multiple Family Residence",'[1]PWS Information'!$E$11="No",Q838="Lead")),
(AND('[1]PWS Information'!$E$10="CWS",U838="Other",Q838="Lead")),
(AND('[1]PWS Information'!$E$10="CWS",U838="Building",Q838="Lead")))),"Tier 2",
IF((OR((AND('[1]PWS Information'!$E$10="CWS",U838="Single Family Residence",Q838="Galvanized Requiring Replacement")),
(AND('[1]PWS Information'!$E$10="CWS",U838="Single Family Residence",Q838="Galvanized Requiring Replacement",R838="Yes")),
(AND('[1]PWS Information'!$E$10="NTNC",Q838="Galvanized Requiring Replacement")),
(AND('[1]PWS Information'!$E$10="NTNC",U838="Single Family Residence",R838="Yes")))),"Tier 3",
IF((OR((AND('[1]PWS Information'!$E$10="CWS",U838="Single Family Residence",S838="Yes",Q838="Non-Lead", J838="Non-Lead - Copper",L838="Before 1989")),
(AND('[1]PWS Information'!$E$10="CWS",U838="Single Family Residence",S838="Yes",Q838="Non-Lead", N838="Non-Lead - Copper",O838="Before 1989")))),"Tier 4",
IF((OR((AND('[1]PWS Information'!$E$10="NTNC",Q838="Non-Lead")),
(AND('[1]PWS Information'!$E$10="CWS",Q838="Non-Lead",S838="")),
(AND('[1]PWS Information'!$E$10="CWS",Q838="Non-Lead",S838="No")),
(AND('[1]PWS Information'!$E$10="CWS",Q838="Non-Lead",S838="Don't Know")),
(AND('[1]PWS Information'!$E$10="CWS",Q838="Non-Lead", J838="Non-Lead - Copper", S838="Yes", L838="Between 1989 and 2014")),
(AND('[1]PWS Information'!$E$10="CWS",Q838="Non-Lead", J838="Non-Lead - Copper", S838="Yes", L838="After 2014")),
(AND('[1]PWS Information'!$E$10="CWS",Q838="Non-Lead", J838="Non-Lead - Copper", S838="Yes", L838="Unknown")),
(AND('[1]PWS Information'!$E$10="CWS",Q838="Non-Lead", N838="Non-Lead - Copper", S838="Yes", O838="Between 1989 and 2014")),
(AND('[1]PWS Information'!$E$10="CWS",Q838="Non-Lead", N838="Non-Lead - Copper", S838="Yes", O838="After 2014")),
(AND('[1]PWS Information'!$E$10="CWS",Q838="Non-Lead", N838="Non-Lead - Copper", S838="Yes", O838="Unknown")),
(AND('[1]PWS Information'!$E$10="CWS",Q838="Unknown")),
(AND('[1]PWS Information'!$E$10="NTNC",Q838="Unknown")))),"Tier 5",
"")))))</f>
        <v>Tier 5</v>
      </c>
      <c r="Z838" s="71"/>
      <c r="AA838" s="71"/>
    </row>
    <row r="839" spans="1:27" ht="57.6" x14ac:dyDescent="0.3">
      <c r="A839" s="1"/>
      <c r="B839" s="70">
        <v>13312146</v>
      </c>
      <c r="C839" s="73">
        <v>2600</v>
      </c>
      <c r="D839" s="74" t="s">
        <v>300</v>
      </c>
      <c r="E839" s="74" t="s">
        <v>128</v>
      </c>
      <c r="F839" s="74">
        <v>78640</v>
      </c>
      <c r="G839" s="78" t="s">
        <v>318</v>
      </c>
      <c r="H839" s="63">
        <v>29.9725222</v>
      </c>
      <c r="I839" s="64">
        <v>-97.804177777777696</v>
      </c>
      <c r="J839" s="65" t="s">
        <v>50</v>
      </c>
      <c r="K839" s="66" t="s">
        <v>51</v>
      </c>
      <c r="L839" s="62" t="s">
        <v>52</v>
      </c>
      <c r="M839" s="69"/>
      <c r="N839" s="65" t="s">
        <v>50</v>
      </c>
      <c r="O839" s="66" t="s">
        <v>52</v>
      </c>
      <c r="P839" s="69"/>
      <c r="Q839" s="55" t="str">
        <f t="shared" si="12"/>
        <v>Non-Lead</v>
      </c>
      <c r="R839" s="70" t="s">
        <v>51</v>
      </c>
      <c r="S839" s="70" t="s">
        <v>51</v>
      </c>
      <c r="T839" s="70"/>
      <c r="U839" s="71" t="s">
        <v>53</v>
      </c>
      <c r="V839" s="71" t="s">
        <v>51</v>
      </c>
      <c r="W839" s="71" t="s">
        <v>51</v>
      </c>
      <c r="X839" s="71" t="s">
        <v>51</v>
      </c>
      <c r="Y839" s="72" t="str">
        <f>IF((OR((AND('[1]PWS Information'!$E$10="CWS",U839="Single Family Residence",Q839="Lead")),
(AND('[1]PWS Information'!$E$10="CWS",U839="Multiple Family Residence",'[1]PWS Information'!$E$11="Yes",Q839="Lead")),
(AND('[1]PWS Information'!$E$10="NTNC",Q839="Lead")))),"Tier 1",
IF((OR((AND('[1]PWS Information'!$E$10="CWS",U839="Multiple Family Residence",'[1]PWS Information'!$E$11="No",Q839="Lead")),
(AND('[1]PWS Information'!$E$10="CWS",U839="Other",Q839="Lead")),
(AND('[1]PWS Information'!$E$10="CWS",U839="Building",Q839="Lead")))),"Tier 2",
IF((OR((AND('[1]PWS Information'!$E$10="CWS",U839="Single Family Residence",Q839="Galvanized Requiring Replacement")),
(AND('[1]PWS Information'!$E$10="CWS",U839="Single Family Residence",Q839="Galvanized Requiring Replacement",R839="Yes")),
(AND('[1]PWS Information'!$E$10="NTNC",Q839="Galvanized Requiring Replacement")),
(AND('[1]PWS Information'!$E$10="NTNC",U839="Single Family Residence",R839="Yes")))),"Tier 3",
IF((OR((AND('[1]PWS Information'!$E$10="CWS",U839="Single Family Residence",S839="Yes",Q839="Non-Lead", J839="Non-Lead - Copper",L839="Before 1989")),
(AND('[1]PWS Information'!$E$10="CWS",U839="Single Family Residence",S839="Yes",Q839="Non-Lead", N839="Non-Lead - Copper",O839="Before 1989")))),"Tier 4",
IF((OR((AND('[1]PWS Information'!$E$10="NTNC",Q839="Non-Lead")),
(AND('[1]PWS Information'!$E$10="CWS",Q839="Non-Lead",S839="")),
(AND('[1]PWS Information'!$E$10="CWS",Q839="Non-Lead",S839="No")),
(AND('[1]PWS Information'!$E$10="CWS",Q839="Non-Lead",S839="Don't Know")),
(AND('[1]PWS Information'!$E$10="CWS",Q839="Non-Lead", J839="Non-Lead - Copper", S839="Yes", L839="Between 1989 and 2014")),
(AND('[1]PWS Information'!$E$10="CWS",Q839="Non-Lead", J839="Non-Lead - Copper", S839="Yes", L839="After 2014")),
(AND('[1]PWS Information'!$E$10="CWS",Q839="Non-Lead", J839="Non-Lead - Copper", S839="Yes", L839="Unknown")),
(AND('[1]PWS Information'!$E$10="CWS",Q839="Non-Lead", N839="Non-Lead - Copper", S839="Yes", O839="Between 1989 and 2014")),
(AND('[1]PWS Information'!$E$10="CWS",Q839="Non-Lead", N839="Non-Lead - Copper", S839="Yes", O839="After 2014")),
(AND('[1]PWS Information'!$E$10="CWS",Q839="Non-Lead", N839="Non-Lead - Copper", S839="Yes", O839="Unknown")),
(AND('[1]PWS Information'!$E$10="CWS",Q839="Unknown")),
(AND('[1]PWS Information'!$E$10="NTNC",Q839="Unknown")))),"Tier 5",
"")))))</f>
        <v>Tier 5</v>
      </c>
      <c r="Z839" s="71"/>
      <c r="AA839" s="71"/>
    </row>
    <row r="840" spans="1:27" ht="57.6" x14ac:dyDescent="0.3">
      <c r="A840" s="1"/>
      <c r="B840" s="70">
        <v>13319560</v>
      </c>
      <c r="C840" s="73">
        <v>2630</v>
      </c>
      <c r="D840" s="74" t="s">
        <v>300</v>
      </c>
      <c r="E840" s="74" t="s">
        <v>128</v>
      </c>
      <c r="F840" s="74">
        <v>78640</v>
      </c>
      <c r="G840" s="78" t="s">
        <v>318</v>
      </c>
      <c r="H840" s="63">
        <v>29.972388899999999</v>
      </c>
      <c r="I840" s="64">
        <v>-97.804011111111095</v>
      </c>
      <c r="J840" s="65" t="s">
        <v>50</v>
      </c>
      <c r="K840" s="66" t="s">
        <v>51</v>
      </c>
      <c r="L840" s="62" t="s">
        <v>52</v>
      </c>
      <c r="M840" s="69"/>
      <c r="N840" s="65" t="s">
        <v>50</v>
      </c>
      <c r="O840" s="66" t="s">
        <v>52</v>
      </c>
      <c r="P840" s="69"/>
      <c r="Q840" s="55" t="str">
        <f t="shared" si="12"/>
        <v>Non-Lead</v>
      </c>
      <c r="R840" s="70" t="s">
        <v>51</v>
      </c>
      <c r="S840" s="70" t="s">
        <v>51</v>
      </c>
      <c r="T840" s="70"/>
      <c r="U840" s="71" t="s">
        <v>53</v>
      </c>
      <c r="V840" s="71" t="s">
        <v>51</v>
      </c>
      <c r="W840" s="71" t="s">
        <v>51</v>
      </c>
      <c r="X840" s="71" t="s">
        <v>51</v>
      </c>
      <c r="Y840" s="72" t="str">
        <f>IF((OR((AND('[1]PWS Information'!$E$10="CWS",U840="Single Family Residence",Q840="Lead")),
(AND('[1]PWS Information'!$E$10="CWS",U840="Multiple Family Residence",'[1]PWS Information'!$E$11="Yes",Q840="Lead")),
(AND('[1]PWS Information'!$E$10="NTNC",Q840="Lead")))),"Tier 1",
IF((OR((AND('[1]PWS Information'!$E$10="CWS",U840="Multiple Family Residence",'[1]PWS Information'!$E$11="No",Q840="Lead")),
(AND('[1]PWS Information'!$E$10="CWS",U840="Other",Q840="Lead")),
(AND('[1]PWS Information'!$E$10="CWS",U840="Building",Q840="Lead")))),"Tier 2",
IF((OR((AND('[1]PWS Information'!$E$10="CWS",U840="Single Family Residence",Q840="Galvanized Requiring Replacement")),
(AND('[1]PWS Information'!$E$10="CWS",U840="Single Family Residence",Q840="Galvanized Requiring Replacement",R840="Yes")),
(AND('[1]PWS Information'!$E$10="NTNC",Q840="Galvanized Requiring Replacement")),
(AND('[1]PWS Information'!$E$10="NTNC",U840="Single Family Residence",R840="Yes")))),"Tier 3",
IF((OR((AND('[1]PWS Information'!$E$10="CWS",U840="Single Family Residence",S840="Yes",Q840="Non-Lead", J840="Non-Lead - Copper",L840="Before 1989")),
(AND('[1]PWS Information'!$E$10="CWS",U840="Single Family Residence",S840="Yes",Q840="Non-Lead", N840="Non-Lead - Copper",O840="Before 1989")))),"Tier 4",
IF((OR((AND('[1]PWS Information'!$E$10="NTNC",Q840="Non-Lead")),
(AND('[1]PWS Information'!$E$10="CWS",Q840="Non-Lead",S840="")),
(AND('[1]PWS Information'!$E$10="CWS",Q840="Non-Lead",S840="No")),
(AND('[1]PWS Information'!$E$10="CWS",Q840="Non-Lead",S840="Don't Know")),
(AND('[1]PWS Information'!$E$10="CWS",Q840="Non-Lead", J840="Non-Lead - Copper", S840="Yes", L840="Between 1989 and 2014")),
(AND('[1]PWS Information'!$E$10="CWS",Q840="Non-Lead", J840="Non-Lead - Copper", S840="Yes", L840="After 2014")),
(AND('[1]PWS Information'!$E$10="CWS",Q840="Non-Lead", J840="Non-Lead - Copper", S840="Yes", L840="Unknown")),
(AND('[1]PWS Information'!$E$10="CWS",Q840="Non-Lead", N840="Non-Lead - Copper", S840="Yes", O840="Between 1989 and 2014")),
(AND('[1]PWS Information'!$E$10="CWS",Q840="Non-Lead", N840="Non-Lead - Copper", S840="Yes", O840="After 2014")),
(AND('[1]PWS Information'!$E$10="CWS",Q840="Non-Lead", N840="Non-Lead - Copper", S840="Yes", O840="Unknown")),
(AND('[1]PWS Information'!$E$10="CWS",Q840="Unknown")),
(AND('[1]PWS Information'!$E$10="NTNC",Q840="Unknown")))),"Tier 5",
"")))))</f>
        <v>Tier 5</v>
      </c>
      <c r="Z840" s="71"/>
      <c r="AA840" s="71"/>
    </row>
    <row r="841" spans="1:27" ht="57.6" x14ac:dyDescent="0.3">
      <c r="A841" s="1"/>
      <c r="B841" s="70">
        <v>12687803</v>
      </c>
      <c r="C841" s="73">
        <v>2644</v>
      </c>
      <c r="D841" s="74" t="s">
        <v>300</v>
      </c>
      <c r="E841" s="74" t="s">
        <v>128</v>
      </c>
      <c r="F841" s="74">
        <v>78640</v>
      </c>
      <c r="G841" s="78" t="s">
        <v>318</v>
      </c>
      <c r="H841" s="63">
        <v>29.972066699999999</v>
      </c>
      <c r="I841" s="64">
        <v>-97.803733333333298</v>
      </c>
      <c r="J841" s="65" t="s">
        <v>50</v>
      </c>
      <c r="K841" s="66" t="s">
        <v>51</v>
      </c>
      <c r="L841" s="62" t="s">
        <v>52</v>
      </c>
      <c r="M841" s="69"/>
      <c r="N841" s="65" t="s">
        <v>50</v>
      </c>
      <c r="O841" s="66" t="s">
        <v>52</v>
      </c>
      <c r="P841" s="69"/>
      <c r="Q841" s="55" t="str">
        <f t="shared" si="12"/>
        <v>Non-Lead</v>
      </c>
      <c r="R841" s="70" t="s">
        <v>51</v>
      </c>
      <c r="S841" s="70" t="s">
        <v>51</v>
      </c>
      <c r="T841" s="70"/>
      <c r="U841" s="71" t="s">
        <v>53</v>
      </c>
      <c r="V841" s="71" t="s">
        <v>51</v>
      </c>
      <c r="W841" s="71" t="s">
        <v>51</v>
      </c>
      <c r="X841" s="71" t="s">
        <v>51</v>
      </c>
      <c r="Y841" s="72" t="str">
        <f>IF((OR((AND('[1]PWS Information'!$E$10="CWS",U841="Single Family Residence",Q841="Lead")),
(AND('[1]PWS Information'!$E$10="CWS",U841="Multiple Family Residence",'[1]PWS Information'!$E$11="Yes",Q841="Lead")),
(AND('[1]PWS Information'!$E$10="NTNC",Q841="Lead")))),"Tier 1",
IF((OR((AND('[1]PWS Information'!$E$10="CWS",U841="Multiple Family Residence",'[1]PWS Information'!$E$11="No",Q841="Lead")),
(AND('[1]PWS Information'!$E$10="CWS",U841="Other",Q841="Lead")),
(AND('[1]PWS Information'!$E$10="CWS",U841="Building",Q841="Lead")))),"Tier 2",
IF((OR((AND('[1]PWS Information'!$E$10="CWS",U841="Single Family Residence",Q841="Galvanized Requiring Replacement")),
(AND('[1]PWS Information'!$E$10="CWS",U841="Single Family Residence",Q841="Galvanized Requiring Replacement",R841="Yes")),
(AND('[1]PWS Information'!$E$10="NTNC",Q841="Galvanized Requiring Replacement")),
(AND('[1]PWS Information'!$E$10="NTNC",U841="Single Family Residence",R841="Yes")))),"Tier 3",
IF((OR((AND('[1]PWS Information'!$E$10="CWS",U841="Single Family Residence",S841="Yes",Q841="Non-Lead", J841="Non-Lead - Copper",L841="Before 1989")),
(AND('[1]PWS Information'!$E$10="CWS",U841="Single Family Residence",S841="Yes",Q841="Non-Lead", N841="Non-Lead - Copper",O841="Before 1989")))),"Tier 4",
IF((OR((AND('[1]PWS Information'!$E$10="NTNC",Q841="Non-Lead")),
(AND('[1]PWS Information'!$E$10="CWS",Q841="Non-Lead",S841="")),
(AND('[1]PWS Information'!$E$10="CWS",Q841="Non-Lead",S841="No")),
(AND('[1]PWS Information'!$E$10="CWS",Q841="Non-Lead",S841="Don't Know")),
(AND('[1]PWS Information'!$E$10="CWS",Q841="Non-Lead", J841="Non-Lead - Copper", S841="Yes", L841="Between 1989 and 2014")),
(AND('[1]PWS Information'!$E$10="CWS",Q841="Non-Lead", J841="Non-Lead - Copper", S841="Yes", L841="After 2014")),
(AND('[1]PWS Information'!$E$10="CWS",Q841="Non-Lead", J841="Non-Lead - Copper", S841="Yes", L841="Unknown")),
(AND('[1]PWS Information'!$E$10="CWS",Q841="Non-Lead", N841="Non-Lead - Copper", S841="Yes", O841="Between 1989 and 2014")),
(AND('[1]PWS Information'!$E$10="CWS",Q841="Non-Lead", N841="Non-Lead - Copper", S841="Yes", O841="After 2014")),
(AND('[1]PWS Information'!$E$10="CWS",Q841="Non-Lead", N841="Non-Lead - Copper", S841="Yes", O841="Unknown")),
(AND('[1]PWS Information'!$E$10="CWS",Q841="Unknown")),
(AND('[1]PWS Information'!$E$10="NTNC",Q841="Unknown")))),"Tier 5",
"")))))</f>
        <v>Tier 5</v>
      </c>
      <c r="Z841" s="71"/>
      <c r="AA841" s="71"/>
    </row>
    <row r="842" spans="1:27" ht="57.6" x14ac:dyDescent="0.3">
      <c r="A842" s="17"/>
      <c r="B842" s="70">
        <v>13460671</v>
      </c>
      <c r="C842" s="73">
        <v>2660</v>
      </c>
      <c r="D842" s="74" t="s">
        <v>300</v>
      </c>
      <c r="E842" s="74" t="s">
        <v>49</v>
      </c>
      <c r="F842" s="74">
        <v>78640</v>
      </c>
      <c r="G842" s="78" t="s">
        <v>318</v>
      </c>
      <c r="H842" s="63">
        <v>29.971863899999999</v>
      </c>
      <c r="I842" s="64">
        <v>-97.8035</v>
      </c>
      <c r="J842" s="65" t="s">
        <v>50</v>
      </c>
      <c r="K842" s="66" t="s">
        <v>51</v>
      </c>
      <c r="L842" s="62" t="s">
        <v>52</v>
      </c>
      <c r="M842" s="69"/>
      <c r="N842" s="65" t="s">
        <v>50</v>
      </c>
      <c r="O842" s="66" t="s">
        <v>52</v>
      </c>
      <c r="P842" s="69"/>
      <c r="Q842" s="55" t="str">
        <f t="shared" si="12"/>
        <v>Non-Lead</v>
      </c>
      <c r="R842" s="70" t="s">
        <v>51</v>
      </c>
      <c r="S842" s="70" t="s">
        <v>51</v>
      </c>
      <c r="T842" s="70"/>
      <c r="U842" s="71" t="s">
        <v>53</v>
      </c>
      <c r="V842" s="71" t="s">
        <v>51</v>
      </c>
      <c r="W842" s="71" t="s">
        <v>51</v>
      </c>
      <c r="X842" s="71" t="s">
        <v>51</v>
      </c>
      <c r="Y842" s="72" t="str">
        <f>IF((OR((AND('[1]PWS Information'!$E$10="CWS",U842="Single Family Residence",Q842="Lead")),
(AND('[1]PWS Information'!$E$10="CWS",U842="Multiple Family Residence",'[1]PWS Information'!$E$11="Yes",Q842="Lead")),
(AND('[1]PWS Information'!$E$10="NTNC",Q842="Lead")))),"Tier 1",
IF((OR((AND('[1]PWS Information'!$E$10="CWS",U842="Multiple Family Residence",'[1]PWS Information'!$E$11="No",Q842="Lead")),
(AND('[1]PWS Information'!$E$10="CWS",U842="Other",Q842="Lead")),
(AND('[1]PWS Information'!$E$10="CWS",U842="Building",Q842="Lead")))),"Tier 2",
IF((OR((AND('[1]PWS Information'!$E$10="CWS",U842="Single Family Residence",Q842="Galvanized Requiring Replacement")),
(AND('[1]PWS Information'!$E$10="CWS",U842="Single Family Residence",Q842="Galvanized Requiring Replacement",R842="Yes")),
(AND('[1]PWS Information'!$E$10="NTNC",Q842="Galvanized Requiring Replacement")),
(AND('[1]PWS Information'!$E$10="NTNC",U842="Single Family Residence",R842="Yes")))),"Tier 3",
IF((OR((AND('[1]PWS Information'!$E$10="CWS",U842="Single Family Residence",S842="Yes",Q842="Non-Lead", J842="Non-Lead - Copper",L842="Before 1989")),
(AND('[1]PWS Information'!$E$10="CWS",U842="Single Family Residence",S842="Yes",Q842="Non-Lead", N842="Non-Lead - Copper",O842="Before 1989")))),"Tier 4",
IF((OR((AND('[1]PWS Information'!$E$10="NTNC",Q842="Non-Lead")),
(AND('[1]PWS Information'!$E$10="CWS",Q842="Non-Lead",S842="")),
(AND('[1]PWS Information'!$E$10="CWS",Q842="Non-Lead",S842="No")),
(AND('[1]PWS Information'!$E$10="CWS",Q842="Non-Lead",S842="Don't Know")),
(AND('[1]PWS Information'!$E$10="CWS",Q842="Non-Lead", J842="Non-Lead - Copper", S842="Yes", L842="Between 1989 and 2014")),
(AND('[1]PWS Information'!$E$10="CWS",Q842="Non-Lead", J842="Non-Lead - Copper", S842="Yes", L842="After 2014")),
(AND('[1]PWS Information'!$E$10="CWS",Q842="Non-Lead", J842="Non-Lead - Copper", S842="Yes", L842="Unknown")),
(AND('[1]PWS Information'!$E$10="CWS",Q842="Non-Lead", N842="Non-Lead - Copper", S842="Yes", O842="Between 1989 and 2014")),
(AND('[1]PWS Information'!$E$10="CWS",Q842="Non-Lead", N842="Non-Lead - Copper", S842="Yes", O842="After 2014")),
(AND('[1]PWS Information'!$E$10="CWS",Q842="Non-Lead", N842="Non-Lead - Copper", S842="Yes", O842="Unknown")),
(AND('[1]PWS Information'!$E$10="CWS",Q842="Unknown")),
(AND('[1]PWS Information'!$E$10="NTNC",Q842="Unknown")))),"Tier 5",
"")))))</f>
        <v>Tier 5</v>
      </c>
      <c r="Z842" s="71"/>
      <c r="AA842" s="71"/>
    </row>
    <row r="843" spans="1:27" ht="57.6" x14ac:dyDescent="0.3">
      <c r="A843" s="1"/>
      <c r="B843" s="70">
        <v>13420302</v>
      </c>
      <c r="C843" s="73">
        <v>2674</v>
      </c>
      <c r="D843" s="74" t="s">
        <v>300</v>
      </c>
      <c r="E843" s="74" t="s">
        <v>128</v>
      </c>
      <c r="F843" s="74">
        <v>78640</v>
      </c>
      <c r="G843" s="78" t="s">
        <v>318</v>
      </c>
      <c r="H843" s="63">
        <v>29.971841699999999</v>
      </c>
      <c r="I843" s="64">
        <v>-97.803538888888795</v>
      </c>
      <c r="J843" s="65" t="s">
        <v>50</v>
      </c>
      <c r="K843" s="66" t="s">
        <v>51</v>
      </c>
      <c r="L843" s="62" t="s">
        <v>52</v>
      </c>
      <c r="M843" s="69"/>
      <c r="N843" s="65" t="s">
        <v>50</v>
      </c>
      <c r="O843" s="66" t="s">
        <v>52</v>
      </c>
      <c r="P843" s="69"/>
      <c r="Q843" s="55" t="str">
        <f t="shared" si="12"/>
        <v>Non-Lead</v>
      </c>
      <c r="R843" s="70" t="s">
        <v>51</v>
      </c>
      <c r="S843" s="70" t="s">
        <v>51</v>
      </c>
      <c r="T843" s="70"/>
      <c r="U843" s="71" t="s">
        <v>53</v>
      </c>
      <c r="V843" s="71" t="s">
        <v>51</v>
      </c>
      <c r="W843" s="71" t="s">
        <v>51</v>
      </c>
      <c r="X843" s="71" t="s">
        <v>51</v>
      </c>
      <c r="Y843" s="72" t="str">
        <f>IF((OR((AND('[1]PWS Information'!$E$10="CWS",U843="Single Family Residence",Q843="Lead")),
(AND('[1]PWS Information'!$E$10="CWS",U843="Multiple Family Residence",'[1]PWS Information'!$E$11="Yes",Q843="Lead")),
(AND('[1]PWS Information'!$E$10="NTNC",Q843="Lead")))),"Tier 1",
IF((OR((AND('[1]PWS Information'!$E$10="CWS",U843="Multiple Family Residence",'[1]PWS Information'!$E$11="No",Q843="Lead")),
(AND('[1]PWS Information'!$E$10="CWS",U843="Other",Q843="Lead")),
(AND('[1]PWS Information'!$E$10="CWS",U843="Building",Q843="Lead")))),"Tier 2",
IF((OR((AND('[1]PWS Information'!$E$10="CWS",U843="Single Family Residence",Q843="Galvanized Requiring Replacement")),
(AND('[1]PWS Information'!$E$10="CWS",U843="Single Family Residence",Q843="Galvanized Requiring Replacement",R843="Yes")),
(AND('[1]PWS Information'!$E$10="NTNC",Q843="Galvanized Requiring Replacement")),
(AND('[1]PWS Information'!$E$10="NTNC",U843="Single Family Residence",R843="Yes")))),"Tier 3",
IF((OR((AND('[1]PWS Information'!$E$10="CWS",U843="Single Family Residence",S843="Yes",Q843="Non-Lead", J843="Non-Lead - Copper",L843="Before 1989")),
(AND('[1]PWS Information'!$E$10="CWS",U843="Single Family Residence",S843="Yes",Q843="Non-Lead", N843="Non-Lead - Copper",O843="Before 1989")))),"Tier 4",
IF((OR((AND('[1]PWS Information'!$E$10="NTNC",Q843="Non-Lead")),
(AND('[1]PWS Information'!$E$10="CWS",Q843="Non-Lead",S843="")),
(AND('[1]PWS Information'!$E$10="CWS",Q843="Non-Lead",S843="No")),
(AND('[1]PWS Information'!$E$10="CWS",Q843="Non-Lead",S843="Don't Know")),
(AND('[1]PWS Information'!$E$10="CWS",Q843="Non-Lead", J843="Non-Lead - Copper", S843="Yes", L843="Between 1989 and 2014")),
(AND('[1]PWS Information'!$E$10="CWS",Q843="Non-Lead", J843="Non-Lead - Copper", S843="Yes", L843="After 2014")),
(AND('[1]PWS Information'!$E$10="CWS",Q843="Non-Lead", J843="Non-Lead - Copper", S843="Yes", L843="Unknown")),
(AND('[1]PWS Information'!$E$10="CWS",Q843="Non-Lead", N843="Non-Lead - Copper", S843="Yes", O843="Between 1989 and 2014")),
(AND('[1]PWS Information'!$E$10="CWS",Q843="Non-Lead", N843="Non-Lead - Copper", S843="Yes", O843="After 2014")),
(AND('[1]PWS Information'!$E$10="CWS",Q843="Non-Lead", N843="Non-Lead - Copper", S843="Yes", O843="Unknown")),
(AND('[1]PWS Information'!$E$10="CWS",Q843="Unknown")),
(AND('[1]PWS Information'!$E$10="NTNC",Q843="Unknown")))),"Tier 5",
"")))))</f>
        <v>Tier 5</v>
      </c>
      <c r="Z843" s="71"/>
      <c r="AA843" s="71"/>
    </row>
    <row r="844" spans="1:27" ht="57.6" x14ac:dyDescent="0.3">
      <c r="A844" s="1"/>
      <c r="B844" s="70">
        <v>814791</v>
      </c>
      <c r="C844" s="73">
        <v>2690</v>
      </c>
      <c r="D844" s="74" t="s">
        <v>300</v>
      </c>
      <c r="E844" s="74" t="s">
        <v>49</v>
      </c>
      <c r="F844" s="74">
        <v>78640</v>
      </c>
      <c r="G844" s="78" t="s">
        <v>318</v>
      </c>
      <c r="H844" s="63">
        <v>29.9715639</v>
      </c>
      <c r="I844" s="64">
        <v>-97.803147222222194</v>
      </c>
      <c r="J844" s="65" t="s">
        <v>50</v>
      </c>
      <c r="K844" s="66" t="s">
        <v>51</v>
      </c>
      <c r="L844" s="62" t="s">
        <v>52</v>
      </c>
      <c r="M844" s="69"/>
      <c r="N844" s="65" t="s">
        <v>50</v>
      </c>
      <c r="O844" s="66" t="s">
        <v>52</v>
      </c>
      <c r="P844" s="69"/>
      <c r="Q844" s="55" t="str">
        <f t="shared" si="12"/>
        <v>Non-Lead</v>
      </c>
      <c r="R844" s="70" t="s">
        <v>51</v>
      </c>
      <c r="S844" s="70" t="s">
        <v>51</v>
      </c>
      <c r="T844" s="70"/>
      <c r="U844" s="71" t="s">
        <v>53</v>
      </c>
      <c r="V844" s="71" t="s">
        <v>51</v>
      </c>
      <c r="W844" s="71" t="s">
        <v>51</v>
      </c>
      <c r="X844" s="71" t="s">
        <v>51</v>
      </c>
      <c r="Y844" s="72" t="str">
        <f>IF((OR((AND('[1]PWS Information'!$E$10="CWS",U844="Single Family Residence",Q844="Lead")),
(AND('[1]PWS Information'!$E$10="CWS",U844="Multiple Family Residence",'[1]PWS Information'!$E$11="Yes",Q844="Lead")),
(AND('[1]PWS Information'!$E$10="NTNC",Q844="Lead")))),"Tier 1",
IF((OR((AND('[1]PWS Information'!$E$10="CWS",U844="Multiple Family Residence",'[1]PWS Information'!$E$11="No",Q844="Lead")),
(AND('[1]PWS Information'!$E$10="CWS",U844="Other",Q844="Lead")),
(AND('[1]PWS Information'!$E$10="CWS",U844="Building",Q844="Lead")))),"Tier 2",
IF((OR((AND('[1]PWS Information'!$E$10="CWS",U844="Single Family Residence",Q844="Galvanized Requiring Replacement")),
(AND('[1]PWS Information'!$E$10="CWS",U844="Single Family Residence",Q844="Galvanized Requiring Replacement",R844="Yes")),
(AND('[1]PWS Information'!$E$10="NTNC",Q844="Galvanized Requiring Replacement")),
(AND('[1]PWS Information'!$E$10="NTNC",U844="Single Family Residence",R844="Yes")))),"Tier 3",
IF((OR((AND('[1]PWS Information'!$E$10="CWS",U844="Single Family Residence",S844="Yes",Q844="Non-Lead", J844="Non-Lead - Copper",L844="Before 1989")),
(AND('[1]PWS Information'!$E$10="CWS",U844="Single Family Residence",S844="Yes",Q844="Non-Lead", N844="Non-Lead - Copper",O844="Before 1989")))),"Tier 4",
IF((OR((AND('[1]PWS Information'!$E$10="NTNC",Q844="Non-Lead")),
(AND('[1]PWS Information'!$E$10="CWS",Q844="Non-Lead",S844="")),
(AND('[1]PWS Information'!$E$10="CWS",Q844="Non-Lead",S844="No")),
(AND('[1]PWS Information'!$E$10="CWS",Q844="Non-Lead",S844="Don't Know")),
(AND('[1]PWS Information'!$E$10="CWS",Q844="Non-Lead", J844="Non-Lead - Copper", S844="Yes", L844="Between 1989 and 2014")),
(AND('[1]PWS Information'!$E$10="CWS",Q844="Non-Lead", J844="Non-Lead - Copper", S844="Yes", L844="After 2014")),
(AND('[1]PWS Information'!$E$10="CWS",Q844="Non-Lead", J844="Non-Lead - Copper", S844="Yes", L844="Unknown")),
(AND('[1]PWS Information'!$E$10="CWS",Q844="Non-Lead", N844="Non-Lead - Copper", S844="Yes", O844="Between 1989 and 2014")),
(AND('[1]PWS Information'!$E$10="CWS",Q844="Non-Lead", N844="Non-Lead - Copper", S844="Yes", O844="After 2014")),
(AND('[1]PWS Information'!$E$10="CWS",Q844="Non-Lead", N844="Non-Lead - Copper", S844="Yes", O844="Unknown")),
(AND('[1]PWS Information'!$E$10="CWS",Q844="Unknown")),
(AND('[1]PWS Information'!$E$10="NTNC",Q844="Unknown")))),"Tier 5",
"")))))</f>
        <v>Tier 5</v>
      </c>
      <c r="Z844" s="71"/>
      <c r="AA844" s="71"/>
    </row>
    <row r="845" spans="1:27" ht="57.6" x14ac:dyDescent="0.3">
      <c r="A845" s="1"/>
      <c r="B845" s="70">
        <v>13420964</v>
      </c>
      <c r="C845" s="73">
        <v>2704</v>
      </c>
      <c r="D845" s="74" t="s">
        <v>300</v>
      </c>
      <c r="E845" s="74" t="s">
        <v>49</v>
      </c>
      <c r="F845" s="74">
        <v>78640</v>
      </c>
      <c r="G845" s="78" t="s">
        <v>318</v>
      </c>
      <c r="H845" s="63">
        <v>29.971394400000001</v>
      </c>
      <c r="I845" s="64">
        <v>-97.802963888888797</v>
      </c>
      <c r="J845" s="65" t="s">
        <v>50</v>
      </c>
      <c r="K845" s="66" t="s">
        <v>51</v>
      </c>
      <c r="L845" s="62" t="s">
        <v>52</v>
      </c>
      <c r="M845" s="69"/>
      <c r="N845" s="65" t="s">
        <v>50</v>
      </c>
      <c r="O845" s="66" t="s">
        <v>52</v>
      </c>
      <c r="P845" s="69"/>
      <c r="Q845" s="55" t="str">
        <f t="shared" ref="Q845:Q908" si="13">IF((OR(J845="Lead")),"Lead",
IF((OR(N845="Lead")),"Lead",
IF((OR(J845="Lead-lined galvanized")),"Lead",
IF((OR(N845="Lead-lined galvanized")),"Lead",
IF((OR((AND(J845="Unknown - Likely Lead",N845="Galvanized")),
(AND(J845="Unknown - Unlikely Lead",N845="Galvanized")),
(AND(J845="Unknown - Material Unknown",N845="Galvanized")))),"Galvanized Requiring Replacement",
IF((OR((AND(J845="Non-lead - Copper",K845="Yes",N845="Galvanized")),
(AND(J845="Non-lead - Copper",K845="Don't know",N845="Galvanized")),
(AND(J845="Non-lead - Copper",K845="",N845="Galvanized")),
(AND(J845="Non-lead - Plastic",K845="Yes",N845="Galvanized")),
(AND(J845="Non-lead - Plastic",K845="Don't know",N845="Galvanized")),
(AND(J845="Non-lead - Plastic",K845="",N845="Galvanized")),
(AND(J845="Non-lead",K845="Yes",N845="Galvanized")),
(AND(J845="Non-lead",K845="Don't know",N845="Galvanized")),
(AND(J845="Non-lead",K845="",N845="Galvanized")),
(AND(J845="Non-lead - Other",K845="Yes",N845="Galvanized")),
(AND(J845="Non-Lead - Other",K845="Don't know",N845="Galvanized")),
(AND(J845="Galvanized",K845="Yes",N845="Galvanized")),
(AND(J845="Galvanized",K845="Don't know",N845="Galvanized")),
(AND(J845="Galvanized",K845="",N845="Galvanized")),
(AND(J845="Non-Lead - Other",K845="",N845="Galvanized")))),"Galvanized Requiring Replacement",
IF((OR((AND(J845="Non-lead - Copper",N845="Non-lead - Copper")),
(AND(J845="Non-lead - Copper",N845="Non-lead - Plastic")),
(AND(J845="Non-lead - Copper",N845="Non-lead - Other")),
(AND(J845="Non-lead - Copper",N845="Non-lead")),
(AND(J845="Non-lead - Plastic",N845="Non-lead - Copper")),
(AND(J845="Non-lead - Plastic",N845="Non-lead - Plastic")),
(AND(J845="Non-lead - Plastic",N845="Non-lead - Other")),
(AND(J845="Non-lead - Plastic",N845="Non-lead")),
(AND(J845="Non-lead",N845="Non-lead - Copper")),
(AND(J845="Non-lead",N845="Non-lead - Plastic")),
(AND(J845="Non-lead",N845="Non-lead - Other")),
(AND(J845="Non-lead",N845="Non-lead")),
(AND(J845="Non-lead - Other",N845="Non-lead - Copper")),
(AND(J845="Non-Lead - Other",N845="Non-lead - Plastic")),
(AND(J845="Non-Lead - Other",N845="Non-lead")),
(AND(J845="Non-Lead - Other",N845="Non-lead - Other")))),"Non-Lead",
IF((OR((AND(J845="Galvanized",N845="Non-lead")),
(AND(J845="Galvanized",N845="Non-lead - Copper")),
(AND(J845="Galvanized",N845="Non-lead - Plastic")),
(AND(J845="Galvanized",N845="Non-lead")),
(AND(J845="Galvanized",N845="Non-lead - Other")))),"Non-Lead",
IF((OR((AND(J845="Non-lead - Copper",K845="No",N845="Galvanized")),
(AND(J845="Non-lead - Plastic",K845="No",N845="Galvanized")),
(AND(J845="Non-lead",K845="No",N845="Galvanized")),
(AND(J845="Galvanized",K845="No",N845="Galvanized")),
(AND(J845="Non-lead - Other",K845="No",N845="Galvanized")))),"Non-lead",
IF((OR((AND(J845="Unknown - Likely Lead",N845="Unknown - Likely Lead")),
(AND(J845="Unknown - Likely Lead",N845="Unknown - Unlikely Lead")),
(AND(J845="Unknown - Likely Lead",N845="Unknown - Material Unknown")),
(AND(J845="Unknown - Unlikely Lead",N845="Unknown - Likely Lead")),
(AND(J845="Unknown - Unlikely Lead",N845="Unknown - Unlikely Lead")),
(AND(J845="Unknown - Unlikely Lead",N845="Unknown - Material Unknown")),
(AND(J845="Unknown - Material Unknown",N845="Unknown - Likely Lead")),
(AND(J845="Unknown - Material Unknown",N845="Unknown - Unlikely Lead")),
(AND(J845="Unknown - Material Unknown",N845="Unknown - Material Unknown")))),"Unknown",
IF((OR((AND(J845="Unknown - Likely Lead",N845="Non-lead - Copper")),
(AND(J845="Unknown - Likely Lead",N845="Non-lead - Plastic")),
(AND(J845="Unknown - Likely Lead",N845="Non-lead")),
(AND(J845="Unknown - Likely Lead",N845="Non-lead - Other")),
(AND(J845="Unknown - Unlikely Lead",N845="Non-lead - Copper")),
(AND(J845="Unknown - Unlikely Lead",N845="Non-lead - Plastic")),
(AND(J845="Unknown - Unlikely Lead",N845="Non-lead")),
(AND(J845="Unknown - Unlikely Lead",N845="Non-lead - Other")),
(AND(J845="Unknown - Material Unknown",N845="Non-lead - Copper")),
(AND(J845="Unknown - Material Unknown",N845="Non-lead - Plastic")),
(AND(J845="Unknown - Material Unknown",N845="Non-lead")),
(AND(J845="Unknown - Material Unknown",N845="Non-lead - Other")))),"Unknown",
IF((OR((AND(J845="Non-lead - Copper",N845="Unknown - Likely Lead")),
(AND(J845="Non-lead - Copper",N845="Unknown - Unlikely Lead")),
(AND(J845="Non-lead - Copper",N845="Unknown - Material Unknown")),
(AND(J845="Non-lead - Plastic",N845="Unknown - Likely Lead")),
(AND(J845="Non-lead - Plastic",N845="Unknown - Unlikely Lead")),
(AND(J845="Non-lead - Plastic",N845="Unknown - Material Unknown")),
(AND(J845="Non-lead",N845="Unknown - Likely Lead")),
(AND(J845="Non-lead",N845="Unknown - Unlikely Lead")),
(AND(J845="Non-lead",N845="Unknown - Material Unknown")),
(AND(J845="Non-lead - Other",N845="Unknown - Likely Lead")),
(AND(J845="Non-Lead - Other",N845="Unknown - Unlikely Lead")),
(AND(J845="Non-Lead - Other",N845="Unknown - Material Unknown")))),"Unknown",
IF((OR((AND(J845="Galvanized",N845="Unknown - Likely Lead")),
(AND(J845="Galvanized",N845="Unknown - Unlikely Lead")),
(AND(J845="Galvanized",N845="Unknown - Material Unknown")))),"Unknown",
IF((OR((AND(J845="Galvanized",N845="")))),"Galvanized Requiring Replacement",
IF((OR((AND(J845="Non-lead - Copper",N845="")),
(AND(J845="Non-lead - Plastic",N845="")),
(AND(J845="Non-lead",N845="")),
(AND(J845="Non-lead - Other",N845="")))),"Non-lead",
IF((OR((AND(J845="Unknown - Likely Lead",N845="")),
(AND(J845="Unknown - Unlikely Lead",N845="")),
(AND(J845="Unknown - Material Unknown",N845="")))),"Unknown",
""))))))))))))))))</f>
        <v>Non-Lead</v>
      </c>
      <c r="R845" s="70" t="s">
        <v>51</v>
      </c>
      <c r="S845" s="70" t="s">
        <v>51</v>
      </c>
      <c r="T845" s="70"/>
      <c r="U845" s="71" t="s">
        <v>53</v>
      </c>
      <c r="V845" s="71" t="s">
        <v>51</v>
      </c>
      <c r="W845" s="71" t="s">
        <v>51</v>
      </c>
      <c r="X845" s="71" t="s">
        <v>51</v>
      </c>
      <c r="Y845" s="72" t="str">
        <f>IF((OR((AND('[1]PWS Information'!$E$10="CWS",U845="Single Family Residence",Q845="Lead")),
(AND('[1]PWS Information'!$E$10="CWS",U845="Multiple Family Residence",'[1]PWS Information'!$E$11="Yes",Q845="Lead")),
(AND('[1]PWS Information'!$E$10="NTNC",Q845="Lead")))),"Tier 1",
IF((OR((AND('[1]PWS Information'!$E$10="CWS",U845="Multiple Family Residence",'[1]PWS Information'!$E$11="No",Q845="Lead")),
(AND('[1]PWS Information'!$E$10="CWS",U845="Other",Q845="Lead")),
(AND('[1]PWS Information'!$E$10="CWS",U845="Building",Q845="Lead")))),"Tier 2",
IF((OR((AND('[1]PWS Information'!$E$10="CWS",U845="Single Family Residence",Q845="Galvanized Requiring Replacement")),
(AND('[1]PWS Information'!$E$10="CWS",U845="Single Family Residence",Q845="Galvanized Requiring Replacement",R845="Yes")),
(AND('[1]PWS Information'!$E$10="NTNC",Q845="Galvanized Requiring Replacement")),
(AND('[1]PWS Information'!$E$10="NTNC",U845="Single Family Residence",R845="Yes")))),"Tier 3",
IF((OR((AND('[1]PWS Information'!$E$10="CWS",U845="Single Family Residence",S845="Yes",Q845="Non-Lead", J845="Non-Lead - Copper",L845="Before 1989")),
(AND('[1]PWS Information'!$E$10="CWS",U845="Single Family Residence",S845="Yes",Q845="Non-Lead", N845="Non-Lead - Copper",O845="Before 1989")))),"Tier 4",
IF((OR((AND('[1]PWS Information'!$E$10="NTNC",Q845="Non-Lead")),
(AND('[1]PWS Information'!$E$10="CWS",Q845="Non-Lead",S845="")),
(AND('[1]PWS Information'!$E$10="CWS",Q845="Non-Lead",S845="No")),
(AND('[1]PWS Information'!$E$10="CWS",Q845="Non-Lead",S845="Don't Know")),
(AND('[1]PWS Information'!$E$10="CWS",Q845="Non-Lead", J845="Non-Lead - Copper", S845="Yes", L845="Between 1989 and 2014")),
(AND('[1]PWS Information'!$E$10="CWS",Q845="Non-Lead", J845="Non-Lead - Copper", S845="Yes", L845="After 2014")),
(AND('[1]PWS Information'!$E$10="CWS",Q845="Non-Lead", J845="Non-Lead - Copper", S845="Yes", L845="Unknown")),
(AND('[1]PWS Information'!$E$10="CWS",Q845="Non-Lead", N845="Non-Lead - Copper", S845="Yes", O845="Between 1989 and 2014")),
(AND('[1]PWS Information'!$E$10="CWS",Q845="Non-Lead", N845="Non-Lead - Copper", S845="Yes", O845="After 2014")),
(AND('[1]PWS Information'!$E$10="CWS",Q845="Non-Lead", N845="Non-Lead - Copper", S845="Yes", O845="Unknown")),
(AND('[1]PWS Information'!$E$10="CWS",Q845="Unknown")),
(AND('[1]PWS Information'!$E$10="NTNC",Q845="Unknown")))),"Tier 5",
"")))))</f>
        <v>Tier 5</v>
      </c>
      <c r="Z845" s="71"/>
      <c r="AA845" s="71"/>
    </row>
    <row r="846" spans="1:27" ht="57.6" x14ac:dyDescent="0.3">
      <c r="A846" s="17"/>
      <c r="B846" s="70">
        <v>13322459</v>
      </c>
      <c r="C846" s="73">
        <v>2720</v>
      </c>
      <c r="D846" s="74" t="s">
        <v>300</v>
      </c>
      <c r="E846" s="74" t="s">
        <v>128</v>
      </c>
      <c r="F846" s="74">
        <v>78640</v>
      </c>
      <c r="G846" s="78" t="s">
        <v>318</v>
      </c>
      <c r="H846" s="63">
        <v>29.971299999999999</v>
      </c>
      <c r="I846" s="64">
        <v>-97.802733333333293</v>
      </c>
      <c r="J846" s="65" t="s">
        <v>50</v>
      </c>
      <c r="K846" s="66" t="s">
        <v>51</v>
      </c>
      <c r="L846" s="62" t="s">
        <v>52</v>
      </c>
      <c r="M846" s="69"/>
      <c r="N846" s="65" t="s">
        <v>50</v>
      </c>
      <c r="O846" s="66" t="s">
        <v>52</v>
      </c>
      <c r="P846" s="69"/>
      <c r="Q846" s="55" t="str">
        <f t="shared" si="13"/>
        <v>Non-Lead</v>
      </c>
      <c r="R846" s="70" t="s">
        <v>51</v>
      </c>
      <c r="S846" s="70" t="s">
        <v>51</v>
      </c>
      <c r="T846" s="70"/>
      <c r="U846" s="71" t="s">
        <v>53</v>
      </c>
      <c r="V846" s="71" t="s">
        <v>51</v>
      </c>
      <c r="W846" s="71" t="s">
        <v>51</v>
      </c>
      <c r="X846" s="71" t="s">
        <v>51</v>
      </c>
      <c r="Y846" s="72" t="str">
        <f>IF((OR((AND('[1]PWS Information'!$E$10="CWS",U846="Single Family Residence",Q846="Lead")),
(AND('[1]PWS Information'!$E$10="CWS",U846="Multiple Family Residence",'[1]PWS Information'!$E$11="Yes",Q846="Lead")),
(AND('[1]PWS Information'!$E$10="NTNC",Q846="Lead")))),"Tier 1",
IF((OR((AND('[1]PWS Information'!$E$10="CWS",U846="Multiple Family Residence",'[1]PWS Information'!$E$11="No",Q846="Lead")),
(AND('[1]PWS Information'!$E$10="CWS",U846="Other",Q846="Lead")),
(AND('[1]PWS Information'!$E$10="CWS",U846="Building",Q846="Lead")))),"Tier 2",
IF((OR((AND('[1]PWS Information'!$E$10="CWS",U846="Single Family Residence",Q846="Galvanized Requiring Replacement")),
(AND('[1]PWS Information'!$E$10="CWS",U846="Single Family Residence",Q846="Galvanized Requiring Replacement",R846="Yes")),
(AND('[1]PWS Information'!$E$10="NTNC",Q846="Galvanized Requiring Replacement")),
(AND('[1]PWS Information'!$E$10="NTNC",U846="Single Family Residence",R846="Yes")))),"Tier 3",
IF((OR((AND('[1]PWS Information'!$E$10="CWS",U846="Single Family Residence",S846="Yes",Q846="Non-Lead", J846="Non-Lead - Copper",L846="Before 1989")),
(AND('[1]PWS Information'!$E$10="CWS",U846="Single Family Residence",S846="Yes",Q846="Non-Lead", N846="Non-Lead - Copper",O846="Before 1989")))),"Tier 4",
IF((OR((AND('[1]PWS Information'!$E$10="NTNC",Q846="Non-Lead")),
(AND('[1]PWS Information'!$E$10="CWS",Q846="Non-Lead",S846="")),
(AND('[1]PWS Information'!$E$10="CWS",Q846="Non-Lead",S846="No")),
(AND('[1]PWS Information'!$E$10="CWS",Q846="Non-Lead",S846="Don't Know")),
(AND('[1]PWS Information'!$E$10="CWS",Q846="Non-Lead", J846="Non-Lead - Copper", S846="Yes", L846="Between 1989 and 2014")),
(AND('[1]PWS Information'!$E$10="CWS",Q846="Non-Lead", J846="Non-Lead - Copper", S846="Yes", L846="After 2014")),
(AND('[1]PWS Information'!$E$10="CWS",Q846="Non-Lead", J846="Non-Lead - Copper", S846="Yes", L846="Unknown")),
(AND('[1]PWS Information'!$E$10="CWS",Q846="Non-Lead", N846="Non-Lead - Copper", S846="Yes", O846="Between 1989 and 2014")),
(AND('[1]PWS Information'!$E$10="CWS",Q846="Non-Lead", N846="Non-Lead - Copper", S846="Yes", O846="After 2014")),
(AND('[1]PWS Information'!$E$10="CWS",Q846="Non-Lead", N846="Non-Lead - Copper", S846="Yes", O846="Unknown")),
(AND('[1]PWS Information'!$E$10="CWS",Q846="Unknown")),
(AND('[1]PWS Information'!$E$10="NTNC",Q846="Unknown")))),"Tier 5",
"")))))</f>
        <v>Tier 5</v>
      </c>
      <c r="Z846" s="71"/>
      <c r="AA846" s="71"/>
    </row>
    <row r="847" spans="1:27" ht="57.6" x14ac:dyDescent="0.3">
      <c r="A847" s="1"/>
      <c r="B847" s="70">
        <v>13313003</v>
      </c>
      <c r="C847" s="73">
        <v>2734</v>
      </c>
      <c r="D847" s="74" t="s">
        <v>300</v>
      </c>
      <c r="E847" s="74" t="s">
        <v>128</v>
      </c>
      <c r="F847" s="74">
        <v>78640</v>
      </c>
      <c r="G847" s="78" t="s">
        <v>318</v>
      </c>
      <c r="H847" s="63">
        <v>29.971088900000002</v>
      </c>
      <c r="I847" s="64">
        <v>-97.802558333333295</v>
      </c>
      <c r="J847" s="65" t="s">
        <v>50</v>
      </c>
      <c r="K847" s="66" t="s">
        <v>51</v>
      </c>
      <c r="L847" s="62" t="s">
        <v>52</v>
      </c>
      <c r="M847" s="69"/>
      <c r="N847" s="65" t="s">
        <v>50</v>
      </c>
      <c r="O847" s="66" t="s">
        <v>52</v>
      </c>
      <c r="P847" s="69"/>
      <c r="Q847" s="55" t="str">
        <f t="shared" si="13"/>
        <v>Non-Lead</v>
      </c>
      <c r="R847" s="70" t="s">
        <v>51</v>
      </c>
      <c r="S847" s="70" t="s">
        <v>51</v>
      </c>
      <c r="T847" s="70"/>
      <c r="U847" s="71" t="s">
        <v>53</v>
      </c>
      <c r="V847" s="71" t="s">
        <v>51</v>
      </c>
      <c r="W847" s="71" t="s">
        <v>51</v>
      </c>
      <c r="X847" s="71" t="s">
        <v>51</v>
      </c>
      <c r="Y847" s="72" t="str">
        <f>IF((OR((AND('[1]PWS Information'!$E$10="CWS",U847="Single Family Residence",Q847="Lead")),
(AND('[1]PWS Information'!$E$10="CWS",U847="Multiple Family Residence",'[1]PWS Information'!$E$11="Yes",Q847="Lead")),
(AND('[1]PWS Information'!$E$10="NTNC",Q847="Lead")))),"Tier 1",
IF((OR((AND('[1]PWS Information'!$E$10="CWS",U847="Multiple Family Residence",'[1]PWS Information'!$E$11="No",Q847="Lead")),
(AND('[1]PWS Information'!$E$10="CWS",U847="Other",Q847="Lead")),
(AND('[1]PWS Information'!$E$10="CWS",U847="Building",Q847="Lead")))),"Tier 2",
IF((OR((AND('[1]PWS Information'!$E$10="CWS",U847="Single Family Residence",Q847="Galvanized Requiring Replacement")),
(AND('[1]PWS Information'!$E$10="CWS",U847="Single Family Residence",Q847="Galvanized Requiring Replacement",R847="Yes")),
(AND('[1]PWS Information'!$E$10="NTNC",Q847="Galvanized Requiring Replacement")),
(AND('[1]PWS Information'!$E$10="NTNC",U847="Single Family Residence",R847="Yes")))),"Tier 3",
IF((OR((AND('[1]PWS Information'!$E$10="CWS",U847="Single Family Residence",S847="Yes",Q847="Non-Lead", J847="Non-Lead - Copper",L847="Before 1989")),
(AND('[1]PWS Information'!$E$10="CWS",U847="Single Family Residence",S847="Yes",Q847="Non-Lead", N847="Non-Lead - Copper",O847="Before 1989")))),"Tier 4",
IF((OR((AND('[1]PWS Information'!$E$10="NTNC",Q847="Non-Lead")),
(AND('[1]PWS Information'!$E$10="CWS",Q847="Non-Lead",S847="")),
(AND('[1]PWS Information'!$E$10="CWS",Q847="Non-Lead",S847="No")),
(AND('[1]PWS Information'!$E$10="CWS",Q847="Non-Lead",S847="Don't Know")),
(AND('[1]PWS Information'!$E$10="CWS",Q847="Non-Lead", J847="Non-Lead - Copper", S847="Yes", L847="Between 1989 and 2014")),
(AND('[1]PWS Information'!$E$10="CWS",Q847="Non-Lead", J847="Non-Lead - Copper", S847="Yes", L847="After 2014")),
(AND('[1]PWS Information'!$E$10="CWS",Q847="Non-Lead", J847="Non-Lead - Copper", S847="Yes", L847="Unknown")),
(AND('[1]PWS Information'!$E$10="CWS",Q847="Non-Lead", N847="Non-Lead - Copper", S847="Yes", O847="Between 1989 and 2014")),
(AND('[1]PWS Information'!$E$10="CWS",Q847="Non-Lead", N847="Non-Lead - Copper", S847="Yes", O847="After 2014")),
(AND('[1]PWS Information'!$E$10="CWS",Q847="Non-Lead", N847="Non-Lead - Copper", S847="Yes", O847="Unknown")),
(AND('[1]PWS Information'!$E$10="CWS",Q847="Unknown")),
(AND('[1]PWS Information'!$E$10="NTNC",Q847="Unknown")))),"Tier 5",
"")))))</f>
        <v>Tier 5</v>
      </c>
      <c r="Z847" s="71"/>
      <c r="AA847" s="71"/>
    </row>
    <row r="848" spans="1:27" ht="57.6" x14ac:dyDescent="0.3">
      <c r="A848" s="1"/>
      <c r="B848" s="70">
        <v>13545216</v>
      </c>
      <c r="C848" s="73">
        <v>2770</v>
      </c>
      <c r="D848" s="74" t="s">
        <v>300</v>
      </c>
      <c r="E848" s="74" t="s">
        <v>49</v>
      </c>
      <c r="F848" s="74">
        <v>78640</v>
      </c>
      <c r="G848" s="78" t="s">
        <v>318</v>
      </c>
      <c r="H848" s="63">
        <v>29.970722200000001</v>
      </c>
      <c r="I848" s="64">
        <v>-97.802194444444396</v>
      </c>
      <c r="J848" s="65" t="s">
        <v>50</v>
      </c>
      <c r="K848" s="66" t="s">
        <v>51</v>
      </c>
      <c r="L848" s="62" t="s">
        <v>52</v>
      </c>
      <c r="M848" s="69"/>
      <c r="N848" s="65" t="s">
        <v>50</v>
      </c>
      <c r="O848" s="66" t="s">
        <v>52</v>
      </c>
      <c r="P848" s="69"/>
      <c r="Q848" s="55" t="str">
        <f t="shared" si="13"/>
        <v>Non-Lead</v>
      </c>
      <c r="R848" s="70" t="s">
        <v>51</v>
      </c>
      <c r="S848" s="70" t="s">
        <v>51</v>
      </c>
      <c r="T848" s="70"/>
      <c r="U848" s="71" t="s">
        <v>53</v>
      </c>
      <c r="V848" s="71" t="s">
        <v>51</v>
      </c>
      <c r="W848" s="71" t="s">
        <v>51</v>
      </c>
      <c r="X848" s="71" t="s">
        <v>51</v>
      </c>
      <c r="Y848" s="72" t="str">
        <f>IF((OR((AND('[1]PWS Information'!$E$10="CWS",U848="Single Family Residence",Q848="Lead")),
(AND('[1]PWS Information'!$E$10="CWS",U848="Multiple Family Residence",'[1]PWS Information'!$E$11="Yes",Q848="Lead")),
(AND('[1]PWS Information'!$E$10="NTNC",Q848="Lead")))),"Tier 1",
IF((OR((AND('[1]PWS Information'!$E$10="CWS",U848="Multiple Family Residence",'[1]PWS Information'!$E$11="No",Q848="Lead")),
(AND('[1]PWS Information'!$E$10="CWS",U848="Other",Q848="Lead")),
(AND('[1]PWS Information'!$E$10="CWS",U848="Building",Q848="Lead")))),"Tier 2",
IF((OR((AND('[1]PWS Information'!$E$10="CWS",U848="Single Family Residence",Q848="Galvanized Requiring Replacement")),
(AND('[1]PWS Information'!$E$10="CWS",U848="Single Family Residence",Q848="Galvanized Requiring Replacement",R848="Yes")),
(AND('[1]PWS Information'!$E$10="NTNC",Q848="Galvanized Requiring Replacement")),
(AND('[1]PWS Information'!$E$10="NTNC",U848="Single Family Residence",R848="Yes")))),"Tier 3",
IF((OR((AND('[1]PWS Information'!$E$10="CWS",U848="Single Family Residence",S848="Yes",Q848="Non-Lead", J848="Non-Lead - Copper",L848="Before 1989")),
(AND('[1]PWS Information'!$E$10="CWS",U848="Single Family Residence",S848="Yes",Q848="Non-Lead", N848="Non-Lead - Copper",O848="Before 1989")))),"Tier 4",
IF((OR((AND('[1]PWS Information'!$E$10="NTNC",Q848="Non-Lead")),
(AND('[1]PWS Information'!$E$10="CWS",Q848="Non-Lead",S848="")),
(AND('[1]PWS Information'!$E$10="CWS",Q848="Non-Lead",S848="No")),
(AND('[1]PWS Information'!$E$10="CWS",Q848="Non-Lead",S848="Don't Know")),
(AND('[1]PWS Information'!$E$10="CWS",Q848="Non-Lead", J848="Non-Lead - Copper", S848="Yes", L848="Between 1989 and 2014")),
(AND('[1]PWS Information'!$E$10="CWS",Q848="Non-Lead", J848="Non-Lead - Copper", S848="Yes", L848="After 2014")),
(AND('[1]PWS Information'!$E$10="CWS",Q848="Non-Lead", J848="Non-Lead - Copper", S848="Yes", L848="Unknown")),
(AND('[1]PWS Information'!$E$10="CWS",Q848="Non-Lead", N848="Non-Lead - Copper", S848="Yes", O848="Between 1989 and 2014")),
(AND('[1]PWS Information'!$E$10="CWS",Q848="Non-Lead", N848="Non-Lead - Copper", S848="Yes", O848="After 2014")),
(AND('[1]PWS Information'!$E$10="CWS",Q848="Non-Lead", N848="Non-Lead - Copper", S848="Yes", O848="Unknown")),
(AND('[1]PWS Information'!$E$10="CWS",Q848="Unknown")),
(AND('[1]PWS Information'!$E$10="NTNC",Q848="Unknown")))),"Tier 5",
"")))))</f>
        <v>Tier 5</v>
      </c>
      <c r="Z848" s="71"/>
      <c r="AA848" s="71"/>
    </row>
    <row r="849" spans="1:27" ht="57.6" x14ac:dyDescent="0.3">
      <c r="A849" s="1"/>
      <c r="B849" s="70">
        <v>12646241</v>
      </c>
      <c r="C849" s="73">
        <v>2784</v>
      </c>
      <c r="D849" s="74" t="s">
        <v>300</v>
      </c>
      <c r="E849" s="74" t="s">
        <v>128</v>
      </c>
      <c r="F849" s="74">
        <v>78640</v>
      </c>
      <c r="G849" s="78" t="s">
        <v>318</v>
      </c>
      <c r="H849" s="63">
        <v>29.971013899999999</v>
      </c>
      <c r="I849" s="64">
        <v>-97.801105555555495</v>
      </c>
      <c r="J849" s="65" t="s">
        <v>50</v>
      </c>
      <c r="K849" s="66" t="s">
        <v>51</v>
      </c>
      <c r="L849" s="62" t="s">
        <v>52</v>
      </c>
      <c r="M849" s="69"/>
      <c r="N849" s="65" t="s">
        <v>50</v>
      </c>
      <c r="O849" s="66" t="s">
        <v>52</v>
      </c>
      <c r="P849" s="69"/>
      <c r="Q849" s="55" t="str">
        <f t="shared" si="13"/>
        <v>Non-Lead</v>
      </c>
      <c r="R849" s="70" t="s">
        <v>51</v>
      </c>
      <c r="S849" s="70" t="s">
        <v>51</v>
      </c>
      <c r="T849" s="70"/>
      <c r="U849" s="71" t="s">
        <v>53</v>
      </c>
      <c r="V849" s="71" t="s">
        <v>51</v>
      </c>
      <c r="W849" s="71" t="s">
        <v>51</v>
      </c>
      <c r="X849" s="71" t="s">
        <v>51</v>
      </c>
      <c r="Y849" s="72" t="str">
        <f>IF((OR((AND('[1]PWS Information'!$E$10="CWS",U849="Single Family Residence",Q849="Lead")),
(AND('[1]PWS Information'!$E$10="CWS",U849="Multiple Family Residence",'[1]PWS Information'!$E$11="Yes",Q849="Lead")),
(AND('[1]PWS Information'!$E$10="NTNC",Q849="Lead")))),"Tier 1",
IF((OR((AND('[1]PWS Information'!$E$10="CWS",U849="Multiple Family Residence",'[1]PWS Information'!$E$11="No",Q849="Lead")),
(AND('[1]PWS Information'!$E$10="CWS",U849="Other",Q849="Lead")),
(AND('[1]PWS Information'!$E$10="CWS",U849="Building",Q849="Lead")))),"Tier 2",
IF((OR((AND('[1]PWS Information'!$E$10="CWS",U849="Single Family Residence",Q849="Galvanized Requiring Replacement")),
(AND('[1]PWS Information'!$E$10="CWS",U849="Single Family Residence",Q849="Galvanized Requiring Replacement",R849="Yes")),
(AND('[1]PWS Information'!$E$10="NTNC",Q849="Galvanized Requiring Replacement")),
(AND('[1]PWS Information'!$E$10="NTNC",U849="Single Family Residence",R849="Yes")))),"Tier 3",
IF((OR((AND('[1]PWS Information'!$E$10="CWS",U849="Single Family Residence",S849="Yes",Q849="Non-Lead", J849="Non-Lead - Copper",L849="Before 1989")),
(AND('[1]PWS Information'!$E$10="CWS",U849="Single Family Residence",S849="Yes",Q849="Non-Lead", N849="Non-Lead - Copper",O849="Before 1989")))),"Tier 4",
IF((OR((AND('[1]PWS Information'!$E$10="NTNC",Q849="Non-Lead")),
(AND('[1]PWS Information'!$E$10="CWS",Q849="Non-Lead",S849="")),
(AND('[1]PWS Information'!$E$10="CWS",Q849="Non-Lead",S849="No")),
(AND('[1]PWS Information'!$E$10="CWS",Q849="Non-Lead",S849="Don't Know")),
(AND('[1]PWS Information'!$E$10="CWS",Q849="Non-Lead", J849="Non-Lead - Copper", S849="Yes", L849="Between 1989 and 2014")),
(AND('[1]PWS Information'!$E$10="CWS",Q849="Non-Lead", J849="Non-Lead - Copper", S849="Yes", L849="After 2014")),
(AND('[1]PWS Information'!$E$10="CWS",Q849="Non-Lead", J849="Non-Lead - Copper", S849="Yes", L849="Unknown")),
(AND('[1]PWS Information'!$E$10="CWS",Q849="Non-Lead", N849="Non-Lead - Copper", S849="Yes", O849="Between 1989 and 2014")),
(AND('[1]PWS Information'!$E$10="CWS",Q849="Non-Lead", N849="Non-Lead - Copper", S849="Yes", O849="After 2014")),
(AND('[1]PWS Information'!$E$10="CWS",Q849="Non-Lead", N849="Non-Lead - Copper", S849="Yes", O849="Unknown")),
(AND('[1]PWS Information'!$E$10="CWS",Q849="Unknown")),
(AND('[1]PWS Information'!$E$10="NTNC",Q849="Unknown")))),"Tier 5",
"")))))</f>
        <v>Tier 5</v>
      </c>
      <c r="Z849" s="71"/>
      <c r="AA849" s="71"/>
    </row>
    <row r="850" spans="1:27" ht="57.6" x14ac:dyDescent="0.3">
      <c r="A850" s="17"/>
      <c r="B850" s="70">
        <v>13326856</v>
      </c>
      <c r="C850" s="73">
        <v>2800</v>
      </c>
      <c r="D850" s="74" t="s">
        <v>300</v>
      </c>
      <c r="E850" s="74" t="s">
        <v>128</v>
      </c>
      <c r="F850" s="74">
        <v>78640</v>
      </c>
      <c r="G850" s="78" t="s">
        <v>318</v>
      </c>
      <c r="H850" s="63">
        <v>29.970386099999999</v>
      </c>
      <c r="I850" s="64">
        <v>-97.801863888888803</v>
      </c>
      <c r="J850" s="65" t="s">
        <v>50</v>
      </c>
      <c r="K850" s="66" t="s">
        <v>51</v>
      </c>
      <c r="L850" s="62" t="s">
        <v>52</v>
      </c>
      <c r="M850" s="69"/>
      <c r="N850" s="65" t="s">
        <v>50</v>
      </c>
      <c r="O850" s="66" t="s">
        <v>52</v>
      </c>
      <c r="P850" s="69"/>
      <c r="Q850" s="55" t="str">
        <f t="shared" si="13"/>
        <v>Non-Lead</v>
      </c>
      <c r="R850" s="70" t="s">
        <v>51</v>
      </c>
      <c r="S850" s="70" t="s">
        <v>51</v>
      </c>
      <c r="T850" s="70"/>
      <c r="U850" s="71" t="s">
        <v>53</v>
      </c>
      <c r="V850" s="71" t="s">
        <v>51</v>
      </c>
      <c r="W850" s="71" t="s">
        <v>51</v>
      </c>
      <c r="X850" s="71" t="s">
        <v>51</v>
      </c>
      <c r="Y850" s="72" t="str">
        <f>IF((OR((AND('[1]PWS Information'!$E$10="CWS",U850="Single Family Residence",Q850="Lead")),
(AND('[1]PWS Information'!$E$10="CWS",U850="Multiple Family Residence",'[1]PWS Information'!$E$11="Yes",Q850="Lead")),
(AND('[1]PWS Information'!$E$10="NTNC",Q850="Lead")))),"Tier 1",
IF((OR((AND('[1]PWS Information'!$E$10="CWS",U850="Multiple Family Residence",'[1]PWS Information'!$E$11="No",Q850="Lead")),
(AND('[1]PWS Information'!$E$10="CWS",U850="Other",Q850="Lead")),
(AND('[1]PWS Information'!$E$10="CWS",U850="Building",Q850="Lead")))),"Tier 2",
IF((OR((AND('[1]PWS Information'!$E$10="CWS",U850="Single Family Residence",Q850="Galvanized Requiring Replacement")),
(AND('[1]PWS Information'!$E$10="CWS",U850="Single Family Residence",Q850="Galvanized Requiring Replacement",R850="Yes")),
(AND('[1]PWS Information'!$E$10="NTNC",Q850="Galvanized Requiring Replacement")),
(AND('[1]PWS Information'!$E$10="NTNC",U850="Single Family Residence",R850="Yes")))),"Tier 3",
IF((OR((AND('[1]PWS Information'!$E$10="CWS",U850="Single Family Residence",S850="Yes",Q850="Non-Lead", J850="Non-Lead - Copper",L850="Before 1989")),
(AND('[1]PWS Information'!$E$10="CWS",U850="Single Family Residence",S850="Yes",Q850="Non-Lead", N850="Non-Lead - Copper",O850="Before 1989")))),"Tier 4",
IF((OR((AND('[1]PWS Information'!$E$10="NTNC",Q850="Non-Lead")),
(AND('[1]PWS Information'!$E$10="CWS",Q850="Non-Lead",S850="")),
(AND('[1]PWS Information'!$E$10="CWS",Q850="Non-Lead",S850="No")),
(AND('[1]PWS Information'!$E$10="CWS",Q850="Non-Lead",S850="Don't Know")),
(AND('[1]PWS Information'!$E$10="CWS",Q850="Non-Lead", J850="Non-Lead - Copper", S850="Yes", L850="Between 1989 and 2014")),
(AND('[1]PWS Information'!$E$10="CWS",Q850="Non-Lead", J850="Non-Lead - Copper", S850="Yes", L850="After 2014")),
(AND('[1]PWS Information'!$E$10="CWS",Q850="Non-Lead", J850="Non-Lead - Copper", S850="Yes", L850="Unknown")),
(AND('[1]PWS Information'!$E$10="CWS",Q850="Non-Lead", N850="Non-Lead - Copper", S850="Yes", O850="Between 1989 and 2014")),
(AND('[1]PWS Information'!$E$10="CWS",Q850="Non-Lead", N850="Non-Lead - Copper", S850="Yes", O850="After 2014")),
(AND('[1]PWS Information'!$E$10="CWS",Q850="Non-Lead", N850="Non-Lead - Copper", S850="Yes", O850="Unknown")),
(AND('[1]PWS Information'!$E$10="CWS",Q850="Unknown")),
(AND('[1]PWS Information'!$E$10="NTNC",Q850="Unknown")))),"Tier 5",
"")))))</f>
        <v>Tier 5</v>
      </c>
      <c r="Z850" s="71"/>
      <c r="AA850" s="71"/>
    </row>
    <row r="851" spans="1:27" ht="57.6" x14ac:dyDescent="0.3">
      <c r="A851" s="1"/>
      <c r="B851" s="70">
        <v>13146514</v>
      </c>
      <c r="C851" s="73">
        <v>2814</v>
      </c>
      <c r="D851" s="74" t="s">
        <v>300</v>
      </c>
      <c r="E851" s="74" t="s">
        <v>128</v>
      </c>
      <c r="F851" s="74">
        <v>78640</v>
      </c>
      <c r="G851" s="78" t="s">
        <v>318</v>
      </c>
      <c r="H851" s="63">
        <v>29.970647199999998</v>
      </c>
      <c r="I851" s="64">
        <v>-97.801002777777697</v>
      </c>
      <c r="J851" s="65" t="s">
        <v>50</v>
      </c>
      <c r="K851" s="66" t="s">
        <v>51</v>
      </c>
      <c r="L851" s="62" t="s">
        <v>52</v>
      </c>
      <c r="M851" s="69"/>
      <c r="N851" s="65" t="s">
        <v>50</v>
      </c>
      <c r="O851" s="66" t="s">
        <v>52</v>
      </c>
      <c r="P851" s="69"/>
      <c r="Q851" s="55" t="str">
        <f t="shared" si="13"/>
        <v>Non-Lead</v>
      </c>
      <c r="R851" s="70" t="s">
        <v>51</v>
      </c>
      <c r="S851" s="70" t="s">
        <v>51</v>
      </c>
      <c r="T851" s="70"/>
      <c r="U851" s="71" t="s">
        <v>53</v>
      </c>
      <c r="V851" s="71" t="s">
        <v>51</v>
      </c>
      <c r="W851" s="71" t="s">
        <v>51</v>
      </c>
      <c r="X851" s="71" t="s">
        <v>51</v>
      </c>
      <c r="Y851" s="72" t="str">
        <f>IF((OR((AND('[1]PWS Information'!$E$10="CWS",U851="Single Family Residence",Q851="Lead")),
(AND('[1]PWS Information'!$E$10="CWS",U851="Multiple Family Residence",'[1]PWS Information'!$E$11="Yes",Q851="Lead")),
(AND('[1]PWS Information'!$E$10="NTNC",Q851="Lead")))),"Tier 1",
IF((OR((AND('[1]PWS Information'!$E$10="CWS",U851="Multiple Family Residence",'[1]PWS Information'!$E$11="No",Q851="Lead")),
(AND('[1]PWS Information'!$E$10="CWS",U851="Other",Q851="Lead")),
(AND('[1]PWS Information'!$E$10="CWS",U851="Building",Q851="Lead")))),"Tier 2",
IF((OR((AND('[1]PWS Information'!$E$10="CWS",U851="Single Family Residence",Q851="Galvanized Requiring Replacement")),
(AND('[1]PWS Information'!$E$10="CWS",U851="Single Family Residence",Q851="Galvanized Requiring Replacement",R851="Yes")),
(AND('[1]PWS Information'!$E$10="NTNC",Q851="Galvanized Requiring Replacement")),
(AND('[1]PWS Information'!$E$10="NTNC",U851="Single Family Residence",R851="Yes")))),"Tier 3",
IF((OR((AND('[1]PWS Information'!$E$10="CWS",U851="Single Family Residence",S851="Yes",Q851="Non-Lead", J851="Non-Lead - Copper",L851="Before 1989")),
(AND('[1]PWS Information'!$E$10="CWS",U851="Single Family Residence",S851="Yes",Q851="Non-Lead", N851="Non-Lead - Copper",O851="Before 1989")))),"Tier 4",
IF((OR((AND('[1]PWS Information'!$E$10="NTNC",Q851="Non-Lead")),
(AND('[1]PWS Information'!$E$10="CWS",Q851="Non-Lead",S851="")),
(AND('[1]PWS Information'!$E$10="CWS",Q851="Non-Lead",S851="No")),
(AND('[1]PWS Information'!$E$10="CWS",Q851="Non-Lead",S851="Don't Know")),
(AND('[1]PWS Information'!$E$10="CWS",Q851="Non-Lead", J851="Non-Lead - Copper", S851="Yes", L851="Between 1989 and 2014")),
(AND('[1]PWS Information'!$E$10="CWS",Q851="Non-Lead", J851="Non-Lead - Copper", S851="Yes", L851="After 2014")),
(AND('[1]PWS Information'!$E$10="CWS",Q851="Non-Lead", J851="Non-Lead - Copper", S851="Yes", L851="Unknown")),
(AND('[1]PWS Information'!$E$10="CWS",Q851="Non-Lead", N851="Non-Lead - Copper", S851="Yes", O851="Between 1989 and 2014")),
(AND('[1]PWS Information'!$E$10="CWS",Q851="Non-Lead", N851="Non-Lead - Copper", S851="Yes", O851="After 2014")),
(AND('[1]PWS Information'!$E$10="CWS",Q851="Non-Lead", N851="Non-Lead - Copper", S851="Yes", O851="Unknown")),
(AND('[1]PWS Information'!$E$10="CWS",Q851="Unknown")),
(AND('[1]PWS Information'!$E$10="NTNC",Q851="Unknown")))),"Tier 5",
"")))))</f>
        <v>Tier 5</v>
      </c>
      <c r="Z851" s="71"/>
      <c r="AA851" s="71"/>
    </row>
    <row r="852" spans="1:27" ht="57.6" x14ac:dyDescent="0.3">
      <c r="A852" s="1"/>
      <c r="B852" s="70">
        <v>773837</v>
      </c>
      <c r="C852" s="73">
        <v>2830</v>
      </c>
      <c r="D852" s="74" t="s">
        <v>300</v>
      </c>
      <c r="E852" s="74" t="s">
        <v>128</v>
      </c>
      <c r="F852" s="74">
        <v>78640</v>
      </c>
      <c r="G852" s="78" t="s">
        <v>318</v>
      </c>
      <c r="H852" s="63">
        <v>29.9701278</v>
      </c>
      <c r="I852" s="64">
        <v>-97.801419444444406</v>
      </c>
      <c r="J852" s="65" t="s">
        <v>50</v>
      </c>
      <c r="K852" s="66" t="s">
        <v>51</v>
      </c>
      <c r="L852" s="62" t="s">
        <v>52</v>
      </c>
      <c r="M852" s="69"/>
      <c r="N852" s="65" t="s">
        <v>50</v>
      </c>
      <c r="O852" s="66" t="s">
        <v>52</v>
      </c>
      <c r="P852" s="69"/>
      <c r="Q852" s="55" t="str">
        <f t="shared" si="13"/>
        <v>Non-Lead</v>
      </c>
      <c r="R852" s="70" t="s">
        <v>51</v>
      </c>
      <c r="S852" s="70" t="s">
        <v>51</v>
      </c>
      <c r="T852" s="70"/>
      <c r="U852" s="71" t="s">
        <v>53</v>
      </c>
      <c r="V852" s="71" t="s">
        <v>51</v>
      </c>
      <c r="W852" s="71" t="s">
        <v>51</v>
      </c>
      <c r="X852" s="71" t="s">
        <v>51</v>
      </c>
      <c r="Y852" s="72" t="str">
        <f>IF((OR((AND('[1]PWS Information'!$E$10="CWS",U852="Single Family Residence",Q852="Lead")),
(AND('[1]PWS Information'!$E$10="CWS",U852="Multiple Family Residence",'[1]PWS Information'!$E$11="Yes",Q852="Lead")),
(AND('[1]PWS Information'!$E$10="NTNC",Q852="Lead")))),"Tier 1",
IF((OR((AND('[1]PWS Information'!$E$10="CWS",U852="Multiple Family Residence",'[1]PWS Information'!$E$11="No",Q852="Lead")),
(AND('[1]PWS Information'!$E$10="CWS",U852="Other",Q852="Lead")),
(AND('[1]PWS Information'!$E$10="CWS",U852="Building",Q852="Lead")))),"Tier 2",
IF((OR((AND('[1]PWS Information'!$E$10="CWS",U852="Single Family Residence",Q852="Galvanized Requiring Replacement")),
(AND('[1]PWS Information'!$E$10="CWS",U852="Single Family Residence",Q852="Galvanized Requiring Replacement",R852="Yes")),
(AND('[1]PWS Information'!$E$10="NTNC",Q852="Galvanized Requiring Replacement")),
(AND('[1]PWS Information'!$E$10="NTNC",U852="Single Family Residence",R852="Yes")))),"Tier 3",
IF((OR((AND('[1]PWS Information'!$E$10="CWS",U852="Single Family Residence",S852="Yes",Q852="Non-Lead", J852="Non-Lead - Copper",L852="Before 1989")),
(AND('[1]PWS Information'!$E$10="CWS",U852="Single Family Residence",S852="Yes",Q852="Non-Lead", N852="Non-Lead - Copper",O852="Before 1989")))),"Tier 4",
IF((OR((AND('[1]PWS Information'!$E$10="NTNC",Q852="Non-Lead")),
(AND('[1]PWS Information'!$E$10="CWS",Q852="Non-Lead",S852="")),
(AND('[1]PWS Information'!$E$10="CWS",Q852="Non-Lead",S852="No")),
(AND('[1]PWS Information'!$E$10="CWS",Q852="Non-Lead",S852="Don't Know")),
(AND('[1]PWS Information'!$E$10="CWS",Q852="Non-Lead", J852="Non-Lead - Copper", S852="Yes", L852="Between 1989 and 2014")),
(AND('[1]PWS Information'!$E$10="CWS",Q852="Non-Lead", J852="Non-Lead - Copper", S852="Yes", L852="After 2014")),
(AND('[1]PWS Information'!$E$10="CWS",Q852="Non-Lead", J852="Non-Lead - Copper", S852="Yes", L852="Unknown")),
(AND('[1]PWS Information'!$E$10="CWS",Q852="Non-Lead", N852="Non-Lead - Copper", S852="Yes", O852="Between 1989 and 2014")),
(AND('[1]PWS Information'!$E$10="CWS",Q852="Non-Lead", N852="Non-Lead - Copper", S852="Yes", O852="After 2014")),
(AND('[1]PWS Information'!$E$10="CWS",Q852="Non-Lead", N852="Non-Lead - Copper", S852="Yes", O852="Unknown")),
(AND('[1]PWS Information'!$E$10="CWS",Q852="Unknown")),
(AND('[1]PWS Information'!$E$10="NTNC",Q852="Unknown")))),"Tier 5",
"")))))</f>
        <v>Tier 5</v>
      </c>
      <c r="Z852" s="71"/>
      <c r="AA852" s="71"/>
    </row>
    <row r="853" spans="1:27" ht="57.6" x14ac:dyDescent="0.3">
      <c r="A853" s="1"/>
      <c r="B853" s="70">
        <v>13470257</v>
      </c>
      <c r="C853" s="73">
        <v>2844</v>
      </c>
      <c r="D853" s="74" t="s">
        <v>300</v>
      </c>
      <c r="E853" s="74" t="s">
        <v>128</v>
      </c>
      <c r="F853" s="74">
        <v>78640</v>
      </c>
      <c r="G853" s="78" t="s">
        <v>318</v>
      </c>
      <c r="H853" s="63">
        <v>29.969983299999999</v>
      </c>
      <c r="I853" s="64">
        <v>-97.801266666666606</v>
      </c>
      <c r="J853" s="65" t="s">
        <v>50</v>
      </c>
      <c r="K853" s="66" t="s">
        <v>51</v>
      </c>
      <c r="L853" s="62" t="s">
        <v>52</v>
      </c>
      <c r="M853" s="69"/>
      <c r="N853" s="65" t="s">
        <v>50</v>
      </c>
      <c r="O853" s="66" t="s">
        <v>52</v>
      </c>
      <c r="P853" s="69"/>
      <c r="Q853" s="55" t="str">
        <f t="shared" si="13"/>
        <v>Non-Lead</v>
      </c>
      <c r="R853" s="70" t="s">
        <v>51</v>
      </c>
      <c r="S853" s="70" t="s">
        <v>51</v>
      </c>
      <c r="T853" s="70"/>
      <c r="U853" s="71" t="s">
        <v>53</v>
      </c>
      <c r="V853" s="71" t="s">
        <v>51</v>
      </c>
      <c r="W853" s="71" t="s">
        <v>51</v>
      </c>
      <c r="X853" s="71" t="s">
        <v>51</v>
      </c>
      <c r="Y853" s="72" t="str">
        <f>IF((OR((AND('[1]PWS Information'!$E$10="CWS",U853="Single Family Residence",Q853="Lead")),
(AND('[1]PWS Information'!$E$10="CWS",U853="Multiple Family Residence",'[1]PWS Information'!$E$11="Yes",Q853="Lead")),
(AND('[1]PWS Information'!$E$10="NTNC",Q853="Lead")))),"Tier 1",
IF((OR((AND('[1]PWS Information'!$E$10="CWS",U853="Multiple Family Residence",'[1]PWS Information'!$E$11="No",Q853="Lead")),
(AND('[1]PWS Information'!$E$10="CWS",U853="Other",Q853="Lead")),
(AND('[1]PWS Information'!$E$10="CWS",U853="Building",Q853="Lead")))),"Tier 2",
IF((OR((AND('[1]PWS Information'!$E$10="CWS",U853="Single Family Residence",Q853="Galvanized Requiring Replacement")),
(AND('[1]PWS Information'!$E$10="CWS",U853="Single Family Residence",Q853="Galvanized Requiring Replacement",R853="Yes")),
(AND('[1]PWS Information'!$E$10="NTNC",Q853="Galvanized Requiring Replacement")),
(AND('[1]PWS Information'!$E$10="NTNC",U853="Single Family Residence",R853="Yes")))),"Tier 3",
IF((OR((AND('[1]PWS Information'!$E$10="CWS",U853="Single Family Residence",S853="Yes",Q853="Non-Lead", J853="Non-Lead - Copper",L853="Before 1989")),
(AND('[1]PWS Information'!$E$10="CWS",U853="Single Family Residence",S853="Yes",Q853="Non-Lead", N853="Non-Lead - Copper",O853="Before 1989")))),"Tier 4",
IF((OR((AND('[1]PWS Information'!$E$10="NTNC",Q853="Non-Lead")),
(AND('[1]PWS Information'!$E$10="CWS",Q853="Non-Lead",S853="")),
(AND('[1]PWS Information'!$E$10="CWS",Q853="Non-Lead",S853="No")),
(AND('[1]PWS Information'!$E$10="CWS",Q853="Non-Lead",S853="Don't Know")),
(AND('[1]PWS Information'!$E$10="CWS",Q853="Non-Lead", J853="Non-Lead - Copper", S853="Yes", L853="Between 1989 and 2014")),
(AND('[1]PWS Information'!$E$10="CWS",Q853="Non-Lead", J853="Non-Lead - Copper", S853="Yes", L853="After 2014")),
(AND('[1]PWS Information'!$E$10="CWS",Q853="Non-Lead", J853="Non-Lead - Copper", S853="Yes", L853="Unknown")),
(AND('[1]PWS Information'!$E$10="CWS",Q853="Non-Lead", N853="Non-Lead - Copper", S853="Yes", O853="Between 1989 and 2014")),
(AND('[1]PWS Information'!$E$10="CWS",Q853="Non-Lead", N853="Non-Lead - Copper", S853="Yes", O853="After 2014")),
(AND('[1]PWS Information'!$E$10="CWS",Q853="Non-Lead", N853="Non-Lead - Copper", S853="Yes", O853="Unknown")),
(AND('[1]PWS Information'!$E$10="CWS",Q853="Unknown")),
(AND('[1]PWS Information'!$E$10="NTNC",Q853="Unknown")))),"Tier 5",
"")))))</f>
        <v>Tier 5</v>
      </c>
      <c r="Z853" s="71"/>
      <c r="AA853" s="71"/>
    </row>
    <row r="854" spans="1:27" ht="57.6" x14ac:dyDescent="0.3">
      <c r="A854" s="17"/>
      <c r="B854" s="70">
        <v>13266644</v>
      </c>
      <c r="C854" s="73">
        <v>2860</v>
      </c>
      <c r="D854" s="74" t="s">
        <v>300</v>
      </c>
      <c r="E854" s="74" t="s">
        <v>128</v>
      </c>
      <c r="F854" s="74">
        <v>78640</v>
      </c>
      <c r="G854" s="78" t="s">
        <v>318</v>
      </c>
      <c r="H854" s="63">
        <v>29.969811100000001</v>
      </c>
      <c r="I854" s="64">
        <v>-97.801055555555493</v>
      </c>
      <c r="J854" s="65" t="s">
        <v>50</v>
      </c>
      <c r="K854" s="66" t="s">
        <v>51</v>
      </c>
      <c r="L854" s="62" t="s">
        <v>52</v>
      </c>
      <c r="M854" s="69"/>
      <c r="N854" s="65" t="s">
        <v>50</v>
      </c>
      <c r="O854" s="66" t="s">
        <v>52</v>
      </c>
      <c r="P854" s="69"/>
      <c r="Q854" s="55" t="str">
        <f t="shared" si="13"/>
        <v>Non-Lead</v>
      </c>
      <c r="R854" s="70" t="s">
        <v>51</v>
      </c>
      <c r="S854" s="70" t="s">
        <v>51</v>
      </c>
      <c r="T854" s="70"/>
      <c r="U854" s="71" t="s">
        <v>53</v>
      </c>
      <c r="V854" s="71" t="s">
        <v>51</v>
      </c>
      <c r="W854" s="71" t="s">
        <v>51</v>
      </c>
      <c r="X854" s="71" t="s">
        <v>51</v>
      </c>
      <c r="Y854" s="72" t="str">
        <f>IF((OR((AND('[1]PWS Information'!$E$10="CWS",U854="Single Family Residence",Q854="Lead")),
(AND('[1]PWS Information'!$E$10="CWS",U854="Multiple Family Residence",'[1]PWS Information'!$E$11="Yes",Q854="Lead")),
(AND('[1]PWS Information'!$E$10="NTNC",Q854="Lead")))),"Tier 1",
IF((OR((AND('[1]PWS Information'!$E$10="CWS",U854="Multiple Family Residence",'[1]PWS Information'!$E$11="No",Q854="Lead")),
(AND('[1]PWS Information'!$E$10="CWS",U854="Other",Q854="Lead")),
(AND('[1]PWS Information'!$E$10="CWS",U854="Building",Q854="Lead")))),"Tier 2",
IF((OR((AND('[1]PWS Information'!$E$10="CWS",U854="Single Family Residence",Q854="Galvanized Requiring Replacement")),
(AND('[1]PWS Information'!$E$10="CWS",U854="Single Family Residence",Q854="Galvanized Requiring Replacement",R854="Yes")),
(AND('[1]PWS Information'!$E$10="NTNC",Q854="Galvanized Requiring Replacement")),
(AND('[1]PWS Information'!$E$10="NTNC",U854="Single Family Residence",R854="Yes")))),"Tier 3",
IF((OR((AND('[1]PWS Information'!$E$10="CWS",U854="Single Family Residence",S854="Yes",Q854="Non-Lead", J854="Non-Lead - Copper",L854="Before 1989")),
(AND('[1]PWS Information'!$E$10="CWS",U854="Single Family Residence",S854="Yes",Q854="Non-Lead", N854="Non-Lead - Copper",O854="Before 1989")))),"Tier 4",
IF((OR((AND('[1]PWS Information'!$E$10="NTNC",Q854="Non-Lead")),
(AND('[1]PWS Information'!$E$10="CWS",Q854="Non-Lead",S854="")),
(AND('[1]PWS Information'!$E$10="CWS",Q854="Non-Lead",S854="No")),
(AND('[1]PWS Information'!$E$10="CWS",Q854="Non-Lead",S854="Don't Know")),
(AND('[1]PWS Information'!$E$10="CWS",Q854="Non-Lead", J854="Non-Lead - Copper", S854="Yes", L854="Between 1989 and 2014")),
(AND('[1]PWS Information'!$E$10="CWS",Q854="Non-Lead", J854="Non-Lead - Copper", S854="Yes", L854="After 2014")),
(AND('[1]PWS Information'!$E$10="CWS",Q854="Non-Lead", J854="Non-Lead - Copper", S854="Yes", L854="Unknown")),
(AND('[1]PWS Information'!$E$10="CWS",Q854="Non-Lead", N854="Non-Lead - Copper", S854="Yes", O854="Between 1989 and 2014")),
(AND('[1]PWS Information'!$E$10="CWS",Q854="Non-Lead", N854="Non-Lead - Copper", S854="Yes", O854="After 2014")),
(AND('[1]PWS Information'!$E$10="CWS",Q854="Non-Lead", N854="Non-Lead - Copper", S854="Yes", O854="Unknown")),
(AND('[1]PWS Information'!$E$10="CWS",Q854="Unknown")),
(AND('[1]PWS Information'!$E$10="NTNC",Q854="Unknown")))),"Tier 5",
"")))))</f>
        <v>Tier 5</v>
      </c>
      <c r="Z854" s="71"/>
      <c r="AA854" s="71"/>
    </row>
    <row r="855" spans="1:27" ht="57.6" x14ac:dyDescent="0.3">
      <c r="A855" s="1"/>
      <c r="B855" s="70">
        <v>10199720</v>
      </c>
      <c r="C855" s="73">
        <v>2890</v>
      </c>
      <c r="D855" s="74" t="s">
        <v>300</v>
      </c>
      <c r="E855" s="74" t="s">
        <v>128</v>
      </c>
      <c r="F855" s="74">
        <v>78640</v>
      </c>
      <c r="G855" s="78" t="s">
        <v>318</v>
      </c>
      <c r="H855" s="63">
        <v>29.970080599999999</v>
      </c>
      <c r="I855" s="64">
        <v>-97.799661111111106</v>
      </c>
      <c r="J855" s="65" t="s">
        <v>50</v>
      </c>
      <c r="K855" s="66" t="s">
        <v>51</v>
      </c>
      <c r="L855" s="62" t="s">
        <v>52</v>
      </c>
      <c r="M855" s="69"/>
      <c r="N855" s="65" t="s">
        <v>50</v>
      </c>
      <c r="O855" s="66" t="s">
        <v>52</v>
      </c>
      <c r="P855" s="69"/>
      <c r="Q855" s="55" t="str">
        <f t="shared" si="13"/>
        <v>Non-Lead</v>
      </c>
      <c r="R855" s="70" t="s">
        <v>51</v>
      </c>
      <c r="S855" s="70" t="s">
        <v>51</v>
      </c>
      <c r="T855" s="70"/>
      <c r="U855" s="71" t="s">
        <v>53</v>
      </c>
      <c r="V855" s="71" t="s">
        <v>51</v>
      </c>
      <c r="W855" s="71" t="s">
        <v>51</v>
      </c>
      <c r="X855" s="71" t="s">
        <v>51</v>
      </c>
      <c r="Y855" s="72" t="str">
        <f>IF((OR((AND('[1]PWS Information'!$E$10="CWS",U855="Single Family Residence",Q855="Lead")),
(AND('[1]PWS Information'!$E$10="CWS",U855="Multiple Family Residence",'[1]PWS Information'!$E$11="Yes",Q855="Lead")),
(AND('[1]PWS Information'!$E$10="NTNC",Q855="Lead")))),"Tier 1",
IF((OR((AND('[1]PWS Information'!$E$10="CWS",U855="Multiple Family Residence",'[1]PWS Information'!$E$11="No",Q855="Lead")),
(AND('[1]PWS Information'!$E$10="CWS",U855="Other",Q855="Lead")),
(AND('[1]PWS Information'!$E$10="CWS",U855="Building",Q855="Lead")))),"Tier 2",
IF((OR((AND('[1]PWS Information'!$E$10="CWS",U855="Single Family Residence",Q855="Galvanized Requiring Replacement")),
(AND('[1]PWS Information'!$E$10="CWS",U855="Single Family Residence",Q855="Galvanized Requiring Replacement",R855="Yes")),
(AND('[1]PWS Information'!$E$10="NTNC",Q855="Galvanized Requiring Replacement")),
(AND('[1]PWS Information'!$E$10="NTNC",U855="Single Family Residence",R855="Yes")))),"Tier 3",
IF((OR((AND('[1]PWS Information'!$E$10="CWS",U855="Single Family Residence",S855="Yes",Q855="Non-Lead", J855="Non-Lead - Copper",L855="Before 1989")),
(AND('[1]PWS Information'!$E$10="CWS",U855="Single Family Residence",S855="Yes",Q855="Non-Lead", N855="Non-Lead - Copper",O855="Before 1989")))),"Tier 4",
IF((OR((AND('[1]PWS Information'!$E$10="NTNC",Q855="Non-Lead")),
(AND('[1]PWS Information'!$E$10="CWS",Q855="Non-Lead",S855="")),
(AND('[1]PWS Information'!$E$10="CWS",Q855="Non-Lead",S855="No")),
(AND('[1]PWS Information'!$E$10="CWS",Q855="Non-Lead",S855="Don't Know")),
(AND('[1]PWS Information'!$E$10="CWS",Q855="Non-Lead", J855="Non-Lead - Copper", S855="Yes", L855="Between 1989 and 2014")),
(AND('[1]PWS Information'!$E$10="CWS",Q855="Non-Lead", J855="Non-Lead - Copper", S855="Yes", L855="After 2014")),
(AND('[1]PWS Information'!$E$10="CWS",Q855="Non-Lead", J855="Non-Lead - Copper", S855="Yes", L855="Unknown")),
(AND('[1]PWS Information'!$E$10="CWS",Q855="Non-Lead", N855="Non-Lead - Copper", S855="Yes", O855="Between 1989 and 2014")),
(AND('[1]PWS Information'!$E$10="CWS",Q855="Non-Lead", N855="Non-Lead - Copper", S855="Yes", O855="After 2014")),
(AND('[1]PWS Information'!$E$10="CWS",Q855="Non-Lead", N855="Non-Lead - Copper", S855="Yes", O855="Unknown")),
(AND('[1]PWS Information'!$E$10="CWS",Q855="Unknown")),
(AND('[1]PWS Information'!$E$10="NTNC",Q855="Unknown")))),"Tier 5",
"")))))</f>
        <v>Tier 5</v>
      </c>
      <c r="Z855" s="71"/>
      <c r="AA855" s="71"/>
    </row>
    <row r="856" spans="1:27" ht="57.6" x14ac:dyDescent="0.3">
      <c r="A856" s="1"/>
      <c r="B856" s="70">
        <v>13158646</v>
      </c>
      <c r="C856" s="73">
        <v>2904</v>
      </c>
      <c r="D856" s="74" t="s">
        <v>300</v>
      </c>
      <c r="E856" s="74" t="s">
        <v>49</v>
      </c>
      <c r="F856" s="74">
        <v>78640</v>
      </c>
      <c r="G856" s="78" t="s">
        <v>318</v>
      </c>
      <c r="H856" s="63">
        <v>29.969322200000001</v>
      </c>
      <c r="I856" s="64">
        <v>-97.800511111111106</v>
      </c>
      <c r="J856" s="65" t="s">
        <v>50</v>
      </c>
      <c r="K856" s="66" t="s">
        <v>51</v>
      </c>
      <c r="L856" s="62" t="s">
        <v>52</v>
      </c>
      <c r="M856" s="69"/>
      <c r="N856" s="65" t="s">
        <v>50</v>
      </c>
      <c r="O856" s="66" t="s">
        <v>52</v>
      </c>
      <c r="P856" s="69"/>
      <c r="Q856" s="55" t="str">
        <f t="shared" si="13"/>
        <v>Non-Lead</v>
      </c>
      <c r="R856" s="70" t="s">
        <v>51</v>
      </c>
      <c r="S856" s="70" t="s">
        <v>51</v>
      </c>
      <c r="T856" s="70"/>
      <c r="U856" s="71" t="s">
        <v>53</v>
      </c>
      <c r="V856" s="71" t="s">
        <v>51</v>
      </c>
      <c r="W856" s="71" t="s">
        <v>51</v>
      </c>
      <c r="X856" s="71" t="s">
        <v>51</v>
      </c>
      <c r="Y856" s="72" t="str">
        <f>IF((OR((AND('[1]PWS Information'!$E$10="CWS",U856="Single Family Residence",Q856="Lead")),
(AND('[1]PWS Information'!$E$10="CWS",U856="Multiple Family Residence",'[1]PWS Information'!$E$11="Yes",Q856="Lead")),
(AND('[1]PWS Information'!$E$10="NTNC",Q856="Lead")))),"Tier 1",
IF((OR((AND('[1]PWS Information'!$E$10="CWS",U856="Multiple Family Residence",'[1]PWS Information'!$E$11="No",Q856="Lead")),
(AND('[1]PWS Information'!$E$10="CWS",U856="Other",Q856="Lead")),
(AND('[1]PWS Information'!$E$10="CWS",U856="Building",Q856="Lead")))),"Tier 2",
IF((OR((AND('[1]PWS Information'!$E$10="CWS",U856="Single Family Residence",Q856="Galvanized Requiring Replacement")),
(AND('[1]PWS Information'!$E$10="CWS",U856="Single Family Residence",Q856="Galvanized Requiring Replacement",R856="Yes")),
(AND('[1]PWS Information'!$E$10="NTNC",Q856="Galvanized Requiring Replacement")),
(AND('[1]PWS Information'!$E$10="NTNC",U856="Single Family Residence",R856="Yes")))),"Tier 3",
IF((OR((AND('[1]PWS Information'!$E$10="CWS",U856="Single Family Residence",S856="Yes",Q856="Non-Lead", J856="Non-Lead - Copper",L856="Before 1989")),
(AND('[1]PWS Information'!$E$10="CWS",U856="Single Family Residence",S856="Yes",Q856="Non-Lead", N856="Non-Lead - Copper",O856="Before 1989")))),"Tier 4",
IF((OR((AND('[1]PWS Information'!$E$10="NTNC",Q856="Non-Lead")),
(AND('[1]PWS Information'!$E$10="CWS",Q856="Non-Lead",S856="")),
(AND('[1]PWS Information'!$E$10="CWS",Q856="Non-Lead",S856="No")),
(AND('[1]PWS Information'!$E$10="CWS",Q856="Non-Lead",S856="Don't Know")),
(AND('[1]PWS Information'!$E$10="CWS",Q856="Non-Lead", J856="Non-Lead - Copper", S856="Yes", L856="Between 1989 and 2014")),
(AND('[1]PWS Information'!$E$10="CWS",Q856="Non-Lead", J856="Non-Lead - Copper", S856="Yes", L856="After 2014")),
(AND('[1]PWS Information'!$E$10="CWS",Q856="Non-Lead", J856="Non-Lead - Copper", S856="Yes", L856="Unknown")),
(AND('[1]PWS Information'!$E$10="CWS",Q856="Non-Lead", N856="Non-Lead - Copper", S856="Yes", O856="Between 1989 and 2014")),
(AND('[1]PWS Information'!$E$10="CWS",Q856="Non-Lead", N856="Non-Lead - Copper", S856="Yes", O856="After 2014")),
(AND('[1]PWS Information'!$E$10="CWS",Q856="Non-Lead", N856="Non-Lead - Copper", S856="Yes", O856="Unknown")),
(AND('[1]PWS Information'!$E$10="CWS",Q856="Unknown")),
(AND('[1]PWS Information'!$E$10="NTNC",Q856="Unknown")))),"Tier 5",
"")))))</f>
        <v>Tier 5</v>
      </c>
      <c r="Z856" s="71"/>
      <c r="AA856" s="71"/>
    </row>
    <row r="857" spans="1:27" ht="57.6" x14ac:dyDescent="0.3">
      <c r="A857" s="1"/>
      <c r="B857" s="70">
        <v>13141308</v>
      </c>
      <c r="C857" s="73">
        <v>2920</v>
      </c>
      <c r="D857" s="74" t="s">
        <v>300</v>
      </c>
      <c r="E857" s="74" t="s">
        <v>128</v>
      </c>
      <c r="F857" s="74">
        <v>78640</v>
      </c>
      <c r="G857" s="78" t="s">
        <v>318</v>
      </c>
      <c r="H857" s="63">
        <v>29.9691917</v>
      </c>
      <c r="I857" s="64">
        <v>-97.800355555555498</v>
      </c>
      <c r="J857" s="65" t="s">
        <v>50</v>
      </c>
      <c r="K857" s="66" t="s">
        <v>51</v>
      </c>
      <c r="L857" s="62" t="s">
        <v>52</v>
      </c>
      <c r="M857" s="69"/>
      <c r="N857" s="65" t="s">
        <v>50</v>
      </c>
      <c r="O857" s="66" t="s">
        <v>52</v>
      </c>
      <c r="P857" s="69"/>
      <c r="Q857" s="55" t="str">
        <f t="shared" si="13"/>
        <v>Non-Lead</v>
      </c>
      <c r="R857" s="70" t="s">
        <v>51</v>
      </c>
      <c r="S857" s="70" t="s">
        <v>51</v>
      </c>
      <c r="T857" s="70"/>
      <c r="U857" s="71" t="s">
        <v>53</v>
      </c>
      <c r="V857" s="71" t="s">
        <v>51</v>
      </c>
      <c r="W857" s="71" t="s">
        <v>51</v>
      </c>
      <c r="X857" s="71" t="s">
        <v>51</v>
      </c>
      <c r="Y857" s="72" t="str">
        <f>IF((OR((AND('[1]PWS Information'!$E$10="CWS",U857="Single Family Residence",Q857="Lead")),
(AND('[1]PWS Information'!$E$10="CWS",U857="Multiple Family Residence",'[1]PWS Information'!$E$11="Yes",Q857="Lead")),
(AND('[1]PWS Information'!$E$10="NTNC",Q857="Lead")))),"Tier 1",
IF((OR((AND('[1]PWS Information'!$E$10="CWS",U857="Multiple Family Residence",'[1]PWS Information'!$E$11="No",Q857="Lead")),
(AND('[1]PWS Information'!$E$10="CWS",U857="Other",Q857="Lead")),
(AND('[1]PWS Information'!$E$10="CWS",U857="Building",Q857="Lead")))),"Tier 2",
IF((OR((AND('[1]PWS Information'!$E$10="CWS",U857="Single Family Residence",Q857="Galvanized Requiring Replacement")),
(AND('[1]PWS Information'!$E$10="CWS",U857="Single Family Residence",Q857="Galvanized Requiring Replacement",R857="Yes")),
(AND('[1]PWS Information'!$E$10="NTNC",Q857="Galvanized Requiring Replacement")),
(AND('[1]PWS Information'!$E$10="NTNC",U857="Single Family Residence",R857="Yes")))),"Tier 3",
IF((OR((AND('[1]PWS Information'!$E$10="CWS",U857="Single Family Residence",S857="Yes",Q857="Non-Lead", J857="Non-Lead - Copper",L857="Before 1989")),
(AND('[1]PWS Information'!$E$10="CWS",U857="Single Family Residence",S857="Yes",Q857="Non-Lead", N857="Non-Lead - Copper",O857="Before 1989")))),"Tier 4",
IF((OR((AND('[1]PWS Information'!$E$10="NTNC",Q857="Non-Lead")),
(AND('[1]PWS Information'!$E$10="CWS",Q857="Non-Lead",S857="")),
(AND('[1]PWS Information'!$E$10="CWS",Q857="Non-Lead",S857="No")),
(AND('[1]PWS Information'!$E$10="CWS",Q857="Non-Lead",S857="Don't Know")),
(AND('[1]PWS Information'!$E$10="CWS",Q857="Non-Lead", J857="Non-Lead - Copper", S857="Yes", L857="Between 1989 and 2014")),
(AND('[1]PWS Information'!$E$10="CWS",Q857="Non-Lead", J857="Non-Lead - Copper", S857="Yes", L857="After 2014")),
(AND('[1]PWS Information'!$E$10="CWS",Q857="Non-Lead", J857="Non-Lead - Copper", S857="Yes", L857="Unknown")),
(AND('[1]PWS Information'!$E$10="CWS",Q857="Non-Lead", N857="Non-Lead - Copper", S857="Yes", O857="Between 1989 and 2014")),
(AND('[1]PWS Information'!$E$10="CWS",Q857="Non-Lead", N857="Non-Lead - Copper", S857="Yes", O857="After 2014")),
(AND('[1]PWS Information'!$E$10="CWS",Q857="Non-Lead", N857="Non-Lead - Copper", S857="Yes", O857="Unknown")),
(AND('[1]PWS Information'!$E$10="CWS",Q857="Unknown")),
(AND('[1]PWS Information'!$E$10="NTNC",Q857="Unknown")))),"Tier 5",
"")))))</f>
        <v>Tier 5</v>
      </c>
      <c r="Z857" s="71"/>
      <c r="AA857" s="71"/>
    </row>
    <row r="858" spans="1:27" ht="57.6" x14ac:dyDescent="0.3">
      <c r="A858" s="17"/>
      <c r="B858" s="70">
        <v>13131562</v>
      </c>
      <c r="C858" s="73">
        <v>2934</v>
      </c>
      <c r="D858" s="74" t="s">
        <v>300</v>
      </c>
      <c r="E858" s="74" t="s">
        <v>128</v>
      </c>
      <c r="F858" s="74">
        <v>78640</v>
      </c>
      <c r="G858" s="78" t="s">
        <v>318</v>
      </c>
      <c r="H858" s="63">
        <v>29.9690333</v>
      </c>
      <c r="I858" s="64">
        <v>-97.800177777777705</v>
      </c>
      <c r="J858" s="65" t="s">
        <v>50</v>
      </c>
      <c r="K858" s="66" t="s">
        <v>51</v>
      </c>
      <c r="L858" s="62" t="s">
        <v>52</v>
      </c>
      <c r="M858" s="69"/>
      <c r="N858" s="65" t="s">
        <v>50</v>
      </c>
      <c r="O858" s="66" t="s">
        <v>52</v>
      </c>
      <c r="P858" s="69"/>
      <c r="Q858" s="55" t="str">
        <f t="shared" si="13"/>
        <v>Non-Lead</v>
      </c>
      <c r="R858" s="70" t="s">
        <v>51</v>
      </c>
      <c r="S858" s="70" t="s">
        <v>51</v>
      </c>
      <c r="T858" s="70"/>
      <c r="U858" s="71" t="s">
        <v>53</v>
      </c>
      <c r="V858" s="71" t="s">
        <v>51</v>
      </c>
      <c r="W858" s="71" t="s">
        <v>51</v>
      </c>
      <c r="X858" s="71" t="s">
        <v>51</v>
      </c>
      <c r="Y858" s="72" t="str">
        <f>IF((OR((AND('[1]PWS Information'!$E$10="CWS",U858="Single Family Residence",Q858="Lead")),
(AND('[1]PWS Information'!$E$10="CWS",U858="Multiple Family Residence",'[1]PWS Information'!$E$11="Yes",Q858="Lead")),
(AND('[1]PWS Information'!$E$10="NTNC",Q858="Lead")))),"Tier 1",
IF((OR((AND('[1]PWS Information'!$E$10="CWS",U858="Multiple Family Residence",'[1]PWS Information'!$E$11="No",Q858="Lead")),
(AND('[1]PWS Information'!$E$10="CWS",U858="Other",Q858="Lead")),
(AND('[1]PWS Information'!$E$10="CWS",U858="Building",Q858="Lead")))),"Tier 2",
IF((OR((AND('[1]PWS Information'!$E$10="CWS",U858="Single Family Residence",Q858="Galvanized Requiring Replacement")),
(AND('[1]PWS Information'!$E$10="CWS",U858="Single Family Residence",Q858="Galvanized Requiring Replacement",R858="Yes")),
(AND('[1]PWS Information'!$E$10="NTNC",Q858="Galvanized Requiring Replacement")),
(AND('[1]PWS Information'!$E$10="NTNC",U858="Single Family Residence",R858="Yes")))),"Tier 3",
IF((OR((AND('[1]PWS Information'!$E$10="CWS",U858="Single Family Residence",S858="Yes",Q858="Non-Lead", J858="Non-Lead - Copper",L858="Before 1989")),
(AND('[1]PWS Information'!$E$10="CWS",U858="Single Family Residence",S858="Yes",Q858="Non-Lead", N858="Non-Lead - Copper",O858="Before 1989")))),"Tier 4",
IF((OR((AND('[1]PWS Information'!$E$10="NTNC",Q858="Non-Lead")),
(AND('[1]PWS Information'!$E$10="CWS",Q858="Non-Lead",S858="")),
(AND('[1]PWS Information'!$E$10="CWS",Q858="Non-Lead",S858="No")),
(AND('[1]PWS Information'!$E$10="CWS",Q858="Non-Lead",S858="Don't Know")),
(AND('[1]PWS Information'!$E$10="CWS",Q858="Non-Lead", J858="Non-Lead - Copper", S858="Yes", L858="Between 1989 and 2014")),
(AND('[1]PWS Information'!$E$10="CWS",Q858="Non-Lead", J858="Non-Lead - Copper", S858="Yes", L858="After 2014")),
(AND('[1]PWS Information'!$E$10="CWS",Q858="Non-Lead", J858="Non-Lead - Copper", S858="Yes", L858="Unknown")),
(AND('[1]PWS Information'!$E$10="CWS",Q858="Non-Lead", N858="Non-Lead - Copper", S858="Yes", O858="Between 1989 and 2014")),
(AND('[1]PWS Information'!$E$10="CWS",Q858="Non-Lead", N858="Non-Lead - Copper", S858="Yes", O858="After 2014")),
(AND('[1]PWS Information'!$E$10="CWS",Q858="Non-Lead", N858="Non-Lead - Copper", S858="Yes", O858="Unknown")),
(AND('[1]PWS Information'!$E$10="CWS",Q858="Unknown")),
(AND('[1]PWS Information'!$E$10="NTNC",Q858="Unknown")))),"Tier 5",
"")))))</f>
        <v>Tier 5</v>
      </c>
      <c r="Z858" s="71"/>
      <c r="AA858" s="71"/>
    </row>
    <row r="859" spans="1:27" ht="57.6" x14ac:dyDescent="0.3">
      <c r="A859" s="1"/>
      <c r="B859" s="70">
        <v>10610278</v>
      </c>
      <c r="C859" s="73">
        <v>2950</v>
      </c>
      <c r="D859" s="74" t="s">
        <v>300</v>
      </c>
      <c r="E859" s="74" t="s">
        <v>49</v>
      </c>
      <c r="F859" s="74">
        <v>78640</v>
      </c>
      <c r="G859" s="78" t="s">
        <v>318</v>
      </c>
      <c r="H859" s="63">
        <v>29.968863899999999</v>
      </c>
      <c r="I859" s="64">
        <v>-97.800038888888807</v>
      </c>
      <c r="J859" s="65" t="s">
        <v>50</v>
      </c>
      <c r="K859" s="66" t="s">
        <v>51</v>
      </c>
      <c r="L859" s="62" t="s">
        <v>52</v>
      </c>
      <c r="M859" s="69"/>
      <c r="N859" s="65" t="s">
        <v>50</v>
      </c>
      <c r="O859" s="66" t="s">
        <v>52</v>
      </c>
      <c r="P859" s="69"/>
      <c r="Q859" s="55" t="str">
        <f t="shared" si="13"/>
        <v>Non-Lead</v>
      </c>
      <c r="R859" s="70" t="s">
        <v>51</v>
      </c>
      <c r="S859" s="70" t="s">
        <v>51</v>
      </c>
      <c r="T859" s="70"/>
      <c r="U859" s="71" t="s">
        <v>53</v>
      </c>
      <c r="V859" s="71" t="s">
        <v>51</v>
      </c>
      <c r="W859" s="71" t="s">
        <v>51</v>
      </c>
      <c r="X859" s="71" t="s">
        <v>51</v>
      </c>
      <c r="Y859" s="72" t="str">
        <f>IF((OR((AND('[1]PWS Information'!$E$10="CWS",U859="Single Family Residence",Q859="Lead")),
(AND('[1]PWS Information'!$E$10="CWS",U859="Multiple Family Residence",'[1]PWS Information'!$E$11="Yes",Q859="Lead")),
(AND('[1]PWS Information'!$E$10="NTNC",Q859="Lead")))),"Tier 1",
IF((OR((AND('[1]PWS Information'!$E$10="CWS",U859="Multiple Family Residence",'[1]PWS Information'!$E$11="No",Q859="Lead")),
(AND('[1]PWS Information'!$E$10="CWS",U859="Other",Q859="Lead")),
(AND('[1]PWS Information'!$E$10="CWS",U859="Building",Q859="Lead")))),"Tier 2",
IF((OR((AND('[1]PWS Information'!$E$10="CWS",U859="Single Family Residence",Q859="Galvanized Requiring Replacement")),
(AND('[1]PWS Information'!$E$10="CWS",U859="Single Family Residence",Q859="Galvanized Requiring Replacement",R859="Yes")),
(AND('[1]PWS Information'!$E$10="NTNC",Q859="Galvanized Requiring Replacement")),
(AND('[1]PWS Information'!$E$10="NTNC",U859="Single Family Residence",R859="Yes")))),"Tier 3",
IF((OR((AND('[1]PWS Information'!$E$10="CWS",U859="Single Family Residence",S859="Yes",Q859="Non-Lead", J859="Non-Lead - Copper",L859="Before 1989")),
(AND('[1]PWS Information'!$E$10="CWS",U859="Single Family Residence",S859="Yes",Q859="Non-Lead", N859="Non-Lead - Copper",O859="Before 1989")))),"Tier 4",
IF((OR((AND('[1]PWS Information'!$E$10="NTNC",Q859="Non-Lead")),
(AND('[1]PWS Information'!$E$10="CWS",Q859="Non-Lead",S859="")),
(AND('[1]PWS Information'!$E$10="CWS",Q859="Non-Lead",S859="No")),
(AND('[1]PWS Information'!$E$10="CWS",Q859="Non-Lead",S859="Don't Know")),
(AND('[1]PWS Information'!$E$10="CWS",Q859="Non-Lead", J859="Non-Lead - Copper", S859="Yes", L859="Between 1989 and 2014")),
(AND('[1]PWS Information'!$E$10="CWS",Q859="Non-Lead", J859="Non-Lead - Copper", S859="Yes", L859="After 2014")),
(AND('[1]PWS Information'!$E$10="CWS",Q859="Non-Lead", J859="Non-Lead - Copper", S859="Yes", L859="Unknown")),
(AND('[1]PWS Information'!$E$10="CWS",Q859="Non-Lead", N859="Non-Lead - Copper", S859="Yes", O859="Between 1989 and 2014")),
(AND('[1]PWS Information'!$E$10="CWS",Q859="Non-Lead", N859="Non-Lead - Copper", S859="Yes", O859="After 2014")),
(AND('[1]PWS Information'!$E$10="CWS",Q859="Non-Lead", N859="Non-Lead - Copper", S859="Yes", O859="Unknown")),
(AND('[1]PWS Information'!$E$10="CWS",Q859="Unknown")),
(AND('[1]PWS Information'!$E$10="NTNC",Q859="Unknown")))),"Tier 5",
"")))))</f>
        <v>Tier 5</v>
      </c>
      <c r="Z859" s="71"/>
      <c r="AA859" s="71"/>
    </row>
    <row r="860" spans="1:27" ht="57.6" x14ac:dyDescent="0.3">
      <c r="A860" s="1"/>
      <c r="B860" s="70">
        <v>13135912</v>
      </c>
      <c r="C860" s="73">
        <v>2964</v>
      </c>
      <c r="D860" s="74" t="s">
        <v>300</v>
      </c>
      <c r="E860" s="74" t="s">
        <v>128</v>
      </c>
      <c r="F860" s="74">
        <v>78640</v>
      </c>
      <c r="G860" s="78" t="s">
        <v>318</v>
      </c>
      <c r="H860" s="63">
        <v>29.969166699999999</v>
      </c>
      <c r="I860" s="64">
        <v>-97.798927500000005</v>
      </c>
      <c r="J860" s="65" t="s">
        <v>50</v>
      </c>
      <c r="K860" s="66" t="s">
        <v>51</v>
      </c>
      <c r="L860" s="62" t="s">
        <v>52</v>
      </c>
      <c r="M860" s="69"/>
      <c r="N860" s="65" t="s">
        <v>50</v>
      </c>
      <c r="O860" s="66" t="s">
        <v>52</v>
      </c>
      <c r="P860" s="69"/>
      <c r="Q860" s="55" t="str">
        <f t="shared" si="13"/>
        <v>Non-Lead</v>
      </c>
      <c r="R860" s="70" t="s">
        <v>51</v>
      </c>
      <c r="S860" s="70" t="s">
        <v>51</v>
      </c>
      <c r="T860" s="70"/>
      <c r="U860" s="71" t="s">
        <v>53</v>
      </c>
      <c r="V860" s="71" t="s">
        <v>51</v>
      </c>
      <c r="W860" s="71" t="s">
        <v>51</v>
      </c>
      <c r="X860" s="71" t="s">
        <v>51</v>
      </c>
      <c r="Y860" s="72" t="str">
        <f>IF((OR((AND('[1]PWS Information'!$E$10="CWS",U860="Single Family Residence",Q860="Lead")),
(AND('[1]PWS Information'!$E$10="CWS",U860="Multiple Family Residence",'[1]PWS Information'!$E$11="Yes",Q860="Lead")),
(AND('[1]PWS Information'!$E$10="NTNC",Q860="Lead")))),"Tier 1",
IF((OR((AND('[1]PWS Information'!$E$10="CWS",U860="Multiple Family Residence",'[1]PWS Information'!$E$11="No",Q860="Lead")),
(AND('[1]PWS Information'!$E$10="CWS",U860="Other",Q860="Lead")),
(AND('[1]PWS Information'!$E$10="CWS",U860="Building",Q860="Lead")))),"Tier 2",
IF((OR((AND('[1]PWS Information'!$E$10="CWS",U860="Single Family Residence",Q860="Galvanized Requiring Replacement")),
(AND('[1]PWS Information'!$E$10="CWS",U860="Single Family Residence",Q860="Galvanized Requiring Replacement",R860="Yes")),
(AND('[1]PWS Information'!$E$10="NTNC",Q860="Galvanized Requiring Replacement")),
(AND('[1]PWS Information'!$E$10="NTNC",U860="Single Family Residence",R860="Yes")))),"Tier 3",
IF((OR((AND('[1]PWS Information'!$E$10="CWS",U860="Single Family Residence",S860="Yes",Q860="Non-Lead", J860="Non-Lead - Copper",L860="Before 1989")),
(AND('[1]PWS Information'!$E$10="CWS",U860="Single Family Residence",S860="Yes",Q860="Non-Lead", N860="Non-Lead - Copper",O860="Before 1989")))),"Tier 4",
IF((OR((AND('[1]PWS Information'!$E$10="NTNC",Q860="Non-Lead")),
(AND('[1]PWS Information'!$E$10="CWS",Q860="Non-Lead",S860="")),
(AND('[1]PWS Information'!$E$10="CWS",Q860="Non-Lead",S860="No")),
(AND('[1]PWS Information'!$E$10="CWS",Q860="Non-Lead",S860="Don't Know")),
(AND('[1]PWS Information'!$E$10="CWS",Q860="Non-Lead", J860="Non-Lead - Copper", S860="Yes", L860="Between 1989 and 2014")),
(AND('[1]PWS Information'!$E$10="CWS",Q860="Non-Lead", J860="Non-Lead - Copper", S860="Yes", L860="After 2014")),
(AND('[1]PWS Information'!$E$10="CWS",Q860="Non-Lead", J860="Non-Lead - Copper", S860="Yes", L860="Unknown")),
(AND('[1]PWS Information'!$E$10="CWS",Q860="Non-Lead", N860="Non-Lead - Copper", S860="Yes", O860="Between 1989 and 2014")),
(AND('[1]PWS Information'!$E$10="CWS",Q860="Non-Lead", N860="Non-Lead - Copper", S860="Yes", O860="After 2014")),
(AND('[1]PWS Information'!$E$10="CWS",Q860="Non-Lead", N860="Non-Lead - Copper", S860="Yes", O860="Unknown")),
(AND('[1]PWS Information'!$E$10="CWS",Q860="Unknown")),
(AND('[1]PWS Information'!$E$10="NTNC",Q860="Unknown")))),"Tier 5",
"")))))</f>
        <v>Tier 5</v>
      </c>
      <c r="Z860" s="71"/>
      <c r="AA860" s="71"/>
    </row>
    <row r="861" spans="1:27" ht="57.6" x14ac:dyDescent="0.3">
      <c r="A861" s="1"/>
      <c r="B861" s="70">
        <v>807703</v>
      </c>
      <c r="C861" s="73">
        <v>2731</v>
      </c>
      <c r="D861" s="74" t="s">
        <v>319</v>
      </c>
      <c r="E861" s="74" t="s">
        <v>128</v>
      </c>
      <c r="F861" s="74">
        <v>78640</v>
      </c>
      <c r="G861" s="78" t="s">
        <v>318</v>
      </c>
      <c r="H861" s="63">
        <v>29.9707194</v>
      </c>
      <c r="I861" s="64">
        <v>-97.802816666666601</v>
      </c>
      <c r="J861" s="65" t="s">
        <v>50</v>
      </c>
      <c r="K861" s="66" t="s">
        <v>51</v>
      </c>
      <c r="L861" s="62" t="s">
        <v>52</v>
      </c>
      <c r="M861" s="69"/>
      <c r="N861" s="65" t="s">
        <v>50</v>
      </c>
      <c r="O861" s="66" t="s">
        <v>52</v>
      </c>
      <c r="P861" s="69"/>
      <c r="Q861" s="55" t="str">
        <f t="shared" si="13"/>
        <v>Non-Lead</v>
      </c>
      <c r="R861" s="70" t="s">
        <v>51</v>
      </c>
      <c r="S861" s="70" t="s">
        <v>51</v>
      </c>
      <c r="T861" s="70"/>
      <c r="U861" s="71" t="s">
        <v>53</v>
      </c>
      <c r="V861" s="71" t="s">
        <v>51</v>
      </c>
      <c r="W861" s="71" t="s">
        <v>51</v>
      </c>
      <c r="X861" s="71" t="s">
        <v>51</v>
      </c>
      <c r="Y861" s="72" t="str">
        <f>IF((OR((AND('[1]PWS Information'!$E$10="CWS",U861="Single Family Residence",Q861="Lead")),
(AND('[1]PWS Information'!$E$10="CWS",U861="Multiple Family Residence",'[1]PWS Information'!$E$11="Yes",Q861="Lead")),
(AND('[1]PWS Information'!$E$10="NTNC",Q861="Lead")))),"Tier 1",
IF((OR((AND('[1]PWS Information'!$E$10="CWS",U861="Multiple Family Residence",'[1]PWS Information'!$E$11="No",Q861="Lead")),
(AND('[1]PWS Information'!$E$10="CWS",U861="Other",Q861="Lead")),
(AND('[1]PWS Information'!$E$10="CWS",U861="Building",Q861="Lead")))),"Tier 2",
IF((OR((AND('[1]PWS Information'!$E$10="CWS",U861="Single Family Residence",Q861="Galvanized Requiring Replacement")),
(AND('[1]PWS Information'!$E$10="CWS",U861="Single Family Residence",Q861="Galvanized Requiring Replacement",R861="Yes")),
(AND('[1]PWS Information'!$E$10="NTNC",Q861="Galvanized Requiring Replacement")),
(AND('[1]PWS Information'!$E$10="NTNC",U861="Single Family Residence",R861="Yes")))),"Tier 3",
IF((OR((AND('[1]PWS Information'!$E$10="CWS",U861="Single Family Residence",S861="Yes",Q861="Non-Lead", J861="Non-Lead - Copper",L861="Before 1989")),
(AND('[1]PWS Information'!$E$10="CWS",U861="Single Family Residence",S861="Yes",Q861="Non-Lead", N861="Non-Lead - Copper",O861="Before 1989")))),"Tier 4",
IF((OR((AND('[1]PWS Information'!$E$10="NTNC",Q861="Non-Lead")),
(AND('[1]PWS Information'!$E$10="CWS",Q861="Non-Lead",S861="")),
(AND('[1]PWS Information'!$E$10="CWS",Q861="Non-Lead",S861="No")),
(AND('[1]PWS Information'!$E$10="CWS",Q861="Non-Lead",S861="Don't Know")),
(AND('[1]PWS Information'!$E$10="CWS",Q861="Non-Lead", J861="Non-Lead - Copper", S861="Yes", L861="Between 1989 and 2014")),
(AND('[1]PWS Information'!$E$10="CWS",Q861="Non-Lead", J861="Non-Lead - Copper", S861="Yes", L861="After 2014")),
(AND('[1]PWS Information'!$E$10="CWS",Q861="Non-Lead", J861="Non-Lead - Copper", S861="Yes", L861="Unknown")),
(AND('[1]PWS Information'!$E$10="CWS",Q861="Non-Lead", N861="Non-Lead - Copper", S861="Yes", O861="Between 1989 and 2014")),
(AND('[1]PWS Information'!$E$10="CWS",Q861="Non-Lead", N861="Non-Lead - Copper", S861="Yes", O861="After 2014")),
(AND('[1]PWS Information'!$E$10="CWS",Q861="Non-Lead", N861="Non-Lead - Copper", S861="Yes", O861="Unknown")),
(AND('[1]PWS Information'!$E$10="CWS",Q861="Unknown")),
(AND('[1]PWS Information'!$E$10="NTNC",Q861="Unknown")))),"Tier 5",
"")))))</f>
        <v>Tier 5</v>
      </c>
      <c r="Z861" s="71"/>
      <c r="AA861" s="71"/>
    </row>
    <row r="862" spans="1:27" ht="57.6" x14ac:dyDescent="0.3">
      <c r="A862" s="17"/>
      <c r="B862" s="70">
        <v>15998320</v>
      </c>
      <c r="C862" s="73">
        <v>2774</v>
      </c>
      <c r="D862" s="74" t="s">
        <v>319</v>
      </c>
      <c r="E862" s="74" t="s">
        <v>128</v>
      </c>
      <c r="F862" s="74">
        <v>78640</v>
      </c>
      <c r="G862" s="78" t="s">
        <v>318</v>
      </c>
      <c r="H862" s="63">
        <v>29.9695</v>
      </c>
      <c r="I862" s="64">
        <v>-97.803419444444401</v>
      </c>
      <c r="J862" s="65" t="s">
        <v>50</v>
      </c>
      <c r="K862" s="66" t="s">
        <v>51</v>
      </c>
      <c r="L862" s="62" t="s">
        <v>52</v>
      </c>
      <c r="M862" s="69"/>
      <c r="N862" s="65" t="s">
        <v>50</v>
      </c>
      <c r="O862" s="66" t="s">
        <v>52</v>
      </c>
      <c r="P862" s="69"/>
      <c r="Q862" s="55" t="str">
        <f t="shared" si="13"/>
        <v>Non-Lead</v>
      </c>
      <c r="R862" s="70" t="s">
        <v>51</v>
      </c>
      <c r="S862" s="70" t="s">
        <v>51</v>
      </c>
      <c r="T862" s="70"/>
      <c r="U862" s="71" t="s">
        <v>53</v>
      </c>
      <c r="V862" s="71" t="s">
        <v>51</v>
      </c>
      <c r="W862" s="71" t="s">
        <v>51</v>
      </c>
      <c r="X862" s="71" t="s">
        <v>51</v>
      </c>
      <c r="Y862" s="72" t="str">
        <f>IF((OR((AND('[1]PWS Information'!$E$10="CWS",U862="Single Family Residence",Q862="Lead")),
(AND('[1]PWS Information'!$E$10="CWS",U862="Multiple Family Residence",'[1]PWS Information'!$E$11="Yes",Q862="Lead")),
(AND('[1]PWS Information'!$E$10="NTNC",Q862="Lead")))),"Tier 1",
IF((OR((AND('[1]PWS Information'!$E$10="CWS",U862="Multiple Family Residence",'[1]PWS Information'!$E$11="No",Q862="Lead")),
(AND('[1]PWS Information'!$E$10="CWS",U862="Other",Q862="Lead")),
(AND('[1]PWS Information'!$E$10="CWS",U862="Building",Q862="Lead")))),"Tier 2",
IF((OR((AND('[1]PWS Information'!$E$10="CWS",U862="Single Family Residence",Q862="Galvanized Requiring Replacement")),
(AND('[1]PWS Information'!$E$10="CWS",U862="Single Family Residence",Q862="Galvanized Requiring Replacement",R862="Yes")),
(AND('[1]PWS Information'!$E$10="NTNC",Q862="Galvanized Requiring Replacement")),
(AND('[1]PWS Information'!$E$10="NTNC",U862="Single Family Residence",R862="Yes")))),"Tier 3",
IF((OR((AND('[1]PWS Information'!$E$10="CWS",U862="Single Family Residence",S862="Yes",Q862="Non-Lead", J862="Non-Lead - Copper",L862="Before 1989")),
(AND('[1]PWS Information'!$E$10="CWS",U862="Single Family Residence",S862="Yes",Q862="Non-Lead", N862="Non-Lead - Copper",O862="Before 1989")))),"Tier 4",
IF((OR((AND('[1]PWS Information'!$E$10="NTNC",Q862="Non-Lead")),
(AND('[1]PWS Information'!$E$10="CWS",Q862="Non-Lead",S862="")),
(AND('[1]PWS Information'!$E$10="CWS",Q862="Non-Lead",S862="No")),
(AND('[1]PWS Information'!$E$10="CWS",Q862="Non-Lead",S862="Don't Know")),
(AND('[1]PWS Information'!$E$10="CWS",Q862="Non-Lead", J862="Non-Lead - Copper", S862="Yes", L862="Between 1989 and 2014")),
(AND('[1]PWS Information'!$E$10="CWS",Q862="Non-Lead", J862="Non-Lead - Copper", S862="Yes", L862="After 2014")),
(AND('[1]PWS Information'!$E$10="CWS",Q862="Non-Lead", J862="Non-Lead - Copper", S862="Yes", L862="Unknown")),
(AND('[1]PWS Information'!$E$10="CWS",Q862="Non-Lead", N862="Non-Lead - Copper", S862="Yes", O862="Between 1989 and 2014")),
(AND('[1]PWS Information'!$E$10="CWS",Q862="Non-Lead", N862="Non-Lead - Copper", S862="Yes", O862="After 2014")),
(AND('[1]PWS Information'!$E$10="CWS",Q862="Non-Lead", N862="Non-Lead - Copper", S862="Yes", O862="Unknown")),
(AND('[1]PWS Information'!$E$10="CWS",Q862="Unknown")),
(AND('[1]PWS Information'!$E$10="NTNC",Q862="Unknown")))),"Tier 5",
"")))))</f>
        <v>Tier 5</v>
      </c>
      <c r="Z862" s="71"/>
      <c r="AA862" s="71"/>
    </row>
    <row r="863" spans="1:27" ht="57.6" x14ac:dyDescent="0.3">
      <c r="A863" s="1"/>
      <c r="B863" s="70">
        <v>9302364</v>
      </c>
      <c r="C863" s="73">
        <v>2788</v>
      </c>
      <c r="D863" s="74" t="s">
        <v>319</v>
      </c>
      <c r="E863" s="74" t="s">
        <v>128</v>
      </c>
      <c r="F863" s="74">
        <v>78640</v>
      </c>
      <c r="G863" s="78" t="s">
        <v>318</v>
      </c>
      <c r="H863" s="63">
        <v>29.969347200000001</v>
      </c>
      <c r="I863" s="64">
        <v>-97.803241666666594</v>
      </c>
      <c r="J863" s="65" t="s">
        <v>50</v>
      </c>
      <c r="K863" s="66" t="s">
        <v>51</v>
      </c>
      <c r="L863" s="62" t="s">
        <v>52</v>
      </c>
      <c r="M863" s="69"/>
      <c r="N863" s="65" t="s">
        <v>50</v>
      </c>
      <c r="O863" s="66" t="s">
        <v>52</v>
      </c>
      <c r="P863" s="69"/>
      <c r="Q863" s="55" t="str">
        <f t="shared" si="13"/>
        <v>Non-Lead</v>
      </c>
      <c r="R863" s="70" t="s">
        <v>51</v>
      </c>
      <c r="S863" s="70" t="s">
        <v>51</v>
      </c>
      <c r="T863" s="70"/>
      <c r="U863" s="71" t="s">
        <v>53</v>
      </c>
      <c r="V863" s="71" t="s">
        <v>51</v>
      </c>
      <c r="W863" s="71" t="s">
        <v>51</v>
      </c>
      <c r="X863" s="71" t="s">
        <v>51</v>
      </c>
      <c r="Y863" s="72" t="str">
        <f>IF((OR((AND('[1]PWS Information'!$E$10="CWS",U863="Single Family Residence",Q863="Lead")),
(AND('[1]PWS Information'!$E$10="CWS",U863="Multiple Family Residence",'[1]PWS Information'!$E$11="Yes",Q863="Lead")),
(AND('[1]PWS Information'!$E$10="NTNC",Q863="Lead")))),"Tier 1",
IF((OR((AND('[1]PWS Information'!$E$10="CWS",U863="Multiple Family Residence",'[1]PWS Information'!$E$11="No",Q863="Lead")),
(AND('[1]PWS Information'!$E$10="CWS",U863="Other",Q863="Lead")),
(AND('[1]PWS Information'!$E$10="CWS",U863="Building",Q863="Lead")))),"Tier 2",
IF((OR((AND('[1]PWS Information'!$E$10="CWS",U863="Single Family Residence",Q863="Galvanized Requiring Replacement")),
(AND('[1]PWS Information'!$E$10="CWS",U863="Single Family Residence",Q863="Galvanized Requiring Replacement",R863="Yes")),
(AND('[1]PWS Information'!$E$10="NTNC",Q863="Galvanized Requiring Replacement")),
(AND('[1]PWS Information'!$E$10="NTNC",U863="Single Family Residence",R863="Yes")))),"Tier 3",
IF((OR((AND('[1]PWS Information'!$E$10="CWS",U863="Single Family Residence",S863="Yes",Q863="Non-Lead", J863="Non-Lead - Copper",L863="Before 1989")),
(AND('[1]PWS Information'!$E$10="CWS",U863="Single Family Residence",S863="Yes",Q863="Non-Lead", N863="Non-Lead - Copper",O863="Before 1989")))),"Tier 4",
IF((OR((AND('[1]PWS Information'!$E$10="NTNC",Q863="Non-Lead")),
(AND('[1]PWS Information'!$E$10="CWS",Q863="Non-Lead",S863="")),
(AND('[1]PWS Information'!$E$10="CWS",Q863="Non-Lead",S863="No")),
(AND('[1]PWS Information'!$E$10="CWS",Q863="Non-Lead",S863="Don't Know")),
(AND('[1]PWS Information'!$E$10="CWS",Q863="Non-Lead", J863="Non-Lead - Copper", S863="Yes", L863="Between 1989 and 2014")),
(AND('[1]PWS Information'!$E$10="CWS",Q863="Non-Lead", J863="Non-Lead - Copper", S863="Yes", L863="After 2014")),
(AND('[1]PWS Information'!$E$10="CWS",Q863="Non-Lead", J863="Non-Lead - Copper", S863="Yes", L863="Unknown")),
(AND('[1]PWS Information'!$E$10="CWS",Q863="Non-Lead", N863="Non-Lead - Copper", S863="Yes", O863="Between 1989 and 2014")),
(AND('[1]PWS Information'!$E$10="CWS",Q863="Non-Lead", N863="Non-Lead - Copper", S863="Yes", O863="After 2014")),
(AND('[1]PWS Information'!$E$10="CWS",Q863="Non-Lead", N863="Non-Lead - Copper", S863="Yes", O863="Unknown")),
(AND('[1]PWS Information'!$E$10="CWS",Q863="Unknown")),
(AND('[1]PWS Information'!$E$10="NTNC",Q863="Unknown")))),"Tier 5",
"")))))</f>
        <v>Tier 5</v>
      </c>
      <c r="Z863" s="71"/>
      <c r="AA863" s="71"/>
    </row>
    <row r="864" spans="1:27" ht="57.6" x14ac:dyDescent="0.3">
      <c r="A864" s="1"/>
      <c r="B864" s="70">
        <v>15902731</v>
      </c>
      <c r="C864" s="73">
        <v>2804</v>
      </c>
      <c r="D864" s="74" t="s">
        <v>319</v>
      </c>
      <c r="E864" s="74" t="s">
        <v>128</v>
      </c>
      <c r="F864" s="74">
        <v>78640</v>
      </c>
      <c r="G864" s="78" t="s">
        <v>318</v>
      </c>
      <c r="H864" s="63">
        <v>29.969208299999998</v>
      </c>
      <c r="I864" s="64">
        <v>-97.803083333333305</v>
      </c>
      <c r="J864" s="65" t="s">
        <v>50</v>
      </c>
      <c r="K864" s="66" t="s">
        <v>51</v>
      </c>
      <c r="L864" s="62" t="s">
        <v>52</v>
      </c>
      <c r="M864" s="69"/>
      <c r="N864" s="65" t="s">
        <v>50</v>
      </c>
      <c r="O864" s="66" t="s">
        <v>52</v>
      </c>
      <c r="P864" s="69"/>
      <c r="Q864" s="55" t="str">
        <f t="shared" si="13"/>
        <v>Non-Lead</v>
      </c>
      <c r="R864" s="70" t="s">
        <v>51</v>
      </c>
      <c r="S864" s="70" t="s">
        <v>51</v>
      </c>
      <c r="T864" s="70"/>
      <c r="U864" s="71" t="s">
        <v>53</v>
      </c>
      <c r="V864" s="71" t="s">
        <v>51</v>
      </c>
      <c r="W864" s="71" t="s">
        <v>51</v>
      </c>
      <c r="X864" s="71" t="s">
        <v>51</v>
      </c>
      <c r="Y864" s="72" t="str">
        <f>IF((OR((AND('[1]PWS Information'!$E$10="CWS",U864="Single Family Residence",Q864="Lead")),
(AND('[1]PWS Information'!$E$10="CWS",U864="Multiple Family Residence",'[1]PWS Information'!$E$11="Yes",Q864="Lead")),
(AND('[1]PWS Information'!$E$10="NTNC",Q864="Lead")))),"Tier 1",
IF((OR((AND('[1]PWS Information'!$E$10="CWS",U864="Multiple Family Residence",'[1]PWS Information'!$E$11="No",Q864="Lead")),
(AND('[1]PWS Information'!$E$10="CWS",U864="Other",Q864="Lead")),
(AND('[1]PWS Information'!$E$10="CWS",U864="Building",Q864="Lead")))),"Tier 2",
IF((OR((AND('[1]PWS Information'!$E$10="CWS",U864="Single Family Residence",Q864="Galvanized Requiring Replacement")),
(AND('[1]PWS Information'!$E$10="CWS",U864="Single Family Residence",Q864="Galvanized Requiring Replacement",R864="Yes")),
(AND('[1]PWS Information'!$E$10="NTNC",Q864="Galvanized Requiring Replacement")),
(AND('[1]PWS Information'!$E$10="NTNC",U864="Single Family Residence",R864="Yes")))),"Tier 3",
IF((OR((AND('[1]PWS Information'!$E$10="CWS",U864="Single Family Residence",S864="Yes",Q864="Non-Lead", J864="Non-Lead - Copper",L864="Before 1989")),
(AND('[1]PWS Information'!$E$10="CWS",U864="Single Family Residence",S864="Yes",Q864="Non-Lead", N864="Non-Lead - Copper",O864="Before 1989")))),"Tier 4",
IF((OR((AND('[1]PWS Information'!$E$10="NTNC",Q864="Non-Lead")),
(AND('[1]PWS Information'!$E$10="CWS",Q864="Non-Lead",S864="")),
(AND('[1]PWS Information'!$E$10="CWS",Q864="Non-Lead",S864="No")),
(AND('[1]PWS Information'!$E$10="CWS",Q864="Non-Lead",S864="Don't Know")),
(AND('[1]PWS Information'!$E$10="CWS",Q864="Non-Lead", J864="Non-Lead - Copper", S864="Yes", L864="Between 1989 and 2014")),
(AND('[1]PWS Information'!$E$10="CWS",Q864="Non-Lead", J864="Non-Lead - Copper", S864="Yes", L864="After 2014")),
(AND('[1]PWS Information'!$E$10="CWS",Q864="Non-Lead", J864="Non-Lead - Copper", S864="Yes", L864="Unknown")),
(AND('[1]PWS Information'!$E$10="CWS",Q864="Non-Lead", N864="Non-Lead - Copper", S864="Yes", O864="Between 1989 and 2014")),
(AND('[1]PWS Information'!$E$10="CWS",Q864="Non-Lead", N864="Non-Lead - Copper", S864="Yes", O864="After 2014")),
(AND('[1]PWS Information'!$E$10="CWS",Q864="Non-Lead", N864="Non-Lead - Copper", S864="Yes", O864="Unknown")),
(AND('[1]PWS Information'!$E$10="CWS",Q864="Unknown")),
(AND('[1]PWS Information'!$E$10="NTNC",Q864="Unknown")))),"Tier 5",
"")))))</f>
        <v>Tier 5</v>
      </c>
      <c r="Z864" s="71"/>
      <c r="AA864" s="71"/>
    </row>
    <row r="865" spans="1:27" ht="57.6" x14ac:dyDescent="0.3">
      <c r="A865" s="1"/>
      <c r="B865" s="70">
        <v>12679916</v>
      </c>
      <c r="C865" s="73">
        <v>2834</v>
      </c>
      <c r="D865" s="74" t="s">
        <v>319</v>
      </c>
      <c r="E865" s="74" t="s">
        <v>128</v>
      </c>
      <c r="F865" s="74">
        <v>78640</v>
      </c>
      <c r="G865" s="78" t="s">
        <v>318</v>
      </c>
      <c r="H865" s="63">
        <v>29.969480600000001</v>
      </c>
      <c r="I865" s="64">
        <v>-97.802288888888796</v>
      </c>
      <c r="J865" s="65" t="s">
        <v>50</v>
      </c>
      <c r="K865" s="66" t="s">
        <v>51</v>
      </c>
      <c r="L865" s="62" t="s">
        <v>52</v>
      </c>
      <c r="M865" s="69"/>
      <c r="N865" s="65" t="s">
        <v>50</v>
      </c>
      <c r="O865" s="66" t="s">
        <v>52</v>
      </c>
      <c r="P865" s="69"/>
      <c r="Q865" s="55" t="str">
        <f t="shared" si="13"/>
        <v>Non-Lead</v>
      </c>
      <c r="R865" s="70" t="s">
        <v>51</v>
      </c>
      <c r="S865" s="70" t="s">
        <v>51</v>
      </c>
      <c r="T865" s="70"/>
      <c r="U865" s="71" t="s">
        <v>53</v>
      </c>
      <c r="V865" s="71" t="s">
        <v>51</v>
      </c>
      <c r="W865" s="71" t="s">
        <v>51</v>
      </c>
      <c r="X865" s="71" t="s">
        <v>51</v>
      </c>
      <c r="Y865" s="72" t="str">
        <f>IF((OR((AND('[1]PWS Information'!$E$10="CWS",U865="Single Family Residence",Q865="Lead")),
(AND('[1]PWS Information'!$E$10="CWS",U865="Multiple Family Residence",'[1]PWS Information'!$E$11="Yes",Q865="Lead")),
(AND('[1]PWS Information'!$E$10="NTNC",Q865="Lead")))),"Tier 1",
IF((OR((AND('[1]PWS Information'!$E$10="CWS",U865="Multiple Family Residence",'[1]PWS Information'!$E$11="No",Q865="Lead")),
(AND('[1]PWS Information'!$E$10="CWS",U865="Other",Q865="Lead")),
(AND('[1]PWS Information'!$E$10="CWS",U865="Building",Q865="Lead")))),"Tier 2",
IF((OR((AND('[1]PWS Information'!$E$10="CWS",U865="Single Family Residence",Q865="Galvanized Requiring Replacement")),
(AND('[1]PWS Information'!$E$10="CWS",U865="Single Family Residence",Q865="Galvanized Requiring Replacement",R865="Yes")),
(AND('[1]PWS Information'!$E$10="NTNC",Q865="Galvanized Requiring Replacement")),
(AND('[1]PWS Information'!$E$10="NTNC",U865="Single Family Residence",R865="Yes")))),"Tier 3",
IF((OR((AND('[1]PWS Information'!$E$10="CWS",U865="Single Family Residence",S865="Yes",Q865="Non-Lead", J865="Non-Lead - Copper",L865="Before 1989")),
(AND('[1]PWS Information'!$E$10="CWS",U865="Single Family Residence",S865="Yes",Q865="Non-Lead", N865="Non-Lead - Copper",O865="Before 1989")))),"Tier 4",
IF((OR((AND('[1]PWS Information'!$E$10="NTNC",Q865="Non-Lead")),
(AND('[1]PWS Information'!$E$10="CWS",Q865="Non-Lead",S865="")),
(AND('[1]PWS Information'!$E$10="CWS",Q865="Non-Lead",S865="No")),
(AND('[1]PWS Information'!$E$10="CWS",Q865="Non-Lead",S865="Don't Know")),
(AND('[1]PWS Information'!$E$10="CWS",Q865="Non-Lead", J865="Non-Lead - Copper", S865="Yes", L865="Between 1989 and 2014")),
(AND('[1]PWS Information'!$E$10="CWS",Q865="Non-Lead", J865="Non-Lead - Copper", S865="Yes", L865="After 2014")),
(AND('[1]PWS Information'!$E$10="CWS",Q865="Non-Lead", J865="Non-Lead - Copper", S865="Yes", L865="Unknown")),
(AND('[1]PWS Information'!$E$10="CWS",Q865="Non-Lead", N865="Non-Lead - Copper", S865="Yes", O865="Between 1989 and 2014")),
(AND('[1]PWS Information'!$E$10="CWS",Q865="Non-Lead", N865="Non-Lead - Copper", S865="Yes", O865="After 2014")),
(AND('[1]PWS Information'!$E$10="CWS",Q865="Non-Lead", N865="Non-Lead - Copper", S865="Yes", O865="Unknown")),
(AND('[1]PWS Information'!$E$10="CWS",Q865="Unknown")),
(AND('[1]PWS Information'!$E$10="NTNC",Q865="Unknown")))),"Tier 5",
"")))))</f>
        <v>Tier 5</v>
      </c>
      <c r="Z865" s="71"/>
      <c r="AA865" s="71"/>
    </row>
    <row r="866" spans="1:27" ht="57.6" x14ac:dyDescent="0.3">
      <c r="A866" s="17"/>
      <c r="B866" s="70">
        <v>781721</v>
      </c>
      <c r="C866" s="73">
        <v>2765</v>
      </c>
      <c r="D866" s="74" t="s">
        <v>319</v>
      </c>
      <c r="E866" s="74" t="s">
        <v>128</v>
      </c>
      <c r="F866" s="74">
        <v>78640</v>
      </c>
      <c r="G866" s="78" t="s">
        <v>318</v>
      </c>
      <c r="H866" s="63">
        <v>29.970355600000001</v>
      </c>
      <c r="I866" s="64">
        <v>-97.802274999999995</v>
      </c>
      <c r="J866" s="65" t="s">
        <v>50</v>
      </c>
      <c r="K866" s="66" t="s">
        <v>51</v>
      </c>
      <c r="L866" s="62" t="s">
        <v>52</v>
      </c>
      <c r="M866" s="69"/>
      <c r="N866" s="65" t="s">
        <v>50</v>
      </c>
      <c r="O866" s="66" t="s">
        <v>52</v>
      </c>
      <c r="P866" s="69"/>
      <c r="Q866" s="55" t="str">
        <f t="shared" si="13"/>
        <v>Non-Lead</v>
      </c>
      <c r="R866" s="70" t="s">
        <v>51</v>
      </c>
      <c r="S866" s="70" t="s">
        <v>51</v>
      </c>
      <c r="T866" s="70"/>
      <c r="U866" s="71" t="s">
        <v>53</v>
      </c>
      <c r="V866" s="71" t="s">
        <v>51</v>
      </c>
      <c r="W866" s="71" t="s">
        <v>51</v>
      </c>
      <c r="X866" s="71" t="s">
        <v>51</v>
      </c>
      <c r="Y866" s="72" t="str">
        <f>IF((OR((AND('[1]PWS Information'!$E$10="CWS",U866="Single Family Residence",Q866="Lead")),
(AND('[1]PWS Information'!$E$10="CWS",U866="Multiple Family Residence",'[1]PWS Information'!$E$11="Yes",Q866="Lead")),
(AND('[1]PWS Information'!$E$10="NTNC",Q866="Lead")))),"Tier 1",
IF((OR((AND('[1]PWS Information'!$E$10="CWS",U866="Multiple Family Residence",'[1]PWS Information'!$E$11="No",Q866="Lead")),
(AND('[1]PWS Information'!$E$10="CWS",U866="Other",Q866="Lead")),
(AND('[1]PWS Information'!$E$10="CWS",U866="Building",Q866="Lead")))),"Tier 2",
IF((OR((AND('[1]PWS Information'!$E$10="CWS",U866="Single Family Residence",Q866="Galvanized Requiring Replacement")),
(AND('[1]PWS Information'!$E$10="CWS",U866="Single Family Residence",Q866="Galvanized Requiring Replacement",R866="Yes")),
(AND('[1]PWS Information'!$E$10="NTNC",Q866="Galvanized Requiring Replacement")),
(AND('[1]PWS Information'!$E$10="NTNC",U866="Single Family Residence",R866="Yes")))),"Tier 3",
IF((OR((AND('[1]PWS Information'!$E$10="CWS",U866="Single Family Residence",S866="Yes",Q866="Non-Lead", J866="Non-Lead - Copper",L866="Before 1989")),
(AND('[1]PWS Information'!$E$10="CWS",U866="Single Family Residence",S866="Yes",Q866="Non-Lead", N866="Non-Lead - Copper",O866="Before 1989")))),"Tier 4",
IF((OR((AND('[1]PWS Information'!$E$10="NTNC",Q866="Non-Lead")),
(AND('[1]PWS Information'!$E$10="CWS",Q866="Non-Lead",S866="")),
(AND('[1]PWS Information'!$E$10="CWS",Q866="Non-Lead",S866="No")),
(AND('[1]PWS Information'!$E$10="CWS",Q866="Non-Lead",S866="Don't Know")),
(AND('[1]PWS Information'!$E$10="CWS",Q866="Non-Lead", J866="Non-Lead - Copper", S866="Yes", L866="Between 1989 and 2014")),
(AND('[1]PWS Information'!$E$10="CWS",Q866="Non-Lead", J866="Non-Lead - Copper", S866="Yes", L866="After 2014")),
(AND('[1]PWS Information'!$E$10="CWS",Q866="Non-Lead", J866="Non-Lead - Copper", S866="Yes", L866="Unknown")),
(AND('[1]PWS Information'!$E$10="CWS",Q866="Non-Lead", N866="Non-Lead - Copper", S866="Yes", O866="Between 1989 and 2014")),
(AND('[1]PWS Information'!$E$10="CWS",Q866="Non-Lead", N866="Non-Lead - Copper", S866="Yes", O866="After 2014")),
(AND('[1]PWS Information'!$E$10="CWS",Q866="Non-Lead", N866="Non-Lead - Copper", S866="Yes", O866="Unknown")),
(AND('[1]PWS Information'!$E$10="CWS",Q866="Unknown")),
(AND('[1]PWS Information'!$E$10="NTNC",Q866="Unknown")))),"Tier 5",
"")))))</f>
        <v>Tier 5</v>
      </c>
      <c r="Z866" s="71"/>
      <c r="AA866" s="71"/>
    </row>
    <row r="867" spans="1:27" ht="57.6" x14ac:dyDescent="0.3">
      <c r="A867" s="1"/>
      <c r="B867" s="70">
        <v>13316141</v>
      </c>
      <c r="C867" s="73">
        <v>3000</v>
      </c>
      <c r="D867" s="74" t="s">
        <v>300</v>
      </c>
      <c r="E867" s="74" t="s">
        <v>128</v>
      </c>
      <c r="F867" s="74">
        <v>78640</v>
      </c>
      <c r="G867" s="78" t="s">
        <v>318</v>
      </c>
      <c r="H867" s="63">
        <v>29.9688056</v>
      </c>
      <c r="I867" s="64">
        <v>-97.798491666666607</v>
      </c>
      <c r="J867" s="65" t="s">
        <v>50</v>
      </c>
      <c r="K867" s="66" t="s">
        <v>51</v>
      </c>
      <c r="L867" s="62" t="s">
        <v>52</v>
      </c>
      <c r="M867" s="69"/>
      <c r="N867" s="65" t="s">
        <v>50</v>
      </c>
      <c r="O867" s="66" t="s">
        <v>52</v>
      </c>
      <c r="P867" s="69"/>
      <c r="Q867" s="55" t="str">
        <f t="shared" si="13"/>
        <v>Non-Lead</v>
      </c>
      <c r="R867" s="70" t="s">
        <v>51</v>
      </c>
      <c r="S867" s="70" t="s">
        <v>51</v>
      </c>
      <c r="T867" s="70"/>
      <c r="U867" s="71" t="s">
        <v>53</v>
      </c>
      <c r="V867" s="71" t="s">
        <v>51</v>
      </c>
      <c r="W867" s="71" t="s">
        <v>51</v>
      </c>
      <c r="X867" s="71" t="s">
        <v>51</v>
      </c>
      <c r="Y867" s="72" t="str">
        <f>IF((OR((AND('[1]PWS Information'!$E$10="CWS",U867="Single Family Residence",Q867="Lead")),
(AND('[1]PWS Information'!$E$10="CWS",U867="Multiple Family Residence",'[1]PWS Information'!$E$11="Yes",Q867="Lead")),
(AND('[1]PWS Information'!$E$10="NTNC",Q867="Lead")))),"Tier 1",
IF((OR((AND('[1]PWS Information'!$E$10="CWS",U867="Multiple Family Residence",'[1]PWS Information'!$E$11="No",Q867="Lead")),
(AND('[1]PWS Information'!$E$10="CWS",U867="Other",Q867="Lead")),
(AND('[1]PWS Information'!$E$10="CWS",U867="Building",Q867="Lead")))),"Tier 2",
IF((OR((AND('[1]PWS Information'!$E$10="CWS",U867="Single Family Residence",Q867="Galvanized Requiring Replacement")),
(AND('[1]PWS Information'!$E$10="CWS",U867="Single Family Residence",Q867="Galvanized Requiring Replacement",R867="Yes")),
(AND('[1]PWS Information'!$E$10="NTNC",Q867="Galvanized Requiring Replacement")),
(AND('[1]PWS Information'!$E$10="NTNC",U867="Single Family Residence",R867="Yes")))),"Tier 3",
IF((OR((AND('[1]PWS Information'!$E$10="CWS",U867="Single Family Residence",S867="Yes",Q867="Non-Lead", J867="Non-Lead - Copper",L867="Before 1989")),
(AND('[1]PWS Information'!$E$10="CWS",U867="Single Family Residence",S867="Yes",Q867="Non-Lead", N867="Non-Lead - Copper",O867="Before 1989")))),"Tier 4",
IF((OR((AND('[1]PWS Information'!$E$10="NTNC",Q867="Non-Lead")),
(AND('[1]PWS Information'!$E$10="CWS",Q867="Non-Lead",S867="")),
(AND('[1]PWS Information'!$E$10="CWS",Q867="Non-Lead",S867="No")),
(AND('[1]PWS Information'!$E$10="CWS",Q867="Non-Lead",S867="Don't Know")),
(AND('[1]PWS Information'!$E$10="CWS",Q867="Non-Lead", J867="Non-Lead - Copper", S867="Yes", L867="Between 1989 and 2014")),
(AND('[1]PWS Information'!$E$10="CWS",Q867="Non-Lead", J867="Non-Lead - Copper", S867="Yes", L867="After 2014")),
(AND('[1]PWS Information'!$E$10="CWS",Q867="Non-Lead", J867="Non-Lead - Copper", S867="Yes", L867="Unknown")),
(AND('[1]PWS Information'!$E$10="CWS",Q867="Non-Lead", N867="Non-Lead - Copper", S867="Yes", O867="Between 1989 and 2014")),
(AND('[1]PWS Information'!$E$10="CWS",Q867="Non-Lead", N867="Non-Lead - Copper", S867="Yes", O867="After 2014")),
(AND('[1]PWS Information'!$E$10="CWS",Q867="Non-Lead", N867="Non-Lead - Copper", S867="Yes", O867="Unknown")),
(AND('[1]PWS Information'!$E$10="CWS",Q867="Unknown")),
(AND('[1]PWS Information'!$E$10="NTNC",Q867="Unknown")))),"Tier 5",
"")))))</f>
        <v>Tier 5</v>
      </c>
      <c r="Z867" s="71"/>
      <c r="AA867" s="71"/>
    </row>
    <row r="868" spans="1:27" ht="57.6" x14ac:dyDescent="0.3">
      <c r="A868" s="1"/>
      <c r="B868" s="70">
        <v>13542472</v>
      </c>
      <c r="C868" s="73">
        <v>3016</v>
      </c>
      <c r="D868" s="74" t="s">
        <v>300</v>
      </c>
      <c r="E868" s="74" t="s">
        <v>128</v>
      </c>
      <c r="F868" s="74">
        <v>78640</v>
      </c>
      <c r="G868" s="78" t="s">
        <v>318</v>
      </c>
      <c r="H868" s="63">
        <v>29.968211100000001</v>
      </c>
      <c r="I868" s="64">
        <v>-97.799219444444404</v>
      </c>
      <c r="J868" s="65" t="s">
        <v>50</v>
      </c>
      <c r="K868" s="66" t="s">
        <v>51</v>
      </c>
      <c r="L868" s="62" t="s">
        <v>52</v>
      </c>
      <c r="M868" s="69"/>
      <c r="N868" s="65" t="s">
        <v>50</v>
      </c>
      <c r="O868" s="66" t="s">
        <v>52</v>
      </c>
      <c r="P868" s="69"/>
      <c r="Q868" s="55" t="str">
        <f t="shared" si="13"/>
        <v>Non-Lead</v>
      </c>
      <c r="R868" s="70" t="s">
        <v>51</v>
      </c>
      <c r="S868" s="70" t="s">
        <v>51</v>
      </c>
      <c r="T868" s="70"/>
      <c r="U868" s="71" t="s">
        <v>53</v>
      </c>
      <c r="V868" s="71" t="s">
        <v>51</v>
      </c>
      <c r="W868" s="71" t="s">
        <v>51</v>
      </c>
      <c r="X868" s="71" t="s">
        <v>51</v>
      </c>
      <c r="Y868" s="72" t="str">
        <f>IF((OR((AND('[1]PWS Information'!$E$10="CWS",U868="Single Family Residence",Q868="Lead")),
(AND('[1]PWS Information'!$E$10="CWS",U868="Multiple Family Residence",'[1]PWS Information'!$E$11="Yes",Q868="Lead")),
(AND('[1]PWS Information'!$E$10="NTNC",Q868="Lead")))),"Tier 1",
IF((OR((AND('[1]PWS Information'!$E$10="CWS",U868="Multiple Family Residence",'[1]PWS Information'!$E$11="No",Q868="Lead")),
(AND('[1]PWS Information'!$E$10="CWS",U868="Other",Q868="Lead")),
(AND('[1]PWS Information'!$E$10="CWS",U868="Building",Q868="Lead")))),"Tier 2",
IF((OR((AND('[1]PWS Information'!$E$10="CWS",U868="Single Family Residence",Q868="Galvanized Requiring Replacement")),
(AND('[1]PWS Information'!$E$10="CWS",U868="Single Family Residence",Q868="Galvanized Requiring Replacement",R868="Yes")),
(AND('[1]PWS Information'!$E$10="NTNC",Q868="Galvanized Requiring Replacement")),
(AND('[1]PWS Information'!$E$10="NTNC",U868="Single Family Residence",R868="Yes")))),"Tier 3",
IF((OR((AND('[1]PWS Information'!$E$10="CWS",U868="Single Family Residence",S868="Yes",Q868="Non-Lead", J868="Non-Lead - Copper",L868="Before 1989")),
(AND('[1]PWS Information'!$E$10="CWS",U868="Single Family Residence",S868="Yes",Q868="Non-Lead", N868="Non-Lead - Copper",O868="Before 1989")))),"Tier 4",
IF((OR((AND('[1]PWS Information'!$E$10="NTNC",Q868="Non-Lead")),
(AND('[1]PWS Information'!$E$10="CWS",Q868="Non-Lead",S868="")),
(AND('[1]PWS Information'!$E$10="CWS",Q868="Non-Lead",S868="No")),
(AND('[1]PWS Information'!$E$10="CWS",Q868="Non-Lead",S868="Don't Know")),
(AND('[1]PWS Information'!$E$10="CWS",Q868="Non-Lead", J868="Non-Lead - Copper", S868="Yes", L868="Between 1989 and 2014")),
(AND('[1]PWS Information'!$E$10="CWS",Q868="Non-Lead", J868="Non-Lead - Copper", S868="Yes", L868="After 2014")),
(AND('[1]PWS Information'!$E$10="CWS",Q868="Non-Lead", J868="Non-Lead - Copper", S868="Yes", L868="Unknown")),
(AND('[1]PWS Information'!$E$10="CWS",Q868="Non-Lead", N868="Non-Lead - Copper", S868="Yes", O868="Between 1989 and 2014")),
(AND('[1]PWS Information'!$E$10="CWS",Q868="Non-Lead", N868="Non-Lead - Copper", S868="Yes", O868="After 2014")),
(AND('[1]PWS Information'!$E$10="CWS",Q868="Non-Lead", N868="Non-Lead - Copper", S868="Yes", O868="Unknown")),
(AND('[1]PWS Information'!$E$10="CWS",Q868="Unknown")),
(AND('[1]PWS Information'!$E$10="NTNC",Q868="Unknown")))),"Tier 5",
"")))))</f>
        <v>Tier 5</v>
      </c>
      <c r="Z868" s="71"/>
      <c r="AA868" s="71"/>
    </row>
    <row r="869" spans="1:27" ht="57.6" x14ac:dyDescent="0.3">
      <c r="A869" s="1"/>
      <c r="B869" s="70">
        <v>13542604</v>
      </c>
      <c r="C869" s="73">
        <v>3030</v>
      </c>
      <c r="D869" s="74" t="s">
        <v>300</v>
      </c>
      <c r="E869" s="74" t="s">
        <v>128</v>
      </c>
      <c r="F869" s="74">
        <v>78640</v>
      </c>
      <c r="G869" s="78" t="s">
        <v>318</v>
      </c>
      <c r="H869" s="63">
        <v>29.968052799999999</v>
      </c>
      <c r="I869" s="64">
        <v>-97.799033333333298</v>
      </c>
      <c r="J869" s="65" t="s">
        <v>50</v>
      </c>
      <c r="K869" s="66" t="s">
        <v>51</v>
      </c>
      <c r="L869" s="62" t="s">
        <v>52</v>
      </c>
      <c r="M869" s="69"/>
      <c r="N869" s="65" t="s">
        <v>50</v>
      </c>
      <c r="O869" s="66" t="s">
        <v>52</v>
      </c>
      <c r="P869" s="69"/>
      <c r="Q869" s="55" t="str">
        <f t="shared" si="13"/>
        <v>Non-Lead</v>
      </c>
      <c r="R869" s="70" t="s">
        <v>51</v>
      </c>
      <c r="S869" s="70" t="s">
        <v>51</v>
      </c>
      <c r="T869" s="70"/>
      <c r="U869" s="71" t="s">
        <v>53</v>
      </c>
      <c r="V869" s="71" t="s">
        <v>51</v>
      </c>
      <c r="W869" s="71" t="s">
        <v>51</v>
      </c>
      <c r="X869" s="71" t="s">
        <v>51</v>
      </c>
      <c r="Y869" s="72" t="str">
        <f>IF((OR((AND('[1]PWS Information'!$E$10="CWS",U869="Single Family Residence",Q869="Lead")),
(AND('[1]PWS Information'!$E$10="CWS",U869="Multiple Family Residence",'[1]PWS Information'!$E$11="Yes",Q869="Lead")),
(AND('[1]PWS Information'!$E$10="NTNC",Q869="Lead")))),"Tier 1",
IF((OR((AND('[1]PWS Information'!$E$10="CWS",U869="Multiple Family Residence",'[1]PWS Information'!$E$11="No",Q869="Lead")),
(AND('[1]PWS Information'!$E$10="CWS",U869="Other",Q869="Lead")),
(AND('[1]PWS Information'!$E$10="CWS",U869="Building",Q869="Lead")))),"Tier 2",
IF((OR((AND('[1]PWS Information'!$E$10="CWS",U869="Single Family Residence",Q869="Galvanized Requiring Replacement")),
(AND('[1]PWS Information'!$E$10="CWS",U869="Single Family Residence",Q869="Galvanized Requiring Replacement",R869="Yes")),
(AND('[1]PWS Information'!$E$10="NTNC",Q869="Galvanized Requiring Replacement")),
(AND('[1]PWS Information'!$E$10="NTNC",U869="Single Family Residence",R869="Yes")))),"Tier 3",
IF((OR((AND('[1]PWS Information'!$E$10="CWS",U869="Single Family Residence",S869="Yes",Q869="Non-Lead", J869="Non-Lead - Copper",L869="Before 1989")),
(AND('[1]PWS Information'!$E$10="CWS",U869="Single Family Residence",S869="Yes",Q869="Non-Lead", N869="Non-Lead - Copper",O869="Before 1989")))),"Tier 4",
IF((OR((AND('[1]PWS Information'!$E$10="NTNC",Q869="Non-Lead")),
(AND('[1]PWS Information'!$E$10="CWS",Q869="Non-Lead",S869="")),
(AND('[1]PWS Information'!$E$10="CWS",Q869="Non-Lead",S869="No")),
(AND('[1]PWS Information'!$E$10="CWS",Q869="Non-Lead",S869="Don't Know")),
(AND('[1]PWS Information'!$E$10="CWS",Q869="Non-Lead", J869="Non-Lead - Copper", S869="Yes", L869="Between 1989 and 2014")),
(AND('[1]PWS Information'!$E$10="CWS",Q869="Non-Lead", J869="Non-Lead - Copper", S869="Yes", L869="After 2014")),
(AND('[1]PWS Information'!$E$10="CWS",Q869="Non-Lead", J869="Non-Lead - Copper", S869="Yes", L869="Unknown")),
(AND('[1]PWS Information'!$E$10="CWS",Q869="Non-Lead", N869="Non-Lead - Copper", S869="Yes", O869="Between 1989 and 2014")),
(AND('[1]PWS Information'!$E$10="CWS",Q869="Non-Lead", N869="Non-Lead - Copper", S869="Yes", O869="After 2014")),
(AND('[1]PWS Information'!$E$10="CWS",Q869="Non-Lead", N869="Non-Lead - Copper", S869="Yes", O869="Unknown")),
(AND('[1]PWS Information'!$E$10="CWS",Q869="Unknown")),
(AND('[1]PWS Information'!$E$10="NTNC",Q869="Unknown")))),"Tier 5",
"")))))</f>
        <v>Tier 5</v>
      </c>
      <c r="Z869" s="71"/>
      <c r="AA869" s="71"/>
    </row>
    <row r="870" spans="1:27" ht="57.6" x14ac:dyDescent="0.3">
      <c r="A870" s="17"/>
      <c r="B870" s="70">
        <v>13564732</v>
      </c>
      <c r="C870" s="73">
        <v>3044</v>
      </c>
      <c r="D870" s="74" t="s">
        <v>300</v>
      </c>
      <c r="E870" s="74" t="s">
        <v>128</v>
      </c>
      <c r="F870" s="74">
        <v>78640</v>
      </c>
      <c r="G870" s="78" t="s">
        <v>318</v>
      </c>
      <c r="H870" s="63">
        <v>29.967894399999999</v>
      </c>
      <c r="I870" s="64">
        <v>-97.798850000000002</v>
      </c>
      <c r="J870" s="65" t="s">
        <v>50</v>
      </c>
      <c r="K870" s="66" t="s">
        <v>51</v>
      </c>
      <c r="L870" s="62" t="s">
        <v>52</v>
      </c>
      <c r="M870" s="69"/>
      <c r="N870" s="65" t="s">
        <v>50</v>
      </c>
      <c r="O870" s="66" t="s">
        <v>52</v>
      </c>
      <c r="P870" s="69"/>
      <c r="Q870" s="55" t="str">
        <f t="shared" si="13"/>
        <v>Non-Lead</v>
      </c>
      <c r="R870" s="70" t="s">
        <v>51</v>
      </c>
      <c r="S870" s="70" t="s">
        <v>51</v>
      </c>
      <c r="T870" s="70"/>
      <c r="U870" s="71" t="s">
        <v>53</v>
      </c>
      <c r="V870" s="71" t="s">
        <v>51</v>
      </c>
      <c r="W870" s="71" t="s">
        <v>51</v>
      </c>
      <c r="X870" s="71" t="s">
        <v>51</v>
      </c>
      <c r="Y870" s="72" t="str">
        <f>IF((OR((AND('[1]PWS Information'!$E$10="CWS",U870="Single Family Residence",Q870="Lead")),
(AND('[1]PWS Information'!$E$10="CWS",U870="Multiple Family Residence",'[1]PWS Information'!$E$11="Yes",Q870="Lead")),
(AND('[1]PWS Information'!$E$10="NTNC",Q870="Lead")))),"Tier 1",
IF((OR((AND('[1]PWS Information'!$E$10="CWS",U870="Multiple Family Residence",'[1]PWS Information'!$E$11="No",Q870="Lead")),
(AND('[1]PWS Information'!$E$10="CWS",U870="Other",Q870="Lead")),
(AND('[1]PWS Information'!$E$10="CWS",U870="Building",Q870="Lead")))),"Tier 2",
IF((OR((AND('[1]PWS Information'!$E$10="CWS",U870="Single Family Residence",Q870="Galvanized Requiring Replacement")),
(AND('[1]PWS Information'!$E$10="CWS",U870="Single Family Residence",Q870="Galvanized Requiring Replacement",R870="Yes")),
(AND('[1]PWS Information'!$E$10="NTNC",Q870="Galvanized Requiring Replacement")),
(AND('[1]PWS Information'!$E$10="NTNC",U870="Single Family Residence",R870="Yes")))),"Tier 3",
IF((OR((AND('[1]PWS Information'!$E$10="CWS",U870="Single Family Residence",S870="Yes",Q870="Non-Lead", J870="Non-Lead - Copper",L870="Before 1989")),
(AND('[1]PWS Information'!$E$10="CWS",U870="Single Family Residence",S870="Yes",Q870="Non-Lead", N870="Non-Lead - Copper",O870="Before 1989")))),"Tier 4",
IF((OR((AND('[1]PWS Information'!$E$10="NTNC",Q870="Non-Lead")),
(AND('[1]PWS Information'!$E$10="CWS",Q870="Non-Lead",S870="")),
(AND('[1]PWS Information'!$E$10="CWS",Q870="Non-Lead",S870="No")),
(AND('[1]PWS Information'!$E$10="CWS",Q870="Non-Lead",S870="Don't Know")),
(AND('[1]PWS Information'!$E$10="CWS",Q870="Non-Lead", J870="Non-Lead - Copper", S870="Yes", L870="Between 1989 and 2014")),
(AND('[1]PWS Information'!$E$10="CWS",Q870="Non-Lead", J870="Non-Lead - Copper", S870="Yes", L870="After 2014")),
(AND('[1]PWS Information'!$E$10="CWS",Q870="Non-Lead", J870="Non-Lead - Copper", S870="Yes", L870="Unknown")),
(AND('[1]PWS Information'!$E$10="CWS",Q870="Non-Lead", N870="Non-Lead - Copper", S870="Yes", O870="Between 1989 and 2014")),
(AND('[1]PWS Information'!$E$10="CWS",Q870="Non-Lead", N870="Non-Lead - Copper", S870="Yes", O870="After 2014")),
(AND('[1]PWS Information'!$E$10="CWS",Q870="Non-Lead", N870="Non-Lead - Copper", S870="Yes", O870="Unknown")),
(AND('[1]PWS Information'!$E$10="CWS",Q870="Unknown")),
(AND('[1]PWS Information'!$E$10="NTNC",Q870="Unknown")))),"Tier 5",
"")))))</f>
        <v>Tier 5</v>
      </c>
      <c r="Z870" s="71"/>
      <c r="AA870" s="71"/>
    </row>
    <row r="871" spans="1:27" ht="57.6" x14ac:dyDescent="0.3">
      <c r="A871" s="1"/>
      <c r="B871" s="70">
        <v>13516039</v>
      </c>
      <c r="C871" s="73">
        <v>3060</v>
      </c>
      <c r="D871" s="74" t="s">
        <v>300</v>
      </c>
      <c r="E871" s="74" t="s">
        <v>49</v>
      </c>
      <c r="F871" s="74">
        <v>78640</v>
      </c>
      <c r="G871" s="78" t="s">
        <v>318</v>
      </c>
      <c r="H871" s="63">
        <v>29.9677194</v>
      </c>
      <c r="I871" s="64">
        <v>-97.798708333333295</v>
      </c>
      <c r="J871" s="65" t="s">
        <v>50</v>
      </c>
      <c r="K871" s="66" t="s">
        <v>51</v>
      </c>
      <c r="L871" s="62" t="s">
        <v>52</v>
      </c>
      <c r="M871" s="69"/>
      <c r="N871" s="65" t="s">
        <v>50</v>
      </c>
      <c r="O871" s="66" t="s">
        <v>52</v>
      </c>
      <c r="P871" s="69"/>
      <c r="Q871" s="55" t="str">
        <f t="shared" si="13"/>
        <v>Non-Lead</v>
      </c>
      <c r="R871" s="70" t="s">
        <v>51</v>
      </c>
      <c r="S871" s="70" t="s">
        <v>51</v>
      </c>
      <c r="T871" s="70"/>
      <c r="U871" s="71" t="s">
        <v>53</v>
      </c>
      <c r="V871" s="71" t="s">
        <v>51</v>
      </c>
      <c r="W871" s="71" t="s">
        <v>51</v>
      </c>
      <c r="X871" s="71" t="s">
        <v>51</v>
      </c>
      <c r="Y871" s="72" t="str">
        <f>IF((OR((AND('[1]PWS Information'!$E$10="CWS",U871="Single Family Residence",Q871="Lead")),
(AND('[1]PWS Information'!$E$10="CWS",U871="Multiple Family Residence",'[1]PWS Information'!$E$11="Yes",Q871="Lead")),
(AND('[1]PWS Information'!$E$10="NTNC",Q871="Lead")))),"Tier 1",
IF((OR((AND('[1]PWS Information'!$E$10="CWS",U871="Multiple Family Residence",'[1]PWS Information'!$E$11="No",Q871="Lead")),
(AND('[1]PWS Information'!$E$10="CWS",U871="Other",Q871="Lead")),
(AND('[1]PWS Information'!$E$10="CWS",U871="Building",Q871="Lead")))),"Tier 2",
IF((OR((AND('[1]PWS Information'!$E$10="CWS",U871="Single Family Residence",Q871="Galvanized Requiring Replacement")),
(AND('[1]PWS Information'!$E$10="CWS",U871="Single Family Residence",Q871="Galvanized Requiring Replacement",R871="Yes")),
(AND('[1]PWS Information'!$E$10="NTNC",Q871="Galvanized Requiring Replacement")),
(AND('[1]PWS Information'!$E$10="NTNC",U871="Single Family Residence",R871="Yes")))),"Tier 3",
IF((OR((AND('[1]PWS Information'!$E$10="CWS",U871="Single Family Residence",S871="Yes",Q871="Non-Lead", J871="Non-Lead - Copper",L871="Before 1989")),
(AND('[1]PWS Information'!$E$10="CWS",U871="Single Family Residence",S871="Yes",Q871="Non-Lead", N871="Non-Lead - Copper",O871="Before 1989")))),"Tier 4",
IF((OR((AND('[1]PWS Information'!$E$10="NTNC",Q871="Non-Lead")),
(AND('[1]PWS Information'!$E$10="CWS",Q871="Non-Lead",S871="")),
(AND('[1]PWS Information'!$E$10="CWS",Q871="Non-Lead",S871="No")),
(AND('[1]PWS Information'!$E$10="CWS",Q871="Non-Lead",S871="Don't Know")),
(AND('[1]PWS Information'!$E$10="CWS",Q871="Non-Lead", J871="Non-Lead - Copper", S871="Yes", L871="Between 1989 and 2014")),
(AND('[1]PWS Information'!$E$10="CWS",Q871="Non-Lead", J871="Non-Lead - Copper", S871="Yes", L871="After 2014")),
(AND('[1]PWS Information'!$E$10="CWS",Q871="Non-Lead", J871="Non-Lead - Copper", S871="Yes", L871="Unknown")),
(AND('[1]PWS Information'!$E$10="CWS",Q871="Non-Lead", N871="Non-Lead - Copper", S871="Yes", O871="Between 1989 and 2014")),
(AND('[1]PWS Information'!$E$10="CWS",Q871="Non-Lead", N871="Non-Lead - Copper", S871="Yes", O871="After 2014")),
(AND('[1]PWS Information'!$E$10="CWS",Q871="Non-Lead", N871="Non-Lead - Copper", S871="Yes", O871="Unknown")),
(AND('[1]PWS Information'!$E$10="CWS",Q871="Unknown")),
(AND('[1]PWS Information'!$E$10="NTNC",Q871="Unknown")))),"Tier 5",
"")))))</f>
        <v>Tier 5</v>
      </c>
      <c r="Z871" s="71"/>
      <c r="AA871" s="71"/>
    </row>
    <row r="872" spans="1:27" ht="57.6" x14ac:dyDescent="0.3">
      <c r="A872" s="1"/>
      <c r="B872" s="70">
        <v>1503627</v>
      </c>
      <c r="C872" s="73">
        <v>3076</v>
      </c>
      <c r="D872" s="74" t="s">
        <v>300</v>
      </c>
      <c r="E872" s="74" t="s">
        <v>49</v>
      </c>
      <c r="F872" s="74">
        <v>78640</v>
      </c>
      <c r="G872" s="78" t="s">
        <v>320</v>
      </c>
      <c r="H872" s="63">
        <v>29.967913899999999</v>
      </c>
      <c r="I872" s="64">
        <v>-97.797516666666596</v>
      </c>
      <c r="J872" s="65" t="s">
        <v>50</v>
      </c>
      <c r="K872" s="66" t="s">
        <v>51</v>
      </c>
      <c r="L872" s="62" t="s">
        <v>52</v>
      </c>
      <c r="M872" s="69"/>
      <c r="N872" s="65" t="s">
        <v>50</v>
      </c>
      <c r="O872" s="66" t="s">
        <v>52</v>
      </c>
      <c r="P872" s="69"/>
      <c r="Q872" s="55" t="str">
        <f t="shared" si="13"/>
        <v>Non-Lead</v>
      </c>
      <c r="R872" s="70" t="s">
        <v>51</v>
      </c>
      <c r="S872" s="70" t="s">
        <v>51</v>
      </c>
      <c r="T872" s="70"/>
      <c r="U872" s="71" t="s">
        <v>53</v>
      </c>
      <c r="V872" s="71" t="s">
        <v>51</v>
      </c>
      <c r="W872" s="71" t="s">
        <v>51</v>
      </c>
      <c r="X872" s="71" t="s">
        <v>51</v>
      </c>
      <c r="Y872" s="72" t="str">
        <f>IF((OR((AND('[1]PWS Information'!$E$10="CWS",U872="Single Family Residence",Q872="Lead")),
(AND('[1]PWS Information'!$E$10="CWS",U872="Multiple Family Residence",'[1]PWS Information'!$E$11="Yes",Q872="Lead")),
(AND('[1]PWS Information'!$E$10="NTNC",Q872="Lead")))),"Tier 1",
IF((OR((AND('[1]PWS Information'!$E$10="CWS",U872="Multiple Family Residence",'[1]PWS Information'!$E$11="No",Q872="Lead")),
(AND('[1]PWS Information'!$E$10="CWS",U872="Other",Q872="Lead")),
(AND('[1]PWS Information'!$E$10="CWS",U872="Building",Q872="Lead")))),"Tier 2",
IF((OR((AND('[1]PWS Information'!$E$10="CWS",U872="Single Family Residence",Q872="Galvanized Requiring Replacement")),
(AND('[1]PWS Information'!$E$10="CWS",U872="Single Family Residence",Q872="Galvanized Requiring Replacement",R872="Yes")),
(AND('[1]PWS Information'!$E$10="NTNC",Q872="Galvanized Requiring Replacement")),
(AND('[1]PWS Information'!$E$10="NTNC",U872="Single Family Residence",R872="Yes")))),"Tier 3",
IF((OR((AND('[1]PWS Information'!$E$10="CWS",U872="Single Family Residence",S872="Yes",Q872="Non-Lead", J872="Non-Lead - Copper",L872="Before 1989")),
(AND('[1]PWS Information'!$E$10="CWS",U872="Single Family Residence",S872="Yes",Q872="Non-Lead", N872="Non-Lead - Copper",O872="Before 1989")))),"Tier 4",
IF((OR((AND('[1]PWS Information'!$E$10="NTNC",Q872="Non-Lead")),
(AND('[1]PWS Information'!$E$10="CWS",Q872="Non-Lead",S872="")),
(AND('[1]PWS Information'!$E$10="CWS",Q872="Non-Lead",S872="No")),
(AND('[1]PWS Information'!$E$10="CWS",Q872="Non-Lead",S872="Don't Know")),
(AND('[1]PWS Information'!$E$10="CWS",Q872="Non-Lead", J872="Non-Lead - Copper", S872="Yes", L872="Between 1989 and 2014")),
(AND('[1]PWS Information'!$E$10="CWS",Q872="Non-Lead", J872="Non-Lead - Copper", S872="Yes", L872="After 2014")),
(AND('[1]PWS Information'!$E$10="CWS",Q872="Non-Lead", J872="Non-Lead - Copper", S872="Yes", L872="Unknown")),
(AND('[1]PWS Information'!$E$10="CWS",Q872="Non-Lead", N872="Non-Lead - Copper", S872="Yes", O872="Between 1989 and 2014")),
(AND('[1]PWS Information'!$E$10="CWS",Q872="Non-Lead", N872="Non-Lead - Copper", S872="Yes", O872="After 2014")),
(AND('[1]PWS Information'!$E$10="CWS",Q872="Non-Lead", N872="Non-Lead - Copper", S872="Yes", O872="Unknown")),
(AND('[1]PWS Information'!$E$10="CWS",Q872="Unknown")),
(AND('[1]PWS Information'!$E$10="NTNC",Q872="Unknown")))),"Tier 5",
"")))))</f>
        <v>Tier 5</v>
      </c>
      <c r="Z872" s="71"/>
      <c r="AA872" s="71"/>
    </row>
    <row r="873" spans="1:27" ht="57.6" x14ac:dyDescent="0.3">
      <c r="A873" s="1"/>
      <c r="B873" s="70">
        <v>13320063</v>
      </c>
      <c r="C873" s="73">
        <v>3108</v>
      </c>
      <c r="D873" s="74" t="s">
        <v>300</v>
      </c>
      <c r="E873" s="74" t="s">
        <v>128</v>
      </c>
      <c r="F873" s="74">
        <v>78640</v>
      </c>
      <c r="G873" s="78" t="s">
        <v>318</v>
      </c>
      <c r="H873" s="63">
        <v>29.967277800000002</v>
      </c>
      <c r="I873" s="64">
        <v>-97.798133333333297</v>
      </c>
      <c r="J873" s="65" t="s">
        <v>50</v>
      </c>
      <c r="K873" s="66" t="s">
        <v>51</v>
      </c>
      <c r="L873" s="62" t="s">
        <v>52</v>
      </c>
      <c r="M873" s="69"/>
      <c r="N873" s="65" t="s">
        <v>50</v>
      </c>
      <c r="O873" s="66" t="s">
        <v>52</v>
      </c>
      <c r="P873" s="69"/>
      <c r="Q873" s="55" t="str">
        <f t="shared" si="13"/>
        <v>Non-Lead</v>
      </c>
      <c r="R873" s="70" t="s">
        <v>51</v>
      </c>
      <c r="S873" s="70" t="s">
        <v>51</v>
      </c>
      <c r="T873" s="70"/>
      <c r="U873" s="71" t="s">
        <v>53</v>
      </c>
      <c r="V873" s="71" t="s">
        <v>51</v>
      </c>
      <c r="W873" s="71" t="s">
        <v>51</v>
      </c>
      <c r="X873" s="71" t="s">
        <v>51</v>
      </c>
      <c r="Y873" s="72" t="str">
        <f>IF((OR((AND('[1]PWS Information'!$E$10="CWS",U873="Single Family Residence",Q873="Lead")),
(AND('[1]PWS Information'!$E$10="CWS",U873="Multiple Family Residence",'[1]PWS Information'!$E$11="Yes",Q873="Lead")),
(AND('[1]PWS Information'!$E$10="NTNC",Q873="Lead")))),"Tier 1",
IF((OR((AND('[1]PWS Information'!$E$10="CWS",U873="Multiple Family Residence",'[1]PWS Information'!$E$11="No",Q873="Lead")),
(AND('[1]PWS Information'!$E$10="CWS",U873="Other",Q873="Lead")),
(AND('[1]PWS Information'!$E$10="CWS",U873="Building",Q873="Lead")))),"Tier 2",
IF((OR((AND('[1]PWS Information'!$E$10="CWS",U873="Single Family Residence",Q873="Galvanized Requiring Replacement")),
(AND('[1]PWS Information'!$E$10="CWS",U873="Single Family Residence",Q873="Galvanized Requiring Replacement",R873="Yes")),
(AND('[1]PWS Information'!$E$10="NTNC",Q873="Galvanized Requiring Replacement")),
(AND('[1]PWS Information'!$E$10="NTNC",U873="Single Family Residence",R873="Yes")))),"Tier 3",
IF((OR((AND('[1]PWS Information'!$E$10="CWS",U873="Single Family Residence",S873="Yes",Q873="Non-Lead", J873="Non-Lead - Copper",L873="Before 1989")),
(AND('[1]PWS Information'!$E$10="CWS",U873="Single Family Residence",S873="Yes",Q873="Non-Lead", N873="Non-Lead - Copper",O873="Before 1989")))),"Tier 4",
IF((OR((AND('[1]PWS Information'!$E$10="NTNC",Q873="Non-Lead")),
(AND('[1]PWS Information'!$E$10="CWS",Q873="Non-Lead",S873="")),
(AND('[1]PWS Information'!$E$10="CWS",Q873="Non-Lead",S873="No")),
(AND('[1]PWS Information'!$E$10="CWS",Q873="Non-Lead",S873="Don't Know")),
(AND('[1]PWS Information'!$E$10="CWS",Q873="Non-Lead", J873="Non-Lead - Copper", S873="Yes", L873="Between 1989 and 2014")),
(AND('[1]PWS Information'!$E$10="CWS",Q873="Non-Lead", J873="Non-Lead - Copper", S873="Yes", L873="After 2014")),
(AND('[1]PWS Information'!$E$10="CWS",Q873="Non-Lead", J873="Non-Lead - Copper", S873="Yes", L873="Unknown")),
(AND('[1]PWS Information'!$E$10="CWS",Q873="Non-Lead", N873="Non-Lead - Copper", S873="Yes", O873="Between 1989 and 2014")),
(AND('[1]PWS Information'!$E$10="CWS",Q873="Non-Lead", N873="Non-Lead - Copper", S873="Yes", O873="After 2014")),
(AND('[1]PWS Information'!$E$10="CWS",Q873="Non-Lead", N873="Non-Lead - Copper", S873="Yes", O873="Unknown")),
(AND('[1]PWS Information'!$E$10="CWS",Q873="Unknown")),
(AND('[1]PWS Information'!$E$10="NTNC",Q873="Unknown")))),"Tier 5",
"")))))</f>
        <v>Tier 5</v>
      </c>
      <c r="Z873" s="71"/>
      <c r="AA873" s="71"/>
    </row>
    <row r="874" spans="1:27" ht="57.6" x14ac:dyDescent="0.3">
      <c r="A874" s="17"/>
      <c r="B874" s="70">
        <v>12861579</v>
      </c>
      <c r="C874" s="73">
        <v>3120</v>
      </c>
      <c r="D874" s="74" t="s">
        <v>300</v>
      </c>
      <c r="E874" s="74" t="s">
        <v>128</v>
      </c>
      <c r="F874" s="74">
        <v>78640</v>
      </c>
      <c r="G874" s="78" t="s">
        <v>318</v>
      </c>
      <c r="H874" s="63">
        <v>29.967097200000001</v>
      </c>
      <c r="I874" s="64">
        <v>-97.798000000000002</v>
      </c>
      <c r="J874" s="65" t="s">
        <v>50</v>
      </c>
      <c r="K874" s="66" t="s">
        <v>51</v>
      </c>
      <c r="L874" s="62" t="s">
        <v>52</v>
      </c>
      <c r="M874" s="69"/>
      <c r="N874" s="65" t="s">
        <v>50</v>
      </c>
      <c r="O874" s="66" t="s">
        <v>52</v>
      </c>
      <c r="P874" s="69"/>
      <c r="Q874" s="55" t="str">
        <f t="shared" si="13"/>
        <v>Non-Lead</v>
      </c>
      <c r="R874" s="70" t="s">
        <v>51</v>
      </c>
      <c r="S874" s="70" t="s">
        <v>51</v>
      </c>
      <c r="T874" s="70"/>
      <c r="U874" s="71" t="s">
        <v>53</v>
      </c>
      <c r="V874" s="71" t="s">
        <v>51</v>
      </c>
      <c r="W874" s="71" t="s">
        <v>51</v>
      </c>
      <c r="X874" s="71" t="s">
        <v>51</v>
      </c>
      <c r="Y874" s="72" t="str">
        <f>IF((OR((AND('[1]PWS Information'!$E$10="CWS",U874="Single Family Residence",Q874="Lead")),
(AND('[1]PWS Information'!$E$10="CWS",U874="Multiple Family Residence",'[1]PWS Information'!$E$11="Yes",Q874="Lead")),
(AND('[1]PWS Information'!$E$10="NTNC",Q874="Lead")))),"Tier 1",
IF((OR((AND('[1]PWS Information'!$E$10="CWS",U874="Multiple Family Residence",'[1]PWS Information'!$E$11="No",Q874="Lead")),
(AND('[1]PWS Information'!$E$10="CWS",U874="Other",Q874="Lead")),
(AND('[1]PWS Information'!$E$10="CWS",U874="Building",Q874="Lead")))),"Tier 2",
IF((OR((AND('[1]PWS Information'!$E$10="CWS",U874="Single Family Residence",Q874="Galvanized Requiring Replacement")),
(AND('[1]PWS Information'!$E$10="CWS",U874="Single Family Residence",Q874="Galvanized Requiring Replacement",R874="Yes")),
(AND('[1]PWS Information'!$E$10="NTNC",Q874="Galvanized Requiring Replacement")),
(AND('[1]PWS Information'!$E$10="NTNC",U874="Single Family Residence",R874="Yes")))),"Tier 3",
IF((OR((AND('[1]PWS Information'!$E$10="CWS",U874="Single Family Residence",S874="Yes",Q874="Non-Lead", J874="Non-Lead - Copper",L874="Before 1989")),
(AND('[1]PWS Information'!$E$10="CWS",U874="Single Family Residence",S874="Yes",Q874="Non-Lead", N874="Non-Lead - Copper",O874="Before 1989")))),"Tier 4",
IF((OR((AND('[1]PWS Information'!$E$10="NTNC",Q874="Non-Lead")),
(AND('[1]PWS Information'!$E$10="CWS",Q874="Non-Lead",S874="")),
(AND('[1]PWS Information'!$E$10="CWS",Q874="Non-Lead",S874="No")),
(AND('[1]PWS Information'!$E$10="CWS",Q874="Non-Lead",S874="Don't Know")),
(AND('[1]PWS Information'!$E$10="CWS",Q874="Non-Lead", J874="Non-Lead - Copper", S874="Yes", L874="Between 1989 and 2014")),
(AND('[1]PWS Information'!$E$10="CWS",Q874="Non-Lead", J874="Non-Lead - Copper", S874="Yes", L874="After 2014")),
(AND('[1]PWS Information'!$E$10="CWS",Q874="Non-Lead", J874="Non-Lead - Copper", S874="Yes", L874="Unknown")),
(AND('[1]PWS Information'!$E$10="CWS",Q874="Non-Lead", N874="Non-Lead - Copper", S874="Yes", O874="Between 1989 and 2014")),
(AND('[1]PWS Information'!$E$10="CWS",Q874="Non-Lead", N874="Non-Lead - Copper", S874="Yes", O874="After 2014")),
(AND('[1]PWS Information'!$E$10="CWS",Q874="Non-Lead", N874="Non-Lead - Copper", S874="Yes", O874="Unknown")),
(AND('[1]PWS Information'!$E$10="CWS",Q874="Unknown")),
(AND('[1]PWS Information'!$E$10="NTNC",Q874="Unknown")))),"Tier 5",
"")))))</f>
        <v>Tier 5</v>
      </c>
      <c r="Z874" s="71"/>
      <c r="AA874" s="71"/>
    </row>
    <row r="875" spans="1:27" ht="57.6" x14ac:dyDescent="0.3">
      <c r="A875" s="1"/>
      <c r="B875" s="70">
        <v>800980</v>
      </c>
      <c r="C875" s="73">
        <v>3138</v>
      </c>
      <c r="D875" s="74" t="s">
        <v>300</v>
      </c>
      <c r="E875" s="74" t="s">
        <v>128</v>
      </c>
      <c r="F875" s="74">
        <v>78640</v>
      </c>
      <c r="G875" s="78" t="s">
        <v>318</v>
      </c>
      <c r="H875" s="63">
        <v>29.966933300000001</v>
      </c>
      <c r="I875" s="64">
        <v>-97.797833333333301</v>
      </c>
      <c r="J875" s="65" t="s">
        <v>50</v>
      </c>
      <c r="K875" s="66" t="s">
        <v>51</v>
      </c>
      <c r="L875" s="62" t="s">
        <v>52</v>
      </c>
      <c r="M875" s="69"/>
      <c r="N875" s="65" t="s">
        <v>50</v>
      </c>
      <c r="O875" s="66" t="s">
        <v>52</v>
      </c>
      <c r="P875" s="69"/>
      <c r="Q875" s="55" t="str">
        <f t="shared" si="13"/>
        <v>Non-Lead</v>
      </c>
      <c r="R875" s="70" t="s">
        <v>51</v>
      </c>
      <c r="S875" s="70" t="s">
        <v>51</v>
      </c>
      <c r="T875" s="70"/>
      <c r="U875" s="71" t="s">
        <v>53</v>
      </c>
      <c r="V875" s="71" t="s">
        <v>51</v>
      </c>
      <c r="W875" s="71" t="s">
        <v>51</v>
      </c>
      <c r="X875" s="71" t="s">
        <v>51</v>
      </c>
      <c r="Y875" s="72" t="str">
        <f>IF((OR((AND('[1]PWS Information'!$E$10="CWS",U875="Single Family Residence",Q875="Lead")),
(AND('[1]PWS Information'!$E$10="CWS",U875="Multiple Family Residence",'[1]PWS Information'!$E$11="Yes",Q875="Lead")),
(AND('[1]PWS Information'!$E$10="NTNC",Q875="Lead")))),"Tier 1",
IF((OR((AND('[1]PWS Information'!$E$10="CWS",U875="Multiple Family Residence",'[1]PWS Information'!$E$11="No",Q875="Lead")),
(AND('[1]PWS Information'!$E$10="CWS",U875="Other",Q875="Lead")),
(AND('[1]PWS Information'!$E$10="CWS",U875="Building",Q875="Lead")))),"Tier 2",
IF((OR((AND('[1]PWS Information'!$E$10="CWS",U875="Single Family Residence",Q875="Galvanized Requiring Replacement")),
(AND('[1]PWS Information'!$E$10="CWS",U875="Single Family Residence",Q875="Galvanized Requiring Replacement",R875="Yes")),
(AND('[1]PWS Information'!$E$10="NTNC",Q875="Galvanized Requiring Replacement")),
(AND('[1]PWS Information'!$E$10="NTNC",U875="Single Family Residence",R875="Yes")))),"Tier 3",
IF((OR((AND('[1]PWS Information'!$E$10="CWS",U875="Single Family Residence",S875="Yes",Q875="Non-Lead", J875="Non-Lead - Copper",L875="Before 1989")),
(AND('[1]PWS Information'!$E$10="CWS",U875="Single Family Residence",S875="Yes",Q875="Non-Lead", N875="Non-Lead - Copper",O875="Before 1989")))),"Tier 4",
IF((OR((AND('[1]PWS Information'!$E$10="NTNC",Q875="Non-Lead")),
(AND('[1]PWS Information'!$E$10="CWS",Q875="Non-Lead",S875="")),
(AND('[1]PWS Information'!$E$10="CWS",Q875="Non-Lead",S875="No")),
(AND('[1]PWS Information'!$E$10="CWS",Q875="Non-Lead",S875="Don't Know")),
(AND('[1]PWS Information'!$E$10="CWS",Q875="Non-Lead", J875="Non-Lead - Copper", S875="Yes", L875="Between 1989 and 2014")),
(AND('[1]PWS Information'!$E$10="CWS",Q875="Non-Lead", J875="Non-Lead - Copper", S875="Yes", L875="After 2014")),
(AND('[1]PWS Information'!$E$10="CWS",Q875="Non-Lead", J875="Non-Lead - Copper", S875="Yes", L875="Unknown")),
(AND('[1]PWS Information'!$E$10="CWS",Q875="Non-Lead", N875="Non-Lead - Copper", S875="Yes", O875="Between 1989 and 2014")),
(AND('[1]PWS Information'!$E$10="CWS",Q875="Non-Lead", N875="Non-Lead - Copper", S875="Yes", O875="After 2014")),
(AND('[1]PWS Information'!$E$10="CWS",Q875="Non-Lead", N875="Non-Lead - Copper", S875="Yes", O875="Unknown")),
(AND('[1]PWS Information'!$E$10="CWS",Q875="Unknown")),
(AND('[1]PWS Information'!$E$10="NTNC",Q875="Unknown")))),"Tier 5",
"")))))</f>
        <v>Tier 5</v>
      </c>
      <c r="Z875" s="71"/>
      <c r="AA875" s="71"/>
    </row>
    <row r="876" spans="1:27" ht="57.6" x14ac:dyDescent="0.3">
      <c r="A876" s="1"/>
      <c r="B876" s="70">
        <v>9215136</v>
      </c>
      <c r="C876" s="73">
        <v>3172</v>
      </c>
      <c r="D876" s="74" t="s">
        <v>300</v>
      </c>
      <c r="E876" s="74" t="s">
        <v>128</v>
      </c>
      <c r="F876" s="74">
        <v>78640</v>
      </c>
      <c r="G876" s="78" t="s">
        <v>318</v>
      </c>
      <c r="H876" s="63">
        <v>29.966525000000001</v>
      </c>
      <c r="I876" s="64">
        <v>-97.797444444444395</v>
      </c>
      <c r="J876" s="65" t="s">
        <v>50</v>
      </c>
      <c r="K876" s="66" t="s">
        <v>51</v>
      </c>
      <c r="L876" s="62" t="s">
        <v>52</v>
      </c>
      <c r="M876" s="69"/>
      <c r="N876" s="65" t="s">
        <v>50</v>
      </c>
      <c r="O876" s="66" t="s">
        <v>52</v>
      </c>
      <c r="P876" s="69"/>
      <c r="Q876" s="55" t="str">
        <f t="shared" si="13"/>
        <v>Non-Lead</v>
      </c>
      <c r="R876" s="70" t="s">
        <v>51</v>
      </c>
      <c r="S876" s="70" t="s">
        <v>51</v>
      </c>
      <c r="T876" s="70"/>
      <c r="U876" s="71" t="s">
        <v>53</v>
      </c>
      <c r="V876" s="71" t="s">
        <v>51</v>
      </c>
      <c r="W876" s="71" t="s">
        <v>51</v>
      </c>
      <c r="X876" s="71" t="s">
        <v>51</v>
      </c>
      <c r="Y876" s="72" t="str">
        <f>IF((OR((AND('[1]PWS Information'!$E$10="CWS",U876="Single Family Residence",Q876="Lead")),
(AND('[1]PWS Information'!$E$10="CWS",U876="Multiple Family Residence",'[1]PWS Information'!$E$11="Yes",Q876="Lead")),
(AND('[1]PWS Information'!$E$10="NTNC",Q876="Lead")))),"Tier 1",
IF((OR((AND('[1]PWS Information'!$E$10="CWS",U876="Multiple Family Residence",'[1]PWS Information'!$E$11="No",Q876="Lead")),
(AND('[1]PWS Information'!$E$10="CWS",U876="Other",Q876="Lead")),
(AND('[1]PWS Information'!$E$10="CWS",U876="Building",Q876="Lead")))),"Tier 2",
IF((OR((AND('[1]PWS Information'!$E$10="CWS",U876="Single Family Residence",Q876="Galvanized Requiring Replacement")),
(AND('[1]PWS Information'!$E$10="CWS",U876="Single Family Residence",Q876="Galvanized Requiring Replacement",R876="Yes")),
(AND('[1]PWS Information'!$E$10="NTNC",Q876="Galvanized Requiring Replacement")),
(AND('[1]PWS Information'!$E$10="NTNC",U876="Single Family Residence",R876="Yes")))),"Tier 3",
IF((OR((AND('[1]PWS Information'!$E$10="CWS",U876="Single Family Residence",S876="Yes",Q876="Non-Lead", J876="Non-Lead - Copper",L876="Before 1989")),
(AND('[1]PWS Information'!$E$10="CWS",U876="Single Family Residence",S876="Yes",Q876="Non-Lead", N876="Non-Lead - Copper",O876="Before 1989")))),"Tier 4",
IF((OR((AND('[1]PWS Information'!$E$10="NTNC",Q876="Non-Lead")),
(AND('[1]PWS Information'!$E$10="CWS",Q876="Non-Lead",S876="")),
(AND('[1]PWS Information'!$E$10="CWS",Q876="Non-Lead",S876="No")),
(AND('[1]PWS Information'!$E$10="CWS",Q876="Non-Lead",S876="Don't Know")),
(AND('[1]PWS Information'!$E$10="CWS",Q876="Non-Lead", J876="Non-Lead - Copper", S876="Yes", L876="Between 1989 and 2014")),
(AND('[1]PWS Information'!$E$10="CWS",Q876="Non-Lead", J876="Non-Lead - Copper", S876="Yes", L876="After 2014")),
(AND('[1]PWS Information'!$E$10="CWS",Q876="Non-Lead", J876="Non-Lead - Copper", S876="Yes", L876="Unknown")),
(AND('[1]PWS Information'!$E$10="CWS",Q876="Non-Lead", N876="Non-Lead - Copper", S876="Yes", O876="Between 1989 and 2014")),
(AND('[1]PWS Information'!$E$10="CWS",Q876="Non-Lead", N876="Non-Lead - Copper", S876="Yes", O876="After 2014")),
(AND('[1]PWS Information'!$E$10="CWS",Q876="Non-Lead", N876="Non-Lead - Copper", S876="Yes", O876="Unknown")),
(AND('[1]PWS Information'!$E$10="CWS",Q876="Unknown")),
(AND('[1]PWS Information'!$E$10="NTNC",Q876="Unknown")))),"Tier 5",
"")))))</f>
        <v>Tier 5</v>
      </c>
      <c r="Z876" s="71"/>
      <c r="AA876" s="71"/>
    </row>
    <row r="877" spans="1:27" ht="57.6" x14ac:dyDescent="0.3">
      <c r="A877" s="1"/>
      <c r="B877" s="70">
        <v>13456860</v>
      </c>
      <c r="C877" s="73">
        <v>3188</v>
      </c>
      <c r="D877" s="74" t="s">
        <v>300</v>
      </c>
      <c r="E877" s="74" t="s">
        <v>128</v>
      </c>
      <c r="F877" s="74">
        <v>78640</v>
      </c>
      <c r="G877" s="78" t="s">
        <v>318</v>
      </c>
      <c r="H877" s="63">
        <v>29.966472199999998</v>
      </c>
      <c r="I877" s="64">
        <v>-97.797155555555506</v>
      </c>
      <c r="J877" s="65" t="s">
        <v>50</v>
      </c>
      <c r="K877" s="66" t="s">
        <v>51</v>
      </c>
      <c r="L877" s="62" t="s">
        <v>52</v>
      </c>
      <c r="M877" s="69"/>
      <c r="N877" s="65" t="s">
        <v>50</v>
      </c>
      <c r="O877" s="66" t="s">
        <v>52</v>
      </c>
      <c r="P877" s="69"/>
      <c r="Q877" s="55" t="str">
        <f t="shared" si="13"/>
        <v>Non-Lead</v>
      </c>
      <c r="R877" s="70" t="s">
        <v>51</v>
      </c>
      <c r="S877" s="70" t="s">
        <v>51</v>
      </c>
      <c r="T877" s="70"/>
      <c r="U877" s="71" t="s">
        <v>53</v>
      </c>
      <c r="V877" s="71" t="s">
        <v>51</v>
      </c>
      <c r="W877" s="71" t="s">
        <v>51</v>
      </c>
      <c r="X877" s="71" t="s">
        <v>51</v>
      </c>
      <c r="Y877" s="72" t="str">
        <f>IF((OR((AND('[1]PWS Information'!$E$10="CWS",U877="Single Family Residence",Q877="Lead")),
(AND('[1]PWS Information'!$E$10="CWS",U877="Multiple Family Residence",'[1]PWS Information'!$E$11="Yes",Q877="Lead")),
(AND('[1]PWS Information'!$E$10="NTNC",Q877="Lead")))),"Tier 1",
IF((OR((AND('[1]PWS Information'!$E$10="CWS",U877="Multiple Family Residence",'[1]PWS Information'!$E$11="No",Q877="Lead")),
(AND('[1]PWS Information'!$E$10="CWS",U877="Other",Q877="Lead")),
(AND('[1]PWS Information'!$E$10="CWS",U877="Building",Q877="Lead")))),"Tier 2",
IF((OR((AND('[1]PWS Information'!$E$10="CWS",U877="Single Family Residence",Q877="Galvanized Requiring Replacement")),
(AND('[1]PWS Information'!$E$10="CWS",U877="Single Family Residence",Q877="Galvanized Requiring Replacement",R877="Yes")),
(AND('[1]PWS Information'!$E$10="NTNC",Q877="Galvanized Requiring Replacement")),
(AND('[1]PWS Information'!$E$10="NTNC",U877="Single Family Residence",R877="Yes")))),"Tier 3",
IF((OR((AND('[1]PWS Information'!$E$10="CWS",U877="Single Family Residence",S877="Yes",Q877="Non-Lead", J877="Non-Lead - Copper",L877="Before 1989")),
(AND('[1]PWS Information'!$E$10="CWS",U877="Single Family Residence",S877="Yes",Q877="Non-Lead", N877="Non-Lead - Copper",O877="Before 1989")))),"Tier 4",
IF((OR((AND('[1]PWS Information'!$E$10="NTNC",Q877="Non-Lead")),
(AND('[1]PWS Information'!$E$10="CWS",Q877="Non-Lead",S877="")),
(AND('[1]PWS Information'!$E$10="CWS",Q877="Non-Lead",S877="No")),
(AND('[1]PWS Information'!$E$10="CWS",Q877="Non-Lead",S877="Don't Know")),
(AND('[1]PWS Information'!$E$10="CWS",Q877="Non-Lead", J877="Non-Lead - Copper", S877="Yes", L877="Between 1989 and 2014")),
(AND('[1]PWS Information'!$E$10="CWS",Q877="Non-Lead", J877="Non-Lead - Copper", S877="Yes", L877="After 2014")),
(AND('[1]PWS Information'!$E$10="CWS",Q877="Non-Lead", J877="Non-Lead - Copper", S877="Yes", L877="Unknown")),
(AND('[1]PWS Information'!$E$10="CWS",Q877="Non-Lead", N877="Non-Lead - Copper", S877="Yes", O877="Between 1989 and 2014")),
(AND('[1]PWS Information'!$E$10="CWS",Q877="Non-Lead", N877="Non-Lead - Copper", S877="Yes", O877="After 2014")),
(AND('[1]PWS Information'!$E$10="CWS",Q877="Non-Lead", N877="Non-Lead - Copper", S877="Yes", O877="Unknown")),
(AND('[1]PWS Information'!$E$10="CWS",Q877="Unknown")),
(AND('[1]PWS Information'!$E$10="NTNC",Q877="Unknown")))),"Tier 5",
"")))))</f>
        <v>Tier 5</v>
      </c>
      <c r="Z877" s="71"/>
      <c r="AA877" s="71"/>
    </row>
    <row r="878" spans="1:27" ht="57.6" x14ac:dyDescent="0.3">
      <c r="A878" s="17"/>
      <c r="B878" s="70">
        <v>13471425</v>
      </c>
      <c r="C878" s="73">
        <v>3206</v>
      </c>
      <c r="D878" s="74" t="s">
        <v>300</v>
      </c>
      <c r="E878" s="74" t="s">
        <v>128</v>
      </c>
      <c r="F878" s="74">
        <v>78640</v>
      </c>
      <c r="G878" s="78" t="s">
        <v>318</v>
      </c>
      <c r="H878" s="63">
        <v>29.966094399999999</v>
      </c>
      <c r="I878" s="64">
        <v>-97.797233333333295</v>
      </c>
      <c r="J878" s="65" t="s">
        <v>50</v>
      </c>
      <c r="K878" s="66" t="s">
        <v>51</v>
      </c>
      <c r="L878" s="62" t="s">
        <v>52</v>
      </c>
      <c r="M878" s="69"/>
      <c r="N878" s="65" t="s">
        <v>50</v>
      </c>
      <c r="O878" s="66" t="s">
        <v>52</v>
      </c>
      <c r="P878" s="69"/>
      <c r="Q878" s="55" t="str">
        <f t="shared" si="13"/>
        <v>Non-Lead</v>
      </c>
      <c r="R878" s="70" t="s">
        <v>51</v>
      </c>
      <c r="S878" s="70" t="s">
        <v>51</v>
      </c>
      <c r="T878" s="70"/>
      <c r="U878" s="71" t="s">
        <v>53</v>
      </c>
      <c r="V878" s="71" t="s">
        <v>51</v>
      </c>
      <c r="W878" s="71" t="s">
        <v>51</v>
      </c>
      <c r="X878" s="71" t="s">
        <v>51</v>
      </c>
      <c r="Y878" s="72" t="str">
        <f>IF((OR((AND('[1]PWS Information'!$E$10="CWS",U878="Single Family Residence",Q878="Lead")),
(AND('[1]PWS Information'!$E$10="CWS",U878="Multiple Family Residence",'[1]PWS Information'!$E$11="Yes",Q878="Lead")),
(AND('[1]PWS Information'!$E$10="NTNC",Q878="Lead")))),"Tier 1",
IF((OR((AND('[1]PWS Information'!$E$10="CWS",U878="Multiple Family Residence",'[1]PWS Information'!$E$11="No",Q878="Lead")),
(AND('[1]PWS Information'!$E$10="CWS",U878="Other",Q878="Lead")),
(AND('[1]PWS Information'!$E$10="CWS",U878="Building",Q878="Lead")))),"Tier 2",
IF((OR((AND('[1]PWS Information'!$E$10="CWS",U878="Single Family Residence",Q878="Galvanized Requiring Replacement")),
(AND('[1]PWS Information'!$E$10="CWS",U878="Single Family Residence",Q878="Galvanized Requiring Replacement",R878="Yes")),
(AND('[1]PWS Information'!$E$10="NTNC",Q878="Galvanized Requiring Replacement")),
(AND('[1]PWS Information'!$E$10="NTNC",U878="Single Family Residence",R878="Yes")))),"Tier 3",
IF((OR((AND('[1]PWS Information'!$E$10="CWS",U878="Single Family Residence",S878="Yes",Q878="Non-Lead", J878="Non-Lead - Copper",L878="Before 1989")),
(AND('[1]PWS Information'!$E$10="CWS",U878="Single Family Residence",S878="Yes",Q878="Non-Lead", N878="Non-Lead - Copper",O878="Before 1989")))),"Tier 4",
IF((OR((AND('[1]PWS Information'!$E$10="NTNC",Q878="Non-Lead")),
(AND('[1]PWS Information'!$E$10="CWS",Q878="Non-Lead",S878="")),
(AND('[1]PWS Information'!$E$10="CWS",Q878="Non-Lead",S878="No")),
(AND('[1]PWS Information'!$E$10="CWS",Q878="Non-Lead",S878="Don't Know")),
(AND('[1]PWS Information'!$E$10="CWS",Q878="Non-Lead", J878="Non-Lead - Copper", S878="Yes", L878="Between 1989 and 2014")),
(AND('[1]PWS Information'!$E$10="CWS",Q878="Non-Lead", J878="Non-Lead - Copper", S878="Yes", L878="After 2014")),
(AND('[1]PWS Information'!$E$10="CWS",Q878="Non-Lead", J878="Non-Lead - Copper", S878="Yes", L878="Unknown")),
(AND('[1]PWS Information'!$E$10="CWS",Q878="Non-Lead", N878="Non-Lead - Copper", S878="Yes", O878="Between 1989 and 2014")),
(AND('[1]PWS Information'!$E$10="CWS",Q878="Non-Lead", N878="Non-Lead - Copper", S878="Yes", O878="After 2014")),
(AND('[1]PWS Information'!$E$10="CWS",Q878="Non-Lead", N878="Non-Lead - Copper", S878="Yes", O878="Unknown")),
(AND('[1]PWS Information'!$E$10="CWS",Q878="Unknown")),
(AND('[1]PWS Information'!$E$10="NTNC",Q878="Unknown")))),"Tier 5",
"")))))</f>
        <v>Tier 5</v>
      </c>
      <c r="Z878" s="71"/>
      <c r="AA878" s="71"/>
    </row>
    <row r="879" spans="1:27" ht="57.6" x14ac:dyDescent="0.3">
      <c r="A879" s="1"/>
      <c r="B879" s="70">
        <v>12348676</v>
      </c>
      <c r="C879" s="73">
        <v>3218</v>
      </c>
      <c r="D879" s="74" t="s">
        <v>300</v>
      </c>
      <c r="E879" s="74" t="s">
        <v>128</v>
      </c>
      <c r="F879" s="74">
        <v>78640</v>
      </c>
      <c r="G879" s="78" t="s">
        <v>318</v>
      </c>
      <c r="H879" s="63">
        <v>29.966669400000001</v>
      </c>
      <c r="I879" s="64">
        <v>-97.795855555555505</v>
      </c>
      <c r="J879" s="65" t="s">
        <v>50</v>
      </c>
      <c r="K879" s="66" t="s">
        <v>51</v>
      </c>
      <c r="L879" s="62" t="s">
        <v>52</v>
      </c>
      <c r="M879" s="69"/>
      <c r="N879" s="65" t="s">
        <v>50</v>
      </c>
      <c r="O879" s="66" t="s">
        <v>52</v>
      </c>
      <c r="P879" s="69"/>
      <c r="Q879" s="55" t="str">
        <f t="shared" si="13"/>
        <v>Non-Lead</v>
      </c>
      <c r="R879" s="70" t="s">
        <v>51</v>
      </c>
      <c r="S879" s="70" t="s">
        <v>51</v>
      </c>
      <c r="T879" s="70"/>
      <c r="U879" s="71" t="s">
        <v>53</v>
      </c>
      <c r="V879" s="71" t="s">
        <v>51</v>
      </c>
      <c r="W879" s="71" t="s">
        <v>51</v>
      </c>
      <c r="X879" s="71" t="s">
        <v>51</v>
      </c>
      <c r="Y879" s="72" t="str">
        <f>IF((OR((AND('[1]PWS Information'!$E$10="CWS",U879="Single Family Residence",Q879="Lead")),
(AND('[1]PWS Information'!$E$10="CWS",U879="Multiple Family Residence",'[1]PWS Information'!$E$11="Yes",Q879="Lead")),
(AND('[1]PWS Information'!$E$10="NTNC",Q879="Lead")))),"Tier 1",
IF((OR((AND('[1]PWS Information'!$E$10="CWS",U879="Multiple Family Residence",'[1]PWS Information'!$E$11="No",Q879="Lead")),
(AND('[1]PWS Information'!$E$10="CWS",U879="Other",Q879="Lead")),
(AND('[1]PWS Information'!$E$10="CWS",U879="Building",Q879="Lead")))),"Tier 2",
IF((OR((AND('[1]PWS Information'!$E$10="CWS",U879="Single Family Residence",Q879="Galvanized Requiring Replacement")),
(AND('[1]PWS Information'!$E$10="CWS",U879="Single Family Residence",Q879="Galvanized Requiring Replacement",R879="Yes")),
(AND('[1]PWS Information'!$E$10="NTNC",Q879="Galvanized Requiring Replacement")),
(AND('[1]PWS Information'!$E$10="NTNC",U879="Single Family Residence",R879="Yes")))),"Tier 3",
IF((OR((AND('[1]PWS Information'!$E$10="CWS",U879="Single Family Residence",S879="Yes",Q879="Non-Lead", J879="Non-Lead - Copper",L879="Before 1989")),
(AND('[1]PWS Information'!$E$10="CWS",U879="Single Family Residence",S879="Yes",Q879="Non-Lead", N879="Non-Lead - Copper",O879="Before 1989")))),"Tier 4",
IF((OR((AND('[1]PWS Information'!$E$10="NTNC",Q879="Non-Lead")),
(AND('[1]PWS Information'!$E$10="CWS",Q879="Non-Lead",S879="")),
(AND('[1]PWS Information'!$E$10="CWS",Q879="Non-Lead",S879="No")),
(AND('[1]PWS Information'!$E$10="CWS",Q879="Non-Lead",S879="Don't Know")),
(AND('[1]PWS Information'!$E$10="CWS",Q879="Non-Lead", J879="Non-Lead - Copper", S879="Yes", L879="Between 1989 and 2014")),
(AND('[1]PWS Information'!$E$10="CWS",Q879="Non-Lead", J879="Non-Lead - Copper", S879="Yes", L879="After 2014")),
(AND('[1]PWS Information'!$E$10="CWS",Q879="Non-Lead", J879="Non-Lead - Copper", S879="Yes", L879="Unknown")),
(AND('[1]PWS Information'!$E$10="CWS",Q879="Non-Lead", N879="Non-Lead - Copper", S879="Yes", O879="Between 1989 and 2014")),
(AND('[1]PWS Information'!$E$10="CWS",Q879="Non-Lead", N879="Non-Lead - Copper", S879="Yes", O879="After 2014")),
(AND('[1]PWS Information'!$E$10="CWS",Q879="Non-Lead", N879="Non-Lead - Copper", S879="Yes", O879="Unknown")),
(AND('[1]PWS Information'!$E$10="CWS",Q879="Unknown")),
(AND('[1]PWS Information'!$E$10="NTNC",Q879="Unknown")))),"Tier 5",
"")))))</f>
        <v>Tier 5</v>
      </c>
      <c r="Z879" s="71"/>
      <c r="AA879" s="71"/>
    </row>
    <row r="880" spans="1:27" ht="57.6" x14ac:dyDescent="0.3">
      <c r="A880" s="1"/>
      <c r="B880" s="70">
        <v>12586280</v>
      </c>
      <c r="C880" s="73">
        <v>3230</v>
      </c>
      <c r="D880" s="74" t="s">
        <v>321</v>
      </c>
      <c r="E880" s="74" t="s">
        <v>128</v>
      </c>
      <c r="F880" s="74">
        <v>78640</v>
      </c>
      <c r="G880" s="78" t="s">
        <v>318</v>
      </c>
      <c r="H880" s="63">
        <v>29.965586099999999</v>
      </c>
      <c r="I880" s="64">
        <v>-97.796922222222193</v>
      </c>
      <c r="J880" s="65" t="s">
        <v>50</v>
      </c>
      <c r="K880" s="66" t="s">
        <v>51</v>
      </c>
      <c r="L880" s="62" t="s">
        <v>52</v>
      </c>
      <c r="M880" s="69"/>
      <c r="N880" s="65" t="s">
        <v>50</v>
      </c>
      <c r="O880" s="66" t="s">
        <v>52</v>
      </c>
      <c r="P880" s="69"/>
      <c r="Q880" s="55" t="str">
        <f t="shared" si="13"/>
        <v>Non-Lead</v>
      </c>
      <c r="R880" s="70" t="s">
        <v>51</v>
      </c>
      <c r="S880" s="70" t="s">
        <v>51</v>
      </c>
      <c r="T880" s="70"/>
      <c r="U880" s="71" t="s">
        <v>53</v>
      </c>
      <c r="V880" s="71" t="s">
        <v>51</v>
      </c>
      <c r="W880" s="71" t="s">
        <v>51</v>
      </c>
      <c r="X880" s="71" t="s">
        <v>51</v>
      </c>
      <c r="Y880" s="72" t="str">
        <f>IF((OR((AND('[1]PWS Information'!$E$10="CWS",U880="Single Family Residence",Q880="Lead")),
(AND('[1]PWS Information'!$E$10="CWS",U880="Multiple Family Residence",'[1]PWS Information'!$E$11="Yes",Q880="Lead")),
(AND('[1]PWS Information'!$E$10="NTNC",Q880="Lead")))),"Tier 1",
IF((OR((AND('[1]PWS Information'!$E$10="CWS",U880="Multiple Family Residence",'[1]PWS Information'!$E$11="No",Q880="Lead")),
(AND('[1]PWS Information'!$E$10="CWS",U880="Other",Q880="Lead")),
(AND('[1]PWS Information'!$E$10="CWS",U880="Building",Q880="Lead")))),"Tier 2",
IF((OR((AND('[1]PWS Information'!$E$10="CWS",U880="Single Family Residence",Q880="Galvanized Requiring Replacement")),
(AND('[1]PWS Information'!$E$10="CWS",U880="Single Family Residence",Q880="Galvanized Requiring Replacement",R880="Yes")),
(AND('[1]PWS Information'!$E$10="NTNC",Q880="Galvanized Requiring Replacement")),
(AND('[1]PWS Information'!$E$10="NTNC",U880="Single Family Residence",R880="Yes")))),"Tier 3",
IF((OR((AND('[1]PWS Information'!$E$10="CWS",U880="Single Family Residence",S880="Yes",Q880="Non-Lead", J880="Non-Lead - Copper",L880="Before 1989")),
(AND('[1]PWS Information'!$E$10="CWS",U880="Single Family Residence",S880="Yes",Q880="Non-Lead", N880="Non-Lead - Copper",O880="Before 1989")))),"Tier 4",
IF((OR((AND('[1]PWS Information'!$E$10="NTNC",Q880="Non-Lead")),
(AND('[1]PWS Information'!$E$10="CWS",Q880="Non-Lead",S880="")),
(AND('[1]PWS Information'!$E$10="CWS",Q880="Non-Lead",S880="No")),
(AND('[1]PWS Information'!$E$10="CWS",Q880="Non-Lead",S880="Don't Know")),
(AND('[1]PWS Information'!$E$10="CWS",Q880="Non-Lead", J880="Non-Lead - Copper", S880="Yes", L880="Between 1989 and 2014")),
(AND('[1]PWS Information'!$E$10="CWS",Q880="Non-Lead", J880="Non-Lead - Copper", S880="Yes", L880="After 2014")),
(AND('[1]PWS Information'!$E$10="CWS",Q880="Non-Lead", J880="Non-Lead - Copper", S880="Yes", L880="Unknown")),
(AND('[1]PWS Information'!$E$10="CWS",Q880="Non-Lead", N880="Non-Lead - Copper", S880="Yes", O880="Between 1989 and 2014")),
(AND('[1]PWS Information'!$E$10="CWS",Q880="Non-Lead", N880="Non-Lead - Copper", S880="Yes", O880="After 2014")),
(AND('[1]PWS Information'!$E$10="CWS",Q880="Non-Lead", N880="Non-Lead - Copper", S880="Yes", O880="Unknown")),
(AND('[1]PWS Information'!$E$10="CWS",Q880="Unknown")),
(AND('[1]PWS Information'!$E$10="NTNC",Q880="Unknown")))),"Tier 5",
"")))))</f>
        <v>Tier 5</v>
      </c>
      <c r="Z880" s="71"/>
      <c r="AA880" s="71"/>
    </row>
    <row r="881" spans="1:27" ht="57.6" x14ac:dyDescent="0.3">
      <c r="A881" s="1"/>
      <c r="B881" s="70">
        <v>12831447</v>
      </c>
      <c r="C881" s="73">
        <v>3230</v>
      </c>
      <c r="D881" s="74" t="s">
        <v>322</v>
      </c>
      <c r="E881" s="74" t="s">
        <v>49</v>
      </c>
      <c r="F881" s="74">
        <v>78640</v>
      </c>
      <c r="G881" s="78" t="s">
        <v>318</v>
      </c>
      <c r="H881" s="63">
        <v>29.965699999999998</v>
      </c>
      <c r="I881" s="64">
        <v>-97.796702777777696</v>
      </c>
      <c r="J881" s="65" t="s">
        <v>50</v>
      </c>
      <c r="K881" s="66" t="s">
        <v>51</v>
      </c>
      <c r="L881" s="62" t="s">
        <v>52</v>
      </c>
      <c r="M881" s="69"/>
      <c r="N881" s="65" t="s">
        <v>50</v>
      </c>
      <c r="O881" s="66" t="s">
        <v>52</v>
      </c>
      <c r="P881" s="69"/>
      <c r="Q881" s="55" t="str">
        <f t="shared" si="13"/>
        <v>Non-Lead</v>
      </c>
      <c r="R881" s="70" t="s">
        <v>51</v>
      </c>
      <c r="S881" s="70" t="s">
        <v>51</v>
      </c>
      <c r="T881" s="70"/>
      <c r="U881" s="71" t="s">
        <v>53</v>
      </c>
      <c r="V881" s="71" t="s">
        <v>51</v>
      </c>
      <c r="W881" s="71" t="s">
        <v>51</v>
      </c>
      <c r="X881" s="71" t="s">
        <v>51</v>
      </c>
      <c r="Y881" s="72" t="str">
        <f>IF((OR((AND('[1]PWS Information'!$E$10="CWS",U881="Single Family Residence",Q881="Lead")),
(AND('[1]PWS Information'!$E$10="CWS",U881="Multiple Family Residence",'[1]PWS Information'!$E$11="Yes",Q881="Lead")),
(AND('[1]PWS Information'!$E$10="NTNC",Q881="Lead")))),"Tier 1",
IF((OR((AND('[1]PWS Information'!$E$10="CWS",U881="Multiple Family Residence",'[1]PWS Information'!$E$11="No",Q881="Lead")),
(AND('[1]PWS Information'!$E$10="CWS",U881="Other",Q881="Lead")),
(AND('[1]PWS Information'!$E$10="CWS",U881="Building",Q881="Lead")))),"Tier 2",
IF((OR((AND('[1]PWS Information'!$E$10="CWS",U881="Single Family Residence",Q881="Galvanized Requiring Replacement")),
(AND('[1]PWS Information'!$E$10="CWS",U881="Single Family Residence",Q881="Galvanized Requiring Replacement",R881="Yes")),
(AND('[1]PWS Information'!$E$10="NTNC",Q881="Galvanized Requiring Replacement")),
(AND('[1]PWS Information'!$E$10="NTNC",U881="Single Family Residence",R881="Yes")))),"Tier 3",
IF((OR((AND('[1]PWS Information'!$E$10="CWS",U881="Single Family Residence",S881="Yes",Q881="Non-Lead", J881="Non-Lead - Copper",L881="Before 1989")),
(AND('[1]PWS Information'!$E$10="CWS",U881="Single Family Residence",S881="Yes",Q881="Non-Lead", N881="Non-Lead - Copper",O881="Before 1989")))),"Tier 4",
IF((OR((AND('[1]PWS Information'!$E$10="NTNC",Q881="Non-Lead")),
(AND('[1]PWS Information'!$E$10="CWS",Q881="Non-Lead",S881="")),
(AND('[1]PWS Information'!$E$10="CWS",Q881="Non-Lead",S881="No")),
(AND('[1]PWS Information'!$E$10="CWS",Q881="Non-Lead",S881="Don't Know")),
(AND('[1]PWS Information'!$E$10="CWS",Q881="Non-Lead", J881="Non-Lead - Copper", S881="Yes", L881="Between 1989 and 2014")),
(AND('[1]PWS Information'!$E$10="CWS",Q881="Non-Lead", J881="Non-Lead - Copper", S881="Yes", L881="After 2014")),
(AND('[1]PWS Information'!$E$10="CWS",Q881="Non-Lead", J881="Non-Lead - Copper", S881="Yes", L881="Unknown")),
(AND('[1]PWS Information'!$E$10="CWS",Q881="Non-Lead", N881="Non-Lead - Copper", S881="Yes", O881="Between 1989 and 2014")),
(AND('[1]PWS Information'!$E$10="CWS",Q881="Non-Lead", N881="Non-Lead - Copper", S881="Yes", O881="After 2014")),
(AND('[1]PWS Information'!$E$10="CWS",Q881="Non-Lead", N881="Non-Lead - Copper", S881="Yes", O881="Unknown")),
(AND('[1]PWS Information'!$E$10="CWS",Q881="Unknown")),
(AND('[1]PWS Information'!$E$10="NTNC",Q881="Unknown")))),"Tier 5",
"")))))</f>
        <v>Tier 5</v>
      </c>
      <c r="Z881" s="71"/>
      <c r="AA881" s="71"/>
    </row>
    <row r="882" spans="1:27" ht="57.6" x14ac:dyDescent="0.3">
      <c r="A882" s="17"/>
      <c r="B882" s="70">
        <v>13299758</v>
      </c>
      <c r="C882" s="73">
        <v>3230</v>
      </c>
      <c r="D882" s="74" t="s">
        <v>323</v>
      </c>
      <c r="E882" s="74" t="s">
        <v>128</v>
      </c>
      <c r="F882" s="74">
        <v>78640</v>
      </c>
      <c r="G882" s="78" t="s">
        <v>318</v>
      </c>
      <c r="H882" s="63">
        <v>29.9660139</v>
      </c>
      <c r="I882" s="64">
        <v>-97.796427777777694</v>
      </c>
      <c r="J882" s="65" t="s">
        <v>50</v>
      </c>
      <c r="K882" s="66" t="s">
        <v>51</v>
      </c>
      <c r="L882" s="62" t="s">
        <v>52</v>
      </c>
      <c r="M882" s="69"/>
      <c r="N882" s="65" t="s">
        <v>50</v>
      </c>
      <c r="O882" s="66" t="s">
        <v>52</v>
      </c>
      <c r="P882" s="69"/>
      <c r="Q882" s="55" t="str">
        <f t="shared" si="13"/>
        <v>Non-Lead</v>
      </c>
      <c r="R882" s="70" t="s">
        <v>51</v>
      </c>
      <c r="S882" s="70" t="s">
        <v>51</v>
      </c>
      <c r="T882" s="70"/>
      <c r="U882" s="71" t="s">
        <v>53</v>
      </c>
      <c r="V882" s="71" t="s">
        <v>51</v>
      </c>
      <c r="W882" s="71" t="s">
        <v>51</v>
      </c>
      <c r="X882" s="71" t="s">
        <v>51</v>
      </c>
      <c r="Y882" s="72" t="str">
        <f>IF((OR((AND('[1]PWS Information'!$E$10="CWS",U882="Single Family Residence",Q882="Lead")),
(AND('[1]PWS Information'!$E$10="CWS",U882="Multiple Family Residence",'[1]PWS Information'!$E$11="Yes",Q882="Lead")),
(AND('[1]PWS Information'!$E$10="NTNC",Q882="Lead")))),"Tier 1",
IF((OR((AND('[1]PWS Information'!$E$10="CWS",U882="Multiple Family Residence",'[1]PWS Information'!$E$11="No",Q882="Lead")),
(AND('[1]PWS Information'!$E$10="CWS",U882="Other",Q882="Lead")),
(AND('[1]PWS Information'!$E$10="CWS",U882="Building",Q882="Lead")))),"Tier 2",
IF((OR((AND('[1]PWS Information'!$E$10="CWS",U882="Single Family Residence",Q882="Galvanized Requiring Replacement")),
(AND('[1]PWS Information'!$E$10="CWS",U882="Single Family Residence",Q882="Galvanized Requiring Replacement",R882="Yes")),
(AND('[1]PWS Information'!$E$10="NTNC",Q882="Galvanized Requiring Replacement")),
(AND('[1]PWS Information'!$E$10="NTNC",U882="Single Family Residence",R882="Yes")))),"Tier 3",
IF((OR((AND('[1]PWS Information'!$E$10="CWS",U882="Single Family Residence",S882="Yes",Q882="Non-Lead", J882="Non-Lead - Copper",L882="Before 1989")),
(AND('[1]PWS Information'!$E$10="CWS",U882="Single Family Residence",S882="Yes",Q882="Non-Lead", N882="Non-Lead - Copper",O882="Before 1989")))),"Tier 4",
IF((OR((AND('[1]PWS Information'!$E$10="NTNC",Q882="Non-Lead")),
(AND('[1]PWS Information'!$E$10="CWS",Q882="Non-Lead",S882="")),
(AND('[1]PWS Information'!$E$10="CWS",Q882="Non-Lead",S882="No")),
(AND('[1]PWS Information'!$E$10="CWS",Q882="Non-Lead",S882="Don't Know")),
(AND('[1]PWS Information'!$E$10="CWS",Q882="Non-Lead", J882="Non-Lead - Copper", S882="Yes", L882="Between 1989 and 2014")),
(AND('[1]PWS Information'!$E$10="CWS",Q882="Non-Lead", J882="Non-Lead - Copper", S882="Yes", L882="After 2014")),
(AND('[1]PWS Information'!$E$10="CWS",Q882="Non-Lead", J882="Non-Lead - Copper", S882="Yes", L882="Unknown")),
(AND('[1]PWS Information'!$E$10="CWS",Q882="Non-Lead", N882="Non-Lead - Copper", S882="Yes", O882="Between 1989 and 2014")),
(AND('[1]PWS Information'!$E$10="CWS",Q882="Non-Lead", N882="Non-Lead - Copper", S882="Yes", O882="After 2014")),
(AND('[1]PWS Information'!$E$10="CWS",Q882="Non-Lead", N882="Non-Lead - Copper", S882="Yes", O882="Unknown")),
(AND('[1]PWS Information'!$E$10="CWS",Q882="Unknown")),
(AND('[1]PWS Information'!$E$10="NTNC",Q882="Unknown")))),"Tier 5",
"")))))</f>
        <v>Tier 5</v>
      </c>
      <c r="Z882" s="71"/>
      <c r="AA882" s="71"/>
    </row>
    <row r="883" spans="1:27" ht="57.6" x14ac:dyDescent="0.3">
      <c r="A883" s="1"/>
      <c r="B883" s="70">
        <v>16521417</v>
      </c>
      <c r="C883" s="73">
        <v>115</v>
      </c>
      <c r="D883" s="74" t="s">
        <v>324</v>
      </c>
      <c r="E883" s="74" t="s">
        <v>49</v>
      </c>
      <c r="F883" s="74">
        <v>78640</v>
      </c>
      <c r="G883" s="78" t="s">
        <v>325</v>
      </c>
      <c r="H883" s="63">
        <v>29.981120000000001</v>
      </c>
      <c r="I883" s="64">
        <v>-97.813817</v>
      </c>
      <c r="J883" s="65" t="s">
        <v>57</v>
      </c>
      <c r="K883" s="66" t="s">
        <v>51</v>
      </c>
      <c r="L883" s="62" t="s">
        <v>58</v>
      </c>
      <c r="M883" s="69"/>
      <c r="N883" s="65" t="s">
        <v>50</v>
      </c>
      <c r="O883" s="66" t="s">
        <v>58</v>
      </c>
      <c r="P883" s="69"/>
      <c r="Q883" s="55" t="str">
        <f t="shared" si="13"/>
        <v>Non-Lead</v>
      </c>
      <c r="R883" s="70" t="s">
        <v>51</v>
      </c>
      <c r="S883" s="70" t="s">
        <v>51</v>
      </c>
      <c r="T883" s="70"/>
      <c r="U883" s="71" t="s">
        <v>53</v>
      </c>
      <c r="V883" s="71" t="s">
        <v>51</v>
      </c>
      <c r="W883" s="71" t="s">
        <v>51</v>
      </c>
      <c r="X883" s="71" t="s">
        <v>51</v>
      </c>
      <c r="Y883" s="72" t="str">
        <f>IF((OR((AND('[1]PWS Information'!$E$10="CWS",U883="Single Family Residence",Q883="Lead")),
(AND('[1]PWS Information'!$E$10="CWS",U883="Multiple Family Residence",'[1]PWS Information'!$E$11="Yes",Q883="Lead")),
(AND('[1]PWS Information'!$E$10="NTNC",Q883="Lead")))),"Tier 1",
IF((OR((AND('[1]PWS Information'!$E$10="CWS",U883="Multiple Family Residence",'[1]PWS Information'!$E$11="No",Q883="Lead")),
(AND('[1]PWS Information'!$E$10="CWS",U883="Other",Q883="Lead")),
(AND('[1]PWS Information'!$E$10="CWS",U883="Building",Q883="Lead")))),"Tier 2",
IF((OR((AND('[1]PWS Information'!$E$10="CWS",U883="Single Family Residence",Q883="Galvanized Requiring Replacement")),
(AND('[1]PWS Information'!$E$10="CWS",U883="Single Family Residence",Q883="Galvanized Requiring Replacement",R883="Yes")),
(AND('[1]PWS Information'!$E$10="NTNC",Q883="Galvanized Requiring Replacement")),
(AND('[1]PWS Information'!$E$10="NTNC",U883="Single Family Residence",R883="Yes")))),"Tier 3",
IF((OR((AND('[1]PWS Information'!$E$10="CWS",U883="Single Family Residence",S883="Yes",Q883="Non-Lead", J883="Non-Lead - Copper",L883="Before 1989")),
(AND('[1]PWS Information'!$E$10="CWS",U883="Single Family Residence",S883="Yes",Q883="Non-Lead", N883="Non-Lead - Copper",O883="Before 1989")))),"Tier 4",
IF((OR((AND('[1]PWS Information'!$E$10="NTNC",Q883="Non-Lead")),
(AND('[1]PWS Information'!$E$10="CWS",Q883="Non-Lead",S883="")),
(AND('[1]PWS Information'!$E$10="CWS",Q883="Non-Lead",S883="No")),
(AND('[1]PWS Information'!$E$10="CWS",Q883="Non-Lead",S883="Don't Know")),
(AND('[1]PWS Information'!$E$10="CWS",Q883="Non-Lead", J883="Non-Lead - Copper", S883="Yes", L883="Between 1989 and 2014")),
(AND('[1]PWS Information'!$E$10="CWS",Q883="Non-Lead", J883="Non-Lead - Copper", S883="Yes", L883="After 2014")),
(AND('[1]PWS Information'!$E$10="CWS",Q883="Non-Lead", J883="Non-Lead - Copper", S883="Yes", L883="Unknown")),
(AND('[1]PWS Information'!$E$10="CWS",Q883="Non-Lead", N883="Non-Lead - Copper", S883="Yes", O883="Between 1989 and 2014")),
(AND('[1]PWS Information'!$E$10="CWS",Q883="Non-Lead", N883="Non-Lead - Copper", S883="Yes", O883="After 2014")),
(AND('[1]PWS Information'!$E$10="CWS",Q883="Non-Lead", N883="Non-Lead - Copper", S883="Yes", O883="Unknown")),
(AND('[1]PWS Information'!$E$10="CWS",Q883="Unknown")),
(AND('[1]PWS Information'!$E$10="NTNC",Q883="Unknown")))),"Tier 5",
"")))))</f>
        <v>Tier 5</v>
      </c>
      <c r="Z883" s="71"/>
      <c r="AA883" s="71"/>
    </row>
    <row r="884" spans="1:27" ht="57.6" x14ac:dyDescent="0.3">
      <c r="A884" s="1"/>
      <c r="B884" s="70">
        <v>10709166</v>
      </c>
      <c r="C884" s="73">
        <v>116</v>
      </c>
      <c r="D884" s="74" t="s">
        <v>324</v>
      </c>
      <c r="E884" s="74" t="s">
        <v>49</v>
      </c>
      <c r="F884" s="74">
        <v>78640</v>
      </c>
      <c r="G884" s="78" t="s">
        <v>325</v>
      </c>
      <c r="H884" s="63">
        <v>29.981437</v>
      </c>
      <c r="I884" s="64">
        <v>-97.814167999999995</v>
      </c>
      <c r="J884" s="65" t="s">
        <v>57</v>
      </c>
      <c r="K884" s="66" t="s">
        <v>51</v>
      </c>
      <c r="L884" s="62" t="s">
        <v>58</v>
      </c>
      <c r="M884" s="69"/>
      <c r="N884" s="65" t="s">
        <v>50</v>
      </c>
      <c r="O884" s="66" t="s">
        <v>58</v>
      </c>
      <c r="P884" s="69"/>
      <c r="Q884" s="55" t="str">
        <f t="shared" si="13"/>
        <v>Non-Lead</v>
      </c>
      <c r="R884" s="70" t="s">
        <v>51</v>
      </c>
      <c r="S884" s="70" t="s">
        <v>51</v>
      </c>
      <c r="T884" s="70"/>
      <c r="U884" s="71" t="s">
        <v>53</v>
      </c>
      <c r="V884" s="71" t="s">
        <v>51</v>
      </c>
      <c r="W884" s="71" t="s">
        <v>51</v>
      </c>
      <c r="X884" s="71" t="s">
        <v>51</v>
      </c>
      <c r="Y884" s="72" t="str">
        <f>IF((OR((AND('[1]PWS Information'!$E$10="CWS",U884="Single Family Residence",Q884="Lead")),
(AND('[1]PWS Information'!$E$10="CWS",U884="Multiple Family Residence",'[1]PWS Information'!$E$11="Yes",Q884="Lead")),
(AND('[1]PWS Information'!$E$10="NTNC",Q884="Lead")))),"Tier 1",
IF((OR((AND('[1]PWS Information'!$E$10="CWS",U884="Multiple Family Residence",'[1]PWS Information'!$E$11="No",Q884="Lead")),
(AND('[1]PWS Information'!$E$10="CWS",U884="Other",Q884="Lead")),
(AND('[1]PWS Information'!$E$10="CWS",U884="Building",Q884="Lead")))),"Tier 2",
IF((OR((AND('[1]PWS Information'!$E$10="CWS",U884="Single Family Residence",Q884="Galvanized Requiring Replacement")),
(AND('[1]PWS Information'!$E$10="CWS",U884="Single Family Residence",Q884="Galvanized Requiring Replacement",R884="Yes")),
(AND('[1]PWS Information'!$E$10="NTNC",Q884="Galvanized Requiring Replacement")),
(AND('[1]PWS Information'!$E$10="NTNC",U884="Single Family Residence",R884="Yes")))),"Tier 3",
IF((OR((AND('[1]PWS Information'!$E$10="CWS",U884="Single Family Residence",S884="Yes",Q884="Non-Lead", J884="Non-Lead - Copper",L884="Before 1989")),
(AND('[1]PWS Information'!$E$10="CWS",U884="Single Family Residence",S884="Yes",Q884="Non-Lead", N884="Non-Lead - Copper",O884="Before 1989")))),"Tier 4",
IF((OR((AND('[1]PWS Information'!$E$10="NTNC",Q884="Non-Lead")),
(AND('[1]PWS Information'!$E$10="CWS",Q884="Non-Lead",S884="")),
(AND('[1]PWS Information'!$E$10="CWS",Q884="Non-Lead",S884="No")),
(AND('[1]PWS Information'!$E$10="CWS",Q884="Non-Lead",S884="Don't Know")),
(AND('[1]PWS Information'!$E$10="CWS",Q884="Non-Lead", J884="Non-Lead - Copper", S884="Yes", L884="Between 1989 and 2014")),
(AND('[1]PWS Information'!$E$10="CWS",Q884="Non-Lead", J884="Non-Lead - Copper", S884="Yes", L884="After 2014")),
(AND('[1]PWS Information'!$E$10="CWS",Q884="Non-Lead", J884="Non-Lead - Copper", S884="Yes", L884="Unknown")),
(AND('[1]PWS Information'!$E$10="CWS",Q884="Non-Lead", N884="Non-Lead - Copper", S884="Yes", O884="Between 1989 and 2014")),
(AND('[1]PWS Information'!$E$10="CWS",Q884="Non-Lead", N884="Non-Lead - Copper", S884="Yes", O884="After 2014")),
(AND('[1]PWS Information'!$E$10="CWS",Q884="Non-Lead", N884="Non-Lead - Copper", S884="Yes", O884="Unknown")),
(AND('[1]PWS Information'!$E$10="CWS",Q884="Unknown")),
(AND('[1]PWS Information'!$E$10="NTNC",Q884="Unknown")))),"Tier 5",
"")))))</f>
        <v>Tier 5</v>
      </c>
      <c r="Z884" s="71"/>
      <c r="AA884" s="71"/>
    </row>
    <row r="885" spans="1:27" ht="57.6" x14ac:dyDescent="0.3">
      <c r="A885" s="1"/>
      <c r="B885" s="70">
        <v>12534641</v>
      </c>
      <c r="C885" s="73">
        <v>135</v>
      </c>
      <c r="D885" s="74" t="s">
        <v>324</v>
      </c>
      <c r="E885" s="74" t="s">
        <v>49</v>
      </c>
      <c r="F885" s="74">
        <v>78640</v>
      </c>
      <c r="G885" s="78" t="s">
        <v>325</v>
      </c>
      <c r="H885" s="63">
        <v>29.9812333</v>
      </c>
      <c r="I885" s="64">
        <v>-97.813208333333293</v>
      </c>
      <c r="J885" s="65" t="s">
        <v>57</v>
      </c>
      <c r="K885" s="66" t="s">
        <v>51</v>
      </c>
      <c r="L885" s="62" t="s">
        <v>58</v>
      </c>
      <c r="M885" s="69"/>
      <c r="N885" s="65" t="s">
        <v>50</v>
      </c>
      <c r="O885" s="66" t="s">
        <v>58</v>
      </c>
      <c r="P885" s="69"/>
      <c r="Q885" s="55" t="str">
        <f t="shared" si="13"/>
        <v>Non-Lead</v>
      </c>
      <c r="R885" s="70" t="s">
        <v>51</v>
      </c>
      <c r="S885" s="70" t="s">
        <v>51</v>
      </c>
      <c r="T885" s="70"/>
      <c r="U885" s="71" t="s">
        <v>53</v>
      </c>
      <c r="V885" s="71" t="s">
        <v>51</v>
      </c>
      <c r="W885" s="71" t="s">
        <v>51</v>
      </c>
      <c r="X885" s="71" t="s">
        <v>51</v>
      </c>
      <c r="Y885" s="72" t="str">
        <f>IF((OR((AND('[1]PWS Information'!$E$10="CWS",U885="Single Family Residence",Q885="Lead")),
(AND('[1]PWS Information'!$E$10="CWS",U885="Multiple Family Residence",'[1]PWS Information'!$E$11="Yes",Q885="Lead")),
(AND('[1]PWS Information'!$E$10="NTNC",Q885="Lead")))),"Tier 1",
IF((OR((AND('[1]PWS Information'!$E$10="CWS",U885="Multiple Family Residence",'[1]PWS Information'!$E$11="No",Q885="Lead")),
(AND('[1]PWS Information'!$E$10="CWS",U885="Other",Q885="Lead")),
(AND('[1]PWS Information'!$E$10="CWS",U885="Building",Q885="Lead")))),"Tier 2",
IF((OR((AND('[1]PWS Information'!$E$10="CWS",U885="Single Family Residence",Q885="Galvanized Requiring Replacement")),
(AND('[1]PWS Information'!$E$10="CWS",U885="Single Family Residence",Q885="Galvanized Requiring Replacement",R885="Yes")),
(AND('[1]PWS Information'!$E$10="NTNC",Q885="Galvanized Requiring Replacement")),
(AND('[1]PWS Information'!$E$10="NTNC",U885="Single Family Residence",R885="Yes")))),"Tier 3",
IF((OR((AND('[1]PWS Information'!$E$10="CWS",U885="Single Family Residence",S885="Yes",Q885="Non-Lead", J885="Non-Lead - Copper",L885="Before 1989")),
(AND('[1]PWS Information'!$E$10="CWS",U885="Single Family Residence",S885="Yes",Q885="Non-Lead", N885="Non-Lead - Copper",O885="Before 1989")))),"Tier 4",
IF((OR((AND('[1]PWS Information'!$E$10="NTNC",Q885="Non-Lead")),
(AND('[1]PWS Information'!$E$10="CWS",Q885="Non-Lead",S885="")),
(AND('[1]PWS Information'!$E$10="CWS",Q885="Non-Lead",S885="No")),
(AND('[1]PWS Information'!$E$10="CWS",Q885="Non-Lead",S885="Don't Know")),
(AND('[1]PWS Information'!$E$10="CWS",Q885="Non-Lead", J885="Non-Lead - Copper", S885="Yes", L885="Between 1989 and 2014")),
(AND('[1]PWS Information'!$E$10="CWS",Q885="Non-Lead", J885="Non-Lead - Copper", S885="Yes", L885="After 2014")),
(AND('[1]PWS Information'!$E$10="CWS",Q885="Non-Lead", J885="Non-Lead - Copper", S885="Yes", L885="Unknown")),
(AND('[1]PWS Information'!$E$10="CWS",Q885="Non-Lead", N885="Non-Lead - Copper", S885="Yes", O885="Between 1989 and 2014")),
(AND('[1]PWS Information'!$E$10="CWS",Q885="Non-Lead", N885="Non-Lead - Copper", S885="Yes", O885="After 2014")),
(AND('[1]PWS Information'!$E$10="CWS",Q885="Non-Lead", N885="Non-Lead - Copper", S885="Yes", O885="Unknown")),
(AND('[1]PWS Information'!$E$10="CWS",Q885="Unknown")),
(AND('[1]PWS Information'!$E$10="NTNC",Q885="Unknown")))),"Tier 5",
"")))))</f>
        <v>Tier 5</v>
      </c>
      <c r="Z885" s="71"/>
      <c r="AA885" s="71"/>
    </row>
    <row r="886" spans="1:27" ht="57.6" x14ac:dyDescent="0.3">
      <c r="A886" s="17"/>
      <c r="B886" s="70">
        <v>10711631</v>
      </c>
      <c r="C886" s="73">
        <v>136</v>
      </c>
      <c r="D886" s="74" t="s">
        <v>324</v>
      </c>
      <c r="E886" s="74" t="s">
        <v>49</v>
      </c>
      <c r="F886" s="74">
        <v>78640</v>
      </c>
      <c r="G886" s="78" t="s">
        <v>325</v>
      </c>
      <c r="H886" s="63">
        <v>29.981242999999999</v>
      </c>
      <c r="I886" s="64">
        <v>-97.814396000000002</v>
      </c>
      <c r="J886" s="65" t="s">
        <v>57</v>
      </c>
      <c r="K886" s="66" t="s">
        <v>51</v>
      </c>
      <c r="L886" s="62" t="s">
        <v>58</v>
      </c>
      <c r="M886" s="69"/>
      <c r="N886" s="65" t="s">
        <v>50</v>
      </c>
      <c r="O886" s="66" t="s">
        <v>58</v>
      </c>
      <c r="P886" s="69"/>
      <c r="Q886" s="55" t="str">
        <f t="shared" si="13"/>
        <v>Non-Lead</v>
      </c>
      <c r="R886" s="70" t="s">
        <v>51</v>
      </c>
      <c r="S886" s="70" t="s">
        <v>51</v>
      </c>
      <c r="T886" s="70"/>
      <c r="U886" s="71" t="s">
        <v>53</v>
      </c>
      <c r="V886" s="71" t="s">
        <v>51</v>
      </c>
      <c r="W886" s="71" t="s">
        <v>51</v>
      </c>
      <c r="X886" s="71" t="s">
        <v>51</v>
      </c>
      <c r="Y886" s="72" t="str">
        <f>IF((OR((AND('[1]PWS Information'!$E$10="CWS",U886="Single Family Residence",Q886="Lead")),
(AND('[1]PWS Information'!$E$10="CWS",U886="Multiple Family Residence",'[1]PWS Information'!$E$11="Yes",Q886="Lead")),
(AND('[1]PWS Information'!$E$10="NTNC",Q886="Lead")))),"Tier 1",
IF((OR((AND('[1]PWS Information'!$E$10="CWS",U886="Multiple Family Residence",'[1]PWS Information'!$E$11="No",Q886="Lead")),
(AND('[1]PWS Information'!$E$10="CWS",U886="Other",Q886="Lead")),
(AND('[1]PWS Information'!$E$10="CWS",U886="Building",Q886="Lead")))),"Tier 2",
IF((OR((AND('[1]PWS Information'!$E$10="CWS",U886="Single Family Residence",Q886="Galvanized Requiring Replacement")),
(AND('[1]PWS Information'!$E$10="CWS",U886="Single Family Residence",Q886="Galvanized Requiring Replacement",R886="Yes")),
(AND('[1]PWS Information'!$E$10="NTNC",Q886="Galvanized Requiring Replacement")),
(AND('[1]PWS Information'!$E$10="NTNC",U886="Single Family Residence",R886="Yes")))),"Tier 3",
IF((OR((AND('[1]PWS Information'!$E$10="CWS",U886="Single Family Residence",S886="Yes",Q886="Non-Lead", J886="Non-Lead - Copper",L886="Before 1989")),
(AND('[1]PWS Information'!$E$10="CWS",U886="Single Family Residence",S886="Yes",Q886="Non-Lead", N886="Non-Lead - Copper",O886="Before 1989")))),"Tier 4",
IF((OR((AND('[1]PWS Information'!$E$10="NTNC",Q886="Non-Lead")),
(AND('[1]PWS Information'!$E$10="CWS",Q886="Non-Lead",S886="")),
(AND('[1]PWS Information'!$E$10="CWS",Q886="Non-Lead",S886="No")),
(AND('[1]PWS Information'!$E$10="CWS",Q886="Non-Lead",S886="Don't Know")),
(AND('[1]PWS Information'!$E$10="CWS",Q886="Non-Lead", J886="Non-Lead - Copper", S886="Yes", L886="Between 1989 and 2014")),
(AND('[1]PWS Information'!$E$10="CWS",Q886="Non-Lead", J886="Non-Lead - Copper", S886="Yes", L886="After 2014")),
(AND('[1]PWS Information'!$E$10="CWS",Q886="Non-Lead", J886="Non-Lead - Copper", S886="Yes", L886="Unknown")),
(AND('[1]PWS Information'!$E$10="CWS",Q886="Non-Lead", N886="Non-Lead - Copper", S886="Yes", O886="Between 1989 and 2014")),
(AND('[1]PWS Information'!$E$10="CWS",Q886="Non-Lead", N886="Non-Lead - Copper", S886="Yes", O886="After 2014")),
(AND('[1]PWS Information'!$E$10="CWS",Q886="Non-Lead", N886="Non-Lead - Copper", S886="Yes", O886="Unknown")),
(AND('[1]PWS Information'!$E$10="CWS",Q886="Unknown")),
(AND('[1]PWS Information'!$E$10="NTNC",Q886="Unknown")))),"Tier 5",
"")))))</f>
        <v>Tier 5</v>
      </c>
      <c r="Z886" s="71"/>
      <c r="AA886" s="71"/>
    </row>
    <row r="887" spans="1:27" ht="57.6" x14ac:dyDescent="0.3">
      <c r="A887" s="1"/>
      <c r="B887" s="70">
        <v>12662263</v>
      </c>
      <c r="C887" s="73">
        <v>158</v>
      </c>
      <c r="D887" s="74" t="s">
        <v>324</v>
      </c>
      <c r="E887" s="74" t="s">
        <v>49</v>
      </c>
      <c r="F887" s="74">
        <v>78640</v>
      </c>
      <c r="G887" s="78" t="s">
        <v>325</v>
      </c>
      <c r="H887" s="63">
        <v>29.9814139</v>
      </c>
      <c r="I887" s="64">
        <v>-97.813613888888796</v>
      </c>
      <c r="J887" s="65" t="s">
        <v>57</v>
      </c>
      <c r="K887" s="66" t="s">
        <v>51</v>
      </c>
      <c r="L887" s="62" t="s">
        <v>58</v>
      </c>
      <c r="M887" s="69"/>
      <c r="N887" s="65" t="s">
        <v>50</v>
      </c>
      <c r="O887" s="66" t="s">
        <v>58</v>
      </c>
      <c r="P887" s="69"/>
      <c r="Q887" s="55" t="str">
        <f t="shared" si="13"/>
        <v>Non-Lead</v>
      </c>
      <c r="R887" s="70" t="s">
        <v>51</v>
      </c>
      <c r="S887" s="70" t="s">
        <v>51</v>
      </c>
      <c r="T887" s="70"/>
      <c r="U887" s="71" t="s">
        <v>53</v>
      </c>
      <c r="V887" s="71" t="s">
        <v>51</v>
      </c>
      <c r="W887" s="71" t="s">
        <v>51</v>
      </c>
      <c r="X887" s="71" t="s">
        <v>51</v>
      </c>
      <c r="Y887" s="72" t="str">
        <f>IF((OR((AND('[1]PWS Information'!$E$10="CWS",U887="Single Family Residence",Q887="Lead")),
(AND('[1]PWS Information'!$E$10="CWS",U887="Multiple Family Residence",'[1]PWS Information'!$E$11="Yes",Q887="Lead")),
(AND('[1]PWS Information'!$E$10="NTNC",Q887="Lead")))),"Tier 1",
IF((OR((AND('[1]PWS Information'!$E$10="CWS",U887="Multiple Family Residence",'[1]PWS Information'!$E$11="No",Q887="Lead")),
(AND('[1]PWS Information'!$E$10="CWS",U887="Other",Q887="Lead")),
(AND('[1]PWS Information'!$E$10="CWS",U887="Building",Q887="Lead")))),"Tier 2",
IF((OR((AND('[1]PWS Information'!$E$10="CWS",U887="Single Family Residence",Q887="Galvanized Requiring Replacement")),
(AND('[1]PWS Information'!$E$10="CWS",U887="Single Family Residence",Q887="Galvanized Requiring Replacement",R887="Yes")),
(AND('[1]PWS Information'!$E$10="NTNC",Q887="Galvanized Requiring Replacement")),
(AND('[1]PWS Information'!$E$10="NTNC",U887="Single Family Residence",R887="Yes")))),"Tier 3",
IF((OR((AND('[1]PWS Information'!$E$10="CWS",U887="Single Family Residence",S887="Yes",Q887="Non-Lead", J887="Non-Lead - Copper",L887="Before 1989")),
(AND('[1]PWS Information'!$E$10="CWS",U887="Single Family Residence",S887="Yes",Q887="Non-Lead", N887="Non-Lead - Copper",O887="Before 1989")))),"Tier 4",
IF((OR((AND('[1]PWS Information'!$E$10="NTNC",Q887="Non-Lead")),
(AND('[1]PWS Information'!$E$10="CWS",Q887="Non-Lead",S887="")),
(AND('[1]PWS Information'!$E$10="CWS",Q887="Non-Lead",S887="No")),
(AND('[1]PWS Information'!$E$10="CWS",Q887="Non-Lead",S887="Don't Know")),
(AND('[1]PWS Information'!$E$10="CWS",Q887="Non-Lead", J887="Non-Lead - Copper", S887="Yes", L887="Between 1989 and 2014")),
(AND('[1]PWS Information'!$E$10="CWS",Q887="Non-Lead", J887="Non-Lead - Copper", S887="Yes", L887="After 2014")),
(AND('[1]PWS Information'!$E$10="CWS",Q887="Non-Lead", J887="Non-Lead - Copper", S887="Yes", L887="Unknown")),
(AND('[1]PWS Information'!$E$10="CWS",Q887="Non-Lead", N887="Non-Lead - Copper", S887="Yes", O887="Between 1989 and 2014")),
(AND('[1]PWS Information'!$E$10="CWS",Q887="Non-Lead", N887="Non-Lead - Copper", S887="Yes", O887="After 2014")),
(AND('[1]PWS Information'!$E$10="CWS",Q887="Non-Lead", N887="Non-Lead - Copper", S887="Yes", O887="Unknown")),
(AND('[1]PWS Information'!$E$10="CWS",Q887="Unknown")),
(AND('[1]PWS Information'!$E$10="NTNC",Q887="Unknown")))),"Tier 5",
"")))))</f>
        <v>Tier 5</v>
      </c>
      <c r="Z887" s="71"/>
      <c r="AA887" s="71"/>
    </row>
    <row r="888" spans="1:27" ht="57.6" x14ac:dyDescent="0.3">
      <c r="A888" s="1"/>
      <c r="B888" s="70">
        <v>12253825</v>
      </c>
      <c r="C888" s="73">
        <v>159</v>
      </c>
      <c r="D888" s="74" t="s">
        <v>324</v>
      </c>
      <c r="E888" s="74" t="s">
        <v>49</v>
      </c>
      <c r="F888" s="74">
        <v>78640</v>
      </c>
      <c r="G888" s="78" t="s">
        <v>325</v>
      </c>
      <c r="H888" s="63">
        <v>29.980575000000002</v>
      </c>
      <c r="I888" s="64">
        <v>-97.814408333333304</v>
      </c>
      <c r="J888" s="65" t="s">
        <v>57</v>
      </c>
      <c r="K888" s="66" t="s">
        <v>51</v>
      </c>
      <c r="L888" s="62" t="s">
        <v>58</v>
      </c>
      <c r="M888" s="69"/>
      <c r="N888" s="65" t="s">
        <v>50</v>
      </c>
      <c r="O888" s="66" t="s">
        <v>58</v>
      </c>
      <c r="P888" s="69"/>
      <c r="Q888" s="55" t="str">
        <f t="shared" si="13"/>
        <v>Non-Lead</v>
      </c>
      <c r="R888" s="70" t="s">
        <v>51</v>
      </c>
      <c r="S888" s="70" t="s">
        <v>51</v>
      </c>
      <c r="T888" s="70"/>
      <c r="U888" s="71" t="s">
        <v>53</v>
      </c>
      <c r="V888" s="71" t="s">
        <v>51</v>
      </c>
      <c r="W888" s="71" t="s">
        <v>51</v>
      </c>
      <c r="X888" s="71" t="s">
        <v>51</v>
      </c>
      <c r="Y888" s="72" t="str">
        <f>IF((OR((AND('[1]PWS Information'!$E$10="CWS",U888="Single Family Residence",Q888="Lead")),
(AND('[1]PWS Information'!$E$10="CWS",U888="Multiple Family Residence",'[1]PWS Information'!$E$11="Yes",Q888="Lead")),
(AND('[1]PWS Information'!$E$10="NTNC",Q888="Lead")))),"Tier 1",
IF((OR((AND('[1]PWS Information'!$E$10="CWS",U888="Multiple Family Residence",'[1]PWS Information'!$E$11="No",Q888="Lead")),
(AND('[1]PWS Information'!$E$10="CWS",U888="Other",Q888="Lead")),
(AND('[1]PWS Information'!$E$10="CWS",U888="Building",Q888="Lead")))),"Tier 2",
IF((OR((AND('[1]PWS Information'!$E$10="CWS",U888="Single Family Residence",Q888="Galvanized Requiring Replacement")),
(AND('[1]PWS Information'!$E$10="CWS",U888="Single Family Residence",Q888="Galvanized Requiring Replacement",R888="Yes")),
(AND('[1]PWS Information'!$E$10="NTNC",Q888="Galvanized Requiring Replacement")),
(AND('[1]PWS Information'!$E$10="NTNC",U888="Single Family Residence",R888="Yes")))),"Tier 3",
IF((OR((AND('[1]PWS Information'!$E$10="CWS",U888="Single Family Residence",S888="Yes",Q888="Non-Lead", J888="Non-Lead - Copper",L888="Before 1989")),
(AND('[1]PWS Information'!$E$10="CWS",U888="Single Family Residence",S888="Yes",Q888="Non-Lead", N888="Non-Lead - Copper",O888="Before 1989")))),"Tier 4",
IF((OR((AND('[1]PWS Information'!$E$10="NTNC",Q888="Non-Lead")),
(AND('[1]PWS Information'!$E$10="CWS",Q888="Non-Lead",S888="")),
(AND('[1]PWS Information'!$E$10="CWS",Q888="Non-Lead",S888="No")),
(AND('[1]PWS Information'!$E$10="CWS",Q888="Non-Lead",S888="Don't Know")),
(AND('[1]PWS Information'!$E$10="CWS",Q888="Non-Lead", J888="Non-Lead - Copper", S888="Yes", L888="Between 1989 and 2014")),
(AND('[1]PWS Information'!$E$10="CWS",Q888="Non-Lead", J888="Non-Lead - Copper", S888="Yes", L888="After 2014")),
(AND('[1]PWS Information'!$E$10="CWS",Q888="Non-Lead", J888="Non-Lead - Copper", S888="Yes", L888="Unknown")),
(AND('[1]PWS Information'!$E$10="CWS",Q888="Non-Lead", N888="Non-Lead - Copper", S888="Yes", O888="Between 1989 and 2014")),
(AND('[1]PWS Information'!$E$10="CWS",Q888="Non-Lead", N888="Non-Lead - Copper", S888="Yes", O888="After 2014")),
(AND('[1]PWS Information'!$E$10="CWS",Q888="Non-Lead", N888="Non-Lead - Copper", S888="Yes", O888="Unknown")),
(AND('[1]PWS Information'!$E$10="CWS",Q888="Unknown")),
(AND('[1]PWS Information'!$E$10="NTNC",Q888="Unknown")))),"Tier 5",
"")))))</f>
        <v>Tier 5</v>
      </c>
      <c r="Z888" s="71"/>
      <c r="AA888" s="71"/>
    </row>
    <row r="889" spans="1:27" ht="57.6" x14ac:dyDescent="0.3">
      <c r="A889" s="1"/>
      <c r="B889" s="70">
        <v>12839486</v>
      </c>
      <c r="C889" s="73">
        <v>180</v>
      </c>
      <c r="D889" s="74" t="s">
        <v>324</v>
      </c>
      <c r="E889" s="74" t="s">
        <v>49</v>
      </c>
      <c r="F889" s="74">
        <v>78640</v>
      </c>
      <c r="G889" s="78" t="s">
        <v>325</v>
      </c>
      <c r="H889" s="63">
        <v>29.980751999999999</v>
      </c>
      <c r="I889" s="64">
        <v>-97.814903999999999</v>
      </c>
      <c r="J889" s="65" t="s">
        <v>57</v>
      </c>
      <c r="K889" s="66" t="s">
        <v>51</v>
      </c>
      <c r="L889" s="62" t="s">
        <v>58</v>
      </c>
      <c r="M889" s="69"/>
      <c r="N889" s="65" t="s">
        <v>50</v>
      </c>
      <c r="O889" s="66" t="s">
        <v>58</v>
      </c>
      <c r="P889" s="69"/>
      <c r="Q889" s="55" t="str">
        <f t="shared" si="13"/>
        <v>Non-Lead</v>
      </c>
      <c r="R889" s="70" t="s">
        <v>51</v>
      </c>
      <c r="S889" s="70" t="s">
        <v>51</v>
      </c>
      <c r="T889" s="70"/>
      <c r="U889" s="71" t="s">
        <v>53</v>
      </c>
      <c r="V889" s="71" t="s">
        <v>51</v>
      </c>
      <c r="W889" s="71" t="s">
        <v>51</v>
      </c>
      <c r="X889" s="71" t="s">
        <v>51</v>
      </c>
      <c r="Y889" s="72" t="str">
        <f>IF((OR((AND('[1]PWS Information'!$E$10="CWS",U889="Single Family Residence",Q889="Lead")),
(AND('[1]PWS Information'!$E$10="CWS",U889="Multiple Family Residence",'[1]PWS Information'!$E$11="Yes",Q889="Lead")),
(AND('[1]PWS Information'!$E$10="NTNC",Q889="Lead")))),"Tier 1",
IF((OR((AND('[1]PWS Information'!$E$10="CWS",U889="Multiple Family Residence",'[1]PWS Information'!$E$11="No",Q889="Lead")),
(AND('[1]PWS Information'!$E$10="CWS",U889="Other",Q889="Lead")),
(AND('[1]PWS Information'!$E$10="CWS",U889="Building",Q889="Lead")))),"Tier 2",
IF((OR((AND('[1]PWS Information'!$E$10="CWS",U889="Single Family Residence",Q889="Galvanized Requiring Replacement")),
(AND('[1]PWS Information'!$E$10="CWS",U889="Single Family Residence",Q889="Galvanized Requiring Replacement",R889="Yes")),
(AND('[1]PWS Information'!$E$10="NTNC",Q889="Galvanized Requiring Replacement")),
(AND('[1]PWS Information'!$E$10="NTNC",U889="Single Family Residence",R889="Yes")))),"Tier 3",
IF((OR((AND('[1]PWS Information'!$E$10="CWS",U889="Single Family Residence",S889="Yes",Q889="Non-Lead", J889="Non-Lead - Copper",L889="Before 1989")),
(AND('[1]PWS Information'!$E$10="CWS",U889="Single Family Residence",S889="Yes",Q889="Non-Lead", N889="Non-Lead - Copper",O889="Before 1989")))),"Tier 4",
IF((OR((AND('[1]PWS Information'!$E$10="NTNC",Q889="Non-Lead")),
(AND('[1]PWS Information'!$E$10="CWS",Q889="Non-Lead",S889="")),
(AND('[1]PWS Information'!$E$10="CWS",Q889="Non-Lead",S889="No")),
(AND('[1]PWS Information'!$E$10="CWS",Q889="Non-Lead",S889="Don't Know")),
(AND('[1]PWS Information'!$E$10="CWS",Q889="Non-Lead", J889="Non-Lead - Copper", S889="Yes", L889="Between 1989 and 2014")),
(AND('[1]PWS Information'!$E$10="CWS",Q889="Non-Lead", J889="Non-Lead - Copper", S889="Yes", L889="After 2014")),
(AND('[1]PWS Information'!$E$10="CWS",Q889="Non-Lead", J889="Non-Lead - Copper", S889="Yes", L889="Unknown")),
(AND('[1]PWS Information'!$E$10="CWS",Q889="Non-Lead", N889="Non-Lead - Copper", S889="Yes", O889="Between 1989 and 2014")),
(AND('[1]PWS Information'!$E$10="CWS",Q889="Non-Lead", N889="Non-Lead - Copper", S889="Yes", O889="After 2014")),
(AND('[1]PWS Information'!$E$10="CWS",Q889="Non-Lead", N889="Non-Lead - Copper", S889="Yes", O889="Unknown")),
(AND('[1]PWS Information'!$E$10="CWS",Q889="Unknown")),
(AND('[1]PWS Information'!$E$10="NTNC",Q889="Unknown")))),"Tier 5",
"")))))</f>
        <v>Tier 5</v>
      </c>
      <c r="Z889" s="71"/>
      <c r="AA889" s="71"/>
    </row>
    <row r="890" spans="1:27" ht="57.6" x14ac:dyDescent="0.3">
      <c r="A890" s="17"/>
      <c r="B890" s="70">
        <v>15591676</v>
      </c>
      <c r="C890" s="73">
        <v>181</v>
      </c>
      <c r="D890" s="74" t="s">
        <v>324</v>
      </c>
      <c r="E890" s="74" t="s">
        <v>49</v>
      </c>
      <c r="F890" s="74">
        <v>78640</v>
      </c>
      <c r="G890" s="78" t="s">
        <v>326</v>
      </c>
      <c r="H890" s="63">
        <v>29.980916700000002</v>
      </c>
      <c r="I890" s="64">
        <v>-97.8134444444444</v>
      </c>
      <c r="J890" s="65" t="s">
        <v>57</v>
      </c>
      <c r="K890" s="66" t="s">
        <v>51</v>
      </c>
      <c r="L890" s="62" t="s">
        <v>58</v>
      </c>
      <c r="M890" s="69"/>
      <c r="N890" s="65" t="s">
        <v>50</v>
      </c>
      <c r="O890" s="66" t="s">
        <v>58</v>
      </c>
      <c r="P890" s="69"/>
      <c r="Q890" s="55" t="str">
        <f t="shared" si="13"/>
        <v>Non-Lead</v>
      </c>
      <c r="R890" s="70" t="s">
        <v>51</v>
      </c>
      <c r="S890" s="70" t="s">
        <v>51</v>
      </c>
      <c r="T890" s="70"/>
      <c r="U890" s="71" t="s">
        <v>53</v>
      </c>
      <c r="V890" s="71" t="s">
        <v>51</v>
      </c>
      <c r="W890" s="71" t="s">
        <v>51</v>
      </c>
      <c r="X890" s="71" t="s">
        <v>51</v>
      </c>
      <c r="Y890" s="72" t="str">
        <f>IF((OR((AND('[1]PWS Information'!$E$10="CWS",U890="Single Family Residence",Q890="Lead")),
(AND('[1]PWS Information'!$E$10="CWS",U890="Multiple Family Residence",'[1]PWS Information'!$E$11="Yes",Q890="Lead")),
(AND('[1]PWS Information'!$E$10="NTNC",Q890="Lead")))),"Tier 1",
IF((OR((AND('[1]PWS Information'!$E$10="CWS",U890="Multiple Family Residence",'[1]PWS Information'!$E$11="No",Q890="Lead")),
(AND('[1]PWS Information'!$E$10="CWS",U890="Other",Q890="Lead")),
(AND('[1]PWS Information'!$E$10="CWS",U890="Building",Q890="Lead")))),"Tier 2",
IF((OR((AND('[1]PWS Information'!$E$10="CWS",U890="Single Family Residence",Q890="Galvanized Requiring Replacement")),
(AND('[1]PWS Information'!$E$10="CWS",U890="Single Family Residence",Q890="Galvanized Requiring Replacement",R890="Yes")),
(AND('[1]PWS Information'!$E$10="NTNC",Q890="Galvanized Requiring Replacement")),
(AND('[1]PWS Information'!$E$10="NTNC",U890="Single Family Residence",R890="Yes")))),"Tier 3",
IF((OR((AND('[1]PWS Information'!$E$10="CWS",U890="Single Family Residence",S890="Yes",Q890="Non-Lead", J890="Non-Lead - Copper",L890="Before 1989")),
(AND('[1]PWS Information'!$E$10="CWS",U890="Single Family Residence",S890="Yes",Q890="Non-Lead", N890="Non-Lead - Copper",O890="Before 1989")))),"Tier 4",
IF((OR((AND('[1]PWS Information'!$E$10="NTNC",Q890="Non-Lead")),
(AND('[1]PWS Information'!$E$10="CWS",Q890="Non-Lead",S890="")),
(AND('[1]PWS Information'!$E$10="CWS",Q890="Non-Lead",S890="No")),
(AND('[1]PWS Information'!$E$10="CWS",Q890="Non-Lead",S890="Don't Know")),
(AND('[1]PWS Information'!$E$10="CWS",Q890="Non-Lead", J890="Non-Lead - Copper", S890="Yes", L890="Between 1989 and 2014")),
(AND('[1]PWS Information'!$E$10="CWS",Q890="Non-Lead", J890="Non-Lead - Copper", S890="Yes", L890="After 2014")),
(AND('[1]PWS Information'!$E$10="CWS",Q890="Non-Lead", J890="Non-Lead - Copper", S890="Yes", L890="Unknown")),
(AND('[1]PWS Information'!$E$10="CWS",Q890="Non-Lead", N890="Non-Lead - Copper", S890="Yes", O890="Between 1989 and 2014")),
(AND('[1]PWS Information'!$E$10="CWS",Q890="Non-Lead", N890="Non-Lead - Copper", S890="Yes", O890="After 2014")),
(AND('[1]PWS Information'!$E$10="CWS",Q890="Non-Lead", N890="Non-Lead - Copper", S890="Yes", O890="Unknown")),
(AND('[1]PWS Information'!$E$10="CWS",Q890="Unknown")),
(AND('[1]PWS Information'!$E$10="NTNC",Q890="Unknown")))),"Tier 5",
"")))))</f>
        <v>Tier 5</v>
      </c>
      <c r="Z890" s="71"/>
      <c r="AA890" s="71"/>
    </row>
    <row r="891" spans="1:27" ht="57.6" x14ac:dyDescent="0.3">
      <c r="A891" s="1"/>
      <c r="B891" s="70">
        <v>16650833</v>
      </c>
      <c r="C891" s="73">
        <v>200</v>
      </c>
      <c r="D891" s="74" t="s">
        <v>324</v>
      </c>
      <c r="E891" s="74" t="s">
        <v>49</v>
      </c>
      <c r="F891" s="74">
        <v>78640</v>
      </c>
      <c r="G891" s="78" t="s">
        <v>325</v>
      </c>
      <c r="H891" s="63">
        <v>29.980584</v>
      </c>
      <c r="I891" s="64">
        <v>-97.815212000000002</v>
      </c>
      <c r="J891" s="65" t="s">
        <v>57</v>
      </c>
      <c r="K891" s="66" t="s">
        <v>51</v>
      </c>
      <c r="L891" s="62" t="s">
        <v>58</v>
      </c>
      <c r="M891" s="69"/>
      <c r="N891" s="65" t="s">
        <v>50</v>
      </c>
      <c r="O891" s="66" t="s">
        <v>58</v>
      </c>
      <c r="P891" s="69"/>
      <c r="Q891" s="55" t="str">
        <f t="shared" si="13"/>
        <v>Non-Lead</v>
      </c>
      <c r="R891" s="70" t="s">
        <v>51</v>
      </c>
      <c r="S891" s="70" t="s">
        <v>51</v>
      </c>
      <c r="T891" s="70"/>
      <c r="U891" s="71" t="s">
        <v>53</v>
      </c>
      <c r="V891" s="71" t="s">
        <v>51</v>
      </c>
      <c r="W891" s="71" t="s">
        <v>51</v>
      </c>
      <c r="X891" s="71" t="s">
        <v>51</v>
      </c>
      <c r="Y891" s="72" t="str">
        <f>IF((OR((AND('[1]PWS Information'!$E$10="CWS",U891="Single Family Residence",Q891="Lead")),
(AND('[1]PWS Information'!$E$10="CWS",U891="Multiple Family Residence",'[1]PWS Information'!$E$11="Yes",Q891="Lead")),
(AND('[1]PWS Information'!$E$10="NTNC",Q891="Lead")))),"Tier 1",
IF((OR((AND('[1]PWS Information'!$E$10="CWS",U891="Multiple Family Residence",'[1]PWS Information'!$E$11="No",Q891="Lead")),
(AND('[1]PWS Information'!$E$10="CWS",U891="Other",Q891="Lead")),
(AND('[1]PWS Information'!$E$10="CWS",U891="Building",Q891="Lead")))),"Tier 2",
IF((OR((AND('[1]PWS Information'!$E$10="CWS",U891="Single Family Residence",Q891="Galvanized Requiring Replacement")),
(AND('[1]PWS Information'!$E$10="CWS",U891="Single Family Residence",Q891="Galvanized Requiring Replacement",R891="Yes")),
(AND('[1]PWS Information'!$E$10="NTNC",Q891="Galvanized Requiring Replacement")),
(AND('[1]PWS Information'!$E$10="NTNC",U891="Single Family Residence",R891="Yes")))),"Tier 3",
IF((OR((AND('[1]PWS Information'!$E$10="CWS",U891="Single Family Residence",S891="Yes",Q891="Non-Lead", J891="Non-Lead - Copper",L891="Before 1989")),
(AND('[1]PWS Information'!$E$10="CWS",U891="Single Family Residence",S891="Yes",Q891="Non-Lead", N891="Non-Lead - Copper",O891="Before 1989")))),"Tier 4",
IF((OR((AND('[1]PWS Information'!$E$10="NTNC",Q891="Non-Lead")),
(AND('[1]PWS Information'!$E$10="CWS",Q891="Non-Lead",S891="")),
(AND('[1]PWS Information'!$E$10="CWS",Q891="Non-Lead",S891="No")),
(AND('[1]PWS Information'!$E$10="CWS",Q891="Non-Lead",S891="Don't Know")),
(AND('[1]PWS Information'!$E$10="CWS",Q891="Non-Lead", J891="Non-Lead - Copper", S891="Yes", L891="Between 1989 and 2014")),
(AND('[1]PWS Information'!$E$10="CWS",Q891="Non-Lead", J891="Non-Lead - Copper", S891="Yes", L891="After 2014")),
(AND('[1]PWS Information'!$E$10="CWS",Q891="Non-Lead", J891="Non-Lead - Copper", S891="Yes", L891="Unknown")),
(AND('[1]PWS Information'!$E$10="CWS",Q891="Non-Lead", N891="Non-Lead - Copper", S891="Yes", O891="Between 1989 and 2014")),
(AND('[1]PWS Information'!$E$10="CWS",Q891="Non-Lead", N891="Non-Lead - Copper", S891="Yes", O891="After 2014")),
(AND('[1]PWS Information'!$E$10="CWS",Q891="Non-Lead", N891="Non-Lead - Copper", S891="Yes", O891="Unknown")),
(AND('[1]PWS Information'!$E$10="CWS",Q891="Unknown")),
(AND('[1]PWS Information'!$E$10="NTNC",Q891="Unknown")))),"Tier 5",
"")))))</f>
        <v>Tier 5</v>
      </c>
      <c r="Z891" s="71"/>
      <c r="AA891" s="71"/>
    </row>
    <row r="892" spans="1:27" ht="57.6" x14ac:dyDescent="0.3">
      <c r="A892" s="1"/>
      <c r="B892" s="70">
        <v>10277515</v>
      </c>
      <c r="C892" s="73">
        <v>205</v>
      </c>
      <c r="D892" s="74" t="s">
        <v>324</v>
      </c>
      <c r="E892" s="74" t="s">
        <v>49</v>
      </c>
      <c r="F892" s="74">
        <v>78640</v>
      </c>
      <c r="G892" s="78" t="s">
        <v>325</v>
      </c>
      <c r="H892" s="63">
        <v>29.980130599999999</v>
      </c>
      <c r="I892" s="64">
        <v>-97.814822222222205</v>
      </c>
      <c r="J892" s="65" t="s">
        <v>57</v>
      </c>
      <c r="K892" s="66" t="s">
        <v>51</v>
      </c>
      <c r="L892" s="62" t="s">
        <v>58</v>
      </c>
      <c r="M892" s="69"/>
      <c r="N892" s="65" t="s">
        <v>50</v>
      </c>
      <c r="O892" s="66" t="s">
        <v>58</v>
      </c>
      <c r="P892" s="69"/>
      <c r="Q892" s="55" t="str">
        <f t="shared" si="13"/>
        <v>Non-Lead</v>
      </c>
      <c r="R892" s="70" t="s">
        <v>51</v>
      </c>
      <c r="S892" s="70" t="s">
        <v>51</v>
      </c>
      <c r="T892" s="70"/>
      <c r="U892" s="71" t="s">
        <v>53</v>
      </c>
      <c r="V892" s="71" t="s">
        <v>51</v>
      </c>
      <c r="W892" s="71" t="s">
        <v>51</v>
      </c>
      <c r="X892" s="71" t="s">
        <v>51</v>
      </c>
      <c r="Y892" s="72" t="str">
        <f>IF((OR((AND('[1]PWS Information'!$E$10="CWS",U892="Single Family Residence",Q892="Lead")),
(AND('[1]PWS Information'!$E$10="CWS",U892="Multiple Family Residence",'[1]PWS Information'!$E$11="Yes",Q892="Lead")),
(AND('[1]PWS Information'!$E$10="NTNC",Q892="Lead")))),"Tier 1",
IF((OR((AND('[1]PWS Information'!$E$10="CWS",U892="Multiple Family Residence",'[1]PWS Information'!$E$11="No",Q892="Lead")),
(AND('[1]PWS Information'!$E$10="CWS",U892="Other",Q892="Lead")),
(AND('[1]PWS Information'!$E$10="CWS",U892="Building",Q892="Lead")))),"Tier 2",
IF((OR((AND('[1]PWS Information'!$E$10="CWS",U892="Single Family Residence",Q892="Galvanized Requiring Replacement")),
(AND('[1]PWS Information'!$E$10="CWS",U892="Single Family Residence",Q892="Galvanized Requiring Replacement",R892="Yes")),
(AND('[1]PWS Information'!$E$10="NTNC",Q892="Galvanized Requiring Replacement")),
(AND('[1]PWS Information'!$E$10="NTNC",U892="Single Family Residence",R892="Yes")))),"Tier 3",
IF((OR((AND('[1]PWS Information'!$E$10="CWS",U892="Single Family Residence",S892="Yes",Q892="Non-Lead", J892="Non-Lead - Copper",L892="Before 1989")),
(AND('[1]PWS Information'!$E$10="CWS",U892="Single Family Residence",S892="Yes",Q892="Non-Lead", N892="Non-Lead - Copper",O892="Before 1989")))),"Tier 4",
IF((OR((AND('[1]PWS Information'!$E$10="NTNC",Q892="Non-Lead")),
(AND('[1]PWS Information'!$E$10="CWS",Q892="Non-Lead",S892="")),
(AND('[1]PWS Information'!$E$10="CWS",Q892="Non-Lead",S892="No")),
(AND('[1]PWS Information'!$E$10="CWS",Q892="Non-Lead",S892="Don't Know")),
(AND('[1]PWS Information'!$E$10="CWS",Q892="Non-Lead", J892="Non-Lead - Copper", S892="Yes", L892="Between 1989 and 2014")),
(AND('[1]PWS Information'!$E$10="CWS",Q892="Non-Lead", J892="Non-Lead - Copper", S892="Yes", L892="After 2014")),
(AND('[1]PWS Information'!$E$10="CWS",Q892="Non-Lead", J892="Non-Lead - Copper", S892="Yes", L892="Unknown")),
(AND('[1]PWS Information'!$E$10="CWS",Q892="Non-Lead", N892="Non-Lead - Copper", S892="Yes", O892="Between 1989 and 2014")),
(AND('[1]PWS Information'!$E$10="CWS",Q892="Non-Lead", N892="Non-Lead - Copper", S892="Yes", O892="After 2014")),
(AND('[1]PWS Information'!$E$10="CWS",Q892="Non-Lead", N892="Non-Lead - Copper", S892="Yes", O892="Unknown")),
(AND('[1]PWS Information'!$E$10="CWS",Q892="Unknown")),
(AND('[1]PWS Information'!$E$10="NTNC",Q892="Unknown")))),"Tier 5",
"")))))</f>
        <v>Tier 5</v>
      </c>
      <c r="Z892" s="71"/>
      <c r="AA892" s="71"/>
    </row>
    <row r="893" spans="1:27" ht="57.6" x14ac:dyDescent="0.3">
      <c r="A893" s="1"/>
      <c r="B893" s="70">
        <v>12857554</v>
      </c>
      <c r="C893" s="73">
        <v>216</v>
      </c>
      <c r="D893" s="74" t="s">
        <v>324</v>
      </c>
      <c r="E893" s="74" t="s">
        <v>49</v>
      </c>
      <c r="F893" s="74">
        <v>78640</v>
      </c>
      <c r="G893" s="78" t="s">
        <v>325</v>
      </c>
      <c r="H893" s="63">
        <v>29.980404</v>
      </c>
      <c r="I893" s="64">
        <v>-97.815393999999998</v>
      </c>
      <c r="J893" s="65" t="s">
        <v>57</v>
      </c>
      <c r="K893" s="66" t="s">
        <v>51</v>
      </c>
      <c r="L893" s="62" t="s">
        <v>58</v>
      </c>
      <c r="M893" s="69"/>
      <c r="N893" s="65" t="s">
        <v>50</v>
      </c>
      <c r="O893" s="66" t="s">
        <v>58</v>
      </c>
      <c r="P893" s="69"/>
      <c r="Q893" s="55" t="str">
        <f t="shared" si="13"/>
        <v>Non-Lead</v>
      </c>
      <c r="R893" s="70" t="s">
        <v>51</v>
      </c>
      <c r="S893" s="70" t="s">
        <v>51</v>
      </c>
      <c r="T893" s="70"/>
      <c r="U893" s="71" t="s">
        <v>53</v>
      </c>
      <c r="V893" s="71" t="s">
        <v>51</v>
      </c>
      <c r="W893" s="71" t="s">
        <v>51</v>
      </c>
      <c r="X893" s="71" t="s">
        <v>51</v>
      </c>
      <c r="Y893" s="72" t="str">
        <f>IF((OR((AND('[1]PWS Information'!$E$10="CWS",U893="Single Family Residence",Q893="Lead")),
(AND('[1]PWS Information'!$E$10="CWS",U893="Multiple Family Residence",'[1]PWS Information'!$E$11="Yes",Q893="Lead")),
(AND('[1]PWS Information'!$E$10="NTNC",Q893="Lead")))),"Tier 1",
IF((OR((AND('[1]PWS Information'!$E$10="CWS",U893="Multiple Family Residence",'[1]PWS Information'!$E$11="No",Q893="Lead")),
(AND('[1]PWS Information'!$E$10="CWS",U893="Other",Q893="Lead")),
(AND('[1]PWS Information'!$E$10="CWS",U893="Building",Q893="Lead")))),"Tier 2",
IF((OR((AND('[1]PWS Information'!$E$10="CWS",U893="Single Family Residence",Q893="Galvanized Requiring Replacement")),
(AND('[1]PWS Information'!$E$10="CWS",U893="Single Family Residence",Q893="Galvanized Requiring Replacement",R893="Yes")),
(AND('[1]PWS Information'!$E$10="NTNC",Q893="Galvanized Requiring Replacement")),
(AND('[1]PWS Information'!$E$10="NTNC",U893="Single Family Residence",R893="Yes")))),"Tier 3",
IF((OR((AND('[1]PWS Information'!$E$10="CWS",U893="Single Family Residence",S893="Yes",Q893="Non-Lead", J893="Non-Lead - Copper",L893="Before 1989")),
(AND('[1]PWS Information'!$E$10="CWS",U893="Single Family Residence",S893="Yes",Q893="Non-Lead", N893="Non-Lead - Copper",O893="Before 1989")))),"Tier 4",
IF((OR((AND('[1]PWS Information'!$E$10="NTNC",Q893="Non-Lead")),
(AND('[1]PWS Information'!$E$10="CWS",Q893="Non-Lead",S893="")),
(AND('[1]PWS Information'!$E$10="CWS",Q893="Non-Lead",S893="No")),
(AND('[1]PWS Information'!$E$10="CWS",Q893="Non-Lead",S893="Don't Know")),
(AND('[1]PWS Information'!$E$10="CWS",Q893="Non-Lead", J893="Non-Lead - Copper", S893="Yes", L893="Between 1989 and 2014")),
(AND('[1]PWS Information'!$E$10="CWS",Q893="Non-Lead", J893="Non-Lead - Copper", S893="Yes", L893="After 2014")),
(AND('[1]PWS Information'!$E$10="CWS",Q893="Non-Lead", J893="Non-Lead - Copper", S893="Yes", L893="Unknown")),
(AND('[1]PWS Information'!$E$10="CWS",Q893="Non-Lead", N893="Non-Lead - Copper", S893="Yes", O893="Between 1989 and 2014")),
(AND('[1]PWS Information'!$E$10="CWS",Q893="Non-Lead", N893="Non-Lead - Copper", S893="Yes", O893="After 2014")),
(AND('[1]PWS Information'!$E$10="CWS",Q893="Non-Lead", N893="Non-Lead - Copper", S893="Yes", O893="Unknown")),
(AND('[1]PWS Information'!$E$10="CWS",Q893="Unknown")),
(AND('[1]PWS Information'!$E$10="NTNC",Q893="Unknown")))),"Tier 5",
"")))))</f>
        <v>Tier 5</v>
      </c>
      <c r="Z893" s="71"/>
      <c r="AA893" s="71"/>
    </row>
    <row r="894" spans="1:27" ht="57.6" x14ac:dyDescent="0.3">
      <c r="A894" s="17"/>
      <c r="B894" s="70">
        <v>5909845</v>
      </c>
      <c r="C894" s="73">
        <v>225</v>
      </c>
      <c r="D894" s="74" t="s">
        <v>324</v>
      </c>
      <c r="E894" s="74" t="s">
        <v>49</v>
      </c>
      <c r="F894" s="74">
        <v>78640</v>
      </c>
      <c r="G894" s="78" t="s">
        <v>325</v>
      </c>
      <c r="H894" s="63">
        <v>29.979914999999998</v>
      </c>
      <c r="I894" s="64">
        <v>-97.815160000000006</v>
      </c>
      <c r="J894" s="65" t="s">
        <v>57</v>
      </c>
      <c r="K894" s="66" t="s">
        <v>51</v>
      </c>
      <c r="L894" s="62" t="s">
        <v>58</v>
      </c>
      <c r="M894" s="69"/>
      <c r="N894" s="65" t="s">
        <v>50</v>
      </c>
      <c r="O894" s="66" t="s">
        <v>58</v>
      </c>
      <c r="P894" s="69"/>
      <c r="Q894" s="55" t="str">
        <f t="shared" si="13"/>
        <v>Non-Lead</v>
      </c>
      <c r="R894" s="70" t="s">
        <v>51</v>
      </c>
      <c r="S894" s="70" t="s">
        <v>51</v>
      </c>
      <c r="T894" s="70"/>
      <c r="U894" s="71" t="s">
        <v>53</v>
      </c>
      <c r="V894" s="71" t="s">
        <v>51</v>
      </c>
      <c r="W894" s="71" t="s">
        <v>51</v>
      </c>
      <c r="X894" s="71" t="s">
        <v>51</v>
      </c>
      <c r="Y894" s="72" t="str">
        <f>IF((OR((AND('[1]PWS Information'!$E$10="CWS",U894="Single Family Residence",Q894="Lead")),
(AND('[1]PWS Information'!$E$10="CWS",U894="Multiple Family Residence",'[1]PWS Information'!$E$11="Yes",Q894="Lead")),
(AND('[1]PWS Information'!$E$10="NTNC",Q894="Lead")))),"Tier 1",
IF((OR((AND('[1]PWS Information'!$E$10="CWS",U894="Multiple Family Residence",'[1]PWS Information'!$E$11="No",Q894="Lead")),
(AND('[1]PWS Information'!$E$10="CWS",U894="Other",Q894="Lead")),
(AND('[1]PWS Information'!$E$10="CWS",U894="Building",Q894="Lead")))),"Tier 2",
IF((OR((AND('[1]PWS Information'!$E$10="CWS",U894="Single Family Residence",Q894="Galvanized Requiring Replacement")),
(AND('[1]PWS Information'!$E$10="CWS",U894="Single Family Residence",Q894="Galvanized Requiring Replacement",R894="Yes")),
(AND('[1]PWS Information'!$E$10="NTNC",Q894="Galvanized Requiring Replacement")),
(AND('[1]PWS Information'!$E$10="NTNC",U894="Single Family Residence",R894="Yes")))),"Tier 3",
IF((OR((AND('[1]PWS Information'!$E$10="CWS",U894="Single Family Residence",S894="Yes",Q894="Non-Lead", J894="Non-Lead - Copper",L894="Before 1989")),
(AND('[1]PWS Information'!$E$10="CWS",U894="Single Family Residence",S894="Yes",Q894="Non-Lead", N894="Non-Lead - Copper",O894="Before 1989")))),"Tier 4",
IF((OR((AND('[1]PWS Information'!$E$10="NTNC",Q894="Non-Lead")),
(AND('[1]PWS Information'!$E$10="CWS",Q894="Non-Lead",S894="")),
(AND('[1]PWS Information'!$E$10="CWS",Q894="Non-Lead",S894="No")),
(AND('[1]PWS Information'!$E$10="CWS",Q894="Non-Lead",S894="Don't Know")),
(AND('[1]PWS Information'!$E$10="CWS",Q894="Non-Lead", J894="Non-Lead - Copper", S894="Yes", L894="Between 1989 and 2014")),
(AND('[1]PWS Information'!$E$10="CWS",Q894="Non-Lead", J894="Non-Lead - Copper", S894="Yes", L894="After 2014")),
(AND('[1]PWS Information'!$E$10="CWS",Q894="Non-Lead", J894="Non-Lead - Copper", S894="Yes", L894="Unknown")),
(AND('[1]PWS Information'!$E$10="CWS",Q894="Non-Lead", N894="Non-Lead - Copper", S894="Yes", O894="Between 1989 and 2014")),
(AND('[1]PWS Information'!$E$10="CWS",Q894="Non-Lead", N894="Non-Lead - Copper", S894="Yes", O894="After 2014")),
(AND('[1]PWS Information'!$E$10="CWS",Q894="Non-Lead", N894="Non-Lead - Copper", S894="Yes", O894="Unknown")),
(AND('[1]PWS Information'!$E$10="CWS",Q894="Unknown")),
(AND('[1]PWS Information'!$E$10="NTNC",Q894="Unknown")))),"Tier 5",
"")))))</f>
        <v>Tier 5</v>
      </c>
      <c r="Z894" s="71"/>
      <c r="AA894" s="71"/>
    </row>
    <row r="895" spans="1:27" ht="57.6" x14ac:dyDescent="0.3">
      <c r="A895" s="1"/>
      <c r="B895" s="70">
        <v>16208198</v>
      </c>
      <c r="C895" s="73">
        <v>228</v>
      </c>
      <c r="D895" s="74" t="s">
        <v>324</v>
      </c>
      <c r="E895" s="74" t="s">
        <v>49</v>
      </c>
      <c r="F895" s="74">
        <v>78640</v>
      </c>
      <c r="G895" s="78" t="s">
        <v>325</v>
      </c>
      <c r="H895" s="63">
        <v>29.980160000000001</v>
      </c>
      <c r="I895" s="64">
        <v>-97.815687999999994</v>
      </c>
      <c r="J895" s="65" t="s">
        <v>57</v>
      </c>
      <c r="K895" s="66" t="s">
        <v>51</v>
      </c>
      <c r="L895" s="62" t="s">
        <v>58</v>
      </c>
      <c r="M895" s="69"/>
      <c r="N895" s="65" t="s">
        <v>50</v>
      </c>
      <c r="O895" s="66" t="s">
        <v>58</v>
      </c>
      <c r="P895" s="69"/>
      <c r="Q895" s="55" t="str">
        <f t="shared" si="13"/>
        <v>Non-Lead</v>
      </c>
      <c r="R895" s="70" t="s">
        <v>51</v>
      </c>
      <c r="S895" s="70" t="s">
        <v>51</v>
      </c>
      <c r="T895" s="70"/>
      <c r="U895" s="71" t="s">
        <v>53</v>
      </c>
      <c r="V895" s="71" t="s">
        <v>51</v>
      </c>
      <c r="W895" s="71" t="s">
        <v>51</v>
      </c>
      <c r="X895" s="71" t="s">
        <v>51</v>
      </c>
      <c r="Y895" s="72" t="str">
        <f>IF((OR((AND('[1]PWS Information'!$E$10="CWS",U895="Single Family Residence",Q895="Lead")),
(AND('[1]PWS Information'!$E$10="CWS",U895="Multiple Family Residence",'[1]PWS Information'!$E$11="Yes",Q895="Lead")),
(AND('[1]PWS Information'!$E$10="NTNC",Q895="Lead")))),"Tier 1",
IF((OR((AND('[1]PWS Information'!$E$10="CWS",U895="Multiple Family Residence",'[1]PWS Information'!$E$11="No",Q895="Lead")),
(AND('[1]PWS Information'!$E$10="CWS",U895="Other",Q895="Lead")),
(AND('[1]PWS Information'!$E$10="CWS",U895="Building",Q895="Lead")))),"Tier 2",
IF((OR((AND('[1]PWS Information'!$E$10="CWS",U895="Single Family Residence",Q895="Galvanized Requiring Replacement")),
(AND('[1]PWS Information'!$E$10="CWS",U895="Single Family Residence",Q895="Galvanized Requiring Replacement",R895="Yes")),
(AND('[1]PWS Information'!$E$10="NTNC",Q895="Galvanized Requiring Replacement")),
(AND('[1]PWS Information'!$E$10="NTNC",U895="Single Family Residence",R895="Yes")))),"Tier 3",
IF((OR((AND('[1]PWS Information'!$E$10="CWS",U895="Single Family Residence",S895="Yes",Q895="Non-Lead", J895="Non-Lead - Copper",L895="Before 1989")),
(AND('[1]PWS Information'!$E$10="CWS",U895="Single Family Residence",S895="Yes",Q895="Non-Lead", N895="Non-Lead - Copper",O895="Before 1989")))),"Tier 4",
IF((OR((AND('[1]PWS Information'!$E$10="NTNC",Q895="Non-Lead")),
(AND('[1]PWS Information'!$E$10="CWS",Q895="Non-Lead",S895="")),
(AND('[1]PWS Information'!$E$10="CWS",Q895="Non-Lead",S895="No")),
(AND('[1]PWS Information'!$E$10="CWS",Q895="Non-Lead",S895="Don't Know")),
(AND('[1]PWS Information'!$E$10="CWS",Q895="Non-Lead", J895="Non-Lead - Copper", S895="Yes", L895="Between 1989 and 2014")),
(AND('[1]PWS Information'!$E$10="CWS",Q895="Non-Lead", J895="Non-Lead - Copper", S895="Yes", L895="After 2014")),
(AND('[1]PWS Information'!$E$10="CWS",Q895="Non-Lead", J895="Non-Lead - Copper", S895="Yes", L895="Unknown")),
(AND('[1]PWS Information'!$E$10="CWS",Q895="Non-Lead", N895="Non-Lead - Copper", S895="Yes", O895="Between 1989 and 2014")),
(AND('[1]PWS Information'!$E$10="CWS",Q895="Non-Lead", N895="Non-Lead - Copper", S895="Yes", O895="After 2014")),
(AND('[1]PWS Information'!$E$10="CWS",Q895="Non-Lead", N895="Non-Lead - Copper", S895="Yes", O895="Unknown")),
(AND('[1]PWS Information'!$E$10="CWS",Q895="Unknown")),
(AND('[1]PWS Information'!$E$10="NTNC",Q895="Unknown")))),"Tier 5",
"")))))</f>
        <v>Tier 5</v>
      </c>
      <c r="Z895" s="71"/>
      <c r="AA895" s="71"/>
    </row>
    <row r="896" spans="1:27" ht="57.6" x14ac:dyDescent="0.3">
      <c r="A896" s="1"/>
      <c r="B896" s="70">
        <v>16233392</v>
      </c>
      <c r="C896" s="73">
        <v>240</v>
      </c>
      <c r="D896" s="74" t="s">
        <v>324</v>
      </c>
      <c r="E896" s="74" t="s">
        <v>49</v>
      </c>
      <c r="F896" s="74">
        <v>78640</v>
      </c>
      <c r="G896" s="78" t="s">
        <v>325</v>
      </c>
      <c r="H896" s="63">
        <v>29.979966000000001</v>
      </c>
      <c r="I896" s="64">
        <v>-97.815900999999997</v>
      </c>
      <c r="J896" s="65" t="s">
        <v>57</v>
      </c>
      <c r="K896" s="66" t="s">
        <v>51</v>
      </c>
      <c r="L896" s="62" t="s">
        <v>58</v>
      </c>
      <c r="M896" s="69"/>
      <c r="N896" s="65" t="s">
        <v>50</v>
      </c>
      <c r="O896" s="66" t="s">
        <v>58</v>
      </c>
      <c r="P896" s="69"/>
      <c r="Q896" s="55" t="str">
        <f t="shared" si="13"/>
        <v>Non-Lead</v>
      </c>
      <c r="R896" s="70" t="s">
        <v>51</v>
      </c>
      <c r="S896" s="70" t="s">
        <v>51</v>
      </c>
      <c r="T896" s="70"/>
      <c r="U896" s="71" t="s">
        <v>53</v>
      </c>
      <c r="V896" s="71" t="s">
        <v>51</v>
      </c>
      <c r="W896" s="71" t="s">
        <v>51</v>
      </c>
      <c r="X896" s="71" t="s">
        <v>51</v>
      </c>
      <c r="Y896" s="72" t="str">
        <f>IF((OR((AND('[1]PWS Information'!$E$10="CWS",U896="Single Family Residence",Q896="Lead")),
(AND('[1]PWS Information'!$E$10="CWS",U896="Multiple Family Residence",'[1]PWS Information'!$E$11="Yes",Q896="Lead")),
(AND('[1]PWS Information'!$E$10="NTNC",Q896="Lead")))),"Tier 1",
IF((OR((AND('[1]PWS Information'!$E$10="CWS",U896="Multiple Family Residence",'[1]PWS Information'!$E$11="No",Q896="Lead")),
(AND('[1]PWS Information'!$E$10="CWS",U896="Other",Q896="Lead")),
(AND('[1]PWS Information'!$E$10="CWS",U896="Building",Q896="Lead")))),"Tier 2",
IF((OR((AND('[1]PWS Information'!$E$10="CWS",U896="Single Family Residence",Q896="Galvanized Requiring Replacement")),
(AND('[1]PWS Information'!$E$10="CWS",U896="Single Family Residence",Q896="Galvanized Requiring Replacement",R896="Yes")),
(AND('[1]PWS Information'!$E$10="NTNC",Q896="Galvanized Requiring Replacement")),
(AND('[1]PWS Information'!$E$10="NTNC",U896="Single Family Residence",R896="Yes")))),"Tier 3",
IF((OR((AND('[1]PWS Information'!$E$10="CWS",U896="Single Family Residence",S896="Yes",Q896="Non-Lead", J896="Non-Lead - Copper",L896="Before 1989")),
(AND('[1]PWS Information'!$E$10="CWS",U896="Single Family Residence",S896="Yes",Q896="Non-Lead", N896="Non-Lead - Copper",O896="Before 1989")))),"Tier 4",
IF((OR((AND('[1]PWS Information'!$E$10="NTNC",Q896="Non-Lead")),
(AND('[1]PWS Information'!$E$10="CWS",Q896="Non-Lead",S896="")),
(AND('[1]PWS Information'!$E$10="CWS",Q896="Non-Lead",S896="No")),
(AND('[1]PWS Information'!$E$10="CWS",Q896="Non-Lead",S896="Don't Know")),
(AND('[1]PWS Information'!$E$10="CWS",Q896="Non-Lead", J896="Non-Lead - Copper", S896="Yes", L896="Between 1989 and 2014")),
(AND('[1]PWS Information'!$E$10="CWS",Q896="Non-Lead", J896="Non-Lead - Copper", S896="Yes", L896="After 2014")),
(AND('[1]PWS Information'!$E$10="CWS",Q896="Non-Lead", J896="Non-Lead - Copper", S896="Yes", L896="Unknown")),
(AND('[1]PWS Information'!$E$10="CWS",Q896="Non-Lead", N896="Non-Lead - Copper", S896="Yes", O896="Between 1989 and 2014")),
(AND('[1]PWS Information'!$E$10="CWS",Q896="Non-Lead", N896="Non-Lead - Copper", S896="Yes", O896="After 2014")),
(AND('[1]PWS Information'!$E$10="CWS",Q896="Non-Lead", N896="Non-Lead - Copper", S896="Yes", O896="Unknown")),
(AND('[1]PWS Information'!$E$10="CWS",Q896="Unknown")),
(AND('[1]PWS Information'!$E$10="NTNC",Q896="Unknown")))),"Tier 5",
"")))))</f>
        <v>Tier 5</v>
      </c>
      <c r="Z896" s="71"/>
      <c r="AA896" s="71"/>
    </row>
    <row r="897" spans="1:27" ht="57.6" x14ac:dyDescent="0.3">
      <c r="A897" s="1"/>
      <c r="B897" s="70">
        <v>10221346</v>
      </c>
      <c r="C897" s="73">
        <v>249</v>
      </c>
      <c r="D897" s="74" t="s">
        <v>324</v>
      </c>
      <c r="E897" s="74" t="s">
        <v>49</v>
      </c>
      <c r="F897" s="74">
        <v>78640</v>
      </c>
      <c r="G897" s="78" t="s">
        <v>325</v>
      </c>
      <c r="H897" s="63">
        <v>29.979721000000001</v>
      </c>
      <c r="I897" s="64">
        <v>-97.815460000000002</v>
      </c>
      <c r="J897" s="65" t="s">
        <v>57</v>
      </c>
      <c r="K897" s="66" t="s">
        <v>51</v>
      </c>
      <c r="L897" s="62" t="s">
        <v>58</v>
      </c>
      <c r="M897" s="69"/>
      <c r="N897" s="65" t="s">
        <v>50</v>
      </c>
      <c r="O897" s="66" t="s">
        <v>58</v>
      </c>
      <c r="P897" s="69"/>
      <c r="Q897" s="55" t="str">
        <f t="shared" si="13"/>
        <v>Non-Lead</v>
      </c>
      <c r="R897" s="70" t="s">
        <v>51</v>
      </c>
      <c r="S897" s="70" t="s">
        <v>51</v>
      </c>
      <c r="T897" s="70"/>
      <c r="U897" s="71" t="s">
        <v>53</v>
      </c>
      <c r="V897" s="71" t="s">
        <v>51</v>
      </c>
      <c r="W897" s="71" t="s">
        <v>51</v>
      </c>
      <c r="X897" s="71" t="s">
        <v>51</v>
      </c>
      <c r="Y897" s="72" t="str">
        <f>IF((OR((AND('[1]PWS Information'!$E$10="CWS",U897="Single Family Residence",Q897="Lead")),
(AND('[1]PWS Information'!$E$10="CWS",U897="Multiple Family Residence",'[1]PWS Information'!$E$11="Yes",Q897="Lead")),
(AND('[1]PWS Information'!$E$10="NTNC",Q897="Lead")))),"Tier 1",
IF((OR((AND('[1]PWS Information'!$E$10="CWS",U897="Multiple Family Residence",'[1]PWS Information'!$E$11="No",Q897="Lead")),
(AND('[1]PWS Information'!$E$10="CWS",U897="Other",Q897="Lead")),
(AND('[1]PWS Information'!$E$10="CWS",U897="Building",Q897="Lead")))),"Tier 2",
IF((OR((AND('[1]PWS Information'!$E$10="CWS",U897="Single Family Residence",Q897="Galvanized Requiring Replacement")),
(AND('[1]PWS Information'!$E$10="CWS",U897="Single Family Residence",Q897="Galvanized Requiring Replacement",R897="Yes")),
(AND('[1]PWS Information'!$E$10="NTNC",Q897="Galvanized Requiring Replacement")),
(AND('[1]PWS Information'!$E$10="NTNC",U897="Single Family Residence",R897="Yes")))),"Tier 3",
IF((OR((AND('[1]PWS Information'!$E$10="CWS",U897="Single Family Residence",S897="Yes",Q897="Non-Lead", J897="Non-Lead - Copper",L897="Before 1989")),
(AND('[1]PWS Information'!$E$10="CWS",U897="Single Family Residence",S897="Yes",Q897="Non-Lead", N897="Non-Lead - Copper",O897="Before 1989")))),"Tier 4",
IF((OR((AND('[1]PWS Information'!$E$10="NTNC",Q897="Non-Lead")),
(AND('[1]PWS Information'!$E$10="CWS",Q897="Non-Lead",S897="")),
(AND('[1]PWS Information'!$E$10="CWS",Q897="Non-Lead",S897="No")),
(AND('[1]PWS Information'!$E$10="CWS",Q897="Non-Lead",S897="Don't Know")),
(AND('[1]PWS Information'!$E$10="CWS",Q897="Non-Lead", J897="Non-Lead - Copper", S897="Yes", L897="Between 1989 and 2014")),
(AND('[1]PWS Information'!$E$10="CWS",Q897="Non-Lead", J897="Non-Lead - Copper", S897="Yes", L897="After 2014")),
(AND('[1]PWS Information'!$E$10="CWS",Q897="Non-Lead", J897="Non-Lead - Copper", S897="Yes", L897="Unknown")),
(AND('[1]PWS Information'!$E$10="CWS",Q897="Non-Lead", N897="Non-Lead - Copper", S897="Yes", O897="Between 1989 and 2014")),
(AND('[1]PWS Information'!$E$10="CWS",Q897="Non-Lead", N897="Non-Lead - Copper", S897="Yes", O897="After 2014")),
(AND('[1]PWS Information'!$E$10="CWS",Q897="Non-Lead", N897="Non-Lead - Copper", S897="Yes", O897="Unknown")),
(AND('[1]PWS Information'!$E$10="CWS",Q897="Unknown")),
(AND('[1]PWS Information'!$E$10="NTNC",Q897="Unknown")))),"Tier 5",
"")))))</f>
        <v>Tier 5</v>
      </c>
      <c r="Z897" s="71"/>
      <c r="AA897" s="71"/>
    </row>
    <row r="898" spans="1:27" ht="57.6" x14ac:dyDescent="0.3">
      <c r="A898" s="17"/>
      <c r="B898" s="70">
        <v>9389862</v>
      </c>
      <c r="C898" s="73">
        <v>275</v>
      </c>
      <c r="D898" s="74" t="s">
        <v>324</v>
      </c>
      <c r="E898" s="74" t="s">
        <v>49</v>
      </c>
      <c r="F898" s="74">
        <v>78640</v>
      </c>
      <c r="G898" s="78" t="s">
        <v>325</v>
      </c>
      <c r="H898" s="63">
        <v>29.9802611</v>
      </c>
      <c r="I898" s="64">
        <v>-97.8138805555555</v>
      </c>
      <c r="J898" s="65" t="s">
        <v>57</v>
      </c>
      <c r="K898" s="66" t="s">
        <v>51</v>
      </c>
      <c r="L898" s="62" t="s">
        <v>58</v>
      </c>
      <c r="M898" s="69"/>
      <c r="N898" s="65" t="s">
        <v>50</v>
      </c>
      <c r="O898" s="66" t="s">
        <v>58</v>
      </c>
      <c r="P898" s="69"/>
      <c r="Q898" s="55" t="str">
        <f t="shared" si="13"/>
        <v>Non-Lead</v>
      </c>
      <c r="R898" s="70" t="s">
        <v>51</v>
      </c>
      <c r="S898" s="70" t="s">
        <v>51</v>
      </c>
      <c r="T898" s="70"/>
      <c r="U898" s="71" t="s">
        <v>53</v>
      </c>
      <c r="V898" s="71" t="s">
        <v>51</v>
      </c>
      <c r="W898" s="71" t="s">
        <v>51</v>
      </c>
      <c r="X898" s="71" t="s">
        <v>51</v>
      </c>
      <c r="Y898" s="72" t="str">
        <f>IF((OR((AND('[1]PWS Information'!$E$10="CWS",U898="Single Family Residence",Q898="Lead")),
(AND('[1]PWS Information'!$E$10="CWS",U898="Multiple Family Residence",'[1]PWS Information'!$E$11="Yes",Q898="Lead")),
(AND('[1]PWS Information'!$E$10="NTNC",Q898="Lead")))),"Tier 1",
IF((OR((AND('[1]PWS Information'!$E$10="CWS",U898="Multiple Family Residence",'[1]PWS Information'!$E$11="No",Q898="Lead")),
(AND('[1]PWS Information'!$E$10="CWS",U898="Other",Q898="Lead")),
(AND('[1]PWS Information'!$E$10="CWS",U898="Building",Q898="Lead")))),"Tier 2",
IF((OR((AND('[1]PWS Information'!$E$10="CWS",U898="Single Family Residence",Q898="Galvanized Requiring Replacement")),
(AND('[1]PWS Information'!$E$10="CWS",U898="Single Family Residence",Q898="Galvanized Requiring Replacement",R898="Yes")),
(AND('[1]PWS Information'!$E$10="NTNC",Q898="Galvanized Requiring Replacement")),
(AND('[1]PWS Information'!$E$10="NTNC",U898="Single Family Residence",R898="Yes")))),"Tier 3",
IF((OR((AND('[1]PWS Information'!$E$10="CWS",U898="Single Family Residence",S898="Yes",Q898="Non-Lead", J898="Non-Lead - Copper",L898="Before 1989")),
(AND('[1]PWS Information'!$E$10="CWS",U898="Single Family Residence",S898="Yes",Q898="Non-Lead", N898="Non-Lead - Copper",O898="Before 1989")))),"Tier 4",
IF((OR((AND('[1]PWS Information'!$E$10="NTNC",Q898="Non-Lead")),
(AND('[1]PWS Information'!$E$10="CWS",Q898="Non-Lead",S898="")),
(AND('[1]PWS Information'!$E$10="CWS",Q898="Non-Lead",S898="No")),
(AND('[1]PWS Information'!$E$10="CWS",Q898="Non-Lead",S898="Don't Know")),
(AND('[1]PWS Information'!$E$10="CWS",Q898="Non-Lead", J898="Non-Lead - Copper", S898="Yes", L898="Between 1989 and 2014")),
(AND('[1]PWS Information'!$E$10="CWS",Q898="Non-Lead", J898="Non-Lead - Copper", S898="Yes", L898="After 2014")),
(AND('[1]PWS Information'!$E$10="CWS",Q898="Non-Lead", J898="Non-Lead - Copper", S898="Yes", L898="Unknown")),
(AND('[1]PWS Information'!$E$10="CWS",Q898="Non-Lead", N898="Non-Lead - Copper", S898="Yes", O898="Between 1989 and 2014")),
(AND('[1]PWS Information'!$E$10="CWS",Q898="Non-Lead", N898="Non-Lead - Copper", S898="Yes", O898="After 2014")),
(AND('[1]PWS Information'!$E$10="CWS",Q898="Non-Lead", N898="Non-Lead - Copper", S898="Yes", O898="Unknown")),
(AND('[1]PWS Information'!$E$10="CWS",Q898="Unknown")),
(AND('[1]PWS Information'!$E$10="NTNC",Q898="Unknown")))),"Tier 5",
"")))))</f>
        <v>Tier 5</v>
      </c>
      <c r="Z898" s="71"/>
      <c r="AA898" s="71"/>
    </row>
    <row r="899" spans="1:27" ht="57.6" x14ac:dyDescent="0.3">
      <c r="A899" s="1"/>
      <c r="B899" s="70">
        <v>16196871</v>
      </c>
      <c r="C899" s="73">
        <v>276</v>
      </c>
      <c r="D899" s="74" t="s">
        <v>324</v>
      </c>
      <c r="E899" s="74" t="s">
        <v>49</v>
      </c>
      <c r="F899" s="74">
        <v>78640</v>
      </c>
      <c r="G899" s="78" t="s">
        <v>325</v>
      </c>
      <c r="H899" s="63">
        <v>29.979741700000002</v>
      </c>
      <c r="I899" s="64">
        <v>-97.816094444444403</v>
      </c>
      <c r="J899" s="65" t="s">
        <v>57</v>
      </c>
      <c r="K899" s="66" t="s">
        <v>51</v>
      </c>
      <c r="L899" s="62" t="s">
        <v>58</v>
      </c>
      <c r="M899" s="69"/>
      <c r="N899" s="65" t="s">
        <v>50</v>
      </c>
      <c r="O899" s="66" t="s">
        <v>58</v>
      </c>
      <c r="P899" s="69"/>
      <c r="Q899" s="55" t="str">
        <f t="shared" si="13"/>
        <v>Non-Lead</v>
      </c>
      <c r="R899" s="70" t="s">
        <v>51</v>
      </c>
      <c r="S899" s="70" t="s">
        <v>51</v>
      </c>
      <c r="T899" s="70"/>
      <c r="U899" s="71" t="s">
        <v>53</v>
      </c>
      <c r="V899" s="71" t="s">
        <v>51</v>
      </c>
      <c r="W899" s="71" t="s">
        <v>51</v>
      </c>
      <c r="X899" s="71" t="s">
        <v>51</v>
      </c>
      <c r="Y899" s="72" t="str">
        <f>IF((OR((AND('[1]PWS Information'!$E$10="CWS",U899="Single Family Residence",Q899="Lead")),
(AND('[1]PWS Information'!$E$10="CWS",U899="Multiple Family Residence",'[1]PWS Information'!$E$11="Yes",Q899="Lead")),
(AND('[1]PWS Information'!$E$10="NTNC",Q899="Lead")))),"Tier 1",
IF((OR((AND('[1]PWS Information'!$E$10="CWS",U899="Multiple Family Residence",'[1]PWS Information'!$E$11="No",Q899="Lead")),
(AND('[1]PWS Information'!$E$10="CWS",U899="Other",Q899="Lead")),
(AND('[1]PWS Information'!$E$10="CWS",U899="Building",Q899="Lead")))),"Tier 2",
IF((OR((AND('[1]PWS Information'!$E$10="CWS",U899="Single Family Residence",Q899="Galvanized Requiring Replacement")),
(AND('[1]PWS Information'!$E$10="CWS",U899="Single Family Residence",Q899="Galvanized Requiring Replacement",R899="Yes")),
(AND('[1]PWS Information'!$E$10="NTNC",Q899="Galvanized Requiring Replacement")),
(AND('[1]PWS Information'!$E$10="NTNC",U899="Single Family Residence",R899="Yes")))),"Tier 3",
IF((OR((AND('[1]PWS Information'!$E$10="CWS",U899="Single Family Residence",S899="Yes",Q899="Non-Lead", J899="Non-Lead - Copper",L899="Before 1989")),
(AND('[1]PWS Information'!$E$10="CWS",U899="Single Family Residence",S899="Yes",Q899="Non-Lead", N899="Non-Lead - Copper",O899="Before 1989")))),"Tier 4",
IF((OR((AND('[1]PWS Information'!$E$10="NTNC",Q899="Non-Lead")),
(AND('[1]PWS Information'!$E$10="CWS",Q899="Non-Lead",S899="")),
(AND('[1]PWS Information'!$E$10="CWS",Q899="Non-Lead",S899="No")),
(AND('[1]PWS Information'!$E$10="CWS",Q899="Non-Lead",S899="Don't Know")),
(AND('[1]PWS Information'!$E$10="CWS",Q899="Non-Lead", J899="Non-Lead - Copper", S899="Yes", L899="Between 1989 and 2014")),
(AND('[1]PWS Information'!$E$10="CWS",Q899="Non-Lead", J899="Non-Lead - Copper", S899="Yes", L899="After 2014")),
(AND('[1]PWS Information'!$E$10="CWS",Q899="Non-Lead", J899="Non-Lead - Copper", S899="Yes", L899="Unknown")),
(AND('[1]PWS Information'!$E$10="CWS",Q899="Non-Lead", N899="Non-Lead - Copper", S899="Yes", O899="Between 1989 and 2014")),
(AND('[1]PWS Information'!$E$10="CWS",Q899="Non-Lead", N899="Non-Lead - Copper", S899="Yes", O899="After 2014")),
(AND('[1]PWS Information'!$E$10="CWS",Q899="Non-Lead", N899="Non-Lead - Copper", S899="Yes", O899="Unknown")),
(AND('[1]PWS Information'!$E$10="CWS",Q899="Unknown")),
(AND('[1]PWS Information'!$E$10="NTNC",Q899="Unknown")))),"Tier 5",
"")))))</f>
        <v>Tier 5</v>
      </c>
      <c r="Z899" s="71"/>
      <c r="AA899" s="71"/>
    </row>
    <row r="900" spans="1:27" ht="57.6" x14ac:dyDescent="0.3">
      <c r="A900" s="1"/>
      <c r="B900" s="70">
        <v>15881195</v>
      </c>
      <c r="C900" s="73">
        <v>300</v>
      </c>
      <c r="D900" s="74" t="s">
        <v>324</v>
      </c>
      <c r="E900" s="74" t="s">
        <v>49</v>
      </c>
      <c r="F900" s="74">
        <v>78640</v>
      </c>
      <c r="G900" s="78" t="s">
        <v>327</v>
      </c>
      <c r="H900" s="63">
        <v>29.980127800000002</v>
      </c>
      <c r="I900" s="64">
        <v>-97.815027777777701</v>
      </c>
      <c r="J900" s="65" t="s">
        <v>57</v>
      </c>
      <c r="K900" s="66" t="s">
        <v>51</v>
      </c>
      <c r="L900" s="62" t="s">
        <v>58</v>
      </c>
      <c r="M900" s="69"/>
      <c r="N900" s="65" t="s">
        <v>50</v>
      </c>
      <c r="O900" s="66" t="s">
        <v>58</v>
      </c>
      <c r="P900" s="69"/>
      <c r="Q900" s="55" t="str">
        <f t="shared" si="13"/>
        <v>Non-Lead</v>
      </c>
      <c r="R900" s="70" t="s">
        <v>51</v>
      </c>
      <c r="S900" s="70" t="s">
        <v>51</v>
      </c>
      <c r="T900" s="70"/>
      <c r="U900" s="71" t="s">
        <v>53</v>
      </c>
      <c r="V900" s="71" t="s">
        <v>51</v>
      </c>
      <c r="W900" s="71" t="s">
        <v>51</v>
      </c>
      <c r="X900" s="71" t="s">
        <v>51</v>
      </c>
      <c r="Y900" s="72" t="str">
        <f>IF((OR((AND('[1]PWS Information'!$E$10="CWS",U900="Single Family Residence",Q900="Lead")),
(AND('[1]PWS Information'!$E$10="CWS",U900="Multiple Family Residence",'[1]PWS Information'!$E$11="Yes",Q900="Lead")),
(AND('[1]PWS Information'!$E$10="NTNC",Q900="Lead")))),"Tier 1",
IF((OR((AND('[1]PWS Information'!$E$10="CWS",U900="Multiple Family Residence",'[1]PWS Information'!$E$11="No",Q900="Lead")),
(AND('[1]PWS Information'!$E$10="CWS",U900="Other",Q900="Lead")),
(AND('[1]PWS Information'!$E$10="CWS",U900="Building",Q900="Lead")))),"Tier 2",
IF((OR((AND('[1]PWS Information'!$E$10="CWS",U900="Single Family Residence",Q900="Galvanized Requiring Replacement")),
(AND('[1]PWS Information'!$E$10="CWS",U900="Single Family Residence",Q900="Galvanized Requiring Replacement",R900="Yes")),
(AND('[1]PWS Information'!$E$10="NTNC",Q900="Galvanized Requiring Replacement")),
(AND('[1]PWS Information'!$E$10="NTNC",U900="Single Family Residence",R900="Yes")))),"Tier 3",
IF((OR((AND('[1]PWS Information'!$E$10="CWS",U900="Single Family Residence",S900="Yes",Q900="Non-Lead", J900="Non-Lead - Copper",L900="Before 1989")),
(AND('[1]PWS Information'!$E$10="CWS",U900="Single Family Residence",S900="Yes",Q900="Non-Lead", N900="Non-Lead - Copper",O900="Before 1989")))),"Tier 4",
IF((OR((AND('[1]PWS Information'!$E$10="NTNC",Q900="Non-Lead")),
(AND('[1]PWS Information'!$E$10="CWS",Q900="Non-Lead",S900="")),
(AND('[1]PWS Information'!$E$10="CWS",Q900="Non-Lead",S900="No")),
(AND('[1]PWS Information'!$E$10="CWS",Q900="Non-Lead",S900="Don't Know")),
(AND('[1]PWS Information'!$E$10="CWS",Q900="Non-Lead", J900="Non-Lead - Copper", S900="Yes", L900="Between 1989 and 2014")),
(AND('[1]PWS Information'!$E$10="CWS",Q900="Non-Lead", J900="Non-Lead - Copper", S900="Yes", L900="After 2014")),
(AND('[1]PWS Information'!$E$10="CWS",Q900="Non-Lead", J900="Non-Lead - Copper", S900="Yes", L900="Unknown")),
(AND('[1]PWS Information'!$E$10="CWS",Q900="Non-Lead", N900="Non-Lead - Copper", S900="Yes", O900="Between 1989 and 2014")),
(AND('[1]PWS Information'!$E$10="CWS",Q900="Non-Lead", N900="Non-Lead - Copper", S900="Yes", O900="After 2014")),
(AND('[1]PWS Information'!$E$10="CWS",Q900="Non-Lead", N900="Non-Lead - Copper", S900="Yes", O900="Unknown")),
(AND('[1]PWS Information'!$E$10="CWS",Q900="Unknown")),
(AND('[1]PWS Information'!$E$10="NTNC",Q900="Unknown")))),"Tier 5",
"")))))</f>
        <v>Tier 5</v>
      </c>
      <c r="Z900" s="71"/>
      <c r="AA900" s="71"/>
    </row>
    <row r="901" spans="1:27" ht="57.6" x14ac:dyDescent="0.3">
      <c r="A901" s="1"/>
      <c r="B901" s="70">
        <v>16650833</v>
      </c>
      <c r="C901" s="73">
        <v>200</v>
      </c>
      <c r="D901" s="74" t="s">
        <v>324</v>
      </c>
      <c r="E901" s="74" t="s">
        <v>49</v>
      </c>
      <c r="F901" s="74">
        <v>78640</v>
      </c>
      <c r="G901" s="78" t="s">
        <v>325</v>
      </c>
      <c r="H901" s="63">
        <v>29.980584</v>
      </c>
      <c r="I901" s="64">
        <v>-97.815212000000002</v>
      </c>
      <c r="J901" s="65" t="s">
        <v>57</v>
      </c>
      <c r="K901" s="66" t="s">
        <v>51</v>
      </c>
      <c r="L901" s="62" t="s">
        <v>58</v>
      </c>
      <c r="M901" s="69"/>
      <c r="N901" s="65" t="s">
        <v>50</v>
      </c>
      <c r="O901" s="66" t="s">
        <v>58</v>
      </c>
      <c r="P901" s="69"/>
      <c r="Q901" s="55" t="str">
        <f t="shared" si="13"/>
        <v>Non-Lead</v>
      </c>
      <c r="R901" s="70" t="s">
        <v>51</v>
      </c>
      <c r="S901" s="70" t="s">
        <v>51</v>
      </c>
      <c r="T901" s="70"/>
      <c r="U901" s="71" t="s">
        <v>53</v>
      </c>
      <c r="V901" s="71" t="s">
        <v>51</v>
      </c>
      <c r="W901" s="71" t="s">
        <v>51</v>
      </c>
      <c r="X901" s="71" t="s">
        <v>51</v>
      </c>
      <c r="Y901" s="72" t="str">
        <f>IF((OR((AND('[1]PWS Information'!$E$10="CWS",U901="Single Family Residence",Q901="Lead")),
(AND('[1]PWS Information'!$E$10="CWS",U901="Multiple Family Residence",'[1]PWS Information'!$E$11="Yes",Q901="Lead")),
(AND('[1]PWS Information'!$E$10="NTNC",Q901="Lead")))),"Tier 1",
IF((OR((AND('[1]PWS Information'!$E$10="CWS",U901="Multiple Family Residence",'[1]PWS Information'!$E$11="No",Q901="Lead")),
(AND('[1]PWS Information'!$E$10="CWS",U901="Other",Q901="Lead")),
(AND('[1]PWS Information'!$E$10="CWS",U901="Building",Q901="Lead")))),"Tier 2",
IF((OR((AND('[1]PWS Information'!$E$10="CWS",U901="Single Family Residence",Q901="Galvanized Requiring Replacement")),
(AND('[1]PWS Information'!$E$10="CWS",U901="Single Family Residence",Q901="Galvanized Requiring Replacement",R901="Yes")),
(AND('[1]PWS Information'!$E$10="NTNC",Q901="Galvanized Requiring Replacement")),
(AND('[1]PWS Information'!$E$10="NTNC",U901="Single Family Residence",R901="Yes")))),"Tier 3",
IF((OR((AND('[1]PWS Information'!$E$10="CWS",U901="Single Family Residence",S901="Yes",Q901="Non-Lead", J901="Non-Lead - Copper",L901="Before 1989")),
(AND('[1]PWS Information'!$E$10="CWS",U901="Single Family Residence",S901="Yes",Q901="Non-Lead", N901="Non-Lead - Copper",O901="Before 1989")))),"Tier 4",
IF((OR((AND('[1]PWS Information'!$E$10="NTNC",Q901="Non-Lead")),
(AND('[1]PWS Information'!$E$10="CWS",Q901="Non-Lead",S901="")),
(AND('[1]PWS Information'!$E$10="CWS",Q901="Non-Lead",S901="No")),
(AND('[1]PWS Information'!$E$10="CWS",Q901="Non-Lead",S901="Don't Know")),
(AND('[1]PWS Information'!$E$10="CWS",Q901="Non-Lead", J901="Non-Lead - Copper", S901="Yes", L901="Between 1989 and 2014")),
(AND('[1]PWS Information'!$E$10="CWS",Q901="Non-Lead", J901="Non-Lead - Copper", S901="Yes", L901="After 2014")),
(AND('[1]PWS Information'!$E$10="CWS",Q901="Non-Lead", J901="Non-Lead - Copper", S901="Yes", L901="Unknown")),
(AND('[1]PWS Information'!$E$10="CWS",Q901="Non-Lead", N901="Non-Lead - Copper", S901="Yes", O901="Between 1989 and 2014")),
(AND('[1]PWS Information'!$E$10="CWS",Q901="Non-Lead", N901="Non-Lead - Copper", S901="Yes", O901="After 2014")),
(AND('[1]PWS Information'!$E$10="CWS",Q901="Non-Lead", N901="Non-Lead - Copper", S901="Yes", O901="Unknown")),
(AND('[1]PWS Information'!$E$10="CWS",Q901="Unknown")),
(AND('[1]PWS Information'!$E$10="NTNC",Q901="Unknown")))),"Tier 5",
"")))))</f>
        <v>Tier 5</v>
      </c>
      <c r="Z901" s="71"/>
      <c r="AA901" s="71"/>
    </row>
    <row r="902" spans="1:27" ht="57.6" x14ac:dyDescent="0.3">
      <c r="A902" s="17"/>
      <c r="B902" s="70">
        <v>10277515</v>
      </c>
      <c r="C902" s="73">
        <v>205</v>
      </c>
      <c r="D902" s="74" t="s">
        <v>324</v>
      </c>
      <c r="E902" s="74" t="s">
        <v>49</v>
      </c>
      <c r="F902" s="74">
        <v>78640</v>
      </c>
      <c r="G902" s="78" t="s">
        <v>325</v>
      </c>
      <c r="H902" s="63">
        <v>29.980130599999999</v>
      </c>
      <c r="I902" s="64">
        <v>-97.814822222222205</v>
      </c>
      <c r="J902" s="65" t="s">
        <v>57</v>
      </c>
      <c r="K902" s="66" t="s">
        <v>51</v>
      </c>
      <c r="L902" s="62" t="s">
        <v>58</v>
      </c>
      <c r="M902" s="69"/>
      <c r="N902" s="65" t="s">
        <v>50</v>
      </c>
      <c r="O902" s="66" t="s">
        <v>58</v>
      </c>
      <c r="P902" s="69"/>
      <c r="Q902" s="55" t="str">
        <f t="shared" si="13"/>
        <v>Non-Lead</v>
      </c>
      <c r="R902" s="70" t="s">
        <v>51</v>
      </c>
      <c r="S902" s="70" t="s">
        <v>51</v>
      </c>
      <c r="T902" s="70"/>
      <c r="U902" s="71" t="s">
        <v>53</v>
      </c>
      <c r="V902" s="71" t="s">
        <v>51</v>
      </c>
      <c r="W902" s="71" t="s">
        <v>51</v>
      </c>
      <c r="X902" s="71" t="s">
        <v>51</v>
      </c>
      <c r="Y902" s="72" t="str">
        <f>IF((OR((AND('[1]PWS Information'!$E$10="CWS",U902="Single Family Residence",Q902="Lead")),
(AND('[1]PWS Information'!$E$10="CWS",U902="Multiple Family Residence",'[1]PWS Information'!$E$11="Yes",Q902="Lead")),
(AND('[1]PWS Information'!$E$10="NTNC",Q902="Lead")))),"Tier 1",
IF((OR((AND('[1]PWS Information'!$E$10="CWS",U902="Multiple Family Residence",'[1]PWS Information'!$E$11="No",Q902="Lead")),
(AND('[1]PWS Information'!$E$10="CWS",U902="Other",Q902="Lead")),
(AND('[1]PWS Information'!$E$10="CWS",U902="Building",Q902="Lead")))),"Tier 2",
IF((OR((AND('[1]PWS Information'!$E$10="CWS",U902="Single Family Residence",Q902="Galvanized Requiring Replacement")),
(AND('[1]PWS Information'!$E$10="CWS",U902="Single Family Residence",Q902="Galvanized Requiring Replacement",R902="Yes")),
(AND('[1]PWS Information'!$E$10="NTNC",Q902="Galvanized Requiring Replacement")),
(AND('[1]PWS Information'!$E$10="NTNC",U902="Single Family Residence",R902="Yes")))),"Tier 3",
IF((OR((AND('[1]PWS Information'!$E$10="CWS",U902="Single Family Residence",S902="Yes",Q902="Non-Lead", J902="Non-Lead - Copper",L902="Before 1989")),
(AND('[1]PWS Information'!$E$10="CWS",U902="Single Family Residence",S902="Yes",Q902="Non-Lead", N902="Non-Lead - Copper",O902="Before 1989")))),"Tier 4",
IF((OR((AND('[1]PWS Information'!$E$10="NTNC",Q902="Non-Lead")),
(AND('[1]PWS Information'!$E$10="CWS",Q902="Non-Lead",S902="")),
(AND('[1]PWS Information'!$E$10="CWS",Q902="Non-Lead",S902="No")),
(AND('[1]PWS Information'!$E$10="CWS",Q902="Non-Lead",S902="Don't Know")),
(AND('[1]PWS Information'!$E$10="CWS",Q902="Non-Lead", J902="Non-Lead - Copper", S902="Yes", L902="Between 1989 and 2014")),
(AND('[1]PWS Information'!$E$10="CWS",Q902="Non-Lead", J902="Non-Lead - Copper", S902="Yes", L902="After 2014")),
(AND('[1]PWS Information'!$E$10="CWS",Q902="Non-Lead", J902="Non-Lead - Copper", S902="Yes", L902="Unknown")),
(AND('[1]PWS Information'!$E$10="CWS",Q902="Non-Lead", N902="Non-Lead - Copper", S902="Yes", O902="Between 1989 and 2014")),
(AND('[1]PWS Information'!$E$10="CWS",Q902="Non-Lead", N902="Non-Lead - Copper", S902="Yes", O902="After 2014")),
(AND('[1]PWS Information'!$E$10="CWS",Q902="Non-Lead", N902="Non-Lead - Copper", S902="Yes", O902="Unknown")),
(AND('[1]PWS Information'!$E$10="CWS",Q902="Unknown")),
(AND('[1]PWS Information'!$E$10="NTNC",Q902="Unknown")))),"Tier 5",
"")))))</f>
        <v>Tier 5</v>
      </c>
      <c r="Z902" s="71"/>
      <c r="AA902" s="71"/>
    </row>
    <row r="903" spans="1:27" ht="57.6" x14ac:dyDescent="0.3">
      <c r="A903" s="1"/>
      <c r="B903" s="70">
        <v>12857554</v>
      </c>
      <c r="C903" s="73">
        <v>216</v>
      </c>
      <c r="D903" s="74" t="s">
        <v>324</v>
      </c>
      <c r="E903" s="74" t="s">
        <v>49</v>
      </c>
      <c r="F903" s="74">
        <v>78640</v>
      </c>
      <c r="G903" s="78" t="s">
        <v>325</v>
      </c>
      <c r="H903" s="63">
        <v>29.980404</v>
      </c>
      <c r="I903" s="64">
        <v>-97.815393999999998</v>
      </c>
      <c r="J903" s="65" t="s">
        <v>57</v>
      </c>
      <c r="K903" s="66" t="s">
        <v>51</v>
      </c>
      <c r="L903" s="62" t="s">
        <v>58</v>
      </c>
      <c r="M903" s="69"/>
      <c r="N903" s="65" t="s">
        <v>50</v>
      </c>
      <c r="O903" s="66" t="s">
        <v>58</v>
      </c>
      <c r="P903" s="69"/>
      <c r="Q903" s="55" t="str">
        <f t="shared" si="13"/>
        <v>Non-Lead</v>
      </c>
      <c r="R903" s="70" t="s">
        <v>51</v>
      </c>
      <c r="S903" s="70" t="s">
        <v>51</v>
      </c>
      <c r="T903" s="70"/>
      <c r="U903" s="71" t="s">
        <v>53</v>
      </c>
      <c r="V903" s="71" t="s">
        <v>51</v>
      </c>
      <c r="W903" s="71" t="s">
        <v>51</v>
      </c>
      <c r="X903" s="71" t="s">
        <v>51</v>
      </c>
      <c r="Y903" s="72" t="str">
        <f>IF((OR((AND('[1]PWS Information'!$E$10="CWS",U903="Single Family Residence",Q903="Lead")),
(AND('[1]PWS Information'!$E$10="CWS",U903="Multiple Family Residence",'[1]PWS Information'!$E$11="Yes",Q903="Lead")),
(AND('[1]PWS Information'!$E$10="NTNC",Q903="Lead")))),"Tier 1",
IF((OR((AND('[1]PWS Information'!$E$10="CWS",U903="Multiple Family Residence",'[1]PWS Information'!$E$11="No",Q903="Lead")),
(AND('[1]PWS Information'!$E$10="CWS",U903="Other",Q903="Lead")),
(AND('[1]PWS Information'!$E$10="CWS",U903="Building",Q903="Lead")))),"Tier 2",
IF((OR((AND('[1]PWS Information'!$E$10="CWS",U903="Single Family Residence",Q903="Galvanized Requiring Replacement")),
(AND('[1]PWS Information'!$E$10="CWS",U903="Single Family Residence",Q903="Galvanized Requiring Replacement",R903="Yes")),
(AND('[1]PWS Information'!$E$10="NTNC",Q903="Galvanized Requiring Replacement")),
(AND('[1]PWS Information'!$E$10="NTNC",U903="Single Family Residence",R903="Yes")))),"Tier 3",
IF((OR((AND('[1]PWS Information'!$E$10="CWS",U903="Single Family Residence",S903="Yes",Q903="Non-Lead", J903="Non-Lead - Copper",L903="Before 1989")),
(AND('[1]PWS Information'!$E$10="CWS",U903="Single Family Residence",S903="Yes",Q903="Non-Lead", N903="Non-Lead - Copper",O903="Before 1989")))),"Tier 4",
IF((OR((AND('[1]PWS Information'!$E$10="NTNC",Q903="Non-Lead")),
(AND('[1]PWS Information'!$E$10="CWS",Q903="Non-Lead",S903="")),
(AND('[1]PWS Information'!$E$10="CWS",Q903="Non-Lead",S903="No")),
(AND('[1]PWS Information'!$E$10="CWS",Q903="Non-Lead",S903="Don't Know")),
(AND('[1]PWS Information'!$E$10="CWS",Q903="Non-Lead", J903="Non-Lead - Copper", S903="Yes", L903="Between 1989 and 2014")),
(AND('[1]PWS Information'!$E$10="CWS",Q903="Non-Lead", J903="Non-Lead - Copper", S903="Yes", L903="After 2014")),
(AND('[1]PWS Information'!$E$10="CWS",Q903="Non-Lead", J903="Non-Lead - Copper", S903="Yes", L903="Unknown")),
(AND('[1]PWS Information'!$E$10="CWS",Q903="Non-Lead", N903="Non-Lead - Copper", S903="Yes", O903="Between 1989 and 2014")),
(AND('[1]PWS Information'!$E$10="CWS",Q903="Non-Lead", N903="Non-Lead - Copper", S903="Yes", O903="After 2014")),
(AND('[1]PWS Information'!$E$10="CWS",Q903="Non-Lead", N903="Non-Lead - Copper", S903="Yes", O903="Unknown")),
(AND('[1]PWS Information'!$E$10="CWS",Q903="Unknown")),
(AND('[1]PWS Information'!$E$10="NTNC",Q903="Unknown")))),"Tier 5",
"")))))</f>
        <v>Tier 5</v>
      </c>
      <c r="Z903" s="71"/>
      <c r="AA903" s="71"/>
    </row>
    <row r="904" spans="1:27" ht="57.6" x14ac:dyDescent="0.3">
      <c r="A904" s="1"/>
      <c r="B904" s="70">
        <v>5909845</v>
      </c>
      <c r="C904" s="73">
        <v>225</v>
      </c>
      <c r="D904" s="74" t="s">
        <v>324</v>
      </c>
      <c r="E904" s="74" t="s">
        <v>49</v>
      </c>
      <c r="F904" s="74">
        <v>78640</v>
      </c>
      <c r="G904" s="78" t="s">
        <v>325</v>
      </c>
      <c r="H904" s="63">
        <v>29.979914999999998</v>
      </c>
      <c r="I904" s="64">
        <v>-97.815160000000006</v>
      </c>
      <c r="J904" s="65" t="s">
        <v>57</v>
      </c>
      <c r="K904" s="66" t="s">
        <v>51</v>
      </c>
      <c r="L904" s="62" t="s">
        <v>58</v>
      </c>
      <c r="M904" s="69"/>
      <c r="N904" s="65" t="s">
        <v>50</v>
      </c>
      <c r="O904" s="66" t="s">
        <v>58</v>
      </c>
      <c r="P904" s="69"/>
      <c r="Q904" s="55" t="str">
        <f t="shared" si="13"/>
        <v>Non-Lead</v>
      </c>
      <c r="R904" s="70" t="s">
        <v>51</v>
      </c>
      <c r="S904" s="70" t="s">
        <v>51</v>
      </c>
      <c r="T904" s="70"/>
      <c r="U904" s="71" t="s">
        <v>53</v>
      </c>
      <c r="V904" s="71" t="s">
        <v>51</v>
      </c>
      <c r="W904" s="71" t="s">
        <v>51</v>
      </c>
      <c r="X904" s="71" t="s">
        <v>51</v>
      </c>
      <c r="Y904" s="72" t="str">
        <f>IF((OR((AND('[1]PWS Information'!$E$10="CWS",U904="Single Family Residence",Q904="Lead")),
(AND('[1]PWS Information'!$E$10="CWS",U904="Multiple Family Residence",'[1]PWS Information'!$E$11="Yes",Q904="Lead")),
(AND('[1]PWS Information'!$E$10="NTNC",Q904="Lead")))),"Tier 1",
IF((OR((AND('[1]PWS Information'!$E$10="CWS",U904="Multiple Family Residence",'[1]PWS Information'!$E$11="No",Q904="Lead")),
(AND('[1]PWS Information'!$E$10="CWS",U904="Other",Q904="Lead")),
(AND('[1]PWS Information'!$E$10="CWS",U904="Building",Q904="Lead")))),"Tier 2",
IF((OR((AND('[1]PWS Information'!$E$10="CWS",U904="Single Family Residence",Q904="Galvanized Requiring Replacement")),
(AND('[1]PWS Information'!$E$10="CWS",U904="Single Family Residence",Q904="Galvanized Requiring Replacement",R904="Yes")),
(AND('[1]PWS Information'!$E$10="NTNC",Q904="Galvanized Requiring Replacement")),
(AND('[1]PWS Information'!$E$10="NTNC",U904="Single Family Residence",R904="Yes")))),"Tier 3",
IF((OR((AND('[1]PWS Information'!$E$10="CWS",U904="Single Family Residence",S904="Yes",Q904="Non-Lead", J904="Non-Lead - Copper",L904="Before 1989")),
(AND('[1]PWS Information'!$E$10="CWS",U904="Single Family Residence",S904="Yes",Q904="Non-Lead", N904="Non-Lead - Copper",O904="Before 1989")))),"Tier 4",
IF((OR((AND('[1]PWS Information'!$E$10="NTNC",Q904="Non-Lead")),
(AND('[1]PWS Information'!$E$10="CWS",Q904="Non-Lead",S904="")),
(AND('[1]PWS Information'!$E$10="CWS",Q904="Non-Lead",S904="No")),
(AND('[1]PWS Information'!$E$10="CWS",Q904="Non-Lead",S904="Don't Know")),
(AND('[1]PWS Information'!$E$10="CWS",Q904="Non-Lead", J904="Non-Lead - Copper", S904="Yes", L904="Between 1989 and 2014")),
(AND('[1]PWS Information'!$E$10="CWS",Q904="Non-Lead", J904="Non-Lead - Copper", S904="Yes", L904="After 2014")),
(AND('[1]PWS Information'!$E$10="CWS",Q904="Non-Lead", J904="Non-Lead - Copper", S904="Yes", L904="Unknown")),
(AND('[1]PWS Information'!$E$10="CWS",Q904="Non-Lead", N904="Non-Lead - Copper", S904="Yes", O904="Between 1989 and 2014")),
(AND('[1]PWS Information'!$E$10="CWS",Q904="Non-Lead", N904="Non-Lead - Copper", S904="Yes", O904="After 2014")),
(AND('[1]PWS Information'!$E$10="CWS",Q904="Non-Lead", N904="Non-Lead - Copper", S904="Yes", O904="Unknown")),
(AND('[1]PWS Information'!$E$10="CWS",Q904="Unknown")),
(AND('[1]PWS Information'!$E$10="NTNC",Q904="Unknown")))),"Tier 5",
"")))))</f>
        <v>Tier 5</v>
      </c>
      <c r="Z904" s="71"/>
      <c r="AA904" s="71"/>
    </row>
    <row r="905" spans="1:27" ht="57.6" x14ac:dyDescent="0.3">
      <c r="A905" s="1"/>
      <c r="B905" s="70">
        <v>16208198</v>
      </c>
      <c r="C905" s="73">
        <v>228</v>
      </c>
      <c r="D905" s="74" t="s">
        <v>324</v>
      </c>
      <c r="E905" s="74" t="s">
        <v>49</v>
      </c>
      <c r="F905" s="74">
        <v>78640</v>
      </c>
      <c r="G905" s="78" t="s">
        <v>325</v>
      </c>
      <c r="H905" s="63">
        <v>29.980160000000001</v>
      </c>
      <c r="I905" s="64">
        <v>-97.815687999999994</v>
      </c>
      <c r="J905" s="65" t="s">
        <v>57</v>
      </c>
      <c r="K905" s="66" t="s">
        <v>51</v>
      </c>
      <c r="L905" s="62" t="s">
        <v>58</v>
      </c>
      <c r="M905" s="69"/>
      <c r="N905" s="65" t="s">
        <v>50</v>
      </c>
      <c r="O905" s="66" t="s">
        <v>58</v>
      </c>
      <c r="P905" s="69"/>
      <c r="Q905" s="55" t="str">
        <f t="shared" si="13"/>
        <v>Non-Lead</v>
      </c>
      <c r="R905" s="70" t="s">
        <v>51</v>
      </c>
      <c r="S905" s="70" t="s">
        <v>51</v>
      </c>
      <c r="T905" s="70"/>
      <c r="U905" s="71" t="s">
        <v>53</v>
      </c>
      <c r="V905" s="71" t="s">
        <v>51</v>
      </c>
      <c r="W905" s="71" t="s">
        <v>51</v>
      </c>
      <c r="X905" s="71" t="s">
        <v>51</v>
      </c>
      <c r="Y905" s="72" t="str">
        <f>IF((OR((AND('[1]PWS Information'!$E$10="CWS",U905="Single Family Residence",Q905="Lead")),
(AND('[1]PWS Information'!$E$10="CWS",U905="Multiple Family Residence",'[1]PWS Information'!$E$11="Yes",Q905="Lead")),
(AND('[1]PWS Information'!$E$10="NTNC",Q905="Lead")))),"Tier 1",
IF((OR((AND('[1]PWS Information'!$E$10="CWS",U905="Multiple Family Residence",'[1]PWS Information'!$E$11="No",Q905="Lead")),
(AND('[1]PWS Information'!$E$10="CWS",U905="Other",Q905="Lead")),
(AND('[1]PWS Information'!$E$10="CWS",U905="Building",Q905="Lead")))),"Tier 2",
IF((OR((AND('[1]PWS Information'!$E$10="CWS",U905="Single Family Residence",Q905="Galvanized Requiring Replacement")),
(AND('[1]PWS Information'!$E$10="CWS",U905="Single Family Residence",Q905="Galvanized Requiring Replacement",R905="Yes")),
(AND('[1]PWS Information'!$E$10="NTNC",Q905="Galvanized Requiring Replacement")),
(AND('[1]PWS Information'!$E$10="NTNC",U905="Single Family Residence",R905="Yes")))),"Tier 3",
IF((OR((AND('[1]PWS Information'!$E$10="CWS",U905="Single Family Residence",S905="Yes",Q905="Non-Lead", J905="Non-Lead - Copper",L905="Before 1989")),
(AND('[1]PWS Information'!$E$10="CWS",U905="Single Family Residence",S905="Yes",Q905="Non-Lead", N905="Non-Lead - Copper",O905="Before 1989")))),"Tier 4",
IF((OR((AND('[1]PWS Information'!$E$10="NTNC",Q905="Non-Lead")),
(AND('[1]PWS Information'!$E$10="CWS",Q905="Non-Lead",S905="")),
(AND('[1]PWS Information'!$E$10="CWS",Q905="Non-Lead",S905="No")),
(AND('[1]PWS Information'!$E$10="CWS",Q905="Non-Lead",S905="Don't Know")),
(AND('[1]PWS Information'!$E$10="CWS",Q905="Non-Lead", J905="Non-Lead - Copper", S905="Yes", L905="Between 1989 and 2014")),
(AND('[1]PWS Information'!$E$10="CWS",Q905="Non-Lead", J905="Non-Lead - Copper", S905="Yes", L905="After 2014")),
(AND('[1]PWS Information'!$E$10="CWS",Q905="Non-Lead", J905="Non-Lead - Copper", S905="Yes", L905="Unknown")),
(AND('[1]PWS Information'!$E$10="CWS",Q905="Non-Lead", N905="Non-Lead - Copper", S905="Yes", O905="Between 1989 and 2014")),
(AND('[1]PWS Information'!$E$10="CWS",Q905="Non-Lead", N905="Non-Lead - Copper", S905="Yes", O905="After 2014")),
(AND('[1]PWS Information'!$E$10="CWS",Q905="Non-Lead", N905="Non-Lead - Copper", S905="Yes", O905="Unknown")),
(AND('[1]PWS Information'!$E$10="CWS",Q905="Unknown")),
(AND('[1]PWS Information'!$E$10="NTNC",Q905="Unknown")))),"Tier 5",
"")))))</f>
        <v>Tier 5</v>
      </c>
      <c r="Z905" s="71"/>
      <c r="AA905" s="71"/>
    </row>
    <row r="906" spans="1:27" ht="57.6" x14ac:dyDescent="0.3">
      <c r="A906" s="17"/>
      <c r="B906" s="70">
        <v>16233392</v>
      </c>
      <c r="C906" s="73">
        <v>240</v>
      </c>
      <c r="D906" s="74" t="s">
        <v>324</v>
      </c>
      <c r="E906" s="74" t="s">
        <v>49</v>
      </c>
      <c r="F906" s="74">
        <v>78640</v>
      </c>
      <c r="G906" s="78" t="s">
        <v>325</v>
      </c>
      <c r="H906" s="63">
        <v>29.979966000000001</v>
      </c>
      <c r="I906" s="64">
        <v>-97.815900999999997</v>
      </c>
      <c r="J906" s="65" t="s">
        <v>57</v>
      </c>
      <c r="K906" s="66" t="s">
        <v>51</v>
      </c>
      <c r="L906" s="62" t="s">
        <v>58</v>
      </c>
      <c r="M906" s="69"/>
      <c r="N906" s="65" t="s">
        <v>50</v>
      </c>
      <c r="O906" s="66" t="s">
        <v>58</v>
      </c>
      <c r="P906" s="69"/>
      <c r="Q906" s="55" t="str">
        <f t="shared" si="13"/>
        <v>Non-Lead</v>
      </c>
      <c r="R906" s="70" t="s">
        <v>51</v>
      </c>
      <c r="S906" s="70" t="s">
        <v>51</v>
      </c>
      <c r="T906" s="70"/>
      <c r="U906" s="71" t="s">
        <v>53</v>
      </c>
      <c r="V906" s="71" t="s">
        <v>51</v>
      </c>
      <c r="W906" s="71" t="s">
        <v>51</v>
      </c>
      <c r="X906" s="71" t="s">
        <v>51</v>
      </c>
      <c r="Y906" s="72" t="str">
        <f>IF((OR((AND('[1]PWS Information'!$E$10="CWS",U906="Single Family Residence",Q906="Lead")),
(AND('[1]PWS Information'!$E$10="CWS",U906="Multiple Family Residence",'[1]PWS Information'!$E$11="Yes",Q906="Lead")),
(AND('[1]PWS Information'!$E$10="NTNC",Q906="Lead")))),"Tier 1",
IF((OR((AND('[1]PWS Information'!$E$10="CWS",U906="Multiple Family Residence",'[1]PWS Information'!$E$11="No",Q906="Lead")),
(AND('[1]PWS Information'!$E$10="CWS",U906="Other",Q906="Lead")),
(AND('[1]PWS Information'!$E$10="CWS",U906="Building",Q906="Lead")))),"Tier 2",
IF((OR((AND('[1]PWS Information'!$E$10="CWS",U906="Single Family Residence",Q906="Galvanized Requiring Replacement")),
(AND('[1]PWS Information'!$E$10="CWS",U906="Single Family Residence",Q906="Galvanized Requiring Replacement",R906="Yes")),
(AND('[1]PWS Information'!$E$10="NTNC",Q906="Galvanized Requiring Replacement")),
(AND('[1]PWS Information'!$E$10="NTNC",U906="Single Family Residence",R906="Yes")))),"Tier 3",
IF((OR((AND('[1]PWS Information'!$E$10="CWS",U906="Single Family Residence",S906="Yes",Q906="Non-Lead", J906="Non-Lead - Copper",L906="Before 1989")),
(AND('[1]PWS Information'!$E$10="CWS",U906="Single Family Residence",S906="Yes",Q906="Non-Lead", N906="Non-Lead - Copper",O906="Before 1989")))),"Tier 4",
IF((OR((AND('[1]PWS Information'!$E$10="NTNC",Q906="Non-Lead")),
(AND('[1]PWS Information'!$E$10="CWS",Q906="Non-Lead",S906="")),
(AND('[1]PWS Information'!$E$10="CWS",Q906="Non-Lead",S906="No")),
(AND('[1]PWS Information'!$E$10="CWS",Q906="Non-Lead",S906="Don't Know")),
(AND('[1]PWS Information'!$E$10="CWS",Q906="Non-Lead", J906="Non-Lead - Copper", S906="Yes", L906="Between 1989 and 2014")),
(AND('[1]PWS Information'!$E$10="CWS",Q906="Non-Lead", J906="Non-Lead - Copper", S906="Yes", L906="After 2014")),
(AND('[1]PWS Information'!$E$10="CWS",Q906="Non-Lead", J906="Non-Lead - Copper", S906="Yes", L906="Unknown")),
(AND('[1]PWS Information'!$E$10="CWS",Q906="Non-Lead", N906="Non-Lead - Copper", S906="Yes", O906="Between 1989 and 2014")),
(AND('[1]PWS Information'!$E$10="CWS",Q906="Non-Lead", N906="Non-Lead - Copper", S906="Yes", O906="After 2014")),
(AND('[1]PWS Information'!$E$10="CWS",Q906="Non-Lead", N906="Non-Lead - Copper", S906="Yes", O906="Unknown")),
(AND('[1]PWS Information'!$E$10="CWS",Q906="Unknown")),
(AND('[1]PWS Information'!$E$10="NTNC",Q906="Unknown")))),"Tier 5",
"")))))</f>
        <v>Tier 5</v>
      </c>
      <c r="Z906" s="71"/>
      <c r="AA906" s="71"/>
    </row>
    <row r="907" spans="1:27" ht="57.6" x14ac:dyDescent="0.3">
      <c r="A907" s="1"/>
      <c r="B907" s="70">
        <v>10221346</v>
      </c>
      <c r="C907" s="73">
        <v>249</v>
      </c>
      <c r="D907" s="74" t="s">
        <v>324</v>
      </c>
      <c r="E907" s="74" t="s">
        <v>49</v>
      </c>
      <c r="F907" s="74">
        <v>78640</v>
      </c>
      <c r="G907" s="78" t="s">
        <v>325</v>
      </c>
      <c r="H907" s="63">
        <v>29.979721000000001</v>
      </c>
      <c r="I907" s="64">
        <v>-97.815460000000002</v>
      </c>
      <c r="J907" s="65" t="s">
        <v>57</v>
      </c>
      <c r="K907" s="66" t="s">
        <v>51</v>
      </c>
      <c r="L907" s="62" t="s">
        <v>58</v>
      </c>
      <c r="M907" s="69"/>
      <c r="N907" s="65" t="s">
        <v>50</v>
      </c>
      <c r="O907" s="66" t="s">
        <v>58</v>
      </c>
      <c r="P907" s="69"/>
      <c r="Q907" s="55" t="str">
        <f t="shared" si="13"/>
        <v>Non-Lead</v>
      </c>
      <c r="R907" s="70" t="s">
        <v>51</v>
      </c>
      <c r="S907" s="70" t="s">
        <v>51</v>
      </c>
      <c r="T907" s="70"/>
      <c r="U907" s="71" t="s">
        <v>53</v>
      </c>
      <c r="V907" s="71" t="s">
        <v>51</v>
      </c>
      <c r="W907" s="71" t="s">
        <v>51</v>
      </c>
      <c r="X907" s="71" t="s">
        <v>51</v>
      </c>
      <c r="Y907" s="72" t="str">
        <f>IF((OR((AND('[1]PWS Information'!$E$10="CWS",U907="Single Family Residence",Q907="Lead")),
(AND('[1]PWS Information'!$E$10="CWS",U907="Multiple Family Residence",'[1]PWS Information'!$E$11="Yes",Q907="Lead")),
(AND('[1]PWS Information'!$E$10="NTNC",Q907="Lead")))),"Tier 1",
IF((OR((AND('[1]PWS Information'!$E$10="CWS",U907="Multiple Family Residence",'[1]PWS Information'!$E$11="No",Q907="Lead")),
(AND('[1]PWS Information'!$E$10="CWS",U907="Other",Q907="Lead")),
(AND('[1]PWS Information'!$E$10="CWS",U907="Building",Q907="Lead")))),"Tier 2",
IF((OR((AND('[1]PWS Information'!$E$10="CWS",U907="Single Family Residence",Q907="Galvanized Requiring Replacement")),
(AND('[1]PWS Information'!$E$10="CWS",U907="Single Family Residence",Q907="Galvanized Requiring Replacement",R907="Yes")),
(AND('[1]PWS Information'!$E$10="NTNC",Q907="Galvanized Requiring Replacement")),
(AND('[1]PWS Information'!$E$10="NTNC",U907="Single Family Residence",R907="Yes")))),"Tier 3",
IF((OR((AND('[1]PWS Information'!$E$10="CWS",U907="Single Family Residence",S907="Yes",Q907="Non-Lead", J907="Non-Lead - Copper",L907="Before 1989")),
(AND('[1]PWS Information'!$E$10="CWS",U907="Single Family Residence",S907="Yes",Q907="Non-Lead", N907="Non-Lead - Copper",O907="Before 1989")))),"Tier 4",
IF((OR((AND('[1]PWS Information'!$E$10="NTNC",Q907="Non-Lead")),
(AND('[1]PWS Information'!$E$10="CWS",Q907="Non-Lead",S907="")),
(AND('[1]PWS Information'!$E$10="CWS",Q907="Non-Lead",S907="No")),
(AND('[1]PWS Information'!$E$10="CWS",Q907="Non-Lead",S907="Don't Know")),
(AND('[1]PWS Information'!$E$10="CWS",Q907="Non-Lead", J907="Non-Lead - Copper", S907="Yes", L907="Between 1989 and 2014")),
(AND('[1]PWS Information'!$E$10="CWS",Q907="Non-Lead", J907="Non-Lead - Copper", S907="Yes", L907="After 2014")),
(AND('[1]PWS Information'!$E$10="CWS",Q907="Non-Lead", J907="Non-Lead - Copper", S907="Yes", L907="Unknown")),
(AND('[1]PWS Information'!$E$10="CWS",Q907="Non-Lead", N907="Non-Lead - Copper", S907="Yes", O907="Between 1989 and 2014")),
(AND('[1]PWS Information'!$E$10="CWS",Q907="Non-Lead", N907="Non-Lead - Copper", S907="Yes", O907="After 2014")),
(AND('[1]PWS Information'!$E$10="CWS",Q907="Non-Lead", N907="Non-Lead - Copper", S907="Yes", O907="Unknown")),
(AND('[1]PWS Information'!$E$10="CWS",Q907="Unknown")),
(AND('[1]PWS Information'!$E$10="NTNC",Q907="Unknown")))),"Tier 5",
"")))))</f>
        <v>Tier 5</v>
      </c>
      <c r="Z907" s="71"/>
      <c r="AA907" s="71"/>
    </row>
    <row r="908" spans="1:27" ht="57.6" x14ac:dyDescent="0.3">
      <c r="A908" s="1"/>
      <c r="B908" s="70">
        <v>9389862</v>
      </c>
      <c r="C908" s="73">
        <v>275</v>
      </c>
      <c r="D908" s="74" t="s">
        <v>324</v>
      </c>
      <c r="E908" s="74" t="s">
        <v>49</v>
      </c>
      <c r="F908" s="74">
        <v>78640</v>
      </c>
      <c r="G908" s="78" t="s">
        <v>325</v>
      </c>
      <c r="H908" s="63">
        <v>29.9802611</v>
      </c>
      <c r="I908" s="64">
        <v>-97.8138805555555</v>
      </c>
      <c r="J908" s="65" t="s">
        <v>57</v>
      </c>
      <c r="K908" s="66" t="s">
        <v>51</v>
      </c>
      <c r="L908" s="62" t="s">
        <v>58</v>
      </c>
      <c r="M908" s="69"/>
      <c r="N908" s="65" t="s">
        <v>50</v>
      </c>
      <c r="O908" s="66" t="s">
        <v>58</v>
      </c>
      <c r="P908" s="69"/>
      <c r="Q908" s="55" t="str">
        <f t="shared" si="13"/>
        <v>Non-Lead</v>
      </c>
      <c r="R908" s="70" t="s">
        <v>51</v>
      </c>
      <c r="S908" s="70" t="s">
        <v>51</v>
      </c>
      <c r="T908" s="70"/>
      <c r="U908" s="71" t="s">
        <v>53</v>
      </c>
      <c r="V908" s="71" t="s">
        <v>51</v>
      </c>
      <c r="W908" s="71" t="s">
        <v>51</v>
      </c>
      <c r="X908" s="71" t="s">
        <v>51</v>
      </c>
      <c r="Y908" s="72" t="str">
        <f>IF((OR((AND('[1]PWS Information'!$E$10="CWS",U908="Single Family Residence",Q908="Lead")),
(AND('[1]PWS Information'!$E$10="CWS",U908="Multiple Family Residence",'[1]PWS Information'!$E$11="Yes",Q908="Lead")),
(AND('[1]PWS Information'!$E$10="NTNC",Q908="Lead")))),"Tier 1",
IF((OR((AND('[1]PWS Information'!$E$10="CWS",U908="Multiple Family Residence",'[1]PWS Information'!$E$11="No",Q908="Lead")),
(AND('[1]PWS Information'!$E$10="CWS",U908="Other",Q908="Lead")),
(AND('[1]PWS Information'!$E$10="CWS",U908="Building",Q908="Lead")))),"Tier 2",
IF((OR((AND('[1]PWS Information'!$E$10="CWS",U908="Single Family Residence",Q908="Galvanized Requiring Replacement")),
(AND('[1]PWS Information'!$E$10="CWS",U908="Single Family Residence",Q908="Galvanized Requiring Replacement",R908="Yes")),
(AND('[1]PWS Information'!$E$10="NTNC",Q908="Galvanized Requiring Replacement")),
(AND('[1]PWS Information'!$E$10="NTNC",U908="Single Family Residence",R908="Yes")))),"Tier 3",
IF((OR((AND('[1]PWS Information'!$E$10="CWS",U908="Single Family Residence",S908="Yes",Q908="Non-Lead", J908="Non-Lead - Copper",L908="Before 1989")),
(AND('[1]PWS Information'!$E$10="CWS",U908="Single Family Residence",S908="Yes",Q908="Non-Lead", N908="Non-Lead - Copper",O908="Before 1989")))),"Tier 4",
IF((OR((AND('[1]PWS Information'!$E$10="NTNC",Q908="Non-Lead")),
(AND('[1]PWS Information'!$E$10="CWS",Q908="Non-Lead",S908="")),
(AND('[1]PWS Information'!$E$10="CWS",Q908="Non-Lead",S908="No")),
(AND('[1]PWS Information'!$E$10="CWS",Q908="Non-Lead",S908="Don't Know")),
(AND('[1]PWS Information'!$E$10="CWS",Q908="Non-Lead", J908="Non-Lead - Copper", S908="Yes", L908="Between 1989 and 2014")),
(AND('[1]PWS Information'!$E$10="CWS",Q908="Non-Lead", J908="Non-Lead - Copper", S908="Yes", L908="After 2014")),
(AND('[1]PWS Information'!$E$10="CWS",Q908="Non-Lead", J908="Non-Lead - Copper", S908="Yes", L908="Unknown")),
(AND('[1]PWS Information'!$E$10="CWS",Q908="Non-Lead", N908="Non-Lead - Copper", S908="Yes", O908="Between 1989 and 2014")),
(AND('[1]PWS Information'!$E$10="CWS",Q908="Non-Lead", N908="Non-Lead - Copper", S908="Yes", O908="After 2014")),
(AND('[1]PWS Information'!$E$10="CWS",Q908="Non-Lead", N908="Non-Lead - Copper", S908="Yes", O908="Unknown")),
(AND('[1]PWS Information'!$E$10="CWS",Q908="Unknown")),
(AND('[1]PWS Information'!$E$10="NTNC",Q908="Unknown")))),"Tier 5",
"")))))</f>
        <v>Tier 5</v>
      </c>
      <c r="Z908" s="71"/>
      <c r="AA908" s="71"/>
    </row>
    <row r="909" spans="1:27" ht="57.6" x14ac:dyDescent="0.3">
      <c r="A909" s="1"/>
      <c r="B909" s="70">
        <v>16196871</v>
      </c>
      <c r="C909" s="73">
        <v>276</v>
      </c>
      <c r="D909" s="74" t="s">
        <v>324</v>
      </c>
      <c r="E909" s="74" t="s">
        <v>49</v>
      </c>
      <c r="F909" s="74">
        <v>78640</v>
      </c>
      <c r="G909" s="78" t="s">
        <v>325</v>
      </c>
      <c r="H909" s="63">
        <v>29.979741700000002</v>
      </c>
      <c r="I909" s="64">
        <v>-97.816094444444403</v>
      </c>
      <c r="J909" s="65" t="s">
        <v>57</v>
      </c>
      <c r="K909" s="66" t="s">
        <v>51</v>
      </c>
      <c r="L909" s="62" t="s">
        <v>58</v>
      </c>
      <c r="M909" s="69"/>
      <c r="N909" s="65" t="s">
        <v>50</v>
      </c>
      <c r="O909" s="66" t="s">
        <v>58</v>
      </c>
      <c r="P909" s="69"/>
      <c r="Q909" s="55" t="str">
        <f t="shared" ref="Q909:Q972" si="14">IF((OR(J909="Lead")),"Lead",
IF((OR(N909="Lead")),"Lead",
IF((OR(J909="Lead-lined galvanized")),"Lead",
IF((OR(N909="Lead-lined galvanized")),"Lead",
IF((OR((AND(J909="Unknown - Likely Lead",N909="Galvanized")),
(AND(J909="Unknown - Unlikely Lead",N909="Galvanized")),
(AND(J909="Unknown - Material Unknown",N909="Galvanized")))),"Galvanized Requiring Replacement",
IF((OR((AND(J909="Non-lead - Copper",K909="Yes",N909="Galvanized")),
(AND(J909="Non-lead - Copper",K909="Don't know",N909="Galvanized")),
(AND(J909="Non-lead - Copper",K909="",N909="Galvanized")),
(AND(J909="Non-lead - Plastic",K909="Yes",N909="Galvanized")),
(AND(J909="Non-lead - Plastic",K909="Don't know",N909="Galvanized")),
(AND(J909="Non-lead - Plastic",K909="",N909="Galvanized")),
(AND(J909="Non-lead",K909="Yes",N909="Galvanized")),
(AND(J909="Non-lead",K909="Don't know",N909="Galvanized")),
(AND(J909="Non-lead",K909="",N909="Galvanized")),
(AND(J909="Non-lead - Other",K909="Yes",N909="Galvanized")),
(AND(J909="Non-Lead - Other",K909="Don't know",N909="Galvanized")),
(AND(J909="Galvanized",K909="Yes",N909="Galvanized")),
(AND(J909="Galvanized",K909="Don't know",N909="Galvanized")),
(AND(J909="Galvanized",K909="",N909="Galvanized")),
(AND(J909="Non-Lead - Other",K909="",N909="Galvanized")))),"Galvanized Requiring Replacement",
IF((OR((AND(J909="Non-lead - Copper",N909="Non-lead - Copper")),
(AND(J909="Non-lead - Copper",N909="Non-lead - Plastic")),
(AND(J909="Non-lead - Copper",N909="Non-lead - Other")),
(AND(J909="Non-lead - Copper",N909="Non-lead")),
(AND(J909="Non-lead - Plastic",N909="Non-lead - Copper")),
(AND(J909="Non-lead - Plastic",N909="Non-lead - Plastic")),
(AND(J909="Non-lead - Plastic",N909="Non-lead - Other")),
(AND(J909="Non-lead - Plastic",N909="Non-lead")),
(AND(J909="Non-lead",N909="Non-lead - Copper")),
(AND(J909="Non-lead",N909="Non-lead - Plastic")),
(AND(J909="Non-lead",N909="Non-lead - Other")),
(AND(J909="Non-lead",N909="Non-lead")),
(AND(J909="Non-lead - Other",N909="Non-lead - Copper")),
(AND(J909="Non-Lead - Other",N909="Non-lead - Plastic")),
(AND(J909="Non-Lead - Other",N909="Non-lead")),
(AND(J909="Non-Lead - Other",N909="Non-lead - Other")))),"Non-Lead",
IF((OR((AND(J909="Galvanized",N909="Non-lead")),
(AND(J909="Galvanized",N909="Non-lead - Copper")),
(AND(J909="Galvanized",N909="Non-lead - Plastic")),
(AND(J909="Galvanized",N909="Non-lead")),
(AND(J909="Galvanized",N909="Non-lead - Other")))),"Non-Lead",
IF((OR((AND(J909="Non-lead - Copper",K909="No",N909="Galvanized")),
(AND(J909="Non-lead - Plastic",K909="No",N909="Galvanized")),
(AND(J909="Non-lead",K909="No",N909="Galvanized")),
(AND(J909="Galvanized",K909="No",N909="Galvanized")),
(AND(J909="Non-lead - Other",K909="No",N909="Galvanized")))),"Non-lead",
IF((OR((AND(J909="Unknown - Likely Lead",N909="Unknown - Likely Lead")),
(AND(J909="Unknown - Likely Lead",N909="Unknown - Unlikely Lead")),
(AND(J909="Unknown - Likely Lead",N909="Unknown - Material Unknown")),
(AND(J909="Unknown - Unlikely Lead",N909="Unknown - Likely Lead")),
(AND(J909="Unknown - Unlikely Lead",N909="Unknown - Unlikely Lead")),
(AND(J909="Unknown - Unlikely Lead",N909="Unknown - Material Unknown")),
(AND(J909="Unknown - Material Unknown",N909="Unknown - Likely Lead")),
(AND(J909="Unknown - Material Unknown",N909="Unknown - Unlikely Lead")),
(AND(J909="Unknown - Material Unknown",N909="Unknown - Material Unknown")))),"Unknown",
IF((OR((AND(J909="Unknown - Likely Lead",N909="Non-lead - Copper")),
(AND(J909="Unknown - Likely Lead",N909="Non-lead - Plastic")),
(AND(J909="Unknown - Likely Lead",N909="Non-lead")),
(AND(J909="Unknown - Likely Lead",N909="Non-lead - Other")),
(AND(J909="Unknown - Unlikely Lead",N909="Non-lead - Copper")),
(AND(J909="Unknown - Unlikely Lead",N909="Non-lead - Plastic")),
(AND(J909="Unknown - Unlikely Lead",N909="Non-lead")),
(AND(J909="Unknown - Unlikely Lead",N909="Non-lead - Other")),
(AND(J909="Unknown - Material Unknown",N909="Non-lead - Copper")),
(AND(J909="Unknown - Material Unknown",N909="Non-lead - Plastic")),
(AND(J909="Unknown - Material Unknown",N909="Non-lead")),
(AND(J909="Unknown - Material Unknown",N909="Non-lead - Other")))),"Unknown",
IF((OR((AND(J909="Non-lead - Copper",N909="Unknown - Likely Lead")),
(AND(J909="Non-lead - Copper",N909="Unknown - Unlikely Lead")),
(AND(J909="Non-lead - Copper",N909="Unknown - Material Unknown")),
(AND(J909="Non-lead - Plastic",N909="Unknown - Likely Lead")),
(AND(J909="Non-lead - Plastic",N909="Unknown - Unlikely Lead")),
(AND(J909="Non-lead - Plastic",N909="Unknown - Material Unknown")),
(AND(J909="Non-lead",N909="Unknown - Likely Lead")),
(AND(J909="Non-lead",N909="Unknown - Unlikely Lead")),
(AND(J909="Non-lead",N909="Unknown - Material Unknown")),
(AND(J909="Non-lead - Other",N909="Unknown - Likely Lead")),
(AND(J909="Non-Lead - Other",N909="Unknown - Unlikely Lead")),
(AND(J909="Non-Lead - Other",N909="Unknown - Material Unknown")))),"Unknown",
IF((OR((AND(J909="Galvanized",N909="Unknown - Likely Lead")),
(AND(J909="Galvanized",N909="Unknown - Unlikely Lead")),
(AND(J909="Galvanized",N909="Unknown - Material Unknown")))),"Unknown",
IF((OR((AND(J909="Galvanized",N909="")))),"Galvanized Requiring Replacement",
IF((OR((AND(J909="Non-lead - Copper",N909="")),
(AND(J909="Non-lead - Plastic",N909="")),
(AND(J909="Non-lead",N909="")),
(AND(J909="Non-lead - Other",N909="")))),"Non-lead",
IF((OR((AND(J909="Unknown - Likely Lead",N909="")),
(AND(J909="Unknown - Unlikely Lead",N909="")),
(AND(J909="Unknown - Material Unknown",N909="")))),"Unknown",
""))))))))))))))))</f>
        <v>Non-Lead</v>
      </c>
      <c r="R909" s="70" t="s">
        <v>51</v>
      </c>
      <c r="S909" s="70" t="s">
        <v>51</v>
      </c>
      <c r="T909" s="70"/>
      <c r="U909" s="71" t="s">
        <v>53</v>
      </c>
      <c r="V909" s="71" t="s">
        <v>51</v>
      </c>
      <c r="W909" s="71" t="s">
        <v>51</v>
      </c>
      <c r="X909" s="71" t="s">
        <v>51</v>
      </c>
      <c r="Y909" s="72" t="str">
        <f>IF((OR((AND('[1]PWS Information'!$E$10="CWS",U909="Single Family Residence",Q909="Lead")),
(AND('[1]PWS Information'!$E$10="CWS",U909="Multiple Family Residence",'[1]PWS Information'!$E$11="Yes",Q909="Lead")),
(AND('[1]PWS Information'!$E$10="NTNC",Q909="Lead")))),"Tier 1",
IF((OR((AND('[1]PWS Information'!$E$10="CWS",U909="Multiple Family Residence",'[1]PWS Information'!$E$11="No",Q909="Lead")),
(AND('[1]PWS Information'!$E$10="CWS",U909="Other",Q909="Lead")),
(AND('[1]PWS Information'!$E$10="CWS",U909="Building",Q909="Lead")))),"Tier 2",
IF((OR((AND('[1]PWS Information'!$E$10="CWS",U909="Single Family Residence",Q909="Galvanized Requiring Replacement")),
(AND('[1]PWS Information'!$E$10="CWS",U909="Single Family Residence",Q909="Galvanized Requiring Replacement",R909="Yes")),
(AND('[1]PWS Information'!$E$10="NTNC",Q909="Galvanized Requiring Replacement")),
(AND('[1]PWS Information'!$E$10="NTNC",U909="Single Family Residence",R909="Yes")))),"Tier 3",
IF((OR((AND('[1]PWS Information'!$E$10="CWS",U909="Single Family Residence",S909="Yes",Q909="Non-Lead", J909="Non-Lead - Copper",L909="Before 1989")),
(AND('[1]PWS Information'!$E$10="CWS",U909="Single Family Residence",S909="Yes",Q909="Non-Lead", N909="Non-Lead - Copper",O909="Before 1989")))),"Tier 4",
IF((OR((AND('[1]PWS Information'!$E$10="NTNC",Q909="Non-Lead")),
(AND('[1]PWS Information'!$E$10="CWS",Q909="Non-Lead",S909="")),
(AND('[1]PWS Information'!$E$10="CWS",Q909="Non-Lead",S909="No")),
(AND('[1]PWS Information'!$E$10="CWS",Q909="Non-Lead",S909="Don't Know")),
(AND('[1]PWS Information'!$E$10="CWS",Q909="Non-Lead", J909="Non-Lead - Copper", S909="Yes", L909="Between 1989 and 2014")),
(AND('[1]PWS Information'!$E$10="CWS",Q909="Non-Lead", J909="Non-Lead - Copper", S909="Yes", L909="After 2014")),
(AND('[1]PWS Information'!$E$10="CWS",Q909="Non-Lead", J909="Non-Lead - Copper", S909="Yes", L909="Unknown")),
(AND('[1]PWS Information'!$E$10="CWS",Q909="Non-Lead", N909="Non-Lead - Copper", S909="Yes", O909="Between 1989 and 2014")),
(AND('[1]PWS Information'!$E$10="CWS",Q909="Non-Lead", N909="Non-Lead - Copper", S909="Yes", O909="After 2014")),
(AND('[1]PWS Information'!$E$10="CWS",Q909="Non-Lead", N909="Non-Lead - Copper", S909="Yes", O909="Unknown")),
(AND('[1]PWS Information'!$E$10="CWS",Q909="Unknown")),
(AND('[1]PWS Information'!$E$10="NTNC",Q909="Unknown")))),"Tier 5",
"")))))</f>
        <v>Tier 5</v>
      </c>
      <c r="Z909" s="71"/>
      <c r="AA909" s="71"/>
    </row>
    <row r="910" spans="1:27" ht="57.6" x14ac:dyDescent="0.3">
      <c r="A910" s="17"/>
      <c r="B910" s="70">
        <v>15881195</v>
      </c>
      <c r="C910" s="73">
        <v>300</v>
      </c>
      <c r="D910" s="74" t="s">
        <v>324</v>
      </c>
      <c r="E910" s="74" t="s">
        <v>49</v>
      </c>
      <c r="F910" s="74">
        <v>78640</v>
      </c>
      <c r="G910" s="78" t="s">
        <v>327</v>
      </c>
      <c r="H910" s="63">
        <v>29.980127800000002</v>
      </c>
      <c r="I910" s="64">
        <v>-97.815027777777701</v>
      </c>
      <c r="J910" s="65" t="s">
        <v>57</v>
      </c>
      <c r="K910" s="66" t="s">
        <v>51</v>
      </c>
      <c r="L910" s="62" t="s">
        <v>58</v>
      </c>
      <c r="M910" s="69"/>
      <c r="N910" s="65" t="s">
        <v>50</v>
      </c>
      <c r="O910" s="66" t="s">
        <v>58</v>
      </c>
      <c r="P910" s="69"/>
      <c r="Q910" s="55" t="str">
        <f t="shared" si="14"/>
        <v>Non-Lead</v>
      </c>
      <c r="R910" s="70" t="s">
        <v>51</v>
      </c>
      <c r="S910" s="70" t="s">
        <v>51</v>
      </c>
      <c r="T910" s="70"/>
      <c r="U910" s="71" t="s">
        <v>53</v>
      </c>
      <c r="V910" s="71" t="s">
        <v>51</v>
      </c>
      <c r="W910" s="71" t="s">
        <v>51</v>
      </c>
      <c r="X910" s="71" t="s">
        <v>51</v>
      </c>
      <c r="Y910" s="72" t="str">
        <f>IF((OR((AND('[1]PWS Information'!$E$10="CWS",U910="Single Family Residence",Q910="Lead")),
(AND('[1]PWS Information'!$E$10="CWS",U910="Multiple Family Residence",'[1]PWS Information'!$E$11="Yes",Q910="Lead")),
(AND('[1]PWS Information'!$E$10="NTNC",Q910="Lead")))),"Tier 1",
IF((OR((AND('[1]PWS Information'!$E$10="CWS",U910="Multiple Family Residence",'[1]PWS Information'!$E$11="No",Q910="Lead")),
(AND('[1]PWS Information'!$E$10="CWS",U910="Other",Q910="Lead")),
(AND('[1]PWS Information'!$E$10="CWS",U910="Building",Q910="Lead")))),"Tier 2",
IF((OR((AND('[1]PWS Information'!$E$10="CWS",U910="Single Family Residence",Q910="Galvanized Requiring Replacement")),
(AND('[1]PWS Information'!$E$10="CWS",U910="Single Family Residence",Q910="Galvanized Requiring Replacement",R910="Yes")),
(AND('[1]PWS Information'!$E$10="NTNC",Q910="Galvanized Requiring Replacement")),
(AND('[1]PWS Information'!$E$10="NTNC",U910="Single Family Residence",R910="Yes")))),"Tier 3",
IF((OR((AND('[1]PWS Information'!$E$10="CWS",U910="Single Family Residence",S910="Yes",Q910="Non-Lead", J910="Non-Lead - Copper",L910="Before 1989")),
(AND('[1]PWS Information'!$E$10="CWS",U910="Single Family Residence",S910="Yes",Q910="Non-Lead", N910="Non-Lead - Copper",O910="Before 1989")))),"Tier 4",
IF((OR((AND('[1]PWS Information'!$E$10="NTNC",Q910="Non-Lead")),
(AND('[1]PWS Information'!$E$10="CWS",Q910="Non-Lead",S910="")),
(AND('[1]PWS Information'!$E$10="CWS",Q910="Non-Lead",S910="No")),
(AND('[1]PWS Information'!$E$10="CWS",Q910="Non-Lead",S910="Don't Know")),
(AND('[1]PWS Information'!$E$10="CWS",Q910="Non-Lead", J910="Non-Lead - Copper", S910="Yes", L910="Between 1989 and 2014")),
(AND('[1]PWS Information'!$E$10="CWS",Q910="Non-Lead", J910="Non-Lead - Copper", S910="Yes", L910="After 2014")),
(AND('[1]PWS Information'!$E$10="CWS",Q910="Non-Lead", J910="Non-Lead - Copper", S910="Yes", L910="Unknown")),
(AND('[1]PWS Information'!$E$10="CWS",Q910="Non-Lead", N910="Non-Lead - Copper", S910="Yes", O910="Between 1989 and 2014")),
(AND('[1]PWS Information'!$E$10="CWS",Q910="Non-Lead", N910="Non-Lead - Copper", S910="Yes", O910="After 2014")),
(AND('[1]PWS Information'!$E$10="CWS",Q910="Non-Lead", N910="Non-Lead - Copper", S910="Yes", O910="Unknown")),
(AND('[1]PWS Information'!$E$10="CWS",Q910="Unknown")),
(AND('[1]PWS Information'!$E$10="NTNC",Q910="Unknown")))),"Tier 5",
"")))))</f>
        <v>Tier 5</v>
      </c>
      <c r="Z910" s="71"/>
      <c r="AA910" s="71"/>
    </row>
    <row r="911" spans="1:27" ht="57.6" x14ac:dyDescent="0.3">
      <c r="A911" s="1"/>
      <c r="B911" s="70">
        <v>12642674</v>
      </c>
      <c r="C911" s="73">
        <v>301</v>
      </c>
      <c r="D911" s="74" t="s">
        <v>324</v>
      </c>
      <c r="E911" s="74" t="s">
        <v>49</v>
      </c>
      <c r="F911" s="74">
        <v>78640</v>
      </c>
      <c r="G911" s="78" t="s">
        <v>325</v>
      </c>
      <c r="H911" s="63">
        <v>29.979175000000001</v>
      </c>
      <c r="I911" s="64">
        <v>-97.815952999999993</v>
      </c>
      <c r="J911" s="65" t="s">
        <v>57</v>
      </c>
      <c r="K911" s="66" t="s">
        <v>51</v>
      </c>
      <c r="L911" s="62" t="s">
        <v>58</v>
      </c>
      <c r="M911" s="69"/>
      <c r="N911" s="65" t="s">
        <v>50</v>
      </c>
      <c r="O911" s="66" t="s">
        <v>58</v>
      </c>
      <c r="P911" s="69"/>
      <c r="Q911" s="55" t="str">
        <f t="shared" si="14"/>
        <v>Non-Lead</v>
      </c>
      <c r="R911" s="70" t="s">
        <v>51</v>
      </c>
      <c r="S911" s="70" t="s">
        <v>51</v>
      </c>
      <c r="T911" s="70"/>
      <c r="U911" s="71" t="s">
        <v>53</v>
      </c>
      <c r="V911" s="71" t="s">
        <v>51</v>
      </c>
      <c r="W911" s="71" t="s">
        <v>51</v>
      </c>
      <c r="X911" s="71" t="s">
        <v>51</v>
      </c>
      <c r="Y911" s="72" t="str">
        <f>IF((OR((AND('[1]PWS Information'!$E$10="CWS",U911="Single Family Residence",Q911="Lead")),
(AND('[1]PWS Information'!$E$10="CWS",U911="Multiple Family Residence",'[1]PWS Information'!$E$11="Yes",Q911="Lead")),
(AND('[1]PWS Information'!$E$10="NTNC",Q911="Lead")))),"Tier 1",
IF((OR((AND('[1]PWS Information'!$E$10="CWS",U911="Multiple Family Residence",'[1]PWS Information'!$E$11="No",Q911="Lead")),
(AND('[1]PWS Information'!$E$10="CWS",U911="Other",Q911="Lead")),
(AND('[1]PWS Information'!$E$10="CWS",U911="Building",Q911="Lead")))),"Tier 2",
IF((OR((AND('[1]PWS Information'!$E$10="CWS",U911="Single Family Residence",Q911="Galvanized Requiring Replacement")),
(AND('[1]PWS Information'!$E$10="CWS",U911="Single Family Residence",Q911="Galvanized Requiring Replacement",R911="Yes")),
(AND('[1]PWS Information'!$E$10="NTNC",Q911="Galvanized Requiring Replacement")),
(AND('[1]PWS Information'!$E$10="NTNC",U911="Single Family Residence",R911="Yes")))),"Tier 3",
IF((OR((AND('[1]PWS Information'!$E$10="CWS",U911="Single Family Residence",S911="Yes",Q911="Non-Lead", J911="Non-Lead - Copper",L911="Before 1989")),
(AND('[1]PWS Information'!$E$10="CWS",U911="Single Family Residence",S911="Yes",Q911="Non-Lead", N911="Non-Lead - Copper",O911="Before 1989")))),"Tier 4",
IF((OR((AND('[1]PWS Information'!$E$10="NTNC",Q911="Non-Lead")),
(AND('[1]PWS Information'!$E$10="CWS",Q911="Non-Lead",S911="")),
(AND('[1]PWS Information'!$E$10="CWS",Q911="Non-Lead",S911="No")),
(AND('[1]PWS Information'!$E$10="CWS",Q911="Non-Lead",S911="Don't Know")),
(AND('[1]PWS Information'!$E$10="CWS",Q911="Non-Lead", J911="Non-Lead - Copper", S911="Yes", L911="Between 1989 and 2014")),
(AND('[1]PWS Information'!$E$10="CWS",Q911="Non-Lead", J911="Non-Lead - Copper", S911="Yes", L911="After 2014")),
(AND('[1]PWS Information'!$E$10="CWS",Q911="Non-Lead", J911="Non-Lead - Copper", S911="Yes", L911="Unknown")),
(AND('[1]PWS Information'!$E$10="CWS",Q911="Non-Lead", N911="Non-Lead - Copper", S911="Yes", O911="Between 1989 and 2014")),
(AND('[1]PWS Information'!$E$10="CWS",Q911="Non-Lead", N911="Non-Lead - Copper", S911="Yes", O911="After 2014")),
(AND('[1]PWS Information'!$E$10="CWS",Q911="Non-Lead", N911="Non-Lead - Copper", S911="Yes", O911="Unknown")),
(AND('[1]PWS Information'!$E$10="CWS",Q911="Unknown")),
(AND('[1]PWS Information'!$E$10="NTNC",Q911="Unknown")))),"Tier 5",
"")))))</f>
        <v>Tier 5</v>
      </c>
      <c r="Z911" s="71"/>
      <c r="AA911" s="71"/>
    </row>
    <row r="912" spans="1:27" ht="57.6" x14ac:dyDescent="0.3">
      <c r="A912" s="1"/>
      <c r="B912" s="70">
        <v>12829389</v>
      </c>
      <c r="C912" s="73">
        <v>318</v>
      </c>
      <c r="D912" s="74" t="s">
        <v>324</v>
      </c>
      <c r="E912" s="74" t="s">
        <v>49</v>
      </c>
      <c r="F912" s="74">
        <v>78640</v>
      </c>
      <c r="G912" s="78" t="s">
        <v>325</v>
      </c>
      <c r="H912" s="63">
        <v>29.979330600000001</v>
      </c>
      <c r="I912" s="64">
        <v>-97.816572222222206</v>
      </c>
      <c r="J912" s="65" t="s">
        <v>57</v>
      </c>
      <c r="K912" s="66" t="s">
        <v>51</v>
      </c>
      <c r="L912" s="62" t="s">
        <v>58</v>
      </c>
      <c r="M912" s="69"/>
      <c r="N912" s="65" t="s">
        <v>50</v>
      </c>
      <c r="O912" s="66" t="s">
        <v>58</v>
      </c>
      <c r="P912" s="69"/>
      <c r="Q912" s="55" t="str">
        <f t="shared" si="14"/>
        <v>Non-Lead</v>
      </c>
      <c r="R912" s="70" t="s">
        <v>51</v>
      </c>
      <c r="S912" s="70" t="s">
        <v>51</v>
      </c>
      <c r="T912" s="70"/>
      <c r="U912" s="71" t="s">
        <v>53</v>
      </c>
      <c r="V912" s="71" t="s">
        <v>51</v>
      </c>
      <c r="W912" s="71" t="s">
        <v>51</v>
      </c>
      <c r="X912" s="71" t="s">
        <v>51</v>
      </c>
      <c r="Y912" s="72" t="str">
        <f>IF((OR((AND('[1]PWS Information'!$E$10="CWS",U912="Single Family Residence",Q912="Lead")),
(AND('[1]PWS Information'!$E$10="CWS",U912="Multiple Family Residence",'[1]PWS Information'!$E$11="Yes",Q912="Lead")),
(AND('[1]PWS Information'!$E$10="NTNC",Q912="Lead")))),"Tier 1",
IF((OR((AND('[1]PWS Information'!$E$10="CWS",U912="Multiple Family Residence",'[1]PWS Information'!$E$11="No",Q912="Lead")),
(AND('[1]PWS Information'!$E$10="CWS",U912="Other",Q912="Lead")),
(AND('[1]PWS Information'!$E$10="CWS",U912="Building",Q912="Lead")))),"Tier 2",
IF((OR((AND('[1]PWS Information'!$E$10="CWS",U912="Single Family Residence",Q912="Galvanized Requiring Replacement")),
(AND('[1]PWS Information'!$E$10="CWS",U912="Single Family Residence",Q912="Galvanized Requiring Replacement",R912="Yes")),
(AND('[1]PWS Information'!$E$10="NTNC",Q912="Galvanized Requiring Replacement")),
(AND('[1]PWS Information'!$E$10="NTNC",U912="Single Family Residence",R912="Yes")))),"Tier 3",
IF((OR((AND('[1]PWS Information'!$E$10="CWS",U912="Single Family Residence",S912="Yes",Q912="Non-Lead", J912="Non-Lead - Copper",L912="Before 1989")),
(AND('[1]PWS Information'!$E$10="CWS",U912="Single Family Residence",S912="Yes",Q912="Non-Lead", N912="Non-Lead - Copper",O912="Before 1989")))),"Tier 4",
IF((OR((AND('[1]PWS Information'!$E$10="NTNC",Q912="Non-Lead")),
(AND('[1]PWS Information'!$E$10="CWS",Q912="Non-Lead",S912="")),
(AND('[1]PWS Information'!$E$10="CWS",Q912="Non-Lead",S912="No")),
(AND('[1]PWS Information'!$E$10="CWS",Q912="Non-Lead",S912="Don't Know")),
(AND('[1]PWS Information'!$E$10="CWS",Q912="Non-Lead", J912="Non-Lead - Copper", S912="Yes", L912="Between 1989 and 2014")),
(AND('[1]PWS Information'!$E$10="CWS",Q912="Non-Lead", J912="Non-Lead - Copper", S912="Yes", L912="After 2014")),
(AND('[1]PWS Information'!$E$10="CWS",Q912="Non-Lead", J912="Non-Lead - Copper", S912="Yes", L912="Unknown")),
(AND('[1]PWS Information'!$E$10="CWS",Q912="Non-Lead", N912="Non-Lead - Copper", S912="Yes", O912="Between 1989 and 2014")),
(AND('[1]PWS Information'!$E$10="CWS",Q912="Non-Lead", N912="Non-Lead - Copper", S912="Yes", O912="After 2014")),
(AND('[1]PWS Information'!$E$10="CWS",Q912="Non-Lead", N912="Non-Lead - Copper", S912="Yes", O912="Unknown")),
(AND('[1]PWS Information'!$E$10="CWS",Q912="Unknown")),
(AND('[1]PWS Information'!$E$10="NTNC",Q912="Unknown")))),"Tier 5",
"")))))</f>
        <v>Tier 5</v>
      </c>
      <c r="Z912" s="71"/>
      <c r="AA912" s="71"/>
    </row>
    <row r="913" spans="1:27" ht="57.6" x14ac:dyDescent="0.3">
      <c r="A913" s="1"/>
      <c r="B913" s="70">
        <v>13335462</v>
      </c>
      <c r="C913" s="73">
        <v>323</v>
      </c>
      <c r="D913" s="74" t="s">
        <v>324</v>
      </c>
      <c r="E913" s="74" t="s">
        <v>49</v>
      </c>
      <c r="F913" s="74">
        <v>78640</v>
      </c>
      <c r="G913" s="78" t="s">
        <v>325</v>
      </c>
      <c r="H913" s="63">
        <v>29.978968999999999</v>
      </c>
      <c r="I913" s="64">
        <v>-97.816246000000007</v>
      </c>
      <c r="J913" s="65" t="s">
        <v>57</v>
      </c>
      <c r="K913" s="66" t="s">
        <v>51</v>
      </c>
      <c r="L913" s="62" t="s">
        <v>58</v>
      </c>
      <c r="M913" s="69"/>
      <c r="N913" s="65" t="s">
        <v>50</v>
      </c>
      <c r="O913" s="66" t="s">
        <v>58</v>
      </c>
      <c r="P913" s="69"/>
      <c r="Q913" s="55" t="str">
        <f t="shared" si="14"/>
        <v>Non-Lead</v>
      </c>
      <c r="R913" s="70" t="s">
        <v>51</v>
      </c>
      <c r="S913" s="70" t="s">
        <v>51</v>
      </c>
      <c r="T913" s="70"/>
      <c r="U913" s="71" t="s">
        <v>53</v>
      </c>
      <c r="V913" s="71" t="s">
        <v>51</v>
      </c>
      <c r="W913" s="71" t="s">
        <v>51</v>
      </c>
      <c r="X913" s="71" t="s">
        <v>51</v>
      </c>
      <c r="Y913" s="72" t="str">
        <f>IF((OR((AND('[1]PWS Information'!$E$10="CWS",U913="Single Family Residence",Q913="Lead")),
(AND('[1]PWS Information'!$E$10="CWS",U913="Multiple Family Residence",'[1]PWS Information'!$E$11="Yes",Q913="Lead")),
(AND('[1]PWS Information'!$E$10="NTNC",Q913="Lead")))),"Tier 1",
IF((OR((AND('[1]PWS Information'!$E$10="CWS",U913="Multiple Family Residence",'[1]PWS Information'!$E$11="No",Q913="Lead")),
(AND('[1]PWS Information'!$E$10="CWS",U913="Other",Q913="Lead")),
(AND('[1]PWS Information'!$E$10="CWS",U913="Building",Q913="Lead")))),"Tier 2",
IF((OR((AND('[1]PWS Information'!$E$10="CWS",U913="Single Family Residence",Q913="Galvanized Requiring Replacement")),
(AND('[1]PWS Information'!$E$10="CWS",U913="Single Family Residence",Q913="Galvanized Requiring Replacement",R913="Yes")),
(AND('[1]PWS Information'!$E$10="NTNC",Q913="Galvanized Requiring Replacement")),
(AND('[1]PWS Information'!$E$10="NTNC",U913="Single Family Residence",R913="Yes")))),"Tier 3",
IF((OR((AND('[1]PWS Information'!$E$10="CWS",U913="Single Family Residence",S913="Yes",Q913="Non-Lead", J913="Non-Lead - Copper",L913="Before 1989")),
(AND('[1]PWS Information'!$E$10="CWS",U913="Single Family Residence",S913="Yes",Q913="Non-Lead", N913="Non-Lead - Copper",O913="Before 1989")))),"Tier 4",
IF((OR((AND('[1]PWS Information'!$E$10="NTNC",Q913="Non-Lead")),
(AND('[1]PWS Information'!$E$10="CWS",Q913="Non-Lead",S913="")),
(AND('[1]PWS Information'!$E$10="CWS",Q913="Non-Lead",S913="No")),
(AND('[1]PWS Information'!$E$10="CWS",Q913="Non-Lead",S913="Don't Know")),
(AND('[1]PWS Information'!$E$10="CWS",Q913="Non-Lead", J913="Non-Lead - Copper", S913="Yes", L913="Between 1989 and 2014")),
(AND('[1]PWS Information'!$E$10="CWS",Q913="Non-Lead", J913="Non-Lead - Copper", S913="Yes", L913="After 2014")),
(AND('[1]PWS Information'!$E$10="CWS",Q913="Non-Lead", J913="Non-Lead - Copper", S913="Yes", L913="Unknown")),
(AND('[1]PWS Information'!$E$10="CWS",Q913="Non-Lead", N913="Non-Lead - Copper", S913="Yes", O913="Between 1989 and 2014")),
(AND('[1]PWS Information'!$E$10="CWS",Q913="Non-Lead", N913="Non-Lead - Copper", S913="Yes", O913="After 2014")),
(AND('[1]PWS Information'!$E$10="CWS",Q913="Non-Lead", N913="Non-Lead - Copper", S913="Yes", O913="Unknown")),
(AND('[1]PWS Information'!$E$10="CWS",Q913="Unknown")),
(AND('[1]PWS Information'!$E$10="NTNC",Q913="Unknown")))),"Tier 5",
"")))))</f>
        <v>Tier 5</v>
      </c>
      <c r="Z913" s="71"/>
      <c r="AA913" s="71"/>
    </row>
    <row r="914" spans="1:27" ht="57.6" x14ac:dyDescent="0.3">
      <c r="A914" s="17"/>
      <c r="B914" s="70">
        <v>12248796</v>
      </c>
      <c r="C914" s="73">
        <v>334</v>
      </c>
      <c r="D914" s="74" t="s">
        <v>324</v>
      </c>
      <c r="E914" s="74" t="s">
        <v>49</v>
      </c>
      <c r="F914" s="74">
        <v>78640</v>
      </c>
      <c r="G914" s="78" t="s">
        <v>325</v>
      </c>
      <c r="H914" s="63">
        <v>29.979744400000001</v>
      </c>
      <c r="I914" s="64">
        <v>-97.815441666666601</v>
      </c>
      <c r="J914" s="65" t="s">
        <v>57</v>
      </c>
      <c r="K914" s="66" t="s">
        <v>51</v>
      </c>
      <c r="L914" s="62" t="s">
        <v>58</v>
      </c>
      <c r="M914" s="69"/>
      <c r="N914" s="65" t="s">
        <v>50</v>
      </c>
      <c r="O914" s="66" t="s">
        <v>58</v>
      </c>
      <c r="P914" s="69"/>
      <c r="Q914" s="55" t="str">
        <f t="shared" si="14"/>
        <v>Non-Lead</v>
      </c>
      <c r="R914" s="70" t="s">
        <v>51</v>
      </c>
      <c r="S914" s="70" t="s">
        <v>51</v>
      </c>
      <c r="T914" s="70"/>
      <c r="U914" s="71" t="s">
        <v>53</v>
      </c>
      <c r="V914" s="71" t="s">
        <v>51</v>
      </c>
      <c r="W914" s="71" t="s">
        <v>51</v>
      </c>
      <c r="X914" s="71" t="s">
        <v>51</v>
      </c>
      <c r="Y914" s="72" t="str">
        <f>IF((OR((AND('[1]PWS Information'!$E$10="CWS",U914="Single Family Residence",Q914="Lead")),
(AND('[1]PWS Information'!$E$10="CWS",U914="Multiple Family Residence",'[1]PWS Information'!$E$11="Yes",Q914="Lead")),
(AND('[1]PWS Information'!$E$10="NTNC",Q914="Lead")))),"Tier 1",
IF((OR((AND('[1]PWS Information'!$E$10="CWS",U914="Multiple Family Residence",'[1]PWS Information'!$E$11="No",Q914="Lead")),
(AND('[1]PWS Information'!$E$10="CWS",U914="Other",Q914="Lead")),
(AND('[1]PWS Information'!$E$10="CWS",U914="Building",Q914="Lead")))),"Tier 2",
IF((OR((AND('[1]PWS Information'!$E$10="CWS",U914="Single Family Residence",Q914="Galvanized Requiring Replacement")),
(AND('[1]PWS Information'!$E$10="CWS",U914="Single Family Residence",Q914="Galvanized Requiring Replacement",R914="Yes")),
(AND('[1]PWS Information'!$E$10="NTNC",Q914="Galvanized Requiring Replacement")),
(AND('[1]PWS Information'!$E$10="NTNC",U914="Single Family Residence",R914="Yes")))),"Tier 3",
IF((OR((AND('[1]PWS Information'!$E$10="CWS",U914="Single Family Residence",S914="Yes",Q914="Non-Lead", J914="Non-Lead - Copper",L914="Before 1989")),
(AND('[1]PWS Information'!$E$10="CWS",U914="Single Family Residence",S914="Yes",Q914="Non-Lead", N914="Non-Lead - Copper",O914="Before 1989")))),"Tier 4",
IF((OR((AND('[1]PWS Information'!$E$10="NTNC",Q914="Non-Lead")),
(AND('[1]PWS Information'!$E$10="CWS",Q914="Non-Lead",S914="")),
(AND('[1]PWS Information'!$E$10="CWS",Q914="Non-Lead",S914="No")),
(AND('[1]PWS Information'!$E$10="CWS",Q914="Non-Lead",S914="Don't Know")),
(AND('[1]PWS Information'!$E$10="CWS",Q914="Non-Lead", J914="Non-Lead - Copper", S914="Yes", L914="Between 1989 and 2014")),
(AND('[1]PWS Information'!$E$10="CWS",Q914="Non-Lead", J914="Non-Lead - Copper", S914="Yes", L914="After 2014")),
(AND('[1]PWS Information'!$E$10="CWS",Q914="Non-Lead", J914="Non-Lead - Copper", S914="Yes", L914="Unknown")),
(AND('[1]PWS Information'!$E$10="CWS",Q914="Non-Lead", N914="Non-Lead - Copper", S914="Yes", O914="Between 1989 and 2014")),
(AND('[1]PWS Information'!$E$10="CWS",Q914="Non-Lead", N914="Non-Lead - Copper", S914="Yes", O914="After 2014")),
(AND('[1]PWS Information'!$E$10="CWS",Q914="Non-Lead", N914="Non-Lead - Copper", S914="Yes", O914="Unknown")),
(AND('[1]PWS Information'!$E$10="CWS",Q914="Unknown")),
(AND('[1]PWS Information'!$E$10="NTNC",Q914="Unknown")))),"Tier 5",
"")))))</f>
        <v>Tier 5</v>
      </c>
      <c r="Z914" s="71"/>
      <c r="AA914" s="71"/>
    </row>
    <row r="915" spans="1:27" ht="57.6" x14ac:dyDescent="0.3">
      <c r="A915" s="1"/>
      <c r="B915" s="70">
        <v>10298618</v>
      </c>
      <c r="C915" s="73">
        <v>345</v>
      </c>
      <c r="D915" s="74" t="s">
        <v>324</v>
      </c>
      <c r="E915" s="74" t="s">
        <v>49</v>
      </c>
      <c r="F915" s="74">
        <v>78640</v>
      </c>
      <c r="G915" s="78" t="s">
        <v>325</v>
      </c>
      <c r="H915" s="63">
        <v>29.978658299999999</v>
      </c>
      <c r="I915" s="64">
        <v>-97.816627777777697</v>
      </c>
      <c r="J915" s="65" t="s">
        <v>57</v>
      </c>
      <c r="K915" s="66" t="s">
        <v>51</v>
      </c>
      <c r="L915" s="62" t="s">
        <v>58</v>
      </c>
      <c r="M915" s="69"/>
      <c r="N915" s="65" t="s">
        <v>50</v>
      </c>
      <c r="O915" s="66" t="s">
        <v>58</v>
      </c>
      <c r="P915" s="69"/>
      <c r="Q915" s="55" t="str">
        <f t="shared" si="14"/>
        <v>Non-Lead</v>
      </c>
      <c r="R915" s="70" t="s">
        <v>51</v>
      </c>
      <c r="S915" s="70" t="s">
        <v>51</v>
      </c>
      <c r="T915" s="70"/>
      <c r="U915" s="71" t="s">
        <v>53</v>
      </c>
      <c r="V915" s="71" t="s">
        <v>51</v>
      </c>
      <c r="W915" s="71" t="s">
        <v>51</v>
      </c>
      <c r="X915" s="71" t="s">
        <v>51</v>
      </c>
      <c r="Y915" s="72" t="str">
        <f>IF((OR((AND('[1]PWS Information'!$E$10="CWS",U915="Single Family Residence",Q915="Lead")),
(AND('[1]PWS Information'!$E$10="CWS",U915="Multiple Family Residence",'[1]PWS Information'!$E$11="Yes",Q915="Lead")),
(AND('[1]PWS Information'!$E$10="NTNC",Q915="Lead")))),"Tier 1",
IF((OR((AND('[1]PWS Information'!$E$10="CWS",U915="Multiple Family Residence",'[1]PWS Information'!$E$11="No",Q915="Lead")),
(AND('[1]PWS Information'!$E$10="CWS",U915="Other",Q915="Lead")),
(AND('[1]PWS Information'!$E$10="CWS",U915="Building",Q915="Lead")))),"Tier 2",
IF((OR((AND('[1]PWS Information'!$E$10="CWS",U915="Single Family Residence",Q915="Galvanized Requiring Replacement")),
(AND('[1]PWS Information'!$E$10="CWS",U915="Single Family Residence",Q915="Galvanized Requiring Replacement",R915="Yes")),
(AND('[1]PWS Information'!$E$10="NTNC",Q915="Galvanized Requiring Replacement")),
(AND('[1]PWS Information'!$E$10="NTNC",U915="Single Family Residence",R915="Yes")))),"Tier 3",
IF((OR((AND('[1]PWS Information'!$E$10="CWS",U915="Single Family Residence",S915="Yes",Q915="Non-Lead", J915="Non-Lead - Copper",L915="Before 1989")),
(AND('[1]PWS Information'!$E$10="CWS",U915="Single Family Residence",S915="Yes",Q915="Non-Lead", N915="Non-Lead - Copper",O915="Before 1989")))),"Tier 4",
IF((OR((AND('[1]PWS Information'!$E$10="NTNC",Q915="Non-Lead")),
(AND('[1]PWS Information'!$E$10="CWS",Q915="Non-Lead",S915="")),
(AND('[1]PWS Information'!$E$10="CWS",Q915="Non-Lead",S915="No")),
(AND('[1]PWS Information'!$E$10="CWS",Q915="Non-Lead",S915="Don't Know")),
(AND('[1]PWS Information'!$E$10="CWS",Q915="Non-Lead", J915="Non-Lead - Copper", S915="Yes", L915="Between 1989 and 2014")),
(AND('[1]PWS Information'!$E$10="CWS",Q915="Non-Lead", J915="Non-Lead - Copper", S915="Yes", L915="After 2014")),
(AND('[1]PWS Information'!$E$10="CWS",Q915="Non-Lead", J915="Non-Lead - Copper", S915="Yes", L915="Unknown")),
(AND('[1]PWS Information'!$E$10="CWS",Q915="Non-Lead", N915="Non-Lead - Copper", S915="Yes", O915="Between 1989 and 2014")),
(AND('[1]PWS Information'!$E$10="CWS",Q915="Non-Lead", N915="Non-Lead - Copper", S915="Yes", O915="After 2014")),
(AND('[1]PWS Information'!$E$10="CWS",Q915="Non-Lead", N915="Non-Lead - Copper", S915="Yes", O915="Unknown")),
(AND('[1]PWS Information'!$E$10="CWS",Q915="Unknown")),
(AND('[1]PWS Information'!$E$10="NTNC",Q915="Unknown")))),"Tier 5",
"")))))</f>
        <v>Tier 5</v>
      </c>
      <c r="Z915" s="71"/>
      <c r="AA915" s="71"/>
    </row>
    <row r="916" spans="1:27" ht="57.6" x14ac:dyDescent="0.3">
      <c r="A916" s="1"/>
      <c r="B916" s="70">
        <v>10293510</v>
      </c>
      <c r="C916" s="73">
        <v>350</v>
      </c>
      <c r="D916" s="74" t="s">
        <v>324</v>
      </c>
      <c r="E916" s="74" t="s">
        <v>49</v>
      </c>
      <c r="F916" s="74">
        <v>78640</v>
      </c>
      <c r="G916" s="78" t="s">
        <v>325</v>
      </c>
      <c r="H916" s="63">
        <v>29.9794944</v>
      </c>
      <c r="I916" s="64">
        <v>-97.815441666666601</v>
      </c>
      <c r="J916" s="65" t="s">
        <v>57</v>
      </c>
      <c r="K916" s="66" t="s">
        <v>51</v>
      </c>
      <c r="L916" s="62" t="s">
        <v>58</v>
      </c>
      <c r="M916" s="69"/>
      <c r="N916" s="65" t="s">
        <v>50</v>
      </c>
      <c r="O916" s="66" t="s">
        <v>58</v>
      </c>
      <c r="P916" s="69"/>
      <c r="Q916" s="55" t="str">
        <f t="shared" si="14"/>
        <v>Non-Lead</v>
      </c>
      <c r="R916" s="70" t="s">
        <v>51</v>
      </c>
      <c r="S916" s="70" t="s">
        <v>51</v>
      </c>
      <c r="T916" s="70"/>
      <c r="U916" s="71" t="s">
        <v>53</v>
      </c>
      <c r="V916" s="71" t="s">
        <v>51</v>
      </c>
      <c r="W916" s="71" t="s">
        <v>51</v>
      </c>
      <c r="X916" s="71" t="s">
        <v>51</v>
      </c>
      <c r="Y916" s="72" t="str">
        <f>IF((OR((AND('[1]PWS Information'!$E$10="CWS",U916="Single Family Residence",Q916="Lead")),
(AND('[1]PWS Information'!$E$10="CWS",U916="Multiple Family Residence",'[1]PWS Information'!$E$11="Yes",Q916="Lead")),
(AND('[1]PWS Information'!$E$10="NTNC",Q916="Lead")))),"Tier 1",
IF((OR((AND('[1]PWS Information'!$E$10="CWS",U916="Multiple Family Residence",'[1]PWS Information'!$E$11="No",Q916="Lead")),
(AND('[1]PWS Information'!$E$10="CWS",U916="Other",Q916="Lead")),
(AND('[1]PWS Information'!$E$10="CWS",U916="Building",Q916="Lead")))),"Tier 2",
IF((OR((AND('[1]PWS Information'!$E$10="CWS",U916="Single Family Residence",Q916="Galvanized Requiring Replacement")),
(AND('[1]PWS Information'!$E$10="CWS",U916="Single Family Residence",Q916="Galvanized Requiring Replacement",R916="Yes")),
(AND('[1]PWS Information'!$E$10="NTNC",Q916="Galvanized Requiring Replacement")),
(AND('[1]PWS Information'!$E$10="NTNC",U916="Single Family Residence",R916="Yes")))),"Tier 3",
IF((OR((AND('[1]PWS Information'!$E$10="CWS",U916="Single Family Residence",S916="Yes",Q916="Non-Lead", J916="Non-Lead - Copper",L916="Before 1989")),
(AND('[1]PWS Information'!$E$10="CWS",U916="Single Family Residence",S916="Yes",Q916="Non-Lead", N916="Non-Lead - Copper",O916="Before 1989")))),"Tier 4",
IF((OR((AND('[1]PWS Information'!$E$10="NTNC",Q916="Non-Lead")),
(AND('[1]PWS Information'!$E$10="CWS",Q916="Non-Lead",S916="")),
(AND('[1]PWS Information'!$E$10="CWS",Q916="Non-Lead",S916="No")),
(AND('[1]PWS Information'!$E$10="CWS",Q916="Non-Lead",S916="Don't Know")),
(AND('[1]PWS Information'!$E$10="CWS",Q916="Non-Lead", J916="Non-Lead - Copper", S916="Yes", L916="Between 1989 and 2014")),
(AND('[1]PWS Information'!$E$10="CWS",Q916="Non-Lead", J916="Non-Lead - Copper", S916="Yes", L916="After 2014")),
(AND('[1]PWS Information'!$E$10="CWS",Q916="Non-Lead", J916="Non-Lead - Copper", S916="Yes", L916="Unknown")),
(AND('[1]PWS Information'!$E$10="CWS",Q916="Non-Lead", N916="Non-Lead - Copper", S916="Yes", O916="Between 1989 and 2014")),
(AND('[1]PWS Information'!$E$10="CWS",Q916="Non-Lead", N916="Non-Lead - Copper", S916="Yes", O916="After 2014")),
(AND('[1]PWS Information'!$E$10="CWS",Q916="Non-Lead", N916="Non-Lead - Copper", S916="Yes", O916="Unknown")),
(AND('[1]PWS Information'!$E$10="CWS",Q916="Unknown")),
(AND('[1]PWS Information'!$E$10="NTNC",Q916="Unknown")))),"Tier 5",
"")))))</f>
        <v>Tier 5</v>
      </c>
      <c r="Z916" s="71"/>
      <c r="AA916" s="71"/>
    </row>
    <row r="917" spans="1:27" ht="57.6" x14ac:dyDescent="0.3">
      <c r="A917" s="1"/>
      <c r="B917" s="70">
        <v>16202104</v>
      </c>
      <c r="C917" s="73">
        <v>367</v>
      </c>
      <c r="D917" s="74" t="s">
        <v>324</v>
      </c>
      <c r="E917" s="74" t="s">
        <v>49</v>
      </c>
      <c r="F917" s="74">
        <v>78640</v>
      </c>
      <c r="G917" s="78" t="s">
        <v>325</v>
      </c>
      <c r="H917" s="63">
        <v>29.978449999999999</v>
      </c>
      <c r="I917" s="64">
        <v>-97.816841666666605</v>
      </c>
      <c r="J917" s="65" t="s">
        <v>57</v>
      </c>
      <c r="K917" s="66" t="s">
        <v>51</v>
      </c>
      <c r="L917" s="62" t="s">
        <v>58</v>
      </c>
      <c r="M917" s="69"/>
      <c r="N917" s="65" t="s">
        <v>50</v>
      </c>
      <c r="O917" s="66" t="s">
        <v>58</v>
      </c>
      <c r="P917" s="69"/>
      <c r="Q917" s="55" t="str">
        <f t="shared" si="14"/>
        <v>Non-Lead</v>
      </c>
      <c r="R917" s="70" t="s">
        <v>51</v>
      </c>
      <c r="S917" s="70" t="s">
        <v>51</v>
      </c>
      <c r="T917" s="70"/>
      <c r="U917" s="71" t="s">
        <v>53</v>
      </c>
      <c r="V917" s="71" t="s">
        <v>51</v>
      </c>
      <c r="W917" s="71" t="s">
        <v>51</v>
      </c>
      <c r="X917" s="71" t="s">
        <v>51</v>
      </c>
      <c r="Y917" s="72" t="str">
        <f>IF((OR((AND('[1]PWS Information'!$E$10="CWS",U917="Single Family Residence",Q917="Lead")),
(AND('[1]PWS Information'!$E$10="CWS",U917="Multiple Family Residence",'[1]PWS Information'!$E$11="Yes",Q917="Lead")),
(AND('[1]PWS Information'!$E$10="NTNC",Q917="Lead")))),"Tier 1",
IF((OR((AND('[1]PWS Information'!$E$10="CWS",U917="Multiple Family Residence",'[1]PWS Information'!$E$11="No",Q917="Lead")),
(AND('[1]PWS Information'!$E$10="CWS",U917="Other",Q917="Lead")),
(AND('[1]PWS Information'!$E$10="CWS",U917="Building",Q917="Lead")))),"Tier 2",
IF((OR((AND('[1]PWS Information'!$E$10="CWS",U917="Single Family Residence",Q917="Galvanized Requiring Replacement")),
(AND('[1]PWS Information'!$E$10="CWS",U917="Single Family Residence",Q917="Galvanized Requiring Replacement",R917="Yes")),
(AND('[1]PWS Information'!$E$10="NTNC",Q917="Galvanized Requiring Replacement")),
(AND('[1]PWS Information'!$E$10="NTNC",U917="Single Family Residence",R917="Yes")))),"Tier 3",
IF((OR((AND('[1]PWS Information'!$E$10="CWS",U917="Single Family Residence",S917="Yes",Q917="Non-Lead", J917="Non-Lead - Copper",L917="Before 1989")),
(AND('[1]PWS Information'!$E$10="CWS",U917="Single Family Residence",S917="Yes",Q917="Non-Lead", N917="Non-Lead - Copper",O917="Before 1989")))),"Tier 4",
IF((OR((AND('[1]PWS Information'!$E$10="NTNC",Q917="Non-Lead")),
(AND('[1]PWS Information'!$E$10="CWS",Q917="Non-Lead",S917="")),
(AND('[1]PWS Information'!$E$10="CWS",Q917="Non-Lead",S917="No")),
(AND('[1]PWS Information'!$E$10="CWS",Q917="Non-Lead",S917="Don't Know")),
(AND('[1]PWS Information'!$E$10="CWS",Q917="Non-Lead", J917="Non-Lead - Copper", S917="Yes", L917="Between 1989 and 2014")),
(AND('[1]PWS Information'!$E$10="CWS",Q917="Non-Lead", J917="Non-Lead - Copper", S917="Yes", L917="After 2014")),
(AND('[1]PWS Information'!$E$10="CWS",Q917="Non-Lead", J917="Non-Lead - Copper", S917="Yes", L917="Unknown")),
(AND('[1]PWS Information'!$E$10="CWS",Q917="Non-Lead", N917="Non-Lead - Copper", S917="Yes", O917="Between 1989 and 2014")),
(AND('[1]PWS Information'!$E$10="CWS",Q917="Non-Lead", N917="Non-Lead - Copper", S917="Yes", O917="After 2014")),
(AND('[1]PWS Information'!$E$10="CWS",Q917="Non-Lead", N917="Non-Lead - Copper", S917="Yes", O917="Unknown")),
(AND('[1]PWS Information'!$E$10="CWS",Q917="Unknown")),
(AND('[1]PWS Information'!$E$10="NTNC",Q917="Unknown")))),"Tier 5",
"")))))</f>
        <v>Tier 5</v>
      </c>
      <c r="Z917" s="71"/>
      <c r="AA917" s="71"/>
    </row>
    <row r="918" spans="1:27" ht="57.6" x14ac:dyDescent="0.3">
      <c r="A918" s="17"/>
      <c r="B918" s="70">
        <v>16207237</v>
      </c>
      <c r="C918" s="73">
        <v>368</v>
      </c>
      <c r="D918" s="74" t="s">
        <v>324</v>
      </c>
      <c r="E918" s="74" t="s">
        <v>49</v>
      </c>
      <c r="F918" s="74">
        <v>78640</v>
      </c>
      <c r="G918" s="78" t="s">
        <v>325</v>
      </c>
      <c r="H918" s="63">
        <v>29.979302799999999</v>
      </c>
      <c r="I918" s="64">
        <v>-97.816069444444395</v>
      </c>
      <c r="J918" s="65" t="s">
        <v>57</v>
      </c>
      <c r="K918" s="66" t="s">
        <v>51</v>
      </c>
      <c r="L918" s="62" t="s">
        <v>58</v>
      </c>
      <c r="M918" s="69"/>
      <c r="N918" s="65" t="s">
        <v>50</v>
      </c>
      <c r="O918" s="66" t="s">
        <v>58</v>
      </c>
      <c r="P918" s="69"/>
      <c r="Q918" s="55" t="str">
        <f t="shared" si="14"/>
        <v>Non-Lead</v>
      </c>
      <c r="R918" s="70" t="s">
        <v>51</v>
      </c>
      <c r="S918" s="70" t="s">
        <v>51</v>
      </c>
      <c r="T918" s="70"/>
      <c r="U918" s="71" t="s">
        <v>53</v>
      </c>
      <c r="V918" s="71" t="s">
        <v>51</v>
      </c>
      <c r="W918" s="71" t="s">
        <v>51</v>
      </c>
      <c r="X918" s="71" t="s">
        <v>51</v>
      </c>
      <c r="Y918" s="72" t="str">
        <f>IF((OR((AND('[1]PWS Information'!$E$10="CWS",U918="Single Family Residence",Q918="Lead")),
(AND('[1]PWS Information'!$E$10="CWS",U918="Multiple Family Residence",'[1]PWS Information'!$E$11="Yes",Q918="Lead")),
(AND('[1]PWS Information'!$E$10="NTNC",Q918="Lead")))),"Tier 1",
IF((OR((AND('[1]PWS Information'!$E$10="CWS",U918="Multiple Family Residence",'[1]PWS Information'!$E$11="No",Q918="Lead")),
(AND('[1]PWS Information'!$E$10="CWS",U918="Other",Q918="Lead")),
(AND('[1]PWS Information'!$E$10="CWS",U918="Building",Q918="Lead")))),"Tier 2",
IF((OR((AND('[1]PWS Information'!$E$10="CWS",U918="Single Family Residence",Q918="Galvanized Requiring Replacement")),
(AND('[1]PWS Information'!$E$10="CWS",U918="Single Family Residence",Q918="Galvanized Requiring Replacement",R918="Yes")),
(AND('[1]PWS Information'!$E$10="NTNC",Q918="Galvanized Requiring Replacement")),
(AND('[1]PWS Information'!$E$10="NTNC",U918="Single Family Residence",R918="Yes")))),"Tier 3",
IF((OR((AND('[1]PWS Information'!$E$10="CWS",U918="Single Family Residence",S918="Yes",Q918="Non-Lead", J918="Non-Lead - Copper",L918="Before 1989")),
(AND('[1]PWS Information'!$E$10="CWS",U918="Single Family Residence",S918="Yes",Q918="Non-Lead", N918="Non-Lead - Copper",O918="Before 1989")))),"Tier 4",
IF((OR((AND('[1]PWS Information'!$E$10="NTNC",Q918="Non-Lead")),
(AND('[1]PWS Information'!$E$10="CWS",Q918="Non-Lead",S918="")),
(AND('[1]PWS Information'!$E$10="CWS",Q918="Non-Lead",S918="No")),
(AND('[1]PWS Information'!$E$10="CWS",Q918="Non-Lead",S918="Don't Know")),
(AND('[1]PWS Information'!$E$10="CWS",Q918="Non-Lead", J918="Non-Lead - Copper", S918="Yes", L918="Between 1989 and 2014")),
(AND('[1]PWS Information'!$E$10="CWS",Q918="Non-Lead", J918="Non-Lead - Copper", S918="Yes", L918="After 2014")),
(AND('[1]PWS Information'!$E$10="CWS",Q918="Non-Lead", J918="Non-Lead - Copper", S918="Yes", L918="Unknown")),
(AND('[1]PWS Information'!$E$10="CWS",Q918="Non-Lead", N918="Non-Lead - Copper", S918="Yes", O918="Between 1989 and 2014")),
(AND('[1]PWS Information'!$E$10="CWS",Q918="Non-Lead", N918="Non-Lead - Copper", S918="Yes", O918="After 2014")),
(AND('[1]PWS Information'!$E$10="CWS",Q918="Non-Lead", N918="Non-Lead - Copper", S918="Yes", O918="Unknown")),
(AND('[1]PWS Information'!$E$10="CWS",Q918="Unknown")),
(AND('[1]PWS Information'!$E$10="NTNC",Q918="Unknown")))),"Tier 5",
"")))))</f>
        <v>Tier 5</v>
      </c>
      <c r="Z918" s="71"/>
      <c r="AA918" s="71"/>
    </row>
    <row r="919" spans="1:27" ht="57.6" x14ac:dyDescent="0.3">
      <c r="A919" s="1"/>
      <c r="B919" s="70">
        <v>13414447</v>
      </c>
      <c r="C919" s="73">
        <v>379</v>
      </c>
      <c r="D919" s="74" t="s">
        <v>324</v>
      </c>
      <c r="E919" s="74" t="s">
        <v>49</v>
      </c>
      <c r="F919" s="74">
        <v>78640</v>
      </c>
      <c r="G919" s="78" t="s">
        <v>325</v>
      </c>
      <c r="H919" s="63">
        <v>29.978036100000001</v>
      </c>
      <c r="I919" s="64">
        <v>-97.817027777777696</v>
      </c>
      <c r="J919" s="65" t="s">
        <v>57</v>
      </c>
      <c r="K919" s="66" t="s">
        <v>51</v>
      </c>
      <c r="L919" s="62" t="s">
        <v>58</v>
      </c>
      <c r="M919" s="69"/>
      <c r="N919" s="65" t="s">
        <v>50</v>
      </c>
      <c r="O919" s="66" t="s">
        <v>58</v>
      </c>
      <c r="P919" s="69"/>
      <c r="Q919" s="55" t="str">
        <f t="shared" si="14"/>
        <v>Non-Lead</v>
      </c>
      <c r="R919" s="70" t="s">
        <v>51</v>
      </c>
      <c r="S919" s="70" t="s">
        <v>51</v>
      </c>
      <c r="T919" s="70"/>
      <c r="U919" s="71" t="s">
        <v>53</v>
      </c>
      <c r="V919" s="71" t="s">
        <v>51</v>
      </c>
      <c r="W919" s="71" t="s">
        <v>51</v>
      </c>
      <c r="X919" s="71" t="s">
        <v>51</v>
      </c>
      <c r="Y919" s="72" t="str">
        <f>IF((OR((AND('[1]PWS Information'!$E$10="CWS",U919="Single Family Residence",Q919="Lead")),
(AND('[1]PWS Information'!$E$10="CWS",U919="Multiple Family Residence",'[1]PWS Information'!$E$11="Yes",Q919="Lead")),
(AND('[1]PWS Information'!$E$10="NTNC",Q919="Lead")))),"Tier 1",
IF((OR((AND('[1]PWS Information'!$E$10="CWS",U919="Multiple Family Residence",'[1]PWS Information'!$E$11="No",Q919="Lead")),
(AND('[1]PWS Information'!$E$10="CWS",U919="Other",Q919="Lead")),
(AND('[1]PWS Information'!$E$10="CWS",U919="Building",Q919="Lead")))),"Tier 2",
IF((OR((AND('[1]PWS Information'!$E$10="CWS",U919="Single Family Residence",Q919="Galvanized Requiring Replacement")),
(AND('[1]PWS Information'!$E$10="CWS",U919="Single Family Residence",Q919="Galvanized Requiring Replacement",R919="Yes")),
(AND('[1]PWS Information'!$E$10="NTNC",Q919="Galvanized Requiring Replacement")),
(AND('[1]PWS Information'!$E$10="NTNC",U919="Single Family Residence",R919="Yes")))),"Tier 3",
IF((OR((AND('[1]PWS Information'!$E$10="CWS",U919="Single Family Residence",S919="Yes",Q919="Non-Lead", J919="Non-Lead - Copper",L919="Before 1989")),
(AND('[1]PWS Information'!$E$10="CWS",U919="Single Family Residence",S919="Yes",Q919="Non-Lead", N919="Non-Lead - Copper",O919="Before 1989")))),"Tier 4",
IF((OR((AND('[1]PWS Information'!$E$10="NTNC",Q919="Non-Lead")),
(AND('[1]PWS Information'!$E$10="CWS",Q919="Non-Lead",S919="")),
(AND('[1]PWS Information'!$E$10="CWS",Q919="Non-Lead",S919="No")),
(AND('[1]PWS Information'!$E$10="CWS",Q919="Non-Lead",S919="Don't Know")),
(AND('[1]PWS Information'!$E$10="CWS",Q919="Non-Lead", J919="Non-Lead - Copper", S919="Yes", L919="Between 1989 and 2014")),
(AND('[1]PWS Information'!$E$10="CWS",Q919="Non-Lead", J919="Non-Lead - Copper", S919="Yes", L919="After 2014")),
(AND('[1]PWS Information'!$E$10="CWS",Q919="Non-Lead", J919="Non-Lead - Copper", S919="Yes", L919="Unknown")),
(AND('[1]PWS Information'!$E$10="CWS",Q919="Non-Lead", N919="Non-Lead - Copper", S919="Yes", O919="Between 1989 and 2014")),
(AND('[1]PWS Information'!$E$10="CWS",Q919="Non-Lead", N919="Non-Lead - Copper", S919="Yes", O919="After 2014")),
(AND('[1]PWS Information'!$E$10="CWS",Q919="Non-Lead", N919="Non-Lead - Copper", S919="Yes", O919="Unknown")),
(AND('[1]PWS Information'!$E$10="CWS",Q919="Unknown")),
(AND('[1]PWS Information'!$E$10="NTNC",Q919="Unknown")))),"Tier 5",
"")))))</f>
        <v>Tier 5</v>
      </c>
      <c r="Z919" s="71"/>
      <c r="AA919" s="71"/>
    </row>
    <row r="920" spans="1:27" ht="57.6" x14ac:dyDescent="0.3">
      <c r="A920" s="1"/>
      <c r="B920" s="70">
        <v>15881013</v>
      </c>
      <c r="C920" s="73">
        <v>385</v>
      </c>
      <c r="D920" s="74" t="s">
        <v>324</v>
      </c>
      <c r="E920" s="74" t="s">
        <v>49</v>
      </c>
      <c r="F920" s="74">
        <v>78640</v>
      </c>
      <c r="G920" s="78" t="s">
        <v>328</v>
      </c>
      <c r="H920" s="63">
        <v>29.978433299999999</v>
      </c>
      <c r="I920" s="64">
        <v>-97.816149999999993</v>
      </c>
      <c r="J920" s="65" t="s">
        <v>57</v>
      </c>
      <c r="K920" s="66" t="s">
        <v>51</v>
      </c>
      <c r="L920" s="62" t="s">
        <v>58</v>
      </c>
      <c r="M920" s="69"/>
      <c r="N920" s="65" t="s">
        <v>50</v>
      </c>
      <c r="O920" s="66" t="s">
        <v>58</v>
      </c>
      <c r="P920" s="69"/>
      <c r="Q920" s="55" t="str">
        <f t="shared" si="14"/>
        <v>Non-Lead</v>
      </c>
      <c r="R920" s="70" t="s">
        <v>51</v>
      </c>
      <c r="S920" s="70" t="s">
        <v>51</v>
      </c>
      <c r="T920" s="70"/>
      <c r="U920" s="71" t="s">
        <v>53</v>
      </c>
      <c r="V920" s="71" t="s">
        <v>51</v>
      </c>
      <c r="W920" s="71" t="s">
        <v>51</v>
      </c>
      <c r="X920" s="71" t="s">
        <v>51</v>
      </c>
      <c r="Y920" s="72" t="str">
        <f>IF((OR((AND('[1]PWS Information'!$E$10="CWS",U920="Single Family Residence",Q920="Lead")),
(AND('[1]PWS Information'!$E$10="CWS",U920="Multiple Family Residence",'[1]PWS Information'!$E$11="Yes",Q920="Lead")),
(AND('[1]PWS Information'!$E$10="NTNC",Q920="Lead")))),"Tier 1",
IF((OR((AND('[1]PWS Information'!$E$10="CWS",U920="Multiple Family Residence",'[1]PWS Information'!$E$11="No",Q920="Lead")),
(AND('[1]PWS Information'!$E$10="CWS",U920="Other",Q920="Lead")),
(AND('[1]PWS Information'!$E$10="CWS",U920="Building",Q920="Lead")))),"Tier 2",
IF((OR((AND('[1]PWS Information'!$E$10="CWS",U920="Single Family Residence",Q920="Galvanized Requiring Replacement")),
(AND('[1]PWS Information'!$E$10="CWS",U920="Single Family Residence",Q920="Galvanized Requiring Replacement",R920="Yes")),
(AND('[1]PWS Information'!$E$10="NTNC",Q920="Galvanized Requiring Replacement")),
(AND('[1]PWS Information'!$E$10="NTNC",U920="Single Family Residence",R920="Yes")))),"Tier 3",
IF((OR((AND('[1]PWS Information'!$E$10="CWS",U920="Single Family Residence",S920="Yes",Q920="Non-Lead", J920="Non-Lead - Copper",L920="Before 1989")),
(AND('[1]PWS Information'!$E$10="CWS",U920="Single Family Residence",S920="Yes",Q920="Non-Lead", N920="Non-Lead - Copper",O920="Before 1989")))),"Tier 4",
IF((OR((AND('[1]PWS Information'!$E$10="NTNC",Q920="Non-Lead")),
(AND('[1]PWS Information'!$E$10="CWS",Q920="Non-Lead",S920="")),
(AND('[1]PWS Information'!$E$10="CWS",Q920="Non-Lead",S920="No")),
(AND('[1]PWS Information'!$E$10="CWS",Q920="Non-Lead",S920="Don't Know")),
(AND('[1]PWS Information'!$E$10="CWS",Q920="Non-Lead", J920="Non-Lead - Copper", S920="Yes", L920="Between 1989 and 2014")),
(AND('[1]PWS Information'!$E$10="CWS",Q920="Non-Lead", J920="Non-Lead - Copper", S920="Yes", L920="After 2014")),
(AND('[1]PWS Information'!$E$10="CWS",Q920="Non-Lead", J920="Non-Lead - Copper", S920="Yes", L920="Unknown")),
(AND('[1]PWS Information'!$E$10="CWS",Q920="Non-Lead", N920="Non-Lead - Copper", S920="Yes", O920="Between 1989 and 2014")),
(AND('[1]PWS Information'!$E$10="CWS",Q920="Non-Lead", N920="Non-Lead - Copper", S920="Yes", O920="After 2014")),
(AND('[1]PWS Information'!$E$10="CWS",Q920="Non-Lead", N920="Non-Lead - Copper", S920="Yes", O920="Unknown")),
(AND('[1]PWS Information'!$E$10="CWS",Q920="Unknown")),
(AND('[1]PWS Information'!$E$10="NTNC",Q920="Unknown")))),"Tier 5",
"")))))</f>
        <v>Tier 5</v>
      </c>
      <c r="Z920" s="71"/>
      <c r="AA920" s="71"/>
    </row>
    <row r="921" spans="1:27" ht="57.6" x14ac:dyDescent="0.3">
      <c r="A921" s="1"/>
      <c r="B921" s="70">
        <v>10026783</v>
      </c>
      <c r="C921" s="73">
        <v>391</v>
      </c>
      <c r="D921" s="74" t="s">
        <v>324</v>
      </c>
      <c r="E921" s="74" t="s">
        <v>49</v>
      </c>
      <c r="F921" s="74">
        <v>78640</v>
      </c>
      <c r="G921" s="78" t="s">
        <v>325</v>
      </c>
      <c r="H921" s="63">
        <v>29.9780722</v>
      </c>
      <c r="I921" s="64">
        <v>-97.817633333333305</v>
      </c>
      <c r="J921" s="65" t="s">
        <v>57</v>
      </c>
      <c r="K921" s="66" t="s">
        <v>51</v>
      </c>
      <c r="L921" s="62" t="s">
        <v>58</v>
      </c>
      <c r="M921" s="69"/>
      <c r="N921" s="65" t="s">
        <v>50</v>
      </c>
      <c r="O921" s="66" t="s">
        <v>58</v>
      </c>
      <c r="P921" s="69"/>
      <c r="Q921" s="55" t="str">
        <f t="shared" si="14"/>
        <v>Non-Lead</v>
      </c>
      <c r="R921" s="70" t="s">
        <v>51</v>
      </c>
      <c r="S921" s="70" t="s">
        <v>51</v>
      </c>
      <c r="T921" s="70"/>
      <c r="U921" s="71" t="s">
        <v>53</v>
      </c>
      <c r="V921" s="71" t="s">
        <v>51</v>
      </c>
      <c r="W921" s="71" t="s">
        <v>51</v>
      </c>
      <c r="X921" s="71" t="s">
        <v>51</v>
      </c>
      <c r="Y921" s="72" t="str">
        <f>IF((OR((AND('[1]PWS Information'!$E$10="CWS",U921="Single Family Residence",Q921="Lead")),
(AND('[1]PWS Information'!$E$10="CWS",U921="Multiple Family Residence",'[1]PWS Information'!$E$11="Yes",Q921="Lead")),
(AND('[1]PWS Information'!$E$10="NTNC",Q921="Lead")))),"Tier 1",
IF((OR((AND('[1]PWS Information'!$E$10="CWS",U921="Multiple Family Residence",'[1]PWS Information'!$E$11="No",Q921="Lead")),
(AND('[1]PWS Information'!$E$10="CWS",U921="Other",Q921="Lead")),
(AND('[1]PWS Information'!$E$10="CWS",U921="Building",Q921="Lead")))),"Tier 2",
IF((OR((AND('[1]PWS Information'!$E$10="CWS",U921="Single Family Residence",Q921="Galvanized Requiring Replacement")),
(AND('[1]PWS Information'!$E$10="CWS",U921="Single Family Residence",Q921="Galvanized Requiring Replacement",R921="Yes")),
(AND('[1]PWS Information'!$E$10="NTNC",Q921="Galvanized Requiring Replacement")),
(AND('[1]PWS Information'!$E$10="NTNC",U921="Single Family Residence",R921="Yes")))),"Tier 3",
IF((OR((AND('[1]PWS Information'!$E$10="CWS",U921="Single Family Residence",S921="Yes",Q921="Non-Lead", J921="Non-Lead - Copper",L921="Before 1989")),
(AND('[1]PWS Information'!$E$10="CWS",U921="Single Family Residence",S921="Yes",Q921="Non-Lead", N921="Non-Lead - Copper",O921="Before 1989")))),"Tier 4",
IF((OR((AND('[1]PWS Information'!$E$10="NTNC",Q921="Non-Lead")),
(AND('[1]PWS Information'!$E$10="CWS",Q921="Non-Lead",S921="")),
(AND('[1]PWS Information'!$E$10="CWS",Q921="Non-Lead",S921="No")),
(AND('[1]PWS Information'!$E$10="CWS",Q921="Non-Lead",S921="Don't Know")),
(AND('[1]PWS Information'!$E$10="CWS",Q921="Non-Lead", J921="Non-Lead - Copper", S921="Yes", L921="Between 1989 and 2014")),
(AND('[1]PWS Information'!$E$10="CWS",Q921="Non-Lead", J921="Non-Lead - Copper", S921="Yes", L921="After 2014")),
(AND('[1]PWS Information'!$E$10="CWS",Q921="Non-Lead", J921="Non-Lead - Copper", S921="Yes", L921="Unknown")),
(AND('[1]PWS Information'!$E$10="CWS",Q921="Non-Lead", N921="Non-Lead - Copper", S921="Yes", O921="Between 1989 and 2014")),
(AND('[1]PWS Information'!$E$10="CWS",Q921="Non-Lead", N921="Non-Lead - Copper", S921="Yes", O921="After 2014")),
(AND('[1]PWS Information'!$E$10="CWS",Q921="Non-Lead", N921="Non-Lead - Copper", S921="Yes", O921="Unknown")),
(AND('[1]PWS Information'!$E$10="CWS",Q921="Unknown")),
(AND('[1]PWS Information'!$E$10="NTNC",Q921="Unknown")))),"Tier 5",
"")))))</f>
        <v>Tier 5</v>
      </c>
      <c r="Z921" s="71"/>
      <c r="AA921" s="71"/>
    </row>
    <row r="922" spans="1:27" ht="57.6" x14ac:dyDescent="0.3">
      <c r="A922" s="17"/>
      <c r="B922" s="70">
        <v>12762973</v>
      </c>
      <c r="C922" s="73">
        <v>401</v>
      </c>
      <c r="D922" s="74" t="s">
        <v>324</v>
      </c>
      <c r="E922" s="74" t="s">
        <v>49</v>
      </c>
      <c r="F922" s="74">
        <v>78640</v>
      </c>
      <c r="G922" s="78" t="s">
        <v>325</v>
      </c>
      <c r="H922" s="63">
        <v>29.978277800000001</v>
      </c>
      <c r="I922" s="64">
        <v>-97.817824999999999</v>
      </c>
      <c r="J922" s="65" t="s">
        <v>57</v>
      </c>
      <c r="K922" s="66" t="s">
        <v>51</v>
      </c>
      <c r="L922" s="62" t="s">
        <v>58</v>
      </c>
      <c r="M922" s="69"/>
      <c r="N922" s="65" t="s">
        <v>50</v>
      </c>
      <c r="O922" s="66" t="s">
        <v>58</v>
      </c>
      <c r="P922" s="69"/>
      <c r="Q922" s="55" t="str">
        <f t="shared" si="14"/>
        <v>Non-Lead</v>
      </c>
      <c r="R922" s="70" t="s">
        <v>51</v>
      </c>
      <c r="S922" s="70" t="s">
        <v>51</v>
      </c>
      <c r="T922" s="70"/>
      <c r="U922" s="71" t="s">
        <v>53</v>
      </c>
      <c r="V922" s="71" t="s">
        <v>51</v>
      </c>
      <c r="W922" s="71" t="s">
        <v>51</v>
      </c>
      <c r="X922" s="71" t="s">
        <v>51</v>
      </c>
      <c r="Y922" s="72" t="str">
        <f>IF((OR((AND('[1]PWS Information'!$E$10="CWS",U922="Single Family Residence",Q922="Lead")),
(AND('[1]PWS Information'!$E$10="CWS",U922="Multiple Family Residence",'[1]PWS Information'!$E$11="Yes",Q922="Lead")),
(AND('[1]PWS Information'!$E$10="NTNC",Q922="Lead")))),"Tier 1",
IF((OR((AND('[1]PWS Information'!$E$10="CWS",U922="Multiple Family Residence",'[1]PWS Information'!$E$11="No",Q922="Lead")),
(AND('[1]PWS Information'!$E$10="CWS",U922="Other",Q922="Lead")),
(AND('[1]PWS Information'!$E$10="CWS",U922="Building",Q922="Lead")))),"Tier 2",
IF((OR((AND('[1]PWS Information'!$E$10="CWS",U922="Single Family Residence",Q922="Galvanized Requiring Replacement")),
(AND('[1]PWS Information'!$E$10="CWS",U922="Single Family Residence",Q922="Galvanized Requiring Replacement",R922="Yes")),
(AND('[1]PWS Information'!$E$10="NTNC",Q922="Galvanized Requiring Replacement")),
(AND('[1]PWS Information'!$E$10="NTNC",U922="Single Family Residence",R922="Yes")))),"Tier 3",
IF((OR((AND('[1]PWS Information'!$E$10="CWS",U922="Single Family Residence",S922="Yes",Q922="Non-Lead", J922="Non-Lead - Copper",L922="Before 1989")),
(AND('[1]PWS Information'!$E$10="CWS",U922="Single Family Residence",S922="Yes",Q922="Non-Lead", N922="Non-Lead - Copper",O922="Before 1989")))),"Tier 4",
IF((OR((AND('[1]PWS Information'!$E$10="NTNC",Q922="Non-Lead")),
(AND('[1]PWS Information'!$E$10="CWS",Q922="Non-Lead",S922="")),
(AND('[1]PWS Information'!$E$10="CWS",Q922="Non-Lead",S922="No")),
(AND('[1]PWS Information'!$E$10="CWS",Q922="Non-Lead",S922="Don't Know")),
(AND('[1]PWS Information'!$E$10="CWS",Q922="Non-Lead", J922="Non-Lead - Copper", S922="Yes", L922="Between 1989 and 2014")),
(AND('[1]PWS Information'!$E$10="CWS",Q922="Non-Lead", J922="Non-Lead - Copper", S922="Yes", L922="After 2014")),
(AND('[1]PWS Information'!$E$10="CWS",Q922="Non-Lead", J922="Non-Lead - Copper", S922="Yes", L922="Unknown")),
(AND('[1]PWS Information'!$E$10="CWS",Q922="Non-Lead", N922="Non-Lead - Copper", S922="Yes", O922="Between 1989 and 2014")),
(AND('[1]PWS Information'!$E$10="CWS",Q922="Non-Lead", N922="Non-Lead - Copper", S922="Yes", O922="After 2014")),
(AND('[1]PWS Information'!$E$10="CWS",Q922="Non-Lead", N922="Non-Lead - Copper", S922="Yes", O922="Unknown")),
(AND('[1]PWS Information'!$E$10="CWS",Q922="Unknown")),
(AND('[1]PWS Information'!$E$10="NTNC",Q922="Unknown")))),"Tier 5",
"")))))</f>
        <v>Tier 5</v>
      </c>
      <c r="Z922" s="71"/>
      <c r="AA922" s="71"/>
    </row>
    <row r="923" spans="1:27" ht="57.6" x14ac:dyDescent="0.3">
      <c r="A923" s="1"/>
      <c r="B923" s="70">
        <v>10701453</v>
      </c>
      <c r="C923" s="73">
        <v>417</v>
      </c>
      <c r="D923" s="74" t="s">
        <v>324</v>
      </c>
      <c r="E923" s="74" t="s">
        <v>49</v>
      </c>
      <c r="F923" s="74">
        <v>78640</v>
      </c>
      <c r="G923" s="78" t="s">
        <v>325</v>
      </c>
      <c r="H923" s="63">
        <v>29.9785</v>
      </c>
      <c r="I923" s="64">
        <v>-97.818066666666596</v>
      </c>
      <c r="J923" s="65" t="s">
        <v>57</v>
      </c>
      <c r="K923" s="66" t="s">
        <v>51</v>
      </c>
      <c r="L923" s="62" t="s">
        <v>58</v>
      </c>
      <c r="M923" s="69"/>
      <c r="N923" s="65" t="s">
        <v>50</v>
      </c>
      <c r="O923" s="66" t="s">
        <v>58</v>
      </c>
      <c r="P923" s="69"/>
      <c r="Q923" s="55" t="str">
        <f t="shared" si="14"/>
        <v>Non-Lead</v>
      </c>
      <c r="R923" s="70" t="s">
        <v>51</v>
      </c>
      <c r="S923" s="70" t="s">
        <v>51</v>
      </c>
      <c r="T923" s="70"/>
      <c r="U923" s="71" t="s">
        <v>53</v>
      </c>
      <c r="V923" s="71" t="s">
        <v>51</v>
      </c>
      <c r="W923" s="71" t="s">
        <v>51</v>
      </c>
      <c r="X923" s="71" t="s">
        <v>51</v>
      </c>
      <c r="Y923" s="72" t="str">
        <f>IF((OR((AND('[1]PWS Information'!$E$10="CWS",U923="Single Family Residence",Q923="Lead")),
(AND('[1]PWS Information'!$E$10="CWS",U923="Multiple Family Residence",'[1]PWS Information'!$E$11="Yes",Q923="Lead")),
(AND('[1]PWS Information'!$E$10="NTNC",Q923="Lead")))),"Tier 1",
IF((OR((AND('[1]PWS Information'!$E$10="CWS",U923="Multiple Family Residence",'[1]PWS Information'!$E$11="No",Q923="Lead")),
(AND('[1]PWS Information'!$E$10="CWS",U923="Other",Q923="Lead")),
(AND('[1]PWS Information'!$E$10="CWS",U923="Building",Q923="Lead")))),"Tier 2",
IF((OR((AND('[1]PWS Information'!$E$10="CWS",U923="Single Family Residence",Q923="Galvanized Requiring Replacement")),
(AND('[1]PWS Information'!$E$10="CWS",U923="Single Family Residence",Q923="Galvanized Requiring Replacement",R923="Yes")),
(AND('[1]PWS Information'!$E$10="NTNC",Q923="Galvanized Requiring Replacement")),
(AND('[1]PWS Information'!$E$10="NTNC",U923="Single Family Residence",R923="Yes")))),"Tier 3",
IF((OR((AND('[1]PWS Information'!$E$10="CWS",U923="Single Family Residence",S923="Yes",Q923="Non-Lead", J923="Non-Lead - Copper",L923="Before 1989")),
(AND('[1]PWS Information'!$E$10="CWS",U923="Single Family Residence",S923="Yes",Q923="Non-Lead", N923="Non-Lead - Copper",O923="Before 1989")))),"Tier 4",
IF((OR((AND('[1]PWS Information'!$E$10="NTNC",Q923="Non-Lead")),
(AND('[1]PWS Information'!$E$10="CWS",Q923="Non-Lead",S923="")),
(AND('[1]PWS Information'!$E$10="CWS",Q923="Non-Lead",S923="No")),
(AND('[1]PWS Information'!$E$10="CWS",Q923="Non-Lead",S923="Don't Know")),
(AND('[1]PWS Information'!$E$10="CWS",Q923="Non-Lead", J923="Non-Lead - Copper", S923="Yes", L923="Between 1989 and 2014")),
(AND('[1]PWS Information'!$E$10="CWS",Q923="Non-Lead", J923="Non-Lead - Copper", S923="Yes", L923="After 2014")),
(AND('[1]PWS Information'!$E$10="CWS",Q923="Non-Lead", J923="Non-Lead - Copper", S923="Yes", L923="Unknown")),
(AND('[1]PWS Information'!$E$10="CWS",Q923="Non-Lead", N923="Non-Lead - Copper", S923="Yes", O923="Between 1989 and 2014")),
(AND('[1]PWS Information'!$E$10="CWS",Q923="Non-Lead", N923="Non-Lead - Copper", S923="Yes", O923="After 2014")),
(AND('[1]PWS Information'!$E$10="CWS",Q923="Non-Lead", N923="Non-Lead - Copper", S923="Yes", O923="Unknown")),
(AND('[1]PWS Information'!$E$10="CWS",Q923="Unknown")),
(AND('[1]PWS Information'!$E$10="NTNC",Q923="Unknown")))),"Tier 5",
"")))))</f>
        <v>Tier 5</v>
      </c>
      <c r="Z923" s="71"/>
      <c r="AA923" s="71"/>
    </row>
    <row r="924" spans="1:27" ht="57.6" x14ac:dyDescent="0.3">
      <c r="A924" s="1"/>
      <c r="B924" s="70">
        <v>16229502</v>
      </c>
      <c r="C924" s="73">
        <v>435</v>
      </c>
      <c r="D924" s="74" t="s">
        <v>324</v>
      </c>
      <c r="E924" s="74" t="s">
        <v>49</v>
      </c>
      <c r="F924" s="74">
        <v>78640</v>
      </c>
      <c r="G924" s="78" t="s">
        <v>325</v>
      </c>
      <c r="H924" s="63">
        <v>29.979055599999999</v>
      </c>
      <c r="I924" s="64">
        <v>-97.817211111111106</v>
      </c>
      <c r="J924" s="65" t="s">
        <v>57</v>
      </c>
      <c r="K924" s="66" t="s">
        <v>51</v>
      </c>
      <c r="L924" s="62" t="s">
        <v>58</v>
      </c>
      <c r="M924" s="69"/>
      <c r="N924" s="65" t="s">
        <v>50</v>
      </c>
      <c r="O924" s="66" t="s">
        <v>58</v>
      </c>
      <c r="P924" s="69"/>
      <c r="Q924" s="55" t="str">
        <f t="shared" si="14"/>
        <v>Non-Lead</v>
      </c>
      <c r="R924" s="70" t="s">
        <v>51</v>
      </c>
      <c r="S924" s="70" t="s">
        <v>51</v>
      </c>
      <c r="T924" s="70"/>
      <c r="U924" s="71" t="s">
        <v>53</v>
      </c>
      <c r="V924" s="71" t="s">
        <v>51</v>
      </c>
      <c r="W924" s="71" t="s">
        <v>51</v>
      </c>
      <c r="X924" s="71" t="s">
        <v>51</v>
      </c>
      <c r="Y924" s="72" t="str">
        <f>IF((OR((AND('[1]PWS Information'!$E$10="CWS",U924="Single Family Residence",Q924="Lead")),
(AND('[1]PWS Information'!$E$10="CWS",U924="Multiple Family Residence",'[1]PWS Information'!$E$11="Yes",Q924="Lead")),
(AND('[1]PWS Information'!$E$10="NTNC",Q924="Lead")))),"Tier 1",
IF((OR((AND('[1]PWS Information'!$E$10="CWS",U924="Multiple Family Residence",'[1]PWS Information'!$E$11="No",Q924="Lead")),
(AND('[1]PWS Information'!$E$10="CWS",U924="Other",Q924="Lead")),
(AND('[1]PWS Information'!$E$10="CWS",U924="Building",Q924="Lead")))),"Tier 2",
IF((OR((AND('[1]PWS Information'!$E$10="CWS",U924="Single Family Residence",Q924="Galvanized Requiring Replacement")),
(AND('[1]PWS Information'!$E$10="CWS",U924="Single Family Residence",Q924="Galvanized Requiring Replacement",R924="Yes")),
(AND('[1]PWS Information'!$E$10="NTNC",Q924="Galvanized Requiring Replacement")),
(AND('[1]PWS Information'!$E$10="NTNC",U924="Single Family Residence",R924="Yes")))),"Tier 3",
IF((OR((AND('[1]PWS Information'!$E$10="CWS",U924="Single Family Residence",S924="Yes",Q924="Non-Lead", J924="Non-Lead - Copper",L924="Before 1989")),
(AND('[1]PWS Information'!$E$10="CWS",U924="Single Family Residence",S924="Yes",Q924="Non-Lead", N924="Non-Lead - Copper",O924="Before 1989")))),"Tier 4",
IF((OR((AND('[1]PWS Information'!$E$10="NTNC",Q924="Non-Lead")),
(AND('[1]PWS Information'!$E$10="CWS",Q924="Non-Lead",S924="")),
(AND('[1]PWS Information'!$E$10="CWS",Q924="Non-Lead",S924="No")),
(AND('[1]PWS Information'!$E$10="CWS",Q924="Non-Lead",S924="Don't Know")),
(AND('[1]PWS Information'!$E$10="CWS",Q924="Non-Lead", J924="Non-Lead - Copper", S924="Yes", L924="Between 1989 and 2014")),
(AND('[1]PWS Information'!$E$10="CWS",Q924="Non-Lead", J924="Non-Lead - Copper", S924="Yes", L924="After 2014")),
(AND('[1]PWS Information'!$E$10="CWS",Q924="Non-Lead", J924="Non-Lead - Copper", S924="Yes", L924="Unknown")),
(AND('[1]PWS Information'!$E$10="CWS",Q924="Non-Lead", N924="Non-Lead - Copper", S924="Yes", O924="Between 1989 and 2014")),
(AND('[1]PWS Information'!$E$10="CWS",Q924="Non-Lead", N924="Non-Lead - Copper", S924="Yes", O924="After 2014")),
(AND('[1]PWS Information'!$E$10="CWS",Q924="Non-Lead", N924="Non-Lead - Copper", S924="Yes", O924="Unknown")),
(AND('[1]PWS Information'!$E$10="CWS",Q924="Unknown")),
(AND('[1]PWS Information'!$E$10="NTNC",Q924="Unknown")))),"Tier 5",
"")))))</f>
        <v>Tier 5</v>
      </c>
      <c r="Z924" s="71"/>
      <c r="AA924" s="71"/>
    </row>
    <row r="925" spans="1:27" ht="57.6" x14ac:dyDescent="0.3">
      <c r="A925" s="1"/>
      <c r="B925" s="70">
        <v>3878063</v>
      </c>
      <c r="C925" s="73">
        <v>1701</v>
      </c>
      <c r="D925" s="74" t="s">
        <v>300</v>
      </c>
      <c r="E925" s="74" t="s">
        <v>128</v>
      </c>
      <c r="F925" s="74">
        <v>78640</v>
      </c>
      <c r="G925" s="78">
        <v>12734603</v>
      </c>
      <c r="H925" s="63">
        <v>29.982454000000001</v>
      </c>
      <c r="I925" s="64">
        <v>-97.814019999999999</v>
      </c>
      <c r="J925" s="65" t="s">
        <v>50</v>
      </c>
      <c r="K925" s="66" t="s">
        <v>51</v>
      </c>
      <c r="L925" s="62" t="s">
        <v>52</v>
      </c>
      <c r="M925" s="69"/>
      <c r="N925" s="65" t="s">
        <v>50</v>
      </c>
      <c r="O925" s="66" t="s">
        <v>52</v>
      </c>
      <c r="P925" s="69"/>
      <c r="Q925" s="55" t="str">
        <f t="shared" si="14"/>
        <v>Non-Lead</v>
      </c>
      <c r="R925" s="70" t="s">
        <v>51</v>
      </c>
      <c r="S925" s="70" t="s">
        <v>51</v>
      </c>
      <c r="T925" s="70"/>
      <c r="U925" s="71" t="s">
        <v>53</v>
      </c>
      <c r="V925" s="71" t="s">
        <v>51</v>
      </c>
      <c r="W925" s="71" t="s">
        <v>51</v>
      </c>
      <c r="X925" s="71" t="s">
        <v>51</v>
      </c>
      <c r="Y925" s="72" t="str">
        <f>IF((OR((AND('[1]PWS Information'!$E$10="CWS",U925="Single Family Residence",Q925="Lead")),
(AND('[1]PWS Information'!$E$10="CWS",U925="Multiple Family Residence",'[1]PWS Information'!$E$11="Yes",Q925="Lead")),
(AND('[1]PWS Information'!$E$10="NTNC",Q925="Lead")))),"Tier 1",
IF((OR((AND('[1]PWS Information'!$E$10="CWS",U925="Multiple Family Residence",'[1]PWS Information'!$E$11="No",Q925="Lead")),
(AND('[1]PWS Information'!$E$10="CWS",U925="Other",Q925="Lead")),
(AND('[1]PWS Information'!$E$10="CWS",U925="Building",Q925="Lead")))),"Tier 2",
IF((OR((AND('[1]PWS Information'!$E$10="CWS",U925="Single Family Residence",Q925="Galvanized Requiring Replacement")),
(AND('[1]PWS Information'!$E$10="CWS",U925="Single Family Residence",Q925="Galvanized Requiring Replacement",R925="Yes")),
(AND('[1]PWS Information'!$E$10="NTNC",Q925="Galvanized Requiring Replacement")),
(AND('[1]PWS Information'!$E$10="NTNC",U925="Single Family Residence",R925="Yes")))),"Tier 3",
IF((OR((AND('[1]PWS Information'!$E$10="CWS",U925="Single Family Residence",S925="Yes",Q925="Non-Lead", J925="Non-Lead - Copper",L925="Before 1989")),
(AND('[1]PWS Information'!$E$10="CWS",U925="Single Family Residence",S925="Yes",Q925="Non-Lead", N925="Non-Lead - Copper",O925="Before 1989")))),"Tier 4",
IF((OR((AND('[1]PWS Information'!$E$10="NTNC",Q925="Non-Lead")),
(AND('[1]PWS Information'!$E$10="CWS",Q925="Non-Lead",S925="")),
(AND('[1]PWS Information'!$E$10="CWS",Q925="Non-Lead",S925="No")),
(AND('[1]PWS Information'!$E$10="CWS",Q925="Non-Lead",S925="Don't Know")),
(AND('[1]PWS Information'!$E$10="CWS",Q925="Non-Lead", J925="Non-Lead - Copper", S925="Yes", L925="Between 1989 and 2014")),
(AND('[1]PWS Information'!$E$10="CWS",Q925="Non-Lead", J925="Non-Lead - Copper", S925="Yes", L925="After 2014")),
(AND('[1]PWS Information'!$E$10="CWS",Q925="Non-Lead", J925="Non-Lead - Copper", S925="Yes", L925="Unknown")),
(AND('[1]PWS Information'!$E$10="CWS",Q925="Non-Lead", N925="Non-Lead - Copper", S925="Yes", O925="Between 1989 and 2014")),
(AND('[1]PWS Information'!$E$10="CWS",Q925="Non-Lead", N925="Non-Lead - Copper", S925="Yes", O925="After 2014")),
(AND('[1]PWS Information'!$E$10="CWS",Q925="Non-Lead", N925="Non-Lead - Copper", S925="Yes", O925="Unknown")),
(AND('[1]PWS Information'!$E$10="CWS",Q925="Unknown")),
(AND('[1]PWS Information'!$E$10="NTNC",Q925="Unknown")))),"Tier 5",
"")))))</f>
        <v>Tier 5</v>
      </c>
      <c r="Z925" s="71"/>
      <c r="AA925" s="71"/>
    </row>
    <row r="926" spans="1:27" ht="57.6" x14ac:dyDescent="0.3">
      <c r="A926" s="17"/>
      <c r="B926" s="70">
        <v>12485843</v>
      </c>
      <c r="C926" s="73">
        <v>1635</v>
      </c>
      <c r="D926" s="74" t="s">
        <v>300</v>
      </c>
      <c r="E926" s="74" t="s">
        <v>128</v>
      </c>
      <c r="F926" s="74">
        <v>78640</v>
      </c>
      <c r="G926" s="78"/>
      <c r="H926" s="63">
        <v>29.973972199999999</v>
      </c>
      <c r="I926" s="64">
        <v>-97.807180555555504</v>
      </c>
      <c r="J926" s="65" t="s">
        <v>50</v>
      </c>
      <c r="K926" s="66" t="s">
        <v>51</v>
      </c>
      <c r="L926" s="62" t="s">
        <v>52</v>
      </c>
      <c r="M926" s="69"/>
      <c r="N926" s="65" t="s">
        <v>50</v>
      </c>
      <c r="O926" s="66" t="s">
        <v>52</v>
      </c>
      <c r="P926" s="69"/>
      <c r="Q926" s="55" t="str">
        <f t="shared" si="14"/>
        <v>Non-Lead</v>
      </c>
      <c r="R926" s="70" t="s">
        <v>51</v>
      </c>
      <c r="S926" s="70" t="s">
        <v>51</v>
      </c>
      <c r="T926" s="70"/>
      <c r="U926" s="71" t="s">
        <v>53</v>
      </c>
      <c r="V926" s="71" t="s">
        <v>51</v>
      </c>
      <c r="W926" s="71" t="s">
        <v>51</v>
      </c>
      <c r="X926" s="71" t="s">
        <v>51</v>
      </c>
      <c r="Y926" s="72" t="str">
        <f>IF((OR((AND('[1]PWS Information'!$E$10="CWS",U926="Single Family Residence",Q926="Lead")),
(AND('[1]PWS Information'!$E$10="CWS",U926="Multiple Family Residence",'[1]PWS Information'!$E$11="Yes",Q926="Lead")),
(AND('[1]PWS Information'!$E$10="NTNC",Q926="Lead")))),"Tier 1",
IF((OR((AND('[1]PWS Information'!$E$10="CWS",U926="Multiple Family Residence",'[1]PWS Information'!$E$11="No",Q926="Lead")),
(AND('[1]PWS Information'!$E$10="CWS",U926="Other",Q926="Lead")),
(AND('[1]PWS Information'!$E$10="CWS",U926="Building",Q926="Lead")))),"Tier 2",
IF((OR((AND('[1]PWS Information'!$E$10="CWS",U926="Single Family Residence",Q926="Galvanized Requiring Replacement")),
(AND('[1]PWS Information'!$E$10="CWS",U926="Single Family Residence",Q926="Galvanized Requiring Replacement",R926="Yes")),
(AND('[1]PWS Information'!$E$10="NTNC",Q926="Galvanized Requiring Replacement")),
(AND('[1]PWS Information'!$E$10="NTNC",U926="Single Family Residence",R926="Yes")))),"Tier 3",
IF((OR((AND('[1]PWS Information'!$E$10="CWS",U926="Single Family Residence",S926="Yes",Q926="Non-Lead", J926="Non-Lead - Copper",L926="Before 1989")),
(AND('[1]PWS Information'!$E$10="CWS",U926="Single Family Residence",S926="Yes",Q926="Non-Lead", N926="Non-Lead - Copper",O926="Before 1989")))),"Tier 4",
IF((OR((AND('[1]PWS Information'!$E$10="NTNC",Q926="Non-Lead")),
(AND('[1]PWS Information'!$E$10="CWS",Q926="Non-Lead",S926="")),
(AND('[1]PWS Information'!$E$10="CWS",Q926="Non-Lead",S926="No")),
(AND('[1]PWS Information'!$E$10="CWS",Q926="Non-Lead",S926="Don't Know")),
(AND('[1]PWS Information'!$E$10="CWS",Q926="Non-Lead", J926="Non-Lead - Copper", S926="Yes", L926="Between 1989 and 2014")),
(AND('[1]PWS Information'!$E$10="CWS",Q926="Non-Lead", J926="Non-Lead - Copper", S926="Yes", L926="After 2014")),
(AND('[1]PWS Information'!$E$10="CWS",Q926="Non-Lead", J926="Non-Lead - Copper", S926="Yes", L926="Unknown")),
(AND('[1]PWS Information'!$E$10="CWS",Q926="Non-Lead", N926="Non-Lead - Copper", S926="Yes", O926="Between 1989 and 2014")),
(AND('[1]PWS Information'!$E$10="CWS",Q926="Non-Lead", N926="Non-Lead - Copper", S926="Yes", O926="After 2014")),
(AND('[1]PWS Information'!$E$10="CWS",Q926="Non-Lead", N926="Non-Lead - Copper", S926="Yes", O926="Unknown")),
(AND('[1]PWS Information'!$E$10="CWS",Q926="Unknown")),
(AND('[1]PWS Information'!$E$10="NTNC",Q926="Unknown")))),"Tier 5",
"")))))</f>
        <v>Tier 5</v>
      </c>
      <c r="Z926" s="71"/>
      <c r="AA926" s="71"/>
    </row>
    <row r="927" spans="1:27" ht="57.6" x14ac:dyDescent="0.3">
      <c r="A927" s="1"/>
      <c r="B927" s="70">
        <v>15675339</v>
      </c>
      <c r="C927" s="73">
        <v>1601</v>
      </c>
      <c r="D927" s="74" t="s">
        <v>300</v>
      </c>
      <c r="E927" s="74" t="s">
        <v>49</v>
      </c>
      <c r="F927" s="74">
        <v>78640</v>
      </c>
      <c r="G927" s="78">
        <v>15982176</v>
      </c>
      <c r="H927" s="63">
        <v>29.985482999999999</v>
      </c>
      <c r="I927" s="64">
        <v>-97.814386999999996</v>
      </c>
      <c r="J927" s="65" t="s">
        <v>50</v>
      </c>
      <c r="K927" s="66" t="s">
        <v>51</v>
      </c>
      <c r="L927" s="62" t="s">
        <v>52</v>
      </c>
      <c r="M927" s="69"/>
      <c r="N927" s="65" t="s">
        <v>50</v>
      </c>
      <c r="O927" s="66" t="s">
        <v>52</v>
      </c>
      <c r="P927" s="69"/>
      <c r="Q927" s="55" t="str">
        <f t="shared" si="14"/>
        <v>Non-Lead</v>
      </c>
      <c r="R927" s="70" t="s">
        <v>51</v>
      </c>
      <c r="S927" s="70" t="s">
        <v>51</v>
      </c>
      <c r="T927" s="70"/>
      <c r="U927" s="71" t="s">
        <v>53</v>
      </c>
      <c r="V927" s="71" t="s">
        <v>51</v>
      </c>
      <c r="W927" s="71" t="s">
        <v>51</v>
      </c>
      <c r="X927" s="71" t="s">
        <v>51</v>
      </c>
      <c r="Y927" s="72" t="str">
        <f>IF((OR((AND('[1]PWS Information'!$E$10="CWS",U927="Single Family Residence",Q927="Lead")),
(AND('[1]PWS Information'!$E$10="CWS",U927="Multiple Family Residence",'[1]PWS Information'!$E$11="Yes",Q927="Lead")),
(AND('[1]PWS Information'!$E$10="NTNC",Q927="Lead")))),"Tier 1",
IF((OR((AND('[1]PWS Information'!$E$10="CWS",U927="Multiple Family Residence",'[1]PWS Information'!$E$11="No",Q927="Lead")),
(AND('[1]PWS Information'!$E$10="CWS",U927="Other",Q927="Lead")),
(AND('[1]PWS Information'!$E$10="CWS",U927="Building",Q927="Lead")))),"Tier 2",
IF((OR((AND('[1]PWS Information'!$E$10="CWS",U927="Single Family Residence",Q927="Galvanized Requiring Replacement")),
(AND('[1]PWS Information'!$E$10="CWS",U927="Single Family Residence",Q927="Galvanized Requiring Replacement",R927="Yes")),
(AND('[1]PWS Information'!$E$10="NTNC",Q927="Galvanized Requiring Replacement")),
(AND('[1]PWS Information'!$E$10="NTNC",U927="Single Family Residence",R927="Yes")))),"Tier 3",
IF((OR((AND('[1]PWS Information'!$E$10="CWS",U927="Single Family Residence",S927="Yes",Q927="Non-Lead", J927="Non-Lead - Copper",L927="Before 1989")),
(AND('[1]PWS Information'!$E$10="CWS",U927="Single Family Residence",S927="Yes",Q927="Non-Lead", N927="Non-Lead - Copper",O927="Before 1989")))),"Tier 4",
IF((OR((AND('[1]PWS Information'!$E$10="NTNC",Q927="Non-Lead")),
(AND('[1]PWS Information'!$E$10="CWS",Q927="Non-Lead",S927="")),
(AND('[1]PWS Information'!$E$10="CWS",Q927="Non-Lead",S927="No")),
(AND('[1]PWS Information'!$E$10="CWS",Q927="Non-Lead",S927="Don't Know")),
(AND('[1]PWS Information'!$E$10="CWS",Q927="Non-Lead", J927="Non-Lead - Copper", S927="Yes", L927="Between 1989 and 2014")),
(AND('[1]PWS Information'!$E$10="CWS",Q927="Non-Lead", J927="Non-Lead - Copper", S927="Yes", L927="After 2014")),
(AND('[1]PWS Information'!$E$10="CWS",Q927="Non-Lead", J927="Non-Lead - Copper", S927="Yes", L927="Unknown")),
(AND('[1]PWS Information'!$E$10="CWS",Q927="Non-Lead", N927="Non-Lead - Copper", S927="Yes", O927="Between 1989 and 2014")),
(AND('[1]PWS Information'!$E$10="CWS",Q927="Non-Lead", N927="Non-Lead - Copper", S927="Yes", O927="After 2014")),
(AND('[1]PWS Information'!$E$10="CWS",Q927="Non-Lead", N927="Non-Lead - Copper", S927="Yes", O927="Unknown")),
(AND('[1]PWS Information'!$E$10="CWS",Q927="Unknown")),
(AND('[1]PWS Information'!$E$10="NTNC",Q927="Unknown")))),"Tier 5",
"")))))</f>
        <v>Tier 5</v>
      </c>
      <c r="Z927" s="71"/>
      <c r="AA927" s="71"/>
    </row>
    <row r="928" spans="1:27" ht="57.6" x14ac:dyDescent="0.3">
      <c r="A928" s="1"/>
      <c r="B928" s="70">
        <v>15970624</v>
      </c>
      <c r="C928" s="73">
        <v>1501</v>
      </c>
      <c r="D928" s="74" t="s">
        <v>300</v>
      </c>
      <c r="E928" s="74" t="s">
        <v>49</v>
      </c>
      <c r="F928" s="74">
        <v>78640</v>
      </c>
      <c r="G928" s="78">
        <v>15989544</v>
      </c>
      <c r="H928" s="63">
        <v>29.986018000000001</v>
      </c>
      <c r="I928" s="64">
        <v>-97.816426000000007</v>
      </c>
      <c r="J928" s="65" t="s">
        <v>50</v>
      </c>
      <c r="K928" s="66" t="s">
        <v>51</v>
      </c>
      <c r="L928" s="62" t="s">
        <v>52</v>
      </c>
      <c r="M928" s="69"/>
      <c r="N928" s="65" t="s">
        <v>50</v>
      </c>
      <c r="O928" s="66" t="s">
        <v>52</v>
      </c>
      <c r="P928" s="69"/>
      <c r="Q928" s="55" t="str">
        <f t="shared" si="14"/>
        <v>Non-Lead</v>
      </c>
      <c r="R928" s="70" t="s">
        <v>51</v>
      </c>
      <c r="S928" s="70" t="s">
        <v>51</v>
      </c>
      <c r="T928" s="70"/>
      <c r="U928" s="71" t="s">
        <v>53</v>
      </c>
      <c r="V928" s="71" t="s">
        <v>51</v>
      </c>
      <c r="W928" s="71" t="s">
        <v>51</v>
      </c>
      <c r="X928" s="71" t="s">
        <v>51</v>
      </c>
      <c r="Y928" s="72" t="str">
        <f>IF((OR((AND('[1]PWS Information'!$E$10="CWS",U928="Single Family Residence",Q928="Lead")),
(AND('[1]PWS Information'!$E$10="CWS",U928="Multiple Family Residence",'[1]PWS Information'!$E$11="Yes",Q928="Lead")),
(AND('[1]PWS Information'!$E$10="NTNC",Q928="Lead")))),"Tier 1",
IF((OR((AND('[1]PWS Information'!$E$10="CWS",U928="Multiple Family Residence",'[1]PWS Information'!$E$11="No",Q928="Lead")),
(AND('[1]PWS Information'!$E$10="CWS",U928="Other",Q928="Lead")),
(AND('[1]PWS Information'!$E$10="CWS",U928="Building",Q928="Lead")))),"Tier 2",
IF((OR((AND('[1]PWS Information'!$E$10="CWS",U928="Single Family Residence",Q928="Galvanized Requiring Replacement")),
(AND('[1]PWS Information'!$E$10="CWS",U928="Single Family Residence",Q928="Galvanized Requiring Replacement",R928="Yes")),
(AND('[1]PWS Information'!$E$10="NTNC",Q928="Galvanized Requiring Replacement")),
(AND('[1]PWS Information'!$E$10="NTNC",U928="Single Family Residence",R928="Yes")))),"Tier 3",
IF((OR((AND('[1]PWS Information'!$E$10="CWS",U928="Single Family Residence",S928="Yes",Q928="Non-Lead", J928="Non-Lead - Copper",L928="Before 1989")),
(AND('[1]PWS Information'!$E$10="CWS",U928="Single Family Residence",S928="Yes",Q928="Non-Lead", N928="Non-Lead - Copper",O928="Before 1989")))),"Tier 4",
IF((OR((AND('[1]PWS Information'!$E$10="NTNC",Q928="Non-Lead")),
(AND('[1]PWS Information'!$E$10="CWS",Q928="Non-Lead",S928="")),
(AND('[1]PWS Information'!$E$10="CWS",Q928="Non-Lead",S928="No")),
(AND('[1]PWS Information'!$E$10="CWS",Q928="Non-Lead",S928="Don't Know")),
(AND('[1]PWS Information'!$E$10="CWS",Q928="Non-Lead", J928="Non-Lead - Copper", S928="Yes", L928="Between 1989 and 2014")),
(AND('[1]PWS Information'!$E$10="CWS",Q928="Non-Lead", J928="Non-Lead - Copper", S928="Yes", L928="After 2014")),
(AND('[1]PWS Information'!$E$10="CWS",Q928="Non-Lead", J928="Non-Lead - Copper", S928="Yes", L928="Unknown")),
(AND('[1]PWS Information'!$E$10="CWS",Q928="Non-Lead", N928="Non-Lead - Copper", S928="Yes", O928="Between 1989 and 2014")),
(AND('[1]PWS Information'!$E$10="CWS",Q928="Non-Lead", N928="Non-Lead - Copper", S928="Yes", O928="After 2014")),
(AND('[1]PWS Information'!$E$10="CWS",Q928="Non-Lead", N928="Non-Lead - Copper", S928="Yes", O928="Unknown")),
(AND('[1]PWS Information'!$E$10="CWS",Q928="Unknown")),
(AND('[1]PWS Information'!$E$10="NTNC",Q928="Unknown")))),"Tier 5",
"")))))</f>
        <v>Tier 5</v>
      </c>
      <c r="Z928" s="71"/>
      <c r="AA928" s="71"/>
    </row>
    <row r="929" spans="1:27" ht="57.6" x14ac:dyDescent="0.3">
      <c r="A929" s="1"/>
      <c r="B929" s="70">
        <v>4735889</v>
      </c>
      <c r="C929" s="73">
        <v>1500</v>
      </c>
      <c r="D929" s="74" t="s">
        <v>300</v>
      </c>
      <c r="E929" s="74" t="s">
        <v>49</v>
      </c>
      <c r="F929" s="74">
        <v>78640</v>
      </c>
      <c r="G929" s="78"/>
      <c r="H929" s="63">
        <v>29.984332999999999</v>
      </c>
      <c r="I929" s="64">
        <v>-97.818073999999996</v>
      </c>
      <c r="J929" s="65" t="s">
        <v>50</v>
      </c>
      <c r="K929" s="66" t="s">
        <v>51</v>
      </c>
      <c r="L929" s="62" t="s">
        <v>52</v>
      </c>
      <c r="M929" s="69"/>
      <c r="N929" s="65" t="s">
        <v>50</v>
      </c>
      <c r="O929" s="66" t="s">
        <v>70</v>
      </c>
      <c r="P929" s="69"/>
      <c r="Q929" s="55" t="str">
        <f t="shared" si="14"/>
        <v>Non-Lead</v>
      </c>
      <c r="R929" s="70" t="s">
        <v>51</v>
      </c>
      <c r="S929" s="70" t="s">
        <v>51</v>
      </c>
      <c r="T929" s="70"/>
      <c r="U929" s="71" t="s">
        <v>53</v>
      </c>
      <c r="V929" s="71" t="s">
        <v>51</v>
      </c>
      <c r="W929" s="71" t="s">
        <v>51</v>
      </c>
      <c r="X929" s="71" t="s">
        <v>51</v>
      </c>
      <c r="Y929" s="72" t="str">
        <f>IF((OR((AND('[1]PWS Information'!$E$10="CWS",U929="Single Family Residence",Q929="Lead")),
(AND('[1]PWS Information'!$E$10="CWS",U929="Multiple Family Residence",'[1]PWS Information'!$E$11="Yes",Q929="Lead")),
(AND('[1]PWS Information'!$E$10="NTNC",Q929="Lead")))),"Tier 1",
IF((OR((AND('[1]PWS Information'!$E$10="CWS",U929="Multiple Family Residence",'[1]PWS Information'!$E$11="No",Q929="Lead")),
(AND('[1]PWS Information'!$E$10="CWS",U929="Other",Q929="Lead")),
(AND('[1]PWS Information'!$E$10="CWS",U929="Building",Q929="Lead")))),"Tier 2",
IF((OR((AND('[1]PWS Information'!$E$10="CWS",U929="Single Family Residence",Q929="Galvanized Requiring Replacement")),
(AND('[1]PWS Information'!$E$10="CWS",U929="Single Family Residence",Q929="Galvanized Requiring Replacement",R929="Yes")),
(AND('[1]PWS Information'!$E$10="NTNC",Q929="Galvanized Requiring Replacement")),
(AND('[1]PWS Information'!$E$10="NTNC",U929="Single Family Residence",R929="Yes")))),"Tier 3",
IF((OR((AND('[1]PWS Information'!$E$10="CWS",U929="Single Family Residence",S929="Yes",Q929="Non-Lead", J929="Non-Lead - Copper",L929="Before 1989")),
(AND('[1]PWS Information'!$E$10="CWS",U929="Single Family Residence",S929="Yes",Q929="Non-Lead", N929="Non-Lead - Copper",O929="Before 1989")))),"Tier 4",
IF((OR((AND('[1]PWS Information'!$E$10="NTNC",Q929="Non-Lead")),
(AND('[1]PWS Information'!$E$10="CWS",Q929="Non-Lead",S929="")),
(AND('[1]PWS Information'!$E$10="CWS",Q929="Non-Lead",S929="No")),
(AND('[1]PWS Information'!$E$10="CWS",Q929="Non-Lead",S929="Don't Know")),
(AND('[1]PWS Information'!$E$10="CWS",Q929="Non-Lead", J929="Non-Lead - Copper", S929="Yes", L929="Between 1989 and 2014")),
(AND('[1]PWS Information'!$E$10="CWS",Q929="Non-Lead", J929="Non-Lead - Copper", S929="Yes", L929="After 2014")),
(AND('[1]PWS Information'!$E$10="CWS",Q929="Non-Lead", J929="Non-Lead - Copper", S929="Yes", L929="Unknown")),
(AND('[1]PWS Information'!$E$10="CWS",Q929="Non-Lead", N929="Non-Lead - Copper", S929="Yes", O929="Between 1989 and 2014")),
(AND('[1]PWS Information'!$E$10="CWS",Q929="Non-Lead", N929="Non-Lead - Copper", S929="Yes", O929="After 2014")),
(AND('[1]PWS Information'!$E$10="CWS",Q929="Non-Lead", N929="Non-Lead - Copper", S929="Yes", O929="Unknown")),
(AND('[1]PWS Information'!$E$10="CWS",Q929="Unknown")),
(AND('[1]PWS Information'!$E$10="NTNC",Q929="Unknown")))),"Tier 5",
"")))))</f>
        <v>Tier 5</v>
      </c>
      <c r="Z929" s="71"/>
      <c r="AA929" s="71"/>
    </row>
    <row r="930" spans="1:27" ht="57.6" x14ac:dyDescent="0.3">
      <c r="A930" s="17"/>
      <c r="B930" s="70">
        <v>12660406</v>
      </c>
      <c r="C930" s="73">
        <v>1405</v>
      </c>
      <c r="D930" s="74" t="s">
        <v>300</v>
      </c>
      <c r="E930" s="74" t="s">
        <v>49</v>
      </c>
      <c r="F930" s="74">
        <v>78640</v>
      </c>
      <c r="G930" s="78"/>
      <c r="H930" s="63">
        <v>29.987137000000001</v>
      </c>
      <c r="I930" s="64">
        <v>-97.816716</v>
      </c>
      <c r="J930" s="65" t="s">
        <v>50</v>
      </c>
      <c r="K930" s="66" t="s">
        <v>51</v>
      </c>
      <c r="L930" s="62" t="s">
        <v>52</v>
      </c>
      <c r="M930" s="69"/>
      <c r="N930" s="65" t="s">
        <v>50</v>
      </c>
      <c r="O930" s="66" t="s">
        <v>52</v>
      </c>
      <c r="P930" s="69"/>
      <c r="Q930" s="55" t="str">
        <f t="shared" si="14"/>
        <v>Non-Lead</v>
      </c>
      <c r="R930" s="70" t="s">
        <v>51</v>
      </c>
      <c r="S930" s="70" t="s">
        <v>51</v>
      </c>
      <c r="T930" s="70"/>
      <c r="U930" s="71" t="s">
        <v>53</v>
      </c>
      <c r="V930" s="71" t="s">
        <v>51</v>
      </c>
      <c r="W930" s="71" t="s">
        <v>51</v>
      </c>
      <c r="X930" s="71" t="s">
        <v>51</v>
      </c>
      <c r="Y930" s="72" t="str">
        <f>IF((OR((AND('[1]PWS Information'!$E$10="CWS",U930="Single Family Residence",Q930="Lead")),
(AND('[1]PWS Information'!$E$10="CWS",U930="Multiple Family Residence",'[1]PWS Information'!$E$11="Yes",Q930="Lead")),
(AND('[1]PWS Information'!$E$10="NTNC",Q930="Lead")))),"Tier 1",
IF((OR((AND('[1]PWS Information'!$E$10="CWS",U930="Multiple Family Residence",'[1]PWS Information'!$E$11="No",Q930="Lead")),
(AND('[1]PWS Information'!$E$10="CWS",U930="Other",Q930="Lead")),
(AND('[1]PWS Information'!$E$10="CWS",U930="Building",Q930="Lead")))),"Tier 2",
IF((OR((AND('[1]PWS Information'!$E$10="CWS",U930="Single Family Residence",Q930="Galvanized Requiring Replacement")),
(AND('[1]PWS Information'!$E$10="CWS",U930="Single Family Residence",Q930="Galvanized Requiring Replacement",R930="Yes")),
(AND('[1]PWS Information'!$E$10="NTNC",Q930="Galvanized Requiring Replacement")),
(AND('[1]PWS Information'!$E$10="NTNC",U930="Single Family Residence",R930="Yes")))),"Tier 3",
IF((OR((AND('[1]PWS Information'!$E$10="CWS",U930="Single Family Residence",S930="Yes",Q930="Non-Lead", J930="Non-Lead - Copper",L930="Before 1989")),
(AND('[1]PWS Information'!$E$10="CWS",U930="Single Family Residence",S930="Yes",Q930="Non-Lead", N930="Non-Lead - Copper",O930="Before 1989")))),"Tier 4",
IF((OR((AND('[1]PWS Information'!$E$10="NTNC",Q930="Non-Lead")),
(AND('[1]PWS Information'!$E$10="CWS",Q930="Non-Lead",S930="")),
(AND('[1]PWS Information'!$E$10="CWS",Q930="Non-Lead",S930="No")),
(AND('[1]PWS Information'!$E$10="CWS",Q930="Non-Lead",S930="Don't Know")),
(AND('[1]PWS Information'!$E$10="CWS",Q930="Non-Lead", J930="Non-Lead - Copper", S930="Yes", L930="Between 1989 and 2014")),
(AND('[1]PWS Information'!$E$10="CWS",Q930="Non-Lead", J930="Non-Lead - Copper", S930="Yes", L930="After 2014")),
(AND('[1]PWS Information'!$E$10="CWS",Q930="Non-Lead", J930="Non-Lead - Copper", S930="Yes", L930="Unknown")),
(AND('[1]PWS Information'!$E$10="CWS",Q930="Non-Lead", N930="Non-Lead - Copper", S930="Yes", O930="Between 1989 and 2014")),
(AND('[1]PWS Information'!$E$10="CWS",Q930="Non-Lead", N930="Non-Lead - Copper", S930="Yes", O930="After 2014")),
(AND('[1]PWS Information'!$E$10="CWS",Q930="Non-Lead", N930="Non-Lead - Copper", S930="Yes", O930="Unknown")),
(AND('[1]PWS Information'!$E$10="CWS",Q930="Unknown")),
(AND('[1]PWS Information'!$E$10="NTNC",Q930="Unknown")))),"Tier 5",
"")))))</f>
        <v>Tier 5</v>
      </c>
      <c r="Z930" s="71"/>
      <c r="AA930" s="71"/>
    </row>
    <row r="931" spans="1:27" ht="57.6" x14ac:dyDescent="0.3">
      <c r="A931" s="1"/>
      <c r="B931" s="70">
        <v>734074</v>
      </c>
      <c r="C931" s="73">
        <v>1280</v>
      </c>
      <c r="D931" s="74" t="s">
        <v>300</v>
      </c>
      <c r="E931" s="74" t="s">
        <v>49</v>
      </c>
      <c r="F931" s="74">
        <v>78640</v>
      </c>
      <c r="G931" s="78"/>
      <c r="H931" s="63">
        <v>29.985763899999998</v>
      </c>
      <c r="I931" s="64">
        <v>-97.818011111111105</v>
      </c>
      <c r="J931" s="65" t="s">
        <v>50</v>
      </c>
      <c r="K931" s="66" t="s">
        <v>51</v>
      </c>
      <c r="L931" s="62" t="s">
        <v>52</v>
      </c>
      <c r="M931" s="69"/>
      <c r="N931" s="65" t="s">
        <v>50</v>
      </c>
      <c r="O931" s="66" t="s">
        <v>58</v>
      </c>
      <c r="P931" s="69"/>
      <c r="Q931" s="55" t="str">
        <f t="shared" si="14"/>
        <v>Non-Lead</v>
      </c>
      <c r="R931" s="70" t="s">
        <v>51</v>
      </c>
      <c r="S931" s="70" t="s">
        <v>51</v>
      </c>
      <c r="T931" s="70"/>
      <c r="U931" s="71" t="s">
        <v>53</v>
      </c>
      <c r="V931" s="71" t="s">
        <v>51</v>
      </c>
      <c r="W931" s="71" t="s">
        <v>51</v>
      </c>
      <c r="X931" s="71" t="s">
        <v>51</v>
      </c>
      <c r="Y931" s="72" t="str">
        <f>IF((OR((AND('[1]PWS Information'!$E$10="CWS",U931="Single Family Residence",Q931="Lead")),
(AND('[1]PWS Information'!$E$10="CWS",U931="Multiple Family Residence",'[1]PWS Information'!$E$11="Yes",Q931="Lead")),
(AND('[1]PWS Information'!$E$10="NTNC",Q931="Lead")))),"Tier 1",
IF((OR((AND('[1]PWS Information'!$E$10="CWS",U931="Multiple Family Residence",'[1]PWS Information'!$E$11="No",Q931="Lead")),
(AND('[1]PWS Information'!$E$10="CWS",U931="Other",Q931="Lead")),
(AND('[1]PWS Information'!$E$10="CWS",U931="Building",Q931="Lead")))),"Tier 2",
IF((OR((AND('[1]PWS Information'!$E$10="CWS",U931="Single Family Residence",Q931="Galvanized Requiring Replacement")),
(AND('[1]PWS Information'!$E$10="CWS",U931="Single Family Residence",Q931="Galvanized Requiring Replacement",R931="Yes")),
(AND('[1]PWS Information'!$E$10="NTNC",Q931="Galvanized Requiring Replacement")),
(AND('[1]PWS Information'!$E$10="NTNC",U931="Single Family Residence",R931="Yes")))),"Tier 3",
IF((OR((AND('[1]PWS Information'!$E$10="CWS",U931="Single Family Residence",S931="Yes",Q931="Non-Lead", J931="Non-Lead - Copper",L931="Before 1989")),
(AND('[1]PWS Information'!$E$10="CWS",U931="Single Family Residence",S931="Yes",Q931="Non-Lead", N931="Non-Lead - Copper",O931="Before 1989")))),"Tier 4",
IF((OR((AND('[1]PWS Information'!$E$10="NTNC",Q931="Non-Lead")),
(AND('[1]PWS Information'!$E$10="CWS",Q931="Non-Lead",S931="")),
(AND('[1]PWS Information'!$E$10="CWS",Q931="Non-Lead",S931="No")),
(AND('[1]PWS Information'!$E$10="CWS",Q931="Non-Lead",S931="Don't Know")),
(AND('[1]PWS Information'!$E$10="CWS",Q931="Non-Lead", J931="Non-Lead - Copper", S931="Yes", L931="Between 1989 and 2014")),
(AND('[1]PWS Information'!$E$10="CWS",Q931="Non-Lead", J931="Non-Lead - Copper", S931="Yes", L931="After 2014")),
(AND('[1]PWS Information'!$E$10="CWS",Q931="Non-Lead", J931="Non-Lead - Copper", S931="Yes", L931="Unknown")),
(AND('[1]PWS Information'!$E$10="CWS",Q931="Non-Lead", N931="Non-Lead - Copper", S931="Yes", O931="Between 1989 and 2014")),
(AND('[1]PWS Information'!$E$10="CWS",Q931="Non-Lead", N931="Non-Lead - Copper", S931="Yes", O931="After 2014")),
(AND('[1]PWS Information'!$E$10="CWS",Q931="Non-Lead", N931="Non-Lead - Copper", S931="Yes", O931="Unknown")),
(AND('[1]PWS Information'!$E$10="CWS",Q931="Unknown")),
(AND('[1]PWS Information'!$E$10="NTNC",Q931="Unknown")))),"Tier 5",
"")))))</f>
        <v>Tier 5</v>
      </c>
      <c r="Z931" s="71"/>
      <c r="AA931" s="71"/>
    </row>
    <row r="932" spans="1:27" ht="57.6" x14ac:dyDescent="0.3">
      <c r="A932" s="1"/>
      <c r="B932" s="70">
        <v>12245841</v>
      </c>
      <c r="C932" s="73">
        <v>1260</v>
      </c>
      <c r="D932" s="74" t="s">
        <v>300</v>
      </c>
      <c r="E932" s="74" t="s">
        <v>49</v>
      </c>
      <c r="F932" s="74">
        <v>78640</v>
      </c>
      <c r="G932" s="78"/>
      <c r="H932" s="63">
        <v>29.985626</v>
      </c>
      <c r="I932" s="64">
        <v>-97.819120999999996</v>
      </c>
      <c r="J932" s="65" t="s">
        <v>50</v>
      </c>
      <c r="K932" s="66" t="s">
        <v>51</v>
      </c>
      <c r="L932" s="62" t="s">
        <v>52</v>
      </c>
      <c r="M932" s="69"/>
      <c r="N932" s="65" t="s">
        <v>50</v>
      </c>
      <c r="O932" s="66" t="s">
        <v>58</v>
      </c>
      <c r="P932" s="69"/>
      <c r="Q932" s="55" t="str">
        <f t="shared" si="14"/>
        <v>Non-Lead</v>
      </c>
      <c r="R932" s="70" t="s">
        <v>51</v>
      </c>
      <c r="S932" s="70" t="s">
        <v>51</v>
      </c>
      <c r="T932" s="70"/>
      <c r="U932" s="71" t="s">
        <v>53</v>
      </c>
      <c r="V932" s="71" t="s">
        <v>51</v>
      </c>
      <c r="W932" s="71" t="s">
        <v>51</v>
      </c>
      <c r="X932" s="71" t="s">
        <v>51</v>
      </c>
      <c r="Y932" s="72" t="str">
        <f>IF((OR((AND('[1]PWS Information'!$E$10="CWS",U932="Single Family Residence",Q932="Lead")),
(AND('[1]PWS Information'!$E$10="CWS",U932="Multiple Family Residence",'[1]PWS Information'!$E$11="Yes",Q932="Lead")),
(AND('[1]PWS Information'!$E$10="NTNC",Q932="Lead")))),"Tier 1",
IF((OR((AND('[1]PWS Information'!$E$10="CWS",U932="Multiple Family Residence",'[1]PWS Information'!$E$11="No",Q932="Lead")),
(AND('[1]PWS Information'!$E$10="CWS",U932="Other",Q932="Lead")),
(AND('[1]PWS Information'!$E$10="CWS",U932="Building",Q932="Lead")))),"Tier 2",
IF((OR((AND('[1]PWS Information'!$E$10="CWS",U932="Single Family Residence",Q932="Galvanized Requiring Replacement")),
(AND('[1]PWS Information'!$E$10="CWS",U932="Single Family Residence",Q932="Galvanized Requiring Replacement",R932="Yes")),
(AND('[1]PWS Information'!$E$10="NTNC",Q932="Galvanized Requiring Replacement")),
(AND('[1]PWS Information'!$E$10="NTNC",U932="Single Family Residence",R932="Yes")))),"Tier 3",
IF((OR((AND('[1]PWS Information'!$E$10="CWS",U932="Single Family Residence",S932="Yes",Q932="Non-Lead", J932="Non-Lead - Copper",L932="Before 1989")),
(AND('[1]PWS Information'!$E$10="CWS",U932="Single Family Residence",S932="Yes",Q932="Non-Lead", N932="Non-Lead - Copper",O932="Before 1989")))),"Tier 4",
IF((OR((AND('[1]PWS Information'!$E$10="NTNC",Q932="Non-Lead")),
(AND('[1]PWS Information'!$E$10="CWS",Q932="Non-Lead",S932="")),
(AND('[1]PWS Information'!$E$10="CWS",Q932="Non-Lead",S932="No")),
(AND('[1]PWS Information'!$E$10="CWS",Q932="Non-Lead",S932="Don't Know")),
(AND('[1]PWS Information'!$E$10="CWS",Q932="Non-Lead", J932="Non-Lead - Copper", S932="Yes", L932="Between 1989 and 2014")),
(AND('[1]PWS Information'!$E$10="CWS",Q932="Non-Lead", J932="Non-Lead - Copper", S932="Yes", L932="After 2014")),
(AND('[1]PWS Information'!$E$10="CWS",Q932="Non-Lead", J932="Non-Lead - Copper", S932="Yes", L932="Unknown")),
(AND('[1]PWS Information'!$E$10="CWS",Q932="Non-Lead", N932="Non-Lead - Copper", S932="Yes", O932="Between 1989 and 2014")),
(AND('[1]PWS Information'!$E$10="CWS",Q932="Non-Lead", N932="Non-Lead - Copper", S932="Yes", O932="After 2014")),
(AND('[1]PWS Information'!$E$10="CWS",Q932="Non-Lead", N932="Non-Lead - Copper", S932="Yes", O932="Unknown")),
(AND('[1]PWS Information'!$E$10="CWS",Q932="Unknown")),
(AND('[1]PWS Information'!$E$10="NTNC",Q932="Unknown")))),"Tier 5",
"")))))</f>
        <v>Tier 5</v>
      </c>
      <c r="Z932" s="71"/>
      <c r="AA932" s="71"/>
    </row>
    <row r="933" spans="1:27" ht="57.6" x14ac:dyDescent="0.3">
      <c r="A933" s="1"/>
      <c r="B933" s="70">
        <v>16233300</v>
      </c>
      <c r="C933" s="73">
        <v>1401</v>
      </c>
      <c r="D933" s="74" t="s">
        <v>300</v>
      </c>
      <c r="E933" s="74" t="s">
        <v>49</v>
      </c>
      <c r="F933" s="74">
        <v>78640</v>
      </c>
      <c r="G933" s="78"/>
      <c r="H933" s="63">
        <v>29.988738999999999</v>
      </c>
      <c r="I933" s="64">
        <v>-97.815420000000003</v>
      </c>
      <c r="J933" s="65" t="s">
        <v>50</v>
      </c>
      <c r="K933" s="66" t="s">
        <v>51</v>
      </c>
      <c r="L933" s="62" t="s">
        <v>52</v>
      </c>
      <c r="M933" s="69"/>
      <c r="N933" s="65" t="s">
        <v>50</v>
      </c>
      <c r="O933" s="66" t="s">
        <v>58</v>
      </c>
      <c r="P933" s="69"/>
      <c r="Q933" s="55" t="str">
        <f t="shared" si="14"/>
        <v>Non-Lead</v>
      </c>
      <c r="R933" s="70" t="s">
        <v>51</v>
      </c>
      <c r="S933" s="70" t="s">
        <v>51</v>
      </c>
      <c r="T933" s="70"/>
      <c r="U933" s="71" t="s">
        <v>53</v>
      </c>
      <c r="V933" s="71" t="s">
        <v>51</v>
      </c>
      <c r="W933" s="71" t="s">
        <v>51</v>
      </c>
      <c r="X933" s="71" t="s">
        <v>51</v>
      </c>
      <c r="Y933" s="72" t="str">
        <f>IF((OR((AND('[1]PWS Information'!$E$10="CWS",U933="Single Family Residence",Q933="Lead")),
(AND('[1]PWS Information'!$E$10="CWS",U933="Multiple Family Residence",'[1]PWS Information'!$E$11="Yes",Q933="Lead")),
(AND('[1]PWS Information'!$E$10="NTNC",Q933="Lead")))),"Tier 1",
IF((OR((AND('[1]PWS Information'!$E$10="CWS",U933="Multiple Family Residence",'[1]PWS Information'!$E$11="No",Q933="Lead")),
(AND('[1]PWS Information'!$E$10="CWS",U933="Other",Q933="Lead")),
(AND('[1]PWS Information'!$E$10="CWS",U933="Building",Q933="Lead")))),"Tier 2",
IF((OR((AND('[1]PWS Information'!$E$10="CWS",U933="Single Family Residence",Q933="Galvanized Requiring Replacement")),
(AND('[1]PWS Information'!$E$10="CWS",U933="Single Family Residence",Q933="Galvanized Requiring Replacement",R933="Yes")),
(AND('[1]PWS Information'!$E$10="NTNC",Q933="Galvanized Requiring Replacement")),
(AND('[1]PWS Information'!$E$10="NTNC",U933="Single Family Residence",R933="Yes")))),"Tier 3",
IF((OR((AND('[1]PWS Information'!$E$10="CWS",U933="Single Family Residence",S933="Yes",Q933="Non-Lead", J933="Non-Lead - Copper",L933="Before 1989")),
(AND('[1]PWS Information'!$E$10="CWS",U933="Single Family Residence",S933="Yes",Q933="Non-Lead", N933="Non-Lead - Copper",O933="Before 1989")))),"Tier 4",
IF((OR((AND('[1]PWS Information'!$E$10="NTNC",Q933="Non-Lead")),
(AND('[1]PWS Information'!$E$10="CWS",Q933="Non-Lead",S933="")),
(AND('[1]PWS Information'!$E$10="CWS",Q933="Non-Lead",S933="No")),
(AND('[1]PWS Information'!$E$10="CWS",Q933="Non-Lead",S933="Don't Know")),
(AND('[1]PWS Information'!$E$10="CWS",Q933="Non-Lead", J933="Non-Lead - Copper", S933="Yes", L933="Between 1989 and 2014")),
(AND('[1]PWS Information'!$E$10="CWS",Q933="Non-Lead", J933="Non-Lead - Copper", S933="Yes", L933="After 2014")),
(AND('[1]PWS Information'!$E$10="CWS",Q933="Non-Lead", J933="Non-Lead - Copper", S933="Yes", L933="Unknown")),
(AND('[1]PWS Information'!$E$10="CWS",Q933="Non-Lead", N933="Non-Lead - Copper", S933="Yes", O933="Between 1989 and 2014")),
(AND('[1]PWS Information'!$E$10="CWS",Q933="Non-Lead", N933="Non-Lead - Copper", S933="Yes", O933="After 2014")),
(AND('[1]PWS Information'!$E$10="CWS",Q933="Non-Lead", N933="Non-Lead - Copper", S933="Yes", O933="Unknown")),
(AND('[1]PWS Information'!$E$10="CWS",Q933="Unknown")),
(AND('[1]PWS Information'!$E$10="NTNC",Q933="Unknown")))),"Tier 5",
"")))))</f>
        <v>Tier 5</v>
      </c>
      <c r="Z933" s="71"/>
      <c r="AA933" s="71"/>
    </row>
    <row r="934" spans="1:27" ht="57.6" x14ac:dyDescent="0.3">
      <c r="A934" s="17"/>
      <c r="B934" s="70">
        <v>12543476</v>
      </c>
      <c r="C934" s="73">
        <v>1240</v>
      </c>
      <c r="D934" s="74" t="s">
        <v>300</v>
      </c>
      <c r="E934" s="74" t="s">
        <v>49</v>
      </c>
      <c r="F934" s="74">
        <v>78640</v>
      </c>
      <c r="G934" s="78"/>
      <c r="H934" s="63">
        <v>29.9861556</v>
      </c>
      <c r="I934" s="64">
        <v>-97.818766666666605</v>
      </c>
      <c r="J934" s="65" t="s">
        <v>50</v>
      </c>
      <c r="K934" s="66" t="s">
        <v>51</v>
      </c>
      <c r="L934" s="62" t="s">
        <v>52</v>
      </c>
      <c r="M934" s="69"/>
      <c r="N934" s="65" t="s">
        <v>50</v>
      </c>
      <c r="O934" s="66" t="s">
        <v>58</v>
      </c>
      <c r="P934" s="69"/>
      <c r="Q934" s="55" t="str">
        <f t="shared" si="14"/>
        <v>Non-Lead</v>
      </c>
      <c r="R934" s="70" t="s">
        <v>51</v>
      </c>
      <c r="S934" s="70" t="s">
        <v>51</v>
      </c>
      <c r="T934" s="70"/>
      <c r="U934" s="71" t="s">
        <v>53</v>
      </c>
      <c r="V934" s="71" t="s">
        <v>51</v>
      </c>
      <c r="W934" s="71" t="s">
        <v>51</v>
      </c>
      <c r="X934" s="71" t="s">
        <v>51</v>
      </c>
      <c r="Y934" s="72" t="str">
        <f>IF((OR((AND('[1]PWS Information'!$E$10="CWS",U934="Single Family Residence",Q934="Lead")),
(AND('[1]PWS Information'!$E$10="CWS",U934="Multiple Family Residence",'[1]PWS Information'!$E$11="Yes",Q934="Lead")),
(AND('[1]PWS Information'!$E$10="NTNC",Q934="Lead")))),"Tier 1",
IF((OR((AND('[1]PWS Information'!$E$10="CWS",U934="Multiple Family Residence",'[1]PWS Information'!$E$11="No",Q934="Lead")),
(AND('[1]PWS Information'!$E$10="CWS",U934="Other",Q934="Lead")),
(AND('[1]PWS Information'!$E$10="CWS",U934="Building",Q934="Lead")))),"Tier 2",
IF((OR((AND('[1]PWS Information'!$E$10="CWS",U934="Single Family Residence",Q934="Galvanized Requiring Replacement")),
(AND('[1]PWS Information'!$E$10="CWS",U934="Single Family Residence",Q934="Galvanized Requiring Replacement",R934="Yes")),
(AND('[1]PWS Information'!$E$10="NTNC",Q934="Galvanized Requiring Replacement")),
(AND('[1]PWS Information'!$E$10="NTNC",U934="Single Family Residence",R934="Yes")))),"Tier 3",
IF((OR((AND('[1]PWS Information'!$E$10="CWS",U934="Single Family Residence",S934="Yes",Q934="Non-Lead", J934="Non-Lead - Copper",L934="Before 1989")),
(AND('[1]PWS Information'!$E$10="CWS",U934="Single Family Residence",S934="Yes",Q934="Non-Lead", N934="Non-Lead - Copper",O934="Before 1989")))),"Tier 4",
IF((OR((AND('[1]PWS Information'!$E$10="NTNC",Q934="Non-Lead")),
(AND('[1]PWS Information'!$E$10="CWS",Q934="Non-Lead",S934="")),
(AND('[1]PWS Information'!$E$10="CWS",Q934="Non-Lead",S934="No")),
(AND('[1]PWS Information'!$E$10="CWS",Q934="Non-Lead",S934="Don't Know")),
(AND('[1]PWS Information'!$E$10="CWS",Q934="Non-Lead", J934="Non-Lead - Copper", S934="Yes", L934="Between 1989 and 2014")),
(AND('[1]PWS Information'!$E$10="CWS",Q934="Non-Lead", J934="Non-Lead - Copper", S934="Yes", L934="After 2014")),
(AND('[1]PWS Information'!$E$10="CWS",Q934="Non-Lead", J934="Non-Lead - Copper", S934="Yes", L934="Unknown")),
(AND('[1]PWS Information'!$E$10="CWS",Q934="Non-Lead", N934="Non-Lead - Copper", S934="Yes", O934="Between 1989 and 2014")),
(AND('[1]PWS Information'!$E$10="CWS",Q934="Non-Lead", N934="Non-Lead - Copper", S934="Yes", O934="After 2014")),
(AND('[1]PWS Information'!$E$10="CWS",Q934="Non-Lead", N934="Non-Lead - Copper", S934="Yes", O934="Unknown")),
(AND('[1]PWS Information'!$E$10="CWS",Q934="Unknown")),
(AND('[1]PWS Information'!$E$10="NTNC",Q934="Unknown")))),"Tier 5",
"")))))</f>
        <v>Tier 5</v>
      </c>
      <c r="Z934" s="71"/>
      <c r="AA934" s="71"/>
    </row>
    <row r="935" spans="1:27" ht="57.6" x14ac:dyDescent="0.3">
      <c r="A935" s="1"/>
      <c r="B935" s="70">
        <v>825202</v>
      </c>
      <c r="C935" s="73">
        <v>1201</v>
      </c>
      <c r="D935" s="74" t="s">
        <v>300</v>
      </c>
      <c r="E935" s="74" t="s">
        <v>49</v>
      </c>
      <c r="F935" s="74">
        <v>78640</v>
      </c>
      <c r="G935" s="78"/>
      <c r="H935" s="63">
        <v>29.987613</v>
      </c>
      <c r="I935" s="64">
        <v>-97.817982999999998</v>
      </c>
      <c r="J935" s="65" t="s">
        <v>50</v>
      </c>
      <c r="K935" s="66" t="s">
        <v>51</v>
      </c>
      <c r="L935" s="62" t="s">
        <v>52</v>
      </c>
      <c r="M935" s="69"/>
      <c r="N935" s="65" t="s">
        <v>50</v>
      </c>
      <c r="O935" s="66" t="s">
        <v>70</v>
      </c>
      <c r="P935" s="69"/>
      <c r="Q935" s="55" t="str">
        <f t="shared" si="14"/>
        <v>Non-Lead</v>
      </c>
      <c r="R935" s="70" t="s">
        <v>51</v>
      </c>
      <c r="S935" s="70" t="s">
        <v>51</v>
      </c>
      <c r="T935" s="70"/>
      <c r="U935" s="71" t="s">
        <v>53</v>
      </c>
      <c r="V935" s="71" t="s">
        <v>51</v>
      </c>
      <c r="W935" s="71" t="s">
        <v>51</v>
      </c>
      <c r="X935" s="71" t="s">
        <v>51</v>
      </c>
      <c r="Y935" s="72" t="str">
        <f>IF((OR((AND('[1]PWS Information'!$E$10="CWS",U935="Single Family Residence",Q935="Lead")),
(AND('[1]PWS Information'!$E$10="CWS",U935="Multiple Family Residence",'[1]PWS Information'!$E$11="Yes",Q935="Lead")),
(AND('[1]PWS Information'!$E$10="NTNC",Q935="Lead")))),"Tier 1",
IF((OR((AND('[1]PWS Information'!$E$10="CWS",U935="Multiple Family Residence",'[1]PWS Information'!$E$11="No",Q935="Lead")),
(AND('[1]PWS Information'!$E$10="CWS",U935="Other",Q935="Lead")),
(AND('[1]PWS Information'!$E$10="CWS",U935="Building",Q935="Lead")))),"Tier 2",
IF((OR((AND('[1]PWS Information'!$E$10="CWS",U935="Single Family Residence",Q935="Galvanized Requiring Replacement")),
(AND('[1]PWS Information'!$E$10="CWS",U935="Single Family Residence",Q935="Galvanized Requiring Replacement",R935="Yes")),
(AND('[1]PWS Information'!$E$10="NTNC",Q935="Galvanized Requiring Replacement")),
(AND('[1]PWS Information'!$E$10="NTNC",U935="Single Family Residence",R935="Yes")))),"Tier 3",
IF((OR((AND('[1]PWS Information'!$E$10="CWS",U935="Single Family Residence",S935="Yes",Q935="Non-Lead", J935="Non-Lead - Copper",L935="Before 1989")),
(AND('[1]PWS Information'!$E$10="CWS",U935="Single Family Residence",S935="Yes",Q935="Non-Lead", N935="Non-Lead - Copper",O935="Before 1989")))),"Tier 4",
IF((OR((AND('[1]PWS Information'!$E$10="NTNC",Q935="Non-Lead")),
(AND('[1]PWS Information'!$E$10="CWS",Q935="Non-Lead",S935="")),
(AND('[1]PWS Information'!$E$10="CWS",Q935="Non-Lead",S935="No")),
(AND('[1]PWS Information'!$E$10="CWS",Q935="Non-Lead",S935="Don't Know")),
(AND('[1]PWS Information'!$E$10="CWS",Q935="Non-Lead", J935="Non-Lead - Copper", S935="Yes", L935="Between 1989 and 2014")),
(AND('[1]PWS Information'!$E$10="CWS",Q935="Non-Lead", J935="Non-Lead - Copper", S935="Yes", L935="After 2014")),
(AND('[1]PWS Information'!$E$10="CWS",Q935="Non-Lead", J935="Non-Lead - Copper", S935="Yes", L935="Unknown")),
(AND('[1]PWS Information'!$E$10="CWS",Q935="Non-Lead", N935="Non-Lead - Copper", S935="Yes", O935="Between 1989 and 2014")),
(AND('[1]PWS Information'!$E$10="CWS",Q935="Non-Lead", N935="Non-Lead - Copper", S935="Yes", O935="After 2014")),
(AND('[1]PWS Information'!$E$10="CWS",Q935="Non-Lead", N935="Non-Lead - Copper", S935="Yes", O935="Unknown")),
(AND('[1]PWS Information'!$E$10="CWS",Q935="Unknown")),
(AND('[1]PWS Information'!$E$10="NTNC",Q935="Unknown")))),"Tier 5",
"")))))</f>
        <v>Tier 5</v>
      </c>
      <c r="Z935" s="71"/>
      <c r="AA935" s="71"/>
    </row>
    <row r="936" spans="1:27" ht="57.6" x14ac:dyDescent="0.3">
      <c r="A936" s="1"/>
      <c r="B936" s="70">
        <v>835087</v>
      </c>
      <c r="C936" s="73">
        <v>1300</v>
      </c>
      <c r="D936" s="74" t="s">
        <v>300</v>
      </c>
      <c r="E936" s="74" t="s">
        <v>49</v>
      </c>
      <c r="F936" s="74">
        <v>78640</v>
      </c>
      <c r="G936" s="78"/>
      <c r="H936" s="63">
        <v>29.9850806</v>
      </c>
      <c r="I936" s="64">
        <v>-97.819149999999993</v>
      </c>
      <c r="J936" s="65" t="s">
        <v>50</v>
      </c>
      <c r="K936" s="66" t="s">
        <v>51</v>
      </c>
      <c r="L936" s="62" t="s">
        <v>52</v>
      </c>
      <c r="M936" s="69"/>
      <c r="N936" s="65" t="s">
        <v>50</v>
      </c>
      <c r="O936" s="66" t="s">
        <v>58</v>
      </c>
      <c r="P936" s="69"/>
      <c r="Q936" s="55" t="str">
        <f t="shared" si="14"/>
        <v>Non-Lead</v>
      </c>
      <c r="R936" s="70" t="s">
        <v>51</v>
      </c>
      <c r="S936" s="70" t="s">
        <v>51</v>
      </c>
      <c r="T936" s="70"/>
      <c r="U936" s="71" t="s">
        <v>53</v>
      </c>
      <c r="V936" s="71" t="s">
        <v>51</v>
      </c>
      <c r="W936" s="71" t="s">
        <v>51</v>
      </c>
      <c r="X936" s="71" t="s">
        <v>51</v>
      </c>
      <c r="Y936" s="72" t="str">
        <f>IF((OR((AND('[1]PWS Information'!$E$10="CWS",U936="Single Family Residence",Q936="Lead")),
(AND('[1]PWS Information'!$E$10="CWS",U936="Multiple Family Residence",'[1]PWS Information'!$E$11="Yes",Q936="Lead")),
(AND('[1]PWS Information'!$E$10="NTNC",Q936="Lead")))),"Tier 1",
IF((OR((AND('[1]PWS Information'!$E$10="CWS",U936="Multiple Family Residence",'[1]PWS Information'!$E$11="No",Q936="Lead")),
(AND('[1]PWS Information'!$E$10="CWS",U936="Other",Q936="Lead")),
(AND('[1]PWS Information'!$E$10="CWS",U936="Building",Q936="Lead")))),"Tier 2",
IF((OR((AND('[1]PWS Information'!$E$10="CWS",U936="Single Family Residence",Q936="Galvanized Requiring Replacement")),
(AND('[1]PWS Information'!$E$10="CWS",U936="Single Family Residence",Q936="Galvanized Requiring Replacement",R936="Yes")),
(AND('[1]PWS Information'!$E$10="NTNC",Q936="Galvanized Requiring Replacement")),
(AND('[1]PWS Information'!$E$10="NTNC",U936="Single Family Residence",R936="Yes")))),"Tier 3",
IF((OR((AND('[1]PWS Information'!$E$10="CWS",U936="Single Family Residence",S936="Yes",Q936="Non-Lead", J936="Non-Lead - Copper",L936="Before 1989")),
(AND('[1]PWS Information'!$E$10="CWS",U936="Single Family Residence",S936="Yes",Q936="Non-Lead", N936="Non-Lead - Copper",O936="Before 1989")))),"Tier 4",
IF((OR((AND('[1]PWS Information'!$E$10="NTNC",Q936="Non-Lead")),
(AND('[1]PWS Information'!$E$10="CWS",Q936="Non-Lead",S936="")),
(AND('[1]PWS Information'!$E$10="CWS",Q936="Non-Lead",S936="No")),
(AND('[1]PWS Information'!$E$10="CWS",Q936="Non-Lead",S936="Don't Know")),
(AND('[1]PWS Information'!$E$10="CWS",Q936="Non-Lead", J936="Non-Lead - Copper", S936="Yes", L936="Between 1989 and 2014")),
(AND('[1]PWS Information'!$E$10="CWS",Q936="Non-Lead", J936="Non-Lead - Copper", S936="Yes", L936="After 2014")),
(AND('[1]PWS Information'!$E$10="CWS",Q936="Non-Lead", J936="Non-Lead - Copper", S936="Yes", L936="Unknown")),
(AND('[1]PWS Information'!$E$10="CWS",Q936="Non-Lead", N936="Non-Lead - Copper", S936="Yes", O936="Between 1989 and 2014")),
(AND('[1]PWS Information'!$E$10="CWS",Q936="Non-Lead", N936="Non-Lead - Copper", S936="Yes", O936="After 2014")),
(AND('[1]PWS Information'!$E$10="CWS",Q936="Non-Lead", N936="Non-Lead - Copper", S936="Yes", O936="Unknown")),
(AND('[1]PWS Information'!$E$10="CWS",Q936="Unknown")),
(AND('[1]PWS Information'!$E$10="NTNC",Q936="Unknown")))),"Tier 5",
"")))))</f>
        <v>Tier 5</v>
      </c>
      <c r="Z936" s="71"/>
      <c r="AA936" s="71"/>
    </row>
    <row r="937" spans="1:27" ht="57.6" x14ac:dyDescent="0.3">
      <c r="A937" s="1"/>
      <c r="B937" s="70">
        <v>733132</v>
      </c>
      <c r="C937" s="73">
        <v>1220</v>
      </c>
      <c r="D937" s="74" t="s">
        <v>300</v>
      </c>
      <c r="E937" s="74" t="s">
        <v>49</v>
      </c>
      <c r="F937" s="74">
        <v>78640</v>
      </c>
      <c r="G937" s="78"/>
      <c r="H937" s="63">
        <v>29.986122000000002</v>
      </c>
      <c r="I937" s="64">
        <v>-97.819676999999999</v>
      </c>
      <c r="J937" s="65" t="s">
        <v>50</v>
      </c>
      <c r="K937" s="66" t="s">
        <v>51</v>
      </c>
      <c r="L937" s="62" t="s">
        <v>52</v>
      </c>
      <c r="M937" s="69"/>
      <c r="N937" s="65" t="s">
        <v>50</v>
      </c>
      <c r="O937" s="66" t="s">
        <v>58</v>
      </c>
      <c r="P937" s="69"/>
      <c r="Q937" s="55" t="str">
        <f t="shared" si="14"/>
        <v>Non-Lead</v>
      </c>
      <c r="R937" s="70" t="s">
        <v>51</v>
      </c>
      <c r="S937" s="70" t="s">
        <v>51</v>
      </c>
      <c r="T937" s="70"/>
      <c r="U937" s="71" t="s">
        <v>53</v>
      </c>
      <c r="V937" s="71" t="s">
        <v>51</v>
      </c>
      <c r="W937" s="71" t="s">
        <v>51</v>
      </c>
      <c r="X937" s="71" t="s">
        <v>51</v>
      </c>
      <c r="Y937" s="72" t="str">
        <f>IF((OR((AND('[1]PWS Information'!$E$10="CWS",U937="Single Family Residence",Q937="Lead")),
(AND('[1]PWS Information'!$E$10="CWS",U937="Multiple Family Residence",'[1]PWS Information'!$E$11="Yes",Q937="Lead")),
(AND('[1]PWS Information'!$E$10="NTNC",Q937="Lead")))),"Tier 1",
IF((OR((AND('[1]PWS Information'!$E$10="CWS",U937="Multiple Family Residence",'[1]PWS Information'!$E$11="No",Q937="Lead")),
(AND('[1]PWS Information'!$E$10="CWS",U937="Other",Q937="Lead")),
(AND('[1]PWS Information'!$E$10="CWS",U937="Building",Q937="Lead")))),"Tier 2",
IF((OR((AND('[1]PWS Information'!$E$10="CWS",U937="Single Family Residence",Q937="Galvanized Requiring Replacement")),
(AND('[1]PWS Information'!$E$10="CWS",U937="Single Family Residence",Q937="Galvanized Requiring Replacement",R937="Yes")),
(AND('[1]PWS Information'!$E$10="NTNC",Q937="Galvanized Requiring Replacement")),
(AND('[1]PWS Information'!$E$10="NTNC",U937="Single Family Residence",R937="Yes")))),"Tier 3",
IF((OR((AND('[1]PWS Information'!$E$10="CWS",U937="Single Family Residence",S937="Yes",Q937="Non-Lead", J937="Non-Lead - Copper",L937="Before 1989")),
(AND('[1]PWS Information'!$E$10="CWS",U937="Single Family Residence",S937="Yes",Q937="Non-Lead", N937="Non-Lead - Copper",O937="Before 1989")))),"Tier 4",
IF((OR((AND('[1]PWS Information'!$E$10="NTNC",Q937="Non-Lead")),
(AND('[1]PWS Information'!$E$10="CWS",Q937="Non-Lead",S937="")),
(AND('[1]PWS Information'!$E$10="CWS",Q937="Non-Lead",S937="No")),
(AND('[1]PWS Information'!$E$10="CWS",Q937="Non-Lead",S937="Don't Know")),
(AND('[1]PWS Information'!$E$10="CWS",Q937="Non-Lead", J937="Non-Lead - Copper", S937="Yes", L937="Between 1989 and 2014")),
(AND('[1]PWS Information'!$E$10="CWS",Q937="Non-Lead", J937="Non-Lead - Copper", S937="Yes", L937="After 2014")),
(AND('[1]PWS Information'!$E$10="CWS",Q937="Non-Lead", J937="Non-Lead - Copper", S937="Yes", L937="Unknown")),
(AND('[1]PWS Information'!$E$10="CWS",Q937="Non-Lead", N937="Non-Lead - Copper", S937="Yes", O937="Between 1989 and 2014")),
(AND('[1]PWS Information'!$E$10="CWS",Q937="Non-Lead", N937="Non-Lead - Copper", S937="Yes", O937="After 2014")),
(AND('[1]PWS Information'!$E$10="CWS",Q937="Non-Lead", N937="Non-Lead - Copper", S937="Yes", O937="Unknown")),
(AND('[1]PWS Information'!$E$10="CWS",Q937="Unknown")),
(AND('[1]PWS Information'!$E$10="NTNC",Q937="Unknown")))),"Tier 5",
"")))))</f>
        <v>Tier 5</v>
      </c>
      <c r="Z937" s="71"/>
      <c r="AA937" s="71"/>
    </row>
    <row r="938" spans="1:27" ht="57.6" x14ac:dyDescent="0.3">
      <c r="A938" s="17"/>
      <c r="B938" s="70">
        <v>16227492</v>
      </c>
      <c r="C938" s="73">
        <v>1203</v>
      </c>
      <c r="D938" s="74" t="s">
        <v>300</v>
      </c>
      <c r="E938" s="74" t="s">
        <v>49</v>
      </c>
      <c r="F938" s="74">
        <v>78640</v>
      </c>
      <c r="G938" s="78"/>
      <c r="H938" s="63">
        <v>29.988355599999998</v>
      </c>
      <c r="I938" s="64">
        <v>-97.817158333333296</v>
      </c>
      <c r="J938" s="65" t="s">
        <v>50</v>
      </c>
      <c r="K938" s="66" t="s">
        <v>51</v>
      </c>
      <c r="L938" s="62" t="s">
        <v>52</v>
      </c>
      <c r="M938" s="69"/>
      <c r="N938" s="65" t="s">
        <v>50</v>
      </c>
      <c r="O938" s="66" t="s">
        <v>70</v>
      </c>
      <c r="P938" s="69"/>
      <c r="Q938" s="55" t="str">
        <f t="shared" si="14"/>
        <v>Non-Lead</v>
      </c>
      <c r="R938" s="70" t="s">
        <v>51</v>
      </c>
      <c r="S938" s="70" t="s">
        <v>51</v>
      </c>
      <c r="T938" s="70"/>
      <c r="U938" s="71" t="s">
        <v>53</v>
      </c>
      <c r="V938" s="71" t="s">
        <v>51</v>
      </c>
      <c r="W938" s="71" t="s">
        <v>51</v>
      </c>
      <c r="X938" s="71" t="s">
        <v>61</v>
      </c>
      <c r="Y938" s="72" t="str">
        <f>IF((OR((AND('[1]PWS Information'!$E$10="CWS",U938="Single Family Residence",Q938="Lead")),
(AND('[1]PWS Information'!$E$10="CWS",U938="Multiple Family Residence",'[1]PWS Information'!$E$11="Yes",Q938="Lead")),
(AND('[1]PWS Information'!$E$10="NTNC",Q938="Lead")))),"Tier 1",
IF((OR((AND('[1]PWS Information'!$E$10="CWS",U938="Multiple Family Residence",'[1]PWS Information'!$E$11="No",Q938="Lead")),
(AND('[1]PWS Information'!$E$10="CWS",U938="Other",Q938="Lead")),
(AND('[1]PWS Information'!$E$10="CWS",U938="Building",Q938="Lead")))),"Tier 2",
IF((OR((AND('[1]PWS Information'!$E$10="CWS",U938="Single Family Residence",Q938="Galvanized Requiring Replacement")),
(AND('[1]PWS Information'!$E$10="CWS",U938="Single Family Residence",Q938="Galvanized Requiring Replacement",R938="Yes")),
(AND('[1]PWS Information'!$E$10="NTNC",Q938="Galvanized Requiring Replacement")),
(AND('[1]PWS Information'!$E$10="NTNC",U938="Single Family Residence",R938="Yes")))),"Tier 3",
IF((OR((AND('[1]PWS Information'!$E$10="CWS",U938="Single Family Residence",S938="Yes",Q938="Non-Lead", J938="Non-Lead - Copper",L938="Before 1989")),
(AND('[1]PWS Information'!$E$10="CWS",U938="Single Family Residence",S938="Yes",Q938="Non-Lead", N938="Non-Lead - Copper",O938="Before 1989")))),"Tier 4",
IF((OR((AND('[1]PWS Information'!$E$10="NTNC",Q938="Non-Lead")),
(AND('[1]PWS Information'!$E$10="CWS",Q938="Non-Lead",S938="")),
(AND('[1]PWS Information'!$E$10="CWS",Q938="Non-Lead",S938="No")),
(AND('[1]PWS Information'!$E$10="CWS",Q938="Non-Lead",S938="Don't Know")),
(AND('[1]PWS Information'!$E$10="CWS",Q938="Non-Lead", J938="Non-Lead - Copper", S938="Yes", L938="Between 1989 and 2014")),
(AND('[1]PWS Information'!$E$10="CWS",Q938="Non-Lead", J938="Non-Lead - Copper", S938="Yes", L938="After 2014")),
(AND('[1]PWS Information'!$E$10="CWS",Q938="Non-Lead", J938="Non-Lead - Copper", S938="Yes", L938="Unknown")),
(AND('[1]PWS Information'!$E$10="CWS",Q938="Non-Lead", N938="Non-Lead - Copper", S938="Yes", O938="Between 1989 and 2014")),
(AND('[1]PWS Information'!$E$10="CWS",Q938="Non-Lead", N938="Non-Lead - Copper", S938="Yes", O938="After 2014")),
(AND('[1]PWS Information'!$E$10="CWS",Q938="Non-Lead", N938="Non-Lead - Copper", S938="Yes", O938="Unknown")),
(AND('[1]PWS Information'!$E$10="CWS",Q938="Unknown")),
(AND('[1]PWS Information'!$E$10="NTNC",Q938="Unknown")))),"Tier 5",
"")))))</f>
        <v>Tier 5</v>
      </c>
      <c r="Z938" s="71"/>
      <c r="AA938" s="71"/>
    </row>
    <row r="939" spans="1:27" ht="57.6" x14ac:dyDescent="0.3">
      <c r="A939" s="1"/>
      <c r="B939" s="70">
        <v>727532</v>
      </c>
      <c r="C939" s="73">
        <v>1200</v>
      </c>
      <c r="D939" s="74" t="s">
        <v>300</v>
      </c>
      <c r="E939" s="74" t="s">
        <v>49</v>
      </c>
      <c r="F939" s="74">
        <v>78640</v>
      </c>
      <c r="G939" s="78"/>
      <c r="H939" s="63">
        <v>29.986319399999999</v>
      </c>
      <c r="I939" s="64">
        <v>-97.8198805555555</v>
      </c>
      <c r="J939" s="65" t="s">
        <v>50</v>
      </c>
      <c r="K939" s="66" t="s">
        <v>51</v>
      </c>
      <c r="L939" s="62" t="s">
        <v>52</v>
      </c>
      <c r="M939" s="69"/>
      <c r="N939" s="65" t="s">
        <v>50</v>
      </c>
      <c r="O939" s="66" t="s">
        <v>58</v>
      </c>
      <c r="P939" s="69"/>
      <c r="Q939" s="55" t="str">
        <f t="shared" si="14"/>
        <v>Non-Lead</v>
      </c>
      <c r="R939" s="70" t="s">
        <v>51</v>
      </c>
      <c r="S939" s="70" t="s">
        <v>51</v>
      </c>
      <c r="T939" s="70"/>
      <c r="U939" s="71" t="s">
        <v>53</v>
      </c>
      <c r="V939" s="71" t="s">
        <v>51</v>
      </c>
      <c r="W939" s="71" t="s">
        <v>51</v>
      </c>
      <c r="X939" s="71" t="s">
        <v>51</v>
      </c>
      <c r="Y939" s="72" t="str">
        <f>IF((OR((AND('[1]PWS Information'!$E$10="CWS",U939="Single Family Residence",Q939="Lead")),
(AND('[1]PWS Information'!$E$10="CWS",U939="Multiple Family Residence",'[1]PWS Information'!$E$11="Yes",Q939="Lead")),
(AND('[1]PWS Information'!$E$10="NTNC",Q939="Lead")))),"Tier 1",
IF((OR((AND('[1]PWS Information'!$E$10="CWS",U939="Multiple Family Residence",'[1]PWS Information'!$E$11="No",Q939="Lead")),
(AND('[1]PWS Information'!$E$10="CWS",U939="Other",Q939="Lead")),
(AND('[1]PWS Information'!$E$10="CWS",U939="Building",Q939="Lead")))),"Tier 2",
IF((OR((AND('[1]PWS Information'!$E$10="CWS",U939="Single Family Residence",Q939="Galvanized Requiring Replacement")),
(AND('[1]PWS Information'!$E$10="CWS",U939="Single Family Residence",Q939="Galvanized Requiring Replacement",R939="Yes")),
(AND('[1]PWS Information'!$E$10="NTNC",Q939="Galvanized Requiring Replacement")),
(AND('[1]PWS Information'!$E$10="NTNC",U939="Single Family Residence",R939="Yes")))),"Tier 3",
IF((OR((AND('[1]PWS Information'!$E$10="CWS",U939="Single Family Residence",S939="Yes",Q939="Non-Lead", J939="Non-Lead - Copper",L939="Before 1989")),
(AND('[1]PWS Information'!$E$10="CWS",U939="Single Family Residence",S939="Yes",Q939="Non-Lead", N939="Non-Lead - Copper",O939="Before 1989")))),"Tier 4",
IF((OR((AND('[1]PWS Information'!$E$10="NTNC",Q939="Non-Lead")),
(AND('[1]PWS Information'!$E$10="CWS",Q939="Non-Lead",S939="")),
(AND('[1]PWS Information'!$E$10="CWS",Q939="Non-Lead",S939="No")),
(AND('[1]PWS Information'!$E$10="CWS",Q939="Non-Lead",S939="Don't Know")),
(AND('[1]PWS Information'!$E$10="CWS",Q939="Non-Lead", J939="Non-Lead - Copper", S939="Yes", L939="Between 1989 and 2014")),
(AND('[1]PWS Information'!$E$10="CWS",Q939="Non-Lead", J939="Non-Lead - Copper", S939="Yes", L939="After 2014")),
(AND('[1]PWS Information'!$E$10="CWS",Q939="Non-Lead", J939="Non-Lead - Copper", S939="Yes", L939="Unknown")),
(AND('[1]PWS Information'!$E$10="CWS",Q939="Non-Lead", N939="Non-Lead - Copper", S939="Yes", O939="Between 1989 and 2014")),
(AND('[1]PWS Information'!$E$10="CWS",Q939="Non-Lead", N939="Non-Lead - Copper", S939="Yes", O939="After 2014")),
(AND('[1]PWS Information'!$E$10="CWS",Q939="Non-Lead", N939="Non-Lead - Copper", S939="Yes", O939="Unknown")),
(AND('[1]PWS Information'!$E$10="CWS",Q939="Unknown")),
(AND('[1]PWS Information'!$E$10="NTNC",Q939="Unknown")))),"Tier 5",
"")))))</f>
        <v>Tier 5</v>
      </c>
      <c r="Z939" s="71"/>
      <c r="AA939" s="71"/>
    </row>
    <row r="940" spans="1:27" ht="57.6" x14ac:dyDescent="0.3">
      <c r="A940" s="1"/>
      <c r="B940" s="70">
        <v>12253530</v>
      </c>
      <c r="C940" s="73">
        <v>1140</v>
      </c>
      <c r="D940" s="74" t="s">
        <v>300</v>
      </c>
      <c r="E940" s="74" t="s">
        <v>128</v>
      </c>
      <c r="F940" s="74">
        <v>78640</v>
      </c>
      <c r="G940" s="78"/>
      <c r="H940" s="63">
        <v>29.986961999999998</v>
      </c>
      <c r="I940" s="64">
        <v>-97.820632000000003</v>
      </c>
      <c r="J940" s="65" t="s">
        <v>50</v>
      </c>
      <c r="K940" s="66" t="s">
        <v>51</v>
      </c>
      <c r="L940" s="62" t="s">
        <v>52</v>
      </c>
      <c r="M940" s="69"/>
      <c r="N940" s="65" t="s">
        <v>50</v>
      </c>
      <c r="O940" s="66" t="s">
        <v>58</v>
      </c>
      <c r="P940" s="69"/>
      <c r="Q940" s="55" t="str">
        <f t="shared" si="14"/>
        <v>Non-Lead</v>
      </c>
      <c r="R940" s="70" t="s">
        <v>51</v>
      </c>
      <c r="S940" s="70" t="s">
        <v>51</v>
      </c>
      <c r="T940" s="70"/>
      <c r="U940" s="71" t="s">
        <v>53</v>
      </c>
      <c r="V940" s="71" t="s">
        <v>51</v>
      </c>
      <c r="W940" s="71" t="s">
        <v>51</v>
      </c>
      <c r="X940" s="71" t="s">
        <v>51</v>
      </c>
      <c r="Y940" s="72" t="str">
        <f>IF((OR((AND('[1]PWS Information'!$E$10="CWS",U940="Single Family Residence",Q940="Lead")),
(AND('[1]PWS Information'!$E$10="CWS",U940="Multiple Family Residence",'[1]PWS Information'!$E$11="Yes",Q940="Lead")),
(AND('[1]PWS Information'!$E$10="NTNC",Q940="Lead")))),"Tier 1",
IF((OR((AND('[1]PWS Information'!$E$10="CWS",U940="Multiple Family Residence",'[1]PWS Information'!$E$11="No",Q940="Lead")),
(AND('[1]PWS Information'!$E$10="CWS",U940="Other",Q940="Lead")),
(AND('[1]PWS Information'!$E$10="CWS",U940="Building",Q940="Lead")))),"Tier 2",
IF((OR((AND('[1]PWS Information'!$E$10="CWS",U940="Single Family Residence",Q940="Galvanized Requiring Replacement")),
(AND('[1]PWS Information'!$E$10="CWS",U940="Single Family Residence",Q940="Galvanized Requiring Replacement",R940="Yes")),
(AND('[1]PWS Information'!$E$10="NTNC",Q940="Galvanized Requiring Replacement")),
(AND('[1]PWS Information'!$E$10="NTNC",U940="Single Family Residence",R940="Yes")))),"Tier 3",
IF((OR((AND('[1]PWS Information'!$E$10="CWS",U940="Single Family Residence",S940="Yes",Q940="Non-Lead", J940="Non-Lead - Copper",L940="Before 1989")),
(AND('[1]PWS Information'!$E$10="CWS",U940="Single Family Residence",S940="Yes",Q940="Non-Lead", N940="Non-Lead - Copper",O940="Before 1989")))),"Tier 4",
IF((OR((AND('[1]PWS Information'!$E$10="NTNC",Q940="Non-Lead")),
(AND('[1]PWS Information'!$E$10="CWS",Q940="Non-Lead",S940="")),
(AND('[1]PWS Information'!$E$10="CWS",Q940="Non-Lead",S940="No")),
(AND('[1]PWS Information'!$E$10="CWS",Q940="Non-Lead",S940="Don't Know")),
(AND('[1]PWS Information'!$E$10="CWS",Q940="Non-Lead", J940="Non-Lead - Copper", S940="Yes", L940="Between 1989 and 2014")),
(AND('[1]PWS Information'!$E$10="CWS",Q940="Non-Lead", J940="Non-Lead - Copper", S940="Yes", L940="After 2014")),
(AND('[1]PWS Information'!$E$10="CWS",Q940="Non-Lead", J940="Non-Lead - Copper", S940="Yes", L940="Unknown")),
(AND('[1]PWS Information'!$E$10="CWS",Q940="Non-Lead", N940="Non-Lead - Copper", S940="Yes", O940="Between 1989 and 2014")),
(AND('[1]PWS Information'!$E$10="CWS",Q940="Non-Lead", N940="Non-Lead - Copper", S940="Yes", O940="After 2014")),
(AND('[1]PWS Information'!$E$10="CWS",Q940="Non-Lead", N940="Non-Lead - Copper", S940="Yes", O940="Unknown")),
(AND('[1]PWS Information'!$E$10="CWS",Q940="Unknown")),
(AND('[1]PWS Information'!$E$10="NTNC",Q940="Unknown")))),"Tier 5",
"")))))</f>
        <v>Tier 5</v>
      </c>
      <c r="Z940" s="71"/>
      <c r="AA940" s="71"/>
    </row>
    <row r="941" spans="1:27" ht="57.6" x14ac:dyDescent="0.3">
      <c r="A941" s="1"/>
      <c r="B941" s="70">
        <v>16154999</v>
      </c>
      <c r="C941" s="73">
        <v>1160</v>
      </c>
      <c r="D941" s="74" t="s">
        <v>300</v>
      </c>
      <c r="E941" s="74" t="s">
        <v>49</v>
      </c>
      <c r="F941" s="74">
        <v>78640</v>
      </c>
      <c r="G941" s="78"/>
      <c r="H941" s="63">
        <v>29.986386</v>
      </c>
      <c r="I941" s="64">
        <v>-97.820729999999998</v>
      </c>
      <c r="J941" s="65" t="s">
        <v>50</v>
      </c>
      <c r="K941" s="66" t="s">
        <v>51</v>
      </c>
      <c r="L941" s="62" t="s">
        <v>52</v>
      </c>
      <c r="M941" s="69"/>
      <c r="N941" s="65" t="s">
        <v>50</v>
      </c>
      <c r="O941" s="66" t="s">
        <v>58</v>
      </c>
      <c r="P941" s="69"/>
      <c r="Q941" s="55" t="str">
        <f t="shared" si="14"/>
        <v>Non-Lead</v>
      </c>
      <c r="R941" s="70" t="s">
        <v>51</v>
      </c>
      <c r="S941" s="70" t="s">
        <v>51</v>
      </c>
      <c r="T941" s="70"/>
      <c r="U941" s="71" t="s">
        <v>53</v>
      </c>
      <c r="V941" s="71" t="s">
        <v>51</v>
      </c>
      <c r="W941" s="71" t="s">
        <v>51</v>
      </c>
      <c r="X941" s="71" t="s">
        <v>51</v>
      </c>
      <c r="Y941" s="72" t="str">
        <f>IF((OR((AND('[1]PWS Information'!$E$10="CWS",U941="Single Family Residence",Q941="Lead")),
(AND('[1]PWS Information'!$E$10="CWS",U941="Multiple Family Residence",'[1]PWS Information'!$E$11="Yes",Q941="Lead")),
(AND('[1]PWS Information'!$E$10="NTNC",Q941="Lead")))),"Tier 1",
IF((OR((AND('[1]PWS Information'!$E$10="CWS",U941="Multiple Family Residence",'[1]PWS Information'!$E$11="No",Q941="Lead")),
(AND('[1]PWS Information'!$E$10="CWS",U941="Other",Q941="Lead")),
(AND('[1]PWS Information'!$E$10="CWS",U941="Building",Q941="Lead")))),"Tier 2",
IF((OR((AND('[1]PWS Information'!$E$10="CWS",U941="Single Family Residence",Q941="Galvanized Requiring Replacement")),
(AND('[1]PWS Information'!$E$10="CWS",U941="Single Family Residence",Q941="Galvanized Requiring Replacement",R941="Yes")),
(AND('[1]PWS Information'!$E$10="NTNC",Q941="Galvanized Requiring Replacement")),
(AND('[1]PWS Information'!$E$10="NTNC",U941="Single Family Residence",R941="Yes")))),"Tier 3",
IF((OR((AND('[1]PWS Information'!$E$10="CWS",U941="Single Family Residence",S941="Yes",Q941="Non-Lead", J941="Non-Lead - Copper",L941="Before 1989")),
(AND('[1]PWS Information'!$E$10="CWS",U941="Single Family Residence",S941="Yes",Q941="Non-Lead", N941="Non-Lead - Copper",O941="Before 1989")))),"Tier 4",
IF((OR((AND('[1]PWS Information'!$E$10="NTNC",Q941="Non-Lead")),
(AND('[1]PWS Information'!$E$10="CWS",Q941="Non-Lead",S941="")),
(AND('[1]PWS Information'!$E$10="CWS",Q941="Non-Lead",S941="No")),
(AND('[1]PWS Information'!$E$10="CWS",Q941="Non-Lead",S941="Don't Know")),
(AND('[1]PWS Information'!$E$10="CWS",Q941="Non-Lead", J941="Non-Lead - Copper", S941="Yes", L941="Between 1989 and 2014")),
(AND('[1]PWS Information'!$E$10="CWS",Q941="Non-Lead", J941="Non-Lead - Copper", S941="Yes", L941="After 2014")),
(AND('[1]PWS Information'!$E$10="CWS",Q941="Non-Lead", J941="Non-Lead - Copper", S941="Yes", L941="Unknown")),
(AND('[1]PWS Information'!$E$10="CWS",Q941="Non-Lead", N941="Non-Lead - Copper", S941="Yes", O941="Between 1989 and 2014")),
(AND('[1]PWS Information'!$E$10="CWS",Q941="Non-Lead", N941="Non-Lead - Copper", S941="Yes", O941="After 2014")),
(AND('[1]PWS Information'!$E$10="CWS",Q941="Non-Lead", N941="Non-Lead - Copper", S941="Yes", O941="Unknown")),
(AND('[1]PWS Information'!$E$10="CWS",Q941="Unknown")),
(AND('[1]PWS Information'!$E$10="NTNC",Q941="Unknown")))),"Tier 5",
"")))))</f>
        <v>Tier 5</v>
      </c>
      <c r="Z941" s="71"/>
      <c r="AA941" s="71"/>
    </row>
    <row r="942" spans="1:27" ht="57.6" x14ac:dyDescent="0.3">
      <c r="A942" s="17"/>
      <c r="B942" s="70">
        <v>12839497</v>
      </c>
      <c r="C942" s="73">
        <v>185</v>
      </c>
      <c r="D942" s="74" t="s">
        <v>329</v>
      </c>
      <c r="E942" s="74" t="s">
        <v>49</v>
      </c>
      <c r="F942" s="74">
        <v>78640</v>
      </c>
      <c r="G942" s="78" t="s">
        <v>330</v>
      </c>
      <c r="H942" s="63">
        <v>29.985648000000001</v>
      </c>
      <c r="I942" s="64">
        <v>-97.820625000000007</v>
      </c>
      <c r="J942" s="65" t="s">
        <v>57</v>
      </c>
      <c r="K942" s="66" t="s">
        <v>51</v>
      </c>
      <c r="L942" s="62" t="s">
        <v>58</v>
      </c>
      <c r="M942" s="69"/>
      <c r="N942" s="65" t="s">
        <v>50</v>
      </c>
      <c r="O942" s="66" t="s">
        <v>58</v>
      </c>
      <c r="P942" s="69"/>
      <c r="Q942" s="55" t="str">
        <f t="shared" si="14"/>
        <v>Non-Lead</v>
      </c>
      <c r="R942" s="70" t="s">
        <v>51</v>
      </c>
      <c r="S942" s="70" t="s">
        <v>51</v>
      </c>
      <c r="T942" s="70"/>
      <c r="U942" s="71" t="s">
        <v>53</v>
      </c>
      <c r="V942" s="71" t="s">
        <v>51</v>
      </c>
      <c r="W942" s="71" t="s">
        <v>51</v>
      </c>
      <c r="X942" s="71" t="s">
        <v>51</v>
      </c>
      <c r="Y942" s="72" t="str">
        <f>IF((OR((AND('[1]PWS Information'!$E$10="CWS",U942="Single Family Residence",Q942="Lead")),
(AND('[1]PWS Information'!$E$10="CWS",U942="Multiple Family Residence",'[1]PWS Information'!$E$11="Yes",Q942="Lead")),
(AND('[1]PWS Information'!$E$10="NTNC",Q942="Lead")))),"Tier 1",
IF((OR((AND('[1]PWS Information'!$E$10="CWS",U942="Multiple Family Residence",'[1]PWS Information'!$E$11="No",Q942="Lead")),
(AND('[1]PWS Information'!$E$10="CWS",U942="Other",Q942="Lead")),
(AND('[1]PWS Information'!$E$10="CWS",U942="Building",Q942="Lead")))),"Tier 2",
IF((OR((AND('[1]PWS Information'!$E$10="CWS",U942="Single Family Residence",Q942="Galvanized Requiring Replacement")),
(AND('[1]PWS Information'!$E$10="CWS",U942="Single Family Residence",Q942="Galvanized Requiring Replacement",R942="Yes")),
(AND('[1]PWS Information'!$E$10="NTNC",Q942="Galvanized Requiring Replacement")),
(AND('[1]PWS Information'!$E$10="NTNC",U942="Single Family Residence",R942="Yes")))),"Tier 3",
IF((OR((AND('[1]PWS Information'!$E$10="CWS",U942="Single Family Residence",S942="Yes",Q942="Non-Lead", J942="Non-Lead - Copper",L942="Before 1989")),
(AND('[1]PWS Information'!$E$10="CWS",U942="Single Family Residence",S942="Yes",Q942="Non-Lead", N942="Non-Lead - Copper",O942="Before 1989")))),"Tier 4",
IF((OR((AND('[1]PWS Information'!$E$10="NTNC",Q942="Non-Lead")),
(AND('[1]PWS Information'!$E$10="CWS",Q942="Non-Lead",S942="")),
(AND('[1]PWS Information'!$E$10="CWS",Q942="Non-Lead",S942="No")),
(AND('[1]PWS Information'!$E$10="CWS",Q942="Non-Lead",S942="Don't Know")),
(AND('[1]PWS Information'!$E$10="CWS",Q942="Non-Lead", J942="Non-Lead - Copper", S942="Yes", L942="Between 1989 and 2014")),
(AND('[1]PWS Information'!$E$10="CWS",Q942="Non-Lead", J942="Non-Lead - Copper", S942="Yes", L942="After 2014")),
(AND('[1]PWS Information'!$E$10="CWS",Q942="Non-Lead", J942="Non-Lead - Copper", S942="Yes", L942="Unknown")),
(AND('[1]PWS Information'!$E$10="CWS",Q942="Non-Lead", N942="Non-Lead - Copper", S942="Yes", O942="Between 1989 and 2014")),
(AND('[1]PWS Information'!$E$10="CWS",Q942="Non-Lead", N942="Non-Lead - Copper", S942="Yes", O942="After 2014")),
(AND('[1]PWS Information'!$E$10="CWS",Q942="Non-Lead", N942="Non-Lead - Copper", S942="Yes", O942="Unknown")),
(AND('[1]PWS Information'!$E$10="CWS",Q942="Unknown")),
(AND('[1]PWS Information'!$E$10="NTNC",Q942="Unknown")))),"Tier 5",
"")))))</f>
        <v>Tier 5</v>
      </c>
      <c r="Z942" s="71"/>
      <c r="AA942" s="71"/>
    </row>
    <row r="943" spans="1:27" ht="57.6" x14ac:dyDescent="0.3">
      <c r="A943" s="1"/>
      <c r="B943" s="70">
        <v>12555924</v>
      </c>
      <c r="C943" s="73">
        <v>188</v>
      </c>
      <c r="D943" s="74" t="s">
        <v>329</v>
      </c>
      <c r="E943" s="74" t="s">
        <v>49</v>
      </c>
      <c r="F943" s="74">
        <v>78640</v>
      </c>
      <c r="G943" s="78" t="s">
        <v>330</v>
      </c>
      <c r="H943" s="63">
        <v>29.9860194</v>
      </c>
      <c r="I943" s="64">
        <v>-97.821127777777704</v>
      </c>
      <c r="J943" s="65" t="s">
        <v>57</v>
      </c>
      <c r="K943" s="66" t="s">
        <v>51</v>
      </c>
      <c r="L943" s="62" t="s">
        <v>58</v>
      </c>
      <c r="M943" s="69"/>
      <c r="N943" s="65" t="s">
        <v>50</v>
      </c>
      <c r="O943" s="66" t="s">
        <v>58</v>
      </c>
      <c r="P943" s="69"/>
      <c r="Q943" s="55" t="str">
        <f t="shared" si="14"/>
        <v>Non-Lead</v>
      </c>
      <c r="R943" s="70" t="s">
        <v>51</v>
      </c>
      <c r="S943" s="70" t="s">
        <v>51</v>
      </c>
      <c r="T943" s="70"/>
      <c r="U943" s="71" t="s">
        <v>53</v>
      </c>
      <c r="V943" s="71" t="s">
        <v>51</v>
      </c>
      <c r="W943" s="71" t="s">
        <v>51</v>
      </c>
      <c r="X943" s="71" t="s">
        <v>51</v>
      </c>
      <c r="Y943" s="72" t="str">
        <f>IF((OR((AND('[1]PWS Information'!$E$10="CWS",U943="Single Family Residence",Q943="Lead")),
(AND('[1]PWS Information'!$E$10="CWS",U943="Multiple Family Residence",'[1]PWS Information'!$E$11="Yes",Q943="Lead")),
(AND('[1]PWS Information'!$E$10="NTNC",Q943="Lead")))),"Tier 1",
IF((OR((AND('[1]PWS Information'!$E$10="CWS",U943="Multiple Family Residence",'[1]PWS Information'!$E$11="No",Q943="Lead")),
(AND('[1]PWS Information'!$E$10="CWS",U943="Other",Q943="Lead")),
(AND('[1]PWS Information'!$E$10="CWS",U943="Building",Q943="Lead")))),"Tier 2",
IF((OR((AND('[1]PWS Information'!$E$10="CWS",U943="Single Family Residence",Q943="Galvanized Requiring Replacement")),
(AND('[1]PWS Information'!$E$10="CWS",U943="Single Family Residence",Q943="Galvanized Requiring Replacement",R943="Yes")),
(AND('[1]PWS Information'!$E$10="NTNC",Q943="Galvanized Requiring Replacement")),
(AND('[1]PWS Information'!$E$10="NTNC",U943="Single Family Residence",R943="Yes")))),"Tier 3",
IF((OR((AND('[1]PWS Information'!$E$10="CWS",U943="Single Family Residence",S943="Yes",Q943="Non-Lead", J943="Non-Lead - Copper",L943="Before 1989")),
(AND('[1]PWS Information'!$E$10="CWS",U943="Single Family Residence",S943="Yes",Q943="Non-Lead", N943="Non-Lead - Copper",O943="Before 1989")))),"Tier 4",
IF((OR((AND('[1]PWS Information'!$E$10="NTNC",Q943="Non-Lead")),
(AND('[1]PWS Information'!$E$10="CWS",Q943="Non-Lead",S943="")),
(AND('[1]PWS Information'!$E$10="CWS",Q943="Non-Lead",S943="No")),
(AND('[1]PWS Information'!$E$10="CWS",Q943="Non-Lead",S943="Don't Know")),
(AND('[1]PWS Information'!$E$10="CWS",Q943="Non-Lead", J943="Non-Lead - Copper", S943="Yes", L943="Between 1989 and 2014")),
(AND('[1]PWS Information'!$E$10="CWS",Q943="Non-Lead", J943="Non-Lead - Copper", S943="Yes", L943="After 2014")),
(AND('[1]PWS Information'!$E$10="CWS",Q943="Non-Lead", J943="Non-Lead - Copper", S943="Yes", L943="Unknown")),
(AND('[1]PWS Information'!$E$10="CWS",Q943="Non-Lead", N943="Non-Lead - Copper", S943="Yes", O943="Between 1989 and 2014")),
(AND('[1]PWS Information'!$E$10="CWS",Q943="Non-Lead", N943="Non-Lead - Copper", S943="Yes", O943="After 2014")),
(AND('[1]PWS Information'!$E$10="CWS",Q943="Non-Lead", N943="Non-Lead - Copper", S943="Yes", O943="Unknown")),
(AND('[1]PWS Information'!$E$10="CWS",Q943="Unknown")),
(AND('[1]PWS Information'!$E$10="NTNC",Q943="Unknown")))),"Tier 5",
"")))))</f>
        <v>Tier 5</v>
      </c>
      <c r="Z943" s="71"/>
      <c r="AA943" s="71"/>
    </row>
    <row r="944" spans="1:27" ht="57.6" x14ac:dyDescent="0.3">
      <c r="A944" s="1"/>
      <c r="B944" s="70">
        <v>784197</v>
      </c>
      <c r="C944" s="73">
        <v>209</v>
      </c>
      <c r="D944" s="74" t="s">
        <v>329</v>
      </c>
      <c r="E944" s="74" t="s">
        <v>49</v>
      </c>
      <c r="F944" s="74">
        <v>78640</v>
      </c>
      <c r="G944" s="78" t="s">
        <v>330</v>
      </c>
      <c r="H944" s="63">
        <v>29.9853889</v>
      </c>
      <c r="I944" s="64">
        <v>-97.820941666666599</v>
      </c>
      <c r="J944" s="65" t="s">
        <v>57</v>
      </c>
      <c r="K944" s="66" t="s">
        <v>51</v>
      </c>
      <c r="L944" s="62" t="s">
        <v>58</v>
      </c>
      <c r="M944" s="69"/>
      <c r="N944" s="65" t="s">
        <v>50</v>
      </c>
      <c r="O944" s="66" t="s">
        <v>58</v>
      </c>
      <c r="P944" s="69"/>
      <c r="Q944" s="55" t="str">
        <f t="shared" si="14"/>
        <v>Non-Lead</v>
      </c>
      <c r="R944" s="70" t="s">
        <v>51</v>
      </c>
      <c r="S944" s="70" t="s">
        <v>51</v>
      </c>
      <c r="T944" s="70"/>
      <c r="U944" s="71" t="s">
        <v>53</v>
      </c>
      <c r="V944" s="71" t="s">
        <v>51</v>
      </c>
      <c r="W944" s="71" t="s">
        <v>51</v>
      </c>
      <c r="X944" s="71" t="s">
        <v>51</v>
      </c>
      <c r="Y944" s="72" t="str">
        <f>IF((OR((AND('[1]PWS Information'!$E$10="CWS",U944="Single Family Residence",Q944="Lead")),
(AND('[1]PWS Information'!$E$10="CWS",U944="Multiple Family Residence",'[1]PWS Information'!$E$11="Yes",Q944="Lead")),
(AND('[1]PWS Information'!$E$10="NTNC",Q944="Lead")))),"Tier 1",
IF((OR((AND('[1]PWS Information'!$E$10="CWS",U944="Multiple Family Residence",'[1]PWS Information'!$E$11="No",Q944="Lead")),
(AND('[1]PWS Information'!$E$10="CWS",U944="Other",Q944="Lead")),
(AND('[1]PWS Information'!$E$10="CWS",U944="Building",Q944="Lead")))),"Tier 2",
IF((OR((AND('[1]PWS Information'!$E$10="CWS",U944="Single Family Residence",Q944="Galvanized Requiring Replacement")),
(AND('[1]PWS Information'!$E$10="CWS",U944="Single Family Residence",Q944="Galvanized Requiring Replacement",R944="Yes")),
(AND('[1]PWS Information'!$E$10="NTNC",Q944="Galvanized Requiring Replacement")),
(AND('[1]PWS Information'!$E$10="NTNC",U944="Single Family Residence",R944="Yes")))),"Tier 3",
IF((OR((AND('[1]PWS Information'!$E$10="CWS",U944="Single Family Residence",S944="Yes",Q944="Non-Lead", J944="Non-Lead - Copper",L944="Before 1989")),
(AND('[1]PWS Information'!$E$10="CWS",U944="Single Family Residence",S944="Yes",Q944="Non-Lead", N944="Non-Lead - Copper",O944="Before 1989")))),"Tier 4",
IF((OR((AND('[1]PWS Information'!$E$10="NTNC",Q944="Non-Lead")),
(AND('[1]PWS Information'!$E$10="CWS",Q944="Non-Lead",S944="")),
(AND('[1]PWS Information'!$E$10="CWS",Q944="Non-Lead",S944="No")),
(AND('[1]PWS Information'!$E$10="CWS",Q944="Non-Lead",S944="Don't Know")),
(AND('[1]PWS Information'!$E$10="CWS",Q944="Non-Lead", J944="Non-Lead - Copper", S944="Yes", L944="Between 1989 and 2014")),
(AND('[1]PWS Information'!$E$10="CWS",Q944="Non-Lead", J944="Non-Lead - Copper", S944="Yes", L944="After 2014")),
(AND('[1]PWS Information'!$E$10="CWS",Q944="Non-Lead", J944="Non-Lead - Copper", S944="Yes", L944="Unknown")),
(AND('[1]PWS Information'!$E$10="CWS",Q944="Non-Lead", N944="Non-Lead - Copper", S944="Yes", O944="Between 1989 and 2014")),
(AND('[1]PWS Information'!$E$10="CWS",Q944="Non-Lead", N944="Non-Lead - Copper", S944="Yes", O944="After 2014")),
(AND('[1]PWS Information'!$E$10="CWS",Q944="Non-Lead", N944="Non-Lead - Copper", S944="Yes", O944="Unknown")),
(AND('[1]PWS Information'!$E$10="CWS",Q944="Unknown")),
(AND('[1]PWS Information'!$E$10="NTNC",Q944="Unknown")))),"Tier 5",
"")))))</f>
        <v>Tier 5</v>
      </c>
      <c r="Z944" s="71"/>
      <c r="AA944" s="71"/>
    </row>
    <row r="945" spans="1:27" ht="57.6" x14ac:dyDescent="0.3">
      <c r="A945" s="1"/>
      <c r="B945" s="70">
        <v>12085692</v>
      </c>
      <c r="C945" s="73">
        <v>220</v>
      </c>
      <c r="D945" s="74" t="s">
        <v>329</v>
      </c>
      <c r="E945" s="74" t="s">
        <v>49</v>
      </c>
      <c r="F945" s="74">
        <v>78640</v>
      </c>
      <c r="G945" s="78" t="s">
        <v>330</v>
      </c>
      <c r="H945" s="63">
        <v>29.985682000000001</v>
      </c>
      <c r="I945" s="64">
        <v>-97.821539999999999</v>
      </c>
      <c r="J945" s="65" t="s">
        <v>57</v>
      </c>
      <c r="K945" s="66" t="s">
        <v>51</v>
      </c>
      <c r="L945" s="62" t="s">
        <v>58</v>
      </c>
      <c r="M945" s="69"/>
      <c r="N945" s="65" t="s">
        <v>50</v>
      </c>
      <c r="O945" s="66" t="s">
        <v>58</v>
      </c>
      <c r="P945" s="69"/>
      <c r="Q945" s="55" t="str">
        <f t="shared" si="14"/>
        <v>Non-Lead</v>
      </c>
      <c r="R945" s="70" t="s">
        <v>51</v>
      </c>
      <c r="S945" s="70" t="s">
        <v>51</v>
      </c>
      <c r="T945" s="70"/>
      <c r="U945" s="71" t="s">
        <v>53</v>
      </c>
      <c r="V945" s="71" t="s">
        <v>51</v>
      </c>
      <c r="W945" s="71" t="s">
        <v>51</v>
      </c>
      <c r="X945" s="71" t="s">
        <v>51</v>
      </c>
      <c r="Y945" s="72" t="str">
        <f>IF((OR((AND('[1]PWS Information'!$E$10="CWS",U945="Single Family Residence",Q945="Lead")),
(AND('[1]PWS Information'!$E$10="CWS",U945="Multiple Family Residence",'[1]PWS Information'!$E$11="Yes",Q945="Lead")),
(AND('[1]PWS Information'!$E$10="NTNC",Q945="Lead")))),"Tier 1",
IF((OR((AND('[1]PWS Information'!$E$10="CWS",U945="Multiple Family Residence",'[1]PWS Information'!$E$11="No",Q945="Lead")),
(AND('[1]PWS Information'!$E$10="CWS",U945="Other",Q945="Lead")),
(AND('[1]PWS Information'!$E$10="CWS",U945="Building",Q945="Lead")))),"Tier 2",
IF((OR((AND('[1]PWS Information'!$E$10="CWS",U945="Single Family Residence",Q945="Galvanized Requiring Replacement")),
(AND('[1]PWS Information'!$E$10="CWS",U945="Single Family Residence",Q945="Galvanized Requiring Replacement",R945="Yes")),
(AND('[1]PWS Information'!$E$10="NTNC",Q945="Galvanized Requiring Replacement")),
(AND('[1]PWS Information'!$E$10="NTNC",U945="Single Family Residence",R945="Yes")))),"Tier 3",
IF((OR((AND('[1]PWS Information'!$E$10="CWS",U945="Single Family Residence",S945="Yes",Q945="Non-Lead", J945="Non-Lead - Copper",L945="Before 1989")),
(AND('[1]PWS Information'!$E$10="CWS",U945="Single Family Residence",S945="Yes",Q945="Non-Lead", N945="Non-Lead - Copper",O945="Before 1989")))),"Tier 4",
IF((OR((AND('[1]PWS Information'!$E$10="NTNC",Q945="Non-Lead")),
(AND('[1]PWS Information'!$E$10="CWS",Q945="Non-Lead",S945="")),
(AND('[1]PWS Information'!$E$10="CWS",Q945="Non-Lead",S945="No")),
(AND('[1]PWS Information'!$E$10="CWS",Q945="Non-Lead",S945="Don't Know")),
(AND('[1]PWS Information'!$E$10="CWS",Q945="Non-Lead", J945="Non-Lead - Copper", S945="Yes", L945="Between 1989 and 2014")),
(AND('[1]PWS Information'!$E$10="CWS",Q945="Non-Lead", J945="Non-Lead - Copper", S945="Yes", L945="After 2014")),
(AND('[1]PWS Information'!$E$10="CWS",Q945="Non-Lead", J945="Non-Lead - Copper", S945="Yes", L945="Unknown")),
(AND('[1]PWS Information'!$E$10="CWS",Q945="Non-Lead", N945="Non-Lead - Copper", S945="Yes", O945="Between 1989 and 2014")),
(AND('[1]PWS Information'!$E$10="CWS",Q945="Non-Lead", N945="Non-Lead - Copper", S945="Yes", O945="After 2014")),
(AND('[1]PWS Information'!$E$10="CWS",Q945="Non-Lead", N945="Non-Lead - Copper", S945="Yes", O945="Unknown")),
(AND('[1]PWS Information'!$E$10="CWS",Q945="Unknown")),
(AND('[1]PWS Information'!$E$10="NTNC",Q945="Unknown")))),"Tier 5",
"")))))</f>
        <v>Tier 5</v>
      </c>
      <c r="Z945" s="71"/>
      <c r="AA945" s="71"/>
    </row>
    <row r="946" spans="1:27" ht="57.6" x14ac:dyDescent="0.3">
      <c r="A946" s="17"/>
      <c r="B946" s="70">
        <v>9458376</v>
      </c>
      <c r="C946" s="73">
        <v>246</v>
      </c>
      <c r="D946" s="74" t="s">
        <v>329</v>
      </c>
      <c r="E946" s="74" t="s">
        <v>49</v>
      </c>
      <c r="F946" s="74">
        <v>78640</v>
      </c>
      <c r="G946" s="78" t="s">
        <v>330</v>
      </c>
      <c r="H946" s="63">
        <v>29.985368000000001</v>
      </c>
      <c r="I946" s="64">
        <v>-97.821872999999997</v>
      </c>
      <c r="J946" s="65" t="s">
        <v>57</v>
      </c>
      <c r="K946" s="66" t="s">
        <v>51</v>
      </c>
      <c r="L946" s="62" t="s">
        <v>58</v>
      </c>
      <c r="M946" s="69"/>
      <c r="N946" s="65" t="s">
        <v>50</v>
      </c>
      <c r="O946" s="66" t="s">
        <v>58</v>
      </c>
      <c r="P946" s="69"/>
      <c r="Q946" s="55" t="str">
        <f t="shared" si="14"/>
        <v>Non-Lead</v>
      </c>
      <c r="R946" s="70" t="s">
        <v>51</v>
      </c>
      <c r="S946" s="70" t="s">
        <v>51</v>
      </c>
      <c r="T946" s="70"/>
      <c r="U946" s="71" t="s">
        <v>53</v>
      </c>
      <c r="V946" s="71" t="s">
        <v>51</v>
      </c>
      <c r="W946" s="71" t="s">
        <v>51</v>
      </c>
      <c r="X946" s="71" t="s">
        <v>51</v>
      </c>
      <c r="Y946" s="72" t="str">
        <f>IF((OR((AND('[1]PWS Information'!$E$10="CWS",U946="Single Family Residence",Q946="Lead")),
(AND('[1]PWS Information'!$E$10="CWS",U946="Multiple Family Residence",'[1]PWS Information'!$E$11="Yes",Q946="Lead")),
(AND('[1]PWS Information'!$E$10="NTNC",Q946="Lead")))),"Tier 1",
IF((OR((AND('[1]PWS Information'!$E$10="CWS",U946="Multiple Family Residence",'[1]PWS Information'!$E$11="No",Q946="Lead")),
(AND('[1]PWS Information'!$E$10="CWS",U946="Other",Q946="Lead")),
(AND('[1]PWS Information'!$E$10="CWS",U946="Building",Q946="Lead")))),"Tier 2",
IF((OR((AND('[1]PWS Information'!$E$10="CWS",U946="Single Family Residence",Q946="Galvanized Requiring Replacement")),
(AND('[1]PWS Information'!$E$10="CWS",U946="Single Family Residence",Q946="Galvanized Requiring Replacement",R946="Yes")),
(AND('[1]PWS Information'!$E$10="NTNC",Q946="Galvanized Requiring Replacement")),
(AND('[1]PWS Information'!$E$10="NTNC",U946="Single Family Residence",R946="Yes")))),"Tier 3",
IF((OR((AND('[1]PWS Information'!$E$10="CWS",U946="Single Family Residence",S946="Yes",Q946="Non-Lead", J946="Non-Lead - Copper",L946="Before 1989")),
(AND('[1]PWS Information'!$E$10="CWS",U946="Single Family Residence",S946="Yes",Q946="Non-Lead", N946="Non-Lead - Copper",O946="Before 1989")))),"Tier 4",
IF((OR((AND('[1]PWS Information'!$E$10="NTNC",Q946="Non-Lead")),
(AND('[1]PWS Information'!$E$10="CWS",Q946="Non-Lead",S946="")),
(AND('[1]PWS Information'!$E$10="CWS",Q946="Non-Lead",S946="No")),
(AND('[1]PWS Information'!$E$10="CWS",Q946="Non-Lead",S946="Don't Know")),
(AND('[1]PWS Information'!$E$10="CWS",Q946="Non-Lead", J946="Non-Lead - Copper", S946="Yes", L946="Between 1989 and 2014")),
(AND('[1]PWS Information'!$E$10="CWS",Q946="Non-Lead", J946="Non-Lead - Copper", S946="Yes", L946="After 2014")),
(AND('[1]PWS Information'!$E$10="CWS",Q946="Non-Lead", J946="Non-Lead - Copper", S946="Yes", L946="Unknown")),
(AND('[1]PWS Information'!$E$10="CWS",Q946="Non-Lead", N946="Non-Lead - Copper", S946="Yes", O946="Between 1989 and 2014")),
(AND('[1]PWS Information'!$E$10="CWS",Q946="Non-Lead", N946="Non-Lead - Copper", S946="Yes", O946="After 2014")),
(AND('[1]PWS Information'!$E$10="CWS",Q946="Non-Lead", N946="Non-Lead - Copper", S946="Yes", O946="Unknown")),
(AND('[1]PWS Information'!$E$10="CWS",Q946="Unknown")),
(AND('[1]PWS Information'!$E$10="NTNC",Q946="Unknown")))),"Tier 5",
"")))))</f>
        <v>Tier 5</v>
      </c>
      <c r="Z946" s="71"/>
      <c r="AA946" s="71"/>
    </row>
    <row r="947" spans="1:27" ht="57.6" x14ac:dyDescent="0.3">
      <c r="A947" s="1"/>
      <c r="B947" s="70">
        <v>12537344</v>
      </c>
      <c r="C947" s="73">
        <v>262</v>
      </c>
      <c r="D947" s="74" t="s">
        <v>329</v>
      </c>
      <c r="E947" s="74" t="s">
        <v>49</v>
      </c>
      <c r="F947" s="74">
        <v>78640</v>
      </c>
      <c r="G947" s="78" t="s">
        <v>330</v>
      </c>
      <c r="H947" s="63">
        <v>29.985071000000001</v>
      </c>
      <c r="I947" s="64">
        <v>-97.822041999999996</v>
      </c>
      <c r="J947" s="65" t="s">
        <v>57</v>
      </c>
      <c r="K947" s="66" t="s">
        <v>51</v>
      </c>
      <c r="L947" s="62" t="s">
        <v>58</v>
      </c>
      <c r="M947" s="69"/>
      <c r="N947" s="65" t="s">
        <v>50</v>
      </c>
      <c r="O947" s="66" t="s">
        <v>58</v>
      </c>
      <c r="P947" s="69"/>
      <c r="Q947" s="55" t="str">
        <f t="shared" si="14"/>
        <v>Non-Lead</v>
      </c>
      <c r="R947" s="70" t="s">
        <v>51</v>
      </c>
      <c r="S947" s="70" t="s">
        <v>51</v>
      </c>
      <c r="T947" s="70"/>
      <c r="U947" s="71" t="s">
        <v>53</v>
      </c>
      <c r="V947" s="71" t="s">
        <v>51</v>
      </c>
      <c r="W947" s="71" t="s">
        <v>51</v>
      </c>
      <c r="X947" s="71" t="s">
        <v>51</v>
      </c>
      <c r="Y947" s="72" t="str">
        <f>IF((OR((AND('[1]PWS Information'!$E$10="CWS",U947="Single Family Residence",Q947="Lead")),
(AND('[1]PWS Information'!$E$10="CWS",U947="Multiple Family Residence",'[1]PWS Information'!$E$11="Yes",Q947="Lead")),
(AND('[1]PWS Information'!$E$10="NTNC",Q947="Lead")))),"Tier 1",
IF((OR((AND('[1]PWS Information'!$E$10="CWS",U947="Multiple Family Residence",'[1]PWS Information'!$E$11="No",Q947="Lead")),
(AND('[1]PWS Information'!$E$10="CWS",U947="Other",Q947="Lead")),
(AND('[1]PWS Information'!$E$10="CWS",U947="Building",Q947="Lead")))),"Tier 2",
IF((OR((AND('[1]PWS Information'!$E$10="CWS",U947="Single Family Residence",Q947="Galvanized Requiring Replacement")),
(AND('[1]PWS Information'!$E$10="CWS",U947="Single Family Residence",Q947="Galvanized Requiring Replacement",R947="Yes")),
(AND('[1]PWS Information'!$E$10="NTNC",Q947="Galvanized Requiring Replacement")),
(AND('[1]PWS Information'!$E$10="NTNC",U947="Single Family Residence",R947="Yes")))),"Tier 3",
IF((OR((AND('[1]PWS Information'!$E$10="CWS",U947="Single Family Residence",S947="Yes",Q947="Non-Lead", J947="Non-Lead - Copper",L947="Before 1989")),
(AND('[1]PWS Information'!$E$10="CWS",U947="Single Family Residence",S947="Yes",Q947="Non-Lead", N947="Non-Lead - Copper",O947="Before 1989")))),"Tier 4",
IF((OR((AND('[1]PWS Information'!$E$10="NTNC",Q947="Non-Lead")),
(AND('[1]PWS Information'!$E$10="CWS",Q947="Non-Lead",S947="")),
(AND('[1]PWS Information'!$E$10="CWS",Q947="Non-Lead",S947="No")),
(AND('[1]PWS Information'!$E$10="CWS",Q947="Non-Lead",S947="Don't Know")),
(AND('[1]PWS Information'!$E$10="CWS",Q947="Non-Lead", J947="Non-Lead - Copper", S947="Yes", L947="Between 1989 and 2014")),
(AND('[1]PWS Information'!$E$10="CWS",Q947="Non-Lead", J947="Non-Lead - Copper", S947="Yes", L947="After 2014")),
(AND('[1]PWS Information'!$E$10="CWS",Q947="Non-Lead", J947="Non-Lead - Copper", S947="Yes", L947="Unknown")),
(AND('[1]PWS Information'!$E$10="CWS",Q947="Non-Lead", N947="Non-Lead - Copper", S947="Yes", O947="Between 1989 and 2014")),
(AND('[1]PWS Information'!$E$10="CWS",Q947="Non-Lead", N947="Non-Lead - Copper", S947="Yes", O947="After 2014")),
(AND('[1]PWS Information'!$E$10="CWS",Q947="Non-Lead", N947="Non-Lead - Copper", S947="Yes", O947="Unknown")),
(AND('[1]PWS Information'!$E$10="CWS",Q947="Unknown")),
(AND('[1]PWS Information'!$E$10="NTNC",Q947="Unknown")))),"Tier 5",
"")))))</f>
        <v>Tier 5</v>
      </c>
      <c r="Z947" s="71"/>
      <c r="AA947" s="71"/>
    </row>
    <row r="948" spans="1:27" ht="57.6" x14ac:dyDescent="0.3">
      <c r="A948" s="1"/>
      <c r="B948" s="70">
        <v>10299275</v>
      </c>
      <c r="C948" s="73">
        <v>278</v>
      </c>
      <c r="D948" s="74" t="s">
        <v>329</v>
      </c>
      <c r="E948" s="74" t="s">
        <v>49</v>
      </c>
      <c r="F948" s="74">
        <v>78640</v>
      </c>
      <c r="G948" s="78" t="s">
        <v>330</v>
      </c>
      <c r="H948" s="63">
        <v>29.984776</v>
      </c>
      <c r="I948" s="64">
        <v>-97.822018999999997</v>
      </c>
      <c r="J948" s="65" t="s">
        <v>57</v>
      </c>
      <c r="K948" s="66" t="s">
        <v>51</v>
      </c>
      <c r="L948" s="62" t="s">
        <v>58</v>
      </c>
      <c r="M948" s="69"/>
      <c r="N948" s="65" t="s">
        <v>50</v>
      </c>
      <c r="O948" s="66" t="s">
        <v>58</v>
      </c>
      <c r="P948" s="69"/>
      <c r="Q948" s="55" t="str">
        <f t="shared" si="14"/>
        <v>Non-Lead</v>
      </c>
      <c r="R948" s="70" t="s">
        <v>51</v>
      </c>
      <c r="S948" s="70" t="s">
        <v>51</v>
      </c>
      <c r="T948" s="70"/>
      <c r="U948" s="71" t="s">
        <v>53</v>
      </c>
      <c r="V948" s="71" t="s">
        <v>51</v>
      </c>
      <c r="W948" s="71" t="s">
        <v>51</v>
      </c>
      <c r="X948" s="71" t="s">
        <v>51</v>
      </c>
      <c r="Y948" s="72" t="str">
        <f>IF((OR((AND('[1]PWS Information'!$E$10="CWS",U948="Single Family Residence",Q948="Lead")),
(AND('[1]PWS Information'!$E$10="CWS",U948="Multiple Family Residence",'[1]PWS Information'!$E$11="Yes",Q948="Lead")),
(AND('[1]PWS Information'!$E$10="NTNC",Q948="Lead")))),"Tier 1",
IF((OR((AND('[1]PWS Information'!$E$10="CWS",U948="Multiple Family Residence",'[1]PWS Information'!$E$11="No",Q948="Lead")),
(AND('[1]PWS Information'!$E$10="CWS",U948="Other",Q948="Lead")),
(AND('[1]PWS Information'!$E$10="CWS",U948="Building",Q948="Lead")))),"Tier 2",
IF((OR((AND('[1]PWS Information'!$E$10="CWS",U948="Single Family Residence",Q948="Galvanized Requiring Replacement")),
(AND('[1]PWS Information'!$E$10="CWS",U948="Single Family Residence",Q948="Galvanized Requiring Replacement",R948="Yes")),
(AND('[1]PWS Information'!$E$10="NTNC",Q948="Galvanized Requiring Replacement")),
(AND('[1]PWS Information'!$E$10="NTNC",U948="Single Family Residence",R948="Yes")))),"Tier 3",
IF((OR((AND('[1]PWS Information'!$E$10="CWS",U948="Single Family Residence",S948="Yes",Q948="Non-Lead", J948="Non-Lead - Copper",L948="Before 1989")),
(AND('[1]PWS Information'!$E$10="CWS",U948="Single Family Residence",S948="Yes",Q948="Non-Lead", N948="Non-Lead - Copper",O948="Before 1989")))),"Tier 4",
IF((OR((AND('[1]PWS Information'!$E$10="NTNC",Q948="Non-Lead")),
(AND('[1]PWS Information'!$E$10="CWS",Q948="Non-Lead",S948="")),
(AND('[1]PWS Information'!$E$10="CWS",Q948="Non-Lead",S948="No")),
(AND('[1]PWS Information'!$E$10="CWS",Q948="Non-Lead",S948="Don't Know")),
(AND('[1]PWS Information'!$E$10="CWS",Q948="Non-Lead", J948="Non-Lead - Copper", S948="Yes", L948="Between 1989 and 2014")),
(AND('[1]PWS Information'!$E$10="CWS",Q948="Non-Lead", J948="Non-Lead - Copper", S948="Yes", L948="After 2014")),
(AND('[1]PWS Information'!$E$10="CWS",Q948="Non-Lead", J948="Non-Lead - Copper", S948="Yes", L948="Unknown")),
(AND('[1]PWS Information'!$E$10="CWS",Q948="Non-Lead", N948="Non-Lead - Copper", S948="Yes", O948="Between 1989 and 2014")),
(AND('[1]PWS Information'!$E$10="CWS",Q948="Non-Lead", N948="Non-Lead - Copper", S948="Yes", O948="After 2014")),
(AND('[1]PWS Information'!$E$10="CWS",Q948="Non-Lead", N948="Non-Lead - Copper", S948="Yes", O948="Unknown")),
(AND('[1]PWS Information'!$E$10="CWS",Q948="Unknown")),
(AND('[1]PWS Information'!$E$10="NTNC",Q948="Unknown")))),"Tier 5",
"")))))</f>
        <v>Tier 5</v>
      </c>
      <c r="Z948" s="71"/>
      <c r="AA948" s="71"/>
    </row>
    <row r="949" spans="1:27" ht="57.6" x14ac:dyDescent="0.3">
      <c r="A949" s="1"/>
      <c r="B949" s="70">
        <v>10243189</v>
      </c>
      <c r="C949" s="73">
        <v>292</v>
      </c>
      <c r="D949" s="74" t="s">
        <v>329</v>
      </c>
      <c r="E949" s="74" t="s">
        <v>49</v>
      </c>
      <c r="F949" s="74">
        <v>78640</v>
      </c>
      <c r="G949" s="78" t="s">
        <v>330</v>
      </c>
      <c r="H949" s="63">
        <v>29.984461</v>
      </c>
      <c r="I949" s="64">
        <v>-97.821873999999994</v>
      </c>
      <c r="J949" s="65" t="s">
        <v>57</v>
      </c>
      <c r="K949" s="66" t="s">
        <v>51</v>
      </c>
      <c r="L949" s="62" t="s">
        <v>58</v>
      </c>
      <c r="M949" s="69"/>
      <c r="N949" s="65" t="s">
        <v>50</v>
      </c>
      <c r="O949" s="66" t="s">
        <v>58</v>
      </c>
      <c r="P949" s="69"/>
      <c r="Q949" s="55" t="str">
        <f t="shared" si="14"/>
        <v>Non-Lead</v>
      </c>
      <c r="R949" s="70" t="s">
        <v>51</v>
      </c>
      <c r="S949" s="70" t="s">
        <v>51</v>
      </c>
      <c r="T949" s="70"/>
      <c r="U949" s="71" t="s">
        <v>53</v>
      </c>
      <c r="V949" s="71" t="s">
        <v>51</v>
      </c>
      <c r="W949" s="71" t="s">
        <v>51</v>
      </c>
      <c r="X949" s="71" t="s">
        <v>51</v>
      </c>
      <c r="Y949" s="72" t="str">
        <f>IF((OR((AND('[1]PWS Information'!$E$10="CWS",U949="Single Family Residence",Q949="Lead")),
(AND('[1]PWS Information'!$E$10="CWS",U949="Multiple Family Residence",'[1]PWS Information'!$E$11="Yes",Q949="Lead")),
(AND('[1]PWS Information'!$E$10="NTNC",Q949="Lead")))),"Tier 1",
IF((OR((AND('[1]PWS Information'!$E$10="CWS",U949="Multiple Family Residence",'[1]PWS Information'!$E$11="No",Q949="Lead")),
(AND('[1]PWS Information'!$E$10="CWS",U949="Other",Q949="Lead")),
(AND('[1]PWS Information'!$E$10="CWS",U949="Building",Q949="Lead")))),"Tier 2",
IF((OR((AND('[1]PWS Information'!$E$10="CWS",U949="Single Family Residence",Q949="Galvanized Requiring Replacement")),
(AND('[1]PWS Information'!$E$10="CWS",U949="Single Family Residence",Q949="Galvanized Requiring Replacement",R949="Yes")),
(AND('[1]PWS Information'!$E$10="NTNC",Q949="Galvanized Requiring Replacement")),
(AND('[1]PWS Information'!$E$10="NTNC",U949="Single Family Residence",R949="Yes")))),"Tier 3",
IF((OR((AND('[1]PWS Information'!$E$10="CWS",U949="Single Family Residence",S949="Yes",Q949="Non-Lead", J949="Non-Lead - Copper",L949="Before 1989")),
(AND('[1]PWS Information'!$E$10="CWS",U949="Single Family Residence",S949="Yes",Q949="Non-Lead", N949="Non-Lead - Copper",O949="Before 1989")))),"Tier 4",
IF((OR((AND('[1]PWS Information'!$E$10="NTNC",Q949="Non-Lead")),
(AND('[1]PWS Information'!$E$10="CWS",Q949="Non-Lead",S949="")),
(AND('[1]PWS Information'!$E$10="CWS",Q949="Non-Lead",S949="No")),
(AND('[1]PWS Information'!$E$10="CWS",Q949="Non-Lead",S949="Don't Know")),
(AND('[1]PWS Information'!$E$10="CWS",Q949="Non-Lead", J949="Non-Lead - Copper", S949="Yes", L949="Between 1989 and 2014")),
(AND('[1]PWS Information'!$E$10="CWS",Q949="Non-Lead", J949="Non-Lead - Copper", S949="Yes", L949="After 2014")),
(AND('[1]PWS Information'!$E$10="CWS",Q949="Non-Lead", J949="Non-Lead - Copper", S949="Yes", L949="Unknown")),
(AND('[1]PWS Information'!$E$10="CWS",Q949="Non-Lead", N949="Non-Lead - Copper", S949="Yes", O949="Between 1989 and 2014")),
(AND('[1]PWS Information'!$E$10="CWS",Q949="Non-Lead", N949="Non-Lead - Copper", S949="Yes", O949="After 2014")),
(AND('[1]PWS Information'!$E$10="CWS",Q949="Non-Lead", N949="Non-Lead - Copper", S949="Yes", O949="Unknown")),
(AND('[1]PWS Information'!$E$10="CWS",Q949="Unknown")),
(AND('[1]PWS Information'!$E$10="NTNC",Q949="Unknown")))),"Tier 5",
"")))))</f>
        <v>Tier 5</v>
      </c>
      <c r="Z949" s="71"/>
      <c r="AA949" s="71"/>
    </row>
    <row r="950" spans="1:27" ht="57.6" x14ac:dyDescent="0.3">
      <c r="A950" s="17"/>
      <c r="B950" s="70">
        <v>10716754</v>
      </c>
      <c r="C950" s="73">
        <v>293</v>
      </c>
      <c r="D950" s="74" t="s">
        <v>329</v>
      </c>
      <c r="E950" s="74" t="s">
        <v>49</v>
      </c>
      <c r="F950" s="74">
        <v>78640</v>
      </c>
      <c r="G950" s="78" t="s">
        <v>330</v>
      </c>
      <c r="H950" s="63">
        <v>29.984992999999999</v>
      </c>
      <c r="I950" s="64">
        <v>-97.821243999999993</v>
      </c>
      <c r="J950" s="65" t="s">
        <v>57</v>
      </c>
      <c r="K950" s="66" t="s">
        <v>51</v>
      </c>
      <c r="L950" s="62" t="s">
        <v>58</v>
      </c>
      <c r="M950" s="69"/>
      <c r="N950" s="65" t="s">
        <v>50</v>
      </c>
      <c r="O950" s="66" t="s">
        <v>58</v>
      </c>
      <c r="P950" s="69"/>
      <c r="Q950" s="55" t="str">
        <f t="shared" si="14"/>
        <v>Non-Lead</v>
      </c>
      <c r="R950" s="70" t="s">
        <v>51</v>
      </c>
      <c r="S950" s="70" t="s">
        <v>51</v>
      </c>
      <c r="T950" s="70"/>
      <c r="U950" s="71" t="s">
        <v>53</v>
      </c>
      <c r="V950" s="71" t="s">
        <v>51</v>
      </c>
      <c r="W950" s="71" t="s">
        <v>51</v>
      </c>
      <c r="X950" s="71" t="s">
        <v>51</v>
      </c>
      <c r="Y950" s="72" t="str">
        <f>IF((OR((AND('[1]PWS Information'!$E$10="CWS",U950="Single Family Residence",Q950="Lead")),
(AND('[1]PWS Information'!$E$10="CWS",U950="Multiple Family Residence",'[1]PWS Information'!$E$11="Yes",Q950="Lead")),
(AND('[1]PWS Information'!$E$10="NTNC",Q950="Lead")))),"Tier 1",
IF((OR((AND('[1]PWS Information'!$E$10="CWS",U950="Multiple Family Residence",'[1]PWS Information'!$E$11="No",Q950="Lead")),
(AND('[1]PWS Information'!$E$10="CWS",U950="Other",Q950="Lead")),
(AND('[1]PWS Information'!$E$10="CWS",U950="Building",Q950="Lead")))),"Tier 2",
IF((OR((AND('[1]PWS Information'!$E$10="CWS",U950="Single Family Residence",Q950="Galvanized Requiring Replacement")),
(AND('[1]PWS Information'!$E$10="CWS",U950="Single Family Residence",Q950="Galvanized Requiring Replacement",R950="Yes")),
(AND('[1]PWS Information'!$E$10="NTNC",Q950="Galvanized Requiring Replacement")),
(AND('[1]PWS Information'!$E$10="NTNC",U950="Single Family Residence",R950="Yes")))),"Tier 3",
IF((OR((AND('[1]PWS Information'!$E$10="CWS",U950="Single Family Residence",S950="Yes",Q950="Non-Lead", J950="Non-Lead - Copper",L950="Before 1989")),
(AND('[1]PWS Information'!$E$10="CWS",U950="Single Family Residence",S950="Yes",Q950="Non-Lead", N950="Non-Lead - Copper",O950="Before 1989")))),"Tier 4",
IF((OR((AND('[1]PWS Information'!$E$10="NTNC",Q950="Non-Lead")),
(AND('[1]PWS Information'!$E$10="CWS",Q950="Non-Lead",S950="")),
(AND('[1]PWS Information'!$E$10="CWS",Q950="Non-Lead",S950="No")),
(AND('[1]PWS Information'!$E$10="CWS",Q950="Non-Lead",S950="Don't Know")),
(AND('[1]PWS Information'!$E$10="CWS",Q950="Non-Lead", J950="Non-Lead - Copper", S950="Yes", L950="Between 1989 and 2014")),
(AND('[1]PWS Information'!$E$10="CWS",Q950="Non-Lead", J950="Non-Lead - Copper", S950="Yes", L950="After 2014")),
(AND('[1]PWS Information'!$E$10="CWS",Q950="Non-Lead", J950="Non-Lead - Copper", S950="Yes", L950="Unknown")),
(AND('[1]PWS Information'!$E$10="CWS",Q950="Non-Lead", N950="Non-Lead - Copper", S950="Yes", O950="Between 1989 and 2014")),
(AND('[1]PWS Information'!$E$10="CWS",Q950="Non-Lead", N950="Non-Lead - Copper", S950="Yes", O950="After 2014")),
(AND('[1]PWS Information'!$E$10="CWS",Q950="Non-Lead", N950="Non-Lead - Copper", S950="Yes", O950="Unknown")),
(AND('[1]PWS Information'!$E$10="CWS",Q950="Unknown")),
(AND('[1]PWS Information'!$E$10="NTNC",Q950="Unknown")))),"Tier 5",
"")))))</f>
        <v>Tier 5</v>
      </c>
      <c r="Z950" s="71"/>
      <c r="AA950" s="71"/>
    </row>
    <row r="951" spans="1:27" ht="57.6" x14ac:dyDescent="0.3">
      <c r="A951" s="1"/>
      <c r="B951" s="70">
        <v>10433851</v>
      </c>
      <c r="C951" s="73">
        <v>320</v>
      </c>
      <c r="D951" s="74" t="s">
        <v>329</v>
      </c>
      <c r="E951" s="74" t="s">
        <v>49</v>
      </c>
      <c r="F951" s="74">
        <v>78640</v>
      </c>
      <c r="G951" s="78" t="s">
        <v>330</v>
      </c>
      <c r="H951" s="63">
        <v>29.984138000000002</v>
      </c>
      <c r="I951" s="64">
        <v>-97.821535999999995</v>
      </c>
      <c r="J951" s="65" t="s">
        <v>57</v>
      </c>
      <c r="K951" s="66" t="s">
        <v>51</v>
      </c>
      <c r="L951" s="62" t="s">
        <v>58</v>
      </c>
      <c r="M951" s="69"/>
      <c r="N951" s="65" t="s">
        <v>50</v>
      </c>
      <c r="O951" s="66" t="s">
        <v>58</v>
      </c>
      <c r="P951" s="69"/>
      <c r="Q951" s="55" t="str">
        <f t="shared" si="14"/>
        <v>Non-Lead</v>
      </c>
      <c r="R951" s="70" t="s">
        <v>51</v>
      </c>
      <c r="S951" s="70" t="s">
        <v>51</v>
      </c>
      <c r="T951" s="70"/>
      <c r="U951" s="71" t="s">
        <v>53</v>
      </c>
      <c r="V951" s="71" t="s">
        <v>51</v>
      </c>
      <c r="W951" s="71" t="s">
        <v>51</v>
      </c>
      <c r="X951" s="71" t="s">
        <v>51</v>
      </c>
      <c r="Y951" s="72" t="str">
        <f>IF((OR((AND('[1]PWS Information'!$E$10="CWS",U951="Single Family Residence",Q951="Lead")),
(AND('[1]PWS Information'!$E$10="CWS",U951="Multiple Family Residence",'[1]PWS Information'!$E$11="Yes",Q951="Lead")),
(AND('[1]PWS Information'!$E$10="NTNC",Q951="Lead")))),"Tier 1",
IF((OR((AND('[1]PWS Information'!$E$10="CWS",U951="Multiple Family Residence",'[1]PWS Information'!$E$11="No",Q951="Lead")),
(AND('[1]PWS Information'!$E$10="CWS",U951="Other",Q951="Lead")),
(AND('[1]PWS Information'!$E$10="CWS",U951="Building",Q951="Lead")))),"Tier 2",
IF((OR((AND('[1]PWS Information'!$E$10="CWS",U951="Single Family Residence",Q951="Galvanized Requiring Replacement")),
(AND('[1]PWS Information'!$E$10="CWS",U951="Single Family Residence",Q951="Galvanized Requiring Replacement",R951="Yes")),
(AND('[1]PWS Information'!$E$10="NTNC",Q951="Galvanized Requiring Replacement")),
(AND('[1]PWS Information'!$E$10="NTNC",U951="Single Family Residence",R951="Yes")))),"Tier 3",
IF((OR((AND('[1]PWS Information'!$E$10="CWS",U951="Single Family Residence",S951="Yes",Q951="Non-Lead", J951="Non-Lead - Copper",L951="Before 1989")),
(AND('[1]PWS Information'!$E$10="CWS",U951="Single Family Residence",S951="Yes",Q951="Non-Lead", N951="Non-Lead - Copper",O951="Before 1989")))),"Tier 4",
IF((OR((AND('[1]PWS Information'!$E$10="NTNC",Q951="Non-Lead")),
(AND('[1]PWS Information'!$E$10="CWS",Q951="Non-Lead",S951="")),
(AND('[1]PWS Information'!$E$10="CWS",Q951="Non-Lead",S951="No")),
(AND('[1]PWS Information'!$E$10="CWS",Q951="Non-Lead",S951="Don't Know")),
(AND('[1]PWS Information'!$E$10="CWS",Q951="Non-Lead", J951="Non-Lead - Copper", S951="Yes", L951="Between 1989 and 2014")),
(AND('[1]PWS Information'!$E$10="CWS",Q951="Non-Lead", J951="Non-Lead - Copper", S951="Yes", L951="After 2014")),
(AND('[1]PWS Information'!$E$10="CWS",Q951="Non-Lead", J951="Non-Lead - Copper", S951="Yes", L951="Unknown")),
(AND('[1]PWS Information'!$E$10="CWS",Q951="Non-Lead", N951="Non-Lead - Copper", S951="Yes", O951="Between 1989 and 2014")),
(AND('[1]PWS Information'!$E$10="CWS",Q951="Non-Lead", N951="Non-Lead - Copper", S951="Yes", O951="After 2014")),
(AND('[1]PWS Information'!$E$10="CWS",Q951="Non-Lead", N951="Non-Lead - Copper", S951="Yes", O951="Unknown")),
(AND('[1]PWS Information'!$E$10="CWS",Q951="Unknown")),
(AND('[1]PWS Information'!$E$10="NTNC",Q951="Unknown")))),"Tier 5",
"")))))</f>
        <v>Tier 5</v>
      </c>
      <c r="Z951" s="71"/>
      <c r="AA951" s="71"/>
    </row>
    <row r="952" spans="1:27" ht="57.6" x14ac:dyDescent="0.3">
      <c r="A952" s="1"/>
      <c r="B952" s="70">
        <v>726861</v>
      </c>
      <c r="C952" s="73">
        <v>321</v>
      </c>
      <c r="D952" s="74" t="s">
        <v>329</v>
      </c>
      <c r="E952" s="74" t="s">
        <v>49</v>
      </c>
      <c r="F952" s="74">
        <v>78640</v>
      </c>
      <c r="G952" s="78" t="s">
        <v>330</v>
      </c>
      <c r="H952" s="63">
        <v>29.984528000000001</v>
      </c>
      <c r="I952" s="64">
        <v>-97.821048000000005</v>
      </c>
      <c r="J952" s="65" t="s">
        <v>57</v>
      </c>
      <c r="K952" s="66" t="s">
        <v>51</v>
      </c>
      <c r="L952" s="62" t="s">
        <v>58</v>
      </c>
      <c r="M952" s="69"/>
      <c r="N952" s="65" t="s">
        <v>50</v>
      </c>
      <c r="O952" s="66" t="s">
        <v>58</v>
      </c>
      <c r="P952" s="69"/>
      <c r="Q952" s="55" t="str">
        <f t="shared" si="14"/>
        <v>Non-Lead</v>
      </c>
      <c r="R952" s="70" t="s">
        <v>51</v>
      </c>
      <c r="S952" s="70" t="s">
        <v>51</v>
      </c>
      <c r="T952" s="70"/>
      <c r="U952" s="71" t="s">
        <v>53</v>
      </c>
      <c r="V952" s="71" t="s">
        <v>51</v>
      </c>
      <c r="W952" s="71" t="s">
        <v>51</v>
      </c>
      <c r="X952" s="71" t="s">
        <v>51</v>
      </c>
      <c r="Y952" s="72" t="str">
        <f>IF((OR((AND('[1]PWS Information'!$E$10="CWS",U952="Single Family Residence",Q952="Lead")),
(AND('[1]PWS Information'!$E$10="CWS",U952="Multiple Family Residence",'[1]PWS Information'!$E$11="Yes",Q952="Lead")),
(AND('[1]PWS Information'!$E$10="NTNC",Q952="Lead")))),"Tier 1",
IF((OR((AND('[1]PWS Information'!$E$10="CWS",U952="Multiple Family Residence",'[1]PWS Information'!$E$11="No",Q952="Lead")),
(AND('[1]PWS Information'!$E$10="CWS",U952="Other",Q952="Lead")),
(AND('[1]PWS Information'!$E$10="CWS",U952="Building",Q952="Lead")))),"Tier 2",
IF((OR((AND('[1]PWS Information'!$E$10="CWS",U952="Single Family Residence",Q952="Galvanized Requiring Replacement")),
(AND('[1]PWS Information'!$E$10="CWS",U952="Single Family Residence",Q952="Galvanized Requiring Replacement",R952="Yes")),
(AND('[1]PWS Information'!$E$10="NTNC",Q952="Galvanized Requiring Replacement")),
(AND('[1]PWS Information'!$E$10="NTNC",U952="Single Family Residence",R952="Yes")))),"Tier 3",
IF((OR((AND('[1]PWS Information'!$E$10="CWS",U952="Single Family Residence",S952="Yes",Q952="Non-Lead", J952="Non-Lead - Copper",L952="Before 1989")),
(AND('[1]PWS Information'!$E$10="CWS",U952="Single Family Residence",S952="Yes",Q952="Non-Lead", N952="Non-Lead - Copper",O952="Before 1989")))),"Tier 4",
IF((OR((AND('[1]PWS Information'!$E$10="NTNC",Q952="Non-Lead")),
(AND('[1]PWS Information'!$E$10="CWS",Q952="Non-Lead",S952="")),
(AND('[1]PWS Information'!$E$10="CWS",Q952="Non-Lead",S952="No")),
(AND('[1]PWS Information'!$E$10="CWS",Q952="Non-Lead",S952="Don't Know")),
(AND('[1]PWS Information'!$E$10="CWS",Q952="Non-Lead", J952="Non-Lead - Copper", S952="Yes", L952="Between 1989 and 2014")),
(AND('[1]PWS Information'!$E$10="CWS",Q952="Non-Lead", J952="Non-Lead - Copper", S952="Yes", L952="After 2014")),
(AND('[1]PWS Information'!$E$10="CWS",Q952="Non-Lead", J952="Non-Lead - Copper", S952="Yes", L952="Unknown")),
(AND('[1]PWS Information'!$E$10="CWS",Q952="Non-Lead", N952="Non-Lead - Copper", S952="Yes", O952="Between 1989 and 2014")),
(AND('[1]PWS Information'!$E$10="CWS",Q952="Non-Lead", N952="Non-Lead - Copper", S952="Yes", O952="After 2014")),
(AND('[1]PWS Information'!$E$10="CWS",Q952="Non-Lead", N952="Non-Lead - Copper", S952="Yes", O952="Unknown")),
(AND('[1]PWS Information'!$E$10="CWS",Q952="Unknown")),
(AND('[1]PWS Information'!$E$10="NTNC",Q952="Unknown")))),"Tier 5",
"")))))</f>
        <v>Tier 5</v>
      </c>
      <c r="Z952" s="71"/>
      <c r="AA952" s="71"/>
    </row>
    <row r="953" spans="1:27" ht="57.6" x14ac:dyDescent="0.3">
      <c r="A953" s="1"/>
      <c r="B953" s="70">
        <v>10271301</v>
      </c>
      <c r="C953" s="73">
        <v>350</v>
      </c>
      <c r="D953" s="74" t="s">
        <v>329</v>
      </c>
      <c r="E953" s="74" t="s">
        <v>49</v>
      </c>
      <c r="F953" s="74">
        <v>78640</v>
      </c>
      <c r="G953" s="78" t="s">
        <v>330</v>
      </c>
      <c r="H953" s="63">
        <v>29.983808</v>
      </c>
      <c r="I953" s="64">
        <v>-97.821155000000005</v>
      </c>
      <c r="J953" s="65" t="s">
        <v>57</v>
      </c>
      <c r="K953" s="66" t="s">
        <v>51</v>
      </c>
      <c r="L953" s="62" t="s">
        <v>58</v>
      </c>
      <c r="M953" s="69"/>
      <c r="N953" s="65" t="s">
        <v>50</v>
      </c>
      <c r="O953" s="66" t="s">
        <v>58</v>
      </c>
      <c r="P953" s="69"/>
      <c r="Q953" s="55" t="str">
        <f t="shared" si="14"/>
        <v>Non-Lead</v>
      </c>
      <c r="R953" s="70" t="s">
        <v>51</v>
      </c>
      <c r="S953" s="70" t="s">
        <v>51</v>
      </c>
      <c r="T953" s="70"/>
      <c r="U953" s="71" t="s">
        <v>53</v>
      </c>
      <c r="V953" s="71" t="s">
        <v>51</v>
      </c>
      <c r="W953" s="71" t="s">
        <v>51</v>
      </c>
      <c r="X953" s="71" t="s">
        <v>51</v>
      </c>
      <c r="Y953" s="72" t="str">
        <f>IF((OR((AND('[1]PWS Information'!$E$10="CWS",U953="Single Family Residence",Q953="Lead")),
(AND('[1]PWS Information'!$E$10="CWS",U953="Multiple Family Residence",'[1]PWS Information'!$E$11="Yes",Q953="Lead")),
(AND('[1]PWS Information'!$E$10="NTNC",Q953="Lead")))),"Tier 1",
IF((OR((AND('[1]PWS Information'!$E$10="CWS",U953="Multiple Family Residence",'[1]PWS Information'!$E$11="No",Q953="Lead")),
(AND('[1]PWS Information'!$E$10="CWS",U953="Other",Q953="Lead")),
(AND('[1]PWS Information'!$E$10="CWS",U953="Building",Q953="Lead")))),"Tier 2",
IF((OR((AND('[1]PWS Information'!$E$10="CWS",U953="Single Family Residence",Q953="Galvanized Requiring Replacement")),
(AND('[1]PWS Information'!$E$10="CWS",U953="Single Family Residence",Q953="Galvanized Requiring Replacement",R953="Yes")),
(AND('[1]PWS Information'!$E$10="NTNC",Q953="Galvanized Requiring Replacement")),
(AND('[1]PWS Information'!$E$10="NTNC",U953="Single Family Residence",R953="Yes")))),"Tier 3",
IF((OR((AND('[1]PWS Information'!$E$10="CWS",U953="Single Family Residence",S953="Yes",Q953="Non-Lead", J953="Non-Lead - Copper",L953="Before 1989")),
(AND('[1]PWS Information'!$E$10="CWS",U953="Single Family Residence",S953="Yes",Q953="Non-Lead", N953="Non-Lead - Copper",O953="Before 1989")))),"Tier 4",
IF((OR((AND('[1]PWS Information'!$E$10="NTNC",Q953="Non-Lead")),
(AND('[1]PWS Information'!$E$10="CWS",Q953="Non-Lead",S953="")),
(AND('[1]PWS Information'!$E$10="CWS",Q953="Non-Lead",S953="No")),
(AND('[1]PWS Information'!$E$10="CWS",Q953="Non-Lead",S953="Don't Know")),
(AND('[1]PWS Information'!$E$10="CWS",Q953="Non-Lead", J953="Non-Lead - Copper", S953="Yes", L953="Between 1989 and 2014")),
(AND('[1]PWS Information'!$E$10="CWS",Q953="Non-Lead", J953="Non-Lead - Copper", S953="Yes", L953="After 2014")),
(AND('[1]PWS Information'!$E$10="CWS",Q953="Non-Lead", J953="Non-Lead - Copper", S953="Yes", L953="Unknown")),
(AND('[1]PWS Information'!$E$10="CWS",Q953="Non-Lead", N953="Non-Lead - Copper", S953="Yes", O953="Between 1989 and 2014")),
(AND('[1]PWS Information'!$E$10="CWS",Q953="Non-Lead", N953="Non-Lead - Copper", S953="Yes", O953="After 2014")),
(AND('[1]PWS Information'!$E$10="CWS",Q953="Non-Lead", N953="Non-Lead - Copper", S953="Yes", O953="Unknown")),
(AND('[1]PWS Information'!$E$10="CWS",Q953="Unknown")),
(AND('[1]PWS Information'!$E$10="NTNC",Q953="Unknown")))),"Tier 5",
"")))))</f>
        <v>Tier 5</v>
      </c>
      <c r="Z953" s="71"/>
      <c r="AA953" s="71"/>
    </row>
    <row r="954" spans="1:27" ht="57.6" x14ac:dyDescent="0.3">
      <c r="A954" s="17"/>
      <c r="B954" s="70">
        <v>736035</v>
      </c>
      <c r="C954" s="73">
        <v>351</v>
      </c>
      <c r="D954" s="74" t="s">
        <v>329</v>
      </c>
      <c r="E954" s="74" t="s">
        <v>49</v>
      </c>
      <c r="F954" s="74">
        <v>78640</v>
      </c>
      <c r="G954" s="78" t="s">
        <v>330</v>
      </c>
      <c r="H954" s="63">
        <v>29.9842111</v>
      </c>
      <c r="I954" s="64">
        <v>-97.820644444444397</v>
      </c>
      <c r="J954" s="65" t="s">
        <v>57</v>
      </c>
      <c r="K954" s="66" t="s">
        <v>51</v>
      </c>
      <c r="L954" s="62" t="s">
        <v>58</v>
      </c>
      <c r="M954" s="69"/>
      <c r="N954" s="65" t="s">
        <v>50</v>
      </c>
      <c r="O954" s="66" t="s">
        <v>58</v>
      </c>
      <c r="P954" s="69"/>
      <c r="Q954" s="55" t="str">
        <f t="shared" si="14"/>
        <v>Non-Lead</v>
      </c>
      <c r="R954" s="70" t="s">
        <v>51</v>
      </c>
      <c r="S954" s="70" t="s">
        <v>51</v>
      </c>
      <c r="T954" s="70"/>
      <c r="U954" s="71" t="s">
        <v>53</v>
      </c>
      <c r="V954" s="71" t="s">
        <v>51</v>
      </c>
      <c r="W954" s="71" t="s">
        <v>51</v>
      </c>
      <c r="X954" s="71" t="s">
        <v>51</v>
      </c>
      <c r="Y954" s="72" t="str">
        <f>IF((OR((AND('[1]PWS Information'!$E$10="CWS",U954="Single Family Residence",Q954="Lead")),
(AND('[1]PWS Information'!$E$10="CWS",U954="Multiple Family Residence",'[1]PWS Information'!$E$11="Yes",Q954="Lead")),
(AND('[1]PWS Information'!$E$10="NTNC",Q954="Lead")))),"Tier 1",
IF((OR((AND('[1]PWS Information'!$E$10="CWS",U954="Multiple Family Residence",'[1]PWS Information'!$E$11="No",Q954="Lead")),
(AND('[1]PWS Information'!$E$10="CWS",U954="Other",Q954="Lead")),
(AND('[1]PWS Information'!$E$10="CWS",U954="Building",Q954="Lead")))),"Tier 2",
IF((OR((AND('[1]PWS Information'!$E$10="CWS",U954="Single Family Residence",Q954="Galvanized Requiring Replacement")),
(AND('[1]PWS Information'!$E$10="CWS",U954="Single Family Residence",Q954="Galvanized Requiring Replacement",R954="Yes")),
(AND('[1]PWS Information'!$E$10="NTNC",Q954="Galvanized Requiring Replacement")),
(AND('[1]PWS Information'!$E$10="NTNC",U954="Single Family Residence",R954="Yes")))),"Tier 3",
IF((OR((AND('[1]PWS Information'!$E$10="CWS",U954="Single Family Residence",S954="Yes",Q954="Non-Lead", J954="Non-Lead - Copper",L954="Before 1989")),
(AND('[1]PWS Information'!$E$10="CWS",U954="Single Family Residence",S954="Yes",Q954="Non-Lead", N954="Non-Lead - Copper",O954="Before 1989")))),"Tier 4",
IF((OR((AND('[1]PWS Information'!$E$10="NTNC",Q954="Non-Lead")),
(AND('[1]PWS Information'!$E$10="CWS",Q954="Non-Lead",S954="")),
(AND('[1]PWS Information'!$E$10="CWS",Q954="Non-Lead",S954="No")),
(AND('[1]PWS Information'!$E$10="CWS",Q954="Non-Lead",S954="Don't Know")),
(AND('[1]PWS Information'!$E$10="CWS",Q954="Non-Lead", J954="Non-Lead - Copper", S954="Yes", L954="Between 1989 and 2014")),
(AND('[1]PWS Information'!$E$10="CWS",Q954="Non-Lead", J954="Non-Lead - Copper", S954="Yes", L954="After 2014")),
(AND('[1]PWS Information'!$E$10="CWS",Q954="Non-Lead", J954="Non-Lead - Copper", S954="Yes", L954="Unknown")),
(AND('[1]PWS Information'!$E$10="CWS",Q954="Non-Lead", N954="Non-Lead - Copper", S954="Yes", O954="Between 1989 and 2014")),
(AND('[1]PWS Information'!$E$10="CWS",Q954="Non-Lead", N954="Non-Lead - Copper", S954="Yes", O954="After 2014")),
(AND('[1]PWS Information'!$E$10="CWS",Q954="Non-Lead", N954="Non-Lead - Copper", S954="Yes", O954="Unknown")),
(AND('[1]PWS Information'!$E$10="CWS",Q954="Unknown")),
(AND('[1]PWS Information'!$E$10="NTNC",Q954="Unknown")))),"Tier 5",
"")))))</f>
        <v>Tier 5</v>
      </c>
      <c r="Z954" s="71"/>
      <c r="AA954" s="71"/>
    </row>
    <row r="955" spans="1:27" ht="57.6" x14ac:dyDescent="0.3">
      <c r="A955" s="1"/>
      <c r="B955" s="70">
        <v>12830989</v>
      </c>
      <c r="C955" s="73">
        <v>376</v>
      </c>
      <c r="D955" s="74" t="s">
        <v>329</v>
      </c>
      <c r="E955" s="74" t="s">
        <v>49</v>
      </c>
      <c r="F955" s="74">
        <v>78640</v>
      </c>
      <c r="G955" s="78" t="s">
        <v>330</v>
      </c>
      <c r="H955" s="63">
        <v>29.983504</v>
      </c>
      <c r="I955" s="64">
        <v>-97.820740000000001</v>
      </c>
      <c r="J955" s="65" t="s">
        <v>57</v>
      </c>
      <c r="K955" s="66" t="s">
        <v>51</v>
      </c>
      <c r="L955" s="62" t="s">
        <v>58</v>
      </c>
      <c r="M955" s="69"/>
      <c r="N955" s="65" t="s">
        <v>50</v>
      </c>
      <c r="O955" s="66" t="s">
        <v>58</v>
      </c>
      <c r="P955" s="69"/>
      <c r="Q955" s="55" t="str">
        <f t="shared" si="14"/>
        <v>Non-Lead</v>
      </c>
      <c r="R955" s="70" t="s">
        <v>51</v>
      </c>
      <c r="S955" s="70" t="s">
        <v>51</v>
      </c>
      <c r="T955" s="70"/>
      <c r="U955" s="71" t="s">
        <v>53</v>
      </c>
      <c r="V955" s="71" t="s">
        <v>51</v>
      </c>
      <c r="W955" s="71" t="s">
        <v>51</v>
      </c>
      <c r="X955" s="71" t="s">
        <v>51</v>
      </c>
      <c r="Y955" s="72" t="str">
        <f>IF((OR((AND('[1]PWS Information'!$E$10="CWS",U955="Single Family Residence",Q955="Lead")),
(AND('[1]PWS Information'!$E$10="CWS",U955="Multiple Family Residence",'[1]PWS Information'!$E$11="Yes",Q955="Lead")),
(AND('[1]PWS Information'!$E$10="NTNC",Q955="Lead")))),"Tier 1",
IF((OR((AND('[1]PWS Information'!$E$10="CWS",U955="Multiple Family Residence",'[1]PWS Information'!$E$11="No",Q955="Lead")),
(AND('[1]PWS Information'!$E$10="CWS",U955="Other",Q955="Lead")),
(AND('[1]PWS Information'!$E$10="CWS",U955="Building",Q955="Lead")))),"Tier 2",
IF((OR((AND('[1]PWS Information'!$E$10="CWS",U955="Single Family Residence",Q955="Galvanized Requiring Replacement")),
(AND('[1]PWS Information'!$E$10="CWS",U955="Single Family Residence",Q955="Galvanized Requiring Replacement",R955="Yes")),
(AND('[1]PWS Information'!$E$10="NTNC",Q955="Galvanized Requiring Replacement")),
(AND('[1]PWS Information'!$E$10="NTNC",U955="Single Family Residence",R955="Yes")))),"Tier 3",
IF((OR((AND('[1]PWS Information'!$E$10="CWS",U955="Single Family Residence",S955="Yes",Q955="Non-Lead", J955="Non-Lead - Copper",L955="Before 1989")),
(AND('[1]PWS Information'!$E$10="CWS",U955="Single Family Residence",S955="Yes",Q955="Non-Lead", N955="Non-Lead - Copper",O955="Before 1989")))),"Tier 4",
IF((OR((AND('[1]PWS Information'!$E$10="NTNC",Q955="Non-Lead")),
(AND('[1]PWS Information'!$E$10="CWS",Q955="Non-Lead",S955="")),
(AND('[1]PWS Information'!$E$10="CWS",Q955="Non-Lead",S955="No")),
(AND('[1]PWS Information'!$E$10="CWS",Q955="Non-Lead",S955="Don't Know")),
(AND('[1]PWS Information'!$E$10="CWS",Q955="Non-Lead", J955="Non-Lead - Copper", S955="Yes", L955="Between 1989 and 2014")),
(AND('[1]PWS Information'!$E$10="CWS",Q955="Non-Lead", J955="Non-Lead - Copper", S955="Yes", L955="After 2014")),
(AND('[1]PWS Information'!$E$10="CWS",Q955="Non-Lead", J955="Non-Lead - Copper", S955="Yes", L955="Unknown")),
(AND('[1]PWS Information'!$E$10="CWS",Q955="Non-Lead", N955="Non-Lead - Copper", S955="Yes", O955="Between 1989 and 2014")),
(AND('[1]PWS Information'!$E$10="CWS",Q955="Non-Lead", N955="Non-Lead - Copper", S955="Yes", O955="After 2014")),
(AND('[1]PWS Information'!$E$10="CWS",Q955="Non-Lead", N955="Non-Lead - Copper", S955="Yes", O955="Unknown")),
(AND('[1]PWS Information'!$E$10="CWS",Q955="Unknown")),
(AND('[1]PWS Information'!$E$10="NTNC",Q955="Unknown")))),"Tier 5",
"")))))</f>
        <v>Tier 5</v>
      </c>
      <c r="Z955" s="71"/>
      <c r="AA955" s="71"/>
    </row>
    <row r="956" spans="1:27" ht="57.6" x14ac:dyDescent="0.3">
      <c r="A956" s="1"/>
      <c r="B956" s="70">
        <v>12866076</v>
      </c>
      <c r="C956" s="73">
        <v>392</v>
      </c>
      <c r="D956" s="74" t="s">
        <v>329</v>
      </c>
      <c r="E956" s="74" t="s">
        <v>49</v>
      </c>
      <c r="F956" s="74">
        <v>78640</v>
      </c>
      <c r="G956" s="78" t="s">
        <v>330</v>
      </c>
      <c r="H956" s="63">
        <v>29.98338</v>
      </c>
      <c r="I956" s="64">
        <v>-97.820442</v>
      </c>
      <c r="J956" s="65" t="s">
        <v>57</v>
      </c>
      <c r="K956" s="66" t="s">
        <v>51</v>
      </c>
      <c r="L956" s="62" t="s">
        <v>58</v>
      </c>
      <c r="M956" s="69"/>
      <c r="N956" s="65" t="s">
        <v>50</v>
      </c>
      <c r="O956" s="66" t="s">
        <v>58</v>
      </c>
      <c r="P956" s="69"/>
      <c r="Q956" s="55" t="str">
        <f t="shared" si="14"/>
        <v>Non-Lead</v>
      </c>
      <c r="R956" s="70" t="s">
        <v>51</v>
      </c>
      <c r="S956" s="70" t="s">
        <v>51</v>
      </c>
      <c r="T956" s="70"/>
      <c r="U956" s="71" t="s">
        <v>53</v>
      </c>
      <c r="V956" s="71" t="s">
        <v>51</v>
      </c>
      <c r="W956" s="71" t="s">
        <v>51</v>
      </c>
      <c r="X956" s="71" t="s">
        <v>51</v>
      </c>
      <c r="Y956" s="72" t="str">
        <f>IF((OR((AND('[1]PWS Information'!$E$10="CWS",U956="Single Family Residence",Q956="Lead")),
(AND('[1]PWS Information'!$E$10="CWS",U956="Multiple Family Residence",'[1]PWS Information'!$E$11="Yes",Q956="Lead")),
(AND('[1]PWS Information'!$E$10="NTNC",Q956="Lead")))),"Tier 1",
IF((OR((AND('[1]PWS Information'!$E$10="CWS",U956="Multiple Family Residence",'[1]PWS Information'!$E$11="No",Q956="Lead")),
(AND('[1]PWS Information'!$E$10="CWS",U956="Other",Q956="Lead")),
(AND('[1]PWS Information'!$E$10="CWS",U956="Building",Q956="Lead")))),"Tier 2",
IF((OR((AND('[1]PWS Information'!$E$10="CWS",U956="Single Family Residence",Q956="Galvanized Requiring Replacement")),
(AND('[1]PWS Information'!$E$10="CWS",U956="Single Family Residence",Q956="Galvanized Requiring Replacement",R956="Yes")),
(AND('[1]PWS Information'!$E$10="NTNC",Q956="Galvanized Requiring Replacement")),
(AND('[1]PWS Information'!$E$10="NTNC",U956="Single Family Residence",R956="Yes")))),"Tier 3",
IF((OR((AND('[1]PWS Information'!$E$10="CWS",U956="Single Family Residence",S956="Yes",Q956="Non-Lead", J956="Non-Lead - Copper",L956="Before 1989")),
(AND('[1]PWS Information'!$E$10="CWS",U956="Single Family Residence",S956="Yes",Q956="Non-Lead", N956="Non-Lead - Copper",O956="Before 1989")))),"Tier 4",
IF((OR((AND('[1]PWS Information'!$E$10="NTNC",Q956="Non-Lead")),
(AND('[1]PWS Information'!$E$10="CWS",Q956="Non-Lead",S956="")),
(AND('[1]PWS Information'!$E$10="CWS",Q956="Non-Lead",S956="No")),
(AND('[1]PWS Information'!$E$10="CWS",Q956="Non-Lead",S956="Don't Know")),
(AND('[1]PWS Information'!$E$10="CWS",Q956="Non-Lead", J956="Non-Lead - Copper", S956="Yes", L956="Between 1989 and 2014")),
(AND('[1]PWS Information'!$E$10="CWS",Q956="Non-Lead", J956="Non-Lead - Copper", S956="Yes", L956="After 2014")),
(AND('[1]PWS Information'!$E$10="CWS",Q956="Non-Lead", J956="Non-Lead - Copper", S956="Yes", L956="Unknown")),
(AND('[1]PWS Information'!$E$10="CWS",Q956="Non-Lead", N956="Non-Lead - Copper", S956="Yes", O956="Between 1989 and 2014")),
(AND('[1]PWS Information'!$E$10="CWS",Q956="Non-Lead", N956="Non-Lead - Copper", S956="Yes", O956="After 2014")),
(AND('[1]PWS Information'!$E$10="CWS",Q956="Non-Lead", N956="Non-Lead - Copper", S956="Yes", O956="Unknown")),
(AND('[1]PWS Information'!$E$10="CWS",Q956="Unknown")),
(AND('[1]PWS Information'!$E$10="NTNC",Q956="Unknown")))),"Tier 5",
"")))))</f>
        <v>Tier 5</v>
      </c>
      <c r="Z956" s="71"/>
      <c r="AA956" s="71"/>
    </row>
    <row r="957" spans="1:27" ht="57.6" x14ac:dyDescent="0.3">
      <c r="A957" s="1"/>
      <c r="B957" s="70">
        <v>12252086</v>
      </c>
      <c r="C957" s="73">
        <v>406</v>
      </c>
      <c r="D957" s="74" t="s">
        <v>329</v>
      </c>
      <c r="E957" s="74" t="s">
        <v>49</v>
      </c>
      <c r="F957" s="74">
        <v>78640</v>
      </c>
      <c r="G957" s="78" t="s">
        <v>330</v>
      </c>
      <c r="H957" s="63">
        <v>29.983369</v>
      </c>
      <c r="I957" s="64">
        <v>-97.820117999999994</v>
      </c>
      <c r="J957" s="65" t="s">
        <v>57</v>
      </c>
      <c r="K957" s="66" t="s">
        <v>51</v>
      </c>
      <c r="L957" s="62" t="s">
        <v>58</v>
      </c>
      <c r="M957" s="69"/>
      <c r="N957" s="65" t="s">
        <v>50</v>
      </c>
      <c r="O957" s="66" t="s">
        <v>58</v>
      </c>
      <c r="P957" s="69"/>
      <c r="Q957" s="55" t="str">
        <f t="shared" si="14"/>
        <v>Non-Lead</v>
      </c>
      <c r="R957" s="70" t="s">
        <v>51</v>
      </c>
      <c r="S957" s="70" t="s">
        <v>51</v>
      </c>
      <c r="T957" s="70"/>
      <c r="U957" s="71" t="s">
        <v>53</v>
      </c>
      <c r="V957" s="71" t="s">
        <v>51</v>
      </c>
      <c r="W957" s="71" t="s">
        <v>51</v>
      </c>
      <c r="X957" s="71" t="s">
        <v>51</v>
      </c>
      <c r="Y957" s="72" t="str">
        <f>IF((OR((AND('[1]PWS Information'!$E$10="CWS",U957="Single Family Residence",Q957="Lead")),
(AND('[1]PWS Information'!$E$10="CWS",U957="Multiple Family Residence",'[1]PWS Information'!$E$11="Yes",Q957="Lead")),
(AND('[1]PWS Information'!$E$10="NTNC",Q957="Lead")))),"Tier 1",
IF((OR((AND('[1]PWS Information'!$E$10="CWS",U957="Multiple Family Residence",'[1]PWS Information'!$E$11="No",Q957="Lead")),
(AND('[1]PWS Information'!$E$10="CWS",U957="Other",Q957="Lead")),
(AND('[1]PWS Information'!$E$10="CWS",U957="Building",Q957="Lead")))),"Tier 2",
IF((OR((AND('[1]PWS Information'!$E$10="CWS",U957="Single Family Residence",Q957="Galvanized Requiring Replacement")),
(AND('[1]PWS Information'!$E$10="CWS",U957="Single Family Residence",Q957="Galvanized Requiring Replacement",R957="Yes")),
(AND('[1]PWS Information'!$E$10="NTNC",Q957="Galvanized Requiring Replacement")),
(AND('[1]PWS Information'!$E$10="NTNC",U957="Single Family Residence",R957="Yes")))),"Tier 3",
IF((OR((AND('[1]PWS Information'!$E$10="CWS",U957="Single Family Residence",S957="Yes",Q957="Non-Lead", J957="Non-Lead - Copper",L957="Before 1989")),
(AND('[1]PWS Information'!$E$10="CWS",U957="Single Family Residence",S957="Yes",Q957="Non-Lead", N957="Non-Lead - Copper",O957="Before 1989")))),"Tier 4",
IF((OR((AND('[1]PWS Information'!$E$10="NTNC",Q957="Non-Lead")),
(AND('[1]PWS Information'!$E$10="CWS",Q957="Non-Lead",S957="")),
(AND('[1]PWS Information'!$E$10="CWS",Q957="Non-Lead",S957="No")),
(AND('[1]PWS Information'!$E$10="CWS",Q957="Non-Lead",S957="Don't Know")),
(AND('[1]PWS Information'!$E$10="CWS",Q957="Non-Lead", J957="Non-Lead - Copper", S957="Yes", L957="Between 1989 and 2014")),
(AND('[1]PWS Information'!$E$10="CWS",Q957="Non-Lead", J957="Non-Lead - Copper", S957="Yes", L957="After 2014")),
(AND('[1]PWS Information'!$E$10="CWS",Q957="Non-Lead", J957="Non-Lead - Copper", S957="Yes", L957="Unknown")),
(AND('[1]PWS Information'!$E$10="CWS",Q957="Non-Lead", N957="Non-Lead - Copper", S957="Yes", O957="Between 1989 and 2014")),
(AND('[1]PWS Information'!$E$10="CWS",Q957="Non-Lead", N957="Non-Lead - Copper", S957="Yes", O957="After 2014")),
(AND('[1]PWS Information'!$E$10="CWS",Q957="Non-Lead", N957="Non-Lead - Copper", S957="Yes", O957="Unknown")),
(AND('[1]PWS Information'!$E$10="CWS",Q957="Unknown")),
(AND('[1]PWS Information'!$E$10="NTNC",Q957="Unknown")))),"Tier 5",
"")))))</f>
        <v>Tier 5</v>
      </c>
      <c r="Z957" s="71"/>
      <c r="AA957" s="71"/>
    </row>
    <row r="958" spans="1:27" ht="57.6" x14ac:dyDescent="0.3">
      <c r="A958" s="17"/>
      <c r="B958" s="70">
        <v>15597446</v>
      </c>
      <c r="C958" s="73">
        <v>420</v>
      </c>
      <c r="D958" s="74" t="s">
        <v>329</v>
      </c>
      <c r="E958" s="74" t="s">
        <v>49</v>
      </c>
      <c r="F958" s="74">
        <v>78640</v>
      </c>
      <c r="G958" s="78" t="s">
        <v>331</v>
      </c>
      <c r="H958" s="63">
        <v>29.983498000000001</v>
      </c>
      <c r="I958" s="64">
        <v>-97.819755999999998</v>
      </c>
      <c r="J958" s="65" t="s">
        <v>57</v>
      </c>
      <c r="K958" s="66" t="s">
        <v>51</v>
      </c>
      <c r="L958" s="62" t="s">
        <v>58</v>
      </c>
      <c r="M958" s="69"/>
      <c r="N958" s="65" t="s">
        <v>50</v>
      </c>
      <c r="O958" s="66" t="s">
        <v>58</v>
      </c>
      <c r="P958" s="69"/>
      <c r="Q958" s="55" t="str">
        <f t="shared" si="14"/>
        <v>Non-Lead</v>
      </c>
      <c r="R958" s="70" t="s">
        <v>51</v>
      </c>
      <c r="S958" s="70" t="s">
        <v>51</v>
      </c>
      <c r="T958" s="70"/>
      <c r="U958" s="71" t="s">
        <v>53</v>
      </c>
      <c r="V958" s="71" t="s">
        <v>51</v>
      </c>
      <c r="W958" s="71" t="s">
        <v>51</v>
      </c>
      <c r="X958" s="71" t="s">
        <v>51</v>
      </c>
      <c r="Y958" s="72" t="str">
        <f>IF((OR((AND('[1]PWS Information'!$E$10="CWS",U958="Single Family Residence",Q958="Lead")),
(AND('[1]PWS Information'!$E$10="CWS",U958="Multiple Family Residence",'[1]PWS Information'!$E$11="Yes",Q958="Lead")),
(AND('[1]PWS Information'!$E$10="NTNC",Q958="Lead")))),"Tier 1",
IF((OR((AND('[1]PWS Information'!$E$10="CWS",U958="Multiple Family Residence",'[1]PWS Information'!$E$11="No",Q958="Lead")),
(AND('[1]PWS Information'!$E$10="CWS",U958="Other",Q958="Lead")),
(AND('[1]PWS Information'!$E$10="CWS",U958="Building",Q958="Lead")))),"Tier 2",
IF((OR((AND('[1]PWS Information'!$E$10="CWS",U958="Single Family Residence",Q958="Galvanized Requiring Replacement")),
(AND('[1]PWS Information'!$E$10="CWS",U958="Single Family Residence",Q958="Galvanized Requiring Replacement",R958="Yes")),
(AND('[1]PWS Information'!$E$10="NTNC",Q958="Galvanized Requiring Replacement")),
(AND('[1]PWS Information'!$E$10="NTNC",U958="Single Family Residence",R958="Yes")))),"Tier 3",
IF((OR((AND('[1]PWS Information'!$E$10="CWS",U958="Single Family Residence",S958="Yes",Q958="Non-Lead", J958="Non-Lead - Copper",L958="Before 1989")),
(AND('[1]PWS Information'!$E$10="CWS",U958="Single Family Residence",S958="Yes",Q958="Non-Lead", N958="Non-Lead - Copper",O958="Before 1989")))),"Tier 4",
IF((OR((AND('[1]PWS Information'!$E$10="NTNC",Q958="Non-Lead")),
(AND('[1]PWS Information'!$E$10="CWS",Q958="Non-Lead",S958="")),
(AND('[1]PWS Information'!$E$10="CWS",Q958="Non-Lead",S958="No")),
(AND('[1]PWS Information'!$E$10="CWS",Q958="Non-Lead",S958="Don't Know")),
(AND('[1]PWS Information'!$E$10="CWS",Q958="Non-Lead", J958="Non-Lead - Copper", S958="Yes", L958="Between 1989 and 2014")),
(AND('[1]PWS Information'!$E$10="CWS",Q958="Non-Lead", J958="Non-Lead - Copper", S958="Yes", L958="After 2014")),
(AND('[1]PWS Information'!$E$10="CWS",Q958="Non-Lead", J958="Non-Lead - Copper", S958="Yes", L958="Unknown")),
(AND('[1]PWS Information'!$E$10="CWS",Q958="Non-Lead", N958="Non-Lead - Copper", S958="Yes", O958="Between 1989 and 2014")),
(AND('[1]PWS Information'!$E$10="CWS",Q958="Non-Lead", N958="Non-Lead - Copper", S958="Yes", O958="After 2014")),
(AND('[1]PWS Information'!$E$10="CWS",Q958="Non-Lead", N958="Non-Lead - Copper", S958="Yes", O958="Unknown")),
(AND('[1]PWS Information'!$E$10="CWS",Q958="Unknown")),
(AND('[1]PWS Information'!$E$10="NTNC",Q958="Unknown")))),"Tier 5",
"")))))</f>
        <v>Tier 5</v>
      </c>
      <c r="Z958" s="71"/>
      <c r="AA958" s="71"/>
    </row>
    <row r="959" spans="1:27" ht="57.6" x14ac:dyDescent="0.3">
      <c r="A959" s="1"/>
      <c r="B959" s="70">
        <v>15771713</v>
      </c>
      <c r="C959" s="73">
        <v>433</v>
      </c>
      <c r="D959" s="74" t="s">
        <v>329</v>
      </c>
      <c r="E959" s="74" t="s">
        <v>49</v>
      </c>
      <c r="F959" s="74">
        <v>78640</v>
      </c>
      <c r="G959" s="78" t="s">
        <v>330</v>
      </c>
      <c r="H959" s="63">
        <v>29.984030000000001</v>
      </c>
      <c r="I959" s="64">
        <v>-97.820144999999997</v>
      </c>
      <c r="J959" s="65" t="s">
        <v>57</v>
      </c>
      <c r="K959" s="66" t="s">
        <v>51</v>
      </c>
      <c r="L959" s="62" t="s">
        <v>58</v>
      </c>
      <c r="M959" s="69"/>
      <c r="N959" s="65" t="s">
        <v>50</v>
      </c>
      <c r="O959" s="66" t="s">
        <v>58</v>
      </c>
      <c r="P959" s="69"/>
      <c r="Q959" s="55" t="str">
        <f t="shared" si="14"/>
        <v>Non-Lead</v>
      </c>
      <c r="R959" s="70" t="s">
        <v>51</v>
      </c>
      <c r="S959" s="70" t="s">
        <v>51</v>
      </c>
      <c r="T959" s="70"/>
      <c r="U959" s="71" t="s">
        <v>53</v>
      </c>
      <c r="V959" s="71" t="s">
        <v>51</v>
      </c>
      <c r="W959" s="71" t="s">
        <v>51</v>
      </c>
      <c r="X959" s="71" t="s">
        <v>51</v>
      </c>
      <c r="Y959" s="72" t="str">
        <f>IF((OR((AND('[1]PWS Information'!$E$10="CWS",U959="Single Family Residence",Q959="Lead")),
(AND('[1]PWS Information'!$E$10="CWS",U959="Multiple Family Residence",'[1]PWS Information'!$E$11="Yes",Q959="Lead")),
(AND('[1]PWS Information'!$E$10="NTNC",Q959="Lead")))),"Tier 1",
IF((OR((AND('[1]PWS Information'!$E$10="CWS",U959="Multiple Family Residence",'[1]PWS Information'!$E$11="No",Q959="Lead")),
(AND('[1]PWS Information'!$E$10="CWS",U959="Other",Q959="Lead")),
(AND('[1]PWS Information'!$E$10="CWS",U959="Building",Q959="Lead")))),"Tier 2",
IF((OR((AND('[1]PWS Information'!$E$10="CWS",U959="Single Family Residence",Q959="Galvanized Requiring Replacement")),
(AND('[1]PWS Information'!$E$10="CWS",U959="Single Family Residence",Q959="Galvanized Requiring Replacement",R959="Yes")),
(AND('[1]PWS Information'!$E$10="NTNC",Q959="Galvanized Requiring Replacement")),
(AND('[1]PWS Information'!$E$10="NTNC",U959="Single Family Residence",R959="Yes")))),"Tier 3",
IF((OR((AND('[1]PWS Information'!$E$10="CWS",U959="Single Family Residence",S959="Yes",Q959="Non-Lead", J959="Non-Lead - Copper",L959="Before 1989")),
(AND('[1]PWS Information'!$E$10="CWS",U959="Single Family Residence",S959="Yes",Q959="Non-Lead", N959="Non-Lead - Copper",O959="Before 1989")))),"Tier 4",
IF((OR((AND('[1]PWS Information'!$E$10="NTNC",Q959="Non-Lead")),
(AND('[1]PWS Information'!$E$10="CWS",Q959="Non-Lead",S959="")),
(AND('[1]PWS Information'!$E$10="CWS",Q959="Non-Lead",S959="No")),
(AND('[1]PWS Information'!$E$10="CWS",Q959="Non-Lead",S959="Don't Know")),
(AND('[1]PWS Information'!$E$10="CWS",Q959="Non-Lead", J959="Non-Lead - Copper", S959="Yes", L959="Between 1989 and 2014")),
(AND('[1]PWS Information'!$E$10="CWS",Q959="Non-Lead", J959="Non-Lead - Copper", S959="Yes", L959="After 2014")),
(AND('[1]PWS Information'!$E$10="CWS",Q959="Non-Lead", J959="Non-Lead - Copper", S959="Yes", L959="Unknown")),
(AND('[1]PWS Information'!$E$10="CWS",Q959="Non-Lead", N959="Non-Lead - Copper", S959="Yes", O959="Between 1989 and 2014")),
(AND('[1]PWS Information'!$E$10="CWS",Q959="Non-Lead", N959="Non-Lead - Copper", S959="Yes", O959="After 2014")),
(AND('[1]PWS Information'!$E$10="CWS",Q959="Non-Lead", N959="Non-Lead - Copper", S959="Yes", O959="Unknown")),
(AND('[1]PWS Information'!$E$10="CWS",Q959="Unknown")),
(AND('[1]PWS Information'!$E$10="NTNC",Q959="Unknown")))),"Tier 5",
"")))))</f>
        <v>Tier 5</v>
      </c>
      <c r="Z959" s="71"/>
      <c r="AA959" s="71"/>
    </row>
    <row r="960" spans="1:27" ht="57.6" x14ac:dyDescent="0.3">
      <c r="A960" s="1"/>
      <c r="B960" s="70">
        <v>15598890</v>
      </c>
      <c r="C960" s="73">
        <v>444</v>
      </c>
      <c r="D960" s="74" t="s">
        <v>329</v>
      </c>
      <c r="E960" s="74" t="s">
        <v>49</v>
      </c>
      <c r="F960" s="74">
        <v>78640</v>
      </c>
      <c r="G960" s="78" t="s">
        <v>332</v>
      </c>
      <c r="H960" s="63">
        <v>29.983775000000001</v>
      </c>
      <c r="I960" s="64">
        <v>-97.819400999999999</v>
      </c>
      <c r="J960" s="65" t="s">
        <v>57</v>
      </c>
      <c r="K960" s="66" t="s">
        <v>51</v>
      </c>
      <c r="L960" s="62" t="s">
        <v>58</v>
      </c>
      <c r="M960" s="69"/>
      <c r="N960" s="65" t="s">
        <v>50</v>
      </c>
      <c r="O960" s="66" t="s">
        <v>58</v>
      </c>
      <c r="P960" s="69"/>
      <c r="Q960" s="55" t="str">
        <f t="shared" si="14"/>
        <v>Non-Lead</v>
      </c>
      <c r="R960" s="70" t="s">
        <v>51</v>
      </c>
      <c r="S960" s="70" t="s">
        <v>51</v>
      </c>
      <c r="T960" s="70"/>
      <c r="U960" s="71" t="s">
        <v>53</v>
      </c>
      <c r="V960" s="71" t="s">
        <v>51</v>
      </c>
      <c r="W960" s="71" t="s">
        <v>51</v>
      </c>
      <c r="X960" s="71" t="s">
        <v>51</v>
      </c>
      <c r="Y960" s="72" t="str">
        <f>IF((OR((AND('[1]PWS Information'!$E$10="CWS",U960="Single Family Residence",Q960="Lead")),
(AND('[1]PWS Information'!$E$10="CWS",U960="Multiple Family Residence",'[1]PWS Information'!$E$11="Yes",Q960="Lead")),
(AND('[1]PWS Information'!$E$10="NTNC",Q960="Lead")))),"Tier 1",
IF((OR((AND('[1]PWS Information'!$E$10="CWS",U960="Multiple Family Residence",'[1]PWS Information'!$E$11="No",Q960="Lead")),
(AND('[1]PWS Information'!$E$10="CWS",U960="Other",Q960="Lead")),
(AND('[1]PWS Information'!$E$10="CWS",U960="Building",Q960="Lead")))),"Tier 2",
IF((OR((AND('[1]PWS Information'!$E$10="CWS",U960="Single Family Residence",Q960="Galvanized Requiring Replacement")),
(AND('[1]PWS Information'!$E$10="CWS",U960="Single Family Residence",Q960="Galvanized Requiring Replacement",R960="Yes")),
(AND('[1]PWS Information'!$E$10="NTNC",Q960="Galvanized Requiring Replacement")),
(AND('[1]PWS Information'!$E$10="NTNC",U960="Single Family Residence",R960="Yes")))),"Tier 3",
IF((OR((AND('[1]PWS Information'!$E$10="CWS",U960="Single Family Residence",S960="Yes",Q960="Non-Lead", J960="Non-Lead - Copper",L960="Before 1989")),
(AND('[1]PWS Information'!$E$10="CWS",U960="Single Family Residence",S960="Yes",Q960="Non-Lead", N960="Non-Lead - Copper",O960="Before 1989")))),"Tier 4",
IF((OR((AND('[1]PWS Information'!$E$10="NTNC",Q960="Non-Lead")),
(AND('[1]PWS Information'!$E$10="CWS",Q960="Non-Lead",S960="")),
(AND('[1]PWS Information'!$E$10="CWS",Q960="Non-Lead",S960="No")),
(AND('[1]PWS Information'!$E$10="CWS",Q960="Non-Lead",S960="Don't Know")),
(AND('[1]PWS Information'!$E$10="CWS",Q960="Non-Lead", J960="Non-Lead - Copper", S960="Yes", L960="Between 1989 and 2014")),
(AND('[1]PWS Information'!$E$10="CWS",Q960="Non-Lead", J960="Non-Lead - Copper", S960="Yes", L960="After 2014")),
(AND('[1]PWS Information'!$E$10="CWS",Q960="Non-Lead", J960="Non-Lead - Copper", S960="Yes", L960="Unknown")),
(AND('[1]PWS Information'!$E$10="CWS",Q960="Non-Lead", N960="Non-Lead - Copper", S960="Yes", O960="Between 1989 and 2014")),
(AND('[1]PWS Information'!$E$10="CWS",Q960="Non-Lead", N960="Non-Lead - Copper", S960="Yes", O960="After 2014")),
(AND('[1]PWS Information'!$E$10="CWS",Q960="Non-Lead", N960="Non-Lead - Copper", S960="Yes", O960="Unknown")),
(AND('[1]PWS Information'!$E$10="CWS",Q960="Unknown")),
(AND('[1]PWS Information'!$E$10="NTNC",Q960="Unknown")))),"Tier 5",
"")))))</f>
        <v>Tier 5</v>
      </c>
      <c r="Z960" s="71"/>
      <c r="AA960" s="71"/>
    </row>
    <row r="961" spans="1:27" ht="57.6" x14ac:dyDescent="0.3">
      <c r="A961" s="1"/>
      <c r="B961" s="70">
        <v>9392030</v>
      </c>
      <c r="C961" s="73">
        <v>463</v>
      </c>
      <c r="D961" s="74" t="s">
        <v>329</v>
      </c>
      <c r="E961" s="74" t="s">
        <v>49</v>
      </c>
      <c r="F961" s="74">
        <v>78640</v>
      </c>
      <c r="G961" s="78" t="s">
        <v>330</v>
      </c>
      <c r="H961" s="63">
        <v>29.984354</v>
      </c>
      <c r="I961" s="64">
        <v>-97.819694999999996</v>
      </c>
      <c r="J961" s="65" t="s">
        <v>57</v>
      </c>
      <c r="K961" s="66" t="s">
        <v>51</v>
      </c>
      <c r="L961" s="62" t="s">
        <v>58</v>
      </c>
      <c r="M961" s="69"/>
      <c r="N961" s="65" t="s">
        <v>50</v>
      </c>
      <c r="O961" s="66" t="s">
        <v>58</v>
      </c>
      <c r="P961" s="69"/>
      <c r="Q961" s="55" t="str">
        <f t="shared" si="14"/>
        <v>Non-Lead</v>
      </c>
      <c r="R961" s="70" t="s">
        <v>51</v>
      </c>
      <c r="S961" s="70" t="s">
        <v>51</v>
      </c>
      <c r="T961" s="70"/>
      <c r="U961" s="71" t="s">
        <v>53</v>
      </c>
      <c r="V961" s="71" t="s">
        <v>51</v>
      </c>
      <c r="W961" s="71" t="s">
        <v>51</v>
      </c>
      <c r="X961" s="71" t="s">
        <v>51</v>
      </c>
      <c r="Y961" s="72" t="str">
        <f>IF((OR((AND('[1]PWS Information'!$E$10="CWS",U961="Single Family Residence",Q961="Lead")),
(AND('[1]PWS Information'!$E$10="CWS",U961="Multiple Family Residence",'[1]PWS Information'!$E$11="Yes",Q961="Lead")),
(AND('[1]PWS Information'!$E$10="NTNC",Q961="Lead")))),"Tier 1",
IF((OR((AND('[1]PWS Information'!$E$10="CWS",U961="Multiple Family Residence",'[1]PWS Information'!$E$11="No",Q961="Lead")),
(AND('[1]PWS Information'!$E$10="CWS",U961="Other",Q961="Lead")),
(AND('[1]PWS Information'!$E$10="CWS",U961="Building",Q961="Lead")))),"Tier 2",
IF((OR((AND('[1]PWS Information'!$E$10="CWS",U961="Single Family Residence",Q961="Galvanized Requiring Replacement")),
(AND('[1]PWS Information'!$E$10="CWS",U961="Single Family Residence",Q961="Galvanized Requiring Replacement",R961="Yes")),
(AND('[1]PWS Information'!$E$10="NTNC",Q961="Galvanized Requiring Replacement")),
(AND('[1]PWS Information'!$E$10="NTNC",U961="Single Family Residence",R961="Yes")))),"Tier 3",
IF((OR((AND('[1]PWS Information'!$E$10="CWS",U961="Single Family Residence",S961="Yes",Q961="Non-Lead", J961="Non-Lead - Copper",L961="Before 1989")),
(AND('[1]PWS Information'!$E$10="CWS",U961="Single Family Residence",S961="Yes",Q961="Non-Lead", N961="Non-Lead - Copper",O961="Before 1989")))),"Tier 4",
IF((OR((AND('[1]PWS Information'!$E$10="NTNC",Q961="Non-Lead")),
(AND('[1]PWS Information'!$E$10="CWS",Q961="Non-Lead",S961="")),
(AND('[1]PWS Information'!$E$10="CWS",Q961="Non-Lead",S961="No")),
(AND('[1]PWS Information'!$E$10="CWS",Q961="Non-Lead",S961="Don't Know")),
(AND('[1]PWS Information'!$E$10="CWS",Q961="Non-Lead", J961="Non-Lead - Copper", S961="Yes", L961="Between 1989 and 2014")),
(AND('[1]PWS Information'!$E$10="CWS",Q961="Non-Lead", J961="Non-Lead - Copper", S961="Yes", L961="After 2014")),
(AND('[1]PWS Information'!$E$10="CWS",Q961="Non-Lead", J961="Non-Lead - Copper", S961="Yes", L961="Unknown")),
(AND('[1]PWS Information'!$E$10="CWS",Q961="Non-Lead", N961="Non-Lead - Copper", S961="Yes", O961="Between 1989 and 2014")),
(AND('[1]PWS Information'!$E$10="CWS",Q961="Non-Lead", N961="Non-Lead - Copper", S961="Yes", O961="After 2014")),
(AND('[1]PWS Information'!$E$10="CWS",Q961="Non-Lead", N961="Non-Lead - Copper", S961="Yes", O961="Unknown")),
(AND('[1]PWS Information'!$E$10="CWS",Q961="Unknown")),
(AND('[1]PWS Information'!$E$10="NTNC",Q961="Unknown")))),"Tier 5",
"")))))</f>
        <v>Tier 5</v>
      </c>
      <c r="Z961" s="71"/>
      <c r="AA961" s="71"/>
    </row>
    <row r="962" spans="1:27" ht="57.6" x14ac:dyDescent="0.3">
      <c r="A962" s="17"/>
      <c r="B962" s="70">
        <v>804559</v>
      </c>
      <c r="C962" s="73">
        <v>476</v>
      </c>
      <c r="D962" s="74" t="s">
        <v>333</v>
      </c>
      <c r="E962" s="74" t="s">
        <v>49</v>
      </c>
      <c r="F962" s="74">
        <v>78640</v>
      </c>
      <c r="G962" s="78" t="s">
        <v>330</v>
      </c>
      <c r="H962" s="63">
        <v>29.984055999999999</v>
      </c>
      <c r="I962" s="64">
        <v>-97.819092999999995</v>
      </c>
      <c r="J962" s="65" t="s">
        <v>57</v>
      </c>
      <c r="K962" s="66" t="s">
        <v>51</v>
      </c>
      <c r="L962" s="62" t="s">
        <v>58</v>
      </c>
      <c r="M962" s="69"/>
      <c r="N962" s="65" t="s">
        <v>50</v>
      </c>
      <c r="O962" s="66" t="s">
        <v>58</v>
      </c>
      <c r="P962" s="69"/>
      <c r="Q962" s="55" t="str">
        <f t="shared" si="14"/>
        <v>Non-Lead</v>
      </c>
      <c r="R962" s="70" t="s">
        <v>51</v>
      </c>
      <c r="S962" s="70" t="s">
        <v>51</v>
      </c>
      <c r="T962" s="70"/>
      <c r="U962" s="71" t="s">
        <v>53</v>
      </c>
      <c r="V962" s="71" t="s">
        <v>51</v>
      </c>
      <c r="W962" s="71" t="s">
        <v>51</v>
      </c>
      <c r="X962" s="71" t="s">
        <v>51</v>
      </c>
      <c r="Y962" s="72" t="str">
        <f>IF((OR((AND('[1]PWS Information'!$E$10="CWS",U962="Single Family Residence",Q962="Lead")),
(AND('[1]PWS Information'!$E$10="CWS",U962="Multiple Family Residence",'[1]PWS Information'!$E$11="Yes",Q962="Lead")),
(AND('[1]PWS Information'!$E$10="NTNC",Q962="Lead")))),"Tier 1",
IF((OR((AND('[1]PWS Information'!$E$10="CWS",U962="Multiple Family Residence",'[1]PWS Information'!$E$11="No",Q962="Lead")),
(AND('[1]PWS Information'!$E$10="CWS",U962="Other",Q962="Lead")),
(AND('[1]PWS Information'!$E$10="CWS",U962="Building",Q962="Lead")))),"Tier 2",
IF((OR((AND('[1]PWS Information'!$E$10="CWS",U962="Single Family Residence",Q962="Galvanized Requiring Replacement")),
(AND('[1]PWS Information'!$E$10="CWS",U962="Single Family Residence",Q962="Galvanized Requiring Replacement",R962="Yes")),
(AND('[1]PWS Information'!$E$10="NTNC",Q962="Galvanized Requiring Replacement")),
(AND('[1]PWS Information'!$E$10="NTNC",U962="Single Family Residence",R962="Yes")))),"Tier 3",
IF((OR((AND('[1]PWS Information'!$E$10="CWS",U962="Single Family Residence",S962="Yes",Q962="Non-Lead", J962="Non-Lead - Copper",L962="Before 1989")),
(AND('[1]PWS Information'!$E$10="CWS",U962="Single Family Residence",S962="Yes",Q962="Non-Lead", N962="Non-Lead - Copper",O962="Before 1989")))),"Tier 4",
IF((OR((AND('[1]PWS Information'!$E$10="NTNC",Q962="Non-Lead")),
(AND('[1]PWS Information'!$E$10="CWS",Q962="Non-Lead",S962="")),
(AND('[1]PWS Information'!$E$10="CWS",Q962="Non-Lead",S962="No")),
(AND('[1]PWS Information'!$E$10="CWS",Q962="Non-Lead",S962="Don't Know")),
(AND('[1]PWS Information'!$E$10="CWS",Q962="Non-Lead", J962="Non-Lead - Copper", S962="Yes", L962="Between 1989 and 2014")),
(AND('[1]PWS Information'!$E$10="CWS",Q962="Non-Lead", J962="Non-Lead - Copper", S962="Yes", L962="After 2014")),
(AND('[1]PWS Information'!$E$10="CWS",Q962="Non-Lead", J962="Non-Lead - Copper", S962="Yes", L962="Unknown")),
(AND('[1]PWS Information'!$E$10="CWS",Q962="Non-Lead", N962="Non-Lead - Copper", S962="Yes", O962="Between 1989 and 2014")),
(AND('[1]PWS Information'!$E$10="CWS",Q962="Non-Lead", N962="Non-Lead - Copper", S962="Yes", O962="After 2014")),
(AND('[1]PWS Information'!$E$10="CWS",Q962="Non-Lead", N962="Non-Lead - Copper", S962="Yes", O962="Unknown")),
(AND('[1]PWS Information'!$E$10="CWS",Q962="Unknown")),
(AND('[1]PWS Information'!$E$10="NTNC",Q962="Unknown")))),"Tier 5",
"")))))</f>
        <v>Tier 5</v>
      </c>
      <c r="Z962" s="71"/>
      <c r="AA962" s="71"/>
    </row>
    <row r="963" spans="1:27" ht="57.6" x14ac:dyDescent="0.3">
      <c r="A963" s="1"/>
      <c r="B963" s="70">
        <v>10701581</v>
      </c>
      <c r="C963" s="73">
        <v>476</v>
      </c>
      <c r="D963" s="74" t="s">
        <v>334</v>
      </c>
      <c r="E963" s="74" t="s">
        <v>100</v>
      </c>
      <c r="F963" s="74">
        <v>78640</v>
      </c>
      <c r="G963" s="78" t="s">
        <v>330</v>
      </c>
      <c r="H963" s="63">
        <v>29.983894400000001</v>
      </c>
      <c r="I963" s="64">
        <v>-97.818627777777706</v>
      </c>
      <c r="J963" s="65" t="s">
        <v>57</v>
      </c>
      <c r="K963" s="66" t="s">
        <v>51</v>
      </c>
      <c r="L963" s="62" t="s">
        <v>58</v>
      </c>
      <c r="M963" s="69"/>
      <c r="N963" s="65" t="s">
        <v>50</v>
      </c>
      <c r="O963" s="66" t="s">
        <v>58</v>
      </c>
      <c r="P963" s="69"/>
      <c r="Q963" s="55" t="str">
        <f t="shared" si="14"/>
        <v>Non-Lead</v>
      </c>
      <c r="R963" s="70" t="s">
        <v>51</v>
      </c>
      <c r="S963" s="70" t="s">
        <v>51</v>
      </c>
      <c r="T963" s="70"/>
      <c r="U963" s="71" t="s">
        <v>53</v>
      </c>
      <c r="V963" s="71" t="s">
        <v>51</v>
      </c>
      <c r="W963" s="71" t="s">
        <v>51</v>
      </c>
      <c r="X963" s="71" t="s">
        <v>51</v>
      </c>
      <c r="Y963" s="72" t="str">
        <f>IF((OR((AND('[1]PWS Information'!$E$10="CWS",U963="Single Family Residence",Q963="Lead")),
(AND('[1]PWS Information'!$E$10="CWS",U963="Multiple Family Residence",'[1]PWS Information'!$E$11="Yes",Q963="Lead")),
(AND('[1]PWS Information'!$E$10="NTNC",Q963="Lead")))),"Tier 1",
IF((OR((AND('[1]PWS Information'!$E$10="CWS",U963="Multiple Family Residence",'[1]PWS Information'!$E$11="No",Q963="Lead")),
(AND('[1]PWS Information'!$E$10="CWS",U963="Other",Q963="Lead")),
(AND('[1]PWS Information'!$E$10="CWS",U963="Building",Q963="Lead")))),"Tier 2",
IF((OR((AND('[1]PWS Information'!$E$10="CWS",U963="Single Family Residence",Q963="Galvanized Requiring Replacement")),
(AND('[1]PWS Information'!$E$10="CWS",U963="Single Family Residence",Q963="Galvanized Requiring Replacement",R963="Yes")),
(AND('[1]PWS Information'!$E$10="NTNC",Q963="Galvanized Requiring Replacement")),
(AND('[1]PWS Information'!$E$10="NTNC",U963="Single Family Residence",R963="Yes")))),"Tier 3",
IF((OR((AND('[1]PWS Information'!$E$10="CWS",U963="Single Family Residence",S963="Yes",Q963="Non-Lead", J963="Non-Lead - Copper",L963="Before 1989")),
(AND('[1]PWS Information'!$E$10="CWS",U963="Single Family Residence",S963="Yes",Q963="Non-Lead", N963="Non-Lead - Copper",O963="Before 1989")))),"Tier 4",
IF((OR((AND('[1]PWS Information'!$E$10="NTNC",Q963="Non-Lead")),
(AND('[1]PWS Information'!$E$10="CWS",Q963="Non-Lead",S963="")),
(AND('[1]PWS Information'!$E$10="CWS",Q963="Non-Lead",S963="No")),
(AND('[1]PWS Information'!$E$10="CWS",Q963="Non-Lead",S963="Don't Know")),
(AND('[1]PWS Information'!$E$10="CWS",Q963="Non-Lead", J963="Non-Lead - Copper", S963="Yes", L963="Between 1989 and 2014")),
(AND('[1]PWS Information'!$E$10="CWS",Q963="Non-Lead", J963="Non-Lead - Copper", S963="Yes", L963="After 2014")),
(AND('[1]PWS Information'!$E$10="CWS",Q963="Non-Lead", J963="Non-Lead - Copper", S963="Yes", L963="Unknown")),
(AND('[1]PWS Information'!$E$10="CWS",Q963="Non-Lead", N963="Non-Lead - Copper", S963="Yes", O963="Between 1989 and 2014")),
(AND('[1]PWS Information'!$E$10="CWS",Q963="Non-Lead", N963="Non-Lead - Copper", S963="Yes", O963="After 2014")),
(AND('[1]PWS Information'!$E$10="CWS",Q963="Non-Lead", N963="Non-Lead - Copper", S963="Yes", O963="Unknown")),
(AND('[1]PWS Information'!$E$10="CWS",Q963="Unknown")),
(AND('[1]PWS Information'!$E$10="NTNC",Q963="Unknown")))),"Tier 5",
"")))))</f>
        <v>Tier 5</v>
      </c>
      <c r="Z963" s="71"/>
      <c r="AA963" s="71"/>
    </row>
    <row r="964" spans="1:27" ht="57.6" x14ac:dyDescent="0.3">
      <c r="A964" s="1"/>
      <c r="B964" s="70">
        <v>12717519</v>
      </c>
      <c r="C964" s="73">
        <v>485</v>
      </c>
      <c r="D964" s="74" t="s">
        <v>329</v>
      </c>
      <c r="E964" s="74" t="s">
        <v>49</v>
      </c>
      <c r="F964" s="74">
        <v>78640</v>
      </c>
      <c r="G964" s="78" t="s">
        <v>330</v>
      </c>
      <c r="H964" s="63">
        <v>29.984605999999999</v>
      </c>
      <c r="I964" s="64">
        <v>-97.819408999999993</v>
      </c>
      <c r="J964" s="65" t="s">
        <v>57</v>
      </c>
      <c r="K964" s="66" t="s">
        <v>51</v>
      </c>
      <c r="L964" s="62" t="s">
        <v>58</v>
      </c>
      <c r="M964" s="69"/>
      <c r="N964" s="65" t="s">
        <v>50</v>
      </c>
      <c r="O964" s="66" t="s">
        <v>58</v>
      </c>
      <c r="P964" s="69"/>
      <c r="Q964" s="55" t="str">
        <f t="shared" si="14"/>
        <v>Non-Lead</v>
      </c>
      <c r="R964" s="70" t="s">
        <v>51</v>
      </c>
      <c r="S964" s="70" t="s">
        <v>51</v>
      </c>
      <c r="T964" s="70"/>
      <c r="U964" s="71" t="s">
        <v>53</v>
      </c>
      <c r="V964" s="71" t="s">
        <v>51</v>
      </c>
      <c r="W964" s="71" t="s">
        <v>51</v>
      </c>
      <c r="X964" s="71" t="s">
        <v>51</v>
      </c>
      <c r="Y964" s="72" t="str">
        <f>IF((OR((AND('[1]PWS Information'!$E$10="CWS",U964="Single Family Residence",Q964="Lead")),
(AND('[1]PWS Information'!$E$10="CWS",U964="Multiple Family Residence",'[1]PWS Information'!$E$11="Yes",Q964="Lead")),
(AND('[1]PWS Information'!$E$10="NTNC",Q964="Lead")))),"Tier 1",
IF((OR((AND('[1]PWS Information'!$E$10="CWS",U964="Multiple Family Residence",'[1]PWS Information'!$E$11="No",Q964="Lead")),
(AND('[1]PWS Information'!$E$10="CWS",U964="Other",Q964="Lead")),
(AND('[1]PWS Information'!$E$10="CWS",U964="Building",Q964="Lead")))),"Tier 2",
IF((OR((AND('[1]PWS Information'!$E$10="CWS",U964="Single Family Residence",Q964="Galvanized Requiring Replacement")),
(AND('[1]PWS Information'!$E$10="CWS",U964="Single Family Residence",Q964="Galvanized Requiring Replacement",R964="Yes")),
(AND('[1]PWS Information'!$E$10="NTNC",Q964="Galvanized Requiring Replacement")),
(AND('[1]PWS Information'!$E$10="NTNC",U964="Single Family Residence",R964="Yes")))),"Tier 3",
IF((OR((AND('[1]PWS Information'!$E$10="CWS",U964="Single Family Residence",S964="Yes",Q964="Non-Lead", J964="Non-Lead - Copper",L964="Before 1989")),
(AND('[1]PWS Information'!$E$10="CWS",U964="Single Family Residence",S964="Yes",Q964="Non-Lead", N964="Non-Lead - Copper",O964="Before 1989")))),"Tier 4",
IF((OR((AND('[1]PWS Information'!$E$10="NTNC",Q964="Non-Lead")),
(AND('[1]PWS Information'!$E$10="CWS",Q964="Non-Lead",S964="")),
(AND('[1]PWS Information'!$E$10="CWS",Q964="Non-Lead",S964="No")),
(AND('[1]PWS Information'!$E$10="CWS",Q964="Non-Lead",S964="Don't Know")),
(AND('[1]PWS Information'!$E$10="CWS",Q964="Non-Lead", J964="Non-Lead - Copper", S964="Yes", L964="Between 1989 and 2014")),
(AND('[1]PWS Information'!$E$10="CWS",Q964="Non-Lead", J964="Non-Lead - Copper", S964="Yes", L964="After 2014")),
(AND('[1]PWS Information'!$E$10="CWS",Q964="Non-Lead", J964="Non-Lead - Copper", S964="Yes", L964="Unknown")),
(AND('[1]PWS Information'!$E$10="CWS",Q964="Non-Lead", N964="Non-Lead - Copper", S964="Yes", O964="Between 1989 and 2014")),
(AND('[1]PWS Information'!$E$10="CWS",Q964="Non-Lead", N964="Non-Lead - Copper", S964="Yes", O964="After 2014")),
(AND('[1]PWS Information'!$E$10="CWS",Q964="Non-Lead", N964="Non-Lead - Copper", S964="Yes", O964="Unknown")),
(AND('[1]PWS Information'!$E$10="CWS",Q964="Unknown")),
(AND('[1]PWS Information'!$E$10="NTNC",Q964="Unknown")))),"Tier 5",
"")))))</f>
        <v>Tier 5</v>
      </c>
      <c r="Z964" s="71"/>
      <c r="AA964" s="71"/>
    </row>
    <row r="965" spans="1:27" ht="57.6" x14ac:dyDescent="0.3">
      <c r="A965" s="1"/>
      <c r="B965" s="70">
        <v>12666465</v>
      </c>
      <c r="C965" s="73">
        <v>37</v>
      </c>
      <c r="D965" s="74" t="s">
        <v>335</v>
      </c>
      <c r="E965" s="74" t="s">
        <v>128</v>
      </c>
      <c r="F965" s="74">
        <v>78640</v>
      </c>
      <c r="G965" s="78" t="s">
        <v>336</v>
      </c>
      <c r="H965" s="63">
        <v>29.9743444</v>
      </c>
      <c r="I965" s="64">
        <v>-97.811316666666599</v>
      </c>
      <c r="J965" s="65" t="s">
        <v>57</v>
      </c>
      <c r="K965" s="66" t="s">
        <v>51</v>
      </c>
      <c r="L965" s="62" t="s">
        <v>70</v>
      </c>
      <c r="M965" s="69"/>
      <c r="N965" s="65" t="s">
        <v>50</v>
      </c>
      <c r="O965" s="66" t="s">
        <v>70</v>
      </c>
      <c r="P965" s="69"/>
      <c r="Q965" s="55" t="str">
        <f t="shared" si="14"/>
        <v>Non-Lead</v>
      </c>
      <c r="R965" s="70" t="s">
        <v>51</v>
      </c>
      <c r="S965" s="70" t="s">
        <v>51</v>
      </c>
      <c r="T965" s="70"/>
      <c r="U965" s="71" t="s">
        <v>53</v>
      </c>
      <c r="V965" s="71" t="s">
        <v>51</v>
      </c>
      <c r="W965" s="71" t="s">
        <v>51</v>
      </c>
      <c r="X965" s="71" t="s">
        <v>61</v>
      </c>
      <c r="Y965" s="72" t="str">
        <f>IF((OR((AND('[1]PWS Information'!$E$10="CWS",U965="Single Family Residence",Q965="Lead")),
(AND('[1]PWS Information'!$E$10="CWS",U965="Multiple Family Residence",'[1]PWS Information'!$E$11="Yes",Q965="Lead")),
(AND('[1]PWS Information'!$E$10="NTNC",Q965="Lead")))),"Tier 1",
IF((OR((AND('[1]PWS Information'!$E$10="CWS",U965="Multiple Family Residence",'[1]PWS Information'!$E$11="No",Q965="Lead")),
(AND('[1]PWS Information'!$E$10="CWS",U965="Other",Q965="Lead")),
(AND('[1]PWS Information'!$E$10="CWS",U965="Building",Q965="Lead")))),"Tier 2",
IF((OR((AND('[1]PWS Information'!$E$10="CWS",U965="Single Family Residence",Q965="Galvanized Requiring Replacement")),
(AND('[1]PWS Information'!$E$10="CWS",U965="Single Family Residence",Q965="Galvanized Requiring Replacement",R965="Yes")),
(AND('[1]PWS Information'!$E$10="NTNC",Q965="Galvanized Requiring Replacement")),
(AND('[1]PWS Information'!$E$10="NTNC",U965="Single Family Residence",R965="Yes")))),"Tier 3",
IF((OR((AND('[1]PWS Information'!$E$10="CWS",U965="Single Family Residence",S965="Yes",Q965="Non-Lead", J965="Non-Lead - Copper",L965="Before 1989")),
(AND('[1]PWS Information'!$E$10="CWS",U965="Single Family Residence",S965="Yes",Q965="Non-Lead", N965="Non-Lead - Copper",O965="Before 1989")))),"Tier 4",
IF((OR((AND('[1]PWS Information'!$E$10="NTNC",Q965="Non-Lead")),
(AND('[1]PWS Information'!$E$10="CWS",Q965="Non-Lead",S965="")),
(AND('[1]PWS Information'!$E$10="CWS",Q965="Non-Lead",S965="No")),
(AND('[1]PWS Information'!$E$10="CWS",Q965="Non-Lead",S965="Don't Know")),
(AND('[1]PWS Information'!$E$10="CWS",Q965="Non-Lead", J965="Non-Lead - Copper", S965="Yes", L965="Between 1989 and 2014")),
(AND('[1]PWS Information'!$E$10="CWS",Q965="Non-Lead", J965="Non-Lead - Copper", S965="Yes", L965="After 2014")),
(AND('[1]PWS Information'!$E$10="CWS",Q965="Non-Lead", J965="Non-Lead - Copper", S965="Yes", L965="Unknown")),
(AND('[1]PWS Information'!$E$10="CWS",Q965="Non-Lead", N965="Non-Lead - Copper", S965="Yes", O965="Between 1989 and 2014")),
(AND('[1]PWS Information'!$E$10="CWS",Q965="Non-Lead", N965="Non-Lead - Copper", S965="Yes", O965="After 2014")),
(AND('[1]PWS Information'!$E$10="CWS",Q965="Non-Lead", N965="Non-Lead - Copper", S965="Yes", O965="Unknown")),
(AND('[1]PWS Information'!$E$10="CWS",Q965="Unknown")),
(AND('[1]PWS Information'!$E$10="NTNC",Q965="Unknown")))),"Tier 5",
"")))))</f>
        <v>Tier 5</v>
      </c>
      <c r="Z965" s="71"/>
      <c r="AA965" s="71"/>
    </row>
    <row r="966" spans="1:27" ht="57.6" x14ac:dyDescent="0.3">
      <c r="A966" s="17"/>
      <c r="B966" s="70">
        <v>10240805</v>
      </c>
      <c r="C966" s="73">
        <v>37</v>
      </c>
      <c r="D966" s="74" t="s">
        <v>337</v>
      </c>
      <c r="E966" s="74" t="s">
        <v>128</v>
      </c>
      <c r="F966" s="74">
        <v>78640</v>
      </c>
      <c r="G966" s="78" t="s">
        <v>336</v>
      </c>
      <c r="H966" s="63">
        <v>29.9741611</v>
      </c>
      <c r="I966" s="64">
        <v>-97.811530555555507</v>
      </c>
      <c r="J966" s="65" t="s">
        <v>57</v>
      </c>
      <c r="K966" s="66" t="s">
        <v>51</v>
      </c>
      <c r="L966" s="62" t="s">
        <v>70</v>
      </c>
      <c r="M966" s="69"/>
      <c r="N966" s="65" t="s">
        <v>50</v>
      </c>
      <c r="O966" s="66" t="s">
        <v>70</v>
      </c>
      <c r="P966" s="69"/>
      <c r="Q966" s="55" t="str">
        <f t="shared" si="14"/>
        <v>Non-Lead</v>
      </c>
      <c r="R966" s="70" t="s">
        <v>51</v>
      </c>
      <c r="S966" s="70" t="s">
        <v>51</v>
      </c>
      <c r="T966" s="70"/>
      <c r="U966" s="71" t="s">
        <v>53</v>
      </c>
      <c r="V966" s="71" t="s">
        <v>51</v>
      </c>
      <c r="W966" s="71" t="s">
        <v>51</v>
      </c>
      <c r="X966" s="71" t="s">
        <v>51</v>
      </c>
      <c r="Y966" s="72" t="str">
        <f>IF((OR((AND('[1]PWS Information'!$E$10="CWS",U966="Single Family Residence",Q966="Lead")),
(AND('[1]PWS Information'!$E$10="CWS",U966="Multiple Family Residence",'[1]PWS Information'!$E$11="Yes",Q966="Lead")),
(AND('[1]PWS Information'!$E$10="NTNC",Q966="Lead")))),"Tier 1",
IF((OR((AND('[1]PWS Information'!$E$10="CWS",U966="Multiple Family Residence",'[1]PWS Information'!$E$11="No",Q966="Lead")),
(AND('[1]PWS Information'!$E$10="CWS",U966="Other",Q966="Lead")),
(AND('[1]PWS Information'!$E$10="CWS",U966="Building",Q966="Lead")))),"Tier 2",
IF((OR((AND('[1]PWS Information'!$E$10="CWS",U966="Single Family Residence",Q966="Galvanized Requiring Replacement")),
(AND('[1]PWS Information'!$E$10="CWS",U966="Single Family Residence",Q966="Galvanized Requiring Replacement",R966="Yes")),
(AND('[1]PWS Information'!$E$10="NTNC",Q966="Galvanized Requiring Replacement")),
(AND('[1]PWS Information'!$E$10="NTNC",U966="Single Family Residence",R966="Yes")))),"Tier 3",
IF((OR((AND('[1]PWS Information'!$E$10="CWS",U966="Single Family Residence",S966="Yes",Q966="Non-Lead", J966="Non-Lead - Copper",L966="Before 1989")),
(AND('[1]PWS Information'!$E$10="CWS",U966="Single Family Residence",S966="Yes",Q966="Non-Lead", N966="Non-Lead - Copper",O966="Before 1989")))),"Tier 4",
IF((OR((AND('[1]PWS Information'!$E$10="NTNC",Q966="Non-Lead")),
(AND('[1]PWS Information'!$E$10="CWS",Q966="Non-Lead",S966="")),
(AND('[1]PWS Information'!$E$10="CWS",Q966="Non-Lead",S966="No")),
(AND('[1]PWS Information'!$E$10="CWS",Q966="Non-Lead",S966="Don't Know")),
(AND('[1]PWS Information'!$E$10="CWS",Q966="Non-Lead", J966="Non-Lead - Copper", S966="Yes", L966="Between 1989 and 2014")),
(AND('[1]PWS Information'!$E$10="CWS",Q966="Non-Lead", J966="Non-Lead - Copper", S966="Yes", L966="After 2014")),
(AND('[1]PWS Information'!$E$10="CWS",Q966="Non-Lead", J966="Non-Lead - Copper", S966="Yes", L966="Unknown")),
(AND('[1]PWS Information'!$E$10="CWS",Q966="Non-Lead", N966="Non-Lead - Copper", S966="Yes", O966="Between 1989 and 2014")),
(AND('[1]PWS Information'!$E$10="CWS",Q966="Non-Lead", N966="Non-Lead - Copper", S966="Yes", O966="After 2014")),
(AND('[1]PWS Information'!$E$10="CWS",Q966="Non-Lead", N966="Non-Lead - Copper", S966="Yes", O966="Unknown")),
(AND('[1]PWS Information'!$E$10="CWS",Q966="Unknown")),
(AND('[1]PWS Information'!$E$10="NTNC",Q966="Unknown")))),"Tier 5",
"")))))</f>
        <v>Tier 5</v>
      </c>
      <c r="Z966" s="71"/>
      <c r="AA966" s="71"/>
    </row>
    <row r="967" spans="1:27" ht="57.6" x14ac:dyDescent="0.3">
      <c r="A967" s="1"/>
      <c r="B967" s="70">
        <v>16101940</v>
      </c>
      <c r="C967" s="73">
        <v>39</v>
      </c>
      <c r="D967" s="74" t="s">
        <v>338</v>
      </c>
      <c r="E967" s="74" t="s">
        <v>128</v>
      </c>
      <c r="F967" s="74">
        <v>78640</v>
      </c>
      <c r="G967" s="78" t="s">
        <v>336</v>
      </c>
      <c r="H967" s="63">
        <v>29.972881999999998</v>
      </c>
      <c r="I967" s="64">
        <v>-97.812799999999996</v>
      </c>
      <c r="J967" s="65" t="s">
        <v>57</v>
      </c>
      <c r="K967" s="66" t="s">
        <v>51</v>
      </c>
      <c r="L967" s="62" t="s">
        <v>70</v>
      </c>
      <c r="M967" s="69"/>
      <c r="N967" s="65" t="s">
        <v>50</v>
      </c>
      <c r="O967" s="66" t="s">
        <v>70</v>
      </c>
      <c r="P967" s="69"/>
      <c r="Q967" s="55" t="str">
        <f t="shared" si="14"/>
        <v>Non-Lead</v>
      </c>
      <c r="R967" s="70" t="s">
        <v>51</v>
      </c>
      <c r="S967" s="70" t="s">
        <v>51</v>
      </c>
      <c r="T967" s="70"/>
      <c r="U967" s="71" t="s">
        <v>53</v>
      </c>
      <c r="V967" s="71" t="s">
        <v>51</v>
      </c>
      <c r="W967" s="71" t="s">
        <v>51</v>
      </c>
      <c r="X967" s="71" t="s">
        <v>51</v>
      </c>
      <c r="Y967" s="72" t="str">
        <f>IF((OR((AND('[1]PWS Information'!$E$10="CWS",U967="Single Family Residence",Q967="Lead")),
(AND('[1]PWS Information'!$E$10="CWS",U967="Multiple Family Residence",'[1]PWS Information'!$E$11="Yes",Q967="Lead")),
(AND('[1]PWS Information'!$E$10="NTNC",Q967="Lead")))),"Tier 1",
IF((OR((AND('[1]PWS Information'!$E$10="CWS",U967="Multiple Family Residence",'[1]PWS Information'!$E$11="No",Q967="Lead")),
(AND('[1]PWS Information'!$E$10="CWS",U967="Other",Q967="Lead")),
(AND('[1]PWS Information'!$E$10="CWS",U967="Building",Q967="Lead")))),"Tier 2",
IF((OR((AND('[1]PWS Information'!$E$10="CWS",U967="Single Family Residence",Q967="Galvanized Requiring Replacement")),
(AND('[1]PWS Information'!$E$10="CWS",U967="Single Family Residence",Q967="Galvanized Requiring Replacement",R967="Yes")),
(AND('[1]PWS Information'!$E$10="NTNC",Q967="Galvanized Requiring Replacement")),
(AND('[1]PWS Information'!$E$10="NTNC",U967="Single Family Residence",R967="Yes")))),"Tier 3",
IF((OR((AND('[1]PWS Information'!$E$10="CWS",U967="Single Family Residence",S967="Yes",Q967="Non-Lead", J967="Non-Lead - Copper",L967="Before 1989")),
(AND('[1]PWS Information'!$E$10="CWS",U967="Single Family Residence",S967="Yes",Q967="Non-Lead", N967="Non-Lead - Copper",O967="Before 1989")))),"Tier 4",
IF((OR((AND('[1]PWS Information'!$E$10="NTNC",Q967="Non-Lead")),
(AND('[1]PWS Information'!$E$10="CWS",Q967="Non-Lead",S967="")),
(AND('[1]PWS Information'!$E$10="CWS",Q967="Non-Lead",S967="No")),
(AND('[1]PWS Information'!$E$10="CWS",Q967="Non-Lead",S967="Don't Know")),
(AND('[1]PWS Information'!$E$10="CWS",Q967="Non-Lead", J967="Non-Lead - Copper", S967="Yes", L967="Between 1989 and 2014")),
(AND('[1]PWS Information'!$E$10="CWS",Q967="Non-Lead", J967="Non-Lead - Copper", S967="Yes", L967="After 2014")),
(AND('[1]PWS Information'!$E$10="CWS",Q967="Non-Lead", J967="Non-Lead - Copper", S967="Yes", L967="Unknown")),
(AND('[1]PWS Information'!$E$10="CWS",Q967="Non-Lead", N967="Non-Lead - Copper", S967="Yes", O967="Between 1989 and 2014")),
(AND('[1]PWS Information'!$E$10="CWS",Q967="Non-Lead", N967="Non-Lead - Copper", S967="Yes", O967="After 2014")),
(AND('[1]PWS Information'!$E$10="CWS",Q967="Non-Lead", N967="Non-Lead - Copper", S967="Yes", O967="Unknown")),
(AND('[1]PWS Information'!$E$10="CWS",Q967="Unknown")),
(AND('[1]PWS Information'!$E$10="NTNC",Q967="Unknown")))),"Tier 5",
"")))))</f>
        <v>Tier 5</v>
      </c>
      <c r="Z967" s="71"/>
      <c r="AA967" s="71"/>
    </row>
    <row r="968" spans="1:27" ht="57.6" x14ac:dyDescent="0.3">
      <c r="A968" s="1"/>
      <c r="B968" s="70">
        <v>12863151</v>
      </c>
      <c r="C968" s="73">
        <v>57</v>
      </c>
      <c r="D968" s="74" t="s">
        <v>338</v>
      </c>
      <c r="E968" s="74" t="s">
        <v>128</v>
      </c>
      <c r="F968" s="74">
        <v>78640</v>
      </c>
      <c r="G968" s="78" t="s">
        <v>336</v>
      </c>
      <c r="H968" s="63">
        <v>29.972080600000002</v>
      </c>
      <c r="I968" s="64">
        <v>-97.8142944444444</v>
      </c>
      <c r="J968" s="65" t="s">
        <v>57</v>
      </c>
      <c r="K968" s="66" t="s">
        <v>51</v>
      </c>
      <c r="L968" s="62" t="s">
        <v>70</v>
      </c>
      <c r="M968" s="69"/>
      <c r="N968" s="65" t="s">
        <v>50</v>
      </c>
      <c r="O968" s="66" t="s">
        <v>70</v>
      </c>
      <c r="P968" s="69"/>
      <c r="Q968" s="55" t="str">
        <f t="shared" si="14"/>
        <v>Non-Lead</v>
      </c>
      <c r="R968" s="70" t="s">
        <v>51</v>
      </c>
      <c r="S968" s="70" t="s">
        <v>51</v>
      </c>
      <c r="T968" s="70"/>
      <c r="U968" s="71" t="s">
        <v>53</v>
      </c>
      <c r="V968" s="71" t="s">
        <v>51</v>
      </c>
      <c r="W968" s="71" t="s">
        <v>51</v>
      </c>
      <c r="X968" s="71" t="s">
        <v>51</v>
      </c>
      <c r="Y968" s="72" t="str">
        <f>IF((OR((AND('[1]PWS Information'!$E$10="CWS",U968="Single Family Residence",Q968="Lead")),
(AND('[1]PWS Information'!$E$10="CWS",U968="Multiple Family Residence",'[1]PWS Information'!$E$11="Yes",Q968="Lead")),
(AND('[1]PWS Information'!$E$10="NTNC",Q968="Lead")))),"Tier 1",
IF((OR((AND('[1]PWS Information'!$E$10="CWS",U968="Multiple Family Residence",'[1]PWS Information'!$E$11="No",Q968="Lead")),
(AND('[1]PWS Information'!$E$10="CWS",U968="Other",Q968="Lead")),
(AND('[1]PWS Information'!$E$10="CWS",U968="Building",Q968="Lead")))),"Tier 2",
IF((OR((AND('[1]PWS Information'!$E$10="CWS",U968="Single Family Residence",Q968="Galvanized Requiring Replacement")),
(AND('[1]PWS Information'!$E$10="CWS",U968="Single Family Residence",Q968="Galvanized Requiring Replacement",R968="Yes")),
(AND('[1]PWS Information'!$E$10="NTNC",Q968="Galvanized Requiring Replacement")),
(AND('[1]PWS Information'!$E$10="NTNC",U968="Single Family Residence",R968="Yes")))),"Tier 3",
IF((OR((AND('[1]PWS Information'!$E$10="CWS",U968="Single Family Residence",S968="Yes",Q968="Non-Lead", J968="Non-Lead - Copper",L968="Before 1989")),
(AND('[1]PWS Information'!$E$10="CWS",U968="Single Family Residence",S968="Yes",Q968="Non-Lead", N968="Non-Lead - Copper",O968="Before 1989")))),"Tier 4",
IF((OR((AND('[1]PWS Information'!$E$10="NTNC",Q968="Non-Lead")),
(AND('[1]PWS Information'!$E$10="CWS",Q968="Non-Lead",S968="")),
(AND('[1]PWS Information'!$E$10="CWS",Q968="Non-Lead",S968="No")),
(AND('[1]PWS Information'!$E$10="CWS",Q968="Non-Lead",S968="Don't Know")),
(AND('[1]PWS Information'!$E$10="CWS",Q968="Non-Lead", J968="Non-Lead - Copper", S968="Yes", L968="Between 1989 and 2014")),
(AND('[1]PWS Information'!$E$10="CWS",Q968="Non-Lead", J968="Non-Lead - Copper", S968="Yes", L968="After 2014")),
(AND('[1]PWS Information'!$E$10="CWS",Q968="Non-Lead", J968="Non-Lead - Copper", S968="Yes", L968="Unknown")),
(AND('[1]PWS Information'!$E$10="CWS",Q968="Non-Lead", N968="Non-Lead - Copper", S968="Yes", O968="Between 1989 and 2014")),
(AND('[1]PWS Information'!$E$10="CWS",Q968="Non-Lead", N968="Non-Lead - Copper", S968="Yes", O968="After 2014")),
(AND('[1]PWS Information'!$E$10="CWS",Q968="Non-Lead", N968="Non-Lead - Copper", S968="Yes", O968="Unknown")),
(AND('[1]PWS Information'!$E$10="CWS",Q968="Unknown")),
(AND('[1]PWS Information'!$E$10="NTNC",Q968="Unknown")))),"Tier 5",
"")))))</f>
        <v>Tier 5</v>
      </c>
      <c r="Z968" s="71"/>
      <c r="AA968" s="71"/>
    </row>
    <row r="969" spans="1:27" ht="57.6" x14ac:dyDescent="0.3">
      <c r="A969" s="1"/>
      <c r="B969" s="70">
        <v>10084599</v>
      </c>
      <c r="C969" s="73">
        <v>67</v>
      </c>
      <c r="D969" s="74" t="s">
        <v>338</v>
      </c>
      <c r="E969" s="74" t="s">
        <v>128</v>
      </c>
      <c r="F969" s="74">
        <v>78640</v>
      </c>
      <c r="G969" s="78" t="s">
        <v>336</v>
      </c>
      <c r="H969" s="63">
        <v>29.970458300000001</v>
      </c>
      <c r="I969" s="64">
        <v>-97.816011111111095</v>
      </c>
      <c r="J969" s="65" t="s">
        <v>57</v>
      </c>
      <c r="K969" s="66" t="s">
        <v>51</v>
      </c>
      <c r="L969" s="62" t="s">
        <v>70</v>
      </c>
      <c r="M969" s="69"/>
      <c r="N969" s="65" t="s">
        <v>57</v>
      </c>
      <c r="O969" s="66" t="s">
        <v>70</v>
      </c>
      <c r="P969" s="69"/>
      <c r="Q969" s="55" t="str">
        <f t="shared" si="14"/>
        <v>Non-Lead</v>
      </c>
      <c r="R969" s="70" t="s">
        <v>51</v>
      </c>
      <c r="S969" s="70" t="s">
        <v>51</v>
      </c>
      <c r="T969" s="70"/>
      <c r="U969" s="71" t="s">
        <v>53</v>
      </c>
      <c r="V969" s="71" t="s">
        <v>51</v>
      </c>
      <c r="W969" s="71" t="s">
        <v>51</v>
      </c>
      <c r="X969" s="71" t="s">
        <v>61</v>
      </c>
      <c r="Y969" s="72" t="str">
        <f>IF((OR((AND('[1]PWS Information'!$E$10="CWS",U969="Single Family Residence",Q969="Lead")),
(AND('[1]PWS Information'!$E$10="CWS",U969="Multiple Family Residence",'[1]PWS Information'!$E$11="Yes",Q969="Lead")),
(AND('[1]PWS Information'!$E$10="NTNC",Q969="Lead")))),"Tier 1",
IF((OR((AND('[1]PWS Information'!$E$10="CWS",U969="Multiple Family Residence",'[1]PWS Information'!$E$11="No",Q969="Lead")),
(AND('[1]PWS Information'!$E$10="CWS",U969="Other",Q969="Lead")),
(AND('[1]PWS Information'!$E$10="CWS",U969="Building",Q969="Lead")))),"Tier 2",
IF((OR((AND('[1]PWS Information'!$E$10="CWS",U969="Single Family Residence",Q969="Galvanized Requiring Replacement")),
(AND('[1]PWS Information'!$E$10="CWS",U969="Single Family Residence",Q969="Galvanized Requiring Replacement",R969="Yes")),
(AND('[1]PWS Information'!$E$10="NTNC",Q969="Galvanized Requiring Replacement")),
(AND('[1]PWS Information'!$E$10="NTNC",U969="Single Family Residence",R969="Yes")))),"Tier 3",
IF((OR((AND('[1]PWS Information'!$E$10="CWS",U969="Single Family Residence",S969="Yes",Q969="Non-Lead", J969="Non-Lead - Copper",L969="Before 1989")),
(AND('[1]PWS Information'!$E$10="CWS",U969="Single Family Residence",S969="Yes",Q969="Non-Lead", N969="Non-Lead - Copper",O969="Before 1989")))),"Tier 4",
IF((OR((AND('[1]PWS Information'!$E$10="NTNC",Q969="Non-Lead")),
(AND('[1]PWS Information'!$E$10="CWS",Q969="Non-Lead",S969="")),
(AND('[1]PWS Information'!$E$10="CWS",Q969="Non-Lead",S969="No")),
(AND('[1]PWS Information'!$E$10="CWS",Q969="Non-Lead",S969="Don't Know")),
(AND('[1]PWS Information'!$E$10="CWS",Q969="Non-Lead", J969="Non-Lead - Copper", S969="Yes", L969="Between 1989 and 2014")),
(AND('[1]PWS Information'!$E$10="CWS",Q969="Non-Lead", J969="Non-Lead - Copper", S969="Yes", L969="After 2014")),
(AND('[1]PWS Information'!$E$10="CWS",Q969="Non-Lead", J969="Non-Lead - Copper", S969="Yes", L969="Unknown")),
(AND('[1]PWS Information'!$E$10="CWS",Q969="Non-Lead", N969="Non-Lead - Copper", S969="Yes", O969="Between 1989 and 2014")),
(AND('[1]PWS Information'!$E$10="CWS",Q969="Non-Lead", N969="Non-Lead - Copper", S969="Yes", O969="After 2014")),
(AND('[1]PWS Information'!$E$10="CWS",Q969="Non-Lead", N969="Non-Lead - Copper", S969="Yes", O969="Unknown")),
(AND('[1]PWS Information'!$E$10="CWS",Q969="Unknown")),
(AND('[1]PWS Information'!$E$10="NTNC",Q969="Unknown")))),"Tier 5",
"")))))</f>
        <v>Tier 5</v>
      </c>
      <c r="Z969" s="71"/>
      <c r="AA969" s="71"/>
    </row>
    <row r="970" spans="1:27" ht="57.6" x14ac:dyDescent="0.3">
      <c r="A970" s="17"/>
      <c r="B970" s="70">
        <v>16406076</v>
      </c>
      <c r="C970" s="73">
        <v>910</v>
      </c>
      <c r="D970" s="74" t="s">
        <v>339</v>
      </c>
      <c r="E970" s="74" t="s">
        <v>128</v>
      </c>
      <c r="F970" s="74">
        <v>78640</v>
      </c>
      <c r="G970" s="78" t="s">
        <v>336</v>
      </c>
      <c r="H970" s="63">
        <v>29.971703000000002</v>
      </c>
      <c r="I970" s="64">
        <v>-97.822700999999995</v>
      </c>
      <c r="J970" s="65" t="s">
        <v>57</v>
      </c>
      <c r="K970" s="66" t="s">
        <v>51</v>
      </c>
      <c r="L970" s="62" t="s">
        <v>70</v>
      </c>
      <c r="M970" s="69"/>
      <c r="N970" s="65" t="s">
        <v>50</v>
      </c>
      <c r="O970" s="66" t="s">
        <v>70</v>
      </c>
      <c r="P970" s="69"/>
      <c r="Q970" s="55" t="str">
        <f t="shared" si="14"/>
        <v>Non-Lead</v>
      </c>
      <c r="R970" s="70" t="s">
        <v>51</v>
      </c>
      <c r="S970" s="70" t="s">
        <v>51</v>
      </c>
      <c r="T970" s="70"/>
      <c r="U970" s="71" t="s">
        <v>53</v>
      </c>
      <c r="V970" s="71" t="s">
        <v>51</v>
      </c>
      <c r="W970" s="71" t="s">
        <v>51</v>
      </c>
      <c r="X970" s="71" t="s">
        <v>51</v>
      </c>
      <c r="Y970" s="72" t="str">
        <f>IF((OR((AND('[1]PWS Information'!$E$10="CWS",U970="Single Family Residence",Q970="Lead")),
(AND('[1]PWS Information'!$E$10="CWS",U970="Multiple Family Residence",'[1]PWS Information'!$E$11="Yes",Q970="Lead")),
(AND('[1]PWS Information'!$E$10="NTNC",Q970="Lead")))),"Tier 1",
IF((OR((AND('[1]PWS Information'!$E$10="CWS",U970="Multiple Family Residence",'[1]PWS Information'!$E$11="No",Q970="Lead")),
(AND('[1]PWS Information'!$E$10="CWS",U970="Other",Q970="Lead")),
(AND('[1]PWS Information'!$E$10="CWS",U970="Building",Q970="Lead")))),"Tier 2",
IF((OR((AND('[1]PWS Information'!$E$10="CWS",U970="Single Family Residence",Q970="Galvanized Requiring Replacement")),
(AND('[1]PWS Information'!$E$10="CWS",U970="Single Family Residence",Q970="Galvanized Requiring Replacement",R970="Yes")),
(AND('[1]PWS Information'!$E$10="NTNC",Q970="Galvanized Requiring Replacement")),
(AND('[1]PWS Information'!$E$10="NTNC",U970="Single Family Residence",R970="Yes")))),"Tier 3",
IF((OR((AND('[1]PWS Information'!$E$10="CWS",U970="Single Family Residence",S970="Yes",Q970="Non-Lead", J970="Non-Lead - Copper",L970="Before 1989")),
(AND('[1]PWS Information'!$E$10="CWS",U970="Single Family Residence",S970="Yes",Q970="Non-Lead", N970="Non-Lead - Copper",O970="Before 1989")))),"Tier 4",
IF((OR((AND('[1]PWS Information'!$E$10="NTNC",Q970="Non-Lead")),
(AND('[1]PWS Information'!$E$10="CWS",Q970="Non-Lead",S970="")),
(AND('[1]PWS Information'!$E$10="CWS",Q970="Non-Lead",S970="No")),
(AND('[1]PWS Information'!$E$10="CWS",Q970="Non-Lead",S970="Don't Know")),
(AND('[1]PWS Information'!$E$10="CWS",Q970="Non-Lead", J970="Non-Lead - Copper", S970="Yes", L970="Between 1989 and 2014")),
(AND('[1]PWS Information'!$E$10="CWS",Q970="Non-Lead", J970="Non-Lead - Copper", S970="Yes", L970="After 2014")),
(AND('[1]PWS Information'!$E$10="CWS",Q970="Non-Lead", J970="Non-Lead - Copper", S970="Yes", L970="Unknown")),
(AND('[1]PWS Information'!$E$10="CWS",Q970="Non-Lead", N970="Non-Lead - Copper", S970="Yes", O970="Between 1989 and 2014")),
(AND('[1]PWS Information'!$E$10="CWS",Q970="Non-Lead", N970="Non-Lead - Copper", S970="Yes", O970="After 2014")),
(AND('[1]PWS Information'!$E$10="CWS",Q970="Non-Lead", N970="Non-Lead - Copper", S970="Yes", O970="Unknown")),
(AND('[1]PWS Information'!$E$10="CWS",Q970="Unknown")),
(AND('[1]PWS Information'!$E$10="NTNC",Q970="Unknown")))),"Tier 5",
"")))))</f>
        <v>Tier 5</v>
      </c>
      <c r="Z970" s="71"/>
      <c r="AA970" s="71"/>
    </row>
    <row r="971" spans="1:27" ht="57.6" x14ac:dyDescent="0.3">
      <c r="A971" s="1"/>
      <c r="B971" s="70">
        <v>771487</v>
      </c>
      <c r="C971" s="73">
        <v>910</v>
      </c>
      <c r="D971" s="74" t="s">
        <v>340</v>
      </c>
      <c r="E971" s="74" t="s">
        <v>128</v>
      </c>
      <c r="F971" s="74">
        <v>78640</v>
      </c>
      <c r="G971" s="78"/>
      <c r="H971" s="63">
        <v>29.971703000000002</v>
      </c>
      <c r="I971" s="64">
        <v>-97.822700999999995</v>
      </c>
      <c r="J971" s="65" t="s">
        <v>57</v>
      </c>
      <c r="K971" s="66" t="s">
        <v>51</v>
      </c>
      <c r="L971" s="62" t="s">
        <v>70</v>
      </c>
      <c r="M971" s="69"/>
      <c r="N971" s="65" t="s">
        <v>50</v>
      </c>
      <c r="O971" s="66" t="s">
        <v>70</v>
      </c>
      <c r="P971" s="69"/>
      <c r="Q971" s="55" t="str">
        <f t="shared" si="14"/>
        <v>Non-Lead</v>
      </c>
      <c r="R971" s="70" t="s">
        <v>51</v>
      </c>
      <c r="S971" s="70" t="s">
        <v>51</v>
      </c>
      <c r="T971" s="70"/>
      <c r="U971" s="71" t="s">
        <v>53</v>
      </c>
      <c r="V971" s="71" t="s">
        <v>51</v>
      </c>
      <c r="W971" s="71" t="s">
        <v>51</v>
      </c>
      <c r="X971" s="71" t="s">
        <v>51</v>
      </c>
      <c r="Y971" s="72" t="str">
        <f>IF((OR((AND('[1]PWS Information'!$E$10="CWS",U971="Single Family Residence",Q971="Lead")),
(AND('[1]PWS Information'!$E$10="CWS",U971="Multiple Family Residence",'[1]PWS Information'!$E$11="Yes",Q971="Lead")),
(AND('[1]PWS Information'!$E$10="NTNC",Q971="Lead")))),"Tier 1",
IF((OR((AND('[1]PWS Information'!$E$10="CWS",U971="Multiple Family Residence",'[1]PWS Information'!$E$11="No",Q971="Lead")),
(AND('[1]PWS Information'!$E$10="CWS",U971="Other",Q971="Lead")),
(AND('[1]PWS Information'!$E$10="CWS",U971="Building",Q971="Lead")))),"Tier 2",
IF((OR((AND('[1]PWS Information'!$E$10="CWS",U971="Single Family Residence",Q971="Galvanized Requiring Replacement")),
(AND('[1]PWS Information'!$E$10="CWS",U971="Single Family Residence",Q971="Galvanized Requiring Replacement",R971="Yes")),
(AND('[1]PWS Information'!$E$10="NTNC",Q971="Galvanized Requiring Replacement")),
(AND('[1]PWS Information'!$E$10="NTNC",U971="Single Family Residence",R971="Yes")))),"Tier 3",
IF((OR((AND('[1]PWS Information'!$E$10="CWS",U971="Single Family Residence",S971="Yes",Q971="Non-Lead", J971="Non-Lead - Copper",L971="Before 1989")),
(AND('[1]PWS Information'!$E$10="CWS",U971="Single Family Residence",S971="Yes",Q971="Non-Lead", N971="Non-Lead - Copper",O971="Before 1989")))),"Tier 4",
IF((OR((AND('[1]PWS Information'!$E$10="NTNC",Q971="Non-Lead")),
(AND('[1]PWS Information'!$E$10="CWS",Q971="Non-Lead",S971="")),
(AND('[1]PWS Information'!$E$10="CWS",Q971="Non-Lead",S971="No")),
(AND('[1]PWS Information'!$E$10="CWS",Q971="Non-Lead",S971="Don't Know")),
(AND('[1]PWS Information'!$E$10="CWS",Q971="Non-Lead", J971="Non-Lead - Copper", S971="Yes", L971="Between 1989 and 2014")),
(AND('[1]PWS Information'!$E$10="CWS",Q971="Non-Lead", J971="Non-Lead - Copper", S971="Yes", L971="After 2014")),
(AND('[1]PWS Information'!$E$10="CWS",Q971="Non-Lead", J971="Non-Lead - Copper", S971="Yes", L971="Unknown")),
(AND('[1]PWS Information'!$E$10="CWS",Q971="Non-Lead", N971="Non-Lead - Copper", S971="Yes", O971="Between 1989 and 2014")),
(AND('[1]PWS Information'!$E$10="CWS",Q971="Non-Lead", N971="Non-Lead - Copper", S971="Yes", O971="After 2014")),
(AND('[1]PWS Information'!$E$10="CWS",Q971="Non-Lead", N971="Non-Lead - Copper", S971="Yes", O971="Unknown")),
(AND('[1]PWS Information'!$E$10="CWS",Q971="Unknown")),
(AND('[1]PWS Information'!$E$10="NTNC",Q971="Unknown")))),"Tier 5",
"")))))</f>
        <v>Tier 5</v>
      </c>
      <c r="Z971" s="71"/>
      <c r="AA971" s="71"/>
    </row>
    <row r="972" spans="1:27" ht="57.6" x14ac:dyDescent="0.3">
      <c r="A972" s="1"/>
      <c r="B972" s="70">
        <v>12151913</v>
      </c>
      <c r="C972" s="73">
        <v>910</v>
      </c>
      <c r="D972" s="74" t="s">
        <v>341</v>
      </c>
      <c r="E972" s="74" t="s">
        <v>128</v>
      </c>
      <c r="F972" s="74">
        <v>78640</v>
      </c>
      <c r="G972" s="78" t="s">
        <v>336</v>
      </c>
      <c r="H972" s="63">
        <v>29.971703000000002</v>
      </c>
      <c r="I972" s="64">
        <v>-97.822700999999995</v>
      </c>
      <c r="J972" s="65" t="s">
        <v>57</v>
      </c>
      <c r="K972" s="66" t="s">
        <v>51</v>
      </c>
      <c r="L972" s="62" t="s">
        <v>70</v>
      </c>
      <c r="M972" s="69"/>
      <c r="N972" s="65" t="s">
        <v>50</v>
      </c>
      <c r="O972" s="66" t="s">
        <v>70</v>
      </c>
      <c r="P972" s="69"/>
      <c r="Q972" s="55" t="str">
        <f t="shared" si="14"/>
        <v>Non-Lead</v>
      </c>
      <c r="R972" s="70" t="s">
        <v>51</v>
      </c>
      <c r="S972" s="70" t="s">
        <v>51</v>
      </c>
      <c r="T972" s="70"/>
      <c r="U972" s="71" t="s">
        <v>53</v>
      </c>
      <c r="V972" s="71" t="s">
        <v>51</v>
      </c>
      <c r="W972" s="71" t="s">
        <v>51</v>
      </c>
      <c r="X972" s="71" t="s">
        <v>51</v>
      </c>
      <c r="Y972" s="72" t="str">
        <f>IF((OR((AND('[1]PWS Information'!$E$10="CWS",U972="Single Family Residence",Q972="Lead")),
(AND('[1]PWS Information'!$E$10="CWS",U972="Multiple Family Residence",'[1]PWS Information'!$E$11="Yes",Q972="Lead")),
(AND('[1]PWS Information'!$E$10="NTNC",Q972="Lead")))),"Tier 1",
IF((OR((AND('[1]PWS Information'!$E$10="CWS",U972="Multiple Family Residence",'[1]PWS Information'!$E$11="No",Q972="Lead")),
(AND('[1]PWS Information'!$E$10="CWS",U972="Other",Q972="Lead")),
(AND('[1]PWS Information'!$E$10="CWS",U972="Building",Q972="Lead")))),"Tier 2",
IF((OR((AND('[1]PWS Information'!$E$10="CWS",U972="Single Family Residence",Q972="Galvanized Requiring Replacement")),
(AND('[1]PWS Information'!$E$10="CWS",U972="Single Family Residence",Q972="Galvanized Requiring Replacement",R972="Yes")),
(AND('[1]PWS Information'!$E$10="NTNC",Q972="Galvanized Requiring Replacement")),
(AND('[1]PWS Information'!$E$10="NTNC",U972="Single Family Residence",R972="Yes")))),"Tier 3",
IF((OR((AND('[1]PWS Information'!$E$10="CWS",U972="Single Family Residence",S972="Yes",Q972="Non-Lead", J972="Non-Lead - Copper",L972="Before 1989")),
(AND('[1]PWS Information'!$E$10="CWS",U972="Single Family Residence",S972="Yes",Q972="Non-Lead", N972="Non-Lead - Copper",O972="Before 1989")))),"Tier 4",
IF((OR((AND('[1]PWS Information'!$E$10="NTNC",Q972="Non-Lead")),
(AND('[1]PWS Information'!$E$10="CWS",Q972="Non-Lead",S972="")),
(AND('[1]PWS Information'!$E$10="CWS",Q972="Non-Lead",S972="No")),
(AND('[1]PWS Information'!$E$10="CWS",Q972="Non-Lead",S972="Don't Know")),
(AND('[1]PWS Information'!$E$10="CWS",Q972="Non-Lead", J972="Non-Lead - Copper", S972="Yes", L972="Between 1989 and 2014")),
(AND('[1]PWS Information'!$E$10="CWS",Q972="Non-Lead", J972="Non-Lead - Copper", S972="Yes", L972="After 2014")),
(AND('[1]PWS Information'!$E$10="CWS",Q972="Non-Lead", J972="Non-Lead - Copper", S972="Yes", L972="Unknown")),
(AND('[1]PWS Information'!$E$10="CWS",Q972="Non-Lead", N972="Non-Lead - Copper", S972="Yes", O972="Between 1989 and 2014")),
(AND('[1]PWS Information'!$E$10="CWS",Q972="Non-Lead", N972="Non-Lead - Copper", S972="Yes", O972="After 2014")),
(AND('[1]PWS Information'!$E$10="CWS",Q972="Non-Lead", N972="Non-Lead - Copper", S972="Yes", O972="Unknown")),
(AND('[1]PWS Information'!$E$10="CWS",Q972="Unknown")),
(AND('[1]PWS Information'!$E$10="NTNC",Q972="Unknown")))),"Tier 5",
"")))))</f>
        <v>Tier 5</v>
      </c>
      <c r="Z972" s="71"/>
      <c r="AA972" s="71"/>
    </row>
    <row r="973" spans="1:27" ht="57.6" x14ac:dyDescent="0.3">
      <c r="A973" s="1"/>
      <c r="B973" s="70">
        <v>12586727</v>
      </c>
      <c r="C973" s="73">
        <v>910</v>
      </c>
      <c r="D973" s="74" t="s">
        <v>342</v>
      </c>
      <c r="E973" s="74" t="s">
        <v>128</v>
      </c>
      <c r="F973" s="74">
        <v>78640</v>
      </c>
      <c r="G973" s="78" t="s">
        <v>336</v>
      </c>
      <c r="H973" s="63">
        <v>29.971703000000002</v>
      </c>
      <c r="I973" s="64">
        <v>-97.822700999999995</v>
      </c>
      <c r="J973" s="65" t="s">
        <v>57</v>
      </c>
      <c r="K973" s="66" t="s">
        <v>51</v>
      </c>
      <c r="L973" s="62" t="s">
        <v>70</v>
      </c>
      <c r="M973" s="69"/>
      <c r="N973" s="65" t="s">
        <v>50</v>
      </c>
      <c r="O973" s="66" t="s">
        <v>70</v>
      </c>
      <c r="P973" s="69"/>
      <c r="Q973" s="55" t="str">
        <f t="shared" ref="Q973:Q1036" si="15">IF((OR(J973="Lead")),"Lead",
IF((OR(N973="Lead")),"Lead",
IF((OR(J973="Lead-lined galvanized")),"Lead",
IF((OR(N973="Lead-lined galvanized")),"Lead",
IF((OR((AND(J973="Unknown - Likely Lead",N973="Galvanized")),
(AND(J973="Unknown - Unlikely Lead",N973="Galvanized")),
(AND(J973="Unknown - Material Unknown",N973="Galvanized")))),"Galvanized Requiring Replacement",
IF((OR((AND(J973="Non-lead - Copper",K973="Yes",N973="Galvanized")),
(AND(J973="Non-lead - Copper",K973="Don't know",N973="Galvanized")),
(AND(J973="Non-lead - Copper",K973="",N973="Galvanized")),
(AND(J973="Non-lead - Plastic",K973="Yes",N973="Galvanized")),
(AND(J973="Non-lead - Plastic",K973="Don't know",N973="Galvanized")),
(AND(J973="Non-lead - Plastic",K973="",N973="Galvanized")),
(AND(J973="Non-lead",K973="Yes",N973="Galvanized")),
(AND(J973="Non-lead",K973="Don't know",N973="Galvanized")),
(AND(J973="Non-lead",K973="",N973="Galvanized")),
(AND(J973="Non-lead - Other",K973="Yes",N973="Galvanized")),
(AND(J973="Non-Lead - Other",K973="Don't know",N973="Galvanized")),
(AND(J973="Galvanized",K973="Yes",N973="Galvanized")),
(AND(J973="Galvanized",K973="Don't know",N973="Galvanized")),
(AND(J973="Galvanized",K973="",N973="Galvanized")),
(AND(J973="Non-Lead - Other",K973="",N973="Galvanized")))),"Galvanized Requiring Replacement",
IF((OR((AND(J973="Non-lead - Copper",N973="Non-lead - Copper")),
(AND(J973="Non-lead - Copper",N973="Non-lead - Plastic")),
(AND(J973="Non-lead - Copper",N973="Non-lead - Other")),
(AND(J973="Non-lead - Copper",N973="Non-lead")),
(AND(J973="Non-lead - Plastic",N973="Non-lead - Copper")),
(AND(J973="Non-lead - Plastic",N973="Non-lead - Plastic")),
(AND(J973="Non-lead - Plastic",N973="Non-lead - Other")),
(AND(J973="Non-lead - Plastic",N973="Non-lead")),
(AND(J973="Non-lead",N973="Non-lead - Copper")),
(AND(J973="Non-lead",N973="Non-lead - Plastic")),
(AND(J973="Non-lead",N973="Non-lead - Other")),
(AND(J973="Non-lead",N973="Non-lead")),
(AND(J973="Non-lead - Other",N973="Non-lead - Copper")),
(AND(J973="Non-Lead - Other",N973="Non-lead - Plastic")),
(AND(J973="Non-Lead - Other",N973="Non-lead")),
(AND(J973="Non-Lead - Other",N973="Non-lead - Other")))),"Non-Lead",
IF((OR((AND(J973="Galvanized",N973="Non-lead")),
(AND(J973="Galvanized",N973="Non-lead - Copper")),
(AND(J973="Galvanized",N973="Non-lead - Plastic")),
(AND(J973="Galvanized",N973="Non-lead")),
(AND(J973="Galvanized",N973="Non-lead - Other")))),"Non-Lead",
IF((OR((AND(J973="Non-lead - Copper",K973="No",N973="Galvanized")),
(AND(J973="Non-lead - Plastic",K973="No",N973="Galvanized")),
(AND(J973="Non-lead",K973="No",N973="Galvanized")),
(AND(J973="Galvanized",K973="No",N973="Galvanized")),
(AND(J973="Non-lead - Other",K973="No",N973="Galvanized")))),"Non-lead",
IF((OR((AND(J973="Unknown - Likely Lead",N973="Unknown - Likely Lead")),
(AND(J973="Unknown - Likely Lead",N973="Unknown - Unlikely Lead")),
(AND(J973="Unknown - Likely Lead",N973="Unknown - Material Unknown")),
(AND(J973="Unknown - Unlikely Lead",N973="Unknown - Likely Lead")),
(AND(J973="Unknown - Unlikely Lead",N973="Unknown - Unlikely Lead")),
(AND(J973="Unknown - Unlikely Lead",N973="Unknown - Material Unknown")),
(AND(J973="Unknown - Material Unknown",N973="Unknown - Likely Lead")),
(AND(J973="Unknown - Material Unknown",N973="Unknown - Unlikely Lead")),
(AND(J973="Unknown - Material Unknown",N973="Unknown - Material Unknown")))),"Unknown",
IF((OR((AND(J973="Unknown - Likely Lead",N973="Non-lead - Copper")),
(AND(J973="Unknown - Likely Lead",N973="Non-lead - Plastic")),
(AND(J973="Unknown - Likely Lead",N973="Non-lead")),
(AND(J973="Unknown - Likely Lead",N973="Non-lead - Other")),
(AND(J973="Unknown - Unlikely Lead",N973="Non-lead - Copper")),
(AND(J973="Unknown - Unlikely Lead",N973="Non-lead - Plastic")),
(AND(J973="Unknown - Unlikely Lead",N973="Non-lead")),
(AND(J973="Unknown - Unlikely Lead",N973="Non-lead - Other")),
(AND(J973="Unknown - Material Unknown",N973="Non-lead - Copper")),
(AND(J973="Unknown - Material Unknown",N973="Non-lead - Plastic")),
(AND(J973="Unknown - Material Unknown",N973="Non-lead")),
(AND(J973="Unknown - Material Unknown",N973="Non-lead - Other")))),"Unknown",
IF((OR((AND(J973="Non-lead - Copper",N973="Unknown - Likely Lead")),
(AND(J973="Non-lead - Copper",N973="Unknown - Unlikely Lead")),
(AND(J973="Non-lead - Copper",N973="Unknown - Material Unknown")),
(AND(J973="Non-lead - Plastic",N973="Unknown - Likely Lead")),
(AND(J973="Non-lead - Plastic",N973="Unknown - Unlikely Lead")),
(AND(J973="Non-lead - Plastic",N973="Unknown - Material Unknown")),
(AND(J973="Non-lead",N973="Unknown - Likely Lead")),
(AND(J973="Non-lead",N973="Unknown - Unlikely Lead")),
(AND(J973="Non-lead",N973="Unknown - Material Unknown")),
(AND(J973="Non-lead - Other",N973="Unknown - Likely Lead")),
(AND(J973="Non-Lead - Other",N973="Unknown - Unlikely Lead")),
(AND(J973="Non-Lead - Other",N973="Unknown - Material Unknown")))),"Unknown",
IF((OR((AND(J973="Galvanized",N973="Unknown - Likely Lead")),
(AND(J973="Galvanized",N973="Unknown - Unlikely Lead")),
(AND(J973="Galvanized",N973="Unknown - Material Unknown")))),"Unknown",
IF((OR((AND(J973="Galvanized",N973="")))),"Galvanized Requiring Replacement",
IF((OR((AND(J973="Non-lead - Copper",N973="")),
(AND(J973="Non-lead - Plastic",N973="")),
(AND(J973="Non-lead",N973="")),
(AND(J973="Non-lead - Other",N973="")))),"Non-lead",
IF((OR((AND(J973="Unknown - Likely Lead",N973="")),
(AND(J973="Unknown - Unlikely Lead",N973="")),
(AND(J973="Unknown - Material Unknown",N973="")))),"Unknown",
""))))))))))))))))</f>
        <v>Non-Lead</v>
      </c>
      <c r="R973" s="70" t="s">
        <v>51</v>
      </c>
      <c r="S973" s="70" t="s">
        <v>51</v>
      </c>
      <c r="T973" s="70"/>
      <c r="U973" s="71" t="s">
        <v>53</v>
      </c>
      <c r="V973" s="71" t="s">
        <v>51</v>
      </c>
      <c r="W973" s="71" t="s">
        <v>51</v>
      </c>
      <c r="X973" s="71" t="s">
        <v>51</v>
      </c>
      <c r="Y973" s="72" t="str">
        <f>IF((OR((AND('[1]PWS Information'!$E$10="CWS",U973="Single Family Residence",Q973="Lead")),
(AND('[1]PWS Information'!$E$10="CWS",U973="Multiple Family Residence",'[1]PWS Information'!$E$11="Yes",Q973="Lead")),
(AND('[1]PWS Information'!$E$10="NTNC",Q973="Lead")))),"Tier 1",
IF((OR((AND('[1]PWS Information'!$E$10="CWS",U973="Multiple Family Residence",'[1]PWS Information'!$E$11="No",Q973="Lead")),
(AND('[1]PWS Information'!$E$10="CWS",U973="Other",Q973="Lead")),
(AND('[1]PWS Information'!$E$10="CWS",U973="Building",Q973="Lead")))),"Tier 2",
IF((OR((AND('[1]PWS Information'!$E$10="CWS",U973="Single Family Residence",Q973="Galvanized Requiring Replacement")),
(AND('[1]PWS Information'!$E$10="CWS",U973="Single Family Residence",Q973="Galvanized Requiring Replacement",R973="Yes")),
(AND('[1]PWS Information'!$E$10="NTNC",Q973="Galvanized Requiring Replacement")),
(AND('[1]PWS Information'!$E$10="NTNC",U973="Single Family Residence",R973="Yes")))),"Tier 3",
IF((OR((AND('[1]PWS Information'!$E$10="CWS",U973="Single Family Residence",S973="Yes",Q973="Non-Lead", J973="Non-Lead - Copper",L973="Before 1989")),
(AND('[1]PWS Information'!$E$10="CWS",U973="Single Family Residence",S973="Yes",Q973="Non-Lead", N973="Non-Lead - Copper",O973="Before 1989")))),"Tier 4",
IF((OR((AND('[1]PWS Information'!$E$10="NTNC",Q973="Non-Lead")),
(AND('[1]PWS Information'!$E$10="CWS",Q973="Non-Lead",S973="")),
(AND('[1]PWS Information'!$E$10="CWS",Q973="Non-Lead",S973="No")),
(AND('[1]PWS Information'!$E$10="CWS",Q973="Non-Lead",S973="Don't Know")),
(AND('[1]PWS Information'!$E$10="CWS",Q973="Non-Lead", J973="Non-Lead - Copper", S973="Yes", L973="Between 1989 and 2014")),
(AND('[1]PWS Information'!$E$10="CWS",Q973="Non-Lead", J973="Non-Lead - Copper", S973="Yes", L973="After 2014")),
(AND('[1]PWS Information'!$E$10="CWS",Q973="Non-Lead", J973="Non-Lead - Copper", S973="Yes", L973="Unknown")),
(AND('[1]PWS Information'!$E$10="CWS",Q973="Non-Lead", N973="Non-Lead - Copper", S973="Yes", O973="Between 1989 and 2014")),
(AND('[1]PWS Information'!$E$10="CWS",Q973="Non-Lead", N973="Non-Lead - Copper", S973="Yes", O973="After 2014")),
(AND('[1]PWS Information'!$E$10="CWS",Q973="Non-Lead", N973="Non-Lead - Copper", S973="Yes", O973="Unknown")),
(AND('[1]PWS Information'!$E$10="CWS",Q973="Unknown")),
(AND('[1]PWS Information'!$E$10="NTNC",Q973="Unknown")))),"Tier 5",
"")))))</f>
        <v>Tier 5</v>
      </c>
      <c r="Z973" s="71"/>
      <c r="AA973" s="71"/>
    </row>
    <row r="974" spans="1:27" ht="57.6" x14ac:dyDescent="0.3">
      <c r="A974" s="17"/>
      <c r="B974" s="70">
        <v>13315913</v>
      </c>
      <c r="C974" s="73" t="s">
        <v>343</v>
      </c>
      <c r="D974" s="74" t="s">
        <v>344</v>
      </c>
      <c r="E974" s="74" t="s">
        <v>128</v>
      </c>
      <c r="F974" s="74">
        <v>78640</v>
      </c>
      <c r="G974" s="78"/>
      <c r="H974" s="63">
        <v>29.972581999999999</v>
      </c>
      <c r="I974" s="64">
        <v>-97.821404999999999</v>
      </c>
      <c r="J974" s="65" t="s">
        <v>57</v>
      </c>
      <c r="K974" s="66" t="s">
        <v>51</v>
      </c>
      <c r="L974" s="62" t="s">
        <v>70</v>
      </c>
      <c r="M974" s="69"/>
      <c r="N974" s="65" t="s">
        <v>50</v>
      </c>
      <c r="O974" s="66" t="s">
        <v>70</v>
      </c>
      <c r="P974" s="69"/>
      <c r="Q974" s="55" t="str">
        <f t="shared" si="15"/>
        <v>Non-Lead</v>
      </c>
      <c r="R974" s="70" t="s">
        <v>51</v>
      </c>
      <c r="S974" s="70" t="s">
        <v>51</v>
      </c>
      <c r="T974" s="70"/>
      <c r="U974" s="71" t="s">
        <v>53</v>
      </c>
      <c r="V974" s="71" t="s">
        <v>51</v>
      </c>
      <c r="W974" s="71" t="s">
        <v>51</v>
      </c>
      <c r="X974" s="71" t="s">
        <v>51</v>
      </c>
      <c r="Y974" s="72" t="str">
        <f>IF((OR((AND('[1]PWS Information'!$E$10="CWS",U974="Single Family Residence",Q974="Lead")),
(AND('[1]PWS Information'!$E$10="CWS",U974="Multiple Family Residence",'[1]PWS Information'!$E$11="Yes",Q974="Lead")),
(AND('[1]PWS Information'!$E$10="NTNC",Q974="Lead")))),"Tier 1",
IF((OR((AND('[1]PWS Information'!$E$10="CWS",U974="Multiple Family Residence",'[1]PWS Information'!$E$11="No",Q974="Lead")),
(AND('[1]PWS Information'!$E$10="CWS",U974="Other",Q974="Lead")),
(AND('[1]PWS Information'!$E$10="CWS",U974="Building",Q974="Lead")))),"Tier 2",
IF((OR((AND('[1]PWS Information'!$E$10="CWS",U974="Single Family Residence",Q974="Galvanized Requiring Replacement")),
(AND('[1]PWS Information'!$E$10="CWS",U974="Single Family Residence",Q974="Galvanized Requiring Replacement",R974="Yes")),
(AND('[1]PWS Information'!$E$10="NTNC",Q974="Galvanized Requiring Replacement")),
(AND('[1]PWS Information'!$E$10="NTNC",U974="Single Family Residence",R974="Yes")))),"Tier 3",
IF((OR((AND('[1]PWS Information'!$E$10="CWS",U974="Single Family Residence",S974="Yes",Q974="Non-Lead", J974="Non-Lead - Copper",L974="Before 1989")),
(AND('[1]PWS Information'!$E$10="CWS",U974="Single Family Residence",S974="Yes",Q974="Non-Lead", N974="Non-Lead - Copper",O974="Before 1989")))),"Tier 4",
IF((OR((AND('[1]PWS Information'!$E$10="NTNC",Q974="Non-Lead")),
(AND('[1]PWS Information'!$E$10="CWS",Q974="Non-Lead",S974="")),
(AND('[1]PWS Information'!$E$10="CWS",Q974="Non-Lead",S974="No")),
(AND('[1]PWS Information'!$E$10="CWS",Q974="Non-Lead",S974="Don't Know")),
(AND('[1]PWS Information'!$E$10="CWS",Q974="Non-Lead", J974="Non-Lead - Copper", S974="Yes", L974="Between 1989 and 2014")),
(AND('[1]PWS Information'!$E$10="CWS",Q974="Non-Lead", J974="Non-Lead - Copper", S974="Yes", L974="After 2014")),
(AND('[1]PWS Information'!$E$10="CWS",Q974="Non-Lead", J974="Non-Lead - Copper", S974="Yes", L974="Unknown")),
(AND('[1]PWS Information'!$E$10="CWS",Q974="Non-Lead", N974="Non-Lead - Copper", S974="Yes", O974="Between 1989 and 2014")),
(AND('[1]PWS Information'!$E$10="CWS",Q974="Non-Lead", N974="Non-Lead - Copper", S974="Yes", O974="After 2014")),
(AND('[1]PWS Information'!$E$10="CWS",Q974="Non-Lead", N974="Non-Lead - Copper", S974="Yes", O974="Unknown")),
(AND('[1]PWS Information'!$E$10="CWS",Q974="Unknown")),
(AND('[1]PWS Information'!$E$10="NTNC",Q974="Unknown")))),"Tier 5",
"")))))</f>
        <v>Tier 5</v>
      </c>
      <c r="Z974" s="71"/>
      <c r="AA974" s="71"/>
    </row>
    <row r="975" spans="1:27" ht="57.6" x14ac:dyDescent="0.3">
      <c r="A975" s="1"/>
      <c r="B975" s="70">
        <v>9787099</v>
      </c>
      <c r="C975" s="73">
        <v>888</v>
      </c>
      <c r="D975" s="74" t="s">
        <v>345</v>
      </c>
      <c r="E975" s="74" t="s">
        <v>128</v>
      </c>
      <c r="F975" s="74">
        <v>78640</v>
      </c>
      <c r="G975" s="78">
        <v>16386514</v>
      </c>
      <c r="H975" s="63">
        <v>29.973656999999999</v>
      </c>
      <c r="I975" s="64">
        <v>-97.821372999999994</v>
      </c>
      <c r="J975" s="65" t="s">
        <v>57</v>
      </c>
      <c r="K975" s="66" t="s">
        <v>51</v>
      </c>
      <c r="L975" s="62" t="s">
        <v>70</v>
      </c>
      <c r="M975" s="69"/>
      <c r="N975" s="65" t="s">
        <v>50</v>
      </c>
      <c r="O975" s="66" t="s">
        <v>70</v>
      </c>
      <c r="P975" s="69"/>
      <c r="Q975" s="55" t="str">
        <f t="shared" si="15"/>
        <v>Non-Lead</v>
      </c>
      <c r="R975" s="70" t="s">
        <v>51</v>
      </c>
      <c r="S975" s="70" t="s">
        <v>51</v>
      </c>
      <c r="T975" s="70"/>
      <c r="U975" s="71" t="s">
        <v>53</v>
      </c>
      <c r="V975" s="71" t="s">
        <v>51</v>
      </c>
      <c r="W975" s="71" t="s">
        <v>51</v>
      </c>
      <c r="X975" s="71" t="s">
        <v>51</v>
      </c>
      <c r="Y975" s="72" t="str">
        <f>IF((OR((AND('[1]PWS Information'!$E$10="CWS",U975="Single Family Residence",Q975="Lead")),
(AND('[1]PWS Information'!$E$10="CWS",U975="Multiple Family Residence",'[1]PWS Information'!$E$11="Yes",Q975="Lead")),
(AND('[1]PWS Information'!$E$10="NTNC",Q975="Lead")))),"Tier 1",
IF((OR((AND('[1]PWS Information'!$E$10="CWS",U975="Multiple Family Residence",'[1]PWS Information'!$E$11="No",Q975="Lead")),
(AND('[1]PWS Information'!$E$10="CWS",U975="Other",Q975="Lead")),
(AND('[1]PWS Information'!$E$10="CWS",U975="Building",Q975="Lead")))),"Tier 2",
IF((OR((AND('[1]PWS Information'!$E$10="CWS",U975="Single Family Residence",Q975="Galvanized Requiring Replacement")),
(AND('[1]PWS Information'!$E$10="CWS",U975="Single Family Residence",Q975="Galvanized Requiring Replacement",R975="Yes")),
(AND('[1]PWS Information'!$E$10="NTNC",Q975="Galvanized Requiring Replacement")),
(AND('[1]PWS Information'!$E$10="NTNC",U975="Single Family Residence",R975="Yes")))),"Tier 3",
IF((OR((AND('[1]PWS Information'!$E$10="CWS",U975="Single Family Residence",S975="Yes",Q975="Non-Lead", J975="Non-Lead - Copper",L975="Before 1989")),
(AND('[1]PWS Information'!$E$10="CWS",U975="Single Family Residence",S975="Yes",Q975="Non-Lead", N975="Non-Lead - Copper",O975="Before 1989")))),"Tier 4",
IF((OR((AND('[1]PWS Information'!$E$10="NTNC",Q975="Non-Lead")),
(AND('[1]PWS Information'!$E$10="CWS",Q975="Non-Lead",S975="")),
(AND('[1]PWS Information'!$E$10="CWS",Q975="Non-Lead",S975="No")),
(AND('[1]PWS Information'!$E$10="CWS",Q975="Non-Lead",S975="Don't Know")),
(AND('[1]PWS Information'!$E$10="CWS",Q975="Non-Lead", J975="Non-Lead - Copper", S975="Yes", L975="Between 1989 and 2014")),
(AND('[1]PWS Information'!$E$10="CWS",Q975="Non-Lead", J975="Non-Lead - Copper", S975="Yes", L975="After 2014")),
(AND('[1]PWS Information'!$E$10="CWS",Q975="Non-Lead", J975="Non-Lead - Copper", S975="Yes", L975="Unknown")),
(AND('[1]PWS Information'!$E$10="CWS",Q975="Non-Lead", N975="Non-Lead - Copper", S975="Yes", O975="Between 1989 and 2014")),
(AND('[1]PWS Information'!$E$10="CWS",Q975="Non-Lead", N975="Non-Lead - Copper", S975="Yes", O975="After 2014")),
(AND('[1]PWS Information'!$E$10="CWS",Q975="Non-Lead", N975="Non-Lead - Copper", S975="Yes", O975="Unknown")),
(AND('[1]PWS Information'!$E$10="CWS",Q975="Unknown")),
(AND('[1]PWS Information'!$E$10="NTNC",Q975="Unknown")))),"Tier 5",
"")))))</f>
        <v>Tier 5</v>
      </c>
      <c r="Z975" s="71"/>
      <c r="AA975" s="71"/>
    </row>
    <row r="976" spans="1:27" ht="57.6" x14ac:dyDescent="0.3">
      <c r="A976" s="1"/>
      <c r="B976" s="70">
        <v>9753776</v>
      </c>
      <c r="C976" s="73">
        <v>858</v>
      </c>
      <c r="D976" s="74" t="s">
        <v>345</v>
      </c>
      <c r="E976" s="74" t="s">
        <v>128</v>
      </c>
      <c r="F976" s="74">
        <v>78640</v>
      </c>
      <c r="G976" s="78">
        <v>11389680</v>
      </c>
      <c r="H976" s="63">
        <v>29.974229999999999</v>
      </c>
      <c r="I976" s="64">
        <v>-97.822034000000002</v>
      </c>
      <c r="J976" s="65" t="s">
        <v>57</v>
      </c>
      <c r="K976" s="66" t="s">
        <v>51</v>
      </c>
      <c r="L976" s="62" t="s">
        <v>70</v>
      </c>
      <c r="M976" s="69"/>
      <c r="N976" s="65" t="s">
        <v>50</v>
      </c>
      <c r="O976" s="66" t="s">
        <v>70</v>
      </c>
      <c r="P976" s="69"/>
      <c r="Q976" s="55" t="str">
        <f t="shared" si="15"/>
        <v>Non-Lead</v>
      </c>
      <c r="R976" s="70" t="s">
        <v>51</v>
      </c>
      <c r="S976" s="70" t="s">
        <v>51</v>
      </c>
      <c r="T976" s="70"/>
      <c r="U976" s="71" t="s">
        <v>53</v>
      </c>
      <c r="V976" s="71" t="s">
        <v>51</v>
      </c>
      <c r="W976" s="71" t="s">
        <v>51</v>
      </c>
      <c r="X976" s="71" t="s">
        <v>51</v>
      </c>
      <c r="Y976" s="72" t="str">
        <f>IF((OR((AND('[1]PWS Information'!$E$10="CWS",U976="Single Family Residence",Q976="Lead")),
(AND('[1]PWS Information'!$E$10="CWS",U976="Multiple Family Residence",'[1]PWS Information'!$E$11="Yes",Q976="Lead")),
(AND('[1]PWS Information'!$E$10="NTNC",Q976="Lead")))),"Tier 1",
IF((OR((AND('[1]PWS Information'!$E$10="CWS",U976="Multiple Family Residence",'[1]PWS Information'!$E$11="No",Q976="Lead")),
(AND('[1]PWS Information'!$E$10="CWS",U976="Other",Q976="Lead")),
(AND('[1]PWS Information'!$E$10="CWS",U976="Building",Q976="Lead")))),"Tier 2",
IF((OR((AND('[1]PWS Information'!$E$10="CWS",U976="Single Family Residence",Q976="Galvanized Requiring Replacement")),
(AND('[1]PWS Information'!$E$10="CWS",U976="Single Family Residence",Q976="Galvanized Requiring Replacement",R976="Yes")),
(AND('[1]PWS Information'!$E$10="NTNC",Q976="Galvanized Requiring Replacement")),
(AND('[1]PWS Information'!$E$10="NTNC",U976="Single Family Residence",R976="Yes")))),"Tier 3",
IF((OR((AND('[1]PWS Information'!$E$10="CWS",U976="Single Family Residence",S976="Yes",Q976="Non-Lead", J976="Non-Lead - Copper",L976="Before 1989")),
(AND('[1]PWS Information'!$E$10="CWS",U976="Single Family Residence",S976="Yes",Q976="Non-Lead", N976="Non-Lead - Copper",O976="Before 1989")))),"Tier 4",
IF((OR((AND('[1]PWS Information'!$E$10="NTNC",Q976="Non-Lead")),
(AND('[1]PWS Information'!$E$10="CWS",Q976="Non-Lead",S976="")),
(AND('[1]PWS Information'!$E$10="CWS",Q976="Non-Lead",S976="No")),
(AND('[1]PWS Information'!$E$10="CWS",Q976="Non-Lead",S976="Don't Know")),
(AND('[1]PWS Information'!$E$10="CWS",Q976="Non-Lead", J976="Non-Lead - Copper", S976="Yes", L976="Between 1989 and 2014")),
(AND('[1]PWS Information'!$E$10="CWS",Q976="Non-Lead", J976="Non-Lead - Copper", S976="Yes", L976="After 2014")),
(AND('[1]PWS Information'!$E$10="CWS",Q976="Non-Lead", J976="Non-Lead - Copper", S976="Yes", L976="Unknown")),
(AND('[1]PWS Information'!$E$10="CWS",Q976="Non-Lead", N976="Non-Lead - Copper", S976="Yes", O976="Between 1989 and 2014")),
(AND('[1]PWS Information'!$E$10="CWS",Q976="Non-Lead", N976="Non-Lead - Copper", S976="Yes", O976="After 2014")),
(AND('[1]PWS Information'!$E$10="CWS",Q976="Non-Lead", N976="Non-Lead - Copper", S976="Yes", O976="Unknown")),
(AND('[1]PWS Information'!$E$10="CWS",Q976="Unknown")),
(AND('[1]PWS Information'!$E$10="NTNC",Q976="Unknown")))),"Tier 5",
"")))))</f>
        <v>Tier 5</v>
      </c>
      <c r="Z976" s="71"/>
      <c r="AA976" s="71"/>
    </row>
    <row r="977" spans="1:27" ht="57.6" x14ac:dyDescent="0.3">
      <c r="A977" s="1"/>
      <c r="B977" s="70">
        <v>15872115</v>
      </c>
      <c r="C977" s="73">
        <v>814</v>
      </c>
      <c r="D977" s="74" t="s">
        <v>345</v>
      </c>
      <c r="E977" s="74" t="s">
        <v>49</v>
      </c>
      <c r="F977" s="74">
        <v>78640</v>
      </c>
      <c r="G977" s="78">
        <v>12233589</v>
      </c>
      <c r="H977" s="63">
        <v>29.974823000000001</v>
      </c>
      <c r="I977" s="64">
        <v>-97.823192000000006</v>
      </c>
      <c r="J977" s="65" t="s">
        <v>57</v>
      </c>
      <c r="K977" s="66" t="s">
        <v>51</v>
      </c>
      <c r="L977" s="62" t="s">
        <v>70</v>
      </c>
      <c r="M977" s="69"/>
      <c r="N977" s="65" t="s">
        <v>57</v>
      </c>
      <c r="O977" s="66" t="s">
        <v>70</v>
      </c>
      <c r="P977" s="69"/>
      <c r="Q977" s="55" t="str">
        <f t="shared" si="15"/>
        <v>Non-Lead</v>
      </c>
      <c r="R977" s="70" t="s">
        <v>51</v>
      </c>
      <c r="S977" s="70" t="s">
        <v>85</v>
      </c>
      <c r="T977" s="70"/>
      <c r="U977" s="71" t="s">
        <v>53</v>
      </c>
      <c r="V977" s="71" t="s">
        <v>51</v>
      </c>
      <c r="W977" s="71" t="s">
        <v>51</v>
      </c>
      <c r="X977" s="71" t="s">
        <v>61</v>
      </c>
      <c r="Y977" s="72" t="str">
        <f>IF((OR((AND('[1]PWS Information'!$E$10="CWS",U977="Single Family Residence",Q977="Lead")),
(AND('[1]PWS Information'!$E$10="CWS",U977="Multiple Family Residence",'[1]PWS Information'!$E$11="Yes",Q977="Lead")),
(AND('[1]PWS Information'!$E$10="NTNC",Q977="Lead")))),"Tier 1",
IF((OR((AND('[1]PWS Information'!$E$10="CWS",U977="Multiple Family Residence",'[1]PWS Information'!$E$11="No",Q977="Lead")),
(AND('[1]PWS Information'!$E$10="CWS",U977="Other",Q977="Lead")),
(AND('[1]PWS Information'!$E$10="CWS",U977="Building",Q977="Lead")))),"Tier 2",
IF((OR((AND('[1]PWS Information'!$E$10="CWS",U977="Single Family Residence",Q977="Galvanized Requiring Replacement")),
(AND('[1]PWS Information'!$E$10="CWS",U977="Single Family Residence",Q977="Galvanized Requiring Replacement",R977="Yes")),
(AND('[1]PWS Information'!$E$10="NTNC",Q977="Galvanized Requiring Replacement")),
(AND('[1]PWS Information'!$E$10="NTNC",U977="Single Family Residence",R977="Yes")))),"Tier 3",
IF((OR((AND('[1]PWS Information'!$E$10="CWS",U977="Single Family Residence",S977="Yes",Q977="Non-Lead", J977="Non-Lead - Copper",L977="Before 1989")),
(AND('[1]PWS Information'!$E$10="CWS",U977="Single Family Residence",S977="Yes",Q977="Non-Lead", N977="Non-Lead - Copper",O977="Before 1989")))),"Tier 4",
IF((OR((AND('[1]PWS Information'!$E$10="NTNC",Q977="Non-Lead")),
(AND('[1]PWS Information'!$E$10="CWS",Q977="Non-Lead",S977="")),
(AND('[1]PWS Information'!$E$10="CWS",Q977="Non-Lead",S977="No")),
(AND('[1]PWS Information'!$E$10="CWS",Q977="Non-Lead",S977="Don't Know")),
(AND('[1]PWS Information'!$E$10="CWS",Q977="Non-Lead", J977="Non-Lead - Copper", S977="Yes", L977="Between 1989 and 2014")),
(AND('[1]PWS Information'!$E$10="CWS",Q977="Non-Lead", J977="Non-Lead - Copper", S977="Yes", L977="After 2014")),
(AND('[1]PWS Information'!$E$10="CWS",Q977="Non-Lead", J977="Non-Lead - Copper", S977="Yes", L977="Unknown")),
(AND('[1]PWS Information'!$E$10="CWS",Q977="Non-Lead", N977="Non-Lead - Copper", S977="Yes", O977="Between 1989 and 2014")),
(AND('[1]PWS Information'!$E$10="CWS",Q977="Non-Lead", N977="Non-Lead - Copper", S977="Yes", O977="After 2014")),
(AND('[1]PWS Information'!$E$10="CWS",Q977="Non-Lead", N977="Non-Lead - Copper", S977="Yes", O977="Unknown")),
(AND('[1]PWS Information'!$E$10="CWS",Q977="Unknown")),
(AND('[1]PWS Information'!$E$10="NTNC",Q977="Unknown")))),"Tier 5",
"")))))</f>
        <v>Tier 5</v>
      </c>
      <c r="Z977" s="71"/>
      <c r="AA977" s="71"/>
    </row>
    <row r="978" spans="1:27" ht="57.6" x14ac:dyDescent="0.3">
      <c r="A978" s="17"/>
      <c r="B978" s="70">
        <v>7043662</v>
      </c>
      <c r="C978" s="73">
        <v>767</v>
      </c>
      <c r="D978" s="74" t="s">
        <v>345</v>
      </c>
      <c r="E978" s="74" t="s">
        <v>128</v>
      </c>
      <c r="F978" s="74">
        <v>78640</v>
      </c>
      <c r="G978" s="78" t="s">
        <v>336</v>
      </c>
      <c r="H978" s="63">
        <v>29.981188899999999</v>
      </c>
      <c r="I978" s="64">
        <v>-97.826113888888798</v>
      </c>
      <c r="J978" s="65" t="s">
        <v>57</v>
      </c>
      <c r="K978" s="66" t="s">
        <v>51</v>
      </c>
      <c r="L978" s="62" t="s">
        <v>70</v>
      </c>
      <c r="M978" s="69"/>
      <c r="N978" s="65" t="s">
        <v>50</v>
      </c>
      <c r="O978" s="66" t="s">
        <v>70</v>
      </c>
      <c r="P978" s="69"/>
      <c r="Q978" s="55" t="str">
        <f t="shared" si="15"/>
        <v>Non-Lead</v>
      </c>
      <c r="R978" s="70" t="s">
        <v>51</v>
      </c>
      <c r="S978" s="70" t="s">
        <v>51</v>
      </c>
      <c r="T978" s="70"/>
      <c r="U978" s="71" t="s">
        <v>53</v>
      </c>
      <c r="V978" s="71" t="s">
        <v>51</v>
      </c>
      <c r="W978" s="71" t="s">
        <v>51</v>
      </c>
      <c r="X978" s="71" t="s">
        <v>51</v>
      </c>
      <c r="Y978" s="72" t="str">
        <f>IF((OR((AND('[1]PWS Information'!$E$10="CWS",U978="Single Family Residence",Q978="Lead")),
(AND('[1]PWS Information'!$E$10="CWS",U978="Multiple Family Residence",'[1]PWS Information'!$E$11="Yes",Q978="Lead")),
(AND('[1]PWS Information'!$E$10="NTNC",Q978="Lead")))),"Tier 1",
IF((OR((AND('[1]PWS Information'!$E$10="CWS",U978="Multiple Family Residence",'[1]PWS Information'!$E$11="No",Q978="Lead")),
(AND('[1]PWS Information'!$E$10="CWS",U978="Other",Q978="Lead")),
(AND('[1]PWS Information'!$E$10="CWS",U978="Building",Q978="Lead")))),"Tier 2",
IF((OR((AND('[1]PWS Information'!$E$10="CWS",U978="Single Family Residence",Q978="Galvanized Requiring Replacement")),
(AND('[1]PWS Information'!$E$10="CWS",U978="Single Family Residence",Q978="Galvanized Requiring Replacement",R978="Yes")),
(AND('[1]PWS Information'!$E$10="NTNC",Q978="Galvanized Requiring Replacement")),
(AND('[1]PWS Information'!$E$10="NTNC",U978="Single Family Residence",R978="Yes")))),"Tier 3",
IF((OR((AND('[1]PWS Information'!$E$10="CWS",U978="Single Family Residence",S978="Yes",Q978="Non-Lead", J978="Non-Lead - Copper",L978="Before 1989")),
(AND('[1]PWS Information'!$E$10="CWS",U978="Single Family Residence",S978="Yes",Q978="Non-Lead", N978="Non-Lead - Copper",O978="Before 1989")))),"Tier 4",
IF((OR((AND('[1]PWS Information'!$E$10="NTNC",Q978="Non-Lead")),
(AND('[1]PWS Information'!$E$10="CWS",Q978="Non-Lead",S978="")),
(AND('[1]PWS Information'!$E$10="CWS",Q978="Non-Lead",S978="No")),
(AND('[1]PWS Information'!$E$10="CWS",Q978="Non-Lead",S978="Don't Know")),
(AND('[1]PWS Information'!$E$10="CWS",Q978="Non-Lead", J978="Non-Lead - Copper", S978="Yes", L978="Between 1989 and 2014")),
(AND('[1]PWS Information'!$E$10="CWS",Q978="Non-Lead", J978="Non-Lead - Copper", S978="Yes", L978="After 2014")),
(AND('[1]PWS Information'!$E$10="CWS",Q978="Non-Lead", J978="Non-Lead - Copper", S978="Yes", L978="Unknown")),
(AND('[1]PWS Information'!$E$10="CWS",Q978="Non-Lead", N978="Non-Lead - Copper", S978="Yes", O978="Between 1989 and 2014")),
(AND('[1]PWS Information'!$E$10="CWS",Q978="Non-Lead", N978="Non-Lead - Copper", S978="Yes", O978="After 2014")),
(AND('[1]PWS Information'!$E$10="CWS",Q978="Non-Lead", N978="Non-Lead - Copper", S978="Yes", O978="Unknown")),
(AND('[1]PWS Information'!$E$10="CWS",Q978="Unknown")),
(AND('[1]PWS Information'!$E$10="NTNC",Q978="Unknown")))),"Tier 5",
"")))))</f>
        <v>Tier 5</v>
      </c>
      <c r="Z978" s="71"/>
      <c r="AA978" s="71"/>
    </row>
    <row r="979" spans="1:27" ht="57.6" x14ac:dyDescent="0.3">
      <c r="A979" s="1"/>
      <c r="B979" s="70">
        <v>11109941</v>
      </c>
      <c r="C979" s="73">
        <v>800</v>
      </c>
      <c r="D979" s="74" t="s">
        <v>345</v>
      </c>
      <c r="E979" s="74" t="s">
        <v>49</v>
      </c>
      <c r="F979" s="74">
        <v>78640</v>
      </c>
      <c r="G979" s="78" t="s">
        <v>336</v>
      </c>
      <c r="H979" s="63">
        <v>29.974219399999999</v>
      </c>
      <c r="I979" s="64">
        <v>-97.825291666666601</v>
      </c>
      <c r="J979" s="65" t="s">
        <v>57</v>
      </c>
      <c r="K979" s="66" t="s">
        <v>51</v>
      </c>
      <c r="L979" s="62" t="s">
        <v>70</v>
      </c>
      <c r="M979" s="69"/>
      <c r="N979" s="65" t="s">
        <v>50</v>
      </c>
      <c r="O979" s="66" t="s">
        <v>70</v>
      </c>
      <c r="P979" s="69"/>
      <c r="Q979" s="55" t="str">
        <f t="shared" si="15"/>
        <v>Non-Lead</v>
      </c>
      <c r="R979" s="70" t="s">
        <v>51</v>
      </c>
      <c r="S979" s="70" t="s">
        <v>51</v>
      </c>
      <c r="T979" s="70"/>
      <c r="U979" s="71" t="s">
        <v>53</v>
      </c>
      <c r="V979" s="71" t="s">
        <v>51</v>
      </c>
      <c r="W979" s="71" t="s">
        <v>51</v>
      </c>
      <c r="X979" s="71" t="s">
        <v>51</v>
      </c>
      <c r="Y979" s="72" t="str">
        <f>IF((OR((AND('[1]PWS Information'!$E$10="CWS",U979="Single Family Residence",Q979="Lead")),
(AND('[1]PWS Information'!$E$10="CWS",U979="Multiple Family Residence",'[1]PWS Information'!$E$11="Yes",Q979="Lead")),
(AND('[1]PWS Information'!$E$10="NTNC",Q979="Lead")))),"Tier 1",
IF((OR((AND('[1]PWS Information'!$E$10="CWS",U979="Multiple Family Residence",'[1]PWS Information'!$E$11="No",Q979="Lead")),
(AND('[1]PWS Information'!$E$10="CWS",U979="Other",Q979="Lead")),
(AND('[1]PWS Information'!$E$10="CWS",U979="Building",Q979="Lead")))),"Tier 2",
IF((OR((AND('[1]PWS Information'!$E$10="CWS",U979="Single Family Residence",Q979="Galvanized Requiring Replacement")),
(AND('[1]PWS Information'!$E$10="CWS",U979="Single Family Residence",Q979="Galvanized Requiring Replacement",R979="Yes")),
(AND('[1]PWS Information'!$E$10="NTNC",Q979="Galvanized Requiring Replacement")),
(AND('[1]PWS Information'!$E$10="NTNC",U979="Single Family Residence",R979="Yes")))),"Tier 3",
IF((OR((AND('[1]PWS Information'!$E$10="CWS",U979="Single Family Residence",S979="Yes",Q979="Non-Lead", J979="Non-Lead - Copper",L979="Before 1989")),
(AND('[1]PWS Information'!$E$10="CWS",U979="Single Family Residence",S979="Yes",Q979="Non-Lead", N979="Non-Lead - Copper",O979="Before 1989")))),"Tier 4",
IF((OR((AND('[1]PWS Information'!$E$10="NTNC",Q979="Non-Lead")),
(AND('[1]PWS Information'!$E$10="CWS",Q979="Non-Lead",S979="")),
(AND('[1]PWS Information'!$E$10="CWS",Q979="Non-Lead",S979="No")),
(AND('[1]PWS Information'!$E$10="CWS",Q979="Non-Lead",S979="Don't Know")),
(AND('[1]PWS Information'!$E$10="CWS",Q979="Non-Lead", J979="Non-Lead - Copper", S979="Yes", L979="Between 1989 and 2014")),
(AND('[1]PWS Information'!$E$10="CWS",Q979="Non-Lead", J979="Non-Lead - Copper", S979="Yes", L979="After 2014")),
(AND('[1]PWS Information'!$E$10="CWS",Q979="Non-Lead", J979="Non-Lead - Copper", S979="Yes", L979="Unknown")),
(AND('[1]PWS Information'!$E$10="CWS",Q979="Non-Lead", N979="Non-Lead - Copper", S979="Yes", O979="Between 1989 and 2014")),
(AND('[1]PWS Information'!$E$10="CWS",Q979="Non-Lead", N979="Non-Lead - Copper", S979="Yes", O979="After 2014")),
(AND('[1]PWS Information'!$E$10="CWS",Q979="Non-Lead", N979="Non-Lead - Copper", S979="Yes", O979="Unknown")),
(AND('[1]PWS Information'!$E$10="CWS",Q979="Unknown")),
(AND('[1]PWS Information'!$E$10="NTNC",Q979="Unknown")))),"Tier 5",
"")))))</f>
        <v>Tier 5</v>
      </c>
      <c r="Z979" s="71"/>
      <c r="AA979" s="71"/>
    </row>
    <row r="980" spans="1:27" ht="57.6" x14ac:dyDescent="0.3">
      <c r="A980" s="1"/>
      <c r="B980" s="70">
        <v>12827990</v>
      </c>
      <c r="C980" s="73">
        <v>757</v>
      </c>
      <c r="D980" s="74" t="s">
        <v>345</v>
      </c>
      <c r="E980" s="74" t="s">
        <v>128</v>
      </c>
      <c r="F980" s="74">
        <v>78640</v>
      </c>
      <c r="G980" s="78" t="s">
        <v>336</v>
      </c>
      <c r="H980" s="63">
        <v>29.980270000000001</v>
      </c>
      <c r="I980" s="64">
        <v>-97.827108999999993</v>
      </c>
      <c r="J980" s="65" t="s">
        <v>57</v>
      </c>
      <c r="K980" s="66" t="s">
        <v>51</v>
      </c>
      <c r="L980" s="62" t="s">
        <v>70</v>
      </c>
      <c r="M980" s="69"/>
      <c r="N980" s="65" t="s">
        <v>50</v>
      </c>
      <c r="O980" s="66" t="s">
        <v>70</v>
      </c>
      <c r="P980" s="69"/>
      <c r="Q980" s="55" t="str">
        <f t="shared" si="15"/>
        <v>Non-Lead</v>
      </c>
      <c r="R980" s="70" t="s">
        <v>51</v>
      </c>
      <c r="S980" s="70" t="s">
        <v>51</v>
      </c>
      <c r="T980" s="70"/>
      <c r="U980" s="71" t="s">
        <v>53</v>
      </c>
      <c r="V980" s="71" t="s">
        <v>51</v>
      </c>
      <c r="W980" s="71" t="s">
        <v>51</v>
      </c>
      <c r="X980" s="71" t="s">
        <v>51</v>
      </c>
      <c r="Y980" s="72" t="str">
        <f>IF((OR((AND('[1]PWS Information'!$E$10="CWS",U980="Single Family Residence",Q980="Lead")),
(AND('[1]PWS Information'!$E$10="CWS",U980="Multiple Family Residence",'[1]PWS Information'!$E$11="Yes",Q980="Lead")),
(AND('[1]PWS Information'!$E$10="NTNC",Q980="Lead")))),"Tier 1",
IF((OR((AND('[1]PWS Information'!$E$10="CWS",U980="Multiple Family Residence",'[1]PWS Information'!$E$11="No",Q980="Lead")),
(AND('[1]PWS Information'!$E$10="CWS",U980="Other",Q980="Lead")),
(AND('[1]PWS Information'!$E$10="CWS",U980="Building",Q980="Lead")))),"Tier 2",
IF((OR((AND('[1]PWS Information'!$E$10="CWS",U980="Single Family Residence",Q980="Galvanized Requiring Replacement")),
(AND('[1]PWS Information'!$E$10="CWS",U980="Single Family Residence",Q980="Galvanized Requiring Replacement",R980="Yes")),
(AND('[1]PWS Information'!$E$10="NTNC",Q980="Galvanized Requiring Replacement")),
(AND('[1]PWS Information'!$E$10="NTNC",U980="Single Family Residence",R980="Yes")))),"Tier 3",
IF((OR((AND('[1]PWS Information'!$E$10="CWS",U980="Single Family Residence",S980="Yes",Q980="Non-Lead", J980="Non-Lead - Copper",L980="Before 1989")),
(AND('[1]PWS Information'!$E$10="CWS",U980="Single Family Residence",S980="Yes",Q980="Non-Lead", N980="Non-Lead - Copper",O980="Before 1989")))),"Tier 4",
IF((OR((AND('[1]PWS Information'!$E$10="NTNC",Q980="Non-Lead")),
(AND('[1]PWS Information'!$E$10="CWS",Q980="Non-Lead",S980="")),
(AND('[1]PWS Information'!$E$10="CWS",Q980="Non-Lead",S980="No")),
(AND('[1]PWS Information'!$E$10="CWS",Q980="Non-Lead",S980="Don't Know")),
(AND('[1]PWS Information'!$E$10="CWS",Q980="Non-Lead", J980="Non-Lead - Copper", S980="Yes", L980="Between 1989 and 2014")),
(AND('[1]PWS Information'!$E$10="CWS",Q980="Non-Lead", J980="Non-Lead - Copper", S980="Yes", L980="After 2014")),
(AND('[1]PWS Information'!$E$10="CWS",Q980="Non-Lead", J980="Non-Lead - Copper", S980="Yes", L980="Unknown")),
(AND('[1]PWS Information'!$E$10="CWS",Q980="Non-Lead", N980="Non-Lead - Copper", S980="Yes", O980="Between 1989 and 2014")),
(AND('[1]PWS Information'!$E$10="CWS",Q980="Non-Lead", N980="Non-Lead - Copper", S980="Yes", O980="After 2014")),
(AND('[1]PWS Information'!$E$10="CWS",Q980="Non-Lead", N980="Non-Lead - Copper", S980="Yes", O980="Unknown")),
(AND('[1]PWS Information'!$E$10="CWS",Q980="Unknown")),
(AND('[1]PWS Information'!$E$10="NTNC",Q980="Unknown")))),"Tier 5",
"")))))</f>
        <v>Tier 5</v>
      </c>
      <c r="Z980" s="71"/>
      <c r="AA980" s="71"/>
    </row>
    <row r="981" spans="1:27" ht="57.6" x14ac:dyDescent="0.3">
      <c r="A981" s="1"/>
      <c r="B981" s="70">
        <v>685172</v>
      </c>
      <c r="C981" s="73" t="s">
        <v>346</v>
      </c>
      <c r="D981" s="74" t="s">
        <v>345</v>
      </c>
      <c r="E981" s="74" t="s">
        <v>128</v>
      </c>
      <c r="F981" s="74">
        <v>78640</v>
      </c>
      <c r="G981" s="78" t="s">
        <v>336</v>
      </c>
      <c r="H981" s="63">
        <v>29.980661099999999</v>
      </c>
      <c r="I981" s="64">
        <v>-97.827222222222204</v>
      </c>
      <c r="J981" s="65" t="s">
        <v>57</v>
      </c>
      <c r="K981" s="66" t="s">
        <v>51</v>
      </c>
      <c r="L981" s="62" t="s">
        <v>70</v>
      </c>
      <c r="M981" s="69"/>
      <c r="N981" s="65" t="s">
        <v>50</v>
      </c>
      <c r="O981" s="66" t="s">
        <v>70</v>
      </c>
      <c r="P981" s="69"/>
      <c r="Q981" s="55" t="str">
        <f t="shared" si="15"/>
        <v>Non-Lead</v>
      </c>
      <c r="R981" s="70" t="s">
        <v>51</v>
      </c>
      <c r="S981" s="70" t="s">
        <v>51</v>
      </c>
      <c r="T981" s="70"/>
      <c r="U981" s="71" t="s">
        <v>53</v>
      </c>
      <c r="V981" s="71" t="s">
        <v>51</v>
      </c>
      <c r="W981" s="71" t="s">
        <v>51</v>
      </c>
      <c r="X981" s="71" t="s">
        <v>51</v>
      </c>
      <c r="Y981" s="72" t="str">
        <f>IF((OR((AND('[1]PWS Information'!$E$10="CWS",U981="Single Family Residence",Q981="Lead")),
(AND('[1]PWS Information'!$E$10="CWS",U981="Multiple Family Residence",'[1]PWS Information'!$E$11="Yes",Q981="Lead")),
(AND('[1]PWS Information'!$E$10="NTNC",Q981="Lead")))),"Tier 1",
IF((OR((AND('[1]PWS Information'!$E$10="CWS",U981="Multiple Family Residence",'[1]PWS Information'!$E$11="No",Q981="Lead")),
(AND('[1]PWS Information'!$E$10="CWS",U981="Other",Q981="Lead")),
(AND('[1]PWS Information'!$E$10="CWS",U981="Building",Q981="Lead")))),"Tier 2",
IF((OR((AND('[1]PWS Information'!$E$10="CWS",U981="Single Family Residence",Q981="Galvanized Requiring Replacement")),
(AND('[1]PWS Information'!$E$10="CWS",U981="Single Family Residence",Q981="Galvanized Requiring Replacement",R981="Yes")),
(AND('[1]PWS Information'!$E$10="NTNC",Q981="Galvanized Requiring Replacement")),
(AND('[1]PWS Information'!$E$10="NTNC",U981="Single Family Residence",R981="Yes")))),"Tier 3",
IF((OR((AND('[1]PWS Information'!$E$10="CWS",U981="Single Family Residence",S981="Yes",Q981="Non-Lead", J981="Non-Lead - Copper",L981="Before 1989")),
(AND('[1]PWS Information'!$E$10="CWS",U981="Single Family Residence",S981="Yes",Q981="Non-Lead", N981="Non-Lead - Copper",O981="Before 1989")))),"Tier 4",
IF((OR((AND('[1]PWS Information'!$E$10="NTNC",Q981="Non-Lead")),
(AND('[1]PWS Information'!$E$10="CWS",Q981="Non-Lead",S981="")),
(AND('[1]PWS Information'!$E$10="CWS",Q981="Non-Lead",S981="No")),
(AND('[1]PWS Information'!$E$10="CWS",Q981="Non-Lead",S981="Don't Know")),
(AND('[1]PWS Information'!$E$10="CWS",Q981="Non-Lead", J981="Non-Lead - Copper", S981="Yes", L981="Between 1989 and 2014")),
(AND('[1]PWS Information'!$E$10="CWS",Q981="Non-Lead", J981="Non-Lead - Copper", S981="Yes", L981="After 2014")),
(AND('[1]PWS Information'!$E$10="CWS",Q981="Non-Lead", J981="Non-Lead - Copper", S981="Yes", L981="Unknown")),
(AND('[1]PWS Information'!$E$10="CWS",Q981="Non-Lead", N981="Non-Lead - Copper", S981="Yes", O981="Between 1989 and 2014")),
(AND('[1]PWS Information'!$E$10="CWS",Q981="Non-Lead", N981="Non-Lead - Copper", S981="Yes", O981="After 2014")),
(AND('[1]PWS Information'!$E$10="CWS",Q981="Non-Lead", N981="Non-Lead - Copper", S981="Yes", O981="Unknown")),
(AND('[1]PWS Information'!$E$10="CWS",Q981="Unknown")),
(AND('[1]PWS Information'!$E$10="NTNC",Q981="Unknown")))),"Tier 5",
"")))))</f>
        <v>Tier 5</v>
      </c>
      <c r="Z981" s="71"/>
      <c r="AA981" s="71"/>
    </row>
    <row r="982" spans="1:27" ht="57.6" x14ac:dyDescent="0.3">
      <c r="A982" s="17"/>
      <c r="B982" s="70">
        <v>12583205</v>
      </c>
      <c r="C982" s="73" t="s">
        <v>347</v>
      </c>
      <c r="D982" s="74" t="s">
        <v>348</v>
      </c>
      <c r="E982" s="74" t="s">
        <v>128</v>
      </c>
      <c r="F982" s="74">
        <v>78640</v>
      </c>
      <c r="G982" s="78" t="s">
        <v>349</v>
      </c>
      <c r="H982" s="63">
        <v>29.982161099999999</v>
      </c>
      <c r="I982" s="64">
        <v>-97.830388888888805</v>
      </c>
      <c r="J982" s="65" t="s">
        <v>50</v>
      </c>
      <c r="K982" s="66" t="s">
        <v>51</v>
      </c>
      <c r="L982" s="62" t="s">
        <v>52</v>
      </c>
      <c r="M982" s="69"/>
      <c r="N982" s="65" t="s">
        <v>50</v>
      </c>
      <c r="O982" s="66" t="s">
        <v>52</v>
      </c>
      <c r="P982" s="69"/>
      <c r="Q982" s="55" t="str">
        <f t="shared" si="15"/>
        <v>Non-Lead</v>
      </c>
      <c r="R982" s="70" t="s">
        <v>51</v>
      </c>
      <c r="S982" s="70" t="s">
        <v>51</v>
      </c>
      <c r="T982" s="70"/>
      <c r="U982" s="71" t="s">
        <v>53</v>
      </c>
      <c r="V982" s="71" t="s">
        <v>51</v>
      </c>
      <c r="W982" s="71" t="s">
        <v>51</v>
      </c>
      <c r="X982" s="71" t="s">
        <v>51</v>
      </c>
      <c r="Y982" s="72" t="str">
        <f>IF((OR((AND('[1]PWS Information'!$E$10="CWS",U982="Single Family Residence",Q982="Lead")),
(AND('[1]PWS Information'!$E$10="CWS",U982="Multiple Family Residence",'[1]PWS Information'!$E$11="Yes",Q982="Lead")),
(AND('[1]PWS Information'!$E$10="NTNC",Q982="Lead")))),"Tier 1",
IF((OR((AND('[1]PWS Information'!$E$10="CWS",U982="Multiple Family Residence",'[1]PWS Information'!$E$11="No",Q982="Lead")),
(AND('[1]PWS Information'!$E$10="CWS",U982="Other",Q982="Lead")),
(AND('[1]PWS Information'!$E$10="CWS",U982="Building",Q982="Lead")))),"Tier 2",
IF((OR((AND('[1]PWS Information'!$E$10="CWS",U982="Single Family Residence",Q982="Galvanized Requiring Replacement")),
(AND('[1]PWS Information'!$E$10="CWS",U982="Single Family Residence",Q982="Galvanized Requiring Replacement",R982="Yes")),
(AND('[1]PWS Information'!$E$10="NTNC",Q982="Galvanized Requiring Replacement")),
(AND('[1]PWS Information'!$E$10="NTNC",U982="Single Family Residence",R982="Yes")))),"Tier 3",
IF((OR((AND('[1]PWS Information'!$E$10="CWS",U982="Single Family Residence",S982="Yes",Q982="Non-Lead", J982="Non-Lead - Copper",L982="Before 1989")),
(AND('[1]PWS Information'!$E$10="CWS",U982="Single Family Residence",S982="Yes",Q982="Non-Lead", N982="Non-Lead - Copper",O982="Before 1989")))),"Tier 4",
IF((OR((AND('[1]PWS Information'!$E$10="NTNC",Q982="Non-Lead")),
(AND('[1]PWS Information'!$E$10="CWS",Q982="Non-Lead",S982="")),
(AND('[1]PWS Information'!$E$10="CWS",Q982="Non-Lead",S982="No")),
(AND('[1]PWS Information'!$E$10="CWS",Q982="Non-Lead",S982="Don't Know")),
(AND('[1]PWS Information'!$E$10="CWS",Q982="Non-Lead", J982="Non-Lead - Copper", S982="Yes", L982="Between 1989 and 2014")),
(AND('[1]PWS Information'!$E$10="CWS",Q982="Non-Lead", J982="Non-Lead - Copper", S982="Yes", L982="After 2014")),
(AND('[1]PWS Information'!$E$10="CWS",Q982="Non-Lead", J982="Non-Lead - Copper", S982="Yes", L982="Unknown")),
(AND('[1]PWS Information'!$E$10="CWS",Q982="Non-Lead", N982="Non-Lead - Copper", S982="Yes", O982="Between 1989 and 2014")),
(AND('[1]PWS Information'!$E$10="CWS",Q982="Non-Lead", N982="Non-Lead - Copper", S982="Yes", O982="After 2014")),
(AND('[1]PWS Information'!$E$10="CWS",Q982="Non-Lead", N982="Non-Lead - Copper", S982="Yes", O982="Unknown")),
(AND('[1]PWS Information'!$E$10="CWS",Q982="Unknown")),
(AND('[1]PWS Information'!$E$10="NTNC",Q982="Unknown")))),"Tier 5",
"")))))</f>
        <v>Tier 5</v>
      </c>
      <c r="Z982" s="71"/>
      <c r="AA982" s="71"/>
    </row>
    <row r="983" spans="1:27" ht="57.6" x14ac:dyDescent="0.3">
      <c r="A983" s="1"/>
      <c r="B983" s="70">
        <v>12982477</v>
      </c>
      <c r="C983" s="73">
        <v>100</v>
      </c>
      <c r="D983" s="74" t="s">
        <v>350</v>
      </c>
      <c r="E983" s="74" t="s">
        <v>49</v>
      </c>
      <c r="F983" s="74">
        <v>78640</v>
      </c>
      <c r="G983" s="78" t="s">
        <v>349</v>
      </c>
      <c r="H983" s="63">
        <v>29.975086999999998</v>
      </c>
      <c r="I983" s="64">
        <v>-97.841370999999995</v>
      </c>
      <c r="J983" s="65" t="s">
        <v>50</v>
      </c>
      <c r="K983" s="66" t="s">
        <v>51</v>
      </c>
      <c r="L983" s="62" t="s">
        <v>52</v>
      </c>
      <c r="M983" s="69"/>
      <c r="N983" s="65" t="s">
        <v>50</v>
      </c>
      <c r="O983" s="66" t="s">
        <v>52</v>
      </c>
      <c r="P983" s="69"/>
      <c r="Q983" s="55" t="str">
        <f t="shared" si="15"/>
        <v>Non-Lead</v>
      </c>
      <c r="R983" s="70" t="s">
        <v>51</v>
      </c>
      <c r="S983" s="70" t="s">
        <v>51</v>
      </c>
      <c r="T983" s="70"/>
      <c r="U983" s="71" t="s">
        <v>53</v>
      </c>
      <c r="V983" s="71" t="s">
        <v>51</v>
      </c>
      <c r="W983" s="71" t="s">
        <v>51</v>
      </c>
      <c r="X983" s="71" t="s">
        <v>51</v>
      </c>
      <c r="Y983" s="72" t="str">
        <f>IF((OR((AND('[1]PWS Information'!$E$10="CWS",U983="Single Family Residence",Q983="Lead")),
(AND('[1]PWS Information'!$E$10="CWS",U983="Multiple Family Residence",'[1]PWS Information'!$E$11="Yes",Q983="Lead")),
(AND('[1]PWS Information'!$E$10="NTNC",Q983="Lead")))),"Tier 1",
IF((OR((AND('[1]PWS Information'!$E$10="CWS",U983="Multiple Family Residence",'[1]PWS Information'!$E$11="No",Q983="Lead")),
(AND('[1]PWS Information'!$E$10="CWS",U983="Other",Q983="Lead")),
(AND('[1]PWS Information'!$E$10="CWS",U983="Building",Q983="Lead")))),"Tier 2",
IF((OR((AND('[1]PWS Information'!$E$10="CWS",U983="Single Family Residence",Q983="Galvanized Requiring Replacement")),
(AND('[1]PWS Information'!$E$10="CWS",U983="Single Family Residence",Q983="Galvanized Requiring Replacement",R983="Yes")),
(AND('[1]PWS Information'!$E$10="NTNC",Q983="Galvanized Requiring Replacement")),
(AND('[1]PWS Information'!$E$10="NTNC",U983="Single Family Residence",R983="Yes")))),"Tier 3",
IF((OR((AND('[1]PWS Information'!$E$10="CWS",U983="Single Family Residence",S983="Yes",Q983="Non-Lead", J983="Non-Lead - Copper",L983="Before 1989")),
(AND('[1]PWS Information'!$E$10="CWS",U983="Single Family Residence",S983="Yes",Q983="Non-Lead", N983="Non-Lead - Copper",O983="Before 1989")))),"Tier 4",
IF((OR((AND('[1]PWS Information'!$E$10="NTNC",Q983="Non-Lead")),
(AND('[1]PWS Information'!$E$10="CWS",Q983="Non-Lead",S983="")),
(AND('[1]PWS Information'!$E$10="CWS",Q983="Non-Lead",S983="No")),
(AND('[1]PWS Information'!$E$10="CWS",Q983="Non-Lead",S983="Don't Know")),
(AND('[1]PWS Information'!$E$10="CWS",Q983="Non-Lead", J983="Non-Lead - Copper", S983="Yes", L983="Between 1989 and 2014")),
(AND('[1]PWS Information'!$E$10="CWS",Q983="Non-Lead", J983="Non-Lead - Copper", S983="Yes", L983="After 2014")),
(AND('[1]PWS Information'!$E$10="CWS",Q983="Non-Lead", J983="Non-Lead - Copper", S983="Yes", L983="Unknown")),
(AND('[1]PWS Information'!$E$10="CWS",Q983="Non-Lead", N983="Non-Lead - Copper", S983="Yes", O983="Between 1989 and 2014")),
(AND('[1]PWS Information'!$E$10="CWS",Q983="Non-Lead", N983="Non-Lead - Copper", S983="Yes", O983="After 2014")),
(AND('[1]PWS Information'!$E$10="CWS",Q983="Non-Lead", N983="Non-Lead - Copper", S983="Yes", O983="Unknown")),
(AND('[1]PWS Information'!$E$10="CWS",Q983="Unknown")),
(AND('[1]PWS Information'!$E$10="NTNC",Q983="Unknown")))),"Tier 5",
"")))))</f>
        <v>Tier 5</v>
      </c>
      <c r="Z983" s="71"/>
      <c r="AA983" s="71"/>
    </row>
    <row r="984" spans="1:27" ht="57.6" x14ac:dyDescent="0.3">
      <c r="A984" s="1"/>
      <c r="B984" s="70">
        <v>799520</v>
      </c>
      <c r="C984" s="73">
        <v>110</v>
      </c>
      <c r="D984" s="74" t="s">
        <v>350</v>
      </c>
      <c r="E984" s="74" t="s">
        <v>49</v>
      </c>
      <c r="F984" s="74">
        <v>78640</v>
      </c>
      <c r="G984" s="78" t="s">
        <v>349</v>
      </c>
      <c r="H984" s="63">
        <v>29.975020000000001</v>
      </c>
      <c r="I984" s="64">
        <v>-97.841211000000001</v>
      </c>
      <c r="J984" s="65" t="s">
        <v>50</v>
      </c>
      <c r="K984" s="66" t="s">
        <v>51</v>
      </c>
      <c r="L984" s="62" t="s">
        <v>52</v>
      </c>
      <c r="M984" s="69"/>
      <c r="N984" s="65" t="s">
        <v>50</v>
      </c>
      <c r="O984" s="66" t="s">
        <v>52</v>
      </c>
      <c r="P984" s="69"/>
      <c r="Q984" s="55" t="str">
        <f t="shared" si="15"/>
        <v>Non-Lead</v>
      </c>
      <c r="R984" s="70" t="s">
        <v>51</v>
      </c>
      <c r="S984" s="70" t="s">
        <v>51</v>
      </c>
      <c r="T984" s="70"/>
      <c r="U984" s="71" t="s">
        <v>53</v>
      </c>
      <c r="V984" s="71" t="s">
        <v>51</v>
      </c>
      <c r="W984" s="71" t="s">
        <v>51</v>
      </c>
      <c r="X984" s="71" t="s">
        <v>51</v>
      </c>
      <c r="Y984" s="72" t="str">
        <f>IF((OR((AND('[1]PWS Information'!$E$10="CWS",U984="Single Family Residence",Q984="Lead")),
(AND('[1]PWS Information'!$E$10="CWS",U984="Multiple Family Residence",'[1]PWS Information'!$E$11="Yes",Q984="Lead")),
(AND('[1]PWS Information'!$E$10="NTNC",Q984="Lead")))),"Tier 1",
IF((OR((AND('[1]PWS Information'!$E$10="CWS",U984="Multiple Family Residence",'[1]PWS Information'!$E$11="No",Q984="Lead")),
(AND('[1]PWS Information'!$E$10="CWS",U984="Other",Q984="Lead")),
(AND('[1]PWS Information'!$E$10="CWS",U984="Building",Q984="Lead")))),"Tier 2",
IF((OR((AND('[1]PWS Information'!$E$10="CWS",U984="Single Family Residence",Q984="Galvanized Requiring Replacement")),
(AND('[1]PWS Information'!$E$10="CWS",U984="Single Family Residence",Q984="Galvanized Requiring Replacement",R984="Yes")),
(AND('[1]PWS Information'!$E$10="NTNC",Q984="Galvanized Requiring Replacement")),
(AND('[1]PWS Information'!$E$10="NTNC",U984="Single Family Residence",R984="Yes")))),"Tier 3",
IF((OR((AND('[1]PWS Information'!$E$10="CWS",U984="Single Family Residence",S984="Yes",Q984="Non-Lead", J984="Non-Lead - Copper",L984="Before 1989")),
(AND('[1]PWS Information'!$E$10="CWS",U984="Single Family Residence",S984="Yes",Q984="Non-Lead", N984="Non-Lead - Copper",O984="Before 1989")))),"Tier 4",
IF((OR((AND('[1]PWS Information'!$E$10="NTNC",Q984="Non-Lead")),
(AND('[1]PWS Information'!$E$10="CWS",Q984="Non-Lead",S984="")),
(AND('[1]PWS Information'!$E$10="CWS",Q984="Non-Lead",S984="No")),
(AND('[1]PWS Information'!$E$10="CWS",Q984="Non-Lead",S984="Don't Know")),
(AND('[1]PWS Information'!$E$10="CWS",Q984="Non-Lead", J984="Non-Lead - Copper", S984="Yes", L984="Between 1989 and 2014")),
(AND('[1]PWS Information'!$E$10="CWS",Q984="Non-Lead", J984="Non-Lead - Copper", S984="Yes", L984="After 2014")),
(AND('[1]PWS Information'!$E$10="CWS",Q984="Non-Lead", J984="Non-Lead - Copper", S984="Yes", L984="Unknown")),
(AND('[1]PWS Information'!$E$10="CWS",Q984="Non-Lead", N984="Non-Lead - Copper", S984="Yes", O984="Between 1989 and 2014")),
(AND('[1]PWS Information'!$E$10="CWS",Q984="Non-Lead", N984="Non-Lead - Copper", S984="Yes", O984="After 2014")),
(AND('[1]PWS Information'!$E$10="CWS",Q984="Non-Lead", N984="Non-Lead - Copper", S984="Yes", O984="Unknown")),
(AND('[1]PWS Information'!$E$10="CWS",Q984="Unknown")),
(AND('[1]PWS Information'!$E$10="NTNC",Q984="Unknown")))),"Tier 5",
"")))))</f>
        <v>Tier 5</v>
      </c>
      <c r="Z984" s="71"/>
      <c r="AA984" s="71"/>
    </row>
    <row r="985" spans="1:27" ht="57.6" x14ac:dyDescent="0.3">
      <c r="A985" s="1"/>
      <c r="B985" s="70">
        <v>12955861</v>
      </c>
      <c r="C985" s="73">
        <v>120</v>
      </c>
      <c r="D985" s="74" t="s">
        <v>350</v>
      </c>
      <c r="E985" s="74" t="s">
        <v>49</v>
      </c>
      <c r="F985" s="74">
        <v>78640</v>
      </c>
      <c r="G985" s="78" t="s">
        <v>349</v>
      </c>
      <c r="H985" s="63">
        <v>29.974934000000001</v>
      </c>
      <c r="I985" s="64">
        <v>-97.841077999999996</v>
      </c>
      <c r="J985" s="65" t="s">
        <v>50</v>
      </c>
      <c r="K985" s="66" t="s">
        <v>51</v>
      </c>
      <c r="L985" s="62" t="s">
        <v>52</v>
      </c>
      <c r="M985" s="69"/>
      <c r="N985" s="65" t="s">
        <v>50</v>
      </c>
      <c r="O985" s="66" t="s">
        <v>52</v>
      </c>
      <c r="P985" s="69"/>
      <c r="Q985" s="55" t="str">
        <f t="shared" si="15"/>
        <v>Non-Lead</v>
      </c>
      <c r="R985" s="70" t="s">
        <v>51</v>
      </c>
      <c r="S985" s="70" t="s">
        <v>51</v>
      </c>
      <c r="T985" s="70"/>
      <c r="U985" s="71" t="s">
        <v>53</v>
      </c>
      <c r="V985" s="71" t="s">
        <v>51</v>
      </c>
      <c r="W985" s="71" t="s">
        <v>51</v>
      </c>
      <c r="X985" s="71" t="s">
        <v>51</v>
      </c>
      <c r="Y985" s="72" t="str">
        <f>IF((OR((AND('[1]PWS Information'!$E$10="CWS",U985="Single Family Residence",Q985="Lead")),
(AND('[1]PWS Information'!$E$10="CWS",U985="Multiple Family Residence",'[1]PWS Information'!$E$11="Yes",Q985="Lead")),
(AND('[1]PWS Information'!$E$10="NTNC",Q985="Lead")))),"Tier 1",
IF((OR((AND('[1]PWS Information'!$E$10="CWS",U985="Multiple Family Residence",'[1]PWS Information'!$E$11="No",Q985="Lead")),
(AND('[1]PWS Information'!$E$10="CWS",U985="Other",Q985="Lead")),
(AND('[1]PWS Information'!$E$10="CWS",U985="Building",Q985="Lead")))),"Tier 2",
IF((OR((AND('[1]PWS Information'!$E$10="CWS",U985="Single Family Residence",Q985="Galvanized Requiring Replacement")),
(AND('[1]PWS Information'!$E$10="CWS",U985="Single Family Residence",Q985="Galvanized Requiring Replacement",R985="Yes")),
(AND('[1]PWS Information'!$E$10="NTNC",Q985="Galvanized Requiring Replacement")),
(AND('[1]PWS Information'!$E$10="NTNC",U985="Single Family Residence",R985="Yes")))),"Tier 3",
IF((OR((AND('[1]PWS Information'!$E$10="CWS",U985="Single Family Residence",S985="Yes",Q985="Non-Lead", J985="Non-Lead - Copper",L985="Before 1989")),
(AND('[1]PWS Information'!$E$10="CWS",U985="Single Family Residence",S985="Yes",Q985="Non-Lead", N985="Non-Lead - Copper",O985="Before 1989")))),"Tier 4",
IF((OR((AND('[1]PWS Information'!$E$10="NTNC",Q985="Non-Lead")),
(AND('[1]PWS Information'!$E$10="CWS",Q985="Non-Lead",S985="")),
(AND('[1]PWS Information'!$E$10="CWS",Q985="Non-Lead",S985="No")),
(AND('[1]PWS Information'!$E$10="CWS",Q985="Non-Lead",S985="Don't Know")),
(AND('[1]PWS Information'!$E$10="CWS",Q985="Non-Lead", J985="Non-Lead - Copper", S985="Yes", L985="Between 1989 and 2014")),
(AND('[1]PWS Information'!$E$10="CWS",Q985="Non-Lead", J985="Non-Lead - Copper", S985="Yes", L985="After 2014")),
(AND('[1]PWS Information'!$E$10="CWS",Q985="Non-Lead", J985="Non-Lead - Copper", S985="Yes", L985="Unknown")),
(AND('[1]PWS Information'!$E$10="CWS",Q985="Non-Lead", N985="Non-Lead - Copper", S985="Yes", O985="Between 1989 and 2014")),
(AND('[1]PWS Information'!$E$10="CWS",Q985="Non-Lead", N985="Non-Lead - Copper", S985="Yes", O985="After 2014")),
(AND('[1]PWS Information'!$E$10="CWS",Q985="Non-Lead", N985="Non-Lead - Copper", S985="Yes", O985="Unknown")),
(AND('[1]PWS Information'!$E$10="CWS",Q985="Unknown")),
(AND('[1]PWS Information'!$E$10="NTNC",Q985="Unknown")))),"Tier 5",
"")))))</f>
        <v>Tier 5</v>
      </c>
      <c r="Z985" s="71"/>
      <c r="AA985" s="71"/>
    </row>
    <row r="986" spans="1:27" ht="57.6" x14ac:dyDescent="0.3">
      <c r="A986" s="17"/>
      <c r="B986" s="70">
        <v>12926259</v>
      </c>
      <c r="C986" s="73">
        <v>130</v>
      </c>
      <c r="D986" s="74" t="s">
        <v>350</v>
      </c>
      <c r="E986" s="74" t="s">
        <v>49</v>
      </c>
      <c r="F986" s="74">
        <v>78640</v>
      </c>
      <c r="G986" s="78" t="s">
        <v>349</v>
      </c>
      <c r="H986" s="63">
        <v>29.974848000000001</v>
      </c>
      <c r="I986" s="64">
        <v>-97.840950000000007</v>
      </c>
      <c r="J986" s="65" t="s">
        <v>50</v>
      </c>
      <c r="K986" s="66" t="s">
        <v>51</v>
      </c>
      <c r="L986" s="62" t="s">
        <v>52</v>
      </c>
      <c r="M986" s="69"/>
      <c r="N986" s="65" t="s">
        <v>50</v>
      </c>
      <c r="O986" s="66" t="s">
        <v>52</v>
      </c>
      <c r="P986" s="69"/>
      <c r="Q986" s="55" t="str">
        <f t="shared" si="15"/>
        <v>Non-Lead</v>
      </c>
      <c r="R986" s="70" t="s">
        <v>51</v>
      </c>
      <c r="S986" s="70" t="s">
        <v>51</v>
      </c>
      <c r="T986" s="70"/>
      <c r="U986" s="71" t="s">
        <v>53</v>
      </c>
      <c r="V986" s="71" t="s">
        <v>51</v>
      </c>
      <c r="W986" s="71" t="s">
        <v>51</v>
      </c>
      <c r="X986" s="71" t="s">
        <v>51</v>
      </c>
      <c r="Y986" s="72" t="str">
        <f>IF((OR((AND('[1]PWS Information'!$E$10="CWS",U986="Single Family Residence",Q986="Lead")),
(AND('[1]PWS Information'!$E$10="CWS",U986="Multiple Family Residence",'[1]PWS Information'!$E$11="Yes",Q986="Lead")),
(AND('[1]PWS Information'!$E$10="NTNC",Q986="Lead")))),"Tier 1",
IF((OR((AND('[1]PWS Information'!$E$10="CWS",U986="Multiple Family Residence",'[1]PWS Information'!$E$11="No",Q986="Lead")),
(AND('[1]PWS Information'!$E$10="CWS",U986="Other",Q986="Lead")),
(AND('[1]PWS Information'!$E$10="CWS",U986="Building",Q986="Lead")))),"Tier 2",
IF((OR((AND('[1]PWS Information'!$E$10="CWS",U986="Single Family Residence",Q986="Galvanized Requiring Replacement")),
(AND('[1]PWS Information'!$E$10="CWS",U986="Single Family Residence",Q986="Galvanized Requiring Replacement",R986="Yes")),
(AND('[1]PWS Information'!$E$10="NTNC",Q986="Galvanized Requiring Replacement")),
(AND('[1]PWS Information'!$E$10="NTNC",U986="Single Family Residence",R986="Yes")))),"Tier 3",
IF((OR((AND('[1]PWS Information'!$E$10="CWS",U986="Single Family Residence",S986="Yes",Q986="Non-Lead", J986="Non-Lead - Copper",L986="Before 1989")),
(AND('[1]PWS Information'!$E$10="CWS",U986="Single Family Residence",S986="Yes",Q986="Non-Lead", N986="Non-Lead - Copper",O986="Before 1989")))),"Tier 4",
IF((OR((AND('[1]PWS Information'!$E$10="NTNC",Q986="Non-Lead")),
(AND('[1]PWS Information'!$E$10="CWS",Q986="Non-Lead",S986="")),
(AND('[1]PWS Information'!$E$10="CWS",Q986="Non-Lead",S986="No")),
(AND('[1]PWS Information'!$E$10="CWS",Q986="Non-Lead",S986="Don't Know")),
(AND('[1]PWS Information'!$E$10="CWS",Q986="Non-Lead", J986="Non-Lead - Copper", S986="Yes", L986="Between 1989 and 2014")),
(AND('[1]PWS Information'!$E$10="CWS",Q986="Non-Lead", J986="Non-Lead - Copper", S986="Yes", L986="After 2014")),
(AND('[1]PWS Information'!$E$10="CWS",Q986="Non-Lead", J986="Non-Lead - Copper", S986="Yes", L986="Unknown")),
(AND('[1]PWS Information'!$E$10="CWS",Q986="Non-Lead", N986="Non-Lead - Copper", S986="Yes", O986="Between 1989 and 2014")),
(AND('[1]PWS Information'!$E$10="CWS",Q986="Non-Lead", N986="Non-Lead - Copper", S986="Yes", O986="After 2014")),
(AND('[1]PWS Information'!$E$10="CWS",Q986="Non-Lead", N986="Non-Lead - Copper", S986="Yes", O986="Unknown")),
(AND('[1]PWS Information'!$E$10="CWS",Q986="Unknown")),
(AND('[1]PWS Information'!$E$10="NTNC",Q986="Unknown")))),"Tier 5",
"")))))</f>
        <v>Tier 5</v>
      </c>
      <c r="Z986" s="71"/>
      <c r="AA986" s="71"/>
    </row>
    <row r="987" spans="1:27" ht="57.6" x14ac:dyDescent="0.3">
      <c r="A987" s="1"/>
      <c r="B987" s="70">
        <v>12918006</v>
      </c>
      <c r="C987" s="73">
        <v>141</v>
      </c>
      <c r="D987" s="74" t="s">
        <v>350</v>
      </c>
      <c r="E987" s="74" t="s">
        <v>49</v>
      </c>
      <c r="F987" s="74">
        <v>78640</v>
      </c>
      <c r="G987" s="78" t="s">
        <v>349</v>
      </c>
      <c r="H987" s="63">
        <v>29.975172199999999</v>
      </c>
      <c r="I987" s="64">
        <v>-97.840516666666602</v>
      </c>
      <c r="J987" s="65" t="s">
        <v>50</v>
      </c>
      <c r="K987" s="66" t="s">
        <v>51</v>
      </c>
      <c r="L987" s="62" t="s">
        <v>52</v>
      </c>
      <c r="M987" s="69"/>
      <c r="N987" s="65" t="s">
        <v>50</v>
      </c>
      <c r="O987" s="66" t="s">
        <v>52</v>
      </c>
      <c r="P987" s="69"/>
      <c r="Q987" s="55" t="str">
        <f t="shared" si="15"/>
        <v>Non-Lead</v>
      </c>
      <c r="R987" s="70" t="s">
        <v>51</v>
      </c>
      <c r="S987" s="70" t="s">
        <v>51</v>
      </c>
      <c r="T987" s="70"/>
      <c r="U987" s="71" t="s">
        <v>53</v>
      </c>
      <c r="V987" s="71" t="s">
        <v>51</v>
      </c>
      <c r="W987" s="71" t="s">
        <v>51</v>
      </c>
      <c r="X987" s="71" t="s">
        <v>51</v>
      </c>
      <c r="Y987" s="72" t="str">
        <f>IF((OR((AND('[1]PWS Information'!$E$10="CWS",U987="Single Family Residence",Q987="Lead")),
(AND('[1]PWS Information'!$E$10="CWS",U987="Multiple Family Residence",'[1]PWS Information'!$E$11="Yes",Q987="Lead")),
(AND('[1]PWS Information'!$E$10="NTNC",Q987="Lead")))),"Tier 1",
IF((OR((AND('[1]PWS Information'!$E$10="CWS",U987="Multiple Family Residence",'[1]PWS Information'!$E$11="No",Q987="Lead")),
(AND('[1]PWS Information'!$E$10="CWS",U987="Other",Q987="Lead")),
(AND('[1]PWS Information'!$E$10="CWS",U987="Building",Q987="Lead")))),"Tier 2",
IF((OR((AND('[1]PWS Information'!$E$10="CWS",U987="Single Family Residence",Q987="Galvanized Requiring Replacement")),
(AND('[1]PWS Information'!$E$10="CWS",U987="Single Family Residence",Q987="Galvanized Requiring Replacement",R987="Yes")),
(AND('[1]PWS Information'!$E$10="NTNC",Q987="Galvanized Requiring Replacement")),
(AND('[1]PWS Information'!$E$10="NTNC",U987="Single Family Residence",R987="Yes")))),"Tier 3",
IF((OR((AND('[1]PWS Information'!$E$10="CWS",U987="Single Family Residence",S987="Yes",Q987="Non-Lead", J987="Non-Lead - Copper",L987="Before 1989")),
(AND('[1]PWS Information'!$E$10="CWS",U987="Single Family Residence",S987="Yes",Q987="Non-Lead", N987="Non-Lead - Copper",O987="Before 1989")))),"Tier 4",
IF((OR((AND('[1]PWS Information'!$E$10="NTNC",Q987="Non-Lead")),
(AND('[1]PWS Information'!$E$10="CWS",Q987="Non-Lead",S987="")),
(AND('[1]PWS Information'!$E$10="CWS",Q987="Non-Lead",S987="No")),
(AND('[1]PWS Information'!$E$10="CWS",Q987="Non-Lead",S987="Don't Know")),
(AND('[1]PWS Information'!$E$10="CWS",Q987="Non-Lead", J987="Non-Lead - Copper", S987="Yes", L987="Between 1989 and 2014")),
(AND('[1]PWS Information'!$E$10="CWS",Q987="Non-Lead", J987="Non-Lead - Copper", S987="Yes", L987="After 2014")),
(AND('[1]PWS Information'!$E$10="CWS",Q987="Non-Lead", J987="Non-Lead - Copper", S987="Yes", L987="Unknown")),
(AND('[1]PWS Information'!$E$10="CWS",Q987="Non-Lead", N987="Non-Lead - Copper", S987="Yes", O987="Between 1989 and 2014")),
(AND('[1]PWS Information'!$E$10="CWS",Q987="Non-Lead", N987="Non-Lead - Copper", S987="Yes", O987="After 2014")),
(AND('[1]PWS Information'!$E$10="CWS",Q987="Non-Lead", N987="Non-Lead - Copper", S987="Yes", O987="Unknown")),
(AND('[1]PWS Information'!$E$10="CWS",Q987="Unknown")),
(AND('[1]PWS Information'!$E$10="NTNC",Q987="Unknown")))),"Tier 5",
"")))))</f>
        <v>Tier 5</v>
      </c>
      <c r="Z987" s="71"/>
      <c r="AA987" s="71"/>
    </row>
    <row r="988" spans="1:27" ht="57.6" x14ac:dyDescent="0.3">
      <c r="A988" s="1"/>
      <c r="B988" s="70">
        <v>12921899</v>
      </c>
      <c r="C988" s="73">
        <v>140</v>
      </c>
      <c r="D988" s="74" t="s">
        <v>350</v>
      </c>
      <c r="E988" s="74" t="s">
        <v>49</v>
      </c>
      <c r="F988" s="74">
        <v>78640</v>
      </c>
      <c r="G988" s="78" t="s">
        <v>349</v>
      </c>
      <c r="H988" s="63">
        <v>29.974761000000001</v>
      </c>
      <c r="I988" s="64">
        <v>-97.840823</v>
      </c>
      <c r="J988" s="65" t="s">
        <v>50</v>
      </c>
      <c r="K988" s="66" t="s">
        <v>51</v>
      </c>
      <c r="L988" s="62" t="s">
        <v>52</v>
      </c>
      <c r="M988" s="69"/>
      <c r="N988" s="65" t="s">
        <v>50</v>
      </c>
      <c r="O988" s="66" t="s">
        <v>52</v>
      </c>
      <c r="P988" s="69"/>
      <c r="Q988" s="55" t="str">
        <f t="shared" si="15"/>
        <v>Non-Lead</v>
      </c>
      <c r="R988" s="70" t="s">
        <v>51</v>
      </c>
      <c r="S988" s="70" t="s">
        <v>51</v>
      </c>
      <c r="T988" s="70"/>
      <c r="U988" s="71" t="s">
        <v>53</v>
      </c>
      <c r="V988" s="71" t="s">
        <v>51</v>
      </c>
      <c r="W988" s="71" t="s">
        <v>51</v>
      </c>
      <c r="X988" s="71" t="s">
        <v>51</v>
      </c>
      <c r="Y988" s="72" t="str">
        <f>IF((OR((AND('[1]PWS Information'!$E$10="CWS",U988="Single Family Residence",Q988="Lead")),
(AND('[1]PWS Information'!$E$10="CWS",U988="Multiple Family Residence",'[1]PWS Information'!$E$11="Yes",Q988="Lead")),
(AND('[1]PWS Information'!$E$10="NTNC",Q988="Lead")))),"Tier 1",
IF((OR((AND('[1]PWS Information'!$E$10="CWS",U988="Multiple Family Residence",'[1]PWS Information'!$E$11="No",Q988="Lead")),
(AND('[1]PWS Information'!$E$10="CWS",U988="Other",Q988="Lead")),
(AND('[1]PWS Information'!$E$10="CWS",U988="Building",Q988="Lead")))),"Tier 2",
IF((OR((AND('[1]PWS Information'!$E$10="CWS",U988="Single Family Residence",Q988="Galvanized Requiring Replacement")),
(AND('[1]PWS Information'!$E$10="CWS",U988="Single Family Residence",Q988="Galvanized Requiring Replacement",R988="Yes")),
(AND('[1]PWS Information'!$E$10="NTNC",Q988="Galvanized Requiring Replacement")),
(AND('[1]PWS Information'!$E$10="NTNC",U988="Single Family Residence",R988="Yes")))),"Tier 3",
IF((OR((AND('[1]PWS Information'!$E$10="CWS",U988="Single Family Residence",S988="Yes",Q988="Non-Lead", J988="Non-Lead - Copper",L988="Before 1989")),
(AND('[1]PWS Information'!$E$10="CWS",U988="Single Family Residence",S988="Yes",Q988="Non-Lead", N988="Non-Lead - Copper",O988="Before 1989")))),"Tier 4",
IF((OR((AND('[1]PWS Information'!$E$10="NTNC",Q988="Non-Lead")),
(AND('[1]PWS Information'!$E$10="CWS",Q988="Non-Lead",S988="")),
(AND('[1]PWS Information'!$E$10="CWS",Q988="Non-Lead",S988="No")),
(AND('[1]PWS Information'!$E$10="CWS",Q988="Non-Lead",S988="Don't Know")),
(AND('[1]PWS Information'!$E$10="CWS",Q988="Non-Lead", J988="Non-Lead - Copper", S988="Yes", L988="Between 1989 and 2014")),
(AND('[1]PWS Information'!$E$10="CWS",Q988="Non-Lead", J988="Non-Lead - Copper", S988="Yes", L988="After 2014")),
(AND('[1]PWS Information'!$E$10="CWS",Q988="Non-Lead", J988="Non-Lead - Copper", S988="Yes", L988="Unknown")),
(AND('[1]PWS Information'!$E$10="CWS",Q988="Non-Lead", N988="Non-Lead - Copper", S988="Yes", O988="Between 1989 and 2014")),
(AND('[1]PWS Information'!$E$10="CWS",Q988="Non-Lead", N988="Non-Lead - Copper", S988="Yes", O988="After 2014")),
(AND('[1]PWS Information'!$E$10="CWS",Q988="Non-Lead", N988="Non-Lead - Copper", S988="Yes", O988="Unknown")),
(AND('[1]PWS Information'!$E$10="CWS",Q988="Unknown")),
(AND('[1]PWS Information'!$E$10="NTNC",Q988="Unknown")))),"Tier 5",
"")))))</f>
        <v>Tier 5</v>
      </c>
      <c r="Z988" s="71"/>
      <c r="AA988" s="71"/>
    </row>
    <row r="989" spans="1:27" ht="57.6" x14ac:dyDescent="0.3">
      <c r="A989" s="1"/>
      <c r="B989" s="70">
        <v>12920858</v>
      </c>
      <c r="C989" s="73">
        <v>151</v>
      </c>
      <c r="D989" s="74" t="s">
        <v>350</v>
      </c>
      <c r="E989" s="74" t="s">
        <v>49</v>
      </c>
      <c r="F989" s="74">
        <v>78640</v>
      </c>
      <c r="G989" s="78" t="s">
        <v>349</v>
      </c>
      <c r="H989" s="63">
        <v>29.975063899999999</v>
      </c>
      <c r="I989" s="64">
        <v>-97.840402499999996</v>
      </c>
      <c r="J989" s="65" t="s">
        <v>50</v>
      </c>
      <c r="K989" s="66" t="s">
        <v>51</v>
      </c>
      <c r="L989" s="62" t="s">
        <v>52</v>
      </c>
      <c r="M989" s="69"/>
      <c r="N989" s="65" t="s">
        <v>50</v>
      </c>
      <c r="O989" s="66" t="s">
        <v>52</v>
      </c>
      <c r="P989" s="69"/>
      <c r="Q989" s="55" t="str">
        <f t="shared" si="15"/>
        <v>Non-Lead</v>
      </c>
      <c r="R989" s="70" t="s">
        <v>51</v>
      </c>
      <c r="S989" s="70" t="s">
        <v>51</v>
      </c>
      <c r="T989" s="70"/>
      <c r="U989" s="71" t="s">
        <v>53</v>
      </c>
      <c r="V989" s="71" t="s">
        <v>51</v>
      </c>
      <c r="W989" s="71" t="s">
        <v>51</v>
      </c>
      <c r="X989" s="71" t="s">
        <v>51</v>
      </c>
      <c r="Y989" s="72" t="str">
        <f>IF((OR((AND('[1]PWS Information'!$E$10="CWS",U989="Single Family Residence",Q989="Lead")),
(AND('[1]PWS Information'!$E$10="CWS",U989="Multiple Family Residence",'[1]PWS Information'!$E$11="Yes",Q989="Lead")),
(AND('[1]PWS Information'!$E$10="NTNC",Q989="Lead")))),"Tier 1",
IF((OR((AND('[1]PWS Information'!$E$10="CWS",U989="Multiple Family Residence",'[1]PWS Information'!$E$11="No",Q989="Lead")),
(AND('[1]PWS Information'!$E$10="CWS",U989="Other",Q989="Lead")),
(AND('[1]PWS Information'!$E$10="CWS",U989="Building",Q989="Lead")))),"Tier 2",
IF((OR((AND('[1]PWS Information'!$E$10="CWS",U989="Single Family Residence",Q989="Galvanized Requiring Replacement")),
(AND('[1]PWS Information'!$E$10="CWS",U989="Single Family Residence",Q989="Galvanized Requiring Replacement",R989="Yes")),
(AND('[1]PWS Information'!$E$10="NTNC",Q989="Galvanized Requiring Replacement")),
(AND('[1]PWS Information'!$E$10="NTNC",U989="Single Family Residence",R989="Yes")))),"Tier 3",
IF((OR((AND('[1]PWS Information'!$E$10="CWS",U989="Single Family Residence",S989="Yes",Q989="Non-Lead", J989="Non-Lead - Copper",L989="Before 1989")),
(AND('[1]PWS Information'!$E$10="CWS",U989="Single Family Residence",S989="Yes",Q989="Non-Lead", N989="Non-Lead - Copper",O989="Before 1989")))),"Tier 4",
IF((OR((AND('[1]PWS Information'!$E$10="NTNC",Q989="Non-Lead")),
(AND('[1]PWS Information'!$E$10="CWS",Q989="Non-Lead",S989="")),
(AND('[1]PWS Information'!$E$10="CWS",Q989="Non-Lead",S989="No")),
(AND('[1]PWS Information'!$E$10="CWS",Q989="Non-Lead",S989="Don't Know")),
(AND('[1]PWS Information'!$E$10="CWS",Q989="Non-Lead", J989="Non-Lead - Copper", S989="Yes", L989="Between 1989 and 2014")),
(AND('[1]PWS Information'!$E$10="CWS",Q989="Non-Lead", J989="Non-Lead - Copper", S989="Yes", L989="After 2014")),
(AND('[1]PWS Information'!$E$10="CWS",Q989="Non-Lead", J989="Non-Lead - Copper", S989="Yes", L989="Unknown")),
(AND('[1]PWS Information'!$E$10="CWS",Q989="Non-Lead", N989="Non-Lead - Copper", S989="Yes", O989="Between 1989 and 2014")),
(AND('[1]PWS Information'!$E$10="CWS",Q989="Non-Lead", N989="Non-Lead - Copper", S989="Yes", O989="After 2014")),
(AND('[1]PWS Information'!$E$10="CWS",Q989="Non-Lead", N989="Non-Lead - Copper", S989="Yes", O989="Unknown")),
(AND('[1]PWS Information'!$E$10="CWS",Q989="Unknown")),
(AND('[1]PWS Information'!$E$10="NTNC",Q989="Unknown")))),"Tier 5",
"")))))</f>
        <v>Tier 5</v>
      </c>
      <c r="Z989" s="71"/>
      <c r="AA989" s="71"/>
    </row>
    <row r="990" spans="1:27" ht="57.6" x14ac:dyDescent="0.3">
      <c r="A990" s="17"/>
      <c r="B990" s="70">
        <v>12919916</v>
      </c>
      <c r="C990" s="73">
        <v>150</v>
      </c>
      <c r="D990" s="74" t="s">
        <v>350</v>
      </c>
      <c r="E990" s="74" t="s">
        <v>49</v>
      </c>
      <c r="F990" s="74">
        <v>78640</v>
      </c>
      <c r="G990" s="78" t="s">
        <v>349</v>
      </c>
      <c r="H990" s="63">
        <v>29.974675999999999</v>
      </c>
      <c r="I990" s="64">
        <v>-97.840694999999997</v>
      </c>
      <c r="J990" s="65" t="s">
        <v>50</v>
      </c>
      <c r="K990" s="66" t="s">
        <v>51</v>
      </c>
      <c r="L990" s="62" t="s">
        <v>52</v>
      </c>
      <c r="M990" s="69"/>
      <c r="N990" s="65" t="s">
        <v>50</v>
      </c>
      <c r="O990" s="66" t="s">
        <v>52</v>
      </c>
      <c r="P990" s="69"/>
      <c r="Q990" s="55" t="str">
        <f t="shared" si="15"/>
        <v>Non-Lead</v>
      </c>
      <c r="R990" s="70" t="s">
        <v>51</v>
      </c>
      <c r="S990" s="70" t="s">
        <v>51</v>
      </c>
      <c r="T990" s="70"/>
      <c r="U990" s="71" t="s">
        <v>53</v>
      </c>
      <c r="V990" s="71" t="s">
        <v>51</v>
      </c>
      <c r="W990" s="71" t="s">
        <v>51</v>
      </c>
      <c r="X990" s="71" t="s">
        <v>51</v>
      </c>
      <c r="Y990" s="72" t="str">
        <f>IF((OR((AND('[1]PWS Information'!$E$10="CWS",U990="Single Family Residence",Q990="Lead")),
(AND('[1]PWS Information'!$E$10="CWS",U990="Multiple Family Residence",'[1]PWS Information'!$E$11="Yes",Q990="Lead")),
(AND('[1]PWS Information'!$E$10="NTNC",Q990="Lead")))),"Tier 1",
IF((OR((AND('[1]PWS Information'!$E$10="CWS",U990="Multiple Family Residence",'[1]PWS Information'!$E$11="No",Q990="Lead")),
(AND('[1]PWS Information'!$E$10="CWS",U990="Other",Q990="Lead")),
(AND('[1]PWS Information'!$E$10="CWS",U990="Building",Q990="Lead")))),"Tier 2",
IF((OR((AND('[1]PWS Information'!$E$10="CWS",U990="Single Family Residence",Q990="Galvanized Requiring Replacement")),
(AND('[1]PWS Information'!$E$10="CWS",U990="Single Family Residence",Q990="Galvanized Requiring Replacement",R990="Yes")),
(AND('[1]PWS Information'!$E$10="NTNC",Q990="Galvanized Requiring Replacement")),
(AND('[1]PWS Information'!$E$10="NTNC",U990="Single Family Residence",R990="Yes")))),"Tier 3",
IF((OR((AND('[1]PWS Information'!$E$10="CWS",U990="Single Family Residence",S990="Yes",Q990="Non-Lead", J990="Non-Lead - Copper",L990="Before 1989")),
(AND('[1]PWS Information'!$E$10="CWS",U990="Single Family Residence",S990="Yes",Q990="Non-Lead", N990="Non-Lead - Copper",O990="Before 1989")))),"Tier 4",
IF((OR((AND('[1]PWS Information'!$E$10="NTNC",Q990="Non-Lead")),
(AND('[1]PWS Information'!$E$10="CWS",Q990="Non-Lead",S990="")),
(AND('[1]PWS Information'!$E$10="CWS",Q990="Non-Lead",S990="No")),
(AND('[1]PWS Information'!$E$10="CWS",Q990="Non-Lead",S990="Don't Know")),
(AND('[1]PWS Information'!$E$10="CWS",Q990="Non-Lead", J990="Non-Lead - Copper", S990="Yes", L990="Between 1989 and 2014")),
(AND('[1]PWS Information'!$E$10="CWS",Q990="Non-Lead", J990="Non-Lead - Copper", S990="Yes", L990="After 2014")),
(AND('[1]PWS Information'!$E$10="CWS",Q990="Non-Lead", J990="Non-Lead - Copper", S990="Yes", L990="Unknown")),
(AND('[1]PWS Information'!$E$10="CWS",Q990="Non-Lead", N990="Non-Lead - Copper", S990="Yes", O990="Between 1989 and 2014")),
(AND('[1]PWS Information'!$E$10="CWS",Q990="Non-Lead", N990="Non-Lead - Copper", S990="Yes", O990="After 2014")),
(AND('[1]PWS Information'!$E$10="CWS",Q990="Non-Lead", N990="Non-Lead - Copper", S990="Yes", O990="Unknown")),
(AND('[1]PWS Information'!$E$10="CWS",Q990="Unknown")),
(AND('[1]PWS Information'!$E$10="NTNC",Q990="Unknown")))),"Tier 5",
"")))))</f>
        <v>Tier 5</v>
      </c>
      <c r="Z990" s="71"/>
      <c r="AA990" s="71"/>
    </row>
    <row r="991" spans="1:27" ht="57.6" x14ac:dyDescent="0.3">
      <c r="A991" s="1"/>
      <c r="B991" s="70">
        <v>696439</v>
      </c>
      <c r="C991" s="73">
        <v>161</v>
      </c>
      <c r="D991" s="74" t="s">
        <v>350</v>
      </c>
      <c r="E991" s="74" t="s">
        <v>49</v>
      </c>
      <c r="F991" s="74">
        <v>78640</v>
      </c>
      <c r="G991" s="78" t="s">
        <v>349</v>
      </c>
      <c r="H991" s="63">
        <v>29.9749667</v>
      </c>
      <c r="I991" s="64">
        <v>-97.840274999999906</v>
      </c>
      <c r="J991" s="65" t="s">
        <v>50</v>
      </c>
      <c r="K991" s="66" t="s">
        <v>51</v>
      </c>
      <c r="L991" s="62" t="s">
        <v>52</v>
      </c>
      <c r="M991" s="69"/>
      <c r="N991" s="65" t="s">
        <v>50</v>
      </c>
      <c r="O991" s="66" t="s">
        <v>52</v>
      </c>
      <c r="P991" s="69"/>
      <c r="Q991" s="55" t="str">
        <f t="shared" si="15"/>
        <v>Non-Lead</v>
      </c>
      <c r="R991" s="70" t="s">
        <v>51</v>
      </c>
      <c r="S991" s="70" t="s">
        <v>51</v>
      </c>
      <c r="T991" s="70"/>
      <c r="U991" s="71" t="s">
        <v>53</v>
      </c>
      <c r="V991" s="71" t="s">
        <v>51</v>
      </c>
      <c r="W991" s="71" t="s">
        <v>51</v>
      </c>
      <c r="X991" s="71" t="s">
        <v>51</v>
      </c>
      <c r="Y991" s="72" t="str">
        <f>IF((OR((AND('[1]PWS Information'!$E$10="CWS",U991="Single Family Residence",Q991="Lead")),
(AND('[1]PWS Information'!$E$10="CWS",U991="Multiple Family Residence",'[1]PWS Information'!$E$11="Yes",Q991="Lead")),
(AND('[1]PWS Information'!$E$10="NTNC",Q991="Lead")))),"Tier 1",
IF((OR((AND('[1]PWS Information'!$E$10="CWS",U991="Multiple Family Residence",'[1]PWS Information'!$E$11="No",Q991="Lead")),
(AND('[1]PWS Information'!$E$10="CWS",U991="Other",Q991="Lead")),
(AND('[1]PWS Information'!$E$10="CWS",U991="Building",Q991="Lead")))),"Tier 2",
IF((OR((AND('[1]PWS Information'!$E$10="CWS",U991="Single Family Residence",Q991="Galvanized Requiring Replacement")),
(AND('[1]PWS Information'!$E$10="CWS",U991="Single Family Residence",Q991="Galvanized Requiring Replacement",R991="Yes")),
(AND('[1]PWS Information'!$E$10="NTNC",Q991="Galvanized Requiring Replacement")),
(AND('[1]PWS Information'!$E$10="NTNC",U991="Single Family Residence",R991="Yes")))),"Tier 3",
IF((OR((AND('[1]PWS Information'!$E$10="CWS",U991="Single Family Residence",S991="Yes",Q991="Non-Lead", J991="Non-Lead - Copper",L991="Before 1989")),
(AND('[1]PWS Information'!$E$10="CWS",U991="Single Family Residence",S991="Yes",Q991="Non-Lead", N991="Non-Lead - Copper",O991="Before 1989")))),"Tier 4",
IF((OR((AND('[1]PWS Information'!$E$10="NTNC",Q991="Non-Lead")),
(AND('[1]PWS Information'!$E$10="CWS",Q991="Non-Lead",S991="")),
(AND('[1]PWS Information'!$E$10="CWS",Q991="Non-Lead",S991="No")),
(AND('[1]PWS Information'!$E$10="CWS",Q991="Non-Lead",S991="Don't Know")),
(AND('[1]PWS Information'!$E$10="CWS",Q991="Non-Lead", J991="Non-Lead - Copper", S991="Yes", L991="Between 1989 and 2014")),
(AND('[1]PWS Information'!$E$10="CWS",Q991="Non-Lead", J991="Non-Lead - Copper", S991="Yes", L991="After 2014")),
(AND('[1]PWS Information'!$E$10="CWS",Q991="Non-Lead", J991="Non-Lead - Copper", S991="Yes", L991="Unknown")),
(AND('[1]PWS Information'!$E$10="CWS",Q991="Non-Lead", N991="Non-Lead - Copper", S991="Yes", O991="Between 1989 and 2014")),
(AND('[1]PWS Information'!$E$10="CWS",Q991="Non-Lead", N991="Non-Lead - Copper", S991="Yes", O991="After 2014")),
(AND('[1]PWS Information'!$E$10="CWS",Q991="Non-Lead", N991="Non-Lead - Copper", S991="Yes", O991="Unknown")),
(AND('[1]PWS Information'!$E$10="CWS",Q991="Unknown")),
(AND('[1]PWS Information'!$E$10="NTNC",Q991="Unknown")))),"Tier 5",
"")))))</f>
        <v>Tier 5</v>
      </c>
      <c r="Z991" s="71"/>
      <c r="AA991" s="71"/>
    </row>
    <row r="992" spans="1:27" ht="57.6" x14ac:dyDescent="0.3">
      <c r="A992" s="1"/>
      <c r="B992" s="70">
        <v>9661885</v>
      </c>
      <c r="C992" s="73">
        <v>160</v>
      </c>
      <c r="D992" s="74" t="s">
        <v>350</v>
      </c>
      <c r="E992" s="74" t="s">
        <v>49</v>
      </c>
      <c r="F992" s="74">
        <v>78640</v>
      </c>
      <c r="G992" s="78" t="s">
        <v>351</v>
      </c>
      <c r="H992" s="63">
        <v>29.974589000000002</v>
      </c>
      <c r="I992" s="64">
        <v>-97.840569000000002</v>
      </c>
      <c r="J992" s="65" t="s">
        <v>50</v>
      </c>
      <c r="K992" s="66" t="s">
        <v>51</v>
      </c>
      <c r="L992" s="62" t="s">
        <v>52</v>
      </c>
      <c r="M992" s="69"/>
      <c r="N992" s="65" t="s">
        <v>50</v>
      </c>
      <c r="O992" s="66" t="s">
        <v>52</v>
      </c>
      <c r="P992" s="69"/>
      <c r="Q992" s="55" t="str">
        <f t="shared" si="15"/>
        <v>Non-Lead</v>
      </c>
      <c r="R992" s="70" t="s">
        <v>51</v>
      </c>
      <c r="S992" s="70" t="s">
        <v>51</v>
      </c>
      <c r="T992" s="70"/>
      <c r="U992" s="71" t="s">
        <v>53</v>
      </c>
      <c r="V992" s="71" t="s">
        <v>51</v>
      </c>
      <c r="W992" s="71" t="s">
        <v>51</v>
      </c>
      <c r="X992" s="71" t="s">
        <v>51</v>
      </c>
      <c r="Y992" s="72" t="str">
        <f>IF((OR((AND('[1]PWS Information'!$E$10="CWS",U992="Single Family Residence",Q992="Lead")),
(AND('[1]PWS Information'!$E$10="CWS",U992="Multiple Family Residence",'[1]PWS Information'!$E$11="Yes",Q992="Lead")),
(AND('[1]PWS Information'!$E$10="NTNC",Q992="Lead")))),"Tier 1",
IF((OR((AND('[1]PWS Information'!$E$10="CWS",U992="Multiple Family Residence",'[1]PWS Information'!$E$11="No",Q992="Lead")),
(AND('[1]PWS Information'!$E$10="CWS",U992="Other",Q992="Lead")),
(AND('[1]PWS Information'!$E$10="CWS",U992="Building",Q992="Lead")))),"Tier 2",
IF((OR((AND('[1]PWS Information'!$E$10="CWS",U992="Single Family Residence",Q992="Galvanized Requiring Replacement")),
(AND('[1]PWS Information'!$E$10="CWS",U992="Single Family Residence",Q992="Galvanized Requiring Replacement",R992="Yes")),
(AND('[1]PWS Information'!$E$10="NTNC",Q992="Galvanized Requiring Replacement")),
(AND('[1]PWS Information'!$E$10="NTNC",U992="Single Family Residence",R992="Yes")))),"Tier 3",
IF((OR((AND('[1]PWS Information'!$E$10="CWS",U992="Single Family Residence",S992="Yes",Q992="Non-Lead", J992="Non-Lead - Copper",L992="Before 1989")),
(AND('[1]PWS Information'!$E$10="CWS",U992="Single Family Residence",S992="Yes",Q992="Non-Lead", N992="Non-Lead - Copper",O992="Before 1989")))),"Tier 4",
IF((OR((AND('[1]PWS Information'!$E$10="NTNC",Q992="Non-Lead")),
(AND('[1]PWS Information'!$E$10="CWS",Q992="Non-Lead",S992="")),
(AND('[1]PWS Information'!$E$10="CWS",Q992="Non-Lead",S992="No")),
(AND('[1]PWS Information'!$E$10="CWS",Q992="Non-Lead",S992="Don't Know")),
(AND('[1]PWS Information'!$E$10="CWS",Q992="Non-Lead", J992="Non-Lead - Copper", S992="Yes", L992="Between 1989 and 2014")),
(AND('[1]PWS Information'!$E$10="CWS",Q992="Non-Lead", J992="Non-Lead - Copper", S992="Yes", L992="After 2014")),
(AND('[1]PWS Information'!$E$10="CWS",Q992="Non-Lead", J992="Non-Lead - Copper", S992="Yes", L992="Unknown")),
(AND('[1]PWS Information'!$E$10="CWS",Q992="Non-Lead", N992="Non-Lead - Copper", S992="Yes", O992="Between 1989 and 2014")),
(AND('[1]PWS Information'!$E$10="CWS",Q992="Non-Lead", N992="Non-Lead - Copper", S992="Yes", O992="After 2014")),
(AND('[1]PWS Information'!$E$10="CWS",Q992="Non-Lead", N992="Non-Lead - Copper", S992="Yes", O992="Unknown")),
(AND('[1]PWS Information'!$E$10="CWS",Q992="Unknown")),
(AND('[1]PWS Information'!$E$10="NTNC",Q992="Unknown")))),"Tier 5",
"")))))</f>
        <v>Tier 5</v>
      </c>
      <c r="Z992" s="71"/>
      <c r="AA992" s="71"/>
    </row>
    <row r="993" spans="1:27" ht="57.6" x14ac:dyDescent="0.3">
      <c r="A993" s="1"/>
      <c r="B993" s="70">
        <v>707098</v>
      </c>
      <c r="C993" s="73">
        <v>171</v>
      </c>
      <c r="D993" s="74" t="s">
        <v>350</v>
      </c>
      <c r="E993" s="74" t="s">
        <v>49</v>
      </c>
      <c r="F993" s="74">
        <v>78640</v>
      </c>
      <c r="G993" s="78" t="s">
        <v>349</v>
      </c>
      <c r="H993" s="63">
        <v>29.974897200000001</v>
      </c>
      <c r="I993" s="64">
        <v>-97.840122222222206</v>
      </c>
      <c r="J993" s="65" t="s">
        <v>50</v>
      </c>
      <c r="K993" s="66" t="s">
        <v>51</v>
      </c>
      <c r="L993" s="62" t="s">
        <v>52</v>
      </c>
      <c r="M993" s="69"/>
      <c r="N993" s="65" t="s">
        <v>50</v>
      </c>
      <c r="O993" s="66" t="s">
        <v>52</v>
      </c>
      <c r="P993" s="69"/>
      <c r="Q993" s="55" t="str">
        <f t="shared" si="15"/>
        <v>Non-Lead</v>
      </c>
      <c r="R993" s="70" t="s">
        <v>51</v>
      </c>
      <c r="S993" s="70" t="s">
        <v>51</v>
      </c>
      <c r="T993" s="70"/>
      <c r="U993" s="71" t="s">
        <v>53</v>
      </c>
      <c r="V993" s="71" t="s">
        <v>51</v>
      </c>
      <c r="W993" s="71" t="s">
        <v>51</v>
      </c>
      <c r="X993" s="71" t="s">
        <v>51</v>
      </c>
      <c r="Y993" s="72" t="str">
        <f>IF((OR((AND('[1]PWS Information'!$E$10="CWS",U993="Single Family Residence",Q993="Lead")),
(AND('[1]PWS Information'!$E$10="CWS",U993="Multiple Family Residence",'[1]PWS Information'!$E$11="Yes",Q993="Lead")),
(AND('[1]PWS Information'!$E$10="NTNC",Q993="Lead")))),"Tier 1",
IF((OR((AND('[1]PWS Information'!$E$10="CWS",U993="Multiple Family Residence",'[1]PWS Information'!$E$11="No",Q993="Lead")),
(AND('[1]PWS Information'!$E$10="CWS",U993="Other",Q993="Lead")),
(AND('[1]PWS Information'!$E$10="CWS",U993="Building",Q993="Lead")))),"Tier 2",
IF((OR((AND('[1]PWS Information'!$E$10="CWS",U993="Single Family Residence",Q993="Galvanized Requiring Replacement")),
(AND('[1]PWS Information'!$E$10="CWS",U993="Single Family Residence",Q993="Galvanized Requiring Replacement",R993="Yes")),
(AND('[1]PWS Information'!$E$10="NTNC",Q993="Galvanized Requiring Replacement")),
(AND('[1]PWS Information'!$E$10="NTNC",U993="Single Family Residence",R993="Yes")))),"Tier 3",
IF((OR((AND('[1]PWS Information'!$E$10="CWS",U993="Single Family Residence",S993="Yes",Q993="Non-Lead", J993="Non-Lead - Copper",L993="Before 1989")),
(AND('[1]PWS Information'!$E$10="CWS",U993="Single Family Residence",S993="Yes",Q993="Non-Lead", N993="Non-Lead - Copper",O993="Before 1989")))),"Tier 4",
IF((OR((AND('[1]PWS Information'!$E$10="NTNC",Q993="Non-Lead")),
(AND('[1]PWS Information'!$E$10="CWS",Q993="Non-Lead",S993="")),
(AND('[1]PWS Information'!$E$10="CWS",Q993="Non-Lead",S993="No")),
(AND('[1]PWS Information'!$E$10="CWS",Q993="Non-Lead",S993="Don't Know")),
(AND('[1]PWS Information'!$E$10="CWS",Q993="Non-Lead", J993="Non-Lead - Copper", S993="Yes", L993="Between 1989 and 2014")),
(AND('[1]PWS Information'!$E$10="CWS",Q993="Non-Lead", J993="Non-Lead - Copper", S993="Yes", L993="After 2014")),
(AND('[1]PWS Information'!$E$10="CWS",Q993="Non-Lead", J993="Non-Lead - Copper", S993="Yes", L993="Unknown")),
(AND('[1]PWS Information'!$E$10="CWS",Q993="Non-Lead", N993="Non-Lead - Copper", S993="Yes", O993="Between 1989 and 2014")),
(AND('[1]PWS Information'!$E$10="CWS",Q993="Non-Lead", N993="Non-Lead - Copper", S993="Yes", O993="After 2014")),
(AND('[1]PWS Information'!$E$10="CWS",Q993="Non-Lead", N993="Non-Lead - Copper", S993="Yes", O993="Unknown")),
(AND('[1]PWS Information'!$E$10="CWS",Q993="Unknown")),
(AND('[1]PWS Information'!$E$10="NTNC",Q993="Unknown")))),"Tier 5",
"")))))</f>
        <v>Tier 5</v>
      </c>
      <c r="Z993" s="71"/>
      <c r="AA993" s="71"/>
    </row>
    <row r="994" spans="1:27" ht="57.6" x14ac:dyDescent="0.3">
      <c r="A994" s="17"/>
      <c r="B994" s="70">
        <v>12919271</v>
      </c>
      <c r="C994" s="73">
        <v>170</v>
      </c>
      <c r="D994" s="74" t="s">
        <v>350</v>
      </c>
      <c r="E994" s="74" t="s">
        <v>49</v>
      </c>
      <c r="F994" s="74">
        <v>78640</v>
      </c>
      <c r="G994" s="78" t="s">
        <v>349</v>
      </c>
      <c r="H994" s="63">
        <v>29.974502999999999</v>
      </c>
      <c r="I994" s="64">
        <v>-97.840440999999998</v>
      </c>
      <c r="J994" s="65" t="s">
        <v>50</v>
      </c>
      <c r="K994" s="66" t="s">
        <v>51</v>
      </c>
      <c r="L994" s="62" t="s">
        <v>52</v>
      </c>
      <c r="M994" s="69"/>
      <c r="N994" s="65" t="s">
        <v>50</v>
      </c>
      <c r="O994" s="66" t="s">
        <v>52</v>
      </c>
      <c r="P994" s="69"/>
      <c r="Q994" s="55" t="str">
        <f t="shared" si="15"/>
        <v>Non-Lead</v>
      </c>
      <c r="R994" s="70" t="s">
        <v>51</v>
      </c>
      <c r="S994" s="70" t="s">
        <v>51</v>
      </c>
      <c r="T994" s="70"/>
      <c r="U994" s="71" t="s">
        <v>53</v>
      </c>
      <c r="V994" s="71" t="s">
        <v>51</v>
      </c>
      <c r="W994" s="71" t="s">
        <v>51</v>
      </c>
      <c r="X994" s="71" t="s">
        <v>51</v>
      </c>
      <c r="Y994" s="72" t="str">
        <f>IF((OR((AND('[1]PWS Information'!$E$10="CWS",U994="Single Family Residence",Q994="Lead")),
(AND('[1]PWS Information'!$E$10="CWS",U994="Multiple Family Residence",'[1]PWS Information'!$E$11="Yes",Q994="Lead")),
(AND('[1]PWS Information'!$E$10="NTNC",Q994="Lead")))),"Tier 1",
IF((OR((AND('[1]PWS Information'!$E$10="CWS",U994="Multiple Family Residence",'[1]PWS Information'!$E$11="No",Q994="Lead")),
(AND('[1]PWS Information'!$E$10="CWS",U994="Other",Q994="Lead")),
(AND('[1]PWS Information'!$E$10="CWS",U994="Building",Q994="Lead")))),"Tier 2",
IF((OR((AND('[1]PWS Information'!$E$10="CWS",U994="Single Family Residence",Q994="Galvanized Requiring Replacement")),
(AND('[1]PWS Information'!$E$10="CWS",U994="Single Family Residence",Q994="Galvanized Requiring Replacement",R994="Yes")),
(AND('[1]PWS Information'!$E$10="NTNC",Q994="Galvanized Requiring Replacement")),
(AND('[1]PWS Information'!$E$10="NTNC",U994="Single Family Residence",R994="Yes")))),"Tier 3",
IF((OR((AND('[1]PWS Information'!$E$10="CWS",U994="Single Family Residence",S994="Yes",Q994="Non-Lead", J994="Non-Lead - Copper",L994="Before 1989")),
(AND('[1]PWS Information'!$E$10="CWS",U994="Single Family Residence",S994="Yes",Q994="Non-Lead", N994="Non-Lead - Copper",O994="Before 1989")))),"Tier 4",
IF((OR((AND('[1]PWS Information'!$E$10="NTNC",Q994="Non-Lead")),
(AND('[1]PWS Information'!$E$10="CWS",Q994="Non-Lead",S994="")),
(AND('[1]PWS Information'!$E$10="CWS",Q994="Non-Lead",S994="No")),
(AND('[1]PWS Information'!$E$10="CWS",Q994="Non-Lead",S994="Don't Know")),
(AND('[1]PWS Information'!$E$10="CWS",Q994="Non-Lead", J994="Non-Lead - Copper", S994="Yes", L994="Between 1989 and 2014")),
(AND('[1]PWS Information'!$E$10="CWS",Q994="Non-Lead", J994="Non-Lead - Copper", S994="Yes", L994="After 2014")),
(AND('[1]PWS Information'!$E$10="CWS",Q994="Non-Lead", J994="Non-Lead - Copper", S994="Yes", L994="Unknown")),
(AND('[1]PWS Information'!$E$10="CWS",Q994="Non-Lead", N994="Non-Lead - Copper", S994="Yes", O994="Between 1989 and 2014")),
(AND('[1]PWS Information'!$E$10="CWS",Q994="Non-Lead", N994="Non-Lead - Copper", S994="Yes", O994="After 2014")),
(AND('[1]PWS Information'!$E$10="CWS",Q994="Non-Lead", N994="Non-Lead - Copper", S994="Yes", O994="Unknown")),
(AND('[1]PWS Information'!$E$10="CWS",Q994="Unknown")),
(AND('[1]PWS Information'!$E$10="NTNC",Q994="Unknown")))),"Tier 5",
"")))))</f>
        <v>Tier 5</v>
      </c>
      <c r="Z994" s="71"/>
      <c r="AA994" s="71"/>
    </row>
    <row r="995" spans="1:27" ht="57.6" x14ac:dyDescent="0.3">
      <c r="A995" s="1"/>
      <c r="B995" s="70">
        <v>12826709</v>
      </c>
      <c r="C995" s="73">
        <v>181</v>
      </c>
      <c r="D995" s="74" t="s">
        <v>350</v>
      </c>
      <c r="E995" s="74" t="s">
        <v>49</v>
      </c>
      <c r="F995" s="74">
        <v>78640</v>
      </c>
      <c r="G995" s="78" t="s">
        <v>349</v>
      </c>
      <c r="H995" s="63">
        <v>29.9748111</v>
      </c>
      <c r="I995" s="64">
        <v>-97.839999722222203</v>
      </c>
      <c r="J995" s="65" t="s">
        <v>50</v>
      </c>
      <c r="K995" s="66" t="s">
        <v>51</v>
      </c>
      <c r="L995" s="62" t="s">
        <v>52</v>
      </c>
      <c r="M995" s="69"/>
      <c r="N995" s="65" t="s">
        <v>50</v>
      </c>
      <c r="O995" s="66" t="s">
        <v>52</v>
      </c>
      <c r="P995" s="69"/>
      <c r="Q995" s="55" t="str">
        <f t="shared" si="15"/>
        <v>Non-Lead</v>
      </c>
      <c r="R995" s="70" t="s">
        <v>51</v>
      </c>
      <c r="S995" s="70" t="s">
        <v>51</v>
      </c>
      <c r="T995" s="70"/>
      <c r="U995" s="71" t="s">
        <v>53</v>
      </c>
      <c r="V995" s="71" t="s">
        <v>51</v>
      </c>
      <c r="W995" s="71" t="s">
        <v>51</v>
      </c>
      <c r="X995" s="71" t="s">
        <v>51</v>
      </c>
      <c r="Y995" s="72" t="str">
        <f>IF((OR((AND('[1]PWS Information'!$E$10="CWS",U995="Single Family Residence",Q995="Lead")),
(AND('[1]PWS Information'!$E$10="CWS",U995="Multiple Family Residence",'[1]PWS Information'!$E$11="Yes",Q995="Lead")),
(AND('[1]PWS Information'!$E$10="NTNC",Q995="Lead")))),"Tier 1",
IF((OR((AND('[1]PWS Information'!$E$10="CWS",U995="Multiple Family Residence",'[1]PWS Information'!$E$11="No",Q995="Lead")),
(AND('[1]PWS Information'!$E$10="CWS",U995="Other",Q995="Lead")),
(AND('[1]PWS Information'!$E$10="CWS",U995="Building",Q995="Lead")))),"Tier 2",
IF((OR((AND('[1]PWS Information'!$E$10="CWS",U995="Single Family Residence",Q995="Galvanized Requiring Replacement")),
(AND('[1]PWS Information'!$E$10="CWS",U995="Single Family Residence",Q995="Galvanized Requiring Replacement",R995="Yes")),
(AND('[1]PWS Information'!$E$10="NTNC",Q995="Galvanized Requiring Replacement")),
(AND('[1]PWS Information'!$E$10="NTNC",U995="Single Family Residence",R995="Yes")))),"Tier 3",
IF((OR((AND('[1]PWS Information'!$E$10="CWS",U995="Single Family Residence",S995="Yes",Q995="Non-Lead", J995="Non-Lead - Copper",L995="Before 1989")),
(AND('[1]PWS Information'!$E$10="CWS",U995="Single Family Residence",S995="Yes",Q995="Non-Lead", N995="Non-Lead - Copper",O995="Before 1989")))),"Tier 4",
IF((OR((AND('[1]PWS Information'!$E$10="NTNC",Q995="Non-Lead")),
(AND('[1]PWS Information'!$E$10="CWS",Q995="Non-Lead",S995="")),
(AND('[1]PWS Information'!$E$10="CWS",Q995="Non-Lead",S995="No")),
(AND('[1]PWS Information'!$E$10="CWS",Q995="Non-Lead",S995="Don't Know")),
(AND('[1]PWS Information'!$E$10="CWS",Q995="Non-Lead", J995="Non-Lead - Copper", S995="Yes", L995="Between 1989 and 2014")),
(AND('[1]PWS Information'!$E$10="CWS",Q995="Non-Lead", J995="Non-Lead - Copper", S995="Yes", L995="After 2014")),
(AND('[1]PWS Information'!$E$10="CWS",Q995="Non-Lead", J995="Non-Lead - Copper", S995="Yes", L995="Unknown")),
(AND('[1]PWS Information'!$E$10="CWS",Q995="Non-Lead", N995="Non-Lead - Copper", S995="Yes", O995="Between 1989 and 2014")),
(AND('[1]PWS Information'!$E$10="CWS",Q995="Non-Lead", N995="Non-Lead - Copper", S995="Yes", O995="After 2014")),
(AND('[1]PWS Information'!$E$10="CWS",Q995="Non-Lead", N995="Non-Lead - Copper", S995="Yes", O995="Unknown")),
(AND('[1]PWS Information'!$E$10="CWS",Q995="Unknown")),
(AND('[1]PWS Information'!$E$10="NTNC",Q995="Unknown")))),"Tier 5",
"")))))</f>
        <v>Tier 5</v>
      </c>
      <c r="Z995" s="71"/>
      <c r="AA995" s="71"/>
    </row>
    <row r="996" spans="1:27" ht="57.6" x14ac:dyDescent="0.3">
      <c r="A996" s="1"/>
      <c r="B996" s="70">
        <v>701671</v>
      </c>
      <c r="C996" s="73">
        <v>180</v>
      </c>
      <c r="D996" s="74" t="s">
        <v>350</v>
      </c>
      <c r="E996" s="74" t="s">
        <v>49</v>
      </c>
      <c r="F996" s="74">
        <v>78640</v>
      </c>
      <c r="G996" s="78" t="s">
        <v>349</v>
      </c>
      <c r="H996" s="63">
        <v>29.974416000000002</v>
      </c>
      <c r="I996" s="64">
        <v>-97.840314000000006</v>
      </c>
      <c r="J996" s="65" t="s">
        <v>50</v>
      </c>
      <c r="K996" s="66" t="s">
        <v>51</v>
      </c>
      <c r="L996" s="62" t="s">
        <v>52</v>
      </c>
      <c r="M996" s="69"/>
      <c r="N996" s="65" t="s">
        <v>50</v>
      </c>
      <c r="O996" s="66" t="s">
        <v>52</v>
      </c>
      <c r="P996" s="69"/>
      <c r="Q996" s="55" t="str">
        <f t="shared" si="15"/>
        <v>Non-Lead</v>
      </c>
      <c r="R996" s="70" t="s">
        <v>51</v>
      </c>
      <c r="S996" s="70" t="s">
        <v>51</v>
      </c>
      <c r="T996" s="70"/>
      <c r="U996" s="71" t="s">
        <v>53</v>
      </c>
      <c r="V996" s="71" t="s">
        <v>51</v>
      </c>
      <c r="W996" s="71" t="s">
        <v>51</v>
      </c>
      <c r="X996" s="71" t="s">
        <v>51</v>
      </c>
      <c r="Y996" s="72" t="str">
        <f>IF((OR((AND('[1]PWS Information'!$E$10="CWS",U996="Single Family Residence",Q996="Lead")),
(AND('[1]PWS Information'!$E$10="CWS",U996="Multiple Family Residence",'[1]PWS Information'!$E$11="Yes",Q996="Lead")),
(AND('[1]PWS Information'!$E$10="NTNC",Q996="Lead")))),"Tier 1",
IF((OR((AND('[1]PWS Information'!$E$10="CWS",U996="Multiple Family Residence",'[1]PWS Information'!$E$11="No",Q996="Lead")),
(AND('[1]PWS Information'!$E$10="CWS",U996="Other",Q996="Lead")),
(AND('[1]PWS Information'!$E$10="CWS",U996="Building",Q996="Lead")))),"Tier 2",
IF((OR((AND('[1]PWS Information'!$E$10="CWS",U996="Single Family Residence",Q996="Galvanized Requiring Replacement")),
(AND('[1]PWS Information'!$E$10="CWS",U996="Single Family Residence",Q996="Galvanized Requiring Replacement",R996="Yes")),
(AND('[1]PWS Information'!$E$10="NTNC",Q996="Galvanized Requiring Replacement")),
(AND('[1]PWS Information'!$E$10="NTNC",U996="Single Family Residence",R996="Yes")))),"Tier 3",
IF((OR((AND('[1]PWS Information'!$E$10="CWS",U996="Single Family Residence",S996="Yes",Q996="Non-Lead", J996="Non-Lead - Copper",L996="Before 1989")),
(AND('[1]PWS Information'!$E$10="CWS",U996="Single Family Residence",S996="Yes",Q996="Non-Lead", N996="Non-Lead - Copper",O996="Before 1989")))),"Tier 4",
IF((OR((AND('[1]PWS Information'!$E$10="NTNC",Q996="Non-Lead")),
(AND('[1]PWS Information'!$E$10="CWS",Q996="Non-Lead",S996="")),
(AND('[1]PWS Information'!$E$10="CWS",Q996="Non-Lead",S996="No")),
(AND('[1]PWS Information'!$E$10="CWS",Q996="Non-Lead",S996="Don't Know")),
(AND('[1]PWS Information'!$E$10="CWS",Q996="Non-Lead", J996="Non-Lead - Copper", S996="Yes", L996="Between 1989 and 2014")),
(AND('[1]PWS Information'!$E$10="CWS",Q996="Non-Lead", J996="Non-Lead - Copper", S996="Yes", L996="After 2014")),
(AND('[1]PWS Information'!$E$10="CWS",Q996="Non-Lead", J996="Non-Lead - Copper", S996="Yes", L996="Unknown")),
(AND('[1]PWS Information'!$E$10="CWS",Q996="Non-Lead", N996="Non-Lead - Copper", S996="Yes", O996="Between 1989 and 2014")),
(AND('[1]PWS Information'!$E$10="CWS",Q996="Non-Lead", N996="Non-Lead - Copper", S996="Yes", O996="After 2014")),
(AND('[1]PWS Information'!$E$10="CWS",Q996="Non-Lead", N996="Non-Lead - Copper", S996="Yes", O996="Unknown")),
(AND('[1]PWS Information'!$E$10="CWS",Q996="Unknown")),
(AND('[1]PWS Information'!$E$10="NTNC",Q996="Unknown")))),"Tier 5",
"")))))</f>
        <v>Tier 5</v>
      </c>
      <c r="Z996" s="71"/>
      <c r="AA996" s="71"/>
    </row>
    <row r="997" spans="1:27" ht="57.6" x14ac:dyDescent="0.3">
      <c r="A997" s="1"/>
      <c r="B997" s="70">
        <v>12827660</v>
      </c>
      <c r="C997" s="73">
        <v>191</v>
      </c>
      <c r="D997" s="74" t="s">
        <v>350</v>
      </c>
      <c r="E997" s="74" t="s">
        <v>49</v>
      </c>
      <c r="F997" s="74">
        <v>78640</v>
      </c>
      <c r="G997" s="78" t="s">
        <v>349</v>
      </c>
      <c r="H997" s="63">
        <v>29.9747111</v>
      </c>
      <c r="I997" s="64">
        <v>-97.839880555555496</v>
      </c>
      <c r="J997" s="65" t="s">
        <v>50</v>
      </c>
      <c r="K997" s="66" t="s">
        <v>51</v>
      </c>
      <c r="L997" s="62" t="s">
        <v>52</v>
      </c>
      <c r="M997" s="69"/>
      <c r="N997" s="65" t="s">
        <v>50</v>
      </c>
      <c r="O997" s="66" t="s">
        <v>52</v>
      </c>
      <c r="P997" s="69"/>
      <c r="Q997" s="55" t="str">
        <f t="shared" si="15"/>
        <v>Non-Lead</v>
      </c>
      <c r="R997" s="70" t="s">
        <v>51</v>
      </c>
      <c r="S997" s="70" t="s">
        <v>51</v>
      </c>
      <c r="T997" s="70"/>
      <c r="U997" s="71" t="s">
        <v>53</v>
      </c>
      <c r="V997" s="71" t="s">
        <v>51</v>
      </c>
      <c r="W997" s="71" t="s">
        <v>51</v>
      </c>
      <c r="X997" s="71" t="s">
        <v>51</v>
      </c>
      <c r="Y997" s="72" t="str">
        <f>IF((OR((AND('[1]PWS Information'!$E$10="CWS",U997="Single Family Residence",Q997="Lead")),
(AND('[1]PWS Information'!$E$10="CWS",U997="Multiple Family Residence",'[1]PWS Information'!$E$11="Yes",Q997="Lead")),
(AND('[1]PWS Information'!$E$10="NTNC",Q997="Lead")))),"Tier 1",
IF((OR((AND('[1]PWS Information'!$E$10="CWS",U997="Multiple Family Residence",'[1]PWS Information'!$E$11="No",Q997="Lead")),
(AND('[1]PWS Information'!$E$10="CWS",U997="Other",Q997="Lead")),
(AND('[1]PWS Information'!$E$10="CWS",U997="Building",Q997="Lead")))),"Tier 2",
IF((OR((AND('[1]PWS Information'!$E$10="CWS",U997="Single Family Residence",Q997="Galvanized Requiring Replacement")),
(AND('[1]PWS Information'!$E$10="CWS",U997="Single Family Residence",Q997="Galvanized Requiring Replacement",R997="Yes")),
(AND('[1]PWS Information'!$E$10="NTNC",Q997="Galvanized Requiring Replacement")),
(AND('[1]PWS Information'!$E$10="NTNC",U997="Single Family Residence",R997="Yes")))),"Tier 3",
IF((OR((AND('[1]PWS Information'!$E$10="CWS",U997="Single Family Residence",S997="Yes",Q997="Non-Lead", J997="Non-Lead - Copper",L997="Before 1989")),
(AND('[1]PWS Information'!$E$10="CWS",U997="Single Family Residence",S997="Yes",Q997="Non-Lead", N997="Non-Lead - Copper",O997="Before 1989")))),"Tier 4",
IF((OR((AND('[1]PWS Information'!$E$10="NTNC",Q997="Non-Lead")),
(AND('[1]PWS Information'!$E$10="CWS",Q997="Non-Lead",S997="")),
(AND('[1]PWS Information'!$E$10="CWS",Q997="Non-Lead",S997="No")),
(AND('[1]PWS Information'!$E$10="CWS",Q997="Non-Lead",S997="Don't Know")),
(AND('[1]PWS Information'!$E$10="CWS",Q997="Non-Lead", J997="Non-Lead - Copper", S997="Yes", L997="Between 1989 and 2014")),
(AND('[1]PWS Information'!$E$10="CWS",Q997="Non-Lead", J997="Non-Lead - Copper", S997="Yes", L997="After 2014")),
(AND('[1]PWS Information'!$E$10="CWS",Q997="Non-Lead", J997="Non-Lead - Copper", S997="Yes", L997="Unknown")),
(AND('[1]PWS Information'!$E$10="CWS",Q997="Non-Lead", N997="Non-Lead - Copper", S997="Yes", O997="Between 1989 and 2014")),
(AND('[1]PWS Information'!$E$10="CWS",Q997="Non-Lead", N997="Non-Lead - Copper", S997="Yes", O997="After 2014")),
(AND('[1]PWS Information'!$E$10="CWS",Q997="Non-Lead", N997="Non-Lead - Copper", S997="Yes", O997="Unknown")),
(AND('[1]PWS Information'!$E$10="CWS",Q997="Unknown")),
(AND('[1]PWS Information'!$E$10="NTNC",Q997="Unknown")))),"Tier 5",
"")))))</f>
        <v>Tier 5</v>
      </c>
      <c r="Z997" s="71"/>
      <c r="AA997" s="71"/>
    </row>
    <row r="998" spans="1:27" ht="57.6" x14ac:dyDescent="0.3">
      <c r="A998" s="17"/>
      <c r="B998" s="70">
        <v>710312</v>
      </c>
      <c r="C998" s="73">
        <v>190</v>
      </c>
      <c r="D998" s="74" t="s">
        <v>350</v>
      </c>
      <c r="E998" s="74" t="s">
        <v>49</v>
      </c>
      <c r="F998" s="74">
        <v>78640</v>
      </c>
      <c r="G998" s="78" t="s">
        <v>349</v>
      </c>
      <c r="H998" s="63">
        <v>29.974319000000001</v>
      </c>
      <c r="I998" s="64">
        <v>-97.840169000000003</v>
      </c>
      <c r="J998" s="65" t="s">
        <v>50</v>
      </c>
      <c r="K998" s="66" t="s">
        <v>51</v>
      </c>
      <c r="L998" s="62" t="s">
        <v>52</v>
      </c>
      <c r="M998" s="69"/>
      <c r="N998" s="65" t="s">
        <v>50</v>
      </c>
      <c r="O998" s="66" t="s">
        <v>52</v>
      </c>
      <c r="P998" s="69"/>
      <c r="Q998" s="55" t="str">
        <f t="shared" si="15"/>
        <v>Non-Lead</v>
      </c>
      <c r="R998" s="70" t="s">
        <v>51</v>
      </c>
      <c r="S998" s="70" t="s">
        <v>51</v>
      </c>
      <c r="T998" s="70"/>
      <c r="U998" s="71" t="s">
        <v>53</v>
      </c>
      <c r="V998" s="71" t="s">
        <v>51</v>
      </c>
      <c r="W998" s="71" t="s">
        <v>51</v>
      </c>
      <c r="X998" s="71" t="s">
        <v>51</v>
      </c>
      <c r="Y998" s="72" t="str">
        <f>IF((OR((AND('[1]PWS Information'!$E$10="CWS",U998="Single Family Residence",Q998="Lead")),
(AND('[1]PWS Information'!$E$10="CWS",U998="Multiple Family Residence",'[1]PWS Information'!$E$11="Yes",Q998="Lead")),
(AND('[1]PWS Information'!$E$10="NTNC",Q998="Lead")))),"Tier 1",
IF((OR((AND('[1]PWS Information'!$E$10="CWS",U998="Multiple Family Residence",'[1]PWS Information'!$E$11="No",Q998="Lead")),
(AND('[1]PWS Information'!$E$10="CWS",U998="Other",Q998="Lead")),
(AND('[1]PWS Information'!$E$10="CWS",U998="Building",Q998="Lead")))),"Tier 2",
IF((OR((AND('[1]PWS Information'!$E$10="CWS",U998="Single Family Residence",Q998="Galvanized Requiring Replacement")),
(AND('[1]PWS Information'!$E$10="CWS",U998="Single Family Residence",Q998="Galvanized Requiring Replacement",R998="Yes")),
(AND('[1]PWS Information'!$E$10="NTNC",Q998="Galvanized Requiring Replacement")),
(AND('[1]PWS Information'!$E$10="NTNC",U998="Single Family Residence",R998="Yes")))),"Tier 3",
IF((OR((AND('[1]PWS Information'!$E$10="CWS",U998="Single Family Residence",S998="Yes",Q998="Non-Lead", J998="Non-Lead - Copper",L998="Before 1989")),
(AND('[1]PWS Information'!$E$10="CWS",U998="Single Family Residence",S998="Yes",Q998="Non-Lead", N998="Non-Lead - Copper",O998="Before 1989")))),"Tier 4",
IF((OR((AND('[1]PWS Information'!$E$10="NTNC",Q998="Non-Lead")),
(AND('[1]PWS Information'!$E$10="CWS",Q998="Non-Lead",S998="")),
(AND('[1]PWS Information'!$E$10="CWS",Q998="Non-Lead",S998="No")),
(AND('[1]PWS Information'!$E$10="CWS",Q998="Non-Lead",S998="Don't Know")),
(AND('[1]PWS Information'!$E$10="CWS",Q998="Non-Lead", J998="Non-Lead - Copper", S998="Yes", L998="Between 1989 and 2014")),
(AND('[1]PWS Information'!$E$10="CWS",Q998="Non-Lead", J998="Non-Lead - Copper", S998="Yes", L998="After 2014")),
(AND('[1]PWS Information'!$E$10="CWS",Q998="Non-Lead", J998="Non-Lead - Copper", S998="Yes", L998="Unknown")),
(AND('[1]PWS Information'!$E$10="CWS",Q998="Non-Lead", N998="Non-Lead - Copper", S998="Yes", O998="Between 1989 and 2014")),
(AND('[1]PWS Information'!$E$10="CWS",Q998="Non-Lead", N998="Non-Lead - Copper", S998="Yes", O998="After 2014")),
(AND('[1]PWS Information'!$E$10="CWS",Q998="Non-Lead", N998="Non-Lead - Copper", S998="Yes", O998="Unknown")),
(AND('[1]PWS Information'!$E$10="CWS",Q998="Unknown")),
(AND('[1]PWS Information'!$E$10="NTNC",Q998="Unknown")))),"Tier 5",
"")))))</f>
        <v>Tier 5</v>
      </c>
      <c r="Z998" s="71"/>
      <c r="AA998" s="71"/>
    </row>
    <row r="999" spans="1:27" ht="57.6" x14ac:dyDescent="0.3">
      <c r="A999" s="1"/>
      <c r="B999" s="70">
        <v>709248</v>
      </c>
      <c r="C999" s="73">
        <v>201</v>
      </c>
      <c r="D999" s="74" t="s">
        <v>350</v>
      </c>
      <c r="E999" s="74" t="s">
        <v>49</v>
      </c>
      <c r="F999" s="74">
        <v>78640</v>
      </c>
      <c r="G999" s="78" t="s">
        <v>349</v>
      </c>
      <c r="H999" s="63">
        <v>29.974611100000001</v>
      </c>
      <c r="I999" s="64">
        <v>-97.839716666666604</v>
      </c>
      <c r="J999" s="65" t="s">
        <v>50</v>
      </c>
      <c r="K999" s="66" t="s">
        <v>51</v>
      </c>
      <c r="L999" s="62" t="s">
        <v>52</v>
      </c>
      <c r="M999" s="69"/>
      <c r="N999" s="65" t="s">
        <v>50</v>
      </c>
      <c r="O999" s="66" t="s">
        <v>52</v>
      </c>
      <c r="P999" s="69"/>
      <c r="Q999" s="55" t="str">
        <f t="shared" si="15"/>
        <v>Non-Lead</v>
      </c>
      <c r="R999" s="70" t="s">
        <v>51</v>
      </c>
      <c r="S999" s="70" t="s">
        <v>51</v>
      </c>
      <c r="T999" s="70"/>
      <c r="U999" s="71" t="s">
        <v>53</v>
      </c>
      <c r="V999" s="71" t="s">
        <v>51</v>
      </c>
      <c r="W999" s="71" t="s">
        <v>51</v>
      </c>
      <c r="X999" s="71" t="s">
        <v>51</v>
      </c>
      <c r="Y999" s="72" t="str">
        <f>IF((OR((AND('[1]PWS Information'!$E$10="CWS",U999="Single Family Residence",Q999="Lead")),
(AND('[1]PWS Information'!$E$10="CWS",U999="Multiple Family Residence",'[1]PWS Information'!$E$11="Yes",Q999="Lead")),
(AND('[1]PWS Information'!$E$10="NTNC",Q999="Lead")))),"Tier 1",
IF((OR((AND('[1]PWS Information'!$E$10="CWS",U999="Multiple Family Residence",'[1]PWS Information'!$E$11="No",Q999="Lead")),
(AND('[1]PWS Information'!$E$10="CWS",U999="Other",Q999="Lead")),
(AND('[1]PWS Information'!$E$10="CWS",U999="Building",Q999="Lead")))),"Tier 2",
IF((OR((AND('[1]PWS Information'!$E$10="CWS",U999="Single Family Residence",Q999="Galvanized Requiring Replacement")),
(AND('[1]PWS Information'!$E$10="CWS",U999="Single Family Residence",Q999="Galvanized Requiring Replacement",R999="Yes")),
(AND('[1]PWS Information'!$E$10="NTNC",Q999="Galvanized Requiring Replacement")),
(AND('[1]PWS Information'!$E$10="NTNC",U999="Single Family Residence",R999="Yes")))),"Tier 3",
IF((OR((AND('[1]PWS Information'!$E$10="CWS",U999="Single Family Residence",S999="Yes",Q999="Non-Lead", J999="Non-Lead - Copper",L999="Before 1989")),
(AND('[1]PWS Information'!$E$10="CWS",U999="Single Family Residence",S999="Yes",Q999="Non-Lead", N999="Non-Lead - Copper",O999="Before 1989")))),"Tier 4",
IF((OR((AND('[1]PWS Information'!$E$10="NTNC",Q999="Non-Lead")),
(AND('[1]PWS Information'!$E$10="CWS",Q999="Non-Lead",S999="")),
(AND('[1]PWS Information'!$E$10="CWS",Q999="Non-Lead",S999="No")),
(AND('[1]PWS Information'!$E$10="CWS",Q999="Non-Lead",S999="Don't Know")),
(AND('[1]PWS Information'!$E$10="CWS",Q999="Non-Lead", J999="Non-Lead - Copper", S999="Yes", L999="Between 1989 and 2014")),
(AND('[1]PWS Information'!$E$10="CWS",Q999="Non-Lead", J999="Non-Lead - Copper", S999="Yes", L999="After 2014")),
(AND('[1]PWS Information'!$E$10="CWS",Q999="Non-Lead", J999="Non-Lead - Copper", S999="Yes", L999="Unknown")),
(AND('[1]PWS Information'!$E$10="CWS",Q999="Non-Lead", N999="Non-Lead - Copper", S999="Yes", O999="Between 1989 and 2014")),
(AND('[1]PWS Information'!$E$10="CWS",Q999="Non-Lead", N999="Non-Lead - Copper", S999="Yes", O999="After 2014")),
(AND('[1]PWS Information'!$E$10="CWS",Q999="Non-Lead", N999="Non-Lead - Copper", S999="Yes", O999="Unknown")),
(AND('[1]PWS Information'!$E$10="CWS",Q999="Unknown")),
(AND('[1]PWS Information'!$E$10="NTNC",Q999="Unknown")))),"Tier 5",
"")))))</f>
        <v>Tier 5</v>
      </c>
      <c r="Z999" s="71"/>
      <c r="AA999" s="71"/>
    </row>
    <row r="1000" spans="1:27" ht="57.6" x14ac:dyDescent="0.3">
      <c r="A1000" s="1"/>
      <c r="B1000" s="70">
        <v>711052</v>
      </c>
      <c r="C1000" s="73">
        <v>200</v>
      </c>
      <c r="D1000" s="74" t="s">
        <v>350</v>
      </c>
      <c r="E1000" s="74" t="s">
        <v>49</v>
      </c>
      <c r="F1000" s="74">
        <v>78640</v>
      </c>
      <c r="G1000" s="78" t="s">
        <v>349</v>
      </c>
      <c r="H1000" s="63">
        <v>29.974209999999999</v>
      </c>
      <c r="I1000" s="64">
        <v>-97.840008999999995</v>
      </c>
      <c r="J1000" s="65" t="s">
        <v>50</v>
      </c>
      <c r="K1000" s="66" t="s">
        <v>51</v>
      </c>
      <c r="L1000" s="62" t="s">
        <v>52</v>
      </c>
      <c r="M1000" s="69"/>
      <c r="N1000" s="65" t="s">
        <v>50</v>
      </c>
      <c r="O1000" s="66" t="s">
        <v>52</v>
      </c>
      <c r="P1000" s="69"/>
      <c r="Q1000" s="55" t="str">
        <f t="shared" si="15"/>
        <v>Non-Lead</v>
      </c>
      <c r="R1000" s="70" t="s">
        <v>51</v>
      </c>
      <c r="S1000" s="70" t="s">
        <v>51</v>
      </c>
      <c r="T1000" s="70"/>
      <c r="U1000" s="71" t="s">
        <v>53</v>
      </c>
      <c r="V1000" s="71" t="s">
        <v>51</v>
      </c>
      <c r="W1000" s="71" t="s">
        <v>51</v>
      </c>
      <c r="X1000" s="71" t="s">
        <v>51</v>
      </c>
      <c r="Y1000" s="72" t="str">
        <f>IF((OR((AND('[1]PWS Information'!$E$10="CWS",U1000="Single Family Residence",Q1000="Lead")),
(AND('[1]PWS Information'!$E$10="CWS",U1000="Multiple Family Residence",'[1]PWS Information'!$E$11="Yes",Q1000="Lead")),
(AND('[1]PWS Information'!$E$10="NTNC",Q1000="Lead")))),"Tier 1",
IF((OR((AND('[1]PWS Information'!$E$10="CWS",U1000="Multiple Family Residence",'[1]PWS Information'!$E$11="No",Q1000="Lead")),
(AND('[1]PWS Information'!$E$10="CWS",U1000="Other",Q1000="Lead")),
(AND('[1]PWS Information'!$E$10="CWS",U1000="Building",Q1000="Lead")))),"Tier 2",
IF((OR((AND('[1]PWS Information'!$E$10="CWS",U1000="Single Family Residence",Q1000="Galvanized Requiring Replacement")),
(AND('[1]PWS Information'!$E$10="CWS",U1000="Single Family Residence",Q1000="Galvanized Requiring Replacement",R1000="Yes")),
(AND('[1]PWS Information'!$E$10="NTNC",Q1000="Galvanized Requiring Replacement")),
(AND('[1]PWS Information'!$E$10="NTNC",U1000="Single Family Residence",R1000="Yes")))),"Tier 3",
IF((OR((AND('[1]PWS Information'!$E$10="CWS",U1000="Single Family Residence",S1000="Yes",Q1000="Non-Lead", J1000="Non-Lead - Copper",L1000="Before 1989")),
(AND('[1]PWS Information'!$E$10="CWS",U1000="Single Family Residence",S1000="Yes",Q1000="Non-Lead", N1000="Non-Lead - Copper",O1000="Before 1989")))),"Tier 4",
IF((OR((AND('[1]PWS Information'!$E$10="NTNC",Q1000="Non-Lead")),
(AND('[1]PWS Information'!$E$10="CWS",Q1000="Non-Lead",S1000="")),
(AND('[1]PWS Information'!$E$10="CWS",Q1000="Non-Lead",S1000="No")),
(AND('[1]PWS Information'!$E$10="CWS",Q1000="Non-Lead",S1000="Don't Know")),
(AND('[1]PWS Information'!$E$10="CWS",Q1000="Non-Lead", J1000="Non-Lead - Copper", S1000="Yes", L1000="Between 1989 and 2014")),
(AND('[1]PWS Information'!$E$10="CWS",Q1000="Non-Lead", J1000="Non-Lead - Copper", S1000="Yes", L1000="After 2014")),
(AND('[1]PWS Information'!$E$10="CWS",Q1000="Non-Lead", J1000="Non-Lead - Copper", S1000="Yes", L1000="Unknown")),
(AND('[1]PWS Information'!$E$10="CWS",Q1000="Non-Lead", N1000="Non-Lead - Copper", S1000="Yes", O1000="Between 1989 and 2014")),
(AND('[1]PWS Information'!$E$10="CWS",Q1000="Non-Lead", N1000="Non-Lead - Copper", S1000="Yes", O1000="After 2014")),
(AND('[1]PWS Information'!$E$10="CWS",Q1000="Non-Lead", N1000="Non-Lead - Copper", S1000="Yes", O1000="Unknown")),
(AND('[1]PWS Information'!$E$10="CWS",Q1000="Unknown")),
(AND('[1]PWS Information'!$E$10="NTNC",Q1000="Unknown")))),"Tier 5",
"")))))</f>
        <v>Tier 5</v>
      </c>
      <c r="Z1000" s="71"/>
      <c r="AA1000" s="71"/>
    </row>
    <row r="1001" spans="1:27" ht="57.6" x14ac:dyDescent="0.3">
      <c r="A1001" s="1"/>
      <c r="B1001" s="70">
        <v>709582</v>
      </c>
      <c r="C1001" s="73">
        <v>211</v>
      </c>
      <c r="D1001" s="74" t="s">
        <v>350</v>
      </c>
      <c r="E1001" s="74" t="s">
        <v>49</v>
      </c>
      <c r="F1001" s="74">
        <v>78640</v>
      </c>
      <c r="G1001" s="78" t="s">
        <v>349</v>
      </c>
      <c r="H1001" s="63">
        <v>29.974516699999999</v>
      </c>
      <c r="I1001" s="64">
        <v>-97.839561111111095</v>
      </c>
      <c r="J1001" s="65" t="s">
        <v>50</v>
      </c>
      <c r="K1001" s="66" t="s">
        <v>51</v>
      </c>
      <c r="L1001" s="62" t="s">
        <v>52</v>
      </c>
      <c r="M1001" s="69"/>
      <c r="N1001" s="65" t="s">
        <v>50</v>
      </c>
      <c r="O1001" s="66" t="s">
        <v>52</v>
      </c>
      <c r="P1001" s="69"/>
      <c r="Q1001" s="55" t="str">
        <f t="shared" si="15"/>
        <v>Non-Lead</v>
      </c>
      <c r="R1001" s="70" t="s">
        <v>51</v>
      </c>
      <c r="S1001" s="70" t="s">
        <v>51</v>
      </c>
      <c r="T1001" s="70"/>
      <c r="U1001" s="71" t="s">
        <v>53</v>
      </c>
      <c r="V1001" s="71" t="s">
        <v>51</v>
      </c>
      <c r="W1001" s="71" t="s">
        <v>51</v>
      </c>
      <c r="X1001" s="71" t="s">
        <v>51</v>
      </c>
      <c r="Y1001" s="72" t="str">
        <f>IF((OR((AND('[1]PWS Information'!$E$10="CWS",U1001="Single Family Residence",Q1001="Lead")),
(AND('[1]PWS Information'!$E$10="CWS",U1001="Multiple Family Residence",'[1]PWS Information'!$E$11="Yes",Q1001="Lead")),
(AND('[1]PWS Information'!$E$10="NTNC",Q1001="Lead")))),"Tier 1",
IF((OR((AND('[1]PWS Information'!$E$10="CWS",U1001="Multiple Family Residence",'[1]PWS Information'!$E$11="No",Q1001="Lead")),
(AND('[1]PWS Information'!$E$10="CWS",U1001="Other",Q1001="Lead")),
(AND('[1]PWS Information'!$E$10="CWS",U1001="Building",Q1001="Lead")))),"Tier 2",
IF((OR((AND('[1]PWS Information'!$E$10="CWS",U1001="Single Family Residence",Q1001="Galvanized Requiring Replacement")),
(AND('[1]PWS Information'!$E$10="CWS",U1001="Single Family Residence",Q1001="Galvanized Requiring Replacement",R1001="Yes")),
(AND('[1]PWS Information'!$E$10="NTNC",Q1001="Galvanized Requiring Replacement")),
(AND('[1]PWS Information'!$E$10="NTNC",U1001="Single Family Residence",R1001="Yes")))),"Tier 3",
IF((OR((AND('[1]PWS Information'!$E$10="CWS",U1001="Single Family Residence",S1001="Yes",Q1001="Non-Lead", J1001="Non-Lead - Copper",L1001="Before 1989")),
(AND('[1]PWS Information'!$E$10="CWS",U1001="Single Family Residence",S1001="Yes",Q1001="Non-Lead", N1001="Non-Lead - Copper",O1001="Before 1989")))),"Tier 4",
IF((OR((AND('[1]PWS Information'!$E$10="NTNC",Q1001="Non-Lead")),
(AND('[1]PWS Information'!$E$10="CWS",Q1001="Non-Lead",S1001="")),
(AND('[1]PWS Information'!$E$10="CWS",Q1001="Non-Lead",S1001="No")),
(AND('[1]PWS Information'!$E$10="CWS",Q1001="Non-Lead",S1001="Don't Know")),
(AND('[1]PWS Information'!$E$10="CWS",Q1001="Non-Lead", J1001="Non-Lead - Copper", S1001="Yes", L1001="Between 1989 and 2014")),
(AND('[1]PWS Information'!$E$10="CWS",Q1001="Non-Lead", J1001="Non-Lead - Copper", S1001="Yes", L1001="After 2014")),
(AND('[1]PWS Information'!$E$10="CWS",Q1001="Non-Lead", J1001="Non-Lead - Copper", S1001="Yes", L1001="Unknown")),
(AND('[1]PWS Information'!$E$10="CWS",Q1001="Non-Lead", N1001="Non-Lead - Copper", S1001="Yes", O1001="Between 1989 and 2014")),
(AND('[1]PWS Information'!$E$10="CWS",Q1001="Non-Lead", N1001="Non-Lead - Copper", S1001="Yes", O1001="After 2014")),
(AND('[1]PWS Information'!$E$10="CWS",Q1001="Non-Lead", N1001="Non-Lead - Copper", S1001="Yes", O1001="Unknown")),
(AND('[1]PWS Information'!$E$10="CWS",Q1001="Unknown")),
(AND('[1]PWS Information'!$E$10="NTNC",Q1001="Unknown")))),"Tier 5",
"")))))</f>
        <v>Tier 5</v>
      </c>
      <c r="Z1001" s="71"/>
      <c r="AA1001" s="71"/>
    </row>
    <row r="1002" spans="1:27" ht="57.6" x14ac:dyDescent="0.3">
      <c r="A1002" s="17"/>
      <c r="B1002" s="70">
        <v>711053</v>
      </c>
      <c r="C1002" s="73">
        <v>210</v>
      </c>
      <c r="D1002" s="74" t="s">
        <v>350</v>
      </c>
      <c r="E1002" s="74" t="s">
        <v>49</v>
      </c>
      <c r="F1002" s="74">
        <v>78640</v>
      </c>
      <c r="G1002" s="78" t="s">
        <v>349</v>
      </c>
      <c r="H1002" s="63">
        <v>29.974094999999998</v>
      </c>
      <c r="I1002" s="64">
        <v>-97.839860999999999</v>
      </c>
      <c r="J1002" s="65" t="s">
        <v>50</v>
      </c>
      <c r="K1002" s="66" t="s">
        <v>51</v>
      </c>
      <c r="L1002" s="62" t="s">
        <v>52</v>
      </c>
      <c r="M1002" s="69"/>
      <c r="N1002" s="65" t="s">
        <v>50</v>
      </c>
      <c r="O1002" s="66" t="s">
        <v>52</v>
      </c>
      <c r="P1002" s="69"/>
      <c r="Q1002" s="55" t="str">
        <f t="shared" si="15"/>
        <v>Non-Lead</v>
      </c>
      <c r="R1002" s="70" t="s">
        <v>51</v>
      </c>
      <c r="S1002" s="70" t="s">
        <v>51</v>
      </c>
      <c r="T1002" s="70"/>
      <c r="U1002" s="71" t="s">
        <v>53</v>
      </c>
      <c r="V1002" s="71" t="s">
        <v>51</v>
      </c>
      <c r="W1002" s="71" t="s">
        <v>51</v>
      </c>
      <c r="X1002" s="71" t="s">
        <v>51</v>
      </c>
      <c r="Y1002" s="72" t="str">
        <f>IF((OR((AND('[1]PWS Information'!$E$10="CWS",U1002="Single Family Residence",Q1002="Lead")),
(AND('[1]PWS Information'!$E$10="CWS",U1002="Multiple Family Residence",'[1]PWS Information'!$E$11="Yes",Q1002="Lead")),
(AND('[1]PWS Information'!$E$10="NTNC",Q1002="Lead")))),"Tier 1",
IF((OR((AND('[1]PWS Information'!$E$10="CWS",U1002="Multiple Family Residence",'[1]PWS Information'!$E$11="No",Q1002="Lead")),
(AND('[1]PWS Information'!$E$10="CWS",U1002="Other",Q1002="Lead")),
(AND('[1]PWS Information'!$E$10="CWS",U1002="Building",Q1002="Lead")))),"Tier 2",
IF((OR((AND('[1]PWS Information'!$E$10="CWS",U1002="Single Family Residence",Q1002="Galvanized Requiring Replacement")),
(AND('[1]PWS Information'!$E$10="CWS",U1002="Single Family Residence",Q1002="Galvanized Requiring Replacement",R1002="Yes")),
(AND('[1]PWS Information'!$E$10="NTNC",Q1002="Galvanized Requiring Replacement")),
(AND('[1]PWS Information'!$E$10="NTNC",U1002="Single Family Residence",R1002="Yes")))),"Tier 3",
IF((OR((AND('[1]PWS Information'!$E$10="CWS",U1002="Single Family Residence",S1002="Yes",Q1002="Non-Lead", J1002="Non-Lead - Copper",L1002="Before 1989")),
(AND('[1]PWS Information'!$E$10="CWS",U1002="Single Family Residence",S1002="Yes",Q1002="Non-Lead", N1002="Non-Lead - Copper",O1002="Before 1989")))),"Tier 4",
IF((OR((AND('[1]PWS Information'!$E$10="NTNC",Q1002="Non-Lead")),
(AND('[1]PWS Information'!$E$10="CWS",Q1002="Non-Lead",S1002="")),
(AND('[1]PWS Information'!$E$10="CWS",Q1002="Non-Lead",S1002="No")),
(AND('[1]PWS Information'!$E$10="CWS",Q1002="Non-Lead",S1002="Don't Know")),
(AND('[1]PWS Information'!$E$10="CWS",Q1002="Non-Lead", J1002="Non-Lead - Copper", S1002="Yes", L1002="Between 1989 and 2014")),
(AND('[1]PWS Information'!$E$10="CWS",Q1002="Non-Lead", J1002="Non-Lead - Copper", S1002="Yes", L1002="After 2014")),
(AND('[1]PWS Information'!$E$10="CWS",Q1002="Non-Lead", J1002="Non-Lead - Copper", S1002="Yes", L1002="Unknown")),
(AND('[1]PWS Information'!$E$10="CWS",Q1002="Non-Lead", N1002="Non-Lead - Copper", S1002="Yes", O1002="Between 1989 and 2014")),
(AND('[1]PWS Information'!$E$10="CWS",Q1002="Non-Lead", N1002="Non-Lead - Copper", S1002="Yes", O1002="After 2014")),
(AND('[1]PWS Information'!$E$10="CWS",Q1002="Non-Lead", N1002="Non-Lead - Copper", S1002="Yes", O1002="Unknown")),
(AND('[1]PWS Information'!$E$10="CWS",Q1002="Unknown")),
(AND('[1]PWS Information'!$E$10="NTNC",Q1002="Unknown")))),"Tier 5",
"")))))</f>
        <v>Tier 5</v>
      </c>
      <c r="Z1002" s="71"/>
      <c r="AA1002" s="71"/>
    </row>
    <row r="1003" spans="1:27" ht="57.6" x14ac:dyDescent="0.3">
      <c r="A1003" s="1"/>
      <c r="B1003" s="70">
        <v>12713223</v>
      </c>
      <c r="C1003" s="73">
        <v>420</v>
      </c>
      <c r="D1003" s="74" t="s">
        <v>352</v>
      </c>
      <c r="E1003" s="74" t="s">
        <v>49</v>
      </c>
      <c r="F1003" s="74">
        <v>78640</v>
      </c>
      <c r="G1003" s="78" t="s">
        <v>349</v>
      </c>
      <c r="H1003" s="63">
        <v>29.974810000000002</v>
      </c>
      <c r="I1003" s="64">
        <v>-97.839207999999999</v>
      </c>
      <c r="J1003" s="65" t="s">
        <v>50</v>
      </c>
      <c r="K1003" s="66" t="s">
        <v>51</v>
      </c>
      <c r="L1003" s="62" t="s">
        <v>52</v>
      </c>
      <c r="M1003" s="69"/>
      <c r="N1003" s="65" t="s">
        <v>50</v>
      </c>
      <c r="O1003" s="66" t="s">
        <v>52</v>
      </c>
      <c r="P1003" s="69"/>
      <c r="Q1003" s="55" t="str">
        <f t="shared" si="15"/>
        <v>Non-Lead</v>
      </c>
      <c r="R1003" s="70" t="s">
        <v>51</v>
      </c>
      <c r="S1003" s="70" t="s">
        <v>51</v>
      </c>
      <c r="T1003" s="70"/>
      <c r="U1003" s="71" t="s">
        <v>53</v>
      </c>
      <c r="V1003" s="71" t="s">
        <v>51</v>
      </c>
      <c r="W1003" s="71" t="s">
        <v>51</v>
      </c>
      <c r="X1003" s="71" t="s">
        <v>51</v>
      </c>
      <c r="Y1003" s="72" t="str">
        <f>IF((OR((AND('[1]PWS Information'!$E$10="CWS",U1003="Single Family Residence",Q1003="Lead")),
(AND('[1]PWS Information'!$E$10="CWS",U1003="Multiple Family Residence",'[1]PWS Information'!$E$11="Yes",Q1003="Lead")),
(AND('[1]PWS Information'!$E$10="NTNC",Q1003="Lead")))),"Tier 1",
IF((OR((AND('[1]PWS Information'!$E$10="CWS",U1003="Multiple Family Residence",'[1]PWS Information'!$E$11="No",Q1003="Lead")),
(AND('[1]PWS Information'!$E$10="CWS",U1003="Other",Q1003="Lead")),
(AND('[1]PWS Information'!$E$10="CWS",U1003="Building",Q1003="Lead")))),"Tier 2",
IF((OR((AND('[1]PWS Information'!$E$10="CWS",U1003="Single Family Residence",Q1003="Galvanized Requiring Replacement")),
(AND('[1]PWS Information'!$E$10="CWS",U1003="Single Family Residence",Q1003="Galvanized Requiring Replacement",R1003="Yes")),
(AND('[1]PWS Information'!$E$10="NTNC",Q1003="Galvanized Requiring Replacement")),
(AND('[1]PWS Information'!$E$10="NTNC",U1003="Single Family Residence",R1003="Yes")))),"Tier 3",
IF((OR((AND('[1]PWS Information'!$E$10="CWS",U1003="Single Family Residence",S1003="Yes",Q1003="Non-Lead", J1003="Non-Lead - Copper",L1003="Before 1989")),
(AND('[1]PWS Information'!$E$10="CWS",U1003="Single Family Residence",S1003="Yes",Q1003="Non-Lead", N1003="Non-Lead - Copper",O1003="Before 1989")))),"Tier 4",
IF((OR((AND('[1]PWS Information'!$E$10="NTNC",Q1003="Non-Lead")),
(AND('[1]PWS Information'!$E$10="CWS",Q1003="Non-Lead",S1003="")),
(AND('[1]PWS Information'!$E$10="CWS",Q1003="Non-Lead",S1003="No")),
(AND('[1]PWS Information'!$E$10="CWS",Q1003="Non-Lead",S1003="Don't Know")),
(AND('[1]PWS Information'!$E$10="CWS",Q1003="Non-Lead", J1003="Non-Lead - Copper", S1003="Yes", L1003="Between 1989 and 2014")),
(AND('[1]PWS Information'!$E$10="CWS",Q1003="Non-Lead", J1003="Non-Lead - Copper", S1003="Yes", L1003="After 2014")),
(AND('[1]PWS Information'!$E$10="CWS",Q1003="Non-Lead", J1003="Non-Lead - Copper", S1003="Yes", L1003="Unknown")),
(AND('[1]PWS Information'!$E$10="CWS",Q1003="Non-Lead", N1003="Non-Lead - Copper", S1003="Yes", O1003="Between 1989 and 2014")),
(AND('[1]PWS Information'!$E$10="CWS",Q1003="Non-Lead", N1003="Non-Lead - Copper", S1003="Yes", O1003="After 2014")),
(AND('[1]PWS Information'!$E$10="CWS",Q1003="Non-Lead", N1003="Non-Lead - Copper", S1003="Yes", O1003="Unknown")),
(AND('[1]PWS Information'!$E$10="CWS",Q1003="Unknown")),
(AND('[1]PWS Information'!$E$10="NTNC",Q1003="Unknown")))),"Tier 5",
"")))))</f>
        <v>Tier 5</v>
      </c>
      <c r="Z1003" s="71"/>
      <c r="AA1003" s="71"/>
    </row>
    <row r="1004" spans="1:27" ht="57.6" x14ac:dyDescent="0.3">
      <c r="A1004" s="1"/>
      <c r="B1004" s="70">
        <v>12715740</v>
      </c>
      <c r="C1004" s="73">
        <v>410</v>
      </c>
      <c r="D1004" s="74" t="s">
        <v>352</v>
      </c>
      <c r="E1004" s="74" t="s">
        <v>49</v>
      </c>
      <c r="F1004" s="74">
        <v>78640</v>
      </c>
      <c r="G1004" s="78" t="s">
        <v>349</v>
      </c>
      <c r="H1004" s="63">
        <v>29.974936</v>
      </c>
      <c r="I1004" s="64">
        <v>-97.839359999999999</v>
      </c>
      <c r="J1004" s="65" t="s">
        <v>50</v>
      </c>
      <c r="K1004" s="66" t="s">
        <v>51</v>
      </c>
      <c r="L1004" s="62" t="s">
        <v>52</v>
      </c>
      <c r="M1004" s="69"/>
      <c r="N1004" s="65" t="s">
        <v>50</v>
      </c>
      <c r="O1004" s="66" t="s">
        <v>52</v>
      </c>
      <c r="P1004" s="69"/>
      <c r="Q1004" s="55" t="str">
        <f t="shared" si="15"/>
        <v>Non-Lead</v>
      </c>
      <c r="R1004" s="70" t="s">
        <v>51</v>
      </c>
      <c r="S1004" s="70" t="s">
        <v>51</v>
      </c>
      <c r="T1004" s="70"/>
      <c r="U1004" s="71" t="s">
        <v>53</v>
      </c>
      <c r="V1004" s="71" t="s">
        <v>51</v>
      </c>
      <c r="W1004" s="71" t="s">
        <v>51</v>
      </c>
      <c r="X1004" s="71" t="s">
        <v>51</v>
      </c>
      <c r="Y1004" s="72" t="str">
        <f>IF((OR((AND('[1]PWS Information'!$E$10="CWS",U1004="Single Family Residence",Q1004="Lead")),
(AND('[1]PWS Information'!$E$10="CWS",U1004="Multiple Family Residence",'[1]PWS Information'!$E$11="Yes",Q1004="Lead")),
(AND('[1]PWS Information'!$E$10="NTNC",Q1004="Lead")))),"Tier 1",
IF((OR((AND('[1]PWS Information'!$E$10="CWS",U1004="Multiple Family Residence",'[1]PWS Information'!$E$11="No",Q1004="Lead")),
(AND('[1]PWS Information'!$E$10="CWS",U1004="Other",Q1004="Lead")),
(AND('[1]PWS Information'!$E$10="CWS",U1004="Building",Q1004="Lead")))),"Tier 2",
IF((OR((AND('[1]PWS Information'!$E$10="CWS",U1004="Single Family Residence",Q1004="Galvanized Requiring Replacement")),
(AND('[1]PWS Information'!$E$10="CWS",U1004="Single Family Residence",Q1004="Galvanized Requiring Replacement",R1004="Yes")),
(AND('[1]PWS Information'!$E$10="NTNC",Q1004="Galvanized Requiring Replacement")),
(AND('[1]PWS Information'!$E$10="NTNC",U1004="Single Family Residence",R1004="Yes")))),"Tier 3",
IF((OR((AND('[1]PWS Information'!$E$10="CWS",U1004="Single Family Residence",S1004="Yes",Q1004="Non-Lead", J1004="Non-Lead - Copper",L1004="Before 1989")),
(AND('[1]PWS Information'!$E$10="CWS",U1004="Single Family Residence",S1004="Yes",Q1004="Non-Lead", N1004="Non-Lead - Copper",O1004="Before 1989")))),"Tier 4",
IF((OR((AND('[1]PWS Information'!$E$10="NTNC",Q1004="Non-Lead")),
(AND('[1]PWS Information'!$E$10="CWS",Q1004="Non-Lead",S1004="")),
(AND('[1]PWS Information'!$E$10="CWS",Q1004="Non-Lead",S1004="No")),
(AND('[1]PWS Information'!$E$10="CWS",Q1004="Non-Lead",S1004="Don't Know")),
(AND('[1]PWS Information'!$E$10="CWS",Q1004="Non-Lead", J1004="Non-Lead - Copper", S1004="Yes", L1004="Between 1989 and 2014")),
(AND('[1]PWS Information'!$E$10="CWS",Q1004="Non-Lead", J1004="Non-Lead - Copper", S1004="Yes", L1004="After 2014")),
(AND('[1]PWS Information'!$E$10="CWS",Q1004="Non-Lead", J1004="Non-Lead - Copper", S1004="Yes", L1004="Unknown")),
(AND('[1]PWS Information'!$E$10="CWS",Q1004="Non-Lead", N1004="Non-Lead - Copper", S1004="Yes", O1004="Between 1989 and 2014")),
(AND('[1]PWS Information'!$E$10="CWS",Q1004="Non-Lead", N1004="Non-Lead - Copper", S1004="Yes", O1004="After 2014")),
(AND('[1]PWS Information'!$E$10="CWS",Q1004="Non-Lead", N1004="Non-Lead - Copper", S1004="Yes", O1004="Unknown")),
(AND('[1]PWS Information'!$E$10="CWS",Q1004="Unknown")),
(AND('[1]PWS Information'!$E$10="NTNC",Q1004="Unknown")))),"Tier 5",
"")))))</f>
        <v>Tier 5</v>
      </c>
      <c r="Z1004" s="71"/>
      <c r="AA1004" s="71"/>
    </row>
    <row r="1005" spans="1:27" ht="57.6" x14ac:dyDescent="0.3">
      <c r="A1005" s="1"/>
      <c r="B1005" s="70">
        <v>12713011</v>
      </c>
      <c r="C1005" s="73">
        <v>400</v>
      </c>
      <c r="D1005" s="74" t="s">
        <v>352</v>
      </c>
      <c r="E1005" s="74" t="s">
        <v>49</v>
      </c>
      <c r="F1005" s="74">
        <v>78640</v>
      </c>
      <c r="G1005" s="78" t="s">
        <v>349</v>
      </c>
      <c r="H1005" s="63">
        <v>29.975042999999999</v>
      </c>
      <c r="I1005" s="64">
        <v>-97.839488000000003</v>
      </c>
      <c r="J1005" s="65" t="s">
        <v>50</v>
      </c>
      <c r="K1005" s="66" t="s">
        <v>51</v>
      </c>
      <c r="L1005" s="62" t="s">
        <v>52</v>
      </c>
      <c r="M1005" s="69"/>
      <c r="N1005" s="65" t="s">
        <v>50</v>
      </c>
      <c r="O1005" s="66" t="s">
        <v>52</v>
      </c>
      <c r="P1005" s="69"/>
      <c r="Q1005" s="55" t="str">
        <f t="shared" si="15"/>
        <v>Non-Lead</v>
      </c>
      <c r="R1005" s="70" t="s">
        <v>51</v>
      </c>
      <c r="S1005" s="70" t="s">
        <v>51</v>
      </c>
      <c r="T1005" s="70"/>
      <c r="U1005" s="71" t="s">
        <v>53</v>
      </c>
      <c r="V1005" s="71" t="s">
        <v>51</v>
      </c>
      <c r="W1005" s="71" t="s">
        <v>51</v>
      </c>
      <c r="X1005" s="71" t="s">
        <v>51</v>
      </c>
      <c r="Y1005" s="72" t="str">
        <f>IF((OR((AND('[1]PWS Information'!$E$10="CWS",U1005="Single Family Residence",Q1005="Lead")),
(AND('[1]PWS Information'!$E$10="CWS",U1005="Multiple Family Residence",'[1]PWS Information'!$E$11="Yes",Q1005="Lead")),
(AND('[1]PWS Information'!$E$10="NTNC",Q1005="Lead")))),"Tier 1",
IF((OR((AND('[1]PWS Information'!$E$10="CWS",U1005="Multiple Family Residence",'[1]PWS Information'!$E$11="No",Q1005="Lead")),
(AND('[1]PWS Information'!$E$10="CWS",U1005="Other",Q1005="Lead")),
(AND('[1]PWS Information'!$E$10="CWS",U1005="Building",Q1005="Lead")))),"Tier 2",
IF((OR((AND('[1]PWS Information'!$E$10="CWS",U1005="Single Family Residence",Q1005="Galvanized Requiring Replacement")),
(AND('[1]PWS Information'!$E$10="CWS",U1005="Single Family Residence",Q1005="Galvanized Requiring Replacement",R1005="Yes")),
(AND('[1]PWS Information'!$E$10="NTNC",Q1005="Galvanized Requiring Replacement")),
(AND('[1]PWS Information'!$E$10="NTNC",U1005="Single Family Residence",R1005="Yes")))),"Tier 3",
IF((OR((AND('[1]PWS Information'!$E$10="CWS",U1005="Single Family Residence",S1005="Yes",Q1005="Non-Lead", J1005="Non-Lead - Copper",L1005="Before 1989")),
(AND('[1]PWS Information'!$E$10="CWS",U1005="Single Family Residence",S1005="Yes",Q1005="Non-Lead", N1005="Non-Lead - Copper",O1005="Before 1989")))),"Tier 4",
IF((OR((AND('[1]PWS Information'!$E$10="NTNC",Q1005="Non-Lead")),
(AND('[1]PWS Information'!$E$10="CWS",Q1005="Non-Lead",S1005="")),
(AND('[1]PWS Information'!$E$10="CWS",Q1005="Non-Lead",S1005="No")),
(AND('[1]PWS Information'!$E$10="CWS",Q1005="Non-Lead",S1005="Don't Know")),
(AND('[1]PWS Information'!$E$10="CWS",Q1005="Non-Lead", J1005="Non-Lead - Copper", S1005="Yes", L1005="Between 1989 and 2014")),
(AND('[1]PWS Information'!$E$10="CWS",Q1005="Non-Lead", J1005="Non-Lead - Copper", S1005="Yes", L1005="After 2014")),
(AND('[1]PWS Information'!$E$10="CWS",Q1005="Non-Lead", J1005="Non-Lead - Copper", S1005="Yes", L1005="Unknown")),
(AND('[1]PWS Information'!$E$10="CWS",Q1005="Non-Lead", N1005="Non-Lead - Copper", S1005="Yes", O1005="Between 1989 and 2014")),
(AND('[1]PWS Information'!$E$10="CWS",Q1005="Non-Lead", N1005="Non-Lead - Copper", S1005="Yes", O1005="After 2014")),
(AND('[1]PWS Information'!$E$10="CWS",Q1005="Non-Lead", N1005="Non-Lead - Copper", S1005="Yes", O1005="Unknown")),
(AND('[1]PWS Information'!$E$10="CWS",Q1005="Unknown")),
(AND('[1]PWS Information'!$E$10="NTNC",Q1005="Unknown")))),"Tier 5",
"")))))</f>
        <v>Tier 5</v>
      </c>
      <c r="Z1005" s="71"/>
      <c r="AA1005" s="71"/>
    </row>
    <row r="1006" spans="1:27" ht="57.6" x14ac:dyDescent="0.3">
      <c r="A1006" s="17"/>
      <c r="B1006" s="70">
        <v>12713220</v>
      </c>
      <c r="C1006" s="73">
        <v>390</v>
      </c>
      <c r="D1006" s="74" t="s">
        <v>352</v>
      </c>
      <c r="E1006" s="74" t="s">
        <v>49</v>
      </c>
      <c r="F1006" s="74">
        <v>78640</v>
      </c>
      <c r="G1006" s="78" t="s">
        <v>349</v>
      </c>
      <c r="H1006" s="63">
        <v>29.97514</v>
      </c>
      <c r="I1006" s="64">
        <v>-97.839605000000006</v>
      </c>
      <c r="J1006" s="65" t="s">
        <v>50</v>
      </c>
      <c r="K1006" s="66" t="s">
        <v>51</v>
      </c>
      <c r="L1006" s="62" t="s">
        <v>52</v>
      </c>
      <c r="M1006" s="69"/>
      <c r="N1006" s="65" t="s">
        <v>50</v>
      </c>
      <c r="O1006" s="66" t="s">
        <v>52</v>
      </c>
      <c r="P1006" s="69"/>
      <c r="Q1006" s="55" t="str">
        <f t="shared" si="15"/>
        <v>Non-Lead</v>
      </c>
      <c r="R1006" s="70" t="s">
        <v>51</v>
      </c>
      <c r="S1006" s="70" t="s">
        <v>51</v>
      </c>
      <c r="T1006" s="70"/>
      <c r="U1006" s="71" t="s">
        <v>53</v>
      </c>
      <c r="V1006" s="71" t="s">
        <v>51</v>
      </c>
      <c r="W1006" s="71" t="s">
        <v>51</v>
      </c>
      <c r="X1006" s="71" t="s">
        <v>51</v>
      </c>
      <c r="Y1006" s="72" t="str">
        <f>IF((OR((AND('[1]PWS Information'!$E$10="CWS",U1006="Single Family Residence",Q1006="Lead")),
(AND('[1]PWS Information'!$E$10="CWS",U1006="Multiple Family Residence",'[1]PWS Information'!$E$11="Yes",Q1006="Lead")),
(AND('[1]PWS Information'!$E$10="NTNC",Q1006="Lead")))),"Tier 1",
IF((OR((AND('[1]PWS Information'!$E$10="CWS",U1006="Multiple Family Residence",'[1]PWS Information'!$E$11="No",Q1006="Lead")),
(AND('[1]PWS Information'!$E$10="CWS",U1006="Other",Q1006="Lead")),
(AND('[1]PWS Information'!$E$10="CWS",U1006="Building",Q1006="Lead")))),"Tier 2",
IF((OR((AND('[1]PWS Information'!$E$10="CWS",U1006="Single Family Residence",Q1006="Galvanized Requiring Replacement")),
(AND('[1]PWS Information'!$E$10="CWS",U1006="Single Family Residence",Q1006="Galvanized Requiring Replacement",R1006="Yes")),
(AND('[1]PWS Information'!$E$10="NTNC",Q1006="Galvanized Requiring Replacement")),
(AND('[1]PWS Information'!$E$10="NTNC",U1006="Single Family Residence",R1006="Yes")))),"Tier 3",
IF((OR((AND('[1]PWS Information'!$E$10="CWS",U1006="Single Family Residence",S1006="Yes",Q1006="Non-Lead", J1006="Non-Lead - Copper",L1006="Before 1989")),
(AND('[1]PWS Information'!$E$10="CWS",U1006="Single Family Residence",S1006="Yes",Q1006="Non-Lead", N1006="Non-Lead - Copper",O1006="Before 1989")))),"Tier 4",
IF((OR((AND('[1]PWS Information'!$E$10="NTNC",Q1006="Non-Lead")),
(AND('[1]PWS Information'!$E$10="CWS",Q1006="Non-Lead",S1006="")),
(AND('[1]PWS Information'!$E$10="CWS",Q1006="Non-Lead",S1006="No")),
(AND('[1]PWS Information'!$E$10="CWS",Q1006="Non-Lead",S1006="Don't Know")),
(AND('[1]PWS Information'!$E$10="CWS",Q1006="Non-Lead", J1006="Non-Lead - Copper", S1006="Yes", L1006="Between 1989 and 2014")),
(AND('[1]PWS Information'!$E$10="CWS",Q1006="Non-Lead", J1006="Non-Lead - Copper", S1006="Yes", L1006="After 2014")),
(AND('[1]PWS Information'!$E$10="CWS",Q1006="Non-Lead", J1006="Non-Lead - Copper", S1006="Yes", L1006="Unknown")),
(AND('[1]PWS Information'!$E$10="CWS",Q1006="Non-Lead", N1006="Non-Lead - Copper", S1006="Yes", O1006="Between 1989 and 2014")),
(AND('[1]PWS Information'!$E$10="CWS",Q1006="Non-Lead", N1006="Non-Lead - Copper", S1006="Yes", O1006="After 2014")),
(AND('[1]PWS Information'!$E$10="CWS",Q1006="Non-Lead", N1006="Non-Lead - Copper", S1006="Yes", O1006="Unknown")),
(AND('[1]PWS Information'!$E$10="CWS",Q1006="Unknown")),
(AND('[1]PWS Information'!$E$10="NTNC",Q1006="Unknown")))),"Tier 5",
"")))))</f>
        <v>Tier 5</v>
      </c>
      <c r="Z1006" s="71"/>
      <c r="AA1006" s="71"/>
    </row>
    <row r="1007" spans="1:27" ht="57.6" x14ac:dyDescent="0.3">
      <c r="A1007" s="1"/>
      <c r="B1007" s="70">
        <v>12714251</v>
      </c>
      <c r="C1007" s="73">
        <v>380</v>
      </c>
      <c r="D1007" s="74" t="s">
        <v>352</v>
      </c>
      <c r="E1007" s="74" t="s">
        <v>49</v>
      </c>
      <c r="F1007" s="74">
        <v>78640</v>
      </c>
      <c r="G1007" s="78" t="s">
        <v>349</v>
      </c>
      <c r="H1007" s="63">
        <v>29.975221999999999</v>
      </c>
      <c r="I1007" s="64">
        <v>-97.839742000000001</v>
      </c>
      <c r="J1007" s="65" t="s">
        <v>50</v>
      </c>
      <c r="K1007" s="66" t="s">
        <v>51</v>
      </c>
      <c r="L1007" s="62" t="s">
        <v>52</v>
      </c>
      <c r="M1007" s="69"/>
      <c r="N1007" s="65" t="s">
        <v>50</v>
      </c>
      <c r="O1007" s="66" t="s">
        <v>52</v>
      </c>
      <c r="P1007" s="69"/>
      <c r="Q1007" s="55" t="str">
        <f t="shared" si="15"/>
        <v>Non-Lead</v>
      </c>
      <c r="R1007" s="70" t="s">
        <v>51</v>
      </c>
      <c r="S1007" s="70" t="s">
        <v>51</v>
      </c>
      <c r="T1007" s="70"/>
      <c r="U1007" s="71" t="s">
        <v>53</v>
      </c>
      <c r="V1007" s="71" t="s">
        <v>51</v>
      </c>
      <c r="W1007" s="71" t="s">
        <v>51</v>
      </c>
      <c r="X1007" s="71" t="s">
        <v>51</v>
      </c>
      <c r="Y1007" s="72" t="str">
        <f>IF((OR((AND('[1]PWS Information'!$E$10="CWS",U1007="Single Family Residence",Q1007="Lead")),
(AND('[1]PWS Information'!$E$10="CWS",U1007="Multiple Family Residence",'[1]PWS Information'!$E$11="Yes",Q1007="Lead")),
(AND('[1]PWS Information'!$E$10="NTNC",Q1007="Lead")))),"Tier 1",
IF((OR((AND('[1]PWS Information'!$E$10="CWS",U1007="Multiple Family Residence",'[1]PWS Information'!$E$11="No",Q1007="Lead")),
(AND('[1]PWS Information'!$E$10="CWS",U1007="Other",Q1007="Lead")),
(AND('[1]PWS Information'!$E$10="CWS",U1007="Building",Q1007="Lead")))),"Tier 2",
IF((OR((AND('[1]PWS Information'!$E$10="CWS",U1007="Single Family Residence",Q1007="Galvanized Requiring Replacement")),
(AND('[1]PWS Information'!$E$10="CWS",U1007="Single Family Residence",Q1007="Galvanized Requiring Replacement",R1007="Yes")),
(AND('[1]PWS Information'!$E$10="NTNC",Q1007="Galvanized Requiring Replacement")),
(AND('[1]PWS Information'!$E$10="NTNC",U1007="Single Family Residence",R1007="Yes")))),"Tier 3",
IF((OR((AND('[1]PWS Information'!$E$10="CWS",U1007="Single Family Residence",S1007="Yes",Q1007="Non-Lead", J1007="Non-Lead - Copper",L1007="Before 1989")),
(AND('[1]PWS Information'!$E$10="CWS",U1007="Single Family Residence",S1007="Yes",Q1007="Non-Lead", N1007="Non-Lead - Copper",O1007="Before 1989")))),"Tier 4",
IF((OR((AND('[1]PWS Information'!$E$10="NTNC",Q1007="Non-Lead")),
(AND('[1]PWS Information'!$E$10="CWS",Q1007="Non-Lead",S1007="")),
(AND('[1]PWS Information'!$E$10="CWS",Q1007="Non-Lead",S1007="No")),
(AND('[1]PWS Information'!$E$10="CWS",Q1007="Non-Lead",S1007="Don't Know")),
(AND('[1]PWS Information'!$E$10="CWS",Q1007="Non-Lead", J1007="Non-Lead - Copper", S1007="Yes", L1007="Between 1989 and 2014")),
(AND('[1]PWS Information'!$E$10="CWS",Q1007="Non-Lead", J1007="Non-Lead - Copper", S1007="Yes", L1007="After 2014")),
(AND('[1]PWS Information'!$E$10="CWS",Q1007="Non-Lead", J1007="Non-Lead - Copper", S1007="Yes", L1007="Unknown")),
(AND('[1]PWS Information'!$E$10="CWS",Q1007="Non-Lead", N1007="Non-Lead - Copper", S1007="Yes", O1007="Between 1989 and 2014")),
(AND('[1]PWS Information'!$E$10="CWS",Q1007="Non-Lead", N1007="Non-Lead - Copper", S1007="Yes", O1007="After 2014")),
(AND('[1]PWS Information'!$E$10="CWS",Q1007="Non-Lead", N1007="Non-Lead - Copper", S1007="Yes", O1007="Unknown")),
(AND('[1]PWS Information'!$E$10="CWS",Q1007="Unknown")),
(AND('[1]PWS Information'!$E$10="NTNC",Q1007="Unknown")))),"Tier 5",
"")))))</f>
        <v>Tier 5</v>
      </c>
      <c r="Z1007" s="71"/>
      <c r="AA1007" s="71"/>
    </row>
    <row r="1008" spans="1:27" ht="57.6" x14ac:dyDescent="0.3">
      <c r="A1008" s="1"/>
      <c r="B1008" s="70">
        <v>12713664</v>
      </c>
      <c r="C1008" s="73">
        <v>370</v>
      </c>
      <c r="D1008" s="74" t="s">
        <v>352</v>
      </c>
      <c r="E1008" s="74" t="s">
        <v>49</v>
      </c>
      <c r="F1008" s="74">
        <v>78640</v>
      </c>
      <c r="G1008" s="78" t="s">
        <v>349</v>
      </c>
      <c r="H1008" s="63">
        <v>29.975322999999999</v>
      </c>
      <c r="I1008" s="64">
        <v>-97.839938000000004</v>
      </c>
      <c r="J1008" s="65" t="s">
        <v>50</v>
      </c>
      <c r="K1008" s="66" t="s">
        <v>51</v>
      </c>
      <c r="L1008" s="62" t="s">
        <v>52</v>
      </c>
      <c r="M1008" s="69"/>
      <c r="N1008" s="65" t="s">
        <v>50</v>
      </c>
      <c r="O1008" s="66" t="s">
        <v>52</v>
      </c>
      <c r="P1008" s="69"/>
      <c r="Q1008" s="55" t="str">
        <f t="shared" si="15"/>
        <v>Non-Lead</v>
      </c>
      <c r="R1008" s="70" t="s">
        <v>51</v>
      </c>
      <c r="S1008" s="70" t="s">
        <v>51</v>
      </c>
      <c r="T1008" s="70"/>
      <c r="U1008" s="71" t="s">
        <v>53</v>
      </c>
      <c r="V1008" s="71" t="s">
        <v>51</v>
      </c>
      <c r="W1008" s="71" t="s">
        <v>51</v>
      </c>
      <c r="X1008" s="71" t="s">
        <v>51</v>
      </c>
      <c r="Y1008" s="72" t="str">
        <f>IF((OR((AND('[1]PWS Information'!$E$10="CWS",U1008="Single Family Residence",Q1008="Lead")),
(AND('[1]PWS Information'!$E$10="CWS",U1008="Multiple Family Residence",'[1]PWS Information'!$E$11="Yes",Q1008="Lead")),
(AND('[1]PWS Information'!$E$10="NTNC",Q1008="Lead")))),"Tier 1",
IF((OR((AND('[1]PWS Information'!$E$10="CWS",U1008="Multiple Family Residence",'[1]PWS Information'!$E$11="No",Q1008="Lead")),
(AND('[1]PWS Information'!$E$10="CWS",U1008="Other",Q1008="Lead")),
(AND('[1]PWS Information'!$E$10="CWS",U1008="Building",Q1008="Lead")))),"Tier 2",
IF((OR((AND('[1]PWS Information'!$E$10="CWS",U1008="Single Family Residence",Q1008="Galvanized Requiring Replacement")),
(AND('[1]PWS Information'!$E$10="CWS",U1008="Single Family Residence",Q1008="Galvanized Requiring Replacement",R1008="Yes")),
(AND('[1]PWS Information'!$E$10="NTNC",Q1008="Galvanized Requiring Replacement")),
(AND('[1]PWS Information'!$E$10="NTNC",U1008="Single Family Residence",R1008="Yes")))),"Tier 3",
IF((OR((AND('[1]PWS Information'!$E$10="CWS",U1008="Single Family Residence",S1008="Yes",Q1008="Non-Lead", J1008="Non-Lead - Copper",L1008="Before 1989")),
(AND('[1]PWS Information'!$E$10="CWS",U1008="Single Family Residence",S1008="Yes",Q1008="Non-Lead", N1008="Non-Lead - Copper",O1008="Before 1989")))),"Tier 4",
IF((OR((AND('[1]PWS Information'!$E$10="NTNC",Q1008="Non-Lead")),
(AND('[1]PWS Information'!$E$10="CWS",Q1008="Non-Lead",S1008="")),
(AND('[1]PWS Information'!$E$10="CWS",Q1008="Non-Lead",S1008="No")),
(AND('[1]PWS Information'!$E$10="CWS",Q1008="Non-Lead",S1008="Don't Know")),
(AND('[1]PWS Information'!$E$10="CWS",Q1008="Non-Lead", J1008="Non-Lead - Copper", S1008="Yes", L1008="Between 1989 and 2014")),
(AND('[1]PWS Information'!$E$10="CWS",Q1008="Non-Lead", J1008="Non-Lead - Copper", S1008="Yes", L1008="After 2014")),
(AND('[1]PWS Information'!$E$10="CWS",Q1008="Non-Lead", J1008="Non-Lead - Copper", S1008="Yes", L1008="Unknown")),
(AND('[1]PWS Information'!$E$10="CWS",Q1008="Non-Lead", N1008="Non-Lead - Copper", S1008="Yes", O1008="Between 1989 and 2014")),
(AND('[1]PWS Information'!$E$10="CWS",Q1008="Non-Lead", N1008="Non-Lead - Copper", S1008="Yes", O1008="After 2014")),
(AND('[1]PWS Information'!$E$10="CWS",Q1008="Non-Lead", N1008="Non-Lead - Copper", S1008="Yes", O1008="Unknown")),
(AND('[1]PWS Information'!$E$10="CWS",Q1008="Unknown")),
(AND('[1]PWS Information'!$E$10="NTNC",Q1008="Unknown")))),"Tier 5",
"")))))</f>
        <v>Tier 5</v>
      </c>
      <c r="Z1008" s="71"/>
      <c r="AA1008" s="71"/>
    </row>
    <row r="1009" spans="1:27" ht="57.6" x14ac:dyDescent="0.3">
      <c r="A1009" s="1"/>
      <c r="B1009" s="70">
        <v>12711215</v>
      </c>
      <c r="C1009" s="73">
        <v>360</v>
      </c>
      <c r="D1009" s="74" t="s">
        <v>352</v>
      </c>
      <c r="E1009" s="74" t="s">
        <v>49</v>
      </c>
      <c r="F1009" s="74">
        <v>78640</v>
      </c>
      <c r="G1009" s="78" t="s">
        <v>349</v>
      </c>
      <c r="H1009" s="63">
        <v>29.975507</v>
      </c>
      <c r="I1009" s="64">
        <v>-97.840045000000003</v>
      </c>
      <c r="J1009" s="65" t="s">
        <v>50</v>
      </c>
      <c r="K1009" s="66" t="s">
        <v>51</v>
      </c>
      <c r="L1009" s="62" t="s">
        <v>52</v>
      </c>
      <c r="M1009" s="69"/>
      <c r="N1009" s="65" t="s">
        <v>50</v>
      </c>
      <c r="O1009" s="66" t="s">
        <v>52</v>
      </c>
      <c r="P1009" s="69"/>
      <c r="Q1009" s="55" t="str">
        <f t="shared" si="15"/>
        <v>Non-Lead</v>
      </c>
      <c r="R1009" s="70" t="s">
        <v>51</v>
      </c>
      <c r="S1009" s="70" t="s">
        <v>51</v>
      </c>
      <c r="T1009" s="70"/>
      <c r="U1009" s="71" t="s">
        <v>53</v>
      </c>
      <c r="V1009" s="71" t="s">
        <v>51</v>
      </c>
      <c r="W1009" s="71" t="s">
        <v>51</v>
      </c>
      <c r="X1009" s="71" t="s">
        <v>51</v>
      </c>
      <c r="Y1009" s="72" t="str">
        <f>IF((OR((AND('[1]PWS Information'!$E$10="CWS",U1009="Single Family Residence",Q1009="Lead")),
(AND('[1]PWS Information'!$E$10="CWS",U1009="Multiple Family Residence",'[1]PWS Information'!$E$11="Yes",Q1009="Lead")),
(AND('[1]PWS Information'!$E$10="NTNC",Q1009="Lead")))),"Tier 1",
IF((OR((AND('[1]PWS Information'!$E$10="CWS",U1009="Multiple Family Residence",'[1]PWS Information'!$E$11="No",Q1009="Lead")),
(AND('[1]PWS Information'!$E$10="CWS",U1009="Other",Q1009="Lead")),
(AND('[1]PWS Information'!$E$10="CWS",U1009="Building",Q1009="Lead")))),"Tier 2",
IF((OR((AND('[1]PWS Information'!$E$10="CWS",U1009="Single Family Residence",Q1009="Galvanized Requiring Replacement")),
(AND('[1]PWS Information'!$E$10="CWS",U1009="Single Family Residence",Q1009="Galvanized Requiring Replacement",R1009="Yes")),
(AND('[1]PWS Information'!$E$10="NTNC",Q1009="Galvanized Requiring Replacement")),
(AND('[1]PWS Information'!$E$10="NTNC",U1009="Single Family Residence",R1009="Yes")))),"Tier 3",
IF((OR((AND('[1]PWS Information'!$E$10="CWS",U1009="Single Family Residence",S1009="Yes",Q1009="Non-Lead", J1009="Non-Lead - Copper",L1009="Before 1989")),
(AND('[1]PWS Information'!$E$10="CWS",U1009="Single Family Residence",S1009="Yes",Q1009="Non-Lead", N1009="Non-Lead - Copper",O1009="Before 1989")))),"Tier 4",
IF((OR((AND('[1]PWS Information'!$E$10="NTNC",Q1009="Non-Lead")),
(AND('[1]PWS Information'!$E$10="CWS",Q1009="Non-Lead",S1009="")),
(AND('[1]PWS Information'!$E$10="CWS",Q1009="Non-Lead",S1009="No")),
(AND('[1]PWS Information'!$E$10="CWS",Q1009="Non-Lead",S1009="Don't Know")),
(AND('[1]PWS Information'!$E$10="CWS",Q1009="Non-Lead", J1009="Non-Lead - Copper", S1009="Yes", L1009="Between 1989 and 2014")),
(AND('[1]PWS Information'!$E$10="CWS",Q1009="Non-Lead", J1009="Non-Lead - Copper", S1009="Yes", L1009="After 2014")),
(AND('[1]PWS Information'!$E$10="CWS",Q1009="Non-Lead", J1009="Non-Lead - Copper", S1009="Yes", L1009="Unknown")),
(AND('[1]PWS Information'!$E$10="CWS",Q1009="Non-Lead", N1009="Non-Lead - Copper", S1009="Yes", O1009="Between 1989 and 2014")),
(AND('[1]PWS Information'!$E$10="CWS",Q1009="Non-Lead", N1009="Non-Lead - Copper", S1009="Yes", O1009="After 2014")),
(AND('[1]PWS Information'!$E$10="CWS",Q1009="Non-Lead", N1009="Non-Lead - Copper", S1009="Yes", O1009="Unknown")),
(AND('[1]PWS Information'!$E$10="CWS",Q1009="Unknown")),
(AND('[1]PWS Information'!$E$10="NTNC",Q1009="Unknown")))),"Tier 5",
"")))))</f>
        <v>Tier 5</v>
      </c>
      <c r="Z1009" s="71"/>
      <c r="AA1009" s="71"/>
    </row>
    <row r="1010" spans="1:27" ht="57.6" x14ac:dyDescent="0.3">
      <c r="A1010" s="17"/>
      <c r="B1010" s="70">
        <v>12715585</v>
      </c>
      <c r="C1010" s="73">
        <v>350</v>
      </c>
      <c r="D1010" s="74" t="s">
        <v>352</v>
      </c>
      <c r="E1010" s="74" t="s">
        <v>49</v>
      </c>
      <c r="F1010" s="74">
        <v>78640</v>
      </c>
      <c r="G1010" s="78" t="s">
        <v>349</v>
      </c>
      <c r="H1010" s="63">
        <v>29.975691699999999</v>
      </c>
      <c r="I1010" s="64">
        <v>-97.839847222222204</v>
      </c>
      <c r="J1010" s="65" t="s">
        <v>50</v>
      </c>
      <c r="K1010" s="66" t="s">
        <v>51</v>
      </c>
      <c r="L1010" s="62" t="s">
        <v>52</v>
      </c>
      <c r="M1010" s="69"/>
      <c r="N1010" s="65" t="s">
        <v>50</v>
      </c>
      <c r="O1010" s="66" t="s">
        <v>52</v>
      </c>
      <c r="P1010" s="69"/>
      <c r="Q1010" s="55" t="str">
        <f t="shared" si="15"/>
        <v>Non-Lead</v>
      </c>
      <c r="R1010" s="70" t="s">
        <v>51</v>
      </c>
      <c r="S1010" s="70" t="s">
        <v>51</v>
      </c>
      <c r="T1010" s="70"/>
      <c r="U1010" s="71" t="s">
        <v>53</v>
      </c>
      <c r="V1010" s="71" t="s">
        <v>51</v>
      </c>
      <c r="W1010" s="71" t="s">
        <v>51</v>
      </c>
      <c r="X1010" s="71" t="s">
        <v>51</v>
      </c>
      <c r="Y1010" s="72" t="str">
        <f>IF((OR((AND('[1]PWS Information'!$E$10="CWS",U1010="Single Family Residence",Q1010="Lead")),
(AND('[1]PWS Information'!$E$10="CWS",U1010="Multiple Family Residence",'[1]PWS Information'!$E$11="Yes",Q1010="Lead")),
(AND('[1]PWS Information'!$E$10="NTNC",Q1010="Lead")))),"Tier 1",
IF((OR((AND('[1]PWS Information'!$E$10="CWS",U1010="Multiple Family Residence",'[1]PWS Information'!$E$11="No",Q1010="Lead")),
(AND('[1]PWS Information'!$E$10="CWS",U1010="Other",Q1010="Lead")),
(AND('[1]PWS Information'!$E$10="CWS",U1010="Building",Q1010="Lead")))),"Tier 2",
IF((OR((AND('[1]PWS Information'!$E$10="CWS",U1010="Single Family Residence",Q1010="Galvanized Requiring Replacement")),
(AND('[1]PWS Information'!$E$10="CWS",U1010="Single Family Residence",Q1010="Galvanized Requiring Replacement",R1010="Yes")),
(AND('[1]PWS Information'!$E$10="NTNC",Q1010="Galvanized Requiring Replacement")),
(AND('[1]PWS Information'!$E$10="NTNC",U1010="Single Family Residence",R1010="Yes")))),"Tier 3",
IF((OR((AND('[1]PWS Information'!$E$10="CWS",U1010="Single Family Residence",S1010="Yes",Q1010="Non-Lead", J1010="Non-Lead - Copper",L1010="Before 1989")),
(AND('[1]PWS Information'!$E$10="CWS",U1010="Single Family Residence",S1010="Yes",Q1010="Non-Lead", N1010="Non-Lead - Copper",O1010="Before 1989")))),"Tier 4",
IF((OR((AND('[1]PWS Information'!$E$10="NTNC",Q1010="Non-Lead")),
(AND('[1]PWS Information'!$E$10="CWS",Q1010="Non-Lead",S1010="")),
(AND('[1]PWS Information'!$E$10="CWS",Q1010="Non-Lead",S1010="No")),
(AND('[1]PWS Information'!$E$10="CWS",Q1010="Non-Lead",S1010="Don't Know")),
(AND('[1]PWS Information'!$E$10="CWS",Q1010="Non-Lead", J1010="Non-Lead - Copper", S1010="Yes", L1010="Between 1989 and 2014")),
(AND('[1]PWS Information'!$E$10="CWS",Q1010="Non-Lead", J1010="Non-Lead - Copper", S1010="Yes", L1010="After 2014")),
(AND('[1]PWS Information'!$E$10="CWS",Q1010="Non-Lead", J1010="Non-Lead - Copper", S1010="Yes", L1010="Unknown")),
(AND('[1]PWS Information'!$E$10="CWS",Q1010="Non-Lead", N1010="Non-Lead - Copper", S1010="Yes", O1010="Between 1989 and 2014")),
(AND('[1]PWS Information'!$E$10="CWS",Q1010="Non-Lead", N1010="Non-Lead - Copper", S1010="Yes", O1010="After 2014")),
(AND('[1]PWS Information'!$E$10="CWS",Q1010="Non-Lead", N1010="Non-Lead - Copper", S1010="Yes", O1010="Unknown")),
(AND('[1]PWS Information'!$E$10="CWS",Q1010="Unknown")),
(AND('[1]PWS Information'!$E$10="NTNC",Q1010="Unknown")))),"Tier 5",
"")))))</f>
        <v>Tier 5</v>
      </c>
      <c r="Z1010" s="71"/>
      <c r="AA1010" s="71"/>
    </row>
    <row r="1011" spans="1:27" ht="57.6" x14ac:dyDescent="0.3">
      <c r="A1011" s="1"/>
      <c r="B1011" s="70">
        <v>12713059</v>
      </c>
      <c r="C1011" s="73">
        <v>341</v>
      </c>
      <c r="D1011" s="74" t="s">
        <v>352</v>
      </c>
      <c r="E1011" s="74" t="s">
        <v>49</v>
      </c>
      <c r="F1011" s="74">
        <v>78640</v>
      </c>
      <c r="G1011" s="78" t="s">
        <v>349</v>
      </c>
      <c r="H1011" s="63">
        <v>29.9754583</v>
      </c>
      <c r="I1011" s="64">
        <v>-97.839236111111106</v>
      </c>
      <c r="J1011" s="65" t="s">
        <v>50</v>
      </c>
      <c r="K1011" s="66" t="s">
        <v>51</v>
      </c>
      <c r="L1011" s="62" t="s">
        <v>52</v>
      </c>
      <c r="M1011" s="69"/>
      <c r="N1011" s="65" t="s">
        <v>50</v>
      </c>
      <c r="O1011" s="66" t="s">
        <v>52</v>
      </c>
      <c r="P1011" s="69"/>
      <c r="Q1011" s="55" t="str">
        <f t="shared" si="15"/>
        <v>Non-Lead</v>
      </c>
      <c r="R1011" s="70" t="s">
        <v>51</v>
      </c>
      <c r="S1011" s="70" t="s">
        <v>51</v>
      </c>
      <c r="T1011" s="70"/>
      <c r="U1011" s="71" t="s">
        <v>53</v>
      </c>
      <c r="V1011" s="71" t="s">
        <v>51</v>
      </c>
      <c r="W1011" s="71" t="s">
        <v>51</v>
      </c>
      <c r="X1011" s="71" t="s">
        <v>51</v>
      </c>
      <c r="Y1011" s="72" t="str">
        <f>IF((OR((AND('[1]PWS Information'!$E$10="CWS",U1011="Single Family Residence",Q1011="Lead")),
(AND('[1]PWS Information'!$E$10="CWS",U1011="Multiple Family Residence",'[1]PWS Information'!$E$11="Yes",Q1011="Lead")),
(AND('[1]PWS Information'!$E$10="NTNC",Q1011="Lead")))),"Tier 1",
IF((OR((AND('[1]PWS Information'!$E$10="CWS",U1011="Multiple Family Residence",'[1]PWS Information'!$E$11="No",Q1011="Lead")),
(AND('[1]PWS Information'!$E$10="CWS",U1011="Other",Q1011="Lead")),
(AND('[1]PWS Information'!$E$10="CWS",U1011="Building",Q1011="Lead")))),"Tier 2",
IF((OR((AND('[1]PWS Information'!$E$10="CWS",U1011="Single Family Residence",Q1011="Galvanized Requiring Replacement")),
(AND('[1]PWS Information'!$E$10="CWS",U1011="Single Family Residence",Q1011="Galvanized Requiring Replacement",R1011="Yes")),
(AND('[1]PWS Information'!$E$10="NTNC",Q1011="Galvanized Requiring Replacement")),
(AND('[1]PWS Information'!$E$10="NTNC",U1011="Single Family Residence",R1011="Yes")))),"Tier 3",
IF((OR((AND('[1]PWS Information'!$E$10="CWS",U1011="Single Family Residence",S1011="Yes",Q1011="Non-Lead", J1011="Non-Lead - Copper",L1011="Before 1989")),
(AND('[1]PWS Information'!$E$10="CWS",U1011="Single Family Residence",S1011="Yes",Q1011="Non-Lead", N1011="Non-Lead - Copper",O1011="Before 1989")))),"Tier 4",
IF((OR((AND('[1]PWS Information'!$E$10="NTNC",Q1011="Non-Lead")),
(AND('[1]PWS Information'!$E$10="CWS",Q1011="Non-Lead",S1011="")),
(AND('[1]PWS Information'!$E$10="CWS",Q1011="Non-Lead",S1011="No")),
(AND('[1]PWS Information'!$E$10="CWS",Q1011="Non-Lead",S1011="Don't Know")),
(AND('[1]PWS Information'!$E$10="CWS",Q1011="Non-Lead", J1011="Non-Lead - Copper", S1011="Yes", L1011="Between 1989 and 2014")),
(AND('[1]PWS Information'!$E$10="CWS",Q1011="Non-Lead", J1011="Non-Lead - Copper", S1011="Yes", L1011="After 2014")),
(AND('[1]PWS Information'!$E$10="CWS",Q1011="Non-Lead", J1011="Non-Lead - Copper", S1011="Yes", L1011="Unknown")),
(AND('[1]PWS Information'!$E$10="CWS",Q1011="Non-Lead", N1011="Non-Lead - Copper", S1011="Yes", O1011="Between 1989 and 2014")),
(AND('[1]PWS Information'!$E$10="CWS",Q1011="Non-Lead", N1011="Non-Lead - Copper", S1011="Yes", O1011="After 2014")),
(AND('[1]PWS Information'!$E$10="CWS",Q1011="Non-Lead", N1011="Non-Lead - Copper", S1011="Yes", O1011="Unknown")),
(AND('[1]PWS Information'!$E$10="CWS",Q1011="Unknown")),
(AND('[1]PWS Information'!$E$10="NTNC",Q1011="Unknown")))),"Tier 5",
"")))))</f>
        <v>Tier 5</v>
      </c>
      <c r="Z1011" s="71"/>
      <c r="AA1011" s="71"/>
    </row>
    <row r="1012" spans="1:27" ht="57.6" x14ac:dyDescent="0.3">
      <c r="A1012" s="1"/>
      <c r="B1012" s="70">
        <v>12714296</v>
      </c>
      <c r="C1012" s="73">
        <v>340</v>
      </c>
      <c r="D1012" s="74" t="s">
        <v>352</v>
      </c>
      <c r="E1012" s="74" t="s">
        <v>49</v>
      </c>
      <c r="F1012" s="74">
        <v>78640</v>
      </c>
      <c r="G1012" s="78" t="s">
        <v>349</v>
      </c>
      <c r="H1012" s="63">
        <v>29.9758</v>
      </c>
      <c r="I1012" s="64">
        <v>-97.839672222222205</v>
      </c>
      <c r="J1012" s="65" t="s">
        <v>50</v>
      </c>
      <c r="K1012" s="66" t="s">
        <v>51</v>
      </c>
      <c r="L1012" s="62" t="s">
        <v>52</v>
      </c>
      <c r="M1012" s="69"/>
      <c r="N1012" s="65" t="s">
        <v>50</v>
      </c>
      <c r="O1012" s="66" t="s">
        <v>52</v>
      </c>
      <c r="P1012" s="69"/>
      <c r="Q1012" s="55" t="str">
        <f t="shared" si="15"/>
        <v>Non-Lead</v>
      </c>
      <c r="R1012" s="70" t="s">
        <v>51</v>
      </c>
      <c r="S1012" s="70" t="s">
        <v>51</v>
      </c>
      <c r="T1012" s="70"/>
      <c r="U1012" s="71" t="s">
        <v>53</v>
      </c>
      <c r="V1012" s="71" t="s">
        <v>51</v>
      </c>
      <c r="W1012" s="71" t="s">
        <v>51</v>
      </c>
      <c r="X1012" s="71" t="s">
        <v>51</v>
      </c>
      <c r="Y1012" s="72" t="str">
        <f>IF((OR((AND('[1]PWS Information'!$E$10="CWS",U1012="Single Family Residence",Q1012="Lead")),
(AND('[1]PWS Information'!$E$10="CWS",U1012="Multiple Family Residence",'[1]PWS Information'!$E$11="Yes",Q1012="Lead")),
(AND('[1]PWS Information'!$E$10="NTNC",Q1012="Lead")))),"Tier 1",
IF((OR((AND('[1]PWS Information'!$E$10="CWS",U1012="Multiple Family Residence",'[1]PWS Information'!$E$11="No",Q1012="Lead")),
(AND('[1]PWS Information'!$E$10="CWS",U1012="Other",Q1012="Lead")),
(AND('[1]PWS Information'!$E$10="CWS",U1012="Building",Q1012="Lead")))),"Tier 2",
IF((OR((AND('[1]PWS Information'!$E$10="CWS",U1012="Single Family Residence",Q1012="Galvanized Requiring Replacement")),
(AND('[1]PWS Information'!$E$10="CWS",U1012="Single Family Residence",Q1012="Galvanized Requiring Replacement",R1012="Yes")),
(AND('[1]PWS Information'!$E$10="NTNC",Q1012="Galvanized Requiring Replacement")),
(AND('[1]PWS Information'!$E$10="NTNC",U1012="Single Family Residence",R1012="Yes")))),"Tier 3",
IF((OR((AND('[1]PWS Information'!$E$10="CWS",U1012="Single Family Residence",S1012="Yes",Q1012="Non-Lead", J1012="Non-Lead - Copper",L1012="Before 1989")),
(AND('[1]PWS Information'!$E$10="CWS",U1012="Single Family Residence",S1012="Yes",Q1012="Non-Lead", N1012="Non-Lead - Copper",O1012="Before 1989")))),"Tier 4",
IF((OR((AND('[1]PWS Information'!$E$10="NTNC",Q1012="Non-Lead")),
(AND('[1]PWS Information'!$E$10="CWS",Q1012="Non-Lead",S1012="")),
(AND('[1]PWS Information'!$E$10="CWS",Q1012="Non-Lead",S1012="No")),
(AND('[1]PWS Information'!$E$10="CWS",Q1012="Non-Lead",S1012="Don't Know")),
(AND('[1]PWS Information'!$E$10="CWS",Q1012="Non-Lead", J1012="Non-Lead - Copper", S1012="Yes", L1012="Between 1989 and 2014")),
(AND('[1]PWS Information'!$E$10="CWS",Q1012="Non-Lead", J1012="Non-Lead - Copper", S1012="Yes", L1012="After 2014")),
(AND('[1]PWS Information'!$E$10="CWS",Q1012="Non-Lead", J1012="Non-Lead - Copper", S1012="Yes", L1012="Unknown")),
(AND('[1]PWS Information'!$E$10="CWS",Q1012="Non-Lead", N1012="Non-Lead - Copper", S1012="Yes", O1012="Between 1989 and 2014")),
(AND('[1]PWS Information'!$E$10="CWS",Q1012="Non-Lead", N1012="Non-Lead - Copper", S1012="Yes", O1012="After 2014")),
(AND('[1]PWS Information'!$E$10="CWS",Q1012="Non-Lead", N1012="Non-Lead - Copper", S1012="Yes", O1012="Unknown")),
(AND('[1]PWS Information'!$E$10="CWS",Q1012="Unknown")),
(AND('[1]PWS Information'!$E$10="NTNC",Q1012="Unknown")))),"Tier 5",
"")))))</f>
        <v>Tier 5</v>
      </c>
      <c r="Z1012" s="71"/>
      <c r="AA1012" s="71"/>
    </row>
    <row r="1013" spans="1:27" ht="57.6" x14ac:dyDescent="0.3">
      <c r="A1013" s="1"/>
      <c r="B1013" s="70">
        <v>12702657</v>
      </c>
      <c r="C1013" s="73">
        <v>331</v>
      </c>
      <c r="D1013" s="74" t="s">
        <v>352</v>
      </c>
      <c r="E1013" s="74" t="s">
        <v>49</v>
      </c>
      <c r="F1013" s="74">
        <v>78640</v>
      </c>
      <c r="G1013" s="78" t="s">
        <v>349</v>
      </c>
      <c r="H1013" s="63">
        <v>29.975602800000001</v>
      </c>
      <c r="I1013" s="64">
        <v>-97.839130555555499</v>
      </c>
      <c r="J1013" s="65" t="s">
        <v>50</v>
      </c>
      <c r="K1013" s="66" t="s">
        <v>51</v>
      </c>
      <c r="L1013" s="62" t="s">
        <v>52</v>
      </c>
      <c r="M1013" s="69"/>
      <c r="N1013" s="65" t="s">
        <v>50</v>
      </c>
      <c r="O1013" s="66" t="s">
        <v>52</v>
      </c>
      <c r="P1013" s="69"/>
      <c r="Q1013" s="55" t="str">
        <f t="shared" si="15"/>
        <v>Non-Lead</v>
      </c>
      <c r="R1013" s="70" t="s">
        <v>51</v>
      </c>
      <c r="S1013" s="70" t="s">
        <v>51</v>
      </c>
      <c r="T1013" s="70"/>
      <c r="U1013" s="71" t="s">
        <v>53</v>
      </c>
      <c r="V1013" s="71" t="s">
        <v>51</v>
      </c>
      <c r="W1013" s="71" t="s">
        <v>51</v>
      </c>
      <c r="X1013" s="71" t="s">
        <v>51</v>
      </c>
      <c r="Y1013" s="72" t="str">
        <f>IF((OR((AND('[1]PWS Information'!$E$10="CWS",U1013="Single Family Residence",Q1013="Lead")),
(AND('[1]PWS Information'!$E$10="CWS",U1013="Multiple Family Residence",'[1]PWS Information'!$E$11="Yes",Q1013="Lead")),
(AND('[1]PWS Information'!$E$10="NTNC",Q1013="Lead")))),"Tier 1",
IF((OR((AND('[1]PWS Information'!$E$10="CWS",U1013="Multiple Family Residence",'[1]PWS Information'!$E$11="No",Q1013="Lead")),
(AND('[1]PWS Information'!$E$10="CWS",U1013="Other",Q1013="Lead")),
(AND('[1]PWS Information'!$E$10="CWS",U1013="Building",Q1013="Lead")))),"Tier 2",
IF((OR((AND('[1]PWS Information'!$E$10="CWS",U1013="Single Family Residence",Q1013="Galvanized Requiring Replacement")),
(AND('[1]PWS Information'!$E$10="CWS",U1013="Single Family Residence",Q1013="Galvanized Requiring Replacement",R1013="Yes")),
(AND('[1]PWS Information'!$E$10="NTNC",Q1013="Galvanized Requiring Replacement")),
(AND('[1]PWS Information'!$E$10="NTNC",U1013="Single Family Residence",R1013="Yes")))),"Tier 3",
IF((OR((AND('[1]PWS Information'!$E$10="CWS",U1013="Single Family Residence",S1013="Yes",Q1013="Non-Lead", J1013="Non-Lead - Copper",L1013="Before 1989")),
(AND('[1]PWS Information'!$E$10="CWS",U1013="Single Family Residence",S1013="Yes",Q1013="Non-Lead", N1013="Non-Lead - Copper",O1013="Before 1989")))),"Tier 4",
IF((OR((AND('[1]PWS Information'!$E$10="NTNC",Q1013="Non-Lead")),
(AND('[1]PWS Information'!$E$10="CWS",Q1013="Non-Lead",S1013="")),
(AND('[1]PWS Information'!$E$10="CWS",Q1013="Non-Lead",S1013="No")),
(AND('[1]PWS Information'!$E$10="CWS",Q1013="Non-Lead",S1013="Don't Know")),
(AND('[1]PWS Information'!$E$10="CWS",Q1013="Non-Lead", J1013="Non-Lead - Copper", S1013="Yes", L1013="Between 1989 and 2014")),
(AND('[1]PWS Information'!$E$10="CWS",Q1013="Non-Lead", J1013="Non-Lead - Copper", S1013="Yes", L1013="After 2014")),
(AND('[1]PWS Information'!$E$10="CWS",Q1013="Non-Lead", J1013="Non-Lead - Copper", S1013="Yes", L1013="Unknown")),
(AND('[1]PWS Information'!$E$10="CWS",Q1013="Non-Lead", N1013="Non-Lead - Copper", S1013="Yes", O1013="Between 1989 and 2014")),
(AND('[1]PWS Information'!$E$10="CWS",Q1013="Non-Lead", N1013="Non-Lead - Copper", S1013="Yes", O1013="After 2014")),
(AND('[1]PWS Information'!$E$10="CWS",Q1013="Non-Lead", N1013="Non-Lead - Copper", S1013="Yes", O1013="Unknown")),
(AND('[1]PWS Information'!$E$10="CWS",Q1013="Unknown")),
(AND('[1]PWS Information'!$E$10="NTNC",Q1013="Unknown")))),"Tier 5",
"")))))</f>
        <v>Tier 5</v>
      </c>
      <c r="Z1013" s="71"/>
      <c r="AA1013" s="71"/>
    </row>
    <row r="1014" spans="1:27" ht="57.6" x14ac:dyDescent="0.3">
      <c r="A1014" s="17"/>
      <c r="B1014" s="70">
        <v>12714252</v>
      </c>
      <c r="C1014" s="73">
        <v>330</v>
      </c>
      <c r="D1014" s="74" t="s">
        <v>352</v>
      </c>
      <c r="E1014" s="74" t="s">
        <v>49</v>
      </c>
      <c r="F1014" s="74">
        <v>78640</v>
      </c>
      <c r="G1014" s="78" t="s">
        <v>349</v>
      </c>
      <c r="H1014" s="63">
        <v>29.9759028</v>
      </c>
      <c r="I1014" s="64">
        <v>-97.839530555555498</v>
      </c>
      <c r="J1014" s="65" t="s">
        <v>50</v>
      </c>
      <c r="K1014" s="66" t="s">
        <v>51</v>
      </c>
      <c r="L1014" s="62" t="s">
        <v>52</v>
      </c>
      <c r="M1014" s="69"/>
      <c r="N1014" s="65" t="s">
        <v>50</v>
      </c>
      <c r="O1014" s="66" t="s">
        <v>52</v>
      </c>
      <c r="P1014" s="69"/>
      <c r="Q1014" s="55" t="str">
        <f t="shared" si="15"/>
        <v>Non-Lead</v>
      </c>
      <c r="R1014" s="70" t="s">
        <v>51</v>
      </c>
      <c r="S1014" s="70" t="s">
        <v>51</v>
      </c>
      <c r="T1014" s="70"/>
      <c r="U1014" s="71" t="s">
        <v>53</v>
      </c>
      <c r="V1014" s="71" t="s">
        <v>51</v>
      </c>
      <c r="W1014" s="71" t="s">
        <v>51</v>
      </c>
      <c r="X1014" s="71" t="s">
        <v>51</v>
      </c>
      <c r="Y1014" s="72" t="str">
        <f>IF((OR((AND('[1]PWS Information'!$E$10="CWS",U1014="Single Family Residence",Q1014="Lead")),
(AND('[1]PWS Information'!$E$10="CWS",U1014="Multiple Family Residence",'[1]PWS Information'!$E$11="Yes",Q1014="Lead")),
(AND('[1]PWS Information'!$E$10="NTNC",Q1014="Lead")))),"Tier 1",
IF((OR((AND('[1]PWS Information'!$E$10="CWS",U1014="Multiple Family Residence",'[1]PWS Information'!$E$11="No",Q1014="Lead")),
(AND('[1]PWS Information'!$E$10="CWS",U1014="Other",Q1014="Lead")),
(AND('[1]PWS Information'!$E$10="CWS",U1014="Building",Q1014="Lead")))),"Tier 2",
IF((OR((AND('[1]PWS Information'!$E$10="CWS",U1014="Single Family Residence",Q1014="Galvanized Requiring Replacement")),
(AND('[1]PWS Information'!$E$10="CWS",U1014="Single Family Residence",Q1014="Galvanized Requiring Replacement",R1014="Yes")),
(AND('[1]PWS Information'!$E$10="NTNC",Q1014="Galvanized Requiring Replacement")),
(AND('[1]PWS Information'!$E$10="NTNC",U1014="Single Family Residence",R1014="Yes")))),"Tier 3",
IF((OR((AND('[1]PWS Information'!$E$10="CWS",U1014="Single Family Residence",S1014="Yes",Q1014="Non-Lead", J1014="Non-Lead - Copper",L1014="Before 1989")),
(AND('[1]PWS Information'!$E$10="CWS",U1014="Single Family Residence",S1014="Yes",Q1014="Non-Lead", N1014="Non-Lead - Copper",O1014="Before 1989")))),"Tier 4",
IF((OR((AND('[1]PWS Information'!$E$10="NTNC",Q1014="Non-Lead")),
(AND('[1]PWS Information'!$E$10="CWS",Q1014="Non-Lead",S1014="")),
(AND('[1]PWS Information'!$E$10="CWS",Q1014="Non-Lead",S1014="No")),
(AND('[1]PWS Information'!$E$10="CWS",Q1014="Non-Lead",S1014="Don't Know")),
(AND('[1]PWS Information'!$E$10="CWS",Q1014="Non-Lead", J1014="Non-Lead - Copper", S1014="Yes", L1014="Between 1989 and 2014")),
(AND('[1]PWS Information'!$E$10="CWS",Q1014="Non-Lead", J1014="Non-Lead - Copper", S1014="Yes", L1014="After 2014")),
(AND('[1]PWS Information'!$E$10="CWS",Q1014="Non-Lead", J1014="Non-Lead - Copper", S1014="Yes", L1014="Unknown")),
(AND('[1]PWS Information'!$E$10="CWS",Q1014="Non-Lead", N1014="Non-Lead - Copper", S1014="Yes", O1014="Between 1989 and 2014")),
(AND('[1]PWS Information'!$E$10="CWS",Q1014="Non-Lead", N1014="Non-Lead - Copper", S1014="Yes", O1014="After 2014")),
(AND('[1]PWS Information'!$E$10="CWS",Q1014="Non-Lead", N1014="Non-Lead - Copper", S1014="Yes", O1014="Unknown")),
(AND('[1]PWS Information'!$E$10="CWS",Q1014="Unknown")),
(AND('[1]PWS Information'!$E$10="NTNC",Q1014="Unknown")))),"Tier 5",
"")))))</f>
        <v>Tier 5</v>
      </c>
      <c r="Z1014" s="71"/>
      <c r="AA1014" s="71"/>
    </row>
    <row r="1015" spans="1:27" ht="57.6" x14ac:dyDescent="0.3">
      <c r="A1015" s="1"/>
      <c r="B1015" s="70">
        <v>12717875</v>
      </c>
      <c r="C1015" s="73">
        <v>321</v>
      </c>
      <c r="D1015" s="74" t="s">
        <v>352</v>
      </c>
      <c r="E1015" s="74" t="s">
        <v>49</v>
      </c>
      <c r="F1015" s="74">
        <v>78640</v>
      </c>
      <c r="G1015" s="78" t="s">
        <v>349</v>
      </c>
      <c r="H1015" s="63">
        <v>29.975694399999998</v>
      </c>
      <c r="I1015" s="64">
        <v>-97.839011111111105</v>
      </c>
      <c r="J1015" s="65" t="s">
        <v>50</v>
      </c>
      <c r="K1015" s="66" t="s">
        <v>51</v>
      </c>
      <c r="L1015" s="62" t="s">
        <v>52</v>
      </c>
      <c r="M1015" s="69"/>
      <c r="N1015" s="65" t="s">
        <v>50</v>
      </c>
      <c r="O1015" s="66" t="s">
        <v>52</v>
      </c>
      <c r="P1015" s="69"/>
      <c r="Q1015" s="55" t="str">
        <f t="shared" si="15"/>
        <v>Non-Lead</v>
      </c>
      <c r="R1015" s="70" t="s">
        <v>51</v>
      </c>
      <c r="S1015" s="70" t="s">
        <v>51</v>
      </c>
      <c r="T1015" s="70"/>
      <c r="U1015" s="71" t="s">
        <v>53</v>
      </c>
      <c r="V1015" s="71" t="s">
        <v>51</v>
      </c>
      <c r="W1015" s="71" t="s">
        <v>51</v>
      </c>
      <c r="X1015" s="71" t="s">
        <v>51</v>
      </c>
      <c r="Y1015" s="72" t="str">
        <f>IF((OR((AND('[1]PWS Information'!$E$10="CWS",U1015="Single Family Residence",Q1015="Lead")),
(AND('[1]PWS Information'!$E$10="CWS",U1015="Multiple Family Residence",'[1]PWS Information'!$E$11="Yes",Q1015="Lead")),
(AND('[1]PWS Information'!$E$10="NTNC",Q1015="Lead")))),"Tier 1",
IF((OR((AND('[1]PWS Information'!$E$10="CWS",U1015="Multiple Family Residence",'[1]PWS Information'!$E$11="No",Q1015="Lead")),
(AND('[1]PWS Information'!$E$10="CWS",U1015="Other",Q1015="Lead")),
(AND('[1]PWS Information'!$E$10="CWS",U1015="Building",Q1015="Lead")))),"Tier 2",
IF((OR((AND('[1]PWS Information'!$E$10="CWS",U1015="Single Family Residence",Q1015="Galvanized Requiring Replacement")),
(AND('[1]PWS Information'!$E$10="CWS",U1015="Single Family Residence",Q1015="Galvanized Requiring Replacement",R1015="Yes")),
(AND('[1]PWS Information'!$E$10="NTNC",Q1015="Galvanized Requiring Replacement")),
(AND('[1]PWS Information'!$E$10="NTNC",U1015="Single Family Residence",R1015="Yes")))),"Tier 3",
IF((OR((AND('[1]PWS Information'!$E$10="CWS",U1015="Single Family Residence",S1015="Yes",Q1015="Non-Lead", J1015="Non-Lead - Copper",L1015="Before 1989")),
(AND('[1]PWS Information'!$E$10="CWS",U1015="Single Family Residence",S1015="Yes",Q1015="Non-Lead", N1015="Non-Lead - Copper",O1015="Before 1989")))),"Tier 4",
IF((OR((AND('[1]PWS Information'!$E$10="NTNC",Q1015="Non-Lead")),
(AND('[1]PWS Information'!$E$10="CWS",Q1015="Non-Lead",S1015="")),
(AND('[1]PWS Information'!$E$10="CWS",Q1015="Non-Lead",S1015="No")),
(AND('[1]PWS Information'!$E$10="CWS",Q1015="Non-Lead",S1015="Don't Know")),
(AND('[1]PWS Information'!$E$10="CWS",Q1015="Non-Lead", J1015="Non-Lead - Copper", S1015="Yes", L1015="Between 1989 and 2014")),
(AND('[1]PWS Information'!$E$10="CWS",Q1015="Non-Lead", J1015="Non-Lead - Copper", S1015="Yes", L1015="After 2014")),
(AND('[1]PWS Information'!$E$10="CWS",Q1015="Non-Lead", J1015="Non-Lead - Copper", S1015="Yes", L1015="Unknown")),
(AND('[1]PWS Information'!$E$10="CWS",Q1015="Non-Lead", N1015="Non-Lead - Copper", S1015="Yes", O1015="Between 1989 and 2014")),
(AND('[1]PWS Information'!$E$10="CWS",Q1015="Non-Lead", N1015="Non-Lead - Copper", S1015="Yes", O1015="After 2014")),
(AND('[1]PWS Information'!$E$10="CWS",Q1015="Non-Lead", N1015="Non-Lead - Copper", S1015="Yes", O1015="Unknown")),
(AND('[1]PWS Information'!$E$10="CWS",Q1015="Unknown")),
(AND('[1]PWS Information'!$E$10="NTNC",Q1015="Unknown")))),"Tier 5",
"")))))</f>
        <v>Tier 5</v>
      </c>
      <c r="Z1015" s="71"/>
      <c r="AA1015" s="71"/>
    </row>
    <row r="1016" spans="1:27" ht="57.6" x14ac:dyDescent="0.3">
      <c r="A1016" s="1"/>
      <c r="B1016" s="70">
        <v>12713976</v>
      </c>
      <c r="C1016" s="73">
        <v>320</v>
      </c>
      <c r="D1016" s="74" t="s">
        <v>352</v>
      </c>
      <c r="E1016" s="74" t="s">
        <v>49</v>
      </c>
      <c r="F1016" s="74">
        <v>78640</v>
      </c>
      <c r="G1016" s="78" t="s">
        <v>349</v>
      </c>
      <c r="H1016" s="63">
        <v>29.976013900000002</v>
      </c>
      <c r="I1016" s="64">
        <v>-97.839419444444403</v>
      </c>
      <c r="J1016" s="65" t="s">
        <v>50</v>
      </c>
      <c r="K1016" s="66" t="s">
        <v>51</v>
      </c>
      <c r="L1016" s="62" t="s">
        <v>52</v>
      </c>
      <c r="M1016" s="69"/>
      <c r="N1016" s="65" t="s">
        <v>50</v>
      </c>
      <c r="O1016" s="66" t="s">
        <v>52</v>
      </c>
      <c r="P1016" s="69"/>
      <c r="Q1016" s="55" t="str">
        <f t="shared" si="15"/>
        <v>Non-Lead</v>
      </c>
      <c r="R1016" s="70" t="s">
        <v>51</v>
      </c>
      <c r="S1016" s="70" t="s">
        <v>51</v>
      </c>
      <c r="T1016" s="70"/>
      <c r="U1016" s="71" t="s">
        <v>53</v>
      </c>
      <c r="V1016" s="71" t="s">
        <v>51</v>
      </c>
      <c r="W1016" s="71" t="s">
        <v>51</v>
      </c>
      <c r="X1016" s="71" t="s">
        <v>51</v>
      </c>
      <c r="Y1016" s="72" t="str">
        <f>IF((OR((AND('[1]PWS Information'!$E$10="CWS",U1016="Single Family Residence",Q1016="Lead")),
(AND('[1]PWS Information'!$E$10="CWS",U1016="Multiple Family Residence",'[1]PWS Information'!$E$11="Yes",Q1016="Lead")),
(AND('[1]PWS Information'!$E$10="NTNC",Q1016="Lead")))),"Tier 1",
IF((OR((AND('[1]PWS Information'!$E$10="CWS",U1016="Multiple Family Residence",'[1]PWS Information'!$E$11="No",Q1016="Lead")),
(AND('[1]PWS Information'!$E$10="CWS",U1016="Other",Q1016="Lead")),
(AND('[1]PWS Information'!$E$10="CWS",U1016="Building",Q1016="Lead")))),"Tier 2",
IF((OR((AND('[1]PWS Information'!$E$10="CWS",U1016="Single Family Residence",Q1016="Galvanized Requiring Replacement")),
(AND('[1]PWS Information'!$E$10="CWS",U1016="Single Family Residence",Q1016="Galvanized Requiring Replacement",R1016="Yes")),
(AND('[1]PWS Information'!$E$10="NTNC",Q1016="Galvanized Requiring Replacement")),
(AND('[1]PWS Information'!$E$10="NTNC",U1016="Single Family Residence",R1016="Yes")))),"Tier 3",
IF((OR((AND('[1]PWS Information'!$E$10="CWS",U1016="Single Family Residence",S1016="Yes",Q1016="Non-Lead", J1016="Non-Lead - Copper",L1016="Before 1989")),
(AND('[1]PWS Information'!$E$10="CWS",U1016="Single Family Residence",S1016="Yes",Q1016="Non-Lead", N1016="Non-Lead - Copper",O1016="Before 1989")))),"Tier 4",
IF((OR((AND('[1]PWS Information'!$E$10="NTNC",Q1016="Non-Lead")),
(AND('[1]PWS Information'!$E$10="CWS",Q1016="Non-Lead",S1016="")),
(AND('[1]PWS Information'!$E$10="CWS",Q1016="Non-Lead",S1016="No")),
(AND('[1]PWS Information'!$E$10="CWS",Q1016="Non-Lead",S1016="Don't Know")),
(AND('[1]PWS Information'!$E$10="CWS",Q1016="Non-Lead", J1016="Non-Lead - Copper", S1016="Yes", L1016="Between 1989 and 2014")),
(AND('[1]PWS Information'!$E$10="CWS",Q1016="Non-Lead", J1016="Non-Lead - Copper", S1016="Yes", L1016="After 2014")),
(AND('[1]PWS Information'!$E$10="CWS",Q1016="Non-Lead", J1016="Non-Lead - Copper", S1016="Yes", L1016="Unknown")),
(AND('[1]PWS Information'!$E$10="CWS",Q1016="Non-Lead", N1016="Non-Lead - Copper", S1016="Yes", O1016="Between 1989 and 2014")),
(AND('[1]PWS Information'!$E$10="CWS",Q1016="Non-Lead", N1016="Non-Lead - Copper", S1016="Yes", O1016="After 2014")),
(AND('[1]PWS Information'!$E$10="CWS",Q1016="Non-Lead", N1016="Non-Lead - Copper", S1016="Yes", O1016="Unknown")),
(AND('[1]PWS Information'!$E$10="CWS",Q1016="Unknown")),
(AND('[1]PWS Information'!$E$10="NTNC",Q1016="Unknown")))),"Tier 5",
"")))))</f>
        <v>Tier 5</v>
      </c>
      <c r="Z1016" s="71"/>
      <c r="AA1016" s="71"/>
    </row>
    <row r="1017" spans="1:27" ht="57.6" x14ac:dyDescent="0.3">
      <c r="A1017" s="1"/>
      <c r="B1017" s="70">
        <v>12711725</v>
      </c>
      <c r="C1017" s="73">
        <v>311</v>
      </c>
      <c r="D1017" s="74" t="s">
        <v>352</v>
      </c>
      <c r="E1017" s="74" t="s">
        <v>49</v>
      </c>
      <c r="F1017" s="74">
        <v>78640</v>
      </c>
      <c r="G1017" s="78" t="s">
        <v>349</v>
      </c>
      <c r="H1017" s="63">
        <v>29.9758</v>
      </c>
      <c r="I1017" s="64">
        <v>-97.838955555555501</v>
      </c>
      <c r="J1017" s="65" t="s">
        <v>50</v>
      </c>
      <c r="K1017" s="66" t="s">
        <v>51</v>
      </c>
      <c r="L1017" s="62" t="s">
        <v>52</v>
      </c>
      <c r="M1017" s="69"/>
      <c r="N1017" s="65" t="s">
        <v>50</v>
      </c>
      <c r="O1017" s="66" t="s">
        <v>52</v>
      </c>
      <c r="P1017" s="69"/>
      <c r="Q1017" s="55" t="str">
        <f t="shared" si="15"/>
        <v>Non-Lead</v>
      </c>
      <c r="R1017" s="70" t="s">
        <v>51</v>
      </c>
      <c r="S1017" s="70" t="s">
        <v>51</v>
      </c>
      <c r="T1017" s="70"/>
      <c r="U1017" s="71" t="s">
        <v>53</v>
      </c>
      <c r="V1017" s="71" t="s">
        <v>51</v>
      </c>
      <c r="W1017" s="71" t="s">
        <v>51</v>
      </c>
      <c r="X1017" s="71" t="s">
        <v>51</v>
      </c>
      <c r="Y1017" s="72" t="str">
        <f>IF((OR((AND('[1]PWS Information'!$E$10="CWS",U1017="Single Family Residence",Q1017="Lead")),
(AND('[1]PWS Information'!$E$10="CWS",U1017="Multiple Family Residence",'[1]PWS Information'!$E$11="Yes",Q1017="Lead")),
(AND('[1]PWS Information'!$E$10="NTNC",Q1017="Lead")))),"Tier 1",
IF((OR((AND('[1]PWS Information'!$E$10="CWS",U1017="Multiple Family Residence",'[1]PWS Information'!$E$11="No",Q1017="Lead")),
(AND('[1]PWS Information'!$E$10="CWS",U1017="Other",Q1017="Lead")),
(AND('[1]PWS Information'!$E$10="CWS",U1017="Building",Q1017="Lead")))),"Tier 2",
IF((OR((AND('[1]PWS Information'!$E$10="CWS",U1017="Single Family Residence",Q1017="Galvanized Requiring Replacement")),
(AND('[1]PWS Information'!$E$10="CWS",U1017="Single Family Residence",Q1017="Galvanized Requiring Replacement",R1017="Yes")),
(AND('[1]PWS Information'!$E$10="NTNC",Q1017="Galvanized Requiring Replacement")),
(AND('[1]PWS Information'!$E$10="NTNC",U1017="Single Family Residence",R1017="Yes")))),"Tier 3",
IF((OR((AND('[1]PWS Information'!$E$10="CWS",U1017="Single Family Residence",S1017="Yes",Q1017="Non-Lead", J1017="Non-Lead - Copper",L1017="Before 1989")),
(AND('[1]PWS Information'!$E$10="CWS",U1017="Single Family Residence",S1017="Yes",Q1017="Non-Lead", N1017="Non-Lead - Copper",O1017="Before 1989")))),"Tier 4",
IF((OR((AND('[1]PWS Information'!$E$10="NTNC",Q1017="Non-Lead")),
(AND('[1]PWS Information'!$E$10="CWS",Q1017="Non-Lead",S1017="")),
(AND('[1]PWS Information'!$E$10="CWS",Q1017="Non-Lead",S1017="No")),
(AND('[1]PWS Information'!$E$10="CWS",Q1017="Non-Lead",S1017="Don't Know")),
(AND('[1]PWS Information'!$E$10="CWS",Q1017="Non-Lead", J1017="Non-Lead - Copper", S1017="Yes", L1017="Between 1989 and 2014")),
(AND('[1]PWS Information'!$E$10="CWS",Q1017="Non-Lead", J1017="Non-Lead - Copper", S1017="Yes", L1017="After 2014")),
(AND('[1]PWS Information'!$E$10="CWS",Q1017="Non-Lead", J1017="Non-Lead - Copper", S1017="Yes", L1017="Unknown")),
(AND('[1]PWS Information'!$E$10="CWS",Q1017="Non-Lead", N1017="Non-Lead - Copper", S1017="Yes", O1017="Between 1989 and 2014")),
(AND('[1]PWS Information'!$E$10="CWS",Q1017="Non-Lead", N1017="Non-Lead - Copper", S1017="Yes", O1017="After 2014")),
(AND('[1]PWS Information'!$E$10="CWS",Q1017="Non-Lead", N1017="Non-Lead - Copper", S1017="Yes", O1017="Unknown")),
(AND('[1]PWS Information'!$E$10="CWS",Q1017="Unknown")),
(AND('[1]PWS Information'!$E$10="NTNC",Q1017="Unknown")))),"Tier 5",
"")))))</f>
        <v>Tier 5</v>
      </c>
      <c r="Z1017" s="71"/>
      <c r="AA1017" s="71"/>
    </row>
    <row r="1018" spans="1:27" ht="57.6" x14ac:dyDescent="0.3">
      <c r="A1018" s="17"/>
      <c r="B1018" s="70">
        <v>12711840</v>
      </c>
      <c r="C1018" s="73">
        <v>310</v>
      </c>
      <c r="D1018" s="74" t="s">
        <v>352</v>
      </c>
      <c r="E1018" s="74" t="s">
        <v>49</v>
      </c>
      <c r="F1018" s="74">
        <v>78640</v>
      </c>
      <c r="G1018" s="78" t="s">
        <v>349</v>
      </c>
      <c r="H1018" s="63">
        <v>29.976097200000002</v>
      </c>
      <c r="I1018" s="64">
        <v>-97.839280555555504</v>
      </c>
      <c r="J1018" s="65" t="s">
        <v>50</v>
      </c>
      <c r="K1018" s="66" t="s">
        <v>51</v>
      </c>
      <c r="L1018" s="62" t="s">
        <v>52</v>
      </c>
      <c r="M1018" s="69"/>
      <c r="N1018" s="65" t="s">
        <v>50</v>
      </c>
      <c r="O1018" s="66" t="s">
        <v>52</v>
      </c>
      <c r="P1018" s="69"/>
      <c r="Q1018" s="55" t="str">
        <f t="shared" si="15"/>
        <v>Non-Lead</v>
      </c>
      <c r="R1018" s="70" t="s">
        <v>51</v>
      </c>
      <c r="S1018" s="70" t="s">
        <v>51</v>
      </c>
      <c r="T1018" s="70"/>
      <c r="U1018" s="71" t="s">
        <v>53</v>
      </c>
      <c r="V1018" s="71" t="s">
        <v>51</v>
      </c>
      <c r="W1018" s="71" t="s">
        <v>51</v>
      </c>
      <c r="X1018" s="71" t="s">
        <v>51</v>
      </c>
      <c r="Y1018" s="72" t="str">
        <f>IF((OR((AND('[1]PWS Information'!$E$10="CWS",U1018="Single Family Residence",Q1018="Lead")),
(AND('[1]PWS Information'!$E$10="CWS",U1018="Multiple Family Residence",'[1]PWS Information'!$E$11="Yes",Q1018="Lead")),
(AND('[1]PWS Information'!$E$10="NTNC",Q1018="Lead")))),"Tier 1",
IF((OR((AND('[1]PWS Information'!$E$10="CWS",U1018="Multiple Family Residence",'[1]PWS Information'!$E$11="No",Q1018="Lead")),
(AND('[1]PWS Information'!$E$10="CWS",U1018="Other",Q1018="Lead")),
(AND('[1]PWS Information'!$E$10="CWS",U1018="Building",Q1018="Lead")))),"Tier 2",
IF((OR((AND('[1]PWS Information'!$E$10="CWS",U1018="Single Family Residence",Q1018="Galvanized Requiring Replacement")),
(AND('[1]PWS Information'!$E$10="CWS",U1018="Single Family Residence",Q1018="Galvanized Requiring Replacement",R1018="Yes")),
(AND('[1]PWS Information'!$E$10="NTNC",Q1018="Galvanized Requiring Replacement")),
(AND('[1]PWS Information'!$E$10="NTNC",U1018="Single Family Residence",R1018="Yes")))),"Tier 3",
IF((OR((AND('[1]PWS Information'!$E$10="CWS",U1018="Single Family Residence",S1018="Yes",Q1018="Non-Lead", J1018="Non-Lead - Copper",L1018="Before 1989")),
(AND('[1]PWS Information'!$E$10="CWS",U1018="Single Family Residence",S1018="Yes",Q1018="Non-Lead", N1018="Non-Lead - Copper",O1018="Before 1989")))),"Tier 4",
IF((OR((AND('[1]PWS Information'!$E$10="NTNC",Q1018="Non-Lead")),
(AND('[1]PWS Information'!$E$10="CWS",Q1018="Non-Lead",S1018="")),
(AND('[1]PWS Information'!$E$10="CWS",Q1018="Non-Lead",S1018="No")),
(AND('[1]PWS Information'!$E$10="CWS",Q1018="Non-Lead",S1018="Don't Know")),
(AND('[1]PWS Information'!$E$10="CWS",Q1018="Non-Lead", J1018="Non-Lead - Copper", S1018="Yes", L1018="Between 1989 and 2014")),
(AND('[1]PWS Information'!$E$10="CWS",Q1018="Non-Lead", J1018="Non-Lead - Copper", S1018="Yes", L1018="After 2014")),
(AND('[1]PWS Information'!$E$10="CWS",Q1018="Non-Lead", J1018="Non-Lead - Copper", S1018="Yes", L1018="Unknown")),
(AND('[1]PWS Information'!$E$10="CWS",Q1018="Non-Lead", N1018="Non-Lead - Copper", S1018="Yes", O1018="Between 1989 and 2014")),
(AND('[1]PWS Information'!$E$10="CWS",Q1018="Non-Lead", N1018="Non-Lead - Copper", S1018="Yes", O1018="After 2014")),
(AND('[1]PWS Information'!$E$10="CWS",Q1018="Non-Lead", N1018="Non-Lead - Copper", S1018="Yes", O1018="Unknown")),
(AND('[1]PWS Information'!$E$10="CWS",Q1018="Unknown")),
(AND('[1]PWS Information'!$E$10="NTNC",Q1018="Unknown")))),"Tier 5",
"")))))</f>
        <v>Tier 5</v>
      </c>
      <c r="Z1018" s="71"/>
      <c r="AA1018" s="71"/>
    </row>
    <row r="1019" spans="1:27" ht="57.6" x14ac:dyDescent="0.3">
      <c r="A1019" s="1"/>
      <c r="B1019" s="70">
        <v>12713240</v>
      </c>
      <c r="C1019" s="73">
        <v>301</v>
      </c>
      <c r="D1019" s="74" t="s">
        <v>352</v>
      </c>
      <c r="E1019" s="74" t="s">
        <v>49</v>
      </c>
      <c r="F1019" s="74">
        <v>78640</v>
      </c>
      <c r="G1019" s="78" t="s">
        <v>349</v>
      </c>
      <c r="H1019" s="63">
        <v>29.975994400000001</v>
      </c>
      <c r="I1019" s="64">
        <v>-97.838669444444406</v>
      </c>
      <c r="J1019" s="65" t="s">
        <v>50</v>
      </c>
      <c r="K1019" s="66" t="s">
        <v>51</v>
      </c>
      <c r="L1019" s="62" t="s">
        <v>52</v>
      </c>
      <c r="M1019" s="69"/>
      <c r="N1019" s="65" t="s">
        <v>50</v>
      </c>
      <c r="O1019" s="66" t="s">
        <v>52</v>
      </c>
      <c r="P1019" s="69"/>
      <c r="Q1019" s="55" t="str">
        <f t="shared" si="15"/>
        <v>Non-Lead</v>
      </c>
      <c r="R1019" s="70" t="s">
        <v>51</v>
      </c>
      <c r="S1019" s="70" t="s">
        <v>51</v>
      </c>
      <c r="T1019" s="70"/>
      <c r="U1019" s="71" t="s">
        <v>53</v>
      </c>
      <c r="V1019" s="71" t="s">
        <v>51</v>
      </c>
      <c r="W1019" s="71" t="s">
        <v>51</v>
      </c>
      <c r="X1019" s="71" t="s">
        <v>51</v>
      </c>
      <c r="Y1019" s="72" t="str">
        <f>IF((OR((AND('[1]PWS Information'!$E$10="CWS",U1019="Single Family Residence",Q1019="Lead")),
(AND('[1]PWS Information'!$E$10="CWS",U1019="Multiple Family Residence",'[1]PWS Information'!$E$11="Yes",Q1019="Lead")),
(AND('[1]PWS Information'!$E$10="NTNC",Q1019="Lead")))),"Tier 1",
IF((OR((AND('[1]PWS Information'!$E$10="CWS",U1019="Multiple Family Residence",'[1]PWS Information'!$E$11="No",Q1019="Lead")),
(AND('[1]PWS Information'!$E$10="CWS",U1019="Other",Q1019="Lead")),
(AND('[1]PWS Information'!$E$10="CWS",U1019="Building",Q1019="Lead")))),"Tier 2",
IF((OR((AND('[1]PWS Information'!$E$10="CWS",U1019="Single Family Residence",Q1019="Galvanized Requiring Replacement")),
(AND('[1]PWS Information'!$E$10="CWS",U1019="Single Family Residence",Q1019="Galvanized Requiring Replacement",R1019="Yes")),
(AND('[1]PWS Information'!$E$10="NTNC",Q1019="Galvanized Requiring Replacement")),
(AND('[1]PWS Information'!$E$10="NTNC",U1019="Single Family Residence",R1019="Yes")))),"Tier 3",
IF((OR((AND('[1]PWS Information'!$E$10="CWS",U1019="Single Family Residence",S1019="Yes",Q1019="Non-Lead", J1019="Non-Lead - Copper",L1019="Before 1989")),
(AND('[1]PWS Information'!$E$10="CWS",U1019="Single Family Residence",S1019="Yes",Q1019="Non-Lead", N1019="Non-Lead - Copper",O1019="Before 1989")))),"Tier 4",
IF((OR((AND('[1]PWS Information'!$E$10="NTNC",Q1019="Non-Lead")),
(AND('[1]PWS Information'!$E$10="CWS",Q1019="Non-Lead",S1019="")),
(AND('[1]PWS Information'!$E$10="CWS",Q1019="Non-Lead",S1019="No")),
(AND('[1]PWS Information'!$E$10="CWS",Q1019="Non-Lead",S1019="Don't Know")),
(AND('[1]PWS Information'!$E$10="CWS",Q1019="Non-Lead", J1019="Non-Lead - Copper", S1019="Yes", L1019="Between 1989 and 2014")),
(AND('[1]PWS Information'!$E$10="CWS",Q1019="Non-Lead", J1019="Non-Lead - Copper", S1019="Yes", L1019="After 2014")),
(AND('[1]PWS Information'!$E$10="CWS",Q1019="Non-Lead", J1019="Non-Lead - Copper", S1019="Yes", L1019="Unknown")),
(AND('[1]PWS Information'!$E$10="CWS",Q1019="Non-Lead", N1019="Non-Lead - Copper", S1019="Yes", O1019="Between 1989 and 2014")),
(AND('[1]PWS Information'!$E$10="CWS",Q1019="Non-Lead", N1019="Non-Lead - Copper", S1019="Yes", O1019="After 2014")),
(AND('[1]PWS Information'!$E$10="CWS",Q1019="Non-Lead", N1019="Non-Lead - Copper", S1019="Yes", O1019="Unknown")),
(AND('[1]PWS Information'!$E$10="CWS",Q1019="Unknown")),
(AND('[1]PWS Information'!$E$10="NTNC",Q1019="Unknown")))),"Tier 5",
"")))))</f>
        <v>Tier 5</v>
      </c>
      <c r="Z1019" s="71"/>
      <c r="AA1019" s="71"/>
    </row>
    <row r="1020" spans="1:27" ht="57.6" x14ac:dyDescent="0.3">
      <c r="A1020" s="1"/>
      <c r="B1020" s="70">
        <v>12549140</v>
      </c>
      <c r="C1020" s="73">
        <v>300</v>
      </c>
      <c r="D1020" s="74" t="s">
        <v>352</v>
      </c>
      <c r="E1020" s="74" t="s">
        <v>49</v>
      </c>
      <c r="F1020" s="74">
        <v>78640</v>
      </c>
      <c r="G1020" s="78" t="s">
        <v>349</v>
      </c>
      <c r="H1020" s="63">
        <v>29.9762083</v>
      </c>
      <c r="I1020" s="64">
        <v>-97.839169444444394</v>
      </c>
      <c r="J1020" s="65" t="s">
        <v>50</v>
      </c>
      <c r="K1020" s="66" t="s">
        <v>51</v>
      </c>
      <c r="L1020" s="62" t="s">
        <v>52</v>
      </c>
      <c r="M1020" s="69"/>
      <c r="N1020" s="65" t="s">
        <v>50</v>
      </c>
      <c r="O1020" s="66" t="s">
        <v>52</v>
      </c>
      <c r="P1020" s="69"/>
      <c r="Q1020" s="55" t="str">
        <f t="shared" si="15"/>
        <v>Non-Lead</v>
      </c>
      <c r="R1020" s="70" t="s">
        <v>51</v>
      </c>
      <c r="S1020" s="70" t="s">
        <v>51</v>
      </c>
      <c r="T1020" s="70"/>
      <c r="U1020" s="71" t="s">
        <v>53</v>
      </c>
      <c r="V1020" s="71" t="s">
        <v>51</v>
      </c>
      <c r="W1020" s="71" t="s">
        <v>51</v>
      </c>
      <c r="X1020" s="71" t="s">
        <v>51</v>
      </c>
      <c r="Y1020" s="72" t="str">
        <f>IF((OR((AND('[1]PWS Information'!$E$10="CWS",U1020="Single Family Residence",Q1020="Lead")),
(AND('[1]PWS Information'!$E$10="CWS",U1020="Multiple Family Residence",'[1]PWS Information'!$E$11="Yes",Q1020="Lead")),
(AND('[1]PWS Information'!$E$10="NTNC",Q1020="Lead")))),"Tier 1",
IF((OR((AND('[1]PWS Information'!$E$10="CWS",U1020="Multiple Family Residence",'[1]PWS Information'!$E$11="No",Q1020="Lead")),
(AND('[1]PWS Information'!$E$10="CWS",U1020="Other",Q1020="Lead")),
(AND('[1]PWS Information'!$E$10="CWS",U1020="Building",Q1020="Lead")))),"Tier 2",
IF((OR((AND('[1]PWS Information'!$E$10="CWS",U1020="Single Family Residence",Q1020="Galvanized Requiring Replacement")),
(AND('[1]PWS Information'!$E$10="CWS",U1020="Single Family Residence",Q1020="Galvanized Requiring Replacement",R1020="Yes")),
(AND('[1]PWS Information'!$E$10="NTNC",Q1020="Galvanized Requiring Replacement")),
(AND('[1]PWS Information'!$E$10="NTNC",U1020="Single Family Residence",R1020="Yes")))),"Tier 3",
IF((OR((AND('[1]PWS Information'!$E$10="CWS",U1020="Single Family Residence",S1020="Yes",Q1020="Non-Lead", J1020="Non-Lead - Copper",L1020="Before 1989")),
(AND('[1]PWS Information'!$E$10="CWS",U1020="Single Family Residence",S1020="Yes",Q1020="Non-Lead", N1020="Non-Lead - Copper",O1020="Before 1989")))),"Tier 4",
IF((OR((AND('[1]PWS Information'!$E$10="NTNC",Q1020="Non-Lead")),
(AND('[1]PWS Information'!$E$10="CWS",Q1020="Non-Lead",S1020="")),
(AND('[1]PWS Information'!$E$10="CWS",Q1020="Non-Lead",S1020="No")),
(AND('[1]PWS Information'!$E$10="CWS",Q1020="Non-Lead",S1020="Don't Know")),
(AND('[1]PWS Information'!$E$10="CWS",Q1020="Non-Lead", J1020="Non-Lead - Copper", S1020="Yes", L1020="Between 1989 and 2014")),
(AND('[1]PWS Information'!$E$10="CWS",Q1020="Non-Lead", J1020="Non-Lead - Copper", S1020="Yes", L1020="After 2014")),
(AND('[1]PWS Information'!$E$10="CWS",Q1020="Non-Lead", J1020="Non-Lead - Copper", S1020="Yes", L1020="Unknown")),
(AND('[1]PWS Information'!$E$10="CWS",Q1020="Non-Lead", N1020="Non-Lead - Copper", S1020="Yes", O1020="Between 1989 and 2014")),
(AND('[1]PWS Information'!$E$10="CWS",Q1020="Non-Lead", N1020="Non-Lead - Copper", S1020="Yes", O1020="After 2014")),
(AND('[1]PWS Information'!$E$10="CWS",Q1020="Non-Lead", N1020="Non-Lead - Copper", S1020="Yes", O1020="Unknown")),
(AND('[1]PWS Information'!$E$10="CWS",Q1020="Unknown")),
(AND('[1]PWS Information'!$E$10="NTNC",Q1020="Unknown")))),"Tier 5",
"")))))</f>
        <v>Tier 5</v>
      </c>
      <c r="Z1020" s="71"/>
      <c r="AA1020" s="71"/>
    </row>
    <row r="1021" spans="1:27" ht="57.6" x14ac:dyDescent="0.3">
      <c r="A1021" s="1"/>
      <c r="B1021" s="70">
        <v>12642648</v>
      </c>
      <c r="C1021" s="73">
        <v>291</v>
      </c>
      <c r="D1021" s="74" t="s">
        <v>352</v>
      </c>
      <c r="E1021" s="74" t="s">
        <v>49</v>
      </c>
      <c r="F1021" s="74">
        <v>78640</v>
      </c>
      <c r="G1021" s="78" t="s">
        <v>349</v>
      </c>
      <c r="H1021" s="63">
        <v>29.9760083</v>
      </c>
      <c r="I1021" s="64">
        <v>-97.838705555555507</v>
      </c>
      <c r="J1021" s="65" t="s">
        <v>50</v>
      </c>
      <c r="K1021" s="66" t="s">
        <v>51</v>
      </c>
      <c r="L1021" s="62" t="s">
        <v>52</v>
      </c>
      <c r="M1021" s="69"/>
      <c r="N1021" s="65" t="s">
        <v>50</v>
      </c>
      <c r="O1021" s="66" t="s">
        <v>52</v>
      </c>
      <c r="P1021" s="69"/>
      <c r="Q1021" s="55" t="str">
        <f t="shared" si="15"/>
        <v>Non-Lead</v>
      </c>
      <c r="R1021" s="70" t="s">
        <v>51</v>
      </c>
      <c r="S1021" s="70" t="s">
        <v>51</v>
      </c>
      <c r="T1021" s="70"/>
      <c r="U1021" s="71" t="s">
        <v>53</v>
      </c>
      <c r="V1021" s="71" t="s">
        <v>51</v>
      </c>
      <c r="W1021" s="71" t="s">
        <v>51</v>
      </c>
      <c r="X1021" s="71" t="s">
        <v>51</v>
      </c>
      <c r="Y1021" s="72" t="str">
        <f>IF((OR((AND('[1]PWS Information'!$E$10="CWS",U1021="Single Family Residence",Q1021="Lead")),
(AND('[1]PWS Information'!$E$10="CWS",U1021="Multiple Family Residence",'[1]PWS Information'!$E$11="Yes",Q1021="Lead")),
(AND('[1]PWS Information'!$E$10="NTNC",Q1021="Lead")))),"Tier 1",
IF((OR((AND('[1]PWS Information'!$E$10="CWS",U1021="Multiple Family Residence",'[1]PWS Information'!$E$11="No",Q1021="Lead")),
(AND('[1]PWS Information'!$E$10="CWS",U1021="Other",Q1021="Lead")),
(AND('[1]PWS Information'!$E$10="CWS",U1021="Building",Q1021="Lead")))),"Tier 2",
IF((OR((AND('[1]PWS Information'!$E$10="CWS",U1021="Single Family Residence",Q1021="Galvanized Requiring Replacement")),
(AND('[1]PWS Information'!$E$10="CWS",U1021="Single Family Residence",Q1021="Galvanized Requiring Replacement",R1021="Yes")),
(AND('[1]PWS Information'!$E$10="NTNC",Q1021="Galvanized Requiring Replacement")),
(AND('[1]PWS Information'!$E$10="NTNC",U1021="Single Family Residence",R1021="Yes")))),"Tier 3",
IF((OR((AND('[1]PWS Information'!$E$10="CWS",U1021="Single Family Residence",S1021="Yes",Q1021="Non-Lead", J1021="Non-Lead - Copper",L1021="Before 1989")),
(AND('[1]PWS Information'!$E$10="CWS",U1021="Single Family Residence",S1021="Yes",Q1021="Non-Lead", N1021="Non-Lead - Copper",O1021="Before 1989")))),"Tier 4",
IF((OR((AND('[1]PWS Information'!$E$10="NTNC",Q1021="Non-Lead")),
(AND('[1]PWS Information'!$E$10="CWS",Q1021="Non-Lead",S1021="")),
(AND('[1]PWS Information'!$E$10="CWS",Q1021="Non-Lead",S1021="No")),
(AND('[1]PWS Information'!$E$10="CWS",Q1021="Non-Lead",S1021="Don't Know")),
(AND('[1]PWS Information'!$E$10="CWS",Q1021="Non-Lead", J1021="Non-Lead - Copper", S1021="Yes", L1021="Between 1989 and 2014")),
(AND('[1]PWS Information'!$E$10="CWS",Q1021="Non-Lead", J1021="Non-Lead - Copper", S1021="Yes", L1021="After 2014")),
(AND('[1]PWS Information'!$E$10="CWS",Q1021="Non-Lead", J1021="Non-Lead - Copper", S1021="Yes", L1021="Unknown")),
(AND('[1]PWS Information'!$E$10="CWS",Q1021="Non-Lead", N1021="Non-Lead - Copper", S1021="Yes", O1021="Between 1989 and 2014")),
(AND('[1]PWS Information'!$E$10="CWS",Q1021="Non-Lead", N1021="Non-Lead - Copper", S1021="Yes", O1021="After 2014")),
(AND('[1]PWS Information'!$E$10="CWS",Q1021="Non-Lead", N1021="Non-Lead - Copper", S1021="Yes", O1021="Unknown")),
(AND('[1]PWS Information'!$E$10="CWS",Q1021="Unknown")),
(AND('[1]PWS Information'!$E$10="NTNC",Q1021="Unknown")))),"Tier 5",
"")))))</f>
        <v>Tier 5</v>
      </c>
      <c r="Z1021" s="71"/>
      <c r="AA1021" s="71"/>
    </row>
    <row r="1022" spans="1:27" ht="57.6" x14ac:dyDescent="0.3">
      <c r="A1022" s="17"/>
      <c r="B1022" s="70">
        <v>12714342</v>
      </c>
      <c r="C1022" s="73">
        <v>290</v>
      </c>
      <c r="D1022" s="74" t="s">
        <v>352</v>
      </c>
      <c r="E1022" s="74" t="s">
        <v>49</v>
      </c>
      <c r="F1022" s="74">
        <v>78640</v>
      </c>
      <c r="G1022" s="78" t="s">
        <v>349</v>
      </c>
      <c r="H1022" s="63">
        <v>29.9763111</v>
      </c>
      <c r="I1022" s="64">
        <v>-97.839077777777703</v>
      </c>
      <c r="J1022" s="65" t="s">
        <v>50</v>
      </c>
      <c r="K1022" s="66" t="s">
        <v>51</v>
      </c>
      <c r="L1022" s="62" t="s">
        <v>52</v>
      </c>
      <c r="M1022" s="69"/>
      <c r="N1022" s="65" t="s">
        <v>50</v>
      </c>
      <c r="O1022" s="66" t="s">
        <v>52</v>
      </c>
      <c r="P1022" s="69"/>
      <c r="Q1022" s="55" t="str">
        <f t="shared" si="15"/>
        <v>Non-Lead</v>
      </c>
      <c r="R1022" s="70" t="s">
        <v>51</v>
      </c>
      <c r="S1022" s="70" t="s">
        <v>51</v>
      </c>
      <c r="T1022" s="70"/>
      <c r="U1022" s="71" t="s">
        <v>53</v>
      </c>
      <c r="V1022" s="71" t="s">
        <v>51</v>
      </c>
      <c r="W1022" s="71" t="s">
        <v>51</v>
      </c>
      <c r="X1022" s="71" t="s">
        <v>51</v>
      </c>
      <c r="Y1022" s="72" t="str">
        <f>IF((OR((AND('[1]PWS Information'!$E$10="CWS",U1022="Single Family Residence",Q1022="Lead")),
(AND('[1]PWS Information'!$E$10="CWS",U1022="Multiple Family Residence",'[1]PWS Information'!$E$11="Yes",Q1022="Lead")),
(AND('[1]PWS Information'!$E$10="NTNC",Q1022="Lead")))),"Tier 1",
IF((OR((AND('[1]PWS Information'!$E$10="CWS",U1022="Multiple Family Residence",'[1]PWS Information'!$E$11="No",Q1022="Lead")),
(AND('[1]PWS Information'!$E$10="CWS",U1022="Other",Q1022="Lead")),
(AND('[1]PWS Information'!$E$10="CWS",U1022="Building",Q1022="Lead")))),"Tier 2",
IF((OR((AND('[1]PWS Information'!$E$10="CWS",U1022="Single Family Residence",Q1022="Galvanized Requiring Replacement")),
(AND('[1]PWS Information'!$E$10="CWS",U1022="Single Family Residence",Q1022="Galvanized Requiring Replacement",R1022="Yes")),
(AND('[1]PWS Information'!$E$10="NTNC",Q1022="Galvanized Requiring Replacement")),
(AND('[1]PWS Information'!$E$10="NTNC",U1022="Single Family Residence",R1022="Yes")))),"Tier 3",
IF((OR((AND('[1]PWS Information'!$E$10="CWS",U1022="Single Family Residence",S1022="Yes",Q1022="Non-Lead", J1022="Non-Lead - Copper",L1022="Before 1989")),
(AND('[1]PWS Information'!$E$10="CWS",U1022="Single Family Residence",S1022="Yes",Q1022="Non-Lead", N1022="Non-Lead - Copper",O1022="Before 1989")))),"Tier 4",
IF((OR((AND('[1]PWS Information'!$E$10="NTNC",Q1022="Non-Lead")),
(AND('[1]PWS Information'!$E$10="CWS",Q1022="Non-Lead",S1022="")),
(AND('[1]PWS Information'!$E$10="CWS",Q1022="Non-Lead",S1022="No")),
(AND('[1]PWS Information'!$E$10="CWS",Q1022="Non-Lead",S1022="Don't Know")),
(AND('[1]PWS Information'!$E$10="CWS",Q1022="Non-Lead", J1022="Non-Lead - Copper", S1022="Yes", L1022="Between 1989 and 2014")),
(AND('[1]PWS Information'!$E$10="CWS",Q1022="Non-Lead", J1022="Non-Lead - Copper", S1022="Yes", L1022="After 2014")),
(AND('[1]PWS Information'!$E$10="CWS",Q1022="Non-Lead", J1022="Non-Lead - Copper", S1022="Yes", L1022="Unknown")),
(AND('[1]PWS Information'!$E$10="CWS",Q1022="Non-Lead", N1022="Non-Lead - Copper", S1022="Yes", O1022="Between 1989 and 2014")),
(AND('[1]PWS Information'!$E$10="CWS",Q1022="Non-Lead", N1022="Non-Lead - Copper", S1022="Yes", O1022="After 2014")),
(AND('[1]PWS Information'!$E$10="CWS",Q1022="Non-Lead", N1022="Non-Lead - Copper", S1022="Yes", O1022="Unknown")),
(AND('[1]PWS Information'!$E$10="CWS",Q1022="Unknown")),
(AND('[1]PWS Information'!$E$10="NTNC",Q1022="Unknown")))),"Tier 5",
"")))))</f>
        <v>Tier 5</v>
      </c>
      <c r="Z1022" s="71"/>
      <c r="AA1022" s="71"/>
    </row>
    <row r="1023" spans="1:27" ht="57.6" x14ac:dyDescent="0.3">
      <c r="A1023" s="1"/>
      <c r="B1023" s="70">
        <v>15599086</v>
      </c>
      <c r="C1023" s="73">
        <v>281</v>
      </c>
      <c r="D1023" s="74" t="s">
        <v>352</v>
      </c>
      <c r="E1023" s="74" t="s">
        <v>49</v>
      </c>
      <c r="F1023" s="74">
        <v>78640</v>
      </c>
      <c r="G1023" s="78" t="s">
        <v>353</v>
      </c>
      <c r="H1023" s="63">
        <v>29.976088900000001</v>
      </c>
      <c r="I1023" s="64">
        <v>-97.838561111111105</v>
      </c>
      <c r="J1023" s="65" t="s">
        <v>50</v>
      </c>
      <c r="K1023" s="66" t="s">
        <v>51</v>
      </c>
      <c r="L1023" s="62" t="s">
        <v>52</v>
      </c>
      <c r="M1023" s="69"/>
      <c r="N1023" s="65" t="s">
        <v>50</v>
      </c>
      <c r="O1023" s="66" t="s">
        <v>52</v>
      </c>
      <c r="P1023" s="69"/>
      <c r="Q1023" s="55" t="str">
        <f t="shared" si="15"/>
        <v>Non-Lead</v>
      </c>
      <c r="R1023" s="70" t="s">
        <v>51</v>
      </c>
      <c r="S1023" s="70" t="s">
        <v>51</v>
      </c>
      <c r="T1023" s="70"/>
      <c r="U1023" s="71" t="s">
        <v>53</v>
      </c>
      <c r="V1023" s="71" t="s">
        <v>51</v>
      </c>
      <c r="W1023" s="71" t="s">
        <v>51</v>
      </c>
      <c r="X1023" s="71" t="s">
        <v>51</v>
      </c>
      <c r="Y1023" s="72" t="str">
        <f>IF((OR((AND('[1]PWS Information'!$E$10="CWS",U1023="Single Family Residence",Q1023="Lead")),
(AND('[1]PWS Information'!$E$10="CWS",U1023="Multiple Family Residence",'[1]PWS Information'!$E$11="Yes",Q1023="Lead")),
(AND('[1]PWS Information'!$E$10="NTNC",Q1023="Lead")))),"Tier 1",
IF((OR((AND('[1]PWS Information'!$E$10="CWS",U1023="Multiple Family Residence",'[1]PWS Information'!$E$11="No",Q1023="Lead")),
(AND('[1]PWS Information'!$E$10="CWS",U1023="Other",Q1023="Lead")),
(AND('[1]PWS Information'!$E$10="CWS",U1023="Building",Q1023="Lead")))),"Tier 2",
IF((OR((AND('[1]PWS Information'!$E$10="CWS",U1023="Single Family Residence",Q1023="Galvanized Requiring Replacement")),
(AND('[1]PWS Information'!$E$10="CWS",U1023="Single Family Residence",Q1023="Galvanized Requiring Replacement",R1023="Yes")),
(AND('[1]PWS Information'!$E$10="NTNC",Q1023="Galvanized Requiring Replacement")),
(AND('[1]PWS Information'!$E$10="NTNC",U1023="Single Family Residence",R1023="Yes")))),"Tier 3",
IF((OR((AND('[1]PWS Information'!$E$10="CWS",U1023="Single Family Residence",S1023="Yes",Q1023="Non-Lead", J1023="Non-Lead - Copper",L1023="Before 1989")),
(AND('[1]PWS Information'!$E$10="CWS",U1023="Single Family Residence",S1023="Yes",Q1023="Non-Lead", N1023="Non-Lead - Copper",O1023="Before 1989")))),"Tier 4",
IF((OR((AND('[1]PWS Information'!$E$10="NTNC",Q1023="Non-Lead")),
(AND('[1]PWS Information'!$E$10="CWS",Q1023="Non-Lead",S1023="")),
(AND('[1]PWS Information'!$E$10="CWS",Q1023="Non-Lead",S1023="No")),
(AND('[1]PWS Information'!$E$10="CWS",Q1023="Non-Lead",S1023="Don't Know")),
(AND('[1]PWS Information'!$E$10="CWS",Q1023="Non-Lead", J1023="Non-Lead - Copper", S1023="Yes", L1023="Between 1989 and 2014")),
(AND('[1]PWS Information'!$E$10="CWS",Q1023="Non-Lead", J1023="Non-Lead - Copper", S1023="Yes", L1023="After 2014")),
(AND('[1]PWS Information'!$E$10="CWS",Q1023="Non-Lead", J1023="Non-Lead - Copper", S1023="Yes", L1023="Unknown")),
(AND('[1]PWS Information'!$E$10="CWS",Q1023="Non-Lead", N1023="Non-Lead - Copper", S1023="Yes", O1023="Between 1989 and 2014")),
(AND('[1]PWS Information'!$E$10="CWS",Q1023="Non-Lead", N1023="Non-Lead - Copper", S1023="Yes", O1023="After 2014")),
(AND('[1]PWS Information'!$E$10="CWS",Q1023="Non-Lead", N1023="Non-Lead - Copper", S1023="Yes", O1023="Unknown")),
(AND('[1]PWS Information'!$E$10="CWS",Q1023="Unknown")),
(AND('[1]PWS Information'!$E$10="NTNC",Q1023="Unknown")))),"Tier 5",
"")))))</f>
        <v>Tier 5</v>
      </c>
      <c r="Z1023" s="71"/>
      <c r="AA1023" s="71"/>
    </row>
    <row r="1024" spans="1:27" ht="57.6" x14ac:dyDescent="0.3">
      <c r="A1024" s="1"/>
      <c r="B1024" s="70">
        <v>12714320</v>
      </c>
      <c r="C1024" s="73">
        <v>278</v>
      </c>
      <c r="D1024" s="74" t="s">
        <v>352</v>
      </c>
      <c r="E1024" s="74" t="s">
        <v>49</v>
      </c>
      <c r="F1024" s="74">
        <v>78640</v>
      </c>
      <c r="G1024" s="78" t="s">
        <v>349</v>
      </c>
      <c r="H1024" s="63">
        <v>29.976413900000001</v>
      </c>
      <c r="I1024" s="64">
        <v>-97.838924999999904</v>
      </c>
      <c r="J1024" s="65" t="s">
        <v>50</v>
      </c>
      <c r="K1024" s="66" t="s">
        <v>51</v>
      </c>
      <c r="L1024" s="62" t="s">
        <v>52</v>
      </c>
      <c r="M1024" s="69"/>
      <c r="N1024" s="65" t="s">
        <v>50</v>
      </c>
      <c r="O1024" s="66" t="s">
        <v>52</v>
      </c>
      <c r="P1024" s="69"/>
      <c r="Q1024" s="55" t="str">
        <f t="shared" si="15"/>
        <v>Non-Lead</v>
      </c>
      <c r="R1024" s="70" t="s">
        <v>51</v>
      </c>
      <c r="S1024" s="70" t="s">
        <v>51</v>
      </c>
      <c r="T1024" s="70"/>
      <c r="U1024" s="71" t="s">
        <v>53</v>
      </c>
      <c r="V1024" s="71" t="s">
        <v>51</v>
      </c>
      <c r="W1024" s="71" t="s">
        <v>51</v>
      </c>
      <c r="X1024" s="71" t="s">
        <v>51</v>
      </c>
      <c r="Y1024" s="72" t="str">
        <f>IF((OR((AND('[1]PWS Information'!$E$10="CWS",U1024="Single Family Residence",Q1024="Lead")),
(AND('[1]PWS Information'!$E$10="CWS",U1024="Multiple Family Residence",'[1]PWS Information'!$E$11="Yes",Q1024="Lead")),
(AND('[1]PWS Information'!$E$10="NTNC",Q1024="Lead")))),"Tier 1",
IF((OR((AND('[1]PWS Information'!$E$10="CWS",U1024="Multiple Family Residence",'[1]PWS Information'!$E$11="No",Q1024="Lead")),
(AND('[1]PWS Information'!$E$10="CWS",U1024="Other",Q1024="Lead")),
(AND('[1]PWS Information'!$E$10="CWS",U1024="Building",Q1024="Lead")))),"Tier 2",
IF((OR((AND('[1]PWS Information'!$E$10="CWS",U1024="Single Family Residence",Q1024="Galvanized Requiring Replacement")),
(AND('[1]PWS Information'!$E$10="CWS",U1024="Single Family Residence",Q1024="Galvanized Requiring Replacement",R1024="Yes")),
(AND('[1]PWS Information'!$E$10="NTNC",Q1024="Galvanized Requiring Replacement")),
(AND('[1]PWS Information'!$E$10="NTNC",U1024="Single Family Residence",R1024="Yes")))),"Tier 3",
IF((OR((AND('[1]PWS Information'!$E$10="CWS",U1024="Single Family Residence",S1024="Yes",Q1024="Non-Lead", J1024="Non-Lead - Copper",L1024="Before 1989")),
(AND('[1]PWS Information'!$E$10="CWS",U1024="Single Family Residence",S1024="Yes",Q1024="Non-Lead", N1024="Non-Lead - Copper",O1024="Before 1989")))),"Tier 4",
IF((OR((AND('[1]PWS Information'!$E$10="NTNC",Q1024="Non-Lead")),
(AND('[1]PWS Information'!$E$10="CWS",Q1024="Non-Lead",S1024="")),
(AND('[1]PWS Information'!$E$10="CWS",Q1024="Non-Lead",S1024="No")),
(AND('[1]PWS Information'!$E$10="CWS",Q1024="Non-Lead",S1024="Don't Know")),
(AND('[1]PWS Information'!$E$10="CWS",Q1024="Non-Lead", J1024="Non-Lead - Copper", S1024="Yes", L1024="Between 1989 and 2014")),
(AND('[1]PWS Information'!$E$10="CWS",Q1024="Non-Lead", J1024="Non-Lead - Copper", S1024="Yes", L1024="After 2014")),
(AND('[1]PWS Information'!$E$10="CWS",Q1024="Non-Lead", J1024="Non-Lead - Copper", S1024="Yes", L1024="Unknown")),
(AND('[1]PWS Information'!$E$10="CWS",Q1024="Non-Lead", N1024="Non-Lead - Copper", S1024="Yes", O1024="Between 1989 and 2014")),
(AND('[1]PWS Information'!$E$10="CWS",Q1024="Non-Lead", N1024="Non-Lead - Copper", S1024="Yes", O1024="After 2014")),
(AND('[1]PWS Information'!$E$10="CWS",Q1024="Non-Lead", N1024="Non-Lead - Copper", S1024="Yes", O1024="Unknown")),
(AND('[1]PWS Information'!$E$10="CWS",Q1024="Unknown")),
(AND('[1]PWS Information'!$E$10="NTNC",Q1024="Unknown")))),"Tier 5",
"")))))</f>
        <v>Tier 5</v>
      </c>
      <c r="Z1024" s="71"/>
      <c r="AA1024" s="71"/>
    </row>
    <row r="1025" spans="1:27" ht="57.6" x14ac:dyDescent="0.3">
      <c r="A1025" s="1"/>
      <c r="B1025" s="70">
        <v>12685062</v>
      </c>
      <c r="C1025" s="73">
        <v>269</v>
      </c>
      <c r="D1025" s="74" t="s">
        <v>352</v>
      </c>
      <c r="E1025" s="74" t="s">
        <v>49</v>
      </c>
      <c r="F1025" s="74">
        <v>78640</v>
      </c>
      <c r="G1025" s="78" t="s">
        <v>349</v>
      </c>
      <c r="H1025" s="63">
        <v>29.976202799999999</v>
      </c>
      <c r="I1025" s="64">
        <v>-97.838461111111101</v>
      </c>
      <c r="J1025" s="65" t="s">
        <v>50</v>
      </c>
      <c r="K1025" s="66" t="s">
        <v>51</v>
      </c>
      <c r="L1025" s="62" t="s">
        <v>52</v>
      </c>
      <c r="M1025" s="69"/>
      <c r="N1025" s="65" t="s">
        <v>50</v>
      </c>
      <c r="O1025" s="66" t="s">
        <v>52</v>
      </c>
      <c r="P1025" s="69"/>
      <c r="Q1025" s="55" t="str">
        <f t="shared" si="15"/>
        <v>Non-Lead</v>
      </c>
      <c r="R1025" s="70" t="s">
        <v>51</v>
      </c>
      <c r="S1025" s="70" t="s">
        <v>51</v>
      </c>
      <c r="T1025" s="70"/>
      <c r="U1025" s="71" t="s">
        <v>53</v>
      </c>
      <c r="V1025" s="71" t="s">
        <v>51</v>
      </c>
      <c r="W1025" s="71" t="s">
        <v>51</v>
      </c>
      <c r="X1025" s="71" t="s">
        <v>51</v>
      </c>
      <c r="Y1025" s="72" t="str">
        <f>IF((OR((AND('[1]PWS Information'!$E$10="CWS",U1025="Single Family Residence",Q1025="Lead")),
(AND('[1]PWS Information'!$E$10="CWS",U1025="Multiple Family Residence",'[1]PWS Information'!$E$11="Yes",Q1025="Lead")),
(AND('[1]PWS Information'!$E$10="NTNC",Q1025="Lead")))),"Tier 1",
IF((OR((AND('[1]PWS Information'!$E$10="CWS",U1025="Multiple Family Residence",'[1]PWS Information'!$E$11="No",Q1025="Lead")),
(AND('[1]PWS Information'!$E$10="CWS",U1025="Other",Q1025="Lead")),
(AND('[1]PWS Information'!$E$10="CWS",U1025="Building",Q1025="Lead")))),"Tier 2",
IF((OR((AND('[1]PWS Information'!$E$10="CWS",U1025="Single Family Residence",Q1025="Galvanized Requiring Replacement")),
(AND('[1]PWS Information'!$E$10="CWS",U1025="Single Family Residence",Q1025="Galvanized Requiring Replacement",R1025="Yes")),
(AND('[1]PWS Information'!$E$10="NTNC",Q1025="Galvanized Requiring Replacement")),
(AND('[1]PWS Information'!$E$10="NTNC",U1025="Single Family Residence",R1025="Yes")))),"Tier 3",
IF((OR((AND('[1]PWS Information'!$E$10="CWS",U1025="Single Family Residence",S1025="Yes",Q1025="Non-Lead", J1025="Non-Lead - Copper",L1025="Before 1989")),
(AND('[1]PWS Information'!$E$10="CWS",U1025="Single Family Residence",S1025="Yes",Q1025="Non-Lead", N1025="Non-Lead - Copper",O1025="Before 1989")))),"Tier 4",
IF((OR((AND('[1]PWS Information'!$E$10="NTNC",Q1025="Non-Lead")),
(AND('[1]PWS Information'!$E$10="CWS",Q1025="Non-Lead",S1025="")),
(AND('[1]PWS Information'!$E$10="CWS",Q1025="Non-Lead",S1025="No")),
(AND('[1]PWS Information'!$E$10="CWS",Q1025="Non-Lead",S1025="Don't Know")),
(AND('[1]PWS Information'!$E$10="CWS",Q1025="Non-Lead", J1025="Non-Lead - Copper", S1025="Yes", L1025="Between 1989 and 2014")),
(AND('[1]PWS Information'!$E$10="CWS",Q1025="Non-Lead", J1025="Non-Lead - Copper", S1025="Yes", L1025="After 2014")),
(AND('[1]PWS Information'!$E$10="CWS",Q1025="Non-Lead", J1025="Non-Lead - Copper", S1025="Yes", L1025="Unknown")),
(AND('[1]PWS Information'!$E$10="CWS",Q1025="Non-Lead", N1025="Non-Lead - Copper", S1025="Yes", O1025="Between 1989 and 2014")),
(AND('[1]PWS Information'!$E$10="CWS",Q1025="Non-Lead", N1025="Non-Lead - Copper", S1025="Yes", O1025="After 2014")),
(AND('[1]PWS Information'!$E$10="CWS",Q1025="Non-Lead", N1025="Non-Lead - Copper", S1025="Yes", O1025="Unknown")),
(AND('[1]PWS Information'!$E$10="CWS",Q1025="Unknown")),
(AND('[1]PWS Information'!$E$10="NTNC",Q1025="Unknown")))),"Tier 5",
"")))))</f>
        <v>Tier 5</v>
      </c>
      <c r="Z1025" s="71"/>
      <c r="AA1025" s="71"/>
    </row>
    <row r="1026" spans="1:27" ht="57.6" x14ac:dyDescent="0.3">
      <c r="A1026" s="17"/>
      <c r="B1026" s="70">
        <v>9384574</v>
      </c>
      <c r="C1026" s="73">
        <v>257</v>
      </c>
      <c r="D1026" s="74" t="s">
        <v>352</v>
      </c>
      <c r="E1026" s="74" t="s">
        <v>49</v>
      </c>
      <c r="F1026" s="74">
        <v>78640</v>
      </c>
      <c r="G1026" s="78" t="s">
        <v>349</v>
      </c>
      <c r="H1026" s="63">
        <v>29.976324999999999</v>
      </c>
      <c r="I1026" s="64">
        <v>-97.838330555555501</v>
      </c>
      <c r="J1026" s="65" t="s">
        <v>50</v>
      </c>
      <c r="K1026" s="66" t="s">
        <v>51</v>
      </c>
      <c r="L1026" s="62" t="s">
        <v>52</v>
      </c>
      <c r="M1026" s="69"/>
      <c r="N1026" s="65" t="s">
        <v>50</v>
      </c>
      <c r="O1026" s="66" t="s">
        <v>52</v>
      </c>
      <c r="P1026" s="69"/>
      <c r="Q1026" s="55" t="str">
        <f t="shared" si="15"/>
        <v>Non-Lead</v>
      </c>
      <c r="R1026" s="70" t="s">
        <v>51</v>
      </c>
      <c r="S1026" s="70" t="s">
        <v>51</v>
      </c>
      <c r="T1026" s="70"/>
      <c r="U1026" s="71" t="s">
        <v>53</v>
      </c>
      <c r="V1026" s="71" t="s">
        <v>51</v>
      </c>
      <c r="W1026" s="71" t="s">
        <v>51</v>
      </c>
      <c r="X1026" s="71" t="s">
        <v>51</v>
      </c>
      <c r="Y1026" s="72" t="str">
        <f>IF((OR((AND('[1]PWS Information'!$E$10="CWS",U1026="Single Family Residence",Q1026="Lead")),
(AND('[1]PWS Information'!$E$10="CWS",U1026="Multiple Family Residence",'[1]PWS Information'!$E$11="Yes",Q1026="Lead")),
(AND('[1]PWS Information'!$E$10="NTNC",Q1026="Lead")))),"Tier 1",
IF((OR((AND('[1]PWS Information'!$E$10="CWS",U1026="Multiple Family Residence",'[1]PWS Information'!$E$11="No",Q1026="Lead")),
(AND('[1]PWS Information'!$E$10="CWS",U1026="Other",Q1026="Lead")),
(AND('[1]PWS Information'!$E$10="CWS",U1026="Building",Q1026="Lead")))),"Tier 2",
IF((OR((AND('[1]PWS Information'!$E$10="CWS",U1026="Single Family Residence",Q1026="Galvanized Requiring Replacement")),
(AND('[1]PWS Information'!$E$10="CWS",U1026="Single Family Residence",Q1026="Galvanized Requiring Replacement",R1026="Yes")),
(AND('[1]PWS Information'!$E$10="NTNC",Q1026="Galvanized Requiring Replacement")),
(AND('[1]PWS Information'!$E$10="NTNC",U1026="Single Family Residence",R1026="Yes")))),"Tier 3",
IF((OR((AND('[1]PWS Information'!$E$10="CWS",U1026="Single Family Residence",S1026="Yes",Q1026="Non-Lead", J1026="Non-Lead - Copper",L1026="Before 1989")),
(AND('[1]PWS Information'!$E$10="CWS",U1026="Single Family Residence",S1026="Yes",Q1026="Non-Lead", N1026="Non-Lead - Copper",O1026="Before 1989")))),"Tier 4",
IF((OR((AND('[1]PWS Information'!$E$10="NTNC",Q1026="Non-Lead")),
(AND('[1]PWS Information'!$E$10="CWS",Q1026="Non-Lead",S1026="")),
(AND('[1]PWS Information'!$E$10="CWS",Q1026="Non-Lead",S1026="No")),
(AND('[1]PWS Information'!$E$10="CWS",Q1026="Non-Lead",S1026="Don't Know")),
(AND('[1]PWS Information'!$E$10="CWS",Q1026="Non-Lead", J1026="Non-Lead - Copper", S1026="Yes", L1026="Between 1989 and 2014")),
(AND('[1]PWS Information'!$E$10="CWS",Q1026="Non-Lead", J1026="Non-Lead - Copper", S1026="Yes", L1026="After 2014")),
(AND('[1]PWS Information'!$E$10="CWS",Q1026="Non-Lead", J1026="Non-Lead - Copper", S1026="Yes", L1026="Unknown")),
(AND('[1]PWS Information'!$E$10="CWS",Q1026="Non-Lead", N1026="Non-Lead - Copper", S1026="Yes", O1026="Between 1989 and 2014")),
(AND('[1]PWS Information'!$E$10="CWS",Q1026="Non-Lead", N1026="Non-Lead - Copper", S1026="Yes", O1026="After 2014")),
(AND('[1]PWS Information'!$E$10="CWS",Q1026="Non-Lead", N1026="Non-Lead - Copper", S1026="Yes", O1026="Unknown")),
(AND('[1]PWS Information'!$E$10="CWS",Q1026="Unknown")),
(AND('[1]PWS Information'!$E$10="NTNC",Q1026="Unknown")))),"Tier 5",
"")))))</f>
        <v>Tier 5</v>
      </c>
      <c r="Z1026" s="71"/>
      <c r="AA1026" s="71"/>
    </row>
    <row r="1027" spans="1:27" ht="57.6" x14ac:dyDescent="0.3">
      <c r="A1027" s="1"/>
      <c r="B1027" s="70">
        <v>9382240</v>
      </c>
      <c r="C1027" s="73">
        <v>250</v>
      </c>
      <c r="D1027" s="74" t="s">
        <v>352</v>
      </c>
      <c r="E1027" s="74" t="s">
        <v>49</v>
      </c>
      <c r="F1027" s="74">
        <v>78640</v>
      </c>
      <c r="G1027" s="78" t="s">
        <v>349</v>
      </c>
      <c r="H1027" s="63">
        <v>29.9766944</v>
      </c>
      <c r="I1027" s="64">
        <v>-97.838627777777702</v>
      </c>
      <c r="J1027" s="65" t="s">
        <v>50</v>
      </c>
      <c r="K1027" s="66" t="s">
        <v>51</v>
      </c>
      <c r="L1027" s="62" t="s">
        <v>52</v>
      </c>
      <c r="M1027" s="69"/>
      <c r="N1027" s="65" t="s">
        <v>50</v>
      </c>
      <c r="O1027" s="66" t="s">
        <v>52</v>
      </c>
      <c r="P1027" s="69"/>
      <c r="Q1027" s="55" t="str">
        <f t="shared" si="15"/>
        <v>Non-Lead</v>
      </c>
      <c r="R1027" s="70" t="s">
        <v>51</v>
      </c>
      <c r="S1027" s="70" t="s">
        <v>51</v>
      </c>
      <c r="T1027" s="70"/>
      <c r="U1027" s="71" t="s">
        <v>53</v>
      </c>
      <c r="V1027" s="71" t="s">
        <v>51</v>
      </c>
      <c r="W1027" s="71" t="s">
        <v>51</v>
      </c>
      <c r="X1027" s="71" t="s">
        <v>51</v>
      </c>
      <c r="Y1027" s="72" t="str">
        <f>IF((OR((AND('[1]PWS Information'!$E$10="CWS",U1027="Single Family Residence",Q1027="Lead")),
(AND('[1]PWS Information'!$E$10="CWS",U1027="Multiple Family Residence",'[1]PWS Information'!$E$11="Yes",Q1027="Lead")),
(AND('[1]PWS Information'!$E$10="NTNC",Q1027="Lead")))),"Tier 1",
IF((OR((AND('[1]PWS Information'!$E$10="CWS",U1027="Multiple Family Residence",'[1]PWS Information'!$E$11="No",Q1027="Lead")),
(AND('[1]PWS Information'!$E$10="CWS",U1027="Other",Q1027="Lead")),
(AND('[1]PWS Information'!$E$10="CWS",U1027="Building",Q1027="Lead")))),"Tier 2",
IF((OR((AND('[1]PWS Information'!$E$10="CWS",U1027="Single Family Residence",Q1027="Galvanized Requiring Replacement")),
(AND('[1]PWS Information'!$E$10="CWS",U1027="Single Family Residence",Q1027="Galvanized Requiring Replacement",R1027="Yes")),
(AND('[1]PWS Information'!$E$10="NTNC",Q1027="Galvanized Requiring Replacement")),
(AND('[1]PWS Information'!$E$10="NTNC",U1027="Single Family Residence",R1027="Yes")))),"Tier 3",
IF((OR((AND('[1]PWS Information'!$E$10="CWS",U1027="Single Family Residence",S1027="Yes",Q1027="Non-Lead", J1027="Non-Lead - Copper",L1027="Before 1989")),
(AND('[1]PWS Information'!$E$10="CWS",U1027="Single Family Residence",S1027="Yes",Q1027="Non-Lead", N1027="Non-Lead - Copper",O1027="Before 1989")))),"Tier 4",
IF((OR((AND('[1]PWS Information'!$E$10="NTNC",Q1027="Non-Lead")),
(AND('[1]PWS Information'!$E$10="CWS",Q1027="Non-Lead",S1027="")),
(AND('[1]PWS Information'!$E$10="CWS",Q1027="Non-Lead",S1027="No")),
(AND('[1]PWS Information'!$E$10="CWS",Q1027="Non-Lead",S1027="Don't Know")),
(AND('[1]PWS Information'!$E$10="CWS",Q1027="Non-Lead", J1027="Non-Lead - Copper", S1027="Yes", L1027="Between 1989 and 2014")),
(AND('[1]PWS Information'!$E$10="CWS",Q1027="Non-Lead", J1027="Non-Lead - Copper", S1027="Yes", L1027="After 2014")),
(AND('[1]PWS Information'!$E$10="CWS",Q1027="Non-Lead", J1027="Non-Lead - Copper", S1027="Yes", L1027="Unknown")),
(AND('[1]PWS Information'!$E$10="CWS",Q1027="Non-Lead", N1027="Non-Lead - Copper", S1027="Yes", O1027="Between 1989 and 2014")),
(AND('[1]PWS Information'!$E$10="CWS",Q1027="Non-Lead", N1027="Non-Lead - Copper", S1027="Yes", O1027="After 2014")),
(AND('[1]PWS Information'!$E$10="CWS",Q1027="Non-Lead", N1027="Non-Lead - Copper", S1027="Yes", O1027="Unknown")),
(AND('[1]PWS Information'!$E$10="CWS",Q1027="Unknown")),
(AND('[1]PWS Information'!$E$10="NTNC",Q1027="Unknown")))),"Tier 5",
"")))))</f>
        <v>Tier 5</v>
      </c>
      <c r="Z1027" s="71"/>
      <c r="AA1027" s="71"/>
    </row>
    <row r="1028" spans="1:27" ht="57.6" x14ac:dyDescent="0.3">
      <c r="A1028" s="1"/>
      <c r="B1028" s="70">
        <v>9383766</v>
      </c>
      <c r="C1028" s="73">
        <v>247</v>
      </c>
      <c r="D1028" s="74" t="s">
        <v>352</v>
      </c>
      <c r="E1028" s="74" t="s">
        <v>49</v>
      </c>
      <c r="F1028" s="74">
        <v>78640</v>
      </c>
      <c r="G1028" s="78" t="s">
        <v>349</v>
      </c>
      <c r="H1028" s="63">
        <v>29.97645</v>
      </c>
      <c r="I1028" s="64">
        <v>-97.838186111111099</v>
      </c>
      <c r="J1028" s="65" t="s">
        <v>50</v>
      </c>
      <c r="K1028" s="66" t="s">
        <v>51</v>
      </c>
      <c r="L1028" s="62" t="s">
        <v>52</v>
      </c>
      <c r="M1028" s="69"/>
      <c r="N1028" s="65" t="s">
        <v>50</v>
      </c>
      <c r="O1028" s="66" t="s">
        <v>52</v>
      </c>
      <c r="P1028" s="69"/>
      <c r="Q1028" s="55" t="str">
        <f t="shared" si="15"/>
        <v>Non-Lead</v>
      </c>
      <c r="R1028" s="70" t="s">
        <v>51</v>
      </c>
      <c r="S1028" s="70" t="s">
        <v>51</v>
      </c>
      <c r="T1028" s="70"/>
      <c r="U1028" s="71" t="s">
        <v>53</v>
      </c>
      <c r="V1028" s="71" t="s">
        <v>51</v>
      </c>
      <c r="W1028" s="71" t="s">
        <v>51</v>
      </c>
      <c r="X1028" s="71" t="s">
        <v>51</v>
      </c>
      <c r="Y1028" s="72" t="str">
        <f>IF((OR((AND('[1]PWS Information'!$E$10="CWS",U1028="Single Family Residence",Q1028="Lead")),
(AND('[1]PWS Information'!$E$10="CWS",U1028="Multiple Family Residence",'[1]PWS Information'!$E$11="Yes",Q1028="Lead")),
(AND('[1]PWS Information'!$E$10="NTNC",Q1028="Lead")))),"Tier 1",
IF((OR((AND('[1]PWS Information'!$E$10="CWS",U1028="Multiple Family Residence",'[1]PWS Information'!$E$11="No",Q1028="Lead")),
(AND('[1]PWS Information'!$E$10="CWS",U1028="Other",Q1028="Lead")),
(AND('[1]PWS Information'!$E$10="CWS",U1028="Building",Q1028="Lead")))),"Tier 2",
IF((OR((AND('[1]PWS Information'!$E$10="CWS",U1028="Single Family Residence",Q1028="Galvanized Requiring Replacement")),
(AND('[1]PWS Information'!$E$10="CWS",U1028="Single Family Residence",Q1028="Galvanized Requiring Replacement",R1028="Yes")),
(AND('[1]PWS Information'!$E$10="NTNC",Q1028="Galvanized Requiring Replacement")),
(AND('[1]PWS Information'!$E$10="NTNC",U1028="Single Family Residence",R1028="Yes")))),"Tier 3",
IF((OR((AND('[1]PWS Information'!$E$10="CWS",U1028="Single Family Residence",S1028="Yes",Q1028="Non-Lead", J1028="Non-Lead - Copper",L1028="Before 1989")),
(AND('[1]PWS Information'!$E$10="CWS",U1028="Single Family Residence",S1028="Yes",Q1028="Non-Lead", N1028="Non-Lead - Copper",O1028="Before 1989")))),"Tier 4",
IF((OR((AND('[1]PWS Information'!$E$10="NTNC",Q1028="Non-Lead")),
(AND('[1]PWS Information'!$E$10="CWS",Q1028="Non-Lead",S1028="")),
(AND('[1]PWS Information'!$E$10="CWS",Q1028="Non-Lead",S1028="No")),
(AND('[1]PWS Information'!$E$10="CWS",Q1028="Non-Lead",S1028="Don't Know")),
(AND('[1]PWS Information'!$E$10="CWS",Q1028="Non-Lead", J1028="Non-Lead - Copper", S1028="Yes", L1028="Between 1989 and 2014")),
(AND('[1]PWS Information'!$E$10="CWS",Q1028="Non-Lead", J1028="Non-Lead - Copper", S1028="Yes", L1028="After 2014")),
(AND('[1]PWS Information'!$E$10="CWS",Q1028="Non-Lead", J1028="Non-Lead - Copper", S1028="Yes", L1028="Unknown")),
(AND('[1]PWS Information'!$E$10="CWS",Q1028="Non-Lead", N1028="Non-Lead - Copper", S1028="Yes", O1028="Between 1989 and 2014")),
(AND('[1]PWS Information'!$E$10="CWS",Q1028="Non-Lead", N1028="Non-Lead - Copper", S1028="Yes", O1028="After 2014")),
(AND('[1]PWS Information'!$E$10="CWS",Q1028="Non-Lead", N1028="Non-Lead - Copper", S1028="Yes", O1028="Unknown")),
(AND('[1]PWS Information'!$E$10="CWS",Q1028="Unknown")),
(AND('[1]PWS Information'!$E$10="NTNC",Q1028="Unknown")))),"Tier 5",
"")))))</f>
        <v>Tier 5</v>
      </c>
      <c r="Z1028" s="71"/>
      <c r="AA1028" s="71"/>
    </row>
    <row r="1029" spans="1:27" ht="57.6" x14ac:dyDescent="0.3">
      <c r="A1029" s="1"/>
      <c r="B1029" s="70">
        <v>9383232</v>
      </c>
      <c r="C1029" s="73">
        <v>240</v>
      </c>
      <c r="D1029" s="74" t="s">
        <v>352</v>
      </c>
      <c r="E1029" s="74" t="s">
        <v>49</v>
      </c>
      <c r="F1029" s="74">
        <v>78640</v>
      </c>
      <c r="G1029" s="78" t="s">
        <v>349</v>
      </c>
      <c r="H1029" s="63">
        <v>29.9768139</v>
      </c>
      <c r="I1029" s="64">
        <v>-97.838513888888798</v>
      </c>
      <c r="J1029" s="65" t="s">
        <v>50</v>
      </c>
      <c r="K1029" s="66" t="s">
        <v>51</v>
      </c>
      <c r="L1029" s="62" t="s">
        <v>52</v>
      </c>
      <c r="M1029" s="69"/>
      <c r="N1029" s="65" t="s">
        <v>50</v>
      </c>
      <c r="O1029" s="66" t="s">
        <v>52</v>
      </c>
      <c r="P1029" s="69"/>
      <c r="Q1029" s="55" t="str">
        <f t="shared" si="15"/>
        <v>Non-Lead</v>
      </c>
      <c r="R1029" s="70" t="s">
        <v>51</v>
      </c>
      <c r="S1029" s="70" t="s">
        <v>51</v>
      </c>
      <c r="T1029" s="70"/>
      <c r="U1029" s="71" t="s">
        <v>53</v>
      </c>
      <c r="V1029" s="71" t="s">
        <v>51</v>
      </c>
      <c r="W1029" s="71" t="s">
        <v>51</v>
      </c>
      <c r="X1029" s="71" t="s">
        <v>51</v>
      </c>
      <c r="Y1029" s="72" t="str">
        <f>IF((OR((AND('[1]PWS Information'!$E$10="CWS",U1029="Single Family Residence",Q1029="Lead")),
(AND('[1]PWS Information'!$E$10="CWS",U1029="Multiple Family Residence",'[1]PWS Information'!$E$11="Yes",Q1029="Lead")),
(AND('[1]PWS Information'!$E$10="NTNC",Q1029="Lead")))),"Tier 1",
IF((OR((AND('[1]PWS Information'!$E$10="CWS",U1029="Multiple Family Residence",'[1]PWS Information'!$E$11="No",Q1029="Lead")),
(AND('[1]PWS Information'!$E$10="CWS",U1029="Other",Q1029="Lead")),
(AND('[1]PWS Information'!$E$10="CWS",U1029="Building",Q1029="Lead")))),"Tier 2",
IF((OR((AND('[1]PWS Information'!$E$10="CWS",U1029="Single Family Residence",Q1029="Galvanized Requiring Replacement")),
(AND('[1]PWS Information'!$E$10="CWS",U1029="Single Family Residence",Q1029="Galvanized Requiring Replacement",R1029="Yes")),
(AND('[1]PWS Information'!$E$10="NTNC",Q1029="Galvanized Requiring Replacement")),
(AND('[1]PWS Information'!$E$10="NTNC",U1029="Single Family Residence",R1029="Yes")))),"Tier 3",
IF((OR((AND('[1]PWS Information'!$E$10="CWS",U1029="Single Family Residence",S1029="Yes",Q1029="Non-Lead", J1029="Non-Lead - Copper",L1029="Before 1989")),
(AND('[1]PWS Information'!$E$10="CWS",U1029="Single Family Residence",S1029="Yes",Q1029="Non-Lead", N1029="Non-Lead - Copper",O1029="Before 1989")))),"Tier 4",
IF((OR((AND('[1]PWS Information'!$E$10="NTNC",Q1029="Non-Lead")),
(AND('[1]PWS Information'!$E$10="CWS",Q1029="Non-Lead",S1029="")),
(AND('[1]PWS Information'!$E$10="CWS",Q1029="Non-Lead",S1029="No")),
(AND('[1]PWS Information'!$E$10="CWS",Q1029="Non-Lead",S1029="Don't Know")),
(AND('[1]PWS Information'!$E$10="CWS",Q1029="Non-Lead", J1029="Non-Lead - Copper", S1029="Yes", L1029="Between 1989 and 2014")),
(AND('[1]PWS Information'!$E$10="CWS",Q1029="Non-Lead", J1029="Non-Lead - Copper", S1029="Yes", L1029="After 2014")),
(AND('[1]PWS Information'!$E$10="CWS",Q1029="Non-Lead", J1029="Non-Lead - Copper", S1029="Yes", L1029="Unknown")),
(AND('[1]PWS Information'!$E$10="CWS",Q1029="Non-Lead", N1029="Non-Lead - Copper", S1029="Yes", O1029="Between 1989 and 2014")),
(AND('[1]PWS Information'!$E$10="CWS",Q1029="Non-Lead", N1029="Non-Lead - Copper", S1029="Yes", O1029="After 2014")),
(AND('[1]PWS Information'!$E$10="CWS",Q1029="Non-Lead", N1029="Non-Lead - Copper", S1029="Yes", O1029="Unknown")),
(AND('[1]PWS Information'!$E$10="CWS",Q1029="Unknown")),
(AND('[1]PWS Information'!$E$10="NTNC",Q1029="Unknown")))),"Tier 5",
"")))))</f>
        <v>Tier 5</v>
      </c>
      <c r="Z1029" s="71"/>
      <c r="AA1029" s="71"/>
    </row>
    <row r="1030" spans="1:27" ht="57.6" x14ac:dyDescent="0.3">
      <c r="A1030" s="17"/>
      <c r="B1030" s="70">
        <v>9399857</v>
      </c>
      <c r="C1030" s="73">
        <v>237</v>
      </c>
      <c r="D1030" s="74" t="s">
        <v>352</v>
      </c>
      <c r="E1030" s="74" t="s">
        <v>49</v>
      </c>
      <c r="F1030" s="74">
        <v>78640</v>
      </c>
      <c r="G1030" s="78" t="s">
        <v>349</v>
      </c>
      <c r="H1030" s="63">
        <v>29.9766333</v>
      </c>
      <c r="I1030" s="64">
        <v>-97.837980555555504</v>
      </c>
      <c r="J1030" s="65" t="s">
        <v>50</v>
      </c>
      <c r="K1030" s="66" t="s">
        <v>51</v>
      </c>
      <c r="L1030" s="62" t="s">
        <v>52</v>
      </c>
      <c r="M1030" s="69"/>
      <c r="N1030" s="65" t="s">
        <v>50</v>
      </c>
      <c r="O1030" s="66" t="s">
        <v>52</v>
      </c>
      <c r="P1030" s="69"/>
      <c r="Q1030" s="55" t="str">
        <f t="shared" si="15"/>
        <v>Non-Lead</v>
      </c>
      <c r="R1030" s="70" t="s">
        <v>51</v>
      </c>
      <c r="S1030" s="70" t="s">
        <v>51</v>
      </c>
      <c r="T1030" s="70"/>
      <c r="U1030" s="71" t="s">
        <v>53</v>
      </c>
      <c r="V1030" s="71" t="s">
        <v>51</v>
      </c>
      <c r="W1030" s="71" t="s">
        <v>51</v>
      </c>
      <c r="X1030" s="71" t="s">
        <v>51</v>
      </c>
      <c r="Y1030" s="72" t="str">
        <f>IF((OR((AND('[1]PWS Information'!$E$10="CWS",U1030="Single Family Residence",Q1030="Lead")),
(AND('[1]PWS Information'!$E$10="CWS",U1030="Multiple Family Residence",'[1]PWS Information'!$E$11="Yes",Q1030="Lead")),
(AND('[1]PWS Information'!$E$10="NTNC",Q1030="Lead")))),"Tier 1",
IF((OR((AND('[1]PWS Information'!$E$10="CWS",U1030="Multiple Family Residence",'[1]PWS Information'!$E$11="No",Q1030="Lead")),
(AND('[1]PWS Information'!$E$10="CWS",U1030="Other",Q1030="Lead")),
(AND('[1]PWS Information'!$E$10="CWS",U1030="Building",Q1030="Lead")))),"Tier 2",
IF((OR((AND('[1]PWS Information'!$E$10="CWS",U1030="Single Family Residence",Q1030="Galvanized Requiring Replacement")),
(AND('[1]PWS Information'!$E$10="CWS",U1030="Single Family Residence",Q1030="Galvanized Requiring Replacement",R1030="Yes")),
(AND('[1]PWS Information'!$E$10="NTNC",Q1030="Galvanized Requiring Replacement")),
(AND('[1]PWS Information'!$E$10="NTNC",U1030="Single Family Residence",R1030="Yes")))),"Tier 3",
IF((OR((AND('[1]PWS Information'!$E$10="CWS",U1030="Single Family Residence",S1030="Yes",Q1030="Non-Lead", J1030="Non-Lead - Copper",L1030="Before 1989")),
(AND('[1]PWS Information'!$E$10="CWS",U1030="Single Family Residence",S1030="Yes",Q1030="Non-Lead", N1030="Non-Lead - Copper",O1030="Before 1989")))),"Tier 4",
IF((OR((AND('[1]PWS Information'!$E$10="NTNC",Q1030="Non-Lead")),
(AND('[1]PWS Information'!$E$10="CWS",Q1030="Non-Lead",S1030="")),
(AND('[1]PWS Information'!$E$10="CWS",Q1030="Non-Lead",S1030="No")),
(AND('[1]PWS Information'!$E$10="CWS",Q1030="Non-Lead",S1030="Don't Know")),
(AND('[1]PWS Information'!$E$10="CWS",Q1030="Non-Lead", J1030="Non-Lead - Copper", S1030="Yes", L1030="Between 1989 and 2014")),
(AND('[1]PWS Information'!$E$10="CWS",Q1030="Non-Lead", J1030="Non-Lead - Copper", S1030="Yes", L1030="After 2014")),
(AND('[1]PWS Information'!$E$10="CWS",Q1030="Non-Lead", J1030="Non-Lead - Copper", S1030="Yes", L1030="Unknown")),
(AND('[1]PWS Information'!$E$10="CWS",Q1030="Non-Lead", N1030="Non-Lead - Copper", S1030="Yes", O1030="Between 1989 and 2014")),
(AND('[1]PWS Information'!$E$10="CWS",Q1030="Non-Lead", N1030="Non-Lead - Copper", S1030="Yes", O1030="After 2014")),
(AND('[1]PWS Information'!$E$10="CWS",Q1030="Non-Lead", N1030="Non-Lead - Copper", S1030="Yes", O1030="Unknown")),
(AND('[1]PWS Information'!$E$10="CWS",Q1030="Unknown")),
(AND('[1]PWS Information'!$E$10="NTNC",Q1030="Unknown")))),"Tier 5",
"")))))</f>
        <v>Tier 5</v>
      </c>
      <c r="Z1030" s="71"/>
      <c r="AA1030" s="71"/>
    </row>
    <row r="1031" spans="1:27" ht="57.6" x14ac:dyDescent="0.3">
      <c r="A1031" s="1"/>
      <c r="B1031" s="70">
        <v>9629812</v>
      </c>
      <c r="C1031" s="73">
        <v>230</v>
      </c>
      <c r="D1031" s="74" t="s">
        <v>352</v>
      </c>
      <c r="E1031" s="74" t="s">
        <v>49</v>
      </c>
      <c r="F1031" s="74">
        <v>78640</v>
      </c>
      <c r="G1031" s="78" t="s">
        <v>349</v>
      </c>
      <c r="H1031" s="63">
        <v>29.976905599999998</v>
      </c>
      <c r="I1031" s="64">
        <v>-97.838416666666603</v>
      </c>
      <c r="J1031" s="65" t="s">
        <v>50</v>
      </c>
      <c r="K1031" s="66" t="s">
        <v>51</v>
      </c>
      <c r="L1031" s="62" t="s">
        <v>52</v>
      </c>
      <c r="M1031" s="69"/>
      <c r="N1031" s="65" t="s">
        <v>50</v>
      </c>
      <c r="O1031" s="66" t="s">
        <v>52</v>
      </c>
      <c r="P1031" s="69"/>
      <c r="Q1031" s="55" t="str">
        <f t="shared" si="15"/>
        <v>Non-Lead</v>
      </c>
      <c r="R1031" s="70" t="s">
        <v>51</v>
      </c>
      <c r="S1031" s="70" t="s">
        <v>51</v>
      </c>
      <c r="T1031" s="70"/>
      <c r="U1031" s="71" t="s">
        <v>53</v>
      </c>
      <c r="V1031" s="71" t="s">
        <v>51</v>
      </c>
      <c r="W1031" s="71" t="s">
        <v>51</v>
      </c>
      <c r="X1031" s="71" t="s">
        <v>51</v>
      </c>
      <c r="Y1031" s="72" t="str">
        <f>IF((OR((AND('[1]PWS Information'!$E$10="CWS",U1031="Single Family Residence",Q1031="Lead")),
(AND('[1]PWS Information'!$E$10="CWS",U1031="Multiple Family Residence",'[1]PWS Information'!$E$11="Yes",Q1031="Lead")),
(AND('[1]PWS Information'!$E$10="NTNC",Q1031="Lead")))),"Tier 1",
IF((OR((AND('[1]PWS Information'!$E$10="CWS",U1031="Multiple Family Residence",'[1]PWS Information'!$E$11="No",Q1031="Lead")),
(AND('[1]PWS Information'!$E$10="CWS",U1031="Other",Q1031="Lead")),
(AND('[1]PWS Information'!$E$10="CWS",U1031="Building",Q1031="Lead")))),"Tier 2",
IF((OR((AND('[1]PWS Information'!$E$10="CWS",U1031="Single Family Residence",Q1031="Galvanized Requiring Replacement")),
(AND('[1]PWS Information'!$E$10="CWS",U1031="Single Family Residence",Q1031="Galvanized Requiring Replacement",R1031="Yes")),
(AND('[1]PWS Information'!$E$10="NTNC",Q1031="Galvanized Requiring Replacement")),
(AND('[1]PWS Information'!$E$10="NTNC",U1031="Single Family Residence",R1031="Yes")))),"Tier 3",
IF((OR((AND('[1]PWS Information'!$E$10="CWS",U1031="Single Family Residence",S1031="Yes",Q1031="Non-Lead", J1031="Non-Lead - Copper",L1031="Before 1989")),
(AND('[1]PWS Information'!$E$10="CWS",U1031="Single Family Residence",S1031="Yes",Q1031="Non-Lead", N1031="Non-Lead - Copper",O1031="Before 1989")))),"Tier 4",
IF((OR((AND('[1]PWS Information'!$E$10="NTNC",Q1031="Non-Lead")),
(AND('[1]PWS Information'!$E$10="CWS",Q1031="Non-Lead",S1031="")),
(AND('[1]PWS Information'!$E$10="CWS",Q1031="Non-Lead",S1031="No")),
(AND('[1]PWS Information'!$E$10="CWS",Q1031="Non-Lead",S1031="Don't Know")),
(AND('[1]PWS Information'!$E$10="CWS",Q1031="Non-Lead", J1031="Non-Lead - Copper", S1031="Yes", L1031="Between 1989 and 2014")),
(AND('[1]PWS Information'!$E$10="CWS",Q1031="Non-Lead", J1031="Non-Lead - Copper", S1031="Yes", L1031="After 2014")),
(AND('[1]PWS Information'!$E$10="CWS",Q1031="Non-Lead", J1031="Non-Lead - Copper", S1031="Yes", L1031="Unknown")),
(AND('[1]PWS Information'!$E$10="CWS",Q1031="Non-Lead", N1031="Non-Lead - Copper", S1031="Yes", O1031="Between 1989 and 2014")),
(AND('[1]PWS Information'!$E$10="CWS",Q1031="Non-Lead", N1031="Non-Lead - Copper", S1031="Yes", O1031="After 2014")),
(AND('[1]PWS Information'!$E$10="CWS",Q1031="Non-Lead", N1031="Non-Lead - Copper", S1031="Yes", O1031="Unknown")),
(AND('[1]PWS Information'!$E$10="CWS",Q1031="Unknown")),
(AND('[1]PWS Information'!$E$10="NTNC",Q1031="Unknown")))),"Tier 5",
"")))))</f>
        <v>Tier 5</v>
      </c>
      <c r="Z1031" s="71"/>
      <c r="AA1031" s="71"/>
    </row>
    <row r="1032" spans="1:27" ht="57.6" x14ac:dyDescent="0.3">
      <c r="A1032" s="1"/>
      <c r="B1032" s="70">
        <v>9397134</v>
      </c>
      <c r="C1032" s="73">
        <v>227</v>
      </c>
      <c r="D1032" s="74" t="s">
        <v>352</v>
      </c>
      <c r="E1032" s="74" t="s">
        <v>49</v>
      </c>
      <c r="F1032" s="74">
        <v>78640</v>
      </c>
      <c r="G1032" s="78" t="s">
        <v>349</v>
      </c>
      <c r="H1032" s="63">
        <v>29.976638900000001</v>
      </c>
      <c r="I1032" s="64">
        <v>-97.837983333333298</v>
      </c>
      <c r="J1032" s="65" t="s">
        <v>50</v>
      </c>
      <c r="K1032" s="66" t="s">
        <v>51</v>
      </c>
      <c r="L1032" s="62" t="s">
        <v>52</v>
      </c>
      <c r="M1032" s="69"/>
      <c r="N1032" s="65" t="s">
        <v>50</v>
      </c>
      <c r="O1032" s="66" t="s">
        <v>52</v>
      </c>
      <c r="P1032" s="69"/>
      <c r="Q1032" s="55" t="str">
        <f t="shared" si="15"/>
        <v>Non-Lead</v>
      </c>
      <c r="R1032" s="70" t="s">
        <v>51</v>
      </c>
      <c r="S1032" s="70" t="s">
        <v>51</v>
      </c>
      <c r="T1032" s="70"/>
      <c r="U1032" s="71" t="s">
        <v>53</v>
      </c>
      <c r="V1032" s="71" t="s">
        <v>51</v>
      </c>
      <c r="W1032" s="71" t="s">
        <v>51</v>
      </c>
      <c r="X1032" s="71" t="s">
        <v>51</v>
      </c>
      <c r="Y1032" s="72" t="str">
        <f>IF((OR((AND('[1]PWS Information'!$E$10="CWS",U1032="Single Family Residence",Q1032="Lead")),
(AND('[1]PWS Information'!$E$10="CWS",U1032="Multiple Family Residence",'[1]PWS Information'!$E$11="Yes",Q1032="Lead")),
(AND('[1]PWS Information'!$E$10="NTNC",Q1032="Lead")))),"Tier 1",
IF((OR((AND('[1]PWS Information'!$E$10="CWS",U1032="Multiple Family Residence",'[1]PWS Information'!$E$11="No",Q1032="Lead")),
(AND('[1]PWS Information'!$E$10="CWS",U1032="Other",Q1032="Lead")),
(AND('[1]PWS Information'!$E$10="CWS",U1032="Building",Q1032="Lead")))),"Tier 2",
IF((OR((AND('[1]PWS Information'!$E$10="CWS",U1032="Single Family Residence",Q1032="Galvanized Requiring Replacement")),
(AND('[1]PWS Information'!$E$10="CWS",U1032="Single Family Residence",Q1032="Galvanized Requiring Replacement",R1032="Yes")),
(AND('[1]PWS Information'!$E$10="NTNC",Q1032="Galvanized Requiring Replacement")),
(AND('[1]PWS Information'!$E$10="NTNC",U1032="Single Family Residence",R1032="Yes")))),"Tier 3",
IF((OR((AND('[1]PWS Information'!$E$10="CWS",U1032="Single Family Residence",S1032="Yes",Q1032="Non-Lead", J1032="Non-Lead - Copper",L1032="Before 1989")),
(AND('[1]PWS Information'!$E$10="CWS",U1032="Single Family Residence",S1032="Yes",Q1032="Non-Lead", N1032="Non-Lead - Copper",O1032="Before 1989")))),"Tier 4",
IF((OR((AND('[1]PWS Information'!$E$10="NTNC",Q1032="Non-Lead")),
(AND('[1]PWS Information'!$E$10="CWS",Q1032="Non-Lead",S1032="")),
(AND('[1]PWS Information'!$E$10="CWS",Q1032="Non-Lead",S1032="No")),
(AND('[1]PWS Information'!$E$10="CWS",Q1032="Non-Lead",S1032="Don't Know")),
(AND('[1]PWS Information'!$E$10="CWS",Q1032="Non-Lead", J1032="Non-Lead - Copper", S1032="Yes", L1032="Between 1989 and 2014")),
(AND('[1]PWS Information'!$E$10="CWS",Q1032="Non-Lead", J1032="Non-Lead - Copper", S1032="Yes", L1032="After 2014")),
(AND('[1]PWS Information'!$E$10="CWS",Q1032="Non-Lead", J1032="Non-Lead - Copper", S1032="Yes", L1032="Unknown")),
(AND('[1]PWS Information'!$E$10="CWS",Q1032="Non-Lead", N1032="Non-Lead - Copper", S1032="Yes", O1032="Between 1989 and 2014")),
(AND('[1]PWS Information'!$E$10="CWS",Q1032="Non-Lead", N1032="Non-Lead - Copper", S1032="Yes", O1032="After 2014")),
(AND('[1]PWS Information'!$E$10="CWS",Q1032="Non-Lead", N1032="Non-Lead - Copper", S1032="Yes", O1032="Unknown")),
(AND('[1]PWS Information'!$E$10="CWS",Q1032="Unknown")),
(AND('[1]PWS Information'!$E$10="NTNC",Q1032="Unknown")))),"Tier 5",
"")))))</f>
        <v>Tier 5</v>
      </c>
      <c r="Z1032" s="71"/>
      <c r="AA1032" s="71"/>
    </row>
    <row r="1033" spans="1:27" ht="57.6" x14ac:dyDescent="0.3">
      <c r="A1033" s="1"/>
      <c r="B1033" s="70">
        <v>9628897</v>
      </c>
      <c r="C1033" s="73">
        <v>220</v>
      </c>
      <c r="D1033" s="74" t="s">
        <v>352</v>
      </c>
      <c r="E1033" s="74" t="s">
        <v>49</v>
      </c>
      <c r="F1033" s="74">
        <v>78640</v>
      </c>
      <c r="G1033" s="78" t="s">
        <v>349</v>
      </c>
      <c r="H1033" s="63">
        <v>29.976974999999999</v>
      </c>
      <c r="I1033" s="64">
        <v>-97.838261111111095</v>
      </c>
      <c r="J1033" s="65" t="s">
        <v>50</v>
      </c>
      <c r="K1033" s="66" t="s">
        <v>51</v>
      </c>
      <c r="L1033" s="62" t="s">
        <v>52</v>
      </c>
      <c r="M1033" s="69"/>
      <c r="N1033" s="65" t="s">
        <v>50</v>
      </c>
      <c r="O1033" s="66" t="s">
        <v>52</v>
      </c>
      <c r="P1033" s="69"/>
      <c r="Q1033" s="55" t="str">
        <f t="shared" si="15"/>
        <v>Non-Lead</v>
      </c>
      <c r="R1033" s="70" t="s">
        <v>51</v>
      </c>
      <c r="S1033" s="70" t="s">
        <v>51</v>
      </c>
      <c r="T1033" s="70"/>
      <c r="U1033" s="71" t="s">
        <v>53</v>
      </c>
      <c r="V1033" s="71" t="s">
        <v>51</v>
      </c>
      <c r="W1033" s="71" t="s">
        <v>51</v>
      </c>
      <c r="X1033" s="71" t="s">
        <v>51</v>
      </c>
      <c r="Y1033" s="72" t="str">
        <f>IF((OR((AND('[1]PWS Information'!$E$10="CWS",U1033="Single Family Residence",Q1033="Lead")),
(AND('[1]PWS Information'!$E$10="CWS",U1033="Multiple Family Residence",'[1]PWS Information'!$E$11="Yes",Q1033="Lead")),
(AND('[1]PWS Information'!$E$10="NTNC",Q1033="Lead")))),"Tier 1",
IF((OR((AND('[1]PWS Information'!$E$10="CWS",U1033="Multiple Family Residence",'[1]PWS Information'!$E$11="No",Q1033="Lead")),
(AND('[1]PWS Information'!$E$10="CWS",U1033="Other",Q1033="Lead")),
(AND('[1]PWS Information'!$E$10="CWS",U1033="Building",Q1033="Lead")))),"Tier 2",
IF((OR((AND('[1]PWS Information'!$E$10="CWS",U1033="Single Family Residence",Q1033="Galvanized Requiring Replacement")),
(AND('[1]PWS Information'!$E$10="CWS",U1033="Single Family Residence",Q1033="Galvanized Requiring Replacement",R1033="Yes")),
(AND('[1]PWS Information'!$E$10="NTNC",Q1033="Galvanized Requiring Replacement")),
(AND('[1]PWS Information'!$E$10="NTNC",U1033="Single Family Residence",R1033="Yes")))),"Tier 3",
IF((OR((AND('[1]PWS Information'!$E$10="CWS",U1033="Single Family Residence",S1033="Yes",Q1033="Non-Lead", J1033="Non-Lead - Copper",L1033="Before 1989")),
(AND('[1]PWS Information'!$E$10="CWS",U1033="Single Family Residence",S1033="Yes",Q1033="Non-Lead", N1033="Non-Lead - Copper",O1033="Before 1989")))),"Tier 4",
IF((OR((AND('[1]PWS Information'!$E$10="NTNC",Q1033="Non-Lead")),
(AND('[1]PWS Information'!$E$10="CWS",Q1033="Non-Lead",S1033="")),
(AND('[1]PWS Information'!$E$10="CWS",Q1033="Non-Lead",S1033="No")),
(AND('[1]PWS Information'!$E$10="CWS",Q1033="Non-Lead",S1033="Don't Know")),
(AND('[1]PWS Information'!$E$10="CWS",Q1033="Non-Lead", J1033="Non-Lead - Copper", S1033="Yes", L1033="Between 1989 and 2014")),
(AND('[1]PWS Information'!$E$10="CWS",Q1033="Non-Lead", J1033="Non-Lead - Copper", S1033="Yes", L1033="After 2014")),
(AND('[1]PWS Information'!$E$10="CWS",Q1033="Non-Lead", J1033="Non-Lead - Copper", S1033="Yes", L1033="Unknown")),
(AND('[1]PWS Information'!$E$10="CWS",Q1033="Non-Lead", N1033="Non-Lead - Copper", S1033="Yes", O1033="Between 1989 and 2014")),
(AND('[1]PWS Information'!$E$10="CWS",Q1033="Non-Lead", N1033="Non-Lead - Copper", S1033="Yes", O1033="After 2014")),
(AND('[1]PWS Information'!$E$10="CWS",Q1033="Non-Lead", N1033="Non-Lead - Copper", S1033="Yes", O1033="Unknown")),
(AND('[1]PWS Information'!$E$10="CWS",Q1033="Unknown")),
(AND('[1]PWS Information'!$E$10="NTNC",Q1033="Unknown")))),"Tier 5",
"")))))</f>
        <v>Tier 5</v>
      </c>
      <c r="Z1033" s="71"/>
      <c r="AA1033" s="71"/>
    </row>
    <row r="1034" spans="1:27" ht="57.6" x14ac:dyDescent="0.3">
      <c r="A1034" s="17"/>
      <c r="B1034" s="70">
        <v>9381290</v>
      </c>
      <c r="C1034" s="73">
        <v>217</v>
      </c>
      <c r="D1034" s="74" t="s">
        <v>352</v>
      </c>
      <c r="E1034" s="74" t="s">
        <v>49</v>
      </c>
      <c r="F1034" s="74">
        <v>78640</v>
      </c>
      <c r="G1034" s="78" t="s">
        <v>349</v>
      </c>
      <c r="H1034" s="63">
        <v>29.9767361</v>
      </c>
      <c r="I1034" s="64">
        <v>-97.837866666666599</v>
      </c>
      <c r="J1034" s="65" t="s">
        <v>50</v>
      </c>
      <c r="K1034" s="66" t="s">
        <v>51</v>
      </c>
      <c r="L1034" s="62" t="s">
        <v>52</v>
      </c>
      <c r="M1034" s="69"/>
      <c r="N1034" s="65" t="s">
        <v>50</v>
      </c>
      <c r="O1034" s="66" t="s">
        <v>52</v>
      </c>
      <c r="P1034" s="69"/>
      <c r="Q1034" s="55" t="str">
        <f t="shared" si="15"/>
        <v>Non-Lead</v>
      </c>
      <c r="R1034" s="70" t="s">
        <v>51</v>
      </c>
      <c r="S1034" s="70" t="s">
        <v>51</v>
      </c>
      <c r="T1034" s="70"/>
      <c r="U1034" s="71" t="s">
        <v>53</v>
      </c>
      <c r="V1034" s="71" t="s">
        <v>51</v>
      </c>
      <c r="W1034" s="71" t="s">
        <v>51</v>
      </c>
      <c r="X1034" s="71" t="s">
        <v>51</v>
      </c>
      <c r="Y1034" s="72" t="str">
        <f>IF((OR((AND('[1]PWS Information'!$E$10="CWS",U1034="Single Family Residence",Q1034="Lead")),
(AND('[1]PWS Information'!$E$10="CWS",U1034="Multiple Family Residence",'[1]PWS Information'!$E$11="Yes",Q1034="Lead")),
(AND('[1]PWS Information'!$E$10="NTNC",Q1034="Lead")))),"Tier 1",
IF((OR((AND('[1]PWS Information'!$E$10="CWS",U1034="Multiple Family Residence",'[1]PWS Information'!$E$11="No",Q1034="Lead")),
(AND('[1]PWS Information'!$E$10="CWS",U1034="Other",Q1034="Lead")),
(AND('[1]PWS Information'!$E$10="CWS",U1034="Building",Q1034="Lead")))),"Tier 2",
IF((OR((AND('[1]PWS Information'!$E$10="CWS",U1034="Single Family Residence",Q1034="Galvanized Requiring Replacement")),
(AND('[1]PWS Information'!$E$10="CWS",U1034="Single Family Residence",Q1034="Galvanized Requiring Replacement",R1034="Yes")),
(AND('[1]PWS Information'!$E$10="NTNC",Q1034="Galvanized Requiring Replacement")),
(AND('[1]PWS Information'!$E$10="NTNC",U1034="Single Family Residence",R1034="Yes")))),"Tier 3",
IF((OR((AND('[1]PWS Information'!$E$10="CWS",U1034="Single Family Residence",S1034="Yes",Q1034="Non-Lead", J1034="Non-Lead - Copper",L1034="Before 1989")),
(AND('[1]PWS Information'!$E$10="CWS",U1034="Single Family Residence",S1034="Yes",Q1034="Non-Lead", N1034="Non-Lead - Copper",O1034="Before 1989")))),"Tier 4",
IF((OR((AND('[1]PWS Information'!$E$10="NTNC",Q1034="Non-Lead")),
(AND('[1]PWS Information'!$E$10="CWS",Q1034="Non-Lead",S1034="")),
(AND('[1]PWS Information'!$E$10="CWS",Q1034="Non-Lead",S1034="No")),
(AND('[1]PWS Information'!$E$10="CWS",Q1034="Non-Lead",S1034="Don't Know")),
(AND('[1]PWS Information'!$E$10="CWS",Q1034="Non-Lead", J1034="Non-Lead - Copper", S1034="Yes", L1034="Between 1989 and 2014")),
(AND('[1]PWS Information'!$E$10="CWS",Q1034="Non-Lead", J1034="Non-Lead - Copper", S1034="Yes", L1034="After 2014")),
(AND('[1]PWS Information'!$E$10="CWS",Q1034="Non-Lead", J1034="Non-Lead - Copper", S1034="Yes", L1034="Unknown")),
(AND('[1]PWS Information'!$E$10="CWS",Q1034="Non-Lead", N1034="Non-Lead - Copper", S1034="Yes", O1034="Between 1989 and 2014")),
(AND('[1]PWS Information'!$E$10="CWS",Q1034="Non-Lead", N1034="Non-Lead - Copper", S1034="Yes", O1034="After 2014")),
(AND('[1]PWS Information'!$E$10="CWS",Q1034="Non-Lead", N1034="Non-Lead - Copper", S1034="Yes", O1034="Unknown")),
(AND('[1]PWS Information'!$E$10="CWS",Q1034="Unknown")),
(AND('[1]PWS Information'!$E$10="NTNC",Q1034="Unknown")))),"Tier 5",
"")))))</f>
        <v>Tier 5</v>
      </c>
      <c r="Z1034" s="71"/>
      <c r="AA1034" s="71"/>
    </row>
    <row r="1035" spans="1:27" ht="57.6" x14ac:dyDescent="0.3">
      <c r="A1035" s="1"/>
      <c r="B1035" s="70">
        <v>9380282</v>
      </c>
      <c r="C1035" s="73">
        <v>210</v>
      </c>
      <c r="D1035" s="74" t="s">
        <v>352</v>
      </c>
      <c r="E1035" s="74" t="s">
        <v>49</v>
      </c>
      <c r="F1035" s="74">
        <v>78640</v>
      </c>
      <c r="G1035" s="78" t="s">
        <v>349</v>
      </c>
      <c r="H1035" s="63">
        <v>29.977105600000002</v>
      </c>
      <c r="I1035" s="64">
        <v>-97.838186111111099</v>
      </c>
      <c r="J1035" s="65" t="s">
        <v>50</v>
      </c>
      <c r="K1035" s="66" t="s">
        <v>51</v>
      </c>
      <c r="L1035" s="62" t="s">
        <v>52</v>
      </c>
      <c r="M1035" s="69"/>
      <c r="N1035" s="65" t="s">
        <v>50</v>
      </c>
      <c r="O1035" s="66" t="s">
        <v>52</v>
      </c>
      <c r="P1035" s="69"/>
      <c r="Q1035" s="55" t="str">
        <f t="shared" si="15"/>
        <v>Non-Lead</v>
      </c>
      <c r="R1035" s="70" t="s">
        <v>51</v>
      </c>
      <c r="S1035" s="70" t="s">
        <v>51</v>
      </c>
      <c r="T1035" s="70"/>
      <c r="U1035" s="71" t="s">
        <v>53</v>
      </c>
      <c r="V1035" s="71" t="s">
        <v>51</v>
      </c>
      <c r="W1035" s="71" t="s">
        <v>51</v>
      </c>
      <c r="X1035" s="71" t="s">
        <v>51</v>
      </c>
      <c r="Y1035" s="72" t="str">
        <f>IF((OR((AND('[1]PWS Information'!$E$10="CWS",U1035="Single Family Residence",Q1035="Lead")),
(AND('[1]PWS Information'!$E$10="CWS",U1035="Multiple Family Residence",'[1]PWS Information'!$E$11="Yes",Q1035="Lead")),
(AND('[1]PWS Information'!$E$10="NTNC",Q1035="Lead")))),"Tier 1",
IF((OR((AND('[1]PWS Information'!$E$10="CWS",U1035="Multiple Family Residence",'[1]PWS Information'!$E$11="No",Q1035="Lead")),
(AND('[1]PWS Information'!$E$10="CWS",U1035="Other",Q1035="Lead")),
(AND('[1]PWS Information'!$E$10="CWS",U1035="Building",Q1035="Lead")))),"Tier 2",
IF((OR((AND('[1]PWS Information'!$E$10="CWS",U1035="Single Family Residence",Q1035="Galvanized Requiring Replacement")),
(AND('[1]PWS Information'!$E$10="CWS",U1035="Single Family Residence",Q1035="Galvanized Requiring Replacement",R1035="Yes")),
(AND('[1]PWS Information'!$E$10="NTNC",Q1035="Galvanized Requiring Replacement")),
(AND('[1]PWS Information'!$E$10="NTNC",U1035="Single Family Residence",R1035="Yes")))),"Tier 3",
IF((OR((AND('[1]PWS Information'!$E$10="CWS",U1035="Single Family Residence",S1035="Yes",Q1035="Non-Lead", J1035="Non-Lead - Copper",L1035="Before 1989")),
(AND('[1]PWS Information'!$E$10="CWS",U1035="Single Family Residence",S1035="Yes",Q1035="Non-Lead", N1035="Non-Lead - Copper",O1035="Before 1989")))),"Tier 4",
IF((OR((AND('[1]PWS Information'!$E$10="NTNC",Q1035="Non-Lead")),
(AND('[1]PWS Information'!$E$10="CWS",Q1035="Non-Lead",S1035="")),
(AND('[1]PWS Information'!$E$10="CWS",Q1035="Non-Lead",S1035="No")),
(AND('[1]PWS Information'!$E$10="CWS",Q1035="Non-Lead",S1035="Don't Know")),
(AND('[1]PWS Information'!$E$10="CWS",Q1035="Non-Lead", J1035="Non-Lead - Copper", S1035="Yes", L1035="Between 1989 and 2014")),
(AND('[1]PWS Information'!$E$10="CWS",Q1035="Non-Lead", J1035="Non-Lead - Copper", S1035="Yes", L1035="After 2014")),
(AND('[1]PWS Information'!$E$10="CWS",Q1035="Non-Lead", J1035="Non-Lead - Copper", S1035="Yes", L1035="Unknown")),
(AND('[1]PWS Information'!$E$10="CWS",Q1035="Non-Lead", N1035="Non-Lead - Copper", S1035="Yes", O1035="Between 1989 and 2014")),
(AND('[1]PWS Information'!$E$10="CWS",Q1035="Non-Lead", N1035="Non-Lead - Copper", S1035="Yes", O1035="After 2014")),
(AND('[1]PWS Information'!$E$10="CWS",Q1035="Non-Lead", N1035="Non-Lead - Copper", S1035="Yes", O1035="Unknown")),
(AND('[1]PWS Information'!$E$10="CWS",Q1035="Unknown")),
(AND('[1]PWS Information'!$E$10="NTNC",Q1035="Unknown")))),"Tier 5",
"")))))</f>
        <v>Tier 5</v>
      </c>
      <c r="Z1035" s="71"/>
      <c r="AA1035" s="71"/>
    </row>
    <row r="1036" spans="1:27" ht="57.6" x14ac:dyDescent="0.3">
      <c r="A1036" s="1"/>
      <c r="B1036" s="70">
        <v>9380663</v>
      </c>
      <c r="C1036" s="73">
        <v>207</v>
      </c>
      <c r="D1036" s="74" t="s">
        <v>352</v>
      </c>
      <c r="E1036" s="74" t="s">
        <v>49</v>
      </c>
      <c r="F1036" s="74">
        <v>78640</v>
      </c>
      <c r="G1036" s="78" t="s">
        <v>349</v>
      </c>
      <c r="H1036" s="63">
        <v>29.9768139</v>
      </c>
      <c r="I1036" s="64">
        <v>-97.837747222222205</v>
      </c>
      <c r="J1036" s="65" t="s">
        <v>50</v>
      </c>
      <c r="K1036" s="66" t="s">
        <v>51</v>
      </c>
      <c r="L1036" s="62" t="s">
        <v>52</v>
      </c>
      <c r="M1036" s="69"/>
      <c r="N1036" s="65" t="s">
        <v>50</v>
      </c>
      <c r="O1036" s="66" t="s">
        <v>52</v>
      </c>
      <c r="P1036" s="69"/>
      <c r="Q1036" s="55" t="str">
        <f t="shared" si="15"/>
        <v>Non-Lead</v>
      </c>
      <c r="R1036" s="70" t="s">
        <v>51</v>
      </c>
      <c r="S1036" s="70" t="s">
        <v>51</v>
      </c>
      <c r="T1036" s="70"/>
      <c r="U1036" s="71" t="s">
        <v>53</v>
      </c>
      <c r="V1036" s="71" t="s">
        <v>51</v>
      </c>
      <c r="W1036" s="71" t="s">
        <v>51</v>
      </c>
      <c r="X1036" s="71" t="s">
        <v>51</v>
      </c>
      <c r="Y1036" s="72" t="str">
        <f>IF((OR((AND('[1]PWS Information'!$E$10="CWS",U1036="Single Family Residence",Q1036="Lead")),
(AND('[1]PWS Information'!$E$10="CWS",U1036="Multiple Family Residence",'[1]PWS Information'!$E$11="Yes",Q1036="Lead")),
(AND('[1]PWS Information'!$E$10="NTNC",Q1036="Lead")))),"Tier 1",
IF((OR((AND('[1]PWS Information'!$E$10="CWS",U1036="Multiple Family Residence",'[1]PWS Information'!$E$11="No",Q1036="Lead")),
(AND('[1]PWS Information'!$E$10="CWS",U1036="Other",Q1036="Lead")),
(AND('[1]PWS Information'!$E$10="CWS",U1036="Building",Q1036="Lead")))),"Tier 2",
IF((OR((AND('[1]PWS Information'!$E$10="CWS",U1036="Single Family Residence",Q1036="Galvanized Requiring Replacement")),
(AND('[1]PWS Information'!$E$10="CWS",U1036="Single Family Residence",Q1036="Galvanized Requiring Replacement",R1036="Yes")),
(AND('[1]PWS Information'!$E$10="NTNC",Q1036="Galvanized Requiring Replacement")),
(AND('[1]PWS Information'!$E$10="NTNC",U1036="Single Family Residence",R1036="Yes")))),"Tier 3",
IF((OR((AND('[1]PWS Information'!$E$10="CWS",U1036="Single Family Residence",S1036="Yes",Q1036="Non-Lead", J1036="Non-Lead - Copper",L1036="Before 1989")),
(AND('[1]PWS Information'!$E$10="CWS",U1036="Single Family Residence",S1036="Yes",Q1036="Non-Lead", N1036="Non-Lead - Copper",O1036="Before 1989")))),"Tier 4",
IF((OR((AND('[1]PWS Information'!$E$10="NTNC",Q1036="Non-Lead")),
(AND('[1]PWS Information'!$E$10="CWS",Q1036="Non-Lead",S1036="")),
(AND('[1]PWS Information'!$E$10="CWS",Q1036="Non-Lead",S1036="No")),
(AND('[1]PWS Information'!$E$10="CWS",Q1036="Non-Lead",S1036="Don't Know")),
(AND('[1]PWS Information'!$E$10="CWS",Q1036="Non-Lead", J1036="Non-Lead - Copper", S1036="Yes", L1036="Between 1989 and 2014")),
(AND('[1]PWS Information'!$E$10="CWS",Q1036="Non-Lead", J1036="Non-Lead - Copper", S1036="Yes", L1036="After 2014")),
(AND('[1]PWS Information'!$E$10="CWS",Q1036="Non-Lead", J1036="Non-Lead - Copper", S1036="Yes", L1036="Unknown")),
(AND('[1]PWS Information'!$E$10="CWS",Q1036="Non-Lead", N1036="Non-Lead - Copper", S1036="Yes", O1036="Between 1989 and 2014")),
(AND('[1]PWS Information'!$E$10="CWS",Q1036="Non-Lead", N1036="Non-Lead - Copper", S1036="Yes", O1036="After 2014")),
(AND('[1]PWS Information'!$E$10="CWS",Q1036="Non-Lead", N1036="Non-Lead - Copper", S1036="Yes", O1036="Unknown")),
(AND('[1]PWS Information'!$E$10="CWS",Q1036="Unknown")),
(AND('[1]PWS Information'!$E$10="NTNC",Q1036="Unknown")))),"Tier 5",
"")))))</f>
        <v>Tier 5</v>
      </c>
      <c r="Z1036" s="71"/>
      <c r="AA1036" s="71"/>
    </row>
    <row r="1037" spans="1:27" ht="57.6" x14ac:dyDescent="0.3">
      <c r="A1037" s="1"/>
      <c r="B1037" s="70">
        <v>9381424</v>
      </c>
      <c r="C1037" s="73">
        <v>200</v>
      </c>
      <c r="D1037" s="74" t="s">
        <v>352</v>
      </c>
      <c r="E1037" s="74" t="s">
        <v>49</v>
      </c>
      <c r="F1037" s="74">
        <v>78640</v>
      </c>
      <c r="G1037" s="78" t="s">
        <v>349</v>
      </c>
      <c r="H1037" s="63">
        <v>29.977180600000001</v>
      </c>
      <c r="I1037" s="64">
        <v>-97.838055555555499</v>
      </c>
      <c r="J1037" s="65" t="s">
        <v>50</v>
      </c>
      <c r="K1037" s="66" t="s">
        <v>51</v>
      </c>
      <c r="L1037" s="62" t="s">
        <v>52</v>
      </c>
      <c r="M1037" s="69"/>
      <c r="N1037" s="65" t="s">
        <v>50</v>
      </c>
      <c r="O1037" s="66" t="s">
        <v>52</v>
      </c>
      <c r="P1037" s="69"/>
      <c r="Q1037" s="55" t="str">
        <f t="shared" ref="Q1037:Q1100" si="16">IF((OR(J1037="Lead")),"Lead",
IF((OR(N1037="Lead")),"Lead",
IF((OR(J1037="Lead-lined galvanized")),"Lead",
IF((OR(N1037="Lead-lined galvanized")),"Lead",
IF((OR((AND(J1037="Unknown - Likely Lead",N1037="Galvanized")),
(AND(J1037="Unknown - Unlikely Lead",N1037="Galvanized")),
(AND(J1037="Unknown - Material Unknown",N1037="Galvanized")))),"Galvanized Requiring Replacement",
IF((OR((AND(J1037="Non-lead - Copper",K1037="Yes",N1037="Galvanized")),
(AND(J1037="Non-lead - Copper",K1037="Don't know",N1037="Galvanized")),
(AND(J1037="Non-lead - Copper",K1037="",N1037="Galvanized")),
(AND(J1037="Non-lead - Plastic",K1037="Yes",N1037="Galvanized")),
(AND(J1037="Non-lead - Plastic",K1037="Don't know",N1037="Galvanized")),
(AND(J1037="Non-lead - Plastic",K1037="",N1037="Galvanized")),
(AND(J1037="Non-lead",K1037="Yes",N1037="Galvanized")),
(AND(J1037="Non-lead",K1037="Don't know",N1037="Galvanized")),
(AND(J1037="Non-lead",K1037="",N1037="Galvanized")),
(AND(J1037="Non-lead - Other",K1037="Yes",N1037="Galvanized")),
(AND(J1037="Non-Lead - Other",K1037="Don't know",N1037="Galvanized")),
(AND(J1037="Galvanized",K1037="Yes",N1037="Galvanized")),
(AND(J1037="Galvanized",K1037="Don't know",N1037="Galvanized")),
(AND(J1037="Galvanized",K1037="",N1037="Galvanized")),
(AND(J1037="Non-Lead - Other",K1037="",N1037="Galvanized")))),"Galvanized Requiring Replacement",
IF((OR((AND(J1037="Non-lead - Copper",N1037="Non-lead - Copper")),
(AND(J1037="Non-lead - Copper",N1037="Non-lead - Plastic")),
(AND(J1037="Non-lead - Copper",N1037="Non-lead - Other")),
(AND(J1037="Non-lead - Copper",N1037="Non-lead")),
(AND(J1037="Non-lead - Plastic",N1037="Non-lead - Copper")),
(AND(J1037="Non-lead - Plastic",N1037="Non-lead - Plastic")),
(AND(J1037="Non-lead - Plastic",N1037="Non-lead - Other")),
(AND(J1037="Non-lead - Plastic",N1037="Non-lead")),
(AND(J1037="Non-lead",N1037="Non-lead - Copper")),
(AND(J1037="Non-lead",N1037="Non-lead - Plastic")),
(AND(J1037="Non-lead",N1037="Non-lead - Other")),
(AND(J1037="Non-lead",N1037="Non-lead")),
(AND(J1037="Non-lead - Other",N1037="Non-lead - Copper")),
(AND(J1037="Non-Lead - Other",N1037="Non-lead - Plastic")),
(AND(J1037="Non-Lead - Other",N1037="Non-lead")),
(AND(J1037="Non-Lead - Other",N1037="Non-lead - Other")))),"Non-Lead",
IF((OR((AND(J1037="Galvanized",N1037="Non-lead")),
(AND(J1037="Galvanized",N1037="Non-lead - Copper")),
(AND(J1037="Galvanized",N1037="Non-lead - Plastic")),
(AND(J1037="Galvanized",N1037="Non-lead")),
(AND(J1037="Galvanized",N1037="Non-lead - Other")))),"Non-Lead",
IF((OR((AND(J1037="Non-lead - Copper",K1037="No",N1037="Galvanized")),
(AND(J1037="Non-lead - Plastic",K1037="No",N1037="Galvanized")),
(AND(J1037="Non-lead",K1037="No",N1037="Galvanized")),
(AND(J1037="Galvanized",K1037="No",N1037="Galvanized")),
(AND(J1037="Non-lead - Other",K1037="No",N1037="Galvanized")))),"Non-lead",
IF((OR((AND(J1037="Unknown - Likely Lead",N1037="Unknown - Likely Lead")),
(AND(J1037="Unknown - Likely Lead",N1037="Unknown - Unlikely Lead")),
(AND(J1037="Unknown - Likely Lead",N1037="Unknown - Material Unknown")),
(AND(J1037="Unknown - Unlikely Lead",N1037="Unknown - Likely Lead")),
(AND(J1037="Unknown - Unlikely Lead",N1037="Unknown - Unlikely Lead")),
(AND(J1037="Unknown - Unlikely Lead",N1037="Unknown - Material Unknown")),
(AND(J1037="Unknown - Material Unknown",N1037="Unknown - Likely Lead")),
(AND(J1037="Unknown - Material Unknown",N1037="Unknown - Unlikely Lead")),
(AND(J1037="Unknown - Material Unknown",N1037="Unknown - Material Unknown")))),"Unknown",
IF((OR((AND(J1037="Unknown - Likely Lead",N1037="Non-lead - Copper")),
(AND(J1037="Unknown - Likely Lead",N1037="Non-lead - Plastic")),
(AND(J1037="Unknown - Likely Lead",N1037="Non-lead")),
(AND(J1037="Unknown - Likely Lead",N1037="Non-lead - Other")),
(AND(J1037="Unknown - Unlikely Lead",N1037="Non-lead - Copper")),
(AND(J1037="Unknown - Unlikely Lead",N1037="Non-lead - Plastic")),
(AND(J1037="Unknown - Unlikely Lead",N1037="Non-lead")),
(AND(J1037="Unknown - Unlikely Lead",N1037="Non-lead - Other")),
(AND(J1037="Unknown - Material Unknown",N1037="Non-lead - Copper")),
(AND(J1037="Unknown - Material Unknown",N1037="Non-lead - Plastic")),
(AND(J1037="Unknown - Material Unknown",N1037="Non-lead")),
(AND(J1037="Unknown - Material Unknown",N1037="Non-lead - Other")))),"Unknown",
IF((OR((AND(J1037="Non-lead - Copper",N1037="Unknown - Likely Lead")),
(AND(J1037="Non-lead - Copper",N1037="Unknown - Unlikely Lead")),
(AND(J1037="Non-lead - Copper",N1037="Unknown - Material Unknown")),
(AND(J1037="Non-lead - Plastic",N1037="Unknown - Likely Lead")),
(AND(J1037="Non-lead - Plastic",N1037="Unknown - Unlikely Lead")),
(AND(J1037="Non-lead - Plastic",N1037="Unknown - Material Unknown")),
(AND(J1037="Non-lead",N1037="Unknown - Likely Lead")),
(AND(J1037="Non-lead",N1037="Unknown - Unlikely Lead")),
(AND(J1037="Non-lead",N1037="Unknown - Material Unknown")),
(AND(J1037="Non-lead - Other",N1037="Unknown - Likely Lead")),
(AND(J1037="Non-Lead - Other",N1037="Unknown - Unlikely Lead")),
(AND(J1037="Non-Lead - Other",N1037="Unknown - Material Unknown")))),"Unknown",
IF((OR((AND(J1037="Galvanized",N1037="Unknown - Likely Lead")),
(AND(J1037="Galvanized",N1037="Unknown - Unlikely Lead")),
(AND(J1037="Galvanized",N1037="Unknown - Material Unknown")))),"Unknown",
IF((OR((AND(J1037="Galvanized",N1037="")))),"Galvanized Requiring Replacement",
IF((OR((AND(J1037="Non-lead - Copper",N1037="")),
(AND(J1037="Non-lead - Plastic",N1037="")),
(AND(J1037="Non-lead",N1037="")),
(AND(J1037="Non-lead - Other",N1037="")))),"Non-lead",
IF((OR((AND(J1037="Unknown - Likely Lead",N1037="")),
(AND(J1037="Unknown - Unlikely Lead",N1037="")),
(AND(J1037="Unknown - Material Unknown",N1037="")))),"Unknown",
""))))))))))))))))</f>
        <v>Non-Lead</v>
      </c>
      <c r="R1037" s="70" t="s">
        <v>51</v>
      </c>
      <c r="S1037" s="70" t="s">
        <v>51</v>
      </c>
      <c r="T1037" s="70"/>
      <c r="U1037" s="71" t="s">
        <v>53</v>
      </c>
      <c r="V1037" s="71" t="s">
        <v>51</v>
      </c>
      <c r="W1037" s="71" t="s">
        <v>51</v>
      </c>
      <c r="X1037" s="71" t="s">
        <v>51</v>
      </c>
      <c r="Y1037" s="72" t="str">
        <f>IF((OR((AND('[1]PWS Information'!$E$10="CWS",U1037="Single Family Residence",Q1037="Lead")),
(AND('[1]PWS Information'!$E$10="CWS",U1037="Multiple Family Residence",'[1]PWS Information'!$E$11="Yes",Q1037="Lead")),
(AND('[1]PWS Information'!$E$10="NTNC",Q1037="Lead")))),"Tier 1",
IF((OR((AND('[1]PWS Information'!$E$10="CWS",U1037="Multiple Family Residence",'[1]PWS Information'!$E$11="No",Q1037="Lead")),
(AND('[1]PWS Information'!$E$10="CWS",U1037="Other",Q1037="Lead")),
(AND('[1]PWS Information'!$E$10="CWS",U1037="Building",Q1037="Lead")))),"Tier 2",
IF((OR((AND('[1]PWS Information'!$E$10="CWS",U1037="Single Family Residence",Q1037="Galvanized Requiring Replacement")),
(AND('[1]PWS Information'!$E$10="CWS",U1037="Single Family Residence",Q1037="Galvanized Requiring Replacement",R1037="Yes")),
(AND('[1]PWS Information'!$E$10="NTNC",Q1037="Galvanized Requiring Replacement")),
(AND('[1]PWS Information'!$E$10="NTNC",U1037="Single Family Residence",R1037="Yes")))),"Tier 3",
IF((OR((AND('[1]PWS Information'!$E$10="CWS",U1037="Single Family Residence",S1037="Yes",Q1037="Non-Lead", J1037="Non-Lead - Copper",L1037="Before 1989")),
(AND('[1]PWS Information'!$E$10="CWS",U1037="Single Family Residence",S1037="Yes",Q1037="Non-Lead", N1037="Non-Lead - Copper",O1037="Before 1989")))),"Tier 4",
IF((OR((AND('[1]PWS Information'!$E$10="NTNC",Q1037="Non-Lead")),
(AND('[1]PWS Information'!$E$10="CWS",Q1037="Non-Lead",S1037="")),
(AND('[1]PWS Information'!$E$10="CWS",Q1037="Non-Lead",S1037="No")),
(AND('[1]PWS Information'!$E$10="CWS",Q1037="Non-Lead",S1037="Don't Know")),
(AND('[1]PWS Information'!$E$10="CWS",Q1037="Non-Lead", J1037="Non-Lead - Copper", S1037="Yes", L1037="Between 1989 and 2014")),
(AND('[1]PWS Information'!$E$10="CWS",Q1037="Non-Lead", J1037="Non-Lead - Copper", S1037="Yes", L1037="After 2014")),
(AND('[1]PWS Information'!$E$10="CWS",Q1037="Non-Lead", J1037="Non-Lead - Copper", S1037="Yes", L1037="Unknown")),
(AND('[1]PWS Information'!$E$10="CWS",Q1037="Non-Lead", N1037="Non-Lead - Copper", S1037="Yes", O1037="Between 1989 and 2014")),
(AND('[1]PWS Information'!$E$10="CWS",Q1037="Non-Lead", N1037="Non-Lead - Copper", S1037="Yes", O1037="After 2014")),
(AND('[1]PWS Information'!$E$10="CWS",Q1037="Non-Lead", N1037="Non-Lead - Copper", S1037="Yes", O1037="Unknown")),
(AND('[1]PWS Information'!$E$10="CWS",Q1037="Unknown")),
(AND('[1]PWS Information'!$E$10="NTNC",Q1037="Unknown")))),"Tier 5",
"")))))</f>
        <v>Tier 5</v>
      </c>
      <c r="Z1037" s="71"/>
      <c r="AA1037" s="71"/>
    </row>
    <row r="1038" spans="1:27" ht="57.6" x14ac:dyDescent="0.3">
      <c r="A1038" s="17"/>
      <c r="B1038" s="70">
        <v>9381753</v>
      </c>
      <c r="C1038" s="73">
        <v>197</v>
      </c>
      <c r="D1038" s="74" t="s">
        <v>352</v>
      </c>
      <c r="E1038" s="74" t="s">
        <v>49</v>
      </c>
      <c r="F1038" s="74">
        <v>78640</v>
      </c>
      <c r="G1038" s="78" t="s">
        <v>349</v>
      </c>
      <c r="H1038" s="63">
        <v>29.976908300000002</v>
      </c>
      <c r="I1038" s="64">
        <v>-97.837633333333301</v>
      </c>
      <c r="J1038" s="65" t="s">
        <v>50</v>
      </c>
      <c r="K1038" s="66" t="s">
        <v>51</v>
      </c>
      <c r="L1038" s="62" t="s">
        <v>52</v>
      </c>
      <c r="M1038" s="69"/>
      <c r="N1038" s="65" t="s">
        <v>50</v>
      </c>
      <c r="O1038" s="66" t="s">
        <v>52</v>
      </c>
      <c r="P1038" s="69"/>
      <c r="Q1038" s="55" t="str">
        <f t="shared" si="16"/>
        <v>Non-Lead</v>
      </c>
      <c r="R1038" s="70" t="s">
        <v>51</v>
      </c>
      <c r="S1038" s="70" t="s">
        <v>51</v>
      </c>
      <c r="T1038" s="70"/>
      <c r="U1038" s="71" t="s">
        <v>53</v>
      </c>
      <c r="V1038" s="71" t="s">
        <v>51</v>
      </c>
      <c r="W1038" s="71" t="s">
        <v>51</v>
      </c>
      <c r="X1038" s="71" t="s">
        <v>51</v>
      </c>
      <c r="Y1038" s="72" t="str">
        <f>IF((OR((AND('[1]PWS Information'!$E$10="CWS",U1038="Single Family Residence",Q1038="Lead")),
(AND('[1]PWS Information'!$E$10="CWS",U1038="Multiple Family Residence",'[1]PWS Information'!$E$11="Yes",Q1038="Lead")),
(AND('[1]PWS Information'!$E$10="NTNC",Q1038="Lead")))),"Tier 1",
IF((OR((AND('[1]PWS Information'!$E$10="CWS",U1038="Multiple Family Residence",'[1]PWS Information'!$E$11="No",Q1038="Lead")),
(AND('[1]PWS Information'!$E$10="CWS",U1038="Other",Q1038="Lead")),
(AND('[1]PWS Information'!$E$10="CWS",U1038="Building",Q1038="Lead")))),"Tier 2",
IF((OR((AND('[1]PWS Information'!$E$10="CWS",U1038="Single Family Residence",Q1038="Galvanized Requiring Replacement")),
(AND('[1]PWS Information'!$E$10="CWS",U1038="Single Family Residence",Q1038="Galvanized Requiring Replacement",R1038="Yes")),
(AND('[1]PWS Information'!$E$10="NTNC",Q1038="Galvanized Requiring Replacement")),
(AND('[1]PWS Information'!$E$10="NTNC",U1038="Single Family Residence",R1038="Yes")))),"Tier 3",
IF((OR((AND('[1]PWS Information'!$E$10="CWS",U1038="Single Family Residence",S1038="Yes",Q1038="Non-Lead", J1038="Non-Lead - Copper",L1038="Before 1989")),
(AND('[1]PWS Information'!$E$10="CWS",U1038="Single Family Residence",S1038="Yes",Q1038="Non-Lead", N1038="Non-Lead - Copper",O1038="Before 1989")))),"Tier 4",
IF((OR((AND('[1]PWS Information'!$E$10="NTNC",Q1038="Non-Lead")),
(AND('[1]PWS Information'!$E$10="CWS",Q1038="Non-Lead",S1038="")),
(AND('[1]PWS Information'!$E$10="CWS",Q1038="Non-Lead",S1038="No")),
(AND('[1]PWS Information'!$E$10="CWS",Q1038="Non-Lead",S1038="Don't Know")),
(AND('[1]PWS Information'!$E$10="CWS",Q1038="Non-Lead", J1038="Non-Lead - Copper", S1038="Yes", L1038="Between 1989 and 2014")),
(AND('[1]PWS Information'!$E$10="CWS",Q1038="Non-Lead", J1038="Non-Lead - Copper", S1038="Yes", L1038="After 2014")),
(AND('[1]PWS Information'!$E$10="CWS",Q1038="Non-Lead", J1038="Non-Lead - Copper", S1038="Yes", L1038="Unknown")),
(AND('[1]PWS Information'!$E$10="CWS",Q1038="Non-Lead", N1038="Non-Lead - Copper", S1038="Yes", O1038="Between 1989 and 2014")),
(AND('[1]PWS Information'!$E$10="CWS",Q1038="Non-Lead", N1038="Non-Lead - Copper", S1038="Yes", O1038="After 2014")),
(AND('[1]PWS Information'!$E$10="CWS",Q1038="Non-Lead", N1038="Non-Lead - Copper", S1038="Yes", O1038="Unknown")),
(AND('[1]PWS Information'!$E$10="CWS",Q1038="Unknown")),
(AND('[1]PWS Information'!$E$10="NTNC",Q1038="Unknown")))),"Tier 5",
"")))))</f>
        <v>Tier 5</v>
      </c>
      <c r="Z1038" s="71"/>
      <c r="AA1038" s="71"/>
    </row>
    <row r="1039" spans="1:27" ht="57.6" x14ac:dyDescent="0.3">
      <c r="A1039" s="1"/>
      <c r="B1039" s="70">
        <v>9623568</v>
      </c>
      <c r="C1039" s="73">
        <v>190</v>
      </c>
      <c r="D1039" s="74" t="s">
        <v>352</v>
      </c>
      <c r="E1039" s="74" t="s">
        <v>49</v>
      </c>
      <c r="F1039" s="74">
        <v>78640</v>
      </c>
      <c r="G1039" s="78" t="s">
        <v>349</v>
      </c>
      <c r="H1039" s="63">
        <v>29.9772833</v>
      </c>
      <c r="I1039" s="64">
        <v>-97.837936111111105</v>
      </c>
      <c r="J1039" s="65" t="s">
        <v>50</v>
      </c>
      <c r="K1039" s="66" t="s">
        <v>51</v>
      </c>
      <c r="L1039" s="62" t="s">
        <v>52</v>
      </c>
      <c r="M1039" s="69"/>
      <c r="N1039" s="65" t="s">
        <v>50</v>
      </c>
      <c r="O1039" s="66" t="s">
        <v>52</v>
      </c>
      <c r="P1039" s="69"/>
      <c r="Q1039" s="55" t="str">
        <f t="shared" si="16"/>
        <v>Non-Lead</v>
      </c>
      <c r="R1039" s="70" t="s">
        <v>51</v>
      </c>
      <c r="S1039" s="70" t="s">
        <v>51</v>
      </c>
      <c r="T1039" s="70"/>
      <c r="U1039" s="71" t="s">
        <v>53</v>
      </c>
      <c r="V1039" s="71" t="s">
        <v>51</v>
      </c>
      <c r="W1039" s="71" t="s">
        <v>51</v>
      </c>
      <c r="X1039" s="71" t="s">
        <v>51</v>
      </c>
      <c r="Y1039" s="72" t="str">
        <f>IF((OR((AND('[1]PWS Information'!$E$10="CWS",U1039="Single Family Residence",Q1039="Lead")),
(AND('[1]PWS Information'!$E$10="CWS",U1039="Multiple Family Residence",'[1]PWS Information'!$E$11="Yes",Q1039="Lead")),
(AND('[1]PWS Information'!$E$10="NTNC",Q1039="Lead")))),"Tier 1",
IF((OR((AND('[1]PWS Information'!$E$10="CWS",U1039="Multiple Family Residence",'[1]PWS Information'!$E$11="No",Q1039="Lead")),
(AND('[1]PWS Information'!$E$10="CWS",U1039="Other",Q1039="Lead")),
(AND('[1]PWS Information'!$E$10="CWS",U1039="Building",Q1039="Lead")))),"Tier 2",
IF((OR((AND('[1]PWS Information'!$E$10="CWS",U1039="Single Family Residence",Q1039="Galvanized Requiring Replacement")),
(AND('[1]PWS Information'!$E$10="CWS",U1039="Single Family Residence",Q1039="Galvanized Requiring Replacement",R1039="Yes")),
(AND('[1]PWS Information'!$E$10="NTNC",Q1039="Galvanized Requiring Replacement")),
(AND('[1]PWS Information'!$E$10="NTNC",U1039="Single Family Residence",R1039="Yes")))),"Tier 3",
IF((OR((AND('[1]PWS Information'!$E$10="CWS",U1039="Single Family Residence",S1039="Yes",Q1039="Non-Lead", J1039="Non-Lead - Copper",L1039="Before 1989")),
(AND('[1]PWS Information'!$E$10="CWS",U1039="Single Family Residence",S1039="Yes",Q1039="Non-Lead", N1039="Non-Lead - Copper",O1039="Before 1989")))),"Tier 4",
IF((OR((AND('[1]PWS Information'!$E$10="NTNC",Q1039="Non-Lead")),
(AND('[1]PWS Information'!$E$10="CWS",Q1039="Non-Lead",S1039="")),
(AND('[1]PWS Information'!$E$10="CWS",Q1039="Non-Lead",S1039="No")),
(AND('[1]PWS Information'!$E$10="CWS",Q1039="Non-Lead",S1039="Don't Know")),
(AND('[1]PWS Information'!$E$10="CWS",Q1039="Non-Lead", J1039="Non-Lead - Copper", S1039="Yes", L1039="Between 1989 and 2014")),
(AND('[1]PWS Information'!$E$10="CWS",Q1039="Non-Lead", J1039="Non-Lead - Copper", S1039="Yes", L1039="After 2014")),
(AND('[1]PWS Information'!$E$10="CWS",Q1039="Non-Lead", J1039="Non-Lead - Copper", S1039="Yes", L1039="Unknown")),
(AND('[1]PWS Information'!$E$10="CWS",Q1039="Non-Lead", N1039="Non-Lead - Copper", S1039="Yes", O1039="Between 1989 and 2014")),
(AND('[1]PWS Information'!$E$10="CWS",Q1039="Non-Lead", N1039="Non-Lead - Copper", S1039="Yes", O1039="After 2014")),
(AND('[1]PWS Information'!$E$10="CWS",Q1039="Non-Lead", N1039="Non-Lead - Copper", S1039="Yes", O1039="Unknown")),
(AND('[1]PWS Information'!$E$10="CWS",Q1039="Unknown")),
(AND('[1]PWS Information'!$E$10="NTNC",Q1039="Unknown")))),"Tier 5",
"")))))</f>
        <v>Tier 5</v>
      </c>
      <c r="Z1039" s="71"/>
      <c r="AA1039" s="71"/>
    </row>
    <row r="1040" spans="1:27" ht="57.6" x14ac:dyDescent="0.3">
      <c r="A1040" s="1"/>
      <c r="B1040" s="70">
        <v>9454952</v>
      </c>
      <c r="C1040" s="73">
        <v>187</v>
      </c>
      <c r="D1040" s="74" t="s">
        <v>352</v>
      </c>
      <c r="E1040" s="74" t="s">
        <v>49</v>
      </c>
      <c r="F1040" s="74">
        <v>78640</v>
      </c>
      <c r="G1040" s="78" t="s">
        <v>349</v>
      </c>
      <c r="H1040" s="63">
        <v>29.9770167</v>
      </c>
      <c r="I1040" s="64">
        <v>-97.837536111111106</v>
      </c>
      <c r="J1040" s="65" t="s">
        <v>50</v>
      </c>
      <c r="K1040" s="66" t="s">
        <v>51</v>
      </c>
      <c r="L1040" s="62" t="s">
        <v>52</v>
      </c>
      <c r="M1040" s="69"/>
      <c r="N1040" s="65" t="s">
        <v>50</v>
      </c>
      <c r="O1040" s="66" t="s">
        <v>52</v>
      </c>
      <c r="P1040" s="69"/>
      <c r="Q1040" s="55" t="str">
        <f t="shared" si="16"/>
        <v>Non-Lead</v>
      </c>
      <c r="R1040" s="70" t="s">
        <v>51</v>
      </c>
      <c r="S1040" s="70" t="s">
        <v>51</v>
      </c>
      <c r="T1040" s="70"/>
      <c r="U1040" s="71" t="s">
        <v>53</v>
      </c>
      <c r="V1040" s="71" t="s">
        <v>51</v>
      </c>
      <c r="W1040" s="71" t="s">
        <v>51</v>
      </c>
      <c r="X1040" s="71" t="s">
        <v>51</v>
      </c>
      <c r="Y1040" s="72" t="str">
        <f>IF((OR((AND('[1]PWS Information'!$E$10="CWS",U1040="Single Family Residence",Q1040="Lead")),
(AND('[1]PWS Information'!$E$10="CWS",U1040="Multiple Family Residence",'[1]PWS Information'!$E$11="Yes",Q1040="Lead")),
(AND('[1]PWS Information'!$E$10="NTNC",Q1040="Lead")))),"Tier 1",
IF((OR((AND('[1]PWS Information'!$E$10="CWS",U1040="Multiple Family Residence",'[1]PWS Information'!$E$11="No",Q1040="Lead")),
(AND('[1]PWS Information'!$E$10="CWS",U1040="Other",Q1040="Lead")),
(AND('[1]PWS Information'!$E$10="CWS",U1040="Building",Q1040="Lead")))),"Tier 2",
IF((OR((AND('[1]PWS Information'!$E$10="CWS",U1040="Single Family Residence",Q1040="Galvanized Requiring Replacement")),
(AND('[1]PWS Information'!$E$10="CWS",U1040="Single Family Residence",Q1040="Galvanized Requiring Replacement",R1040="Yes")),
(AND('[1]PWS Information'!$E$10="NTNC",Q1040="Galvanized Requiring Replacement")),
(AND('[1]PWS Information'!$E$10="NTNC",U1040="Single Family Residence",R1040="Yes")))),"Tier 3",
IF((OR((AND('[1]PWS Information'!$E$10="CWS",U1040="Single Family Residence",S1040="Yes",Q1040="Non-Lead", J1040="Non-Lead - Copper",L1040="Before 1989")),
(AND('[1]PWS Information'!$E$10="CWS",U1040="Single Family Residence",S1040="Yes",Q1040="Non-Lead", N1040="Non-Lead - Copper",O1040="Before 1989")))),"Tier 4",
IF((OR((AND('[1]PWS Information'!$E$10="NTNC",Q1040="Non-Lead")),
(AND('[1]PWS Information'!$E$10="CWS",Q1040="Non-Lead",S1040="")),
(AND('[1]PWS Information'!$E$10="CWS",Q1040="Non-Lead",S1040="No")),
(AND('[1]PWS Information'!$E$10="CWS",Q1040="Non-Lead",S1040="Don't Know")),
(AND('[1]PWS Information'!$E$10="CWS",Q1040="Non-Lead", J1040="Non-Lead - Copper", S1040="Yes", L1040="Between 1989 and 2014")),
(AND('[1]PWS Information'!$E$10="CWS",Q1040="Non-Lead", J1040="Non-Lead - Copper", S1040="Yes", L1040="After 2014")),
(AND('[1]PWS Information'!$E$10="CWS",Q1040="Non-Lead", J1040="Non-Lead - Copper", S1040="Yes", L1040="Unknown")),
(AND('[1]PWS Information'!$E$10="CWS",Q1040="Non-Lead", N1040="Non-Lead - Copper", S1040="Yes", O1040="Between 1989 and 2014")),
(AND('[1]PWS Information'!$E$10="CWS",Q1040="Non-Lead", N1040="Non-Lead - Copper", S1040="Yes", O1040="After 2014")),
(AND('[1]PWS Information'!$E$10="CWS",Q1040="Non-Lead", N1040="Non-Lead - Copper", S1040="Yes", O1040="Unknown")),
(AND('[1]PWS Information'!$E$10="CWS",Q1040="Unknown")),
(AND('[1]PWS Information'!$E$10="NTNC",Q1040="Unknown")))),"Tier 5",
"")))))</f>
        <v>Tier 5</v>
      </c>
      <c r="Z1040" s="71"/>
      <c r="AA1040" s="71"/>
    </row>
    <row r="1041" spans="1:27" ht="57.6" x14ac:dyDescent="0.3">
      <c r="A1041" s="1"/>
      <c r="B1041" s="70">
        <v>9623651</v>
      </c>
      <c r="C1041" s="73">
        <v>180</v>
      </c>
      <c r="D1041" s="74" t="s">
        <v>352</v>
      </c>
      <c r="E1041" s="74" t="s">
        <v>49</v>
      </c>
      <c r="F1041" s="74">
        <v>78640</v>
      </c>
      <c r="G1041" s="78" t="s">
        <v>349</v>
      </c>
      <c r="H1041" s="63">
        <v>29.977399999999999</v>
      </c>
      <c r="I1041" s="64">
        <v>-97.837863888888805</v>
      </c>
      <c r="J1041" s="65" t="s">
        <v>50</v>
      </c>
      <c r="K1041" s="66" t="s">
        <v>51</v>
      </c>
      <c r="L1041" s="62" t="s">
        <v>52</v>
      </c>
      <c r="M1041" s="69"/>
      <c r="N1041" s="65" t="s">
        <v>50</v>
      </c>
      <c r="O1041" s="66" t="s">
        <v>52</v>
      </c>
      <c r="P1041" s="69"/>
      <c r="Q1041" s="55" t="str">
        <f t="shared" si="16"/>
        <v>Non-Lead</v>
      </c>
      <c r="R1041" s="70" t="s">
        <v>51</v>
      </c>
      <c r="S1041" s="70" t="s">
        <v>51</v>
      </c>
      <c r="T1041" s="70"/>
      <c r="U1041" s="71" t="s">
        <v>53</v>
      </c>
      <c r="V1041" s="71" t="s">
        <v>51</v>
      </c>
      <c r="W1041" s="71" t="s">
        <v>51</v>
      </c>
      <c r="X1041" s="71" t="s">
        <v>51</v>
      </c>
      <c r="Y1041" s="72" t="str">
        <f>IF((OR((AND('[1]PWS Information'!$E$10="CWS",U1041="Single Family Residence",Q1041="Lead")),
(AND('[1]PWS Information'!$E$10="CWS",U1041="Multiple Family Residence",'[1]PWS Information'!$E$11="Yes",Q1041="Lead")),
(AND('[1]PWS Information'!$E$10="NTNC",Q1041="Lead")))),"Tier 1",
IF((OR((AND('[1]PWS Information'!$E$10="CWS",U1041="Multiple Family Residence",'[1]PWS Information'!$E$11="No",Q1041="Lead")),
(AND('[1]PWS Information'!$E$10="CWS",U1041="Other",Q1041="Lead")),
(AND('[1]PWS Information'!$E$10="CWS",U1041="Building",Q1041="Lead")))),"Tier 2",
IF((OR((AND('[1]PWS Information'!$E$10="CWS",U1041="Single Family Residence",Q1041="Galvanized Requiring Replacement")),
(AND('[1]PWS Information'!$E$10="CWS",U1041="Single Family Residence",Q1041="Galvanized Requiring Replacement",R1041="Yes")),
(AND('[1]PWS Information'!$E$10="NTNC",Q1041="Galvanized Requiring Replacement")),
(AND('[1]PWS Information'!$E$10="NTNC",U1041="Single Family Residence",R1041="Yes")))),"Tier 3",
IF((OR((AND('[1]PWS Information'!$E$10="CWS",U1041="Single Family Residence",S1041="Yes",Q1041="Non-Lead", J1041="Non-Lead - Copper",L1041="Before 1989")),
(AND('[1]PWS Information'!$E$10="CWS",U1041="Single Family Residence",S1041="Yes",Q1041="Non-Lead", N1041="Non-Lead - Copper",O1041="Before 1989")))),"Tier 4",
IF((OR((AND('[1]PWS Information'!$E$10="NTNC",Q1041="Non-Lead")),
(AND('[1]PWS Information'!$E$10="CWS",Q1041="Non-Lead",S1041="")),
(AND('[1]PWS Information'!$E$10="CWS",Q1041="Non-Lead",S1041="No")),
(AND('[1]PWS Information'!$E$10="CWS",Q1041="Non-Lead",S1041="Don't Know")),
(AND('[1]PWS Information'!$E$10="CWS",Q1041="Non-Lead", J1041="Non-Lead - Copper", S1041="Yes", L1041="Between 1989 and 2014")),
(AND('[1]PWS Information'!$E$10="CWS",Q1041="Non-Lead", J1041="Non-Lead - Copper", S1041="Yes", L1041="After 2014")),
(AND('[1]PWS Information'!$E$10="CWS",Q1041="Non-Lead", J1041="Non-Lead - Copper", S1041="Yes", L1041="Unknown")),
(AND('[1]PWS Information'!$E$10="CWS",Q1041="Non-Lead", N1041="Non-Lead - Copper", S1041="Yes", O1041="Between 1989 and 2014")),
(AND('[1]PWS Information'!$E$10="CWS",Q1041="Non-Lead", N1041="Non-Lead - Copper", S1041="Yes", O1041="After 2014")),
(AND('[1]PWS Information'!$E$10="CWS",Q1041="Non-Lead", N1041="Non-Lead - Copper", S1041="Yes", O1041="Unknown")),
(AND('[1]PWS Information'!$E$10="CWS",Q1041="Unknown")),
(AND('[1]PWS Information'!$E$10="NTNC",Q1041="Unknown")))),"Tier 5",
"")))))</f>
        <v>Tier 5</v>
      </c>
      <c r="Z1041" s="71"/>
      <c r="AA1041" s="71"/>
    </row>
    <row r="1042" spans="1:27" ht="57.6" x14ac:dyDescent="0.3">
      <c r="A1042" s="17"/>
      <c r="B1042" s="70">
        <v>9381066</v>
      </c>
      <c r="C1042" s="73">
        <v>177</v>
      </c>
      <c r="D1042" s="74" t="s">
        <v>352</v>
      </c>
      <c r="E1042" s="74" t="s">
        <v>49</v>
      </c>
      <c r="F1042" s="74">
        <v>78640</v>
      </c>
      <c r="G1042" s="78" t="s">
        <v>349</v>
      </c>
      <c r="H1042" s="63">
        <v>29.977127800000002</v>
      </c>
      <c r="I1042" s="64">
        <v>-97.837422222222202</v>
      </c>
      <c r="J1042" s="65" t="s">
        <v>50</v>
      </c>
      <c r="K1042" s="66" t="s">
        <v>51</v>
      </c>
      <c r="L1042" s="62" t="s">
        <v>52</v>
      </c>
      <c r="M1042" s="69"/>
      <c r="N1042" s="65" t="s">
        <v>50</v>
      </c>
      <c r="O1042" s="66" t="s">
        <v>52</v>
      </c>
      <c r="P1042" s="69"/>
      <c r="Q1042" s="55" t="str">
        <f t="shared" si="16"/>
        <v>Non-Lead</v>
      </c>
      <c r="R1042" s="70" t="s">
        <v>51</v>
      </c>
      <c r="S1042" s="70" t="s">
        <v>51</v>
      </c>
      <c r="T1042" s="70"/>
      <c r="U1042" s="71" t="s">
        <v>53</v>
      </c>
      <c r="V1042" s="71" t="s">
        <v>51</v>
      </c>
      <c r="W1042" s="71" t="s">
        <v>51</v>
      </c>
      <c r="X1042" s="71" t="s">
        <v>51</v>
      </c>
      <c r="Y1042" s="72" t="str">
        <f>IF((OR((AND('[1]PWS Information'!$E$10="CWS",U1042="Single Family Residence",Q1042="Lead")),
(AND('[1]PWS Information'!$E$10="CWS",U1042="Multiple Family Residence",'[1]PWS Information'!$E$11="Yes",Q1042="Lead")),
(AND('[1]PWS Information'!$E$10="NTNC",Q1042="Lead")))),"Tier 1",
IF((OR((AND('[1]PWS Information'!$E$10="CWS",U1042="Multiple Family Residence",'[1]PWS Information'!$E$11="No",Q1042="Lead")),
(AND('[1]PWS Information'!$E$10="CWS",U1042="Other",Q1042="Lead")),
(AND('[1]PWS Information'!$E$10="CWS",U1042="Building",Q1042="Lead")))),"Tier 2",
IF((OR((AND('[1]PWS Information'!$E$10="CWS",U1042="Single Family Residence",Q1042="Galvanized Requiring Replacement")),
(AND('[1]PWS Information'!$E$10="CWS",U1042="Single Family Residence",Q1042="Galvanized Requiring Replacement",R1042="Yes")),
(AND('[1]PWS Information'!$E$10="NTNC",Q1042="Galvanized Requiring Replacement")),
(AND('[1]PWS Information'!$E$10="NTNC",U1042="Single Family Residence",R1042="Yes")))),"Tier 3",
IF((OR((AND('[1]PWS Information'!$E$10="CWS",U1042="Single Family Residence",S1042="Yes",Q1042="Non-Lead", J1042="Non-Lead - Copper",L1042="Before 1989")),
(AND('[1]PWS Information'!$E$10="CWS",U1042="Single Family Residence",S1042="Yes",Q1042="Non-Lead", N1042="Non-Lead - Copper",O1042="Before 1989")))),"Tier 4",
IF((OR((AND('[1]PWS Information'!$E$10="NTNC",Q1042="Non-Lead")),
(AND('[1]PWS Information'!$E$10="CWS",Q1042="Non-Lead",S1042="")),
(AND('[1]PWS Information'!$E$10="CWS",Q1042="Non-Lead",S1042="No")),
(AND('[1]PWS Information'!$E$10="CWS",Q1042="Non-Lead",S1042="Don't Know")),
(AND('[1]PWS Information'!$E$10="CWS",Q1042="Non-Lead", J1042="Non-Lead - Copper", S1042="Yes", L1042="Between 1989 and 2014")),
(AND('[1]PWS Information'!$E$10="CWS",Q1042="Non-Lead", J1042="Non-Lead - Copper", S1042="Yes", L1042="After 2014")),
(AND('[1]PWS Information'!$E$10="CWS",Q1042="Non-Lead", J1042="Non-Lead - Copper", S1042="Yes", L1042="Unknown")),
(AND('[1]PWS Information'!$E$10="CWS",Q1042="Non-Lead", N1042="Non-Lead - Copper", S1042="Yes", O1042="Between 1989 and 2014")),
(AND('[1]PWS Information'!$E$10="CWS",Q1042="Non-Lead", N1042="Non-Lead - Copper", S1042="Yes", O1042="After 2014")),
(AND('[1]PWS Information'!$E$10="CWS",Q1042="Non-Lead", N1042="Non-Lead - Copper", S1042="Yes", O1042="Unknown")),
(AND('[1]PWS Information'!$E$10="CWS",Q1042="Unknown")),
(AND('[1]PWS Information'!$E$10="NTNC",Q1042="Unknown")))),"Tier 5",
"")))))</f>
        <v>Tier 5</v>
      </c>
      <c r="Z1042" s="71"/>
      <c r="AA1042" s="71"/>
    </row>
    <row r="1043" spans="1:27" ht="57.6" x14ac:dyDescent="0.3">
      <c r="A1043" s="1"/>
      <c r="B1043" s="70">
        <v>9629545</v>
      </c>
      <c r="C1043" s="73">
        <v>170</v>
      </c>
      <c r="D1043" s="74" t="s">
        <v>352</v>
      </c>
      <c r="E1043" s="74" t="s">
        <v>49</v>
      </c>
      <c r="F1043" s="74">
        <v>78640</v>
      </c>
      <c r="G1043" s="78" t="s">
        <v>349</v>
      </c>
      <c r="H1043" s="63">
        <v>29.977555599999999</v>
      </c>
      <c r="I1043" s="64">
        <v>-97.837794444444398</v>
      </c>
      <c r="J1043" s="65" t="s">
        <v>50</v>
      </c>
      <c r="K1043" s="66" t="s">
        <v>51</v>
      </c>
      <c r="L1043" s="62" t="s">
        <v>52</v>
      </c>
      <c r="M1043" s="69"/>
      <c r="N1043" s="65" t="s">
        <v>50</v>
      </c>
      <c r="O1043" s="66" t="s">
        <v>52</v>
      </c>
      <c r="P1043" s="69"/>
      <c r="Q1043" s="55" t="str">
        <f t="shared" si="16"/>
        <v>Non-Lead</v>
      </c>
      <c r="R1043" s="70" t="s">
        <v>51</v>
      </c>
      <c r="S1043" s="70" t="s">
        <v>51</v>
      </c>
      <c r="T1043" s="70"/>
      <c r="U1043" s="71" t="s">
        <v>53</v>
      </c>
      <c r="V1043" s="71" t="s">
        <v>51</v>
      </c>
      <c r="W1043" s="71" t="s">
        <v>51</v>
      </c>
      <c r="X1043" s="71" t="s">
        <v>51</v>
      </c>
      <c r="Y1043" s="72" t="str">
        <f>IF((OR((AND('[1]PWS Information'!$E$10="CWS",U1043="Single Family Residence",Q1043="Lead")),
(AND('[1]PWS Information'!$E$10="CWS",U1043="Multiple Family Residence",'[1]PWS Information'!$E$11="Yes",Q1043="Lead")),
(AND('[1]PWS Information'!$E$10="NTNC",Q1043="Lead")))),"Tier 1",
IF((OR((AND('[1]PWS Information'!$E$10="CWS",U1043="Multiple Family Residence",'[1]PWS Information'!$E$11="No",Q1043="Lead")),
(AND('[1]PWS Information'!$E$10="CWS",U1043="Other",Q1043="Lead")),
(AND('[1]PWS Information'!$E$10="CWS",U1043="Building",Q1043="Lead")))),"Tier 2",
IF((OR((AND('[1]PWS Information'!$E$10="CWS",U1043="Single Family Residence",Q1043="Galvanized Requiring Replacement")),
(AND('[1]PWS Information'!$E$10="CWS",U1043="Single Family Residence",Q1043="Galvanized Requiring Replacement",R1043="Yes")),
(AND('[1]PWS Information'!$E$10="NTNC",Q1043="Galvanized Requiring Replacement")),
(AND('[1]PWS Information'!$E$10="NTNC",U1043="Single Family Residence",R1043="Yes")))),"Tier 3",
IF((OR((AND('[1]PWS Information'!$E$10="CWS",U1043="Single Family Residence",S1043="Yes",Q1043="Non-Lead", J1043="Non-Lead - Copper",L1043="Before 1989")),
(AND('[1]PWS Information'!$E$10="CWS",U1043="Single Family Residence",S1043="Yes",Q1043="Non-Lead", N1043="Non-Lead - Copper",O1043="Before 1989")))),"Tier 4",
IF((OR((AND('[1]PWS Information'!$E$10="NTNC",Q1043="Non-Lead")),
(AND('[1]PWS Information'!$E$10="CWS",Q1043="Non-Lead",S1043="")),
(AND('[1]PWS Information'!$E$10="CWS",Q1043="Non-Lead",S1043="No")),
(AND('[1]PWS Information'!$E$10="CWS",Q1043="Non-Lead",S1043="Don't Know")),
(AND('[1]PWS Information'!$E$10="CWS",Q1043="Non-Lead", J1043="Non-Lead - Copper", S1043="Yes", L1043="Between 1989 and 2014")),
(AND('[1]PWS Information'!$E$10="CWS",Q1043="Non-Lead", J1043="Non-Lead - Copper", S1043="Yes", L1043="After 2014")),
(AND('[1]PWS Information'!$E$10="CWS",Q1043="Non-Lead", J1043="Non-Lead - Copper", S1043="Yes", L1043="Unknown")),
(AND('[1]PWS Information'!$E$10="CWS",Q1043="Non-Lead", N1043="Non-Lead - Copper", S1043="Yes", O1043="Between 1989 and 2014")),
(AND('[1]PWS Information'!$E$10="CWS",Q1043="Non-Lead", N1043="Non-Lead - Copper", S1043="Yes", O1043="After 2014")),
(AND('[1]PWS Information'!$E$10="CWS",Q1043="Non-Lead", N1043="Non-Lead - Copper", S1043="Yes", O1043="Unknown")),
(AND('[1]PWS Information'!$E$10="CWS",Q1043="Unknown")),
(AND('[1]PWS Information'!$E$10="NTNC",Q1043="Unknown")))),"Tier 5",
"")))))</f>
        <v>Tier 5</v>
      </c>
      <c r="Z1043" s="71"/>
      <c r="AA1043" s="71"/>
    </row>
    <row r="1044" spans="1:27" ht="57.6" x14ac:dyDescent="0.3">
      <c r="A1044" s="1"/>
      <c r="B1044" s="70">
        <v>9630287</v>
      </c>
      <c r="C1044" s="73">
        <v>160</v>
      </c>
      <c r="D1044" s="74" t="s">
        <v>352</v>
      </c>
      <c r="E1044" s="74" t="s">
        <v>49</v>
      </c>
      <c r="F1044" s="74">
        <v>78640</v>
      </c>
      <c r="G1044" s="78" t="s">
        <v>349</v>
      </c>
      <c r="H1044" s="63">
        <v>29.9776861</v>
      </c>
      <c r="I1044" s="64">
        <v>-97.837630555555506</v>
      </c>
      <c r="J1044" s="65" t="s">
        <v>50</v>
      </c>
      <c r="K1044" s="66" t="s">
        <v>51</v>
      </c>
      <c r="L1044" s="62" t="s">
        <v>52</v>
      </c>
      <c r="M1044" s="69"/>
      <c r="N1044" s="65" t="s">
        <v>50</v>
      </c>
      <c r="O1044" s="66" t="s">
        <v>52</v>
      </c>
      <c r="P1044" s="69"/>
      <c r="Q1044" s="55" t="str">
        <f t="shared" si="16"/>
        <v>Non-Lead</v>
      </c>
      <c r="R1044" s="70" t="s">
        <v>51</v>
      </c>
      <c r="S1044" s="70" t="s">
        <v>51</v>
      </c>
      <c r="T1044" s="70"/>
      <c r="U1044" s="71" t="s">
        <v>53</v>
      </c>
      <c r="V1044" s="71" t="s">
        <v>51</v>
      </c>
      <c r="W1044" s="71" t="s">
        <v>51</v>
      </c>
      <c r="X1044" s="71" t="s">
        <v>51</v>
      </c>
      <c r="Y1044" s="72" t="str">
        <f>IF((OR((AND('[1]PWS Information'!$E$10="CWS",U1044="Single Family Residence",Q1044="Lead")),
(AND('[1]PWS Information'!$E$10="CWS",U1044="Multiple Family Residence",'[1]PWS Information'!$E$11="Yes",Q1044="Lead")),
(AND('[1]PWS Information'!$E$10="NTNC",Q1044="Lead")))),"Tier 1",
IF((OR((AND('[1]PWS Information'!$E$10="CWS",U1044="Multiple Family Residence",'[1]PWS Information'!$E$11="No",Q1044="Lead")),
(AND('[1]PWS Information'!$E$10="CWS",U1044="Other",Q1044="Lead")),
(AND('[1]PWS Information'!$E$10="CWS",U1044="Building",Q1044="Lead")))),"Tier 2",
IF((OR((AND('[1]PWS Information'!$E$10="CWS",U1044="Single Family Residence",Q1044="Galvanized Requiring Replacement")),
(AND('[1]PWS Information'!$E$10="CWS",U1044="Single Family Residence",Q1044="Galvanized Requiring Replacement",R1044="Yes")),
(AND('[1]PWS Information'!$E$10="NTNC",Q1044="Galvanized Requiring Replacement")),
(AND('[1]PWS Information'!$E$10="NTNC",U1044="Single Family Residence",R1044="Yes")))),"Tier 3",
IF((OR((AND('[1]PWS Information'!$E$10="CWS",U1044="Single Family Residence",S1044="Yes",Q1044="Non-Lead", J1044="Non-Lead - Copper",L1044="Before 1989")),
(AND('[1]PWS Information'!$E$10="CWS",U1044="Single Family Residence",S1044="Yes",Q1044="Non-Lead", N1044="Non-Lead - Copper",O1044="Before 1989")))),"Tier 4",
IF((OR((AND('[1]PWS Information'!$E$10="NTNC",Q1044="Non-Lead")),
(AND('[1]PWS Information'!$E$10="CWS",Q1044="Non-Lead",S1044="")),
(AND('[1]PWS Information'!$E$10="CWS",Q1044="Non-Lead",S1044="No")),
(AND('[1]PWS Information'!$E$10="CWS",Q1044="Non-Lead",S1044="Don't Know")),
(AND('[1]PWS Information'!$E$10="CWS",Q1044="Non-Lead", J1044="Non-Lead - Copper", S1044="Yes", L1044="Between 1989 and 2014")),
(AND('[1]PWS Information'!$E$10="CWS",Q1044="Non-Lead", J1044="Non-Lead - Copper", S1044="Yes", L1044="After 2014")),
(AND('[1]PWS Information'!$E$10="CWS",Q1044="Non-Lead", J1044="Non-Lead - Copper", S1044="Yes", L1044="Unknown")),
(AND('[1]PWS Information'!$E$10="CWS",Q1044="Non-Lead", N1044="Non-Lead - Copper", S1044="Yes", O1044="Between 1989 and 2014")),
(AND('[1]PWS Information'!$E$10="CWS",Q1044="Non-Lead", N1044="Non-Lead - Copper", S1044="Yes", O1044="After 2014")),
(AND('[1]PWS Information'!$E$10="CWS",Q1044="Non-Lead", N1044="Non-Lead - Copper", S1044="Yes", O1044="Unknown")),
(AND('[1]PWS Information'!$E$10="CWS",Q1044="Unknown")),
(AND('[1]PWS Information'!$E$10="NTNC",Q1044="Unknown")))),"Tier 5",
"")))))</f>
        <v>Tier 5</v>
      </c>
      <c r="Z1044" s="71"/>
      <c r="AA1044" s="71"/>
    </row>
    <row r="1045" spans="1:27" ht="57.6" x14ac:dyDescent="0.3">
      <c r="A1045" s="1"/>
      <c r="B1045" s="70">
        <v>9628343</v>
      </c>
      <c r="C1045" s="73">
        <v>154</v>
      </c>
      <c r="D1045" s="74" t="s">
        <v>352</v>
      </c>
      <c r="E1045" s="74" t="s">
        <v>49</v>
      </c>
      <c r="F1045" s="74">
        <v>78640</v>
      </c>
      <c r="G1045" s="78" t="s">
        <v>349</v>
      </c>
      <c r="H1045" s="63">
        <v>29.977752800000001</v>
      </c>
      <c r="I1045" s="64">
        <v>-97.837438888888798</v>
      </c>
      <c r="J1045" s="65" t="s">
        <v>50</v>
      </c>
      <c r="K1045" s="66" t="s">
        <v>51</v>
      </c>
      <c r="L1045" s="62" t="s">
        <v>52</v>
      </c>
      <c r="M1045" s="69"/>
      <c r="N1045" s="65" t="s">
        <v>50</v>
      </c>
      <c r="O1045" s="66" t="s">
        <v>52</v>
      </c>
      <c r="P1045" s="69"/>
      <c r="Q1045" s="55" t="str">
        <f t="shared" si="16"/>
        <v>Non-Lead</v>
      </c>
      <c r="R1045" s="70" t="s">
        <v>51</v>
      </c>
      <c r="S1045" s="70" t="s">
        <v>51</v>
      </c>
      <c r="T1045" s="70"/>
      <c r="U1045" s="71" t="s">
        <v>53</v>
      </c>
      <c r="V1045" s="71" t="s">
        <v>51</v>
      </c>
      <c r="W1045" s="71" t="s">
        <v>51</v>
      </c>
      <c r="X1045" s="71" t="s">
        <v>51</v>
      </c>
      <c r="Y1045" s="72" t="str">
        <f>IF((OR((AND('[1]PWS Information'!$E$10="CWS",U1045="Single Family Residence",Q1045="Lead")),
(AND('[1]PWS Information'!$E$10="CWS",U1045="Multiple Family Residence",'[1]PWS Information'!$E$11="Yes",Q1045="Lead")),
(AND('[1]PWS Information'!$E$10="NTNC",Q1045="Lead")))),"Tier 1",
IF((OR((AND('[1]PWS Information'!$E$10="CWS",U1045="Multiple Family Residence",'[1]PWS Information'!$E$11="No",Q1045="Lead")),
(AND('[1]PWS Information'!$E$10="CWS",U1045="Other",Q1045="Lead")),
(AND('[1]PWS Information'!$E$10="CWS",U1045="Building",Q1045="Lead")))),"Tier 2",
IF((OR((AND('[1]PWS Information'!$E$10="CWS",U1045="Single Family Residence",Q1045="Galvanized Requiring Replacement")),
(AND('[1]PWS Information'!$E$10="CWS",U1045="Single Family Residence",Q1045="Galvanized Requiring Replacement",R1045="Yes")),
(AND('[1]PWS Information'!$E$10="NTNC",Q1045="Galvanized Requiring Replacement")),
(AND('[1]PWS Information'!$E$10="NTNC",U1045="Single Family Residence",R1045="Yes")))),"Tier 3",
IF((OR((AND('[1]PWS Information'!$E$10="CWS",U1045="Single Family Residence",S1045="Yes",Q1045="Non-Lead", J1045="Non-Lead - Copper",L1045="Before 1989")),
(AND('[1]PWS Information'!$E$10="CWS",U1045="Single Family Residence",S1045="Yes",Q1045="Non-Lead", N1045="Non-Lead - Copper",O1045="Before 1989")))),"Tier 4",
IF((OR((AND('[1]PWS Information'!$E$10="NTNC",Q1045="Non-Lead")),
(AND('[1]PWS Information'!$E$10="CWS",Q1045="Non-Lead",S1045="")),
(AND('[1]PWS Information'!$E$10="CWS",Q1045="Non-Lead",S1045="No")),
(AND('[1]PWS Information'!$E$10="CWS",Q1045="Non-Lead",S1045="Don't Know")),
(AND('[1]PWS Information'!$E$10="CWS",Q1045="Non-Lead", J1045="Non-Lead - Copper", S1045="Yes", L1045="Between 1989 and 2014")),
(AND('[1]PWS Information'!$E$10="CWS",Q1045="Non-Lead", J1045="Non-Lead - Copper", S1045="Yes", L1045="After 2014")),
(AND('[1]PWS Information'!$E$10="CWS",Q1045="Non-Lead", J1045="Non-Lead - Copper", S1045="Yes", L1045="Unknown")),
(AND('[1]PWS Information'!$E$10="CWS",Q1045="Non-Lead", N1045="Non-Lead - Copper", S1045="Yes", O1045="Between 1989 and 2014")),
(AND('[1]PWS Information'!$E$10="CWS",Q1045="Non-Lead", N1045="Non-Lead - Copper", S1045="Yes", O1045="After 2014")),
(AND('[1]PWS Information'!$E$10="CWS",Q1045="Non-Lead", N1045="Non-Lead - Copper", S1045="Yes", O1045="Unknown")),
(AND('[1]PWS Information'!$E$10="CWS",Q1045="Unknown")),
(AND('[1]PWS Information'!$E$10="NTNC",Q1045="Unknown")))),"Tier 5",
"")))))</f>
        <v>Tier 5</v>
      </c>
      <c r="Z1045" s="71"/>
      <c r="AA1045" s="71"/>
    </row>
    <row r="1046" spans="1:27" ht="57.6" x14ac:dyDescent="0.3">
      <c r="A1046" s="17"/>
      <c r="B1046" s="70">
        <v>9641160</v>
      </c>
      <c r="C1046" s="73">
        <v>146</v>
      </c>
      <c r="D1046" s="74" t="s">
        <v>352</v>
      </c>
      <c r="E1046" s="74" t="s">
        <v>49</v>
      </c>
      <c r="F1046" s="74">
        <v>78640</v>
      </c>
      <c r="G1046" s="78" t="s">
        <v>349</v>
      </c>
      <c r="H1046" s="63">
        <v>29.977650000000001</v>
      </c>
      <c r="I1046" s="64">
        <v>-97.8372777777777</v>
      </c>
      <c r="J1046" s="65" t="s">
        <v>50</v>
      </c>
      <c r="K1046" s="66" t="s">
        <v>51</v>
      </c>
      <c r="L1046" s="62" t="s">
        <v>52</v>
      </c>
      <c r="M1046" s="69"/>
      <c r="N1046" s="65" t="s">
        <v>50</v>
      </c>
      <c r="O1046" s="66" t="s">
        <v>52</v>
      </c>
      <c r="P1046" s="69"/>
      <c r="Q1046" s="55" t="str">
        <f t="shared" si="16"/>
        <v>Non-Lead</v>
      </c>
      <c r="R1046" s="70" t="s">
        <v>51</v>
      </c>
      <c r="S1046" s="70" t="s">
        <v>51</v>
      </c>
      <c r="T1046" s="70"/>
      <c r="U1046" s="71" t="s">
        <v>53</v>
      </c>
      <c r="V1046" s="71" t="s">
        <v>51</v>
      </c>
      <c r="W1046" s="71" t="s">
        <v>51</v>
      </c>
      <c r="X1046" s="71" t="s">
        <v>51</v>
      </c>
      <c r="Y1046" s="72" t="str">
        <f>IF((OR((AND('[1]PWS Information'!$E$10="CWS",U1046="Single Family Residence",Q1046="Lead")),
(AND('[1]PWS Information'!$E$10="CWS",U1046="Multiple Family Residence",'[1]PWS Information'!$E$11="Yes",Q1046="Lead")),
(AND('[1]PWS Information'!$E$10="NTNC",Q1046="Lead")))),"Tier 1",
IF((OR((AND('[1]PWS Information'!$E$10="CWS",U1046="Multiple Family Residence",'[1]PWS Information'!$E$11="No",Q1046="Lead")),
(AND('[1]PWS Information'!$E$10="CWS",U1046="Other",Q1046="Lead")),
(AND('[1]PWS Information'!$E$10="CWS",U1046="Building",Q1046="Lead")))),"Tier 2",
IF((OR((AND('[1]PWS Information'!$E$10="CWS",U1046="Single Family Residence",Q1046="Galvanized Requiring Replacement")),
(AND('[1]PWS Information'!$E$10="CWS",U1046="Single Family Residence",Q1046="Galvanized Requiring Replacement",R1046="Yes")),
(AND('[1]PWS Information'!$E$10="NTNC",Q1046="Galvanized Requiring Replacement")),
(AND('[1]PWS Information'!$E$10="NTNC",U1046="Single Family Residence",R1046="Yes")))),"Tier 3",
IF((OR((AND('[1]PWS Information'!$E$10="CWS",U1046="Single Family Residence",S1046="Yes",Q1046="Non-Lead", J1046="Non-Lead - Copper",L1046="Before 1989")),
(AND('[1]PWS Information'!$E$10="CWS",U1046="Single Family Residence",S1046="Yes",Q1046="Non-Lead", N1046="Non-Lead - Copper",O1046="Before 1989")))),"Tier 4",
IF((OR((AND('[1]PWS Information'!$E$10="NTNC",Q1046="Non-Lead")),
(AND('[1]PWS Information'!$E$10="CWS",Q1046="Non-Lead",S1046="")),
(AND('[1]PWS Information'!$E$10="CWS",Q1046="Non-Lead",S1046="No")),
(AND('[1]PWS Information'!$E$10="CWS",Q1046="Non-Lead",S1046="Don't Know")),
(AND('[1]PWS Information'!$E$10="CWS",Q1046="Non-Lead", J1046="Non-Lead - Copper", S1046="Yes", L1046="Between 1989 and 2014")),
(AND('[1]PWS Information'!$E$10="CWS",Q1046="Non-Lead", J1046="Non-Lead - Copper", S1046="Yes", L1046="After 2014")),
(AND('[1]PWS Information'!$E$10="CWS",Q1046="Non-Lead", J1046="Non-Lead - Copper", S1046="Yes", L1046="Unknown")),
(AND('[1]PWS Information'!$E$10="CWS",Q1046="Non-Lead", N1046="Non-Lead - Copper", S1046="Yes", O1046="Between 1989 and 2014")),
(AND('[1]PWS Information'!$E$10="CWS",Q1046="Non-Lead", N1046="Non-Lead - Copper", S1046="Yes", O1046="After 2014")),
(AND('[1]PWS Information'!$E$10="CWS",Q1046="Non-Lead", N1046="Non-Lead - Copper", S1046="Yes", O1046="Unknown")),
(AND('[1]PWS Information'!$E$10="CWS",Q1046="Unknown")),
(AND('[1]PWS Information'!$E$10="NTNC",Q1046="Unknown")))),"Tier 5",
"")))))</f>
        <v>Tier 5</v>
      </c>
      <c r="Z1046" s="71"/>
      <c r="AA1046" s="71"/>
    </row>
    <row r="1047" spans="1:27" ht="57.6" x14ac:dyDescent="0.3">
      <c r="A1047" s="1"/>
      <c r="B1047" s="70">
        <v>9627582</v>
      </c>
      <c r="C1047" s="73">
        <v>140</v>
      </c>
      <c r="D1047" s="74" t="s">
        <v>352</v>
      </c>
      <c r="E1047" s="74" t="s">
        <v>49</v>
      </c>
      <c r="F1047" s="74">
        <v>78640</v>
      </c>
      <c r="G1047" s="78" t="s">
        <v>349</v>
      </c>
      <c r="H1047" s="63">
        <v>29.977522199999999</v>
      </c>
      <c r="I1047" s="64">
        <v>-97.837125</v>
      </c>
      <c r="J1047" s="65" t="s">
        <v>50</v>
      </c>
      <c r="K1047" s="66" t="s">
        <v>51</v>
      </c>
      <c r="L1047" s="62" t="s">
        <v>52</v>
      </c>
      <c r="M1047" s="69"/>
      <c r="N1047" s="65" t="s">
        <v>50</v>
      </c>
      <c r="O1047" s="66" t="s">
        <v>52</v>
      </c>
      <c r="P1047" s="69"/>
      <c r="Q1047" s="55" t="str">
        <f t="shared" si="16"/>
        <v>Non-Lead</v>
      </c>
      <c r="R1047" s="70" t="s">
        <v>51</v>
      </c>
      <c r="S1047" s="70" t="s">
        <v>51</v>
      </c>
      <c r="T1047" s="70"/>
      <c r="U1047" s="71" t="s">
        <v>53</v>
      </c>
      <c r="V1047" s="71" t="s">
        <v>51</v>
      </c>
      <c r="W1047" s="71" t="s">
        <v>51</v>
      </c>
      <c r="X1047" s="71" t="s">
        <v>51</v>
      </c>
      <c r="Y1047" s="72" t="str">
        <f>IF((OR((AND('[1]PWS Information'!$E$10="CWS",U1047="Single Family Residence",Q1047="Lead")),
(AND('[1]PWS Information'!$E$10="CWS",U1047="Multiple Family Residence",'[1]PWS Information'!$E$11="Yes",Q1047="Lead")),
(AND('[1]PWS Information'!$E$10="NTNC",Q1047="Lead")))),"Tier 1",
IF((OR((AND('[1]PWS Information'!$E$10="CWS",U1047="Multiple Family Residence",'[1]PWS Information'!$E$11="No",Q1047="Lead")),
(AND('[1]PWS Information'!$E$10="CWS",U1047="Other",Q1047="Lead")),
(AND('[1]PWS Information'!$E$10="CWS",U1047="Building",Q1047="Lead")))),"Tier 2",
IF((OR((AND('[1]PWS Information'!$E$10="CWS",U1047="Single Family Residence",Q1047="Galvanized Requiring Replacement")),
(AND('[1]PWS Information'!$E$10="CWS",U1047="Single Family Residence",Q1047="Galvanized Requiring Replacement",R1047="Yes")),
(AND('[1]PWS Information'!$E$10="NTNC",Q1047="Galvanized Requiring Replacement")),
(AND('[1]PWS Information'!$E$10="NTNC",U1047="Single Family Residence",R1047="Yes")))),"Tier 3",
IF((OR((AND('[1]PWS Information'!$E$10="CWS",U1047="Single Family Residence",S1047="Yes",Q1047="Non-Lead", J1047="Non-Lead - Copper",L1047="Before 1989")),
(AND('[1]PWS Information'!$E$10="CWS",U1047="Single Family Residence",S1047="Yes",Q1047="Non-Lead", N1047="Non-Lead - Copper",O1047="Before 1989")))),"Tier 4",
IF((OR((AND('[1]PWS Information'!$E$10="NTNC",Q1047="Non-Lead")),
(AND('[1]PWS Information'!$E$10="CWS",Q1047="Non-Lead",S1047="")),
(AND('[1]PWS Information'!$E$10="CWS",Q1047="Non-Lead",S1047="No")),
(AND('[1]PWS Information'!$E$10="CWS",Q1047="Non-Lead",S1047="Don't Know")),
(AND('[1]PWS Information'!$E$10="CWS",Q1047="Non-Lead", J1047="Non-Lead - Copper", S1047="Yes", L1047="Between 1989 and 2014")),
(AND('[1]PWS Information'!$E$10="CWS",Q1047="Non-Lead", J1047="Non-Lead - Copper", S1047="Yes", L1047="After 2014")),
(AND('[1]PWS Information'!$E$10="CWS",Q1047="Non-Lead", J1047="Non-Lead - Copper", S1047="Yes", L1047="Unknown")),
(AND('[1]PWS Information'!$E$10="CWS",Q1047="Non-Lead", N1047="Non-Lead - Copper", S1047="Yes", O1047="Between 1989 and 2014")),
(AND('[1]PWS Information'!$E$10="CWS",Q1047="Non-Lead", N1047="Non-Lead - Copper", S1047="Yes", O1047="After 2014")),
(AND('[1]PWS Information'!$E$10="CWS",Q1047="Non-Lead", N1047="Non-Lead - Copper", S1047="Yes", O1047="Unknown")),
(AND('[1]PWS Information'!$E$10="CWS",Q1047="Unknown")),
(AND('[1]PWS Information'!$E$10="NTNC",Q1047="Unknown")))),"Tier 5",
"")))))</f>
        <v>Tier 5</v>
      </c>
      <c r="Z1047" s="71"/>
      <c r="AA1047" s="71"/>
    </row>
    <row r="1048" spans="1:27" ht="57.6" x14ac:dyDescent="0.3">
      <c r="A1048" s="1"/>
      <c r="B1048" s="70">
        <v>9641869</v>
      </c>
      <c r="C1048" s="73">
        <v>130</v>
      </c>
      <c r="D1048" s="74" t="s">
        <v>352</v>
      </c>
      <c r="E1048" s="74" t="s">
        <v>49</v>
      </c>
      <c r="F1048" s="74">
        <v>78640</v>
      </c>
      <c r="G1048" s="78" t="s">
        <v>349</v>
      </c>
      <c r="H1048" s="63">
        <v>29.977369400000001</v>
      </c>
      <c r="I1048" s="64">
        <v>-97.8370527777777</v>
      </c>
      <c r="J1048" s="65" t="s">
        <v>50</v>
      </c>
      <c r="K1048" s="66" t="s">
        <v>51</v>
      </c>
      <c r="L1048" s="62" t="s">
        <v>52</v>
      </c>
      <c r="M1048" s="69"/>
      <c r="N1048" s="65" t="s">
        <v>50</v>
      </c>
      <c r="O1048" s="66" t="s">
        <v>52</v>
      </c>
      <c r="P1048" s="69"/>
      <c r="Q1048" s="55" t="str">
        <f t="shared" si="16"/>
        <v>Non-Lead</v>
      </c>
      <c r="R1048" s="70" t="s">
        <v>51</v>
      </c>
      <c r="S1048" s="70" t="s">
        <v>51</v>
      </c>
      <c r="T1048" s="70"/>
      <c r="U1048" s="71" t="s">
        <v>53</v>
      </c>
      <c r="V1048" s="71" t="s">
        <v>51</v>
      </c>
      <c r="W1048" s="71" t="s">
        <v>51</v>
      </c>
      <c r="X1048" s="71" t="s">
        <v>51</v>
      </c>
      <c r="Y1048" s="72" t="str">
        <f>IF((OR((AND('[1]PWS Information'!$E$10="CWS",U1048="Single Family Residence",Q1048="Lead")),
(AND('[1]PWS Information'!$E$10="CWS",U1048="Multiple Family Residence",'[1]PWS Information'!$E$11="Yes",Q1048="Lead")),
(AND('[1]PWS Information'!$E$10="NTNC",Q1048="Lead")))),"Tier 1",
IF((OR((AND('[1]PWS Information'!$E$10="CWS",U1048="Multiple Family Residence",'[1]PWS Information'!$E$11="No",Q1048="Lead")),
(AND('[1]PWS Information'!$E$10="CWS",U1048="Other",Q1048="Lead")),
(AND('[1]PWS Information'!$E$10="CWS",U1048="Building",Q1048="Lead")))),"Tier 2",
IF((OR((AND('[1]PWS Information'!$E$10="CWS",U1048="Single Family Residence",Q1048="Galvanized Requiring Replacement")),
(AND('[1]PWS Information'!$E$10="CWS",U1048="Single Family Residence",Q1048="Galvanized Requiring Replacement",R1048="Yes")),
(AND('[1]PWS Information'!$E$10="NTNC",Q1048="Galvanized Requiring Replacement")),
(AND('[1]PWS Information'!$E$10="NTNC",U1048="Single Family Residence",R1048="Yes")))),"Tier 3",
IF((OR((AND('[1]PWS Information'!$E$10="CWS",U1048="Single Family Residence",S1048="Yes",Q1048="Non-Lead", J1048="Non-Lead - Copper",L1048="Before 1989")),
(AND('[1]PWS Information'!$E$10="CWS",U1048="Single Family Residence",S1048="Yes",Q1048="Non-Lead", N1048="Non-Lead - Copper",O1048="Before 1989")))),"Tier 4",
IF((OR((AND('[1]PWS Information'!$E$10="NTNC",Q1048="Non-Lead")),
(AND('[1]PWS Information'!$E$10="CWS",Q1048="Non-Lead",S1048="")),
(AND('[1]PWS Information'!$E$10="CWS",Q1048="Non-Lead",S1048="No")),
(AND('[1]PWS Information'!$E$10="CWS",Q1048="Non-Lead",S1048="Don't Know")),
(AND('[1]PWS Information'!$E$10="CWS",Q1048="Non-Lead", J1048="Non-Lead - Copper", S1048="Yes", L1048="Between 1989 and 2014")),
(AND('[1]PWS Information'!$E$10="CWS",Q1048="Non-Lead", J1048="Non-Lead - Copper", S1048="Yes", L1048="After 2014")),
(AND('[1]PWS Information'!$E$10="CWS",Q1048="Non-Lead", J1048="Non-Lead - Copper", S1048="Yes", L1048="Unknown")),
(AND('[1]PWS Information'!$E$10="CWS",Q1048="Non-Lead", N1048="Non-Lead - Copper", S1048="Yes", O1048="Between 1989 and 2014")),
(AND('[1]PWS Information'!$E$10="CWS",Q1048="Non-Lead", N1048="Non-Lead - Copper", S1048="Yes", O1048="After 2014")),
(AND('[1]PWS Information'!$E$10="CWS",Q1048="Non-Lead", N1048="Non-Lead - Copper", S1048="Yes", O1048="Unknown")),
(AND('[1]PWS Information'!$E$10="CWS",Q1048="Unknown")),
(AND('[1]PWS Information'!$E$10="NTNC",Q1048="Unknown")))),"Tier 5",
"")))))</f>
        <v>Tier 5</v>
      </c>
      <c r="Z1048" s="71"/>
      <c r="AA1048" s="71"/>
    </row>
    <row r="1049" spans="1:27" ht="57.6" x14ac:dyDescent="0.3">
      <c r="A1049" s="1"/>
      <c r="B1049" s="70">
        <v>9642125</v>
      </c>
      <c r="C1049" s="73">
        <v>120</v>
      </c>
      <c r="D1049" s="74" t="s">
        <v>352</v>
      </c>
      <c r="E1049" s="74" t="s">
        <v>49</v>
      </c>
      <c r="F1049" s="74">
        <v>78640</v>
      </c>
      <c r="G1049" s="78" t="s">
        <v>349</v>
      </c>
      <c r="H1049" s="63">
        <v>29.977274999999999</v>
      </c>
      <c r="I1049" s="64">
        <v>-97.836927777777703</v>
      </c>
      <c r="J1049" s="65" t="s">
        <v>50</v>
      </c>
      <c r="K1049" s="66" t="s">
        <v>51</v>
      </c>
      <c r="L1049" s="62" t="s">
        <v>52</v>
      </c>
      <c r="M1049" s="69"/>
      <c r="N1049" s="65" t="s">
        <v>50</v>
      </c>
      <c r="O1049" s="66" t="s">
        <v>52</v>
      </c>
      <c r="P1049" s="69"/>
      <c r="Q1049" s="55" t="str">
        <f t="shared" si="16"/>
        <v>Non-Lead</v>
      </c>
      <c r="R1049" s="70" t="s">
        <v>51</v>
      </c>
      <c r="S1049" s="70" t="s">
        <v>51</v>
      </c>
      <c r="T1049" s="70"/>
      <c r="U1049" s="71" t="s">
        <v>53</v>
      </c>
      <c r="V1049" s="71" t="s">
        <v>51</v>
      </c>
      <c r="W1049" s="71" t="s">
        <v>51</v>
      </c>
      <c r="X1049" s="71" t="s">
        <v>51</v>
      </c>
      <c r="Y1049" s="72" t="str">
        <f>IF((OR((AND('[1]PWS Information'!$E$10="CWS",U1049="Single Family Residence",Q1049="Lead")),
(AND('[1]PWS Information'!$E$10="CWS",U1049="Multiple Family Residence",'[1]PWS Information'!$E$11="Yes",Q1049="Lead")),
(AND('[1]PWS Information'!$E$10="NTNC",Q1049="Lead")))),"Tier 1",
IF((OR((AND('[1]PWS Information'!$E$10="CWS",U1049="Multiple Family Residence",'[1]PWS Information'!$E$11="No",Q1049="Lead")),
(AND('[1]PWS Information'!$E$10="CWS",U1049="Other",Q1049="Lead")),
(AND('[1]PWS Information'!$E$10="CWS",U1049="Building",Q1049="Lead")))),"Tier 2",
IF((OR((AND('[1]PWS Information'!$E$10="CWS",U1049="Single Family Residence",Q1049="Galvanized Requiring Replacement")),
(AND('[1]PWS Information'!$E$10="CWS",U1049="Single Family Residence",Q1049="Galvanized Requiring Replacement",R1049="Yes")),
(AND('[1]PWS Information'!$E$10="NTNC",Q1049="Galvanized Requiring Replacement")),
(AND('[1]PWS Information'!$E$10="NTNC",U1049="Single Family Residence",R1049="Yes")))),"Tier 3",
IF((OR((AND('[1]PWS Information'!$E$10="CWS",U1049="Single Family Residence",S1049="Yes",Q1049="Non-Lead", J1049="Non-Lead - Copper",L1049="Before 1989")),
(AND('[1]PWS Information'!$E$10="CWS",U1049="Single Family Residence",S1049="Yes",Q1049="Non-Lead", N1049="Non-Lead - Copper",O1049="Before 1989")))),"Tier 4",
IF((OR((AND('[1]PWS Information'!$E$10="NTNC",Q1049="Non-Lead")),
(AND('[1]PWS Information'!$E$10="CWS",Q1049="Non-Lead",S1049="")),
(AND('[1]PWS Information'!$E$10="CWS",Q1049="Non-Lead",S1049="No")),
(AND('[1]PWS Information'!$E$10="CWS",Q1049="Non-Lead",S1049="Don't Know")),
(AND('[1]PWS Information'!$E$10="CWS",Q1049="Non-Lead", J1049="Non-Lead - Copper", S1049="Yes", L1049="Between 1989 and 2014")),
(AND('[1]PWS Information'!$E$10="CWS",Q1049="Non-Lead", J1049="Non-Lead - Copper", S1049="Yes", L1049="After 2014")),
(AND('[1]PWS Information'!$E$10="CWS",Q1049="Non-Lead", J1049="Non-Lead - Copper", S1049="Yes", L1049="Unknown")),
(AND('[1]PWS Information'!$E$10="CWS",Q1049="Non-Lead", N1049="Non-Lead - Copper", S1049="Yes", O1049="Between 1989 and 2014")),
(AND('[1]PWS Information'!$E$10="CWS",Q1049="Non-Lead", N1049="Non-Lead - Copper", S1049="Yes", O1049="After 2014")),
(AND('[1]PWS Information'!$E$10="CWS",Q1049="Non-Lead", N1049="Non-Lead - Copper", S1049="Yes", O1049="Unknown")),
(AND('[1]PWS Information'!$E$10="CWS",Q1049="Unknown")),
(AND('[1]PWS Information'!$E$10="NTNC",Q1049="Unknown")))),"Tier 5",
"")))))</f>
        <v>Tier 5</v>
      </c>
      <c r="Z1049" s="71"/>
      <c r="AA1049" s="71"/>
    </row>
    <row r="1050" spans="1:27" ht="57.6" x14ac:dyDescent="0.3">
      <c r="A1050" s="17"/>
      <c r="B1050" s="70">
        <v>9624837</v>
      </c>
      <c r="C1050" s="73">
        <v>110</v>
      </c>
      <c r="D1050" s="74" t="s">
        <v>352</v>
      </c>
      <c r="E1050" s="74" t="s">
        <v>49</v>
      </c>
      <c r="F1050" s="74">
        <v>78640</v>
      </c>
      <c r="G1050" s="78" t="s">
        <v>349</v>
      </c>
      <c r="H1050" s="63">
        <v>29.977169400000001</v>
      </c>
      <c r="I1050" s="64">
        <v>-97.836838888888806</v>
      </c>
      <c r="J1050" s="65" t="s">
        <v>50</v>
      </c>
      <c r="K1050" s="66" t="s">
        <v>51</v>
      </c>
      <c r="L1050" s="62" t="s">
        <v>52</v>
      </c>
      <c r="M1050" s="69"/>
      <c r="N1050" s="65" t="s">
        <v>50</v>
      </c>
      <c r="O1050" s="66" t="s">
        <v>52</v>
      </c>
      <c r="P1050" s="69"/>
      <c r="Q1050" s="55" t="str">
        <f t="shared" si="16"/>
        <v>Non-Lead</v>
      </c>
      <c r="R1050" s="70" t="s">
        <v>51</v>
      </c>
      <c r="S1050" s="70" t="s">
        <v>51</v>
      </c>
      <c r="T1050" s="70"/>
      <c r="U1050" s="71" t="s">
        <v>53</v>
      </c>
      <c r="V1050" s="71" t="s">
        <v>51</v>
      </c>
      <c r="W1050" s="71" t="s">
        <v>51</v>
      </c>
      <c r="X1050" s="71" t="s">
        <v>51</v>
      </c>
      <c r="Y1050" s="72" t="str">
        <f>IF((OR((AND('[1]PWS Information'!$E$10="CWS",U1050="Single Family Residence",Q1050="Lead")),
(AND('[1]PWS Information'!$E$10="CWS",U1050="Multiple Family Residence",'[1]PWS Information'!$E$11="Yes",Q1050="Lead")),
(AND('[1]PWS Information'!$E$10="NTNC",Q1050="Lead")))),"Tier 1",
IF((OR((AND('[1]PWS Information'!$E$10="CWS",U1050="Multiple Family Residence",'[1]PWS Information'!$E$11="No",Q1050="Lead")),
(AND('[1]PWS Information'!$E$10="CWS",U1050="Other",Q1050="Lead")),
(AND('[1]PWS Information'!$E$10="CWS",U1050="Building",Q1050="Lead")))),"Tier 2",
IF((OR((AND('[1]PWS Information'!$E$10="CWS",U1050="Single Family Residence",Q1050="Galvanized Requiring Replacement")),
(AND('[1]PWS Information'!$E$10="CWS",U1050="Single Family Residence",Q1050="Galvanized Requiring Replacement",R1050="Yes")),
(AND('[1]PWS Information'!$E$10="NTNC",Q1050="Galvanized Requiring Replacement")),
(AND('[1]PWS Information'!$E$10="NTNC",U1050="Single Family Residence",R1050="Yes")))),"Tier 3",
IF((OR((AND('[1]PWS Information'!$E$10="CWS",U1050="Single Family Residence",S1050="Yes",Q1050="Non-Lead", J1050="Non-Lead - Copper",L1050="Before 1989")),
(AND('[1]PWS Information'!$E$10="CWS",U1050="Single Family Residence",S1050="Yes",Q1050="Non-Lead", N1050="Non-Lead - Copper",O1050="Before 1989")))),"Tier 4",
IF((OR((AND('[1]PWS Information'!$E$10="NTNC",Q1050="Non-Lead")),
(AND('[1]PWS Information'!$E$10="CWS",Q1050="Non-Lead",S1050="")),
(AND('[1]PWS Information'!$E$10="CWS",Q1050="Non-Lead",S1050="No")),
(AND('[1]PWS Information'!$E$10="CWS",Q1050="Non-Lead",S1050="Don't Know")),
(AND('[1]PWS Information'!$E$10="CWS",Q1050="Non-Lead", J1050="Non-Lead - Copper", S1050="Yes", L1050="Between 1989 and 2014")),
(AND('[1]PWS Information'!$E$10="CWS",Q1050="Non-Lead", J1050="Non-Lead - Copper", S1050="Yes", L1050="After 2014")),
(AND('[1]PWS Information'!$E$10="CWS",Q1050="Non-Lead", J1050="Non-Lead - Copper", S1050="Yes", L1050="Unknown")),
(AND('[1]PWS Information'!$E$10="CWS",Q1050="Non-Lead", N1050="Non-Lead - Copper", S1050="Yes", O1050="Between 1989 and 2014")),
(AND('[1]PWS Information'!$E$10="CWS",Q1050="Non-Lead", N1050="Non-Lead - Copper", S1050="Yes", O1050="After 2014")),
(AND('[1]PWS Information'!$E$10="CWS",Q1050="Non-Lead", N1050="Non-Lead - Copper", S1050="Yes", O1050="Unknown")),
(AND('[1]PWS Information'!$E$10="CWS",Q1050="Unknown")),
(AND('[1]PWS Information'!$E$10="NTNC",Q1050="Unknown")))),"Tier 5",
"")))))</f>
        <v>Tier 5</v>
      </c>
      <c r="Z1050" s="71"/>
      <c r="AA1050" s="71"/>
    </row>
    <row r="1051" spans="1:27" ht="57.6" x14ac:dyDescent="0.3">
      <c r="A1051" s="1"/>
      <c r="B1051" s="70">
        <v>9635838</v>
      </c>
      <c r="C1051" s="73">
        <v>100</v>
      </c>
      <c r="D1051" s="74" t="s">
        <v>352</v>
      </c>
      <c r="E1051" s="74" t="s">
        <v>49</v>
      </c>
      <c r="F1051" s="74">
        <v>78640</v>
      </c>
      <c r="G1051" s="78" t="s">
        <v>349</v>
      </c>
      <c r="H1051" s="63">
        <v>29.977069400000001</v>
      </c>
      <c r="I1051" s="64">
        <v>-97.836694444444404</v>
      </c>
      <c r="J1051" s="65" t="s">
        <v>50</v>
      </c>
      <c r="K1051" s="66" t="s">
        <v>51</v>
      </c>
      <c r="L1051" s="62" t="s">
        <v>52</v>
      </c>
      <c r="M1051" s="69"/>
      <c r="N1051" s="65" t="s">
        <v>50</v>
      </c>
      <c r="O1051" s="66" t="s">
        <v>52</v>
      </c>
      <c r="P1051" s="69"/>
      <c r="Q1051" s="55" t="str">
        <f t="shared" si="16"/>
        <v>Non-Lead</v>
      </c>
      <c r="R1051" s="70" t="s">
        <v>51</v>
      </c>
      <c r="S1051" s="70" t="s">
        <v>51</v>
      </c>
      <c r="T1051" s="70"/>
      <c r="U1051" s="71" t="s">
        <v>53</v>
      </c>
      <c r="V1051" s="71" t="s">
        <v>51</v>
      </c>
      <c r="W1051" s="71" t="s">
        <v>51</v>
      </c>
      <c r="X1051" s="71" t="s">
        <v>51</v>
      </c>
      <c r="Y1051" s="72" t="str">
        <f>IF((OR((AND('[1]PWS Information'!$E$10="CWS",U1051="Single Family Residence",Q1051="Lead")),
(AND('[1]PWS Information'!$E$10="CWS",U1051="Multiple Family Residence",'[1]PWS Information'!$E$11="Yes",Q1051="Lead")),
(AND('[1]PWS Information'!$E$10="NTNC",Q1051="Lead")))),"Tier 1",
IF((OR((AND('[1]PWS Information'!$E$10="CWS",U1051="Multiple Family Residence",'[1]PWS Information'!$E$11="No",Q1051="Lead")),
(AND('[1]PWS Information'!$E$10="CWS",U1051="Other",Q1051="Lead")),
(AND('[1]PWS Information'!$E$10="CWS",U1051="Building",Q1051="Lead")))),"Tier 2",
IF((OR((AND('[1]PWS Information'!$E$10="CWS",U1051="Single Family Residence",Q1051="Galvanized Requiring Replacement")),
(AND('[1]PWS Information'!$E$10="CWS",U1051="Single Family Residence",Q1051="Galvanized Requiring Replacement",R1051="Yes")),
(AND('[1]PWS Information'!$E$10="NTNC",Q1051="Galvanized Requiring Replacement")),
(AND('[1]PWS Information'!$E$10="NTNC",U1051="Single Family Residence",R1051="Yes")))),"Tier 3",
IF((OR((AND('[1]PWS Information'!$E$10="CWS",U1051="Single Family Residence",S1051="Yes",Q1051="Non-Lead", J1051="Non-Lead - Copper",L1051="Before 1989")),
(AND('[1]PWS Information'!$E$10="CWS",U1051="Single Family Residence",S1051="Yes",Q1051="Non-Lead", N1051="Non-Lead - Copper",O1051="Before 1989")))),"Tier 4",
IF((OR((AND('[1]PWS Information'!$E$10="NTNC",Q1051="Non-Lead")),
(AND('[1]PWS Information'!$E$10="CWS",Q1051="Non-Lead",S1051="")),
(AND('[1]PWS Information'!$E$10="CWS",Q1051="Non-Lead",S1051="No")),
(AND('[1]PWS Information'!$E$10="CWS",Q1051="Non-Lead",S1051="Don't Know")),
(AND('[1]PWS Information'!$E$10="CWS",Q1051="Non-Lead", J1051="Non-Lead - Copper", S1051="Yes", L1051="Between 1989 and 2014")),
(AND('[1]PWS Information'!$E$10="CWS",Q1051="Non-Lead", J1051="Non-Lead - Copper", S1051="Yes", L1051="After 2014")),
(AND('[1]PWS Information'!$E$10="CWS",Q1051="Non-Lead", J1051="Non-Lead - Copper", S1051="Yes", L1051="Unknown")),
(AND('[1]PWS Information'!$E$10="CWS",Q1051="Non-Lead", N1051="Non-Lead - Copper", S1051="Yes", O1051="Between 1989 and 2014")),
(AND('[1]PWS Information'!$E$10="CWS",Q1051="Non-Lead", N1051="Non-Lead - Copper", S1051="Yes", O1051="After 2014")),
(AND('[1]PWS Information'!$E$10="CWS",Q1051="Non-Lead", N1051="Non-Lead - Copper", S1051="Yes", O1051="Unknown")),
(AND('[1]PWS Information'!$E$10="CWS",Q1051="Unknown")),
(AND('[1]PWS Information'!$E$10="NTNC",Q1051="Unknown")))),"Tier 5",
"")))))</f>
        <v>Tier 5</v>
      </c>
      <c r="Z1051" s="71"/>
      <c r="AA1051" s="71"/>
    </row>
    <row r="1052" spans="1:27" ht="57.6" x14ac:dyDescent="0.3">
      <c r="A1052" s="1"/>
      <c r="B1052" s="70">
        <v>1417472</v>
      </c>
      <c r="C1052" s="73">
        <v>115</v>
      </c>
      <c r="D1052" s="74" t="s">
        <v>345</v>
      </c>
      <c r="E1052" s="74" t="s">
        <v>49</v>
      </c>
      <c r="F1052" s="74">
        <v>78640</v>
      </c>
      <c r="G1052" s="78" t="s">
        <v>354</v>
      </c>
      <c r="H1052" s="63">
        <v>29.990622999999999</v>
      </c>
      <c r="I1052" s="64">
        <v>-97.838609000000005</v>
      </c>
      <c r="J1052" s="65" t="s">
        <v>50</v>
      </c>
      <c r="K1052" s="66" t="s">
        <v>51</v>
      </c>
      <c r="L1052" s="62" t="s">
        <v>52</v>
      </c>
      <c r="M1052" s="69"/>
      <c r="N1052" s="65" t="s">
        <v>57</v>
      </c>
      <c r="O1052" s="66" t="s">
        <v>52</v>
      </c>
      <c r="P1052" s="69"/>
      <c r="Q1052" s="55" t="str">
        <f t="shared" si="16"/>
        <v>Non-Lead</v>
      </c>
      <c r="R1052" s="70" t="s">
        <v>51</v>
      </c>
      <c r="S1052" s="70" t="s">
        <v>85</v>
      </c>
      <c r="T1052" s="70"/>
      <c r="U1052" s="71" t="s">
        <v>53</v>
      </c>
      <c r="V1052" s="71" t="s">
        <v>51</v>
      </c>
      <c r="W1052" s="71" t="s">
        <v>51</v>
      </c>
      <c r="X1052" s="71" t="s">
        <v>51</v>
      </c>
      <c r="Y1052" s="72" t="str">
        <f>IF((OR((AND('[1]PWS Information'!$E$10="CWS",U1052="Single Family Residence",Q1052="Lead")),
(AND('[1]PWS Information'!$E$10="CWS",U1052="Multiple Family Residence",'[1]PWS Information'!$E$11="Yes",Q1052="Lead")),
(AND('[1]PWS Information'!$E$10="NTNC",Q1052="Lead")))),"Tier 1",
IF((OR((AND('[1]PWS Information'!$E$10="CWS",U1052="Multiple Family Residence",'[1]PWS Information'!$E$11="No",Q1052="Lead")),
(AND('[1]PWS Information'!$E$10="CWS",U1052="Other",Q1052="Lead")),
(AND('[1]PWS Information'!$E$10="CWS",U1052="Building",Q1052="Lead")))),"Tier 2",
IF((OR((AND('[1]PWS Information'!$E$10="CWS",U1052="Single Family Residence",Q1052="Galvanized Requiring Replacement")),
(AND('[1]PWS Information'!$E$10="CWS",U1052="Single Family Residence",Q1052="Galvanized Requiring Replacement",R1052="Yes")),
(AND('[1]PWS Information'!$E$10="NTNC",Q1052="Galvanized Requiring Replacement")),
(AND('[1]PWS Information'!$E$10="NTNC",U1052="Single Family Residence",R1052="Yes")))),"Tier 3",
IF((OR((AND('[1]PWS Information'!$E$10="CWS",U1052="Single Family Residence",S1052="Yes",Q1052="Non-Lead", J1052="Non-Lead - Copper",L1052="Before 1989")),
(AND('[1]PWS Information'!$E$10="CWS",U1052="Single Family Residence",S1052="Yes",Q1052="Non-Lead", N1052="Non-Lead - Copper",O1052="Before 1989")))),"Tier 4",
IF((OR((AND('[1]PWS Information'!$E$10="NTNC",Q1052="Non-Lead")),
(AND('[1]PWS Information'!$E$10="CWS",Q1052="Non-Lead",S1052="")),
(AND('[1]PWS Information'!$E$10="CWS",Q1052="Non-Lead",S1052="No")),
(AND('[1]PWS Information'!$E$10="CWS",Q1052="Non-Lead",S1052="Don't Know")),
(AND('[1]PWS Information'!$E$10="CWS",Q1052="Non-Lead", J1052="Non-Lead - Copper", S1052="Yes", L1052="Between 1989 and 2014")),
(AND('[1]PWS Information'!$E$10="CWS",Q1052="Non-Lead", J1052="Non-Lead - Copper", S1052="Yes", L1052="After 2014")),
(AND('[1]PWS Information'!$E$10="CWS",Q1052="Non-Lead", J1052="Non-Lead - Copper", S1052="Yes", L1052="Unknown")),
(AND('[1]PWS Information'!$E$10="CWS",Q1052="Non-Lead", N1052="Non-Lead - Copper", S1052="Yes", O1052="Between 1989 and 2014")),
(AND('[1]PWS Information'!$E$10="CWS",Q1052="Non-Lead", N1052="Non-Lead - Copper", S1052="Yes", O1052="After 2014")),
(AND('[1]PWS Information'!$E$10="CWS",Q1052="Non-Lead", N1052="Non-Lead - Copper", S1052="Yes", O1052="Unknown")),
(AND('[1]PWS Information'!$E$10="CWS",Q1052="Unknown")),
(AND('[1]PWS Information'!$E$10="NTNC",Q1052="Unknown")))),"Tier 5",
"")))))</f>
        <v>Tier 5</v>
      </c>
      <c r="Z1052" s="71"/>
      <c r="AA1052" s="71"/>
    </row>
    <row r="1053" spans="1:27" ht="57.6" x14ac:dyDescent="0.3">
      <c r="A1053" s="1"/>
      <c r="B1053" s="70">
        <v>13141086</v>
      </c>
      <c r="C1053" s="73" t="s">
        <v>355</v>
      </c>
      <c r="D1053" s="74" t="s">
        <v>356</v>
      </c>
      <c r="E1053" s="74" t="s">
        <v>128</v>
      </c>
      <c r="F1053" s="74">
        <v>78640</v>
      </c>
      <c r="G1053" s="78" t="s">
        <v>349</v>
      </c>
      <c r="H1053" s="63">
        <v>29.980352799999999</v>
      </c>
      <c r="I1053" s="64">
        <v>-97.827819444444401</v>
      </c>
      <c r="J1053" s="65" t="s">
        <v>50</v>
      </c>
      <c r="K1053" s="66" t="s">
        <v>51</v>
      </c>
      <c r="L1053" s="62" t="s">
        <v>52</v>
      </c>
      <c r="M1053" s="69"/>
      <c r="N1053" s="65" t="s">
        <v>50</v>
      </c>
      <c r="O1053" s="66" t="s">
        <v>52</v>
      </c>
      <c r="P1053" s="69"/>
      <c r="Q1053" s="55" t="str">
        <f t="shared" si="16"/>
        <v>Non-Lead</v>
      </c>
      <c r="R1053" s="70" t="s">
        <v>51</v>
      </c>
      <c r="S1053" s="70" t="s">
        <v>51</v>
      </c>
      <c r="T1053" s="70"/>
      <c r="U1053" s="71" t="s">
        <v>53</v>
      </c>
      <c r="V1053" s="71" t="s">
        <v>51</v>
      </c>
      <c r="W1053" s="71" t="s">
        <v>51</v>
      </c>
      <c r="X1053" s="71" t="s">
        <v>51</v>
      </c>
      <c r="Y1053" s="72" t="str">
        <f>IF((OR((AND('[1]PWS Information'!$E$10="CWS",U1053="Single Family Residence",Q1053="Lead")),
(AND('[1]PWS Information'!$E$10="CWS",U1053="Multiple Family Residence",'[1]PWS Information'!$E$11="Yes",Q1053="Lead")),
(AND('[1]PWS Information'!$E$10="NTNC",Q1053="Lead")))),"Tier 1",
IF((OR((AND('[1]PWS Information'!$E$10="CWS",U1053="Multiple Family Residence",'[1]PWS Information'!$E$11="No",Q1053="Lead")),
(AND('[1]PWS Information'!$E$10="CWS",U1053="Other",Q1053="Lead")),
(AND('[1]PWS Information'!$E$10="CWS",U1053="Building",Q1053="Lead")))),"Tier 2",
IF((OR((AND('[1]PWS Information'!$E$10="CWS",U1053="Single Family Residence",Q1053="Galvanized Requiring Replacement")),
(AND('[1]PWS Information'!$E$10="CWS",U1053="Single Family Residence",Q1053="Galvanized Requiring Replacement",R1053="Yes")),
(AND('[1]PWS Information'!$E$10="NTNC",Q1053="Galvanized Requiring Replacement")),
(AND('[1]PWS Information'!$E$10="NTNC",U1053="Single Family Residence",R1053="Yes")))),"Tier 3",
IF((OR((AND('[1]PWS Information'!$E$10="CWS",U1053="Single Family Residence",S1053="Yes",Q1053="Non-Lead", J1053="Non-Lead - Copper",L1053="Before 1989")),
(AND('[1]PWS Information'!$E$10="CWS",U1053="Single Family Residence",S1053="Yes",Q1053="Non-Lead", N1053="Non-Lead - Copper",O1053="Before 1989")))),"Tier 4",
IF((OR((AND('[1]PWS Information'!$E$10="NTNC",Q1053="Non-Lead")),
(AND('[1]PWS Information'!$E$10="CWS",Q1053="Non-Lead",S1053="")),
(AND('[1]PWS Information'!$E$10="CWS",Q1053="Non-Lead",S1053="No")),
(AND('[1]PWS Information'!$E$10="CWS",Q1053="Non-Lead",S1053="Don't Know")),
(AND('[1]PWS Information'!$E$10="CWS",Q1053="Non-Lead", J1053="Non-Lead - Copper", S1053="Yes", L1053="Between 1989 and 2014")),
(AND('[1]PWS Information'!$E$10="CWS",Q1053="Non-Lead", J1053="Non-Lead - Copper", S1053="Yes", L1053="After 2014")),
(AND('[1]PWS Information'!$E$10="CWS",Q1053="Non-Lead", J1053="Non-Lead - Copper", S1053="Yes", L1053="Unknown")),
(AND('[1]PWS Information'!$E$10="CWS",Q1053="Non-Lead", N1053="Non-Lead - Copper", S1053="Yes", O1053="Between 1989 and 2014")),
(AND('[1]PWS Information'!$E$10="CWS",Q1053="Non-Lead", N1053="Non-Lead - Copper", S1053="Yes", O1053="After 2014")),
(AND('[1]PWS Information'!$E$10="CWS",Q1053="Non-Lead", N1053="Non-Lead - Copper", S1053="Yes", O1053="Unknown")),
(AND('[1]PWS Information'!$E$10="CWS",Q1053="Unknown")),
(AND('[1]PWS Information'!$E$10="NTNC",Q1053="Unknown")))),"Tier 5",
"")))))</f>
        <v>Tier 5</v>
      </c>
      <c r="Z1053" s="71"/>
      <c r="AA1053" s="71"/>
    </row>
    <row r="1054" spans="1:27" ht="57.6" x14ac:dyDescent="0.3">
      <c r="A1054" s="17"/>
      <c r="B1054" s="70">
        <v>10451157</v>
      </c>
      <c r="C1054" s="73">
        <v>100</v>
      </c>
      <c r="D1054" s="74" t="s">
        <v>357</v>
      </c>
      <c r="E1054" s="74" t="s">
        <v>49</v>
      </c>
      <c r="F1054" s="74">
        <v>78640</v>
      </c>
      <c r="G1054" s="78" t="s">
        <v>349</v>
      </c>
      <c r="H1054" s="63">
        <v>29.977536099999998</v>
      </c>
      <c r="I1054" s="64">
        <v>-97.843141666666597</v>
      </c>
      <c r="J1054" s="65" t="s">
        <v>50</v>
      </c>
      <c r="K1054" s="66" t="s">
        <v>51</v>
      </c>
      <c r="L1054" s="62" t="s">
        <v>52</v>
      </c>
      <c r="M1054" s="69"/>
      <c r="N1054" s="65" t="s">
        <v>50</v>
      </c>
      <c r="O1054" s="66" t="s">
        <v>52</v>
      </c>
      <c r="P1054" s="69"/>
      <c r="Q1054" s="55" t="str">
        <f t="shared" si="16"/>
        <v>Non-Lead</v>
      </c>
      <c r="R1054" s="70" t="s">
        <v>51</v>
      </c>
      <c r="S1054" s="70" t="s">
        <v>51</v>
      </c>
      <c r="T1054" s="70"/>
      <c r="U1054" s="71" t="s">
        <v>53</v>
      </c>
      <c r="V1054" s="71" t="s">
        <v>51</v>
      </c>
      <c r="W1054" s="71" t="s">
        <v>51</v>
      </c>
      <c r="X1054" s="71" t="s">
        <v>51</v>
      </c>
      <c r="Y1054" s="72" t="str">
        <f>IF((OR((AND('[1]PWS Information'!$E$10="CWS",U1054="Single Family Residence",Q1054="Lead")),
(AND('[1]PWS Information'!$E$10="CWS",U1054="Multiple Family Residence",'[1]PWS Information'!$E$11="Yes",Q1054="Lead")),
(AND('[1]PWS Information'!$E$10="NTNC",Q1054="Lead")))),"Tier 1",
IF((OR((AND('[1]PWS Information'!$E$10="CWS",U1054="Multiple Family Residence",'[1]PWS Information'!$E$11="No",Q1054="Lead")),
(AND('[1]PWS Information'!$E$10="CWS",U1054="Other",Q1054="Lead")),
(AND('[1]PWS Information'!$E$10="CWS",U1054="Building",Q1054="Lead")))),"Tier 2",
IF((OR((AND('[1]PWS Information'!$E$10="CWS",U1054="Single Family Residence",Q1054="Galvanized Requiring Replacement")),
(AND('[1]PWS Information'!$E$10="CWS",U1054="Single Family Residence",Q1054="Galvanized Requiring Replacement",R1054="Yes")),
(AND('[1]PWS Information'!$E$10="NTNC",Q1054="Galvanized Requiring Replacement")),
(AND('[1]PWS Information'!$E$10="NTNC",U1054="Single Family Residence",R1054="Yes")))),"Tier 3",
IF((OR((AND('[1]PWS Information'!$E$10="CWS",U1054="Single Family Residence",S1054="Yes",Q1054="Non-Lead", J1054="Non-Lead - Copper",L1054="Before 1989")),
(AND('[1]PWS Information'!$E$10="CWS",U1054="Single Family Residence",S1054="Yes",Q1054="Non-Lead", N1054="Non-Lead - Copper",O1054="Before 1989")))),"Tier 4",
IF((OR((AND('[1]PWS Information'!$E$10="NTNC",Q1054="Non-Lead")),
(AND('[1]PWS Information'!$E$10="CWS",Q1054="Non-Lead",S1054="")),
(AND('[1]PWS Information'!$E$10="CWS",Q1054="Non-Lead",S1054="No")),
(AND('[1]PWS Information'!$E$10="CWS",Q1054="Non-Lead",S1054="Don't Know")),
(AND('[1]PWS Information'!$E$10="CWS",Q1054="Non-Lead", J1054="Non-Lead - Copper", S1054="Yes", L1054="Between 1989 and 2014")),
(AND('[1]PWS Information'!$E$10="CWS",Q1054="Non-Lead", J1054="Non-Lead - Copper", S1054="Yes", L1054="After 2014")),
(AND('[1]PWS Information'!$E$10="CWS",Q1054="Non-Lead", J1054="Non-Lead - Copper", S1054="Yes", L1054="Unknown")),
(AND('[1]PWS Information'!$E$10="CWS",Q1054="Non-Lead", N1054="Non-Lead - Copper", S1054="Yes", O1054="Between 1989 and 2014")),
(AND('[1]PWS Information'!$E$10="CWS",Q1054="Non-Lead", N1054="Non-Lead - Copper", S1054="Yes", O1054="After 2014")),
(AND('[1]PWS Information'!$E$10="CWS",Q1054="Non-Lead", N1054="Non-Lead - Copper", S1054="Yes", O1054="Unknown")),
(AND('[1]PWS Information'!$E$10="CWS",Q1054="Unknown")),
(AND('[1]PWS Information'!$E$10="NTNC",Q1054="Unknown")))),"Tier 5",
"")))))</f>
        <v>Tier 5</v>
      </c>
      <c r="Z1054" s="71"/>
      <c r="AA1054" s="71"/>
    </row>
    <row r="1055" spans="1:27" ht="57.6" x14ac:dyDescent="0.3">
      <c r="A1055" s="1"/>
      <c r="B1055" s="70">
        <v>10294002</v>
      </c>
      <c r="C1055" s="73">
        <v>108</v>
      </c>
      <c r="D1055" s="74" t="s">
        <v>357</v>
      </c>
      <c r="E1055" s="74" t="s">
        <v>49</v>
      </c>
      <c r="F1055" s="74">
        <v>78640</v>
      </c>
      <c r="G1055" s="78" t="s">
        <v>349</v>
      </c>
      <c r="H1055" s="63">
        <v>29.977405600000001</v>
      </c>
      <c r="I1055" s="64">
        <v>-97.843108333333305</v>
      </c>
      <c r="J1055" s="65" t="s">
        <v>50</v>
      </c>
      <c r="K1055" s="66" t="s">
        <v>51</v>
      </c>
      <c r="L1055" s="62" t="s">
        <v>52</v>
      </c>
      <c r="M1055" s="69"/>
      <c r="N1055" s="65" t="s">
        <v>50</v>
      </c>
      <c r="O1055" s="66" t="s">
        <v>52</v>
      </c>
      <c r="P1055" s="69"/>
      <c r="Q1055" s="55" t="str">
        <f t="shared" si="16"/>
        <v>Non-Lead</v>
      </c>
      <c r="R1055" s="70" t="s">
        <v>51</v>
      </c>
      <c r="S1055" s="70" t="s">
        <v>51</v>
      </c>
      <c r="T1055" s="70"/>
      <c r="U1055" s="71" t="s">
        <v>53</v>
      </c>
      <c r="V1055" s="71" t="s">
        <v>51</v>
      </c>
      <c r="W1055" s="71" t="s">
        <v>51</v>
      </c>
      <c r="X1055" s="71" t="s">
        <v>51</v>
      </c>
      <c r="Y1055" s="72" t="str">
        <f>IF((OR((AND('[1]PWS Information'!$E$10="CWS",U1055="Single Family Residence",Q1055="Lead")),
(AND('[1]PWS Information'!$E$10="CWS",U1055="Multiple Family Residence",'[1]PWS Information'!$E$11="Yes",Q1055="Lead")),
(AND('[1]PWS Information'!$E$10="NTNC",Q1055="Lead")))),"Tier 1",
IF((OR((AND('[1]PWS Information'!$E$10="CWS",U1055="Multiple Family Residence",'[1]PWS Information'!$E$11="No",Q1055="Lead")),
(AND('[1]PWS Information'!$E$10="CWS",U1055="Other",Q1055="Lead")),
(AND('[1]PWS Information'!$E$10="CWS",U1055="Building",Q1055="Lead")))),"Tier 2",
IF((OR((AND('[1]PWS Information'!$E$10="CWS",U1055="Single Family Residence",Q1055="Galvanized Requiring Replacement")),
(AND('[1]PWS Information'!$E$10="CWS",U1055="Single Family Residence",Q1055="Galvanized Requiring Replacement",R1055="Yes")),
(AND('[1]PWS Information'!$E$10="NTNC",Q1055="Galvanized Requiring Replacement")),
(AND('[1]PWS Information'!$E$10="NTNC",U1055="Single Family Residence",R1055="Yes")))),"Tier 3",
IF((OR((AND('[1]PWS Information'!$E$10="CWS",U1055="Single Family Residence",S1055="Yes",Q1055="Non-Lead", J1055="Non-Lead - Copper",L1055="Before 1989")),
(AND('[1]PWS Information'!$E$10="CWS",U1055="Single Family Residence",S1055="Yes",Q1055="Non-Lead", N1055="Non-Lead - Copper",O1055="Before 1989")))),"Tier 4",
IF((OR((AND('[1]PWS Information'!$E$10="NTNC",Q1055="Non-Lead")),
(AND('[1]PWS Information'!$E$10="CWS",Q1055="Non-Lead",S1055="")),
(AND('[1]PWS Information'!$E$10="CWS",Q1055="Non-Lead",S1055="No")),
(AND('[1]PWS Information'!$E$10="CWS",Q1055="Non-Lead",S1055="Don't Know")),
(AND('[1]PWS Information'!$E$10="CWS",Q1055="Non-Lead", J1055="Non-Lead - Copper", S1055="Yes", L1055="Between 1989 and 2014")),
(AND('[1]PWS Information'!$E$10="CWS",Q1055="Non-Lead", J1055="Non-Lead - Copper", S1055="Yes", L1055="After 2014")),
(AND('[1]PWS Information'!$E$10="CWS",Q1055="Non-Lead", J1055="Non-Lead - Copper", S1055="Yes", L1055="Unknown")),
(AND('[1]PWS Information'!$E$10="CWS",Q1055="Non-Lead", N1055="Non-Lead - Copper", S1055="Yes", O1055="Between 1989 and 2014")),
(AND('[1]PWS Information'!$E$10="CWS",Q1055="Non-Lead", N1055="Non-Lead - Copper", S1055="Yes", O1055="After 2014")),
(AND('[1]PWS Information'!$E$10="CWS",Q1055="Non-Lead", N1055="Non-Lead - Copper", S1055="Yes", O1055="Unknown")),
(AND('[1]PWS Information'!$E$10="CWS",Q1055="Unknown")),
(AND('[1]PWS Information'!$E$10="NTNC",Q1055="Unknown")))),"Tier 5",
"")))))</f>
        <v>Tier 5</v>
      </c>
      <c r="Z1055" s="71"/>
      <c r="AA1055" s="71"/>
    </row>
    <row r="1056" spans="1:27" ht="57.6" x14ac:dyDescent="0.3">
      <c r="A1056" s="1"/>
      <c r="B1056" s="70">
        <v>10286682</v>
      </c>
      <c r="C1056" s="73">
        <v>116</v>
      </c>
      <c r="D1056" s="74" t="s">
        <v>357</v>
      </c>
      <c r="E1056" s="74" t="s">
        <v>49</v>
      </c>
      <c r="F1056" s="74">
        <v>78640</v>
      </c>
      <c r="G1056" s="78" t="s">
        <v>349</v>
      </c>
      <c r="H1056" s="63">
        <v>29.9773</v>
      </c>
      <c r="I1056" s="64">
        <v>-97.843005555555493</v>
      </c>
      <c r="J1056" s="65" t="s">
        <v>50</v>
      </c>
      <c r="K1056" s="66" t="s">
        <v>51</v>
      </c>
      <c r="L1056" s="62" t="s">
        <v>52</v>
      </c>
      <c r="M1056" s="69"/>
      <c r="N1056" s="65" t="s">
        <v>50</v>
      </c>
      <c r="O1056" s="66" t="s">
        <v>52</v>
      </c>
      <c r="P1056" s="69"/>
      <c r="Q1056" s="55" t="str">
        <f t="shared" si="16"/>
        <v>Non-Lead</v>
      </c>
      <c r="R1056" s="70" t="s">
        <v>51</v>
      </c>
      <c r="S1056" s="70" t="s">
        <v>51</v>
      </c>
      <c r="T1056" s="70"/>
      <c r="U1056" s="71" t="s">
        <v>53</v>
      </c>
      <c r="V1056" s="71" t="s">
        <v>51</v>
      </c>
      <c r="W1056" s="71" t="s">
        <v>51</v>
      </c>
      <c r="X1056" s="71" t="s">
        <v>51</v>
      </c>
      <c r="Y1056" s="72" t="str">
        <f>IF((OR((AND('[1]PWS Information'!$E$10="CWS",U1056="Single Family Residence",Q1056="Lead")),
(AND('[1]PWS Information'!$E$10="CWS",U1056="Multiple Family Residence",'[1]PWS Information'!$E$11="Yes",Q1056="Lead")),
(AND('[1]PWS Information'!$E$10="NTNC",Q1056="Lead")))),"Tier 1",
IF((OR((AND('[1]PWS Information'!$E$10="CWS",U1056="Multiple Family Residence",'[1]PWS Information'!$E$11="No",Q1056="Lead")),
(AND('[1]PWS Information'!$E$10="CWS",U1056="Other",Q1056="Lead")),
(AND('[1]PWS Information'!$E$10="CWS",U1056="Building",Q1056="Lead")))),"Tier 2",
IF((OR((AND('[1]PWS Information'!$E$10="CWS",U1056="Single Family Residence",Q1056="Galvanized Requiring Replacement")),
(AND('[1]PWS Information'!$E$10="CWS",U1056="Single Family Residence",Q1056="Galvanized Requiring Replacement",R1056="Yes")),
(AND('[1]PWS Information'!$E$10="NTNC",Q1056="Galvanized Requiring Replacement")),
(AND('[1]PWS Information'!$E$10="NTNC",U1056="Single Family Residence",R1056="Yes")))),"Tier 3",
IF((OR((AND('[1]PWS Information'!$E$10="CWS",U1056="Single Family Residence",S1056="Yes",Q1056="Non-Lead", J1056="Non-Lead - Copper",L1056="Before 1989")),
(AND('[1]PWS Information'!$E$10="CWS",U1056="Single Family Residence",S1056="Yes",Q1056="Non-Lead", N1056="Non-Lead - Copper",O1056="Before 1989")))),"Tier 4",
IF((OR((AND('[1]PWS Information'!$E$10="NTNC",Q1056="Non-Lead")),
(AND('[1]PWS Information'!$E$10="CWS",Q1056="Non-Lead",S1056="")),
(AND('[1]PWS Information'!$E$10="CWS",Q1056="Non-Lead",S1056="No")),
(AND('[1]PWS Information'!$E$10="CWS",Q1056="Non-Lead",S1056="Don't Know")),
(AND('[1]PWS Information'!$E$10="CWS",Q1056="Non-Lead", J1056="Non-Lead - Copper", S1056="Yes", L1056="Between 1989 and 2014")),
(AND('[1]PWS Information'!$E$10="CWS",Q1056="Non-Lead", J1056="Non-Lead - Copper", S1056="Yes", L1056="After 2014")),
(AND('[1]PWS Information'!$E$10="CWS",Q1056="Non-Lead", J1056="Non-Lead - Copper", S1056="Yes", L1056="Unknown")),
(AND('[1]PWS Information'!$E$10="CWS",Q1056="Non-Lead", N1056="Non-Lead - Copper", S1056="Yes", O1056="Between 1989 and 2014")),
(AND('[1]PWS Information'!$E$10="CWS",Q1056="Non-Lead", N1056="Non-Lead - Copper", S1056="Yes", O1056="After 2014")),
(AND('[1]PWS Information'!$E$10="CWS",Q1056="Non-Lead", N1056="Non-Lead - Copper", S1056="Yes", O1056="Unknown")),
(AND('[1]PWS Information'!$E$10="CWS",Q1056="Unknown")),
(AND('[1]PWS Information'!$E$10="NTNC",Q1056="Unknown")))),"Tier 5",
"")))))</f>
        <v>Tier 5</v>
      </c>
      <c r="Z1056" s="71"/>
      <c r="AA1056" s="71"/>
    </row>
    <row r="1057" spans="1:27" ht="57.6" x14ac:dyDescent="0.3">
      <c r="A1057" s="1"/>
      <c r="B1057" s="70">
        <v>10296156</v>
      </c>
      <c r="C1057" s="73">
        <v>124</v>
      </c>
      <c r="D1057" s="74" t="s">
        <v>357</v>
      </c>
      <c r="E1057" s="74" t="s">
        <v>49</v>
      </c>
      <c r="F1057" s="74">
        <v>78640</v>
      </c>
      <c r="G1057" s="78" t="s">
        <v>349</v>
      </c>
      <c r="H1057" s="63">
        <v>29.977180600000001</v>
      </c>
      <c r="I1057" s="64">
        <v>-97.843027777777706</v>
      </c>
      <c r="J1057" s="65" t="s">
        <v>50</v>
      </c>
      <c r="K1057" s="66" t="s">
        <v>51</v>
      </c>
      <c r="L1057" s="62" t="s">
        <v>52</v>
      </c>
      <c r="M1057" s="69"/>
      <c r="N1057" s="65" t="s">
        <v>50</v>
      </c>
      <c r="O1057" s="66" t="s">
        <v>52</v>
      </c>
      <c r="P1057" s="69"/>
      <c r="Q1057" s="55" t="str">
        <f t="shared" si="16"/>
        <v>Non-Lead</v>
      </c>
      <c r="R1057" s="70" t="s">
        <v>51</v>
      </c>
      <c r="S1057" s="70" t="s">
        <v>51</v>
      </c>
      <c r="T1057" s="70"/>
      <c r="U1057" s="71" t="s">
        <v>53</v>
      </c>
      <c r="V1057" s="71" t="s">
        <v>51</v>
      </c>
      <c r="W1057" s="71" t="s">
        <v>51</v>
      </c>
      <c r="X1057" s="71" t="s">
        <v>51</v>
      </c>
      <c r="Y1057" s="72" t="str">
        <f>IF((OR((AND('[1]PWS Information'!$E$10="CWS",U1057="Single Family Residence",Q1057="Lead")),
(AND('[1]PWS Information'!$E$10="CWS",U1057="Multiple Family Residence",'[1]PWS Information'!$E$11="Yes",Q1057="Lead")),
(AND('[1]PWS Information'!$E$10="NTNC",Q1057="Lead")))),"Tier 1",
IF((OR((AND('[1]PWS Information'!$E$10="CWS",U1057="Multiple Family Residence",'[1]PWS Information'!$E$11="No",Q1057="Lead")),
(AND('[1]PWS Information'!$E$10="CWS",U1057="Other",Q1057="Lead")),
(AND('[1]PWS Information'!$E$10="CWS",U1057="Building",Q1057="Lead")))),"Tier 2",
IF((OR((AND('[1]PWS Information'!$E$10="CWS",U1057="Single Family Residence",Q1057="Galvanized Requiring Replacement")),
(AND('[1]PWS Information'!$E$10="CWS",U1057="Single Family Residence",Q1057="Galvanized Requiring Replacement",R1057="Yes")),
(AND('[1]PWS Information'!$E$10="NTNC",Q1057="Galvanized Requiring Replacement")),
(AND('[1]PWS Information'!$E$10="NTNC",U1057="Single Family Residence",R1057="Yes")))),"Tier 3",
IF((OR((AND('[1]PWS Information'!$E$10="CWS",U1057="Single Family Residence",S1057="Yes",Q1057="Non-Lead", J1057="Non-Lead - Copper",L1057="Before 1989")),
(AND('[1]PWS Information'!$E$10="CWS",U1057="Single Family Residence",S1057="Yes",Q1057="Non-Lead", N1057="Non-Lead - Copper",O1057="Before 1989")))),"Tier 4",
IF((OR((AND('[1]PWS Information'!$E$10="NTNC",Q1057="Non-Lead")),
(AND('[1]PWS Information'!$E$10="CWS",Q1057="Non-Lead",S1057="")),
(AND('[1]PWS Information'!$E$10="CWS",Q1057="Non-Lead",S1057="No")),
(AND('[1]PWS Information'!$E$10="CWS",Q1057="Non-Lead",S1057="Don't Know")),
(AND('[1]PWS Information'!$E$10="CWS",Q1057="Non-Lead", J1057="Non-Lead - Copper", S1057="Yes", L1057="Between 1989 and 2014")),
(AND('[1]PWS Information'!$E$10="CWS",Q1057="Non-Lead", J1057="Non-Lead - Copper", S1057="Yes", L1057="After 2014")),
(AND('[1]PWS Information'!$E$10="CWS",Q1057="Non-Lead", J1057="Non-Lead - Copper", S1057="Yes", L1057="Unknown")),
(AND('[1]PWS Information'!$E$10="CWS",Q1057="Non-Lead", N1057="Non-Lead - Copper", S1057="Yes", O1057="Between 1989 and 2014")),
(AND('[1]PWS Information'!$E$10="CWS",Q1057="Non-Lead", N1057="Non-Lead - Copper", S1057="Yes", O1057="After 2014")),
(AND('[1]PWS Information'!$E$10="CWS",Q1057="Non-Lead", N1057="Non-Lead - Copper", S1057="Yes", O1057="Unknown")),
(AND('[1]PWS Information'!$E$10="CWS",Q1057="Unknown")),
(AND('[1]PWS Information'!$E$10="NTNC",Q1057="Unknown")))),"Tier 5",
"")))))</f>
        <v>Tier 5</v>
      </c>
      <c r="Z1057" s="71"/>
      <c r="AA1057" s="71"/>
    </row>
    <row r="1058" spans="1:27" ht="57.6" x14ac:dyDescent="0.3">
      <c r="A1058" s="17"/>
      <c r="B1058" s="70">
        <v>10286550</v>
      </c>
      <c r="C1058" s="73">
        <v>132</v>
      </c>
      <c r="D1058" s="74" t="s">
        <v>357</v>
      </c>
      <c r="E1058" s="74" t="s">
        <v>49</v>
      </c>
      <c r="F1058" s="74">
        <v>78640</v>
      </c>
      <c r="G1058" s="78" t="s">
        <v>349</v>
      </c>
      <c r="H1058" s="63">
        <v>29.977041700000001</v>
      </c>
      <c r="I1058" s="64">
        <v>-97.842950000000002</v>
      </c>
      <c r="J1058" s="65" t="s">
        <v>50</v>
      </c>
      <c r="K1058" s="66" t="s">
        <v>51</v>
      </c>
      <c r="L1058" s="62" t="s">
        <v>52</v>
      </c>
      <c r="M1058" s="69"/>
      <c r="N1058" s="65" t="s">
        <v>50</v>
      </c>
      <c r="O1058" s="66" t="s">
        <v>52</v>
      </c>
      <c r="P1058" s="69"/>
      <c r="Q1058" s="55" t="str">
        <f t="shared" si="16"/>
        <v>Non-Lead</v>
      </c>
      <c r="R1058" s="70" t="s">
        <v>51</v>
      </c>
      <c r="S1058" s="70" t="s">
        <v>51</v>
      </c>
      <c r="T1058" s="70"/>
      <c r="U1058" s="71" t="s">
        <v>53</v>
      </c>
      <c r="V1058" s="71" t="s">
        <v>51</v>
      </c>
      <c r="W1058" s="71" t="s">
        <v>51</v>
      </c>
      <c r="X1058" s="71" t="s">
        <v>51</v>
      </c>
      <c r="Y1058" s="72" t="str">
        <f>IF((OR((AND('[1]PWS Information'!$E$10="CWS",U1058="Single Family Residence",Q1058="Lead")),
(AND('[1]PWS Information'!$E$10="CWS",U1058="Multiple Family Residence",'[1]PWS Information'!$E$11="Yes",Q1058="Lead")),
(AND('[1]PWS Information'!$E$10="NTNC",Q1058="Lead")))),"Tier 1",
IF((OR((AND('[1]PWS Information'!$E$10="CWS",U1058="Multiple Family Residence",'[1]PWS Information'!$E$11="No",Q1058="Lead")),
(AND('[1]PWS Information'!$E$10="CWS",U1058="Other",Q1058="Lead")),
(AND('[1]PWS Information'!$E$10="CWS",U1058="Building",Q1058="Lead")))),"Tier 2",
IF((OR((AND('[1]PWS Information'!$E$10="CWS",U1058="Single Family Residence",Q1058="Galvanized Requiring Replacement")),
(AND('[1]PWS Information'!$E$10="CWS",U1058="Single Family Residence",Q1058="Galvanized Requiring Replacement",R1058="Yes")),
(AND('[1]PWS Information'!$E$10="NTNC",Q1058="Galvanized Requiring Replacement")),
(AND('[1]PWS Information'!$E$10="NTNC",U1058="Single Family Residence",R1058="Yes")))),"Tier 3",
IF((OR((AND('[1]PWS Information'!$E$10="CWS",U1058="Single Family Residence",S1058="Yes",Q1058="Non-Lead", J1058="Non-Lead - Copper",L1058="Before 1989")),
(AND('[1]PWS Information'!$E$10="CWS",U1058="Single Family Residence",S1058="Yes",Q1058="Non-Lead", N1058="Non-Lead - Copper",O1058="Before 1989")))),"Tier 4",
IF((OR((AND('[1]PWS Information'!$E$10="NTNC",Q1058="Non-Lead")),
(AND('[1]PWS Information'!$E$10="CWS",Q1058="Non-Lead",S1058="")),
(AND('[1]PWS Information'!$E$10="CWS",Q1058="Non-Lead",S1058="No")),
(AND('[1]PWS Information'!$E$10="CWS",Q1058="Non-Lead",S1058="Don't Know")),
(AND('[1]PWS Information'!$E$10="CWS",Q1058="Non-Lead", J1058="Non-Lead - Copper", S1058="Yes", L1058="Between 1989 and 2014")),
(AND('[1]PWS Information'!$E$10="CWS",Q1058="Non-Lead", J1058="Non-Lead - Copper", S1058="Yes", L1058="After 2014")),
(AND('[1]PWS Information'!$E$10="CWS",Q1058="Non-Lead", J1058="Non-Lead - Copper", S1058="Yes", L1058="Unknown")),
(AND('[1]PWS Information'!$E$10="CWS",Q1058="Non-Lead", N1058="Non-Lead - Copper", S1058="Yes", O1058="Between 1989 and 2014")),
(AND('[1]PWS Information'!$E$10="CWS",Q1058="Non-Lead", N1058="Non-Lead - Copper", S1058="Yes", O1058="After 2014")),
(AND('[1]PWS Information'!$E$10="CWS",Q1058="Non-Lead", N1058="Non-Lead - Copper", S1058="Yes", O1058="Unknown")),
(AND('[1]PWS Information'!$E$10="CWS",Q1058="Unknown")),
(AND('[1]PWS Information'!$E$10="NTNC",Q1058="Unknown")))),"Tier 5",
"")))))</f>
        <v>Tier 5</v>
      </c>
      <c r="Z1058" s="71"/>
      <c r="AA1058" s="71"/>
    </row>
    <row r="1059" spans="1:27" ht="57.6" x14ac:dyDescent="0.3">
      <c r="A1059" s="1"/>
      <c r="B1059" s="70">
        <v>10715674</v>
      </c>
      <c r="C1059" s="73">
        <v>140</v>
      </c>
      <c r="D1059" s="74" t="s">
        <v>357</v>
      </c>
      <c r="E1059" s="74" t="s">
        <v>49</v>
      </c>
      <c r="F1059" s="74">
        <v>78640</v>
      </c>
      <c r="G1059" s="78" t="s">
        <v>349</v>
      </c>
      <c r="H1059" s="63">
        <v>29.976883300000001</v>
      </c>
      <c r="I1059" s="64">
        <v>-97.842927777777703</v>
      </c>
      <c r="J1059" s="65" t="s">
        <v>50</v>
      </c>
      <c r="K1059" s="66" t="s">
        <v>51</v>
      </c>
      <c r="L1059" s="62" t="s">
        <v>52</v>
      </c>
      <c r="M1059" s="69"/>
      <c r="N1059" s="65" t="s">
        <v>50</v>
      </c>
      <c r="O1059" s="66" t="s">
        <v>52</v>
      </c>
      <c r="P1059" s="69"/>
      <c r="Q1059" s="55" t="str">
        <f t="shared" si="16"/>
        <v>Non-Lead</v>
      </c>
      <c r="R1059" s="70" t="s">
        <v>51</v>
      </c>
      <c r="S1059" s="70" t="s">
        <v>51</v>
      </c>
      <c r="T1059" s="70"/>
      <c r="U1059" s="71" t="s">
        <v>53</v>
      </c>
      <c r="V1059" s="71" t="s">
        <v>51</v>
      </c>
      <c r="W1059" s="71" t="s">
        <v>51</v>
      </c>
      <c r="X1059" s="71" t="s">
        <v>51</v>
      </c>
      <c r="Y1059" s="72" t="str">
        <f>IF((OR((AND('[1]PWS Information'!$E$10="CWS",U1059="Single Family Residence",Q1059="Lead")),
(AND('[1]PWS Information'!$E$10="CWS",U1059="Multiple Family Residence",'[1]PWS Information'!$E$11="Yes",Q1059="Lead")),
(AND('[1]PWS Information'!$E$10="NTNC",Q1059="Lead")))),"Tier 1",
IF((OR((AND('[1]PWS Information'!$E$10="CWS",U1059="Multiple Family Residence",'[1]PWS Information'!$E$11="No",Q1059="Lead")),
(AND('[1]PWS Information'!$E$10="CWS",U1059="Other",Q1059="Lead")),
(AND('[1]PWS Information'!$E$10="CWS",U1059="Building",Q1059="Lead")))),"Tier 2",
IF((OR((AND('[1]PWS Information'!$E$10="CWS",U1059="Single Family Residence",Q1059="Galvanized Requiring Replacement")),
(AND('[1]PWS Information'!$E$10="CWS",U1059="Single Family Residence",Q1059="Galvanized Requiring Replacement",R1059="Yes")),
(AND('[1]PWS Information'!$E$10="NTNC",Q1059="Galvanized Requiring Replacement")),
(AND('[1]PWS Information'!$E$10="NTNC",U1059="Single Family Residence",R1059="Yes")))),"Tier 3",
IF((OR((AND('[1]PWS Information'!$E$10="CWS",U1059="Single Family Residence",S1059="Yes",Q1059="Non-Lead", J1059="Non-Lead - Copper",L1059="Before 1989")),
(AND('[1]PWS Information'!$E$10="CWS",U1059="Single Family Residence",S1059="Yes",Q1059="Non-Lead", N1059="Non-Lead - Copper",O1059="Before 1989")))),"Tier 4",
IF((OR((AND('[1]PWS Information'!$E$10="NTNC",Q1059="Non-Lead")),
(AND('[1]PWS Information'!$E$10="CWS",Q1059="Non-Lead",S1059="")),
(AND('[1]PWS Information'!$E$10="CWS",Q1059="Non-Lead",S1059="No")),
(AND('[1]PWS Information'!$E$10="CWS",Q1059="Non-Lead",S1059="Don't Know")),
(AND('[1]PWS Information'!$E$10="CWS",Q1059="Non-Lead", J1059="Non-Lead - Copper", S1059="Yes", L1059="Between 1989 and 2014")),
(AND('[1]PWS Information'!$E$10="CWS",Q1059="Non-Lead", J1059="Non-Lead - Copper", S1059="Yes", L1059="After 2014")),
(AND('[1]PWS Information'!$E$10="CWS",Q1059="Non-Lead", J1059="Non-Lead - Copper", S1059="Yes", L1059="Unknown")),
(AND('[1]PWS Information'!$E$10="CWS",Q1059="Non-Lead", N1059="Non-Lead - Copper", S1059="Yes", O1059="Between 1989 and 2014")),
(AND('[1]PWS Information'!$E$10="CWS",Q1059="Non-Lead", N1059="Non-Lead - Copper", S1059="Yes", O1059="After 2014")),
(AND('[1]PWS Information'!$E$10="CWS",Q1059="Non-Lead", N1059="Non-Lead - Copper", S1059="Yes", O1059="Unknown")),
(AND('[1]PWS Information'!$E$10="CWS",Q1059="Unknown")),
(AND('[1]PWS Information'!$E$10="NTNC",Q1059="Unknown")))),"Tier 5",
"")))))</f>
        <v>Tier 5</v>
      </c>
      <c r="Z1059" s="71"/>
      <c r="AA1059" s="71"/>
    </row>
    <row r="1060" spans="1:27" ht="57.6" x14ac:dyDescent="0.3">
      <c r="A1060" s="1"/>
      <c r="B1060" s="70">
        <v>12080445</v>
      </c>
      <c r="C1060" s="73">
        <v>148</v>
      </c>
      <c r="D1060" s="74" t="s">
        <v>357</v>
      </c>
      <c r="E1060" s="74" t="s">
        <v>49</v>
      </c>
      <c r="F1060" s="74">
        <v>78640</v>
      </c>
      <c r="G1060" s="78" t="s">
        <v>349</v>
      </c>
      <c r="H1060" s="63">
        <v>29.976755600000001</v>
      </c>
      <c r="I1060" s="64">
        <v>-97.842916666666596</v>
      </c>
      <c r="J1060" s="65" t="s">
        <v>50</v>
      </c>
      <c r="K1060" s="66" t="s">
        <v>51</v>
      </c>
      <c r="L1060" s="62" t="s">
        <v>52</v>
      </c>
      <c r="M1060" s="69"/>
      <c r="N1060" s="65" t="s">
        <v>50</v>
      </c>
      <c r="O1060" s="66" t="s">
        <v>52</v>
      </c>
      <c r="P1060" s="69"/>
      <c r="Q1060" s="55" t="str">
        <f t="shared" si="16"/>
        <v>Non-Lead</v>
      </c>
      <c r="R1060" s="70" t="s">
        <v>51</v>
      </c>
      <c r="S1060" s="70" t="s">
        <v>51</v>
      </c>
      <c r="T1060" s="70"/>
      <c r="U1060" s="71" t="s">
        <v>53</v>
      </c>
      <c r="V1060" s="71" t="s">
        <v>51</v>
      </c>
      <c r="W1060" s="71" t="s">
        <v>51</v>
      </c>
      <c r="X1060" s="71" t="s">
        <v>51</v>
      </c>
      <c r="Y1060" s="72" t="str">
        <f>IF((OR((AND('[1]PWS Information'!$E$10="CWS",U1060="Single Family Residence",Q1060="Lead")),
(AND('[1]PWS Information'!$E$10="CWS",U1060="Multiple Family Residence",'[1]PWS Information'!$E$11="Yes",Q1060="Lead")),
(AND('[1]PWS Information'!$E$10="NTNC",Q1060="Lead")))),"Tier 1",
IF((OR((AND('[1]PWS Information'!$E$10="CWS",U1060="Multiple Family Residence",'[1]PWS Information'!$E$11="No",Q1060="Lead")),
(AND('[1]PWS Information'!$E$10="CWS",U1060="Other",Q1060="Lead")),
(AND('[1]PWS Information'!$E$10="CWS",U1060="Building",Q1060="Lead")))),"Tier 2",
IF((OR((AND('[1]PWS Information'!$E$10="CWS",U1060="Single Family Residence",Q1060="Galvanized Requiring Replacement")),
(AND('[1]PWS Information'!$E$10="CWS",U1060="Single Family Residence",Q1060="Galvanized Requiring Replacement",R1060="Yes")),
(AND('[1]PWS Information'!$E$10="NTNC",Q1060="Galvanized Requiring Replacement")),
(AND('[1]PWS Information'!$E$10="NTNC",U1060="Single Family Residence",R1060="Yes")))),"Tier 3",
IF((OR((AND('[1]PWS Information'!$E$10="CWS",U1060="Single Family Residence",S1060="Yes",Q1060="Non-Lead", J1060="Non-Lead - Copper",L1060="Before 1989")),
(AND('[1]PWS Information'!$E$10="CWS",U1060="Single Family Residence",S1060="Yes",Q1060="Non-Lead", N1060="Non-Lead - Copper",O1060="Before 1989")))),"Tier 4",
IF((OR((AND('[1]PWS Information'!$E$10="NTNC",Q1060="Non-Lead")),
(AND('[1]PWS Information'!$E$10="CWS",Q1060="Non-Lead",S1060="")),
(AND('[1]PWS Information'!$E$10="CWS",Q1060="Non-Lead",S1060="No")),
(AND('[1]PWS Information'!$E$10="CWS",Q1060="Non-Lead",S1060="Don't Know")),
(AND('[1]PWS Information'!$E$10="CWS",Q1060="Non-Lead", J1060="Non-Lead - Copper", S1060="Yes", L1060="Between 1989 and 2014")),
(AND('[1]PWS Information'!$E$10="CWS",Q1060="Non-Lead", J1060="Non-Lead - Copper", S1060="Yes", L1060="After 2014")),
(AND('[1]PWS Information'!$E$10="CWS",Q1060="Non-Lead", J1060="Non-Lead - Copper", S1060="Yes", L1060="Unknown")),
(AND('[1]PWS Information'!$E$10="CWS",Q1060="Non-Lead", N1060="Non-Lead - Copper", S1060="Yes", O1060="Between 1989 and 2014")),
(AND('[1]PWS Information'!$E$10="CWS",Q1060="Non-Lead", N1060="Non-Lead - Copper", S1060="Yes", O1060="After 2014")),
(AND('[1]PWS Information'!$E$10="CWS",Q1060="Non-Lead", N1060="Non-Lead - Copper", S1060="Yes", O1060="Unknown")),
(AND('[1]PWS Information'!$E$10="CWS",Q1060="Unknown")),
(AND('[1]PWS Information'!$E$10="NTNC",Q1060="Unknown")))),"Tier 5",
"")))))</f>
        <v>Tier 5</v>
      </c>
      <c r="Z1060" s="71"/>
      <c r="AA1060" s="71"/>
    </row>
    <row r="1061" spans="1:27" ht="57.6" x14ac:dyDescent="0.3">
      <c r="A1061" s="1"/>
      <c r="B1061" s="70">
        <v>1504957</v>
      </c>
      <c r="C1061" s="73">
        <v>200</v>
      </c>
      <c r="D1061" s="74" t="s">
        <v>357</v>
      </c>
      <c r="E1061" s="74" t="s">
        <v>49</v>
      </c>
      <c r="F1061" s="74">
        <v>78640</v>
      </c>
      <c r="G1061" s="78" t="s">
        <v>358</v>
      </c>
      <c r="H1061" s="63">
        <v>29.976338899999998</v>
      </c>
      <c r="I1061" s="64">
        <v>-97.842663888888794</v>
      </c>
      <c r="J1061" s="65" t="s">
        <v>50</v>
      </c>
      <c r="K1061" s="66" t="s">
        <v>51</v>
      </c>
      <c r="L1061" s="62" t="s">
        <v>52</v>
      </c>
      <c r="M1061" s="69"/>
      <c r="N1061" s="65" t="s">
        <v>50</v>
      </c>
      <c r="O1061" s="66" t="s">
        <v>52</v>
      </c>
      <c r="P1061" s="69"/>
      <c r="Q1061" s="55" t="str">
        <f t="shared" si="16"/>
        <v>Non-Lead</v>
      </c>
      <c r="R1061" s="70" t="s">
        <v>51</v>
      </c>
      <c r="S1061" s="70" t="s">
        <v>51</v>
      </c>
      <c r="T1061" s="70"/>
      <c r="U1061" s="71" t="s">
        <v>53</v>
      </c>
      <c r="V1061" s="71" t="s">
        <v>51</v>
      </c>
      <c r="W1061" s="71" t="s">
        <v>51</v>
      </c>
      <c r="X1061" s="71" t="s">
        <v>51</v>
      </c>
      <c r="Y1061" s="72" t="str">
        <f>IF((OR((AND('[1]PWS Information'!$E$10="CWS",U1061="Single Family Residence",Q1061="Lead")),
(AND('[1]PWS Information'!$E$10="CWS",U1061="Multiple Family Residence",'[1]PWS Information'!$E$11="Yes",Q1061="Lead")),
(AND('[1]PWS Information'!$E$10="NTNC",Q1061="Lead")))),"Tier 1",
IF((OR((AND('[1]PWS Information'!$E$10="CWS",U1061="Multiple Family Residence",'[1]PWS Information'!$E$11="No",Q1061="Lead")),
(AND('[1]PWS Information'!$E$10="CWS",U1061="Other",Q1061="Lead")),
(AND('[1]PWS Information'!$E$10="CWS",U1061="Building",Q1061="Lead")))),"Tier 2",
IF((OR((AND('[1]PWS Information'!$E$10="CWS",U1061="Single Family Residence",Q1061="Galvanized Requiring Replacement")),
(AND('[1]PWS Information'!$E$10="CWS",U1061="Single Family Residence",Q1061="Galvanized Requiring Replacement",R1061="Yes")),
(AND('[1]PWS Information'!$E$10="NTNC",Q1061="Galvanized Requiring Replacement")),
(AND('[1]PWS Information'!$E$10="NTNC",U1061="Single Family Residence",R1061="Yes")))),"Tier 3",
IF((OR((AND('[1]PWS Information'!$E$10="CWS",U1061="Single Family Residence",S1061="Yes",Q1061="Non-Lead", J1061="Non-Lead - Copper",L1061="Before 1989")),
(AND('[1]PWS Information'!$E$10="CWS",U1061="Single Family Residence",S1061="Yes",Q1061="Non-Lead", N1061="Non-Lead - Copper",O1061="Before 1989")))),"Tier 4",
IF((OR((AND('[1]PWS Information'!$E$10="NTNC",Q1061="Non-Lead")),
(AND('[1]PWS Information'!$E$10="CWS",Q1061="Non-Lead",S1061="")),
(AND('[1]PWS Information'!$E$10="CWS",Q1061="Non-Lead",S1061="No")),
(AND('[1]PWS Information'!$E$10="CWS",Q1061="Non-Lead",S1061="Don't Know")),
(AND('[1]PWS Information'!$E$10="CWS",Q1061="Non-Lead", J1061="Non-Lead - Copper", S1061="Yes", L1061="Between 1989 and 2014")),
(AND('[1]PWS Information'!$E$10="CWS",Q1061="Non-Lead", J1061="Non-Lead - Copper", S1061="Yes", L1061="After 2014")),
(AND('[1]PWS Information'!$E$10="CWS",Q1061="Non-Lead", J1061="Non-Lead - Copper", S1061="Yes", L1061="Unknown")),
(AND('[1]PWS Information'!$E$10="CWS",Q1061="Non-Lead", N1061="Non-Lead - Copper", S1061="Yes", O1061="Between 1989 and 2014")),
(AND('[1]PWS Information'!$E$10="CWS",Q1061="Non-Lead", N1061="Non-Lead - Copper", S1061="Yes", O1061="After 2014")),
(AND('[1]PWS Information'!$E$10="CWS",Q1061="Non-Lead", N1061="Non-Lead - Copper", S1061="Yes", O1061="Unknown")),
(AND('[1]PWS Information'!$E$10="CWS",Q1061="Unknown")),
(AND('[1]PWS Information'!$E$10="NTNC",Q1061="Unknown")))),"Tier 5",
"")))))</f>
        <v>Tier 5</v>
      </c>
      <c r="Z1061" s="71"/>
      <c r="AA1061" s="71"/>
    </row>
    <row r="1062" spans="1:27" ht="57.6" x14ac:dyDescent="0.3">
      <c r="A1062" s="17"/>
      <c r="B1062" s="70">
        <v>10646481</v>
      </c>
      <c r="C1062" s="73">
        <v>208</v>
      </c>
      <c r="D1062" s="74" t="s">
        <v>357</v>
      </c>
      <c r="E1062" s="74" t="s">
        <v>49</v>
      </c>
      <c r="F1062" s="74">
        <v>78640</v>
      </c>
      <c r="G1062" s="78" t="s">
        <v>349</v>
      </c>
      <c r="H1062" s="63">
        <v>29.9762083</v>
      </c>
      <c r="I1062" s="64">
        <v>-97.842555555555506</v>
      </c>
      <c r="J1062" s="65" t="s">
        <v>50</v>
      </c>
      <c r="K1062" s="66" t="s">
        <v>51</v>
      </c>
      <c r="L1062" s="62" t="s">
        <v>52</v>
      </c>
      <c r="M1062" s="69"/>
      <c r="N1062" s="65" t="s">
        <v>50</v>
      </c>
      <c r="O1062" s="66" t="s">
        <v>52</v>
      </c>
      <c r="P1062" s="69"/>
      <c r="Q1062" s="55" t="str">
        <f t="shared" si="16"/>
        <v>Non-Lead</v>
      </c>
      <c r="R1062" s="70" t="s">
        <v>51</v>
      </c>
      <c r="S1062" s="70" t="s">
        <v>51</v>
      </c>
      <c r="T1062" s="70"/>
      <c r="U1062" s="71" t="s">
        <v>53</v>
      </c>
      <c r="V1062" s="71" t="s">
        <v>51</v>
      </c>
      <c r="W1062" s="71" t="s">
        <v>51</v>
      </c>
      <c r="X1062" s="71" t="s">
        <v>51</v>
      </c>
      <c r="Y1062" s="72" t="str">
        <f>IF((OR((AND('[1]PWS Information'!$E$10="CWS",U1062="Single Family Residence",Q1062="Lead")),
(AND('[1]PWS Information'!$E$10="CWS",U1062="Multiple Family Residence",'[1]PWS Information'!$E$11="Yes",Q1062="Lead")),
(AND('[1]PWS Information'!$E$10="NTNC",Q1062="Lead")))),"Tier 1",
IF((OR((AND('[1]PWS Information'!$E$10="CWS",U1062="Multiple Family Residence",'[1]PWS Information'!$E$11="No",Q1062="Lead")),
(AND('[1]PWS Information'!$E$10="CWS",U1062="Other",Q1062="Lead")),
(AND('[1]PWS Information'!$E$10="CWS",U1062="Building",Q1062="Lead")))),"Tier 2",
IF((OR((AND('[1]PWS Information'!$E$10="CWS",U1062="Single Family Residence",Q1062="Galvanized Requiring Replacement")),
(AND('[1]PWS Information'!$E$10="CWS",U1062="Single Family Residence",Q1062="Galvanized Requiring Replacement",R1062="Yes")),
(AND('[1]PWS Information'!$E$10="NTNC",Q1062="Galvanized Requiring Replacement")),
(AND('[1]PWS Information'!$E$10="NTNC",U1062="Single Family Residence",R1062="Yes")))),"Tier 3",
IF((OR((AND('[1]PWS Information'!$E$10="CWS",U1062="Single Family Residence",S1062="Yes",Q1062="Non-Lead", J1062="Non-Lead - Copper",L1062="Before 1989")),
(AND('[1]PWS Information'!$E$10="CWS",U1062="Single Family Residence",S1062="Yes",Q1062="Non-Lead", N1062="Non-Lead - Copper",O1062="Before 1989")))),"Tier 4",
IF((OR((AND('[1]PWS Information'!$E$10="NTNC",Q1062="Non-Lead")),
(AND('[1]PWS Information'!$E$10="CWS",Q1062="Non-Lead",S1062="")),
(AND('[1]PWS Information'!$E$10="CWS",Q1062="Non-Lead",S1062="No")),
(AND('[1]PWS Information'!$E$10="CWS",Q1062="Non-Lead",S1062="Don't Know")),
(AND('[1]PWS Information'!$E$10="CWS",Q1062="Non-Lead", J1062="Non-Lead - Copper", S1062="Yes", L1062="Between 1989 and 2014")),
(AND('[1]PWS Information'!$E$10="CWS",Q1062="Non-Lead", J1062="Non-Lead - Copper", S1062="Yes", L1062="After 2014")),
(AND('[1]PWS Information'!$E$10="CWS",Q1062="Non-Lead", J1062="Non-Lead - Copper", S1062="Yes", L1062="Unknown")),
(AND('[1]PWS Information'!$E$10="CWS",Q1062="Non-Lead", N1062="Non-Lead - Copper", S1062="Yes", O1062="Between 1989 and 2014")),
(AND('[1]PWS Information'!$E$10="CWS",Q1062="Non-Lead", N1062="Non-Lead - Copper", S1062="Yes", O1062="After 2014")),
(AND('[1]PWS Information'!$E$10="CWS",Q1062="Non-Lead", N1062="Non-Lead - Copper", S1062="Yes", O1062="Unknown")),
(AND('[1]PWS Information'!$E$10="CWS",Q1062="Unknown")),
(AND('[1]PWS Information'!$E$10="NTNC",Q1062="Unknown")))),"Tier 5",
"")))))</f>
        <v>Tier 5</v>
      </c>
      <c r="Z1062" s="71"/>
      <c r="AA1062" s="71"/>
    </row>
    <row r="1063" spans="1:27" ht="57.6" x14ac:dyDescent="0.3">
      <c r="A1063" s="1"/>
      <c r="B1063" s="70">
        <v>10702187</v>
      </c>
      <c r="C1063" s="73">
        <v>216</v>
      </c>
      <c r="D1063" s="74" t="s">
        <v>357</v>
      </c>
      <c r="E1063" s="74" t="s">
        <v>49</v>
      </c>
      <c r="F1063" s="74">
        <v>78640</v>
      </c>
      <c r="G1063" s="78" t="s">
        <v>349</v>
      </c>
      <c r="H1063" s="63">
        <v>29.976155599999998</v>
      </c>
      <c r="I1063" s="64">
        <v>-97.842449999999999</v>
      </c>
      <c r="J1063" s="65" t="s">
        <v>50</v>
      </c>
      <c r="K1063" s="66" t="s">
        <v>51</v>
      </c>
      <c r="L1063" s="62" t="s">
        <v>52</v>
      </c>
      <c r="M1063" s="69"/>
      <c r="N1063" s="65" t="s">
        <v>50</v>
      </c>
      <c r="O1063" s="66" t="s">
        <v>52</v>
      </c>
      <c r="P1063" s="69"/>
      <c r="Q1063" s="55" t="str">
        <f t="shared" si="16"/>
        <v>Non-Lead</v>
      </c>
      <c r="R1063" s="70" t="s">
        <v>51</v>
      </c>
      <c r="S1063" s="70" t="s">
        <v>51</v>
      </c>
      <c r="T1063" s="70"/>
      <c r="U1063" s="71" t="s">
        <v>53</v>
      </c>
      <c r="V1063" s="71" t="s">
        <v>51</v>
      </c>
      <c r="W1063" s="71" t="s">
        <v>51</v>
      </c>
      <c r="X1063" s="71" t="s">
        <v>51</v>
      </c>
      <c r="Y1063" s="72" t="str">
        <f>IF((OR((AND('[1]PWS Information'!$E$10="CWS",U1063="Single Family Residence",Q1063="Lead")),
(AND('[1]PWS Information'!$E$10="CWS",U1063="Multiple Family Residence",'[1]PWS Information'!$E$11="Yes",Q1063="Lead")),
(AND('[1]PWS Information'!$E$10="NTNC",Q1063="Lead")))),"Tier 1",
IF((OR((AND('[1]PWS Information'!$E$10="CWS",U1063="Multiple Family Residence",'[1]PWS Information'!$E$11="No",Q1063="Lead")),
(AND('[1]PWS Information'!$E$10="CWS",U1063="Other",Q1063="Lead")),
(AND('[1]PWS Information'!$E$10="CWS",U1063="Building",Q1063="Lead")))),"Tier 2",
IF((OR((AND('[1]PWS Information'!$E$10="CWS",U1063="Single Family Residence",Q1063="Galvanized Requiring Replacement")),
(AND('[1]PWS Information'!$E$10="CWS",U1063="Single Family Residence",Q1063="Galvanized Requiring Replacement",R1063="Yes")),
(AND('[1]PWS Information'!$E$10="NTNC",Q1063="Galvanized Requiring Replacement")),
(AND('[1]PWS Information'!$E$10="NTNC",U1063="Single Family Residence",R1063="Yes")))),"Tier 3",
IF((OR((AND('[1]PWS Information'!$E$10="CWS",U1063="Single Family Residence",S1063="Yes",Q1063="Non-Lead", J1063="Non-Lead - Copper",L1063="Before 1989")),
(AND('[1]PWS Information'!$E$10="CWS",U1063="Single Family Residence",S1063="Yes",Q1063="Non-Lead", N1063="Non-Lead - Copper",O1063="Before 1989")))),"Tier 4",
IF((OR((AND('[1]PWS Information'!$E$10="NTNC",Q1063="Non-Lead")),
(AND('[1]PWS Information'!$E$10="CWS",Q1063="Non-Lead",S1063="")),
(AND('[1]PWS Information'!$E$10="CWS",Q1063="Non-Lead",S1063="No")),
(AND('[1]PWS Information'!$E$10="CWS",Q1063="Non-Lead",S1063="Don't Know")),
(AND('[1]PWS Information'!$E$10="CWS",Q1063="Non-Lead", J1063="Non-Lead - Copper", S1063="Yes", L1063="Between 1989 and 2014")),
(AND('[1]PWS Information'!$E$10="CWS",Q1063="Non-Lead", J1063="Non-Lead - Copper", S1063="Yes", L1063="After 2014")),
(AND('[1]PWS Information'!$E$10="CWS",Q1063="Non-Lead", J1063="Non-Lead - Copper", S1063="Yes", L1063="Unknown")),
(AND('[1]PWS Information'!$E$10="CWS",Q1063="Non-Lead", N1063="Non-Lead - Copper", S1063="Yes", O1063="Between 1989 and 2014")),
(AND('[1]PWS Information'!$E$10="CWS",Q1063="Non-Lead", N1063="Non-Lead - Copper", S1063="Yes", O1063="After 2014")),
(AND('[1]PWS Information'!$E$10="CWS",Q1063="Non-Lead", N1063="Non-Lead - Copper", S1063="Yes", O1063="Unknown")),
(AND('[1]PWS Information'!$E$10="CWS",Q1063="Unknown")),
(AND('[1]PWS Information'!$E$10="NTNC",Q1063="Unknown")))),"Tier 5",
"")))))</f>
        <v>Tier 5</v>
      </c>
      <c r="Z1063" s="71"/>
      <c r="AA1063" s="71"/>
    </row>
    <row r="1064" spans="1:27" ht="57.6" x14ac:dyDescent="0.3">
      <c r="A1064" s="1"/>
      <c r="B1064" s="70">
        <v>10669431</v>
      </c>
      <c r="C1064" s="73">
        <v>224</v>
      </c>
      <c r="D1064" s="74" t="s">
        <v>357</v>
      </c>
      <c r="E1064" s="74" t="s">
        <v>49</v>
      </c>
      <c r="F1064" s="74">
        <v>78640</v>
      </c>
      <c r="G1064" s="78" t="s">
        <v>349</v>
      </c>
      <c r="H1064" s="63">
        <v>29.976030600000001</v>
      </c>
      <c r="I1064" s="64">
        <v>-97.842386111111097</v>
      </c>
      <c r="J1064" s="65" t="s">
        <v>50</v>
      </c>
      <c r="K1064" s="66" t="s">
        <v>51</v>
      </c>
      <c r="L1064" s="62" t="s">
        <v>52</v>
      </c>
      <c r="M1064" s="69"/>
      <c r="N1064" s="65" t="s">
        <v>50</v>
      </c>
      <c r="O1064" s="66" t="s">
        <v>52</v>
      </c>
      <c r="P1064" s="69"/>
      <c r="Q1064" s="55" t="str">
        <f t="shared" si="16"/>
        <v>Non-Lead</v>
      </c>
      <c r="R1064" s="70" t="s">
        <v>51</v>
      </c>
      <c r="S1064" s="70" t="s">
        <v>51</v>
      </c>
      <c r="T1064" s="70"/>
      <c r="U1064" s="71" t="s">
        <v>53</v>
      </c>
      <c r="V1064" s="71" t="s">
        <v>51</v>
      </c>
      <c r="W1064" s="71" t="s">
        <v>51</v>
      </c>
      <c r="X1064" s="71" t="s">
        <v>51</v>
      </c>
      <c r="Y1064" s="72" t="str">
        <f>IF((OR((AND('[1]PWS Information'!$E$10="CWS",U1064="Single Family Residence",Q1064="Lead")),
(AND('[1]PWS Information'!$E$10="CWS",U1064="Multiple Family Residence",'[1]PWS Information'!$E$11="Yes",Q1064="Lead")),
(AND('[1]PWS Information'!$E$10="NTNC",Q1064="Lead")))),"Tier 1",
IF((OR((AND('[1]PWS Information'!$E$10="CWS",U1064="Multiple Family Residence",'[1]PWS Information'!$E$11="No",Q1064="Lead")),
(AND('[1]PWS Information'!$E$10="CWS",U1064="Other",Q1064="Lead")),
(AND('[1]PWS Information'!$E$10="CWS",U1064="Building",Q1064="Lead")))),"Tier 2",
IF((OR((AND('[1]PWS Information'!$E$10="CWS",U1064="Single Family Residence",Q1064="Galvanized Requiring Replacement")),
(AND('[1]PWS Information'!$E$10="CWS",U1064="Single Family Residence",Q1064="Galvanized Requiring Replacement",R1064="Yes")),
(AND('[1]PWS Information'!$E$10="NTNC",Q1064="Galvanized Requiring Replacement")),
(AND('[1]PWS Information'!$E$10="NTNC",U1064="Single Family Residence",R1064="Yes")))),"Tier 3",
IF((OR((AND('[1]PWS Information'!$E$10="CWS",U1064="Single Family Residence",S1064="Yes",Q1064="Non-Lead", J1064="Non-Lead - Copper",L1064="Before 1989")),
(AND('[1]PWS Information'!$E$10="CWS",U1064="Single Family Residence",S1064="Yes",Q1064="Non-Lead", N1064="Non-Lead - Copper",O1064="Before 1989")))),"Tier 4",
IF((OR((AND('[1]PWS Information'!$E$10="NTNC",Q1064="Non-Lead")),
(AND('[1]PWS Information'!$E$10="CWS",Q1064="Non-Lead",S1064="")),
(AND('[1]PWS Information'!$E$10="CWS",Q1064="Non-Lead",S1064="No")),
(AND('[1]PWS Information'!$E$10="CWS",Q1064="Non-Lead",S1064="Don't Know")),
(AND('[1]PWS Information'!$E$10="CWS",Q1064="Non-Lead", J1064="Non-Lead - Copper", S1064="Yes", L1064="Between 1989 and 2014")),
(AND('[1]PWS Information'!$E$10="CWS",Q1064="Non-Lead", J1064="Non-Lead - Copper", S1064="Yes", L1064="After 2014")),
(AND('[1]PWS Information'!$E$10="CWS",Q1064="Non-Lead", J1064="Non-Lead - Copper", S1064="Yes", L1064="Unknown")),
(AND('[1]PWS Information'!$E$10="CWS",Q1064="Non-Lead", N1064="Non-Lead - Copper", S1064="Yes", O1064="Between 1989 and 2014")),
(AND('[1]PWS Information'!$E$10="CWS",Q1064="Non-Lead", N1064="Non-Lead - Copper", S1064="Yes", O1064="After 2014")),
(AND('[1]PWS Information'!$E$10="CWS",Q1064="Non-Lead", N1064="Non-Lead - Copper", S1064="Yes", O1064="Unknown")),
(AND('[1]PWS Information'!$E$10="CWS",Q1064="Unknown")),
(AND('[1]PWS Information'!$E$10="NTNC",Q1064="Unknown")))),"Tier 5",
"")))))</f>
        <v>Tier 5</v>
      </c>
      <c r="Z1064" s="71"/>
      <c r="AA1064" s="71"/>
    </row>
    <row r="1065" spans="1:27" ht="57.6" x14ac:dyDescent="0.3">
      <c r="A1065" s="1"/>
      <c r="B1065" s="70">
        <v>10699154</v>
      </c>
      <c r="C1065" s="73">
        <v>232</v>
      </c>
      <c r="D1065" s="74" t="s">
        <v>357</v>
      </c>
      <c r="E1065" s="74" t="s">
        <v>49</v>
      </c>
      <c r="F1065" s="74">
        <v>78640</v>
      </c>
      <c r="G1065" s="78" t="s">
        <v>349</v>
      </c>
      <c r="H1065" s="63">
        <v>29.9759639</v>
      </c>
      <c r="I1065" s="64">
        <v>-97.842277777777696</v>
      </c>
      <c r="J1065" s="65" t="s">
        <v>50</v>
      </c>
      <c r="K1065" s="66" t="s">
        <v>51</v>
      </c>
      <c r="L1065" s="62" t="s">
        <v>52</v>
      </c>
      <c r="M1065" s="69"/>
      <c r="N1065" s="65" t="s">
        <v>50</v>
      </c>
      <c r="O1065" s="66" t="s">
        <v>52</v>
      </c>
      <c r="P1065" s="69"/>
      <c r="Q1065" s="55" t="str">
        <f t="shared" si="16"/>
        <v>Non-Lead</v>
      </c>
      <c r="R1065" s="70" t="s">
        <v>51</v>
      </c>
      <c r="S1065" s="70" t="s">
        <v>51</v>
      </c>
      <c r="T1065" s="70"/>
      <c r="U1065" s="71" t="s">
        <v>53</v>
      </c>
      <c r="V1065" s="71" t="s">
        <v>51</v>
      </c>
      <c r="W1065" s="71" t="s">
        <v>51</v>
      </c>
      <c r="X1065" s="71" t="s">
        <v>51</v>
      </c>
      <c r="Y1065" s="72" t="str">
        <f>IF((OR((AND('[1]PWS Information'!$E$10="CWS",U1065="Single Family Residence",Q1065="Lead")),
(AND('[1]PWS Information'!$E$10="CWS",U1065="Multiple Family Residence",'[1]PWS Information'!$E$11="Yes",Q1065="Lead")),
(AND('[1]PWS Information'!$E$10="NTNC",Q1065="Lead")))),"Tier 1",
IF((OR((AND('[1]PWS Information'!$E$10="CWS",U1065="Multiple Family Residence",'[1]PWS Information'!$E$11="No",Q1065="Lead")),
(AND('[1]PWS Information'!$E$10="CWS",U1065="Other",Q1065="Lead")),
(AND('[1]PWS Information'!$E$10="CWS",U1065="Building",Q1065="Lead")))),"Tier 2",
IF((OR((AND('[1]PWS Information'!$E$10="CWS",U1065="Single Family Residence",Q1065="Galvanized Requiring Replacement")),
(AND('[1]PWS Information'!$E$10="CWS",U1065="Single Family Residence",Q1065="Galvanized Requiring Replacement",R1065="Yes")),
(AND('[1]PWS Information'!$E$10="NTNC",Q1065="Galvanized Requiring Replacement")),
(AND('[1]PWS Information'!$E$10="NTNC",U1065="Single Family Residence",R1065="Yes")))),"Tier 3",
IF((OR((AND('[1]PWS Information'!$E$10="CWS",U1065="Single Family Residence",S1065="Yes",Q1065="Non-Lead", J1065="Non-Lead - Copper",L1065="Before 1989")),
(AND('[1]PWS Information'!$E$10="CWS",U1065="Single Family Residence",S1065="Yes",Q1065="Non-Lead", N1065="Non-Lead - Copper",O1065="Before 1989")))),"Tier 4",
IF((OR((AND('[1]PWS Information'!$E$10="NTNC",Q1065="Non-Lead")),
(AND('[1]PWS Information'!$E$10="CWS",Q1065="Non-Lead",S1065="")),
(AND('[1]PWS Information'!$E$10="CWS",Q1065="Non-Lead",S1065="No")),
(AND('[1]PWS Information'!$E$10="CWS",Q1065="Non-Lead",S1065="Don't Know")),
(AND('[1]PWS Information'!$E$10="CWS",Q1065="Non-Lead", J1065="Non-Lead - Copper", S1065="Yes", L1065="Between 1989 and 2014")),
(AND('[1]PWS Information'!$E$10="CWS",Q1065="Non-Lead", J1065="Non-Lead - Copper", S1065="Yes", L1065="After 2014")),
(AND('[1]PWS Information'!$E$10="CWS",Q1065="Non-Lead", J1065="Non-Lead - Copper", S1065="Yes", L1065="Unknown")),
(AND('[1]PWS Information'!$E$10="CWS",Q1065="Non-Lead", N1065="Non-Lead - Copper", S1065="Yes", O1065="Between 1989 and 2014")),
(AND('[1]PWS Information'!$E$10="CWS",Q1065="Non-Lead", N1065="Non-Lead - Copper", S1065="Yes", O1065="After 2014")),
(AND('[1]PWS Information'!$E$10="CWS",Q1065="Non-Lead", N1065="Non-Lead - Copper", S1065="Yes", O1065="Unknown")),
(AND('[1]PWS Information'!$E$10="CWS",Q1065="Unknown")),
(AND('[1]PWS Information'!$E$10="NTNC",Q1065="Unknown")))),"Tier 5",
"")))))</f>
        <v>Tier 5</v>
      </c>
      <c r="Z1065" s="71"/>
      <c r="AA1065" s="71"/>
    </row>
    <row r="1066" spans="1:27" ht="57.6" x14ac:dyDescent="0.3">
      <c r="A1066" s="17"/>
      <c r="B1066" s="70">
        <v>12525531</v>
      </c>
      <c r="C1066" s="60">
        <v>240</v>
      </c>
      <c r="D1066" s="61" t="s">
        <v>357</v>
      </c>
      <c r="E1066" s="61" t="s">
        <v>49</v>
      </c>
      <c r="F1066" s="61">
        <v>78640</v>
      </c>
      <c r="G1066" s="62" t="s">
        <v>349</v>
      </c>
      <c r="H1066" s="63">
        <v>29.975830599999998</v>
      </c>
      <c r="I1066" s="64">
        <v>-97.842222222222205</v>
      </c>
      <c r="J1066" s="65" t="s">
        <v>50</v>
      </c>
      <c r="K1066" s="66" t="s">
        <v>51</v>
      </c>
      <c r="L1066" s="62" t="s">
        <v>52</v>
      </c>
      <c r="M1066" s="69"/>
      <c r="N1066" s="65" t="s">
        <v>50</v>
      </c>
      <c r="O1066" s="66" t="s">
        <v>52</v>
      </c>
      <c r="P1066" s="69"/>
      <c r="Q1066" s="55" t="str">
        <f t="shared" si="16"/>
        <v>Non-Lead</v>
      </c>
      <c r="R1066" s="70" t="s">
        <v>51</v>
      </c>
      <c r="S1066" s="70" t="s">
        <v>51</v>
      </c>
      <c r="T1066" s="70"/>
      <c r="U1066" s="71" t="s">
        <v>53</v>
      </c>
      <c r="V1066" s="71" t="s">
        <v>51</v>
      </c>
      <c r="W1066" s="71" t="s">
        <v>51</v>
      </c>
      <c r="X1066" s="71" t="s">
        <v>51</v>
      </c>
      <c r="Y1066" s="72" t="str">
        <f>IF((OR((AND('[1]PWS Information'!$E$10="CWS",U1066="Single Family Residence",Q1066="Lead")),
(AND('[1]PWS Information'!$E$10="CWS",U1066="Multiple Family Residence",'[1]PWS Information'!$E$11="Yes",Q1066="Lead")),
(AND('[1]PWS Information'!$E$10="NTNC",Q1066="Lead")))),"Tier 1",
IF((OR((AND('[1]PWS Information'!$E$10="CWS",U1066="Multiple Family Residence",'[1]PWS Information'!$E$11="No",Q1066="Lead")),
(AND('[1]PWS Information'!$E$10="CWS",U1066="Other",Q1066="Lead")),
(AND('[1]PWS Information'!$E$10="CWS",U1066="Building",Q1066="Lead")))),"Tier 2",
IF((OR((AND('[1]PWS Information'!$E$10="CWS",U1066="Single Family Residence",Q1066="Galvanized Requiring Replacement")),
(AND('[1]PWS Information'!$E$10="CWS",U1066="Single Family Residence",Q1066="Galvanized Requiring Replacement",R1066="Yes")),
(AND('[1]PWS Information'!$E$10="NTNC",Q1066="Galvanized Requiring Replacement")),
(AND('[1]PWS Information'!$E$10="NTNC",U1066="Single Family Residence",R1066="Yes")))),"Tier 3",
IF((OR((AND('[1]PWS Information'!$E$10="CWS",U1066="Single Family Residence",S1066="Yes",Q1066="Non-Lead", J1066="Non-Lead - Copper",L1066="Before 1989")),
(AND('[1]PWS Information'!$E$10="CWS",U1066="Single Family Residence",S1066="Yes",Q1066="Non-Lead", N1066="Non-Lead - Copper",O1066="Before 1989")))),"Tier 4",
IF((OR((AND('[1]PWS Information'!$E$10="NTNC",Q1066="Non-Lead")),
(AND('[1]PWS Information'!$E$10="CWS",Q1066="Non-Lead",S1066="")),
(AND('[1]PWS Information'!$E$10="CWS",Q1066="Non-Lead",S1066="No")),
(AND('[1]PWS Information'!$E$10="CWS",Q1066="Non-Lead",S1066="Don't Know")),
(AND('[1]PWS Information'!$E$10="CWS",Q1066="Non-Lead", J1066="Non-Lead - Copper", S1066="Yes", L1066="Between 1989 and 2014")),
(AND('[1]PWS Information'!$E$10="CWS",Q1066="Non-Lead", J1066="Non-Lead - Copper", S1066="Yes", L1066="After 2014")),
(AND('[1]PWS Information'!$E$10="CWS",Q1066="Non-Lead", J1066="Non-Lead - Copper", S1066="Yes", L1066="Unknown")),
(AND('[1]PWS Information'!$E$10="CWS",Q1066="Non-Lead", N1066="Non-Lead - Copper", S1066="Yes", O1066="Between 1989 and 2014")),
(AND('[1]PWS Information'!$E$10="CWS",Q1066="Non-Lead", N1066="Non-Lead - Copper", S1066="Yes", O1066="After 2014")),
(AND('[1]PWS Information'!$E$10="CWS",Q1066="Non-Lead", N1066="Non-Lead - Copper", S1066="Yes", O1066="Unknown")),
(AND('[1]PWS Information'!$E$10="CWS",Q1066="Unknown")),
(AND('[1]PWS Information'!$E$10="NTNC",Q1066="Unknown")))),"Tier 5",
"")))))</f>
        <v>Tier 5</v>
      </c>
      <c r="Z1066" s="71"/>
      <c r="AA1066" s="71"/>
    </row>
    <row r="1067" spans="1:27" ht="57.6" x14ac:dyDescent="0.3">
      <c r="A1067" s="1"/>
      <c r="B1067" s="70">
        <v>10838028</v>
      </c>
      <c r="C1067" s="60">
        <v>248</v>
      </c>
      <c r="D1067" s="61" t="s">
        <v>357</v>
      </c>
      <c r="E1067" s="61" t="s">
        <v>49</v>
      </c>
      <c r="F1067" s="61">
        <v>78640</v>
      </c>
      <c r="G1067" s="62" t="s">
        <v>349</v>
      </c>
      <c r="H1067" s="63">
        <v>29.9757389</v>
      </c>
      <c r="I1067" s="64">
        <v>-97.842055555555504</v>
      </c>
      <c r="J1067" s="65" t="s">
        <v>50</v>
      </c>
      <c r="K1067" s="66" t="s">
        <v>51</v>
      </c>
      <c r="L1067" s="62" t="s">
        <v>52</v>
      </c>
      <c r="M1067" s="69"/>
      <c r="N1067" s="65" t="s">
        <v>50</v>
      </c>
      <c r="O1067" s="66" t="s">
        <v>52</v>
      </c>
      <c r="P1067" s="69"/>
      <c r="Q1067" s="55" t="str">
        <f t="shared" si="16"/>
        <v>Non-Lead</v>
      </c>
      <c r="R1067" s="70" t="s">
        <v>51</v>
      </c>
      <c r="S1067" s="70" t="s">
        <v>51</v>
      </c>
      <c r="T1067" s="70"/>
      <c r="U1067" s="71" t="s">
        <v>53</v>
      </c>
      <c r="V1067" s="71" t="s">
        <v>51</v>
      </c>
      <c r="W1067" s="71" t="s">
        <v>51</v>
      </c>
      <c r="X1067" s="71" t="s">
        <v>51</v>
      </c>
      <c r="Y1067" s="72" t="str">
        <f>IF((OR((AND('[1]PWS Information'!$E$10="CWS",U1067="Single Family Residence",Q1067="Lead")),
(AND('[1]PWS Information'!$E$10="CWS",U1067="Multiple Family Residence",'[1]PWS Information'!$E$11="Yes",Q1067="Lead")),
(AND('[1]PWS Information'!$E$10="NTNC",Q1067="Lead")))),"Tier 1",
IF((OR((AND('[1]PWS Information'!$E$10="CWS",U1067="Multiple Family Residence",'[1]PWS Information'!$E$11="No",Q1067="Lead")),
(AND('[1]PWS Information'!$E$10="CWS",U1067="Other",Q1067="Lead")),
(AND('[1]PWS Information'!$E$10="CWS",U1067="Building",Q1067="Lead")))),"Tier 2",
IF((OR((AND('[1]PWS Information'!$E$10="CWS",U1067="Single Family Residence",Q1067="Galvanized Requiring Replacement")),
(AND('[1]PWS Information'!$E$10="CWS",U1067="Single Family Residence",Q1067="Galvanized Requiring Replacement",R1067="Yes")),
(AND('[1]PWS Information'!$E$10="NTNC",Q1067="Galvanized Requiring Replacement")),
(AND('[1]PWS Information'!$E$10="NTNC",U1067="Single Family Residence",R1067="Yes")))),"Tier 3",
IF((OR((AND('[1]PWS Information'!$E$10="CWS",U1067="Single Family Residence",S1067="Yes",Q1067="Non-Lead", J1067="Non-Lead - Copper",L1067="Before 1989")),
(AND('[1]PWS Information'!$E$10="CWS",U1067="Single Family Residence",S1067="Yes",Q1067="Non-Lead", N1067="Non-Lead - Copper",O1067="Before 1989")))),"Tier 4",
IF((OR((AND('[1]PWS Information'!$E$10="NTNC",Q1067="Non-Lead")),
(AND('[1]PWS Information'!$E$10="CWS",Q1067="Non-Lead",S1067="")),
(AND('[1]PWS Information'!$E$10="CWS",Q1067="Non-Lead",S1067="No")),
(AND('[1]PWS Information'!$E$10="CWS",Q1067="Non-Lead",S1067="Don't Know")),
(AND('[1]PWS Information'!$E$10="CWS",Q1067="Non-Lead", J1067="Non-Lead - Copper", S1067="Yes", L1067="Between 1989 and 2014")),
(AND('[1]PWS Information'!$E$10="CWS",Q1067="Non-Lead", J1067="Non-Lead - Copper", S1067="Yes", L1067="After 2014")),
(AND('[1]PWS Information'!$E$10="CWS",Q1067="Non-Lead", J1067="Non-Lead - Copper", S1067="Yes", L1067="Unknown")),
(AND('[1]PWS Information'!$E$10="CWS",Q1067="Non-Lead", N1067="Non-Lead - Copper", S1067="Yes", O1067="Between 1989 and 2014")),
(AND('[1]PWS Information'!$E$10="CWS",Q1067="Non-Lead", N1067="Non-Lead - Copper", S1067="Yes", O1067="After 2014")),
(AND('[1]PWS Information'!$E$10="CWS",Q1067="Non-Lead", N1067="Non-Lead - Copper", S1067="Yes", O1067="Unknown")),
(AND('[1]PWS Information'!$E$10="CWS",Q1067="Unknown")),
(AND('[1]PWS Information'!$E$10="NTNC",Q1067="Unknown")))),"Tier 5",
"")))))</f>
        <v>Tier 5</v>
      </c>
      <c r="Z1067" s="71"/>
      <c r="AA1067" s="71"/>
    </row>
    <row r="1068" spans="1:27" ht="57.6" x14ac:dyDescent="0.3">
      <c r="A1068" s="1"/>
      <c r="B1068" s="70">
        <v>15992139</v>
      </c>
      <c r="C1068" s="60">
        <v>1127</v>
      </c>
      <c r="D1068" s="61" t="s">
        <v>359</v>
      </c>
      <c r="E1068" s="61" t="s">
        <v>49</v>
      </c>
      <c r="F1068" s="61">
        <v>78640</v>
      </c>
      <c r="G1068" s="62" t="s">
        <v>349</v>
      </c>
      <c r="H1068" s="63">
        <v>29.982463899999999</v>
      </c>
      <c r="I1068" s="64">
        <v>-97.834377777777703</v>
      </c>
      <c r="J1068" s="65" t="s">
        <v>50</v>
      </c>
      <c r="K1068" s="66" t="s">
        <v>51</v>
      </c>
      <c r="L1068" s="62" t="s">
        <v>52</v>
      </c>
      <c r="M1068" s="69"/>
      <c r="N1068" s="65" t="s">
        <v>50</v>
      </c>
      <c r="O1068" s="66" t="s">
        <v>52</v>
      </c>
      <c r="P1068" s="69"/>
      <c r="Q1068" s="55" t="str">
        <f t="shared" si="16"/>
        <v>Non-Lead</v>
      </c>
      <c r="R1068" s="70" t="s">
        <v>51</v>
      </c>
      <c r="S1068" s="70" t="s">
        <v>51</v>
      </c>
      <c r="T1068" s="70"/>
      <c r="U1068" s="71" t="s">
        <v>53</v>
      </c>
      <c r="V1068" s="71" t="s">
        <v>51</v>
      </c>
      <c r="W1068" s="71" t="s">
        <v>51</v>
      </c>
      <c r="X1068" s="71" t="s">
        <v>51</v>
      </c>
      <c r="Y1068" s="72" t="str">
        <f>IF((OR((AND('[1]PWS Information'!$E$10="CWS",U1068="Single Family Residence",Q1068="Lead")),
(AND('[1]PWS Information'!$E$10="CWS",U1068="Multiple Family Residence",'[1]PWS Information'!$E$11="Yes",Q1068="Lead")),
(AND('[1]PWS Information'!$E$10="NTNC",Q1068="Lead")))),"Tier 1",
IF((OR((AND('[1]PWS Information'!$E$10="CWS",U1068="Multiple Family Residence",'[1]PWS Information'!$E$11="No",Q1068="Lead")),
(AND('[1]PWS Information'!$E$10="CWS",U1068="Other",Q1068="Lead")),
(AND('[1]PWS Information'!$E$10="CWS",U1068="Building",Q1068="Lead")))),"Tier 2",
IF((OR((AND('[1]PWS Information'!$E$10="CWS",U1068="Single Family Residence",Q1068="Galvanized Requiring Replacement")),
(AND('[1]PWS Information'!$E$10="CWS",U1068="Single Family Residence",Q1068="Galvanized Requiring Replacement",R1068="Yes")),
(AND('[1]PWS Information'!$E$10="NTNC",Q1068="Galvanized Requiring Replacement")),
(AND('[1]PWS Information'!$E$10="NTNC",U1068="Single Family Residence",R1068="Yes")))),"Tier 3",
IF((OR((AND('[1]PWS Information'!$E$10="CWS",U1068="Single Family Residence",S1068="Yes",Q1068="Non-Lead", J1068="Non-Lead - Copper",L1068="Before 1989")),
(AND('[1]PWS Information'!$E$10="CWS",U1068="Single Family Residence",S1068="Yes",Q1068="Non-Lead", N1068="Non-Lead - Copper",O1068="Before 1989")))),"Tier 4",
IF((OR((AND('[1]PWS Information'!$E$10="NTNC",Q1068="Non-Lead")),
(AND('[1]PWS Information'!$E$10="CWS",Q1068="Non-Lead",S1068="")),
(AND('[1]PWS Information'!$E$10="CWS",Q1068="Non-Lead",S1068="No")),
(AND('[1]PWS Information'!$E$10="CWS",Q1068="Non-Lead",S1068="Don't Know")),
(AND('[1]PWS Information'!$E$10="CWS",Q1068="Non-Lead", J1068="Non-Lead - Copper", S1068="Yes", L1068="Between 1989 and 2014")),
(AND('[1]PWS Information'!$E$10="CWS",Q1068="Non-Lead", J1068="Non-Lead - Copper", S1068="Yes", L1068="After 2014")),
(AND('[1]PWS Information'!$E$10="CWS",Q1068="Non-Lead", J1068="Non-Lead - Copper", S1068="Yes", L1068="Unknown")),
(AND('[1]PWS Information'!$E$10="CWS",Q1068="Non-Lead", N1068="Non-Lead - Copper", S1068="Yes", O1068="Between 1989 and 2014")),
(AND('[1]PWS Information'!$E$10="CWS",Q1068="Non-Lead", N1068="Non-Lead - Copper", S1068="Yes", O1068="After 2014")),
(AND('[1]PWS Information'!$E$10="CWS",Q1068="Non-Lead", N1068="Non-Lead - Copper", S1068="Yes", O1068="Unknown")),
(AND('[1]PWS Information'!$E$10="CWS",Q1068="Unknown")),
(AND('[1]PWS Information'!$E$10="NTNC",Q1068="Unknown")))),"Tier 5",
"")))))</f>
        <v>Tier 5</v>
      </c>
      <c r="Z1068" s="71"/>
      <c r="AA1068" s="71"/>
    </row>
    <row r="1069" spans="1:27" ht="57.6" x14ac:dyDescent="0.3">
      <c r="A1069" s="1"/>
      <c r="B1069" s="70">
        <v>1792607</v>
      </c>
      <c r="C1069" s="60">
        <v>1138</v>
      </c>
      <c r="D1069" s="61" t="s">
        <v>359</v>
      </c>
      <c r="E1069" s="61" t="s">
        <v>49</v>
      </c>
      <c r="F1069" s="61">
        <v>78640</v>
      </c>
      <c r="G1069" s="62" t="s">
        <v>360</v>
      </c>
      <c r="H1069" s="63">
        <v>29.9826917</v>
      </c>
      <c r="I1069" s="64">
        <v>-97.834855555555507</v>
      </c>
      <c r="J1069" s="65" t="s">
        <v>50</v>
      </c>
      <c r="K1069" s="66" t="s">
        <v>51</v>
      </c>
      <c r="L1069" s="62" t="s">
        <v>52</v>
      </c>
      <c r="M1069" s="69"/>
      <c r="N1069" s="65" t="s">
        <v>50</v>
      </c>
      <c r="O1069" s="66" t="s">
        <v>52</v>
      </c>
      <c r="P1069" s="69"/>
      <c r="Q1069" s="55" t="str">
        <f t="shared" si="16"/>
        <v>Non-Lead</v>
      </c>
      <c r="R1069" s="70" t="s">
        <v>51</v>
      </c>
      <c r="S1069" s="70" t="s">
        <v>51</v>
      </c>
      <c r="T1069" s="70"/>
      <c r="U1069" s="71" t="s">
        <v>53</v>
      </c>
      <c r="V1069" s="71" t="s">
        <v>51</v>
      </c>
      <c r="W1069" s="71" t="s">
        <v>51</v>
      </c>
      <c r="X1069" s="71" t="s">
        <v>51</v>
      </c>
      <c r="Y1069" s="72" t="str">
        <f>IF((OR((AND('[1]PWS Information'!$E$10="CWS",U1069="Single Family Residence",Q1069="Lead")),
(AND('[1]PWS Information'!$E$10="CWS",U1069="Multiple Family Residence",'[1]PWS Information'!$E$11="Yes",Q1069="Lead")),
(AND('[1]PWS Information'!$E$10="NTNC",Q1069="Lead")))),"Tier 1",
IF((OR((AND('[1]PWS Information'!$E$10="CWS",U1069="Multiple Family Residence",'[1]PWS Information'!$E$11="No",Q1069="Lead")),
(AND('[1]PWS Information'!$E$10="CWS",U1069="Other",Q1069="Lead")),
(AND('[1]PWS Information'!$E$10="CWS",U1069="Building",Q1069="Lead")))),"Tier 2",
IF((OR((AND('[1]PWS Information'!$E$10="CWS",U1069="Single Family Residence",Q1069="Galvanized Requiring Replacement")),
(AND('[1]PWS Information'!$E$10="CWS",U1069="Single Family Residence",Q1069="Galvanized Requiring Replacement",R1069="Yes")),
(AND('[1]PWS Information'!$E$10="NTNC",Q1069="Galvanized Requiring Replacement")),
(AND('[1]PWS Information'!$E$10="NTNC",U1069="Single Family Residence",R1069="Yes")))),"Tier 3",
IF((OR((AND('[1]PWS Information'!$E$10="CWS",U1069="Single Family Residence",S1069="Yes",Q1069="Non-Lead", J1069="Non-Lead - Copper",L1069="Before 1989")),
(AND('[1]PWS Information'!$E$10="CWS",U1069="Single Family Residence",S1069="Yes",Q1069="Non-Lead", N1069="Non-Lead - Copper",O1069="Before 1989")))),"Tier 4",
IF((OR((AND('[1]PWS Information'!$E$10="NTNC",Q1069="Non-Lead")),
(AND('[1]PWS Information'!$E$10="CWS",Q1069="Non-Lead",S1069="")),
(AND('[1]PWS Information'!$E$10="CWS",Q1069="Non-Lead",S1069="No")),
(AND('[1]PWS Information'!$E$10="CWS",Q1069="Non-Lead",S1069="Don't Know")),
(AND('[1]PWS Information'!$E$10="CWS",Q1069="Non-Lead", J1069="Non-Lead - Copper", S1069="Yes", L1069="Between 1989 and 2014")),
(AND('[1]PWS Information'!$E$10="CWS",Q1069="Non-Lead", J1069="Non-Lead - Copper", S1069="Yes", L1069="After 2014")),
(AND('[1]PWS Information'!$E$10="CWS",Q1069="Non-Lead", J1069="Non-Lead - Copper", S1069="Yes", L1069="Unknown")),
(AND('[1]PWS Information'!$E$10="CWS",Q1069="Non-Lead", N1069="Non-Lead - Copper", S1069="Yes", O1069="Between 1989 and 2014")),
(AND('[1]PWS Information'!$E$10="CWS",Q1069="Non-Lead", N1069="Non-Lead - Copper", S1069="Yes", O1069="After 2014")),
(AND('[1]PWS Information'!$E$10="CWS",Q1069="Non-Lead", N1069="Non-Lead - Copper", S1069="Yes", O1069="Unknown")),
(AND('[1]PWS Information'!$E$10="CWS",Q1069="Unknown")),
(AND('[1]PWS Information'!$E$10="NTNC",Q1069="Unknown")))),"Tier 5",
"")))))</f>
        <v>Tier 5</v>
      </c>
      <c r="Z1069" s="71"/>
      <c r="AA1069" s="71"/>
    </row>
    <row r="1070" spans="1:27" ht="57.6" x14ac:dyDescent="0.3">
      <c r="A1070" s="17"/>
      <c r="B1070" s="70">
        <v>15989558</v>
      </c>
      <c r="C1070" s="60">
        <v>1139</v>
      </c>
      <c r="D1070" s="61" t="s">
        <v>359</v>
      </c>
      <c r="E1070" s="61" t="s">
        <v>49</v>
      </c>
      <c r="F1070" s="61">
        <v>78640</v>
      </c>
      <c r="G1070" s="62" t="s">
        <v>349</v>
      </c>
      <c r="H1070" s="63">
        <v>29.982341699999999</v>
      </c>
      <c r="I1070" s="64">
        <v>-97.834502777777701</v>
      </c>
      <c r="J1070" s="65" t="s">
        <v>50</v>
      </c>
      <c r="K1070" s="66" t="s">
        <v>51</v>
      </c>
      <c r="L1070" s="62" t="s">
        <v>52</v>
      </c>
      <c r="M1070" s="69"/>
      <c r="N1070" s="65" t="s">
        <v>50</v>
      </c>
      <c r="O1070" s="66" t="s">
        <v>52</v>
      </c>
      <c r="P1070" s="69"/>
      <c r="Q1070" s="55" t="str">
        <f t="shared" si="16"/>
        <v>Non-Lead</v>
      </c>
      <c r="R1070" s="70" t="s">
        <v>51</v>
      </c>
      <c r="S1070" s="70" t="s">
        <v>51</v>
      </c>
      <c r="T1070" s="70"/>
      <c r="U1070" s="71" t="s">
        <v>53</v>
      </c>
      <c r="V1070" s="71" t="s">
        <v>51</v>
      </c>
      <c r="W1070" s="71" t="s">
        <v>51</v>
      </c>
      <c r="X1070" s="71" t="s">
        <v>51</v>
      </c>
      <c r="Y1070" s="72" t="str">
        <f>IF((OR((AND('[1]PWS Information'!$E$10="CWS",U1070="Single Family Residence",Q1070="Lead")),
(AND('[1]PWS Information'!$E$10="CWS",U1070="Multiple Family Residence",'[1]PWS Information'!$E$11="Yes",Q1070="Lead")),
(AND('[1]PWS Information'!$E$10="NTNC",Q1070="Lead")))),"Tier 1",
IF((OR((AND('[1]PWS Information'!$E$10="CWS",U1070="Multiple Family Residence",'[1]PWS Information'!$E$11="No",Q1070="Lead")),
(AND('[1]PWS Information'!$E$10="CWS",U1070="Other",Q1070="Lead")),
(AND('[1]PWS Information'!$E$10="CWS",U1070="Building",Q1070="Lead")))),"Tier 2",
IF((OR((AND('[1]PWS Information'!$E$10="CWS",U1070="Single Family Residence",Q1070="Galvanized Requiring Replacement")),
(AND('[1]PWS Information'!$E$10="CWS",U1070="Single Family Residence",Q1070="Galvanized Requiring Replacement",R1070="Yes")),
(AND('[1]PWS Information'!$E$10="NTNC",Q1070="Galvanized Requiring Replacement")),
(AND('[1]PWS Information'!$E$10="NTNC",U1070="Single Family Residence",R1070="Yes")))),"Tier 3",
IF((OR((AND('[1]PWS Information'!$E$10="CWS",U1070="Single Family Residence",S1070="Yes",Q1070="Non-Lead", J1070="Non-Lead - Copper",L1070="Before 1989")),
(AND('[1]PWS Information'!$E$10="CWS",U1070="Single Family Residence",S1070="Yes",Q1070="Non-Lead", N1070="Non-Lead - Copper",O1070="Before 1989")))),"Tier 4",
IF((OR((AND('[1]PWS Information'!$E$10="NTNC",Q1070="Non-Lead")),
(AND('[1]PWS Information'!$E$10="CWS",Q1070="Non-Lead",S1070="")),
(AND('[1]PWS Information'!$E$10="CWS",Q1070="Non-Lead",S1070="No")),
(AND('[1]PWS Information'!$E$10="CWS",Q1070="Non-Lead",S1070="Don't Know")),
(AND('[1]PWS Information'!$E$10="CWS",Q1070="Non-Lead", J1070="Non-Lead - Copper", S1070="Yes", L1070="Between 1989 and 2014")),
(AND('[1]PWS Information'!$E$10="CWS",Q1070="Non-Lead", J1070="Non-Lead - Copper", S1070="Yes", L1070="After 2014")),
(AND('[1]PWS Information'!$E$10="CWS",Q1070="Non-Lead", J1070="Non-Lead - Copper", S1070="Yes", L1070="Unknown")),
(AND('[1]PWS Information'!$E$10="CWS",Q1070="Non-Lead", N1070="Non-Lead - Copper", S1070="Yes", O1070="Between 1989 and 2014")),
(AND('[1]PWS Information'!$E$10="CWS",Q1070="Non-Lead", N1070="Non-Lead - Copper", S1070="Yes", O1070="After 2014")),
(AND('[1]PWS Information'!$E$10="CWS",Q1070="Non-Lead", N1070="Non-Lead - Copper", S1070="Yes", O1070="Unknown")),
(AND('[1]PWS Information'!$E$10="CWS",Q1070="Unknown")),
(AND('[1]PWS Information'!$E$10="NTNC",Q1070="Unknown")))),"Tier 5",
"")))))</f>
        <v>Tier 5</v>
      </c>
      <c r="Z1070" s="71"/>
      <c r="AA1070" s="71"/>
    </row>
    <row r="1071" spans="1:27" ht="57.6" x14ac:dyDescent="0.3">
      <c r="A1071" s="1"/>
      <c r="B1071" s="70">
        <v>15989925</v>
      </c>
      <c r="C1071" s="60">
        <v>1150</v>
      </c>
      <c r="D1071" s="61" t="s">
        <v>359</v>
      </c>
      <c r="E1071" s="61" t="s">
        <v>49</v>
      </c>
      <c r="F1071" s="61">
        <v>78640</v>
      </c>
      <c r="G1071" s="62" t="s">
        <v>349</v>
      </c>
      <c r="H1071" s="63">
        <v>29.982558300000001</v>
      </c>
      <c r="I1071" s="64">
        <v>-97.834975</v>
      </c>
      <c r="J1071" s="65" t="s">
        <v>50</v>
      </c>
      <c r="K1071" s="66" t="s">
        <v>51</v>
      </c>
      <c r="L1071" s="62" t="s">
        <v>52</v>
      </c>
      <c r="M1071" s="69"/>
      <c r="N1071" s="65" t="s">
        <v>50</v>
      </c>
      <c r="O1071" s="66" t="s">
        <v>52</v>
      </c>
      <c r="P1071" s="69"/>
      <c r="Q1071" s="55" t="str">
        <f t="shared" si="16"/>
        <v>Non-Lead</v>
      </c>
      <c r="R1071" s="70" t="s">
        <v>51</v>
      </c>
      <c r="S1071" s="70" t="s">
        <v>51</v>
      </c>
      <c r="T1071" s="70"/>
      <c r="U1071" s="71" t="s">
        <v>53</v>
      </c>
      <c r="V1071" s="71" t="s">
        <v>51</v>
      </c>
      <c r="W1071" s="71" t="s">
        <v>51</v>
      </c>
      <c r="X1071" s="71" t="s">
        <v>51</v>
      </c>
      <c r="Y1071" s="72" t="str">
        <f>IF((OR((AND('[1]PWS Information'!$E$10="CWS",U1071="Single Family Residence",Q1071="Lead")),
(AND('[1]PWS Information'!$E$10="CWS",U1071="Multiple Family Residence",'[1]PWS Information'!$E$11="Yes",Q1071="Lead")),
(AND('[1]PWS Information'!$E$10="NTNC",Q1071="Lead")))),"Tier 1",
IF((OR((AND('[1]PWS Information'!$E$10="CWS",U1071="Multiple Family Residence",'[1]PWS Information'!$E$11="No",Q1071="Lead")),
(AND('[1]PWS Information'!$E$10="CWS",U1071="Other",Q1071="Lead")),
(AND('[1]PWS Information'!$E$10="CWS",U1071="Building",Q1071="Lead")))),"Tier 2",
IF((OR((AND('[1]PWS Information'!$E$10="CWS",U1071="Single Family Residence",Q1071="Galvanized Requiring Replacement")),
(AND('[1]PWS Information'!$E$10="CWS",U1071="Single Family Residence",Q1071="Galvanized Requiring Replacement",R1071="Yes")),
(AND('[1]PWS Information'!$E$10="NTNC",Q1071="Galvanized Requiring Replacement")),
(AND('[1]PWS Information'!$E$10="NTNC",U1071="Single Family Residence",R1071="Yes")))),"Tier 3",
IF((OR((AND('[1]PWS Information'!$E$10="CWS",U1071="Single Family Residence",S1071="Yes",Q1071="Non-Lead", J1071="Non-Lead - Copper",L1071="Before 1989")),
(AND('[1]PWS Information'!$E$10="CWS",U1071="Single Family Residence",S1071="Yes",Q1071="Non-Lead", N1071="Non-Lead - Copper",O1071="Before 1989")))),"Tier 4",
IF((OR((AND('[1]PWS Information'!$E$10="NTNC",Q1071="Non-Lead")),
(AND('[1]PWS Information'!$E$10="CWS",Q1071="Non-Lead",S1071="")),
(AND('[1]PWS Information'!$E$10="CWS",Q1071="Non-Lead",S1071="No")),
(AND('[1]PWS Information'!$E$10="CWS",Q1071="Non-Lead",S1071="Don't Know")),
(AND('[1]PWS Information'!$E$10="CWS",Q1071="Non-Lead", J1071="Non-Lead - Copper", S1071="Yes", L1071="Between 1989 and 2014")),
(AND('[1]PWS Information'!$E$10="CWS",Q1071="Non-Lead", J1071="Non-Lead - Copper", S1071="Yes", L1071="After 2014")),
(AND('[1]PWS Information'!$E$10="CWS",Q1071="Non-Lead", J1071="Non-Lead - Copper", S1071="Yes", L1071="Unknown")),
(AND('[1]PWS Information'!$E$10="CWS",Q1071="Non-Lead", N1071="Non-Lead - Copper", S1071="Yes", O1071="Between 1989 and 2014")),
(AND('[1]PWS Information'!$E$10="CWS",Q1071="Non-Lead", N1071="Non-Lead - Copper", S1071="Yes", O1071="After 2014")),
(AND('[1]PWS Information'!$E$10="CWS",Q1071="Non-Lead", N1071="Non-Lead - Copper", S1071="Yes", O1071="Unknown")),
(AND('[1]PWS Information'!$E$10="CWS",Q1071="Unknown")),
(AND('[1]PWS Information'!$E$10="NTNC",Q1071="Unknown")))),"Tier 5",
"")))))</f>
        <v>Tier 5</v>
      </c>
      <c r="Z1071" s="71"/>
      <c r="AA1071" s="71"/>
    </row>
    <row r="1072" spans="1:27" ht="57.6" x14ac:dyDescent="0.3">
      <c r="A1072" s="1"/>
      <c r="B1072" s="70">
        <v>15996036</v>
      </c>
      <c r="C1072" s="60">
        <v>1151</v>
      </c>
      <c r="D1072" s="61" t="s">
        <v>359</v>
      </c>
      <c r="E1072" s="61" t="s">
        <v>49</v>
      </c>
      <c r="F1072" s="61">
        <v>78640</v>
      </c>
      <c r="G1072" s="62" t="s">
        <v>349</v>
      </c>
      <c r="H1072" s="63">
        <v>29.982241699999999</v>
      </c>
      <c r="I1072" s="64">
        <v>-97.8346194444444</v>
      </c>
      <c r="J1072" s="65" t="s">
        <v>50</v>
      </c>
      <c r="K1072" s="66" t="s">
        <v>51</v>
      </c>
      <c r="L1072" s="62" t="s">
        <v>52</v>
      </c>
      <c r="M1072" s="69"/>
      <c r="N1072" s="65" t="s">
        <v>50</v>
      </c>
      <c r="O1072" s="66" t="s">
        <v>52</v>
      </c>
      <c r="P1072" s="69"/>
      <c r="Q1072" s="55" t="str">
        <f t="shared" si="16"/>
        <v>Non-Lead</v>
      </c>
      <c r="R1072" s="70" t="s">
        <v>51</v>
      </c>
      <c r="S1072" s="70" t="s">
        <v>51</v>
      </c>
      <c r="T1072" s="70"/>
      <c r="U1072" s="71" t="s">
        <v>53</v>
      </c>
      <c r="V1072" s="71" t="s">
        <v>51</v>
      </c>
      <c r="W1072" s="71" t="s">
        <v>51</v>
      </c>
      <c r="X1072" s="71" t="s">
        <v>51</v>
      </c>
      <c r="Y1072" s="72" t="str">
        <f>IF((OR((AND('[1]PWS Information'!$E$10="CWS",U1072="Single Family Residence",Q1072="Lead")),
(AND('[1]PWS Information'!$E$10="CWS",U1072="Multiple Family Residence",'[1]PWS Information'!$E$11="Yes",Q1072="Lead")),
(AND('[1]PWS Information'!$E$10="NTNC",Q1072="Lead")))),"Tier 1",
IF((OR((AND('[1]PWS Information'!$E$10="CWS",U1072="Multiple Family Residence",'[1]PWS Information'!$E$11="No",Q1072="Lead")),
(AND('[1]PWS Information'!$E$10="CWS",U1072="Other",Q1072="Lead")),
(AND('[1]PWS Information'!$E$10="CWS",U1072="Building",Q1072="Lead")))),"Tier 2",
IF((OR((AND('[1]PWS Information'!$E$10="CWS",U1072="Single Family Residence",Q1072="Galvanized Requiring Replacement")),
(AND('[1]PWS Information'!$E$10="CWS",U1072="Single Family Residence",Q1072="Galvanized Requiring Replacement",R1072="Yes")),
(AND('[1]PWS Information'!$E$10="NTNC",Q1072="Galvanized Requiring Replacement")),
(AND('[1]PWS Information'!$E$10="NTNC",U1072="Single Family Residence",R1072="Yes")))),"Tier 3",
IF((OR((AND('[1]PWS Information'!$E$10="CWS",U1072="Single Family Residence",S1072="Yes",Q1072="Non-Lead", J1072="Non-Lead - Copper",L1072="Before 1989")),
(AND('[1]PWS Information'!$E$10="CWS",U1072="Single Family Residence",S1072="Yes",Q1072="Non-Lead", N1072="Non-Lead - Copper",O1072="Before 1989")))),"Tier 4",
IF((OR((AND('[1]PWS Information'!$E$10="NTNC",Q1072="Non-Lead")),
(AND('[1]PWS Information'!$E$10="CWS",Q1072="Non-Lead",S1072="")),
(AND('[1]PWS Information'!$E$10="CWS",Q1072="Non-Lead",S1072="No")),
(AND('[1]PWS Information'!$E$10="CWS",Q1072="Non-Lead",S1072="Don't Know")),
(AND('[1]PWS Information'!$E$10="CWS",Q1072="Non-Lead", J1072="Non-Lead - Copper", S1072="Yes", L1072="Between 1989 and 2014")),
(AND('[1]PWS Information'!$E$10="CWS",Q1072="Non-Lead", J1072="Non-Lead - Copper", S1072="Yes", L1072="After 2014")),
(AND('[1]PWS Information'!$E$10="CWS",Q1072="Non-Lead", J1072="Non-Lead - Copper", S1072="Yes", L1072="Unknown")),
(AND('[1]PWS Information'!$E$10="CWS",Q1072="Non-Lead", N1072="Non-Lead - Copper", S1072="Yes", O1072="Between 1989 and 2014")),
(AND('[1]PWS Information'!$E$10="CWS",Q1072="Non-Lead", N1072="Non-Lead - Copper", S1072="Yes", O1072="After 2014")),
(AND('[1]PWS Information'!$E$10="CWS",Q1072="Non-Lead", N1072="Non-Lead - Copper", S1072="Yes", O1072="Unknown")),
(AND('[1]PWS Information'!$E$10="CWS",Q1072="Unknown")),
(AND('[1]PWS Information'!$E$10="NTNC",Q1072="Unknown")))),"Tier 5",
"")))))</f>
        <v>Tier 5</v>
      </c>
      <c r="Z1072" s="71"/>
      <c r="AA1072" s="71"/>
    </row>
    <row r="1073" spans="1:27" ht="57.6" x14ac:dyDescent="0.3">
      <c r="A1073" s="1"/>
      <c r="B1073" s="70">
        <v>15989893</v>
      </c>
      <c r="C1073" s="60">
        <v>1162</v>
      </c>
      <c r="D1073" s="61" t="s">
        <v>359</v>
      </c>
      <c r="E1073" s="61" t="s">
        <v>49</v>
      </c>
      <c r="F1073" s="61">
        <v>78640</v>
      </c>
      <c r="G1073" s="62" t="s">
        <v>349</v>
      </c>
      <c r="H1073" s="63">
        <v>29.982441699999999</v>
      </c>
      <c r="I1073" s="64">
        <v>-97.835116666666593</v>
      </c>
      <c r="J1073" s="65" t="s">
        <v>50</v>
      </c>
      <c r="K1073" s="66" t="s">
        <v>51</v>
      </c>
      <c r="L1073" s="62" t="s">
        <v>52</v>
      </c>
      <c r="M1073" s="69"/>
      <c r="N1073" s="65" t="s">
        <v>50</v>
      </c>
      <c r="O1073" s="66" t="s">
        <v>52</v>
      </c>
      <c r="P1073" s="69"/>
      <c r="Q1073" s="55" t="str">
        <f t="shared" si="16"/>
        <v>Non-Lead</v>
      </c>
      <c r="R1073" s="70" t="s">
        <v>51</v>
      </c>
      <c r="S1073" s="70" t="s">
        <v>51</v>
      </c>
      <c r="T1073" s="70"/>
      <c r="U1073" s="71" t="s">
        <v>53</v>
      </c>
      <c r="V1073" s="71" t="s">
        <v>51</v>
      </c>
      <c r="W1073" s="71" t="s">
        <v>51</v>
      </c>
      <c r="X1073" s="71" t="s">
        <v>51</v>
      </c>
      <c r="Y1073" s="72" t="str">
        <f>IF((OR((AND('[1]PWS Information'!$E$10="CWS",U1073="Single Family Residence",Q1073="Lead")),
(AND('[1]PWS Information'!$E$10="CWS",U1073="Multiple Family Residence",'[1]PWS Information'!$E$11="Yes",Q1073="Lead")),
(AND('[1]PWS Information'!$E$10="NTNC",Q1073="Lead")))),"Tier 1",
IF((OR((AND('[1]PWS Information'!$E$10="CWS",U1073="Multiple Family Residence",'[1]PWS Information'!$E$11="No",Q1073="Lead")),
(AND('[1]PWS Information'!$E$10="CWS",U1073="Other",Q1073="Lead")),
(AND('[1]PWS Information'!$E$10="CWS",U1073="Building",Q1073="Lead")))),"Tier 2",
IF((OR((AND('[1]PWS Information'!$E$10="CWS",U1073="Single Family Residence",Q1073="Galvanized Requiring Replacement")),
(AND('[1]PWS Information'!$E$10="CWS",U1073="Single Family Residence",Q1073="Galvanized Requiring Replacement",R1073="Yes")),
(AND('[1]PWS Information'!$E$10="NTNC",Q1073="Galvanized Requiring Replacement")),
(AND('[1]PWS Information'!$E$10="NTNC",U1073="Single Family Residence",R1073="Yes")))),"Tier 3",
IF((OR((AND('[1]PWS Information'!$E$10="CWS",U1073="Single Family Residence",S1073="Yes",Q1073="Non-Lead", J1073="Non-Lead - Copper",L1073="Before 1989")),
(AND('[1]PWS Information'!$E$10="CWS",U1073="Single Family Residence",S1073="Yes",Q1073="Non-Lead", N1073="Non-Lead - Copper",O1073="Before 1989")))),"Tier 4",
IF((OR((AND('[1]PWS Information'!$E$10="NTNC",Q1073="Non-Lead")),
(AND('[1]PWS Information'!$E$10="CWS",Q1073="Non-Lead",S1073="")),
(AND('[1]PWS Information'!$E$10="CWS",Q1073="Non-Lead",S1073="No")),
(AND('[1]PWS Information'!$E$10="CWS",Q1073="Non-Lead",S1073="Don't Know")),
(AND('[1]PWS Information'!$E$10="CWS",Q1073="Non-Lead", J1073="Non-Lead - Copper", S1073="Yes", L1073="Between 1989 and 2014")),
(AND('[1]PWS Information'!$E$10="CWS",Q1073="Non-Lead", J1073="Non-Lead - Copper", S1073="Yes", L1073="After 2014")),
(AND('[1]PWS Information'!$E$10="CWS",Q1073="Non-Lead", J1073="Non-Lead - Copper", S1073="Yes", L1073="Unknown")),
(AND('[1]PWS Information'!$E$10="CWS",Q1073="Non-Lead", N1073="Non-Lead - Copper", S1073="Yes", O1073="Between 1989 and 2014")),
(AND('[1]PWS Information'!$E$10="CWS",Q1073="Non-Lead", N1073="Non-Lead - Copper", S1073="Yes", O1073="After 2014")),
(AND('[1]PWS Information'!$E$10="CWS",Q1073="Non-Lead", N1073="Non-Lead - Copper", S1073="Yes", O1073="Unknown")),
(AND('[1]PWS Information'!$E$10="CWS",Q1073="Unknown")),
(AND('[1]PWS Information'!$E$10="NTNC",Q1073="Unknown")))),"Tier 5",
"")))))</f>
        <v>Tier 5</v>
      </c>
      <c r="Z1073" s="71"/>
      <c r="AA1073" s="71"/>
    </row>
    <row r="1074" spans="1:27" ht="57.6" x14ac:dyDescent="0.3">
      <c r="A1074" s="17"/>
      <c r="B1074" s="70">
        <v>15992155</v>
      </c>
      <c r="C1074" s="60">
        <v>1163</v>
      </c>
      <c r="D1074" s="61" t="s">
        <v>359</v>
      </c>
      <c r="E1074" s="61" t="s">
        <v>49</v>
      </c>
      <c r="F1074" s="61">
        <v>78640</v>
      </c>
      <c r="G1074" s="62" t="s">
        <v>349</v>
      </c>
      <c r="H1074" s="63">
        <v>29.982130600000001</v>
      </c>
      <c r="I1074" s="64">
        <v>-97.834736111111098</v>
      </c>
      <c r="J1074" s="65" t="s">
        <v>50</v>
      </c>
      <c r="K1074" s="66" t="s">
        <v>51</v>
      </c>
      <c r="L1074" s="62" t="s">
        <v>52</v>
      </c>
      <c r="M1074" s="69"/>
      <c r="N1074" s="65" t="s">
        <v>50</v>
      </c>
      <c r="O1074" s="66" t="s">
        <v>52</v>
      </c>
      <c r="P1074" s="69"/>
      <c r="Q1074" s="55" t="str">
        <f t="shared" si="16"/>
        <v>Non-Lead</v>
      </c>
      <c r="R1074" s="70" t="s">
        <v>51</v>
      </c>
      <c r="S1074" s="70" t="s">
        <v>51</v>
      </c>
      <c r="T1074" s="70"/>
      <c r="U1074" s="71" t="s">
        <v>53</v>
      </c>
      <c r="V1074" s="71" t="s">
        <v>51</v>
      </c>
      <c r="W1074" s="71" t="s">
        <v>51</v>
      </c>
      <c r="X1074" s="71" t="s">
        <v>51</v>
      </c>
      <c r="Y1074" s="72" t="str">
        <f>IF((OR((AND('[1]PWS Information'!$E$10="CWS",U1074="Single Family Residence",Q1074="Lead")),
(AND('[1]PWS Information'!$E$10="CWS",U1074="Multiple Family Residence",'[1]PWS Information'!$E$11="Yes",Q1074="Lead")),
(AND('[1]PWS Information'!$E$10="NTNC",Q1074="Lead")))),"Tier 1",
IF((OR((AND('[1]PWS Information'!$E$10="CWS",U1074="Multiple Family Residence",'[1]PWS Information'!$E$11="No",Q1074="Lead")),
(AND('[1]PWS Information'!$E$10="CWS",U1074="Other",Q1074="Lead")),
(AND('[1]PWS Information'!$E$10="CWS",U1074="Building",Q1074="Lead")))),"Tier 2",
IF((OR((AND('[1]PWS Information'!$E$10="CWS",U1074="Single Family Residence",Q1074="Galvanized Requiring Replacement")),
(AND('[1]PWS Information'!$E$10="CWS",U1074="Single Family Residence",Q1074="Galvanized Requiring Replacement",R1074="Yes")),
(AND('[1]PWS Information'!$E$10="NTNC",Q1074="Galvanized Requiring Replacement")),
(AND('[1]PWS Information'!$E$10="NTNC",U1074="Single Family Residence",R1074="Yes")))),"Tier 3",
IF((OR((AND('[1]PWS Information'!$E$10="CWS",U1074="Single Family Residence",S1074="Yes",Q1074="Non-Lead", J1074="Non-Lead - Copper",L1074="Before 1989")),
(AND('[1]PWS Information'!$E$10="CWS",U1074="Single Family Residence",S1074="Yes",Q1074="Non-Lead", N1074="Non-Lead - Copper",O1074="Before 1989")))),"Tier 4",
IF((OR((AND('[1]PWS Information'!$E$10="NTNC",Q1074="Non-Lead")),
(AND('[1]PWS Information'!$E$10="CWS",Q1074="Non-Lead",S1074="")),
(AND('[1]PWS Information'!$E$10="CWS",Q1074="Non-Lead",S1074="No")),
(AND('[1]PWS Information'!$E$10="CWS",Q1074="Non-Lead",S1074="Don't Know")),
(AND('[1]PWS Information'!$E$10="CWS",Q1074="Non-Lead", J1074="Non-Lead - Copper", S1074="Yes", L1074="Between 1989 and 2014")),
(AND('[1]PWS Information'!$E$10="CWS",Q1074="Non-Lead", J1074="Non-Lead - Copper", S1074="Yes", L1074="After 2014")),
(AND('[1]PWS Information'!$E$10="CWS",Q1074="Non-Lead", J1074="Non-Lead - Copper", S1074="Yes", L1074="Unknown")),
(AND('[1]PWS Information'!$E$10="CWS",Q1074="Non-Lead", N1074="Non-Lead - Copper", S1074="Yes", O1074="Between 1989 and 2014")),
(AND('[1]PWS Information'!$E$10="CWS",Q1074="Non-Lead", N1074="Non-Lead - Copper", S1074="Yes", O1074="After 2014")),
(AND('[1]PWS Information'!$E$10="CWS",Q1074="Non-Lead", N1074="Non-Lead - Copper", S1074="Yes", O1074="Unknown")),
(AND('[1]PWS Information'!$E$10="CWS",Q1074="Unknown")),
(AND('[1]PWS Information'!$E$10="NTNC",Q1074="Unknown")))),"Tier 5",
"")))))</f>
        <v>Tier 5</v>
      </c>
      <c r="Z1074" s="71"/>
      <c r="AA1074" s="71"/>
    </row>
    <row r="1075" spans="1:27" ht="57.6" x14ac:dyDescent="0.3">
      <c r="A1075" s="1"/>
      <c r="B1075" s="82">
        <v>15991783</v>
      </c>
      <c r="C1075" s="60">
        <v>1174</v>
      </c>
      <c r="D1075" s="61" t="s">
        <v>359</v>
      </c>
      <c r="E1075" s="61" t="s">
        <v>49</v>
      </c>
      <c r="F1075" s="61">
        <v>78640</v>
      </c>
      <c r="G1075" s="62" t="s">
        <v>349</v>
      </c>
      <c r="H1075" s="63">
        <v>29.9823056</v>
      </c>
      <c r="I1075" s="64">
        <v>-97.835244444444399</v>
      </c>
      <c r="J1075" s="65" t="s">
        <v>50</v>
      </c>
      <c r="K1075" s="66" t="s">
        <v>51</v>
      </c>
      <c r="L1075" s="62" t="s">
        <v>52</v>
      </c>
      <c r="M1075" s="69"/>
      <c r="N1075" s="65" t="s">
        <v>50</v>
      </c>
      <c r="O1075" s="66" t="s">
        <v>52</v>
      </c>
      <c r="P1075" s="69"/>
      <c r="Q1075" s="55" t="str">
        <f t="shared" si="16"/>
        <v>Non-Lead</v>
      </c>
      <c r="R1075" s="70" t="s">
        <v>51</v>
      </c>
      <c r="S1075" s="70" t="s">
        <v>51</v>
      </c>
      <c r="T1075" s="70"/>
      <c r="U1075" s="71" t="s">
        <v>53</v>
      </c>
      <c r="V1075" s="71" t="s">
        <v>51</v>
      </c>
      <c r="W1075" s="71" t="s">
        <v>51</v>
      </c>
      <c r="X1075" s="71" t="s">
        <v>51</v>
      </c>
      <c r="Y1075" s="72" t="str">
        <f>IF((OR((AND('[1]PWS Information'!$E$10="CWS",U1075="Single Family Residence",Q1075="Lead")),
(AND('[1]PWS Information'!$E$10="CWS",U1075="Multiple Family Residence",'[1]PWS Information'!$E$11="Yes",Q1075="Lead")),
(AND('[1]PWS Information'!$E$10="NTNC",Q1075="Lead")))),"Tier 1",
IF((OR((AND('[1]PWS Information'!$E$10="CWS",U1075="Multiple Family Residence",'[1]PWS Information'!$E$11="No",Q1075="Lead")),
(AND('[1]PWS Information'!$E$10="CWS",U1075="Other",Q1075="Lead")),
(AND('[1]PWS Information'!$E$10="CWS",U1075="Building",Q1075="Lead")))),"Tier 2",
IF((OR((AND('[1]PWS Information'!$E$10="CWS",U1075="Single Family Residence",Q1075="Galvanized Requiring Replacement")),
(AND('[1]PWS Information'!$E$10="CWS",U1075="Single Family Residence",Q1075="Galvanized Requiring Replacement",R1075="Yes")),
(AND('[1]PWS Information'!$E$10="NTNC",Q1075="Galvanized Requiring Replacement")),
(AND('[1]PWS Information'!$E$10="NTNC",U1075="Single Family Residence",R1075="Yes")))),"Tier 3",
IF((OR((AND('[1]PWS Information'!$E$10="CWS",U1075="Single Family Residence",S1075="Yes",Q1075="Non-Lead", J1075="Non-Lead - Copper",L1075="Before 1989")),
(AND('[1]PWS Information'!$E$10="CWS",U1075="Single Family Residence",S1075="Yes",Q1075="Non-Lead", N1075="Non-Lead - Copper",O1075="Before 1989")))),"Tier 4",
IF((OR((AND('[1]PWS Information'!$E$10="NTNC",Q1075="Non-Lead")),
(AND('[1]PWS Information'!$E$10="CWS",Q1075="Non-Lead",S1075="")),
(AND('[1]PWS Information'!$E$10="CWS",Q1075="Non-Lead",S1075="No")),
(AND('[1]PWS Information'!$E$10="CWS",Q1075="Non-Lead",S1075="Don't Know")),
(AND('[1]PWS Information'!$E$10="CWS",Q1075="Non-Lead", J1075="Non-Lead - Copper", S1075="Yes", L1075="Between 1989 and 2014")),
(AND('[1]PWS Information'!$E$10="CWS",Q1075="Non-Lead", J1075="Non-Lead - Copper", S1075="Yes", L1075="After 2014")),
(AND('[1]PWS Information'!$E$10="CWS",Q1075="Non-Lead", J1075="Non-Lead - Copper", S1075="Yes", L1075="Unknown")),
(AND('[1]PWS Information'!$E$10="CWS",Q1075="Non-Lead", N1075="Non-Lead - Copper", S1075="Yes", O1075="Between 1989 and 2014")),
(AND('[1]PWS Information'!$E$10="CWS",Q1075="Non-Lead", N1075="Non-Lead - Copper", S1075="Yes", O1075="After 2014")),
(AND('[1]PWS Information'!$E$10="CWS",Q1075="Non-Lead", N1075="Non-Lead - Copper", S1075="Yes", O1075="Unknown")),
(AND('[1]PWS Information'!$E$10="CWS",Q1075="Unknown")),
(AND('[1]PWS Information'!$E$10="NTNC",Q1075="Unknown")))),"Tier 5",
"")))))</f>
        <v>Tier 5</v>
      </c>
      <c r="Z1075" s="71"/>
      <c r="AA1075" s="71"/>
    </row>
    <row r="1076" spans="1:27" ht="57.6" x14ac:dyDescent="0.3">
      <c r="A1076" s="1"/>
      <c r="B1076" s="82">
        <v>15995125</v>
      </c>
      <c r="C1076" s="60">
        <v>1175</v>
      </c>
      <c r="D1076" s="61" t="s">
        <v>359</v>
      </c>
      <c r="E1076" s="61" t="s">
        <v>49</v>
      </c>
      <c r="F1076" s="61">
        <v>78640</v>
      </c>
      <c r="G1076" s="62" t="s">
        <v>349</v>
      </c>
      <c r="H1076" s="63">
        <v>29.982011100000001</v>
      </c>
      <c r="I1076" s="64">
        <v>-97.834872222222202</v>
      </c>
      <c r="J1076" s="65" t="s">
        <v>50</v>
      </c>
      <c r="K1076" s="66" t="s">
        <v>51</v>
      </c>
      <c r="L1076" s="62" t="s">
        <v>52</v>
      </c>
      <c r="M1076" s="69"/>
      <c r="N1076" s="65" t="s">
        <v>50</v>
      </c>
      <c r="O1076" s="66" t="s">
        <v>52</v>
      </c>
      <c r="P1076" s="69"/>
      <c r="Q1076" s="55" t="str">
        <f t="shared" si="16"/>
        <v>Non-Lead</v>
      </c>
      <c r="R1076" s="70" t="s">
        <v>51</v>
      </c>
      <c r="S1076" s="70" t="s">
        <v>51</v>
      </c>
      <c r="T1076" s="70"/>
      <c r="U1076" s="71" t="s">
        <v>53</v>
      </c>
      <c r="V1076" s="71" t="s">
        <v>51</v>
      </c>
      <c r="W1076" s="71" t="s">
        <v>51</v>
      </c>
      <c r="X1076" s="71" t="s">
        <v>51</v>
      </c>
      <c r="Y1076" s="72" t="str">
        <f>IF((OR((AND('[1]PWS Information'!$E$10="CWS",U1076="Single Family Residence",Q1076="Lead")),
(AND('[1]PWS Information'!$E$10="CWS",U1076="Multiple Family Residence",'[1]PWS Information'!$E$11="Yes",Q1076="Lead")),
(AND('[1]PWS Information'!$E$10="NTNC",Q1076="Lead")))),"Tier 1",
IF((OR((AND('[1]PWS Information'!$E$10="CWS",U1076="Multiple Family Residence",'[1]PWS Information'!$E$11="No",Q1076="Lead")),
(AND('[1]PWS Information'!$E$10="CWS",U1076="Other",Q1076="Lead")),
(AND('[1]PWS Information'!$E$10="CWS",U1076="Building",Q1076="Lead")))),"Tier 2",
IF((OR((AND('[1]PWS Information'!$E$10="CWS",U1076="Single Family Residence",Q1076="Galvanized Requiring Replacement")),
(AND('[1]PWS Information'!$E$10="CWS",U1076="Single Family Residence",Q1076="Galvanized Requiring Replacement",R1076="Yes")),
(AND('[1]PWS Information'!$E$10="NTNC",Q1076="Galvanized Requiring Replacement")),
(AND('[1]PWS Information'!$E$10="NTNC",U1076="Single Family Residence",R1076="Yes")))),"Tier 3",
IF((OR((AND('[1]PWS Information'!$E$10="CWS",U1076="Single Family Residence",S1076="Yes",Q1076="Non-Lead", J1076="Non-Lead - Copper",L1076="Before 1989")),
(AND('[1]PWS Information'!$E$10="CWS",U1076="Single Family Residence",S1076="Yes",Q1076="Non-Lead", N1076="Non-Lead - Copper",O1076="Before 1989")))),"Tier 4",
IF((OR((AND('[1]PWS Information'!$E$10="NTNC",Q1076="Non-Lead")),
(AND('[1]PWS Information'!$E$10="CWS",Q1076="Non-Lead",S1076="")),
(AND('[1]PWS Information'!$E$10="CWS",Q1076="Non-Lead",S1076="No")),
(AND('[1]PWS Information'!$E$10="CWS",Q1076="Non-Lead",S1076="Don't Know")),
(AND('[1]PWS Information'!$E$10="CWS",Q1076="Non-Lead", J1076="Non-Lead - Copper", S1076="Yes", L1076="Between 1989 and 2014")),
(AND('[1]PWS Information'!$E$10="CWS",Q1076="Non-Lead", J1076="Non-Lead - Copper", S1076="Yes", L1076="After 2014")),
(AND('[1]PWS Information'!$E$10="CWS",Q1076="Non-Lead", J1076="Non-Lead - Copper", S1076="Yes", L1076="Unknown")),
(AND('[1]PWS Information'!$E$10="CWS",Q1076="Non-Lead", N1076="Non-Lead - Copper", S1076="Yes", O1076="Between 1989 and 2014")),
(AND('[1]PWS Information'!$E$10="CWS",Q1076="Non-Lead", N1076="Non-Lead - Copper", S1076="Yes", O1076="After 2014")),
(AND('[1]PWS Information'!$E$10="CWS",Q1076="Non-Lead", N1076="Non-Lead - Copper", S1076="Yes", O1076="Unknown")),
(AND('[1]PWS Information'!$E$10="CWS",Q1076="Unknown")),
(AND('[1]PWS Information'!$E$10="NTNC",Q1076="Unknown")))),"Tier 5",
"")))))</f>
        <v>Tier 5</v>
      </c>
      <c r="Z1076" s="71"/>
      <c r="AA1076" s="71"/>
    </row>
    <row r="1077" spans="1:27" ht="57.6" x14ac:dyDescent="0.3">
      <c r="A1077" s="1"/>
      <c r="B1077" s="70">
        <v>15989498</v>
      </c>
      <c r="C1077" s="60">
        <v>1186</v>
      </c>
      <c r="D1077" s="61" t="s">
        <v>359</v>
      </c>
      <c r="E1077" s="61" t="s">
        <v>49</v>
      </c>
      <c r="F1077" s="61">
        <v>78640</v>
      </c>
      <c r="G1077" s="62" t="s">
        <v>349</v>
      </c>
      <c r="H1077" s="63">
        <v>29.982299999999999</v>
      </c>
      <c r="I1077" s="64">
        <v>-97.835250000000002</v>
      </c>
      <c r="J1077" s="65" t="s">
        <v>50</v>
      </c>
      <c r="K1077" s="66" t="s">
        <v>51</v>
      </c>
      <c r="L1077" s="62" t="s">
        <v>52</v>
      </c>
      <c r="M1077" s="69"/>
      <c r="N1077" s="65" t="s">
        <v>50</v>
      </c>
      <c r="O1077" s="66" t="s">
        <v>52</v>
      </c>
      <c r="P1077" s="69"/>
      <c r="Q1077" s="55" t="str">
        <f t="shared" si="16"/>
        <v>Non-Lead</v>
      </c>
      <c r="R1077" s="70" t="s">
        <v>51</v>
      </c>
      <c r="S1077" s="70" t="s">
        <v>51</v>
      </c>
      <c r="T1077" s="70"/>
      <c r="U1077" s="71" t="s">
        <v>53</v>
      </c>
      <c r="V1077" s="71" t="s">
        <v>51</v>
      </c>
      <c r="W1077" s="71" t="s">
        <v>51</v>
      </c>
      <c r="X1077" s="71" t="s">
        <v>51</v>
      </c>
      <c r="Y1077" s="72" t="str">
        <f>IF((OR((AND('[1]PWS Information'!$E$10="CWS",U1077="Single Family Residence",Q1077="Lead")),
(AND('[1]PWS Information'!$E$10="CWS",U1077="Multiple Family Residence",'[1]PWS Information'!$E$11="Yes",Q1077="Lead")),
(AND('[1]PWS Information'!$E$10="NTNC",Q1077="Lead")))),"Tier 1",
IF((OR((AND('[1]PWS Information'!$E$10="CWS",U1077="Multiple Family Residence",'[1]PWS Information'!$E$11="No",Q1077="Lead")),
(AND('[1]PWS Information'!$E$10="CWS",U1077="Other",Q1077="Lead")),
(AND('[1]PWS Information'!$E$10="CWS",U1077="Building",Q1077="Lead")))),"Tier 2",
IF((OR((AND('[1]PWS Information'!$E$10="CWS",U1077="Single Family Residence",Q1077="Galvanized Requiring Replacement")),
(AND('[1]PWS Information'!$E$10="CWS",U1077="Single Family Residence",Q1077="Galvanized Requiring Replacement",R1077="Yes")),
(AND('[1]PWS Information'!$E$10="NTNC",Q1077="Galvanized Requiring Replacement")),
(AND('[1]PWS Information'!$E$10="NTNC",U1077="Single Family Residence",R1077="Yes")))),"Tier 3",
IF((OR((AND('[1]PWS Information'!$E$10="CWS",U1077="Single Family Residence",S1077="Yes",Q1077="Non-Lead", J1077="Non-Lead - Copper",L1077="Before 1989")),
(AND('[1]PWS Information'!$E$10="CWS",U1077="Single Family Residence",S1077="Yes",Q1077="Non-Lead", N1077="Non-Lead - Copper",O1077="Before 1989")))),"Tier 4",
IF((OR((AND('[1]PWS Information'!$E$10="NTNC",Q1077="Non-Lead")),
(AND('[1]PWS Information'!$E$10="CWS",Q1077="Non-Lead",S1077="")),
(AND('[1]PWS Information'!$E$10="CWS",Q1077="Non-Lead",S1077="No")),
(AND('[1]PWS Information'!$E$10="CWS",Q1077="Non-Lead",S1077="Don't Know")),
(AND('[1]PWS Information'!$E$10="CWS",Q1077="Non-Lead", J1077="Non-Lead - Copper", S1077="Yes", L1077="Between 1989 and 2014")),
(AND('[1]PWS Information'!$E$10="CWS",Q1077="Non-Lead", J1077="Non-Lead - Copper", S1077="Yes", L1077="After 2014")),
(AND('[1]PWS Information'!$E$10="CWS",Q1077="Non-Lead", J1077="Non-Lead - Copper", S1077="Yes", L1077="Unknown")),
(AND('[1]PWS Information'!$E$10="CWS",Q1077="Non-Lead", N1077="Non-Lead - Copper", S1077="Yes", O1077="Between 1989 and 2014")),
(AND('[1]PWS Information'!$E$10="CWS",Q1077="Non-Lead", N1077="Non-Lead - Copper", S1077="Yes", O1077="After 2014")),
(AND('[1]PWS Information'!$E$10="CWS",Q1077="Non-Lead", N1077="Non-Lead - Copper", S1077="Yes", O1077="Unknown")),
(AND('[1]PWS Information'!$E$10="CWS",Q1077="Unknown")),
(AND('[1]PWS Information'!$E$10="NTNC",Q1077="Unknown")))),"Tier 5",
"")))))</f>
        <v>Tier 5</v>
      </c>
      <c r="Z1077" s="71"/>
      <c r="AA1077" s="71"/>
    </row>
    <row r="1078" spans="1:27" ht="57.6" x14ac:dyDescent="0.3">
      <c r="A1078" s="17"/>
      <c r="B1078" s="70">
        <v>15992137</v>
      </c>
      <c r="C1078" s="60">
        <v>1187</v>
      </c>
      <c r="D1078" s="61" t="s">
        <v>359</v>
      </c>
      <c r="E1078" s="61" t="s">
        <v>49</v>
      </c>
      <c r="F1078" s="61">
        <v>78640</v>
      </c>
      <c r="G1078" s="62" t="s">
        <v>349</v>
      </c>
      <c r="H1078" s="63">
        <v>29.981888900000001</v>
      </c>
      <c r="I1078" s="64">
        <v>-97.835013888888795</v>
      </c>
      <c r="J1078" s="65" t="s">
        <v>50</v>
      </c>
      <c r="K1078" s="66" t="s">
        <v>51</v>
      </c>
      <c r="L1078" s="62" t="s">
        <v>52</v>
      </c>
      <c r="M1078" s="69"/>
      <c r="N1078" s="65" t="s">
        <v>50</v>
      </c>
      <c r="O1078" s="66" t="s">
        <v>52</v>
      </c>
      <c r="P1078" s="69"/>
      <c r="Q1078" s="55" t="str">
        <f t="shared" si="16"/>
        <v>Non-Lead</v>
      </c>
      <c r="R1078" s="70" t="s">
        <v>51</v>
      </c>
      <c r="S1078" s="70" t="s">
        <v>51</v>
      </c>
      <c r="T1078" s="70"/>
      <c r="U1078" s="71" t="s">
        <v>53</v>
      </c>
      <c r="V1078" s="71" t="s">
        <v>51</v>
      </c>
      <c r="W1078" s="71" t="s">
        <v>51</v>
      </c>
      <c r="X1078" s="71" t="s">
        <v>51</v>
      </c>
      <c r="Y1078" s="72" t="str">
        <f>IF((OR((AND('[1]PWS Information'!$E$10="CWS",U1078="Single Family Residence",Q1078="Lead")),
(AND('[1]PWS Information'!$E$10="CWS",U1078="Multiple Family Residence",'[1]PWS Information'!$E$11="Yes",Q1078="Lead")),
(AND('[1]PWS Information'!$E$10="NTNC",Q1078="Lead")))),"Tier 1",
IF((OR((AND('[1]PWS Information'!$E$10="CWS",U1078="Multiple Family Residence",'[1]PWS Information'!$E$11="No",Q1078="Lead")),
(AND('[1]PWS Information'!$E$10="CWS",U1078="Other",Q1078="Lead")),
(AND('[1]PWS Information'!$E$10="CWS",U1078="Building",Q1078="Lead")))),"Tier 2",
IF((OR((AND('[1]PWS Information'!$E$10="CWS",U1078="Single Family Residence",Q1078="Galvanized Requiring Replacement")),
(AND('[1]PWS Information'!$E$10="CWS",U1078="Single Family Residence",Q1078="Galvanized Requiring Replacement",R1078="Yes")),
(AND('[1]PWS Information'!$E$10="NTNC",Q1078="Galvanized Requiring Replacement")),
(AND('[1]PWS Information'!$E$10="NTNC",U1078="Single Family Residence",R1078="Yes")))),"Tier 3",
IF((OR((AND('[1]PWS Information'!$E$10="CWS",U1078="Single Family Residence",S1078="Yes",Q1078="Non-Lead", J1078="Non-Lead - Copper",L1078="Before 1989")),
(AND('[1]PWS Information'!$E$10="CWS",U1078="Single Family Residence",S1078="Yes",Q1078="Non-Lead", N1078="Non-Lead - Copper",O1078="Before 1989")))),"Tier 4",
IF((OR((AND('[1]PWS Information'!$E$10="NTNC",Q1078="Non-Lead")),
(AND('[1]PWS Information'!$E$10="CWS",Q1078="Non-Lead",S1078="")),
(AND('[1]PWS Information'!$E$10="CWS",Q1078="Non-Lead",S1078="No")),
(AND('[1]PWS Information'!$E$10="CWS",Q1078="Non-Lead",S1078="Don't Know")),
(AND('[1]PWS Information'!$E$10="CWS",Q1078="Non-Lead", J1078="Non-Lead - Copper", S1078="Yes", L1078="Between 1989 and 2014")),
(AND('[1]PWS Information'!$E$10="CWS",Q1078="Non-Lead", J1078="Non-Lead - Copper", S1078="Yes", L1078="After 2014")),
(AND('[1]PWS Information'!$E$10="CWS",Q1078="Non-Lead", J1078="Non-Lead - Copper", S1078="Yes", L1078="Unknown")),
(AND('[1]PWS Information'!$E$10="CWS",Q1078="Non-Lead", N1078="Non-Lead - Copper", S1078="Yes", O1078="Between 1989 and 2014")),
(AND('[1]PWS Information'!$E$10="CWS",Q1078="Non-Lead", N1078="Non-Lead - Copper", S1078="Yes", O1078="After 2014")),
(AND('[1]PWS Information'!$E$10="CWS",Q1078="Non-Lead", N1078="Non-Lead - Copper", S1078="Yes", O1078="Unknown")),
(AND('[1]PWS Information'!$E$10="CWS",Q1078="Unknown")),
(AND('[1]PWS Information'!$E$10="NTNC",Q1078="Unknown")))),"Tier 5",
"")))))</f>
        <v>Tier 5</v>
      </c>
      <c r="Z1078" s="71"/>
      <c r="AA1078" s="71"/>
    </row>
    <row r="1079" spans="1:27" ht="57.6" x14ac:dyDescent="0.3">
      <c r="A1079" s="1"/>
      <c r="B1079" s="70">
        <v>15989961</v>
      </c>
      <c r="C1079" s="60">
        <v>1199</v>
      </c>
      <c r="D1079" s="61" t="s">
        <v>359</v>
      </c>
      <c r="E1079" s="61" t="s">
        <v>49</v>
      </c>
      <c r="F1079" s="61">
        <v>78640</v>
      </c>
      <c r="G1079" s="62" t="s">
        <v>349</v>
      </c>
      <c r="H1079" s="63">
        <v>29.9817611</v>
      </c>
      <c r="I1079" s="64">
        <v>-97.835152777777694</v>
      </c>
      <c r="J1079" s="65" t="s">
        <v>50</v>
      </c>
      <c r="K1079" s="66" t="s">
        <v>51</v>
      </c>
      <c r="L1079" s="62" t="s">
        <v>52</v>
      </c>
      <c r="M1079" s="69"/>
      <c r="N1079" s="65" t="s">
        <v>50</v>
      </c>
      <c r="O1079" s="66" t="s">
        <v>52</v>
      </c>
      <c r="P1079" s="69"/>
      <c r="Q1079" s="55" t="str">
        <f t="shared" si="16"/>
        <v>Non-Lead</v>
      </c>
      <c r="R1079" s="70" t="s">
        <v>51</v>
      </c>
      <c r="S1079" s="70" t="s">
        <v>51</v>
      </c>
      <c r="T1079" s="70"/>
      <c r="U1079" s="71" t="s">
        <v>53</v>
      </c>
      <c r="V1079" s="71" t="s">
        <v>51</v>
      </c>
      <c r="W1079" s="71" t="s">
        <v>51</v>
      </c>
      <c r="X1079" s="71" t="s">
        <v>51</v>
      </c>
      <c r="Y1079" s="72" t="str">
        <f>IF((OR((AND('[1]PWS Information'!$E$10="CWS",U1079="Single Family Residence",Q1079="Lead")),
(AND('[1]PWS Information'!$E$10="CWS",U1079="Multiple Family Residence",'[1]PWS Information'!$E$11="Yes",Q1079="Lead")),
(AND('[1]PWS Information'!$E$10="NTNC",Q1079="Lead")))),"Tier 1",
IF((OR((AND('[1]PWS Information'!$E$10="CWS",U1079="Multiple Family Residence",'[1]PWS Information'!$E$11="No",Q1079="Lead")),
(AND('[1]PWS Information'!$E$10="CWS",U1079="Other",Q1079="Lead")),
(AND('[1]PWS Information'!$E$10="CWS",U1079="Building",Q1079="Lead")))),"Tier 2",
IF((OR((AND('[1]PWS Information'!$E$10="CWS",U1079="Single Family Residence",Q1079="Galvanized Requiring Replacement")),
(AND('[1]PWS Information'!$E$10="CWS",U1079="Single Family Residence",Q1079="Galvanized Requiring Replacement",R1079="Yes")),
(AND('[1]PWS Information'!$E$10="NTNC",Q1079="Galvanized Requiring Replacement")),
(AND('[1]PWS Information'!$E$10="NTNC",U1079="Single Family Residence",R1079="Yes")))),"Tier 3",
IF((OR((AND('[1]PWS Information'!$E$10="CWS",U1079="Single Family Residence",S1079="Yes",Q1079="Non-Lead", J1079="Non-Lead - Copper",L1079="Before 1989")),
(AND('[1]PWS Information'!$E$10="CWS",U1079="Single Family Residence",S1079="Yes",Q1079="Non-Lead", N1079="Non-Lead - Copper",O1079="Before 1989")))),"Tier 4",
IF((OR((AND('[1]PWS Information'!$E$10="NTNC",Q1079="Non-Lead")),
(AND('[1]PWS Information'!$E$10="CWS",Q1079="Non-Lead",S1079="")),
(AND('[1]PWS Information'!$E$10="CWS",Q1079="Non-Lead",S1079="No")),
(AND('[1]PWS Information'!$E$10="CWS",Q1079="Non-Lead",S1079="Don't Know")),
(AND('[1]PWS Information'!$E$10="CWS",Q1079="Non-Lead", J1079="Non-Lead - Copper", S1079="Yes", L1079="Between 1989 and 2014")),
(AND('[1]PWS Information'!$E$10="CWS",Q1079="Non-Lead", J1079="Non-Lead - Copper", S1079="Yes", L1079="After 2014")),
(AND('[1]PWS Information'!$E$10="CWS",Q1079="Non-Lead", J1079="Non-Lead - Copper", S1079="Yes", L1079="Unknown")),
(AND('[1]PWS Information'!$E$10="CWS",Q1079="Non-Lead", N1079="Non-Lead - Copper", S1079="Yes", O1079="Between 1989 and 2014")),
(AND('[1]PWS Information'!$E$10="CWS",Q1079="Non-Lead", N1079="Non-Lead - Copper", S1079="Yes", O1079="After 2014")),
(AND('[1]PWS Information'!$E$10="CWS",Q1079="Non-Lead", N1079="Non-Lead - Copper", S1079="Yes", O1079="Unknown")),
(AND('[1]PWS Information'!$E$10="CWS",Q1079="Unknown")),
(AND('[1]PWS Information'!$E$10="NTNC",Q1079="Unknown")))),"Tier 5",
"")))))</f>
        <v>Tier 5</v>
      </c>
      <c r="Z1079" s="71"/>
      <c r="AA1079" s="71"/>
    </row>
    <row r="1080" spans="1:27" ht="57.6" x14ac:dyDescent="0.3">
      <c r="A1080" s="1"/>
      <c r="B1080" s="70">
        <v>15987940</v>
      </c>
      <c r="C1080" s="60">
        <v>1211</v>
      </c>
      <c r="D1080" s="61" t="s">
        <v>359</v>
      </c>
      <c r="E1080" s="61" t="s">
        <v>49</v>
      </c>
      <c r="F1080" s="61">
        <v>78640</v>
      </c>
      <c r="G1080" s="62" t="s">
        <v>349</v>
      </c>
      <c r="H1080" s="63">
        <v>29.9816194</v>
      </c>
      <c r="I1080" s="64">
        <v>-97.835299999999904</v>
      </c>
      <c r="J1080" s="65" t="s">
        <v>50</v>
      </c>
      <c r="K1080" s="66" t="s">
        <v>51</v>
      </c>
      <c r="L1080" s="62" t="s">
        <v>52</v>
      </c>
      <c r="M1080" s="69"/>
      <c r="N1080" s="65" t="s">
        <v>50</v>
      </c>
      <c r="O1080" s="66" t="s">
        <v>52</v>
      </c>
      <c r="P1080" s="69"/>
      <c r="Q1080" s="55" t="str">
        <f t="shared" si="16"/>
        <v>Non-Lead</v>
      </c>
      <c r="R1080" s="70" t="s">
        <v>51</v>
      </c>
      <c r="S1080" s="70" t="s">
        <v>51</v>
      </c>
      <c r="T1080" s="70"/>
      <c r="U1080" s="71" t="s">
        <v>53</v>
      </c>
      <c r="V1080" s="71" t="s">
        <v>51</v>
      </c>
      <c r="W1080" s="71" t="s">
        <v>51</v>
      </c>
      <c r="X1080" s="71" t="s">
        <v>51</v>
      </c>
      <c r="Y1080" s="72" t="str">
        <f>IF((OR((AND('[1]PWS Information'!$E$10="CWS",U1080="Single Family Residence",Q1080="Lead")),
(AND('[1]PWS Information'!$E$10="CWS",U1080="Multiple Family Residence",'[1]PWS Information'!$E$11="Yes",Q1080="Lead")),
(AND('[1]PWS Information'!$E$10="NTNC",Q1080="Lead")))),"Tier 1",
IF((OR((AND('[1]PWS Information'!$E$10="CWS",U1080="Multiple Family Residence",'[1]PWS Information'!$E$11="No",Q1080="Lead")),
(AND('[1]PWS Information'!$E$10="CWS",U1080="Other",Q1080="Lead")),
(AND('[1]PWS Information'!$E$10="CWS",U1080="Building",Q1080="Lead")))),"Tier 2",
IF((OR((AND('[1]PWS Information'!$E$10="CWS",U1080="Single Family Residence",Q1080="Galvanized Requiring Replacement")),
(AND('[1]PWS Information'!$E$10="CWS",U1080="Single Family Residence",Q1080="Galvanized Requiring Replacement",R1080="Yes")),
(AND('[1]PWS Information'!$E$10="NTNC",Q1080="Galvanized Requiring Replacement")),
(AND('[1]PWS Information'!$E$10="NTNC",U1080="Single Family Residence",R1080="Yes")))),"Tier 3",
IF((OR((AND('[1]PWS Information'!$E$10="CWS",U1080="Single Family Residence",S1080="Yes",Q1080="Non-Lead", J1080="Non-Lead - Copper",L1080="Before 1989")),
(AND('[1]PWS Information'!$E$10="CWS",U1080="Single Family Residence",S1080="Yes",Q1080="Non-Lead", N1080="Non-Lead - Copper",O1080="Before 1989")))),"Tier 4",
IF((OR((AND('[1]PWS Information'!$E$10="NTNC",Q1080="Non-Lead")),
(AND('[1]PWS Information'!$E$10="CWS",Q1080="Non-Lead",S1080="")),
(AND('[1]PWS Information'!$E$10="CWS",Q1080="Non-Lead",S1080="No")),
(AND('[1]PWS Information'!$E$10="CWS",Q1080="Non-Lead",S1080="Don't Know")),
(AND('[1]PWS Information'!$E$10="CWS",Q1080="Non-Lead", J1080="Non-Lead - Copper", S1080="Yes", L1080="Between 1989 and 2014")),
(AND('[1]PWS Information'!$E$10="CWS",Q1080="Non-Lead", J1080="Non-Lead - Copper", S1080="Yes", L1080="After 2014")),
(AND('[1]PWS Information'!$E$10="CWS",Q1080="Non-Lead", J1080="Non-Lead - Copper", S1080="Yes", L1080="Unknown")),
(AND('[1]PWS Information'!$E$10="CWS",Q1080="Non-Lead", N1080="Non-Lead - Copper", S1080="Yes", O1080="Between 1989 and 2014")),
(AND('[1]PWS Information'!$E$10="CWS",Q1080="Non-Lead", N1080="Non-Lead - Copper", S1080="Yes", O1080="After 2014")),
(AND('[1]PWS Information'!$E$10="CWS",Q1080="Non-Lead", N1080="Non-Lead - Copper", S1080="Yes", O1080="Unknown")),
(AND('[1]PWS Information'!$E$10="CWS",Q1080="Unknown")),
(AND('[1]PWS Information'!$E$10="NTNC",Q1080="Unknown")))),"Tier 5",
"")))))</f>
        <v>Tier 5</v>
      </c>
      <c r="Z1080" s="71"/>
      <c r="AA1080" s="71"/>
    </row>
    <row r="1081" spans="1:27" ht="57.6" x14ac:dyDescent="0.3">
      <c r="A1081" s="1"/>
      <c r="B1081" s="70">
        <v>15989896</v>
      </c>
      <c r="C1081" s="60">
        <v>1223</v>
      </c>
      <c r="D1081" s="61" t="s">
        <v>359</v>
      </c>
      <c r="E1081" s="61" t="s">
        <v>49</v>
      </c>
      <c r="F1081" s="61">
        <v>78640</v>
      </c>
      <c r="G1081" s="62" t="s">
        <v>349</v>
      </c>
      <c r="H1081" s="63">
        <v>29.9815</v>
      </c>
      <c r="I1081" s="64">
        <v>-97.835425000000001</v>
      </c>
      <c r="J1081" s="65" t="s">
        <v>50</v>
      </c>
      <c r="K1081" s="66" t="s">
        <v>51</v>
      </c>
      <c r="L1081" s="62" t="s">
        <v>52</v>
      </c>
      <c r="M1081" s="69"/>
      <c r="N1081" s="65" t="s">
        <v>50</v>
      </c>
      <c r="O1081" s="66" t="s">
        <v>52</v>
      </c>
      <c r="P1081" s="69"/>
      <c r="Q1081" s="55" t="str">
        <f t="shared" si="16"/>
        <v>Non-Lead</v>
      </c>
      <c r="R1081" s="70" t="s">
        <v>51</v>
      </c>
      <c r="S1081" s="70" t="s">
        <v>51</v>
      </c>
      <c r="T1081" s="70"/>
      <c r="U1081" s="71" t="s">
        <v>53</v>
      </c>
      <c r="V1081" s="71" t="s">
        <v>51</v>
      </c>
      <c r="W1081" s="71" t="s">
        <v>51</v>
      </c>
      <c r="X1081" s="71" t="s">
        <v>51</v>
      </c>
      <c r="Y1081" s="72" t="str">
        <f>IF((OR((AND('[1]PWS Information'!$E$10="CWS",U1081="Single Family Residence",Q1081="Lead")),
(AND('[1]PWS Information'!$E$10="CWS",U1081="Multiple Family Residence",'[1]PWS Information'!$E$11="Yes",Q1081="Lead")),
(AND('[1]PWS Information'!$E$10="NTNC",Q1081="Lead")))),"Tier 1",
IF((OR((AND('[1]PWS Information'!$E$10="CWS",U1081="Multiple Family Residence",'[1]PWS Information'!$E$11="No",Q1081="Lead")),
(AND('[1]PWS Information'!$E$10="CWS",U1081="Other",Q1081="Lead")),
(AND('[1]PWS Information'!$E$10="CWS",U1081="Building",Q1081="Lead")))),"Tier 2",
IF((OR((AND('[1]PWS Information'!$E$10="CWS",U1081="Single Family Residence",Q1081="Galvanized Requiring Replacement")),
(AND('[1]PWS Information'!$E$10="CWS",U1081="Single Family Residence",Q1081="Galvanized Requiring Replacement",R1081="Yes")),
(AND('[1]PWS Information'!$E$10="NTNC",Q1081="Galvanized Requiring Replacement")),
(AND('[1]PWS Information'!$E$10="NTNC",U1081="Single Family Residence",R1081="Yes")))),"Tier 3",
IF((OR((AND('[1]PWS Information'!$E$10="CWS",U1081="Single Family Residence",S1081="Yes",Q1081="Non-Lead", J1081="Non-Lead - Copper",L1081="Before 1989")),
(AND('[1]PWS Information'!$E$10="CWS",U1081="Single Family Residence",S1081="Yes",Q1081="Non-Lead", N1081="Non-Lead - Copper",O1081="Before 1989")))),"Tier 4",
IF((OR((AND('[1]PWS Information'!$E$10="NTNC",Q1081="Non-Lead")),
(AND('[1]PWS Information'!$E$10="CWS",Q1081="Non-Lead",S1081="")),
(AND('[1]PWS Information'!$E$10="CWS",Q1081="Non-Lead",S1081="No")),
(AND('[1]PWS Information'!$E$10="CWS",Q1081="Non-Lead",S1081="Don't Know")),
(AND('[1]PWS Information'!$E$10="CWS",Q1081="Non-Lead", J1081="Non-Lead - Copper", S1081="Yes", L1081="Between 1989 and 2014")),
(AND('[1]PWS Information'!$E$10="CWS",Q1081="Non-Lead", J1081="Non-Lead - Copper", S1081="Yes", L1081="After 2014")),
(AND('[1]PWS Information'!$E$10="CWS",Q1081="Non-Lead", J1081="Non-Lead - Copper", S1081="Yes", L1081="Unknown")),
(AND('[1]PWS Information'!$E$10="CWS",Q1081="Non-Lead", N1081="Non-Lead - Copper", S1081="Yes", O1081="Between 1989 and 2014")),
(AND('[1]PWS Information'!$E$10="CWS",Q1081="Non-Lead", N1081="Non-Lead - Copper", S1081="Yes", O1081="After 2014")),
(AND('[1]PWS Information'!$E$10="CWS",Q1081="Non-Lead", N1081="Non-Lead - Copper", S1081="Yes", O1081="Unknown")),
(AND('[1]PWS Information'!$E$10="CWS",Q1081="Unknown")),
(AND('[1]PWS Information'!$E$10="NTNC",Q1081="Unknown")))),"Tier 5",
"")))))</f>
        <v>Tier 5</v>
      </c>
      <c r="Z1081" s="71"/>
      <c r="AA1081" s="71"/>
    </row>
    <row r="1082" spans="1:27" ht="57.6" x14ac:dyDescent="0.3">
      <c r="A1082" s="17"/>
      <c r="B1082" s="70">
        <v>1432197</v>
      </c>
      <c r="C1082" s="60">
        <v>1226</v>
      </c>
      <c r="D1082" s="61" t="s">
        <v>359</v>
      </c>
      <c r="E1082" s="61" t="s">
        <v>49</v>
      </c>
      <c r="F1082" s="61">
        <v>78640</v>
      </c>
      <c r="G1082" s="62" t="s">
        <v>361</v>
      </c>
      <c r="H1082" s="63">
        <v>29.981758299999999</v>
      </c>
      <c r="I1082" s="64">
        <v>-97.835877777777696</v>
      </c>
      <c r="J1082" s="65" t="s">
        <v>50</v>
      </c>
      <c r="K1082" s="66" t="s">
        <v>51</v>
      </c>
      <c r="L1082" s="62" t="s">
        <v>52</v>
      </c>
      <c r="M1082" s="69"/>
      <c r="N1082" s="65" t="s">
        <v>50</v>
      </c>
      <c r="O1082" s="66" t="s">
        <v>52</v>
      </c>
      <c r="P1082" s="69"/>
      <c r="Q1082" s="55" t="str">
        <f t="shared" si="16"/>
        <v>Non-Lead</v>
      </c>
      <c r="R1082" s="70" t="s">
        <v>51</v>
      </c>
      <c r="S1082" s="70" t="s">
        <v>51</v>
      </c>
      <c r="T1082" s="70"/>
      <c r="U1082" s="71" t="s">
        <v>53</v>
      </c>
      <c r="V1082" s="71" t="s">
        <v>51</v>
      </c>
      <c r="W1082" s="71" t="s">
        <v>51</v>
      </c>
      <c r="X1082" s="71" t="s">
        <v>51</v>
      </c>
      <c r="Y1082" s="72" t="str">
        <f>IF((OR((AND('[1]PWS Information'!$E$10="CWS",U1082="Single Family Residence",Q1082="Lead")),
(AND('[1]PWS Information'!$E$10="CWS",U1082="Multiple Family Residence",'[1]PWS Information'!$E$11="Yes",Q1082="Lead")),
(AND('[1]PWS Information'!$E$10="NTNC",Q1082="Lead")))),"Tier 1",
IF((OR((AND('[1]PWS Information'!$E$10="CWS",U1082="Multiple Family Residence",'[1]PWS Information'!$E$11="No",Q1082="Lead")),
(AND('[1]PWS Information'!$E$10="CWS",U1082="Other",Q1082="Lead")),
(AND('[1]PWS Information'!$E$10="CWS",U1082="Building",Q1082="Lead")))),"Tier 2",
IF((OR((AND('[1]PWS Information'!$E$10="CWS",U1082="Single Family Residence",Q1082="Galvanized Requiring Replacement")),
(AND('[1]PWS Information'!$E$10="CWS",U1082="Single Family Residence",Q1082="Galvanized Requiring Replacement",R1082="Yes")),
(AND('[1]PWS Information'!$E$10="NTNC",Q1082="Galvanized Requiring Replacement")),
(AND('[1]PWS Information'!$E$10="NTNC",U1082="Single Family Residence",R1082="Yes")))),"Tier 3",
IF((OR((AND('[1]PWS Information'!$E$10="CWS",U1082="Single Family Residence",S1082="Yes",Q1082="Non-Lead", J1082="Non-Lead - Copper",L1082="Before 1989")),
(AND('[1]PWS Information'!$E$10="CWS",U1082="Single Family Residence",S1082="Yes",Q1082="Non-Lead", N1082="Non-Lead - Copper",O1082="Before 1989")))),"Tier 4",
IF((OR((AND('[1]PWS Information'!$E$10="NTNC",Q1082="Non-Lead")),
(AND('[1]PWS Information'!$E$10="CWS",Q1082="Non-Lead",S1082="")),
(AND('[1]PWS Information'!$E$10="CWS",Q1082="Non-Lead",S1082="No")),
(AND('[1]PWS Information'!$E$10="CWS",Q1082="Non-Lead",S1082="Don't Know")),
(AND('[1]PWS Information'!$E$10="CWS",Q1082="Non-Lead", J1082="Non-Lead - Copper", S1082="Yes", L1082="Between 1989 and 2014")),
(AND('[1]PWS Information'!$E$10="CWS",Q1082="Non-Lead", J1082="Non-Lead - Copper", S1082="Yes", L1082="After 2014")),
(AND('[1]PWS Information'!$E$10="CWS",Q1082="Non-Lead", J1082="Non-Lead - Copper", S1082="Yes", L1082="Unknown")),
(AND('[1]PWS Information'!$E$10="CWS",Q1082="Non-Lead", N1082="Non-Lead - Copper", S1082="Yes", O1082="Between 1989 and 2014")),
(AND('[1]PWS Information'!$E$10="CWS",Q1082="Non-Lead", N1082="Non-Lead - Copper", S1082="Yes", O1082="After 2014")),
(AND('[1]PWS Information'!$E$10="CWS",Q1082="Non-Lead", N1082="Non-Lead - Copper", S1082="Yes", O1082="Unknown")),
(AND('[1]PWS Information'!$E$10="CWS",Q1082="Unknown")),
(AND('[1]PWS Information'!$E$10="NTNC",Q1082="Unknown")))),"Tier 5",
"")))))</f>
        <v>Tier 5</v>
      </c>
      <c r="Z1082" s="71"/>
      <c r="AA1082" s="71"/>
    </row>
    <row r="1083" spans="1:27" ht="57.6" x14ac:dyDescent="0.3">
      <c r="A1083" s="1"/>
      <c r="B1083" s="70">
        <v>15991272</v>
      </c>
      <c r="C1083" s="60">
        <v>1238</v>
      </c>
      <c r="D1083" s="61" t="s">
        <v>359</v>
      </c>
      <c r="E1083" s="61" t="s">
        <v>49</v>
      </c>
      <c r="F1083" s="61">
        <v>78640</v>
      </c>
      <c r="G1083" s="62" t="s">
        <v>349</v>
      </c>
      <c r="H1083" s="63">
        <v>29.9816222</v>
      </c>
      <c r="I1083" s="64">
        <v>-97.835958333333295</v>
      </c>
      <c r="J1083" s="65" t="s">
        <v>50</v>
      </c>
      <c r="K1083" s="66" t="s">
        <v>51</v>
      </c>
      <c r="L1083" s="62" t="s">
        <v>52</v>
      </c>
      <c r="M1083" s="69"/>
      <c r="N1083" s="65" t="s">
        <v>50</v>
      </c>
      <c r="O1083" s="66" t="s">
        <v>52</v>
      </c>
      <c r="P1083" s="69"/>
      <c r="Q1083" s="55" t="str">
        <f t="shared" si="16"/>
        <v>Non-Lead</v>
      </c>
      <c r="R1083" s="70" t="s">
        <v>51</v>
      </c>
      <c r="S1083" s="70" t="s">
        <v>51</v>
      </c>
      <c r="T1083" s="70"/>
      <c r="U1083" s="71" t="s">
        <v>53</v>
      </c>
      <c r="V1083" s="71" t="s">
        <v>51</v>
      </c>
      <c r="W1083" s="71" t="s">
        <v>51</v>
      </c>
      <c r="X1083" s="71" t="s">
        <v>51</v>
      </c>
      <c r="Y1083" s="72" t="str">
        <f>IF((OR((AND('[1]PWS Information'!$E$10="CWS",U1083="Single Family Residence",Q1083="Lead")),
(AND('[1]PWS Information'!$E$10="CWS",U1083="Multiple Family Residence",'[1]PWS Information'!$E$11="Yes",Q1083="Lead")),
(AND('[1]PWS Information'!$E$10="NTNC",Q1083="Lead")))),"Tier 1",
IF((OR((AND('[1]PWS Information'!$E$10="CWS",U1083="Multiple Family Residence",'[1]PWS Information'!$E$11="No",Q1083="Lead")),
(AND('[1]PWS Information'!$E$10="CWS",U1083="Other",Q1083="Lead")),
(AND('[1]PWS Information'!$E$10="CWS",U1083="Building",Q1083="Lead")))),"Tier 2",
IF((OR((AND('[1]PWS Information'!$E$10="CWS",U1083="Single Family Residence",Q1083="Galvanized Requiring Replacement")),
(AND('[1]PWS Information'!$E$10="CWS",U1083="Single Family Residence",Q1083="Galvanized Requiring Replacement",R1083="Yes")),
(AND('[1]PWS Information'!$E$10="NTNC",Q1083="Galvanized Requiring Replacement")),
(AND('[1]PWS Information'!$E$10="NTNC",U1083="Single Family Residence",R1083="Yes")))),"Tier 3",
IF((OR((AND('[1]PWS Information'!$E$10="CWS",U1083="Single Family Residence",S1083="Yes",Q1083="Non-Lead", J1083="Non-Lead - Copper",L1083="Before 1989")),
(AND('[1]PWS Information'!$E$10="CWS",U1083="Single Family Residence",S1083="Yes",Q1083="Non-Lead", N1083="Non-Lead - Copper",O1083="Before 1989")))),"Tier 4",
IF((OR((AND('[1]PWS Information'!$E$10="NTNC",Q1083="Non-Lead")),
(AND('[1]PWS Information'!$E$10="CWS",Q1083="Non-Lead",S1083="")),
(AND('[1]PWS Information'!$E$10="CWS",Q1083="Non-Lead",S1083="No")),
(AND('[1]PWS Information'!$E$10="CWS",Q1083="Non-Lead",S1083="Don't Know")),
(AND('[1]PWS Information'!$E$10="CWS",Q1083="Non-Lead", J1083="Non-Lead - Copper", S1083="Yes", L1083="Between 1989 and 2014")),
(AND('[1]PWS Information'!$E$10="CWS",Q1083="Non-Lead", J1083="Non-Lead - Copper", S1083="Yes", L1083="After 2014")),
(AND('[1]PWS Information'!$E$10="CWS",Q1083="Non-Lead", J1083="Non-Lead - Copper", S1083="Yes", L1083="Unknown")),
(AND('[1]PWS Information'!$E$10="CWS",Q1083="Non-Lead", N1083="Non-Lead - Copper", S1083="Yes", O1083="Between 1989 and 2014")),
(AND('[1]PWS Information'!$E$10="CWS",Q1083="Non-Lead", N1083="Non-Lead - Copper", S1083="Yes", O1083="After 2014")),
(AND('[1]PWS Information'!$E$10="CWS",Q1083="Non-Lead", N1083="Non-Lead - Copper", S1083="Yes", O1083="Unknown")),
(AND('[1]PWS Information'!$E$10="CWS",Q1083="Unknown")),
(AND('[1]PWS Information'!$E$10="NTNC",Q1083="Unknown")))),"Tier 5",
"")))))</f>
        <v>Tier 5</v>
      </c>
      <c r="Z1083" s="71"/>
      <c r="AA1083" s="71"/>
    </row>
    <row r="1084" spans="1:27" ht="57.6" x14ac:dyDescent="0.3">
      <c r="A1084" s="1"/>
      <c r="B1084" s="70">
        <v>9463512</v>
      </c>
      <c r="C1084" s="60">
        <v>1250</v>
      </c>
      <c r="D1084" s="61" t="s">
        <v>359</v>
      </c>
      <c r="E1084" s="61" t="s">
        <v>49</v>
      </c>
      <c r="F1084" s="61">
        <v>78640</v>
      </c>
      <c r="G1084" s="62" t="s">
        <v>349</v>
      </c>
      <c r="H1084" s="63">
        <v>29.981513899999999</v>
      </c>
      <c r="I1084" s="64">
        <v>-97.836147222222195</v>
      </c>
      <c r="J1084" s="65" t="s">
        <v>50</v>
      </c>
      <c r="K1084" s="66" t="s">
        <v>51</v>
      </c>
      <c r="L1084" s="62" t="s">
        <v>52</v>
      </c>
      <c r="M1084" s="69"/>
      <c r="N1084" s="65" t="s">
        <v>50</v>
      </c>
      <c r="O1084" s="66" t="s">
        <v>52</v>
      </c>
      <c r="P1084" s="69"/>
      <c r="Q1084" s="55" t="str">
        <f t="shared" si="16"/>
        <v>Non-Lead</v>
      </c>
      <c r="R1084" s="70" t="s">
        <v>51</v>
      </c>
      <c r="S1084" s="70" t="s">
        <v>51</v>
      </c>
      <c r="T1084" s="70"/>
      <c r="U1084" s="71" t="s">
        <v>53</v>
      </c>
      <c r="V1084" s="71" t="s">
        <v>51</v>
      </c>
      <c r="W1084" s="71" t="s">
        <v>51</v>
      </c>
      <c r="X1084" s="71" t="s">
        <v>51</v>
      </c>
      <c r="Y1084" s="72" t="str">
        <f>IF((OR((AND('[1]PWS Information'!$E$10="CWS",U1084="Single Family Residence",Q1084="Lead")),
(AND('[1]PWS Information'!$E$10="CWS",U1084="Multiple Family Residence",'[1]PWS Information'!$E$11="Yes",Q1084="Lead")),
(AND('[1]PWS Information'!$E$10="NTNC",Q1084="Lead")))),"Tier 1",
IF((OR((AND('[1]PWS Information'!$E$10="CWS",U1084="Multiple Family Residence",'[1]PWS Information'!$E$11="No",Q1084="Lead")),
(AND('[1]PWS Information'!$E$10="CWS",U1084="Other",Q1084="Lead")),
(AND('[1]PWS Information'!$E$10="CWS",U1084="Building",Q1084="Lead")))),"Tier 2",
IF((OR((AND('[1]PWS Information'!$E$10="CWS",U1084="Single Family Residence",Q1084="Galvanized Requiring Replacement")),
(AND('[1]PWS Information'!$E$10="CWS",U1084="Single Family Residence",Q1084="Galvanized Requiring Replacement",R1084="Yes")),
(AND('[1]PWS Information'!$E$10="NTNC",Q1084="Galvanized Requiring Replacement")),
(AND('[1]PWS Information'!$E$10="NTNC",U1084="Single Family Residence",R1084="Yes")))),"Tier 3",
IF((OR((AND('[1]PWS Information'!$E$10="CWS",U1084="Single Family Residence",S1084="Yes",Q1084="Non-Lead", J1084="Non-Lead - Copper",L1084="Before 1989")),
(AND('[1]PWS Information'!$E$10="CWS",U1084="Single Family Residence",S1084="Yes",Q1084="Non-Lead", N1084="Non-Lead - Copper",O1084="Before 1989")))),"Tier 4",
IF((OR((AND('[1]PWS Information'!$E$10="NTNC",Q1084="Non-Lead")),
(AND('[1]PWS Information'!$E$10="CWS",Q1084="Non-Lead",S1084="")),
(AND('[1]PWS Information'!$E$10="CWS",Q1084="Non-Lead",S1084="No")),
(AND('[1]PWS Information'!$E$10="CWS",Q1084="Non-Lead",S1084="Don't Know")),
(AND('[1]PWS Information'!$E$10="CWS",Q1084="Non-Lead", J1084="Non-Lead - Copper", S1084="Yes", L1084="Between 1989 and 2014")),
(AND('[1]PWS Information'!$E$10="CWS",Q1084="Non-Lead", J1084="Non-Lead - Copper", S1084="Yes", L1084="After 2014")),
(AND('[1]PWS Information'!$E$10="CWS",Q1084="Non-Lead", J1084="Non-Lead - Copper", S1084="Yes", L1084="Unknown")),
(AND('[1]PWS Information'!$E$10="CWS",Q1084="Non-Lead", N1084="Non-Lead - Copper", S1084="Yes", O1084="Between 1989 and 2014")),
(AND('[1]PWS Information'!$E$10="CWS",Q1084="Non-Lead", N1084="Non-Lead - Copper", S1084="Yes", O1084="After 2014")),
(AND('[1]PWS Information'!$E$10="CWS",Q1084="Non-Lead", N1084="Non-Lead - Copper", S1084="Yes", O1084="Unknown")),
(AND('[1]PWS Information'!$E$10="CWS",Q1084="Unknown")),
(AND('[1]PWS Information'!$E$10="NTNC",Q1084="Unknown")))),"Tier 5",
"")))))</f>
        <v>Tier 5</v>
      </c>
      <c r="Z1084" s="71"/>
      <c r="AA1084" s="71"/>
    </row>
    <row r="1085" spans="1:27" ht="57.6" x14ac:dyDescent="0.3">
      <c r="A1085" s="1"/>
      <c r="B1085" s="70">
        <v>15761067</v>
      </c>
      <c r="C1085" s="60">
        <v>1260</v>
      </c>
      <c r="D1085" s="61" t="s">
        <v>359</v>
      </c>
      <c r="E1085" s="61" t="s">
        <v>49</v>
      </c>
      <c r="F1085" s="61">
        <v>78640</v>
      </c>
      <c r="G1085" s="62" t="s">
        <v>349</v>
      </c>
      <c r="H1085" s="63">
        <v>29.981405599999999</v>
      </c>
      <c r="I1085" s="64">
        <v>-97.836213888888807</v>
      </c>
      <c r="J1085" s="65" t="s">
        <v>50</v>
      </c>
      <c r="K1085" s="66" t="s">
        <v>51</v>
      </c>
      <c r="L1085" s="62" t="s">
        <v>52</v>
      </c>
      <c r="M1085" s="69"/>
      <c r="N1085" s="65" t="s">
        <v>50</v>
      </c>
      <c r="O1085" s="66" t="s">
        <v>52</v>
      </c>
      <c r="P1085" s="69"/>
      <c r="Q1085" s="55" t="str">
        <f t="shared" si="16"/>
        <v>Non-Lead</v>
      </c>
      <c r="R1085" s="70" t="s">
        <v>51</v>
      </c>
      <c r="S1085" s="70" t="s">
        <v>51</v>
      </c>
      <c r="T1085" s="70"/>
      <c r="U1085" s="71" t="s">
        <v>53</v>
      </c>
      <c r="V1085" s="71" t="s">
        <v>51</v>
      </c>
      <c r="W1085" s="71" t="s">
        <v>51</v>
      </c>
      <c r="X1085" s="71" t="s">
        <v>51</v>
      </c>
      <c r="Y1085" s="72" t="str">
        <f>IF((OR((AND('[1]PWS Information'!$E$10="CWS",U1085="Single Family Residence",Q1085="Lead")),
(AND('[1]PWS Information'!$E$10="CWS",U1085="Multiple Family Residence",'[1]PWS Information'!$E$11="Yes",Q1085="Lead")),
(AND('[1]PWS Information'!$E$10="NTNC",Q1085="Lead")))),"Tier 1",
IF((OR((AND('[1]PWS Information'!$E$10="CWS",U1085="Multiple Family Residence",'[1]PWS Information'!$E$11="No",Q1085="Lead")),
(AND('[1]PWS Information'!$E$10="CWS",U1085="Other",Q1085="Lead")),
(AND('[1]PWS Information'!$E$10="CWS",U1085="Building",Q1085="Lead")))),"Tier 2",
IF((OR((AND('[1]PWS Information'!$E$10="CWS",U1085="Single Family Residence",Q1085="Galvanized Requiring Replacement")),
(AND('[1]PWS Information'!$E$10="CWS",U1085="Single Family Residence",Q1085="Galvanized Requiring Replacement",R1085="Yes")),
(AND('[1]PWS Information'!$E$10="NTNC",Q1085="Galvanized Requiring Replacement")),
(AND('[1]PWS Information'!$E$10="NTNC",U1085="Single Family Residence",R1085="Yes")))),"Tier 3",
IF((OR((AND('[1]PWS Information'!$E$10="CWS",U1085="Single Family Residence",S1085="Yes",Q1085="Non-Lead", J1085="Non-Lead - Copper",L1085="Before 1989")),
(AND('[1]PWS Information'!$E$10="CWS",U1085="Single Family Residence",S1085="Yes",Q1085="Non-Lead", N1085="Non-Lead - Copper",O1085="Before 1989")))),"Tier 4",
IF((OR((AND('[1]PWS Information'!$E$10="NTNC",Q1085="Non-Lead")),
(AND('[1]PWS Information'!$E$10="CWS",Q1085="Non-Lead",S1085="")),
(AND('[1]PWS Information'!$E$10="CWS",Q1085="Non-Lead",S1085="No")),
(AND('[1]PWS Information'!$E$10="CWS",Q1085="Non-Lead",S1085="Don't Know")),
(AND('[1]PWS Information'!$E$10="CWS",Q1085="Non-Lead", J1085="Non-Lead - Copper", S1085="Yes", L1085="Between 1989 and 2014")),
(AND('[1]PWS Information'!$E$10="CWS",Q1085="Non-Lead", J1085="Non-Lead - Copper", S1085="Yes", L1085="After 2014")),
(AND('[1]PWS Information'!$E$10="CWS",Q1085="Non-Lead", J1085="Non-Lead - Copper", S1085="Yes", L1085="Unknown")),
(AND('[1]PWS Information'!$E$10="CWS",Q1085="Non-Lead", N1085="Non-Lead - Copper", S1085="Yes", O1085="Between 1989 and 2014")),
(AND('[1]PWS Information'!$E$10="CWS",Q1085="Non-Lead", N1085="Non-Lead - Copper", S1085="Yes", O1085="After 2014")),
(AND('[1]PWS Information'!$E$10="CWS",Q1085="Non-Lead", N1085="Non-Lead - Copper", S1085="Yes", O1085="Unknown")),
(AND('[1]PWS Information'!$E$10="CWS",Q1085="Unknown")),
(AND('[1]PWS Information'!$E$10="NTNC",Q1085="Unknown")))),"Tier 5",
"")))))</f>
        <v>Tier 5</v>
      </c>
      <c r="Z1085" s="71"/>
      <c r="AA1085" s="71"/>
    </row>
    <row r="1086" spans="1:27" ht="57.6" x14ac:dyDescent="0.3">
      <c r="A1086" s="17"/>
      <c r="B1086" s="70">
        <v>9638079</v>
      </c>
      <c r="C1086" s="60">
        <v>1261</v>
      </c>
      <c r="D1086" s="61" t="s">
        <v>359</v>
      </c>
      <c r="E1086" s="61" t="s">
        <v>49</v>
      </c>
      <c r="F1086" s="61">
        <v>78640</v>
      </c>
      <c r="G1086" s="62" t="s">
        <v>349</v>
      </c>
      <c r="H1086" s="63">
        <v>29.981102799999999</v>
      </c>
      <c r="I1086" s="64">
        <v>-97.835872222222207</v>
      </c>
      <c r="J1086" s="65" t="s">
        <v>50</v>
      </c>
      <c r="K1086" s="66" t="s">
        <v>51</v>
      </c>
      <c r="L1086" s="62" t="s">
        <v>52</v>
      </c>
      <c r="M1086" s="69"/>
      <c r="N1086" s="65" t="s">
        <v>50</v>
      </c>
      <c r="O1086" s="66" t="s">
        <v>52</v>
      </c>
      <c r="P1086" s="69"/>
      <c r="Q1086" s="55" t="str">
        <f t="shared" si="16"/>
        <v>Non-Lead</v>
      </c>
      <c r="R1086" s="70" t="s">
        <v>51</v>
      </c>
      <c r="S1086" s="70" t="s">
        <v>51</v>
      </c>
      <c r="T1086" s="70"/>
      <c r="U1086" s="71" t="s">
        <v>53</v>
      </c>
      <c r="V1086" s="71" t="s">
        <v>51</v>
      </c>
      <c r="W1086" s="71" t="s">
        <v>51</v>
      </c>
      <c r="X1086" s="71" t="s">
        <v>51</v>
      </c>
      <c r="Y1086" s="72" t="str">
        <f>IF((OR((AND('[1]PWS Information'!$E$10="CWS",U1086="Single Family Residence",Q1086="Lead")),
(AND('[1]PWS Information'!$E$10="CWS",U1086="Multiple Family Residence",'[1]PWS Information'!$E$11="Yes",Q1086="Lead")),
(AND('[1]PWS Information'!$E$10="NTNC",Q1086="Lead")))),"Tier 1",
IF((OR((AND('[1]PWS Information'!$E$10="CWS",U1086="Multiple Family Residence",'[1]PWS Information'!$E$11="No",Q1086="Lead")),
(AND('[1]PWS Information'!$E$10="CWS",U1086="Other",Q1086="Lead")),
(AND('[1]PWS Information'!$E$10="CWS",U1086="Building",Q1086="Lead")))),"Tier 2",
IF((OR((AND('[1]PWS Information'!$E$10="CWS",U1086="Single Family Residence",Q1086="Galvanized Requiring Replacement")),
(AND('[1]PWS Information'!$E$10="CWS",U1086="Single Family Residence",Q1086="Galvanized Requiring Replacement",R1086="Yes")),
(AND('[1]PWS Information'!$E$10="NTNC",Q1086="Galvanized Requiring Replacement")),
(AND('[1]PWS Information'!$E$10="NTNC",U1086="Single Family Residence",R1086="Yes")))),"Tier 3",
IF((OR((AND('[1]PWS Information'!$E$10="CWS",U1086="Single Family Residence",S1086="Yes",Q1086="Non-Lead", J1086="Non-Lead - Copper",L1086="Before 1989")),
(AND('[1]PWS Information'!$E$10="CWS",U1086="Single Family Residence",S1086="Yes",Q1086="Non-Lead", N1086="Non-Lead - Copper",O1086="Before 1989")))),"Tier 4",
IF((OR((AND('[1]PWS Information'!$E$10="NTNC",Q1086="Non-Lead")),
(AND('[1]PWS Information'!$E$10="CWS",Q1086="Non-Lead",S1086="")),
(AND('[1]PWS Information'!$E$10="CWS",Q1086="Non-Lead",S1086="No")),
(AND('[1]PWS Information'!$E$10="CWS",Q1086="Non-Lead",S1086="Don't Know")),
(AND('[1]PWS Information'!$E$10="CWS",Q1086="Non-Lead", J1086="Non-Lead - Copper", S1086="Yes", L1086="Between 1989 and 2014")),
(AND('[1]PWS Information'!$E$10="CWS",Q1086="Non-Lead", J1086="Non-Lead - Copper", S1086="Yes", L1086="After 2014")),
(AND('[1]PWS Information'!$E$10="CWS",Q1086="Non-Lead", J1086="Non-Lead - Copper", S1086="Yes", L1086="Unknown")),
(AND('[1]PWS Information'!$E$10="CWS",Q1086="Non-Lead", N1086="Non-Lead - Copper", S1086="Yes", O1086="Between 1989 and 2014")),
(AND('[1]PWS Information'!$E$10="CWS",Q1086="Non-Lead", N1086="Non-Lead - Copper", S1086="Yes", O1086="After 2014")),
(AND('[1]PWS Information'!$E$10="CWS",Q1086="Non-Lead", N1086="Non-Lead - Copper", S1086="Yes", O1086="Unknown")),
(AND('[1]PWS Information'!$E$10="CWS",Q1086="Unknown")),
(AND('[1]PWS Information'!$E$10="NTNC",Q1086="Unknown")))),"Tier 5",
"")))))</f>
        <v>Tier 5</v>
      </c>
      <c r="Z1086" s="71"/>
      <c r="AA1086" s="71"/>
    </row>
    <row r="1087" spans="1:27" ht="57.6" x14ac:dyDescent="0.3">
      <c r="A1087" s="1"/>
      <c r="B1087" s="70">
        <v>9466389</v>
      </c>
      <c r="C1087" s="60">
        <v>1278</v>
      </c>
      <c r="D1087" s="61" t="s">
        <v>359</v>
      </c>
      <c r="E1087" s="61" t="s">
        <v>49</v>
      </c>
      <c r="F1087" s="61">
        <v>78640</v>
      </c>
      <c r="G1087" s="62" t="s">
        <v>349</v>
      </c>
      <c r="H1087" s="63">
        <v>29.981116700000001</v>
      </c>
      <c r="I1087" s="64">
        <v>-97.8365222222222</v>
      </c>
      <c r="J1087" s="65" t="s">
        <v>50</v>
      </c>
      <c r="K1087" s="66" t="s">
        <v>51</v>
      </c>
      <c r="L1087" s="62" t="s">
        <v>52</v>
      </c>
      <c r="M1087" s="69"/>
      <c r="N1087" s="65" t="s">
        <v>50</v>
      </c>
      <c r="O1087" s="66" t="s">
        <v>52</v>
      </c>
      <c r="P1087" s="69"/>
      <c r="Q1087" s="55" t="str">
        <f t="shared" si="16"/>
        <v>Non-Lead</v>
      </c>
      <c r="R1087" s="70" t="s">
        <v>51</v>
      </c>
      <c r="S1087" s="70" t="s">
        <v>51</v>
      </c>
      <c r="T1087" s="70"/>
      <c r="U1087" s="71" t="s">
        <v>53</v>
      </c>
      <c r="V1087" s="71" t="s">
        <v>51</v>
      </c>
      <c r="W1087" s="71" t="s">
        <v>51</v>
      </c>
      <c r="X1087" s="71" t="s">
        <v>51</v>
      </c>
      <c r="Y1087" s="72" t="str">
        <f>IF((OR((AND('[1]PWS Information'!$E$10="CWS",U1087="Single Family Residence",Q1087="Lead")),
(AND('[1]PWS Information'!$E$10="CWS",U1087="Multiple Family Residence",'[1]PWS Information'!$E$11="Yes",Q1087="Lead")),
(AND('[1]PWS Information'!$E$10="NTNC",Q1087="Lead")))),"Tier 1",
IF((OR((AND('[1]PWS Information'!$E$10="CWS",U1087="Multiple Family Residence",'[1]PWS Information'!$E$11="No",Q1087="Lead")),
(AND('[1]PWS Information'!$E$10="CWS",U1087="Other",Q1087="Lead")),
(AND('[1]PWS Information'!$E$10="CWS",U1087="Building",Q1087="Lead")))),"Tier 2",
IF((OR((AND('[1]PWS Information'!$E$10="CWS",U1087="Single Family Residence",Q1087="Galvanized Requiring Replacement")),
(AND('[1]PWS Information'!$E$10="CWS",U1087="Single Family Residence",Q1087="Galvanized Requiring Replacement",R1087="Yes")),
(AND('[1]PWS Information'!$E$10="NTNC",Q1087="Galvanized Requiring Replacement")),
(AND('[1]PWS Information'!$E$10="NTNC",U1087="Single Family Residence",R1087="Yes")))),"Tier 3",
IF((OR((AND('[1]PWS Information'!$E$10="CWS",U1087="Single Family Residence",S1087="Yes",Q1087="Non-Lead", J1087="Non-Lead - Copper",L1087="Before 1989")),
(AND('[1]PWS Information'!$E$10="CWS",U1087="Single Family Residence",S1087="Yes",Q1087="Non-Lead", N1087="Non-Lead - Copper",O1087="Before 1989")))),"Tier 4",
IF((OR((AND('[1]PWS Information'!$E$10="NTNC",Q1087="Non-Lead")),
(AND('[1]PWS Information'!$E$10="CWS",Q1087="Non-Lead",S1087="")),
(AND('[1]PWS Information'!$E$10="CWS",Q1087="Non-Lead",S1087="No")),
(AND('[1]PWS Information'!$E$10="CWS",Q1087="Non-Lead",S1087="Don't Know")),
(AND('[1]PWS Information'!$E$10="CWS",Q1087="Non-Lead", J1087="Non-Lead - Copper", S1087="Yes", L1087="Between 1989 and 2014")),
(AND('[1]PWS Information'!$E$10="CWS",Q1087="Non-Lead", J1087="Non-Lead - Copper", S1087="Yes", L1087="After 2014")),
(AND('[1]PWS Information'!$E$10="CWS",Q1087="Non-Lead", J1087="Non-Lead - Copper", S1087="Yes", L1087="Unknown")),
(AND('[1]PWS Information'!$E$10="CWS",Q1087="Non-Lead", N1087="Non-Lead - Copper", S1087="Yes", O1087="Between 1989 and 2014")),
(AND('[1]PWS Information'!$E$10="CWS",Q1087="Non-Lead", N1087="Non-Lead - Copper", S1087="Yes", O1087="After 2014")),
(AND('[1]PWS Information'!$E$10="CWS",Q1087="Non-Lead", N1087="Non-Lead - Copper", S1087="Yes", O1087="Unknown")),
(AND('[1]PWS Information'!$E$10="CWS",Q1087="Unknown")),
(AND('[1]PWS Information'!$E$10="NTNC",Q1087="Unknown")))),"Tier 5",
"")))))</f>
        <v>Tier 5</v>
      </c>
      <c r="Z1087" s="71"/>
      <c r="AA1087" s="71"/>
    </row>
    <row r="1088" spans="1:27" ht="57.6" x14ac:dyDescent="0.3">
      <c r="A1088" s="1"/>
      <c r="B1088" s="70">
        <v>9636196</v>
      </c>
      <c r="C1088" s="60">
        <v>1279</v>
      </c>
      <c r="D1088" s="61" t="s">
        <v>359</v>
      </c>
      <c r="E1088" s="61" t="s">
        <v>49</v>
      </c>
      <c r="F1088" s="61">
        <v>78640</v>
      </c>
      <c r="G1088" s="62" t="s">
        <v>349</v>
      </c>
      <c r="H1088" s="63">
        <v>29.980830600000001</v>
      </c>
      <c r="I1088" s="64">
        <v>-97.836186111111104</v>
      </c>
      <c r="J1088" s="65" t="s">
        <v>50</v>
      </c>
      <c r="K1088" s="66" t="s">
        <v>51</v>
      </c>
      <c r="L1088" s="62" t="s">
        <v>52</v>
      </c>
      <c r="M1088" s="69"/>
      <c r="N1088" s="65" t="s">
        <v>50</v>
      </c>
      <c r="O1088" s="66" t="s">
        <v>52</v>
      </c>
      <c r="P1088" s="69"/>
      <c r="Q1088" s="55" t="str">
        <f t="shared" si="16"/>
        <v>Non-Lead</v>
      </c>
      <c r="R1088" s="70" t="s">
        <v>51</v>
      </c>
      <c r="S1088" s="70" t="s">
        <v>51</v>
      </c>
      <c r="T1088" s="70"/>
      <c r="U1088" s="71" t="s">
        <v>53</v>
      </c>
      <c r="V1088" s="71" t="s">
        <v>51</v>
      </c>
      <c r="W1088" s="71" t="s">
        <v>51</v>
      </c>
      <c r="X1088" s="71" t="s">
        <v>51</v>
      </c>
      <c r="Y1088" s="72" t="str">
        <f>IF((OR((AND('[1]PWS Information'!$E$10="CWS",U1088="Single Family Residence",Q1088="Lead")),
(AND('[1]PWS Information'!$E$10="CWS",U1088="Multiple Family Residence",'[1]PWS Information'!$E$11="Yes",Q1088="Lead")),
(AND('[1]PWS Information'!$E$10="NTNC",Q1088="Lead")))),"Tier 1",
IF((OR((AND('[1]PWS Information'!$E$10="CWS",U1088="Multiple Family Residence",'[1]PWS Information'!$E$11="No",Q1088="Lead")),
(AND('[1]PWS Information'!$E$10="CWS",U1088="Other",Q1088="Lead")),
(AND('[1]PWS Information'!$E$10="CWS",U1088="Building",Q1088="Lead")))),"Tier 2",
IF((OR((AND('[1]PWS Information'!$E$10="CWS",U1088="Single Family Residence",Q1088="Galvanized Requiring Replacement")),
(AND('[1]PWS Information'!$E$10="CWS",U1088="Single Family Residence",Q1088="Galvanized Requiring Replacement",R1088="Yes")),
(AND('[1]PWS Information'!$E$10="NTNC",Q1088="Galvanized Requiring Replacement")),
(AND('[1]PWS Information'!$E$10="NTNC",U1088="Single Family Residence",R1088="Yes")))),"Tier 3",
IF((OR((AND('[1]PWS Information'!$E$10="CWS",U1088="Single Family Residence",S1088="Yes",Q1088="Non-Lead", J1088="Non-Lead - Copper",L1088="Before 1989")),
(AND('[1]PWS Information'!$E$10="CWS",U1088="Single Family Residence",S1088="Yes",Q1088="Non-Lead", N1088="Non-Lead - Copper",O1088="Before 1989")))),"Tier 4",
IF((OR((AND('[1]PWS Information'!$E$10="NTNC",Q1088="Non-Lead")),
(AND('[1]PWS Information'!$E$10="CWS",Q1088="Non-Lead",S1088="")),
(AND('[1]PWS Information'!$E$10="CWS",Q1088="Non-Lead",S1088="No")),
(AND('[1]PWS Information'!$E$10="CWS",Q1088="Non-Lead",S1088="Don't Know")),
(AND('[1]PWS Information'!$E$10="CWS",Q1088="Non-Lead", J1088="Non-Lead - Copper", S1088="Yes", L1088="Between 1989 and 2014")),
(AND('[1]PWS Information'!$E$10="CWS",Q1088="Non-Lead", J1088="Non-Lead - Copper", S1088="Yes", L1088="After 2014")),
(AND('[1]PWS Information'!$E$10="CWS",Q1088="Non-Lead", J1088="Non-Lead - Copper", S1088="Yes", L1088="Unknown")),
(AND('[1]PWS Information'!$E$10="CWS",Q1088="Non-Lead", N1088="Non-Lead - Copper", S1088="Yes", O1088="Between 1989 and 2014")),
(AND('[1]PWS Information'!$E$10="CWS",Q1088="Non-Lead", N1088="Non-Lead - Copper", S1088="Yes", O1088="After 2014")),
(AND('[1]PWS Information'!$E$10="CWS",Q1088="Non-Lead", N1088="Non-Lead - Copper", S1088="Yes", O1088="Unknown")),
(AND('[1]PWS Information'!$E$10="CWS",Q1088="Unknown")),
(AND('[1]PWS Information'!$E$10="NTNC",Q1088="Unknown")))),"Tier 5",
"")))))</f>
        <v>Tier 5</v>
      </c>
      <c r="Z1088" s="71"/>
      <c r="AA1088" s="71"/>
    </row>
    <row r="1089" spans="1:27" ht="57.6" x14ac:dyDescent="0.3">
      <c r="A1089" s="1"/>
      <c r="B1089" s="70">
        <v>9553300</v>
      </c>
      <c r="C1089" s="60">
        <v>1286</v>
      </c>
      <c r="D1089" s="61" t="s">
        <v>359</v>
      </c>
      <c r="E1089" s="61" t="s">
        <v>49</v>
      </c>
      <c r="F1089" s="61">
        <v>78640</v>
      </c>
      <c r="G1089" s="62" t="s">
        <v>349</v>
      </c>
      <c r="H1089" s="63">
        <v>29.981069399999999</v>
      </c>
      <c r="I1089" s="64">
        <v>-97.836647222222197</v>
      </c>
      <c r="J1089" s="65" t="s">
        <v>50</v>
      </c>
      <c r="K1089" s="66" t="s">
        <v>51</v>
      </c>
      <c r="L1089" s="62" t="s">
        <v>52</v>
      </c>
      <c r="M1089" s="69"/>
      <c r="N1089" s="65" t="s">
        <v>50</v>
      </c>
      <c r="O1089" s="66" t="s">
        <v>52</v>
      </c>
      <c r="P1089" s="69"/>
      <c r="Q1089" s="55" t="str">
        <f t="shared" si="16"/>
        <v>Non-Lead</v>
      </c>
      <c r="R1089" s="70" t="s">
        <v>51</v>
      </c>
      <c r="S1089" s="70" t="s">
        <v>51</v>
      </c>
      <c r="T1089" s="70"/>
      <c r="U1089" s="71" t="s">
        <v>53</v>
      </c>
      <c r="V1089" s="71" t="s">
        <v>51</v>
      </c>
      <c r="W1089" s="71" t="s">
        <v>51</v>
      </c>
      <c r="X1089" s="71" t="s">
        <v>51</v>
      </c>
      <c r="Y1089" s="72" t="str">
        <f>IF((OR((AND('[1]PWS Information'!$E$10="CWS",U1089="Single Family Residence",Q1089="Lead")),
(AND('[1]PWS Information'!$E$10="CWS",U1089="Multiple Family Residence",'[1]PWS Information'!$E$11="Yes",Q1089="Lead")),
(AND('[1]PWS Information'!$E$10="NTNC",Q1089="Lead")))),"Tier 1",
IF((OR((AND('[1]PWS Information'!$E$10="CWS",U1089="Multiple Family Residence",'[1]PWS Information'!$E$11="No",Q1089="Lead")),
(AND('[1]PWS Information'!$E$10="CWS",U1089="Other",Q1089="Lead")),
(AND('[1]PWS Information'!$E$10="CWS",U1089="Building",Q1089="Lead")))),"Tier 2",
IF((OR((AND('[1]PWS Information'!$E$10="CWS",U1089="Single Family Residence",Q1089="Galvanized Requiring Replacement")),
(AND('[1]PWS Information'!$E$10="CWS",U1089="Single Family Residence",Q1089="Galvanized Requiring Replacement",R1089="Yes")),
(AND('[1]PWS Information'!$E$10="NTNC",Q1089="Galvanized Requiring Replacement")),
(AND('[1]PWS Information'!$E$10="NTNC",U1089="Single Family Residence",R1089="Yes")))),"Tier 3",
IF((OR((AND('[1]PWS Information'!$E$10="CWS",U1089="Single Family Residence",S1089="Yes",Q1089="Non-Lead", J1089="Non-Lead - Copper",L1089="Before 1989")),
(AND('[1]PWS Information'!$E$10="CWS",U1089="Single Family Residence",S1089="Yes",Q1089="Non-Lead", N1089="Non-Lead - Copper",O1089="Before 1989")))),"Tier 4",
IF((OR((AND('[1]PWS Information'!$E$10="NTNC",Q1089="Non-Lead")),
(AND('[1]PWS Information'!$E$10="CWS",Q1089="Non-Lead",S1089="")),
(AND('[1]PWS Information'!$E$10="CWS",Q1089="Non-Lead",S1089="No")),
(AND('[1]PWS Information'!$E$10="CWS",Q1089="Non-Lead",S1089="Don't Know")),
(AND('[1]PWS Information'!$E$10="CWS",Q1089="Non-Lead", J1089="Non-Lead - Copper", S1089="Yes", L1089="Between 1989 and 2014")),
(AND('[1]PWS Information'!$E$10="CWS",Q1089="Non-Lead", J1089="Non-Lead - Copper", S1089="Yes", L1089="After 2014")),
(AND('[1]PWS Information'!$E$10="CWS",Q1089="Non-Lead", J1089="Non-Lead - Copper", S1089="Yes", L1089="Unknown")),
(AND('[1]PWS Information'!$E$10="CWS",Q1089="Non-Lead", N1089="Non-Lead - Copper", S1089="Yes", O1089="Between 1989 and 2014")),
(AND('[1]PWS Information'!$E$10="CWS",Q1089="Non-Lead", N1089="Non-Lead - Copper", S1089="Yes", O1089="After 2014")),
(AND('[1]PWS Information'!$E$10="CWS",Q1089="Non-Lead", N1089="Non-Lead - Copper", S1089="Yes", O1089="Unknown")),
(AND('[1]PWS Information'!$E$10="CWS",Q1089="Unknown")),
(AND('[1]PWS Information'!$E$10="NTNC",Q1089="Unknown")))),"Tier 5",
"")))))</f>
        <v>Tier 5</v>
      </c>
      <c r="Z1089" s="71"/>
      <c r="AA1089" s="71"/>
    </row>
    <row r="1090" spans="1:27" ht="57.6" x14ac:dyDescent="0.3">
      <c r="A1090" s="17"/>
      <c r="B1090" s="70">
        <v>9623387</v>
      </c>
      <c r="C1090" s="60">
        <v>1287</v>
      </c>
      <c r="D1090" s="61" t="s">
        <v>359</v>
      </c>
      <c r="E1090" s="61" t="s">
        <v>49</v>
      </c>
      <c r="F1090" s="61">
        <v>78640</v>
      </c>
      <c r="G1090" s="62" t="s">
        <v>349</v>
      </c>
      <c r="H1090" s="63">
        <v>29.980741699999999</v>
      </c>
      <c r="I1090" s="64">
        <v>-97.836249999999893</v>
      </c>
      <c r="J1090" s="65" t="s">
        <v>50</v>
      </c>
      <c r="K1090" s="66" t="s">
        <v>51</v>
      </c>
      <c r="L1090" s="62" t="s">
        <v>52</v>
      </c>
      <c r="M1090" s="69"/>
      <c r="N1090" s="65" t="s">
        <v>50</v>
      </c>
      <c r="O1090" s="66" t="s">
        <v>52</v>
      </c>
      <c r="P1090" s="69"/>
      <c r="Q1090" s="55" t="str">
        <f t="shared" si="16"/>
        <v>Non-Lead</v>
      </c>
      <c r="R1090" s="70" t="s">
        <v>51</v>
      </c>
      <c r="S1090" s="70" t="s">
        <v>51</v>
      </c>
      <c r="T1090" s="70"/>
      <c r="U1090" s="71" t="s">
        <v>53</v>
      </c>
      <c r="V1090" s="71" t="s">
        <v>51</v>
      </c>
      <c r="W1090" s="71" t="s">
        <v>51</v>
      </c>
      <c r="X1090" s="71" t="s">
        <v>51</v>
      </c>
      <c r="Y1090" s="72" t="str">
        <f>IF((OR((AND('[1]PWS Information'!$E$10="CWS",U1090="Single Family Residence",Q1090="Lead")),
(AND('[1]PWS Information'!$E$10="CWS",U1090="Multiple Family Residence",'[1]PWS Information'!$E$11="Yes",Q1090="Lead")),
(AND('[1]PWS Information'!$E$10="NTNC",Q1090="Lead")))),"Tier 1",
IF((OR((AND('[1]PWS Information'!$E$10="CWS",U1090="Multiple Family Residence",'[1]PWS Information'!$E$11="No",Q1090="Lead")),
(AND('[1]PWS Information'!$E$10="CWS",U1090="Other",Q1090="Lead")),
(AND('[1]PWS Information'!$E$10="CWS",U1090="Building",Q1090="Lead")))),"Tier 2",
IF((OR((AND('[1]PWS Information'!$E$10="CWS",U1090="Single Family Residence",Q1090="Galvanized Requiring Replacement")),
(AND('[1]PWS Information'!$E$10="CWS",U1090="Single Family Residence",Q1090="Galvanized Requiring Replacement",R1090="Yes")),
(AND('[1]PWS Information'!$E$10="NTNC",Q1090="Galvanized Requiring Replacement")),
(AND('[1]PWS Information'!$E$10="NTNC",U1090="Single Family Residence",R1090="Yes")))),"Tier 3",
IF((OR((AND('[1]PWS Information'!$E$10="CWS",U1090="Single Family Residence",S1090="Yes",Q1090="Non-Lead", J1090="Non-Lead - Copper",L1090="Before 1989")),
(AND('[1]PWS Information'!$E$10="CWS",U1090="Single Family Residence",S1090="Yes",Q1090="Non-Lead", N1090="Non-Lead - Copper",O1090="Before 1989")))),"Tier 4",
IF((OR((AND('[1]PWS Information'!$E$10="NTNC",Q1090="Non-Lead")),
(AND('[1]PWS Information'!$E$10="CWS",Q1090="Non-Lead",S1090="")),
(AND('[1]PWS Information'!$E$10="CWS",Q1090="Non-Lead",S1090="No")),
(AND('[1]PWS Information'!$E$10="CWS",Q1090="Non-Lead",S1090="Don't Know")),
(AND('[1]PWS Information'!$E$10="CWS",Q1090="Non-Lead", J1090="Non-Lead - Copper", S1090="Yes", L1090="Between 1989 and 2014")),
(AND('[1]PWS Information'!$E$10="CWS",Q1090="Non-Lead", J1090="Non-Lead - Copper", S1090="Yes", L1090="After 2014")),
(AND('[1]PWS Information'!$E$10="CWS",Q1090="Non-Lead", J1090="Non-Lead - Copper", S1090="Yes", L1090="Unknown")),
(AND('[1]PWS Information'!$E$10="CWS",Q1090="Non-Lead", N1090="Non-Lead - Copper", S1090="Yes", O1090="Between 1989 and 2014")),
(AND('[1]PWS Information'!$E$10="CWS",Q1090="Non-Lead", N1090="Non-Lead - Copper", S1090="Yes", O1090="After 2014")),
(AND('[1]PWS Information'!$E$10="CWS",Q1090="Non-Lead", N1090="Non-Lead - Copper", S1090="Yes", O1090="Unknown")),
(AND('[1]PWS Information'!$E$10="CWS",Q1090="Unknown")),
(AND('[1]PWS Information'!$E$10="NTNC",Q1090="Unknown")))),"Tier 5",
"")))))</f>
        <v>Tier 5</v>
      </c>
      <c r="Z1090" s="71"/>
      <c r="AA1090" s="71"/>
    </row>
    <row r="1091" spans="1:27" ht="57.6" x14ac:dyDescent="0.3">
      <c r="A1091" s="1"/>
      <c r="B1091" s="70">
        <v>15860225</v>
      </c>
      <c r="C1091" s="60">
        <v>1294</v>
      </c>
      <c r="D1091" s="61" t="s">
        <v>359</v>
      </c>
      <c r="E1091" s="61" t="s">
        <v>49</v>
      </c>
      <c r="F1091" s="61">
        <v>78640</v>
      </c>
      <c r="G1091" s="62" t="s">
        <v>349</v>
      </c>
      <c r="H1091" s="63">
        <v>29.980969399999999</v>
      </c>
      <c r="I1091" s="64">
        <v>-97.836733333333299</v>
      </c>
      <c r="J1091" s="65" t="s">
        <v>50</v>
      </c>
      <c r="K1091" s="66" t="s">
        <v>51</v>
      </c>
      <c r="L1091" s="62" t="s">
        <v>52</v>
      </c>
      <c r="M1091" s="69"/>
      <c r="N1091" s="65" t="s">
        <v>50</v>
      </c>
      <c r="O1091" s="66" t="s">
        <v>52</v>
      </c>
      <c r="P1091" s="69"/>
      <c r="Q1091" s="55" t="str">
        <f t="shared" si="16"/>
        <v>Non-Lead</v>
      </c>
      <c r="R1091" s="70" t="s">
        <v>51</v>
      </c>
      <c r="S1091" s="70" t="s">
        <v>51</v>
      </c>
      <c r="T1091" s="70"/>
      <c r="U1091" s="71" t="s">
        <v>53</v>
      </c>
      <c r="V1091" s="71" t="s">
        <v>51</v>
      </c>
      <c r="W1091" s="71" t="s">
        <v>51</v>
      </c>
      <c r="X1091" s="71" t="s">
        <v>51</v>
      </c>
      <c r="Y1091" s="72" t="str">
        <f>IF((OR((AND('[1]PWS Information'!$E$10="CWS",U1091="Single Family Residence",Q1091="Lead")),
(AND('[1]PWS Information'!$E$10="CWS",U1091="Multiple Family Residence",'[1]PWS Information'!$E$11="Yes",Q1091="Lead")),
(AND('[1]PWS Information'!$E$10="NTNC",Q1091="Lead")))),"Tier 1",
IF((OR((AND('[1]PWS Information'!$E$10="CWS",U1091="Multiple Family Residence",'[1]PWS Information'!$E$11="No",Q1091="Lead")),
(AND('[1]PWS Information'!$E$10="CWS",U1091="Other",Q1091="Lead")),
(AND('[1]PWS Information'!$E$10="CWS",U1091="Building",Q1091="Lead")))),"Tier 2",
IF((OR((AND('[1]PWS Information'!$E$10="CWS",U1091="Single Family Residence",Q1091="Galvanized Requiring Replacement")),
(AND('[1]PWS Information'!$E$10="CWS",U1091="Single Family Residence",Q1091="Galvanized Requiring Replacement",R1091="Yes")),
(AND('[1]PWS Information'!$E$10="NTNC",Q1091="Galvanized Requiring Replacement")),
(AND('[1]PWS Information'!$E$10="NTNC",U1091="Single Family Residence",R1091="Yes")))),"Tier 3",
IF((OR((AND('[1]PWS Information'!$E$10="CWS",U1091="Single Family Residence",S1091="Yes",Q1091="Non-Lead", J1091="Non-Lead - Copper",L1091="Before 1989")),
(AND('[1]PWS Information'!$E$10="CWS",U1091="Single Family Residence",S1091="Yes",Q1091="Non-Lead", N1091="Non-Lead - Copper",O1091="Before 1989")))),"Tier 4",
IF((OR((AND('[1]PWS Information'!$E$10="NTNC",Q1091="Non-Lead")),
(AND('[1]PWS Information'!$E$10="CWS",Q1091="Non-Lead",S1091="")),
(AND('[1]PWS Information'!$E$10="CWS",Q1091="Non-Lead",S1091="No")),
(AND('[1]PWS Information'!$E$10="CWS",Q1091="Non-Lead",S1091="Don't Know")),
(AND('[1]PWS Information'!$E$10="CWS",Q1091="Non-Lead", J1091="Non-Lead - Copper", S1091="Yes", L1091="Between 1989 and 2014")),
(AND('[1]PWS Information'!$E$10="CWS",Q1091="Non-Lead", J1091="Non-Lead - Copper", S1091="Yes", L1091="After 2014")),
(AND('[1]PWS Information'!$E$10="CWS",Q1091="Non-Lead", J1091="Non-Lead - Copper", S1091="Yes", L1091="Unknown")),
(AND('[1]PWS Information'!$E$10="CWS",Q1091="Non-Lead", N1091="Non-Lead - Copper", S1091="Yes", O1091="Between 1989 and 2014")),
(AND('[1]PWS Information'!$E$10="CWS",Q1091="Non-Lead", N1091="Non-Lead - Copper", S1091="Yes", O1091="After 2014")),
(AND('[1]PWS Information'!$E$10="CWS",Q1091="Non-Lead", N1091="Non-Lead - Copper", S1091="Yes", O1091="Unknown")),
(AND('[1]PWS Information'!$E$10="CWS",Q1091="Unknown")),
(AND('[1]PWS Information'!$E$10="NTNC",Q1091="Unknown")))),"Tier 5",
"")))))</f>
        <v>Tier 5</v>
      </c>
      <c r="Z1091" s="71"/>
      <c r="AA1091" s="71"/>
    </row>
    <row r="1092" spans="1:27" ht="57.6" x14ac:dyDescent="0.3">
      <c r="A1092" s="1"/>
      <c r="B1092" s="70">
        <v>9622391</v>
      </c>
      <c r="C1092" s="60">
        <v>1295</v>
      </c>
      <c r="D1092" s="61" t="s">
        <v>359</v>
      </c>
      <c r="E1092" s="61" t="s">
        <v>49</v>
      </c>
      <c r="F1092" s="61">
        <v>78640</v>
      </c>
      <c r="G1092" s="62" t="s">
        <v>349</v>
      </c>
      <c r="H1092" s="63">
        <v>29.980652800000001</v>
      </c>
      <c r="I1092" s="64">
        <v>-97.8363555555555</v>
      </c>
      <c r="J1092" s="65" t="s">
        <v>50</v>
      </c>
      <c r="K1092" s="66" t="s">
        <v>51</v>
      </c>
      <c r="L1092" s="62" t="s">
        <v>52</v>
      </c>
      <c r="M1092" s="69"/>
      <c r="N1092" s="65" t="s">
        <v>50</v>
      </c>
      <c r="O1092" s="66" t="s">
        <v>52</v>
      </c>
      <c r="P1092" s="69"/>
      <c r="Q1092" s="55" t="str">
        <f t="shared" si="16"/>
        <v>Non-Lead</v>
      </c>
      <c r="R1092" s="70" t="s">
        <v>51</v>
      </c>
      <c r="S1092" s="70" t="s">
        <v>51</v>
      </c>
      <c r="T1092" s="70"/>
      <c r="U1092" s="71" t="s">
        <v>53</v>
      </c>
      <c r="V1092" s="71" t="s">
        <v>51</v>
      </c>
      <c r="W1092" s="71" t="s">
        <v>51</v>
      </c>
      <c r="X1092" s="71" t="s">
        <v>51</v>
      </c>
      <c r="Y1092" s="72" t="str">
        <f>IF((OR((AND('[1]PWS Information'!$E$10="CWS",U1092="Single Family Residence",Q1092="Lead")),
(AND('[1]PWS Information'!$E$10="CWS",U1092="Multiple Family Residence",'[1]PWS Information'!$E$11="Yes",Q1092="Lead")),
(AND('[1]PWS Information'!$E$10="NTNC",Q1092="Lead")))),"Tier 1",
IF((OR((AND('[1]PWS Information'!$E$10="CWS",U1092="Multiple Family Residence",'[1]PWS Information'!$E$11="No",Q1092="Lead")),
(AND('[1]PWS Information'!$E$10="CWS",U1092="Other",Q1092="Lead")),
(AND('[1]PWS Information'!$E$10="CWS",U1092="Building",Q1092="Lead")))),"Tier 2",
IF((OR((AND('[1]PWS Information'!$E$10="CWS",U1092="Single Family Residence",Q1092="Galvanized Requiring Replacement")),
(AND('[1]PWS Information'!$E$10="CWS",U1092="Single Family Residence",Q1092="Galvanized Requiring Replacement",R1092="Yes")),
(AND('[1]PWS Information'!$E$10="NTNC",Q1092="Galvanized Requiring Replacement")),
(AND('[1]PWS Information'!$E$10="NTNC",U1092="Single Family Residence",R1092="Yes")))),"Tier 3",
IF((OR((AND('[1]PWS Information'!$E$10="CWS",U1092="Single Family Residence",S1092="Yes",Q1092="Non-Lead", J1092="Non-Lead - Copper",L1092="Before 1989")),
(AND('[1]PWS Information'!$E$10="CWS",U1092="Single Family Residence",S1092="Yes",Q1092="Non-Lead", N1092="Non-Lead - Copper",O1092="Before 1989")))),"Tier 4",
IF((OR((AND('[1]PWS Information'!$E$10="NTNC",Q1092="Non-Lead")),
(AND('[1]PWS Information'!$E$10="CWS",Q1092="Non-Lead",S1092="")),
(AND('[1]PWS Information'!$E$10="CWS",Q1092="Non-Lead",S1092="No")),
(AND('[1]PWS Information'!$E$10="CWS",Q1092="Non-Lead",S1092="Don't Know")),
(AND('[1]PWS Information'!$E$10="CWS",Q1092="Non-Lead", J1092="Non-Lead - Copper", S1092="Yes", L1092="Between 1989 and 2014")),
(AND('[1]PWS Information'!$E$10="CWS",Q1092="Non-Lead", J1092="Non-Lead - Copper", S1092="Yes", L1092="After 2014")),
(AND('[1]PWS Information'!$E$10="CWS",Q1092="Non-Lead", J1092="Non-Lead - Copper", S1092="Yes", L1092="Unknown")),
(AND('[1]PWS Information'!$E$10="CWS",Q1092="Non-Lead", N1092="Non-Lead - Copper", S1092="Yes", O1092="Between 1989 and 2014")),
(AND('[1]PWS Information'!$E$10="CWS",Q1092="Non-Lead", N1092="Non-Lead - Copper", S1092="Yes", O1092="After 2014")),
(AND('[1]PWS Information'!$E$10="CWS",Q1092="Non-Lead", N1092="Non-Lead - Copper", S1092="Yes", O1092="Unknown")),
(AND('[1]PWS Information'!$E$10="CWS",Q1092="Unknown")),
(AND('[1]PWS Information'!$E$10="NTNC",Q1092="Unknown")))),"Tier 5",
"")))))</f>
        <v>Tier 5</v>
      </c>
      <c r="Z1092" s="71"/>
      <c r="AA1092" s="71"/>
    </row>
    <row r="1093" spans="1:27" ht="57.6" x14ac:dyDescent="0.3">
      <c r="A1093" s="1"/>
      <c r="B1093" s="70">
        <v>833871</v>
      </c>
      <c r="C1093" s="60">
        <v>1302</v>
      </c>
      <c r="D1093" s="61" t="s">
        <v>359</v>
      </c>
      <c r="E1093" s="61" t="s">
        <v>49</v>
      </c>
      <c r="F1093" s="61">
        <v>78640</v>
      </c>
      <c r="G1093" s="62" t="s">
        <v>349</v>
      </c>
      <c r="H1093" s="63">
        <v>29.980847199999999</v>
      </c>
      <c r="I1093" s="64">
        <v>-97.836766666666605</v>
      </c>
      <c r="J1093" s="65" t="s">
        <v>50</v>
      </c>
      <c r="K1093" s="66" t="s">
        <v>51</v>
      </c>
      <c r="L1093" s="62" t="s">
        <v>52</v>
      </c>
      <c r="M1093" s="69"/>
      <c r="N1093" s="65" t="s">
        <v>50</v>
      </c>
      <c r="O1093" s="66" t="s">
        <v>52</v>
      </c>
      <c r="P1093" s="69"/>
      <c r="Q1093" s="55" t="str">
        <f t="shared" si="16"/>
        <v>Non-Lead</v>
      </c>
      <c r="R1093" s="70" t="s">
        <v>51</v>
      </c>
      <c r="S1093" s="70" t="s">
        <v>51</v>
      </c>
      <c r="T1093" s="70"/>
      <c r="U1093" s="71" t="s">
        <v>53</v>
      </c>
      <c r="V1093" s="71" t="s">
        <v>51</v>
      </c>
      <c r="W1093" s="71" t="s">
        <v>51</v>
      </c>
      <c r="X1093" s="71" t="s">
        <v>51</v>
      </c>
      <c r="Y1093" s="72" t="str">
        <f>IF((OR((AND('[1]PWS Information'!$E$10="CWS",U1093="Single Family Residence",Q1093="Lead")),
(AND('[1]PWS Information'!$E$10="CWS",U1093="Multiple Family Residence",'[1]PWS Information'!$E$11="Yes",Q1093="Lead")),
(AND('[1]PWS Information'!$E$10="NTNC",Q1093="Lead")))),"Tier 1",
IF((OR((AND('[1]PWS Information'!$E$10="CWS",U1093="Multiple Family Residence",'[1]PWS Information'!$E$11="No",Q1093="Lead")),
(AND('[1]PWS Information'!$E$10="CWS",U1093="Other",Q1093="Lead")),
(AND('[1]PWS Information'!$E$10="CWS",U1093="Building",Q1093="Lead")))),"Tier 2",
IF((OR((AND('[1]PWS Information'!$E$10="CWS",U1093="Single Family Residence",Q1093="Galvanized Requiring Replacement")),
(AND('[1]PWS Information'!$E$10="CWS",U1093="Single Family Residence",Q1093="Galvanized Requiring Replacement",R1093="Yes")),
(AND('[1]PWS Information'!$E$10="NTNC",Q1093="Galvanized Requiring Replacement")),
(AND('[1]PWS Information'!$E$10="NTNC",U1093="Single Family Residence",R1093="Yes")))),"Tier 3",
IF((OR((AND('[1]PWS Information'!$E$10="CWS",U1093="Single Family Residence",S1093="Yes",Q1093="Non-Lead", J1093="Non-Lead - Copper",L1093="Before 1989")),
(AND('[1]PWS Information'!$E$10="CWS",U1093="Single Family Residence",S1093="Yes",Q1093="Non-Lead", N1093="Non-Lead - Copper",O1093="Before 1989")))),"Tier 4",
IF((OR((AND('[1]PWS Information'!$E$10="NTNC",Q1093="Non-Lead")),
(AND('[1]PWS Information'!$E$10="CWS",Q1093="Non-Lead",S1093="")),
(AND('[1]PWS Information'!$E$10="CWS",Q1093="Non-Lead",S1093="No")),
(AND('[1]PWS Information'!$E$10="CWS",Q1093="Non-Lead",S1093="Don't Know")),
(AND('[1]PWS Information'!$E$10="CWS",Q1093="Non-Lead", J1093="Non-Lead - Copper", S1093="Yes", L1093="Between 1989 and 2014")),
(AND('[1]PWS Information'!$E$10="CWS",Q1093="Non-Lead", J1093="Non-Lead - Copper", S1093="Yes", L1093="After 2014")),
(AND('[1]PWS Information'!$E$10="CWS",Q1093="Non-Lead", J1093="Non-Lead - Copper", S1093="Yes", L1093="Unknown")),
(AND('[1]PWS Information'!$E$10="CWS",Q1093="Non-Lead", N1093="Non-Lead - Copper", S1093="Yes", O1093="Between 1989 and 2014")),
(AND('[1]PWS Information'!$E$10="CWS",Q1093="Non-Lead", N1093="Non-Lead - Copper", S1093="Yes", O1093="After 2014")),
(AND('[1]PWS Information'!$E$10="CWS",Q1093="Non-Lead", N1093="Non-Lead - Copper", S1093="Yes", O1093="Unknown")),
(AND('[1]PWS Information'!$E$10="CWS",Q1093="Unknown")),
(AND('[1]PWS Information'!$E$10="NTNC",Q1093="Unknown")))),"Tier 5",
"")))))</f>
        <v>Tier 5</v>
      </c>
      <c r="Z1093" s="71"/>
      <c r="AA1093" s="71"/>
    </row>
    <row r="1094" spans="1:27" ht="57.6" x14ac:dyDescent="0.3">
      <c r="A1094" s="17"/>
      <c r="B1094" s="70">
        <v>9642283</v>
      </c>
      <c r="C1094" s="60">
        <v>1303</v>
      </c>
      <c r="D1094" s="61" t="s">
        <v>359</v>
      </c>
      <c r="E1094" s="61" t="s">
        <v>49</v>
      </c>
      <c r="F1094" s="61">
        <v>78640</v>
      </c>
      <c r="G1094" s="62" t="s">
        <v>349</v>
      </c>
      <c r="H1094" s="63">
        <v>29.9805806</v>
      </c>
      <c r="I1094" s="64">
        <v>-97.836466666666595</v>
      </c>
      <c r="J1094" s="65" t="s">
        <v>50</v>
      </c>
      <c r="K1094" s="66" t="s">
        <v>51</v>
      </c>
      <c r="L1094" s="62" t="s">
        <v>52</v>
      </c>
      <c r="M1094" s="69"/>
      <c r="N1094" s="65" t="s">
        <v>50</v>
      </c>
      <c r="O1094" s="66" t="s">
        <v>52</v>
      </c>
      <c r="P1094" s="69"/>
      <c r="Q1094" s="55" t="str">
        <f t="shared" si="16"/>
        <v>Non-Lead</v>
      </c>
      <c r="R1094" s="70" t="s">
        <v>51</v>
      </c>
      <c r="S1094" s="70" t="s">
        <v>51</v>
      </c>
      <c r="T1094" s="70"/>
      <c r="U1094" s="71" t="s">
        <v>53</v>
      </c>
      <c r="V1094" s="71" t="s">
        <v>51</v>
      </c>
      <c r="W1094" s="71" t="s">
        <v>51</v>
      </c>
      <c r="X1094" s="71" t="s">
        <v>51</v>
      </c>
      <c r="Y1094" s="72" t="str">
        <f>IF((OR((AND('[1]PWS Information'!$E$10="CWS",U1094="Single Family Residence",Q1094="Lead")),
(AND('[1]PWS Information'!$E$10="CWS",U1094="Multiple Family Residence",'[1]PWS Information'!$E$11="Yes",Q1094="Lead")),
(AND('[1]PWS Information'!$E$10="NTNC",Q1094="Lead")))),"Tier 1",
IF((OR((AND('[1]PWS Information'!$E$10="CWS",U1094="Multiple Family Residence",'[1]PWS Information'!$E$11="No",Q1094="Lead")),
(AND('[1]PWS Information'!$E$10="CWS",U1094="Other",Q1094="Lead")),
(AND('[1]PWS Information'!$E$10="CWS",U1094="Building",Q1094="Lead")))),"Tier 2",
IF((OR((AND('[1]PWS Information'!$E$10="CWS",U1094="Single Family Residence",Q1094="Galvanized Requiring Replacement")),
(AND('[1]PWS Information'!$E$10="CWS",U1094="Single Family Residence",Q1094="Galvanized Requiring Replacement",R1094="Yes")),
(AND('[1]PWS Information'!$E$10="NTNC",Q1094="Galvanized Requiring Replacement")),
(AND('[1]PWS Information'!$E$10="NTNC",U1094="Single Family Residence",R1094="Yes")))),"Tier 3",
IF((OR((AND('[1]PWS Information'!$E$10="CWS",U1094="Single Family Residence",S1094="Yes",Q1094="Non-Lead", J1094="Non-Lead - Copper",L1094="Before 1989")),
(AND('[1]PWS Information'!$E$10="CWS",U1094="Single Family Residence",S1094="Yes",Q1094="Non-Lead", N1094="Non-Lead - Copper",O1094="Before 1989")))),"Tier 4",
IF((OR((AND('[1]PWS Information'!$E$10="NTNC",Q1094="Non-Lead")),
(AND('[1]PWS Information'!$E$10="CWS",Q1094="Non-Lead",S1094="")),
(AND('[1]PWS Information'!$E$10="CWS",Q1094="Non-Lead",S1094="No")),
(AND('[1]PWS Information'!$E$10="CWS",Q1094="Non-Lead",S1094="Don't Know")),
(AND('[1]PWS Information'!$E$10="CWS",Q1094="Non-Lead", J1094="Non-Lead - Copper", S1094="Yes", L1094="Between 1989 and 2014")),
(AND('[1]PWS Information'!$E$10="CWS",Q1094="Non-Lead", J1094="Non-Lead - Copper", S1094="Yes", L1094="After 2014")),
(AND('[1]PWS Information'!$E$10="CWS",Q1094="Non-Lead", J1094="Non-Lead - Copper", S1094="Yes", L1094="Unknown")),
(AND('[1]PWS Information'!$E$10="CWS",Q1094="Non-Lead", N1094="Non-Lead - Copper", S1094="Yes", O1094="Between 1989 and 2014")),
(AND('[1]PWS Information'!$E$10="CWS",Q1094="Non-Lead", N1094="Non-Lead - Copper", S1094="Yes", O1094="After 2014")),
(AND('[1]PWS Information'!$E$10="CWS",Q1094="Non-Lead", N1094="Non-Lead - Copper", S1094="Yes", O1094="Unknown")),
(AND('[1]PWS Information'!$E$10="CWS",Q1094="Unknown")),
(AND('[1]PWS Information'!$E$10="NTNC",Q1094="Unknown")))),"Tier 5",
"")))))</f>
        <v>Tier 5</v>
      </c>
      <c r="Z1094" s="71"/>
      <c r="AA1094" s="71"/>
    </row>
    <row r="1095" spans="1:27" ht="57.6" x14ac:dyDescent="0.3">
      <c r="A1095" s="1"/>
      <c r="B1095" s="70">
        <v>9261777</v>
      </c>
      <c r="C1095" s="60">
        <v>1310</v>
      </c>
      <c r="D1095" s="61" t="s">
        <v>359</v>
      </c>
      <c r="E1095" s="61" t="s">
        <v>49</v>
      </c>
      <c r="F1095" s="61">
        <v>78640</v>
      </c>
      <c r="G1095" s="62" t="s">
        <v>349</v>
      </c>
      <c r="H1095" s="63">
        <v>29.9807889</v>
      </c>
      <c r="I1095" s="64">
        <v>-97.836908333333298</v>
      </c>
      <c r="J1095" s="65" t="s">
        <v>50</v>
      </c>
      <c r="K1095" s="66" t="s">
        <v>51</v>
      </c>
      <c r="L1095" s="62" t="s">
        <v>52</v>
      </c>
      <c r="M1095" s="69"/>
      <c r="N1095" s="65" t="s">
        <v>50</v>
      </c>
      <c r="O1095" s="66" t="s">
        <v>52</v>
      </c>
      <c r="P1095" s="69"/>
      <c r="Q1095" s="55" t="str">
        <f t="shared" si="16"/>
        <v>Non-Lead</v>
      </c>
      <c r="R1095" s="70" t="s">
        <v>51</v>
      </c>
      <c r="S1095" s="70" t="s">
        <v>51</v>
      </c>
      <c r="T1095" s="70"/>
      <c r="U1095" s="71" t="s">
        <v>53</v>
      </c>
      <c r="V1095" s="71" t="s">
        <v>51</v>
      </c>
      <c r="W1095" s="71" t="s">
        <v>51</v>
      </c>
      <c r="X1095" s="71" t="s">
        <v>51</v>
      </c>
      <c r="Y1095" s="72" t="str">
        <f>IF((OR((AND('[1]PWS Information'!$E$10="CWS",U1095="Single Family Residence",Q1095="Lead")),
(AND('[1]PWS Information'!$E$10="CWS",U1095="Multiple Family Residence",'[1]PWS Information'!$E$11="Yes",Q1095="Lead")),
(AND('[1]PWS Information'!$E$10="NTNC",Q1095="Lead")))),"Tier 1",
IF((OR((AND('[1]PWS Information'!$E$10="CWS",U1095="Multiple Family Residence",'[1]PWS Information'!$E$11="No",Q1095="Lead")),
(AND('[1]PWS Information'!$E$10="CWS",U1095="Other",Q1095="Lead")),
(AND('[1]PWS Information'!$E$10="CWS",U1095="Building",Q1095="Lead")))),"Tier 2",
IF((OR((AND('[1]PWS Information'!$E$10="CWS",U1095="Single Family Residence",Q1095="Galvanized Requiring Replacement")),
(AND('[1]PWS Information'!$E$10="CWS",U1095="Single Family Residence",Q1095="Galvanized Requiring Replacement",R1095="Yes")),
(AND('[1]PWS Information'!$E$10="NTNC",Q1095="Galvanized Requiring Replacement")),
(AND('[1]PWS Information'!$E$10="NTNC",U1095="Single Family Residence",R1095="Yes")))),"Tier 3",
IF((OR((AND('[1]PWS Information'!$E$10="CWS",U1095="Single Family Residence",S1095="Yes",Q1095="Non-Lead", J1095="Non-Lead - Copper",L1095="Before 1989")),
(AND('[1]PWS Information'!$E$10="CWS",U1095="Single Family Residence",S1095="Yes",Q1095="Non-Lead", N1095="Non-Lead - Copper",O1095="Before 1989")))),"Tier 4",
IF((OR((AND('[1]PWS Information'!$E$10="NTNC",Q1095="Non-Lead")),
(AND('[1]PWS Information'!$E$10="CWS",Q1095="Non-Lead",S1095="")),
(AND('[1]PWS Information'!$E$10="CWS",Q1095="Non-Lead",S1095="No")),
(AND('[1]PWS Information'!$E$10="CWS",Q1095="Non-Lead",S1095="Don't Know")),
(AND('[1]PWS Information'!$E$10="CWS",Q1095="Non-Lead", J1095="Non-Lead - Copper", S1095="Yes", L1095="Between 1989 and 2014")),
(AND('[1]PWS Information'!$E$10="CWS",Q1095="Non-Lead", J1095="Non-Lead - Copper", S1095="Yes", L1095="After 2014")),
(AND('[1]PWS Information'!$E$10="CWS",Q1095="Non-Lead", J1095="Non-Lead - Copper", S1095="Yes", L1095="Unknown")),
(AND('[1]PWS Information'!$E$10="CWS",Q1095="Non-Lead", N1095="Non-Lead - Copper", S1095="Yes", O1095="Between 1989 and 2014")),
(AND('[1]PWS Information'!$E$10="CWS",Q1095="Non-Lead", N1095="Non-Lead - Copper", S1095="Yes", O1095="After 2014")),
(AND('[1]PWS Information'!$E$10="CWS",Q1095="Non-Lead", N1095="Non-Lead - Copper", S1095="Yes", O1095="Unknown")),
(AND('[1]PWS Information'!$E$10="CWS",Q1095="Unknown")),
(AND('[1]PWS Information'!$E$10="NTNC",Q1095="Unknown")))),"Tier 5",
"")))))</f>
        <v>Tier 5</v>
      </c>
      <c r="Z1095" s="71"/>
      <c r="AA1095" s="71"/>
    </row>
    <row r="1096" spans="1:27" ht="57.6" x14ac:dyDescent="0.3">
      <c r="A1096" s="1"/>
      <c r="B1096" s="70">
        <v>9642282</v>
      </c>
      <c r="C1096" s="60">
        <v>1311</v>
      </c>
      <c r="D1096" s="61" t="s">
        <v>359</v>
      </c>
      <c r="E1096" s="61" t="s">
        <v>49</v>
      </c>
      <c r="F1096" s="61">
        <v>78640</v>
      </c>
      <c r="G1096" s="62" t="s">
        <v>349</v>
      </c>
      <c r="H1096" s="63">
        <v>29.980511100000001</v>
      </c>
      <c r="I1096" s="64">
        <v>-97.836566666666599</v>
      </c>
      <c r="J1096" s="65" t="s">
        <v>50</v>
      </c>
      <c r="K1096" s="66" t="s">
        <v>51</v>
      </c>
      <c r="L1096" s="62" t="s">
        <v>52</v>
      </c>
      <c r="M1096" s="69"/>
      <c r="N1096" s="65" t="s">
        <v>50</v>
      </c>
      <c r="O1096" s="66" t="s">
        <v>52</v>
      </c>
      <c r="P1096" s="69"/>
      <c r="Q1096" s="55" t="str">
        <f t="shared" si="16"/>
        <v>Non-Lead</v>
      </c>
      <c r="R1096" s="70" t="s">
        <v>51</v>
      </c>
      <c r="S1096" s="70" t="s">
        <v>51</v>
      </c>
      <c r="T1096" s="70"/>
      <c r="U1096" s="71" t="s">
        <v>53</v>
      </c>
      <c r="V1096" s="71" t="s">
        <v>51</v>
      </c>
      <c r="W1096" s="71" t="s">
        <v>51</v>
      </c>
      <c r="X1096" s="71" t="s">
        <v>51</v>
      </c>
      <c r="Y1096" s="72" t="str">
        <f>IF((OR((AND('[1]PWS Information'!$E$10="CWS",U1096="Single Family Residence",Q1096="Lead")),
(AND('[1]PWS Information'!$E$10="CWS",U1096="Multiple Family Residence",'[1]PWS Information'!$E$11="Yes",Q1096="Lead")),
(AND('[1]PWS Information'!$E$10="NTNC",Q1096="Lead")))),"Tier 1",
IF((OR((AND('[1]PWS Information'!$E$10="CWS",U1096="Multiple Family Residence",'[1]PWS Information'!$E$11="No",Q1096="Lead")),
(AND('[1]PWS Information'!$E$10="CWS",U1096="Other",Q1096="Lead")),
(AND('[1]PWS Information'!$E$10="CWS",U1096="Building",Q1096="Lead")))),"Tier 2",
IF((OR((AND('[1]PWS Information'!$E$10="CWS",U1096="Single Family Residence",Q1096="Galvanized Requiring Replacement")),
(AND('[1]PWS Information'!$E$10="CWS",U1096="Single Family Residence",Q1096="Galvanized Requiring Replacement",R1096="Yes")),
(AND('[1]PWS Information'!$E$10="NTNC",Q1096="Galvanized Requiring Replacement")),
(AND('[1]PWS Information'!$E$10="NTNC",U1096="Single Family Residence",R1096="Yes")))),"Tier 3",
IF((OR((AND('[1]PWS Information'!$E$10="CWS",U1096="Single Family Residence",S1096="Yes",Q1096="Non-Lead", J1096="Non-Lead - Copper",L1096="Before 1989")),
(AND('[1]PWS Information'!$E$10="CWS",U1096="Single Family Residence",S1096="Yes",Q1096="Non-Lead", N1096="Non-Lead - Copper",O1096="Before 1989")))),"Tier 4",
IF((OR((AND('[1]PWS Information'!$E$10="NTNC",Q1096="Non-Lead")),
(AND('[1]PWS Information'!$E$10="CWS",Q1096="Non-Lead",S1096="")),
(AND('[1]PWS Information'!$E$10="CWS",Q1096="Non-Lead",S1096="No")),
(AND('[1]PWS Information'!$E$10="CWS",Q1096="Non-Lead",S1096="Don't Know")),
(AND('[1]PWS Information'!$E$10="CWS",Q1096="Non-Lead", J1096="Non-Lead - Copper", S1096="Yes", L1096="Between 1989 and 2014")),
(AND('[1]PWS Information'!$E$10="CWS",Q1096="Non-Lead", J1096="Non-Lead - Copper", S1096="Yes", L1096="After 2014")),
(AND('[1]PWS Information'!$E$10="CWS",Q1096="Non-Lead", J1096="Non-Lead - Copper", S1096="Yes", L1096="Unknown")),
(AND('[1]PWS Information'!$E$10="CWS",Q1096="Non-Lead", N1096="Non-Lead - Copper", S1096="Yes", O1096="Between 1989 and 2014")),
(AND('[1]PWS Information'!$E$10="CWS",Q1096="Non-Lead", N1096="Non-Lead - Copper", S1096="Yes", O1096="After 2014")),
(AND('[1]PWS Information'!$E$10="CWS",Q1096="Non-Lead", N1096="Non-Lead - Copper", S1096="Yes", O1096="Unknown")),
(AND('[1]PWS Information'!$E$10="CWS",Q1096="Unknown")),
(AND('[1]PWS Information'!$E$10="NTNC",Q1096="Unknown")))),"Tier 5",
"")))))</f>
        <v>Tier 5</v>
      </c>
      <c r="Z1096" s="71"/>
      <c r="AA1096" s="71"/>
    </row>
    <row r="1097" spans="1:27" ht="57.6" x14ac:dyDescent="0.3">
      <c r="A1097" s="1"/>
      <c r="B1097" s="70">
        <v>833584</v>
      </c>
      <c r="C1097" s="60">
        <v>1318</v>
      </c>
      <c r="D1097" s="61" t="s">
        <v>359</v>
      </c>
      <c r="E1097" s="61" t="s">
        <v>49</v>
      </c>
      <c r="F1097" s="61">
        <v>78640</v>
      </c>
      <c r="G1097" s="62" t="s">
        <v>349</v>
      </c>
      <c r="H1097" s="63">
        <v>29.980699999999999</v>
      </c>
      <c r="I1097" s="64">
        <v>-97.836969444444406</v>
      </c>
      <c r="J1097" s="65" t="s">
        <v>50</v>
      </c>
      <c r="K1097" s="66" t="s">
        <v>51</v>
      </c>
      <c r="L1097" s="62" t="s">
        <v>52</v>
      </c>
      <c r="M1097" s="69"/>
      <c r="N1097" s="65" t="s">
        <v>50</v>
      </c>
      <c r="O1097" s="66" t="s">
        <v>52</v>
      </c>
      <c r="P1097" s="69"/>
      <c r="Q1097" s="55" t="str">
        <f t="shared" si="16"/>
        <v>Non-Lead</v>
      </c>
      <c r="R1097" s="70" t="s">
        <v>51</v>
      </c>
      <c r="S1097" s="70" t="s">
        <v>51</v>
      </c>
      <c r="T1097" s="70"/>
      <c r="U1097" s="71" t="s">
        <v>53</v>
      </c>
      <c r="V1097" s="71" t="s">
        <v>51</v>
      </c>
      <c r="W1097" s="71" t="s">
        <v>51</v>
      </c>
      <c r="X1097" s="71" t="s">
        <v>51</v>
      </c>
      <c r="Y1097" s="72" t="str">
        <f>IF((OR((AND('[1]PWS Information'!$E$10="CWS",U1097="Single Family Residence",Q1097="Lead")),
(AND('[1]PWS Information'!$E$10="CWS",U1097="Multiple Family Residence",'[1]PWS Information'!$E$11="Yes",Q1097="Lead")),
(AND('[1]PWS Information'!$E$10="NTNC",Q1097="Lead")))),"Tier 1",
IF((OR((AND('[1]PWS Information'!$E$10="CWS",U1097="Multiple Family Residence",'[1]PWS Information'!$E$11="No",Q1097="Lead")),
(AND('[1]PWS Information'!$E$10="CWS",U1097="Other",Q1097="Lead")),
(AND('[1]PWS Information'!$E$10="CWS",U1097="Building",Q1097="Lead")))),"Tier 2",
IF((OR((AND('[1]PWS Information'!$E$10="CWS",U1097="Single Family Residence",Q1097="Galvanized Requiring Replacement")),
(AND('[1]PWS Information'!$E$10="CWS",U1097="Single Family Residence",Q1097="Galvanized Requiring Replacement",R1097="Yes")),
(AND('[1]PWS Information'!$E$10="NTNC",Q1097="Galvanized Requiring Replacement")),
(AND('[1]PWS Information'!$E$10="NTNC",U1097="Single Family Residence",R1097="Yes")))),"Tier 3",
IF((OR((AND('[1]PWS Information'!$E$10="CWS",U1097="Single Family Residence",S1097="Yes",Q1097="Non-Lead", J1097="Non-Lead - Copper",L1097="Before 1989")),
(AND('[1]PWS Information'!$E$10="CWS",U1097="Single Family Residence",S1097="Yes",Q1097="Non-Lead", N1097="Non-Lead - Copper",O1097="Before 1989")))),"Tier 4",
IF((OR((AND('[1]PWS Information'!$E$10="NTNC",Q1097="Non-Lead")),
(AND('[1]PWS Information'!$E$10="CWS",Q1097="Non-Lead",S1097="")),
(AND('[1]PWS Information'!$E$10="CWS",Q1097="Non-Lead",S1097="No")),
(AND('[1]PWS Information'!$E$10="CWS",Q1097="Non-Lead",S1097="Don't Know")),
(AND('[1]PWS Information'!$E$10="CWS",Q1097="Non-Lead", J1097="Non-Lead - Copper", S1097="Yes", L1097="Between 1989 and 2014")),
(AND('[1]PWS Information'!$E$10="CWS",Q1097="Non-Lead", J1097="Non-Lead - Copper", S1097="Yes", L1097="After 2014")),
(AND('[1]PWS Information'!$E$10="CWS",Q1097="Non-Lead", J1097="Non-Lead - Copper", S1097="Yes", L1097="Unknown")),
(AND('[1]PWS Information'!$E$10="CWS",Q1097="Non-Lead", N1097="Non-Lead - Copper", S1097="Yes", O1097="Between 1989 and 2014")),
(AND('[1]PWS Information'!$E$10="CWS",Q1097="Non-Lead", N1097="Non-Lead - Copper", S1097="Yes", O1097="After 2014")),
(AND('[1]PWS Information'!$E$10="CWS",Q1097="Non-Lead", N1097="Non-Lead - Copper", S1097="Yes", O1097="Unknown")),
(AND('[1]PWS Information'!$E$10="CWS",Q1097="Unknown")),
(AND('[1]PWS Information'!$E$10="NTNC",Q1097="Unknown")))),"Tier 5",
"")))))</f>
        <v>Tier 5</v>
      </c>
      <c r="Z1097" s="71"/>
      <c r="AA1097" s="71"/>
    </row>
    <row r="1098" spans="1:27" ht="57.6" x14ac:dyDescent="0.3">
      <c r="A1098" s="17"/>
      <c r="B1098" s="70">
        <v>9461867</v>
      </c>
      <c r="C1098" s="60">
        <v>1319</v>
      </c>
      <c r="D1098" s="61" t="s">
        <v>359</v>
      </c>
      <c r="E1098" s="61" t="s">
        <v>49</v>
      </c>
      <c r="F1098" s="61">
        <v>78640</v>
      </c>
      <c r="G1098" s="62" t="s">
        <v>349</v>
      </c>
      <c r="H1098" s="63">
        <v>29.980411100000001</v>
      </c>
      <c r="I1098" s="64">
        <v>-97.836644444444403</v>
      </c>
      <c r="J1098" s="65" t="s">
        <v>50</v>
      </c>
      <c r="K1098" s="66" t="s">
        <v>51</v>
      </c>
      <c r="L1098" s="62" t="s">
        <v>52</v>
      </c>
      <c r="M1098" s="69"/>
      <c r="N1098" s="65" t="s">
        <v>50</v>
      </c>
      <c r="O1098" s="66" t="s">
        <v>52</v>
      </c>
      <c r="P1098" s="69"/>
      <c r="Q1098" s="55" t="str">
        <f t="shared" si="16"/>
        <v>Non-Lead</v>
      </c>
      <c r="R1098" s="70" t="s">
        <v>51</v>
      </c>
      <c r="S1098" s="70" t="s">
        <v>51</v>
      </c>
      <c r="T1098" s="70"/>
      <c r="U1098" s="71" t="s">
        <v>53</v>
      </c>
      <c r="V1098" s="71" t="s">
        <v>51</v>
      </c>
      <c r="W1098" s="71" t="s">
        <v>51</v>
      </c>
      <c r="X1098" s="71" t="s">
        <v>51</v>
      </c>
      <c r="Y1098" s="72" t="str">
        <f>IF((OR((AND('[1]PWS Information'!$E$10="CWS",U1098="Single Family Residence",Q1098="Lead")),
(AND('[1]PWS Information'!$E$10="CWS",U1098="Multiple Family Residence",'[1]PWS Information'!$E$11="Yes",Q1098="Lead")),
(AND('[1]PWS Information'!$E$10="NTNC",Q1098="Lead")))),"Tier 1",
IF((OR((AND('[1]PWS Information'!$E$10="CWS",U1098="Multiple Family Residence",'[1]PWS Information'!$E$11="No",Q1098="Lead")),
(AND('[1]PWS Information'!$E$10="CWS",U1098="Other",Q1098="Lead")),
(AND('[1]PWS Information'!$E$10="CWS",U1098="Building",Q1098="Lead")))),"Tier 2",
IF((OR((AND('[1]PWS Information'!$E$10="CWS",U1098="Single Family Residence",Q1098="Galvanized Requiring Replacement")),
(AND('[1]PWS Information'!$E$10="CWS",U1098="Single Family Residence",Q1098="Galvanized Requiring Replacement",R1098="Yes")),
(AND('[1]PWS Information'!$E$10="NTNC",Q1098="Galvanized Requiring Replacement")),
(AND('[1]PWS Information'!$E$10="NTNC",U1098="Single Family Residence",R1098="Yes")))),"Tier 3",
IF((OR((AND('[1]PWS Information'!$E$10="CWS",U1098="Single Family Residence",S1098="Yes",Q1098="Non-Lead", J1098="Non-Lead - Copper",L1098="Before 1989")),
(AND('[1]PWS Information'!$E$10="CWS",U1098="Single Family Residence",S1098="Yes",Q1098="Non-Lead", N1098="Non-Lead - Copper",O1098="Before 1989")))),"Tier 4",
IF((OR((AND('[1]PWS Information'!$E$10="NTNC",Q1098="Non-Lead")),
(AND('[1]PWS Information'!$E$10="CWS",Q1098="Non-Lead",S1098="")),
(AND('[1]PWS Information'!$E$10="CWS",Q1098="Non-Lead",S1098="No")),
(AND('[1]PWS Information'!$E$10="CWS",Q1098="Non-Lead",S1098="Don't Know")),
(AND('[1]PWS Information'!$E$10="CWS",Q1098="Non-Lead", J1098="Non-Lead - Copper", S1098="Yes", L1098="Between 1989 and 2014")),
(AND('[1]PWS Information'!$E$10="CWS",Q1098="Non-Lead", J1098="Non-Lead - Copper", S1098="Yes", L1098="After 2014")),
(AND('[1]PWS Information'!$E$10="CWS",Q1098="Non-Lead", J1098="Non-Lead - Copper", S1098="Yes", L1098="Unknown")),
(AND('[1]PWS Information'!$E$10="CWS",Q1098="Non-Lead", N1098="Non-Lead - Copper", S1098="Yes", O1098="Between 1989 and 2014")),
(AND('[1]PWS Information'!$E$10="CWS",Q1098="Non-Lead", N1098="Non-Lead - Copper", S1098="Yes", O1098="After 2014")),
(AND('[1]PWS Information'!$E$10="CWS",Q1098="Non-Lead", N1098="Non-Lead - Copper", S1098="Yes", O1098="Unknown")),
(AND('[1]PWS Information'!$E$10="CWS",Q1098="Unknown")),
(AND('[1]PWS Information'!$E$10="NTNC",Q1098="Unknown")))),"Tier 5",
"")))))</f>
        <v>Tier 5</v>
      </c>
      <c r="Z1098" s="71"/>
      <c r="AA1098" s="71"/>
    </row>
    <row r="1099" spans="1:27" ht="57.6" x14ac:dyDescent="0.3">
      <c r="A1099" s="1"/>
      <c r="B1099" s="70">
        <v>9257231</v>
      </c>
      <c r="C1099" s="60">
        <v>1326</v>
      </c>
      <c r="D1099" s="61" t="s">
        <v>359</v>
      </c>
      <c r="E1099" s="61" t="s">
        <v>49</v>
      </c>
      <c r="F1099" s="61">
        <v>78640</v>
      </c>
      <c r="G1099" s="62" t="s">
        <v>349</v>
      </c>
      <c r="H1099" s="63">
        <v>29.9806417</v>
      </c>
      <c r="I1099" s="64">
        <v>-97.837113888888794</v>
      </c>
      <c r="J1099" s="65" t="s">
        <v>50</v>
      </c>
      <c r="K1099" s="66" t="s">
        <v>51</v>
      </c>
      <c r="L1099" s="62" t="s">
        <v>52</v>
      </c>
      <c r="M1099" s="69"/>
      <c r="N1099" s="65" t="s">
        <v>50</v>
      </c>
      <c r="O1099" s="66" t="s">
        <v>52</v>
      </c>
      <c r="P1099" s="69"/>
      <c r="Q1099" s="55" t="str">
        <f t="shared" si="16"/>
        <v>Non-Lead</v>
      </c>
      <c r="R1099" s="70" t="s">
        <v>51</v>
      </c>
      <c r="S1099" s="70" t="s">
        <v>51</v>
      </c>
      <c r="T1099" s="70"/>
      <c r="U1099" s="71" t="s">
        <v>53</v>
      </c>
      <c r="V1099" s="71" t="s">
        <v>51</v>
      </c>
      <c r="W1099" s="71" t="s">
        <v>51</v>
      </c>
      <c r="X1099" s="71" t="s">
        <v>51</v>
      </c>
      <c r="Y1099" s="72" t="str">
        <f>IF((OR((AND('[1]PWS Information'!$E$10="CWS",U1099="Single Family Residence",Q1099="Lead")),
(AND('[1]PWS Information'!$E$10="CWS",U1099="Multiple Family Residence",'[1]PWS Information'!$E$11="Yes",Q1099="Lead")),
(AND('[1]PWS Information'!$E$10="NTNC",Q1099="Lead")))),"Tier 1",
IF((OR((AND('[1]PWS Information'!$E$10="CWS",U1099="Multiple Family Residence",'[1]PWS Information'!$E$11="No",Q1099="Lead")),
(AND('[1]PWS Information'!$E$10="CWS",U1099="Other",Q1099="Lead")),
(AND('[1]PWS Information'!$E$10="CWS",U1099="Building",Q1099="Lead")))),"Tier 2",
IF((OR((AND('[1]PWS Information'!$E$10="CWS",U1099="Single Family Residence",Q1099="Galvanized Requiring Replacement")),
(AND('[1]PWS Information'!$E$10="CWS",U1099="Single Family Residence",Q1099="Galvanized Requiring Replacement",R1099="Yes")),
(AND('[1]PWS Information'!$E$10="NTNC",Q1099="Galvanized Requiring Replacement")),
(AND('[1]PWS Information'!$E$10="NTNC",U1099="Single Family Residence",R1099="Yes")))),"Tier 3",
IF((OR((AND('[1]PWS Information'!$E$10="CWS",U1099="Single Family Residence",S1099="Yes",Q1099="Non-Lead", J1099="Non-Lead - Copper",L1099="Before 1989")),
(AND('[1]PWS Information'!$E$10="CWS",U1099="Single Family Residence",S1099="Yes",Q1099="Non-Lead", N1099="Non-Lead - Copper",O1099="Before 1989")))),"Tier 4",
IF((OR((AND('[1]PWS Information'!$E$10="NTNC",Q1099="Non-Lead")),
(AND('[1]PWS Information'!$E$10="CWS",Q1099="Non-Lead",S1099="")),
(AND('[1]PWS Information'!$E$10="CWS",Q1099="Non-Lead",S1099="No")),
(AND('[1]PWS Information'!$E$10="CWS",Q1099="Non-Lead",S1099="Don't Know")),
(AND('[1]PWS Information'!$E$10="CWS",Q1099="Non-Lead", J1099="Non-Lead - Copper", S1099="Yes", L1099="Between 1989 and 2014")),
(AND('[1]PWS Information'!$E$10="CWS",Q1099="Non-Lead", J1099="Non-Lead - Copper", S1099="Yes", L1099="After 2014")),
(AND('[1]PWS Information'!$E$10="CWS",Q1099="Non-Lead", J1099="Non-Lead - Copper", S1099="Yes", L1099="Unknown")),
(AND('[1]PWS Information'!$E$10="CWS",Q1099="Non-Lead", N1099="Non-Lead - Copper", S1099="Yes", O1099="Between 1989 and 2014")),
(AND('[1]PWS Information'!$E$10="CWS",Q1099="Non-Lead", N1099="Non-Lead - Copper", S1099="Yes", O1099="After 2014")),
(AND('[1]PWS Information'!$E$10="CWS",Q1099="Non-Lead", N1099="Non-Lead - Copper", S1099="Yes", O1099="Unknown")),
(AND('[1]PWS Information'!$E$10="CWS",Q1099="Unknown")),
(AND('[1]PWS Information'!$E$10="NTNC",Q1099="Unknown")))),"Tier 5",
"")))))</f>
        <v>Tier 5</v>
      </c>
      <c r="Z1099" s="71"/>
      <c r="AA1099" s="71"/>
    </row>
    <row r="1100" spans="1:27" ht="57.6" x14ac:dyDescent="0.3">
      <c r="A1100" s="1"/>
      <c r="B1100" s="70">
        <v>9465575</v>
      </c>
      <c r="C1100" s="60">
        <v>1327</v>
      </c>
      <c r="D1100" s="61" t="s">
        <v>359</v>
      </c>
      <c r="E1100" s="61" t="s">
        <v>49</v>
      </c>
      <c r="F1100" s="61">
        <v>78640</v>
      </c>
      <c r="G1100" s="62" t="s">
        <v>349</v>
      </c>
      <c r="H1100" s="63">
        <v>29.980327800000001</v>
      </c>
      <c r="I1100" s="64">
        <v>-97.836727777777696</v>
      </c>
      <c r="J1100" s="65" t="s">
        <v>50</v>
      </c>
      <c r="K1100" s="66" t="s">
        <v>51</v>
      </c>
      <c r="L1100" s="62" t="s">
        <v>52</v>
      </c>
      <c r="M1100" s="69"/>
      <c r="N1100" s="65" t="s">
        <v>50</v>
      </c>
      <c r="O1100" s="66" t="s">
        <v>52</v>
      </c>
      <c r="P1100" s="69"/>
      <c r="Q1100" s="55" t="str">
        <f t="shared" si="16"/>
        <v>Non-Lead</v>
      </c>
      <c r="R1100" s="70" t="s">
        <v>51</v>
      </c>
      <c r="S1100" s="70" t="s">
        <v>51</v>
      </c>
      <c r="T1100" s="70"/>
      <c r="U1100" s="71" t="s">
        <v>53</v>
      </c>
      <c r="V1100" s="71" t="s">
        <v>51</v>
      </c>
      <c r="W1100" s="71" t="s">
        <v>51</v>
      </c>
      <c r="X1100" s="71" t="s">
        <v>51</v>
      </c>
      <c r="Y1100" s="72" t="str">
        <f>IF((OR((AND('[1]PWS Information'!$E$10="CWS",U1100="Single Family Residence",Q1100="Lead")),
(AND('[1]PWS Information'!$E$10="CWS",U1100="Multiple Family Residence",'[1]PWS Information'!$E$11="Yes",Q1100="Lead")),
(AND('[1]PWS Information'!$E$10="NTNC",Q1100="Lead")))),"Tier 1",
IF((OR((AND('[1]PWS Information'!$E$10="CWS",U1100="Multiple Family Residence",'[1]PWS Information'!$E$11="No",Q1100="Lead")),
(AND('[1]PWS Information'!$E$10="CWS",U1100="Other",Q1100="Lead")),
(AND('[1]PWS Information'!$E$10="CWS",U1100="Building",Q1100="Lead")))),"Tier 2",
IF((OR((AND('[1]PWS Information'!$E$10="CWS",U1100="Single Family Residence",Q1100="Galvanized Requiring Replacement")),
(AND('[1]PWS Information'!$E$10="CWS",U1100="Single Family Residence",Q1100="Galvanized Requiring Replacement",R1100="Yes")),
(AND('[1]PWS Information'!$E$10="NTNC",Q1100="Galvanized Requiring Replacement")),
(AND('[1]PWS Information'!$E$10="NTNC",U1100="Single Family Residence",R1100="Yes")))),"Tier 3",
IF((OR((AND('[1]PWS Information'!$E$10="CWS",U1100="Single Family Residence",S1100="Yes",Q1100="Non-Lead", J1100="Non-Lead - Copper",L1100="Before 1989")),
(AND('[1]PWS Information'!$E$10="CWS",U1100="Single Family Residence",S1100="Yes",Q1100="Non-Lead", N1100="Non-Lead - Copper",O1100="Before 1989")))),"Tier 4",
IF((OR((AND('[1]PWS Information'!$E$10="NTNC",Q1100="Non-Lead")),
(AND('[1]PWS Information'!$E$10="CWS",Q1100="Non-Lead",S1100="")),
(AND('[1]PWS Information'!$E$10="CWS",Q1100="Non-Lead",S1100="No")),
(AND('[1]PWS Information'!$E$10="CWS",Q1100="Non-Lead",S1100="Don't Know")),
(AND('[1]PWS Information'!$E$10="CWS",Q1100="Non-Lead", J1100="Non-Lead - Copper", S1100="Yes", L1100="Between 1989 and 2014")),
(AND('[1]PWS Information'!$E$10="CWS",Q1100="Non-Lead", J1100="Non-Lead - Copper", S1100="Yes", L1100="After 2014")),
(AND('[1]PWS Information'!$E$10="CWS",Q1100="Non-Lead", J1100="Non-Lead - Copper", S1100="Yes", L1100="Unknown")),
(AND('[1]PWS Information'!$E$10="CWS",Q1100="Non-Lead", N1100="Non-Lead - Copper", S1100="Yes", O1100="Between 1989 and 2014")),
(AND('[1]PWS Information'!$E$10="CWS",Q1100="Non-Lead", N1100="Non-Lead - Copper", S1100="Yes", O1100="After 2014")),
(AND('[1]PWS Information'!$E$10="CWS",Q1100="Non-Lead", N1100="Non-Lead - Copper", S1100="Yes", O1100="Unknown")),
(AND('[1]PWS Information'!$E$10="CWS",Q1100="Unknown")),
(AND('[1]PWS Information'!$E$10="NTNC",Q1100="Unknown")))),"Tier 5",
"")))))</f>
        <v>Tier 5</v>
      </c>
      <c r="Z1100" s="71"/>
      <c r="AA1100" s="71"/>
    </row>
    <row r="1101" spans="1:27" ht="57.6" x14ac:dyDescent="0.3">
      <c r="A1101" s="1"/>
      <c r="B1101" s="70">
        <v>9299953</v>
      </c>
      <c r="C1101" s="60">
        <v>1334</v>
      </c>
      <c r="D1101" s="61" t="s">
        <v>359</v>
      </c>
      <c r="E1101" s="61" t="s">
        <v>49</v>
      </c>
      <c r="F1101" s="61">
        <v>78640</v>
      </c>
      <c r="G1101" s="62" t="s">
        <v>349</v>
      </c>
      <c r="H1101" s="63">
        <v>29.9805417</v>
      </c>
      <c r="I1101" s="64">
        <v>-97.837161111111101</v>
      </c>
      <c r="J1101" s="65" t="s">
        <v>50</v>
      </c>
      <c r="K1101" s="66" t="s">
        <v>51</v>
      </c>
      <c r="L1101" s="62" t="s">
        <v>52</v>
      </c>
      <c r="M1101" s="69"/>
      <c r="N1101" s="65" t="s">
        <v>50</v>
      </c>
      <c r="O1101" s="66" t="s">
        <v>52</v>
      </c>
      <c r="P1101" s="69"/>
      <c r="Q1101" s="55" t="str">
        <f t="shared" ref="Q1101:Q1164" si="17">IF((OR(J1101="Lead")),"Lead",
IF((OR(N1101="Lead")),"Lead",
IF((OR(J1101="Lead-lined galvanized")),"Lead",
IF((OR(N1101="Lead-lined galvanized")),"Lead",
IF((OR((AND(J1101="Unknown - Likely Lead",N1101="Galvanized")),
(AND(J1101="Unknown - Unlikely Lead",N1101="Galvanized")),
(AND(J1101="Unknown - Material Unknown",N1101="Galvanized")))),"Galvanized Requiring Replacement",
IF((OR((AND(J1101="Non-lead - Copper",K1101="Yes",N1101="Galvanized")),
(AND(J1101="Non-lead - Copper",K1101="Don't know",N1101="Galvanized")),
(AND(J1101="Non-lead - Copper",K1101="",N1101="Galvanized")),
(AND(J1101="Non-lead - Plastic",K1101="Yes",N1101="Galvanized")),
(AND(J1101="Non-lead - Plastic",K1101="Don't know",N1101="Galvanized")),
(AND(J1101="Non-lead - Plastic",K1101="",N1101="Galvanized")),
(AND(J1101="Non-lead",K1101="Yes",N1101="Galvanized")),
(AND(J1101="Non-lead",K1101="Don't know",N1101="Galvanized")),
(AND(J1101="Non-lead",K1101="",N1101="Galvanized")),
(AND(J1101="Non-lead - Other",K1101="Yes",N1101="Galvanized")),
(AND(J1101="Non-Lead - Other",K1101="Don't know",N1101="Galvanized")),
(AND(J1101="Galvanized",K1101="Yes",N1101="Galvanized")),
(AND(J1101="Galvanized",K1101="Don't know",N1101="Galvanized")),
(AND(J1101="Galvanized",K1101="",N1101="Galvanized")),
(AND(J1101="Non-Lead - Other",K1101="",N1101="Galvanized")))),"Galvanized Requiring Replacement",
IF((OR((AND(J1101="Non-lead - Copper",N1101="Non-lead - Copper")),
(AND(J1101="Non-lead - Copper",N1101="Non-lead - Plastic")),
(AND(J1101="Non-lead - Copper",N1101="Non-lead - Other")),
(AND(J1101="Non-lead - Copper",N1101="Non-lead")),
(AND(J1101="Non-lead - Plastic",N1101="Non-lead - Copper")),
(AND(J1101="Non-lead - Plastic",N1101="Non-lead - Plastic")),
(AND(J1101="Non-lead - Plastic",N1101="Non-lead - Other")),
(AND(J1101="Non-lead - Plastic",N1101="Non-lead")),
(AND(J1101="Non-lead",N1101="Non-lead - Copper")),
(AND(J1101="Non-lead",N1101="Non-lead - Plastic")),
(AND(J1101="Non-lead",N1101="Non-lead - Other")),
(AND(J1101="Non-lead",N1101="Non-lead")),
(AND(J1101="Non-lead - Other",N1101="Non-lead - Copper")),
(AND(J1101="Non-Lead - Other",N1101="Non-lead - Plastic")),
(AND(J1101="Non-Lead - Other",N1101="Non-lead")),
(AND(J1101="Non-Lead - Other",N1101="Non-lead - Other")))),"Non-Lead",
IF((OR((AND(J1101="Galvanized",N1101="Non-lead")),
(AND(J1101="Galvanized",N1101="Non-lead - Copper")),
(AND(J1101="Galvanized",N1101="Non-lead - Plastic")),
(AND(J1101="Galvanized",N1101="Non-lead")),
(AND(J1101="Galvanized",N1101="Non-lead - Other")))),"Non-Lead",
IF((OR((AND(J1101="Non-lead - Copper",K1101="No",N1101="Galvanized")),
(AND(J1101="Non-lead - Plastic",K1101="No",N1101="Galvanized")),
(AND(J1101="Non-lead",K1101="No",N1101="Galvanized")),
(AND(J1101="Galvanized",K1101="No",N1101="Galvanized")),
(AND(J1101="Non-lead - Other",K1101="No",N1101="Galvanized")))),"Non-lead",
IF((OR((AND(J1101="Unknown - Likely Lead",N1101="Unknown - Likely Lead")),
(AND(J1101="Unknown - Likely Lead",N1101="Unknown - Unlikely Lead")),
(AND(J1101="Unknown - Likely Lead",N1101="Unknown - Material Unknown")),
(AND(J1101="Unknown - Unlikely Lead",N1101="Unknown - Likely Lead")),
(AND(J1101="Unknown - Unlikely Lead",N1101="Unknown - Unlikely Lead")),
(AND(J1101="Unknown - Unlikely Lead",N1101="Unknown - Material Unknown")),
(AND(J1101="Unknown - Material Unknown",N1101="Unknown - Likely Lead")),
(AND(J1101="Unknown - Material Unknown",N1101="Unknown - Unlikely Lead")),
(AND(J1101="Unknown - Material Unknown",N1101="Unknown - Material Unknown")))),"Unknown",
IF((OR((AND(J1101="Unknown - Likely Lead",N1101="Non-lead - Copper")),
(AND(J1101="Unknown - Likely Lead",N1101="Non-lead - Plastic")),
(AND(J1101="Unknown - Likely Lead",N1101="Non-lead")),
(AND(J1101="Unknown - Likely Lead",N1101="Non-lead - Other")),
(AND(J1101="Unknown - Unlikely Lead",N1101="Non-lead - Copper")),
(AND(J1101="Unknown - Unlikely Lead",N1101="Non-lead - Plastic")),
(AND(J1101="Unknown - Unlikely Lead",N1101="Non-lead")),
(AND(J1101="Unknown - Unlikely Lead",N1101="Non-lead - Other")),
(AND(J1101="Unknown - Material Unknown",N1101="Non-lead - Copper")),
(AND(J1101="Unknown - Material Unknown",N1101="Non-lead - Plastic")),
(AND(J1101="Unknown - Material Unknown",N1101="Non-lead")),
(AND(J1101="Unknown - Material Unknown",N1101="Non-lead - Other")))),"Unknown",
IF((OR((AND(J1101="Non-lead - Copper",N1101="Unknown - Likely Lead")),
(AND(J1101="Non-lead - Copper",N1101="Unknown - Unlikely Lead")),
(AND(J1101="Non-lead - Copper",N1101="Unknown - Material Unknown")),
(AND(J1101="Non-lead - Plastic",N1101="Unknown - Likely Lead")),
(AND(J1101="Non-lead - Plastic",N1101="Unknown - Unlikely Lead")),
(AND(J1101="Non-lead - Plastic",N1101="Unknown - Material Unknown")),
(AND(J1101="Non-lead",N1101="Unknown - Likely Lead")),
(AND(J1101="Non-lead",N1101="Unknown - Unlikely Lead")),
(AND(J1101="Non-lead",N1101="Unknown - Material Unknown")),
(AND(J1101="Non-lead - Other",N1101="Unknown - Likely Lead")),
(AND(J1101="Non-Lead - Other",N1101="Unknown - Unlikely Lead")),
(AND(J1101="Non-Lead - Other",N1101="Unknown - Material Unknown")))),"Unknown",
IF((OR((AND(J1101="Galvanized",N1101="Unknown - Likely Lead")),
(AND(J1101="Galvanized",N1101="Unknown - Unlikely Lead")),
(AND(J1101="Galvanized",N1101="Unknown - Material Unknown")))),"Unknown",
IF((OR((AND(J1101="Galvanized",N1101="")))),"Galvanized Requiring Replacement",
IF((OR((AND(J1101="Non-lead - Copper",N1101="")),
(AND(J1101="Non-lead - Plastic",N1101="")),
(AND(J1101="Non-lead",N1101="")),
(AND(J1101="Non-lead - Other",N1101="")))),"Non-lead",
IF((OR((AND(J1101="Unknown - Likely Lead",N1101="")),
(AND(J1101="Unknown - Unlikely Lead",N1101="")),
(AND(J1101="Unknown - Material Unknown",N1101="")))),"Unknown",
""))))))))))))))))</f>
        <v>Non-Lead</v>
      </c>
      <c r="R1101" s="70" t="s">
        <v>51</v>
      </c>
      <c r="S1101" s="70" t="s">
        <v>51</v>
      </c>
      <c r="T1101" s="70"/>
      <c r="U1101" s="71" t="s">
        <v>53</v>
      </c>
      <c r="V1101" s="71" t="s">
        <v>51</v>
      </c>
      <c r="W1101" s="71" t="s">
        <v>51</v>
      </c>
      <c r="X1101" s="71" t="s">
        <v>51</v>
      </c>
      <c r="Y1101" s="72" t="str">
        <f>IF((OR((AND('[1]PWS Information'!$E$10="CWS",U1101="Single Family Residence",Q1101="Lead")),
(AND('[1]PWS Information'!$E$10="CWS",U1101="Multiple Family Residence",'[1]PWS Information'!$E$11="Yes",Q1101="Lead")),
(AND('[1]PWS Information'!$E$10="NTNC",Q1101="Lead")))),"Tier 1",
IF((OR((AND('[1]PWS Information'!$E$10="CWS",U1101="Multiple Family Residence",'[1]PWS Information'!$E$11="No",Q1101="Lead")),
(AND('[1]PWS Information'!$E$10="CWS",U1101="Other",Q1101="Lead")),
(AND('[1]PWS Information'!$E$10="CWS",U1101="Building",Q1101="Lead")))),"Tier 2",
IF((OR((AND('[1]PWS Information'!$E$10="CWS",U1101="Single Family Residence",Q1101="Galvanized Requiring Replacement")),
(AND('[1]PWS Information'!$E$10="CWS",U1101="Single Family Residence",Q1101="Galvanized Requiring Replacement",R1101="Yes")),
(AND('[1]PWS Information'!$E$10="NTNC",Q1101="Galvanized Requiring Replacement")),
(AND('[1]PWS Information'!$E$10="NTNC",U1101="Single Family Residence",R1101="Yes")))),"Tier 3",
IF((OR((AND('[1]PWS Information'!$E$10="CWS",U1101="Single Family Residence",S1101="Yes",Q1101="Non-Lead", J1101="Non-Lead - Copper",L1101="Before 1989")),
(AND('[1]PWS Information'!$E$10="CWS",U1101="Single Family Residence",S1101="Yes",Q1101="Non-Lead", N1101="Non-Lead - Copper",O1101="Before 1989")))),"Tier 4",
IF((OR((AND('[1]PWS Information'!$E$10="NTNC",Q1101="Non-Lead")),
(AND('[1]PWS Information'!$E$10="CWS",Q1101="Non-Lead",S1101="")),
(AND('[1]PWS Information'!$E$10="CWS",Q1101="Non-Lead",S1101="No")),
(AND('[1]PWS Information'!$E$10="CWS",Q1101="Non-Lead",S1101="Don't Know")),
(AND('[1]PWS Information'!$E$10="CWS",Q1101="Non-Lead", J1101="Non-Lead - Copper", S1101="Yes", L1101="Between 1989 and 2014")),
(AND('[1]PWS Information'!$E$10="CWS",Q1101="Non-Lead", J1101="Non-Lead - Copper", S1101="Yes", L1101="After 2014")),
(AND('[1]PWS Information'!$E$10="CWS",Q1101="Non-Lead", J1101="Non-Lead - Copper", S1101="Yes", L1101="Unknown")),
(AND('[1]PWS Information'!$E$10="CWS",Q1101="Non-Lead", N1101="Non-Lead - Copper", S1101="Yes", O1101="Between 1989 and 2014")),
(AND('[1]PWS Information'!$E$10="CWS",Q1101="Non-Lead", N1101="Non-Lead - Copper", S1101="Yes", O1101="After 2014")),
(AND('[1]PWS Information'!$E$10="CWS",Q1101="Non-Lead", N1101="Non-Lead - Copper", S1101="Yes", O1101="Unknown")),
(AND('[1]PWS Information'!$E$10="CWS",Q1101="Unknown")),
(AND('[1]PWS Information'!$E$10="NTNC",Q1101="Unknown")))),"Tier 5",
"")))))</f>
        <v>Tier 5</v>
      </c>
      <c r="Z1101" s="71"/>
      <c r="AA1101" s="71"/>
    </row>
    <row r="1102" spans="1:27" ht="57.6" x14ac:dyDescent="0.3">
      <c r="A1102" s="17"/>
      <c r="B1102" s="70">
        <v>15760842</v>
      </c>
      <c r="C1102" s="60">
        <v>1335</v>
      </c>
      <c r="D1102" s="61" t="s">
        <v>359</v>
      </c>
      <c r="E1102" s="61" t="s">
        <v>49</v>
      </c>
      <c r="F1102" s="61">
        <v>78640</v>
      </c>
      <c r="G1102" s="62" t="s">
        <v>349</v>
      </c>
      <c r="H1102" s="63">
        <v>29.9802556</v>
      </c>
      <c r="I1102" s="64">
        <v>-97.836822222222196</v>
      </c>
      <c r="J1102" s="65" t="s">
        <v>50</v>
      </c>
      <c r="K1102" s="66" t="s">
        <v>51</v>
      </c>
      <c r="L1102" s="62" t="s">
        <v>52</v>
      </c>
      <c r="M1102" s="69"/>
      <c r="N1102" s="65" t="s">
        <v>50</v>
      </c>
      <c r="O1102" s="66" t="s">
        <v>52</v>
      </c>
      <c r="P1102" s="69"/>
      <c r="Q1102" s="55" t="str">
        <f t="shared" si="17"/>
        <v>Non-Lead</v>
      </c>
      <c r="R1102" s="70" t="s">
        <v>51</v>
      </c>
      <c r="S1102" s="70" t="s">
        <v>51</v>
      </c>
      <c r="T1102" s="70"/>
      <c r="U1102" s="71" t="s">
        <v>53</v>
      </c>
      <c r="V1102" s="71" t="s">
        <v>51</v>
      </c>
      <c r="W1102" s="71" t="s">
        <v>51</v>
      </c>
      <c r="X1102" s="71" t="s">
        <v>51</v>
      </c>
      <c r="Y1102" s="72" t="str">
        <f>IF((OR((AND('[1]PWS Information'!$E$10="CWS",U1102="Single Family Residence",Q1102="Lead")),
(AND('[1]PWS Information'!$E$10="CWS",U1102="Multiple Family Residence",'[1]PWS Information'!$E$11="Yes",Q1102="Lead")),
(AND('[1]PWS Information'!$E$10="NTNC",Q1102="Lead")))),"Tier 1",
IF((OR((AND('[1]PWS Information'!$E$10="CWS",U1102="Multiple Family Residence",'[1]PWS Information'!$E$11="No",Q1102="Lead")),
(AND('[1]PWS Information'!$E$10="CWS",U1102="Other",Q1102="Lead")),
(AND('[1]PWS Information'!$E$10="CWS",U1102="Building",Q1102="Lead")))),"Tier 2",
IF((OR((AND('[1]PWS Information'!$E$10="CWS",U1102="Single Family Residence",Q1102="Galvanized Requiring Replacement")),
(AND('[1]PWS Information'!$E$10="CWS",U1102="Single Family Residence",Q1102="Galvanized Requiring Replacement",R1102="Yes")),
(AND('[1]PWS Information'!$E$10="NTNC",Q1102="Galvanized Requiring Replacement")),
(AND('[1]PWS Information'!$E$10="NTNC",U1102="Single Family Residence",R1102="Yes")))),"Tier 3",
IF((OR((AND('[1]PWS Information'!$E$10="CWS",U1102="Single Family Residence",S1102="Yes",Q1102="Non-Lead", J1102="Non-Lead - Copper",L1102="Before 1989")),
(AND('[1]PWS Information'!$E$10="CWS",U1102="Single Family Residence",S1102="Yes",Q1102="Non-Lead", N1102="Non-Lead - Copper",O1102="Before 1989")))),"Tier 4",
IF((OR((AND('[1]PWS Information'!$E$10="NTNC",Q1102="Non-Lead")),
(AND('[1]PWS Information'!$E$10="CWS",Q1102="Non-Lead",S1102="")),
(AND('[1]PWS Information'!$E$10="CWS",Q1102="Non-Lead",S1102="No")),
(AND('[1]PWS Information'!$E$10="CWS",Q1102="Non-Lead",S1102="Don't Know")),
(AND('[1]PWS Information'!$E$10="CWS",Q1102="Non-Lead", J1102="Non-Lead - Copper", S1102="Yes", L1102="Between 1989 and 2014")),
(AND('[1]PWS Information'!$E$10="CWS",Q1102="Non-Lead", J1102="Non-Lead - Copper", S1102="Yes", L1102="After 2014")),
(AND('[1]PWS Information'!$E$10="CWS",Q1102="Non-Lead", J1102="Non-Lead - Copper", S1102="Yes", L1102="Unknown")),
(AND('[1]PWS Information'!$E$10="CWS",Q1102="Non-Lead", N1102="Non-Lead - Copper", S1102="Yes", O1102="Between 1989 and 2014")),
(AND('[1]PWS Information'!$E$10="CWS",Q1102="Non-Lead", N1102="Non-Lead - Copper", S1102="Yes", O1102="After 2014")),
(AND('[1]PWS Information'!$E$10="CWS",Q1102="Non-Lead", N1102="Non-Lead - Copper", S1102="Yes", O1102="Unknown")),
(AND('[1]PWS Information'!$E$10="CWS",Q1102="Unknown")),
(AND('[1]PWS Information'!$E$10="NTNC",Q1102="Unknown")))),"Tier 5",
"")))))</f>
        <v>Tier 5</v>
      </c>
      <c r="Z1102" s="71"/>
      <c r="AA1102" s="71"/>
    </row>
    <row r="1103" spans="1:27" ht="57.6" x14ac:dyDescent="0.3">
      <c r="A1103" s="1"/>
      <c r="B1103" s="70">
        <v>9398121</v>
      </c>
      <c r="C1103" s="60">
        <v>1342</v>
      </c>
      <c r="D1103" s="61" t="s">
        <v>359</v>
      </c>
      <c r="E1103" s="61" t="s">
        <v>49</v>
      </c>
      <c r="F1103" s="61">
        <v>78640</v>
      </c>
      <c r="G1103" s="62" t="s">
        <v>349</v>
      </c>
      <c r="H1103" s="63">
        <v>29.980450000000001</v>
      </c>
      <c r="I1103" s="64">
        <v>-97.837261111111104</v>
      </c>
      <c r="J1103" s="65" t="s">
        <v>50</v>
      </c>
      <c r="K1103" s="66" t="s">
        <v>51</v>
      </c>
      <c r="L1103" s="62" t="s">
        <v>52</v>
      </c>
      <c r="M1103" s="69"/>
      <c r="N1103" s="65" t="s">
        <v>50</v>
      </c>
      <c r="O1103" s="66" t="s">
        <v>52</v>
      </c>
      <c r="P1103" s="69"/>
      <c r="Q1103" s="55" t="str">
        <f t="shared" si="17"/>
        <v>Non-Lead</v>
      </c>
      <c r="R1103" s="70" t="s">
        <v>51</v>
      </c>
      <c r="S1103" s="70" t="s">
        <v>51</v>
      </c>
      <c r="T1103" s="70"/>
      <c r="U1103" s="71" t="s">
        <v>53</v>
      </c>
      <c r="V1103" s="71" t="s">
        <v>51</v>
      </c>
      <c r="W1103" s="71" t="s">
        <v>51</v>
      </c>
      <c r="X1103" s="71" t="s">
        <v>51</v>
      </c>
      <c r="Y1103" s="72" t="str">
        <f>IF((OR((AND('[1]PWS Information'!$E$10="CWS",U1103="Single Family Residence",Q1103="Lead")),
(AND('[1]PWS Information'!$E$10="CWS",U1103="Multiple Family Residence",'[1]PWS Information'!$E$11="Yes",Q1103="Lead")),
(AND('[1]PWS Information'!$E$10="NTNC",Q1103="Lead")))),"Tier 1",
IF((OR((AND('[1]PWS Information'!$E$10="CWS",U1103="Multiple Family Residence",'[1]PWS Information'!$E$11="No",Q1103="Lead")),
(AND('[1]PWS Information'!$E$10="CWS",U1103="Other",Q1103="Lead")),
(AND('[1]PWS Information'!$E$10="CWS",U1103="Building",Q1103="Lead")))),"Tier 2",
IF((OR((AND('[1]PWS Information'!$E$10="CWS",U1103="Single Family Residence",Q1103="Galvanized Requiring Replacement")),
(AND('[1]PWS Information'!$E$10="CWS",U1103="Single Family Residence",Q1103="Galvanized Requiring Replacement",R1103="Yes")),
(AND('[1]PWS Information'!$E$10="NTNC",Q1103="Galvanized Requiring Replacement")),
(AND('[1]PWS Information'!$E$10="NTNC",U1103="Single Family Residence",R1103="Yes")))),"Tier 3",
IF((OR((AND('[1]PWS Information'!$E$10="CWS",U1103="Single Family Residence",S1103="Yes",Q1103="Non-Lead", J1103="Non-Lead - Copper",L1103="Before 1989")),
(AND('[1]PWS Information'!$E$10="CWS",U1103="Single Family Residence",S1103="Yes",Q1103="Non-Lead", N1103="Non-Lead - Copper",O1103="Before 1989")))),"Tier 4",
IF((OR((AND('[1]PWS Information'!$E$10="NTNC",Q1103="Non-Lead")),
(AND('[1]PWS Information'!$E$10="CWS",Q1103="Non-Lead",S1103="")),
(AND('[1]PWS Information'!$E$10="CWS",Q1103="Non-Lead",S1103="No")),
(AND('[1]PWS Information'!$E$10="CWS",Q1103="Non-Lead",S1103="Don't Know")),
(AND('[1]PWS Information'!$E$10="CWS",Q1103="Non-Lead", J1103="Non-Lead - Copper", S1103="Yes", L1103="Between 1989 and 2014")),
(AND('[1]PWS Information'!$E$10="CWS",Q1103="Non-Lead", J1103="Non-Lead - Copper", S1103="Yes", L1103="After 2014")),
(AND('[1]PWS Information'!$E$10="CWS",Q1103="Non-Lead", J1103="Non-Lead - Copper", S1103="Yes", L1103="Unknown")),
(AND('[1]PWS Information'!$E$10="CWS",Q1103="Non-Lead", N1103="Non-Lead - Copper", S1103="Yes", O1103="Between 1989 and 2014")),
(AND('[1]PWS Information'!$E$10="CWS",Q1103="Non-Lead", N1103="Non-Lead - Copper", S1103="Yes", O1103="After 2014")),
(AND('[1]PWS Information'!$E$10="CWS",Q1103="Non-Lead", N1103="Non-Lead - Copper", S1103="Yes", O1103="Unknown")),
(AND('[1]PWS Information'!$E$10="CWS",Q1103="Unknown")),
(AND('[1]PWS Information'!$E$10="NTNC",Q1103="Unknown")))),"Tier 5",
"")))))</f>
        <v>Tier 5</v>
      </c>
      <c r="Z1103" s="71"/>
      <c r="AA1103" s="71"/>
    </row>
    <row r="1104" spans="1:27" ht="57.6" x14ac:dyDescent="0.3">
      <c r="A1104" s="1"/>
      <c r="B1104" s="70">
        <v>15758975</v>
      </c>
      <c r="C1104" s="60">
        <v>1343</v>
      </c>
      <c r="D1104" s="61" t="s">
        <v>359</v>
      </c>
      <c r="E1104" s="61" t="s">
        <v>49</v>
      </c>
      <c r="F1104" s="61">
        <v>78640</v>
      </c>
      <c r="G1104" s="62" t="s">
        <v>349</v>
      </c>
      <c r="H1104" s="63">
        <v>29.9802556</v>
      </c>
      <c r="I1104" s="64">
        <v>-97.836816666666607</v>
      </c>
      <c r="J1104" s="65" t="s">
        <v>50</v>
      </c>
      <c r="K1104" s="66" t="s">
        <v>51</v>
      </c>
      <c r="L1104" s="62" t="s">
        <v>52</v>
      </c>
      <c r="M1104" s="69"/>
      <c r="N1104" s="65" t="s">
        <v>50</v>
      </c>
      <c r="O1104" s="66" t="s">
        <v>52</v>
      </c>
      <c r="P1104" s="69"/>
      <c r="Q1104" s="55" t="str">
        <f t="shared" si="17"/>
        <v>Non-Lead</v>
      </c>
      <c r="R1104" s="70" t="s">
        <v>51</v>
      </c>
      <c r="S1104" s="70" t="s">
        <v>51</v>
      </c>
      <c r="T1104" s="70"/>
      <c r="U1104" s="71" t="s">
        <v>53</v>
      </c>
      <c r="V1104" s="71" t="s">
        <v>51</v>
      </c>
      <c r="W1104" s="71" t="s">
        <v>51</v>
      </c>
      <c r="X1104" s="71" t="s">
        <v>51</v>
      </c>
      <c r="Y1104" s="72" t="str">
        <f>IF((OR((AND('[1]PWS Information'!$E$10="CWS",U1104="Single Family Residence",Q1104="Lead")),
(AND('[1]PWS Information'!$E$10="CWS",U1104="Multiple Family Residence",'[1]PWS Information'!$E$11="Yes",Q1104="Lead")),
(AND('[1]PWS Information'!$E$10="NTNC",Q1104="Lead")))),"Tier 1",
IF((OR((AND('[1]PWS Information'!$E$10="CWS",U1104="Multiple Family Residence",'[1]PWS Information'!$E$11="No",Q1104="Lead")),
(AND('[1]PWS Information'!$E$10="CWS",U1104="Other",Q1104="Lead")),
(AND('[1]PWS Information'!$E$10="CWS",U1104="Building",Q1104="Lead")))),"Tier 2",
IF((OR((AND('[1]PWS Information'!$E$10="CWS",U1104="Single Family Residence",Q1104="Galvanized Requiring Replacement")),
(AND('[1]PWS Information'!$E$10="CWS",U1104="Single Family Residence",Q1104="Galvanized Requiring Replacement",R1104="Yes")),
(AND('[1]PWS Information'!$E$10="NTNC",Q1104="Galvanized Requiring Replacement")),
(AND('[1]PWS Information'!$E$10="NTNC",U1104="Single Family Residence",R1104="Yes")))),"Tier 3",
IF((OR((AND('[1]PWS Information'!$E$10="CWS",U1104="Single Family Residence",S1104="Yes",Q1104="Non-Lead", J1104="Non-Lead - Copper",L1104="Before 1989")),
(AND('[1]PWS Information'!$E$10="CWS",U1104="Single Family Residence",S1104="Yes",Q1104="Non-Lead", N1104="Non-Lead - Copper",O1104="Before 1989")))),"Tier 4",
IF((OR((AND('[1]PWS Information'!$E$10="NTNC",Q1104="Non-Lead")),
(AND('[1]PWS Information'!$E$10="CWS",Q1104="Non-Lead",S1104="")),
(AND('[1]PWS Information'!$E$10="CWS",Q1104="Non-Lead",S1104="No")),
(AND('[1]PWS Information'!$E$10="CWS",Q1104="Non-Lead",S1104="Don't Know")),
(AND('[1]PWS Information'!$E$10="CWS",Q1104="Non-Lead", J1104="Non-Lead - Copper", S1104="Yes", L1104="Between 1989 and 2014")),
(AND('[1]PWS Information'!$E$10="CWS",Q1104="Non-Lead", J1104="Non-Lead - Copper", S1104="Yes", L1104="After 2014")),
(AND('[1]PWS Information'!$E$10="CWS",Q1104="Non-Lead", J1104="Non-Lead - Copper", S1104="Yes", L1104="Unknown")),
(AND('[1]PWS Information'!$E$10="CWS",Q1104="Non-Lead", N1104="Non-Lead - Copper", S1104="Yes", O1104="Between 1989 and 2014")),
(AND('[1]PWS Information'!$E$10="CWS",Q1104="Non-Lead", N1104="Non-Lead - Copper", S1104="Yes", O1104="After 2014")),
(AND('[1]PWS Information'!$E$10="CWS",Q1104="Non-Lead", N1104="Non-Lead - Copper", S1104="Yes", O1104="Unknown")),
(AND('[1]PWS Information'!$E$10="CWS",Q1104="Unknown")),
(AND('[1]PWS Information'!$E$10="NTNC",Q1104="Unknown")))),"Tier 5",
"")))))</f>
        <v>Tier 5</v>
      </c>
      <c r="Z1104" s="71"/>
      <c r="AA1104" s="71"/>
    </row>
    <row r="1105" spans="1:27" ht="57.6" x14ac:dyDescent="0.3">
      <c r="A1105" s="1"/>
      <c r="B1105" s="70">
        <v>9398120</v>
      </c>
      <c r="C1105" s="60">
        <v>1350</v>
      </c>
      <c r="D1105" s="61" t="s">
        <v>359</v>
      </c>
      <c r="E1105" s="61" t="s">
        <v>49</v>
      </c>
      <c r="F1105" s="61">
        <v>78640</v>
      </c>
      <c r="G1105" s="62" t="s">
        <v>349</v>
      </c>
      <c r="H1105" s="63">
        <v>29.9803611</v>
      </c>
      <c r="I1105" s="64">
        <v>-97.8373361111111</v>
      </c>
      <c r="J1105" s="65" t="s">
        <v>50</v>
      </c>
      <c r="K1105" s="66" t="s">
        <v>51</v>
      </c>
      <c r="L1105" s="62" t="s">
        <v>52</v>
      </c>
      <c r="M1105" s="69"/>
      <c r="N1105" s="65" t="s">
        <v>50</v>
      </c>
      <c r="O1105" s="66" t="s">
        <v>52</v>
      </c>
      <c r="P1105" s="69"/>
      <c r="Q1105" s="55" t="str">
        <f t="shared" si="17"/>
        <v>Non-Lead</v>
      </c>
      <c r="R1105" s="70" t="s">
        <v>51</v>
      </c>
      <c r="S1105" s="70" t="s">
        <v>51</v>
      </c>
      <c r="T1105" s="70"/>
      <c r="U1105" s="71" t="s">
        <v>53</v>
      </c>
      <c r="V1105" s="71" t="s">
        <v>51</v>
      </c>
      <c r="W1105" s="71" t="s">
        <v>51</v>
      </c>
      <c r="X1105" s="71" t="s">
        <v>51</v>
      </c>
      <c r="Y1105" s="72" t="str">
        <f>IF((OR((AND('[1]PWS Information'!$E$10="CWS",U1105="Single Family Residence",Q1105="Lead")),
(AND('[1]PWS Information'!$E$10="CWS",U1105="Multiple Family Residence",'[1]PWS Information'!$E$11="Yes",Q1105="Lead")),
(AND('[1]PWS Information'!$E$10="NTNC",Q1105="Lead")))),"Tier 1",
IF((OR((AND('[1]PWS Information'!$E$10="CWS",U1105="Multiple Family Residence",'[1]PWS Information'!$E$11="No",Q1105="Lead")),
(AND('[1]PWS Information'!$E$10="CWS",U1105="Other",Q1105="Lead")),
(AND('[1]PWS Information'!$E$10="CWS",U1105="Building",Q1105="Lead")))),"Tier 2",
IF((OR((AND('[1]PWS Information'!$E$10="CWS",U1105="Single Family Residence",Q1105="Galvanized Requiring Replacement")),
(AND('[1]PWS Information'!$E$10="CWS",U1105="Single Family Residence",Q1105="Galvanized Requiring Replacement",R1105="Yes")),
(AND('[1]PWS Information'!$E$10="NTNC",Q1105="Galvanized Requiring Replacement")),
(AND('[1]PWS Information'!$E$10="NTNC",U1105="Single Family Residence",R1105="Yes")))),"Tier 3",
IF((OR((AND('[1]PWS Information'!$E$10="CWS",U1105="Single Family Residence",S1105="Yes",Q1105="Non-Lead", J1105="Non-Lead - Copper",L1105="Before 1989")),
(AND('[1]PWS Information'!$E$10="CWS",U1105="Single Family Residence",S1105="Yes",Q1105="Non-Lead", N1105="Non-Lead - Copper",O1105="Before 1989")))),"Tier 4",
IF((OR((AND('[1]PWS Information'!$E$10="NTNC",Q1105="Non-Lead")),
(AND('[1]PWS Information'!$E$10="CWS",Q1105="Non-Lead",S1105="")),
(AND('[1]PWS Information'!$E$10="CWS",Q1105="Non-Lead",S1105="No")),
(AND('[1]PWS Information'!$E$10="CWS",Q1105="Non-Lead",S1105="Don't Know")),
(AND('[1]PWS Information'!$E$10="CWS",Q1105="Non-Lead", J1105="Non-Lead - Copper", S1105="Yes", L1105="Between 1989 and 2014")),
(AND('[1]PWS Information'!$E$10="CWS",Q1105="Non-Lead", J1105="Non-Lead - Copper", S1105="Yes", L1105="After 2014")),
(AND('[1]PWS Information'!$E$10="CWS",Q1105="Non-Lead", J1105="Non-Lead - Copper", S1105="Yes", L1105="Unknown")),
(AND('[1]PWS Information'!$E$10="CWS",Q1105="Non-Lead", N1105="Non-Lead - Copper", S1105="Yes", O1105="Between 1989 and 2014")),
(AND('[1]PWS Information'!$E$10="CWS",Q1105="Non-Lead", N1105="Non-Lead - Copper", S1105="Yes", O1105="After 2014")),
(AND('[1]PWS Information'!$E$10="CWS",Q1105="Non-Lead", N1105="Non-Lead - Copper", S1105="Yes", O1105="Unknown")),
(AND('[1]PWS Information'!$E$10="CWS",Q1105="Unknown")),
(AND('[1]PWS Information'!$E$10="NTNC",Q1105="Unknown")))),"Tier 5",
"")))))</f>
        <v>Tier 5</v>
      </c>
      <c r="Z1105" s="71"/>
      <c r="AA1105" s="71"/>
    </row>
    <row r="1106" spans="1:27" ht="57.6" x14ac:dyDescent="0.3">
      <c r="A1106" s="17"/>
      <c r="B1106" s="70">
        <v>15753619</v>
      </c>
      <c r="C1106" s="60">
        <v>1351</v>
      </c>
      <c r="D1106" s="61" t="s">
        <v>359</v>
      </c>
      <c r="E1106" s="61" t="s">
        <v>49</v>
      </c>
      <c r="F1106" s="61">
        <v>78640</v>
      </c>
      <c r="G1106" s="62" t="s">
        <v>349</v>
      </c>
      <c r="H1106" s="63">
        <v>29.980172199999998</v>
      </c>
      <c r="I1106" s="64">
        <v>-97.836922222222199</v>
      </c>
      <c r="J1106" s="65" t="s">
        <v>50</v>
      </c>
      <c r="K1106" s="66" t="s">
        <v>51</v>
      </c>
      <c r="L1106" s="62" t="s">
        <v>52</v>
      </c>
      <c r="M1106" s="69"/>
      <c r="N1106" s="65" t="s">
        <v>50</v>
      </c>
      <c r="O1106" s="66" t="s">
        <v>52</v>
      </c>
      <c r="P1106" s="69"/>
      <c r="Q1106" s="55" t="str">
        <f t="shared" si="17"/>
        <v>Non-Lead</v>
      </c>
      <c r="R1106" s="70" t="s">
        <v>51</v>
      </c>
      <c r="S1106" s="70" t="s">
        <v>51</v>
      </c>
      <c r="T1106" s="70"/>
      <c r="U1106" s="71" t="s">
        <v>53</v>
      </c>
      <c r="V1106" s="71" t="s">
        <v>51</v>
      </c>
      <c r="W1106" s="71" t="s">
        <v>51</v>
      </c>
      <c r="X1106" s="71" t="s">
        <v>51</v>
      </c>
      <c r="Y1106" s="72" t="str">
        <f>IF((OR((AND('[1]PWS Information'!$E$10="CWS",U1106="Single Family Residence",Q1106="Lead")),
(AND('[1]PWS Information'!$E$10="CWS",U1106="Multiple Family Residence",'[1]PWS Information'!$E$11="Yes",Q1106="Lead")),
(AND('[1]PWS Information'!$E$10="NTNC",Q1106="Lead")))),"Tier 1",
IF((OR((AND('[1]PWS Information'!$E$10="CWS",U1106="Multiple Family Residence",'[1]PWS Information'!$E$11="No",Q1106="Lead")),
(AND('[1]PWS Information'!$E$10="CWS",U1106="Other",Q1106="Lead")),
(AND('[1]PWS Information'!$E$10="CWS",U1106="Building",Q1106="Lead")))),"Tier 2",
IF((OR((AND('[1]PWS Information'!$E$10="CWS",U1106="Single Family Residence",Q1106="Galvanized Requiring Replacement")),
(AND('[1]PWS Information'!$E$10="CWS",U1106="Single Family Residence",Q1106="Galvanized Requiring Replacement",R1106="Yes")),
(AND('[1]PWS Information'!$E$10="NTNC",Q1106="Galvanized Requiring Replacement")),
(AND('[1]PWS Information'!$E$10="NTNC",U1106="Single Family Residence",R1106="Yes")))),"Tier 3",
IF((OR((AND('[1]PWS Information'!$E$10="CWS",U1106="Single Family Residence",S1106="Yes",Q1106="Non-Lead", J1106="Non-Lead - Copper",L1106="Before 1989")),
(AND('[1]PWS Information'!$E$10="CWS",U1106="Single Family Residence",S1106="Yes",Q1106="Non-Lead", N1106="Non-Lead - Copper",O1106="Before 1989")))),"Tier 4",
IF((OR((AND('[1]PWS Information'!$E$10="NTNC",Q1106="Non-Lead")),
(AND('[1]PWS Information'!$E$10="CWS",Q1106="Non-Lead",S1106="")),
(AND('[1]PWS Information'!$E$10="CWS",Q1106="Non-Lead",S1106="No")),
(AND('[1]PWS Information'!$E$10="CWS",Q1106="Non-Lead",S1106="Don't Know")),
(AND('[1]PWS Information'!$E$10="CWS",Q1106="Non-Lead", J1106="Non-Lead - Copper", S1106="Yes", L1106="Between 1989 and 2014")),
(AND('[1]PWS Information'!$E$10="CWS",Q1106="Non-Lead", J1106="Non-Lead - Copper", S1106="Yes", L1106="After 2014")),
(AND('[1]PWS Information'!$E$10="CWS",Q1106="Non-Lead", J1106="Non-Lead - Copper", S1106="Yes", L1106="Unknown")),
(AND('[1]PWS Information'!$E$10="CWS",Q1106="Non-Lead", N1106="Non-Lead - Copper", S1106="Yes", O1106="Between 1989 and 2014")),
(AND('[1]PWS Information'!$E$10="CWS",Q1106="Non-Lead", N1106="Non-Lead - Copper", S1106="Yes", O1106="After 2014")),
(AND('[1]PWS Information'!$E$10="CWS",Q1106="Non-Lead", N1106="Non-Lead - Copper", S1106="Yes", O1106="Unknown")),
(AND('[1]PWS Information'!$E$10="CWS",Q1106="Unknown")),
(AND('[1]PWS Information'!$E$10="NTNC",Q1106="Unknown")))),"Tier 5",
"")))))</f>
        <v>Tier 5</v>
      </c>
      <c r="Z1106" s="71"/>
      <c r="AA1106" s="71"/>
    </row>
    <row r="1107" spans="1:27" ht="57.6" x14ac:dyDescent="0.3">
      <c r="A1107" s="1"/>
      <c r="B1107" s="70">
        <v>9398962</v>
      </c>
      <c r="C1107" s="60">
        <v>1358</v>
      </c>
      <c r="D1107" s="61" t="s">
        <v>359</v>
      </c>
      <c r="E1107" s="61" t="s">
        <v>49</v>
      </c>
      <c r="F1107" s="61">
        <v>78640</v>
      </c>
      <c r="G1107" s="62" t="s">
        <v>349</v>
      </c>
      <c r="H1107" s="63">
        <v>29.980297199999999</v>
      </c>
      <c r="I1107" s="64">
        <v>-97.837458333333302</v>
      </c>
      <c r="J1107" s="65" t="s">
        <v>50</v>
      </c>
      <c r="K1107" s="66" t="s">
        <v>51</v>
      </c>
      <c r="L1107" s="62" t="s">
        <v>52</v>
      </c>
      <c r="M1107" s="69"/>
      <c r="N1107" s="65" t="s">
        <v>50</v>
      </c>
      <c r="O1107" s="66" t="s">
        <v>52</v>
      </c>
      <c r="P1107" s="69"/>
      <c r="Q1107" s="55" t="str">
        <f t="shared" si="17"/>
        <v>Non-Lead</v>
      </c>
      <c r="R1107" s="70" t="s">
        <v>51</v>
      </c>
      <c r="S1107" s="70" t="s">
        <v>51</v>
      </c>
      <c r="T1107" s="70"/>
      <c r="U1107" s="71" t="s">
        <v>53</v>
      </c>
      <c r="V1107" s="71" t="s">
        <v>51</v>
      </c>
      <c r="W1107" s="71" t="s">
        <v>51</v>
      </c>
      <c r="X1107" s="71" t="s">
        <v>51</v>
      </c>
      <c r="Y1107" s="72" t="str">
        <f>IF((OR((AND('[1]PWS Information'!$E$10="CWS",U1107="Single Family Residence",Q1107="Lead")),
(AND('[1]PWS Information'!$E$10="CWS",U1107="Multiple Family Residence",'[1]PWS Information'!$E$11="Yes",Q1107="Lead")),
(AND('[1]PWS Information'!$E$10="NTNC",Q1107="Lead")))),"Tier 1",
IF((OR((AND('[1]PWS Information'!$E$10="CWS",U1107="Multiple Family Residence",'[1]PWS Information'!$E$11="No",Q1107="Lead")),
(AND('[1]PWS Information'!$E$10="CWS",U1107="Other",Q1107="Lead")),
(AND('[1]PWS Information'!$E$10="CWS",U1107="Building",Q1107="Lead")))),"Tier 2",
IF((OR((AND('[1]PWS Information'!$E$10="CWS",U1107="Single Family Residence",Q1107="Galvanized Requiring Replacement")),
(AND('[1]PWS Information'!$E$10="CWS",U1107="Single Family Residence",Q1107="Galvanized Requiring Replacement",R1107="Yes")),
(AND('[1]PWS Information'!$E$10="NTNC",Q1107="Galvanized Requiring Replacement")),
(AND('[1]PWS Information'!$E$10="NTNC",U1107="Single Family Residence",R1107="Yes")))),"Tier 3",
IF((OR((AND('[1]PWS Information'!$E$10="CWS",U1107="Single Family Residence",S1107="Yes",Q1107="Non-Lead", J1107="Non-Lead - Copper",L1107="Before 1989")),
(AND('[1]PWS Information'!$E$10="CWS",U1107="Single Family Residence",S1107="Yes",Q1107="Non-Lead", N1107="Non-Lead - Copper",O1107="Before 1989")))),"Tier 4",
IF((OR((AND('[1]PWS Information'!$E$10="NTNC",Q1107="Non-Lead")),
(AND('[1]PWS Information'!$E$10="CWS",Q1107="Non-Lead",S1107="")),
(AND('[1]PWS Information'!$E$10="CWS",Q1107="Non-Lead",S1107="No")),
(AND('[1]PWS Information'!$E$10="CWS",Q1107="Non-Lead",S1107="Don't Know")),
(AND('[1]PWS Information'!$E$10="CWS",Q1107="Non-Lead", J1107="Non-Lead - Copper", S1107="Yes", L1107="Between 1989 and 2014")),
(AND('[1]PWS Information'!$E$10="CWS",Q1107="Non-Lead", J1107="Non-Lead - Copper", S1107="Yes", L1107="After 2014")),
(AND('[1]PWS Information'!$E$10="CWS",Q1107="Non-Lead", J1107="Non-Lead - Copper", S1107="Yes", L1107="Unknown")),
(AND('[1]PWS Information'!$E$10="CWS",Q1107="Non-Lead", N1107="Non-Lead - Copper", S1107="Yes", O1107="Between 1989 and 2014")),
(AND('[1]PWS Information'!$E$10="CWS",Q1107="Non-Lead", N1107="Non-Lead - Copper", S1107="Yes", O1107="After 2014")),
(AND('[1]PWS Information'!$E$10="CWS",Q1107="Non-Lead", N1107="Non-Lead - Copper", S1107="Yes", O1107="Unknown")),
(AND('[1]PWS Information'!$E$10="CWS",Q1107="Unknown")),
(AND('[1]PWS Information'!$E$10="NTNC",Q1107="Unknown")))),"Tier 5",
"")))))</f>
        <v>Tier 5</v>
      </c>
      <c r="Z1107" s="71"/>
      <c r="AA1107" s="71"/>
    </row>
    <row r="1108" spans="1:27" ht="57.6" x14ac:dyDescent="0.3">
      <c r="A1108" s="1"/>
      <c r="B1108" s="70">
        <v>15762526</v>
      </c>
      <c r="C1108" s="60">
        <v>1359</v>
      </c>
      <c r="D1108" s="61" t="s">
        <v>359</v>
      </c>
      <c r="E1108" s="61" t="s">
        <v>49</v>
      </c>
      <c r="F1108" s="61">
        <v>78640</v>
      </c>
      <c r="G1108" s="62" t="s">
        <v>349</v>
      </c>
      <c r="H1108" s="63">
        <v>29.9800167</v>
      </c>
      <c r="I1108" s="64">
        <v>-97.837116666666603</v>
      </c>
      <c r="J1108" s="65" t="s">
        <v>50</v>
      </c>
      <c r="K1108" s="66" t="s">
        <v>51</v>
      </c>
      <c r="L1108" s="62" t="s">
        <v>52</v>
      </c>
      <c r="M1108" s="69"/>
      <c r="N1108" s="65" t="s">
        <v>50</v>
      </c>
      <c r="O1108" s="66" t="s">
        <v>52</v>
      </c>
      <c r="P1108" s="69"/>
      <c r="Q1108" s="55" t="str">
        <f t="shared" si="17"/>
        <v>Non-Lead</v>
      </c>
      <c r="R1108" s="70" t="s">
        <v>51</v>
      </c>
      <c r="S1108" s="70" t="s">
        <v>51</v>
      </c>
      <c r="T1108" s="70"/>
      <c r="U1108" s="71" t="s">
        <v>53</v>
      </c>
      <c r="V1108" s="71" t="s">
        <v>51</v>
      </c>
      <c r="W1108" s="71" t="s">
        <v>51</v>
      </c>
      <c r="X1108" s="71" t="s">
        <v>51</v>
      </c>
      <c r="Y1108" s="72" t="str">
        <f>IF((OR((AND('[1]PWS Information'!$E$10="CWS",U1108="Single Family Residence",Q1108="Lead")),
(AND('[1]PWS Information'!$E$10="CWS",U1108="Multiple Family Residence",'[1]PWS Information'!$E$11="Yes",Q1108="Lead")),
(AND('[1]PWS Information'!$E$10="NTNC",Q1108="Lead")))),"Tier 1",
IF((OR((AND('[1]PWS Information'!$E$10="CWS",U1108="Multiple Family Residence",'[1]PWS Information'!$E$11="No",Q1108="Lead")),
(AND('[1]PWS Information'!$E$10="CWS",U1108="Other",Q1108="Lead")),
(AND('[1]PWS Information'!$E$10="CWS",U1108="Building",Q1108="Lead")))),"Tier 2",
IF((OR((AND('[1]PWS Information'!$E$10="CWS",U1108="Single Family Residence",Q1108="Galvanized Requiring Replacement")),
(AND('[1]PWS Information'!$E$10="CWS",U1108="Single Family Residence",Q1108="Galvanized Requiring Replacement",R1108="Yes")),
(AND('[1]PWS Information'!$E$10="NTNC",Q1108="Galvanized Requiring Replacement")),
(AND('[1]PWS Information'!$E$10="NTNC",U1108="Single Family Residence",R1108="Yes")))),"Tier 3",
IF((OR((AND('[1]PWS Information'!$E$10="CWS",U1108="Single Family Residence",S1108="Yes",Q1108="Non-Lead", J1108="Non-Lead - Copper",L1108="Before 1989")),
(AND('[1]PWS Information'!$E$10="CWS",U1108="Single Family Residence",S1108="Yes",Q1108="Non-Lead", N1108="Non-Lead - Copper",O1108="Before 1989")))),"Tier 4",
IF((OR((AND('[1]PWS Information'!$E$10="NTNC",Q1108="Non-Lead")),
(AND('[1]PWS Information'!$E$10="CWS",Q1108="Non-Lead",S1108="")),
(AND('[1]PWS Information'!$E$10="CWS",Q1108="Non-Lead",S1108="No")),
(AND('[1]PWS Information'!$E$10="CWS",Q1108="Non-Lead",S1108="Don't Know")),
(AND('[1]PWS Information'!$E$10="CWS",Q1108="Non-Lead", J1108="Non-Lead - Copper", S1108="Yes", L1108="Between 1989 and 2014")),
(AND('[1]PWS Information'!$E$10="CWS",Q1108="Non-Lead", J1108="Non-Lead - Copper", S1108="Yes", L1108="After 2014")),
(AND('[1]PWS Information'!$E$10="CWS",Q1108="Non-Lead", J1108="Non-Lead - Copper", S1108="Yes", L1108="Unknown")),
(AND('[1]PWS Information'!$E$10="CWS",Q1108="Non-Lead", N1108="Non-Lead - Copper", S1108="Yes", O1108="Between 1989 and 2014")),
(AND('[1]PWS Information'!$E$10="CWS",Q1108="Non-Lead", N1108="Non-Lead - Copper", S1108="Yes", O1108="After 2014")),
(AND('[1]PWS Information'!$E$10="CWS",Q1108="Non-Lead", N1108="Non-Lead - Copper", S1108="Yes", O1108="Unknown")),
(AND('[1]PWS Information'!$E$10="CWS",Q1108="Unknown")),
(AND('[1]PWS Information'!$E$10="NTNC",Q1108="Unknown")))),"Tier 5",
"")))))</f>
        <v>Tier 5</v>
      </c>
      <c r="Z1108" s="71"/>
      <c r="AA1108" s="71"/>
    </row>
    <row r="1109" spans="1:27" ht="57.6" x14ac:dyDescent="0.3">
      <c r="A1109" s="1"/>
      <c r="B1109" s="70">
        <v>9183834</v>
      </c>
      <c r="C1109" s="60">
        <v>1366</v>
      </c>
      <c r="D1109" s="61" t="s">
        <v>359</v>
      </c>
      <c r="E1109" s="61" t="s">
        <v>49</v>
      </c>
      <c r="F1109" s="61">
        <v>78640</v>
      </c>
      <c r="G1109" s="62" t="s">
        <v>349</v>
      </c>
      <c r="H1109" s="63">
        <v>29.980186100000001</v>
      </c>
      <c r="I1109" s="64">
        <v>-97.837505555555495</v>
      </c>
      <c r="J1109" s="65" t="s">
        <v>50</v>
      </c>
      <c r="K1109" s="66" t="s">
        <v>51</v>
      </c>
      <c r="L1109" s="62" t="s">
        <v>52</v>
      </c>
      <c r="M1109" s="69"/>
      <c r="N1109" s="65" t="s">
        <v>50</v>
      </c>
      <c r="O1109" s="66" t="s">
        <v>52</v>
      </c>
      <c r="P1109" s="69"/>
      <c r="Q1109" s="55" t="str">
        <f t="shared" si="17"/>
        <v>Non-Lead</v>
      </c>
      <c r="R1109" s="70" t="s">
        <v>51</v>
      </c>
      <c r="S1109" s="70" t="s">
        <v>51</v>
      </c>
      <c r="T1109" s="70"/>
      <c r="U1109" s="71" t="s">
        <v>53</v>
      </c>
      <c r="V1109" s="71" t="s">
        <v>51</v>
      </c>
      <c r="W1109" s="71" t="s">
        <v>51</v>
      </c>
      <c r="X1109" s="71" t="s">
        <v>51</v>
      </c>
      <c r="Y1109" s="72" t="str">
        <f>IF((OR((AND('[1]PWS Information'!$E$10="CWS",U1109="Single Family Residence",Q1109="Lead")),
(AND('[1]PWS Information'!$E$10="CWS",U1109="Multiple Family Residence",'[1]PWS Information'!$E$11="Yes",Q1109="Lead")),
(AND('[1]PWS Information'!$E$10="NTNC",Q1109="Lead")))),"Tier 1",
IF((OR((AND('[1]PWS Information'!$E$10="CWS",U1109="Multiple Family Residence",'[1]PWS Information'!$E$11="No",Q1109="Lead")),
(AND('[1]PWS Information'!$E$10="CWS",U1109="Other",Q1109="Lead")),
(AND('[1]PWS Information'!$E$10="CWS",U1109="Building",Q1109="Lead")))),"Tier 2",
IF((OR((AND('[1]PWS Information'!$E$10="CWS",U1109="Single Family Residence",Q1109="Galvanized Requiring Replacement")),
(AND('[1]PWS Information'!$E$10="CWS",U1109="Single Family Residence",Q1109="Galvanized Requiring Replacement",R1109="Yes")),
(AND('[1]PWS Information'!$E$10="NTNC",Q1109="Galvanized Requiring Replacement")),
(AND('[1]PWS Information'!$E$10="NTNC",U1109="Single Family Residence",R1109="Yes")))),"Tier 3",
IF((OR((AND('[1]PWS Information'!$E$10="CWS",U1109="Single Family Residence",S1109="Yes",Q1109="Non-Lead", J1109="Non-Lead - Copper",L1109="Before 1989")),
(AND('[1]PWS Information'!$E$10="CWS",U1109="Single Family Residence",S1109="Yes",Q1109="Non-Lead", N1109="Non-Lead - Copper",O1109="Before 1989")))),"Tier 4",
IF((OR((AND('[1]PWS Information'!$E$10="NTNC",Q1109="Non-Lead")),
(AND('[1]PWS Information'!$E$10="CWS",Q1109="Non-Lead",S1109="")),
(AND('[1]PWS Information'!$E$10="CWS",Q1109="Non-Lead",S1109="No")),
(AND('[1]PWS Information'!$E$10="CWS",Q1109="Non-Lead",S1109="Don't Know")),
(AND('[1]PWS Information'!$E$10="CWS",Q1109="Non-Lead", J1109="Non-Lead - Copper", S1109="Yes", L1109="Between 1989 and 2014")),
(AND('[1]PWS Information'!$E$10="CWS",Q1109="Non-Lead", J1109="Non-Lead - Copper", S1109="Yes", L1109="After 2014")),
(AND('[1]PWS Information'!$E$10="CWS",Q1109="Non-Lead", J1109="Non-Lead - Copper", S1109="Yes", L1109="Unknown")),
(AND('[1]PWS Information'!$E$10="CWS",Q1109="Non-Lead", N1109="Non-Lead - Copper", S1109="Yes", O1109="Between 1989 and 2014")),
(AND('[1]PWS Information'!$E$10="CWS",Q1109="Non-Lead", N1109="Non-Lead - Copper", S1109="Yes", O1109="After 2014")),
(AND('[1]PWS Information'!$E$10="CWS",Q1109="Non-Lead", N1109="Non-Lead - Copper", S1109="Yes", O1109="Unknown")),
(AND('[1]PWS Information'!$E$10="CWS",Q1109="Unknown")),
(AND('[1]PWS Information'!$E$10="NTNC",Q1109="Unknown")))),"Tier 5",
"")))))</f>
        <v>Tier 5</v>
      </c>
      <c r="Z1109" s="71"/>
      <c r="AA1109" s="71"/>
    </row>
    <row r="1110" spans="1:27" ht="57.6" x14ac:dyDescent="0.3">
      <c r="A1110" s="17"/>
      <c r="B1110" s="70">
        <v>9455805</v>
      </c>
      <c r="C1110" s="60">
        <v>1367</v>
      </c>
      <c r="D1110" s="61" t="s">
        <v>359</v>
      </c>
      <c r="E1110" s="61" t="s">
        <v>49</v>
      </c>
      <c r="F1110" s="61">
        <v>78640</v>
      </c>
      <c r="G1110" s="62" t="s">
        <v>362</v>
      </c>
      <c r="H1110" s="63">
        <v>29.979922200000001</v>
      </c>
      <c r="I1110" s="64">
        <v>-97.837202777777705</v>
      </c>
      <c r="J1110" s="65" t="s">
        <v>50</v>
      </c>
      <c r="K1110" s="66" t="s">
        <v>51</v>
      </c>
      <c r="L1110" s="62" t="s">
        <v>52</v>
      </c>
      <c r="M1110" s="69"/>
      <c r="N1110" s="65" t="s">
        <v>50</v>
      </c>
      <c r="O1110" s="66" t="s">
        <v>52</v>
      </c>
      <c r="P1110" s="69"/>
      <c r="Q1110" s="55" t="str">
        <f t="shared" si="17"/>
        <v>Non-Lead</v>
      </c>
      <c r="R1110" s="70" t="s">
        <v>51</v>
      </c>
      <c r="S1110" s="70" t="s">
        <v>51</v>
      </c>
      <c r="T1110" s="70"/>
      <c r="U1110" s="71" t="s">
        <v>53</v>
      </c>
      <c r="V1110" s="71" t="s">
        <v>51</v>
      </c>
      <c r="W1110" s="71" t="s">
        <v>51</v>
      </c>
      <c r="X1110" s="71" t="s">
        <v>51</v>
      </c>
      <c r="Y1110" s="72" t="str">
        <f>IF((OR((AND('[1]PWS Information'!$E$10="CWS",U1110="Single Family Residence",Q1110="Lead")),
(AND('[1]PWS Information'!$E$10="CWS",U1110="Multiple Family Residence",'[1]PWS Information'!$E$11="Yes",Q1110="Lead")),
(AND('[1]PWS Information'!$E$10="NTNC",Q1110="Lead")))),"Tier 1",
IF((OR((AND('[1]PWS Information'!$E$10="CWS",U1110="Multiple Family Residence",'[1]PWS Information'!$E$11="No",Q1110="Lead")),
(AND('[1]PWS Information'!$E$10="CWS",U1110="Other",Q1110="Lead")),
(AND('[1]PWS Information'!$E$10="CWS",U1110="Building",Q1110="Lead")))),"Tier 2",
IF((OR((AND('[1]PWS Information'!$E$10="CWS",U1110="Single Family Residence",Q1110="Galvanized Requiring Replacement")),
(AND('[1]PWS Information'!$E$10="CWS",U1110="Single Family Residence",Q1110="Galvanized Requiring Replacement",R1110="Yes")),
(AND('[1]PWS Information'!$E$10="NTNC",Q1110="Galvanized Requiring Replacement")),
(AND('[1]PWS Information'!$E$10="NTNC",U1110="Single Family Residence",R1110="Yes")))),"Tier 3",
IF((OR((AND('[1]PWS Information'!$E$10="CWS",U1110="Single Family Residence",S1110="Yes",Q1110="Non-Lead", J1110="Non-Lead - Copper",L1110="Before 1989")),
(AND('[1]PWS Information'!$E$10="CWS",U1110="Single Family Residence",S1110="Yes",Q1110="Non-Lead", N1110="Non-Lead - Copper",O1110="Before 1989")))),"Tier 4",
IF((OR((AND('[1]PWS Information'!$E$10="NTNC",Q1110="Non-Lead")),
(AND('[1]PWS Information'!$E$10="CWS",Q1110="Non-Lead",S1110="")),
(AND('[1]PWS Information'!$E$10="CWS",Q1110="Non-Lead",S1110="No")),
(AND('[1]PWS Information'!$E$10="CWS",Q1110="Non-Lead",S1110="Don't Know")),
(AND('[1]PWS Information'!$E$10="CWS",Q1110="Non-Lead", J1110="Non-Lead - Copper", S1110="Yes", L1110="Between 1989 and 2014")),
(AND('[1]PWS Information'!$E$10="CWS",Q1110="Non-Lead", J1110="Non-Lead - Copper", S1110="Yes", L1110="After 2014")),
(AND('[1]PWS Information'!$E$10="CWS",Q1110="Non-Lead", J1110="Non-Lead - Copper", S1110="Yes", L1110="Unknown")),
(AND('[1]PWS Information'!$E$10="CWS",Q1110="Non-Lead", N1110="Non-Lead - Copper", S1110="Yes", O1110="Between 1989 and 2014")),
(AND('[1]PWS Information'!$E$10="CWS",Q1110="Non-Lead", N1110="Non-Lead - Copper", S1110="Yes", O1110="After 2014")),
(AND('[1]PWS Information'!$E$10="CWS",Q1110="Non-Lead", N1110="Non-Lead - Copper", S1110="Yes", O1110="Unknown")),
(AND('[1]PWS Information'!$E$10="CWS",Q1110="Unknown")),
(AND('[1]PWS Information'!$E$10="NTNC",Q1110="Unknown")))),"Tier 5",
"")))))</f>
        <v>Tier 5</v>
      </c>
      <c r="Z1110" s="71"/>
      <c r="AA1110" s="71"/>
    </row>
    <row r="1111" spans="1:27" ht="57.6" x14ac:dyDescent="0.3">
      <c r="A1111" s="1"/>
      <c r="B1111" s="70">
        <v>9184746</v>
      </c>
      <c r="C1111" s="60">
        <v>1374</v>
      </c>
      <c r="D1111" s="61" t="s">
        <v>359</v>
      </c>
      <c r="E1111" s="61" t="s">
        <v>49</v>
      </c>
      <c r="F1111" s="61">
        <v>78640</v>
      </c>
      <c r="G1111" s="62" t="s">
        <v>349</v>
      </c>
      <c r="H1111" s="63">
        <v>29.9801444</v>
      </c>
      <c r="I1111" s="64">
        <v>-97.837661111111103</v>
      </c>
      <c r="J1111" s="65" t="s">
        <v>50</v>
      </c>
      <c r="K1111" s="66" t="s">
        <v>51</v>
      </c>
      <c r="L1111" s="62" t="s">
        <v>52</v>
      </c>
      <c r="M1111" s="69"/>
      <c r="N1111" s="65" t="s">
        <v>50</v>
      </c>
      <c r="O1111" s="66" t="s">
        <v>52</v>
      </c>
      <c r="P1111" s="69"/>
      <c r="Q1111" s="55" t="str">
        <f t="shared" si="17"/>
        <v>Non-Lead</v>
      </c>
      <c r="R1111" s="70" t="s">
        <v>51</v>
      </c>
      <c r="S1111" s="70" t="s">
        <v>51</v>
      </c>
      <c r="T1111" s="70"/>
      <c r="U1111" s="71" t="s">
        <v>53</v>
      </c>
      <c r="V1111" s="71" t="s">
        <v>51</v>
      </c>
      <c r="W1111" s="71" t="s">
        <v>51</v>
      </c>
      <c r="X1111" s="71" t="s">
        <v>51</v>
      </c>
      <c r="Y1111" s="72" t="str">
        <f>IF((OR((AND('[1]PWS Information'!$E$10="CWS",U1111="Single Family Residence",Q1111="Lead")),
(AND('[1]PWS Information'!$E$10="CWS",U1111="Multiple Family Residence",'[1]PWS Information'!$E$11="Yes",Q1111="Lead")),
(AND('[1]PWS Information'!$E$10="NTNC",Q1111="Lead")))),"Tier 1",
IF((OR((AND('[1]PWS Information'!$E$10="CWS",U1111="Multiple Family Residence",'[1]PWS Information'!$E$11="No",Q1111="Lead")),
(AND('[1]PWS Information'!$E$10="CWS",U1111="Other",Q1111="Lead")),
(AND('[1]PWS Information'!$E$10="CWS",U1111="Building",Q1111="Lead")))),"Tier 2",
IF((OR((AND('[1]PWS Information'!$E$10="CWS",U1111="Single Family Residence",Q1111="Galvanized Requiring Replacement")),
(AND('[1]PWS Information'!$E$10="CWS",U1111="Single Family Residence",Q1111="Galvanized Requiring Replacement",R1111="Yes")),
(AND('[1]PWS Information'!$E$10="NTNC",Q1111="Galvanized Requiring Replacement")),
(AND('[1]PWS Information'!$E$10="NTNC",U1111="Single Family Residence",R1111="Yes")))),"Tier 3",
IF((OR((AND('[1]PWS Information'!$E$10="CWS",U1111="Single Family Residence",S1111="Yes",Q1111="Non-Lead", J1111="Non-Lead - Copper",L1111="Before 1989")),
(AND('[1]PWS Information'!$E$10="CWS",U1111="Single Family Residence",S1111="Yes",Q1111="Non-Lead", N1111="Non-Lead - Copper",O1111="Before 1989")))),"Tier 4",
IF((OR((AND('[1]PWS Information'!$E$10="NTNC",Q1111="Non-Lead")),
(AND('[1]PWS Information'!$E$10="CWS",Q1111="Non-Lead",S1111="")),
(AND('[1]PWS Information'!$E$10="CWS",Q1111="Non-Lead",S1111="No")),
(AND('[1]PWS Information'!$E$10="CWS",Q1111="Non-Lead",S1111="Don't Know")),
(AND('[1]PWS Information'!$E$10="CWS",Q1111="Non-Lead", J1111="Non-Lead - Copper", S1111="Yes", L1111="Between 1989 and 2014")),
(AND('[1]PWS Information'!$E$10="CWS",Q1111="Non-Lead", J1111="Non-Lead - Copper", S1111="Yes", L1111="After 2014")),
(AND('[1]PWS Information'!$E$10="CWS",Q1111="Non-Lead", J1111="Non-Lead - Copper", S1111="Yes", L1111="Unknown")),
(AND('[1]PWS Information'!$E$10="CWS",Q1111="Non-Lead", N1111="Non-Lead - Copper", S1111="Yes", O1111="Between 1989 and 2014")),
(AND('[1]PWS Information'!$E$10="CWS",Q1111="Non-Lead", N1111="Non-Lead - Copper", S1111="Yes", O1111="After 2014")),
(AND('[1]PWS Information'!$E$10="CWS",Q1111="Non-Lead", N1111="Non-Lead - Copper", S1111="Yes", O1111="Unknown")),
(AND('[1]PWS Information'!$E$10="CWS",Q1111="Unknown")),
(AND('[1]PWS Information'!$E$10="NTNC",Q1111="Unknown")))),"Tier 5",
"")))))</f>
        <v>Tier 5</v>
      </c>
      <c r="Z1111" s="71"/>
      <c r="AA1111" s="71"/>
    </row>
    <row r="1112" spans="1:27" ht="57.6" x14ac:dyDescent="0.3">
      <c r="A1112" s="1"/>
      <c r="B1112" s="70">
        <v>9184751</v>
      </c>
      <c r="C1112" s="60">
        <v>1382</v>
      </c>
      <c r="D1112" s="61" t="s">
        <v>359</v>
      </c>
      <c r="E1112" s="61" t="s">
        <v>49</v>
      </c>
      <c r="F1112" s="61">
        <v>78640</v>
      </c>
      <c r="G1112" s="62" t="s">
        <v>349</v>
      </c>
      <c r="H1112" s="63">
        <v>29.980074999999999</v>
      </c>
      <c r="I1112" s="64">
        <v>-97.837766666666596</v>
      </c>
      <c r="J1112" s="65" t="s">
        <v>50</v>
      </c>
      <c r="K1112" s="66" t="s">
        <v>51</v>
      </c>
      <c r="L1112" s="62" t="s">
        <v>52</v>
      </c>
      <c r="M1112" s="69"/>
      <c r="N1112" s="65" t="s">
        <v>50</v>
      </c>
      <c r="O1112" s="66" t="s">
        <v>52</v>
      </c>
      <c r="P1112" s="69"/>
      <c r="Q1112" s="55" t="str">
        <f t="shared" si="17"/>
        <v>Non-Lead</v>
      </c>
      <c r="R1112" s="70" t="s">
        <v>51</v>
      </c>
      <c r="S1112" s="70" t="s">
        <v>51</v>
      </c>
      <c r="T1112" s="70"/>
      <c r="U1112" s="71" t="s">
        <v>53</v>
      </c>
      <c r="V1112" s="71" t="s">
        <v>51</v>
      </c>
      <c r="W1112" s="71" t="s">
        <v>51</v>
      </c>
      <c r="X1112" s="71" t="s">
        <v>51</v>
      </c>
      <c r="Y1112" s="72" t="str">
        <f>IF((OR((AND('[1]PWS Information'!$E$10="CWS",U1112="Single Family Residence",Q1112="Lead")),
(AND('[1]PWS Information'!$E$10="CWS",U1112="Multiple Family Residence",'[1]PWS Information'!$E$11="Yes",Q1112="Lead")),
(AND('[1]PWS Information'!$E$10="NTNC",Q1112="Lead")))),"Tier 1",
IF((OR((AND('[1]PWS Information'!$E$10="CWS",U1112="Multiple Family Residence",'[1]PWS Information'!$E$11="No",Q1112="Lead")),
(AND('[1]PWS Information'!$E$10="CWS",U1112="Other",Q1112="Lead")),
(AND('[1]PWS Information'!$E$10="CWS",U1112="Building",Q1112="Lead")))),"Tier 2",
IF((OR((AND('[1]PWS Information'!$E$10="CWS",U1112="Single Family Residence",Q1112="Galvanized Requiring Replacement")),
(AND('[1]PWS Information'!$E$10="CWS",U1112="Single Family Residence",Q1112="Galvanized Requiring Replacement",R1112="Yes")),
(AND('[1]PWS Information'!$E$10="NTNC",Q1112="Galvanized Requiring Replacement")),
(AND('[1]PWS Information'!$E$10="NTNC",U1112="Single Family Residence",R1112="Yes")))),"Tier 3",
IF((OR((AND('[1]PWS Information'!$E$10="CWS",U1112="Single Family Residence",S1112="Yes",Q1112="Non-Lead", J1112="Non-Lead - Copper",L1112="Before 1989")),
(AND('[1]PWS Information'!$E$10="CWS",U1112="Single Family Residence",S1112="Yes",Q1112="Non-Lead", N1112="Non-Lead - Copper",O1112="Before 1989")))),"Tier 4",
IF((OR((AND('[1]PWS Information'!$E$10="NTNC",Q1112="Non-Lead")),
(AND('[1]PWS Information'!$E$10="CWS",Q1112="Non-Lead",S1112="")),
(AND('[1]PWS Information'!$E$10="CWS",Q1112="Non-Lead",S1112="No")),
(AND('[1]PWS Information'!$E$10="CWS",Q1112="Non-Lead",S1112="Don't Know")),
(AND('[1]PWS Information'!$E$10="CWS",Q1112="Non-Lead", J1112="Non-Lead - Copper", S1112="Yes", L1112="Between 1989 and 2014")),
(AND('[1]PWS Information'!$E$10="CWS",Q1112="Non-Lead", J1112="Non-Lead - Copper", S1112="Yes", L1112="After 2014")),
(AND('[1]PWS Information'!$E$10="CWS",Q1112="Non-Lead", J1112="Non-Lead - Copper", S1112="Yes", L1112="Unknown")),
(AND('[1]PWS Information'!$E$10="CWS",Q1112="Non-Lead", N1112="Non-Lead - Copper", S1112="Yes", O1112="Between 1989 and 2014")),
(AND('[1]PWS Information'!$E$10="CWS",Q1112="Non-Lead", N1112="Non-Lead - Copper", S1112="Yes", O1112="After 2014")),
(AND('[1]PWS Information'!$E$10="CWS",Q1112="Non-Lead", N1112="Non-Lead - Copper", S1112="Yes", O1112="Unknown")),
(AND('[1]PWS Information'!$E$10="CWS",Q1112="Unknown")),
(AND('[1]PWS Information'!$E$10="NTNC",Q1112="Unknown")))),"Tier 5",
"")))))</f>
        <v>Tier 5</v>
      </c>
      <c r="Z1112" s="71"/>
      <c r="AA1112" s="71"/>
    </row>
    <row r="1113" spans="1:27" ht="57.6" x14ac:dyDescent="0.3">
      <c r="A1113" s="1"/>
      <c r="B1113" s="70">
        <v>15754610</v>
      </c>
      <c r="C1113" s="60">
        <v>1383</v>
      </c>
      <c r="D1113" s="61" t="s">
        <v>359</v>
      </c>
      <c r="E1113" s="61" t="s">
        <v>49</v>
      </c>
      <c r="F1113" s="61">
        <v>78640</v>
      </c>
      <c r="G1113" s="62" t="s">
        <v>349</v>
      </c>
      <c r="H1113" s="63">
        <v>29.979744400000001</v>
      </c>
      <c r="I1113" s="64">
        <v>-97.837369444444406</v>
      </c>
      <c r="J1113" s="65" t="s">
        <v>50</v>
      </c>
      <c r="K1113" s="66" t="s">
        <v>51</v>
      </c>
      <c r="L1113" s="62" t="s">
        <v>52</v>
      </c>
      <c r="M1113" s="69"/>
      <c r="N1113" s="65" t="s">
        <v>50</v>
      </c>
      <c r="O1113" s="66" t="s">
        <v>52</v>
      </c>
      <c r="P1113" s="69"/>
      <c r="Q1113" s="55" t="str">
        <f t="shared" si="17"/>
        <v>Non-Lead</v>
      </c>
      <c r="R1113" s="70" t="s">
        <v>51</v>
      </c>
      <c r="S1113" s="70" t="s">
        <v>51</v>
      </c>
      <c r="T1113" s="70"/>
      <c r="U1113" s="71" t="s">
        <v>53</v>
      </c>
      <c r="V1113" s="71" t="s">
        <v>51</v>
      </c>
      <c r="W1113" s="71" t="s">
        <v>51</v>
      </c>
      <c r="X1113" s="71" t="s">
        <v>51</v>
      </c>
      <c r="Y1113" s="72" t="str">
        <f>IF((OR((AND('[1]PWS Information'!$E$10="CWS",U1113="Single Family Residence",Q1113="Lead")),
(AND('[1]PWS Information'!$E$10="CWS",U1113="Multiple Family Residence",'[1]PWS Information'!$E$11="Yes",Q1113="Lead")),
(AND('[1]PWS Information'!$E$10="NTNC",Q1113="Lead")))),"Tier 1",
IF((OR((AND('[1]PWS Information'!$E$10="CWS",U1113="Multiple Family Residence",'[1]PWS Information'!$E$11="No",Q1113="Lead")),
(AND('[1]PWS Information'!$E$10="CWS",U1113="Other",Q1113="Lead")),
(AND('[1]PWS Information'!$E$10="CWS",U1113="Building",Q1113="Lead")))),"Tier 2",
IF((OR((AND('[1]PWS Information'!$E$10="CWS",U1113="Single Family Residence",Q1113="Galvanized Requiring Replacement")),
(AND('[1]PWS Information'!$E$10="CWS",U1113="Single Family Residence",Q1113="Galvanized Requiring Replacement",R1113="Yes")),
(AND('[1]PWS Information'!$E$10="NTNC",Q1113="Galvanized Requiring Replacement")),
(AND('[1]PWS Information'!$E$10="NTNC",U1113="Single Family Residence",R1113="Yes")))),"Tier 3",
IF((OR((AND('[1]PWS Information'!$E$10="CWS",U1113="Single Family Residence",S1113="Yes",Q1113="Non-Lead", J1113="Non-Lead - Copper",L1113="Before 1989")),
(AND('[1]PWS Information'!$E$10="CWS",U1113="Single Family Residence",S1113="Yes",Q1113="Non-Lead", N1113="Non-Lead - Copper",O1113="Before 1989")))),"Tier 4",
IF((OR((AND('[1]PWS Information'!$E$10="NTNC",Q1113="Non-Lead")),
(AND('[1]PWS Information'!$E$10="CWS",Q1113="Non-Lead",S1113="")),
(AND('[1]PWS Information'!$E$10="CWS",Q1113="Non-Lead",S1113="No")),
(AND('[1]PWS Information'!$E$10="CWS",Q1113="Non-Lead",S1113="Don't Know")),
(AND('[1]PWS Information'!$E$10="CWS",Q1113="Non-Lead", J1113="Non-Lead - Copper", S1113="Yes", L1113="Between 1989 and 2014")),
(AND('[1]PWS Information'!$E$10="CWS",Q1113="Non-Lead", J1113="Non-Lead - Copper", S1113="Yes", L1113="After 2014")),
(AND('[1]PWS Information'!$E$10="CWS",Q1113="Non-Lead", J1113="Non-Lead - Copper", S1113="Yes", L1113="Unknown")),
(AND('[1]PWS Information'!$E$10="CWS",Q1113="Non-Lead", N1113="Non-Lead - Copper", S1113="Yes", O1113="Between 1989 and 2014")),
(AND('[1]PWS Information'!$E$10="CWS",Q1113="Non-Lead", N1113="Non-Lead - Copper", S1113="Yes", O1113="After 2014")),
(AND('[1]PWS Information'!$E$10="CWS",Q1113="Non-Lead", N1113="Non-Lead - Copper", S1113="Yes", O1113="Unknown")),
(AND('[1]PWS Information'!$E$10="CWS",Q1113="Unknown")),
(AND('[1]PWS Information'!$E$10="NTNC",Q1113="Unknown")))),"Tier 5",
"")))))</f>
        <v>Tier 5</v>
      </c>
      <c r="Z1113" s="71"/>
      <c r="AA1113" s="71"/>
    </row>
    <row r="1114" spans="1:27" ht="57.6" x14ac:dyDescent="0.3">
      <c r="A1114" s="17"/>
      <c r="B1114" s="70">
        <v>9398974</v>
      </c>
      <c r="C1114" s="60">
        <v>1390</v>
      </c>
      <c r="D1114" s="61" t="s">
        <v>359</v>
      </c>
      <c r="E1114" s="61" t="s">
        <v>49</v>
      </c>
      <c r="F1114" s="61">
        <v>78640</v>
      </c>
      <c r="G1114" s="62" t="s">
        <v>349</v>
      </c>
      <c r="H1114" s="63">
        <v>29.979961100000001</v>
      </c>
      <c r="I1114" s="64">
        <v>-97.837797222222207</v>
      </c>
      <c r="J1114" s="65" t="s">
        <v>50</v>
      </c>
      <c r="K1114" s="66" t="s">
        <v>51</v>
      </c>
      <c r="L1114" s="62" t="s">
        <v>52</v>
      </c>
      <c r="M1114" s="69"/>
      <c r="N1114" s="65" t="s">
        <v>50</v>
      </c>
      <c r="O1114" s="66" t="s">
        <v>52</v>
      </c>
      <c r="P1114" s="69"/>
      <c r="Q1114" s="55" t="str">
        <f t="shared" si="17"/>
        <v>Non-Lead</v>
      </c>
      <c r="R1114" s="70" t="s">
        <v>51</v>
      </c>
      <c r="S1114" s="70" t="s">
        <v>51</v>
      </c>
      <c r="T1114" s="70"/>
      <c r="U1114" s="71" t="s">
        <v>53</v>
      </c>
      <c r="V1114" s="71" t="s">
        <v>51</v>
      </c>
      <c r="W1114" s="71" t="s">
        <v>51</v>
      </c>
      <c r="X1114" s="71" t="s">
        <v>51</v>
      </c>
      <c r="Y1114" s="72" t="str">
        <f>IF((OR((AND('[1]PWS Information'!$E$10="CWS",U1114="Single Family Residence",Q1114="Lead")),
(AND('[1]PWS Information'!$E$10="CWS",U1114="Multiple Family Residence",'[1]PWS Information'!$E$11="Yes",Q1114="Lead")),
(AND('[1]PWS Information'!$E$10="NTNC",Q1114="Lead")))),"Tier 1",
IF((OR((AND('[1]PWS Information'!$E$10="CWS",U1114="Multiple Family Residence",'[1]PWS Information'!$E$11="No",Q1114="Lead")),
(AND('[1]PWS Information'!$E$10="CWS",U1114="Other",Q1114="Lead")),
(AND('[1]PWS Information'!$E$10="CWS",U1114="Building",Q1114="Lead")))),"Tier 2",
IF((OR((AND('[1]PWS Information'!$E$10="CWS",U1114="Single Family Residence",Q1114="Galvanized Requiring Replacement")),
(AND('[1]PWS Information'!$E$10="CWS",U1114="Single Family Residence",Q1114="Galvanized Requiring Replacement",R1114="Yes")),
(AND('[1]PWS Information'!$E$10="NTNC",Q1114="Galvanized Requiring Replacement")),
(AND('[1]PWS Information'!$E$10="NTNC",U1114="Single Family Residence",R1114="Yes")))),"Tier 3",
IF((OR((AND('[1]PWS Information'!$E$10="CWS",U1114="Single Family Residence",S1114="Yes",Q1114="Non-Lead", J1114="Non-Lead - Copper",L1114="Before 1989")),
(AND('[1]PWS Information'!$E$10="CWS",U1114="Single Family Residence",S1114="Yes",Q1114="Non-Lead", N1114="Non-Lead - Copper",O1114="Before 1989")))),"Tier 4",
IF((OR((AND('[1]PWS Information'!$E$10="NTNC",Q1114="Non-Lead")),
(AND('[1]PWS Information'!$E$10="CWS",Q1114="Non-Lead",S1114="")),
(AND('[1]PWS Information'!$E$10="CWS",Q1114="Non-Lead",S1114="No")),
(AND('[1]PWS Information'!$E$10="CWS",Q1114="Non-Lead",S1114="Don't Know")),
(AND('[1]PWS Information'!$E$10="CWS",Q1114="Non-Lead", J1114="Non-Lead - Copper", S1114="Yes", L1114="Between 1989 and 2014")),
(AND('[1]PWS Information'!$E$10="CWS",Q1114="Non-Lead", J1114="Non-Lead - Copper", S1114="Yes", L1114="After 2014")),
(AND('[1]PWS Information'!$E$10="CWS",Q1114="Non-Lead", J1114="Non-Lead - Copper", S1114="Yes", L1114="Unknown")),
(AND('[1]PWS Information'!$E$10="CWS",Q1114="Non-Lead", N1114="Non-Lead - Copper", S1114="Yes", O1114="Between 1989 and 2014")),
(AND('[1]PWS Information'!$E$10="CWS",Q1114="Non-Lead", N1114="Non-Lead - Copper", S1114="Yes", O1114="After 2014")),
(AND('[1]PWS Information'!$E$10="CWS",Q1114="Non-Lead", N1114="Non-Lead - Copper", S1114="Yes", O1114="Unknown")),
(AND('[1]PWS Information'!$E$10="CWS",Q1114="Unknown")),
(AND('[1]PWS Information'!$E$10="NTNC",Q1114="Unknown")))),"Tier 5",
"")))))</f>
        <v>Tier 5</v>
      </c>
      <c r="Z1114" s="71"/>
      <c r="AA1114" s="71"/>
    </row>
    <row r="1115" spans="1:27" ht="57.6" x14ac:dyDescent="0.3">
      <c r="A1115" s="1"/>
      <c r="B1115" s="70">
        <v>15784764</v>
      </c>
      <c r="C1115" s="60">
        <v>1391</v>
      </c>
      <c r="D1115" s="61" t="s">
        <v>359</v>
      </c>
      <c r="E1115" s="61" t="s">
        <v>49</v>
      </c>
      <c r="F1115" s="61">
        <v>78640</v>
      </c>
      <c r="G1115" s="62" t="s">
        <v>349</v>
      </c>
      <c r="H1115" s="63">
        <v>29.979663899999998</v>
      </c>
      <c r="I1115" s="64">
        <v>-97.837461111111097</v>
      </c>
      <c r="J1115" s="65" t="s">
        <v>50</v>
      </c>
      <c r="K1115" s="66" t="s">
        <v>51</v>
      </c>
      <c r="L1115" s="62" t="s">
        <v>52</v>
      </c>
      <c r="M1115" s="69"/>
      <c r="N1115" s="65" t="s">
        <v>50</v>
      </c>
      <c r="O1115" s="66" t="s">
        <v>52</v>
      </c>
      <c r="P1115" s="69"/>
      <c r="Q1115" s="55" t="str">
        <f t="shared" si="17"/>
        <v>Non-Lead</v>
      </c>
      <c r="R1115" s="70" t="s">
        <v>51</v>
      </c>
      <c r="S1115" s="70" t="s">
        <v>51</v>
      </c>
      <c r="T1115" s="70"/>
      <c r="U1115" s="71" t="s">
        <v>53</v>
      </c>
      <c r="V1115" s="71" t="s">
        <v>51</v>
      </c>
      <c r="W1115" s="71" t="s">
        <v>51</v>
      </c>
      <c r="X1115" s="71" t="s">
        <v>51</v>
      </c>
      <c r="Y1115" s="72" t="str">
        <f>IF((OR((AND('[1]PWS Information'!$E$10="CWS",U1115="Single Family Residence",Q1115="Lead")),
(AND('[1]PWS Information'!$E$10="CWS",U1115="Multiple Family Residence",'[1]PWS Information'!$E$11="Yes",Q1115="Lead")),
(AND('[1]PWS Information'!$E$10="NTNC",Q1115="Lead")))),"Tier 1",
IF((OR((AND('[1]PWS Information'!$E$10="CWS",U1115="Multiple Family Residence",'[1]PWS Information'!$E$11="No",Q1115="Lead")),
(AND('[1]PWS Information'!$E$10="CWS",U1115="Other",Q1115="Lead")),
(AND('[1]PWS Information'!$E$10="CWS",U1115="Building",Q1115="Lead")))),"Tier 2",
IF((OR((AND('[1]PWS Information'!$E$10="CWS",U1115="Single Family Residence",Q1115="Galvanized Requiring Replacement")),
(AND('[1]PWS Information'!$E$10="CWS",U1115="Single Family Residence",Q1115="Galvanized Requiring Replacement",R1115="Yes")),
(AND('[1]PWS Information'!$E$10="NTNC",Q1115="Galvanized Requiring Replacement")),
(AND('[1]PWS Information'!$E$10="NTNC",U1115="Single Family Residence",R1115="Yes")))),"Tier 3",
IF((OR((AND('[1]PWS Information'!$E$10="CWS",U1115="Single Family Residence",S1115="Yes",Q1115="Non-Lead", J1115="Non-Lead - Copper",L1115="Before 1989")),
(AND('[1]PWS Information'!$E$10="CWS",U1115="Single Family Residence",S1115="Yes",Q1115="Non-Lead", N1115="Non-Lead - Copper",O1115="Before 1989")))),"Tier 4",
IF((OR((AND('[1]PWS Information'!$E$10="NTNC",Q1115="Non-Lead")),
(AND('[1]PWS Information'!$E$10="CWS",Q1115="Non-Lead",S1115="")),
(AND('[1]PWS Information'!$E$10="CWS",Q1115="Non-Lead",S1115="No")),
(AND('[1]PWS Information'!$E$10="CWS",Q1115="Non-Lead",S1115="Don't Know")),
(AND('[1]PWS Information'!$E$10="CWS",Q1115="Non-Lead", J1115="Non-Lead - Copper", S1115="Yes", L1115="Between 1989 and 2014")),
(AND('[1]PWS Information'!$E$10="CWS",Q1115="Non-Lead", J1115="Non-Lead - Copper", S1115="Yes", L1115="After 2014")),
(AND('[1]PWS Information'!$E$10="CWS",Q1115="Non-Lead", J1115="Non-Lead - Copper", S1115="Yes", L1115="Unknown")),
(AND('[1]PWS Information'!$E$10="CWS",Q1115="Non-Lead", N1115="Non-Lead - Copper", S1115="Yes", O1115="Between 1989 and 2014")),
(AND('[1]PWS Information'!$E$10="CWS",Q1115="Non-Lead", N1115="Non-Lead - Copper", S1115="Yes", O1115="After 2014")),
(AND('[1]PWS Information'!$E$10="CWS",Q1115="Non-Lead", N1115="Non-Lead - Copper", S1115="Yes", O1115="Unknown")),
(AND('[1]PWS Information'!$E$10="CWS",Q1115="Unknown")),
(AND('[1]PWS Information'!$E$10="NTNC",Q1115="Unknown")))),"Tier 5",
"")))))</f>
        <v>Tier 5</v>
      </c>
      <c r="Z1115" s="71"/>
      <c r="AA1115" s="71"/>
    </row>
    <row r="1116" spans="1:27" ht="57.6" x14ac:dyDescent="0.3">
      <c r="A1116" s="1"/>
      <c r="B1116" s="70">
        <v>876714</v>
      </c>
      <c r="C1116" s="60">
        <v>1404</v>
      </c>
      <c r="D1116" s="61" t="s">
        <v>359</v>
      </c>
      <c r="E1116" s="61" t="s">
        <v>49</v>
      </c>
      <c r="F1116" s="61">
        <v>78640</v>
      </c>
      <c r="G1116" s="62" t="s">
        <v>349</v>
      </c>
      <c r="H1116" s="63">
        <v>29.979702799999998</v>
      </c>
      <c r="I1116" s="64">
        <v>-97.838088888888805</v>
      </c>
      <c r="J1116" s="65" t="s">
        <v>50</v>
      </c>
      <c r="K1116" s="66" t="s">
        <v>51</v>
      </c>
      <c r="L1116" s="62" t="s">
        <v>52</v>
      </c>
      <c r="M1116" s="69"/>
      <c r="N1116" s="65" t="s">
        <v>50</v>
      </c>
      <c r="O1116" s="66" t="s">
        <v>52</v>
      </c>
      <c r="P1116" s="69"/>
      <c r="Q1116" s="55" t="str">
        <f t="shared" si="17"/>
        <v>Non-Lead</v>
      </c>
      <c r="R1116" s="70" t="s">
        <v>51</v>
      </c>
      <c r="S1116" s="70" t="s">
        <v>51</v>
      </c>
      <c r="T1116" s="70"/>
      <c r="U1116" s="71" t="s">
        <v>53</v>
      </c>
      <c r="V1116" s="71" t="s">
        <v>51</v>
      </c>
      <c r="W1116" s="71" t="s">
        <v>51</v>
      </c>
      <c r="X1116" s="71" t="s">
        <v>51</v>
      </c>
      <c r="Y1116" s="72" t="str">
        <f>IF((OR((AND('[1]PWS Information'!$E$10="CWS",U1116="Single Family Residence",Q1116="Lead")),
(AND('[1]PWS Information'!$E$10="CWS",U1116="Multiple Family Residence",'[1]PWS Information'!$E$11="Yes",Q1116="Lead")),
(AND('[1]PWS Information'!$E$10="NTNC",Q1116="Lead")))),"Tier 1",
IF((OR((AND('[1]PWS Information'!$E$10="CWS",U1116="Multiple Family Residence",'[1]PWS Information'!$E$11="No",Q1116="Lead")),
(AND('[1]PWS Information'!$E$10="CWS",U1116="Other",Q1116="Lead")),
(AND('[1]PWS Information'!$E$10="CWS",U1116="Building",Q1116="Lead")))),"Tier 2",
IF((OR((AND('[1]PWS Information'!$E$10="CWS",U1116="Single Family Residence",Q1116="Galvanized Requiring Replacement")),
(AND('[1]PWS Information'!$E$10="CWS",U1116="Single Family Residence",Q1116="Galvanized Requiring Replacement",R1116="Yes")),
(AND('[1]PWS Information'!$E$10="NTNC",Q1116="Galvanized Requiring Replacement")),
(AND('[1]PWS Information'!$E$10="NTNC",U1116="Single Family Residence",R1116="Yes")))),"Tier 3",
IF((OR((AND('[1]PWS Information'!$E$10="CWS",U1116="Single Family Residence",S1116="Yes",Q1116="Non-Lead", J1116="Non-Lead - Copper",L1116="Before 1989")),
(AND('[1]PWS Information'!$E$10="CWS",U1116="Single Family Residence",S1116="Yes",Q1116="Non-Lead", N1116="Non-Lead - Copper",O1116="Before 1989")))),"Tier 4",
IF((OR((AND('[1]PWS Information'!$E$10="NTNC",Q1116="Non-Lead")),
(AND('[1]PWS Information'!$E$10="CWS",Q1116="Non-Lead",S1116="")),
(AND('[1]PWS Information'!$E$10="CWS",Q1116="Non-Lead",S1116="No")),
(AND('[1]PWS Information'!$E$10="CWS",Q1116="Non-Lead",S1116="Don't Know")),
(AND('[1]PWS Information'!$E$10="CWS",Q1116="Non-Lead", J1116="Non-Lead - Copper", S1116="Yes", L1116="Between 1989 and 2014")),
(AND('[1]PWS Information'!$E$10="CWS",Q1116="Non-Lead", J1116="Non-Lead - Copper", S1116="Yes", L1116="After 2014")),
(AND('[1]PWS Information'!$E$10="CWS",Q1116="Non-Lead", J1116="Non-Lead - Copper", S1116="Yes", L1116="Unknown")),
(AND('[1]PWS Information'!$E$10="CWS",Q1116="Non-Lead", N1116="Non-Lead - Copper", S1116="Yes", O1116="Between 1989 and 2014")),
(AND('[1]PWS Information'!$E$10="CWS",Q1116="Non-Lead", N1116="Non-Lead - Copper", S1116="Yes", O1116="After 2014")),
(AND('[1]PWS Information'!$E$10="CWS",Q1116="Non-Lead", N1116="Non-Lead - Copper", S1116="Yes", O1116="Unknown")),
(AND('[1]PWS Information'!$E$10="CWS",Q1116="Unknown")),
(AND('[1]PWS Information'!$E$10="NTNC",Q1116="Unknown")))),"Tier 5",
"")))))</f>
        <v>Tier 5</v>
      </c>
      <c r="Z1116" s="71"/>
      <c r="AA1116" s="71"/>
    </row>
    <row r="1117" spans="1:27" ht="57.6" x14ac:dyDescent="0.3">
      <c r="A1117" s="1"/>
      <c r="B1117" s="70">
        <v>863399</v>
      </c>
      <c r="C1117" s="60">
        <v>1405</v>
      </c>
      <c r="D1117" s="61" t="s">
        <v>359</v>
      </c>
      <c r="E1117" s="61" t="s">
        <v>49</v>
      </c>
      <c r="F1117" s="61">
        <v>78640</v>
      </c>
      <c r="G1117" s="62" t="s">
        <v>349</v>
      </c>
      <c r="H1117" s="63">
        <v>29.979402799999999</v>
      </c>
      <c r="I1117" s="64">
        <v>-97.837755555555503</v>
      </c>
      <c r="J1117" s="65" t="s">
        <v>50</v>
      </c>
      <c r="K1117" s="66" t="s">
        <v>51</v>
      </c>
      <c r="L1117" s="62" t="s">
        <v>52</v>
      </c>
      <c r="M1117" s="69"/>
      <c r="N1117" s="65" t="s">
        <v>50</v>
      </c>
      <c r="O1117" s="66" t="s">
        <v>52</v>
      </c>
      <c r="P1117" s="69"/>
      <c r="Q1117" s="55" t="str">
        <f t="shared" si="17"/>
        <v>Non-Lead</v>
      </c>
      <c r="R1117" s="70" t="s">
        <v>51</v>
      </c>
      <c r="S1117" s="70" t="s">
        <v>51</v>
      </c>
      <c r="T1117" s="70"/>
      <c r="U1117" s="71" t="s">
        <v>53</v>
      </c>
      <c r="V1117" s="71" t="s">
        <v>51</v>
      </c>
      <c r="W1117" s="71" t="s">
        <v>51</v>
      </c>
      <c r="X1117" s="71" t="s">
        <v>51</v>
      </c>
      <c r="Y1117" s="72" t="str">
        <f>IF((OR((AND('[1]PWS Information'!$E$10="CWS",U1117="Single Family Residence",Q1117="Lead")),
(AND('[1]PWS Information'!$E$10="CWS",U1117="Multiple Family Residence",'[1]PWS Information'!$E$11="Yes",Q1117="Lead")),
(AND('[1]PWS Information'!$E$10="NTNC",Q1117="Lead")))),"Tier 1",
IF((OR((AND('[1]PWS Information'!$E$10="CWS",U1117="Multiple Family Residence",'[1]PWS Information'!$E$11="No",Q1117="Lead")),
(AND('[1]PWS Information'!$E$10="CWS",U1117="Other",Q1117="Lead")),
(AND('[1]PWS Information'!$E$10="CWS",U1117="Building",Q1117="Lead")))),"Tier 2",
IF((OR((AND('[1]PWS Information'!$E$10="CWS",U1117="Single Family Residence",Q1117="Galvanized Requiring Replacement")),
(AND('[1]PWS Information'!$E$10="CWS",U1117="Single Family Residence",Q1117="Galvanized Requiring Replacement",R1117="Yes")),
(AND('[1]PWS Information'!$E$10="NTNC",Q1117="Galvanized Requiring Replacement")),
(AND('[1]PWS Information'!$E$10="NTNC",U1117="Single Family Residence",R1117="Yes")))),"Tier 3",
IF((OR((AND('[1]PWS Information'!$E$10="CWS",U1117="Single Family Residence",S1117="Yes",Q1117="Non-Lead", J1117="Non-Lead - Copper",L1117="Before 1989")),
(AND('[1]PWS Information'!$E$10="CWS",U1117="Single Family Residence",S1117="Yes",Q1117="Non-Lead", N1117="Non-Lead - Copper",O1117="Before 1989")))),"Tier 4",
IF((OR((AND('[1]PWS Information'!$E$10="NTNC",Q1117="Non-Lead")),
(AND('[1]PWS Information'!$E$10="CWS",Q1117="Non-Lead",S1117="")),
(AND('[1]PWS Information'!$E$10="CWS",Q1117="Non-Lead",S1117="No")),
(AND('[1]PWS Information'!$E$10="CWS",Q1117="Non-Lead",S1117="Don't Know")),
(AND('[1]PWS Information'!$E$10="CWS",Q1117="Non-Lead", J1117="Non-Lead - Copper", S1117="Yes", L1117="Between 1989 and 2014")),
(AND('[1]PWS Information'!$E$10="CWS",Q1117="Non-Lead", J1117="Non-Lead - Copper", S1117="Yes", L1117="After 2014")),
(AND('[1]PWS Information'!$E$10="CWS",Q1117="Non-Lead", J1117="Non-Lead - Copper", S1117="Yes", L1117="Unknown")),
(AND('[1]PWS Information'!$E$10="CWS",Q1117="Non-Lead", N1117="Non-Lead - Copper", S1117="Yes", O1117="Between 1989 and 2014")),
(AND('[1]PWS Information'!$E$10="CWS",Q1117="Non-Lead", N1117="Non-Lead - Copper", S1117="Yes", O1117="After 2014")),
(AND('[1]PWS Information'!$E$10="CWS",Q1117="Non-Lead", N1117="Non-Lead - Copper", S1117="Yes", O1117="Unknown")),
(AND('[1]PWS Information'!$E$10="CWS",Q1117="Unknown")),
(AND('[1]PWS Information'!$E$10="NTNC",Q1117="Unknown")))),"Tier 5",
"")))))</f>
        <v>Tier 5</v>
      </c>
      <c r="Z1117" s="71"/>
      <c r="AA1117" s="71"/>
    </row>
    <row r="1118" spans="1:27" ht="57.6" x14ac:dyDescent="0.3">
      <c r="A1118" s="17"/>
      <c r="B1118" s="70">
        <v>876789</v>
      </c>
      <c r="C1118" s="60">
        <v>1412</v>
      </c>
      <c r="D1118" s="61" t="s">
        <v>359</v>
      </c>
      <c r="E1118" s="61" t="s">
        <v>49</v>
      </c>
      <c r="F1118" s="61">
        <v>78640</v>
      </c>
      <c r="G1118" s="62" t="s">
        <v>349</v>
      </c>
      <c r="H1118" s="63">
        <v>29.979622200000001</v>
      </c>
      <c r="I1118" s="64">
        <v>-97.838216666666597</v>
      </c>
      <c r="J1118" s="65" t="s">
        <v>50</v>
      </c>
      <c r="K1118" s="66" t="s">
        <v>51</v>
      </c>
      <c r="L1118" s="62" t="s">
        <v>52</v>
      </c>
      <c r="M1118" s="69"/>
      <c r="N1118" s="65" t="s">
        <v>50</v>
      </c>
      <c r="O1118" s="66" t="s">
        <v>52</v>
      </c>
      <c r="P1118" s="69"/>
      <c r="Q1118" s="55" t="str">
        <f t="shared" si="17"/>
        <v>Non-Lead</v>
      </c>
      <c r="R1118" s="70" t="s">
        <v>51</v>
      </c>
      <c r="S1118" s="70" t="s">
        <v>51</v>
      </c>
      <c r="T1118" s="70"/>
      <c r="U1118" s="71" t="s">
        <v>53</v>
      </c>
      <c r="V1118" s="71" t="s">
        <v>51</v>
      </c>
      <c r="W1118" s="71" t="s">
        <v>51</v>
      </c>
      <c r="X1118" s="71" t="s">
        <v>51</v>
      </c>
      <c r="Y1118" s="72" t="str">
        <f>IF((OR((AND('[1]PWS Information'!$E$10="CWS",U1118="Single Family Residence",Q1118="Lead")),
(AND('[1]PWS Information'!$E$10="CWS",U1118="Multiple Family Residence",'[1]PWS Information'!$E$11="Yes",Q1118="Lead")),
(AND('[1]PWS Information'!$E$10="NTNC",Q1118="Lead")))),"Tier 1",
IF((OR((AND('[1]PWS Information'!$E$10="CWS",U1118="Multiple Family Residence",'[1]PWS Information'!$E$11="No",Q1118="Lead")),
(AND('[1]PWS Information'!$E$10="CWS",U1118="Other",Q1118="Lead")),
(AND('[1]PWS Information'!$E$10="CWS",U1118="Building",Q1118="Lead")))),"Tier 2",
IF((OR((AND('[1]PWS Information'!$E$10="CWS",U1118="Single Family Residence",Q1118="Galvanized Requiring Replacement")),
(AND('[1]PWS Information'!$E$10="CWS",U1118="Single Family Residence",Q1118="Galvanized Requiring Replacement",R1118="Yes")),
(AND('[1]PWS Information'!$E$10="NTNC",Q1118="Galvanized Requiring Replacement")),
(AND('[1]PWS Information'!$E$10="NTNC",U1118="Single Family Residence",R1118="Yes")))),"Tier 3",
IF((OR((AND('[1]PWS Information'!$E$10="CWS",U1118="Single Family Residence",S1118="Yes",Q1118="Non-Lead", J1118="Non-Lead - Copper",L1118="Before 1989")),
(AND('[1]PWS Information'!$E$10="CWS",U1118="Single Family Residence",S1118="Yes",Q1118="Non-Lead", N1118="Non-Lead - Copper",O1118="Before 1989")))),"Tier 4",
IF((OR((AND('[1]PWS Information'!$E$10="NTNC",Q1118="Non-Lead")),
(AND('[1]PWS Information'!$E$10="CWS",Q1118="Non-Lead",S1118="")),
(AND('[1]PWS Information'!$E$10="CWS",Q1118="Non-Lead",S1118="No")),
(AND('[1]PWS Information'!$E$10="CWS",Q1118="Non-Lead",S1118="Don't Know")),
(AND('[1]PWS Information'!$E$10="CWS",Q1118="Non-Lead", J1118="Non-Lead - Copper", S1118="Yes", L1118="Between 1989 and 2014")),
(AND('[1]PWS Information'!$E$10="CWS",Q1118="Non-Lead", J1118="Non-Lead - Copper", S1118="Yes", L1118="After 2014")),
(AND('[1]PWS Information'!$E$10="CWS",Q1118="Non-Lead", J1118="Non-Lead - Copper", S1118="Yes", L1118="Unknown")),
(AND('[1]PWS Information'!$E$10="CWS",Q1118="Non-Lead", N1118="Non-Lead - Copper", S1118="Yes", O1118="Between 1989 and 2014")),
(AND('[1]PWS Information'!$E$10="CWS",Q1118="Non-Lead", N1118="Non-Lead - Copper", S1118="Yes", O1118="After 2014")),
(AND('[1]PWS Information'!$E$10="CWS",Q1118="Non-Lead", N1118="Non-Lead - Copper", S1118="Yes", O1118="Unknown")),
(AND('[1]PWS Information'!$E$10="CWS",Q1118="Unknown")),
(AND('[1]PWS Information'!$E$10="NTNC",Q1118="Unknown")))),"Tier 5",
"")))))</f>
        <v>Tier 5</v>
      </c>
      <c r="Z1118" s="71"/>
      <c r="AA1118" s="71"/>
    </row>
    <row r="1119" spans="1:27" ht="57.6" x14ac:dyDescent="0.3">
      <c r="A1119" s="1"/>
      <c r="B1119" s="70">
        <v>866088</v>
      </c>
      <c r="C1119" s="60">
        <v>1413</v>
      </c>
      <c r="D1119" s="61" t="s">
        <v>359</v>
      </c>
      <c r="E1119" s="61" t="s">
        <v>49</v>
      </c>
      <c r="F1119" s="61">
        <v>78640</v>
      </c>
      <c r="G1119" s="62" t="s">
        <v>349</v>
      </c>
      <c r="H1119" s="63">
        <v>29.979322199999999</v>
      </c>
      <c r="I1119" s="64">
        <v>-97.837849999999904</v>
      </c>
      <c r="J1119" s="65" t="s">
        <v>50</v>
      </c>
      <c r="K1119" s="66" t="s">
        <v>51</v>
      </c>
      <c r="L1119" s="62" t="s">
        <v>52</v>
      </c>
      <c r="M1119" s="69"/>
      <c r="N1119" s="65" t="s">
        <v>50</v>
      </c>
      <c r="O1119" s="66" t="s">
        <v>52</v>
      </c>
      <c r="P1119" s="69"/>
      <c r="Q1119" s="55" t="str">
        <f t="shared" si="17"/>
        <v>Non-Lead</v>
      </c>
      <c r="R1119" s="70" t="s">
        <v>51</v>
      </c>
      <c r="S1119" s="70" t="s">
        <v>51</v>
      </c>
      <c r="T1119" s="70"/>
      <c r="U1119" s="71" t="s">
        <v>53</v>
      </c>
      <c r="V1119" s="71" t="s">
        <v>51</v>
      </c>
      <c r="W1119" s="71" t="s">
        <v>51</v>
      </c>
      <c r="X1119" s="71" t="s">
        <v>51</v>
      </c>
      <c r="Y1119" s="72" t="str">
        <f>IF((OR((AND('[1]PWS Information'!$E$10="CWS",U1119="Single Family Residence",Q1119="Lead")),
(AND('[1]PWS Information'!$E$10="CWS",U1119="Multiple Family Residence",'[1]PWS Information'!$E$11="Yes",Q1119="Lead")),
(AND('[1]PWS Information'!$E$10="NTNC",Q1119="Lead")))),"Tier 1",
IF((OR((AND('[1]PWS Information'!$E$10="CWS",U1119="Multiple Family Residence",'[1]PWS Information'!$E$11="No",Q1119="Lead")),
(AND('[1]PWS Information'!$E$10="CWS",U1119="Other",Q1119="Lead")),
(AND('[1]PWS Information'!$E$10="CWS",U1119="Building",Q1119="Lead")))),"Tier 2",
IF((OR((AND('[1]PWS Information'!$E$10="CWS",U1119="Single Family Residence",Q1119="Galvanized Requiring Replacement")),
(AND('[1]PWS Information'!$E$10="CWS",U1119="Single Family Residence",Q1119="Galvanized Requiring Replacement",R1119="Yes")),
(AND('[1]PWS Information'!$E$10="NTNC",Q1119="Galvanized Requiring Replacement")),
(AND('[1]PWS Information'!$E$10="NTNC",U1119="Single Family Residence",R1119="Yes")))),"Tier 3",
IF((OR((AND('[1]PWS Information'!$E$10="CWS",U1119="Single Family Residence",S1119="Yes",Q1119="Non-Lead", J1119="Non-Lead - Copper",L1119="Before 1989")),
(AND('[1]PWS Information'!$E$10="CWS",U1119="Single Family Residence",S1119="Yes",Q1119="Non-Lead", N1119="Non-Lead - Copper",O1119="Before 1989")))),"Tier 4",
IF((OR((AND('[1]PWS Information'!$E$10="NTNC",Q1119="Non-Lead")),
(AND('[1]PWS Information'!$E$10="CWS",Q1119="Non-Lead",S1119="")),
(AND('[1]PWS Information'!$E$10="CWS",Q1119="Non-Lead",S1119="No")),
(AND('[1]PWS Information'!$E$10="CWS",Q1119="Non-Lead",S1119="Don't Know")),
(AND('[1]PWS Information'!$E$10="CWS",Q1119="Non-Lead", J1119="Non-Lead - Copper", S1119="Yes", L1119="Between 1989 and 2014")),
(AND('[1]PWS Information'!$E$10="CWS",Q1119="Non-Lead", J1119="Non-Lead - Copper", S1119="Yes", L1119="After 2014")),
(AND('[1]PWS Information'!$E$10="CWS",Q1119="Non-Lead", J1119="Non-Lead - Copper", S1119="Yes", L1119="Unknown")),
(AND('[1]PWS Information'!$E$10="CWS",Q1119="Non-Lead", N1119="Non-Lead - Copper", S1119="Yes", O1119="Between 1989 and 2014")),
(AND('[1]PWS Information'!$E$10="CWS",Q1119="Non-Lead", N1119="Non-Lead - Copper", S1119="Yes", O1119="After 2014")),
(AND('[1]PWS Information'!$E$10="CWS",Q1119="Non-Lead", N1119="Non-Lead - Copper", S1119="Yes", O1119="Unknown")),
(AND('[1]PWS Information'!$E$10="CWS",Q1119="Unknown")),
(AND('[1]PWS Information'!$E$10="NTNC",Q1119="Unknown")))),"Tier 5",
"")))))</f>
        <v>Tier 5</v>
      </c>
      <c r="Z1119" s="71"/>
      <c r="AA1119" s="71"/>
    </row>
    <row r="1120" spans="1:27" ht="57.6" x14ac:dyDescent="0.3">
      <c r="A1120" s="1"/>
      <c r="B1120" s="70">
        <v>865072</v>
      </c>
      <c r="C1120" s="60">
        <v>1420</v>
      </c>
      <c r="D1120" s="61" t="s">
        <v>359</v>
      </c>
      <c r="E1120" s="61" t="s">
        <v>49</v>
      </c>
      <c r="F1120" s="61">
        <v>78640</v>
      </c>
      <c r="G1120" s="62" t="s">
        <v>349</v>
      </c>
      <c r="H1120" s="63">
        <v>29.979638900000001</v>
      </c>
      <c r="I1120" s="64">
        <v>-97.838230555555498</v>
      </c>
      <c r="J1120" s="65" t="s">
        <v>50</v>
      </c>
      <c r="K1120" s="66" t="s">
        <v>51</v>
      </c>
      <c r="L1120" s="62" t="s">
        <v>52</v>
      </c>
      <c r="M1120" s="69"/>
      <c r="N1120" s="65" t="s">
        <v>50</v>
      </c>
      <c r="O1120" s="66" t="s">
        <v>52</v>
      </c>
      <c r="P1120" s="69"/>
      <c r="Q1120" s="55" t="str">
        <f t="shared" si="17"/>
        <v>Non-Lead</v>
      </c>
      <c r="R1120" s="70" t="s">
        <v>51</v>
      </c>
      <c r="S1120" s="70" t="s">
        <v>51</v>
      </c>
      <c r="T1120" s="70"/>
      <c r="U1120" s="71" t="s">
        <v>53</v>
      </c>
      <c r="V1120" s="71" t="s">
        <v>51</v>
      </c>
      <c r="W1120" s="71" t="s">
        <v>51</v>
      </c>
      <c r="X1120" s="71" t="s">
        <v>51</v>
      </c>
      <c r="Y1120" s="72" t="str">
        <f>IF((OR((AND('[1]PWS Information'!$E$10="CWS",U1120="Single Family Residence",Q1120="Lead")),
(AND('[1]PWS Information'!$E$10="CWS",U1120="Multiple Family Residence",'[1]PWS Information'!$E$11="Yes",Q1120="Lead")),
(AND('[1]PWS Information'!$E$10="NTNC",Q1120="Lead")))),"Tier 1",
IF((OR((AND('[1]PWS Information'!$E$10="CWS",U1120="Multiple Family Residence",'[1]PWS Information'!$E$11="No",Q1120="Lead")),
(AND('[1]PWS Information'!$E$10="CWS",U1120="Other",Q1120="Lead")),
(AND('[1]PWS Information'!$E$10="CWS",U1120="Building",Q1120="Lead")))),"Tier 2",
IF((OR((AND('[1]PWS Information'!$E$10="CWS",U1120="Single Family Residence",Q1120="Galvanized Requiring Replacement")),
(AND('[1]PWS Information'!$E$10="CWS",U1120="Single Family Residence",Q1120="Galvanized Requiring Replacement",R1120="Yes")),
(AND('[1]PWS Information'!$E$10="NTNC",Q1120="Galvanized Requiring Replacement")),
(AND('[1]PWS Information'!$E$10="NTNC",U1120="Single Family Residence",R1120="Yes")))),"Tier 3",
IF((OR((AND('[1]PWS Information'!$E$10="CWS",U1120="Single Family Residence",S1120="Yes",Q1120="Non-Lead", J1120="Non-Lead - Copper",L1120="Before 1989")),
(AND('[1]PWS Information'!$E$10="CWS",U1120="Single Family Residence",S1120="Yes",Q1120="Non-Lead", N1120="Non-Lead - Copper",O1120="Before 1989")))),"Tier 4",
IF((OR((AND('[1]PWS Information'!$E$10="NTNC",Q1120="Non-Lead")),
(AND('[1]PWS Information'!$E$10="CWS",Q1120="Non-Lead",S1120="")),
(AND('[1]PWS Information'!$E$10="CWS",Q1120="Non-Lead",S1120="No")),
(AND('[1]PWS Information'!$E$10="CWS",Q1120="Non-Lead",S1120="Don't Know")),
(AND('[1]PWS Information'!$E$10="CWS",Q1120="Non-Lead", J1120="Non-Lead - Copper", S1120="Yes", L1120="Between 1989 and 2014")),
(AND('[1]PWS Information'!$E$10="CWS",Q1120="Non-Lead", J1120="Non-Lead - Copper", S1120="Yes", L1120="After 2014")),
(AND('[1]PWS Information'!$E$10="CWS",Q1120="Non-Lead", J1120="Non-Lead - Copper", S1120="Yes", L1120="Unknown")),
(AND('[1]PWS Information'!$E$10="CWS",Q1120="Non-Lead", N1120="Non-Lead - Copper", S1120="Yes", O1120="Between 1989 and 2014")),
(AND('[1]PWS Information'!$E$10="CWS",Q1120="Non-Lead", N1120="Non-Lead - Copper", S1120="Yes", O1120="After 2014")),
(AND('[1]PWS Information'!$E$10="CWS",Q1120="Non-Lead", N1120="Non-Lead - Copper", S1120="Yes", O1120="Unknown")),
(AND('[1]PWS Information'!$E$10="CWS",Q1120="Unknown")),
(AND('[1]PWS Information'!$E$10="NTNC",Q1120="Unknown")))),"Tier 5",
"")))))</f>
        <v>Tier 5</v>
      </c>
      <c r="Z1120" s="71"/>
      <c r="AA1120" s="71"/>
    </row>
    <row r="1121" spans="1:27" ht="57.6" x14ac:dyDescent="0.3">
      <c r="A1121" s="1"/>
      <c r="B1121" s="70">
        <v>9272035</v>
      </c>
      <c r="C1121" s="60">
        <v>1421</v>
      </c>
      <c r="D1121" s="61" t="s">
        <v>359</v>
      </c>
      <c r="E1121" s="61" t="s">
        <v>49</v>
      </c>
      <c r="F1121" s="61">
        <v>78640</v>
      </c>
      <c r="G1121" s="62" t="s">
        <v>349</v>
      </c>
      <c r="H1121" s="63">
        <v>29.979316699999998</v>
      </c>
      <c r="I1121" s="64">
        <v>-97.837833333333293</v>
      </c>
      <c r="J1121" s="65" t="s">
        <v>50</v>
      </c>
      <c r="K1121" s="66" t="s">
        <v>51</v>
      </c>
      <c r="L1121" s="62" t="s">
        <v>52</v>
      </c>
      <c r="M1121" s="69"/>
      <c r="N1121" s="65" t="s">
        <v>50</v>
      </c>
      <c r="O1121" s="66" t="s">
        <v>52</v>
      </c>
      <c r="P1121" s="69"/>
      <c r="Q1121" s="55" t="str">
        <f t="shared" si="17"/>
        <v>Non-Lead</v>
      </c>
      <c r="R1121" s="70" t="s">
        <v>51</v>
      </c>
      <c r="S1121" s="70" t="s">
        <v>51</v>
      </c>
      <c r="T1121" s="70"/>
      <c r="U1121" s="71" t="s">
        <v>53</v>
      </c>
      <c r="V1121" s="71" t="s">
        <v>51</v>
      </c>
      <c r="W1121" s="71" t="s">
        <v>51</v>
      </c>
      <c r="X1121" s="71" t="s">
        <v>51</v>
      </c>
      <c r="Y1121" s="72" t="str">
        <f>IF((OR((AND('[1]PWS Information'!$E$10="CWS",U1121="Single Family Residence",Q1121="Lead")),
(AND('[1]PWS Information'!$E$10="CWS",U1121="Multiple Family Residence",'[1]PWS Information'!$E$11="Yes",Q1121="Lead")),
(AND('[1]PWS Information'!$E$10="NTNC",Q1121="Lead")))),"Tier 1",
IF((OR((AND('[1]PWS Information'!$E$10="CWS",U1121="Multiple Family Residence",'[1]PWS Information'!$E$11="No",Q1121="Lead")),
(AND('[1]PWS Information'!$E$10="CWS",U1121="Other",Q1121="Lead")),
(AND('[1]PWS Information'!$E$10="CWS",U1121="Building",Q1121="Lead")))),"Tier 2",
IF((OR((AND('[1]PWS Information'!$E$10="CWS",U1121="Single Family Residence",Q1121="Galvanized Requiring Replacement")),
(AND('[1]PWS Information'!$E$10="CWS",U1121="Single Family Residence",Q1121="Galvanized Requiring Replacement",R1121="Yes")),
(AND('[1]PWS Information'!$E$10="NTNC",Q1121="Galvanized Requiring Replacement")),
(AND('[1]PWS Information'!$E$10="NTNC",U1121="Single Family Residence",R1121="Yes")))),"Tier 3",
IF((OR((AND('[1]PWS Information'!$E$10="CWS",U1121="Single Family Residence",S1121="Yes",Q1121="Non-Lead", J1121="Non-Lead - Copper",L1121="Before 1989")),
(AND('[1]PWS Information'!$E$10="CWS",U1121="Single Family Residence",S1121="Yes",Q1121="Non-Lead", N1121="Non-Lead - Copper",O1121="Before 1989")))),"Tier 4",
IF((OR((AND('[1]PWS Information'!$E$10="NTNC",Q1121="Non-Lead")),
(AND('[1]PWS Information'!$E$10="CWS",Q1121="Non-Lead",S1121="")),
(AND('[1]PWS Information'!$E$10="CWS",Q1121="Non-Lead",S1121="No")),
(AND('[1]PWS Information'!$E$10="CWS",Q1121="Non-Lead",S1121="Don't Know")),
(AND('[1]PWS Information'!$E$10="CWS",Q1121="Non-Lead", J1121="Non-Lead - Copper", S1121="Yes", L1121="Between 1989 and 2014")),
(AND('[1]PWS Information'!$E$10="CWS",Q1121="Non-Lead", J1121="Non-Lead - Copper", S1121="Yes", L1121="After 2014")),
(AND('[1]PWS Information'!$E$10="CWS",Q1121="Non-Lead", J1121="Non-Lead - Copper", S1121="Yes", L1121="Unknown")),
(AND('[1]PWS Information'!$E$10="CWS",Q1121="Non-Lead", N1121="Non-Lead - Copper", S1121="Yes", O1121="Between 1989 and 2014")),
(AND('[1]PWS Information'!$E$10="CWS",Q1121="Non-Lead", N1121="Non-Lead - Copper", S1121="Yes", O1121="After 2014")),
(AND('[1]PWS Information'!$E$10="CWS",Q1121="Non-Lead", N1121="Non-Lead - Copper", S1121="Yes", O1121="Unknown")),
(AND('[1]PWS Information'!$E$10="CWS",Q1121="Unknown")),
(AND('[1]PWS Information'!$E$10="NTNC",Q1121="Unknown")))),"Tier 5",
"")))))</f>
        <v>Tier 5</v>
      </c>
      <c r="Z1121" s="71"/>
      <c r="AA1121" s="71"/>
    </row>
    <row r="1122" spans="1:27" ht="57.6" x14ac:dyDescent="0.3">
      <c r="A1122" s="17"/>
      <c r="B1122" s="70">
        <v>863406</v>
      </c>
      <c r="C1122" s="60">
        <v>1428</v>
      </c>
      <c r="D1122" s="61" t="s">
        <v>359</v>
      </c>
      <c r="E1122" s="61" t="s">
        <v>49</v>
      </c>
      <c r="F1122" s="61">
        <v>78640</v>
      </c>
      <c r="G1122" s="62" t="s">
        <v>349</v>
      </c>
      <c r="H1122" s="63">
        <v>29.9795333</v>
      </c>
      <c r="I1122" s="64">
        <v>-97.838277777777705</v>
      </c>
      <c r="J1122" s="65" t="s">
        <v>50</v>
      </c>
      <c r="K1122" s="66" t="s">
        <v>51</v>
      </c>
      <c r="L1122" s="62" t="s">
        <v>52</v>
      </c>
      <c r="M1122" s="69"/>
      <c r="N1122" s="65" t="s">
        <v>50</v>
      </c>
      <c r="O1122" s="66" t="s">
        <v>52</v>
      </c>
      <c r="P1122" s="69"/>
      <c r="Q1122" s="55" t="str">
        <f t="shared" si="17"/>
        <v>Non-Lead</v>
      </c>
      <c r="R1122" s="70" t="s">
        <v>51</v>
      </c>
      <c r="S1122" s="70" t="s">
        <v>51</v>
      </c>
      <c r="T1122" s="70"/>
      <c r="U1122" s="71" t="s">
        <v>53</v>
      </c>
      <c r="V1122" s="71" t="s">
        <v>51</v>
      </c>
      <c r="W1122" s="71" t="s">
        <v>51</v>
      </c>
      <c r="X1122" s="71" t="s">
        <v>51</v>
      </c>
      <c r="Y1122" s="72" t="str">
        <f>IF((OR((AND('[1]PWS Information'!$E$10="CWS",U1122="Single Family Residence",Q1122="Lead")),
(AND('[1]PWS Information'!$E$10="CWS",U1122="Multiple Family Residence",'[1]PWS Information'!$E$11="Yes",Q1122="Lead")),
(AND('[1]PWS Information'!$E$10="NTNC",Q1122="Lead")))),"Tier 1",
IF((OR((AND('[1]PWS Information'!$E$10="CWS",U1122="Multiple Family Residence",'[1]PWS Information'!$E$11="No",Q1122="Lead")),
(AND('[1]PWS Information'!$E$10="CWS",U1122="Other",Q1122="Lead")),
(AND('[1]PWS Information'!$E$10="CWS",U1122="Building",Q1122="Lead")))),"Tier 2",
IF((OR((AND('[1]PWS Information'!$E$10="CWS",U1122="Single Family Residence",Q1122="Galvanized Requiring Replacement")),
(AND('[1]PWS Information'!$E$10="CWS",U1122="Single Family Residence",Q1122="Galvanized Requiring Replacement",R1122="Yes")),
(AND('[1]PWS Information'!$E$10="NTNC",Q1122="Galvanized Requiring Replacement")),
(AND('[1]PWS Information'!$E$10="NTNC",U1122="Single Family Residence",R1122="Yes")))),"Tier 3",
IF((OR((AND('[1]PWS Information'!$E$10="CWS",U1122="Single Family Residence",S1122="Yes",Q1122="Non-Lead", J1122="Non-Lead - Copper",L1122="Before 1989")),
(AND('[1]PWS Information'!$E$10="CWS",U1122="Single Family Residence",S1122="Yes",Q1122="Non-Lead", N1122="Non-Lead - Copper",O1122="Before 1989")))),"Tier 4",
IF((OR((AND('[1]PWS Information'!$E$10="NTNC",Q1122="Non-Lead")),
(AND('[1]PWS Information'!$E$10="CWS",Q1122="Non-Lead",S1122="")),
(AND('[1]PWS Information'!$E$10="CWS",Q1122="Non-Lead",S1122="No")),
(AND('[1]PWS Information'!$E$10="CWS",Q1122="Non-Lead",S1122="Don't Know")),
(AND('[1]PWS Information'!$E$10="CWS",Q1122="Non-Lead", J1122="Non-Lead - Copper", S1122="Yes", L1122="Between 1989 and 2014")),
(AND('[1]PWS Information'!$E$10="CWS",Q1122="Non-Lead", J1122="Non-Lead - Copper", S1122="Yes", L1122="After 2014")),
(AND('[1]PWS Information'!$E$10="CWS",Q1122="Non-Lead", J1122="Non-Lead - Copper", S1122="Yes", L1122="Unknown")),
(AND('[1]PWS Information'!$E$10="CWS",Q1122="Non-Lead", N1122="Non-Lead - Copper", S1122="Yes", O1122="Between 1989 and 2014")),
(AND('[1]PWS Information'!$E$10="CWS",Q1122="Non-Lead", N1122="Non-Lead - Copper", S1122="Yes", O1122="After 2014")),
(AND('[1]PWS Information'!$E$10="CWS",Q1122="Non-Lead", N1122="Non-Lead - Copper", S1122="Yes", O1122="Unknown")),
(AND('[1]PWS Information'!$E$10="CWS",Q1122="Unknown")),
(AND('[1]PWS Information'!$E$10="NTNC",Q1122="Unknown")))),"Tier 5",
"")))))</f>
        <v>Tier 5</v>
      </c>
      <c r="Z1122" s="71"/>
      <c r="AA1122" s="71"/>
    </row>
    <row r="1123" spans="1:27" ht="57.6" x14ac:dyDescent="0.3">
      <c r="A1123" s="1"/>
      <c r="B1123" s="70">
        <v>837089</v>
      </c>
      <c r="C1123" s="60">
        <v>1429</v>
      </c>
      <c r="D1123" s="61" t="s">
        <v>359</v>
      </c>
      <c r="E1123" s="61" t="s">
        <v>49</v>
      </c>
      <c r="F1123" s="61">
        <v>78640</v>
      </c>
      <c r="G1123" s="62" t="s">
        <v>349</v>
      </c>
      <c r="H1123" s="63">
        <v>29.979230600000001</v>
      </c>
      <c r="I1123" s="64">
        <v>-97.837924999999998</v>
      </c>
      <c r="J1123" s="65" t="s">
        <v>50</v>
      </c>
      <c r="K1123" s="66" t="s">
        <v>51</v>
      </c>
      <c r="L1123" s="62" t="s">
        <v>52</v>
      </c>
      <c r="M1123" s="69"/>
      <c r="N1123" s="65" t="s">
        <v>50</v>
      </c>
      <c r="O1123" s="66" t="s">
        <v>52</v>
      </c>
      <c r="P1123" s="69"/>
      <c r="Q1123" s="55" t="str">
        <f t="shared" si="17"/>
        <v>Non-Lead</v>
      </c>
      <c r="R1123" s="70" t="s">
        <v>51</v>
      </c>
      <c r="S1123" s="70" t="s">
        <v>51</v>
      </c>
      <c r="T1123" s="70"/>
      <c r="U1123" s="71" t="s">
        <v>53</v>
      </c>
      <c r="V1123" s="71" t="s">
        <v>51</v>
      </c>
      <c r="W1123" s="71" t="s">
        <v>51</v>
      </c>
      <c r="X1123" s="71" t="s">
        <v>51</v>
      </c>
      <c r="Y1123" s="72" t="str">
        <f>IF((OR((AND('[1]PWS Information'!$E$10="CWS",U1123="Single Family Residence",Q1123="Lead")),
(AND('[1]PWS Information'!$E$10="CWS",U1123="Multiple Family Residence",'[1]PWS Information'!$E$11="Yes",Q1123="Lead")),
(AND('[1]PWS Information'!$E$10="NTNC",Q1123="Lead")))),"Tier 1",
IF((OR((AND('[1]PWS Information'!$E$10="CWS",U1123="Multiple Family Residence",'[1]PWS Information'!$E$11="No",Q1123="Lead")),
(AND('[1]PWS Information'!$E$10="CWS",U1123="Other",Q1123="Lead")),
(AND('[1]PWS Information'!$E$10="CWS",U1123="Building",Q1123="Lead")))),"Tier 2",
IF((OR((AND('[1]PWS Information'!$E$10="CWS",U1123="Single Family Residence",Q1123="Galvanized Requiring Replacement")),
(AND('[1]PWS Information'!$E$10="CWS",U1123="Single Family Residence",Q1123="Galvanized Requiring Replacement",R1123="Yes")),
(AND('[1]PWS Information'!$E$10="NTNC",Q1123="Galvanized Requiring Replacement")),
(AND('[1]PWS Information'!$E$10="NTNC",U1123="Single Family Residence",R1123="Yes")))),"Tier 3",
IF((OR((AND('[1]PWS Information'!$E$10="CWS",U1123="Single Family Residence",S1123="Yes",Q1123="Non-Lead", J1123="Non-Lead - Copper",L1123="Before 1989")),
(AND('[1]PWS Information'!$E$10="CWS",U1123="Single Family Residence",S1123="Yes",Q1123="Non-Lead", N1123="Non-Lead - Copper",O1123="Before 1989")))),"Tier 4",
IF((OR((AND('[1]PWS Information'!$E$10="NTNC",Q1123="Non-Lead")),
(AND('[1]PWS Information'!$E$10="CWS",Q1123="Non-Lead",S1123="")),
(AND('[1]PWS Information'!$E$10="CWS",Q1123="Non-Lead",S1123="No")),
(AND('[1]PWS Information'!$E$10="CWS",Q1123="Non-Lead",S1123="Don't Know")),
(AND('[1]PWS Information'!$E$10="CWS",Q1123="Non-Lead", J1123="Non-Lead - Copper", S1123="Yes", L1123="Between 1989 and 2014")),
(AND('[1]PWS Information'!$E$10="CWS",Q1123="Non-Lead", J1123="Non-Lead - Copper", S1123="Yes", L1123="After 2014")),
(AND('[1]PWS Information'!$E$10="CWS",Q1123="Non-Lead", J1123="Non-Lead - Copper", S1123="Yes", L1123="Unknown")),
(AND('[1]PWS Information'!$E$10="CWS",Q1123="Non-Lead", N1123="Non-Lead - Copper", S1123="Yes", O1123="Between 1989 and 2014")),
(AND('[1]PWS Information'!$E$10="CWS",Q1123="Non-Lead", N1123="Non-Lead - Copper", S1123="Yes", O1123="After 2014")),
(AND('[1]PWS Information'!$E$10="CWS",Q1123="Non-Lead", N1123="Non-Lead - Copper", S1123="Yes", O1123="Unknown")),
(AND('[1]PWS Information'!$E$10="CWS",Q1123="Unknown")),
(AND('[1]PWS Information'!$E$10="NTNC",Q1123="Unknown")))),"Tier 5",
"")))))</f>
        <v>Tier 5</v>
      </c>
      <c r="Z1123" s="71"/>
      <c r="AA1123" s="71"/>
    </row>
    <row r="1124" spans="1:27" ht="57.6" x14ac:dyDescent="0.3">
      <c r="A1124" s="1"/>
      <c r="B1124" s="70">
        <v>866610</v>
      </c>
      <c r="C1124" s="60">
        <v>1436</v>
      </c>
      <c r="D1124" s="61" t="s">
        <v>359</v>
      </c>
      <c r="E1124" s="61" t="s">
        <v>49</v>
      </c>
      <c r="F1124" s="61">
        <v>78640</v>
      </c>
      <c r="G1124" s="62" t="s">
        <v>349</v>
      </c>
      <c r="H1124" s="63">
        <v>29.979447199999999</v>
      </c>
      <c r="I1124" s="64">
        <v>-97.838366666666602</v>
      </c>
      <c r="J1124" s="65" t="s">
        <v>50</v>
      </c>
      <c r="K1124" s="66" t="s">
        <v>51</v>
      </c>
      <c r="L1124" s="62" t="s">
        <v>52</v>
      </c>
      <c r="M1124" s="69"/>
      <c r="N1124" s="65" t="s">
        <v>50</v>
      </c>
      <c r="O1124" s="66" t="s">
        <v>52</v>
      </c>
      <c r="P1124" s="69"/>
      <c r="Q1124" s="55" t="str">
        <f t="shared" si="17"/>
        <v>Non-Lead</v>
      </c>
      <c r="R1124" s="70" t="s">
        <v>51</v>
      </c>
      <c r="S1124" s="70" t="s">
        <v>51</v>
      </c>
      <c r="T1124" s="70"/>
      <c r="U1124" s="71" t="s">
        <v>53</v>
      </c>
      <c r="V1124" s="71" t="s">
        <v>51</v>
      </c>
      <c r="W1124" s="71" t="s">
        <v>51</v>
      </c>
      <c r="X1124" s="71" t="s">
        <v>51</v>
      </c>
      <c r="Y1124" s="72" t="str">
        <f>IF((OR((AND('[1]PWS Information'!$E$10="CWS",U1124="Single Family Residence",Q1124="Lead")),
(AND('[1]PWS Information'!$E$10="CWS",U1124="Multiple Family Residence",'[1]PWS Information'!$E$11="Yes",Q1124="Lead")),
(AND('[1]PWS Information'!$E$10="NTNC",Q1124="Lead")))),"Tier 1",
IF((OR((AND('[1]PWS Information'!$E$10="CWS",U1124="Multiple Family Residence",'[1]PWS Information'!$E$11="No",Q1124="Lead")),
(AND('[1]PWS Information'!$E$10="CWS",U1124="Other",Q1124="Lead")),
(AND('[1]PWS Information'!$E$10="CWS",U1124="Building",Q1124="Lead")))),"Tier 2",
IF((OR((AND('[1]PWS Information'!$E$10="CWS",U1124="Single Family Residence",Q1124="Galvanized Requiring Replacement")),
(AND('[1]PWS Information'!$E$10="CWS",U1124="Single Family Residence",Q1124="Galvanized Requiring Replacement",R1124="Yes")),
(AND('[1]PWS Information'!$E$10="NTNC",Q1124="Galvanized Requiring Replacement")),
(AND('[1]PWS Information'!$E$10="NTNC",U1124="Single Family Residence",R1124="Yes")))),"Tier 3",
IF((OR((AND('[1]PWS Information'!$E$10="CWS",U1124="Single Family Residence",S1124="Yes",Q1124="Non-Lead", J1124="Non-Lead - Copper",L1124="Before 1989")),
(AND('[1]PWS Information'!$E$10="CWS",U1124="Single Family Residence",S1124="Yes",Q1124="Non-Lead", N1124="Non-Lead - Copper",O1124="Before 1989")))),"Tier 4",
IF((OR((AND('[1]PWS Information'!$E$10="NTNC",Q1124="Non-Lead")),
(AND('[1]PWS Information'!$E$10="CWS",Q1124="Non-Lead",S1124="")),
(AND('[1]PWS Information'!$E$10="CWS",Q1124="Non-Lead",S1124="No")),
(AND('[1]PWS Information'!$E$10="CWS",Q1124="Non-Lead",S1124="Don't Know")),
(AND('[1]PWS Information'!$E$10="CWS",Q1124="Non-Lead", J1124="Non-Lead - Copper", S1124="Yes", L1124="Between 1989 and 2014")),
(AND('[1]PWS Information'!$E$10="CWS",Q1124="Non-Lead", J1124="Non-Lead - Copper", S1124="Yes", L1124="After 2014")),
(AND('[1]PWS Information'!$E$10="CWS",Q1124="Non-Lead", J1124="Non-Lead - Copper", S1124="Yes", L1124="Unknown")),
(AND('[1]PWS Information'!$E$10="CWS",Q1124="Non-Lead", N1124="Non-Lead - Copper", S1124="Yes", O1124="Between 1989 and 2014")),
(AND('[1]PWS Information'!$E$10="CWS",Q1124="Non-Lead", N1124="Non-Lead - Copper", S1124="Yes", O1124="After 2014")),
(AND('[1]PWS Information'!$E$10="CWS",Q1124="Non-Lead", N1124="Non-Lead - Copper", S1124="Yes", O1124="Unknown")),
(AND('[1]PWS Information'!$E$10="CWS",Q1124="Unknown")),
(AND('[1]PWS Information'!$E$10="NTNC",Q1124="Unknown")))),"Tier 5",
"")))))</f>
        <v>Tier 5</v>
      </c>
      <c r="Z1124" s="71"/>
      <c r="AA1124" s="71"/>
    </row>
    <row r="1125" spans="1:27" ht="57.6" x14ac:dyDescent="0.3">
      <c r="A1125" s="1"/>
      <c r="B1125" s="70">
        <v>841739</v>
      </c>
      <c r="C1125" s="60">
        <v>1437</v>
      </c>
      <c r="D1125" s="61" t="s">
        <v>359</v>
      </c>
      <c r="E1125" s="61" t="s">
        <v>49</v>
      </c>
      <c r="F1125" s="61">
        <v>78640</v>
      </c>
      <c r="G1125" s="62" t="s">
        <v>349</v>
      </c>
      <c r="H1125" s="63">
        <v>29.979133300000001</v>
      </c>
      <c r="I1125" s="64">
        <v>-97.838011111111101</v>
      </c>
      <c r="J1125" s="65" t="s">
        <v>50</v>
      </c>
      <c r="K1125" s="66" t="s">
        <v>51</v>
      </c>
      <c r="L1125" s="62" t="s">
        <v>52</v>
      </c>
      <c r="M1125" s="69"/>
      <c r="N1125" s="65" t="s">
        <v>50</v>
      </c>
      <c r="O1125" s="66" t="s">
        <v>52</v>
      </c>
      <c r="P1125" s="69"/>
      <c r="Q1125" s="55" t="str">
        <f t="shared" si="17"/>
        <v>Non-Lead</v>
      </c>
      <c r="R1125" s="70" t="s">
        <v>51</v>
      </c>
      <c r="S1125" s="70" t="s">
        <v>51</v>
      </c>
      <c r="T1125" s="70"/>
      <c r="U1125" s="71" t="s">
        <v>53</v>
      </c>
      <c r="V1125" s="71" t="s">
        <v>51</v>
      </c>
      <c r="W1125" s="71" t="s">
        <v>51</v>
      </c>
      <c r="X1125" s="71" t="s">
        <v>51</v>
      </c>
      <c r="Y1125" s="72" t="str">
        <f>IF((OR((AND('[1]PWS Information'!$E$10="CWS",U1125="Single Family Residence",Q1125="Lead")),
(AND('[1]PWS Information'!$E$10="CWS",U1125="Multiple Family Residence",'[1]PWS Information'!$E$11="Yes",Q1125="Lead")),
(AND('[1]PWS Information'!$E$10="NTNC",Q1125="Lead")))),"Tier 1",
IF((OR((AND('[1]PWS Information'!$E$10="CWS",U1125="Multiple Family Residence",'[1]PWS Information'!$E$11="No",Q1125="Lead")),
(AND('[1]PWS Information'!$E$10="CWS",U1125="Other",Q1125="Lead")),
(AND('[1]PWS Information'!$E$10="CWS",U1125="Building",Q1125="Lead")))),"Tier 2",
IF((OR((AND('[1]PWS Information'!$E$10="CWS",U1125="Single Family Residence",Q1125="Galvanized Requiring Replacement")),
(AND('[1]PWS Information'!$E$10="CWS",U1125="Single Family Residence",Q1125="Galvanized Requiring Replacement",R1125="Yes")),
(AND('[1]PWS Information'!$E$10="NTNC",Q1125="Galvanized Requiring Replacement")),
(AND('[1]PWS Information'!$E$10="NTNC",U1125="Single Family Residence",R1125="Yes")))),"Tier 3",
IF((OR((AND('[1]PWS Information'!$E$10="CWS",U1125="Single Family Residence",S1125="Yes",Q1125="Non-Lead", J1125="Non-Lead - Copper",L1125="Before 1989")),
(AND('[1]PWS Information'!$E$10="CWS",U1125="Single Family Residence",S1125="Yes",Q1125="Non-Lead", N1125="Non-Lead - Copper",O1125="Before 1989")))),"Tier 4",
IF((OR((AND('[1]PWS Information'!$E$10="NTNC",Q1125="Non-Lead")),
(AND('[1]PWS Information'!$E$10="CWS",Q1125="Non-Lead",S1125="")),
(AND('[1]PWS Information'!$E$10="CWS",Q1125="Non-Lead",S1125="No")),
(AND('[1]PWS Information'!$E$10="CWS",Q1125="Non-Lead",S1125="Don't Know")),
(AND('[1]PWS Information'!$E$10="CWS",Q1125="Non-Lead", J1125="Non-Lead - Copper", S1125="Yes", L1125="Between 1989 and 2014")),
(AND('[1]PWS Information'!$E$10="CWS",Q1125="Non-Lead", J1125="Non-Lead - Copper", S1125="Yes", L1125="After 2014")),
(AND('[1]PWS Information'!$E$10="CWS",Q1125="Non-Lead", J1125="Non-Lead - Copper", S1125="Yes", L1125="Unknown")),
(AND('[1]PWS Information'!$E$10="CWS",Q1125="Non-Lead", N1125="Non-Lead - Copper", S1125="Yes", O1125="Between 1989 and 2014")),
(AND('[1]PWS Information'!$E$10="CWS",Q1125="Non-Lead", N1125="Non-Lead - Copper", S1125="Yes", O1125="After 2014")),
(AND('[1]PWS Information'!$E$10="CWS",Q1125="Non-Lead", N1125="Non-Lead - Copper", S1125="Yes", O1125="Unknown")),
(AND('[1]PWS Information'!$E$10="CWS",Q1125="Unknown")),
(AND('[1]PWS Information'!$E$10="NTNC",Q1125="Unknown")))),"Tier 5",
"")))))</f>
        <v>Tier 5</v>
      </c>
      <c r="Z1125" s="71"/>
      <c r="AA1125" s="71"/>
    </row>
    <row r="1126" spans="1:27" ht="57.6" x14ac:dyDescent="0.3">
      <c r="A1126" s="17"/>
      <c r="B1126" s="70">
        <v>839777</v>
      </c>
      <c r="C1126" s="60">
        <v>1444</v>
      </c>
      <c r="D1126" s="61" t="s">
        <v>359</v>
      </c>
      <c r="E1126" s="61" t="s">
        <v>49</v>
      </c>
      <c r="F1126" s="61">
        <v>78640</v>
      </c>
      <c r="G1126" s="62" t="s">
        <v>349</v>
      </c>
      <c r="H1126" s="63">
        <v>29.979358300000001</v>
      </c>
      <c r="I1126" s="64">
        <v>-97.838441666666597</v>
      </c>
      <c r="J1126" s="65" t="s">
        <v>50</v>
      </c>
      <c r="K1126" s="66" t="s">
        <v>51</v>
      </c>
      <c r="L1126" s="62" t="s">
        <v>52</v>
      </c>
      <c r="M1126" s="69"/>
      <c r="N1126" s="65" t="s">
        <v>50</v>
      </c>
      <c r="O1126" s="66" t="s">
        <v>52</v>
      </c>
      <c r="P1126" s="69"/>
      <c r="Q1126" s="55" t="str">
        <f t="shared" si="17"/>
        <v>Non-Lead</v>
      </c>
      <c r="R1126" s="70" t="s">
        <v>51</v>
      </c>
      <c r="S1126" s="70" t="s">
        <v>51</v>
      </c>
      <c r="T1126" s="70"/>
      <c r="U1126" s="71" t="s">
        <v>53</v>
      </c>
      <c r="V1126" s="71" t="s">
        <v>51</v>
      </c>
      <c r="W1126" s="71" t="s">
        <v>51</v>
      </c>
      <c r="X1126" s="71" t="s">
        <v>51</v>
      </c>
      <c r="Y1126" s="72" t="str">
        <f>IF((OR((AND('[1]PWS Information'!$E$10="CWS",U1126="Single Family Residence",Q1126="Lead")),
(AND('[1]PWS Information'!$E$10="CWS",U1126="Multiple Family Residence",'[1]PWS Information'!$E$11="Yes",Q1126="Lead")),
(AND('[1]PWS Information'!$E$10="NTNC",Q1126="Lead")))),"Tier 1",
IF((OR((AND('[1]PWS Information'!$E$10="CWS",U1126="Multiple Family Residence",'[1]PWS Information'!$E$11="No",Q1126="Lead")),
(AND('[1]PWS Information'!$E$10="CWS",U1126="Other",Q1126="Lead")),
(AND('[1]PWS Information'!$E$10="CWS",U1126="Building",Q1126="Lead")))),"Tier 2",
IF((OR((AND('[1]PWS Information'!$E$10="CWS",U1126="Single Family Residence",Q1126="Galvanized Requiring Replacement")),
(AND('[1]PWS Information'!$E$10="CWS",U1126="Single Family Residence",Q1126="Galvanized Requiring Replacement",R1126="Yes")),
(AND('[1]PWS Information'!$E$10="NTNC",Q1126="Galvanized Requiring Replacement")),
(AND('[1]PWS Information'!$E$10="NTNC",U1126="Single Family Residence",R1126="Yes")))),"Tier 3",
IF((OR((AND('[1]PWS Information'!$E$10="CWS",U1126="Single Family Residence",S1126="Yes",Q1126="Non-Lead", J1126="Non-Lead - Copper",L1126="Before 1989")),
(AND('[1]PWS Information'!$E$10="CWS",U1126="Single Family Residence",S1126="Yes",Q1126="Non-Lead", N1126="Non-Lead - Copper",O1126="Before 1989")))),"Tier 4",
IF((OR((AND('[1]PWS Information'!$E$10="NTNC",Q1126="Non-Lead")),
(AND('[1]PWS Information'!$E$10="CWS",Q1126="Non-Lead",S1126="")),
(AND('[1]PWS Information'!$E$10="CWS",Q1126="Non-Lead",S1126="No")),
(AND('[1]PWS Information'!$E$10="CWS",Q1126="Non-Lead",S1126="Don't Know")),
(AND('[1]PWS Information'!$E$10="CWS",Q1126="Non-Lead", J1126="Non-Lead - Copper", S1126="Yes", L1126="Between 1989 and 2014")),
(AND('[1]PWS Information'!$E$10="CWS",Q1126="Non-Lead", J1126="Non-Lead - Copper", S1126="Yes", L1126="After 2014")),
(AND('[1]PWS Information'!$E$10="CWS",Q1126="Non-Lead", J1126="Non-Lead - Copper", S1126="Yes", L1126="Unknown")),
(AND('[1]PWS Information'!$E$10="CWS",Q1126="Non-Lead", N1126="Non-Lead - Copper", S1126="Yes", O1126="Between 1989 and 2014")),
(AND('[1]PWS Information'!$E$10="CWS",Q1126="Non-Lead", N1126="Non-Lead - Copper", S1126="Yes", O1126="After 2014")),
(AND('[1]PWS Information'!$E$10="CWS",Q1126="Non-Lead", N1126="Non-Lead - Copper", S1126="Yes", O1126="Unknown")),
(AND('[1]PWS Information'!$E$10="CWS",Q1126="Unknown")),
(AND('[1]PWS Information'!$E$10="NTNC",Q1126="Unknown")))),"Tier 5",
"")))))</f>
        <v>Tier 5</v>
      </c>
      <c r="Z1126" s="71"/>
      <c r="AA1126" s="71"/>
    </row>
    <row r="1127" spans="1:27" ht="57.6" x14ac:dyDescent="0.3">
      <c r="A1127" s="1"/>
      <c r="B1127" s="70">
        <v>866609</v>
      </c>
      <c r="C1127" s="60">
        <v>1445</v>
      </c>
      <c r="D1127" s="61" t="s">
        <v>359</v>
      </c>
      <c r="E1127" s="61" t="s">
        <v>49</v>
      </c>
      <c r="F1127" s="61">
        <v>78640</v>
      </c>
      <c r="G1127" s="62" t="s">
        <v>349</v>
      </c>
      <c r="H1127" s="63">
        <v>29.9790694</v>
      </c>
      <c r="I1127" s="64">
        <v>-97.838102777777706</v>
      </c>
      <c r="J1127" s="65" t="s">
        <v>50</v>
      </c>
      <c r="K1127" s="66" t="s">
        <v>51</v>
      </c>
      <c r="L1127" s="62" t="s">
        <v>52</v>
      </c>
      <c r="M1127" s="69"/>
      <c r="N1127" s="65" t="s">
        <v>50</v>
      </c>
      <c r="O1127" s="66" t="s">
        <v>52</v>
      </c>
      <c r="P1127" s="69"/>
      <c r="Q1127" s="55" t="str">
        <f t="shared" si="17"/>
        <v>Non-Lead</v>
      </c>
      <c r="R1127" s="70" t="s">
        <v>51</v>
      </c>
      <c r="S1127" s="70" t="s">
        <v>51</v>
      </c>
      <c r="T1127" s="70"/>
      <c r="U1127" s="71" t="s">
        <v>53</v>
      </c>
      <c r="V1127" s="71" t="s">
        <v>51</v>
      </c>
      <c r="W1127" s="71" t="s">
        <v>51</v>
      </c>
      <c r="X1127" s="71" t="s">
        <v>51</v>
      </c>
      <c r="Y1127" s="72" t="str">
        <f>IF((OR((AND('[1]PWS Information'!$E$10="CWS",U1127="Single Family Residence",Q1127="Lead")),
(AND('[1]PWS Information'!$E$10="CWS",U1127="Multiple Family Residence",'[1]PWS Information'!$E$11="Yes",Q1127="Lead")),
(AND('[1]PWS Information'!$E$10="NTNC",Q1127="Lead")))),"Tier 1",
IF((OR((AND('[1]PWS Information'!$E$10="CWS",U1127="Multiple Family Residence",'[1]PWS Information'!$E$11="No",Q1127="Lead")),
(AND('[1]PWS Information'!$E$10="CWS",U1127="Other",Q1127="Lead")),
(AND('[1]PWS Information'!$E$10="CWS",U1127="Building",Q1127="Lead")))),"Tier 2",
IF((OR((AND('[1]PWS Information'!$E$10="CWS",U1127="Single Family Residence",Q1127="Galvanized Requiring Replacement")),
(AND('[1]PWS Information'!$E$10="CWS",U1127="Single Family Residence",Q1127="Galvanized Requiring Replacement",R1127="Yes")),
(AND('[1]PWS Information'!$E$10="NTNC",Q1127="Galvanized Requiring Replacement")),
(AND('[1]PWS Information'!$E$10="NTNC",U1127="Single Family Residence",R1127="Yes")))),"Tier 3",
IF((OR((AND('[1]PWS Information'!$E$10="CWS",U1127="Single Family Residence",S1127="Yes",Q1127="Non-Lead", J1127="Non-Lead - Copper",L1127="Before 1989")),
(AND('[1]PWS Information'!$E$10="CWS",U1127="Single Family Residence",S1127="Yes",Q1127="Non-Lead", N1127="Non-Lead - Copper",O1127="Before 1989")))),"Tier 4",
IF((OR((AND('[1]PWS Information'!$E$10="NTNC",Q1127="Non-Lead")),
(AND('[1]PWS Information'!$E$10="CWS",Q1127="Non-Lead",S1127="")),
(AND('[1]PWS Information'!$E$10="CWS",Q1127="Non-Lead",S1127="No")),
(AND('[1]PWS Information'!$E$10="CWS",Q1127="Non-Lead",S1127="Don't Know")),
(AND('[1]PWS Information'!$E$10="CWS",Q1127="Non-Lead", J1127="Non-Lead - Copper", S1127="Yes", L1127="Between 1989 and 2014")),
(AND('[1]PWS Information'!$E$10="CWS",Q1127="Non-Lead", J1127="Non-Lead - Copper", S1127="Yes", L1127="After 2014")),
(AND('[1]PWS Information'!$E$10="CWS",Q1127="Non-Lead", J1127="Non-Lead - Copper", S1127="Yes", L1127="Unknown")),
(AND('[1]PWS Information'!$E$10="CWS",Q1127="Non-Lead", N1127="Non-Lead - Copper", S1127="Yes", O1127="Between 1989 and 2014")),
(AND('[1]PWS Information'!$E$10="CWS",Q1127="Non-Lead", N1127="Non-Lead - Copper", S1127="Yes", O1127="After 2014")),
(AND('[1]PWS Information'!$E$10="CWS",Q1127="Non-Lead", N1127="Non-Lead - Copper", S1127="Yes", O1127="Unknown")),
(AND('[1]PWS Information'!$E$10="CWS",Q1127="Unknown")),
(AND('[1]PWS Information'!$E$10="NTNC",Q1127="Unknown")))),"Tier 5",
"")))))</f>
        <v>Tier 5</v>
      </c>
      <c r="Z1127" s="71"/>
      <c r="AA1127" s="71"/>
    </row>
    <row r="1128" spans="1:27" ht="57.6" x14ac:dyDescent="0.3">
      <c r="A1128" s="1"/>
      <c r="B1128" s="70">
        <v>9272029</v>
      </c>
      <c r="C1128" s="60">
        <v>1452</v>
      </c>
      <c r="D1128" s="61" t="s">
        <v>359</v>
      </c>
      <c r="E1128" s="61" t="s">
        <v>49</v>
      </c>
      <c r="F1128" s="61">
        <v>78640</v>
      </c>
      <c r="G1128" s="62" t="s">
        <v>349</v>
      </c>
      <c r="H1128" s="63">
        <v>29.979286099999999</v>
      </c>
      <c r="I1128" s="64">
        <v>-97.838572222222197</v>
      </c>
      <c r="J1128" s="65" t="s">
        <v>50</v>
      </c>
      <c r="K1128" s="66" t="s">
        <v>51</v>
      </c>
      <c r="L1128" s="62" t="s">
        <v>52</v>
      </c>
      <c r="M1128" s="69"/>
      <c r="N1128" s="65" t="s">
        <v>50</v>
      </c>
      <c r="O1128" s="66" t="s">
        <v>52</v>
      </c>
      <c r="P1128" s="69"/>
      <c r="Q1128" s="55" t="str">
        <f t="shared" si="17"/>
        <v>Non-Lead</v>
      </c>
      <c r="R1128" s="70" t="s">
        <v>51</v>
      </c>
      <c r="S1128" s="70" t="s">
        <v>51</v>
      </c>
      <c r="T1128" s="70"/>
      <c r="U1128" s="71" t="s">
        <v>53</v>
      </c>
      <c r="V1128" s="71" t="s">
        <v>51</v>
      </c>
      <c r="W1128" s="71" t="s">
        <v>51</v>
      </c>
      <c r="X1128" s="71" t="s">
        <v>51</v>
      </c>
      <c r="Y1128" s="72" t="str">
        <f>IF((OR((AND('[1]PWS Information'!$E$10="CWS",U1128="Single Family Residence",Q1128="Lead")),
(AND('[1]PWS Information'!$E$10="CWS",U1128="Multiple Family Residence",'[1]PWS Information'!$E$11="Yes",Q1128="Lead")),
(AND('[1]PWS Information'!$E$10="NTNC",Q1128="Lead")))),"Tier 1",
IF((OR((AND('[1]PWS Information'!$E$10="CWS",U1128="Multiple Family Residence",'[1]PWS Information'!$E$11="No",Q1128="Lead")),
(AND('[1]PWS Information'!$E$10="CWS",U1128="Other",Q1128="Lead")),
(AND('[1]PWS Information'!$E$10="CWS",U1128="Building",Q1128="Lead")))),"Tier 2",
IF((OR((AND('[1]PWS Information'!$E$10="CWS",U1128="Single Family Residence",Q1128="Galvanized Requiring Replacement")),
(AND('[1]PWS Information'!$E$10="CWS",U1128="Single Family Residence",Q1128="Galvanized Requiring Replacement",R1128="Yes")),
(AND('[1]PWS Information'!$E$10="NTNC",Q1128="Galvanized Requiring Replacement")),
(AND('[1]PWS Information'!$E$10="NTNC",U1128="Single Family Residence",R1128="Yes")))),"Tier 3",
IF((OR((AND('[1]PWS Information'!$E$10="CWS",U1128="Single Family Residence",S1128="Yes",Q1128="Non-Lead", J1128="Non-Lead - Copper",L1128="Before 1989")),
(AND('[1]PWS Information'!$E$10="CWS",U1128="Single Family Residence",S1128="Yes",Q1128="Non-Lead", N1128="Non-Lead - Copper",O1128="Before 1989")))),"Tier 4",
IF((OR((AND('[1]PWS Information'!$E$10="NTNC",Q1128="Non-Lead")),
(AND('[1]PWS Information'!$E$10="CWS",Q1128="Non-Lead",S1128="")),
(AND('[1]PWS Information'!$E$10="CWS",Q1128="Non-Lead",S1128="No")),
(AND('[1]PWS Information'!$E$10="CWS",Q1128="Non-Lead",S1128="Don't Know")),
(AND('[1]PWS Information'!$E$10="CWS",Q1128="Non-Lead", J1128="Non-Lead - Copper", S1128="Yes", L1128="Between 1989 and 2014")),
(AND('[1]PWS Information'!$E$10="CWS",Q1128="Non-Lead", J1128="Non-Lead - Copper", S1128="Yes", L1128="After 2014")),
(AND('[1]PWS Information'!$E$10="CWS",Q1128="Non-Lead", J1128="Non-Lead - Copper", S1128="Yes", L1128="Unknown")),
(AND('[1]PWS Information'!$E$10="CWS",Q1128="Non-Lead", N1128="Non-Lead - Copper", S1128="Yes", O1128="Between 1989 and 2014")),
(AND('[1]PWS Information'!$E$10="CWS",Q1128="Non-Lead", N1128="Non-Lead - Copper", S1128="Yes", O1128="After 2014")),
(AND('[1]PWS Information'!$E$10="CWS",Q1128="Non-Lead", N1128="Non-Lead - Copper", S1128="Yes", O1128="Unknown")),
(AND('[1]PWS Information'!$E$10="CWS",Q1128="Unknown")),
(AND('[1]PWS Information'!$E$10="NTNC",Q1128="Unknown")))),"Tier 5",
"")))))</f>
        <v>Tier 5</v>
      </c>
      <c r="Z1128" s="71"/>
      <c r="AA1128" s="71"/>
    </row>
    <row r="1129" spans="1:27" ht="57.6" x14ac:dyDescent="0.3">
      <c r="A1129" s="1"/>
      <c r="B1129" s="70">
        <v>837807</v>
      </c>
      <c r="C1129" s="60">
        <v>1453</v>
      </c>
      <c r="D1129" s="61" t="s">
        <v>359</v>
      </c>
      <c r="E1129" s="61" t="s">
        <v>49</v>
      </c>
      <c r="F1129" s="61">
        <v>78640</v>
      </c>
      <c r="G1129" s="62" t="s">
        <v>349</v>
      </c>
      <c r="H1129" s="63">
        <v>29.979005600000001</v>
      </c>
      <c r="I1129" s="64">
        <v>-97.838208333333299</v>
      </c>
      <c r="J1129" s="65" t="s">
        <v>50</v>
      </c>
      <c r="K1129" s="66" t="s">
        <v>51</v>
      </c>
      <c r="L1129" s="62" t="s">
        <v>52</v>
      </c>
      <c r="M1129" s="69"/>
      <c r="N1129" s="65" t="s">
        <v>50</v>
      </c>
      <c r="O1129" s="66" t="s">
        <v>52</v>
      </c>
      <c r="P1129" s="69"/>
      <c r="Q1129" s="55" t="str">
        <f t="shared" si="17"/>
        <v>Non-Lead</v>
      </c>
      <c r="R1129" s="70" t="s">
        <v>51</v>
      </c>
      <c r="S1129" s="70" t="s">
        <v>51</v>
      </c>
      <c r="T1129" s="70"/>
      <c r="U1129" s="71" t="s">
        <v>53</v>
      </c>
      <c r="V1129" s="71" t="s">
        <v>51</v>
      </c>
      <c r="W1129" s="71" t="s">
        <v>51</v>
      </c>
      <c r="X1129" s="71" t="s">
        <v>51</v>
      </c>
      <c r="Y1129" s="72" t="str">
        <f>IF((OR((AND('[1]PWS Information'!$E$10="CWS",U1129="Single Family Residence",Q1129="Lead")),
(AND('[1]PWS Information'!$E$10="CWS",U1129="Multiple Family Residence",'[1]PWS Information'!$E$11="Yes",Q1129="Lead")),
(AND('[1]PWS Information'!$E$10="NTNC",Q1129="Lead")))),"Tier 1",
IF((OR((AND('[1]PWS Information'!$E$10="CWS",U1129="Multiple Family Residence",'[1]PWS Information'!$E$11="No",Q1129="Lead")),
(AND('[1]PWS Information'!$E$10="CWS",U1129="Other",Q1129="Lead")),
(AND('[1]PWS Information'!$E$10="CWS",U1129="Building",Q1129="Lead")))),"Tier 2",
IF((OR((AND('[1]PWS Information'!$E$10="CWS",U1129="Single Family Residence",Q1129="Galvanized Requiring Replacement")),
(AND('[1]PWS Information'!$E$10="CWS",U1129="Single Family Residence",Q1129="Galvanized Requiring Replacement",R1129="Yes")),
(AND('[1]PWS Information'!$E$10="NTNC",Q1129="Galvanized Requiring Replacement")),
(AND('[1]PWS Information'!$E$10="NTNC",U1129="Single Family Residence",R1129="Yes")))),"Tier 3",
IF((OR((AND('[1]PWS Information'!$E$10="CWS",U1129="Single Family Residence",S1129="Yes",Q1129="Non-Lead", J1129="Non-Lead - Copper",L1129="Before 1989")),
(AND('[1]PWS Information'!$E$10="CWS",U1129="Single Family Residence",S1129="Yes",Q1129="Non-Lead", N1129="Non-Lead - Copper",O1129="Before 1989")))),"Tier 4",
IF((OR((AND('[1]PWS Information'!$E$10="NTNC",Q1129="Non-Lead")),
(AND('[1]PWS Information'!$E$10="CWS",Q1129="Non-Lead",S1129="")),
(AND('[1]PWS Information'!$E$10="CWS",Q1129="Non-Lead",S1129="No")),
(AND('[1]PWS Information'!$E$10="CWS",Q1129="Non-Lead",S1129="Don't Know")),
(AND('[1]PWS Information'!$E$10="CWS",Q1129="Non-Lead", J1129="Non-Lead - Copper", S1129="Yes", L1129="Between 1989 and 2014")),
(AND('[1]PWS Information'!$E$10="CWS",Q1129="Non-Lead", J1129="Non-Lead - Copper", S1129="Yes", L1129="After 2014")),
(AND('[1]PWS Information'!$E$10="CWS",Q1129="Non-Lead", J1129="Non-Lead - Copper", S1129="Yes", L1129="Unknown")),
(AND('[1]PWS Information'!$E$10="CWS",Q1129="Non-Lead", N1129="Non-Lead - Copper", S1129="Yes", O1129="Between 1989 and 2014")),
(AND('[1]PWS Information'!$E$10="CWS",Q1129="Non-Lead", N1129="Non-Lead - Copper", S1129="Yes", O1129="After 2014")),
(AND('[1]PWS Information'!$E$10="CWS",Q1129="Non-Lead", N1129="Non-Lead - Copper", S1129="Yes", O1129="Unknown")),
(AND('[1]PWS Information'!$E$10="CWS",Q1129="Unknown")),
(AND('[1]PWS Information'!$E$10="NTNC",Q1129="Unknown")))),"Tier 5",
"")))))</f>
        <v>Tier 5</v>
      </c>
      <c r="Z1129" s="71"/>
      <c r="AA1129" s="71"/>
    </row>
    <row r="1130" spans="1:27" ht="57.6" x14ac:dyDescent="0.3">
      <c r="A1130" s="17"/>
      <c r="B1130" s="70">
        <v>875361</v>
      </c>
      <c r="C1130" s="60">
        <v>1460</v>
      </c>
      <c r="D1130" s="61" t="s">
        <v>359</v>
      </c>
      <c r="E1130" s="61" t="s">
        <v>49</v>
      </c>
      <c r="F1130" s="61">
        <v>78640</v>
      </c>
      <c r="G1130" s="62" t="s">
        <v>349</v>
      </c>
      <c r="H1130" s="63">
        <v>29.979202799999999</v>
      </c>
      <c r="I1130" s="64">
        <v>-97.8386361111111</v>
      </c>
      <c r="J1130" s="65" t="s">
        <v>50</v>
      </c>
      <c r="K1130" s="66" t="s">
        <v>51</v>
      </c>
      <c r="L1130" s="62" t="s">
        <v>52</v>
      </c>
      <c r="M1130" s="69"/>
      <c r="N1130" s="65" t="s">
        <v>50</v>
      </c>
      <c r="O1130" s="66" t="s">
        <v>52</v>
      </c>
      <c r="P1130" s="69"/>
      <c r="Q1130" s="55" t="str">
        <f t="shared" si="17"/>
        <v>Non-Lead</v>
      </c>
      <c r="R1130" s="70" t="s">
        <v>51</v>
      </c>
      <c r="S1130" s="70" t="s">
        <v>51</v>
      </c>
      <c r="T1130" s="70"/>
      <c r="U1130" s="71" t="s">
        <v>53</v>
      </c>
      <c r="V1130" s="71" t="s">
        <v>51</v>
      </c>
      <c r="W1130" s="71" t="s">
        <v>51</v>
      </c>
      <c r="X1130" s="71" t="s">
        <v>51</v>
      </c>
      <c r="Y1130" s="72" t="str">
        <f>IF((OR((AND('[1]PWS Information'!$E$10="CWS",U1130="Single Family Residence",Q1130="Lead")),
(AND('[1]PWS Information'!$E$10="CWS",U1130="Multiple Family Residence",'[1]PWS Information'!$E$11="Yes",Q1130="Lead")),
(AND('[1]PWS Information'!$E$10="NTNC",Q1130="Lead")))),"Tier 1",
IF((OR((AND('[1]PWS Information'!$E$10="CWS",U1130="Multiple Family Residence",'[1]PWS Information'!$E$11="No",Q1130="Lead")),
(AND('[1]PWS Information'!$E$10="CWS",U1130="Other",Q1130="Lead")),
(AND('[1]PWS Information'!$E$10="CWS",U1130="Building",Q1130="Lead")))),"Tier 2",
IF((OR((AND('[1]PWS Information'!$E$10="CWS",U1130="Single Family Residence",Q1130="Galvanized Requiring Replacement")),
(AND('[1]PWS Information'!$E$10="CWS",U1130="Single Family Residence",Q1130="Galvanized Requiring Replacement",R1130="Yes")),
(AND('[1]PWS Information'!$E$10="NTNC",Q1130="Galvanized Requiring Replacement")),
(AND('[1]PWS Information'!$E$10="NTNC",U1130="Single Family Residence",R1130="Yes")))),"Tier 3",
IF((OR((AND('[1]PWS Information'!$E$10="CWS",U1130="Single Family Residence",S1130="Yes",Q1130="Non-Lead", J1130="Non-Lead - Copper",L1130="Before 1989")),
(AND('[1]PWS Information'!$E$10="CWS",U1130="Single Family Residence",S1130="Yes",Q1130="Non-Lead", N1130="Non-Lead - Copper",O1130="Before 1989")))),"Tier 4",
IF((OR((AND('[1]PWS Information'!$E$10="NTNC",Q1130="Non-Lead")),
(AND('[1]PWS Information'!$E$10="CWS",Q1130="Non-Lead",S1130="")),
(AND('[1]PWS Information'!$E$10="CWS",Q1130="Non-Lead",S1130="No")),
(AND('[1]PWS Information'!$E$10="CWS",Q1130="Non-Lead",S1130="Don't Know")),
(AND('[1]PWS Information'!$E$10="CWS",Q1130="Non-Lead", J1130="Non-Lead - Copper", S1130="Yes", L1130="Between 1989 and 2014")),
(AND('[1]PWS Information'!$E$10="CWS",Q1130="Non-Lead", J1130="Non-Lead - Copper", S1130="Yes", L1130="After 2014")),
(AND('[1]PWS Information'!$E$10="CWS",Q1130="Non-Lead", J1130="Non-Lead - Copper", S1130="Yes", L1130="Unknown")),
(AND('[1]PWS Information'!$E$10="CWS",Q1130="Non-Lead", N1130="Non-Lead - Copper", S1130="Yes", O1130="Between 1989 and 2014")),
(AND('[1]PWS Information'!$E$10="CWS",Q1130="Non-Lead", N1130="Non-Lead - Copper", S1130="Yes", O1130="After 2014")),
(AND('[1]PWS Information'!$E$10="CWS",Q1130="Non-Lead", N1130="Non-Lead - Copper", S1130="Yes", O1130="Unknown")),
(AND('[1]PWS Information'!$E$10="CWS",Q1130="Unknown")),
(AND('[1]PWS Information'!$E$10="NTNC",Q1130="Unknown")))),"Tier 5",
"")))))</f>
        <v>Tier 5</v>
      </c>
      <c r="Z1130" s="71"/>
      <c r="AA1130" s="71"/>
    </row>
    <row r="1131" spans="1:27" ht="57.6" x14ac:dyDescent="0.3">
      <c r="A1131" s="1"/>
      <c r="B1131" s="70">
        <v>843452</v>
      </c>
      <c r="C1131" s="60">
        <v>1461</v>
      </c>
      <c r="D1131" s="61" t="s">
        <v>359</v>
      </c>
      <c r="E1131" s="61" t="s">
        <v>49</v>
      </c>
      <c r="F1131" s="61">
        <v>78640</v>
      </c>
      <c r="G1131" s="62" t="s">
        <v>349</v>
      </c>
      <c r="H1131" s="63">
        <v>29.978916699999999</v>
      </c>
      <c r="I1131" s="64">
        <v>-97.838302777777699</v>
      </c>
      <c r="J1131" s="65" t="s">
        <v>50</v>
      </c>
      <c r="K1131" s="66" t="s">
        <v>51</v>
      </c>
      <c r="L1131" s="62" t="s">
        <v>52</v>
      </c>
      <c r="M1131" s="69"/>
      <c r="N1131" s="65" t="s">
        <v>50</v>
      </c>
      <c r="O1131" s="66" t="s">
        <v>52</v>
      </c>
      <c r="P1131" s="69"/>
      <c r="Q1131" s="55" t="str">
        <f t="shared" si="17"/>
        <v>Non-Lead</v>
      </c>
      <c r="R1131" s="70" t="s">
        <v>51</v>
      </c>
      <c r="S1131" s="70" t="s">
        <v>51</v>
      </c>
      <c r="T1131" s="70"/>
      <c r="U1131" s="71" t="s">
        <v>53</v>
      </c>
      <c r="V1131" s="71" t="s">
        <v>51</v>
      </c>
      <c r="W1131" s="71" t="s">
        <v>51</v>
      </c>
      <c r="X1131" s="71" t="s">
        <v>51</v>
      </c>
      <c r="Y1131" s="72" t="str">
        <f>IF((OR((AND('[1]PWS Information'!$E$10="CWS",U1131="Single Family Residence",Q1131="Lead")),
(AND('[1]PWS Information'!$E$10="CWS",U1131="Multiple Family Residence",'[1]PWS Information'!$E$11="Yes",Q1131="Lead")),
(AND('[1]PWS Information'!$E$10="NTNC",Q1131="Lead")))),"Tier 1",
IF((OR((AND('[1]PWS Information'!$E$10="CWS",U1131="Multiple Family Residence",'[1]PWS Information'!$E$11="No",Q1131="Lead")),
(AND('[1]PWS Information'!$E$10="CWS",U1131="Other",Q1131="Lead")),
(AND('[1]PWS Information'!$E$10="CWS",U1131="Building",Q1131="Lead")))),"Tier 2",
IF((OR((AND('[1]PWS Information'!$E$10="CWS",U1131="Single Family Residence",Q1131="Galvanized Requiring Replacement")),
(AND('[1]PWS Information'!$E$10="CWS",U1131="Single Family Residence",Q1131="Galvanized Requiring Replacement",R1131="Yes")),
(AND('[1]PWS Information'!$E$10="NTNC",Q1131="Galvanized Requiring Replacement")),
(AND('[1]PWS Information'!$E$10="NTNC",U1131="Single Family Residence",R1131="Yes")))),"Tier 3",
IF((OR((AND('[1]PWS Information'!$E$10="CWS",U1131="Single Family Residence",S1131="Yes",Q1131="Non-Lead", J1131="Non-Lead - Copper",L1131="Before 1989")),
(AND('[1]PWS Information'!$E$10="CWS",U1131="Single Family Residence",S1131="Yes",Q1131="Non-Lead", N1131="Non-Lead - Copper",O1131="Before 1989")))),"Tier 4",
IF((OR((AND('[1]PWS Information'!$E$10="NTNC",Q1131="Non-Lead")),
(AND('[1]PWS Information'!$E$10="CWS",Q1131="Non-Lead",S1131="")),
(AND('[1]PWS Information'!$E$10="CWS",Q1131="Non-Lead",S1131="No")),
(AND('[1]PWS Information'!$E$10="CWS",Q1131="Non-Lead",S1131="Don't Know")),
(AND('[1]PWS Information'!$E$10="CWS",Q1131="Non-Lead", J1131="Non-Lead - Copper", S1131="Yes", L1131="Between 1989 and 2014")),
(AND('[1]PWS Information'!$E$10="CWS",Q1131="Non-Lead", J1131="Non-Lead - Copper", S1131="Yes", L1131="After 2014")),
(AND('[1]PWS Information'!$E$10="CWS",Q1131="Non-Lead", J1131="Non-Lead - Copper", S1131="Yes", L1131="Unknown")),
(AND('[1]PWS Information'!$E$10="CWS",Q1131="Non-Lead", N1131="Non-Lead - Copper", S1131="Yes", O1131="Between 1989 and 2014")),
(AND('[1]PWS Information'!$E$10="CWS",Q1131="Non-Lead", N1131="Non-Lead - Copper", S1131="Yes", O1131="After 2014")),
(AND('[1]PWS Information'!$E$10="CWS",Q1131="Non-Lead", N1131="Non-Lead - Copper", S1131="Yes", O1131="Unknown")),
(AND('[1]PWS Information'!$E$10="CWS",Q1131="Unknown")),
(AND('[1]PWS Information'!$E$10="NTNC",Q1131="Unknown")))),"Tier 5",
"")))))</f>
        <v>Tier 5</v>
      </c>
      <c r="Z1131" s="71"/>
      <c r="AA1131" s="71"/>
    </row>
    <row r="1132" spans="1:27" ht="57.6" x14ac:dyDescent="0.3">
      <c r="A1132" s="1"/>
      <c r="B1132" s="70">
        <v>9264320</v>
      </c>
      <c r="C1132" s="60">
        <v>1468</v>
      </c>
      <c r="D1132" s="61" t="s">
        <v>359</v>
      </c>
      <c r="E1132" s="61" t="s">
        <v>49</v>
      </c>
      <c r="F1132" s="61">
        <v>78640</v>
      </c>
      <c r="G1132" s="62" t="s">
        <v>349</v>
      </c>
      <c r="H1132" s="63">
        <v>29.9791056</v>
      </c>
      <c r="I1132" s="64">
        <v>-97.838708333333301</v>
      </c>
      <c r="J1132" s="65" t="s">
        <v>50</v>
      </c>
      <c r="K1132" s="66" t="s">
        <v>51</v>
      </c>
      <c r="L1132" s="62" t="s">
        <v>52</v>
      </c>
      <c r="M1132" s="69"/>
      <c r="N1132" s="65" t="s">
        <v>50</v>
      </c>
      <c r="O1132" s="66" t="s">
        <v>52</v>
      </c>
      <c r="P1132" s="69"/>
      <c r="Q1132" s="55" t="str">
        <f t="shared" si="17"/>
        <v>Non-Lead</v>
      </c>
      <c r="R1132" s="70" t="s">
        <v>51</v>
      </c>
      <c r="S1132" s="70" t="s">
        <v>51</v>
      </c>
      <c r="T1132" s="70"/>
      <c r="U1132" s="71" t="s">
        <v>53</v>
      </c>
      <c r="V1132" s="71" t="s">
        <v>51</v>
      </c>
      <c r="W1132" s="71" t="s">
        <v>51</v>
      </c>
      <c r="X1132" s="71" t="s">
        <v>51</v>
      </c>
      <c r="Y1132" s="72" t="str">
        <f>IF((OR((AND('[1]PWS Information'!$E$10="CWS",U1132="Single Family Residence",Q1132="Lead")),
(AND('[1]PWS Information'!$E$10="CWS",U1132="Multiple Family Residence",'[1]PWS Information'!$E$11="Yes",Q1132="Lead")),
(AND('[1]PWS Information'!$E$10="NTNC",Q1132="Lead")))),"Tier 1",
IF((OR((AND('[1]PWS Information'!$E$10="CWS",U1132="Multiple Family Residence",'[1]PWS Information'!$E$11="No",Q1132="Lead")),
(AND('[1]PWS Information'!$E$10="CWS",U1132="Other",Q1132="Lead")),
(AND('[1]PWS Information'!$E$10="CWS",U1132="Building",Q1132="Lead")))),"Tier 2",
IF((OR((AND('[1]PWS Information'!$E$10="CWS",U1132="Single Family Residence",Q1132="Galvanized Requiring Replacement")),
(AND('[1]PWS Information'!$E$10="CWS",U1132="Single Family Residence",Q1132="Galvanized Requiring Replacement",R1132="Yes")),
(AND('[1]PWS Information'!$E$10="NTNC",Q1132="Galvanized Requiring Replacement")),
(AND('[1]PWS Information'!$E$10="NTNC",U1132="Single Family Residence",R1132="Yes")))),"Tier 3",
IF((OR((AND('[1]PWS Information'!$E$10="CWS",U1132="Single Family Residence",S1132="Yes",Q1132="Non-Lead", J1132="Non-Lead - Copper",L1132="Before 1989")),
(AND('[1]PWS Information'!$E$10="CWS",U1132="Single Family Residence",S1132="Yes",Q1132="Non-Lead", N1132="Non-Lead - Copper",O1132="Before 1989")))),"Tier 4",
IF((OR((AND('[1]PWS Information'!$E$10="NTNC",Q1132="Non-Lead")),
(AND('[1]PWS Information'!$E$10="CWS",Q1132="Non-Lead",S1132="")),
(AND('[1]PWS Information'!$E$10="CWS",Q1132="Non-Lead",S1132="No")),
(AND('[1]PWS Information'!$E$10="CWS",Q1132="Non-Lead",S1132="Don't Know")),
(AND('[1]PWS Information'!$E$10="CWS",Q1132="Non-Lead", J1132="Non-Lead - Copper", S1132="Yes", L1132="Between 1989 and 2014")),
(AND('[1]PWS Information'!$E$10="CWS",Q1132="Non-Lead", J1132="Non-Lead - Copper", S1132="Yes", L1132="After 2014")),
(AND('[1]PWS Information'!$E$10="CWS",Q1132="Non-Lead", J1132="Non-Lead - Copper", S1132="Yes", L1132="Unknown")),
(AND('[1]PWS Information'!$E$10="CWS",Q1132="Non-Lead", N1132="Non-Lead - Copper", S1132="Yes", O1132="Between 1989 and 2014")),
(AND('[1]PWS Information'!$E$10="CWS",Q1132="Non-Lead", N1132="Non-Lead - Copper", S1132="Yes", O1132="After 2014")),
(AND('[1]PWS Information'!$E$10="CWS",Q1132="Non-Lead", N1132="Non-Lead - Copper", S1132="Yes", O1132="Unknown")),
(AND('[1]PWS Information'!$E$10="CWS",Q1132="Unknown")),
(AND('[1]PWS Information'!$E$10="NTNC",Q1132="Unknown")))),"Tier 5",
"")))))</f>
        <v>Tier 5</v>
      </c>
      <c r="Z1132" s="71"/>
      <c r="AA1132" s="71"/>
    </row>
    <row r="1133" spans="1:27" ht="57.6" x14ac:dyDescent="0.3">
      <c r="A1133" s="1"/>
      <c r="B1133" s="70">
        <v>822105</v>
      </c>
      <c r="C1133" s="60">
        <v>1469</v>
      </c>
      <c r="D1133" s="61" t="s">
        <v>359</v>
      </c>
      <c r="E1133" s="61" t="s">
        <v>49</v>
      </c>
      <c r="F1133" s="61">
        <v>78640</v>
      </c>
      <c r="G1133" s="62" t="s">
        <v>349</v>
      </c>
      <c r="H1133" s="63">
        <v>29.978833300000002</v>
      </c>
      <c r="I1133" s="64">
        <v>-97.838386111111106</v>
      </c>
      <c r="J1133" s="65" t="s">
        <v>50</v>
      </c>
      <c r="K1133" s="66" t="s">
        <v>51</v>
      </c>
      <c r="L1133" s="62" t="s">
        <v>52</v>
      </c>
      <c r="M1133" s="69"/>
      <c r="N1133" s="65" t="s">
        <v>50</v>
      </c>
      <c r="O1133" s="66" t="s">
        <v>52</v>
      </c>
      <c r="P1133" s="69"/>
      <c r="Q1133" s="55" t="str">
        <f t="shared" si="17"/>
        <v>Non-Lead</v>
      </c>
      <c r="R1133" s="70" t="s">
        <v>51</v>
      </c>
      <c r="S1133" s="70" t="s">
        <v>51</v>
      </c>
      <c r="T1133" s="70"/>
      <c r="U1133" s="71" t="s">
        <v>53</v>
      </c>
      <c r="V1133" s="71" t="s">
        <v>51</v>
      </c>
      <c r="W1133" s="71" t="s">
        <v>51</v>
      </c>
      <c r="X1133" s="71" t="s">
        <v>51</v>
      </c>
      <c r="Y1133" s="72" t="str">
        <f>IF((OR((AND('[1]PWS Information'!$E$10="CWS",U1133="Single Family Residence",Q1133="Lead")),
(AND('[1]PWS Information'!$E$10="CWS",U1133="Multiple Family Residence",'[1]PWS Information'!$E$11="Yes",Q1133="Lead")),
(AND('[1]PWS Information'!$E$10="NTNC",Q1133="Lead")))),"Tier 1",
IF((OR((AND('[1]PWS Information'!$E$10="CWS",U1133="Multiple Family Residence",'[1]PWS Information'!$E$11="No",Q1133="Lead")),
(AND('[1]PWS Information'!$E$10="CWS",U1133="Other",Q1133="Lead")),
(AND('[1]PWS Information'!$E$10="CWS",U1133="Building",Q1133="Lead")))),"Tier 2",
IF((OR((AND('[1]PWS Information'!$E$10="CWS",U1133="Single Family Residence",Q1133="Galvanized Requiring Replacement")),
(AND('[1]PWS Information'!$E$10="CWS",U1133="Single Family Residence",Q1133="Galvanized Requiring Replacement",R1133="Yes")),
(AND('[1]PWS Information'!$E$10="NTNC",Q1133="Galvanized Requiring Replacement")),
(AND('[1]PWS Information'!$E$10="NTNC",U1133="Single Family Residence",R1133="Yes")))),"Tier 3",
IF((OR((AND('[1]PWS Information'!$E$10="CWS",U1133="Single Family Residence",S1133="Yes",Q1133="Non-Lead", J1133="Non-Lead - Copper",L1133="Before 1989")),
(AND('[1]PWS Information'!$E$10="CWS",U1133="Single Family Residence",S1133="Yes",Q1133="Non-Lead", N1133="Non-Lead - Copper",O1133="Before 1989")))),"Tier 4",
IF((OR((AND('[1]PWS Information'!$E$10="NTNC",Q1133="Non-Lead")),
(AND('[1]PWS Information'!$E$10="CWS",Q1133="Non-Lead",S1133="")),
(AND('[1]PWS Information'!$E$10="CWS",Q1133="Non-Lead",S1133="No")),
(AND('[1]PWS Information'!$E$10="CWS",Q1133="Non-Lead",S1133="Don't Know")),
(AND('[1]PWS Information'!$E$10="CWS",Q1133="Non-Lead", J1133="Non-Lead - Copper", S1133="Yes", L1133="Between 1989 and 2014")),
(AND('[1]PWS Information'!$E$10="CWS",Q1133="Non-Lead", J1133="Non-Lead - Copper", S1133="Yes", L1133="After 2014")),
(AND('[1]PWS Information'!$E$10="CWS",Q1133="Non-Lead", J1133="Non-Lead - Copper", S1133="Yes", L1133="Unknown")),
(AND('[1]PWS Information'!$E$10="CWS",Q1133="Non-Lead", N1133="Non-Lead - Copper", S1133="Yes", O1133="Between 1989 and 2014")),
(AND('[1]PWS Information'!$E$10="CWS",Q1133="Non-Lead", N1133="Non-Lead - Copper", S1133="Yes", O1133="After 2014")),
(AND('[1]PWS Information'!$E$10="CWS",Q1133="Non-Lead", N1133="Non-Lead - Copper", S1133="Yes", O1133="Unknown")),
(AND('[1]PWS Information'!$E$10="CWS",Q1133="Unknown")),
(AND('[1]PWS Information'!$E$10="NTNC",Q1133="Unknown")))),"Tier 5",
"")))))</f>
        <v>Tier 5</v>
      </c>
      <c r="Z1133" s="71"/>
      <c r="AA1133" s="71"/>
    </row>
    <row r="1134" spans="1:27" ht="57.6" x14ac:dyDescent="0.3">
      <c r="A1134" s="17"/>
      <c r="B1134" s="70">
        <v>875417</v>
      </c>
      <c r="C1134" s="60">
        <v>1476</v>
      </c>
      <c r="D1134" s="61" t="s">
        <v>359</v>
      </c>
      <c r="E1134" s="61" t="s">
        <v>49</v>
      </c>
      <c r="F1134" s="61">
        <v>78640</v>
      </c>
      <c r="G1134" s="62" t="s">
        <v>349</v>
      </c>
      <c r="H1134" s="63">
        <v>29.979019399999999</v>
      </c>
      <c r="I1134" s="64">
        <v>-97.838802777777701</v>
      </c>
      <c r="J1134" s="65" t="s">
        <v>50</v>
      </c>
      <c r="K1134" s="66" t="s">
        <v>51</v>
      </c>
      <c r="L1134" s="62" t="s">
        <v>52</v>
      </c>
      <c r="M1134" s="69"/>
      <c r="N1134" s="65" t="s">
        <v>50</v>
      </c>
      <c r="O1134" s="66" t="s">
        <v>52</v>
      </c>
      <c r="P1134" s="69"/>
      <c r="Q1134" s="55" t="str">
        <f t="shared" si="17"/>
        <v>Non-Lead</v>
      </c>
      <c r="R1134" s="70" t="s">
        <v>51</v>
      </c>
      <c r="S1134" s="70" t="s">
        <v>51</v>
      </c>
      <c r="T1134" s="70"/>
      <c r="U1134" s="71" t="s">
        <v>53</v>
      </c>
      <c r="V1134" s="71" t="s">
        <v>51</v>
      </c>
      <c r="W1134" s="71" t="s">
        <v>51</v>
      </c>
      <c r="X1134" s="71" t="s">
        <v>51</v>
      </c>
      <c r="Y1134" s="72" t="str">
        <f>IF((OR((AND('[1]PWS Information'!$E$10="CWS",U1134="Single Family Residence",Q1134="Lead")),
(AND('[1]PWS Information'!$E$10="CWS",U1134="Multiple Family Residence",'[1]PWS Information'!$E$11="Yes",Q1134="Lead")),
(AND('[1]PWS Information'!$E$10="NTNC",Q1134="Lead")))),"Tier 1",
IF((OR((AND('[1]PWS Information'!$E$10="CWS",U1134="Multiple Family Residence",'[1]PWS Information'!$E$11="No",Q1134="Lead")),
(AND('[1]PWS Information'!$E$10="CWS",U1134="Other",Q1134="Lead")),
(AND('[1]PWS Information'!$E$10="CWS",U1134="Building",Q1134="Lead")))),"Tier 2",
IF((OR((AND('[1]PWS Information'!$E$10="CWS",U1134="Single Family Residence",Q1134="Galvanized Requiring Replacement")),
(AND('[1]PWS Information'!$E$10="CWS",U1134="Single Family Residence",Q1134="Galvanized Requiring Replacement",R1134="Yes")),
(AND('[1]PWS Information'!$E$10="NTNC",Q1134="Galvanized Requiring Replacement")),
(AND('[1]PWS Information'!$E$10="NTNC",U1134="Single Family Residence",R1134="Yes")))),"Tier 3",
IF((OR((AND('[1]PWS Information'!$E$10="CWS",U1134="Single Family Residence",S1134="Yes",Q1134="Non-Lead", J1134="Non-Lead - Copper",L1134="Before 1989")),
(AND('[1]PWS Information'!$E$10="CWS",U1134="Single Family Residence",S1134="Yes",Q1134="Non-Lead", N1134="Non-Lead - Copper",O1134="Before 1989")))),"Tier 4",
IF((OR((AND('[1]PWS Information'!$E$10="NTNC",Q1134="Non-Lead")),
(AND('[1]PWS Information'!$E$10="CWS",Q1134="Non-Lead",S1134="")),
(AND('[1]PWS Information'!$E$10="CWS",Q1134="Non-Lead",S1134="No")),
(AND('[1]PWS Information'!$E$10="CWS",Q1134="Non-Lead",S1134="Don't Know")),
(AND('[1]PWS Information'!$E$10="CWS",Q1134="Non-Lead", J1134="Non-Lead - Copper", S1134="Yes", L1134="Between 1989 and 2014")),
(AND('[1]PWS Information'!$E$10="CWS",Q1134="Non-Lead", J1134="Non-Lead - Copper", S1134="Yes", L1134="After 2014")),
(AND('[1]PWS Information'!$E$10="CWS",Q1134="Non-Lead", J1134="Non-Lead - Copper", S1134="Yes", L1134="Unknown")),
(AND('[1]PWS Information'!$E$10="CWS",Q1134="Non-Lead", N1134="Non-Lead - Copper", S1134="Yes", O1134="Between 1989 and 2014")),
(AND('[1]PWS Information'!$E$10="CWS",Q1134="Non-Lead", N1134="Non-Lead - Copper", S1134="Yes", O1134="After 2014")),
(AND('[1]PWS Information'!$E$10="CWS",Q1134="Non-Lead", N1134="Non-Lead - Copper", S1134="Yes", O1134="Unknown")),
(AND('[1]PWS Information'!$E$10="CWS",Q1134="Unknown")),
(AND('[1]PWS Information'!$E$10="NTNC",Q1134="Unknown")))),"Tier 5",
"")))))</f>
        <v>Tier 5</v>
      </c>
      <c r="Z1134" s="71"/>
      <c r="AA1134" s="71"/>
    </row>
    <row r="1135" spans="1:27" ht="57.6" x14ac:dyDescent="0.3">
      <c r="A1135" s="1"/>
      <c r="B1135" s="70">
        <v>829867</v>
      </c>
      <c r="C1135" s="60">
        <v>1477</v>
      </c>
      <c r="D1135" s="61" t="s">
        <v>359</v>
      </c>
      <c r="E1135" s="61" t="s">
        <v>49</v>
      </c>
      <c r="F1135" s="61">
        <v>78640</v>
      </c>
      <c r="G1135" s="62" t="s">
        <v>349</v>
      </c>
      <c r="H1135" s="63">
        <v>29.9787444</v>
      </c>
      <c r="I1135" s="64">
        <v>-97.838469444444399</v>
      </c>
      <c r="J1135" s="65" t="s">
        <v>50</v>
      </c>
      <c r="K1135" s="66" t="s">
        <v>51</v>
      </c>
      <c r="L1135" s="62" t="s">
        <v>52</v>
      </c>
      <c r="M1135" s="69"/>
      <c r="N1135" s="65" t="s">
        <v>50</v>
      </c>
      <c r="O1135" s="66" t="s">
        <v>52</v>
      </c>
      <c r="P1135" s="69"/>
      <c r="Q1135" s="55" t="str">
        <f t="shared" si="17"/>
        <v>Non-Lead</v>
      </c>
      <c r="R1135" s="70" t="s">
        <v>51</v>
      </c>
      <c r="S1135" s="70" t="s">
        <v>51</v>
      </c>
      <c r="T1135" s="70"/>
      <c r="U1135" s="71" t="s">
        <v>53</v>
      </c>
      <c r="V1135" s="71" t="s">
        <v>51</v>
      </c>
      <c r="W1135" s="71" t="s">
        <v>51</v>
      </c>
      <c r="X1135" s="71" t="s">
        <v>51</v>
      </c>
      <c r="Y1135" s="72" t="str">
        <f>IF((OR((AND('[1]PWS Information'!$E$10="CWS",U1135="Single Family Residence",Q1135="Lead")),
(AND('[1]PWS Information'!$E$10="CWS",U1135="Multiple Family Residence",'[1]PWS Information'!$E$11="Yes",Q1135="Lead")),
(AND('[1]PWS Information'!$E$10="NTNC",Q1135="Lead")))),"Tier 1",
IF((OR((AND('[1]PWS Information'!$E$10="CWS",U1135="Multiple Family Residence",'[1]PWS Information'!$E$11="No",Q1135="Lead")),
(AND('[1]PWS Information'!$E$10="CWS",U1135="Other",Q1135="Lead")),
(AND('[1]PWS Information'!$E$10="CWS",U1135="Building",Q1135="Lead")))),"Tier 2",
IF((OR((AND('[1]PWS Information'!$E$10="CWS",U1135="Single Family Residence",Q1135="Galvanized Requiring Replacement")),
(AND('[1]PWS Information'!$E$10="CWS",U1135="Single Family Residence",Q1135="Galvanized Requiring Replacement",R1135="Yes")),
(AND('[1]PWS Information'!$E$10="NTNC",Q1135="Galvanized Requiring Replacement")),
(AND('[1]PWS Information'!$E$10="NTNC",U1135="Single Family Residence",R1135="Yes")))),"Tier 3",
IF((OR((AND('[1]PWS Information'!$E$10="CWS",U1135="Single Family Residence",S1135="Yes",Q1135="Non-Lead", J1135="Non-Lead - Copper",L1135="Before 1989")),
(AND('[1]PWS Information'!$E$10="CWS",U1135="Single Family Residence",S1135="Yes",Q1135="Non-Lead", N1135="Non-Lead - Copper",O1135="Before 1989")))),"Tier 4",
IF((OR((AND('[1]PWS Information'!$E$10="NTNC",Q1135="Non-Lead")),
(AND('[1]PWS Information'!$E$10="CWS",Q1135="Non-Lead",S1135="")),
(AND('[1]PWS Information'!$E$10="CWS",Q1135="Non-Lead",S1135="No")),
(AND('[1]PWS Information'!$E$10="CWS",Q1135="Non-Lead",S1135="Don't Know")),
(AND('[1]PWS Information'!$E$10="CWS",Q1135="Non-Lead", J1135="Non-Lead - Copper", S1135="Yes", L1135="Between 1989 and 2014")),
(AND('[1]PWS Information'!$E$10="CWS",Q1135="Non-Lead", J1135="Non-Lead - Copper", S1135="Yes", L1135="After 2014")),
(AND('[1]PWS Information'!$E$10="CWS",Q1135="Non-Lead", J1135="Non-Lead - Copper", S1135="Yes", L1135="Unknown")),
(AND('[1]PWS Information'!$E$10="CWS",Q1135="Non-Lead", N1135="Non-Lead - Copper", S1135="Yes", O1135="Between 1989 and 2014")),
(AND('[1]PWS Information'!$E$10="CWS",Q1135="Non-Lead", N1135="Non-Lead - Copper", S1135="Yes", O1135="After 2014")),
(AND('[1]PWS Information'!$E$10="CWS",Q1135="Non-Lead", N1135="Non-Lead - Copper", S1135="Yes", O1135="Unknown")),
(AND('[1]PWS Information'!$E$10="CWS",Q1135="Unknown")),
(AND('[1]PWS Information'!$E$10="NTNC",Q1135="Unknown")))),"Tier 5",
"")))))</f>
        <v>Tier 5</v>
      </c>
      <c r="Z1135" s="71"/>
      <c r="AA1135" s="71"/>
    </row>
    <row r="1136" spans="1:27" ht="57.6" x14ac:dyDescent="0.3">
      <c r="A1136" s="1"/>
      <c r="B1136" s="70">
        <v>833476</v>
      </c>
      <c r="C1136" s="60">
        <v>1484</v>
      </c>
      <c r="D1136" s="61" t="s">
        <v>359</v>
      </c>
      <c r="E1136" s="61" t="s">
        <v>49</v>
      </c>
      <c r="F1136" s="61">
        <v>78640</v>
      </c>
      <c r="G1136" s="62" t="s">
        <v>349</v>
      </c>
      <c r="H1136" s="63">
        <v>29.9789417</v>
      </c>
      <c r="I1136" s="64">
        <v>-97.8389194444444</v>
      </c>
      <c r="J1136" s="65" t="s">
        <v>50</v>
      </c>
      <c r="K1136" s="66" t="s">
        <v>51</v>
      </c>
      <c r="L1136" s="62" t="s">
        <v>52</v>
      </c>
      <c r="M1136" s="69"/>
      <c r="N1136" s="65" t="s">
        <v>50</v>
      </c>
      <c r="O1136" s="66" t="s">
        <v>52</v>
      </c>
      <c r="P1136" s="69"/>
      <c r="Q1136" s="55" t="str">
        <f t="shared" si="17"/>
        <v>Non-Lead</v>
      </c>
      <c r="R1136" s="70" t="s">
        <v>51</v>
      </c>
      <c r="S1136" s="70" t="s">
        <v>51</v>
      </c>
      <c r="T1136" s="70"/>
      <c r="U1136" s="71" t="s">
        <v>53</v>
      </c>
      <c r="V1136" s="71" t="s">
        <v>51</v>
      </c>
      <c r="W1136" s="71" t="s">
        <v>51</v>
      </c>
      <c r="X1136" s="71" t="s">
        <v>51</v>
      </c>
      <c r="Y1136" s="72" t="str">
        <f>IF((OR((AND('[1]PWS Information'!$E$10="CWS",U1136="Single Family Residence",Q1136="Lead")),
(AND('[1]PWS Information'!$E$10="CWS",U1136="Multiple Family Residence",'[1]PWS Information'!$E$11="Yes",Q1136="Lead")),
(AND('[1]PWS Information'!$E$10="NTNC",Q1136="Lead")))),"Tier 1",
IF((OR((AND('[1]PWS Information'!$E$10="CWS",U1136="Multiple Family Residence",'[1]PWS Information'!$E$11="No",Q1136="Lead")),
(AND('[1]PWS Information'!$E$10="CWS",U1136="Other",Q1136="Lead")),
(AND('[1]PWS Information'!$E$10="CWS",U1136="Building",Q1136="Lead")))),"Tier 2",
IF((OR((AND('[1]PWS Information'!$E$10="CWS",U1136="Single Family Residence",Q1136="Galvanized Requiring Replacement")),
(AND('[1]PWS Information'!$E$10="CWS",U1136="Single Family Residence",Q1136="Galvanized Requiring Replacement",R1136="Yes")),
(AND('[1]PWS Information'!$E$10="NTNC",Q1136="Galvanized Requiring Replacement")),
(AND('[1]PWS Information'!$E$10="NTNC",U1136="Single Family Residence",R1136="Yes")))),"Tier 3",
IF((OR((AND('[1]PWS Information'!$E$10="CWS",U1136="Single Family Residence",S1136="Yes",Q1136="Non-Lead", J1136="Non-Lead - Copper",L1136="Before 1989")),
(AND('[1]PWS Information'!$E$10="CWS",U1136="Single Family Residence",S1136="Yes",Q1136="Non-Lead", N1136="Non-Lead - Copper",O1136="Before 1989")))),"Tier 4",
IF((OR((AND('[1]PWS Information'!$E$10="NTNC",Q1136="Non-Lead")),
(AND('[1]PWS Information'!$E$10="CWS",Q1136="Non-Lead",S1136="")),
(AND('[1]PWS Information'!$E$10="CWS",Q1136="Non-Lead",S1136="No")),
(AND('[1]PWS Information'!$E$10="CWS",Q1136="Non-Lead",S1136="Don't Know")),
(AND('[1]PWS Information'!$E$10="CWS",Q1136="Non-Lead", J1136="Non-Lead - Copper", S1136="Yes", L1136="Between 1989 and 2014")),
(AND('[1]PWS Information'!$E$10="CWS",Q1136="Non-Lead", J1136="Non-Lead - Copper", S1136="Yes", L1136="After 2014")),
(AND('[1]PWS Information'!$E$10="CWS",Q1136="Non-Lead", J1136="Non-Lead - Copper", S1136="Yes", L1136="Unknown")),
(AND('[1]PWS Information'!$E$10="CWS",Q1136="Non-Lead", N1136="Non-Lead - Copper", S1136="Yes", O1136="Between 1989 and 2014")),
(AND('[1]PWS Information'!$E$10="CWS",Q1136="Non-Lead", N1136="Non-Lead - Copper", S1136="Yes", O1136="After 2014")),
(AND('[1]PWS Information'!$E$10="CWS",Q1136="Non-Lead", N1136="Non-Lead - Copper", S1136="Yes", O1136="Unknown")),
(AND('[1]PWS Information'!$E$10="CWS",Q1136="Unknown")),
(AND('[1]PWS Information'!$E$10="NTNC",Q1136="Unknown")))),"Tier 5",
"")))))</f>
        <v>Tier 5</v>
      </c>
      <c r="Z1136" s="71"/>
      <c r="AA1136" s="71"/>
    </row>
    <row r="1137" spans="1:27" ht="57.6" x14ac:dyDescent="0.3">
      <c r="A1137" s="1"/>
      <c r="B1137" s="70">
        <v>816383</v>
      </c>
      <c r="C1137" s="60">
        <v>1485</v>
      </c>
      <c r="D1137" s="61" t="s">
        <v>359</v>
      </c>
      <c r="E1137" s="61" t="s">
        <v>49</v>
      </c>
      <c r="F1137" s="61">
        <v>78640</v>
      </c>
      <c r="G1137" s="62" t="s">
        <v>349</v>
      </c>
      <c r="H1137" s="63">
        <v>29.978602800000001</v>
      </c>
      <c r="I1137" s="64">
        <v>-97.838680555555499</v>
      </c>
      <c r="J1137" s="65" t="s">
        <v>50</v>
      </c>
      <c r="K1137" s="66" t="s">
        <v>51</v>
      </c>
      <c r="L1137" s="62" t="s">
        <v>52</v>
      </c>
      <c r="M1137" s="69"/>
      <c r="N1137" s="65" t="s">
        <v>50</v>
      </c>
      <c r="O1137" s="66" t="s">
        <v>52</v>
      </c>
      <c r="P1137" s="69"/>
      <c r="Q1137" s="55" t="str">
        <f t="shared" si="17"/>
        <v>Non-Lead</v>
      </c>
      <c r="R1137" s="70" t="s">
        <v>51</v>
      </c>
      <c r="S1137" s="70" t="s">
        <v>51</v>
      </c>
      <c r="T1137" s="70"/>
      <c r="U1137" s="71" t="s">
        <v>53</v>
      </c>
      <c r="V1137" s="71" t="s">
        <v>51</v>
      </c>
      <c r="W1137" s="71" t="s">
        <v>51</v>
      </c>
      <c r="X1137" s="71" t="s">
        <v>51</v>
      </c>
      <c r="Y1137" s="72" t="str">
        <f>IF((OR((AND('[1]PWS Information'!$E$10="CWS",U1137="Single Family Residence",Q1137="Lead")),
(AND('[1]PWS Information'!$E$10="CWS",U1137="Multiple Family Residence",'[1]PWS Information'!$E$11="Yes",Q1137="Lead")),
(AND('[1]PWS Information'!$E$10="NTNC",Q1137="Lead")))),"Tier 1",
IF((OR((AND('[1]PWS Information'!$E$10="CWS",U1137="Multiple Family Residence",'[1]PWS Information'!$E$11="No",Q1137="Lead")),
(AND('[1]PWS Information'!$E$10="CWS",U1137="Other",Q1137="Lead")),
(AND('[1]PWS Information'!$E$10="CWS",U1137="Building",Q1137="Lead")))),"Tier 2",
IF((OR((AND('[1]PWS Information'!$E$10="CWS",U1137="Single Family Residence",Q1137="Galvanized Requiring Replacement")),
(AND('[1]PWS Information'!$E$10="CWS",U1137="Single Family Residence",Q1137="Galvanized Requiring Replacement",R1137="Yes")),
(AND('[1]PWS Information'!$E$10="NTNC",Q1137="Galvanized Requiring Replacement")),
(AND('[1]PWS Information'!$E$10="NTNC",U1137="Single Family Residence",R1137="Yes")))),"Tier 3",
IF((OR((AND('[1]PWS Information'!$E$10="CWS",U1137="Single Family Residence",S1137="Yes",Q1137="Non-Lead", J1137="Non-Lead - Copper",L1137="Before 1989")),
(AND('[1]PWS Information'!$E$10="CWS",U1137="Single Family Residence",S1137="Yes",Q1137="Non-Lead", N1137="Non-Lead - Copper",O1137="Before 1989")))),"Tier 4",
IF((OR((AND('[1]PWS Information'!$E$10="NTNC",Q1137="Non-Lead")),
(AND('[1]PWS Information'!$E$10="CWS",Q1137="Non-Lead",S1137="")),
(AND('[1]PWS Information'!$E$10="CWS",Q1137="Non-Lead",S1137="No")),
(AND('[1]PWS Information'!$E$10="CWS",Q1137="Non-Lead",S1137="Don't Know")),
(AND('[1]PWS Information'!$E$10="CWS",Q1137="Non-Lead", J1137="Non-Lead - Copper", S1137="Yes", L1137="Between 1989 and 2014")),
(AND('[1]PWS Information'!$E$10="CWS",Q1137="Non-Lead", J1137="Non-Lead - Copper", S1137="Yes", L1137="After 2014")),
(AND('[1]PWS Information'!$E$10="CWS",Q1137="Non-Lead", J1137="Non-Lead - Copper", S1137="Yes", L1137="Unknown")),
(AND('[1]PWS Information'!$E$10="CWS",Q1137="Non-Lead", N1137="Non-Lead - Copper", S1137="Yes", O1137="Between 1989 and 2014")),
(AND('[1]PWS Information'!$E$10="CWS",Q1137="Non-Lead", N1137="Non-Lead - Copper", S1137="Yes", O1137="After 2014")),
(AND('[1]PWS Information'!$E$10="CWS",Q1137="Non-Lead", N1137="Non-Lead - Copper", S1137="Yes", O1137="Unknown")),
(AND('[1]PWS Information'!$E$10="CWS",Q1137="Unknown")),
(AND('[1]PWS Information'!$E$10="NTNC",Q1137="Unknown")))),"Tier 5",
"")))))</f>
        <v>Tier 5</v>
      </c>
      <c r="Z1137" s="71"/>
      <c r="AA1137" s="71"/>
    </row>
    <row r="1138" spans="1:27" ht="57.6" x14ac:dyDescent="0.3">
      <c r="A1138" s="17"/>
      <c r="B1138" s="70">
        <v>9248512</v>
      </c>
      <c r="C1138" s="60">
        <v>1492</v>
      </c>
      <c r="D1138" s="61" t="s">
        <v>359</v>
      </c>
      <c r="E1138" s="61" t="s">
        <v>49</v>
      </c>
      <c r="F1138" s="61">
        <v>78640</v>
      </c>
      <c r="G1138" s="62" t="s">
        <v>349</v>
      </c>
      <c r="H1138" s="63">
        <v>29.9788806</v>
      </c>
      <c r="I1138" s="64">
        <v>-97.839011111111105</v>
      </c>
      <c r="J1138" s="65" t="s">
        <v>50</v>
      </c>
      <c r="K1138" s="66" t="s">
        <v>51</v>
      </c>
      <c r="L1138" s="62" t="s">
        <v>52</v>
      </c>
      <c r="M1138" s="69"/>
      <c r="N1138" s="65" t="s">
        <v>50</v>
      </c>
      <c r="O1138" s="66" t="s">
        <v>52</v>
      </c>
      <c r="P1138" s="69"/>
      <c r="Q1138" s="55" t="str">
        <f t="shared" si="17"/>
        <v>Non-Lead</v>
      </c>
      <c r="R1138" s="70" t="s">
        <v>51</v>
      </c>
      <c r="S1138" s="70" t="s">
        <v>51</v>
      </c>
      <c r="T1138" s="70"/>
      <c r="U1138" s="71" t="s">
        <v>53</v>
      </c>
      <c r="V1138" s="71" t="s">
        <v>51</v>
      </c>
      <c r="W1138" s="71" t="s">
        <v>51</v>
      </c>
      <c r="X1138" s="71" t="s">
        <v>51</v>
      </c>
      <c r="Y1138" s="72" t="str">
        <f>IF((OR((AND('[1]PWS Information'!$E$10="CWS",U1138="Single Family Residence",Q1138="Lead")),
(AND('[1]PWS Information'!$E$10="CWS",U1138="Multiple Family Residence",'[1]PWS Information'!$E$11="Yes",Q1138="Lead")),
(AND('[1]PWS Information'!$E$10="NTNC",Q1138="Lead")))),"Tier 1",
IF((OR((AND('[1]PWS Information'!$E$10="CWS",U1138="Multiple Family Residence",'[1]PWS Information'!$E$11="No",Q1138="Lead")),
(AND('[1]PWS Information'!$E$10="CWS",U1138="Other",Q1138="Lead")),
(AND('[1]PWS Information'!$E$10="CWS",U1138="Building",Q1138="Lead")))),"Tier 2",
IF((OR((AND('[1]PWS Information'!$E$10="CWS",U1138="Single Family Residence",Q1138="Galvanized Requiring Replacement")),
(AND('[1]PWS Information'!$E$10="CWS",U1138="Single Family Residence",Q1138="Galvanized Requiring Replacement",R1138="Yes")),
(AND('[1]PWS Information'!$E$10="NTNC",Q1138="Galvanized Requiring Replacement")),
(AND('[1]PWS Information'!$E$10="NTNC",U1138="Single Family Residence",R1138="Yes")))),"Tier 3",
IF((OR((AND('[1]PWS Information'!$E$10="CWS",U1138="Single Family Residence",S1138="Yes",Q1138="Non-Lead", J1138="Non-Lead - Copper",L1138="Before 1989")),
(AND('[1]PWS Information'!$E$10="CWS",U1138="Single Family Residence",S1138="Yes",Q1138="Non-Lead", N1138="Non-Lead - Copper",O1138="Before 1989")))),"Tier 4",
IF((OR((AND('[1]PWS Information'!$E$10="NTNC",Q1138="Non-Lead")),
(AND('[1]PWS Information'!$E$10="CWS",Q1138="Non-Lead",S1138="")),
(AND('[1]PWS Information'!$E$10="CWS",Q1138="Non-Lead",S1138="No")),
(AND('[1]PWS Information'!$E$10="CWS",Q1138="Non-Lead",S1138="Don't Know")),
(AND('[1]PWS Information'!$E$10="CWS",Q1138="Non-Lead", J1138="Non-Lead - Copper", S1138="Yes", L1138="Between 1989 and 2014")),
(AND('[1]PWS Information'!$E$10="CWS",Q1138="Non-Lead", J1138="Non-Lead - Copper", S1138="Yes", L1138="After 2014")),
(AND('[1]PWS Information'!$E$10="CWS",Q1138="Non-Lead", J1138="Non-Lead - Copper", S1138="Yes", L1138="Unknown")),
(AND('[1]PWS Information'!$E$10="CWS",Q1138="Non-Lead", N1138="Non-Lead - Copper", S1138="Yes", O1138="Between 1989 and 2014")),
(AND('[1]PWS Information'!$E$10="CWS",Q1138="Non-Lead", N1138="Non-Lead - Copper", S1138="Yes", O1138="After 2014")),
(AND('[1]PWS Information'!$E$10="CWS",Q1138="Non-Lead", N1138="Non-Lead - Copper", S1138="Yes", O1138="Unknown")),
(AND('[1]PWS Information'!$E$10="CWS",Q1138="Unknown")),
(AND('[1]PWS Information'!$E$10="NTNC",Q1138="Unknown")))),"Tier 5",
"")))))</f>
        <v>Tier 5</v>
      </c>
      <c r="Z1138" s="71"/>
      <c r="AA1138" s="71"/>
    </row>
    <row r="1139" spans="1:27" ht="57.6" x14ac:dyDescent="0.3">
      <c r="A1139" s="1"/>
      <c r="B1139" s="70">
        <v>816822</v>
      </c>
      <c r="C1139" s="60">
        <v>1493</v>
      </c>
      <c r="D1139" s="61" t="s">
        <v>359</v>
      </c>
      <c r="E1139" s="61" t="s">
        <v>49</v>
      </c>
      <c r="F1139" s="61">
        <v>78640</v>
      </c>
      <c r="G1139" s="62" t="s">
        <v>349</v>
      </c>
      <c r="H1139" s="63">
        <v>29.9786</v>
      </c>
      <c r="I1139" s="64">
        <v>-97.838666666666597</v>
      </c>
      <c r="J1139" s="65" t="s">
        <v>50</v>
      </c>
      <c r="K1139" s="66" t="s">
        <v>51</v>
      </c>
      <c r="L1139" s="62" t="s">
        <v>52</v>
      </c>
      <c r="M1139" s="69"/>
      <c r="N1139" s="65" t="s">
        <v>50</v>
      </c>
      <c r="O1139" s="66" t="s">
        <v>52</v>
      </c>
      <c r="P1139" s="69"/>
      <c r="Q1139" s="55" t="str">
        <f t="shared" si="17"/>
        <v>Non-Lead</v>
      </c>
      <c r="R1139" s="70" t="s">
        <v>51</v>
      </c>
      <c r="S1139" s="70" t="s">
        <v>51</v>
      </c>
      <c r="T1139" s="70"/>
      <c r="U1139" s="71" t="s">
        <v>53</v>
      </c>
      <c r="V1139" s="71" t="s">
        <v>51</v>
      </c>
      <c r="W1139" s="71" t="s">
        <v>51</v>
      </c>
      <c r="X1139" s="71" t="s">
        <v>51</v>
      </c>
      <c r="Y1139" s="72" t="str">
        <f>IF((OR((AND('[1]PWS Information'!$E$10="CWS",U1139="Single Family Residence",Q1139="Lead")),
(AND('[1]PWS Information'!$E$10="CWS",U1139="Multiple Family Residence",'[1]PWS Information'!$E$11="Yes",Q1139="Lead")),
(AND('[1]PWS Information'!$E$10="NTNC",Q1139="Lead")))),"Tier 1",
IF((OR((AND('[1]PWS Information'!$E$10="CWS",U1139="Multiple Family Residence",'[1]PWS Information'!$E$11="No",Q1139="Lead")),
(AND('[1]PWS Information'!$E$10="CWS",U1139="Other",Q1139="Lead")),
(AND('[1]PWS Information'!$E$10="CWS",U1139="Building",Q1139="Lead")))),"Tier 2",
IF((OR((AND('[1]PWS Information'!$E$10="CWS",U1139="Single Family Residence",Q1139="Galvanized Requiring Replacement")),
(AND('[1]PWS Information'!$E$10="CWS",U1139="Single Family Residence",Q1139="Galvanized Requiring Replacement",R1139="Yes")),
(AND('[1]PWS Information'!$E$10="NTNC",Q1139="Galvanized Requiring Replacement")),
(AND('[1]PWS Information'!$E$10="NTNC",U1139="Single Family Residence",R1139="Yes")))),"Tier 3",
IF((OR((AND('[1]PWS Information'!$E$10="CWS",U1139="Single Family Residence",S1139="Yes",Q1139="Non-Lead", J1139="Non-Lead - Copper",L1139="Before 1989")),
(AND('[1]PWS Information'!$E$10="CWS",U1139="Single Family Residence",S1139="Yes",Q1139="Non-Lead", N1139="Non-Lead - Copper",O1139="Before 1989")))),"Tier 4",
IF((OR((AND('[1]PWS Information'!$E$10="NTNC",Q1139="Non-Lead")),
(AND('[1]PWS Information'!$E$10="CWS",Q1139="Non-Lead",S1139="")),
(AND('[1]PWS Information'!$E$10="CWS",Q1139="Non-Lead",S1139="No")),
(AND('[1]PWS Information'!$E$10="CWS",Q1139="Non-Lead",S1139="Don't Know")),
(AND('[1]PWS Information'!$E$10="CWS",Q1139="Non-Lead", J1139="Non-Lead - Copper", S1139="Yes", L1139="Between 1989 and 2014")),
(AND('[1]PWS Information'!$E$10="CWS",Q1139="Non-Lead", J1139="Non-Lead - Copper", S1139="Yes", L1139="After 2014")),
(AND('[1]PWS Information'!$E$10="CWS",Q1139="Non-Lead", J1139="Non-Lead - Copper", S1139="Yes", L1139="Unknown")),
(AND('[1]PWS Information'!$E$10="CWS",Q1139="Non-Lead", N1139="Non-Lead - Copper", S1139="Yes", O1139="Between 1989 and 2014")),
(AND('[1]PWS Information'!$E$10="CWS",Q1139="Non-Lead", N1139="Non-Lead - Copper", S1139="Yes", O1139="After 2014")),
(AND('[1]PWS Information'!$E$10="CWS",Q1139="Non-Lead", N1139="Non-Lead - Copper", S1139="Yes", O1139="Unknown")),
(AND('[1]PWS Information'!$E$10="CWS",Q1139="Unknown")),
(AND('[1]PWS Information'!$E$10="NTNC",Q1139="Unknown")))),"Tier 5",
"")))))</f>
        <v>Tier 5</v>
      </c>
      <c r="Z1139" s="71"/>
      <c r="AA1139" s="71"/>
    </row>
    <row r="1140" spans="1:27" ht="57.6" x14ac:dyDescent="0.3">
      <c r="A1140" s="1"/>
      <c r="B1140" s="70">
        <v>860314</v>
      </c>
      <c r="C1140" s="60">
        <v>1500</v>
      </c>
      <c r="D1140" s="61" t="s">
        <v>359</v>
      </c>
      <c r="E1140" s="61" t="s">
        <v>49</v>
      </c>
      <c r="F1140" s="61">
        <v>78640</v>
      </c>
      <c r="G1140" s="62" t="s">
        <v>349</v>
      </c>
      <c r="H1140" s="63">
        <v>29.978811100000001</v>
      </c>
      <c r="I1140" s="64">
        <v>-97.839130555555499</v>
      </c>
      <c r="J1140" s="65" t="s">
        <v>50</v>
      </c>
      <c r="K1140" s="66" t="s">
        <v>51</v>
      </c>
      <c r="L1140" s="62" t="s">
        <v>52</v>
      </c>
      <c r="M1140" s="69"/>
      <c r="N1140" s="65" t="s">
        <v>50</v>
      </c>
      <c r="O1140" s="66" t="s">
        <v>52</v>
      </c>
      <c r="P1140" s="69"/>
      <c r="Q1140" s="55" t="str">
        <f t="shared" si="17"/>
        <v>Non-Lead</v>
      </c>
      <c r="R1140" s="70" t="s">
        <v>51</v>
      </c>
      <c r="S1140" s="70" t="s">
        <v>51</v>
      </c>
      <c r="T1140" s="70"/>
      <c r="U1140" s="71" t="s">
        <v>53</v>
      </c>
      <c r="V1140" s="71" t="s">
        <v>51</v>
      </c>
      <c r="W1140" s="71" t="s">
        <v>51</v>
      </c>
      <c r="X1140" s="71" t="s">
        <v>51</v>
      </c>
      <c r="Y1140" s="72" t="str">
        <f>IF((OR((AND('[1]PWS Information'!$E$10="CWS",U1140="Single Family Residence",Q1140="Lead")),
(AND('[1]PWS Information'!$E$10="CWS",U1140="Multiple Family Residence",'[1]PWS Information'!$E$11="Yes",Q1140="Lead")),
(AND('[1]PWS Information'!$E$10="NTNC",Q1140="Lead")))),"Tier 1",
IF((OR((AND('[1]PWS Information'!$E$10="CWS",U1140="Multiple Family Residence",'[1]PWS Information'!$E$11="No",Q1140="Lead")),
(AND('[1]PWS Information'!$E$10="CWS",U1140="Other",Q1140="Lead")),
(AND('[1]PWS Information'!$E$10="CWS",U1140="Building",Q1140="Lead")))),"Tier 2",
IF((OR((AND('[1]PWS Information'!$E$10="CWS",U1140="Single Family Residence",Q1140="Galvanized Requiring Replacement")),
(AND('[1]PWS Information'!$E$10="CWS",U1140="Single Family Residence",Q1140="Galvanized Requiring Replacement",R1140="Yes")),
(AND('[1]PWS Information'!$E$10="NTNC",Q1140="Galvanized Requiring Replacement")),
(AND('[1]PWS Information'!$E$10="NTNC",U1140="Single Family Residence",R1140="Yes")))),"Tier 3",
IF((OR((AND('[1]PWS Information'!$E$10="CWS",U1140="Single Family Residence",S1140="Yes",Q1140="Non-Lead", J1140="Non-Lead - Copper",L1140="Before 1989")),
(AND('[1]PWS Information'!$E$10="CWS",U1140="Single Family Residence",S1140="Yes",Q1140="Non-Lead", N1140="Non-Lead - Copper",O1140="Before 1989")))),"Tier 4",
IF((OR((AND('[1]PWS Information'!$E$10="NTNC",Q1140="Non-Lead")),
(AND('[1]PWS Information'!$E$10="CWS",Q1140="Non-Lead",S1140="")),
(AND('[1]PWS Information'!$E$10="CWS",Q1140="Non-Lead",S1140="No")),
(AND('[1]PWS Information'!$E$10="CWS",Q1140="Non-Lead",S1140="Don't Know")),
(AND('[1]PWS Information'!$E$10="CWS",Q1140="Non-Lead", J1140="Non-Lead - Copper", S1140="Yes", L1140="Between 1989 and 2014")),
(AND('[1]PWS Information'!$E$10="CWS",Q1140="Non-Lead", J1140="Non-Lead - Copper", S1140="Yes", L1140="After 2014")),
(AND('[1]PWS Information'!$E$10="CWS",Q1140="Non-Lead", J1140="Non-Lead - Copper", S1140="Yes", L1140="Unknown")),
(AND('[1]PWS Information'!$E$10="CWS",Q1140="Non-Lead", N1140="Non-Lead - Copper", S1140="Yes", O1140="Between 1989 and 2014")),
(AND('[1]PWS Information'!$E$10="CWS",Q1140="Non-Lead", N1140="Non-Lead - Copper", S1140="Yes", O1140="After 2014")),
(AND('[1]PWS Information'!$E$10="CWS",Q1140="Non-Lead", N1140="Non-Lead - Copper", S1140="Yes", O1140="Unknown")),
(AND('[1]PWS Information'!$E$10="CWS",Q1140="Unknown")),
(AND('[1]PWS Information'!$E$10="NTNC",Q1140="Unknown")))),"Tier 5",
"")))))</f>
        <v>Tier 5</v>
      </c>
      <c r="Z1140" s="71"/>
      <c r="AA1140" s="71"/>
    </row>
    <row r="1141" spans="1:27" ht="57.6" x14ac:dyDescent="0.3">
      <c r="A1141" s="1"/>
      <c r="B1141" s="70">
        <v>815502</v>
      </c>
      <c r="C1141" s="60">
        <v>1501</v>
      </c>
      <c r="D1141" s="61" t="s">
        <v>359</v>
      </c>
      <c r="E1141" s="61" t="s">
        <v>49</v>
      </c>
      <c r="F1141" s="61">
        <v>78640</v>
      </c>
      <c r="G1141" s="62" t="s">
        <v>349</v>
      </c>
      <c r="H1141" s="63">
        <v>29.978422200000001</v>
      </c>
      <c r="I1141" s="64">
        <v>-97.838836111111107</v>
      </c>
      <c r="J1141" s="65" t="s">
        <v>50</v>
      </c>
      <c r="K1141" s="66" t="s">
        <v>51</v>
      </c>
      <c r="L1141" s="62" t="s">
        <v>52</v>
      </c>
      <c r="M1141" s="69"/>
      <c r="N1141" s="65" t="s">
        <v>50</v>
      </c>
      <c r="O1141" s="66" t="s">
        <v>52</v>
      </c>
      <c r="P1141" s="69"/>
      <c r="Q1141" s="55" t="str">
        <f t="shared" si="17"/>
        <v>Non-Lead</v>
      </c>
      <c r="R1141" s="70" t="s">
        <v>51</v>
      </c>
      <c r="S1141" s="70" t="s">
        <v>51</v>
      </c>
      <c r="T1141" s="70"/>
      <c r="U1141" s="71" t="s">
        <v>53</v>
      </c>
      <c r="V1141" s="71" t="s">
        <v>51</v>
      </c>
      <c r="W1141" s="71" t="s">
        <v>51</v>
      </c>
      <c r="X1141" s="71" t="s">
        <v>51</v>
      </c>
      <c r="Y1141" s="72" t="str">
        <f>IF((OR((AND('[1]PWS Information'!$E$10="CWS",U1141="Single Family Residence",Q1141="Lead")),
(AND('[1]PWS Information'!$E$10="CWS",U1141="Multiple Family Residence",'[1]PWS Information'!$E$11="Yes",Q1141="Lead")),
(AND('[1]PWS Information'!$E$10="NTNC",Q1141="Lead")))),"Tier 1",
IF((OR((AND('[1]PWS Information'!$E$10="CWS",U1141="Multiple Family Residence",'[1]PWS Information'!$E$11="No",Q1141="Lead")),
(AND('[1]PWS Information'!$E$10="CWS",U1141="Other",Q1141="Lead")),
(AND('[1]PWS Information'!$E$10="CWS",U1141="Building",Q1141="Lead")))),"Tier 2",
IF((OR((AND('[1]PWS Information'!$E$10="CWS",U1141="Single Family Residence",Q1141="Galvanized Requiring Replacement")),
(AND('[1]PWS Information'!$E$10="CWS",U1141="Single Family Residence",Q1141="Galvanized Requiring Replacement",R1141="Yes")),
(AND('[1]PWS Information'!$E$10="NTNC",Q1141="Galvanized Requiring Replacement")),
(AND('[1]PWS Information'!$E$10="NTNC",U1141="Single Family Residence",R1141="Yes")))),"Tier 3",
IF((OR((AND('[1]PWS Information'!$E$10="CWS",U1141="Single Family Residence",S1141="Yes",Q1141="Non-Lead", J1141="Non-Lead - Copper",L1141="Before 1989")),
(AND('[1]PWS Information'!$E$10="CWS",U1141="Single Family Residence",S1141="Yes",Q1141="Non-Lead", N1141="Non-Lead - Copper",O1141="Before 1989")))),"Tier 4",
IF((OR((AND('[1]PWS Information'!$E$10="NTNC",Q1141="Non-Lead")),
(AND('[1]PWS Information'!$E$10="CWS",Q1141="Non-Lead",S1141="")),
(AND('[1]PWS Information'!$E$10="CWS",Q1141="Non-Lead",S1141="No")),
(AND('[1]PWS Information'!$E$10="CWS",Q1141="Non-Lead",S1141="Don't Know")),
(AND('[1]PWS Information'!$E$10="CWS",Q1141="Non-Lead", J1141="Non-Lead - Copper", S1141="Yes", L1141="Between 1989 and 2014")),
(AND('[1]PWS Information'!$E$10="CWS",Q1141="Non-Lead", J1141="Non-Lead - Copper", S1141="Yes", L1141="After 2014")),
(AND('[1]PWS Information'!$E$10="CWS",Q1141="Non-Lead", J1141="Non-Lead - Copper", S1141="Yes", L1141="Unknown")),
(AND('[1]PWS Information'!$E$10="CWS",Q1141="Non-Lead", N1141="Non-Lead - Copper", S1141="Yes", O1141="Between 1989 and 2014")),
(AND('[1]PWS Information'!$E$10="CWS",Q1141="Non-Lead", N1141="Non-Lead - Copper", S1141="Yes", O1141="After 2014")),
(AND('[1]PWS Information'!$E$10="CWS",Q1141="Non-Lead", N1141="Non-Lead - Copper", S1141="Yes", O1141="Unknown")),
(AND('[1]PWS Information'!$E$10="CWS",Q1141="Unknown")),
(AND('[1]PWS Information'!$E$10="NTNC",Q1141="Unknown")))),"Tier 5",
"")))))</f>
        <v>Tier 5</v>
      </c>
      <c r="Z1141" s="71"/>
      <c r="AA1141" s="71"/>
    </row>
    <row r="1142" spans="1:27" ht="57.6" x14ac:dyDescent="0.3">
      <c r="A1142" s="17"/>
      <c r="B1142" s="70">
        <v>9304854</v>
      </c>
      <c r="C1142" s="60">
        <v>1508</v>
      </c>
      <c r="D1142" s="61" t="s">
        <v>359</v>
      </c>
      <c r="E1142" s="61" t="s">
        <v>49</v>
      </c>
      <c r="F1142" s="61">
        <v>78640</v>
      </c>
      <c r="G1142" s="62" t="s">
        <v>349</v>
      </c>
      <c r="H1142" s="63">
        <v>29.978725000000001</v>
      </c>
      <c r="I1142" s="64">
        <v>-97.839213888888807</v>
      </c>
      <c r="J1142" s="65" t="s">
        <v>50</v>
      </c>
      <c r="K1142" s="66" t="s">
        <v>51</v>
      </c>
      <c r="L1142" s="62" t="s">
        <v>52</v>
      </c>
      <c r="M1142" s="69"/>
      <c r="N1142" s="65" t="s">
        <v>50</v>
      </c>
      <c r="O1142" s="66" t="s">
        <v>52</v>
      </c>
      <c r="P1142" s="69"/>
      <c r="Q1142" s="55" t="str">
        <f t="shared" si="17"/>
        <v>Non-Lead</v>
      </c>
      <c r="R1142" s="70" t="s">
        <v>51</v>
      </c>
      <c r="S1142" s="70" t="s">
        <v>51</v>
      </c>
      <c r="T1142" s="70"/>
      <c r="U1142" s="71" t="s">
        <v>53</v>
      </c>
      <c r="V1142" s="71" t="s">
        <v>51</v>
      </c>
      <c r="W1142" s="71" t="s">
        <v>51</v>
      </c>
      <c r="X1142" s="71" t="s">
        <v>51</v>
      </c>
      <c r="Y1142" s="72" t="str">
        <f>IF((OR((AND('[1]PWS Information'!$E$10="CWS",U1142="Single Family Residence",Q1142="Lead")),
(AND('[1]PWS Information'!$E$10="CWS",U1142="Multiple Family Residence",'[1]PWS Information'!$E$11="Yes",Q1142="Lead")),
(AND('[1]PWS Information'!$E$10="NTNC",Q1142="Lead")))),"Tier 1",
IF((OR((AND('[1]PWS Information'!$E$10="CWS",U1142="Multiple Family Residence",'[1]PWS Information'!$E$11="No",Q1142="Lead")),
(AND('[1]PWS Information'!$E$10="CWS",U1142="Other",Q1142="Lead")),
(AND('[1]PWS Information'!$E$10="CWS",U1142="Building",Q1142="Lead")))),"Tier 2",
IF((OR((AND('[1]PWS Information'!$E$10="CWS",U1142="Single Family Residence",Q1142="Galvanized Requiring Replacement")),
(AND('[1]PWS Information'!$E$10="CWS",U1142="Single Family Residence",Q1142="Galvanized Requiring Replacement",R1142="Yes")),
(AND('[1]PWS Information'!$E$10="NTNC",Q1142="Galvanized Requiring Replacement")),
(AND('[1]PWS Information'!$E$10="NTNC",U1142="Single Family Residence",R1142="Yes")))),"Tier 3",
IF((OR((AND('[1]PWS Information'!$E$10="CWS",U1142="Single Family Residence",S1142="Yes",Q1142="Non-Lead", J1142="Non-Lead - Copper",L1142="Before 1989")),
(AND('[1]PWS Information'!$E$10="CWS",U1142="Single Family Residence",S1142="Yes",Q1142="Non-Lead", N1142="Non-Lead - Copper",O1142="Before 1989")))),"Tier 4",
IF((OR((AND('[1]PWS Information'!$E$10="NTNC",Q1142="Non-Lead")),
(AND('[1]PWS Information'!$E$10="CWS",Q1142="Non-Lead",S1142="")),
(AND('[1]PWS Information'!$E$10="CWS",Q1142="Non-Lead",S1142="No")),
(AND('[1]PWS Information'!$E$10="CWS",Q1142="Non-Lead",S1142="Don't Know")),
(AND('[1]PWS Information'!$E$10="CWS",Q1142="Non-Lead", J1142="Non-Lead - Copper", S1142="Yes", L1142="Between 1989 and 2014")),
(AND('[1]PWS Information'!$E$10="CWS",Q1142="Non-Lead", J1142="Non-Lead - Copper", S1142="Yes", L1142="After 2014")),
(AND('[1]PWS Information'!$E$10="CWS",Q1142="Non-Lead", J1142="Non-Lead - Copper", S1142="Yes", L1142="Unknown")),
(AND('[1]PWS Information'!$E$10="CWS",Q1142="Non-Lead", N1142="Non-Lead - Copper", S1142="Yes", O1142="Between 1989 and 2014")),
(AND('[1]PWS Information'!$E$10="CWS",Q1142="Non-Lead", N1142="Non-Lead - Copper", S1142="Yes", O1142="After 2014")),
(AND('[1]PWS Information'!$E$10="CWS",Q1142="Non-Lead", N1142="Non-Lead - Copper", S1142="Yes", O1142="Unknown")),
(AND('[1]PWS Information'!$E$10="CWS",Q1142="Unknown")),
(AND('[1]PWS Information'!$E$10="NTNC",Q1142="Unknown")))),"Tier 5",
"")))))</f>
        <v>Tier 5</v>
      </c>
      <c r="Z1142" s="71"/>
      <c r="AA1142" s="71"/>
    </row>
    <row r="1143" spans="1:27" ht="57.6" x14ac:dyDescent="0.3">
      <c r="A1143" s="1"/>
      <c r="B1143" s="70">
        <v>817610</v>
      </c>
      <c r="C1143" s="60">
        <v>1509</v>
      </c>
      <c r="D1143" s="61" t="s">
        <v>359</v>
      </c>
      <c r="E1143" s="61" t="s">
        <v>49</v>
      </c>
      <c r="F1143" s="61">
        <v>78640</v>
      </c>
      <c r="G1143" s="62" t="s">
        <v>349</v>
      </c>
      <c r="H1143" s="63">
        <v>29.9783361</v>
      </c>
      <c r="I1143" s="64">
        <v>-97.838936111111096</v>
      </c>
      <c r="J1143" s="65" t="s">
        <v>50</v>
      </c>
      <c r="K1143" s="66" t="s">
        <v>51</v>
      </c>
      <c r="L1143" s="62" t="s">
        <v>52</v>
      </c>
      <c r="M1143" s="69"/>
      <c r="N1143" s="65" t="s">
        <v>50</v>
      </c>
      <c r="O1143" s="66" t="s">
        <v>52</v>
      </c>
      <c r="P1143" s="69"/>
      <c r="Q1143" s="55" t="str">
        <f t="shared" si="17"/>
        <v>Non-Lead</v>
      </c>
      <c r="R1143" s="70" t="s">
        <v>51</v>
      </c>
      <c r="S1143" s="70" t="s">
        <v>51</v>
      </c>
      <c r="T1143" s="70"/>
      <c r="U1143" s="71" t="s">
        <v>53</v>
      </c>
      <c r="V1143" s="71" t="s">
        <v>51</v>
      </c>
      <c r="W1143" s="71" t="s">
        <v>51</v>
      </c>
      <c r="X1143" s="71" t="s">
        <v>51</v>
      </c>
      <c r="Y1143" s="72" t="str">
        <f>IF((OR((AND('[1]PWS Information'!$E$10="CWS",U1143="Single Family Residence",Q1143="Lead")),
(AND('[1]PWS Information'!$E$10="CWS",U1143="Multiple Family Residence",'[1]PWS Information'!$E$11="Yes",Q1143="Lead")),
(AND('[1]PWS Information'!$E$10="NTNC",Q1143="Lead")))),"Tier 1",
IF((OR((AND('[1]PWS Information'!$E$10="CWS",U1143="Multiple Family Residence",'[1]PWS Information'!$E$11="No",Q1143="Lead")),
(AND('[1]PWS Information'!$E$10="CWS",U1143="Other",Q1143="Lead")),
(AND('[1]PWS Information'!$E$10="CWS",U1143="Building",Q1143="Lead")))),"Tier 2",
IF((OR((AND('[1]PWS Information'!$E$10="CWS",U1143="Single Family Residence",Q1143="Galvanized Requiring Replacement")),
(AND('[1]PWS Information'!$E$10="CWS",U1143="Single Family Residence",Q1143="Galvanized Requiring Replacement",R1143="Yes")),
(AND('[1]PWS Information'!$E$10="NTNC",Q1143="Galvanized Requiring Replacement")),
(AND('[1]PWS Information'!$E$10="NTNC",U1143="Single Family Residence",R1143="Yes")))),"Tier 3",
IF((OR((AND('[1]PWS Information'!$E$10="CWS",U1143="Single Family Residence",S1143="Yes",Q1143="Non-Lead", J1143="Non-Lead - Copper",L1143="Before 1989")),
(AND('[1]PWS Information'!$E$10="CWS",U1143="Single Family Residence",S1143="Yes",Q1143="Non-Lead", N1143="Non-Lead - Copper",O1143="Before 1989")))),"Tier 4",
IF((OR((AND('[1]PWS Information'!$E$10="NTNC",Q1143="Non-Lead")),
(AND('[1]PWS Information'!$E$10="CWS",Q1143="Non-Lead",S1143="")),
(AND('[1]PWS Information'!$E$10="CWS",Q1143="Non-Lead",S1143="No")),
(AND('[1]PWS Information'!$E$10="CWS",Q1143="Non-Lead",S1143="Don't Know")),
(AND('[1]PWS Information'!$E$10="CWS",Q1143="Non-Lead", J1143="Non-Lead - Copper", S1143="Yes", L1143="Between 1989 and 2014")),
(AND('[1]PWS Information'!$E$10="CWS",Q1143="Non-Lead", J1143="Non-Lead - Copper", S1143="Yes", L1143="After 2014")),
(AND('[1]PWS Information'!$E$10="CWS",Q1143="Non-Lead", J1143="Non-Lead - Copper", S1143="Yes", L1143="Unknown")),
(AND('[1]PWS Information'!$E$10="CWS",Q1143="Non-Lead", N1143="Non-Lead - Copper", S1143="Yes", O1143="Between 1989 and 2014")),
(AND('[1]PWS Information'!$E$10="CWS",Q1143="Non-Lead", N1143="Non-Lead - Copper", S1143="Yes", O1143="After 2014")),
(AND('[1]PWS Information'!$E$10="CWS",Q1143="Non-Lead", N1143="Non-Lead - Copper", S1143="Yes", O1143="Unknown")),
(AND('[1]PWS Information'!$E$10="CWS",Q1143="Unknown")),
(AND('[1]PWS Information'!$E$10="NTNC",Q1143="Unknown")))),"Tier 5",
"")))))</f>
        <v>Tier 5</v>
      </c>
      <c r="Z1143" s="71"/>
      <c r="AA1143" s="71"/>
    </row>
    <row r="1144" spans="1:27" ht="57.6" x14ac:dyDescent="0.3">
      <c r="A1144" s="1"/>
      <c r="B1144" s="70">
        <v>857405</v>
      </c>
      <c r="C1144" s="60">
        <v>1516</v>
      </c>
      <c r="D1144" s="61" t="s">
        <v>359</v>
      </c>
      <c r="E1144" s="61" t="s">
        <v>49</v>
      </c>
      <c r="F1144" s="61">
        <v>78640</v>
      </c>
      <c r="G1144" s="62" t="s">
        <v>349</v>
      </c>
      <c r="H1144" s="63">
        <v>29.978627800000002</v>
      </c>
      <c r="I1144" s="64">
        <v>-97.839263888888794</v>
      </c>
      <c r="J1144" s="65" t="s">
        <v>50</v>
      </c>
      <c r="K1144" s="66" t="s">
        <v>51</v>
      </c>
      <c r="L1144" s="62" t="s">
        <v>52</v>
      </c>
      <c r="M1144" s="69"/>
      <c r="N1144" s="65" t="s">
        <v>50</v>
      </c>
      <c r="O1144" s="66" t="s">
        <v>52</v>
      </c>
      <c r="P1144" s="69"/>
      <c r="Q1144" s="55" t="str">
        <f t="shared" si="17"/>
        <v>Non-Lead</v>
      </c>
      <c r="R1144" s="70" t="s">
        <v>51</v>
      </c>
      <c r="S1144" s="70" t="s">
        <v>51</v>
      </c>
      <c r="T1144" s="70"/>
      <c r="U1144" s="71" t="s">
        <v>53</v>
      </c>
      <c r="V1144" s="71" t="s">
        <v>51</v>
      </c>
      <c r="W1144" s="71" t="s">
        <v>51</v>
      </c>
      <c r="X1144" s="71" t="s">
        <v>51</v>
      </c>
      <c r="Y1144" s="72" t="str">
        <f>IF((OR((AND('[1]PWS Information'!$E$10="CWS",U1144="Single Family Residence",Q1144="Lead")),
(AND('[1]PWS Information'!$E$10="CWS",U1144="Multiple Family Residence",'[1]PWS Information'!$E$11="Yes",Q1144="Lead")),
(AND('[1]PWS Information'!$E$10="NTNC",Q1144="Lead")))),"Tier 1",
IF((OR((AND('[1]PWS Information'!$E$10="CWS",U1144="Multiple Family Residence",'[1]PWS Information'!$E$11="No",Q1144="Lead")),
(AND('[1]PWS Information'!$E$10="CWS",U1144="Other",Q1144="Lead")),
(AND('[1]PWS Information'!$E$10="CWS",U1144="Building",Q1144="Lead")))),"Tier 2",
IF((OR((AND('[1]PWS Information'!$E$10="CWS",U1144="Single Family Residence",Q1144="Galvanized Requiring Replacement")),
(AND('[1]PWS Information'!$E$10="CWS",U1144="Single Family Residence",Q1144="Galvanized Requiring Replacement",R1144="Yes")),
(AND('[1]PWS Information'!$E$10="NTNC",Q1144="Galvanized Requiring Replacement")),
(AND('[1]PWS Information'!$E$10="NTNC",U1144="Single Family Residence",R1144="Yes")))),"Tier 3",
IF((OR((AND('[1]PWS Information'!$E$10="CWS",U1144="Single Family Residence",S1144="Yes",Q1144="Non-Lead", J1144="Non-Lead - Copper",L1144="Before 1989")),
(AND('[1]PWS Information'!$E$10="CWS",U1144="Single Family Residence",S1144="Yes",Q1144="Non-Lead", N1144="Non-Lead - Copper",O1144="Before 1989")))),"Tier 4",
IF((OR((AND('[1]PWS Information'!$E$10="NTNC",Q1144="Non-Lead")),
(AND('[1]PWS Information'!$E$10="CWS",Q1144="Non-Lead",S1144="")),
(AND('[1]PWS Information'!$E$10="CWS",Q1144="Non-Lead",S1144="No")),
(AND('[1]PWS Information'!$E$10="CWS",Q1144="Non-Lead",S1144="Don't Know")),
(AND('[1]PWS Information'!$E$10="CWS",Q1144="Non-Lead", J1144="Non-Lead - Copper", S1144="Yes", L1144="Between 1989 and 2014")),
(AND('[1]PWS Information'!$E$10="CWS",Q1144="Non-Lead", J1144="Non-Lead - Copper", S1144="Yes", L1144="After 2014")),
(AND('[1]PWS Information'!$E$10="CWS",Q1144="Non-Lead", J1144="Non-Lead - Copper", S1144="Yes", L1144="Unknown")),
(AND('[1]PWS Information'!$E$10="CWS",Q1144="Non-Lead", N1144="Non-Lead - Copper", S1144="Yes", O1144="Between 1989 and 2014")),
(AND('[1]PWS Information'!$E$10="CWS",Q1144="Non-Lead", N1144="Non-Lead - Copper", S1144="Yes", O1144="After 2014")),
(AND('[1]PWS Information'!$E$10="CWS",Q1144="Non-Lead", N1144="Non-Lead - Copper", S1144="Yes", O1144="Unknown")),
(AND('[1]PWS Information'!$E$10="CWS",Q1144="Unknown")),
(AND('[1]PWS Information'!$E$10="NTNC",Q1144="Unknown")))),"Tier 5",
"")))))</f>
        <v>Tier 5</v>
      </c>
      <c r="Z1144" s="71"/>
      <c r="AA1144" s="71"/>
    </row>
    <row r="1145" spans="1:27" ht="57.6" x14ac:dyDescent="0.3">
      <c r="A1145" s="1"/>
      <c r="B1145" s="70">
        <v>817687</v>
      </c>
      <c r="C1145" s="60">
        <v>1517</v>
      </c>
      <c r="D1145" s="61" t="s">
        <v>359</v>
      </c>
      <c r="E1145" s="61" t="s">
        <v>49</v>
      </c>
      <c r="F1145" s="61">
        <v>78640</v>
      </c>
      <c r="G1145" s="62" t="s">
        <v>349</v>
      </c>
      <c r="H1145" s="63">
        <v>29.978272199999999</v>
      </c>
      <c r="I1145" s="64">
        <v>-97.839033333333305</v>
      </c>
      <c r="J1145" s="65" t="s">
        <v>50</v>
      </c>
      <c r="K1145" s="66" t="s">
        <v>51</v>
      </c>
      <c r="L1145" s="62" t="s">
        <v>52</v>
      </c>
      <c r="M1145" s="69"/>
      <c r="N1145" s="65" t="s">
        <v>50</v>
      </c>
      <c r="O1145" s="66" t="s">
        <v>52</v>
      </c>
      <c r="P1145" s="69"/>
      <c r="Q1145" s="55" t="str">
        <f t="shared" si="17"/>
        <v>Non-Lead</v>
      </c>
      <c r="R1145" s="70" t="s">
        <v>51</v>
      </c>
      <c r="S1145" s="70" t="s">
        <v>51</v>
      </c>
      <c r="T1145" s="70"/>
      <c r="U1145" s="71" t="s">
        <v>53</v>
      </c>
      <c r="V1145" s="71" t="s">
        <v>51</v>
      </c>
      <c r="W1145" s="71" t="s">
        <v>51</v>
      </c>
      <c r="X1145" s="71" t="s">
        <v>51</v>
      </c>
      <c r="Y1145" s="72" t="str">
        <f>IF((OR((AND('[1]PWS Information'!$E$10="CWS",U1145="Single Family Residence",Q1145="Lead")),
(AND('[1]PWS Information'!$E$10="CWS",U1145="Multiple Family Residence",'[1]PWS Information'!$E$11="Yes",Q1145="Lead")),
(AND('[1]PWS Information'!$E$10="NTNC",Q1145="Lead")))),"Tier 1",
IF((OR((AND('[1]PWS Information'!$E$10="CWS",U1145="Multiple Family Residence",'[1]PWS Information'!$E$11="No",Q1145="Lead")),
(AND('[1]PWS Information'!$E$10="CWS",U1145="Other",Q1145="Lead")),
(AND('[1]PWS Information'!$E$10="CWS",U1145="Building",Q1145="Lead")))),"Tier 2",
IF((OR((AND('[1]PWS Information'!$E$10="CWS",U1145="Single Family Residence",Q1145="Galvanized Requiring Replacement")),
(AND('[1]PWS Information'!$E$10="CWS",U1145="Single Family Residence",Q1145="Galvanized Requiring Replacement",R1145="Yes")),
(AND('[1]PWS Information'!$E$10="NTNC",Q1145="Galvanized Requiring Replacement")),
(AND('[1]PWS Information'!$E$10="NTNC",U1145="Single Family Residence",R1145="Yes")))),"Tier 3",
IF((OR((AND('[1]PWS Information'!$E$10="CWS",U1145="Single Family Residence",S1145="Yes",Q1145="Non-Lead", J1145="Non-Lead - Copper",L1145="Before 1989")),
(AND('[1]PWS Information'!$E$10="CWS",U1145="Single Family Residence",S1145="Yes",Q1145="Non-Lead", N1145="Non-Lead - Copper",O1145="Before 1989")))),"Tier 4",
IF((OR((AND('[1]PWS Information'!$E$10="NTNC",Q1145="Non-Lead")),
(AND('[1]PWS Information'!$E$10="CWS",Q1145="Non-Lead",S1145="")),
(AND('[1]PWS Information'!$E$10="CWS",Q1145="Non-Lead",S1145="No")),
(AND('[1]PWS Information'!$E$10="CWS",Q1145="Non-Lead",S1145="Don't Know")),
(AND('[1]PWS Information'!$E$10="CWS",Q1145="Non-Lead", J1145="Non-Lead - Copper", S1145="Yes", L1145="Between 1989 and 2014")),
(AND('[1]PWS Information'!$E$10="CWS",Q1145="Non-Lead", J1145="Non-Lead - Copper", S1145="Yes", L1145="After 2014")),
(AND('[1]PWS Information'!$E$10="CWS",Q1145="Non-Lead", J1145="Non-Lead - Copper", S1145="Yes", L1145="Unknown")),
(AND('[1]PWS Information'!$E$10="CWS",Q1145="Non-Lead", N1145="Non-Lead - Copper", S1145="Yes", O1145="Between 1989 and 2014")),
(AND('[1]PWS Information'!$E$10="CWS",Q1145="Non-Lead", N1145="Non-Lead - Copper", S1145="Yes", O1145="After 2014")),
(AND('[1]PWS Information'!$E$10="CWS",Q1145="Non-Lead", N1145="Non-Lead - Copper", S1145="Yes", O1145="Unknown")),
(AND('[1]PWS Information'!$E$10="CWS",Q1145="Unknown")),
(AND('[1]PWS Information'!$E$10="NTNC",Q1145="Unknown")))),"Tier 5",
"")))))</f>
        <v>Tier 5</v>
      </c>
      <c r="Z1145" s="71"/>
      <c r="AA1145" s="71"/>
    </row>
    <row r="1146" spans="1:27" ht="57.6" x14ac:dyDescent="0.3">
      <c r="A1146" s="17"/>
      <c r="B1146" s="70">
        <v>832356</v>
      </c>
      <c r="C1146" s="60">
        <v>1524</v>
      </c>
      <c r="D1146" s="61" t="s">
        <v>359</v>
      </c>
      <c r="E1146" s="61" t="s">
        <v>49</v>
      </c>
      <c r="F1146" s="61">
        <v>78640</v>
      </c>
      <c r="G1146" s="62" t="s">
        <v>349</v>
      </c>
      <c r="H1146" s="63">
        <v>29.978549999999998</v>
      </c>
      <c r="I1146" s="64">
        <v>-97.839363888888798</v>
      </c>
      <c r="J1146" s="65" t="s">
        <v>50</v>
      </c>
      <c r="K1146" s="66" t="s">
        <v>51</v>
      </c>
      <c r="L1146" s="62" t="s">
        <v>52</v>
      </c>
      <c r="M1146" s="69"/>
      <c r="N1146" s="65" t="s">
        <v>50</v>
      </c>
      <c r="O1146" s="66" t="s">
        <v>52</v>
      </c>
      <c r="P1146" s="69"/>
      <c r="Q1146" s="55" t="str">
        <f t="shared" si="17"/>
        <v>Non-Lead</v>
      </c>
      <c r="R1146" s="70" t="s">
        <v>51</v>
      </c>
      <c r="S1146" s="70" t="s">
        <v>51</v>
      </c>
      <c r="T1146" s="70"/>
      <c r="U1146" s="71" t="s">
        <v>53</v>
      </c>
      <c r="V1146" s="71" t="s">
        <v>51</v>
      </c>
      <c r="W1146" s="71" t="s">
        <v>51</v>
      </c>
      <c r="X1146" s="71" t="s">
        <v>51</v>
      </c>
      <c r="Y1146" s="72" t="str">
        <f>IF((OR((AND('[1]PWS Information'!$E$10="CWS",U1146="Single Family Residence",Q1146="Lead")),
(AND('[1]PWS Information'!$E$10="CWS",U1146="Multiple Family Residence",'[1]PWS Information'!$E$11="Yes",Q1146="Lead")),
(AND('[1]PWS Information'!$E$10="NTNC",Q1146="Lead")))),"Tier 1",
IF((OR((AND('[1]PWS Information'!$E$10="CWS",U1146="Multiple Family Residence",'[1]PWS Information'!$E$11="No",Q1146="Lead")),
(AND('[1]PWS Information'!$E$10="CWS",U1146="Other",Q1146="Lead")),
(AND('[1]PWS Information'!$E$10="CWS",U1146="Building",Q1146="Lead")))),"Tier 2",
IF((OR((AND('[1]PWS Information'!$E$10="CWS",U1146="Single Family Residence",Q1146="Galvanized Requiring Replacement")),
(AND('[1]PWS Information'!$E$10="CWS",U1146="Single Family Residence",Q1146="Galvanized Requiring Replacement",R1146="Yes")),
(AND('[1]PWS Information'!$E$10="NTNC",Q1146="Galvanized Requiring Replacement")),
(AND('[1]PWS Information'!$E$10="NTNC",U1146="Single Family Residence",R1146="Yes")))),"Tier 3",
IF((OR((AND('[1]PWS Information'!$E$10="CWS",U1146="Single Family Residence",S1146="Yes",Q1146="Non-Lead", J1146="Non-Lead - Copper",L1146="Before 1989")),
(AND('[1]PWS Information'!$E$10="CWS",U1146="Single Family Residence",S1146="Yes",Q1146="Non-Lead", N1146="Non-Lead - Copper",O1146="Before 1989")))),"Tier 4",
IF((OR((AND('[1]PWS Information'!$E$10="NTNC",Q1146="Non-Lead")),
(AND('[1]PWS Information'!$E$10="CWS",Q1146="Non-Lead",S1146="")),
(AND('[1]PWS Information'!$E$10="CWS",Q1146="Non-Lead",S1146="No")),
(AND('[1]PWS Information'!$E$10="CWS",Q1146="Non-Lead",S1146="Don't Know")),
(AND('[1]PWS Information'!$E$10="CWS",Q1146="Non-Lead", J1146="Non-Lead - Copper", S1146="Yes", L1146="Between 1989 and 2014")),
(AND('[1]PWS Information'!$E$10="CWS",Q1146="Non-Lead", J1146="Non-Lead - Copper", S1146="Yes", L1146="After 2014")),
(AND('[1]PWS Information'!$E$10="CWS",Q1146="Non-Lead", J1146="Non-Lead - Copper", S1146="Yes", L1146="Unknown")),
(AND('[1]PWS Information'!$E$10="CWS",Q1146="Non-Lead", N1146="Non-Lead - Copper", S1146="Yes", O1146="Between 1989 and 2014")),
(AND('[1]PWS Information'!$E$10="CWS",Q1146="Non-Lead", N1146="Non-Lead - Copper", S1146="Yes", O1146="After 2014")),
(AND('[1]PWS Information'!$E$10="CWS",Q1146="Non-Lead", N1146="Non-Lead - Copper", S1146="Yes", O1146="Unknown")),
(AND('[1]PWS Information'!$E$10="CWS",Q1146="Unknown")),
(AND('[1]PWS Information'!$E$10="NTNC",Q1146="Unknown")))),"Tier 5",
"")))))</f>
        <v>Tier 5</v>
      </c>
      <c r="Z1146" s="71"/>
      <c r="AA1146" s="71"/>
    </row>
    <row r="1147" spans="1:27" ht="57.6" x14ac:dyDescent="0.3">
      <c r="A1147" s="1"/>
      <c r="B1147" s="70">
        <v>817668</v>
      </c>
      <c r="C1147" s="60">
        <v>1525</v>
      </c>
      <c r="D1147" s="61" t="s">
        <v>359</v>
      </c>
      <c r="E1147" s="61" t="s">
        <v>49</v>
      </c>
      <c r="F1147" s="61">
        <v>78640</v>
      </c>
      <c r="G1147" s="62" t="s">
        <v>349</v>
      </c>
      <c r="H1147" s="63">
        <v>29.978166699999999</v>
      </c>
      <c r="I1147" s="64">
        <v>-97.839119444444407</v>
      </c>
      <c r="J1147" s="65" t="s">
        <v>50</v>
      </c>
      <c r="K1147" s="66" t="s">
        <v>51</v>
      </c>
      <c r="L1147" s="62" t="s">
        <v>52</v>
      </c>
      <c r="M1147" s="69"/>
      <c r="N1147" s="65" t="s">
        <v>50</v>
      </c>
      <c r="O1147" s="66" t="s">
        <v>52</v>
      </c>
      <c r="P1147" s="69"/>
      <c r="Q1147" s="55" t="str">
        <f t="shared" si="17"/>
        <v>Non-Lead</v>
      </c>
      <c r="R1147" s="70" t="s">
        <v>51</v>
      </c>
      <c r="S1147" s="70" t="s">
        <v>51</v>
      </c>
      <c r="T1147" s="70"/>
      <c r="U1147" s="71" t="s">
        <v>53</v>
      </c>
      <c r="V1147" s="71" t="s">
        <v>51</v>
      </c>
      <c r="W1147" s="71" t="s">
        <v>51</v>
      </c>
      <c r="X1147" s="71" t="s">
        <v>51</v>
      </c>
      <c r="Y1147" s="72" t="str">
        <f>IF((OR((AND('[1]PWS Information'!$E$10="CWS",U1147="Single Family Residence",Q1147="Lead")),
(AND('[1]PWS Information'!$E$10="CWS",U1147="Multiple Family Residence",'[1]PWS Information'!$E$11="Yes",Q1147="Lead")),
(AND('[1]PWS Information'!$E$10="NTNC",Q1147="Lead")))),"Tier 1",
IF((OR((AND('[1]PWS Information'!$E$10="CWS",U1147="Multiple Family Residence",'[1]PWS Information'!$E$11="No",Q1147="Lead")),
(AND('[1]PWS Information'!$E$10="CWS",U1147="Other",Q1147="Lead")),
(AND('[1]PWS Information'!$E$10="CWS",U1147="Building",Q1147="Lead")))),"Tier 2",
IF((OR((AND('[1]PWS Information'!$E$10="CWS",U1147="Single Family Residence",Q1147="Galvanized Requiring Replacement")),
(AND('[1]PWS Information'!$E$10="CWS",U1147="Single Family Residence",Q1147="Galvanized Requiring Replacement",R1147="Yes")),
(AND('[1]PWS Information'!$E$10="NTNC",Q1147="Galvanized Requiring Replacement")),
(AND('[1]PWS Information'!$E$10="NTNC",U1147="Single Family Residence",R1147="Yes")))),"Tier 3",
IF((OR((AND('[1]PWS Information'!$E$10="CWS",U1147="Single Family Residence",S1147="Yes",Q1147="Non-Lead", J1147="Non-Lead - Copper",L1147="Before 1989")),
(AND('[1]PWS Information'!$E$10="CWS",U1147="Single Family Residence",S1147="Yes",Q1147="Non-Lead", N1147="Non-Lead - Copper",O1147="Before 1989")))),"Tier 4",
IF((OR((AND('[1]PWS Information'!$E$10="NTNC",Q1147="Non-Lead")),
(AND('[1]PWS Information'!$E$10="CWS",Q1147="Non-Lead",S1147="")),
(AND('[1]PWS Information'!$E$10="CWS",Q1147="Non-Lead",S1147="No")),
(AND('[1]PWS Information'!$E$10="CWS",Q1147="Non-Lead",S1147="Don't Know")),
(AND('[1]PWS Information'!$E$10="CWS",Q1147="Non-Lead", J1147="Non-Lead - Copper", S1147="Yes", L1147="Between 1989 and 2014")),
(AND('[1]PWS Information'!$E$10="CWS",Q1147="Non-Lead", J1147="Non-Lead - Copper", S1147="Yes", L1147="After 2014")),
(AND('[1]PWS Information'!$E$10="CWS",Q1147="Non-Lead", J1147="Non-Lead - Copper", S1147="Yes", L1147="Unknown")),
(AND('[1]PWS Information'!$E$10="CWS",Q1147="Non-Lead", N1147="Non-Lead - Copper", S1147="Yes", O1147="Between 1989 and 2014")),
(AND('[1]PWS Information'!$E$10="CWS",Q1147="Non-Lead", N1147="Non-Lead - Copper", S1147="Yes", O1147="After 2014")),
(AND('[1]PWS Information'!$E$10="CWS",Q1147="Non-Lead", N1147="Non-Lead - Copper", S1147="Yes", O1147="Unknown")),
(AND('[1]PWS Information'!$E$10="CWS",Q1147="Unknown")),
(AND('[1]PWS Information'!$E$10="NTNC",Q1147="Unknown")))),"Tier 5",
"")))))</f>
        <v>Tier 5</v>
      </c>
      <c r="Z1147" s="71"/>
      <c r="AA1147" s="71"/>
    </row>
    <row r="1148" spans="1:27" ht="57.6" x14ac:dyDescent="0.3">
      <c r="A1148" s="1"/>
      <c r="B1148" s="70">
        <v>851353</v>
      </c>
      <c r="C1148" s="60">
        <v>1532</v>
      </c>
      <c r="D1148" s="61" t="s">
        <v>359</v>
      </c>
      <c r="E1148" s="61" t="s">
        <v>49</v>
      </c>
      <c r="F1148" s="61">
        <v>78640</v>
      </c>
      <c r="G1148" s="62" t="s">
        <v>349</v>
      </c>
      <c r="H1148" s="63">
        <v>29.9784556</v>
      </c>
      <c r="I1148" s="64">
        <v>-97.839447222222205</v>
      </c>
      <c r="J1148" s="65" t="s">
        <v>50</v>
      </c>
      <c r="K1148" s="66" t="s">
        <v>51</v>
      </c>
      <c r="L1148" s="62" t="s">
        <v>52</v>
      </c>
      <c r="M1148" s="69"/>
      <c r="N1148" s="65" t="s">
        <v>50</v>
      </c>
      <c r="O1148" s="66" t="s">
        <v>52</v>
      </c>
      <c r="P1148" s="69"/>
      <c r="Q1148" s="55" t="str">
        <f t="shared" si="17"/>
        <v>Non-Lead</v>
      </c>
      <c r="R1148" s="70" t="s">
        <v>51</v>
      </c>
      <c r="S1148" s="70" t="s">
        <v>51</v>
      </c>
      <c r="T1148" s="70"/>
      <c r="U1148" s="71" t="s">
        <v>53</v>
      </c>
      <c r="V1148" s="71" t="s">
        <v>51</v>
      </c>
      <c r="W1148" s="71" t="s">
        <v>51</v>
      </c>
      <c r="X1148" s="71" t="s">
        <v>51</v>
      </c>
      <c r="Y1148" s="72" t="str">
        <f>IF((OR((AND('[1]PWS Information'!$E$10="CWS",U1148="Single Family Residence",Q1148="Lead")),
(AND('[1]PWS Information'!$E$10="CWS",U1148="Multiple Family Residence",'[1]PWS Information'!$E$11="Yes",Q1148="Lead")),
(AND('[1]PWS Information'!$E$10="NTNC",Q1148="Lead")))),"Tier 1",
IF((OR((AND('[1]PWS Information'!$E$10="CWS",U1148="Multiple Family Residence",'[1]PWS Information'!$E$11="No",Q1148="Lead")),
(AND('[1]PWS Information'!$E$10="CWS",U1148="Other",Q1148="Lead")),
(AND('[1]PWS Information'!$E$10="CWS",U1148="Building",Q1148="Lead")))),"Tier 2",
IF((OR((AND('[1]PWS Information'!$E$10="CWS",U1148="Single Family Residence",Q1148="Galvanized Requiring Replacement")),
(AND('[1]PWS Information'!$E$10="CWS",U1148="Single Family Residence",Q1148="Galvanized Requiring Replacement",R1148="Yes")),
(AND('[1]PWS Information'!$E$10="NTNC",Q1148="Galvanized Requiring Replacement")),
(AND('[1]PWS Information'!$E$10="NTNC",U1148="Single Family Residence",R1148="Yes")))),"Tier 3",
IF((OR((AND('[1]PWS Information'!$E$10="CWS",U1148="Single Family Residence",S1148="Yes",Q1148="Non-Lead", J1148="Non-Lead - Copper",L1148="Before 1989")),
(AND('[1]PWS Information'!$E$10="CWS",U1148="Single Family Residence",S1148="Yes",Q1148="Non-Lead", N1148="Non-Lead - Copper",O1148="Before 1989")))),"Tier 4",
IF((OR((AND('[1]PWS Information'!$E$10="NTNC",Q1148="Non-Lead")),
(AND('[1]PWS Information'!$E$10="CWS",Q1148="Non-Lead",S1148="")),
(AND('[1]PWS Information'!$E$10="CWS",Q1148="Non-Lead",S1148="No")),
(AND('[1]PWS Information'!$E$10="CWS",Q1148="Non-Lead",S1148="Don't Know")),
(AND('[1]PWS Information'!$E$10="CWS",Q1148="Non-Lead", J1148="Non-Lead - Copper", S1148="Yes", L1148="Between 1989 and 2014")),
(AND('[1]PWS Information'!$E$10="CWS",Q1148="Non-Lead", J1148="Non-Lead - Copper", S1148="Yes", L1148="After 2014")),
(AND('[1]PWS Information'!$E$10="CWS",Q1148="Non-Lead", J1148="Non-Lead - Copper", S1148="Yes", L1148="Unknown")),
(AND('[1]PWS Information'!$E$10="CWS",Q1148="Non-Lead", N1148="Non-Lead - Copper", S1148="Yes", O1148="Between 1989 and 2014")),
(AND('[1]PWS Information'!$E$10="CWS",Q1148="Non-Lead", N1148="Non-Lead - Copper", S1148="Yes", O1148="After 2014")),
(AND('[1]PWS Information'!$E$10="CWS",Q1148="Non-Lead", N1148="Non-Lead - Copper", S1148="Yes", O1148="Unknown")),
(AND('[1]PWS Information'!$E$10="CWS",Q1148="Unknown")),
(AND('[1]PWS Information'!$E$10="NTNC",Q1148="Unknown")))),"Tier 5",
"")))))</f>
        <v>Tier 5</v>
      </c>
      <c r="Z1148" s="71"/>
      <c r="AA1148" s="71"/>
    </row>
    <row r="1149" spans="1:27" ht="57.6" x14ac:dyDescent="0.3">
      <c r="A1149" s="1"/>
      <c r="B1149" s="70">
        <v>821165</v>
      </c>
      <c r="C1149" s="60">
        <v>1533</v>
      </c>
      <c r="D1149" s="61" t="s">
        <v>359</v>
      </c>
      <c r="E1149" s="61" t="s">
        <v>49</v>
      </c>
      <c r="F1149" s="61">
        <v>78640</v>
      </c>
      <c r="G1149" s="62" t="s">
        <v>349</v>
      </c>
      <c r="H1149" s="63">
        <v>29.978175</v>
      </c>
      <c r="I1149" s="64">
        <v>-97.839130555555499</v>
      </c>
      <c r="J1149" s="65" t="s">
        <v>50</v>
      </c>
      <c r="K1149" s="66" t="s">
        <v>51</v>
      </c>
      <c r="L1149" s="62" t="s">
        <v>52</v>
      </c>
      <c r="M1149" s="69"/>
      <c r="N1149" s="65" t="s">
        <v>50</v>
      </c>
      <c r="O1149" s="66" t="s">
        <v>52</v>
      </c>
      <c r="P1149" s="69"/>
      <c r="Q1149" s="55" t="str">
        <f t="shared" si="17"/>
        <v>Non-Lead</v>
      </c>
      <c r="R1149" s="70" t="s">
        <v>51</v>
      </c>
      <c r="S1149" s="70" t="s">
        <v>51</v>
      </c>
      <c r="T1149" s="70"/>
      <c r="U1149" s="71" t="s">
        <v>53</v>
      </c>
      <c r="V1149" s="71" t="s">
        <v>51</v>
      </c>
      <c r="W1149" s="71" t="s">
        <v>51</v>
      </c>
      <c r="X1149" s="71" t="s">
        <v>51</v>
      </c>
      <c r="Y1149" s="72" t="str">
        <f>IF((OR((AND('[1]PWS Information'!$E$10="CWS",U1149="Single Family Residence",Q1149="Lead")),
(AND('[1]PWS Information'!$E$10="CWS",U1149="Multiple Family Residence",'[1]PWS Information'!$E$11="Yes",Q1149="Lead")),
(AND('[1]PWS Information'!$E$10="NTNC",Q1149="Lead")))),"Tier 1",
IF((OR((AND('[1]PWS Information'!$E$10="CWS",U1149="Multiple Family Residence",'[1]PWS Information'!$E$11="No",Q1149="Lead")),
(AND('[1]PWS Information'!$E$10="CWS",U1149="Other",Q1149="Lead")),
(AND('[1]PWS Information'!$E$10="CWS",U1149="Building",Q1149="Lead")))),"Tier 2",
IF((OR((AND('[1]PWS Information'!$E$10="CWS",U1149="Single Family Residence",Q1149="Galvanized Requiring Replacement")),
(AND('[1]PWS Information'!$E$10="CWS",U1149="Single Family Residence",Q1149="Galvanized Requiring Replacement",R1149="Yes")),
(AND('[1]PWS Information'!$E$10="NTNC",Q1149="Galvanized Requiring Replacement")),
(AND('[1]PWS Information'!$E$10="NTNC",U1149="Single Family Residence",R1149="Yes")))),"Tier 3",
IF((OR((AND('[1]PWS Information'!$E$10="CWS",U1149="Single Family Residence",S1149="Yes",Q1149="Non-Lead", J1149="Non-Lead - Copper",L1149="Before 1989")),
(AND('[1]PWS Information'!$E$10="CWS",U1149="Single Family Residence",S1149="Yes",Q1149="Non-Lead", N1149="Non-Lead - Copper",O1149="Before 1989")))),"Tier 4",
IF((OR((AND('[1]PWS Information'!$E$10="NTNC",Q1149="Non-Lead")),
(AND('[1]PWS Information'!$E$10="CWS",Q1149="Non-Lead",S1149="")),
(AND('[1]PWS Information'!$E$10="CWS",Q1149="Non-Lead",S1149="No")),
(AND('[1]PWS Information'!$E$10="CWS",Q1149="Non-Lead",S1149="Don't Know")),
(AND('[1]PWS Information'!$E$10="CWS",Q1149="Non-Lead", J1149="Non-Lead - Copper", S1149="Yes", L1149="Between 1989 and 2014")),
(AND('[1]PWS Information'!$E$10="CWS",Q1149="Non-Lead", J1149="Non-Lead - Copper", S1149="Yes", L1149="After 2014")),
(AND('[1]PWS Information'!$E$10="CWS",Q1149="Non-Lead", J1149="Non-Lead - Copper", S1149="Yes", L1149="Unknown")),
(AND('[1]PWS Information'!$E$10="CWS",Q1149="Non-Lead", N1149="Non-Lead - Copper", S1149="Yes", O1149="Between 1989 and 2014")),
(AND('[1]PWS Information'!$E$10="CWS",Q1149="Non-Lead", N1149="Non-Lead - Copper", S1149="Yes", O1149="After 2014")),
(AND('[1]PWS Information'!$E$10="CWS",Q1149="Non-Lead", N1149="Non-Lead - Copper", S1149="Yes", O1149="Unknown")),
(AND('[1]PWS Information'!$E$10="CWS",Q1149="Unknown")),
(AND('[1]PWS Information'!$E$10="NTNC",Q1149="Unknown")))),"Tier 5",
"")))))</f>
        <v>Tier 5</v>
      </c>
      <c r="Z1149" s="71"/>
      <c r="AA1149" s="71"/>
    </row>
    <row r="1150" spans="1:27" ht="57.6" x14ac:dyDescent="0.3">
      <c r="A1150" s="17"/>
      <c r="B1150" s="70">
        <v>852235</v>
      </c>
      <c r="C1150" s="60">
        <v>1540</v>
      </c>
      <c r="D1150" s="61" t="s">
        <v>359</v>
      </c>
      <c r="E1150" s="61" t="s">
        <v>49</v>
      </c>
      <c r="F1150" s="61">
        <v>78640</v>
      </c>
      <c r="G1150" s="62" t="s">
        <v>349</v>
      </c>
      <c r="H1150" s="63">
        <v>29.978377800000001</v>
      </c>
      <c r="I1150" s="64">
        <v>-97.839566666666599</v>
      </c>
      <c r="J1150" s="65" t="s">
        <v>50</v>
      </c>
      <c r="K1150" s="66" t="s">
        <v>51</v>
      </c>
      <c r="L1150" s="62" t="s">
        <v>52</v>
      </c>
      <c r="M1150" s="69"/>
      <c r="N1150" s="65" t="s">
        <v>50</v>
      </c>
      <c r="O1150" s="66" t="s">
        <v>52</v>
      </c>
      <c r="P1150" s="69"/>
      <c r="Q1150" s="55" t="str">
        <f t="shared" si="17"/>
        <v>Non-Lead</v>
      </c>
      <c r="R1150" s="70" t="s">
        <v>51</v>
      </c>
      <c r="S1150" s="70" t="s">
        <v>51</v>
      </c>
      <c r="T1150" s="70"/>
      <c r="U1150" s="71" t="s">
        <v>53</v>
      </c>
      <c r="V1150" s="71" t="s">
        <v>51</v>
      </c>
      <c r="W1150" s="71" t="s">
        <v>51</v>
      </c>
      <c r="X1150" s="71" t="s">
        <v>51</v>
      </c>
      <c r="Y1150" s="72" t="str">
        <f>IF((OR((AND('[1]PWS Information'!$E$10="CWS",U1150="Single Family Residence",Q1150="Lead")),
(AND('[1]PWS Information'!$E$10="CWS",U1150="Multiple Family Residence",'[1]PWS Information'!$E$11="Yes",Q1150="Lead")),
(AND('[1]PWS Information'!$E$10="NTNC",Q1150="Lead")))),"Tier 1",
IF((OR((AND('[1]PWS Information'!$E$10="CWS",U1150="Multiple Family Residence",'[1]PWS Information'!$E$11="No",Q1150="Lead")),
(AND('[1]PWS Information'!$E$10="CWS",U1150="Other",Q1150="Lead")),
(AND('[1]PWS Information'!$E$10="CWS",U1150="Building",Q1150="Lead")))),"Tier 2",
IF((OR((AND('[1]PWS Information'!$E$10="CWS",U1150="Single Family Residence",Q1150="Galvanized Requiring Replacement")),
(AND('[1]PWS Information'!$E$10="CWS",U1150="Single Family Residence",Q1150="Galvanized Requiring Replacement",R1150="Yes")),
(AND('[1]PWS Information'!$E$10="NTNC",Q1150="Galvanized Requiring Replacement")),
(AND('[1]PWS Information'!$E$10="NTNC",U1150="Single Family Residence",R1150="Yes")))),"Tier 3",
IF((OR((AND('[1]PWS Information'!$E$10="CWS",U1150="Single Family Residence",S1150="Yes",Q1150="Non-Lead", J1150="Non-Lead - Copper",L1150="Before 1989")),
(AND('[1]PWS Information'!$E$10="CWS",U1150="Single Family Residence",S1150="Yes",Q1150="Non-Lead", N1150="Non-Lead - Copper",O1150="Before 1989")))),"Tier 4",
IF((OR((AND('[1]PWS Information'!$E$10="NTNC",Q1150="Non-Lead")),
(AND('[1]PWS Information'!$E$10="CWS",Q1150="Non-Lead",S1150="")),
(AND('[1]PWS Information'!$E$10="CWS",Q1150="Non-Lead",S1150="No")),
(AND('[1]PWS Information'!$E$10="CWS",Q1150="Non-Lead",S1150="Don't Know")),
(AND('[1]PWS Information'!$E$10="CWS",Q1150="Non-Lead", J1150="Non-Lead - Copper", S1150="Yes", L1150="Between 1989 and 2014")),
(AND('[1]PWS Information'!$E$10="CWS",Q1150="Non-Lead", J1150="Non-Lead - Copper", S1150="Yes", L1150="After 2014")),
(AND('[1]PWS Information'!$E$10="CWS",Q1150="Non-Lead", J1150="Non-Lead - Copper", S1150="Yes", L1150="Unknown")),
(AND('[1]PWS Information'!$E$10="CWS",Q1150="Non-Lead", N1150="Non-Lead - Copper", S1150="Yes", O1150="Between 1989 and 2014")),
(AND('[1]PWS Information'!$E$10="CWS",Q1150="Non-Lead", N1150="Non-Lead - Copper", S1150="Yes", O1150="After 2014")),
(AND('[1]PWS Information'!$E$10="CWS",Q1150="Non-Lead", N1150="Non-Lead - Copper", S1150="Yes", O1150="Unknown")),
(AND('[1]PWS Information'!$E$10="CWS",Q1150="Unknown")),
(AND('[1]PWS Information'!$E$10="NTNC",Q1150="Unknown")))),"Tier 5",
"")))))</f>
        <v>Tier 5</v>
      </c>
      <c r="Z1150" s="71"/>
      <c r="AA1150" s="71"/>
    </row>
    <row r="1151" spans="1:27" ht="57.6" x14ac:dyDescent="0.3">
      <c r="A1151" s="1"/>
      <c r="B1151" s="70">
        <v>815664</v>
      </c>
      <c r="C1151" s="60">
        <v>1541</v>
      </c>
      <c r="D1151" s="61" t="s">
        <v>359</v>
      </c>
      <c r="E1151" s="61" t="s">
        <v>49</v>
      </c>
      <c r="F1151" s="61">
        <v>78640</v>
      </c>
      <c r="G1151" s="62" t="s">
        <v>349</v>
      </c>
      <c r="H1151" s="63">
        <v>29.978083300000002</v>
      </c>
      <c r="I1151" s="64">
        <v>-97.839208333333303</v>
      </c>
      <c r="J1151" s="65" t="s">
        <v>50</v>
      </c>
      <c r="K1151" s="66" t="s">
        <v>51</v>
      </c>
      <c r="L1151" s="62" t="s">
        <v>52</v>
      </c>
      <c r="M1151" s="69"/>
      <c r="N1151" s="65" t="s">
        <v>50</v>
      </c>
      <c r="O1151" s="66" t="s">
        <v>52</v>
      </c>
      <c r="P1151" s="69"/>
      <c r="Q1151" s="55" t="str">
        <f t="shared" si="17"/>
        <v>Non-Lead</v>
      </c>
      <c r="R1151" s="70" t="s">
        <v>51</v>
      </c>
      <c r="S1151" s="70" t="s">
        <v>51</v>
      </c>
      <c r="T1151" s="70"/>
      <c r="U1151" s="71" t="s">
        <v>53</v>
      </c>
      <c r="V1151" s="71" t="s">
        <v>51</v>
      </c>
      <c r="W1151" s="71" t="s">
        <v>51</v>
      </c>
      <c r="X1151" s="71" t="s">
        <v>51</v>
      </c>
      <c r="Y1151" s="72" t="str">
        <f>IF((OR((AND('[1]PWS Information'!$E$10="CWS",U1151="Single Family Residence",Q1151="Lead")),
(AND('[1]PWS Information'!$E$10="CWS",U1151="Multiple Family Residence",'[1]PWS Information'!$E$11="Yes",Q1151="Lead")),
(AND('[1]PWS Information'!$E$10="NTNC",Q1151="Lead")))),"Tier 1",
IF((OR((AND('[1]PWS Information'!$E$10="CWS",U1151="Multiple Family Residence",'[1]PWS Information'!$E$11="No",Q1151="Lead")),
(AND('[1]PWS Information'!$E$10="CWS",U1151="Other",Q1151="Lead")),
(AND('[1]PWS Information'!$E$10="CWS",U1151="Building",Q1151="Lead")))),"Tier 2",
IF((OR((AND('[1]PWS Information'!$E$10="CWS",U1151="Single Family Residence",Q1151="Galvanized Requiring Replacement")),
(AND('[1]PWS Information'!$E$10="CWS",U1151="Single Family Residence",Q1151="Galvanized Requiring Replacement",R1151="Yes")),
(AND('[1]PWS Information'!$E$10="NTNC",Q1151="Galvanized Requiring Replacement")),
(AND('[1]PWS Information'!$E$10="NTNC",U1151="Single Family Residence",R1151="Yes")))),"Tier 3",
IF((OR((AND('[1]PWS Information'!$E$10="CWS",U1151="Single Family Residence",S1151="Yes",Q1151="Non-Lead", J1151="Non-Lead - Copper",L1151="Before 1989")),
(AND('[1]PWS Information'!$E$10="CWS",U1151="Single Family Residence",S1151="Yes",Q1151="Non-Lead", N1151="Non-Lead - Copper",O1151="Before 1989")))),"Tier 4",
IF((OR((AND('[1]PWS Information'!$E$10="NTNC",Q1151="Non-Lead")),
(AND('[1]PWS Information'!$E$10="CWS",Q1151="Non-Lead",S1151="")),
(AND('[1]PWS Information'!$E$10="CWS",Q1151="Non-Lead",S1151="No")),
(AND('[1]PWS Information'!$E$10="CWS",Q1151="Non-Lead",S1151="Don't Know")),
(AND('[1]PWS Information'!$E$10="CWS",Q1151="Non-Lead", J1151="Non-Lead - Copper", S1151="Yes", L1151="Between 1989 and 2014")),
(AND('[1]PWS Information'!$E$10="CWS",Q1151="Non-Lead", J1151="Non-Lead - Copper", S1151="Yes", L1151="After 2014")),
(AND('[1]PWS Information'!$E$10="CWS",Q1151="Non-Lead", J1151="Non-Lead - Copper", S1151="Yes", L1151="Unknown")),
(AND('[1]PWS Information'!$E$10="CWS",Q1151="Non-Lead", N1151="Non-Lead - Copper", S1151="Yes", O1151="Between 1989 and 2014")),
(AND('[1]PWS Information'!$E$10="CWS",Q1151="Non-Lead", N1151="Non-Lead - Copper", S1151="Yes", O1151="After 2014")),
(AND('[1]PWS Information'!$E$10="CWS",Q1151="Non-Lead", N1151="Non-Lead - Copper", S1151="Yes", O1151="Unknown")),
(AND('[1]PWS Information'!$E$10="CWS",Q1151="Unknown")),
(AND('[1]PWS Information'!$E$10="NTNC",Q1151="Unknown")))),"Tier 5",
"")))))</f>
        <v>Tier 5</v>
      </c>
      <c r="Z1151" s="71"/>
      <c r="AA1151" s="71"/>
    </row>
    <row r="1152" spans="1:27" ht="57.6" x14ac:dyDescent="0.3">
      <c r="A1152" s="1"/>
      <c r="B1152" s="70">
        <v>857630</v>
      </c>
      <c r="C1152" s="60">
        <v>1548</v>
      </c>
      <c r="D1152" s="61" t="s">
        <v>359</v>
      </c>
      <c r="E1152" s="61" t="s">
        <v>49</v>
      </c>
      <c r="F1152" s="61">
        <v>78640</v>
      </c>
      <c r="G1152" s="62" t="s">
        <v>349</v>
      </c>
      <c r="H1152" s="63">
        <v>29.978300000000001</v>
      </c>
      <c r="I1152" s="64">
        <v>-97.839641666666594</v>
      </c>
      <c r="J1152" s="65" t="s">
        <v>50</v>
      </c>
      <c r="K1152" s="66" t="s">
        <v>51</v>
      </c>
      <c r="L1152" s="62" t="s">
        <v>52</v>
      </c>
      <c r="M1152" s="69"/>
      <c r="N1152" s="65" t="s">
        <v>50</v>
      </c>
      <c r="O1152" s="66" t="s">
        <v>52</v>
      </c>
      <c r="P1152" s="69"/>
      <c r="Q1152" s="55" t="str">
        <f t="shared" si="17"/>
        <v>Non-Lead</v>
      </c>
      <c r="R1152" s="70" t="s">
        <v>51</v>
      </c>
      <c r="S1152" s="70" t="s">
        <v>51</v>
      </c>
      <c r="T1152" s="70"/>
      <c r="U1152" s="71" t="s">
        <v>53</v>
      </c>
      <c r="V1152" s="71" t="s">
        <v>51</v>
      </c>
      <c r="W1152" s="71" t="s">
        <v>51</v>
      </c>
      <c r="X1152" s="71" t="s">
        <v>51</v>
      </c>
      <c r="Y1152" s="72" t="str">
        <f>IF((OR((AND('[1]PWS Information'!$E$10="CWS",U1152="Single Family Residence",Q1152="Lead")),
(AND('[1]PWS Information'!$E$10="CWS",U1152="Multiple Family Residence",'[1]PWS Information'!$E$11="Yes",Q1152="Lead")),
(AND('[1]PWS Information'!$E$10="NTNC",Q1152="Lead")))),"Tier 1",
IF((OR((AND('[1]PWS Information'!$E$10="CWS",U1152="Multiple Family Residence",'[1]PWS Information'!$E$11="No",Q1152="Lead")),
(AND('[1]PWS Information'!$E$10="CWS",U1152="Other",Q1152="Lead")),
(AND('[1]PWS Information'!$E$10="CWS",U1152="Building",Q1152="Lead")))),"Tier 2",
IF((OR((AND('[1]PWS Information'!$E$10="CWS",U1152="Single Family Residence",Q1152="Galvanized Requiring Replacement")),
(AND('[1]PWS Information'!$E$10="CWS",U1152="Single Family Residence",Q1152="Galvanized Requiring Replacement",R1152="Yes")),
(AND('[1]PWS Information'!$E$10="NTNC",Q1152="Galvanized Requiring Replacement")),
(AND('[1]PWS Information'!$E$10="NTNC",U1152="Single Family Residence",R1152="Yes")))),"Tier 3",
IF((OR((AND('[1]PWS Information'!$E$10="CWS",U1152="Single Family Residence",S1152="Yes",Q1152="Non-Lead", J1152="Non-Lead - Copper",L1152="Before 1989")),
(AND('[1]PWS Information'!$E$10="CWS",U1152="Single Family Residence",S1152="Yes",Q1152="Non-Lead", N1152="Non-Lead - Copper",O1152="Before 1989")))),"Tier 4",
IF((OR((AND('[1]PWS Information'!$E$10="NTNC",Q1152="Non-Lead")),
(AND('[1]PWS Information'!$E$10="CWS",Q1152="Non-Lead",S1152="")),
(AND('[1]PWS Information'!$E$10="CWS",Q1152="Non-Lead",S1152="No")),
(AND('[1]PWS Information'!$E$10="CWS",Q1152="Non-Lead",S1152="Don't Know")),
(AND('[1]PWS Information'!$E$10="CWS",Q1152="Non-Lead", J1152="Non-Lead - Copper", S1152="Yes", L1152="Between 1989 and 2014")),
(AND('[1]PWS Information'!$E$10="CWS",Q1152="Non-Lead", J1152="Non-Lead - Copper", S1152="Yes", L1152="After 2014")),
(AND('[1]PWS Information'!$E$10="CWS",Q1152="Non-Lead", J1152="Non-Lead - Copper", S1152="Yes", L1152="Unknown")),
(AND('[1]PWS Information'!$E$10="CWS",Q1152="Non-Lead", N1152="Non-Lead - Copper", S1152="Yes", O1152="Between 1989 and 2014")),
(AND('[1]PWS Information'!$E$10="CWS",Q1152="Non-Lead", N1152="Non-Lead - Copper", S1152="Yes", O1152="After 2014")),
(AND('[1]PWS Information'!$E$10="CWS",Q1152="Non-Lead", N1152="Non-Lead - Copper", S1152="Yes", O1152="Unknown")),
(AND('[1]PWS Information'!$E$10="CWS",Q1152="Unknown")),
(AND('[1]PWS Information'!$E$10="NTNC",Q1152="Unknown")))),"Tier 5",
"")))))</f>
        <v>Tier 5</v>
      </c>
      <c r="Z1152" s="71"/>
      <c r="AA1152" s="71"/>
    </row>
    <row r="1153" spans="1:27" ht="57.6" x14ac:dyDescent="0.3">
      <c r="A1153" s="1"/>
      <c r="B1153" s="70">
        <v>816496</v>
      </c>
      <c r="C1153" s="60">
        <v>1549</v>
      </c>
      <c r="D1153" s="61" t="s">
        <v>359</v>
      </c>
      <c r="E1153" s="61" t="s">
        <v>49</v>
      </c>
      <c r="F1153" s="61">
        <v>78640</v>
      </c>
      <c r="G1153" s="62" t="s">
        <v>349</v>
      </c>
      <c r="H1153" s="63">
        <v>29.977980599999999</v>
      </c>
      <c r="I1153" s="64">
        <v>-97.839280555555504</v>
      </c>
      <c r="J1153" s="65" t="s">
        <v>50</v>
      </c>
      <c r="K1153" s="66" t="s">
        <v>51</v>
      </c>
      <c r="L1153" s="62" t="s">
        <v>52</v>
      </c>
      <c r="M1153" s="69"/>
      <c r="N1153" s="65" t="s">
        <v>50</v>
      </c>
      <c r="O1153" s="66" t="s">
        <v>52</v>
      </c>
      <c r="P1153" s="69"/>
      <c r="Q1153" s="55" t="str">
        <f t="shared" si="17"/>
        <v>Non-Lead</v>
      </c>
      <c r="R1153" s="70" t="s">
        <v>51</v>
      </c>
      <c r="S1153" s="70" t="s">
        <v>51</v>
      </c>
      <c r="T1153" s="70"/>
      <c r="U1153" s="71" t="s">
        <v>53</v>
      </c>
      <c r="V1153" s="71" t="s">
        <v>51</v>
      </c>
      <c r="W1153" s="71" t="s">
        <v>51</v>
      </c>
      <c r="X1153" s="71" t="s">
        <v>51</v>
      </c>
      <c r="Y1153" s="72" t="str">
        <f>IF((OR((AND('[1]PWS Information'!$E$10="CWS",U1153="Single Family Residence",Q1153="Lead")),
(AND('[1]PWS Information'!$E$10="CWS",U1153="Multiple Family Residence",'[1]PWS Information'!$E$11="Yes",Q1153="Lead")),
(AND('[1]PWS Information'!$E$10="NTNC",Q1153="Lead")))),"Tier 1",
IF((OR((AND('[1]PWS Information'!$E$10="CWS",U1153="Multiple Family Residence",'[1]PWS Information'!$E$11="No",Q1153="Lead")),
(AND('[1]PWS Information'!$E$10="CWS",U1153="Other",Q1153="Lead")),
(AND('[1]PWS Information'!$E$10="CWS",U1153="Building",Q1153="Lead")))),"Tier 2",
IF((OR((AND('[1]PWS Information'!$E$10="CWS",U1153="Single Family Residence",Q1153="Galvanized Requiring Replacement")),
(AND('[1]PWS Information'!$E$10="CWS",U1153="Single Family Residence",Q1153="Galvanized Requiring Replacement",R1153="Yes")),
(AND('[1]PWS Information'!$E$10="NTNC",Q1153="Galvanized Requiring Replacement")),
(AND('[1]PWS Information'!$E$10="NTNC",U1153="Single Family Residence",R1153="Yes")))),"Tier 3",
IF((OR((AND('[1]PWS Information'!$E$10="CWS",U1153="Single Family Residence",S1153="Yes",Q1153="Non-Lead", J1153="Non-Lead - Copper",L1153="Before 1989")),
(AND('[1]PWS Information'!$E$10="CWS",U1153="Single Family Residence",S1153="Yes",Q1153="Non-Lead", N1153="Non-Lead - Copper",O1153="Before 1989")))),"Tier 4",
IF((OR((AND('[1]PWS Information'!$E$10="NTNC",Q1153="Non-Lead")),
(AND('[1]PWS Information'!$E$10="CWS",Q1153="Non-Lead",S1153="")),
(AND('[1]PWS Information'!$E$10="CWS",Q1153="Non-Lead",S1153="No")),
(AND('[1]PWS Information'!$E$10="CWS",Q1153="Non-Lead",S1153="Don't Know")),
(AND('[1]PWS Information'!$E$10="CWS",Q1153="Non-Lead", J1153="Non-Lead - Copper", S1153="Yes", L1153="Between 1989 and 2014")),
(AND('[1]PWS Information'!$E$10="CWS",Q1153="Non-Lead", J1153="Non-Lead - Copper", S1153="Yes", L1153="After 2014")),
(AND('[1]PWS Information'!$E$10="CWS",Q1153="Non-Lead", J1153="Non-Lead - Copper", S1153="Yes", L1153="Unknown")),
(AND('[1]PWS Information'!$E$10="CWS",Q1153="Non-Lead", N1153="Non-Lead - Copper", S1153="Yes", O1153="Between 1989 and 2014")),
(AND('[1]PWS Information'!$E$10="CWS",Q1153="Non-Lead", N1153="Non-Lead - Copper", S1153="Yes", O1153="After 2014")),
(AND('[1]PWS Information'!$E$10="CWS",Q1153="Non-Lead", N1153="Non-Lead - Copper", S1153="Yes", O1153="Unknown")),
(AND('[1]PWS Information'!$E$10="CWS",Q1153="Unknown")),
(AND('[1]PWS Information'!$E$10="NTNC",Q1153="Unknown")))),"Tier 5",
"")))))</f>
        <v>Tier 5</v>
      </c>
      <c r="Z1153" s="71"/>
      <c r="AA1153" s="71"/>
    </row>
    <row r="1154" spans="1:27" ht="57.6" x14ac:dyDescent="0.3">
      <c r="A1154" s="17"/>
      <c r="B1154" s="70">
        <v>866028</v>
      </c>
      <c r="C1154" s="60">
        <v>1556</v>
      </c>
      <c r="D1154" s="61" t="s">
        <v>359</v>
      </c>
      <c r="E1154" s="61" t="s">
        <v>49</v>
      </c>
      <c r="F1154" s="61">
        <v>78640</v>
      </c>
      <c r="G1154" s="62" t="s">
        <v>349</v>
      </c>
      <c r="H1154" s="63">
        <v>29.9782194</v>
      </c>
      <c r="I1154" s="64">
        <v>-97.839725000000001</v>
      </c>
      <c r="J1154" s="65" t="s">
        <v>50</v>
      </c>
      <c r="K1154" s="66" t="s">
        <v>51</v>
      </c>
      <c r="L1154" s="62" t="s">
        <v>52</v>
      </c>
      <c r="M1154" s="69"/>
      <c r="N1154" s="65" t="s">
        <v>50</v>
      </c>
      <c r="O1154" s="66" t="s">
        <v>52</v>
      </c>
      <c r="P1154" s="69"/>
      <c r="Q1154" s="55" t="str">
        <f t="shared" si="17"/>
        <v>Non-Lead</v>
      </c>
      <c r="R1154" s="70" t="s">
        <v>51</v>
      </c>
      <c r="S1154" s="70" t="s">
        <v>51</v>
      </c>
      <c r="T1154" s="70"/>
      <c r="U1154" s="71" t="s">
        <v>53</v>
      </c>
      <c r="V1154" s="71" t="s">
        <v>51</v>
      </c>
      <c r="W1154" s="71" t="s">
        <v>51</v>
      </c>
      <c r="X1154" s="71" t="s">
        <v>51</v>
      </c>
      <c r="Y1154" s="72" t="str">
        <f>IF((OR((AND('[1]PWS Information'!$E$10="CWS",U1154="Single Family Residence",Q1154="Lead")),
(AND('[1]PWS Information'!$E$10="CWS",U1154="Multiple Family Residence",'[1]PWS Information'!$E$11="Yes",Q1154="Lead")),
(AND('[1]PWS Information'!$E$10="NTNC",Q1154="Lead")))),"Tier 1",
IF((OR((AND('[1]PWS Information'!$E$10="CWS",U1154="Multiple Family Residence",'[1]PWS Information'!$E$11="No",Q1154="Lead")),
(AND('[1]PWS Information'!$E$10="CWS",U1154="Other",Q1154="Lead")),
(AND('[1]PWS Information'!$E$10="CWS",U1154="Building",Q1154="Lead")))),"Tier 2",
IF((OR((AND('[1]PWS Information'!$E$10="CWS",U1154="Single Family Residence",Q1154="Galvanized Requiring Replacement")),
(AND('[1]PWS Information'!$E$10="CWS",U1154="Single Family Residence",Q1154="Galvanized Requiring Replacement",R1154="Yes")),
(AND('[1]PWS Information'!$E$10="NTNC",Q1154="Galvanized Requiring Replacement")),
(AND('[1]PWS Information'!$E$10="NTNC",U1154="Single Family Residence",R1154="Yes")))),"Tier 3",
IF((OR((AND('[1]PWS Information'!$E$10="CWS",U1154="Single Family Residence",S1154="Yes",Q1154="Non-Lead", J1154="Non-Lead - Copper",L1154="Before 1989")),
(AND('[1]PWS Information'!$E$10="CWS",U1154="Single Family Residence",S1154="Yes",Q1154="Non-Lead", N1154="Non-Lead - Copper",O1154="Before 1989")))),"Tier 4",
IF((OR((AND('[1]PWS Information'!$E$10="NTNC",Q1154="Non-Lead")),
(AND('[1]PWS Information'!$E$10="CWS",Q1154="Non-Lead",S1154="")),
(AND('[1]PWS Information'!$E$10="CWS",Q1154="Non-Lead",S1154="No")),
(AND('[1]PWS Information'!$E$10="CWS",Q1154="Non-Lead",S1154="Don't Know")),
(AND('[1]PWS Information'!$E$10="CWS",Q1154="Non-Lead", J1154="Non-Lead - Copper", S1154="Yes", L1154="Between 1989 and 2014")),
(AND('[1]PWS Information'!$E$10="CWS",Q1154="Non-Lead", J1154="Non-Lead - Copper", S1154="Yes", L1154="After 2014")),
(AND('[1]PWS Information'!$E$10="CWS",Q1154="Non-Lead", J1154="Non-Lead - Copper", S1154="Yes", L1154="Unknown")),
(AND('[1]PWS Information'!$E$10="CWS",Q1154="Non-Lead", N1154="Non-Lead - Copper", S1154="Yes", O1154="Between 1989 and 2014")),
(AND('[1]PWS Information'!$E$10="CWS",Q1154="Non-Lead", N1154="Non-Lead - Copper", S1154="Yes", O1154="After 2014")),
(AND('[1]PWS Information'!$E$10="CWS",Q1154="Non-Lead", N1154="Non-Lead - Copper", S1154="Yes", O1154="Unknown")),
(AND('[1]PWS Information'!$E$10="CWS",Q1154="Unknown")),
(AND('[1]PWS Information'!$E$10="NTNC",Q1154="Unknown")))),"Tier 5",
"")))))</f>
        <v>Tier 5</v>
      </c>
      <c r="Z1154" s="71"/>
      <c r="AA1154" s="71"/>
    </row>
    <row r="1155" spans="1:27" ht="57.6" x14ac:dyDescent="0.3">
      <c r="A1155" s="1"/>
      <c r="B1155" s="70">
        <v>804562</v>
      </c>
      <c r="C1155" s="60">
        <v>1557</v>
      </c>
      <c r="D1155" s="61" t="s">
        <v>359</v>
      </c>
      <c r="E1155" s="61" t="s">
        <v>49</v>
      </c>
      <c r="F1155" s="61">
        <v>78640</v>
      </c>
      <c r="G1155" s="62" t="s">
        <v>349</v>
      </c>
      <c r="H1155" s="63">
        <v>29.977841699999999</v>
      </c>
      <c r="I1155" s="64">
        <v>-97.839480555555497</v>
      </c>
      <c r="J1155" s="65" t="s">
        <v>50</v>
      </c>
      <c r="K1155" s="66" t="s">
        <v>51</v>
      </c>
      <c r="L1155" s="62" t="s">
        <v>52</v>
      </c>
      <c r="M1155" s="69"/>
      <c r="N1155" s="65" t="s">
        <v>50</v>
      </c>
      <c r="O1155" s="66" t="s">
        <v>52</v>
      </c>
      <c r="P1155" s="69"/>
      <c r="Q1155" s="55" t="str">
        <f t="shared" si="17"/>
        <v>Non-Lead</v>
      </c>
      <c r="R1155" s="70" t="s">
        <v>51</v>
      </c>
      <c r="S1155" s="70" t="s">
        <v>51</v>
      </c>
      <c r="T1155" s="70"/>
      <c r="U1155" s="71" t="s">
        <v>53</v>
      </c>
      <c r="V1155" s="71" t="s">
        <v>51</v>
      </c>
      <c r="W1155" s="71" t="s">
        <v>51</v>
      </c>
      <c r="X1155" s="71" t="s">
        <v>51</v>
      </c>
      <c r="Y1155" s="72" t="str">
        <f>IF((OR((AND('[1]PWS Information'!$E$10="CWS",U1155="Single Family Residence",Q1155="Lead")),
(AND('[1]PWS Information'!$E$10="CWS",U1155="Multiple Family Residence",'[1]PWS Information'!$E$11="Yes",Q1155="Lead")),
(AND('[1]PWS Information'!$E$10="NTNC",Q1155="Lead")))),"Tier 1",
IF((OR((AND('[1]PWS Information'!$E$10="CWS",U1155="Multiple Family Residence",'[1]PWS Information'!$E$11="No",Q1155="Lead")),
(AND('[1]PWS Information'!$E$10="CWS",U1155="Other",Q1155="Lead")),
(AND('[1]PWS Information'!$E$10="CWS",U1155="Building",Q1155="Lead")))),"Tier 2",
IF((OR((AND('[1]PWS Information'!$E$10="CWS",U1155="Single Family Residence",Q1155="Galvanized Requiring Replacement")),
(AND('[1]PWS Information'!$E$10="CWS",U1155="Single Family Residence",Q1155="Galvanized Requiring Replacement",R1155="Yes")),
(AND('[1]PWS Information'!$E$10="NTNC",Q1155="Galvanized Requiring Replacement")),
(AND('[1]PWS Information'!$E$10="NTNC",U1155="Single Family Residence",R1155="Yes")))),"Tier 3",
IF((OR((AND('[1]PWS Information'!$E$10="CWS",U1155="Single Family Residence",S1155="Yes",Q1155="Non-Lead", J1155="Non-Lead - Copper",L1155="Before 1989")),
(AND('[1]PWS Information'!$E$10="CWS",U1155="Single Family Residence",S1155="Yes",Q1155="Non-Lead", N1155="Non-Lead - Copper",O1155="Before 1989")))),"Tier 4",
IF((OR((AND('[1]PWS Information'!$E$10="NTNC",Q1155="Non-Lead")),
(AND('[1]PWS Information'!$E$10="CWS",Q1155="Non-Lead",S1155="")),
(AND('[1]PWS Information'!$E$10="CWS",Q1155="Non-Lead",S1155="No")),
(AND('[1]PWS Information'!$E$10="CWS",Q1155="Non-Lead",S1155="Don't Know")),
(AND('[1]PWS Information'!$E$10="CWS",Q1155="Non-Lead", J1155="Non-Lead - Copper", S1155="Yes", L1155="Between 1989 and 2014")),
(AND('[1]PWS Information'!$E$10="CWS",Q1155="Non-Lead", J1155="Non-Lead - Copper", S1155="Yes", L1155="After 2014")),
(AND('[1]PWS Information'!$E$10="CWS",Q1155="Non-Lead", J1155="Non-Lead - Copper", S1155="Yes", L1155="Unknown")),
(AND('[1]PWS Information'!$E$10="CWS",Q1155="Non-Lead", N1155="Non-Lead - Copper", S1155="Yes", O1155="Between 1989 and 2014")),
(AND('[1]PWS Information'!$E$10="CWS",Q1155="Non-Lead", N1155="Non-Lead - Copper", S1155="Yes", O1155="After 2014")),
(AND('[1]PWS Information'!$E$10="CWS",Q1155="Non-Lead", N1155="Non-Lead - Copper", S1155="Yes", O1155="Unknown")),
(AND('[1]PWS Information'!$E$10="CWS",Q1155="Unknown")),
(AND('[1]PWS Information'!$E$10="NTNC",Q1155="Unknown")))),"Tier 5",
"")))))</f>
        <v>Tier 5</v>
      </c>
      <c r="Z1155" s="71"/>
      <c r="AA1155" s="71"/>
    </row>
    <row r="1156" spans="1:27" ht="57.6" x14ac:dyDescent="0.3">
      <c r="A1156" s="1"/>
      <c r="B1156" s="70">
        <v>858136</v>
      </c>
      <c r="C1156" s="60">
        <v>1564</v>
      </c>
      <c r="D1156" s="61" t="s">
        <v>359</v>
      </c>
      <c r="E1156" s="61" t="s">
        <v>49</v>
      </c>
      <c r="F1156" s="61">
        <v>78640</v>
      </c>
      <c r="G1156" s="62" t="s">
        <v>349</v>
      </c>
      <c r="H1156" s="63">
        <v>29.978066699999999</v>
      </c>
      <c r="I1156" s="64">
        <v>-97.839938888888796</v>
      </c>
      <c r="J1156" s="65" t="s">
        <v>50</v>
      </c>
      <c r="K1156" s="66" t="s">
        <v>51</v>
      </c>
      <c r="L1156" s="62" t="s">
        <v>52</v>
      </c>
      <c r="M1156" s="69"/>
      <c r="N1156" s="65" t="s">
        <v>50</v>
      </c>
      <c r="O1156" s="66" t="s">
        <v>52</v>
      </c>
      <c r="P1156" s="69"/>
      <c r="Q1156" s="55" t="str">
        <f t="shared" si="17"/>
        <v>Non-Lead</v>
      </c>
      <c r="R1156" s="70" t="s">
        <v>51</v>
      </c>
      <c r="S1156" s="70" t="s">
        <v>51</v>
      </c>
      <c r="T1156" s="70"/>
      <c r="U1156" s="71" t="s">
        <v>53</v>
      </c>
      <c r="V1156" s="71" t="s">
        <v>51</v>
      </c>
      <c r="W1156" s="71" t="s">
        <v>51</v>
      </c>
      <c r="X1156" s="71" t="s">
        <v>51</v>
      </c>
      <c r="Y1156" s="72" t="str">
        <f>IF((OR((AND('[1]PWS Information'!$E$10="CWS",U1156="Single Family Residence",Q1156="Lead")),
(AND('[1]PWS Information'!$E$10="CWS",U1156="Multiple Family Residence",'[1]PWS Information'!$E$11="Yes",Q1156="Lead")),
(AND('[1]PWS Information'!$E$10="NTNC",Q1156="Lead")))),"Tier 1",
IF((OR((AND('[1]PWS Information'!$E$10="CWS",U1156="Multiple Family Residence",'[1]PWS Information'!$E$11="No",Q1156="Lead")),
(AND('[1]PWS Information'!$E$10="CWS",U1156="Other",Q1156="Lead")),
(AND('[1]PWS Information'!$E$10="CWS",U1156="Building",Q1156="Lead")))),"Tier 2",
IF((OR((AND('[1]PWS Information'!$E$10="CWS",U1156="Single Family Residence",Q1156="Galvanized Requiring Replacement")),
(AND('[1]PWS Information'!$E$10="CWS",U1156="Single Family Residence",Q1156="Galvanized Requiring Replacement",R1156="Yes")),
(AND('[1]PWS Information'!$E$10="NTNC",Q1156="Galvanized Requiring Replacement")),
(AND('[1]PWS Information'!$E$10="NTNC",U1156="Single Family Residence",R1156="Yes")))),"Tier 3",
IF((OR((AND('[1]PWS Information'!$E$10="CWS",U1156="Single Family Residence",S1156="Yes",Q1156="Non-Lead", J1156="Non-Lead - Copper",L1156="Before 1989")),
(AND('[1]PWS Information'!$E$10="CWS",U1156="Single Family Residence",S1156="Yes",Q1156="Non-Lead", N1156="Non-Lead - Copper",O1156="Before 1989")))),"Tier 4",
IF((OR((AND('[1]PWS Information'!$E$10="NTNC",Q1156="Non-Lead")),
(AND('[1]PWS Information'!$E$10="CWS",Q1156="Non-Lead",S1156="")),
(AND('[1]PWS Information'!$E$10="CWS",Q1156="Non-Lead",S1156="No")),
(AND('[1]PWS Information'!$E$10="CWS",Q1156="Non-Lead",S1156="Don't Know")),
(AND('[1]PWS Information'!$E$10="CWS",Q1156="Non-Lead", J1156="Non-Lead - Copper", S1156="Yes", L1156="Between 1989 and 2014")),
(AND('[1]PWS Information'!$E$10="CWS",Q1156="Non-Lead", J1156="Non-Lead - Copper", S1156="Yes", L1156="After 2014")),
(AND('[1]PWS Information'!$E$10="CWS",Q1156="Non-Lead", J1156="Non-Lead - Copper", S1156="Yes", L1156="Unknown")),
(AND('[1]PWS Information'!$E$10="CWS",Q1156="Non-Lead", N1156="Non-Lead - Copper", S1156="Yes", O1156="Between 1989 and 2014")),
(AND('[1]PWS Information'!$E$10="CWS",Q1156="Non-Lead", N1156="Non-Lead - Copper", S1156="Yes", O1156="After 2014")),
(AND('[1]PWS Information'!$E$10="CWS",Q1156="Non-Lead", N1156="Non-Lead - Copper", S1156="Yes", O1156="Unknown")),
(AND('[1]PWS Information'!$E$10="CWS",Q1156="Unknown")),
(AND('[1]PWS Information'!$E$10="NTNC",Q1156="Unknown")))),"Tier 5",
"")))))</f>
        <v>Tier 5</v>
      </c>
      <c r="Z1156" s="71"/>
      <c r="AA1156" s="71"/>
    </row>
    <row r="1157" spans="1:27" ht="57.6" x14ac:dyDescent="0.3">
      <c r="A1157" s="1"/>
      <c r="B1157" s="70">
        <v>12979781</v>
      </c>
      <c r="C1157" s="60">
        <v>1565</v>
      </c>
      <c r="D1157" s="61" t="s">
        <v>359</v>
      </c>
      <c r="E1157" s="61" t="s">
        <v>49</v>
      </c>
      <c r="F1157" s="61">
        <v>78640</v>
      </c>
      <c r="G1157" s="62" t="s">
        <v>349</v>
      </c>
      <c r="H1157" s="63">
        <v>29.977761099999999</v>
      </c>
      <c r="I1157" s="64">
        <v>-97.839569444444393</v>
      </c>
      <c r="J1157" s="65" t="s">
        <v>50</v>
      </c>
      <c r="K1157" s="66" t="s">
        <v>51</v>
      </c>
      <c r="L1157" s="62" t="s">
        <v>52</v>
      </c>
      <c r="M1157" s="69"/>
      <c r="N1157" s="65" t="s">
        <v>50</v>
      </c>
      <c r="O1157" s="66" t="s">
        <v>52</v>
      </c>
      <c r="P1157" s="69"/>
      <c r="Q1157" s="55" t="str">
        <f t="shared" si="17"/>
        <v>Non-Lead</v>
      </c>
      <c r="R1157" s="70" t="s">
        <v>51</v>
      </c>
      <c r="S1157" s="70" t="s">
        <v>51</v>
      </c>
      <c r="T1157" s="70"/>
      <c r="U1157" s="71" t="s">
        <v>53</v>
      </c>
      <c r="V1157" s="71" t="s">
        <v>51</v>
      </c>
      <c r="W1157" s="71" t="s">
        <v>51</v>
      </c>
      <c r="X1157" s="71" t="s">
        <v>51</v>
      </c>
      <c r="Y1157" s="72" t="str">
        <f>IF((OR((AND('[1]PWS Information'!$E$10="CWS",U1157="Single Family Residence",Q1157="Lead")),
(AND('[1]PWS Information'!$E$10="CWS",U1157="Multiple Family Residence",'[1]PWS Information'!$E$11="Yes",Q1157="Lead")),
(AND('[1]PWS Information'!$E$10="NTNC",Q1157="Lead")))),"Tier 1",
IF((OR((AND('[1]PWS Information'!$E$10="CWS",U1157="Multiple Family Residence",'[1]PWS Information'!$E$11="No",Q1157="Lead")),
(AND('[1]PWS Information'!$E$10="CWS",U1157="Other",Q1157="Lead")),
(AND('[1]PWS Information'!$E$10="CWS",U1157="Building",Q1157="Lead")))),"Tier 2",
IF((OR((AND('[1]PWS Information'!$E$10="CWS",U1157="Single Family Residence",Q1157="Galvanized Requiring Replacement")),
(AND('[1]PWS Information'!$E$10="CWS",U1157="Single Family Residence",Q1157="Galvanized Requiring Replacement",R1157="Yes")),
(AND('[1]PWS Information'!$E$10="NTNC",Q1157="Galvanized Requiring Replacement")),
(AND('[1]PWS Information'!$E$10="NTNC",U1157="Single Family Residence",R1157="Yes")))),"Tier 3",
IF((OR((AND('[1]PWS Information'!$E$10="CWS",U1157="Single Family Residence",S1157="Yes",Q1157="Non-Lead", J1157="Non-Lead - Copper",L1157="Before 1989")),
(AND('[1]PWS Information'!$E$10="CWS",U1157="Single Family Residence",S1157="Yes",Q1157="Non-Lead", N1157="Non-Lead - Copper",O1157="Before 1989")))),"Tier 4",
IF((OR((AND('[1]PWS Information'!$E$10="NTNC",Q1157="Non-Lead")),
(AND('[1]PWS Information'!$E$10="CWS",Q1157="Non-Lead",S1157="")),
(AND('[1]PWS Information'!$E$10="CWS",Q1157="Non-Lead",S1157="No")),
(AND('[1]PWS Information'!$E$10="CWS",Q1157="Non-Lead",S1157="Don't Know")),
(AND('[1]PWS Information'!$E$10="CWS",Q1157="Non-Lead", J1157="Non-Lead - Copper", S1157="Yes", L1157="Between 1989 and 2014")),
(AND('[1]PWS Information'!$E$10="CWS",Q1157="Non-Lead", J1157="Non-Lead - Copper", S1157="Yes", L1157="After 2014")),
(AND('[1]PWS Information'!$E$10="CWS",Q1157="Non-Lead", J1157="Non-Lead - Copper", S1157="Yes", L1157="Unknown")),
(AND('[1]PWS Information'!$E$10="CWS",Q1157="Non-Lead", N1157="Non-Lead - Copper", S1157="Yes", O1157="Between 1989 and 2014")),
(AND('[1]PWS Information'!$E$10="CWS",Q1157="Non-Lead", N1157="Non-Lead - Copper", S1157="Yes", O1157="After 2014")),
(AND('[1]PWS Information'!$E$10="CWS",Q1157="Non-Lead", N1157="Non-Lead - Copper", S1157="Yes", O1157="Unknown")),
(AND('[1]PWS Information'!$E$10="CWS",Q1157="Unknown")),
(AND('[1]PWS Information'!$E$10="NTNC",Q1157="Unknown")))),"Tier 5",
"")))))</f>
        <v>Tier 5</v>
      </c>
      <c r="Z1157" s="71"/>
      <c r="AA1157" s="71"/>
    </row>
    <row r="1158" spans="1:27" ht="57.6" x14ac:dyDescent="0.3">
      <c r="A1158" s="17"/>
      <c r="B1158" s="70">
        <v>859901</v>
      </c>
      <c r="C1158" s="60">
        <v>1572</v>
      </c>
      <c r="D1158" s="61" t="s">
        <v>359</v>
      </c>
      <c r="E1158" s="61" t="s">
        <v>49</v>
      </c>
      <c r="F1158" s="61">
        <v>78640</v>
      </c>
      <c r="G1158" s="62" t="s">
        <v>349</v>
      </c>
      <c r="H1158" s="63">
        <v>29.977983299999998</v>
      </c>
      <c r="I1158" s="64">
        <v>-97.840008333333301</v>
      </c>
      <c r="J1158" s="65" t="s">
        <v>50</v>
      </c>
      <c r="K1158" s="66" t="s">
        <v>51</v>
      </c>
      <c r="L1158" s="62" t="s">
        <v>52</v>
      </c>
      <c r="M1158" s="69"/>
      <c r="N1158" s="65" t="s">
        <v>50</v>
      </c>
      <c r="O1158" s="66" t="s">
        <v>52</v>
      </c>
      <c r="P1158" s="69"/>
      <c r="Q1158" s="55" t="str">
        <f t="shared" si="17"/>
        <v>Non-Lead</v>
      </c>
      <c r="R1158" s="70" t="s">
        <v>51</v>
      </c>
      <c r="S1158" s="70" t="s">
        <v>51</v>
      </c>
      <c r="T1158" s="70"/>
      <c r="U1158" s="71" t="s">
        <v>53</v>
      </c>
      <c r="V1158" s="71" t="s">
        <v>51</v>
      </c>
      <c r="W1158" s="71" t="s">
        <v>51</v>
      </c>
      <c r="X1158" s="71" t="s">
        <v>51</v>
      </c>
      <c r="Y1158" s="72" t="str">
        <f>IF((OR((AND('[1]PWS Information'!$E$10="CWS",U1158="Single Family Residence",Q1158="Lead")),
(AND('[1]PWS Information'!$E$10="CWS",U1158="Multiple Family Residence",'[1]PWS Information'!$E$11="Yes",Q1158="Lead")),
(AND('[1]PWS Information'!$E$10="NTNC",Q1158="Lead")))),"Tier 1",
IF((OR((AND('[1]PWS Information'!$E$10="CWS",U1158="Multiple Family Residence",'[1]PWS Information'!$E$11="No",Q1158="Lead")),
(AND('[1]PWS Information'!$E$10="CWS",U1158="Other",Q1158="Lead")),
(AND('[1]PWS Information'!$E$10="CWS",U1158="Building",Q1158="Lead")))),"Tier 2",
IF((OR((AND('[1]PWS Information'!$E$10="CWS",U1158="Single Family Residence",Q1158="Galvanized Requiring Replacement")),
(AND('[1]PWS Information'!$E$10="CWS",U1158="Single Family Residence",Q1158="Galvanized Requiring Replacement",R1158="Yes")),
(AND('[1]PWS Information'!$E$10="NTNC",Q1158="Galvanized Requiring Replacement")),
(AND('[1]PWS Information'!$E$10="NTNC",U1158="Single Family Residence",R1158="Yes")))),"Tier 3",
IF((OR((AND('[1]PWS Information'!$E$10="CWS",U1158="Single Family Residence",S1158="Yes",Q1158="Non-Lead", J1158="Non-Lead - Copper",L1158="Before 1989")),
(AND('[1]PWS Information'!$E$10="CWS",U1158="Single Family Residence",S1158="Yes",Q1158="Non-Lead", N1158="Non-Lead - Copper",O1158="Before 1989")))),"Tier 4",
IF((OR((AND('[1]PWS Information'!$E$10="NTNC",Q1158="Non-Lead")),
(AND('[1]PWS Information'!$E$10="CWS",Q1158="Non-Lead",S1158="")),
(AND('[1]PWS Information'!$E$10="CWS",Q1158="Non-Lead",S1158="No")),
(AND('[1]PWS Information'!$E$10="CWS",Q1158="Non-Lead",S1158="Don't Know")),
(AND('[1]PWS Information'!$E$10="CWS",Q1158="Non-Lead", J1158="Non-Lead - Copper", S1158="Yes", L1158="Between 1989 and 2014")),
(AND('[1]PWS Information'!$E$10="CWS",Q1158="Non-Lead", J1158="Non-Lead - Copper", S1158="Yes", L1158="After 2014")),
(AND('[1]PWS Information'!$E$10="CWS",Q1158="Non-Lead", J1158="Non-Lead - Copper", S1158="Yes", L1158="Unknown")),
(AND('[1]PWS Information'!$E$10="CWS",Q1158="Non-Lead", N1158="Non-Lead - Copper", S1158="Yes", O1158="Between 1989 and 2014")),
(AND('[1]PWS Information'!$E$10="CWS",Q1158="Non-Lead", N1158="Non-Lead - Copper", S1158="Yes", O1158="After 2014")),
(AND('[1]PWS Information'!$E$10="CWS",Q1158="Non-Lead", N1158="Non-Lead - Copper", S1158="Yes", O1158="Unknown")),
(AND('[1]PWS Information'!$E$10="CWS",Q1158="Unknown")),
(AND('[1]PWS Information'!$E$10="NTNC",Q1158="Unknown")))),"Tier 5",
"")))))</f>
        <v>Tier 5</v>
      </c>
      <c r="Z1158" s="71"/>
      <c r="AA1158" s="71"/>
    </row>
    <row r="1159" spans="1:27" ht="57.6" x14ac:dyDescent="0.3">
      <c r="A1159" s="1"/>
      <c r="B1159" s="70">
        <v>12976749</v>
      </c>
      <c r="C1159" s="60">
        <v>1573</v>
      </c>
      <c r="D1159" s="61" t="s">
        <v>359</v>
      </c>
      <c r="E1159" s="61" t="s">
        <v>49</v>
      </c>
      <c r="F1159" s="61">
        <v>78640</v>
      </c>
      <c r="G1159" s="62" t="s">
        <v>349</v>
      </c>
      <c r="H1159" s="63">
        <v>29.977677799999999</v>
      </c>
      <c r="I1159" s="64">
        <v>-97.839652777777701</v>
      </c>
      <c r="J1159" s="65" t="s">
        <v>50</v>
      </c>
      <c r="K1159" s="66" t="s">
        <v>51</v>
      </c>
      <c r="L1159" s="62" t="s">
        <v>52</v>
      </c>
      <c r="M1159" s="69"/>
      <c r="N1159" s="65" t="s">
        <v>50</v>
      </c>
      <c r="O1159" s="66" t="s">
        <v>52</v>
      </c>
      <c r="P1159" s="69"/>
      <c r="Q1159" s="55" t="str">
        <f t="shared" si="17"/>
        <v>Non-Lead</v>
      </c>
      <c r="R1159" s="70" t="s">
        <v>51</v>
      </c>
      <c r="S1159" s="70" t="s">
        <v>51</v>
      </c>
      <c r="T1159" s="70"/>
      <c r="U1159" s="71" t="s">
        <v>53</v>
      </c>
      <c r="V1159" s="71" t="s">
        <v>51</v>
      </c>
      <c r="W1159" s="71" t="s">
        <v>51</v>
      </c>
      <c r="X1159" s="71" t="s">
        <v>51</v>
      </c>
      <c r="Y1159" s="72" t="str">
        <f>IF((OR((AND('[1]PWS Information'!$E$10="CWS",U1159="Single Family Residence",Q1159="Lead")),
(AND('[1]PWS Information'!$E$10="CWS",U1159="Multiple Family Residence",'[1]PWS Information'!$E$11="Yes",Q1159="Lead")),
(AND('[1]PWS Information'!$E$10="NTNC",Q1159="Lead")))),"Tier 1",
IF((OR((AND('[1]PWS Information'!$E$10="CWS",U1159="Multiple Family Residence",'[1]PWS Information'!$E$11="No",Q1159="Lead")),
(AND('[1]PWS Information'!$E$10="CWS",U1159="Other",Q1159="Lead")),
(AND('[1]PWS Information'!$E$10="CWS",U1159="Building",Q1159="Lead")))),"Tier 2",
IF((OR((AND('[1]PWS Information'!$E$10="CWS",U1159="Single Family Residence",Q1159="Galvanized Requiring Replacement")),
(AND('[1]PWS Information'!$E$10="CWS",U1159="Single Family Residence",Q1159="Galvanized Requiring Replacement",R1159="Yes")),
(AND('[1]PWS Information'!$E$10="NTNC",Q1159="Galvanized Requiring Replacement")),
(AND('[1]PWS Information'!$E$10="NTNC",U1159="Single Family Residence",R1159="Yes")))),"Tier 3",
IF((OR((AND('[1]PWS Information'!$E$10="CWS",U1159="Single Family Residence",S1159="Yes",Q1159="Non-Lead", J1159="Non-Lead - Copper",L1159="Before 1989")),
(AND('[1]PWS Information'!$E$10="CWS",U1159="Single Family Residence",S1159="Yes",Q1159="Non-Lead", N1159="Non-Lead - Copper",O1159="Before 1989")))),"Tier 4",
IF((OR((AND('[1]PWS Information'!$E$10="NTNC",Q1159="Non-Lead")),
(AND('[1]PWS Information'!$E$10="CWS",Q1159="Non-Lead",S1159="")),
(AND('[1]PWS Information'!$E$10="CWS",Q1159="Non-Lead",S1159="No")),
(AND('[1]PWS Information'!$E$10="CWS",Q1159="Non-Lead",S1159="Don't Know")),
(AND('[1]PWS Information'!$E$10="CWS",Q1159="Non-Lead", J1159="Non-Lead - Copper", S1159="Yes", L1159="Between 1989 and 2014")),
(AND('[1]PWS Information'!$E$10="CWS",Q1159="Non-Lead", J1159="Non-Lead - Copper", S1159="Yes", L1159="After 2014")),
(AND('[1]PWS Information'!$E$10="CWS",Q1159="Non-Lead", J1159="Non-Lead - Copper", S1159="Yes", L1159="Unknown")),
(AND('[1]PWS Information'!$E$10="CWS",Q1159="Non-Lead", N1159="Non-Lead - Copper", S1159="Yes", O1159="Between 1989 and 2014")),
(AND('[1]PWS Information'!$E$10="CWS",Q1159="Non-Lead", N1159="Non-Lead - Copper", S1159="Yes", O1159="After 2014")),
(AND('[1]PWS Information'!$E$10="CWS",Q1159="Non-Lead", N1159="Non-Lead - Copper", S1159="Yes", O1159="Unknown")),
(AND('[1]PWS Information'!$E$10="CWS",Q1159="Unknown")),
(AND('[1]PWS Information'!$E$10="NTNC",Q1159="Unknown")))),"Tier 5",
"")))))</f>
        <v>Tier 5</v>
      </c>
      <c r="Z1159" s="71"/>
      <c r="AA1159" s="71"/>
    </row>
    <row r="1160" spans="1:27" ht="57.6" x14ac:dyDescent="0.3">
      <c r="A1160" s="1"/>
      <c r="B1160" s="70">
        <v>859586</v>
      </c>
      <c r="C1160" s="60">
        <v>1580</v>
      </c>
      <c r="D1160" s="61" t="s">
        <v>359</v>
      </c>
      <c r="E1160" s="61" t="s">
        <v>49</v>
      </c>
      <c r="F1160" s="61">
        <v>78640</v>
      </c>
      <c r="G1160" s="62" t="s">
        <v>349</v>
      </c>
      <c r="H1160" s="63">
        <v>29.9778889</v>
      </c>
      <c r="I1160" s="64">
        <v>-97.840091666666595</v>
      </c>
      <c r="J1160" s="65" t="s">
        <v>50</v>
      </c>
      <c r="K1160" s="66" t="s">
        <v>51</v>
      </c>
      <c r="L1160" s="62" t="s">
        <v>52</v>
      </c>
      <c r="M1160" s="69"/>
      <c r="N1160" s="65" t="s">
        <v>50</v>
      </c>
      <c r="O1160" s="66" t="s">
        <v>52</v>
      </c>
      <c r="P1160" s="69"/>
      <c r="Q1160" s="55" t="str">
        <f t="shared" si="17"/>
        <v>Non-Lead</v>
      </c>
      <c r="R1160" s="70" t="s">
        <v>51</v>
      </c>
      <c r="S1160" s="70" t="s">
        <v>51</v>
      </c>
      <c r="T1160" s="70"/>
      <c r="U1160" s="71" t="s">
        <v>53</v>
      </c>
      <c r="V1160" s="71" t="s">
        <v>51</v>
      </c>
      <c r="W1160" s="71" t="s">
        <v>51</v>
      </c>
      <c r="X1160" s="71" t="s">
        <v>51</v>
      </c>
      <c r="Y1160" s="72" t="str">
        <f>IF((OR((AND('[1]PWS Information'!$E$10="CWS",U1160="Single Family Residence",Q1160="Lead")),
(AND('[1]PWS Information'!$E$10="CWS",U1160="Multiple Family Residence",'[1]PWS Information'!$E$11="Yes",Q1160="Lead")),
(AND('[1]PWS Information'!$E$10="NTNC",Q1160="Lead")))),"Tier 1",
IF((OR((AND('[1]PWS Information'!$E$10="CWS",U1160="Multiple Family Residence",'[1]PWS Information'!$E$11="No",Q1160="Lead")),
(AND('[1]PWS Information'!$E$10="CWS",U1160="Other",Q1160="Lead")),
(AND('[1]PWS Information'!$E$10="CWS",U1160="Building",Q1160="Lead")))),"Tier 2",
IF((OR((AND('[1]PWS Information'!$E$10="CWS",U1160="Single Family Residence",Q1160="Galvanized Requiring Replacement")),
(AND('[1]PWS Information'!$E$10="CWS",U1160="Single Family Residence",Q1160="Galvanized Requiring Replacement",R1160="Yes")),
(AND('[1]PWS Information'!$E$10="NTNC",Q1160="Galvanized Requiring Replacement")),
(AND('[1]PWS Information'!$E$10="NTNC",U1160="Single Family Residence",R1160="Yes")))),"Tier 3",
IF((OR((AND('[1]PWS Information'!$E$10="CWS",U1160="Single Family Residence",S1160="Yes",Q1160="Non-Lead", J1160="Non-Lead - Copper",L1160="Before 1989")),
(AND('[1]PWS Information'!$E$10="CWS",U1160="Single Family Residence",S1160="Yes",Q1160="Non-Lead", N1160="Non-Lead - Copper",O1160="Before 1989")))),"Tier 4",
IF((OR((AND('[1]PWS Information'!$E$10="NTNC",Q1160="Non-Lead")),
(AND('[1]PWS Information'!$E$10="CWS",Q1160="Non-Lead",S1160="")),
(AND('[1]PWS Information'!$E$10="CWS",Q1160="Non-Lead",S1160="No")),
(AND('[1]PWS Information'!$E$10="CWS",Q1160="Non-Lead",S1160="Don't Know")),
(AND('[1]PWS Information'!$E$10="CWS",Q1160="Non-Lead", J1160="Non-Lead - Copper", S1160="Yes", L1160="Between 1989 and 2014")),
(AND('[1]PWS Information'!$E$10="CWS",Q1160="Non-Lead", J1160="Non-Lead - Copper", S1160="Yes", L1160="After 2014")),
(AND('[1]PWS Information'!$E$10="CWS",Q1160="Non-Lead", J1160="Non-Lead - Copper", S1160="Yes", L1160="Unknown")),
(AND('[1]PWS Information'!$E$10="CWS",Q1160="Non-Lead", N1160="Non-Lead - Copper", S1160="Yes", O1160="Between 1989 and 2014")),
(AND('[1]PWS Information'!$E$10="CWS",Q1160="Non-Lead", N1160="Non-Lead - Copper", S1160="Yes", O1160="After 2014")),
(AND('[1]PWS Information'!$E$10="CWS",Q1160="Non-Lead", N1160="Non-Lead - Copper", S1160="Yes", O1160="Unknown")),
(AND('[1]PWS Information'!$E$10="CWS",Q1160="Unknown")),
(AND('[1]PWS Information'!$E$10="NTNC",Q1160="Unknown")))),"Tier 5",
"")))))</f>
        <v>Tier 5</v>
      </c>
      <c r="Z1160" s="71"/>
      <c r="AA1160" s="71"/>
    </row>
    <row r="1161" spans="1:27" ht="57.6" x14ac:dyDescent="0.3">
      <c r="A1161" s="1"/>
      <c r="B1161" s="70">
        <v>758713</v>
      </c>
      <c r="C1161" s="60">
        <v>1581</v>
      </c>
      <c r="D1161" s="61" t="s">
        <v>359</v>
      </c>
      <c r="E1161" s="61" t="s">
        <v>49</v>
      </c>
      <c r="F1161" s="61">
        <v>78640</v>
      </c>
      <c r="G1161" s="62" t="s">
        <v>349</v>
      </c>
      <c r="H1161" s="63">
        <v>29.977575000000002</v>
      </c>
      <c r="I1161" s="64">
        <v>-97.839738888888803</v>
      </c>
      <c r="J1161" s="65" t="s">
        <v>50</v>
      </c>
      <c r="K1161" s="66" t="s">
        <v>51</v>
      </c>
      <c r="L1161" s="62" t="s">
        <v>52</v>
      </c>
      <c r="M1161" s="69"/>
      <c r="N1161" s="65" t="s">
        <v>50</v>
      </c>
      <c r="O1161" s="66" t="s">
        <v>52</v>
      </c>
      <c r="P1161" s="69"/>
      <c r="Q1161" s="55" t="str">
        <f t="shared" si="17"/>
        <v>Non-Lead</v>
      </c>
      <c r="R1161" s="70" t="s">
        <v>51</v>
      </c>
      <c r="S1161" s="70" t="s">
        <v>51</v>
      </c>
      <c r="T1161" s="70"/>
      <c r="U1161" s="71" t="s">
        <v>53</v>
      </c>
      <c r="V1161" s="71" t="s">
        <v>51</v>
      </c>
      <c r="W1161" s="71" t="s">
        <v>51</v>
      </c>
      <c r="X1161" s="71" t="s">
        <v>51</v>
      </c>
      <c r="Y1161" s="72" t="str">
        <f>IF((OR((AND('[1]PWS Information'!$E$10="CWS",U1161="Single Family Residence",Q1161="Lead")),
(AND('[1]PWS Information'!$E$10="CWS",U1161="Multiple Family Residence",'[1]PWS Information'!$E$11="Yes",Q1161="Lead")),
(AND('[1]PWS Information'!$E$10="NTNC",Q1161="Lead")))),"Tier 1",
IF((OR((AND('[1]PWS Information'!$E$10="CWS",U1161="Multiple Family Residence",'[1]PWS Information'!$E$11="No",Q1161="Lead")),
(AND('[1]PWS Information'!$E$10="CWS",U1161="Other",Q1161="Lead")),
(AND('[1]PWS Information'!$E$10="CWS",U1161="Building",Q1161="Lead")))),"Tier 2",
IF((OR((AND('[1]PWS Information'!$E$10="CWS",U1161="Single Family Residence",Q1161="Galvanized Requiring Replacement")),
(AND('[1]PWS Information'!$E$10="CWS",U1161="Single Family Residence",Q1161="Galvanized Requiring Replacement",R1161="Yes")),
(AND('[1]PWS Information'!$E$10="NTNC",Q1161="Galvanized Requiring Replacement")),
(AND('[1]PWS Information'!$E$10="NTNC",U1161="Single Family Residence",R1161="Yes")))),"Tier 3",
IF((OR((AND('[1]PWS Information'!$E$10="CWS",U1161="Single Family Residence",S1161="Yes",Q1161="Non-Lead", J1161="Non-Lead - Copper",L1161="Before 1989")),
(AND('[1]PWS Information'!$E$10="CWS",U1161="Single Family Residence",S1161="Yes",Q1161="Non-Lead", N1161="Non-Lead - Copper",O1161="Before 1989")))),"Tier 4",
IF((OR((AND('[1]PWS Information'!$E$10="NTNC",Q1161="Non-Lead")),
(AND('[1]PWS Information'!$E$10="CWS",Q1161="Non-Lead",S1161="")),
(AND('[1]PWS Information'!$E$10="CWS",Q1161="Non-Lead",S1161="No")),
(AND('[1]PWS Information'!$E$10="CWS",Q1161="Non-Lead",S1161="Don't Know")),
(AND('[1]PWS Information'!$E$10="CWS",Q1161="Non-Lead", J1161="Non-Lead - Copper", S1161="Yes", L1161="Between 1989 and 2014")),
(AND('[1]PWS Information'!$E$10="CWS",Q1161="Non-Lead", J1161="Non-Lead - Copper", S1161="Yes", L1161="After 2014")),
(AND('[1]PWS Information'!$E$10="CWS",Q1161="Non-Lead", J1161="Non-Lead - Copper", S1161="Yes", L1161="Unknown")),
(AND('[1]PWS Information'!$E$10="CWS",Q1161="Non-Lead", N1161="Non-Lead - Copper", S1161="Yes", O1161="Between 1989 and 2014")),
(AND('[1]PWS Information'!$E$10="CWS",Q1161="Non-Lead", N1161="Non-Lead - Copper", S1161="Yes", O1161="After 2014")),
(AND('[1]PWS Information'!$E$10="CWS",Q1161="Non-Lead", N1161="Non-Lead - Copper", S1161="Yes", O1161="Unknown")),
(AND('[1]PWS Information'!$E$10="CWS",Q1161="Unknown")),
(AND('[1]PWS Information'!$E$10="NTNC",Q1161="Unknown")))),"Tier 5",
"")))))</f>
        <v>Tier 5</v>
      </c>
      <c r="Z1161" s="71"/>
      <c r="AA1161" s="71"/>
    </row>
    <row r="1162" spans="1:27" ht="57.6" x14ac:dyDescent="0.3">
      <c r="A1162" s="17"/>
      <c r="B1162" s="70">
        <v>789875</v>
      </c>
      <c r="C1162" s="60">
        <v>1600</v>
      </c>
      <c r="D1162" s="61" t="s">
        <v>359</v>
      </c>
      <c r="E1162" s="61" t="s">
        <v>49</v>
      </c>
      <c r="F1162" s="61">
        <v>78640</v>
      </c>
      <c r="G1162" s="62" t="s">
        <v>349</v>
      </c>
      <c r="H1162" s="63">
        <v>29.977650000000001</v>
      </c>
      <c r="I1162" s="64">
        <v>-97.840361111111093</v>
      </c>
      <c r="J1162" s="65" t="s">
        <v>50</v>
      </c>
      <c r="K1162" s="66" t="s">
        <v>51</v>
      </c>
      <c r="L1162" s="62" t="s">
        <v>52</v>
      </c>
      <c r="M1162" s="69"/>
      <c r="N1162" s="65" t="s">
        <v>50</v>
      </c>
      <c r="O1162" s="66" t="s">
        <v>52</v>
      </c>
      <c r="P1162" s="69"/>
      <c r="Q1162" s="55" t="str">
        <f t="shared" si="17"/>
        <v>Non-Lead</v>
      </c>
      <c r="R1162" s="70" t="s">
        <v>51</v>
      </c>
      <c r="S1162" s="70" t="s">
        <v>51</v>
      </c>
      <c r="T1162" s="70"/>
      <c r="U1162" s="71" t="s">
        <v>53</v>
      </c>
      <c r="V1162" s="71" t="s">
        <v>51</v>
      </c>
      <c r="W1162" s="71" t="s">
        <v>51</v>
      </c>
      <c r="X1162" s="71" t="s">
        <v>51</v>
      </c>
      <c r="Y1162" s="72" t="str">
        <f>IF((OR((AND('[1]PWS Information'!$E$10="CWS",U1162="Single Family Residence",Q1162="Lead")),
(AND('[1]PWS Information'!$E$10="CWS",U1162="Multiple Family Residence",'[1]PWS Information'!$E$11="Yes",Q1162="Lead")),
(AND('[1]PWS Information'!$E$10="NTNC",Q1162="Lead")))),"Tier 1",
IF((OR((AND('[1]PWS Information'!$E$10="CWS",U1162="Multiple Family Residence",'[1]PWS Information'!$E$11="No",Q1162="Lead")),
(AND('[1]PWS Information'!$E$10="CWS",U1162="Other",Q1162="Lead")),
(AND('[1]PWS Information'!$E$10="CWS",U1162="Building",Q1162="Lead")))),"Tier 2",
IF((OR((AND('[1]PWS Information'!$E$10="CWS",U1162="Single Family Residence",Q1162="Galvanized Requiring Replacement")),
(AND('[1]PWS Information'!$E$10="CWS",U1162="Single Family Residence",Q1162="Galvanized Requiring Replacement",R1162="Yes")),
(AND('[1]PWS Information'!$E$10="NTNC",Q1162="Galvanized Requiring Replacement")),
(AND('[1]PWS Information'!$E$10="NTNC",U1162="Single Family Residence",R1162="Yes")))),"Tier 3",
IF((OR((AND('[1]PWS Information'!$E$10="CWS",U1162="Single Family Residence",S1162="Yes",Q1162="Non-Lead", J1162="Non-Lead - Copper",L1162="Before 1989")),
(AND('[1]PWS Information'!$E$10="CWS",U1162="Single Family Residence",S1162="Yes",Q1162="Non-Lead", N1162="Non-Lead - Copper",O1162="Before 1989")))),"Tier 4",
IF((OR((AND('[1]PWS Information'!$E$10="NTNC",Q1162="Non-Lead")),
(AND('[1]PWS Information'!$E$10="CWS",Q1162="Non-Lead",S1162="")),
(AND('[1]PWS Information'!$E$10="CWS",Q1162="Non-Lead",S1162="No")),
(AND('[1]PWS Information'!$E$10="CWS",Q1162="Non-Lead",S1162="Don't Know")),
(AND('[1]PWS Information'!$E$10="CWS",Q1162="Non-Lead", J1162="Non-Lead - Copper", S1162="Yes", L1162="Between 1989 and 2014")),
(AND('[1]PWS Information'!$E$10="CWS",Q1162="Non-Lead", J1162="Non-Lead - Copper", S1162="Yes", L1162="After 2014")),
(AND('[1]PWS Information'!$E$10="CWS",Q1162="Non-Lead", J1162="Non-Lead - Copper", S1162="Yes", L1162="Unknown")),
(AND('[1]PWS Information'!$E$10="CWS",Q1162="Non-Lead", N1162="Non-Lead - Copper", S1162="Yes", O1162="Between 1989 and 2014")),
(AND('[1]PWS Information'!$E$10="CWS",Q1162="Non-Lead", N1162="Non-Lead - Copper", S1162="Yes", O1162="After 2014")),
(AND('[1]PWS Information'!$E$10="CWS",Q1162="Non-Lead", N1162="Non-Lead - Copper", S1162="Yes", O1162="Unknown")),
(AND('[1]PWS Information'!$E$10="CWS",Q1162="Unknown")),
(AND('[1]PWS Information'!$E$10="NTNC",Q1162="Unknown")))),"Tier 5",
"")))))</f>
        <v>Tier 5</v>
      </c>
      <c r="Z1162" s="71"/>
      <c r="AA1162" s="71"/>
    </row>
    <row r="1163" spans="1:27" ht="57.6" x14ac:dyDescent="0.3">
      <c r="A1163" s="1"/>
      <c r="B1163" s="70">
        <v>778904</v>
      </c>
      <c r="C1163" s="60">
        <v>1601</v>
      </c>
      <c r="D1163" s="61" t="s">
        <v>359</v>
      </c>
      <c r="E1163" s="61" t="s">
        <v>49</v>
      </c>
      <c r="F1163" s="61">
        <v>78640</v>
      </c>
      <c r="G1163" s="62" t="s">
        <v>349</v>
      </c>
      <c r="H1163" s="63">
        <v>29.977355599999999</v>
      </c>
      <c r="I1163" s="64">
        <v>-97.840036111111104</v>
      </c>
      <c r="J1163" s="65" t="s">
        <v>50</v>
      </c>
      <c r="K1163" s="66" t="s">
        <v>51</v>
      </c>
      <c r="L1163" s="62" t="s">
        <v>52</v>
      </c>
      <c r="M1163" s="69"/>
      <c r="N1163" s="65" t="s">
        <v>50</v>
      </c>
      <c r="O1163" s="66" t="s">
        <v>52</v>
      </c>
      <c r="P1163" s="69"/>
      <c r="Q1163" s="55" t="str">
        <f t="shared" si="17"/>
        <v>Non-Lead</v>
      </c>
      <c r="R1163" s="70" t="s">
        <v>51</v>
      </c>
      <c r="S1163" s="70" t="s">
        <v>51</v>
      </c>
      <c r="T1163" s="70"/>
      <c r="U1163" s="71" t="s">
        <v>53</v>
      </c>
      <c r="V1163" s="71" t="s">
        <v>51</v>
      </c>
      <c r="W1163" s="71" t="s">
        <v>51</v>
      </c>
      <c r="X1163" s="71" t="s">
        <v>51</v>
      </c>
      <c r="Y1163" s="72" t="str">
        <f>IF((OR((AND('[1]PWS Information'!$E$10="CWS",U1163="Single Family Residence",Q1163="Lead")),
(AND('[1]PWS Information'!$E$10="CWS",U1163="Multiple Family Residence",'[1]PWS Information'!$E$11="Yes",Q1163="Lead")),
(AND('[1]PWS Information'!$E$10="NTNC",Q1163="Lead")))),"Tier 1",
IF((OR((AND('[1]PWS Information'!$E$10="CWS",U1163="Multiple Family Residence",'[1]PWS Information'!$E$11="No",Q1163="Lead")),
(AND('[1]PWS Information'!$E$10="CWS",U1163="Other",Q1163="Lead")),
(AND('[1]PWS Information'!$E$10="CWS",U1163="Building",Q1163="Lead")))),"Tier 2",
IF((OR((AND('[1]PWS Information'!$E$10="CWS",U1163="Single Family Residence",Q1163="Galvanized Requiring Replacement")),
(AND('[1]PWS Information'!$E$10="CWS",U1163="Single Family Residence",Q1163="Galvanized Requiring Replacement",R1163="Yes")),
(AND('[1]PWS Information'!$E$10="NTNC",Q1163="Galvanized Requiring Replacement")),
(AND('[1]PWS Information'!$E$10="NTNC",U1163="Single Family Residence",R1163="Yes")))),"Tier 3",
IF((OR((AND('[1]PWS Information'!$E$10="CWS",U1163="Single Family Residence",S1163="Yes",Q1163="Non-Lead", J1163="Non-Lead - Copper",L1163="Before 1989")),
(AND('[1]PWS Information'!$E$10="CWS",U1163="Single Family Residence",S1163="Yes",Q1163="Non-Lead", N1163="Non-Lead - Copper",O1163="Before 1989")))),"Tier 4",
IF((OR((AND('[1]PWS Information'!$E$10="NTNC",Q1163="Non-Lead")),
(AND('[1]PWS Information'!$E$10="CWS",Q1163="Non-Lead",S1163="")),
(AND('[1]PWS Information'!$E$10="CWS",Q1163="Non-Lead",S1163="No")),
(AND('[1]PWS Information'!$E$10="CWS",Q1163="Non-Lead",S1163="Don't Know")),
(AND('[1]PWS Information'!$E$10="CWS",Q1163="Non-Lead", J1163="Non-Lead - Copper", S1163="Yes", L1163="Between 1989 and 2014")),
(AND('[1]PWS Information'!$E$10="CWS",Q1163="Non-Lead", J1163="Non-Lead - Copper", S1163="Yes", L1163="After 2014")),
(AND('[1]PWS Information'!$E$10="CWS",Q1163="Non-Lead", J1163="Non-Lead - Copper", S1163="Yes", L1163="Unknown")),
(AND('[1]PWS Information'!$E$10="CWS",Q1163="Non-Lead", N1163="Non-Lead - Copper", S1163="Yes", O1163="Between 1989 and 2014")),
(AND('[1]PWS Information'!$E$10="CWS",Q1163="Non-Lead", N1163="Non-Lead - Copper", S1163="Yes", O1163="After 2014")),
(AND('[1]PWS Information'!$E$10="CWS",Q1163="Non-Lead", N1163="Non-Lead - Copper", S1163="Yes", O1163="Unknown")),
(AND('[1]PWS Information'!$E$10="CWS",Q1163="Unknown")),
(AND('[1]PWS Information'!$E$10="NTNC",Q1163="Unknown")))),"Tier 5",
"")))))</f>
        <v>Tier 5</v>
      </c>
      <c r="Z1163" s="71"/>
      <c r="AA1163" s="71"/>
    </row>
    <row r="1164" spans="1:27" ht="57.6" x14ac:dyDescent="0.3">
      <c r="A1164" s="1"/>
      <c r="B1164" s="70">
        <v>810302</v>
      </c>
      <c r="C1164" s="60">
        <v>1608</v>
      </c>
      <c r="D1164" s="61" t="s">
        <v>359</v>
      </c>
      <c r="E1164" s="61" t="s">
        <v>49</v>
      </c>
      <c r="F1164" s="61">
        <v>78640</v>
      </c>
      <c r="G1164" s="62" t="s">
        <v>349</v>
      </c>
      <c r="H1164" s="63">
        <v>29.977575000000002</v>
      </c>
      <c r="I1164" s="64">
        <v>-97.840469444444395</v>
      </c>
      <c r="J1164" s="65" t="s">
        <v>50</v>
      </c>
      <c r="K1164" s="66" t="s">
        <v>51</v>
      </c>
      <c r="L1164" s="62" t="s">
        <v>52</v>
      </c>
      <c r="M1164" s="69"/>
      <c r="N1164" s="65" t="s">
        <v>50</v>
      </c>
      <c r="O1164" s="66" t="s">
        <v>52</v>
      </c>
      <c r="P1164" s="69"/>
      <c r="Q1164" s="55" t="str">
        <f t="shared" si="17"/>
        <v>Non-Lead</v>
      </c>
      <c r="R1164" s="70" t="s">
        <v>51</v>
      </c>
      <c r="S1164" s="70" t="s">
        <v>51</v>
      </c>
      <c r="T1164" s="70"/>
      <c r="U1164" s="71" t="s">
        <v>53</v>
      </c>
      <c r="V1164" s="71" t="s">
        <v>51</v>
      </c>
      <c r="W1164" s="71" t="s">
        <v>51</v>
      </c>
      <c r="X1164" s="71" t="s">
        <v>51</v>
      </c>
      <c r="Y1164" s="72" t="str">
        <f>IF((OR((AND('[1]PWS Information'!$E$10="CWS",U1164="Single Family Residence",Q1164="Lead")),
(AND('[1]PWS Information'!$E$10="CWS",U1164="Multiple Family Residence",'[1]PWS Information'!$E$11="Yes",Q1164="Lead")),
(AND('[1]PWS Information'!$E$10="NTNC",Q1164="Lead")))),"Tier 1",
IF((OR((AND('[1]PWS Information'!$E$10="CWS",U1164="Multiple Family Residence",'[1]PWS Information'!$E$11="No",Q1164="Lead")),
(AND('[1]PWS Information'!$E$10="CWS",U1164="Other",Q1164="Lead")),
(AND('[1]PWS Information'!$E$10="CWS",U1164="Building",Q1164="Lead")))),"Tier 2",
IF((OR((AND('[1]PWS Information'!$E$10="CWS",U1164="Single Family Residence",Q1164="Galvanized Requiring Replacement")),
(AND('[1]PWS Information'!$E$10="CWS",U1164="Single Family Residence",Q1164="Galvanized Requiring Replacement",R1164="Yes")),
(AND('[1]PWS Information'!$E$10="NTNC",Q1164="Galvanized Requiring Replacement")),
(AND('[1]PWS Information'!$E$10="NTNC",U1164="Single Family Residence",R1164="Yes")))),"Tier 3",
IF((OR((AND('[1]PWS Information'!$E$10="CWS",U1164="Single Family Residence",S1164="Yes",Q1164="Non-Lead", J1164="Non-Lead - Copper",L1164="Before 1989")),
(AND('[1]PWS Information'!$E$10="CWS",U1164="Single Family Residence",S1164="Yes",Q1164="Non-Lead", N1164="Non-Lead - Copper",O1164="Before 1989")))),"Tier 4",
IF((OR((AND('[1]PWS Information'!$E$10="NTNC",Q1164="Non-Lead")),
(AND('[1]PWS Information'!$E$10="CWS",Q1164="Non-Lead",S1164="")),
(AND('[1]PWS Information'!$E$10="CWS",Q1164="Non-Lead",S1164="No")),
(AND('[1]PWS Information'!$E$10="CWS",Q1164="Non-Lead",S1164="Don't Know")),
(AND('[1]PWS Information'!$E$10="CWS",Q1164="Non-Lead", J1164="Non-Lead - Copper", S1164="Yes", L1164="Between 1989 and 2014")),
(AND('[1]PWS Information'!$E$10="CWS",Q1164="Non-Lead", J1164="Non-Lead - Copper", S1164="Yes", L1164="After 2014")),
(AND('[1]PWS Information'!$E$10="CWS",Q1164="Non-Lead", J1164="Non-Lead - Copper", S1164="Yes", L1164="Unknown")),
(AND('[1]PWS Information'!$E$10="CWS",Q1164="Non-Lead", N1164="Non-Lead - Copper", S1164="Yes", O1164="Between 1989 and 2014")),
(AND('[1]PWS Information'!$E$10="CWS",Q1164="Non-Lead", N1164="Non-Lead - Copper", S1164="Yes", O1164="After 2014")),
(AND('[1]PWS Information'!$E$10="CWS",Q1164="Non-Lead", N1164="Non-Lead - Copper", S1164="Yes", O1164="Unknown")),
(AND('[1]PWS Information'!$E$10="CWS",Q1164="Unknown")),
(AND('[1]PWS Information'!$E$10="NTNC",Q1164="Unknown")))),"Tier 5",
"")))))</f>
        <v>Tier 5</v>
      </c>
      <c r="Z1164" s="71"/>
      <c r="AA1164" s="71"/>
    </row>
    <row r="1165" spans="1:27" ht="57.6" x14ac:dyDescent="0.3">
      <c r="A1165" s="1"/>
      <c r="B1165" s="70">
        <v>12926997</v>
      </c>
      <c r="C1165" s="60">
        <v>1609</v>
      </c>
      <c r="D1165" s="61" t="s">
        <v>359</v>
      </c>
      <c r="E1165" s="61" t="s">
        <v>49</v>
      </c>
      <c r="F1165" s="61">
        <v>78640</v>
      </c>
      <c r="G1165" s="62" t="s">
        <v>349</v>
      </c>
      <c r="H1165" s="63">
        <v>29.977294400000002</v>
      </c>
      <c r="I1165" s="64">
        <v>-97.840130555555504</v>
      </c>
      <c r="J1165" s="65" t="s">
        <v>50</v>
      </c>
      <c r="K1165" s="66" t="s">
        <v>51</v>
      </c>
      <c r="L1165" s="62" t="s">
        <v>52</v>
      </c>
      <c r="M1165" s="69"/>
      <c r="N1165" s="65" t="s">
        <v>50</v>
      </c>
      <c r="O1165" s="66" t="s">
        <v>52</v>
      </c>
      <c r="P1165" s="69"/>
      <c r="Q1165" s="55" t="str">
        <f t="shared" ref="Q1165:Q1228" si="18">IF((OR(J1165="Lead")),"Lead",
IF((OR(N1165="Lead")),"Lead",
IF((OR(J1165="Lead-lined galvanized")),"Lead",
IF((OR(N1165="Lead-lined galvanized")),"Lead",
IF((OR((AND(J1165="Unknown - Likely Lead",N1165="Galvanized")),
(AND(J1165="Unknown - Unlikely Lead",N1165="Galvanized")),
(AND(J1165="Unknown - Material Unknown",N1165="Galvanized")))),"Galvanized Requiring Replacement",
IF((OR((AND(J1165="Non-lead - Copper",K1165="Yes",N1165="Galvanized")),
(AND(J1165="Non-lead - Copper",K1165="Don't know",N1165="Galvanized")),
(AND(J1165="Non-lead - Copper",K1165="",N1165="Galvanized")),
(AND(J1165="Non-lead - Plastic",K1165="Yes",N1165="Galvanized")),
(AND(J1165="Non-lead - Plastic",K1165="Don't know",N1165="Galvanized")),
(AND(J1165="Non-lead - Plastic",K1165="",N1165="Galvanized")),
(AND(J1165="Non-lead",K1165="Yes",N1165="Galvanized")),
(AND(J1165="Non-lead",K1165="Don't know",N1165="Galvanized")),
(AND(J1165="Non-lead",K1165="",N1165="Galvanized")),
(AND(J1165="Non-lead - Other",K1165="Yes",N1165="Galvanized")),
(AND(J1165="Non-Lead - Other",K1165="Don't know",N1165="Galvanized")),
(AND(J1165="Galvanized",K1165="Yes",N1165="Galvanized")),
(AND(J1165="Galvanized",K1165="Don't know",N1165="Galvanized")),
(AND(J1165="Galvanized",K1165="",N1165="Galvanized")),
(AND(J1165="Non-Lead - Other",K1165="",N1165="Galvanized")))),"Galvanized Requiring Replacement",
IF((OR((AND(J1165="Non-lead - Copper",N1165="Non-lead - Copper")),
(AND(J1165="Non-lead - Copper",N1165="Non-lead - Plastic")),
(AND(J1165="Non-lead - Copper",N1165="Non-lead - Other")),
(AND(J1165="Non-lead - Copper",N1165="Non-lead")),
(AND(J1165="Non-lead - Plastic",N1165="Non-lead - Copper")),
(AND(J1165="Non-lead - Plastic",N1165="Non-lead - Plastic")),
(AND(J1165="Non-lead - Plastic",N1165="Non-lead - Other")),
(AND(J1165="Non-lead - Plastic",N1165="Non-lead")),
(AND(J1165="Non-lead",N1165="Non-lead - Copper")),
(AND(J1165="Non-lead",N1165="Non-lead - Plastic")),
(AND(J1165="Non-lead",N1165="Non-lead - Other")),
(AND(J1165="Non-lead",N1165="Non-lead")),
(AND(J1165="Non-lead - Other",N1165="Non-lead - Copper")),
(AND(J1165="Non-Lead - Other",N1165="Non-lead - Plastic")),
(AND(J1165="Non-Lead - Other",N1165="Non-lead")),
(AND(J1165="Non-Lead - Other",N1165="Non-lead - Other")))),"Non-Lead",
IF((OR((AND(J1165="Galvanized",N1165="Non-lead")),
(AND(J1165="Galvanized",N1165="Non-lead - Copper")),
(AND(J1165="Galvanized",N1165="Non-lead - Plastic")),
(AND(J1165="Galvanized",N1165="Non-lead")),
(AND(J1165="Galvanized",N1165="Non-lead - Other")))),"Non-Lead",
IF((OR((AND(J1165="Non-lead - Copper",K1165="No",N1165="Galvanized")),
(AND(J1165="Non-lead - Plastic",K1165="No",N1165="Galvanized")),
(AND(J1165="Non-lead",K1165="No",N1165="Galvanized")),
(AND(J1165="Galvanized",K1165="No",N1165="Galvanized")),
(AND(J1165="Non-lead - Other",K1165="No",N1165="Galvanized")))),"Non-lead",
IF((OR((AND(J1165="Unknown - Likely Lead",N1165="Unknown - Likely Lead")),
(AND(J1165="Unknown - Likely Lead",N1165="Unknown - Unlikely Lead")),
(AND(J1165="Unknown - Likely Lead",N1165="Unknown - Material Unknown")),
(AND(J1165="Unknown - Unlikely Lead",N1165="Unknown - Likely Lead")),
(AND(J1165="Unknown - Unlikely Lead",N1165="Unknown - Unlikely Lead")),
(AND(J1165="Unknown - Unlikely Lead",N1165="Unknown - Material Unknown")),
(AND(J1165="Unknown - Material Unknown",N1165="Unknown - Likely Lead")),
(AND(J1165="Unknown - Material Unknown",N1165="Unknown - Unlikely Lead")),
(AND(J1165="Unknown - Material Unknown",N1165="Unknown - Material Unknown")))),"Unknown",
IF((OR((AND(J1165="Unknown - Likely Lead",N1165="Non-lead - Copper")),
(AND(J1165="Unknown - Likely Lead",N1165="Non-lead - Plastic")),
(AND(J1165="Unknown - Likely Lead",N1165="Non-lead")),
(AND(J1165="Unknown - Likely Lead",N1165="Non-lead - Other")),
(AND(J1165="Unknown - Unlikely Lead",N1165="Non-lead - Copper")),
(AND(J1165="Unknown - Unlikely Lead",N1165="Non-lead - Plastic")),
(AND(J1165="Unknown - Unlikely Lead",N1165="Non-lead")),
(AND(J1165="Unknown - Unlikely Lead",N1165="Non-lead - Other")),
(AND(J1165="Unknown - Material Unknown",N1165="Non-lead - Copper")),
(AND(J1165="Unknown - Material Unknown",N1165="Non-lead - Plastic")),
(AND(J1165="Unknown - Material Unknown",N1165="Non-lead")),
(AND(J1165="Unknown - Material Unknown",N1165="Non-lead - Other")))),"Unknown",
IF((OR((AND(J1165="Non-lead - Copper",N1165="Unknown - Likely Lead")),
(AND(J1165="Non-lead - Copper",N1165="Unknown - Unlikely Lead")),
(AND(J1165="Non-lead - Copper",N1165="Unknown - Material Unknown")),
(AND(J1165="Non-lead - Plastic",N1165="Unknown - Likely Lead")),
(AND(J1165="Non-lead - Plastic",N1165="Unknown - Unlikely Lead")),
(AND(J1165="Non-lead - Plastic",N1165="Unknown - Material Unknown")),
(AND(J1165="Non-lead",N1165="Unknown - Likely Lead")),
(AND(J1165="Non-lead",N1165="Unknown - Unlikely Lead")),
(AND(J1165="Non-lead",N1165="Unknown - Material Unknown")),
(AND(J1165="Non-lead - Other",N1165="Unknown - Likely Lead")),
(AND(J1165="Non-Lead - Other",N1165="Unknown - Unlikely Lead")),
(AND(J1165="Non-Lead - Other",N1165="Unknown - Material Unknown")))),"Unknown",
IF((OR((AND(J1165="Galvanized",N1165="Unknown - Likely Lead")),
(AND(J1165="Galvanized",N1165="Unknown - Unlikely Lead")),
(AND(J1165="Galvanized",N1165="Unknown - Material Unknown")))),"Unknown",
IF((OR((AND(J1165="Galvanized",N1165="")))),"Galvanized Requiring Replacement",
IF((OR((AND(J1165="Non-lead - Copper",N1165="")),
(AND(J1165="Non-lead - Plastic",N1165="")),
(AND(J1165="Non-lead",N1165="")),
(AND(J1165="Non-lead - Other",N1165="")))),"Non-lead",
IF((OR((AND(J1165="Unknown - Likely Lead",N1165="")),
(AND(J1165="Unknown - Unlikely Lead",N1165="")),
(AND(J1165="Unknown - Material Unknown",N1165="")))),"Unknown",
""))))))))))))))))</f>
        <v>Non-Lead</v>
      </c>
      <c r="R1165" s="70" t="s">
        <v>51</v>
      </c>
      <c r="S1165" s="70" t="s">
        <v>51</v>
      </c>
      <c r="T1165" s="70"/>
      <c r="U1165" s="71" t="s">
        <v>53</v>
      </c>
      <c r="V1165" s="71" t="s">
        <v>51</v>
      </c>
      <c r="W1165" s="71" t="s">
        <v>51</v>
      </c>
      <c r="X1165" s="71" t="s">
        <v>51</v>
      </c>
      <c r="Y1165" s="72" t="str">
        <f>IF((OR((AND('[1]PWS Information'!$E$10="CWS",U1165="Single Family Residence",Q1165="Lead")),
(AND('[1]PWS Information'!$E$10="CWS",U1165="Multiple Family Residence",'[1]PWS Information'!$E$11="Yes",Q1165="Lead")),
(AND('[1]PWS Information'!$E$10="NTNC",Q1165="Lead")))),"Tier 1",
IF((OR((AND('[1]PWS Information'!$E$10="CWS",U1165="Multiple Family Residence",'[1]PWS Information'!$E$11="No",Q1165="Lead")),
(AND('[1]PWS Information'!$E$10="CWS",U1165="Other",Q1165="Lead")),
(AND('[1]PWS Information'!$E$10="CWS",U1165="Building",Q1165="Lead")))),"Tier 2",
IF((OR((AND('[1]PWS Information'!$E$10="CWS",U1165="Single Family Residence",Q1165="Galvanized Requiring Replacement")),
(AND('[1]PWS Information'!$E$10="CWS",U1165="Single Family Residence",Q1165="Galvanized Requiring Replacement",R1165="Yes")),
(AND('[1]PWS Information'!$E$10="NTNC",Q1165="Galvanized Requiring Replacement")),
(AND('[1]PWS Information'!$E$10="NTNC",U1165="Single Family Residence",R1165="Yes")))),"Tier 3",
IF((OR((AND('[1]PWS Information'!$E$10="CWS",U1165="Single Family Residence",S1165="Yes",Q1165="Non-Lead", J1165="Non-Lead - Copper",L1165="Before 1989")),
(AND('[1]PWS Information'!$E$10="CWS",U1165="Single Family Residence",S1165="Yes",Q1165="Non-Lead", N1165="Non-Lead - Copper",O1165="Before 1989")))),"Tier 4",
IF((OR((AND('[1]PWS Information'!$E$10="NTNC",Q1165="Non-Lead")),
(AND('[1]PWS Information'!$E$10="CWS",Q1165="Non-Lead",S1165="")),
(AND('[1]PWS Information'!$E$10="CWS",Q1165="Non-Lead",S1165="No")),
(AND('[1]PWS Information'!$E$10="CWS",Q1165="Non-Lead",S1165="Don't Know")),
(AND('[1]PWS Information'!$E$10="CWS",Q1165="Non-Lead", J1165="Non-Lead - Copper", S1165="Yes", L1165="Between 1989 and 2014")),
(AND('[1]PWS Information'!$E$10="CWS",Q1165="Non-Lead", J1165="Non-Lead - Copper", S1165="Yes", L1165="After 2014")),
(AND('[1]PWS Information'!$E$10="CWS",Q1165="Non-Lead", J1165="Non-Lead - Copper", S1165="Yes", L1165="Unknown")),
(AND('[1]PWS Information'!$E$10="CWS",Q1165="Non-Lead", N1165="Non-Lead - Copper", S1165="Yes", O1165="Between 1989 and 2014")),
(AND('[1]PWS Information'!$E$10="CWS",Q1165="Non-Lead", N1165="Non-Lead - Copper", S1165="Yes", O1165="After 2014")),
(AND('[1]PWS Information'!$E$10="CWS",Q1165="Non-Lead", N1165="Non-Lead - Copper", S1165="Yes", O1165="Unknown")),
(AND('[1]PWS Information'!$E$10="CWS",Q1165="Unknown")),
(AND('[1]PWS Information'!$E$10="NTNC",Q1165="Unknown")))),"Tier 5",
"")))))</f>
        <v>Tier 5</v>
      </c>
      <c r="Z1165" s="71"/>
      <c r="AA1165" s="71"/>
    </row>
    <row r="1166" spans="1:27" ht="57.6" x14ac:dyDescent="0.3">
      <c r="A1166" s="17"/>
      <c r="B1166" s="70">
        <v>800341</v>
      </c>
      <c r="C1166" s="60">
        <v>1616</v>
      </c>
      <c r="D1166" s="61" t="s">
        <v>359</v>
      </c>
      <c r="E1166" s="61" t="s">
        <v>49</v>
      </c>
      <c r="F1166" s="61">
        <v>78640</v>
      </c>
      <c r="G1166" s="62" t="s">
        <v>349</v>
      </c>
      <c r="H1166" s="63">
        <v>29.977477799999999</v>
      </c>
      <c r="I1166" s="64">
        <v>-97.840547222222199</v>
      </c>
      <c r="J1166" s="65" t="s">
        <v>50</v>
      </c>
      <c r="K1166" s="66" t="s">
        <v>51</v>
      </c>
      <c r="L1166" s="62" t="s">
        <v>52</v>
      </c>
      <c r="M1166" s="69"/>
      <c r="N1166" s="65" t="s">
        <v>50</v>
      </c>
      <c r="O1166" s="66" t="s">
        <v>52</v>
      </c>
      <c r="P1166" s="69"/>
      <c r="Q1166" s="55" t="str">
        <f t="shared" si="18"/>
        <v>Non-Lead</v>
      </c>
      <c r="R1166" s="70" t="s">
        <v>51</v>
      </c>
      <c r="S1166" s="70" t="s">
        <v>51</v>
      </c>
      <c r="T1166" s="70"/>
      <c r="U1166" s="71" t="s">
        <v>53</v>
      </c>
      <c r="V1166" s="71" t="s">
        <v>51</v>
      </c>
      <c r="W1166" s="71" t="s">
        <v>51</v>
      </c>
      <c r="X1166" s="71" t="s">
        <v>51</v>
      </c>
      <c r="Y1166" s="72" t="str">
        <f>IF((OR((AND('[1]PWS Information'!$E$10="CWS",U1166="Single Family Residence",Q1166="Lead")),
(AND('[1]PWS Information'!$E$10="CWS",U1166="Multiple Family Residence",'[1]PWS Information'!$E$11="Yes",Q1166="Lead")),
(AND('[1]PWS Information'!$E$10="NTNC",Q1166="Lead")))),"Tier 1",
IF((OR((AND('[1]PWS Information'!$E$10="CWS",U1166="Multiple Family Residence",'[1]PWS Information'!$E$11="No",Q1166="Lead")),
(AND('[1]PWS Information'!$E$10="CWS",U1166="Other",Q1166="Lead")),
(AND('[1]PWS Information'!$E$10="CWS",U1166="Building",Q1166="Lead")))),"Tier 2",
IF((OR((AND('[1]PWS Information'!$E$10="CWS",U1166="Single Family Residence",Q1166="Galvanized Requiring Replacement")),
(AND('[1]PWS Information'!$E$10="CWS",U1166="Single Family Residence",Q1166="Galvanized Requiring Replacement",R1166="Yes")),
(AND('[1]PWS Information'!$E$10="NTNC",Q1166="Galvanized Requiring Replacement")),
(AND('[1]PWS Information'!$E$10="NTNC",U1166="Single Family Residence",R1166="Yes")))),"Tier 3",
IF((OR((AND('[1]PWS Information'!$E$10="CWS",U1166="Single Family Residence",S1166="Yes",Q1166="Non-Lead", J1166="Non-Lead - Copper",L1166="Before 1989")),
(AND('[1]PWS Information'!$E$10="CWS",U1166="Single Family Residence",S1166="Yes",Q1166="Non-Lead", N1166="Non-Lead - Copper",O1166="Before 1989")))),"Tier 4",
IF((OR((AND('[1]PWS Information'!$E$10="NTNC",Q1166="Non-Lead")),
(AND('[1]PWS Information'!$E$10="CWS",Q1166="Non-Lead",S1166="")),
(AND('[1]PWS Information'!$E$10="CWS",Q1166="Non-Lead",S1166="No")),
(AND('[1]PWS Information'!$E$10="CWS",Q1166="Non-Lead",S1166="Don't Know")),
(AND('[1]PWS Information'!$E$10="CWS",Q1166="Non-Lead", J1166="Non-Lead - Copper", S1166="Yes", L1166="Between 1989 and 2014")),
(AND('[1]PWS Information'!$E$10="CWS",Q1166="Non-Lead", J1166="Non-Lead - Copper", S1166="Yes", L1166="After 2014")),
(AND('[1]PWS Information'!$E$10="CWS",Q1166="Non-Lead", J1166="Non-Lead - Copper", S1166="Yes", L1166="Unknown")),
(AND('[1]PWS Information'!$E$10="CWS",Q1166="Non-Lead", N1166="Non-Lead - Copper", S1166="Yes", O1166="Between 1989 and 2014")),
(AND('[1]PWS Information'!$E$10="CWS",Q1166="Non-Lead", N1166="Non-Lead - Copper", S1166="Yes", O1166="After 2014")),
(AND('[1]PWS Information'!$E$10="CWS",Q1166="Non-Lead", N1166="Non-Lead - Copper", S1166="Yes", O1166="Unknown")),
(AND('[1]PWS Information'!$E$10="CWS",Q1166="Unknown")),
(AND('[1]PWS Information'!$E$10="NTNC",Q1166="Unknown")))),"Tier 5",
"")))))</f>
        <v>Tier 5</v>
      </c>
      <c r="Z1166" s="71"/>
      <c r="AA1166" s="71"/>
    </row>
    <row r="1167" spans="1:27" ht="57.6" x14ac:dyDescent="0.3">
      <c r="A1167" s="1"/>
      <c r="B1167" s="70">
        <v>12960334</v>
      </c>
      <c r="C1167" s="60">
        <v>1617</v>
      </c>
      <c r="D1167" s="61" t="s">
        <v>359</v>
      </c>
      <c r="E1167" s="61" t="s">
        <v>49</v>
      </c>
      <c r="F1167" s="61">
        <v>78640</v>
      </c>
      <c r="G1167" s="62" t="s">
        <v>349</v>
      </c>
      <c r="H1167" s="63">
        <v>29.9772</v>
      </c>
      <c r="I1167" s="64">
        <v>-97.840205555555499</v>
      </c>
      <c r="J1167" s="65" t="s">
        <v>50</v>
      </c>
      <c r="K1167" s="66" t="s">
        <v>51</v>
      </c>
      <c r="L1167" s="62" t="s">
        <v>52</v>
      </c>
      <c r="M1167" s="69"/>
      <c r="N1167" s="65" t="s">
        <v>50</v>
      </c>
      <c r="O1167" s="66" t="s">
        <v>52</v>
      </c>
      <c r="P1167" s="69"/>
      <c r="Q1167" s="55" t="str">
        <f t="shared" si="18"/>
        <v>Non-Lead</v>
      </c>
      <c r="R1167" s="70" t="s">
        <v>51</v>
      </c>
      <c r="S1167" s="70" t="s">
        <v>51</v>
      </c>
      <c r="T1167" s="70"/>
      <c r="U1167" s="71" t="s">
        <v>53</v>
      </c>
      <c r="V1167" s="71" t="s">
        <v>51</v>
      </c>
      <c r="W1167" s="71" t="s">
        <v>51</v>
      </c>
      <c r="X1167" s="71" t="s">
        <v>51</v>
      </c>
      <c r="Y1167" s="72" t="str">
        <f>IF((OR((AND('[1]PWS Information'!$E$10="CWS",U1167="Single Family Residence",Q1167="Lead")),
(AND('[1]PWS Information'!$E$10="CWS",U1167="Multiple Family Residence",'[1]PWS Information'!$E$11="Yes",Q1167="Lead")),
(AND('[1]PWS Information'!$E$10="NTNC",Q1167="Lead")))),"Tier 1",
IF((OR((AND('[1]PWS Information'!$E$10="CWS",U1167="Multiple Family Residence",'[1]PWS Information'!$E$11="No",Q1167="Lead")),
(AND('[1]PWS Information'!$E$10="CWS",U1167="Other",Q1167="Lead")),
(AND('[1]PWS Information'!$E$10="CWS",U1167="Building",Q1167="Lead")))),"Tier 2",
IF((OR((AND('[1]PWS Information'!$E$10="CWS",U1167="Single Family Residence",Q1167="Galvanized Requiring Replacement")),
(AND('[1]PWS Information'!$E$10="CWS",U1167="Single Family Residence",Q1167="Galvanized Requiring Replacement",R1167="Yes")),
(AND('[1]PWS Information'!$E$10="NTNC",Q1167="Galvanized Requiring Replacement")),
(AND('[1]PWS Information'!$E$10="NTNC",U1167="Single Family Residence",R1167="Yes")))),"Tier 3",
IF((OR((AND('[1]PWS Information'!$E$10="CWS",U1167="Single Family Residence",S1167="Yes",Q1167="Non-Lead", J1167="Non-Lead - Copper",L1167="Before 1989")),
(AND('[1]PWS Information'!$E$10="CWS",U1167="Single Family Residence",S1167="Yes",Q1167="Non-Lead", N1167="Non-Lead - Copper",O1167="Before 1989")))),"Tier 4",
IF((OR((AND('[1]PWS Information'!$E$10="NTNC",Q1167="Non-Lead")),
(AND('[1]PWS Information'!$E$10="CWS",Q1167="Non-Lead",S1167="")),
(AND('[1]PWS Information'!$E$10="CWS",Q1167="Non-Lead",S1167="No")),
(AND('[1]PWS Information'!$E$10="CWS",Q1167="Non-Lead",S1167="Don't Know")),
(AND('[1]PWS Information'!$E$10="CWS",Q1167="Non-Lead", J1167="Non-Lead - Copper", S1167="Yes", L1167="Between 1989 and 2014")),
(AND('[1]PWS Information'!$E$10="CWS",Q1167="Non-Lead", J1167="Non-Lead - Copper", S1167="Yes", L1167="After 2014")),
(AND('[1]PWS Information'!$E$10="CWS",Q1167="Non-Lead", J1167="Non-Lead - Copper", S1167="Yes", L1167="Unknown")),
(AND('[1]PWS Information'!$E$10="CWS",Q1167="Non-Lead", N1167="Non-Lead - Copper", S1167="Yes", O1167="Between 1989 and 2014")),
(AND('[1]PWS Information'!$E$10="CWS",Q1167="Non-Lead", N1167="Non-Lead - Copper", S1167="Yes", O1167="After 2014")),
(AND('[1]PWS Information'!$E$10="CWS",Q1167="Non-Lead", N1167="Non-Lead - Copper", S1167="Yes", O1167="Unknown")),
(AND('[1]PWS Information'!$E$10="CWS",Q1167="Unknown")),
(AND('[1]PWS Information'!$E$10="NTNC",Q1167="Unknown")))),"Tier 5",
"")))))</f>
        <v>Tier 5</v>
      </c>
      <c r="Z1167" s="71"/>
      <c r="AA1167" s="71"/>
    </row>
    <row r="1168" spans="1:27" ht="57.6" x14ac:dyDescent="0.3">
      <c r="A1168" s="1"/>
      <c r="B1168" s="70">
        <v>12949103</v>
      </c>
      <c r="C1168" s="60">
        <v>1624</v>
      </c>
      <c r="D1168" s="61" t="s">
        <v>359</v>
      </c>
      <c r="E1168" s="61" t="s">
        <v>49</v>
      </c>
      <c r="F1168" s="61">
        <v>78640</v>
      </c>
      <c r="G1168" s="62" t="s">
        <v>349</v>
      </c>
      <c r="H1168" s="63">
        <v>29.977397199999999</v>
      </c>
      <c r="I1168" s="64">
        <v>-97.8406555555555</v>
      </c>
      <c r="J1168" s="65" t="s">
        <v>50</v>
      </c>
      <c r="K1168" s="66" t="s">
        <v>51</v>
      </c>
      <c r="L1168" s="62" t="s">
        <v>52</v>
      </c>
      <c r="M1168" s="69"/>
      <c r="N1168" s="65" t="s">
        <v>50</v>
      </c>
      <c r="O1168" s="66" t="s">
        <v>52</v>
      </c>
      <c r="P1168" s="69"/>
      <c r="Q1168" s="55" t="str">
        <f t="shared" si="18"/>
        <v>Non-Lead</v>
      </c>
      <c r="R1168" s="70" t="s">
        <v>51</v>
      </c>
      <c r="S1168" s="70" t="s">
        <v>51</v>
      </c>
      <c r="T1168" s="70"/>
      <c r="U1168" s="71" t="s">
        <v>53</v>
      </c>
      <c r="V1168" s="71" t="s">
        <v>51</v>
      </c>
      <c r="W1168" s="71" t="s">
        <v>51</v>
      </c>
      <c r="X1168" s="71" t="s">
        <v>51</v>
      </c>
      <c r="Y1168" s="72" t="str">
        <f>IF((OR((AND('[1]PWS Information'!$E$10="CWS",U1168="Single Family Residence",Q1168="Lead")),
(AND('[1]PWS Information'!$E$10="CWS",U1168="Multiple Family Residence",'[1]PWS Information'!$E$11="Yes",Q1168="Lead")),
(AND('[1]PWS Information'!$E$10="NTNC",Q1168="Lead")))),"Tier 1",
IF((OR((AND('[1]PWS Information'!$E$10="CWS",U1168="Multiple Family Residence",'[1]PWS Information'!$E$11="No",Q1168="Lead")),
(AND('[1]PWS Information'!$E$10="CWS",U1168="Other",Q1168="Lead")),
(AND('[1]PWS Information'!$E$10="CWS",U1168="Building",Q1168="Lead")))),"Tier 2",
IF((OR((AND('[1]PWS Information'!$E$10="CWS",U1168="Single Family Residence",Q1168="Galvanized Requiring Replacement")),
(AND('[1]PWS Information'!$E$10="CWS",U1168="Single Family Residence",Q1168="Galvanized Requiring Replacement",R1168="Yes")),
(AND('[1]PWS Information'!$E$10="NTNC",Q1168="Galvanized Requiring Replacement")),
(AND('[1]PWS Information'!$E$10="NTNC",U1168="Single Family Residence",R1168="Yes")))),"Tier 3",
IF((OR((AND('[1]PWS Information'!$E$10="CWS",U1168="Single Family Residence",S1168="Yes",Q1168="Non-Lead", J1168="Non-Lead - Copper",L1168="Before 1989")),
(AND('[1]PWS Information'!$E$10="CWS",U1168="Single Family Residence",S1168="Yes",Q1168="Non-Lead", N1168="Non-Lead - Copper",O1168="Before 1989")))),"Tier 4",
IF((OR((AND('[1]PWS Information'!$E$10="NTNC",Q1168="Non-Lead")),
(AND('[1]PWS Information'!$E$10="CWS",Q1168="Non-Lead",S1168="")),
(AND('[1]PWS Information'!$E$10="CWS",Q1168="Non-Lead",S1168="No")),
(AND('[1]PWS Information'!$E$10="CWS",Q1168="Non-Lead",S1168="Don't Know")),
(AND('[1]PWS Information'!$E$10="CWS",Q1168="Non-Lead", J1168="Non-Lead - Copper", S1168="Yes", L1168="Between 1989 and 2014")),
(AND('[1]PWS Information'!$E$10="CWS",Q1168="Non-Lead", J1168="Non-Lead - Copper", S1168="Yes", L1168="After 2014")),
(AND('[1]PWS Information'!$E$10="CWS",Q1168="Non-Lead", J1168="Non-Lead - Copper", S1168="Yes", L1168="Unknown")),
(AND('[1]PWS Information'!$E$10="CWS",Q1168="Non-Lead", N1168="Non-Lead - Copper", S1168="Yes", O1168="Between 1989 and 2014")),
(AND('[1]PWS Information'!$E$10="CWS",Q1168="Non-Lead", N1168="Non-Lead - Copper", S1168="Yes", O1168="After 2014")),
(AND('[1]PWS Information'!$E$10="CWS",Q1168="Non-Lead", N1168="Non-Lead - Copper", S1168="Yes", O1168="Unknown")),
(AND('[1]PWS Information'!$E$10="CWS",Q1168="Unknown")),
(AND('[1]PWS Information'!$E$10="NTNC",Q1168="Unknown")))),"Tier 5",
"")))))</f>
        <v>Tier 5</v>
      </c>
      <c r="Z1168" s="71"/>
      <c r="AA1168" s="71"/>
    </row>
    <row r="1169" spans="1:27" ht="57.6" x14ac:dyDescent="0.3">
      <c r="A1169" s="1"/>
      <c r="B1169" s="70">
        <v>12950627</v>
      </c>
      <c r="C1169" s="60">
        <v>1625</v>
      </c>
      <c r="D1169" s="61" t="s">
        <v>359</v>
      </c>
      <c r="E1169" s="61" t="s">
        <v>49</v>
      </c>
      <c r="F1169" s="61">
        <v>78640</v>
      </c>
      <c r="G1169" s="62" t="s">
        <v>349</v>
      </c>
      <c r="H1169" s="63">
        <v>29.977108300000001</v>
      </c>
      <c r="I1169" s="64">
        <v>-97.840288888888793</v>
      </c>
      <c r="J1169" s="65" t="s">
        <v>50</v>
      </c>
      <c r="K1169" s="66" t="s">
        <v>51</v>
      </c>
      <c r="L1169" s="62" t="s">
        <v>52</v>
      </c>
      <c r="M1169" s="69"/>
      <c r="N1169" s="65" t="s">
        <v>50</v>
      </c>
      <c r="O1169" s="66" t="s">
        <v>52</v>
      </c>
      <c r="P1169" s="69"/>
      <c r="Q1169" s="55" t="str">
        <f t="shared" si="18"/>
        <v>Non-Lead</v>
      </c>
      <c r="R1169" s="70" t="s">
        <v>51</v>
      </c>
      <c r="S1169" s="70" t="s">
        <v>51</v>
      </c>
      <c r="T1169" s="70"/>
      <c r="U1169" s="71" t="s">
        <v>53</v>
      </c>
      <c r="V1169" s="71" t="s">
        <v>51</v>
      </c>
      <c r="W1169" s="71" t="s">
        <v>51</v>
      </c>
      <c r="X1169" s="71" t="s">
        <v>51</v>
      </c>
      <c r="Y1169" s="72" t="str">
        <f>IF((OR((AND('[1]PWS Information'!$E$10="CWS",U1169="Single Family Residence",Q1169="Lead")),
(AND('[1]PWS Information'!$E$10="CWS",U1169="Multiple Family Residence",'[1]PWS Information'!$E$11="Yes",Q1169="Lead")),
(AND('[1]PWS Information'!$E$10="NTNC",Q1169="Lead")))),"Tier 1",
IF((OR((AND('[1]PWS Information'!$E$10="CWS",U1169="Multiple Family Residence",'[1]PWS Information'!$E$11="No",Q1169="Lead")),
(AND('[1]PWS Information'!$E$10="CWS",U1169="Other",Q1169="Lead")),
(AND('[1]PWS Information'!$E$10="CWS",U1169="Building",Q1169="Lead")))),"Tier 2",
IF((OR((AND('[1]PWS Information'!$E$10="CWS",U1169="Single Family Residence",Q1169="Galvanized Requiring Replacement")),
(AND('[1]PWS Information'!$E$10="CWS",U1169="Single Family Residence",Q1169="Galvanized Requiring Replacement",R1169="Yes")),
(AND('[1]PWS Information'!$E$10="NTNC",Q1169="Galvanized Requiring Replacement")),
(AND('[1]PWS Information'!$E$10="NTNC",U1169="Single Family Residence",R1169="Yes")))),"Tier 3",
IF((OR((AND('[1]PWS Information'!$E$10="CWS",U1169="Single Family Residence",S1169="Yes",Q1169="Non-Lead", J1169="Non-Lead - Copper",L1169="Before 1989")),
(AND('[1]PWS Information'!$E$10="CWS",U1169="Single Family Residence",S1169="Yes",Q1169="Non-Lead", N1169="Non-Lead - Copper",O1169="Before 1989")))),"Tier 4",
IF((OR((AND('[1]PWS Information'!$E$10="NTNC",Q1169="Non-Lead")),
(AND('[1]PWS Information'!$E$10="CWS",Q1169="Non-Lead",S1169="")),
(AND('[1]PWS Information'!$E$10="CWS",Q1169="Non-Lead",S1169="No")),
(AND('[1]PWS Information'!$E$10="CWS",Q1169="Non-Lead",S1169="Don't Know")),
(AND('[1]PWS Information'!$E$10="CWS",Q1169="Non-Lead", J1169="Non-Lead - Copper", S1169="Yes", L1169="Between 1989 and 2014")),
(AND('[1]PWS Information'!$E$10="CWS",Q1169="Non-Lead", J1169="Non-Lead - Copper", S1169="Yes", L1169="After 2014")),
(AND('[1]PWS Information'!$E$10="CWS",Q1169="Non-Lead", J1169="Non-Lead - Copper", S1169="Yes", L1169="Unknown")),
(AND('[1]PWS Information'!$E$10="CWS",Q1169="Non-Lead", N1169="Non-Lead - Copper", S1169="Yes", O1169="Between 1989 and 2014")),
(AND('[1]PWS Information'!$E$10="CWS",Q1169="Non-Lead", N1169="Non-Lead - Copper", S1169="Yes", O1169="After 2014")),
(AND('[1]PWS Information'!$E$10="CWS",Q1169="Non-Lead", N1169="Non-Lead - Copper", S1169="Yes", O1169="Unknown")),
(AND('[1]PWS Information'!$E$10="CWS",Q1169="Unknown")),
(AND('[1]PWS Information'!$E$10="NTNC",Q1169="Unknown")))),"Tier 5",
"")))))</f>
        <v>Tier 5</v>
      </c>
      <c r="Z1169" s="71"/>
      <c r="AA1169" s="71"/>
    </row>
    <row r="1170" spans="1:27" ht="57.6" x14ac:dyDescent="0.3">
      <c r="A1170" s="17"/>
      <c r="B1170" s="70">
        <v>795289</v>
      </c>
      <c r="C1170" s="60">
        <v>1632</v>
      </c>
      <c r="D1170" s="61" t="s">
        <v>359</v>
      </c>
      <c r="E1170" s="61" t="s">
        <v>49</v>
      </c>
      <c r="F1170" s="61">
        <v>78640</v>
      </c>
      <c r="G1170" s="62" t="s">
        <v>349</v>
      </c>
      <c r="H1170" s="63">
        <v>29.9772833</v>
      </c>
      <c r="I1170" s="64">
        <v>-97.8407138888888</v>
      </c>
      <c r="J1170" s="65" t="s">
        <v>50</v>
      </c>
      <c r="K1170" s="66" t="s">
        <v>51</v>
      </c>
      <c r="L1170" s="62" t="s">
        <v>52</v>
      </c>
      <c r="M1170" s="69"/>
      <c r="N1170" s="65" t="s">
        <v>50</v>
      </c>
      <c r="O1170" s="66" t="s">
        <v>52</v>
      </c>
      <c r="P1170" s="69"/>
      <c r="Q1170" s="55" t="str">
        <f t="shared" si="18"/>
        <v>Non-Lead</v>
      </c>
      <c r="R1170" s="70" t="s">
        <v>51</v>
      </c>
      <c r="S1170" s="70" t="s">
        <v>51</v>
      </c>
      <c r="T1170" s="70"/>
      <c r="U1170" s="71" t="s">
        <v>53</v>
      </c>
      <c r="V1170" s="71" t="s">
        <v>51</v>
      </c>
      <c r="W1170" s="71" t="s">
        <v>51</v>
      </c>
      <c r="X1170" s="71" t="s">
        <v>51</v>
      </c>
      <c r="Y1170" s="72" t="str">
        <f>IF((OR((AND('[1]PWS Information'!$E$10="CWS",U1170="Single Family Residence",Q1170="Lead")),
(AND('[1]PWS Information'!$E$10="CWS",U1170="Multiple Family Residence",'[1]PWS Information'!$E$11="Yes",Q1170="Lead")),
(AND('[1]PWS Information'!$E$10="NTNC",Q1170="Lead")))),"Tier 1",
IF((OR((AND('[1]PWS Information'!$E$10="CWS",U1170="Multiple Family Residence",'[1]PWS Information'!$E$11="No",Q1170="Lead")),
(AND('[1]PWS Information'!$E$10="CWS",U1170="Other",Q1170="Lead")),
(AND('[1]PWS Information'!$E$10="CWS",U1170="Building",Q1170="Lead")))),"Tier 2",
IF((OR((AND('[1]PWS Information'!$E$10="CWS",U1170="Single Family Residence",Q1170="Galvanized Requiring Replacement")),
(AND('[1]PWS Information'!$E$10="CWS",U1170="Single Family Residence",Q1170="Galvanized Requiring Replacement",R1170="Yes")),
(AND('[1]PWS Information'!$E$10="NTNC",Q1170="Galvanized Requiring Replacement")),
(AND('[1]PWS Information'!$E$10="NTNC",U1170="Single Family Residence",R1170="Yes")))),"Tier 3",
IF((OR((AND('[1]PWS Information'!$E$10="CWS",U1170="Single Family Residence",S1170="Yes",Q1170="Non-Lead", J1170="Non-Lead - Copper",L1170="Before 1989")),
(AND('[1]PWS Information'!$E$10="CWS",U1170="Single Family Residence",S1170="Yes",Q1170="Non-Lead", N1170="Non-Lead - Copper",O1170="Before 1989")))),"Tier 4",
IF((OR((AND('[1]PWS Information'!$E$10="NTNC",Q1170="Non-Lead")),
(AND('[1]PWS Information'!$E$10="CWS",Q1170="Non-Lead",S1170="")),
(AND('[1]PWS Information'!$E$10="CWS",Q1170="Non-Lead",S1170="No")),
(AND('[1]PWS Information'!$E$10="CWS",Q1170="Non-Lead",S1170="Don't Know")),
(AND('[1]PWS Information'!$E$10="CWS",Q1170="Non-Lead", J1170="Non-Lead - Copper", S1170="Yes", L1170="Between 1989 and 2014")),
(AND('[1]PWS Information'!$E$10="CWS",Q1170="Non-Lead", J1170="Non-Lead - Copper", S1170="Yes", L1170="After 2014")),
(AND('[1]PWS Information'!$E$10="CWS",Q1170="Non-Lead", J1170="Non-Lead - Copper", S1170="Yes", L1170="Unknown")),
(AND('[1]PWS Information'!$E$10="CWS",Q1170="Non-Lead", N1170="Non-Lead - Copper", S1170="Yes", O1170="Between 1989 and 2014")),
(AND('[1]PWS Information'!$E$10="CWS",Q1170="Non-Lead", N1170="Non-Lead - Copper", S1170="Yes", O1170="After 2014")),
(AND('[1]PWS Information'!$E$10="CWS",Q1170="Non-Lead", N1170="Non-Lead - Copper", S1170="Yes", O1170="Unknown")),
(AND('[1]PWS Information'!$E$10="CWS",Q1170="Unknown")),
(AND('[1]PWS Information'!$E$10="NTNC",Q1170="Unknown")))),"Tier 5",
"")))))</f>
        <v>Tier 5</v>
      </c>
      <c r="Z1170" s="71"/>
      <c r="AA1170" s="71"/>
    </row>
    <row r="1171" spans="1:27" ht="57.6" x14ac:dyDescent="0.3">
      <c r="A1171" s="1"/>
      <c r="B1171" s="70">
        <v>12947170</v>
      </c>
      <c r="C1171" s="60">
        <v>1633</v>
      </c>
      <c r="D1171" s="61" t="s">
        <v>359</v>
      </c>
      <c r="E1171" s="61" t="s">
        <v>49</v>
      </c>
      <c r="F1171" s="61">
        <v>78640</v>
      </c>
      <c r="G1171" s="62" t="s">
        <v>349</v>
      </c>
      <c r="H1171" s="63">
        <v>29.977030599999999</v>
      </c>
      <c r="I1171" s="64">
        <v>-97.840394444444399</v>
      </c>
      <c r="J1171" s="65" t="s">
        <v>50</v>
      </c>
      <c r="K1171" s="66" t="s">
        <v>51</v>
      </c>
      <c r="L1171" s="62" t="s">
        <v>52</v>
      </c>
      <c r="M1171" s="69"/>
      <c r="N1171" s="65" t="s">
        <v>50</v>
      </c>
      <c r="O1171" s="66" t="s">
        <v>52</v>
      </c>
      <c r="P1171" s="69"/>
      <c r="Q1171" s="55" t="str">
        <f t="shared" si="18"/>
        <v>Non-Lead</v>
      </c>
      <c r="R1171" s="70" t="s">
        <v>51</v>
      </c>
      <c r="S1171" s="70" t="s">
        <v>51</v>
      </c>
      <c r="T1171" s="70"/>
      <c r="U1171" s="71" t="s">
        <v>53</v>
      </c>
      <c r="V1171" s="71" t="s">
        <v>51</v>
      </c>
      <c r="W1171" s="71" t="s">
        <v>51</v>
      </c>
      <c r="X1171" s="71" t="s">
        <v>51</v>
      </c>
      <c r="Y1171" s="72" t="str">
        <f>IF((OR((AND('[1]PWS Information'!$E$10="CWS",U1171="Single Family Residence",Q1171="Lead")),
(AND('[1]PWS Information'!$E$10="CWS",U1171="Multiple Family Residence",'[1]PWS Information'!$E$11="Yes",Q1171="Lead")),
(AND('[1]PWS Information'!$E$10="NTNC",Q1171="Lead")))),"Tier 1",
IF((OR((AND('[1]PWS Information'!$E$10="CWS",U1171="Multiple Family Residence",'[1]PWS Information'!$E$11="No",Q1171="Lead")),
(AND('[1]PWS Information'!$E$10="CWS",U1171="Other",Q1171="Lead")),
(AND('[1]PWS Information'!$E$10="CWS",U1171="Building",Q1171="Lead")))),"Tier 2",
IF((OR((AND('[1]PWS Information'!$E$10="CWS",U1171="Single Family Residence",Q1171="Galvanized Requiring Replacement")),
(AND('[1]PWS Information'!$E$10="CWS",U1171="Single Family Residence",Q1171="Galvanized Requiring Replacement",R1171="Yes")),
(AND('[1]PWS Information'!$E$10="NTNC",Q1171="Galvanized Requiring Replacement")),
(AND('[1]PWS Information'!$E$10="NTNC",U1171="Single Family Residence",R1171="Yes")))),"Tier 3",
IF((OR((AND('[1]PWS Information'!$E$10="CWS",U1171="Single Family Residence",S1171="Yes",Q1171="Non-Lead", J1171="Non-Lead - Copper",L1171="Before 1989")),
(AND('[1]PWS Information'!$E$10="CWS",U1171="Single Family Residence",S1171="Yes",Q1171="Non-Lead", N1171="Non-Lead - Copper",O1171="Before 1989")))),"Tier 4",
IF((OR((AND('[1]PWS Information'!$E$10="NTNC",Q1171="Non-Lead")),
(AND('[1]PWS Information'!$E$10="CWS",Q1171="Non-Lead",S1171="")),
(AND('[1]PWS Information'!$E$10="CWS",Q1171="Non-Lead",S1171="No")),
(AND('[1]PWS Information'!$E$10="CWS",Q1171="Non-Lead",S1171="Don't Know")),
(AND('[1]PWS Information'!$E$10="CWS",Q1171="Non-Lead", J1171="Non-Lead - Copper", S1171="Yes", L1171="Between 1989 and 2014")),
(AND('[1]PWS Information'!$E$10="CWS",Q1171="Non-Lead", J1171="Non-Lead - Copper", S1171="Yes", L1171="After 2014")),
(AND('[1]PWS Information'!$E$10="CWS",Q1171="Non-Lead", J1171="Non-Lead - Copper", S1171="Yes", L1171="Unknown")),
(AND('[1]PWS Information'!$E$10="CWS",Q1171="Non-Lead", N1171="Non-Lead - Copper", S1171="Yes", O1171="Between 1989 and 2014")),
(AND('[1]PWS Information'!$E$10="CWS",Q1171="Non-Lead", N1171="Non-Lead - Copper", S1171="Yes", O1171="After 2014")),
(AND('[1]PWS Information'!$E$10="CWS",Q1171="Non-Lead", N1171="Non-Lead - Copper", S1171="Yes", O1171="Unknown")),
(AND('[1]PWS Information'!$E$10="CWS",Q1171="Unknown")),
(AND('[1]PWS Information'!$E$10="NTNC",Q1171="Unknown")))),"Tier 5",
"")))))</f>
        <v>Tier 5</v>
      </c>
      <c r="Z1171" s="71"/>
      <c r="AA1171" s="71"/>
    </row>
    <row r="1172" spans="1:27" ht="57.6" x14ac:dyDescent="0.3">
      <c r="A1172" s="1"/>
      <c r="B1172" s="70">
        <v>804558</v>
      </c>
      <c r="C1172" s="60">
        <v>1640</v>
      </c>
      <c r="D1172" s="61" t="s">
        <v>359</v>
      </c>
      <c r="E1172" s="61" t="s">
        <v>49</v>
      </c>
      <c r="F1172" s="61">
        <v>78640</v>
      </c>
      <c r="G1172" s="62" t="s">
        <v>349</v>
      </c>
      <c r="H1172" s="63">
        <v>29.977202800000001</v>
      </c>
      <c r="I1172" s="64">
        <v>-97.840838888888797</v>
      </c>
      <c r="J1172" s="65" t="s">
        <v>50</v>
      </c>
      <c r="K1172" s="66" t="s">
        <v>51</v>
      </c>
      <c r="L1172" s="62" t="s">
        <v>52</v>
      </c>
      <c r="M1172" s="69"/>
      <c r="N1172" s="65" t="s">
        <v>50</v>
      </c>
      <c r="O1172" s="66" t="s">
        <v>52</v>
      </c>
      <c r="P1172" s="69"/>
      <c r="Q1172" s="55" t="str">
        <f t="shared" si="18"/>
        <v>Non-Lead</v>
      </c>
      <c r="R1172" s="70" t="s">
        <v>51</v>
      </c>
      <c r="S1172" s="70" t="s">
        <v>51</v>
      </c>
      <c r="T1172" s="70"/>
      <c r="U1172" s="71" t="s">
        <v>53</v>
      </c>
      <c r="V1172" s="71" t="s">
        <v>51</v>
      </c>
      <c r="W1172" s="71" t="s">
        <v>51</v>
      </c>
      <c r="X1172" s="71" t="s">
        <v>51</v>
      </c>
      <c r="Y1172" s="72" t="str">
        <f>IF((OR((AND('[1]PWS Information'!$E$10="CWS",U1172="Single Family Residence",Q1172="Lead")),
(AND('[1]PWS Information'!$E$10="CWS",U1172="Multiple Family Residence",'[1]PWS Information'!$E$11="Yes",Q1172="Lead")),
(AND('[1]PWS Information'!$E$10="NTNC",Q1172="Lead")))),"Tier 1",
IF((OR((AND('[1]PWS Information'!$E$10="CWS",U1172="Multiple Family Residence",'[1]PWS Information'!$E$11="No",Q1172="Lead")),
(AND('[1]PWS Information'!$E$10="CWS",U1172="Other",Q1172="Lead")),
(AND('[1]PWS Information'!$E$10="CWS",U1172="Building",Q1172="Lead")))),"Tier 2",
IF((OR((AND('[1]PWS Information'!$E$10="CWS",U1172="Single Family Residence",Q1172="Galvanized Requiring Replacement")),
(AND('[1]PWS Information'!$E$10="CWS",U1172="Single Family Residence",Q1172="Galvanized Requiring Replacement",R1172="Yes")),
(AND('[1]PWS Information'!$E$10="NTNC",Q1172="Galvanized Requiring Replacement")),
(AND('[1]PWS Information'!$E$10="NTNC",U1172="Single Family Residence",R1172="Yes")))),"Tier 3",
IF((OR((AND('[1]PWS Information'!$E$10="CWS",U1172="Single Family Residence",S1172="Yes",Q1172="Non-Lead", J1172="Non-Lead - Copper",L1172="Before 1989")),
(AND('[1]PWS Information'!$E$10="CWS",U1172="Single Family Residence",S1172="Yes",Q1172="Non-Lead", N1172="Non-Lead - Copper",O1172="Before 1989")))),"Tier 4",
IF((OR((AND('[1]PWS Information'!$E$10="NTNC",Q1172="Non-Lead")),
(AND('[1]PWS Information'!$E$10="CWS",Q1172="Non-Lead",S1172="")),
(AND('[1]PWS Information'!$E$10="CWS",Q1172="Non-Lead",S1172="No")),
(AND('[1]PWS Information'!$E$10="CWS",Q1172="Non-Lead",S1172="Don't Know")),
(AND('[1]PWS Information'!$E$10="CWS",Q1172="Non-Lead", J1172="Non-Lead - Copper", S1172="Yes", L1172="Between 1989 and 2014")),
(AND('[1]PWS Information'!$E$10="CWS",Q1172="Non-Lead", J1172="Non-Lead - Copper", S1172="Yes", L1172="After 2014")),
(AND('[1]PWS Information'!$E$10="CWS",Q1172="Non-Lead", J1172="Non-Lead - Copper", S1172="Yes", L1172="Unknown")),
(AND('[1]PWS Information'!$E$10="CWS",Q1172="Non-Lead", N1172="Non-Lead - Copper", S1172="Yes", O1172="Between 1989 and 2014")),
(AND('[1]PWS Information'!$E$10="CWS",Q1172="Non-Lead", N1172="Non-Lead - Copper", S1172="Yes", O1172="After 2014")),
(AND('[1]PWS Information'!$E$10="CWS",Q1172="Non-Lead", N1172="Non-Lead - Copper", S1172="Yes", O1172="Unknown")),
(AND('[1]PWS Information'!$E$10="CWS",Q1172="Unknown")),
(AND('[1]PWS Information'!$E$10="NTNC",Q1172="Unknown")))),"Tier 5",
"")))))</f>
        <v>Tier 5</v>
      </c>
      <c r="Z1172" s="71"/>
      <c r="AA1172" s="71"/>
    </row>
    <row r="1173" spans="1:27" ht="57.6" x14ac:dyDescent="0.3">
      <c r="A1173" s="1"/>
      <c r="B1173" s="70">
        <v>12951696</v>
      </c>
      <c r="C1173" s="60">
        <v>1641</v>
      </c>
      <c r="D1173" s="61" t="s">
        <v>359</v>
      </c>
      <c r="E1173" s="61" t="s">
        <v>49</v>
      </c>
      <c r="F1173" s="61">
        <v>78640</v>
      </c>
      <c r="G1173" s="62" t="s">
        <v>349</v>
      </c>
      <c r="H1173" s="63">
        <v>29.976972199999999</v>
      </c>
      <c r="I1173" s="64">
        <v>-97.840491666666594</v>
      </c>
      <c r="J1173" s="65" t="s">
        <v>50</v>
      </c>
      <c r="K1173" s="66" t="s">
        <v>51</v>
      </c>
      <c r="L1173" s="62" t="s">
        <v>52</v>
      </c>
      <c r="M1173" s="69"/>
      <c r="N1173" s="65" t="s">
        <v>50</v>
      </c>
      <c r="O1173" s="66" t="s">
        <v>52</v>
      </c>
      <c r="P1173" s="69"/>
      <c r="Q1173" s="55" t="str">
        <f t="shared" si="18"/>
        <v>Non-Lead</v>
      </c>
      <c r="R1173" s="70" t="s">
        <v>51</v>
      </c>
      <c r="S1173" s="70" t="s">
        <v>51</v>
      </c>
      <c r="T1173" s="70"/>
      <c r="U1173" s="71" t="s">
        <v>53</v>
      </c>
      <c r="V1173" s="71" t="s">
        <v>51</v>
      </c>
      <c r="W1173" s="71" t="s">
        <v>51</v>
      </c>
      <c r="X1173" s="71" t="s">
        <v>51</v>
      </c>
      <c r="Y1173" s="72" t="str">
        <f>IF((OR((AND('[1]PWS Information'!$E$10="CWS",U1173="Single Family Residence",Q1173="Lead")),
(AND('[1]PWS Information'!$E$10="CWS",U1173="Multiple Family Residence",'[1]PWS Information'!$E$11="Yes",Q1173="Lead")),
(AND('[1]PWS Information'!$E$10="NTNC",Q1173="Lead")))),"Tier 1",
IF((OR((AND('[1]PWS Information'!$E$10="CWS",U1173="Multiple Family Residence",'[1]PWS Information'!$E$11="No",Q1173="Lead")),
(AND('[1]PWS Information'!$E$10="CWS",U1173="Other",Q1173="Lead")),
(AND('[1]PWS Information'!$E$10="CWS",U1173="Building",Q1173="Lead")))),"Tier 2",
IF((OR((AND('[1]PWS Information'!$E$10="CWS",U1173="Single Family Residence",Q1173="Galvanized Requiring Replacement")),
(AND('[1]PWS Information'!$E$10="CWS",U1173="Single Family Residence",Q1173="Galvanized Requiring Replacement",R1173="Yes")),
(AND('[1]PWS Information'!$E$10="NTNC",Q1173="Galvanized Requiring Replacement")),
(AND('[1]PWS Information'!$E$10="NTNC",U1173="Single Family Residence",R1173="Yes")))),"Tier 3",
IF((OR((AND('[1]PWS Information'!$E$10="CWS",U1173="Single Family Residence",S1173="Yes",Q1173="Non-Lead", J1173="Non-Lead - Copper",L1173="Before 1989")),
(AND('[1]PWS Information'!$E$10="CWS",U1173="Single Family Residence",S1173="Yes",Q1173="Non-Lead", N1173="Non-Lead - Copper",O1173="Before 1989")))),"Tier 4",
IF((OR((AND('[1]PWS Information'!$E$10="NTNC",Q1173="Non-Lead")),
(AND('[1]PWS Information'!$E$10="CWS",Q1173="Non-Lead",S1173="")),
(AND('[1]PWS Information'!$E$10="CWS",Q1173="Non-Lead",S1173="No")),
(AND('[1]PWS Information'!$E$10="CWS",Q1173="Non-Lead",S1173="Don't Know")),
(AND('[1]PWS Information'!$E$10="CWS",Q1173="Non-Lead", J1173="Non-Lead - Copper", S1173="Yes", L1173="Between 1989 and 2014")),
(AND('[1]PWS Information'!$E$10="CWS",Q1173="Non-Lead", J1173="Non-Lead - Copper", S1173="Yes", L1173="After 2014")),
(AND('[1]PWS Information'!$E$10="CWS",Q1173="Non-Lead", J1173="Non-Lead - Copper", S1173="Yes", L1173="Unknown")),
(AND('[1]PWS Information'!$E$10="CWS",Q1173="Non-Lead", N1173="Non-Lead - Copper", S1173="Yes", O1173="Between 1989 and 2014")),
(AND('[1]PWS Information'!$E$10="CWS",Q1173="Non-Lead", N1173="Non-Lead - Copper", S1173="Yes", O1173="After 2014")),
(AND('[1]PWS Information'!$E$10="CWS",Q1173="Non-Lead", N1173="Non-Lead - Copper", S1173="Yes", O1173="Unknown")),
(AND('[1]PWS Information'!$E$10="CWS",Q1173="Unknown")),
(AND('[1]PWS Information'!$E$10="NTNC",Q1173="Unknown")))),"Tier 5",
"")))))</f>
        <v>Tier 5</v>
      </c>
      <c r="Z1173" s="71"/>
      <c r="AA1173" s="71"/>
    </row>
    <row r="1174" spans="1:27" ht="57.6" x14ac:dyDescent="0.3">
      <c r="A1174" s="17"/>
      <c r="B1174" s="70">
        <v>804199</v>
      </c>
      <c r="C1174" s="60">
        <v>1648</v>
      </c>
      <c r="D1174" s="61" t="s">
        <v>359</v>
      </c>
      <c r="E1174" s="61" t="s">
        <v>49</v>
      </c>
      <c r="F1174" s="61">
        <v>78640</v>
      </c>
      <c r="G1174" s="62" t="s">
        <v>349</v>
      </c>
      <c r="H1174" s="63">
        <v>29.9772167</v>
      </c>
      <c r="I1174" s="64">
        <v>-97.840852777777698</v>
      </c>
      <c r="J1174" s="65" t="s">
        <v>50</v>
      </c>
      <c r="K1174" s="66" t="s">
        <v>51</v>
      </c>
      <c r="L1174" s="62" t="s">
        <v>52</v>
      </c>
      <c r="M1174" s="69"/>
      <c r="N1174" s="65" t="s">
        <v>50</v>
      </c>
      <c r="O1174" s="66" t="s">
        <v>52</v>
      </c>
      <c r="P1174" s="69"/>
      <c r="Q1174" s="55" t="str">
        <f t="shared" si="18"/>
        <v>Non-Lead</v>
      </c>
      <c r="R1174" s="70" t="s">
        <v>51</v>
      </c>
      <c r="S1174" s="70" t="s">
        <v>51</v>
      </c>
      <c r="T1174" s="70"/>
      <c r="U1174" s="71" t="s">
        <v>53</v>
      </c>
      <c r="V1174" s="71" t="s">
        <v>51</v>
      </c>
      <c r="W1174" s="71" t="s">
        <v>51</v>
      </c>
      <c r="X1174" s="71" t="s">
        <v>51</v>
      </c>
      <c r="Y1174" s="72" t="str">
        <f>IF((OR((AND('[1]PWS Information'!$E$10="CWS",U1174="Single Family Residence",Q1174="Lead")),
(AND('[1]PWS Information'!$E$10="CWS",U1174="Multiple Family Residence",'[1]PWS Information'!$E$11="Yes",Q1174="Lead")),
(AND('[1]PWS Information'!$E$10="NTNC",Q1174="Lead")))),"Tier 1",
IF((OR((AND('[1]PWS Information'!$E$10="CWS",U1174="Multiple Family Residence",'[1]PWS Information'!$E$11="No",Q1174="Lead")),
(AND('[1]PWS Information'!$E$10="CWS",U1174="Other",Q1174="Lead")),
(AND('[1]PWS Information'!$E$10="CWS",U1174="Building",Q1174="Lead")))),"Tier 2",
IF((OR((AND('[1]PWS Information'!$E$10="CWS",U1174="Single Family Residence",Q1174="Galvanized Requiring Replacement")),
(AND('[1]PWS Information'!$E$10="CWS",U1174="Single Family Residence",Q1174="Galvanized Requiring Replacement",R1174="Yes")),
(AND('[1]PWS Information'!$E$10="NTNC",Q1174="Galvanized Requiring Replacement")),
(AND('[1]PWS Information'!$E$10="NTNC",U1174="Single Family Residence",R1174="Yes")))),"Tier 3",
IF((OR((AND('[1]PWS Information'!$E$10="CWS",U1174="Single Family Residence",S1174="Yes",Q1174="Non-Lead", J1174="Non-Lead - Copper",L1174="Before 1989")),
(AND('[1]PWS Information'!$E$10="CWS",U1174="Single Family Residence",S1174="Yes",Q1174="Non-Lead", N1174="Non-Lead - Copper",O1174="Before 1989")))),"Tier 4",
IF((OR((AND('[1]PWS Information'!$E$10="NTNC",Q1174="Non-Lead")),
(AND('[1]PWS Information'!$E$10="CWS",Q1174="Non-Lead",S1174="")),
(AND('[1]PWS Information'!$E$10="CWS",Q1174="Non-Lead",S1174="No")),
(AND('[1]PWS Information'!$E$10="CWS",Q1174="Non-Lead",S1174="Don't Know")),
(AND('[1]PWS Information'!$E$10="CWS",Q1174="Non-Lead", J1174="Non-Lead - Copper", S1174="Yes", L1174="Between 1989 and 2014")),
(AND('[1]PWS Information'!$E$10="CWS",Q1174="Non-Lead", J1174="Non-Lead - Copper", S1174="Yes", L1174="After 2014")),
(AND('[1]PWS Information'!$E$10="CWS",Q1174="Non-Lead", J1174="Non-Lead - Copper", S1174="Yes", L1174="Unknown")),
(AND('[1]PWS Information'!$E$10="CWS",Q1174="Non-Lead", N1174="Non-Lead - Copper", S1174="Yes", O1174="Between 1989 and 2014")),
(AND('[1]PWS Information'!$E$10="CWS",Q1174="Non-Lead", N1174="Non-Lead - Copper", S1174="Yes", O1174="After 2014")),
(AND('[1]PWS Information'!$E$10="CWS",Q1174="Non-Lead", N1174="Non-Lead - Copper", S1174="Yes", O1174="Unknown")),
(AND('[1]PWS Information'!$E$10="CWS",Q1174="Unknown")),
(AND('[1]PWS Information'!$E$10="NTNC",Q1174="Unknown")))),"Tier 5",
"")))))</f>
        <v>Tier 5</v>
      </c>
      <c r="Z1174" s="71"/>
      <c r="AA1174" s="71"/>
    </row>
    <row r="1175" spans="1:27" ht="57.6" x14ac:dyDescent="0.3">
      <c r="A1175" s="1"/>
      <c r="B1175" s="70">
        <v>12949884</v>
      </c>
      <c r="C1175" s="60">
        <v>1649</v>
      </c>
      <c r="D1175" s="61" t="s">
        <v>359</v>
      </c>
      <c r="E1175" s="61" t="s">
        <v>49</v>
      </c>
      <c r="F1175" s="61">
        <v>78640</v>
      </c>
      <c r="G1175" s="62" t="s">
        <v>349</v>
      </c>
      <c r="H1175" s="63">
        <v>29.9768583</v>
      </c>
      <c r="I1175" s="64">
        <v>-97.840552777777702</v>
      </c>
      <c r="J1175" s="65" t="s">
        <v>50</v>
      </c>
      <c r="K1175" s="66" t="s">
        <v>51</v>
      </c>
      <c r="L1175" s="62" t="s">
        <v>52</v>
      </c>
      <c r="M1175" s="69"/>
      <c r="N1175" s="65" t="s">
        <v>50</v>
      </c>
      <c r="O1175" s="66" t="s">
        <v>52</v>
      </c>
      <c r="P1175" s="69"/>
      <c r="Q1175" s="55" t="str">
        <f t="shared" si="18"/>
        <v>Non-Lead</v>
      </c>
      <c r="R1175" s="70" t="s">
        <v>51</v>
      </c>
      <c r="S1175" s="70" t="s">
        <v>51</v>
      </c>
      <c r="T1175" s="70"/>
      <c r="U1175" s="71" t="s">
        <v>53</v>
      </c>
      <c r="V1175" s="71" t="s">
        <v>51</v>
      </c>
      <c r="W1175" s="71" t="s">
        <v>51</v>
      </c>
      <c r="X1175" s="71" t="s">
        <v>51</v>
      </c>
      <c r="Y1175" s="72" t="str">
        <f>IF((OR((AND('[1]PWS Information'!$E$10="CWS",U1175="Single Family Residence",Q1175="Lead")),
(AND('[1]PWS Information'!$E$10="CWS",U1175="Multiple Family Residence",'[1]PWS Information'!$E$11="Yes",Q1175="Lead")),
(AND('[1]PWS Information'!$E$10="NTNC",Q1175="Lead")))),"Tier 1",
IF((OR((AND('[1]PWS Information'!$E$10="CWS",U1175="Multiple Family Residence",'[1]PWS Information'!$E$11="No",Q1175="Lead")),
(AND('[1]PWS Information'!$E$10="CWS",U1175="Other",Q1175="Lead")),
(AND('[1]PWS Information'!$E$10="CWS",U1175="Building",Q1175="Lead")))),"Tier 2",
IF((OR((AND('[1]PWS Information'!$E$10="CWS",U1175="Single Family Residence",Q1175="Galvanized Requiring Replacement")),
(AND('[1]PWS Information'!$E$10="CWS",U1175="Single Family Residence",Q1175="Galvanized Requiring Replacement",R1175="Yes")),
(AND('[1]PWS Information'!$E$10="NTNC",Q1175="Galvanized Requiring Replacement")),
(AND('[1]PWS Information'!$E$10="NTNC",U1175="Single Family Residence",R1175="Yes")))),"Tier 3",
IF((OR((AND('[1]PWS Information'!$E$10="CWS",U1175="Single Family Residence",S1175="Yes",Q1175="Non-Lead", J1175="Non-Lead - Copper",L1175="Before 1989")),
(AND('[1]PWS Information'!$E$10="CWS",U1175="Single Family Residence",S1175="Yes",Q1175="Non-Lead", N1175="Non-Lead - Copper",O1175="Before 1989")))),"Tier 4",
IF((OR((AND('[1]PWS Information'!$E$10="NTNC",Q1175="Non-Lead")),
(AND('[1]PWS Information'!$E$10="CWS",Q1175="Non-Lead",S1175="")),
(AND('[1]PWS Information'!$E$10="CWS",Q1175="Non-Lead",S1175="No")),
(AND('[1]PWS Information'!$E$10="CWS",Q1175="Non-Lead",S1175="Don't Know")),
(AND('[1]PWS Information'!$E$10="CWS",Q1175="Non-Lead", J1175="Non-Lead - Copper", S1175="Yes", L1175="Between 1989 and 2014")),
(AND('[1]PWS Information'!$E$10="CWS",Q1175="Non-Lead", J1175="Non-Lead - Copper", S1175="Yes", L1175="After 2014")),
(AND('[1]PWS Information'!$E$10="CWS",Q1175="Non-Lead", J1175="Non-Lead - Copper", S1175="Yes", L1175="Unknown")),
(AND('[1]PWS Information'!$E$10="CWS",Q1175="Non-Lead", N1175="Non-Lead - Copper", S1175="Yes", O1175="Between 1989 and 2014")),
(AND('[1]PWS Information'!$E$10="CWS",Q1175="Non-Lead", N1175="Non-Lead - Copper", S1175="Yes", O1175="After 2014")),
(AND('[1]PWS Information'!$E$10="CWS",Q1175="Non-Lead", N1175="Non-Lead - Copper", S1175="Yes", O1175="Unknown")),
(AND('[1]PWS Information'!$E$10="CWS",Q1175="Unknown")),
(AND('[1]PWS Information'!$E$10="NTNC",Q1175="Unknown")))),"Tier 5",
"")))))</f>
        <v>Tier 5</v>
      </c>
      <c r="Z1175" s="71"/>
      <c r="AA1175" s="71"/>
    </row>
    <row r="1176" spans="1:27" ht="57.6" x14ac:dyDescent="0.3">
      <c r="A1176" s="1"/>
      <c r="B1176" s="70">
        <v>12977105</v>
      </c>
      <c r="C1176" s="60">
        <v>1656</v>
      </c>
      <c r="D1176" s="61" t="s">
        <v>359</v>
      </c>
      <c r="E1176" s="61" t="s">
        <v>49</v>
      </c>
      <c r="F1176" s="61">
        <v>78640</v>
      </c>
      <c r="G1176" s="62" t="s">
        <v>349</v>
      </c>
      <c r="H1176" s="63">
        <v>29.977047200000001</v>
      </c>
      <c r="I1176" s="64">
        <v>-97.841022222222193</v>
      </c>
      <c r="J1176" s="65" t="s">
        <v>50</v>
      </c>
      <c r="K1176" s="66" t="s">
        <v>51</v>
      </c>
      <c r="L1176" s="62" t="s">
        <v>52</v>
      </c>
      <c r="M1176" s="69"/>
      <c r="N1176" s="65" t="s">
        <v>50</v>
      </c>
      <c r="O1176" s="66" t="s">
        <v>52</v>
      </c>
      <c r="P1176" s="69"/>
      <c r="Q1176" s="55" t="str">
        <f t="shared" si="18"/>
        <v>Non-Lead</v>
      </c>
      <c r="R1176" s="70" t="s">
        <v>51</v>
      </c>
      <c r="S1176" s="70" t="s">
        <v>51</v>
      </c>
      <c r="T1176" s="70"/>
      <c r="U1176" s="71" t="s">
        <v>53</v>
      </c>
      <c r="V1176" s="71" t="s">
        <v>51</v>
      </c>
      <c r="W1176" s="71" t="s">
        <v>51</v>
      </c>
      <c r="X1176" s="71" t="s">
        <v>51</v>
      </c>
      <c r="Y1176" s="72" t="str">
        <f>IF((OR((AND('[1]PWS Information'!$E$10="CWS",U1176="Single Family Residence",Q1176="Lead")),
(AND('[1]PWS Information'!$E$10="CWS",U1176="Multiple Family Residence",'[1]PWS Information'!$E$11="Yes",Q1176="Lead")),
(AND('[1]PWS Information'!$E$10="NTNC",Q1176="Lead")))),"Tier 1",
IF((OR((AND('[1]PWS Information'!$E$10="CWS",U1176="Multiple Family Residence",'[1]PWS Information'!$E$11="No",Q1176="Lead")),
(AND('[1]PWS Information'!$E$10="CWS",U1176="Other",Q1176="Lead")),
(AND('[1]PWS Information'!$E$10="CWS",U1176="Building",Q1176="Lead")))),"Tier 2",
IF((OR((AND('[1]PWS Information'!$E$10="CWS",U1176="Single Family Residence",Q1176="Galvanized Requiring Replacement")),
(AND('[1]PWS Information'!$E$10="CWS",U1176="Single Family Residence",Q1176="Galvanized Requiring Replacement",R1176="Yes")),
(AND('[1]PWS Information'!$E$10="NTNC",Q1176="Galvanized Requiring Replacement")),
(AND('[1]PWS Information'!$E$10="NTNC",U1176="Single Family Residence",R1176="Yes")))),"Tier 3",
IF((OR((AND('[1]PWS Information'!$E$10="CWS",U1176="Single Family Residence",S1176="Yes",Q1176="Non-Lead", J1176="Non-Lead - Copper",L1176="Before 1989")),
(AND('[1]PWS Information'!$E$10="CWS",U1176="Single Family Residence",S1176="Yes",Q1176="Non-Lead", N1176="Non-Lead - Copper",O1176="Before 1989")))),"Tier 4",
IF((OR((AND('[1]PWS Information'!$E$10="NTNC",Q1176="Non-Lead")),
(AND('[1]PWS Information'!$E$10="CWS",Q1176="Non-Lead",S1176="")),
(AND('[1]PWS Information'!$E$10="CWS",Q1176="Non-Lead",S1176="No")),
(AND('[1]PWS Information'!$E$10="CWS",Q1176="Non-Lead",S1176="Don't Know")),
(AND('[1]PWS Information'!$E$10="CWS",Q1176="Non-Lead", J1176="Non-Lead - Copper", S1176="Yes", L1176="Between 1989 and 2014")),
(AND('[1]PWS Information'!$E$10="CWS",Q1176="Non-Lead", J1176="Non-Lead - Copper", S1176="Yes", L1176="After 2014")),
(AND('[1]PWS Information'!$E$10="CWS",Q1176="Non-Lead", J1176="Non-Lead - Copper", S1176="Yes", L1176="Unknown")),
(AND('[1]PWS Information'!$E$10="CWS",Q1176="Non-Lead", N1176="Non-Lead - Copper", S1176="Yes", O1176="Between 1989 and 2014")),
(AND('[1]PWS Information'!$E$10="CWS",Q1176="Non-Lead", N1176="Non-Lead - Copper", S1176="Yes", O1176="After 2014")),
(AND('[1]PWS Information'!$E$10="CWS",Q1176="Non-Lead", N1176="Non-Lead - Copper", S1176="Yes", O1176="Unknown")),
(AND('[1]PWS Information'!$E$10="CWS",Q1176="Unknown")),
(AND('[1]PWS Information'!$E$10="NTNC",Q1176="Unknown")))),"Tier 5",
"")))))</f>
        <v>Tier 5</v>
      </c>
      <c r="Z1176" s="71"/>
      <c r="AA1176" s="71"/>
    </row>
    <row r="1177" spans="1:27" ht="57.6" x14ac:dyDescent="0.3">
      <c r="A1177" s="1"/>
      <c r="B1177" s="70">
        <v>12979827</v>
      </c>
      <c r="C1177" s="60">
        <v>1657</v>
      </c>
      <c r="D1177" s="61" t="s">
        <v>359</v>
      </c>
      <c r="E1177" s="61" t="s">
        <v>49</v>
      </c>
      <c r="F1177" s="61">
        <v>78640</v>
      </c>
      <c r="G1177" s="62" t="s">
        <v>349</v>
      </c>
      <c r="H1177" s="63">
        <v>29.976788899999999</v>
      </c>
      <c r="I1177" s="64">
        <v>-97.840649999999997</v>
      </c>
      <c r="J1177" s="65" t="s">
        <v>50</v>
      </c>
      <c r="K1177" s="66" t="s">
        <v>51</v>
      </c>
      <c r="L1177" s="62" t="s">
        <v>52</v>
      </c>
      <c r="M1177" s="69"/>
      <c r="N1177" s="65" t="s">
        <v>50</v>
      </c>
      <c r="O1177" s="66" t="s">
        <v>52</v>
      </c>
      <c r="P1177" s="69"/>
      <c r="Q1177" s="55" t="str">
        <f t="shared" si="18"/>
        <v>Non-Lead</v>
      </c>
      <c r="R1177" s="70" t="s">
        <v>51</v>
      </c>
      <c r="S1177" s="70" t="s">
        <v>51</v>
      </c>
      <c r="T1177" s="70"/>
      <c r="U1177" s="71" t="s">
        <v>53</v>
      </c>
      <c r="V1177" s="71" t="s">
        <v>51</v>
      </c>
      <c r="W1177" s="71" t="s">
        <v>51</v>
      </c>
      <c r="X1177" s="71" t="s">
        <v>51</v>
      </c>
      <c r="Y1177" s="72" t="str">
        <f>IF((OR((AND('[1]PWS Information'!$E$10="CWS",U1177="Single Family Residence",Q1177="Lead")),
(AND('[1]PWS Information'!$E$10="CWS",U1177="Multiple Family Residence",'[1]PWS Information'!$E$11="Yes",Q1177="Lead")),
(AND('[1]PWS Information'!$E$10="NTNC",Q1177="Lead")))),"Tier 1",
IF((OR((AND('[1]PWS Information'!$E$10="CWS",U1177="Multiple Family Residence",'[1]PWS Information'!$E$11="No",Q1177="Lead")),
(AND('[1]PWS Information'!$E$10="CWS",U1177="Other",Q1177="Lead")),
(AND('[1]PWS Information'!$E$10="CWS",U1177="Building",Q1177="Lead")))),"Tier 2",
IF((OR((AND('[1]PWS Information'!$E$10="CWS",U1177="Single Family Residence",Q1177="Galvanized Requiring Replacement")),
(AND('[1]PWS Information'!$E$10="CWS",U1177="Single Family Residence",Q1177="Galvanized Requiring Replacement",R1177="Yes")),
(AND('[1]PWS Information'!$E$10="NTNC",Q1177="Galvanized Requiring Replacement")),
(AND('[1]PWS Information'!$E$10="NTNC",U1177="Single Family Residence",R1177="Yes")))),"Tier 3",
IF((OR((AND('[1]PWS Information'!$E$10="CWS",U1177="Single Family Residence",S1177="Yes",Q1177="Non-Lead", J1177="Non-Lead - Copper",L1177="Before 1989")),
(AND('[1]PWS Information'!$E$10="CWS",U1177="Single Family Residence",S1177="Yes",Q1177="Non-Lead", N1177="Non-Lead - Copper",O1177="Before 1989")))),"Tier 4",
IF((OR((AND('[1]PWS Information'!$E$10="NTNC",Q1177="Non-Lead")),
(AND('[1]PWS Information'!$E$10="CWS",Q1177="Non-Lead",S1177="")),
(AND('[1]PWS Information'!$E$10="CWS",Q1177="Non-Lead",S1177="No")),
(AND('[1]PWS Information'!$E$10="CWS",Q1177="Non-Lead",S1177="Don't Know")),
(AND('[1]PWS Information'!$E$10="CWS",Q1177="Non-Lead", J1177="Non-Lead - Copper", S1177="Yes", L1177="Between 1989 and 2014")),
(AND('[1]PWS Information'!$E$10="CWS",Q1177="Non-Lead", J1177="Non-Lead - Copper", S1177="Yes", L1177="After 2014")),
(AND('[1]PWS Information'!$E$10="CWS",Q1177="Non-Lead", J1177="Non-Lead - Copper", S1177="Yes", L1177="Unknown")),
(AND('[1]PWS Information'!$E$10="CWS",Q1177="Non-Lead", N1177="Non-Lead - Copper", S1177="Yes", O1177="Between 1989 and 2014")),
(AND('[1]PWS Information'!$E$10="CWS",Q1177="Non-Lead", N1177="Non-Lead - Copper", S1177="Yes", O1177="After 2014")),
(AND('[1]PWS Information'!$E$10="CWS",Q1177="Non-Lead", N1177="Non-Lead - Copper", S1177="Yes", O1177="Unknown")),
(AND('[1]PWS Information'!$E$10="CWS",Q1177="Unknown")),
(AND('[1]PWS Information'!$E$10="NTNC",Q1177="Unknown")))),"Tier 5",
"")))))</f>
        <v>Tier 5</v>
      </c>
      <c r="Z1177" s="71"/>
      <c r="AA1177" s="71"/>
    </row>
    <row r="1178" spans="1:27" ht="57.6" x14ac:dyDescent="0.3">
      <c r="A1178" s="17"/>
      <c r="B1178" s="70">
        <v>12943028</v>
      </c>
      <c r="C1178" s="60">
        <v>1664</v>
      </c>
      <c r="D1178" s="61" t="s">
        <v>359</v>
      </c>
      <c r="E1178" s="61" t="s">
        <v>49</v>
      </c>
      <c r="F1178" s="61">
        <v>78640</v>
      </c>
      <c r="G1178" s="62" t="s">
        <v>349</v>
      </c>
      <c r="H1178" s="63">
        <v>29.976969400000002</v>
      </c>
      <c r="I1178" s="64">
        <v>-97.841113888888799</v>
      </c>
      <c r="J1178" s="65" t="s">
        <v>50</v>
      </c>
      <c r="K1178" s="66" t="s">
        <v>51</v>
      </c>
      <c r="L1178" s="62" t="s">
        <v>52</v>
      </c>
      <c r="M1178" s="69"/>
      <c r="N1178" s="65" t="s">
        <v>50</v>
      </c>
      <c r="O1178" s="66" t="s">
        <v>52</v>
      </c>
      <c r="P1178" s="69"/>
      <c r="Q1178" s="55" t="str">
        <f t="shared" si="18"/>
        <v>Non-Lead</v>
      </c>
      <c r="R1178" s="70" t="s">
        <v>51</v>
      </c>
      <c r="S1178" s="70" t="s">
        <v>51</v>
      </c>
      <c r="T1178" s="70"/>
      <c r="U1178" s="71" t="s">
        <v>53</v>
      </c>
      <c r="V1178" s="71" t="s">
        <v>51</v>
      </c>
      <c r="W1178" s="71" t="s">
        <v>51</v>
      </c>
      <c r="X1178" s="71" t="s">
        <v>51</v>
      </c>
      <c r="Y1178" s="72" t="str">
        <f>IF((OR((AND('[1]PWS Information'!$E$10="CWS",U1178="Single Family Residence",Q1178="Lead")),
(AND('[1]PWS Information'!$E$10="CWS",U1178="Multiple Family Residence",'[1]PWS Information'!$E$11="Yes",Q1178="Lead")),
(AND('[1]PWS Information'!$E$10="NTNC",Q1178="Lead")))),"Tier 1",
IF((OR((AND('[1]PWS Information'!$E$10="CWS",U1178="Multiple Family Residence",'[1]PWS Information'!$E$11="No",Q1178="Lead")),
(AND('[1]PWS Information'!$E$10="CWS",U1178="Other",Q1178="Lead")),
(AND('[1]PWS Information'!$E$10="CWS",U1178="Building",Q1178="Lead")))),"Tier 2",
IF((OR((AND('[1]PWS Information'!$E$10="CWS",U1178="Single Family Residence",Q1178="Galvanized Requiring Replacement")),
(AND('[1]PWS Information'!$E$10="CWS",U1178="Single Family Residence",Q1178="Galvanized Requiring Replacement",R1178="Yes")),
(AND('[1]PWS Information'!$E$10="NTNC",Q1178="Galvanized Requiring Replacement")),
(AND('[1]PWS Information'!$E$10="NTNC",U1178="Single Family Residence",R1178="Yes")))),"Tier 3",
IF((OR((AND('[1]PWS Information'!$E$10="CWS",U1178="Single Family Residence",S1178="Yes",Q1178="Non-Lead", J1178="Non-Lead - Copper",L1178="Before 1989")),
(AND('[1]PWS Information'!$E$10="CWS",U1178="Single Family Residence",S1178="Yes",Q1178="Non-Lead", N1178="Non-Lead - Copper",O1178="Before 1989")))),"Tier 4",
IF((OR((AND('[1]PWS Information'!$E$10="NTNC",Q1178="Non-Lead")),
(AND('[1]PWS Information'!$E$10="CWS",Q1178="Non-Lead",S1178="")),
(AND('[1]PWS Information'!$E$10="CWS",Q1178="Non-Lead",S1178="No")),
(AND('[1]PWS Information'!$E$10="CWS",Q1178="Non-Lead",S1178="Don't Know")),
(AND('[1]PWS Information'!$E$10="CWS",Q1178="Non-Lead", J1178="Non-Lead - Copper", S1178="Yes", L1178="Between 1989 and 2014")),
(AND('[1]PWS Information'!$E$10="CWS",Q1178="Non-Lead", J1178="Non-Lead - Copper", S1178="Yes", L1178="After 2014")),
(AND('[1]PWS Information'!$E$10="CWS",Q1178="Non-Lead", J1178="Non-Lead - Copper", S1178="Yes", L1178="Unknown")),
(AND('[1]PWS Information'!$E$10="CWS",Q1178="Non-Lead", N1178="Non-Lead - Copper", S1178="Yes", O1178="Between 1989 and 2014")),
(AND('[1]PWS Information'!$E$10="CWS",Q1178="Non-Lead", N1178="Non-Lead - Copper", S1178="Yes", O1178="After 2014")),
(AND('[1]PWS Information'!$E$10="CWS",Q1178="Non-Lead", N1178="Non-Lead - Copper", S1178="Yes", O1178="Unknown")),
(AND('[1]PWS Information'!$E$10="CWS",Q1178="Unknown")),
(AND('[1]PWS Information'!$E$10="NTNC",Q1178="Unknown")))),"Tier 5",
"")))))</f>
        <v>Tier 5</v>
      </c>
      <c r="Z1178" s="71"/>
      <c r="AA1178" s="71"/>
    </row>
    <row r="1179" spans="1:27" ht="57.6" x14ac:dyDescent="0.3">
      <c r="A1179" s="1"/>
      <c r="B1179" s="70">
        <v>807277</v>
      </c>
      <c r="C1179" s="60">
        <v>1665</v>
      </c>
      <c r="D1179" s="61" t="s">
        <v>359</v>
      </c>
      <c r="E1179" s="61" t="s">
        <v>49</v>
      </c>
      <c r="F1179" s="61">
        <v>78640</v>
      </c>
      <c r="G1179" s="62" t="s">
        <v>349</v>
      </c>
      <c r="H1179" s="63">
        <v>29.976700000000001</v>
      </c>
      <c r="I1179" s="64">
        <v>-97.840727777777701</v>
      </c>
      <c r="J1179" s="65" t="s">
        <v>50</v>
      </c>
      <c r="K1179" s="66" t="s">
        <v>51</v>
      </c>
      <c r="L1179" s="62" t="s">
        <v>52</v>
      </c>
      <c r="M1179" s="69"/>
      <c r="N1179" s="65" t="s">
        <v>50</v>
      </c>
      <c r="O1179" s="66" t="s">
        <v>52</v>
      </c>
      <c r="P1179" s="69"/>
      <c r="Q1179" s="55" t="str">
        <f t="shared" si="18"/>
        <v>Non-Lead</v>
      </c>
      <c r="R1179" s="70" t="s">
        <v>51</v>
      </c>
      <c r="S1179" s="70" t="s">
        <v>51</v>
      </c>
      <c r="T1179" s="70"/>
      <c r="U1179" s="71" t="s">
        <v>53</v>
      </c>
      <c r="V1179" s="71" t="s">
        <v>51</v>
      </c>
      <c r="W1179" s="71" t="s">
        <v>51</v>
      </c>
      <c r="X1179" s="71" t="s">
        <v>51</v>
      </c>
      <c r="Y1179" s="72" t="str">
        <f>IF((OR((AND('[1]PWS Information'!$E$10="CWS",U1179="Single Family Residence",Q1179="Lead")),
(AND('[1]PWS Information'!$E$10="CWS",U1179="Multiple Family Residence",'[1]PWS Information'!$E$11="Yes",Q1179="Lead")),
(AND('[1]PWS Information'!$E$10="NTNC",Q1179="Lead")))),"Tier 1",
IF((OR((AND('[1]PWS Information'!$E$10="CWS",U1179="Multiple Family Residence",'[1]PWS Information'!$E$11="No",Q1179="Lead")),
(AND('[1]PWS Information'!$E$10="CWS",U1179="Other",Q1179="Lead")),
(AND('[1]PWS Information'!$E$10="CWS",U1179="Building",Q1179="Lead")))),"Tier 2",
IF((OR((AND('[1]PWS Information'!$E$10="CWS",U1179="Single Family Residence",Q1179="Galvanized Requiring Replacement")),
(AND('[1]PWS Information'!$E$10="CWS",U1179="Single Family Residence",Q1179="Galvanized Requiring Replacement",R1179="Yes")),
(AND('[1]PWS Information'!$E$10="NTNC",Q1179="Galvanized Requiring Replacement")),
(AND('[1]PWS Information'!$E$10="NTNC",U1179="Single Family Residence",R1179="Yes")))),"Tier 3",
IF((OR((AND('[1]PWS Information'!$E$10="CWS",U1179="Single Family Residence",S1179="Yes",Q1179="Non-Lead", J1179="Non-Lead - Copper",L1179="Before 1989")),
(AND('[1]PWS Information'!$E$10="CWS",U1179="Single Family Residence",S1179="Yes",Q1179="Non-Lead", N1179="Non-Lead - Copper",O1179="Before 1989")))),"Tier 4",
IF((OR((AND('[1]PWS Information'!$E$10="NTNC",Q1179="Non-Lead")),
(AND('[1]PWS Information'!$E$10="CWS",Q1179="Non-Lead",S1179="")),
(AND('[1]PWS Information'!$E$10="CWS",Q1179="Non-Lead",S1179="No")),
(AND('[1]PWS Information'!$E$10="CWS",Q1179="Non-Lead",S1179="Don't Know")),
(AND('[1]PWS Information'!$E$10="CWS",Q1179="Non-Lead", J1179="Non-Lead - Copper", S1179="Yes", L1179="Between 1989 and 2014")),
(AND('[1]PWS Information'!$E$10="CWS",Q1179="Non-Lead", J1179="Non-Lead - Copper", S1179="Yes", L1179="After 2014")),
(AND('[1]PWS Information'!$E$10="CWS",Q1179="Non-Lead", J1179="Non-Lead - Copper", S1179="Yes", L1179="Unknown")),
(AND('[1]PWS Information'!$E$10="CWS",Q1179="Non-Lead", N1179="Non-Lead - Copper", S1179="Yes", O1179="Between 1989 and 2014")),
(AND('[1]PWS Information'!$E$10="CWS",Q1179="Non-Lead", N1179="Non-Lead - Copper", S1179="Yes", O1179="After 2014")),
(AND('[1]PWS Information'!$E$10="CWS",Q1179="Non-Lead", N1179="Non-Lead - Copper", S1179="Yes", O1179="Unknown")),
(AND('[1]PWS Information'!$E$10="CWS",Q1179="Unknown")),
(AND('[1]PWS Information'!$E$10="NTNC",Q1179="Unknown")))),"Tier 5",
"")))))</f>
        <v>Tier 5</v>
      </c>
      <c r="Z1179" s="71"/>
      <c r="AA1179" s="71"/>
    </row>
    <row r="1180" spans="1:27" ht="57.6" x14ac:dyDescent="0.3">
      <c r="A1180" s="1"/>
      <c r="B1180" s="70">
        <v>773841</v>
      </c>
      <c r="C1180" s="60">
        <v>1672</v>
      </c>
      <c r="D1180" s="61" t="s">
        <v>359</v>
      </c>
      <c r="E1180" s="61" t="s">
        <v>49</v>
      </c>
      <c r="F1180" s="61">
        <v>78640</v>
      </c>
      <c r="G1180" s="62" t="s">
        <v>349</v>
      </c>
      <c r="H1180" s="63">
        <v>29.976974999999999</v>
      </c>
      <c r="I1180" s="64">
        <v>-97.841119444444402</v>
      </c>
      <c r="J1180" s="65" t="s">
        <v>50</v>
      </c>
      <c r="K1180" s="66" t="s">
        <v>51</v>
      </c>
      <c r="L1180" s="62" t="s">
        <v>52</v>
      </c>
      <c r="M1180" s="69"/>
      <c r="N1180" s="65" t="s">
        <v>50</v>
      </c>
      <c r="O1180" s="66" t="s">
        <v>52</v>
      </c>
      <c r="P1180" s="69"/>
      <c r="Q1180" s="55" t="str">
        <f t="shared" si="18"/>
        <v>Non-Lead</v>
      </c>
      <c r="R1180" s="70" t="s">
        <v>51</v>
      </c>
      <c r="S1180" s="70" t="s">
        <v>51</v>
      </c>
      <c r="T1180" s="70"/>
      <c r="U1180" s="71" t="s">
        <v>53</v>
      </c>
      <c r="V1180" s="71" t="s">
        <v>51</v>
      </c>
      <c r="W1180" s="71" t="s">
        <v>51</v>
      </c>
      <c r="X1180" s="71" t="s">
        <v>51</v>
      </c>
      <c r="Y1180" s="72" t="str">
        <f>IF((OR((AND('[1]PWS Information'!$E$10="CWS",U1180="Single Family Residence",Q1180="Lead")),
(AND('[1]PWS Information'!$E$10="CWS",U1180="Multiple Family Residence",'[1]PWS Information'!$E$11="Yes",Q1180="Lead")),
(AND('[1]PWS Information'!$E$10="NTNC",Q1180="Lead")))),"Tier 1",
IF((OR((AND('[1]PWS Information'!$E$10="CWS",U1180="Multiple Family Residence",'[1]PWS Information'!$E$11="No",Q1180="Lead")),
(AND('[1]PWS Information'!$E$10="CWS",U1180="Other",Q1180="Lead")),
(AND('[1]PWS Information'!$E$10="CWS",U1180="Building",Q1180="Lead")))),"Tier 2",
IF((OR((AND('[1]PWS Information'!$E$10="CWS",U1180="Single Family Residence",Q1180="Galvanized Requiring Replacement")),
(AND('[1]PWS Information'!$E$10="CWS",U1180="Single Family Residence",Q1180="Galvanized Requiring Replacement",R1180="Yes")),
(AND('[1]PWS Information'!$E$10="NTNC",Q1180="Galvanized Requiring Replacement")),
(AND('[1]PWS Information'!$E$10="NTNC",U1180="Single Family Residence",R1180="Yes")))),"Tier 3",
IF((OR((AND('[1]PWS Information'!$E$10="CWS",U1180="Single Family Residence",S1180="Yes",Q1180="Non-Lead", J1180="Non-Lead - Copper",L1180="Before 1989")),
(AND('[1]PWS Information'!$E$10="CWS",U1180="Single Family Residence",S1180="Yes",Q1180="Non-Lead", N1180="Non-Lead - Copper",O1180="Before 1989")))),"Tier 4",
IF((OR((AND('[1]PWS Information'!$E$10="NTNC",Q1180="Non-Lead")),
(AND('[1]PWS Information'!$E$10="CWS",Q1180="Non-Lead",S1180="")),
(AND('[1]PWS Information'!$E$10="CWS",Q1180="Non-Lead",S1180="No")),
(AND('[1]PWS Information'!$E$10="CWS",Q1180="Non-Lead",S1180="Don't Know")),
(AND('[1]PWS Information'!$E$10="CWS",Q1180="Non-Lead", J1180="Non-Lead - Copper", S1180="Yes", L1180="Between 1989 and 2014")),
(AND('[1]PWS Information'!$E$10="CWS",Q1180="Non-Lead", J1180="Non-Lead - Copper", S1180="Yes", L1180="After 2014")),
(AND('[1]PWS Information'!$E$10="CWS",Q1180="Non-Lead", J1180="Non-Lead - Copper", S1180="Yes", L1180="Unknown")),
(AND('[1]PWS Information'!$E$10="CWS",Q1180="Non-Lead", N1180="Non-Lead - Copper", S1180="Yes", O1180="Between 1989 and 2014")),
(AND('[1]PWS Information'!$E$10="CWS",Q1180="Non-Lead", N1180="Non-Lead - Copper", S1180="Yes", O1180="After 2014")),
(AND('[1]PWS Information'!$E$10="CWS",Q1180="Non-Lead", N1180="Non-Lead - Copper", S1180="Yes", O1180="Unknown")),
(AND('[1]PWS Information'!$E$10="CWS",Q1180="Unknown")),
(AND('[1]PWS Information'!$E$10="NTNC",Q1180="Unknown")))),"Tier 5",
"")))))</f>
        <v>Tier 5</v>
      </c>
      <c r="Z1180" s="71"/>
      <c r="AA1180" s="71"/>
    </row>
    <row r="1181" spans="1:27" ht="57.6" x14ac:dyDescent="0.3">
      <c r="A1181" s="1"/>
      <c r="B1181" s="70">
        <v>792603</v>
      </c>
      <c r="C1181" s="60">
        <v>1673</v>
      </c>
      <c r="D1181" s="61" t="s">
        <v>359</v>
      </c>
      <c r="E1181" s="61" t="s">
        <v>49</v>
      </c>
      <c r="F1181" s="61">
        <v>78640</v>
      </c>
      <c r="G1181" s="62" t="s">
        <v>349</v>
      </c>
      <c r="H1181" s="63">
        <v>29.976624999999999</v>
      </c>
      <c r="I1181" s="64">
        <v>-97.840836111111102</v>
      </c>
      <c r="J1181" s="65" t="s">
        <v>50</v>
      </c>
      <c r="K1181" s="66" t="s">
        <v>51</v>
      </c>
      <c r="L1181" s="62" t="s">
        <v>52</v>
      </c>
      <c r="M1181" s="69"/>
      <c r="N1181" s="65" t="s">
        <v>50</v>
      </c>
      <c r="O1181" s="66" t="s">
        <v>52</v>
      </c>
      <c r="P1181" s="69"/>
      <c r="Q1181" s="55" t="str">
        <f t="shared" si="18"/>
        <v>Non-Lead</v>
      </c>
      <c r="R1181" s="70" t="s">
        <v>51</v>
      </c>
      <c r="S1181" s="70" t="s">
        <v>51</v>
      </c>
      <c r="T1181" s="70"/>
      <c r="U1181" s="71" t="s">
        <v>53</v>
      </c>
      <c r="V1181" s="71" t="s">
        <v>51</v>
      </c>
      <c r="W1181" s="71" t="s">
        <v>51</v>
      </c>
      <c r="X1181" s="71" t="s">
        <v>51</v>
      </c>
      <c r="Y1181" s="72" t="str">
        <f>IF((OR((AND('[1]PWS Information'!$E$10="CWS",U1181="Single Family Residence",Q1181="Lead")),
(AND('[1]PWS Information'!$E$10="CWS",U1181="Multiple Family Residence",'[1]PWS Information'!$E$11="Yes",Q1181="Lead")),
(AND('[1]PWS Information'!$E$10="NTNC",Q1181="Lead")))),"Tier 1",
IF((OR((AND('[1]PWS Information'!$E$10="CWS",U1181="Multiple Family Residence",'[1]PWS Information'!$E$11="No",Q1181="Lead")),
(AND('[1]PWS Information'!$E$10="CWS",U1181="Other",Q1181="Lead")),
(AND('[1]PWS Information'!$E$10="CWS",U1181="Building",Q1181="Lead")))),"Tier 2",
IF((OR((AND('[1]PWS Information'!$E$10="CWS",U1181="Single Family Residence",Q1181="Galvanized Requiring Replacement")),
(AND('[1]PWS Information'!$E$10="CWS",U1181="Single Family Residence",Q1181="Galvanized Requiring Replacement",R1181="Yes")),
(AND('[1]PWS Information'!$E$10="NTNC",Q1181="Galvanized Requiring Replacement")),
(AND('[1]PWS Information'!$E$10="NTNC",U1181="Single Family Residence",R1181="Yes")))),"Tier 3",
IF((OR((AND('[1]PWS Information'!$E$10="CWS",U1181="Single Family Residence",S1181="Yes",Q1181="Non-Lead", J1181="Non-Lead - Copper",L1181="Before 1989")),
(AND('[1]PWS Information'!$E$10="CWS",U1181="Single Family Residence",S1181="Yes",Q1181="Non-Lead", N1181="Non-Lead - Copper",O1181="Before 1989")))),"Tier 4",
IF((OR((AND('[1]PWS Information'!$E$10="NTNC",Q1181="Non-Lead")),
(AND('[1]PWS Information'!$E$10="CWS",Q1181="Non-Lead",S1181="")),
(AND('[1]PWS Information'!$E$10="CWS",Q1181="Non-Lead",S1181="No")),
(AND('[1]PWS Information'!$E$10="CWS",Q1181="Non-Lead",S1181="Don't Know")),
(AND('[1]PWS Information'!$E$10="CWS",Q1181="Non-Lead", J1181="Non-Lead - Copper", S1181="Yes", L1181="Between 1989 and 2014")),
(AND('[1]PWS Information'!$E$10="CWS",Q1181="Non-Lead", J1181="Non-Lead - Copper", S1181="Yes", L1181="After 2014")),
(AND('[1]PWS Information'!$E$10="CWS",Q1181="Non-Lead", J1181="Non-Lead - Copper", S1181="Yes", L1181="Unknown")),
(AND('[1]PWS Information'!$E$10="CWS",Q1181="Non-Lead", N1181="Non-Lead - Copper", S1181="Yes", O1181="Between 1989 and 2014")),
(AND('[1]PWS Information'!$E$10="CWS",Q1181="Non-Lead", N1181="Non-Lead - Copper", S1181="Yes", O1181="After 2014")),
(AND('[1]PWS Information'!$E$10="CWS",Q1181="Non-Lead", N1181="Non-Lead - Copper", S1181="Yes", O1181="Unknown")),
(AND('[1]PWS Information'!$E$10="CWS",Q1181="Unknown")),
(AND('[1]PWS Information'!$E$10="NTNC",Q1181="Unknown")))),"Tier 5",
"")))))</f>
        <v>Tier 5</v>
      </c>
      <c r="Z1181" s="71"/>
      <c r="AA1181" s="71"/>
    </row>
    <row r="1182" spans="1:27" ht="57.6" x14ac:dyDescent="0.3">
      <c r="A1182" s="17"/>
      <c r="B1182" s="70">
        <v>10656128</v>
      </c>
      <c r="C1182" s="60">
        <v>1680</v>
      </c>
      <c r="D1182" s="61" t="s">
        <v>359</v>
      </c>
      <c r="E1182" s="61" t="s">
        <v>49</v>
      </c>
      <c r="F1182" s="61">
        <v>78640</v>
      </c>
      <c r="G1182" s="62" t="s">
        <v>349</v>
      </c>
      <c r="H1182" s="63">
        <v>29.976811099999999</v>
      </c>
      <c r="I1182" s="64">
        <v>-97.841344444444402</v>
      </c>
      <c r="J1182" s="65" t="s">
        <v>50</v>
      </c>
      <c r="K1182" s="66" t="s">
        <v>51</v>
      </c>
      <c r="L1182" s="62" t="s">
        <v>52</v>
      </c>
      <c r="M1182" s="69"/>
      <c r="N1182" s="65" t="s">
        <v>50</v>
      </c>
      <c r="O1182" s="66" t="s">
        <v>52</v>
      </c>
      <c r="P1182" s="69"/>
      <c r="Q1182" s="55" t="str">
        <f t="shared" si="18"/>
        <v>Non-Lead</v>
      </c>
      <c r="R1182" s="70" t="s">
        <v>51</v>
      </c>
      <c r="S1182" s="70" t="s">
        <v>51</v>
      </c>
      <c r="T1182" s="70"/>
      <c r="U1182" s="71" t="s">
        <v>53</v>
      </c>
      <c r="V1182" s="71" t="s">
        <v>51</v>
      </c>
      <c r="W1182" s="71" t="s">
        <v>51</v>
      </c>
      <c r="X1182" s="71" t="s">
        <v>51</v>
      </c>
      <c r="Y1182" s="72" t="str">
        <f>IF((OR((AND('[1]PWS Information'!$E$10="CWS",U1182="Single Family Residence",Q1182="Lead")),
(AND('[1]PWS Information'!$E$10="CWS",U1182="Multiple Family Residence",'[1]PWS Information'!$E$11="Yes",Q1182="Lead")),
(AND('[1]PWS Information'!$E$10="NTNC",Q1182="Lead")))),"Tier 1",
IF((OR((AND('[1]PWS Information'!$E$10="CWS",U1182="Multiple Family Residence",'[1]PWS Information'!$E$11="No",Q1182="Lead")),
(AND('[1]PWS Information'!$E$10="CWS",U1182="Other",Q1182="Lead")),
(AND('[1]PWS Information'!$E$10="CWS",U1182="Building",Q1182="Lead")))),"Tier 2",
IF((OR((AND('[1]PWS Information'!$E$10="CWS",U1182="Single Family Residence",Q1182="Galvanized Requiring Replacement")),
(AND('[1]PWS Information'!$E$10="CWS",U1182="Single Family Residence",Q1182="Galvanized Requiring Replacement",R1182="Yes")),
(AND('[1]PWS Information'!$E$10="NTNC",Q1182="Galvanized Requiring Replacement")),
(AND('[1]PWS Information'!$E$10="NTNC",U1182="Single Family Residence",R1182="Yes")))),"Tier 3",
IF((OR((AND('[1]PWS Information'!$E$10="CWS",U1182="Single Family Residence",S1182="Yes",Q1182="Non-Lead", J1182="Non-Lead - Copper",L1182="Before 1989")),
(AND('[1]PWS Information'!$E$10="CWS",U1182="Single Family Residence",S1182="Yes",Q1182="Non-Lead", N1182="Non-Lead - Copper",O1182="Before 1989")))),"Tier 4",
IF((OR((AND('[1]PWS Information'!$E$10="NTNC",Q1182="Non-Lead")),
(AND('[1]PWS Information'!$E$10="CWS",Q1182="Non-Lead",S1182="")),
(AND('[1]PWS Information'!$E$10="CWS",Q1182="Non-Lead",S1182="No")),
(AND('[1]PWS Information'!$E$10="CWS",Q1182="Non-Lead",S1182="Don't Know")),
(AND('[1]PWS Information'!$E$10="CWS",Q1182="Non-Lead", J1182="Non-Lead - Copper", S1182="Yes", L1182="Between 1989 and 2014")),
(AND('[1]PWS Information'!$E$10="CWS",Q1182="Non-Lead", J1182="Non-Lead - Copper", S1182="Yes", L1182="After 2014")),
(AND('[1]PWS Information'!$E$10="CWS",Q1182="Non-Lead", J1182="Non-Lead - Copper", S1182="Yes", L1182="Unknown")),
(AND('[1]PWS Information'!$E$10="CWS",Q1182="Non-Lead", N1182="Non-Lead - Copper", S1182="Yes", O1182="Between 1989 and 2014")),
(AND('[1]PWS Information'!$E$10="CWS",Q1182="Non-Lead", N1182="Non-Lead - Copper", S1182="Yes", O1182="After 2014")),
(AND('[1]PWS Information'!$E$10="CWS",Q1182="Non-Lead", N1182="Non-Lead - Copper", S1182="Yes", O1182="Unknown")),
(AND('[1]PWS Information'!$E$10="CWS",Q1182="Unknown")),
(AND('[1]PWS Information'!$E$10="NTNC",Q1182="Unknown")))),"Tier 5",
"")))))</f>
        <v>Tier 5</v>
      </c>
      <c r="Z1182" s="71"/>
      <c r="AA1182" s="71"/>
    </row>
    <row r="1183" spans="1:27" ht="57.6" x14ac:dyDescent="0.3">
      <c r="A1183" s="1"/>
      <c r="B1183" s="70">
        <v>10700104</v>
      </c>
      <c r="C1183" s="60">
        <v>1681</v>
      </c>
      <c r="D1183" s="61" t="s">
        <v>359</v>
      </c>
      <c r="E1183" s="61" t="s">
        <v>49</v>
      </c>
      <c r="F1183" s="61">
        <v>78640</v>
      </c>
      <c r="G1183" s="62" t="s">
        <v>349</v>
      </c>
      <c r="H1183" s="63">
        <v>29.976538900000001</v>
      </c>
      <c r="I1183" s="64">
        <v>-97.8409027777777</v>
      </c>
      <c r="J1183" s="65" t="s">
        <v>50</v>
      </c>
      <c r="K1183" s="66" t="s">
        <v>51</v>
      </c>
      <c r="L1183" s="62" t="s">
        <v>52</v>
      </c>
      <c r="M1183" s="69"/>
      <c r="N1183" s="65" t="s">
        <v>50</v>
      </c>
      <c r="O1183" s="66" t="s">
        <v>52</v>
      </c>
      <c r="P1183" s="69"/>
      <c r="Q1183" s="55" t="str">
        <f t="shared" si="18"/>
        <v>Non-Lead</v>
      </c>
      <c r="R1183" s="70" t="s">
        <v>51</v>
      </c>
      <c r="S1183" s="70" t="s">
        <v>51</v>
      </c>
      <c r="T1183" s="70"/>
      <c r="U1183" s="71" t="s">
        <v>53</v>
      </c>
      <c r="V1183" s="71" t="s">
        <v>51</v>
      </c>
      <c r="W1183" s="71" t="s">
        <v>51</v>
      </c>
      <c r="X1183" s="71" t="s">
        <v>51</v>
      </c>
      <c r="Y1183" s="72" t="str">
        <f>IF((OR((AND('[1]PWS Information'!$E$10="CWS",U1183="Single Family Residence",Q1183="Lead")),
(AND('[1]PWS Information'!$E$10="CWS",U1183="Multiple Family Residence",'[1]PWS Information'!$E$11="Yes",Q1183="Lead")),
(AND('[1]PWS Information'!$E$10="NTNC",Q1183="Lead")))),"Tier 1",
IF((OR((AND('[1]PWS Information'!$E$10="CWS",U1183="Multiple Family Residence",'[1]PWS Information'!$E$11="No",Q1183="Lead")),
(AND('[1]PWS Information'!$E$10="CWS",U1183="Other",Q1183="Lead")),
(AND('[1]PWS Information'!$E$10="CWS",U1183="Building",Q1183="Lead")))),"Tier 2",
IF((OR((AND('[1]PWS Information'!$E$10="CWS",U1183="Single Family Residence",Q1183="Galvanized Requiring Replacement")),
(AND('[1]PWS Information'!$E$10="CWS",U1183="Single Family Residence",Q1183="Galvanized Requiring Replacement",R1183="Yes")),
(AND('[1]PWS Information'!$E$10="NTNC",Q1183="Galvanized Requiring Replacement")),
(AND('[1]PWS Information'!$E$10="NTNC",U1183="Single Family Residence",R1183="Yes")))),"Tier 3",
IF((OR((AND('[1]PWS Information'!$E$10="CWS",U1183="Single Family Residence",S1183="Yes",Q1183="Non-Lead", J1183="Non-Lead - Copper",L1183="Before 1989")),
(AND('[1]PWS Information'!$E$10="CWS",U1183="Single Family Residence",S1183="Yes",Q1183="Non-Lead", N1183="Non-Lead - Copper",O1183="Before 1989")))),"Tier 4",
IF((OR((AND('[1]PWS Information'!$E$10="NTNC",Q1183="Non-Lead")),
(AND('[1]PWS Information'!$E$10="CWS",Q1183="Non-Lead",S1183="")),
(AND('[1]PWS Information'!$E$10="CWS",Q1183="Non-Lead",S1183="No")),
(AND('[1]PWS Information'!$E$10="CWS",Q1183="Non-Lead",S1183="Don't Know")),
(AND('[1]PWS Information'!$E$10="CWS",Q1183="Non-Lead", J1183="Non-Lead - Copper", S1183="Yes", L1183="Between 1989 and 2014")),
(AND('[1]PWS Information'!$E$10="CWS",Q1183="Non-Lead", J1183="Non-Lead - Copper", S1183="Yes", L1183="After 2014")),
(AND('[1]PWS Information'!$E$10="CWS",Q1183="Non-Lead", J1183="Non-Lead - Copper", S1183="Yes", L1183="Unknown")),
(AND('[1]PWS Information'!$E$10="CWS",Q1183="Non-Lead", N1183="Non-Lead - Copper", S1183="Yes", O1183="Between 1989 and 2014")),
(AND('[1]PWS Information'!$E$10="CWS",Q1183="Non-Lead", N1183="Non-Lead - Copper", S1183="Yes", O1183="After 2014")),
(AND('[1]PWS Information'!$E$10="CWS",Q1183="Non-Lead", N1183="Non-Lead - Copper", S1183="Yes", O1183="Unknown")),
(AND('[1]PWS Information'!$E$10="CWS",Q1183="Unknown")),
(AND('[1]PWS Information'!$E$10="NTNC",Q1183="Unknown")))),"Tier 5",
"")))))</f>
        <v>Tier 5</v>
      </c>
      <c r="Z1183" s="71"/>
      <c r="AA1183" s="71"/>
    </row>
    <row r="1184" spans="1:27" ht="57.6" x14ac:dyDescent="0.3">
      <c r="A1184" s="1"/>
      <c r="B1184" s="70">
        <v>10655417</v>
      </c>
      <c r="C1184" s="60">
        <v>1688</v>
      </c>
      <c r="D1184" s="61" t="s">
        <v>359</v>
      </c>
      <c r="E1184" s="61" t="s">
        <v>49</v>
      </c>
      <c r="F1184" s="61">
        <v>78640</v>
      </c>
      <c r="G1184" s="62" t="s">
        <v>349</v>
      </c>
      <c r="H1184" s="63">
        <v>29.9767306</v>
      </c>
      <c r="I1184" s="64">
        <v>-97.841444444444406</v>
      </c>
      <c r="J1184" s="65" t="s">
        <v>50</v>
      </c>
      <c r="K1184" s="66" t="s">
        <v>51</v>
      </c>
      <c r="L1184" s="62" t="s">
        <v>52</v>
      </c>
      <c r="M1184" s="69"/>
      <c r="N1184" s="65" t="s">
        <v>50</v>
      </c>
      <c r="O1184" s="66" t="s">
        <v>52</v>
      </c>
      <c r="P1184" s="69"/>
      <c r="Q1184" s="55" t="str">
        <f t="shared" si="18"/>
        <v>Non-Lead</v>
      </c>
      <c r="R1184" s="70" t="s">
        <v>51</v>
      </c>
      <c r="S1184" s="70" t="s">
        <v>51</v>
      </c>
      <c r="T1184" s="70"/>
      <c r="U1184" s="71" t="s">
        <v>53</v>
      </c>
      <c r="V1184" s="71" t="s">
        <v>51</v>
      </c>
      <c r="W1184" s="71" t="s">
        <v>51</v>
      </c>
      <c r="X1184" s="71" t="s">
        <v>51</v>
      </c>
      <c r="Y1184" s="72" t="str">
        <f>IF((OR((AND('[1]PWS Information'!$E$10="CWS",U1184="Single Family Residence",Q1184="Lead")),
(AND('[1]PWS Information'!$E$10="CWS",U1184="Multiple Family Residence",'[1]PWS Information'!$E$11="Yes",Q1184="Lead")),
(AND('[1]PWS Information'!$E$10="NTNC",Q1184="Lead")))),"Tier 1",
IF((OR((AND('[1]PWS Information'!$E$10="CWS",U1184="Multiple Family Residence",'[1]PWS Information'!$E$11="No",Q1184="Lead")),
(AND('[1]PWS Information'!$E$10="CWS",U1184="Other",Q1184="Lead")),
(AND('[1]PWS Information'!$E$10="CWS",U1184="Building",Q1184="Lead")))),"Tier 2",
IF((OR((AND('[1]PWS Information'!$E$10="CWS",U1184="Single Family Residence",Q1184="Galvanized Requiring Replacement")),
(AND('[1]PWS Information'!$E$10="CWS",U1184="Single Family Residence",Q1184="Galvanized Requiring Replacement",R1184="Yes")),
(AND('[1]PWS Information'!$E$10="NTNC",Q1184="Galvanized Requiring Replacement")),
(AND('[1]PWS Information'!$E$10="NTNC",U1184="Single Family Residence",R1184="Yes")))),"Tier 3",
IF((OR((AND('[1]PWS Information'!$E$10="CWS",U1184="Single Family Residence",S1184="Yes",Q1184="Non-Lead", J1184="Non-Lead - Copper",L1184="Before 1989")),
(AND('[1]PWS Information'!$E$10="CWS",U1184="Single Family Residence",S1184="Yes",Q1184="Non-Lead", N1184="Non-Lead - Copper",O1184="Before 1989")))),"Tier 4",
IF((OR((AND('[1]PWS Information'!$E$10="NTNC",Q1184="Non-Lead")),
(AND('[1]PWS Information'!$E$10="CWS",Q1184="Non-Lead",S1184="")),
(AND('[1]PWS Information'!$E$10="CWS",Q1184="Non-Lead",S1184="No")),
(AND('[1]PWS Information'!$E$10="CWS",Q1184="Non-Lead",S1184="Don't Know")),
(AND('[1]PWS Information'!$E$10="CWS",Q1184="Non-Lead", J1184="Non-Lead - Copper", S1184="Yes", L1184="Between 1989 and 2014")),
(AND('[1]PWS Information'!$E$10="CWS",Q1184="Non-Lead", J1184="Non-Lead - Copper", S1184="Yes", L1184="After 2014")),
(AND('[1]PWS Information'!$E$10="CWS",Q1184="Non-Lead", J1184="Non-Lead - Copper", S1184="Yes", L1184="Unknown")),
(AND('[1]PWS Information'!$E$10="CWS",Q1184="Non-Lead", N1184="Non-Lead - Copper", S1184="Yes", O1184="Between 1989 and 2014")),
(AND('[1]PWS Information'!$E$10="CWS",Q1184="Non-Lead", N1184="Non-Lead - Copper", S1184="Yes", O1184="After 2014")),
(AND('[1]PWS Information'!$E$10="CWS",Q1184="Non-Lead", N1184="Non-Lead - Copper", S1184="Yes", O1184="Unknown")),
(AND('[1]PWS Information'!$E$10="CWS",Q1184="Unknown")),
(AND('[1]PWS Information'!$E$10="NTNC",Q1184="Unknown")))),"Tier 5",
"")))))</f>
        <v>Tier 5</v>
      </c>
      <c r="Z1184" s="71"/>
      <c r="AA1184" s="71"/>
    </row>
    <row r="1185" spans="1:27" ht="57.6" x14ac:dyDescent="0.3">
      <c r="A1185" s="1"/>
      <c r="B1185" s="70">
        <v>10698380</v>
      </c>
      <c r="C1185" s="60">
        <v>1689</v>
      </c>
      <c r="D1185" s="61" t="s">
        <v>359</v>
      </c>
      <c r="E1185" s="61" t="s">
        <v>49</v>
      </c>
      <c r="F1185" s="61">
        <v>78640</v>
      </c>
      <c r="G1185" s="62" t="s">
        <v>349</v>
      </c>
      <c r="H1185" s="63">
        <v>29.976538900000001</v>
      </c>
      <c r="I1185" s="64">
        <v>-97.840911111111097</v>
      </c>
      <c r="J1185" s="65" t="s">
        <v>50</v>
      </c>
      <c r="K1185" s="66" t="s">
        <v>51</v>
      </c>
      <c r="L1185" s="62" t="s">
        <v>52</v>
      </c>
      <c r="M1185" s="69"/>
      <c r="N1185" s="65" t="s">
        <v>50</v>
      </c>
      <c r="O1185" s="66" t="s">
        <v>52</v>
      </c>
      <c r="P1185" s="69"/>
      <c r="Q1185" s="55" t="str">
        <f t="shared" si="18"/>
        <v>Non-Lead</v>
      </c>
      <c r="R1185" s="70" t="s">
        <v>51</v>
      </c>
      <c r="S1185" s="70" t="s">
        <v>51</v>
      </c>
      <c r="T1185" s="70"/>
      <c r="U1185" s="71" t="s">
        <v>53</v>
      </c>
      <c r="V1185" s="71" t="s">
        <v>51</v>
      </c>
      <c r="W1185" s="71" t="s">
        <v>51</v>
      </c>
      <c r="X1185" s="71" t="s">
        <v>51</v>
      </c>
      <c r="Y1185" s="72" t="str">
        <f>IF((OR((AND('[1]PWS Information'!$E$10="CWS",U1185="Single Family Residence",Q1185="Lead")),
(AND('[1]PWS Information'!$E$10="CWS",U1185="Multiple Family Residence",'[1]PWS Information'!$E$11="Yes",Q1185="Lead")),
(AND('[1]PWS Information'!$E$10="NTNC",Q1185="Lead")))),"Tier 1",
IF((OR((AND('[1]PWS Information'!$E$10="CWS",U1185="Multiple Family Residence",'[1]PWS Information'!$E$11="No",Q1185="Lead")),
(AND('[1]PWS Information'!$E$10="CWS",U1185="Other",Q1185="Lead")),
(AND('[1]PWS Information'!$E$10="CWS",U1185="Building",Q1185="Lead")))),"Tier 2",
IF((OR((AND('[1]PWS Information'!$E$10="CWS",U1185="Single Family Residence",Q1185="Galvanized Requiring Replacement")),
(AND('[1]PWS Information'!$E$10="CWS",U1185="Single Family Residence",Q1185="Galvanized Requiring Replacement",R1185="Yes")),
(AND('[1]PWS Information'!$E$10="NTNC",Q1185="Galvanized Requiring Replacement")),
(AND('[1]PWS Information'!$E$10="NTNC",U1185="Single Family Residence",R1185="Yes")))),"Tier 3",
IF((OR((AND('[1]PWS Information'!$E$10="CWS",U1185="Single Family Residence",S1185="Yes",Q1185="Non-Lead", J1185="Non-Lead - Copper",L1185="Before 1989")),
(AND('[1]PWS Information'!$E$10="CWS",U1185="Single Family Residence",S1185="Yes",Q1185="Non-Lead", N1185="Non-Lead - Copper",O1185="Before 1989")))),"Tier 4",
IF((OR((AND('[1]PWS Information'!$E$10="NTNC",Q1185="Non-Lead")),
(AND('[1]PWS Information'!$E$10="CWS",Q1185="Non-Lead",S1185="")),
(AND('[1]PWS Information'!$E$10="CWS",Q1185="Non-Lead",S1185="No")),
(AND('[1]PWS Information'!$E$10="CWS",Q1185="Non-Lead",S1185="Don't Know")),
(AND('[1]PWS Information'!$E$10="CWS",Q1185="Non-Lead", J1185="Non-Lead - Copper", S1185="Yes", L1185="Between 1989 and 2014")),
(AND('[1]PWS Information'!$E$10="CWS",Q1185="Non-Lead", J1185="Non-Lead - Copper", S1185="Yes", L1185="After 2014")),
(AND('[1]PWS Information'!$E$10="CWS",Q1185="Non-Lead", J1185="Non-Lead - Copper", S1185="Yes", L1185="Unknown")),
(AND('[1]PWS Information'!$E$10="CWS",Q1185="Non-Lead", N1185="Non-Lead - Copper", S1185="Yes", O1185="Between 1989 and 2014")),
(AND('[1]PWS Information'!$E$10="CWS",Q1185="Non-Lead", N1185="Non-Lead - Copper", S1185="Yes", O1185="After 2014")),
(AND('[1]PWS Information'!$E$10="CWS",Q1185="Non-Lead", N1185="Non-Lead - Copper", S1185="Yes", O1185="Unknown")),
(AND('[1]PWS Information'!$E$10="CWS",Q1185="Unknown")),
(AND('[1]PWS Information'!$E$10="NTNC",Q1185="Unknown")))),"Tier 5",
"")))))</f>
        <v>Tier 5</v>
      </c>
      <c r="Z1185" s="71"/>
      <c r="AA1185" s="71"/>
    </row>
    <row r="1186" spans="1:27" ht="57.6" x14ac:dyDescent="0.3">
      <c r="A1186" s="17"/>
      <c r="B1186" s="70">
        <v>10698626</v>
      </c>
      <c r="C1186" s="60">
        <v>1696</v>
      </c>
      <c r="D1186" s="61" t="s">
        <v>359</v>
      </c>
      <c r="E1186" s="61" t="s">
        <v>49</v>
      </c>
      <c r="F1186" s="61">
        <v>78640</v>
      </c>
      <c r="G1186" s="62" t="s">
        <v>349</v>
      </c>
      <c r="H1186" s="63">
        <v>29.9766306</v>
      </c>
      <c r="I1186" s="64">
        <v>-97.841547222222204</v>
      </c>
      <c r="J1186" s="65" t="s">
        <v>50</v>
      </c>
      <c r="K1186" s="66" t="s">
        <v>51</v>
      </c>
      <c r="L1186" s="62" t="s">
        <v>52</v>
      </c>
      <c r="M1186" s="69"/>
      <c r="N1186" s="65" t="s">
        <v>50</v>
      </c>
      <c r="O1186" s="66" t="s">
        <v>52</v>
      </c>
      <c r="P1186" s="69"/>
      <c r="Q1186" s="55" t="str">
        <f t="shared" si="18"/>
        <v>Non-Lead</v>
      </c>
      <c r="R1186" s="70" t="s">
        <v>51</v>
      </c>
      <c r="S1186" s="70" t="s">
        <v>51</v>
      </c>
      <c r="T1186" s="70"/>
      <c r="U1186" s="71" t="s">
        <v>53</v>
      </c>
      <c r="V1186" s="71" t="s">
        <v>51</v>
      </c>
      <c r="W1186" s="71" t="s">
        <v>51</v>
      </c>
      <c r="X1186" s="71" t="s">
        <v>51</v>
      </c>
      <c r="Y1186" s="72" t="str">
        <f>IF((OR((AND('[1]PWS Information'!$E$10="CWS",U1186="Single Family Residence",Q1186="Lead")),
(AND('[1]PWS Information'!$E$10="CWS",U1186="Multiple Family Residence",'[1]PWS Information'!$E$11="Yes",Q1186="Lead")),
(AND('[1]PWS Information'!$E$10="NTNC",Q1186="Lead")))),"Tier 1",
IF((OR((AND('[1]PWS Information'!$E$10="CWS",U1186="Multiple Family Residence",'[1]PWS Information'!$E$11="No",Q1186="Lead")),
(AND('[1]PWS Information'!$E$10="CWS",U1186="Other",Q1186="Lead")),
(AND('[1]PWS Information'!$E$10="CWS",U1186="Building",Q1186="Lead")))),"Tier 2",
IF((OR((AND('[1]PWS Information'!$E$10="CWS",U1186="Single Family Residence",Q1186="Galvanized Requiring Replacement")),
(AND('[1]PWS Information'!$E$10="CWS",U1186="Single Family Residence",Q1186="Galvanized Requiring Replacement",R1186="Yes")),
(AND('[1]PWS Information'!$E$10="NTNC",Q1186="Galvanized Requiring Replacement")),
(AND('[1]PWS Information'!$E$10="NTNC",U1186="Single Family Residence",R1186="Yes")))),"Tier 3",
IF((OR((AND('[1]PWS Information'!$E$10="CWS",U1186="Single Family Residence",S1186="Yes",Q1186="Non-Lead", J1186="Non-Lead - Copper",L1186="Before 1989")),
(AND('[1]PWS Information'!$E$10="CWS",U1186="Single Family Residence",S1186="Yes",Q1186="Non-Lead", N1186="Non-Lead - Copper",O1186="Before 1989")))),"Tier 4",
IF((OR((AND('[1]PWS Information'!$E$10="NTNC",Q1186="Non-Lead")),
(AND('[1]PWS Information'!$E$10="CWS",Q1186="Non-Lead",S1186="")),
(AND('[1]PWS Information'!$E$10="CWS",Q1186="Non-Lead",S1186="No")),
(AND('[1]PWS Information'!$E$10="CWS",Q1186="Non-Lead",S1186="Don't Know")),
(AND('[1]PWS Information'!$E$10="CWS",Q1186="Non-Lead", J1186="Non-Lead - Copper", S1186="Yes", L1186="Between 1989 and 2014")),
(AND('[1]PWS Information'!$E$10="CWS",Q1186="Non-Lead", J1186="Non-Lead - Copper", S1186="Yes", L1186="After 2014")),
(AND('[1]PWS Information'!$E$10="CWS",Q1186="Non-Lead", J1186="Non-Lead - Copper", S1186="Yes", L1186="Unknown")),
(AND('[1]PWS Information'!$E$10="CWS",Q1186="Non-Lead", N1186="Non-Lead - Copper", S1186="Yes", O1186="Between 1989 and 2014")),
(AND('[1]PWS Information'!$E$10="CWS",Q1186="Non-Lead", N1186="Non-Lead - Copper", S1186="Yes", O1186="After 2014")),
(AND('[1]PWS Information'!$E$10="CWS",Q1186="Non-Lead", N1186="Non-Lead - Copper", S1186="Yes", O1186="Unknown")),
(AND('[1]PWS Information'!$E$10="CWS",Q1186="Unknown")),
(AND('[1]PWS Information'!$E$10="NTNC",Q1186="Unknown")))),"Tier 5",
"")))))</f>
        <v>Tier 5</v>
      </c>
      <c r="Z1186" s="71"/>
      <c r="AA1186" s="71"/>
    </row>
    <row r="1187" spans="1:27" ht="57.6" x14ac:dyDescent="0.3">
      <c r="A1187" s="1"/>
      <c r="B1187" s="70">
        <v>10697936</v>
      </c>
      <c r="C1187" s="60">
        <v>1697</v>
      </c>
      <c r="D1187" s="61" t="s">
        <v>359</v>
      </c>
      <c r="E1187" s="61" t="s">
        <v>49</v>
      </c>
      <c r="F1187" s="61">
        <v>78640</v>
      </c>
      <c r="G1187" s="62" t="s">
        <v>349</v>
      </c>
      <c r="H1187" s="63">
        <v>29.976455600000001</v>
      </c>
      <c r="I1187" s="64">
        <v>-97.8409972222222</v>
      </c>
      <c r="J1187" s="65" t="s">
        <v>50</v>
      </c>
      <c r="K1187" s="66" t="s">
        <v>51</v>
      </c>
      <c r="L1187" s="62" t="s">
        <v>52</v>
      </c>
      <c r="M1187" s="69"/>
      <c r="N1187" s="65" t="s">
        <v>50</v>
      </c>
      <c r="O1187" s="66" t="s">
        <v>52</v>
      </c>
      <c r="P1187" s="69"/>
      <c r="Q1187" s="55" t="str">
        <f t="shared" si="18"/>
        <v>Non-Lead</v>
      </c>
      <c r="R1187" s="70" t="s">
        <v>51</v>
      </c>
      <c r="S1187" s="70" t="s">
        <v>51</v>
      </c>
      <c r="T1187" s="70"/>
      <c r="U1187" s="71" t="s">
        <v>53</v>
      </c>
      <c r="V1187" s="71" t="s">
        <v>51</v>
      </c>
      <c r="W1187" s="71" t="s">
        <v>51</v>
      </c>
      <c r="X1187" s="71" t="s">
        <v>51</v>
      </c>
      <c r="Y1187" s="72" t="str">
        <f>IF((OR((AND('[1]PWS Information'!$E$10="CWS",U1187="Single Family Residence",Q1187="Lead")),
(AND('[1]PWS Information'!$E$10="CWS",U1187="Multiple Family Residence",'[1]PWS Information'!$E$11="Yes",Q1187="Lead")),
(AND('[1]PWS Information'!$E$10="NTNC",Q1187="Lead")))),"Tier 1",
IF((OR((AND('[1]PWS Information'!$E$10="CWS",U1187="Multiple Family Residence",'[1]PWS Information'!$E$11="No",Q1187="Lead")),
(AND('[1]PWS Information'!$E$10="CWS",U1187="Other",Q1187="Lead")),
(AND('[1]PWS Information'!$E$10="CWS",U1187="Building",Q1187="Lead")))),"Tier 2",
IF((OR((AND('[1]PWS Information'!$E$10="CWS",U1187="Single Family Residence",Q1187="Galvanized Requiring Replacement")),
(AND('[1]PWS Information'!$E$10="CWS",U1187="Single Family Residence",Q1187="Galvanized Requiring Replacement",R1187="Yes")),
(AND('[1]PWS Information'!$E$10="NTNC",Q1187="Galvanized Requiring Replacement")),
(AND('[1]PWS Information'!$E$10="NTNC",U1187="Single Family Residence",R1187="Yes")))),"Tier 3",
IF((OR((AND('[1]PWS Information'!$E$10="CWS",U1187="Single Family Residence",S1187="Yes",Q1187="Non-Lead", J1187="Non-Lead - Copper",L1187="Before 1989")),
(AND('[1]PWS Information'!$E$10="CWS",U1187="Single Family Residence",S1187="Yes",Q1187="Non-Lead", N1187="Non-Lead - Copper",O1187="Before 1989")))),"Tier 4",
IF((OR((AND('[1]PWS Information'!$E$10="NTNC",Q1187="Non-Lead")),
(AND('[1]PWS Information'!$E$10="CWS",Q1187="Non-Lead",S1187="")),
(AND('[1]PWS Information'!$E$10="CWS",Q1187="Non-Lead",S1187="No")),
(AND('[1]PWS Information'!$E$10="CWS",Q1187="Non-Lead",S1187="Don't Know")),
(AND('[1]PWS Information'!$E$10="CWS",Q1187="Non-Lead", J1187="Non-Lead - Copper", S1187="Yes", L1187="Between 1989 and 2014")),
(AND('[1]PWS Information'!$E$10="CWS",Q1187="Non-Lead", J1187="Non-Lead - Copper", S1187="Yes", L1187="After 2014")),
(AND('[1]PWS Information'!$E$10="CWS",Q1187="Non-Lead", J1187="Non-Lead - Copper", S1187="Yes", L1187="Unknown")),
(AND('[1]PWS Information'!$E$10="CWS",Q1187="Non-Lead", N1187="Non-Lead - Copper", S1187="Yes", O1187="Between 1989 and 2014")),
(AND('[1]PWS Information'!$E$10="CWS",Q1187="Non-Lead", N1187="Non-Lead - Copper", S1187="Yes", O1187="After 2014")),
(AND('[1]PWS Information'!$E$10="CWS",Q1187="Non-Lead", N1187="Non-Lead - Copper", S1187="Yes", O1187="Unknown")),
(AND('[1]PWS Information'!$E$10="CWS",Q1187="Unknown")),
(AND('[1]PWS Information'!$E$10="NTNC",Q1187="Unknown")))),"Tier 5",
"")))))</f>
        <v>Tier 5</v>
      </c>
      <c r="Z1187" s="71"/>
      <c r="AA1187" s="71"/>
    </row>
    <row r="1188" spans="1:27" ht="57.6" x14ac:dyDescent="0.3">
      <c r="A1188" s="1"/>
      <c r="B1188" s="70">
        <v>10757886</v>
      </c>
      <c r="C1188" s="60">
        <v>1704</v>
      </c>
      <c r="D1188" s="61" t="s">
        <v>359</v>
      </c>
      <c r="E1188" s="61" t="s">
        <v>49</v>
      </c>
      <c r="F1188" s="61">
        <v>78640</v>
      </c>
      <c r="G1188" s="62" t="s">
        <v>349</v>
      </c>
      <c r="H1188" s="63">
        <v>29.9765722</v>
      </c>
      <c r="I1188" s="64">
        <v>-97.841647222222207</v>
      </c>
      <c r="J1188" s="65" t="s">
        <v>50</v>
      </c>
      <c r="K1188" s="66" t="s">
        <v>51</v>
      </c>
      <c r="L1188" s="62" t="s">
        <v>52</v>
      </c>
      <c r="M1188" s="69"/>
      <c r="N1188" s="65" t="s">
        <v>50</v>
      </c>
      <c r="O1188" s="66" t="s">
        <v>52</v>
      </c>
      <c r="P1188" s="69"/>
      <c r="Q1188" s="55" t="str">
        <f t="shared" si="18"/>
        <v>Non-Lead</v>
      </c>
      <c r="R1188" s="70" t="s">
        <v>51</v>
      </c>
      <c r="S1188" s="70" t="s">
        <v>51</v>
      </c>
      <c r="T1188" s="70"/>
      <c r="U1188" s="71" t="s">
        <v>53</v>
      </c>
      <c r="V1188" s="71" t="s">
        <v>51</v>
      </c>
      <c r="W1188" s="71" t="s">
        <v>51</v>
      </c>
      <c r="X1188" s="71" t="s">
        <v>51</v>
      </c>
      <c r="Y1188" s="72" t="str">
        <f>IF((OR((AND('[1]PWS Information'!$E$10="CWS",U1188="Single Family Residence",Q1188="Lead")),
(AND('[1]PWS Information'!$E$10="CWS",U1188="Multiple Family Residence",'[1]PWS Information'!$E$11="Yes",Q1188="Lead")),
(AND('[1]PWS Information'!$E$10="NTNC",Q1188="Lead")))),"Tier 1",
IF((OR((AND('[1]PWS Information'!$E$10="CWS",U1188="Multiple Family Residence",'[1]PWS Information'!$E$11="No",Q1188="Lead")),
(AND('[1]PWS Information'!$E$10="CWS",U1188="Other",Q1188="Lead")),
(AND('[1]PWS Information'!$E$10="CWS",U1188="Building",Q1188="Lead")))),"Tier 2",
IF((OR((AND('[1]PWS Information'!$E$10="CWS",U1188="Single Family Residence",Q1188="Galvanized Requiring Replacement")),
(AND('[1]PWS Information'!$E$10="CWS",U1188="Single Family Residence",Q1188="Galvanized Requiring Replacement",R1188="Yes")),
(AND('[1]PWS Information'!$E$10="NTNC",Q1188="Galvanized Requiring Replacement")),
(AND('[1]PWS Information'!$E$10="NTNC",U1188="Single Family Residence",R1188="Yes")))),"Tier 3",
IF((OR((AND('[1]PWS Information'!$E$10="CWS",U1188="Single Family Residence",S1188="Yes",Q1188="Non-Lead", J1188="Non-Lead - Copper",L1188="Before 1989")),
(AND('[1]PWS Information'!$E$10="CWS",U1188="Single Family Residence",S1188="Yes",Q1188="Non-Lead", N1188="Non-Lead - Copper",O1188="Before 1989")))),"Tier 4",
IF((OR((AND('[1]PWS Information'!$E$10="NTNC",Q1188="Non-Lead")),
(AND('[1]PWS Information'!$E$10="CWS",Q1188="Non-Lead",S1188="")),
(AND('[1]PWS Information'!$E$10="CWS",Q1188="Non-Lead",S1188="No")),
(AND('[1]PWS Information'!$E$10="CWS",Q1188="Non-Lead",S1188="Don't Know")),
(AND('[1]PWS Information'!$E$10="CWS",Q1188="Non-Lead", J1188="Non-Lead - Copper", S1188="Yes", L1188="Between 1989 and 2014")),
(AND('[1]PWS Information'!$E$10="CWS",Q1188="Non-Lead", J1188="Non-Lead - Copper", S1188="Yes", L1188="After 2014")),
(AND('[1]PWS Information'!$E$10="CWS",Q1188="Non-Lead", J1188="Non-Lead - Copper", S1188="Yes", L1188="Unknown")),
(AND('[1]PWS Information'!$E$10="CWS",Q1188="Non-Lead", N1188="Non-Lead - Copper", S1188="Yes", O1188="Between 1989 and 2014")),
(AND('[1]PWS Information'!$E$10="CWS",Q1188="Non-Lead", N1188="Non-Lead - Copper", S1188="Yes", O1188="After 2014")),
(AND('[1]PWS Information'!$E$10="CWS",Q1188="Non-Lead", N1188="Non-Lead - Copper", S1188="Yes", O1188="Unknown")),
(AND('[1]PWS Information'!$E$10="CWS",Q1188="Unknown")),
(AND('[1]PWS Information'!$E$10="NTNC",Q1188="Unknown")))),"Tier 5",
"")))))</f>
        <v>Tier 5</v>
      </c>
      <c r="Z1188" s="71"/>
      <c r="AA1188" s="71"/>
    </row>
    <row r="1189" spans="1:27" ht="57.6" x14ac:dyDescent="0.3">
      <c r="A1189" s="1"/>
      <c r="B1189" s="70">
        <v>10649951</v>
      </c>
      <c r="C1189" s="60">
        <v>1705</v>
      </c>
      <c r="D1189" s="61" t="s">
        <v>359</v>
      </c>
      <c r="E1189" s="61" t="s">
        <v>49</v>
      </c>
      <c r="F1189" s="61">
        <v>78640</v>
      </c>
      <c r="G1189" s="62" t="s">
        <v>349</v>
      </c>
      <c r="H1189" s="63">
        <v>29.9762722</v>
      </c>
      <c r="I1189" s="64">
        <v>-97.840905555555494</v>
      </c>
      <c r="J1189" s="65" t="s">
        <v>50</v>
      </c>
      <c r="K1189" s="66" t="s">
        <v>51</v>
      </c>
      <c r="L1189" s="62" t="s">
        <v>52</v>
      </c>
      <c r="M1189" s="69"/>
      <c r="N1189" s="65" t="s">
        <v>50</v>
      </c>
      <c r="O1189" s="66" t="s">
        <v>52</v>
      </c>
      <c r="P1189" s="69"/>
      <c r="Q1189" s="55" t="str">
        <f t="shared" si="18"/>
        <v>Non-Lead</v>
      </c>
      <c r="R1189" s="70" t="s">
        <v>51</v>
      </c>
      <c r="S1189" s="70" t="s">
        <v>51</v>
      </c>
      <c r="T1189" s="70"/>
      <c r="U1189" s="71" t="s">
        <v>53</v>
      </c>
      <c r="V1189" s="71" t="s">
        <v>51</v>
      </c>
      <c r="W1189" s="71" t="s">
        <v>51</v>
      </c>
      <c r="X1189" s="71" t="s">
        <v>51</v>
      </c>
      <c r="Y1189" s="72" t="str">
        <f>IF((OR((AND('[1]PWS Information'!$E$10="CWS",U1189="Single Family Residence",Q1189="Lead")),
(AND('[1]PWS Information'!$E$10="CWS",U1189="Multiple Family Residence",'[1]PWS Information'!$E$11="Yes",Q1189="Lead")),
(AND('[1]PWS Information'!$E$10="NTNC",Q1189="Lead")))),"Tier 1",
IF((OR((AND('[1]PWS Information'!$E$10="CWS",U1189="Multiple Family Residence",'[1]PWS Information'!$E$11="No",Q1189="Lead")),
(AND('[1]PWS Information'!$E$10="CWS",U1189="Other",Q1189="Lead")),
(AND('[1]PWS Information'!$E$10="CWS",U1189="Building",Q1189="Lead")))),"Tier 2",
IF((OR((AND('[1]PWS Information'!$E$10="CWS",U1189="Single Family Residence",Q1189="Galvanized Requiring Replacement")),
(AND('[1]PWS Information'!$E$10="CWS",U1189="Single Family Residence",Q1189="Galvanized Requiring Replacement",R1189="Yes")),
(AND('[1]PWS Information'!$E$10="NTNC",Q1189="Galvanized Requiring Replacement")),
(AND('[1]PWS Information'!$E$10="NTNC",U1189="Single Family Residence",R1189="Yes")))),"Tier 3",
IF((OR((AND('[1]PWS Information'!$E$10="CWS",U1189="Single Family Residence",S1189="Yes",Q1189="Non-Lead", J1189="Non-Lead - Copper",L1189="Before 1989")),
(AND('[1]PWS Information'!$E$10="CWS",U1189="Single Family Residence",S1189="Yes",Q1189="Non-Lead", N1189="Non-Lead - Copper",O1189="Before 1989")))),"Tier 4",
IF((OR((AND('[1]PWS Information'!$E$10="NTNC",Q1189="Non-Lead")),
(AND('[1]PWS Information'!$E$10="CWS",Q1189="Non-Lead",S1189="")),
(AND('[1]PWS Information'!$E$10="CWS",Q1189="Non-Lead",S1189="No")),
(AND('[1]PWS Information'!$E$10="CWS",Q1189="Non-Lead",S1189="Don't Know")),
(AND('[1]PWS Information'!$E$10="CWS",Q1189="Non-Lead", J1189="Non-Lead - Copper", S1189="Yes", L1189="Between 1989 and 2014")),
(AND('[1]PWS Information'!$E$10="CWS",Q1189="Non-Lead", J1189="Non-Lead - Copper", S1189="Yes", L1189="After 2014")),
(AND('[1]PWS Information'!$E$10="CWS",Q1189="Non-Lead", J1189="Non-Lead - Copper", S1189="Yes", L1189="Unknown")),
(AND('[1]PWS Information'!$E$10="CWS",Q1189="Non-Lead", N1189="Non-Lead - Copper", S1189="Yes", O1189="Between 1989 and 2014")),
(AND('[1]PWS Information'!$E$10="CWS",Q1189="Non-Lead", N1189="Non-Lead - Copper", S1189="Yes", O1189="After 2014")),
(AND('[1]PWS Information'!$E$10="CWS",Q1189="Non-Lead", N1189="Non-Lead - Copper", S1189="Yes", O1189="Unknown")),
(AND('[1]PWS Information'!$E$10="CWS",Q1189="Unknown")),
(AND('[1]PWS Information'!$E$10="NTNC",Q1189="Unknown")))),"Tier 5",
"")))))</f>
        <v>Tier 5</v>
      </c>
      <c r="Z1189" s="71"/>
      <c r="AA1189" s="71"/>
    </row>
    <row r="1190" spans="1:27" ht="57.6" x14ac:dyDescent="0.3">
      <c r="A1190" s="17"/>
      <c r="B1190" s="70">
        <v>10774094</v>
      </c>
      <c r="C1190" s="60">
        <v>1712</v>
      </c>
      <c r="D1190" s="61" t="s">
        <v>359</v>
      </c>
      <c r="E1190" s="61" t="s">
        <v>49</v>
      </c>
      <c r="F1190" s="61">
        <v>78640</v>
      </c>
      <c r="G1190" s="62" t="s">
        <v>349</v>
      </c>
      <c r="H1190" s="63">
        <v>29.976566699999999</v>
      </c>
      <c r="I1190" s="64">
        <v>-97.841652777777696</v>
      </c>
      <c r="J1190" s="65" t="s">
        <v>50</v>
      </c>
      <c r="K1190" s="66" t="s">
        <v>51</v>
      </c>
      <c r="L1190" s="62" t="s">
        <v>52</v>
      </c>
      <c r="M1190" s="69"/>
      <c r="N1190" s="65" t="s">
        <v>50</v>
      </c>
      <c r="O1190" s="66" t="s">
        <v>52</v>
      </c>
      <c r="P1190" s="69"/>
      <c r="Q1190" s="55" t="str">
        <f t="shared" si="18"/>
        <v>Non-Lead</v>
      </c>
      <c r="R1190" s="70" t="s">
        <v>51</v>
      </c>
      <c r="S1190" s="70" t="s">
        <v>51</v>
      </c>
      <c r="T1190" s="70"/>
      <c r="U1190" s="71" t="s">
        <v>53</v>
      </c>
      <c r="V1190" s="71" t="s">
        <v>51</v>
      </c>
      <c r="W1190" s="71" t="s">
        <v>51</v>
      </c>
      <c r="X1190" s="71" t="s">
        <v>51</v>
      </c>
      <c r="Y1190" s="72" t="str">
        <f>IF((OR((AND('[1]PWS Information'!$E$10="CWS",U1190="Single Family Residence",Q1190="Lead")),
(AND('[1]PWS Information'!$E$10="CWS",U1190="Multiple Family Residence",'[1]PWS Information'!$E$11="Yes",Q1190="Lead")),
(AND('[1]PWS Information'!$E$10="NTNC",Q1190="Lead")))),"Tier 1",
IF((OR((AND('[1]PWS Information'!$E$10="CWS",U1190="Multiple Family Residence",'[1]PWS Information'!$E$11="No",Q1190="Lead")),
(AND('[1]PWS Information'!$E$10="CWS",U1190="Other",Q1190="Lead")),
(AND('[1]PWS Information'!$E$10="CWS",U1190="Building",Q1190="Lead")))),"Tier 2",
IF((OR((AND('[1]PWS Information'!$E$10="CWS",U1190="Single Family Residence",Q1190="Galvanized Requiring Replacement")),
(AND('[1]PWS Information'!$E$10="CWS",U1190="Single Family Residence",Q1190="Galvanized Requiring Replacement",R1190="Yes")),
(AND('[1]PWS Information'!$E$10="NTNC",Q1190="Galvanized Requiring Replacement")),
(AND('[1]PWS Information'!$E$10="NTNC",U1190="Single Family Residence",R1190="Yes")))),"Tier 3",
IF((OR((AND('[1]PWS Information'!$E$10="CWS",U1190="Single Family Residence",S1190="Yes",Q1190="Non-Lead", J1190="Non-Lead - Copper",L1190="Before 1989")),
(AND('[1]PWS Information'!$E$10="CWS",U1190="Single Family Residence",S1190="Yes",Q1190="Non-Lead", N1190="Non-Lead - Copper",O1190="Before 1989")))),"Tier 4",
IF((OR((AND('[1]PWS Information'!$E$10="NTNC",Q1190="Non-Lead")),
(AND('[1]PWS Information'!$E$10="CWS",Q1190="Non-Lead",S1190="")),
(AND('[1]PWS Information'!$E$10="CWS",Q1190="Non-Lead",S1190="No")),
(AND('[1]PWS Information'!$E$10="CWS",Q1190="Non-Lead",S1190="Don't Know")),
(AND('[1]PWS Information'!$E$10="CWS",Q1190="Non-Lead", J1190="Non-Lead - Copper", S1190="Yes", L1190="Between 1989 and 2014")),
(AND('[1]PWS Information'!$E$10="CWS",Q1190="Non-Lead", J1190="Non-Lead - Copper", S1190="Yes", L1190="After 2014")),
(AND('[1]PWS Information'!$E$10="CWS",Q1190="Non-Lead", J1190="Non-Lead - Copper", S1190="Yes", L1190="Unknown")),
(AND('[1]PWS Information'!$E$10="CWS",Q1190="Non-Lead", N1190="Non-Lead - Copper", S1190="Yes", O1190="Between 1989 and 2014")),
(AND('[1]PWS Information'!$E$10="CWS",Q1190="Non-Lead", N1190="Non-Lead - Copper", S1190="Yes", O1190="After 2014")),
(AND('[1]PWS Information'!$E$10="CWS",Q1190="Non-Lead", N1190="Non-Lead - Copper", S1190="Yes", O1190="Unknown")),
(AND('[1]PWS Information'!$E$10="CWS",Q1190="Unknown")),
(AND('[1]PWS Information'!$E$10="NTNC",Q1190="Unknown")))),"Tier 5",
"")))))</f>
        <v>Tier 5</v>
      </c>
      <c r="Z1190" s="71"/>
      <c r="AA1190" s="71"/>
    </row>
    <row r="1191" spans="1:27" ht="57.6" x14ac:dyDescent="0.3">
      <c r="A1191" s="1"/>
      <c r="B1191" s="70">
        <v>10385993</v>
      </c>
      <c r="C1191" s="60">
        <v>1713</v>
      </c>
      <c r="D1191" s="61" t="s">
        <v>359</v>
      </c>
      <c r="E1191" s="61" t="s">
        <v>49</v>
      </c>
      <c r="F1191" s="61">
        <v>78640</v>
      </c>
      <c r="G1191" s="62" t="s">
        <v>349</v>
      </c>
      <c r="H1191" s="63">
        <v>29.976202799999999</v>
      </c>
      <c r="I1191" s="64">
        <v>-97.841261111111095</v>
      </c>
      <c r="J1191" s="65" t="s">
        <v>50</v>
      </c>
      <c r="K1191" s="66" t="s">
        <v>51</v>
      </c>
      <c r="L1191" s="62" t="s">
        <v>52</v>
      </c>
      <c r="M1191" s="69"/>
      <c r="N1191" s="65" t="s">
        <v>50</v>
      </c>
      <c r="O1191" s="66" t="s">
        <v>52</v>
      </c>
      <c r="P1191" s="69"/>
      <c r="Q1191" s="55" t="str">
        <f t="shared" si="18"/>
        <v>Non-Lead</v>
      </c>
      <c r="R1191" s="70" t="s">
        <v>51</v>
      </c>
      <c r="S1191" s="70" t="s">
        <v>51</v>
      </c>
      <c r="T1191" s="70"/>
      <c r="U1191" s="71" t="s">
        <v>53</v>
      </c>
      <c r="V1191" s="71" t="s">
        <v>51</v>
      </c>
      <c r="W1191" s="71" t="s">
        <v>51</v>
      </c>
      <c r="X1191" s="71" t="s">
        <v>51</v>
      </c>
      <c r="Y1191" s="72" t="str">
        <f>IF((OR((AND('[1]PWS Information'!$E$10="CWS",U1191="Single Family Residence",Q1191="Lead")),
(AND('[1]PWS Information'!$E$10="CWS",U1191="Multiple Family Residence",'[1]PWS Information'!$E$11="Yes",Q1191="Lead")),
(AND('[1]PWS Information'!$E$10="NTNC",Q1191="Lead")))),"Tier 1",
IF((OR((AND('[1]PWS Information'!$E$10="CWS",U1191="Multiple Family Residence",'[1]PWS Information'!$E$11="No",Q1191="Lead")),
(AND('[1]PWS Information'!$E$10="CWS",U1191="Other",Q1191="Lead")),
(AND('[1]PWS Information'!$E$10="CWS",U1191="Building",Q1191="Lead")))),"Tier 2",
IF((OR((AND('[1]PWS Information'!$E$10="CWS",U1191="Single Family Residence",Q1191="Galvanized Requiring Replacement")),
(AND('[1]PWS Information'!$E$10="CWS",U1191="Single Family Residence",Q1191="Galvanized Requiring Replacement",R1191="Yes")),
(AND('[1]PWS Information'!$E$10="NTNC",Q1191="Galvanized Requiring Replacement")),
(AND('[1]PWS Information'!$E$10="NTNC",U1191="Single Family Residence",R1191="Yes")))),"Tier 3",
IF((OR((AND('[1]PWS Information'!$E$10="CWS",U1191="Single Family Residence",S1191="Yes",Q1191="Non-Lead", J1191="Non-Lead - Copper",L1191="Before 1989")),
(AND('[1]PWS Information'!$E$10="CWS",U1191="Single Family Residence",S1191="Yes",Q1191="Non-Lead", N1191="Non-Lead - Copper",O1191="Before 1989")))),"Tier 4",
IF((OR((AND('[1]PWS Information'!$E$10="NTNC",Q1191="Non-Lead")),
(AND('[1]PWS Information'!$E$10="CWS",Q1191="Non-Lead",S1191="")),
(AND('[1]PWS Information'!$E$10="CWS",Q1191="Non-Lead",S1191="No")),
(AND('[1]PWS Information'!$E$10="CWS",Q1191="Non-Lead",S1191="Don't Know")),
(AND('[1]PWS Information'!$E$10="CWS",Q1191="Non-Lead", J1191="Non-Lead - Copper", S1191="Yes", L1191="Between 1989 and 2014")),
(AND('[1]PWS Information'!$E$10="CWS",Q1191="Non-Lead", J1191="Non-Lead - Copper", S1191="Yes", L1191="After 2014")),
(AND('[1]PWS Information'!$E$10="CWS",Q1191="Non-Lead", J1191="Non-Lead - Copper", S1191="Yes", L1191="Unknown")),
(AND('[1]PWS Information'!$E$10="CWS",Q1191="Non-Lead", N1191="Non-Lead - Copper", S1191="Yes", O1191="Between 1989 and 2014")),
(AND('[1]PWS Information'!$E$10="CWS",Q1191="Non-Lead", N1191="Non-Lead - Copper", S1191="Yes", O1191="After 2014")),
(AND('[1]PWS Information'!$E$10="CWS",Q1191="Non-Lead", N1191="Non-Lead - Copper", S1191="Yes", O1191="Unknown")),
(AND('[1]PWS Information'!$E$10="CWS",Q1191="Unknown")),
(AND('[1]PWS Information'!$E$10="NTNC",Q1191="Unknown")))),"Tier 5",
"")))))</f>
        <v>Tier 5</v>
      </c>
      <c r="Z1191" s="71"/>
      <c r="AA1191" s="71"/>
    </row>
    <row r="1192" spans="1:27" ht="57.6" x14ac:dyDescent="0.3">
      <c r="A1192" s="1"/>
      <c r="B1192" s="70">
        <v>10758600</v>
      </c>
      <c r="C1192" s="60">
        <v>1720</v>
      </c>
      <c r="D1192" s="61" t="s">
        <v>359</v>
      </c>
      <c r="E1192" s="61" t="s">
        <v>49</v>
      </c>
      <c r="F1192" s="61">
        <v>78640</v>
      </c>
      <c r="G1192" s="62" t="s">
        <v>349</v>
      </c>
      <c r="H1192" s="63">
        <v>29.976386099999999</v>
      </c>
      <c r="I1192" s="64">
        <v>-97.841827777777695</v>
      </c>
      <c r="J1192" s="65" t="s">
        <v>50</v>
      </c>
      <c r="K1192" s="66" t="s">
        <v>51</v>
      </c>
      <c r="L1192" s="62" t="s">
        <v>52</v>
      </c>
      <c r="M1192" s="69"/>
      <c r="N1192" s="65" t="s">
        <v>50</v>
      </c>
      <c r="O1192" s="66" t="s">
        <v>52</v>
      </c>
      <c r="P1192" s="69"/>
      <c r="Q1192" s="55" t="str">
        <f t="shared" si="18"/>
        <v>Non-Lead</v>
      </c>
      <c r="R1192" s="70" t="s">
        <v>51</v>
      </c>
      <c r="S1192" s="70" t="s">
        <v>51</v>
      </c>
      <c r="T1192" s="70"/>
      <c r="U1192" s="71" t="s">
        <v>53</v>
      </c>
      <c r="V1192" s="71" t="s">
        <v>51</v>
      </c>
      <c r="W1192" s="71" t="s">
        <v>51</v>
      </c>
      <c r="X1192" s="71" t="s">
        <v>51</v>
      </c>
      <c r="Y1192" s="72" t="str">
        <f>IF((OR((AND('[1]PWS Information'!$E$10="CWS",U1192="Single Family Residence",Q1192="Lead")),
(AND('[1]PWS Information'!$E$10="CWS",U1192="Multiple Family Residence",'[1]PWS Information'!$E$11="Yes",Q1192="Lead")),
(AND('[1]PWS Information'!$E$10="NTNC",Q1192="Lead")))),"Tier 1",
IF((OR((AND('[1]PWS Information'!$E$10="CWS",U1192="Multiple Family Residence",'[1]PWS Information'!$E$11="No",Q1192="Lead")),
(AND('[1]PWS Information'!$E$10="CWS",U1192="Other",Q1192="Lead")),
(AND('[1]PWS Information'!$E$10="CWS",U1192="Building",Q1192="Lead")))),"Tier 2",
IF((OR((AND('[1]PWS Information'!$E$10="CWS",U1192="Single Family Residence",Q1192="Galvanized Requiring Replacement")),
(AND('[1]PWS Information'!$E$10="CWS",U1192="Single Family Residence",Q1192="Galvanized Requiring Replacement",R1192="Yes")),
(AND('[1]PWS Information'!$E$10="NTNC",Q1192="Galvanized Requiring Replacement")),
(AND('[1]PWS Information'!$E$10="NTNC",U1192="Single Family Residence",R1192="Yes")))),"Tier 3",
IF((OR((AND('[1]PWS Information'!$E$10="CWS",U1192="Single Family Residence",S1192="Yes",Q1192="Non-Lead", J1192="Non-Lead - Copper",L1192="Before 1989")),
(AND('[1]PWS Information'!$E$10="CWS",U1192="Single Family Residence",S1192="Yes",Q1192="Non-Lead", N1192="Non-Lead - Copper",O1192="Before 1989")))),"Tier 4",
IF((OR((AND('[1]PWS Information'!$E$10="NTNC",Q1192="Non-Lead")),
(AND('[1]PWS Information'!$E$10="CWS",Q1192="Non-Lead",S1192="")),
(AND('[1]PWS Information'!$E$10="CWS",Q1192="Non-Lead",S1192="No")),
(AND('[1]PWS Information'!$E$10="CWS",Q1192="Non-Lead",S1192="Don't Know")),
(AND('[1]PWS Information'!$E$10="CWS",Q1192="Non-Lead", J1192="Non-Lead - Copper", S1192="Yes", L1192="Between 1989 and 2014")),
(AND('[1]PWS Information'!$E$10="CWS",Q1192="Non-Lead", J1192="Non-Lead - Copper", S1192="Yes", L1192="After 2014")),
(AND('[1]PWS Information'!$E$10="CWS",Q1192="Non-Lead", J1192="Non-Lead - Copper", S1192="Yes", L1192="Unknown")),
(AND('[1]PWS Information'!$E$10="CWS",Q1192="Non-Lead", N1192="Non-Lead - Copper", S1192="Yes", O1192="Between 1989 and 2014")),
(AND('[1]PWS Information'!$E$10="CWS",Q1192="Non-Lead", N1192="Non-Lead - Copper", S1192="Yes", O1192="After 2014")),
(AND('[1]PWS Information'!$E$10="CWS",Q1192="Non-Lead", N1192="Non-Lead - Copper", S1192="Yes", O1192="Unknown")),
(AND('[1]PWS Information'!$E$10="CWS",Q1192="Unknown")),
(AND('[1]PWS Information'!$E$10="NTNC",Q1192="Unknown")))),"Tier 5",
"")))))</f>
        <v>Tier 5</v>
      </c>
      <c r="Z1192" s="71"/>
      <c r="AA1192" s="71"/>
    </row>
    <row r="1193" spans="1:27" ht="57.6" x14ac:dyDescent="0.3">
      <c r="A1193" s="1"/>
      <c r="B1193" s="70">
        <v>9398575</v>
      </c>
      <c r="C1193" s="60">
        <v>1721</v>
      </c>
      <c r="D1193" s="61" t="s">
        <v>359</v>
      </c>
      <c r="E1193" s="61" t="s">
        <v>49</v>
      </c>
      <c r="F1193" s="61">
        <v>78640</v>
      </c>
      <c r="G1193" s="62" t="s">
        <v>349</v>
      </c>
      <c r="H1193" s="63">
        <v>29.976119400000002</v>
      </c>
      <c r="I1193" s="64">
        <v>-97.841361111111098</v>
      </c>
      <c r="J1193" s="65" t="s">
        <v>50</v>
      </c>
      <c r="K1193" s="66" t="s">
        <v>51</v>
      </c>
      <c r="L1193" s="62" t="s">
        <v>52</v>
      </c>
      <c r="M1193" s="69"/>
      <c r="N1193" s="65" t="s">
        <v>50</v>
      </c>
      <c r="O1193" s="66" t="s">
        <v>52</v>
      </c>
      <c r="P1193" s="69"/>
      <c r="Q1193" s="55" t="str">
        <f t="shared" si="18"/>
        <v>Non-Lead</v>
      </c>
      <c r="R1193" s="70" t="s">
        <v>51</v>
      </c>
      <c r="S1193" s="70" t="s">
        <v>51</v>
      </c>
      <c r="T1193" s="70"/>
      <c r="U1193" s="71" t="s">
        <v>53</v>
      </c>
      <c r="V1193" s="71" t="s">
        <v>51</v>
      </c>
      <c r="W1193" s="71" t="s">
        <v>51</v>
      </c>
      <c r="X1193" s="71" t="s">
        <v>51</v>
      </c>
      <c r="Y1193" s="72" t="str">
        <f>IF((OR((AND('[1]PWS Information'!$E$10="CWS",U1193="Single Family Residence",Q1193="Lead")),
(AND('[1]PWS Information'!$E$10="CWS",U1193="Multiple Family Residence",'[1]PWS Information'!$E$11="Yes",Q1193="Lead")),
(AND('[1]PWS Information'!$E$10="NTNC",Q1193="Lead")))),"Tier 1",
IF((OR((AND('[1]PWS Information'!$E$10="CWS",U1193="Multiple Family Residence",'[1]PWS Information'!$E$11="No",Q1193="Lead")),
(AND('[1]PWS Information'!$E$10="CWS",U1193="Other",Q1193="Lead")),
(AND('[1]PWS Information'!$E$10="CWS",U1193="Building",Q1193="Lead")))),"Tier 2",
IF((OR((AND('[1]PWS Information'!$E$10="CWS",U1193="Single Family Residence",Q1193="Galvanized Requiring Replacement")),
(AND('[1]PWS Information'!$E$10="CWS",U1193="Single Family Residence",Q1193="Galvanized Requiring Replacement",R1193="Yes")),
(AND('[1]PWS Information'!$E$10="NTNC",Q1193="Galvanized Requiring Replacement")),
(AND('[1]PWS Information'!$E$10="NTNC",U1193="Single Family Residence",R1193="Yes")))),"Tier 3",
IF((OR((AND('[1]PWS Information'!$E$10="CWS",U1193="Single Family Residence",S1193="Yes",Q1193="Non-Lead", J1193="Non-Lead - Copper",L1193="Before 1989")),
(AND('[1]PWS Information'!$E$10="CWS",U1193="Single Family Residence",S1193="Yes",Q1193="Non-Lead", N1193="Non-Lead - Copper",O1193="Before 1989")))),"Tier 4",
IF((OR((AND('[1]PWS Information'!$E$10="NTNC",Q1193="Non-Lead")),
(AND('[1]PWS Information'!$E$10="CWS",Q1193="Non-Lead",S1193="")),
(AND('[1]PWS Information'!$E$10="CWS",Q1193="Non-Lead",S1193="No")),
(AND('[1]PWS Information'!$E$10="CWS",Q1193="Non-Lead",S1193="Don't Know")),
(AND('[1]PWS Information'!$E$10="CWS",Q1193="Non-Lead", J1193="Non-Lead - Copper", S1193="Yes", L1193="Between 1989 and 2014")),
(AND('[1]PWS Information'!$E$10="CWS",Q1193="Non-Lead", J1193="Non-Lead - Copper", S1193="Yes", L1193="After 2014")),
(AND('[1]PWS Information'!$E$10="CWS",Q1193="Non-Lead", J1193="Non-Lead - Copper", S1193="Yes", L1193="Unknown")),
(AND('[1]PWS Information'!$E$10="CWS",Q1193="Non-Lead", N1193="Non-Lead - Copper", S1193="Yes", O1193="Between 1989 and 2014")),
(AND('[1]PWS Information'!$E$10="CWS",Q1193="Non-Lead", N1193="Non-Lead - Copper", S1193="Yes", O1193="After 2014")),
(AND('[1]PWS Information'!$E$10="CWS",Q1193="Non-Lead", N1193="Non-Lead - Copper", S1193="Yes", O1193="Unknown")),
(AND('[1]PWS Information'!$E$10="CWS",Q1193="Unknown")),
(AND('[1]PWS Information'!$E$10="NTNC",Q1193="Unknown")))),"Tier 5",
"")))))</f>
        <v>Tier 5</v>
      </c>
      <c r="Z1193" s="71"/>
      <c r="AA1193" s="71"/>
    </row>
    <row r="1194" spans="1:27" ht="57.6" x14ac:dyDescent="0.3">
      <c r="A1194" s="17"/>
      <c r="B1194" s="70">
        <v>10756350</v>
      </c>
      <c r="C1194" s="60">
        <v>1728</v>
      </c>
      <c r="D1194" s="61" t="s">
        <v>359</v>
      </c>
      <c r="E1194" s="61" t="s">
        <v>49</v>
      </c>
      <c r="F1194" s="61">
        <v>78640</v>
      </c>
      <c r="G1194" s="62" t="s">
        <v>349</v>
      </c>
      <c r="H1194" s="63">
        <v>29.976283299999999</v>
      </c>
      <c r="I1194" s="64">
        <v>-97.841875000000002</v>
      </c>
      <c r="J1194" s="65" t="s">
        <v>50</v>
      </c>
      <c r="K1194" s="66" t="s">
        <v>51</v>
      </c>
      <c r="L1194" s="62" t="s">
        <v>52</v>
      </c>
      <c r="M1194" s="69"/>
      <c r="N1194" s="65" t="s">
        <v>50</v>
      </c>
      <c r="O1194" s="66" t="s">
        <v>52</v>
      </c>
      <c r="P1194" s="69"/>
      <c r="Q1194" s="55" t="str">
        <f t="shared" si="18"/>
        <v>Non-Lead</v>
      </c>
      <c r="R1194" s="70" t="s">
        <v>51</v>
      </c>
      <c r="S1194" s="70" t="s">
        <v>51</v>
      </c>
      <c r="T1194" s="70"/>
      <c r="U1194" s="71" t="s">
        <v>53</v>
      </c>
      <c r="V1194" s="71" t="s">
        <v>51</v>
      </c>
      <c r="W1194" s="71" t="s">
        <v>51</v>
      </c>
      <c r="X1194" s="71" t="s">
        <v>51</v>
      </c>
      <c r="Y1194" s="72" t="str">
        <f>IF((OR((AND('[1]PWS Information'!$E$10="CWS",U1194="Single Family Residence",Q1194="Lead")),
(AND('[1]PWS Information'!$E$10="CWS",U1194="Multiple Family Residence",'[1]PWS Information'!$E$11="Yes",Q1194="Lead")),
(AND('[1]PWS Information'!$E$10="NTNC",Q1194="Lead")))),"Tier 1",
IF((OR((AND('[1]PWS Information'!$E$10="CWS",U1194="Multiple Family Residence",'[1]PWS Information'!$E$11="No",Q1194="Lead")),
(AND('[1]PWS Information'!$E$10="CWS",U1194="Other",Q1194="Lead")),
(AND('[1]PWS Information'!$E$10="CWS",U1194="Building",Q1194="Lead")))),"Tier 2",
IF((OR((AND('[1]PWS Information'!$E$10="CWS",U1194="Single Family Residence",Q1194="Galvanized Requiring Replacement")),
(AND('[1]PWS Information'!$E$10="CWS",U1194="Single Family Residence",Q1194="Galvanized Requiring Replacement",R1194="Yes")),
(AND('[1]PWS Information'!$E$10="NTNC",Q1194="Galvanized Requiring Replacement")),
(AND('[1]PWS Information'!$E$10="NTNC",U1194="Single Family Residence",R1194="Yes")))),"Tier 3",
IF((OR((AND('[1]PWS Information'!$E$10="CWS",U1194="Single Family Residence",S1194="Yes",Q1194="Non-Lead", J1194="Non-Lead - Copper",L1194="Before 1989")),
(AND('[1]PWS Information'!$E$10="CWS",U1194="Single Family Residence",S1194="Yes",Q1194="Non-Lead", N1194="Non-Lead - Copper",O1194="Before 1989")))),"Tier 4",
IF((OR((AND('[1]PWS Information'!$E$10="NTNC",Q1194="Non-Lead")),
(AND('[1]PWS Information'!$E$10="CWS",Q1194="Non-Lead",S1194="")),
(AND('[1]PWS Information'!$E$10="CWS",Q1194="Non-Lead",S1194="No")),
(AND('[1]PWS Information'!$E$10="CWS",Q1194="Non-Lead",S1194="Don't Know")),
(AND('[1]PWS Information'!$E$10="CWS",Q1194="Non-Lead", J1194="Non-Lead - Copper", S1194="Yes", L1194="Between 1989 and 2014")),
(AND('[1]PWS Information'!$E$10="CWS",Q1194="Non-Lead", J1194="Non-Lead - Copper", S1194="Yes", L1194="After 2014")),
(AND('[1]PWS Information'!$E$10="CWS",Q1194="Non-Lead", J1194="Non-Lead - Copper", S1194="Yes", L1194="Unknown")),
(AND('[1]PWS Information'!$E$10="CWS",Q1194="Non-Lead", N1194="Non-Lead - Copper", S1194="Yes", O1194="Between 1989 and 2014")),
(AND('[1]PWS Information'!$E$10="CWS",Q1194="Non-Lead", N1194="Non-Lead - Copper", S1194="Yes", O1194="After 2014")),
(AND('[1]PWS Information'!$E$10="CWS",Q1194="Non-Lead", N1194="Non-Lead - Copper", S1194="Yes", O1194="Unknown")),
(AND('[1]PWS Information'!$E$10="CWS",Q1194="Unknown")),
(AND('[1]PWS Information'!$E$10="NTNC",Q1194="Unknown")))),"Tier 5",
"")))))</f>
        <v>Tier 5</v>
      </c>
      <c r="Z1194" s="71"/>
      <c r="AA1194" s="71"/>
    </row>
    <row r="1195" spans="1:27" ht="57.6" x14ac:dyDescent="0.3">
      <c r="A1195" s="1"/>
      <c r="B1195" s="70">
        <v>9392622</v>
      </c>
      <c r="C1195" s="60">
        <v>1729</v>
      </c>
      <c r="D1195" s="61" t="s">
        <v>359</v>
      </c>
      <c r="E1195" s="61" t="s">
        <v>49</v>
      </c>
      <c r="F1195" s="61">
        <v>78640</v>
      </c>
      <c r="G1195" s="62" t="s">
        <v>349</v>
      </c>
      <c r="H1195" s="63">
        <v>29.976055599999999</v>
      </c>
      <c r="I1195" s="64">
        <v>-97.841449999999995</v>
      </c>
      <c r="J1195" s="65" t="s">
        <v>50</v>
      </c>
      <c r="K1195" s="66" t="s">
        <v>51</v>
      </c>
      <c r="L1195" s="62" t="s">
        <v>52</v>
      </c>
      <c r="M1195" s="69"/>
      <c r="N1195" s="65" t="s">
        <v>50</v>
      </c>
      <c r="O1195" s="66" t="s">
        <v>52</v>
      </c>
      <c r="P1195" s="69"/>
      <c r="Q1195" s="55" t="str">
        <f t="shared" si="18"/>
        <v>Non-Lead</v>
      </c>
      <c r="R1195" s="70" t="s">
        <v>51</v>
      </c>
      <c r="S1195" s="70" t="s">
        <v>51</v>
      </c>
      <c r="T1195" s="70"/>
      <c r="U1195" s="71" t="s">
        <v>53</v>
      </c>
      <c r="V1195" s="71" t="s">
        <v>51</v>
      </c>
      <c r="W1195" s="71" t="s">
        <v>51</v>
      </c>
      <c r="X1195" s="71" t="s">
        <v>51</v>
      </c>
      <c r="Y1195" s="72" t="str">
        <f>IF((OR((AND('[1]PWS Information'!$E$10="CWS",U1195="Single Family Residence",Q1195="Lead")),
(AND('[1]PWS Information'!$E$10="CWS",U1195="Multiple Family Residence",'[1]PWS Information'!$E$11="Yes",Q1195="Lead")),
(AND('[1]PWS Information'!$E$10="NTNC",Q1195="Lead")))),"Tier 1",
IF((OR((AND('[1]PWS Information'!$E$10="CWS",U1195="Multiple Family Residence",'[1]PWS Information'!$E$11="No",Q1195="Lead")),
(AND('[1]PWS Information'!$E$10="CWS",U1195="Other",Q1195="Lead")),
(AND('[1]PWS Information'!$E$10="CWS",U1195="Building",Q1195="Lead")))),"Tier 2",
IF((OR((AND('[1]PWS Information'!$E$10="CWS",U1195="Single Family Residence",Q1195="Galvanized Requiring Replacement")),
(AND('[1]PWS Information'!$E$10="CWS",U1195="Single Family Residence",Q1195="Galvanized Requiring Replacement",R1195="Yes")),
(AND('[1]PWS Information'!$E$10="NTNC",Q1195="Galvanized Requiring Replacement")),
(AND('[1]PWS Information'!$E$10="NTNC",U1195="Single Family Residence",R1195="Yes")))),"Tier 3",
IF((OR((AND('[1]PWS Information'!$E$10="CWS",U1195="Single Family Residence",S1195="Yes",Q1195="Non-Lead", J1195="Non-Lead - Copper",L1195="Before 1989")),
(AND('[1]PWS Information'!$E$10="CWS",U1195="Single Family Residence",S1195="Yes",Q1195="Non-Lead", N1195="Non-Lead - Copper",O1195="Before 1989")))),"Tier 4",
IF((OR((AND('[1]PWS Information'!$E$10="NTNC",Q1195="Non-Lead")),
(AND('[1]PWS Information'!$E$10="CWS",Q1195="Non-Lead",S1195="")),
(AND('[1]PWS Information'!$E$10="CWS",Q1195="Non-Lead",S1195="No")),
(AND('[1]PWS Information'!$E$10="CWS",Q1195="Non-Lead",S1195="Don't Know")),
(AND('[1]PWS Information'!$E$10="CWS",Q1195="Non-Lead", J1195="Non-Lead - Copper", S1195="Yes", L1195="Between 1989 and 2014")),
(AND('[1]PWS Information'!$E$10="CWS",Q1195="Non-Lead", J1195="Non-Lead - Copper", S1195="Yes", L1195="After 2014")),
(AND('[1]PWS Information'!$E$10="CWS",Q1195="Non-Lead", J1195="Non-Lead - Copper", S1195="Yes", L1195="Unknown")),
(AND('[1]PWS Information'!$E$10="CWS",Q1195="Non-Lead", N1195="Non-Lead - Copper", S1195="Yes", O1195="Between 1989 and 2014")),
(AND('[1]PWS Information'!$E$10="CWS",Q1195="Non-Lead", N1195="Non-Lead - Copper", S1195="Yes", O1195="After 2014")),
(AND('[1]PWS Information'!$E$10="CWS",Q1195="Non-Lead", N1195="Non-Lead - Copper", S1195="Yes", O1195="Unknown")),
(AND('[1]PWS Information'!$E$10="CWS",Q1195="Unknown")),
(AND('[1]PWS Information'!$E$10="NTNC",Q1195="Unknown")))),"Tier 5",
"")))))</f>
        <v>Tier 5</v>
      </c>
      <c r="Z1195" s="71"/>
      <c r="AA1195" s="71"/>
    </row>
    <row r="1196" spans="1:27" ht="57.6" x14ac:dyDescent="0.3">
      <c r="A1196" s="1"/>
      <c r="B1196" s="70">
        <v>10669214</v>
      </c>
      <c r="C1196" s="60">
        <v>1737</v>
      </c>
      <c r="D1196" s="61" t="s">
        <v>359</v>
      </c>
      <c r="E1196" s="61" t="s">
        <v>49</v>
      </c>
      <c r="F1196" s="61">
        <v>78640</v>
      </c>
      <c r="G1196" s="62" t="s">
        <v>349</v>
      </c>
      <c r="H1196" s="63">
        <v>29.976061099999999</v>
      </c>
      <c r="I1196" s="64">
        <v>-97.841463888888796</v>
      </c>
      <c r="J1196" s="65" t="s">
        <v>50</v>
      </c>
      <c r="K1196" s="66" t="s">
        <v>51</v>
      </c>
      <c r="L1196" s="62" t="s">
        <v>52</v>
      </c>
      <c r="M1196" s="69"/>
      <c r="N1196" s="65" t="s">
        <v>50</v>
      </c>
      <c r="O1196" s="66" t="s">
        <v>52</v>
      </c>
      <c r="P1196" s="69"/>
      <c r="Q1196" s="55" t="str">
        <f t="shared" si="18"/>
        <v>Non-Lead</v>
      </c>
      <c r="R1196" s="70" t="s">
        <v>51</v>
      </c>
      <c r="S1196" s="70" t="s">
        <v>51</v>
      </c>
      <c r="T1196" s="70"/>
      <c r="U1196" s="71" t="s">
        <v>53</v>
      </c>
      <c r="V1196" s="71" t="s">
        <v>51</v>
      </c>
      <c r="W1196" s="71" t="s">
        <v>51</v>
      </c>
      <c r="X1196" s="71" t="s">
        <v>51</v>
      </c>
      <c r="Y1196" s="72" t="str">
        <f>IF((OR((AND('[1]PWS Information'!$E$10="CWS",U1196="Single Family Residence",Q1196="Lead")),
(AND('[1]PWS Information'!$E$10="CWS",U1196="Multiple Family Residence",'[1]PWS Information'!$E$11="Yes",Q1196="Lead")),
(AND('[1]PWS Information'!$E$10="NTNC",Q1196="Lead")))),"Tier 1",
IF((OR((AND('[1]PWS Information'!$E$10="CWS",U1196="Multiple Family Residence",'[1]PWS Information'!$E$11="No",Q1196="Lead")),
(AND('[1]PWS Information'!$E$10="CWS",U1196="Other",Q1196="Lead")),
(AND('[1]PWS Information'!$E$10="CWS",U1196="Building",Q1196="Lead")))),"Tier 2",
IF((OR((AND('[1]PWS Information'!$E$10="CWS",U1196="Single Family Residence",Q1196="Galvanized Requiring Replacement")),
(AND('[1]PWS Information'!$E$10="CWS",U1196="Single Family Residence",Q1196="Galvanized Requiring Replacement",R1196="Yes")),
(AND('[1]PWS Information'!$E$10="NTNC",Q1196="Galvanized Requiring Replacement")),
(AND('[1]PWS Information'!$E$10="NTNC",U1196="Single Family Residence",R1196="Yes")))),"Tier 3",
IF((OR((AND('[1]PWS Information'!$E$10="CWS",U1196="Single Family Residence",S1196="Yes",Q1196="Non-Lead", J1196="Non-Lead - Copper",L1196="Before 1989")),
(AND('[1]PWS Information'!$E$10="CWS",U1196="Single Family Residence",S1196="Yes",Q1196="Non-Lead", N1196="Non-Lead - Copper",O1196="Before 1989")))),"Tier 4",
IF((OR((AND('[1]PWS Information'!$E$10="NTNC",Q1196="Non-Lead")),
(AND('[1]PWS Information'!$E$10="CWS",Q1196="Non-Lead",S1196="")),
(AND('[1]PWS Information'!$E$10="CWS",Q1196="Non-Lead",S1196="No")),
(AND('[1]PWS Information'!$E$10="CWS",Q1196="Non-Lead",S1196="Don't Know")),
(AND('[1]PWS Information'!$E$10="CWS",Q1196="Non-Lead", J1196="Non-Lead - Copper", S1196="Yes", L1196="Between 1989 and 2014")),
(AND('[1]PWS Information'!$E$10="CWS",Q1196="Non-Lead", J1196="Non-Lead - Copper", S1196="Yes", L1196="After 2014")),
(AND('[1]PWS Information'!$E$10="CWS",Q1196="Non-Lead", J1196="Non-Lead - Copper", S1196="Yes", L1196="Unknown")),
(AND('[1]PWS Information'!$E$10="CWS",Q1196="Non-Lead", N1196="Non-Lead - Copper", S1196="Yes", O1196="Between 1989 and 2014")),
(AND('[1]PWS Information'!$E$10="CWS",Q1196="Non-Lead", N1196="Non-Lead - Copper", S1196="Yes", O1196="After 2014")),
(AND('[1]PWS Information'!$E$10="CWS",Q1196="Non-Lead", N1196="Non-Lead - Copper", S1196="Yes", O1196="Unknown")),
(AND('[1]PWS Information'!$E$10="CWS",Q1196="Unknown")),
(AND('[1]PWS Information'!$E$10="NTNC",Q1196="Unknown")))),"Tier 5",
"")))))</f>
        <v>Tier 5</v>
      </c>
      <c r="Z1196" s="71"/>
      <c r="AA1196" s="71"/>
    </row>
    <row r="1197" spans="1:27" ht="57.6" x14ac:dyDescent="0.3">
      <c r="A1197" s="1"/>
      <c r="B1197" s="70">
        <v>10663519</v>
      </c>
      <c r="C1197" s="60">
        <v>1745</v>
      </c>
      <c r="D1197" s="61" t="s">
        <v>359</v>
      </c>
      <c r="E1197" s="61" t="s">
        <v>49</v>
      </c>
      <c r="F1197" s="61">
        <v>78640</v>
      </c>
      <c r="G1197" s="62" t="s">
        <v>349</v>
      </c>
      <c r="H1197" s="63">
        <v>29.975830599999998</v>
      </c>
      <c r="I1197" s="64">
        <v>-97.841547222222204</v>
      </c>
      <c r="J1197" s="65" t="s">
        <v>50</v>
      </c>
      <c r="K1197" s="66" t="s">
        <v>51</v>
      </c>
      <c r="L1197" s="62" t="s">
        <v>52</v>
      </c>
      <c r="M1197" s="69"/>
      <c r="N1197" s="65" t="s">
        <v>50</v>
      </c>
      <c r="O1197" s="66" t="s">
        <v>52</v>
      </c>
      <c r="P1197" s="69"/>
      <c r="Q1197" s="55" t="str">
        <f t="shared" si="18"/>
        <v>Non-Lead</v>
      </c>
      <c r="R1197" s="70" t="s">
        <v>51</v>
      </c>
      <c r="S1197" s="70" t="s">
        <v>51</v>
      </c>
      <c r="T1197" s="70"/>
      <c r="U1197" s="71" t="s">
        <v>53</v>
      </c>
      <c r="V1197" s="71" t="s">
        <v>51</v>
      </c>
      <c r="W1197" s="71" t="s">
        <v>51</v>
      </c>
      <c r="X1197" s="71" t="s">
        <v>51</v>
      </c>
      <c r="Y1197" s="72" t="str">
        <f>IF((OR((AND('[1]PWS Information'!$E$10="CWS",U1197="Single Family Residence",Q1197="Lead")),
(AND('[1]PWS Information'!$E$10="CWS",U1197="Multiple Family Residence",'[1]PWS Information'!$E$11="Yes",Q1197="Lead")),
(AND('[1]PWS Information'!$E$10="NTNC",Q1197="Lead")))),"Tier 1",
IF((OR((AND('[1]PWS Information'!$E$10="CWS",U1197="Multiple Family Residence",'[1]PWS Information'!$E$11="No",Q1197="Lead")),
(AND('[1]PWS Information'!$E$10="CWS",U1197="Other",Q1197="Lead")),
(AND('[1]PWS Information'!$E$10="CWS",U1197="Building",Q1197="Lead")))),"Tier 2",
IF((OR((AND('[1]PWS Information'!$E$10="CWS",U1197="Single Family Residence",Q1197="Galvanized Requiring Replacement")),
(AND('[1]PWS Information'!$E$10="CWS",U1197="Single Family Residence",Q1197="Galvanized Requiring Replacement",R1197="Yes")),
(AND('[1]PWS Information'!$E$10="NTNC",Q1197="Galvanized Requiring Replacement")),
(AND('[1]PWS Information'!$E$10="NTNC",U1197="Single Family Residence",R1197="Yes")))),"Tier 3",
IF((OR((AND('[1]PWS Information'!$E$10="CWS",U1197="Single Family Residence",S1197="Yes",Q1197="Non-Lead", J1197="Non-Lead - Copper",L1197="Before 1989")),
(AND('[1]PWS Information'!$E$10="CWS",U1197="Single Family Residence",S1197="Yes",Q1197="Non-Lead", N1197="Non-Lead - Copper",O1197="Before 1989")))),"Tier 4",
IF((OR((AND('[1]PWS Information'!$E$10="NTNC",Q1197="Non-Lead")),
(AND('[1]PWS Information'!$E$10="CWS",Q1197="Non-Lead",S1197="")),
(AND('[1]PWS Information'!$E$10="CWS",Q1197="Non-Lead",S1197="No")),
(AND('[1]PWS Information'!$E$10="CWS",Q1197="Non-Lead",S1197="Don't Know")),
(AND('[1]PWS Information'!$E$10="CWS",Q1197="Non-Lead", J1197="Non-Lead - Copper", S1197="Yes", L1197="Between 1989 and 2014")),
(AND('[1]PWS Information'!$E$10="CWS",Q1197="Non-Lead", J1197="Non-Lead - Copper", S1197="Yes", L1197="After 2014")),
(AND('[1]PWS Information'!$E$10="CWS",Q1197="Non-Lead", J1197="Non-Lead - Copper", S1197="Yes", L1197="Unknown")),
(AND('[1]PWS Information'!$E$10="CWS",Q1197="Non-Lead", N1197="Non-Lead - Copper", S1197="Yes", O1197="Between 1989 and 2014")),
(AND('[1]PWS Information'!$E$10="CWS",Q1197="Non-Lead", N1197="Non-Lead - Copper", S1197="Yes", O1197="After 2014")),
(AND('[1]PWS Information'!$E$10="CWS",Q1197="Non-Lead", N1197="Non-Lead - Copper", S1197="Yes", O1197="Unknown")),
(AND('[1]PWS Information'!$E$10="CWS",Q1197="Unknown")),
(AND('[1]PWS Information'!$E$10="NTNC",Q1197="Unknown")))),"Tier 5",
"")))))</f>
        <v>Tier 5</v>
      </c>
      <c r="Z1197" s="71"/>
      <c r="AA1197" s="71"/>
    </row>
    <row r="1198" spans="1:27" ht="57.6" x14ac:dyDescent="0.3">
      <c r="A1198" s="17"/>
      <c r="B1198" s="70">
        <v>10702182</v>
      </c>
      <c r="C1198" s="60">
        <v>1753</v>
      </c>
      <c r="D1198" s="61" t="s">
        <v>359</v>
      </c>
      <c r="E1198" s="61" t="s">
        <v>49</v>
      </c>
      <c r="F1198" s="61">
        <v>78640</v>
      </c>
      <c r="G1198" s="62" t="s">
        <v>349</v>
      </c>
      <c r="H1198" s="63">
        <v>29.975725000000001</v>
      </c>
      <c r="I1198" s="64">
        <v>-97.8417305555555</v>
      </c>
      <c r="J1198" s="65" t="s">
        <v>50</v>
      </c>
      <c r="K1198" s="66" t="s">
        <v>51</v>
      </c>
      <c r="L1198" s="62" t="s">
        <v>52</v>
      </c>
      <c r="M1198" s="69"/>
      <c r="N1198" s="65" t="s">
        <v>50</v>
      </c>
      <c r="O1198" s="66" t="s">
        <v>52</v>
      </c>
      <c r="P1198" s="69"/>
      <c r="Q1198" s="55" t="str">
        <f t="shared" si="18"/>
        <v>Non-Lead</v>
      </c>
      <c r="R1198" s="70" t="s">
        <v>51</v>
      </c>
      <c r="S1198" s="70" t="s">
        <v>51</v>
      </c>
      <c r="T1198" s="70"/>
      <c r="U1198" s="71" t="s">
        <v>53</v>
      </c>
      <c r="V1198" s="71" t="s">
        <v>51</v>
      </c>
      <c r="W1198" s="71" t="s">
        <v>51</v>
      </c>
      <c r="X1198" s="71" t="s">
        <v>51</v>
      </c>
      <c r="Y1198" s="72" t="str">
        <f>IF((OR((AND('[1]PWS Information'!$E$10="CWS",U1198="Single Family Residence",Q1198="Lead")),
(AND('[1]PWS Information'!$E$10="CWS",U1198="Multiple Family Residence",'[1]PWS Information'!$E$11="Yes",Q1198="Lead")),
(AND('[1]PWS Information'!$E$10="NTNC",Q1198="Lead")))),"Tier 1",
IF((OR((AND('[1]PWS Information'!$E$10="CWS",U1198="Multiple Family Residence",'[1]PWS Information'!$E$11="No",Q1198="Lead")),
(AND('[1]PWS Information'!$E$10="CWS",U1198="Other",Q1198="Lead")),
(AND('[1]PWS Information'!$E$10="CWS",U1198="Building",Q1198="Lead")))),"Tier 2",
IF((OR((AND('[1]PWS Information'!$E$10="CWS",U1198="Single Family Residence",Q1198="Galvanized Requiring Replacement")),
(AND('[1]PWS Information'!$E$10="CWS",U1198="Single Family Residence",Q1198="Galvanized Requiring Replacement",R1198="Yes")),
(AND('[1]PWS Information'!$E$10="NTNC",Q1198="Galvanized Requiring Replacement")),
(AND('[1]PWS Information'!$E$10="NTNC",U1198="Single Family Residence",R1198="Yes")))),"Tier 3",
IF((OR((AND('[1]PWS Information'!$E$10="CWS",U1198="Single Family Residence",S1198="Yes",Q1198="Non-Lead", J1198="Non-Lead - Copper",L1198="Before 1989")),
(AND('[1]PWS Information'!$E$10="CWS",U1198="Single Family Residence",S1198="Yes",Q1198="Non-Lead", N1198="Non-Lead - Copper",O1198="Before 1989")))),"Tier 4",
IF((OR((AND('[1]PWS Information'!$E$10="NTNC",Q1198="Non-Lead")),
(AND('[1]PWS Information'!$E$10="CWS",Q1198="Non-Lead",S1198="")),
(AND('[1]PWS Information'!$E$10="CWS",Q1198="Non-Lead",S1198="No")),
(AND('[1]PWS Information'!$E$10="CWS",Q1198="Non-Lead",S1198="Don't Know")),
(AND('[1]PWS Information'!$E$10="CWS",Q1198="Non-Lead", J1198="Non-Lead - Copper", S1198="Yes", L1198="Between 1989 and 2014")),
(AND('[1]PWS Information'!$E$10="CWS",Q1198="Non-Lead", J1198="Non-Lead - Copper", S1198="Yes", L1198="After 2014")),
(AND('[1]PWS Information'!$E$10="CWS",Q1198="Non-Lead", J1198="Non-Lead - Copper", S1198="Yes", L1198="Unknown")),
(AND('[1]PWS Information'!$E$10="CWS",Q1198="Non-Lead", N1198="Non-Lead - Copper", S1198="Yes", O1198="Between 1989 and 2014")),
(AND('[1]PWS Information'!$E$10="CWS",Q1198="Non-Lead", N1198="Non-Lead - Copper", S1198="Yes", O1198="After 2014")),
(AND('[1]PWS Information'!$E$10="CWS",Q1198="Non-Lead", N1198="Non-Lead - Copper", S1198="Yes", O1198="Unknown")),
(AND('[1]PWS Information'!$E$10="CWS",Q1198="Unknown")),
(AND('[1]PWS Information'!$E$10="NTNC",Q1198="Unknown")))),"Tier 5",
"")))))</f>
        <v>Tier 5</v>
      </c>
      <c r="Z1198" s="71"/>
      <c r="AA1198" s="71"/>
    </row>
    <row r="1199" spans="1:27" ht="57.6" x14ac:dyDescent="0.3">
      <c r="A1199" s="1"/>
      <c r="B1199" s="70">
        <v>10771496</v>
      </c>
      <c r="C1199" s="60">
        <v>1580</v>
      </c>
      <c r="D1199" s="61" t="s">
        <v>363</v>
      </c>
      <c r="E1199" s="61" t="s">
        <v>49</v>
      </c>
      <c r="F1199" s="61">
        <v>78640</v>
      </c>
      <c r="G1199" s="62" t="s">
        <v>349</v>
      </c>
      <c r="H1199" s="63">
        <v>29.9784556</v>
      </c>
      <c r="I1199" s="64">
        <v>-97.840766666666596</v>
      </c>
      <c r="J1199" s="65" t="s">
        <v>50</v>
      </c>
      <c r="K1199" s="66" t="s">
        <v>51</v>
      </c>
      <c r="L1199" s="62" t="s">
        <v>52</v>
      </c>
      <c r="M1199" s="69"/>
      <c r="N1199" s="65" t="s">
        <v>50</v>
      </c>
      <c r="O1199" s="66" t="s">
        <v>52</v>
      </c>
      <c r="P1199" s="69"/>
      <c r="Q1199" s="55" t="str">
        <f t="shared" si="18"/>
        <v>Non-Lead</v>
      </c>
      <c r="R1199" s="70" t="s">
        <v>51</v>
      </c>
      <c r="S1199" s="70" t="s">
        <v>51</v>
      </c>
      <c r="T1199" s="70"/>
      <c r="U1199" s="71" t="s">
        <v>53</v>
      </c>
      <c r="V1199" s="71" t="s">
        <v>51</v>
      </c>
      <c r="W1199" s="71" t="s">
        <v>51</v>
      </c>
      <c r="X1199" s="71" t="s">
        <v>51</v>
      </c>
      <c r="Y1199" s="72" t="str">
        <f>IF((OR((AND('[1]PWS Information'!$E$10="CWS",U1199="Single Family Residence",Q1199="Lead")),
(AND('[1]PWS Information'!$E$10="CWS",U1199="Multiple Family Residence",'[1]PWS Information'!$E$11="Yes",Q1199="Lead")),
(AND('[1]PWS Information'!$E$10="NTNC",Q1199="Lead")))),"Tier 1",
IF((OR((AND('[1]PWS Information'!$E$10="CWS",U1199="Multiple Family Residence",'[1]PWS Information'!$E$11="No",Q1199="Lead")),
(AND('[1]PWS Information'!$E$10="CWS",U1199="Other",Q1199="Lead")),
(AND('[1]PWS Information'!$E$10="CWS",U1199="Building",Q1199="Lead")))),"Tier 2",
IF((OR((AND('[1]PWS Information'!$E$10="CWS",U1199="Single Family Residence",Q1199="Galvanized Requiring Replacement")),
(AND('[1]PWS Information'!$E$10="CWS",U1199="Single Family Residence",Q1199="Galvanized Requiring Replacement",R1199="Yes")),
(AND('[1]PWS Information'!$E$10="NTNC",Q1199="Galvanized Requiring Replacement")),
(AND('[1]PWS Information'!$E$10="NTNC",U1199="Single Family Residence",R1199="Yes")))),"Tier 3",
IF((OR((AND('[1]PWS Information'!$E$10="CWS",U1199="Single Family Residence",S1199="Yes",Q1199="Non-Lead", J1199="Non-Lead - Copper",L1199="Before 1989")),
(AND('[1]PWS Information'!$E$10="CWS",U1199="Single Family Residence",S1199="Yes",Q1199="Non-Lead", N1199="Non-Lead - Copper",O1199="Before 1989")))),"Tier 4",
IF((OR((AND('[1]PWS Information'!$E$10="NTNC",Q1199="Non-Lead")),
(AND('[1]PWS Information'!$E$10="CWS",Q1199="Non-Lead",S1199="")),
(AND('[1]PWS Information'!$E$10="CWS",Q1199="Non-Lead",S1199="No")),
(AND('[1]PWS Information'!$E$10="CWS",Q1199="Non-Lead",S1199="Don't Know")),
(AND('[1]PWS Information'!$E$10="CWS",Q1199="Non-Lead", J1199="Non-Lead - Copper", S1199="Yes", L1199="Between 1989 and 2014")),
(AND('[1]PWS Information'!$E$10="CWS",Q1199="Non-Lead", J1199="Non-Lead - Copper", S1199="Yes", L1199="After 2014")),
(AND('[1]PWS Information'!$E$10="CWS",Q1199="Non-Lead", J1199="Non-Lead - Copper", S1199="Yes", L1199="Unknown")),
(AND('[1]PWS Information'!$E$10="CWS",Q1199="Non-Lead", N1199="Non-Lead - Copper", S1199="Yes", O1199="Between 1989 and 2014")),
(AND('[1]PWS Information'!$E$10="CWS",Q1199="Non-Lead", N1199="Non-Lead - Copper", S1199="Yes", O1199="After 2014")),
(AND('[1]PWS Information'!$E$10="CWS",Q1199="Non-Lead", N1199="Non-Lead - Copper", S1199="Yes", O1199="Unknown")),
(AND('[1]PWS Information'!$E$10="CWS",Q1199="Unknown")),
(AND('[1]PWS Information'!$E$10="NTNC",Q1199="Unknown")))),"Tier 5",
"")))))</f>
        <v>Tier 5</v>
      </c>
      <c r="Z1199" s="71"/>
      <c r="AA1199" s="71"/>
    </row>
    <row r="1200" spans="1:27" ht="57.6" x14ac:dyDescent="0.3">
      <c r="A1200" s="1"/>
      <c r="B1200" s="70">
        <v>10102927</v>
      </c>
      <c r="C1200" s="60">
        <v>1600</v>
      </c>
      <c r="D1200" s="61" t="s">
        <v>363</v>
      </c>
      <c r="E1200" s="61" t="s">
        <v>49</v>
      </c>
      <c r="F1200" s="61">
        <v>78640</v>
      </c>
      <c r="G1200" s="62" t="s">
        <v>349</v>
      </c>
      <c r="H1200" s="63">
        <v>29.9782139</v>
      </c>
      <c r="I1200" s="64">
        <v>-97.841016666666604</v>
      </c>
      <c r="J1200" s="65" t="s">
        <v>50</v>
      </c>
      <c r="K1200" s="66" t="s">
        <v>51</v>
      </c>
      <c r="L1200" s="62" t="s">
        <v>52</v>
      </c>
      <c r="M1200" s="69"/>
      <c r="N1200" s="65" t="s">
        <v>50</v>
      </c>
      <c r="O1200" s="66" t="s">
        <v>52</v>
      </c>
      <c r="P1200" s="69"/>
      <c r="Q1200" s="55" t="str">
        <f t="shared" si="18"/>
        <v>Non-Lead</v>
      </c>
      <c r="R1200" s="70" t="s">
        <v>51</v>
      </c>
      <c r="S1200" s="70" t="s">
        <v>51</v>
      </c>
      <c r="T1200" s="70"/>
      <c r="U1200" s="71" t="s">
        <v>53</v>
      </c>
      <c r="V1200" s="71" t="s">
        <v>51</v>
      </c>
      <c r="W1200" s="71" t="s">
        <v>51</v>
      </c>
      <c r="X1200" s="71" t="s">
        <v>51</v>
      </c>
      <c r="Y1200" s="72" t="str">
        <f>IF((OR((AND('[1]PWS Information'!$E$10="CWS",U1200="Single Family Residence",Q1200="Lead")),
(AND('[1]PWS Information'!$E$10="CWS",U1200="Multiple Family Residence",'[1]PWS Information'!$E$11="Yes",Q1200="Lead")),
(AND('[1]PWS Information'!$E$10="NTNC",Q1200="Lead")))),"Tier 1",
IF((OR((AND('[1]PWS Information'!$E$10="CWS",U1200="Multiple Family Residence",'[1]PWS Information'!$E$11="No",Q1200="Lead")),
(AND('[1]PWS Information'!$E$10="CWS",U1200="Other",Q1200="Lead")),
(AND('[1]PWS Information'!$E$10="CWS",U1200="Building",Q1200="Lead")))),"Tier 2",
IF((OR((AND('[1]PWS Information'!$E$10="CWS",U1200="Single Family Residence",Q1200="Galvanized Requiring Replacement")),
(AND('[1]PWS Information'!$E$10="CWS",U1200="Single Family Residence",Q1200="Galvanized Requiring Replacement",R1200="Yes")),
(AND('[1]PWS Information'!$E$10="NTNC",Q1200="Galvanized Requiring Replacement")),
(AND('[1]PWS Information'!$E$10="NTNC",U1200="Single Family Residence",R1200="Yes")))),"Tier 3",
IF((OR((AND('[1]PWS Information'!$E$10="CWS",U1200="Single Family Residence",S1200="Yes",Q1200="Non-Lead", J1200="Non-Lead - Copper",L1200="Before 1989")),
(AND('[1]PWS Information'!$E$10="CWS",U1200="Single Family Residence",S1200="Yes",Q1200="Non-Lead", N1200="Non-Lead - Copper",O1200="Before 1989")))),"Tier 4",
IF((OR((AND('[1]PWS Information'!$E$10="NTNC",Q1200="Non-Lead")),
(AND('[1]PWS Information'!$E$10="CWS",Q1200="Non-Lead",S1200="")),
(AND('[1]PWS Information'!$E$10="CWS",Q1200="Non-Lead",S1200="No")),
(AND('[1]PWS Information'!$E$10="CWS",Q1200="Non-Lead",S1200="Don't Know")),
(AND('[1]PWS Information'!$E$10="CWS",Q1200="Non-Lead", J1200="Non-Lead - Copper", S1200="Yes", L1200="Between 1989 and 2014")),
(AND('[1]PWS Information'!$E$10="CWS",Q1200="Non-Lead", J1200="Non-Lead - Copper", S1200="Yes", L1200="After 2014")),
(AND('[1]PWS Information'!$E$10="CWS",Q1200="Non-Lead", J1200="Non-Lead - Copper", S1200="Yes", L1200="Unknown")),
(AND('[1]PWS Information'!$E$10="CWS",Q1200="Non-Lead", N1200="Non-Lead - Copper", S1200="Yes", O1200="Between 1989 and 2014")),
(AND('[1]PWS Information'!$E$10="CWS",Q1200="Non-Lead", N1200="Non-Lead - Copper", S1200="Yes", O1200="After 2014")),
(AND('[1]PWS Information'!$E$10="CWS",Q1200="Non-Lead", N1200="Non-Lead - Copper", S1200="Yes", O1200="Unknown")),
(AND('[1]PWS Information'!$E$10="CWS",Q1200="Unknown")),
(AND('[1]PWS Information'!$E$10="NTNC",Q1200="Unknown")))),"Tier 5",
"")))))</f>
        <v>Tier 5</v>
      </c>
      <c r="Z1200" s="71"/>
      <c r="AA1200" s="71"/>
    </row>
    <row r="1201" spans="1:27" ht="57.6" x14ac:dyDescent="0.3">
      <c r="A1201" s="1"/>
      <c r="B1201" s="70">
        <v>10128343</v>
      </c>
      <c r="C1201" s="60">
        <v>1608</v>
      </c>
      <c r="D1201" s="61" t="s">
        <v>363</v>
      </c>
      <c r="E1201" s="61" t="s">
        <v>49</v>
      </c>
      <c r="F1201" s="61">
        <v>78640</v>
      </c>
      <c r="G1201" s="62" t="s">
        <v>349</v>
      </c>
      <c r="H1201" s="63">
        <v>29.978119400000001</v>
      </c>
      <c r="I1201" s="64">
        <v>-97.8410916666666</v>
      </c>
      <c r="J1201" s="65" t="s">
        <v>50</v>
      </c>
      <c r="K1201" s="66" t="s">
        <v>51</v>
      </c>
      <c r="L1201" s="62" t="s">
        <v>52</v>
      </c>
      <c r="M1201" s="69"/>
      <c r="N1201" s="65" t="s">
        <v>50</v>
      </c>
      <c r="O1201" s="66" t="s">
        <v>52</v>
      </c>
      <c r="P1201" s="69"/>
      <c r="Q1201" s="55" t="str">
        <f t="shared" si="18"/>
        <v>Non-Lead</v>
      </c>
      <c r="R1201" s="70" t="s">
        <v>51</v>
      </c>
      <c r="S1201" s="70" t="s">
        <v>51</v>
      </c>
      <c r="T1201" s="70"/>
      <c r="U1201" s="71" t="s">
        <v>53</v>
      </c>
      <c r="V1201" s="71" t="s">
        <v>51</v>
      </c>
      <c r="W1201" s="71" t="s">
        <v>51</v>
      </c>
      <c r="X1201" s="71" t="s">
        <v>51</v>
      </c>
      <c r="Y1201" s="72" t="str">
        <f>IF((OR((AND('[1]PWS Information'!$E$10="CWS",U1201="Single Family Residence",Q1201="Lead")),
(AND('[1]PWS Information'!$E$10="CWS",U1201="Multiple Family Residence",'[1]PWS Information'!$E$11="Yes",Q1201="Lead")),
(AND('[1]PWS Information'!$E$10="NTNC",Q1201="Lead")))),"Tier 1",
IF((OR((AND('[1]PWS Information'!$E$10="CWS",U1201="Multiple Family Residence",'[1]PWS Information'!$E$11="No",Q1201="Lead")),
(AND('[1]PWS Information'!$E$10="CWS",U1201="Other",Q1201="Lead")),
(AND('[1]PWS Information'!$E$10="CWS",U1201="Building",Q1201="Lead")))),"Tier 2",
IF((OR((AND('[1]PWS Information'!$E$10="CWS",U1201="Single Family Residence",Q1201="Galvanized Requiring Replacement")),
(AND('[1]PWS Information'!$E$10="CWS",U1201="Single Family Residence",Q1201="Galvanized Requiring Replacement",R1201="Yes")),
(AND('[1]PWS Information'!$E$10="NTNC",Q1201="Galvanized Requiring Replacement")),
(AND('[1]PWS Information'!$E$10="NTNC",U1201="Single Family Residence",R1201="Yes")))),"Tier 3",
IF((OR((AND('[1]PWS Information'!$E$10="CWS",U1201="Single Family Residence",S1201="Yes",Q1201="Non-Lead", J1201="Non-Lead - Copper",L1201="Before 1989")),
(AND('[1]PWS Information'!$E$10="CWS",U1201="Single Family Residence",S1201="Yes",Q1201="Non-Lead", N1201="Non-Lead - Copper",O1201="Before 1989")))),"Tier 4",
IF((OR((AND('[1]PWS Information'!$E$10="NTNC",Q1201="Non-Lead")),
(AND('[1]PWS Information'!$E$10="CWS",Q1201="Non-Lead",S1201="")),
(AND('[1]PWS Information'!$E$10="CWS",Q1201="Non-Lead",S1201="No")),
(AND('[1]PWS Information'!$E$10="CWS",Q1201="Non-Lead",S1201="Don't Know")),
(AND('[1]PWS Information'!$E$10="CWS",Q1201="Non-Lead", J1201="Non-Lead - Copper", S1201="Yes", L1201="Between 1989 and 2014")),
(AND('[1]PWS Information'!$E$10="CWS",Q1201="Non-Lead", J1201="Non-Lead - Copper", S1201="Yes", L1201="After 2014")),
(AND('[1]PWS Information'!$E$10="CWS",Q1201="Non-Lead", J1201="Non-Lead - Copper", S1201="Yes", L1201="Unknown")),
(AND('[1]PWS Information'!$E$10="CWS",Q1201="Non-Lead", N1201="Non-Lead - Copper", S1201="Yes", O1201="Between 1989 and 2014")),
(AND('[1]PWS Information'!$E$10="CWS",Q1201="Non-Lead", N1201="Non-Lead - Copper", S1201="Yes", O1201="After 2014")),
(AND('[1]PWS Information'!$E$10="CWS",Q1201="Non-Lead", N1201="Non-Lead - Copper", S1201="Yes", O1201="Unknown")),
(AND('[1]PWS Information'!$E$10="CWS",Q1201="Unknown")),
(AND('[1]PWS Information'!$E$10="NTNC",Q1201="Unknown")))),"Tier 5",
"")))))</f>
        <v>Tier 5</v>
      </c>
      <c r="Z1201" s="71"/>
      <c r="AA1201" s="71"/>
    </row>
    <row r="1202" spans="1:27" ht="57.6" x14ac:dyDescent="0.3">
      <c r="A1202" s="17"/>
      <c r="B1202" s="70">
        <v>10103940</v>
      </c>
      <c r="C1202" s="60">
        <v>1616</v>
      </c>
      <c r="D1202" s="61" t="s">
        <v>363</v>
      </c>
      <c r="E1202" s="61" t="s">
        <v>49</v>
      </c>
      <c r="F1202" s="61">
        <v>78640</v>
      </c>
      <c r="G1202" s="62" t="s">
        <v>349</v>
      </c>
      <c r="H1202" s="63">
        <v>29.978047199999999</v>
      </c>
      <c r="I1202" s="64">
        <v>-97.841224999999994</v>
      </c>
      <c r="J1202" s="65" t="s">
        <v>50</v>
      </c>
      <c r="K1202" s="66" t="s">
        <v>51</v>
      </c>
      <c r="L1202" s="62" t="s">
        <v>52</v>
      </c>
      <c r="M1202" s="69"/>
      <c r="N1202" s="65" t="s">
        <v>50</v>
      </c>
      <c r="O1202" s="66" t="s">
        <v>52</v>
      </c>
      <c r="P1202" s="69"/>
      <c r="Q1202" s="55" t="str">
        <f t="shared" si="18"/>
        <v>Non-Lead</v>
      </c>
      <c r="R1202" s="70" t="s">
        <v>51</v>
      </c>
      <c r="S1202" s="70" t="s">
        <v>51</v>
      </c>
      <c r="T1202" s="70"/>
      <c r="U1202" s="71" t="s">
        <v>53</v>
      </c>
      <c r="V1202" s="71" t="s">
        <v>51</v>
      </c>
      <c r="W1202" s="71" t="s">
        <v>51</v>
      </c>
      <c r="X1202" s="71" t="s">
        <v>51</v>
      </c>
      <c r="Y1202" s="72" t="str">
        <f>IF((OR((AND('[1]PWS Information'!$E$10="CWS",U1202="Single Family Residence",Q1202="Lead")),
(AND('[1]PWS Information'!$E$10="CWS",U1202="Multiple Family Residence",'[1]PWS Information'!$E$11="Yes",Q1202="Lead")),
(AND('[1]PWS Information'!$E$10="NTNC",Q1202="Lead")))),"Tier 1",
IF((OR((AND('[1]PWS Information'!$E$10="CWS",U1202="Multiple Family Residence",'[1]PWS Information'!$E$11="No",Q1202="Lead")),
(AND('[1]PWS Information'!$E$10="CWS",U1202="Other",Q1202="Lead")),
(AND('[1]PWS Information'!$E$10="CWS",U1202="Building",Q1202="Lead")))),"Tier 2",
IF((OR((AND('[1]PWS Information'!$E$10="CWS",U1202="Single Family Residence",Q1202="Galvanized Requiring Replacement")),
(AND('[1]PWS Information'!$E$10="CWS",U1202="Single Family Residence",Q1202="Galvanized Requiring Replacement",R1202="Yes")),
(AND('[1]PWS Information'!$E$10="NTNC",Q1202="Galvanized Requiring Replacement")),
(AND('[1]PWS Information'!$E$10="NTNC",U1202="Single Family Residence",R1202="Yes")))),"Tier 3",
IF((OR((AND('[1]PWS Information'!$E$10="CWS",U1202="Single Family Residence",S1202="Yes",Q1202="Non-Lead", J1202="Non-Lead - Copper",L1202="Before 1989")),
(AND('[1]PWS Information'!$E$10="CWS",U1202="Single Family Residence",S1202="Yes",Q1202="Non-Lead", N1202="Non-Lead - Copper",O1202="Before 1989")))),"Tier 4",
IF((OR((AND('[1]PWS Information'!$E$10="NTNC",Q1202="Non-Lead")),
(AND('[1]PWS Information'!$E$10="CWS",Q1202="Non-Lead",S1202="")),
(AND('[1]PWS Information'!$E$10="CWS",Q1202="Non-Lead",S1202="No")),
(AND('[1]PWS Information'!$E$10="CWS",Q1202="Non-Lead",S1202="Don't Know")),
(AND('[1]PWS Information'!$E$10="CWS",Q1202="Non-Lead", J1202="Non-Lead - Copper", S1202="Yes", L1202="Between 1989 and 2014")),
(AND('[1]PWS Information'!$E$10="CWS",Q1202="Non-Lead", J1202="Non-Lead - Copper", S1202="Yes", L1202="After 2014")),
(AND('[1]PWS Information'!$E$10="CWS",Q1202="Non-Lead", J1202="Non-Lead - Copper", S1202="Yes", L1202="Unknown")),
(AND('[1]PWS Information'!$E$10="CWS",Q1202="Non-Lead", N1202="Non-Lead - Copper", S1202="Yes", O1202="Between 1989 and 2014")),
(AND('[1]PWS Information'!$E$10="CWS",Q1202="Non-Lead", N1202="Non-Lead - Copper", S1202="Yes", O1202="After 2014")),
(AND('[1]PWS Information'!$E$10="CWS",Q1202="Non-Lead", N1202="Non-Lead - Copper", S1202="Yes", O1202="Unknown")),
(AND('[1]PWS Information'!$E$10="CWS",Q1202="Unknown")),
(AND('[1]PWS Information'!$E$10="NTNC",Q1202="Unknown")))),"Tier 5",
"")))))</f>
        <v>Tier 5</v>
      </c>
      <c r="Z1202" s="71"/>
      <c r="AA1202" s="71"/>
    </row>
    <row r="1203" spans="1:27" ht="57.6" x14ac:dyDescent="0.3">
      <c r="A1203" s="1"/>
      <c r="B1203" s="70">
        <v>10122481</v>
      </c>
      <c r="C1203" s="60">
        <v>1624</v>
      </c>
      <c r="D1203" s="61" t="s">
        <v>363</v>
      </c>
      <c r="E1203" s="61" t="s">
        <v>49</v>
      </c>
      <c r="F1203" s="61">
        <v>78640</v>
      </c>
      <c r="G1203" s="62" t="s">
        <v>349</v>
      </c>
      <c r="H1203" s="63">
        <v>29.977958300000001</v>
      </c>
      <c r="I1203" s="64">
        <v>-97.841291666666606</v>
      </c>
      <c r="J1203" s="65" t="s">
        <v>50</v>
      </c>
      <c r="K1203" s="66" t="s">
        <v>51</v>
      </c>
      <c r="L1203" s="62" t="s">
        <v>52</v>
      </c>
      <c r="M1203" s="69"/>
      <c r="N1203" s="65" t="s">
        <v>50</v>
      </c>
      <c r="O1203" s="66" t="s">
        <v>52</v>
      </c>
      <c r="P1203" s="69"/>
      <c r="Q1203" s="55" t="str">
        <f t="shared" si="18"/>
        <v>Non-Lead</v>
      </c>
      <c r="R1203" s="70" t="s">
        <v>51</v>
      </c>
      <c r="S1203" s="70" t="s">
        <v>51</v>
      </c>
      <c r="T1203" s="70"/>
      <c r="U1203" s="71" t="s">
        <v>53</v>
      </c>
      <c r="V1203" s="71" t="s">
        <v>51</v>
      </c>
      <c r="W1203" s="71" t="s">
        <v>51</v>
      </c>
      <c r="X1203" s="71" t="s">
        <v>51</v>
      </c>
      <c r="Y1203" s="72" t="str">
        <f>IF((OR((AND('[1]PWS Information'!$E$10="CWS",U1203="Single Family Residence",Q1203="Lead")),
(AND('[1]PWS Information'!$E$10="CWS",U1203="Multiple Family Residence",'[1]PWS Information'!$E$11="Yes",Q1203="Lead")),
(AND('[1]PWS Information'!$E$10="NTNC",Q1203="Lead")))),"Tier 1",
IF((OR((AND('[1]PWS Information'!$E$10="CWS",U1203="Multiple Family Residence",'[1]PWS Information'!$E$11="No",Q1203="Lead")),
(AND('[1]PWS Information'!$E$10="CWS",U1203="Other",Q1203="Lead")),
(AND('[1]PWS Information'!$E$10="CWS",U1203="Building",Q1203="Lead")))),"Tier 2",
IF((OR((AND('[1]PWS Information'!$E$10="CWS",U1203="Single Family Residence",Q1203="Galvanized Requiring Replacement")),
(AND('[1]PWS Information'!$E$10="CWS",U1203="Single Family Residence",Q1203="Galvanized Requiring Replacement",R1203="Yes")),
(AND('[1]PWS Information'!$E$10="NTNC",Q1203="Galvanized Requiring Replacement")),
(AND('[1]PWS Information'!$E$10="NTNC",U1203="Single Family Residence",R1203="Yes")))),"Tier 3",
IF((OR((AND('[1]PWS Information'!$E$10="CWS",U1203="Single Family Residence",S1203="Yes",Q1203="Non-Lead", J1203="Non-Lead - Copper",L1203="Before 1989")),
(AND('[1]PWS Information'!$E$10="CWS",U1203="Single Family Residence",S1203="Yes",Q1203="Non-Lead", N1203="Non-Lead - Copper",O1203="Before 1989")))),"Tier 4",
IF((OR((AND('[1]PWS Information'!$E$10="NTNC",Q1203="Non-Lead")),
(AND('[1]PWS Information'!$E$10="CWS",Q1203="Non-Lead",S1203="")),
(AND('[1]PWS Information'!$E$10="CWS",Q1203="Non-Lead",S1203="No")),
(AND('[1]PWS Information'!$E$10="CWS",Q1203="Non-Lead",S1203="Don't Know")),
(AND('[1]PWS Information'!$E$10="CWS",Q1203="Non-Lead", J1203="Non-Lead - Copper", S1203="Yes", L1203="Between 1989 and 2014")),
(AND('[1]PWS Information'!$E$10="CWS",Q1203="Non-Lead", J1203="Non-Lead - Copper", S1203="Yes", L1203="After 2014")),
(AND('[1]PWS Information'!$E$10="CWS",Q1203="Non-Lead", J1203="Non-Lead - Copper", S1203="Yes", L1203="Unknown")),
(AND('[1]PWS Information'!$E$10="CWS",Q1203="Non-Lead", N1203="Non-Lead - Copper", S1203="Yes", O1203="Between 1989 and 2014")),
(AND('[1]PWS Information'!$E$10="CWS",Q1203="Non-Lead", N1203="Non-Lead - Copper", S1203="Yes", O1203="After 2014")),
(AND('[1]PWS Information'!$E$10="CWS",Q1203="Non-Lead", N1203="Non-Lead - Copper", S1203="Yes", O1203="Unknown")),
(AND('[1]PWS Information'!$E$10="CWS",Q1203="Unknown")),
(AND('[1]PWS Information'!$E$10="NTNC",Q1203="Unknown")))),"Tier 5",
"")))))</f>
        <v>Tier 5</v>
      </c>
      <c r="Z1203" s="71"/>
      <c r="AA1203" s="71"/>
    </row>
    <row r="1204" spans="1:27" ht="57.6" x14ac:dyDescent="0.3">
      <c r="A1204" s="1"/>
      <c r="B1204" s="70">
        <v>10063343</v>
      </c>
      <c r="C1204" s="60">
        <v>1632</v>
      </c>
      <c r="D1204" s="61" t="s">
        <v>363</v>
      </c>
      <c r="E1204" s="61" t="s">
        <v>49</v>
      </c>
      <c r="F1204" s="61">
        <v>78640</v>
      </c>
      <c r="G1204" s="62" t="s">
        <v>349</v>
      </c>
      <c r="H1204" s="63">
        <v>29.977869399999999</v>
      </c>
      <c r="I1204" s="64">
        <v>-97.841394444444404</v>
      </c>
      <c r="J1204" s="65" t="s">
        <v>50</v>
      </c>
      <c r="K1204" s="66" t="s">
        <v>51</v>
      </c>
      <c r="L1204" s="62" t="s">
        <v>52</v>
      </c>
      <c r="M1204" s="69"/>
      <c r="N1204" s="65" t="s">
        <v>50</v>
      </c>
      <c r="O1204" s="66" t="s">
        <v>52</v>
      </c>
      <c r="P1204" s="69"/>
      <c r="Q1204" s="55" t="str">
        <f t="shared" si="18"/>
        <v>Non-Lead</v>
      </c>
      <c r="R1204" s="70" t="s">
        <v>51</v>
      </c>
      <c r="S1204" s="70" t="s">
        <v>51</v>
      </c>
      <c r="T1204" s="70"/>
      <c r="U1204" s="71" t="s">
        <v>53</v>
      </c>
      <c r="V1204" s="71" t="s">
        <v>51</v>
      </c>
      <c r="W1204" s="71" t="s">
        <v>51</v>
      </c>
      <c r="X1204" s="71" t="s">
        <v>51</v>
      </c>
      <c r="Y1204" s="72" t="str">
        <f>IF((OR((AND('[1]PWS Information'!$E$10="CWS",U1204="Single Family Residence",Q1204="Lead")),
(AND('[1]PWS Information'!$E$10="CWS",U1204="Multiple Family Residence",'[1]PWS Information'!$E$11="Yes",Q1204="Lead")),
(AND('[1]PWS Information'!$E$10="NTNC",Q1204="Lead")))),"Tier 1",
IF((OR((AND('[1]PWS Information'!$E$10="CWS",U1204="Multiple Family Residence",'[1]PWS Information'!$E$11="No",Q1204="Lead")),
(AND('[1]PWS Information'!$E$10="CWS",U1204="Other",Q1204="Lead")),
(AND('[1]PWS Information'!$E$10="CWS",U1204="Building",Q1204="Lead")))),"Tier 2",
IF((OR((AND('[1]PWS Information'!$E$10="CWS",U1204="Single Family Residence",Q1204="Galvanized Requiring Replacement")),
(AND('[1]PWS Information'!$E$10="CWS",U1204="Single Family Residence",Q1204="Galvanized Requiring Replacement",R1204="Yes")),
(AND('[1]PWS Information'!$E$10="NTNC",Q1204="Galvanized Requiring Replacement")),
(AND('[1]PWS Information'!$E$10="NTNC",U1204="Single Family Residence",R1204="Yes")))),"Tier 3",
IF((OR((AND('[1]PWS Information'!$E$10="CWS",U1204="Single Family Residence",S1204="Yes",Q1204="Non-Lead", J1204="Non-Lead - Copper",L1204="Before 1989")),
(AND('[1]PWS Information'!$E$10="CWS",U1204="Single Family Residence",S1204="Yes",Q1204="Non-Lead", N1204="Non-Lead - Copper",O1204="Before 1989")))),"Tier 4",
IF((OR((AND('[1]PWS Information'!$E$10="NTNC",Q1204="Non-Lead")),
(AND('[1]PWS Information'!$E$10="CWS",Q1204="Non-Lead",S1204="")),
(AND('[1]PWS Information'!$E$10="CWS",Q1204="Non-Lead",S1204="No")),
(AND('[1]PWS Information'!$E$10="CWS",Q1204="Non-Lead",S1204="Don't Know")),
(AND('[1]PWS Information'!$E$10="CWS",Q1204="Non-Lead", J1204="Non-Lead - Copper", S1204="Yes", L1204="Between 1989 and 2014")),
(AND('[1]PWS Information'!$E$10="CWS",Q1204="Non-Lead", J1204="Non-Lead - Copper", S1204="Yes", L1204="After 2014")),
(AND('[1]PWS Information'!$E$10="CWS",Q1204="Non-Lead", J1204="Non-Lead - Copper", S1204="Yes", L1204="Unknown")),
(AND('[1]PWS Information'!$E$10="CWS",Q1204="Non-Lead", N1204="Non-Lead - Copper", S1204="Yes", O1204="Between 1989 and 2014")),
(AND('[1]PWS Information'!$E$10="CWS",Q1204="Non-Lead", N1204="Non-Lead - Copper", S1204="Yes", O1204="After 2014")),
(AND('[1]PWS Information'!$E$10="CWS",Q1204="Non-Lead", N1204="Non-Lead - Copper", S1204="Yes", O1204="Unknown")),
(AND('[1]PWS Information'!$E$10="CWS",Q1204="Unknown")),
(AND('[1]PWS Information'!$E$10="NTNC",Q1204="Unknown")))),"Tier 5",
"")))))</f>
        <v>Tier 5</v>
      </c>
      <c r="Z1204" s="71"/>
      <c r="AA1204" s="71"/>
    </row>
    <row r="1205" spans="1:27" ht="57.6" x14ac:dyDescent="0.3">
      <c r="A1205" s="1"/>
      <c r="B1205" s="70">
        <v>10105284</v>
      </c>
      <c r="C1205" s="60">
        <v>1640</v>
      </c>
      <c r="D1205" s="61" t="s">
        <v>363</v>
      </c>
      <c r="E1205" s="61" t="s">
        <v>49</v>
      </c>
      <c r="F1205" s="61">
        <v>78640</v>
      </c>
      <c r="G1205" s="62" t="s">
        <v>349</v>
      </c>
      <c r="H1205" s="63">
        <v>29.9779111</v>
      </c>
      <c r="I1205" s="64">
        <v>-97.841511111111103</v>
      </c>
      <c r="J1205" s="65" t="s">
        <v>50</v>
      </c>
      <c r="K1205" s="66" t="s">
        <v>51</v>
      </c>
      <c r="L1205" s="62" t="s">
        <v>52</v>
      </c>
      <c r="M1205" s="69"/>
      <c r="N1205" s="65" t="s">
        <v>50</v>
      </c>
      <c r="O1205" s="66" t="s">
        <v>52</v>
      </c>
      <c r="P1205" s="69"/>
      <c r="Q1205" s="55" t="str">
        <f t="shared" si="18"/>
        <v>Non-Lead</v>
      </c>
      <c r="R1205" s="70" t="s">
        <v>51</v>
      </c>
      <c r="S1205" s="70" t="s">
        <v>51</v>
      </c>
      <c r="T1205" s="70"/>
      <c r="U1205" s="71" t="s">
        <v>53</v>
      </c>
      <c r="V1205" s="71" t="s">
        <v>51</v>
      </c>
      <c r="W1205" s="71" t="s">
        <v>51</v>
      </c>
      <c r="X1205" s="71" t="s">
        <v>51</v>
      </c>
      <c r="Y1205" s="72" t="str">
        <f>IF((OR((AND('[1]PWS Information'!$E$10="CWS",U1205="Single Family Residence",Q1205="Lead")),
(AND('[1]PWS Information'!$E$10="CWS",U1205="Multiple Family Residence",'[1]PWS Information'!$E$11="Yes",Q1205="Lead")),
(AND('[1]PWS Information'!$E$10="NTNC",Q1205="Lead")))),"Tier 1",
IF((OR((AND('[1]PWS Information'!$E$10="CWS",U1205="Multiple Family Residence",'[1]PWS Information'!$E$11="No",Q1205="Lead")),
(AND('[1]PWS Information'!$E$10="CWS",U1205="Other",Q1205="Lead")),
(AND('[1]PWS Information'!$E$10="CWS",U1205="Building",Q1205="Lead")))),"Tier 2",
IF((OR((AND('[1]PWS Information'!$E$10="CWS",U1205="Single Family Residence",Q1205="Galvanized Requiring Replacement")),
(AND('[1]PWS Information'!$E$10="CWS",U1205="Single Family Residence",Q1205="Galvanized Requiring Replacement",R1205="Yes")),
(AND('[1]PWS Information'!$E$10="NTNC",Q1205="Galvanized Requiring Replacement")),
(AND('[1]PWS Information'!$E$10="NTNC",U1205="Single Family Residence",R1205="Yes")))),"Tier 3",
IF((OR((AND('[1]PWS Information'!$E$10="CWS",U1205="Single Family Residence",S1205="Yes",Q1205="Non-Lead", J1205="Non-Lead - Copper",L1205="Before 1989")),
(AND('[1]PWS Information'!$E$10="CWS",U1205="Single Family Residence",S1205="Yes",Q1205="Non-Lead", N1205="Non-Lead - Copper",O1205="Before 1989")))),"Tier 4",
IF((OR((AND('[1]PWS Information'!$E$10="NTNC",Q1205="Non-Lead")),
(AND('[1]PWS Information'!$E$10="CWS",Q1205="Non-Lead",S1205="")),
(AND('[1]PWS Information'!$E$10="CWS",Q1205="Non-Lead",S1205="No")),
(AND('[1]PWS Information'!$E$10="CWS",Q1205="Non-Lead",S1205="Don't Know")),
(AND('[1]PWS Information'!$E$10="CWS",Q1205="Non-Lead", J1205="Non-Lead - Copper", S1205="Yes", L1205="Between 1989 and 2014")),
(AND('[1]PWS Information'!$E$10="CWS",Q1205="Non-Lead", J1205="Non-Lead - Copper", S1205="Yes", L1205="After 2014")),
(AND('[1]PWS Information'!$E$10="CWS",Q1205="Non-Lead", J1205="Non-Lead - Copper", S1205="Yes", L1205="Unknown")),
(AND('[1]PWS Information'!$E$10="CWS",Q1205="Non-Lead", N1205="Non-Lead - Copper", S1205="Yes", O1205="Between 1989 and 2014")),
(AND('[1]PWS Information'!$E$10="CWS",Q1205="Non-Lead", N1205="Non-Lead - Copper", S1205="Yes", O1205="After 2014")),
(AND('[1]PWS Information'!$E$10="CWS",Q1205="Non-Lead", N1205="Non-Lead - Copper", S1205="Yes", O1205="Unknown")),
(AND('[1]PWS Information'!$E$10="CWS",Q1205="Unknown")),
(AND('[1]PWS Information'!$E$10="NTNC",Q1205="Unknown")))),"Tier 5",
"")))))</f>
        <v>Tier 5</v>
      </c>
      <c r="Z1205" s="71"/>
      <c r="AA1205" s="71"/>
    </row>
    <row r="1206" spans="1:27" ht="57.6" x14ac:dyDescent="0.3">
      <c r="A1206" s="17"/>
      <c r="B1206" s="70">
        <v>10129973</v>
      </c>
      <c r="C1206" s="60">
        <v>1648</v>
      </c>
      <c r="D1206" s="61" t="s">
        <v>363</v>
      </c>
      <c r="E1206" s="61" t="s">
        <v>49</v>
      </c>
      <c r="F1206" s="61">
        <v>78640</v>
      </c>
      <c r="G1206" s="62" t="s">
        <v>349</v>
      </c>
      <c r="H1206" s="63">
        <v>29.977661099999999</v>
      </c>
      <c r="I1206" s="64">
        <v>-97.841561111111105</v>
      </c>
      <c r="J1206" s="65" t="s">
        <v>50</v>
      </c>
      <c r="K1206" s="66" t="s">
        <v>51</v>
      </c>
      <c r="L1206" s="62" t="s">
        <v>52</v>
      </c>
      <c r="M1206" s="69"/>
      <c r="N1206" s="65" t="s">
        <v>50</v>
      </c>
      <c r="O1206" s="66" t="s">
        <v>52</v>
      </c>
      <c r="P1206" s="69"/>
      <c r="Q1206" s="55" t="str">
        <f t="shared" si="18"/>
        <v>Non-Lead</v>
      </c>
      <c r="R1206" s="70" t="s">
        <v>51</v>
      </c>
      <c r="S1206" s="70" t="s">
        <v>51</v>
      </c>
      <c r="T1206" s="70"/>
      <c r="U1206" s="71" t="s">
        <v>53</v>
      </c>
      <c r="V1206" s="71" t="s">
        <v>51</v>
      </c>
      <c r="W1206" s="71" t="s">
        <v>51</v>
      </c>
      <c r="X1206" s="71" t="s">
        <v>51</v>
      </c>
      <c r="Y1206" s="72" t="str">
        <f>IF((OR((AND('[1]PWS Information'!$E$10="CWS",U1206="Single Family Residence",Q1206="Lead")),
(AND('[1]PWS Information'!$E$10="CWS",U1206="Multiple Family Residence",'[1]PWS Information'!$E$11="Yes",Q1206="Lead")),
(AND('[1]PWS Information'!$E$10="NTNC",Q1206="Lead")))),"Tier 1",
IF((OR((AND('[1]PWS Information'!$E$10="CWS",U1206="Multiple Family Residence",'[1]PWS Information'!$E$11="No",Q1206="Lead")),
(AND('[1]PWS Information'!$E$10="CWS",U1206="Other",Q1206="Lead")),
(AND('[1]PWS Information'!$E$10="CWS",U1206="Building",Q1206="Lead")))),"Tier 2",
IF((OR((AND('[1]PWS Information'!$E$10="CWS",U1206="Single Family Residence",Q1206="Galvanized Requiring Replacement")),
(AND('[1]PWS Information'!$E$10="CWS",U1206="Single Family Residence",Q1206="Galvanized Requiring Replacement",R1206="Yes")),
(AND('[1]PWS Information'!$E$10="NTNC",Q1206="Galvanized Requiring Replacement")),
(AND('[1]PWS Information'!$E$10="NTNC",U1206="Single Family Residence",R1206="Yes")))),"Tier 3",
IF((OR((AND('[1]PWS Information'!$E$10="CWS",U1206="Single Family Residence",S1206="Yes",Q1206="Non-Lead", J1206="Non-Lead - Copper",L1206="Before 1989")),
(AND('[1]PWS Information'!$E$10="CWS",U1206="Single Family Residence",S1206="Yes",Q1206="Non-Lead", N1206="Non-Lead - Copper",O1206="Before 1989")))),"Tier 4",
IF((OR((AND('[1]PWS Information'!$E$10="NTNC",Q1206="Non-Lead")),
(AND('[1]PWS Information'!$E$10="CWS",Q1206="Non-Lead",S1206="")),
(AND('[1]PWS Information'!$E$10="CWS",Q1206="Non-Lead",S1206="No")),
(AND('[1]PWS Information'!$E$10="CWS",Q1206="Non-Lead",S1206="Don't Know")),
(AND('[1]PWS Information'!$E$10="CWS",Q1206="Non-Lead", J1206="Non-Lead - Copper", S1206="Yes", L1206="Between 1989 and 2014")),
(AND('[1]PWS Information'!$E$10="CWS",Q1206="Non-Lead", J1206="Non-Lead - Copper", S1206="Yes", L1206="After 2014")),
(AND('[1]PWS Information'!$E$10="CWS",Q1206="Non-Lead", J1206="Non-Lead - Copper", S1206="Yes", L1206="Unknown")),
(AND('[1]PWS Information'!$E$10="CWS",Q1206="Non-Lead", N1206="Non-Lead - Copper", S1206="Yes", O1206="Between 1989 and 2014")),
(AND('[1]PWS Information'!$E$10="CWS",Q1206="Non-Lead", N1206="Non-Lead - Copper", S1206="Yes", O1206="After 2014")),
(AND('[1]PWS Information'!$E$10="CWS",Q1206="Non-Lead", N1206="Non-Lead - Copper", S1206="Yes", O1206="Unknown")),
(AND('[1]PWS Information'!$E$10="CWS",Q1206="Unknown")),
(AND('[1]PWS Information'!$E$10="NTNC",Q1206="Unknown")))),"Tier 5",
"")))))</f>
        <v>Tier 5</v>
      </c>
      <c r="Z1206" s="71"/>
      <c r="AA1206" s="71"/>
    </row>
    <row r="1207" spans="1:27" ht="57.6" x14ac:dyDescent="0.3">
      <c r="A1207" s="1"/>
      <c r="B1207" s="70">
        <v>1432949</v>
      </c>
      <c r="C1207" s="60">
        <v>1656</v>
      </c>
      <c r="D1207" s="61" t="s">
        <v>363</v>
      </c>
      <c r="E1207" s="61" t="s">
        <v>49</v>
      </c>
      <c r="F1207" s="61">
        <v>78640</v>
      </c>
      <c r="G1207" s="62" t="s">
        <v>364</v>
      </c>
      <c r="H1207" s="63">
        <v>29.977591700000001</v>
      </c>
      <c r="I1207" s="64">
        <v>-97.841641666666604</v>
      </c>
      <c r="J1207" s="65" t="s">
        <v>50</v>
      </c>
      <c r="K1207" s="66" t="s">
        <v>51</v>
      </c>
      <c r="L1207" s="62" t="s">
        <v>52</v>
      </c>
      <c r="M1207" s="69"/>
      <c r="N1207" s="65" t="s">
        <v>50</v>
      </c>
      <c r="O1207" s="66" t="s">
        <v>52</v>
      </c>
      <c r="P1207" s="69"/>
      <c r="Q1207" s="55" t="str">
        <f t="shared" si="18"/>
        <v>Non-Lead</v>
      </c>
      <c r="R1207" s="70" t="s">
        <v>51</v>
      </c>
      <c r="S1207" s="70" t="s">
        <v>51</v>
      </c>
      <c r="T1207" s="70"/>
      <c r="U1207" s="71" t="s">
        <v>53</v>
      </c>
      <c r="V1207" s="71" t="s">
        <v>51</v>
      </c>
      <c r="W1207" s="71" t="s">
        <v>51</v>
      </c>
      <c r="X1207" s="71" t="s">
        <v>51</v>
      </c>
      <c r="Y1207" s="72" t="str">
        <f>IF((OR((AND('[1]PWS Information'!$E$10="CWS",U1207="Single Family Residence",Q1207="Lead")),
(AND('[1]PWS Information'!$E$10="CWS",U1207="Multiple Family Residence",'[1]PWS Information'!$E$11="Yes",Q1207="Lead")),
(AND('[1]PWS Information'!$E$10="NTNC",Q1207="Lead")))),"Tier 1",
IF((OR((AND('[1]PWS Information'!$E$10="CWS",U1207="Multiple Family Residence",'[1]PWS Information'!$E$11="No",Q1207="Lead")),
(AND('[1]PWS Information'!$E$10="CWS",U1207="Other",Q1207="Lead")),
(AND('[1]PWS Information'!$E$10="CWS",U1207="Building",Q1207="Lead")))),"Tier 2",
IF((OR((AND('[1]PWS Information'!$E$10="CWS",U1207="Single Family Residence",Q1207="Galvanized Requiring Replacement")),
(AND('[1]PWS Information'!$E$10="CWS",U1207="Single Family Residence",Q1207="Galvanized Requiring Replacement",R1207="Yes")),
(AND('[1]PWS Information'!$E$10="NTNC",Q1207="Galvanized Requiring Replacement")),
(AND('[1]PWS Information'!$E$10="NTNC",U1207="Single Family Residence",R1207="Yes")))),"Tier 3",
IF((OR((AND('[1]PWS Information'!$E$10="CWS",U1207="Single Family Residence",S1207="Yes",Q1207="Non-Lead", J1207="Non-Lead - Copper",L1207="Before 1989")),
(AND('[1]PWS Information'!$E$10="CWS",U1207="Single Family Residence",S1207="Yes",Q1207="Non-Lead", N1207="Non-Lead - Copper",O1207="Before 1989")))),"Tier 4",
IF((OR((AND('[1]PWS Information'!$E$10="NTNC",Q1207="Non-Lead")),
(AND('[1]PWS Information'!$E$10="CWS",Q1207="Non-Lead",S1207="")),
(AND('[1]PWS Information'!$E$10="CWS",Q1207="Non-Lead",S1207="No")),
(AND('[1]PWS Information'!$E$10="CWS",Q1207="Non-Lead",S1207="Don't Know")),
(AND('[1]PWS Information'!$E$10="CWS",Q1207="Non-Lead", J1207="Non-Lead - Copper", S1207="Yes", L1207="Between 1989 and 2014")),
(AND('[1]PWS Information'!$E$10="CWS",Q1207="Non-Lead", J1207="Non-Lead - Copper", S1207="Yes", L1207="After 2014")),
(AND('[1]PWS Information'!$E$10="CWS",Q1207="Non-Lead", J1207="Non-Lead - Copper", S1207="Yes", L1207="Unknown")),
(AND('[1]PWS Information'!$E$10="CWS",Q1207="Non-Lead", N1207="Non-Lead - Copper", S1207="Yes", O1207="Between 1989 and 2014")),
(AND('[1]PWS Information'!$E$10="CWS",Q1207="Non-Lead", N1207="Non-Lead - Copper", S1207="Yes", O1207="After 2014")),
(AND('[1]PWS Information'!$E$10="CWS",Q1207="Non-Lead", N1207="Non-Lead - Copper", S1207="Yes", O1207="Unknown")),
(AND('[1]PWS Information'!$E$10="CWS",Q1207="Unknown")),
(AND('[1]PWS Information'!$E$10="NTNC",Q1207="Unknown")))),"Tier 5",
"")))))</f>
        <v>Tier 5</v>
      </c>
      <c r="Z1207" s="71"/>
      <c r="AA1207" s="71"/>
    </row>
    <row r="1208" spans="1:27" ht="57.6" x14ac:dyDescent="0.3">
      <c r="A1208" s="1"/>
      <c r="B1208" s="70">
        <v>10110698</v>
      </c>
      <c r="C1208" s="60">
        <v>1664</v>
      </c>
      <c r="D1208" s="61" t="s">
        <v>363</v>
      </c>
      <c r="E1208" s="61" t="s">
        <v>49</v>
      </c>
      <c r="F1208" s="61">
        <v>78640</v>
      </c>
      <c r="G1208" s="62" t="s">
        <v>349</v>
      </c>
      <c r="H1208" s="63">
        <v>29.977519399999998</v>
      </c>
      <c r="I1208" s="64">
        <v>-97.841783333333296</v>
      </c>
      <c r="J1208" s="65" t="s">
        <v>50</v>
      </c>
      <c r="K1208" s="66" t="s">
        <v>51</v>
      </c>
      <c r="L1208" s="62" t="s">
        <v>52</v>
      </c>
      <c r="M1208" s="69"/>
      <c r="N1208" s="65" t="s">
        <v>50</v>
      </c>
      <c r="O1208" s="66" t="s">
        <v>52</v>
      </c>
      <c r="P1208" s="69"/>
      <c r="Q1208" s="55" t="str">
        <f t="shared" si="18"/>
        <v>Non-Lead</v>
      </c>
      <c r="R1208" s="70" t="s">
        <v>51</v>
      </c>
      <c r="S1208" s="70" t="s">
        <v>51</v>
      </c>
      <c r="T1208" s="70"/>
      <c r="U1208" s="71" t="s">
        <v>53</v>
      </c>
      <c r="V1208" s="71" t="s">
        <v>51</v>
      </c>
      <c r="W1208" s="71" t="s">
        <v>51</v>
      </c>
      <c r="X1208" s="71" t="s">
        <v>51</v>
      </c>
      <c r="Y1208" s="72" t="str">
        <f>IF((OR((AND('[1]PWS Information'!$E$10="CWS",U1208="Single Family Residence",Q1208="Lead")),
(AND('[1]PWS Information'!$E$10="CWS",U1208="Multiple Family Residence",'[1]PWS Information'!$E$11="Yes",Q1208="Lead")),
(AND('[1]PWS Information'!$E$10="NTNC",Q1208="Lead")))),"Tier 1",
IF((OR((AND('[1]PWS Information'!$E$10="CWS",U1208="Multiple Family Residence",'[1]PWS Information'!$E$11="No",Q1208="Lead")),
(AND('[1]PWS Information'!$E$10="CWS",U1208="Other",Q1208="Lead")),
(AND('[1]PWS Information'!$E$10="CWS",U1208="Building",Q1208="Lead")))),"Tier 2",
IF((OR((AND('[1]PWS Information'!$E$10="CWS",U1208="Single Family Residence",Q1208="Galvanized Requiring Replacement")),
(AND('[1]PWS Information'!$E$10="CWS",U1208="Single Family Residence",Q1208="Galvanized Requiring Replacement",R1208="Yes")),
(AND('[1]PWS Information'!$E$10="NTNC",Q1208="Galvanized Requiring Replacement")),
(AND('[1]PWS Information'!$E$10="NTNC",U1208="Single Family Residence",R1208="Yes")))),"Tier 3",
IF((OR((AND('[1]PWS Information'!$E$10="CWS",U1208="Single Family Residence",S1208="Yes",Q1208="Non-Lead", J1208="Non-Lead - Copper",L1208="Before 1989")),
(AND('[1]PWS Information'!$E$10="CWS",U1208="Single Family Residence",S1208="Yes",Q1208="Non-Lead", N1208="Non-Lead - Copper",O1208="Before 1989")))),"Tier 4",
IF((OR((AND('[1]PWS Information'!$E$10="NTNC",Q1208="Non-Lead")),
(AND('[1]PWS Information'!$E$10="CWS",Q1208="Non-Lead",S1208="")),
(AND('[1]PWS Information'!$E$10="CWS",Q1208="Non-Lead",S1208="No")),
(AND('[1]PWS Information'!$E$10="CWS",Q1208="Non-Lead",S1208="Don't Know")),
(AND('[1]PWS Information'!$E$10="CWS",Q1208="Non-Lead", J1208="Non-Lead - Copper", S1208="Yes", L1208="Between 1989 and 2014")),
(AND('[1]PWS Information'!$E$10="CWS",Q1208="Non-Lead", J1208="Non-Lead - Copper", S1208="Yes", L1208="After 2014")),
(AND('[1]PWS Information'!$E$10="CWS",Q1208="Non-Lead", J1208="Non-Lead - Copper", S1208="Yes", L1208="Unknown")),
(AND('[1]PWS Information'!$E$10="CWS",Q1208="Non-Lead", N1208="Non-Lead - Copper", S1208="Yes", O1208="Between 1989 and 2014")),
(AND('[1]PWS Information'!$E$10="CWS",Q1208="Non-Lead", N1208="Non-Lead - Copper", S1208="Yes", O1208="After 2014")),
(AND('[1]PWS Information'!$E$10="CWS",Q1208="Non-Lead", N1208="Non-Lead - Copper", S1208="Yes", O1208="Unknown")),
(AND('[1]PWS Information'!$E$10="CWS",Q1208="Unknown")),
(AND('[1]PWS Information'!$E$10="NTNC",Q1208="Unknown")))),"Tier 5",
"")))))</f>
        <v>Tier 5</v>
      </c>
      <c r="Z1208" s="71"/>
      <c r="AA1208" s="71"/>
    </row>
    <row r="1209" spans="1:27" ht="57.6" x14ac:dyDescent="0.3">
      <c r="A1209" s="1"/>
      <c r="B1209" s="70">
        <v>12084388</v>
      </c>
      <c r="C1209" s="60">
        <v>1672</v>
      </c>
      <c r="D1209" s="61" t="s">
        <v>363</v>
      </c>
      <c r="E1209" s="61" t="s">
        <v>49</v>
      </c>
      <c r="F1209" s="61">
        <v>78640</v>
      </c>
      <c r="G1209" s="62" t="s">
        <v>349</v>
      </c>
      <c r="H1209" s="63">
        <v>29.977452799999998</v>
      </c>
      <c r="I1209" s="64">
        <v>-97.841908333333294</v>
      </c>
      <c r="J1209" s="65" t="s">
        <v>50</v>
      </c>
      <c r="K1209" s="66" t="s">
        <v>51</v>
      </c>
      <c r="L1209" s="62" t="s">
        <v>52</v>
      </c>
      <c r="M1209" s="69"/>
      <c r="N1209" s="65" t="s">
        <v>50</v>
      </c>
      <c r="O1209" s="66" t="s">
        <v>52</v>
      </c>
      <c r="P1209" s="69"/>
      <c r="Q1209" s="55" t="str">
        <f t="shared" si="18"/>
        <v>Non-Lead</v>
      </c>
      <c r="R1209" s="70" t="s">
        <v>51</v>
      </c>
      <c r="S1209" s="70" t="s">
        <v>51</v>
      </c>
      <c r="T1209" s="70"/>
      <c r="U1209" s="71" t="s">
        <v>53</v>
      </c>
      <c r="V1209" s="71" t="s">
        <v>51</v>
      </c>
      <c r="W1209" s="71" t="s">
        <v>51</v>
      </c>
      <c r="X1209" s="71" t="s">
        <v>51</v>
      </c>
      <c r="Y1209" s="72" t="str">
        <f>IF((OR((AND('[1]PWS Information'!$E$10="CWS",U1209="Single Family Residence",Q1209="Lead")),
(AND('[1]PWS Information'!$E$10="CWS",U1209="Multiple Family Residence",'[1]PWS Information'!$E$11="Yes",Q1209="Lead")),
(AND('[1]PWS Information'!$E$10="NTNC",Q1209="Lead")))),"Tier 1",
IF((OR((AND('[1]PWS Information'!$E$10="CWS",U1209="Multiple Family Residence",'[1]PWS Information'!$E$11="No",Q1209="Lead")),
(AND('[1]PWS Information'!$E$10="CWS",U1209="Other",Q1209="Lead")),
(AND('[1]PWS Information'!$E$10="CWS",U1209="Building",Q1209="Lead")))),"Tier 2",
IF((OR((AND('[1]PWS Information'!$E$10="CWS",U1209="Single Family Residence",Q1209="Galvanized Requiring Replacement")),
(AND('[1]PWS Information'!$E$10="CWS",U1209="Single Family Residence",Q1209="Galvanized Requiring Replacement",R1209="Yes")),
(AND('[1]PWS Information'!$E$10="NTNC",Q1209="Galvanized Requiring Replacement")),
(AND('[1]PWS Information'!$E$10="NTNC",U1209="Single Family Residence",R1209="Yes")))),"Tier 3",
IF((OR((AND('[1]PWS Information'!$E$10="CWS",U1209="Single Family Residence",S1209="Yes",Q1209="Non-Lead", J1209="Non-Lead - Copper",L1209="Before 1989")),
(AND('[1]PWS Information'!$E$10="CWS",U1209="Single Family Residence",S1209="Yes",Q1209="Non-Lead", N1209="Non-Lead - Copper",O1209="Before 1989")))),"Tier 4",
IF((OR((AND('[1]PWS Information'!$E$10="NTNC",Q1209="Non-Lead")),
(AND('[1]PWS Information'!$E$10="CWS",Q1209="Non-Lead",S1209="")),
(AND('[1]PWS Information'!$E$10="CWS",Q1209="Non-Lead",S1209="No")),
(AND('[1]PWS Information'!$E$10="CWS",Q1209="Non-Lead",S1209="Don't Know")),
(AND('[1]PWS Information'!$E$10="CWS",Q1209="Non-Lead", J1209="Non-Lead - Copper", S1209="Yes", L1209="Between 1989 and 2014")),
(AND('[1]PWS Information'!$E$10="CWS",Q1209="Non-Lead", J1209="Non-Lead - Copper", S1209="Yes", L1209="After 2014")),
(AND('[1]PWS Information'!$E$10="CWS",Q1209="Non-Lead", J1209="Non-Lead - Copper", S1209="Yes", L1209="Unknown")),
(AND('[1]PWS Information'!$E$10="CWS",Q1209="Non-Lead", N1209="Non-Lead - Copper", S1209="Yes", O1209="Between 1989 and 2014")),
(AND('[1]PWS Information'!$E$10="CWS",Q1209="Non-Lead", N1209="Non-Lead - Copper", S1209="Yes", O1209="After 2014")),
(AND('[1]PWS Information'!$E$10="CWS",Q1209="Non-Lead", N1209="Non-Lead - Copper", S1209="Yes", O1209="Unknown")),
(AND('[1]PWS Information'!$E$10="CWS",Q1209="Unknown")),
(AND('[1]PWS Information'!$E$10="NTNC",Q1209="Unknown")))),"Tier 5",
"")))))</f>
        <v>Tier 5</v>
      </c>
      <c r="Z1209" s="71"/>
      <c r="AA1209" s="71"/>
    </row>
    <row r="1210" spans="1:27" ht="57.6" x14ac:dyDescent="0.3">
      <c r="A1210" s="17"/>
      <c r="B1210" s="70">
        <v>10257633</v>
      </c>
      <c r="C1210" s="60">
        <v>1680</v>
      </c>
      <c r="D1210" s="61" t="s">
        <v>363</v>
      </c>
      <c r="E1210" s="61" t="s">
        <v>49</v>
      </c>
      <c r="F1210" s="61">
        <v>78640</v>
      </c>
      <c r="G1210" s="62" t="s">
        <v>349</v>
      </c>
      <c r="H1210" s="63">
        <v>29.9773444</v>
      </c>
      <c r="I1210" s="64">
        <v>-97.841947222222203</v>
      </c>
      <c r="J1210" s="65" t="s">
        <v>50</v>
      </c>
      <c r="K1210" s="66" t="s">
        <v>51</v>
      </c>
      <c r="L1210" s="62" t="s">
        <v>52</v>
      </c>
      <c r="M1210" s="69"/>
      <c r="N1210" s="65" t="s">
        <v>50</v>
      </c>
      <c r="O1210" s="66" t="s">
        <v>52</v>
      </c>
      <c r="P1210" s="69"/>
      <c r="Q1210" s="55" t="str">
        <f t="shared" si="18"/>
        <v>Non-Lead</v>
      </c>
      <c r="R1210" s="70" t="s">
        <v>51</v>
      </c>
      <c r="S1210" s="70" t="s">
        <v>51</v>
      </c>
      <c r="T1210" s="70"/>
      <c r="U1210" s="71" t="s">
        <v>53</v>
      </c>
      <c r="V1210" s="71" t="s">
        <v>51</v>
      </c>
      <c r="W1210" s="71" t="s">
        <v>51</v>
      </c>
      <c r="X1210" s="71" t="s">
        <v>51</v>
      </c>
      <c r="Y1210" s="72" t="str">
        <f>IF((OR((AND('[1]PWS Information'!$E$10="CWS",U1210="Single Family Residence",Q1210="Lead")),
(AND('[1]PWS Information'!$E$10="CWS",U1210="Multiple Family Residence",'[1]PWS Information'!$E$11="Yes",Q1210="Lead")),
(AND('[1]PWS Information'!$E$10="NTNC",Q1210="Lead")))),"Tier 1",
IF((OR((AND('[1]PWS Information'!$E$10="CWS",U1210="Multiple Family Residence",'[1]PWS Information'!$E$11="No",Q1210="Lead")),
(AND('[1]PWS Information'!$E$10="CWS",U1210="Other",Q1210="Lead")),
(AND('[1]PWS Information'!$E$10="CWS",U1210="Building",Q1210="Lead")))),"Tier 2",
IF((OR((AND('[1]PWS Information'!$E$10="CWS",U1210="Single Family Residence",Q1210="Galvanized Requiring Replacement")),
(AND('[1]PWS Information'!$E$10="CWS",U1210="Single Family Residence",Q1210="Galvanized Requiring Replacement",R1210="Yes")),
(AND('[1]PWS Information'!$E$10="NTNC",Q1210="Galvanized Requiring Replacement")),
(AND('[1]PWS Information'!$E$10="NTNC",U1210="Single Family Residence",R1210="Yes")))),"Tier 3",
IF((OR((AND('[1]PWS Information'!$E$10="CWS",U1210="Single Family Residence",S1210="Yes",Q1210="Non-Lead", J1210="Non-Lead - Copper",L1210="Before 1989")),
(AND('[1]PWS Information'!$E$10="CWS",U1210="Single Family Residence",S1210="Yes",Q1210="Non-Lead", N1210="Non-Lead - Copper",O1210="Before 1989")))),"Tier 4",
IF((OR((AND('[1]PWS Information'!$E$10="NTNC",Q1210="Non-Lead")),
(AND('[1]PWS Information'!$E$10="CWS",Q1210="Non-Lead",S1210="")),
(AND('[1]PWS Information'!$E$10="CWS",Q1210="Non-Lead",S1210="No")),
(AND('[1]PWS Information'!$E$10="CWS",Q1210="Non-Lead",S1210="Don't Know")),
(AND('[1]PWS Information'!$E$10="CWS",Q1210="Non-Lead", J1210="Non-Lead - Copper", S1210="Yes", L1210="Between 1989 and 2014")),
(AND('[1]PWS Information'!$E$10="CWS",Q1210="Non-Lead", J1210="Non-Lead - Copper", S1210="Yes", L1210="After 2014")),
(AND('[1]PWS Information'!$E$10="CWS",Q1210="Non-Lead", J1210="Non-Lead - Copper", S1210="Yes", L1210="Unknown")),
(AND('[1]PWS Information'!$E$10="CWS",Q1210="Non-Lead", N1210="Non-Lead - Copper", S1210="Yes", O1210="Between 1989 and 2014")),
(AND('[1]PWS Information'!$E$10="CWS",Q1210="Non-Lead", N1210="Non-Lead - Copper", S1210="Yes", O1210="After 2014")),
(AND('[1]PWS Information'!$E$10="CWS",Q1210="Non-Lead", N1210="Non-Lead - Copper", S1210="Yes", O1210="Unknown")),
(AND('[1]PWS Information'!$E$10="CWS",Q1210="Unknown")),
(AND('[1]PWS Information'!$E$10="NTNC",Q1210="Unknown")))),"Tier 5",
"")))))</f>
        <v>Tier 5</v>
      </c>
      <c r="Z1210" s="71"/>
      <c r="AA1210" s="71"/>
    </row>
    <row r="1211" spans="1:27" ht="57.6" x14ac:dyDescent="0.3">
      <c r="A1211" s="1"/>
      <c r="B1211" s="70">
        <v>10381278</v>
      </c>
      <c r="C1211" s="60">
        <v>1688</v>
      </c>
      <c r="D1211" s="61" t="s">
        <v>363</v>
      </c>
      <c r="E1211" s="61" t="s">
        <v>49</v>
      </c>
      <c r="F1211" s="61">
        <v>78640</v>
      </c>
      <c r="G1211" s="62" t="s">
        <v>349</v>
      </c>
      <c r="H1211" s="63">
        <v>29.977250000000002</v>
      </c>
      <c r="I1211" s="64">
        <v>-97.842038888888794</v>
      </c>
      <c r="J1211" s="65" t="s">
        <v>50</v>
      </c>
      <c r="K1211" s="66" t="s">
        <v>51</v>
      </c>
      <c r="L1211" s="62" t="s">
        <v>52</v>
      </c>
      <c r="M1211" s="69"/>
      <c r="N1211" s="65" t="s">
        <v>50</v>
      </c>
      <c r="O1211" s="66" t="s">
        <v>52</v>
      </c>
      <c r="P1211" s="69"/>
      <c r="Q1211" s="55" t="str">
        <f t="shared" si="18"/>
        <v>Non-Lead</v>
      </c>
      <c r="R1211" s="70" t="s">
        <v>51</v>
      </c>
      <c r="S1211" s="70" t="s">
        <v>51</v>
      </c>
      <c r="T1211" s="70"/>
      <c r="U1211" s="71" t="s">
        <v>53</v>
      </c>
      <c r="V1211" s="71" t="s">
        <v>51</v>
      </c>
      <c r="W1211" s="71" t="s">
        <v>51</v>
      </c>
      <c r="X1211" s="71" t="s">
        <v>51</v>
      </c>
      <c r="Y1211" s="72" t="str">
        <f>IF((OR((AND('[1]PWS Information'!$E$10="CWS",U1211="Single Family Residence",Q1211="Lead")),
(AND('[1]PWS Information'!$E$10="CWS",U1211="Multiple Family Residence",'[1]PWS Information'!$E$11="Yes",Q1211="Lead")),
(AND('[1]PWS Information'!$E$10="NTNC",Q1211="Lead")))),"Tier 1",
IF((OR((AND('[1]PWS Information'!$E$10="CWS",U1211="Multiple Family Residence",'[1]PWS Information'!$E$11="No",Q1211="Lead")),
(AND('[1]PWS Information'!$E$10="CWS",U1211="Other",Q1211="Lead")),
(AND('[1]PWS Information'!$E$10="CWS",U1211="Building",Q1211="Lead")))),"Tier 2",
IF((OR((AND('[1]PWS Information'!$E$10="CWS",U1211="Single Family Residence",Q1211="Galvanized Requiring Replacement")),
(AND('[1]PWS Information'!$E$10="CWS",U1211="Single Family Residence",Q1211="Galvanized Requiring Replacement",R1211="Yes")),
(AND('[1]PWS Information'!$E$10="NTNC",Q1211="Galvanized Requiring Replacement")),
(AND('[1]PWS Information'!$E$10="NTNC",U1211="Single Family Residence",R1211="Yes")))),"Tier 3",
IF((OR((AND('[1]PWS Information'!$E$10="CWS",U1211="Single Family Residence",S1211="Yes",Q1211="Non-Lead", J1211="Non-Lead - Copper",L1211="Before 1989")),
(AND('[1]PWS Information'!$E$10="CWS",U1211="Single Family Residence",S1211="Yes",Q1211="Non-Lead", N1211="Non-Lead - Copper",O1211="Before 1989")))),"Tier 4",
IF((OR((AND('[1]PWS Information'!$E$10="NTNC",Q1211="Non-Lead")),
(AND('[1]PWS Information'!$E$10="CWS",Q1211="Non-Lead",S1211="")),
(AND('[1]PWS Information'!$E$10="CWS",Q1211="Non-Lead",S1211="No")),
(AND('[1]PWS Information'!$E$10="CWS",Q1211="Non-Lead",S1211="Don't Know")),
(AND('[1]PWS Information'!$E$10="CWS",Q1211="Non-Lead", J1211="Non-Lead - Copper", S1211="Yes", L1211="Between 1989 and 2014")),
(AND('[1]PWS Information'!$E$10="CWS",Q1211="Non-Lead", J1211="Non-Lead - Copper", S1211="Yes", L1211="After 2014")),
(AND('[1]PWS Information'!$E$10="CWS",Q1211="Non-Lead", J1211="Non-Lead - Copper", S1211="Yes", L1211="Unknown")),
(AND('[1]PWS Information'!$E$10="CWS",Q1211="Non-Lead", N1211="Non-Lead - Copper", S1211="Yes", O1211="Between 1989 and 2014")),
(AND('[1]PWS Information'!$E$10="CWS",Q1211="Non-Lead", N1211="Non-Lead - Copper", S1211="Yes", O1211="After 2014")),
(AND('[1]PWS Information'!$E$10="CWS",Q1211="Non-Lead", N1211="Non-Lead - Copper", S1211="Yes", O1211="Unknown")),
(AND('[1]PWS Information'!$E$10="CWS",Q1211="Unknown")),
(AND('[1]PWS Information'!$E$10="NTNC",Q1211="Unknown")))),"Tier 5",
"")))))</f>
        <v>Tier 5</v>
      </c>
      <c r="Z1211" s="71"/>
      <c r="AA1211" s="71"/>
    </row>
    <row r="1212" spans="1:27" ht="57.6" x14ac:dyDescent="0.3">
      <c r="A1212" s="1"/>
      <c r="B1212" s="70">
        <v>10384408</v>
      </c>
      <c r="C1212" s="60">
        <v>1696</v>
      </c>
      <c r="D1212" s="61" t="s">
        <v>363</v>
      </c>
      <c r="E1212" s="61" t="s">
        <v>49</v>
      </c>
      <c r="F1212" s="61">
        <v>78640</v>
      </c>
      <c r="G1212" s="62" t="s">
        <v>349</v>
      </c>
      <c r="H1212" s="63">
        <v>29.977186100000001</v>
      </c>
      <c r="I1212" s="64">
        <v>-97.842177777777707</v>
      </c>
      <c r="J1212" s="65" t="s">
        <v>50</v>
      </c>
      <c r="K1212" s="66" t="s">
        <v>51</v>
      </c>
      <c r="L1212" s="62" t="s">
        <v>52</v>
      </c>
      <c r="M1212" s="69"/>
      <c r="N1212" s="65" t="s">
        <v>50</v>
      </c>
      <c r="O1212" s="66" t="s">
        <v>52</v>
      </c>
      <c r="P1212" s="69"/>
      <c r="Q1212" s="55" t="str">
        <f t="shared" si="18"/>
        <v>Non-Lead</v>
      </c>
      <c r="R1212" s="70" t="s">
        <v>51</v>
      </c>
      <c r="S1212" s="70" t="s">
        <v>51</v>
      </c>
      <c r="T1212" s="70"/>
      <c r="U1212" s="71" t="s">
        <v>53</v>
      </c>
      <c r="V1212" s="71" t="s">
        <v>51</v>
      </c>
      <c r="W1212" s="71" t="s">
        <v>51</v>
      </c>
      <c r="X1212" s="71" t="s">
        <v>51</v>
      </c>
      <c r="Y1212" s="72" t="str">
        <f>IF((OR((AND('[1]PWS Information'!$E$10="CWS",U1212="Single Family Residence",Q1212="Lead")),
(AND('[1]PWS Information'!$E$10="CWS",U1212="Multiple Family Residence",'[1]PWS Information'!$E$11="Yes",Q1212="Lead")),
(AND('[1]PWS Information'!$E$10="NTNC",Q1212="Lead")))),"Tier 1",
IF((OR((AND('[1]PWS Information'!$E$10="CWS",U1212="Multiple Family Residence",'[1]PWS Information'!$E$11="No",Q1212="Lead")),
(AND('[1]PWS Information'!$E$10="CWS",U1212="Other",Q1212="Lead")),
(AND('[1]PWS Information'!$E$10="CWS",U1212="Building",Q1212="Lead")))),"Tier 2",
IF((OR((AND('[1]PWS Information'!$E$10="CWS",U1212="Single Family Residence",Q1212="Galvanized Requiring Replacement")),
(AND('[1]PWS Information'!$E$10="CWS",U1212="Single Family Residence",Q1212="Galvanized Requiring Replacement",R1212="Yes")),
(AND('[1]PWS Information'!$E$10="NTNC",Q1212="Galvanized Requiring Replacement")),
(AND('[1]PWS Information'!$E$10="NTNC",U1212="Single Family Residence",R1212="Yes")))),"Tier 3",
IF((OR((AND('[1]PWS Information'!$E$10="CWS",U1212="Single Family Residence",S1212="Yes",Q1212="Non-Lead", J1212="Non-Lead - Copper",L1212="Before 1989")),
(AND('[1]PWS Information'!$E$10="CWS",U1212="Single Family Residence",S1212="Yes",Q1212="Non-Lead", N1212="Non-Lead - Copper",O1212="Before 1989")))),"Tier 4",
IF((OR((AND('[1]PWS Information'!$E$10="NTNC",Q1212="Non-Lead")),
(AND('[1]PWS Information'!$E$10="CWS",Q1212="Non-Lead",S1212="")),
(AND('[1]PWS Information'!$E$10="CWS",Q1212="Non-Lead",S1212="No")),
(AND('[1]PWS Information'!$E$10="CWS",Q1212="Non-Lead",S1212="Don't Know")),
(AND('[1]PWS Information'!$E$10="CWS",Q1212="Non-Lead", J1212="Non-Lead - Copper", S1212="Yes", L1212="Between 1989 and 2014")),
(AND('[1]PWS Information'!$E$10="CWS",Q1212="Non-Lead", J1212="Non-Lead - Copper", S1212="Yes", L1212="After 2014")),
(AND('[1]PWS Information'!$E$10="CWS",Q1212="Non-Lead", J1212="Non-Lead - Copper", S1212="Yes", L1212="Unknown")),
(AND('[1]PWS Information'!$E$10="CWS",Q1212="Non-Lead", N1212="Non-Lead - Copper", S1212="Yes", O1212="Between 1989 and 2014")),
(AND('[1]PWS Information'!$E$10="CWS",Q1212="Non-Lead", N1212="Non-Lead - Copper", S1212="Yes", O1212="After 2014")),
(AND('[1]PWS Information'!$E$10="CWS",Q1212="Non-Lead", N1212="Non-Lead - Copper", S1212="Yes", O1212="Unknown")),
(AND('[1]PWS Information'!$E$10="CWS",Q1212="Unknown")),
(AND('[1]PWS Information'!$E$10="NTNC",Q1212="Unknown")))),"Tier 5",
"")))))</f>
        <v>Tier 5</v>
      </c>
      <c r="Z1212" s="71"/>
      <c r="AA1212" s="71"/>
    </row>
    <row r="1213" spans="1:27" ht="57.6" x14ac:dyDescent="0.3">
      <c r="A1213" s="1"/>
      <c r="B1213" s="70">
        <v>1432651</v>
      </c>
      <c r="C1213" s="60">
        <v>1700</v>
      </c>
      <c r="D1213" s="61" t="s">
        <v>363</v>
      </c>
      <c r="E1213" s="61" t="s">
        <v>49</v>
      </c>
      <c r="F1213" s="61">
        <v>78640</v>
      </c>
      <c r="G1213" s="62" t="s">
        <v>365</v>
      </c>
      <c r="H1213" s="63">
        <v>29.977080600000001</v>
      </c>
      <c r="I1213" s="64">
        <v>-97.842219444444396</v>
      </c>
      <c r="J1213" s="65" t="s">
        <v>50</v>
      </c>
      <c r="K1213" s="66" t="s">
        <v>51</v>
      </c>
      <c r="L1213" s="62" t="s">
        <v>52</v>
      </c>
      <c r="M1213" s="69"/>
      <c r="N1213" s="65" t="s">
        <v>50</v>
      </c>
      <c r="O1213" s="66" t="s">
        <v>52</v>
      </c>
      <c r="P1213" s="69"/>
      <c r="Q1213" s="55" t="str">
        <f t="shared" si="18"/>
        <v>Non-Lead</v>
      </c>
      <c r="R1213" s="70" t="s">
        <v>51</v>
      </c>
      <c r="S1213" s="70" t="s">
        <v>51</v>
      </c>
      <c r="T1213" s="70"/>
      <c r="U1213" s="71" t="s">
        <v>53</v>
      </c>
      <c r="V1213" s="71" t="s">
        <v>51</v>
      </c>
      <c r="W1213" s="71" t="s">
        <v>51</v>
      </c>
      <c r="X1213" s="71" t="s">
        <v>51</v>
      </c>
      <c r="Y1213" s="72" t="str">
        <f>IF((OR((AND('[1]PWS Information'!$E$10="CWS",U1213="Single Family Residence",Q1213="Lead")),
(AND('[1]PWS Information'!$E$10="CWS",U1213="Multiple Family Residence",'[1]PWS Information'!$E$11="Yes",Q1213="Lead")),
(AND('[1]PWS Information'!$E$10="NTNC",Q1213="Lead")))),"Tier 1",
IF((OR((AND('[1]PWS Information'!$E$10="CWS",U1213="Multiple Family Residence",'[1]PWS Information'!$E$11="No",Q1213="Lead")),
(AND('[1]PWS Information'!$E$10="CWS",U1213="Other",Q1213="Lead")),
(AND('[1]PWS Information'!$E$10="CWS",U1213="Building",Q1213="Lead")))),"Tier 2",
IF((OR((AND('[1]PWS Information'!$E$10="CWS",U1213="Single Family Residence",Q1213="Galvanized Requiring Replacement")),
(AND('[1]PWS Information'!$E$10="CWS",U1213="Single Family Residence",Q1213="Galvanized Requiring Replacement",R1213="Yes")),
(AND('[1]PWS Information'!$E$10="NTNC",Q1213="Galvanized Requiring Replacement")),
(AND('[1]PWS Information'!$E$10="NTNC",U1213="Single Family Residence",R1213="Yes")))),"Tier 3",
IF((OR((AND('[1]PWS Information'!$E$10="CWS",U1213="Single Family Residence",S1213="Yes",Q1213="Non-Lead", J1213="Non-Lead - Copper",L1213="Before 1989")),
(AND('[1]PWS Information'!$E$10="CWS",U1213="Single Family Residence",S1213="Yes",Q1213="Non-Lead", N1213="Non-Lead - Copper",O1213="Before 1989")))),"Tier 4",
IF((OR((AND('[1]PWS Information'!$E$10="NTNC",Q1213="Non-Lead")),
(AND('[1]PWS Information'!$E$10="CWS",Q1213="Non-Lead",S1213="")),
(AND('[1]PWS Information'!$E$10="CWS",Q1213="Non-Lead",S1213="No")),
(AND('[1]PWS Information'!$E$10="CWS",Q1213="Non-Lead",S1213="Don't Know")),
(AND('[1]PWS Information'!$E$10="CWS",Q1213="Non-Lead", J1213="Non-Lead - Copper", S1213="Yes", L1213="Between 1989 and 2014")),
(AND('[1]PWS Information'!$E$10="CWS",Q1213="Non-Lead", J1213="Non-Lead - Copper", S1213="Yes", L1213="After 2014")),
(AND('[1]PWS Information'!$E$10="CWS",Q1213="Non-Lead", J1213="Non-Lead - Copper", S1213="Yes", L1213="Unknown")),
(AND('[1]PWS Information'!$E$10="CWS",Q1213="Non-Lead", N1213="Non-Lead - Copper", S1213="Yes", O1213="Between 1989 and 2014")),
(AND('[1]PWS Information'!$E$10="CWS",Q1213="Non-Lead", N1213="Non-Lead - Copper", S1213="Yes", O1213="After 2014")),
(AND('[1]PWS Information'!$E$10="CWS",Q1213="Non-Lead", N1213="Non-Lead - Copper", S1213="Yes", O1213="Unknown")),
(AND('[1]PWS Information'!$E$10="CWS",Q1213="Unknown")),
(AND('[1]PWS Information'!$E$10="NTNC",Q1213="Unknown")))),"Tier 5",
"")))))</f>
        <v>Tier 5</v>
      </c>
      <c r="Z1213" s="71"/>
      <c r="AA1213" s="71"/>
    </row>
    <row r="1214" spans="1:27" ht="57.6" x14ac:dyDescent="0.3">
      <c r="A1214" s="17"/>
      <c r="B1214" s="70">
        <v>1429732</v>
      </c>
      <c r="C1214" s="60">
        <v>1708</v>
      </c>
      <c r="D1214" s="61" t="s">
        <v>363</v>
      </c>
      <c r="E1214" s="61" t="s">
        <v>49</v>
      </c>
      <c r="F1214" s="61">
        <v>78640</v>
      </c>
      <c r="G1214" s="62" t="s">
        <v>366</v>
      </c>
      <c r="H1214" s="63">
        <v>29.976974999999999</v>
      </c>
      <c r="I1214" s="64">
        <v>-97.842397222222203</v>
      </c>
      <c r="J1214" s="65" t="s">
        <v>50</v>
      </c>
      <c r="K1214" s="66" t="s">
        <v>51</v>
      </c>
      <c r="L1214" s="62" t="s">
        <v>52</v>
      </c>
      <c r="M1214" s="69"/>
      <c r="N1214" s="65" t="s">
        <v>50</v>
      </c>
      <c r="O1214" s="66" t="s">
        <v>52</v>
      </c>
      <c r="P1214" s="69"/>
      <c r="Q1214" s="55" t="str">
        <f t="shared" si="18"/>
        <v>Non-Lead</v>
      </c>
      <c r="R1214" s="70" t="s">
        <v>51</v>
      </c>
      <c r="S1214" s="70" t="s">
        <v>51</v>
      </c>
      <c r="T1214" s="70"/>
      <c r="U1214" s="71" t="s">
        <v>53</v>
      </c>
      <c r="V1214" s="71" t="s">
        <v>51</v>
      </c>
      <c r="W1214" s="71" t="s">
        <v>51</v>
      </c>
      <c r="X1214" s="71" t="s">
        <v>51</v>
      </c>
      <c r="Y1214" s="72" t="str">
        <f>IF((OR((AND('[1]PWS Information'!$E$10="CWS",U1214="Single Family Residence",Q1214="Lead")),
(AND('[1]PWS Information'!$E$10="CWS",U1214="Multiple Family Residence",'[1]PWS Information'!$E$11="Yes",Q1214="Lead")),
(AND('[1]PWS Information'!$E$10="NTNC",Q1214="Lead")))),"Tier 1",
IF((OR((AND('[1]PWS Information'!$E$10="CWS",U1214="Multiple Family Residence",'[1]PWS Information'!$E$11="No",Q1214="Lead")),
(AND('[1]PWS Information'!$E$10="CWS",U1214="Other",Q1214="Lead")),
(AND('[1]PWS Information'!$E$10="CWS",U1214="Building",Q1214="Lead")))),"Tier 2",
IF((OR((AND('[1]PWS Information'!$E$10="CWS",U1214="Single Family Residence",Q1214="Galvanized Requiring Replacement")),
(AND('[1]PWS Information'!$E$10="CWS",U1214="Single Family Residence",Q1214="Galvanized Requiring Replacement",R1214="Yes")),
(AND('[1]PWS Information'!$E$10="NTNC",Q1214="Galvanized Requiring Replacement")),
(AND('[1]PWS Information'!$E$10="NTNC",U1214="Single Family Residence",R1214="Yes")))),"Tier 3",
IF((OR((AND('[1]PWS Information'!$E$10="CWS",U1214="Single Family Residence",S1214="Yes",Q1214="Non-Lead", J1214="Non-Lead - Copper",L1214="Before 1989")),
(AND('[1]PWS Information'!$E$10="CWS",U1214="Single Family Residence",S1214="Yes",Q1214="Non-Lead", N1214="Non-Lead - Copper",O1214="Before 1989")))),"Tier 4",
IF((OR((AND('[1]PWS Information'!$E$10="NTNC",Q1214="Non-Lead")),
(AND('[1]PWS Information'!$E$10="CWS",Q1214="Non-Lead",S1214="")),
(AND('[1]PWS Information'!$E$10="CWS",Q1214="Non-Lead",S1214="No")),
(AND('[1]PWS Information'!$E$10="CWS",Q1214="Non-Lead",S1214="Don't Know")),
(AND('[1]PWS Information'!$E$10="CWS",Q1214="Non-Lead", J1214="Non-Lead - Copper", S1214="Yes", L1214="Between 1989 and 2014")),
(AND('[1]PWS Information'!$E$10="CWS",Q1214="Non-Lead", J1214="Non-Lead - Copper", S1214="Yes", L1214="After 2014")),
(AND('[1]PWS Information'!$E$10="CWS",Q1214="Non-Lead", J1214="Non-Lead - Copper", S1214="Yes", L1214="Unknown")),
(AND('[1]PWS Information'!$E$10="CWS",Q1214="Non-Lead", N1214="Non-Lead - Copper", S1214="Yes", O1214="Between 1989 and 2014")),
(AND('[1]PWS Information'!$E$10="CWS",Q1214="Non-Lead", N1214="Non-Lead - Copper", S1214="Yes", O1214="After 2014")),
(AND('[1]PWS Information'!$E$10="CWS",Q1214="Non-Lead", N1214="Non-Lead - Copper", S1214="Yes", O1214="Unknown")),
(AND('[1]PWS Information'!$E$10="CWS",Q1214="Unknown")),
(AND('[1]PWS Information'!$E$10="NTNC",Q1214="Unknown")))),"Tier 5",
"")))))</f>
        <v>Tier 5</v>
      </c>
      <c r="Z1214" s="71"/>
      <c r="AA1214" s="71"/>
    </row>
    <row r="1215" spans="1:27" ht="57.6" x14ac:dyDescent="0.3">
      <c r="A1215" s="1"/>
      <c r="B1215" s="70">
        <v>3834916</v>
      </c>
      <c r="C1215" s="60">
        <v>1725</v>
      </c>
      <c r="D1215" s="61" t="s">
        <v>363</v>
      </c>
      <c r="E1215" s="61" t="s">
        <v>49</v>
      </c>
      <c r="F1215" s="61">
        <v>78640</v>
      </c>
      <c r="G1215" s="62" t="s">
        <v>367</v>
      </c>
      <c r="H1215" s="63">
        <v>29.976524999999999</v>
      </c>
      <c r="I1215" s="64">
        <v>-97.8421666666666</v>
      </c>
      <c r="J1215" s="65" t="s">
        <v>50</v>
      </c>
      <c r="K1215" s="66" t="s">
        <v>51</v>
      </c>
      <c r="L1215" s="62" t="s">
        <v>52</v>
      </c>
      <c r="M1215" s="69"/>
      <c r="N1215" s="65" t="s">
        <v>50</v>
      </c>
      <c r="O1215" s="66" t="s">
        <v>52</v>
      </c>
      <c r="P1215" s="69"/>
      <c r="Q1215" s="55" t="str">
        <f t="shared" si="18"/>
        <v>Non-Lead</v>
      </c>
      <c r="R1215" s="70" t="s">
        <v>51</v>
      </c>
      <c r="S1215" s="70" t="s">
        <v>51</v>
      </c>
      <c r="T1215" s="70"/>
      <c r="U1215" s="71" t="s">
        <v>53</v>
      </c>
      <c r="V1215" s="71" t="s">
        <v>51</v>
      </c>
      <c r="W1215" s="71" t="s">
        <v>51</v>
      </c>
      <c r="X1215" s="71" t="s">
        <v>51</v>
      </c>
      <c r="Y1215" s="72" t="str">
        <f>IF((OR((AND('[1]PWS Information'!$E$10="CWS",U1215="Single Family Residence",Q1215="Lead")),
(AND('[1]PWS Information'!$E$10="CWS",U1215="Multiple Family Residence",'[1]PWS Information'!$E$11="Yes",Q1215="Lead")),
(AND('[1]PWS Information'!$E$10="NTNC",Q1215="Lead")))),"Tier 1",
IF((OR((AND('[1]PWS Information'!$E$10="CWS",U1215="Multiple Family Residence",'[1]PWS Information'!$E$11="No",Q1215="Lead")),
(AND('[1]PWS Information'!$E$10="CWS",U1215="Other",Q1215="Lead")),
(AND('[1]PWS Information'!$E$10="CWS",U1215="Building",Q1215="Lead")))),"Tier 2",
IF((OR((AND('[1]PWS Information'!$E$10="CWS",U1215="Single Family Residence",Q1215="Galvanized Requiring Replacement")),
(AND('[1]PWS Information'!$E$10="CWS",U1215="Single Family Residence",Q1215="Galvanized Requiring Replacement",R1215="Yes")),
(AND('[1]PWS Information'!$E$10="NTNC",Q1215="Galvanized Requiring Replacement")),
(AND('[1]PWS Information'!$E$10="NTNC",U1215="Single Family Residence",R1215="Yes")))),"Tier 3",
IF((OR((AND('[1]PWS Information'!$E$10="CWS",U1215="Single Family Residence",S1215="Yes",Q1215="Non-Lead", J1215="Non-Lead - Copper",L1215="Before 1989")),
(AND('[1]PWS Information'!$E$10="CWS",U1215="Single Family Residence",S1215="Yes",Q1215="Non-Lead", N1215="Non-Lead - Copper",O1215="Before 1989")))),"Tier 4",
IF((OR((AND('[1]PWS Information'!$E$10="NTNC",Q1215="Non-Lead")),
(AND('[1]PWS Information'!$E$10="CWS",Q1215="Non-Lead",S1215="")),
(AND('[1]PWS Information'!$E$10="CWS",Q1215="Non-Lead",S1215="No")),
(AND('[1]PWS Information'!$E$10="CWS",Q1215="Non-Lead",S1215="Don't Know")),
(AND('[1]PWS Information'!$E$10="CWS",Q1215="Non-Lead", J1215="Non-Lead - Copper", S1215="Yes", L1215="Between 1989 and 2014")),
(AND('[1]PWS Information'!$E$10="CWS",Q1215="Non-Lead", J1215="Non-Lead - Copper", S1215="Yes", L1215="After 2014")),
(AND('[1]PWS Information'!$E$10="CWS",Q1215="Non-Lead", J1215="Non-Lead - Copper", S1215="Yes", L1215="Unknown")),
(AND('[1]PWS Information'!$E$10="CWS",Q1215="Non-Lead", N1215="Non-Lead - Copper", S1215="Yes", O1215="Between 1989 and 2014")),
(AND('[1]PWS Information'!$E$10="CWS",Q1215="Non-Lead", N1215="Non-Lead - Copper", S1215="Yes", O1215="After 2014")),
(AND('[1]PWS Information'!$E$10="CWS",Q1215="Non-Lead", N1215="Non-Lead - Copper", S1215="Yes", O1215="Unknown")),
(AND('[1]PWS Information'!$E$10="CWS",Q1215="Unknown")),
(AND('[1]PWS Information'!$E$10="NTNC",Q1215="Unknown")))),"Tier 5",
"")))))</f>
        <v>Tier 5</v>
      </c>
      <c r="Z1215" s="71"/>
      <c r="AA1215" s="71"/>
    </row>
    <row r="1216" spans="1:27" ht="57.6" x14ac:dyDescent="0.3">
      <c r="A1216" s="1"/>
      <c r="B1216" s="70">
        <v>1408358</v>
      </c>
      <c r="C1216" s="60">
        <v>1717</v>
      </c>
      <c r="D1216" s="61" t="s">
        <v>363</v>
      </c>
      <c r="E1216" s="61" t="s">
        <v>49</v>
      </c>
      <c r="F1216" s="61">
        <v>78640</v>
      </c>
      <c r="G1216" s="62" t="s">
        <v>368</v>
      </c>
      <c r="H1216" s="63">
        <v>29.9765917</v>
      </c>
      <c r="I1216" s="64">
        <v>-97.842061111111093</v>
      </c>
      <c r="J1216" s="65" t="s">
        <v>50</v>
      </c>
      <c r="K1216" s="66" t="s">
        <v>51</v>
      </c>
      <c r="L1216" s="62" t="s">
        <v>52</v>
      </c>
      <c r="M1216" s="69"/>
      <c r="N1216" s="65" t="s">
        <v>50</v>
      </c>
      <c r="O1216" s="66" t="s">
        <v>52</v>
      </c>
      <c r="P1216" s="69"/>
      <c r="Q1216" s="55" t="str">
        <f t="shared" si="18"/>
        <v>Non-Lead</v>
      </c>
      <c r="R1216" s="70" t="s">
        <v>51</v>
      </c>
      <c r="S1216" s="70" t="s">
        <v>51</v>
      </c>
      <c r="T1216" s="70"/>
      <c r="U1216" s="71" t="s">
        <v>53</v>
      </c>
      <c r="V1216" s="71" t="s">
        <v>51</v>
      </c>
      <c r="W1216" s="71" t="s">
        <v>51</v>
      </c>
      <c r="X1216" s="71" t="s">
        <v>51</v>
      </c>
      <c r="Y1216" s="72" t="str">
        <f>IF((OR((AND('[1]PWS Information'!$E$10="CWS",U1216="Single Family Residence",Q1216="Lead")),
(AND('[1]PWS Information'!$E$10="CWS",U1216="Multiple Family Residence",'[1]PWS Information'!$E$11="Yes",Q1216="Lead")),
(AND('[1]PWS Information'!$E$10="NTNC",Q1216="Lead")))),"Tier 1",
IF((OR((AND('[1]PWS Information'!$E$10="CWS",U1216="Multiple Family Residence",'[1]PWS Information'!$E$11="No",Q1216="Lead")),
(AND('[1]PWS Information'!$E$10="CWS",U1216="Other",Q1216="Lead")),
(AND('[1]PWS Information'!$E$10="CWS",U1216="Building",Q1216="Lead")))),"Tier 2",
IF((OR((AND('[1]PWS Information'!$E$10="CWS",U1216="Single Family Residence",Q1216="Galvanized Requiring Replacement")),
(AND('[1]PWS Information'!$E$10="CWS",U1216="Single Family Residence",Q1216="Galvanized Requiring Replacement",R1216="Yes")),
(AND('[1]PWS Information'!$E$10="NTNC",Q1216="Galvanized Requiring Replacement")),
(AND('[1]PWS Information'!$E$10="NTNC",U1216="Single Family Residence",R1216="Yes")))),"Tier 3",
IF((OR((AND('[1]PWS Information'!$E$10="CWS",U1216="Single Family Residence",S1216="Yes",Q1216="Non-Lead", J1216="Non-Lead - Copper",L1216="Before 1989")),
(AND('[1]PWS Information'!$E$10="CWS",U1216="Single Family Residence",S1216="Yes",Q1216="Non-Lead", N1216="Non-Lead - Copper",O1216="Before 1989")))),"Tier 4",
IF((OR((AND('[1]PWS Information'!$E$10="NTNC",Q1216="Non-Lead")),
(AND('[1]PWS Information'!$E$10="CWS",Q1216="Non-Lead",S1216="")),
(AND('[1]PWS Information'!$E$10="CWS",Q1216="Non-Lead",S1216="No")),
(AND('[1]PWS Information'!$E$10="CWS",Q1216="Non-Lead",S1216="Don't Know")),
(AND('[1]PWS Information'!$E$10="CWS",Q1216="Non-Lead", J1216="Non-Lead - Copper", S1216="Yes", L1216="Between 1989 and 2014")),
(AND('[1]PWS Information'!$E$10="CWS",Q1216="Non-Lead", J1216="Non-Lead - Copper", S1216="Yes", L1216="After 2014")),
(AND('[1]PWS Information'!$E$10="CWS",Q1216="Non-Lead", J1216="Non-Lead - Copper", S1216="Yes", L1216="Unknown")),
(AND('[1]PWS Information'!$E$10="CWS",Q1216="Non-Lead", N1216="Non-Lead - Copper", S1216="Yes", O1216="Between 1989 and 2014")),
(AND('[1]PWS Information'!$E$10="CWS",Q1216="Non-Lead", N1216="Non-Lead - Copper", S1216="Yes", O1216="After 2014")),
(AND('[1]PWS Information'!$E$10="CWS",Q1216="Non-Lead", N1216="Non-Lead - Copper", S1216="Yes", O1216="Unknown")),
(AND('[1]PWS Information'!$E$10="CWS",Q1216="Unknown")),
(AND('[1]PWS Information'!$E$10="NTNC",Q1216="Unknown")))),"Tier 5",
"")))))</f>
        <v>Tier 5</v>
      </c>
      <c r="Z1216" s="71"/>
      <c r="AA1216" s="71"/>
    </row>
    <row r="1217" spans="1:27" ht="57.6" x14ac:dyDescent="0.3">
      <c r="A1217" s="1"/>
      <c r="B1217" s="70">
        <v>10158383</v>
      </c>
      <c r="C1217" s="60">
        <v>1709</v>
      </c>
      <c r="D1217" s="61" t="s">
        <v>363</v>
      </c>
      <c r="E1217" s="61" t="s">
        <v>49</v>
      </c>
      <c r="F1217" s="61">
        <v>78640</v>
      </c>
      <c r="G1217" s="62" t="s">
        <v>349</v>
      </c>
      <c r="H1217" s="63">
        <v>29.976680600000002</v>
      </c>
      <c r="I1217" s="64">
        <v>-97.841988888888807</v>
      </c>
      <c r="J1217" s="65" t="s">
        <v>50</v>
      </c>
      <c r="K1217" s="66" t="s">
        <v>51</v>
      </c>
      <c r="L1217" s="62" t="s">
        <v>52</v>
      </c>
      <c r="M1217" s="69"/>
      <c r="N1217" s="65" t="s">
        <v>50</v>
      </c>
      <c r="O1217" s="66" t="s">
        <v>52</v>
      </c>
      <c r="P1217" s="69"/>
      <c r="Q1217" s="55" t="str">
        <f t="shared" si="18"/>
        <v>Non-Lead</v>
      </c>
      <c r="R1217" s="70" t="s">
        <v>51</v>
      </c>
      <c r="S1217" s="70" t="s">
        <v>51</v>
      </c>
      <c r="T1217" s="70"/>
      <c r="U1217" s="71" t="s">
        <v>53</v>
      </c>
      <c r="V1217" s="71" t="s">
        <v>51</v>
      </c>
      <c r="W1217" s="71" t="s">
        <v>51</v>
      </c>
      <c r="X1217" s="71" t="s">
        <v>51</v>
      </c>
      <c r="Y1217" s="72" t="str">
        <f>IF((OR((AND('[1]PWS Information'!$E$10="CWS",U1217="Single Family Residence",Q1217="Lead")),
(AND('[1]PWS Information'!$E$10="CWS",U1217="Multiple Family Residence",'[1]PWS Information'!$E$11="Yes",Q1217="Lead")),
(AND('[1]PWS Information'!$E$10="NTNC",Q1217="Lead")))),"Tier 1",
IF((OR((AND('[1]PWS Information'!$E$10="CWS",U1217="Multiple Family Residence",'[1]PWS Information'!$E$11="No",Q1217="Lead")),
(AND('[1]PWS Information'!$E$10="CWS",U1217="Other",Q1217="Lead")),
(AND('[1]PWS Information'!$E$10="CWS",U1217="Building",Q1217="Lead")))),"Tier 2",
IF((OR((AND('[1]PWS Information'!$E$10="CWS",U1217="Single Family Residence",Q1217="Galvanized Requiring Replacement")),
(AND('[1]PWS Information'!$E$10="CWS",U1217="Single Family Residence",Q1217="Galvanized Requiring Replacement",R1217="Yes")),
(AND('[1]PWS Information'!$E$10="NTNC",Q1217="Galvanized Requiring Replacement")),
(AND('[1]PWS Information'!$E$10="NTNC",U1217="Single Family Residence",R1217="Yes")))),"Tier 3",
IF((OR((AND('[1]PWS Information'!$E$10="CWS",U1217="Single Family Residence",S1217="Yes",Q1217="Non-Lead", J1217="Non-Lead - Copper",L1217="Before 1989")),
(AND('[1]PWS Information'!$E$10="CWS",U1217="Single Family Residence",S1217="Yes",Q1217="Non-Lead", N1217="Non-Lead - Copper",O1217="Before 1989")))),"Tier 4",
IF((OR((AND('[1]PWS Information'!$E$10="NTNC",Q1217="Non-Lead")),
(AND('[1]PWS Information'!$E$10="CWS",Q1217="Non-Lead",S1217="")),
(AND('[1]PWS Information'!$E$10="CWS",Q1217="Non-Lead",S1217="No")),
(AND('[1]PWS Information'!$E$10="CWS",Q1217="Non-Lead",S1217="Don't Know")),
(AND('[1]PWS Information'!$E$10="CWS",Q1217="Non-Lead", J1217="Non-Lead - Copper", S1217="Yes", L1217="Between 1989 and 2014")),
(AND('[1]PWS Information'!$E$10="CWS",Q1217="Non-Lead", J1217="Non-Lead - Copper", S1217="Yes", L1217="After 2014")),
(AND('[1]PWS Information'!$E$10="CWS",Q1217="Non-Lead", J1217="Non-Lead - Copper", S1217="Yes", L1217="Unknown")),
(AND('[1]PWS Information'!$E$10="CWS",Q1217="Non-Lead", N1217="Non-Lead - Copper", S1217="Yes", O1217="Between 1989 and 2014")),
(AND('[1]PWS Information'!$E$10="CWS",Q1217="Non-Lead", N1217="Non-Lead - Copper", S1217="Yes", O1217="After 2014")),
(AND('[1]PWS Information'!$E$10="CWS",Q1217="Non-Lead", N1217="Non-Lead - Copper", S1217="Yes", O1217="Unknown")),
(AND('[1]PWS Information'!$E$10="CWS",Q1217="Unknown")),
(AND('[1]PWS Information'!$E$10="NTNC",Q1217="Unknown")))),"Tier 5",
"")))))</f>
        <v>Tier 5</v>
      </c>
      <c r="Z1217" s="71"/>
      <c r="AA1217" s="71"/>
    </row>
    <row r="1218" spans="1:27" ht="57.6" x14ac:dyDescent="0.3">
      <c r="A1218" s="17"/>
      <c r="B1218" s="70">
        <v>1402653</v>
      </c>
      <c r="C1218" s="60">
        <v>1701</v>
      </c>
      <c r="D1218" s="61" t="s">
        <v>363</v>
      </c>
      <c r="E1218" s="61" t="s">
        <v>49</v>
      </c>
      <c r="F1218" s="61">
        <v>78640</v>
      </c>
      <c r="G1218" s="62" t="s">
        <v>369</v>
      </c>
      <c r="H1218" s="63">
        <v>29.976783300000001</v>
      </c>
      <c r="I1218" s="64">
        <v>-97.841875000000002</v>
      </c>
      <c r="J1218" s="65" t="s">
        <v>50</v>
      </c>
      <c r="K1218" s="66" t="s">
        <v>51</v>
      </c>
      <c r="L1218" s="62" t="s">
        <v>52</v>
      </c>
      <c r="M1218" s="69"/>
      <c r="N1218" s="65" t="s">
        <v>50</v>
      </c>
      <c r="O1218" s="66" t="s">
        <v>52</v>
      </c>
      <c r="P1218" s="69"/>
      <c r="Q1218" s="55" t="str">
        <f t="shared" si="18"/>
        <v>Non-Lead</v>
      </c>
      <c r="R1218" s="70" t="s">
        <v>51</v>
      </c>
      <c r="S1218" s="70" t="s">
        <v>51</v>
      </c>
      <c r="T1218" s="70"/>
      <c r="U1218" s="71" t="s">
        <v>53</v>
      </c>
      <c r="V1218" s="71" t="s">
        <v>51</v>
      </c>
      <c r="W1218" s="71" t="s">
        <v>51</v>
      </c>
      <c r="X1218" s="71" t="s">
        <v>51</v>
      </c>
      <c r="Y1218" s="72" t="str">
        <f>IF((OR((AND('[1]PWS Information'!$E$10="CWS",U1218="Single Family Residence",Q1218="Lead")),
(AND('[1]PWS Information'!$E$10="CWS",U1218="Multiple Family Residence",'[1]PWS Information'!$E$11="Yes",Q1218="Lead")),
(AND('[1]PWS Information'!$E$10="NTNC",Q1218="Lead")))),"Tier 1",
IF((OR((AND('[1]PWS Information'!$E$10="CWS",U1218="Multiple Family Residence",'[1]PWS Information'!$E$11="No",Q1218="Lead")),
(AND('[1]PWS Information'!$E$10="CWS",U1218="Other",Q1218="Lead")),
(AND('[1]PWS Information'!$E$10="CWS",U1218="Building",Q1218="Lead")))),"Tier 2",
IF((OR((AND('[1]PWS Information'!$E$10="CWS",U1218="Single Family Residence",Q1218="Galvanized Requiring Replacement")),
(AND('[1]PWS Information'!$E$10="CWS",U1218="Single Family Residence",Q1218="Galvanized Requiring Replacement",R1218="Yes")),
(AND('[1]PWS Information'!$E$10="NTNC",Q1218="Galvanized Requiring Replacement")),
(AND('[1]PWS Information'!$E$10="NTNC",U1218="Single Family Residence",R1218="Yes")))),"Tier 3",
IF((OR((AND('[1]PWS Information'!$E$10="CWS",U1218="Single Family Residence",S1218="Yes",Q1218="Non-Lead", J1218="Non-Lead - Copper",L1218="Before 1989")),
(AND('[1]PWS Information'!$E$10="CWS",U1218="Single Family Residence",S1218="Yes",Q1218="Non-Lead", N1218="Non-Lead - Copper",O1218="Before 1989")))),"Tier 4",
IF((OR((AND('[1]PWS Information'!$E$10="NTNC",Q1218="Non-Lead")),
(AND('[1]PWS Information'!$E$10="CWS",Q1218="Non-Lead",S1218="")),
(AND('[1]PWS Information'!$E$10="CWS",Q1218="Non-Lead",S1218="No")),
(AND('[1]PWS Information'!$E$10="CWS",Q1218="Non-Lead",S1218="Don't Know")),
(AND('[1]PWS Information'!$E$10="CWS",Q1218="Non-Lead", J1218="Non-Lead - Copper", S1218="Yes", L1218="Between 1989 and 2014")),
(AND('[1]PWS Information'!$E$10="CWS",Q1218="Non-Lead", J1218="Non-Lead - Copper", S1218="Yes", L1218="After 2014")),
(AND('[1]PWS Information'!$E$10="CWS",Q1218="Non-Lead", J1218="Non-Lead - Copper", S1218="Yes", L1218="Unknown")),
(AND('[1]PWS Information'!$E$10="CWS",Q1218="Non-Lead", N1218="Non-Lead - Copper", S1218="Yes", O1218="Between 1989 and 2014")),
(AND('[1]PWS Information'!$E$10="CWS",Q1218="Non-Lead", N1218="Non-Lead - Copper", S1218="Yes", O1218="After 2014")),
(AND('[1]PWS Information'!$E$10="CWS",Q1218="Non-Lead", N1218="Non-Lead - Copper", S1218="Yes", O1218="Unknown")),
(AND('[1]PWS Information'!$E$10="CWS",Q1218="Unknown")),
(AND('[1]PWS Information'!$E$10="NTNC",Q1218="Unknown")))),"Tier 5",
"")))))</f>
        <v>Tier 5</v>
      </c>
      <c r="Z1218" s="71"/>
      <c r="AA1218" s="71"/>
    </row>
    <row r="1219" spans="1:27" ht="57.6" x14ac:dyDescent="0.3">
      <c r="A1219" s="1"/>
      <c r="B1219" s="70">
        <v>12087746</v>
      </c>
      <c r="C1219" s="60">
        <v>1697</v>
      </c>
      <c r="D1219" s="61" t="s">
        <v>363</v>
      </c>
      <c r="E1219" s="61" t="s">
        <v>49</v>
      </c>
      <c r="F1219" s="61">
        <v>78640</v>
      </c>
      <c r="G1219" s="62" t="s">
        <v>349</v>
      </c>
      <c r="H1219" s="63">
        <v>29.9768528</v>
      </c>
      <c r="I1219" s="64">
        <v>-97.841774999999998</v>
      </c>
      <c r="J1219" s="65" t="s">
        <v>50</v>
      </c>
      <c r="K1219" s="66" t="s">
        <v>51</v>
      </c>
      <c r="L1219" s="62" t="s">
        <v>52</v>
      </c>
      <c r="M1219" s="69"/>
      <c r="N1219" s="65" t="s">
        <v>50</v>
      </c>
      <c r="O1219" s="66" t="s">
        <v>52</v>
      </c>
      <c r="P1219" s="69"/>
      <c r="Q1219" s="55" t="str">
        <f t="shared" si="18"/>
        <v>Non-Lead</v>
      </c>
      <c r="R1219" s="70" t="s">
        <v>51</v>
      </c>
      <c r="S1219" s="70" t="s">
        <v>51</v>
      </c>
      <c r="T1219" s="70"/>
      <c r="U1219" s="71" t="s">
        <v>53</v>
      </c>
      <c r="V1219" s="71" t="s">
        <v>51</v>
      </c>
      <c r="W1219" s="71" t="s">
        <v>51</v>
      </c>
      <c r="X1219" s="71" t="s">
        <v>51</v>
      </c>
      <c r="Y1219" s="72" t="str">
        <f>IF((OR((AND('[1]PWS Information'!$E$10="CWS",U1219="Single Family Residence",Q1219="Lead")),
(AND('[1]PWS Information'!$E$10="CWS",U1219="Multiple Family Residence",'[1]PWS Information'!$E$11="Yes",Q1219="Lead")),
(AND('[1]PWS Information'!$E$10="NTNC",Q1219="Lead")))),"Tier 1",
IF((OR((AND('[1]PWS Information'!$E$10="CWS",U1219="Multiple Family Residence",'[1]PWS Information'!$E$11="No",Q1219="Lead")),
(AND('[1]PWS Information'!$E$10="CWS",U1219="Other",Q1219="Lead")),
(AND('[1]PWS Information'!$E$10="CWS",U1219="Building",Q1219="Lead")))),"Tier 2",
IF((OR((AND('[1]PWS Information'!$E$10="CWS",U1219="Single Family Residence",Q1219="Galvanized Requiring Replacement")),
(AND('[1]PWS Information'!$E$10="CWS",U1219="Single Family Residence",Q1219="Galvanized Requiring Replacement",R1219="Yes")),
(AND('[1]PWS Information'!$E$10="NTNC",Q1219="Galvanized Requiring Replacement")),
(AND('[1]PWS Information'!$E$10="NTNC",U1219="Single Family Residence",R1219="Yes")))),"Tier 3",
IF((OR((AND('[1]PWS Information'!$E$10="CWS",U1219="Single Family Residence",S1219="Yes",Q1219="Non-Lead", J1219="Non-Lead - Copper",L1219="Before 1989")),
(AND('[1]PWS Information'!$E$10="CWS",U1219="Single Family Residence",S1219="Yes",Q1219="Non-Lead", N1219="Non-Lead - Copper",O1219="Before 1989")))),"Tier 4",
IF((OR((AND('[1]PWS Information'!$E$10="NTNC",Q1219="Non-Lead")),
(AND('[1]PWS Information'!$E$10="CWS",Q1219="Non-Lead",S1219="")),
(AND('[1]PWS Information'!$E$10="CWS",Q1219="Non-Lead",S1219="No")),
(AND('[1]PWS Information'!$E$10="CWS",Q1219="Non-Lead",S1219="Don't Know")),
(AND('[1]PWS Information'!$E$10="CWS",Q1219="Non-Lead", J1219="Non-Lead - Copper", S1219="Yes", L1219="Between 1989 and 2014")),
(AND('[1]PWS Information'!$E$10="CWS",Q1219="Non-Lead", J1219="Non-Lead - Copper", S1219="Yes", L1219="After 2014")),
(AND('[1]PWS Information'!$E$10="CWS",Q1219="Non-Lead", J1219="Non-Lead - Copper", S1219="Yes", L1219="Unknown")),
(AND('[1]PWS Information'!$E$10="CWS",Q1219="Non-Lead", N1219="Non-Lead - Copper", S1219="Yes", O1219="Between 1989 and 2014")),
(AND('[1]PWS Information'!$E$10="CWS",Q1219="Non-Lead", N1219="Non-Lead - Copper", S1219="Yes", O1219="After 2014")),
(AND('[1]PWS Information'!$E$10="CWS",Q1219="Non-Lead", N1219="Non-Lead - Copper", S1219="Yes", O1219="Unknown")),
(AND('[1]PWS Information'!$E$10="CWS",Q1219="Unknown")),
(AND('[1]PWS Information'!$E$10="NTNC",Q1219="Unknown")))),"Tier 5",
"")))))</f>
        <v>Tier 5</v>
      </c>
      <c r="Z1219" s="71"/>
      <c r="AA1219" s="71"/>
    </row>
    <row r="1220" spans="1:27" ht="57.6" x14ac:dyDescent="0.3">
      <c r="A1220" s="1"/>
      <c r="B1220" s="70">
        <v>10125588</v>
      </c>
      <c r="C1220" s="60">
        <v>1689</v>
      </c>
      <c r="D1220" s="61" t="s">
        <v>363</v>
      </c>
      <c r="E1220" s="61" t="s">
        <v>49</v>
      </c>
      <c r="F1220" s="61">
        <v>78640</v>
      </c>
      <c r="G1220" s="62" t="s">
        <v>349</v>
      </c>
      <c r="H1220" s="63">
        <v>29.976949999999999</v>
      </c>
      <c r="I1220" s="64">
        <v>-97.841680555555499</v>
      </c>
      <c r="J1220" s="65" t="s">
        <v>50</v>
      </c>
      <c r="K1220" s="66" t="s">
        <v>51</v>
      </c>
      <c r="L1220" s="62" t="s">
        <v>52</v>
      </c>
      <c r="M1220" s="69"/>
      <c r="N1220" s="65" t="s">
        <v>50</v>
      </c>
      <c r="O1220" s="66" t="s">
        <v>52</v>
      </c>
      <c r="P1220" s="69"/>
      <c r="Q1220" s="55" t="str">
        <f t="shared" si="18"/>
        <v>Non-Lead</v>
      </c>
      <c r="R1220" s="70" t="s">
        <v>51</v>
      </c>
      <c r="S1220" s="70" t="s">
        <v>51</v>
      </c>
      <c r="T1220" s="70"/>
      <c r="U1220" s="71" t="s">
        <v>53</v>
      </c>
      <c r="V1220" s="71" t="s">
        <v>51</v>
      </c>
      <c r="W1220" s="71" t="s">
        <v>51</v>
      </c>
      <c r="X1220" s="71" t="s">
        <v>51</v>
      </c>
      <c r="Y1220" s="72" t="str">
        <f>IF((OR((AND('[1]PWS Information'!$E$10="CWS",U1220="Single Family Residence",Q1220="Lead")),
(AND('[1]PWS Information'!$E$10="CWS",U1220="Multiple Family Residence",'[1]PWS Information'!$E$11="Yes",Q1220="Lead")),
(AND('[1]PWS Information'!$E$10="NTNC",Q1220="Lead")))),"Tier 1",
IF((OR((AND('[1]PWS Information'!$E$10="CWS",U1220="Multiple Family Residence",'[1]PWS Information'!$E$11="No",Q1220="Lead")),
(AND('[1]PWS Information'!$E$10="CWS",U1220="Other",Q1220="Lead")),
(AND('[1]PWS Information'!$E$10="CWS",U1220="Building",Q1220="Lead")))),"Tier 2",
IF((OR((AND('[1]PWS Information'!$E$10="CWS",U1220="Single Family Residence",Q1220="Galvanized Requiring Replacement")),
(AND('[1]PWS Information'!$E$10="CWS",U1220="Single Family Residence",Q1220="Galvanized Requiring Replacement",R1220="Yes")),
(AND('[1]PWS Information'!$E$10="NTNC",Q1220="Galvanized Requiring Replacement")),
(AND('[1]PWS Information'!$E$10="NTNC",U1220="Single Family Residence",R1220="Yes")))),"Tier 3",
IF((OR((AND('[1]PWS Information'!$E$10="CWS",U1220="Single Family Residence",S1220="Yes",Q1220="Non-Lead", J1220="Non-Lead - Copper",L1220="Before 1989")),
(AND('[1]PWS Information'!$E$10="CWS",U1220="Single Family Residence",S1220="Yes",Q1220="Non-Lead", N1220="Non-Lead - Copper",O1220="Before 1989")))),"Tier 4",
IF((OR((AND('[1]PWS Information'!$E$10="NTNC",Q1220="Non-Lead")),
(AND('[1]PWS Information'!$E$10="CWS",Q1220="Non-Lead",S1220="")),
(AND('[1]PWS Information'!$E$10="CWS",Q1220="Non-Lead",S1220="No")),
(AND('[1]PWS Information'!$E$10="CWS",Q1220="Non-Lead",S1220="Don't Know")),
(AND('[1]PWS Information'!$E$10="CWS",Q1220="Non-Lead", J1220="Non-Lead - Copper", S1220="Yes", L1220="Between 1989 and 2014")),
(AND('[1]PWS Information'!$E$10="CWS",Q1220="Non-Lead", J1220="Non-Lead - Copper", S1220="Yes", L1220="After 2014")),
(AND('[1]PWS Information'!$E$10="CWS",Q1220="Non-Lead", J1220="Non-Lead - Copper", S1220="Yes", L1220="Unknown")),
(AND('[1]PWS Information'!$E$10="CWS",Q1220="Non-Lead", N1220="Non-Lead - Copper", S1220="Yes", O1220="Between 1989 and 2014")),
(AND('[1]PWS Information'!$E$10="CWS",Q1220="Non-Lead", N1220="Non-Lead - Copper", S1220="Yes", O1220="After 2014")),
(AND('[1]PWS Information'!$E$10="CWS",Q1220="Non-Lead", N1220="Non-Lead - Copper", S1220="Yes", O1220="Unknown")),
(AND('[1]PWS Information'!$E$10="CWS",Q1220="Unknown")),
(AND('[1]PWS Information'!$E$10="NTNC",Q1220="Unknown")))),"Tier 5",
"")))))</f>
        <v>Tier 5</v>
      </c>
      <c r="Z1220" s="71"/>
      <c r="AA1220" s="71"/>
    </row>
    <row r="1221" spans="1:27" ht="57.6" x14ac:dyDescent="0.3">
      <c r="A1221" s="1"/>
      <c r="B1221" s="70">
        <v>10128869</v>
      </c>
      <c r="C1221" s="60">
        <v>1681</v>
      </c>
      <c r="D1221" s="61" t="s">
        <v>363</v>
      </c>
      <c r="E1221" s="61" t="s">
        <v>49</v>
      </c>
      <c r="F1221" s="61">
        <v>78640</v>
      </c>
      <c r="G1221" s="62" t="s">
        <v>349</v>
      </c>
      <c r="H1221" s="63">
        <v>29.977027799999998</v>
      </c>
      <c r="I1221" s="64">
        <v>-97.841608333333298</v>
      </c>
      <c r="J1221" s="65" t="s">
        <v>50</v>
      </c>
      <c r="K1221" s="66" t="s">
        <v>51</v>
      </c>
      <c r="L1221" s="62" t="s">
        <v>52</v>
      </c>
      <c r="M1221" s="69"/>
      <c r="N1221" s="65" t="s">
        <v>50</v>
      </c>
      <c r="O1221" s="66" t="s">
        <v>52</v>
      </c>
      <c r="P1221" s="69"/>
      <c r="Q1221" s="55" t="str">
        <f t="shared" si="18"/>
        <v>Non-Lead</v>
      </c>
      <c r="R1221" s="70" t="s">
        <v>51</v>
      </c>
      <c r="S1221" s="70" t="s">
        <v>51</v>
      </c>
      <c r="T1221" s="70"/>
      <c r="U1221" s="71" t="s">
        <v>53</v>
      </c>
      <c r="V1221" s="71" t="s">
        <v>51</v>
      </c>
      <c r="W1221" s="71" t="s">
        <v>51</v>
      </c>
      <c r="X1221" s="71" t="s">
        <v>51</v>
      </c>
      <c r="Y1221" s="72" t="str">
        <f>IF((OR((AND('[1]PWS Information'!$E$10="CWS",U1221="Single Family Residence",Q1221="Lead")),
(AND('[1]PWS Information'!$E$10="CWS",U1221="Multiple Family Residence",'[1]PWS Information'!$E$11="Yes",Q1221="Lead")),
(AND('[1]PWS Information'!$E$10="NTNC",Q1221="Lead")))),"Tier 1",
IF((OR((AND('[1]PWS Information'!$E$10="CWS",U1221="Multiple Family Residence",'[1]PWS Information'!$E$11="No",Q1221="Lead")),
(AND('[1]PWS Information'!$E$10="CWS",U1221="Other",Q1221="Lead")),
(AND('[1]PWS Information'!$E$10="CWS",U1221="Building",Q1221="Lead")))),"Tier 2",
IF((OR((AND('[1]PWS Information'!$E$10="CWS",U1221="Single Family Residence",Q1221="Galvanized Requiring Replacement")),
(AND('[1]PWS Information'!$E$10="CWS",U1221="Single Family Residence",Q1221="Galvanized Requiring Replacement",R1221="Yes")),
(AND('[1]PWS Information'!$E$10="NTNC",Q1221="Galvanized Requiring Replacement")),
(AND('[1]PWS Information'!$E$10="NTNC",U1221="Single Family Residence",R1221="Yes")))),"Tier 3",
IF((OR((AND('[1]PWS Information'!$E$10="CWS",U1221="Single Family Residence",S1221="Yes",Q1221="Non-Lead", J1221="Non-Lead - Copper",L1221="Before 1989")),
(AND('[1]PWS Information'!$E$10="CWS",U1221="Single Family Residence",S1221="Yes",Q1221="Non-Lead", N1221="Non-Lead - Copper",O1221="Before 1989")))),"Tier 4",
IF((OR((AND('[1]PWS Information'!$E$10="NTNC",Q1221="Non-Lead")),
(AND('[1]PWS Information'!$E$10="CWS",Q1221="Non-Lead",S1221="")),
(AND('[1]PWS Information'!$E$10="CWS",Q1221="Non-Lead",S1221="No")),
(AND('[1]PWS Information'!$E$10="CWS",Q1221="Non-Lead",S1221="Don't Know")),
(AND('[1]PWS Information'!$E$10="CWS",Q1221="Non-Lead", J1221="Non-Lead - Copper", S1221="Yes", L1221="Between 1989 and 2014")),
(AND('[1]PWS Information'!$E$10="CWS",Q1221="Non-Lead", J1221="Non-Lead - Copper", S1221="Yes", L1221="After 2014")),
(AND('[1]PWS Information'!$E$10="CWS",Q1221="Non-Lead", J1221="Non-Lead - Copper", S1221="Yes", L1221="Unknown")),
(AND('[1]PWS Information'!$E$10="CWS",Q1221="Non-Lead", N1221="Non-Lead - Copper", S1221="Yes", O1221="Between 1989 and 2014")),
(AND('[1]PWS Information'!$E$10="CWS",Q1221="Non-Lead", N1221="Non-Lead - Copper", S1221="Yes", O1221="After 2014")),
(AND('[1]PWS Information'!$E$10="CWS",Q1221="Non-Lead", N1221="Non-Lead - Copper", S1221="Yes", O1221="Unknown")),
(AND('[1]PWS Information'!$E$10="CWS",Q1221="Unknown")),
(AND('[1]PWS Information'!$E$10="NTNC",Q1221="Unknown")))),"Tier 5",
"")))))</f>
        <v>Tier 5</v>
      </c>
      <c r="Z1221" s="71"/>
      <c r="AA1221" s="71"/>
    </row>
    <row r="1222" spans="1:27" ht="57.6" x14ac:dyDescent="0.3">
      <c r="A1222" s="17"/>
      <c r="B1222" s="70">
        <v>10174331</v>
      </c>
      <c r="C1222" s="60">
        <v>1673</v>
      </c>
      <c r="D1222" s="61" t="s">
        <v>363</v>
      </c>
      <c r="E1222" s="61" t="s">
        <v>49</v>
      </c>
      <c r="F1222" s="61">
        <v>78640</v>
      </c>
      <c r="G1222" s="62" t="s">
        <v>349</v>
      </c>
      <c r="H1222" s="63">
        <v>29.977141700000001</v>
      </c>
      <c r="I1222" s="64">
        <v>-97.8415055555555</v>
      </c>
      <c r="J1222" s="65" t="s">
        <v>50</v>
      </c>
      <c r="K1222" s="66" t="s">
        <v>51</v>
      </c>
      <c r="L1222" s="62" t="s">
        <v>52</v>
      </c>
      <c r="M1222" s="69"/>
      <c r="N1222" s="65" t="s">
        <v>50</v>
      </c>
      <c r="O1222" s="66" t="s">
        <v>52</v>
      </c>
      <c r="P1222" s="69"/>
      <c r="Q1222" s="55" t="str">
        <f t="shared" si="18"/>
        <v>Non-Lead</v>
      </c>
      <c r="R1222" s="70" t="s">
        <v>51</v>
      </c>
      <c r="S1222" s="70" t="s">
        <v>51</v>
      </c>
      <c r="T1222" s="70"/>
      <c r="U1222" s="71" t="s">
        <v>53</v>
      </c>
      <c r="V1222" s="71" t="s">
        <v>51</v>
      </c>
      <c r="W1222" s="71" t="s">
        <v>51</v>
      </c>
      <c r="X1222" s="71" t="s">
        <v>51</v>
      </c>
      <c r="Y1222" s="72" t="str">
        <f>IF((OR((AND('[1]PWS Information'!$E$10="CWS",U1222="Single Family Residence",Q1222="Lead")),
(AND('[1]PWS Information'!$E$10="CWS",U1222="Multiple Family Residence",'[1]PWS Information'!$E$11="Yes",Q1222="Lead")),
(AND('[1]PWS Information'!$E$10="NTNC",Q1222="Lead")))),"Tier 1",
IF((OR((AND('[1]PWS Information'!$E$10="CWS",U1222="Multiple Family Residence",'[1]PWS Information'!$E$11="No",Q1222="Lead")),
(AND('[1]PWS Information'!$E$10="CWS",U1222="Other",Q1222="Lead")),
(AND('[1]PWS Information'!$E$10="CWS",U1222="Building",Q1222="Lead")))),"Tier 2",
IF((OR((AND('[1]PWS Information'!$E$10="CWS",U1222="Single Family Residence",Q1222="Galvanized Requiring Replacement")),
(AND('[1]PWS Information'!$E$10="CWS",U1222="Single Family Residence",Q1222="Galvanized Requiring Replacement",R1222="Yes")),
(AND('[1]PWS Information'!$E$10="NTNC",Q1222="Galvanized Requiring Replacement")),
(AND('[1]PWS Information'!$E$10="NTNC",U1222="Single Family Residence",R1222="Yes")))),"Tier 3",
IF((OR((AND('[1]PWS Information'!$E$10="CWS",U1222="Single Family Residence",S1222="Yes",Q1222="Non-Lead", J1222="Non-Lead - Copper",L1222="Before 1989")),
(AND('[1]PWS Information'!$E$10="CWS",U1222="Single Family Residence",S1222="Yes",Q1222="Non-Lead", N1222="Non-Lead - Copper",O1222="Before 1989")))),"Tier 4",
IF((OR((AND('[1]PWS Information'!$E$10="NTNC",Q1222="Non-Lead")),
(AND('[1]PWS Information'!$E$10="CWS",Q1222="Non-Lead",S1222="")),
(AND('[1]PWS Information'!$E$10="CWS",Q1222="Non-Lead",S1222="No")),
(AND('[1]PWS Information'!$E$10="CWS",Q1222="Non-Lead",S1222="Don't Know")),
(AND('[1]PWS Information'!$E$10="CWS",Q1222="Non-Lead", J1222="Non-Lead - Copper", S1222="Yes", L1222="Between 1989 and 2014")),
(AND('[1]PWS Information'!$E$10="CWS",Q1222="Non-Lead", J1222="Non-Lead - Copper", S1222="Yes", L1222="After 2014")),
(AND('[1]PWS Information'!$E$10="CWS",Q1222="Non-Lead", J1222="Non-Lead - Copper", S1222="Yes", L1222="Unknown")),
(AND('[1]PWS Information'!$E$10="CWS",Q1222="Non-Lead", N1222="Non-Lead - Copper", S1222="Yes", O1222="Between 1989 and 2014")),
(AND('[1]PWS Information'!$E$10="CWS",Q1222="Non-Lead", N1222="Non-Lead - Copper", S1222="Yes", O1222="After 2014")),
(AND('[1]PWS Information'!$E$10="CWS",Q1222="Non-Lead", N1222="Non-Lead - Copper", S1222="Yes", O1222="Unknown")),
(AND('[1]PWS Information'!$E$10="CWS",Q1222="Unknown")),
(AND('[1]PWS Information'!$E$10="NTNC",Q1222="Unknown")))),"Tier 5",
"")))))</f>
        <v>Tier 5</v>
      </c>
      <c r="Z1222" s="71"/>
      <c r="AA1222" s="71"/>
    </row>
    <row r="1223" spans="1:27" ht="57.6" x14ac:dyDescent="0.3">
      <c r="A1223" s="1"/>
      <c r="B1223" s="70">
        <v>10171316</v>
      </c>
      <c r="C1223" s="60">
        <v>1665</v>
      </c>
      <c r="D1223" s="61" t="s">
        <v>363</v>
      </c>
      <c r="E1223" s="61" t="s">
        <v>49</v>
      </c>
      <c r="F1223" s="61">
        <v>78640</v>
      </c>
      <c r="G1223" s="62" t="s">
        <v>349</v>
      </c>
      <c r="H1223" s="63">
        <v>29.977194399999998</v>
      </c>
      <c r="I1223" s="64">
        <v>-97.841386111111106</v>
      </c>
      <c r="J1223" s="65" t="s">
        <v>50</v>
      </c>
      <c r="K1223" s="66" t="s">
        <v>51</v>
      </c>
      <c r="L1223" s="62" t="s">
        <v>52</v>
      </c>
      <c r="M1223" s="69"/>
      <c r="N1223" s="65" t="s">
        <v>50</v>
      </c>
      <c r="O1223" s="66" t="s">
        <v>52</v>
      </c>
      <c r="P1223" s="69"/>
      <c r="Q1223" s="55" t="str">
        <f t="shared" si="18"/>
        <v>Non-Lead</v>
      </c>
      <c r="R1223" s="70" t="s">
        <v>51</v>
      </c>
      <c r="S1223" s="70" t="s">
        <v>51</v>
      </c>
      <c r="T1223" s="70"/>
      <c r="U1223" s="71" t="s">
        <v>53</v>
      </c>
      <c r="V1223" s="71" t="s">
        <v>51</v>
      </c>
      <c r="W1223" s="71" t="s">
        <v>51</v>
      </c>
      <c r="X1223" s="71" t="s">
        <v>51</v>
      </c>
      <c r="Y1223" s="72" t="str">
        <f>IF((OR((AND('[1]PWS Information'!$E$10="CWS",U1223="Single Family Residence",Q1223="Lead")),
(AND('[1]PWS Information'!$E$10="CWS",U1223="Multiple Family Residence",'[1]PWS Information'!$E$11="Yes",Q1223="Lead")),
(AND('[1]PWS Information'!$E$10="NTNC",Q1223="Lead")))),"Tier 1",
IF((OR((AND('[1]PWS Information'!$E$10="CWS",U1223="Multiple Family Residence",'[1]PWS Information'!$E$11="No",Q1223="Lead")),
(AND('[1]PWS Information'!$E$10="CWS",U1223="Other",Q1223="Lead")),
(AND('[1]PWS Information'!$E$10="CWS",U1223="Building",Q1223="Lead")))),"Tier 2",
IF((OR((AND('[1]PWS Information'!$E$10="CWS",U1223="Single Family Residence",Q1223="Galvanized Requiring Replacement")),
(AND('[1]PWS Information'!$E$10="CWS",U1223="Single Family Residence",Q1223="Galvanized Requiring Replacement",R1223="Yes")),
(AND('[1]PWS Information'!$E$10="NTNC",Q1223="Galvanized Requiring Replacement")),
(AND('[1]PWS Information'!$E$10="NTNC",U1223="Single Family Residence",R1223="Yes")))),"Tier 3",
IF((OR((AND('[1]PWS Information'!$E$10="CWS",U1223="Single Family Residence",S1223="Yes",Q1223="Non-Lead", J1223="Non-Lead - Copper",L1223="Before 1989")),
(AND('[1]PWS Information'!$E$10="CWS",U1223="Single Family Residence",S1223="Yes",Q1223="Non-Lead", N1223="Non-Lead - Copper",O1223="Before 1989")))),"Tier 4",
IF((OR((AND('[1]PWS Information'!$E$10="NTNC",Q1223="Non-Lead")),
(AND('[1]PWS Information'!$E$10="CWS",Q1223="Non-Lead",S1223="")),
(AND('[1]PWS Information'!$E$10="CWS",Q1223="Non-Lead",S1223="No")),
(AND('[1]PWS Information'!$E$10="CWS",Q1223="Non-Lead",S1223="Don't Know")),
(AND('[1]PWS Information'!$E$10="CWS",Q1223="Non-Lead", J1223="Non-Lead - Copper", S1223="Yes", L1223="Between 1989 and 2014")),
(AND('[1]PWS Information'!$E$10="CWS",Q1223="Non-Lead", J1223="Non-Lead - Copper", S1223="Yes", L1223="After 2014")),
(AND('[1]PWS Information'!$E$10="CWS",Q1223="Non-Lead", J1223="Non-Lead - Copper", S1223="Yes", L1223="Unknown")),
(AND('[1]PWS Information'!$E$10="CWS",Q1223="Non-Lead", N1223="Non-Lead - Copper", S1223="Yes", O1223="Between 1989 and 2014")),
(AND('[1]PWS Information'!$E$10="CWS",Q1223="Non-Lead", N1223="Non-Lead - Copper", S1223="Yes", O1223="After 2014")),
(AND('[1]PWS Information'!$E$10="CWS",Q1223="Non-Lead", N1223="Non-Lead - Copper", S1223="Yes", O1223="Unknown")),
(AND('[1]PWS Information'!$E$10="CWS",Q1223="Unknown")),
(AND('[1]PWS Information'!$E$10="NTNC",Q1223="Unknown")))),"Tier 5",
"")))))</f>
        <v>Tier 5</v>
      </c>
      <c r="Z1223" s="71"/>
      <c r="AA1223" s="71"/>
    </row>
    <row r="1224" spans="1:27" ht="57.6" x14ac:dyDescent="0.3">
      <c r="A1224" s="1"/>
      <c r="B1224" s="70">
        <v>10170294</v>
      </c>
      <c r="C1224" s="60">
        <v>1657</v>
      </c>
      <c r="D1224" s="61" t="s">
        <v>363</v>
      </c>
      <c r="E1224" s="61" t="s">
        <v>49</v>
      </c>
      <c r="F1224" s="61">
        <v>78640</v>
      </c>
      <c r="G1224" s="62" t="s">
        <v>349</v>
      </c>
      <c r="H1224" s="63">
        <v>29.977308300000001</v>
      </c>
      <c r="I1224" s="64">
        <v>-97.841319444444395</v>
      </c>
      <c r="J1224" s="65" t="s">
        <v>50</v>
      </c>
      <c r="K1224" s="66" t="s">
        <v>51</v>
      </c>
      <c r="L1224" s="62" t="s">
        <v>52</v>
      </c>
      <c r="M1224" s="69"/>
      <c r="N1224" s="65" t="s">
        <v>50</v>
      </c>
      <c r="O1224" s="66" t="s">
        <v>52</v>
      </c>
      <c r="P1224" s="69"/>
      <c r="Q1224" s="55" t="str">
        <f t="shared" si="18"/>
        <v>Non-Lead</v>
      </c>
      <c r="R1224" s="70" t="s">
        <v>51</v>
      </c>
      <c r="S1224" s="70" t="s">
        <v>51</v>
      </c>
      <c r="T1224" s="70"/>
      <c r="U1224" s="71" t="s">
        <v>53</v>
      </c>
      <c r="V1224" s="71" t="s">
        <v>51</v>
      </c>
      <c r="W1224" s="71" t="s">
        <v>51</v>
      </c>
      <c r="X1224" s="71" t="s">
        <v>51</v>
      </c>
      <c r="Y1224" s="72" t="str">
        <f>IF((OR((AND('[1]PWS Information'!$E$10="CWS",U1224="Single Family Residence",Q1224="Lead")),
(AND('[1]PWS Information'!$E$10="CWS",U1224="Multiple Family Residence",'[1]PWS Information'!$E$11="Yes",Q1224="Lead")),
(AND('[1]PWS Information'!$E$10="NTNC",Q1224="Lead")))),"Tier 1",
IF((OR((AND('[1]PWS Information'!$E$10="CWS",U1224="Multiple Family Residence",'[1]PWS Information'!$E$11="No",Q1224="Lead")),
(AND('[1]PWS Information'!$E$10="CWS",U1224="Other",Q1224="Lead")),
(AND('[1]PWS Information'!$E$10="CWS",U1224="Building",Q1224="Lead")))),"Tier 2",
IF((OR((AND('[1]PWS Information'!$E$10="CWS",U1224="Single Family Residence",Q1224="Galvanized Requiring Replacement")),
(AND('[1]PWS Information'!$E$10="CWS",U1224="Single Family Residence",Q1224="Galvanized Requiring Replacement",R1224="Yes")),
(AND('[1]PWS Information'!$E$10="NTNC",Q1224="Galvanized Requiring Replacement")),
(AND('[1]PWS Information'!$E$10="NTNC",U1224="Single Family Residence",R1224="Yes")))),"Tier 3",
IF((OR((AND('[1]PWS Information'!$E$10="CWS",U1224="Single Family Residence",S1224="Yes",Q1224="Non-Lead", J1224="Non-Lead - Copper",L1224="Before 1989")),
(AND('[1]PWS Information'!$E$10="CWS",U1224="Single Family Residence",S1224="Yes",Q1224="Non-Lead", N1224="Non-Lead - Copper",O1224="Before 1989")))),"Tier 4",
IF((OR((AND('[1]PWS Information'!$E$10="NTNC",Q1224="Non-Lead")),
(AND('[1]PWS Information'!$E$10="CWS",Q1224="Non-Lead",S1224="")),
(AND('[1]PWS Information'!$E$10="CWS",Q1224="Non-Lead",S1224="No")),
(AND('[1]PWS Information'!$E$10="CWS",Q1224="Non-Lead",S1224="Don't Know")),
(AND('[1]PWS Information'!$E$10="CWS",Q1224="Non-Lead", J1224="Non-Lead - Copper", S1224="Yes", L1224="Between 1989 and 2014")),
(AND('[1]PWS Information'!$E$10="CWS",Q1224="Non-Lead", J1224="Non-Lead - Copper", S1224="Yes", L1224="After 2014")),
(AND('[1]PWS Information'!$E$10="CWS",Q1224="Non-Lead", J1224="Non-Lead - Copper", S1224="Yes", L1224="Unknown")),
(AND('[1]PWS Information'!$E$10="CWS",Q1224="Non-Lead", N1224="Non-Lead - Copper", S1224="Yes", O1224="Between 1989 and 2014")),
(AND('[1]PWS Information'!$E$10="CWS",Q1224="Non-Lead", N1224="Non-Lead - Copper", S1224="Yes", O1224="After 2014")),
(AND('[1]PWS Information'!$E$10="CWS",Q1224="Non-Lead", N1224="Non-Lead - Copper", S1224="Yes", O1224="Unknown")),
(AND('[1]PWS Information'!$E$10="CWS",Q1224="Unknown")),
(AND('[1]PWS Information'!$E$10="NTNC",Q1224="Unknown")))),"Tier 5",
"")))))</f>
        <v>Tier 5</v>
      </c>
      <c r="Z1224" s="71"/>
      <c r="AA1224" s="71"/>
    </row>
    <row r="1225" spans="1:27" ht="57.6" x14ac:dyDescent="0.3">
      <c r="A1225" s="1"/>
      <c r="B1225" s="70">
        <v>10168640</v>
      </c>
      <c r="C1225" s="60">
        <v>1649</v>
      </c>
      <c r="D1225" s="61" t="s">
        <v>363</v>
      </c>
      <c r="E1225" s="61" t="s">
        <v>49</v>
      </c>
      <c r="F1225" s="61">
        <v>78640</v>
      </c>
      <c r="G1225" s="62" t="s">
        <v>349</v>
      </c>
      <c r="H1225" s="63">
        <v>29.977491700000002</v>
      </c>
      <c r="I1225" s="64">
        <v>-97.841399999999993</v>
      </c>
      <c r="J1225" s="65" t="s">
        <v>50</v>
      </c>
      <c r="K1225" s="66" t="s">
        <v>51</v>
      </c>
      <c r="L1225" s="62" t="s">
        <v>52</v>
      </c>
      <c r="M1225" s="69"/>
      <c r="N1225" s="65" t="s">
        <v>50</v>
      </c>
      <c r="O1225" s="66" t="s">
        <v>52</v>
      </c>
      <c r="P1225" s="69"/>
      <c r="Q1225" s="55" t="str">
        <f t="shared" si="18"/>
        <v>Non-Lead</v>
      </c>
      <c r="R1225" s="70" t="s">
        <v>51</v>
      </c>
      <c r="S1225" s="70" t="s">
        <v>51</v>
      </c>
      <c r="T1225" s="70"/>
      <c r="U1225" s="71" t="s">
        <v>53</v>
      </c>
      <c r="V1225" s="71" t="s">
        <v>51</v>
      </c>
      <c r="W1225" s="71" t="s">
        <v>51</v>
      </c>
      <c r="X1225" s="71" t="s">
        <v>51</v>
      </c>
      <c r="Y1225" s="72" t="str">
        <f>IF((OR((AND('[1]PWS Information'!$E$10="CWS",U1225="Single Family Residence",Q1225="Lead")),
(AND('[1]PWS Information'!$E$10="CWS",U1225="Multiple Family Residence",'[1]PWS Information'!$E$11="Yes",Q1225="Lead")),
(AND('[1]PWS Information'!$E$10="NTNC",Q1225="Lead")))),"Tier 1",
IF((OR((AND('[1]PWS Information'!$E$10="CWS",U1225="Multiple Family Residence",'[1]PWS Information'!$E$11="No",Q1225="Lead")),
(AND('[1]PWS Information'!$E$10="CWS",U1225="Other",Q1225="Lead")),
(AND('[1]PWS Information'!$E$10="CWS",U1225="Building",Q1225="Lead")))),"Tier 2",
IF((OR((AND('[1]PWS Information'!$E$10="CWS",U1225="Single Family Residence",Q1225="Galvanized Requiring Replacement")),
(AND('[1]PWS Information'!$E$10="CWS",U1225="Single Family Residence",Q1225="Galvanized Requiring Replacement",R1225="Yes")),
(AND('[1]PWS Information'!$E$10="NTNC",Q1225="Galvanized Requiring Replacement")),
(AND('[1]PWS Information'!$E$10="NTNC",U1225="Single Family Residence",R1225="Yes")))),"Tier 3",
IF((OR((AND('[1]PWS Information'!$E$10="CWS",U1225="Single Family Residence",S1225="Yes",Q1225="Non-Lead", J1225="Non-Lead - Copper",L1225="Before 1989")),
(AND('[1]PWS Information'!$E$10="CWS",U1225="Single Family Residence",S1225="Yes",Q1225="Non-Lead", N1225="Non-Lead - Copper",O1225="Before 1989")))),"Tier 4",
IF((OR((AND('[1]PWS Information'!$E$10="NTNC",Q1225="Non-Lead")),
(AND('[1]PWS Information'!$E$10="CWS",Q1225="Non-Lead",S1225="")),
(AND('[1]PWS Information'!$E$10="CWS",Q1225="Non-Lead",S1225="No")),
(AND('[1]PWS Information'!$E$10="CWS",Q1225="Non-Lead",S1225="Don't Know")),
(AND('[1]PWS Information'!$E$10="CWS",Q1225="Non-Lead", J1225="Non-Lead - Copper", S1225="Yes", L1225="Between 1989 and 2014")),
(AND('[1]PWS Information'!$E$10="CWS",Q1225="Non-Lead", J1225="Non-Lead - Copper", S1225="Yes", L1225="After 2014")),
(AND('[1]PWS Information'!$E$10="CWS",Q1225="Non-Lead", J1225="Non-Lead - Copper", S1225="Yes", L1225="Unknown")),
(AND('[1]PWS Information'!$E$10="CWS",Q1225="Non-Lead", N1225="Non-Lead - Copper", S1225="Yes", O1225="Between 1989 and 2014")),
(AND('[1]PWS Information'!$E$10="CWS",Q1225="Non-Lead", N1225="Non-Lead - Copper", S1225="Yes", O1225="After 2014")),
(AND('[1]PWS Information'!$E$10="CWS",Q1225="Non-Lead", N1225="Non-Lead - Copper", S1225="Yes", O1225="Unknown")),
(AND('[1]PWS Information'!$E$10="CWS",Q1225="Unknown")),
(AND('[1]PWS Information'!$E$10="NTNC",Q1225="Unknown")))),"Tier 5",
"")))))</f>
        <v>Tier 5</v>
      </c>
      <c r="Z1225" s="71"/>
      <c r="AA1225" s="71"/>
    </row>
    <row r="1226" spans="1:27" ht="57.6" x14ac:dyDescent="0.3">
      <c r="A1226" s="17"/>
      <c r="B1226" s="70">
        <v>10106642</v>
      </c>
      <c r="C1226" s="60">
        <v>1641</v>
      </c>
      <c r="D1226" s="61" t="s">
        <v>363</v>
      </c>
      <c r="E1226" s="61" t="s">
        <v>49</v>
      </c>
      <c r="F1226" s="61">
        <v>78640</v>
      </c>
      <c r="G1226" s="62" t="s">
        <v>349</v>
      </c>
      <c r="H1226" s="63">
        <v>29.977474999999998</v>
      </c>
      <c r="I1226" s="64">
        <v>-97.841124999999906</v>
      </c>
      <c r="J1226" s="65" t="s">
        <v>50</v>
      </c>
      <c r="K1226" s="66" t="s">
        <v>51</v>
      </c>
      <c r="L1226" s="62" t="s">
        <v>52</v>
      </c>
      <c r="M1226" s="69"/>
      <c r="N1226" s="65" t="s">
        <v>50</v>
      </c>
      <c r="O1226" s="66" t="s">
        <v>52</v>
      </c>
      <c r="P1226" s="69"/>
      <c r="Q1226" s="55" t="str">
        <f t="shared" si="18"/>
        <v>Non-Lead</v>
      </c>
      <c r="R1226" s="70" t="s">
        <v>51</v>
      </c>
      <c r="S1226" s="70" t="s">
        <v>51</v>
      </c>
      <c r="T1226" s="70"/>
      <c r="U1226" s="71" t="s">
        <v>53</v>
      </c>
      <c r="V1226" s="71" t="s">
        <v>51</v>
      </c>
      <c r="W1226" s="71" t="s">
        <v>51</v>
      </c>
      <c r="X1226" s="71" t="s">
        <v>51</v>
      </c>
      <c r="Y1226" s="72" t="str">
        <f>IF((OR((AND('[1]PWS Information'!$E$10="CWS",U1226="Single Family Residence",Q1226="Lead")),
(AND('[1]PWS Information'!$E$10="CWS",U1226="Multiple Family Residence",'[1]PWS Information'!$E$11="Yes",Q1226="Lead")),
(AND('[1]PWS Information'!$E$10="NTNC",Q1226="Lead")))),"Tier 1",
IF((OR((AND('[1]PWS Information'!$E$10="CWS",U1226="Multiple Family Residence",'[1]PWS Information'!$E$11="No",Q1226="Lead")),
(AND('[1]PWS Information'!$E$10="CWS",U1226="Other",Q1226="Lead")),
(AND('[1]PWS Information'!$E$10="CWS",U1226="Building",Q1226="Lead")))),"Tier 2",
IF((OR((AND('[1]PWS Information'!$E$10="CWS",U1226="Single Family Residence",Q1226="Galvanized Requiring Replacement")),
(AND('[1]PWS Information'!$E$10="CWS",U1226="Single Family Residence",Q1226="Galvanized Requiring Replacement",R1226="Yes")),
(AND('[1]PWS Information'!$E$10="NTNC",Q1226="Galvanized Requiring Replacement")),
(AND('[1]PWS Information'!$E$10="NTNC",U1226="Single Family Residence",R1226="Yes")))),"Tier 3",
IF((OR((AND('[1]PWS Information'!$E$10="CWS",U1226="Single Family Residence",S1226="Yes",Q1226="Non-Lead", J1226="Non-Lead - Copper",L1226="Before 1989")),
(AND('[1]PWS Information'!$E$10="CWS",U1226="Single Family Residence",S1226="Yes",Q1226="Non-Lead", N1226="Non-Lead - Copper",O1226="Before 1989")))),"Tier 4",
IF((OR((AND('[1]PWS Information'!$E$10="NTNC",Q1226="Non-Lead")),
(AND('[1]PWS Information'!$E$10="CWS",Q1226="Non-Lead",S1226="")),
(AND('[1]PWS Information'!$E$10="CWS",Q1226="Non-Lead",S1226="No")),
(AND('[1]PWS Information'!$E$10="CWS",Q1226="Non-Lead",S1226="Don't Know")),
(AND('[1]PWS Information'!$E$10="CWS",Q1226="Non-Lead", J1226="Non-Lead - Copper", S1226="Yes", L1226="Between 1989 and 2014")),
(AND('[1]PWS Information'!$E$10="CWS",Q1226="Non-Lead", J1226="Non-Lead - Copper", S1226="Yes", L1226="After 2014")),
(AND('[1]PWS Information'!$E$10="CWS",Q1226="Non-Lead", J1226="Non-Lead - Copper", S1226="Yes", L1226="Unknown")),
(AND('[1]PWS Information'!$E$10="CWS",Q1226="Non-Lead", N1226="Non-Lead - Copper", S1226="Yes", O1226="Between 1989 and 2014")),
(AND('[1]PWS Information'!$E$10="CWS",Q1226="Non-Lead", N1226="Non-Lead - Copper", S1226="Yes", O1226="After 2014")),
(AND('[1]PWS Information'!$E$10="CWS",Q1226="Non-Lead", N1226="Non-Lead - Copper", S1226="Yes", O1226="Unknown")),
(AND('[1]PWS Information'!$E$10="CWS",Q1226="Unknown")),
(AND('[1]PWS Information'!$E$10="NTNC",Q1226="Unknown")))),"Tier 5",
"")))))</f>
        <v>Tier 5</v>
      </c>
      <c r="Z1226" s="71"/>
      <c r="AA1226" s="71"/>
    </row>
    <row r="1227" spans="1:27" ht="57.6" x14ac:dyDescent="0.3">
      <c r="A1227" s="1"/>
      <c r="B1227" s="70">
        <v>10124227</v>
      </c>
      <c r="C1227" s="60">
        <v>1633</v>
      </c>
      <c r="D1227" s="61" t="s">
        <v>363</v>
      </c>
      <c r="E1227" s="61" t="s">
        <v>49</v>
      </c>
      <c r="F1227" s="61">
        <v>78640</v>
      </c>
      <c r="G1227" s="62" t="s">
        <v>349</v>
      </c>
      <c r="H1227" s="63">
        <v>29.977552800000002</v>
      </c>
      <c r="I1227" s="64">
        <v>-97.841049999999996</v>
      </c>
      <c r="J1227" s="65" t="s">
        <v>50</v>
      </c>
      <c r="K1227" s="66" t="s">
        <v>51</v>
      </c>
      <c r="L1227" s="62" t="s">
        <v>52</v>
      </c>
      <c r="M1227" s="69"/>
      <c r="N1227" s="65" t="s">
        <v>50</v>
      </c>
      <c r="O1227" s="66" t="s">
        <v>52</v>
      </c>
      <c r="P1227" s="69"/>
      <c r="Q1227" s="55" t="str">
        <f t="shared" si="18"/>
        <v>Non-Lead</v>
      </c>
      <c r="R1227" s="70" t="s">
        <v>51</v>
      </c>
      <c r="S1227" s="70" t="s">
        <v>51</v>
      </c>
      <c r="T1227" s="70"/>
      <c r="U1227" s="71" t="s">
        <v>53</v>
      </c>
      <c r="V1227" s="71" t="s">
        <v>51</v>
      </c>
      <c r="W1227" s="71" t="s">
        <v>51</v>
      </c>
      <c r="X1227" s="71" t="s">
        <v>51</v>
      </c>
      <c r="Y1227" s="72" t="str">
        <f>IF((OR((AND('[1]PWS Information'!$E$10="CWS",U1227="Single Family Residence",Q1227="Lead")),
(AND('[1]PWS Information'!$E$10="CWS",U1227="Multiple Family Residence",'[1]PWS Information'!$E$11="Yes",Q1227="Lead")),
(AND('[1]PWS Information'!$E$10="NTNC",Q1227="Lead")))),"Tier 1",
IF((OR((AND('[1]PWS Information'!$E$10="CWS",U1227="Multiple Family Residence",'[1]PWS Information'!$E$11="No",Q1227="Lead")),
(AND('[1]PWS Information'!$E$10="CWS",U1227="Other",Q1227="Lead")),
(AND('[1]PWS Information'!$E$10="CWS",U1227="Building",Q1227="Lead")))),"Tier 2",
IF((OR((AND('[1]PWS Information'!$E$10="CWS",U1227="Single Family Residence",Q1227="Galvanized Requiring Replacement")),
(AND('[1]PWS Information'!$E$10="CWS",U1227="Single Family Residence",Q1227="Galvanized Requiring Replacement",R1227="Yes")),
(AND('[1]PWS Information'!$E$10="NTNC",Q1227="Galvanized Requiring Replacement")),
(AND('[1]PWS Information'!$E$10="NTNC",U1227="Single Family Residence",R1227="Yes")))),"Tier 3",
IF((OR((AND('[1]PWS Information'!$E$10="CWS",U1227="Single Family Residence",S1227="Yes",Q1227="Non-Lead", J1227="Non-Lead - Copper",L1227="Before 1989")),
(AND('[1]PWS Information'!$E$10="CWS",U1227="Single Family Residence",S1227="Yes",Q1227="Non-Lead", N1227="Non-Lead - Copper",O1227="Before 1989")))),"Tier 4",
IF((OR((AND('[1]PWS Information'!$E$10="NTNC",Q1227="Non-Lead")),
(AND('[1]PWS Information'!$E$10="CWS",Q1227="Non-Lead",S1227="")),
(AND('[1]PWS Information'!$E$10="CWS",Q1227="Non-Lead",S1227="No")),
(AND('[1]PWS Information'!$E$10="CWS",Q1227="Non-Lead",S1227="Don't Know")),
(AND('[1]PWS Information'!$E$10="CWS",Q1227="Non-Lead", J1227="Non-Lead - Copper", S1227="Yes", L1227="Between 1989 and 2014")),
(AND('[1]PWS Information'!$E$10="CWS",Q1227="Non-Lead", J1227="Non-Lead - Copper", S1227="Yes", L1227="After 2014")),
(AND('[1]PWS Information'!$E$10="CWS",Q1227="Non-Lead", J1227="Non-Lead - Copper", S1227="Yes", L1227="Unknown")),
(AND('[1]PWS Information'!$E$10="CWS",Q1227="Non-Lead", N1227="Non-Lead - Copper", S1227="Yes", O1227="Between 1989 and 2014")),
(AND('[1]PWS Information'!$E$10="CWS",Q1227="Non-Lead", N1227="Non-Lead - Copper", S1227="Yes", O1227="After 2014")),
(AND('[1]PWS Information'!$E$10="CWS",Q1227="Non-Lead", N1227="Non-Lead - Copper", S1227="Yes", O1227="Unknown")),
(AND('[1]PWS Information'!$E$10="CWS",Q1227="Unknown")),
(AND('[1]PWS Information'!$E$10="NTNC",Q1227="Unknown")))),"Tier 5",
"")))))</f>
        <v>Tier 5</v>
      </c>
      <c r="Z1227" s="71"/>
      <c r="AA1227" s="71"/>
    </row>
    <row r="1228" spans="1:27" ht="57.6" x14ac:dyDescent="0.3">
      <c r="A1228" s="1"/>
      <c r="B1228" s="70">
        <v>10123505</v>
      </c>
      <c r="C1228" s="60">
        <v>1625</v>
      </c>
      <c r="D1228" s="61" t="s">
        <v>363</v>
      </c>
      <c r="E1228" s="61" t="s">
        <v>49</v>
      </c>
      <c r="F1228" s="61">
        <v>78640</v>
      </c>
      <c r="G1228" s="62" t="s">
        <v>349</v>
      </c>
      <c r="H1228" s="63">
        <v>29.977644399999999</v>
      </c>
      <c r="I1228" s="64">
        <v>-97.840922222222204</v>
      </c>
      <c r="J1228" s="65" t="s">
        <v>50</v>
      </c>
      <c r="K1228" s="66" t="s">
        <v>51</v>
      </c>
      <c r="L1228" s="62" t="s">
        <v>52</v>
      </c>
      <c r="M1228" s="69"/>
      <c r="N1228" s="65" t="s">
        <v>50</v>
      </c>
      <c r="O1228" s="66" t="s">
        <v>52</v>
      </c>
      <c r="P1228" s="69"/>
      <c r="Q1228" s="55" t="str">
        <f t="shared" si="18"/>
        <v>Non-Lead</v>
      </c>
      <c r="R1228" s="70" t="s">
        <v>51</v>
      </c>
      <c r="S1228" s="70" t="s">
        <v>51</v>
      </c>
      <c r="T1228" s="70"/>
      <c r="U1228" s="71" t="s">
        <v>53</v>
      </c>
      <c r="V1228" s="71" t="s">
        <v>51</v>
      </c>
      <c r="W1228" s="71" t="s">
        <v>51</v>
      </c>
      <c r="X1228" s="71" t="s">
        <v>51</v>
      </c>
      <c r="Y1228" s="72" t="str">
        <f>IF((OR((AND('[1]PWS Information'!$E$10="CWS",U1228="Single Family Residence",Q1228="Lead")),
(AND('[1]PWS Information'!$E$10="CWS",U1228="Multiple Family Residence",'[1]PWS Information'!$E$11="Yes",Q1228="Lead")),
(AND('[1]PWS Information'!$E$10="NTNC",Q1228="Lead")))),"Tier 1",
IF((OR((AND('[1]PWS Information'!$E$10="CWS",U1228="Multiple Family Residence",'[1]PWS Information'!$E$11="No",Q1228="Lead")),
(AND('[1]PWS Information'!$E$10="CWS",U1228="Other",Q1228="Lead")),
(AND('[1]PWS Information'!$E$10="CWS",U1228="Building",Q1228="Lead")))),"Tier 2",
IF((OR((AND('[1]PWS Information'!$E$10="CWS",U1228="Single Family Residence",Q1228="Galvanized Requiring Replacement")),
(AND('[1]PWS Information'!$E$10="CWS",U1228="Single Family Residence",Q1228="Galvanized Requiring Replacement",R1228="Yes")),
(AND('[1]PWS Information'!$E$10="NTNC",Q1228="Galvanized Requiring Replacement")),
(AND('[1]PWS Information'!$E$10="NTNC",U1228="Single Family Residence",R1228="Yes")))),"Tier 3",
IF((OR((AND('[1]PWS Information'!$E$10="CWS",U1228="Single Family Residence",S1228="Yes",Q1228="Non-Lead", J1228="Non-Lead - Copper",L1228="Before 1989")),
(AND('[1]PWS Information'!$E$10="CWS",U1228="Single Family Residence",S1228="Yes",Q1228="Non-Lead", N1228="Non-Lead - Copper",O1228="Before 1989")))),"Tier 4",
IF((OR((AND('[1]PWS Information'!$E$10="NTNC",Q1228="Non-Lead")),
(AND('[1]PWS Information'!$E$10="CWS",Q1228="Non-Lead",S1228="")),
(AND('[1]PWS Information'!$E$10="CWS",Q1228="Non-Lead",S1228="No")),
(AND('[1]PWS Information'!$E$10="CWS",Q1228="Non-Lead",S1228="Don't Know")),
(AND('[1]PWS Information'!$E$10="CWS",Q1228="Non-Lead", J1228="Non-Lead - Copper", S1228="Yes", L1228="Between 1989 and 2014")),
(AND('[1]PWS Information'!$E$10="CWS",Q1228="Non-Lead", J1228="Non-Lead - Copper", S1228="Yes", L1228="After 2014")),
(AND('[1]PWS Information'!$E$10="CWS",Q1228="Non-Lead", J1228="Non-Lead - Copper", S1228="Yes", L1228="Unknown")),
(AND('[1]PWS Information'!$E$10="CWS",Q1228="Non-Lead", N1228="Non-Lead - Copper", S1228="Yes", O1228="Between 1989 and 2014")),
(AND('[1]PWS Information'!$E$10="CWS",Q1228="Non-Lead", N1228="Non-Lead - Copper", S1228="Yes", O1228="After 2014")),
(AND('[1]PWS Information'!$E$10="CWS",Q1228="Non-Lead", N1228="Non-Lead - Copper", S1228="Yes", O1228="Unknown")),
(AND('[1]PWS Information'!$E$10="CWS",Q1228="Unknown")),
(AND('[1]PWS Information'!$E$10="NTNC",Q1228="Unknown")))),"Tier 5",
"")))))</f>
        <v>Tier 5</v>
      </c>
      <c r="Z1228" s="71"/>
      <c r="AA1228" s="71"/>
    </row>
    <row r="1229" spans="1:27" ht="57.6" x14ac:dyDescent="0.3">
      <c r="A1229" s="1"/>
      <c r="B1229" s="70">
        <v>10105600</v>
      </c>
      <c r="C1229" s="60">
        <v>1617</v>
      </c>
      <c r="D1229" s="61" t="s">
        <v>363</v>
      </c>
      <c r="E1229" s="61" t="s">
        <v>49</v>
      </c>
      <c r="F1229" s="61">
        <v>78640</v>
      </c>
      <c r="G1229" s="62" t="s">
        <v>349</v>
      </c>
      <c r="H1229" s="63">
        <v>29.977730600000001</v>
      </c>
      <c r="I1229" s="64">
        <v>-97.840833333333293</v>
      </c>
      <c r="J1229" s="65" t="s">
        <v>50</v>
      </c>
      <c r="K1229" s="66" t="s">
        <v>51</v>
      </c>
      <c r="L1229" s="62" t="s">
        <v>52</v>
      </c>
      <c r="M1229" s="69"/>
      <c r="N1229" s="65" t="s">
        <v>50</v>
      </c>
      <c r="O1229" s="66" t="s">
        <v>52</v>
      </c>
      <c r="P1229" s="69"/>
      <c r="Q1229" s="55" t="str">
        <f t="shared" ref="Q1229:Q1292" si="19">IF((OR(J1229="Lead")),"Lead",
IF((OR(N1229="Lead")),"Lead",
IF((OR(J1229="Lead-lined galvanized")),"Lead",
IF((OR(N1229="Lead-lined galvanized")),"Lead",
IF((OR((AND(J1229="Unknown - Likely Lead",N1229="Galvanized")),
(AND(J1229="Unknown - Unlikely Lead",N1229="Galvanized")),
(AND(J1229="Unknown - Material Unknown",N1229="Galvanized")))),"Galvanized Requiring Replacement",
IF((OR((AND(J1229="Non-lead - Copper",K1229="Yes",N1229="Galvanized")),
(AND(J1229="Non-lead - Copper",K1229="Don't know",N1229="Galvanized")),
(AND(J1229="Non-lead - Copper",K1229="",N1229="Galvanized")),
(AND(J1229="Non-lead - Plastic",K1229="Yes",N1229="Galvanized")),
(AND(J1229="Non-lead - Plastic",K1229="Don't know",N1229="Galvanized")),
(AND(J1229="Non-lead - Plastic",K1229="",N1229="Galvanized")),
(AND(J1229="Non-lead",K1229="Yes",N1229="Galvanized")),
(AND(J1229="Non-lead",K1229="Don't know",N1229="Galvanized")),
(AND(J1229="Non-lead",K1229="",N1229="Galvanized")),
(AND(J1229="Non-lead - Other",K1229="Yes",N1229="Galvanized")),
(AND(J1229="Non-Lead - Other",K1229="Don't know",N1229="Galvanized")),
(AND(J1229="Galvanized",K1229="Yes",N1229="Galvanized")),
(AND(J1229="Galvanized",K1229="Don't know",N1229="Galvanized")),
(AND(J1229="Galvanized",K1229="",N1229="Galvanized")),
(AND(J1229="Non-Lead - Other",K1229="",N1229="Galvanized")))),"Galvanized Requiring Replacement",
IF((OR((AND(J1229="Non-lead - Copper",N1229="Non-lead - Copper")),
(AND(J1229="Non-lead - Copper",N1229="Non-lead - Plastic")),
(AND(J1229="Non-lead - Copper",N1229="Non-lead - Other")),
(AND(J1229="Non-lead - Copper",N1229="Non-lead")),
(AND(J1229="Non-lead - Plastic",N1229="Non-lead - Copper")),
(AND(J1229="Non-lead - Plastic",N1229="Non-lead - Plastic")),
(AND(J1229="Non-lead - Plastic",N1229="Non-lead - Other")),
(AND(J1229="Non-lead - Plastic",N1229="Non-lead")),
(AND(J1229="Non-lead",N1229="Non-lead - Copper")),
(AND(J1229="Non-lead",N1229="Non-lead - Plastic")),
(AND(J1229="Non-lead",N1229="Non-lead - Other")),
(AND(J1229="Non-lead",N1229="Non-lead")),
(AND(J1229="Non-lead - Other",N1229="Non-lead - Copper")),
(AND(J1229="Non-Lead - Other",N1229="Non-lead - Plastic")),
(AND(J1229="Non-Lead - Other",N1229="Non-lead")),
(AND(J1229="Non-Lead - Other",N1229="Non-lead - Other")))),"Non-Lead",
IF((OR((AND(J1229="Galvanized",N1229="Non-lead")),
(AND(J1229="Galvanized",N1229="Non-lead - Copper")),
(AND(J1229="Galvanized",N1229="Non-lead - Plastic")),
(AND(J1229="Galvanized",N1229="Non-lead")),
(AND(J1229="Galvanized",N1229="Non-lead - Other")))),"Non-Lead",
IF((OR((AND(J1229="Non-lead - Copper",K1229="No",N1229="Galvanized")),
(AND(J1229="Non-lead - Plastic",K1229="No",N1229="Galvanized")),
(AND(J1229="Non-lead",K1229="No",N1229="Galvanized")),
(AND(J1229="Galvanized",K1229="No",N1229="Galvanized")),
(AND(J1229="Non-lead - Other",K1229="No",N1229="Galvanized")))),"Non-lead",
IF((OR((AND(J1229="Unknown - Likely Lead",N1229="Unknown - Likely Lead")),
(AND(J1229="Unknown - Likely Lead",N1229="Unknown - Unlikely Lead")),
(AND(J1229="Unknown - Likely Lead",N1229="Unknown - Material Unknown")),
(AND(J1229="Unknown - Unlikely Lead",N1229="Unknown - Likely Lead")),
(AND(J1229="Unknown - Unlikely Lead",N1229="Unknown - Unlikely Lead")),
(AND(J1229="Unknown - Unlikely Lead",N1229="Unknown - Material Unknown")),
(AND(J1229="Unknown - Material Unknown",N1229="Unknown - Likely Lead")),
(AND(J1229="Unknown - Material Unknown",N1229="Unknown - Unlikely Lead")),
(AND(J1229="Unknown - Material Unknown",N1229="Unknown - Material Unknown")))),"Unknown",
IF((OR((AND(J1229="Unknown - Likely Lead",N1229="Non-lead - Copper")),
(AND(J1229="Unknown - Likely Lead",N1229="Non-lead - Plastic")),
(AND(J1229="Unknown - Likely Lead",N1229="Non-lead")),
(AND(J1229="Unknown - Likely Lead",N1229="Non-lead - Other")),
(AND(J1229="Unknown - Unlikely Lead",N1229="Non-lead - Copper")),
(AND(J1229="Unknown - Unlikely Lead",N1229="Non-lead - Plastic")),
(AND(J1229="Unknown - Unlikely Lead",N1229="Non-lead")),
(AND(J1229="Unknown - Unlikely Lead",N1229="Non-lead - Other")),
(AND(J1229="Unknown - Material Unknown",N1229="Non-lead - Copper")),
(AND(J1229="Unknown - Material Unknown",N1229="Non-lead - Plastic")),
(AND(J1229="Unknown - Material Unknown",N1229="Non-lead")),
(AND(J1229="Unknown - Material Unknown",N1229="Non-lead - Other")))),"Unknown",
IF((OR((AND(J1229="Non-lead - Copper",N1229="Unknown - Likely Lead")),
(AND(J1229="Non-lead - Copper",N1229="Unknown - Unlikely Lead")),
(AND(J1229="Non-lead - Copper",N1229="Unknown - Material Unknown")),
(AND(J1229="Non-lead - Plastic",N1229="Unknown - Likely Lead")),
(AND(J1229="Non-lead - Plastic",N1229="Unknown - Unlikely Lead")),
(AND(J1229="Non-lead - Plastic",N1229="Unknown - Material Unknown")),
(AND(J1229="Non-lead",N1229="Unknown - Likely Lead")),
(AND(J1229="Non-lead",N1229="Unknown - Unlikely Lead")),
(AND(J1229="Non-lead",N1229="Unknown - Material Unknown")),
(AND(J1229="Non-lead - Other",N1229="Unknown - Likely Lead")),
(AND(J1229="Non-Lead - Other",N1229="Unknown - Unlikely Lead")),
(AND(J1229="Non-Lead - Other",N1229="Unknown - Material Unknown")))),"Unknown",
IF((OR((AND(J1229="Galvanized",N1229="Unknown - Likely Lead")),
(AND(J1229="Galvanized",N1229="Unknown - Unlikely Lead")),
(AND(J1229="Galvanized",N1229="Unknown - Material Unknown")))),"Unknown",
IF((OR((AND(J1229="Galvanized",N1229="")))),"Galvanized Requiring Replacement",
IF((OR((AND(J1229="Non-lead - Copper",N1229="")),
(AND(J1229="Non-lead - Plastic",N1229="")),
(AND(J1229="Non-lead",N1229="")),
(AND(J1229="Non-lead - Other",N1229="")))),"Non-lead",
IF((OR((AND(J1229="Unknown - Likely Lead",N1229="")),
(AND(J1229="Unknown - Unlikely Lead",N1229="")),
(AND(J1229="Unknown - Material Unknown",N1229="")))),"Unknown",
""))))))))))))))))</f>
        <v>Non-Lead</v>
      </c>
      <c r="R1229" s="70" t="s">
        <v>51</v>
      </c>
      <c r="S1229" s="70" t="s">
        <v>51</v>
      </c>
      <c r="T1229" s="70"/>
      <c r="U1229" s="71" t="s">
        <v>53</v>
      </c>
      <c r="V1229" s="71" t="s">
        <v>51</v>
      </c>
      <c r="W1229" s="71" t="s">
        <v>51</v>
      </c>
      <c r="X1229" s="71" t="s">
        <v>51</v>
      </c>
      <c r="Y1229" s="72" t="str">
        <f>IF((OR((AND('[1]PWS Information'!$E$10="CWS",U1229="Single Family Residence",Q1229="Lead")),
(AND('[1]PWS Information'!$E$10="CWS",U1229="Multiple Family Residence",'[1]PWS Information'!$E$11="Yes",Q1229="Lead")),
(AND('[1]PWS Information'!$E$10="NTNC",Q1229="Lead")))),"Tier 1",
IF((OR((AND('[1]PWS Information'!$E$10="CWS",U1229="Multiple Family Residence",'[1]PWS Information'!$E$11="No",Q1229="Lead")),
(AND('[1]PWS Information'!$E$10="CWS",U1229="Other",Q1229="Lead")),
(AND('[1]PWS Information'!$E$10="CWS",U1229="Building",Q1229="Lead")))),"Tier 2",
IF((OR((AND('[1]PWS Information'!$E$10="CWS",U1229="Single Family Residence",Q1229="Galvanized Requiring Replacement")),
(AND('[1]PWS Information'!$E$10="CWS",U1229="Single Family Residence",Q1229="Galvanized Requiring Replacement",R1229="Yes")),
(AND('[1]PWS Information'!$E$10="NTNC",Q1229="Galvanized Requiring Replacement")),
(AND('[1]PWS Information'!$E$10="NTNC",U1229="Single Family Residence",R1229="Yes")))),"Tier 3",
IF((OR((AND('[1]PWS Information'!$E$10="CWS",U1229="Single Family Residence",S1229="Yes",Q1229="Non-Lead", J1229="Non-Lead - Copper",L1229="Before 1989")),
(AND('[1]PWS Information'!$E$10="CWS",U1229="Single Family Residence",S1229="Yes",Q1229="Non-Lead", N1229="Non-Lead - Copper",O1229="Before 1989")))),"Tier 4",
IF((OR((AND('[1]PWS Information'!$E$10="NTNC",Q1229="Non-Lead")),
(AND('[1]PWS Information'!$E$10="CWS",Q1229="Non-Lead",S1229="")),
(AND('[1]PWS Information'!$E$10="CWS",Q1229="Non-Lead",S1229="No")),
(AND('[1]PWS Information'!$E$10="CWS",Q1229="Non-Lead",S1229="Don't Know")),
(AND('[1]PWS Information'!$E$10="CWS",Q1229="Non-Lead", J1229="Non-Lead - Copper", S1229="Yes", L1229="Between 1989 and 2014")),
(AND('[1]PWS Information'!$E$10="CWS",Q1229="Non-Lead", J1229="Non-Lead - Copper", S1229="Yes", L1229="After 2014")),
(AND('[1]PWS Information'!$E$10="CWS",Q1229="Non-Lead", J1229="Non-Lead - Copper", S1229="Yes", L1229="Unknown")),
(AND('[1]PWS Information'!$E$10="CWS",Q1229="Non-Lead", N1229="Non-Lead - Copper", S1229="Yes", O1229="Between 1989 and 2014")),
(AND('[1]PWS Information'!$E$10="CWS",Q1229="Non-Lead", N1229="Non-Lead - Copper", S1229="Yes", O1229="After 2014")),
(AND('[1]PWS Information'!$E$10="CWS",Q1229="Non-Lead", N1229="Non-Lead - Copper", S1229="Yes", O1229="Unknown")),
(AND('[1]PWS Information'!$E$10="CWS",Q1229="Unknown")),
(AND('[1]PWS Information'!$E$10="NTNC",Q1229="Unknown")))),"Tier 5",
"")))))</f>
        <v>Tier 5</v>
      </c>
      <c r="Z1229" s="71"/>
      <c r="AA1229" s="71"/>
    </row>
    <row r="1230" spans="1:27" ht="57.6" x14ac:dyDescent="0.3">
      <c r="A1230" s="17"/>
      <c r="B1230" s="70">
        <v>10106658</v>
      </c>
      <c r="C1230" s="60">
        <v>1609</v>
      </c>
      <c r="D1230" s="61" t="s">
        <v>363</v>
      </c>
      <c r="E1230" s="61" t="s">
        <v>49</v>
      </c>
      <c r="F1230" s="61">
        <v>78640</v>
      </c>
      <c r="G1230" s="62" t="s">
        <v>349</v>
      </c>
      <c r="H1230" s="63">
        <v>29.977813900000001</v>
      </c>
      <c r="I1230" s="64">
        <v>-97.840758333333298</v>
      </c>
      <c r="J1230" s="65" t="s">
        <v>50</v>
      </c>
      <c r="K1230" s="66" t="s">
        <v>51</v>
      </c>
      <c r="L1230" s="62" t="s">
        <v>52</v>
      </c>
      <c r="M1230" s="69"/>
      <c r="N1230" s="65" t="s">
        <v>50</v>
      </c>
      <c r="O1230" s="66" t="s">
        <v>52</v>
      </c>
      <c r="P1230" s="69"/>
      <c r="Q1230" s="55" t="str">
        <f t="shared" si="19"/>
        <v>Non-Lead</v>
      </c>
      <c r="R1230" s="70" t="s">
        <v>51</v>
      </c>
      <c r="S1230" s="70" t="s">
        <v>51</v>
      </c>
      <c r="T1230" s="70"/>
      <c r="U1230" s="71" t="s">
        <v>53</v>
      </c>
      <c r="V1230" s="71" t="s">
        <v>51</v>
      </c>
      <c r="W1230" s="71" t="s">
        <v>51</v>
      </c>
      <c r="X1230" s="71" t="s">
        <v>51</v>
      </c>
      <c r="Y1230" s="72" t="str">
        <f>IF((OR((AND('[1]PWS Information'!$E$10="CWS",U1230="Single Family Residence",Q1230="Lead")),
(AND('[1]PWS Information'!$E$10="CWS",U1230="Multiple Family Residence",'[1]PWS Information'!$E$11="Yes",Q1230="Lead")),
(AND('[1]PWS Information'!$E$10="NTNC",Q1230="Lead")))),"Tier 1",
IF((OR((AND('[1]PWS Information'!$E$10="CWS",U1230="Multiple Family Residence",'[1]PWS Information'!$E$11="No",Q1230="Lead")),
(AND('[1]PWS Information'!$E$10="CWS",U1230="Other",Q1230="Lead")),
(AND('[1]PWS Information'!$E$10="CWS",U1230="Building",Q1230="Lead")))),"Tier 2",
IF((OR((AND('[1]PWS Information'!$E$10="CWS",U1230="Single Family Residence",Q1230="Galvanized Requiring Replacement")),
(AND('[1]PWS Information'!$E$10="CWS",U1230="Single Family Residence",Q1230="Galvanized Requiring Replacement",R1230="Yes")),
(AND('[1]PWS Information'!$E$10="NTNC",Q1230="Galvanized Requiring Replacement")),
(AND('[1]PWS Information'!$E$10="NTNC",U1230="Single Family Residence",R1230="Yes")))),"Tier 3",
IF((OR((AND('[1]PWS Information'!$E$10="CWS",U1230="Single Family Residence",S1230="Yes",Q1230="Non-Lead", J1230="Non-Lead - Copper",L1230="Before 1989")),
(AND('[1]PWS Information'!$E$10="CWS",U1230="Single Family Residence",S1230="Yes",Q1230="Non-Lead", N1230="Non-Lead - Copper",O1230="Before 1989")))),"Tier 4",
IF((OR((AND('[1]PWS Information'!$E$10="NTNC",Q1230="Non-Lead")),
(AND('[1]PWS Information'!$E$10="CWS",Q1230="Non-Lead",S1230="")),
(AND('[1]PWS Information'!$E$10="CWS",Q1230="Non-Lead",S1230="No")),
(AND('[1]PWS Information'!$E$10="CWS",Q1230="Non-Lead",S1230="Don't Know")),
(AND('[1]PWS Information'!$E$10="CWS",Q1230="Non-Lead", J1230="Non-Lead - Copper", S1230="Yes", L1230="Between 1989 and 2014")),
(AND('[1]PWS Information'!$E$10="CWS",Q1230="Non-Lead", J1230="Non-Lead - Copper", S1230="Yes", L1230="After 2014")),
(AND('[1]PWS Information'!$E$10="CWS",Q1230="Non-Lead", J1230="Non-Lead - Copper", S1230="Yes", L1230="Unknown")),
(AND('[1]PWS Information'!$E$10="CWS",Q1230="Non-Lead", N1230="Non-Lead - Copper", S1230="Yes", O1230="Between 1989 and 2014")),
(AND('[1]PWS Information'!$E$10="CWS",Q1230="Non-Lead", N1230="Non-Lead - Copper", S1230="Yes", O1230="After 2014")),
(AND('[1]PWS Information'!$E$10="CWS",Q1230="Non-Lead", N1230="Non-Lead - Copper", S1230="Yes", O1230="Unknown")),
(AND('[1]PWS Information'!$E$10="CWS",Q1230="Unknown")),
(AND('[1]PWS Information'!$E$10="NTNC",Q1230="Unknown")))),"Tier 5",
"")))))</f>
        <v>Tier 5</v>
      </c>
      <c r="Z1230" s="71"/>
      <c r="AA1230" s="71"/>
    </row>
    <row r="1231" spans="1:27" ht="57.6" x14ac:dyDescent="0.3">
      <c r="A1231" s="1"/>
      <c r="B1231" s="70">
        <v>10110550</v>
      </c>
      <c r="C1231" s="60">
        <v>1601</v>
      </c>
      <c r="D1231" s="61" t="s">
        <v>363</v>
      </c>
      <c r="E1231" s="61" t="s">
        <v>49</v>
      </c>
      <c r="F1231" s="61">
        <v>78640</v>
      </c>
      <c r="G1231" s="62" t="s">
        <v>349</v>
      </c>
      <c r="H1231" s="63">
        <v>29.977886099999999</v>
      </c>
      <c r="I1231" s="64">
        <v>-97.840672222222196</v>
      </c>
      <c r="J1231" s="65" t="s">
        <v>50</v>
      </c>
      <c r="K1231" s="66" t="s">
        <v>51</v>
      </c>
      <c r="L1231" s="62" t="s">
        <v>52</v>
      </c>
      <c r="M1231" s="69"/>
      <c r="N1231" s="65" t="s">
        <v>50</v>
      </c>
      <c r="O1231" s="66" t="s">
        <v>52</v>
      </c>
      <c r="P1231" s="69"/>
      <c r="Q1231" s="55" t="str">
        <f t="shared" si="19"/>
        <v>Non-Lead</v>
      </c>
      <c r="R1231" s="70" t="s">
        <v>51</v>
      </c>
      <c r="S1231" s="70" t="s">
        <v>51</v>
      </c>
      <c r="T1231" s="70"/>
      <c r="U1231" s="71" t="s">
        <v>53</v>
      </c>
      <c r="V1231" s="71" t="s">
        <v>51</v>
      </c>
      <c r="W1231" s="71" t="s">
        <v>51</v>
      </c>
      <c r="X1231" s="71" t="s">
        <v>51</v>
      </c>
      <c r="Y1231" s="72" t="str">
        <f>IF((OR((AND('[1]PWS Information'!$E$10="CWS",U1231="Single Family Residence",Q1231="Lead")),
(AND('[1]PWS Information'!$E$10="CWS",U1231="Multiple Family Residence",'[1]PWS Information'!$E$11="Yes",Q1231="Lead")),
(AND('[1]PWS Information'!$E$10="NTNC",Q1231="Lead")))),"Tier 1",
IF((OR((AND('[1]PWS Information'!$E$10="CWS",U1231="Multiple Family Residence",'[1]PWS Information'!$E$11="No",Q1231="Lead")),
(AND('[1]PWS Information'!$E$10="CWS",U1231="Other",Q1231="Lead")),
(AND('[1]PWS Information'!$E$10="CWS",U1231="Building",Q1231="Lead")))),"Tier 2",
IF((OR((AND('[1]PWS Information'!$E$10="CWS",U1231="Single Family Residence",Q1231="Galvanized Requiring Replacement")),
(AND('[1]PWS Information'!$E$10="CWS",U1231="Single Family Residence",Q1231="Galvanized Requiring Replacement",R1231="Yes")),
(AND('[1]PWS Information'!$E$10="NTNC",Q1231="Galvanized Requiring Replacement")),
(AND('[1]PWS Information'!$E$10="NTNC",U1231="Single Family Residence",R1231="Yes")))),"Tier 3",
IF((OR((AND('[1]PWS Information'!$E$10="CWS",U1231="Single Family Residence",S1231="Yes",Q1231="Non-Lead", J1231="Non-Lead - Copper",L1231="Before 1989")),
(AND('[1]PWS Information'!$E$10="CWS",U1231="Single Family Residence",S1231="Yes",Q1231="Non-Lead", N1231="Non-Lead - Copper",O1231="Before 1989")))),"Tier 4",
IF((OR((AND('[1]PWS Information'!$E$10="NTNC",Q1231="Non-Lead")),
(AND('[1]PWS Information'!$E$10="CWS",Q1231="Non-Lead",S1231="")),
(AND('[1]PWS Information'!$E$10="CWS",Q1231="Non-Lead",S1231="No")),
(AND('[1]PWS Information'!$E$10="CWS",Q1231="Non-Lead",S1231="Don't Know")),
(AND('[1]PWS Information'!$E$10="CWS",Q1231="Non-Lead", J1231="Non-Lead - Copper", S1231="Yes", L1231="Between 1989 and 2014")),
(AND('[1]PWS Information'!$E$10="CWS",Q1231="Non-Lead", J1231="Non-Lead - Copper", S1231="Yes", L1231="After 2014")),
(AND('[1]PWS Information'!$E$10="CWS",Q1231="Non-Lead", J1231="Non-Lead - Copper", S1231="Yes", L1231="Unknown")),
(AND('[1]PWS Information'!$E$10="CWS",Q1231="Non-Lead", N1231="Non-Lead - Copper", S1231="Yes", O1231="Between 1989 and 2014")),
(AND('[1]PWS Information'!$E$10="CWS",Q1231="Non-Lead", N1231="Non-Lead - Copper", S1231="Yes", O1231="After 2014")),
(AND('[1]PWS Information'!$E$10="CWS",Q1231="Non-Lead", N1231="Non-Lead - Copper", S1231="Yes", O1231="Unknown")),
(AND('[1]PWS Information'!$E$10="CWS",Q1231="Unknown")),
(AND('[1]PWS Information'!$E$10="NTNC",Q1231="Unknown")))),"Tier 5",
"")))))</f>
        <v>Tier 5</v>
      </c>
      <c r="Z1231" s="71"/>
      <c r="AA1231" s="71"/>
    </row>
    <row r="1232" spans="1:27" ht="57.6" x14ac:dyDescent="0.3">
      <c r="A1232" s="1"/>
      <c r="B1232" s="70">
        <v>10774359</v>
      </c>
      <c r="C1232" s="60">
        <v>1581</v>
      </c>
      <c r="D1232" s="61" t="s">
        <v>363</v>
      </c>
      <c r="E1232" s="61" t="s">
        <v>49</v>
      </c>
      <c r="F1232" s="61">
        <v>78640</v>
      </c>
      <c r="G1232" s="62" t="s">
        <v>349</v>
      </c>
      <c r="H1232" s="63">
        <v>29.978141699999998</v>
      </c>
      <c r="I1232" s="64">
        <v>-97.840388888888796</v>
      </c>
      <c r="J1232" s="65" t="s">
        <v>50</v>
      </c>
      <c r="K1232" s="66" t="s">
        <v>51</v>
      </c>
      <c r="L1232" s="62" t="s">
        <v>52</v>
      </c>
      <c r="M1232" s="69"/>
      <c r="N1232" s="65" t="s">
        <v>50</v>
      </c>
      <c r="O1232" s="66" t="s">
        <v>52</v>
      </c>
      <c r="P1232" s="69"/>
      <c r="Q1232" s="55" t="str">
        <f t="shared" si="19"/>
        <v>Non-Lead</v>
      </c>
      <c r="R1232" s="70" t="s">
        <v>51</v>
      </c>
      <c r="S1232" s="70" t="s">
        <v>51</v>
      </c>
      <c r="T1232" s="70"/>
      <c r="U1232" s="71" t="s">
        <v>53</v>
      </c>
      <c r="V1232" s="71" t="s">
        <v>51</v>
      </c>
      <c r="W1232" s="71" t="s">
        <v>51</v>
      </c>
      <c r="X1232" s="71" t="s">
        <v>51</v>
      </c>
      <c r="Y1232" s="72" t="str">
        <f>IF((OR((AND('[1]PWS Information'!$E$10="CWS",U1232="Single Family Residence",Q1232="Lead")),
(AND('[1]PWS Information'!$E$10="CWS",U1232="Multiple Family Residence",'[1]PWS Information'!$E$11="Yes",Q1232="Lead")),
(AND('[1]PWS Information'!$E$10="NTNC",Q1232="Lead")))),"Tier 1",
IF((OR((AND('[1]PWS Information'!$E$10="CWS",U1232="Multiple Family Residence",'[1]PWS Information'!$E$11="No",Q1232="Lead")),
(AND('[1]PWS Information'!$E$10="CWS",U1232="Other",Q1232="Lead")),
(AND('[1]PWS Information'!$E$10="CWS",U1232="Building",Q1232="Lead")))),"Tier 2",
IF((OR((AND('[1]PWS Information'!$E$10="CWS",U1232="Single Family Residence",Q1232="Galvanized Requiring Replacement")),
(AND('[1]PWS Information'!$E$10="CWS",U1232="Single Family Residence",Q1232="Galvanized Requiring Replacement",R1232="Yes")),
(AND('[1]PWS Information'!$E$10="NTNC",Q1232="Galvanized Requiring Replacement")),
(AND('[1]PWS Information'!$E$10="NTNC",U1232="Single Family Residence",R1232="Yes")))),"Tier 3",
IF((OR((AND('[1]PWS Information'!$E$10="CWS",U1232="Single Family Residence",S1232="Yes",Q1232="Non-Lead", J1232="Non-Lead - Copper",L1232="Before 1989")),
(AND('[1]PWS Information'!$E$10="CWS",U1232="Single Family Residence",S1232="Yes",Q1232="Non-Lead", N1232="Non-Lead - Copper",O1232="Before 1989")))),"Tier 4",
IF((OR((AND('[1]PWS Information'!$E$10="NTNC",Q1232="Non-Lead")),
(AND('[1]PWS Information'!$E$10="CWS",Q1232="Non-Lead",S1232="")),
(AND('[1]PWS Information'!$E$10="CWS",Q1232="Non-Lead",S1232="No")),
(AND('[1]PWS Information'!$E$10="CWS",Q1232="Non-Lead",S1232="Don't Know")),
(AND('[1]PWS Information'!$E$10="CWS",Q1232="Non-Lead", J1232="Non-Lead - Copper", S1232="Yes", L1232="Between 1989 and 2014")),
(AND('[1]PWS Information'!$E$10="CWS",Q1232="Non-Lead", J1232="Non-Lead - Copper", S1232="Yes", L1232="After 2014")),
(AND('[1]PWS Information'!$E$10="CWS",Q1232="Non-Lead", J1232="Non-Lead - Copper", S1232="Yes", L1232="Unknown")),
(AND('[1]PWS Information'!$E$10="CWS",Q1232="Non-Lead", N1232="Non-Lead - Copper", S1232="Yes", O1232="Between 1989 and 2014")),
(AND('[1]PWS Information'!$E$10="CWS",Q1232="Non-Lead", N1232="Non-Lead - Copper", S1232="Yes", O1232="After 2014")),
(AND('[1]PWS Information'!$E$10="CWS",Q1232="Non-Lead", N1232="Non-Lead - Copper", S1232="Yes", O1232="Unknown")),
(AND('[1]PWS Information'!$E$10="CWS",Q1232="Unknown")),
(AND('[1]PWS Information'!$E$10="NTNC",Q1232="Unknown")))),"Tier 5",
"")))))</f>
        <v>Tier 5</v>
      </c>
      <c r="Z1232" s="71"/>
      <c r="AA1232" s="71"/>
    </row>
    <row r="1233" spans="1:27" ht="57.6" x14ac:dyDescent="0.3">
      <c r="A1233" s="1"/>
      <c r="B1233" s="70">
        <v>13384314</v>
      </c>
      <c r="C1233" s="60">
        <v>1572</v>
      </c>
      <c r="D1233" s="61" t="s">
        <v>363</v>
      </c>
      <c r="E1233" s="61" t="s">
        <v>49</v>
      </c>
      <c r="F1233" s="61">
        <v>78640</v>
      </c>
      <c r="G1233" s="62" t="s">
        <v>349</v>
      </c>
      <c r="H1233" s="63">
        <v>29.9785611</v>
      </c>
      <c r="I1233" s="64">
        <v>-97.840722222222198</v>
      </c>
      <c r="J1233" s="65" t="s">
        <v>50</v>
      </c>
      <c r="K1233" s="66" t="s">
        <v>51</v>
      </c>
      <c r="L1233" s="62" t="s">
        <v>52</v>
      </c>
      <c r="M1233" s="69"/>
      <c r="N1233" s="65" t="s">
        <v>50</v>
      </c>
      <c r="O1233" s="66" t="s">
        <v>52</v>
      </c>
      <c r="P1233" s="69"/>
      <c r="Q1233" s="55" t="str">
        <f t="shared" si="19"/>
        <v>Non-Lead</v>
      </c>
      <c r="R1233" s="70" t="s">
        <v>51</v>
      </c>
      <c r="S1233" s="70" t="s">
        <v>51</v>
      </c>
      <c r="T1233" s="70"/>
      <c r="U1233" s="71" t="s">
        <v>53</v>
      </c>
      <c r="V1233" s="71" t="s">
        <v>51</v>
      </c>
      <c r="W1233" s="71" t="s">
        <v>51</v>
      </c>
      <c r="X1233" s="71" t="s">
        <v>51</v>
      </c>
      <c r="Y1233" s="72" t="str">
        <f>IF((OR((AND('[1]PWS Information'!$E$10="CWS",U1233="Single Family Residence",Q1233="Lead")),
(AND('[1]PWS Information'!$E$10="CWS",U1233="Multiple Family Residence",'[1]PWS Information'!$E$11="Yes",Q1233="Lead")),
(AND('[1]PWS Information'!$E$10="NTNC",Q1233="Lead")))),"Tier 1",
IF((OR((AND('[1]PWS Information'!$E$10="CWS",U1233="Multiple Family Residence",'[1]PWS Information'!$E$11="No",Q1233="Lead")),
(AND('[1]PWS Information'!$E$10="CWS",U1233="Other",Q1233="Lead")),
(AND('[1]PWS Information'!$E$10="CWS",U1233="Building",Q1233="Lead")))),"Tier 2",
IF((OR((AND('[1]PWS Information'!$E$10="CWS",U1233="Single Family Residence",Q1233="Galvanized Requiring Replacement")),
(AND('[1]PWS Information'!$E$10="CWS",U1233="Single Family Residence",Q1233="Galvanized Requiring Replacement",R1233="Yes")),
(AND('[1]PWS Information'!$E$10="NTNC",Q1233="Galvanized Requiring Replacement")),
(AND('[1]PWS Information'!$E$10="NTNC",U1233="Single Family Residence",R1233="Yes")))),"Tier 3",
IF((OR((AND('[1]PWS Information'!$E$10="CWS",U1233="Single Family Residence",S1233="Yes",Q1233="Non-Lead", J1233="Non-Lead - Copper",L1233="Before 1989")),
(AND('[1]PWS Information'!$E$10="CWS",U1233="Single Family Residence",S1233="Yes",Q1233="Non-Lead", N1233="Non-Lead - Copper",O1233="Before 1989")))),"Tier 4",
IF((OR((AND('[1]PWS Information'!$E$10="NTNC",Q1233="Non-Lead")),
(AND('[1]PWS Information'!$E$10="CWS",Q1233="Non-Lead",S1233="")),
(AND('[1]PWS Information'!$E$10="CWS",Q1233="Non-Lead",S1233="No")),
(AND('[1]PWS Information'!$E$10="CWS",Q1233="Non-Lead",S1233="Don't Know")),
(AND('[1]PWS Information'!$E$10="CWS",Q1233="Non-Lead", J1233="Non-Lead - Copper", S1233="Yes", L1233="Between 1989 and 2014")),
(AND('[1]PWS Information'!$E$10="CWS",Q1233="Non-Lead", J1233="Non-Lead - Copper", S1233="Yes", L1233="After 2014")),
(AND('[1]PWS Information'!$E$10="CWS",Q1233="Non-Lead", J1233="Non-Lead - Copper", S1233="Yes", L1233="Unknown")),
(AND('[1]PWS Information'!$E$10="CWS",Q1233="Non-Lead", N1233="Non-Lead - Copper", S1233="Yes", O1233="Between 1989 and 2014")),
(AND('[1]PWS Information'!$E$10="CWS",Q1233="Non-Lead", N1233="Non-Lead - Copper", S1233="Yes", O1233="After 2014")),
(AND('[1]PWS Information'!$E$10="CWS",Q1233="Non-Lead", N1233="Non-Lead - Copper", S1233="Yes", O1233="Unknown")),
(AND('[1]PWS Information'!$E$10="CWS",Q1233="Unknown")),
(AND('[1]PWS Information'!$E$10="NTNC",Q1233="Unknown")))),"Tier 5",
"")))))</f>
        <v>Tier 5</v>
      </c>
      <c r="Z1233" s="71"/>
      <c r="AA1233" s="71"/>
    </row>
    <row r="1234" spans="1:27" ht="57.6" x14ac:dyDescent="0.3">
      <c r="A1234" s="17"/>
      <c r="B1234" s="70">
        <v>13460737</v>
      </c>
      <c r="C1234" s="60">
        <v>1573</v>
      </c>
      <c r="D1234" s="61" t="s">
        <v>363</v>
      </c>
      <c r="E1234" s="61" t="s">
        <v>49</v>
      </c>
      <c r="F1234" s="61">
        <v>78640</v>
      </c>
      <c r="G1234" s="62" t="s">
        <v>349</v>
      </c>
      <c r="H1234" s="63">
        <v>29.978208299999999</v>
      </c>
      <c r="I1234" s="64">
        <v>-97.840297222222205</v>
      </c>
      <c r="J1234" s="65" t="s">
        <v>50</v>
      </c>
      <c r="K1234" s="66" t="s">
        <v>51</v>
      </c>
      <c r="L1234" s="62" t="s">
        <v>52</v>
      </c>
      <c r="M1234" s="69"/>
      <c r="N1234" s="65" t="s">
        <v>50</v>
      </c>
      <c r="O1234" s="66" t="s">
        <v>52</v>
      </c>
      <c r="P1234" s="69"/>
      <c r="Q1234" s="55" t="str">
        <f t="shared" si="19"/>
        <v>Non-Lead</v>
      </c>
      <c r="R1234" s="70" t="s">
        <v>51</v>
      </c>
      <c r="S1234" s="70" t="s">
        <v>51</v>
      </c>
      <c r="T1234" s="70"/>
      <c r="U1234" s="71" t="s">
        <v>53</v>
      </c>
      <c r="V1234" s="71" t="s">
        <v>51</v>
      </c>
      <c r="W1234" s="71" t="s">
        <v>51</v>
      </c>
      <c r="X1234" s="71" t="s">
        <v>51</v>
      </c>
      <c r="Y1234" s="72" t="str">
        <f>IF((OR((AND('[1]PWS Information'!$E$10="CWS",U1234="Single Family Residence",Q1234="Lead")),
(AND('[1]PWS Information'!$E$10="CWS",U1234="Multiple Family Residence",'[1]PWS Information'!$E$11="Yes",Q1234="Lead")),
(AND('[1]PWS Information'!$E$10="NTNC",Q1234="Lead")))),"Tier 1",
IF((OR((AND('[1]PWS Information'!$E$10="CWS",U1234="Multiple Family Residence",'[1]PWS Information'!$E$11="No",Q1234="Lead")),
(AND('[1]PWS Information'!$E$10="CWS",U1234="Other",Q1234="Lead")),
(AND('[1]PWS Information'!$E$10="CWS",U1234="Building",Q1234="Lead")))),"Tier 2",
IF((OR((AND('[1]PWS Information'!$E$10="CWS",U1234="Single Family Residence",Q1234="Galvanized Requiring Replacement")),
(AND('[1]PWS Information'!$E$10="CWS",U1234="Single Family Residence",Q1234="Galvanized Requiring Replacement",R1234="Yes")),
(AND('[1]PWS Information'!$E$10="NTNC",Q1234="Galvanized Requiring Replacement")),
(AND('[1]PWS Information'!$E$10="NTNC",U1234="Single Family Residence",R1234="Yes")))),"Tier 3",
IF((OR((AND('[1]PWS Information'!$E$10="CWS",U1234="Single Family Residence",S1234="Yes",Q1234="Non-Lead", J1234="Non-Lead - Copper",L1234="Before 1989")),
(AND('[1]PWS Information'!$E$10="CWS",U1234="Single Family Residence",S1234="Yes",Q1234="Non-Lead", N1234="Non-Lead - Copper",O1234="Before 1989")))),"Tier 4",
IF((OR((AND('[1]PWS Information'!$E$10="NTNC",Q1234="Non-Lead")),
(AND('[1]PWS Information'!$E$10="CWS",Q1234="Non-Lead",S1234="")),
(AND('[1]PWS Information'!$E$10="CWS",Q1234="Non-Lead",S1234="No")),
(AND('[1]PWS Information'!$E$10="CWS",Q1234="Non-Lead",S1234="Don't Know")),
(AND('[1]PWS Information'!$E$10="CWS",Q1234="Non-Lead", J1234="Non-Lead - Copper", S1234="Yes", L1234="Between 1989 and 2014")),
(AND('[1]PWS Information'!$E$10="CWS",Q1234="Non-Lead", J1234="Non-Lead - Copper", S1234="Yes", L1234="After 2014")),
(AND('[1]PWS Information'!$E$10="CWS",Q1234="Non-Lead", J1234="Non-Lead - Copper", S1234="Yes", L1234="Unknown")),
(AND('[1]PWS Information'!$E$10="CWS",Q1234="Non-Lead", N1234="Non-Lead - Copper", S1234="Yes", O1234="Between 1989 and 2014")),
(AND('[1]PWS Information'!$E$10="CWS",Q1234="Non-Lead", N1234="Non-Lead - Copper", S1234="Yes", O1234="After 2014")),
(AND('[1]PWS Information'!$E$10="CWS",Q1234="Non-Lead", N1234="Non-Lead - Copper", S1234="Yes", O1234="Unknown")),
(AND('[1]PWS Information'!$E$10="CWS",Q1234="Unknown")),
(AND('[1]PWS Information'!$E$10="NTNC",Q1234="Unknown")))),"Tier 5",
"")))))</f>
        <v>Tier 5</v>
      </c>
      <c r="Z1234" s="71"/>
      <c r="AA1234" s="71"/>
    </row>
    <row r="1235" spans="1:27" ht="57.6" x14ac:dyDescent="0.3">
      <c r="A1235" s="1"/>
      <c r="B1235" s="70">
        <v>13407151</v>
      </c>
      <c r="C1235" s="60">
        <v>1564</v>
      </c>
      <c r="D1235" s="61" t="s">
        <v>363</v>
      </c>
      <c r="E1235" s="61" t="s">
        <v>49</v>
      </c>
      <c r="F1235" s="61">
        <v>78640</v>
      </c>
      <c r="G1235" s="62" t="s">
        <v>349</v>
      </c>
      <c r="H1235" s="63">
        <v>29.9786389</v>
      </c>
      <c r="I1235" s="64">
        <v>-97.840633333333301</v>
      </c>
      <c r="J1235" s="65" t="s">
        <v>50</v>
      </c>
      <c r="K1235" s="66" t="s">
        <v>51</v>
      </c>
      <c r="L1235" s="62" t="s">
        <v>52</v>
      </c>
      <c r="M1235" s="69"/>
      <c r="N1235" s="65" t="s">
        <v>50</v>
      </c>
      <c r="O1235" s="66" t="s">
        <v>52</v>
      </c>
      <c r="P1235" s="69"/>
      <c r="Q1235" s="55" t="str">
        <f t="shared" si="19"/>
        <v>Non-Lead</v>
      </c>
      <c r="R1235" s="70" t="s">
        <v>51</v>
      </c>
      <c r="S1235" s="70" t="s">
        <v>51</v>
      </c>
      <c r="T1235" s="70"/>
      <c r="U1235" s="71" t="s">
        <v>53</v>
      </c>
      <c r="V1235" s="71" t="s">
        <v>51</v>
      </c>
      <c r="W1235" s="71" t="s">
        <v>51</v>
      </c>
      <c r="X1235" s="71" t="s">
        <v>51</v>
      </c>
      <c r="Y1235" s="72" t="str">
        <f>IF((OR((AND('[1]PWS Information'!$E$10="CWS",U1235="Single Family Residence",Q1235="Lead")),
(AND('[1]PWS Information'!$E$10="CWS",U1235="Multiple Family Residence",'[1]PWS Information'!$E$11="Yes",Q1235="Lead")),
(AND('[1]PWS Information'!$E$10="NTNC",Q1235="Lead")))),"Tier 1",
IF((OR((AND('[1]PWS Information'!$E$10="CWS",U1235="Multiple Family Residence",'[1]PWS Information'!$E$11="No",Q1235="Lead")),
(AND('[1]PWS Information'!$E$10="CWS",U1235="Other",Q1235="Lead")),
(AND('[1]PWS Information'!$E$10="CWS",U1235="Building",Q1235="Lead")))),"Tier 2",
IF((OR((AND('[1]PWS Information'!$E$10="CWS",U1235="Single Family Residence",Q1235="Galvanized Requiring Replacement")),
(AND('[1]PWS Information'!$E$10="CWS",U1235="Single Family Residence",Q1235="Galvanized Requiring Replacement",R1235="Yes")),
(AND('[1]PWS Information'!$E$10="NTNC",Q1235="Galvanized Requiring Replacement")),
(AND('[1]PWS Information'!$E$10="NTNC",U1235="Single Family Residence",R1235="Yes")))),"Tier 3",
IF((OR((AND('[1]PWS Information'!$E$10="CWS",U1235="Single Family Residence",S1235="Yes",Q1235="Non-Lead", J1235="Non-Lead - Copper",L1235="Before 1989")),
(AND('[1]PWS Information'!$E$10="CWS",U1235="Single Family Residence",S1235="Yes",Q1235="Non-Lead", N1235="Non-Lead - Copper",O1235="Before 1989")))),"Tier 4",
IF((OR((AND('[1]PWS Information'!$E$10="NTNC",Q1235="Non-Lead")),
(AND('[1]PWS Information'!$E$10="CWS",Q1235="Non-Lead",S1235="")),
(AND('[1]PWS Information'!$E$10="CWS",Q1235="Non-Lead",S1235="No")),
(AND('[1]PWS Information'!$E$10="CWS",Q1235="Non-Lead",S1235="Don't Know")),
(AND('[1]PWS Information'!$E$10="CWS",Q1235="Non-Lead", J1235="Non-Lead - Copper", S1235="Yes", L1235="Between 1989 and 2014")),
(AND('[1]PWS Information'!$E$10="CWS",Q1235="Non-Lead", J1235="Non-Lead - Copper", S1235="Yes", L1235="After 2014")),
(AND('[1]PWS Information'!$E$10="CWS",Q1235="Non-Lead", J1235="Non-Lead - Copper", S1235="Yes", L1235="Unknown")),
(AND('[1]PWS Information'!$E$10="CWS",Q1235="Non-Lead", N1235="Non-Lead - Copper", S1235="Yes", O1235="Between 1989 and 2014")),
(AND('[1]PWS Information'!$E$10="CWS",Q1235="Non-Lead", N1235="Non-Lead - Copper", S1235="Yes", O1235="After 2014")),
(AND('[1]PWS Information'!$E$10="CWS",Q1235="Non-Lead", N1235="Non-Lead - Copper", S1235="Yes", O1235="Unknown")),
(AND('[1]PWS Information'!$E$10="CWS",Q1235="Unknown")),
(AND('[1]PWS Information'!$E$10="NTNC",Q1235="Unknown")))),"Tier 5",
"")))))</f>
        <v>Tier 5</v>
      </c>
      <c r="Z1235" s="71"/>
      <c r="AA1235" s="71"/>
    </row>
    <row r="1236" spans="1:27" ht="57.6" x14ac:dyDescent="0.3">
      <c r="A1236" s="1"/>
      <c r="B1236" s="70">
        <v>13451931</v>
      </c>
      <c r="C1236" s="60">
        <v>1565</v>
      </c>
      <c r="D1236" s="61" t="s">
        <v>363</v>
      </c>
      <c r="E1236" s="61" t="s">
        <v>49</v>
      </c>
      <c r="F1236" s="61">
        <v>78640</v>
      </c>
      <c r="G1236" s="62" t="s">
        <v>349</v>
      </c>
      <c r="H1236" s="63">
        <v>29.978277800000001</v>
      </c>
      <c r="I1236" s="64">
        <v>-97.840211111111103</v>
      </c>
      <c r="J1236" s="65" t="s">
        <v>50</v>
      </c>
      <c r="K1236" s="66" t="s">
        <v>51</v>
      </c>
      <c r="L1236" s="62" t="s">
        <v>52</v>
      </c>
      <c r="M1236" s="69"/>
      <c r="N1236" s="65" t="s">
        <v>50</v>
      </c>
      <c r="O1236" s="66" t="s">
        <v>52</v>
      </c>
      <c r="P1236" s="69"/>
      <c r="Q1236" s="55" t="str">
        <f t="shared" si="19"/>
        <v>Non-Lead</v>
      </c>
      <c r="R1236" s="70" t="s">
        <v>51</v>
      </c>
      <c r="S1236" s="70" t="s">
        <v>51</v>
      </c>
      <c r="T1236" s="70"/>
      <c r="U1236" s="71" t="s">
        <v>53</v>
      </c>
      <c r="V1236" s="71" t="s">
        <v>51</v>
      </c>
      <c r="W1236" s="71" t="s">
        <v>51</v>
      </c>
      <c r="X1236" s="71" t="s">
        <v>51</v>
      </c>
      <c r="Y1236" s="72" t="str">
        <f>IF((OR((AND('[1]PWS Information'!$E$10="CWS",U1236="Single Family Residence",Q1236="Lead")),
(AND('[1]PWS Information'!$E$10="CWS",U1236="Multiple Family Residence",'[1]PWS Information'!$E$11="Yes",Q1236="Lead")),
(AND('[1]PWS Information'!$E$10="NTNC",Q1236="Lead")))),"Tier 1",
IF((OR((AND('[1]PWS Information'!$E$10="CWS",U1236="Multiple Family Residence",'[1]PWS Information'!$E$11="No",Q1236="Lead")),
(AND('[1]PWS Information'!$E$10="CWS",U1236="Other",Q1236="Lead")),
(AND('[1]PWS Information'!$E$10="CWS",U1236="Building",Q1236="Lead")))),"Tier 2",
IF((OR((AND('[1]PWS Information'!$E$10="CWS",U1236="Single Family Residence",Q1236="Galvanized Requiring Replacement")),
(AND('[1]PWS Information'!$E$10="CWS",U1236="Single Family Residence",Q1236="Galvanized Requiring Replacement",R1236="Yes")),
(AND('[1]PWS Information'!$E$10="NTNC",Q1236="Galvanized Requiring Replacement")),
(AND('[1]PWS Information'!$E$10="NTNC",U1236="Single Family Residence",R1236="Yes")))),"Tier 3",
IF((OR((AND('[1]PWS Information'!$E$10="CWS",U1236="Single Family Residence",S1236="Yes",Q1236="Non-Lead", J1236="Non-Lead - Copper",L1236="Before 1989")),
(AND('[1]PWS Information'!$E$10="CWS",U1236="Single Family Residence",S1236="Yes",Q1236="Non-Lead", N1236="Non-Lead - Copper",O1236="Before 1989")))),"Tier 4",
IF((OR((AND('[1]PWS Information'!$E$10="NTNC",Q1236="Non-Lead")),
(AND('[1]PWS Information'!$E$10="CWS",Q1236="Non-Lead",S1236="")),
(AND('[1]PWS Information'!$E$10="CWS",Q1236="Non-Lead",S1236="No")),
(AND('[1]PWS Information'!$E$10="CWS",Q1236="Non-Lead",S1236="Don't Know")),
(AND('[1]PWS Information'!$E$10="CWS",Q1236="Non-Lead", J1236="Non-Lead - Copper", S1236="Yes", L1236="Between 1989 and 2014")),
(AND('[1]PWS Information'!$E$10="CWS",Q1236="Non-Lead", J1236="Non-Lead - Copper", S1236="Yes", L1236="After 2014")),
(AND('[1]PWS Information'!$E$10="CWS",Q1236="Non-Lead", J1236="Non-Lead - Copper", S1236="Yes", L1236="Unknown")),
(AND('[1]PWS Information'!$E$10="CWS",Q1236="Non-Lead", N1236="Non-Lead - Copper", S1236="Yes", O1236="Between 1989 and 2014")),
(AND('[1]PWS Information'!$E$10="CWS",Q1236="Non-Lead", N1236="Non-Lead - Copper", S1236="Yes", O1236="After 2014")),
(AND('[1]PWS Information'!$E$10="CWS",Q1236="Non-Lead", N1236="Non-Lead - Copper", S1236="Yes", O1236="Unknown")),
(AND('[1]PWS Information'!$E$10="CWS",Q1236="Unknown")),
(AND('[1]PWS Information'!$E$10="NTNC",Q1236="Unknown")))),"Tier 5",
"")))))</f>
        <v>Tier 5</v>
      </c>
      <c r="Z1236" s="71"/>
      <c r="AA1236" s="71"/>
    </row>
    <row r="1237" spans="1:27" ht="57.6" x14ac:dyDescent="0.3">
      <c r="A1237" s="1"/>
      <c r="B1237" s="70">
        <v>13400139</v>
      </c>
      <c r="C1237" s="60">
        <v>1556</v>
      </c>
      <c r="D1237" s="61" t="s">
        <v>363</v>
      </c>
      <c r="E1237" s="61" t="s">
        <v>49</v>
      </c>
      <c r="F1237" s="61">
        <v>78640</v>
      </c>
      <c r="G1237" s="62" t="s">
        <v>349</v>
      </c>
      <c r="H1237" s="63">
        <v>29.978697199999999</v>
      </c>
      <c r="I1237" s="64">
        <v>-97.840502777777701</v>
      </c>
      <c r="J1237" s="65" t="s">
        <v>50</v>
      </c>
      <c r="K1237" s="66" t="s">
        <v>51</v>
      </c>
      <c r="L1237" s="62" t="s">
        <v>52</v>
      </c>
      <c r="M1237" s="69"/>
      <c r="N1237" s="65" t="s">
        <v>50</v>
      </c>
      <c r="O1237" s="66" t="s">
        <v>52</v>
      </c>
      <c r="P1237" s="69"/>
      <c r="Q1237" s="55" t="str">
        <f t="shared" si="19"/>
        <v>Non-Lead</v>
      </c>
      <c r="R1237" s="70" t="s">
        <v>51</v>
      </c>
      <c r="S1237" s="70" t="s">
        <v>51</v>
      </c>
      <c r="T1237" s="70"/>
      <c r="U1237" s="71" t="s">
        <v>53</v>
      </c>
      <c r="V1237" s="71" t="s">
        <v>51</v>
      </c>
      <c r="W1237" s="71" t="s">
        <v>51</v>
      </c>
      <c r="X1237" s="71" t="s">
        <v>51</v>
      </c>
      <c r="Y1237" s="72" t="str">
        <f>IF((OR((AND('[1]PWS Information'!$E$10="CWS",U1237="Single Family Residence",Q1237="Lead")),
(AND('[1]PWS Information'!$E$10="CWS",U1237="Multiple Family Residence",'[1]PWS Information'!$E$11="Yes",Q1237="Lead")),
(AND('[1]PWS Information'!$E$10="NTNC",Q1237="Lead")))),"Tier 1",
IF((OR((AND('[1]PWS Information'!$E$10="CWS",U1237="Multiple Family Residence",'[1]PWS Information'!$E$11="No",Q1237="Lead")),
(AND('[1]PWS Information'!$E$10="CWS",U1237="Other",Q1237="Lead")),
(AND('[1]PWS Information'!$E$10="CWS",U1237="Building",Q1237="Lead")))),"Tier 2",
IF((OR((AND('[1]PWS Information'!$E$10="CWS",U1237="Single Family Residence",Q1237="Galvanized Requiring Replacement")),
(AND('[1]PWS Information'!$E$10="CWS",U1237="Single Family Residence",Q1237="Galvanized Requiring Replacement",R1237="Yes")),
(AND('[1]PWS Information'!$E$10="NTNC",Q1237="Galvanized Requiring Replacement")),
(AND('[1]PWS Information'!$E$10="NTNC",U1237="Single Family Residence",R1237="Yes")))),"Tier 3",
IF((OR((AND('[1]PWS Information'!$E$10="CWS",U1237="Single Family Residence",S1237="Yes",Q1237="Non-Lead", J1237="Non-Lead - Copper",L1237="Before 1989")),
(AND('[1]PWS Information'!$E$10="CWS",U1237="Single Family Residence",S1237="Yes",Q1237="Non-Lead", N1237="Non-Lead - Copper",O1237="Before 1989")))),"Tier 4",
IF((OR((AND('[1]PWS Information'!$E$10="NTNC",Q1237="Non-Lead")),
(AND('[1]PWS Information'!$E$10="CWS",Q1237="Non-Lead",S1237="")),
(AND('[1]PWS Information'!$E$10="CWS",Q1237="Non-Lead",S1237="No")),
(AND('[1]PWS Information'!$E$10="CWS",Q1237="Non-Lead",S1237="Don't Know")),
(AND('[1]PWS Information'!$E$10="CWS",Q1237="Non-Lead", J1237="Non-Lead - Copper", S1237="Yes", L1237="Between 1989 and 2014")),
(AND('[1]PWS Information'!$E$10="CWS",Q1237="Non-Lead", J1237="Non-Lead - Copper", S1237="Yes", L1237="After 2014")),
(AND('[1]PWS Information'!$E$10="CWS",Q1237="Non-Lead", J1237="Non-Lead - Copper", S1237="Yes", L1237="Unknown")),
(AND('[1]PWS Information'!$E$10="CWS",Q1237="Non-Lead", N1237="Non-Lead - Copper", S1237="Yes", O1237="Between 1989 and 2014")),
(AND('[1]PWS Information'!$E$10="CWS",Q1237="Non-Lead", N1237="Non-Lead - Copper", S1237="Yes", O1237="After 2014")),
(AND('[1]PWS Information'!$E$10="CWS",Q1237="Non-Lead", N1237="Non-Lead - Copper", S1237="Yes", O1237="Unknown")),
(AND('[1]PWS Information'!$E$10="CWS",Q1237="Unknown")),
(AND('[1]PWS Information'!$E$10="NTNC",Q1237="Unknown")))),"Tier 5",
"")))))</f>
        <v>Tier 5</v>
      </c>
      <c r="Z1237" s="71"/>
      <c r="AA1237" s="71"/>
    </row>
    <row r="1238" spans="1:27" ht="57.6" x14ac:dyDescent="0.3">
      <c r="A1238" s="17"/>
      <c r="B1238" s="70">
        <v>13431170</v>
      </c>
      <c r="C1238" s="60">
        <v>1557</v>
      </c>
      <c r="D1238" s="61" t="s">
        <v>363</v>
      </c>
      <c r="E1238" s="61" t="s">
        <v>49</v>
      </c>
      <c r="F1238" s="61">
        <v>78640</v>
      </c>
      <c r="G1238" s="62" t="s">
        <v>349</v>
      </c>
      <c r="H1238" s="63">
        <v>29.978386100000002</v>
      </c>
      <c r="I1238" s="64">
        <v>-97.840122222222206</v>
      </c>
      <c r="J1238" s="65" t="s">
        <v>50</v>
      </c>
      <c r="K1238" s="66" t="s">
        <v>51</v>
      </c>
      <c r="L1238" s="62" t="s">
        <v>52</v>
      </c>
      <c r="M1238" s="69"/>
      <c r="N1238" s="65" t="s">
        <v>50</v>
      </c>
      <c r="O1238" s="66" t="s">
        <v>52</v>
      </c>
      <c r="P1238" s="69"/>
      <c r="Q1238" s="55" t="str">
        <f t="shared" si="19"/>
        <v>Non-Lead</v>
      </c>
      <c r="R1238" s="70" t="s">
        <v>51</v>
      </c>
      <c r="S1238" s="70" t="s">
        <v>51</v>
      </c>
      <c r="T1238" s="70"/>
      <c r="U1238" s="71" t="s">
        <v>53</v>
      </c>
      <c r="V1238" s="71" t="s">
        <v>51</v>
      </c>
      <c r="W1238" s="71" t="s">
        <v>51</v>
      </c>
      <c r="X1238" s="71" t="s">
        <v>51</v>
      </c>
      <c r="Y1238" s="72" t="str">
        <f>IF((OR((AND('[1]PWS Information'!$E$10="CWS",U1238="Single Family Residence",Q1238="Lead")),
(AND('[1]PWS Information'!$E$10="CWS",U1238="Multiple Family Residence",'[1]PWS Information'!$E$11="Yes",Q1238="Lead")),
(AND('[1]PWS Information'!$E$10="NTNC",Q1238="Lead")))),"Tier 1",
IF((OR((AND('[1]PWS Information'!$E$10="CWS",U1238="Multiple Family Residence",'[1]PWS Information'!$E$11="No",Q1238="Lead")),
(AND('[1]PWS Information'!$E$10="CWS",U1238="Other",Q1238="Lead")),
(AND('[1]PWS Information'!$E$10="CWS",U1238="Building",Q1238="Lead")))),"Tier 2",
IF((OR((AND('[1]PWS Information'!$E$10="CWS",U1238="Single Family Residence",Q1238="Galvanized Requiring Replacement")),
(AND('[1]PWS Information'!$E$10="CWS",U1238="Single Family Residence",Q1238="Galvanized Requiring Replacement",R1238="Yes")),
(AND('[1]PWS Information'!$E$10="NTNC",Q1238="Galvanized Requiring Replacement")),
(AND('[1]PWS Information'!$E$10="NTNC",U1238="Single Family Residence",R1238="Yes")))),"Tier 3",
IF((OR((AND('[1]PWS Information'!$E$10="CWS",U1238="Single Family Residence",S1238="Yes",Q1238="Non-Lead", J1238="Non-Lead - Copper",L1238="Before 1989")),
(AND('[1]PWS Information'!$E$10="CWS",U1238="Single Family Residence",S1238="Yes",Q1238="Non-Lead", N1238="Non-Lead - Copper",O1238="Before 1989")))),"Tier 4",
IF((OR((AND('[1]PWS Information'!$E$10="NTNC",Q1238="Non-Lead")),
(AND('[1]PWS Information'!$E$10="CWS",Q1238="Non-Lead",S1238="")),
(AND('[1]PWS Information'!$E$10="CWS",Q1238="Non-Lead",S1238="No")),
(AND('[1]PWS Information'!$E$10="CWS",Q1238="Non-Lead",S1238="Don't Know")),
(AND('[1]PWS Information'!$E$10="CWS",Q1238="Non-Lead", J1238="Non-Lead - Copper", S1238="Yes", L1238="Between 1989 and 2014")),
(AND('[1]PWS Information'!$E$10="CWS",Q1238="Non-Lead", J1238="Non-Lead - Copper", S1238="Yes", L1238="After 2014")),
(AND('[1]PWS Information'!$E$10="CWS",Q1238="Non-Lead", J1238="Non-Lead - Copper", S1238="Yes", L1238="Unknown")),
(AND('[1]PWS Information'!$E$10="CWS",Q1238="Non-Lead", N1238="Non-Lead - Copper", S1238="Yes", O1238="Between 1989 and 2014")),
(AND('[1]PWS Information'!$E$10="CWS",Q1238="Non-Lead", N1238="Non-Lead - Copper", S1238="Yes", O1238="After 2014")),
(AND('[1]PWS Information'!$E$10="CWS",Q1238="Non-Lead", N1238="Non-Lead - Copper", S1238="Yes", O1238="Unknown")),
(AND('[1]PWS Information'!$E$10="CWS",Q1238="Unknown")),
(AND('[1]PWS Information'!$E$10="NTNC",Q1238="Unknown")))),"Tier 5",
"")))))</f>
        <v>Tier 5</v>
      </c>
      <c r="Z1238" s="71"/>
      <c r="AA1238" s="71"/>
    </row>
    <row r="1239" spans="1:27" ht="57.6" x14ac:dyDescent="0.3">
      <c r="A1239" s="1"/>
      <c r="B1239" s="70">
        <v>13372160</v>
      </c>
      <c r="C1239" s="60">
        <v>1548</v>
      </c>
      <c r="D1239" s="61" t="s">
        <v>363</v>
      </c>
      <c r="E1239" s="61" t="s">
        <v>49</v>
      </c>
      <c r="F1239" s="61">
        <v>78640</v>
      </c>
      <c r="G1239" s="62" t="s">
        <v>349</v>
      </c>
      <c r="H1239" s="63">
        <v>29.9787833</v>
      </c>
      <c r="I1239" s="64">
        <v>-97.840405555555506</v>
      </c>
      <c r="J1239" s="65" t="s">
        <v>50</v>
      </c>
      <c r="K1239" s="66" t="s">
        <v>51</v>
      </c>
      <c r="L1239" s="62" t="s">
        <v>52</v>
      </c>
      <c r="M1239" s="69"/>
      <c r="N1239" s="65" t="s">
        <v>50</v>
      </c>
      <c r="O1239" s="66" t="s">
        <v>52</v>
      </c>
      <c r="P1239" s="69"/>
      <c r="Q1239" s="55" t="str">
        <f t="shared" si="19"/>
        <v>Non-Lead</v>
      </c>
      <c r="R1239" s="70" t="s">
        <v>51</v>
      </c>
      <c r="S1239" s="70" t="s">
        <v>51</v>
      </c>
      <c r="T1239" s="70"/>
      <c r="U1239" s="71" t="s">
        <v>53</v>
      </c>
      <c r="V1239" s="71" t="s">
        <v>51</v>
      </c>
      <c r="W1239" s="71" t="s">
        <v>51</v>
      </c>
      <c r="X1239" s="71" t="s">
        <v>51</v>
      </c>
      <c r="Y1239" s="72" t="str">
        <f>IF((OR((AND('[1]PWS Information'!$E$10="CWS",U1239="Single Family Residence",Q1239="Lead")),
(AND('[1]PWS Information'!$E$10="CWS",U1239="Multiple Family Residence",'[1]PWS Information'!$E$11="Yes",Q1239="Lead")),
(AND('[1]PWS Information'!$E$10="NTNC",Q1239="Lead")))),"Tier 1",
IF((OR((AND('[1]PWS Information'!$E$10="CWS",U1239="Multiple Family Residence",'[1]PWS Information'!$E$11="No",Q1239="Lead")),
(AND('[1]PWS Information'!$E$10="CWS",U1239="Other",Q1239="Lead")),
(AND('[1]PWS Information'!$E$10="CWS",U1239="Building",Q1239="Lead")))),"Tier 2",
IF((OR((AND('[1]PWS Information'!$E$10="CWS",U1239="Single Family Residence",Q1239="Galvanized Requiring Replacement")),
(AND('[1]PWS Information'!$E$10="CWS",U1239="Single Family Residence",Q1239="Galvanized Requiring Replacement",R1239="Yes")),
(AND('[1]PWS Information'!$E$10="NTNC",Q1239="Galvanized Requiring Replacement")),
(AND('[1]PWS Information'!$E$10="NTNC",U1239="Single Family Residence",R1239="Yes")))),"Tier 3",
IF((OR((AND('[1]PWS Information'!$E$10="CWS",U1239="Single Family Residence",S1239="Yes",Q1239="Non-Lead", J1239="Non-Lead - Copper",L1239="Before 1989")),
(AND('[1]PWS Information'!$E$10="CWS",U1239="Single Family Residence",S1239="Yes",Q1239="Non-Lead", N1239="Non-Lead - Copper",O1239="Before 1989")))),"Tier 4",
IF((OR((AND('[1]PWS Information'!$E$10="NTNC",Q1239="Non-Lead")),
(AND('[1]PWS Information'!$E$10="CWS",Q1239="Non-Lead",S1239="")),
(AND('[1]PWS Information'!$E$10="CWS",Q1239="Non-Lead",S1239="No")),
(AND('[1]PWS Information'!$E$10="CWS",Q1239="Non-Lead",S1239="Don't Know")),
(AND('[1]PWS Information'!$E$10="CWS",Q1239="Non-Lead", J1239="Non-Lead - Copper", S1239="Yes", L1239="Between 1989 and 2014")),
(AND('[1]PWS Information'!$E$10="CWS",Q1239="Non-Lead", J1239="Non-Lead - Copper", S1239="Yes", L1239="After 2014")),
(AND('[1]PWS Information'!$E$10="CWS",Q1239="Non-Lead", J1239="Non-Lead - Copper", S1239="Yes", L1239="Unknown")),
(AND('[1]PWS Information'!$E$10="CWS",Q1239="Non-Lead", N1239="Non-Lead - Copper", S1239="Yes", O1239="Between 1989 and 2014")),
(AND('[1]PWS Information'!$E$10="CWS",Q1239="Non-Lead", N1239="Non-Lead - Copper", S1239="Yes", O1239="After 2014")),
(AND('[1]PWS Information'!$E$10="CWS",Q1239="Non-Lead", N1239="Non-Lead - Copper", S1239="Yes", O1239="Unknown")),
(AND('[1]PWS Information'!$E$10="CWS",Q1239="Unknown")),
(AND('[1]PWS Information'!$E$10="NTNC",Q1239="Unknown")))),"Tier 5",
"")))))</f>
        <v>Tier 5</v>
      </c>
      <c r="Z1239" s="71"/>
      <c r="AA1239" s="71"/>
    </row>
    <row r="1240" spans="1:27" ht="57.6" x14ac:dyDescent="0.3">
      <c r="A1240" s="1"/>
      <c r="B1240" s="70">
        <v>13450914</v>
      </c>
      <c r="C1240" s="60">
        <v>1549</v>
      </c>
      <c r="D1240" s="61" t="s">
        <v>363</v>
      </c>
      <c r="E1240" s="61" t="s">
        <v>49</v>
      </c>
      <c r="F1240" s="61">
        <v>78640</v>
      </c>
      <c r="G1240" s="62" t="s">
        <v>349</v>
      </c>
      <c r="H1240" s="63">
        <v>29.978466699999998</v>
      </c>
      <c r="I1240" s="64">
        <v>-97.840038888888799</v>
      </c>
      <c r="J1240" s="65" t="s">
        <v>50</v>
      </c>
      <c r="K1240" s="66" t="s">
        <v>51</v>
      </c>
      <c r="L1240" s="62" t="s">
        <v>52</v>
      </c>
      <c r="M1240" s="69"/>
      <c r="N1240" s="65" t="s">
        <v>50</v>
      </c>
      <c r="O1240" s="66" t="s">
        <v>52</v>
      </c>
      <c r="P1240" s="69"/>
      <c r="Q1240" s="55" t="str">
        <f t="shared" si="19"/>
        <v>Non-Lead</v>
      </c>
      <c r="R1240" s="70" t="s">
        <v>51</v>
      </c>
      <c r="S1240" s="70" t="s">
        <v>51</v>
      </c>
      <c r="T1240" s="70"/>
      <c r="U1240" s="71" t="s">
        <v>53</v>
      </c>
      <c r="V1240" s="71" t="s">
        <v>51</v>
      </c>
      <c r="W1240" s="71" t="s">
        <v>51</v>
      </c>
      <c r="X1240" s="71" t="s">
        <v>51</v>
      </c>
      <c r="Y1240" s="72" t="str">
        <f>IF((OR((AND('[1]PWS Information'!$E$10="CWS",U1240="Single Family Residence",Q1240="Lead")),
(AND('[1]PWS Information'!$E$10="CWS",U1240="Multiple Family Residence",'[1]PWS Information'!$E$11="Yes",Q1240="Lead")),
(AND('[1]PWS Information'!$E$10="NTNC",Q1240="Lead")))),"Tier 1",
IF((OR((AND('[1]PWS Information'!$E$10="CWS",U1240="Multiple Family Residence",'[1]PWS Information'!$E$11="No",Q1240="Lead")),
(AND('[1]PWS Information'!$E$10="CWS",U1240="Other",Q1240="Lead")),
(AND('[1]PWS Information'!$E$10="CWS",U1240="Building",Q1240="Lead")))),"Tier 2",
IF((OR((AND('[1]PWS Information'!$E$10="CWS",U1240="Single Family Residence",Q1240="Galvanized Requiring Replacement")),
(AND('[1]PWS Information'!$E$10="CWS",U1240="Single Family Residence",Q1240="Galvanized Requiring Replacement",R1240="Yes")),
(AND('[1]PWS Information'!$E$10="NTNC",Q1240="Galvanized Requiring Replacement")),
(AND('[1]PWS Information'!$E$10="NTNC",U1240="Single Family Residence",R1240="Yes")))),"Tier 3",
IF((OR((AND('[1]PWS Information'!$E$10="CWS",U1240="Single Family Residence",S1240="Yes",Q1240="Non-Lead", J1240="Non-Lead - Copper",L1240="Before 1989")),
(AND('[1]PWS Information'!$E$10="CWS",U1240="Single Family Residence",S1240="Yes",Q1240="Non-Lead", N1240="Non-Lead - Copper",O1240="Before 1989")))),"Tier 4",
IF((OR((AND('[1]PWS Information'!$E$10="NTNC",Q1240="Non-Lead")),
(AND('[1]PWS Information'!$E$10="CWS",Q1240="Non-Lead",S1240="")),
(AND('[1]PWS Information'!$E$10="CWS",Q1240="Non-Lead",S1240="No")),
(AND('[1]PWS Information'!$E$10="CWS",Q1240="Non-Lead",S1240="Don't Know")),
(AND('[1]PWS Information'!$E$10="CWS",Q1240="Non-Lead", J1240="Non-Lead - Copper", S1240="Yes", L1240="Between 1989 and 2014")),
(AND('[1]PWS Information'!$E$10="CWS",Q1240="Non-Lead", J1240="Non-Lead - Copper", S1240="Yes", L1240="After 2014")),
(AND('[1]PWS Information'!$E$10="CWS",Q1240="Non-Lead", J1240="Non-Lead - Copper", S1240="Yes", L1240="Unknown")),
(AND('[1]PWS Information'!$E$10="CWS",Q1240="Non-Lead", N1240="Non-Lead - Copper", S1240="Yes", O1240="Between 1989 and 2014")),
(AND('[1]PWS Information'!$E$10="CWS",Q1240="Non-Lead", N1240="Non-Lead - Copper", S1240="Yes", O1240="After 2014")),
(AND('[1]PWS Information'!$E$10="CWS",Q1240="Non-Lead", N1240="Non-Lead - Copper", S1240="Yes", O1240="Unknown")),
(AND('[1]PWS Information'!$E$10="CWS",Q1240="Unknown")),
(AND('[1]PWS Information'!$E$10="NTNC",Q1240="Unknown")))),"Tier 5",
"")))))</f>
        <v>Tier 5</v>
      </c>
      <c r="Z1240" s="71"/>
      <c r="AA1240" s="71"/>
    </row>
    <row r="1241" spans="1:27" ht="57.6" x14ac:dyDescent="0.3">
      <c r="A1241" s="1"/>
      <c r="B1241" s="70">
        <v>13380538</v>
      </c>
      <c r="C1241" s="60">
        <v>1540</v>
      </c>
      <c r="D1241" s="61" t="s">
        <v>363</v>
      </c>
      <c r="E1241" s="61" t="s">
        <v>49</v>
      </c>
      <c r="F1241" s="61">
        <v>78640</v>
      </c>
      <c r="G1241" s="62" t="s">
        <v>349</v>
      </c>
      <c r="H1241" s="63">
        <v>29.978888900000001</v>
      </c>
      <c r="I1241" s="64">
        <v>-97.840352777777696</v>
      </c>
      <c r="J1241" s="65" t="s">
        <v>50</v>
      </c>
      <c r="K1241" s="66" t="s">
        <v>51</v>
      </c>
      <c r="L1241" s="62" t="s">
        <v>52</v>
      </c>
      <c r="M1241" s="69"/>
      <c r="N1241" s="65" t="s">
        <v>50</v>
      </c>
      <c r="O1241" s="66" t="s">
        <v>52</v>
      </c>
      <c r="P1241" s="69"/>
      <c r="Q1241" s="55" t="str">
        <f t="shared" si="19"/>
        <v>Non-Lead</v>
      </c>
      <c r="R1241" s="70" t="s">
        <v>51</v>
      </c>
      <c r="S1241" s="70" t="s">
        <v>51</v>
      </c>
      <c r="T1241" s="70"/>
      <c r="U1241" s="71" t="s">
        <v>53</v>
      </c>
      <c r="V1241" s="71" t="s">
        <v>51</v>
      </c>
      <c r="W1241" s="71" t="s">
        <v>51</v>
      </c>
      <c r="X1241" s="71" t="s">
        <v>51</v>
      </c>
      <c r="Y1241" s="72" t="str">
        <f>IF((OR((AND('[1]PWS Information'!$E$10="CWS",U1241="Single Family Residence",Q1241="Lead")),
(AND('[1]PWS Information'!$E$10="CWS",U1241="Multiple Family Residence",'[1]PWS Information'!$E$11="Yes",Q1241="Lead")),
(AND('[1]PWS Information'!$E$10="NTNC",Q1241="Lead")))),"Tier 1",
IF((OR((AND('[1]PWS Information'!$E$10="CWS",U1241="Multiple Family Residence",'[1]PWS Information'!$E$11="No",Q1241="Lead")),
(AND('[1]PWS Information'!$E$10="CWS",U1241="Other",Q1241="Lead")),
(AND('[1]PWS Information'!$E$10="CWS",U1241="Building",Q1241="Lead")))),"Tier 2",
IF((OR((AND('[1]PWS Information'!$E$10="CWS",U1241="Single Family Residence",Q1241="Galvanized Requiring Replacement")),
(AND('[1]PWS Information'!$E$10="CWS",U1241="Single Family Residence",Q1241="Galvanized Requiring Replacement",R1241="Yes")),
(AND('[1]PWS Information'!$E$10="NTNC",Q1241="Galvanized Requiring Replacement")),
(AND('[1]PWS Information'!$E$10="NTNC",U1241="Single Family Residence",R1241="Yes")))),"Tier 3",
IF((OR((AND('[1]PWS Information'!$E$10="CWS",U1241="Single Family Residence",S1241="Yes",Q1241="Non-Lead", J1241="Non-Lead - Copper",L1241="Before 1989")),
(AND('[1]PWS Information'!$E$10="CWS",U1241="Single Family Residence",S1241="Yes",Q1241="Non-Lead", N1241="Non-Lead - Copper",O1241="Before 1989")))),"Tier 4",
IF((OR((AND('[1]PWS Information'!$E$10="NTNC",Q1241="Non-Lead")),
(AND('[1]PWS Information'!$E$10="CWS",Q1241="Non-Lead",S1241="")),
(AND('[1]PWS Information'!$E$10="CWS",Q1241="Non-Lead",S1241="No")),
(AND('[1]PWS Information'!$E$10="CWS",Q1241="Non-Lead",S1241="Don't Know")),
(AND('[1]PWS Information'!$E$10="CWS",Q1241="Non-Lead", J1241="Non-Lead - Copper", S1241="Yes", L1241="Between 1989 and 2014")),
(AND('[1]PWS Information'!$E$10="CWS",Q1241="Non-Lead", J1241="Non-Lead - Copper", S1241="Yes", L1241="After 2014")),
(AND('[1]PWS Information'!$E$10="CWS",Q1241="Non-Lead", J1241="Non-Lead - Copper", S1241="Yes", L1241="Unknown")),
(AND('[1]PWS Information'!$E$10="CWS",Q1241="Non-Lead", N1241="Non-Lead - Copper", S1241="Yes", O1241="Between 1989 and 2014")),
(AND('[1]PWS Information'!$E$10="CWS",Q1241="Non-Lead", N1241="Non-Lead - Copper", S1241="Yes", O1241="After 2014")),
(AND('[1]PWS Information'!$E$10="CWS",Q1241="Non-Lead", N1241="Non-Lead - Copper", S1241="Yes", O1241="Unknown")),
(AND('[1]PWS Information'!$E$10="CWS",Q1241="Unknown")),
(AND('[1]PWS Information'!$E$10="NTNC",Q1241="Unknown")))),"Tier 5",
"")))))</f>
        <v>Tier 5</v>
      </c>
      <c r="Z1241" s="71"/>
      <c r="AA1241" s="71"/>
    </row>
    <row r="1242" spans="1:27" ht="57.6" x14ac:dyDescent="0.3">
      <c r="A1242" s="17"/>
      <c r="B1242" s="70">
        <v>13461501</v>
      </c>
      <c r="C1242" s="60">
        <v>1541</v>
      </c>
      <c r="D1242" s="61" t="s">
        <v>363</v>
      </c>
      <c r="E1242" s="61" t="s">
        <v>49</v>
      </c>
      <c r="F1242" s="61">
        <v>78640</v>
      </c>
      <c r="G1242" s="62" t="s">
        <v>349</v>
      </c>
      <c r="H1242" s="63">
        <v>29.978533299999999</v>
      </c>
      <c r="I1242" s="64">
        <v>-97.839930555555497</v>
      </c>
      <c r="J1242" s="65" t="s">
        <v>50</v>
      </c>
      <c r="K1242" s="66" t="s">
        <v>51</v>
      </c>
      <c r="L1242" s="62" t="s">
        <v>52</v>
      </c>
      <c r="M1242" s="69"/>
      <c r="N1242" s="65" t="s">
        <v>50</v>
      </c>
      <c r="O1242" s="66" t="s">
        <v>52</v>
      </c>
      <c r="P1242" s="69"/>
      <c r="Q1242" s="55" t="str">
        <f t="shared" si="19"/>
        <v>Non-Lead</v>
      </c>
      <c r="R1242" s="70" t="s">
        <v>51</v>
      </c>
      <c r="S1242" s="70" t="s">
        <v>51</v>
      </c>
      <c r="T1242" s="70"/>
      <c r="U1242" s="71" t="s">
        <v>53</v>
      </c>
      <c r="V1242" s="71" t="s">
        <v>51</v>
      </c>
      <c r="W1242" s="71" t="s">
        <v>51</v>
      </c>
      <c r="X1242" s="71" t="s">
        <v>51</v>
      </c>
      <c r="Y1242" s="72" t="str">
        <f>IF((OR((AND('[1]PWS Information'!$E$10="CWS",U1242="Single Family Residence",Q1242="Lead")),
(AND('[1]PWS Information'!$E$10="CWS",U1242="Multiple Family Residence",'[1]PWS Information'!$E$11="Yes",Q1242="Lead")),
(AND('[1]PWS Information'!$E$10="NTNC",Q1242="Lead")))),"Tier 1",
IF((OR((AND('[1]PWS Information'!$E$10="CWS",U1242="Multiple Family Residence",'[1]PWS Information'!$E$11="No",Q1242="Lead")),
(AND('[1]PWS Information'!$E$10="CWS",U1242="Other",Q1242="Lead")),
(AND('[1]PWS Information'!$E$10="CWS",U1242="Building",Q1242="Lead")))),"Tier 2",
IF((OR((AND('[1]PWS Information'!$E$10="CWS",U1242="Single Family Residence",Q1242="Galvanized Requiring Replacement")),
(AND('[1]PWS Information'!$E$10="CWS",U1242="Single Family Residence",Q1242="Galvanized Requiring Replacement",R1242="Yes")),
(AND('[1]PWS Information'!$E$10="NTNC",Q1242="Galvanized Requiring Replacement")),
(AND('[1]PWS Information'!$E$10="NTNC",U1242="Single Family Residence",R1242="Yes")))),"Tier 3",
IF((OR((AND('[1]PWS Information'!$E$10="CWS",U1242="Single Family Residence",S1242="Yes",Q1242="Non-Lead", J1242="Non-Lead - Copper",L1242="Before 1989")),
(AND('[1]PWS Information'!$E$10="CWS",U1242="Single Family Residence",S1242="Yes",Q1242="Non-Lead", N1242="Non-Lead - Copper",O1242="Before 1989")))),"Tier 4",
IF((OR((AND('[1]PWS Information'!$E$10="NTNC",Q1242="Non-Lead")),
(AND('[1]PWS Information'!$E$10="CWS",Q1242="Non-Lead",S1242="")),
(AND('[1]PWS Information'!$E$10="CWS",Q1242="Non-Lead",S1242="No")),
(AND('[1]PWS Information'!$E$10="CWS",Q1242="Non-Lead",S1242="Don't Know")),
(AND('[1]PWS Information'!$E$10="CWS",Q1242="Non-Lead", J1242="Non-Lead - Copper", S1242="Yes", L1242="Between 1989 and 2014")),
(AND('[1]PWS Information'!$E$10="CWS",Q1242="Non-Lead", J1242="Non-Lead - Copper", S1242="Yes", L1242="After 2014")),
(AND('[1]PWS Information'!$E$10="CWS",Q1242="Non-Lead", J1242="Non-Lead - Copper", S1242="Yes", L1242="Unknown")),
(AND('[1]PWS Information'!$E$10="CWS",Q1242="Non-Lead", N1242="Non-Lead - Copper", S1242="Yes", O1242="Between 1989 and 2014")),
(AND('[1]PWS Information'!$E$10="CWS",Q1242="Non-Lead", N1242="Non-Lead - Copper", S1242="Yes", O1242="After 2014")),
(AND('[1]PWS Information'!$E$10="CWS",Q1242="Non-Lead", N1242="Non-Lead - Copper", S1242="Yes", O1242="Unknown")),
(AND('[1]PWS Information'!$E$10="CWS",Q1242="Unknown")),
(AND('[1]PWS Information'!$E$10="NTNC",Q1242="Unknown")))),"Tier 5",
"")))))</f>
        <v>Tier 5</v>
      </c>
      <c r="Z1242" s="71"/>
      <c r="AA1242" s="71"/>
    </row>
    <row r="1243" spans="1:27" ht="57.6" x14ac:dyDescent="0.3">
      <c r="A1243" s="1"/>
      <c r="B1243" s="70">
        <v>13416395</v>
      </c>
      <c r="C1243" s="60">
        <v>1532</v>
      </c>
      <c r="D1243" s="61" t="s">
        <v>363</v>
      </c>
      <c r="E1243" s="61" t="s">
        <v>49</v>
      </c>
      <c r="F1243" s="61">
        <v>78640</v>
      </c>
      <c r="G1243" s="62" t="s">
        <v>349</v>
      </c>
      <c r="H1243" s="63">
        <v>29.9789806</v>
      </c>
      <c r="I1243" s="64">
        <v>-97.840272222222197</v>
      </c>
      <c r="J1243" s="65" t="s">
        <v>50</v>
      </c>
      <c r="K1243" s="66" t="s">
        <v>51</v>
      </c>
      <c r="L1243" s="62" t="s">
        <v>52</v>
      </c>
      <c r="M1243" s="69"/>
      <c r="N1243" s="65" t="s">
        <v>50</v>
      </c>
      <c r="O1243" s="66" t="s">
        <v>52</v>
      </c>
      <c r="P1243" s="69"/>
      <c r="Q1243" s="55" t="str">
        <f t="shared" si="19"/>
        <v>Non-Lead</v>
      </c>
      <c r="R1243" s="70" t="s">
        <v>51</v>
      </c>
      <c r="S1243" s="70" t="s">
        <v>51</v>
      </c>
      <c r="T1243" s="70"/>
      <c r="U1243" s="71" t="s">
        <v>53</v>
      </c>
      <c r="V1243" s="71" t="s">
        <v>51</v>
      </c>
      <c r="W1243" s="71" t="s">
        <v>51</v>
      </c>
      <c r="X1243" s="71" t="s">
        <v>51</v>
      </c>
      <c r="Y1243" s="72" t="str">
        <f>IF((OR((AND('[1]PWS Information'!$E$10="CWS",U1243="Single Family Residence",Q1243="Lead")),
(AND('[1]PWS Information'!$E$10="CWS",U1243="Multiple Family Residence",'[1]PWS Information'!$E$11="Yes",Q1243="Lead")),
(AND('[1]PWS Information'!$E$10="NTNC",Q1243="Lead")))),"Tier 1",
IF((OR((AND('[1]PWS Information'!$E$10="CWS",U1243="Multiple Family Residence",'[1]PWS Information'!$E$11="No",Q1243="Lead")),
(AND('[1]PWS Information'!$E$10="CWS",U1243="Other",Q1243="Lead")),
(AND('[1]PWS Information'!$E$10="CWS",U1243="Building",Q1243="Lead")))),"Tier 2",
IF((OR((AND('[1]PWS Information'!$E$10="CWS",U1243="Single Family Residence",Q1243="Galvanized Requiring Replacement")),
(AND('[1]PWS Information'!$E$10="CWS",U1243="Single Family Residence",Q1243="Galvanized Requiring Replacement",R1243="Yes")),
(AND('[1]PWS Information'!$E$10="NTNC",Q1243="Galvanized Requiring Replacement")),
(AND('[1]PWS Information'!$E$10="NTNC",U1243="Single Family Residence",R1243="Yes")))),"Tier 3",
IF((OR((AND('[1]PWS Information'!$E$10="CWS",U1243="Single Family Residence",S1243="Yes",Q1243="Non-Lead", J1243="Non-Lead - Copper",L1243="Before 1989")),
(AND('[1]PWS Information'!$E$10="CWS",U1243="Single Family Residence",S1243="Yes",Q1243="Non-Lead", N1243="Non-Lead - Copper",O1243="Before 1989")))),"Tier 4",
IF((OR((AND('[1]PWS Information'!$E$10="NTNC",Q1243="Non-Lead")),
(AND('[1]PWS Information'!$E$10="CWS",Q1243="Non-Lead",S1243="")),
(AND('[1]PWS Information'!$E$10="CWS",Q1243="Non-Lead",S1243="No")),
(AND('[1]PWS Information'!$E$10="CWS",Q1243="Non-Lead",S1243="Don't Know")),
(AND('[1]PWS Information'!$E$10="CWS",Q1243="Non-Lead", J1243="Non-Lead - Copper", S1243="Yes", L1243="Between 1989 and 2014")),
(AND('[1]PWS Information'!$E$10="CWS",Q1243="Non-Lead", J1243="Non-Lead - Copper", S1243="Yes", L1243="After 2014")),
(AND('[1]PWS Information'!$E$10="CWS",Q1243="Non-Lead", J1243="Non-Lead - Copper", S1243="Yes", L1243="Unknown")),
(AND('[1]PWS Information'!$E$10="CWS",Q1243="Non-Lead", N1243="Non-Lead - Copper", S1243="Yes", O1243="Between 1989 and 2014")),
(AND('[1]PWS Information'!$E$10="CWS",Q1243="Non-Lead", N1243="Non-Lead - Copper", S1243="Yes", O1243="After 2014")),
(AND('[1]PWS Information'!$E$10="CWS",Q1243="Non-Lead", N1243="Non-Lead - Copper", S1243="Yes", O1243="Unknown")),
(AND('[1]PWS Information'!$E$10="CWS",Q1243="Unknown")),
(AND('[1]PWS Information'!$E$10="NTNC",Q1243="Unknown")))),"Tier 5",
"")))))</f>
        <v>Tier 5</v>
      </c>
      <c r="Z1243" s="71"/>
      <c r="AA1243" s="71"/>
    </row>
    <row r="1244" spans="1:27" ht="57.6" x14ac:dyDescent="0.3">
      <c r="A1244" s="1"/>
      <c r="B1244" s="70">
        <v>13495594</v>
      </c>
      <c r="C1244" s="60">
        <v>1533</v>
      </c>
      <c r="D1244" s="61" t="s">
        <v>363</v>
      </c>
      <c r="E1244" s="61" t="s">
        <v>49</v>
      </c>
      <c r="F1244" s="61">
        <v>78640</v>
      </c>
      <c r="G1244" s="62" t="s">
        <v>349</v>
      </c>
      <c r="H1244" s="63">
        <v>29.9786222</v>
      </c>
      <c r="I1244" s="64">
        <v>-97.839847222222204</v>
      </c>
      <c r="J1244" s="65" t="s">
        <v>50</v>
      </c>
      <c r="K1244" s="66" t="s">
        <v>51</v>
      </c>
      <c r="L1244" s="62" t="s">
        <v>52</v>
      </c>
      <c r="M1244" s="69"/>
      <c r="N1244" s="65" t="s">
        <v>50</v>
      </c>
      <c r="O1244" s="66" t="s">
        <v>52</v>
      </c>
      <c r="P1244" s="69"/>
      <c r="Q1244" s="55" t="str">
        <f t="shared" si="19"/>
        <v>Non-Lead</v>
      </c>
      <c r="R1244" s="70" t="s">
        <v>51</v>
      </c>
      <c r="S1244" s="70" t="s">
        <v>51</v>
      </c>
      <c r="T1244" s="70"/>
      <c r="U1244" s="71" t="s">
        <v>53</v>
      </c>
      <c r="V1244" s="71" t="s">
        <v>51</v>
      </c>
      <c r="W1244" s="71" t="s">
        <v>51</v>
      </c>
      <c r="X1244" s="71" t="s">
        <v>51</v>
      </c>
      <c r="Y1244" s="72" t="str">
        <f>IF((OR((AND('[1]PWS Information'!$E$10="CWS",U1244="Single Family Residence",Q1244="Lead")),
(AND('[1]PWS Information'!$E$10="CWS",U1244="Multiple Family Residence",'[1]PWS Information'!$E$11="Yes",Q1244="Lead")),
(AND('[1]PWS Information'!$E$10="NTNC",Q1244="Lead")))),"Tier 1",
IF((OR((AND('[1]PWS Information'!$E$10="CWS",U1244="Multiple Family Residence",'[1]PWS Information'!$E$11="No",Q1244="Lead")),
(AND('[1]PWS Information'!$E$10="CWS",U1244="Other",Q1244="Lead")),
(AND('[1]PWS Information'!$E$10="CWS",U1244="Building",Q1244="Lead")))),"Tier 2",
IF((OR((AND('[1]PWS Information'!$E$10="CWS",U1244="Single Family Residence",Q1244="Galvanized Requiring Replacement")),
(AND('[1]PWS Information'!$E$10="CWS",U1244="Single Family Residence",Q1244="Galvanized Requiring Replacement",R1244="Yes")),
(AND('[1]PWS Information'!$E$10="NTNC",Q1244="Galvanized Requiring Replacement")),
(AND('[1]PWS Information'!$E$10="NTNC",U1244="Single Family Residence",R1244="Yes")))),"Tier 3",
IF((OR((AND('[1]PWS Information'!$E$10="CWS",U1244="Single Family Residence",S1244="Yes",Q1244="Non-Lead", J1244="Non-Lead - Copper",L1244="Before 1989")),
(AND('[1]PWS Information'!$E$10="CWS",U1244="Single Family Residence",S1244="Yes",Q1244="Non-Lead", N1244="Non-Lead - Copper",O1244="Before 1989")))),"Tier 4",
IF((OR((AND('[1]PWS Information'!$E$10="NTNC",Q1244="Non-Lead")),
(AND('[1]PWS Information'!$E$10="CWS",Q1244="Non-Lead",S1244="")),
(AND('[1]PWS Information'!$E$10="CWS",Q1244="Non-Lead",S1244="No")),
(AND('[1]PWS Information'!$E$10="CWS",Q1244="Non-Lead",S1244="Don't Know")),
(AND('[1]PWS Information'!$E$10="CWS",Q1244="Non-Lead", J1244="Non-Lead - Copper", S1244="Yes", L1244="Between 1989 and 2014")),
(AND('[1]PWS Information'!$E$10="CWS",Q1244="Non-Lead", J1244="Non-Lead - Copper", S1244="Yes", L1244="After 2014")),
(AND('[1]PWS Information'!$E$10="CWS",Q1244="Non-Lead", J1244="Non-Lead - Copper", S1244="Yes", L1244="Unknown")),
(AND('[1]PWS Information'!$E$10="CWS",Q1244="Non-Lead", N1244="Non-Lead - Copper", S1244="Yes", O1244="Between 1989 and 2014")),
(AND('[1]PWS Information'!$E$10="CWS",Q1244="Non-Lead", N1244="Non-Lead - Copper", S1244="Yes", O1244="After 2014")),
(AND('[1]PWS Information'!$E$10="CWS",Q1244="Non-Lead", N1244="Non-Lead - Copper", S1244="Yes", O1244="Unknown")),
(AND('[1]PWS Information'!$E$10="CWS",Q1244="Unknown")),
(AND('[1]PWS Information'!$E$10="NTNC",Q1244="Unknown")))),"Tier 5",
"")))))</f>
        <v>Tier 5</v>
      </c>
      <c r="Z1244" s="71"/>
      <c r="AA1244" s="71"/>
    </row>
    <row r="1245" spans="1:27" ht="57.6" x14ac:dyDescent="0.3">
      <c r="A1245" s="1"/>
      <c r="B1245" s="70">
        <v>13376640</v>
      </c>
      <c r="C1245" s="60">
        <v>1524</v>
      </c>
      <c r="D1245" s="61" t="s">
        <v>363</v>
      </c>
      <c r="E1245" s="61" t="s">
        <v>49</v>
      </c>
      <c r="F1245" s="61">
        <v>78640</v>
      </c>
      <c r="G1245" s="62" t="s">
        <v>349</v>
      </c>
      <c r="H1245" s="63">
        <v>29.979025</v>
      </c>
      <c r="I1245" s="64">
        <v>-97.840136111111093</v>
      </c>
      <c r="J1245" s="65" t="s">
        <v>50</v>
      </c>
      <c r="K1245" s="66" t="s">
        <v>51</v>
      </c>
      <c r="L1245" s="62" t="s">
        <v>52</v>
      </c>
      <c r="M1245" s="69"/>
      <c r="N1245" s="65" t="s">
        <v>50</v>
      </c>
      <c r="O1245" s="66" t="s">
        <v>52</v>
      </c>
      <c r="P1245" s="69"/>
      <c r="Q1245" s="55" t="str">
        <f t="shared" si="19"/>
        <v>Non-Lead</v>
      </c>
      <c r="R1245" s="70" t="s">
        <v>51</v>
      </c>
      <c r="S1245" s="70" t="s">
        <v>51</v>
      </c>
      <c r="T1245" s="70"/>
      <c r="U1245" s="71" t="s">
        <v>53</v>
      </c>
      <c r="V1245" s="71" t="s">
        <v>51</v>
      </c>
      <c r="W1245" s="71" t="s">
        <v>51</v>
      </c>
      <c r="X1245" s="71" t="s">
        <v>51</v>
      </c>
      <c r="Y1245" s="72" t="str">
        <f>IF((OR((AND('[1]PWS Information'!$E$10="CWS",U1245="Single Family Residence",Q1245="Lead")),
(AND('[1]PWS Information'!$E$10="CWS",U1245="Multiple Family Residence",'[1]PWS Information'!$E$11="Yes",Q1245="Lead")),
(AND('[1]PWS Information'!$E$10="NTNC",Q1245="Lead")))),"Tier 1",
IF((OR((AND('[1]PWS Information'!$E$10="CWS",U1245="Multiple Family Residence",'[1]PWS Information'!$E$11="No",Q1245="Lead")),
(AND('[1]PWS Information'!$E$10="CWS",U1245="Other",Q1245="Lead")),
(AND('[1]PWS Information'!$E$10="CWS",U1245="Building",Q1245="Lead")))),"Tier 2",
IF((OR((AND('[1]PWS Information'!$E$10="CWS",U1245="Single Family Residence",Q1245="Galvanized Requiring Replacement")),
(AND('[1]PWS Information'!$E$10="CWS",U1245="Single Family Residence",Q1245="Galvanized Requiring Replacement",R1245="Yes")),
(AND('[1]PWS Information'!$E$10="NTNC",Q1245="Galvanized Requiring Replacement")),
(AND('[1]PWS Information'!$E$10="NTNC",U1245="Single Family Residence",R1245="Yes")))),"Tier 3",
IF((OR((AND('[1]PWS Information'!$E$10="CWS",U1245="Single Family Residence",S1245="Yes",Q1245="Non-Lead", J1245="Non-Lead - Copper",L1245="Before 1989")),
(AND('[1]PWS Information'!$E$10="CWS",U1245="Single Family Residence",S1245="Yes",Q1245="Non-Lead", N1245="Non-Lead - Copper",O1245="Before 1989")))),"Tier 4",
IF((OR((AND('[1]PWS Information'!$E$10="NTNC",Q1245="Non-Lead")),
(AND('[1]PWS Information'!$E$10="CWS",Q1245="Non-Lead",S1245="")),
(AND('[1]PWS Information'!$E$10="CWS",Q1245="Non-Lead",S1245="No")),
(AND('[1]PWS Information'!$E$10="CWS",Q1245="Non-Lead",S1245="Don't Know")),
(AND('[1]PWS Information'!$E$10="CWS",Q1245="Non-Lead", J1245="Non-Lead - Copper", S1245="Yes", L1245="Between 1989 and 2014")),
(AND('[1]PWS Information'!$E$10="CWS",Q1245="Non-Lead", J1245="Non-Lead - Copper", S1245="Yes", L1245="After 2014")),
(AND('[1]PWS Information'!$E$10="CWS",Q1245="Non-Lead", J1245="Non-Lead - Copper", S1245="Yes", L1245="Unknown")),
(AND('[1]PWS Information'!$E$10="CWS",Q1245="Non-Lead", N1245="Non-Lead - Copper", S1245="Yes", O1245="Between 1989 and 2014")),
(AND('[1]PWS Information'!$E$10="CWS",Q1245="Non-Lead", N1245="Non-Lead - Copper", S1245="Yes", O1245="After 2014")),
(AND('[1]PWS Information'!$E$10="CWS",Q1245="Non-Lead", N1245="Non-Lead - Copper", S1245="Yes", O1245="Unknown")),
(AND('[1]PWS Information'!$E$10="CWS",Q1245="Unknown")),
(AND('[1]PWS Information'!$E$10="NTNC",Q1245="Unknown")))),"Tier 5",
"")))))</f>
        <v>Tier 5</v>
      </c>
      <c r="Z1245" s="71"/>
      <c r="AA1245" s="71"/>
    </row>
    <row r="1246" spans="1:27" ht="57.6" x14ac:dyDescent="0.3">
      <c r="A1246" s="17"/>
      <c r="B1246" s="70">
        <v>1416768</v>
      </c>
      <c r="C1246" s="60">
        <v>1525</v>
      </c>
      <c r="D1246" s="61" t="s">
        <v>363</v>
      </c>
      <c r="E1246" s="61" t="s">
        <v>49</v>
      </c>
      <c r="F1246" s="61">
        <v>78640</v>
      </c>
      <c r="G1246" s="62" t="s">
        <v>370</v>
      </c>
      <c r="H1246" s="63">
        <v>29.978719399999999</v>
      </c>
      <c r="I1246" s="64">
        <v>-97.839772222222194</v>
      </c>
      <c r="J1246" s="65" t="s">
        <v>50</v>
      </c>
      <c r="K1246" s="66" t="s">
        <v>51</v>
      </c>
      <c r="L1246" s="62" t="s">
        <v>52</v>
      </c>
      <c r="M1246" s="69"/>
      <c r="N1246" s="65" t="s">
        <v>50</v>
      </c>
      <c r="O1246" s="66" t="s">
        <v>52</v>
      </c>
      <c r="P1246" s="69"/>
      <c r="Q1246" s="55" t="str">
        <f t="shared" si="19"/>
        <v>Non-Lead</v>
      </c>
      <c r="R1246" s="70" t="s">
        <v>51</v>
      </c>
      <c r="S1246" s="70" t="s">
        <v>51</v>
      </c>
      <c r="T1246" s="70"/>
      <c r="U1246" s="71" t="s">
        <v>53</v>
      </c>
      <c r="V1246" s="71" t="s">
        <v>51</v>
      </c>
      <c r="W1246" s="71" t="s">
        <v>51</v>
      </c>
      <c r="X1246" s="71" t="s">
        <v>51</v>
      </c>
      <c r="Y1246" s="72" t="str">
        <f>IF((OR((AND('[1]PWS Information'!$E$10="CWS",U1246="Single Family Residence",Q1246="Lead")),
(AND('[1]PWS Information'!$E$10="CWS",U1246="Multiple Family Residence",'[1]PWS Information'!$E$11="Yes",Q1246="Lead")),
(AND('[1]PWS Information'!$E$10="NTNC",Q1246="Lead")))),"Tier 1",
IF((OR((AND('[1]PWS Information'!$E$10="CWS",U1246="Multiple Family Residence",'[1]PWS Information'!$E$11="No",Q1246="Lead")),
(AND('[1]PWS Information'!$E$10="CWS",U1246="Other",Q1246="Lead")),
(AND('[1]PWS Information'!$E$10="CWS",U1246="Building",Q1246="Lead")))),"Tier 2",
IF((OR((AND('[1]PWS Information'!$E$10="CWS",U1246="Single Family Residence",Q1246="Galvanized Requiring Replacement")),
(AND('[1]PWS Information'!$E$10="CWS",U1246="Single Family Residence",Q1246="Galvanized Requiring Replacement",R1246="Yes")),
(AND('[1]PWS Information'!$E$10="NTNC",Q1246="Galvanized Requiring Replacement")),
(AND('[1]PWS Information'!$E$10="NTNC",U1246="Single Family Residence",R1246="Yes")))),"Tier 3",
IF((OR((AND('[1]PWS Information'!$E$10="CWS",U1246="Single Family Residence",S1246="Yes",Q1246="Non-Lead", J1246="Non-Lead - Copper",L1246="Before 1989")),
(AND('[1]PWS Information'!$E$10="CWS",U1246="Single Family Residence",S1246="Yes",Q1246="Non-Lead", N1246="Non-Lead - Copper",O1246="Before 1989")))),"Tier 4",
IF((OR((AND('[1]PWS Information'!$E$10="NTNC",Q1246="Non-Lead")),
(AND('[1]PWS Information'!$E$10="CWS",Q1246="Non-Lead",S1246="")),
(AND('[1]PWS Information'!$E$10="CWS",Q1246="Non-Lead",S1246="No")),
(AND('[1]PWS Information'!$E$10="CWS",Q1246="Non-Lead",S1246="Don't Know")),
(AND('[1]PWS Information'!$E$10="CWS",Q1246="Non-Lead", J1246="Non-Lead - Copper", S1246="Yes", L1246="Between 1989 and 2014")),
(AND('[1]PWS Information'!$E$10="CWS",Q1246="Non-Lead", J1246="Non-Lead - Copper", S1246="Yes", L1246="After 2014")),
(AND('[1]PWS Information'!$E$10="CWS",Q1246="Non-Lead", J1246="Non-Lead - Copper", S1246="Yes", L1246="Unknown")),
(AND('[1]PWS Information'!$E$10="CWS",Q1246="Non-Lead", N1246="Non-Lead - Copper", S1246="Yes", O1246="Between 1989 and 2014")),
(AND('[1]PWS Information'!$E$10="CWS",Q1246="Non-Lead", N1246="Non-Lead - Copper", S1246="Yes", O1246="After 2014")),
(AND('[1]PWS Information'!$E$10="CWS",Q1246="Non-Lead", N1246="Non-Lead - Copper", S1246="Yes", O1246="Unknown")),
(AND('[1]PWS Information'!$E$10="CWS",Q1246="Unknown")),
(AND('[1]PWS Information'!$E$10="NTNC",Q1246="Unknown")))),"Tier 5",
"")))))</f>
        <v>Tier 5</v>
      </c>
      <c r="Z1246" s="71"/>
      <c r="AA1246" s="71"/>
    </row>
    <row r="1247" spans="1:27" ht="57.6" x14ac:dyDescent="0.3">
      <c r="A1247" s="1"/>
      <c r="B1247" s="70">
        <v>13377787</v>
      </c>
      <c r="C1247" s="60">
        <v>1516</v>
      </c>
      <c r="D1247" s="61" t="s">
        <v>363</v>
      </c>
      <c r="E1247" s="61" t="s">
        <v>49</v>
      </c>
      <c r="F1247" s="61">
        <v>78640</v>
      </c>
      <c r="G1247" s="62" t="s">
        <v>349</v>
      </c>
      <c r="H1247" s="63">
        <v>29.979127800000001</v>
      </c>
      <c r="I1247" s="64">
        <v>-97.840083333333297</v>
      </c>
      <c r="J1247" s="65" t="s">
        <v>50</v>
      </c>
      <c r="K1247" s="66" t="s">
        <v>51</v>
      </c>
      <c r="L1247" s="62" t="s">
        <v>52</v>
      </c>
      <c r="M1247" s="69"/>
      <c r="N1247" s="65" t="s">
        <v>50</v>
      </c>
      <c r="O1247" s="66" t="s">
        <v>52</v>
      </c>
      <c r="P1247" s="69"/>
      <c r="Q1247" s="55" t="str">
        <f t="shared" si="19"/>
        <v>Non-Lead</v>
      </c>
      <c r="R1247" s="70" t="s">
        <v>51</v>
      </c>
      <c r="S1247" s="70" t="s">
        <v>51</v>
      </c>
      <c r="T1247" s="70"/>
      <c r="U1247" s="71" t="s">
        <v>53</v>
      </c>
      <c r="V1247" s="71" t="s">
        <v>51</v>
      </c>
      <c r="W1247" s="71" t="s">
        <v>51</v>
      </c>
      <c r="X1247" s="71" t="s">
        <v>51</v>
      </c>
      <c r="Y1247" s="72" t="str">
        <f>IF((OR((AND('[1]PWS Information'!$E$10="CWS",U1247="Single Family Residence",Q1247="Lead")),
(AND('[1]PWS Information'!$E$10="CWS",U1247="Multiple Family Residence",'[1]PWS Information'!$E$11="Yes",Q1247="Lead")),
(AND('[1]PWS Information'!$E$10="NTNC",Q1247="Lead")))),"Tier 1",
IF((OR((AND('[1]PWS Information'!$E$10="CWS",U1247="Multiple Family Residence",'[1]PWS Information'!$E$11="No",Q1247="Lead")),
(AND('[1]PWS Information'!$E$10="CWS",U1247="Other",Q1247="Lead")),
(AND('[1]PWS Information'!$E$10="CWS",U1247="Building",Q1247="Lead")))),"Tier 2",
IF((OR((AND('[1]PWS Information'!$E$10="CWS",U1247="Single Family Residence",Q1247="Galvanized Requiring Replacement")),
(AND('[1]PWS Information'!$E$10="CWS",U1247="Single Family Residence",Q1247="Galvanized Requiring Replacement",R1247="Yes")),
(AND('[1]PWS Information'!$E$10="NTNC",Q1247="Galvanized Requiring Replacement")),
(AND('[1]PWS Information'!$E$10="NTNC",U1247="Single Family Residence",R1247="Yes")))),"Tier 3",
IF((OR((AND('[1]PWS Information'!$E$10="CWS",U1247="Single Family Residence",S1247="Yes",Q1247="Non-Lead", J1247="Non-Lead - Copper",L1247="Before 1989")),
(AND('[1]PWS Information'!$E$10="CWS",U1247="Single Family Residence",S1247="Yes",Q1247="Non-Lead", N1247="Non-Lead - Copper",O1247="Before 1989")))),"Tier 4",
IF((OR((AND('[1]PWS Information'!$E$10="NTNC",Q1247="Non-Lead")),
(AND('[1]PWS Information'!$E$10="CWS",Q1247="Non-Lead",S1247="")),
(AND('[1]PWS Information'!$E$10="CWS",Q1247="Non-Lead",S1247="No")),
(AND('[1]PWS Information'!$E$10="CWS",Q1247="Non-Lead",S1247="Don't Know")),
(AND('[1]PWS Information'!$E$10="CWS",Q1247="Non-Lead", J1247="Non-Lead - Copper", S1247="Yes", L1247="Between 1989 and 2014")),
(AND('[1]PWS Information'!$E$10="CWS",Q1247="Non-Lead", J1247="Non-Lead - Copper", S1247="Yes", L1247="After 2014")),
(AND('[1]PWS Information'!$E$10="CWS",Q1247="Non-Lead", J1247="Non-Lead - Copper", S1247="Yes", L1247="Unknown")),
(AND('[1]PWS Information'!$E$10="CWS",Q1247="Non-Lead", N1247="Non-Lead - Copper", S1247="Yes", O1247="Between 1989 and 2014")),
(AND('[1]PWS Information'!$E$10="CWS",Q1247="Non-Lead", N1247="Non-Lead - Copper", S1247="Yes", O1247="After 2014")),
(AND('[1]PWS Information'!$E$10="CWS",Q1247="Non-Lead", N1247="Non-Lead - Copper", S1247="Yes", O1247="Unknown")),
(AND('[1]PWS Information'!$E$10="CWS",Q1247="Unknown")),
(AND('[1]PWS Information'!$E$10="NTNC",Q1247="Unknown")))),"Tier 5",
"")))))</f>
        <v>Tier 5</v>
      </c>
      <c r="Z1247" s="71"/>
      <c r="AA1247" s="71"/>
    </row>
    <row r="1248" spans="1:27" ht="57.6" x14ac:dyDescent="0.3">
      <c r="A1248" s="1"/>
      <c r="B1248" s="70">
        <v>13514514</v>
      </c>
      <c r="C1248" s="60">
        <v>1517</v>
      </c>
      <c r="D1248" s="61" t="s">
        <v>363</v>
      </c>
      <c r="E1248" s="61" t="s">
        <v>49</v>
      </c>
      <c r="F1248" s="61">
        <v>78640</v>
      </c>
      <c r="G1248" s="62" t="s">
        <v>349</v>
      </c>
      <c r="H1248" s="63">
        <v>29.978813899999999</v>
      </c>
      <c r="I1248" s="64">
        <v>-97.839694444444405</v>
      </c>
      <c r="J1248" s="65" t="s">
        <v>50</v>
      </c>
      <c r="K1248" s="66" t="s">
        <v>51</v>
      </c>
      <c r="L1248" s="62" t="s">
        <v>52</v>
      </c>
      <c r="M1248" s="69"/>
      <c r="N1248" s="65" t="s">
        <v>50</v>
      </c>
      <c r="O1248" s="66" t="s">
        <v>52</v>
      </c>
      <c r="P1248" s="69"/>
      <c r="Q1248" s="55" t="str">
        <f t="shared" si="19"/>
        <v>Non-Lead</v>
      </c>
      <c r="R1248" s="70" t="s">
        <v>51</v>
      </c>
      <c r="S1248" s="70" t="s">
        <v>51</v>
      </c>
      <c r="T1248" s="70"/>
      <c r="U1248" s="71" t="s">
        <v>53</v>
      </c>
      <c r="V1248" s="71" t="s">
        <v>51</v>
      </c>
      <c r="W1248" s="71" t="s">
        <v>51</v>
      </c>
      <c r="X1248" s="71" t="s">
        <v>51</v>
      </c>
      <c r="Y1248" s="72" t="str">
        <f>IF((OR((AND('[1]PWS Information'!$E$10="CWS",U1248="Single Family Residence",Q1248="Lead")),
(AND('[1]PWS Information'!$E$10="CWS",U1248="Multiple Family Residence",'[1]PWS Information'!$E$11="Yes",Q1248="Lead")),
(AND('[1]PWS Information'!$E$10="NTNC",Q1248="Lead")))),"Tier 1",
IF((OR((AND('[1]PWS Information'!$E$10="CWS",U1248="Multiple Family Residence",'[1]PWS Information'!$E$11="No",Q1248="Lead")),
(AND('[1]PWS Information'!$E$10="CWS",U1248="Other",Q1248="Lead")),
(AND('[1]PWS Information'!$E$10="CWS",U1248="Building",Q1248="Lead")))),"Tier 2",
IF((OR((AND('[1]PWS Information'!$E$10="CWS",U1248="Single Family Residence",Q1248="Galvanized Requiring Replacement")),
(AND('[1]PWS Information'!$E$10="CWS",U1248="Single Family Residence",Q1248="Galvanized Requiring Replacement",R1248="Yes")),
(AND('[1]PWS Information'!$E$10="NTNC",Q1248="Galvanized Requiring Replacement")),
(AND('[1]PWS Information'!$E$10="NTNC",U1248="Single Family Residence",R1248="Yes")))),"Tier 3",
IF((OR((AND('[1]PWS Information'!$E$10="CWS",U1248="Single Family Residence",S1248="Yes",Q1248="Non-Lead", J1248="Non-Lead - Copper",L1248="Before 1989")),
(AND('[1]PWS Information'!$E$10="CWS",U1248="Single Family Residence",S1248="Yes",Q1248="Non-Lead", N1248="Non-Lead - Copper",O1248="Before 1989")))),"Tier 4",
IF((OR((AND('[1]PWS Information'!$E$10="NTNC",Q1248="Non-Lead")),
(AND('[1]PWS Information'!$E$10="CWS",Q1248="Non-Lead",S1248="")),
(AND('[1]PWS Information'!$E$10="CWS",Q1248="Non-Lead",S1248="No")),
(AND('[1]PWS Information'!$E$10="CWS",Q1248="Non-Lead",S1248="Don't Know")),
(AND('[1]PWS Information'!$E$10="CWS",Q1248="Non-Lead", J1248="Non-Lead - Copper", S1248="Yes", L1248="Between 1989 and 2014")),
(AND('[1]PWS Information'!$E$10="CWS",Q1248="Non-Lead", J1248="Non-Lead - Copper", S1248="Yes", L1248="After 2014")),
(AND('[1]PWS Information'!$E$10="CWS",Q1248="Non-Lead", J1248="Non-Lead - Copper", S1248="Yes", L1248="Unknown")),
(AND('[1]PWS Information'!$E$10="CWS",Q1248="Non-Lead", N1248="Non-Lead - Copper", S1248="Yes", O1248="Between 1989 and 2014")),
(AND('[1]PWS Information'!$E$10="CWS",Q1248="Non-Lead", N1248="Non-Lead - Copper", S1248="Yes", O1248="After 2014")),
(AND('[1]PWS Information'!$E$10="CWS",Q1248="Non-Lead", N1248="Non-Lead - Copper", S1248="Yes", O1248="Unknown")),
(AND('[1]PWS Information'!$E$10="CWS",Q1248="Unknown")),
(AND('[1]PWS Information'!$E$10="NTNC",Q1248="Unknown")))),"Tier 5",
"")))))</f>
        <v>Tier 5</v>
      </c>
      <c r="Z1248" s="71"/>
      <c r="AA1248" s="71"/>
    </row>
    <row r="1249" spans="1:27" ht="57.6" x14ac:dyDescent="0.3">
      <c r="A1249" s="1"/>
      <c r="B1249" s="70">
        <v>13389667</v>
      </c>
      <c r="C1249" s="60">
        <v>1508</v>
      </c>
      <c r="D1249" s="61" t="s">
        <v>363</v>
      </c>
      <c r="E1249" s="61" t="s">
        <v>49</v>
      </c>
      <c r="F1249" s="61">
        <v>78640</v>
      </c>
      <c r="G1249" s="62" t="s">
        <v>349</v>
      </c>
      <c r="H1249" s="63">
        <v>29.979222199999999</v>
      </c>
      <c r="I1249" s="64">
        <v>-97.8399944444444</v>
      </c>
      <c r="J1249" s="65" t="s">
        <v>50</v>
      </c>
      <c r="K1249" s="66" t="s">
        <v>51</v>
      </c>
      <c r="L1249" s="62" t="s">
        <v>52</v>
      </c>
      <c r="M1249" s="69"/>
      <c r="N1249" s="65" t="s">
        <v>50</v>
      </c>
      <c r="O1249" s="66" t="s">
        <v>52</v>
      </c>
      <c r="P1249" s="69"/>
      <c r="Q1249" s="55" t="str">
        <f t="shared" si="19"/>
        <v>Non-Lead</v>
      </c>
      <c r="R1249" s="70" t="s">
        <v>51</v>
      </c>
      <c r="S1249" s="70" t="s">
        <v>51</v>
      </c>
      <c r="T1249" s="70"/>
      <c r="U1249" s="71" t="s">
        <v>53</v>
      </c>
      <c r="V1249" s="71" t="s">
        <v>51</v>
      </c>
      <c r="W1249" s="71" t="s">
        <v>51</v>
      </c>
      <c r="X1249" s="71" t="s">
        <v>51</v>
      </c>
      <c r="Y1249" s="72" t="str">
        <f>IF((OR((AND('[1]PWS Information'!$E$10="CWS",U1249="Single Family Residence",Q1249="Lead")),
(AND('[1]PWS Information'!$E$10="CWS",U1249="Multiple Family Residence",'[1]PWS Information'!$E$11="Yes",Q1249="Lead")),
(AND('[1]PWS Information'!$E$10="NTNC",Q1249="Lead")))),"Tier 1",
IF((OR((AND('[1]PWS Information'!$E$10="CWS",U1249="Multiple Family Residence",'[1]PWS Information'!$E$11="No",Q1249="Lead")),
(AND('[1]PWS Information'!$E$10="CWS",U1249="Other",Q1249="Lead")),
(AND('[1]PWS Information'!$E$10="CWS",U1249="Building",Q1249="Lead")))),"Tier 2",
IF((OR((AND('[1]PWS Information'!$E$10="CWS",U1249="Single Family Residence",Q1249="Galvanized Requiring Replacement")),
(AND('[1]PWS Information'!$E$10="CWS",U1249="Single Family Residence",Q1249="Galvanized Requiring Replacement",R1249="Yes")),
(AND('[1]PWS Information'!$E$10="NTNC",Q1249="Galvanized Requiring Replacement")),
(AND('[1]PWS Information'!$E$10="NTNC",U1249="Single Family Residence",R1249="Yes")))),"Tier 3",
IF((OR((AND('[1]PWS Information'!$E$10="CWS",U1249="Single Family Residence",S1249="Yes",Q1249="Non-Lead", J1249="Non-Lead - Copper",L1249="Before 1989")),
(AND('[1]PWS Information'!$E$10="CWS",U1249="Single Family Residence",S1249="Yes",Q1249="Non-Lead", N1249="Non-Lead - Copper",O1249="Before 1989")))),"Tier 4",
IF((OR((AND('[1]PWS Information'!$E$10="NTNC",Q1249="Non-Lead")),
(AND('[1]PWS Information'!$E$10="CWS",Q1249="Non-Lead",S1249="")),
(AND('[1]PWS Information'!$E$10="CWS",Q1249="Non-Lead",S1249="No")),
(AND('[1]PWS Information'!$E$10="CWS",Q1249="Non-Lead",S1249="Don't Know")),
(AND('[1]PWS Information'!$E$10="CWS",Q1249="Non-Lead", J1249="Non-Lead - Copper", S1249="Yes", L1249="Between 1989 and 2014")),
(AND('[1]PWS Information'!$E$10="CWS",Q1249="Non-Lead", J1249="Non-Lead - Copper", S1249="Yes", L1249="After 2014")),
(AND('[1]PWS Information'!$E$10="CWS",Q1249="Non-Lead", J1249="Non-Lead - Copper", S1249="Yes", L1249="Unknown")),
(AND('[1]PWS Information'!$E$10="CWS",Q1249="Non-Lead", N1249="Non-Lead - Copper", S1249="Yes", O1249="Between 1989 and 2014")),
(AND('[1]PWS Information'!$E$10="CWS",Q1249="Non-Lead", N1249="Non-Lead - Copper", S1249="Yes", O1249="After 2014")),
(AND('[1]PWS Information'!$E$10="CWS",Q1249="Non-Lead", N1249="Non-Lead - Copper", S1249="Yes", O1249="Unknown")),
(AND('[1]PWS Information'!$E$10="CWS",Q1249="Unknown")),
(AND('[1]PWS Information'!$E$10="NTNC",Q1249="Unknown")))),"Tier 5",
"")))))</f>
        <v>Tier 5</v>
      </c>
      <c r="Z1249" s="71"/>
      <c r="AA1249" s="71"/>
    </row>
    <row r="1250" spans="1:27" ht="57.6" x14ac:dyDescent="0.3">
      <c r="A1250" s="17"/>
      <c r="B1250" s="70">
        <v>13509155</v>
      </c>
      <c r="C1250" s="60">
        <v>1509</v>
      </c>
      <c r="D1250" s="61" t="s">
        <v>363</v>
      </c>
      <c r="E1250" s="61" t="s">
        <v>49</v>
      </c>
      <c r="F1250" s="61">
        <v>78640</v>
      </c>
      <c r="G1250" s="62" t="s">
        <v>349</v>
      </c>
      <c r="H1250" s="63">
        <v>29.978888900000001</v>
      </c>
      <c r="I1250" s="64">
        <v>-97.839586111111103</v>
      </c>
      <c r="J1250" s="65" t="s">
        <v>50</v>
      </c>
      <c r="K1250" s="66" t="s">
        <v>51</v>
      </c>
      <c r="L1250" s="62" t="s">
        <v>52</v>
      </c>
      <c r="M1250" s="69"/>
      <c r="N1250" s="65" t="s">
        <v>50</v>
      </c>
      <c r="O1250" s="66" t="s">
        <v>52</v>
      </c>
      <c r="P1250" s="69"/>
      <c r="Q1250" s="55" t="str">
        <f t="shared" si="19"/>
        <v>Non-Lead</v>
      </c>
      <c r="R1250" s="70" t="s">
        <v>51</v>
      </c>
      <c r="S1250" s="70" t="s">
        <v>51</v>
      </c>
      <c r="T1250" s="70"/>
      <c r="U1250" s="71" t="s">
        <v>53</v>
      </c>
      <c r="V1250" s="71" t="s">
        <v>51</v>
      </c>
      <c r="W1250" s="71" t="s">
        <v>51</v>
      </c>
      <c r="X1250" s="71" t="s">
        <v>51</v>
      </c>
      <c r="Y1250" s="72" t="str">
        <f>IF((OR((AND('[1]PWS Information'!$E$10="CWS",U1250="Single Family Residence",Q1250="Lead")),
(AND('[1]PWS Information'!$E$10="CWS",U1250="Multiple Family Residence",'[1]PWS Information'!$E$11="Yes",Q1250="Lead")),
(AND('[1]PWS Information'!$E$10="NTNC",Q1250="Lead")))),"Tier 1",
IF((OR((AND('[1]PWS Information'!$E$10="CWS",U1250="Multiple Family Residence",'[1]PWS Information'!$E$11="No",Q1250="Lead")),
(AND('[1]PWS Information'!$E$10="CWS",U1250="Other",Q1250="Lead")),
(AND('[1]PWS Information'!$E$10="CWS",U1250="Building",Q1250="Lead")))),"Tier 2",
IF((OR((AND('[1]PWS Information'!$E$10="CWS",U1250="Single Family Residence",Q1250="Galvanized Requiring Replacement")),
(AND('[1]PWS Information'!$E$10="CWS",U1250="Single Family Residence",Q1250="Galvanized Requiring Replacement",R1250="Yes")),
(AND('[1]PWS Information'!$E$10="NTNC",Q1250="Galvanized Requiring Replacement")),
(AND('[1]PWS Information'!$E$10="NTNC",U1250="Single Family Residence",R1250="Yes")))),"Tier 3",
IF((OR((AND('[1]PWS Information'!$E$10="CWS",U1250="Single Family Residence",S1250="Yes",Q1250="Non-Lead", J1250="Non-Lead - Copper",L1250="Before 1989")),
(AND('[1]PWS Information'!$E$10="CWS",U1250="Single Family Residence",S1250="Yes",Q1250="Non-Lead", N1250="Non-Lead - Copper",O1250="Before 1989")))),"Tier 4",
IF((OR((AND('[1]PWS Information'!$E$10="NTNC",Q1250="Non-Lead")),
(AND('[1]PWS Information'!$E$10="CWS",Q1250="Non-Lead",S1250="")),
(AND('[1]PWS Information'!$E$10="CWS",Q1250="Non-Lead",S1250="No")),
(AND('[1]PWS Information'!$E$10="CWS",Q1250="Non-Lead",S1250="Don't Know")),
(AND('[1]PWS Information'!$E$10="CWS",Q1250="Non-Lead", J1250="Non-Lead - Copper", S1250="Yes", L1250="Between 1989 and 2014")),
(AND('[1]PWS Information'!$E$10="CWS",Q1250="Non-Lead", J1250="Non-Lead - Copper", S1250="Yes", L1250="After 2014")),
(AND('[1]PWS Information'!$E$10="CWS",Q1250="Non-Lead", J1250="Non-Lead - Copper", S1250="Yes", L1250="Unknown")),
(AND('[1]PWS Information'!$E$10="CWS",Q1250="Non-Lead", N1250="Non-Lead - Copper", S1250="Yes", O1250="Between 1989 and 2014")),
(AND('[1]PWS Information'!$E$10="CWS",Q1250="Non-Lead", N1250="Non-Lead - Copper", S1250="Yes", O1250="After 2014")),
(AND('[1]PWS Information'!$E$10="CWS",Q1250="Non-Lead", N1250="Non-Lead - Copper", S1250="Yes", O1250="Unknown")),
(AND('[1]PWS Information'!$E$10="CWS",Q1250="Unknown")),
(AND('[1]PWS Information'!$E$10="NTNC",Q1250="Unknown")))),"Tier 5",
"")))))</f>
        <v>Tier 5</v>
      </c>
      <c r="Z1250" s="71"/>
      <c r="AA1250" s="71"/>
    </row>
    <row r="1251" spans="1:27" ht="57.6" x14ac:dyDescent="0.3">
      <c r="A1251" s="1"/>
      <c r="B1251" s="70">
        <v>13390888</v>
      </c>
      <c r="C1251" s="73">
        <v>1500</v>
      </c>
      <c r="D1251" s="74" t="s">
        <v>363</v>
      </c>
      <c r="E1251" s="74" t="s">
        <v>49</v>
      </c>
      <c r="F1251" s="74">
        <v>78640</v>
      </c>
      <c r="G1251" s="78" t="s">
        <v>349</v>
      </c>
      <c r="H1251" s="63">
        <v>29.979286099999999</v>
      </c>
      <c r="I1251" s="64">
        <v>-97.839872222222198</v>
      </c>
      <c r="J1251" s="65" t="s">
        <v>50</v>
      </c>
      <c r="K1251" s="66" t="s">
        <v>51</v>
      </c>
      <c r="L1251" s="62" t="s">
        <v>52</v>
      </c>
      <c r="M1251" s="69"/>
      <c r="N1251" s="65" t="s">
        <v>50</v>
      </c>
      <c r="O1251" s="66" t="s">
        <v>52</v>
      </c>
      <c r="P1251" s="69"/>
      <c r="Q1251" s="55" t="str">
        <f t="shared" si="19"/>
        <v>Non-Lead</v>
      </c>
      <c r="R1251" s="70" t="s">
        <v>51</v>
      </c>
      <c r="S1251" s="70" t="s">
        <v>51</v>
      </c>
      <c r="T1251" s="70"/>
      <c r="U1251" s="71" t="s">
        <v>53</v>
      </c>
      <c r="V1251" s="71" t="s">
        <v>51</v>
      </c>
      <c r="W1251" s="71" t="s">
        <v>51</v>
      </c>
      <c r="X1251" s="71" t="s">
        <v>51</v>
      </c>
      <c r="Y1251" s="72" t="str">
        <f>IF((OR((AND('[1]PWS Information'!$E$10="CWS",U1251="Single Family Residence",Q1251="Lead")),
(AND('[1]PWS Information'!$E$10="CWS",U1251="Multiple Family Residence",'[1]PWS Information'!$E$11="Yes",Q1251="Lead")),
(AND('[1]PWS Information'!$E$10="NTNC",Q1251="Lead")))),"Tier 1",
IF((OR((AND('[1]PWS Information'!$E$10="CWS",U1251="Multiple Family Residence",'[1]PWS Information'!$E$11="No",Q1251="Lead")),
(AND('[1]PWS Information'!$E$10="CWS",U1251="Other",Q1251="Lead")),
(AND('[1]PWS Information'!$E$10="CWS",U1251="Building",Q1251="Lead")))),"Tier 2",
IF((OR((AND('[1]PWS Information'!$E$10="CWS",U1251="Single Family Residence",Q1251="Galvanized Requiring Replacement")),
(AND('[1]PWS Information'!$E$10="CWS",U1251="Single Family Residence",Q1251="Galvanized Requiring Replacement",R1251="Yes")),
(AND('[1]PWS Information'!$E$10="NTNC",Q1251="Galvanized Requiring Replacement")),
(AND('[1]PWS Information'!$E$10="NTNC",U1251="Single Family Residence",R1251="Yes")))),"Tier 3",
IF((OR((AND('[1]PWS Information'!$E$10="CWS",U1251="Single Family Residence",S1251="Yes",Q1251="Non-Lead", J1251="Non-Lead - Copper",L1251="Before 1989")),
(AND('[1]PWS Information'!$E$10="CWS",U1251="Single Family Residence",S1251="Yes",Q1251="Non-Lead", N1251="Non-Lead - Copper",O1251="Before 1989")))),"Tier 4",
IF((OR((AND('[1]PWS Information'!$E$10="NTNC",Q1251="Non-Lead")),
(AND('[1]PWS Information'!$E$10="CWS",Q1251="Non-Lead",S1251="")),
(AND('[1]PWS Information'!$E$10="CWS",Q1251="Non-Lead",S1251="No")),
(AND('[1]PWS Information'!$E$10="CWS",Q1251="Non-Lead",S1251="Don't Know")),
(AND('[1]PWS Information'!$E$10="CWS",Q1251="Non-Lead", J1251="Non-Lead - Copper", S1251="Yes", L1251="Between 1989 and 2014")),
(AND('[1]PWS Information'!$E$10="CWS",Q1251="Non-Lead", J1251="Non-Lead - Copper", S1251="Yes", L1251="After 2014")),
(AND('[1]PWS Information'!$E$10="CWS",Q1251="Non-Lead", J1251="Non-Lead - Copper", S1251="Yes", L1251="Unknown")),
(AND('[1]PWS Information'!$E$10="CWS",Q1251="Non-Lead", N1251="Non-Lead - Copper", S1251="Yes", O1251="Between 1989 and 2014")),
(AND('[1]PWS Information'!$E$10="CWS",Q1251="Non-Lead", N1251="Non-Lead - Copper", S1251="Yes", O1251="After 2014")),
(AND('[1]PWS Information'!$E$10="CWS",Q1251="Non-Lead", N1251="Non-Lead - Copper", S1251="Yes", O1251="Unknown")),
(AND('[1]PWS Information'!$E$10="CWS",Q1251="Unknown")),
(AND('[1]PWS Information'!$E$10="NTNC",Q1251="Unknown")))),"Tier 5",
"")))))</f>
        <v>Tier 5</v>
      </c>
      <c r="Z1251" s="71"/>
      <c r="AA1251" s="71"/>
    </row>
    <row r="1252" spans="1:27" ht="57.6" x14ac:dyDescent="0.3">
      <c r="A1252" s="1"/>
      <c r="B1252" s="70">
        <v>13503815</v>
      </c>
      <c r="C1252" s="73">
        <v>1501</v>
      </c>
      <c r="D1252" s="74" t="s">
        <v>363</v>
      </c>
      <c r="E1252" s="74" t="s">
        <v>49</v>
      </c>
      <c r="F1252" s="74">
        <v>78640</v>
      </c>
      <c r="G1252" s="78" t="s">
        <v>349</v>
      </c>
      <c r="H1252" s="63">
        <v>29.978952799999998</v>
      </c>
      <c r="I1252" s="64">
        <v>-97.839497222222207</v>
      </c>
      <c r="J1252" s="65" t="s">
        <v>50</v>
      </c>
      <c r="K1252" s="66" t="s">
        <v>51</v>
      </c>
      <c r="L1252" s="62" t="s">
        <v>52</v>
      </c>
      <c r="M1252" s="69"/>
      <c r="N1252" s="65" t="s">
        <v>50</v>
      </c>
      <c r="O1252" s="66" t="s">
        <v>52</v>
      </c>
      <c r="P1252" s="69"/>
      <c r="Q1252" s="55" t="str">
        <f t="shared" si="19"/>
        <v>Non-Lead</v>
      </c>
      <c r="R1252" s="70" t="s">
        <v>51</v>
      </c>
      <c r="S1252" s="70" t="s">
        <v>51</v>
      </c>
      <c r="T1252" s="70"/>
      <c r="U1252" s="71" t="s">
        <v>53</v>
      </c>
      <c r="V1252" s="71" t="s">
        <v>51</v>
      </c>
      <c r="W1252" s="71" t="s">
        <v>51</v>
      </c>
      <c r="X1252" s="71" t="s">
        <v>51</v>
      </c>
      <c r="Y1252" s="72" t="str">
        <f>IF((OR((AND('[1]PWS Information'!$E$10="CWS",U1252="Single Family Residence",Q1252="Lead")),
(AND('[1]PWS Information'!$E$10="CWS",U1252="Multiple Family Residence",'[1]PWS Information'!$E$11="Yes",Q1252="Lead")),
(AND('[1]PWS Information'!$E$10="NTNC",Q1252="Lead")))),"Tier 1",
IF((OR((AND('[1]PWS Information'!$E$10="CWS",U1252="Multiple Family Residence",'[1]PWS Information'!$E$11="No",Q1252="Lead")),
(AND('[1]PWS Information'!$E$10="CWS",U1252="Other",Q1252="Lead")),
(AND('[1]PWS Information'!$E$10="CWS",U1252="Building",Q1252="Lead")))),"Tier 2",
IF((OR((AND('[1]PWS Information'!$E$10="CWS",U1252="Single Family Residence",Q1252="Galvanized Requiring Replacement")),
(AND('[1]PWS Information'!$E$10="CWS",U1252="Single Family Residence",Q1252="Galvanized Requiring Replacement",R1252="Yes")),
(AND('[1]PWS Information'!$E$10="NTNC",Q1252="Galvanized Requiring Replacement")),
(AND('[1]PWS Information'!$E$10="NTNC",U1252="Single Family Residence",R1252="Yes")))),"Tier 3",
IF((OR((AND('[1]PWS Information'!$E$10="CWS",U1252="Single Family Residence",S1252="Yes",Q1252="Non-Lead", J1252="Non-Lead - Copper",L1252="Before 1989")),
(AND('[1]PWS Information'!$E$10="CWS",U1252="Single Family Residence",S1252="Yes",Q1252="Non-Lead", N1252="Non-Lead - Copper",O1252="Before 1989")))),"Tier 4",
IF((OR((AND('[1]PWS Information'!$E$10="NTNC",Q1252="Non-Lead")),
(AND('[1]PWS Information'!$E$10="CWS",Q1252="Non-Lead",S1252="")),
(AND('[1]PWS Information'!$E$10="CWS",Q1252="Non-Lead",S1252="No")),
(AND('[1]PWS Information'!$E$10="CWS",Q1252="Non-Lead",S1252="Don't Know")),
(AND('[1]PWS Information'!$E$10="CWS",Q1252="Non-Lead", J1252="Non-Lead - Copper", S1252="Yes", L1252="Between 1989 and 2014")),
(AND('[1]PWS Information'!$E$10="CWS",Q1252="Non-Lead", J1252="Non-Lead - Copper", S1252="Yes", L1252="After 2014")),
(AND('[1]PWS Information'!$E$10="CWS",Q1252="Non-Lead", J1252="Non-Lead - Copper", S1252="Yes", L1252="Unknown")),
(AND('[1]PWS Information'!$E$10="CWS",Q1252="Non-Lead", N1252="Non-Lead - Copper", S1252="Yes", O1252="Between 1989 and 2014")),
(AND('[1]PWS Information'!$E$10="CWS",Q1252="Non-Lead", N1252="Non-Lead - Copper", S1252="Yes", O1252="After 2014")),
(AND('[1]PWS Information'!$E$10="CWS",Q1252="Non-Lead", N1252="Non-Lead - Copper", S1252="Yes", O1252="Unknown")),
(AND('[1]PWS Information'!$E$10="CWS",Q1252="Unknown")),
(AND('[1]PWS Information'!$E$10="NTNC",Q1252="Unknown")))),"Tier 5",
"")))))</f>
        <v>Tier 5</v>
      </c>
      <c r="Z1252" s="71"/>
      <c r="AA1252" s="71"/>
    </row>
    <row r="1253" spans="1:27" ht="57.6" x14ac:dyDescent="0.3">
      <c r="A1253" s="1"/>
      <c r="B1253" s="70">
        <v>13391792</v>
      </c>
      <c r="C1253" s="73">
        <v>1492</v>
      </c>
      <c r="D1253" s="74" t="s">
        <v>363</v>
      </c>
      <c r="E1253" s="74" t="s">
        <v>49</v>
      </c>
      <c r="F1253" s="74">
        <v>78640</v>
      </c>
      <c r="G1253" s="78" t="s">
        <v>349</v>
      </c>
      <c r="H1253" s="63">
        <v>29.979380599999999</v>
      </c>
      <c r="I1253" s="64">
        <v>-97.839824999999905</v>
      </c>
      <c r="J1253" s="65" t="s">
        <v>50</v>
      </c>
      <c r="K1253" s="66" t="s">
        <v>51</v>
      </c>
      <c r="L1253" s="62" t="s">
        <v>52</v>
      </c>
      <c r="M1253" s="69"/>
      <c r="N1253" s="65" t="s">
        <v>50</v>
      </c>
      <c r="O1253" s="66" t="s">
        <v>52</v>
      </c>
      <c r="P1253" s="69"/>
      <c r="Q1253" s="55" t="str">
        <f t="shared" si="19"/>
        <v>Non-Lead</v>
      </c>
      <c r="R1253" s="70" t="s">
        <v>51</v>
      </c>
      <c r="S1253" s="70" t="s">
        <v>51</v>
      </c>
      <c r="T1253" s="70"/>
      <c r="U1253" s="71" t="s">
        <v>53</v>
      </c>
      <c r="V1253" s="71" t="s">
        <v>51</v>
      </c>
      <c r="W1253" s="71" t="s">
        <v>51</v>
      </c>
      <c r="X1253" s="71" t="s">
        <v>51</v>
      </c>
      <c r="Y1253" s="72" t="str">
        <f>IF((OR((AND('[1]PWS Information'!$E$10="CWS",U1253="Single Family Residence",Q1253="Lead")),
(AND('[1]PWS Information'!$E$10="CWS",U1253="Multiple Family Residence",'[1]PWS Information'!$E$11="Yes",Q1253="Lead")),
(AND('[1]PWS Information'!$E$10="NTNC",Q1253="Lead")))),"Tier 1",
IF((OR((AND('[1]PWS Information'!$E$10="CWS",U1253="Multiple Family Residence",'[1]PWS Information'!$E$11="No",Q1253="Lead")),
(AND('[1]PWS Information'!$E$10="CWS",U1253="Other",Q1253="Lead")),
(AND('[1]PWS Information'!$E$10="CWS",U1253="Building",Q1253="Lead")))),"Tier 2",
IF((OR((AND('[1]PWS Information'!$E$10="CWS",U1253="Single Family Residence",Q1253="Galvanized Requiring Replacement")),
(AND('[1]PWS Information'!$E$10="CWS",U1253="Single Family Residence",Q1253="Galvanized Requiring Replacement",R1253="Yes")),
(AND('[1]PWS Information'!$E$10="NTNC",Q1253="Galvanized Requiring Replacement")),
(AND('[1]PWS Information'!$E$10="NTNC",U1253="Single Family Residence",R1253="Yes")))),"Tier 3",
IF((OR((AND('[1]PWS Information'!$E$10="CWS",U1253="Single Family Residence",S1253="Yes",Q1253="Non-Lead", J1253="Non-Lead - Copper",L1253="Before 1989")),
(AND('[1]PWS Information'!$E$10="CWS",U1253="Single Family Residence",S1253="Yes",Q1253="Non-Lead", N1253="Non-Lead - Copper",O1253="Before 1989")))),"Tier 4",
IF((OR((AND('[1]PWS Information'!$E$10="NTNC",Q1253="Non-Lead")),
(AND('[1]PWS Information'!$E$10="CWS",Q1253="Non-Lead",S1253="")),
(AND('[1]PWS Information'!$E$10="CWS",Q1253="Non-Lead",S1253="No")),
(AND('[1]PWS Information'!$E$10="CWS",Q1253="Non-Lead",S1253="Don't Know")),
(AND('[1]PWS Information'!$E$10="CWS",Q1253="Non-Lead", J1253="Non-Lead - Copper", S1253="Yes", L1253="Between 1989 and 2014")),
(AND('[1]PWS Information'!$E$10="CWS",Q1253="Non-Lead", J1253="Non-Lead - Copper", S1253="Yes", L1253="After 2014")),
(AND('[1]PWS Information'!$E$10="CWS",Q1253="Non-Lead", J1253="Non-Lead - Copper", S1253="Yes", L1253="Unknown")),
(AND('[1]PWS Information'!$E$10="CWS",Q1253="Non-Lead", N1253="Non-Lead - Copper", S1253="Yes", O1253="Between 1989 and 2014")),
(AND('[1]PWS Information'!$E$10="CWS",Q1253="Non-Lead", N1253="Non-Lead - Copper", S1253="Yes", O1253="After 2014")),
(AND('[1]PWS Information'!$E$10="CWS",Q1253="Non-Lead", N1253="Non-Lead - Copper", S1253="Yes", O1253="Unknown")),
(AND('[1]PWS Information'!$E$10="CWS",Q1253="Unknown")),
(AND('[1]PWS Information'!$E$10="NTNC",Q1253="Unknown")))),"Tier 5",
"")))))</f>
        <v>Tier 5</v>
      </c>
      <c r="Z1253" s="71"/>
      <c r="AA1253" s="71"/>
    </row>
    <row r="1254" spans="1:27" ht="57.6" x14ac:dyDescent="0.3">
      <c r="A1254" s="17"/>
      <c r="B1254" s="70">
        <v>13515585</v>
      </c>
      <c r="C1254" s="73">
        <v>1493</v>
      </c>
      <c r="D1254" s="74" t="s">
        <v>363</v>
      </c>
      <c r="E1254" s="74" t="s">
        <v>49</v>
      </c>
      <c r="F1254" s="74">
        <v>78640</v>
      </c>
      <c r="G1254" s="78" t="s">
        <v>349</v>
      </c>
      <c r="H1254" s="63">
        <v>29.979050000000001</v>
      </c>
      <c r="I1254" s="64">
        <v>-97.839427777777701</v>
      </c>
      <c r="J1254" s="65" t="s">
        <v>50</v>
      </c>
      <c r="K1254" s="66" t="s">
        <v>51</v>
      </c>
      <c r="L1254" s="62" t="s">
        <v>52</v>
      </c>
      <c r="M1254" s="69"/>
      <c r="N1254" s="65" t="s">
        <v>50</v>
      </c>
      <c r="O1254" s="66" t="s">
        <v>52</v>
      </c>
      <c r="P1254" s="69"/>
      <c r="Q1254" s="55" t="str">
        <f t="shared" si="19"/>
        <v>Non-Lead</v>
      </c>
      <c r="R1254" s="70" t="s">
        <v>51</v>
      </c>
      <c r="S1254" s="70" t="s">
        <v>51</v>
      </c>
      <c r="T1254" s="70"/>
      <c r="U1254" s="71" t="s">
        <v>53</v>
      </c>
      <c r="V1254" s="71" t="s">
        <v>51</v>
      </c>
      <c r="W1254" s="71" t="s">
        <v>51</v>
      </c>
      <c r="X1254" s="71" t="s">
        <v>51</v>
      </c>
      <c r="Y1254" s="72" t="str">
        <f>IF((OR((AND('[1]PWS Information'!$E$10="CWS",U1254="Single Family Residence",Q1254="Lead")),
(AND('[1]PWS Information'!$E$10="CWS",U1254="Multiple Family Residence",'[1]PWS Information'!$E$11="Yes",Q1254="Lead")),
(AND('[1]PWS Information'!$E$10="NTNC",Q1254="Lead")))),"Tier 1",
IF((OR((AND('[1]PWS Information'!$E$10="CWS",U1254="Multiple Family Residence",'[1]PWS Information'!$E$11="No",Q1254="Lead")),
(AND('[1]PWS Information'!$E$10="CWS",U1254="Other",Q1254="Lead")),
(AND('[1]PWS Information'!$E$10="CWS",U1254="Building",Q1254="Lead")))),"Tier 2",
IF((OR((AND('[1]PWS Information'!$E$10="CWS",U1254="Single Family Residence",Q1254="Galvanized Requiring Replacement")),
(AND('[1]PWS Information'!$E$10="CWS",U1254="Single Family Residence",Q1254="Galvanized Requiring Replacement",R1254="Yes")),
(AND('[1]PWS Information'!$E$10="NTNC",Q1254="Galvanized Requiring Replacement")),
(AND('[1]PWS Information'!$E$10="NTNC",U1254="Single Family Residence",R1254="Yes")))),"Tier 3",
IF((OR((AND('[1]PWS Information'!$E$10="CWS",U1254="Single Family Residence",S1254="Yes",Q1254="Non-Lead", J1254="Non-Lead - Copper",L1254="Before 1989")),
(AND('[1]PWS Information'!$E$10="CWS",U1254="Single Family Residence",S1254="Yes",Q1254="Non-Lead", N1254="Non-Lead - Copper",O1254="Before 1989")))),"Tier 4",
IF((OR((AND('[1]PWS Information'!$E$10="NTNC",Q1254="Non-Lead")),
(AND('[1]PWS Information'!$E$10="CWS",Q1254="Non-Lead",S1254="")),
(AND('[1]PWS Information'!$E$10="CWS",Q1254="Non-Lead",S1254="No")),
(AND('[1]PWS Information'!$E$10="CWS",Q1254="Non-Lead",S1254="Don't Know")),
(AND('[1]PWS Information'!$E$10="CWS",Q1254="Non-Lead", J1254="Non-Lead - Copper", S1254="Yes", L1254="Between 1989 and 2014")),
(AND('[1]PWS Information'!$E$10="CWS",Q1254="Non-Lead", J1254="Non-Lead - Copper", S1254="Yes", L1254="After 2014")),
(AND('[1]PWS Information'!$E$10="CWS",Q1254="Non-Lead", J1254="Non-Lead - Copper", S1254="Yes", L1254="Unknown")),
(AND('[1]PWS Information'!$E$10="CWS",Q1254="Non-Lead", N1254="Non-Lead - Copper", S1254="Yes", O1254="Between 1989 and 2014")),
(AND('[1]PWS Information'!$E$10="CWS",Q1254="Non-Lead", N1254="Non-Lead - Copper", S1254="Yes", O1254="After 2014")),
(AND('[1]PWS Information'!$E$10="CWS",Q1254="Non-Lead", N1254="Non-Lead - Copper", S1254="Yes", O1254="Unknown")),
(AND('[1]PWS Information'!$E$10="CWS",Q1254="Unknown")),
(AND('[1]PWS Information'!$E$10="NTNC",Q1254="Unknown")))),"Tier 5",
"")))))</f>
        <v>Tier 5</v>
      </c>
      <c r="Z1254" s="71"/>
      <c r="AA1254" s="71"/>
    </row>
    <row r="1255" spans="1:27" ht="57.6" x14ac:dyDescent="0.3">
      <c r="A1255" s="1"/>
      <c r="B1255" s="70">
        <v>13369378</v>
      </c>
      <c r="C1255" s="73">
        <v>1484</v>
      </c>
      <c r="D1255" s="74" t="s">
        <v>363</v>
      </c>
      <c r="E1255" s="74" t="s">
        <v>49</v>
      </c>
      <c r="F1255" s="74">
        <v>78640</v>
      </c>
      <c r="G1255" s="78" t="s">
        <v>349</v>
      </c>
      <c r="H1255" s="63">
        <v>29.9794667</v>
      </c>
      <c r="I1255" s="64">
        <v>-97.839733333333299</v>
      </c>
      <c r="J1255" s="65" t="s">
        <v>50</v>
      </c>
      <c r="K1255" s="66" t="s">
        <v>51</v>
      </c>
      <c r="L1255" s="62" t="s">
        <v>52</v>
      </c>
      <c r="M1255" s="69"/>
      <c r="N1255" s="65" t="s">
        <v>50</v>
      </c>
      <c r="O1255" s="66" t="s">
        <v>52</v>
      </c>
      <c r="P1255" s="69"/>
      <c r="Q1255" s="55" t="str">
        <f t="shared" si="19"/>
        <v>Non-Lead</v>
      </c>
      <c r="R1255" s="70" t="s">
        <v>51</v>
      </c>
      <c r="S1255" s="70" t="s">
        <v>51</v>
      </c>
      <c r="T1255" s="70"/>
      <c r="U1255" s="71" t="s">
        <v>53</v>
      </c>
      <c r="V1255" s="71" t="s">
        <v>51</v>
      </c>
      <c r="W1255" s="71" t="s">
        <v>51</v>
      </c>
      <c r="X1255" s="71" t="s">
        <v>51</v>
      </c>
      <c r="Y1255" s="72" t="str">
        <f>IF((OR((AND('[1]PWS Information'!$E$10="CWS",U1255="Single Family Residence",Q1255="Lead")),
(AND('[1]PWS Information'!$E$10="CWS",U1255="Multiple Family Residence",'[1]PWS Information'!$E$11="Yes",Q1255="Lead")),
(AND('[1]PWS Information'!$E$10="NTNC",Q1255="Lead")))),"Tier 1",
IF((OR((AND('[1]PWS Information'!$E$10="CWS",U1255="Multiple Family Residence",'[1]PWS Information'!$E$11="No",Q1255="Lead")),
(AND('[1]PWS Information'!$E$10="CWS",U1255="Other",Q1255="Lead")),
(AND('[1]PWS Information'!$E$10="CWS",U1255="Building",Q1255="Lead")))),"Tier 2",
IF((OR((AND('[1]PWS Information'!$E$10="CWS",U1255="Single Family Residence",Q1255="Galvanized Requiring Replacement")),
(AND('[1]PWS Information'!$E$10="CWS",U1255="Single Family Residence",Q1255="Galvanized Requiring Replacement",R1255="Yes")),
(AND('[1]PWS Information'!$E$10="NTNC",Q1255="Galvanized Requiring Replacement")),
(AND('[1]PWS Information'!$E$10="NTNC",U1255="Single Family Residence",R1255="Yes")))),"Tier 3",
IF((OR((AND('[1]PWS Information'!$E$10="CWS",U1255="Single Family Residence",S1255="Yes",Q1255="Non-Lead", J1255="Non-Lead - Copper",L1255="Before 1989")),
(AND('[1]PWS Information'!$E$10="CWS",U1255="Single Family Residence",S1255="Yes",Q1255="Non-Lead", N1255="Non-Lead - Copper",O1255="Before 1989")))),"Tier 4",
IF((OR((AND('[1]PWS Information'!$E$10="NTNC",Q1255="Non-Lead")),
(AND('[1]PWS Information'!$E$10="CWS",Q1255="Non-Lead",S1255="")),
(AND('[1]PWS Information'!$E$10="CWS",Q1255="Non-Lead",S1255="No")),
(AND('[1]PWS Information'!$E$10="CWS",Q1255="Non-Lead",S1255="Don't Know")),
(AND('[1]PWS Information'!$E$10="CWS",Q1255="Non-Lead", J1255="Non-Lead - Copper", S1255="Yes", L1255="Between 1989 and 2014")),
(AND('[1]PWS Information'!$E$10="CWS",Q1255="Non-Lead", J1255="Non-Lead - Copper", S1255="Yes", L1255="After 2014")),
(AND('[1]PWS Information'!$E$10="CWS",Q1255="Non-Lead", J1255="Non-Lead - Copper", S1255="Yes", L1255="Unknown")),
(AND('[1]PWS Information'!$E$10="CWS",Q1255="Non-Lead", N1255="Non-Lead - Copper", S1255="Yes", O1255="Between 1989 and 2014")),
(AND('[1]PWS Information'!$E$10="CWS",Q1255="Non-Lead", N1255="Non-Lead - Copper", S1255="Yes", O1255="After 2014")),
(AND('[1]PWS Information'!$E$10="CWS",Q1255="Non-Lead", N1255="Non-Lead - Copper", S1255="Yes", O1255="Unknown")),
(AND('[1]PWS Information'!$E$10="CWS",Q1255="Unknown")),
(AND('[1]PWS Information'!$E$10="NTNC",Q1255="Unknown")))),"Tier 5",
"")))))</f>
        <v>Tier 5</v>
      </c>
      <c r="Z1255" s="71"/>
      <c r="AA1255" s="71"/>
    </row>
    <row r="1256" spans="1:27" ht="57.6" x14ac:dyDescent="0.3">
      <c r="A1256" s="1"/>
      <c r="B1256" s="70">
        <v>13365886</v>
      </c>
      <c r="C1256" s="73">
        <v>1485</v>
      </c>
      <c r="D1256" s="74" t="s">
        <v>363</v>
      </c>
      <c r="E1256" s="74" t="s">
        <v>49</v>
      </c>
      <c r="F1256" s="74">
        <v>78640</v>
      </c>
      <c r="G1256" s="78" t="s">
        <v>349</v>
      </c>
      <c r="H1256" s="63">
        <v>29.979136100000002</v>
      </c>
      <c r="I1256" s="64">
        <v>-97.839325000000002</v>
      </c>
      <c r="J1256" s="65" t="s">
        <v>50</v>
      </c>
      <c r="K1256" s="66" t="s">
        <v>51</v>
      </c>
      <c r="L1256" s="62" t="s">
        <v>52</v>
      </c>
      <c r="M1256" s="69"/>
      <c r="N1256" s="65" t="s">
        <v>50</v>
      </c>
      <c r="O1256" s="66" t="s">
        <v>52</v>
      </c>
      <c r="P1256" s="69"/>
      <c r="Q1256" s="55" t="str">
        <f t="shared" si="19"/>
        <v>Non-Lead</v>
      </c>
      <c r="R1256" s="70" t="s">
        <v>51</v>
      </c>
      <c r="S1256" s="70" t="s">
        <v>51</v>
      </c>
      <c r="T1256" s="70"/>
      <c r="U1256" s="71" t="s">
        <v>53</v>
      </c>
      <c r="V1256" s="71" t="s">
        <v>51</v>
      </c>
      <c r="W1256" s="71" t="s">
        <v>51</v>
      </c>
      <c r="X1256" s="71" t="s">
        <v>51</v>
      </c>
      <c r="Y1256" s="72" t="str">
        <f>IF((OR((AND('[1]PWS Information'!$E$10="CWS",U1256="Single Family Residence",Q1256="Lead")),
(AND('[1]PWS Information'!$E$10="CWS",U1256="Multiple Family Residence",'[1]PWS Information'!$E$11="Yes",Q1256="Lead")),
(AND('[1]PWS Information'!$E$10="NTNC",Q1256="Lead")))),"Tier 1",
IF((OR((AND('[1]PWS Information'!$E$10="CWS",U1256="Multiple Family Residence",'[1]PWS Information'!$E$11="No",Q1256="Lead")),
(AND('[1]PWS Information'!$E$10="CWS",U1256="Other",Q1256="Lead")),
(AND('[1]PWS Information'!$E$10="CWS",U1256="Building",Q1256="Lead")))),"Tier 2",
IF((OR((AND('[1]PWS Information'!$E$10="CWS",U1256="Single Family Residence",Q1256="Galvanized Requiring Replacement")),
(AND('[1]PWS Information'!$E$10="CWS",U1256="Single Family Residence",Q1256="Galvanized Requiring Replacement",R1256="Yes")),
(AND('[1]PWS Information'!$E$10="NTNC",Q1256="Galvanized Requiring Replacement")),
(AND('[1]PWS Information'!$E$10="NTNC",U1256="Single Family Residence",R1256="Yes")))),"Tier 3",
IF((OR((AND('[1]PWS Information'!$E$10="CWS",U1256="Single Family Residence",S1256="Yes",Q1256="Non-Lead", J1256="Non-Lead - Copper",L1256="Before 1989")),
(AND('[1]PWS Information'!$E$10="CWS",U1256="Single Family Residence",S1256="Yes",Q1256="Non-Lead", N1256="Non-Lead - Copper",O1256="Before 1989")))),"Tier 4",
IF((OR((AND('[1]PWS Information'!$E$10="NTNC",Q1256="Non-Lead")),
(AND('[1]PWS Information'!$E$10="CWS",Q1256="Non-Lead",S1256="")),
(AND('[1]PWS Information'!$E$10="CWS",Q1256="Non-Lead",S1256="No")),
(AND('[1]PWS Information'!$E$10="CWS",Q1256="Non-Lead",S1256="Don't Know")),
(AND('[1]PWS Information'!$E$10="CWS",Q1256="Non-Lead", J1256="Non-Lead - Copper", S1256="Yes", L1256="Between 1989 and 2014")),
(AND('[1]PWS Information'!$E$10="CWS",Q1256="Non-Lead", J1256="Non-Lead - Copper", S1256="Yes", L1256="After 2014")),
(AND('[1]PWS Information'!$E$10="CWS",Q1256="Non-Lead", J1256="Non-Lead - Copper", S1256="Yes", L1256="Unknown")),
(AND('[1]PWS Information'!$E$10="CWS",Q1256="Non-Lead", N1256="Non-Lead - Copper", S1256="Yes", O1256="Between 1989 and 2014")),
(AND('[1]PWS Information'!$E$10="CWS",Q1256="Non-Lead", N1256="Non-Lead - Copper", S1256="Yes", O1256="After 2014")),
(AND('[1]PWS Information'!$E$10="CWS",Q1256="Non-Lead", N1256="Non-Lead - Copper", S1256="Yes", O1256="Unknown")),
(AND('[1]PWS Information'!$E$10="CWS",Q1256="Unknown")),
(AND('[1]PWS Information'!$E$10="NTNC",Q1256="Unknown")))),"Tier 5",
"")))))</f>
        <v>Tier 5</v>
      </c>
      <c r="Z1256" s="71"/>
      <c r="AA1256" s="71"/>
    </row>
    <row r="1257" spans="1:27" ht="57.6" x14ac:dyDescent="0.3">
      <c r="A1257" s="1"/>
      <c r="B1257" s="70">
        <v>13325085</v>
      </c>
      <c r="C1257" s="73">
        <v>1476</v>
      </c>
      <c r="D1257" s="74" t="s">
        <v>363</v>
      </c>
      <c r="E1257" s="74" t="s">
        <v>49</v>
      </c>
      <c r="F1257" s="74">
        <v>78640</v>
      </c>
      <c r="G1257" s="78" t="s">
        <v>349</v>
      </c>
      <c r="H1257" s="63">
        <v>29.979536100000001</v>
      </c>
      <c r="I1257" s="64">
        <v>-97.839591666666607</v>
      </c>
      <c r="J1257" s="65" t="s">
        <v>50</v>
      </c>
      <c r="K1257" s="66" t="s">
        <v>51</v>
      </c>
      <c r="L1257" s="62" t="s">
        <v>52</v>
      </c>
      <c r="M1257" s="69"/>
      <c r="N1257" s="65" t="s">
        <v>50</v>
      </c>
      <c r="O1257" s="66" t="s">
        <v>52</v>
      </c>
      <c r="P1257" s="69"/>
      <c r="Q1257" s="55" t="str">
        <f t="shared" si="19"/>
        <v>Non-Lead</v>
      </c>
      <c r="R1257" s="70" t="s">
        <v>51</v>
      </c>
      <c r="S1257" s="70" t="s">
        <v>51</v>
      </c>
      <c r="T1257" s="70"/>
      <c r="U1257" s="71" t="s">
        <v>53</v>
      </c>
      <c r="V1257" s="71" t="s">
        <v>51</v>
      </c>
      <c r="W1257" s="71" t="s">
        <v>51</v>
      </c>
      <c r="X1257" s="71" t="s">
        <v>51</v>
      </c>
      <c r="Y1257" s="72" t="str">
        <f>IF((OR((AND('[1]PWS Information'!$E$10="CWS",U1257="Single Family Residence",Q1257="Lead")),
(AND('[1]PWS Information'!$E$10="CWS",U1257="Multiple Family Residence",'[1]PWS Information'!$E$11="Yes",Q1257="Lead")),
(AND('[1]PWS Information'!$E$10="NTNC",Q1257="Lead")))),"Tier 1",
IF((OR((AND('[1]PWS Information'!$E$10="CWS",U1257="Multiple Family Residence",'[1]PWS Information'!$E$11="No",Q1257="Lead")),
(AND('[1]PWS Information'!$E$10="CWS",U1257="Other",Q1257="Lead")),
(AND('[1]PWS Information'!$E$10="CWS",U1257="Building",Q1257="Lead")))),"Tier 2",
IF((OR((AND('[1]PWS Information'!$E$10="CWS",U1257="Single Family Residence",Q1257="Galvanized Requiring Replacement")),
(AND('[1]PWS Information'!$E$10="CWS",U1257="Single Family Residence",Q1257="Galvanized Requiring Replacement",R1257="Yes")),
(AND('[1]PWS Information'!$E$10="NTNC",Q1257="Galvanized Requiring Replacement")),
(AND('[1]PWS Information'!$E$10="NTNC",U1257="Single Family Residence",R1257="Yes")))),"Tier 3",
IF((OR((AND('[1]PWS Information'!$E$10="CWS",U1257="Single Family Residence",S1257="Yes",Q1257="Non-Lead", J1257="Non-Lead - Copper",L1257="Before 1989")),
(AND('[1]PWS Information'!$E$10="CWS",U1257="Single Family Residence",S1257="Yes",Q1257="Non-Lead", N1257="Non-Lead - Copper",O1257="Before 1989")))),"Tier 4",
IF((OR((AND('[1]PWS Information'!$E$10="NTNC",Q1257="Non-Lead")),
(AND('[1]PWS Information'!$E$10="CWS",Q1257="Non-Lead",S1257="")),
(AND('[1]PWS Information'!$E$10="CWS",Q1257="Non-Lead",S1257="No")),
(AND('[1]PWS Information'!$E$10="CWS",Q1257="Non-Lead",S1257="Don't Know")),
(AND('[1]PWS Information'!$E$10="CWS",Q1257="Non-Lead", J1257="Non-Lead - Copper", S1257="Yes", L1257="Between 1989 and 2014")),
(AND('[1]PWS Information'!$E$10="CWS",Q1257="Non-Lead", J1257="Non-Lead - Copper", S1257="Yes", L1257="After 2014")),
(AND('[1]PWS Information'!$E$10="CWS",Q1257="Non-Lead", J1257="Non-Lead - Copper", S1257="Yes", L1257="Unknown")),
(AND('[1]PWS Information'!$E$10="CWS",Q1257="Non-Lead", N1257="Non-Lead - Copper", S1257="Yes", O1257="Between 1989 and 2014")),
(AND('[1]PWS Information'!$E$10="CWS",Q1257="Non-Lead", N1257="Non-Lead - Copper", S1257="Yes", O1257="After 2014")),
(AND('[1]PWS Information'!$E$10="CWS",Q1257="Non-Lead", N1257="Non-Lead - Copper", S1257="Yes", O1257="Unknown")),
(AND('[1]PWS Information'!$E$10="CWS",Q1257="Unknown")),
(AND('[1]PWS Information'!$E$10="NTNC",Q1257="Unknown")))),"Tier 5",
"")))))</f>
        <v>Tier 5</v>
      </c>
      <c r="Z1257" s="71"/>
      <c r="AA1257" s="71"/>
    </row>
    <row r="1258" spans="1:27" ht="57.6" x14ac:dyDescent="0.3">
      <c r="A1258" s="17"/>
      <c r="B1258" s="70">
        <v>13331616</v>
      </c>
      <c r="C1258" s="73">
        <v>1477</v>
      </c>
      <c r="D1258" s="74" t="s">
        <v>363</v>
      </c>
      <c r="E1258" s="74" t="s">
        <v>49</v>
      </c>
      <c r="F1258" s="74">
        <v>78640</v>
      </c>
      <c r="G1258" s="78" t="s">
        <v>349</v>
      </c>
      <c r="H1258" s="63">
        <v>29.9792056</v>
      </c>
      <c r="I1258" s="64">
        <v>-97.839249999999893</v>
      </c>
      <c r="J1258" s="65" t="s">
        <v>50</v>
      </c>
      <c r="K1258" s="66" t="s">
        <v>51</v>
      </c>
      <c r="L1258" s="62" t="s">
        <v>52</v>
      </c>
      <c r="M1258" s="69"/>
      <c r="N1258" s="65" t="s">
        <v>50</v>
      </c>
      <c r="O1258" s="66" t="s">
        <v>52</v>
      </c>
      <c r="P1258" s="69"/>
      <c r="Q1258" s="55" t="str">
        <f t="shared" si="19"/>
        <v>Non-Lead</v>
      </c>
      <c r="R1258" s="70" t="s">
        <v>51</v>
      </c>
      <c r="S1258" s="70" t="s">
        <v>51</v>
      </c>
      <c r="T1258" s="70"/>
      <c r="U1258" s="71" t="s">
        <v>53</v>
      </c>
      <c r="V1258" s="71" t="s">
        <v>51</v>
      </c>
      <c r="W1258" s="71" t="s">
        <v>51</v>
      </c>
      <c r="X1258" s="71" t="s">
        <v>51</v>
      </c>
      <c r="Y1258" s="72" t="str">
        <f>IF((OR((AND('[1]PWS Information'!$E$10="CWS",U1258="Single Family Residence",Q1258="Lead")),
(AND('[1]PWS Information'!$E$10="CWS",U1258="Multiple Family Residence",'[1]PWS Information'!$E$11="Yes",Q1258="Lead")),
(AND('[1]PWS Information'!$E$10="NTNC",Q1258="Lead")))),"Tier 1",
IF((OR((AND('[1]PWS Information'!$E$10="CWS",U1258="Multiple Family Residence",'[1]PWS Information'!$E$11="No",Q1258="Lead")),
(AND('[1]PWS Information'!$E$10="CWS",U1258="Other",Q1258="Lead")),
(AND('[1]PWS Information'!$E$10="CWS",U1258="Building",Q1258="Lead")))),"Tier 2",
IF((OR((AND('[1]PWS Information'!$E$10="CWS",U1258="Single Family Residence",Q1258="Galvanized Requiring Replacement")),
(AND('[1]PWS Information'!$E$10="CWS",U1258="Single Family Residence",Q1258="Galvanized Requiring Replacement",R1258="Yes")),
(AND('[1]PWS Information'!$E$10="NTNC",Q1258="Galvanized Requiring Replacement")),
(AND('[1]PWS Information'!$E$10="NTNC",U1258="Single Family Residence",R1258="Yes")))),"Tier 3",
IF((OR((AND('[1]PWS Information'!$E$10="CWS",U1258="Single Family Residence",S1258="Yes",Q1258="Non-Lead", J1258="Non-Lead - Copper",L1258="Before 1989")),
(AND('[1]PWS Information'!$E$10="CWS",U1258="Single Family Residence",S1258="Yes",Q1258="Non-Lead", N1258="Non-Lead - Copper",O1258="Before 1989")))),"Tier 4",
IF((OR((AND('[1]PWS Information'!$E$10="NTNC",Q1258="Non-Lead")),
(AND('[1]PWS Information'!$E$10="CWS",Q1258="Non-Lead",S1258="")),
(AND('[1]PWS Information'!$E$10="CWS",Q1258="Non-Lead",S1258="No")),
(AND('[1]PWS Information'!$E$10="CWS",Q1258="Non-Lead",S1258="Don't Know")),
(AND('[1]PWS Information'!$E$10="CWS",Q1258="Non-Lead", J1258="Non-Lead - Copper", S1258="Yes", L1258="Between 1989 and 2014")),
(AND('[1]PWS Information'!$E$10="CWS",Q1258="Non-Lead", J1258="Non-Lead - Copper", S1258="Yes", L1258="After 2014")),
(AND('[1]PWS Information'!$E$10="CWS",Q1258="Non-Lead", J1258="Non-Lead - Copper", S1258="Yes", L1258="Unknown")),
(AND('[1]PWS Information'!$E$10="CWS",Q1258="Non-Lead", N1258="Non-Lead - Copper", S1258="Yes", O1258="Between 1989 and 2014")),
(AND('[1]PWS Information'!$E$10="CWS",Q1258="Non-Lead", N1258="Non-Lead - Copper", S1258="Yes", O1258="After 2014")),
(AND('[1]PWS Information'!$E$10="CWS",Q1258="Non-Lead", N1258="Non-Lead - Copper", S1258="Yes", O1258="Unknown")),
(AND('[1]PWS Information'!$E$10="CWS",Q1258="Unknown")),
(AND('[1]PWS Information'!$E$10="NTNC",Q1258="Unknown")))),"Tier 5",
"")))))</f>
        <v>Tier 5</v>
      </c>
      <c r="Z1258" s="71"/>
      <c r="AA1258" s="71"/>
    </row>
    <row r="1259" spans="1:27" ht="57.6" x14ac:dyDescent="0.3">
      <c r="A1259" s="1"/>
      <c r="B1259" s="70">
        <v>13325393</v>
      </c>
      <c r="C1259" s="73">
        <v>1468</v>
      </c>
      <c r="D1259" s="74" t="s">
        <v>363</v>
      </c>
      <c r="E1259" s="74" t="s">
        <v>49</v>
      </c>
      <c r="F1259" s="74">
        <v>78640</v>
      </c>
      <c r="G1259" s="78" t="s">
        <v>349</v>
      </c>
      <c r="H1259" s="63">
        <v>29.979638900000001</v>
      </c>
      <c r="I1259" s="64">
        <v>-97.839555555555506</v>
      </c>
      <c r="J1259" s="65" t="s">
        <v>50</v>
      </c>
      <c r="K1259" s="66" t="s">
        <v>51</v>
      </c>
      <c r="L1259" s="62" t="s">
        <v>52</v>
      </c>
      <c r="M1259" s="69"/>
      <c r="N1259" s="65" t="s">
        <v>50</v>
      </c>
      <c r="O1259" s="66" t="s">
        <v>52</v>
      </c>
      <c r="P1259" s="69"/>
      <c r="Q1259" s="55" t="str">
        <f t="shared" si="19"/>
        <v>Non-Lead</v>
      </c>
      <c r="R1259" s="70" t="s">
        <v>51</v>
      </c>
      <c r="S1259" s="70" t="s">
        <v>51</v>
      </c>
      <c r="T1259" s="70"/>
      <c r="U1259" s="71" t="s">
        <v>53</v>
      </c>
      <c r="V1259" s="71" t="s">
        <v>51</v>
      </c>
      <c r="W1259" s="71" t="s">
        <v>51</v>
      </c>
      <c r="X1259" s="71" t="s">
        <v>51</v>
      </c>
      <c r="Y1259" s="72" t="str">
        <f>IF((OR((AND('[1]PWS Information'!$E$10="CWS",U1259="Single Family Residence",Q1259="Lead")),
(AND('[1]PWS Information'!$E$10="CWS",U1259="Multiple Family Residence",'[1]PWS Information'!$E$11="Yes",Q1259="Lead")),
(AND('[1]PWS Information'!$E$10="NTNC",Q1259="Lead")))),"Tier 1",
IF((OR((AND('[1]PWS Information'!$E$10="CWS",U1259="Multiple Family Residence",'[1]PWS Information'!$E$11="No",Q1259="Lead")),
(AND('[1]PWS Information'!$E$10="CWS",U1259="Other",Q1259="Lead")),
(AND('[1]PWS Information'!$E$10="CWS",U1259="Building",Q1259="Lead")))),"Tier 2",
IF((OR((AND('[1]PWS Information'!$E$10="CWS",U1259="Single Family Residence",Q1259="Galvanized Requiring Replacement")),
(AND('[1]PWS Information'!$E$10="CWS",U1259="Single Family Residence",Q1259="Galvanized Requiring Replacement",R1259="Yes")),
(AND('[1]PWS Information'!$E$10="NTNC",Q1259="Galvanized Requiring Replacement")),
(AND('[1]PWS Information'!$E$10="NTNC",U1259="Single Family Residence",R1259="Yes")))),"Tier 3",
IF((OR((AND('[1]PWS Information'!$E$10="CWS",U1259="Single Family Residence",S1259="Yes",Q1259="Non-Lead", J1259="Non-Lead - Copper",L1259="Before 1989")),
(AND('[1]PWS Information'!$E$10="CWS",U1259="Single Family Residence",S1259="Yes",Q1259="Non-Lead", N1259="Non-Lead - Copper",O1259="Before 1989")))),"Tier 4",
IF((OR((AND('[1]PWS Information'!$E$10="NTNC",Q1259="Non-Lead")),
(AND('[1]PWS Information'!$E$10="CWS",Q1259="Non-Lead",S1259="")),
(AND('[1]PWS Information'!$E$10="CWS",Q1259="Non-Lead",S1259="No")),
(AND('[1]PWS Information'!$E$10="CWS",Q1259="Non-Lead",S1259="Don't Know")),
(AND('[1]PWS Information'!$E$10="CWS",Q1259="Non-Lead", J1259="Non-Lead - Copper", S1259="Yes", L1259="Between 1989 and 2014")),
(AND('[1]PWS Information'!$E$10="CWS",Q1259="Non-Lead", J1259="Non-Lead - Copper", S1259="Yes", L1259="After 2014")),
(AND('[1]PWS Information'!$E$10="CWS",Q1259="Non-Lead", J1259="Non-Lead - Copper", S1259="Yes", L1259="Unknown")),
(AND('[1]PWS Information'!$E$10="CWS",Q1259="Non-Lead", N1259="Non-Lead - Copper", S1259="Yes", O1259="Between 1989 and 2014")),
(AND('[1]PWS Information'!$E$10="CWS",Q1259="Non-Lead", N1259="Non-Lead - Copper", S1259="Yes", O1259="After 2014")),
(AND('[1]PWS Information'!$E$10="CWS",Q1259="Non-Lead", N1259="Non-Lead - Copper", S1259="Yes", O1259="Unknown")),
(AND('[1]PWS Information'!$E$10="CWS",Q1259="Unknown")),
(AND('[1]PWS Information'!$E$10="NTNC",Q1259="Unknown")))),"Tier 5",
"")))))</f>
        <v>Tier 5</v>
      </c>
      <c r="Z1259" s="71"/>
      <c r="AA1259" s="71"/>
    </row>
    <row r="1260" spans="1:27" ht="57.6" x14ac:dyDescent="0.3">
      <c r="A1260" s="1"/>
      <c r="B1260" s="70">
        <v>13437060</v>
      </c>
      <c r="C1260" s="73">
        <v>1469</v>
      </c>
      <c r="D1260" s="74" t="s">
        <v>363</v>
      </c>
      <c r="E1260" s="74" t="s">
        <v>49</v>
      </c>
      <c r="F1260" s="74">
        <v>78640</v>
      </c>
      <c r="G1260" s="78" t="s">
        <v>349</v>
      </c>
      <c r="H1260" s="63">
        <v>29.979286099999999</v>
      </c>
      <c r="I1260" s="64">
        <v>-97.839144444444401</v>
      </c>
      <c r="J1260" s="65" t="s">
        <v>50</v>
      </c>
      <c r="K1260" s="66" t="s">
        <v>51</v>
      </c>
      <c r="L1260" s="62" t="s">
        <v>52</v>
      </c>
      <c r="M1260" s="69"/>
      <c r="N1260" s="65" t="s">
        <v>50</v>
      </c>
      <c r="O1260" s="66" t="s">
        <v>52</v>
      </c>
      <c r="P1260" s="69"/>
      <c r="Q1260" s="55" t="str">
        <f t="shared" si="19"/>
        <v>Non-Lead</v>
      </c>
      <c r="R1260" s="70" t="s">
        <v>51</v>
      </c>
      <c r="S1260" s="70" t="s">
        <v>51</v>
      </c>
      <c r="T1260" s="70"/>
      <c r="U1260" s="71" t="s">
        <v>53</v>
      </c>
      <c r="V1260" s="71" t="s">
        <v>51</v>
      </c>
      <c r="W1260" s="71" t="s">
        <v>51</v>
      </c>
      <c r="X1260" s="71" t="s">
        <v>51</v>
      </c>
      <c r="Y1260" s="72" t="str">
        <f>IF((OR((AND('[1]PWS Information'!$E$10="CWS",U1260="Single Family Residence",Q1260="Lead")),
(AND('[1]PWS Information'!$E$10="CWS",U1260="Multiple Family Residence",'[1]PWS Information'!$E$11="Yes",Q1260="Lead")),
(AND('[1]PWS Information'!$E$10="NTNC",Q1260="Lead")))),"Tier 1",
IF((OR((AND('[1]PWS Information'!$E$10="CWS",U1260="Multiple Family Residence",'[1]PWS Information'!$E$11="No",Q1260="Lead")),
(AND('[1]PWS Information'!$E$10="CWS",U1260="Other",Q1260="Lead")),
(AND('[1]PWS Information'!$E$10="CWS",U1260="Building",Q1260="Lead")))),"Tier 2",
IF((OR((AND('[1]PWS Information'!$E$10="CWS",U1260="Single Family Residence",Q1260="Galvanized Requiring Replacement")),
(AND('[1]PWS Information'!$E$10="CWS",U1260="Single Family Residence",Q1260="Galvanized Requiring Replacement",R1260="Yes")),
(AND('[1]PWS Information'!$E$10="NTNC",Q1260="Galvanized Requiring Replacement")),
(AND('[1]PWS Information'!$E$10="NTNC",U1260="Single Family Residence",R1260="Yes")))),"Tier 3",
IF((OR((AND('[1]PWS Information'!$E$10="CWS",U1260="Single Family Residence",S1260="Yes",Q1260="Non-Lead", J1260="Non-Lead - Copper",L1260="Before 1989")),
(AND('[1]PWS Information'!$E$10="CWS",U1260="Single Family Residence",S1260="Yes",Q1260="Non-Lead", N1260="Non-Lead - Copper",O1260="Before 1989")))),"Tier 4",
IF((OR((AND('[1]PWS Information'!$E$10="NTNC",Q1260="Non-Lead")),
(AND('[1]PWS Information'!$E$10="CWS",Q1260="Non-Lead",S1260="")),
(AND('[1]PWS Information'!$E$10="CWS",Q1260="Non-Lead",S1260="No")),
(AND('[1]PWS Information'!$E$10="CWS",Q1260="Non-Lead",S1260="Don't Know")),
(AND('[1]PWS Information'!$E$10="CWS",Q1260="Non-Lead", J1260="Non-Lead - Copper", S1260="Yes", L1260="Between 1989 and 2014")),
(AND('[1]PWS Information'!$E$10="CWS",Q1260="Non-Lead", J1260="Non-Lead - Copper", S1260="Yes", L1260="After 2014")),
(AND('[1]PWS Information'!$E$10="CWS",Q1260="Non-Lead", J1260="Non-Lead - Copper", S1260="Yes", L1260="Unknown")),
(AND('[1]PWS Information'!$E$10="CWS",Q1260="Non-Lead", N1260="Non-Lead - Copper", S1260="Yes", O1260="Between 1989 and 2014")),
(AND('[1]PWS Information'!$E$10="CWS",Q1260="Non-Lead", N1260="Non-Lead - Copper", S1260="Yes", O1260="After 2014")),
(AND('[1]PWS Information'!$E$10="CWS",Q1260="Non-Lead", N1260="Non-Lead - Copper", S1260="Yes", O1260="Unknown")),
(AND('[1]PWS Information'!$E$10="CWS",Q1260="Unknown")),
(AND('[1]PWS Information'!$E$10="NTNC",Q1260="Unknown")))),"Tier 5",
"")))))</f>
        <v>Tier 5</v>
      </c>
      <c r="Z1260" s="71"/>
      <c r="AA1260" s="71"/>
    </row>
    <row r="1261" spans="1:27" ht="57.6" x14ac:dyDescent="0.3">
      <c r="A1261" s="1"/>
      <c r="B1261" s="70">
        <v>13325083</v>
      </c>
      <c r="C1261" s="73">
        <v>1460</v>
      </c>
      <c r="D1261" s="74" t="s">
        <v>363</v>
      </c>
      <c r="E1261" s="74" t="s">
        <v>49</v>
      </c>
      <c r="F1261" s="74">
        <v>78640</v>
      </c>
      <c r="G1261" s="78" t="s">
        <v>349</v>
      </c>
      <c r="H1261" s="63">
        <v>29.9797139</v>
      </c>
      <c r="I1261" s="64">
        <v>-97.839458333333297</v>
      </c>
      <c r="J1261" s="65" t="s">
        <v>50</v>
      </c>
      <c r="K1261" s="66" t="s">
        <v>51</v>
      </c>
      <c r="L1261" s="62" t="s">
        <v>52</v>
      </c>
      <c r="M1261" s="69"/>
      <c r="N1261" s="65" t="s">
        <v>50</v>
      </c>
      <c r="O1261" s="66" t="s">
        <v>52</v>
      </c>
      <c r="P1261" s="69"/>
      <c r="Q1261" s="55" t="str">
        <f t="shared" si="19"/>
        <v>Non-Lead</v>
      </c>
      <c r="R1261" s="70" t="s">
        <v>51</v>
      </c>
      <c r="S1261" s="70" t="s">
        <v>51</v>
      </c>
      <c r="T1261" s="70"/>
      <c r="U1261" s="71" t="s">
        <v>53</v>
      </c>
      <c r="V1261" s="71" t="s">
        <v>51</v>
      </c>
      <c r="W1261" s="71" t="s">
        <v>51</v>
      </c>
      <c r="X1261" s="71" t="s">
        <v>51</v>
      </c>
      <c r="Y1261" s="72" t="str">
        <f>IF((OR((AND('[1]PWS Information'!$E$10="CWS",U1261="Single Family Residence",Q1261="Lead")),
(AND('[1]PWS Information'!$E$10="CWS",U1261="Multiple Family Residence",'[1]PWS Information'!$E$11="Yes",Q1261="Lead")),
(AND('[1]PWS Information'!$E$10="NTNC",Q1261="Lead")))),"Tier 1",
IF((OR((AND('[1]PWS Information'!$E$10="CWS",U1261="Multiple Family Residence",'[1]PWS Information'!$E$11="No",Q1261="Lead")),
(AND('[1]PWS Information'!$E$10="CWS",U1261="Other",Q1261="Lead")),
(AND('[1]PWS Information'!$E$10="CWS",U1261="Building",Q1261="Lead")))),"Tier 2",
IF((OR((AND('[1]PWS Information'!$E$10="CWS",U1261="Single Family Residence",Q1261="Galvanized Requiring Replacement")),
(AND('[1]PWS Information'!$E$10="CWS",U1261="Single Family Residence",Q1261="Galvanized Requiring Replacement",R1261="Yes")),
(AND('[1]PWS Information'!$E$10="NTNC",Q1261="Galvanized Requiring Replacement")),
(AND('[1]PWS Information'!$E$10="NTNC",U1261="Single Family Residence",R1261="Yes")))),"Tier 3",
IF((OR((AND('[1]PWS Information'!$E$10="CWS",U1261="Single Family Residence",S1261="Yes",Q1261="Non-Lead", J1261="Non-Lead - Copper",L1261="Before 1989")),
(AND('[1]PWS Information'!$E$10="CWS",U1261="Single Family Residence",S1261="Yes",Q1261="Non-Lead", N1261="Non-Lead - Copper",O1261="Before 1989")))),"Tier 4",
IF((OR((AND('[1]PWS Information'!$E$10="NTNC",Q1261="Non-Lead")),
(AND('[1]PWS Information'!$E$10="CWS",Q1261="Non-Lead",S1261="")),
(AND('[1]PWS Information'!$E$10="CWS",Q1261="Non-Lead",S1261="No")),
(AND('[1]PWS Information'!$E$10="CWS",Q1261="Non-Lead",S1261="Don't Know")),
(AND('[1]PWS Information'!$E$10="CWS",Q1261="Non-Lead", J1261="Non-Lead - Copper", S1261="Yes", L1261="Between 1989 and 2014")),
(AND('[1]PWS Information'!$E$10="CWS",Q1261="Non-Lead", J1261="Non-Lead - Copper", S1261="Yes", L1261="After 2014")),
(AND('[1]PWS Information'!$E$10="CWS",Q1261="Non-Lead", J1261="Non-Lead - Copper", S1261="Yes", L1261="Unknown")),
(AND('[1]PWS Information'!$E$10="CWS",Q1261="Non-Lead", N1261="Non-Lead - Copper", S1261="Yes", O1261="Between 1989 and 2014")),
(AND('[1]PWS Information'!$E$10="CWS",Q1261="Non-Lead", N1261="Non-Lead - Copper", S1261="Yes", O1261="After 2014")),
(AND('[1]PWS Information'!$E$10="CWS",Q1261="Non-Lead", N1261="Non-Lead - Copper", S1261="Yes", O1261="Unknown")),
(AND('[1]PWS Information'!$E$10="CWS",Q1261="Unknown")),
(AND('[1]PWS Information'!$E$10="NTNC",Q1261="Unknown")))),"Tier 5",
"")))))</f>
        <v>Tier 5</v>
      </c>
      <c r="Z1261" s="71"/>
      <c r="AA1261" s="71"/>
    </row>
    <row r="1262" spans="1:27" ht="57.6" x14ac:dyDescent="0.3">
      <c r="A1262" s="17"/>
      <c r="B1262" s="70">
        <v>13545609</v>
      </c>
      <c r="C1262" s="73">
        <v>1461</v>
      </c>
      <c r="D1262" s="74" t="s">
        <v>363</v>
      </c>
      <c r="E1262" s="74" t="s">
        <v>49</v>
      </c>
      <c r="F1262" s="74">
        <v>78640</v>
      </c>
      <c r="G1262" s="78" t="s">
        <v>349</v>
      </c>
      <c r="H1262" s="63">
        <v>29.979377800000002</v>
      </c>
      <c r="I1262" s="64">
        <v>-97.839038888888794</v>
      </c>
      <c r="J1262" s="65" t="s">
        <v>50</v>
      </c>
      <c r="K1262" s="66" t="s">
        <v>51</v>
      </c>
      <c r="L1262" s="62" t="s">
        <v>52</v>
      </c>
      <c r="M1262" s="69"/>
      <c r="N1262" s="65" t="s">
        <v>50</v>
      </c>
      <c r="O1262" s="66" t="s">
        <v>52</v>
      </c>
      <c r="P1262" s="69"/>
      <c r="Q1262" s="55" t="str">
        <f t="shared" si="19"/>
        <v>Non-Lead</v>
      </c>
      <c r="R1262" s="70" t="s">
        <v>51</v>
      </c>
      <c r="S1262" s="70" t="s">
        <v>51</v>
      </c>
      <c r="T1262" s="70"/>
      <c r="U1262" s="71" t="s">
        <v>53</v>
      </c>
      <c r="V1262" s="71" t="s">
        <v>51</v>
      </c>
      <c r="W1262" s="71" t="s">
        <v>51</v>
      </c>
      <c r="X1262" s="71" t="s">
        <v>51</v>
      </c>
      <c r="Y1262" s="72" t="str">
        <f>IF((OR((AND('[1]PWS Information'!$E$10="CWS",U1262="Single Family Residence",Q1262="Lead")),
(AND('[1]PWS Information'!$E$10="CWS",U1262="Multiple Family Residence",'[1]PWS Information'!$E$11="Yes",Q1262="Lead")),
(AND('[1]PWS Information'!$E$10="NTNC",Q1262="Lead")))),"Tier 1",
IF((OR((AND('[1]PWS Information'!$E$10="CWS",U1262="Multiple Family Residence",'[1]PWS Information'!$E$11="No",Q1262="Lead")),
(AND('[1]PWS Information'!$E$10="CWS",U1262="Other",Q1262="Lead")),
(AND('[1]PWS Information'!$E$10="CWS",U1262="Building",Q1262="Lead")))),"Tier 2",
IF((OR((AND('[1]PWS Information'!$E$10="CWS",U1262="Single Family Residence",Q1262="Galvanized Requiring Replacement")),
(AND('[1]PWS Information'!$E$10="CWS",U1262="Single Family Residence",Q1262="Galvanized Requiring Replacement",R1262="Yes")),
(AND('[1]PWS Information'!$E$10="NTNC",Q1262="Galvanized Requiring Replacement")),
(AND('[1]PWS Information'!$E$10="NTNC",U1262="Single Family Residence",R1262="Yes")))),"Tier 3",
IF((OR((AND('[1]PWS Information'!$E$10="CWS",U1262="Single Family Residence",S1262="Yes",Q1262="Non-Lead", J1262="Non-Lead - Copper",L1262="Before 1989")),
(AND('[1]PWS Information'!$E$10="CWS",U1262="Single Family Residence",S1262="Yes",Q1262="Non-Lead", N1262="Non-Lead - Copper",O1262="Before 1989")))),"Tier 4",
IF((OR((AND('[1]PWS Information'!$E$10="NTNC",Q1262="Non-Lead")),
(AND('[1]PWS Information'!$E$10="CWS",Q1262="Non-Lead",S1262="")),
(AND('[1]PWS Information'!$E$10="CWS",Q1262="Non-Lead",S1262="No")),
(AND('[1]PWS Information'!$E$10="CWS",Q1262="Non-Lead",S1262="Don't Know")),
(AND('[1]PWS Information'!$E$10="CWS",Q1262="Non-Lead", J1262="Non-Lead - Copper", S1262="Yes", L1262="Between 1989 and 2014")),
(AND('[1]PWS Information'!$E$10="CWS",Q1262="Non-Lead", J1262="Non-Lead - Copper", S1262="Yes", L1262="After 2014")),
(AND('[1]PWS Information'!$E$10="CWS",Q1262="Non-Lead", J1262="Non-Lead - Copper", S1262="Yes", L1262="Unknown")),
(AND('[1]PWS Information'!$E$10="CWS",Q1262="Non-Lead", N1262="Non-Lead - Copper", S1262="Yes", O1262="Between 1989 and 2014")),
(AND('[1]PWS Information'!$E$10="CWS",Q1262="Non-Lead", N1262="Non-Lead - Copper", S1262="Yes", O1262="After 2014")),
(AND('[1]PWS Information'!$E$10="CWS",Q1262="Non-Lead", N1262="Non-Lead - Copper", S1262="Yes", O1262="Unknown")),
(AND('[1]PWS Information'!$E$10="CWS",Q1262="Unknown")),
(AND('[1]PWS Information'!$E$10="NTNC",Q1262="Unknown")))),"Tier 5",
"")))))</f>
        <v>Tier 5</v>
      </c>
      <c r="Z1262" s="71"/>
      <c r="AA1262" s="71"/>
    </row>
    <row r="1263" spans="1:27" ht="57.6" x14ac:dyDescent="0.3">
      <c r="A1263" s="1"/>
      <c r="B1263" s="70">
        <v>13473643</v>
      </c>
      <c r="C1263" s="73">
        <v>1452</v>
      </c>
      <c r="D1263" s="74" t="s">
        <v>363</v>
      </c>
      <c r="E1263" s="74" t="s">
        <v>49</v>
      </c>
      <c r="F1263" s="74">
        <v>78640</v>
      </c>
      <c r="G1263" s="78" t="s">
        <v>349</v>
      </c>
      <c r="H1263" s="63">
        <v>29.979783300000001</v>
      </c>
      <c r="I1263" s="64">
        <v>-97.839327777777697</v>
      </c>
      <c r="J1263" s="65" t="s">
        <v>50</v>
      </c>
      <c r="K1263" s="66" t="s">
        <v>51</v>
      </c>
      <c r="L1263" s="62" t="s">
        <v>52</v>
      </c>
      <c r="M1263" s="69"/>
      <c r="N1263" s="65" t="s">
        <v>50</v>
      </c>
      <c r="O1263" s="66" t="s">
        <v>52</v>
      </c>
      <c r="P1263" s="69"/>
      <c r="Q1263" s="55" t="str">
        <f t="shared" si="19"/>
        <v>Non-Lead</v>
      </c>
      <c r="R1263" s="70" t="s">
        <v>51</v>
      </c>
      <c r="S1263" s="70" t="s">
        <v>51</v>
      </c>
      <c r="T1263" s="70"/>
      <c r="U1263" s="71" t="s">
        <v>53</v>
      </c>
      <c r="V1263" s="71" t="s">
        <v>51</v>
      </c>
      <c r="W1263" s="71" t="s">
        <v>51</v>
      </c>
      <c r="X1263" s="71" t="s">
        <v>51</v>
      </c>
      <c r="Y1263" s="72" t="str">
        <f>IF((OR((AND('[1]PWS Information'!$E$10="CWS",U1263="Single Family Residence",Q1263="Lead")),
(AND('[1]PWS Information'!$E$10="CWS",U1263="Multiple Family Residence",'[1]PWS Information'!$E$11="Yes",Q1263="Lead")),
(AND('[1]PWS Information'!$E$10="NTNC",Q1263="Lead")))),"Tier 1",
IF((OR((AND('[1]PWS Information'!$E$10="CWS",U1263="Multiple Family Residence",'[1]PWS Information'!$E$11="No",Q1263="Lead")),
(AND('[1]PWS Information'!$E$10="CWS",U1263="Other",Q1263="Lead")),
(AND('[1]PWS Information'!$E$10="CWS",U1263="Building",Q1263="Lead")))),"Tier 2",
IF((OR((AND('[1]PWS Information'!$E$10="CWS",U1263="Single Family Residence",Q1263="Galvanized Requiring Replacement")),
(AND('[1]PWS Information'!$E$10="CWS",U1263="Single Family Residence",Q1263="Galvanized Requiring Replacement",R1263="Yes")),
(AND('[1]PWS Information'!$E$10="NTNC",Q1263="Galvanized Requiring Replacement")),
(AND('[1]PWS Information'!$E$10="NTNC",U1263="Single Family Residence",R1263="Yes")))),"Tier 3",
IF((OR((AND('[1]PWS Information'!$E$10="CWS",U1263="Single Family Residence",S1263="Yes",Q1263="Non-Lead", J1263="Non-Lead - Copper",L1263="Before 1989")),
(AND('[1]PWS Information'!$E$10="CWS",U1263="Single Family Residence",S1263="Yes",Q1263="Non-Lead", N1263="Non-Lead - Copper",O1263="Before 1989")))),"Tier 4",
IF((OR((AND('[1]PWS Information'!$E$10="NTNC",Q1263="Non-Lead")),
(AND('[1]PWS Information'!$E$10="CWS",Q1263="Non-Lead",S1263="")),
(AND('[1]PWS Information'!$E$10="CWS",Q1263="Non-Lead",S1263="No")),
(AND('[1]PWS Information'!$E$10="CWS",Q1263="Non-Lead",S1263="Don't Know")),
(AND('[1]PWS Information'!$E$10="CWS",Q1263="Non-Lead", J1263="Non-Lead - Copper", S1263="Yes", L1263="Between 1989 and 2014")),
(AND('[1]PWS Information'!$E$10="CWS",Q1263="Non-Lead", J1263="Non-Lead - Copper", S1263="Yes", L1263="After 2014")),
(AND('[1]PWS Information'!$E$10="CWS",Q1263="Non-Lead", J1263="Non-Lead - Copper", S1263="Yes", L1263="Unknown")),
(AND('[1]PWS Information'!$E$10="CWS",Q1263="Non-Lead", N1263="Non-Lead - Copper", S1263="Yes", O1263="Between 1989 and 2014")),
(AND('[1]PWS Information'!$E$10="CWS",Q1263="Non-Lead", N1263="Non-Lead - Copper", S1263="Yes", O1263="After 2014")),
(AND('[1]PWS Information'!$E$10="CWS",Q1263="Non-Lead", N1263="Non-Lead - Copper", S1263="Yes", O1263="Unknown")),
(AND('[1]PWS Information'!$E$10="CWS",Q1263="Unknown")),
(AND('[1]PWS Information'!$E$10="NTNC",Q1263="Unknown")))),"Tier 5",
"")))))</f>
        <v>Tier 5</v>
      </c>
      <c r="Z1263" s="71"/>
      <c r="AA1263" s="71"/>
    </row>
    <row r="1264" spans="1:27" ht="57.6" x14ac:dyDescent="0.3">
      <c r="A1264" s="1"/>
      <c r="B1264" s="70">
        <v>13530514</v>
      </c>
      <c r="C1264" s="73">
        <v>1453</v>
      </c>
      <c r="D1264" s="74" t="s">
        <v>363</v>
      </c>
      <c r="E1264" s="74" t="s">
        <v>49</v>
      </c>
      <c r="F1264" s="74">
        <v>78640</v>
      </c>
      <c r="G1264" s="78" t="s">
        <v>349</v>
      </c>
      <c r="H1264" s="63">
        <v>29.979444399999998</v>
      </c>
      <c r="I1264" s="64">
        <v>-97.838955555555501</v>
      </c>
      <c r="J1264" s="65" t="s">
        <v>50</v>
      </c>
      <c r="K1264" s="66" t="s">
        <v>51</v>
      </c>
      <c r="L1264" s="62" t="s">
        <v>52</v>
      </c>
      <c r="M1264" s="69"/>
      <c r="N1264" s="65" t="s">
        <v>50</v>
      </c>
      <c r="O1264" s="66" t="s">
        <v>52</v>
      </c>
      <c r="P1264" s="69"/>
      <c r="Q1264" s="55" t="str">
        <f t="shared" si="19"/>
        <v>Non-Lead</v>
      </c>
      <c r="R1264" s="70" t="s">
        <v>51</v>
      </c>
      <c r="S1264" s="70" t="s">
        <v>51</v>
      </c>
      <c r="T1264" s="70"/>
      <c r="U1264" s="71" t="s">
        <v>53</v>
      </c>
      <c r="V1264" s="71" t="s">
        <v>51</v>
      </c>
      <c r="W1264" s="71" t="s">
        <v>51</v>
      </c>
      <c r="X1264" s="71" t="s">
        <v>51</v>
      </c>
      <c r="Y1264" s="72" t="str">
        <f>IF((OR((AND('[1]PWS Information'!$E$10="CWS",U1264="Single Family Residence",Q1264="Lead")),
(AND('[1]PWS Information'!$E$10="CWS",U1264="Multiple Family Residence",'[1]PWS Information'!$E$11="Yes",Q1264="Lead")),
(AND('[1]PWS Information'!$E$10="NTNC",Q1264="Lead")))),"Tier 1",
IF((OR((AND('[1]PWS Information'!$E$10="CWS",U1264="Multiple Family Residence",'[1]PWS Information'!$E$11="No",Q1264="Lead")),
(AND('[1]PWS Information'!$E$10="CWS",U1264="Other",Q1264="Lead")),
(AND('[1]PWS Information'!$E$10="CWS",U1264="Building",Q1264="Lead")))),"Tier 2",
IF((OR((AND('[1]PWS Information'!$E$10="CWS",U1264="Single Family Residence",Q1264="Galvanized Requiring Replacement")),
(AND('[1]PWS Information'!$E$10="CWS",U1264="Single Family Residence",Q1264="Galvanized Requiring Replacement",R1264="Yes")),
(AND('[1]PWS Information'!$E$10="NTNC",Q1264="Galvanized Requiring Replacement")),
(AND('[1]PWS Information'!$E$10="NTNC",U1264="Single Family Residence",R1264="Yes")))),"Tier 3",
IF((OR((AND('[1]PWS Information'!$E$10="CWS",U1264="Single Family Residence",S1264="Yes",Q1264="Non-Lead", J1264="Non-Lead - Copper",L1264="Before 1989")),
(AND('[1]PWS Information'!$E$10="CWS",U1264="Single Family Residence",S1264="Yes",Q1264="Non-Lead", N1264="Non-Lead - Copper",O1264="Before 1989")))),"Tier 4",
IF((OR((AND('[1]PWS Information'!$E$10="NTNC",Q1264="Non-Lead")),
(AND('[1]PWS Information'!$E$10="CWS",Q1264="Non-Lead",S1264="")),
(AND('[1]PWS Information'!$E$10="CWS",Q1264="Non-Lead",S1264="No")),
(AND('[1]PWS Information'!$E$10="CWS",Q1264="Non-Lead",S1264="Don't Know")),
(AND('[1]PWS Information'!$E$10="CWS",Q1264="Non-Lead", J1264="Non-Lead - Copper", S1264="Yes", L1264="Between 1989 and 2014")),
(AND('[1]PWS Information'!$E$10="CWS",Q1264="Non-Lead", J1264="Non-Lead - Copper", S1264="Yes", L1264="After 2014")),
(AND('[1]PWS Information'!$E$10="CWS",Q1264="Non-Lead", J1264="Non-Lead - Copper", S1264="Yes", L1264="Unknown")),
(AND('[1]PWS Information'!$E$10="CWS",Q1264="Non-Lead", N1264="Non-Lead - Copper", S1264="Yes", O1264="Between 1989 and 2014")),
(AND('[1]PWS Information'!$E$10="CWS",Q1264="Non-Lead", N1264="Non-Lead - Copper", S1264="Yes", O1264="After 2014")),
(AND('[1]PWS Information'!$E$10="CWS",Q1264="Non-Lead", N1264="Non-Lead - Copper", S1264="Yes", O1264="Unknown")),
(AND('[1]PWS Information'!$E$10="CWS",Q1264="Unknown")),
(AND('[1]PWS Information'!$E$10="NTNC",Q1264="Unknown")))),"Tier 5",
"")))))</f>
        <v>Tier 5</v>
      </c>
      <c r="Z1264" s="71"/>
      <c r="AA1264" s="71"/>
    </row>
    <row r="1265" spans="1:27" ht="57.6" x14ac:dyDescent="0.3">
      <c r="A1265" s="1"/>
      <c r="B1265" s="70">
        <v>13456004</v>
      </c>
      <c r="C1265" s="73">
        <v>1444</v>
      </c>
      <c r="D1265" s="74" t="s">
        <v>363</v>
      </c>
      <c r="E1265" s="74" t="s">
        <v>49</v>
      </c>
      <c r="F1265" s="74">
        <v>78640</v>
      </c>
      <c r="G1265" s="78" t="s">
        <v>349</v>
      </c>
      <c r="H1265" s="63">
        <v>29.979888899999999</v>
      </c>
      <c r="I1265" s="64">
        <v>-97.839263888888794</v>
      </c>
      <c r="J1265" s="65" t="s">
        <v>50</v>
      </c>
      <c r="K1265" s="66" t="s">
        <v>51</v>
      </c>
      <c r="L1265" s="62" t="s">
        <v>52</v>
      </c>
      <c r="M1265" s="69"/>
      <c r="N1265" s="65" t="s">
        <v>50</v>
      </c>
      <c r="O1265" s="66" t="s">
        <v>52</v>
      </c>
      <c r="P1265" s="69"/>
      <c r="Q1265" s="55" t="str">
        <f t="shared" si="19"/>
        <v>Non-Lead</v>
      </c>
      <c r="R1265" s="70" t="s">
        <v>51</v>
      </c>
      <c r="S1265" s="70" t="s">
        <v>51</v>
      </c>
      <c r="T1265" s="70"/>
      <c r="U1265" s="71" t="s">
        <v>53</v>
      </c>
      <c r="V1265" s="71" t="s">
        <v>51</v>
      </c>
      <c r="W1265" s="71" t="s">
        <v>51</v>
      </c>
      <c r="X1265" s="71" t="s">
        <v>51</v>
      </c>
      <c r="Y1265" s="72" t="str">
        <f>IF((OR((AND('[1]PWS Information'!$E$10="CWS",U1265="Single Family Residence",Q1265="Lead")),
(AND('[1]PWS Information'!$E$10="CWS",U1265="Multiple Family Residence",'[1]PWS Information'!$E$11="Yes",Q1265="Lead")),
(AND('[1]PWS Information'!$E$10="NTNC",Q1265="Lead")))),"Tier 1",
IF((OR((AND('[1]PWS Information'!$E$10="CWS",U1265="Multiple Family Residence",'[1]PWS Information'!$E$11="No",Q1265="Lead")),
(AND('[1]PWS Information'!$E$10="CWS",U1265="Other",Q1265="Lead")),
(AND('[1]PWS Information'!$E$10="CWS",U1265="Building",Q1265="Lead")))),"Tier 2",
IF((OR((AND('[1]PWS Information'!$E$10="CWS",U1265="Single Family Residence",Q1265="Galvanized Requiring Replacement")),
(AND('[1]PWS Information'!$E$10="CWS",U1265="Single Family Residence",Q1265="Galvanized Requiring Replacement",R1265="Yes")),
(AND('[1]PWS Information'!$E$10="NTNC",Q1265="Galvanized Requiring Replacement")),
(AND('[1]PWS Information'!$E$10="NTNC",U1265="Single Family Residence",R1265="Yes")))),"Tier 3",
IF((OR((AND('[1]PWS Information'!$E$10="CWS",U1265="Single Family Residence",S1265="Yes",Q1265="Non-Lead", J1265="Non-Lead - Copper",L1265="Before 1989")),
(AND('[1]PWS Information'!$E$10="CWS",U1265="Single Family Residence",S1265="Yes",Q1265="Non-Lead", N1265="Non-Lead - Copper",O1265="Before 1989")))),"Tier 4",
IF((OR((AND('[1]PWS Information'!$E$10="NTNC",Q1265="Non-Lead")),
(AND('[1]PWS Information'!$E$10="CWS",Q1265="Non-Lead",S1265="")),
(AND('[1]PWS Information'!$E$10="CWS",Q1265="Non-Lead",S1265="No")),
(AND('[1]PWS Information'!$E$10="CWS",Q1265="Non-Lead",S1265="Don't Know")),
(AND('[1]PWS Information'!$E$10="CWS",Q1265="Non-Lead", J1265="Non-Lead - Copper", S1265="Yes", L1265="Between 1989 and 2014")),
(AND('[1]PWS Information'!$E$10="CWS",Q1265="Non-Lead", J1265="Non-Lead - Copper", S1265="Yes", L1265="After 2014")),
(AND('[1]PWS Information'!$E$10="CWS",Q1265="Non-Lead", J1265="Non-Lead - Copper", S1265="Yes", L1265="Unknown")),
(AND('[1]PWS Information'!$E$10="CWS",Q1265="Non-Lead", N1265="Non-Lead - Copper", S1265="Yes", O1265="Between 1989 and 2014")),
(AND('[1]PWS Information'!$E$10="CWS",Q1265="Non-Lead", N1265="Non-Lead - Copper", S1265="Yes", O1265="After 2014")),
(AND('[1]PWS Information'!$E$10="CWS",Q1265="Non-Lead", N1265="Non-Lead - Copper", S1265="Yes", O1265="Unknown")),
(AND('[1]PWS Information'!$E$10="CWS",Q1265="Unknown")),
(AND('[1]PWS Information'!$E$10="NTNC",Q1265="Unknown")))),"Tier 5",
"")))))</f>
        <v>Tier 5</v>
      </c>
      <c r="Z1265" s="71"/>
      <c r="AA1265" s="71"/>
    </row>
    <row r="1266" spans="1:27" ht="57.6" x14ac:dyDescent="0.3">
      <c r="A1266" s="17"/>
      <c r="B1266" s="70">
        <v>13553067</v>
      </c>
      <c r="C1266" s="73">
        <v>1445</v>
      </c>
      <c r="D1266" s="74" t="s">
        <v>363</v>
      </c>
      <c r="E1266" s="74" t="s">
        <v>49</v>
      </c>
      <c r="F1266" s="74">
        <v>78640</v>
      </c>
      <c r="G1266" s="78" t="s">
        <v>349</v>
      </c>
      <c r="H1266" s="63">
        <v>29.979563899999999</v>
      </c>
      <c r="I1266" s="64">
        <v>-97.838866666666604</v>
      </c>
      <c r="J1266" s="65" t="s">
        <v>50</v>
      </c>
      <c r="K1266" s="66" t="s">
        <v>51</v>
      </c>
      <c r="L1266" s="62" t="s">
        <v>52</v>
      </c>
      <c r="M1266" s="69"/>
      <c r="N1266" s="65" t="s">
        <v>50</v>
      </c>
      <c r="O1266" s="66" t="s">
        <v>52</v>
      </c>
      <c r="P1266" s="69"/>
      <c r="Q1266" s="55" t="str">
        <f t="shared" si="19"/>
        <v>Non-Lead</v>
      </c>
      <c r="R1266" s="70" t="s">
        <v>51</v>
      </c>
      <c r="S1266" s="70" t="s">
        <v>51</v>
      </c>
      <c r="T1266" s="70"/>
      <c r="U1266" s="71" t="s">
        <v>53</v>
      </c>
      <c r="V1266" s="71" t="s">
        <v>51</v>
      </c>
      <c r="W1266" s="71" t="s">
        <v>51</v>
      </c>
      <c r="X1266" s="71" t="s">
        <v>51</v>
      </c>
      <c r="Y1266" s="72" t="str">
        <f>IF((OR((AND('[1]PWS Information'!$E$10="CWS",U1266="Single Family Residence",Q1266="Lead")),
(AND('[1]PWS Information'!$E$10="CWS",U1266="Multiple Family Residence",'[1]PWS Information'!$E$11="Yes",Q1266="Lead")),
(AND('[1]PWS Information'!$E$10="NTNC",Q1266="Lead")))),"Tier 1",
IF((OR((AND('[1]PWS Information'!$E$10="CWS",U1266="Multiple Family Residence",'[1]PWS Information'!$E$11="No",Q1266="Lead")),
(AND('[1]PWS Information'!$E$10="CWS",U1266="Other",Q1266="Lead")),
(AND('[1]PWS Information'!$E$10="CWS",U1266="Building",Q1266="Lead")))),"Tier 2",
IF((OR((AND('[1]PWS Information'!$E$10="CWS",U1266="Single Family Residence",Q1266="Galvanized Requiring Replacement")),
(AND('[1]PWS Information'!$E$10="CWS",U1266="Single Family Residence",Q1266="Galvanized Requiring Replacement",R1266="Yes")),
(AND('[1]PWS Information'!$E$10="NTNC",Q1266="Galvanized Requiring Replacement")),
(AND('[1]PWS Information'!$E$10="NTNC",U1266="Single Family Residence",R1266="Yes")))),"Tier 3",
IF((OR((AND('[1]PWS Information'!$E$10="CWS",U1266="Single Family Residence",S1266="Yes",Q1266="Non-Lead", J1266="Non-Lead - Copper",L1266="Before 1989")),
(AND('[1]PWS Information'!$E$10="CWS",U1266="Single Family Residence",S1266="Yes",Q1266="Non-Lead", N1266="Non-Lead - Copper",O1266="Before 1989")))),"Tier 4",
IF((OR((AND('[1]PWS Information'!$E$10="NTNC",Q1266="Non-Lead")),
(AND('[1]PWS Information'!$E$10="CWS",Q1266="Non-Lead",S1266="")),
(AND('[1]PWS Information'!$E$10="CWS",Q1266="Non-Lead",S1266="No")),
(AND('[1]PWS Information'!$E$10="CWS",Q1266="Non-Lead",S1266="Don't Know")),
(AND('[1]PWS Information'!$E$10="CWS",Q1266="Non-Lead", J1266="Non-Lead - Copper", S1266="Yes", L1266="Between 1989 and 2014")),
(AND('[1]PWS Information'!$E$10="CWS",Q1266="Non-Lead", J1266="Non-Lead - Copper", S1266="Yes", L1266="After 2014")),
(AND('[1]PWS Information'!$E$10="CWS",Q1266="Non-Lead", J1266="Non-Lead - Copper", S1266="Yes", L1266="Unknown")),
(AND('[1]PWS Information'!$E$10="CWS",Q1266="Non-Lead", N1266="Non-Lead - Copper", S1266="Yes", O1266="Between 1989 and 2014")),
(AND('[1]PWS Information'!$E$10="CWS",Q1266="Non-Lead", N1266="Non-Lead - Copper", S1266="Yes", O1266="After 2014")),
(AND('[1]PWS Information'!$E$10="CWS",Q1266="Non-Lead", N1266="Non-Lead - Copper", S1266="Yes", O1266="Unknown")),
(AND('[1]PWS Information'!$E$10="CWS",Q1266="Unknown")),
(AND('[1]PWS Information'!$E$10="NTNC",Q1266="Unknown")))),"Tier 5",
"")))))</f>
        <v>Tier 5</v>
      </c>
      <c r="Z1266" s="71"/>
      <c r="AA1266" s="71"/>
    </row>
    <row r="1267" spans="1:27" ht="57.6" x14ac:dyDescent="0.3">
      <c r="A1267" s="1"/>
      <c r="B1267" s="70">
        <v>13467320</v>
      </c>
      <c r="C1267" s="73">
        <v>1436</v>
      </c>
      <c r="D1267" s="74" t="s">
        <v>363</v>
      </c>
      <c r="E1267" s="74" t="s">
        <v>49</v>
      </c>
      <c r="F1267" s="74">
        <v>78640</v>
      </c>
      <c r="G1267" s="78" t="s">
        <v>349</v>
      </c>
      <c r="H1267" s="63">
        <v>29.979966699999999</v>
      </c>
      <c r="I1267" s="64">
        <v>-97.839194444444402</v>
      </c>
      <c r="J1267" s="65" t="s">
        <v>50</v>
      </c>
      <c r="K1267" s="66" t="s">
        <v>51</v>
      </c>
      <c r="L1267" s="62" t="s">
        <v>52</v>
      </c>
      <c r="M1267" s="69"/>
      <c r="N1267" s="65" t="s">
        <v>50</v>
      </c>
      <c r="O1267" s="66" t="s">
        <v>52</v>
      </c>
      <c r="P1267" s="69"/>
      <c r="Q1267" s="55" t="str">
        <f t="shared" si="19"/>
        <v>Non-Lead</v>
      </c>
      <c r="R1267" s="70" t="s">
        <v>51</v>
      </c>
      <c r="S1267" s="70" t="s">
        <v>51</v>
      </c>
      <c r="T1267" s="70"/>
      <c r="U1267" s="71" t="s">
        <v>53</v>
      </c>
      <c r="V1267" s="71" t="s">
        <v>51</v>
      </c>
      <c r="W1267" s="71" t="s">
        <v>51</v>
      </c>
      <c r="X1267" s="71" t="s">
        <v>51</v>
      </c>
      <c r="Y1267" s="72" t="str">
        <f>IF((OR((AND('[1]PWS Information'!$E$10="CWS",U1267="Single Family Residence",Q1267="Lead")),
(AND('[1]PWS Information'!$E$10="CWS",U1267="Multiple Family Residence",'[1]PWS Information'!$E$11="Yes",Q1267="Lead")),
(AND('[1]PWS Information'!$E$10="NTNC",Q1267="Lead")))),"Tier 1",
IF((OR((AND('[1]PWS Information'!$E$10="CWS",U1267="Multiple Family Residence",'[1]PWS Information'!$E$11="No",Q1267="Lead")),
(AND('[1]PWS Information'!$E$10="CWS",U1267="Other",Q1267="Lead")),
(AND('[1]PWS Information'!$E$10="CWS",U1267="Building",Q1267="Lead")))),"Tier 2",
IF((OR((AND('[1]PWS Information'!$E$10="CWS",U1267="Single Family Residence",Q1267="Galvanized Requiring Replacement")),
(AND('[1]PWS Information'!$E$10="CWS",U1267="Single Family Residence",Q1267="Galvanized Requiring Replacement",R1267="Yes")),
(AND('[1]PWS Information'!$E$10="NTNC",Q1267="Galvanized Requiring Replacement")),
(AND('[1]PWS Information'!$E$10="NTNC",U1267="Single Family Residence",R1267="Yes")))),"Tier 3",
IF((OR((AND('[1]PWS Information'!$E$10="CWS",U1267="Single Family Residence",S1267="Yes",Q1267="Non-Lead", J1267="Non-Lead - Copper",L1267="Before 1989")),
(AND('[1]PWS Information'!$E$10="CWS",U1267="Single Family Residence",S1267="Yes",Q1267="Non-Lead", N1267="Non-Lead - Copper",O1267="Before 1989")))),"Tier 4",
IF((OR((AND('[1]PWS Information'!$E$10="NTNC",Q1267="Non-Lead")),
(AND('[1]PWS Information'!$E$10="CWS",Q1267="Non-Lead",S1267="")),
(AND('[1]PWS Information'!$E$10="CWS",Q1267="Non-Lead",S1267="No")),
(AND('[1]PWS Information'!$E$10="CWS",Q1267="Non-Lead",S1267="Don't Know")),
(AND('[1]PWS Information'!$E$10="CWS",Q1267="Non-Lead", J1267="Non-Lead - Copper", S1267="Yes", L1267="Between 1989 and 2014")),
(AND('[1]PWS Information'!$E$10="CWS",Q1267="Non-Lead", J1267="Non-Lead - Copper", S1267="Yes", L1267="After 2014")),
(AND('[1]PWS Information'!$E$10="CWS",Q1267="Non-Lead", J1267="Non-Lead - Copper", S1267="Yes", L1267="Unknown")),
(AND('[1]PWS Information'!$E$10="CWS",Q1267="Non-Lead", N1267="Non-Lead - Copper", S1267="Yes", O1267="Between 1989 and 2014")),
(AND('[1]PWS Information'!$E$10="CWS",Q1267="Non-Lead", N1267="Non-Lead - Copper", S1267="Yes", O1267="After 2014")),
(AND('[1]PWS Information'!$E$10="CWS",Q1267="Non-Lead", N1267="Non-Lead - Copper", S1267="Yes", O1267="Unknown")),
(AND('[1]PWS Information'!$E$10="CWS",Q1267="Unknown")),
(AND('[1]PWS Information'!$E$10="NTNC",Q1267="Unknown")))),"Tier 5",
"")))))</f>
        <v>Tier 5</v>
      </c>
      <c r="Z1267" s="71"/>
      <c r="AA1267" s="71"/>
    </row>
    <row r="1268" spans="1:27" ht="57.6" x14ac:dyDescent="0.3">
      <c r="A1268" s="1"/>
      <c r="B1268" s="70">
        <v>13557253</v>
      </c>
      <c r="C1268" s="73">
        <v>1437</v>
      </c>
      <c r="D1268" s="74" t="s">
        <v>363</v>
      </c>
      <c r="E1268" s="74" t="s">
        <v>49</v>
      </c>
      <c r="F1268" s="74">
        <v>78640</v>
      </c>
      <c r="G1268" s="78" t="s">
        <v>349</v>
      </c>
      <c r="H1268" s="63">
        <v>29.979641699999998</v>
      </c>
      <c r="I1268" s="64">
        <v>-97.838774999999998</v>
      </c>
      <c r="J1268" s="65" t="s">
        <v>50</v>
      </c>
      <c r="K1268" s="66" t="s">
        <v>51</v>
      </c>
      <c r="L1268" s="62" t="s">
        <v>52</v>
      </c>
      <c r="M1268" s="69"/>
      <c r="N1268" s="65" t="s">
        <v>50</v>
      </c>
      <c r="O1268" s="66" t="s">
        <v>52</v>
      </c>
      <c r="P1268" s="69"/>
      <c r="Q1268" s="55" t="str">
        <f t="shared" si="19"/>
        <v>Non-Lead</v>
      </c>
      <c r="R1268" s="70" t="s">
        <v>51</v>
      </c>
      <c r="S1268" s="70" t="s">
        <v>51</v>
      </c>
      <c r="T1268" s="70"/>
      <c r="U1268" s="71" t="s">
        <v>53</v>
      </c>
      <c r="V1268" s="71" t="s">
        <v>51</v>
      </c>
      <c r="W1268" s="71" t="s">
        <v>51</v>
      </c>
      <c r="X1268" s="71" t="s">
        <v>51</v>
      </c>
      <c r="Y1268" s="72" t="str">
        <f>IF((OR((AND('[1]PWS Information'!$E$10="CWS",U1268="Single Family Residence",Q1268="Lead")),
(AND('[1]PWS Information'!$E$10="CWS",U1268="Multiple Family Residence",'[1]PWS Information'!$E$11="Yes",Q1268="Lead")),
(AND('[1]PWS Information'!$E$10="NTNC",Q1268="Lead")))),"Tier 1",
IF((OR((AND('[1]PWS Information'!$E$10="CWS",U1268="Multiple Family Residence",'[1]PWS Information'!$E$11="No",Q1268="Lead")),
(AND('[1]PWS Information'!$E$10="CWS",U1268="Other",Q1268="Lead")),
(AND('[1]PWS Information'!$E$10="CWS",U1268="Building",Q1268="Lead")))),"Tier 2",
IF((OR((AND('[1]PWS Information'!$E$10="CWS",U1268="Single Family Residence",Q1268="Galvanized Requiring Replacement")),
(AND('[1]PWS Information'!$E$10="CWS",U1268="Single Family Residence",Q1268="Galvanized Requiring Replacement",R1268="Yes")),
(AND('[1]PWS Information'!$E$10="NTNC",Q1268="Galvanized Requiring Replacement")),
(AND('[1]PWS Information'!$E$10="NTNC",U1268="Single Family Residence",R1268="Yes")))),"Tier 3",
IF((OR((AND('[1]PWS Information'!$E$10="CWS",U1268="Single Family Residence",S1268="Yes",Q1268="Non-Lead", J1268="Non-Lead - Copper",L1268="Before 1989")),
(AND('[1]PWS Information'!$E$10="CWS",U1268="Single Family Residence",S1268="Yes",Q1268="Non-Lead", N1268="Non-Lead - Copper",O1268="Before 1989")))),"Tier 4",
IF((OR((AND('[1]PWS Information'!$E$10="NTNC",Q1268="Non-Lead")),
(AND('[1]PWS Information'!$E$10="CWS",Q1268="Non-Lead",S1268="")),
(AND('[1]PWS Information'!$E$10="CWS",Q1268="Non-Lead",S1268="No")),
(AND('[1]PWS Information'!$E$10="CWS",Q1268="Non-Lead",S1268="Don't Know")),
(AND('[1]PWS Information'!$E$10="CWS",Q1268="Non-Lead", J1268="Non-Lead - Copper", S1268="Yes", L1268="Between 1989 and 2014")),
(AND('[1]PWS Information'!$E$10="CWS",Q1268="Non-Lead", J1268="Non-Lead - Copper", S1268="Yes", L1268="After 2014")),
(AND('[1]PWS Information'!$E$10="CWS",Q1268="Non-Lead", J1268="Non-Lead - Copper", S1268="Yes", L1268="Unknown")),
(AND('[1]PWS Information'!$E$10="CWS",Q1268="Non-Lead", N1268="Non-Lead - Copper", S1268="Yes", O1268="Between 1989 and 2014")),
(AND('[1]PWS Information'!$E$10="CWS",Q1268="Non-Lead", N1268="Non-Lead - Copper", S1268="Yes", O1268="After 2014")),
(AND('[1]PWS Information'!$E$10="CWS",Q1268="Non-Lead", N1268="Non-Lead - Copper", S1268="Yes", O1268="Unknown")),
(AND('[1]PWS Information'!$E$10="CWS",Q1268="Unknown")),
(AND('[1]PWS Information'!$E$10="NTNC",Q1268="Unknown")))),"Tier 5",
"")))))</f>
        <v>Tier 5</v>
      </c>
      <c r="Z1268" s="71"/>
      <c r="AA1268" s="71"/>
    </row>
    <row r="1269" spans="1:27" ht="57.6" x14ac:dyDescent="0.3">
      <c r="A1269" s="1"/>
      <c r="B1269" s="70">
        <v>13453009</v>
      </c>
      <c r="C1269" s="73">
        <v>1428</v>
      </c>
      <c r="D1269" s="74" t="s">
        <v>363</v>
      </c>
      <c r="E1269" s="74" t="s">
        <v>49</v>
      </c>
      <c r="F1269" s="74">
        <v>78640</v>
      </c>
      <c r="G1269" s="78" t="s">
        <v>349</v>
      </c>
      <c r="H1269" s="63">
        <v>29.9800194</v>
      </c>
      <c r="I1269" s="64">
        <v>-97.839063888888802</v>
      </c>
      <c r="J1269" s="65" t="s">
        <v>50</v>
      </c>
      <c r="K1269" s="66" t="s">
        <v>51</v>
      </c>
      <c r="L1269" s="62" t="s">
        <v>52</v>
      </c>
      <c r="M1269" s="69"/>
      <c r="N1269" s="65" t="s">
        <v>50</v>
      </c>
      <c r="O1269" s="66" t="s">
        <v>52</v>
      </c>
      <c r="P1269" s="69"/>
      <c r="Q1269" s="55" t="str">
        <f t="shared" si="19"/>
        <v>Non-Lead</v>
      </c>
      <c r="R1269" s="70" t="s">
        <v>51</v>
      </c>
      <c r="S1269" s="70" t="s">
        <v>51</v>
      </c>
      <c r="T1269" s="70"/>
      <c r="U1269" s="71" t="s">
        <v>53</v>
      </c>
      <c r="V1269" s="71" t="s">
        <v>51</v>
      </c>
      <c r="W1269" s="71" t="s">
        <v>51</v>
      </c>
      <c r="X1269" s="71" t="s">
        <v>51</v>
      </c>
      <c r="Y1269" s="72" t="str">
        <f>IF((OR((AND('[1]PWS Information'!$E$10="CWS",U1269="Single Family Residence",Q1269="Lead")),
(AND('[1]PWS Information'!$E$10="CWS",U1269="Multiple Family Residence",'[1]PWS Information'!$E$11="Yes",Q1269="Lead")),
(AND('[1]PWS Information'!$E$10="NTNC",Q1269="Lead")))),"Tier 1",
IF((OR((AND('[1]PWS Information'!$E$10="CWS",U1269="Multiple Family Residence",'[1]PWS Information'!$E$11="No",Q1269="Lead")),
(AND('[1]PWS Information'!$E$10="CWS",U1269="Other",Q1269="Lead")),
(AND('[1]PWS Information'!$E$10="CWS",U1269="Building",Q1269="Lead")))),"Tier 2",
IF((OR((AND('[1]PWS Information'!$E$10="CWS",U1269="Single Family Residence",Q1269="Galvanized Requiring Replacement")),
(AND('[1]PWS Information'!$E$10="CWS",U1269="Single Family Residence",Q1269="Galvanized Requiring Replacement",R1269="Yes")),
(AND('[1]PWS Information'!$E$10="NTNC",Q1269="Galvanized Requiring Replacement")),
(AND('[1]PWS Information'!$E$10="NTNC",U1269="Single Family Residence",R1269="Yes")))),"Tier 3",
IF((OR((AND('[1]PWS Information'!$E$10="CWS",U1269="Single Family Residence",S1269="Yes",Q1269="Non-Lead", J1269="Non-Lead - Copper",L1269="Before 1989")),
(AND('[1]PWS Information'!$E$10="CWS",U1269="Single Family Residence",S1269="Yes",Q1269="Non-Lead", N1269="Non-Lead - Copper",O1269="Before 1989")))),"Tier 4",
IF((OR((AND('[1]PWS Information'!$E$10="NTNC",Q1269="Non-Lead")),
(AND('[1]PWS Information'!$E$10="CWS",Q1269="Non-Lead",S1269="")),
(AND('[1]PWS Information'!$E$10="CWS",Q1269="Non-Lead",S1269="No")),
(AND('[1]PWS Information'!$E$10="CWS",Q1269="Non-Lead",S1269="Don't Know")),
(AND('[1]PWS Information'!$E$10="CWS",Q1269="Non-Lead", J1269="Non-Lead - Copper", S1269="Yes", L1269="Between 1989 and 2014")),
(AND('[1]PWS Information'!$E$10="CWS",Q1269="Non-Lead", J1269="Non-Lead - Copper", S1269="Yes", L1269="After 2014")),
(AND('[1]PWS Information'!$E$10="CWS",Q1269="Non-Lead", J1269="Non-Lead - Copper", S1269="Yes", L1269="Unknown")),
(AND('[1]PWS Information'!$E$10="CWS",Q1269="Non-Lead", N1269="Non-Lead - Copper", S1269="Yes", O1269="Between 1989 and 2014")),
(AND('[1]PWS Information'!$E$10="CWS",Q1269="Non-Lead", N1269="Non-Lead - Copper", S1269="Yes", O1269="After 2014")),
(AND('[1]PWS Information'!$E$10="CWS",Q1269="Non-Lead", N1269="Non-Lead - Copper", S1269="Yes", O1269="Unknown")),
(AND('[1]PWS Information'!$E$10="CWS",Q1269="Unknown")),
(AND('[1]PWS Information'!$E$10="NTNC",Q1269="Unknown")))),"Tier 5",
"")))))</f>
        <v>Tier 5</v>
      </c>
      <c r="Z1269" s="71"/>
      <c r="AA1269" s="71"/>
    </row>
    <row r="1270" spans="1:27" ht="57.6" x14ac:dyDescent="0.3">
      <c r="A1270" s="17"/>
      <c r="B1270" s="70">
        <v>16699182</v>
      </c>
      <c r="C1270" s="73">
        <v>1429</v>
      </c>
      <c r="D1270" s="74" t="s">
        <v>363</v>
      </c>
      <c r="E1270" s="74" t="s">
        <v>49</v>
      </c>
      <c r="F1270" s="74">
        <v>78640</v>
      </c>
      <c r="G1270" s="78" t="s">
        <v>349</v>
      </c>
      <c r="H1270" s="63">
        <v>29.979708299999999</v>
      </c>
      <c r="I1270" s="64">
        <v>-97.838677777777704</v>
      </c>
      <c r="J1270" s="65" t="s">
        <v>50</v>
      </c>
      <c r="K1270" s="66" t="s">
        <v>51</v>
      </c>
      <c r="L1270" s="62" t="s">
        <v>52</v>
      </c>
      <c r="M1270" s="69"/>
      <c r="N1270" s="65" t="s">
        <v>50</v>
      </c>
      <c r="O1270" s="66" t="s">
        <v>52</v>
      </c>
      <c r="P1270" s="69"/>
      <c r="Q1270" s="55" t="str">
        <f t="shared" si="19"/>
        <v>Non-Lead</v>
      </c>
      <c r="R1270" s="70" t="s">
        <v>51</v>
      </c>
      <c r="S1270" s="70" t="s">
        <v>51</v>
      </c>
      <c r="T1270" s="70"/>
      <c r="U1270" s="71" t="s">
        <v>53</v>
      </c>
      <c r="V1270" s="71" t="s">
        <v>51</v>
      </c>
      <c r="W1270" s="71" t="s">
        <v>51</v>
      </c>
      <c r="X1270" s="71" t="s">
        <v>51</v>
      </c>
      <c r="Y1270" s="72" t="str">
        <f>IF((OR((AND('[1]PWS Information'!$E$10="CWS",U1270="Single Family Residence",Q1270="Lead")),
(AND('[1]PWS Information'!$E$10="CWS",U1270="Multiple Family Residence",'[1]PWS Information'!$E$11="Yes",Q1270="Lead")),
(AND('[1]PWS Information'!$E$10="NTNC",Q1270="Lead")))),"Tier 1",
IF((OR((AND('[1]PWS Information'!$E$10="CWS",U1270="Multiple Family Residence",'[1]PWS Information'!$E$11="No",Q1270="Lead")),
(AND('[1]PWS Information'!$E$10="CWS",U1270="Other",Q1270="Lead")),
(AND('[1]PWS Information'!$E$10="CWS",U1270="Building",Q1270="Lead")))),"Tier 2",
IF((OR((AND('[1]PWS Information'!$E$10="CWS",U1270="Single Family Residence",Q1270="Galvanized Requiring Replacement")),
(AND('[1]PWS Information'!$E$10="CWS",U1270="Single Family Residence",Q1270="Galvanized Requiring Replacement",R1270="Yes")),
(AND('[1]PWS Information'!$E$10="NTNC",Q1270="Galvanized Requiring Replacement")),
(AND('[1]PWS Information'!$E$10="NTNC",U1270="Single Family Residence",R1270="Yes")))),"Tier 3",
IF((OR((AND('[1]PWS Information'!$E$10="CWS",U1270="Single Family Residence",S1270="Yes",Q1270="Non-Lead", J1270="Non-Lead - Copper",L1270="Before 1989")),
(AND('[1]PWS Information'!$E$10="CWS",U1270="Single Family Residence",S1270="Yes",Q1270="Non-Lead", N1270="Non-Lead - Copper",O1270="Before 1989")))),"Tier 4",
IF((OR((AND('[1]PWS Information'!$E$10="NTNC",Q1270="Non-Lead")),
(AND('[1]PWS Information'!$E$10="CWS",Q1270="Non-Lead",S1270="")),
(AND('[1]PWS Information'!$E$10="CWS",Q1270="Non-Lead",S1270="No")),
(AND('[1]PWS Information'!$E$10="CWS",Q1270="Non-Lead",S1270="Don't Know")),
(AND('[1]PWS Information'!$E$10="CWS",Q1270="Non-Lead", J1270="Non-Lead - Copper", S1270="Yes", L1270="Between 1989 and 2014")),
(AND('[1]PWS Information'!$E$10="CWS",Q1270="Non-Lead", J1270="Non-Lead - Copper", S1270="Yes", L1270="After 2014")),
(AND('[1]PWS Information'!$E$10="CWS",Q1270="Non-Lead", J1270="Non-Lead - Copper", S1270="Yes", L1270="Unknown")),
(AND('[1]PWS Information'!$E$10="CWS",Q1270="Non-Lead", N1270="Non-Lead - Copper", S1270="Yes", O1270="Between 1989 and 2014")),
(AND('[1]PWS Information'!$E$10="CWS",Q1270="Non-Lead", N1270="Non-Lead - Copper", S1270="Yes", O1270="After 2014")),
(AND('[1]PWS Information'!$E$10="CWS",Q1270="Non-Lead", N1270="Non-Lead - Copper", S1270="Yes", O1270="Unknown")),
(AND('[1]PWS Information'!$E$10="CWS",Q1270="Unknown")),
(AND('[1]PWS Information'!$E$10="NTNC",Q1270="Unknown")))),"Tier 5",
"")))))</f>
        <v>Tier 5</v>
      </c>
      <c r="Z1270" s="71"/>
      <c r="AA1270" s="71"/>
    </row>
    <row r="1271" spans="1:27" ht="57.6" x14ac:dyDescent="0.3">
      <c r="A1271" s="1"/>
      <c r="B1271" s="70">
        <v>13449964</v>
      </c>
      <c r="C1271" s="73">
        <v>1420</v>
      </c>
      <c r="D1271" s="74" t="s">
        <v>363</v>
      </c>
      <c r="E1271" s="74" t="s">
        <v>49</v>
      </c>
      <c r="F1271" s="74">
        <v>78640</v>
      </c>
      <c r="G1271" s="78" t="s">
        <v>349</v>
      </c>
      <c r="H1271" s="63">
        <v>29.980125000000001</v>
      </c>
      <c r="I1271" s="64">
        <v>-97.839011111111105</v>
      </c>
      <c r="J1271" s="65" t="s">
        <v>50</v>
      </c>
      <c r="K1271" s="66" t="s">
        <v>51</v>
      </c>
      <c r="L1271" s="62" t="s">
        <v>52</v>
      </c>
      <c r="M1271" s="69"/>
      <c r="N1271" s="65" t="s">
        <v>50</v>
      </c>
      <c r="O1271" s="66" t="s">
        <v>52</v>
      </c>
      <c r="P1271" s="69"/>
      <c r="Q1271" s="55" t="str">
        <f t="shared" si="19"/>
        <v>Non-Lead</v>
      </c>
      <c r="R1271" s="70" t="s">
        <v>51</v>
      </c>
      <c r="S1271" s="70" t="s">
        <v>51</v>
      </c>
      <c r="T1271" s="70"/>
      <c r="U1271" s="71" t="s">
        <v>53</v>
      </c>
      <c r="V1271" s="71" t="s">
        <v>51</v>
      </c>
      <c r="W1271" s="71" t="s">
        <v>51</v>
      </c>
      <c r="X1271" s="71" t="s">
        <v>51</v>
      </c>
      <c r="Y1271" s="72" t="str">
        <f>IF((OR((AND('[1]PWS Information'!$E$10="CWS",U1271="Single Family Residence",Q1271="Lead")),
(AND('[1]PWS Information'!$E$10="CWS",U1271="Multiple Family Residence",'[1]PWS Information'!$E$11="Yes",Q1271="Lead")),
(AND('[1]PWS Information'!$E$10="NTNC",Q1271="Lead")))),"Tier 1",
IF((OR((AND('[1]PWS Information'!$E$10="CWS",U1271="Multiple Family Residence",'[1]PWS Information'!$E$11="No",Q1271="Lead")),
(AND('[1]PWS Information'!$E$10="CWS",U1271="Other",Q1271="Lead")),
(AND('[1]PWS Information'!$E$10="CWS",U1271="Building",Q1271="Lead")))),"Tier 2",
IF((OR((AND('[1]PWS Information'!$E$10="CWS",U1271="Single Family Residence",Q1271="Galvanized Requiring Replacement")),
(AND('[1]PWS Information'!$E$10="CWS",U1271="Single Family Residence",Q1271="Galvanized Requiring Replacement",R1271="Yes")),
(AND('[1]PWS Information'!$E$10="NTNC",Q1271="Galvanized Requiring Replacement")),
(AND('[1]PWS Information'!$E$10="NTNC",U1271="Single Family Residence",R1271="Yes")))),"Tier 3",
IF((OR((AND('[1]PWS Information'!$E$10="CWS",U1271="Single Family Residence",S1271="Yes",Q1271="Non-Lead", J1271="Non-Lead - Copper",L1271="Before 1989")),
(AND('[1]PWS Information'!$E$10="CWS",U1271="Single Family Residence",S1271="Yes",Q1271="Non-Lead", N1271="Non-Lead - Copper",O1271="Before 1989")))),"Tier 4",
IF((OR((AND('[1]PWS Information'!$E$10="NTNC",Q1271="Non-Lead")),
(AND('[1]PWS Information'!$E$10="CWS",Q1271="Non-Lead",S1271="")),
(AND('[1]PWS Information'!$E$10="CWS",Q1271="Non-Lead",S1271="No")),
(AND('[1]PWS Information'!$E$10="CWS",Q1271="Non-Lead",S1271="Don't Know")),
(AND('[1]PWS Information'!$E$10="CWS",Q1271="Non-Lead", J1271="Non-Lead - Copper", S1271="Yes", L1271="Between 1989 and 2014")),
(AND('[1]PWS Information'!$E$10="CWS",Q1271="Non-Lead", J1271="Non-Lead - Copper", S1271="Yes", L1271="After 2014")),
(AND('[1]PWS Information'!$E$10="CWS",Q1271="Non-Lead", J1271="Non-Lead - Copper", S1271="Yes", L1271="Unknown")),
(AND('[1]PWS Information'!$E$10="CWS",Q1271="Non-Lead", N1271="Non-Lead - Copper", S1271="Yes", O1271="Between 1989 and 2014")),
(AND('[1]PWS Information'!$E$10="CWS",Q1271="Non-Lead", N1271="Non-Lead - Copper", S1271="Yes", O1271="After 2014")),
(AND('[1]PWS Information'!$E$10="CWS",Q1271="Non-Lead", N1271="Non-Lead - Copper", S1271="Yes", O1271="Unknown")),
(AND('[1]PWS Information'!$E$10="CWS",Q1271="Unknown")),
(AND('[1]PWS Information'!$E$10="NTNC",Q1271="Unknown")))),"Tier 5",
"")))))</f>
        <v>Tier 5</v>
      </c>
      <c r="Z1271" s="71"/>
      <c r="AA1271" s="71"/>
    </row>
    <row r="1272" spans="1:27" ht="57.6" x14ac:dyDescent="0.3">
      <c r="A1272" s="1"/>
      <c r="B1272" s="70">
        <v>13352099</v>
      </c>
      <c r="C1272" s="73">
        <v>1421</v>
      </c>
      <c r="D1272" s="74" t="s">
        <v>363</v>
      </c>
      <c r="E1272" s="74" t="s">
        <v>49</v>
      </c>
      <c r="F1272" s="74">
        <v>78640</v>
      </c>
      <c r="G1272" s="78" t="s">
        <v>349</v>
      </c>
      <c r="H1272" s="63">
        <v>29.979777800000001</v>
      </c>
      <c r="I1272" s="64">
        <v>-97.838588888888793</v>
      </c>
      <c r="J1272" s="65" t="s">
        <v>50</v>
      </c>
      <c r="K1272" s="66" t="s">
        <v>51</v>
      </c>
      <c r="L1272" s="62" t="s">
        <v>52</v>
      </c>
      <c r="M1272" s="69"/>
      <c r="N1272" s="65" t="s">
        <v>50</v>
      </c>
      <c r="O1272" s="66" t="s">
        <v>52</v>
      </c>
      <c r="P1272" s="69"/>
      <c r="Q1272" s="55" t="str">
        <f t="shared" si="19"/>
        <v>Non-Lead</v>
      </c>
      <c r="R1272" s="70" t="s">
        <v>51</v>
      </c>
      <c r="S1272" s="70" t="s">
        <v>51</v>
      </c>
      <c r="T1272" s="70"/>
      <c r="U1272" s="71" t="s">
        <v>53</v>
      </c>
      <c r="V1272" s="71" t="s">
        <v>51</v>
      </c>
      <c r="W1272" s="71" t="s">
        <v>51</v>
      </c>
      <c r="X1272" s="71" t="s">
        <v>51</v>
      </c>
      <c r="Y1272" s="72" t="str">
        <f>IF((OR((AND('[1]PWS Information'!$E$10="CWS",U1272="Single Family Residence",Q1272="Lead")),
(AND('[1]PWS Information'!$E$10="CWS",U1272="Multiple Family Residence",'[1]PWS Information'!$E$11="Yes",Q1272="Lead")),
(AND('[1]PWS Information'!$E$10="NTNC",Q1272="Lead")))),"Tier 1",
IF((OR((AND('[1]PWS Information'!$E$10="CWS",U1272="Multiple Family Residence",'[1]PWS Information'!$E$11="No",Q1272="Lead")),
(AND('[1]PWS Information'!$E$10="CWS",U1272="Other",Q1272="Lead")),
(AND('[1]PWS Information'!$E$10="CWS",U1272="Building",Q1272="Lead")))),"Tier 2",
IF((OR((AND('[1]PWS Information'!$E$10="CWS",U1272="Single Family Residence",Q1272="Galvanized Requiring Replacement")),
(AND('[1]PWS Information'!$E$10="CWS",U1272="Single Family Residence",Q1272="Galvanized Requiring Replacement",R1272="Yes")),
(AND('[1]PWS Information'!$E$10="NTNC",Q1272="Galvanized Requiring Replacement")),
(AND('[1]PWS Information'!$E$10="NTNC",U1272="Single Family Residence",R1272="Yes")))),"Tier 3",
IF((OR((AND('[1]PWS Information'!$E$10="CWS",U1272="Single Family Residence",S1272="Yes",Q1272="Non-Lead", J1272="Non-Lead - Copper",L1272="Before 1989")),
(AND('[1]PWS Information'!$E$10="CWS",U1272="Single Family Residence",S1272="Yes",Q1272="Non-Lead", N1272="Non-Lead - Copper",O1272="Before 1989")))),"Tier 4",
IF((OR((AND('[1]PWS Information'!$E$10="NTNC",Q1272="Non-Lead")),
(AND('[1]PWS Information'!$E$10="CWS",Q1272="Non-Lead",S1272="")),
(AND('[1]PWS Information'!$E$10="CWS",Q1272="Non-Lead",S1272="No")),
(AND('[1]PWS Information'!$E$10="CWS",Q1272="Non-Lead",S1272="Don't Know")),
(AND('[1]PWS Information'!$E$10="CWS",Q1272="Non-Lead", J1272="Non-Lead - Copper", S1272="Yes", L1272="Between 1989 and 2014")),
(AND('[1]PWS Information'!$E$10="CWS",Q1272="Non-Lead", J1272="Non-Lead - Copper", S1272="Yes", L1272="After 2014")),
(AND('[1]PWS Information'!$E$10="CWS",Q1272="Non-Lead", J1272="Non-Lead - Copper", S1272="Yes", L1272="Unknown")),
(AND('[1]PWS Information'!$E$10="CWS",Q1272="Non-Lead", N1272="Non-Lead - Copper", S1272="Yes", O1272="Between 1989 and 2014")),
(AND('[1]PWS Information'!$E$10="CWS",Q1272="Non-Lead", N1272="Non-Lead - Copper", S1272="Yes", O1272="After 2014")),
(AND('[1]PWS Information'!$E$10="CWS",Q1272="Non-Lead", N1272="Non-Lead - Copper", S1272="Yes", O1272="Unknown")),
(AND('[1]PWS Information'!$E$10="CWS",Q1272="Unknown")),
(AND('[1]PWS Information'!$E$10="NTNC",Q1272="Unknown")))),"Tier 5",
"")))))</f>
        <v>Tier 5</v>
      </c>
      <c r="Z1272" s="71"/>
      <c r="AA1272" s="71"/>
    </row>
    <row r="1273" spans="1:27" ht="57.6" x14ac:dyDescent="0.3">
      <c r="A1273" s="1"/>
      <c r="B1273" s="70">
        <v>13461844</v>
      </c>
      <c r="C1273" s="73">
        <v>1412</v>
      </c>
      <c r="D1273" s="74" t="s">
        <v>363</v>
      </c>
      <c r="E1273" s="74" t="s">
        <v>49</v>
      </c>
      <c r="F1273" s="74">
        <v>78640</v>
      </c>
      <c r="G1273" s="78" t="s">
        <v>349</v>
      </c>
      <c r="H1273" s="63">
        <v>29.980197199999999</v>
      </c>
      <c r="I1273" s="64">
        <v>-97.838902777777705</v>
      </c>
      <c r="J1273" s="65" t="s">
        <v>50</v>
      </c>
      <c r="K1273" s="66" t="s">
        <v>51</v>
      </c>
      <c r="L1273" s="62" t="s">
        <v>52</v>
      </c>
      <c r="M1273" s="69"/>
      <c r="N1273" s="65" t="s">
        <v>50</v>
      </c>
      <c r="O1273" s="66" t="s">
        <v>52</v>
      </c>
      <c r="P1273" s="69"/>
      <c r="Q1273" s="55" t="str">
        <f t="shared" si="19"/>
        <v>Non-Lead</v>
      </c>
      <c r="R1273" s="70" t="s">
        <v>51</v>
      </c>
      <c r="S1273" s="70" t="s">
        <v>51</v>
      </c>
      <c r="T1273" s="70"/>
      <c r="U1273" s="71" t="s">
        <v>53</v>
      </c>
      <c r="V1273" s="71" t="s">
        <v>51</v>
      </c>
      <c r="W1273" s="71" t="s">
        <v>51</v>
      </c>
      <c r="X1273" s="71" t="s">
        <v>51</v>
      </c>
      <c r="Y1273" s="72" t="str">
        <f>IF((OR((AND('[1]PWS Information'!$E$10="CWS",U1273="Single Family Residence",Q1273="Lead")),
(AND('[1]PWS Information'!$E$10="CWS",U1273="Multiple Family Residence",'[1]PWS Information'!$E$11="Yes",Q1273="Lead")),
(AND('[1]PWS Information'!$E$10="NTNC",Q1273="Lead")))),"Tier 1",
IF((OR((AND('[1]PWS Information'!$E$10="CWS",U1273="Multiple Family Residence",'[1]PWS Information'!$E$11="No",Q1273="Lead")),
(AND('[1]PWS Information'!$E$10="CWS",U1273="Other",Q1273="Lead")),
(AND('[1]PWS Information'!$E$10="CWS",U1273="Building",Q1273="Lead")))),"Tier 2",
IF((OR((AND('[1]PWS Information'!$E$10="CWS",U1273="Single Family Residence",Q1273="Galvanized Requiring Replacement")),
(AND('[1]PWS Information'!$E$10="CWS",U1273="Single Family Residence",Q1273="Galvanized Requiring Replacement",R1273="Yes")),
(AND('[1]PWS Information'!$E$10="NTNC",Q1273="Galvanized Requiring Replacement")),
(AND('[1]PWS Information'!$E$10="NTNC",U1273="Single Family Residence",R1273="Yes")))),"Tier 3",
IF((OR((AND('[1]PWS Information'!$E$10="CWS",U1273="Single Family Residence",S1273="Yes",Q1273="Non-Lead", J1273="Non-Lead - Copper",L1273="Before 1989")),
(AND('[1]PWS Information'!$E$10="CWS",U1273="Single Family Residence",S1273="Yes",Q1273="Non-Lead", N1273="Non-Lead - Copper",O1273="Before 1989")))),"Tier 4",
IF((OR((AND('[1]PWS Information'!$E$10="NTNC",Q1273="Non-Lead")),
(AND('[1]PWS Information'!$E$10="CWS",Q1273="Non-Lead",S1273="")),
(AND('[1]PWS Information'!$E$10="CWS",Q1273="Non-Lead",S1273="No")),
(AND('[1]PWS Information'!$E$10="CWS",Q1273="Non-Lead",S1273="Don't Know")),
(AND('[1]PWS Information'!$E$10="CWS",Q1273="Non-Lead", J1273="Non-Lead - Copper", S1273="Yes", L1273="Between 1989 and 2014")),
(AND('[1]PWS Information'!$E$10="CWS",Q1273="Non-Lead", J1273="Non-Lead - Copper", S1273="Yes", L1273="After 2014")),
(AND('[1]PWS Information'!$E$10="CWS",Q1273="Non-Lead", J1273="Non-Lead - Copper", S1273="Yes", L1273="Unknown")),
(AND('[1]PWS Information'!$E$10="CWS",Q1273="Non-Lead", N1273="Non-Lead - Copper", S1273="Yes", O1273="Between 1989 and 2014")),
(AND('[1]PWS Information'!$E$10="CWS",Q1273="Non-Lead", N1273="Non-Lead - Copper", S1273="Yes", O1273="After 2014")),
(AND('[1]PWS Information'!$E$10="CWS",Q1273="Non-Lead", N1273="Non-Lead - Copper", S1273="Yes", O1273="Unknown")),
(AND('[1]PWS Information'!$E$10="CWS",Q1273="Unknown")),
(AND('[1]PWS Information'!$E$10="NTNC",Q1273="Unknown")))),"Tier 5",
"")))))</f>
        <v>Tier 5</v>
      </c>
      <c r="Z1273" s="71"/>
      <c r="AA1273" s="71"/>
    </row>
    <row r="1274" spans="1:27" ht="57.6" x14ac:dyDescent="0.3">
      <c r="A1274" s="17"/>
      <c r="B1274" s="70">
        <v>13507606</v>
      </c>
      <c r="C1274" s="73">
        <v>1413</v>
      </c>
      <c r="D1274" s="74" t="s">
        <v>363</v>
      </c>
      <c r="E1274" s="74" t="s">
        <v>49</v>
      </c>
      <c r="F1274" s="74">
        <v>78640</v>
      </c>
      <c r="G1274" s="78" t="s">
        <v>349</v>
      </c>
      <c r="H1274" s="63">
        <v>29.979875</v>
      </c>
      <c r="I1274" s="64">
        <v>-97.838488888888804</v>
      </c>
      <c r="J1274" s="65" t="s">
        <v>50</v>
      </c>
      <c r="K1274" s="66" t="s">
        <v>51</v>
      </c>
      <c r="L1274" s="62" t="s">
        <v>52</v>
      </c>
      <c r="M1274" s="69"/>
      <c r="N1274" s="65" t="s">
        <v>50</v>
      </c>
      <c r="O1274" s="66" t="s">
        <v>52</v>
      </c>
      <c r="P1274" s="69"/>
      <c r="Q1274" s="55" t="str">
        <f t="shared" si="19"/>
        <v>Non-Lead</v>
      </c>
      <c r="R1274" s="70" t="s">
        <v>51</v>
      </c>
      <c r="S1274" s="70" t="s">
        <v>51</v>
      </c>
      <c r="T1274" s="70"/>
      <c r="U1274" s="71" t="s">
        <v>53</v>
      </c>
      <c r="V1274" s="71" t="s">
        <v>51</v>
      </c>
      <c r="W1274" s="71" t="s">
        <v>51</v>
      </c>
      <c r="X1274" s="71" t="s">
        <v>51</v>
      </c>
      <c r="Y1274" s="72" t="str">
        <f>IF((OR((AND('[1]PWS Information'!$E$10="CWS",U1274="Single Family Residence",Q1274="Lead")),
(AND('[1]PWS Information'!$E$10="CWS",U1274="Multiple Family Residence",'[1]PWS Information'!$E$11="Yes",Q1274="Lead")),
(AND('[1]PWS Information'!$E$10="NTNC",Q1274="Lead")))),"Tier 1",
IF((OR((AND('[1]PWS Information'!$E$10="CWS",U1274="Multiple Family Residence",'[1]PWS Information'!$E$11="No",Q1274="Lead")),
(AND('[1]PWS Information'!$E$10="CWS",U1274="Other",Q1274="Lead")),
(AND('[1]PWS Information'!$E$10="CWS",U1274="Building",Q1274="Lead")))),"Tier 2",
IF((OR((AND('[1]PWS Information'!$E$10="CWS",U1274="Single Family Residence",Q1274="Galvanized Requiring Replacement")),
(AND('[1]PWS Information'!$E$10="CWS",U1274="Single Family Residence",Q1274="Galvanized Requiring Replacement",R1274="Yes")),
(AND('[1]PWS Information'!$E$10="NTNC",Q1274="Galvanized Requiring Replacement")),
(AND('[1]PWS Information'!$E$10="NTNC",U1274="Single Family Residence",R1274="Yes")))),"Tier 3",
IF((OR((AND('[1]PWS Information'!$E$10="CWS",U1274="Single Family Residence",S1274="Yes",Q1274="Non-Lead", J1274="Non-Lead - Copper",L1274="Before 1989")),
(AND('[1]PWS Information'!$E$10="CWS",U1274="Single Family Residence",S1274="Yes",Q1274="Non-Lead", N1274="Non-Lead - Copper",O1274="Before 1989")))),"Tier 4",
IF((OR((AND('[1]PWS Information'!$E$10="NTNC",Q1274="Non-Lead")),
(AND('[1]PWS Information'!$E$10="CWS",Q1274="Non-Lead",S1274="")),
(AND('[1]PWS Information'!$E$10="CWS",Q1274="Non-Lead",S1274="No")),
(AND('[1]PWS Information'!$E$10="CWS",Q1274="Non-Lead",S1274="Don't Know")),
(AND('[1]PWS Information'!$E$10="CWS",Q1274="Non-Lead", J1274="Non-Lead - Copper", S1274="Yes", L1274="Between 1989 and 2014")),
(AND('[1]PWS Information'!$E$10="CWS",Q1274="Non-Lead", J1274="Non-Lead - Copper", S1274="Yes", L1274="After 2014")),
(AND('[1]PWS Information'!$E$10="CWS",Q1274="Non-Lead", J1274="Non-Lead - Copper", S1274="Yes", L1274="Unknown")),
(AND('[1]PWS Information'!$E$10="CWS",Q1274="Non-Lead", N1274="Non-Lead - Copper", S1274="Yes", O1274="Between 1989 and 2014")),
(AND('[1]PWS Information'!$E$10="CWS",Q1274="Non-Lead", N1274="Non-Lead - Copper", S1274="Yes", O1274="After 2014")),
(AND('[1]PWS Information'!$E$10="CWS",Q1274="Non-Lead", N1274="Non-Lead - Copper", S1274="Yes", O1274="Unknown")),
(AND('[1]PWS Information'!$E$10="CWS",Q1274="Unknown")),
(AND('[1]PWS Information'!$E$10="NTNC",Q1274="Unknown")))),"Tier 5",
"")))))</f>
        <v>Tier 5</v>
      </c>
      <c r="Z1274" s="71"/>
      <c r="AA1274" s="71"/>
    </row>
    <row r="1275" spans="1:27" ht="57.6" x14ac:dyDescent="0.3">
      <c r="A1275" s="1"/>
      <c r="B1275" s="70">
        <v>13451321</v>
      </c>
      <c r="C1275" s="73">
        <v>1404</v>
      </c>
      <c r="D1275" s="74" t="s">
        <v>363</v>
      </c>
      <c r="E1275" s="74" t="s">
        <v>49</v>
      </c>
      <c r="F1275" s="74">
        <v>78640</v>
      </c>
      <c r="G1275" s="78" t="s">
        <v>349</v>
      </c>
      <c r="H1275" s="63">
        <v>29.980288900000001</v>
      </c>
      <c r="I1275" s="64">
        <v>-97.838830555555504</v>
      </c>
      <c r="J1275" s="65" t="s">
        <v>50</v>
      </c>
      <c r="K1275" s="66" t="s">
        <v>51</v>
      </c>
      <c r="L1275" s="62" t="s">
        <v>52</v>
      </c>
      <c r="M1275" s="69"/>
      <c r="N1275" s="65" t="s">
        <v>50</v>
      </c>
      <c r="O1275" s="66" t="s">
        <v>52</v>
      </c>
      <c r="P1275" s="69"/>
      <c r="Q1275" s="55" t="str">
        <f t="shared" si="19"/>
        <v>Non-Lead</v>
      </c>
      <c r="R1275" s="70" t="s">
        <v>51</v>
      </c>
      <c r="S1275" s="70" t="s">
        <v>51</v>
      </c>
      <c r="T1275" s="70"/>
      <c r="U1275" s="71" t="s">
        <v>53</v>
      </c>
      <c r="V1275" s="71" t="s">
        <v>51</v>
      </c>
      <c r="W1275" s="71" t="s">
        <v>51</v>
      </c>
      <c r="X1275" s="71" t="s">
        <v>51</v>
      </c>
      <c r="Y1275" s="72" t="str">
        <f>IF((OR((AND('[1]PWS Information'!$E$10="CWS",U1275="Single Family Residence",Q1275="Lead")),
(AND('[1]PWS Information'!$E$10="CWS",U1275="Multiple Family Residence",'[1]PWS Information'!$E$11="Yes",Q1275="Lead")),
(AND('[1]PWS Information'!$E$10="NTNC",Q1275="Lead")))),"Tier 1",
IF((OR((AND('[1]PWS Information'!$E$10="CWS",U1275="Multiple Family Residence",'[1]PWS Information'!$E$11="No",Q1275="Lead")),
(AND('[1]PWS Information'!$E$10="CWS",U1275="Other",Q1275="Lead")),
(AND('[1]PWS Information'!$E$10="CWS",U1275="Building",Q1275="Lead")))),"Tier 2",
IF((OR((AND('[1]PWS Information'!$E$10="CWS",U1275="Single Family Residence",Q1275="Galvanized Requiring Replacement")),
(AND('[1]PWS Information'!$E$10="CWS",U1275="Single Family Residence",Q1275="Galvanized Requiring Replacement",R1275="Yes")),
(AND('[1]PWS Information'!$E$10="NTNC",Q1275="Galvanized Requiring Replacement")),
(AND('[1]PWS Information'!$E$10="NTNC",U1275="Single Family Residence",R1275="Yes")))),"Tier 3",
IF((OR((AND('[1]PWS Information'!$E$10="CWS",U1275="Single Family Residence",S1275="Yes",Q1275="Non-Lead", J1275="Non-Lead - Copper",L1275="Before 1989")),
(AND('[1]PWS Information'!$E$10="CWS",U1275="Single Family Residence",S1275="Yes",Q1275="Non-Lead", N1275="Non-Lead - Copper",O1275="Before 1989")))),"Tier 4",
IF((OR((AND('[1]PWS Information'!$E$10="NTNC",Q1275="Non-Lead")),
(AND('[1]PWS Information'!$E$10="CWS",Q1275="Non-Lead",S1275="")),
(AND('[1]PWS Information'!$E$10="CWS",Q1275="Non-Lead",S1275="No")),
(AND('[1]PWS Information'!$E$10="CWS",Q1275="Non-Lead",S1275="Don't Know")),
(AND('[1]PWS Information'!$E$10="CWS",Q1275="Non-Lead", J1275="Non-Lead - Copper", S1275="Yes", L1275="Between 1989 and 2014")),
(AND('[1]PWS Information'!$E$10="CWS",Q1275="Non-Lead", J1275="Non-Lead - Copper", S1275="Yes", L1275="After 2014")),
(AND('[1]PWS Information'!$E$10="CWS",Q1275="Non-Lead", J1275="Non-Lead - Copper", S1275="Yes", L1275="Unknown")),
(AND('[1]PWS Information'!$E$10="CWS",Q1275="Non-Lead", N1275="Non-Lead - Copper", S1275="Yes", O1275="Between 1989 and 2014")),
(AND('[1]PWS Information'!$E$10="CWS",Q1275="Non-Lead", N1275="Non-Lead - Copper", S1275="Yes", O1275="After 2014")),
(AND('[1]PWS Information'!$E$10="CWS",Q1275="Non-Lead", N1275="Non-Lead - Copper", S1275="Yes", O1275="Unknown")),
(AND('[1]PWS Information'!$E$10="CWS",Q1275="Unknown")),
(AND('[1]PWS Information'!$E$10="NTNC",Q1275="Unknown")))),"Tier 5",
"")))))</f>
        <v>Tier 5</v>
      </c>
      <c r="Z1275" s="71"/>
      <c r="AA1275" s="71"/>
    </row>
    <row r="1276" spans="1:27" ht="57.6" x14ac:dyDescent="0.3">
      <c r="A1276" s="1"/>
      <c r="B1276" s="70">
        <v>13520350</v>
      </c>
      <c r="C1276" s="73">
        <v>1405</v>
      </c>
      <c r="D1276" s="74" t="s">
        <v>363</v>
      </c>
      <c r="E1276" s="74" t="s">
        <v>49</v>
      </c>
      <c r="F1276" s="74">
        <v>78640</v>
      </c>
      <c r="G1276" s="78" t="s">
        <v>349</v>
      </c>
      <c r="H1276" s="63">
        <v>29.979944400000001</v>
      </c>
      <c r="I1276" s="64">
        <v>-97.838416666666603</v>
      </c>
      <c r="J1276" s="65" t="s">
        <v>50</v>
      </c>
      <c r="K1276" s="66" t="s">
        <v>51</v>
      </c>
      <c r="L1276" s="62" t="s">
        <v>52</v>
      </c>
      <c r="M1276" s="69"/>
      <c r="N1276" s="65" t="s">
        <v>50</v>
      </c>
      <c r="O1276" s="66" t="s">
        <v>52</v>
      </c>
      <c r="P1276" s="69"/>
      <c r="Q1276" s="55" t="str">
        <f t="shared" si="19"/>
        <v>Non-Lead</v>
      </c>
      <c r="R1276" s="70" t="s">
        <v>51</v>
      </c>
      <c r="S1276" s="70" t="s">
        <v>51</v>
      </c>
      <c r="T1276" s="70"/>
      <c r="U1276" s="71" t="s">
        <v>53</v>
      </c>
      <c r="V1276" s="71" t="s">
        <v>51</v>
      </c>
      <c r="W1276" s="71" t="s">
        <v>51</v>
      </c>
      <c r="X1276" s="71" t="s">
        <v>51</v>
      </c>
      <c r="Y1276" s="72" t="str">
        <f>IF((OR((AND('[1]PWS Information'!$E$10="CWS",U1276="Single Family Residence",Q1276="Lead")),
(AND('[1]PWS Information'!$E$10="CWS",U1276="Multiple Family Residence",'[1]PWS Information'!$E$11="Yes",Q1276="Lead")),
(AND('[1]PWS Information'!$E$10="NTNC",Q1276="Lead")))),"Tier 1",
IF((OR((AND('[1]PWS Information'!$E$10="CWS",U1276="Multiple Family Residence",'[1]PWS Information'!$E$11="No",Q1276="Lead")),
(AND('[1]PWS Information'!$E$10="CWS",U1276="Other",Q1276="Lead")),
(AND('[1]PWS Information'!$E$10="CWS",U1276="Building",Q1276="Lead")))),"Tier 2",
IF((OR((AND('[1]PWS Information'!$E$10="CWS",U1276="Single Family Residence",Q1276="Galvanized Requiring Replacement")),
(AND('[1]PWS Information'!$E$10="CWS",U1276="Single Family Residence",Q1276="Galvanized Requiring Replacement",R1276="Yes")),
(AND('[1]PWS Information'!$E$10="NTNC",Q1276="Galvanized Requiring Replacement")),
(AND('[1]PWS Information'!$E$10="NTNC",U1276="Single Family Residence",R1276="Yes")))),"Tier 3",
IF((OR((AND('[1]PWS Information'!$E$10="CWS",U1276="Single Family Residence",S1276="Yes",Q1276="Non-Lead", J1276="Non-Lead - Copper",L1276="Before 1989")),
(AND('[1]PWS Information'!$E$10="CWS",U1276="Single Family Residence",S1276="Yes",Q1276="Non-Lead", N1276="Non-Lead - Copper",O1276="Before 1989")))),"Tier 4",
IF((OR((AND('[1]PWS Information'!$E$10="NTNC",Q1276="Non-Lead")),
(AND('[1]PWS Information'!$E$10="CWS",Q1276="Non-Lead",S1276="")),
(AND('[1]PWS Information'!$E$10="CWS",Q1276="Non-Lead",S1276="No")),
(AND('[1]PWS Information'!$E$10="CWS",Q1276="Non-Lead",S1276="Don't Know")),
(AND('[1]PWS Information'!$E$10="CWS",Q1276="Non-Lead", J1276="Non-Lead - Copper", S1276="Yes", L1276="Between 1989 and 2014")),
(AND('[1]PWS Information'!$E$10="CWS",Q1276="Non-Lead", J1276="Non-Lead - Copper", S1276="Yes", L1276="After 2014")),
(AND('[1]PWS Information'!$E$10="CWS",Q1276="Non-Lead", J1276="Non-Lead - Copper", S1276="Yes", L1276="Unknown")),
(AND('[1]PWS Information'!$E$10="CWS",Q1276="Non-Lead", N1276="Non-Lead - Copper", S1276="Yes", O1276="Between 1989 and 2014")),
(AND('[1]PWS Information'!$E$10="CWS",Q1276="Non-Lead", N1276="Non-Lead - Copper", S1276="Yes", O1276="After 2014")),
(AND('[1]PWS Information'!$E$10="CWS",Q1276="Non-Lead", N1276="Non-Lead - Copper", S1276="Yes", O1276="Unknown")),
(AND('[1]PWS Information'!$E$10="CWS",Q1276="Unknown")),
(AND('[1]PWS Information'!$E$10="NTNC",Q1276="Unknown")))),"Tier 5",
"")))))</f>
        <v>Tier 5</v>
      </c>
      <c r="Z1276" s="71"/>
      <c r="AA1276" s="71"/>
    </row>
    <row r="1277" spans="1:27" ht="57.6" x14ac:dyDescent="0.3">
      <c r="A1277" s="1"/>
      <c r="B1277" s="70">
        <v>12659182</v>
      </c>
      <c r="C1277" s="73">
        <v>1390</v>
      </c>
      <c r="D1277" s="74" t="s">
        <v>363</v>
      </c>
      <c r="E1277" s="74" t="s">
        <v>49</v>
      </c>
      <c r="F1277" s="74">
        <v>78640</v>
      </c>
      <c r="G1277" s="78" t="s">
        <v>349</v>
      </c>
      <c r="H1277" s="63">
        <v>29.980561099999999</v>
      </c>
      <c r="I1277" s="64">
        <v>-97.8385416666666</v>
      </c>
      <c r="J1277" s="65" t="s">
        <v>50</v>
      </c>
      <c r="K1277" s="66" t="s">
        <v>51</v>
      </c>
      <c r="L1277" s="62" t="s">
        <v>52</v>
      </c>
      <c r="M1277" s="69"/>
      <c r="N1277" s="65" t="s">
        <v>50</v>
      </c>
      <c r="O1277" s="66" t="s">
        <v>52</v>
      </c>
      <c r="P1277" s="69"/>
      <c r="Q1277" s="55" t="str">
        <f t="shared" si="19"/>
        <v>Non-Lead</v>
      </c>
      <c r="R1277" s="70" t="s">
        <v>51</v>
      </c>
      <c r="S1277" s="70" t="s">
        <v>51</v>
      </c>
      <c r="T1277" s="70"/>
      <c r="U1277" s="71" t="s">
        <v>53</v>
      </c>
      <c r="V1277" s="71" t="s">
        <v>51</v>
      </c>
      <c r="W1277" s="71" t="s">
        <v>51</v>
      </c>
      <c r="X1277" s="71" t="s">
        <v>51</v>
      </c>
      <c r="Y1277" s="72" t="str">
        <f>IF((OR((AND('[1]PWS Information'!$E$10="CWS",U1277="Single Family Residence",Q1277="Lead")),
(AND('[1]PWS Information'!$E$10="CWS",U1277="Multiple Family Residence",'[1]PWS Information'!$E$11="Yes",Q1277="Lead")),
(AND('[1]PWS Information'!$E$10="NTNC",Q1277="Lead")))),"Tier 1",
IF((OR((AND('[1]PWS Information'!$E$10="CWS",U1277="Multiple Family Residence",'[1]PWS Information'!$E$11="No",Q1277="Lead")),
(AND('[1]PWS Information'!$E$10="CWS",U1277="Other",Q1277="Lead")),
(AND('[1]PWS Information'!$E$10="CWS",U1277="Building",Q1277="Lead")))),"Tier 2",
IF((OR((AND('[1]PWS Information'!$E$10="CWS",U1277="Single Family Residence",Q1277="Galvanized Requiring Replacement")),
(AND('[1]PWS Information'!$E$10="CWS",U1277="Single Family Residence",Q1277="Galvanized Requiring Replacement",R1277="Yes")),
(AND('[1]PWS Information'!$E$10="NTNC",Q1277="Galvanized Requiring Replacement")),
(AND('[1]PWS Information'!$E$10="NTNC",U1277="Single Family Residence",R1277="Yes")))),"Tier 3",
IF((OR((AND('[1]PWS Information'!$E$10="CWS",U1277="Single Family Residence",S1277="Yes",Q1277="Non-Lead", J1277="Non-Lead - Copper",L1277="Before 1989")),
(AND('[1]PWS Information'!$E$10="CWS",U1277="Single Family Residence",S1277="Yes",Q1277="Non-Lead", N1277="Non-Lead - Copper",O1277="Before 1989")))),"Tier 4",
IF((OR((AND('[1]PWS Information'!$E$10="NTNC",Q1277="Non-Lead")),
(AND('[1]PWS Information'!$E$10="CWS",Q1277="Non-Lead",S1277="")),
(AND('[1]PWS Information'!$E$10="CWS",Q1277="Non-Lead",S1277="No")),
(AND('[1]PWS Information'!$E$10="CWS",Q1277="Non-Lead",S1277="Don't Know")),
(AND('[1]PWS Information'!$E$10="CWS",Q1277="Non-Lead", J1277="Non-Lead - Copper", S1277="Yes", L1277="Between 1989 and 2014")),
(AND('[1]PWS Information'!$E$10="CWS",Q1277="Non-Lead", J1277="Non-Lead - Copper", S1277="Yes", L1277="After 2014")),
(AND('[1]PWS Information'!$E$10="CWS",Q1277="Non-Lead", J1277="Non-Lead - Copper", S1277="Yes", L1277="Unknown")),
(AND('[1]PWS Information'!$E$10="CWS",Q1277="Non-Lead", N1277="Non-Lead - Copper", S1277="Yes", O1277="Between 1989 and 2014")),
(AND('[1]PWS Information'!$E$10="CWS",Q1277="Non-Lead", N1277="Non-Lead - Copper", S1277="Yes", O1277="After 2014")),
(AND('[1]PWS Information'!$E$10="CWS",Q1277="Non-Lead", N1277="Non-Lead - Copper", S1277="Yes", O1277="Unknown")),
(AND('[1]PWS Information'!$E$10="CWS",Q1277="Unknown")),
(AND('[1]PWS Information'!$E$10="NTNC",Q1277="Unknown")))),"Tier 5",
"")))))</f>
        <v>Tier 5</v>
      </c>
      <c r="Z1277" s="71"/>
      <c r="AA1277" s="71"/>
    </row>
    <row r="1278" spans="1:27" ht="57.6" x14ac:dyDescent="0.3">
      <c r="A1278" s="17"/>
      <c r="B1278" s="70">
        <v>13409887</v>
      </c>
      <c r="C1278" s="73">
        <v>1391</v>
      </c>
      <c r="D1278" s="74" t="s">
        <v>363</v>
      </c>
      <c r="E1278" s="74" t="s">
        <v>49</v>
      </c>
      <c r="F1278" s="74">
        <v>78640</v>
      </c>
      <c r="G1278" s="78" t="s">
        <v>349</v>
      </c>
      <c r="H1278" s="63">
        <v>29.9802</v>
      </c>
      <c r="I1278" s="64">
        <v>-97.838099999999997</v>
      </c>
      <c r="J1278" s="65" t="s">
        <v>50</v>
      </c>
      <c r="K1278" s="66" t="s">
        <v>51</v>
      </c>
      <c r="L1278" s="62" t="s">
        <v>52</v>
      </c>
      <c r="M1278" s="69"/>
      <c r="N1278" s="65" t="s">
        <v>50</v>
      </c>
      <c r="O1278" s="66" t="s">
        <v>52</v>
      </c>
      <c r="P1278" s="69"/>
      <c r="Q1278" s="55" t="str">
        <f t="shared" si="19"/>
        <v>Non-Lead</v>
      </c>
      <c r="R1278" s="70" t="s">
        <v>51</v>
      </c>
      <c r="S1278" s="70" t="s">
        <v>51</v>
      </c>
      <c r="T1278" s="70"/>
      <c r="U1278" s="71" t="s">
        <v>53</v>
      </c>
      <c r="V1278" s="71" t="s">
        <v>51</v>
      </c>
      <c r="W1278" s="71" t="s">
        <v>51</v>
      </c>
      <c r="X1278" s="71" t="s">
        <v>51</v>
      </c>
      <c r="Y1278" s="72" t="str">
        <f>IF((OR((AND('[1]PWS Information'!$E$10="CWS",U1278="Single Family Residence",Q1278="Lead")),
(AND('[1]PWS Information'!$E$10="CWS",U1278="Multiple Family Residence",'[1]PWS Information'!$E$11="Yes",Q1278="Lead")),
(AND('[1]PWS Information'!$E$10="NTNC",Q1278="Lead")))),"Tier 1",
IF((OR((AND('[1]PWS Information'!$E$10="CWS",U1278="Multiple Family Residence",'[1]PWS Information'!$E$11="No",Q1278="Lead")),
(AND('[1]PWS Information'!$E$10="CWS",U1278="Other",Q1278="Lead")),
(AND('[1]PWS Information'!$E$10="CWS",U1278="Building",Q1278="Lead")))),"Tier 2",
IF((OR((AND('[1]PWS Information'!$E$10="CWS",U1278="Single Family Residence",Q1278="Galvanized Requiring Replacement")),
(AND('[1]PWS Information'!$E$10="CWS",U1278="Single Family Residence",Q1278="Galvanized Requiring Replacement",R1278="Yes")),
(AND('[1]PWS Information'!$E$10="NTNC",Q1278="Galvanized Requiring Replacement")),
(AND('[1]PWS Information'!$E$10="NTNC",U1278="Single Family Residence",R1278="Yes")))),"Tier 3",
IF((OR((AND('[1]PWS Information'!$E$10="CWS",U1278="Single Family Residence",S1278="Yes",Q1278="Non-Lead", J1278="Non-Lead - Copper",L1278="Before 1989")),
(AND('[1]PWS Information'!$E$10="CWS",U1278="Single Family Residence",S1278="Yes",Q1278="Non-Lead", N1278="Non-Lead - Copper",O1278="Before 1989")))),"Tier 4",
IF((OR((AND('[1]PWS Information'!$E$10="NTNC",Q1278="Non-Lead")),
(AND('[1]PWS Information'!$E$10="CWS",Q1278="Non-Lead",S1278="")),
(AND('[1]PWS Information'!$E$10="CWS",Q1278="Non-Lead",S1278="No")),
(AND('[1]PWS Information'!$E$10="CWS",Q1278="Non-Lead",S1278="Don't Know")),
(AND('[1]PWS Information'!$E$10="CWS",Q1278="Non-Lead", J1278="Non-Lead - Copper", S1278="Yes", L1278="Between 1989 and 2014")),
(AND('[1]PWS Information'!$E$10="CWS",Q1278="Non-Lead", J1278="Non-Lead - Copper", S1278="Yes", L1278="After 2014")),
(AND('[1]PWS Information'!$E$10="CWS",Q1278="Non-Lead", J1278="Non-Lead - Copper", S1278="Yes", L1278="Unknown")),
(AND('[1]PWS Information'!$E$10="CWS",Q1278="Non-Lead", N1278="Non-Lead - Copper", S1278="Yes", O1278="Between 1989 and 2014")),
(AND('[1]PWS Information'!$E$10="CWS",Q1278="Non-Lead", N1278="Non-Lead - Copper", S1278="Yes", O1278="After 2014")),
(AND('[1]PWS Information'!$E$10="CWS",Q1278="Non-Lead", N1278="Non-Lead - Copper", S1278="Yes", O1278="Unknown")),
(AND('[1]PWS Information'!$E$10="CWS",Q1278="Unknown")),
(AND('[1]PWS Information'!$E$10="NTNC",Q1278="Unknown")))),"Tier 5",
"")))))</f>
        <v>Tier 5</v>
      </c>
      <c r="Z1278" s="71"/>
      <c r="AA1278" s="71"/>
    </row>
    <row r="1279" spans="1:27" ht="57.6" x14ac:dyDescent="0.3">
      <c r="A1279" s="1"/>
      <c r="B1279" s="70">
        <v>12715742</v>
      </c>
      <c r="C1279" s="73">
        <v>1382</v>
      </c>
      <c r="D1279" s="74" t="s">
        <v>363</v>
      </c>
      <c r="E1279" s="74" t="s">
        <v>49</v>
      </c>
      <c r="F1279" s="74">
        <v>78640</v>
      </c>
      <c r="G1279" s="78" t="s">
        <v>349</v>
      </c>
      <c r="H1279" s="63">
        <v>29.980616699999999</v>
      </c>
      <c r="I1279" s="64">
        <v>-97.838413888888795</v>
      </c>
      <c r="J1279" s="65" t="s">
        <v>50</v>
      </c>
      <c r="K1279" s="66" t="s">
        <v>51</v>
      </c>
      <c r="L1279" s="62" t="s">
        <v>52</v>
      </c>
      <c r="M1279" s="69"/>
      <c r="N1279" s="65" t="s">
        <v>50</v>
      </c>
      <c r="O1279" s="66" t="s">
        <v>52</v>
      </c>
      <c r="P1279" s="69"/>
      <c r="Q1279" s="55" t="str">
        <f t="shared" si="19"/>
        <v>Non-Lead</v>
      </c>
      <c r="R1279" s="70" t="s">
        <v>51</v>
      </c>
      <c r="S1279" s="70" t="s">
        <v>51</v>
      </c>
      <c r="T1279" s="70"/>
      <c r="U1279" s="71" t="s">
        <v>53</v>
      </c>
      <c r="V1279" s="71" t="s">
        <v>51</v>
      </c>
      <c r="W1279" s="71" t="s">
        <v>51</v>
      </c>
      <c r="X1279" s="71" t="s">
        <v>51</v>
      </c>
      <c r="Y1279" s="72" t="str">
        <f>IF((OR((AND('[1]PWS Information'!$E$10="CWS",U1279="Single Family Residence",Q1279="Lead")),
(AND('[1]PWS Information'!$E$10="CWS",U1279="Multiple Family Residence",'[1]PWS Information'!$E$11="Yes",Q1279="Lead")),
(AND('[1]PWS Information'!$E$10="NTNC",Q1279="Lead")))),"Tier 1",
IF((OR((AND('[1]PWS Information'!$E$10="CWS",U1279="Multiple Family Residence",'[1]PWS Information'!$E$11="No",Q1279="Lead")),
(AND('[1]PWS Information'!$E$10="CWS",U1279="Other",Q1279="Lead")),
(AND('[1]PWS Information'!$E$10="CWS",U1279="Building",Q1279="Lead")))),"Tier 2",
IF((OR((AND('[1]PWS Information'!$E$10="CWS",U1279="Single Family Residence",Q1279="Galvanized Requiring Replacement")),
(AND('[1]PWS Information'!$E$10="CWS",U1279="Single Family Residence",Q1279="Galvanized Requiring Replacement",R1279="Yes")),
(AND('[1]PWS Information'!$E$10="NTNC",Q1279="Galvanized Requiring Replacement")),
(AND('[1]PWS Information'!$E$10="NTNC",U1279="Single Family Residence",R1279="Yes")))),"Tier 3",
IF((OR((AND('[1]PWS Information'!$E$10="CWS",U1279="Single Family Residence",S1279="Yes",Q1279="Non-Lead", J1279="Non-Lead - Copper",L1279="Before 1989")),
(AND('[1]PWS Information'!$E$10="CWS",U1279="Single Family Residence",S1279="Yes",Q1279="Non-Lead", N1279="Non-Lead - Copper",O1279="Before 1989")))),"Tier 4",
IF((OR((AND('[1]PWS Information'!$E$10="NTNC",Q1279="Non-Lead")),
(AND('[1]PWS Information'!$E$10="CWS",Q1279="Non-Lead",S1279="")),
(AND('[1]PWS Information'!$E$10="CWS",Q1279="Non-Lead",S1279="No")),
(AND('[1]PWS Information'!$E$10="CWS",Q1279="Non-Lead",S1279="Don't Know")),
(AND('[1]PWS Information'!$E$10="CWS",Q1279="Non-Lead", J1279="Non-Lead - Copper", S1279="Yes", L1279="Between 1989 and 2014")),
(AND('[1]PWS Information'!$E$10="CWS",Q1279="Non-Lead", J1279="Non-Lead - Copper", S1279="Yes", L1279="After 2014")),
(AND('[1]PWS Information'!$E$10="CWS",Q1279="Non-Lead", J1279="Non-Lead - Copper", S1279="Yes", L1279="Unknown")),
(AND('[1]PWS Information'!$E$10="CWS",Q1279="Non-Lead", N1279="Non-Lead - Copper", S1279="Yes", O1279="Between 1989 and 2014")),
(AND('[1]PWS Information'!$E$10="CWS",Q1279="Non-Lead", N1279="Non-Lead - Copper", S1279="Yes", O1279="After 2014")),
(AND('[1]PWS Information'!$E$10="CWS",Q1279="Non-Lead", N1279="Non-Lead - Copper", S1279="Yes", O1279="Unknown")),
(AND('[1]PWS Information'!$E$10="CWS",Q1279="Unknown")),
(AND('[1]PWS Information'!$E$10="NTNC",Q1279="Unknown")))),"Tier 5",
"")))))</f>
        <v>Tier 5</v>
      </c>
      <c r="Z1279" s="71"/>
      <c r="AA1279" s="71"/>
    </row>
    <row r="1280" spans="1:27" ht="57.6" x14ac:dyDescent="0.3">
      <c r="A1280" s="1"/>
      <c r="B1280" s="70">
        <v>13459699</v>
      </c>
      <c r="C1280" s="73">
        <v>1383</v>
      </c>
      <c r="D1280" s="74" t="s">
        <v>363</v>
      </c>
      <c r="E1280" s="74" t="s">
        <v>49</v>
      </c>
      <c r="F1280" s="74">
        <v>78640</v>
      </c>
      <c r="G1280" s="78" t="s">
        <v>349</v>
      </c>
      <c r="H1280" s="63">
        <v>29.980305600000001</v>
      </c>
      <c r="I1280" s="64">
        <v>-97.838038888888804</v>
      </c>
      <c r="J1280" s="65" t="s">
        <v>50</v>
      </c>
      <c r="K1280" s="66" t="s">
        <v>51</v>
      </c>
      <c r="L1280" s="62" t="s">
        <v>52</v>
      </c>
      <c r="M1280" s="69"/>
      <c r="N1280" s="65" t="s">
        <v>50</v>
      </c>
      <c r="O1280" s="66" t="s">
        <v>52</v>
      </c>
      <c r="P1280" s="69"/>
      <c r="Q1280" s="55" t="str">
        <f t="shared" si="19"/>
        <v>Non-Lead</v>
      </c>
      <c r="R1280" s="70" t="s">
        <v>51</v>
      </c>
      <c r="S1280" s="70" t="s">
        <v>51</v>
      </c>
      <c r="T1280" s="70"/>
      <c r="U1280" s="71" t="s">
        <v>53</v>
      </c>
      <c r="V1280" s="71" t="s">
        <v>51</v>
      </c>
      <c r="W1280" s="71" t="s">
        <v>51</v>
      </c>
      <c r="X1280" s="71" t="s">
        <v>51</v>
      </c>
      <c r="Y1280" s="72" t="str">
        <f>IF((OR((AND('[1]PWS Information'!$E$10="CWS",U1280="Single Family Residence",Q1280="Lead")),
(AND('[1]PWS Information'!$E$10="CWS",U1280="Multiple Family Residence",'[1]PWS Information'!$E$11="Yes",Q1280="Lead")),
(AND('[1]PWS Information'!$E$10="NTNC",Q1280="Lead")))),"Tier 1",
IF((OR((AND('[1]PWS Information'!$E$10="CWS",U1280="Multiple Family Residence",'[1]PWS Information'!$E$11="No",Q1280="Lead")),
(AND('[1]PWS Information'!$E$10="CWS",U1280="Other",Q1280="Lead")),
(AND('[1]PWS Information'!$E$10="CWS",U1280="Building",Q1280="Lead")))),"Tier 2",
IF((OR((AND('[1]PWS Information'!$E$10="CWS",U1280="Single Family Residence",Q1280="Galvanized Requiring Replacement")),
(AND('[1]PWS Information'!$E$10="CWS",U1280="Single Family Residence",Q1280="Galvanized Requiring Replacement",R1280="Yes")),
(AND('[1]PWS Information'!$E$10="NTNC",Q1280="Galvanized Requiring Replacement")),
(AND('[1]PWS Information'!$E$10="NTNC",U1280="Single Family Residence",R1280="Yes")))),"Tier 3",
IF((OR((AND('[1]PWS Information'!$E$10="CWS",U1280="Single Family Residence",S1280="Yes",Q1280="Non-Lead", J1280="Non-Lead - Copper",L1280="Before 1989")),
(AND('[1]PWS Information'!$E$10="CWS",U1280="Single Family Residence",S1280="Yes",Q1280="Non-Lead", N1280="Non-Lead - Copper",O1280="Before 1989")))),"Tier 4",
IF((OR((AND('[1]PWS Information'!$E$10="NTNC",Q1280="Non-Lead")),
(AND('[1]PWS Information'!$E$10="CWS",Q1280="Non-Lead",S1280="")),
(AND('[1]PWS Information'!$E$10="CWS",Q1280="Non-Lead",S1280="No")),
(AND('[1]PWS Information'!$E$10="CWS",Q1280="Non-Lead",S1280="Don't Know")),
(AND('[1]PWS Information'!$E$10="CWS",Q1280="Non-Lead", J1280="Non-Lead - Copper", S1280="Yes", L1280="Between 1989 and 2014")),
(AND('[1]PWS Information'!$E$10="CWS",Q1280="Non-Lead", J1280="Non-Lead - Copper", S1280="Yes", L1280="After 2014")),
(AND('[1]PWS Information'!$E$10="CWS",Q1280="Non-Lead", J1280="Non-Lead - Copper", S1280="Yes", L1280="Unknown")),
(AND('[1]PWS Information'!$E$10="CWS",Q1280="Non-Lead", N1280="Non-Lead - Copper", S1280="Yes", O1280="Between 1989 and 2014")),
(AND('[1]PWS Information'!$E$10="CWS",Q1280="Non-Lead", N1280="Non-Lead - Copper", S1280="Yes", O1280="After 2014")),
(AND('[1]PWS Information'!$E$10="CWS",Q1280="Non-Lead", N1280="Non-Lead - Copper", S1280="Yes", O1280="Unknown")),
(AND('[1]PWS Information'!$E$10="CWS",Q1280="Unknown")),
(AND('[1]PWS Information'!$E$10="NTNC",Q1280="Unknown")))),"Tier 5",
"")))))</f>
        <v>Tier 5</v>
      </c>
      <c r="Z1280" s="71"/>
      <c r="AA1280" s="71"/>
    </row>
    <row r="1281" spans="1:27" ht="57.6" x14ac:dyDescent="0.3">
      <c r="A1281" s="1"/>
      <c r="B1281" s="70">
        <v>12695031</v>
      </c>
      <c r="C1281" s="73">
        <v>1374</v>
      </c>
      <c r="D1281" s="74" t="s">
        <v>363</v>
      </c>
      <c r="E1281" s="74" t="s">
        <v>49</v>
      </c>
      <c r="F1281" s="74">
        <v>78640</v>
      </c>
      <c r="G1281" s="78" t="s">
        <v>349</v>
      </c>
      <c r="H1281" s="63">
        <v>29.980719400000002</v>
      </c>
      <c r="I1281" s="64">
        <v>-97.838361111111098</v>
      </c>
      <c r="J1281" s="65" t="s">
        <v>50</v>
      </c>
      <c r="K1281" s="66" t="s">
        <v>51</v>
      </c>
      <c r="L1281" s="62" t="s">
        <v>52</v>
      </c>
      <c r="M1281" s="69"/>
      <c r="N1281" s="65" t="s">
        <v>50</v>
      </c>
      <c r="O1281" s="66" t="s">
        <v>52</v>
      </c>
      <c r="P1281" s="69"/>
      <c r="Q1281" s="55" t="str">
        <f t="shared" si="19"/>
        <v>Non-Lead</v>
      </c>
      <c r="R1281" s="70" t="s">
        <v>51</v>
      </c>
      <c r="S1281" s="70" t="s">
        <v>51</v>
      </c>
      <c r="T1281" s="70"/>
      <c r="U1281" s="71" t="s">
        <v>53</v>
      </c>
      <c r="V1281" s="71" t="s">
        <v>51</v>
      </c>
      <c r="W1281" s="71" t="s">
        <v>51</v>
      </c>
      <c r="X1281" s="71" t="s">
        <v>51</v>
      </c>
      <c r="Y1281" s="72" t="str">
        <f>IF((OR((AND('[1]PWS Information'!$E$10="CWS",U1281="Single Family Residence",Q1281="Lead")),
(AND('[1]PWS Information'!$E$10="CWS",U1281="Multiple Family Residence",'[1]PWS Information'!$E$11="Yes",Q1281="Lead")),
(AND('[1]PWS Information'!$E$10="NTNC",Q1281="Lead")))),"Tier 1",
IF((OR((AND('[1]PWS Information'!$E$10="CWS",U1281="Multiple Family Residence",'[1]PWS Information'!$E$11="No",Q1281="Lead")),
(AND('[1]PWS Information'!$E$10="CWS",U1281="Other",Q1281="Lead")),
(AND('[1]PWS Information'!$E$10="CWS",U1281="Building",Q1281="Lead")))),"Tier 2",
IF((OR((AND('[1]PWS Information'!$E$10="CWS",U1281="Single Family Residence",Q1281="Galvanized Requiring Replacement")),
(AND('[1]PWS Information'!$E$10="CWS",U1281="Single Family Residence",Q1281="Galvanized Requiring Replacement",R1281="Yes")),
(AND('[1]PWS Information'!$E$10="NTNC",Q1281="Galvanized Requiring Replacement")),
(AND('[1]PWS Information'!$E$10="NTNC",U1281="Single Family Residence",R1281="Yes")))),"Tier 3",
IF((OR((AND('[1]PWS Information'!$E$10="CWS",U1281="Single Family Residence",S1281="Yes",Q1281="Non-Lead", J1281="Non-Lead - Copper",L1281="Before 1989")),
(AND('[1]PWS Information'!$E$10="CWS",U1281="Single Family Residence",S1281="Yes",Q1281="Non-Lead", N1281="Non-Lead - Copper",O1281="Before 1989")))),"Tier 4",
IF((OR((AND('[1]PWS Information'!$E$10="NTNC",Q1281="Non-Lead")),
(AND('[1]PWS Information'!$E$10="CWS",Q1281="Non-Lead",S1281="")),
(AND('[1]PWS Information'!$E$10="CWS",Q1281="Non-Lead",S1281="No")),
(AND('[1]PWS Information'!$E$10="CWS",Q1281="Non-Lead",S1281="Don't Know")),
(AND('[1]PWS Information'!$E$10="CWS",Q1281="Non-Lead", J1281="Non-Lead - Copper", S1281="Yes", L1281="Between 1989 and 2014")),
(AND('[1]PWS Information'!$E$10="CWS",Q1281="Non-Lead", J1281="Non-Lead - Copper", S1281="Yes", L1281="After 2014")),
(AND('[1]PWS Information'!$E$10="CWS",Q1281="Non-Lead", J1281="Non-Lead - Copper", S1281="Yes", L1281="Unknown")),
(AND('[1]PWS Information'!$E$10="CWS",Q1281="Non-Lead", N1281="Non-Lead - Copper", S1281="Yes", O1281="Between 1989 and 2014")),
(AND('[1]PWS Information'!$E$10="CWS",Q1281="Non-Lead", N1281="Non-Lead - Copper", S1281="Yes", O1281="After 2014")),
(AND('[1]PWS Information'!$E$10="CWS",Q1281="Non-Lead", N1281="Non-Lead - Copper", S1281="Yes", O1281="Unknown")),
(AND('[1]PWS Information'!$E$10="CWS",Q1281="Unknown")),
(AND('[1]PWS Information'!$E$10="NTNC",Q1281="Unknown")))),"Tier 5",
"")))))</f>
        <v>Tier 5</v>
      </c>
      <c r="Z1281" s="71"/>
      <c r="AA1281" s="71"/>
    </row>
    <row r="1282" spans="1:27" ht="57.6" x14ac:dyDescent="0.3">
      <c r="A1282" s="17"/>
      <c r="B1282" s="70">
        <v>13411876</v>
      </c>
      <c r="C1282" s="73">
        <v>1375</v>
      </c>
      <c r="D1282" s="74" t="s">
        <v>363</v>
      </c>
      <c r="E1282" s="74" t="s">
        <v>49</v>
      </c>
      <c r="F1282" s="74">
        <v>78640</v>
      </c>
      <c r="G1282" s="78" t="s">
        <v>349</v>
      </c>
      <c r="H1282" s="63">
        <v>29.9804028</v>
      </c>
      <c r="I1282" s="64">
        <v>-97.837958333333304</v>
      </c>
      <c r="J1282" s="65" t="s">
        <v>50</v>
      </c>
      <c r="K1282" s="66" t="s">
        <v>51</v>
      </c>
      <c r="L1282" s="62" t="s">
        <v>52</v>
      </c>
      <c r="M1282" s="69"/>
      <c r="N1282" s="65" t="s">
        <v>50</v>
      </c>
      <c r="O1282" s="66" t="s">
        <v>52</v>
      </c>
      <c r="P1282" s="69"/>
      <c r="Q1282" s="55" t="str">
        <f t="shared" si="19"/>
        <v>Non-Lead</v>
      </c>
      <c r="R1282" s="70" t="s">
        <v>51</v>
      </c>
      <c r="S1282" s="70" t="s">
        <v>51</v>
      </c>
      <c r="T1282" s="70"/>
      <c r="U1282" s="71" t="s">
        <v>53</v>
      </c>
      <c r="V1282" s="71" t="s">
        <v>51</v>
      </c>
      <c r="W1282" s="71" t="s">
        <v>51</v>
      </c>
      <c r="X1282" s="71" t="s">
        <v>51</v>
      </c>
      <c r="Y1282" s="72" t="str">
        <f>IF((OR((AND('[1]PWS Information'!$E$10="CWS",U1282="Single Family Residence",Q1282="Lead")),
(AND('[1]PWS Information'!$E$10="CWS",U1282="Multiple Family Residence",'[1]PWS Information'!$E$11="Yes",Q1282="Lead")),
(AND('[1]PWS Information'!$E$10="NTNC",Q1282="Lead")))),"Tier 1",
IF((OR((AND('[1]PWS Information'!$E$10="CWS",U1282="Multiple Family Residence",'[1]PWS Information'!$E$11="No",Q1282="Lead")),
(AND('[1]PWS Information'!$E$10="CWS",U1282="Other",Q1282="Lead")),
(AND('[1]PWS Information'!$E$10="CWS",U1282="Building",Q1282="Lead")))),"Tier 2",
IF((OR((AND('[1]PWS Information'!$E$10="CWS",U1282="Single Family Residence",Q1282="Galvanized Requiring Replacement")),
(AND('[1]PWS Information'!$E$10="CWS",U1282="Single Family Residence",Q1282="Galvanized Requiring Replacement",R1282="Yes")),
(AND('[1]PWS Information'!$E$10="NTNC",Q1282="Galvanized Requiring Replacement")),
(AND('[1]PWS Information'!$E$10="NTNC",U1282="Single Family Residence",R1282="Yes")))),"Tier 3",
IF((OR((AND('[1]PWS Information'!$E$10="CWS",U1282="Single Family Residence",S1282="Yes",Q1282="Non-Lead", J1282="Non-Lead - Copper",L1282="Before 1989")),
(AND('[1]PWS Information'!$E$10="CWS",U1282="Single Family Residence",S1282="Yes",Q1282="Non-Lead", N1282="Non-Lead - Copper",O1282="Before 1989")))),"Tier 4",
IF((OR((AND('[1]PWS Information'!$E$10="NTNC",Q1282="Non-Lead")),
(AND('[1]PWS Information'!$E$10="CWS",Q1282="Non-Lead",S1282="")),
(AND('[1]PWS Information'!$E$10="CWS",Q1282="Non-Lead",S1282="No")),
(AND('[1]PWS Information'!$E$10="CWS",Q1282="Non-Lead",S1282="Don't Know")),
(AND('[1]PWS Information'!$E$10="CWS",Q1282="Non-Lead", J1282="Non-Lead - Copper", S1282="Yes", L1282="Between 1989 and 2014")),
(AND('[1]PWS Information'!$E$10="CWS",Q1282="Non-Lead", J1282="Non-Lead - Copper", S1282="Yes", L1282="After 2014")),
(AND('[1]PWS Information'!$E$10="CWS",Q1282="Non-Lead", J1282="Non-Lead - Copper", S1282="Yes", L1282="Unknown")),
(AND('[1]PWS Information'!$E$10="CWS",Q1282="Non-Lead", N1282="Non-Lead - Copper", S1282="Yes", O1282="Between 1989 and 2014")),
(AND('[1]PWS Information'!$E$10="CWS",Q1282="Non-Lead", N1282="Non-Lead - Copper", S1282="Yes", O1282="After 2014")),
(AND('[1]PWS Information'!$E$10="CWS",Q1282="Non-Lead", N1282="Non-Lead - Copper", S1282="Yes", O1282="Unknown")),
(AND('[1]PWS Information'!$E$10="CWS",Q1282="Unknown")),
(AND('[1]PWS Information'!$E$10="NTNC",Q1282="Unknown")))),"Tier 5",
"")))))</f>
        <v>Tier 5</v>
      </c>
      <c r="Z1282" s="71"/>
      <c r="AA1282" s="71"/>
    </row>
    <row r="1283" spans="1:27" ht="57.6" x14ac:dyDescent="0.3">
      <c r="A1283" s="1"/>
      <c r="B1283" s="70">
        <v>1409359</v>
      </c>
      <c r="C1283" s="73">
        <v>1366</v>
      </c>
      <c r="D1283" s="74" t="s">
        <v>363</v>
      </c>
      <c r="E1283" s="74" t="s">
        <v>49</v>
      </c>
      <c r="F1283" s="74">
        <v>78640</v>
      </c>
      <c r="G1283" s="78" t="s">
        <v>371</v>
      </c>
      <c r="H1283" s="63">
        <v>29.9807889</v>
      </c>
      <c r="I1283" s="64">
        <v>-97.838230555555498</v>
      </c>
      <c r="J1283" s="65" t="s">
        <v>50</v>
      </c>
      <c r="K1283" s="66" t="s">
        <v>51</v>
      </c>
      <c r="L1283" s="62" t="s">
        <v>52</v>
      </c>
      <c r="M1283" s="69"/>
      <c r="N1283" s="65" t="s">
        <v>50</v>
      </c>
      <c r="O1283" s="66" t="s">
        <v>52</v>
      </c>
      <c r="P1283" s="69"/>
      <c r="Q1283" s="55" t="str">
        <f t="shared" si="19"/>
        <v>Non-Lead</v>
      </c>
      <c r="R1283" s="70" t="s">
        <v>51</v>
      </c>
      <c r="S1283" s="70" t="s">
        <v>51</v>
      </c>
      <c r="T1283" s="70"/>
      <c r="U1283" s="71" t="s">
        <v>53</v>
      </c>
      <c r="V1283" s="71" t="s">
        <v>51</v>
      </c>
      <c r="W1283" s="71" t="s">
        <v>51</v>
      </c>
      <c r="X1283" s="71" t="s">
        <v>51</v>
      </c>
      <c r="Y1283" s="72" t="str">
        <f>IF((OR((AND('[1]PWS Information'!$E$10="CWS",U1283="Single Family Residence",Q1283="Lead")),
(AND('[1]PWS Information'!$E$10="CWS",U1283="Multiple Family Residence",'[1]PWS Information'!$E$11="Yes",Q1283="Lead")),
(AND('[1]PWS Information'!$E$10="NTNC",Q1283="Lead")))),"Tier 1",
IF((OR((AND('[1]PWS Information'!$E$10="CWS",U1283="Multiple Family Residence",'[1]PWS Information'!$E$11="No",Q1283="Lead")),
(AND('[1]PWS Information'!$E$10="CWS",U1283="Other",Q1283="Lead")),
(AND('[1]PWS Information'!$E$10="CWS",U1283="Building",Q1283="Lead")))),"Tier 2",
IF((OR((AND('[1]PWS Information'!$E$10="CWS",U1283="Single Family Residence",Q1283="Galvanized Requiring Replacement")),
(AND('[1]PWS Information'!$E$10="CWS",U1283="Single Family Residence",Q1283="Galvanized Requiring Replacement",R1283="Yes")),
(AND('[1]PWS Information'!$E$10="NTNC",Q1283="Galvanized Requiring Replacement")),
(AND('[1]PWS Information'!$E$10="NTNC",U1283="Single Family Residence",R1283="Yes")))),"Tier 3",
IF((OR((AND('[1]PWS Information'!$E$10="CWS",U1283="Single Family Residence",S1283="Yes",Q1283="Non-Lead", J1283="Non-Lead - Copper",L1283="Before 1989")),
(AND('[1]PWS Information'!$E$10="CWS",U1283="Single Family Residence",S1283="Yes",Q1283="Non-Lead", N1283="Non-Lead - Copper",O1283="Before 1989")))),"Tier 4",
IF((OR((AND('[1]PWS Information'!$E$10="NTNC",Q1283="Non-Lead")),
(AND('[1]PWS Information'!$E$10="CWS",Q1283="Non-Lead",S1283="")),
(AND('[1]PWS Information'!$E$10="CWS",Q1283="Non-Lead",S1283="No")),
(AND('[1]PWS Information'!$E$10="CWS",Q1283="Non-Lead",S1283="Don't Know")),
(AND('[1]PWS Information'!$E$10="CWS",Q1283="Non-Lead", J1283="Non-Lead - Copper", S1283="Yes", L1283="Between 1989 and 2014")),
(AND('[1]PWS Information'!$E$10="CWS",Q1283="Non-Lead", J1283="Non-Lead - Copper", S1283="Yes", L1283="After 2014")),
(AND('[1]PWS Information'!$E$10="CWS",Q1283="Non-Lead", J1283="Non-Lead - Copper", S1283="Yes", L1283="Unknown")),
(AND('[1]PWS Information'!$E$10="CWS",Q1283="Non-Lead", N1283="Non-Lead - Copper", S1283="Yes", O1283="Between 1989 and 2014")),
(AND('[1]PWS Information'!$E$10="CWS",Q1283="Non-Lead", N1283="Non-Lead - Copper", S1283="Yes", O1283="After 2014")),
(AND('[1]PWS Information'!$E$10="CWS",Q1283="Non-Lead", N1283="Non-Lead - Copper", S1283="Yes", O1283="Unknown")),
(AND('[1]PWS Information'!$E$10="CWS",Q1283="Unknown")),
(AND('[1]PWS Information'!$E$10="NTNC",Q1283="Unknown")))),"Tier 5",
"")))))</f>
        <v>Tier 5</v>
      </c>
      <c r="Z1283" s="71"/>
      <c r="AA1283" s="71"/>
    </row>
    <row r="1284" spans="1:27" ht="57.6" x14ac:dyDescent="0.3">
      <c r="A1284" s="1"/>
      <c r="B1284" s="70">
        <v>13432196</v>
      </c>
      <c r="C1284" s="73">
        <v>1367</v>
      </c>
      <c r="D1284" s="74" t="s">
        <v>363</v>
      </c>
      <c r="E1284" s="74" t="s">
        <v>49</v>
      </c>
      <c r="F1284" s="74">
        <v>78640</v>
      </c>
      <c r="G1284" s="78" t="s">
        <v>349</v>
      </c>
      <c r="H1284" s="63">
        <v>29.980461099999999</v>
      </c>
      <c r="I1284" s="64">
        <v>-97.837863888888805</v>
      </c>
      <c r="J1284" s="65" t="s">
        <v>50</v>
      </c>
      <c r="K1284" s="66" t="s">
        <v>51</v>
      </c>
      <c r="L1284" s="62" t="s">
        <v>52</v>
      </c>
      <c r="M1284" s="69"/>
      <c r="N1284" s="65" t="s">
        <v>50</v>
      </c>
      <c r="O1284" s="66" t="s">
        <v>52</v>
      </c>
      <c r="P1284" s="69"/>
      <c r="Q1284" s="55" t="str">
        <f t="shared" si="19"/>
        <v>Non-Lead</v>
      </c>
      <c r="R1284" s="70" t="s">
        <v>51</v>
      </c>
      <c r="S1284" s="70" t="s">
        <v>51</v>
      </c>
      <c r="T1284" s="70"/>
      <c r="U1284" s="71" t="s">
        <v>53</v>
      </c>
      <c r="V1284" s="71" t="s">
        <v>51</v>
      </c>
      <c r="W1284" s="71" t="s">
        <v>51</v>
      </c>
      <c r="X1284" s="71" t="s">
        <v>51</v>
      </c>
      <c r="Y1284" s="72" t="str">
        <f>IF((OR((AND('[1]PWS Information'!$E$10="CWS",U1284="Single Family Residence",Q1284="Lead")),
(AND('[1]PWS Information'!$E$10="CWS",U1284="Multiple Family Residence",'[1]PWS Information'!$E$11="Yes",Q1284="Lead")),
(AND('[1]PWS Information'!$E$10="NTNC",Q1284="Lead")))),"Tier 1",
IF((OR((AND('[1]PWS Information'!$E$10="CWS",U1284="Multiple Family Residence",'[1]PWS Information'!$E$11="No",Q1284="Lead")),
(AND('[1]PWS Information'!$E$10="CWS",U1284="Other",Q1284="Lead")),
(AND('[1]PWS Information'!$E$10="CWS",U1284="Building",Q1284="Lead")))),"Tier 2",
IF((OR((AND('[1]PWS Information'!$E$10="CWS",U1284="Single Family Residence",Q1284="Galvanized Requiring Replacement")),
(AND('[1]PWS Information'!$E$10="CWS",U1284="Single Family Residence",Q1284="Galvanized Requiring Replacement",R1284="Yes")),
(AND('[1]PWS Information'!$E$10="NTNC",Q1284="Galvanized Requiring Replacement")),
(AND('[1]PWS Information'!$E$10="NTNC",U1284="Single Family Residence",R1284="Yes")))),"Tier 3",
IF((OR((AND('[1]PWS Information'!$E$10="CWS",U1284="Single Family Residence",S1284="Yes",Q1284="Non-Lead", J1284="Non-Lead - Copper",L1284="Before 1989")),
(AND('[1]PWS Information'!$E$10="CWS",U1284="Single Family Residence",S1284="Yes",Q1284="Non-Lead", N1284="Non-Lead - Copper",O1284="Before 1989")))),"Tier 4",
IF((OR((AND('[1]PWS Information'!$E$10="NTNC",Q1284="Non-Lead")),
(AND('[1]PWS Information'!$E$10="CWS",Q1284="Non-Lead",S1284="")),
(AND('[1]PWS Information'!$E$10="CWS",Q1284="Non-Lead",S1284="No")),
(AND('[1]PWS Information'!$E$10="CWS",Q1284="Non-Lead",S1284="Don't Know")),
(AND('[1]PWS Information'!$E$10="CWS",Q1284="Non-Lead", J1284="Non-Lead - Copper", S1284="Yes", L1284="Between 1989 and 2014")),
(AND('[1]PWS Information'!$E$10="CWS",Q1284="Non-Lead", J1284="Non-Lead - Copper", S1284="Yes", L1284="After 2014")),
(AND('[1]PWS Information'!$E$10="CWS",Q1284="Non-Lead", J1284="Non-Lead - Copper", S1284="Yes", L1284="Unknown")),
(AND('[1]PWS Information'!$E$10="CWS",Q1284="Non-Lead", N1284="Non-Lead - Copper", S1284="Yes", O1284="Between 1989 and 2014")),
(AND('[1]PWS Information'!$E$10="CWS",Q1284="Non-Lead", N1284="Non-Lead - Copper", S1284="Yes", O1284="After 2014")),
(AND('[1]PWS Information'!$E$10="CWS",Q1284="Non-Lead", N1284="Non-Lead - Copper", S1284="Yes", O1284="Unknown")),
(AND('[1]PWS Information'!$E$10="CWS",Q1284="Unknown")),
(AND('[1]PWS Information'!$E$10="NTNC",Q1284="Unknown")))),"Tier 5",
"")))))</f>
        <v>Tier 5</v>
      </c>
      <c r="Z1284" s="71"/>
      <c r="AA1284" s="71"/>
    </row>
    <row r="1285" spans="1:27" ht="57.6" x14ac:dyDescent="0.3">
      <c r="A1285" s="1"/>
      <c r="B1285" s="70">
        <v>12683914</v>
      </c>
      <c r="C1285" s="73">
        <v>1358</v>
      </c>
      <c r="D1285" s="74" t="s">
        <v>363</v>
      </c>
      <c r="E1285" s="74" t="s">
        <v>49</v>
      </c>
      <c r="F1285" s="74">
        <v>78640</v>
      </c>
      <c r="G1285" s="78" t="s">
        <v>349</v>
      </c>
      <c r="H1285" s="63">
        <v>29.9808889</v>
      </c>
      <c r="I1285" s="64">
        <v>-97.838161111111106</v>
      </c>
      <c r="J1285" s="65" t="s">
        <v>50</v>
      </c>
      <c r="K1285" s="66" t="s">
        <v>51</v>
      </c>
      <c r="L1285" s="62" t="s">
        <v>52</v>
      </c>
      <c r="M1285" s="69"/>
      <c r="N1285" s="65" t="s">
        <v>50</v>
      </c>
      <c r="O1285" s="66" t="s">
        <v>52</v>
      </c>
      <c r="P1285" s="69"/>
      <c r="Q1285" s="55" t="str">
        <f t="shared" si="19"/>
        <v>Non-Lead</v>
      </c>
      <c r="R1285" s="70" t="s">
        <v>51</v>
      </c>
      <c r="S1285" s="70" t="s">
        <v>51</v>
      </c>
      <c r="T1285" s="70"/>
      <c r="U1285" s="71" t="s">
        <v>53</v>
      </c>
      <c r="V1285" s="71" t="s">
        <v>51</v>
      </c>
      <c r="W1285" s="71" t="s">
        <v>51</v>
      </c>
      <c r="X1285" s="71" t="s">
        <v>51</v>
      </c>
      <c r="Y1285" s="72" t="str">
        <f>IF((OR((AND('[1]PWS Information'!$E$10="CWS",U1285="Single Family Residence",Q1285="Lead")),
(AND('[1]PWS Information'!$E$10="CWS",U1285="Multiple Family Residence",'[1]PWS Information'!$E$11="Yes",Q1285="Lead")),
(AND('[1]PWS Information'!$E$10="NTNC",Q1285="Lead")))),"Tier 1",
IF((OR((AND('[1]PWS Information'!$E$10="CWS",U1285="Multiple Family Residence",'[1]PWS Information'!$E$11="No",Q1285="Lead")),
(AND('[1]PWS Information'!$E$10="CWS",U1285="Other",Q1285="Lead")),
(AND('[1]PWS Information'!$E$10="CWS",U1285="Building",Q1285="Lead")))),"Tier 2",
IF((OR((AND('[1]PWS Information'!$E$10="CWS",U1285="Single Family Residence",Q1285="Galvanized Requiring Replacement")),
(AND('[1]PWS Information'!$E$10="CWS",U1285="Single Family Residence",Q1285="Galvanized Requiring Replacement",R1285="Yes")),
(AND('[1]PWS Information'!$E$10="NTNC",Q1285="Galvanized Requiring Replacement")),
(AND('[1]PWS Information'!$E$10="NTNC",U1285="Single Family Residence",R1285="Yes")))),"Tier 3",
IF((OR((AND('[1]PWS Information'!$E$10="CWS",U1285="Single Family Residence",S1285="Yes",Q1285="Non-Lead", J1285="Non-Lead - Copper",L1285="Before 1989")),
(AND('[1]PWS Information'!$E$10="CWS",U1285="Single Family Residence",S1285="Yes",Q1285="Non-Lead", N1285="Non-Lead - Copper",O1285="Before 1989")))),"Tier 4",
IF((OR((AND('[1]PWS Information'!$E$10="NTNC",Q1285="Non-Lead")),
(AND('[1]PWS Information'!$E$10="CWS",Q1285="Non-Lead",S1285="")),
(AND('[1]PWS Information'!$E$10="CWS",Q1285="Non-Lead",S1285="No")),
(AND('[1]PWS Information'!$E$10="CWS",Q1285="Non-Lead",S1285="Don't Know")),
(AND('[1]PWS Information'!$E$10="CWS",Q1285="Non-Lead", J1285="Non-Lead - Copper", S1285="Yes", L1285="Between 1989 and 2014")),
(AND('[1]PWS Information'!$E$10="CWS",Q1285="Non-Lead", J1285="Non-Lead - Copper", S1285="Yes", L1285="After 2014")),
(AND('[1]PWS Information'!$E$10="CWS",Q1285="Non-Lead", J1285="Non-Lead - Copper", S1285="Yes", L1285="Unknown")),
(AND('[1]PWS Information'!$E$10="CWS",Q1285="Non-Lead", N1285="Non-Lead - Copper", S1285="Yes", O1285="Between 1989 and 2014")),
(AND('[1]PWS Information'!$E$10="CWS",Q1285="Non-Lead", N1285="Non-Lead - Copper", S1285="Yes", O1285="After 2014")),
(AND('[1]PWS Information'!$E$10="CWS",Q1285="Non-Lead", N1285="Non-Lead - Copper", S1285="Yes", O1285="Unknown")),
(AND('[1]PWS Information'!$E$10="CWS",Q1285="Unknown")),
(AND('[1]PWS Information'!$E$10="NTNC",Q1285="Unknown")))),"Tier 5",
"")))))</f>
        <v>Tier 5</v>
      </c>
      <c r="Z1285" s="71"/>
      <c r="AA1285" s="71"/>
    </row>
    <row r="1286" spans="1:27" ht="57.6" x14ac:dyDescent="0.3">
      <c r="A1286" s="17"/>
      <c r="B1286" s="70">
        <v>15789735</v>
      </c>
      <c r="C1286" s="73">
        <v>1359</v>
      </c>
      <c r="D1286" s="74" t="s">
        <v>363</v>
      </c>
      <c r="E1286" s="74" t="s">
        <v>49</v>
      </c>
      <c r="F1286" s="74">
        <v>78640</v>
      </c>
      <c r="G1286" s="78" t="s">
        <v>349</v>
      </c>
      <c r="H1286" s="63">
        <v>29.9805639</v>
      </c>
      <c r="I1286" s="64">
        <v>-97.837772222222199</v>
      </c>
      <c r="J1286" s="65" t="s">
        <v>50</v>
      </c>
      <c r="K1286" s="66" t="s">
        <v>51</v>
      </c>
      <c r="L1286" s="62" t="s">
        <v>52</v>
      </c>
      <c r="M1286" s="69"/>
      <c r="N1286" s="65" t="s">
        <v>50</v>
      </c>
      <c r="O1286" s="66" t="s">
        <v>52</v>
      </c>
      <c r="P1286" s="69"/>
      <c r="Q1286" s="55" t="str">
        <f t="shared" si="19"/>
        <v>Non-Lead</v>
      </c>
      <c r="R1286" s="70" t="s">
        <v>51</v>
      </c>
      <c r="S1286" s="70" t="s">
        <v>51</v>
      </c>
      <c r="T1286" s="70"/>
      <c r="U1286" s="71" t="s">
        <v>53</v>
      </c>
      <c r="V1286" s="71" t="s">
        <v>51</v>
      </c>
      <c r="W1286" s="71" t="s">
        <v>51</v>
      </c>
      <c r="X1286" s="71" t="s">
        <v>51</v>
      </c>
      <c r="Y1286" s="72" t="str">
        <f>IF((OR((AND('[1]PWS Information'!$E$10="CWS",U1286="Single Family Residence",Q1286="Lead")),
(AND('[1]PWS Information'!$E$10="CWS",U1286="Multiple Family Residence",'[1]PWS Information'!$E$11="Yes",Q1286="Lead")),
(AND('[1]PWS Information'!$E$10="NTNC",Q1286="Lead")))),"Tier 1",
IF((OR((AND('[1]PWS Information'!$E$10="CWS",U1286="Multiple Family Residence",'[1]PWS Information'!$E$11="No",Q1286="Lead")),
(AND('[1]PWS Information'!$E$10="CWS",U1286="Other",Q1286="Lead")),
(AND('[1]PWS Information'!$E$10="CWS",U1286="Building",Q1286="Lead")))),"Tier 2",
IF((OR((AND('[1]PWS Information'!$E$10="CWS",U1286="Single Family Residence",Q1286="Galvanized Requiring Replacement")),
(AND('[1]PWS Information'!$E$10="CWS",U1286="Single Family Residence",Q1286="Galvanized Requiring Replacement",R1286="Yes")),
(AND('[1]PWS Information'!$E$10="NTNC",Q1286="Galvanized Requiring Replacement")),
(AND('[1]PWS Information'!$E$10="NTNC",U1286="Single Family Residence",R1286="Yes")))),"Tier 3",
IF((OR((AND('[1]PWS Information'!$E$10="CWS",U1286="Single Family Residence",S1286="Yes",Q1286="Non-Lead", J1286="Non-Lead - Copper",L1286="Before 1989")),
(AND('[1]PWS Information'!$E$10="CWS",U1286="Single Family Residence",S1286="Yes",Q1286="Non-Lead", N1286="Non-Lead - Copper",O1286="Before 1989")))),"Tier 4",
IF((OR((AND('[1]PWS Information'!$E$10="NTNC",Q1286="Non-Lead")),
(AND('[1]PWS Information'!$E$10="CWS",Q1286="Non-Lead",S1286="")),
(AND('[1]PWS Information'!$E$10="CWS",Q1286="Non-Lead",S1286="No")),
(AND('[1]PWS Information'!$E$10="CWS",Q1286="Non-Lead",S1286="Don't Know")),
(AND('[1]PWS Information'!$E$10="CWS",Q1286="Non-Lead", J1286="Non-Lead - Copper", S1286="Yes", L1286="Between 1989 and 2014")),
(AND('[1]PWS Information'!$E$10="CWS",Q1286="Non-Lead", J1286="Non-Lead - Copper", S1286="Yes", L1286="After 2014")),
(AND('[1]PWS Information'!$E$10="CWS",Q1286="Non-Lead", J1286="Non-Lead - Copper", S1286="Yes", L1286="Unknown")),
(AND('[1]PWS Information'!$E$10="CWS",Q1286="Non-Lead", N1286="Non-Lead - Copper", S1286="Yes", O1286="Between 1989 and 2014")),
(AND('[1]PWS Information'!$E$10="CWS",Q1286="Non-Lead", N1286="Non-Lead - Copper", S1286="Yes", O1286="After 2014")),
(AND('[1]PWS Information'!$E$10="CWS",Q1286="Non-Lead", N1286="Non-Lead - Copper", S1286="Yes", O1286="Unknown")),
(AND('[1]PWS Information'!$E$10="CWS",Q1286="Unknown")),
(AND('[1]PWS Information'!$E$10="NTNC",Q1286="Unknown")))),"Tier 5",
"")))))</f>
        <v>Tier 5</v>
      </c>
      <c r="Z1286" s="71"/>
      <c r="AA1286" s="71"/>
    </row>
    <row r="1287" spans="1:27" ht="57.6" x14ac:dyDescent="0.3">
      <c r="A1287" s="1"/>
      <c r="B1287" s="70">
        <v>12688359</v>
      </c>
      <c r="C1287" s="73">
        <v>1350</v>
      </c>
      <c r="D1287" s="74" t="s">
        <v>363</v>
      </c>
      <c r="E1287" s="74" t="s">
        <v>49</v>
      </c>
      <c r="F1287" s="74">
        <v>78640</v>
      </c>
      <c r="G1287" s="78" t="s">
        <v>349</v>
      </c>
      <c r="H1287" s="63">
        <v>29.980955600000001</v>
      </c>
      <c r="I1287" s="64">
        <v>-97.838038888888804</v>
      </c>
      <c r="J1287" s="65" t="s">
        <v>50</v>
      </c>
      <c r="K1287" s="66" t="s">
        <v>51</v>
      </c>
      <c r="L1287" s="62" t="s">
        <v>52</v>
      </c>
      <c r="M1287" s="69"/>
      <c r="N1287" s="65" t="s">
        <v>50</v>
      </c>
      <c r="O1287" s="66" t="s">
        <v>52</v>
      </c>
      <c r="P1287" s="69"/>
      <c r="Q1287" s="55" t="str">
        <f t="shared" si="19"/>
        <v>Non-Lead</v>
      </c>
      <c r="R1287" s="70" t="s">
        <v>51</v>
      </c>
      <c r="S1287" s="70" t="s">
        <v>51</v>
      </c>
      <c r="T1287" s="70"/>
      <c r="U1287" s="71" t="s">
        <v>53</v>
      </c>
      <c r="V1287" s="71" t="s">
        <v>51</v>
      </c>
      <c r="W1287" s="71" t="s">
        <v>51</v>
      </c>
      <c r="X1287" s="71" t="s">
        <v>51</v>
      </c>
      <c r="Y1287" s="72" t="str">
        <f>IF((OR((AND('[1]PWS Information'!$E$10="CWS",U1287="Single Family Residence",Q1287="Lead")),
(AND('[1]PWS Information'!$E$10="CWS",U1287="Multiple Family Residence",'[1]PWS Information'!$E$11="Yes",Q1287="Lead")),
(AND('[1]PWS Information'!$E$10="NTNC",Q1287="Lead")))),"Tier 1",
IF((OR((AND('[1]PWS Information'!$E$10="CWS",U1287="Multiple Family Residence",'[1]PWS Information'!$E$11="No",Q1287="Lead")),
(AND('[1]PWS Information'!$E$10="CWS",U1287="Other",Q1287="Lead")),
(AND('[1]PWS Information'!$E$10="CWS",U1287="Building",Q1287="Lead")))),"Tier 2",
IF((OR((AND('[1]PWS Information'!$E$10="CWS",U1287="Single Family Residence",Q1287="Galvanized Requiring Replacement")),
(AND('[1]PWS Information'!$E$10="CWS",U1287="Single Family Residence",Q1287="Galvanized Requiring Replacement",R1287="Yes")),
(AND('[1]PWS Information'!$E$10="NTNC",Q1287="Galvanized Requiring Replacement")),
(AND('[1]PWS Information'!$E$10="NTNC",U1287="Single Family Residence",R1287="Yes")))),"Tier 3",
IF((OR((AND('[1]PWS Information'!$E$10="CWS",U1287="Single Family Residence",S1287="Yes",Q1287="Non-Lead", J1287="Non-Lead - Copper",L1287="Before 1989")),
(AND('[1]PWS Information'!$E$10="CWS",U1287="Single Family Residence",S1287="Yes",Q1287="Non-Lead", N1287="Non-Lead - Copper",O1287="Before 1989")))),"Tier 4",
IF((OR((AND('[1]PWS Information'!$E$10="NTNC",Q1287="Non-Lead")),
(AND('[1]PWS Information'!$E$10="CWS",Q1287="Non-Lead",S1287="")),
(AND('[1]PWS Information'!$E$10="CWS",Q1287="Non-Lead",S1287="No")),
(AND('[1]PWS Information'!$E$10="CWS",Q1287="Non-Lead",S1287="Don't Know")),
(AND('[1]PWS Information'!$E$10="CWS",Q1287="Non-Lead", J1287="Non-Lead - Copper", S1287="Yes", L1287="Between 1989 and 2014")),
(AND('[1]PWS Information'!$E$10="CWS",Q1287="Non-Lead", J1287="Non-Lead - Copper", S1287="Yes", L1287="After 2014")),
(AND('[1]PWS Information'!$E$10="CWS",Q1287="Non-Lead", J1287="Non-Lead - Copper", S1287="Yes", L1287="Unknown")),
(AND('[1]PWS Information'!$E$10="CWS",Q1287="Non-Lead", N1287="Non-Lead - Copper", S1287="Yes", O1287="Between 1989 and 2014")),
(AND('[1]PWS Information'!$E$10="CWS",Q1287="Non-Lead", N1287="Non-Lead - Copper", S1287="Yes", O1287="After 2014")),
(AND('[1]PWS Information'!$E$10="CWS",Q1287="Non-Lead", N1287="Non-Lead - Copper", S1287="Yes", O1287="Unknown")),
(AND('[1]PWS Information'!$E$10="CWS",Q1287="Unknown")),
(AND('[1]PWS Information'!$E$10="NTNC",Q1287="Unknown")))),"Tier 5",
"")))))</f>
        <v>Tier 5</v>
      </c>
      <c r="Z1287" s="71"/>
      <c r="AA1287" s="71"/>
    </row>
    <row r="1288" spans="1:27" ht="57.6" x14ac:dyDescent="0.3">
      <c r="A1288" s="1"/>
      <c r="B1288" s="70">
        <v>12668392</v>
      </c>
      <c r="C1288" s="73">
        <v>1351</v>
      </c>
      <c r="D1288" s="74" t="s">
        <v>363</v>
      </c>
      <c r="E1288" s="74" t="s">
        <v>49</v>
      </c>
      <c r="F1288" s="74">
        <v>78640</v>
      </c>
      <c r="G1288" s="78" t="s">
        <v>349</v>
      </c>
      <c r="H1288" s="63">
        <v>29.980627800000001</v>
      </c>
      <c r="I1288" s="64">
        <v>-97.837680555555494</v>
      </c>
      <c r="J1288" s="65" t="s">
        <v>50</v>
      </c>
      <c r="K1288" s="66" t="s">
        <v>51</v>
      </c>
      <c r="L1288" s="62" t="s">
        <v>52</v>
      </c>
      <c r="M1288" s="69"/>
      <c r="N1288" s="65" t="s">
        <v>50</v>
      </c>
      <c r="O1288" s="66" t="s">
        <v>52</v>
      </c>
      <c r="P1288" s="69"/>
      <c r="Q1288" s="55" t="str">
        <f t="shared" si="19"/>
        <v>Non-Lead</v>
      </c>
      <c r="R1288" s="70" t="s">
        <v>51</v>
      </c>
      <c r="S1288" s="70" t="s">
        <v>51</v>
      </c>
      <c r="T1288" s="70"/>
      <c r="U1288" s="71" t="s">
        <v>53</v>
      </c>
      <c r="V1288" s="71" t="s">
        <v>51</v>
      </c>
      <c r="W1288" s="71" t="s">
        <v>51</v>
      </c>
      <c r="X1288" s="71" t="s">
        <v>51</v>
      </c>
      <c r="Y1288" s="72" t="str">
        <f>IF((OR((AND('[1]PWS Information'!$E$10="CWS",U1288="Single Family Residence",Q1288="Lead")),
(AND('[1]PWS Information'!$E$10="CWS",U1288="Multiple Family Residence",'[1]PWS Information'!$E$11="Yes",Q1288="Lead")),
(AND('[1]PWS Information'!$E$10="NTNC",Q1288="Lead")))),"Tier 1",
IF((OR((AND('[1]PWS Information'!$E$10="CWS",U1288="Multiple Family Residence",'[1]PWS Information'!$E$11="No",Q1288="Lead")),
(AND('[1]PWS Information'!$E$10="CWS",U1288="Other",Q1288="Lead")),
(AND('[1]PWS Information'!$E$10="CWS",U1288="Building",Q1288="Lead")))),"Tier 2",
IF((OR((AND('[1]PWS Information'!$E$10="CWS",U1288="Single Family Residence",Q1288="Galvanized Requiring Replacement")),
(AND('[1]PWS Information'!$E$10="CWS",U1288="Single Family Residence",Q1288="Galvanized Requiring Replacement",R1288="Yes")),
(AND('[1]PWS Information'!$E$10="NTNC",Q1288="Galvanized Requiring Replacement")),
(AND('[1]PWS Information'!$E$10="NTNC",U1288="Single Family Residence",R1288="Yes")))),"Tier 3",
IF((OR((AND('[1]PWS Information'!$E$10="CWS",U1288="Single Family Residence",S1288="Yes",Q1288="Non-Lead", J1288="Non-Lead - Copper",L1288="Before 1989")),
(AND('[1]PWS Information'!$E$10="CWS",U1288="Single Family Residence",S1288="Yes",Q1288="Non-Lead", N1288="Non-Lead - Copper",O1288="Before 1989")))),"Tier 4",
IF((OR((AND('[1]PWS Information'!$E$10="NTNC",Q1288="Non-Lead")),
(AND('[1]PWS Information'!$E$10="CWS",Q1288="Non-Lead",S1288="")),
(AND('[1]PWS Information'!$E$10="CWS",Q1288="Non-Lead",S1288="No")),
(AND('[1]PWS Information'!$E$10="CWS",Q1288="Non-Lead",S1288="Don't Know")),
(AND('[1]PWS Information'!$E$10="CWS",Q1288="Non-Lead", J1288="Non-Lead - Copper", S1288="Yes", L1288="Between 1989 and 2014")),
(AND('[1]PWS Information'!$E$10="CWS",Q1288="Non-Lead", J1288="Non-Lead - Copper", S1288="Yes", L1288="After 2014")),
(AND('[1]PWS Information'!$E$10="CWS",Q1288="Non-Lead", J1288="Non-Lead - Copper", S1288="Yes", L1288="Unknown")),
(AND('[1]PWS Information'!$E$10="CWS",Q1288="Non-Lead", N1288="Non-Lead - Copper", S1288="Yes", O1288="Between 1989 and 2014")),
(AND('[1]PWS Information'!$E$10="CWS",Q1288="Non-Lead", N1288="Non-Lead - Copper", S1288="Yes", O1288="After 2014")),
(AND('[1]PWS Information'!$E$10="CWS",Q1288="Non-Lead", N1288="Non-Lead - Copper", S1288="Yes", O1288="Unknown")),
(AND('[1]PWS Information'!$E$10="CWS",Q1288="Unknown")),
(AND('[1]PWS Information'!$E$10="NTNC",Q1288="Unknown")))),"Tier 5",
"")))))</f>
        <v>Tier 5</v>
      </c>
      <c r="Z1288" s="71"/>
      <c r="AA1288" s="71"/>
    </row>
    <row r="1289" spans="1:27" ht="57.6" x14ac:dyDescent="0.3">
      <c r="A1289" s="1"/>
      <c r="B1289" s="70">
        <v>12690897</v>
      </c>
      <c r="C1289" s="73">
        <v>1342</v>
      </c>
      <c r="D1289" s="74" t="s">
        <v>363</v>
      </c>
      <c r="E1289" s="74" t="s">
        <v>49</v>
      </c>
      <c r="F1289" s="74">
        <v>78640</v>
      </c>
      <c r="G1289" s="78" t="s">
        <v>349</v>
      </c>
      <c r="H1289" s="63">
        <v>29.981052800000001</v>
      </c>
      <c r="I1289" s="64">
        <v>-97.837983333333298</v>
      </c>
      <c r="J1289" s="65" t="s">
        <v>50</v>
      </c>
      <c r="K1289" s="66" t="s">
        <v>51</v>
      </c>
      <c r="L1289" s="62" t="s">
        <v>52</v>
      </c>
      <c r="M1289" s="69"/>
      <c r="N1289" s="65" t="s">
        <v>50</v>
      </c>
      <c r="O1289" s="66" t="s">
        <v>52</v>
      </c>
      <c r="P1289" s="69"/>
      <c r="Q1289" s="55" t="str">
        <f t="shared" si="19"/>
        <v>Non-Lead</v>
      </c>
      <c r="R1289" s="70" t="s">
        <v>51</v>
      </c>
      <c r="S1289" s="70" t="s">
        <v>51</v>
      </c>
      <c r="T1289" s="70"/>
      <c r="U1289" s="71" t="s">
        <v>53</v>
      </c>
      <c r="V1289" s="71" t="s">
        <v>51</v>
      </c>
      <c r="W1289" s="71" t="s">
        <v>51</v>
      </c>
      <c r="X1289" s="71" t="s">
        <v>51</v>
      </c>
      <c r="Y1289" s="72" t="str">
        <f>IF((OR((AND('[1]PWS Information'!$E$10="CWS",U1289="Single Family Residence",Q1289="Lead")),
(AND('[1]PWS Information'!$E$10="CWS",U1289="Multiple Family Residence",'[1]PWS Information'!$E$11="Yes",Q1289="Lead")),
(AND('[1]PWS Information'!$E$10="NTNC",Q1289="Lead")))),"Tier 1",
IF((OR((AND('[1]PWS Information'!$E$10="CWS",U1289="Multiple Family Residence",'[1]PWS Information'!$E$11="No",Q1289="Lead")),
(AND('[1]PWS Information'!$E$10="CWS",U1289="Other",Q1289="Lead")),
(AND('[1]PWS Information'!$E$10="CWS",U1289="Building",Q1289="Lead")))),"Tier 2",
IF((OR((AND('[1]PWS Information'!$E$10="CWS",U1289="Single Family Residence",Q1289="Galvanized Requiring Replacement")),
(AND('[1]PWS Information'!$E$10="CWS",U1289="Single Family Residence",Q1289="Galvanized Requiring Replacement",R1289="Yes")),
(AND('[1]PWS Information'!$E$10="NTNC",Q1289="Galvanized Requiring Replacement")),
(AND('[1]PWS Information'!$E$10="NTNC",U1289="Single Family Residence",R1289="Yes")))),"Tier 3",
IF((OR((AND('[1]PWS Information'!$E$10="CWS",U1289="Single Family Residence",S1289="Yes",Q1289="Non-Lead", J1289="Non-Lead - Copper",L1289="Before 1989")),
(AND('[1]PWS Information'!$E$10="CWS",U1289="Single Family Residence",S1289="Yes",Q1289="Non-Lead", N1289="Non-Lead - Copper",O1289="Before 1989")))),"Tier 4",
IF((OR((AND('[1]PWS Information'!$E$10="NTNC",Q1289="Non-Lead")),
(AND('[1]PWS Information'!$E$10="CWS",Q1289="Non-Lead",S1289="")),
(AND('[1]PWS Information'!$E$10="CWS",Q1289="Non-Lead",S1289="No")),
(AND('[1]PWS Information'!$E$10="CWS",Q1289="Non-Lead",S1289="Don't Know")),
(AND('[1]PWS Information'!$E$10="CWS",Q1289="Non-Lead", J1289="Non-Lead - Copper", S1289="Yes", L1289="Between 1989 and 2014")),
(AND('[1]PWS Information'!$E$10="CWS",Q1289="Non-Lead", J1289="Non-Lead - Copper", S1289="Yes", L1289="After 2014")),
(AND('[1]PWS Information'!$E$10="CWS",Q1289="Non-Lead", J1289="Non-Lead - Copper", S1289="Yes", L1289="Unknown")),
(AND('[1]PWS Information'!$E$10="CWS",Q1289="Non-Lead", N1289="Non-Lead - Copper", S1289="Yes", O1289="Between 1989 and 2014")),
(AND('[1]PWS Information'!$E$10="CWS",Q1289="Non-Lead", N1289="Non-Lead - Copper", S1289="Yes", O1289="After 2014")),
(AND('[1]PWS Information'!$E$10="CWS",Q1289="Non-Lead", N1289="Non-Lead - Copper", S1289="Yes", O1289="Unknown")),
(AND('[1]PWS Information'!$E$10="CWS",Q1289="Unknown")),
(AND('[1]PWS Information'!$E$10="NTNC",Q1289="Unknown")))),"Tier 5",
"")))))</f>
        <v>Tier 5</v>
      </c>
      <c r="Z1289" s="71"/>
      <c r="AA1289" s="71"/>
    </row>
    <row r="1290" spans="1:27" ht="57.6" x14ac:dyDescent="0.3">
      <c r="A1290" s="17"/>
      <c r="B1290" s="70">
        <v>12667161</v>
      </c>
      <c r="C1290" s="73">
        <v>1343</v>
      </c>
      <c r="D1290" s="74" t="s">
        <v>363</v>
      </c>
      <c r="E1290" s="74" t="s">
        <v>49</v>
      </c>
      <c r="F1290" s="74">
        <v>78640</v>
      </c>
      <c r="G1290" s="78" t="s">
        <v>349</v>
      </c>
      <c r="H1290" s="63">
        <v>29.980736100000001</v>
      </c>
      <c r="I1290" s="64">
        <v>-97.837575000000001</v>
      </c>
      <c r="J1290" s="65" t="s">
        <v>50</v>
      </c>
      <c r="K1290" s="66" t="s">
        <v>51</v>
      </c>
      <c r="L1290" s="62" t="s">
        <v>52</v>
      </c>
      <c r="M1290" s="69"/>
      <c r="N1290" s="65" t="s">
        <v>50</v>
      </c>
      <c r="O1290" s="66" t="s">
        <v>52</v>
      </c>
      <c r="P1290" s="69"/>
      <c r="Q1290" s="55" t="str">
        <f t="shared" si="19"/>
        <v>Non-Lead</v>
      </c>
      <c r="R1290" s="70" t="s">
        <v>51</v>
      </c>
      <c r="S1290" s="70" t="s">
        <v>51</v>
      </c>
      <c r="T1290" s="70"/>
      <c r="U1290" s="71" t="s">
        <v>53</v>
      </c>
      <c r="V1290" s="71" t="s">
        <v>51</v>
      </c>
      <c r="W1290" s="71" t="s">
        <v>51</v>
      </c>
      <c r="X1290" s="71" t="s">
        <v>51</v>
      </c>
      <c r="Y1290" s="72" t="str">
        <f>IF((OR((AND('[1]PWS Information'!$E$10="CWS",U1290="Single Family Residence",Q1290="Lead")),
(AND('[1]PWS Information'!$E$10="CWS",U1290="Multiple Family Residence",'[1]PWS Information'!$E$11="Yes",Q1290="Lead")),
(AND('[1]PWS Information'!$E$10="NTNC",Q1290="Lead")))),"Tier 1",
IF((OR((AND('[1]PWS Information'!$E$10="CWS",U1290="Multiple Family Residence",'[1]PWS Information'!$E$11="No",Q1290="Lead")),
(AND('[1]PWS Information'!$E$10="CWS",U1290="Other",Q1290="Lead")),
(AND('[1]PWS Information'!$E$10="CWS",U1290="Building",Q1290="Lead")))),"Tier 2",
IF((OR((AND('[1]PWS Information'!$E$10="CWS",U1290="Single Family Residence",Q1290="Galvanized Requiring Replacement")),
(AND('[1]PWS Information'!$E$10="CWS",U1290="Single Family Residence",Q1290="Galvanized Requiring Replacement",R1290="Yes")),
(AND('[1]PWS Information'!$E$10="NTNC",Q1290="Galvanized Requiring Replacement")),
(AND('[1]PWS Information'!$E$10="NTNC",U1290="Single Family Residence",R1290="Yes")))),"Tier 3",
IF((OR((AND('[1]PWS Information'!$E$10="CWS",U1290="Single Family Residence",S1290="Yes",Q1290="Non-Lead", J1290="Non-Lead - Copper",L1290="Before 1989")),
(AND('[1]PWS Information'!$E$10="CWS",U1290="Single Family Residence",S1290="Yes",Q1290="Non-Lead", N1290="Non-Lead - Copper",O1290="Before 1989")))),"Tier 4",
IF((OR((AND('[1]PWS Information'!$E$10="NTNC",Q1290="Non-Lead")),
(AND('[1]PWS Information'!$E$10="CWS",Q1290="Non-Lead",S1290="")),
(AND('[1]PWS Information'!$E$10="CWS",Q1290="Non-Lead",S1290="No")),
(AND('[1]PWS Information'!$E$10="CWS",Q1290="Non-Lead",S1290="Don't Know")),
(AND('[1]PWS Information'!$E$10="CWS",Q1290="Non-Lead", J1290="Non-Lead - Copper", S1290="Yes", L1290="Between 1989 and 2014")),
(AND('[1]PWS Information'!$E$10="CWS",Q1290="Non-Lead", J1290="Non-Lead - Copper", S1290="Yes", L1290="After 2014")),
(AND('[1]PWS Information'!$E$10="CWS",Q1290="Non-Lead", J1290="Non-Lead - Copper", S1290="Yes", L1290="Unknown")),
(AND('[1]PWS Information'!$E$10="CWS",Q1290="Non-Lead", N1290="Non-Lead - Copper", S1290="Yes", O1290="Between 1989 and 2014")),
(AND('[1]PWS Information'!$E$10="CWS",Q1290="Non-Lead", N1290="Non-Lead - Copper", S1290="Yes", O1290="After 2014")),
(AND('[1]PWS Information'!$E$10="CWS",Q1290="Non-Lead", N1290="Non-Lead - Copper", S1290="Yes", O1290="Unknown")),
(AND('[1]PWS Information'!$E$10="CWS",Q1290="Unknown")),
(AND('[1]PWS Information'!$E$10="NTNC",Q1290="Unknown")))),"Tier 5",
"")))))</f>
        <v>Tier 5</v>
      </c>
      <c r="Z1290" s="71"/>
      <c r="AA1290" s="71"/>
    </row>
    <row r="1291" spans="1:27" ht="57.6" x14ac:dyDescent="0.3">
      <c r="A1291" s="1"/>
      <c r="B1291" s="70">
        <v>12693490</v>
      </c>
      <c r="C1291" s="73">
        <v>1334</v>
      </c>
      <c r="D1291" s="74" t="s">
        <v>363</v>
      </c>
      <c r="E1291" s="74" t="s">
        <v>49</v>
      </c>
      <c r="F1291" s="74">
        <v>78640</v>
      </c>
      <c r="G1291" s="78" t="s">
        <v>349</v>
      </c>
      <c r="H1291" s="63">
        <v>29.981124999999999</v>
      </c>
      <c r="I1291" s="64">
        <v>-97.837866666666599</v>
      </c>
      <c r="J1291" s="65" t="s">
        <v>50</v>
      </c>
      <c r="K1291" s="66" t="s">
        <v>51</v>
      </c>
      <c r="L1291" s="62" t="s">
        <v>52</v>
      </c>
      <c r="M1291" s="69"/>
      <c r="N1291" s="65" t="s">
        <v>50</v>
      </c>
      <c r="O1291" s="66" t="s">
        <v>52</v>
      </c>
      <c r="P1291" s="69"/>
      <c r="Q1291" s="55" t="str">
        <f t="shared" si="19"/>
        <v>Non-Lead</v>
      </c>
      <c r="R1291" s="70" t="s">
        <v>51</v>
      </c>
      <c r="S1291" s="70" t="s">
        <v>51</v>
      </c>
      <c r="T1291" s="70"/>
      <c r="U1291" s="71" t="s">
        <v>53</v>
      </c>
      <c r="V1291" s="71" t="s">
        <v>51</v>
      </c>
      <c r="W1291" s="71" t="s">
        <v>51</v>
      </c>
      <c r="X1291" s="71" t="s">
        <v>51</v>
      </c>
      <c r="Y1291" s="72" t="str">
        <f>IF((OR((AND('[1]PWS Information'!$E$10="CWS",U1291="Single Family Residence",Q1291="Lead")),
(AND('[1]PWS Information'!$E$10="CWS",U1291="Multiple Family Residence",'[1]PWS Information'!$E$11="Yes",Q1291="Lead")),
(AND('[1]PWS Information'!$E$10="NTNC",Q1291="Lead")))),"Tier 1",
IF((OR((AND('[1]PWS Information'!$E$10="CWS",U1291="Multiple Family Residence",'[1]PWS Information'!$E$11="No",Q1291="Lead")),
(AND('[1]PWS Information'!$E$10="CWS",U1291="Other",Q1291="Lead")),
(AND('[1]PWS Information'!$E$10="CWS",U1291="Building",Q1291="Lead")))),"Tier 2",
IF((OR((AND('[1]PWS Information'!$E$10="CWS",U1291="Single Family Residence",Q1291="Galvanized Requiring Replacement")),
(AND('[1]PWS Information'!$E$10="CWS",U1291="Single Family Residence",Q1291="Galvanized Requiring Replacement",R1291="Yes")),
(AND('[1]PWS Information'!$E$10="NTNC",Q1291="Galvanized Requiring Replacement")),
(AND('[1]PWS Information'!$E$10="NTNC",U1291="Single Family Residence",R1291="Yes")))),"Tier 3",
IF((OR((AND('[1]PWS Information'!$E$10="CWS",U1291="Single Family Residence",S1291="Yes",Q1291="Non-Lead", J1291="Non-Lead - Copper",L1291="Before 1989")),
(AND('[1]PWS Information'!$E$10="CWS",U1291="Single Family Residence",S1291="Yes",Q1291="Non-Lead", N1291="Non-Lead - Copper",O1291="Before 1989")))),"Tier 4",
IF((OR((AND('[1]PWS Information'!$E$10="NTNC",Q1291="Non-Lead")),
(AND('[1]PWS Information'!$E$10="CWS",Q1291="Non-Lead",S1291="")),
(AND('[1]PWS Information'!$E$10="CWS",Q1291="Non-Lead",S1291="No")),
(AND('[1]PWS Information'!$E$10="CWS",Q1291="Non-Lead",S1291="Don't Know")),
(AND('[1]PWS Information'!$E$10="CWS",Q1291="Non-Lead", J1291="Non-Lead - Copper", S1291="Yes", L1291="Between 1989 and 2014")),
(AND('[1]PWS Information'!$E$10="CWS",Q1291="Non-Lead", J1291="Non-Lead - Copper", S1291="Yes", L1291="After 2014")),
(AND('[1]PWS Information'!$E$10="CWS",Q1291="Non-Lead", J1291="Non-Lead - Copper", S1291="Yes", L1291="Unknown")),
(AND('[1]PWS Information'!$E$10="CWS",Q1291="Non-Lead", N1291="Non-Lead - Copper", S1291="Yes", O1291="Between 1989 and 2014")),
(AND('[1]PWS Information'!$E$10="CWS",Q1291="Non-Lead", N1291="Non-Lead - Copper", S1291="Yes", O1291="After 2014")),
(AND('[1]PWS Information'!$E$10="CWS",Q1291="Non-Lead", N1291="Non-Lead - Copper", S1291="Yes", O1291="Unknown")),
(AND('[1]PWS Information'!$E$10="CWS",Q1291="Unknown")),
(AND('[1]PWS Information'!$E$10="NTNC",Q1291="Unknown")))),"Tier 5",
"")))))</f>
        <v>Tier 5</v>
      </c>
      <c r="Z1291" s="71"/>
      <c r="AA1291" s="71"/>
    </row>
    <row r="1292" spans="1:27" ht="57.6" x14ac:dyDescent="0.3">
      <c r="A1292" s="1"/>
      <c r="B1292" s="70">
        <v>12660993</v>
      </c>
      <c r="C1292" s="73">
        <v>1335</v>
      </c>
      <c r="D1292" s="74" t="s">
        <v>363</v>
      </c>
      <c r="E1292" s="74" t="s">
        <v>49</v>
      </c>
      <c r="F1292" s="74">
        <v>78640</v>
      </c>
      <c r="G1292" s="78" t="s">
        <v>349</v>
      </c>
      <c r="H1292" s="63">
        <v>29.980789999999999</v>
      </c>
      <c r="I1292" s="64">
        <v>-97.837447999999995</v>
      </c>
      <c r="J1292" s="65" t="s">
        <v>50</v>
      </c>
      <c r="K1292" s="66" t="s">
        <v>51</v>
      </c>
      <c r="L1292" s="62" t="s">
        <v>52</v>
      </c>
      <c r="M1292" s="69"/>
      <c r="N1292" s="65" t="s">
        <v>50</v>
      </c>
      <c r="O1292" s="66" t="s">
        <v>52</v>
      </c>
      <c r="P1292" s="69"/>
      <c r="Q1292" s="55" t="str">
        <f t="shared" si="19"/>
        <v>Non-Lead</v>
      </c>
      <c r="R1292" s="70" t="s">
        <v>51</v>
      </c>
      <c r="S1292" s="70" t="s">
        <v>51</v>
      </c>
      <c r="T1292" s="70"/>
      <c r="U1292" s="71" t="s">
        <v>53</v>
      </c>
      <c r="V1292" s="71" t="s">
        <v>51</v>
      </c>
      <c r="W1292" s="71" t="s">
        <v>51</v>
      </c>
      <c r="X1292" s="71" t="s">
        <v>51</v>
      </c>
      <c r="Y1292" s="72" t="str">
        <f>IF((OR((AND('[1]PWS Information'!$E$10="CWS",U1292="Single Family Residence",Q1292="Lead")),
(AND('[1]PWS Information'!$E$10="CWS",U1292="Multiple Family Residence",'[1]PWS Information'!$E$11="Yes",Q1292="Lead")),
(AND('[1]PWS Information'!$E$10="NTNC",Q1292="Lead")))),"Tier 1",
IF((OR((AND('[1]PWS Information'!$E$10="CWS",U1292="Multiple Family Residence",'[1]PWS Information'!$E$11="No",Q1292="Lead")),
(AND('[1]PWS Information'!$E$10="CWS",U1292="Other",Q1292="Lead")),
(AND('[1]PWS Information'!$E$10="CWS",U1292="Building",Q1292="Lead")))),"Tier 2",
IF((OR((AND('[1]PWS Information'!$E$10="CWS",U1292="Single Family Residence",Q1292="Galvanized Requiring Replacement")),
(AND('[1]PWS Information'!$E$10="CWS",U1292="Single Family Residence",Q1292="Galvanized Requiring Replacement",R1292="Yes")),
(AND('[1]PWS Information'!$E$10="NTNC",Q1292="Galvanized Requiring Replacement")),
(AND('[1]PWS Information'!$E$10="NTNC",U1292="Single Family Residence",R1292="Yes")))),"Tier 3",
IF((OR((AND('[1]PWS Information'!$E$10="CWS",U1292="Single Family Residence",S1292="Yes",Q1292="Non-Lead", J1292="Non-Lead - Copper",L1292="Before 1989")),
(AND('[1]PWS Information'!$E$10="CWS",U1292="Single Family Residence",S1292="Yes",Q1292="Non-Lead", N1292="Non-Lead - Copper",O1292="Before 1989")))),"Tier 4",
IF((OR((AND('[1]PWS Information'!$E$10="NTNC",Q1292="Non-Lead")),
(AND('[1]PWS Information'!$E$10="CWS",Q1292="Non-Lead",S1292="")),
(AND('[1]PWS Information'!$E$10="CWS",Q1292="Non-Lead",S1292="No")),
(AND('[1]PWS Information'!$E$10="CWS",Q1292="Non-Lead",S1292="Don't Know")),
(AND('[1]PWS Information'!$E$10="CWS",Q1292="Non-Lead", J1292="Non-Lead - Copper", S1292="Yes", L1292="Between 1989 and 2014")),
(AND('[1]PWS Information'!$E$10="CWS",Q1292="Non-Lead", J1292="Non-Lead - Copper", S1292="Yes", L1292="After 2014")),
(AND('[1]PWS Information'!$E$10="CWS",Q1292="Non-Lead", J1292="Non-Lead - Copper", S1292="Yes", L1292="Unknown")),
(AND('[1]PWS Information'!$E$10="CWS",Q1292="Non-Lead", N1292="Non-Lead - Copper", S1292="Yes", O1292="Between 1989 and 2014")),
(AND('[1]PWS Information'!$E$10="CWS",Q1292="Non-Lead", N1292="Non-Lead - Copper", S1292="Yes", O1292="After 2014")),
(AND('[1]PWS Information'!$E$10="CWS",Q1292="Non-Lead", N1292="Non-Lead - Copper", S1292="Yes", O1292="Unknown")),
(AND('[1]PWS Information'!$E$10="CWS",Q1292="Unknown")),
(AND('[1]PWS Information'!$E$10="NTNC",Q1292="Unknown")))),"Tier 5",
"")))))</f>
        <v>Tier 5</v>
      </c>
      <c r="Z1292" s="71"/>
      <c r="AA1292" s="71"/>
    </row>
    <row r="1293" spans="1:27" ht="57.6" x14ac:dyDescent="0.3">
      <c r="A1293" s="1"/>
      <c r="B1293" s="70">
        <v>12758618</v>
      </c>
      <c r="C1293" s="73">
        <v>1326</v>
      </c>
      <c r="D1293" s="74" t="s">
        <v>363</v>
      </c>
      <c r="E1293" s="74" t="s">
        <v>49</v>
      </c>
      <c r="F1293" s="74">
        <v>78640</v>
      </c>
      <c r="G1293" s="78" t="s">
        <v>349</v>
      </c>
      <c r="H1293" s="63">
        <v>29.981210000000001</v>
      </c>
      <c r="I1293" s="64">
        <v>-97.837761</v>
      </c>
      <c r="J1293" s="65" t="s">
        <v>50</v>
      </c>
      <c r="K1293" s="66" t="s">
        <v>51</v>
      </c>
      <c r="L1293" s="62" t="s">
        <v>52</v>
      </c>
      <c r="M1293" s="69"/>
      <c r="N1293" s="65" t="s">
        <v>50</v>
      </c>
      <c r="O1293" s="66" t="s">
        <v>52</v>
      </c>
      <c r="P1293" s="69"/>
      <c r="Q1293" s="55" t="str">
        <f t="shared" ref="Q1293:Q1356" si="20">IF((OR(J1293="Lead")),"Lead",
IF((OR(N1293="Lead")),"Lead",
IF((OR(J1293="Lead-lined galvanized")),"Lead",
IF((OR(N1293="Lead-lined galvanized")),"Lead",
IF((OR((AND(J1293="Unknown - Likely Lead",N1293="Galvanized")),
(AND(J1293="Unknown - Unlikely Lead",N1293="Galvanized")),
(AND(J1293="Unknown - Material Unknown",N1293="Galvanized")))),"Galvanized Requiring Replacement",
IF((OR((AND(J1293="Non-lead - Copper",K1293="Yes",N1293="Galvanized")),
(AND(J1293="Non-lead - Copper",K1293="Don't know",N1293="Galvanized")),
(AND(J1293="Non-lead - Copper",K1293="",N1293="Galvanized")),
(AND(J1293="Non-lead - Plastic",K1293="Yes",N1293="Galvanized")),
(AND(J1293="Non-lead - Plastic",K1293="Don't know",N1293="Galvanized")),
(AND(J1293="Non-lead - Plastic",K1293="",N1293="Galvanized")),
(AND(J1293="Non-lead",K1293="Yes",N1293="Galvanized")),
(AND(J1293="Non-lead",K1293="Don't know",N1293="Galvanized")),
(AND(J1293="Non-lead",K1293="",N1293="Galvanized")),
(AND(J1293="Non-lead - Other",K1293="Yes",N1293="Galvanized")),
(AND(J1293="Non-Lead - Other",K1293="Don't know",N1293="Galvanized")),
(AND(J1293="Galvanized",K1293="Yes",N1293="Galvanized")),
(AND(J1293="Galvanized",K1293="Don't know",N1293="Galvanized")),
(AND(J1293="Galvanized",K1293="",N1293="Galvanized")),
(AND(J1293="Non-Lead - Other",K1293="",N1293="Galvanized")))),"Galvanized Requiring Replacement",
IF((OR((AND(J1293="Non-lead - Copper",N1293="Non-lead - Copper")),
(AND(J1293="Non-lead - Copper",N1293="Non-lead - Plastic")),
(AND(J1293="Non-lead - Copper",N1293="Non-lead - Other")),
(AND(J1293="Non-lead - Copper",N1293="Non-lead")),
(AND(J1293="Non-lead - Plastic",N1293="Non-lead - Copper")),
(AND(J1293="Non-lead - Plastic",N1293="Non-lead - Plastic")),
(AND(J1293="Non-lead - Plastic",N1293="Non-lead - Other")),
(AND(J1293="Non-lead - Plastic",N1293="Non-lead")),
(AND(J1293="Non-lead",N1293="Non-lead - Copper")),
(AND(J1293="Non-lead",N1293="Non-lead - Plastic")),
(AND(J1293="Non-lead",N1293="Non-lead - Other")),
(AND(J1293="Non-lead",N1293="Non-lead")),
(AND(J1293="Non-lead - Other",N1293="Non-lead - Copper")),
(AND(J1293="Non-Lead - Other",N1293="Non-lead - Plastic")),
(AND(J1293="Non-Lead - Other",N1293="Non-lead")),
(AND(J1293="Non-Lead - Other",N1293="Non-lead - Other")))),"Non-Lead",
IF((OR((AND(J1293="Galvanized",N1293="Non-lead")),
(AND(J1293="Galvanized",N1293="Non-lead - Copper")),
(AND(J1293="Galvanized",N1293="Non-lead - Plastic")),
(AND(J1293="Galvanized",N1293="Non-lead")),
(AND(J1293="Galvanized",N1293="Non-lead - Other")))),"Non-Lead",
IF((OR((AND(J1293="Non-lead - Copper",K1293="No",N1293="Galvanized")),
(AND(J1293="Non-lead - Plastic",K1293="No",N1293="Galvanized")),
(AND(J1293="Non-lead",K1293="No",N1293="Galvanized")),
(AND(J1293="Galvanized",K1293="No",N1293="Galvanized")),
(AND(J1293="Non-lead - Other",K1293="No",N1293="Galvanized")))),"Non-lead",
IF((OR((AND(J1293="Unknown - Likely Lead",N1293="Unknown - Likely Lead")),
(AND(J1293="Unknown - Likely Lead",N1293="Unknown - Unlikely Lead")),
(AND(J1293="Unknown - Likely Lead",N1293="Unknown - Material Unknown")),
(AND(J1293="Unknown - Unlikely Lead",N1293="Unknown - Likely Lead")),
(AND(J1293="Unknown - Unlikely Lead",N1293="Unknown - Unlikely Lead")),
(AND(J1293="Unknown - Unlikely Lead",N1293="Unknown - Material Unknown")),
(AND(J1293="Unknown - Material Unknown",N1293="Unknown - Likely Lead")),
(AND(J1293="Unknown - Material Unknown",N1293="Unknown - Unlikely Lead")),
(AND(J1293="Unknown - Material Unknown",N1293="Unknown - Material Unknown")))),"Unknown",
IF((OR((AND(J1293="Unknown - Likely Lead",N1293="Non-lead - Copper")),
(AND(J1293="Unknown - Likely Lead",N1293="Non-lead - Plastic")),
(AND(J1293="Unknown - Likely Lead",N1293="Non-lead")),
(AND(J1293="Unknown - Likely Lead",N1293="Non-lead - Other")),
(AND(J1293="Unknown - Unlikely Lead",N1293="Non-lead - Copper")),
(AND(J1293="Unknown - Unlikely Lead",N1293="Non-lead - Plastic")),
(AND(J1293="Unknown - Unlikely Lead",N1293="Non-lead")),
(AND(J1293="Unknown - Unlikely Lead",N1293="Non-lead - Other")),
(AND(J1293="Unknown - Material Unknown",N1293="Non-lead - Copper")),
(AND(J1293="Unknown - Material Unknown",N1293="Non-lead - Plastic")),
(AND(J1293="Unknown - Material Unknown",N1293="Non-lead")),
(AND(J1293="Unknown - Material Unknown",N1293="Non-lead - Other")))),"Unknown",
IF((OR((AND(J1293="Non-lead - Copper",N1293="Unknown - Likely Lead")),
(AND(J1293="Non-lead - Copper",N1293="Unknown - Unlikely Lead")),
(AND(J1293="Non-lead - Copper",N1293="Unknown - Material Unknown")),
(AND(J1293="Non-lead - Plastic",N1293="Unknown - Likely Lead")),
(AND(J1293="Non-lead - Plastic",N1293="Unknown - Unlikely Lead")),
(AND(J1293="Non-lead - Plastic",N1293="Unknown - Material Unknown")),
(AND(J1293="Non-lead",N1293="Unknown - Likely Lead")),
(AND(J1293="Non-lead",N1293="Unknown - Unlikely Lead")),
(AND(J1293="Non-lead",N1293="Unknown - Material Unknown")),
(AND(J1293="Non-lead - Other",N1293="Unknown - Likely Lead")),
(AND(J1293="Non-Lead - Other",N1293="Unknown - Unlikely Lead")),
(AND(J1293="Non-Lead - Other",N1293="Unknown - Material Unknown")))),"Unknown",
IF((OR((AND(J1293="Galvanized",N1293="Unknown - Likely Lead")),
(AND(J1293="Galvanized",N1293="Unknown - Unlikely Lead")),
(AND(J1293="Galvanized",N1293="Unknown - Material Unknown")))),"Unknown",
IF((OR((AND(J1293="Galvanized",N1293="")))),"Galvanized Requiring Replacement",
IF((OR((AND(J1293="Non-lead - Copper",N1293="")),
(AND(J1293="Non-lead - Plastic",N1293="")),
(AND(J1293="Non-lead",N1293="")),
(AND(J1293="Non-lead - Other",N1293="")))),"Non-lead",
IF((OR((AND(J1293="Unknown - Likely Lead",N1293="")),
(AND(J1293="Unknown - Unlikely Lead",N1293="")),
(AND(J1293="Unknown - Material Unknown",N1293="")))),"Unknown",
""))))))))))))))))</f>
        <v>Non-Lead</v>
      </c>
      <c r="R1293" s="70" t="s">
        <v>51</v>
      </c>
      <c r="S1293" s="70" t="s">
        <v>51</v>
      </c>
      <c r="T1293" s="70"/>
      <c r="U1293" s="71" t="s">
        <v>53</v>
      </c>
      <c r="V1293" s="71" t="s">
        <v>51</v>
      </c>
      <c r="W1293" s="71" t="s">
        <v>51</v>
      </c>
      <c r="X1293" s="71" t="s">
        <v>51</v>
      </c>
      <c r="Y1293" s="72" t="str">
        <f>IF((OR((AND('[1]PWS Information'!$E$10="CWS",U1293="Single Family Residence",Q1293="Lead")),
(AND('[1]PWS Information'!$E$10="CWS",U1293="Multiple Family Residence",'[1]PWS Information'!$E$11="Yes",Q1293="Lead")),
(AND('[1]PWS Information'!$E$10="NTNC",Q1293="Lead")))),"Tier 1",
IF((OR((AND('[1]PWS Information'!$E$10="CWS",U1293="Multiple Family Residence",'[1]PWS Information'!$E$11="No",Q1293="Lead")),
(AND('[1]PWS Information'!$E$10="CWS",U1293="Other",Q1293="Lead")),
(AND('[1]PWS Information'!$E$10="CWS",U1293="Building",Q1293="Lead")))),"Tier 2",
IF((OR((AND('[1]PWS Information'!$E$10="CWS",U1293="Single Family Residence",Q1293="Galvanized Requiring Replacement")),
(AND('[1]PWS Information'!$E$10="CWS",U1293="Single Family Residence",Q1293="Galvanized Requiring Replacement",R1293="Yes")),
(AND('[1]PWS Information'!$E$10="NTNC",Q1293="Galvanized Requiring Replacement")),
(AND('[1]PWS Information'!$E$10="NTNC",U1293="Single Family Residence",R1293="Yes")))),"Tier 3",
IF((OR((AND('[1]PWS Information'!$E$10="CWS",U1293="Single Family Residence",S1293="Yes",Q1293="Non-Lead", J1293="Non-Lead - Copper",L1293="Before 1989")),
(AND('[1]PWS Information'!$E$10="CWS",U1293="Single Family Residence",S1293="Yes",Q1293="Non-Lead", N1293="Non-Lead - Copper",O1293="Before 1989")))),"Tier 4",
IF((OR((AND('[1]PWS Information'!$E$10="NTNC",Q1293="Non-Lead")),
(AND('[1]PWS Information'!$E$10="CWS",Q1293="Non-Lead",S1293="")),
(AND('[1]PWS Information'!$E$10="CWS",Q1293="Non-Lead",S1293="No")),
(AND('[1]PWS Information'!$E$10="CWS",Q1293="Non-Lead",S1293="Don't Know")),
(AND('[1]PWS Information'!$E$10="CWS",Q1293="Non-Lead", J1293="Non-Lead - Copper", S1293="Yes", L1293="Between 1989 and 2014")),
(AND('[1]PWS Information'!$E$10="CWS",Q1293="Non-Lead", J1293="Non-Lead - Copper", S1293="Yes", L1293="After 2014")),
(AND('[1]PWS Information'!$E$10="CWS",Q1293="Non-Lead", J1293="Non-Lead - Copper", S1293="Yes", L1293="Unknown")),
(AND('[1]PWS Information'!$E$10="CWS",Q1293="Non-Lead", N1293="Non-Lead - Copper", S1293="Yes", O1293="Between 1989 and 2014")),
(AND('[1]PWS Information'!$E$10="CWS",Q1293="Non-Lead", N1293="Non-Lead - Copper", S1293="Yes", O1293="After 2014")),
(AND('[1]PWS Information'!$E$10="CWS",Q1293="Non-Lead", N1293="Non-Lead - Copper", S1293="Yes", O1293="Unknown")),
(AND('[1]PWS Information'!$E$10="CWS",Q1293="Unknown")),
(AND('[1]PWS Information'!$E$10="NTNC",Q1293="Unknown")))),"Tier 5",
"")))))</f>
        <v>Tier 5</v>
      </c>
      <c r="Z1293" s="71"/>
      <c r="AA1293" s="71"/>
    </row>
    <row r="1294" spans="1:27" ht="57.6" x14ac:dyDescent="0.3">
      <c r="A1294" s="17"/>
      <c r="B1294" s="70">
        <v>12664940</v>
      </c>
      <c r="C1294" s="73">
        <v>1327</v>
      </c>
      <c r="D1294" s="74" t="s">
        <v>363</v>
      </c>
      <c r="E1294" s="74" t="s">
        <v>49</v>
      </c>
      <c r="F1294" s="74">
        <v>78640</v>
      </c>
      <c r="G1294" s="78" t="s">
        <v>349</v>
      </c>
      <c r="H1294" s="63">
        <v>29.980872000000002</v>
      </c>
      <c r="I1294" s="64">
        <v>-97.837355000000002</v>
      </c>
      <c r="J1294" s="65" t="s">
        <v>50</v>
      </c>
      <c r="K1294" s="66" t="s">
        <v>51</v>
      </c>
      <c r="L1294" s="62" t="s">
        <v>52</v>
      </c>
      <c r="M1294" s="69"/>
      <c r="N1294" s="65" t="s">
        <v>50</v>
      </c>
      <c r="O1294" s="66" t="s">
        <v>52</v>
      </c>
      <c r="P1294" s="69"/>
      <c r="Q1294" s="55" t="str">
        <f t="shared" si="20"/>
        <v>Non-Lead</v>
      </c>
      <c r="R1294" s="70" t="s">
        <v>51</v>
      </c>
      <c r="S1294" s="70" t="s">
        <v>51</v>
      </c>
      <c r="T1294" s="70"/>
      <c r="U1294" s="71" t="s">
        <v>53</v>
      </c>
      <c r="V1294" s="71" t="s">
        <v>51</v>
      </c>
      <c r="W1294" s="71" t="s">
        <v>51</v>
      </c>
      <c r="X1294" s="71" t="s">
        <v>51</v>
      </c>
      <c r="Y1294" s="72" t="str">
        <f>IF((OR((AND('[1]PWS Information'!$E$10="CWS",U1294="Single Family Residence",Q1294="Lead")),
(AND('[1]PWS Information'!$E$10="CWS",U1294="Multiple Family Residence",'[1]PWS Information'!$E$11="Yes",Q1294="Lead")),
(AND('[1]PWS Information'!$E$10="NTNC",Q1294="Lead")))),"Tier 1",
IF((OR((AND('[1]PWS Information'!$E$10="CWS",U1294="Multiple Family Residence",'[1]PWS Information'!$E$11="No",Q1294="Lead")),
(AND('[1]PWS Information'!$E$10="CWS",U1294="Other",Q1294="Lead")),
(AND('[1]PWS Information'!$E$10="CWS",U1294="Building",Q1294="Lead")))),"Tier 2",
IF((OR((AND('[1]PWS Information'!$E$10="CWS",U1294="Single Family Residence",Q1294="Galvanized Requiring Replacement")),
(AND('[1]PWS Information'!$E$10="CWS",U1294="Single Family Residence",Q1294="Galvanized Requiring Replacement",R1294="Yes")),
(AND('[1]PWS Information'!$E$10="NTNC",Q1294="Galvanized Requiring Replacement")),
(AND('[1]PWS Information'!$E$10="NTNC",U1294="Single Family Residence",R1294="Yes")))),"Tier 3",
IF((OR((AND('[1]PWS Information'!$E$10="CWS",U1294="Single Family Residence",S1294="Yes",Q1294="Non-Lead", J1294="Non-Lead - Copper",L1294="Before 1989")),
(AND('[1]PWS Information'!$E$10="CWS",U1294="Single Family Residence",S1294="Yes",Q1294="Non-Lead", N1294="Non-Lead - Copper",O1294="Before 1989")))),"Tier 4",
IF((OR((AND('[1]PWS Information'!$E$10="NTNC",Q1294="Non-Lead")),
(AND('[1]PWS Information'!$E$10="CWS",Q1294="Non-Lead",S1294="")),
(AND('[1]PWS Information'!$E$10="CWS",Q1294="Non-Lead",S1294="No")),
(AND('[1]PWS Information'!$E$10="CWS",Q1294="Non-Lead",S1294="Don't Know")),
(AND('[1]PWS Information'!$E$10="CWS",Q1294="Non-Lead", J1294="Non-Lead - Copper", S1294="Yes", L1294="Between 1989 and 2014")),
(AND('[1]PWS Information'!$E$10="CWS",Q1294="Non-Lead", J1294="Non-Lead - Copper", S1294="Yes", L1294="After 2014")),
(AND('[1]PWS Information'!$E$10="CWS",Q1294="Non-Lead", J1294="Non-Lead - Copper", S1294="Yes", L1294="Unknown")),
(AND('[1]PWS Information'!$E$10="CWS",Q1294="Non-Lead", N1294="Non-Lead - Copper", S1294="Yes", O1294="Between 1989 and 2014")),
(AND('[1]PWS Information'!$E$10="CWS",Q1294="Non-Lead", N1294="Non-Lead - Copper", S1294="Yes", O1294="After 2014")),
(AND('[1]PWS Information'!$E$10="CWS",Q1294="Non-Lead", N1294="Non-Lead - Copper", S1294="Yes", O1294="Unknown")),
(AND('[1]PWS Information'!$E$10="CWS",Q1294="Unknown")),
(AND('[1]PWS Information'!$E$10="NTNC",Q1294="Unknown")))),"Tier 5",
"")))))</f>
        <v>Tier 5</v>
      </c>
      <c r="Z1294" s="71"/>
      <c r="AA1294" s="71"/>
    </row>
    <row r="1295" spans="1:27" ht="57.6" x14ac:dyDescent="0.3">
      <c r="A1295" s="1"/>
      <c r="B1295" s="70">
        <v>12762516</v>
      </c>
      <c r="C1295" s="73">
        <v>1318</v>
      </c>
      <c r="D1295" s="74" t="s">
        <v>363</v>
      </c>
      <c r="E1295" s="74" t="s">
        <v>49</v>
      </c>
      <c r="F1295" s="74">
        <v>78640</v>
      </c>
      <c r="G1295" s="78" t="s">
        <v>349</v>
      </c>
      <c r="H1295" s="63">
        <v>29.981293000000001</v>
      </c>
      <c r="I1295" s="64">
        <v>-97.837670000000003</v>
      </c>
      <c r="J1295" s="65" t="s">
        <v>50</v>
      </c>
      <c r="K1295" s="66" t="s">
        <v>51</v>
      </c>
      <c r="L1295" s="62" t="s">
        <v>52</v>
      </c>
      <c r="M1295" s="69"/>
      <c r="N1295" s="65" t="s">
        <v>50</v>
      </c>
      <c r="O1295" s="66" t="s">
        <v>52</v>
      </c>
      <c r="P1295" s="69"/>
      <c r="Q1295" s="55" t="str">
        <f t="shared" si="20"/>
        <v>Non-Lead</v>
      </c>
      <c r="R1295" s="70" t="s">
        <v>51</v>
      </c>
      <c r="S1295" s="70" t="s">
        <v>51</v>
      </c>
      <c r="T1295" s="70"/>
      <c r="U1295" s="71" t="s">
        <v>53</v>
      </c>
      <c r="V1295" s="71" t="s">
        <v>51</v>
      </c>
      <c r="W1295" s="71" t="s">
        <v>51</v>
      </c>
      <c r="X1295" s="71" t="s">
        <v>51</v>
      </c>
      <c r="Y1295" s="72" t="str">
        <f>IF((OR((AND('[1]PWS Information'!$E$10="CWS",U1295="Single Family Residence",Q1295="Lead")),
(AND('[1]PWS Information'!$E$10="CWS",U1295="Multiple Family Residence",'[1]PWS Information'!$E$11="Yes",Q1295="Lead")),
(AND('[1]PWS Information'!$E$10="NTNC",Q1295="Lead")))),"Tier 1",
IF((OR((AND('[1]PWS Information'!$E$10="CWS",U1295="Multiple Family Residence",'[1]PWS Information'!$E$11="No",Q1295="Lead")),
(AND('[1]PWS Information'!$E$10="CWS",U1295="Other",Q1295="Lead")),
(AND('[1]PWS Information'!$E$10="CWS",U1295="Building",Q1295="Lead")))),"Tier 2",
IF((OR((AND('[1]PWS Information'!$E$10="CWS",U1295="Single Family Residence",Q1295="Galvanized Requiring Replacement")),
(AND('[1]PWS Information'!$E$10="CWS",U1295="Single Family Residence",Q1295="Galvanized Requiring Replacement",R1295="Yes")),
(AND('[1]PWS Information'!$E$10="NTNC",Q1295="Galvanized Requiring Replacement")),
(AND('[1]PWS Information'!$E$10="NTNC",U1295="Single Family Residence",R1295="Yes")))),"Tier 3",
IF((OR((AND('[1]PWS Information'!$E$10="CWS",U1295="Single Family Residence",S1295="Yes",Q1295="Non-Lead", J1295="Non-Lead - Copper",L1295="Before 1989")),
(AND('[1]PWS Information'!$E$10="CWS",U1295="Single Family Residence",S1295="Yes",Q1295="Non-Lead", N1295="Non-Lead - Copper",O1295="Before 1989")))),"Tier 4",
IF((OR((AND('[1]PWS Information'!$E$10="NTNC",Q1295="Non-Lead")),
(AND('[1]PWS Information'!$E$10="CWS",Q1295="Non-Lead",S1295="")),
(AND('[1]PWS Information'!$E$10="CWS",Q1295="Non-Lead",S1295="No")),
(AND('[1]PWS Information'!$E$10="CWS",Q1295="Non-Lead",S1295="Don't Know")),
(AND('[1]PWS Information'!$E$10="CWS",Q1295="Non-Lead", J1295="Non-Lead - Copper", S1295="Yes", L1295="Between 1989 and 2014")),
(AND('[1]PWS Information'!$E$10="CWS",Q1295="Non-Lead", J1295="Non-Lead - Copper", S1295="Yes", L1295="After 2014")),
(AND('[1]PWS Information'!$E$10="CWS",Q1295="Non-Lead", J1295="Non-Lead - Copper", S1295="Yes", L1295="Unknown")),
(AND('[1]PWS Information'!$E$10="CWS",Q1295="Non-Lead", N1295="Non-Lead - Copper", S1295="Yes", O1295="Between 1989 and 2014")),
(AND('[1]PWS Information'!$E$10="CWS",Q1295="Non-Lead", N1295="Non-Lead - Copper", S1295="Yes", O1295="After 2014")),
(AND('[1]PWS Information'!$E$10="CWS",Q1295="Non-Lead", N1295="Non-Lead - Copper", S1295="Yes", O1295="Unknown")),
(AND('[1]PWS Information'!$E$10="CWS",Q1295="Unknown")),
(AND('[1]PWS Information'!$E$10="NTNC",Q1295="Unknown")))),"Tier 5",
"")))))</f>
        <v>Tier 5</v>
      </c>
      <c r="Z1295" s="71"/>
      <c r="AA1295" s="71"/>
    </row>
    <row r="1296" spans="1:27" ht="57.6" x14ac:dyDescent="0.3">
      <c r="A1296" s="1"/>
      <c r="B1296" s="70">
        <v>12659872</v>
      </c>
      <c r="C1296" s="73">
        <v>1319</v>
      </c>
      <c r="D1296" s="74" t="s">
        <v>363</v>
      </c>
      <c r="E1296" s="74" t="s">
        <v>49</v>
      </c>
      <c r="F1296" s="74">
        <v>78640</v>
      </c>
      <c r="G1296" s="78" t="s">
        <v>349</v>
      </c>
      <c r="H1296" s="63">
        <v>29.980954000000001</v>
      </c>
      <c r="I1296" s="64">
        <v>-97.837262999999993</v>
      </c>
      <c r="J1296" s="65" t="s">
        <v>50</v>
      </c>
      <c r="K1296" s="66" t="s">
        <v>51</v>
      </c>
      <c r="L1296" s="62" t="s">
        <v>52</v>
      </c>
      <c r="M1296" s="69"/>
      <c r="N1296" s="65" t="s">
        <v>50</v>
      </c>
      <c r="O1296" s="66" t="s">
        <v>52</v>
      </c>
      <c r="P1296" s="69"/>
      <c r="Q1296" s="55" t="str">
        <f t="shared" si="20"/>
        <v>Non-Lead</v>
      </c>
      <c r="R1296" s="70" t="s">
        <v>51</v>
      </c>
      <c r="S1296" s="70" t="s">
        <v>51</v>
      </c>
      <c r="T1296" s="70"/>
      <c r="U1296" s="71" t="s">
        <v>53</v>
      </c>
      <c r="V1296" s="71" t="s">
        <v>51</v>
      </c>
      <c r="W1296" s="71" t="s">
        <v>51</v>
      </c>
      <c r="X1296" s="71" t="s">
        <v>51</v>
      </c>
      <c r="Y1296" s="72" t="str">
        <f>IF((OR((AND('[1]PWS Information'!$E$10="CWS",U1296="Single Family Residence",Q1296="Lead")),
(AND('[1]PWS Information'!$E$10="CWS",U1296="Multiple Family Residence",'[1]PWS Information'!$E$11="Yes",Q1296="Lead")),
(AND('[1]PWS Information'!$E$10="NTNC",Q1296="Lead")))),"Tier 1",
IF((OR((AND('[1]PWS Information'!$E$10="CWS",U1296="Multiple Family Residence",'[1]PWS Information'!$E$11="No",Q1296="Lead")),
(AND('[1]PWS Information'!$E$10="CWS",U1296="Other",Q1296="Lead")),
(AND('[1]PWS Information'!$E$10="CWS",U1296="Building",Q1296="Lead")))),"Tier 2",
IF((OR((AND('[1]PWS Information'!$E$10="CWS",U1296="Single Family Residence",Q1296="Galvanized Requiring Replacement")),
(AND('[1]PWS Information'!$E$10="CWS",U1296="Single Family Residence",Q1296="Galvanized Requiring Replacement",R1296="Yes")),
(AND('[1]PWS Information'!$E$10="NTNC",Q1296="Galvanized Requiring Replacement")),
(AND('[1]PWS Information'!$E$10="NTNC",U1296="Single Family Residence",R1296="Yes")))),"Tier 3",
IF((OR((AND('[1]PWS Information'!$E$10="CWS",U1296="Single Family Residence",S1296="Yes",Q1296="Non-Lead", J1296="Non-Lead - Copper",L1296="Before 1989")),
(AND('[1]PWS Information'!$E$10="CWS",U1296="Single Family Residence",S1296="Yes",Q1296="Non-Lead", N1296="Non-Lead - Copper",O1296="Before 1989")))),"Tier 4",
IF((OR((AND('[1]PWS Information'!$E$10="NTNC",Q1296="Non-Lead")),
(AND('[1]PWS Information'!$E$10="CWS",Q1296="Non-Lead",S1296="")),
(AND('[1]PWS Information'!$E$10="CWS",Q1296="Non-Lead",S1296="No")),
(AND('[1]PWS Information'!$E$10="CWS",Q1296="Non-Lead",S1296="Don't Know")),
(AND('[1]PWS Information'!$E$10="CWS",Q1296="Non-Lead", J1296="Non-Lead - Copper", S1296="Yes", L1296="Between 1989 and 2014")),
(AND('[1]PWS Information'!$E$10="CWS",Q1296="Non-Lead", J1296="Non-Lead - Copper", S1296="Yes", L1296="After 2014")),
(AND('[1]PWS Information'!$E$10="CWS",Q1296="Non-Lead", J1296="Non-Lead - Copper", S1296="Yes", L1296="Unknown")),
(AND('[1]PWS Information'!$E$10="CWS",Q1296="Non-Lead", N1296="Non-Lead - Copper", S1296="Yes", O1296="Between 1989 and 2014")),
(AND('[1]PWS Information'!$E$10="CWS",Q1296="Non-Lead", N1296="Non-Lead - Copper", S1296="Yes", O1296="After 2014")),
(AND('[1]PWS Information'!$E$10="CWS",Q1296="Non-Lead", N1296="Non-Lead - Copper", S1296="Yes", O1296="Unknown")),
(AND('[1]PWS Information'!$E$10="CWS",Q1296="Unknown")),
(AND('[1]PWS Information'!$E$10="NTNC",Q1296="Unknown")))),"Tier 5",
"")))))</f>
        <v>Tier 5</v>
      </c>
      <c r="Z1296" s="71"/>
      <c r="AA1296" s="71"/>
    </row>
    <row r="1297" spans="1:27" ht="57.6" x14ac:dyDescent="0.3">
      <c r="A1297" s="1"/>
      <c r="B1297" s="70">
        <v>12763073</v>
      </c>
      <c r="C1297" s="73">
        <v>1310</v>
      </c>
      <c r="D1297" s="74" t="s">
        <v>363</v>
      </c>
      <c r="E1297" s="74" t="s">
        <v>49</v>
      </c>
      <c r="F1297" s="74">
        <v>78640</v>
      </c>
      <c r="G1297" s="78" t="s">
        <v>349</v>
      </c>
      <c r="H1297" s="63">
        <v>29.981375</v>
      </c>
      <c r="I1297" s="64">
        <v>-97.837577999999993</v>
      </c>
      <c r="J1297" s="65" t="s">
        <v>50</v>
      </c>
      <c r="K1297" s="66" t="s">
        <v>51</v>
      </c>
      <c r="L1297" s="62" t="s">
        <v>52</v>
      </c>
      <c r="M1297" s="69"/>
      <c r="N1297" s="65" t="s">
        <v>50</v>
      </c>
      <c r="O1297" s="66" t="s">
        <v>52</v>
      </c>
      <c r="P1297" s="69"/>
      <c r="Q1297" s="55" t="str">
        <f t="shared" si="20"/>
        <v>Non-Lead</v>
      </c>
      <c r="R1297" s="70" t="s">
        <v>51</v>
      </c>
      <c r="S1297" s="70" t="s">
        <v>51</v>
      </c>
      <c r="T1297" s="70"/>
      <c r="U1297" s="71" t="s">
        <v>53</v>
      </c>
      <c r="V1297" s="71" t="s">
        <v>51</v>
      </c>
      <c r="W1297" s="71" t="s">
        <v>51</v>
      </c>
      <c r="X1297" s="71" t="s">
        <v>51</v>
      </c>
      <c r="Y1297" s="72" t="str">
        <f>IF((OR((AND('[1]PWS Information'!$E$10="CWS",U1297="Single Family Residence",Q1297="Lead")),
(AND('[1]PWS Information'!$E$10="CWS",U1297="Multiple Family Residence",'[1]PWS Information'!$E$11="Yes",Q1297="Lead")),
(AND('[1]PWS Information'!$E$10="NTNC",Q1297="Lead")))),"Tier 1",
IF((OR((AND('[1]PWS Information'!$E$10="CWS",U1297="Multiple Family Residence",'[1]PWS Information'!$E$11="No",Q1297="Lead")),
(AND('[1]PWS Information'!$E$10="CWS",U1297="Other",Q1297="Lead")),
(AND('[1]PWS Information'!$E$10="CWS",U1297="Building",Q1297="Lead")))),"Tier 2",
IF((OR((AND('[1]PWS Information'!$E$10="CWS",U1297="Single Family Residence",Q1297="Galvanized Requiring Replacement")),
(AND('[1]PWS Information'!$E$10="CWS",U1297="Single Family Residence",Q1297="Galvanized Requiring Replacement",R1297="Yes")),
(AND('[1]PWS Information'!$E$10="NTNC",Q1297="Galvanized Requiring Replacement")),
(AND('[1]PWS Information'!$E$10="NTNC",U1297="Single Family Residence",R1297="Yes")))),"Tier 3",
IF((OR((AND('[1]PWS Information'!$E$10="CWS",U1297="Single Family Residence",S1297="Yes",Q1297="Non-Lead", J1297="Non-Lead - Copper",L1297="Before 1989")),
(AND('[1]PWS Information'!$E$10="CWS",U1297="Single Family Residence",S1297="Yes",Q1297="Non-Lead", N1297="Non-Lead - Copper",O1297="Before 1989")))),"Tier 4",
IF((OR((AND('[1]PWS Information'!$E$10="NTNC",Q1297="Non-Lead")),
(AND('[1]PWS Information'!$E$10="CWS",Q1297="Non-Lead",S1297="")),
(AND('[1]PWS Information'!$E$10="CWS",Q1297="Non-Lead",S1297="No")),
(AND('[1]PWS Information'!$E$10="CWS",Q1297="Non-Lead",S1297="Don't Know")),
(AND('[1]PWS Information'!$E$10="CWS",Q1297="Non-Lead", J1297="Non-Lead - Copper", S1297="Yes", L1297="Between 1989 and 2014")),
(AND('[1]PWS Information'!$E$10="CWS",Q1297="Non-Lead", J1297="Non-Lead - Copper", S1297="Yes", L1297="After 2014")),
(AND('[1]PWS Information'!$E$10="CWS",Q1297="Non-Lead", J1297="Non-Lead - Copper", S1297="Yes", L1297="Unknown")),
(AND('[1]PWS Information'!$E$10="CWS",Q1297="Non-Lead", N1297="Non-Lead - Copper", S1297="Yes", O1297="Between 1989 and 2014")),
(AND('[1]PWS Information'!$E$10="CWS",Q1297="Non-Lead", N1297="Non-Lead - Copper", S1297="Yes", O1297="After 2014")),
(AND('[1]PWS Information'!$E$10="CWS",Q1297="Non-Lead", N1297="Non-Lead - Copper", S1297="Yes", O1297="Unknown")),
(AND('[1]PWS Information'!$E$10="CWS",Q1297="Unknown")),
(AND('[1]PWS Information'!$E$10="NTNC",Q1297="Unknown")))),"Tier 5",
"")))))</f>
        <v>Tier 5</v>
      </c>
      <c r="Z1297" s="71"/>
      <c r="AA1297" s="71"/>
    </row>
    <row r="1298" spans="1:27" ht="57.6" x14ac:dyDescent="0.3">
      <c r="A1298" s="17"/>
      <c r="B1298" s="70">
        <v>12671196</v>
      </c>
      <c r="C1298" s="73">
        <v>1311</v>
      </c>
      <c r="D1298" s="74" t="s">
        <v>363</v>
      </c>
      <c r="E1298" s="74" t="s">
        <v>49</v>
      </c>
      <c r="F1298" s="74">
        <v>78640</v>
      </c>
      <c r="G1298" s="78" t="s">
        <v>349</v>
      </c>
      <c r="H1298" s="63">
        <v>29.981036</v>
      </c>
      <c r="I1298" s="64">
        <v>-97.837170999999998</v>
      </c>
      <c r="J1298" s="65" t="s">
        <v>50</v>
      </c>
      <c r="K1298" s="66" t="s">
        <v>51</v>
      </c>
      <c r="L1298" s="62" t="s">
        <v>52</v>
      </c>
      <c r="M1298" s="69"/>
      <c r="N1298" s="65" t="s">
        <v>50</v>
      </c>
      <c r="O1298" s="66" t="s">
        <v>52</v>
      </c>
      <c r="P1298" s="69"/>
      <c r="Q1298" s="55" t="str">
        <f t="shared" si="20"/>
        <v>Non-Lead</v>
      </c>
      <c r="R1298" s="70" t="s">
        <v>51</v>
      </c>
      <c r="S1298" s="70" t="s">
        <v>51</v>
      </c>
      <c r="T1298" s="70"/>
      <c r="U1298" s="71" t="s">
        <v>53</v>
      </c>
      <c r="V1298" s="71" t="s">
        <v>51</v>
      </c>
      <c r="W1298" s="71" t="s">
        <v>51</v>
      </c>
      <c r="X1298" s="71" t="s">
        <v>51</v>
      </c>
      <c r="Y1298" s="72" t="str">
        <f>IF((OR((AND('[1]PWS Information'!$E$10="CWS",U1298="Single Family Residence",Q1298="Lead")),
(AND('[1]PWS Information'!$E$10="CWS",U1298="Multiple Family Residence",'[1]PWS Information'!$E$11="Yes",Q1298="Lead")),
(AND('[1]PWS Information'!$E$10="NTNC",Q1298="Lead")))),"Tier 1",
IF((OR((AND('[1]PWS Information'!$E$10="CWS",U1298="Multiple Family Residence",'[1]PWS Information'!$E$11="No",Q1298="Lead")),
(AND('[1]PWS Information'!$E$10="CWS",U1298="Other",Q1298="Lead")),
(AND('[1]PWS Information'!$E$10="CWS",U1298="Building",Q1298="Lead")))),"Tier 2",
IF((OR((AND('[1]PWS Information'!$E$10="CWS",U1298="Single Family Residence",Q1298="Galvanized Requiring Replacement")),
(AND('[1]PWS Information'!$E$10="CWS",U1298="Single Family Residence",Q1298="Galvanized Requiring Replacement",R1298="Yes")),
(AND('[1]PWS Information'!$E$10="NTNC",Q1298="Galvanized Requiring Replacement")),
(AND('[1]PWS Information'!$E$10="NTNC",U1298="Single Family Residence",R1298="Yes")))),"Tier 3",
IF((OR((AND('[1]PWS Information'!$E$10="CWS",U1298="Single Family Residence",S1298="Yes",Q1298="Non-Lead", J1298="Non-Lead - Copper",L1298="Before 1989")),
(AND('[1]PWS Information'!$E$10="CWS",U1298="Single Family Residence",S1298="Yes",Q1298="Non-Lead", N1298="Non-Lead - Copper",O1298="Before 1989")))),"Tier 4",
IF((OR((AND('[1]PWS Information'!$E$10="NTNC",Q1298="Non-Lead")),
(AND('[1]PWS Information'!$E$10="CWS",Q1298="Non-Lead",S1298="")),
(AND('[1]PWS Information'!$E$10="CWS",Q1298="Non-Lead",S1298="No")),
(AND('[1]PWS Information'!$E$10="CWS",Q1298="Non-Lead",S1298="Don't Know")),
(AND('[1]PWS Information'!$E$10="CWS",Q1298="Non-Lead", J1298="Non-Lead - Copper", S1298="Yes", L1298="Between 1989 and 2014")),
(AND('[1]PWS Information'!$E$10="CWS",Q1298="Non-Lead", J1298="Non-Lead - Copper", S1298="Yes", L1298="After 2014")),
(AND('[1]PWS Information'!$E$10="CWS",Q1298="Non-Lead", J1298="Non-Lead - Copper", S1298="Yes", L1298="Unknown")),
(AND('[1]PWS Information'!$E$10="CWS",Q1298="Non-Lead", N1298="Non-Lead - Copper", S1298="Yes", O1298="Between 1989 and 2014")),
(AND('[1]PWS Information'!$E$10="CWS",Q1298="Non-Lead", N1298="Non-Lead - Copper", S1298="Yes", O1298="After 2014")),
(AND('[1]PWS Information'!$E$10="CWS",Q1298="Non-Lead", N1298="Non-Lead - Copper", S1298="Yes", O1298="Unknown")),
(AND('[1]PWS Information'!$E$10="CWS",Q1298="Unknown")),
(AND('[1]PWS Information'!$E$10="NTNC",Q1298="Unknown")))),"Tier 5",
"")))))</f>
        <v>Tier 5</v>
      </c>
      <c r="Z1298" s="71"/>
      <c r="AA1298" s="71"/>
    </row>
    <row r="1299" spans="1:27" ht="57.6" x14ac:dyDescent="0.3">
      <c r="A1299" s="1"/>
      <c r="B1299" s="70">
        <v>12762480</v>
      </c>
      <c r="C1299" s="73">
        <v>1302</v>
      </c>
      <c r="D1299" s="74" t="s">
        <v>363</v>
      </c>
      <c r="E1299" s="74" t="s">
        <v>49</v>
      </c>
      <c r="F1299" s="74">
        <v>78640</v>
      </c>
      <c r="G1299" s="78" t="s">
        <v>349</v>
      </c>
      <c r="H1299" s="63">
        <v>29.981456999999999</v>
      </c>
      <c r="I1299" s="64">
        <v>-97.837485000000001</v>
      </c>
      <c r="J1299" s="65" t="s">
        <v>50</v>
      </c>
      <c r="K1299" s="66" t="s">
        <v>51</v>
      </c>
      <c r="L1299" s="62" t="s">
        <v>52</v>
      </c>
      <c r="M1299" s="69"/>
      <c r="N1299" s="65" t="s">
        <v>50</v>
      </c>
      <c r="O1299" s="66" t="s">
        <v>52</v>
      </c>
      <c r="P1299" s="69"/>
      <c r="Q1299" s="55" t="str">
        <f t="shared" si="20"/>
        <v>Non-Lead</v>
      </c>
      <c r="R1299" s="70" t="s">
        <v>51</v>
      </c>
      <c r="S1299" s="70" t="s">
        <v>51</v>
      </c>
      <c r="T1299" s="70"/>
      <c r="U1299" s="71" t="s">
        <v>53</v>
      </c>
      <c r="V1299" s="71" t="s">
        <v>51</v>
      </c>
      <c r="W1299" s="71" t="s">
        <v>51</v>
      </c>
      <c r="X1299" s="71" t="s">
        <v>51</v>
      </c>
      <c r="Y1299" s="72" t="str">
        <f>IF((OR((AND('[1]PWS Information'!$E$10="CWS",U1299="Single Family Residence",Q1299="Lead")),
(AND('[1]PWS Information'!$E$10="CWS",U1299="Multiple Family Residence",'[1]PWS Information'!$E$11="Yes",Q1299="Lead")),
(AND('[1]PWS Information'!$E$10="NTNC",Q1299="Lead")))),"Tier 1",
IF((OR((AND('[1]PWS Information'!$E$10="CWS",U1299="Multiple Family Residence",'[1]PWS Information'!$E$11="No",Q1299="Lead")),
(AND('[1]PWS Information'!$E$10="CWS",U1299="Other",Q1299="Lead")),
(AND('[1]PWS Information'!$E$10="CWS",U1299="Building",Q1299="Lead")))),"Tier 2",
IF((OR((AND('[1]PWS Information'!$E$10="CWS",U1299="Single Family Residence",Q1299="Galvanized Requiring Replacement")),
(AND('[1]PWS Information'!$E$10="CWS",U1299="Single Family Residence",Q1299="Galvanized Requiring Replacement",R1299="Yes")),
(AND('[1]PWS Information'!$E$10="NTNC",Q1299="Galvanized Requiring Replacement")),
(AND('[1]PWS Information'!$E$10="NTNC",U1299="Single Family Residence",R1299="Yes")))),"Tier 3",
IF((OR((AND('[1]PWS Information'!$E$10="CWS",U1299="Single Family Residence",S1299="Yes",Q1299="Non-Lead", J1299="Non-Lead - Copper",L1299="Before 1989")),
(AND('[1]PWS Information'!$E$10="CWS",U1299="Single Family Residence",S1299="Yes",Q1299="Non-Lead", N1299="Non-Lead - Copper",O1299="Before 1989")))),"Tier 4",
IF((OR((AND('[1]PWS Information'!$E$10="NTNC",Q1299="Non-Lead")),
(AND('[1]PWS Information'!$E$10="CWS",Q1299="Non-Lead",S1299="")),
(AND('[1]PWS Information'!$E$10="CWS",Q1299="Non-Lead",S1299="No")),
(AND('[1]PWS Information'!$E$10="CWS",Q1299="Non-Lead",S1299="Don't Know")),
(AND('[1]PWS Information'!$E$10="CWS",Q1299="Non-Lead", J1299="Non-Lead - Copper", S1299="Yes", L1299="Between 1989 and 2014")),
(AND('[1]PWS Information'!$E$10="CWS",Q1299="Non-Lead", J1299="Non-Lead - Copper", S1299="Yes", L1299="After 2014")),
(AND('[1]PWS Information'!$E$10="CWS",Q1299="Non-Lead", J1299="Non-Lead - Copper", S1299="Yes", L1299="Unknown")),
(AND('[1]PWS Information'!$E$10="CWS",Q1299="Non-Lead", N1299="Non-Lead - Copper", S1299="Yes", O1299="Between 1989 and 2014")),
(AND('[1]PWS Information'!$E$10="CWS",Q1299="Non-Lead", N1299="Non-Lead - Copper", S1299="Yes", O1299="After 2014")),
(AND('[1]PWS Information'!$E$10="CWS",Q1299="Non-Lead", N1299="Non-Lead - Copper", S1299="Yes", O1299="Unknown")),
(AND('[1]PWS Information'!$E$10="CWS",Q1299="Unknown")),
(AND('[1]PWS Information'!$E$10="NTNC",Q1299="Unknown")))),"Tier 5",
"")))))</f>
        <v>Tier 5</v>
      </c>
      <c r="Z1299" s="71"/>
      <c r="AA1299" s="71"/>
    </row>
    <row r="1300" spans="1:27" ht="57.6" x14ac:dyDescent="0.3">
      <c r="A1300" s="1"/>
      <c r="B1300" s="70">
        <v>12659190</v>
      </c>
      <c r="C1300" s="73">
        <v>1303</v>
      </c>
      <c r="D1300" s="74" t="s">
        <v>363</v>
      </c>
      <c r="E1300" s="74" t="s">
        <v>49</v>
      </c>
      <c r="F1300" s="74">
        <v>78640</v>
      </c>
      <c r="G1300" s="78" t="s">
        <v>349</v>
      </c>
      <c r="H1300" s="63">
        <v>29.981119</v>
      </c>
      <c r="I1300" s="64">
        <v>-97.837078000000005</v>
      </c>
      <c r="J1300" s="65" t="s">
        <v>50</v>
      </c>
      <c r="K1300" s="66" t="s">
        <v>51</v>
      </c>
      <c r="L1300" s="62" t="s">
        <v>52</v>
      </c>
      <c r="M1300" s="69"/>
      <c r="N1300" s="65" t="s">
        <v>50</v>
      </c>
      <c r="O1300" s="66" t="s">
        <v>52</v>
      </c>
      <c r="P1300" s="69"/>
      <c r="Q1300" s="55" t="str">
        <f t="shared" si="20"/>
        <v>Non-Lead</v>
      </c>
      <c r="R1300" s="70" t="s">
        <v>51</v>
      </c>
      <c r="S1300" s="70" t="s">
        <v>51</v>
      </c>
      <c r="T1300" s="70"/>
      <c r="U1300" s="71" t="s">
        <v>53</v>
      </c>
      <c r="V1300" s="71" t="s">
        <v>51</v>
      </c>
      <c r="W1300" s="71" t="s">
        <v>51</v>
      </c>
      <c r="X1300" s="71" t="s">
        <v>51</v>
      </c>
      <c r="Y1300" s="72" t="str">
        <f>IF((OR((AND('[1]PWS Information'!$E$10="CWS",U1300="Single Family Residence",Q1300="Lead")),
(AND('[1]PWS Information'!$E$10="CWS",U1300="Multiple Family Residence",'[1]PWS Information'!$E$11="Yes",Q1300="Lead")),
(AND('[1]PWS Information'!$E$10="NTNC",Q1300="Lead")))),"Tier 1",
IF((OR((AND('[1]PWS Information'!$E$10="CWS",U1300="Multiple Family Residence",'[1]PWS Information'!$E$11="No",Q1300="Lead")),
(AND('[1]PWS Information'!$E$10="CWS",U1300="Other",Q1300="Lead")),
(AND('[1]PWS Information'!$E$10="CWS",U1300="Building",Q1300="Lead")))),"Tier 2",
IF((OR((AND('[1]PWS Information'!$E$10="CWS",U1300="Single Family Residence",Q1300="Galvanized Requiring Replacement")),
(AND('[1]PWS Information'!$E$10="CWS",U1300="Single Family Residence",Q1300="Galvanized Requiring Replacement",R1300="Yes")),
(AND('[1]PWS Information'!$E$10="NTNC",Q1300="Galvanized Requiring Replacement")),
(AND('[1]PWS Information'!$E$10="NTNC",U1300="Single Family Residence",R1300="Yes")))),"Tier 3",
IF((OR((AND('[1]PWS Information'!$E$10="CWS",U1300="Single Family Residence",S1300="Yes",Q1300="Non-Lead", J1300="Non-Lead - Copper",L1300="Before 1989")),
(AND('[1]PWS Information'!$E$10="CWS",U1300="Single Family Residence",S1300="Yes",Q1300="Non-Lead", N1300="Non-Lead - Copper",O1300="Before 1989")))),"Tier 4",
IF((OR((AND('[1]PWS Information'!$E$10="NTNC",Q1300="Non-Lead")),
(AND('[1]PWS Information'!$E$10="CWS",Q1300="Non-Lead",S1300="")),
(AND('[1]PWS Information'!$E$10="CWS",Q1300="Non-Lead",S1300="No")),
(AND('[1]PWS Information'!$E$10="CWS",Q1300="Non-Lead",S1300="Don't Know")),
(AND('[1]PWS Information'!$E$10="CWS",Q1300="Non-Lead", J1300="Non-Lead - Copper", S1300="Yes", L1300="Between 1989 and 2014")),
(AND('[1]PWS Information'!$E$10="CWS",Q1300="Non-Lead", J1300="Non-Lead - Copper", S1300="Yes", L1300="After 2014")),
(AND('[1]PWS Information'!$E$10="CWS",Q1300="Non-Lead", J1300="Non-Lead - Copper", S1300="Yes", L1300="Unknown")),
(AND('[1]PWS Information'!$E$10="CWS",Q1300="Non-Lead", N1300="Non-Lead - Copper", S1300="Yes", O1300="Between 1989 and 2014")),
(AND('[1]PWS Information'!$E$10="CWS",Q1300="Non-Lead", N1300="Non-Lead - Copper", S1300="Yes", O1300="After 2014")),
(AND('[1]PWS Information'!$E$10="CWS",Q1300="Non-Lead", N1300="Non-Lead - Copper", S1300="Yes", O1300="Unknown")),
(AND('[1]PWS Information'!$E$10="CWS",Q1300="Unknown")),
(AND('[1]PWS Information'!$E$10="NTNC",Q1300="Unknown")))),"Tier 5",
"")))))</f>
        <v>Tier 5</v>
      </c>
      <c r="Z1300" s="71"/>
      <c r="AA1300" s="71"/>
    </row>
    <row r="1301" spans="1:27" ht="57.6" x14ac:dyDescent="0.3">
      <c r="A1301" s="1"/>
      <c r="B1301" s="70">
        <v>12756526</v>
      </c>
      <c r="C1301" s="73">
        <v>1294</v>
      </c>
      <c r="D1301" s="74" t="s">
        <v>363</v>
      </c>
      <c r="E1301" s="74" t="s">
        <v>49</v>
      </c>
      <c r="F1301" s="74">
        <v>78640</v>
      </c>
      <c r="G1301" s="78" t="s">
        <v>349</v>
      </c>
      <c r="H1301" s="63">
        <v>29.981539000000001</v>
      </c>
      <c r="I1301" s="64">
        <v>-97.837393000000006</v>
      </c>
      <c r="J1301" s="65" t="s">
        <v>50</v>
      </c>
      <c r="K1301" s="66" t="s">
        <v>51</v>
      </c>
      <c r="L1301" s="62" t="s">
        <v>52</v>
      </c>
      <c r="M1301" s="69"/>
      <c r="N1301" s="65" t="s">
        <v>50</v>
      </c>
      <c r="O1301" s="66" t="s">
        <v>52</v>
      </c>
      <c r="P1301" s="69"/>
      <c r="Q1301" s="55" t="str">
        <f t="shared" si="20"/>
        <v>Non-Lead</v>
      </c>
      <c r="R1301" s="70" t="s">
        <v>51</v>
      </c>
      <c r="S1301" s="70" t="s">
        <v>51</v>
      </c>
      <c r="T1301" s="70"/>
      <c r="U1301" s="71" t="s">
        <v>53</v>
      </c>
      <c r="V1301" s="71" t="s">
        <v>51</v>
      </c>
      <c r="W1301" s="71" t="s">
        <v>51</v>
      </c>
      <c r="X1301" s="71" t="s">
        <v>51</v>
      </c>
      <c r="Y1301" s="72" t="str">
        <f>IF((OR((AND('[1]PWS Information'!$E$10="CWS",U1301="Single Family Residence",Q1301="Lead")),
(AND('[1]PWS Information'!$E$10="CWS",U1301="Multiple Family Residence",'[1]PWS Information'!$E$11="Yes",Q1301="Lead")),
(AND('[1]PWS Information'!$E$10="NTNC",Q1301="Lead")))),"Tier 1",
IF((OR((AND('[1]PWS Information'!$E$10="CWS",U1301="Multiple Family Residence",'[1]PWS Information'!$E$11="No",Q1301="Lead")),
(AND('[1]PWS Information'!$E$10="CWS",U1301="Other",Q1301="Lead")),
(AND('[1]PWS Information'!$E$10="CWS",U1301="Building",Q1301="Lead")))),"Tier 2",
IF((OR((AND('[1]PWS Information'!$E$10="CWS",U1301="Single Family Residence",Q1301="Galvanized Requiring Replacement")),
(AND('[1]PWS Information'!$E$10="CWS",U1301="Single Family Residence",Q1301="Galvanized Requiring Replacement",R1301="Yes")),
(AND('[1]PWS Information'!$E$10="NTNC",Q1301="Galvanized Requiring Replacement")),
(AND('[1]PWS Information'!$E$10="NTNC",U1301="Single Family Residence",R1301="Yes")))),"Tier 3",
IF((OR((AND('[1]PWS Information'!$E$10="CWS",U1301="Single Family Residence",S1301="Yes",Q1301="Non-Lead", J1301="Non-Lead - Copper",L1301="Before 1989")),
(AND('[1]PWS Information'!$E$10="CWS",U1301="Single Family Residence",S1301="Yes",Q1301="Non-Lead", N1301="Non-Lead - Copper",O1301="Before 1989")))),"Tier 4",
IF((OR((AND('[1]PWS Information'!$E$10="NTNC",Q1301="Non-Lead")),
(AND('[1]PWS Information'!$E$10="CWS",Q1301="Non-Lead",S1301="")),
(AND('[1]PWS Information'!$E$10="CWS",Q1301="Non-Lead",S1301="No")),
(AND('[1]PWS Information'!$E$10="CWS",Q1301="Non-Lead",S1301="Don't Know")),
(AND('[1]PWS Information'!$E$10="CWS",Q1301="Non-Lead", J1301="Non-Lead - Copper", S1301="Yes", L1301="Between 1989 and 2014")),
(AND('[1]PWS Information'!$E$10="CWS",Q1301="Non-Lead", J1301="Non-Lead - Copper", S1301="Yes", L1301="After 2014")),
(AND('[1]PWS Information'!$E$10="CWS",Q1301="Non-Lead", J1301="Non-Lead - Copper", S1301="Yes", L1301="Unknown")),
(AND('[1]PWS Information'!$E$10="CWS",Q1301="Non-Lead", N1301="Non-Lead - Copper", S1301="Yes", O1301="Between 1989 and 2014")),
(AND('[1]PWS Information'!$E$10="CWS",Q1301="Non-Lead", N1301="Non-Lead - Copper", S1301="Yes", O1301="After 2014")),
(AND('[1]PWS Information'!$E$10="CWS",Q1301="Non-Lead", N1301="Non-Lead - Copper", S1301="Yes", O1301="Unknown")),
(AND('[1]PWS Information'!$E$10="CWS",Q1301="Unknown")),
(AND('[1]PWS Information'!$E$10="NTNC",Q1301="Unknown")))),"Tier 5",
"")))))</f>
        <v>Tier 5</v>
      </c>
      <c r="Z1301" s="71"/>
      <c r="AA1301" s="71"/>
    </row>
    <row r="1302" spans="1:27" ht="57.6" x14ac:dyDescent="0.3">
      <c r="A1302" s="17"/>
      <c r="B1302" s="70">
        <v>12663652</v>
      </c>
      <c r="C1302" s="73">
        <v>1295</v>
      </c>
      <c r="D1302" s="74" t="s">
        <v>363</v>
      </c>
      <c r="E1302" s="74" t="s">
        <v>49</v>
      </c>
      <c r="F1302" s="74">
        <v>78640</v>
      </c>
      <c r="G1302" s="78" t="s">
        <v>349</v>
      </c>
      <c r="H1302" s="63">
        <v>29.981200999999999</v>
      </c>
      <c r="I1302" s="64">
        <v>-97.836985999999996</v>
      </c>
      <c r="J1302" s="65" t="s">
        <v>50</v>
      </c>
      <c r="K1302" s="66" t="s">
        <v>51</v>
      </c>
      <c r="L1302" s="62" t="s">
        <v>52</v>
      </c>
      <c r="M1302" s="69"/>
      <c r="N1302" s="65" t="s">
        <v>50</v>
      </c>
      <c r="O1302" s="66" t="s">
        <v>52</v>
      </c>
      <c r="P1302" s="69"/>
      <c r="Q1302" s="55" t="str">
        <f t="shared" si="20"/>
        <v>Non-Lead</v>
      </c>
      <c r="R1302" s="70" t="s">
        <v>51</v>
      </c>
      <c r="S1302" s="70" t="s">
        <v>51</v>
      </c>
      <c r="T1302" s="70"/>
      <c r="U1302" s="71" t="s">
        <v>53</v>
      </c>
      <c r="V1302" s="71" t="s">
        <v>51</v>
      </c>
      <c r="W1302" s="71" t="s">
        <v>51</v>
      </c>
      <c r="X1302" s="71" t="s">
        <v>51</v>
      </c>
      <c r="Y1302" s="72" t="str">
        <f>IF((OR((AND('[1]PWS Information'!$E$10="CWS",U1302="Single Family Residence",Q1302="Lead")),
(AND('[1]PWS Information'!$E$10="CWS",U1302="Multiple Family Residence",'[1]PWS Information'!$E$11="Yes",Q1302="Lead")),
(AND('[1]PWS Information'!$E$10="NTNC",Q1302="Lead")))),"Tier 1",
IF((OR((AND('[1]PWS Information'!$E$10="CWS",U1302="Multiple Family Residence",'[1]PWS Information'!$E$11="No",Q1302="Lead")),
(AND('[1]PWS Information'!$E$10="CWS",U1302="Other",Q1302="Lead")),
(AND('[1]PWS Information'!$E$10="CWS",U1302="Building",Q1302="Lead")))),"Tier 2",
IF((OR((AND('[1]PWS Information'!$E$10="CWS",U1302="Single Family Residence",Q1302="Galvanized Requiring Replacement")),
(AND('[1]PWS Information'!$E$10="CWS",U1302="Single Family Residence",Q1302="Galvanized Requiring Replacement",R1302="Yes")),
(AND('[1]PWS Information'!$E$10="NTNC",Q1302="Galvanized Requiring Replacement")),
(AND('[1]PWS Information'!$E$10="NTNC",U1302="Single Family Residence",R1302="Yes")))),"Tier 3",
IF((OR((AND('[1]PWS Information'!$E$10="CWS",U1302="Single Family Residence",S1302="Yes",Q1302="Non-Lead", J1302="Non-Lead - Copper",L1302="Before 1989")),
(AND('[1]PWS Information'!$E$10="CWS",U1302="Single Family Residence",S1302="Yes",Q1302="Non-Lead", N1302="Non-Lead - Copper",O1302="Before 1989")))),"Tier 4",
IF((OR((AND('[1]PWS Information'!$E$10="NTNC",Q1302="Non-Lead")),
(AND('[1]PWS Information'!$E$10="CWS",Q1302="Non-Lead",S1302="")),
(AND('[1]PWS Information'!$E$10="CWS",Q1302="Non-Lead",S1302="No")),
(AND('[1]PWS Information'!$E$10="CWS",Q1302="Non-Lead",S1302="Don't Know")),
(AND('[1]PWS Information'!$E$10="CWS",Q1302="Non-Lead", J1302="Non-Lead - Copper", S1302="Yes", L1302="Between 1989 and 2014")),
(AND('[1]PWS Information'!$E$10="CWS",Q1302="Non-Lead", J1302="Non-Lead - Copper", S1302="Yes", L1302="After 2014")),
(AND('[1]PWS Information'!$E$10="CWS",Q1302="Non-Lead", J1302="Non-Lead - Copper", S1302="Yes", L1302="Unknown")),
(AND('[1]PWS Information'!$E$10="CWS",Q1302="Non-Lead", N1302="Non-Lead - Copper", S1302="Yes", O1302="Between 1989 and 2014")),
(AND('[1]PWS Information'!$E$10="CWS",Q1302="Non-Lead", N1302="Non-Lead - Copper", S1302="Yes", O1302="After 2014")),
(AND('[1]PWS Information'!$E$10="CWS",Q1302="Non-Lead", N1302="Non-Lead - Copper", S1302="Yes", O1302="Unknown")),
(AND('[1]PWS Information'!$E$10="CWS",Q1302="Unknown")),
(AND('[1]PWS Information'!$E$10="NTNC",Q1302="Unknown")))),"Tier 5",
"")))))</f>
        <v>Tier 5</v>
      </c>
      <c r="Z1302" s="71"/>
      <c r="AA1302" s="71"/>
    </row>
    <row r="1303" spans="1:27" ht="57.6" x14ac:dyDescent="0.3">
      <c r="A1303" s="1"/>
      <c r="B1303" s="70">
        <v>703011</v>
      </c>
      <c r="C1303" s="73">
        <v>1286</v>
      </c>
      <c r="D1303" s="74" t="s">
        <v>363</v>
      </c>
      <c r="E1303" s="74" t="s">
        <v>49</v>
      </c>
      <c r="F1303" s="74">
        <v>78640</v>
      </c>
      <c r="G1303" s="78" t="s">
        <v>349</v>
      </c>
      <c r="H1303" s="63">
        <v>29.981619999999999</v>
      </c>
      <c r="I1303" s="64">
        <v>-97.837301999999994</v>
      </c>
      <c r="J1303" s="65" t="s">
        <v>50</v>
      </c>
      <c r="K1303" s="66" t="s">
        <v>51</v>
      </c>
      <c r="L1303" s="62" t="s">
        <v>52</v>
      </c>
      <c r="M1303" s="69"/>
      <c r="N1303" s="65" t="s">
        <v>50</v>
      </c>
      <c r="O1303" s="66" t="s">
        <v>52</v>
      </c>
      <c r="P1303" s="69"/>
      <c r="Q1303" s="55" t="str">
        <f t="shared" si="20"/>
        <v>Non-Lead</v>
      </c>
      <c r="R1303" s="70" t="s">
        <v>51</v>
      </c>
      <c r="S1303" s="70" t="s">
        <v>51</v>
      </c>
      <c r="T1303" s="70"/>
      <c r="U1303" s="71" t="s">
        <v>53</v>
      </c>
      <c r="V1303" s="71" t="s">
        <v>51</v>
      </c>
      <c r="W1303" s="71" t="s">
        <v>51</v>
      </c>
      <c r="X1303" s="71" t="s">
        <v>51</v>
      </c>
      <c r="Y1303" s="72" t="str">
        <f>IF((OR((AND('[1]PWS Information'!$E$10="CWS",U1303="Single Family Residence",Q1303="Lead")),
(AND('[1]PWS Information'!$E$10="CWS",U1303="Multiple Family Residence",'[1]PWS Information'!$E$11="Yes",Q1303="Lead")),
(AND('[1]PWS Information'!$E$10="NTNC",Q1303="Lead")))),"Tier 1",
IF((OR((AND('[1]PWS Information'!$E$10="CWS",U1303="Multiple Family Residence",'[1]PWS Information'!$E$11="No",Q1303="Lead")),
(AND('[1]PWS Information'!$E$10="CWS",U1303="Other",Q1303="Lead")),
(AND('[1]PWS Information'!$E$10="CWS",U1303="Building",Q1303="Lead")))),"Tier 2",
IF((OR((AND('[1]PWS Information'!$E$10="CWS",U1303="Single Family Residence",Q1303="Galvanized Requiring Replacement")),
(AND('[1]PWS Information'!$E$10="CWS",U1303="Single Family Residence",Q1303="Galvanized Requiring Replacement",R1303="Yes")),
(AND('[1]PWS Information'!$E$10="NTNC",Q1303="Galvanized Requiring Replacement")),
(AND('[1]PWS Information'!$E$10="NTNC",U1303="Single Family Residence",R1303="Yes")))),"Tier 3",
IF((OR((AND('[1]PWS Information'!$E$10="CWS",U1303="Single Family Residence",S1303="Yes",Q1303="Non-Lead", J1303="Non-Lead - Copper",L1303="Before 1989")),
(AND('[1]PWS Information'!$E$10="CWS",U1303="Single Family Residence",S1303="Yes",Q1303="Non-Lead", N1303="Non-Lead - Copper",O1303="Before 1989")))),"Tier 4",
IF((OR((AND('[1]PWS Information'!$E$10="NTNC",Q1303="Non-Lead")),
(AND('[1]PWS Information'!$E$10="CWS",Q1303="Non-Lead",S1303="")),
(AND('[1]PWS Information'!$E$10="CWS",Q1303="Non-Lead",S1303="No")),
(AND('[1]PWS Information'!$E$10="CWS",Q1303="Non-Lead",S1303="Don't Know")),
(AND('[1]PWS Information'!$E$10="CWS",Q1303="Non-Lead", J1303="Non-Lead - Copper", S1303="Yes", L1303="Between 1989 and 2014")),
(AND('[1]PWS Information'!$E$10="CWS",Q1303="Non-Lead", J1303="Non-Lead - Copper", S1303="Yes", L1303="After 2014")),
(AND('[1]PWS Information'!$E$10="CWS",Q1303="Non-Lead", J1303="Non-Lead - Copper", S1303="Yes", L1303="Unknown")),
(AND('[1]PWS Information'!$E$10="CWS",Q1303="Non-Lead", N1303="Non-Lead - Copper", S1303="Yes", O1303="Between 1989 and 2014")),
(AND('[1]PWS Information'!$E$10="CWS",Q1303="Non-Lead", N1303="Non-Lead - Copper", S1303="Yes", O1303="After 2014")),
(AND('[1]PWS Information'!$E$10="CWS",Q1303="Non-Lead", N1303="Non-Lead - Copper", S1303="Yes", O1303="Unknown")),
(AND('[1]PWS Information'!$E$10="CWS",Q1303="Unknown")),
(AND('[1]PWS Information'!$E$10="NTNC",Q1303="Unknown")))),"Tier 5",
"")))))</f>
        <v>Tier 5</v>
      </c>
      <c r="Z1303" s="71"/>
      <c r="AA1303" s="71"/>
    </row>
    <row r="1304" spans="1:27" ht="57.6" x14ac:dyDescent="0.3">
      <c r="A1304" s="1"/>
      <c r="B1304" s="70">
        <v>12659806</v>
      </c>
      <c r="C1304" s="73">
        <v>1287</v>
      </c>
      <c r="D1304" s="74" t="s">
        <v>363</v>
      </c>
      <c r="E1304" s="74" t="s">
        <v>49</v>
      </c>
      <c r="F1304" s="74">
        <v>78640</v>
      </c>
      <c r="G1304" s="78" t="s">
        <v>349</v>
      </c>
      <c r="H1304" s="63">
        <v>29.981282</v>
      </c>
      <c r="I1304" s="64">
        <v>-97.836894000000001</v>
      </c>
      <c r="J1304" s="65" t="s">
        <v>50</v>
      </c>
      <c r="K1304" s="66" t="s">
        <v>51</v>
      </c>
      <c r="L1304" s="62" t="s">
        <v>52</v>
      </c>
      <c r="M1304" s="69"/>
      <c r="N1304" s="65" t="s">
        <v>50</v>
      </c>
      <c r="O1304" s="66" t="s">
        <v>52</v>
      </c>
      <c r="P1304" s="69"/>
      <c r="Q1304" s="55" t="str">
        <f t="shared" si="20"/>
        <v>Non-Lead</v>
      </c>
      <c r="R1304" s="70" t="s">
        <v>51</v>
      </c>
      <c r="S1304" s="70" t="s">
        <v>51</v>
      </c>
      <c r="T1304" s="70"/>
      <c r="U1304" s="71" t="s">
        <v>53</v>
      </c>
      <c r="V1304" s="71" t="s">
        <v>51</v>
      </c>
      <c r="W1304" s="71" t="s">
        <v>51</v>
      </c>
      <c r="X1304" s="71" t="s">
        <v>51</v>
      </c>
      <c r="Y1304" s="72" t="str">
        <f>IF((OR((AND('[1]PWS Information'!$E$10="CWS",U1304="Single Family Residence",Q1304="Lead")),
(AND('[1]PWS Information'!$E$10="CWS",U1304="Multiple Family Residence",'[1]PWS Information'!$E$11="Yes",Q1304="Lead")),
(AND('[1]PWS Information'!$E$10="NTNC",Q1304="Lead")))),"Tier 1",
IF((OR((AND('[1]PWS Information'!$E$10="CWS",U1304="Multiple Family Residence",'[1]PWS Information'!$E$11="No",Q1304="Lead")),
(AND('[1]PWS Information'!$E$10="CWS",U1304="Other",Q1304="Lead")),
(AND('[1]PWS Information'!$E$10="CWS",U1304="Building",Q1304="Lead")))),"Tier 2",
IF((OR((AND('[1]PWS Information'!$E$10="CWS",U1304="Single Family Residence",Q1304="Galvanized Requiring Replacement")),
(AND('[1]PWS Information'!$E$10="CWS",U1304="Single Family Residence",Q1304="Galvanized Requiring Replacement",R1304="Yes")),
(AND('[1]PWS Information'!$E$10="NTNC",Q1304="Galvanized Requiring Replacement")),
(AND('[1]PWS Information'!$E$10="NTNC",U1304="Single Family Residence",R1304="Yes")))),"Tier 3",
IF((OR((AND('[1]PWS Information'!$E$10="CWS",U1304="Single Family Residence",S1304="Yes",Q1304="Non-Lead", J1304="Non-Lead - Copper",L1304="Before 1989")),
(AND('[1]PWS Information'!$E$10="CWS",U1304="Single Family Residence",S1304="Yes",Q1304="Non-Lead", N1304="Non-Lead - Copper",O1304="Before 1989")))),"Tier 4",
IF((OR((AND('[1]PWS Information'!$E$10="NTNC",Q1304="Non-Lead")),
(AND('[1]PWS Information'!$E$10="CWS",Q1304="Non-Lead",S1304="")),
(AND('[1]PWS Information'!$E$10="CWS",Q1304="Non-Lead",S1304="No")),
(AND('[1]PWS Information'!$E$10="CWS",Q1304="Non-Lead",S1304="Don't Know")),
(AND('[1]PWS Information'!$E$10="CWS",Q1304="Non-Lead", J1304="Non-Lead - Copper", S1304="Yes", L1304="Between 1989 and 2014")),
(AND('[1]PWS Information'!$E$10="CWS",Q1304="Non-Lead", J1304="Non-Lead - Copper", S1304="Yes", L1304="After 2014")),
(AND('[1]PWS Information'!$E$10="CWS",Q1304="Non-Lead", J1304="Non-Lead - Copper", S1304="Yes", L1304="Unknown")),
(AND('[1]PWS Information'!$E$10="CWS",Q1304="Non-Lead", N1304="Non-Lead - Copper", S1304="Yes", O1304="Between 1989 and 2014")),
(AND('[1]PWS Information'!$E$10="CWS",Q1304="Non-Lead", N1304="Non-Lead - Copper", S1304="Yes", O1304="After 2014")),
(AND('[1]PWS Information'!$E$10="CWS",Q1304="Non-Lead", N1304="Non-Lead - Copper", S1304="Yes", O1304="Unknown")),
(AND('[1]PWS Information'!$E$10="CWS",Q1304="Unknown")),
(AND('[1]PWS Information'!$E$10="NTNC",Q1304="Unknown")))),"Tier 5",
"")))))</f>
        <v>Tier 5</v>
      </c>
      <c r="Z1304" s="71"/>
      <c r="AA1304" s="71"/>
    </row>
    <row r="1305" spans="1:27" ht="57.6" x14ac:dyDescent="0.3">
      <c r="A1305" s="1"/>
      <c r="B1305" s="70">
        <v>12661010</v>
      </c>
      <c r="C1305" s="73">
        <v>1279</v>
      </c>
      <c r="D1305" s="74" t="s">
        <v>363</v>
      </c>
      <c r="E1305" s="74" t="s">
        <v>49</v>
      </c>
      <c r="F1305" s="74">
        <v>78640</v>
      </c>
      <c r="G1305" s="78" t="s">
        <v>349</v>
      </c>
      <c r="H1305" s="63">
        <v>29.981373000000001</v>
      </c>
      <c r="I1305" s="64">
        <v>-97.836791000000005</v>
      </c>
      <c r="J1305" s="65" t="s">
        <v>50</v>
      </c>
      <c r="K1305" s="66" t="s">
        <v>51</v>
      </c>
      <c r="L1305" s="62" t="s">
        <v>52</v>
      </c>
      <c r="M1305" s="69"/>
      <c r="N1305" s="65" t="s">
        <v>50</v>
      </c>
      <c r="O1305" s="66" t="s">
        <v>52</v>
      </c>
      <c r="P1305" s="69"/>
      <c r="Q1305" s="55" t="str">
        <f t="shared" si="20"/>
        <v>Non-Lead</v>
      </c>
      <c r="R1305" s="70" t="s">
        <v>51</v>
      </c>
      <c r="S1305" s="70" t="s">
        <v>51</v>
      </c>
      <c r="T1305" s="70"/>
      <c r="U1305" s="71" t="s">
        <v>53</v>
      </c>
      <c r="V1305" s="71" t="s">
        <v>51</v>
      </c>
      <c r="W1305" s="71" t="s">
        <v>51</v>
      </c>
      <c r="X1305" s="71" t="s">
        <v>51</v>
      </c>
      <c r="Y1305" s="72" t="str">
        <f>IF((OR((AND('[1]PWS Information'!$E$10="CWS",U1305="Single Family Residence",Q1305="Lead")),
(AND('[1]PWS Information'!$E$10="CWS",U1305="Multiple Family Residence",'[1]PWS Information'!$E$11="Yes",Q1305="Lead")),
(AND('[1]PWS Information'!$E$10="NTNC",Q1305="Lead")))),"Tier 1",
IF((OR((AND('[1]PWS Information'!$E$10="CWS",U1305="Multiple Family Residence",'[1]PWS Information'!$E$11="No",Q1305="Lead")),
(AND('[1]PWS Information'!$E$10="CWS",U1305="Other",Q1305="Lead")),
(AND('[1]PWS Information'!$E$10="CWS",U1305="Building",Q1305="Lead")))),"Tier 2",
IF((OR((AND('[1]PWS Information'!$E$10="CWS",U1305="Single Family Residence",Q1305="Galvanized Requiring Replacement")),
(AND('[1]PWS Information'!$E$10="CWS",U1305="Single Family Residence",Q1305="Galvanized Requiring Replacement",R1305="Yes")),
(AND('[1]PWS Information'!$E$10="NTNC",Q1305="Galvanized Requiring Replacement")),
(AND('[1]PWS Information'!$E$10="NTNC",U1305="Single Family Residence",R1305="Yes")))),"Tier 3",
IF((OR((AND('[1]PWS Information'!$E$10="CWS",U1305="Single Family Residence",S1305="Yes",Q1305="Non-Lead", J1305="Non-Lead - Copper",L1305="Before 1989")),
(AND('[1]PWS Information'!$E$10="CWS",U1305="Single Family Residence",S1305="Yes",Q1305="Non-Lead", N1305="Non-Lead - Copper",O1305="Before 1989")))),"Tier 4",
IF((OR((AND('[1]PWS Information'!$E$10="NTNC",Q1305="Non-Lead")),
(AND('[1]PWS Information'!$E$10="CWS",Q1305="Non-Lead",S1305="")),
(AND('[1]PWS Information'!$E$10="CWS",Q1305="Non-Lead",S1305="No")),
(AND('[1]PWS Information'!$E$10="CWS",Q1305="Non-Lead",S1305="Don't Know")),
(AND('[1]PWS Information'!$E$10="CWS",Q1305="Non-Lead", J1305="Non-Lead - Copper", S1305="Yes", L1305="Between 1989 and 2014")),
(AND('[1]PWS Information'!$E$10="CWS",Q1305="Non-Lead", J1305="Non-Lead - Copper", S1305="Yes", L1305="After 2014")),
(AND('[1]PWS Information'!$E$10="CWS",Q1305="Non-Lead", J1305="Non-Lead - Copper", S1305="Yes", L1305="Unknown")),
(AND('[1]PWS Information'!$E$10="CWS",Q1305="Non-Lead", N1305="Non-Lead - Copper", S1305="Yes", O1305="Between 1989 and 2014")),
(AND('[1]PWS Information'!$E$10="CWS",Q1305="Non-Lead", N1305="Non-Lead - Copper", S1305="Yes", O1305="After 2014")),
(AND('[1]PWS Information'!$E$10="CWS",Q1305="Non-Lead", N1305="Non-Lead - Copper", S1305="Yes", O1305="Unknown")),
(AND('[1]PWS Information'!$E$10="CWS",Q1305="Unknown")),
(AND('[1]PWS Information'!$E$10="NTNC",Q1305="Unknown")))),"Tier 5",
"")))))</f>
        <v>Tier 5</v>
      </c>
      <c r="Z1305" s="71"/>
      <c r="AA1305" s="71"/>
    </row>
    <row r="1306" spans="1:27" ht="57.6" x14ac:dyDescent="0.3">
      <c r="A1306" s="17"/>
      <c r="B1306" s="70">
        <v>1417452</v>
      </c>
      <c r="C1306" s="73">
        <v>1278</v>
      </c>
      <c r="D1306" s="74" t="s">
        <v>363</v>
      </c>
      <c r="E1306" s="74" t="s">
        <v>49</v>
      </c>
      <c r="F1306" s="74">
        <v>78640</v>
      </c>
      <c r="G1306" s="78" t="s">
        <v>372</v>
      </c>
      <c r="H1306" s="63">
        <v>29.981713899999999</v>
      </c>
      <c r="I1306" s="64">
        <v>-97.837216666000003</v>
      </c>
      <c r="J1306" s="65" t="s">
        <v>50</v>
      </c>
      <c r="K1306" s="66" t="s">
        <v>51</v>
      </c>
      <c r="L1306" s="62" t="s">
        <v>52</v>
      </c>
      <c r="M1306" s="69"/>
      <c r="N1306" s="65" t="s">
        <v>50</v>
      </c>
      <c r="O1306" s="66" t="s">
        <v>52</v>
      </c>
      <c r="P1306" s="69"/>
      <c r="Q1306" s="55" t="str">
        <f t="shared" si="20"/>
        <v>Non-Lead</v>
      </c>
      <c r="R1306" s="70" t="s">
        <v>51</v>
      </c>
      <c r="S1306" s="70" t="s">
        <v>51</v>
      </c>
      <c r="T1306" s="70"/>
      <c r="U1306" s="71" t="s">
        <v>53</v>
      </c>
      <c r="V1306" s="71" t="s">
        <v>51</v>
      </c>
      <c r="W1306" s="71" t="s">
        <v>51</v>
      </c>
      <c r="X1306" s="71" t="s">
        <v>51</v>
      </c>
      <c r="Y1306" s="72" t="str">
        <f>IF((OR((AND('[1]PWS Information'!$E$10="CWS",U1306="Single Family Residence",Q1306="Lead")),
(AND('[1]PWS Information'!$E$10="CWS",U1306="Multiple Family Residence",'[1]PWS Information'!$E$11="Yes",Q1306="Lead")),
(AND('[1]PWS Information'!$E$10="NTNC",Q1306="Lead")))),"Tier 1",
IF((OR((AND('[1]PWS Information'!$E$10="CWS",U1306="Multiple Family Residence",'[1]PWS Information'!$E$11="No",Q1306="Lead")),
(AND('[1]PWS Information'!$E$10="CWS",U1306="Other",Q1306="Lead")),
(AND('[1]PWS Information'!$E$10="CWS",U1306="Building",Q1306="Lead")))),"Tier 2",
IF((OR((AND('[1]PWS Information'!$E$10="CWS",U1306="Single Family Residence",Q1306="Galvanized Requiring Replacement")),
(AND('[1]PWS Information'!$E$10="CWS",U1306="Single Family Residence",Q1306="Galvanized Requiring Replacement",R1306="Yes")),
(AND('[1]PWS Information'!$E$10="NTNC",Q1306="Galvanized Requiring Replacement")),
(AND('[1]PWS Information'!$E$10="NTNC",U1306="Single Family Residence",R1306="Yes")))),"Tier 3",
IF((OR((AND('[1]PWS Information'!$E$10="CWS",U1306="Single Family Residence",S1306="Yes",Q1306="Non-Lead", J1306="Non-Lead - Copper",L1306="Before 1989")),
(AND('[1]PWS Information'!$E$10="CWS",U1306="Single Family Residence",S1306="Yes",Q1306="Non-Lead", N1306="Non-Lead - Copper",O1306="Before 1989")))),"Tier 4",
IF((OR((AND('[1]PWS Information'!$E$10="NTNC",Q1306="Non-Lead")),
(AND('[1]PWS Information'!$E$10="CWS",Q1306="Non-Lead",S1306="")),
(AND('[1]PWS Information'!$E$10="CWS",Q1306="Non-Lead",S1306="No")),
(AND('[1]PWS Information'!$E$10="CWS",Q1306="Non-Lead",S1306="Don't Know")),
(AND('[1]PWS Information'!$E$10="CWS",Q1306="Non-Lead", J1306="Non-Lead - Copper", S1306="Yes", L1306="Between 1989 and 2014")),
(AND('[1]PWS Information'!$E$10="CWS",Q1306="Non-Lead", J1306="Non-Lead - Copper", S1306="Yes", L1306="After 2014")),
(AND('[1]PWS Information'!$E$10="CWS",Q1306="Non-Lead", J1306="Non-Lead - Copper", S1306="Yes", L1306="Unknown")),
(AND('[1]PWS Information'!$E$10="CWS",Q1306="Non-Lead", N1306="Non-Lead - Copper", S1306="Yes", O1306="Between 1989 and 2014")),
(AND('[1]PWS Information'!$E$10="CWS",Q1306="Non-Lead", N1306="Non-Lead - Copper", S1306="Yes", O1306="After 2014")),
(AND('[1]PWS Information'!$E$10="CWS",Q1306="Non-Lead", N1306="Non-Lead - Copper", S1306="Yes", O1306="Unknown")),
(AND('[1]PWS Information'!$E$10="CWS",Q1306="Unknown")),
(AND('[1]PWS Information'!$E$10="NTNC",Q1306="Unknown")))),"Tier 5",
"")))))</f>
        <v>Tier 5</v>
      </c>
      <c r="Z1306" s="71"/>
      <c r="AA1306" s="71"/>
    </row>
    <row r="1307" spans="1:27" ht="57.6" x14ac:dyDescent="0.3">
      <c r="A1307" s="1"/>
      <c r="B1307" s="70">
        <v>12813518</v>
      </c>
      <c r="C1307" s="73">
        <v>1261</v>
      </c>
      <c r="D1307" s="74" t="s">
        <v>363</v>
      </c>
      <c r="E1307" s="74" t="s">
        <v>49</v>
      </c>
      <c r="F1307" s="74">
        <v>78640</v>
      </c>
      <c r="G1307" s="78" t="s">
        <v>349</v>
      </c>
      <c r="H1307" s="63">
        <v>29.98161</v>
      </c>
      <c r="I1307" s="64">
        <v>-97.836523999999997</v>
      </c>
      <c r="J1307" s="65" t="s">
        <v>50</v>
      </c>
      <c r="K1307" s="66" t="s">
        <v>51</v>
      </c>
      <c r="L1307" s="62" t="s">
        <v>52</v>
      </c>
      <c r="M1307" s="69"/>
      <c r="N1307" s="65" t="s">
        <v>50</v>
      </c>
      <c r="O1307" s="66" t="s">
        <v>52</v>
      </c>
      <c r="P1307" s="69"/>
      <c r="Q1307" s="55" t="str">
        <f t="shared" si="20"/>
        <v>Non-Lead</v>
      </c>
      <c r="R1307" s="70" t="s">
        <v>51</v>
      </c>
      <c r="S1307" s="70" t="s">
        <v>51</v>
      </c>
      <c r="T1307" s="70"/>
      <c r="U1307" s="71" t="s">
        <v>53</v>
      </c>
      <c r="V1307" s="71" t="s">
        <v>51</v>
      </c>
      <c r="W1307" s="71" t="s">
        <v>51</v>
      </c>
      <c r="X1307" s="71" t="s">
        <v>51</v>
      </c>
      <c r="Y1307" s="72" t="str">
        <f>IF((OR((AND('[1]PWS Information'!$E$10="CWS",U1307="Single Family Residence",Q1307="Lead")),
(AND('[1]PWS Information'!$E$10="CWS",U1307="Multiple Family Residence",'[1]PWS Information'!$E$11="Yes",Q1307="Lead")),
(AND('[1]PWS Information'!$E$10="NTNC",Q1307="Lead")))),"Tier 1",
IF((OR((AND('[1]PWS Information'!$E$10="CWS",U1307="Multiple Family Residence",'[1]PWS Information'!$E$11="No",Q1307="Lead")),
(AND('[1]PWS Information'!$E$10="CWS",U1307="Other",Q1307="Lead")),
(AND('[1]PWS Information'!$E$10="CWS",U1307="Building",Q1307="Lead")))),"Tier 2",
IF((OR((AND('[1]PWS Information'!$E$10="CWS",U1307="Single Family Residence",Q1307="Galvanized Requiring Replacement")),
(AND('[1]PWS Information'!$E$10="CWS",U1307="Single Family Residence",Q1307="Galvanized Requiring Replacement",R1307="Yes")),
(AND('[1]PWS Information'!$E$10="NTNC",Q1307="Galvanized Requiring Replacement")),
(AND('[1]PWS Information'!$E$10="NTNC",U1307="Single Family Residence",R1307="Yes")))),"Tier 3",
IF((OR((AND('[1]PWS Information'!$E$10="CWS",U1307="Single Family Residence",S1307="Yes",Q1307="Non-Lead", J1307="Non-Lead - Copper",L1307="Before 1989")),
(AND('[1]PWS Information'!$E$10="CWS",U1307="Single Family Residence",S1307="Yes",Q1307="Non-Lead", N1307="Non-Lead - Copper",O1307="Before 1989")))),"Tier 4",
IF((OR((AND('[1]PWS Information'!$E$10="NTNC",Q1307="Non-Lead")),
(AND('[1]PWS Information'!$E$10="CWS",Q1307="Non-Lead",S1307="")),
(AND('[1]PWS Information'!$E$10="CWS",Q1307="Non-Lead",S1307="No")),
(AND('[1]PWS Information'!$E$10="CWS",Q1307="Non-Lead",S1307="Don't Know")),
(AND('[1]PWS Information'!$E$10="CWS",Q1307="Non-Lead", J1307="Non-Lead - Copper", S1307="Yes", L1307="Between 1989 and 2014")),
(AND('[1]PWS Information'!$E$10="CWS",Q1307="Non-Lead", J1307="Non-Lead - Copper", S1307="Yes", L1307="After 2014")),
(AND('[1]PWS Information'!$E$10="CWS",Q1307="Non-Lead", J1307="Non-Lead - Copper", S1307="Yes", L1307="Unknown")),
(AND('[1]PWS Information'!$E$10="CWS",Q1307="Non-Lead", N1307="Non-Lead - Copper", S1307="Yes", O1307="Between 1989 and 2014")),
(AND('[1]PWS Information'!$E$10="CWS",Q1307="Non-Lead", N1307="Non-Lead - Copper", S1307="Yes", O1307="After 2014")),
(AND('[1]PWS Information'!$E$10="CWS",Q1307="Non-Lead", N1307="Non-Lead - Copper", S1307="Yes", O1307="Unknown")),
(AND('[1]PWS Information'!$E$10="CWS",Q1307="Unknown")),
(AND('[1]PWS Information'!$E$10="NTNC",Q1307="Unknown")))),"Tier 5",
"")))))</f>
        <v>Tier 5</v>
      </c>
      <c r="Z1307" s="71"/>
      <c r="AA1307" s="71"/>
    </row>
    <row r="1308" spans="1:27" ht="57.6" x14ac:dyDescent="0.3">
      <c r="A1308" s="1"/>
      <c r="B1308" s="70">
        <v>15856300</v>
      </c>
      <c r="C1308" s="73">
        <v>1260</v>
      </c>
      <c r="D1308" s="74" t="s">
        <v>363</v>
      </c>
      <c r="E1308" s="74" t="s">
        <v>49</v>
      </c>
      <c r="F1308" s="74">
        <v>78640</v>
      </c>
      <c r="G1308" s="78" t="s">
        <v>349</v>
      </c>
      <c r="H1308" s="63">
        <v>29.981967000000001</v>
      </c>
      <c r="I1308" s="64">
        <v>-97.836938000000004</v>
      </c>
      <c r="J1308" s="65" t="s">
        <v>50</v>
      </c>
      <c r="K1308" s="66" t="s">
        <v>51</v>
      </c>
      <c r="L1308" s="62" t="s">
        <v>52</v>
      </c>
      <c r="M1308" s="69"/>
      <c r="N1308" s="65" t="s">
        <v>50</v>
      </c>
      <c r="O1308" s="66" t="s">
        <v>52</v>
      </c>
      <c r="P1308" s="69"/>
      <c r="Q1308" s="55" t="str">
        <f t="shared" si="20"/>
        <v>Non-Lead</v>
      </c>
      <c r="R1308" s="70" t="s">
        <v>51</v>
      </c>
      <c r="S1308" s="70" t="s">
        <v>51</v>
      </c>
      <c r="T1308" s="70"/>
      <c r="U1308" s="71" t="s">
        <v>53</v>
      </c>
      <c r="V1308" s="71" t="s">
        <v>51</v>
      </c>
      <c r="W1308" s="71" t="s">
        <v>51</v>
      </c>
      <c r="X1308" s="71" t="s">
        <v>51</v>
      </c>
      <c r="Y1308" s="72" t="str">
        <f>IF((OR((AND('[1]PWS Information'!$E$10="CWS",U1308="Single Family Residence",Q1308="Lead")),
(AND('[1]PWS Information'!$E$10="CWS",U1308="Multiple Family Residence",'[1]PWS Information'!$E$11="Yes",Q1308="Lead")),
(AND('[1]PWS Information'!$E$10="NTNC",Q1308="Lead")))),"Tier 1",
IF((OR((AND('[1]PWS Information'!$E$10="CWS",U1308="Multiple Family Residence",'[1]PWS Information'!$E$11="No",Q1308="Lead")),
(AND('[1]PWS Information'!$E$10="CWS",U1308="Other",Q1308="Lead")),
(AND('[1]PWS Information'!$E$10="CWS",U1308="Building",Q1308="Lead")))),"Tier 2",
IF((OR((AND('[1]PWS Information'!$E$10="CWS",U1308="Single Family Residence",Q1308="Galvanized Requiring Replacement")),
(AND('[1]PWS Information'!$E$10="CWS",U1308="Single Family Residence",Q1308="Galvanized Requiring Replacement",R1308="Yes")),
(AND('[1]PWS Information'!$E$10="NTNC",Q1308="Galvanized Requiring Replacement")),
(AND('[1]PWS Information'!$E$10="NTNC",U1308="Single Family Residence",R1308="Yes")))),"Tier 3",
IF((OR((AND('[1]PWS Information'!$E$10="CWS",U1308="Single Family Residence",S1308="Yes",Q1308="Non-Lead", J1308="Non-Lead - Copper",L1308="Before 1989")),
(AND('[1]PWS Information'!$E$10="CWS",U1308="Single Family Residence",S1308="Yes",Q1308="Non-Lead", N1308="Non-Lead - Copper",O1308="Before 1989")))),"Tier 4",
IF((OR((AND('[1]PWS Information'!$E$10="NTNC",Q1308="Non-Lead")),
(AND('[1]PWS Information'!$E$10="CWS",Q1308="Non-Lead",S1308="")),
(AND('[1]PWS Information'!$E$10="CWS",Q1308="Non-Lead",S1308="No")),
(AND('[1]PWS Information'!$E$10="CWS",Q1308="Non-Lead",S1308="Don't Know")),
(AND('[1]PWS Information'!$E$10="CWS",Q1308="Non-Lead", J1308="Non-Lead - Copper", S1308="Yes", L1308="Between 1989 and 2014")),
(AND('[1]PWS Information'!$E$10="CWS",Q1308="Non-Lead", J1308="Non-Lead - Copper", S1308="Yes", L1308="After 2014")),
(AND('[1]PWS Information'!$E$10="CWS",Q1308="Non-Lead", J1308="Non-Lead - Copper", S1308="Yes", L1308="Unknown")),
(AND('[1]PWS Information'!$E$10="CWS",Q1308="Non-Lead", N1308="Non-Lead - Copper", S1308="Yes", O1308="Between 1989 and 2014")),
(AND('[1]PWS Information'!$E$10="CWS",Q1308="Non-Lead", N1308="Non-Lead - Copper", S1308="Yes", O1308="After 2014")),
(AND('[1]PWS Information'!$E$10="CWS",Q1308="Non-Lead", N1308="Non-Lead - Copper", S1308="Yes", O1308="Unknown")),
(AND('[1]PWS Information'!$E$10="CWS",Q1308="Unknown")),
(AND('[1]PWS Information'!$E$10="NTNC",Q1308="Unknown")))),"Tier 5",
"")))))</f>
        <v>Tier 5</v>
      </c>
      <c r="Z1308" s="71"/>
      <c r="AA1308" s="71"/>
    </row>
    <row r="1309" spans="1:27" ht="57.6" x14ac:dyDescent="0.3">
      <c r="A1309" s="1"/>
      <c r="B1309" s="70">
        <v>713848</v>
      </c>
      <c r="C1309" s="73">
        <v>1249</v>
      </c>
      <c r="D1309" s="74" t="s">
        <v>363</v>
      </c>
      <c r="E1309" s="74" t="s">
        <v>49</v>
      </c>
      <c r="F1309" s="74">
        <v>78640</v>
      </c>
      <c r="G1309" s="78" t="s">
        <v>349</v>
      </c>
      <c r="H1309" s="63">
        <v>29.981746000000001</v>
      </c>
      <c r="I1309" s="64">
        <v>-97.836385000000007</v>
      </c>
      <c r="J1309" s="65" t="s">
        <v>50</v>
      </c>
      <c r="K1309" s="66" t="s">
        <v>51</v>
      </c>
      <c r="L1309" s="62" t="s">
        <v>52</v>
      </c>
      <c r="M1309" s="69"/>
      <c r="N1309" s="65" t="s">
        <v>50</v>
      </c>
      <c r="O1309" s="66" t="s">
        <v>52</v>
      </c>
      <c r="P1309" s="69"/>
      <c r="Q1309" s="55" t="str">
        <f t="shared" si="20"/>
        <v>Non-Lead</v>
      </c>
      <c r="R1309" s="70" t="s">
        <v>51</v>
      </c>
      <c r="S1309" s="70" t="s">
        <v>51</v>
      </c>
      <c r="T1309" s="70"/>
      <c r="U1309" s="71" t="s">
        <v>53</v>
      </c>
      <c r="V1309" s="71" t="s">
        <v>51</v>
      </c>
      <c r="W1309" s="71" t="s">
        <v>51</v>
      </c>
      <c r="X1309" s="71" t="s">
        <v>51</v>
      </c>
      <c r="Y1309" s="72" t="str">
        <f>IF((OR((AND('[1]PWS Information'!$E$10="CWS",U1309="Single Family Residence",Q1309="Lead")),
(AND('[1]PWS Information'!$E$10="CWS",U1309="Multiple Family Residence",'[1]PWS Information'!$E$11="Yes",Q1309="Lead")),
(AND('[1]PWS Information'!$E$10="NTNC",Q1309="Lead")))),"Tier 1",
IF((OR((AND('[1]PWS Information'!$E$10="CWS",U1309="Multiple Family Residence",'[1]PWS Information'!$E$11="No",Q1309="Lead")),
(AND('[1]PWS Information'!$E$10="CWS",U1309="Other",Q1309="Lead")),
(AND('[1]PWS Information'!$E$10="CWS",U1309="Building",Q1309="Lead")))),"Tier 2",
IF((OR((AND('[1]PWS Information'!$E$10="CWS",U1309="Single Family Residence",Q1309="Galvanized Requiring Replacement")),
(AND('[1]PWS Information'!$E$10="CWS",U1309="Single Family Residence",Q1309="Galvanized Requiring Replacement",R1309="Yes")),
(AND('[1]PWS Information'!$E$10="NTNC",Q1309="Galvanized Requiring Replacement")),
(AND('[1]PWS Information'!$E$10="NTNC",U1309="Single Family Residence",R1309="Yes")))),"Tier 3",
IF((OR((AND('[1]PWS Information'!$E$10="CWS",U1309="Single Family Residence",S1309="Yes",Q1309="Non-Lead", J1309="Non-Lead - Copper",L1309="Before 1989")),
(AND('[1]PWS Information'!$E$10="CWS",U1309="Single Family Residence",S1309="Yes",Q1309="Non-Lead", N1309="Non-Lead - Copper",O1309="Before 1989")))),"Tier 4",
IF((OR((AND('[1]PWS Information'!$E$10="NTNC",Q1309="Non-Lead")),
(AND('[1]PWS Information'!$E$10="CWS",Q1309="Non-Lead",S1309="")),
(AND('[1]PWS Information'!$E$10="CWS",Q1309="Non-Lead",S1309="No")),
(AND('[1]PWS Information'!$E$10="CWS",Q1309="Non-Lead",S1309="Don't Know")),
(AND('[1]PWS Information'!$E$10="CWS",Q1309="Non-Lead", J1309="Non-Lead - Copper", S1309="Yes", L1309="Between 1989 and 2014")),
(AND('[1]PWS Information'!$E$10="CWS",Q1309="Non-Lead", J1309="Non-Lead - Copper", S1309="Yes", L1309="After 2014")),
(AND('[1]PWS Information'!$E$10="CWS",Q1309="Non-Lead", J1309="Non-Lead - Copper", S1309="Yes", L1309="Unknown")),
(AND('[1]PWS Information'!$E$10="CWS",Q1309="Non-Lead", N1309="Non-Lead - Copper", S1309="Yes", O1309="Between 1989 and 2014")),
(AND('[1]PWS Information'!$E$10="CWS",Q1309="Non-Lead", N1309="Non-Lead - Copper", S1309="Yes", O1309="After 2014")),
(AND('[1]PWS Information'!$E$10="CWS",Q1309="Non-Lead", N1309="Non-Lead - Copper", S1309="Yes", O1309="Unknown")),
(AND('[1]PWS Information'!$E$10="CWS",Q1309="Unknown")),
(AND('[1]PWS Information'!$E$10="NTNC",Q1309="Unknown")))),"Tier 5",
"")))))</f>
        <v>Tier 5</v>
      </c>
      <c r="Z1309" s="71"/>
      <c r="AA1309" s="71"/>
    </row>
    <row r="1310" spans="1:27" ht="57.6" x14ac:dyDescent="0.3">
      <c r="A1310" s="17"/>
      <c r="B1310" s="70">
        <v>15988938</v>
      </c>
      <c r="C1310" s="73">
        <v>1248</v>
      </c>
      <c r="D1310" s="74" t="s">
        <v>363</v>
      </c>
      <c r="E1310" s="74" t="s">
        <v>49</v>
      </c>
      <c r="F1310" s="74">
        <v>78640</v>
      </c>
      <c r="G1310" s="78" t="s">
        <v>349</v>
      </c>
      <c r="H1310" s="63">
        <v>29.982077799999999</v>
      </c>
      <c r="I1310" s="64">
        <v>-97.836813888888798</v>
      </c>
      <c r="J1310" s="65" t="s">
        <v>50</v>
      </c>
      <c r="K1310" s="66" t="s">
        <v>51</v>
      </c>
      <c r="L1310" s="62" t="s">
        <v>52</v>
      </c>
      <c r="M1310" s="69"/>
      <c r="N1310" s="65" t="s">
        <v>50</v>
      </c>
      <c r="O1310" s="66" t="s">
        <v>52</v>
      </c>
      <c r="P1310" s="69"/>
      <c r="Q1310" s="55" t="str">
        <f t="shared" si="20"/>
        <v>Non-Lead</v>
      </c>
      <c r="R1310" s="70" t="s">
        <v>51</v>
      </c>
      <c r="S1310" s="70" t="s">
        <v>51</v>
      </c>
      <c r="T1310" s="70"/>
      <c r="U1310" s="71" t="s">
        <v>53</v>
      </c>
      <c r="V1310" s="71" t="s">
        <v>51</v>
      </c>
      <c r="W1310" s="71" t="s">
        <v>51</v>
      </c>
      <c r="X1310" s="71" t="s">
        <v>51</v>
      </c>
      <c r="Y1310" s="72" t="str">
        <f>IF((OR((AND('[1]PWS Information'!$E$10="CWS",U1310="Single Family Residence",Q1310="Lead")),
(AND('[1]PWS Information'!$E$10="CWS",U1310="Multiple Family Residence",'[1]PWS Information'!$E$11="Yes",Q1310="Lead")),
(AND('[1]PWS Information'!$E$10="NTNC",Q1310="Lead")))),"Tier 1",
IF((OR((AND('[1]PWS Information'!$E$10="CWS",U1310="Multiple Family Residence",'[1]PWS Information'!$E$11="No",Q1310="Lead")),
(AND('[1]PWS Information'!$E$10="CWS",U1310="Other",Q1310="Lead")),
(AND('[1]PWS Information'!$E$10="CWS",U1310="Building",Q1310="Lead")))),"Tier 2",
IF((OR((AND('[1]PWS Information'!$E$10="CWS",U1310="Single Family Residence",Q1310="Galvanized Requiring Replacement")),
(AND('[1]PWS Information'!$E$10="CWS",U1310="Single Family Residence",Q1310="Galvanized Requiring Replacement",R1310="Yes")),
(AND('[1]PWS Information'!$E$10="NTNC",Q1310="Galvanized Requiring Replacement")),
(AND('[1]PWS Information'!$E$10="NTNC",U1310="Single Family Residence",R1310="Yes")))),"Tier 3",
IF((OR((AND('[1]PWS Information'!$E$10="CWS",U1310="Single Family Residence",S1310="Yes",Q1310="Non-Lead", J1310="Non-Lead - Copper",L1310="Before 1989")),
(AND('[1]PWS Information'!$E$10="CWS",U1310="Single Family Residence",S1310="Yes",Q1310="Non-Lead", N1310="Non-Lead - Copper",O1310="Before 1989")))),"Tier 4",
IF((OR((AND('[1]PWS Information'!$E$10="NTNC",Q1310="Non-Lead")),
(AND('[1]PWS Information'!$E$10="CWS",Q1310="Non-Lead",S1310="")),
(AND('[1]PWS Information'!$E$10="CWS",Q1310="Non-Lead",S1310="No")),
(AND('[1]PWS Information'!$E$10="CWS",Q1310="Non-Lead",S1310="Don't Know")),
(AND('[1]PWS Information'!$E$10="CWS",Q1310="Non-Lead", J1310="Non-Lead - Copper", S1310="Yes", L1310="Between 1989 and 2014")),
(AND('[1]PWS Information'!$E$10="CWS",Q1310="Non-Lead", J1310="Non-Lead - Copper", S1310="Yes", L1310="After 2014")),
(AND('[1]PWS Information'!$E$10="CWS",Q1310="Non-Lead", J1310="Non-Lead - Copper", S1310="Yes", L1310="Unknown")),
(AND('[1]PWS Information'!$E$10="CWS",Q1310="Non-Lead", N1310="Non-Lead - Copper", S1310="Yes", O1310="Between 1989 and 2014")),
(AND('[1]PWS Information'!$E$10="CWS",Q1310="Non-Lead", N1310="Non-Lead - Copper", S1310="Yes", O1310="After 2014")),
(AND('[1]PWS Information'!$E$10="CWS",Q1310="Non-Lead", N1310="Non-Lead - Copper", S1310="Yes", O1310="Unknown")),
(AND('[1]PWS Information'!$E$10="CWS",Q1310="Unknown")),
(AND('[1]PWS Information'!$E$10="NTNC",Q1310="Unknown")))),"Tier 5",
"")))))</f>
        <v>Tier 5</v>
      </c>
      <c r="Z1310" s="71"/>
      <c r="AA1310" s="71"/>
    </row>
    <row r="1311" spans="1:27" ht="57.6" x14ac:dyDescent="0.3">
      <c r="A1311" s="1"/>
      <c r="B1311" s="70">
        <v>15890059</v>
      </c>
      <c r="C1311" s="73">
        <v>1237</v>
      </c>
      <c r="D1311" s="74" t="s">
        <v>363</v>
      </c>
      <c r="E1311" s="74" t="s">
        <v>49</v>
      </c>
      <c r="F1311" s="74">
        <v>78640</v>
      </c>
      <c r="G1311" s="78" t="s">
        <v>349</v>
      </c>
      <c r="H1311" s="63">
        <v>29.981927800000001</v>
      </c>
      <c r="I1311" s="64">
        <v>-97.836288888888802</v>
      </c>
      <c r="J1311" s="65" t="s">
        <v>50</v>
      </c>
      <c r="K1311" s="66" t="s">
        <v>51</v>
      </c>
      <c r="L1311" s="62" t="s">
        <v>52</v>
      </c>
      <c r="M1311" s="69"/>
      <c r="N1311" s="65" t="s">
        <v>50</v>
      </c>
      <c r="O1311" s="66" t="s">
        <v>52</v>
      </c>
      <c r="P1311" s="69"/>
      <c r="Q1311" s="55" t="str">
        <f t="shared" si="20"/>
        <v>Non-Lead</v>
      </c>
      <c r="R1311" s="70" t="s">
        <v>51</v>
      </c>
      <c r="S1311" s="70" t="s">
        <v>51</v>
      </c>
      <c r="T1311" s="70"/>
      <c r="U1311" s="71" t="s">
        <v>53</v>
      </c>
      <c r="V1311" s="71" t="s">
        <v>51</v>
      </c>
      <c r="W1311" s="71" t="s">
        <v>51</v>
      </c>
      <c r="X1311" s="71" t="s">
        <v>51</v>
      </c>
      <c r="Y1311" s="72" t="str">
        <f>IF((OR((AND('[1]PWS Information'!$E$10="CWS",U1311="Single Family Residence",Q1311="Lead")),
(AND('[1]PWS Information'!$E$10="CWS",U1311="Multiple Family Residence",'[1]PWS Information'!$E$11="Yes",Q1311="Lead")),
(AND('[1]PWS Information'!$E$10="NTNC",Q1311="Lead")))),"Tier 1",
IF((OR((AND('[1]PWS Information'!$E$10="CWS",U1311="Multiple Family Residence",'[1]PWS Information'!$E$11="No",Q1311="Lead")),
(AND('[1]PWS Information'!$E$10="CWS",U1311="Other",Q1311="Lead")),
(AND('[1]PWS Information'!$E$10="CWS",U1311="Building",Q1311="Lead")))),"Tier 2",
IF((OR((AND('[1]PWS Information'!$E$10="CWS",U1311="Single Family Residence",Q1311="Galvanized Requiring Replacement")),
(AND('[1]PWS Information'!$E$10="CWS",U1311="Single Family Residence",Q1311="Galvanized Requiring Replacement",R1311="Yes")),
(AND('[1]PWS Information'!$E$10="NTNC",Q1311="Galvanized Requiring Replacement")),
(AND('[1]PWS Information'!$E$10="NTNC",U1311="Single Family Residence",R1311="Yes")))),"Tier 3",
IF((OR((AND('[1]PWS Information'!$E$10="CWS",U1311="Single Family Residence",S1311="Yes",Q1311="Non-Lead", J1311="Non-Lead - Copper",L1311="Before 1989")),
(AND('[1]PWS Information'!$E$10="CWS",U1311="Single Family Residence",S1311="Yes",Q1311="Non-Lead", N1311="Non-Lead - Copper",O1311="Before 1989")))),"Tier 4",
IF((OR((AND('[1]PWS Information'!$E$10="NTNC",Q1311="Non-Lead")),
(AND('[1]PWS Information'!$E$10="CWS",Q1311="Non-Lead",S1311="")),
(AND('[1]PWS Information'!$E$10="CWS",Q1311="Non-Lead",S1311="No")),
(AND('[1]PWS Information'!$E$10="CWS",Q1311="Non-Lead",S1311="Don't Know")),
(AND('[1]PWS Information'!$E$10="CWS",Q1311="Non-Lead", J1311="Non-Lead - Copper", S1311="Yes", L1311="Between 1989 and 2014")),
(AND('[1]PWS Information'!$E$10="CWS",Q1311="Non-Lead", J1311="Non-Lead - Copper", S1311="Yes", L1311="After 2014")),
(AND('[1]PWS Information'!$E$10="CWS",Q1311="Non-Lead", J1311="Non-Lead - Copper", S1311="Yes", L1311="Unknown")),
(AND('[1]PWS Information'!$E$10="CWS",Q1311="Non-Lead", N1311="Non-Lead - Copper", S1311="Yes", O1311="Between 1989 and 2014")),
(AND('[1]PWS Information'!$E$10="CWS",Q1311="Non-Lead", N1311="Non-Lead - Copper", S1311="Yes", O1311="After 2014")),
(AND('[1]PWS Information'!$E$10="CWS",Q1311="Non-Lead", N1311="Non-Lead - Copper", S1311="Yes", O1311="Unknown")),
(AND('[1]PWS Information'!$E$10="CWS",Q1311="Unknown")),
(AND('[1]PWS Information'!$E$10="NTNC",Q1311="Unknown")))),"Tier 5",
"")))))</f>
        <v>Tier 5</v>
      </c>
      <c r="Z1311" s="71"/>
      <c r="AA1311" s="71"/>
    </row>
    <row r="1312" spans="1:27" ht="57.6" x14ac:dyDescent="0.3">
      <c r="A1312" s="1"/>
      <c r="B1312" s="70">
        <v>15803370</v>
      </c>
      <c r="C1312" s="73">
        <v>1236</v>
      </c>
      <c r="D1312" s="74" t="s">
        <v>363</v>
      </c>
      <c r="E1312" s="74" t="s">
        <v>49</v>
      </c>
      <c r="F1312" s="74">
        <v>78640</v>
      </c>
      <c r="G1312" s="78" t="s">
        <v>349</v>
      </c>
      <c r="H1312" s="63">
        <v>29.982213900000001</v>
      </c>
      <c r="I1312" s="64">
        <v>-97.836666666666602</v>
      </c>
      <c r="J1312" s="65" t="s">
        <v>50</v>
      </c>
      <c r="K1312" s="66" t="s">
        <v>51</v>
      </c>
      <c r="L1312" s="62" t="s">
        <v>52</v>
      </c>
      <c r="M1312" s="69"/>
      <c r="N1312" s="65" t="s">
        <v>50</v>
      </c>
      <c r="O1312" s="66" t="s">
        <v>52</v>
      </c>
      <c r="P1312" s="69"/>
      <c r="Q1312" s="55" t="str">
        <f t="shared" si="20"/>
        <v>Non-Lead</v>
      </c>
      <c r="R1312" s="70" t="s">
        <v>51</v>
      </c>
      <c r="S1312" s="70" t="s">
        <v>51</v>
      </c>
      <c r="T1312" s="70"/>
      <c r="U1312" s="71" t="s">
        <v>53</v>
      </c>
      <c r="V1312" s="71" t="s">
        <v>51</v>
      </c>
      <c r="W1312" s="71" t="s">
        <v>51</v>
      </c>
      <c r="X1312" s="71" t="s">
        <v>51</v>
      </c>
      <c r="Y1312" s="72" t="str">
        <f>IF((OR((AND('[1]PWS Information'!$E$10="CWS",U1312="Single Family Residence",Q1312="Lead")),
(AND('[1]PWS Information'!$E$10="CWS",U1312="Multiple Family Residence",'[1]PWS Information'!$E$11="Yes",Q1312="Lead")),
(AND('[1]PWS Information'!$E$10="NTNC",Q1312="Lead")))),"Tier 1",
IF((OR((AND('[1]PWS Information'!$E$10="CWS",U1312="Multiple Family Residence",'[1]PWS Information'!$E$11="No",Q1312="Lead")),
(AND('[1]PWS Information'!$E$10="CWS",U1312="Other",Q1312="Lead")),
(AND('[1]PWS Information'!$E$10="CWS",U1312="Building",Q1312="Lead")))),"Tier 2",
IF((OR((AND('[1]PWS Information'!$E$10="CWS",U1312="Single Family Residence",Q1312="Galvanized Requiring Replacement")),
(AND('[1]PWS Information'!$E$10="CWS",U1312="Single Family Residence",Q1312="Galvanized Requiring Replacement",R1312="Yes")),
(AND('[1]PWS Information'!$E$10="NTNC",Q1312="Galvanized Requiring Replacement")),
(AND('[1]PWS Information'!$E$10="NTNC",U1312="Single Family Residence",R1312="Yes")))),"Tier 3",
IF((OR((AND('[1]PWS Information'!$E$10="CWS",U1312="Single Family Residence",S1312="Yes",Q1312="Non-Lead", J1312="Non-Lead - Copper",L1312="Before 1989")),
(AND('[1]PWS Information'!$E$10="CWS",U1312="Single Family Residence",S1312="Yes",Q1312="Non-Lead", N1312="Non-Lead - Copper",O1312="Before 1989")))),"Tier 4",
IF((OR((AND('[1]PWS Information'!$E$10="NTNC",Q1312="Non-Lead")),
(AND('[1]PWS Information'!$E$10="CWS",Q1312="Non-Lead",S1312="")),
(AND('[1]PWS Information'!$E$10="CWS",Q1312="Non-Lead",S1312="No")),
(AND('[1]PWS Information'!$E$10="CWS",Q1312="Non-Lead",S1312="Don't Know")),
(AND('[1]PWS Information'!$E$10="CWS",Q1312="Non-Lead", J1312="Non-Lead - Copper", S1312="Yes", L1312="Between 1989 and 2014")),
(AND('[1]PWS Information'!$E$10="CWS",Q1312="Non-Lead", J1312="Non-Lead - Copper", S1312="Yes", L1312="After 2014")),
(AND('[1]PWS Information'!$E$10="CWS",Q1312="Non-Lead", J1312="Non-Lead - Copper", S1312="Yes", L1312="Unknown")),
(AND('[1]PWS Information'!$E$10="CWS",Q1312="Non-Lead", N1312="Non-Lead - Copper", S1312="Yes", O1312="Between 1989 and 2014")),
(AND('[1]PWS Information'!$E$10="CWS",Q1312="Non-Lead", N1312="Non-Lead - Copper", S1312="Yes", O1312="After 2014")),
(AND('[1]PWS Information'!$E$10="CWS",Q1312="Non-Lead", N1312="Non-Lead - Copper", S1312="Yes", O1312="Unknown")),
(AND('[1]PWS Information'!$E$10="CWS",Q1312="Unknown")),
(AND('[1]PWS Information'!$E$10="NTNC",Q1312="Unknown")))),"Tier 5",
"")))))</f>
        <v>Tier 5</v>
      </c>
      <c r="Z1312" s="71"/>
      <c r="AA1312" s="71"/>
    </row>
    <row r="1313" spans="1:27" ht="57.6" x14ac:dyDescent="0.3">
      <c r="A1313" s="1"/>
      <c r="B1313" s="70">
        <v>15935166</v>
      </c>
      <c r="C1313" s="73">
        <v>1225</v>
      </c>
      <c r="D1313" s="74" t="s">
        <v>363</v>
      </c>
      <c r="E1313" s="74" t="s">
        <v>49</v>
      </c>
      <c r="F1313" s="74">
        <v>78640</v>
      </c>
      <c r="G1313" s="78" t="s">
        <v>349</v>
      </c>
      <c r="H1313" s="63">
        <v>29.982025</v>
      </c>
      <c r="I1313" s="64">
        <v>-97.836136111111102</v>
      </c>
      <c r="J1313" s="65" t="s">
        <v>50</v>
      </c>
      <c r="K1313" s="66" t="s">
        <v>51</v>
      </c>
      <c r="L1313" s="62" t="s">
        <v>52</v>
      </c>
      <c r="M1313" s="69"/>
      <c r="N1313" s="65" t="s">
        <v>50</v>
      </c>
      <c r="O1313" s="66" t="s">
        <v>52</v>
      </c>
      <c r="P1313" s="69"/>
      <c r="Q1313" s="55" t="str">
        <f t="shared" si="20"/>
        <v>Non-Lead</v>
      </c>
      <c r="R1313" s="70" t="s">
        <v>51</v>
      </c>
      <c r="S1313" s="70" t="s">
        <v>51</v>
      </c>
      <c r="T1313" s="70"/>
      <c r="U1313" s="71" t="s">
        <v>53</v>
      </c>
      <c r="V1313" s="71" t="s">
        <v>51</v>
      </c>
      <c r="W1313" s="71" t="s">
        <v>51</v>
      </c>
      <c r="X1313" s="71" t="s">
        <v>51</v>
      </c>
      <c r="Y1313" s="72" t="str">
        <f>IF((OR((AND('[1]PWS Information'!$E$10="CWS",U1313="Single Family Residence",Q1313="Lead")),
(AND('[1]PWS Information'!$E$10="CWS",U1313="Multiple Family Residence",'[1]PWS Information'!$E$11="Yes",Q1313="Lead")),
(AND('[1]PWS Information'!$E$10="NTNC",Q1313="Lead")))),"Tier 1",
IF((OR((AND('[1]PWS Information'!$E$10="CWS",U1313="Multiple Family Residence",'[1]PWS Information'!$E$11="No",Q1313="Lead")),
(AND('[1]PWS Information'!$E$10="CWS",U1313="Other",Q1313="Lead")),
(AND('[1]PWS Information'!$E$10="CWS",U1313="Building",Q1313="Lead")))),"Tier 2",
IF((OR((AND('[1]PWS Information'!$E$10="CWS",U1313="Single Family Residence",Q1313="Galvanized Requiring Replacement")),
(AND('[1]PWS Information'!$E$10="CWS",U1313="Single Family Residence",Q1313="Galvanized Requiring Replacement",R1313="Yes")),
(AND('[1]PWS Information'!$E$10="NTNC",Q1313="Galvanized Requiring Replacement")),
(AND('[1]PWS Information'!$E$10="NTNC",U1313="Single Family Residence",R1313="Yes")))),"Tier 3",
IF((OR((AND('[1]PWS Information'!$E$10="CWS",U1313="Single Family Residence",S1313="Yes",Q1313="Non-Lead", J1313="Non-Lead - Copper",L1313="Before 1989")),
(AND('[1]PWS Information'!$E$10="CWS",U1313="Single Family Residence",S1313="Yes",Q1313="Non-Lead", N1313="Non-Lead - Copper",O1313="Before 1989")))),"Tier 4",
IF((OR((AND('[1]PWS Information'!$E$10="NTNC",Q1313="Non-Lead")),
(AND('[1]PWS Information'!$E$10="CWS",Q1313="Non-Lead",S1313="")),
(AND('[1]PWS Information'!$E$10="CWS",Q1313="Non-Lead",S1313="No")),
(AND('[1]PWS Information'!$E$10="CWS",Q1313="Non-Lead",S1313="Don't Know")),
(AND('[1]PWS Information'!$E$10="CWS",Q1313="Non-Lead", J1313="Non-Lead - Copper", S1313="Yes", L1313="Between 1989 and 2014")),
(AND('[1]PWS Information'!$E$10="CWS",Q1313="Non-Lead", J1313="Non-Lead - Copper", S1313="Yes", L1313="After 2014")),
(AND('[1]PWS Information'!$E$10="CWS",Q1313="Non-Lead", J1313="Non-Lead - Copper", S1313="Yes", L1313="Unknown")),
(AND('[1]PWS Information'!$E$10="CWS",Q1313="Non-Lead", N1313="Non-Lead - Copper", S1313="Yes", O1313="Between 1989 and 2014")),
(AND('[1]PWS Information'!$E$10="CWS",Q1313="Non-Lead", N1313="Non-Lead - Copper", S1313="Yes", O1313="After 2014")),
(AND('[1]PWS Information'!$E$10="CWS",Q1313="Non-Lead", N1313="Non-Lead - Copper", S1313="Yes", O1313="Unknown")),
(AND('[1]PWS Information'!$E$10="CWS",Q1313="Unknown")),
(AND('[1]PWS Information'!$E$10="NTNC",Q1313="Unknown")))),"Tier 5",
"")))))</f>
        <v>Tier 5</v>
      </c>
      <c r="Z1313" s="71"/>
      <c r="AA1313" s="71"/>
    </row>
    <row r="1314" spans="1:27" ht="57.6" x14ac:dyDescent="0.3">
      <c r="A1314" s="17"/>
      <c r="B1314" s="70">
        <v>15778618</v>
      </c>
      <c r="C1314" s="73">
        <v>1224</v>
      </c>
      <c r="D1314" s="74" t="s">
        <v>363</v>
      </c>
      <c r="E1314" s="74" t="s">
        <v>49</v>
      </c>
      <c r="F1314" s="74">
        <v>78640</v>
      </c>
      <c r="G1314" s="78" t="s">
        <v>349</v>
      </c>
      <c r="H1314" s="63">
        <v>29.982358300000001</v>
      </c>
      <c r="I1314" s="64">
        <v>-97.836566666666599</v>
      </c>
      <c r="J1314" s="65" t="s">
        <v>50</v>
      </c>
      <c r="K1314" s="66" t="s">
        <v>51</v>
      </c>
      <c r="L1314" s="62" t="s">
        <v>52</v>
      </c>
      <c r="M1314" s="69"/>
      <c r="N1314" s="65" t="s">
        <v>50</v>
      </c>
      <c r="O1314" s="66" t="s">
        <v>52</v>
      </c>
      <c r="P1314" s="69"/>
      <c r="Q1314" s="55" t="str">
        <f t="shared" si="20"/>
        <v>Non-Lead</v>
      </c>
      <c r="R1314" s="70" t="s">
        <v>51</v>
      </c>
      <c r="S1314" s="70" t="s">
        <v>51</v>
      </c>
      <c r="T1314" s="70"/>
      <c r="U1314" s="71" t="s">
        <v>53</v>
      </c>
      <c r="V1314" s="71" t="s">
        <v>51</v>
      </c>
      <c r="W1314" s="71" t="s">
        <v>51</v>
      </c>
      <c r="X1314" s="71" t="s">
        <v>51</v>
      </c>
      <c r="Y1314" s="72" t="str">
        <f>IF((OR((AND('[1]PWS Information'!$E$10="CWS",U1314="Single Family Residence",Q1314="Lead")),
(AND('[1]PWS Information'!$E$10="CWS",U1314="Multiple Family Residence",'[1]PWS Information'!$E$11="Yes",Q1314="Lead")),
(AND('[1]PWS Information'!$E$10="NTNC",Q1314="Lead")))),"Tier 1",
IF((OR((AND('[1]PWS Information'!$E$10="CWS",U1314="Multiple Family Residence",'[1]PWS Information'!$E$11="No",Q1314="Lead")),
(AND('[1]PWS Information'!$E$10="CWS",U1314="Other",Q1314="Lead")),
(AND('[1]PWS Information'!$E$10="CWS",U1314="Building",Q1314="Lead")))),"Tier 2",
IF((OR((AND('[1]PWS Information'!$E$10="CWS",U1314="Single Family Residence",Q1314="Galvanized Requiring Replacement")),
(AND('[1]PWS Information'!$E$10="CWS",U1314="Single Family Residence",Q1314="Galvanized Requiring Replacement",R1314="Yes")),
(AND('[1]PWS Information'!$E$10="NTNC",Q1314="Galvanized Requiring Replacement")),
(AND('[1]PWS Information'!$E$10="NTNC",U1314="Single Family Residence",R1314="Yes")))),"Tier 3",
IF((OR((AND('[1]PWS Information'!$E$10="CWS",U1314="Single Family Residence",S1314="Yes",Q1314="Non-Lead", J1314="Non-Lead - Copper",L1314="Before 1989")),
(AND('[1]PWS Information'!$E$10="CWS",U1314="Single Family Residence",S1314="Yes",Q1314="Non-Lead", N1314="Non-Lead - Copper",O1314="Before 1989")))),"Tier 4",
IF((OR((AND('[1]PWS Information'!$E$10="NTNC",Q1314="Non-Lead")),
(AND('[1]PWS Information'!$E$10="CWS",Q1314="Non-Lead",S1314="")),
(AND('[1]PWS Information'!$E$10="CWS",Q1314="Non-Lead",S1314="No")),
(AND('[1]PWS Information'!$E$10="CWS",Q1314="Non-Lead",S1314="Don't Know")),
(AND('[1]PWS Information'!$E$10="CWS",Q1314="Non-Lead", J1314="Non-Lead - Copper", S1314="Yes", L1314="Between 1989 and 2014")),
(AND('[1]PWS Information'!$E$10="CWS",Q1314="Non-Lead", J1314="Non-Lead - Copper", S1314="Yes", L1314="After 2014")),
(AND('[1]PWS Information'!$E$10="CWS",Q1314="Non-Lead", J1314="Non-Lead - Copper", S1314="Yes", L1314="Unknown")),
(AND('[1]PWS Information'!$E$10="CWS",Q1314="Non-Lead", N1314="Non-Lead - Copper", S1314="Yes", O1314="Between 1989 and 2014")),
(AND('[1]PWS Information'!$E$10="CWS",Q1314="Non-Lead", N1314="Non-Lead - Copper", S1314="Yes", O1314="After 2014")),
(AND('[1]PWS Information'!$E$10="CWS",Q1314="Non-Lead", N1314="Non-Lead - Copper", S1314="Yes", O1314="Unknown")),
(AND('[1]PWS Information'!$E$10="CWS",Q1314="Unknown")),
(AND('[1]PWS Information'!$E$10="NTNC",Q1314="Unknown")))),"Tier 5",
"")))))</f>
        <v>Tier 5</v>
      </c>
      <c r="Z1314" s="71"/>
      <c r="AA1314" s="71"/>
    </row>
    <row r="1315" spans="1:27" ht="57.6" x14ac:dyDescent="0.3">
      <c r="A1315" s="1"/>
      <c r="B1315" s="70">
        <v>15931509</v>
      </c>
      <c r="C1315" s="73">
        <v>1213</v>
      </c>
      <c r="D1315" s="74" t="s">
        <v>363</v>
      </c>
      <c r="E1315" s="74" t="s">
        <v>49</v>
      </c>
      <c r="F1315" s="74">
        <v>78640</v>
      </c>
      <c r="G1315" s="78" t="s">
        <v>349</v>
      </c>
      <c r="H1315" s="63">
        <v>29.982161099999999</v>
      </c>
      <c r="I1315" s="64">
        <v>-97.836011111111105</v>
      </c>
      <c r="J1315" s="65" t="s">
        <v>50</v>
      </c>
      <c r="K1315" s="66" t="s">
        <v>51</v>
      </c>
      <c r="L1315" s="62" t="s">
        <v>52</v>
      </c>
      <c r="M1315" s="69"/>
      <c r="N1315" s="65" t="s">
        <v>50</v>
      </c>
      <c r="O1315" s="66" t="s">
        <v>52</v>
      </c>
      <c r="P1315" s="69"/>
      <c r="Q1315" s="55" t="str">
        <f t="shared" si="20"/>
        <v>Non-Lead</v>
      </c>
      <c r="R1315" s="70" t="s">
        <v>51</v>
      </c>
      <c r="S1315" s="70" t="s">
        <v>51</v>
      </c>
      <c r="T1315" s="70"/>
      <c r="U1315" s="71" t="s">
        <v>53</v>
      </c>
      <c r="V1315" s="71" t="s">
        <v>51</v>
      </c>
      <c r="W1315" s="71" t="s">
        <v>51</v>
      </c>
      <c r="X1315" s="71" t="s">
        <v>51</v>
      </c>
      <c r="Y1315" s="72" t="str">
        <f>IF((OR((AND('[1]PWS Information'!$E$10="CWS",U1315="Single Family Residence",Q1315="Lead")),
(AND('[1]PWS Information'!$E$10="CWS",U1315="Multiple Family Residence",'[1]PWS Information'!$E$11="Yes",Q1315="Lead")),
(AND('[1]PWS Information'!$E$10="NTNC",Q1315="Lead")))),"Tier 1",
IF((OR((AND('[1]PWS Information'!$E$10="CWS",U1315="Multiple Family Residence",'[1]PWS Information'!$E$11="No",Q1315="Lead")),
(AND('[1]PWS Information'!$E$10="CWS",U1315="Other",Q1315="Lead")),
(AND('[1]PWS Information'!$E$10="CWS",U1315="Building",Q1315="Lead")))),"Tier 2",
IF((OR((AND('[1]PWS Information'!$E$10="CWS",U1315="Single Family Residence",Q1315="Galvanized Requiring Replacement")),
(AND('[1]PWS Information'!$E$10="CWS",U1315="Single Family Residence",Q1315="Galvanized Requiring Replacement",R1315="Yes")),
(AND('[1]PWS Information'!$E$10="NTNC",Q1315="Galvanized Requiring Replacement")),
(AND('[1]PWS Information'!$E$10="NTNC",U1315="Single Family Residence",R1315="Yes")))),"Tier 3",
IF((OR((AND('[1]PWS Information'!$E$10="CWS",U1315="Single Family Residence",S1315="Yes",Q1315="Non-Lead", J1315="Non-Lead - Copper",L1315="Before 1989")),
(AND('[1]PWS Information'!$E$10="CWS",U1315="Single Family Residence",S1315="Yes",Q1315="Non-Lead", N1315="Non-Lead - Copper",O1315="Before 1989")))),"Tier 4",
IF((OR((AND('[1]PWS Information'!$E$10="NTNC",Q1315="Non-Lead")),
(AND('[1]PWS Information'!$E$10="CWS",Q1315="Non-Lead",S1315="")),
(AND('[1]PWS Information'!$E$10="CWS",Q1315="Non-Lead",S1315="No")),
(AND('[1]PWS Information'!$E$10="CWS",Q1315="Non-Lead",S1315="Don't Know")),
(AND('[1]PWS Information'!$E$10="CWS",Q1315="Non-Lead", J1315="Non-Lead - Copper", S1315="Yes", L1315="Between 1989 and 2014")),
(AND('[1]PWS Information'!$E$10="CWS",Q1315="Non-Lead", J1315="Non-Lead - Copper", S1315="Yes", L1315="After 2014")),
(AND('[1]PWS Information'!$E$10="CWS",Q1315="Non-Lead", J1315="Non-Lead - Copper", S1315="Yes", L1315="Unknown")),
(AND('[1]PWS Information'!$E$10="CWS",Q1315="Non-Lead", N1315="Non-Lead - Copper", S1315="Yes", O1315="Between 1989 and 2014")),
(AND('[1]PWS Information'!$E$10="CWS",Q1315="Non-Lead", N1315="Non-Lead - Copper", S1315="Yes", O1315="After 2014")),
(AND('[1]PWS Information'!$E$10="CWS",Q1315="Non-Lead", N1315="Non-Lead - Copper", S1315="Yes", O1315="Unknown")),
(AND('[1]PWS Information'!$E$10="CWS",Q1315="Unknown")),
(AND('[1]PWS Information'!$E$10="NTNC",Q1315="Unknown")))),"Tier 5",
"")))))</f>
        <v>Tier 5</v>
      </c>
      <c r="Z1315" s="71"/>
      <c r="AA1315" s="71"/>
    </row>
    <row r="1316" spans="1:27" ht="57.6" x14ac:dyDescent="0.3">
      <c r="A1316" s="1"/>
      <c r="B1316" s="70">
        <v>15931489</v>
      </c>
      <c r="C1316" s="73">
        <v>1212</v>
      </c>
      <c r="D1316" s="74" t="s">
        <v>363</v>
      </c>
      <c r="E1316" s="74" t="s">
        <v>49</v>
      </c>
      <c r="F1316" s="74">
        <v>78640</v>
      </c>
      <c r="G1316" s="78" t="s">
        <v>349</v>
      </c>
      <c r="H1316" s="63">
        <v>29.982452800000001</v>
      </c>
      <c r="I1316" s="64">
        <v>-97.836397222222203</v>
      </c>
      <c r="J1316" s="65" t="s">
        <v>50</v>
      </c>
      <c r="K1316" s="66" t="s">
        <v>51</v>
      </c>
      <c r="L1316" s="62" t="s">
        <v>52</v>
      </c>
      <c r="M1316" s="69"/>
      <c r="N1316" s="65" t="s">
        <v>50</v>
      </c>
      <c r="O1316" s="66" t="s">
        <v>52</v>
      </c>
      <c r="P1316" s="69"/>
      <c r="Q1316" s="55" t="str">
        <f t="shared" si="20"/>
        <v>Non-Lead</v>
      </c>
      <c r="R1316" s="70" t="s">
        <v>51</v>
      </c>
      <c r="S1316" s="70" t="s">
        <v>51</v>
      </c>
      <c r="T1316" s="70"/>
      <c r="U1316" s="71" t="s">
        <v>53</v>
      </c>
      <c r="V1316" s="71" t="s">
        <v>51</v>
      </c>
      <c r="W1316" s="71" t="s">
        <v>51</v>
      </c>
      <c r="X1316" s="71" t="s">
        <v>51</v>
      </c>
      <c r="Y1316" s="72" t="str">
        <f>IF((OR((AND('[1]PWS Information'!$E$10="CWS",U1316="Single Family Residence",Q1316="Lead")),
(AND('[1]PWS Information'!$E$10="CWS",U1316="Multiple Family Residence",'[1]PWS Information'!$E$11="Yes",Q1316="Lead")),
(AND('[1]PWS Information'!$E$10="NTNC",Q1316="Lead")))),"Tier 1",
IF((OR((AND('[1]PWS Information'!$E$10="CWS",U1316="Multiple Family Residence",'[1]PWS Information'!$E$11="No",Q1316="Lead")),
(AND('[1]PWS Information'!$E$10="CWS",U1316="Other",Q1316="Lead")),
(AND('[1]PWS Information'!$E$10="CWS",U1316="Building",Q1316="Lead")))),"Tier 2",
IF((OR((AND('[1]PWS Information'!$E$10="CWS",U1316="Single Family Residence",Q1316="Galvanized Requiring Replacement")),
(AND('[1]PWS Information'!$E$10="CWS",U1316="Single Family Residence",Q1316="Galvanized Requiring Replacement",R1316="Yes")),
(AND('[1]PWS Information'!$E$10="NTNC",Q1316="Galvanized Requiring Replacement")),
(AND('[1]PWS Information'!$E$10="NTNC",U1316="Single Family Residence",R1316="Yes")))),"Tier 3",
IF((OR((AND('[1]PWS Information'!$E$10="CWS",U1316="Single Family Residence",S1316="Yes",Q1316="Non-Lead", J1316="Non-Lead - Copper",L1316="Before 1989")),
(AND('[1]PWS Information'!$E$10="CWS",U1316="Single Family Residence",S1316="Yes",Q1316="Non-Lead", N1316="Non-Lead - Copper",O1316="Before 1989")))),"Tier 4",
IF((OR((AND('[1]PWS Information'!$E$10="NTNC",Q1316="Non-Lead")),
(AND('[1]PWS Information'!$E$10="CWS",Q1316="Non-Lead",S1316="")),
(AND('[1]PWS Information'!$E$10="CWS",Q1316="Non-Lead",S1316="No")),
(AND('[1]PWS Information'!$E$10="CWS",Q1316="Non-Lead",S1316="Don't Know")),
(AND('[1]PWS Information'!$E$10="CWS",Q1316="Non-Lead", J1316="Non-Lead - Copper", S1316="Yes", L1316="Between 1989 and 2014")),
(AND('[1]PWS Information'!$E$10="CWS",Q1316="Non-Lead", J1316="Non-Lead - Copper", S1316="Yes", L1316="After 2014")),
(AND('[1]PWS Information'!$E$10="CWS",Q1316="Non-Lead", J1316="Non-Lead - Copper", S1316="Yes", L1316="Unknown")),
(AND('[1]PWS Information'!$E$10="CWS",Q1316="Non-Lead", N1316="Non-Lead - Copper", S1316="Yes", O1316="Between 1989 and 2014")),
(AND('[1]PWS Information'!$E$10="CWS",Q1316="Non-Lead", N1316="Non-Lead - Copper", S1316="Yes", O1316="After 2014")),
(AND('[1]PWS Information'!$E$10="CWS",Q1316="Non-Lead", N1316="Non-Lead - Copper", S1316="Yes", O1316="Unknown")),
(AND('[1]PWS Information'!$E$10="CWS",Q1316="Unknown")),
(AND('[1]PWS Information'!$E$10="NTNC",Q1316="Unknown")))),"Tier 5",
"")))))</f>
        <v>Tier 5</v>
      </c>
      <c r="Z1316" s="71"/>
      <c r="AA1316" s="71"/>
    </row>
    <row r="1317" spans="1:27" ht="57.6" x14ac:dyDescent="0.3">
      <c r="A1317" s="1"/>
      <c r="B1317" s="70">
        <v>15987382</v>
      </c>
      <c r="C1317" s="73">
        <v>1201</v>
      </c>
      <c r="D1317" s="74" t="s">
        <v>363</v>
      </c>
      <c r="E1317" s="74" t="s">
        <v>49</v>
      </c>
      <c r="F1317" s="74">
        <v>78640</v>
      </c>
      <c r="G1317" s="78" t="s">
        <v>349</v>
      </c>
      <c r="H1317" s="63">
        <v>29.9822861</v>
      </c>
      <c r="I1317" s="64">
        <v>-97.835858333333306</v>
      </c>
      <c r="J1317" s="65" t="s">
        <v>50</v>
      </c>
      <c r="K1317" s="66" t="s">
        <v>51</v>
      </c>
      <c r="L1317" s="62" t="s">
        <v>52</v>
      </c>
      <c r="M1317" s="69"/>
      <c r="N1317" s="65" t="s">
        <v>50</v>
      </c>
      <c r="O1317" s="66" t="s">
        <v>52</v>
      </c>
      <c r="P1317" s="69"/>
      <c r="Q1317" s="55" t="str">
        <f t="shared" si="20"/>
        <v>Non-Lead</v>
      </c>
      <c r="R1317" s="70" t="s">
        <v>51</v>
      </c>
      <c r="S1317" s="70" t="s">
        <v>51</v>
      </c>
      <c r="T1317" s="70"/>
      <c r="U1317" s="71" t="s">
        <v>53</v>
      </c>
      <c r="V1317" s="71" t="s">
        <v>51</v>
      </c>
      <c r="W1317" s="71" t="s">
        <v>51</v>
      </c>
      <c r="X1317" s="71" t="s">
        <v>51</v>
      </c>
      <c r="Y1317" s="72" t="str">
        <f>IF((OR((AND('[1]PWS Information'!$E$10="CWS",U1317="Single Family Residence",Q1317="Lead")),
(AND('[1]PWS Information'!$E$10="CWS",U1317="Multiple Family Residence",'[1]PWS Information'!$E$11="Yes",Q1317="Lead")),
(AND('[1]PWS Information'!$E$10="NTNC",Q1317="Lead")))),"Tier 1",
IF((OR((AND('[1]PWS Information'!$E$10="CWS",U1317="Multiple Family Residence",'[1]PWS Information'!$E$11="No",Q1317="Lead")),
(AND('[1]PWS Information'!$E$10="CWS",U1317="Other",Q1317="Lead")),
(AND('[1]PWS Information'!$E$10="CWS",U1317="Building",Q1317="Lead")))),"Tier 2",
IF((OR((AND('[1]PWS Information'!$E$10="CWS",U1317="Single Family Residence",Q1317="Galvanized Requiring Replacement")),
(AND('[1]PWS Information'!$E$10="CWS",U1317="Single Family Residence",Q1317="Galvanized Requiring Replacement",R1317="Yes")),
(AND('[1]PWS Information'!$E$10="NTNC",Q1317="Galvanized Requiring Replacement")),
(AND('[1]PWS Information'!$E$10="NTNC",U1317="Single Family Residence",R1317="Yes")))),"Tier 3",
IF((OR((AND('[1]PWS Information'!$E$10="CWS",U1317="Single Family Residence",S1317="Yes",Q1317="Non-Lead", J1317="Non-Lead - Copper",L1317="Before 1989")),
(AND('[1]PWS Information'!$E$10="CWS",U1317="Single Family Residence",S1317="Yes",Q1317="Non-Lead", N1317="Non-Lead - Copper",O1317="Before 1989")))),"Tier 4",
IF((OR((AND('[1]PWS Information'!$E$10="NTNC",Q1317="Non-Lead")),
(AND('[1]PWS Information'!$E$10="CWS",Q1317="Non-Lead",S1317="")),
(AND('[1]PWS Information'!$E$10="CWS",Q1317="Non-Lead",S1317="No")),
(AND('[1]PWS Information'!$E$10="CWS",Q1317="Non-Lead",S1317="Don't Know")),
(AND('[1]PWS Information'!$E$10="CWS",Q1317="Non-Lead", J1317="Non-Lead - Copper", S1317="Yes", L1317="Between 1989 and 2014")),
(AND('[1]PWS Information'!$E$10="CWS",Q1317="Non-Lead", J1317="Non-Lead - Copper", S1317="Yes", L1317="After 2014")),
(AND('[1]PWS Information'!$E$10="CWS",Q1317="Non-Lead", J1317="Non-Lead - Copper", S1317="Yes", L1317="Unknown")),
(AND('[1]PWS Information'!$E$10="CWS",Q1317="Non-Lead", N1317="Non-Lead - Copper", S1317="Yes", O1317="Between 1989 and 2014")),
(AND('[1]PWS Information'!$E$10="CWS",Q1317="Non-Lead", N1317="Non-Lead - Copper", S1317="Yes", O1317="After 2014")),
(AND('[1]PWS Information'!$E$10="CWS",Q1317="Non-Lead", N1317="Non-Lead - Copper", S1317="Yes", O1317="Unknown")),
(AND('[1]PWS Information'!$E$10="CWS",Q1317="Unknown")),
(AND('[1]PWS Information'!$E$10="NTNC",Q1317="Unknown")))),"Tier 5",
"")))))</f>
        <v>Tier 5</v>
      </c>
      <c r="Z1317" s="71"/>
      <c r="AA1317" s="71"/>
    </row>
    <row r="1318" spans="1:27" ht="57.6" x14ac:dyDescent="0.3">
      <c r="A1318" s="17"/>
      <c r="B1318" s="70">
        <v>2942446</v>
      </c>
      <c r="C1318" s="73">
        <v>1411</v>
      </c>
      <c r="D1318" s="74" t="s">
        <v>69</v>
      </c>
      <c r="E1318" s="74" t="s">
        <v>49</v>
      </c>
      <c r="F1318" s="74">
        <v>78640</v>
      </c>
      <c r="G1318" s="78" t="s">
        <v>336</v>
      </c>
      <c r="H1318" s="63">
        <v>29.967547199999998</v>
      </c>
      <c r="I1318" s="64">
        <v>-97.855361111111094</v>
      </c>
      <c r="J1318" s="65" t="s">
        <v>57</v>
      </c>
      <c r="K1318" s="66" t="s">
        <v>51</v>
      </c>
      <c r="L1318" s="62" t="s">
        <v>58</v>
      </c>
      <c r="M1318" s="69"/>
      <c r="N1318" s="65" t="s">
        <v>50</v>
      </c>
      <c r="O1318" s="66" t="s">
        <v>58</v>
      </c>
      <c r="P1318" s="69"/>
      <c r="Q1318" s="55" t="str">
        <f t="shared" si="20"/>
        <v>Non-Lead</v>
      </c>
      <c r="R1318" s="70" t="s">
        <v>51</v>
      </c>
      <c r="S1318" s="70" t="s">
        <v>51</v>
      </c>
      <c r="T1318" s="70"/>
      <c r="U1318" s="71" t="s">
        <v>53</v>
      </c>
      <c r="V1318" s="71" t="s">
        <v>51</v>
      </c>
      <c r="W1318" s="71" t="s">
        <v>51</v>
      </c>
      <c r="X1318" s="71" t="s">
        <v>51</v>
      </c>
      <c r="Y1318" s="72" t="str">
        <f>IF((OR((AND('[1]PWS Information'!$E$10="CWS",U1318="Single Family Residence",Q1318="Lead")),
(AND('[1]PWS Information'!$E$10="CWS",U1318="Multiple Family Residence",'[1]PWS Information'!$E$11="Yes",Q1318="Lead")),
(AND('[1]PWS Information'!$E$10="NTNC",Q1318="Lead")))),"Tier 1",
IF((OR((AND('[1]PWS Information'!$E$10="CWS",U1318="Multiple Family Residence",'[1]PWS Information'!$E$11="No",Q1318="Lead")),
(AND('[1]PWS Information'!$E$10="CWS",U1318="Other",Q1318="Lead")),
(AND('[1]PWS Information'!$E$10="CWS",U1318="Building",Q1318="Lead")))),"Tier 2",
IF((OR((AND('[1]PWS Information'!$E$10="CWS",U1318="Single Family Residence",Q1318="Galvanized Requiring Replacement")),
(AND('[1]PWS Information'!$E$10="CWS",U1318="Single Family Residence",Q1318="Galvanized Requiring Replacement",R1318="Yes")),
(AND('[1]PWS Information'!$E$10="NTNC",Q1318="Galvanized Requiring Replacement")),
(AND('[1]PWS Information'!$E$10="NTNC",U1318="Single Family Residence",R1318="Yes")))),"Tier 3",
IF((OR((AND('[1]PWS Information'!$E$10="CWS",U1318="Single Family Residence",S1318="Yes",Q1318="Non-Lead", J1318="Non-Lead - Copper",L1318="Before 1989")),
(AND('[1]PWS Information'!$E$10="CWS",U1318="Single Family Residence",S1318="Yes",Q1318="Non-Lead", N1318="Non-Lead - Copper",O1318="Before 1989")))),"Tier 4",
IF((OR((AND('[1]PWS Information'!$E$10="NTNC",Q1318="Non-Lead")),
(AND('[1]PWS Information'!$E$10="CWS",Q1318="Non-Lead",S1318="")),
(AND('[1]PWS Information'!$E$10="CWS",Q1318="Non-Lead",S1318="No")),
(AND('[1]PWS Information'!$E$10="CWS",Q1318="Non-Lead",S1318="Don't Know")),
(AND('[1]PWS Information'!$E$10="CWS",Q1318="Non-Lead", J1318="Non-Lead - Copper", S1318="Yes", L1318="Between 1989 and 2014")),
(AND('[1]PWS Information'!$E$10="CWS",Q1318="Non-Lead", J1318="Non-Lead - Copper", S1318="Yes", L1318="After 2014")),
(AND('[1]PWS Information'!$E$10="CWS",Q1318="Non-Lead", J1318="Non-Lead - Copper", S1318="Yes", L1318="Unknown")),
(AND('[1]PWS Information'!$E$10="CWS",Q1318="Non-Lead", N1318="Non-Lead - Copper", S1318="Yes", O1318="Between 1989 and 2014")),
(AND('[1]PWS Information'!$E$10="CWS",Q1318="Non-Lead", N1318="Non-Lead - Copper", S1318="Yes", O1318="After 2014")),
(AND('[1]PWS Information'!$E$10="CWS",Q1318="Non-Lead", N1318="Non-Lead - Copper", S1318="Yes", O1318="Unknown")),
(AND('[1]PWS Information'!$E$10="CWS",Q1318="Unknown")),
(AND('[1]PWS Information'!$E$10="NTNC",Q1318="Unknown")))),"Tier 5",
"")))))</f>
        <v>Tier 5</v>
      </c>
      <c r="Z1318" s="71"/>
      <c r="AA1318" s="71"/>
    </row>
    <row r="1319" spans="1:27" ht="43.2" x14ac:dyDescent="0.3">
      <c r="A1319" s="1"/>
      <c r="B1319" s="70">
        <v>16062972</v>
      </c>
      <c r="C1319" s="73" t="s">
        <v>373</v>
      </c>
      <c r="D1319" s="74" t="s">
        <v>374</v>
      </c>
      <c r="E1319" s="74" t="s">
        <v>128</v>
      </c>
      <c r="F1319" s="74">
        <v>78640</v>
      </c>
      <c r="G1319" s="78" t="s">
        <v>375</v>
      </c>
      <c r="H1319" s="63">
        <v>29.971916700000001</v>
      </c>
      <c r="I1319" s="64">
        <v>-97.787836111111105</v>
      </c>
      <c r="J1319" s="65" t="s">
        <v>57</v>
      </c>
      <c r="K1319" s="66" t="s">
        <v>51</v>
      </c>
      <c r="L1319" s="62" t="s">
        <v>58</v>
      </c>
      <c r="M1319" s="69"/>
      <c r="N1319" s="65" t="s">
        <v>50</v>
      </c>
      <c r="O1319" s="66" t="s">
        <v>70</v>
      </c>
      <c r="P1319" s="69"/>
      <c r="Q1319" s="55" t="str">
        <f t="shared" si="20"/>
        <v>Non-Lead</v>
      </c>
      <c r="R1319" s="70" t="s">
        <v>51</v>
      </c>
      <c r="S1319" s="70" t="s">
        <v>51</v>
      </c>
      <c r="T1319" s="70"/>
      <c r="U1319" s="71" t="s">
        <v>60</v>
      </c>
      <c r="V1319" s="71" t="s">
        <v>51</v>
      </c>
      <c r="W1319" s="71" t="s">
        <v>51</v>
      </c>
      <c r="X1319" s="71" t="s">
        <v>51</v>
      </c>
      <c r="Y1319" s="72" t="str">
        <f>IF((OR((AND('[1]PWS Information'!$E$10="CWS",U1319="Single Family Residence",Q1319="Lead")),
(AND('[1]PWS Information'!$E$10="CWS",U1319="Multiple Family Residence",'[1]PWS Information'!$E$11="Yes",Q1319="Lead")),
(AND('[1]PWS Information'!$E$10="NTNC",Q1319="Lead")))),"Tier 1",
IF((OR((AND('[1]PWS Information'!$E$10="CWS",U1319="Multiple Family Residence",'[1]PWS Information'!$E$11="No",Q1319="Lead")),
(AND('[1]PWS Information'!$E$10="CWS",U1319="Other",Q1319="Lead")),
(AND('[1]PWS Information'!$E$10="CWS",U1319="Building",Q1319="Lead")))),"Tier 2",
IF((OR((AND('[1]PWS Information'!$E$10="CWS",U1319="Single Family Residence",Q1319="Galvanized Requiring Replacement")),
(AND('[1]PWS Information'!$E$10="CWS",U1319="Single Family Residence",Q1319="Galvanized Requiring Replacement",R1319="Yes")),
(AND('[1]PWS Information'!$E$10="NTNC",Q1319="Galvanized Requiring Replacement")),
(AND('[1]PWS Information'!$E$10="NTNC",U1319="Single Family Residence",R1319="Yes")))),"Tier 3",
IF((OR((AND('[1]PWS Information'!$E$10="CWS",U1319="Single Family Residence",S1319="Yes",Q1319="Non-Lead", J1319="Non-Lead - Copper",L1319="Before 1989")),
(AND('[1]PWS Information'!$E$10="CWS",U1319="Single Family Residence",S1319="Yes",Q1319="Non-Lead", N1319="Non-Lead - Copper",O1319="Before 1989")))),"Tier 4",
IF((OR((AND('[1]PWS Information'!$E$10="NTNC",Q1319="Non-Lead")),
(AND('[1]PWS Information'!$E$10="CWS",Q1319="Non-Lead",S1319="")),
(AND('[1]PWS Information'!$E$10="CWS",Q1319="Non-Lead",S1319="No")),
(AND('[1]PWS Information'!$E$10="CWS",Q1319="Non-Lead",S1319="Don't Know")),
(AND('[1]PWS Information'!$E$10="CWS",Q1319="Non-Lead", J1319="Non-Lead - Copper", S1319="Yes", L1319="Between 1989 and 2014")),
(AND('[1]PWS Information'!$E$10="CWS",Q1319="Non-Lead", J1319="Non-Lead - Copper", S1319="Yes", L1319="After 2014")),
(AND('[1]PWS Information'!$E$10="CWS",Q1319="Non-Lead", J1319="Non-Lead - Copper", S1319="Yes", L1319="Unknown")),
(AND('[1]PWS Information'!$E$10="CWS",Q1319="Non-Lead", N1319="Non-Lead - Copper", S1319="Yes", O1319="Between 1989 and 2014")),
(AND('[1]PWS Information'!$E$10="CWS",Q1319="Non-Lead", N1319="Non-Lead - Copper", S1319="Yes", O1319="After 2014")),
(AND('[1]PWS Information'!$E$10="CWS",Q1319="Non-Lead", N1319="Non-Lead - Copper", S1319="Yes", O1319="Unknown")),
(AND('[1]PWS Information'!$E$10="CWS",Q1319="Unknown")),
(AND('[1]PWS Information'!$E$10="NTNC",Q1319="Unknown")))),"Tier 5",
"")))))</f>
        <v>Tier 5</v>
      </c>
      <c r="Z1319" s="71"/>
      <c r="AA1319" s="71"/>
    </row>
    <row r="1320" spans="1:27" ht="57.6" x14ac:dyDescent="0.3">
      <c r="A1320" s="1"/>
      <c r="B1320" s="70">
        <v>1888101</v>
      </c>
      <c r="C1320" s="73">
        <v>127</v>
      </c>
      <c r="D1320" s="74" t="s">
        <v>376</v>
      </c>
      <c r="E1320" s="74" t="s">
        <v>128</v>
      </c>
      <c r="F1320" s="74">
        <v>78640</v>
      </c>
      <c r="G1320" s="78" t="s">
        <v>377</v>
      </c>
      <c r="H1320" s="63">
        <v>29.961427799999999</v>
      </c>
      <c r="I1320" s="64">
        <v>-97.842294444444406</v>
      </c>
      <c r="J1320" s="65" t="s">
        <v>50</v>
      </c>
      <c r="K1320" s="66" t="s">
        <v>51</v>
      </c>
      <c r="L1320" s="62" t="s">
        <v>70</v>
      </c>
      <c r="M1320" s="69"/>
      <c r="N1320" s="65" t="s">
        <v>57</v>
      </c>
      <c r="O1320" s="66" t="s">
        <v>70</v>
      </c>
      <c r="P1320" s="69"/>
      <c r="Q1320" s="55" t="str">
        <f t="shared" si="20"/>
        <v>Non-Lead</v>
      </c>
      <c r="R1320" s="70" t="s">
        <v>51</v>
      </c>
      <c r="S1320" s="70" t="s">
        <v>85</v>
      </c>
      <c r="T1320" s="70"/>
      <c r="U1320" s="71" t="s">
        <v>53</v>
      </c>
      <c r="V1320" s="71" t="s">
        <v>51</v>
      </c>
      <c r="W1320" s="71" t="s">
        <v>51</v>
      </c>
      <c r="X1320" s="71" t="s">
        <v>51</v>
      </c>
      <c r="Y1320" s="72" t="str">
        <f>IF((OR((AND('[1]PWS Information'!$E$10="CWS",U1320="Single Family Residence",Q1320="Lead")),
(AND('[1]PWS Information'!$E$10="CWS",U1320="Multiple Family Residence",'[1]PWS Information'!$E$11="Yes",Q1320="Lead")),
(AND('[1]PWS Information'!$E$10="NTNC",Q1320="Lead")))),"Tier 1",
IF((OR((AND('[1]PWS Information'!$E$10="CWS",U1320="Multiple Family Residence",'[1]PWS Information'!$E$11="No",Q1320="Lead")),
(AND('[1]PWS Information'!$E$10="CWS",U1320="Other",Q1320="Lead")),
(AND('[1]PWS Information'!$E$10="CWS",U1320="Building",Q1320="Lead")))),"Tier 2",
IF((OR((AND('[1]PWS Information'!$E$10="CWS",U1320="Single Family Residence",Q1320="Galvanized Requiring Replacement")),
(AND('[1]PWS Information'!$E$10="CWS",U1320="Single Family Residence",Q1320="Galvanized Requiring Replacement",R1320="Yes")),
(AND('[1]PWS Information'!$E$10="NTNC",Q1320="Galvanized Requiring Replacement")),
(AND('[1]PWS Information'!$E$10="NTNC",U1320="Single Family Residence",R1320="Yes")))),"Tier 3",
IF((OR((AND('[1]PWS Information'!$E$10="CWS",U1320="Single Family Residence",S1320="Yes",Q1320="Non-Lead", J1320="Non-Lead - Copper",L1320="Before 1989")),
(AND('[1]PWS Information'!$E$10="CWS",U1320="Single Family Residence",S1320="Yes",Q1320="Non-Lead", N1320="Non-Lead - Copper",O1320="Before 1989")))),"Tier 4",
IF((OR((AND('[1]PWS Information'!$E$10="NTNC",Q1320="Non-Lead")),
(AND('[1]PWS Information'!$E$10="CWS",Q1320="Non-Lead",S1320="")),
(AND('[1]PWS Information'!$E$10="CWS",Q1320="Non-Lead",S1320="No")),
(AND('[1]PWS Information'!$E$10="CWS",Q1320="Non-Lead",S1320="Don't Know")),
(AND('[1]PWS Information'!$E$10="CWS",Q1320="Non-Lead", J1320="Non-Lead - Copper", S1320="Yes", L1320="Between 1989 and 2014")),
(AND('[1]PWS Information'!$E$10="CWS",Q1320="Non-Lead", J1320="Non-Lead - Copper", S1320="Yes", L1320="After 2014")),
(AND('[1]PWS Information'!$E$10="CWS",Q1320="Non-Lead", J1320="Non-Lead - Copper", S1320="Yes", L1320="Unknown")),
(AND('[1]PWS Information'!$E$10="CWS",Q1320="Non-Lead", N1320="Non-Lead - Copper", S1320="Yes", O1320="Between 1989 and 2014")),
(AND('[1]PWS Information'!$E$10="CWS",Q1320="Non-Lead", N1320="Non-Lead - Copper", S1320="Yes", O1320="After 2014")),
(AND('[1]PWS Information'!$E$10="CWS",Q1320="Non-Lead", N1320="Non-Lead - Copper", S1320="Yes", O1320="Unknown")),
(AND('[1]PWS Information'!$E$10="CWS",Q1320="Unknown")),
(AND('[1]PWS Information'!$E$10="NTNC",Q1320="Unknown")))),"Tier 5",
"")))))</f>
        <v>Tier 5</v>
      </c>
      <c r="Z1320" s="71"/>
      <c r="AA1320" s="71"/>
    </row>
    <row r="1321" spans="1:27" ht="57.6" x14ac:dyDescent="0.3">
      <c r="A1321" s="1"/>
      <c r="B1321" s="70">
        <v>1888077</v>
      </c>
      <c r="C1321" s="73" t="s">
        <v>378</v>
      </c>
      <c r="D1321" s="74" t="s">
        <v>376</v>
      </c>
      <c r="E1321" s="74" t="s">
        <v>128</v>
      </c>
      <c r="F1321" s="74">
        <v>78640</v>
      </c>
      <c r="G1321" s="78"/>
      <c r="H1321" s="63">
        <v>29.9600556</v>
      </c>
      <c r="I1321" s="64">
        <v>-97.837099999999893</v>
      </c>
      <c r="J1321" s="65" t="s">
        <v>57</v>
      </c>
      <c r="K1321" s="66" t="s">
        <v>51</v>
      </c>
      <c r="L1321" s="62" t="s">
        <v>58</v>
      </c>
      <c r="M1321" s="69"/>
      <c r="N1321" s="65" t="s">
        <v>50</v>
      </c>
      <c r="O1321" s="66" t="s">
        <v>58</v>
      </c>
      <c r="P1321" s="69"/>
      <c r="Q1321" s="55" t="str">
        <f t="shared" si="20"/>
        <v>Non-Lead</v>
      </c>
      <c r="R1321" s="70" t="s">
        <v>51</v>
      </c>
      <c r="S1321" s="70" t="s">
        <v>51</v>
      </c>
      <c r="T1321" s="70"/>
      <c r="U1321" s="71" t="s">
        <v>53</v>
      </c>
      <c r="V1321" s="71" t="s">
        <v>51</v>
      </c>
      <c r="W1321" s="71" t="s">
        <v>51</v>
      </c>
      <c r="X1321" s="71" t="s">
        <v>51</v>
      </c>
      <c r="Y1321" s="72" t="str">
        <f>IF((OR((AND('[1]PWS Information'!$E$10="CWS",U1321="Single Family Residence",Q1321="Lead")),
(AND('[1]PWS Information'!$E$10="CWS",U1321="Multiple Family Residence",'[1]PWS Information'!$E$11="Yes",Q1321="Lead")),
(AND('[1]PWS Information'!$E$10="NTNC",Q1321="Lead")))),"Tier 1",
IF((OR((AND('[1]PWS Information'!$E$10="CWS",U1321="Multiple Family Residence",'[1]PWS Information'!$E$11="No",Q1321="Lead")),
(AND('[1]PWS Information'!$E$10="CWS",U1321="Other",Q1321="Lead")),
(AND('[1]PWS Information'!$E$10="CWS",U1321="Building",Q1321="Lead")))),"Tier 2",
IF((OR((AND('[1]PWS Information'!$E$10="CWS",U1321="Single Family Residence",Q1321="Galvanized Requiring Replacement")),
(AND('[1]PWS Information'!$E$10="CWS",U1321="Single Family Residence",Q1321="Galvanized Requiring Replacement",R1321="Yes")),
(AND('[1]PWS Information'!$E$10="NTNC",Q1321="Galvanized Requiring Replacement")),
(AND('[1]PWS Information'!$E$10="NTNC",U1321="Single Family Residence",R1321="Yes")))),"Tier 3",
IF((OR((AND('[1]PWS Information'!$E$10="CWS",U1321="Single Family Residence",S1321="Yes",Q1321="Non-Lead", J1321="Non-Lead - Copper",L1321="Before 1989")),
(AND('[1]PWS Information'!$E$10="CWS",U1321="Single Family Residence",S1321="Yes",Q1321="Non-Lead", N1321="Non-Lead - Copper",O1321="Before 1989")))),"Tier 4",
IF((OR((AND('[1]PWS Information'!$E$10="NTNC",Q1321="Non-Lead")),
(AND('[1]PWS Information'!$E$10="CWS",Q1321="Non-Lead",S1321="")),
(AND('[1]PWS Information'!$E$10="CWS",Q1321="Non-Lead",S1321="No")),
(AND('[1]PWS Information'!$E$10="CWS",Q1321="Non-Lead",S1321="Don't Know")),
(AND('[1]PWS Information'!$E$10="CWS",Q1321="Non-Lead", J1321="Non-Lead - Copper", S1321="Yes", L1321="Between 1989 and 2014")),
(AND('[1]PWS Information'!$E$10="CWS",Q1321="Non-Lead", J1321="Non-Lead - Copper", S1321="Yes", L1321="After 2014")),
(AND('[1]PWS Information'!$E$10="CWS",Q1321="Non-Lead", J1321="Non-Lead - Copper", S1321="Yes", L1321="Unknown")),
(AND('[1]PWS Information'!$E$10="CWS",Q1321="Non-Lead", N1321="Non-Lead - Copper", S1321="Yes", O1321="Between 1989 and 2014")),
(AND('[1]PWS Information'!$E$10="CWS",Q1321="Non-Lead", N1321="Non-Lead - Copper", S1321="Yes", O1321="After 2014")),
(AND('[1]PWS Information'!$E$10="CWS",Q1321="Non-Lead", N1321="Non-Lead - Copper", S1321="Yes", O1321="Unknown")),
(AND('[1]PWS Information'!$E$10="CWS",Q1321="Unknown")),
(AND('[1]PWS Information'!$E$10="NTNC",Q1321="Unknown")))),"Tier 5",
"")))))</f>
        <v>Tier 5</v>
      </c>
      <c r="Z1321" s="71"/>
      <c r="AA1321" s="71"/>
    </row>
    <row r="1322" spans="1:27" ht="57.6" x14ac:dyDescent="0.3">
      <c r="A1322" s="17"/>
      <c r="B1322" s="70">
        <v>9747167</v>
      </c>
      <c r="C1322" s="73" t="s">
        <v>379</v>
      </c>
      <c r="D1322" s="74" t="s">
        <v>268</v>
      </c>
      <c r="E1322" s="74" t="s">
        <v>128</v>
      </c>
      <c r="F1322" s="74">
        <v>78640</v>
      </c>
      <c r="G1322" s="78">
        <v>50685589</v>
      </c>
      <c r="H1322" s="63">
        <v>29.962547199999999</v>
      </c>
      <c r="I1322" s="64">
        <v>-97.836541666666605</v>
      </c>
      <c r="J1322" s="65" t="s">
        <v>57</v>
      </c>
      <c r="K1322" s="66" t="s">
        <v>51</v>
      </c>
      <c r="L1322" s="62" t="s">
        <v>58</v>
      </c>
      <c r="M1322" s="69"/>
      <c r="N1322" s="65" t="s">
        <v>95</v>
      </c>
      <c r="O1322" s="66" t="s">
        <v>58</v>
      </c>
      <c r="P1322" s="69"/>
      <c r="Q1322" s="55" t="str">
        <f t="shared" si="20"/>
        <v>Non-lead</v>
      </c>
      <c r="R1322" s="70" t="s">
        <v>51</v>
      </c>
      <c r="S1322" s="70" t="s">
        <v>85</v>
      </c>
      <c r="T1322" s="70"/>
      <c r="U1322" s="71" t="s">
        <v>53</v>
      </c>
      <c r="V1322" s="71" t="s">
        <v>51</v>
      </c>
      <c r="W1322" s="71" t="s">
        <v>51</v>
      </c>
      <c r="X1322" s="71" t="s">
        <v>51</v>
      </c>
      <c r="Y1322" s="72" t="str">
        <f>IF((OR((AND('[1]PWS Information'!$E$10="CWS",U1322="Single Family Residence",Q1322="Lead")),
(AND('[1]PWS Information'!$E$10="CWS",U1322="Multiple Family Residence",'[1]PWS Information'!$E$11="Yes",Q1322="Lead")),
(AND('[1]PWS Information'!$E$10="NTNC",Q1322="Lead")))),"Tier 1",
IF((OR((AND('[1]PWS Information'!$E$10="CWS",U1322="Multiple Family Residence",'[1]PWS Information'!$E$11="No",Q1322="Lead")),
(AND('[1]PWS Information'!$E$10="CWS",U1322="Other",Q1322="Lead")),
(AND('[1]PWS Information'!$E$10="CWS",U1322="Building",Q1322="Lead")))),"Tier 2",
IF((OR((AND('[1]PWS Information'!$E$10="CWS",U1322="Single Family Residence",Q1322="Galvanized Requiring Replacement")),
(AND('[1]PWS Information'!$E$10="CWS",U1322="Single Family Residence",Q1322="Galvanized Requiring Replacement",R1322="Yes")),
(AND('[1]PWS Information'!$E$10="NTNC",Q1322="Galvanized Requiring Replacement")),
(AND('[1]PWS Information'!$E$10="NTNC",U1322="Single Family Residence",R1322="Yes")))),"Tier 3",
IF((OR((AND('[1]PWS Information'!$E$10="CWS",U1322="Single Family Residence",S1322="Yes",Q1322="Non-Lead", J1322="Non-Lead - Copper",L1322="Before 1989")),
(AND('[1]PWS Information'!$E$10="CWS",U1322="Single Family Residence",S1322="Yes",Q1322="Non-Lead", N1322="Non-Lead - Copper",O1322="Before 1989")))),"Tier 4",
IF((OR((AND('[1]PWS Information'!$E$10="NTNC",Q1322="Non-Lead")),
(AND('[1]PWS Information'!$E$10="CWS",Q1322="Non-Lead",S1322="")),
(AND('[1]PWS Information'!$E$10="CWS",Q1322="Non-Lead",S1322="No")),
(AND('[1]PWS Information'!$E$10="CWS",Q1322="Non-Lead",S1322="Don't Know")),
(AND('[1]PWS Information'!$E$10="CWS",Q1322="Non-Lead", J1322="Non-Lead - Copper", S1322="Yes", L1322="Between 1989 and 2014")),
(AND('[1]PWS Information'!$E$10="CWS",Q1322="Non-Lead", J1322="Non-Lead - Copper", S1322="Yes", L1322="After 2014")),
(AND('[1]PWS Information'!$E$10="CWS",Q1322="Non-Lead", J1322="Non-Lead - Copper", S1322="Yes", L1322="Unknown")),
(AND('[1]PWS Information'!$E$10="CWS",Q1322="Non-Lead", N1322="Non-Lead - Copper", S1322="Yes", O1322="Between 1989 and 2014")),
(AND('[1]PWS Information'!$E$10="CWS",Q1322="Non-Lead", N1322="Non-Lead - Copper", S1322="Yes", O1322="After 2014")),
(AND('[1]PWS Information'!$E$10="CWS",Q1322="Non-Lead", N1322="Non-Lead - Copper", S1322="Yes", O1322="Unknown")),
(AND('[1]PWS Information'!$E$10="CWS",Q1322="Unknown")),
(AND('[1]PWS Information'!$E$10="NTNC",Q1322="Unknown")))),"Tier 5",
"")))))</f>
        <v>Tier 5</v>
      </c>
      <c r="Z1322" s="71"/>
      <c r="AA1322" s="71"/>
    </row>
    <row r="1323" spans="1:27" ht="57.6" x14ac:dyDescent="0.3">
      <c r="A1323" s="1"/>
      <c r="B1323" s="70">
        <v>8184372</v>
      </c>
      <c r="C1323" s="73">
        <v>3839</v>
      </c>
      <c r="D1323" s="74" t="s">
        <v>69</v>
      </c>
      <c r="E1323" s="74" t="s">
        <v>128</v>
      </c>
      <c r="F1323" s="74">
        <v>78640</v>
      </c>
      <c r="G1323" s="78" t="s">
        <v>380</v>
      </c>
      <c r="H1323" s="63">
        <v>29.945464999999999</v>
      </c>
      <c r="I1323" s="64">
        <v>97.828892999999994</v>
      </c>
      <c r="J1323" s="65" t="s">
        <v>222</v>
      </c>
      <c r="K1323" s="66" t="s">
        <v>51</v>
      </c>
      <c r="L1323" s="62" t="s">
        <v>58</v>
      </c>
      <c r="M1323" s="69"/>
      <c r="N1323" s="65" t="s">
        <v>222</v>
      </c>
      <c r="O1323" s="66" t="s">
        <v>58</v>
      </c>
      <c r="P1323" s="69"/>
      <c r="Q1323" s="55" t="str">
        <f t="shared" si="20"/>
        <v>Non-Lead</v>
      </c>
      <c r="R1323" s="70" t="s">
        <v>51</v>
      </c>
      <c r="S1323" s="70" t="s">
        <v>51</v>
      </c>
      <c r="T1323" s="70"/>
      <c r="U1323" s="71" t="s">
        <v>60</v>
      </c>
      <c r="V1323" s="71" t="s">
        <v>51</v>
      </c>
      <c r="W1323" s="71" t="s">
        <v>51</v>
      </c>
      <c r="X1323" s="71" t="s">
        <v>51</v>
      </c>
      <c r="Y1323" s="72" t="str">
        <f>IF((OR((AND('[1]PWS Information'!$E$10="CWS",U1323="Single Family Residence",Q1323="Lead")),
(AND('[1]PWS Information'!$E$10="CWS",U1323="Multiple Family Residence",'[1]PWS Information'!$E$11="Yes",Q1323="Lead")),
(AND('[1]PWS Information'!$E$10="NTNC",Q1323="Lead")))),"Tier 1",
IF((OR((AND('[1]PWS Information'!$E$10="CWS",U1323="Multiple Family Residence",'[1]PWS Information'!$E$11="No",Q1323="Lead")),
(AND('[1]PWS Information'!$E$10="CWS",U1323="Other",Q1323="Lead")),
(AND('[1]PWS Information'!$E$10="CWS",U1323="Building",Q1323="Lead")))),"Tier 2",
IF((OR((AND('[1]PWS Information'!$E$10="CWS",U1323="Single Family Residence",Q1323="Galvanized Requiring Replacement")),
(AND('[1]PWS Information'!$E$10="CWS",U1323="Single Family Residence",Q1323="Galvanized Requiring Replacement",R1323="Yes")),
(AND('[1]PWS Information'!$E$10="NTNC",Q1323="Galvanized Requiring Replacement")),
(AND('[1]PWS Information'!$E$10="NTNC",U1323="Single Family Residence",R1323="Yes")))),"Tier 3",
IF((OR((AND('[1]PWS Information'!$E$10="CWS",U1323="Single Family Residence",S1323="Yes",Q1323="Non-Lead", J1323="Non-Lead - Copper",L1323="Before 1989")),
(AND('[1]PWS Information'!$E$10="CWS",U1323="Single Family Residence",S1323="Yes",Q1323="Non-Lead", N1323="Non-Lead - Copper",O1323="Before 1989")))),"Tier 4",
IF((OR((AND('[1]PWS Information'!$E$10="NTNC",Q1323="Non-Lead")),
(AND('[1]PWS Information'!$E$10="CWS",Q1323="Non-Lead",S1323="")),
(AND('[1]PWS Information'!$E$10="CWS",Q1323="Non-Lead",S1323="No")),
(AND('[1]PWS Information'!$E$10="CWS",Q1323="Non-Lead",S1323="Don't Know")),
(AND('[1]PWS Information'!$E$10="CWS",Q1323="Non-Lead", J1323="Non-Lead - Copper", S1323="Yes", L1323="Between 1989 and 2014")),
(AND('[1]PWS Information'!$E$10="CWS",Q1323="Non-Lead", J1323="Non-Lead - Copper", S1323="Yes", L1323="After 2014")),
(AND('[1]PWS Information'!$E$10="CWS",Q1323="Non-Lead", J1323="Non-Lead - Copper", S1323="Yes", L1323="Unknown")),
(AND('[1]PWS Information'!$E$10="CWS",Q1323="Non-Lead", N1323="Non-Lead - Copper", S1323="Yes", O1323="Between 1989 and 2014")),
(AND('[1]PWS Information'!$E$10="CWS",Q1323="Non-Lead", N1323="Non-Lead - Copper", S1323="Yes", O1323="After 2014")),
(AND('[1]PWS Information'!$E$10="CWS",Q1323="Non-Lead", N1323="Non-Lead - Copper", S1323="Yes", O1323="Unknown")),
(AND('[1]PWS Information'!$E$10="CWS",Q1323="Unknown")),
(AND('[1]PWS Information'!$E$10="NTNC",Q1323="Unknown")))),"Tier 5",
"")))))</f>
        <v>Tier 5</v>
      </c>
      <c r="Z1323" s="71"/>
      <c r="AA1323" s="71"/>
    </row>
    <row r="1324" spans="1:27" ht="43.2" x14ac:dyDescent="0.3">
      <c r="A1324" s="1"/>
      <c r="B1324" s="70">
        <v>99367037</v>
      </c>
      <c r="C1324" s="73">
        <v>3995</v>
      </c>
      <c r="D1324" s="74" t="s">
        <v>69</v>
      </c>
      <c r="E1324" s="74" t="s">
        <v>128</v>
      </c>
      <c r="F1324" s="74">
        <v>78640</v>
      </c>
      <c r="G1324" s="78" t="s">
        <v>381</v>
      </c>
      <c r="H1324" s="63">
        <v>29.943579</v>
      </c>
      <c r="I1324" s="64">
        <v>-97.827190000000002</v>
      </c>
      <c r="J1324" s="65" t="s">
        <v>222</v>
      </c>
      <c r="K1324" s="66" t="s">
        <v>51</v>
      </c>
      <c r="L1324" s="62" t="s">
        <v>58</v>
      </c>
      <c r="M1324" s="69"/>
      <c r="N1324" s="65" t="s">
        <v>222</v>
      </c>
      <c r="O1324" s="66" t="s">
        <v>58</v>
      </c>
      <c r="P1324" s="69"/>
      <c r="Q1324" s="55" t="str">
        <f t="shared" si="20"/>
        <v>Non-Lead</v>
      </c>
      <c r="R1324" s="70" t="s">
        <v>51</v>
      </c>
      <c r="S1324" s="70" t="s">
        <v>51</v>
      </c>
      <c r="T1324" s="70"/>
      <c r="U1324" s="71" t="s">
        <v>60</v>
      </c>
      <c r="V1324" s="71" t="s">
        <v>51</v>
      </c>
      <c r="W1324" s="71" t="s">
        <v>51</v>
      </c>
      <c r="X1324" s="71" t="s">
        <v>51</v>
      </c>
      <c r="Y1324" s="72" t="str">
        <f>IF((OR((AND('[1]PWS Information'!$E$10="CWS",U1324="Single Family Residence",Q1324="Lead")),
(AND('[1]PWS Information'!$E$10="CWS",U1324="Multiple Family Residence",'[1]PWS Information'!$E$11="Yes",Q1324="Lead")),
(AND('[1]PWS Information'!$E$10="NTNC",Q1324="Lead")))),"Tier 1",
IF((OR((AND('[1]PWS Information'!$E$10="CWS",U1324="Multiple Family Residence",'[1]PWS Information'!$E$11="No",Q1324="Lead")),
(AND('[1]PWS Information'!$E$10="CWS",U1324="Other",Q1324="Lead")),
(AND('[1]PWS Information'!$E$10="CWS",U1324="Building",Q1324="Lead")))),"Tier 2",
IF((OR((AND('[1]PWS Information'!$E$10="CWS",U1324="Single Family Residence",Q1324="Galvanized Requiring Replacement")),
(AND('[1]PWS Information'!$E$10="CWS",U1324="Single Family Residence",Q1324="Galvanized Requiring Replacement",R1324="Yes")),
(AND('[1]PWS Information'!$E$10="NTNC",Q1324="Galvanized Requiring Replacement")),
(AND('[1]PWS Information'!$E$10="NTNC",U1324="Single Family Residence",R1324="Yes")))),"Tier 3",
IF((OR((AND('[1]PWS Information'!$E$10="CWS",U1324="Single Family Residence",S1324="Yes",Q1324="Non-Lead", J1324="Non-Lead - Copper",L1324="Before 1989")),
(AND('[1]PWS Information'!$E$10="CWS",U1324="Single Family Residence",S1324="Yes",Q1324="Non-Lead", N1324="Non-Lead - Copper",O1324="Before 1989")))),"Tier 4",
IF((OR((AND('[1]PWS Information'!$E$10="NTNC",Q1324="Non-Lead")),
(AND('[1]PWS Information'!$E$10="CWS",Q1324="Non-Lead",S1324="")),
(AND('[1]PWS Information'!$E$10="CWS",Q1324="Non-Lead",S1324="No")),
(AND('[1]PWS Information'!$E$10="CWS",Q1324="Non-Lead",S1324="Don't Know")),
(AND('[1]PWS Information'!$E$10="CWS",Q1324="Non-Lead", J1324="Non-Lead - Copper", S1324="Yes", L1324="Between 1989 and 2014")),
(AND('[1]PWS Information'!$E$10="CWS",Q1324="Non-Lead", J1324="Non-Lead - Copper", S1324="Yes", L1324="After 2014")),
(AND('[1]PWS Information'!$E$10="CWS",Q1324="Non-Lead", J1324="Non-Lead - Copper", S1324="Yes", L1324="Unknown")),
(AND('[1]PWS Information'!$E$10="CWS",Q1324="Non-Lead", N1324="Non-Lead - Copper", S1324="Yes", O1324="Between 1989 and 2014")),
(AND('[1]PWS Information'!$E$10="CWS",Q1324="Non-Lead", N1324="Non-Lead - Copper", S1324="Yes", O1324="After 2014")),
(AND('[1]PWS Information'!$E$10="CWS",Q1324="Non-Lead", N1324="Non-Lead - Copper", S1324="Yes", O1324="Unknown")),
(AND('[1]PWS Information'!$E$10="CWS",Q1324="Unknown")),
(AND('[1]PWS Information'!$E$10="NTNC",Q1324="Unknown")))),"Tier 5",
"")))))</f>
        <v>Tier 5</v>
      </c>
      <c r="Z1324" s="71"/>
      <c r="AA1324" s="71"/>
    </row>
    <row r="1325" spans="1:27" ht="43.2" x14ac:dyDescent="0.3">
      <c r="A1325" s="1"/>
      <c r="B1325" s="70">
        <v>454685663</v>
      </c>
      <c r="C1325" s="73">
        <v>3995</v>
      </c>
      <c r="D1325" s="74" t="s">
        <v>69</v>
      </c>
      <c r="E1325" s="74" t="s">
        <v>128</v>
      </c>
      <c r="F1325" s="74">
        <v>78640</v>
      </c>
      <c r="G1325" s="78" t="s">
        <v>382</v>
      </c>
      <c r="H1325" s="63">
        <v>29.943579</v>
      </c>
      <c r="I1325" s="64">
        <v>-97.827190000000002</v>
      </c>
      <c r="J1325" s="65" t="s">
        <v>222</v>
      </c>
      <c r="K1325" s="66" t="s">
        <v>51</v>
      </c>
      <c r="L1325" s="62" t="s">
        <v>58</v>
      </c>
      <c r="M1325" s="69"/>
      <c r="N1325" s="65" t="s">
        <v>57</v>
      </c>
      <c r="O1325" s="66" t="s">
        <v>58</v>
      </c>
      <c r="P1325" s="69"/>
      <c r="Q1325" s="55" t="str">
        <f t="shared" si="20"/>
        <v>Non-Lead</v>
      </c>
      <c r="R1325" s="70" t="s">
        <v>51</v>
      </c>
      <c r="S1325" s="70" t="s">
        <v>85</v>
      </c>
      <c r="T1325" s="70"/>
      <c r="U1325" s="71" t="s">
        <v>60</v>
      </c>
      <c r="V1325" s="71" t="s">
        <v>51</v>
      </c>
      <c r="W1325" s="71" t="s">
        <v>51</v>
      </c>
      <c r="X1325" s="71" t="s">
        <v>51</v>
      </c>
      <c r="Y1325" s="72" t="str">
        <f>IF((OR((AND('[1]PWS Information'!$E$10="CWS",U1325="Single Family Residence",Q1325="Lead")),
(AND('[1]PWS Information'!$E$10="CWS",U1325="Multiple Family Residence",'[1]PWS Information'!$E$11="Yes",Q1325="Lead")),
(AND('[1]PWS Information'!$E$10="NTNC",Q1325="Lead")))),"Tier 1",
IF((OR((AND('[1]PWS Information'!$E$10="CWS",U1325="Multiple Family Residence",'[1]PWS Information'!$E$11="No",Q1325="Lead")),
(AND('[1]PWS Information'!$E$10="CWS",U1325="Other",Q1325="Lead")),
(AND('[1]PWS Information'!$E$10="CWS",U1325="Building",Q1325="Lead")))),"Tier 2",
IF((OR((AND('[1]PWS Information'!$E$10="CWS",U1325="Single Family Residence",Q1325="Galvanized Requiring Replacement")),
(AND('[1]PWS Information'!$E$10="CWS",U1325="Single Family Residence",Q1325="Galvanized Requiring Replacement",R1325="Yes")),
(AND('[1]PWS Information'!$E$10="NTNC",Q1325="Galvanized Requiring Replacement")),
(AND('[1]PWS Information'!$E$10="NTNC",U1325="Single Family Residence",R1325="Yes")))),"Tier 3",
IF((OR((AND('[1]PWS Information'!$E$10="CWS",U1325="Single Family Residence",S1325="Yes",Q1325="Non-Lead", J1325="Non-Lead - Copper",L1325="Before 1989")),
(AND('[1]PWS Information'!$E$10="CWS",U1325="Single Family Residence",S1325="Yes",Q1325="Non-Lead", N1325="Non-Lead - Copper",O1325="Before 1989")))),"Tier 4",
IF((OR((AND('[1]PWS Information'!$E$10="NTNC",Q1325="Non-Lead")),
(AND('[1]PWS Information'!$E$10="CWS",Q1325="Non-Lead",S1325="")),
(AND('[1]PWS Information'!$E$10="CWS",Q1325="Non-Lead",S1325="No")),
(AND('[1]PWS Information'!$E$10="CWS",Q1325="Non-Lead",S1325="Don't Know")),
(AND('[1]PWS Information'!$E$10="CWS",Q1325="Non-Lead", J1325="Non-Lead - Copper", S1325="Yes", L1325="Between 1989 and 2014")),
(AND('[1]PWS Information'!$E$10="CWS",Q1325="Non-Lead", J1325="Non-Lead - Copper", S1325="Yes", L1325="After 2014")),
(AND('[1]PWS Information'!$E$10="CWS",Q1325="Non-Lead", J1325="Non-Lead - Copper", S1325="Yes", L1325="Unknown")),
(AND('[1]PWS Information'!$E$10="CWS",Q1325="Non-Lead", N1325="Non-Lead - Copper", S1325="Yes", O1325="Between 1989 and 2014")),
(AND('[1]PWS Information'!$E$10="CWS",Q1325="Non-Lead", N1325="Non-Lead - Copper", S1325="Yes", O1325="After 2014")),
(AND('[1]PWS Information'!$E$10="CWS",Q1325="Non-Lead", N1325="Non-Lead - Copper", S1325="Yes", O1325="Unknown")),
(AND('[1]PWS Information'!$E$10="CWS",Q1325="Unknown")),
(AND('[1]PWS Information'!$E$10="NTNC",Q1325="Unknown")))),"Tier 5",
"")))))</f>
        <v>Tier 5</v>
      </c>
      <c r="Z1325" s="71"/>
      <c r="AA1325" s="71"/>
    </row>
    <row r="1326" spans="1:27" ht="86.4" x14ac:dyDescent="0.3">
      <c r="A1326" s="17"/>
      <c r="B1326" s="70">
        <v>31811077</v>
      </c>
      <c r="C1326" s="73" t="s">
        <v>383</v>
      </c>
      <c r="D1326" s="74" t="s">
        <v>384</v>
      </c>
      <c r="E1326" s="74" t="s">
        <v>128</v>
      </c>
      <c r="F1326" s="74">
        <v>78640</v>
      </c>
      <c r="G1326" s="78" t="s">
        <v>385</v>
      </c>
      <c r="H1326" s="63">
        <v>29.934469400000001</v>
      </c>
      <c r="I1326" s="64">
        <v>-97.817544444444394</v>
      </c>
      <c r="J1326" s="65" t="s">
        <v>50</v>
      </c>
      <c r="K1326" s="66" t="s">
        <v>51</v>
      </c>
      <c r="L1326" s="62" t="s">
        <v>70</v>
      </c>
      <c r="M1326" s="69" t="s">
        <v>386</v>
      </c>
      <c r="N1326" s="65" t="s">
        <v>222</v>
      </c>
      <c r="O1326" s="66" t="s">
        <v>70</v>
      </c>
      <c r="P1326" s="69"/>
      <c r="Q1326" s="55" t="str">
        <f t="shared" si="20"/>
        <v>Non-Lead</v>
      </c>
      <c r="R1326" s="70" t="s">
        <v>51</v>
      </c>
      <c r="S1326" s="70" t="s">
        <v>51</v>
      </c>
      <c r="T1326" s="70"/>
      <c r="U1326" s="71" t="s">
        <v>76</v>
      </c>
      <c r="V1326" s="71" t="s">
        <v>51</v>
      </c>
      <c r="W1326" s="71" t="s">
        <v>51</v>
      </c>
      <c r="X1326" s="71" t="s">
        <v>51</v>
      </c>
      <c r="Y1326" s="72" t="str">
        <f>IF((OR((AND('[1]PWS Information'!$E$10="CWS",U1326="Single Family Residence",Q1326="Lead")),
(AND('[1]PWS Information'!$E$10="CWS",U1326="Multiple Family Residence",'[1]PWS Information'!$E$11="Yes",Q1326="Lead")),
(AND('[1]PWS Information'!$E$10="NTNC",Q1326="Lead")))),"Tier 1",
IF((OR((AND('[1]PWS Information'!$E$10="CWS",U1326="Multiple Family Residence",'[1]PWS Information'!$E$11="No",Q1326="Lead")),
(AND('[1]PWS Information'!$E$10="CWS",U1326="Other",Q1326="Lead")),
(AND('[1]PWS Information'!$E$10="CWS",U1326="Building",Q1326="Lead")))),"Tier 2",
IF((OR((AND('[1]PWS Information'!$E$10="CWS",U1326="Single Family Residence",Q1326="Galvanized Requiring Replacement")),
(AND('[1]PWS Information'!$E$10="CWS",U1326="Single Family Residence",Q1326="Galvanized Requiring Replacement",R1326="Yes")),
(AND('[1]PWS Information'!$E$10="NTNC",Q1326="Galvanized Requiring Replacement")),
(AND('[1]PWS Information'!$E$10="NTNC",U1326="Single Family Residence",R1326="Yes")))),"Tier 3",
IF((OR((AND('[1]PWS Information'!$E$10="CWS",U1326="Single Family Residence",S1326="Yes",Q1326="Non-Lead", J1326="Non-Lead - Copper",L1326="Before 1989")),
(AND('[1]PWS Information'!$E$10="CWS",U1326="Single Family Residence",S1326="Yes",Q1326="Non-Lead", N1326="Non-Lead - Copper",O1326="Before 1989")))),"Tier 4",
IF((OR((AND('[1]PWS Information'!$E$10="NTNC",Q1326="Non-Lead")),
(AND('[1]PWS Information'!$E$10="CWS",Q1326="Non-Lead",S1326="")),
(AND('[1]PWS Information'!$E$10="CWS",Q1326="Non-Lead",S1326="No")),
(AND('[1]PWS Information'!$E$10="CWS",Q1326="Non-Lead",S1326="Don't Know")),
(AND('[1]PWS Information'!$E$10="CWS",Q1326="Non-Lead", J1326="Non-Lead - Copper", S1326="Yes", L1326="Between 1989 and 2014")),
(AND('[1]PWS Information'!$E$10="CWS",Q1326="Non-Lead", J1326="Non-Lead - Copper", S1326="Yes", L1326="After 2014")),
(AND('[1]PWS Information'!$E$10="CWS",Q1326="Non-Lead", J1326="Non-Lead - Copper", S1326="Yes", L1326="Unknown")),
(AND('[1]PWS Information'!$E$10="CWS",Q1326="Non-Lead", N1326="Non-Lead - Copper", S1326="Yes", O1326="Between 1989 and 2014")),
(AND('[1]PWS Information'!$E$10="CWS",Q1326="Non-Lead", N1326="Non-Lead - Copper", S1326="Yes", O1326="After 2014")),
(AND('[1]PWS Information'!$E$10="CWS",Q1326="Non-Lead", N1326="Non-Lead - Copper", S1326="Yes", O1326="Unknown")),
(AND('[1]PWS Information'!$E$10="CWS",Q1326="Unknown")),
(AND('[1]PWS Information'!$E$10="NTNC",Q1326="Unknown")))),"Tier 5",
"")))))</f>
        <v>Tier 5</v>
      </c>
      <c r="Z1326" s="71"/>
      <c r="AA1326" s="71"/>
    </row>
    <row r="1327" spans="1:27" ht="72" x14ac:dyDescent="0.3">
      <c r="A1327" s="1"/>
      <c r="B1327" s="70">
        <v>345678</v>
      </c>
      <c r="C1327" s="73">
        <v>6785</v>
      </c>
      <c r="D1327" s="74" t="s">
        <v>124</v>
      </c>
      <c r="E1327" s="74" t="s">
        <v>128</v>
      </c>
      <c r="F1327" s="74">
        <v>78640</v>
      </c>
      <c r="G1327" s="78" t="s">
        <v>387</v>
      </c>
      <c r="H1327" s="63"/>
      <c r="I1327" s="64"/>
      <c r="J1327" s="65" t="s">
        <v>222</v>
      </c>
      <c r="K1327" s="66" t="s">
        <v>51</v>
      </c>
      <c r="L1327" s="62" t="s">
        <v>58</v>
      </c>
      <c r="M1327" s="69"/>
      <c r="N1327" s="65" t="s">
        <v>222</v>
      </c>
      <c r="O1327" s="66" t="s">
        <v>58</v>
      </c>
      <c r="P1327" s="69"/>
      <c r="Q1327" s="55" t="str">
        <f t="shared" si="20"/>
        <v>Non-Lead</v>
      </c>
      <c r="R1327" s="70" t="s">
        <v>51</v>
      </c>
      <c r="S1327" s="70" t="s">
        <v>51</v>
      </c>
      <c r="T1327" s="70"/>
      <c r="U1327" s="71" t="s">
        <v>76</v>
      </c>
      <c r="V1327" s="71" t="s">
        <v>51</v>
      </c>
      <c r="W1327" s="71" t="s">
        <v>51</v>
      </c>
      <c r="X1327" s="71" t="s">
        <v>51</v>
      </c>
      <c r="Y1327" s="72" t="str">
        <f>IF((OR((AND('[1]PWS Information'!$E$10="CWS",U1327="Single Family Residence",Q1327="Lead")),
(AND('[1]PWS Information'!$E$10="CWS",U1327="Multiple Family Residence",'[1]PWS Information'!$E$11="Yes",Q1327="Lead")),
(AND('[1]PWS Information'!$E$10="NTNC",Q1327="Lead")))),"Tier 1",
IF((OR((AND('[1]PWS Information'!$E$10="CWS",U1327="Multiple Family Residence",'[1]PWS Information'!$E$11="No",Q1327="Lead")),
(AND('[1]PWS Information'!$E$10="CWS",U1327="Other",Q1327="Lead")),
(AND('[1]PWS Information'!$E$10="CWS",U1327="Building",Q1327="Lead")))),"Tier 2",
IF((OR((AND('[1]PWS Information'!$E$10="CWS",U1327="Single Family Residence",Q1327="Galvanized Requiring Replacement")),
(AND('[1]PWS Information'!$E$10="CWS",U1327="Single Family Residence",Q1327="Galvanized Requiring Replacement",R1327="Yes")),
(AND('[1]PWS Information'!$E$10="NTNC",Q1327="Galvanized Requiring Replacement")),
(AND('[1]PWS Information'!$E$10="NTNC",U1327="Single Family Residence",R1327="Yes")))),"Tier 3",
IF((OR((AND('[1]PWS Information'!$E$10="CWS",U1327="Single Family Residence",S1327="Yes",Q1327="Non-Lead", J1327="Non-Lead - Copper",L1327="Before 1989")),
(AND('[1]PWS Information'!$E$10="CWS",U1327="Single Family Residence",S1327="Yes",Q1327="Non-Lead", N1327="Non-Lead - Copper",O1327="Before 1989")))),"Tier 4",
IF((OR((AND('[1]PWS Information'!$E$10="NTNC",Q1327="Non-Lead")),
(AND('[1]PWS Information'!$E$10="CWS",Q1327="Non-Lead",S1327="")),
(AND('[1]PWS Information'!$E$10="CWS",Q1327="Non-Lead",S1327="No")),
(AND('[1]PWS Information'!$E$10="CWS",Q1327="Non-Lead",S1327="Don't Know")),
(AND('[1]PWS Information'!$E$10="CWS",Q1327="Non-Lead", J1327="Non-Lead - Copper", S1327="Yes", L1327="Between 1989 and 2014")),
(AND('[1]PWS Information'!$E$10="CWS",Q1327="Non-Lead", J1327="Non-Lead - Copper", S1327="Yes", L1327="After 2014")),
(AND('[1]PWS Information'!$E$10="CWS",Q1327="Non-Lead", J1327="Non-Lead - Copper", S1327="Yes", L1327="Unknown")),
(AND('[1]PWS Information'!$E$10="CWS",Q1327="Non-Lead", N1327="Non-Lead - Copper", S1327="Yes", O1327="Between 1989 and 2014")),
(AND('[1]PWS Information'!$E$10="CWS",Q1327="Non-Lead", N1327="Non-Lead - Copper", S1327="Yes", O1327="After 2014")),
(AND('[1]PWS Information'!$E$10="CWS",Q1327="Non-Lead", N1327="Non-Lead - Copper", S1327="Yes", O1327="Unknown")),
(AND('[1]PWS Information'!$E$10="CWS",Q1327="Unknown")),
(AND('[1]PWS Information'!$E$10="NTNC",Q1327="Unknown")))),"Tier 5",
"")))))</f>
        <v>Tier 5</v>
      </c>
      <c r="Z1327" s="71"/>
      <c r="AA1327" s="71"/>
    </row>
    <row r="1328" spans="1:27" ht="43.2" x14ac:dyDescent="0.3">
      <c r="A1328" s="1"/>
      <c r="B1328" s="70">
        <v>19337394</v>
      </c>
      <c r="C1328" s="73" t="s">
        <v>388</v>
      </c>
      <c r="D1328" s="74" t="s">
        <v>389</v>
      </c>
      <c r="E1328" s="74" t="s">
        <v>128</v>
      </c>
      <c r="F1328" s="74">
        <v>78640</v>
      </c>
      <c r="G1328" s="78"/>
      <c r="H1328" s="63">
        <v>29.953842999999999</v>
      </c>
      <c r="I1328" s="64">
        <v>-97.792544000000007</v>
      </c>
      <c r="J1328" s="65" t="s">
        <v>222</v>
      </c>
      <c r="K1328" s="66" t="s">
        <v>51</v>
      </c>
      <c r="L1328" s="62" t="s">
        <v>58</v>
      </c>
      <c r="M1328" s="69" t="s">
        <v>390</v>
      </c>
      <c r="N1328" s="65" t="s">
        <v>222</v>
      </c>
      <c r="O1328" s="66" t="s">
        <v>58</v>
      </c>
      <c r="P1328" s="69"/>
      <c r="Q1328" s="55" t="str">
        <f t="shared" si="20"/>
        <v>Non-Lead</v>
      </c>
      <c r="R1328" s="70" t="s">
        <v>51</v>
      </c>
      <c r="S1328" s="70" t="s">
        <v>51</v>
      </c>
      <c r="T1328" s="70"/>
      <c r="U1328" s="71" t="s">
        <v>76</v>
      </c>
      <c r="V1328" s="71" t="s">
        <v>51</v>
      </c>
      <c r="W1328" s="71" t="s">
        <v>51</v>
      </c>
      <c r="X1328" s="71" t="s">
        <v>51</v>
      </c>
      <c r="Y1328" s="72" t="str">
        <f>IF((OR((AND('[1]PWS Information'!$E$10="CWS",U1328="Single Family Residence",Q1328="Lead")),
(AND('[1]PWS Information'!$E$10="CWS",U1328="Multiple Family Residence",'[1]PWS Information'!$E$11="Yes",Q1328="Lead")),
(AND('[1]PWS Information'!$E$10="NTNC",Q1328="Lead")))),"Tier 1",
IF((OR((AND('[1]PWS Information'!$E$10="CWS",U1328="Multiple Family Residence",'[1]PWS Information'!$E$11="No",Q1328="Lead")),
(AND('[1]PWS Information'!$E$10="CWS",U1328="Other",Q1328="Lead")),
(AND('[1]PWS Information'!$E$10="CWS",U1328="Building",Q1328="Lead")))),"Tier 2",
IF((OR((AND('[1]PWS Information'!$E$10="CWS",U1328="Single Family Residence",Q1328="Galvanized Requiring Replacement")),
(AND('[1]PWS Information'!$E$10="CWS",U1328="Single Family Residence",Q1328="Galvanized Requiring Replacement",R1328="Yes")),
(AND('[1]PWS Information'!$E$10="NTNC",Q1328="Galvanized Requiring Replacement")),
(AND('[1]PWS Information'!$E$10="NTNC",U1328="Single Family Residence",R1328="Yes")))),"Tier 3",
IF((OR((AND('[1]PWS Information'!$E$10="CWS",U1328="Single Family Residence",S1328="Yes",Q1328="Non-Lead", J1328="Non-Lead - Copper",L1328="Before 1989")),
(AND('[1]PWS Information'!$E$10="CWS",U1328="Single Family Residence",S1328="Yes",Q1328="Non-Lead", N1328="Non-Lead - Copper",O1328="Before 1989")))),"Tier 4",
IF((OR((AND('[1]PWS Information'!$E$10="NTNC",Q1328="Non-Lead")),
(AND('[1]PWS Information'!$E$10="CWS",Q1328="Non-Lead",S1328="")),
(AND('[1]PWS Information'!$E$10="CWS",Q1328="Non-Lead",S1328="No")),
(AND('[1]PWS Information'!$E$10="CWS",Q1328="Non-Lead",S1328="Don't Know")),
(AND('[1]PWS Information'!$E$10="CWS",Q1328="Non-Lead", J1328="Non-Lead - Copper", S1328="Yes", L1328="Between 1989 and 2014")),
(AND('[1]PWS Information'!$E$10="CWS",Q1328="Non-Lead", J1328="Non-Lead - Copper", S1328="Yes", L1328="After 2014")),
(AND('[1]PWS Information'!$E$10="CWS",Q1328="Non-Lead", J1328="Non-Lead - Copper", S1328="Yes", L1328="Unknown")),
(AND('[1]PWS Information'!$E$10="CWS",Q1328="Non-Lead", N1328="Non-Lead - Copper", S1328="Yes", O1328="Between 1989 and 2014")),
(AND('[1]PWS Information'!$E$10="CWS",Q1328="Non-Lead", N1328="Non-Lead - Copper", S1328="Yes", O1328="After 2014")),
(AND('[1]PWS Information'!$E$10="CWS",Q1328="Non-Lead", N1328="Non-Lead - Copper", S1328="Yes", O1328="Unknown")),
(AND('[1]PWS Information'!$E$10="CWS",Q1328="Unknown")),
(AND('[1]PWS Information'!$E$10="NTNC",Q1328="Unknown")))),"Tier 5",
"")))))</f>
        <v>Tier 5</v>
      </c>
      <c r="Z1328" s="71"/>
      <c r="AA1328" s="71"/>
    </row>
    <row r="1329" spans="1:27" ht="43.2" x14ac:dyDescent="0.3">
      <c r="A1329" s="1"/>
      <c r="B1329" s="70">
        <v>1888082</v>
      </c>
      <c r="C1329" s="73" t="s">
        <v>391</v>
      </c>
      <c r="D1329" s="74" t="s">
        <v>392</v>
      </c>
      <c r="E1329" s="74" t="s">
        <v>128</v>
      </c>
      <c r="F1329" s="74">
        <v>78640</v>
      </c>
      <c r="G1329" s="78" t="s">
        <v>393</v>
      </c>
      <c r="H1329" s="63">
        <v>29.953842999999999</v>
      </c>
      <c r="I1329" s="64">
        <v>-97.792544000000007</v>
      </c>
      <c r="J1329" s="65" t="s">
        <v>57</v>
      </c>
      <c r="K1329" s="66" t="s">
        <v>51</v>
      </c>
      <c r="L1329" s="62" t="s">
        <v>58</v>
      </c>
      <c r="M1329" s="69"/>
      <c r="N1329" s="65" t="s">
        <v>50</v>
      </c>
      <c r="O1329" s="66" t="s">
        <v>58</v>
      </c>
      <c r="P1329" s="69"/>
      <c r="Q1329" s="55" t="str">
        <f t="shared" si="20"/>
        <v>Non-Lead</v>
      </c>
      <c r="R1329" s="70" t="s">
        <v>51</v>
      </c>
      <c r="S1329" s="70" t="s">
        <v>51</v>
      </c>
      <c r="T1329" s="70"/>
      <c r="U1329" s="71" t="s">
        <v>76</v>
      </c>
      <c r="V1329" s="71" t="s">
        <v>51</v>
      </c>
      <c r="W1329" s="71" t="s">
        <v>51</v>
      </c>
      <c r="X1329" s="71" t="s">
        <v>51</v>
      </c>
      <c r="Y1329" s="72" t="str">
        <f>IF((OR((AND('[1]PWS Information'!$E$10="CWS",U1329="Single Family Residence",Q1329="Lead")),
(AND('[1]PWS Information'!$E$10="CWS",U1329="Multiple Family Residence",'[1]PWS Information'!$E$11="Yes",Q1329="Lead")),
(AND('[1]PWS Information'!$E$10="NTNC",Q1329="Lead")))),"Tier 1",
IF((OR((AND('[1]PWS Information'!$E$10="CWS",U1329="Multiple Family Residence",'[1]PWS Information'!$E$11="No",Q1329="Lead")),
(AND('[1]PWS Information'!$E$10="CWS",U1329="Other",Q1329="Lead")),
(AND('[1]PWS Information'!$E$10="CWS",U1329="Building",Q1329="Lead")))),"Tier 2",
IF((OR((AND('[1]PWS Information'!$E$10="CWS",U1329="Single Family Residence",Q1329="Galvanized Requiring Replacement")),
(AND('[1]PWS Information'!$E$10="CWS",U1329="Single Family Residence",Q1329="Galvanized Requiring Replacement",R1329="Yes")),
(AND('[1]PWS Information'!$E$10="NTNC",Q1329="Galvanized Requiring Replacement")),
(AND('[1]PWS Information'!$E$10="NTNC",U1329="Single Family Residence",R1329="Yes")))),"Tier 3",
IF((OR((AND('[1]PWS Information'!$E$10="CWS",U1329="Single Family Residence",S1329="Yes",Q1329="Non-Lead", J1329="Non-Lead - Copper",L1329="Before 1989")),
(AND('[1]PWS Information'!$E$10="CWS",U1329="Single Family Residence",S1329="Yes",Q1329="Non-Lead", N1329="Non-Lead - Copper",O1329="Before 1989")))),"Tier 4",
IF((OR((AND('[1]PWS Information'!$E$10="NTNC",Q1329="Non-Lead")),
(AND('[1]PWS Information'!$E$10="CWS",Q1329="Non-Lead",S1329="")),
(AND('[1]PWS Information'!$E$10="CWS",Q1329="Non-Lead",S1329="No")),
(AND('[1]PWS Information'!$E$10="CWS",Q1329="Non-Lead",S1329="Don't Know")),
(AND('[1]PWS Information'!$E$10="CWS",Q1329="Non-Lead", J1329="Non-Lead - Copper", S1329="Yes", L1329="Between 1989 and 2014")),
(AND('[1]PWS Information'!$E$10="CWS",Q1329="Non-Lead", J1329="Non-Lead - Copper", S1329="Yes", L1329="After 2014")),
(AND('[1]PWS Information'!$E$10="CWS",Q1329="Non-Lead", J1329="Non-Lead - Copper", S1329="Yes", L1329="Unknown")),
(AND('[1]PWS Information'!$E$10="CWS",Q1329="Non-Lead", N1329="Non-Lead - Copper", S1329="Yes", O1329="Between 1989 and 2014")),
(AND('[1]PWS Information'!$E$10="CWS",Q1329="Non-Lead", N1329="Non-Lead - Copper", S1329="Yes", O1329="After 2014")),
(AND('[1]PWS Information'!$E$10="CWS",Q1329="Non-Lead", N1329="Non-Lead - Copper", S1329="Yes", O1329="Unknown")),
(AND('[1]PWS Information'!$E$10="CWS",Q1329="Unknown")),
(AND('[1]PWS Information'!$E$10="NTNC",Q1329="Unknown")))),"Tier 5",
"")))))</f>
        <v>Tier 5</v>
      </c>
      <c r="Z1329" s="71"/>
      <c r="AA1329" s="71"/>
    </row>
    <row r="1330" spans="1:27" ht="43.2" x14ac:dyDescent="0.3">
      <c r="A1330" s="17"/>
      <c r="B1330" s="70">
        <v>1888121</v>
      </c>
      <c r="C1330" s="73">
        <v>67</v>
      </c>
      <c r="D1330" s="74" t="s">
        <v>155</v>
      </c>
      <c r="E1330" s="74" t="s">
        <v>128</v>
      </c>
      <c r="F1330" s="74">
        <v>78640</v>
      </c>
      <c r="G1330" s="78" t="s">
        <v>336</v>
      </c>
      <c r="H1330" s="63">
        <v>29.950108</v>
      </c>
      <c r="I1330" s="64">
        <v>-97.804823999999996</v>
      </c>
      <c r="J1330" s="65" t="s">
        <v>57</v>
      </c>
      <c r="K1330" s="66" t="s">
        <v>51</v>
      </c>
      <c r="L1330" s="62" t="s">
        <v>58</v>
      </c>
      <c r="M1330" s="69"/>
      <c r="N1330" s="65" t="s">
        <v>50</v>
      </c>
      <c r="O1330" s="66" t="s">
        <v>58</v>
      </c>
      <c r="P1330" s="69"/>
      <c r="Q1330" s="55" t="str">
        <f t="shared" si="20"/>
        <v>Non-Lead</v>
      </c>
      <c r="R1330" s="70" t="s">
        <v>51</v>
      </c>
      <c r="S1330" s="70" t="s">
        <v>51</v>
      </c>
      <c r="T1330" s="70"/>
      <c r="U1330" s="71" t="s">
        <v>76</v>
      </c>
      <c r="V1330" s="71" t="s">
        <v>51</v>
      </c>
      <c r="W1330" s="71" t="s">
        <v>51</v>
      </c>
      <c r="X1330" s="71" t="s">
        <v>51</v>
      </c>
      <c r="Y1330" s="72" t="str">
        <f>IF((OR((AND('[1]PWS Information'!$E$10="CWS",U1330="Single Family Residence",Q1330="Lead")),
(AND('[1]PWS Information'!$E$10="CWS",U1330="Multiple Family Residence",'[1]PWS Information'!$E$11="Yes",Q1330="Lead")),
(AND('[1]PWS Information'!$E$10="NTNC",Q1330="Lead")))),"Tier 1",
IF((OR((AND('[1]PWS Information'!$E$10="CWS",U1330="Multiple Family Residence",'[1]PWS Information'!$E$11="No",Q1330="Lead")),
(AND('[1]PWS Information'!$E$10="CWS",U1330="Other",Q1330="Lead")),
(AND('[1]PWS Information'!$E$10="CWS",U1330="Building",Q1330="Lead")))),"Tier 2",
IF((OR((AND('[1]PWS Information'!$E$10="CWS",U1330="Single Family Residence",Q1330="Galvanized Requiring Replacement")),
(AND('[1]PWS Information'!$E$10="CWS",U1330="Single Family Residence",Q1330="Galvanized Requiring Replacement",R1330="Yes")),
(AND('[1]PWS Information'!$E$10="NTNC",Q1330="Galvanized Requiring Replacement")),
(AND('[1]PWS Information'!$E$10="NTNC",U1330="Single Family Residence",R1330="Yes")))),"Tier 3",
IF((OR((AND('[1]PWS Information'!$E$10="CWS",U1330="Single Family Residence",S1330="Yes",Q1330="Non-Lead", J1330="Non-Lead - Copper",L1330="Before 1989")),
(AND('[1]PWS Information'!$E$10="CWS",U1330="Single Family Residence",S1330="Yes",Q1330="Non-Lead", N1330="Non-Lead - Copper",O1330="Before 1989")))),"Tier 4",
IF((OR((AND('[1]PWS Information'!$E$10="NTNC",Q1330="Non-Lead")),
(AND('[1]PWS Information'!$E$10="CWS",Q1330="Non-Lead",S1330="")),
(AND('[1]PWS Information'!$E$10="CWS",Q1330="Non-Lead",S1330="No")),
(AND('[1]PWS Information'!$E$10="CWS",Q1330="Non-Lead",S1330="Don't Know")),
(AND('[1]PWS Information'!$E$10="CWS",Q1330="Non-Lead", J1330="Non-Lead - Copper", S1330="Yes", L1330="Between 1989 and 2014")),
(AND('[1]PWS Information'!$E$10="CWS",Q1330="Non-Lead", J1330="Non-Lead - Copper", S1330="Yes", L1330="After 2014")),
(AND('[1]PWS Information'!$E$10="CWS",Q1330="Non-Lead", J1330="Non-Lead - Copper", S1330="Yes", L1330="Unknown")),
(AND('[1]PWS Information'!$E$10="CWS",Q1330="Non-Lead", N1330="Non-Lead - Copper", S1330="Yes", O1330="Between 1989 and 2014")),
(AND('[1]PWS Information'!$E$10="CWS",Q1330="Non-Lead", N1330="Non-Lead - Copper", S1330="Yes", O1330="After 2014")),
(AND('[1]PWS Information'!$E$10="CWS",Q1330="Non-Lead", N1330="Non-Lead - Copper", S1330="Yes", O1330="Unknown")),
(AND('[1]PWS Information'!$E$10="CWS",Q1330="Unknown")),
(AND('[1]PWS Information'!$E$10="NTNC",Q1330="Unknown")))),"Tier 5",
"")))))</f>
        <v>Tier 5</v>
      </c>
      <c r="Z1330" s="71"/>
      <c r="AA1330" s="71"/>
    </row>
    <row r="1331" spans="1:27" ht="43.2" x14ac:dyDescent="0.3">
      <c r="A1331" s="1"/>
      <c r="B1331" s="70">
        <v>16061330</v>
      </c>
      <c r="C1331" s="73">
        <v>2</v>
      </c>
      <c r="D1331" s="74" t="s">
        <v>163</v>
      </c>
      <c r="E1331" s="74" t="s">
        <v>128</v>
      </c>
      <c r="F1331" s="74">
        <v>78640</v>
      </c>
      <c r="G1331" s="78" t="s">
        <v>336</v>
      </c>
      <c r="H1331" s="63">
        <v>29.944246</v>
      </c>
      <c r="I1331" s="64">
        <v>-97.796456000000006</v>
      </c>
      <c r="J1331" s="65" t="s">
        <v>222</v>
      </c>
      <c r="K1331" s="66" t="s">
        <v>51</v>
      </c>
      <c r="L1331" s="62" t="s">
        <v>58</v>
      </c>
      <c r="M1331" s="69"/>
      <c r="N1331" s="65" t="s">
        <v>222</v>
      </c>
      <c r="O1331" s="66" t="s">
        <v>58</v>
      </c>
      <c r="P1331" s="69"/>
      <c r="Q1331" s="55" t="str">
        <f t="shared" si="20"/>
        <v>Non-Lead</v>
      </c>
      <c r="R1331" s="70" t="s">
        <v>51</v>
      </c>
      <c r="S1331" s="70" t="s">
        <v>51</v>
      </c>
      <c r="T1331" s="70"/>
      <c r="U1331" s="71" t="s">
        <v>76</v>
      </c>
      <c r="V1331" s="71" t="s">
        <v>51</v>
      </c>
      <c r="W1331" s="71" t="s">
        <v>51</v>
      </c>
      <c r="X1331" s="71" t="s">
        <v>51</v>
      </c>
      <c r="Y1331" s="72" t="str">
        <f>IF((OR((AND('[1]PWS Information'!$E$10="CWS",U1331="Single Family Residence",Q1331="Lead")),
(AND('[1]PWS Information'!$E$10="CWS",U1331="Multiple Family Residence",'[1]PWS Information'!$E$11="Yes",Q1331="Lead")),
(AND('[1]PWS Information'!$E$10="NTNC",Q1331="Lead")))),"Tier 1",
IF((OR((AND('[1]PWS Information'!$E$10="CWS",U1331="Multiple Family Residence",'[1]PWS Information'!$E$11="No",Q1331="Lead")),
(AND('[1]PWS Information'!$E$10="CWS",U1331="Other",Q1331="Lead")),
(AND('[1]PWS Information'!$E$10="CWS",U1331="Building",Q1331="Lead")))),"Tier 2",
IF((OR((AND('[1]PWS Information'!$E$10="CWS",U1331="Single Family Residence",Q1331="Galvanized Requiring Replacement")),
(AND('[1]PWS Information'!$E$10="CWS",U1331="Single Family Residence",Q1331="Galvanized Requiring Replacement",R1331="Yes")),
(AND('[1]PWS Information'!$E$10="NTNC",Q1331="Galvanized Requiring Replacement")),
(AND('[1]PWS Information'!$E$10="NTNC",U1331="Single Family Residence",R1331="Yes")))),"Tier 3",
IF((OR((AND('[1]PWS Information'!$E$10="CWS",U1331="Single Family Residence",S1331="Yes",Q1331="Non-Lead", J1331="Non-Lead - Copper",L1331="Before 1989")),
(AND('[1]PWS Information'!$E$10="CWS",U1331="Single Family Residence",S1331="Yes",Q1331="Non-Lead", N1331="Non-Lead - Copper",O1331="Before 1989")))),"Tier 4",
IF((OR((AND('[1]PWS Information'!$E$10="NTNC",Q1331="Non-Lead")),
(AND('[1]PWS Information'!$E$10="CWS",Q1331="Non-Lead",S1331="")),
(AND('[1]PWS Information'!$E$10="CWS",Q1331="Non-Lead",S1331="No")),
(AND('[1]PWS Information'!$E$10="CWS",Q1331="Non-Lead",S1331="Don't Know")),
(AND('[1]PWS Information'!$E$10="CWS",Q1331="Non-Lead", J1331="Non-Lead - Copper", S1331="Yes", L1331="Between 1989 and 2014")),
(AND('[1]PWS Information'!$E$10="CWS",Q1331="Non-Lead", J1331="Non-Lead - Copper", S1331="Yes", L1331="After 2014")),
(AND('[1]PWS Information'!$E$10="CWS",Q1331="Non-Lead", J1331="Non-Lead - Copper", S1331="Yes", L1331="Unknown")),
(AND('[1]PWS Information'!$E$10="CWS",Q1331="Non-Lead", N1331="Non-Lead - Copper", S1331="Yes", O1331="Between 1989 and 2014")),
(AND('[1]PWS Information'!$E$10="CWS",Q1331="Non-Lead", N1331="Non-Lead - Copper", S1331="Yes", O1331="After 2014")),
(AND('[1]PWS Information'!$E$10="CWS",Q1331="Non-Lead", N1331="Non-Lead - Copper", S1331="Yes", O1331="Unknown")),
(AND('[1]PWS Information'!$E$10="CWS",Q1331="Unknown")),
(AND('[1]PWS Information'!$E$10="NTNC",Q1331="Unknown")))),"Tier 5",
"")))))</f>
        <v>Tier 5</v>
      </c>
      <c r="Z1331" s="71"/>
      <c r="AA1331" s="71"/>
    </row>
    <row r="1332" spans="1:27" ht="57.6" x14ac:dyDescent="0.3">
      <c r="A1332" s="1"/>
      <c r="B1332" s="70">
        <v>2330602</v>
      </c>
      <c r="C1332" s="73">
        <v>1302</v>
      </c>
      <c r="D1332" s="74" t="s">
        <v>173</v>
      </c>
      <c r="E1332" s="74" t="s">
        <v>128</v>
      </c>
      <c r="F1332" s="74">
        <v>78640</v>
      </c>
      <c r="G1332" s="78" t="s">
        <v>336</v>
      </c>
      <c r="H1332" s="63">
        <v>29.963519999999999</v>
      </c>
      <c r="I1332" s="64">
        <v>-97.822840999999997</v>
      </c>
      <c r="J1332" s="65" t="s">
        <v>57</v>
      </c>
      <c r="K1332" s="66" t="s">
        <v>51</v>
      </c>
      <c r="L1332" s="62" t="s">
        <v>58</v>
      </c>
      <c r="M1332" s="69"/>
      <c r="N1332" s="65" t="s">
        <v>50</v>
      </c>
      <c r="O1332" s="66" t="s">
        <v>58</v>
      </c>
      <c r="P1332" s="69"/>
      <c r="Q1332" s="55" t="str">
        <f t="shared" si="20"/>
        <v>Non-Lead</v>
      </c>
      <c r="R1332" s="70" t="s">
        <v>51</v>
      </c>
      <c r="S1332" s="70" t="s">
        <v>51</v>
      </c>
      <c r="T1332" s="70"/>
      <c r="U1332" s="71" t="s">
        <v>53</v>
      </c>
      <c r="V1332" s="71" t="s">
        <v>51</v>
      </c>
      <c r="W1332" s="71" t="s">
        <v>51</v>
      </c>
      <c r="X1332" s="71" t="s">
        <v>51</v>
      </c>
      <c r="Y1332" s="72" t="str">
        <f>IF((OR((AND('[1]PWS Information'!$E$10="CWS",U1332="Single Family Residence",Q1332="Lead")),
(AND('[1]PWS Information'!$E$10="CWS",U1332="Multiple Family Residence",'[1]PWS Information'!$E$11="Yes",Q1332="Lead")),
(AND('[1]PWS Information'!$E$10="NTNC",Q1332="Lead")))),"Tier 1",
IF((OR((AND('[1]PWS Information'!$E$10="CWS",U1332="Multiple Family Residence",'[1]PWS Information'!$E$11="No",Q1332="Lead")),
(AND('[1]PWS Information'!$E$10="CWS",U1332="Other",Q1332="Lead")),
(AND('[1]PWS Information'!$E$10="CWS",U1332="Building",Q1332="Lead")))),"Tier 2",
IF((OR((AND('[1]PWS Information'!$E$10="CWS",U1332="Single Family Residence",Q1332="Galvanized Requiring Replacement")),
(AND('[1]PWS Information'!$E$10="CWS",U1332="Single Family Residence",Q1332="Galvanized Requiring Replacement",R1332="Yes")),
(AND('[1]PWS Information'!$E$10="NTNC",Q1332="Galvanized Requiring Replacement")),
(AND('[1]PWS Information'!$E$10="NTNC",U1332="Single Family Residence",R1332="Yes")))),"Tier 3",
IF((OR((AND('[1]PWS Information'!$E$10="CWS",U1332="Single Family Residence",S1332="Yes",Q1332="Non-Lead", J1332="Non-Lead - Copper",L1332="Before 1989")),
(AND('[1]PWS Information'!$E$10="CWS",U1332="Single Family Residence",S1332="Yes",Q1332="Non-Lead", N1332="Non-Lead - Copper",O1332="Before 1989")))),"Tier 4",
IF((OR((AND('[1]PWS Information'!$E$10="NTNC",Q1332="Non-Lead")),
(AND('[1]PWS Information'!$E$10="CWS",Q1332="Non-Lead",S1332="")),
(AND('[1]PWS Information'!$E$10="CWS",Q1332="Non-Lead",S1332="No")),
(AND('[1]PWS Information'!$E$10="CWS",Q1332="Non-Lead",S1332="Don't Know")),
(AND('[1]PWS Information'!$E$10="CWS",Q1332="Non-Lead", J1332="Non-Lead - Copper", S1332="Yes", L1332="Between 1989 and 2014")),
(AND('[1]PWS Information'!$E$10="CWS",Q1332="Non-Lead", J1332="Non-Lead - Copper", S1332="Yes", L1332="After 2014")),
(AND('[1]PWS Information'!$E$10="CWS",Q1332="Non-Lead", J1332="Non-Lead - Copper", S1332="Yes", L1332="Unknown")),
(AND('[1]PWS Information'!$E$10="CWS",Q1332="Non-Lead", N1332="Non-Lead - Copper", S1332="Yes", O1332="Between 1989 and 2014")),
(AND('[1]PWS Information'!$E$10="CWS",Q1332="Non-Lead", N1332="Non-Lead - Copper", S1332="Yes", O1332="After 2014")),
(AND('[1]PWS Information'!$E$10="CWS",Q1332="Non-Lead", N1332="Non-Lead - Copper", S1332="Yes", O1332="Unknown")),
(AND('[1]PWS Information'!$E$10="CWS",Q1332="Unknown")),
(AND('[1]PWS Information'!$E$10="NTNC",Q1332="Unknown")))),"Tier 5",
"")))))</f>
        <v>Tier 5</v>
      </c>
      <c r="Z1332" s="71"/>
      <c r="AA1332" s="71"/>
    </row>
    <row r="1333" spans="1:27" ht="115.2" x14ac:dyDescent="0.3">
      <c r="A1333" s="1"/>
      <c r="B1333" s="70">
        <v>2955024</v>
      </c>
      <c r="C1333" s="73">
        <v>73</v>
      </c>
      <c r="D1333" s="74" t="s">
        <v>188</v>
      </c>
      <c r="E1333" s="74" t="s">
        <v>128</v>
      </c>
      <c r="F1333" s="74">
        <v>78640</v>
      </c>
      <c r="G1333" s="78" t="s">
        <v>394</v>
      </c>
      <c r="H1333" s="63">
        <v>29.9574167</v>
      </c>
      <c r="I1333" s="64">
        <v>-97.800494444444396</v>
      </c>
      <c r="J1333" s="65" t="s">
        <v>57</v>
      </c>
      <c r="K1333" s="66" t="s">
        <v>51</v>
      </c>
      <c r="L1333" s="62" t="s">
        <v>70</v>
      </c>
      <c r="M1333" s="69"/>
      <c r="N1333" s="65" t="s">
        <v>50</v>
      </c>
      <c r="O1333" s="66" t="s">
        <v>70</v>
      </c>
      <c r="P1333" s="69"/>
      <c r="Q1333" s="55" t="str">
        <f t="shared" si="20"/>
        <v>Non-Lead</v>
      </c>
      <c r="R1333" s="70" t="s">
        <v>51</v>
      </c>
      <c r="S1333" s="70" t="s">
        <v>51</v>
      </c>
      <c r="T1333" s="70"/>
      <c r="U1333" s="71" t="s">
        <v>53</v>
      </c>
      <c r="V1333" s="71" t="s">
        <v>51</v>
      </c>
      <c r="W1333" s="71" t="s">
        <v>51</v>
      </c>
      <c r="X1333" s="71" t="s">
        <v>51</v>
      </c>
      <c r="Y1333" s="72" t="str">
        <f>IF((OR((AND('[1]PWS Information'!$E$10="CWS",U1333="Single Family Residence",Q1333="Lead")),
(AND('[1]PWS Information'!$E$10="CWS",U1333="Multiple Family Residence",'[1]PWS Information'!$E$11="Yes",Q1333="Lead")),
(AND('[1]PWS Information'!$E$10="NTNC",Q1333="Lead")))),"Tier 1",
IF((OR((AND('[1]PWS Information'!$E$10="CWS",U1333="Multiple Family Residence",'[1]PWS Information'!$E$11="No",Q1333="Lead")),
(AND('[1]PWS Information'!$E$10="CWS",U1333="Other",Q1333="Lead")),
(AND('[1]PWS Information'!$E$10="CWS",U1333="Building",Q1333="Lead")))),"Tier 2",
IF((OR((AND('[1]PWS Information'!$E$10="CWS",U1333="Single Family Residence",Q1333="Galvanized Requiring Replacement")),
(AND('[1]PWS Information'!$E$10="CWS",U1333="Single Family Residence",Q1333="Galvanized Requiring Replacement",R1333="Yes")),
(AND('[1]PWS Information'!$E$10="NTNC",Q1333="Galvanized Requiring Replacement")),
(AND('[1]PWS Information'!$E$10="NTNC",U1333="Single Family Residence",R1333="Yes")))),"Tier 3",
IF((OR((AND('[1]PWS Information'!$E$10="CWS",U1333="Single Family Residence",S1333="Yes",Q1333="Non-Lead", J1333="Non-Lead - Copper",L1333="Before 1989")),
(AND('[1]PWS Information'!$E$10="CWS",U1333="Single Family Residence",S1333="Yes",Q1333="Non-Lead", N1333="Non-Lead - Copper",O1333="Before 1989")))),"Tier 4",
IF((OR((AND('[1]PWS Information'!$E$10="NTNC",Q1333="Non-Lead")),
(AND('[1]PWS Information'!$E$10="CWS",Q1333="Non-Lead",S1333="")),
(AND('[1]PWS Information'!$E$10="CWS",Q1333="Non-Lead",S1333="No")),
(AND('[1]PWS Information'!$E$10="CWS",Q1333="Non-Lead",S1333="Don't Know")),
(AND('[1]PWS Information'!$E$10="CWS",Q1333="Non-Lead", J1333="Non-Lead - Copper", S1333="Yes", L1333="Between 1989 and 2014")),
(AND('[1]PWS Information'!$E$10="CWS",Q1333="Non-Lead", J1333="Non-Lead - Copper", S1333="Yes", L1333="After 2014")),
(AND('[1]PWS Information'!$E$10="CWS",Q1333="Non-Lead", J1333="Non-Lead - Copper", S1333="Yes", L1333="Unknown")),
(AND('[1]PWS Information'!$E$10="CWS",Q1333="Non-Lead", N1333="Non-Lead - Copper", S1333="Yes", O1333="Between 1989 and 2014")),
(AND('[1]PWS Information'!$E$10="CWS",Q1333="Non-Lead", N1333="Non-Lead - Copper", S1333="Yes", O1333="After 2014")),
(AND('[1]PWS Information'!$E$10="CWS",Q1333="Non-Lead", N1333="Non-Lead - Copper", S1333="Yes", O1333="Unknown")),
(AND('[1]PWS Information'!$E$10="CWS",Q1333="Unknown")),
(AND('[1]PWS Information'!$E$10="NTNC",Q1333="Unknown")))),"Tier 5",
"")))))</f>
        <v>Tier 5</v>
      </c>
      <c r="Z1333" s="71"/>
      <c r="AA1333" s="71"/>
    </row>
    <row r="1334" spans="1:27" ht="57.6" x14ac:dyDescent="0.3">
      <c r="A1334" s="17"/>
      <c r="B1334" s="70">
        <v>1888089</v>
      </c>
      <c r="C1334" s="73">
        <v>6282</v>
      </c>
      <c r="D1334" s="74" t="s">
        <v>194</v>
      </c>
      <c r="E1334" s="74" t="s">
        <v>125</v>
      </c>
      <c r="F1334" s="74">
        <v>78656</v>
      </c>
      <c r="G1334" s="78" t="s">
        <v>336</v>
      </c>
      <c r="H1334" s="63">
        <v>29.940861999999999</v>
      </c>
      <c r="I1334" s="64">
        <v>-97.782893999999999</v>
      </c>
      <c r="J1334" s="65" t="s">
        <v>57</v>
      </c>
      <c r="K1334" s="66" t="s">
        <v>51</v>
      </c>
      <c r="L1334" s="62" t="s">
        <v>58</v>
      </c>
      <c r="M1334" s="69"/>
      <c r="N1334" s="65" t="s">
        <v>50</v>
      </c>
      <c r="O1334" s="66" t="s">
        <v>58</v>
      </c>
      <c r="P1334" s="69"/>
      <c r="Q1334" s="55" t="str">
        <f t="shared" si="20"/>
        <v>Non-Lead</v>
      </c>
      <c r="R1334" s="70" t="s">
        <v>51</v>
      </c>
      <c r="S1334" s="70" t="s">
        <v>51</v>
      </c>
      <c r="T1334" s="70"/>
      <c r="U1334" s="71" t="s">
        <v>53</v>
      </c>
      <c r="V1334" s="71" t="s">
        <v>51</v>
      </c>
      <c r="W1334" s="71" t="s">
        <v>51</v>
      </c>
      <c r="X1334" s="71" t="s">
        <v>51</v>
      </c>
      <c r="Y1334" s="72" t="str">
        <f>IF((OR((AND('[1]PWS Information'!$E$10="CWS",U1334="Single Family Residence",Q1334="Lead")),
(AND('[1]PWS Information'!$E$10="CWS",U1334="Multiple Family Residence",'[1]PWS Information'!$E$11="Yes",Q1334="Lead")),
(AND('[1]PWS Information'!$E$10="NTNC",Q1334="Lead")))),"Tier 1",
IF((OR((AND('[1]PWS Information'!$E$10="CWS",U1334="Multiple Family Residence",'[1]PWS Information'!$E$11="No",Q1334="Lead")),
(AND('[1]PWS Information'!$E$10="CWS",U1334="Other",Q1334="Lead")),
(AND('[1]PWS Information'!$E$10="CWS",U1334="Building",Q1334="Lead")))),"Tier 2",
IF((OR((AND('[1]PWS Information'!$E$10="CWS",U1334="Single Family Residence",Q1334="Galvanized Requiring Replacement")),
(AND('[1]PWS Information'!$E$10="CWS",U1334="Single Family Residence",Q1334="Galvanized Requiring Replacement",R1334="Yes")),
(AND('[1]PWS Information'!$E$10="NTNC",Q1334="Galvanized Requiring Replacement")),
(AND('[1]PWS Information'!$E$10="NTNC",U1334="Single Family Residence",R1334="Yes")))),"Tier 3",
IF((OR((AND('[1]PWS Information'!$E$10="CWS",U1334="Single Family Residence",S1334="Yes",Q1334="Non-Lead", J1334="Non-Lead - Copper",L1334="Before 1989")),
(AND('[1]PWS Information'!$E$10="CWS",U1334="Single Family Residence",S1334="Yes",Q1334="Non-Lead", N1334="Non-Lead - Copper",O1334="Before 1989")))),"Tier 4",
IF((OR((AND('[1]PWS Information'!$E$10="NTNC",Q1334="Non-Lead")),
(AND('[1]PWS Information'!$E$10="CWS",Q1334="Non-Lead",S1334="")),
(AND('[1]PWS Information'!$E$10="CWS",Q1334="Non-Lead",S1334="No")),
(AND('[1]PWS Information'!$E$10="CWS",Q1334="Non-Lead",S1334="Don't Know")),
(AND('[1]PWS Information'!$E$10="CWS",Q1334="Non-Lead", J1334="Non-Lead - Copper", S1334="Yes", L1334="Between 1989 and 2014")),
(AND('[1]PWS Information'!$E$10="CWS",Q1334="Non-Lead", J1334="Non-Lead - Copper", S1334="Yes", L1334="After 2014")),
(AND('[1]PWS Information'!$E$10="CWS",Q1334="Non-Lead", J1334="Non-Lead - Copper", S1334="Yes", L1334="Unknown")),
(AND('[1]PWS Information'!$E$10="CWS",Q1334="Non-Lead", N1334="Non-Lead - Copper", S1334="Yes", O1334="Between 1989 and 2014")),
(AND('[1]PWS Information'!$E$10="CWS",Q1334="Non-Lead", N1334="Non-Lead - Copper", S1334="Yes", O1334="After 2014")),
(AND('[1]PWS Information'!$E$10="CWS",Q1334="Non-Lead", N1334="Non-Lead - Copper", S1334="Yes", O1334="Unknown")),
(AND('[1]PWS Information'!$E$10="CWS",Q1334="Unknown")),
(AND('[1]PWS Information'!$E$10="NTNC",Q1334="Unknown")))),"Tier 5",
"")))))</f>
        <v>Tier 5</v>
      </c>
      <c r="Z1334" s="71"/>
      <c r="AA1334" s="71"/>
    </row>
    <row r="1335" spans="1:27" ht="57.6" x14ac:dyDescent="0.3">
      <c r="A1335" s="1"/>
      <c r="B1335" s="70">
        <v>1425817</v>
      </c>
      <c r="C1335" s="73">
        <v>3</v>
      </c>
      <c r="D1335" s="74" t="s">
        <v>226</v>
      </c>
      <c r="E1335" s="74" t="s">
        <v>128</v>
      </c>
      <c r="F1335" s="74">
        <v>78640</v>
      </c>
      <c r="G1335" s="78">
        <v>2800431</v>
      </c>
      <c r="H1335" s="63">
        <v>29.957464999999999</v>
      </c>
      <c r="I1335" s="64">
        <v>-97.784790999999998</v>
      </c>
      <c r="J1335" s="65" t="s">
        <v>57</v>
      </c>
      <c r="K1335" s="66" t="s">
        <v>51</v>
      </c>
      <c r="L1335" s="62" t="s">
        <v>58</v>
      </c>
      <c r="M1335" s="69"/>
      <c r="N1335" s="65" t="s">
        <v>50</v>
      </c>
      <c r="O1335" s="66" t="s">
        <v>70</v>
      </c>
      <c r="P1335" s="69"/>
      <c r="Q1335" s="55" t="str">
        <f t="shared" si="20"/>
        <v>Non-Lead</v>
      </c>
      <c r="R1335" s="70" t="s">
        <v>51</v>
      </c>
      <c r="S1335" s="70" t="s">
        <v>51</v>
      </c>
      <c r="T1335" s="70"/>
      <c r="U1335" s="71" t="s">
        <v>53</v>
      </c>
      <c r="V1335" s="71" t="s">
        <v>51</v>
      </c>
      <c r="W1335" s="71" t="s">
        <v>51</v>
      </c>
      <c r="X1335" s="71" t="s">
        <v>61</v>
      </c>
      <c r="Y1335" s="72" t="str">
        <f>IF((OR((AND('[1]PWS Information'!$E$10="CWS",U1335="Single Family Residence",Q1335="Lead")),
(AND('[1]PWS Information'!$E$10="CWS",U1335="Multiple Family Residence",'[1]PWS Information'!$E$11="Yes",Q1335="Lead")),
(AND('[1]PWS Information'!$E$10="NTNC",Q1335="Lead")))),"Tier 1",
IF((OR((AND('[1]PWS Information'!$E$10="CWS",U1335="Multiple Family Residence",'[1]PWS Information'!$E$11="No",Q1335="Lead")),
(AND('[1]PWS Information'!$E$10="CWS",U1335="Other",Q1335="Lead")),
(AND('[1]PWS Information'!$E$10="CWS",U1335="Building",Q1335="Lead")))),"Tier 2",
IF((OR((AND('[1]PWS Information'!$E$10="CWS",U1335="Single Family Residence",Q1335="Galvanized Requiring Replacement")),
(AND('[1]PWS Information'!$E$10="CWS",U1335="Single Family Residence",Q1335="Galvanized Requiring Replacement",R1335="Yes")),
(AND('[1]PWS Information'!$E$10="NTNC",Q1335="Galvanized Requiring Replacement")),
(AND('[1]PWS Information'!$E$10="NTNC",U1335="Single Family Residence",R1335="Yes")))),"Tier 3",
IF((OR((AND('[1]PWS Information'!$E$10="CWS",U1335="Single Family Residence",S1335="Yes",Q1335="Non-Lead", J1335="Non-Lead - Copper",L1335="Before 1989")),
(AND('[1]PWS Information'!$E$10="CWS",U1335="Single Family Residence",S1335="Yes",Q1335="Non-Lead", N1335="Non-Lead - Copper",O1335="Before 1989")))),"Tier 4",
IF((OR((AND('[1]PWS Information'!$E$10="NTNC",Q1335="Non-Lead")),
(AND('[1]PWS Information'!$E$10="CWS",Q1335="Non-Lead",S1335="")),
(AND('[1]PWS Information'!$E$10="CWS",Q1335="Non-Lead",S1335="No")),
(AND('[1]PWS Information'!$E$10="CWS",Q1335="Non-Lead",S1335="Don't Know")),
(AND('[1]PWS Information'!$E$10="CWS",Q1335="Non-Lead", J1335="Non-Lead - Copper", S1335="Yes", L1335="Between 1989 and 2014")),
(AND('[1]PWS Information'!$E$10="CWS",Q1335="Non-Lead", J1335="Non-Lead - Copper", S1335="Yes", L1335="After 2014")),
(AND('[1]PWS Information'!$E$10="CWS",Q1335="Non-Lead", J1335="Non-Lead - Copper", S1335="Yes", L1335="Unknown")),
(AND('[1]PWS Information'!$E$10="CWS",Q1335="Non-Lead", N1335="Non-Lead - Copper", S1335="Yes", O1335="Between 1989 and 2014")),
(AND('[1]PWS Information'!$E$10="CWS",Q1335="Non-Lead", N1335="Non-Lead - Copper", S1335="Yes", O1335="After 2014")),
(AND('[1]PWS Information'!$E$10="CWS",Q1335="Non-Lead", N1335="Non-Lead - Copper", S1335="Yes", O1335="Unknown")),
(AND('[1]PWS Information'!$E$10="CWS",Q1335="Unknown")),
(AND('[1]PWS Information'!$E$10="NTNC",Q1335="Unknown")))),"Tier 5",
"")))))</f>
        <v>Tier 5</v>
      </c>
      <c r="Z1335" s="71"/>
      <c r="AA1335" s="71"/>
    </row>
    <row r="1336" spans="1:27" ht="43.2" x14ac:dyDescent="0.3">
      <c r="A1336" s="1"/>
      <c r="B1336" s="70">
        <v>21473484</v>
      </c>
      <c r="C1336" s="73" t="s">
        <v>235</v>
      </c>
      <c r="D1336" s="74" t="s">
        <v>395</v>
      </c>
      <c r="E1336" s="74" t="s">
        <v>128</v>
      </c>
      <c r="F1336" s="74">
        <v>78640</v>
      </c>
      <c r="G1336" s="78"/>
      <c r="H1336" s="63"/>
      <c r="I1336" s="64"/>
      <c r="J1336" s="65" t="s">
        <v>57</v>
      </c>
      <c r="K1336" s="66" t="s">
        <v>51</v>
      </c>
      <c r="L1336" s="62" t="s">
        <v>58</v>
      </c>
      <c r="M1336" s="69"/>
      <c r="N1336" s="65" t="s">
        <v>50</v>
      </c>
      <c r="O1336" s="66" t="s">
        <v>70</v>
      </c>
      <c r="P1336" s="69"/>
      <c r="Q1336" s="55" t="str">
        <f t="shared" si="20"/>
        <v>Non-Lead</v>
      </c>
      <c r="R1336" s="70" t="s">
        <v>51</v>
      </c>
      <c r="S1336" s="70" t="s">
        <v>51</v>
      </c>
      <c r="T1336" s="70"/>
      <c r="U1336" s="71" t="s">
        <v>60</v>
      </c>
      <c r="V1336" s="71" t="s">
        <v>51</v>
      </c>
      <c r="W1336" s="71" t="s">
        <v>51</v>
      </c>
      <c r="X1336" s="71" t="s">
        <v>51</v>
      </c>
      <c r="Y1336" s="72" t="str">
        <f>IF((OR((AND('[1]PWS Information'!$E$10="CWS",U1336="Single Family Residence",Q1336="Lead")),
(AND('[1]PWS Information'!$E$10="CWS",U1336="Multiple Family Residence",'[1]PWS Information'!$E$11="Yes",Q1336="Lead")),
(AND('[1]PWS Information'!$E$10="NTNC",Q1336="Lead")))),"Tier 1",
IF((OR((AND('[1]PWS Information'!$E$10="CWS",U1336="Multiple Family Residence",'[1]PWS Information'!$E$11="No",Q1336="Lead")),
(AND('[1]PWS Information'!$E$10="CWS",U1336="Other",Q1336="Lead")),
(AND('[1]PWS Information'!$E$10="CWS",U1336="Building",Q1336="Lead")))),"Tier 2",
IF((OR((AND('[1]PWS Information'!$E$10="CWS",U1336="Single Family Residence",Q1336="Galvanized Requiring Replacement")),
(AND('[1]PWS Information'!$E$10="CWS",U1336="Single Family Residence",Q1336="Galvanized Requiring Replacement",R1336="Yes")),
(AND('[1]PWS Information'!$E$10="NTNC",Q1336="Galvanized Requiring Replacement")),
(AND('[1]PWS Information'!$E$10="NTNC",U1336="Single Family Residence",R1336="Yes")))),"Tier 3",
IF((OR((AND('[1]PWS Information'!$E$10="CWS",U1336="Single Family Residence",S1336="Yes",Q1336="Non-Lead", J1336="Non-Lead - Copper",L1336="Before 1989")),
(AND('[1]PWS Information'!$E$10="CWS",U1336="Single Family Residence",S1336="Yes",Q1336="Non-Lead", N1336="Non-Lead - Copper",O1336="Before 1989")))),"Tier 4",
IF((OR((AND('[1]PWS Information'!$E$10="NTNC",Q1336="Non-Lead")),
(AND('[1]PWS Information'!$E$10="CWS",Q1336="Non-Lead",S1336="")),
(AND('[1]PWS Information'!$E$10="CWS",Q1336="Non-Lead",S1336="No")),
(AND('[1]PWS Information'!$E$10="CWS",Q1336="Non-Lead",S1336="Don't Know")),
(AND('[1]PWS Information'!$E$10="CWS",Q1336="Non-Lead", J1336="Non-Lead - Copper", S1336="Yes", L1336="Between 1989 and 2014")),
(AND('[1]PWS Information'!$E$10="CWS",Q1336="Non-Lead", J1336="Non-Lead - Copper", S1336="Yes", L1336="After 2014")),
(AND('[1]PWS Information'!$E$10="CWS",Q1336="Non-Lead", J1336="Non-Lead - Copper", S1336="Yes", L1336="Unknown")),
(AND('[1]PWS Information'!$E$10="CWS",Q1336="Non-Lead", N1336="Non-Lead - Copper", S1336="Yes", O1336="Between 1989 and 2014")),
(AND('[1]PWS Information'!$E$10="CWS",Q1336="Non-Lead", N1336="Non-Lead - Copper", S1336="Yes", O1336="After 2014")),
(AND('[1]PWS Information'!$E$10="CWS",Q1336="Non-Lead", N1336="Non-Lead - Copper", S1336="Yes", O1336="Unknown")),
(AND('[1]PWS Information'!$E$10="CWS",Q1336="Unknown")),
(AND('[1]PWS Information'!$E$10="NTNC",Q1336="Unknown")))),"Tier 5",
"")))))</f>
        <v>Tier 5</v>
      </c>
      <c r="Z1336" s="71"/>
      <c r="AA1336" s="71"/>
    </row>
    <row r="1337" spans="1:27" ht="57.6" x14ac:dyDescent="0.3">
      <c r="A1337" s="1"/>
      <c r="B1337" s="70">
        <v>2800403</v>
      </c>
      <c r="C1337" s="73">
        <v>1300</v>
      </c>
      <c r="D1337" s="74" t="s">
        <v>249</v>
      </c>
      <c r="E1337" s="74" t="s">
        <v>128</v>
      </c>
      <c r="F1337" s="74">
        <v>78640</v>
      </c>
      <c r="G1337" s="78" t="s">
        <v>336</v>
      </c>
      <c r="H1337" s="63">
        <v>29.962841999999998</v>
      </c>
      <c r="I1337" s="64">
        <v>-97.754400000000004</v>
      </c>
      <c r="J1337" s="65" t="s">
        <v>57</v>
      </c>
      <c r="K1337" s="66" t="s">
        <v>51</v>
      </c>
      <c r="L1337" s="62" t="s">
        <v>58</v>
      </c>
      <c r="M1337" s="69"/>
      <c r="N1337" s="65" t="s">
        <v>50</v>
      </c>
      <c r="O1337" s="66" t="s">
        <v>58</v>
      </c>
      <c r="P1337" s="69"/>
      <c r="Q1337" s="55" t="str">
        <f t="shared" si="20"/>
        <v>Non-Lead</v>
      </c>
      <c r="R1337" s="70" t="s">
        <v>51</v>
      </c>
      <c r="S1337" s="70" t="s">
        <v>51</v>
      </c>
      <c r="T1337" s="70"/>
      <c r="U1337" s="71" t="s">
        <v>53</v>
      </c>
      <c r="V1337" s="71" t="s">
        <v>51</v>
      </c>
      <c r="W1337" s="71" t="s">
        <v>51</v>
      </c>
      <c r="X1337" s="71" t="s">
        <v>51</v>
      </c>
      <c r="Y1337" s="72" t="str">
        <f>IF((OR((AND('[1]PWS Information'!$E$10="CWS",U1337="Single Family Residence",Q1337="Lead")),
(AND('[1]PWS Information'!$E$10="CWS",U1337="Multiple Family Residence",'[1]PWS Information'!$E$11="Yes",Q1337="Lead")),
(AND('[1]PWS Information'!$E$10="NTNC",Q1337="Lead")))),"Tier 1",
IF((OR((AND('[1]PWS Information'!$E$10="CWS",U1337="Multiple Family Residence",'[1]PWS Information'!$E$11="No",Q1337="Lead")),
(AND('[1]PWS Information'!$E$10="CWS",U1337="Other",Q1337="Lead")),
(AND('[1]PWS Information'!$E$10="CWS",U1337="Building",Q1337="Lead")))),"Tier 2",
IF((OR((AND('[1]PWS Information'!$E$10="CWS",U1337="Single Family Residence",Q1337="Galvanized Requiring Replacement")),
(AND('[1]PWS Information'!$E$10="CWS",U1337="Single Family Residence",Q1337="Galvanized Requiring Replacement",R1337="Yes")),
(AND('[1]PWS Information'!$E$10="NTNC",Q1337="Galvanized Requiring Replacement")),
(AND('[1]PWS Information'!$E$10="NTNC",U1337="Single Family Residence",R1337="Yes")))),"Tier 3",
IF((OR((AND('[1]PWS Information'!$E$10="CWS",U1337="Single Family Residence",S1337="Yes",Q1337="Non-Lead", J1337="Non-Lead - Copper",L1337="Before 1989")),
(AND('[1]PWS Information'!$E$10="CWS",U1337="Single Family Residence",S1337="Yes",Q1337="Non-Lead", N1337="Non-Lead - Copper",O1337="Before 1989")))),"Tier 4",
IF((OR((AND('[1]PWS Information'!$E$10="NTNC",Q1337="Non-Lead")),
(AND('[1]PWS Information'!$E$10="CWS",Q1337="Non-Lead",S1337="")),
(AND('[1]PWS Information'!$E$10="CWS",Q1337="Non-Lead",S1337="No")),
(AND('[1]PWS Information'!$E$10="CWS",Q1337="Non-Lead",S1337="Don't Know")),
(AND('[1]PWS Information'!$E$10="CWS",Q1337="Non-Lead", J1337="Non-Lead - Copper", S1337="Yes", L1337="Between 1989 and 2014")),
(AND('[1]PWS Information'!$E$10="CWS",Q1337="Non-Lead", J1337="Non-Lead - Copper", S1337="Yes", L1337="After 2014")),
(AND('[1]PWS Information'!$E$10="CWS",Q1337="Non-Lead", J1337="Non-Lead - Copper", S1337="Yes", L1337="Unknown")),
(AND('[1]PWS Information'!$E$10="CWS",Q1337="Non-Lead", N1337="Non-Lead - Copper", S1337="Yes", O1337="Between 1989 and 2014")),
(AND('[1]PWS Information'!$E$10="CWS",Q1337="Non-Lead", N1337="Non-Lead - Copper", S1337="Yes", O1337="After 2014")),
(AND('[1]PWS Information'!$E$10="CWS",Q1337="Non-Lead", N1337="Non-Lead - Copper", S1337="Yes", O1337="Unknown")),
(AND('[1]PWS Information'!$E$10="CWS",Q1337="Unknown")),
(AND('[1]PWS Information'!$E$10="NTNC",Q1337="Unknown")))),"Tier 5",
"")))))</f>
        <v>Tier 5</v>
      </c>
      <c r="Z1337" s="71"/>
      <c r="AA1337" s="71"/>
    </row>
    <row r="1338" spans="1:27" ht="57.6" x14ac:dyDescent="0.3">
      <c r="A1338" s="17"/>
      <c r="B1338" s="70">
        <v>3693012</v>
      </c>
      <c r="C1338" s="73">
        <v>10745</v>
      </c>
      <c r="D1338" s="74" t="s">
        <v>124</v>
      </c>
      <c r="E1338" s="74" t="s">
        <v>128</v>
      </c>
      <c r="F1338" s="74">
        <v>78640</v>
      </c>
      <c r="G1338" s="78" t="s">
        <v>336</v>
      </c>
      <c r="H1338" s="63">
        <v>29.974288000000001</v>
      </c>
      <c r="I1338" s="64">
        <v>-97.770787999999996</v>
      </c>
      <c r="J1338" s="65" t="s">
        <v>57</v>
      </c>
      <c r="K1338" s="66" t="s">
        <v>51</v>
      </c>
      <c r="L1338" s="62" t="s">
        <v>58</v>
      </c>
      <c r="M1338" s="69"/>
      <c r="N1338" s="65" t="s">
        <v>50</v>
      </c>
      <c r="O1338" s="66" t="s">
        <v>58</v>
      </c>
      <c r="P1338" s="69"/>
      <c r="Q1338" s="55" t="str">
        <f t="shared" si="20"/>
        <v>Non-Lead</v>
      </c>
      <c r="R1338" s="70" t="s">
        <v>51</v>
      </c>
      <c r="S1338" s="70" t="s">
        <v>51</v>
      </c>
      <c r="T1338" s="70"/>
      <c r="U1338" s="71" t="s">
        <v>53</v>
      </c>
      <c r="V1338" s="71" t="s">
        <v>51</v>
      </c>
      <c r="W1338" s="71" t="s">
        <v>51</v>
      </c>
      <c r="X1338" s="71" t="s">
        <v>51</v>
      </c>
      <c r="Y1338" s="72" t="str">
        <f>IF((OR((AND('[1]PWS Information'!$E$10="CWS",U1338="Single Family Residence",Q1338="Lead")),
(AND('[1]PWS Information'!$E$10="CWS",U1338="Multiple Family Residence",'[1]PWS Information'!$E$11="Yes",Q1338="Lead")),
(AND('[1]PWS Information'!$E$10="NTNC",Q1338="Lead")))),"Tier 1",
IF((OR((AND('[1]PWS Information'!$E$10="CWS",U1338="Multiple Family Residence",'[1]PWS Information'!$E$11="No",Q1338="Lead")),
(AND('[1]PWS Information'!$E$10="CWS",U1338="Other",Q1338="Lead")),
(AND('[1]PWS Information'!$E$10="CWS",U1338="Building",Q1338="Lead")))),"Tier 2",
IF((OR((AND('[1]PWS Information'!$E$10="CWS",U1338="Single Family Residence",Q1338="Galvanized Requiring Replacement")),
(AND('[1]PWS Information'!$E$10="CWS",U1338="Single Family Residence",Q1338="Galvanized Requiring Replacement",R1338="Yes")),
(AND('[1]PWS Information'!$E$10="NTNC",Q1338="Galvanized Requiring Replacement")),
(AND('[1]PWS Information'!$E$10="NTNC",U1338="Single Family Residence",R1338="Yes")))),"Tier 3",
IF((OR((AND('[1]PWS Information'!$E$10="CWS",U1338="Single Family Residence",S1338="Yes",Q1338="Non-Lead", J1338="Non-Lead - Copper",L1338="Before 1989")),
(AND('[1]PWS Information'!$E$10="CWS",U1338="Single Family Residence",S1338="Yes",Q1338="Non-Lead", N1338="Non-Lead - Copper",O1338="Before 1989")))),"Tier 4",
IF((OR((AND('[1]PWS Information'!$E$10="NTNC",Q1338="Non-Lead")),
(AND('[1]PWS Information'!$E$10="CWS",Q1338="Non-Lead",S1338="")),
(AND('[1]PWS Information'!$E$10="CWS",Q1338="Non-Lead",S1338="No")),
(AND('[1]PWS Information'!$E$10="CWS",Q1338="Non-Lead",S1338="Don't Know")),
(AND('[1]PWS Information'!$E$10="CWS",Q1338="Non-Lead", J1338="Non-Lead - Copper", S1338="Yes", L1338="Between 1989 and 2014")),
(AND('[1]PWS Information'!$E$10="CWS",Q1338="Non-Lead", J1338="Non-Lead - Copper", S1338="Yes", L1338="After 2014")),
(AND('[1]PWS Information'!$E$10="CWS",Q1338="Non-Lead", J1338="Non-Lead - Copper", S1338="Yes", L1338="Unknown")),
(AND('[1]PWS Information'!$E$10="CWS",Q1338="Non-Lead", N1338="Non-Lead - Copper", S1338="Yes", O1338="Between 1989 and 2014")),
(AND('[1]PWS Information'!$E$10="CWS",Q1338="Non-Lead", N1338="Non-Lead - Copper", S1338="Yes", O1338="After 2014")),
(AND('[1]PWS Information'!$E$10="CWS",Q1338="Non-Lead", N1338="Non-Lead - Copper", S1338="Yes", O1338="Unknown")),
(AND('[1]PWS Information'!$E$10="CWS",Q1338="Unknown")),
(AND('[1]PWS Information'!$E$10="NTNC",Q1338="Unknown")))),"Tier 5",
"")))))</f>
        <v>Tier 5</v>
      </c>
      <c r="Z1338" s="71"/>
      <c r="AA1338" s="71"/>
    </row>
    <row r="1339" spans="1:27" ht="43.2" x14ac:dyDescent="0.3">
      <c r="A1339" s="1"/>
      <c r="B1339" s="70">
        <v>70012676</v>
      </c>
      <c r="C1339" s="73" t="s">
        <v>373</v>
      </c>
      <c r="D1339" s="74" t="s">
        <v>374</v>
      </c>
      <c r="E1339" s="74" t="s">
        <v>128</v>
      </c>
      <c r="F1339" s="74">
        <v>78640</v>
      </c>
      <c r="G1339" s="78" t="s">
        <v>336</v>
      </c>
      <c r="H1339" s="63">
        <v>29.9878167</v>
      </c>
      <c r="I1339" s="64">
        <v>-97.758224999999996</v>
      </c>
      <c r="J1339" s="65" t="s">
        <v>57</v>
      </c>
      <c r="K1339" s="66" t="s">
        <v>51</v>
      </c>
      <c r="L1339" s="62" t="s">
        <v>58</v>
      </c>
      <c r="M1339" s="69"/>
      <c r="N1339" s="65" t="s">
        <v>50</v>
      </c>
      <c r="O1339" s="66" t="s">
        <v>70</v>
      </c>
      <c r="P1339" s="69"/>
      <c r="Q1339" s="55" t="str">
        <f t="shared" si="20"/>
        <v>Non-Lead</v>
      </c>
      <c r="R1339" s="70" t="s">
        <v>51</v>
      </c>
      <c r="S1339" s="70" t="s">
        <v>51</v>
      </c>
      <c r="T1339" s="70"/>
      <c r="U1339" s="71" t="s">
        <v>60</v>
      </c>
      <c r="V1339" s="71" t="s">
        <v>51</v>
      </c>
      <c r="W1339" s="71" t="s">
        <v>51</v>
      </c>
      <c r="X1339" s="71" t="s">
        <v>51</v>
      </c>
      <c r="Y1339" s="72" t="str">
        <f>IF((OR((AND('[1]PWS Information'!$E$10="CWS",U1339="Single Family Residence",Q1339="Lead")),
(AND('[1]PWS Information'!$E$10="CWS",U1339="Multiple Family Residence",'[1]PWS Information'!$E$11="Yes",Q1339="Lead")),
(AND('[1]PWS Information'!$E$10="NTNC",Q1339="Lead")))),"Tier 1",
IF((OR((AND('[1]PWS Information'!$E$10="CWS",U1339="Multiple Family Residence",'[1]PWS Information'!$E$11="No",Q1339="Lead")),
(AND('[1]PWS Information'!$E$10="CWS",U1339="Other",Q1339="Lead")),
(AND('[1]PWS Information'!$E$10="CWS",U1339="Building",Q1339="Lead")))),"Tier 2",
IF((OR((AND('[1]PWS Information'!$E$10="CWS",U1339="Single Family Residence",Q1339="Galvanized Requiring Replacement")),
(AND('[1]PWS Information'!$E$10="CWS",U1339="Single Family Residence",Q1339="Galvanized Requiring Replacement",R1339="Yes")),
(AND('[1]PWS Information'!$E$10="NTNC",Q1339="Galvanized Requiring Replacement")),
(AND('[1]PWS Information'!$E$10="NTNC",U1339="Single Family Residence",R1339="Yes")))),"Tier 3",
IF((OR((AND('[1]PWS Information'!$E$10="CWS",U1339="Single Family Residence",S1339="Yes",Q1339="Non-Lead", J1339="Non-Lead - Copper",L1339="Before 1989")),
(AND('[1]PWS Information'!$E$10="CWS",U1339="Single Family Residence",S1339="Yes",Q1339="Non-Lead", N1339="Non-Lead - Copper",O1339="Before 1989")))),"Tier 4",
IF((OR((AND('[1]PWS Information'!$E$10="NTNC",Q1339="Non-Lead")),
(AND('[1]PWS Information'!$E$10="CWS",Q1339="Non-Lead",S1339="")),
(AND('[1]PWS Information'!$E$10="CWS",Q1339="Non-Lead",S1339="No")),
(AND('[1]PWS Information'!$E$10="CWS",Q1339="Non-Lead",S1339="Don't Know")),
(AND('[1]PWS Information'!$E$10="CWS",Q1339="Non-Lead", J1339="Non-Lead - Copper", S1339="Yes", L1339="Between 1989 and 2014")),
(AND('[1]PWS Information'!$E$10="CWS",Q1339="Non-Lead", J1339="Non-Lead - Copper", S1339="Yes", L1339="After 2014")),
(AND('[1]PWS Information'!$E$10="CWS",Q1339="Non-Lead", J1339="Non-Lead - Copper", S1339="Yes", L1339="Unknown")),
(AND('[1]PWS Information'!$E$10="CWS",Q1339="Non-Lead", N1339="Non-Lead - Copper", S1339="Yes", O1339="Between 1989 and 2014")),
(AND('[1]PWS Information'!$E$10="CWS",Q1339="Non-Lead", N1339="Non-Lead - Copper", S1339="Yes", O1339="After 2014")),
(AND('[1]PWS Information'!$E$10="CWS",Q1339="Non-Lead", N1339="Non-Lead - Copper", S1339="Yes", O1339="Unknown")),
(AND('[1]PWS Information'!$E$10="CWS",Q1339="Unknown")),
(AND('[1]PWS Information'!$E$10="NTNC",Q1339="Unknown")))),"Tier 5",
"")))))</f>
        <v>Tier 5</v>
      </c>
      <c r="Z1339" s="71"/>
      <c r="AA1339" s="71"/>
    </row>
    <row r="1340" spans="1:27" ht="57.6" x14ac:dyDescent="0.3">
      <c r="A1340" s="1"/>
      <c r="B1340" s="70">
        <v>16061269</v>
      </c>
      <c r="C1340" s="73">
        <v>15</v>
      </c>
      <c r="D1340" s="74" t="s">
        <v>396</v>
      </c>
      <c r="E1340" s="74" t="s">
        <v>128</v>
      </c>
      <c r="F1340" s="74">
        <v>78640</v>
      </c>
      <c r="G1340" s="78" t="s">
        <v>397</v>
      </c>
      <c r="H1340" s="63"/>
      <c r="I1340" s="64"/>
      <c r="J1340" s="65" t="s">
        <v>222</v>
      </c>
      <c r="K1340" s="66" t="s">
        <v>51</v>
      </c>
      <c r="L1340" s="62" t="s">
        <v>58</v>
      </c>
      <c r="M1340" s="69"/>
      <c r="N1340" s="65" t="s">
        <v>222</v>
      </c>
      <c r="O1340" s="66" t="s">
        <v>58</v>
      </c>
      <c r="P1340" s="69"/>
      <c r="Q1340" s="55" t="str">
        <f t="shared" si="20"/>
        <v>Non-Lead</v>
      </c>
      <c r="R1340" s="70" t="s">
        <v>51</v>
      </c>
      <c r="S1340" s="70" t="s">
        <v>51</v>
      </c>
      <c r="T1340" s="70"/>
      <c r="U1340" s="71" t="s">
        <v>76</v>
      </c>
      <c r="V1340" s="71" t="s">
        <v>51</v>
      </c>
      <c r="W1340" s="71" t="s">
        <v>51</v>
      </c>
      <c r="X1340" s="71" t="s">
        <v>51</v>
      </c>
      <c r="Y1340" s="72" t="str">
        <f>IF((OR((AND('[1]PWS Information'!$E$10="CWS",U1340="Single Family Residence",Q1340="Lead")),
(AND('[1]PWS Information'!$E$10="CWS",U1340="Multiple Family Residence",'[1]PWS Information'!$E$11="Yes",Q1340="Lead")),
(AND('[1]PWS Information'!$E$10="NTNC",Q1340="Lead")))),"Tier 1",
IF((OR((AND('[1]PWS Information'!$E$10="CWS",U1340="Multiple Family Residence",'[1]PWS Information'!$E$11="No",Q1340="Lead")),
(AND('[1]PWS Information'!$E$10="CWS",U1340="Other",Q1340="Lead")),
(AND('[1]PWS Information'!$E$10="CWS",U1340="Building",Q1340="Lead")))),"Tier 2",
IF((OR((AND('[1]PWS Information'!$E$10="CWS",U1340="Single Family Residence",Q1340="Galvanized Requiring Replacement")),
(AND('[1]PWS Information'!$E$10="CWS",U1340="Single Family Residence",Q1340="Galvanized Requiring Replacement",R1340="Yes")),
(AND('[1]PWS Information'!$E$10="NTNC",Q1340="Galvanized Requiring Replacement")),
(AND('[1]PWS Information'!$E$10="NTNC",U1340="Single Family Residence",R1340="Yes")))),"Tier 3",
IF((OR((AND('[1]PWS Information'!$E$10="CWS",U1340="Single Family Residence",S1340="Yes",Q1340="Non-Lead", J1340="Non-Lead - Copper",L1340="Before 1989")),
(AND('[1]PWS Information'!$E$10="CWS",U1340="Single Family Residence",S1340="Yes",Q1340="Non-Lead", N1340="Non-Lead - Copper",O1340="Before 1989")))),"Tier 4",
IF((OR((AND('[1]PWS Information'!$E$10="NTNC",Q1340="Non-Lead")),
(AND('[1]PWS Information'!$E$10="CWS",Q1340="Non-Lead",S1340="")),
(AND('[1]PWS Information'!$E$10="CWS",Q1340="Non-Lead",S1340="No")),
(AND('[1]PWS Information'!$E$10="CWS",Q1340="Non-Lead",S1340="Don't Know")),
(AND('[1]PWS Information'!$E$10="CWS",Q1340="Non-Lead", J1340="Non-Lead - Copper", S1340="Yes", L1340="Between 1989 and 2014")),
(AND('[1]PWS Information'!$E$10="CWS",Q1340="Non-Lead", J1340="Non-Lead - Copper", S1340="Yes", L1340="After 2014")),
(AND('[1]PWS Information'!$E$10="CWS",Q1340="Non-Lead", J1340="Non-Lead - Copper", S1340="Yes", L1340="Unknown")),
(AND('[1]PWS Information'!$E$10="CWS",Q1340="Non-Lead", N1340="Non-Lead - Copper", S1340="Yes", O1340="Between 1989 and 2014")),
(AND('[1]PWS Information'!$E$10="CWS",Q1340="Non-Lead", N1340="Non-Lead - Copper", S1340="Yes", O1340="After 2014")),
(AND('[1]PWS Information'!$E$10="CWS",Q1340="Non-Lead", N1340="Non-Lead - Copper", S1340="Yes", O1340="Unknown")),
(AND('[1]PWS Information'!$E$10="CWS",Q1340="Unknown")),
(AND('[1]PWS Information'!$E$10="NTNC",Q1340="Unknown")))),"Tier 5",
"")))))</f>
        <v>Tier 5</v>
      </c>
      <c r="Z1340" s="71"/>
      <c r="AA1340" s="71"/>
    </row>
    <row r="1341" spans="1:27" ht="57.6" x14ac:dyDescent="0.3">
      <c r="A1341" s="1"/>
      <c r="B1341" s="70">
        <v>9504106</v>
      </c>
      <c r="C1341" s="73" t="s">
        <v>343</v>
      </c>
      <c r="D1341" s="74" t="s">
        <v>146</v>
      </c>
      <c r="E1341" s="74" t="s">
        <v>128</v>
      </c>
      <c r="F1341" s="74">
        <v>78640</v>
      </c>
      <c r="G1341" s="78" t="s">
        <v>398</v>
      </c>
      <c r="H1341" s="63">
        <v>29.971074000000002</v>
      </c>
      <c r="I1341" s="64">
        <v>-97.787103999999999</v>
      </c>
      <c r="J1341" s="65" t="s">
        <v>222</v>
      </c>
      <c r="K1341" s="66" t="s">
        <v>51</v>
      </c>
      <c r="L1341" s="62" t="s">
        <v>52</v>
      </c>
      <c r="M1341" s="69"/>
      <c r="N1341" s="65" t="s">
        <v>222</v>
      </c>
      <c r="O1341" s="66" t="s">
        <v>52</v>
      </c>
      <c r="P1341" s="69"/>
      <c r="Q1341" s="55" t="str">
        <f t="shared" si="20"/>
        <v>Non-Lead</v>
      </c>
      <c r="R1341" s="70" t="s">
        <v>51</v>
      </c>
      <c r="S1341" s="70" t="s">
        <v>51</v>
      </c>
      <c r="T1341" s="70"/>
      <c r="U1341" s="71" t="s">
        <v>76</v>
      </c>
      <c r="V1341" s="71" t="s">
        <v>51</v>
      </c>
      <c r="W1341" s="71" t="s">
        <v>51</v>
      </c>
      <c r="X1341" s="71" t="s">
        <v>51</v>
      </c>
      <c r="Y1341" s="72" t="str">
        <f>IF((OR((AND('[1]PWS Information'!$E$10="CWS",U1341="Single Family Residence",Q1341="Lead")),
(AND('[1]PWS Information'!$E$10="CWS",U1341="Multiple Family Residence",'[1]PWS Information'!$E$11="Yes",Q1341="Lead")),
(AND('[1]PWS Information'!$E$10="NTNC",Q1341="Lead")))),"Tier 1",
IF((OR((AND('[1]PWS Information'!$E$10="CWS",U1341="Multiple Family Residence",'[1]PWS Information'!$E$11="No",Q1341="Lead")),
(AND('[1]PWS Information'!$E$10="CWS",U1341="Other",Q1341="Lead")),
(AND('[1]PWS Information'!$E$10="CWS",U1341="Building",Q1341="Lead")))),"Tier 2",
IF((OR((AND('[1]PWS Information'!$E$10="CWS",U1341="Single Family Residence",Q1341="Galvanized Requiring Replacement")),
(AND('[1]PWS Information'!$E$10="CWS",U1341="Single Family Residence",Q1341="Galvanized Requiring Replacement",R1341="Yes")),
(AND('[1]PWS Information'!$E$10="NTNC",Q1341="Galvanized Requiring Replacement")),
(AND('[1]PWS Information'!$E$10="NTNC",U1341="Single Family Residence",R1341="Yes")))),"Tier 3",
IF((OR((AND('[1]PWS Information'!$E$10="CWS",U1341="Single Family Residence",S1341="Yes",Q1341="Non-Lead", J1341="Non-Lead - Copper",L1341="Before 1989")),
(AND('[1]PWS Information'!$E$10="CWS",U1341="Single Family Residence",S1341="Yes",Q1341="Non-Lead", N1341="Non-Lead - Copper",O1341="Before 1989")))),"Tier 4",
IF((OR((AND('[1]PWS Information'!$E$10="NTNC",Q1341="Non-Lead")),
(AND('[1]PWS Information'!$E$10="CWS",Q1341="Non-Lead",S1341="")),
(AND('[1]PWS Information'!$E$10="CWS",Q1341="Non-Lead",S1341="No")),
(AND('[1]PWS Information'!$E$10="CWS",Q1341="Non-Lead",S1341="Don't Know")),
(AND('[1]PWS Information'!$E$10="CWS",Q1341="Non-Lead", J1341="Non-Lead - Copper", S1341="Yes", L1341="Between 1989 and 2014")),
(AND('[1]PWS Information'!$E$10="CWS",Q1341="Non-Lead", J1341="Non-Lead - Copper", S1341="Yes", L1341="After 2014")),
(AND('[1]PWS Information'!$E$10="CWS",Q1341="Non-Lead", J1341="Non-Lead - Copper", S1341="Yes", L1341="Unknown")),
(AND('[1]PWS Information'!$E$10="CWS",Q1341="Non-Lead", N1341="Non-Lead - Copper", S1341="Yes", O1341="Between 1989 and 2014")),
(AND('[1]PWS Information'!$E$10="CWS",Q1341="Non-Lead", N1341="Non-Lead - Copper", S1341="Yes", O1341="After 2014")),
(AND('[1]PWS Information'!$E$10="CWS",Q1341="Non-Lead", N1341="Non-Lead - Copper", S1341="Yes", O1341="Unknown")),
(AND('[1]PWS Information'!$E$10="CWS",Q1341="Unknown")),
(AND('[1]PWS Information'!$E$10="NTNC",Q1341="Unknown")))),"Tier 5",
"")))))</f>
        <v>Tier 5</v>
      </c>
      <c r="Z1341" s="71"/>
      <c r="AA1341" s="71"/>
    </row>
    <row r="1342" spans="1:27" ht="57.6" x14ac:dyDescent="0.3">
      <c r="A1342" s="17"/>
      <c r="B1342" s="70">
        <v>15871813</v>
      </c>
      <c r="C1342" s="73" t="s">
        <v>399</v>
      </c>
      <c r="D1342" s="74" t="s">
        <v>124</v>
      </c>
      <c r="E1342" s="74" t="s">
        <v>128</v>
      </c>
      <c r="F1342" s="74">
        <v>78640</v>
      </c>
      <c r="G1342" s="78">
        <v>2699722</v>
      </c>
      <c r="H1342" s="63">
        <v>29.961047199999999</v>
      </c>
      <c r="I1342" s="64">
        <v>-97.783225000000002</v>
      </c>
      <c r="J1342" s="65" t="s">
        <v>50</v>
      </c>
      <c r="K1342" s="66" t="s">
        <v>51</v>
      </c>
      <c r="L1342" s="62" t="s">
        <v>58</v>
      </c>
      <c r="M1342" s="69"/>
      <c r="N1342" s="65" t="s">
        <v>50</v>
      </c>
      <c r="O1342" s="66" t="s">
        <v>58</v>
      </c>
      <c r="P1342" s="69"/>
      <c r="Q1342" s="55" t="str">
        <f t="shared" si="20"/>
        <v>Non-Lead</v>
      </c>
      <c r="R1342" s="70" t="s">
        <v>51</v>
      </c>
      <c r="S1342" s="70" t="s">
        <v>51</v>
      </c>
      <c r="T1342" s="70"/>
      <c r="U1342" s="71" t="s">
        <v>53</v>
      </c>
      <c r="V1342" s="71" t="s">
        <v>51</v>
      </c>
      <c r="W1342" s="71" t="s">
        <v>51</v>
      </c>
      <c r="X1342" s="71" t="s">
        <v>51</v>
      </c>
      <c r="Y1342" s="72" t="str">
        <f>IF((OR((AND('[1]PWS Information'!$E$10="CWS",U1342="Single Family Residence",Q1342="Lead")),
(AND('[1]PWS Information'!$E$10="CWS",U1342="Multiple Family Residence",'[1]PWS Information'!$E$11="Yes",Q1342="Lead")),
(AND('[1]PWS Information'!$E$10="NTNC",Q1342="Lead")))),"Tier 1",
IF((OR((AND('[1]PWS Information'!$E$10="CWS",U1342="Multiple Family Residence",'[1]PWS Information'!$E$11="No",Q1342="Lead")),
(AND('[1]PWS Information'!$E$10="CWS",U1342="Other",Q1342="Lead")),
(AND('[1]PWS Information'!$E$10="CWS",U1342="Building",Q1342="Lead")))),"Tier 2",
IF((OR((AND('[1]PWS Information'!$E$10="CWS",U1342="Single Family Residence",Q1342="Galvanized Requiring Replacement")),
(AND('[1]PWS Information'!$E$10="CWS",U1342="Single Family Residence",Q1342="Galvanized Requiring Replacement",R1342="Yes")),
(AND('[1]PWS Information'!$E$10="NTNC",Q1342="Galvanized Requiring Replacement")),
(AND('[1]PWS Information'!$E$10="NTNC",U1342="Single Family Residence",R1342="Yes")))),"Tier 3",
IF((OR((AND('[1]PWS Information'!$E$10="CWS",U1342="Single Family Residence",S1342="Yes",Q1342="Non-Lead", J1342="Non-Lead - Copper",L1342="Before 1989")),
(AND('[1]PWS Information'!$E$10="CWS",U1342="Single Family Residence",S1342="Yes",Q1342="Non-Lead", N1342="Non-Lead - Copper",O1342="Before 1989")))),"Tier 4",
IF((OR((AND('[1]PWS Information'!$E$10="NTNC",Q1342="Non-Lead")),
(AND('[1]PWS Information'!$E$10="CWS",Q1342="Non-Lead",S1342="")),
(AND('[1]PWS Information'!$E$10="CWS",Q1342="Non-Lead",S1342="No")),
(AND('[1]PWS Information'!$E$10="CWS",Q1342="Non-Lead",S1342="Don't Know")),
(AND('[1]PWS Information'!$E$10="CWS",Q1342="Non-Lead", J1342="Non-Lead - Copper", S1342="Yes", L1342="Between 1989 and 2014")),
(AND('[1]PWS Information'!$E$10="CWS",Q1342="Non-Lead", J1342="Non-Lead - Copper", S1342="Yes", L1342="After 2014")),
(AND('[1]PWS Information'!$E$10="CWS",Q1342="Non-Lead", J1342="Non-Lead - Copper", S1342="Yes", L1342="Unknown")),
(AND('[1]PWS Information'!$E$10="CWS",Q1342="Non-Lead", N1342="Non-Lead - Copper", S1342="Yes", O1342="Between 1989 and 2014")),
(AND('[1]PWS Information'!$E$10="CWS",Q1342="Non-Lead", N1342="Non-Lead - Copper", S1342="Yes", O1342="After 2014")),
(AND('[1]PWS Information'!$E$10="CWS",Q1342="Non-Lead", N1342="Non-Lead - Copper", S1342="Yes", O1342="Unknown")),
(AND('[1]PWS Information'!$E$10="CWS",Q1342="Unknown")),
(AND('[1]PWS Information'!$E$10="NTNC",Q1342="Unknown")))),"Tier 5",
"")))))</f>
        <v>Tier 5</v>
      </c>
      <c r="Z1342" s="71"/>
      <c r="AA1342" s="71"/>
    </row>
    <row r="1343" spans="1:27" ht="57.6" x14ac:dyDescent="0.3">
      <c r="A1343" s="1"/>
      <c r="B1343" s="70">
        <v>49356864</v>
      </c>
      <c r="C1343" s="73">
        <v>910</v>
      </c>
      <c r="D1343" s="74" t="s">
        <v>400</v>
      </c>
      <c r="E1343" s="74" t="s">
        <v>128</v>
      </c>
      <c r="F1343" s="74">
        <v>78640</v>
      </c>
      <c r="G1343" s="78"/>
      <c r="H1343" s="63">
        <v>29.971703000000002</v>
      </c>
      <c r="I1343" s="64">
        <v>-97.822700999999995</v>
      </c>
      <c r="J1343" s="65" t="s">
        <v>57</v>
      </c>
      <c r="K1343" s="66" t="s">
        <v>51</v>
      </c>
      <c r="L1343" s="62" t="s">
        <v>58</v>
      </c>
      <c r="M1343" s="69"/>
      <c r="N1343" s="65" t="s">
        <v>50</v>
      </c>
      <c r="O1343" s="66" t="s">
        <v>70</v>
      </c>
      <c r="P1343" s="69"/>
      <c r="Q1343" s="55" t="str">
        <f t="shared" si="20"/>
        <v>Non-Lead</v>
      </c>
      <c r="R1343" s="70" t="s">
        <v>51</v>
      </c>
      <c r="S1343" s="70" t="s">
        <v>51</v>
      </c>
      <c r="T1343" s="70"/>
      <c r="U1343" s="71" t="s">
        <v>53</v>
      </c>
      <c r="V1343" s="71" t="s">
        <v>51</v>
      </c>
      <c r="W1343" s="71" t="s">
        <v>51</v>
      </c>
      <c r="X1343" s="71" t="s">
        <v>51</v>
      </c>
      <c r="Y1343" s="72" t="str">
        <f>IF((OR((AND('[1]PWS Information'!$E$10="CWS",U1343="Single Family Residence",Q1343="Lead")),
(AND('[1]PWS Information'!$E$10="CWS",U1343="Multiple Family Residence",'[1]PWS Information'!$E$11="Yes",Q1343="Lead")),
(AND('[1]PWS Information'!$E$10="NTNC",Q1343="Lead")))),"Tier 1",
IF((OR((AND('[1]PWS Information'!$E$10="CWS",U1343="Multiple Family Residence",'[1]PWS Information'!$E$11="No",Q1343="Lead")),
(AND('[1]PWS Information'!$E$10="CWS",U1343="Other",Q1343="Lead")),
(AND('[1]PWS Information'!$E$10="CWS",U1343="Building",Q1343="Lead")))),"Tier 2",
IF((OR((AND('[1]PWS Information'!$E$10="CWS",U1343="Single Family Residence",Q1343="Galvanized Requiring Replacement")),
(AND('[1]PWS Information'!$E$10="CWS",U1343="Single Family Residence",Q1343="Galvanized Requiring Replacement",R1343="Yes")),
(AND('[1]PWS Information'!$E$10="NTNC",Q1343="Galvanized Requiring Replacement")),
(AND('[1]PWS Information'!$E$10="NTNC",U1343="Single Family Residence",R1343="Yes")))),"Tier 3",
IF((OR((AND('[1]PWS Information'!$E$10="CWS",U1343="Single Family Residence",S1343="Yes",Q1343="Non-Lead", J1343="Non-Lead - Copper",L1343="Before 1989")),
(AND('[1]PWS Information'!$E$10="CWS",U1343="Single Family Residence",S1343="Yes",Q1343="Non-Lead", N1343="Non-Lead - Copper",O1343="Before 1989")))),"Tier 4",
IF((OR((AND('[1]PWS Information'!$E$10="NTNC",Q1343="Non-Lead")),
(AND('[1]PWS Information'!$E$10="CWS",Q1343="Non-Lead",S1343="")),
(AND('[1]PWS Information'!$E$10="CWS",Q1343="Non-Lead",S1343="No")),
(AND('[1]PWS Information'!$E$10="CWS",Q1343="Non-Lead",S1343="Don't Know")),
(AND('[1]PWS Information'!$E$10="CWS",Q1343="Non-Lead", J1343="Non-Lead - Copper", S1343="Yes", L1343="Between 1989 and 2014")),
(AND('[1]PWS Information'!$E$10="CWS",Q1343="Non-Lead", J1343="Non-Lead - Copper", S1343="Yes", L1343="After 2014")),
(AND('[1]PWS Information'!$E$10="CWS",Q1343="Non-Lead", J1343="Non-Lead - Copper", S1343="Yes", L1343="Unknown")),
(AND('[1]PWS Information'!$E$10="CWS",Q1343="Non-Lead", N1343="Non-Lead - Copper", S1343="Yes", O1343="Between 1989 and 2014")),
(AND('[1]PWS Information'!$E$10="CWS",Q1343="Non-Lead", N1343="Non-Lead - Copper", S1343="Yes", O1343="After 2014")),
(AND('[1]PWS Information'!$E$10="CWS",Q1343="Non-Lead", N1343="Non-Lead - Copper", S1343="Yes", O1343="Unknown")),
(AND('[1]PWS Information'!$E$10="CWS",Q1343="Unknown")),
(AND('[1]PWS Information'!$E$10="NTNC",Q1343="Unknown")))),"Tier 5",
"")))))</f>
        <v>Tier 5</v>
      </c>
      <c r="Z1343" s="71"/>
      <c r="AA1343" s="71"/>
    </row>
    <row r="1344" spans="1:27" ht="43.2" x14ac:dyDescent="0.3">
      <c r="A1344" s="1"/>
      <c r="B1344" s="70">
        <v>18144024</v>
      </c>
      <c r="C1344" s="73">
        <v>115</v>
      </c>
      <c r="D1344" s="74" t="s">
        <v>401</v>
      </c>
      <c r="E1344" s="74" t="s">
        <v>128</v>
      </c>
      <c r="F1344" s="74">
        <v>78640</v>
      </c>
      <c r="G1344" s="78" t="s">
        <v>402</v>
      </c>
      <c r="H1344" s="63">
        <v>29.986782000000002</v>
      </c>
      <c r="I1344" s="64">
        <v>-97.837545000000006</v>
      </c>
      <c r="J1344" s="65" t="s">
        <v>222</v>
      </c>
      <c r="K1344" s="66" t="s">
        <v>51</v>
      </c>
      <c r="L1344" s="62" t="s">
        <v>58</v>
      </c>
      <c r="M1344" s="69"/>
      <c r="N1344" s="65" t="s">
        <v>222</v>
      </c>
      <c r="O1344" s="66" t="s">
        <v>58</v>
      </c>
      <c r="P1344" s="69"/>
      <c r="Q1344" s="55" t="str">
        <f t="shared" si="20"/>
        <v>Non-Lead</v>
      </c>
      <c r="R1344" s="70" t="s">
        <v>51</v>
      </c>
      <c r="S1344" s="70" t="s">
        <v>51</v>
      </c>
      <c r="T1344" s="70"/>
      <c r="U1344" s="71" t="s">
        <v>76</v>
      </c>
      <c r="V1344" s="71" t="s">
        <v>51</v>
      </c>
      <c r="W1344" s="71" t="s">
        <v>51</v>
      </c>
      <c r="X1344" s="71" t="s">
        <v>51</v>
      </c>
      <c r="Y1344" s="72" t="str">
        <f>IF((OR((AND('[1]PWS Information'!$E$10="CWS",U1344="Single Family Residence",Q1344="Lead")),
(AND('[1]PWS Information'!$E$10="CWS",U1344="Multiple Family Residence",'[1]PWS Information'!$E$11="Yes",Q1344="Lead")),
(AND('[1]PWS Information'!$E$10="NTNC",Q1344="Lead")))),"Tier 1",
IF((OR((AND('[1]PWS Information'!$E$10="CWS",U1344="Multiple Family Residence",'[1]PWS Information'!$E$11="No",Q1344="Lead")),
(AND('[1]PWS Information'!$E$10="CWS",U1344="Other",Q1344="Lead")),
(AND('[1]PWS Information'!$E$10="CWS",U1344="Building",Q1344="Lead")))),"Tier 2",
IF((OR((AND('[1]PWS Information'!$E$10="CWS",U1344="Single Family Residence",Q1344="Galvanized Requiring Replacement")),
(AND('[1]PWS Information'!$E$10="CWS",U1344="Single Family Residence",Q1344="Galvanized Requiring Replacement",R1344="Yes")),
(AND('[1]PWS Information'!$E$10="NTNC",Q1344="Galvanized Requiring Replacement")),
(AND('[1]PWS Information'!$E$10="NTNC",U1344="Single Family Residence",R1344="Yes")))),"Tier 3",
IF((OR((AND('[1]PWS Information'!$E$10="CWS",U1344="Single Family Residence",S1344="Yes",Q1344="Non-Lead", J1344="Non-Lead - Copper",L1344="Before 1989")),
(AND('[1]PWS Information'!$E$10="CWS",U1344="Single Family Residence",S1344="Yes",Q1344="Non-Lead", N1344="Non-Lead - Copper",O1344="Before 1989")))),"Tier 4",
IF((OR((AND('[1]PWS Information'!$E$10="NTNC",Q1344="Non-Lead")),
(AND('[1]PWS Information'!$E$10="CWS",Q1344="Non-Lead",S1344="")),
(AND('[1]PWS Information'!$E$10="CWS",Q1344="Non-Lead",S1344="No")),
(AND('[1]PWS Information'!$E$10="CWS",Q1344="Non-Lead",S1344="Don't Know")),
(AND('[1]PWS Information'!$E$10="CWS",Q1344="Non-Lead", J1344="Non-Lead - Copper", S1344="Yes", L1344="Between 1989 and 2014")),
(AND('[1]PWS Information'!$E$10="CWS",Q1344="Non-Lead", J1344="Non-Lead - Copper", S1344="Yes", L1344="After 2014")),
(AND('[1]PWS Information'!$E$10="CWS",Q1344="Non-Lead", J1344="Non-Lead - Copper", S1344="Yes", L1344="Unknown")),
(AND('[1]PWS Information'!$E$10="CWS",Q1344="Non-Lead", N1344="Non-Lead - Copper", S1344="Yes", O1344="Between 1989 and 2014")),
(AND('[1]PWS Information'!$E$10="CWS",Q1344="Non-Lead", N1344="Non-Lead - Copper", S1344="Yes", O1344="After 2014")),
(AND('[1]PWS Information'!$E$10="CWS",Q1344="Non-Lead", N1344="Non-Lead - Copper", S1344="Yes", O1344="Unknown")),
(AND('[1]PWS Information'!$E$10="CWS",Q1344="Unknown")),
(AND('[1]PWS Information'!$E$10="NTNC",Q1344="Unknown")))),"Tier 5",
"")))))</f>
        <v>Tier 5</v>
      </c>
      <c r="Z1344" s="71"/>
      <c r="AA1344" s="71"/>
    </row>
    <row r="1345" spans="1:27" ht="72" x14ac:dyDescent="0.3">
      <c r="A1345" s="1"/>
      <c r="B1345" s="70" t="s">
        <v>403</v>
      </c>
      <c r="C1345" s="73" t="s">
        <v>404</v>
      </c>
      <c r="D1345" s="74" t="s">
        <v>405</v>
      </c>
      <c r="E1345" s="74" t="s">
        <v>49</v>
      </c>
      <c r="F1345" s="74">
        <v>78640</v>
      </c>
      <c r="G1345" s="78" t="s">
        <v>406</v>
      </c>
      <c r="H1345" s="63"/>
      <c r="I1345" s="64"/>
      <c r="J1345" s="65" t="s">
        <v>50</v>
      </c>
      <c r="K1345" s="66" t="s">
        <v>51</v>
      </c>
      <c r="L1345" s="62" t="s">
        <v>70</v>
      </c>
      <c r="M1345" s="69" t="s">
        <v>404</v>
      </c>
      <c r="N1345" s="65" t="s">
        <v>57</v>
      </c>
      <c r="O1345" s="66" t="s">
        <v>70</v>
      </c>
      <c r="P1345" s="69"/>
      <c r="Q1345" s="55" t="str">
        <f t="shared" si="20"/>
        <v>Non-Lead</v>
      </c>
      <c r="R1345" s="70" t="s">
        <v>51</v>
      </c>
      <c r="S1345" s="70" t="s">
        <v>85</v>
      </c>
      <c r="T1345" s="70"/>
      <c r="U1345" s="71" t="s">
        <v>76</v>
      </c>
      <c r="V1345" s="71" t="s">
        <v>51</v>
      </c>
      <c r="W1345" s="71" t="s">
        <v>51</v>
      </c>
      <c r="X1345" s="71" t="s">
        <v>51</v>
      </c>
      <c r="Y1345" s="72" t="str">
        <f>IF((OR((AND('[1]PWS Information'!$E$10="CWS",U1345="Single Family Residence",Q1345="Lead")),
(AND('[1]PWS Information'!$E$10="CWS",U1345="Multiple Family Residence",'[1]PWS Information'!$E$11="Yes",Q1345="Lead")),
(AND('[1]PWS Information'!$E$10="NTNC",Q1345="Lead")))),"Tier 1",
IF((OR((AND('[1]PWS Information'!$E$10="CWS",U1345="Multiple Family Residence",'[1]PWS Information'!$E$11="No",Q1345="Lead")),
(AND('[1]PWS Information'!$E$10="CWS",U1345="Other",Q1345="Lead")),
(AND('[1]PWS Information'!$E$10="CWS",U1345="Building",Q1345="Lead")))),"Tier 2",
IF((OR((AND('[1]PWS Information'!$E$10="CWS",U1345="Single Family Residence",Q1345="Galvanized Requiring Replacement")),
(AND('[1]PWS Information'!$E$10="CWS",U1345="Single Family Residence",Q1345="Galvanized Requiring Replacement",R1345="Yes")),
(AND('[1]PWS Information'!$E$10="NTNC",Q1345="Galvanized Requiring Replacement")),
(AND('[1]PWS Information'!$E$10="NTNC",U1345="Single Family Residence",R1345="Yes")))),"Tier 3",
IF((OR((AND('[1]PWS Information'!$E$10="CWS",U1345="Single Family Residence",S1345="Yes",Q1345="Non-Lead", J1345="Non-Lead - Copper",L1345="Before 1989")),
(AND('[1]PWS Information'!$E$10="CWS",U1345="Single Family Residence",S1345="Yes",Q1345="Non-Lead", N1345="Non-Lead - Copper",O1345="Before 1989")))),"Tier 4",
IF((OR((AND('[1]PWS Information'!$E$10="NTNC",Q1345="Non-Lead")),
(AND('[1]PWS Information'!$E$10="CWS",Q1345="Non-Lead",S1345="")),
(AND('[1]PWS Information'!$E$10="CWS",Q1345="Non-Lead",S1345="No")),
(AND('[1]PWS Information'!$E$10="CWS",Q1345="Non-Lead",S1345="Don't Know")),
(AND('[1]PWS Information'!$E$10="CWS",Q1345="Non-Lead", J1345="Non-Lead - Copper", S1345="Yes", L1345="Between 1989 and 2014")),
(AND('[1]PWS Information'!$E$10="CWS",Q1345="Non-Lead", J1345="Non-Lead - Copper", S1345="Yes", L1345="After 2014")),
(AND('[1]PWS Information'!$E$10="CWS",Q1345="Non-Lead", J1345="Non-Lead - Copper", S1345="Yes", L1345="Unknown")),
(AND('[1]PWS Information'!$E$10="CWS",Q1345="Non-Lead", N1345="Non-Lead - Copper", S1345="Yes", O1345="Between 1989 and 2014")),
(AND('[1]PWS Information'!$E$10="CWS",Q1345="Non-Lead", N1345="Non-Lead - Copper", S1345="Yes", O1345="After 2014")),
(AND('[1]PWS Information'!$E$10="CWS",Q1345="Non-Lead", N1345="Non-Lead - Copper", S1345="Yes", O1345="Unknown")),
(AND('[1]PWS Information'!$E$10="CWS",Q1345="Unknown")),
(AND('[1]PWS Information'!$E$10="NTNC",Q1345="Unknown")))),"Tier 5",
"")))))</f>
        <v>Tier 5</v>
      </c>
      <c r="Z1345" s="71"/>
      <c r="AA1345" s="71"/>
    </row>
    <row r="1346" spans="1:27" ht="43.2" x14ac:dyDescent="0.3">
      <c r="A1346" s="17"/>
      <c r="B1346" s="70" t="s">
        <v>407</v>
      </c>
      <c r="C1346" s="73">
        <v>976</v>
      </c>
      <c r="D1346" s="74" t="s">
        <v>408</v>
      </c>
      <c r="E1346" s="74" t="s">
        <v>49</v>
      </c>
      <c r="F1346" s="74">
        <v>78640</v>
      </c>
      <c r="G1346" s="78" t="s">
        <v>409</v>
      </c>
      <c r="H1346" s="63">
        <v>29.997623999999998</v>
      </c>
      <c r="I1346" s="64">
        <v>-97.885384999999999</v>
      </c>
      <c r="J1346" s="65" t="s">
        <v>222</v>
      </c>
      <c r="K1346" s="66" t="s">
        <v>51</v>
      </c>
      <c r="L1346" s="62" t="s">
        <v>70</v>
      </c>
      <c r="M1346" s="69" t="s">
        <v>404</v>
      </c>
      <c r="N1346" s="65" t="s">
        <v>222</v>
      </c>
      <c r="O1346" s="66" t="s">
        <v>70</v>
      </c>
      <c r="P1346" s="69"/>
      <c r="Q1346" s="55" t="str">
        <f t="shared" si="20"/>
        <v>Non-Lead</v>
      </c>
      <c r="R1346" s="70" t="s">
        <v>51</v>
      </c>
      <c r="S1346" s="70" t="s">
        <v>51</v>
      </c>
      <c r="T1346" s="70"/>
      <c r="U1346" s="71" t="s">
        <v>76</v>
      </c>
      <c r="V1346" s="71" t="s">
        <v>51</v>
      </c>
      <c r="W1346" s="71" t="s">
        <v>51</v>
      </c>
      <c r="X1346" s="71" t="s">
        <v>51</v>
      </c>
      <c r="Y1346" s="72" t="str">
        <f>IF((OR((AND('[1]PWS Information'!$E$10="CWS",U1346="Single Family Residence",Q1346="Lead")),
(AND('[1]PWS Information'!$E$10="CWS",U1346="Multiple Family Residence",'[1]PWS Information'!$E$11="Yes",Q1346="Lead")),
(AND('[1]PWS Information'!$E$10="NTNC",Q1346="Lead")))),"Tier 1",
IF((OR((AND('[1]PWS Information'!$E$10="CWS",U1346="Multiple Family Residence",'[1]PWS Information'!$E$11="No",Q1346="Lead")),
(AND('[1]PWS Information'!$E$10="CWS",U1346="Other",Q1346="Lead")),
(AND('[1]PWS Information'!$E$10="CWS",U1346="Building",Q1346="Lead")))),"Tier 2",
IF((OR((AND('[1]PWS Information'!$E$10="CWS",U1346="Single Family Residence",Q1346="Galvanized Requiring Replacement")),
(AND('[1]PWS Information'!$E$10="CWS",U1346="Single Family Residence",Q1346="Galvanized Requiring Replacement",R1346="Yes")),
(AND('[1]PWS Information'!$E$10="NTNC",Q1346="Galvanized Requiring Replacement")),
(AND('[1]PWS Information'!$E$10="NTNC",U1346="Single Family Residence",R1346="Yes")))),"Tier 3",
IF((OR((AND('[1]PWS Information'!$E$10="CWS",U1346="Single Family Residence",S1346="Yes",Q1346="Non-Lead", J1346="Non-Lead - Copper",L1346="Before 1989")),
(AND('[1]PWS Information'!$E$10="CWS",U1346="Single Family Residence",S1346="Yes",Q1346="Non-Lead", N1346="Non-Lead - Copper",O1346="Before 1989")))),"Tier 4",
IF((OR((AND('[1]PWS Information'!$E$10="NTNC",Q1346="Non-Lead")),
(AND('[1]PWS Information'!$E$10="CWS",Q1346="Non-Lead",S1346="")),
(AND('[1]PWS Information'!$E$10="CWS",Q1346="Non-Lead",S1346="No")),
(AND('[1]PWS Information'!$E$10="CWS",Q1346="Non-Lead",S1346="Don't Know")),
(AND('[1]PWS Information'!$E$10="CWS",Q1346="Non-Lead", J1346="Non-Lead - Copper", S1346="Yes", L1346="Between 1989 and 2014")),
(AND('[1]PWS Information'!$E$10="CWS",Q1346="Non-Lead", J1346="Non-Lead - Copper", S1346="Yes", L1346="After 2014")),
(AND('[1]PWS Information'!$E$10="CWS",Q1346="Non-Lead", J1346="Non-Lead - Copper", S1346="Yes", L1346="Unknown")),
(AND('[1]PWS Information'!$E$10="CWS",Q1346="Non-Lead", N1346="Non-Lead - Copper", S1346="Yes", O1346="Between 1989 and 2014")),
(AND('[1]PWS Information'!$E$10="CWS",Q1346="Non-Lead", N1346="Non-Lead - Copper", S1346="Yes", O1346="After 2014")),
(AND('[1]PWS Information'!$E$10="CWS",Q1346="Non-Lead", N1346="Non-Lead - Copper", S1346="Yes", O1346="Unknown")),
(AND('[1]PWS Information'!$E$10="CWS",Q1346="Unknown")),
(AND('[1]PWS Information'!$E$10="NTNC",Q1346="Unknown")))),"Tier 5",
"")))))</f>
        <v>Tier 5</v>
      </c>
      <c r="Z1346" s="71"/>
      <c r="AA1346" s="71"/>
    </row>
    <row r="1347" spans="1:27" ht="100.8" x14ac:dyDescent="0.3">
      <c r="A1347" s="1"/>
      <c r="B1347" s="70">
        <v>18071275</v>
      </c>
      <c r="C1347" s="73" t="s">
        <v>410</v>
      </c>
      <c r="D1347" s="74" t="s">
        <v>411</v>
      </c>
      <c r="E1347" s="74" t="s">
        <v>128</v>
      </c>
      <c r="F1347" s="74">
        <v>78640</v>
      </c>
      <c r="G1347" s="78" t="s">
        <v>412</v>
      </c>
      <c r="H1347" s="63">
        <v>29.9697472</v>
      </c>
      <c r="I1347" s="64">
        <v>-97.824916666666596</v>
      </c>
      <c r="J1347" s="65" t="s">
        <v>222</v>
      </c>
      <c r="K1347" s="66" t="s">
        <v>51</v>
      </c>
      <c r="L1347" s="62" t="s">
        <v>52</v>
      </c>
      <c r="M1347" s="69" t="s">
        <v>402</v>
      </c>
      <c r="N1347" s="65" t="s">
        <v>222</v>
      </c>
      <c r="O1347" s="66" t="s">
        <v>52</v>
      </c>
      <c r="P1347" s="69"/>
      <c r="Q1347" s="55" t="str">
        <f t="shared" si="20"/>
        <v>Non-Lead</v>
      </c>
      <c r="R1347" s="70" t="s">
        <v>51</v>
      </c>
      <c r="S1347" s="70" t="s">
        <v>51</v>
      </c>
      <c r="T1347" s="70"/>
      <c r="U1347" s="71" t="s">
        <v>76</v>
      </c>
      <c r="V1347" s="71" t="s">
        <v>51</v>
      </c>
      <c r="W1347" s="71" t="s">
        <v>51</v>
      </c>
      <c r="X1347" s="71" t="s">
        <v>51</v>
      </c>
      <c r="Y1347" s="72" t="str">
        <f>IF((OR((AND('[1]PWS Information'!$E$10="CWS",U1347="Single Family Residence",Q1347="Lead")),
(AND('[1]PWS Information'!$E$10="CWS",U1347="Multiple Family Residence",'[1]PWS Information'!$E$11="Yes",Q1347="Lead")),
(AND('[1]PWS Information'!$E$10="NTNC",Q1347="Lead")))),"Tier 1",
IF((OR((AND('[1]PWS Information'!$E$10="CWS",U1347="Multiple Family Residence",'[1]PWS Information'!$E$11="No",Q1347="Lead")),
(AND('[1]PWS Information'!$E$10="CWS",U1347="Other",Q1347="Lead")),
(AND('[1]PWS Information'!$E$10="CWS",U1347="Building",Q1347="Lead")))),"Tier 2",
IF((OR((AND('[1]PWS Information'!$E$10="CWS",U1347="Single Family Residence",Q1347="Galvanized Requiring Replacement")),
(AND('[1]PWS Information'!$E$10="CWS",U1347="Single Family Residence",Q1347="Galvanized Requiring Replacement",R1347="Yes")),
(AND('[1]PWS Information'!$E$10="NTNC",Q1347="Galvanized Requiring Replacement")),
(AND('[1]PWS Information'!$E$10="NTNC",U1347="Single Family Residence",R1347="Yes")))),"Tier 3",
IF((OR((AND('[1]PWS Information'!$E$10="CWS",U1347="Single Family Residence",S1347="Yes",Q1347="Non-Lead", J1347="Non-Lead - Copper",L1347="Before 1989")),
(AND('[1]PWS Information'!$E$10="CWS",U1347="Single Family Residence",S1347="Yes",Q1347="Non-Lead", N1347="Non-Lead - Copper",O1347="Before 1989")))),"Tier 4",
IF((OR((AND('[1]PWS Information'!$E$10="NTNC",Q1347="Non-Lead")),
(AND('[1]PWS Information'!$E$10="CWS",Q1347="Non-Lead",S1347="")),
(AND('[1]PWS Information'!$E$10="CWS",Q1347="Non-Lead",S1347="No")),
(AND('[1]PWS Information'!$E$10="CWS",Q1347="Non-Lead",S1347="Don't Know")),
(AND('[1]PWS Information'!$E$10="CWS",Q1347="Non-Lead", J1347="Non-Lead - Copper", S1347="Yes", L1347="Between 1989 and 2014")),
(AND('[1]PWS Information'!$E$10="CWS",Q1347="Non-Lead", J1347="Non-Lead - Copper", S1347="Yes", L1347="After 2014")),
(AND('[1]PWS Information'!$E$10="CWS",Q1347="Non-Lead", J1347="Non-Lead - Copper", S1347="Yes", L1347="Unknown")),
(AND('[1]PWS Information'!$E$10="CWS",Q1347="Non-Lead", N1347="Non-Lead - Copper", S1347="Yes", O1347="Between 1989 and 2014")),
(AND('[1]PWS Information'!$E$10="CWS",Q1347="Non-Lead", N1347="Non-Lead - Copper", S1347="Yes", O1347="After 2014")),
(AND('[1]PWS Information'!$E$10="CWS",Q1347="Non-Lead", N1347="Non-Lead - Copper", S1347="Yes", O1347="Unknown")),
(AND('[1]PWS Information'!$E$10="CWS",Q1347="Unknown")),
(AND('[1]PWS Information'!$E$10="NTNC",Q1347="Unknown")))),"Tier 5",
"")))))</f>
        <v>Tier 5</v>
      </c>
      <c r="Z1347" s="71"/>
      <c r="AA1347" s="71"/>
    </row>
    <row r="1348" spans="1:27" ht="43.2" x14ac:dyDescent="0.3">
      <c r="A1348" s="1"/>
      <c r="B1348" s="70">
        <v>96501054</v>
      </c>
      <c r="C1348" s="73">
        <v>9087</v>
      </c>
      <c r="D1348" s="74" t="s">
        <v>124</v>
      </c>
      <c r="E1348" s="74" t="s">
        <v>128</v>
      </c>
      <c r="F1348" s="74">
        <v>78640</v>
      </c>
      <c r="G1348" s="78" t="s">
        <v>413</v>
      </c>
      <c r="H1348" s="63">
        <v>29.947375000000001</v>
      </c>
      <c r="I1348" s="64">
        <v>-97.796599999999998</v>
      </c>
      <c r="J1348" s="65" t="s">
        <v>222</v>
      </c>
      <c r="K1348" s="66" t="s">
        <v>51</v>
      </c>
      <c r="L1348" s="62" t="s">
        <v>52</v>
      </c>
      <c r="M1348" s="69" t="s">
        <v>413</v>
      </c>
      <c r="N1348" s="65" t="s">
        <v>222</v>
      </c>
      <c r="O1348" s="66" t="s">
        <v>52</v>
      </c>
      <c r="P1348" s="69"/>
      <c r="Q1348" s="55" t="str">
        <f t="shared" si="20"/>
        <v>Non-Lead</v>
      </c>
      <c r="R1348" s="70" t="s">
        <v>51</v>
      </c>
      <c r="S1348" s="70" t="s">
        <v>51</v>
      </c>
      <c r="T1348" s="70"/>
      <c r="U1348" s="71" t="s">
        <v>76</v>
      </c>
      <c r="V1348" s="71" t="s">
        <v>51</v>
      </c>
      <c r="W1348" s="71" t="s">
        <v>51</v>
      </c>
      <c r="X1348" s="71" t="s">
        <v>51</v>
      </c>
      <c r="Y1348" s="72" t="str">
        <f>IF((OR((AND('[1]PWS Information'!$E$10="CWS",U1348="Single Family Residence",Q1348="Lead")),
(AND('[1]PWS Information'!$E$10="CWS",U1348="Multiple Family Residence",'[1]PWS Information'!$E$11="Yes",Q1348="Lead")),
(AND('[1]PWS Information'!$E$10="NTNC",Q1348="Lead")))),"Tier 1",
IF((OR((AND('[1]PWS Information'!$E$10="CWS",U1348="Multiple Family Residence",'[1]PWS Information'!$E$11="No",Q1348="Lead")),
(AND('[1]PWS Information'!$E$10="CWS",U1348="Other",Q1348="Lead")),
(AND('[1]PWS Information'!$E$10="CWS",U1348="Building",Q1348="Lead")))),"Tier 2",
IF((OR((AND('[1]PWS Information'!$E$10="CWS",U1348="Single Family Residence",Q1348="Galvanized Requiring Replacement")),
(AND('[1]PWS Information'!$E$10="CWS",U1348="Single Family Residence",Q1348="Galvanized Requiring Replacement",R1348="Yes")),
(AND('[1]PWS Information'!$E$10="NTNC",Q1348="Galvanized Requiring Replacement")),
(AND('[1]PWS Information'!$E$10="NTNC",U1348="Single Family Residence",R1348="Yes")))),"Tier 3",
IF((OR((AND('[1]PWS Information'!$E$10="CWS",U1348="Single Family Residence",S1348="Yes",Q1348="Non-Lead", J1348="Non-Lead - Copper",L1348="Before 1989")),
(AND('[1]PWS Information'!$E$10="CWS",U1348="Single Family Residence",S1348="Yes",Q1348="Non-Lead", N1348="Non-Lead - Copper",O1348="Before 1989")))),"Tier 4",
IF((OR((AND('[1]PWS Information'!$E$10="NTNC",Q1348="Non-Lead")),
(AND('[1]PWS Information'!$E$10="CWS",Q1348="Non-Lead",S1348="")),
(AND('[1]PWS Information'!$E$10="CWS",Q1348="Non-Lead",S1348="No")),
(AND('[1]PWS Information'!$E$10="CWS",Q1348="Non-Lead",S1348="Don't Know")),
(AND('[1]PWS Information'!$E$10="CWS",Q1348="Non-Lead", J1348="Non-Lead - Copper", S1348="Yes", L1348="Between 1989 and 2014")),
(AND('[1]PWS Information'!$E$10="CWS",Q1348="Non-Lead", J1348="Non-Lead - Copper", S1348="Yes", L1348="After 2014")),
(AND('[1]PWS Information'!$E$10="CWS",Q1348="Non-Lead", J1348="Non-Lead - Copper", S1348="Yes", L1348="Unknown")),
(AND('[1]PWS Information'!$E$10="CWS",Q1348="Non-Lead", N1348="Non-Lead - Copper", S1348="Yes", O1348="Between 1989 and 2014")),
(AND('[1]PWS Information'!$E$10="CWS",Q1348="Non-Lead", N1348="Non-Lead - Copper", S1348="Yes", O1348="After 2014")),
(AND('[1]PWS Information'!$E$10="CWS",Q1348="Non-Lead", N1348="Non-Lead - Copper", S1348="Yes", O1348="Unknown")),
(AND('[1]PWS Information'!$E$10="CWS",Q1348="Unknown")),
(AND('[1]PWS Information'!$E$10="NTNC",Q1348="Unknown")))),"Tier 5",
"")))))</f>
        <v>Tier 5</v>
      </c>
      <c r="Z1348" s="71"/>
      <c r="AA1348" s="71"/>
    </row>
    <row r="1349" spans="1:27" ht="43.2" x14ac:dyDescent="0.3">
      <c r="A1349" s="1"/>
      <c r="B1349" s="70">
        <v>15120911</v>
      </c>
      <c r="C1349" s="73" t="s">
        <v>414</v>
      </c>
      <c r="D1349" s="74" t="s">
        <v>415</v>
      </c>
      <c r="E1349" s="74" t="s">
        <v>128</v>
      </c>
      <c r="F1349" s="74">
        <v>78640</v>
      </c>
      <c r="G1349" s="78" t="s">
        <v>402</v>
      </c>
      <c r="H1349" s="63">
        <v>29.970659000000001</v>
      </c>
      <c r="I1349" s="64">
        <v>-97.825813999999994</v>
      </c>
      <c r="J1349" s="65" t="s">
        <v>222</v>
      </c>
      <c r="K1349" s="66" t="s">
        <v>51</v>
      </c>
      <c r="L1349" s="62" t="s">
        <v>52</v>
      </c>
      <c r="M1349" s="69" t="s">
        <v>375</v>
      </c>
      <c r="N1349" s="65" t="s">
        <v>50</v>
      </c>
      <c r="O1349" s="66" t="s">
        <v>52</v>
      </c>
      <c r="P1349" s="69"/>
      <c r="Q1349" s="55" t="str">
        <f t="shared" si="20"/>
        <v>Non-Lead</v>
      </c>
      <c r="R1349" s="70" t="s">
        <v>51</v>
      </c>
      <c r="S1349" s="70" t="s">
        <v>51</v>
      </c>
      <c r="T1349" s="70"/>
      <c r="U1349" s="71" t="s">
        <v>76</v>
      </c>
      <c r="V1349" s="71" t="s">
        <v>51</v>
      </c>
      <c r="W1349" s="71" t="s">
        <v>51</v>
      </c>
      <c r="X1349" s="71" t="s">
        <v>51</v>
      </c>
      <c r="Y1349" s="72" t="str">
        <f>IF((OR((AND('[1]PWS Information'!$E$10="CWS",U1349="Single Family Residence",Q1349="Lead")),
(AND('[1]PWS Information'!$E$10="CWS",U1349="Multiple Family Residence",'[1]PWS Information'!$E$11="Yes",Q1349="Lead")),
(AND('[1]PWS Information'!$E$10="NTNC",Q1349="Lead")))),"Tier 1",
IF((OR((AND('[1]PWS Information'!$E$10="CWS",U1349="Multiple Family Residence",'[1]PWS Information'!$E$11="No",Q1349="Lead")),
(AND('[1]PWS Information'!$E$10="CWS",U1349="Other",Q1349="Lead")),
(AND('[1]PWS Information'!$E$10="CWS",U1349="Building",Q1349="Lead")))),"Tier 2",
IF((OR((AND('[1]PWS Information'!$E$10="CWS",U1349="Single Family Residence",Q1349="Galvanized Requiring Replacement")),
(AND('[1]PWS Information'!$E$10="CWS",U1349="Single Family Residence",Q1349="Galvanized Requiring Replacement",R1349="Yes")),
(AND('[1]PWS Information'!$E$10="NTNC",Q1349="Galvanized Requiring Replacement")),
(AND('[1]PWS Information'!$E$10="NTNC",U1349="Single Family Residence",R1349="Yes")))),"Tier 3",
IF((OR((AND('[1]PWS Information'!$E$10="CWS",U1349="Single Family Residence",S1349="Yes",Q1349="Non-Lead", J1349="Non-Lead - Copper",L1349="Before 1989")),
(AND('[1]PWS Information'!$E$10="CWS",U1349="Single Family Residence",S1349="Yes",Q1349="Non-Lead", N1349="Non-Lead - Copper",O1349="Before 1989")))),"Tier 4",
IF((OR((AND('[1]PWS Information'!$E$10="NTNC",Q1349="Non-Lead")),
(AND('[1]PWS Information'!$E$10="CWS",Q1349="Non-Lead",S1349="")),
(AND('[1]PWS Information'!$E$10="CWS",Q1349="Non-Lead",S1349="No")),
(AND('[1]PWS Information'!$E$10="CWS",Q1349="Non-Lead",S1349="Don't Know")),
(AND('[1]PWS Information'!$E$10="CWS",Q1349="Non-Lead", J1349="Non-Lead - Copper", S1349="Yes", L1349="Between 1989 and 2014")),
(AND('[1]PWS Information'!$E$10="CWS",Q1349="Non-Lead", J1349="Non-Lead - Copper", S1349="Yes", L1349="After 2014")),
(AND('[1]PWS Information'!$E$10="CWS",Q1349="Non-Lead", J1349="Non-Lead - Copper", S1349="Yes", L1349="Unknown")),
(AND('[1]PWS Information'!$E$10="CWS",Q1349="Non-Lead", N1349="Non-Lead - Copper", S1349="Yes", O1349="Between 1989 and 2014")),
(AND('[1]PWS Information'!$E$10="CWS",Q1349="Non-Lead", N1349="Non-Lead - Copper", S1349="Yes", O1349="After 2014")),
(AND('[1]PWS Information'!$E$10="CWS",Q1349="Non-Lead", N1349="Non-Lead - Copper", S1349="Yes", O1349="Unknown")),
(AND('[1]PWS Information'!$E$10="CWS",Q1349="Unknown")),
(AND('[1]PWS Information'!$E$10="NTNC",Q1349="Unknown")))),"Tier 5",
"")))))</f>
        <v>Tier 5</v>
      </c>
      <c r="Z1349" s="71"/>
      <c r="AA1349" s="71"/>
    </row>
    <row r="1350" spans="1:27" ht="43.2" x14ac:dyDescent="0.3">
      <c r="A1350" s="17"/>
      <c r="B1350" s="70">
        <v>16061271</v>
      </c>
      <c r="C1350" s="73" t="s">
        <v>416</v>
      </c>
      <c r="D1350" s="74" t="s">
        <v>417</v>
      </c>
      <c r="E1350" s="74" t="s">
        <v>128</v>
      </c>
      <c r="F1350" s="74">
        <v>78640</v>
      </c>
      <c r="G1350" s="78" t="s">
        <v>402</v>
      </c>
      <c r="H1350" s="63">
        <v>29.944933299999999</v>
      </c>
      <c r="I1350" s="64">
        <v>-97.833441666666602</v>
      </c>
      <c r="J1350" s="65" t="s">
        <v>222</v>
      </c>
      <c r="K1350" s="66" t="s">
        <v>51</v>
      </c>
      <c r="L1350" s="62" t="s">
        <v>58</v>
      </c>
      <c r="M1350" s="69" t="s">
        <v>375</v>
      </c>
      <c r="N1350" s="65" t="s">
        <v>222</v>
      </c>
      <c r="O1350" s="66" t="s">
        <v>58</v>
      </c>
      <c r="P1350" s="69"/>
      <c r="Q1350" s="55" t="str">
        <f t="shared" si="20"/>
        <v>Non-Lead</v>
      </c>
      <c r="R1350" s="70" t="s">
        <v>51</v>
      </c>
      <c r="S1350" s="70" t="s">
        <v>51</v>
      </c>
      <c r="T1350" s="70"/>
      <c r="U1350" s="71" t="s">
        <v>76</v>
      </c>
      <c r="V1350" s="71" t="s">
        <v>51</v>
      </c>
      <c r="W1350" s="71" t="s">
        <v>51</v>
      </c>
      <c r="X1350" s="71" t="s">
        <v>51</v>
      </c>
      <c r="Y1350" s="72" t="str">
        <f>IF((OR((AND('[1]PWS Information'!$E$10="CWS",U1350="Single Family Residence",Q1350="Lead")),
(AND('[1]PWS Information'!$E$10="CWS",U1350="Multiple Family Residence",'[1]PWS Information'!$E$11="Yes",Q1350="Lead")),
(AND('[1]PWS Information'!$E$10="NTNC",Q1350="Lead")))),"Tier 1",
IF((OR((AND('[1]PWS Information'!$E$10="CWS",U1350="Multiple Family Residence",'[1]PWS Information'!$E$11="No",Q1350="Lead")),
(AND('[1]PWS Information'!$E$10="CWS",U1350="Other",Q1350="Lead")),
(AND('[1]PWS Information'!$E$10="CWS",U1350="Building",Q1350="Lead")))),"Tier 2",
IF((OR((AND('[1]PWS Information'!$E$10="CWS",U1350="Single Family Residence",Q1350="Galvanized Requiring Replacement")),
(AND('[1]PWS Information'!$E$10="CWS",U1350="Single Family Residence",Q1350="Galvanized Requiring Replacement",R1350="Yes")),
(AND('[1]PWS Information'!$E$10="NTNC",Q1350="Galvanized Requiring Replacement")),
(AND('[1]PWS Information'!$E$10="NTNC",U1350="Single Family Residence",R1350="Yes")))),"Tier 3",
IF((OR((AND('[1]PWS Information'!$E$10="CWS",U1350="Single Family Residence",S1350="Yes",Q1350="Non-Lead", J1350="Non-Lead - Copper",L1350="Before 1989")),
(AND('[1]PWS Information'!$E$10="CWS",U1350="Single Family Residence",S1350="Yes",Q1350="Non-Lead", N1350="Non-Lead - Copper",O1350="Before 1989")))),"Tier 4",
IF((OR((AND('[1]PWS Information'!$E$10="NTNC",Q1350="Non-Lead")),
(AND('[1]PWS Information'!$E$10="CWS",Q1350="Non-Lead",S1350="")),
(AND('[1]PWS Information'!$E$10="CWS",Q1350="Non-Lead",S1350="No")),
(AND('[1]PWS Information'!$E$10="CWS",Q1350="Non-Lead",S1350="Don't Know")),
(AND('[1]PWS Information'!$E$10="CWS",Q1350="Non-Lead", J1350="Non-Lead - Copper", S1350="Yes", L1350="Between 1989 and 2014")),
(AND('[1]PWS Information'!$E$10="CWS",Q1350="Non-Lead", J1350="Non-Lead - Copper", S1350="Yes", L1350="After 2014")),
(AND('[1]PWS Information'!$E$10="CWS",Q1350="Non-Lead", J1350="Non-Lead - Copper", S1350="Yes", L1350="Unknown")),
(AND('[1]PWS Information'!$E$10="CWS",Q1350="Non-Lead", N1350="Non-Lead - Copper", S1350="Yes", O1350="Between 1989 and 2014")),
(AND('[1]PWS Information'!$E$10="CWS",Q1350="Non-Lead", N1350="Non-Lead - Copper", S1350="Yes", O1350="After 2014")),
(AND('[1]PWS Information'!$E$10="CWS",Q1350="Non-Lead", N1350="Non-Lead - Copper", S1350="Yes", O1350="Unknown")),
(AND('[1]PWS Information'!$E$10="CWS",Q1350="Unknown")),
(AND('[1]PWS Information'!$E$10="NTNC",Q1350="Unknown")))),"Tier 5",
"")))))</f>
        <v>Tier 5</v>
      </c>
      <c r="Z1350" s="71"/>
      <c r="AA1350" s="71"/>
    </row>
    <row r="1351" spans="1:27" ht="57.6" x14ac:dyDescent="0.3">
      <c r="A1351" s="1"/>
      <c r="B1351" s="70">
        <v>19182911</v>
      </c>
      <c r="C1351" s="73" t="s">
        <v>418</v>
      </c>
      <c r="D1351" s="74" t="s">
        <v>419</v>
      </c>
      <c r="E1351" s="74" t="s">
        <v>128</v>
      </c>
      <c r="F1351" s="74">
        <v>78640</v>
      </c>
      <c r="G1351" s="78" t="s">
        <v>402</v>
      </c>
      <c r="H1351" s="63">
        <v>29.943591699999999</v>
      </c>
      <c r="I1351" s="64">
        <v>-97.796519444444399</v>
      </c>
      <c r="J1351" s="65" t="s">
        <v>222</v>
      </c>
      <c r="K1351" s="66" t="s">
        <v>51</v>
      </c>
      <c r="L1351" s="62" t="s">
        <v>58</v>
      </c>
      <c r="M1351" s="69" t="s">
        <v>375</v>
      </c>
      <c r="N1351" s="65" t="s">
        <v>222</v>
      </c>
      <c r="O1351" s="66" t="s">
        <v>58</v>
      </c>
      <c r="P1351" s="69"/>
      <c r="Q1351" s="55" t="str">
        <f t="shared" si="20"/>
        <v>Non-Lead</v>
      </c>
      <c r="R1351" s="70" t="s">
        <v>51</v>
      </c>
      <c r="S1351" s="70" t="s">
        <v>51</v>
      </c>
      <c r="T1351" s="70"/>
      <c r="U1351" s="71" t="s">
        <v>76</v>
      </c>
      <c r="V1351" s="71" t="s">
        <v>51</v>
      </c>
      <c r="W1351" s="71" t="s">
        <v>51</v>
      </c>
      <c r="X1351" s="71" t="s">
        <v>51</v>
      </c>
      <c r="Y1351" s="72" t="str">
        <f>IF((OR((AND('[1]PWS Information'!$E$10="CWS",U1351="Single Family Residence",Q1351="Lead")),
(AND('[1]PWS Information'!$E$10="CWS",U1351="Multiple Family Residence",'[1]PWS Information'!$E$11="Yes",Q1351="Lead")),
(AND('[1]PWS Information'!$E$10="NTNC",Q1351="Lead")))),"Tier 1",
IF((OR((AND('[1]PWS Information'!$E$10="CWS",U1351="Multiple Family Residence",'[1]PWS Information'!$E$11="No",Q1351="Lead")),
(AND('[1]PWS Information'!$E$10="CWS",U1351="Other",Q1351="Lead")),
(AND('[1]PWS Information'!$E$10="CWS",U1351="Building",Q1351="Lead")))),"Tier 2",
IF((OR((AND('[1]PWS Information'!$E$10="CWS",U1351="Single Family Residence",Q1351="Galvanized Requiring Replacement")),
(AND('[1]PWS Information'!$E$10="CWS",U1351="Single Family Residence",Q1351="Galvanized Requiring Replacement",R1351="Yes")),
(AND('[1]PWS Information'!$E$10="NTNC",Q1351="Galvanized Requiring Replacement")),
(AND('[1]PWS Information'!$E$10="NTNC",U1351="Single Family Residence",R1351="Yes")))),"Tier 3",
IF((OR((AND('[1]PWS Information'!$E$10="CWS",U1351="Single Family Residence",S1351="Yes",Q1351="Non-Lead", J1351="Non-Lead - Copper",L1351="Before 1989")),
(AND('[1]PWS Information'!$E$10="CWS",U1351="Single Family Residence",S1351="Yes",Q1351="Non-Lead", N1351="Non-Lead - Copper",O1351="Before 1989")))),"Tier 4",
IF((OR((AND('[1]PWS Information'!$E$10="NTNC",Q1351="Non-Lead")),
(AND('[1]PWS Information'!$E$10="CWS",Q1351="Non-Lead",S1351="")),
(AND('[1]PWS Information'!$E$10="CWS",Q1351="Non-Lead",S1351="No")),
(AND('[1]PWS Information'!$E$10="CWS",Q1351="Non-Lead",S1351="Don't Know")),
(AND('[1]PWS Information'!$E$10="CWS",Q1351="Non-Lead", J1351="Non-Lead - Copper", S1351="Yes", L1351="Between 1989 and 2014")),
(AND('[1]PWS Information'!$E$10="CWS",Q1351="Non-Lead", J1351="Non-Lead - Copper", S1351="Yes", L1351="After 2014")),
(AND('[1]PWS Information'!$E$10="CWS",Q1351="Non-Lead", J1351="Non-Lead - Copper", S1351="Yes", L1351="Unknown")),
(AND('[1]PWS Information'!$E$10="CWS",Q1351="Non-Lead", N1351="Non-Lead - Copper", S1351="Yes", O1351="Between 1989 and 2014")),
(AND('[1]PWS Information'!$E$10="CWS",Q1351="Non-Lead", N1351="Non-Lead - Copper", S1351="Yes", O1351="After 2014")),
(AND('[1]PWS Information'!$E$10="CWS",Q1351="Non-Lead", N1351="Non-Lead - Copper", S1351="Yes", O1351="Unknown")),
(AND('[1]PWS Information'!$E$10="CWS",Q1351="Unknown")),
(AND('[1]PWS Information'!$E$10="NTNC",Q1351="Unknown")))),"Tier 5",
"")))))</f>
        <v>Tier 5</v>
      </c>
      <c r="Z1351" s="71"/>
      <c r="AA1351" s="71"/>
    </row>
    <row r="1352" spans="1:27" ht="57.6" x14ac:dyDescent="0.3">
      <c r="A1352" s="1"/>
      <c r="B1352" s="70">
        <v>20239914</v>
      </c>
      <c r="C1352" s="73" t="s">
        <v>235</v>
      </c>
      <c r="D1352" s="74" t="s">
        <v>236</v>
      </c>
      <c r="E1352" s="74" t="s">
        <v>128</v>
      </c>
      <c r="F1352" s="74">
        <v>78640</v>
      </c>
      <c r="G1352" s="78" t="s">
        <v>420</v>
      </c>
      <c r="H1352" s="63">
        <v>29.943027799999999</v>
      </c>
      <c r="I1352" s="64">
        <v>-97.798916666666599</v>
      </c>
      <c r="J1352" s="65" t="s">
        <v>57</v>
      </c>
      <c r="K1352" s="66" t="s">
        <v>51</v>
      </c>
      <c r="L1352" s="62" t="s">
        <v>58</v>
      </c>
      <c r="M1352" s="69"/>
      <c r="N1352" s="65" t="s">
        <v>50</v>
      </c>
      <c r="O1352" s="66" t="s">
        <v>52</v>
      </c>
      <c r="P1352" s="69"/>
      <c r="Q1352" s="55" t="str">
        <f t="shared" si="20"/>
        <v>Non-Lead</v>
      </c>
      <c r="R1352" s="70" t="s">
        <v>51</v>
      </c>
      <c r="S1352" s="70" t="s">
        <v>51</v>
      </c>
      <c r="T1352" s="70"/>
      <c r="U1352" s="71" t="s">
        <v>53</v>
      </c>
      <c r="V1352" s="71" t="s">
        <v>51</v>
      </c>
      <c r="W1352" s="71" t="s">
        <v>51</v>
      </c>
      <c r="X1352" s="71" t="s">
        <v>51</v>
      </c>
      <c r="Y1352" s="72" t="str">
        <f>IF((OR((AND('[1]PWS Information'!$E$10="CWS",U1352="Single Family Residence",Q1352="Lead")),
(AND('[1]PWS Information'!$E$10="CWS",U1352="Multiple Family Residence",'[1]PWS Information'!$E$11="Yes",Q1352="Lead")),
(AND('[1]PWS Information'!$E$10="NTNC",Q1352="Lead")))),"Tier 1",
IF((OR((AND('[1]PWS Information'!$E$10="CWS",U1352="Multiple Family Residence",'[1]PWS Information'!$E$11="No",Q1352="Lead")),
(AND('[1]PWS Information'!$E$10="CWS",U1352="Other",Q1352="Lead")),
(AND('[1]PWS Information'!$E$10="CWS",U1352="Building",Q1352="Lead")))),"Tier 2",
IF((OR((AND('[1]PWS Information'!$E$10="CWS",U1352="Single Family Residence",Q1352="Galvanized Requiring Replacement")),
(AND('[1]PWS Information'!$E$10="CWS",U1352="Single Family Residence",Q1352="Galvanized Requiring Replacement",R1352="Yes")),
(AND('[1]PWS Information'!$E$10="NTNC",Q1352="Galvanized Requiring Replacement")),
(AND('[1]PWS Information'!$E$10="NTNC",U1352="Single Family Residence",R1352="Yes")))),"Tier 3",
IF((OR((AND('[1]PWS Information'!$E$10="CWS",U1352="Single Family Residence",S1352="Yes",Q1352="Non-Lead", J1352="Non-Lead - Copper",L1352="Before 1989")),
(AND('[1]PWS Information'!$E$10="CWS",U1352="Single Family Residence",S1352="Yes",Q1352="Non-Lead", N1352="Non-Lead - Copper",O1352="Before 1989")))),"Tier 4",
IF((OR((AND('[1]PWS Information'!$E$10="NTNC",Q1352="Non-Lead")),
(AND('[1]PWS Information'!$E$10="CWS",Q1352="Non-Lead",S1352="")),
(AND('[1]PWS Information'!$E$10="CWS",Q1352="Non-Lead",S1352="No")),
(AND('[1]PWS Information'!$E$10="CWS",Q1352="Non-Lead",S1352="Don't Know")),
(AND('[1]PWS Information'!$E$10="CWS",Q1352="Non-Lead", J1352="Non-Lead - Copper", S1352="Yes", L1352="Between 1989 and 2014")),
(AND('[1]PWS Information'!$E$10="CWS",Q1352="Non-Lead", J1352="Non-Lead - Copper", S1352="Yes", L1352="After 2014")),
(AND('[1]PWS Information'!$E$10="CWS",Q1352="Non-Lead", J1352="Non-Lead - Copper", S1352="Yes", L1352="Unknown")),
(AND('[1]PWS Information'!$E$10="CWS",Q1352="Non-Lead", N1352="Non-Lead - Copper", S1352="Yes", O1352="Between 1989 and 2014")),
(AND('[1]PWS Information'!$E$10="CWS",Q1352="Non-Lead", N1352="Non-Lead - Copper", S1352="Yes", O1352="After 2014")),
(AND('[1]PWS Information'!$E$10="CWS",Q1352="Non-Lead", N1352="Non-Lead - Copper", S1352="Yes", O1352="Unknown")),
(AND('[1]PWS Information'!$E$10="CWS",Q1352="Unknown")),
(AND('[1]PWS Information'!$E$10="NTNC",Q1352="Unknown")))),"Tier 5",
"")))))</f>
        <v>Tier 5</v>
      </c>
      <c r="Z1352" s="71"/>
      <c r="AA1352" s="71"/>
    </row>
    <row r="1353" spans="1:27" ht="43.2" x14ac:dyDescent="0.3">
      <c r="A1353" s="1"/>
      <c r="B1353" s="70">
        <v>16061327</v>
      </c>
      <c r="C1353" s="73" t="s">
        <v>421</v>
      </c>
      <c r="D1353" s="74" t="s">
        <v>422</v>
      </c>
      <c r="E1353" s="74" t="s">
        <v>128</v>
      </c>
      <c r="F1353" s="74">
        <v>78640</v>
      </c>
      <c r="G1353" s="78" t="s">
        <v>402</v>
      </c>
      <c r="H1353" s="63">
        <v>29.987328000000002</v>
      </c>
      <c r="I1353" s="64">
        <v>-97.836866000000001</v>
      </c>
      <c r="J1353" s="65" t="s">
        <v>222</v>
      </c>
      <c r="K1353" s="66" t="s">
        <v>51</v>
      </c>
      <c r="L1353" s="62" t="s">
        <v>58</v>
      </c>
      <c r="M1353" s="69"/>
      <c r="N1353" s="65" t="s">
        <v>222</v>
      </c>
      <c r="O1353" s="66" t="s">
        <v>58</v>
      </c>
      <c r="P1353" s="69"/>
      <c r="Q1353" s="55" t="str">
        <f t="shared" si="20"/>
        <v>Non-Lead</v>
      </c>
      <c r="R1353" s="70" t="s">
        <v>51</v>
      </c>
      <c r="S1353" s="70" t="s">
        <v>51</v>
      </c>
      <c r="T1353" s="70"/>
      <c r="U1353" s="71" t="s">
        <v>76</v>
      </c>
      <c r="V1353" s="71" t="s">
        <v>51</v>
      </c>
      <c r="W1353" s="71" t="s">
        <v>51</v>
      </c>
      <c r="X1353" s="71" t="s">
        <v>51</v>
      </c>
      <c r="Y1353" s="72" t="str">
        <f>IF((OR((AND('[1]PWS Information'!$E$10="CWS",U1353="Single Family Residence",Q1353="Lead")),
(AND('[1]PWS Information'!$E$10="CWS",U1353="Multiple Family Residence",'[1]PWS Information'!$E$11="Yes",Q1353="Lead")),
(AND('[1]PWS Information'!$E$10="NTNC",Q1353="Lead")))),"Tier 1",
IF((OR((AND('[1]PWS Information'!$E$10="CWS",U1353="Multiple Family Residence",'[1]PWS Information'!$E$11="No",Q1353="Lead")),
(AND('[1]PWS Information'!$E$10="CWS",U1353="Other",Q1353="Lead")),
(AND('[1]PWS Information'!$E$10="CWS",U1353="Building",Q1353="Lead")))),"Tier 2",
IF((OR((AND('[1]PWS Information'!$E$10="CWS",U1353="Single Family Residence",Q1353="Galvanized Requiring Replacement")),
(AND('[1]PWS Information'!$E$10="CWS",U1353="Single Family Residence",Q1353="Galvanized Requiring Replacement",R1353="Yes")),
(AND('[1]PWS Information'!$E$10="NTNC",Q1353="Galvanized Requiring Replacement")),
(AND('[1]PWS Information'!$E$10="NTNC",U1353="Single Family Residence",R1353="Yes")))),"Tier 3",
IF((OR((AND('[1]PWS Information'!$E$10="CWS",U1353="Single Family Residence",S1353="Yes",Q1353="Non-Lead", J1353="Non-Lead - Copper",L1353="Before 1989")),
(AND('[1]PWS Information'!$E$10="CWS",U1353="Single Family Residence",S1353="Yes",Q1353="Non-Lead", N1353="Non-Lead - Copper",O1353="Before 1989")))),"Tier 4",
IF((OR((AND('[1]PWS Information'!$E$10="NTNC",Q1353="Non-Lead")),
(AND('[1]PWS Information'!$E$10="CWS",Q1353="Non-Lead",S1353="")),
(AND('[1]PWS Information'!$E$10="CWS",Q1353="Non-Lead",S1353="No")),
(AND('[1]PWS Information'!$E$10="CWS",Q1353="Non-Lead",S1353="Don't Know")),
(AND('[1]PWS Information'!$E$10="CWS",Q1353="Non-Lead", J1353="Non-Lead - Copper", S1353="Yes", L1353="Between 1989 and 2014")),
(AND('[1]PWS Information'!$E$10="CWS",Q1353="Non-Lead", J1353="Non-Lead - Copper", S1353="Yes", L1353="After 2014")),
(AND('[1]PWS Information'!$E$10="CWS",Q1353="Non-Lead", J1353="Non-Lead - Copper", S1353="Yes", L1353="Unknown")),
(AND('[1]PWS Information'!$E$10="CWS",Q1353="Non-Lead", N1353="Non-Lead - Copper", S1353="Yes", O1353="Between 1989 and 2014")),
(AND('[1]PWS Information'!$E$10="CWS",Q1353="Non-Lead", N1353="Non-Lead - Copper", S1353="Yes", O1353="After 2014")),
(AND('[1]PWS Information'!$E$10="CWS",Q1353="Non-Lead", N1353="Non-Lead - Copper", S1353="Yes", O1353="Unknown")),
(AND('[1]PWS Information'!$E$10="CWS",Q1353="Unknown")),
(AND('[1]PWS Information'!$E$10="NTNC",Q1353="Unknown")))),"Tier 5",
"")))))</f>
        <v>Tier 5</v>
      </c>
      <c r="Z1353" s="71"/>
      <c r="AA1353" s="71"/>
    </row>
    <row r="1354" spans="1:27" ht="43.2" x14ac:dyDescent="0.3">
      <c r="A1354" s="17"/>
      <c r="B1354" s="70">
        <v>15120909</v>
      </c>
      <c r="C1354" s="73">
        <v>102</v>
      </c>
      <c r="D1354" s="74" t="s">
        <v>423</v>
      </c>
      <c r="E1354" s="74" t="s">
        <v>49</v>
      </c>
      <c r="F1354" s="74">
        <v>78640</v>
      </c>
      <c r="G1354" s="78" t="s">
        <v>402</v>
      </c>
      <c r="H1354" s="63">
        <v>29.943027799999999</v>
      </c>
      <c r="I1354" s="64">
        <v>-97.798916666666599</v>
      </c>
      <c r="J1354" s="65" t="s">
        <v>222</v>
      </c>
      <c r="K1354" s="66" t="s">
        <v>51</v>
      </c>
      <c r="L1354" s="62" t="s">
        <v>58</v>
      </c>
      <c r="M1354" s="69"/>
      <c r="N1354" s="65" t="s">
        <v>222</v>
      </c>
      <c r="O1354" s="66" t="s">
        <v>58</v>
      </c>
      <c r="P1354" s="69"/>
      <c r="Q1354" s="55" t="str">
        <f t="shared" si="20"/>
        <v>Non-Lead</v>
      </c>
      <c r="R1354" s="70" t="s">
        <v>51</v>
      </c>
      <c r="S1354" s="70" t="s">
        <v>51</v>
      </c>
      <c r="T1354" s="70"/>
      <c r="U1354" s="71" t="s">
        <v>76</v>
      </c>
      <c r="V1354" s="71" t="s">
        <v>51</v>
      </c>
      <c r="W1354" s="71" t="s">
        <v>51</v>
      </c>
      <c r="X1354" s="71" t="s">
        <v>51</v>
      </c>
      <c r="Y1354" s="72" t="str">
        <f>IF((OR((AND('[1]PWS Information'!$E$10="CWS",U1354="Single Family Residence",Q1354="Lead")),
(AND('[1]PWS Information'!$E$10="CWS",U1354="Multiple Family Residence",'[1]PWS Information'!$E$11="Yes",Q1354="Lead")),
(AND('[1]PWS Information'!$E$10="NTNC",Q1354="Lead")))),"Tier 1",
IF((OR((AND('[1]PWS Information'!$E$10="CWS",U1354="Multiple Family Residence",'[1]PWS Information'!$E$11="No",Q1354="Lead")),
(AND('[1]PWS Information'!$E$10="CWS",U1354="Other",Q1354="Lead")),
(AND('[1]PWS Information'!$E$10="CWS",U1354="Building",Q1354="Lead")))),"Tier 2",
IF((OR((AND('[1]PWS Information'!$E$10="CWS",U1354="Single Family Residence",Q1354="Galvanized Requiring Replacement")),
(AND('[1]PWS Information'!$E$10="CWS",U1354="Single Family Residence",Q1354="Galvanized Requiring Replacement",R1354="Yes")),
(AND('[1]PWS Information'!$E$10="NTNC",Q1354="Galvanized Requiring Replacement")),
(AND('[1]PWS Information'!$E$10="NTNC",U1354="Single Family Residence",R1354="Yes")))),"Tier 3",
IF((OR((AND('[1]PWS Information'!$E$10="CWS",U1354="Single Family Residence",S1354="Yes",Q1354="Non-Lead", J1354="Non-Lead - Copper",L1354="Before 1989")),
(AND('[1]PWS Information'!$E$10="CWS",U1354="Single Family Residence",S1354="Yes",Q1354="Non-Lead", N1354="Non-Lead - Copper",O1354="Before 1989")))),"Tier 4",
IF((OR((AND('[1]PWS Information'!$E$10="NTNC",Q1354="Non-Lead")),
(AND('[1]PWS Information'!$E$10="CWS",Q1354="Non-Lead",S1354="")),
(AND('[1]PWS Information'!$E$10="CWS",Q1354="Non-Lead",S1354="No")),
(AND('[1]PWS Information'!$E$10="CWS",Q1354="Non-Lead",S1354="Don't Know")),
(AND('[1]PWS Information'!$E$10="CWS",Q1354="Non-Lead", J1354="Non-Lead - Copper", S1354="Yes", L1354="Between 1989 and 2014")),
(AND('[1]PWS Information'!$E$10="CWS",Q1354="Non-Lead", J1354="Non-Lead - Copper", S1354="Yes", L1354="After 2014")),
(AND('[1]PWS Information'!$E$10="CWS",Q1354="Non-Lead", J1354="Non-Lead - Copper", S1354="Yes", L1354="Unknown")),
(AND('[1]PWS Information'!$E$10="CWS",Q1354="Non-Lead", N1354="Non-Lead - Copper", S1354="Yes", O1354="Between 1989 and 2014")),
(AND('[1]PWS Information'!$E$10="CWS",Q1354="Non-Lead", N1354="Non-Lead - Copper", S1354="Yes", O1354="After 2014")),
(AND('[1]PWS Information'!$E$10="CWS",Q1354="Non-Lead", N1354="Non-Lead - Copper", S1354="Yes", O1354="Unknown")),
(AND('[1]PWS Information'!$E$10="CWS",Q1354="Unknown")),
(AND('[1]PWS Information'!$E$10="NTNC",Q1354="Unknown")))),"Tier 5",
"")))))</f>
        <v>Tier 5</v>
      </c>
      <c r="Z1354" s="71"/>
      <c r="AA1354" s="71"/>
    </row>
    <row r="1355" spans="1:27" ht="57.6" x14ac:dyDescent="0.3">
      <c r="A1355" s="1"/>
      <c r="B1355" s="70">
        <v>18071185</v>
      </c>
      <c r="C1355" s="73" t="s">
        <v>424</v>
      </c>
      <c r="D1355" s="74" t="s">
        <v>425</v>
      </c>
      <c r="E1355" s="74" t="s">
        <v>49</v>
      </c>
      <c r="F1355" s="74">
        <v>78640</v>
      </c>
      <c r="G1355" s="78" t="s">
        <v>397</v>
      </c>
      <c r="H1355" s="63"/>
      <c r="I1355" s="64"/>
      <c r="J1355" s="65" t="s">
        <v>222</v>
      </c>
      <c r="K1355" s="66" t="s">
        <v>51</v>
      </c>
      <c r="L1355" s="62" t="s">
        <v>58</v>
      </c>
      <c r="M1355" s="69"/>
      <c r="N1355" s="65" t="s">
        <v>222</v>
      </c>
      <c r="O1355" s="66" t="s">
        <v>58</v>
      </c>
      <c r="P1355" s="69"/>
      <c r="Q1355" s="55" t="str">
        <f t="shared" si="20"/>
        <v>Non-Lead</v>
      </c>
      <c r="R1355" s="70" t="s">
        <v>51</v>
      </c>
      <c r="S1355" s="70" t="s">
        <v>51</v>
      </c>
      <c r="T1355" s="70"/>
      <c r="U1355" s="71" t="s">
        <v>76</v>
      </c>
      <c r="V1355" s="71" t="s">
        <v>51</v>
      </c>
      <c r="W1355" s="71" t="s">
        <v>51</v>
      </c>
      <c r="X1355" s="71" t="s">
        <v>51</v>
      </c>
      <c r="Y1355" s="72" t="str">
        <f>IF((OR((AND('[1]PWS Information'!$E$10="CWS",U1355="Single Family Residence",Q1355="Lead")),
(AND('[1]PWS Information'!$E$10="CWS",U1355="Multiple Family Residence",'[1]PWS Information'!$E$11="Yes",Q1355="Lead")),
(AND('[1]PWS Information'!$E$10="NTNC",Q1355="Lead")))),"Tier 1",
IF((OR((AND('[1]PWS Information'!$E$10="CWS",U1355="Multiple Family Residence",'[1]PWS Information'!$E$11="No",Q1355="Lead")),
(AND('[1]PWS Information'!$E$10="CWS",U1355="Other",Q1355="Lead")),
(AND('[1]PWS Information'!$E$10="CWS",U1355="Building",Q1355="Lead")))),"Tier 2",
IF((OR((AND('[1]PWS Information'!$E$10="CWS",U1355="Single Family Residence",Q1355="Galvanized Requiring Replacement")),
(AND('[1]PWS Information'!$E$10="CWS",U1355="Single Family Residence",Q1355="Galvanized Requiring Replacement",R1355="Yes")),
(AND('[1]PWS Information'!$E$10="NTNC",Q1355="Galvanized Requiring Replacement")),
(AND('[1]PWS Information'!$E$10="NTNC",U1355="Single Family Residence",R1355="Yes")))),"Tier 3",
IF((OR((AND('[1]PWS Information'!$E$10="CWS",U1355="Single Family Residence",S1355="Yes",Q1355="Non-Lead", J1355="Non-Lead - Copper",L1355="Before 1989")),
(AND('[1]PWS Information'!$E$10="CWS",U1355="Single Family Residence",S1355="Yes",Q1355="Non-Lead", N1355="Non-Lead - Copper",O1355="Before 1989")))),"Tier 4",
IF((OR((AND('[1]PWS Information'!$E$10="NTNC",Q1355="Non-Lead")),
(AND('[1]PWS Information'!$E$10="CWS",Q1355="Non-Lead",S1355="")),
(AND('[1]PWS Information'!$E$10="CWS",Q1355="Non-Lead",S1355="No")),
(AND('[1]PWS Information'!$E$10="CWS",Q1355="Non-Lead",S1355="Don't Know")),
(AND('[1]PWS Information'!$E$10="CWS",Q1355="Non-Lead", J1355="Non-Lead - Copper", S1355="Yes", L1355="Between 1989 and 2014")),
(AND('[1]PWS Information'!$E$10="CWS",Q1355="Non-Lead", J1355="Non-Lead - Copper", S1355="Yes", L1355="After 2014")),
(AND('[1]PWS Information'!$E$10="CWS",Q1355="Non-Lead", J1355="Non-Lead - Copper", S1355="Yes", L1355="Unknown")),
(AND('[1]PWS Information'!$E$10="CWS",Q1355="Non-Lead", N1355="Non-Lead - Copper", S1355="Yes", O1355="Between 1989 and 2014")),
(AND('[1]PWS Information'!$E$10="CWS",Q1355="Non-Lead", N1355="Non-Lead - Copper", S1355="Yes", O1355="After 2014")),
(AND('[1]PWS Information'!$E$10="CWS",Q1355="Non-Lead", N1355="Non-Lead - Copper", S1355="Yes", O1355="Unknown")),
(AND('[1]PWS Information'!$E$10="CWS",Q1355="Unknown")),
(AND('[1]PWS Information'!$E$10="NTNC",Q1355="Unknown")))),"Tier 5",
"")))))</f>
        <v>Tier 5</v>
      </c>
      <c r="Z1355" s="71"/>
      <c r="AA1355" s="71"/>
    </row>
    <row r="1356" spans="1:27" ht="43.2" x14ac:dyDescent="0.3">
      <c r="A1356" s="1"/>
      <c r="B1356" s="70" t="s">
        <v>426</v>
      </c>
      <c r="C1356" s="73">
        <v>121</v>
      </c>
      <c r="D1356" s="74" t="s">
        <v>55</v>
      </c>
      <c r="E1356" s="74" t="s">
        <v>49</v>
      </c>
      <c r="F1356" s="74">
        <v>78640</v>
      </c>
      <c r="G1356" s="78" t="s">
        <v>427</v>
      </c>
      <c r="H1356" s="63">
        <v>29.974361099999999</v>
      </c>
      <c r="I1356" s="64">
        <v>-97.857236111111106</v>
      </c>
      <c r="J1356" s="65" t="s">
        <v>222</v>
      </c>
      <c r="K1356" s="66" t="s">
        <v>51</v>
      </c>
      <c r="L1356" s="62" t="s">
        <v>52</v>
      </c>
      <c r="M1356" s="69" t="s">
        <v>390</v>
      </c>
      <c r="N1356" s="65" t="s">
        <v>222</v>
      </c>
      <c r="O1356" s="66" t="s">
        <v>52</v>
      </c>
      <c r="P1356" s="69"/>
      <c r="Q1356" s="55" t="str">
        <f t="shared" si="20"/>
        <v>Non-Lead</v>
      </c>
      <c r="R1356" s="70" t="s">
        <v>51</v>
      </c>
      <c r="S1356" s="70" t="s">
        <v>51</v>
      </c>
      <c r="T1356" s="70"/>
      <c r="U1356" s="71" t="s">
        <v>76</v>
      </c>
      <c r="V1356" s="71" t="s">
        <v>51</v>
      </c>
      <c r="W1356" s="71" t="s">
        <v>51</v>
      </c>
      <c r="X1356" s="71" t="s">
        <v>51</v>
      </c>
      <c r="Y1356" s="72" t="str">
        <f>IF((OR((AND('[1]PWS Information'!$E$10="CWS",U1356="Single Family Residence",Q1356="Lead")),
(AND('[1]PWS Information'!$E$10="CWS",U1356="Multiple Family Residence",'[1]PWS Information'!$E$11="Yes",Q1356="Lead")),
(AND('[1]PWS Information'!$E$10="NTNC",Q1356="Lead")))),"Tier 1",
IF((OR((AND('[1]PWS Information'!$E$10="CWS",U1356="Multiple Family Residence",'[1]PWS Information'!$E$11="No",Q1356="Lead")),
(AND('[1]PWS Information'!$E$10="CWS",U1356="Other",Q1356="Lead")),
(AND('[1]PWS Information'!$E$10="CWS",U1356="Building",Q1356="Lead")))),"Tier 2",
IF((OR((AND('[1]PWS Information'!$E$10="CWS",U1356="Single Family Residence",Q1356="Galvanized Requiring Replacement")),
(AND('[1]PWS Information'!$E$10="CWS",U1356="Single Family Residence",Q1356="Galvanized Requiring Replacement",R1356="Yes")),
(AND('[1]PWS Information'!$E$10="NTNC",Q1356="Galvanized Requiring Replacement")),
(AND('[1]PWS Information'!$E$10="NTNC",U1356="Single Family Residence",R1356="Yes")))),"Tier 3",
IF((OR((AND('[1]PWS Information'!$E$10="CWS",U1356="Single Family Residence",S1356="Yes",Q1356="Non-Lead", J1356="Non-Lead - Copper",L1356="Before 1989")),
(AND('[1]PWS Information'!$E$10="CWS",U1356="Single Family Residence",S1356="Yes",Q1356="Non-Lead", N1356="Non-Lead - Copper",O1356="Before 1989")))),"Tier 4",
IF((OR((AND('[1]PWS Information'!$E$10="NTNC",Q1356="Non-Lead")),
(AND('[1]PWS Information'!$E$10="CWS",Q1356="Non-Lead",S1356="")),
(AND('[1]PWS Information'!$E$10="CWS",Q1356="Non-Lead",S1356="No")),
(AND('[1]PWS Information'!$E$10="CWS",Q1356="Non-Lead",S1356="Don't Know")),
(AND('[1]PWS Information'!$E$10="CWS",Q1356="Non-Lead", J1356="Non-Lead - Copper", S1356="Yes", L1356="Between 1989 and 2014")),
(AND('[1]PWS Information'!$E$10="CWS",Q1356="Non-Lead", J1356="Non-Lead - Copper", S1356="Yes", L1356="After 2014")),
(AND('[1]PWS Information'!$E$10="CWS",Q1356="Non-Lead", J1356="Non-Lead - Copper", S1356="Yes", L1356="Unknown")),
(AND('[1]PWS Information'!$E$10="CWS",Q1356="Non-Lead", N1356="Non-Lead - Copper", S1356="Yes", O1356="Between 1989 and 2014")),
(AND('[1]PWS Information'!$E$10="CWS",Q1356="Non-Lead", N1356="Non-Lead - Copper", S1356="Yes", O1356="After 2014")),
(AND('[1]PWS Information'!$E$10="CWS",Q1356="Non-Lead", N1356="Non-Lead - Copper", S1356="Yes", O1356="Unknown")),
(AND('[1]PWS Information'!$E$10="CWS",Q1356="Unknown")),
(AND('[1]PWS Information'!$E$10="NTNC",Q1356="Unknown")))),"Tier 5",
"")))))</f>
        <v>Tier 5</v>
      </c>
      <c r="Z1356" s="71"/>
      <c r="AA1356" s="71"/>
    </row>
    <row r="1357" spans="1:27" ht="43.2" x14ac:dyDescent="0.3">
      <c r="A1357" s="1"/>
      <c r="B1357" s="70" t="s">
        <v>428</v>
      </c>
      <c r="C1357" s="73">
        <v>1411</v>
      </c>
      <c r="D1357" s="74" t="s">
        <v>69</v>
      </c>
      <c r="E1357" s="74" t="s">
        <v>49</v>
      </c>
      <c r="F1357" s="74">
        <v>78640</v>
      </c>
      <c r="G1357" s="78" t="s">
        <v>427</v>
      </c>
      <c r="H1357" s="63">
        <v>29.967547199999998</v>
      </c>
      <c r="I1357" s="64">
        <v>-97.855361111111094</v>
      </c>
      <c r="J1357" s="65" t="s">
        <v>222</v>
      </c>
      <c r="K1357" s="66" t="s">
        <v>51</v>
      </c>
      <c r="L1357" s="62" t="s">
        <v>52</v>
      </c>
      <c r="M1357" s="69" t="s">
        <v>390</v>
      </c>
      <c r="N1357" s="65" t="s">
        <v>222</v>
      </c>
      <c r="O1357" s="66" t="s">
        <v>52</v>
      </c>
      <c r="P1357" s="69"/>
      <c r="Q1357" s="55" t="str">
        <f t="shared" ref="Q1357:Q1420" si="21">IF((OR(J1357="Lead")),"Lead",
IF((OR(N1357="Lead")),"Lead",
IF((OR(J1357="Lead-lined galvanized")),"Lead",
IF((OR(N1357="Lead-lined galvanized")),"Lead",
IF((OR((AND(J1357="Unknown - Likely Lead",N1357="Galvanized")),
(AND(J1357="Unknown - Unlikely Lead",N1357="Galvanized")),
(AND(J1357="Unknown - Material Unknown",N1357="Galvanized")))),"Galvanized Requiring Replacement",
IF((OR((AND(J1357="Non-lead - Copper",K1357="Yes",N1357="Galvanized")),
(AND(J1357="Non-lead - Copper",K1357="Don't know",N1357="Galvanized")),
(AND(J1357="Non-lead - Copper",K1357="",N1357="Galvanized")),
(AND(J1357="Non-lead - Plastic",K1357="Yes",N1357="Galvanized")),
(AND(J1357="Non-lead - Plastic",K1357="Don't know",N1357="Galvanized")),
(AND(J1357="Non-lead - Plastic",K1357="",N1357="Galvanized")),
(AND(J1357="Non-lead",K1357="Yes",N1357="Galvanized")),
(AND(J1357="Non-lead",K1357="Don't know",N1357="Galvanized")),
(AND(J1357="Non-lead",K1357="",N1357="Galvanized")),
(AND(J1357="Non-lead - Other",K1357="Yes",N1357="Galvanized")),
(AND(J1357="Non-Lead - Other",K1357="Don't know",N1357="Galvanized")),
(AND(J1357="Galvanized",K1357="Yes",N1357="Galvanized")),
(AND(J1357="Galvanized",K1357="Don't know",N1357="Galvanized")),
(AND(J1357="Galvanized",K1357="",N1357="Galvanized")),
(AND(J1357="Non-Lead - Other",K1357="",N1357="Galvanized")))),"Galvanized Requiring Replacement",
IF((OR((AND(J1357="Non-lead - Copper",N1357="Non-lead - Copper")),
(AND(J1357="Non-lead - Copper",N1357="Non-lead - Plastic")),
(AND(J1357="Non-lead - Copper",N1357="Non-lead - Other")),
(AND(J1357="Non-lead - Copper",N1357="Non-lead")),
(AND(J1357="Non-lead - Plastic",N1357="Non-lead - Copper")),
(AND(J1357="Non-lead - Plastic",N1357="Non-lead - Plastic")),
(AND(J1357="Non-lead - Plastic",N1357="Non-lead - Other")),
(AND(J1357="Non-lead - Plastic",N1357="Non-lead")),
(AND(J1357="Non-lead",N1357="Non-lead - Copper")),
(AND(J1357="Non-lead",N1357="Non-lead - Plastic")),
(AND(J1357="Non-lead",N1357="Non-lead - Other")),
(AND(J1357="Non-lead",N1357="Non-lead")),
(AND(J1357="Non-lead - Other",N1357="Non-lead - Copper")),
(AND(J1357="Non-Lead - Other",N1357="Non-lead - Plastic")),
(AND(J1357="Non-Lead - Other",N1357="Non-lead")),
(AND(J1357="Non-Lead - Other",N1357="Non-lead - Other")))),"Non-Lead",
IF((OR((AND(J1357="Galvanized",N1357="Non-lead")),
(AND(J1357="Galvanized",N1357="Non-lead - Copper")),
(AND(J1357="Galvanized",N1357="Non-lead - Plastic")),
(AND(J1357="Galvanized",N1357="Non-lead")),
(AND(J1357="Galvanized",N1357="Non-lead - Other")))),"Non-Lead",
IF((OR((AND(J1357="Non-lead - Copper",K1357="No",N1357="Galvanized")),
(AND(J1357="Non-lead - Plastic",K1357="No",N1357="Galvanized")),
(AND(J1357="Non-lead",K1357="No",N1357="Galvanized")),
(AND(J1357="Galvanized",K1357="No",N1357="Galvanized")),
(AND(J1357="Non-lead - Other",K1357="No",N1357="Galvanized")))),"Non-lead",
IF((OR((AND(J1357="Unknown - Likely Lead",N1357="Unknown - Likely Lead")),
(AND(J1357="Unknown - Likely Lead",N1357="Unknown - Unlikely Lead")),
(AND(J1357="Unknown - Likely Lead",N1357="Unknown - Material Unknown")),
(AND(J1357="Unknown - Unlikely Lead",N1357="Unknown - Likely Lead")),
(AND(J1357="Unknown - Unlikely Lead",N1357="Unknown - Unlikely Lead")),
(AND(J1357="Unknown - Unlikely Lead",N1357="Unknown - Material Unknown")),
(AND(J1357="Unknown - Material Unknown",N1357="Unknown - Likely Lead")),
(AND(J1357="Unknown - Material Unknown",N1357="Unknown - Unlikely Lead")),
(AND(J1357="Unknown - Material Unknown",N1357="Unknown - Material Unknown")))),"Unknown",
IF((OR((AND(J1357="Unknown - Likely Lead",N1357="Non-lead - Copper")),
(AND(J1357="Unknown - Likely Lead",N1357="Non-lead - Plastic")),
(AND(J1357="Unknown - Likely Lead",N1357="Non-lead")),
(AND(J1357="Unknown - Likely Lead",N1357="Non-lead - Other")),
(AND(J1357="Unknown - Unlikely Lead",N1357="Non-lead - Copper")),
(AND(J1357="Unknown - Unlikely Lead",N1357="Non-lead - Plastic")),
(AND(J1357="Unknown - Unlikely Lead",N1357="Non-lead")),
(AND(J1357="Unknown - Unlikely Lead",N1357="Non-lead - Other")),
(AND(J1357="Unknown - Material Unknown",N1357="Non-lead - Copper")),
(AND(J1357="Unknown - Material Unknown",N1357="Non-lead - Plastic")),
(AND(J1357="Unknown - Material Unknown",N1357="Non-lead")),
(AND(J1357="Unknown - Material Unknown",N1357="Non-lead - Other")))),"Unknown",
IF((OR((AND(J1357="Non-lead - Copper",N1357="Unknown - Likely Lead")),
(AND(J1357="Non-lead - Copper",N1357="Unknown - Unlikely Lead")),
(AND(J1357="Non-lead - Copper",N1357="Unknown - Material Unknown")),
(AND(J1357="Non-lead - Plastic",N1357="Unknown - Likely Lead")),
(AND(J1357="Non-lead - Plastic",N1357="Unknown - Unlikely Lead")),
(AND(J1357="Non-lead - Plastic",N1357="Unknown - Material Unknown")),
(AND(J1357="Non-lead",N1357="Unknown - Likely Lead")),
(AND(J1357="Non-lead",N1357="Unknown - Unlikely Lead")),
(AND(J1357="Non-lead",N1357="Unknown - Material Unknown")),
(AND(J1357="Non-lead - Other",N1357="Unknown - Likely Lead")),
(AND(J1357="Non-Lead - Other",N1357="Unknown - Unlikely Lead")),
(AND(J1357="Non-Lead - Other",N1357="Unknown - Material Unknown")))),"Unknown",
IF((OR((AND(J1357="Galvanized",N1357="Unknown - Likely Lead")),
(AND(J1357="Galvanized",N1357="Unknown - Unlikely Lead")),
(AND(J1357="Galvanized",N1357="Unknown - Material Unknown")))),"Unknown",
IF((OR((AND(J1357="Galvanized",N1357="")))),"Galvanized Requiring Replacement",
IF((OR((AND(J1357="Non-lead - Copper",N1357="")),
(AND(J1357="Non-lead - Plastic",N1357="")),
(AND(J1357="Non-lead",N1357="")),
(AND(J1357="Non-lead - Other",N1357="")))),"Non-lead",
IF((OR((AND(J1357="Unknown - Likely Lead",N1357="")),
(AND(J1357="Unknown - Unlikely Lead",N1357="")),
(AND(J1357="Unknown - Material Unknown",N1357="")))),"Unknown",
""))))))))))))))))</f>
        <v>Non-Lead</v>
      </c>
      <c r="R1357" s="70" t="s">
        <v>51</v>
      </c>
      <c r="S1357" s="70" t="s">
        <v>51</v>
      </c>
      <c r="T1357" s="70"/>
      <c r="U1357" s="71" t="s">
        <v>76</v>
      </c>
      <c r="V1357" s="71" t="s">
        <v>51</v>
      </c>
      <c r="W1357" s="71" t="s">
        <v>51</v>
      </c>
      <c r="X1357" s="71" t="s">
        <v>51</v>
      </c>
      <c r="Y1357" s="72" t="str">
        <f>IF((OR((AND('[1]PWS Information'!$E$10="CWS",U1357="Single Family Residence",Q1357="Lead")),
(AND('[1]PWS Information'!$E$10="CWS",U1357="Multiple Family Residence",'[1]PWS Information'!$E$11="Yes",Q1357="Lead")),
(AND('[1]PWS Information'!$E$10="NTNC",Q1357="Lead")))),"Tier 1",
IF((OR((AND('[1]PWS Information'!$E$10="CWS",U1357="Multiple Family Residence",'[1]PWS Information'!$E$11="No",Q1357="Lead")),
(AND('[1]PWS Information'!$E$10="CWS",U1357="Other",Q1357="Lead")),
(AND('[1]PWS Information'!$E$10="CWS",U1357="Building",Q1357="Lead")))),"Tier 2",
IF((OR((AND('[1]PWS Information'!$E$10="CWS",U1357="Single Family Residence",Q1357="Galvanized Requiring Replacement")),
(AND('[1]PWS Information'!$E$10="CWS",U1357="Single Family Residence",Q1357="Galvanized Requiring Replacement",R1357="Yes")),
(AND('[1]PWS Information'!$E$10="NTNC",Q1357="Galvanized Requiring Replacement")),
(AND('[1]PWS Information'!$E$10="NTNC",U1357="Single Family Residence",R1357="Yes")))),"Tier 3",
IF((OR((AND('[1]PWS Information'!$E$10="CWS",U1357="Single Family Residence",S1357="Yes",Q1357="Non-Lead", J1357="Non-Lead - Copper",L1357="Before 1989")),
(AND('[1]PWS Information'!$E$10="CWS",U1357="Single Family Residence",S1357="Yes",Q1357="Non-Lead", N1357="Non-Lead - Copper",O1357="Before 1989")))),"Tier 4",
IF((OR((AND('[1]PWS Information'!$E$10="NTNC",Q1357="Non-Lead")),
(AND('[1]PWS Information'!$E$10="CWS",Q1357="Non-Lead",S1357="")),
(AND('[1]PWS Information'!$E$10="CWS",Q1357="Non-Lead",S1357="No")),
(AND('[1]PWS Information'!$E$10="CWS",Q1357="Non-Lead",S1357="Don't Know")),
(AND('[1]PWS Information'!$E$10="CWS",Q1357="Non-Lead", J1357="Non-Lead - Copper", S1357="Yes", L1357="Between 1989 and 2014")),
(AND('[1]PWS Information'!$E$10="CWS",Q1357="Non-Lead", J1357="Non-Lead - Copper", S1357="Yes", L1357="After 2014")),
(AND('[1]PWS Information'!$E$10="CWS",Q1357="Non-Lead", J1357="Non-Lead - Copper", S1357="Yes", L1357="Unknown")),
(AND('[1]PWS Information'!$E$10="CWS",Q1357="Non-Lead", N1357="Non-Lead - Copper", S1357="Yes", O1357="Between 1989 and 2014")),
(AND('[1]PWS Information'!$E$10="CWS",Q1357="Non-Lead", N1357="Non-Lead - Copper", S1357="Yes", O1357="After 2014")),
(AND('[1]PWS Information'!$E$10="CWS",Q1357="Non-Lead", N1357="Non-Lead - Copper", S1357="Yes", O1357="Unknown")),
(AND('[1]PWS Information'!$E$10="CWS",Q1357="Unknown")),
(AND('[1]PWS Information'!$E$10="NTNC",Q1357="Unknown")))),"Tier 5",
"")))))</f>
        <v>Tier 5</v>
      </c>
      <c r="Z1357" s="71"/>
      <c r="AA1357" s="71"/>
    </row>
    <row r="1358" spans="1:27" ht="57.6" x14ac:dyDescent="0.3">
      <c r="A1358" s="17"/>
      <c r="B1358" s="70" t="s">
        <v>429</v>
      </c>
      <c r="C1358" s="73">
        <v>2001</v>
      </c>
      <c r="D1358" s="74" t="s">
        <v>69</v>
      </c>
      <c r="E1358" s="74" t="s">
        <v>49</v>
      </c>
      <c r="F1358" s="74">
        <v>78640</v>
      </c>
      <c r="G1358" s="78" t="s">
        <v>430</v>
      </c>
      <c r="H1358" s="63">
        <v>29.963369400000001</v>
      </c>
      <c r="I1358" s="64">
        <v>-97.847827777777695</v>
      </c>
      <c r="J1358" s="65" t="s">
        <v>50</v>
      </c>
      <c r="K1358" s="66" t="s">
        <v>51</v>
      </c>
      <c r="L1358" s="62" t="s">
        <v>52</v>
      </c>
      <c r="M1358" s="69"/>
      <c r="N1358" s="65" t="s">
        <v>50</v>
      </c>
      <c r="O1358" s="66" t="s">
        <v>52</v>
      </c>
      <c r="P1358" s="69"/>
      <c r="Q1358" s="55" t="str">
        <f t="shared" si="21"/>
        <v>Non-Lead</v>
      </c>
      <c r="R1358" s="70" t="s">
        <v>51</v>
      </c>
      <c r="S1358" s="70" t="s">
        <v>51</v>
      </c>
      <c r="T1358" s="70"/>
      <c r="U1358" s="71" t="s">
        <v>53</v>
      </c>
      <c r="V1358" s="71" t="s">
        <v>51</v>
      </c>
      <c r="W1358" s="71" t="s">
        <v>51</v>
      </c>
      <c r="X1358" s="71" t="s">
        <v>51</v>
      </c>
      <c r="Y1358" s="72" t="str">
        <f>IF((OR((AND('[1]PWS Information'!$E$10="CWS",U1358="Single Family Residence",Q1358="Lead")),
(AND('[1]PWS Information'!$E$10="CWS",U1358="Multiple Family Residence",'[1]PWS Information'!$E$11="Yes",Q1358="Lead")),
(AND('[1]PWS Information'!$E$10="NTNC",Q1358="Lead")))),"Tier 1",
IF((OR((AND('[1]PWS Information'!$E$10="CWS",U1358="Multiple Family Residence",'[1]PWS Information'!$E$11="No",Q1358="Lead")),
(AND('[1]PWS Information'!$E$10="CWS",U1358="Other",Q1358="Lead")),
(AND('[1]PWS Information'!$E$10="CWS",U1358="Building",Q1358="Lead")))),"Tier 2",
IF((OR((AND('[1]PWS Information'!$E$10="CWS",U1358="Single Family Residence",Q1358="Galvanized Requiring Replacement")),
(AND('[1]PWS Information'!$E$10="CWS",U1358="Single Family Residence",Q1358="Galvanized Requiring Replacement",R1358="Yes")),
(AND('[1]PWS Information'!$E$10="NTNC",Q1358="Galvanized Requiring Replacement")),
(AND('[1]PWS Information'!$E$10="NTNC",U1358="Single Family Residence",R1358="Yes")))),"Tier 3",
IF((OR((AND('[1]PWS Information'!$E$10="CWS",U1358="Single Family Residence",S1358="Yes",Q1358="Non-Lead", J1358="Non-Lead - Copper",L1358="Before 1989")),
(AND('[1]PWS Information'!$E$10="CWS",U1358="Single Family Residence",S1358="Yes",Q1358="Non-Lead", N1358="Non-Lead - Copper",O1358="Before 1989")))),"Tier 4",
IF((OR((AND('[1]PWS Information'!$E$10="NTNC",Q1358="Non-Lead")),
(AND('[1]PWS Information'!$E$10="CWS",Q1358="Non-Lead",S1358="")),
(AND('[1]PWS Information'!$E$10="CWS",Q1358="Non-Lead",S1358="No")),
(AND('[1]PWS Information'!$E$10="CWS",Q1358="Non-Lead",S1358="Don't Know")),
(AND('[1]PWS Information'!$E$10="CWS",Q1358="Non-Lead", J1358="Non-Lead - Copper", S1358="Yes", L1358="Between 1989 and 2014")),
(AND('[1]PWS Information'!$E$10="CWS",Q1358="Non-Lead", J1358="Non-Lead - Copper", S1358="Yes", L1358="After 2014")),
(AND('[1]PWS Information'!$E$10="CWS",Q1358="Non-Lead", J1358="Non-Lead - Copper", S1358="Yes", L1358="Unknown")),
(AND('[1]PWS Information'!$E$10="CWS",Q1358="Non-Lead", N1358="Non-Lead - Copper", S1358="Yes", O1358="Between 1989 and 2014")),
(AND('[1]PWS Information'!$E$10="CWS",Q1358="Non-Lead", N1358="Non-Lead - Copper", S1358="Yes", O1358="After 2014")),
(AND('[1]PWS Information'!$E$10="CWS",Q1358="Non-Lead", N1358="Non-Lead - Copper", S1358="Yes", O1358="Unknown")),
(AND('[1]PWS Information'!$E$10="CWS",Q1358="Unknown")),
(AND('[1]PWS Information'!$E$10="NTNC",Q1358="Unknown")))),"Tier 5",
"")))))</f>
        <v>Tier 5</v>
      </c>
      <c r="Z1358" s="71"/>
      <c r="AA1358" s="71"/>
    </row>
    <row r="1359" spans="1:27" ht="57.6" x14ac:dyDescent="0.3">
      <c r="A1359" s="1"/>
      <c r="B1359" s="70">
        <v>37014730</v>
      </c>
      <c r="C1359" s="73">
        <v>78</v>
      </c>
      <c r="D1359" s="74" t="s">
        <v>431</v>
      </c>
      <c r="E1359" s="74" t="s">
        <v>49</v>
      </c>
      <c r="F1359" s="74">
        <v>78640</v>
      </c>
      <c r="G1359" s="78" t="s">
        <v>432</v>
      </c>
      <c r="H1359" s="63">
        <v>29.95984</v>
      </c>
      <c r="I1359" s="64">
        <v>-97.837959999999995</v>
      </c>
      <c r="J1359" s="65" t="s">
        <v>57</v>
      </c>
      <c r="K1359" s="66" t="s">
        <v>51</v>
      </c>
      <c r="L1359" s="62" t="s">
        <v>70</v>
      </c>
      <c r="M1359" s="69"/>
      <c r="N1359" s="65" t="s">
        <v>50</v>
      </c>
      <c r="O1359" s="66" t="s">
        <v>70</v>
      </c>
      <c r="P1359" s="69"/>
      <c r="Q1359" s="55" t="str">
        <f t="shared" si="21"/>
        <v>Non-Lead</v>
      </c>
      <c r="R1359" s="70" t="s">
        <v>51</v>
      </c>
      <c r="S1359" s="70" t="s">
        <v>51</v>
      </c>
      <c r="T1359" s="70"/>
      <c r="U1359" s="71" t="s">
        <v>53</v>
      </c>
      <c r="V1359" s="71" t="s">
        <v>51</v>
      </c>
      <c r="W1359" s="71" t="s">
        <v>51</v>
      </c>
      <c r="X1359" s="71" t="s">
        <v>51</v>
      </c>
      <c r="Y1359" s="72" t="str">
        <f>IF((OR((AND('[1]PWS Information'!$E$10="CWS",U1359="Single Family Residence",Q1359="Lead")),
(AND('[1]PWS Information'!$E$10="CWS",U1359="Multiple Family Residence",'[1]PWS Information'!$E$11="Yes",Q1359="Lead")),
(AND('[1]PWS Information'!$E$10="NTNC",Q1359="Lead")))),"Tier 1",
IF((OR((AND('[1]PWS Information'!$E$10="CWS",U1359="Multiple Family Residence",'[1]PWS Information'!$E$11="No",Q1359="Lead")),
(AND('[1]PWS Information'!$E$10="CWS",U1359="Other",Q1359="Lead")),
(AND('[1]PWS Information'!$E$10="CWS",U1359="Building",Q1359="Lead")))),"Tier 2",
IF((OR((AND('[1]PWS Information'!$E$10="CWS",U1359="Single Family Residence",Q1359="Galvanized Requiring Replacement")),
(AND('[1]PWS Information'!$E$10="CWS",U1359="Single Family Residence",Q1359="Galvanized Requiring Replacement",R1359="Yes")),
(AND('[1]PWS Information'!$E$10="NTNC",Q1359="Galvanized Requiring Replacement")),
(AND('[1]PWS Information'!$E$10="NTNC",U1359="Single Family Residence",R1359="Yes")))),"Tier 3",
IF((OR((AND('[1]PWS Information'!$E$10="CWS",U1359="Single Family Residence",S1359="Yes",Q1359="Non-Lead", J1359="Non-Lead - Copper",L1359="Before 1989")),
(AND('[1]PWS Information'!$E$10="CWS",U1359="Single Family Residence",S1359="Yes",Q1359="Non-Lead", N1359="Non-Lead - Copper",O1359="Before 1989")))),"Tier 4",
IF((OR((AND('[1]PWS Information'!$E$10="NTNC",Q1359="Non-Lead")),
(AND('[1]PWS Information'!$E$10="CWS",Q1359="Non-Lead",S1359="")),
(AND('[1]PWS Information'!$E$10="CWS",Q1359="Non-Lead",S1359="No")),
(AND('[1]PWS Information'!$E$10="CWS",Q1359="Non-Lead",S1359="Don't Know")),
(AND('[1]PWS Information'!$E$10="CWS",Q1359="Non-Lead", J1359="Non-Lead - Copper", S1359="Yes", L1359="Between 1989 and 2014")),
(AND('[1]PWS Information'!$E$10="CWS",Q1359="Non-Lead", J1359="Non-Lead - Copper", S1359="Yes", L1359="After 2014")),
(AND('[1]PWS Information'!$E$10="CWS",Q1359="Non-Lead", J1359="Non-Lead - Copper", S1359="Yes", L1359="Unknown")),
(AND('[1]PWS Information'!$E$10="CWS",Q1359="Non-Lead", N1359="Non-Lead - Copper", S1359="Yes", O1359="Between 1989 and 2014")),
(AND('[1]PWS Information'!$E$10="CWS",Q1359="Non-Lead", N1359="Non-Lead - Copper", S1359="Yes", O1359="After 2014")),
(AND('[1]PWS Information'!$E$10="CWS",Q1359="Non-Lead", N1359="Non-Lead - Copper", S1359="Yes", O1359="Unknown")),
(AND('[1]PWS Information'!$E$10="CWS",Q1359="Unknown")),
(AND('[1]PWS Information'!$E$10="NTNC",Q1359="Unknown")))),"Tier 5",
"")))))</f>
        <v>Tier 5</v>
      </c>
      <c r="Z1359" s="71"/>
      <c r="AA1359" s="71"/>
    </row>
    <row r="1360" spans="1:27" ht="43.2" x14ac:dyDescent="0.3">
      <c r="A1360" s="1"/>
      <c r="B1360" s="70" t="s">
        <v>433</v>
      </c>
      <c r="C1360" s="73">
        <v>2609</v>
      </c>
      <c r="D1360" s="74" t="s">
        <v>113</v>
      </c>
      <c r="E1360" s="74" t="s">
        <v>49</v>
      </c>
      <c r="F1360" s="74">
        <v>78640</v>
      </c>
      <c r="G1360" s="78" t="s">
        <v>220</v>
      </c>
      <c r="H1360" s="63">
        <v>29.9439028</v>
      </c>
      <c r="I1360" s="64">
        <v>-97.843119444444397</v>
      </c>
      <c r="J1360" s="65" t="s">
        <v>50</v>
      </c>
      <c r="K1360" s="66" t="s">
        <v>51</v>
      </c>
      <c r="L1360" s="62" t="s">
        <v>70</v>
      </c>
      <c r="M1360" s="69" t="s">
        <v>390</v>
      </c>
      <c r="N1360" s="65" t="s">
        <v>57</v>
      </c>
      <c r="O1360" s="66" t="s">
        <v>70</v>
      </c>
      <c r="P1360" s="69"/>
      <c r="Q1360" s="55" t="str">
        <f t="shared" si="21"/>
        <v>Non-Lead</v>
      </c>
      <c r="R1360" s="70" t="s">
        <v>51</v>
      </c>
      <c r="S1360" s="70" t="s">
        <v>85</v>
      </c>
      <c r="T1360" s="70"/>
      <c r="U1360" s="71" t="s">
        <v>76</v>
      </c>
      <c r="V1360" s="71" t="s">
        <v>51</v>
      </c>
      <c r="W1360" s="71" t="s">
        <v>51</v>
      </c>
      <c r="X1360" s="71" t="s">
        <v>51</v>
      </c>
      <c r="Y1360" s="72" t="str">
        <f>IF((OR((AND('[1]PWS Information'!$E$10="CWS",U1360="Single Family Residence",Q1360="Lead")),
(AND('[1]PWS Information'!$E$10="CWS",U1360="Multiple Family Residence",'[1]PWS Information'!$E$11="Yes",Q1360="Lead")),
(AND('[1]PWS Information'!$E$10="NTNC",Q1360="Lead")))),"Tier 1",
IF((OR((AND('[1]PWS Information'!$E$10="CWS",U1360="Multiple Family Residence",'[1]PWS Information'!$E$11="No",Q1360="Lead")),
(AND('[1]PWS Information'!$E$10="CWS",U1360="Other",Q1360="Lead")),
(AND('[1]PWS Information'!$E$10="CWS",U1360="Building",Q1360="Lead")))),"Tier 2",
IF((OR((AND('[1]PWS Information'!$E$10="CWS",U1360="Single Family Residence",Q1360="Galvanized Requiring Replacement")),
(AND('[1]PWS Information'!$E$10="CWS",U1360="Single Family Residence",Q1360="Galvanized Requiring Replacement",R1360="Yes")),
(AND('[1]PWS Information'!$E$10="NTNC",Q1360="Galvanized Requiring Replacement")),
(AND('[1]PWS Information'!$E$10="NTNC",U1360="Single Family Residence",R1360="Yes")))),"Tier 3",
IF((OR((AND('[1]PWS Information'!$E$10="CWS",U1360="Single Family Residence",S1360="Yes",Q1360="Non-Lead", J1360="Non-Lead - Copper",L1360="Before 1989")),
(AND('[1]PWS Information'!$E$10="CWS",U1360="Single Family Residence",S1360="Yes",Q1360="Non-Lead", N1360="Non-Lead - Copper",O1360="Before 1989")))),"Tier 4",
IF((OR((AND('[1]PWS Information'!$E$10="NTNC",Q1360="Non-Lead")),
(AND('[1]PWS Information'!$E$10="CWS",Q1360="Non-Lead",S1360="")),
(AND('[1]PWS Information'!$E$10="CWS",Q1360="Non-Lead",S1360="No")),
(AND('[1]PWS Information'!$E$10="CWS",Q1360="Non-Lead",S1360="Don't Know")),
(AND('[1]PWS Information'!$E$10="CWS",Q1360="Non-Lead", J1360="Non-Lead - Copper", S1360="Yes", L1360="Between 1989 and 2014")),
(AND('[1]PWS Information'!$E$10="CWS",Q1360="Non-Lead", J1360="Non-Lead - Copper", S1360="Yes", L1360="After 2014")),
(AND('[1]PWS Information'!$E$10="CWS",Q1360="Non-Lead", J1360="Non-Lead - Copper", S1360="Yes", L1360="Unknown")),
(AND('[1]PWS Information'!$E$10="CWS",Q1360="Non-Lead", N1360="Non-Lead - Copper", S1360="Yes", O1360="Between 1989 and 2014")),
(AND('[1]PWS Information'!$E$10="CWS",Q1360="Non-Lead", N1360="Non-Lead - Copper", S1360="Yes", O1360="After 2014")),
(AND('[1]PWS Information'!$E$10="CWS",Q1360="Non-Lead", N1360="Non-Lead - Copper", S1360="Yes", O1360="Unknown")),
(AND('[1]PWS Information'!$E$10="CWS",Q1360="Unknown")),
(AND('[1]PWS Information'!$E$10="NTNC",Q1360="Unknown")))),"Tier 5",
"")))))</f>
        <v>Tier 5</v>
      </c>
      <c r="Z1360" s="71"/>
      <c r="AA1360" s="71"/>
    </row>
    <row r="1361" spans="1:27" ht="43.2" x14ac:dyDescent="0.3">
      <c r="A1361" s="1"/>
      <c r="B1361" s="70" t="s">
        <v>434</v>
      </c>
      <c r="C1361" s="73">
        <v>2605</v>
      </c>
      <c r="D1361" s="74" t="s">
        <v>113</v>
      </c>
      <c r="E1361" s="74" t="s">
        <v>49</v>
      </c>
      <c r="F1361" s="74">
        <v>78640</v>
      </c>
      <c r="G1361" s="78" t="s">
        <v>220</v>
      </c>
      <c r="H1361" s="63">
        <v>29.944044399999999</v>
      </c>
      <c r="I1361" s="64">
        <v>-97.843586111111094</v>
      </c>
      <c r="J1361" s="65" t="s">
        <v>50</v>
      </c>
      <c r="K1361" s="66" t="s">
        <v>51</v>
      </c>
      <c r="L1361" s="62" t="s">
        <v>70</v>
      </c>
      <c r="M1361" s="69" t="s">
        <v>390</v>
      </c>
      <c r="N1361" s="65" t="s">
        <v>57</v>
      </c>
      <c r="O1361" s="66" t="s">
        <v>70</v>
      </c>
      <c r="P1361" s="69"/>
      <c r="Q1361" s="55" t="str">
        <f t="shared" si="21"/>
        <v>Non-Lead</v>
      </c>
      <c r="R1361" s="70" t="s">
        <v>51</v>
      </c>
      <c r="S1361" s="70" t="s">
        <v>85</v>
      </c>
      <c r="T1361" s="70"/>
      <c r="U1361" s="71" t="s">
        <v>76</v>
      </c>
      <c r="V1361" s="71" t="s">
        <v>51</v>
      </c>
      <c r="W1361" s="71" t="s">
        <v>51</v>
      </c>
      <c r="X1361" s="71" t="s">
        <v>51</v>
      </c>
      <c r="Y1361" s="72" t="str">
        <f>IF((OR((AND('[1]PWS Information'!$E$10="CWS",U1361="Single Family Residence",Q1361="Lead")),
(AND('[1]PWS Information'!$E$10="CWS",U1361="Multiple Family Residence",'[1]PWS Information'!$E$11="Yes",Q1361="Lead")),
(AND('[1]PWS Information'!$E$10="NTNC",Q1361="Lead")))),"Tier 1",
IF((OR((AND('[1]PWS Information'!$E$10="CWS",U1361="Multiple Family Residence",'[1]PWS Information'!$E$11="No",Q1361="Lead")),
(AND('[1]PWS Information'!$E$10="CWS",U1361="Other",Q1361="Lead")),
(AND('[1]PWS Information'!$E$10="CWS",U1361="Building",Q1361="Lead")))),"Tier 2",
IF((OR((AND('[1]PWS Information'!$E$10="CWS",U1361="Single Family Residence",Q1361="Galvanized Requiring Replacement")),
(AND('[1]PWS Information'!$E$10="CWS",U1361="Single Family Residence",Q1361="Galvanized Requiring Replacement",R1361="Yes")),
(AND('[1]PWS Information'!$E$10="NTNC",Q1361="Galvanized Requiring Replacement")),
(AND('[1]PWS Information'!$E$10="NTNC",U1361="Single Family Residence",R1361="Yes")))),"Tier 3",
IF((OR((AND('[1]PWS Information'!$E$10="CWS",U1361="Single Family Residence",S1361="Yes",Q1361="Non-Lead", J1361="Non-Lead - Copper",L1361="Before 1989")),
(AND('[1]PWS Information'!$E$10="CWS",U1361="Single Family Residence",S1361="Yes",Q1361="Non-Lead", N1361="Non-Lead - Copper",O1361="Before 1989")))),"Tier 4",
IF((OR((AND('[1]PWS Information'!$E$10="NTNC",Q1361="Non-Lead")),
(AND('[1]PWS Information'!$E$10="CWS",Q1361="Non-Lead",S1361="")),
(AND('[1]PWS Information'!$E$10="CWS",Q1361="Non-Lead",S1361="No")),
(AND('[1]PWS Information'!$E$10="CWS",Q1361="Non-Lead",S1361="Don't Know")),
(AND('[1]PWS Information'!$E$10="CWS",Q1361="Non-Lead", J1361="Non-Lead - Copper", S1361="Yes", L1361="Between 1989 and 2014")),
(AND('[1]PWS Information'!$E$10="CWS",Q1361="Non-Lead", J1361="Non-Lead - Copper", S1361="Yes", L1361="After 2014")),
(AND('[1]PWS Information'!$E$10="CWS",Q1361="Non-Lead", J1361="Non-Lead - Copper", S1361="Yes", L1361="Unknown")),
(AND('[1]PWS Information'!$E$10="CWS",Q1361="Non-Lead", N1361="Non-Lead - Copper", S1361="Yes", O1361="Between 1989 and 2014")),
(AND('[1]PWS Information'!$E$10="CWS",Q1361="Non-Lead", N1361="Non-Lead - Copper", S1361="Yes", O1361="After 2014")),
(AND('[1]PWS Information'!$E$10="CWS",Q1361="Non-Lead", N1361="Non-Lead - Copper", S1361="Yes", O1361="Unknown")),
(AND('[1]PWS Information'!$E$10="CWS",Q1361="Unknown")),
(AND('[1]PWS Information'!$E$10="NTNC",Q1361="Unknown")))),"Tier 5",
"")))))</f>
        <v>Tier 5</v>
      </c>
      <c r="Z1361" s="71"/>
      <c r="AA1361" s="71"/>
    </row>
    <row r="1362" spans="1:27" ht="43.2" x14ac:dyDescent="0.3">
      <c r="A1362" s="17"/>
      <c r="B1362" s="70" t="s">
        <v>435</v>
      </c>
      <c r="C1362" s="73">
        <v>2601</v>
      </c>
      <c r="D1362" s="74" t="s">
        <v>113</v>
      </c>
      <c r="E1362" s="74" t="s">
        <v>49</v>
      </c>
      <c r="F1362" s="74">
        <v>78640</v>
      </c>
      <c r="G1362" s="78" t="s">
        <v>220</v>
      </c>
      <c r="H1362" s="63">
        <v>29.944057999999998</v>
      </c>
      <c r="I1362" s="64">
        <v>-97.843344999999999</v>
      </c>
      <c r="J1362" s="65" t="s">
        <v>50</v>
      </c>
      <c r="K1362" s="66" t="s">
        <v>51</v>
      </c>
      <c r="L1362" s="62" t="s">
        <v>70</v>
      </c>
      <c r="M1362" s="69" t="s">
        <v>390</v>
      </c>
      <c r="N1362" s="65" t="s">
        <v>57</v>
      </c>
      <c r="O1362" s="66" t="s">
        <v>70</v>
      </c>
      <c r="P1362" s="69"/>
      <c r="Q1362" s="55" t="str">
        <f t="shared" si="21"/>
        <v>Non-Lead</v>
      </c>
      <c r="R1362" s="70" t="s">
        <v>51</v>
      </c>
      <c r="S1362" s="70" t="s">
        <v>85</v>
      </c>
      <c r="T1362" s="70"/>
      <c r="U1362" s="71" t="s">
        <v>76</v>
      </c>
      <c r="V1362" s="71" t="s">
        <v>51</v>
      </c>
      <c r="W1362" s="71" t="s">
        <v>51</v>
      </c>
      <c r="X1362" s="71" t="s">
        <v>51</v>
      </c>
      <c r="Y1362" s="72" t="str">
        <f>IF((OR((AND('[1]PWS Information'!$E$10="CWS",U1362="Single Family Residence",Q1362="Lead")),
(AND('[1]PWS Information'!$E$10="CWS",U1362="Multiple Family Residence",'[1]PWS Information'!$E$11="Yes",Q1362="Lead")),
(AND('[1]PWS Information'!$E$10="NTNC",Q1362="Lead")))),"Tier 1",
IF((OR((AND('[1]PWS Information'!$E$10="CWS",U1362="Multiple Family Residence",'[1]PWS Information'!$E$11="No",Q1362="Lead")),
(AND('[1]PWS Information'!$E$10="CWS",U1362="Other",Q1362="Lead")),
(AND('[1]PWS Information'!$E$10="CWS",U1362="Building",Q1362="Lead")))),"Tier 2",
IF((OR((AND('[1]PWS Information'!$E$10="CWS",U1362="Single Family Residence",Q1362="Galvanized Requiring Replacement")),
(AND('[1]PWS Information'!$E$10="CWS",U1362="Single Family Residence",Q1362="Galvanized Requiring Replacement",R1362="Yes")),
(AND('[1]PWS Information'!$E$10="NTNC",Q1362="Galvanized Requiring Replacement")),
(AND('[1]PWS Information'!$E$10="NTNC",U1362="Single Family Residence",R1362="Yes")))),"Tier 3",
IF((OR((AND('[1]PWS Information'!$E$10="CWS",U1362="Single Family Residence",S1362="Yes",Q1362="Non-Lead", J1362="Non-Lead - Copper",L1362="Before 1989")),
(AND('[1]PWS Information'!$E$10="CWS",U1362="Single Family Residence",S1362="Yes",Q1362="Non-Lead", N1362="Non-Lead - Copper",O1362="Before 1989")))),"Tier 4",
IF((OR((AND('[1]PWS Information'!$E$10="NTNC",Q1362="Non-Lead")),
(AND('[1]PWS Information'!$E$10="CWS",Q1362="Non-Lead",S1362="")),
(AND('[1]PWS Information'!$E$10="CWS",Q1362="Non-Lead",S1362="No")),
(AND('[1]PWS Information'!$E$10="CWS",Q1362="Non-Lead",S1362="Don't Know")),
(AND('[1]PWS Information'!$E$10="CWS",Q1362="Non-Lead", J1362="Non-Lead - Copper", S1362="Yes", L1362="Between 1989 and 2014")),
(AND('[1]PWS Information'!$E$10="CWS",Q1362="Non-Lead", J1362="Non-Lead - Copper", S1362="Yes", L1362="After 2014")),
(AND('[1]PWS Information'!$E$10="CWS",Q1362="Non-Lead", J1362="Non-Lead - Copper", S1362="Yes", L1362="Unknown")),
(AND('[1]PWS Information'!$E$10="CWS",Q1362="Non-Lead", N1362="Non-Lead - Copper", S1362="Yes", O1362="Between 1989 and 2014")),
(AND('[1]PWS Information'!$E$10="CWS",Q1362="Non-Lead", N1362="Non-Lead - Copper", S1362="Yes", O1362="After 2014")),
(AND('[1]PWS Information'!$E$10="CWS",Q1362="Non-Lead", N1362="Non-Lead - Copper", S1362="Yes", O1362="Unknown")),
(AND('[1]PWS Information'!$E$10="CWS",Q1362="Unknown")),
(AND('[1]PWS Information'!$E$10="NTNC",Q1362="Unknown")))),"Tier 5",
"")))))</f>
        <v>Tier 5</v>
      </c>
      <c r="Z1362" s="71"/>
      <c r="AA1362" s="71"/>
    </row>
    <row r="1363" spans="1:27" ht="57.6" x14ac:dyDescent="0.3">
      <c r="A1363" s="1"/>
      <c r="B1363" s="70">
        <v>3879333</v>
      </c>
      <c r="C1363" s="73" t="s">
        <v>436</v>
      </c>
      <c r="D1363" s="74" t="s">
        <v>437</v>
      </c>
      <c r="E1363" s="74" t="s">
        <v>49</v>
      </c>
      <c r="F1363" s="74">
        <v>78640</v>
      </c>
      <c r="G1363" s="78" t="s">
        <v>438</v>
      </c>
      <c r="H1363" s="63">
        <v>29.9449972</v>
      </c>
      <c r="I1363" s="64">
        <v>-97.824355555555499</v>
      </c>
      <c r="J1363" s="65" t="s">
        <v>57</v>
      </c>
      <c r="K1363" s="66" t="s">
        <v>51</v>
      </c>
      <c r="L1363" s="62" t="s">
        <v>70</v>
      </c>
      <c r="M1363" s="69"/>
      <c r="N1363" s="65" t="s">
        <v>50</v>
      </c>
      <c r="O1363" s="66" t="s">
        <v>70</v>
      </c>
      <c r="P1363" s="69"/>
      <c r="Q1363" s="55" t="str">
        <f t="shared" si="21"/>
        <v>Non-Lead</v>
      </c>
      <c r="R1363" s="70" t="s">
        <v>51</v>
      </c>
      <c r="S1363" s="70" t="s">
        <v>51</v>
      </c>
      <c r="T1363" s="70"/>
      <c r="U1363" s="71" t="s">
        <v>76</v>
      </c>
      <c r="V1363" s="71" t="s">
        <v>51</v>
      </c>
      <c r="W1363" s="71" t="s">
        <v>51</v>
      </c>
      <c r="X1363" s="71" t="s">
        <v>51</v>
      </c>
      <c r="Y1363" s="72" t="str">
        <f>IF((OR((AND('[1]PWS Information'!$E$10="CWS",U1363="Single Family Residence",Q1363="Lead")),
(AND('[1]PWS Information'!$E$10="CWS",U1363="Multiple Family Residence",'[1]PWS Information'!$E$11="Yes",Q1363="Lead")),
(AND('[1]PWS Information'!$E$10="NTNC",Q1363="Lead")))),"Tier 1",
IF((OR((AND('[1]PWS Information'!$E$10="CWS",U1363="Multiple Family Residence",'[1]PWS Information'!$E$11="No",Q1363="Lead")),
(AND('[1]PWS Information'!$E$10="CWS",U1363="Other",Q1363="Lead")),
(AND('[1]PWS Information'!$E$10="CWS",U1363="Building",Q1363="Lead")))),"Tier 2",
IF((OR((AND('[1]PWS Information'!$E$10="CWS",U1363="Single Family Residence",Q1363="Galvanized Requiring Replacement")),
(AND('[1]PWS Information'!$E$10="CWS",U1363="Single Family Residence",Q1363="Galvanized Requiring Replacement",R1363="Yes")),
(AND('[1]PWS Information'!$E$10="NTNC",Q1363="Galvanized Requiring Replacement")),
(AND('[1]PWS Information'!$E$10="NTNC",U1363="Single Family Residence",R1363="Yes")))),"Tier 3",
IF((OR((AND('[1]PWS Information'!$E$10="CWS",U1363="Single Family Residence",S1363="Yes",Q1363="Non-Lead", J1363="Non-Lead - Copper",L1363="Before 1989")),
(AND('[1]PWS Information'!$E$10="CWS",U1363="Single Family Residence",S1363="Yes",Q1363="Non-Lead", N1363="Non-Lead - Copper",O1363="Before 1989")))),"Tier 4",
IF((OR((AND('[1]PWS Information'!$E$10="NTNC",Q1363="Non-Lead")),
(AND('[1]PWS Information'!$E$10="CWS",Q1363="Non-Lead",S1363="")),
(AND('[1]PWS Information'!$E$10="CWS",Q1363="Non-Lead",S1363="No")),
(AND('[1]PWS Information'!$E$10="CWS",Q1363="Non-Lead",S1363="Don't Know")),
(AND('[1]PWS Information'!$E$10="CWS",Q1363="Non-Lead", J1363="Non-Lead - Copper", S1363="Yes", L1363="Between 1989 and 2014")),
(AND('[1]PWS Information'!$E$10="CWS",Q1363="Non-Lead", J1363="Non-Lead - Copper", S1363="Yes", L1363="After 2014")),
(AND('[1]PWS Information'!$E$10="CWS",Q1363="Non-Lead", J1363="Non-Lead - Copper", S1363="Yes", L1363="Unknown")),
(AND('[1]PWS Information'!$E$10="CWS",Q1363="Non-Lead", N1363="Non-Lead - Copper", S1363="Yes", O1363="Between 1989 and 2014")),
(AND('[1]PWS Information'!$E$10="CWS",Q1363="Non-Lead", N1363="Non-Lead - Copper", S1363="Yes", O1363="After 2014")),
(AND('[1]PWS Information'!$E$10="CWS",Q1363="Non-Lead", N1363="Non-Lead - Copper", S1363="Yes", O1363="Unknown")),
(AND('[1]PWS Information'!$E$10="CWS",Q1363="Unknown")),
(AND('[1]PWS Information'!$E$10="NTNC",Q1363="Unknown")))),"Tier 5",
"")))))</f>
        <v>Tier 5</v>
      </c>
      <c r="Z1363" s="71"/>
      <c r="AA1363" s="71"/>
    </row>
    <row r="1364" spans="1:27" ht="57.6" x14ac:dyDescent="0.3">
      <c r="A1364" s="1"/>
      <c r="B1364" s="70">
        <v>9642138</v>
      </c>
      <c r="C1364" s="73">
        <v>319</v>
      </c>
      <c r="D1364" s="74" t="s">
        <v>133</v>
      </c>
      <c r="E1364" s="74" t="s">
        <v>125</v>
      </c>
      <c r="F1364" s="74">
        <v>78656</v>
      </c>
      <c r="G1364" s="78"/>
      <c r="H1364" s="63">
        <v>29.932722200000001</v>
      </c>
      <c r="I1364" s="64">
        <v>-97.809386111111095</v>
      </c>
      <c r="J1364" s="65" t="s">
        <v>57</v>
      </c>
      <c r="K1364" s="66" t="s">
        <v>51</v>
      </c>
      <c r="L1364" s="62" t="s">
        <v>58</v>
      </c>
      <c r="M1364" s="69"/>
      <c r="N1364" s="65" t="s">
        <v>50</v>
      </c>
      <c r="O1364" s="66" t="s">
        <v>58</v>
      </c>
      <c r="P1364" s="69"/>
      <c r="Q1364" s="55" t="str">
        <f t="shared" si="21"/>
        <v>Non-Lead</v>
      </c>
      <c r="R1364" s="70" t="s">
        <v>51</v>
      </c>
      <c r="S1364" s="70" t="s">
        <v>51</v>
      </c>
      <c r="T1364" s="70"/>
      <c r="U1364" s="71" t="s">
        <v>53</v>
      </c>
      <c r="V1364" s="71" t="s">
        <v>51</v>
      </c>
      <c r="W1364" s="71" t="s">
        <v>51</v>
      </c>
      <c r="X1364" s="71" t="s">
        <v>51</v>
      </c>
      <c r="Y1364" s="72" t="str">
        <f>IF((OR((AND('[1]PWS Information'!$E$10="CWS",U1364="Single Family Residence",Q1364="Lead")),
(AND('[1]PWS Information'!$E$10="CWS",U1364="Multiple Family Residence",'[1]PWS Information'!$E$11="Yes",Q1364="Lead")),
(AND('[1]PWS Information'!$E$10="NTNC",Q1364="Lead")))),"Tier 1",
IF((OR((AND('[1]PWS Information'!$E$10="CWS",U1364="Multiple Family Residence",'[1]PWS Information'!$E$11="No",Q1364="Lead")),
(AND('[1]PWS Information'!$E$10="CWS",U1364="Other",Q1364="Lead")),
(AND('[1]PWS Information'!$E$10="CWS",U1364="Building",Q1364="Lead")))),"Tier 2",
IF((OR((AND('[1]PWS Information'!$E$10="CWS",U1364="Single Family Residence",Q1364="Galvanized Requiring Replacement")),
(AND('[1]PWS Information'!$E$10="CWS",U1364="Single Family Residence",Q1364="Galvanized Requiring Replacement",R1364="Yes")),
(AND('[1]PWS Information'!$E$10="NTNC",Q1364="Galvanized Requiring Replacement")),
(AND('[1]PWS Information'!$E$10="NTNC",U1364="Single Family Residence",R1364="Yes")))),"Tier 3",
IF((OR((AND('[1]PWS Information'!$E$10="CWS",U1364="Single Family Residence",S1364="Yes",Q1364="Non-Lead", J1364="Non-Lead - Copper",L1364="Before 1989")),
(AND('[1]PWS Information'!$E$10="CWS",U1364="Single Family Residence",S1364="Yes",Q1364="Non-Lead", N1364="Non-Lead - Copper",O1364="Before 1989")))),"Tier 4",
IF((OR((AND('[1]PWS Information'!$E$10="NTNC",Q1364="Non-Lead")),
(AND('[1]PWS Information'!$E$10="CWS",Q1364="Non-Lead",S1364="")),
(AND('[1]PWS Information'!$E$10="CWS",Q1364="Non-Lead",S1364="No")),
(AND('[1]PWS Information'!$E$10="CWS",Q1364="Non-Lead",S1364="Don't Know")),
(AND('[1]PWS Information'!$E$10="CWS",Q1364="Non-Lead", J1364="Non-Lead - Copper", S1364="Yes", L1364="Between 1989 and 2014")),
(AND('[1]PWS Information'!$E$10="CWS",Q1364="Non-Lead", J1364="Non-Lead - Copper", S1364="Yes", L1364="After 2014")),
(AND('[1]PWS Information'!$E$10="CWS",Q1364="Non-Lead", J1364="Non-Lead - Copper", S1364="Yes", L1364="Unknown")),
(AND('[1]PWS Information'!$E$10="CWS",Q1364="Non-Lead", N1364="Non-Lead - Copper", S1364="Yes", O1364="Between 1989 and 2014")),
(AND('[1]PWS Information'!$E$10="CWS",Q1364="Non-Lead", N1364="Non-Lead - Copper", S1364="Yes", O1364="After 2014")),
(AND('[1]PWS Information'!$E$10="CWS",Q1364="Non-Lead", N1364="Non-Lead - Copper", S1364="Yes", O1364="Unknown")),
(AND('[1]PWS Information'!$E$10="CWS",Q1364="Unknown")),
(AND('[1]PWS Information'!$E$10="NTNC",Q1364="Unknown")))),"Tier 5",
"")))))</f>
        <v>Tier 5</v>
      </c>
      <c r="Z1364" s="71"/>
      <c r="AA1364" s="71"/>
    </row>
    <row r="1365" spans="1:27" ht="57.6" x14ac:dyDescent="0.3">
      <c r="A1365" s="1"/>
      <c r="B1365" s="70">
        <v>6346394</v>
      </c>
      <c r="C1365" s="73">
        <v>79</v>
      </c>
      <c r="D1365" s="74" t="s">
        <v>142</v>
      </c>
      <c r="E1365" s="74" t="s">
        <v>49</v>
      </c>
      <c r="F1365" s="74">
        <v>78640</v>
      </c>
      <c r="G1365" s="78" t="s">
        <v>439</v>
      </c>
      <c r="H1365" s="63">
        <v>29.9375556</v>
      </c>
      <c r="I1365" s="64">
        <v>-97.808488888888803</v>
      </c>
      <c r="J1365" s="65" t="s">
        <v>222</v>
      </c>
      <c r="K1365" s="66" t="s">
        <v>51</v>
      </c>
      <c r="L1365" s="62" t="s">
        <v>52</v>
      </c>
      <c r="M1365" s="69" t="s">
        <v>390</v>
      </c>
      <c r="N1365" s="65" t="s">
        <v>222</v>
      </c>
      <c r="O1365" s="66" t="s">
        <v>52</v>
      </c>
      <c r="P1365" s="69"/>
      <c r="Q1365" s="55" t="str">
        <f t="shared" si="21"/>
        <v>Non-Lead</v>
      </c>
      <c r="R1365" s="70" t="s">
        <v>51</v>
      </c>
      <c r="S1365" s="70" t="s">
        <v>51</v>
      </c>
      <c r="T1365" s="70"/>
      <c r="U1365" s="71" t="s">
        <v>76</v>
      </c>
      <c r="V1365" s="71" t="s">
        <v>51</v>
      </c>
      <c r="W1365" s="71" t="s">
        <v>51</v>
      </c>
      <c r="X1365" s="71" t="s">
        <v>51</v>
      </c>
      <c r="Y1365" s="72" t="str">
        <f>IF((OR((AND('[1]PWS Information'!$E$10="CWS",U1365="Single Family Residence",Q1365="Lead")),
(AND('[1]PWS Information'!$E$10="CWS",U1365="Multiple Family Residence",'[1]PWS Information'!$E$11="Yes",Q1365="Lead")),
(AND('[1]PWS Information'!$E$10="NTNC",Q1365="Lead")))),"Tier 1",
IF((OR((AND('[1]PWS Information'!$E$10="CWS",U1365="Multiple Family Residence",'[1]PWS Information'!$E$11="No",Q1365="Lead")),
(AND('[1]PWS Information'!$E$10="CWS",U1365="Other",Q1365="Lead")),
(AND('[1]PWS Information'!$E$10="CWS",U1365="Building",Q1365="Lead")))),"Tier 2",
IF((OR((AND('[1]PWS Information'!$E$10="CWS",U1365="Single Family Residence",Q1365="Galvanized Requiring Replacement")),
(AND('[1]PWS Information'!$E$10="CWS",U1365="Single Family Residence",Q1365="Galvanized Requiring Replacement",R1365="Yes")),
(AND('[1]PWS Information'!$E$10="NTNC",Q1365="Galvanized Requiring Replacement")),
(AND('[1]PWS Information'!$E$10="NTNC",U1365="Single Family Residence",R1365="Yes")))),"Tier 3",
IF((OR((AND('[1]PWS Information'!$E$10="CWS",U1365="Single Family Residence",S1365="Yes",Q1365="Non-Lead", J1365="Non-Lead - Copper",L1365="Before 1989")),
(AND('[1]PWS Information'!$E$10="CWS",U1365="Single Family Residence",S1365="Yes",Q1365="Non-Lead", N1365="Non-Lead - Copper",O1365="Before 1989")))),"Tier 4",
IF((OR((AND('[1]PWS Information'!$E$10="NTNC",Q1365="Non-Lead")),
(AND('[1]PWS Information'!$E$10="CWS",Q1365="Non-Lead",S1365="")),
(AND('[1]PWS Information'!$E$10="CWS",Q1365="Non-Lead",S1365="No")),
(AND('[1]PWS Information'!$E$10="CWS",Q1365="Non-Lead",S1365="Don't Know")),
(AND('[1]PWS Information'!$E$10="CWS",Q1365="Non-Lead", J1365="Non-Lead - Copper", S1365="Yes", L1365="Between 1989 and 2014")),
(AND('[1]PWS Information'!$E$10="CWS",Q1365="Non-Lead", J1365="Non-Lead - Copper", S1365="Yes", L1365="After 2014")),
(AND('[1]PWS Information'!$E$10="CWS",Q1365="Non-Lead", J1365="Non-Lead - Copper", S1365="Yes", L1365="Unknown")),
(AND('[1]PWS Information'!$E$10="CWS",Q1365="Non-Lead", N1365="Non-Lead - Copper", S1365="Yes", O1365="Between 1989 and 2014")),
(AND('[1]PWS Information'!$E$10="CWS",Q1365="Non-Lead", N1365="Non-Lead - Copper", S1365="Yes", O1365="After 2014")),
(AND('[1]PWS Information'!$E$10="CWS",Q1365="Non-Lead", N1365="Non-Lead - Copper", S1365="Yes", O1365="Unknown")),
(AND('[1]PWS Information'!$E$10="CWS",Q1365="Unknown")),
(AND('[1]PWS Information'!$E$10="NTNC",Q1365="Unknown")))),"Tier 5",
"")))))</f>
        <v>Tier 5</v>
      </c>
      <c r="Z1365" s="71"/>
      <c r="AA1365" s="71"/>
    </row>
    <row r="1366" spans="1:27" ht="43.2" x14ac:dyDescent="0.3">
      <c r="A1366" s="17"/>
      <c r="B1366" s="70" t="s">
        <v>440</v>
      </c>
      <c r="C1366" s="73">
        <v>170</v>
      </c>
      <c r="D1366" s="74" t="s">
        <v>155</v>
      </c>
      <c r="E1366" s="74" t="s">
        <v>128</v>
      </c>
      <c r="F1366" s="74">
        <v>78640</v>
      </c>
      <c r="G1366" s="78" t="s">
        <v>191</v>
      </c>
      <c r="H1366" s="63">
        <v>29.96191</v>
      </c>
      <c r="I1366" s="64">
        <v>-97.812382999999997</v>
      </c>
      <c r="J1366" s="65" t="s">
        <v>50</v>
      </c>
      <c r="K1366" s="66" t="s">
        <v>51</v>
      </c>
      <c r="L1366" s="62" t="s">
        <v>70</v>
      </c>
      <c r="M1366" s="69" t="s">
        <v>390</v>
      </c>
      <c r="N1366" s="65" t="s">
        <v>50</v>
      </c>
      <c r="O1366" s="66" t="s">
        <v>70</v>
      </c>
      <c r="P1366" s="69"/>
      <c r="Q1366" s="55" t="str">
        <f t="shared" si="21"/>
        <v>Non-Lead</v>
      </c>
      <c r="R1366" s="70" t="s">
        <v>51</v>
      </c>
      <c r="S1366" s="70" t="s">
        <v>51</v>
      </c>
      <c r="T1366" s="70"/>
      <c r="U1366" s="71" t="s">
        <v>76</v>
      </c>
      <c r="V1366" s="71" t="s">
        <v>51</v>
      </c>
      <c r="W1366" s="71" t="s">
        <v>51</v>
      </c>
      <c r="X1366" s="71" t="s">
        <v>51</v>
      </c>
      <c r="Y1366" s="72" t="str">
        <f>IF((OR((AND('[1]PWS Information'!$E$10="CWS",U1366="Single Family Residence",Q1366="Lead")),
(AND('[1]PWS Information'!$E$10="CWS",U1366="Multiple Family Residence",'[1]PWS Information'!$E$11="Yes",Q1366="Lead")),
(AND('[1]PWS Information'!$E$10="NTNC",Q1366="Lead")))),"Tier 1",
IF((OR((AND('[1]PWS Information'!$E$10="CWS",U1366="Multiple Family Residence",'[1]PWS Information'!$E$11="No",Q1366="Lead")),
(AND('[1]PWS Information'!$E$10="CWS",U1366="Other",Q1366="Lead")),
(AND('[1]PWS Information'!$E$10="CWS",U1366="Building",Q1366="Lead")))),"Tier 2",
IF((OR((AND('[1]PWS Information'!$E$10="CWS",U1366="Single Family Residence",Q1366="Galvanized Requiring Replacement")),
(AND('[1]PWS Information'!$E$10="CWS",U1366="Single Family Residence",Q1366="Galvanized Requiring Replacement",R1366="Yes")),
(AND('[1]PWS Information'!$E$10="NTNC",Q1366="Galvanized Requiring Replacement")),
(AND('[1]PWS Information'!$E$10="NTNC",U1366="Single Family Residence",R1366="Yes")))),"Tier 3",
IF((OR((AND('[1]PWS Information'!$E$10="CWS",U1366="Single Family Residence",S1366="Yes",Q1366="Non-Lead", J1366="Non-Lead - Copper",L1366="Before 1989")),
(AND('[1]PWS Information'!$E$10="CWS",U1366="Single Family Residence",S1366="Yes",Q1366="Non-Lead", N1366="Non-Lead - Copper",O1366="Before 1989")))),"Tier 4",
IF((OR((AND('[1]PWS Information'!$E$10="NTNC",Q1366="Non-Lead")),
(AND('[1]PWS Information'!$E$10="CWS",Q1366="Non-Lead",S1366="")),
(AND('[1]PWS Information'!$E$10="CWS",Q1366="Non-Lead",S1366="No")),
(AND('[1]PWS Information'!$E$10="CWS",Q1366="Non-Lead",S1366="Don't Know")),
(AND('[1]PWS Information'!$E$10="CWS",Q1366="Non-Lead", J1366="Non-Lead - Copper", S1366="Yes", L1366="Between 1989 and 2014")),
(AND('[1]PWS Information'!$E$10="CWS",Q1366="Non-Lead", J1366="Non-Lead - Copper", S1366="Yes", L1366="After 2014")),
(AND('[1]PWS Information'!$E$10="CWS",Q1366="Non-Lead", J1366="Non-Lead - Copper", S1366="Yes", L1366="Unknown")),
(AND('[1]PWS Information'!$E$10="CWS",Q1366="Non-Lead", N1366="Non-Lead - Copper", S1366="Yes", O1366="Between 1989 and 2014")),
(AND('[1]PWS Information'!$E$10="CWS",Q1366="Non-Lead", N1366="Non-Lead - Copper", S1366="Yes", O1366="After 2014")),
(AND('[1]PWS Information'!$E$10="CWS",Q1366="Non-Lead", N1366="Non-Lead - Copper", S1366="Yes", O1366="Unknown")),
(AND('[1]PWS Information'!$E$10="CWS",Q1366="Unknown")),
(AND('[1]PWS Information'!$E$10="NTNC",Q1366="Unknown")))),"Tier 5",
"")))))</f>
        <v>Tier 5</v>
      </c>
      <c r="Z1366" s="71"/>
      <c r="AA1366" s="71"/>
    </row>
    <row r="1367" spans="1:27" ht="57.6" x14ac:dyDescent="0.3">
      <c r="A1367" s="1"/>
      <c r="B1367" s="70">
        <v>15973432</v>
      </c>
      <c r="C1367" s="73">
        <v>1190</v>
      </c>
      <c r="D1367" s="74" t="s">
        <v>441</v>
      </c>
      <c r="E1367" s="74" t="s">
        <v>128</v>
      </c>
      <c r="F1367" s="74">
        <v>78640</v>
      </c>
      <c r="G1367" s="78" t="s">
        <v>442</v>
      </c>
      <c r="H1367" s="63">
        <v>29.964377800000001</v>
      </c>
      <c r="I1367" s="64">
        <v>-97.826849999999993</v>
      </c>
      <c r="J1367" s="65" t="s">
        <v>50</v>
      </c>
      <c r="K1367" s="66" t="s">
        <v>51</v>
      </c>
      <c r="L1367" s="62" t="s">
        <v>52</v>
      </c>
      <c r="M1367" s="69"/>
      <c r="N1367" s="65" t="s">
        <v>50</v>
      </c>
      <c r="O1367" s="66" t="s">
        <v>52</v>
      </c>
      <c r="P1367" s="69"/>
      <c r="Q1367" s="55" t="str">
        <f t="shared" si="21"/>
        <v>Non-Lead</v>
      </c>
      <c r="R1367" s="70" t="s">
        <v>51</v>
      </c>
      <c r="S1367" s="70" t="s">
        <v>51</v>
      </c>
      <c r="T1367" s="70"/>
      <c r="U1367" s="71" t="s">
        <v>53</v>
      </c>
      <c r="V1367" s="71" t="s">
        <v>51</v>
      </c>
      <c r="W1367" s="71" t="s">
        <v>51</v>
      </c>
      <c r="X1367" s="71" t="s">
        <v>51</v>
      </c>
      <c r="Y1367" s="72" t="str">
        <f>IF((OR((AND('[1]PWS Information'!$E$10="CWS",U1367="Single Family Residence",Q1367="Lead")),
(AND('[1]PWS Information'!$E$10="CWS",U1367="Multiple Family Residence",'[1]PWS Information'!$E$11="Yes",Q1367="Lead")),
(AND('[1]PWS Information'!$E$10="NTNC",Q1367="Lead")))),"Tier 1",
IF((OR((AND('[1]PWS Information'!$E$10="CWS",U1367="Multiple Family Residence",'[1]PWS Information'!$E$11="No",Q1367="Lead")),
(AND('[1]PWS Information'!$E$10="CWS",U1367="Other",Q1367="Lead")),
(AND('[1]PWS Information'!$E$10="CWS",U1367="Building",Q1367="Lead")))),"Tier 2",
IF((OR((AND('[1]PWS Information'!$E$10="CWS",U1367="Single Family Residence",Q1367="Galvanized Requiring Replacement")),
(AND('[1]PWS Information'!$E$10="CWS",U1367="Single Family Residence",Q1367="Galvanized Requiring Replacement",R1367="Yes")),
(AND('[1]PWS Information'!$E$10="NTNC",Q1367="Galvanized Requiring Replacement")),
(AND('[1]PWS Information'!$E$10="NTNC",U1367="Single Family Residence",R1367="Yes")))),"Tier 3",
IF((OR((AND('[1]PWS Information'!$E$10="CWS",U1367="Single Family Residence",S1367="Yes",Q1367="Non-Lead", J1367="Non-Lead - Copper",L1367="Before 1989")),
(AND('[1]PWS Information'!$E$10="CWS",U1367="Single Family Residence",S1367="Yes",Q1367="Non-Lead", N1367="Non-Lead - Copper",O1367="Before 1989")))),"Tier 4",
IF((OR((AND('[1]PWS Information'!$E$10="NTNC",Q1367="Non-Lead")),
(AND('[1]PWS Information'!$E$10="CWS",Q1367="Non-Lead",S1367="")),
(AND('[1]PWS Information'!$E$10="CWS",Q1367="Non-Lead",S1367="No")),
(AND('[1]PWS Information'!$E$10="CWS",Q1367="Non-Lead",S1367="Don't Know")),
(AND('[1]PWS Information'!$E$10="CWS",Q1367="Non-Lead", J1367="Non-Lead - Copper", S1367="Yes", L1367="Between 1989 and 2014")),
(AND('[1]PWS Information'!$E$10="CWS",Q1367="Non-Lead", J1367="Non-Lead - Copper", S1367="Yes", L1367="After 2014")),
(AND('[1]PWS Information'!$E$10="CWS",Q1367="Non-Lead", J1367="Non-Lead - Copper", S1367="Yes", L1367="Unknown")),
(AND('[1]PWS Information'!$E$10="CWS",Q1367="Non-Lead", N1367="Non-Lead - Copper", S1367="Yes", O1367="Between 1989 and 2014")),
(AND('[1]PWS Information'!$E$10="CWS",Q1367="Non-Lead", N1367="Non-Lead - Copper", S1367="Yes", O1367="After 2014")),
(AND('[1]PWS Information'!$E$10="CWS",Q1367="Non-Lead", N1367="Non-Lead - Copper", S1367="Yes", O1367="Unknown")),
(AND('[1]PWS Information'!$E$10="CWS",Q1367="Unknown")),
(AND('[1]PWS Information'!$E$10="NTNC",Q1367="Unknown")))),"Tier 5",
"")))))</f>
        <v>Tier 5</v>
      </c>
      <c r="Z1367" s="71"/>
      <c r="AA1367" s="71"/>
    </row>
    <row r="1368" spans="1:27" ht="43.2" x14ac:dyDescent="0.3">
      <c r="A1368" s="1"/>
      <c r="B1368" s="70" t="s">
        <v>443</v>
      </c>
      <c r="C1368" s="73">
        <v>6016</v>
      </c>
      <c r="D1368" s="74" t="s">
        <v>194</v>
      </c>
      <c r="E1368" s="74" t="s">
        <v>125</v>
      </c>
      <c r="F1368" s="74">
        <v>78656</v>
      </c>
      <c r="G1368" s="78" t="s">
        <v>444</v>
      </c>
      <c r="H1368" s="63">
        <v>29.935805599999998</v>
      </c>
      <c r="I1368" s="64">
        <v>-97.782227777777706</v>
      </c>
      <c r="J1368" s="65" t="s">
        <v>222</v>
      </c>
      <c r="K1368" s="66" t="s">
        <v>51</v>
      </c>
      <c r="L1368" s="62" t="s">
        <v>58</v>
      </c>
      <c r="M1368" s="69" t="s">
        <v>390</v>
      </c>
      <c r="N1368" s="65" t="s">
        <v>222</v>
      </c>
      <c r="O1368" s="66" t="s">
        <v>58</v>
      </c>
      <c r="P1368" s="69"/>
      <c r="Q1368" s="55" t="str">
        <f t="shared" si="21"/>
        <v>Non-Lead</v>
      </c>
      <c r="R1368" s="70" t="s">
        <v>51</v>
      </c>
      <c r="S1368" s="70" t="s">
        <v>51</v>
      </c>
      <c r="T1368" s="70"/>
      <c r="U1368" s="71" t="s">
        <v>76</v>
      </c>
      <c r="V1368" s="71" t="s">
        <v>51</v>
      </c>
      <c r="W1368" s="71" t="s">
        <v>51</v>
      </c>
      <c r="X1368" s="71" t="s">
        <v>51</v>
      </c>
      <c r="Y1368" s="72" t="str">
        <f>IF((OR((AND('[1]PWS Information'!$E$10="CWS",U1368="Single Family Residence",Q1368="Lead")),
(AND('[1]PWS Information'!$E$10="CWS",U1368="Multiple Family Residence",'[1]PWS Information'!$E$11="Yes",Q1368="Lead")),
(AND('[1]PWS Information'!$E$10="NTNC",Q1368="Lead")))),"Tier 1",
IF((OR((AND('[1]PWS Information'!$E$10="CWS",U1368="Multiple Family Residence",'[1]PWS Information'!$E$11="No",Q1368="Lead")),
(AND('[1]PWS Information'!$E$10="CWS",U1368="Other",Q1368="Lead")),
(AND('[1]PWS Information'!$E$10="CWS",U1368="Building",Q1368="Lead")))),"Tier 2",
IF((OR((AND('[1]PWS Information'!$E$10="CWS",U1368="Single Family Residence",Q1368="Galvanized Requiring Replacement")),
(AND('[1]PWS Information'!$E$10="CWS",U1368="Single Family Residence",Q1368="Galvanized Requiring Replacement",R1368="Yes")),
(AND('[1]PWS Information'!$E$10="NTNC",Q1368="Galvanized Requiring Replacement")),
(AND('[1]PWS Information'!$E$10="NTNC",U1368="Single Family Residence",R1368="Yes")))),"Tier 3",
IF((OR((AND('[1]PWS Information'!$E$10="CWS",U1368="Single Family Residence",S1368="Yes",Q1368="Non-Lead", J1368="Non-Lead - Copper",L1368="Before 1989")),
(AND('[1]PWS Information'!$E$10="CWS",U1368="Single Family Residence",S1368="Yes",Q1368="Non-Lead", N1368="Non-Lead - Copper",O1368="Before 1989")))),"Tier 4",
IF((OR((AND('[1]PWS Information'!$E$10="NTNC",Q1368="Non-Lead")),
(AND('[1]PWS Information'!$E$10="CWS",Q1368="Non-Lead",S1368="")),
(AND('[1]PWS Information'!$E$10="CWS",Q1368="Non-Lead",S1368="No")),
(AND('[1]PWS Information'!$E$10="CWS",Q1368="Non-Lead",S1368="Don't Know")),
(AND('[1]PWS Information'!$E$10="CWS",Q1368="Non-Lead", J1368="Non-Lead - Copper", S1368="Yes", L1368="Between 1989 and 2014")),
(AND('[1]PWS Information'!$E$10="CWS",Q1368="Non-Lead", J1368="Non-Lead - Copper", S1368="Yes", L1368="After 2014")),
(AND('[1]PWS Information'!$E$10="CWS",Q1368="Non-Lead", J1368="Non-Lead - Copper", S1368="Yes", L1368="Unknown")),
(AND('[1]PWS Information'!$E$10="CWS",Q1368="Non-Lead", N1368="Non-Lead - Copper", S1368="Yes", O1368="Between 1989 and 2014")),
(AND('[1]PWS Information'!$E$10="CWS",Q1368="Non-Lead", N1368="Non-Lead - Copper", S1368="Yes", O1368="After 2014")),
(AND('[1]PWS Information'!$E$10="CWS",Q1368="Non-Lead", N1368="Non-Lead - Copper", S1368="Yes", O1368="Unknown")),
(AND('[1]PWS Information'!$E$10="CWS",Q1368="Unknown")),
(AND('[1]PWS Information'!$E$10="NTNC",Q1368="Unknown")))),"Tier 5",
"")))))</f>
        <v>Tier 5</v>
      </c>
      <c r="Z1368" s="71"/>
      <c r="AA1368" s="71"/>
    </row>
    <row r="1369" spans="1:27" ht="57.6" x14ac:dyDescent="0.3">
      <c r="A1369" s="1"/>
      <c r="B1369" s="70" t="s">
        <v>445</v>
      </c>
      <c r="C1369" s="73" t="s">
        <v>446</v>
      </c>
      <c r="D1369" s="74" t="s">
        <v>447</v>
      </c>
      <c r="E1369" s="74" t="s">
        <v>128</v>
      </c>
      <c r="F1369" s="74">
        <v>78640</v>
      </c>
      <c r="G1369" s="78" t="s">
        <v>448</v>
      </c>
      <c r="H1369" s="63">
        <v>29.942516000000001</v>
      </c>
      <c r="I1369" s="64">
        <v>-97.789769000000007</v>
      </c>
      <c r="J1369" s="65" t="s">
        <v>222</v>
      </c>
      <c r="K1369" s="66" t="s">
        <v>51</v>
      </c>
      <c r="L1369" s="62" t="s">
        <v>58</v>
      </c>
      <c r="M1369" s="69" t="s">
        <v>390</v>
      </c>
      <c r="N1369" s="65" t="s">
        <v>222</v>
      </c>
      <c r="O1369" s="66" t="s">
        <v>58</v>
      </c>
      <c r="P1369" s="69"/>
      <c r="Q1369" s="55" t="str">
        <f t="shared" si="21"/>
        <v>Non-Lead</v>
      </c>
      <c r="R1369" s="70" t="s">
        <v>51</v>
      </c>
      <c r="S1369" s="70" t="s">
        <v>51</v>
      </c>
      <c r="T1369" s="70"/>
      <c r="U1369" s="71" t="s">
        <v>76</v>
      </c>
      <c r="V1369" s="71" t="s">
        <v>51</v>
      </c>
      <c r="W1369" s="71" t="s">
        <v>51</v>
      </c>
      <c r="X1369" s="71" t="s">
        <v>51</v>
      </c>
      <c r="Y1369" s="72" t="str">
        <f>IF((OR((AND('[1]PWS Information'!$E$10="CWS",U1369="Single Family Residence",Q1369="Lead")),
(AND('[1]PWS Information'!$E$10="CWS",U1369="Multiple Family Residence",'[1]PWS Information'!$E$11="Yes",Q1369="Lead")),
(AND('[1]PWS Information'!$E$10="NTNC",Q1369="Lead")))),"Tier 1",
IF((OR((AND('[1]PWS Information'!$E$10="CWS",U1369="Multiple Family Residence",'[1]PWS Information'!$E$11="No",Q1369="Lead")),
(AND('[1]PWS Information'!$E$10="CWS",U1369="Other",Q1369="Lead")),
(AND('[1]PWS Information'!$E$10="CWS",U1369="Building",Q1369="Lead")))),"Tier 2",
IF((OR((AND('[1]PWS Information'!$E$10="CWS",U1369="Single Family Residence",Q1369="Galvanized Requiring Replacement")),
(AND('[1]PWS Information'!$E$10="CWS",U1369="Single Family Residence",Q1369="Galvanized Requiring Replacement",R1369="Yes")),
(AND('[1]PWS Information'!$E$10="NTNC",Q1369="Galvanized Requiring Replacement")),
(AND('[1]PWS Information'!$E$10="NTNC",U1369="Single Family Residence",R1369="Yes")))),"Tier 3",
IF((OR((AND('[1]PWS Information'!$E$10="CWS",U1369="Single Family Residence",S1369="Yes",Q1369="Non-Lead", J1369="Non-Lead - Copper",L1369="Before 1989")),
(AND('[1]PWS Information'!$E$10="CWS",U1369="Single Family Residence",S1369="Yes",Q1369="Non-Lead", N1369="Non-Lead - Copper",O1369="Before 1989")))),"Tier 4",
IF((OR((AND('[1]PWS Information'!$E$10="NTNC",Q1369="Non-Lead")),
(AND('[1]PWS Information'!$E$10="CWS",Q1369="Non-Lead",S1369="")),
(AND('[1]PWS Information'!$E$10="CWS",Q1369="Non-Lead",S1369="No")),
(AND('[1]PWS Information'!$E$10="CWS",Q1369="Non-Lead",S1369="Don't Know")),
(AND('[1]PWS Information'!$E$10="CWS",Q1369="Non-Lead", J1369="Non-Lead - Copper", S1369="Yes", L1369="Between 1989 and 2014")),
(AND('[1]PWS Information'!$E$10="CWS",Q1369="Non-Lead", J1369="Non-Lead - Copper", S1369="Yes", L1369="After 2014")),
(AND('[1]PWS Information'!$E$10="CWS",Q1369="Non-Lead", J1369="Non-Lead - Copper", S1369="Yes", L1369="Unknown")),
(AND('[1]PWS Information'!$E$10="CWS",Q1369="Non-Lead", N1369="Non-Lead - Copper", S1369="Yes", O1369="Between 1989 and 2014")),
(AND('[1]PWS Information'!$E$10="CWS",Q1369="Non-Lead", N1369="Non-Lead - Copper", S1369="Yes", O1369="After 2014")),
(AND('[1]PWS Information'!$E$10="CWS",Q1369="Non-Lead", N1369="Non-Lead - Copper", S1369="Yes", O1369="Unknown")),
(AND('[1]PWS Information'!$E$10="CWS",Q1369="Unknown")),
(AND('[1]PWS Information'!$E$10="NTNC",Q1369="Unknown")))),"Tier 5",
"")))))</f>
        <v>Tier 5</v>
      </c>
      <c r="Z1369" s="71"/>
      <c r="AA1369" s="71"/>
    </row>
    <row r="1370" spans="1:27" ht="57.6" x14ac:dyDescent="0.3">
      <c r="A1370" s="17"/>
      <c r="B1370" s="70" t="s">
        <v>449</v>
      </c>
      <c r="C1370" s="73" t="s">
        <v>450</v>
      </c>
      <c r="D1370" s="74" t="s">
        <v>451</v>
      </c>
      <c r="E1370" s="74" t="s">
        <v>125</v>
      </c>
      <c r="F1370" s="74">
        <v>78640</v>
      </c>
      <c r="G1370" s="78" t="s">
        <v>448</v>
      </c>
      <c r="H1370" s="63">
        <v>29.941144399999999</v>
      </c>
      <c r="I1370" s="64">
        <v>-97.783336111111097</v>
      </c>
      <c r="J1370" s="65" t="s">
        <v>222</v>
      </c>
      <c r="K1370" s="66" t="s">
        <v>51</v>
      </c>
      <c r="L1370" s="62" t="s">
        <v>58</v>
      </c>
      <c r="M1370" s="69" t="s">
        <v>390</v>
      </c>
      <c r="N1370" s="65" t="s">
        <v>222</v>
      </c>
      <c r="O1370" s="66" t="s">
        <v>58</v>
      </c>
      <c r="P1370" s="69"/>
      <c r="Q1370" s="55" t="str">
        <f t="shared" si="21"/>
        <v>Non-Lead</v>
      </c>
      <c r="R1370" s="70" t="s">
        <v>51</v>
      </c>
      <c r="S1370" s="70" t="s">
        <v>51</v>
      </c>
      <c r="T1370" s="70"/>
      <c r="U1370" s="71" t="s">
        <v>76</v>
      </c>
      <c r="V1370" s="71" t="s">
        <v>51</v>
      </c>
      <c r="W1370" s="71" t="s">
        <v>51</v>
      </c>
      <c r="X1370" s="71" t="s">
        <v>51</v>
      </c>
      <c r="Y1370" s="72" t="str">
        <f>IF((OR((AND('[1]PWS Information'!$E$10="CWS",U1370="Single Family Residence",Q1370="Lead")),
(AND('[1]PWS Information'!$E$10="CWS",U1370="Multiple Family Residence",'[1]PWS Information'!$E$11="Yes",Q1370="Lead")),
(AND('[1]PWS Information'!$E$10="NTNC",Q1370="Lead")))),"Tier 1",
IF((OR((AND('[1]PWS Information'!$E$10="CWS",U1370="Multiple Family Residence",'[1]PWS Information'!$E$11="No",Q1370="Lead")),
(AND('[1]PWS Information'!$E$10="CWS",U1370="Other",Q1370="Lead")),
(AND('[1]PWS Information'!$E$10="CWS",U1370="Building",Q1370="Lead")))),"Tier 2",
IF((OR((AND('[1]PWS Information'!$E$10="CWS",U1370="Single Family Residence",Q1370="Galvanized Requiring Replacement")),
(AND('[1]PWS Information'!$E$10="CWS",U1370="Single Family Residence",Q1370="Galvanized Requiring Replacement",R1370="Yes")),
(AND('[1]PWS Information'!$E$10="NTNC",Q1370="Galvanized Requiring Replacement")),
(AND('[1]PWS Information'!$E$10="NTNC",U1370="Single Family Residence",R1370="Yes")))),"Tier 3",
IF((OR((AND('[1]PWS Information'!$E$10="CWS",U1370="Single Family Residence",S1370="Yes",Q1370="Non-Lead", J1370="Non-Lead - Copper",L1370="Before 1989")),
(AND('[1]PWS Information'!$E$10="CWS",U1370="Single Family Residence",S1370="Yes",Q1370="Non-Lead", N1370="Non-Lead - Copper",O1370="Before 1989")))),"Tier 4",
IF((OR((AND('[1]PWS Information'!$E$10="NTNC",Q1370="Non-Lead")),
(AND('[1]PWS Information'!$E$10="CWS",Q1370="Non-Lead",S1370="")),
(AND('[1]PWS Information'!$E$10="CWS",Q1370="Non-Lead",S1370="No")),
(AND('[1]PWS Information'!$E$10="CWS",Q1370="Non-Lead",S1370="Don't Know")),
(AND('[1]PWS Information'!$E$10="CWS",Q1370="Non-Lead", J1370="Non-Lead - Copper", S1370="Yes", L1370="Between 1989 and 2014")),
(AND('[1]PWS Information'!$E$10="CWS",Q1370="Non-Lead", J1370="Non-Lead - Copper", S1370="Yes", L1370="After 2014")),
(AND('[1]PWS Information'!$E$10="CWS",Q1370="Non-Lead", J1370="Non-Lead - Copper", S1370="Yes", L1370="Unknown")),
(AND('[1]PWS Information'!$E$10="CWS",Q1370="Non-Lead", N1370="Non-Lead - Copper", S1370="Yes", O1370="Between 1989 and 2014")),
(AND('[1]PWS Information'!$E$10="CWS",Q1370="Non-Lead", N1370="Non-Lead - Copper", S1370="Yes", O1370="After 2014")),
(AND('[1]PWS Information'!$E$10="CWS",Q1370="Non-Lead", N1370="Non-Lead - Copper", S1370="Yes", O1370="Unknown")),
(AND('[1]PWS Information'!$E$10="CWS",Q1370="Unknown")),
(AND('[1]PWS Information'!$E$10="NTNC",Q1370="Unknown")))),"Tier 5",
"")))))</f>
        <v>Tier 5</v>
      </c>
      <c r="Z1370" s="71"/>
      <c r="AA1370" s="71"/>
    </row>
    <row r="1371" spans="1:27" ht="57.6" x14ac:dyDescent="0.3">
      <c r="A1371" s="1"/>
      <c r="B1371" s="70">
        <v>9755192</v>
      </c>
      <c r="C1371" s="73">
        <v>250</v>
      </c>
      <c r="D1371" s="74" t="s">
        <v>221</v>
      </c>
      <c r="E1371" s="74" t="s">
        <v>128</v>
      </c>
      <c r="F1371" s="74">
        <v>78640</v>
      </c>
      <c r="G1371" s="78" t="s">
        <v>336</v>
      </c>
      <c r="H1371" s="63">
        <v>29.947975</v>
      </c>
      <c r="I1371" s="64">
        <v>-97.794072222222198</v>
      </c>
      <c r="J1371" s="65" t="s">
        <v>50</v>
      </c>
      <c r="K1371" s="66" t="s">
        <v>51</v>
      </c>
      <c r="L1371" s="62" t="s">
        <v>52</v>
      </c>
      <c r="M1371" s="69"/>
      <c r="N1371" s="65" t="s">
        <v>50</v>
      </c>
      <c r="O1371" s="66" t="s">
        <v>52</v>
      </c>
      <c r="P1371" s="69"/>
      <c r="Q1371" s="55" t="str">
        <f t="shared" si="21"/>
        <v>Non-Lead</v>
      </c>
      <c r="R1371" s="70" t="s">
        <v>51</v>
      </c>
      <c r="S1371" s="70" t="s">
        <v>51</v>
      </c>
      <c r="T1371" s="70"/>
      <c r="U1371" s="71" t="s">
        <v>53</v>
      </c>
      <c r="V1371" s="71" t="s">
        <v>51</v>
      </c>
      <c r="W1371" s="71" t="s">
        <v>51</v>
      </c>
      <c r="X1371" s="71" t="s">
        <v>51</v>
      </c>
      <c r="Y1371" s="72" t="str">
        <f>IF((OR((AND('[1]PWS Information'!$E$10="CWS",U1371="Single Family Residence",Q1371="Lead")),
(AND('[1]PWS Information'!$E$10="CWS",U1371="Multiple Family Residence",'[1]PWS Information'!$E$11="Yes",Q1371="Lead")),
(AND('[1]PWS Information'!$E$10="NTNC",Q1371="Lead")))),"Tier 1",
IF((OR((AND('[1]PWS Information'!$E$10="CWS",U1371="Multiple Family Residence",'[1]PWS Information'!$E$11="No",Q1371="Lead")),
(AND('[1]PWS Information'!$E$10="CWS",U1371="Other",Q1371="Lead")),
(AND('[1]PWS Information'!$E$10="CWS",U1371="Building",Q1371="Lead")))),"Tier 2",
IF((OR((AND('[1]PWS Information'!$E$10="CWS",U1371="Single Family Residence",Q1371="Galvanized Requiring Replacement")),
(AND('[1]PWS Information'!$E$10="CWS",U1371="Single Family Residence",Q1371="Galvanized Requiring Replacement",R1371="Yes")),
(AND('[1]PWS Information'!$E$10="NTNC",Q1371="Galvanized Requiring Replacement")),
(AND('[1]PWS Information'!$E$10="NTNC",U1371="Single Family Residence",R1371="Yes")))),"Tier 3",
IF((OR((AND('[1]PWS Information'!$E$10="CWS",U1371="Single Family Residence",S1371="Yes",Q1371="Non-Lead", J1371="Non-Lead - Copper",L1371="Before 1989")),
(AND('[1]PWS Information'!$E$10="CWS",U1371="Single Family Residence",S1371="Yes",Q1371="Non-Lead", N1371="Non-Lead - Copper",O1371="Before 1989")))),"Tier 4",
IF((OR((AND('[1]PWS Information'!$E$10="NTNC",Q1371="Non-Lead")),
(AND('[1]PWS Information'!$E$10="CWS",Q1371="Non-Lead",S1371="")),
(AND('[1]PWS Information'!$E$10="CWS",Q1371="Non-Lead",S1371="No")),
(AND('[1]PWS Information'!$E$10="CWS",Q1371="Non-Lead",S1371="Don't Know")),
(AND('[1]PWS Information'!$E$10="CWS",Q1371="Non-Lead", J1371="Non-Lead - Copper", S1371="Yes", L1371="Between 1989 and 2014")),
(AND('[1]PWS Information'!$E$10="CWS",Q1371="Non-Lead", J1371="Non-Lead - Copper", S1371="Yes", L1371="After 2014")),
(AND('[1]PWS Information'!$E$10="CWS",Q1371="Non-Lead", J1371="Non-Lead - Copper", S1371="Yes", L1371="Unknown")),
(AND('[1]PWS Information'!$E$10="CWS",Q1371="Non-Lead", N1371="Non-Lead - Copper", S1371="Yes", O1371="Between 1989 and 2014")),
(AND('[1]PWS Information'!$E$10="CWS",Q1371="Non-Lead", N1371="Non-Lead - Copper", S1371="Yes", O1371="After 2014")),
(AND('[1]PWS Information'!$E$10="CWS",Q1371="Non-Lead", N1371="Non-Lead - Copper", S1371="Yes", O1371="Unknown")),
(AND('[1]PWS Information'!$E$10="CWS",Q1371="Unknown")),
(AND('[1]PWS Information'!$E$10="NTNC",Q1371="Unknown")))),"Tier 5",
"")))))</f>
        <v>Tier 5</v>
      </c>
      <c r="Z1371" s="71"/>
      <c r="AA1371" s="71"/>
    </row>
    <row r="1372" spans="1:27" ht="57.6" x14ac:dyDescent="0.3">
      <c r="A1372" s="1"/>
      <c r="B1372" s="70" t="s">
        <v>452</v>
      </c>
      <c r="C1372" s="73" t="s">
        <v>453</v>
      </c>
      <c r="D1372" s="74" t="s">
        <v>454</v>
      </c>
      <c r="E1372" s="74" t="s">
        <v>128</v>
      </c>
      <c r="F1372" s="74">
        <v>78640</v>
      </c>
      <c r="G1372" s="78" t="s">
        <v>455</v>
      </c>
      <c r="H1372" s="63"/>
      <c r="I1372" s="64"/>
      <c r="J1372" s="65" t="s">
        <v>222</v>
      </c>
      <c r="K1372" s="66" t="s">
        <v>51</v>
      </c>
      <c r="L1372" s="62" t="s">
        <v>58</v>
      </c>
      <c r="M1372" s="69" t="s">
        <v>390</v>
      </c>
      <c r="N1372" s="65" t="s">
        <v>222</v>
      </c>
      <c r="O1372" s="66" t="s">
        <v>58</v>
      </c>
      <c r="P1372" s="69"/>
      <c r="Q1372" s="55" t="str">
        <f t="shared" si="21"/>
        <v>Non-Lead</v>
      </c>
      <c r="R1372" s="70" t="s">
        <v>51</v>
      </c>
      <c r="S1372" s="70" t="s">
        <v>51</v>
      </c>
      <c r="T1372" s="70"/>
      <c r="U1372" s="71" t="s">
        <v>76</v>
      </c>
      <c r="V1372" s="71" t="s">
        <v>51</v>
      </c>
      <c r="W1372" s="71" t="s">
        <v>51</v>
      </c>
      <c r="X1372" s="71" t="s">
        <v>51</v>
      </c>
      <c r="Y1372" s="72" t="str">
        <f>IF((OR((AND('[1]PWS Information'!$E$10="CWS",U1372="Single Family Residence",Q1372="Lead")),
(AND('[1]PWS Information'!$E$10="CWS",U1372="Multiple Family Residence",'[1]PWS Information'!$E$11="Yes",Q1372="Lead")),
(AND('[1]PWS Information'!$E$10="NTNC",Q1372="Lead")))),"Tier 1",
IF((OR((AND('[1]PWS Information'!$E$10="CWS",U1372="Multiple Family Residence",'[1]PWS Information'!$E$11="No",Q1372="Lead")),
(AND('[1]PWS Information'!$E$10="CWS",U1372="Other",Q1372="Lead")),
(AND('[1]PWS Information'!$E$10="CWS",U1372="Building",Q1372="Lead")))),"Tier 2",
IF((OR((AND('[1]PWS Information'!$E$10="CWS",U1372="Single Family Residence",Q1372="Galvanized Requiring Replacement")),
(AND('[1]PWS Information'!$E$10="CWS",U1372="Single Family Residence",Q1372="Galvanized Requiring Replacement",R1372="Yes")),
(AND('[1]PWS Information'!$E$10="NTNC",Q1372="Galvanized Requiring Replacement")),
(AND('[1]PWS Information'!$E$10="NTNC",U1372="Single Family Residence",R1372="Yes")))),"Tier 3",
IF((OR((AND('[1]PWS Information'!$E$10="CWS",U1372="Single Family Residence",S1372="Yes",Q1372="Non-Lead", J1372="Non-Lead - Copper",L1372="Before 1989")),
(AND('[1]PWS Information'!$E$10="CWS",U1372="Single Family Residence",S1372="Yes",Q1372="Non-Lead", N1372="Non-Lead - Copper",O1372="Before 1989")))),"Tier 4",
IF((OR((AND('[1]PWS Information'!$E$10="NTNC",Q1372="Non-Lead")),
(AND('[1]PWS Information'!$E$10="CWS",Q1372="Non-Lead",S1372="")),
(AND('[1]PWS Information'!$E$10="CWS",Q1372="Non-Lead",S1372="No")),
(AND('[1]PWS Information'!$E$10="CWS",Q1372="Non-Lead",S1372="Don't Know")),
(AND('[1]PWS Information'!$E$10="CWS",Q1372="Non-Lead", J1372="Non-Lead - Copper", S1372="Yes", L1372="Between 1989 and 2014")),
(AND('[1]PWS Information'!$E$10="CWS",Q1372="Non-Lead", J1372="Non-Lead - Copper", S1372="Yes", L1372="After 2014")),
(AND('[1]PWS Information'!$E$10="CWS",Q1372="Non-Lead", J1372="Non-Lead - Copper", S1372="Yes", L1372="Unknown")),
(AND('[1]PWS Information'!$E$10="CWS",Q1372="Non-Lead", N1372="Non-Lead - Copper", S1372="Yes", O1372="Between 1989 and 2014")),
(AND('[1]PWS Information'!$E$10="CWS",Q1372="Non-Lead", N1372="Non-Lead - Copper", S1372="Yes", O1372="After 2014")),
(AND('[1]PWS Information'!$E$10="CWS",Q1372="Non-Lead", N1372="Non-Lead - Copper", S1372="Yes", O1372="Unknown")),
(AND('[1]PWS Information'!$E$10="CWS",Q1372="Unknown")),
(AND('[1]PWS Information'!$E$10="NTNC",Q1372="Unknown")))),"Tier 5",
"")))))</f>
        <v>Tier 5</v>
      </c>
      <c r="Z1372" s="71"/>
      <c r="AA1372" s="71"/>
    </row>
    <row r="1373" spans="1:27" ht="43.2" x14ac:dyDescent="0.3">
      <c r="A1373" s="1"/>
      <c r="B1373" s="70" t="s">
        <v>456</v>
      </c>
      <c r="C1373" s="73">
        <v>130</v>
      </c>
      <c r="D1373" s="74" t="s">
        <v>269</v>
      </c>
      <c r="E1373" s="74" t="s">
        <v>128</v>
      </c>
      <c r="F1373" s="74">
        <v>78640</v>
      </c>
      <c r="G1373" s="78" t="s">
        <v>444</v>
      </c>
      <c r="H1373" s="63">
        <v>29.970210999999999</v>
      </c>
      <c r="I1373" s="64">
        <v>-97.773211000000003</v>
      </c>
      <c r="J1373" s="65" t="s">
        <v>222</v>
      </c>
      <c r="K1373" s="66" t="s">
        <v>51</v>
      </c>
      <c r="L1373" s="62" t="s">
        <v>70</v>
      </c>
      <c r="M1373" s="69" t="s">
        <v>390</v>
      </c>
      <c r="N1373" s="65" t="s">
        <v>222</v>
      </c>
      <c r="O1373" s="66" t="s">
        <v>70</v>
      </c>
      <c r="P1373" s="69"/>
      <c r="Q1373" s="55" t="str">
        <f t="shared" si="21"/>
        <v>Non-Lead</v>
      </c>
      <c r="R1373" s="70" t="s">
        <v>51</v>
      </c>
      <c r="S1373" s="70" t="s">
        <v>51</v>
      </c>
      <c r="T1373" s="70"/>
      <c r="U1373" s="71" t="s">
        <v>76</v>
      </c>
      <c r="V1373" s="71" t="s">
        <v>51</v>
      </c>
      <c r="W1373" s="71" t="s">
        <v>51</v>
      </c>
      <c r="X1373" s="71" t="s">
        <v>51</v>
      </c>
      <c r="Y1373" s="72" t="str">
        <f>IF((OR((AND('[1]PWS Information'!$E$10="CWS",U1373="Single Family Residence",Q1373="Lead")),
(AND('[1]PWS Information'!$E$10="CWS",U1373="Multiple Family Residence",'[1]PWS Information'!$E$11="Yes",Q1373="Lead")),
(AND('[1]PWS Information'!$E$10="NTNC",Q1373="Lead")))),"Tier 1",
IF((OR((AND('[1]PWS Information'!$E$10="CWS",U1373="Multiple Family Residence",'[1]PWS Information'!$E$11="No",Q1373="Lead")),
(AND('[1]PWS Information'!$E$10="CWS",U1373="Other",Q1373="Lead")),
(AND('[1]PWS Information'!$E$10="CWS",U1373="Building",Q1373="Lead")))),"Tier 2",
IF((OR((AND('[1]PWS Information'!$E$10="CWS",U1373="Single Family Residence",Q1373="Galvanized Requiring Replacement")),
(AND('[1]PWS Information'!$E$10="CWS",U1373="Single Family Residence",Q1373="Galvanized Requiring Replacement",R1373="Yes")),
(AND('[1]PWS Information'!$E$10="NTNC",Q1373="Galvanized Requiring Replacement")),
(AND('[1]PWS Information'!$E$10="NTNC",U1373="Single Family Residence",R1373="Yes")))),"Tier 3",
IF((OR((AND('[1]PWS Information'!$E$10="CWS",U1373="Single Family Residence",S1373="Yes",Q1373="Non-Lead", J1373="Non-Lead - Copper",L1373="Before 1989")),
(AND('[1]PWS Information'!$E$10="CWS",U1373="Single Family Residence",S1373="Yes",Q1373="Non-Lead", N1373="Non-Lead - Copper",O1373="Before 1989")))),"Tier 4",
IF((OR((AND('[1]PWS Information'!$E$10="NTNC",Q1373="Non-Lead")),
(AND('[1]PWS Information'!$E$10="CWS",Q1373="Non-Lead",S1373="")),
(AND('[1]PWS Information'!$E$10="CWS",Q1373="Non-Lead",S1373="No")),
(AND('[1]PWS Information'!$E$10="CWS",Q1373="Non-Lead",S1373="Don't Know")),
(AND('[1]PWS Information'!$E$10="CWS",Q1373="Non-Lead", J1373="Non-Lead - Copper", S1373="Yes", L1373="Between 1989 and 2014")),
(AND('[1]PWS Information'!$E$10="CWS",Q1373="Non-Lead", J1373="Non-Lead - Copper", S1373="Yes", L1373="After 2014")),
(AND('[1]PWS Information'!$E$10="CWS",Q1373="Non-Lead", J1373="Non-Lead - Copper", S1373="Yes", L1373="Unknown")),
(AND('[1]PWS Information'!$E$10="CWS",Q1373="Non-Lead", N1373="Non-Lead - Copper", S1373="Yes", O1373="Between 1989 and 2014")),
(AND('[1]PWS Information'!$E$10="CWS",Q1373="Non-Lead", N1373="Non-Lead - Copper", S1373="Yes", O1373="After 2014")),
(AND('[1]PWS Information'!$E$10="CWS",Q1373="Non-Lead", N1373="Non-Lead - Copper", S1373="Yes", O1373="Unknown")),
(AND('[1]PWS Information'!$E$10="CWS",Q1373="Unknown")),
(AND('[1]PWS Information'!$E$10="NTNC",Q1373="Unknown")))),"Tier 5",
"")))))</f>
        <v>Tier 5</v>
      </c>
      <c r="Z1373" s="71"/>
      <c r="AA1373" s="71"/>
    </row>
    <row r="1374" spans="1:27" ht="57.6" x14ac:dyDescent="0.3">
      <c r="A1374" s="17"/>
      <c r="B1374" s="70">
        <v>3804096</v>
      </c>
      <c r="C1374" s="73">
        <v>10673</v>
      </c>
      <c r="D1374" s="74" t="s">
        <v>124</v>
      </c>
      <c r="E1374" s="74" t="s">
        <v>128</v>
      </c>
      <c r="F1374" s="74">
        <v>78640</v>
      </c>
      <c r="G1374" s="78">
        <v>12547201</v>
      </c>
      <c r="H1374" s="63">
        <v>29.975560999999999</v>
      </c>
      <c r="I1374" s="64">
        <v>-97.774248999999998</v>
      </c>
      <c r="J1374" s="65" t="s">
        <v>57</v>
      </c>
      <c r="K1374" s="66" t="s">
        <v>51</v>
      </c>
      <c r="L1374" s="62" t="s">
        <v>58</v>
      </c>
      <c r="M1374" s="69"/>
      <c r="N1374" s="65" t="s">
        <v>50</v>
      </c>
      <c r="O1374" s="66" t="s">
        <v>58</v>
      </c>
      <c r="P1374" s="69"/>
      <c r="Q1374" s="55" t="str">
        <f t="shared" si="21"/>
        <v>Non-Lead</v>
      </c>
      <c r="R1374" s="70" t="s">
        <v>51</v>
      </c>
      <c r="S1374" s="70" t="s">
        <v>51</v>
      </c>
      <c r="T1374" s="70"/>
      <c r="U1374" s="71" t="s">
        <v>53</v>
      </c>
      <c r="V1374" s="71" t="s">
        <v>51</v>
      </c>
      <c r="W1374" s="71" t="s">
        <v>51</v>
      </c>
      <c r="X1374" s="71" t="s">
        <v>51</v>
      </c>
      <c r="Y1374" s="72" t="str">
        <f>IF((OR((AND('[1]PWS Information'!$E$10="CWS",U1374="Single Family Residence",Q1374="Lead")),
(AND('[1]PWS Information'!$E$10="CWS",U1374="Multiple Family Residence",'[1]PWS Information'!$E$11="Yes",Q1374="Lead")),
(AND('[1]PWS Information'!$E$10="NTNC",Q1374="Lead")))),"Tier 1",
IF((OR((AND('[1]PWS Information'!$E$10="CWS",U1374="Multiple Family Residence",'[1]PWS Information'!$E$11="No",Q1374="Lead")),
(AND('[1]PWS Information'!$E$10="CWS",U1374="Other",Q1374="Lead")),
(AND('[1]PWS Information'!$E$10="CWS",U1374="Building",Q1374="Lead")))),"Tier 2",
IF((OR((AND('[1]PWS Information'!$E$10="CWS",U1374="Single Family Residence",Q1374="Galvanized Requiring Replacement")),
(AND('[1]PWS Information'!$E$10="CWS",U1374="Single Family Residence",Q1374="Galvanized Requiring Replacement",R1374="Yes")),
(AND('[1]PWS Information'!$E$10="NTNC",Q1374="Galvanized Requiring Replacement")),
(AND('[1]PWS Information'!$E$10="NTNC",U1374="Single Family Residence",R1374="Yes")))),"Tier 3",
IF((OR((AND('[1]PWS Information'!$E$10="CWS",U1374="Single Family Residence",S1374="Yes",Q1374="Non-Lead", J1374="Non-Lead - Copper",L1374="Before 1989")),
(AND('[1]PWS Information'!$E$10="CWS",U1374="Single Family Residence",S1374="Yes",Q1374="Non-Lead", N1374="Non-Lead - Copper",O1374="Before 1989")))),"Tier 4",
IF((OR((AND('[1]PWS Information'!$E$10="NTNC",Q1374="Non-Lead")),
(AND('[1]PWS Information'!$E$10="CWS",Q1374="Non-Lead",S1374="")),
(AND('[1]PWS Information'!$E$10="CWS",Q1374="Non-Lead",S1374="No")),
(AND('[1]PWS Information'!$E$10="CWS",Q1374="Non-Lead",S1374="Don't Know")),
(AND('[1]PWS Information'!$E$10="CWS",Q1374="Non-Lead", J1374="Non-Lead - Copper", S1374="Yes", L1374="Between 1989 and 2014")),
(AND('[1]PWS Information'!$E$10="CWS",Q1374="Non-Lead", J1374="Non-Lead - Copper", S1374="Yes", L1374="After 2014")),
(AND('[1]PWS Information'!$E$10="CWS",Q1374="Non-Lead", J1374="Non-Lead - Copper", S1374="Yes", L1374="Unknown")),
(AND('[1]PWS Information'!$E$10="CWS",Q1374="Non-Lead", N1374="Non-Lead - Copper", S1374="Yes", O1374="Between 1989 and 2014")),
(AND('[1]PWS Information'!$E$10="CWS",Q1374="Non-Lead", N1374="Non-Lead - Copper", S1374="Yes", O1374="After 2014")),
(AND('[1]PWS Information'!$E$10="CWS",Q1374="Non-Lead", N1374="Non-Lead - Copper", S1374="Yes", O1374="Unknown")),
(AND('[1]PWS Information'!$E$10="CWS",Q1374="Unknown")),
(AND('[1]PWS Information'!$E$10="NTNC",Q1374="Unknown")))),"Tier 5",
"")))))</f>
        <v>Tier 5</v>
      </c>
      <c r="Z1374" s="71"/>
      <c r="AA1374" s="71"/>
    </row>
    <row r="1375" spans="1:27" ht="57.6" x14ac:dyDescent="0.3">
      <c r="A1375" s="1"/>
      <c r="B1375" s="70" t="s">
        <v>457</v>
      </c>
      <c r="C1375" s="73">
        <v>11331</v>
      </c>
      <c r="D1375" s="74" t="s">
        <v>458</v>
      </c>
      <c r="E1375" s="74" t="s">
        <v>128</v>
      </c>
      <c r="F1375" s="74">
        <v>78640</v>
      </c>
      <c r="G1375" s="78" t="s">
        <v>455</v>
      </c>
      <c r="H1375" s="63">
        <v>29.989186100000001</v>
      </c>
      <c r="I1375" s="64">
        <v>-97.761075000000005</v>
      </c>
      <c r="J1375" s="65" t="s">
        <v>222</v>
      </c>
      <c r="K1375" s="66" t="s">
        <v>51</v>
      </c>
      <c r="L1375" s="62" t="s">
        <v>58</v>
      </c>
      <c r="M1375" s="69" t="s">
        <v>390</v>
      </c>
      <c r="N1375" s="65" t="s">
        <v>222</v>
      </c>
      <c r="O1375" s="66" t="s">
        <v>58</v>
      </c>
      <c r="P1375" s="69"/>
      <c r="Q1375" s="55" t="str">
        <f t="shared" si="21"/>
        <v>Non-Lead</v>
      </c>
      <c r="R1375" s="70" t="s">
        <v>51</v>
      </c>
      <c r="S1375" s="70" t="s">
        <v>51</v>
      </c>
      <c r="T1375" s="70"/>
      <c r="U1375" s="71" t="s">
        <v>76</v>
      </c>
      <c r="V1375" s="71" t="s">
        <v>51</v>
      </c>
      <c r="W1375" s="71" t="s">
        <v>51</v>
      </c>
      <c r="X1375" s="71" t="s">
        <v>51</v>
      </c>
      <c r="Y1375" s="72" t="str">
        <f>IF((OR((AND('[1]PWS Information'!$E$10="CWS",U1375="Single Family Residence",Q1375="Lead")),
(AND('[1]PWS Information'!$E$10="CWS",U1375="Multiple Family Residence",'[1]PWS Information'!$E$11="Yes",Q1375="Lead")),
(AND('[1]PWS Information'!$E$10="NTNC",Q1375="Lead")))),"Tier 1",
IF((OR((AND('[1]PWS Information'!$E$10="CWS",U1375="Multiple Family Residence",'[1]PWS Information'!$E$11="No",Q1375="Lead")),
(AND('[1]PWS Information'!$E$10="CWS",U1375="Other",Q1375="Lead")),
(AND('[1]PWS Information'!$E$10="CWS",U1375="Building",Q1375="Lead")))),"Tier 2",
IF((OR((AND('[1]PWS Information'!$E$10="CWS",U1375="Single Family Residence",Q1375="Galvanized Requiring Replacement")),
(AND('[1]PWS Information'!$E$10="CWS",U1375="Single Family Residence",Q1375="Galvanized Requiring Replacement",R1375="Yes")),
(AND('[1]PWS Information'!$E$10="NTNC",Q1375="Galvanized Requiring Replacement")),
(AND('[1]PWS Information'!$E$10="NTNC",U1375="Single Family Residence",R1375="Yes")))),"Tier 3",
IF((OR((AND('[1]PWS Information'!$E$10="CWS",U1375="Single Family Residence",S1375="Yes",Q1375="Non-Lead", J1375="Non-Lead - Copper",L1375="Before 1989")),
(AND('[1]PWS Information'!$E$10="CWS",U1375="Single Family Residence",S1375="Yes",Q1375="Non-Lead", N1375="Non-Lead - Copper",O1375="Before 1989")))),"Tier 4",
IF((OR((AND('[1]PWS Information'!$E$10="NTNC",Q1375="Non-Lead")),
(AND('[1]PWS Information'!$E$10="CWS",Q1375="Non-Lead",S1375="")),
(AND('[1]PWS Information'!$E$10="CWS",Q1375="Non-Lead",S1375="No")),
(AND('[1]PWS Information'!$E$10="CWS",Q1375="Non-Lead",S1375="Don't Know")),
(AND('[1]PWS Information'!$E$10="CWS",Q1375="Non-Lead", J1375="Non-Lead - Copper", S1375="Yes", L1375="Between 1989 and 2014")),
(AND('[1]PWS Information'!$E$10="CWS",Q1375="Non-Lead", J1375="Non-Lead - Copper", S1375="Yes", L1375="After 2014")),
(AND('[1]PWS Information'!$E$10="CWS",Q1375="Non-Lead", J1375="Non-Lead - Copper", S1375="Yes", L1375="Unknown")),
(AND('[1]PWS Information'!$E$10="CWS",Q1375="Non-Lead", N1375="Non-Lead - Copper", S1375="Yes", O1375="Between 1989 and 2014")),
(AND('[1]PWS Information'!$E$10="CWS",Q1375="Non-Lead", N1375="Non-Lead - Copper", S1375="Yes", O1375="After 2014")),
(AND('[1]PWS Information'!$E$10="CWS",Q1375="Non-Lead", N1375="Non-Lead - Copper", S1375="Yes", O1375="Unknown")),
(AND('[1]PWS Information'!$E$10="CWS",Q1375="Unknown")),
(AND('[1]PWS Information'!$E$10="NTNC",Q1375="Unknown")))),"Tier 5",
"")))))</f>
        <v>Tier 5</v>
      </c>
      <c r="Z1375" s="71"/>
      <c r="AA1375" s="71"/>
    </row>
    <row r="1376" spans="1:27" ht="72" x14ac:dyDescent="0.3">
      <c r="A1376" s="1"/>
      <c r="B1376" s="70" t="s">
        <v>459</v>
      </c>
      <c r="C1376" s="73">
        <v>2331</v>
      </c>
      <c r="D1376" s="74" t="s">
        <v>282</v>
      </c>
      <c r="E1376" s="74" t="s">
        <v>128</v>
      </c>
      <c r="F1376" s="74">
        <v>78640</v>
      </c>
      <c r="G1376" s="78" t="s">
        <v>460</v>
      </c>
      <c r="H1376" s="63">
        <v>29.972061</v>
      </c>
      <c r="I1376" s="64">
        <v>-97.785792000000001</v>
      </c>
      <c r="J1376" s="65" t="s">
        <v>50</v>
      </c>
      <c r="K1376" s="66" t="s">
        <v>51</v>
      </c>
      <c r="L1376" s="62" t="s">
        <v>70</v>
      </c>
      <c r="M1376" s="69" t="s">
        <v>390</v>
      </c>
      <c r="N1376" s="65" t="s">
        <v>222</v>
      </c>
      <c r="O1376" s="66" t="s">
        <v>70</v>
      </c>
      <c r="P1376" s="69"/>
      <c r="Q1376" s="55" t="str">
        <f t="shared" si="21"/>
        <v>Non-Lead</v>
      </c>
      <c r="R1376" s="70" t="s">
        <v>51</v>
      </c>
      <c r="S1376" s="70" t="s">
        <v>51</v>
      </c>
      <c r="T1376" s="70"/>
      <c r="U1376" s="71" t="s">
        <v>76</v>
      </c>
      <c r="V1376" s="71" t="s">
        <v>51</v>
      </c>
      <c r="W1376" s="71" t="s">
        <v>51</v>
      </c>
      <c r="X1376" s="71" t="s">
        <v>51</v>
      </c>
      <c r="Y1376" s="72" t="str">
        <f>IF((OR((AND('[1]PWS Information'!$E$10="CWS",U1376="Single Family Residence",Q1376="Lead")),
(AND('[1]PWS Information'!$E$10="CWS",U1376="Multiple Family Residence",'[1]PWS Information'!$E$11="Yes",Q1376="Lead")),
(AND('[1]PWS Information'!$E$10="NTNC",Q1376="Lead")))),"Tier 1",
IF((OR((AND('[1]PWS Information'!$E$10="CWS",U1376="Multiple Family Residence",'[1]PWS Information'!$E$11="No",Q1376="Lead")),
(AND('[1]PWS Information'!$E$10="CWS",U1376="Other",Q1376="Lead")),
(AND('[1]PWS Information'!$E$10="CWS",U1376="Building",Q1376="Lead")))),"Tier 2",
IF((OR((AND('[1]PWS Information'!$E$10="CWS",U1376="Single Family Residence",Q1376="Galvanized Requiring Replacement")),
(AND('[1]PWS Information'!$E$10="CWS",U1376="Single Family Residence",Q1376="Galvanized Requiring Replacement",R1376="Yes")),
(AND('[1]PWS Information'!$E$10="NTNC",Q1376="Galvanized Requiring Replacement")),
(AND('[1]PWS Information'!$E$10="NTNC",U1376="Single Family Residence",R1376="Yes")))),"Tier 3",
IF((OR((AND('[1]PWS Information'!$E$10="CWS",U1376="Single Family Residence",S1376="Yes",Q1376="Non-Lead", J1376="Non-Lead - Copper",L1376="Before 1989")),
(AND('[1]PWS Information'!$E$10="CWS",U1376="Single Family Residence",S1376="Yes",Q1376="Non-Lead", N1376="Non-Lead - Copper",O1376="Before 1989")))),"Tier 4",
IF((OR((AND('[1]PWS Information'!$E$10="NTNC",Q1376="Non-Lead")),
(AND('[1]PWS Information'!$E$10="CWS",Q1376="Non-Lead",S1376="")),
(AND('[1]PWS Information'!$E$10="CWS",Q1376="Non-Lead",S1376="No")),
(AND('[1]PWS Information'!$E$10="CWS",Q1376="Non-Lead",S1376="Don't Know")),
(AND('[1]PWS Information'!$E$10="CWS",Q1376="Non-Lead", J1376="Non-Lead - Copper", S1376="Yes", L1376="Between 1989 and 2014")),
(AND('[1]PWS Information'!$E$10="CWS",Q1376="Non-Lead", J1376="Non-Lead - Copper", S1376="Yes", L1376="After 2014")),
(AND('[1]PWS Information'!$E$10="CWS",Q1376="Non-Lead", J1376="Non-Lead - Copper", S1376="Yes", L1376="Unknown")),
(AND('[1]PWS Information'!$E$10="CWS",Q1376="Non-Lead", N1376="Non-Lead - Copper", S1376="Yes", O1376="Between 1989 and 2014")),
(AND('[1]PWS Information'!$E$10="CWS",Q1376="Non-Lead", N1376="Non-Lead - Copper", S1376="Yes", O1376="After 2014")),
(AND('[1]PWS Information'!$E$10="CWS",Q1376="Non-Lead", N1376="Non-Lead - Copper", S1376="Yes", O1376="Unknown")),
(AND('[1]PWS Information'!$E$10="CWS",Q1376="Unknown")),
(AND('[1]PWS Information'!$E$10="NTNC",Q1376="Unknown")))),"Tier 5",
"")))))</f>
        <v>Tier 5</v>
      </c>
      <c r="Z1376" s="71"/>
      <c r="AA1376" s="71"/>
    </row>
    <row r="1377" spans="1:27" ht="43.2" x14ac:dyDescent="0.3">
      <c r="A1377" s="1"/>
      <c r="B1377" s="70" t="s">
        <v>461</v>
      </c>
      <c r="C1377" s="73">
        <v>9</v>
      </c>
      <c r="D1377" s="74" t="s">
        <v>188</v>
      </c>
      <c r="E1377" s="74" t="s">
        <v>128</v>
      </c>
      <c r="F1377" s="74">
        <v>78640</v>
      </c>
      <c r="G1377" s="78" t="s">
        <v>444</v>
      </c>
      <c r="H1377" s="63">
        <v>29.963980599999999</v>
      </c>
      <c r="I1377" s="64">
        <v>-97.795752777777693</v>
      </c>
      <c r="J1377" s="65" t="s">
        <v>50</v>
      </c>
      <c r="K1377" s="66" t="s">
        <v>51</v>
      </c>
      <c r="L1377" s="62" t="s">
        <v>70</v>
      </c>
      <c r="M1377" s="69" t="s">
        <v>390</v>
      </c>
      <c r="N1377" s="65" t="s">
        <v>222</v>
      </c>
      <c r="O1377" s="66" t="s">
        <v>70</v>
      </c>
      <c r="P1377" s="69"/>
      <c r="Q1377" s="55" t="str">
        <f t="shared" si="21"/>
        <v>Non-Lead</v>
      </c>
      <c r="R1377" s="70" t="s">
        <v>51</v>
      </c>
      <c r="S1377" s="70" t="s">
        <v>51</v>
      </c>
      <c r="T1377" s="70"/>
      <c r="U1377" s="71" t="s">
        <v>76</v>
      </c>
      <c r="V1377" s="71" t="s">
        <v>51</v>
      </c>
      <c r="W1377" s="71" t="s">
        <v>51</v>
      </c>
      <c r="X1377" s="71" t="s">
        <v>51</v>
      </c>
      <c r="Y1377" s="72" t="str">
        <f>IF((OR((AND('[1]PWS Information'!$E$10="CWS",U1377="Single Family Residence",Q1377="Lead")),
(AND('[1]PWS Information'!$E$10="CWS",U1377="Multiple Family Residence",'[1]PWS Information'!$E$11="Yes",Q1377="Lead")),
(AND('[1]PWS Information'!$E$10="NTNC",Q1377="Lead")))),"Tier 1",
IF((OR((AND('[1]PWS Information'!$E$10="CWS",U1377="Multiple Family Residence",'[1]PWS Information'!$E$11="No",Q1377="Lead")),
(AND('[1]PWS Information'!$E$10="CWS",U1377="Other",Q1377="Lead")),
(AND('[1]PWS Information'!$E$10="CWS",U1377="Building",Q1377="Lead")))),"Tier 2",
IF((OR((AND('[1]PWS Information'!$E$10="CWS",U1377="Single Family Residence",Q1377="Galvanized Requiring Replacement")),
(AND('[1]PWS Information'!$E$10="CWS",U1377="Single Family Residence",Q1377="Galvanized Requiring Replacement",R1377="Yes")),
(AND('[1]PWS Information'!$E$10="NTNC",Q1377="Galvanized Requiring Replacement")),
(AND('[1]PWS Information'!$E$10="NTNC",U1377="Single Family Residence",R1377="Yes")))),"Tier 3",
IF((OR((AND('[1]PWS Information'!$E$10="CWS",U1377="Single Family Residence",S1377="Yes",Q1377="Non-Lead", J1377="Non-Lead - Copper",L1377="Before 1989")),
(AND('[1]PWS Information'!$E$10="CWS",U1377="Single Family Residence",S1377="Yes",Q1377="Non-Lead", N1377="Non-Lead - Copper",O1377="Before 1989")))),"Tier 4",
IF((OR((AND('[1]PWS Information'!$E$10="NTNC",Q1377="Non-Lead")),
(AND('[1]PWS Information'!$E$10="CWS",Q1377="Non-Lead",S1377="")),
(AND('[1]PWS Information'!$E$10="CWS",Q1377="Non-Lead",S1377="No")),
(AND('[1]PWS Information'!$E$10="CWS",Q1377="Non-Lead",S1377="Don't Know")),
(AND('[1]PWS Information'!$E$10="CWS",Q1377="Non-Lead", J1377="Non-Lead - Copper", S1377="Yes", L1377="Between 1989 and 2014")),
(AND('[1]PWS Information'!$E$10="CWS",Q1377="Non-Lead", J1377="Non-Lead - Copper", S1377="Yes", L1377="After 2014")),
(AND('[1]PWS Information'!$E$10="CWS",Q1377="Non-Lead", J1377="Non-Lead - Copper", S1377="Yes", L1377="Unknown")),
(AND('[1]PWS Information'!$E$10="CWS",Q1377="Non-Lead", N1377="Non-Lead - Copper", S1377="Yes", O1377="Between 1989 and 2014")),
(AND('[1]PWS Information'!$E$10="CWS",Q1377="Non-Lead", N1377="Non-Lead - Copper", S1377="Yes", O1377="After 2014")),
(AND('[1]PWS Information'!$E$10="CWS",Q1377="Non-Lead", N1377="Non-Lead - Copper", S1377="Yes", O1377="Unknown")),
(AND('[1]PWS Information'!$E$10="CWS",Q1377="Unknown")),
(AND('[1]PWS Information'!$E$10="NTNC",Q1377="Unknown")))),"Tier 5",
"")))))</f>
        <v>Tier 5</v>
      </c>
      <c r="Z1377" s="71"/>
      <c r="AA1377" s="71"/>
    </row>
    <row r="1378" spans="1:27" ht="43.2" x14ac:dyDescent="0.3">
      <c r="A1378" s="17"/>
      <c r="B1378" s="70" t="s">
        <v>462</v>
      </c>
      <c r="C1378" s="73">
        <v>7</v>
      </c>
      <c r="D1378" s="74" t="s">
        <v>188</v>
      </c>
      <c r="E1378" s="74" t="s">
        <v>128</v>
      </c>
      <c r="F1378" s="74">
        <v>78640</v>
      </c>
      <c r="G1378" s="78" t="s">
        <v>444</v>
      </c>
      <c r="H1378" s="63">
        <v>29.964144399999999</v>
      </c>
      <c r="I1378" s="64">
        <v>-97.795672222222194</v>
      </c>
      <c r="J1378" s="65" t="s">
        <v>50</v>
      </c>
      <c r="K1378" s="66" t="s">
        <v>51</v>
      </c>
      <c r="L1378" s="62" t="s">
        <v>70</v>
      </c>
      <c r="M1378" s="69" t="s">
        <v>390</v>
      </c>
      <c r="N1378" s="65" t="s">
        <v>222</v>
      </c>
      <c r="O1378" s="66" t="s">
        <v>70</v>
      </c>
      <c r="P1378" s="69"/>
      <c r="Q1378" s="55" t="str">
        <f t="shared" si="21"/>
        <v>Non-Lead</v>
      </c>
      <c r="R1378" s="70" t="s">
        <v>51</v>
      </c>
      <c r="S1378" s="70" t="s">
        <v>51</v>
      </c>
      <c r="T1378" s="70"/>
      <c r="U1378" s="71" t="s">
        <v>76</v>
      </c>
      <c r="V1378" s="71" t="s">
        <v>51</v>
      </c>
      <c r="W1378" s="71" t="s">
        <v>51</v>
      </c>
      <c r="X1378" s="71" t="s">
        <v>51</v>
      </c>
      <c r="Y1378" s="72" t="str">
        <f>IF((OR((AND('[1]PWS Information'!$E$10="CWS",U1378="Single Family Residence",Q1378="Lead")),
(AND('[1]PWS Information'!$E$10="CWS",U1378="Multiple Family Residence",'[1]PWS Information'!$E$11="Yes",Q1378="Lead")),
(AND('[1]PWS Information'!$E$10="NTNC",Q1378="Lead")))),"Tier 1",
IF((OR((AND('[1]PWS Information'!$E$10="CWS",U1378="Multiple Family Residence",'[1]PWS Information'!$E$11="No",Q1378="Lead")),
(AND('[1]PWS Information'!$E$10="CWS",U1378="Other",Q1378="Lead")),
(AND('[1]PWS Information'!$E$10="CWS",U1378="Building",Q1378="Lead")))),"Tier 2",
IF((OR((AND('[1]PWS Information'!$E$10="CWS",U1378="Single Family Residence",Q1378="Galvanized Requiring Replacement")),
(AND('[1]PWS Information'!$E$10="CWS",U1378="Single Family Residence",Q1378="Galvanized Requiring Replacement",R1378="Yes")),
(AND('[1]PWS Information'!$E$10="NTNC",Q1378="Galvanized Requiring Replacement")),
(AND('[1]PWS Information'!$E$10="NTNC",U1378="Single Family Residence",R1378="Yes")))),"Tier 3",
IF((OR((AND('[1]PWS Information'!$E$10="CWS",U1378="Single Family Residence",S1378="Yes",Q1378="Non-Lead", J1378="Non-Lead - Copper",L1378="Before 1989")),
(AND('[1]PWS Information'!$E$10="CWS",U1378="Single Family Residence",S1378="Yes",Q1378="Non-Lead", N1378="Non-Lead - Copper",O1378="Before 1989")))),"Tier 4",
IF((OR((AND('[1]PWS Information'!$E$10="NTNC",Q1378="Non-Lead")),
(AND('[1]PWS Information'!$E$10="CWS",Q1378="Non-Lead",S1378="")),
(AND('[1]PWS Information'!$E$10="CWS",Q1378="Non-Lead",S1378="No")),
(AND('[1]PWS Information'!$E$10="CWS",Q1378="Non-Lead",S1378="Don't Know")),
(AND('[1]PWS Information'!$E$10="CWS",Q1378="Non-Lead", J1378="Non-Lead - Copper", S1378="Yes", L1378="Between 1989 and 2014")),
(AND('[1]PWS Information'!$E$10="CWS",Q1378="Non-Lead", J1378="Non-Lead - Copper", S1378="Yes", L1378="After 2014")),
(AND('[1]PWS Information'!$E$10="CWS",Q1378="Non-Lead", J1378="Non-Lead - Copper", S1378="Yes", L1378="Unknown")),
(AND('[1]PWS Information'!$E$10="CWS",Q1378="Non-Lead", N1378="Non-Lead - Copper", S1378="Yes", O1378="Between 1989 and 2014")),
(AND('[1]PWS Information'!$E$10="CWS",Q1378="Non-Lead", N1378="Non-Lead - Copper", S1378="Yes", O1378="After 2014")),
(AND('[1]PWS Information'!$E$10="CWS",Q1378="Non-Lead", N1378="Non-Lead - Copper", S1378="Yes", O1378="Unknown")),
(AND('[1]PWS Information'!$E$10="CWS",Q1378="Unknown")),
(AND('[1]PWS Information'!$E$10="NTNC",Q1378="Unknown")))),"Tier 5",
"")))))</f>
        <v>Tier 5</v>
      </c>
      <c r="Z1378" s="71"/>
      <c r="AA1378" s="71"/>
    </row>
    <row r="1379" spans="1:27" ht="43.2" x14ac:dyDescent="0.3">
      <c r="A1379" s="1"/>
      <c r="B1379" s="70" t="s">
        <v>463</v>
      </c>
      <c r="C1379" s="73">
        <v>151</v>
      </c>
      <c r="D1379" s="74" t="s">
        <v>300</v>
      </c>
      <c r="E1379" s="74" t="s">
        <v>128</v>
      </c>
      <c r="F1379" s="74">
        <v>78640</v>
      </c>
      <c r="G1379" s="78" t="s">
        <v>444</v>
      </c>
      <c r="H1379" s="63">
        <v>29.9962111</v>
      </c>
      <c r="I1379" s="64">
        <v>-97.830222222222204</v>
      </c>
      <c r="J1379" s="65" t="s">
        <v>222</v>
      </c>
      <c r="K1379" s="66" t="s">
        <v>51</v>
      </c>
      <c r="L1379" s="62" t="s">
        <v>70</v>
      </c>
      <c r="M1379" s="69" t="s">
        <v>390</v>
      </c>
      <c r="N1379" s="65" t="s">
        <v>222</v>
      </c>
      <c r="O1379" s="66" t="s">
        <v>70</v>
      </c>
      <c r="P1379" s="69"/>
      <c r="Q1379" s="55" t="str">
        <f t="shared" si="21"/>
        <v>Non-Lead</v>
      </c>
      <c r="R1379" s="70" t="s">
        <v>51</v>
      </c>
      <c r="S1379" s="70" t="s">
        <v>51</v>
      </c>
      <c r="T1379" s="70"/>
      <c r="U1379" s="71" t="s">
        <v>76</v>
      </c>
      <c r="V1379" s="71" t="s">
        <v>51</v>
      </c>
      <c r="W1379" s="71" t="s">
        <v>51</v>
      </c>
      <c r="X1379" s="71" t="s">
        <v>51</v>
      </c>
      <c r="Y1379" s="72" t="str">
        <f>IF((OR((AND('[1]PWS Information'!$E$10="CWS",U1379="Single Family Residence",Q1379="Lead")),
(AND('[1]PWS Information'!$E$10="CWS",U1379="Multiple Family Residence",'[1]PWS Information'!$E$11="Yes",Q1379="Lead")),
(AND('[1]PWS Information'!$E$10="NTNC",Q1379="Lead")))),"Tier 1",
IF((OR((AND('[1]PWS Information'!$E$10="CWS",U1379="Multiple Family Residence",'[1]PWS Information'!$E$11="No",Q1379="Lead")),
(AND('[1]PWS Information'!$E$10="CWS",U1379="Other",Q1379="Lead")),
(AND('[1]PWS Information'!$E$10="CWS",U1379="Building",Q1379="Lead")))),"Tier 2",
IF((OR((AND('[1]PWS Information'!$E$10="CWS",U1379="Single Family Residence",Q1379="Galvanized Requiring Replacement")),
(AND('[1]PWS Information'!$E$10="CWS",U1379="Single Family Residence",Q1379="Galvanized Requiring Replacement",R1379="Yes")),
(AND('[1]PWS Information'!$E$10="NTNC",Q1379="Galvanized Requiring Replacement")),
(AND('[1]PWS Information'!$E$10="NTNC",U1379="Single Family Residence",R1379="Yes")))),"Tier 3",
IF((OR((AND('[1]PWS Information'!$E$10="CWS",U1379="Single Family Residence",S1379="Yes",Q1379="Non-Lead", J1379="Non-Lead - Copper",L1379="Before 1989")),
(AND('[1]PWS Information'!$E$10="CWS",U1379="Single Family Residence",S1379="Yes",Q1379="Non-Lead", N1379="Non-Lead - Copper",O1379="Before 1989")))),"Tier 4",
IF((OR((AND('[1]PWS Information'!$E$10="NTNC",Q1379="Non-Lead")),
(AND('[1]PWS Information'!$E$10="CWS",Q1379="Non-Lead",S1379="")),
(AND('[1]PWS Information'!$E$10="CWS",Q1379="Non-Lead",S1379="No")),
(AND('[1]PWS Information'!$E$10="CWS",Q1379="Non-Lead",S1379="Don't Know")),
(AND('[1]PWS Information'!$E$10="CWS",Q1379="Non-Lead", J1379="Non-Lead - Copper", S1379="Yes", L1379="Between 1989 and 2014")),
(AND('[1]PWS Information'!$E$10="CWS",Q1379="Non-Lead", J1379="Non-Lead - Copper", S1379="Yes", L1379="After 2014")),
(AND('[1]PWS Information'!$E$10="CWS",Q1379="Non-Lead", J1379="Non-Lead - Copper", S1379="Yes", L1379="Unknown")),
(AND('[1]PWS Information'!$E$10="CWS",Q1379="Non-Lead", N1379="Non-Lead - Copper", S1379="Yes", O1379="Between 1989 and 2014")),
(AND('[1]PWS Information'!$E$10="CWS",Q1379="Non-Lead", N1379="Non-Lead - Copper", S1379="Yes", O1379="After 2014")),
(AND('[1]PWS Information'!$E$10="CWS",Q1379="Non-Lead", N1379="Non-Lead - Copper", S1379="Yes", O1379="Unknown")),
(AND('[1]PWS Information'!$E$10="CWS",Q1379="Unknown")),
(AND('[1]PWS Information'!$E$10="NTNC",Q1379="Unknown")))),"Tier 5",
"")))))</f>
        <v>Tier 5</v>
      </c>
      <c r="Z1379" s="71"/>
      <c r="AA1379" s="71"/>
    </row>
    <row r="1380" spans="1:27" ht="86.4" x14ac:dyDescent="0.3">
      <c r="A1380" s="1"/>
      <c r="B1380" s="70">
        <v>3726474</v>
      </c>
      <c r="C1380" s="73">
        <v>2758</v>
      </c>
      <c r="D1380" s="74" t="s">
        <v>319</v>
      </c>
      <c r="E1380" s="74" t="s">
        <v>128</v>
      </c>
      <c r="F1380" s="74">
        <v>78640</v>
      </c>
      <c r="G1380" s="78" t="s">
        <v>464</v>
      </c>
      <c r="H1380" s="63">
        <v>29.969666700000001</v>
      </c>
      <c r="I1380" s="64">
        <v>-97.803591666666605</v>
      </c>
      <c r="J1380" s="65" t="s">
        <v>50</v>
      </c>
      <c r="K1380" s="66" t="s">
        <v>51</v>
      </c>
      <c r="L1380" s="62" t="s">
        <v>52</v>
      </c>
      <c r="M1380" s="69"/>
      <c r="N1380" s="65" t="s">
        <v>50</v>
      </c>
      <c r="O1380" s="66" t="s">
        <v>52</v>
      </c>
      <c r="P1380" s="69" t="s">
        <v>465</v>
      </c>
      <c r="Q1380" s="55" t="str">
        <f t="shared" si="21"/>
        <v>Non-Lead</v>
      </c>
      <c r="R1380" s="70" t="s">
        <v>51</v>
      </c>
      <c r="S1380" s="70" t="s">
        <v>51</v>
      </c>
      <c r="T1380" s="70"/>
      <c r="U1380" s="71" t="s">
        <v>53</v>
      </c>
      <c r="V1380" s="71" t="s">
        <v>51</v>
      </c>
      <c r="W1380" s="71" t="s">
        <v>51</v>
      </c>
      <c r="X1380" s="71" t="s">
        <v>51</v>
      </c>
      <c r="Y1380" s="72" t="str">
        <f>IF((OR((AND('[1]PWS Information'!$E$10="CWS",U1380="Single Family Residence",Q1380="Lead")),
(AND('[1]PWS Information'!$E$10="CWS",U1380="Multiple Family Residence",'[1]PWS Information'!$E$11="Yes",Q1380="Lead")),
(AND('[1]PWS Information'!$E$10="NTNC",Q1380="Lead")))),"Tier 1",
IF((OR((AND('[1]PWS Information'!$E$10="CWS",U1380="Multiple Family Residence",'[1]PWS Information'!$E$11="No",Q1380="Lead")),
(AND('[1]PWS Information'!$E$10="CWS",U1380="Other",Q1380="Lead")),
(AND('[1]PWS Information'!$E$10="CWS",U1380="Building",Q1380="Lead")))),"Tier 2",
IF((OR((AND('[1]PWS Information'!$E$10="CWS",U1380="Single Family Residence",Q1380="Galvanized Requiring Replacement")),
(AND('[1]PWS Information'!$E$10="CWS",U1380="Single Family Residence",Q1380="Galvanized Requiring Replacement",R1380="Yes")),
(AND('[1]PWS Information'!$E$10="NTNC",Q1380="Galvanized Requiring Replacement")),
(AND('[1]PWS Information'!$E$10="NTNC",U1380="Single Family Residence",R1380="Yes")))),"Tier 3",
IF((OR((AND('[1]PWS Information'!$E$10="CWS",U1380="Single Family Residence",S1380="Yes",Q1380="Non-Lead", J1380="Non-Lead - Copper",L1380="Before 1989")),
(AND('[1]PWS Information'!$E$10="CWS",U1380="Single Family Residence",S1380="Yes",Q1380="Non-Lead", N1380="Non-Lead - Copper",O1380="Before 1989")))),"Tier 4",
IF((OR((AND('[1]PWS Information'!$E$10="NTNC",Q1380="Non-Lead")),
(AND('[1]PWS Information'!$E$10="CWS",Q1380="Non-Lead",S1380="")),
(AND('[1]PWS Information'!$E$10="CWS",Q1380="Non-Lead",S1380="No")),
(AND('[1]PWS Information'!$E$10="CWS",Q1380="Non-Lead",S1380="Don't Know")),
(AND('[1]PWS Information'!$E$10="CWS",Q1380="Non-Lead", J1380="Non-Lead - Copper", S1380="Yes", L1380="Between 1989 and 2014")),
(AND('[1]PWS Information'!$E$10="CWS",Q1380="Non-Lead", J1380="Non-Lead - Copper", S1380="Yes", L1380="After 2014")),
(AND('[1]PWS Information'!$E$10="CWS",Q1380="Non-Lead", J1380="Non-Lead - Copper", S1380="Yes", L1380="Unknown")),
(AND('[1]PWS Information'!$E$10="CWS",Q1380="Non-Lead", N1380="Non-Lead - Copper", S1380="Yes", O1380="Between 1989 and 2014")),
(AND('[1]PWS Information'!$E$10="CWS",Q1380="Non-Lead", N1380="Non-Lead - Copper", S1380="Yes", O1380="After 2014")),
(AND('[1]PWS Information'!$E$10="CWS",Q1380="Non-Lead", N1380="Non-Lead - Copper", S1380="Yes", O1380="Unknown")),
(AND('[1]PWS Information'!$E$10="CWS",Q1380="Unknown")),
(AND('[1]PWS Information'!$E$10="NTNC",Q1380="Unknown")))),"Tier 5",
"")))))</f>
        <v>Tier 5</v>
      </c>
      <c r="Z1380" s="71"/>
      <c r="AA1380" s="71"/>
    </row>
    <row r="1381" spans="1:27" ht="57.6" x14ac:dyDescent="0.3">
      <c r="A1381" s="1"/>
      <c r="B1381" s="70">
        <v>1423034</v>
      </c>
      <c r="C1381" s="73">
        <v>2781</v>
      </c>
      <c r="D1381" s="74" t="s">
        <v>319</v>
      </c>
      <c r="E1381" s="74" t="s">
        <v>128</v>
      </c>
      <c r="F1381" s="74">
        <v>78640</v>
      </c>
      <c r="G1381" s="78" t="s">
        <v>466</v>
      </c>
      <c r="H1381" s="63">
        <v>29.969799999999999</v>
      </c>
      <c r="I1381" s="64">
        <v>-97.802858333333305</v>
      </c>
      <c r="J1381" s="65" t="s">
        <v>50</v>
      </c>
      <c r="K1381" s="66" t="s">
        <v>51</v>
      </c>
      <c r="L1381" s="62" t="s">
        <v>52</v>
      </c>
      <c r="M1381" s="69"/>
      <c r="N1381" s="65" t="s">
        <v>50</v>
      </c>
      <c r="O1381" s="66" t="s">
        <v>52</v>
      </c>
      <c r="P1381" s="69" t="s">
        <v>467</v>
      </c>
      <c r="Q1381" s="55" t="str">
        <f t="shared" si="21"/>
        <v>Non-Lead</v>
      </c>
      <c r="R1381" s="70" t="s">
        <v>51</v>
      </c>
      <c r="S1381" s="70" t="s">
        <v>51</v>
      </c>
      <c r="T1381" s="70"/>
      <c r="U1381" s="71" t="s">
        <v>53</v>
      </c>
      <c r="V1381" s="71" t="s">
        <v>51</v>
      </c>
      <c r="W1381" s="71" t="s">
        <v>51</v>
      </c>
      <c r="X1381" s="71" t="s">
        <v>51</v>
      </c>
      <c r="Y1381" s="72" t="str">
        <f>IF((OR((AND('[1]PWS Information'!$E$10="CWS",U1381="Single Family Residence",Q1381="Lead")),
(AND('[1]PWS Information'!$E$10="CWS",U1381="Multiple Family Residence",'[1]PWS Information'!$E$11="Yes",Q1381="Lead")),
(AND('[1]PWS Information'!$E$10="NTNC",Q1381="Lead")))),"Tier 1",
IF((OR((AND('[1]PWS Information'!$E$10="CWS",U1381="Multiple Family Residence",'[1]PWS Information'!$E$11="No",Q1381="Lead")),
(AND('[1]PWS Information'!$E$10="CWS",U1381="Other",Q1381="Lead")),
(AND('[1]PWS Information'!$E$10="CWS",U1381="Building",Q1381="Lead")))),"Tier 2",
IF((OR((AND('[1]PWS Information'!$E$10="CWS",U1381="Single Family Residence",Q1381="Galvanized Requiring Replacement")),
(AND('[1]PWS Information'!$E$10="CWS",U1381="Single Family Residence",Q1381="Galvanized Requiring Replacement",R1381="Yes")),
(AND('[1]PWS Information'!$E$10="NTNC",Q1381="Galvanized Requiring Replacement")),
(AND('[1]PWS Information'!$E$10="NTNC",U1381="Single Family Residence",R1381="Yes")))),"Tier 3",
IF((OR((AND('[1]PWS Information'!$E$10="CWS",U1381="Single Family Residence",S1381="Yes",Q1381="Non-Lead", J1381="Non-Lead - Copper",L1381="Before 1989")),
(AND('[1]PWS Information'!$E$10="CWS",U1381="Single Family Residence",S1381="Yes",Q1381="Non-Lead", N1381="Non-Lead - Copper",O1381="Before 1989")))),"Tier 4",
IF((OR((AND('[1]PWS Information'!$E$10="NTNC",Q1381="Non-Lead")),
(AND('[1]PWS Information'!$E$10="CWS",Q1381="Non-Lead",S1381="")),
(AND('[1]PWS Information'!$E$10="CWS",Q1381="Non-Lead",S1381="No")),
(AND('[1]PWS Information'!$E$10="CWS",Q1381="Non-Lead",S1381="Don't Know")),
(AND('[1]PWS Information'!$E$10="CWS",Q1381="Non-Lead", J1381="Non-Lead - Copper", S1381="Yes", L1381="Between 1989 and 2014")),
(AND('[1]PWS Information'!$E$10="CWS",Q1381="Non-Lead", J1381="Non-Lead - Copper", S1381="Yes", L1381="After 2014")),
(AND('[1]PWS Information'!$E$10="CWS",Q1381="Non-Lead", J1381="Non-Lead - Copper", S1381="Yes", L1381="Unknown")),
(AND('[1]PWS Information'!$E$10="CWS",Q1381="Non-Lead", N1381="Non-Lead - Copper", S1381="Yes", O1381="Between 1989 and 2014")),
(AND('[1]PWS Information'!$E$10="CWS",Q1381="Non-Lead", N1381="Non-Lead - Copper", S1381="Yes", O1381="After 2014")),
(AND('[1]PWS Information'!$E$10="CWS",Q1381="Non-Lead", N1381="Non-Lead - Copper", S1381="Yes", O1381="Unknown")),
(AND('[1]PWS Information'!$E$10="CWS",Q1381="Unknown")),
(AND('[1]PWS Information'!$E$10="NTNC",Q1381="Unknown")))),"Tier 5",
"")))))</f>
        <v>Tier 5</v>
      </c>
      <c r="Z1381" s="71"/>
      <c r="AA1381" s="71"/>
    </row>
    <row r="1382" spans="1:27" ht="43.2" x14ac:dyDescent="0.3">
      <c r="A1382" s="17"/>
      <c r="B1382" s="70" t="s">
        <v>468</v>
      </c>
      <c r="C1382" s="73">
        <v>777</v>
      </c>
      <c r="D1382" s="74" t="s">
        <v>345</v>
      </c>
      <c r="E1382" s="74" t="s">
        <v>128</v>
      </c>
      <c r="F1382" s="74">
        <v>78640</v>
      </c>
      <c r="G1382" s="78" t="s">
        <v>336</v>
      </c>
      <c r="H1382" s="63">
        <v>29.982230999999999</v>
      </c>
      <c r="I1382" s="64">
        <v>-97.820543999999998</v>
      </c>
      <c r="J1382" s="65" t="s">
        <v>50</v>
      </c>
      <c r="K1382" s="66" t="s">
        <v>51</v>
      </c>
      <c r="L1382" s="62" t="s">
        <v>58</v>
      </c>
      <c r="M1382" s="69" t="s">
        <v>390</v>
      </c>
      <c r="N1382" s="65" t="s">
        <v>222</v>
      </c>
      <c r="O1382" s="66" t="s">
        <v>58</v>
      </c>
      <c r="P1382" s="69" t="s">
        <v>469</v>
      </c>
      <c r="Q1382" s="55" t="str">
        <f t="shared" si="21"/>
        <v>Non-Lead</v>
      </c>
      <c r="R1382" s="70" t="s">
        <v>51</v>
      </c>
      <c r="S1382" s="70" t="s">
        <v>51</v>
      </c>
      <c r="T1382" s="70"/>
      <c r="U1382" s="71" t="s">
        <v>76</v>
      </c>
      <c r="V1382" s="71" t="s">
        <v>51</v>
      </c>
      <c r="W1382" s="71" t="s">
        <v>51</v>
      </c>
      <c r="X1382" s="71" t="s">
        <v>51</v>
      </c>
      <c r="Y1382" s="72" t="str">
        <f>IF((OR((AND('[1]PWS Information'!$E$10="CWS",U1382="Single Family Residence",Q1382="Lead")),
(AND('[1]PWS Information'!$E$10="CWS",U1382="Multiple Family Residence",'[1]PWS Information'!$E$11="Yes",Q1382="Lead")),
(AND('[1]PWS Information'!$E$10="NTNC",Q1382="Lead")))),"Tier 1",
IF((OR((AND('[1]PWS Information'!$E$10="CWS",U1382="Multiple Family Residence",'[1]PWS Information'!$E$11="No",Q1382="Lead")),
(AND('[1]PWS Information'!$E$10="CWS",U1382="Other",Q1382="Lead")),
(AND('[1]PWS Information'!$E$10="CWS",U1382="Building",Q1382="Lead")))),"Tier 2",
IF((OR((AND('[1]PWS Information'!$E$10="CWS",U1382="Single Family Residence",Q1382="Galvanized Requiring Replacement")),
(AND('[1]PWS Information'!$E$10="CWS",U1382="Single Family Residence",Q1382="Galvanized Requiring Replacement",R1382="Yes")),
(AND('[1]PWS Information'!$E$10="NTNC",Q1382="Galvanized Requiring Replacement")),
(AND('[1]PWS Information'!$E$10="NTNC",U1382="Single Family Residence",R1382="Yes")))),"Tier 3",
IF((OR((AND('[1]PWS Information'!$E$10="CWS",U1382="Single Family Residence",S1382="Yes",Q1382="Non-Lead", J1382="Non-Lead - Copper",L1382="Before 1989")),
(AND('[1]PWS Information'!$E$10="CWS",U1382="Single Family Residence",S1382="Yes",Q1382="Non-Lead", N1382="Non-Lead - Copper",O1382="Before 1989")))),"Tier 4",
IF((OR((AND('[1]PWS Information'!$E$10="NTNC",Q1382="Non-Lead")),
(AND('[1]PWS Information'!$E$10="CWS",Q1382="Non-Lead",S1382="")),
(AND('[1]PWS Information'!$E$10="CWS",Q1382="Non-Lead",S1382="No")),
(AND('[1]PWS Information'!$E$10="CWS",Q1382="Non-Lead",S1382="Don't Know")),
(AND('[1]PWS Information'!$E$10="CWS",Q1382="Non-Lead", J1382="Non-Lead - Copper", S1382="Yes", L1382="Between 1989 and 2014")),
(AND('[1]PWS Information'!$E$10="CWS",Q1382="Non-Lead", J1382="Non-Lead - Copper", S1382="Yes", L1382="After 2014")),
(AND('[1]PWS Information'!$E$10="CWS",Q1382="Non-Lead", J1382="Non-Lead - Copper", S1382="Yes", L1382="Unknown")),
(AND('[1]PWS Information'!$E$10="CWS",Q1382="Non-Lead", N1382="Non-Lead - Copper", S1382="Yes", O1382="Between 1989 and 2014")),
(AND('[1]PWS Information'!$E$10="CWS",Q1382="Non-Lead", N1382="Non-Lead - Copper", S1382="Yes", O1382="After 2014")),
(AND('[1]PWS Information'!$E$10="CWS",Q1382="Non-Lead", N1382="Non-Lead - Copper", S1382="Yes", O1382="Unknown")),
(AND('[1]PWS Information'!$E$10="CWS",Q1382="Unknown")),
(AND('[1]PWS Information'!$E$10="NTNC",Q1382="Unknown")))),"Tier 5",
"")))))</f>
        <v>Tier 5</v>
      </c>
      <c r="Z1382" s="71"/>
      <c r="AA1382" s="71"/>
    </row>
    <row r="1383" spans="1:27" ht="43.2" x14ac:dyDescent="0.3">
      <c r="A1383" s="1"/>
      <c r="B1383" s="70" t="s">
        <v>470</v>
      </c>
      <c r="C1383" s="73" t="s">
        <v>355</v>
      </c>
      <c r="D1383" s="74" t="s">
        <v>356</v>
      </c>
      <c r="E1383" s="74" t="s">
        <v>49</v>
      </c>
      <c r="F1383" s="74">
        <v>78640</v>
      </c>
      <c r="G1383" s="78" t="s">
        <v>336</v>
      </c>
      <c r="H1383" s="63">
        <v>29.9825667</v>
      </c>
      <c r="I1383" s="64">
        <v>-97.822069444444395</v>
      </c>
      <c r="J1383" s="65" t="s">
        <v>57</v>
      </c>
      <c r="K1383" s="66" t="s">
        <v>51</v>
      </c>
      <c r="L1383" s="62" t="s">
        <v>58</v>
      </c>
      <c r="M1383" s="69" t="s">
        <v>390</v>
      </c>
      <c r="N1383" s="65" t="s">
        <v>50</v>
      </c>
      <c r="O1383" s="66" t="s">
        <v>58</v>
      </c>
      <c r="P1383" s="69"/>
      <c r="Q1383" s="55" t="str">
        <f t="shared" si="21"/>
        <v>Non-Lead</v>
      </c>
      <c r="R1383" s="70" t="s">
        <v>51</v>
      </c>
      <c r="S1383" s="70" t="s">
        <v>51</v>
      </c>
      <c r="T1383" s="70"/>
      <c r="U1383" s="71" t="s">
        <v>76</v>
      </c>
      <c r="V1383" s="71" t="s">
        <v>51</v>
      </c>
      <c r="W1383" s="71" t="s">
        <v>51</v>
      </c>
      <c r="X1383" s="71" t="s">
        <v>51</v>
      </c>
      <c r="Y1383" s="72" t="str">
        <f>IF((OR((AND('[1]PWS Information'!$E$10="CWS",U1383="Single Family Residence",Q1383="Lead")),
(AND('[1]PWS Information'!$E$10="CWS",U1383="Multiple Family Residence",'[1]PWS Information'!$E$11="Yes",Q1383="Lead")),
(AND('[1]PWS Information'!$E$10="NTNC",Q1383="Lead")))),"Tier 1",
IF((OR((AND('[1]PWS Information'!$E$10="CWS",U1383="Multiple Family Residence",'[1]PWS Information'!$E$11="No",Q1383="Lead")),
(AND('[1]PWS Information'!$E$10="CWS",U1383="Other",Q1383="Lead")),
(AND('[1]PWS Information'!$E$10="CWS",U1383="Building",Q1383="Lead")))),"Tier 2",
IF((OR((AND('[1]PWS Information'!$E$10="CWS",U1383="Single Family Residence",Q1383="Galvanized Requiring Replacement")),
(AND('[1]PWS Information'!$E$10="CWS",U1383="Single Family Residence",Q1383="Galvanized Requiring Replacement",R1383="Yes")),
(AND('[1]PWS Information'!$E$10="NTNC",Q1383="Galvanized Requiring Replacement")),
(AND('[1]PWS Information'!$E$10="NTNC",U1383="Single Family Residence",R1383="Yes")))),"Tier 3",
IF((OR((AND('[1]PWS Information'!$E$10="CWS",U1383="Single Family Residence",S1383="Yes",Q1383="Non-Lead", J1383="Non-Lead - Copper",L1383="Before 1989")),
(AND('[1]PWS Information'!$E$10="CWS",U1383="Single Family Residence",S1383="Yes",Q1383="Non-Lead", N1383="Non-Lead - Copper",O1383="Before 1989")))),"Tier 4",
IF((OR((AND('[1]PWS Information'!$E$10="NTNC",Q1383="Non-Lead")),
(AND('[1]PWS Information'!$E$10="CWS",Q1383="Non-Lead",S1383="")),
(AND('[1]PWS Information'!$E$10="CWS",Q1383="Non-Lead",S1383="No")),
(AND('[1]PWS Information'!$E$10="CWS",Q1383="Non-Lead",S1383="Don't Know")),
(AND('[1]PWS Information'!$E$10="CWS",Q1383="Non-Lead", J1383="Non-Lead - Copper", S1383="Yes", L1383="Between 1989 and 2014")),
(AND('[1]PWS Information'!$E$10="CWS",Q1383="Non-Lead", J1383="Non-Lead - Copper", S1383="Yes", L1383="After 2014")),
(AND('[1]PWS Information'!$E$10="CWS",Q1383="Non-Lead", J1383="Non-Lead - Copper", S1383="Yes", L1383="Unknown")),
(AND('[1]PWS Information'!$E$10="CWS",Q1383="Non-Lead", N1383="Non-Lead - Copper", S1383="Yes", O1383="Between 1989 and 2014")),
(AND('[1]PWS Information'!$E$10="CWS",Q1383="Non-Lead", N1383="Non-Lead - Copper", S1383="Yes", O1383="After 2014")),
(AND('[1]PWS Information'!$E$10="CWS",Q1383="Non-Lead", N1383="Non-Lead - Copper", S1383="Yes", O1383="Unknown")),
(AND('[1]PWS Information'!$E$10="CWS",Q1383="Unknown")),
(AND('[1]PWS Information'!$E$10="NTNC",Q1383="Unknown")))),"Tier 5",
"")))))</f>
        <v>Tier 5</v>
      </c>
      <c r="Z1383" s="71"/>
      <c r="AA1383" s="71"/>
    </row>
    <row r="1384" spans="1:27" ht="57.6" x14ac:dyDescent="0.3">
      <c r="A1384" s="1"/>
      <c r="B1384" s="70">
        <v>10906507</v>
      </c>
      <c r="C1384" s="73">
        <v>106</v>
      </c>
      <c r="D1384" s="74" t="s">
        <v>471</v>
      </c>
      <c r="E1384" s="74" t="s">
        <v>49</v>
      </c>
      <c r="F1384" s="74">
        <v>78640</v>
      </c>
      <c r="G1384" s="78"/>
      <c r="H1384" s="63">
        <v>29.955774999999999</v>
      </c>
      <c r="I1384" s="64">
        <v>-97.841236111111101</v>
      </c>
      <c r="J1384" s="65" t="s">
        <v>57</v>
      </c>
      <c r="K1384" s="66" t="s">
        <v>51</v>
      </c>
      <c r="L1384" s="62" t="s">
        <v>70</v>
      </c>
      <c r="M1384" s="69"/>
      <c r="N1384" s="65" t="s">
        <v>50</v>
      </c>
      <c r="O1384" s="66" t="s">
        <v>70</v>
      </c>
      <c r="P1384" s="69"/>
      <c r="Q1384" s="55" t="str">
        <f t="shared" si="21"/>
        <v>Non-Lead</v>
      </c>
      <c r="R1384" s="70" t="s">
        <v>51</v>
      </c>
      <c r="S1384" s="70" t="s">
        <v>51</v>
      </c>
      <c r="T1384" s="70"/>
      <c r="U1384" s="71" t="s">
        <v>53</v>
      </c>
      <c r="V1384" s="71" t="s">
        <v>51</v>
      </c>
      <c r="W1384" s="71" t="s">
        <v>51</v>
      </c>
      <c r="X1384" s="71" t="s">
        <v>51</v>
      </c>
      <c r="Y1384" s="72" t="str">
        <f>IF((OR((AND('[1]PWS Information'!$E$10="CWS",U1384="Single Family Residence",Q1384="Lead")),
(AND('[1]PWS Information'!$E$10="CWS",U1384="Multiple Family Residence",'[1]PWS Information'!$E$11="Yes",Q1384="Lead")),
(AND('[1]PWS Information'!$E$10="NTNC",Q1384="Lead")))),"Tier 1",
IF((OR((AND('[1]PWS Information'!$E$10="CWS",U1384="Multiple Family Residence",'[1]PWS Information'!$E$11="No",Q1384="Lead")),
(AND('[1]PWS Information'!$E$10="CWS",U1384="Other",Q1384="Lead")),
(AND('[1]PWS Information'!$E$10="CWS",U1384="Building",Q1384="Lead")))),"Tier 2",
IF((OR((AND('[1]PWS Information'!$E$10="CWS",U1384="Single Family Residence",Q1384="Galvanized Requiring Replacement")),
(AND('[1]PWS Information'!$E$10="CWS",U1384="Single Family Residence",Q1384="Galvanized Requiring Replacement",R1384="Yes")),
(AND('[1]PWS Information'!$E$10="NTNC",Q1384="Galvanized Requiring Replacement")),
(AND('[1]PWS Information'!$E$10="NTNC",U1384="Single Family Residence",R1384="Yes")))),"Tier 3",
IF((OR((AND('[1]PWS Information'!$E$10="CWS",U1384="Single Family Residence",S1384="Yes",Q1384="Non-Lead", J1384="Non-Lead - Copper",L1384="Before 1989")),
(AND('[1]PWS Information'!$E$10="CWS",U1384="Single Family Residence",S1384="Yes",Q1384="Non-Lead", N1384="Non-Lead - Copper",O1384="Before 1989")))),"Tier 4",
IF((OR((AND('[1]PWS Information'!$E$10="NTNC",Q1384="Non-Lead")),
(AND('[1]PWS Information'!$E$10="CWS",Q1384="Non-Lead",S1384="")),
(AND('[1]PWS Information'!$E$10="CWS",Q1384="Non-Lead",S1384="No")),
(AND('[1]PWS Information'!$E$10="CWS",Q1384="Non-Lead",S1384="Don't Know")),
(AND('[1]PWS Information'!$E$10="CWS",Q1384="Non-Lead", J1384="Non-Lead - Copper", S1384="Yes", L1384="Between 1989 and 2014")),
(AND('[1]PWS Information'!$E$10="CWS",Q1384="Non-Lead", J1384="Non-Lead - Copper", S1384="Yes", L1384="After 2014")),
(AND('[1]PWS Information'!$E$10="CWS",Q1384="Non-Lead", J1384="Non-Lead - Copper", S1384="Yes", L1384="Unknown")),
(AND('[1]PWS Information'!$E$10="CWS",Q1384="Non-Lead", N1384="Non-Lead - Copper", S1384="Yes", O1384="Between 1989 and 2014")),
(AND('[1]PWS Information'!$E$10="CWS",Q1384="Non-Lead", N1384="Non-Lead - Copper", S1384="Yes", O1384="After 2014")),
(AND('[1]PWS Information'!$E$10="CWS",Q1384="Non-Lead", N1384="Non-Lead - Copper", S1384="Yes", O1384="Unknown")),
(AND('[1]PWS Information'!$E$10="CWS",Q1384="Unknown")),
(AND('[1]PWS Information'!$E$10="NTNC",Q1384="Unknown")))),"Tier 5",
"")))))</f>
        <v>Tier 5</v>
      </c>
      <c r="Z1384" s="71"/>
      <c r="AA1384" s="71"/>
    </row>
    <row r="1385" spans="1:27" ht="57.6" x14ac:dyDescent="0.3">
      <c r="A1385" s="1"/>
      <c r="B1385" s="70">
        <v>10127648</v>
      </c>
      <c r="C1385" s="73">
        <v>110</v>
      </c>
      <c r="D1385" s="74" t="s">
        <v>471</v>
      </c>
      <c r="E1385" s="74" t="s">
        <v>49</v>
      </c>
      <c r="F1385" s="74">
        <v>78640</v>
      </c>
      <c r="G1385" s="78"/>
      <c r="H1385" s="63">
        <v>29.955551</v>
      </c>
      <c r="I1385" s="64">
        <v>-97.841559000000004</v>
      </c>
      <c r="J1385" s="65" t="s">
        <v>57</v>
      </c>
      <c r="K1385" s="66" t="s">
        <v>51</v>
      </c>
      <c r="L1385" s="62" t="s">
        <v>58</v>
      </c>
      <c r="M1385" s="69"/>
      <c r="N1385" s="65" t="s">
        <v>50</v>
      </c>
      <c r="O1385" s="66" t="s">
        <v>58</v>
      </c>
      <c r="P1385" s="69"/>
      <c r="Q1385" s="55" t="str">
        <f t="shared" si="21"/>
        <v>Non-Lead</v>
      </c>
      <c r="R1385" s="70" t="s">
        <v>51</v>
      </c>
      <c r="S1385" s="70" t="s">
        <v>51</v>
      </c>
      <c r="T1385" s="70"/>
      <c r="U1385" s="71" t="s">
        <v>53</v>
      </c>
      <c r="V1385" s="71" t="s">
        <v>51</v>
      </c>
      <c r="W1385" s="71" t="s">
        <v>51</v>
      </c>
      <c r="X1385" s="71" t="s">
        <v>51</v>
      </c>
      <c r="Y1385" s="72" t="str">
        <f>IF((OR((AND('[1]PWS Information'!$E$10="CWS",U1385="Single Family Residence",Q1385="Lead")),
(AND('[1]PWS Information'!$E$10="CWS",U1385="Multiple Family Residence",'[1]PWS Information'!$E$11="Yes",Q1385="Lead")),
(AND('[1]PWS Information'!$E$10="NTNC",Q1385="Lead")))),"Tier 1",
IF((OR((AND('[1]PWS Information'!$E$10="CWS",U1385="Multiple Family Residence",'[1]PWS Information'!$E$11="No",Q1385="Lead")),
(AND('[1]PWS Information'!$E$10="CWS",U1385="Other",Q1385="Lead")),
(AND('[1]PWS Information'!$E$10="CWS",U1385="Building",Q1385="Lead")))),"Tier 2",
IF((OR((AND('[1]PWS Information'!$E$10="CWS",U1385="Single Family Residence",Q1385="Galvanized Requiring Replacement")),
(AND('[1]PWS Information'!$E$10="CWS",U1385="Single Family Residence",Q1385="Galvanized Requiring Replacement",R1385="Yes")),
(AND('[1]PWS Information'!$E$10="NTNC",Q1385="Galvanized Requiring Replacement")),
(AND('[1]PWS Information'!$E$10="NTNC",U1385="Single Family Residence",R1385="Yes")))),"Tier 3",
IF((OR((AND('[1]PWS Information'!$E$10="CWS",U1385="Single Family Residence",S1385="Yes",Q1385="Non-Lead", J1385="Non-Lead - Copper",L1385="Before 1989")),
(AND('[1]PWS Information'!$E$10="CWS",U1385="Single Family Residence",S1385="Yes",Q1385="Non-Lead", N1385="Non-Lead - Copper",O1385="Before 1989")))),"Tier 4",
IF((OR((AND('[1]PWS Information'!$E$10="NTNC",Q1385="Non-Lead")),
(AND('[1]PWS Information'!$E$10="CWS",Q1385="Non-Lead",S1385="")),
(AND('[1]PWS Information'!$E$10="CWS",Q1385="Non-Lead",S1385="No")),
(AND('[1]PWS Information'!$E$10="CWS",Q1385="Non-Lead",S1385="Don't Know")),
(AND('[1]PWS Information'!$E$10="CWS",Q1385="Non-Lead", J1385="Non-Lead - Copper", S1385="Yes", L1385="Between 1989 and 2014")),
(AND('[1]PWS Information'!$E$10="CWS",Q1385="Non-Lead", J1385="Non-Lead - Copper", S1385="Yes", L1385="After 2014")),
(AND('[1]PWS Information'!$E$10="CWS",Q1385="Non-Lead", J1385="Non-Lead - Copper", S1385="Yes", L1385="Unknown")),
(AND('[1]PWS Information'!$E$10="CWS",Q1385="Non-Lead", N1385="Non-Lead - Copper", S1385="Yes", O1385="Between 1989 and 2014")),
(AND('[1]PWS Information'!$E$10="CWS",Q1385="Non-Lead", N1385="Non-Lead - Copper", S1385="Yes", O1385="After 2014")),
(AND('[1]PWS Information'!$E$10="CWS",Q1385="Non-Lead", N1385="Non-Lead - Copper", S1385="Yes", O1385="Unknown")),
(AND('[1]PWS Information'!$E$10="CWS",Q1385="Unknown")),
(AND('[1]PWS Information'!$E$10="NTNC",Q1385="Unknown")))),"Tier 5",
"")))))</f>
        <v>Tier 5</v>
      </c>
      <c r="Z1385" s="71"/>
      <c r="AA1385" s="71"/>
    </row>
    <row r="1386" spans="1:27" ht="57.6" x14ac:dyDescent="0.3">
      <c r="A1386" s="17"/>
      <c r="B1386" s="70">
        <v>10825919</v>
      </c>
      <c r="C1386" s="73">
        <v>120</v>
      </c>
      <c r="D1386" s="74" t="s">
        <v>471</v>
      </c>
      <c r="E1386" s="74" t="s">
        <v>49</v>
      </c>
      <c r="F1386" s="74">
        <v>78640</v>
      </c>
      <c r="G1386" s="78"/>
      <c r="H1386" s="63">
        <v>29.956116000000002</v>
      </c>
      <c r="I1386" s="64">
        <v>-97.840880999999996</v>
      </c>
      <c r="J1386" s="65" t="s">
        <v>57</v>
      </c>
      <c r="K1386" s="66" t="s">
        <v>51</v>
      </c>
      <c r="L1386" s="62" t="s">
        <v>58</v>
      </c>
      <c r="M1386" s="69"/>
      <c r="N1386" s="65" t="s">
        <v>50</v>
      </c>
      <c r="O1386" s="66" t="s">
        <v>58</v>
      </c>
      <c r="P1386" s="69"/>
      <c r="Q1386" s="55" t="str">
        <f t="shared" si="21"/>
        <v>Non-Lead</v>
      </c>
      <c r="R1386" s="70" t="s">
        <v>51</v>
      </c>
      <c r="S1386" s="70" t="s">
        <v>51</v>
      </c>
      <c r="T1386" s="70"/>
      <c r="U1386" s="71" t="s">
        <v>53</v>
      </c>
      <c r="V1386" s="71" t="s">
        <v>51</v>
      </c>
      <c r="W1386" s="71" t="s">
        <v>51</v>
      </c>
      <c r="X1386" s="71" t="s">
        <v>51</v>
      </c>
      <c r="Y1386" s="72" t="str">
        <f>IF((OR((AND('[1]PWS Information'!$E$10="CWS",U1386="Single Family Residence",Q1386="Lead")),
(AND('[1]PWS Information'!$E$10="CWS",U1386="Multiple Family Residence",'[1]PWS Information'!$E$11="Yes",Q1386="Lead")),
(AND('[1]PWS Information'!$E$10="NTNC",Q1386="Lead")))),"Tier 1",
IF((OR((AND('[1]PWS Information'!$E$10="CWS",U1386="Multiple Family Residence",'[1]PWS Information'!$E$11="No",Q1386="Lead")),
(AND('[1]PWS Information'!$E$10="CWS",U1386="Other",Q1386="Lead")),
(AND('[1]PWS Information'!$E$10="CWS",U1386="Building",Q1386="Lead")))),"Tier 2",
IF((OR((AND('[1]PWS Information'!$E$10="CWS",U1386="Single Family Residence",Q1386="Galvanized Requiring Replacement")),
(AND('[1]PWS Information'!$E$10="CWS",U1386="Single Family Residence",Q1386="Galvanized Requiring Replacement",R1386="Yes")),
(AND('[1]PWS Information'!$E$10="NTNC",Q1386="Galvanized Requiring Replacement")),
(AND('[1]PWS Information'!$E$10="NTNC",U1386="Single Family Residence",R1386="Yes")))),"Tier 3",
IF((OR((AND('[1]PWS Information'!$E$10="CWS",U1386="Single Family Residence",S1386="Yes",Q1386="Non-Lead", J1386="Non-Lead - Copper",L1386="Before 1989")),
(AND('[1]PWS Information'!$E$10="CWS",U1386="Single Family Residence",S1386="Yes",Q1386="Non-Lead", N1386="Non-Lead - Copper",O1386="Before 1989")))),"Tier 4",
IF((OR((AND('[1]PWS Information'!$E$10="NTNC",Q1386="Non-Lead")),
(AND('[1]PWS Information'!$E$10="CWS",Q1386="Non-Lead",S1386="")),
(AND('[1]PWS Information'!$E$10="CWS",Q1386="Non-Lead",S1386="No")),
(AND('[1]PWS Information'!$E$10="CWS",Q1386="Non-Lead",S1386="Don't Know")),
(AND('[1]PWS Information'!$E$10="CWS",Q1386="Non-Lead", J1386="Non-Lead - Copper", S1386="Yes", L1386="Between 1989 and 2014")),
(AND('[1]PWS Information'!$E$10="CWS",Q1386="Non-Lead", J1386="Non-Lead - Copper", S1386="Yes", L1386="After 2014")),
(AND('[1]PWS Information'!$E$10="CWS",Q1386="Non-Lead", J1386="Non-Lead - Copper", S1386="Yes", L1386="Unknown")),
(AND('[1]PWS Information'!$E$10="CWS",Q1386="Non-Lead", N1386="Non-Lead - Copper", S1386="Yes", O1386="Between 1989 and 2014")),
(AND('[1]PWS Information'!$E$10="CWS",Q1386="Non-Lead", N1386="Non-Lead - Copper", S1386="Yes", O1386="After 2014")),
(AND('[1]PWS Information'!$E$10="CWS",Q1386="Non-Lead", N1386="Non-Lead - Copper", S1386="Yes", O1386="Unknown")),
(AND('[1]PWS Information'!$E$10="CWS",Q1386="Unknown")),
(AND('[1]PWS Information'!$E$10="NTNC",Q1386="Unknown")))),"Tier 5",
"")))))</f>
        <v>Tier 5</v>
      </c>
      <c r="Z1386" s="71"/>
      <c r="AA1386" s="71"/>
    </row>
    <row r="1387" spans="1:27" ht="57.6" x14ac:dyDescent="0.3">
      <c r="A1387" s="1"/>
      <c r="B1387" s="70">
        <v>15910295</v>
      </c>
      <c r="C1387" s="73">
        <v>130</v>
      </c>
      <c r="D1387" s="74" t="s">
        <v>471</v>
      </c>
      <c r="E1387" s="74" t="s">
        <v>49</v>
      </c>
      <c r="F1387" s="74">
        <v>78640</v>
      </c>
      <c r="G1387" s="78"/>
      <c r="H1387" s="63">
        <v>29.955222200000001</v>
      </c>
      <c r="I1387" s="64">
        <v>-97.841816666666602</v>
      </c>
      <c r="J1387" s="65" t="s">
        <v>57</v>
      </c>
      <c r="K1387" s="66" t="s">
        <v>51</v>
      </c>
      <c r="L1387" s="62" t="s">
        <v>70</v>
      </c>
      <c r="M1387" s="69"/>
      <c r="N1387" s="65" t="s">
        <v>57</v>
      </c>
      <c r="O1387" s="66" t="s">
        <v>70</v>
      </c>
      <c r="P1387" s="69"/>
      <c r="Q1387" s="55" t="str">
        <f t="shared" si="21"/>
        <v>Non-Lead</v>
      </c>
      <c r="R1387" s="70" t="s">
        <v>51</v>
      </c>
      <c r="S1387" s="70" t="s">
        <v>85</v>
      </c>
      <c r="T1387" s="70"/>
      <c r="U1387" s="71" t="s">
        <v>53</v>
      </c>
      <c r="V1387" s="71" t="s">
        <v>51</v>
      </c>
      <c r="W1387" s="71" t="s">
        <v>51</v>
      </c>
      <c r="X1387" s="71" t="s">
        <v>61</v>
      </c>
      <c r="Y1387" s="72" t="str">
        <f>IF((OR((AND('[1]PWS Information'!$E$10="CWS",U1387="Single Family Residence",Q1387="Lead")),
(AND('[1]PWS Information'!$E$10="CWS",U1387="Multiple Family Residence",'[1]PWS Information'!$E$11="Yes",Q1387="Lead")),
(AND('[1]PWS Information'!$E$10="NTNC",Q1387="Lead")))),"Tier 1",
IF((OR((AND('[1]PWS Information'!$E$10="CWS",U1387="Multiple Family Residence",'[1]PWS Information'!$E$11="No",Q1387="Lead")),
(AND('[1]PWS Information'!$E$10="CWS",U1387="Other",Q1387="Lead")),
(AND('[1]PWS Information'!$E$10="CWS",U1387="Building",Q1387="Lead")))),"Tier 2",
IF((OR((AND('[1]PWS Information'!$E$10="CWS",U1387="Single Family Residence",Q1387="Galvanized Requiring Replacement")),
(AND('[1]PWS Information'!$E$10="CWS",U1387="Single Family Residence",Q1387="Galvanized Requiring Replacement",R1387="Yes")),
(AND('[1]PWS Information'!$E$10="NTNC",Q1387="Galvanized Requiring Replacement")),
(AND('[1]PWS Information'!$E$10="NTNC",U1387="Single Family Residence",R1387="Yes")))),"Tier 3",
IF((OR((AND('[1]PWS Information'!$E$10="CWS",U1387="Single Family Residence",S1387="Yes",Q1387="Non-Lead", J1387="Non-Lead - Copper",L1387="Before 1989")),
(AND('[1]PWS Information'!$E$10="CWS",U1387="Single Family Residence",S1387="Yes",Q1387="Non-Lead", N1387="Non-Lead - Copper",O1387="Before 1989")))),"Tier 4",
IF((OR((AND('[1]PWS Information'!$E$10="NTNC",Q1387="Non-Lead")),
(AND('[1]PWS Information'!$E$10="CWS",Q1387="Non-Lead",S1387="")),
(AND('[1]PWS Information'!$E$10="CWS",Q1387="Non-Lead",S1387="No")),
(AND('[1]PWS Information'!$E$10="CWS",Q1387="Non-Lead",S1387="Don't Know")),
(AND('[1]PWS Information'!$E$10="CWS",Q1387="Non-Lead", J1387="Non-Lead - Copper", S1387="Yes", L1387="Between 1989 and 2014")),
(AND('[1]PWS Information'!$E$10="CWS",Q1387="Non-Lead", J1387="Non-Lead - Copper", S1387="Yes", L1387="After 2014")),
(AND('[1]PWS Information'!$E$10="CWS",Q1387="Non-Lead", J1387="Non-Lead - Copper", S1387="Yes", L1387="Unknown")),
(AND('[1]PWS Information'!$E$10="CWS",Q1387="Non-Lead", N1387="Non-Lead - Copper", S1387="Yes", O1387="Between 1989 and 2014")),
(AND('[1]PWS Information'!$E$10="CWS",Q1387="Non-Lead", N1387="Non-Lead - Copper", S1387="Yes", O1387="After 2014")),
(AND('[1]PWS Information'!$E$10="CWS",Q1387="Non-Lead", N1387="Non-Lead - Copper", S1387="Yes", O1387="Unknown")),
(AND('[1]PWS Information'!$E$10="CWS",Q1387="Unknown")),
(AND('[1]PWS Information'!$E$10="NTNC",Q1387="Unknown")))),"Tier 5",
"")))))</f>
        <v>Tier 5</v>
      </c>
      <c r="Z1387" s="71"/>
      <c r="AA1387" s="71"/>
    </row>
    <row r="1388" spans="1:27" ht="57.6" x14ac:dyDescent="0.3">
      <c r="A1388" s="1"/>
      <c r="B1388" s="70">
        <v>9300927</v>
      </c>
      <c r="C1388" s="73">
        <v>180</v>
      </c>
      <c r="D1388" s="74" t="s">
        <v>471</v>
      </c>
      <c r="E1388" s="74" t="s">
        <v>49</v>
      </c>
      <c r="F1388" s="74">
        <v>78640</v>
      </c>
      <c r="G1388" s="78"/>
      <c r="H1388" s="63">
        <v>29.955494399999999</v>
      </c>
      <c r="I1388" s="64">
        <v>-97.8462416666666</v>
      </c>
      <c r="J1388" s="65" t="s">
        <v>57</v>
      </c>
      <c r="K1388" s="66" t="s">
        <v>51</v>
      </c>
      <c r="L1388" s="62" t="s">
        <v>58</v>
      </c>
      <c r="M1388" s="69"/>
      <c r="N1388" s="65" t="s">
        <v>50</v>
      </c>
      <c r="O1388" s="66" t="s">
        <v>58</v>
      </c>
      <c r="P1388" s="69"/>
      <c r="Q1388" s="55" t="str">
        <f t="shared" si="21"/>
        <v>Non-Lead</v>
      </c>
      <c r="R1388" s="70" t="s">
        <v>51</v>
      </c>
      <c r="S1388" s="70" t="s">
        <v>51</v>
      </c>
      <c r="T1388" s="70"/>
      <c r="U1388" s="71" t="s">
        <v>53</v>
      </c>
      <c r="V1388" s="71" t="s">
        <v>51</v>
      </c>
      <c r="W1388" s="71" t="s">
        <v>51</v>
      </c>
      <c r="X1388" s="71" t="s">
        <v>51</v>
      </c>
      <c r="Y1388" s="72" t="str">
        <f>IF((OR((AND('[1]PWS Information'!$E$10="CWS",U1388="Single Family Residence",Q1388="Lead")),
(AND('[1]PWS Information'!$E$10="CWS",U1388="Multiple Family Residence",'[1]PWS Information'!$E$11="Yes",Q1388="Lead")),
(AND('[1]PWS Information'!$E$10="NTNC",Q1388="Lead")))),"Tier 1",
IF((OR((AND('[1]PWS Information'!$E$10="CWS",U1388="Multiple Family Residence",'[1]PWS Information'!$E$11="No",Q1388="Lead")),
(AND('[1]PWS Information'!$E$10="CWS",U1388="Other",Q1388="Lead")),
(AND('[1]PWS Information'!$E$10="CWS",U1388="Building",Q1388="Lead")))),"Tier 2",
IF((OR((AND('[1]PWS Information'!$E$10="CWS",U1388="Single Family Residence",Q1388="Galvanized Requiring Replacement")),
(AND('[1]PWS Information'!$E$10="CWS",U1388="Single Family Residence",Q1388="Galvanized Requiring Replacement",R1388="Yes")),
(AND('[1]PWS Information'!$E$10="NTNC",Q1388="Galvanized Requiring Replacement")),
(AND('[1]PWS Information'!$E$10="NTNC",U1388="Single Family Residence",R1388="Yes")))),"Tier 3",
IF((OR((AND('[1]PWS Information'!$E$10="CWS",U1388="Single Family Residence",S1388="Yes",Q1388="Non-Lead", J1388="Non-Lead - Copper",L1388="Before 1989")),
(AND('[1]PWS Information'!$E$10="CWS",U1388="Single Family Residence",S1388="Yes",Q1388="Non-Lead", N1388="Non-Lead - Copper",O1388="Before 1989")))),"Tier 4",
IF((OR((AND('[1]PWS Information'!$E$10="NTNC",Q1388="Non-Lead")),
(AND('[1]PWS Information'!$E$10="CWS",Q1388="Non-Lead",S1388="")),
(AND('[1]PWS Information'!$E$10="CWS",Q1388="Non-Lead",S1388="No")),
(AND('[1]PWS Information'!$E$10="CWS",Q1388="Non-Lead",S1388="Don't Know")),
(AND('[1]PWS Information'!$E$10="CWS",Q1388="Non-Lead", J1388="Non-Lead - Copper", S1388="Yes", L1388="Between 1989 and 2014")),
(AND('[1]PWS Information'!$E$10="CWS",Q1388="Non-Lead", J1388="Non-Lead - Copper", S1388="Yes", L1388="After 2014")),
(AND('[1]PWS Information'!$E$10="CWS",Q1388="Non-Lead", J1388="Non-Lead - Copper", S1388="Yes", L1388="Unknown")),
(AND('[1]PWS Information'!$E$10="CWS",Q1388="Non-Lead", N1388="Non-Lead - Copper", S1388="Yes", O1388="Between 1989 and 2014")),
(AND('[1]PWS Information'!$E$10="CWS",Q1388="Non-Lead", N1388="Non-Lead - Copper", S1388="Yes", O1388="After 2014")),
(AND('[1]PWS Information'!$E$10="CWS",Q1388="Non-Lead", N1388="Non-Lead - Copper", S1388="Yes", O1388="Unknown")),
(AND('[1]PWS Information'!$E$10="CWS",Q1388="Unknown")),
(AND('[1]PWS Information'!$E$10="NTNC",Q1388="Unknown")))),"Tier 5",
"")))))</f>
        <v>Tier 5</v>
      </c>
      <c r="Z1388" s="71"/>
      <c r="AA1388" s="71"/>
    </row>
    <row r="1389" spans="1:27" ht="57.6" x14ac:dyDescent="0.3">
      <c r="A1389" s="1"/>
      <c r="B1389" s="70">
        <v>13134372</v>
      </c>
      <c r="C1389" s="73" t="s">
        <v>472</v>
      </c>
      <c r="D1389" s="74" t="s">
        <v>471</v>
      </c>
      <c r="E1389" s="74" t="s">
        <v>49</v>
      </c>
      <c r="F1389" s="74">
        <v>78640</v>
      </c>
      <c r="G1389" s="78"/>
      <c r="H1389" s="63">
        <v>29.954374999999999</v>
      </c>
      <c r="I1389" s="64">
        <v>-97.846697222222204</v>
      </c>
      <c r="J1389" s="65" t="s">
        <v>57</v>
      </c>
      <c r="K1389" s="66" t="s">
        <v>51</v>
      </c>
      <c r="L1389" s="62" t="s">
        <v>58</v>
      </c>
      <c r="M1389" s="69"/>
      <c r="N1389" s="65" t="s">
        <v>50</v>
      </c>
      <c r="O1389" s="66" t="s">
        <v>58</v>
      </c>
      <c r="P1389" s="69"/>
      <c r="Q1389" s="55" t="str">
        <f t="shared" si="21"/>
        <v>Non-Lead</v>
      </c>
      <c r="R1389" s="70" t="s">
        <v>51</v>
      </c>
      <c r="S1389" s="70" t="s">
        <v>51</v>
      </c>
      <c r="T1389" s="70"/>
      <c r="U1389" s="71" t="s">
        <v>53</v>
      </c>
      <c r="V1389" s="71" t="s">
        <v>51</v>
      </c>
      <c r="W1389" s="71" t="s">
        <v>51</v>
      </c>
      <c r="X1389" s="71" t="s">
        <v>51</v>
      </c>
      <c r="Y1389" s="72" t="str">
        <f>IF((OR((AND('[1]PWS Information'!$E$10="CWS",U1389="Single Family Residence",Q1389="Lead")),
(AND('[1]PWS Information'!$E$10="CWS",U1389="Multiple Family Residence",'[1]PWS Information'!$E$11="Yes",Q1389="Lead")),
(AND('[1]PWS Information'!$E$10="NTNC",Q1389="Lead")))),"Tier 1",
IF((OR((AND('[1]PWS Information'!$E$10="CWS",U1389="Multiple Family Residence",'[1]PWS Information'!$E$11="No",Q1389="Lead")),
(AND('[1]PWS Information'!$E$10="CWS",U1389="Other",Q1389="Lead")),
(AND('[1]PWS Information'!$E$10="CWS",U1389="Building",Q1389="Lead")))),"Tier 2",
IF((OR((AND('[1]PWS Information'!$E$10="CWS",U1389="Single Family Residence",Q1389="Galvanized Requiring Replacement")),
(AND('[1]PWS Information'!$E$10="CWS",U1389="Single Family Residence",Q1389="Galvanized Requiring Replacement",R1389="Yes")),
(AND('[1]PWS Information'!$E$10="NTNC",Q1389="Galvanized Requiring Replacement")),
(AND('[1]PWS Information'!$E$10="NTNC",U1389="Single Family Residence",R1389="Yes")))),"Tier 3",
IF((OR((AND('[1]PWS Information'!$E$10="CWS",U1389="Single Family Residence",S1389="Yes",Q1389="Non-Lead", J1389="Non-Lead - Copper",L1389="Before 1989")),
(AND('[1]PWS Information'!$E$10="CWS",U1389="Single Family Residence",S1389="Yes",Q1389="Non-Lead", N1389="Non-Lead - Copper",O1389="Before 1989")))),"Tier 4",
IF((OR((AND('[1]PWS Information'!$E$10="NTNC",Q1389="Non-Lead")),
(AND('[1]PWS Information'!$E$10="CWS",Q1389="Non-Lead",S1389="")),
(AND('[1]PWS Information'!$E$10="CWS",Q1389="Non-Lead",S1389="No")),
(AND('[1]PWS Information'!$E$10="CWS",Q1389="Non-Lead",S1389="Don't Know")),
(AND('[1]PWS Information'!$E$10="CWS",Q1389="Non-Lead", J1389="Non-Lead - Copper", S1389="Yes", L1389="Between 1989 and 2014")),
(AND('[1]PWS Information'!$E$10="CWS",Q1389="Non-Lead", J1389="Non-Lead - Copper", S1389="Yes", L1389="After 2014")),
(AND('[1]PWS Information'!$E$10="CWS",Q1389="Non-Lead", J1389="Non-Lead - Copper", S1389="Yes", L1389="Unknown")),
(AND('[1]PWS Information'!$E$10="CWS",Q1389="Non-Lead", N1389="Non-Lead - Copper", S1389="Yes", O1389="Between 1989 and 2014")),
(AND('[1]PWS Information'!$E$10="CWS",Q1389="Non-Lead", N1389="Non-Lead - Copper", S1389="Yes", O1389="After 2014")),
(AND('[1]PWS Information'!$E$10="CWS",Q1389="Non-Lead", N1389="Non-Lead - Copper", S1389="Yes", O1389="Unknown")),
(AND('[1]PWS Information'!$E$10="CWS",Q1389="Unknown")),
(AND('[1]PWS Information'!$E$10="NTNC",Q1389="Unknown")))),"Tier 5",
"")))))</f>
        <v>Tier 5</v>
      </c>
      <c r="Z1389" s="71"/>
      <c r="AA1389" s="71"/>
    </row>
    <row r="1390" spans="1:27" ht="57.6" x14ac:dyDescent="0.3">
      <c r="A1390" s="17"/>
      <c r="B1390" s="70">
        <v>3890772</v>
      </c>
      <c r="C1390" s="73">
        <v>190</v>
      </c>
      <c r="D1390" s="74" t="s">
        <v>471</v>
      </c>
      <c r="E1390" s="74" t="s">
        <v>49</v>
      </c>
      <c r="F1390" s="74">
        <v>78640</v>
      </c>
      <c r="G1390" s="78">
        <v>7681094</v>
      </c>
      <c r="H1390" s="63">
        <v>29.954356000000001</v>
      </c>
      <c r="I1390" s="64">
        <v>-97.842744999999994</v>
      </c>
      <c r="J1390" s="65" t="s">
        <v>57</v>
      </c>
      <c r="K1390" s="66" t="s">
        <v>51</v>
      </c>
      <c r="L1390" s="62" t="s">
        <v>58</v>
      </c>
      <c r="M1390" s="69"/>
      <c r="N1390" s="65" t="s">
        <v>50</v>
      </c>
      <c r="O1390" s="66" t="s">
        <v>58</v>
      </c>
      <c r="P1390" s="69"/>
      <c r="Q1390" s="55" t="str">
        <f t="shared" si="21"/>
        <v>Non-Lead</v>
      </c>
      <c r="R1390" s="70" t="s">
        <v>51</v>
      </c>
      <c r="S1390" s="70" t="s">
        <v>51</v>
      </c>
      <c r="T1390" s="70"/>
      <c r="U1390" s="71" t="s">
        <v>53</v>
      </c>
      <c r="V1390" s="71" t="s">
        <v>51</v>
      </c>
      <c r="W1390" s="71" t="s">
        <v>51</v>
      </c>
      <c r="X1390" s="71" t="s">
        <v>51</v>
      </c>
      <c r="Y1390" s="72" t="str">
        <f>IF((OR((AND('[1]PWS Information'!$E$10="CWS",U1390="Single Family Residence",Q1390="Lead")),
(AND('[1]PWS Information'!$E$10="CWS",U1390="Multiple Family Residence",'[1]PWS Information'!$E$11="Yes",Q1390="Lead")),
(AND('[1]PWS Information'!$E$10="NTNC",Q1390="Lead")))),"Tier 1",
IF((OR((AND('[1]PWS Information'!$E$10="CWS",U1390="Multiple Family Residence",'[1]PWS Information'!$E$11="No",Q1390="Lead")),
(AND('[1]PWS Information'!$E$10="CWS",U1390="Other",Q1390="Lead")),
(AND('[1]PWS Information'!$E$10="CWS",U1390="Building",Q1390="Lead")))),"Tier 2",
IF((OR((AND('[1]PWS Information'!$E$10="CWS",U1390="Single Family Residence",Q1390="Galvanized Requiring Replacement")),
(AND('[1]PWS Information'!$E$10="CWS",U1390="Single Family Residence",Q1390="Galvanized Requiring Replacement",R1390="Yes")),
(AND('[1]PWS Information'!$E$10="NTNC",Q1390="Galvanized Requiring Replacement")),
(AND('[1]PWS Information'!$E$10="NTNC",U1390="Single Family Residence",R1390="Yes")))),"Tier 3",
IF((OR((AND('[1]PWS Information'!$E$10="CWS",U1390="Single Family Residence",S1390="Yes",Q1390="Non-Lead", J1390="Non-Lead - Copper",L1390="Before 1989")),
(AND('[1]PWS Information'!$E$10="CWS",U1390="Single Family Residence",S1390="Yes",Q1390="Non-Lead", N1390="Non-Lead - Copper",O1390="Before 1989")))),"Tier 4",
IF((OR((AND('[1]PWS Information'!$E$10="NTNC",Q1390="Non-Lead")),
(AND('[1]PWS Information'!$E$10="CWS",Q1390="Non-Lead",S1390="")),
(AND('[1]PWS Information'!$E$10="CWS",Q1390="Non-Lead",S1390="No")),
(AND('[1]PWS Information'!$E$10="CWS",Q1390="Non-Lead",S1390="Don't Know")),
(AND('[1]PWS Information'!$E$10="CWS",Q1390="Non-Lead", J1390="Non-Lead - Copper", S1390="Yes", L1390="Between 1989 and 2014")),
(AND('[1]PWS Information'!$E$10="CWS",Q1390="Non-Lead", J1390="Non-Lead - Copper", S1390="Yes", L1390="After 2014")),
(AND('[1]PWS Information'!$E$10="CWS",Q1390="Non-Lead", J1390="Non-Lead - Copper", S1390="Yes", L1390="Unknown")),
(AND('[1]PWS Information'!$E$10="CWS",Q1390="Non-Lead", N1390="Non-Lead - Copper", S1390="Yes", O1390="Between 1989 and 2014")),
(AND('[1]PWS Information'!$E$10="CWS",Q1390="Non-Lead", N1390="Non-Lead - Copper", S1390="Yes", O1390="After 2014")),
(AND('[1]PWS Information'!$E$10="CWS",Q1390="Non-Lead", N1390="Non-Lead - Copper", S1390="Yes", O1390="Unknown")),
(AND('[1]PWS Information'!$E$10="CWS",Q1390="Unknown")),
(AND('[1]PWS Information'!$E$10="NTNC",Q1390="Unknown")))),"Tier 5",
"")))))</f>
        <v>Tier 5</v>
      </c>
      <c r="Z1390" s="71"/>
      <c r="AA1390" s="71"/>
    </row>
    <row r="1391" spans="1:27" ht="57.6" x14ac:dyDescent="0.3">
      <c r="A1391" s="1"/>
      <c r="B1391" s="70">
        <v>12406407</v>
      </c>
      <c r="C1391" s="73">
        <v>340</v>
      </c>
      <c r="D1391" s="74" t="s">
        <v>471</v>
      </c>
      <c r="E1391" s="74" t="s">
        <v>49</v>
      </c>
      <c r="F1391" s="74">
        <v>78640</v>
      </c>
      <c r="G1391" s="78"/>
      <c r="H1391" s="63">
        <v>29.952551</v>
      </c>
      <c r="I1391" s="64">
        <v>-97.844821999999994</v>
      </c>
      <c r="J1391" s="65" t="s">
        <v>57</v>
      </c>
      <c r="K1391" s="66" t="s">
        <v>51</v>
      </c>
      <c r="L1391" s="62" t="s">
        <v>58</v>
      </c>
      <c r="M1391" s="69"/>
      <c r="N1391" s="65" t="s">
        <v>50</v>
      </c>
      <c r="O1391" s="66" t="s">
        <v>58</v>
      </c>
      <c r="P1391" s="69"/>
      <c r="Q1391" s="55" t="str">
        <f t="shared" si="21"/>
        <v>Non-Lead</v>
      </c>
      <c r="R1391" s="70" t="s">
        <v>51</v>
      </c>
      <c r="S1391" s="70" t="s">
        <v>51</v>
      </c>
      <c r="T1391" s="70"/>
      <c r="U1391" s="71" t="s">
        <v>53</v>
      </c>
      <c r="V1391" s="71" t="s">
        <v>51</v>
      </c>
      <c r="W1391" s="71" t="s">
        <v>51</v>
      </c>
      <c r="X1391" s="71" t="s">
        <v>61</v>
      </c>
      <c r="Y1391" s="72" t="str">
        <f>IF((OR((AND('[1]PWS Information'!$E$10="CWS",U1391="Single Family Residence",Q1391="Lead")),
(AND('[1]PWS Information'!$E$10="CWS",U1391="Multiple Family Residence",'[1]PWS Information'!$E$11="Yes",Q1391="Lead")),
(AND('[1]PWS Information'!$E$10="NTNC",Q1391="Lead")))),"Tier 1",
IF((OR((AND('[1]PWS Information'!$E$10="CWS",U1391="Multiple Family Residence",'[1]PWS Information'!$E$11="No",Q1391="Lead")),
(AND('[1]PWS Information'!$E$10="CWS",U1391="Other",Q1391="Lead")),
(AND('[1]PWS Information'!$E$10="CWS",U1391="Building",Q1391="Lead")))),"Tier 2",
IF((OR((AND('[1]PWS Information'!$E$10="CWS",U1391="Single Family Residence",Q1391="Galvanized Requiring Replacement")),
(AND('[1]PWS Information'!$E$10="CWS",U1391="Single Family Residence",Q1391="Galvanized Requiring Replacement",R1391="Yes")),
(AND('[1]PWS Information'!$E$10="NTNC",Q1391="Galvanized Requiring Replacement")),
(AND('[1]PWS Information'!$E$10="NTNC",U1391="Single Family Residence",R1391="Yes")))),"Tier 3",
IF((OR((AND('[1]PWS Information'!$E$10="CWS",U1391="Single Family Residence",S1391="Yes",Q1391="Non-Lead", J1391="Non-Lead - Copper",L1391="Before 1989")),
(AND('[1]PWS Information'!$E$10="CWS",U1391="Single Family Residence",S1391="Yes",Q1391="Non-Lead", N1391="Non-Lead - Copper",O1391="Before 1989")))),"Tier 4",
IF((OR((AND('[1]PWS Information'!$E$10="NTNC",Q1391="Non-Lead")),
(AND('[1]PWS Information'!$E$10="CWS",Q1391="Non-Lead",S1391="")),
(AND('[1]PWS Information'!$E$10="CWS",Q1391="Non-Lead",S1391="No")),
(AND('[1]PWS Information'!$E$10="CWS",Q1391="Non-Lead",S1391="Don't Know")),
(AND('[1]PWS Information'!$E$10="CWS",Q1391="Non-Lead", J1391="Non-Lead - Copper", S1391="Yes", L1391="Between 1989 and 2014")),
(AND('[1]PWS Information'!$E$10="CWS",Q1391="Non-Lead", J1391="Non-Lead - Copper", S1391="Yes", L1391="After 2014")),
(AND('[1]PWS Information'!$E$10="CWS",Q1391="Non-Lead", J1391="Non-Lead - Copper", S1391="Yes", L1391="Unknown")),
(AND('[1]PWS Information'!$E$10="CWS",Q1391="Non-Lead", N1391="Non-Lead - Copper", S1391="Yes", O1391="Between 1989 and 2014")),
(AND('[1]PWS Information'!$E$10="CWS",Q1391="Non-Lead", N1391="Non-Lead - Copper", S1391="Yes", O1391="After 2014")),
(AND('[1]PWS Information'!$E$10="CWS",Q1391="Non-Lead", N1391="Non-Lead - Copper", S1391="Yes", O1391="Unknown")),
(AND('[1]PWS Information'!$E$10="CWS",Q1391="Unknown")),
(AND('[1]PWS Information'!$E$10="NTNC",Q1391="Unknown")))),"Tier 5",
"")))))</f>
        <v>Tier 5</v>
      </c>
      <c r="Z1391" s="71"/>
      <c r="AA1391" s="71"/>
    </row>
    <row r="1392" spans="1:27" ht="57.6" x14ac:dyDescent="0.3">
      <c r="A1392" s="1"/>
      <c r="B1392" s="70">
        <v>16176843</v>
      </c>
      <c r="C1392" s="73">
        <v>130</v>
      </c>
      <c r="D1392" s="74" t="s">
        <v>473</v>
      </c>
      <c r="E1392" s="74" t="s">
        <v>49</v>
      </c>
      <c r="F1392" s="74">
        <v>78640</v>
      </c>
      <c r="G1392" s="78" t="s">
        <v>474</v>
      </c>
      <c r="H1392" s="63">
        <v>29.955106000000001</v>
      </c>
      <c r="I1392" s="64">
        <v>-97.840378000000001</v>
      </c>
      <c r="J1392" s="65" t="s">
        <v>57</v>
      </c>
      <c r="K1392" s="66" t="s">
        <v>51</v>
      </c>
      <c r="L1392" s="62" t="s">
        <v>58</v>
      </c>
      <c r="M1392" s="69"/>
      <c r="N1392" s="65" t="s">
        <v>50</v>
      </c>
      <c r="O1392" s="66" t="s">
        <v>58</v>
      </c>
      <c r="P1392" s="69"/>
      <c r="Q1392" s="55" t="str">
        <f t="shared" si="21"/>
        <v>Non-Lead</v>
      </c>
      <c r="R1392" s="70" t="s">
        <v>51</v>
      </c>
      <c r="S1392" s="70" t="s">
        <v>51</v>
      </c>
      <c r="T1392" s="70"/>
      <c r="U1392" s="71" t="s">
        <v>53</v>
      </c>
      <c r="V1392" s="71" t="s">
        <v>51</v>
      </c>
      <c r="W1392" s="71" t="s">
        <v>51</v>
      </c>
      <c r="X1392" s="71" t="s">
        <v>51</v>
      </c>
      <c r="Y1392" s="72" t="str">
        <f>IF((OR((AND('[1]PWS Information'!$E$10="CWS",U1392="Single Family Residence",Q1392="Lead")),
(AND('[1]PWS Information'!$E$10="CWS",U1392="Multiple Family Residence",'[1]PWS Information'!$E$11="Yes",Q1392="Lead")),
(AND('[1]PWS Information'!$E$10="NTNC",Q1392="Lead")))),"Tier 1",
IF((OR((AND('[1]PWS Information'!$E$10="CWS",U1392="Multiple Family Residence",'[1]PWS Information'!$E$11="No",Q1392="Lead")),
(AND('[1]PWS Information'!$E$10="CWS",U1392="Other",Q1392="Lead")),
(AND('[1]PWS Information'!$E$10="CWS",U1392="Building",Q1392="Lead")))),"Tier 2",
IF((OR((AND('[1]PWS Information'!$E$10="CWS",U1392="Single Family Residence",Q1392="Galvanized Requiring Replacement")),
(AND('[1]PWS Information'!$E$10="CWS",U1392="Single Family Residence",Q1392="Galvanized Requiring Replacement",R1392="Yes")),
(AND('[1]PWS Information'!$E$10="NTNC",Q1392="Galvanized Requiring Replacement")),
(AND('[1]PWS Information'!$E$10="NTNC",U1392="Single Family Residence",R1392="Yes")))),"Tier 3",
IF((OR((AND('[1]PWS Information'!$E$10="CWS",U1392="Single Family Residence",S1392="Yes",Q1392="Non-Lead", J1392="Non-Lead - Copper",L1392="Before 1989")),
(AND('[1]PWS Information'!$E$10="CWS",U1392="Single Family Residence",S1392="Yes",Q1392="Non-Lead", N1392="Non-Lead - Copper",O1392="Before 1989")))),"Tier 4",
IF((OR((AND('[1]PWS Information'!$E$10="NTNC",Q1392="Non-Lead")),
(AND('[1]PWS Information'!$E$10="CWS",Q1392="Non-Lead",S1392="")),
(AND('[1]PWS Information'!$E$10="CWS",Q1392="Non-Lead",S1392="No")),
(AND('[1]PWS Information'!$E$10="CWS",Q1392="Non-Lead",S1392="Don't Know")),
(AND('[1]PWS Information'!$E$10="CWS",Q1392="Non-Lead", J1392="Non-Lead - Copper", S1392="Yes", L1392="Between 1989 and 2014")),
(AND('[1]PWS Information'!$E$10="CWS",Q1392="Non-Lead", J1392="Non-Lead - Copper", S1392="Yes", L1392="After 2014")),
(AND('[1]PWS Information'!$E$10="CWS",Q1392="Non-Lead", J1392="Non-Lead - Copper", S1392="Yes", L1392="Unknown")),
(AND('[1]PWS Information'!$E$10="CWS",Q1392="Non-Lead", N1392="Non-Lead - Copper", S1392="Yes", O1392="Between 1989 and 2014")),
(AND('[1]PWS Information'!$E$10="CWS",Q1392="Non-Lead", N1392="Non-Lead - Copper", S1392="Yes", O1392="After 2014")),
(AND('[1]PWS Information'!$E$10="CWS",Q1392="Non-Lead", N1392="Non-Lead - Copper", S1392="Yes", O1392="Unknown")),
(AND('[1]PWS Information'!$E$10="CWS",Q1392="Unknown")),
(AND('[1]PWS Information'!$E$10="NTNC",Q1392="Unknown")))),"Tier 5",
"")))))</f>
        <v>Tier 5</v>
      </c>
      <c r="Z1392" s="71"/>
      <c r="AA1392" s="71"/>
    </row>
    <row r="1393" spans="1:27" ht="57.6" x14ac:dyDescent="0.3">
      <c r="A1393" s="1"/>
      <c r="B1393" s="70">
        <v>16241553</v>
      </c>
      <c r="C1393" s="73">
        <v>160</v>
      </c>
      <c r="D1393" s="74" t="s">
        <v>473</v>
      </c>
      <c r="E1393" s="74" t="s">
        <v>49</v>
      </c>
      <c r="F1393" s="74">
        <v>78640</v>
      </c>
      <c r="G1393" s="78" t="s">
        <v>474</v>
      </c>
      <c r="H1393" s="63">
        <v>29.954882000000001</v>
      </c>
      <c r="I1393" s="64">
        <v>-97.840722</v>
      </c>
      <c r="J1393" s="65" t="s">
        <v>57</v>
      </c>
      <c r="K1393" s="66" t="s">
        <v>51</v>
      </c>
      <c r="L1393" s="62" t="s">
        <v>58</v>
      </c>
      <c r="M1393" s="69"/>
      <c r="N1393" s="65" t="s">
        <v>50</v>
      </c>
      <c r="O1393" s="66" t="s">
        <v>58</v>
      </c>
      <c r="P1393" s="69"/>
      <c r="Q1393" s="55" t="str">
        <f t="shared" si="21"/>
        <v>Non-Lead</v>
      </c>
      <c r="R1393" s="70" t="s">
        <v>51</v>
      </c>
      <c r="S1393" s="70" t="s">
        <v>51</v>
      </c>
      <c r="T1393" s="70"/>
      <c r="U1393" s="71" t="s">
        <v>53</v>
      </c>
      <c r="V1393" s="71" t="s">
        <v>51</v>
      </c>
      <c r="W1393" s="71" t="s">
        <v>51</v>
      </c>
      <c r="X1393" s="71" t="s">
        <v>51</v>
      </c>
      <c r="Y1393" s="72" t="str">
        <f>IF((OR((AND('[1]PWS Information'!$E$10="CWS",U1393="Single Family Residence",Q1393="Lead")),
(AND('[1]PWS Information'!$E$10="CWS",U1393="Multiple Family Residence",'[1]PWS Information'!$E$11="Yes",Q1393="Lead")),
(AND('[1]PWS Information'!$E$10="NTNC",Q1393="Lead")))),"Tier 1",
IF((OR((AND('[1]PWS Information'!$E$10="CWS",U1393="Multiple Family Residence",'[1]PWS Information'!$E$11="No",Q1393="Lead")),
(AND('[1]PWS Information'!$E$10="CWS",U1393="Other",Q1393="Lead")),
(AND('[1]PWS Information'!$E$10="CWS",U1393="Building",Q1393="Lead")))),"Tier 2",
IF((OR((AND('[1]PWS Information'!$E$10="CWS",U1393="Single Family Residence",Q1393="Galvanized Requiring Replacement")),
(AND('[1]PWS Information'!$E$10="CWS",U1393="Single Family Residence",Q1393="Galvanized Requiring Replacement",R1393="Yes")),
(AND('[1]PWS Information'!$E$10="NTNC",Q1393="Galvanized Requiring Replacement")),
(AND('[1]PWS Information'!$E$10="NTNC",U1393="Single Family Residence",R1393="Yes")))),"Tier 3",
IF((OR((AND('[1]PWS Information'!$E$10="CWS",U1393="Single Family Residence",S1393="Yes",Q1393="Non-Lead", J1393="Non-Lead - Copper",L1393="Before 1989")),
(AND('[1]PWS Information'!$E$10="CWS",U1393="Single Family Residence",S1393="Yes",Q1393="Non-Lead", N1393="Non-Lead - Copper",O1393="Before 1989")))),"Tier 4",
IF((OR((AND('[1]PWS Information'!$E$10="NTNC",Q1393="Non-Lead")),
(AND('[1]PWS Information'!$E$10="CWS",Q1393="Non-Lead",S1393="")),
(AND('[1]PWS Information'!$E$10="CWS",Q1393="Non-Lead",S1393="No")),
(AND('[1]PWS Information'!$E$10="CWS",Q1393="Non-Lead",S1393="Don't Know")),
(AND('[1]PWS Information'!$E$10="CWS",Q1393="Non-Lead", J1393="Non-Lead - Copper", S1393="Yes", L1393="Between 1989 and 2014")),
(AND('[1]PWS Information'!$E$10="CWS",Q1393="Non-Lead", J1393="Non-Lead - Copper", S1393="Yes", L1393="After 2014")),
(AND('[1]PWS Information'!$E$10="CWS",Q1393="Non-Lead", J1393="Non-Lead - Copper", S1393="Yes", L1393="Unknown")),
(AND('[1]PWS Information'!$E$10="CWS",Q1393="Non-Lead", N1393="Non-Lead - Copper", S1393="Yes", O1393="Between 1989 and 2014")),
(AND('[1]PWS Information'!$E$10="CWS",Q1393="Non-Lead", N1393="Non-Lead - Copper", S1393="Yes", O1393="After 2014")),
(AND('[1]PWS Information'!$E$10="CWS",Q1393="Non-Lead", N1393="Non-Lead - Copper", S1393="Yes", O1393="Unknown")),
(AND('[1]PWS Information'!$E$10="CWS",Q1393="Unknown")),
(AND('[1]PWS Information'!$E$10="NTNC",Q1393="Unknown")))),"Tier 5",
"")))))</f>
        <v>Tier 5</v>
      </c>
      <c r="Z1393" s="71"/>
      <c r="AA1393" s="71"/>
    </row>
    <row r="1394" spans="1:27" ht="57.6" x14ac:dyDescent="0.3">
      <c r="A1394" s="17"/>
      <c r="B1394" s="70">
        <v>12409379</v>
      </c>
      <c r="C1394" s="73">
        <v>185</v>
      </c>
      <c r="D1394" s="74" t="s">
        <v>473</v>
      </c>
      <c r="E1394" s="74" t="s">
        <v>49</v>
      </c>
      <c r="F1394" s="74">
        <v>78640</v>
      </c>
      <c r="G1394" s="78" t="s">
        <v>474</v>
      </c>
      <c r="H1394" s="63">
        <v>29.954350999999999</v>
      </c>
      <c r="I1394" s="64">
        <v>-97.840688</v>
      </c>
      <c r="J1394" s="65" t="s">
        <v>57</v>
      </c>
      <c r="K1394" s="66" t="s">
        <v>51</v>
      </c>
      <c r="L1394" s="62" t="s">
        <v>58</v>
      </c>
      <c r="M1394" s="69"/>
      <c r="N1394" s="65" t="s">
        <v>50</v>
      </c>
      <c r="O1394" s="66" t="s">
        <v>58</v>
      </c>
      <c r="P1394" s="69"/>
      <c r="Q1394" s="55" t="str">
        <f t="shared" si="21"/>
        <v>Non-Lead</v>
      </c>
      <c r="R1394" s="70" t="s">
        <v>51</v>
      </c>
      <c r="S1394" s="70" t="s">
        <v>51</v>
      </c>
      <c r="T1394" s="70"/>
      <c r="U1394" s="71" t="s">
        <v>53</v>
      </c>
      <c r="V1394" s="71" t="s">
        <v>51</v>
      </c>
      <c r="W1394" s="71" t="s">
        <v>51</v>
      </c>
      <c r="X1394" s="71" t="s">
        <v>51</v>
      </c>
      <c r="Y1394" s="72" t="str">
        <f>IF((OR((AND('[1]PWS Information'!$E$10="CWS",U1394="Single Family Residence",Q1394="Lead")),
(AND('[1]PWS Information'!$E$10="CWS",U1394="Multiple Family Residence",'[1]PWS Information'!$E$11="Yes",Q1394="Lead")),
(AND('[1]PWS Information'!$E$10="NTNC",Q1394="Lead")))),"Tier 1",
IF((OR((AND('[1]PWS Information'!$E$10="CWS",U1394="Multiple Family Residence",'[1]PWS Information'!$E$11="No",Q1394="Lead")),
(AND('[1]PWS Information'!$E$10="CWS",U1394="Other",Q1394="Lead")),
(AND('[1]PWS Information'!$E$10="CWS",U1394="Building",Q1394="Lead")))),"Tier 2",
IF((OR((AND('[1]PWS Information'!$E$10="CWS",U1394="Single Family Residence",Q1394="Galvanized Requiring Replacement")),
(AND('[1]PWS Information'!$E$10="CWS",U1394="Single Family Residence",Q1394="Galvanized Requiring Replacement",R1394="Yes")),
(AND('[1]PWS Information'!$E$10="NTNC",Q1394="Galvanized Requiring Replacement")),
(AND('[1]PWS Information'!$E$10="NTNC",U1394="Single Family Residence",R1394="Yes")))),"Tier 3",
IF((OR((AND('[1]PWS Information'!$E$10="CWS",U1394="Single Family Residence",S1394="Yes",Q1394="Non-Lead", J1394="Non-Lead - Copper",L1394="Before 1989")),
(AND('[1]PWS Information'!$E$10="CWS",U1394="Single Family Residence",S1394="Yes",Q1394="Non-Lead", N1394="Non-Lead - Copper",O1394="Before 1989")))),"Tier 4",
IF((OR((AND('[1]PWS Information'!$E$10="NTNC",Q1394="Non-Lead")),
(AND('[1]PWS Information'!$E$10="CWS",Q1394="Non-Lead",S1394="")),
(AND('[1]PWS Information'!$E$10="CWS",Q1394="Non-Lead",S1394="No")),
(AND('[1]PWS Information'!$E$10="CWS",Q1394="Non-Lead",S1394="Don't Know")),
(AND('[1]PWS Information'!$E$10="CWS",Q1394="Non-Lead", J1394="Non-Lead - Copper", S1394="Yes", L1394="Between 1989 and 2014")),
(AND('[1]PWS Information'!$E$10="CWS",Q1394="Non-Lead", J1394="Non-Lead - Copper", S1394="Yes", L1394="After 2014")),
(AND('[1]PWS Information'!$E$10="CWS",Q1394="Non-Lead", J1394="Non-Lead - Copper", S1394="Yes", L1394="Unknown")),
(AND('[1]PWS Information'!$E$10="CWS",Q1394="Non-Lead", N1394="Non-Lead - Copper", S1394="Yes", O1394="Between 1989 and 2014")),
(AND('[1]PWS Information'!$E$10="CWS",Q1394="Non-Lead", N1394="Non-Lead - Copper", S1394="Yes", O1394="After 2014")),
(AND('[1]PWS Information'!$E$10="CWS",Q1394="Non-Lead", N1394="Non-Lead - Copper", S1394="Yes", O1394="Unknown")),
(AND('[1]PWS Information'!$E$10="CWS",Q1394="Unknown")),
(AND('[1]PWS Information'!$E$10="NTNC",Q1394="Unknown")))),"Tier 5",
"")))))</f>
        <v>Tier 5</v>
      </c>
      <c r="Z1394" s="71"/>
      <c r="AA1394" s="71"/>
    </row>
    <row r="1395" spans="1:27" ht="57.6" x14ac:dyDescent="0.3">
      <c r="A1395" s="1"/>
      <c r="B1395" s="70">
        <v>12163230</v>
      </c>
      <c r="C1395" s="73">
        <v>186</v>
      </c>
      <c r="D1395" s="74" t="s">
        <v>473</v>
      </c>
      <c r="E1395" s="74" t="s">
        <v>49</v>
      </c>
      <c r="F1395" s="74">
        <v>78640</v>
      </c>
      <c r="G1395" s="78" t="s">
        <v>474</v>
      </c>
      <c r="H1395" s="63">
        <v>29.954691</v>
      </c>
      <c r="I1395" s="64">
        <v>-97.841043999999997</v>
      </c>
      <c r="J1395" s="65" t="s">
        <v>57</v>
      </c>
      <c r="K1395" s="66" t="s">
        <v>51</v>
      </c>
      <c r="L1395" s="62" t="s">
        <v>58</v>
      </c>
      <c r="M1395" s="69"/>
      <c r="N1395" s="65" t="s">
        <v>50</v>
      </c>
      <c r="O1395" s="66" t="s">
        <v>58</v>
      </c>
      <c r="P1395" s="69"/>
      <c r="Q1395" s="55" t="str">
        <f t="shared" si="21"/>
        <v>Non-Lead</v>
      </c>
      <c r="R1395" s="70" t="s">
        <v>51</v>
      </c>
      <c r="S1395" s="70" t="s">
        <v>51</v>
      </c>
      <c r="T1395" s="70"/>
      <c r="U1395" s="71" t="s">
        <v>53</v>
      </c>
      <c r="V1395" s="71" t="s">
        <v>51</v>
      </c>
      <c r="W1395" s="71" t="s">
        <v>51</v>
      </c>
      <c r="X1395" s="71" t="s">
        <v>51</v>
      </c>
      <c r="Y1395" s="72" t="str">
        <f>IF((OR((AND('[1]PWS Information'!$E$10="CWS",U1395="Single Family Residence",Q1395="Lead")),
(AND('[1]PWS Information'!$E$10="CWS",U1395="Multiple Family Residence",'[1]PWS Information'!$E$11="Yes",Q1395="Lead")),
(AND('[1]PWS Information'!$E$10="NTNC",Q1395="Lead")))),"Tier 1",
IF((OR((AND('[1]PWS Information'!$E$10="CWS",U1395="Multiple Family Residence",'[1]PWS Information'!$E$11="No",Q1395="Lead")),
(AND('[1]PWS Information'!$E$10="CWS",U1395="Other",Q1395="Lead")),
(AND('[1]PWS Information'!$E$10="CWS",U1395="Building",Q1395="Lead")))),"Tier 2",
IF((OR((AND('[1]PWS Information'!$E$10="CWS",U1395="Single Family Residence",Q1395="Galvanized Requiring Replacement")),
(AND('[1]PWS Information'!$E$10="CWS",U1395="Single Family Residence",Q1395="Galvanized Requiring Replacement",R1395="Yes")),
(AND('[1]PWS Information'!$E$10="NTNC",Q1395="Galvanized Requiring Replacement")),
(AND('[1]PWS Information'!$E$10="NTNC",U1395="Single Family Residence",R1395="Yes")))),"Tier 3",
IF((OR((AND('[1]PWS Information'!$E$10="CWS",U1395="Single Family Residence",S1395="Yes",Q1395="Non-Lead", J1395="Non-Lead - Copper",L1395="Before 1989")),
(AND('[1]PWS Information'!$E$10="CWS",U1395="Single Family Residence",S1395="Yes",Q1395="Non-Lead", N1395="Non-Lead - Copper",O1395="Before 1989")))),"Tier 4",
IF((OR((AND('[1]PWS Information'!$E$10="NTNC",Q1395="Non-Lead")),
(AND('[1]PWS Information'!$E$10="CWS",Q1395="Non-Lead",S1395="")),
(AND('[1]PWS Information'!$E$10="CWS",Q1395="Non-Lead",S1395="No")),
(AND('[1]PWS Information'!$E$10="CWS",Q1395="Non-Lead",S1395="Don't Know")),
(AND('[1]PWS Information'!$E$10="CWS",Q1395="Non-Lead", J1395="Non-Lead - Copper", S1395="Yes", L1395="Between 1989 and 2014")),
(AND('[1]PWS Information'!$E$10="CWS",Q1395="Non-Lead", J1395="Non-Lead - Copper", S1395="Yes", L1395="After 2014")),
(AND('[1]PWS Information'!$E$10="CWS",Q1395="Non-Lead", J1395="Non-Lead - Copper", S1395="Yes", L1395="Unknown")),
(AND('[1]PWS Information'!$E$10="CWS",Q1395="Non-Lead", N1395="Non-Lead - Copper", S1395="Yes", O1395="Between 1989 and 2014")),
(AND('[1]PWS Information'!$E$10="CWS",Q1395="Non-Lead", N1395="Non-Lead - Copper", S1395="Yes", O1395="After 2014")),
(AND('[1]PWS Information'!$E$10="CWS",Q1395="Non-Lead", N1395="Non-Lead - Copper", S1395="Yes", O1395="Unknown")),
(AND('[1]PWS Information'!$E$10="CWS",Q1395="Unknown")),
(AND('[1]PWS Information'!$E$10="NTNC",Q1395="Unknown")))),"Tier 5",
"")))))</f>
        <v>Tier 5</v>
      </c>
      <c r="Z1395" s="71"/>
      <c r="AA1395" s="71"/>
    </row>
    <row r="1396" spans="1:27" ht="57.6" x14ac:dyDescent="0.3">
      <c r="A1396" s="1"/>
      <c r="B1396" s="70">
        <v>12690001</v>
      </c>
      <c r="C1396" s="73">
        <v>211</v>
      </c>
      <c r="D1396" s="74" t="s">
        <v>473</v>
      </c>
      <c r="E1396" s="74" t="s">
        <v>49</v>
      </c>
      <c r="F1396" s="74">
        <v>78640</v>
      </c>
      <c r="G1396" s="78" t="s">
        <v>474</v>
      </c>
      <c r="H1396" s="63">
        <v>29.954063999999999</v>
      </c>
      <c r="I1396" s="64">
        <v>-97.841040000000007</v>
      </c>
      <c r="J1396" s="65" t="s">
        <v>57</v>
      </c>
      <c r="K1396" s="66" t="s">
        <v>51</v>
      </c>
      <c r="L1396" s="62" t="s">
        <v>58</v>
      </c>
      <c r="M1396" s="69"/>
      <c r="N1396" s="65" t="s">
        <v>50</v>
      </c>
      <c r="O1396" s="66" t="s">
        <v>58</v>
      </c>
      <c r="P1396" s="69"/>
      <c r="Q1396" s="55" t="str">
        <f t="shared" si="21"/>
        <v>Non-Lead</v>
      </c>
      <c r="R1396" s="70" t="s">
        <v>51</v>
      </c>
      <c r="S1396" s="70" t="s">
        <v>51</v>
      </c>
      <c r="T1396" s="70"/>
      <c r="U1396" s="71" t="s">
        <v>53</v>
      </c>
      <c r="V1396" s="71" t="s">
        <v>51</v>
      </c>
      <c r="W1396" s="71" t="s">
        <v>51</v>
      </c>
      <c r="X1396" s="71" t="s">
        <v>51</v>
      </c>
      <c r="Y1396" s="72" t="str">
        <f>IF((OR((AND('[1]PWS Information'!$E$10="CWS",U1396="Single Family Residence",Q1396="Lead")),
(AND('[1]PWS Information'!$E$10="CWS",U1396="Multiple Family Residence",'[1]PWS Information'!$E$11="Yes",Q1396="Lead")),
(AND('[1]PWS Information'!$E$10="NTNC",Q1396="Lead")))),"Tier 1",
IF((OR((AND('[1]PWS Information'!$E$10="CWS",U1396="Multiple Family Residence",'[1]PWS Information'!$E$11="No",Q1396="Lead")),
(AND('[1]PWS Information'!$E$10="CWS",U1396="Other",Q1396="Lead")),
(AND('[1]PWS Information'!$E$10="CWS",U1396="Building",Q1396="Lead")))),"Tier 2",
IF((OR((AND('[1]PWS Information'!$E$10="CWS",U1396="Single Family Residence",Q1396="Galvanized Requiring Replacement")),
(AND('[1]PWS Information'!$E$10="CWS",U1396="Single Family Residence",Q1396="Galvanized Requiring Replacement",R1396="Yes")),
(AND('[1]PWS Information'!$E$10="NTNC",Q1396="Galvanized Requiring Replacement")),
(AND('[1]PWS Information'!$E$10="NTNC",U1396="Single Family Residence",R1396="Yes")))),"Tier 3",
IF((OR((AND('[1]PWS Information'!$E$10="CWS",U1396="Single Family Residence",S1396="Yes",Q1396="Non-Lead", J1396="Non-Lead - Copper",L1396="Before 1989")),
(AND('[1]PWS Information'!$E$10="CWS",U1396="Single Family Residence",S1396="Yes",Q1396="Non-Lead", N1396="Non-Lead - Copper",O1396="Before 1989")))),"Tier 4",
IF((OR((AND('[1]PWS Information'!$E$10="NTNC",Q1396="Non-Lead")),
(AND('[1]PWS Information'!$E$10="CWS",Q1396="Non-Lead",S1396="")),
(AND('[1]PWS Information'!$E$10="CWS",Q1396="Non-Lead",S1396="No")),
(AND('[1]PWS Information'!$E$10="CWS",Q1396="Non-Lead",S1396="Don't Know")),
(AND('[1]PWS Information'!$E$10="CWS",Q1396="Non-Lead", J1396="Non-Lead - Copper", S1396="Yes", L1396="Between 1989 and 2014")),
(AND('[1]PWS Information'!$E$10="CWS",Q1396="Non-Lead", J1396="Non-Lead - Copper", S1396="Yes", L1396="After 2014")),
(AND('[1]PWS Information'!$E$10="CWS",Q1396="Non-Lead", J1396="Non-Lead - Copper", S1396="Yes", L1396="Unknown")),
(AND('[1]PWS Information'!$E$10="CWS",Q1396="Non-Lead", N1396="Non-Lead - Copper", S1396="Yes", O1396="Between 1989 and 2014")),
(AND('[1]PWS Information'!$E$10="CWS",Q1396="Non-Lead", N1396="Non-Lead - Copper", S1396="Yes", O1396="After 2014")),
(AND('[1]PWS Information'!$E$10="CWS",Q1396="Non-Lead", N1396="Non-Lead - Copper", S1396="Yes", O1396="Unknown")),
(AND('[1]PWS Information'!$E$10="CWS",Q1396="Unknown")),
(AND('[1]PWS Information'!$E$10="NTNC",Q1396="Unknown")))),"Tier 5",
"")))))</f>
        <v>Tier 5</v>
      </c>
      <c r="Z1396" s="71"/>
      <c r="AA1396" s="71"/>
    </row>
    <row r="1397" spans="1:27" ht="57.6" x14ac:dyDescent="0.3">
      <c r="A1397" s="1"/>
      <c r="B1397" s="70">
        <v>16234701</v>
      </c>
      <c r="C1397" s="73">
        <v>212</v>
      </c>
      <c r="D1397" s="74" t="s">
        <v>473</v>
      </c>
      <c r="E1397" s="74" t="s">
        <v>49</v>
      </c>
      <c r="F1397" s="74">
        <v>78640</v>
      </c>
      <c r="G1397" s="78" t="s">
        <v>474</v>
      </c>
      <c r="H1397" s="63">
        <v>29.95438</v>
      </c>
      <c r="I1397" s="64">
        <v>-97.841457000000005</v>
      </c>
      <c r="J1397" s="65" t="s">
        <v>57</v>
      </c>
      <c r="K1397" s="66" t="s">
        <v>51</v>
      </c>
      <c r="L1397" s="62" t="s">
        <v>58</v>
      </c>
      <c r="M1397" s="69"/>
      <c r="N1397" s="65" t="s">
        <v>50</v>
      </c>
      <c r="O1397" s="66" t="s">
        <v>58</v>
      </c>
      <c r="P1397" s="69"/>
      <c r="Q1397" s="55" t="str">
        <f t="shared" si="21"/>
        <v>Non-Lead</v>
      </c>
      <c r="R1397" s="70" t="s">
        <v>51</v>
      </c>
      <c r="S1397" s="70" t="s">
        <v>51</v>
      </c>
      <c r="T1397" s="70"/>
      <c r="U1397" s="71" t="s">
        <v>53</v>
      </c>
      <c r="V1397" s="71" t="s">
        <v>51</v>
      </c>
      <c r="W1397" s="71" t="s">
        <v>51</v>
      </c>
      <c r="X1397" s="71" t="s">
        <v>51</v>
      </c>
      <c r="Y1397" s="72" t="str">
        <f>IF((OR((AND('[1]PWS Information'!$E$10="CWS",U1397="Single Family Residence",Q1397="Lead")),
(AND('[1]PWS Information'!$E$10="CWS",U1397="Multiple Family Residence",'[1]PWS Information'!$E$11="Yes",Q1397="Lead")),
(AND('[1]PWS Information'!$E$10="NTNC",Q1397="Lead")))),"Tier 1",
IF((OR((AND('[1]PWS Information'!$E$10="CWS",U1397="Multiple Family Residence",'[1]PWS Information'!$E$11="No",Q1397="Lead")),
(AND('[1]PWS Information'!$E$10="CWS",U1397="Other",Q1397="Lead")),
(AND('[1]PWS Information'!$E$10="CWS",U1397="Building",Q1397="Lead")))),"Tier 2",
IF((OR((AND('[1]PWS Information'!$E$10="CWS",U1397="Single Family Residence",Q1397="Galvanized Requiring Replacement")),
(AND('[1]PWS Information'!$E$10="CWS",U1397="Single Family Residence",Q1397="Galvanized Requiring Replacement",R1397="Yes")),
(AND('[1]PWS Information'!$E$10="NTNC",Q1397="Galvanized Requiring Replacement")),
(AND('[1]PWS Information'!$E$10="NTNC",U1397="Single Family Residence",R1397="Yes")))),"Tier 3",
IF((OR((AND('[1]PWS Information'!$E$10="CWS",U1397="Single Family Residence",S1397="Yes",Q1397="Non-Lead", J1397="Non-Lead - Copper",L1397="Before 1989")),
(AND('[1]PWS Information'!$E$10="CWS",U1397="Single Family Residence",S1397="Yes",Q1397="Non-Lead", N1397="Non-Lead - Copper",O1397="Before 1989")))),"Tier 4",
IF((OR((AND('[1]PWS Information'!$E$10="NTNC",Q1397="Non-Lead")),
(AND('[1]PWS Information'!$E$10="CWS",Q1397="Non-Lead",S1397="")),
(AND('[1]PWS Information'!$E$10="CWS",Q1397="Non-Lead",S1397="No")),
(AND('[1]PWS Information'!$E$10="CWS",Q1397="Non-Lead",S1397="Don't Know")),
(AND('[1]PWS Information'!$E$10="CWS",Q1397="Non-Lead", J1397="Non-Lead - Copper", S1397="Yes", L1397="Between 1989 and 2014")),
(AND('[1]PWS Information'!$E$10="CWS",Q1397="Non-Lead", J1397="Non-Lead - Copper", S1397="Yes", L1397="After 2014")),
(AND('[1]PWS Information'!$E$10="CWS",Q1397="Non-Lead", J1397="Non-Lead - Copper", S1397="Yes", L1397="Unknown")),
(AND('[1]PWS Information'!$E$10="CWS",Q1397="Non-Lead", N1397="Non-Lead - Copper", S1397="Yes", O1397="Between 1989 and 2014")),
(AND('[1]PWS Information'!$E$10="CWS",Q1397="Non-Lead", N1397="Non-Lead - Copper", S1397="Yes", O1397="After 2014")),
(AND('[1]PWS Information'!$E$10="CWS",Q1397="Non-Lead", N1397="Non-Lead - Copper", S1397="Yes", O1397="Unknown")),
(AND('[1]PWS Information'!$E$10="CWS",Q1397="Unknown")),
(AND('[1]PWS Information'!$E$10="NTNC",Q1397="Unknown")))),"Tier 5",
"")))))</f>
        <v>Tier 5</v>
      </c>
      <c r="Z1397" s="71"/>
      <c r="AA1397" s="71"/>
    </row>
    <row r="1398" spans="1:27" ht="57.6" x14ac:dyDescent="0.3">
      <c r="A1398" s="17"/>
      <c r="B1398" s="70">
        <v>16208041</v>
      </c>
      <c r="C1398" s="73">
        <v>235</v>
      </c>
      <c r="D1398" s="74" t="s">
        <v>473</v>
      </c>
      <c r="E1398" s="74" t="s">
        <v>49</v>
      </c>
      <c r="F1398" s="74">
        <v>78640</v>
      </c>
      <c r="G1398" s="78" t="s">
        <v>474</v>
      </c>
      <c r="H1398" s="63">
        <v>29.953879000000001</v>
      </c>
      <c r="I1398" s="64">
        <v>-97.841301000000001</v>
      </c>
      <c r="J1398" s="65" t="s">
        <v>57</v>
      </c>
      <c r="K1398" s="66" t="s">
        <v>51</v>
      </c>
      <c r="L1398" s="62" t="s">
        <v>58</v>
      </c>
      <c r="M1398" s="69"/>
      <c r="N1398" s="65" t="s">
        <v>50</v>
      </c>
      <c r="O1398" s="66" t="s">
        <v>58</v>
      </c>
      <c r="P1398" s="69"/>
      <c r="Q1398" s="55" t="str">
        <f t="shared" si="21"/>
        <v>Non-Lead</v>
      </c>
      <c r="R1398" s="70" t="s">
        <v>51</v>
      </c>
      <c r="S1398" s="70" t="s">
        <v>51</v>
      </c>
      <c r="T1398" s="70"/>
      <c r="U1398" s="71" t="s">
        <v>53</v>
      </c>
      <c r="V1398" s="71" t="s">
        <v>51</v>
      </c>
      <c r="W1398" s="71" t="s">
        <v>51</v>
      </c>
      <c r="X1398" s="71" t="s">
        <v>51</v>
      </c>
      <c r="Y1398" s="72" t="str">
        <f>IF((OR((AND('[1]PWS Information'!$E$10="CWS",U1398="Single Family Residence",Q1398="Lead")),
(AND('[1]PWS Information'!$E$10="CWS",U1398="Multiple Family Residence",'[1]PWS Information'!$E$11="Yes",Q1398="Lead")),
(AND('[1]PWS Information'!$E$10="NTNC",Q1398="Lead")))),"Tier 1",
IF((OR((AND('[1]PWS Information'!$E$10="CWS",U1398="Multiple Family Residence",'[1]PWS Information'!$E$11="No",Q1398="Lead")),
(AND('[1]PWS Information'!$E$10="CWS",U1398="Other",Q1398="Lead")),
(AND('[1]PWS Information'!$E$10="CWS",U1398="Building",Q1398="Lead")))),"Tier 2",
IF((OR((AND('[1]PWS Information'!$E$10="CWS",U1398="Single Family Residence",Q1398="Galvanized Requiring Replacement")),
(AND('[1]PWS Information'!$E$10="CWS",U1398="Single Family Residence",Q1398="Galvanized Requiring Replacement",R1398="Yes")),
(AND('[1]PWS Information'!$E$10="NTNC",Q1398="Galvanized Requiring Replacement")),
(AND('[1]PWS Information'!$E$10="NTNC",U1398="Single Family Residence",R1398="Yes")))),"Tier 3",
IF((OR((AND('[1]PWS Information'!$E$10="CWS",U1398="Single Family Residence",S1398="Yes",Q1398="Non-Lead", J1398="Non-Lead - Copper",L1398="Before 1989")),
(AND('[1]PWS Information'!$E$10="CWS",U1398="Single Family Residence",S1398="Yes",Q1398="Non-Lead", N1398="Non-Lead - Copper",O1398="Before 1989")))),"Tier 4",
IF((OR((AND('[1]PWS Information'!$E$10="NTNC",Q1398="Non-Lead")),
(AND('[1]PWS Information'!$E$10="CWS",Q1398="Non-Lead",S1398="")),
(AND('[1]PWS Information'!$E$10="CWS",Q1398="Non-Lead",S1398="No")),
(AND('[1]PWS Information'!$E$10="CWS",Q1398="Non-Lead",S1398="Don't Know")),
(AND('[1]PWS Information'!$E$10="CWS",Q1398="Non-Lead", J1398="Non-Lead - Copper", S1398="Yes", L1398="Between 1989 and 2014")),
(AND('[1]PWS Information'!$E$10="CWS",Q1398="Non-Lead", J1398="Non-Lead - Copper", S1398="Yes", L1398="After 2014")),
(AND('[1]PWS Information'!$E$10="CWS",Q1398="Non-Lead", J1398="Non-Lead - Copper", S1398="Yes", L1398="Unknown")),
(AND('[1]PWS Information'!$E$10="CWS",Q1398="Non-Lead", N1398="Non-Lead - Copper", S1398="Yes", O1398="Between 1989 and 2014")),
(AND('[1]PWS Information'!$E$10="CWS",Q1398="Non-Lead", N1398="Non-Lead - Copper", S1398="Yes", O1398="After 2014")),
(AND('[1]PWS Information'!$E$10="CWS",Q1398="Non-Lead", N1398="Non-Lead - Copper", S1398="Yes", O1398="Unknown")),
(AND('[1]PWS Information'!$E$10="CWS",Q1398="Unknown")),
(AND('[1]PWS Information'!$E$10="NTNC",Q1398="Unknown")))),"Tier 5",
"")))))</f>
        <v>Tier 5</v>
      </c>
      <c r="Z1398" s="71"/>
      <c r="AA1398" s="71"/>
    </row>
    <row r="1399" spans="1:27" ht="57.6" x14ac:dyDescent="0.3">
      <c r="A1399" s="1"/>
      <c r="B1399" s="70">
        <v>694954</v>
      </c>
      <c r="C1399" s="73">
        <v>236</v>
      </c>
      <c r="D1399" s="74" t="s">
        <v>473</v>
      </c>
      <c r="E1399" s="74" t="s">
        <v>49</v>
      </c>
      <c r="F1399" s="74">
        <v>78640</v>
      </c>
      <c r="G1399" s="78" t="s">
        <v>474</v>
      </c>
      <c r="H1399" s="63">
        <v>29.9541778</v>
      </c>
      <c r="I1399" s="64">
        <v>-97.841711111111096</v>
      </c>
      <c r="J1399" s="65" t="s">
        <v>57</v>
      </c>
      <c r="K1399" s="66" t="s">
        <v>51</v>
      </c>
      <c r="L1399" s="62" t="s">
        <v>58</v>
      </c>
      <c r="M1399" s="69"/>
      <c r="N1399" s="65" t="s">
        <v>50</v>
      </c>
      <c r="O1399" s="66" t="s">
        <v>58</v>
      </c>
      <c r="P1399" s="69"/>
      <c r="Q1399" s="55" t="str">
        <f t="shared" si="21"/>
        <v>Non-Lead</v>
      </c>
      <c r="R1399" s="70" t="s">
        <v>51</v>
      </c>
      <c r="S1399" s="70" t="s">
        <v>51</v>
      </c>
      <c r="T1399" s="70"/>
      <c r="U1399" s="71" t="s">
        <v>53</v>
      </c>
      <c r="V1399" s="71" t="s">
        <v>51</v>
      </c>
      <c r="W1399" s="71" t="s">
        <v>51</v>
      </c>
      <c r="X1399" s="71" t="s">
        <v>51</v>
      </c>
      <c r="Y1399" s="72" t="str">
        <f>IF((OR((AND('[1]PWS Information'!$E$10="CWS",U1399="Single Family Residence",Q1399="Lead")),
(AND('[1]PWS Information'!$E$10="CWS",U1399="Multiple Family Residence",'[1]PWS Information'!$E$11="Yes",Q1399="Lead")),
(AND('[1]PWS Information'!$E$10="NTNC",Q1399="Lead")))),"Tier 1",
IF((OR((AND('[1]PWS Information'!$E$10="CWS",U1399="Multiple Family Residence",'[1]PWS Information'!$E$11="No",Q1399="Lead")),
(AND('[1]PWS Information'!$E$10="CWS",U1399="Other",Q1399="Lead")),
(AND('[1]PWS Information'!$E$10="CWS",U1399="Building",Q1399="Lead")))),"Tier 2",
IF((OR((AND('[1]PWS Information'!$E$10="CWS",U1399="Single Family Residence",Q1399="Galvanized Requiring Replacement")),
(AND('[1]PWS Information'!$E$10="CWS",U1399="Single Family Residence",Q1399="Galvanized Requiring Replacement",R1399="Yes")),
(AND('[1]PWS Information'!$E$10="NTNC",Q1399="Galvanized Requiring Replacement")),
(AND('[1]PWS Information'!$E$10="NTNC",U1399="Single Family Residence",R1399="Yes")))),"Tier 3",
IF((OR((AND('[1]PWS Information'!$E$10="CWS",U1399="Single Family Residence",S1399="Yes",Q1399="Non-Lead", J1399="Non-Lead - Copper",L1399="Before 1989")),
(AND('[1]PWS Information'!$E$10="CWS",U1399="Single Family Residence",S1399="Yes",Q1399="Non-Lead", N1399="Non-Lead - Copper",O1399="Before 1989")))),"Tier 4",
IF((OR((AND('[1]PWS Information'!$E$10="NTNC",Q1399="Non-Lead")),
(AND('[1]PWS Information'!$E$10="CWS",Q1399="Non-Lead",S1399="")),
(AND('[1]PWS Information'!$E$10="CWS",Q1399="Non-Lead",S1399="No")),
(AND('[1]PWS Information'!$E$10="CWS",Q1399="Non-Lead",S1399="Don't Know")),
(AND('[1]PWS Information'!$E$10="CWS",Q1399="Non-Lead", J1399="Non-Lead - Copper", S1399="Yes", L1399="Between 1989 and 2014")),
(AND('[1]PWS Information'!$E$10="CWS",Q1399="Non-Lead", J1399="Non-Lead - Copper", S1399="Yes", L1399="After 2014")),
(AND('[1]PWS Information'!$E$10="CWS",Q1399="Non-Lead", J1399="Non-Lead - Copper", S1399="Yes", L1399="Unknown")),
(AND('[1]PWS Information'!$E$10="CWS",Q1399="Non-Lead", N1399="Non-Lead - Copper", S1399="Yes", O1399="Between 1989 and 2014")),
(AND('[1]PWS Information'!$E$10="CWS",Q1399="Non-Lead", N1399="Non-Lead - Copper", S1399="Yes", O1399="After 2014")),
(AND('[1]PWS Information'!$E$10="CWS",Q1399="Non-Lead", N1399="Non-Lead - Copper", S1399="Yes", O1399="Unknown")),
(AND('[1]PWS Information'!$E$10="CWS",Q1399="Unknown")),
(AND('[1]PWS Information'!$E$10="NTNC",Q1399="Unknown")))),"Tier 5",
"")))))</f>
        <v>Tier 5</v>
      </c>
      <c r="Z1399" s="71"/>
      <c r="AA1399" s="71"/>
    </row>
    <row r="1400" spans="1:27" ht="57.6" x14ac:dyDescent="0.3">
      <c r="A1400" s="1"/>
      <c r="B1400" s="70">
        <v>711489</v>
      </c>
      <c r="C1400" s="73">
        <v>261</v>
      </c>
      <c r="D1400" s="74" t="s">
        <v>473</v>
      </c>
      <c r="E1400" s="74" t="s">
        <v>49</v>
      </c>
      <c r="F1400" s="74">
        <v>78640</v>
      </c>
      <c r="G1400" s="78" t="s">
        <v>474</v>
      </c>
      <c r="H1400" s="63">
        <v>29.953574</v>
      </c>
      <c r="I1400" s="64">
        <v>-97.841656999999998</v>
      </c>
      <c r="J1400" s="65" t="s">
        <v>57</v>
      </c>
      <c r="K1400" s="66" t="s">
        <v>51</v>
      </c>
      <c r="L1400" s="62" t="s">
        <v>58</v>
      </c>
      <c r="M1400" s="69"/>
      <c r="N1400" s="65" t="s">
        <v>50</v>
      </c>
      <c r="O1400" s="66" t="s">
        <v>58</v>
      </c>
      <c r="P1400" s="69"/>
      <c r="Q1400" s="55" t="str">
        <f t="shared" si="21"/>
        <v>Non-Lead</v>
      </c>
      <c r="R1400" s="70" t="s">
        <v>51</v>
      </c>
      <c r="S1400" s="70" t="s">
        <v>51</v>
      </c>
      <c r="T1400" s="70"/>
      <c r="U1400" s="71" t="s">
        <v>53</v>
      </c>
      <c r="V1400" s="71" t="s">
        <v>51</v>
      </c>
      <c r="W1400" s="71" t="s">
        <v>51</v>
      </c>
      <c r="X1400" s="71" t="s">
        <v>51</v>
      </c>
      <c r="Y1400" s="72" t="str">
        <f>IF((OR((AND('[1]PWS Information'!$E$10="CWS",U1400="Single Family Residence",Q1400="Lead")),
(AND('[1]PWS Information'!$E$10="CWS",U1400="Multiple Family Residence",'[1]PWS Information'!$E$11="Yes",Q1400="Lead")),
(AND('[1]PWS Information'!$E$10="NTNC",Q1400="Lead")))),"Tier 1",
IF((OR((AND('[1]PWS Information'!$E$10="CWS",U1400="Multiple Family Residence",'[1]PWS Information'!$E$11="No",Q1400="Lead")),
(AND('[1]PWS Information'!$E$10="CWS",U1400="Other",Q1400="Lead")),
(AND('[1]PWS Information'!$E$10="CWS",U1400="Building",Q1400="Lead")))),"Tier 2",
IF((OR((AND('[1]PWS Information'!$E$10="CWS",U1400="Single Family Residence",Q1400="Galvanized Requiring Replacement")),
(AND('[1]PWS Information'!$E$10="CWS",U1400="Single Family Residence",Q1400="Galvanized Requiring Replacement",R1400="Yes")),
(AND('[1]PWS Information'!$E$10="NTNC",Q1400="Galvanized Requiring Replacement")),
(AND('[1]PWS Information'!$E$10="NTNC",U1400="Single Family Residence",R1400="Yes")))),"Tier 3",
IF((OR((AND('[1]PWS Information'!$E$10="CWS",U1400="Single Family Residence",S1400="Yes",Q1400="Non-Lead", J1400="Non-Lead - Copper",L1400="Before 1989")),
(AND('[1]PWS Information'!$E$10="CWS",U1400="Single Family Residence",S1400="Yes",Q1400="Non-Lead", N1400="Non-Lead - Copper",O1400="Before 1989")))),"Tier 4",
IF((OR((AND('[1]PWS Information'!$E$10="NTNC",Q1400="Non-Lead")),
(AND('[1]PWS Information'!$E$10="CWS",Q1400="Non-Lead",S1400="")),
(AND('[1]PWS Information'!$E$10="CWS",Q1400="Non-Lead",S1400="No")),
(AND('[1]PWS Information'!$E$10="CWS",Q1400="Non-Lead",S1400="Don't Know")),
(AND('[1]PWS Information'!$E$10="CWS",Q1400="Non-Lead", J1400="Non-Lead - Copper", S1400="Yes", L1400="Between 1989 and 2014")),
(AND('[1]PWS Information'!$E$10="CWS",Q1400="Non-Lead", J1400="Non-Lead - Copper", S1400="Yes", L1400="After 2014")),
(AND('[1]PWS Information'!$E$10="CWS",Q1400="Non-Lead", J1400="Non-Lead - Copper", S1400="Yes", L1400="Unknown")),
(AND('[1]PWS Information'!$E$10="CWS",Q1400="Non-Lead", N1400="Non-Lead - Copper", S1400="Yes", O1400="Between 1989 and 2014")),
(AND('[1]PWS Information'!$E$10="CWS",Q1400="Non-Lead", N1400="Non-Lead - Copper", S1400="Yes", O1400="After 2014")),
(AND('[1]PWS Information'!$E$10="CWS",Q1400="Non-Lead", N1400="Non-Lead - Copper", S1400="Yes", O1400="Unknown")),
(AND('[1]PWS Information'!$E$10="CWS",Q1400="Unknown")),
(AND('[1]PWS Information'!$E$10="NTNC",Q1400="Unknown")))),"Tier 5",
"")))))</f>
        <v>Tier 5</v>
      </c>
      <c r="Z1400" s="71"/>
      <c r="AA1400" s="71"/>
    </row>
    <row r="1401" spans="1:27" ht="57.6" x14ac:dyDescent="0.3">
      <c r="A1401" s="1"/>
      <c r="B1401" s="70">
        <v>13270071</v>
      </c>
      <c r="C1401" s="73">
        <v>262</v>
      </c>
      <c r="D1401" s="74" t="s">
        <v>473</v>
      </c>
      <c r="E1401" s="74" t="s">
        <v>49</v>
      </c>
      <c r="F1401" s="74">
        <v>78640</v>
      </c>
      <c r="G1401" s="78" t="s">
        <v>474</v>
      </c>
      <c r="H1401" s="63">
        <v>29.953876999999999</v>
      </c>
      <c r="I1401" s="64">
        <v>-97.842146999999997</v>
      </c>
      <c r="J1401" s="65" t="s">
        <v>57</v>
      </c>
      <c r="K1401" s="66" t="s">
        <v>51</v>
      </c>
      <c r="L1401" s="62" t="s">
        <v>58</v>
      </c>
      <c r="M1401" s="69"/>
      <c r="N1401" s="65" t="s">
        <v>50</v>
      </c>
      <c r="O1401" s="66" t="s">
        <v>58</v>
      </c>
      <c r="P1401" s="69"/>
      <c r="Q1401" s="55" t="str">
        <f t="shared" si="21"/>
        <v>Non-Lead</v>
      </c>
      <c r="R1401" s="70" t="s">
        <v>51</v>
      </c>
      <c r="S1401" s="70" t="s">
        <v>51</v>
      </c>
      <c r="T1401" s="70"/>
      <c r="U1401" s="71" t="s">
        <v>53</v>
      </c>
      <c r="V1401" s="71" t="s">
        <v>51</v>
      </c>
      <c r="W1401" s="71" t="s">
        <v>51</v>
      </c>
      <c r="X1401" s="71" t="s">
        <v>51</v>
      </c>
      <c r="Y1401" s="72" t="str">
        <f>IF((OR((AND('[1]PWS Information'!$E$10="CWS",U1401="Single Family Residence",Q1401="Lead")),
(AND('[1]PWS Information'!$E$10="CWS",U1401="Multiple Family Residence",'[1]PWS Information'!$E$11="Yes",Q1401="Lead")),
(AND('[1]PWS Information'!$E$10="NTNC",Q1401="Lead")))),"Tier 1",
IF((OR((AND('[1]PWS Information'!$E$10="CWS",U1401="Multiple Family Residence",'[1]PWS Information'!$E$11="No",Q1401="Lead")),
(AND('[1]PWS Information'!$E$10="CWS",U1401="Other",Q1401="Lead")),
(AND('[1]PWS Information'!$E$10="CWS",U1401="Building",Q1401="Lead")))),"Tier 2",
IF((OR((AND('[1]PWS Information'!$E$10="CWS",U1401="Single Family Residence",Q1401="Galvanized Requiring Replacement")),
(AND('[1]PWS Information'!$E$10="CWS",U1401="Single Family Residence",Q1401="Galvanized Requiring Replacement",R1401="Yes")),
(AND('[1]PWS Information'!$E$10="NTNC",Q1401="Galvanized Requiring Replacement")),
(AND('[1]PWS Information'!$E$10="NTNC",U1401="Single Family Residence",R1401="Yes")))),"Tier 3",
IF((OR((AND('[1]PWS Information'!$E$10="CWS",U1401="Single Family Residence",S1401="Yes",Q1401="Non-Lead", J1401="Non-Lead - Copper",L1401="Before 1989")),
(AND('[1]PWS Information'!$E$10="CWS",U1401="Single Family Residence",S1401="Yes",Q1401="Non-Lead", N1401="Non-Lead - Copper",O1401="Before 1989")))),"Tier 4",
IF((OR((AND('[1]PWS Information'!$E$10="NTNC",Q1401="Non-Lead")),
(AND('[1]PWS Information'!$E$10="CWS",Q1401="Non-Lead",S1401="")),
(AND('[1]PWS Information'!$E$10="CWS",Q1401="Non-Lead",S1401="No")),
(AND('[1]PWS Information'!$E$10="CWS",Q1401="Non-Lead",S1401="Don't Know")),
(AND('[1]PWS Information'!$E$10="CWS",Q1401="Non-Lead", J1401="Non-Lead - Copper", S1401="Yes", L1401="Between 1989 and 2014")),
(AND('[1]PWS Information'!$E$10="CWS",Q1401="Non-Lead", J1401="Non-Lead - Copper", S1401="Yes", L1401="After 2014")),
(AND('[1]PWS Information'!$E$10="CWS",Q1401="Non-Lead", J1401="Non-Lead - Copper", S1401="Yes", L1401="Unknown")),
(AND('[1]PWS Information'!$E$10="CWS",Q1401="Non-Lead", N1401="Non-Lead - Copper", S1401="Yes", O1401="Between 1989 and 2014")),
(AND('[1]PWS Information'!$E$10="CWS",Q1401="Non-Lead", N1401="Non-Lead - Copper", S1401="Yes", O1401="After 2014")),
(AND('[1]PWS Information'!$E$10="CWS",Q1401="Non-Lead", N1401="Non-Lead - Copper", S1401="Yes", O1401="Unknown")),
(AND('[1]PWS Information'!$E$10="CWS",Q1401="Unknown")),
(AND('[1]PWS Information'!$E$10="NTNC",Q1401="Unknown")))),"Tier 5",
"")))))</f>
        <v>Tier 5</v>
      </c>
      <c r="Z1401" s="71"/>
      <c r="AA1401" s="71"/>
    </row>
    <row r="1402" spans="1:27" ht="57.6" x14ac:dyDescent="0.3">
      <c r="A1402" s="17"/>
      <c r="B1402" s="70">
        <v>16171693</v>
      </c>
      <c r="C1402" s="73">
        <v>285</v>
      </c>
      <c r="D1402" s="74" t="s">
        <v>473</v>
      </c>
      <c r="E1402" s="74" t="s">
        <v>49</v>
      </c>
      <c r="F1402" s="74">
        <v>78640</v>
      </c>
      <c r="G1402" s="78" t="s">
        <v>474</v>
      </c>
      <c r="H1402" s="63">
        <v>29.953398</v>
      </c>
      <c r="I1402" s="64">
        <v>-97.841937999999999</v>
      </c>
      <c r="J1402" s="65" t="s">
        <v>57</v>
      </c>
      <c r="K1402" s="66" t="s">
        <v>51</v>
      </c>
      <c r="L1402" s="62" t="s">
        <v>58</v>
      </c>
      <c r="M1402" s="69"/>
      <c r="N1402" s="65" t="s">
        <v>50</v>
      </c>
      <c r="O1402" s="66" t="s">
        <v>58</v>
      </c>
      <c r="P1402" s="69"/>
      <c r="Q1402" s="55" t="str">
        <f t="shared" si="21"/>
        <v>Non-Lead</v>
      </c>
      <c r="R1402" s="70" t="s">
        <v>51</v>
      </c>
      <c r="S1402" s="70" t="s">
        <v>51</v>
      </c>
      <c r="T1402" s="70"/>
      <c r="U1402" s="71" t="s">
        <v>53</v>
      </c>
      <c r="V1402" s="71" t="s">
        <v>51</v>
      </c>
      <c r="W1402" s="71" t="s">
        <v>51</v>
      </c>
      <c r="X1402" s="71" t="s">
        <v>51</v>
      </c>
      <c r="Y1402" s="72" t="str">
        <f>IF((OR((AND('[1]PWS Information'!$E$10="CWS",U1402="Single Family Residence",Q1402="Lead")),
(AND('[1]PWS Information'!$E$10="CWS",U1402="Multiple Family Residence",'[1]PWS Information'!$E$11="Yes",Q1402="Lead")),
(AND('[1]PWS Information'!$E$10="NTNC",Q1402="Lead")))),"Tier 1",
IF((OR((AND('[1]PWS Information'!$E$10="CWS",U1402="Multiple Family Residence",'[1]PWS Information'!$E$11="No",Q1402="Lead")),
(AND('[1]PWS Information'!$E$10="CWS",U1402="Other",Q1402="Lead")),
(AND('[1]PWS Information'!$E$10="CWS",U1402="Building",Q1402="Lead")))),"Tier 2",
IF((OR((AND('[1]PWS Information'!$E$10="CWS",U1402="Single Family Residence",Q1402="Galvanized Requiring Replacement")),
(AND('[1]PWS Information'!$E$10="CWS",U1402="Single Family Residence",Q1402="Galvanized Requiring Replacement",R1402="Yes")),
(AND('[1]PWS Information'!$E$10="NTNC",Q1402="Galvanized Requiring Replacement")),
(AND('[1]PWS Information'!$E$10="NTNC",U1402="Single Family Residence",R1402="Yes")))),"Tier 3",
IF((OR((AND('[1]PWS Information'!$E$10="CWS",U1402="Single Family Residence",S1402="Yes",Q1402="Non-Lead", J1402="Non-Lead - Copper",L1402="Before 1989")),
(AND('[1]PWS Information'!$E$10="CWS",U1402="Single Family Residence",S1402="Yes",Q1402="Non-Lead", N1402="Non-Lead - Copper",O1402="Before 1989")))),"Tier 4",
IF((OR((AND('[1]PWS Information'!$E$10="NTNC",Q1402="Non-Lead")),
(AND('[1]PWS Information'!$E$10="CWS",Q1402="Non-Lead",S1402="")),
(AND('[1]PWS Information'!$E$10="CWS",Q1402="Non-Lead",S1402="No")),
(AND('[1]PWS Information'!$E$10="CWS",Q1402="Non-Lead",S1402="Don't Know")),
(AND('[1]PWS Information'!$E$10="CWS",Q1402="Non-Lead", J1402="Non-Lead - Copper", S1402="Yes", L1402="Between 1989 and 2014")),
(AND('[1]PWS Information'!$E$10="CWS",Q1402="Non-Lead", J1402="Non-Lead - Copper", S1402="Yes", L1402="After 2014")),
(AND('[1]PWS Information'!$E$10="CWS",Q1402="Non-Lead", J1402="Non-Lead - Copper", S1402="Yes", L1402="Unknown")),
(AND('[1]PWS Information'!$E$10="CWS",Q1402="Non-Lead", N1402="Non-Lead - Copper", S1402="Yes", O1402="Between 1989 and 2014")),
(AND('[1]PWS Information'!$E$10="CWS",Q1402="Non-Lead", N1402="Non-Lead - Copper", S1402="Yes", O1402="After 2014")),
(AND('[1]PWS Information'!$E$10="CWS",Q1402="Non-Lead", N1402="Non-Lead - Copper", S1402="Yes", O1402="Unknown")),
(AND('[1]PWS Information'!$E$10="CWS",Q1402="Unknown")),
(AND('[1]PWS Information'!$E$10="NTNC",Q1402="Unknown")))),"Tier 5",
"")))))</f>
        <v>Tier 5</v>
      </c>
      <c r="Z1402" s="71"/>
      <c r="AA1402" s="71"/>
    </row>
    <row r="1403" spans="1:27" ht="57.6" x14ac:dyDescent="0.3">
      <c r="A1403" s="1"/>
      <c r="B1403" s="70">
        <v>13356962</v>
      </c>
      <c r="C1403" s="73">
        <v>286</v>
      </c>
      <c r="D1403" s="74" t="s">
        <v>473</v>
      </c>
      <c r="E1403" s="74" t="s">
        <v>128</v>
      </c>
      <c r="F1403" s="74">
        <v>78640</v>
      </c>
      <c r="G1403" s="78" t="s">
        <v>474</v>
      </c>
      <c r="H1403" s="63">
        <v>29.953735000000002</v>
      </c>
      <c r="I1403" s="64">
        <v>-97.842427000000001</v>
      </c>
      <c r="J1403" s="65" t="s">
        <v>57</v>
      </c>
      <c r="K1403" s="66" t="s">
        <v>51</v>
      </c>
      <c r="L1403" s="62" t="s">
        <v>58</v>
      </c>
      <c r="M1403" s="69"/>
      <c r="N1403" s="65" t="s">
        <v>50</v>
      </c>
      <c r="O1403" s="66" t="s">
        <v>58</v>
      </c>
      <c r="P1403" s="69"/>
      <c r="Q1403" s="55" t="str">
        <f t="shared" si="21"/>
        <v>Non-Lead</v>
      </c>
      <c r="R1403" s="70" t="s">
        <v>51</v>
      </c>
      <c r="S1403" s="70" t="s">
        <v>51</v>
      </c>
      <c r="T1403" s="70"/>
      <c r="U1403" s="71" t="s">
        <v>53</v>
      </c>
      <c r="V1403" s="71" t="s">
        <v>51</v>
      </c>
      <c r="W1403" s="71" t="s">
        <v>51</v>
      </c>
      <c r="X1403" s="71" t="s">
        <v>51</v>
      </c>
      <c r="Y1403" s="72" t="str">
        <f>IF((OR((AND('[1]PWS Information'!$E$10="CWS",U1403="Single Family Residence",Q1403="Lead")),
(AND('[1]PWS Information'!$E$10="CWS",U1403="Multiple Family Residence",'[1]PWS Information'!$E$11="Yes",Q1403="Lead")),
(AND('[1]PWS Information'!$E$10="NTNC",Q1403="Lead")))),"Tier 1",
IF((OR((AND('[1]PWS Information'!$E$10="CWS",U1403="Multiple Family Residence",'[1]PWS Information'!$E$11="No",Q1403="Lead")),
(AND('[1]PWS Information'!$E$10="CWS",U1403="Other",Q1403="Lead")),
(AND('[1]PWS Information'!$E$10="CWS",U1403="Building",Q1403="Lead")))),"Tier 2",
IF((OR((AND('[1]PWS Information'!$E$10="CWS",U1403="Single Family Residence",Q1403="Galvanized Requiring Replacement")),
(AND('[1]PWS Information'!$E$10="CWS",U1403="Single Family Residence",Q1403="Galvanized Requiring Replacement",R1403="Yes")),
(AND('[1]PWS Information'!$E$10="NTNC",Q1403="Galvanized Requiring Replacement")),
(AND('[1]PWS Information'!$E$10="NTNC",U1403="Single Family Residence",R1403="Yes")))),"Tier 3",
IF((OR((AND('[1]PWS Information'!$E$10="CWS",U1403="Single Family Residence",S1403="Yes",Q1403="Non-Lead", J1403="Non-Lead - Copper",L1403="Before 1989")),
(AND('[1]PWS Information'!$E$10="CWS",U1403="Single Family Residence",S1403="Yes",Q1403="Non-Lead", N1403="Non-Lead - Copper",O1403="Before 1989")))),"Tier 4",
IF((OR((AND('[1]PWS Information'!$E$10="NTNC",Q1403="Non-Lead")),
(AND('[1]PWS Information'!$E$10="CWS",Q1403="Non-Lead",S1403="")),
(AND('[1]PWS Information'!$E$10="CWS",Q1403="Non-Lead",S1403="No")),
(AND('[1]PWS Information'!$E$10="CWS",Q1403="Non-Lead",S1403="Don't Know")),
(AND('[1]PWS Information'!$E$10="CWS",Q1403="Non-Lead", J1403="Non-Lead - Copper", S1403="Yes", L1403="Between 1989 and 2014")),
(AND('[1]PWS Information'!$E$10="CWS",Q1403="Non-Lead", J1403="Non-Lead - Copper", S1403="Yes", L1403="After 2014")),
(AND('[1]PWS Information'!$E$10="CWS",Q1403="Non-Lead", J1403="Non-Lead - Copper", S1403="Yes", L1403="Unknown")),
(AND('[1]PWS Information'!$E$10="CWS",Q1403="Non-Lead", N1403="Non-Lead - Copper", S1403="Yes", O1403="Between 1989 and 2014")),
(AND('[1]PWS Information'!$E$10="CWS",Q1403="Non-Lead", N1403="Non-Lead - Copper", S1403="Yes", O1403="After 2014")),
(AND('[1]PWS Information'!$E$10="CWS",Q1403="Non-Lead", N1403="Non-Lead - Copper", S1403="Yes", O1403="Unknown")),
(AND('[1]PWS Information'!$E$10="CWS",Q1403="Unknown")),
(AND('[1]PWS Information'!$E$10="NTNC",Q1403="Unknown")))),"Tier 5",
"")))))</f>
        <v>Tier 5</v>
      </c>
      <c r="Z1403" s="71"/>
      <c r="AA1403" s="71"/>
    </row>
    <row r="1404" spans="1:27" ht="57.6" x14ac:dyDescent="0.3">
      <c r="A1404" s="1"/>
      <c r="B1404" s="70">
        <v>13339979</v>
      </c>
      <c r="C1404" s="73">
        <v>311</v>
      </c>
      <c r="D1404" s="74" t="s">
        <v>473</v>
      </c>
      <c r="E1404" s="74" t="s">
        <v>49</v>
      </c>
      <c r="F1404" s="74">
        <v>78640</v>
      </c>
      <c r="G1404" s="78" t="s">
        <v>474</v>
      </c>
      <c r="H1404" s="63">
        <v>29.953104</v>
      </c>
      <c r="I1404" s="64">
        <v>-97.842286999999999</v>
      </c>
      <c r="J1404" s="65" t="s">
        <v>57</v>
      </c>
      <c r="K1404" s="66" t="s">
        <v>51</v>
      </c>
      <c r="L1404" s="62" t="s">
        <v>58</v>
      </c>
      <c r="M1404" s="69"/>
      <c r="N1404" s="65" t="s">
        <v>50</v>
      </c>
      <c r="O1404" s="66" t="s">
        <v>58</v>
      </c>
      <c r="P1404" s="69"/>
      <c r="Q1404" s="55" t="str">
        <f t="shared" si="21"/>
        <v>Non-Lead</v>
      </c>
      <c r="R1404" s="70" t="s">
        <v>51</v>
      </c>
      <c r="S1404" s="70" t="s">
        <v>51</v>
      </c>
      <c r="T1404" s="70"/>
      <c r="U1404" s="71" t="s">
        <v>53</v>
      </c>
      <c r="V1404" s="71" t="s">
        <v>51</v>
      </c>
      <c r="W1404" s="71" t="s">
        <v>51</v>
      </c>
      <c r="X1404" s="71" t="s">
        <v>51</v>
      </c>
      <c r="Y1404" s="72" t="str">
        <f>IF((OR((AND('[1]PWS Information'!$E$10="CWS",U1404="Single Family Residence",Q1404="Lead")),
(AND('[1]PWS Information'!$E$10="CWS",U1404="Multiple Family Residence",'[1]PWS Information'!$E$11="Yes",Q1404="Lead")),
(AND('[1]PWS Information'!$E$10="NTNC",Q1404="Lead")))),"Tier 1",
IF((OR((AND('[1]PWS Information'!$E$10="CWS",U1404="Multiple Family Residence",'[1]PWS Information'!$E$11="No",Q1404="Lead")),
(AND('[1]PWS Information'!$E$10="CWS",U1404="Other",Q1404="Lead")),
(AND('[1]PWS Information'!$E$10="CWS",U1404="Building",Q1404="Lead")))),"Tier 2",
IF((OR((AND('[1]PWS Information'!$E$10="CWS",U1404="Single Family Residence",Q1404="Galvanized Requiring Replacement")),
(AND('[1]PWS Information'!$E$10="CWS",U1404="Single Family Residence",Q1404="Galvanized Requiring Replacement",R1404="Yes")),
(AND('[1]PWS Information'!$E$10="NTNC",Q1404="Galvanized Requiring Replacement")),
(AND('[1]PWS Information'!$E$10="NTNC",U1404="Single Family Residence",R1404="Yes")))),"Tier 3",
IF((OR((AND('[1]PWS Information'!$E$10="CWS",U1404="Single Family Residence",S1404="Yes",Q1404="Non-Lead", J1404="Non-Lead - Copper",L1404="Before 1989")),
(AND('[1]PWS Information'!$E$10="CWS",U1404="Single Family Residence",S1404="Yes",Q1404="Non-Lead", N1404="Non-Lead - Copper",O1404="Before 1989")))),"Tier 4",
IF((OR((AND('[1]PWS Information'!$E$10="NTNC",Q1404="Non-Lead")),
(AND('[1]PWS Information'!$E$10="CWS",Q1404="Non-Lead",S1404="")),
(AND('[1]PWS Information'!$E$10="CWS",Q1404="Non-Lead",S1404="No")),
(AND('[1]PWS Information'!$E$10="CWS",Q1404="Non-Lead",S1404="Don't Know")),
(AND('[1]PWS Information'!$E$10="CWS",Q1404="Non-Lead", J1404="Non-Lead - Copper", S1404="Yes", L1404="Between 1989 and 2014")),
(AND('[1]PWS Information'!$E$10="CWS",Q1404="Non-Lead", J1404="Non-Lead - Copper", S1404="Yes", L1404="After 2014")),
(AND('[1]PWS Information'!$E$10="CWS",Q1404="Non-Lead", J1404="Non-Lead - Copper", S1404="Yes", L1404="Unknown")),
(AND('[1]PWS Information'!$E$10="CWS",Q1404="Non-Lead", N1404="Non-Lead - Copper", S1404="Yes", O1404="Between 1989 and 2014")),
(AND('[1]PWS Information'!$E$10="CWS",Q1404="Non-Lead", N1404="Non-Lead - Copper", S1404="Yes", O1404="After 2014")),
(AND('[1]PWS Information'!$E$10="CWS",Q1404="Non-Lead", N1404="Non-Lead - Copper", S1404="Yes", O1404="Unknown")),
(AND('[1]PWS Information'!$E$10="CWS",Q1404="Unknown")),
(AND('[1]PWS Information'!$E$10="NTNC",Q1404="Unknown")))),"Tier 5",
"")))))</f>
        <v>Tier 5</v>
      </c>
      <c r="Z1404" s="71"/>
      <c r="AA1404" s="71"/>
    </row>
    <row r="1405" spans="1:27" ht="57.6" x14ac:dyDescent="0.3">
      <c r="A1405" s="1"/>
      <c r="B1405" s="70">
        <v>16003797</v>
      </c>
      <c r="C1405" s="73">
        <v>312</v>
      </c>
      <c r="D1405" s="74" t="s">
        <v>473</v>
      </c>
      <c r="E1405" s="74" t="s">
        <v>49</v>
      </c>
      <c r="F1405" s="74">
        <v>78640</v>
      </c>
      <c r="G1405" s="78" t="s">
        <v>474</v>
      </c>
      <c r="H1405" s="63">
        <v>29.953343</v>
      </c>
      <c r="I1405" s="64">
        <v>-97.842768000000007</v>
      </c>
      <c r="J1405" s="65" t="s">
        <v>57</v>
      </c>
      <c r="K1405" s="66" t="s">
        <v>51</v>
      </c>
      <c r="L1405" s="62" t="s">
        <v>58</v>
      </c>
      <c r="M1405" s="69"/>
      <c r="N1405" s="65" t="s">
        <v>50</v>
      </c>
      <c r="O1405" s="66" t="s">
        <v>58</v>
      </c>
      <c r="P1405" s="69"/>
      <c r="Q1405" s="55" t="str">
        <f t="shared" si="21"/>
        <v>Non-Lead</v>
      </c>
      <c r="R1405" s="70" t="s">
        <v>51</v>
      </c>
      <c r="S1405" s="70" t="s">
        <v>51</v>
      </c>
      <c r="T1405" s="70"/>
      <c r="U1405" s="71" t="s">
        <v>53</v>
      </c>
      <c r="V1405" s="71" t="s">
        <v>51</v>
      </c>
      <c r="W1405" s="71" t="s">
        <v>51</v>
      </c>
      <c r="X1405" s="71" t="s">
        <v>51</v>
      </c>
      <c r="Y1405" s="72" t="str">
        <f>IF((OR((AND('[1]PWS Information'!$E$10="CWS",U1405="Single Family Residence",Q1405="Lead")),
(AND('[1]PWS Information'!$E$10="CWS",U1405="Multiple Family Residence",'[1]PWS Information'!$E$11="Yes",Q1405="Lead")),
(AND('[1]PWS Information'!$E$10="NTNC",Q1405="Lead")))),"Tier 1",
IF((OR((AND('[1]PWS Information'!$E$10="CWS",U1405="Multiple Family Residence",'[1]PWS Information'!$E$11="No",Q1405="Lead")),
(AND('[1]PWS Information'!$E$10="CWS",U1405="Other",Q1405="Lead")),
(AND('[1]PWS Information'!$E$10="CWS",U1405="Building",Q1405="Lead")))),"Tier 2",
IF((OR((AND('[1]PWS Information'!$E$10="CWS",U1405="Single Family Residence",Q1405="Galvanized Requiring Replacement")),
(AND('[1]PWS Information'!$E$10="CWS",U1405="Single Family Residence",Q1405="Galvanized Requiring Replacement",R1405="Yes")),
(AND('[1]PWS Information'!$E$10="NTNC",Q1405="Galvanized Requiring Replacement")),
(AND('[1]PWS Information'!$E$10="NTNC",U1405="Single Family Residence",R1405="Yes")))),"Tier 3",
IF((OR((AND('[1]PWS Information'!$E$10="CWS",U1405="Single Family Residence",S1405="Yes",Q1405="Non-Lead", J1405="Non-Lead - Copper",L1405="Before 1989")),
(AND('[1]PWS Information'!$E$10="CWS",U1405="Single Family Residence",S1405="Yes",Q1405="Non-Lead", N1405="Non-Lead - Copper",O1405="Before 1989")))),"Tier 4",
IF((OR((AND('[1]PWS Information'!$E$10="NTNC",Q1405="Non-Lead")),
(AND('[1]PWS Information'!$E$10="CWS",Q1405="Non-Lead",S1405="")),
(AND('[1]PWS Information'!$E$10="CWS",Q1405="Non-Lead",S1405="No")),
(AND('[1]PWS Information'!$E$10="CWS",Q1405="Non-Lead",S1405="Don't Know")),
(AND('[1]PWS Information'!$E$10="CWS",Q1405="Non-Lead", J1405="Non-Lead - Copper", S1405="Yes", L1405="Between 1989 and 2014")),
(AND('[1]PWS Information'!$E$10="CWS",Q1405="Non-Lead", J1405="Non-Lead - Copper", S1405="Yes", L1405="After 2014")),
(AND('[1]PWS Information'!$E$10="CWS",Q1405="Non-Lead", J1405="Non-Lead - Copper", S1405="Yes", L1405="Unknown")),
(AND('[1]PWS Information'!$E$10="CWS",Q1405="Non-Lead", N1405="Non-Lead - Copper", S1405="Yes", O1405="Between 1989 and 2014")),
(AND('[1]PWS Information'!$E$10="CWS",Q1405="Non-Lead", N1405="Non-Lead - Copper", S1405="Yes", O1405="After 2014")),
(AND('[1]PWS Information'!$E$10="CWS",Q1405="Non-Lead", N1405="Non-Lead - Copper", S1405="Yes", O1405="Unknown")),
(AND('[1]PWS Information'!$E$10="CWS",Q1405="Unknown")),
(AND('[1]PWS Information'!$E$10="NTNC",Q1405="Unknown")))),"Tier 5",
"")))))</f>
        <v>Tier 5</v>
      </c>
      <c r="Z1405" s="71"/>
      <c r="AA1405" s="71"/>
    </row>
    <row r="1406" spans="1:27" ht="57.6" x14ac:dyDescent="0.3">
      <c r="A1406" s="17"/>
      <c r="B1406" s="70">
        <v>12695627</v>
      </c>
      <c r="C1406" s="73">
        <v>335</v>
      </c>
      <c r="D1406" s="74" t="s">
        <v>473</v>
      </c>
      <c r="E1406" s="74" t="s">
        <v>49</v>
      </c>
      <c r="F1406" s="74">
        <v>78640</v>
      </c>
      <c r="G1406" s="78" t="s">
        <v>474</v>
      </c>
      <c r="H1406" s="63">
        <v>29.952884999999998</v>
      </c>
      <c r="I1406" s="64">
        <v>-97.842529999999996</v>
      </c>
      <c r="J1406" s="65" t="s">
        <v>57</v>
      </c>
      <c r="K1406" s="66" t="s">
        <v>51</v>
      </c>
      <c r="L1406" s="62" t="s">
        <v>58</v>
      </c>
      <c r="M1406" s="69"/>
      <c r="N1406" s="65" t="s">
        <v>50</v>
      </c>
      <c r="O1406" s="66" t="s">
        <v>58</v>
      </c>
      <c r="P1406" s="69"/>
      <c r="Q1406" s="55" t="str">
        <f t="shared" si="21"/>
        <v>Non-Lead</v>
      </c>
      <c r="R1406" s="70" t="s">
        <v>51</v>
      </c>
      <c r="S1406" s="70" t="s">
        <v>51</v>
      </c>
      <c r="T1406" s="70"/>
      <c r="U1406" s="71" t="s">
        <v>53</v>
      </c>
      <c r="V1406" s="71" t="s">
        <v>51</v>
      </c>
      <c r="W1406" s="71" t="s">
        <v>51</v>
      </c>
      <c r="X1406" s="71" t="s">
        <v>51</v>
      </c>
      <c r="Y1406" s="72" t="str">
        <f>IF((OR((AND('[1]PWS Information'!$E$10="CWS",U1406="Single Family Residence",Q1406="Lead")),
(AND('[1]PWS Information'!$E$10="CWS",U1406="Multiple Family Residence",'[1]PWS Information'!$E$11="Yes",Q1406="Lead")),
(AND('[1]PWS Information'!$E$10="NTNC",Q1406="Lead")))),"Tier 1",
IF((OR((AND('[1]PWS Information'!$E$10="CWS",U1406="Multiple Family Residence",'[1]PWS Information'!$E$11="No",Q1406="Lead")),
(AND('[1]PWS Information'!$E$10="CWS",U1406="Other",Q1406="Lead")),
(AND('[1]PWS Information'!$E$10="CWS",U1406="Building",Q1406="Lead")))),"Tier 2",
IF((OR((AND('[1]PWS Information'!$E$10="CWS",U1406="Single Family Residence",Q1406="Galvanized Requiring Replacement")),
(AND('[1]PWS Information'!$E$10="CWS",U1406="Single Family Residence",Q1406="Galvanized Requiring Replacement",R1406="Yes")),
(AND('[1]PWS Information'!$E$10="NTNC",Q1406="Galvanized Requiring Replacement")),
(AND('[1]PWS Information'!$E$10="NTNC",U1406="Single Family Residence",R1406="Yes")))),"Tier 3",
IF((OR((AND('[1]PWS Information'!$E$10="CWS",U1406="Single Family Residence",S1406="Yes",Q1406="Non-Lead", J1406="Non-Lead - Copper",L1406="Before 1989")),
(AND('[1]PWS Information'!$E$10="CWS",U1406="Single Family Residence",S1406="Yes",Q1406="Non-Lead", N1406="Non-Lead - Copper",O1406="Before 1989")))),"Tier 4",
IF((OR((AND('[1]PWS Information'!$E$10="NTNC",Q1406="Non-Lead")),
(AND('[1]PWS Information'!$E$10="CWS",Q1406="Non-Lead",S1406="")),
(AND('[1]PWS Information'!$E$10="CWS",Q1406="Non-Lead",S1406="No")),
(AND('[1]PWS Information'!$E$10="CWS",Q1406="Non-Lead",S1406="Don't Know")),
(AND('[1]PWS Information'!$E$10="CWS",Q1406="Non-Lead", J1406="Non-Lead - Copper", S1406="Yes", L1406="Between 1989 and 2014")),
(AND('[1]PWS Information'!$E$10="CWS",Q1406="Non-Lead", J1406="Non-Lead - Copper", S1406="Yes", L1406="After 2014")),
(AND('[1]PWS Information'!$E$10="CWS",Q1406="Non-Lead", J1406="Non-Lead - Copper", S1406="Yes", L1406="Unknown")),
(AND('[1]PWS Information'!$E$10="CWS",Q1406="Non-Lead", N1406="Non-Lead - Copper", S1406="Yes", O1406="Between 1989 and 2014")),
(AND('[1]PWS Information'!$E$10="CWS",Q1406="Non-Lead", N1406="Non-Lead - Copper", S1406="Yes", O1406="After 2014")),
(AND('[1]PWS Information'!$E$10="CWS",Q1406="Non-Lead", N1406="Non-Lead - Copper", S1406="Yes", O1406="Unknown")),
(AND('[1]PWS Information'!$E$10="CWS",Q1406="Unknown")),
(AND('[1]PWS Information'!$E$10="NTNC",Q1406="Unknown")))),"Tier 5",
"")))))</f>
        <v>Tier 5</v>
      </c>
      <c r="Z1406" s="71"/>
      <c r="AA1406" s="71"/>
    </row>
    <row r="1407" spans="1:27" ht="57.6" x14ac:dyDescent="0.3">
      <c r="A1407" s="1"/>
      <c r="B1407" s="70">
        <v>12740128</v>
      </c>
      <c r="C1407" s="73">
        <v>336</v>
      </c>
      <c r="D1407" s="74" t="s">
        <v>473</v>
      </c>
      <c r="E1407" s="74" t="s">
        <v>49</v>
      </c>
      <c r="F1407" s="74">
        <v>78640</v>
      </c>
      <c r="G1407" s="78" t="s">
        <v>474</v>
      </c>
      <c r="H1407" s="63">
        <v>29.953132</v>
      </c>
      <c r="I1407" s="64">
        <v>-97.842994000000004</v>
      </c>
      <c r="J1407" s="65" t="s">
        <v>57</v>
      </c>
      <c r="K1407" s="66" t="s">
        <v>51</v>
      </c>
      <c r="L1407" s="62" t="s">
        <v>58</v>
      </c>
      <c r="M1407" s="69"/>
      <c r="N1407" s="65" t="s">
        <v>50</v>
      </c>
      <c r="O1407" s="66" t="s">
        <v>58</v>
      </c>
      <c r="P1407" s="69"/>
      <c r="Q1407" s="55" t="str">
        <f t="shared" si="21"/>
        <v>Non-Lead</v>
      </c>
      <c r="R1407" s="70" t="s">
        <v>51</v>
      </c>
      <c r="S1407" s="70" t="s">
        <v>51</v>
      </c>
      <c r="T1407" s="70"/>
      <c r="U1407" s="71" t="s">
        <v>53</v>
      </c>
      <c r="V1407" s="71" t="s">
        <v>51</v>
      </c>
      <c r="W1407" s="71" t="s">
        <v>51</v>
      </c>
      <c r="X1407" s="71" t="s">
        <v>51</v>
      </c>
      <c r="Y1407" s="72" t="str">
        <f>IF((OR((AND('[1]PWS Information'!$E$10="CWS",U1407="Single Family Residence",Q1407="Lead")),
(AND('[1]PWS Information'!$E$10="CWS",U1407="Multiple Family Residence",'[1]PWS Information'!$E$11="Yes",Q1407="Lead")),
(AND('[1]PWS Information'!$E$10="NTNC",Q1407="Lead")))),"Tier 1",
IF((OR((AND('[1]PWS Information'!$E$10="CWS",U1407="Multiple Family Residence",'[1]PWS Information'!$E$11="No",Q1407="Lead")),
(AND('[1]PWS Information'!$E$10="CWS",U1407="Other",Q1407="Lead")),
(AND('[1]PWS Information'!$E$10="CWS",U1407="Building",Q1407="Lead")))),"Tier 2",
IF((OR((AND('[1]PWS Information'!$E$10="CWS",U1407="Single Family Residence",Q1407="Galvanized Requiring Replacement")),
(AND('[1]PWS Information'!$E$10="CWS",U1407="Single Family Residence",Q1407="Galvanized Requiring Replacement",R1407="Yes")),
(AND('[1]PWS Information'!$E$10="NTNC",Q1407="Galvanized Requiring Replacement")),
(AND('[1]PWS Information'!$E$10="NTNC",U1407="Single Family Residence",R1407="Yes")))),"Tier 3",
IF((OR((AND('[1]PWS Information'!$E$10="CWS",U1407="Single Family Residence",S1407="Yes",Q1407="Non-Lead", J1407="Non-Lead - Copper",L1407="Before 1989")),
(AND('[1]PWS Information'!$E$10="CWS",U1407="Single Family Residence",S1407="Yes",Q1407="Non-Lead", N1407="Non-Lead - Copper",O1407="Before 1989")))),"Tier 4",
IF((OR((AND('[1]PWS Information'!$E$10="NTNC",Q1407="Non-Lead")),
(AND('[1]PWS Information'!$E$10="CWS",Q1407="Non-Lead",S1407="")),
(AND('[1]PWS Information'!$E$10="CWS",Q1407="Non-Lead",S1407="No")),
(AND('[1]PWS Information'!$E$10="CWS",Q1407="Non-Lead",S1407="Don't Know")),
(AND('[1]PWS Information'!$E$10="CWS",Q1407="Non-Lead", J1407="Non-Lead - Copper", S1407="Yes", L1407="Between 1989 and 2014")),
(AND('[1]PWS Information'!$E$10="CWS",Q1407="Non-Lead", J1407="Non-Lead - Copper", S1407="Yes", L1407="After 2014")),
(AND('[1]PWS Information'!$E$10="CWS",Q1407="Non-Lead", J1407="Non-Lead - Copper", S1407="Yes", L1407="Unknown")),
(AND('[1]PWS Information'!$E$10="CWS",Q1407="Non-Lead", N1407="Non-Lead - Copper", S1407="Yes", O1407="Between 1989 and 2014")),
(AND('[1]PWS Information'!$E$10="CWS",Q1407="Non-Lead", N1407="Non-Lead - Copper", S1407="Yes", O1407="After 2014")),
(AND('[1]PWS Information'!$E$10="CWS",Q1407="Non-Lead", N1407="Non-Lead - Copper", S1407="Yes", O1407="Unknown")),
(AND('[1]PWS Information'!$E$10="CWS",Q1407="Unknown")),
(AND('[1]PWS Information'!$E$10="NTNC",Q1407="Unknown")))),"Tier 5",
"")))))</f>
        <v>Tier 5</v>
      </c>
      <c r="Z1407" s="71"/>
      <c r="AA1407" s="71"/>
    </row>
    <row r="1408" spans="1:27" ht="57.6" x14ac:dyDescent="0.3">
      <c r="A1408" s="1"/>
      <c r="B1408" s="70">
        <v>12681777</v>
      </c>
      <c r="C1408" s="73">
        <v>361</v>
      </c>
      <c r="D1408" s="74" t="s">
        <v>473</v>
      </c>
      <c r="E1408" s="74" t="s">
        <v>49</v>
      </c>
      <c r="F1408" s="74">
        <v>78640</v>
      </c>
      <c r="G1408" s="78" t="s">
        <v>474</v>
      </c>
      <c r="H1408" s="63">
        <v>29.952594000000001</v>
      </c>
      <c r="I1408" s="64">
        <v>-97.842881000000006</v>
      </c>
      <c r="J1408" s="65" t="s">
        <v>57</v>
      </c>
      <c r="K1408" s="66" t="s">
        <v>51</v>
      </c>
      <c r="L1408" s="62" t="s">
        <v>58</v>
      </c>
      <c r="M1408" s="69"/>
      <c r="N1408" s="65" t="s">
        <v>50</v>
      </c>
      <c r="O1408" s="66" t="s">
        <v>58</v>
      </c>
      <c r="P1408" s="69"/>
      <c r="Q1408" s="55" t="str">
        <f t="shared" si="21"/>
        <v>Non-Lead</v>
      </c>
      <c r="R1408" s="70" t="s">
        <v>51</v>
      </c>
      <c r="S1408" s="70" t="s">
        <v>51</v>
      </c>
      <c r="T1408" s="70"/>
      <c r="U1408" s="71" t="s">
        <v>53</v>
      </c>
      <c r="V1408" s="71" t="s">
        <v>51</v>
      </c>
      <c r="W1408" s="71" t="s">
        <v>51</v>
      </c>
      <c r="X1408" s="71" t="s">
        <v>51</v>
      </c>
      <c r="Y1408" s="72" t="str">
        <f>IF((OR((AND('[1]PWS Information'!$E$10="CWS",U1408="Single Family Residence",Q1408="Lead")),
(AND('[1]PWS Information'!$E$10="CWS",U1408="Multiple Family Residence",'[1]PWS Information'!$E$11="Yes",Q1408="Lead")),
(AND('[1]PWS Information'!$E$10="NTNC",Q1408="Lead")))),"Tier 1",
IF((OR((AND('[1]PWS Information'!$E$10="CWS",U1408="Multiple Family Residence",'[1]PWS Information'!$E$11="No",Q1408="Lead")),
(AND('[1]PWS Information'!$E$10="CWS",U1408="Other",Q1408="Lead")),
(AND('[1]PWS Information'!$E$10="CWS",U1408="Building",Q1408="Lead")))),"Tier 2",
IF((OR((AND('[1]PWS Information'!$E$10="CWS",U1408="Single Family Residence",Q1408="Galvanized Requiring Replacement")),
(AND('[1]PWS Information'!$E$10="CWS",U1408="Single Family Residence",Q1408="Galvanized Requiring Replacement",R1408="Yes")),
(AND('[1]PWS Information'!$E$10="NTNC",Q1408="Galvanized Requiring Replacement")),
(AND('[1]PWS Information'!$E$10="NTNC",U1408="Single Family Residence",R1408="Yes")))),"Tier 3",
IF((OR((AND('[1]PWS Information'!$E$10="CWS",U1408="Single Family Residence",S1408="Yes",Q1408="Non-Lead", J1408="Non-Lead - Copper",L1408="Before 1989")),
(AND('[1]PWS Information'!$E$10="CWS",U1408="Single Family Residence",S1408="Yes",Q1408="Non-Lead", N1408="Non-Lead - Copper",O1408="Before 1989")))),"Tier 4",
IF((OR((AND('[1]PWS Information'!$E$10="NTNC",Q1408="Non-Lead")),
(AND('[1]PWS Information'!$E$10="CWS",Q1408="Non-Lead",S1408="")),
(AND('[1]PWS Information'!$E$10="CWS",Q1408="Non-Lead",S1408="No")),
(AND('[1]PWS Information'!$E$10="CWS",Q1408="Non-Lead",S1408="Don't Know")),
(AND('[1]PWS Information'!$E$10="CWS",Q1408="Non-Lead", J1408="Non-Lead - Copper", S1408="Yes", L1408="Between 1989 and 2014")),
(AND('[1]PWS Information'!$E$10="CWS",Q1408="Non-Lead", J1408="Non-Lead - Copper", S1408="Yes", L1408="After 2014")),
(AND('[1]PWS Information'!$E$10="CWS",Q1408="Non-Lead", J1408="Non-Lead - Copper", S1408="Yes", L1408="Unknown")),
(AND('[1]PWS Information'!$E$10="CWS",Q1408="Non-Lead", N1408="Non-Lead - Copper", S1408="Yes", O1408="Between 1989 and 2014")),
(AND('[1]PWS Information'!$E$10="CWS",Q1408="Non-Lead", N1408="Non-Lead - Copper", S1408="Yes", O1408="After 2014")),
(AND('[1]PWS Information'!$E$10="CWS",Q1408="Non-Lead", N1408="Non-Lead - Copper", S1408="Yes", O1408="Unknown")),
(AND('[1]PWS Information'!$E$10="CWS",Q1408="Unknown")),
(AND('[1]PWS Information'!$E$10="NTNC",Q1408="Unknown")))),"Tier 5",
"")))))</f>
        <v>Tier 5</v>
      </c>
      <c r="Z1408" s="71"/>
      <c r="AA1408" s="71"/>
    </row>
    <row r="1409" spans="1:27" ht="57.6" x14ac:dyDescent="0.3">
      <c r="A1409" s="1"/>
      <c r="B1409" s="70">
        <v>16176265</v>
      </c>
      <c r="C1409" s="73">
        <v>362</v>
      </c>
      <c r="D1409" s="74" t="s">
        <v>473</v>
      </c>
      <c r="E1409" s="74" t="s">
        <v>49</v>
      </c>
      <c r="F1409" s="74">
        <v>78640</v>
      </c>
      <c r="G1409" s="78" t="s">
        <v>474</v>
      </c>
      <c r="H1409" s="63">
        <v>29.952758299999999</v>
      </c>
      <c r="I1409" s="64">
        <v>-97.843369444444406</v>
      </c>
      <c r="J1409" s="65" t="s">
        <v>57</v>
      </c>
      <c r="K1409" s="66" t="s">
        <v>51</v>
      </c>
      <c r="L1409" s="62" t="s">
        <v>58</v>
      </c>
      <c r="M1409" s="69"/>
      <c r="N1409" s="65" t="s">
        <v>50</v>
      </c>
      <c r="O1409" s="66" t="s">
        <v>58</v>
      </c>
      <c r="P1409" s="69"/>
      <c r="Q1409" s="55" t="str">
        <f t="shared" si="21"/>
        <v>Non-Lead</v>
      </c>
      <c r="R1409" s="70" t="s">
        <v>51</v>
      </c>
      <c r="S1409" s="70" t="s">
        <v>51</v>
      </c>
      <c r="T1409" s="70"/>
      <c r="U1409" s="71" t="s">
        <v>53</v>
      </c>
      <c r="V1409" s="71" t="s">
        <v>51</v>
      </c>
      <c r="W1409" s="71" t="s">
        <v>51</v>
      </c>
      <c r="X1409" s="71" t="s">
        <v>51</v>
      </c>
      <c r="Y1409" s="72" t="str">
        <f>IF((OR((AND('[1]PWS Information'!$E$10="CWS",U1409="Single Family Residence",Q1409="Lead")),
(AND('[1]PWS Information'!$E$10="CWS",U1409="Multiple Family Residence",'[1]PWS Information'!$E$11="Yes",Q1409="Lead")),
(AND('[1]PWS Information'!$E$10="NTNC",Q1409="Lead")))),"Tier 1",
IF((OR((AND('[1]PWS Information'!$E$10="CWS",U1409="Multiple Family Residence",'[1]PWS Information'!$E$11="No",Q1409="Lead")),
(AND('[1]PWS Information'!$E$10="CWS",U1409="Other",Q1409="Lead")),
(AND('[1]PWS Information'!$E$10="CWS",U1409="Building",Q1409="Lead")))),"Tier 2",
IF((OR((AND('[1]PWS Information'!$E$10="CWS",U1409="Single Family Residence",Q1409="Galvanized Requiring Replacement")),
(AND('[1]PWS Information'!$E$10="CWS",U1409="Single Family Residence",Q1409="Galvanized Requiring Replacement",R1409="Yes")),
(AND('[1]PWS Information'!$E$10="NTNC",Q1409="Galvanized Requiring Replacement")),
(AND('[1]PWS Information'!$E$10="NTNC",U1409="Single Family Residence",R1409="Yes")))),"Tier 3",
IF((OR((AND('[1]PWS Information'!$E$10="CWS",U1409="Single Family Residence",S1409="Yes",Q1409="Non-Lead", J1409="Non-Lead - Copper",L1409="Before 1989")),
(AND('[1]PWS Information'!$E$10="CWS",U1409="Single Family Residence",S1409="Yes",Q1409="Non-Lead", N1409="Non-Lead - Copper",O1409="Before 1989")))),"Tier 4",
IF((OR((AND('[1]PWS Information'!$E$10="NTNC",Q1409="Non-Lead")),
(AND('[1]PWS Information'!$E$10="CWS",Q1409="Non-Lead",S1409="")),
(AND('[1]PWS Information'!$E$10="CWS",Q1409="Non-Lead",S1409="No")),
(AND('[1]PWS Information'!$E$10="CWS",Q1409="Non-Lead",S1409="Don't Know")),
(AND('[1]PWS Information'!$E$10="CWS",Q1409="Non-Lead", J1409="Non-Lead - Copper", S1409="Yes", L1409="Between 1989 and 2014")),
(AND('[1]PWS Information'!$E$10="CWS",Q1409="Non-Lead", J1409="Non-Lead - Copper", S1409="Yes", L1409="After 2014")),
(AND('[1]PWS Information'!$E$10="CWS",Q1409="Non-Lead", J1409="Non-Lead - Copper", S1409="Yes", L1409="Unknown")),
(AND('[1]PWS Information'!$E$10="CWS",Q1409="Non-Lead", N1409="Non-Lead - Copper", S1409="Yes", O1409="Between 1989 and 2014")),
(AND('[1]PWS Information'!$E$10="CWS",Q1409="Non-Lead", N1409="Non-Lead - Copper", S1409="Yes", O1409="After 2014")),
(AND('[1]PWS Information'!$E$10="CWS",Q1409="Non-Lead", N1409="Non-Lead - Copper", S1409="Yes", O1409="Unknown")),
(AND('[1]PWS Information'!$E$10="CWS",Q1409="Unknown")),
(AND('[1]PWS Information'!$E$10="NTNC",Q1409="Unknown")))),"Tier 5",
"")))))</f>
        <v>Tier 5</v>
      </c>
      <c r="Z1409" s="71"/>
      <c r="AA1409" s="71"/>
    </row>
    <row r="1410" spans="1:27" ht="57.6" x14ac:dyDescent="0.3">
      <c r="A1410" s="17"/>
      <c r="B1410" s="70">
        <v>12875465</v>
      </c>
      <c r="C1410" s="73">
        <v>385</v>
      </c>
      <c r="D1410" s="74" t="s">
        <v>473</v>
      </c>
      <c r="E1410" s="74" t="s">
        <v>128</v>
      </c>
      <c r="F1410" s="74">
        <v>78640</v>
      </c>
      <c r="G1410" s="78" t="s">
        <v>474</v>
      </c>
      <c r="H1410" s="63">
        <v>29.952349999999999</v>
      </c>
      <c r="I1410" s="64">
        <v>-97.843091666666595</v>
      </c>
      <c r="J1410" s="65" t="s">
        <v>57</v>
      </c>
      <c r="K1410" s="66" t="s">
        <v>51</v>
      </c>
      <c r="L1410" s="62" t="s">
        <v>58</v>
      </c>
      <c r="M1410" s="69"/>
      <c r="N1410" s="65" t="s">
        <v>50</v>
      </c>
      <c r="O1410" s="66" t="s">
        <v>58</v>
      </c>
      <c r="P1410" s="69"/>
      <c r="Q1410" s="55" t="str">
        <f t="shared" si="21"/>
        <v>Non-Lead</v>
      </c>
      <c r="R1410" s="70" t="s">
        <v>51</v>
      </c>
      <c r="S1410" s="70" t="s">
        <v>51</v>
      </c>
      <c r="T1410" s="70"/>
      <c r="U1410" s="71" t="s">
        <v>53</v>
      </c>
      <c r="V1410" s="71" t="s">
        <v>51</v>
      </c>
      <c r="W1410" s="71" t="s">
        <v>51</v>
      </c>
      <c r="X1410" s="71" t="s">
        <v>51</v>
      </c>
      <c r="Y1410" s="72" t="str">
        <f>IF((OR((AND('[1]PWS Information'!$E$10="CWS",U1410="Single Family Residence",Q1410="Lead")),
(AND('[1]PWS Information'!$E$10="CWS",U1410="Multiple Family Residence",'[1]PWS Information'!$E$11="Yes",Q1410="Lead")),
(AND('[1]PWS Information'!$E$10="NTNC",Q1410="Lead")))),"Tier 1",
IF((OR((AND('[1]PWS Information'!$E$10="CWS",U1410="Multiple Family Residence",'[1]PWS Information'!$E$11="No",Q1410="Lead")),
(AND('[1]PWS Information'!$E$10="CWS",U1410="Other",Q1410="Lead")),
(AND('[1]PWS Information'!$E$10="CWS",U1410="Building",Q1410="Lead")))),"Tier 2",
IF((OR((AND('[1]PWS Information'!$E$10="CWS",U1410="Single Family Residence",Q1410="Galvanized Requiring Replacement")),
(AND('[1]PWS Information'!$E$10="CWS",U1410="Single Family Residence",Q1410="Galvanized Requiring Replacement",R1410="Yes")),
(AND('[1]PWS Information'!$E$10="NTNC",Q1410="Galvanized Requiring Replacement")),
(AND('[1]PWS Information'!$E$10="NTNC",U1410="Single Family Residence",R1410="Yes")))),"Tier 3",
IF((OR((AND('[1]PWS Information'!$E$10="CWS",U1410="Single Family Residence",S1410="Yes",Q1410="Non-Lead", J1410="Non-Lead - Copper",L1410="Before 1989")),
(AND('[1]PWS Information'!$E$10="CWS",U1410="Single Family Residence",S1410="Yes",Q1410="Non-Lead", N1410="Non-Lead - Copper",O1410="Before 1989")))),"Tier 4",
IF((OR((AND('[1]PWS Information'!$E$10="NTNC",Q1410="Non-Lead")),
(AND('[1]PWS Information'!$E$10="CWS",Q1410="Non-Lead",S1410="")),
(AND('[1]PWS Information'!$E$10="CWS",Q1410="Non-Lead",S1410="No")),
(AND('[1]PWS Information'!$E$10="CWS",Q1410="Non-Lead",S1410="Don't Know")),
(AND('[1]PWS Information'!$E$10="CWS",Q1410="Non-Lead", J1410="Non-Lead - Copper", S1410="Yes", L1410="Between 1989 and 2014")),
(AND('[1]PWS Information'!$E$10="CWS",Q1410="Non-Lead", J1410="Non-Lead - Copper", S1410="Yes", L1410="After 2014")),
(AND('[1]PWS Information'!$E$10="CWS",Q1410="Non-Lead", J1410="Non-Lead - Copper", S1410="Yes", L1410="Unknown")),
(AND('[1]PWS Information'!$E$10="CWS",Q1410="Non-Lead", N1410="Non-Lead - Copper", S1410="Yes", O1410="Between 1989 and 2014")),
(AND('[1]PWS Information'!$E$10="CWS",Q1410="Non-Lead", N1410="Non-Lead - Copper", S1410="Yes", O1410="After 2014")),
(AND('[1]PWS Information'!$E$10="CWS",Q1410="Non-Lead", N1410="Non-Lead - Copper", S1410="Yes", O1410="Unknown")),
(AND('[1]PWS Information'!$E$10="CWS",Q1410="Unknown")),
(AND('[1]PWS Information'!$E$10="NTNC",Q1410="Unknown")))),"Tier 5",
"")))))</f>
        <v>Tier 5</v>
      </c>
      <c r="Z1410" s="71"/>
      <c r="AA1410" s="71"/>
    </row>
    <row r="1411" spans="1:27" ht="57.6" x14ac:dyDescent="0.3">
      <c r="A1411" s="1"/>
      <c r="B1411" s="70">
        <v>16184959</v>
      </c>
      <c r="C1411" s="73">
        <v>386</v>
      </c>
      <c r="D1411" s="74" t="s">
        <v>473</v>
      </c>
      <c r="E1411" s="74" t="s">
        <v>128</v>
      </c>
      <c r="F1411" s="74">
        <v>78640</v>
      </c>
      <c r="G1411" s="78" t="s">
        <v>474</v>
      </c>
      <c r="H1411" s="63">
        <v>29.9525778</v>
      </c>
      <c r="I1411" s="64">
        <v>-97.843630555555507</v>
      </c>
      <c r="J1411" s="65" t="s">
        <v>57</v>
      </c>
      <c r="K1411" s="66" t="s">
        <v>51</v>
      </c>
      <c r="L1411" s="62" t="s">
        <v>58</v>
      </c>
      <c r="M1411" s="69"/>
      <c r="N1411" s="65" t="s">
        <v>50</v>
      </c>
      <c r="O1411" s="66" t="s">
        <v>58</v>
      </c>
      <c r="P1411" s="69"/>
      <c r="Q1411" s="55" t="str">
        <f t="shared" si="21"/>
        <v>Non-Lead</v>
      </c>
      <c r="R1411" s="70" t="s">
        <v>51</v>
      </c>
      <c r="S1411" s="70" t="s">
        <v>51</v>
      </c>
      <c r="T1411" s="70"/>
      <c r="U1411" s="71" t="s">
        <v>53</v>
      </c>
      <c r="V1411" s="71" t="s">
        <v>51</v>
      </c>
      <c r="W1411" s="71" t="s">
        <v>51</v>
      </c>
      <c r="X1411" s="71" t="s">
        <v>51</v>
      </c>
      <c r="Y1411" s="72" t="str">
        <f>IF((OR((AND('[1]PWS Information'!$E$10="CWS",U1411="Single Family Residence",Q1411="Lead")),
(AND('[1]PWS Information'!$E$10="CWS",U1411="Multiple Family Residence",'[1]PWS Information'!$E$11="Yes",Q1411="Lead")),
(AND('[1]PWS Information'!$E$10="NTNC",Q1411="Lead")))),"Tier 1",
IF((OR((AND('[1]PWS Information'!$E$10="CWS",U1411="Multiple Family Residence",'[1]PWS Information'!$E$11="No",Q1411="Lead")),
(AND('[1]PWS Information'!$E$10="CWS",U1411="Other",Q1411="Lead")),
(AND('[1]PWS Information'!$E$10="CWS",U1411="Building",Q1411="Lead")))),"Tier 2",
IF((OR((AND('[1]PWS Information'!$E$10="CWS",U1411="Single Family Residence",Q1411="Galvanized Requiring Replacement")),
(AND('[1]PWS Information'!$E$10="CWS",U1411="Single Family Residence",Q1411="Galvanized Requiring Replacement",R1411="Yes")),
(AND('[1]PWS Information'!$E$10="NTNC",Q1411="Galvanized Requiring Replacement")),
(AND('[1]PWS Information'!$E$10="NTNC",U1411="Single Family Residence",R1411="Yes")))),"Tier 3",
IF((OR((AND('[1]PWS Information'!$E$10="CWS",U1411="Single Family Residence",S1411="Yes",Q1411="Non-Lead", J1411="Non-Lead - Copper",L1411="Before 1989")),
(AND('[1]PWS Information'!$E$10="CWS",U1411="Single Family Residence",S1411="Yes",Q1411="Non-Lead", N1411="Non-Lead - Copper",O1411="Before 1989")))),"Tier 4",
IF((OR((AND('[1]PWS Information'!$E$10="NTNC",Q1411="Non-Lead")),
(AND('[1]PWS Information'!$E$10="CWS",Q1411="Non-Lead",S1411="")),
(AND('[1]PWS Information'!$E$10="CWS",Q1411="Non-Lead",S1411="No")),
(AND('[1]PWS Information'!$E$10="CWS",Q1411="Non-Lead",S1411="Don't Know")),
(AND('[1]PWS Information'!$E$10="CWS",Q1411="Non-Lead", J1411="Non-Lead - Copper", S1411="Yes", L1411="Between 1989 and 2014")),
(AND('[1]PWS Information'!$E$10="CWS",Q1411="Non-Lead", J1411="Non-Lead - Copper", S1411="Yes", L1411="After 2014")),
(AND('[1]PWS Information'!$E$10="CWS",Q1411="Non-Lead", J1411="Non-Lead - Copper", S1411="Yes", L1411="Unknown")),
(AND('[1]PWS Information'!$E$10="CWS",Q1411="Non-Lead", N1411="Non-Lead - Copper", S1411="Yes", O1411="Between 1989 and 2014")),
(AND('[1]PWS Information'!$E$10="CWS",Q1411="Non-Lead", N1411="Non-Lead - Copper", S1411="Yes", O1411="After 2014")),
(AND('[1]PWS Information'!$E$10="CWS",Q1411="Non-Lead", N1411="Non-Lead - Copper", S1411="Yes", O1411="Unknown")),
(AND('[1]PWS Information'!$E$10="CWS",Q1411="Unknown")),
(AND('[1]PWS Information'!$E$10="NTNC",Q1411="Unknown")))),"Tier 5",
"")))))</f>
        <v>Tier 5</v>
      </c>
      <c r="Z1411" s="71"/>
      <c r="AA1411" s="71"/>
    </row>
    <row r="1412" spans="1:27" ht="57.6" x14ac:dyDescent="0.3">
      <c r="A1412" s="1"/>
      <c r="B1412" s="70">
        <v>16182219</v>
      </c>
      <c r="C1412" s="73">
        <v>411</v>
      </c>
      <c r="D1412" s="74" t="s">
        <v>473</v>
      </c>
      <c r="E1412" s="74" t="s">
        <v>49</v>
      </c>
      <c r="F1412" s="74">
        <v>78640</v>
      </c>
      <c r="G1412" s="78" t="s">
        <v>474</v>
      </c>
      <c r="H1412" s="63">
        <v>29.952061100000002</v>
      </c>
      <c r="I1412" s="64">
        <v>-97.843399999999903</v>
      </c>
      <c r="J1412" s="65" t="s">
        <v>57</v>
      </c>
      <c r="K1412" s="66" t="s">
        <v>51</v>
      </c>
      <c r="L1412" s="62" t="s">
        <v>58</v>
      </c>
      <c r="M1412" s="69"/>
      <c r="N1412" s="65" t="s">
        <v>50</v>
      </c>
      <c r="O1412" s="66" t="s">
        <v>58</v>
      </c>
      <c r="P1412" s="69"/>
      <c r="Q1412" s="55" t="str">
        <f t="shared" si="21"/>
        <v>Non-Lead</v>
      </c>
      <c r="R1412" s="70" t="s">
        <v>51</v>
      </c>
      <c r="S1412" s="70" t="s">
        <v>51</v>
      </c>
      <c r="T1412" s="70"/>
      <c r="U1412" s="71" t="s">
        <v>53</v>
      </c>
      <c r="V1412" s="71" t="s">
        <v>51</v>
      </c>
      <c r="W1412" s="71" t="s">
        <v>51</v>
      </c>
      <c r="X1412" s="71" t="s">
        <v>51</v>
      </c>
      <c r="Y1412" s="72" t="str">
        <f>IF((OR((AND('[1]PWS Information'!$E$10="CWS",U1412="Single Family Residence",Q1412="Lead")),
(AND('[1]PWS Information'!$E$10="CWS",U1412="Multiple Family Residence",'[1]PWS Information'!$E$11="Yes",Q1412="Lead")),
(AND('[1]PWS Information'!$E$10="NTNC",Q1412="Lead")))),"Tier 1",
IF((OR((AND('[1]PWS Information'!$E$10="CWS",U1412="Multiple Family Residence",'[1]PWS Information'!$E$11="No",Q1412="Lead")),
(AND('[1]PWS Information'!$E$10="CWS",U1412="Other",Q1412="Lead")),
(AND('[1]PWS Information'!$E$10="CWS",U1412="Building",Q1412="Lead")))),"Tier 2",
IF((OR((AND('[1]PWS Information'!$E$10="CWS",U1412="Single Family Residence",Q1412="Galvanized Requiring Replacement")),
(AND('[1]PWS Information'!$E$10="CWS",U1412="Single Family Residence",Q1412="Galvanized Requiring Replacement",R1412="Yes")),
(AND('[1]PWS Information'!$E$10="NTNC",Q1412="Galvanized Requiring Replacement")),
(AND('[1]PWS Information'!$E$10="NTNC",U1412="Single Family Residence",R1412="Yes")))),"Tier 3",
IF((OR((AND('[1]PWS Information'!$E$10="CWS",U1412="Single Family Residence",S1412="Yes",Q1412="Non-Lead", J1412="Non-Lead - Copper",L1412="Before 1989")),
(AND('[1]PWS Information'!$E$10="CWS",U1412="Single Family Residence",S1412="Yes",Q1412="Non-Lead", N1412="Non-Lead - Copper",O1412="Before 1989")))),"Tier 4",
IF((OR((AND('[1]PWS Information'!$E$10="NTNC",Q1412="Non-Lead")),
(AND('[1]PWS Information'!$E$10="CWS",Q1412="Non-Lead",S1412="")),
(AND('[1]PWS Information'!$E$10="CWS",Q1412="Non-Lead",S1412="No")),
(AND('[1]PWS Information'!$E$10="CWS",Q1412="Non-Lead",S1412="Don't Know")),
(AND('[1]PWS Information'!$E$10="CWS",Q1412="Non-Lead", J1412="Non-Lead - Copper", S1412="Yes", L1412="Between 1989 and 2014")),
(AND('[1]PWS Information'!$E$10="CWS",Q1412="Non-Lead", J1412="Non-Lead - Copper", S1412="Yes", L1412="After 2014")),
(AND('[1]PWS Information'!$E$10="CWS",Q1412="Non-Lead", J1412="Non-Lead - Copper", S1412="Yes", L1412="Unknown")),
(AND('[1]PWS Information'!$E$10="CWS",Q1412="Non-Lead", N1412="Non-Lead - Copper", S1412="Yes", O1412="Between 1989 and 2014")),
(AND('[1]PWS Information'!$E$10="CWS",Q1412="Non-Lead", N1412="Non-Lead - Copper", S1412="Yes", O1412="After 2014")),
(AND('[1]PWS Information'!$E$10="CWS",Q1412="Non-Lead", N1412="Non-Lead - Copper", S1412="Yes", O1412="Unknown")),
(AND('[1]PWS Information'!$E$10="CWS",Q1412="Unknown")),
(AND('[1]PWS Information'!$E$10="NTNC",Q1412="Unknown")))),"Tier 5",
"")))))</f>
        <v>Tier 5</v>
      </c>
      <c r="Z1412" s="71"/>
      <c r="AA1412" s="71"/>
    </row>
    <row r="1413" spans="1:27" ht="57.6" x14ac:dyDescent="0.3">
      <c r="A1413" s="1"/>
      <c r="B1413" s="70">
        <v>16184067</v>
      </c>
      <c r="C1413" s="73">
        <v>424</v>
      </c>
      <c r="D1413" s="74" t="s">
        <v>473</v>
      </c>
      <c r="E1413" s="74" t="s">
        <v>49</v>
      </c>
      <c r="F1413" s="74">
        <v>78640</v>
      </c>
      <c r="G1413" s="78" t="s">
        <v>474</v>
      </c>
      <c r="H1413" s="63">
        <v>29.952241699999998</v>
      </c>
      <c r="I1413" s="64">
        <v>-97.844005555555498</v>
      </c>
      <c r="J1413" s="65" t="s">
        <v>57</v>
      </c>
      <c r="K1413" s="66" t="s">
        <v>51</v>
      </c>
      <c r="L1413" s="62" t="s">
        <v>58</v>
      </c>
      <c r="M1413" s="69"/>
      <c r="N1413" s="65" t="s">
        <v>50</v>
      </c>
      <c r="O1413" s="66" t="s">
        <v>58</v>
      </c>
      <c r="P1413" s="69"/>
      <c r="Q1413" s="55" t="str">
        <f t="shared" si="21"/>
        <v>Non-Lead</v>
      </c>
      <c r="R1413" s="70" t="s">
        <v>51</v>
      </c>
      <c r="S1413" s="70" t="s">
        <v>51</v>
      </c>
      <c r="T1413" s="70"/>
      <c r="U1413" s="71" t="s">
        <v>53</v>
      </c>
      <c r="V1413" s="71" t="s">
        <v>51</v>
      </c>
      <c r="W1413" s="71" t="s">
        <v>51</v>
      </c>
      <c r="X1413" s="71" t="s">
        <v>51</v>
      </c>
      <c r="Y1413" s="72" t="str">
        <f>IF((OR((AND('[1]PWS Information'!$E$10="CWS",U1413="Single Family Residence",Q1413="Lead")),
(AND('[1]PWS Information'!$E$10="CWS",U1413="Multiple Family Residence",'[1]PWS Information'!$E$11="Yes",Q1413="Lead")),
(AND('[1]PWS Information'!$E$10="NTNC",Q1413="Lead")))),"Tier 1",
IF((OR((AND('[1]PWS Information'!$E$10="CWS",U1413="Multiple Family Residence",'[1]PWS Information'!$E$11="No",Q1413="Lead")),
(AND('[1]PWS Information'!$E$10="CWS",U1413="Other",Q1413="Lead")),
(AND('[1]PWS Information'!$E$10="CWS",U1413="Building",Q1413="Lead")))),"Tier 2",
IF((OR((AND('[1]PWS Information'!$E$10="CWS",U1413="Single Family Residence",Q1413="Galvanized Requiring Replacement")),
(AND('[1]PWS Information'!$E$10="CWS",U1413="Single Family Residence",Q1413="Galvanized Requiring Replacement",R1413="Yes")),
(AND('[1]PWS Information'!$E$10="NTNC",Q1413="Galvanized Requiring Replacement")),
(AND('[1]PWS Information'!$E$10="NTNC",U1413="Single Family Residence",R1413="Yes")))),"Tier 3",
IF((OR((AND('[1]PWS Information'!$E$10="CWS",U1413="Single Family Residence",S1413="Yes",Q1413="Non-Lead", J1413="Non-Lead - Copper",L1413="Before 1989")),
(AND('[1]PWS Information'!$E$10="CWS",U1413="Single Family Residence",S1413="Yes",Q1413="Non-Lead", N1413="Non-Lead - Copper",O1413="Before 1989")))),"Tier 4",
IF((OR((AND('[1]PWS Information'!$E$10="NTNC",Q1413="Non-Lead")),
(AND('[1]PWS Information'!$E$10="CWS",Q1413="Non-Lead",S1413="")),
(AND('[1]PWS Information'!$E$10="CWS",Q1413="Non-Lead",S1413="No")),
(AND('[1]PWS Information'!$E$10="CWS",Q1413="Non-Lead",S1413="Don't Know")),
(AND('[1]PWS Information'!$E$10="CWS",Q1413="Non-Lead", J1413="Non-Lead - Copper", S1413="Yes", L1413="Between 1989 and 2014")),
(AND('[1]PWS Information'!$E$10="CWS",Q1413="Non-Lead", J1413="Non-Lead - Copper", S1413="Yes", L1413="After 2014")),
(AND('[1]PWS Information'!$E$10="CWS",Q1413="Non-Lead", J1413="Non-Lead - Copper", S1413="Yes", L1413="Unknown")),
(AND('[1]PWS Information'!$E$10="CWS",Q1413="Non-Lead", N1413="Non-Lead - Copper", S1413="Yes", O1413="Between 1989 and 2014")),
(AND('[1]PWS Information'!$E$10="CWS",Q1413="Non-Lead", N1413="Non-Lead - Copper", S1413="Yes", O1413="After 2014")),
(AND('[1]PWS Information'!$E$10="CWS",Q1413="Non-Lead", N1413="Non-Lead - Copper", S1413="Yes", O1413="Unknown")),
(AND('[1]PWS Information'!$E$10="CWS",Q1413="Unknown")),
(AND('[1]PWS Information'!$E$10="NTNC",Q1413="Unknown")))),"Tier 5",
"")))))</f>
        <v>Tier 5</v>
      </c>
      <c r="Z1413" s="71"/>
      <c r="AA1413" s="71"/>
    </row>
    <row r="1414" spans="1:27" ht="57.6" x14ac:dyDescent="0.3">
      <c r="A1414" s="17"/>
      <c r="B1414" s="70">
        <v>10721218</v>
      </c>
      <c r="C1414" s="73">
        <v>450</v>
      </c>
      <c r="D1414" s="74" t="s">
        <v>473</v>
      </c>
      <c r="E1414" s="74" t="s">
        <v>49</v>
      </c>
      <c r="F1414" s="74">
        <v>78640</v>
      </c>
      <c r="G1414" s="78" t="s">
        <v>474</v>
      </c>
      <c r="H1414" s="63">
        <v>29.951997200000001</v>
      </c>
      <c r="I1414" s="64">
        <v>-97.844216666666597</v>
      </c>
      <c r="J1414" s="65" t="s">
        <v>57</v>
      </c>
      <c r="K1414" s="66" t="s">
        <v>51</v>
      </c>
      <c r="L1414" s="62" t="s">
        <v>58</v>
      </c>
      <c r="M1414" s="69"/>
      <c r="N1414" s="65" t="s">
        <v>50</v>
      </c>
      <c r="O1414" s="66" t="s">
        <v>58</v>
      </c>
      <c r="P1414" s="69"/>
      <c r="Q1414" s="55" t="str">
        <f t="shared" si="21"/>
        <v>Non-Lead</v>
      </c>
      <c r="R1414" s="70" t="s">
        <v>51</v>
      </c>
      <c r="S1414" s="70" t="s">
        <v>51</v>
      </c>
      <c r="T1414" s="70"/>
      <c r="U1414" s="71" t="s">
        <v>53</v>
      </c>
      <c r="V1414" s="71" t="s">
        <v>51</v>
      </c>
      <c r="W1414" s="71" t="s">
        <v>51</v>
      </c>
      <c r="X1414" s="71" t="s">
        <v>51</v>
      </c>
      <c r="Y1414" s="72" t="str">
        <f>IF((OR((AND('[1]PWS Information'!$E$10="CWS",U1414="Single Family Residence",Q1414="Lead")),
(AND('[1]PWS Information'!$E$10="CWS",U1414="Multiple Family Residence",'[1]PWS Information'!$E$11="Yes",Q1414="Lead")),
(AND('[1]PWS Information'!$E$10="NTNC",Q1414="Lead")))),"Tier 1",
IF((OR((AND('[1]PWS Information'!$E$10="CWS",U1414="Multiple Family Residence",'[1]PWS Information'!$E$11="No",Q1414="Lead")),
(AND('[1]PWS Information'!$E$10="CWS",U1414="Other",Q1414="Lead")),
(AND('[1]PWS Information'!$E$10="CWS",U1414="Building",Q1414="Lead")))),"Tier 2",
IF((OR((AND('[1]PWS Information'!$E$10="CWS",U1414="Single Family Residence",Q1414="Galvanized Requiring Replacement")),
(AND('[1]PWS Information'!$E$10="CWS",U1414="Single Family Residence",Q1414="Galvanized Requiring Replacement",R1414="Yes")),
(AND('[1]PWS Information'!$E$10="NTNC",Q1414="Galvanized Requiring Replacement")),
(AND('[1]PWS Information'!$E$10="NTNC",U1414="Single Family Residence",R1414="Yes")))),"Tier 3",
IF((OR((AND('[1]PWS Information'!$E$10="CWS",U1414="Single Family Residence",S1414="Yes",Q1414="Non-Lead", J1414="Non-Lead - Copper",L1414="Before 1989")),
(AND('[1]PWS Information'!$E$10="CWS",U1414="Single Family Residence",S1414="Yes",Q1414="Non-Lead", N1414="Non-Lead - Copper",O1414="Before 1989")))),"Tier 4",
IF((OR((AND('[1]PWS Information'!$E$10="NTNC",Q1414="Non-Lead")),
(AND('[1]PWS Information'!$E$10="CWS",Q1414="Non-Lead",S1414="")),
(AND('[1]PWS Information'!$E$10="CWS",Q1414="Non-Lead",S1414="No")),
(AND('[1]PWS Information'!$E$10="CWS",Q1414="Non-Lead",S1414="Don't Know")),
(AND('[1]PWS Information'!$E$10="CWS",Q1414="Non-Lead", J1414="Non-Lead - Copper", S1414="Yes", L1414="Between 1989 and 2014")),
(AND('[1]PWS Information'!$E$10="CWS",Q1414="Non-Lead", J1414="Non-Lead - Copper", S1414="Yes", L1414="After 2014")),
(AND('[1]PWS Information'!$E$10="CWS",Q1414="Non-Lead", J1414="Non-Lead - Copper", S1414="Yes", L1414="Unknown")),
(AND('[1]PWS Information'!$E$10="CWS",Q1414="Non-Lead", N1414="Non-Lead - Copper", S1414="Yes", O1414="Between 1989 and 2014")),
(AND('[1]PWS Information'!$E$10="CWS",Q1414="Non-Lead", N1414="Non-Lead - Copper", S1414="Yes", O1414="After 2014")),
(AND('[1]PWS Information'!$E$10="CWS",Q1414="Non-Lead", N1414="Non-Lead - Copper", S1414="Yes", O1414="Unknown")),
(AND('[1]PWS Information'!$E$10="CWS",Q1414="Unknown")),
(AND('[1]PWS Information'!$E$10="NTNC",Q1414="Unknown")))),"Tier 5",
"")))))</f>
        <v>Tier 5</v>
      </c>
      <c r="Z1414" s="71"/>
      <c r="AA1414" s="71"/>
    </row>
    <row r="1415" spans="1:27" ht="57.6" x14ac:dyDescent="0.3">
      <c r="A1415" s="1"/>
      <c r="B1415" s="70">
        <v>12402209</v>
      </c>
      <c r="C1415" s="73">
        <v>451</v>
      </c>
      <c r="D1415" s="74" t="s">
        <v>473</v>
      </c>
      <c r="E1415" s="74" t="s">
        <v>49</v>
      </c>
      <c r="F1415" s="74">
        <v>78640</v>
      </c>
      <c r="G1415" s="78" t="s">
        <v>474</v>
      </c>
      <c r="H1415" s="63">
        <v>29.951836100000001</v>
      </c>
      <c r="I1415" s="64">
        <v>-97.843666666666607</v>
      </c>
      <c r="J1415" s="65" t="s">
        <v>57</v>
      </c>
      <c r="K1415" s="66" t="s">
        <v>51</v>
      </c>
      <c r="L1415" s="62" t="s">
        <v>58</v>
      </c>
      <c r="M1415" s="69"/>
      <c r="N1415" s="65" t="s">
        <v>50</v>
      </c>
      <c r="O1415" s="66" t="s">
        <v>58</v>
      </c>
      <c r="P1415" s="69"/>
      <c r="Q1415" s="55" t="str">
        <f t="shared" si="21"/>
        <v>Non-Lead</v>
      </c>
      <c r="R1415" s="70" t="s">
        <v>51</v>
      </c>
      <c r="S1415" s="70" t="s">
        <v>51</v>
      </c>
      <c r="T1415" s="70"/>
      <c r="U1415" s="71" t="s">
        <v>53</v>
      </c>
      <c r="V1415" s="71" t="s">
        <v>51</v>
      </c>
      <c r="W1415" s="71" t="s">
        <v>51</v>
      </c>
      <c r="X1415" s="71" t="s">
        <v>51</v>
      </c>
      <c r="Y1415" s="72" t="str">
        <f>IF((OR((AND('[1]PWS Information'!$E$10="CWS",U1415="Single Family Residence",Q1415="Lead")),
(AND('[1]PWS Information'!$E$10="CWS",U1415="Multiple Family Residence",'[1]PWS Information'!$E$11="Yes",Q1415="Lead")),
(AND('[1]PWS Information'!$E$10="NTNC",Q1415="Lead")))),"Tier 1",
IF((OR((AND('[1]PWS Information'!$E$10="CWS",U1415="Multiple Family Residence",'[1]PWS Information'!$E$11="No",Q1415="Lead")),
(AND('[1]PWS Information'!$E$10="CWS",U1415="Other",Q1415="Lead")),
(AND('[1]PWS Information'!$E$10="CWS",U1415="Building",Q1415="Lead")))),"Tier 2",
IF((OR((AND('[1]PWS Information'!$E$10="CWS",U1415="Single Family Residence",Q1415="Galvanized Requiring Replacement")),
(AND('[1]PWS Information'!$E$10="CWS",U1415="Single Family Residence",Q1415="Galvanized Requiring Replacement",R1415="Yes")),
(AND('[1]PWS Information'!$E$10="NTNC",Q1415="Galvanized Requiring Replacement")),
(AND('[1]PWS Information'!$E$10="NTNC",U1415="Single Family Residence",R1415="Yes")))),"Tier 3",
IF((OR((AND('[1]PWS Information'!$E$10="CWS",U1415="Single Family Residence",S1415="Yes",Q1415="Non-Lead", J1415="Non-Lead - Copper",L1415="Before 1989")),
(AND('[1]PWS Information'!$E$10="CWS",U1415="Single Family Residence",S1415="Yes",Q1415="Non-Lead", N1415="Non-Lead - Copper",O1415="Before 1989")))),"Tier 4",
IF((OR((AND('[1]PWS Information'!$E$10="NTNC",Q1415="Non-Lead")),
(AND('[1]PWS Information'!$E$10="CWS",Q1415="Non-Lead",S1415="")),
(AND('[1]PWS Information'!$E$10="CWS",Q1415="Non-Lead",S1415="No")),
(AND('[1]PWS Information'!$E$10="CWS",Q1415="Non-Lead",S1415="Don't Know")),
(AND('[1]PWS Information'!$E$10="CWS",Q1415="Non-Lead", J1415="Non-Lead - Copper", S1415="Yes", L1415="Between 1989 and 2014")),
(AND('[1]PWS Information'!$E$10="CWS",Q1415="Non-Lead", J1415="Non-Lead - Copper", S1415="Yes", L1415="After 2014")),
(AND('[1]PWS Information'!$E$10="CWS",Q1415="Non-Lead", J1415="Non-Lead - Copper", S1415="Yes", L1415="Unknown")),
(AND('[1]PWS Information'!$E$10="CWS",Q1415="Non-Lead", N1415="Non-Lead - Copper", S1415="Yes", O1415="Between 1989 and 2014")),
(AND('[1]PWS Information'!$E$10="CWS",Q1415="Non-Lead", N1415="Non-Lead - Copper", S1415="Yes", O1415="After 2014")),
(AND('[1]PWS Information'!$E$10="CWS",Q1415="Non-Lead", N1415="Non-Lead - Copper", S1415="Yes", O1415="Unknown")),
(AND('[1]PWS Information'!$E$10="CWS",Q1415="Unknown")),
(AND('[1]PWS Information'!$E$10="NTNC",Q1415="Unknown")))),"Tier 5",
"")))))</f>
        <v>Tier 5</v>
      </c>
      <c r="Z1415" s="71"/>
      <c r="AA1415" s="71"/>
    </row>
    <row r="1416" spans="1:27" ht="57.6" x14ac:dyDescent="0.3">
      <c r="A1416" s="1"/>
      <c r="B1416" s="70">
        <v>16773911</v>
      </c>
      <c r="C1416" s="73">
        <v>482</v>
      </c>
      <c r="D1416" s="74" t="s">
        <v>473</v>
      </c>
      <c r="E1416" s="74" t="s">
        <v>49</v>
      </c>
      <c r="F1416" s="74">
        <v>78640</v>
      </c>
      <c r="G1416" s="78" t="s">
        <v>474</v>
      </c>
      <c r="H1416" s="63">
        <v>29.951450000000001</v>
      </c>
      <c r="I1416" s="64">
        <v>-97.8444111111111</v>
      </c>
      <c r="J1416" s="65" t="s">
        <v>57</v>
      </c>
      <c r="K1416" s="66" t="s">
        <v>51</v>
      </c>
      <c r="L1416" s="62" t="s">
        <v>58</v>
      </c>
      <c r="M1416" s="69"/>
      <c r="N1416" s="65" t="s">
        <v>50</v>
      </c>
      <c r="O1416" s="66" t="s">
        <v>58</v>
      </c>
      <c r="P1416" s="69"/>
      <c r="Q1416" s="55" t="str">
        <f t="shared" si="21"/>
        <v>Non-Lead</v>
      </c>
      <c r="R1416" s="70" t="s">
        <v>51</v>
      </c>
      <c r="S1416" s="70" t="s">
        <v>51</v>
      </c>
      <c r="T1416" s="70"/>
      <c r="U1416" s="71" t="s">
        <v>53</v>
      </c>
      <c r="V1416" s="71" t="s">
        <v>51</v>
      </c>
      <c r="W1416" s="71" t="s">
        <v>51</v>
      </c>
      <c r="X1416" s="71" t="s">
        <v>51</v>
      </c>
      <c r="Y1416" s="72" t="str">
        <f>IF((OR((AND('[1]PWS Information'!$E$10="CWS",U1416="Single Family Residence",Q1416="Lead")),
(AND('[1]PWS Information'!$E$10="CWS",U1416="Multiple Family Residence",'[1]PWS Information'!$E$11="Yes",Q1416="Lead")),
(AND('[1]PWS Information'!$E$10="NTNC",Q1416="Lead")))),"Tier 1",
IF((OR((AND('[1]PWS Information'!$E$10="CWS",U1416="Multiple Family Residence",'[1]PWS Information'!$E$11="No",Q1416="Lead")),
(AND('[1]PWS Information'!$E$10="CWS",U1416="Other",Q1416="Lead")),
(AND('[1]PWS Information'!$E$10="CWS",U1416="Building",Q1416="Lead")))),"Tier 2",
IF((OR((AND('[1]PWS Information'!$E$10="CWS",U1416="Single Family Residence",Q1416="Galvanized Requiring Replacement")),
(AND('[1]PWS Information'!$E$10="CWS",U1416="Single Family Residence",Q1416="Galvanized Requiring Replacement",R1416="Yes")),
(AND('[1]PWS Information'!$E$10="NTNC",Q1416="Galvanized Requiring Replacement")),
(AND('[1]PWS Information'!$E$10="NTNC",U1416="Single Family Residence",R1416="Yes")))),"Tier 3",
IF((OR((AND('[1]PWS Information'!$E$10="CWS",U1416="Single Family Residence",S1416="Yes",Q1416="Non-Lead", J1416="Non-Lead - Copper",L1416="Before 1989")),
(AND('[1]PWS Information'!$E$10="CWS",U1416="Single Family Residence",S1416="Yes",Q1416="Non-Lead", N1416="Non-Lead - Copper",O1416="Before 1989")))),"Tier 4",
IF((OR((AND('[1]PWS Information'!$E$10="NTNC",Q1416="Non-Lead")),
(AND('[1]PWS Information'!$E$10="CWS",Q1416="Non-Lead",S1416="")),
(AND('[1]PWS Information'!$E$10="CWS",Q1416="Non-Lead",S1416="No")),
(AND('[1]PWS Information'!$E$10="CWS",Q1416="Non-Lead",S1416="Don't Know")),
(AND('[1]PWS Information'!$E$10="CWS",Q1416="Non-Lead", J1416="Non-Lead - Copper", S1416="Yes", L1416="Between 1989 and 2014")),
(AND('[1]PWS Information'!$E$10="CWS",Q1416="Non-Lead", J1416="Non-Lead - Copper", S1416="Yes", L1416="After 2014")),
(AND('[1]PWS Information'!$E$10="CWS",Q1416="Non-Lead", J1416="Non-Lead - Copper", S1416="Yes", L1416="Unknown")),
(AND('[1]PWS Information'!$E$10="CWS",Q1416="Non-Lead", N1416="Non-Lead - Copper", S1416="Yes", O1416="Between 1989 and 2014")),
(AND('[1]PWS Information'!$E$10="CWS",Q1416="Non-Lead", N1416="Non-Lead - Copper", S1416="Yes", O1416="After 2014")),
(AND('[1]PWS Information'!$E$10="CWS",Q1416="Non-Lead", N1416="Non-Lead - Copper", S1416="Yes", O1416="Unknown")),
(AND('[1]PWS Information'!$E$10="CWS",Q1416="Unknown")),
(AND('[1]PWS Information'!$E$10="NTNC",Q1416="Unknown")))),"Tier 5",
"")))))</f>
        <v>Tier 5</v>
      </c>
      <c r="Z1416" s="71"/>
      <c r="AA1416" s="71"/>
    </row>
    <row r="1417" spans="1:27" ht="57.6" x14ac:dyDescent="0.3">
      <c r="A1417" s="1"/>
      <c r="B1417" s="70">
        <v>16776911</v>
      </c>
      <c r="C1417" s="73">
        <v>507</v>
      </c>
      <c r="D1417" s="74" t="s">
        <v>473</v>
      </c>
      <c r="E1417" s="74" t="s">
        <v>49</v>
      </c>
      <c r="F1417" s="74">
        <v>78640</v>
      </c>
      <c r="G1417" s="78" t="s">
        <v>474</v>
      </c>
      <c r="H1417" s="63">
        <v>29.951250000000002</v>
      </c>
      <c r="I1417" s="64">
        <v>-97.843852777777698</v>
      </c>
      <c r="J1417" s="65" t="s">
        <v>57</v>
      </c>
      <c r="K1417" s="66" t="s">
        <v>51</v>
      </c>
      <c r="L1417" s="62" t="s">
        <v>58</v>
      </c>
      <c r="M1417" s="69"/>
      <c r="N1417" s="65" t="s">
        <v>50</v>
      </c>
      <c r="O1417" s="66" t="s">
        <v>58</v>
      </c>
      <c r="P1417" s="69"/>
      <c r="Q1417" s="55" t="str">
        <f t="shared" si="21"/>
        <v>Non-Lead</v>
      </c>
      <c r="R1417" s="70" t="s">
        <v>51</v>
      </c>
      <c r="S1417" s="70" t="s">
        <v>51</v>
      </c>
      <c r="T1417" s="70"/>
      <c r="U1417" s="71" t="s">
        <v>53</v>
      </c>
      <c r="V1417" s="71" t="s">
        <v>51</v>
      </c>
      <c r="W1417" s="71" t="s">
        <v>51</v>
      </c>
      <c r="X1417" s="71" t="s">
        <v>51</v>
      </c>
      <c r="Y1417" s="72" t="str">
        <f>IF((OR((AND('[1]PWS Information'!$E$10="CWS",U1417="Single Family Residence",Q1417="Lead")),
(AND('[1]PWS Information'!$E$10="CWS",U1417="Multiple Family Residence",'[1]PWS Information'!$E$11="Yes",Q1417="Lead")),
(AND('[1]PWS Information'!$E$10="NTNC",Q1417="Lead")))),"Tier 1",
IF((OR((AND('[1]PWS Information'!$E$10="CWS",U1417="Multiple Family Residence",'[1]PWS Information'!$E$11="No",Q1417="Lead")),
(AND('[1]PWS Information'!$E$10="CWS",U1417="Other",Q1417="Lead")),
(AND('[1]PWS Information'!$E$10="CWS",U1417="Building",Q1417="Lead")))),"Tier 2",
IF((OR((AND('[1]PWS Information'!$E$10="CWS",U1417="Single Family Residence",Q1417="Galvanized Requiring Replacement")),
(AND('[1]PWS Information'!$E$10="CWS",U1417="Single Family Residence",Q1417="Galvanized Requiring Replacement",R1417="Yes")),
(AND('[1]PWS Information'!$E$10="NTNC",Q1417="Galvanized Requiring Replacement")),
(AND('[1]PWS Information'!$E$10="NTNC",U1417="Single Family Residence",R1417="Yes")))),"Tier 3",
IF((OR((AND('[1]PWS Information'!$E$10="CWS",U1417="Single Family Residence",S1417="Yes",Q1417="Non-Lead", J1417="Non-Lead - Copper",L1417="Before 1989")),
(AND('[1]PWS Information'!$E$10="CWS",U1417="Single Family Residence",S1417="Yes",Q1417="Non-Lead", N1417="Non-Lead - Copper",O1417="Before 1989")))),"Tier 4",
IF((OR((AND('[1]PWS Information'!$E$10="NTNC",Q1417="Non-Lead")),
(AND('[1]PWS Information'!$E$10="CWS",Q1417="Non-Lead",S1417="")),
(AND('[1]PWS Information'!$E$10="CWS",Q1417="Non-Lead",S1417="No")),
(AND('[1]PWS Information'!$E$10="CWS",Q1417="Non-Lead",S1417="Don't Know")),
(AND('[1]PWS Information'!$E$10="CWS",Q1417="Non-Lead", J1417="Non-Lead - Copper", S1417="Yes", L1417="Between 1989 and 2014")),
(AND('[1]PWS Information'!$E$10="CWS",Q1417="Non-Lead", J1417="Non-Lead - Copper", S1417="Yes", L1417="After 2014")),
(AND('[1]PWS Information'!$E$10="CWS",Q1417="Non-Lead", J1417="Non-Lead - Copper", S1417="Yes", L1417="Unknown")),
(AND('[1]PWS Information'!$E$10="CWS",Q1417="Non-Lead", N1417="Non-Lead - Copper", S1417="Yes", O1417="Between 1989 and 2014")),
(AND('[1]PWS Information'!$E$10="CWS",Q1417="Non-Lead", N1417="Non-Lead - Copper", S1417="Yes", O1417="After 2014")),
(AND('[1]PWS Information'!$E$10="CWS",Q1417="Non-Lead", N1417="Non-Lead - Copper", S1417="Yes", O1417="Unknown")),
(AND('[1]PWS Information'!$E$10="CWS",Q1417="Unknown")),
(AND('[1]PWS Information'!$E$10="NTNC",Q1417="Unknown")))),"Tier 5",
"")))))</f>
        <v>Tier 5</v>
      </c>
      <c r="Z1417" s="71"/>
      <c r="AA1417" s="71"/>
    </row>
    <row r="1418" spans="1:27" ht="57.6" x14ac:dyDescent="0.3">
      <c r="A1418" s="17"/>
      <c r="B1418" s="70">
        <v>15508608</v>
      </c>
      <c r="C1418" s="73">
        <v>547</v>
      </c>
      <c r="D1418" s="74" t="s">
        <v>473</v>
      </c>
      <c r="E1418" s="74" t="s">
        <v>49</v>
      </c>
      <c r="F1418" s="74">
        <v>78640</v>
      </c>
      <c r="G1418" s="78" t="s">
        <v>474</v>
      </c>
      <c r="H1418" s="63">
        <v>29.950616700000001</v>
      </c>
      <c r="I1418" s="64">
        <v>-97.843463888888806</v>
      </c>
      <c r="J1418" s="65" t="s">
        <v>57</v>
      </c>
      <c r="K1418" s="66" t="s">
        <v>51</v>
      </c>
      <c r="L1418" s="62" t="s">
        <v>58</v>
      </c>
      <c r="M1418" s="69"/>
      <c r="N1418" s="65" t="s">
        <v>50</v>
      </c>
      <c r="O1418" s="66" t="s">
        <v>58</v>
      </c>
      <c r="P1418" s="69"/>
      <c r="Q1418" s="55" t="str">
        <f t="shared" si="21"/>
        <v>Non-Lead</v>
      </c>
      <c r="R1418" s="70" t="s">
        <v>51</v>
      </c>
      <c r="S1418" s="70" t="s">
        <v>51</v>
      </c>
      <c r="T1418" s="70"/>
      <c r="U1418" s="71" t="s">
        <v>53</v>
      </c>
      <c r="V1418" s="71" t="s">
        <v>51</v>
      </c>
      <c r="W1418" s="71" t="s">
        <v>51</v>
      </c>
      <c r="X1418" s="71" t="s">
        <v>51</v>
      </c>
      <c r="Y1418" s="72" t="str">
        <f>IF((OR((AND('[1]PWS Information'!$E$10="CWS",U1418="Single Family Residence",Q1418="Lead")),
(AND('[1]PWS Information'!$E$10="CWS",U1418="Multiple Family Residence",'[1]PWS Information'!$E$11="Yes",Q1418="Lead")),
(AND('[1]PWS Information'!$E$10="NTNC",Q1418="Lead")))),"Tier 1",
IF((OR((AND('[1]PWS Information'!$E$10="CWS",U1418="Multiple Family Residence",'[1]PWS Information'!$E$11="No",Q1418="Lead")),
(AND('[1]PWS Information'!$E$10="CWS",U1418="Other",Q1418="Lead")),
(AND('[1]PWS Information'!$E$10="CWS",U1418="Building",Q1418="Lead")))),"Tier 2",
IF((OR((AND('[1]PWS Information'!$E$10="CWS",U1418="Single Family Residence",Q1418="Galvanized Requiring Replacement")),
(AND('[1]PWS Information'!$E$10="CWS",U1418="Single Family Residence",Q1418="Galvanized Requiring Replacement",R1418="Yes")),
(AND('[1]PWS Information'!$E$10="NTNC",Q1418="Galvanized Requiring Replacement")),
(AND('[1]PWS Information'!$E$10="NTNC",U1418="Single Family Residence",R1418="Yes")))),"Tier 3",
IF((OR((AND('[1]PWS Information'!$E$10="CWS",U1418="Single Family Residence",S1418="Yes",Q1418="Non-Lead", J1418="Non-Lead - Copper",L1418="Before 1989")),
(AND('[1]PWS Information'!$E$10="CWS",U1418="Single Family Residence",S1418="Yes",Q1418="Non-Lead", N1418="Non-Lead - Copper",O1418="Before 1989")))),"Tier 4",
IF((OR((AND('[1]PWS Information'!$E$10="NTNC",Q1418="Non-Lead")),
(AND('[1]PWS Information'!$E$10="CWS",Q1418="Non-Lead",S1418="")),
(AND('[1]PWS Information'!$E$10="CWS",Q1418="Non-Lead",S1418="No")),
(AND('[1]PWS Information'!$E$10="CWS",Q1418="Non-Lead",S1418="Don't Know")),
(AND('[1]PWS Information'!$E$10="CWS",Q1418="Non-Lead", J1418="Non-Lead - Copper", S1418="Yes", L1418="Between 1989 and 2014")),
(AND('[1]PWS Information'!$E$10="CWS",Q1418="Non-Lead", J1418="Non-Lead - Copper", S1418="Yes", L1418="After 2014")),
(AND('[1]PWS Information'!$E$10="CWS",Q1418="Non-Lead", J1418="Non-Lead - Copper", S1418="Yes", L1418="Unknown")),
(AND('[1]PWS Information'!$E$10="CWS",Q1418="Non-Lead", N1418="Non-Lead - Copper", S1418="Yes", O1418="Between 1989 and 2014")),
(AND('[1]PWS Information'!$E$10="CWS",Q1418="Non-Lead", N1418="Non-Lead - Copper", S1418="Yes", O1418="After 2014")),
(AND('[1]PWS Information'!$E$10="CWS",Q1418="Non-Lead", N1418="Non-Lead - Copper", S1418="Yes", O1418="Unknown")),
(AND('[1]PWS Information'!$E$10="CWS",Q1418="Unknown")),
(AND('[1]PWS Information'!$E$10="NTNC",Q1418="Unknown")))),"Tier 5",
"")))))</f>
        <v>Tier 5</v>
      </c>
      <c r="Z1418" s="71"/>
      <c r="AA1418" s="71"/>
    </row>
    <row r="1419" spans="1:27" ht="57.6" x14ac:dyDescent="0.3">
      <c r="A1419" s="1"/>
      <c r="B1419" s="70">
        <v>15506938</v>
      </c>
      <c r="C1419" s="73">
        <v>585</v>
      </c>
      <c r="D1419" s="74" t="s">
        <v>473</v>
      </c>
      <c r="E1419" s="74" t="s">
        <v>49</v>
      </c>
      <c r="F1419" s="74">
        <v>78640</v>
      </c>
      <c r="G1419" s="78" t="s">
        <v>474</v>
      </c>
      <c r="H1419" s="63">
        <v>29.950436100000001</v>
      </c>
      <c r="I1419" s="64">
        <v>-97.843224999999904</v>
      </c>
      <c r="J1419" s="65" t="s">
        <v>57</v>
      </c>
      <c r="K1419" s="66" t="s">
        <v>51</v>
      </c>
      <c r="L1419" s="62" t="s">
        <v>58</v>
      </c>
      <c r="M1419" s="69"/>
      <c r="N1419" s="65" t="s">
        <v>50</v>
      </c>
      <c r="O1419" s="66" t="s">
        <v>58</v>
      </c>
      <c r="P1419" s="69"/>
      <c r="Q1419" s="55" t="str">
        <f t="shared" si="21"/>
        <v>Non-Lead</v>
      </c>
      <c r="R1419" s="70" t="s">
        <v>51</v>
      </c>
      <c r="S1419" s="70" t="s">
        <v>51</v>
      </c>
      <c r="T1419" s="70"/>
      <c r="U1419" s="71" t="s">
        <v>53</v>
      </c>
      <c r="V1419" s="71" t="s">
        <v>51</v>
      </c>
      <c r="W1419" s="71" t="s">
        <v>51</v>
      </c>
      <c r="X1419" s="71" t="s">
        <v>51</v>
      </c>
      <c r="Y1419" s="72" t="str">
        <f>IF((OR((AND('[1]PWS Information'!$E$10="CWS",U1419="Single Family Residence",Q1419="Lead")),
(AND('[1]PWS Information'!$E$10="CWS",U1419="Multiple Family Residence",'[1]PWS Information'!$E$11="Yes",Q1419="Lead")),
(AND('[1]PWS Information'!$E$10="NTNC",Q1419="Lead")))),"Tier 1",
IF((OR((AND('[1]PWS Information'!$E$10="CWS",U1419="Multiple Family Residence",'[1]PWS Information'!$E$11="No",Q1419="Lead")),
(AND('[1]PWS Information'!$E$10="CWS",U1419="Other",Q1419="Lead")),
(AND('[1]PWS Information'!$E$10="CWS",U1419="Building",Q1419="Lead")))),"Tier 2",
IF((OR((AND('[1]PWS Information'!$E$10="CWS",U1419="Single Family Residence",Q1419="Galvanized Requiring Replacement")),
(AND('[1]PWS Information'!$E$10="CWS",U1419="Single Family Residence",Q1419="Galvanized Requiring Replacement",R1419="Yes")),
(AND('[1]PWS Information'!$E$10="NTNC",Q1419="Galvanized Requiring Replacement")),
(AND('[1]PWS Information'!$E$10="NTNC",U1419="Single Family Residence",R1419="Yes")))),"Tier 3",
IF((OR((AND('[1]PWS Information'!$E$10="CWS",U1419="Single Family Residence",S1419="Yes",Q1419="Non-Lead", J1419="Non-Lead - Copper",L1419="Before 1989")),
(AND('[1]PWS Information'!$E$10="CWS",U1419="Single Family Residence",S1419="Yes",Q1419="Non-Lead", N1419="Non-Lead - Copper",O1419="Before 1989")))),"Tier 4",
IF((OR((AND('[1]PWS Information'!$E$10="NTNC",Q1419="Non-Lead")),
(AND('[1]PWS Information'!$E$10="CWS",Q1419="Non-Lead",S1419="")),
(AND('[1]PWS Information'!$E$10="CWS",Q1419="Non-Lead",S1419="No")),
(AND('[1]PWS Information'!$E$10="CWS",Q1419="Non-Lead",S1419="Don't Know")),
(AND('[1]PWS Information'!$E$10="CWS",Q1419="Non-Lead", J1419="Non-Lead - Copper", S1419="Yes", L1419="Between 1989 and 2014")),
(AND('[1]PWS Information'!$E$10="CWS",Q1419="Non-Lead", J1419="Non-Lead - Copper", S1419="Yes", L1419="After 2014")),
(AND('[1]PWS Information'!$E$10="CWS",Q1419="Non-Lead", J1419="Non-Lead - Copper", S1419="Yes", L1419="Unknown")),
(AND('[1]PWS Information'!$E$10="CWS",Q1419="Non-Lead", N1419="Non-Lead - Copper", S1419="Yes", O1419="Between 1989 and 2014")),
(AND('[1]PWS Information'!$E$10="CWS",Q1419="Non-Lead", N1419="Non-Lead - Copper", S1419="Yes", O1419="After 2014")),
(AND('[1]PWS Information'!$E$10="CWS",Q1419="Non-Lead", N1419="Non-Lead - Copper", S1419="Yes", O1419="Unknown")),
(AND('[1]PWS Information'!$E$10="CWS",Q1419="Unknown")),
(AND('[1]PWS Information'!$E$10="NTNC",Q1419="Unknown")))),"Tier 5",
"")))))</f>
        <v>Tier 5</v>
      </c>
      <c r="Z1419" s="71"/>
      <c r="AA1419" s="71"/>
    </row>
    <row r="1420" spans="1:27" ht="57.6" x14ac:dyDescent="0.3">
      <c r="A1420" s="1"/>
      <c r="B1420" s="70">
        <v>748626</v>
      </c>
      <c r="C1420" s="73">
        <v>602</v>
      </c>
      <c r="D1420" s="74" t="s">
        <v>473</v>
      </c>
      <c r="E1420" s="74" t="s">
        <v>49</v>
      </c>
      <c r="F1420" s="74">
        <v>78640</v>
      </c>
      <c r="G1420" s="78" t="s">
        <v>474</v>
      </c>
      <c r="H1420" s="63">
        <v>29.949788900000001</v>
      </c>
      <c r="I1420" s="64">
        <v>-97.842947222222193</v>
      </c>
      <c r="J1420" s="65" t="s">
        <v>57</v>
      </c>
      <c r="K1420" s="66" t="s">
        <v>51</v>
      </c>
      <c r="L1420" s="62" t="s">
        <v>58</v>
      </c>
      <c r="M1420" s="69"/>
      <c r="N1420" s="65" t="s">
        <v>50</v>
      </c>
      <c r="O1420" s="66" t="s">
        <v>58</v>
      </c>
      <c r="P1420" s="69"/>
      <c r="Q1420" s="55" t="str">
        <f t="shared" si="21"/>
        <v>Non-Lead</v>
      </c>
      <c r="R1420" s="70" t="s">
        <v>51</v>
      </c>
      <c r="S1420" s="70" t="s">
        <v>51</v>
      </c>
      <c r="T1420" s="70"/>
      <c r="U1420" s="71" t="s">
        <v>53</v>
      </c>
      <c r="V1420" s="71" t="s">
        <v>51</v>
      </c>
      <c r="W1420" s="71" t="s">
        <v>51</v>
      </c>
      <c r="X1420" s="71" t="s">
        <v>51</v>
      </c>
      <c r="Y1420" s="72" t="str">
        <f>IF((OR((AND('[1]PWS Information'!$E$10="CWS",U1420="Single Family Residence",Q1420="Lead")),
(AND('[1]PWS Information'!$E$10="CWS",U1420="Multiple Family Residence",'[1]PWS Information'!$E$11="Yes",Q1420="Lead")),
(AND('[1]PWS Information'!$E$10="NTNC",Q1420="Lead")))),"Tier 1",
IF((OR((AND('[1]PWS Information'!$E$10="CWS",U1420="Multiple Family Residence",'[1]PWS Information'!$E$11="No",Q1420="Lead")),
(AND('[1]PWS Information'!$E$10="CWS",U1420="Other",Q1420="Lead")),
(AND('[1]PWS Information'!$E$10="CWS",U1420="Building",Q1420="Lead")))),"Tier 2",
IF((OR((AND('[1]PWS Information'!$E$10="CWS",U1420="Single Family Residence",Q1420="Galvanized Requiring Replacement")),
(AND('[1]PWS Information'!$E$10="CWS",U1420="Single Family Residence",Q1420="Galvanized Requiring Replacement",R1420="Yes")),
(AND('[1]PWS Information'!$E$10="NTNC",Q1420="Galvanized Requiring Replacement")),
(AND('[1]PWS Information'!$E$10="NTNC",U1420="Single Family Residence",R1420="Yes")))),"Tier 3",
IF((OR((AND('[1]PWS Information'!$E$10="CWS",U1420="Single Family Residence",S1420="Yes",Q1420="Non-Lead", J1420="Non-Lead - Copper",L1420="Before 1989")),
(AND('[1]PWS Information'!$E$10="CWS",U1420="Single Family Residence",S1420="Yes",Q1420="Non-Lead", N1420="Non-Lead - Copper",O1420="Before 1989")))),"Tier 4",
IF((OR((AND('[1]PWS Information'!$E$10="NTNC",Q1420="Non-Lead")),
(AND('[1]PWS Information'!$E$10="CWS",Q1420="Non-Lead",S1420="")),
(AND('[1]PWS Information'!$E$10="CWS",Q1420="Non-Lead",S1420="No")),
(AND('[1]PWS Information'!$E$10="CWS",Q1420="Non-Lead",S1420="Don't Know")),
(AND('[1]PWS Information'!$E$10="CWS",Q1420="Non-Lead", J1420="Non-Lead - Copper", S1420="Yes", L1420="Between 1989 and 2014")),
(AND('[1]PWS Information'!$E$10="CWS",Q1420="Non-Lead", J1420="Non-Lead - Copper", S1420="Yes", L1420="After 2014")),
(AND('[1]PWS Information'!$E$10="CWS",Q1420="Non-Lead", J1420="Non-Lead - Copper", S1420="Yes", L1420="Unknown")),
(AND('[1]PWS Information'!$E$10="CWS",Q1420="Non-Lead", N1420="Non-Lead - Copper", S1420="Yes", O1420="Between 1989 and 2014")),
(AND('[1]PWS Information'!$E$10="CWS",Q1420="Non-Lead", N1420="Non-Lead - Copper", S1420="Yes", O1420="After 2014")),
(AND('[1]PWS Information'!$E$10="CWS",Q1420="Non-Lead", N1420="Non-Lead - Copper", S1420="Yes", O1420="Unknown")),
(AND('[1]PWS Information'!$E$10="CWS",Q1420="Unknown")),
(AND('[1]PWS Information'!$E$10="NTNC",Q1420="Unknown")))),"Tier 5",
"")))))</f>
        <v>Tier 5</v>
      </c>
      <c r="Z1420" s="71"/>
      <c r="AA1420" s="71"/>
    </row>
    <row r="1421" spans="1:27" ht="57.6" x14ac:dyDescent="0.3">
      <c r="A1421" s="1"/>
      <c r="B1421" s="70">
        <v>12756928</v>
      </c>
      <c r="C1421" s="73">
        <v>622</v>
      </c>
      <c r="D1421" s="74" t="s">
        <v>473</v>
      </c>
      <c r="E1421" s="74" t="s">
        <v>49</v>
      </c>
      <c r="F1421" s="74">
        <v>78640</v>
      </c>
      <c r="G1421" s="78" t="s">
        <v>474</v>
      </c>
      <c r="H1421" s="63">
        <v>29.949827800000001</v>
      </c>
      <c r="I1421" s="64">
        <v>-97.842602777777699</v>
      </c>
      <c r="J1421" s="65" t="s">
        <v>57</v>
      </c>
      <c r="K1421" s="66" t="s">
        <v>51</v>
      </c>
      <c r="L1421" s="62" t="s">
        <v>58</v>
      </c>
      <c r="M1421" s="69"/>
      <c r="N1421" s="65" t="s">
        <v>50</v>
      </c>
      <c r="O1421" s="66" t="s">
        <v>58</v>
      </c>
      <c r="P1421" s="69"/>
      <c r="Q1421" s="55" t="str">
        <f t="shared" ref="Q1421:Q1484" si="22">IF((OR(J1421="Lead")),"Lead",
IF((OR(N1421="Lead")),"Lead",
IF((OR(J1421="Lead-lined galvanized")),"Lead",
IF((OR(N1421="Lead-lined galvanized")),"Lead",
IF((OR((AND(J1421="Unknown - Likely Lead",N1421="Galvanized")),
(AND(J1421="Unknown - Unlikely Lead",N1421="Galvanized")),
(AND(J1421="Unknown - Material Unknown",N1421="Galvanized")))),"Galvanized Requiring Replacement",
IF((OR((AND(J1421="Non-lead - Copper",K1421="Yes",N1421="Galvanized")),
(AND(J1421="Non-lead - Copper",K1421="Don't know",N1421="Galvanized")),
(AND(J1421="Non-lead - Copper",K1421="",N1421="Galvanized")),
(AND(J1421="Non-lead - Plastic",K1421="Yes",N1421="Galvanized")),
(AND(J1421="Non-lead - Plastic",K1421="Don't know",N1421="Galvanized")),
(AND(J1421="Non-lead - Plastic",K1421="",N1421="Galvanized")),
(AND(J1421="Non-lead",K1421="Yes",N1421="Galvanized")),
(AND(J1421="Non-lead",K1421="Don't know",N1421="Galvanized")),
(AND(J1421="Non-lead",K1421="",N1421="Galvanized")),
(AND(J1421="Non-lead - Other",K1421="Yes",N1421="Galvanized")),
(AND(J1421="Non-Lead - Other",K1421="Don't know",N1421="Galvanized")),
(AND(J1421="Galvanized",K1421="Yes",N1421="Galvanized")),
(AND(J1421="Galvanized",K1421="Don't know",N1421="Galvanized")),
(AND(J1421="Galvanized",K1421="",N1421="Galvanized")),
(AND(J1421="Non-Lead - Other",K1421="",N1421="Galvanized")))),"Galvanized Requiring Replacement",
IF((OR((AND(J1421="Non-lead - Copper",N1421="Non-lead - Copper")),
(AND(J1421="Non-lead - Copper",N1421="Non-lead - Plastic")),
(AND(J1421="Non-lead - Copper",N1421="Non-lead - Other")),
(AND(J1421="Non-lead - Copper",N1421="Non-lead")),
(AND(J1421="Non-lead - Plastic",N1421="Non-lead - Copper")),
(AND(J1421="Non-lead - Plastic",N1421="Non-lead - Plastic")),
(AND(J1421="Non-lead - Plastic",N1421="Non-lead - Other")),
(AND(J1421="Non-lead - Plastic",N1421="Non-lead")),
(AND(J1421="Non-lead",N1421="Non-lead - Copper")),
(AND(J1421="Non-lead",N1421="Non-lead - Plastic")),
(AND(J1421="Non-lead",N1421="Non-lead - Other")),
(AND(J1421="Non-lead",N1421="Non-lead")),
(AND(J1421="Non-lead - Other",N1421="Non-lead - Copper")),
(AND(J1421="Non-Lead - Other",N1421="Non-lead - Plastic")),
(AND(J1421="Non-Lead - Other",N1421="Non-lead")),
(AND(J1421="Non-Lead - Other",N1421="Non-lead - Other")))),"Non-Lead",
IF((OR((AND(J1421="Galvanized",N1421="Non-lead")),
(AND(J1421="Galvanized",N1421="Non-lead - Copper")),
(AND(J1421="Galvanized",N1421="Non-lead - Plastic")),
(AND(J1421="Galvanized",N1421="Non-lead")),
(AND(J1421="Galvanized",N1421="Non-lead - Other")))),"Non-Lead",
IF((OR((AND(J1421="Non-lead - Copper",K1421="No",N1421="Galvanized")),
(AND(J1421="Non-lead - Plastic",K1421="No",N1421="Galvanized")),
(AND(J1421="Non-lead",K1421="No",N1421="Galvanized")),
(AND(J1421="Galvanized",K1421="No",N1421="Galvanized")),
(AND(J1421="Non-lead - Other",K1421="No",N1421="Galvanized")))),"Non-lead",
IF((OR((AND(J1421="Unknown - Likely Lead",N1421="Unknown - Likely Lead")),
(AND(J1421="Unknown - Likely Lead",N1421="Unknown - Unlikely Lead")),
(AND(J1421="Unknown - Likely Lead",N1421="Unknown - Material Unknown")),
(AND(J1421="Unknown - Unlikely Lead",N1421="Unknown - Likely Lead")),
(AND(J1421="Unknown - Unlikely Lead",N1421="Unknown - Unlikely Lead")),
(AND(J1421="Unknown - Unlikely Lead",N1421="Unknown - Material Unknown")),
(AND(J1421="Unknown - Material Unknown",N1421="Unknown - Likely Lead")),
(AND(J1421="Unknown - Material Unknown",N1421="Unknown - Unlikely Lead")),
(AND(J1421="Unknown - Material Unknown",N1421="Unknown - Material Unknown")))),"Unknown",
IF((OR((AND(J1421="Unknown - Likely Lead",N1421="Non-lead - Copper")),
(AND(J1421="Unknown - Likely Lead",N1421="Non-lead - Plastic")),
(AND(J1421="Unknown - Likely Lead",N1421="Non-lead")),
(AND(J1421="Unknown - Likely Lead",N1421="Non-lead - Other")),
(AND(J1421="Unknown - Unlikely Lead",N1421="Non-lead - Copper")),
(AND(J1421="Unknown - Unlikely Lead",N1421="Non-lead - Plastic")),
(AND(J1421="Unknown - Unlikely Lead",N1421="Non-lead")),
(AND(J1421="Unknown - Unlikely Lead",N1421="Non-lead - Other")),
(AND(J1421="Unknown - Material Unknown",N1421="Non-lead - Copper")),
(AND(J1421="Unknown - Material Unknown",N1421="Non-lead - Plastic")),
(AND(J1421="Unknown - Material Unknown",N1421="Non-lead")),
(AND(J1421="Unknown - Material Unknown",N1421="Non-lead - Other")))),"Unknown",
IF((OR((AND(J1421="Non-lead - Copper",N1421="Unknown - Likely Lead")),
(AND(J1421="Non-lead - Copper",N1421="Unknown - Unlikely Lead")),
(AND(J1421="Non-lead - Copper",N1421="Unknown - Material Unknown")),
(AND(J1421="Non-lead - Plastic",N1421="Unknown - Likely Lead")),
(AND(J1421="Non-lead - Plastic",N1421="Unknown - Unlikely Lead")),
(AND(J1421="Non-lead - Plastic",N1421="Unknown - Material Unknown")),
(AND(J1421="Non-lead",N1421="Unknown - Likely Lead")),
(AND(J1421="Non-lead",N1421="Unknown - Unlikely Lead")),
(AND(J1421="Non-lead",N1421="Unknown - Material Unknown")),
(AND(J1421="Non-lead - Other",N1421="Unknown - Likely Lead")),
(AND(J1421="Non-Lead - Other",N1421="Unknown - Unlikely Lead")),
(AND(J1421="Non-Lead - Other",N1421="Unknown - Material Unknown")))),"Unknown",
IF((OR((AND(J1421="Galvanized",N1421="Unknown - Likely Lead")),
(AND(J1421="Galvanized",N1421="Unknown - Unlikely Lead")),
(AND(J1421="Galvanized",N1421="Unknown - Material Unknown")))),"Unknown",
IF((OR((AND(J1421="Galvanized",N1421="")))),"Galvanized Requiring Replacement",
IF((OR((AND(J1421="Non-lead - Copper",N1421="")),
(AND(J1421="Non-lead - Plastic",N1421="")),
(AND(J1421="Non-lead",N1421="")),
(AND(J1421="Non-lead - Other",N1421="")))),"Non-lead",
IF((OR((AND(J1421="Unknown - Likely Lead",N1421="")),
(AND(J1421="Unknown - Unlikely Lead",N1421="")),
(AND(J1421="Unknown - Material Unknown",N1421="")))),"Unknown",
""))))))))))))))))</f>
        <v>Non-Lead</v>
      </c>
      <c r="R1421" s="70" t="s">
        <v>51</v>
      </c>
      <c r="S1421" s="70" t="s">
        <v>51</v>
      </c>
      <c r="T1421" s="70"/>
      <c r="U1421" s="71" t="s">
        <v>53</v>
      </c>
      <c r="V1421" s="71" t="s">
        <v>51</v>
      </c>
      <c r="W1421" s="71" t="s">
        <v>51</v>
      </c>
      <c r="X1421" s="71" t="s">
        <v>51</v>
      </c>
      <c r="Y1421" s="72" t="str">
        <f>IF((OR((AND('[1]PWS Information'!$E$10="CWS",U1421="Single Family Residence",Q1421="Lead")),
(AND('[1]PWS Information'!$E$10="CWS",U1421="Multiple Family Residence",'[1]PWS Information'!$E$11="Yes",Q1421="Lead")),
(AND('[1]PWS Information'!$E$10="NTNC",Q1421="Lead")))),"Tier 1",
IF((OR((AND('[1]PWS Information'!$E$10="CWS",U1421="Multiple Family Residence",'[1]PWS Information'!$E$11="No",Q1421="Lead")),
(AND('[1]PWS Information'!$E$10="CWS",U1421="Other",Q1421="Lead")),
(AND('[1]PWS Information'!$E$10="CWS",U1421="Building",Q1421="Lead")))),"Tier 2",
IF((OR((AND('[1]PWS Information'!$E$10="CWS",U1421="Single Family Residence",Q1421="Galvanized Requiring Replacement")),
(AND('[1]PWS Information'!$E$10="CWS",U1421="Single Family Residence",Q1421="Galvanized Requiring Replacement",R1421="Yes")),
(AND('[1]PWS Information'!$E$10="NTNC",Q1421="Galvanized Requiring Replacement")),
(AND('[1]PWS Information'!$E$10="NTNC",U1421="Single Family Residence",R1421="Yes")))),"Tier 3",
IF((OR((AND('[1]PWS Information'!$E$10="CWS",U1421="Single Family Residence",S1421="Yes",Q1421="Non-Lead", J1421="Non-Lead - Copper",L1421="Before 1989")),
(AND('[1]PWS Information'!$E$10="CWS",U1421="Single Family Residence",S1421="Yes",Q1421="Non-Lead", N1421="Non-Lead - Copper",O1421="Before 1989")))),"Tier 4",
IF((OR((AND('[1]PWS Information'!$E$10="NTNC",Q1421="Non-Lead")),
(AND('[1]PWS Information'!$E$10="CWS",Q1421="Non-Lead",S1421="")),
(AND('[1]PWS Information'!$E$10="CWS",Q1421="Non-Lead",S1421="No")),
(AND('[1]PWS Information'!$E$10="CWS",Q1421="Non-Lead",S1421="Don't Know")),
(AND('[1]PWS Information'!$E$10="CWS",Q1421="Non-Lead", J1421="Non-Lead - Copper", S1421="Yes", L1421="Between 1989 and 2014")),
(AND('[1]PWS Information'!$E$10="CWS",Q1421="Non-Lead", J1421="Non-Lead - Copper", S1421="Yes", L1421="After 2014")),
(AND('[1]PWS Information'!$E$10="CWS",Q1421="Non-Lead", J1421="Non-Lead - Copper", S1421="Yes", L1421="Unknown")),
(AND('[1]PWS Information'!$E$10="CWS",Q1421="Non-Lead", N1421="Non-Lead - Copper", S1421="Yes", O1421="Between 1989 and 2014")),
(AND('[1]PWS Information'!$E$10="CWS",Q1421="Non-Lead", N1421="Non-Lead - Copper", S1421="Yes", O1421="After 2014")),
(AND('[1]PWS Information'!$E$10="CWS",Q1421="Non-Lead", N1421="Non-Lead - Copper", S1421="Yes", O1421="Unknown")),
(AND('[1]PWS Information'!$E$10="CWS",Q1421="Unknown")),
(AND('[1]PWS Information'!$E$10="NTNC",Q1421="Unknown")))),"Tier 5",
"")))))</f>
        <v>Tier 5</v>
      </c>
      <c r="Z1421" s="71"/>
      <c r="AA1421" s="71"/>
    </row>
    <row r="1422" spans="1:27" ht="57.6" x14ac:dyDescent="0.3">
      <c r="A1422" s="17"/>
      <c r="B1422" s="70">
        <v>13427303</v>
      </c>
      <c r="C1422" s="73">
        <v>648</v>
      </c>
      <c r="D1422" s="74" t="s">
        <v>473</v>
      </c>
      <c r="E1422" s="74" t="s">
        <v>49</v>
      </c>
      <c r="F1422" s="74">
        <v>78640</v>
      </c>
      <c r="G1422" s="78" t="s">
        <v>474</v>
      </c>
      <c r="H1422" s="63">
        <v>29.95</v>
      </c>
      <c r="I1422" s="64">
        <v>-97.842138888888798</v>
      </c>
      <c r="J1422" s="65" t="s">
        <v>57</v>
      </c>
      <c r="K1422" s="66" t="s">
        <v>51</v>
      </c>
      <c r="L1422" s="62" t="s">
        <v>58</v>
      </c>
      <c r="M1422" s="69"/>
      <c r="N1422" s="65" t="s">
        <v>50</v>
      </c>
      <c r="O1422" s="66" t="s">
        <v>58</v>
      </c>
      <c r="P1422" s="69"/>
      <c r="Q1422" s="55" t="str">
        <f t="shared" si="22"/>
        <v>Non-Lead</v>
      </c>
      <c r="R1422" s="70" t="s">
        <v>51</v>
      </c>
      <c r="S1422" s="70" t="s">
        <v>51</v>
      </c>
      <c r="T1422" s="70"/>
      <c r="U1422" s="71" t="s">
        <v>53</v>
      </c>
      <c r="V1422" s="71" t="s">
        <v>51</v>
      </c>
      <c r="W1422" s="71" t="s">
        <v>51</v>
      </c>
      <c r="X1422" s="71" t="s">
        <v>51</v>
      </c>
      <c r="Y1422" s="72" t="str">
        <f>IF((OR((AND('[1]PWS Information'!$E$10="CWS",U1422="Single Family Residence",Q1422="Lead")),
(AND('[1]PWS Information'!$E$10="CWS",U1422="Multiple Family Residence",'[1]PWS Information'!$E$11="Yes",Q1422="Lead")),
(AND('[1]PWS Information'!$E$10="NTNC",Q1422="Lead")))),"Tier 1",
IF((OR((AND('[1]PWS Information'!$E$10="CWS",U1422="Multiple Family Residence",'[1]PWS Information'!$E$11="No",Q1422="Lead")),
(AND('[1]PWS Information'!$E$10="CWS",U1422="Other",Q1422="Lead")),
(AND('[1]PWS Information'!$E$10="CWS",U1422="Building",Q1422="Lead")))),"Tier 2",
IF((OR((AND('[1]PWS Information'!$E$10="CWS",U1422="Single Family Residence",Q1422="Galvanized Requiring Replacement")),
(AND('[1]PWS Information'!$E$10="CWS",U1422="Single Family Residence",Q1422="Galvanized Requiring Replacement",R1422="Yes")),
(AND('[1]PWS Information'!$E$10="NTNC",Q1422="Galvanized Requiring Replacement")),
(AND('[1]PWS Information'!$E$10="NTNC",U1422="Single Family Residence",R1422="Yes")))),"Tier 3",
IF((OR((AND('[1]PWS Information'!$E$10="CWS",U1422="Single Family Residence",S1422="Yes",Q1422="Non-Lead", J1422="Non-Lead - Copper",L1422="Before 1989")),
(AND('[1]PWS Information'!$E$10="CWS",U1422="Single Family Residence",S1422="Yes",Q1422="Non-Lead", N1422="Non-Lead - Copper",O1422="Before 1989")))),"Tier 4",
IF((OR((AND('[1]PWS Information'!$E$10="NTNC",Q1422="Non-Lead")),
(AND('[1]PWS Information'!$E$10="CWS",Q1422="Non-Lead",S1422="")),
(AND('[1]PWS Information'!$E$10="CWS",Q1422="Non-Lead",S1422="No")),
(AND('[1]PWS Information'!$E$10="CWS",Q1422="Non-Lead",S1422="Don't Know")),
(AND('[1]PWS Information'!$E$10="CWS",Q1422="Non-Lead", J1422="Non-Lead - Copper", S1422="Yes", L1422="Between 1989 and 2014")),
(AND('[1]PWS Information'!$E$10="CWS",Q1422="Non-Lead", J1422="Non-Lead - Copper", S1422="Yes", L1422="After 2014")),
(AND('[1]PWS Information'!$E$10="CWS",Q1422="Non-Lead", J1422="Non-Lead - Copper", S1422="Yes", L1422="Unknown")),
(AND('[1]PWS Information'!$E$10="CWS",Q1422="Non-Lead", N1422="Non-Lead - Copper", S1422="Yes", O1422="Between 1989 and 2014")),
(AND('[1]PWS Information'!$E$10="CWS",Q1422="Non-Lead", N1422="Non-Lead - Copper", S1422="Yes", O1422="After 2014")),
(AND('[1]PWS Information'!$E$10="CWS",Q1422="Non-Lead", N1422="Non-Lead - Copper", S1422="Yes", O1422="Unknown")),
(AND('[1]PWS Information'!$E$10="CWS",Q1422="Unknown")),
(AND('[1]PWS Information'!$E$10="NTNC",Q1422="Unknown")))),"Tier 5",
"")))))</f>
        <v>Tier 5</v>
      </c>
      <c r="Z1422" s="71"/>
      <c r="AA1422" s="71"/>
    </row>
    <row r="1423" spans="1:27" ht="57.6" x14ac:dyDescent="0.3">
      <c r="A1423" s="1"/>
      <c r="B1423" s="70">
        <v>13540015</v>
      </c>
      <c r="C1423" s="73">
        <v>670</v>
      </c>
      <c r="D1423" s="74" t="s">
        <v>473</v>
      </c>
      <c r="E1423" s="74" t="s">
        <v>49</v>
      </c>
      <c r="F1423" s="74">
        <v>78640</v>
      </c>
      <c r="G1423" s="78" t="s">
        <v>474</v>
      </c>
      <c r="H1423" s="63">
        <v>29.950219400000002</v>
      </c>
      <c r="I1423" s="64">
        <v>-97.841827777777695</v>
      </c>
      <c r="J1423" s="65" t="s">
        <v>57</v>
      </c>
      <c r="K1423" s="66" t="s">
        <v>51</v>
      </c>
      <c r="L1423" s="62" t="s">
        <v>58</v>
      </c>
      <c r="M1423" s="69"/>
      <c r="N1423" s="65" t="s">
        <v>50</v>
      </c>
      <c r="O1423" s="66" t="s">
        <v>58</v>
      </c>
      <c r="P1423" s="69"/>
      <c r="Q1423" s="55" t="str">
        <f t="shared" si="22"/>
        <v>Non-Lead</v>
      </c>
      <c r="R1423" s="70" t="s">
        <v>51</v>
      </c>
      <c r="S1423" s="70" t="s">
        <v>51</v>
      </c>
      <c r="T1423" s="70"/>
      <c r="U1423" s="71" t="s">
        <v>53</v>
      </c>
      <c r="V1423" s="71" t="s">
        <v>51</v>
      </c>
      <c r="W1423" s="71" t="s">
        <v>51</v>
      </c>
      <c r="X1423" s="71" t="s">
        <v>51</v>
      </c>
      <c r="Y1423" s="72" t="str">
        <f>IF((OR((AND('[1]PWS Information'!$E$10="CWS",U1423="Single Family Residence",Q1423="Lead")),
(AND('[1]PWS Information'!$E$10="CWS",U1423="Multiple Family Residence",'[1]PWS Information'!$E$11="Yes",Q1423="Lead")),
(AND('[1]PWS Information'!$E$10="NTNC",Q1423="Lead")))),"Tier 1",
IF((OR((AND('[1]PWS Information'!$E$10="CWS",U1423="Multiple Family Residence",'[1]PWS Information'!$E$11="No",Q1423="Lead")),
(AND('[1]PWS Information'!$E$10="CWS",U1423="Other",Q1423="Lead")),
(AND('[1]PWS Information'!$E$10="CWS",U1423="Building",Q1423="Lead")))),"Tier 2",
IF((OR((AND('[1]PWS Information'!$E$10="CWS",U1423="Single Family Residence",Q1423="Galvanized Requiring Replacement")),
(AND('[1]PWS Information'!$E$10="CWS",U1423="Single Family Residence",Q1423="Galvanized Requiring Replacement",R1423="Yes")),
(AND('[1]PWS Information'!$E$10="NTNC",Q1423="Galvanized Requiring Replacement")),
(AND('[1]PWS Information'!$E$10="NTNC",U1423="Single Family Residence",R1423="Yes")))),"Tier 3",
IF((OR((AND('[1]PWS Information'!$E$10="CWS",U1423="Single Family Residence",S1423="Yes",Q1423="Non-Lead", J1423="Non-Lead - Copper",L1423="Before 1989")),
(AND('[1]PWS Information'!$E$10="CWS",U1423="Single Family Residence",S1423="Yes",Q1423="Non-Lead", N1423="Non-Lead - Copper",O1423="Before 1989")))),"Tier 4",
IF((OR((AND('[1]PWS Information'!$E$10="NTNC",Q1423="Non-Lead")),
(AND('[1]PWS Information'!$E$10="CWS",Q1423="Non-Lead",S1423="")),
(AND('[1]PWS Information'!$E$10="CWS",Q1423="Non-Lead",S1423="No")),
(AND('[1]PWS Information'!$E$10="CWS",Q1423="Non-Lead",S1423="Don't Know")),
(AND('[1]PWS Information'!$E$10="CWS",Q1423="Non-Lead", J1423="Non-Lead - Copper", S1423="Yes", L1423="Between 1989 and 2014")),
(AND('[1]PWS Information'!$E$10="CWS",Q1423="Non-Lead", J1423="Non-Lead - Copper", S1423="Yes", L1423="After 2014")),
(AND('[1]PWS Information'!$E$10="CWS",Q1423="Non-Lead", J1423="Non-Lead - Copper", S1423="Yes", L1423="Unknown")),
(AND('[1]PWS Information'!$E$10="CWS",Q1423="Non-Lead", N1423="Non-Lead - Copper", S1423="Yes", O1423="Between 1989 and 2014")),
(AND('[1]PWS Information'!$E$10="CWS",Q1423="Non-Lead", N1423="Non-Lead - Copper", S1423="Yes", O1423="After 2014")),
(AND('[1]PWS Information'!$E$10="CWS",Q1423="Non-Lead", N1423="Non-Lead - Copper", S1423="Yes", O1423="Unknown")),
(AND('[1]PWS Information'!$E$10="CWS",Q1423="Unknown")),
(AND('[1]PWS Information'!$E$10="NTNC",Q1423="Unknown")))),"Tier 5",
"")))))</f>
        <v>Tier 5</v>
      </c>
      <c r="Z1423" s="71"/>
      <c r="AA1423" s="71"/>
    </row>
    <row r="1424" spans="1:27" ht="57.6" x14ac:dyDescent="0.3">
      <c r="A1424" s="1"/>
      <c r="B1424" s="70">
        <v>10242435</v>
      </c>
      <c r="C1424" s="73">
        <v>696</v>
      </c>
      <c r="D1424" s="74" t="s">
        <v>473</v>
      </c>
      <c r="E1424" s="74" t="s">
        <v>49</v>
      </c>
      <c r="F1424" s="74">
        <v>78640</v>
      </c>
      <c r="G1424" s="78" t="s">
        <v>474</v>
      </c>
      <c r="H1424" s="63">
        <v>29.950608299999999</v>
      </c>
      <c r="I1424" s="64">
        <v>-97.841436111111094</v>
      </c>
      <c r="J1424" s="65" t="s">
        <v>57</v>
      </c>
      <c r="K1424" s="66" t="s">
        <v>51</v>
      </c>
      <c r="L1424" s="62" t="s">
        <v>58</v>
      </c>
      <c r="M1424" s="69"/>
      <c r="N1424" s="65" t="s">
        <v>50</v>
      </c>
      <c r="O1424" s="66" t="s">
        <v>58</v>
      </c>
      <c r="P1424" s="69"/>
      <c r="Q1424" s="55" t="str">
        <f t="shared" si="22"/>
        <v>Non-Lead</v>
      </c>
      <c r="R1424" s="70" t="s">
        <v>51</v>
      </c>
      <c r="S1424" s="70" t="s">
        <v>51</v>
      </c>
      <c r="T1424" s="70"/>
      <c r="U1424" s="71" t="s">
        <v>53</v>
      </c>
      <c r="V1424" s="71" t="s">
        <v>51</v>
      </c>
      <c r="W1424" s="71" t="s">
        <v>51</v>
      </c>
      <c r="X1424" s="71" t="s">
        <v>51</v>
      </c>
      <c r="Y1424" s="72" t="str">
        <f>IF((OR((AND('[1]PWS Information'!$E$10="CWS",U1424="Single Family Residence",Q1424="Lead")),
(AND('[1]PWS Information'!$E$10="CWS",U1424="Multiple Family Residence",'[1]PWS Information'!$E$11="Yes",Q1424="Lead")),
(AND('[1]PWS Information'!$E$10="NTNC",Q1424="Lead")))),"Tier 1",
IF((OR((AND('[1]PWS Information'!$E$10="CWS",U1424="Multiple Family Residence",'[1]PWS Information'!$E$11="No",Q1424="Lead")),
(AND('[1]PWS Information'!$E$10="CWS",U1424="Other",Q1424="Lead")),
(AND('[1]PWS Information'!$E$10="CWS",U1424="Building",Q1424="Lead")))),"Tier 2",
IF((OR((AND('[1]PWS Information'!$E$10="CWS",U1424="Single Family Residence",Q1424="Galvanized Requiring Replacement")),
(AND('[1]PWS Information'!$E$10="CWS",U1424="Single Family Residence",Q1424="Galvanized Requiring Replacement",R1424="Yes")),
(AND('[1]PWS Information'!$E$10="NTNC",Q1424="Galvanized Requiring Replacement")),
(AND('[1]PWS Information'!$E$10="NTNC",U1424="Single Family Residence",R1424="Yes")))),"Tier 3",
IF((OR((AND('[1]PWS Information'!$E$10="CWS",U1424="Single Family Residence",S1424="Yes",Q1424="Non-Lead", J1424="Non-Lead - Copper",L1424="Before 1989")),
(AND('[1]PWS Information'!$E$10="CWS",U1424="Single Family Residence",S1424="Yes",Q1424="Non-Lead", N1424="Non-Lead - Copper",O1424="Before 1989")))),"Tier 4",
IF((OR((AND('[1]PWS Information'!$E$10="NTNC",Q1424="Non-Lead")),
(AND('[1]PWS Information'!$E$10="CWS",Q1424="Non-Lead",S1424="")),
(AND('[1]PWS Information'!$E$10="CWS",Q1424="Non-Lead",S1424="No")),
(AND('[1]PWS Information'!$E$10="CWS",Q1424="Non-Lead",S1424="Don't Know")),
(AND('[1]PWS Information'!$E$10="CWS",Q1424="Non-Lead", J1424="Non-Lead - Copper", S1424="Yes", L1424="Between 1989 and 2014")),
(AND('[1]PWS Information'!$E$10="CWS",Q1424="Non-Lead", J1424="Non-Lead - Copper", S1424="Yes", L1424="After 2014")),
(AND('[1]PWS Information'!$E$10="CWS",Q1424="Non-Lead", J1424="Non-Lead - Copper", S1424="Yes", L1424="Unknown")),
(AND('[1]PWS Information'!$E$10="CWS",Q1424="Non-Lead", N1424="Non-Lead - Copper", S1424="Yes", O1424="Between 1989 and 2014")),
(AND('[1]PWS Information'!$E$10="CWS",Q1424="Non-Lead", N1424="Non-Lead - Copper", S1424="Yes", O1424="After 2014")),
(AND('[1]PWS Information'!$E$10="CWS",Q1424="Non-Lead", N1424="Non-Lead - Copper", S1424="Yes", O1424="Unknown")),
(AND('[1]PWS Information'!$E$10="CWS",Q1424="Unknown")),
(AND('[1]PWS Information'!$E$10="NTNC",Q1424="Unknown")))),"Tier 5",
"")))))</f>
        <v>Tier 5</v>
      </c>
      <c r="Z1424" s="71"/>
      <c r="AA1424" s="71"/>
    </row>
    <row r="1425" spans="1:27" ht="57.6" x14ac:dyDescent="0.3">
      <c r="A1425" s="1"/>
      <c r="B1425" s="70">
        <v>10242404</v>
      </c>
      <c r="C1425" s="73">
        <v>722</v>
      </c>
      <c r="D1425" s="74" t="s">
        <v>473</v>
      </c>
      <c r="E1425" s="74" t="s">
        <v>49</v>
      </c>
      <c r="F1425" s="74">
        <v>78640</v>
      </c>
      <c r="G1425" s="78" t="s">
        <v>474</v>
      </c>
      <c r="H1425" s="63">
        <v>29.9508194</v>
      </c>
      <c r="I1425" s="64">
        <v>-97.841186111111099</v>
      </c>
      <c r="J1425" s="65" t="s">
        <v>57</v>
      </c>
      <c r="K1425" s="66" t="s">
        <v>51</v>
      </c>
      <c r="L1425" s="62" t="s">
        <v>58</v>
      </c>
      <c r="M1425" s="69"/>
      <c r="N1425" s="65" t="s">
        <v>50</v>
      </c>
      <c r="O1425" s="66" t="s">
        <v>58</v>
      </c>
      <c r="P1425" s="69"/>
      <c r="Q1425" s="55" t="str">
        <f t="shared" si="22"/>
        <v>Non-Lead</v>
      </c>
      <c r="R1425" s="70" t="s">
        <v>51</v>
      </c>
      <c r="S1425" s="70" t="s">
        <v>51</v>
      </c>
      <c r="T1425" s="70"/>
      <c r="U1425" s="71" t="s">
        <v>53</v>
      </c>
      <c r="V1425" s="71" t="s">
        <v>51</v>
      </c>
      <c r="W1425" s="71" t="s">
        <v>51</v>
      </c>
      <c r="X1425" s="71" t="s">
        <v>51</v>
      </c>
      <c r="Y1425" s="72" t="str">
        <f>IF((OR((AND('[1]PWS Information'!$E$10="CWS",U1425="Single Family Residence",Q1425="Lead")),
(AND('[1]PWS Information'!$E$10="CWS",U1425="Multiple Family Residence",'[1]PWS Information'!$E$11="Yes",Q1425="Lead")),
(AND('[1]PWS Information'!$E$10="NTNC",Q1425="Lead")))),"Tier 1",
IF((OR((AND('[1]PWS Information'!$E$10="CWS",U1425="Multiple Family Residence",'[1]PWS Information'!$E$11="No",Q1425="Lead")),
(AND('[1]PWS Information'!$E$10="CWS",U1425="Other",Q1425="Lead")),
(AND('[1]PWS Information'!$E$10="CWS",U1425="Building",Q1425="Lead")))),"Tier 2",
IF((OR((AND('[1]PWS Information'!$E$10="CWS",U1425="Single Family Residence",Q1425="Galvanized Requiring Replacement")),
(AND('[1]PWS Information'!$E$10="CWS",U1425="Single Family Residence",Q1425="Galvanized Requiring Replacement",R1425="Yes")),
(AND('[1]PWS Information'!$E$10="NTNC",Q1425="Galvanized Requiring Replacement")),
(AND('[1]PWS Information'!$E$10="NTNC",U1425="Single Family Residence",R1425="Yes")))),"Tier 3",
IF((OR((AND('[1]PWS Information'!$E$10="CWS",U1425="Single Family Residence",S1425="Yes",Q1425="Non-Lead", J1425="Non-Lead - Copper",L1425="Before 1989")),
(AND('[1]PWS Information'!$E$10="CWS",U1425="Single Family Residence",S1425="Yes",Q1425="Non-Lead", N1425="Non-Lead - Copper",O1425="Before 1989")))),"Tier 4",
IF((OR((AND('[1]PWS Information'!$E$10="NTNC",Q1425="Non-Lead")),
(AND('[1]PWS Information'!$E$10="CWS",Q1425="Non-Lead",S1425="")),
(AND('[1]PWS Information'!$E$10="CWS",Q1425="Non-Lead",S1425="No")),
(AND('[1]PWS Information'!$E$10="CWS",Q1425="Non-Lead",S1425="Don't Know")),
(AND('[1]PWS Information'!$E$10="CWS",Q1425="Non-Lead", J1425="Non-Lead - Copper", S1425="Yes", L1425="Between 1989 and 2014")),
(AND('[1]PWS Information'!$E$10="CWS",Q1425="Non-Lead", J1425="Non-Lead - Copper", S1425="Yes", L1425="After 2014")),
(AND('[1]PWS Information'!$E$10="CWS",Q1425="Non-Lead", J1425="Non-Lead - Copper", S1425="Yes", L1425="Unknown")),
(AND('[1]PWS Information'!$E$10="CWS",Q1425="Non-Lead", N1425="Non-Lead - Copper", S1425="Yes", O1425="Between 1989 and 2014")),
(AND('[1]PWS Information'!$E$10="CWS",Q1425="Non-Lead", N1425="Non-Lead - Copper", S1425="Yes", O1425="After 2014")),
(AND('[1]PWS Information'!$E$10="CWS",Q1425="Non-Lead", N1425="Non-Lead - Copper", S1425="Yes", O1425="Unknown")),
(AND('[1]PWS Information'!$E$10="CWS",Q1425="Unknown")),
(AND('[1]PWS Information'!$E$10="NTNC",Q1425="Unknown")))),"Tier 5",
"")))))</f>
        <v>Tier 5</v>
      </c>
      <c r="Z1425" s="71"/>
      <c r="AA1425" s="71"/>
    </row>
    <row r="1426" spans="1:27" ht="57.6" x14ac:dyDescent="0.3">
      <c r="A1426" s="17"/>
      <c r="B1426" s="70">
        <v>13266919</v>
      </c>
      <c r="C1426" s="73">
        <v>748</v>
      </c>
      <c r="D1426" s="74" t="s">
        <v>473</v>
      </c>
      <c r="E1426" s="74" t="s">
        <v>49</v>
      </c>
      <c r="F1426" s="74">
        <v>78640</v>
      </c>
      <c r="G1426" s="78" t="s">
        <v>474</v>
      </c>
      <c r="H1426" s="63">
        <v>29.951072199999999</v>
      </c>
      <c r="I1426" s="64">
        <v>-97.840874999999997</v>
      </c>
      <c r="J1426" s="65" t="s">
        <v>57</v>
      </c>
      <c r="K1426" s="66" t="s">
        <v>51</v>
      </c>
      <c r="L1426" s="62" t="s">
        <v>58</v>
      </c>
      <c r="M1426" s="69"/>
      <c r="N1426" s="65" t="s">
        <v>50</v>
      </c>
      <c r="O1426" s="66" t="s">
        <v>58</v>
      </c>
      <c r="P1426" s="69"/>
      <c r="Q1426" s="55" t="str">
        <f t="shared" si="22"/>
        <v>Non-Lead</v>
      </c>
      <c r="R1426" s="70" t="s">
        <v>51</v>
      </c>
      <c r="S1426" s="70" t="s">
        <v>51</v>
      </c>
      <c r="T1426" s="70"/>
      <c r="U1426" s="71" t="s">
        <v>53</v>
      </c>
      <c r="V1426" s="71" t="s">
        <v>51</v>
      </c>
      <c r="W1426" s="71" t="s">
        <v>51</v>
      </c>
      <c r="X1426" s="71" t="s">
        <v>51</v>
      </c>
      <c r="Y1426" s="72" t="str">
        <f>IF((OR((AND('[1]PWS Information'!$E$10="CWS",U1426="Single Family Residence",Q1426="Lead")),
(AND('[1]PWS Information'!$E$10="CWS",U1426="Multiple Family Residence",'[1]PWS Information'!$E$11="Yes",Q1426="Lead")),
(AND('[1]PWS Information'!$E$10="NTNC",Q1426="Lead")))),"Tier 1",
IF((OR((AND('[1]PWS Information'!$E$10="CWS",U1426="Multiple Family Residence",'[1]PWS Information'!$E$11="No",Q1426="Lead")),
(AND('[1]PWS Information'!$E$10="CWS",U1426="Other",Q1426="Lead")),
(AND('[1]PWS Information'!$E$10="CWS",U1426="Building",Q1426="Lead")))),"Tier 2",
IF((OR((AND('[1]PWS Information'!$E$10="CWS",U1426="Single Family Residence",Q1426="Galvanized Requiring Replacement")),
(AND('[1]PWS Information'!$E$10="CWS",U1426="Single Family Residence",Q1426="Galvanized Requiring Replacement",R1426="Yes")),
(AND('[1]PWS Information'!$E$10="NTNC",Q1426="Galvanized Requiring Replacement")),
(AND('[1]PWS Information'!$E$10="NTNC",U1426="Single Family Residence",R1426="Yes")))),"Tier 3",
IF((OR((AND('[1]PWS Information'!$E$10="CWS",U1426="Single Family Residence",S1426="Yes",Q1426="Non-Lead", J1426="Non-Lead - Copper",L1426="Before 1989")),
(AND('[1]PWS Information'!$E$10="CWS",U1426="Single Family Residence",S1426="Yes",Q1426="Non-Lead", N1426="Non-Lead - Copper",O1426="Before 1989")))),"Tier 4",
IF((OR((AND('[1]PWS Information'!$E$10="NTNC",Q1426="Non-Lead")),
(AND('[1]PWS Information'!$E$10="CWS",Q1426="Non-Lead",S1426="")),
(AND('[1]PWS Information'!$E$10="CWS",Q1426="Non-Lead",S1426="No")),
(AND('[1]PWS Information'!$E$10="CWS",Q1426="Non-Lead",S1426="Don't Know")),
(AND('[1]PWS Information'!$E$10="CWS",Q1426="Non-Lead", J1426="Non-Lead - Copper", S1426="Yes", L1426="Between 1989 and 2014")),
(AND('[1]PWS Information'!$E$10="CWS",Q1426="Non-Lead", J1426="Non-Lead - Copper", S1426="Yes", L1426="After 2014")),
(AND('[1]PWS Information'!$E$10="CWS",Q1426="Non-Lead", J1426="Non-Lead - Copper", S1426="Yes", L1426="Unknown")),
(AND('[1]PWS Information'!$E$10="CWS",Q1426="Non-Lead", N1426="Non-Lead - Copper", S1426="Yes", O1426="Between 1989 and 2014")),
(AND('[1]PWS Information'!$E$10="CWS",Q1426="Non-Lead", N1426="Non-Lead - Copper", S1426="Yes", O1426="After 2014")),
(AND('[1]PWS Information'!$E$10="CWS",Q1426="Non-Lead", N1426="Non-Lead - Copper", S1426="Yes", O1426="Unknown")),
(AND('[1]PWS Information'!$E$10="CWS",Q1426="Unknown")),
(AND('[1]PWS Information'!$E$10="NTNC",Q1426="Unknown")))),"Tier 5",
"")))))</f>
        <v>Tier 5</v>
      </c>
      <c r="Z1426" s="71"/>
      <c r="AA1426" s="71"/>
    </row>
    <row r="1427" spans="1:27" ht="57.6" x14ac:dyDescent="0.3">
      <c r="A1427" s="1"/>
      <c r="B1427" s="70">
        <v>713787</v>
      </c>
      <c r="C1427" s="73">
        <v>778</v>
      </c>
      <c r="D1427" s="74" t="s">
        <v>473</v>
      </c>
      <c r="E1427" s="74" t="s">
        <v>49</v>
      </c>
      <c r="F1427" s="74">
        <v>78640</v>
      </c>
      <c r="G1427" s="78" t="s">
        <v>474</v>
      </c>
      <c r="H1427" s="63">
        <v>29.951369</v>
      </c>
      <c r="I1427" s="64">
        <v>-97.840643</v>
      </c>
      <c r="J1427" s="65" t="s">
        <v>57</v>
      </c>
      <c r="K1427" s="66" t="s">
        <v>51</v>
      </c>
      <c r="L1427" s="62" t="s">
        <v>58</v>
      </c>
      <c r="M1427" s="69"/>
      <c r="N1427" s="65" t="s">
        <v>50</v>
      </c>
      <c r="O1427" s="66" t="s">
        <v>58</v>
      </c>
      <c r="P1427" s="69"/>
      <c r="Q1427" s="55" t="str">
        <f t="shared" si="22"/>
        <v>Non-Lead</v>
      </c>
      <c r="R1427" s="70" t="s">
        <v>51</v>
      </c>
      <c r="S1427" s="70" t="s">
        <v>51</v>
      </c>
      <c r="T1427" s="70"/>
      <c r="U1427" s="71" t="s">
        <v>53</v>
      </c>
      <c r="V1427" s="71" t="s">
        <v>51</v>
      </c>
      <c r="W1427" s="71" t="s">
        <v>51</v>
      </c>
      <c r="X1427" s="71" t="s">
        <v>51</v>
      </c>
      <c r="Y1427" s="72" t="str">
        <f>IF((OR((AND('[1]PWS Information'!$E$10="CWS",U1427="Single Family Residence",Q1427="Lead")),
(AND('[1]PWS Information'!$E$10="CWS",U1427="Multiple Family Residence",'[1]PWS Information'!$E$11="Yes",Q1427="Lead")),
(AND('[1]PWS Information'!$E$10="NTNC",Q1427="Lead")))),"Tier 1",
IF((OR((AND('[1]PWS Information'!$E$10="CWS",U1427="Multiple Family Residence",'[1]PWS Information'!$E$11="No",Q1427="Lead")),
(AND('[1]PWS Information'!$E$10="CWS",U1427="Other",Q1427="Lead")),
(AND('[1]PWS Information'!$E$10="CWS",U1427="Building",Q1427="Lead")))),"Tier 2",
IF((OR((AND('[1]PWS Information'!$E$10="CWS",U1427="Single Family Residence",Q1427="Galvanized Requiring Replacement")),
(AND('[1]PWS Information'!$E$10="CWS",U1427="Single Family Residence",Q1427="Galvanized Requiring Replacement",R1427="Yes")),
(AND('[1]PWS Information'!$E$10="NTNC",Q1427="Galvanized Requiring Replacement")),
(AND('[1]PWS Information'!$E$10="NTNC",U1427="Single Family Residence",R1427="Yes")))),"Tier 3",
IF((OR((AND('[1]PWS Information'!$E$10="CWS",U1427="Single Family Residence",S1427="Yes",Q1427="Non-Lead", J1427="Non-Lead - Copper",L1427="Before 1989")),
(AND('[1]PWS Information'!$E$10="CWS",U1427="Single Family Residence",S1427="Yes",Q1427="Non-Lead", N1427="Non-Lead - Copper",O1427="Before 1989")))),"Tier 4",
IF((OR((AND('[1]PWS Information'!$E$10="NTNC",Q1427="Non-Lead")),
(AND('[1]PWS Information'!$E$10="CWS",Q1427="Non-Lead",S1427="")),
(AND('[1]PWS Information'!$E$10="CWS",Q1427="Non-Lead",S1427="No")),
(AND('[1]PWS Information'!$E$10="CWS",Q1427="Non-Lead",S1427="Don't Know")),
(AND('[1]PWS Information'!$E$10="CWS",Q1427="Non-Lead", J1427="Non-Lead - Copper", S1427="Yes", L1427="Between 1989 and 2014")),
(AND('[1]PWS Information'!$E$10="CWS",Q1427="Non-Lead", J1427="Non-Lead - Copper", S1427="Yes", L1427="After 2014")),
(AND('[1]PWS Information'!$E$10="CWS",Q1427="Non-Lead", J1427="Non-Lead - Copper", S1427="Yes", L1427="Unknown")),
(AND('[1]PWS Information'!$E$10="CWS",Q1427="Non-Lead", N1427="Non-Lead - Copper", S1427="Yes", O1427="Between 1989 and 2014")),
(AND('[1]PWS Information'!$E$10="CWS",Q1427="Non-Lead", N1427="Non-Lead - Copper", S1427="Yes", O1427="After 2014")),
(AND('[1]PWS Information'!$E$10="CWS",Q1427="Non-Lead", N1427="Non-Lead - Copper", S1427="Yes", O1427="Unknown")),
(AND('[1]PWS Information'!$E$10="CWS",Q1427="Unknown")),
(AND('[1]PWS Information'!$E$10="NTNC",Q1427="Unknown")))),"Tier 5",
"")))))</f>
        <v>Tier 5</v>
      </c>
      <c r="Z1427" s="71"/>
      <c r="AA1427" s="71"/>
    </row>
    <row r="1428" spans="1:27" ht="57.6" x14ac:dyDescent="0.3">
      <c r="A1428" s="1"/>
      <c r="B1428" s="70">
        <v>15802647</v>
      </c>
      <c r="C1428" s="73">
        <v>802</v>
      </c>
      <c r="D1428" s="74" t="s">
        <v>473</v>
      </c>
      <c r="E1428" s="74" t="s">
        <v>49</v>
      </c>
      <c r="F1428" s="74">
        <v>78640</v>
      </c>
      <c r="G1428" s="78" t="s">
        <v>474</v>
      </c>
      <c r="H1428" s="63">
        <v>29.951692000000001</v>
      </c>
      <c r="I1428" s="64">
        <v>-97.840259000000003</v>
      </c>
      <c r="J1428" s="65" t="s">
        <v>57</v>
      </c>
      <c r="K1428" s="66" t="s">
        <v>51</v>
      </c>
      <c r="L1428" s="62" t="s">
        <v>58</v>
      </c>
      <c r="M1428" s="69"/>
      <c r="N1428" s="65" t="s">
        <v>50</v>
      </c>
      <c r="O1428" s="66" t="s">
        <v>58</v>
      </c>
      <c r="P1428" s="69"/>
      <c r="Q1428" s="55" t="str">
        <f t="shared" si="22"/>
        <v>Non-Lead</v>
      </c>
      <c r="R1428" s="70" t="s">
        <v>51</v>
      </c>
      <c r="S1428" s="70" t="s">
        <v>51</v>
      </c>
      <c r="T1428" s="70"/>
      <c r="U1428" s="71" t="s">
        <v>53</v>
      </c>
      <c r="V1428" s="71" t="s">
        <v>51</v>
      </c>
      <c r="W1428" s="71" t="s">
        <v>51</v>
      </c>
      <c r="X1428" s="71" t="s">
        <v>51</v>
      </c>
      <c r="Y1428" s="72" t="str">
        <f>IF((OR((AND('[1]PWS Information'!$E$10="CWS",U1428="Single Family Residence",Q1428="Lead")),
(AND('[1]PWS Information'!$E$10="CWS",U1428="Multiple Family Residence",'[1]PWS Information'!$E$11="Yes",Q1428="Lead")),
(AND('[1]PWS Information'!$E$10="NTNC",Q1428="Lead")))),"Tier 1",
IF((OR((AND('[1]PWS Information'!$E$10="CWS",U1428="Multiple Family Residence",'[1]PWS Information'!$E$11="No",Q1428="Lead")),
(AND('[1]PWS Information'!$E$10="CWS",U1428="Other",Q1428="Lead")),
(AND('[1]PWS Information'!$E$10="CWS",U1428="Building",Q1428="Lead")))),"Tier 2",
IF((OR((AND('[1]PWS Information'!$E$10="CWS",U1428="Single Family Residence",Q1428="Galvanized Requiring Replacement")),
(AND('[1]PWS Information'!$E$10="CWS",U1428="Single Family Residence",Q1428="Galvanized Requiring Replacement",R1428="Yes")),
(AND('[1]PWS Information'!$E$10="NTNC",Q1428="Galvanized Requiring Replacement")),
(AND('[1]PWS Information'!$E$10="NTNC",U1428="Single Family Residence",R1428="Yes")))),"Tier 3",
IF((OR((AND('[1]PWS Information'!$E$10="CWS",U1428="Single Family Residence",S1428="Yes",Q1428="Non-Lead", J1428="Non-Lead - Copper",L1428="Before 1989")),
(AND('[1]PWS Information'!$E$10="CWS",U1428="Single Family Residence",S1428="Yes",Q1428="Non-Lead", N1428="Non-Lead - Copper",O1428="Before 1989")))),"Tier 4",
IF((OR((AND('[1]PWS Information'!$E$10="NTNC",Q1428="Non-Lead")),
(AND('[1]PWS Information'!$E$10="CWS",Q1428="Non-Lead",S1428="")),
(AND('[1]PWS Information'!$E$10="CWS",Q1428="Non-Lead",S1428="No")),
(AND('[1]PWS Information'!$E$10="CWS",Q1428="Non-Lead",S1428="Don't Know")),
(AND('[1]PWS Information'!$E$10="CWS",Q1428="Non-Lead", J1428="Non-Lead - Copper", S1428="Yes", L1428="Between 1989 and 2014")),
(AND('[1]PWS Information'!$E$10="CWS",Q1428="Non-Lead", J1428="Non-Lead - Copper", S1428="Yes", L1428="After 2014")),
(AND('[1]PWS Information'!$E$10="CWS",Q1428="Non-Lead", J1428="Non-Lead - Copper", S1428="Yes", L1428="Unknown")),
(AND('[1]PWS Information'!$E$10="CWS",Q1428="Non-Lead", N1428="Non-Lead - Copper", S1428="Yes", O1428="Between 1989 and 2014")),
(AND('[1]PWS Information'!$E$10="CWS",Q1428="Non-Lead", N1428="Non-Lead - Copper", S1428="Yes", O1428="After 2014")),
(AND('[1]PWS Information'!$E$10="CWS",Q1428="Non-Lead", N1428="Non-Lead - Copper", S1428="Yes", O1428="Unknown")),
(AND('[1]PWS Information'!$E$10="CWS",Q1428="Unknown")),
(AND('[1]PWS Information'!$E$10="NTNC",Q1428="Unknown")))),"Tier 5",
"")))))</f>
        <v>Tier 5</v>
      </c>
      <c r="Z1428" s="71"/>
      <c r="AA1428" s="71"/>
    </row>
    <row r="1429" spans="1:27" ht="57.6" x14ac:dyDescent="0.3">
      <c r="A1429" s="1"/>
      <c r="B1429" s="70">
        <v>15909200</v>
      </c>
      <c r="C1429" s="73">
        <v>828</v>
      </c>
      <c r="D1429" s="74" t="s">
        <v>473</v>
      </c>
      <c r="E1429" s="74" t="s">
        <v>49</v>
      </c>
      <c r="F1429" s="74">
        <v>78640</v>
      </c>
      <c r="G1429" s="78" t="s">
        <v>474</v>
      </c>
      <c r="H1429" s="63">
        <v>29.951922</v>
      </c>
      <c r="I1429" s="64">
        <v>-97.840018999999998</v>
      </c>
      <c r="J1429" s="65" t="s">
        <v>57</v>
      </c>
      <c r="K1429" s="66" t="s">
        <v>51</v>
      </c>
      <c r="L1429" s="62" t="s">
        <v>58</v>
      </c>
      <c r="M1429" s="69"/>
      <c r="N1429" s="65" t="s">
        <v>50</v>
      </c>
      <c r="O1429" s="66" t="s">
        <v>58</v>
      </c>
      <c r="P1429" s="69"/>
      <c r="Q1429" s="55" t="str">
        <f t="shared" si="22"/>
        <v>Non-Lead</v>
      </c>
      <c r="R1429" s="70" t="s">
        <v>51</v>
      </c>
      <c r="S1429" s="70" t="s">
        <v>51</v>
      </c>
      <c r="T1429" s="70"/>
      <c r="U1429" s="71" t="s">
        <v>53</v>
      </c>
      <c r="V1429" s="71" t="s">
        <v>51</v>
      </c>
      <c r="W1429" s="71" t="s">
        <v>51</v>
      </c>
      <c r="X1429" s="71" t="s">
        <v>51</v>
      </c>
      <c r="Y1429" s="72" t="str">
        <f>IF((OR((AND('[1]PWS Information'!$E$10="CWS",U1429="Single Family Residence",Q1429="Lead")),
(AND('[1]PWS Information'!$E$10="CWS",U1429="Multiple Family Residence",'[1]PWS Information'!$E$11="Yes",Q1429="Lead")),
(AND('[1]PWS Information'!$E$10="NTNC",Q1429="Lead")))),"Tier 1",
IF((OR((AND('[1]PWS Information'!$E$10="CWS",U1429="Multiple Family Residence",'[1]PWS Information'!$E$11="No",Q1429="Lead")),
(AND('[1]PWS Information'!$E$10="CWS",U1429="Other",Q1429="Lead")),
(AND('[1]PWS Information'!$E$10="CWS",U1429="Building",Q1429="Lead")))),"Tier 2",
IF((OR((AND('[1]PWS Information'!$E$10="CWS",U1429="Single Family Residence",Q1429="Galvanized Requiring Replacement")),
(AND('[1]PWS Information'!$E$10="CWS",U1429="Single Family Residence",Q1429="Galvanized Requiring Replacement",R1429="Yes")),
(AND('[1]PWS Information'!$E$10="NTNC",Q1429="Galvanized Requiring Replacement")),
(AND('[1]PWS Information'!$E$10="NTNC",U1429="Single Family Residence",R1429="Yes")))),"Tier 3",
IF((OR((AND('[1]PWS Information'!$E$10="CWS",U1429="Single Family Residence",S1429="Yes",Q1429="Non-Lead", J1429="Non-Lead - Copper",L1429="Before 1989")),
(AND('[1]PWS Information'!$E$10="CWS",U1429="Single Family Residence",S1429="Yes",Q1429="Non-Lead", N1429="Non-Lead - Copper",O1429="Before 1989")))),"Tier 4",
IF((OR((AND('[1]PWS Information'!$E$10="NTNC",Q1429="Non-Lead")),
(AND('[1]PWS Information'!$E$10="CWS",Q1429="Non-Lead",S1429="")),
(AND('[1]PWS Information'!$E$10="CWS",Q1429="Non-Lead",S1429="No")),
(AND('[1]PWS Information'!$E$10="CWS",Q1429="Non-Lead",S1429="Don't Know")),
(AND('[1]PWS Information'!$E$10="CWS",Q1429="Non-Lead", J1429="Non-Lead - Copper", S1429="Yes", L1429="Between 1989 and 2014")),
(AND('[1]PWS Information'!$E$10="CWS",Q1429="Non-Lead", J1429="Non-Lead - Copper", S1429="Yes", L1429="After 2014")),
(AND('[1]PWS Information'!$E$10="CWS",Q1429="Non-Lead", J1429="Non-Lead - Copper", S1429="Yes", L1429="Unknown")),
(AND('[1]PWS Information'!$E$10="CWS",Q1429="Non-Lead", N1429="Non-Lead - Copper", S1429="Yes", O1429="Between 1989 and 2014")),
(AND('[1]PWS Information'!$E$10="CWS",Q1429="Non-Lead", N1429="Non-Lead - Copper", S1429="Yes", O1429="After 2014")),
(AND('[1]PWS Information'!$E$10="CWS",Q1429="Non-Lead", N1429="Non-Lead - Copper", S1429="Yes", O1429="Unknown")),
(AND('[1]PWS Information'!$E$10="CWS",Q1429="Unknown")),
(AND('[1]PWS Information'!$E$10="NTNC",Q1429="Unknown")))),"Tier 5",
"")))))</f>
        <v>Tier 5</v>
      </c>
      <c r="Z1429" s="71"/>
      <c r="AA1429" s="71"/>
    </row>
    <row r="1430" spans="1:27" ht="57.6" x14ac:dyDescent="0.3">
      <c r="A1430" s="17"/>
      <c r="B1430" s="70">
        <v>15786194</v>
      </c>
      <c r="C1430" s="73">
        <v>856</v>
      </c>
      <c r="D1430" s="74" t="s">
        <v>473</v>
      </c>
      <c r="E1430" s="74" t="s">
        <v>49</v>
      </c>
      <c r="F1430" s="74">
        <v>78640</v>
      </c>
      <c r="G1430" s="78" t="s">
        <v>474</v>
      </c>
      <c r="H1430" s="63">
        <v>29.952252999999999</v>
      </c>
      <c r="I1430" s="64">
        <v>-97.839628000000005</v>
      </c>
      <c r="J1430" s="65" t="s">
        <v>57</v>
      </c>
      <c r="K1430" s="66" t="s">
        <v>51</v>
      </c>
      <c r="L1430" s="62" t="s">
        <v>58</v>
      </c>
      <c r="M1430" s="69"/>
      <c r="N1430" s="65" t="s">
        <v>50</v>
      </c>
      <c r="O1430" s="66" t="s">
        <v>58</v>
      </c>
      <c r="P1430" s="69"/>
      <c r="Q1430" s="55" t="str">
        <f t="shared" si="22"/>
        <v>Non-Lead</v>
      </c>
      <c r="R1430" s="70" t="s">
        <v>51</v>
      </c>
      <c r="S1430" s="70" t="s">
        <v>51</v>
      </c>
      <c r="T1430" s="70"/>
      <c r="U1430" s="71" t="s">
        <v>53</v>
      </c>
      <c r="V1430" s="71" t="s">
        <v>51</v>
      </c>
      <c r="W1430" s="71" t="s">
        <v>51</v>
      </c>
      <c r="X1430" s="71" t="s">
        <v>51</v>
      </c>
      <c r="Y1430" s="72" t="str">
        <f>IF((OR((AND('[1]PWS Information'!$E$10="CWS",U1430="Single Family Residence",Q1430="Lead")),
(AND('[1]PWS Information'!$E$10="CWS",U1430="Multiple Family Residence",'[1]PWS Information'!$E$11="Yes",Q1430="Lead")),
(AND('[1]PWS Information'!$E$10="NTNC",Q1430="Lead")))),"Tier 1",
IF((OR((AND('[1]PWS Information'!$E$10="CWS",U1430="Multiple Family Residence",'[1]PWS Information'!$E$11="No",Q1430="Lead")),
(AND('[1]PWS Information'!$E$10="CWS",U1430="Other",Q1430="Lead")),
(AND('[1]PWS Information'!$E$10="CWS",U1430="Building",Q1430="Lead")))),"Tier 2",
IF((OR((AND('[1]PWS Information'!$E$10="CWS",U1430="Single Family Residence",Q1430="Galvanized Requiring Replacement")),
(AND('[1]PWS Information'!$E$10="CWS",U1430="Single Family Residence",Q1430="Galvanized Requiring Replacement",R1430="Yes")),
(AND('[1]PWS Information'!$E$10="NTNC",Q1430="Galvanized Requiring Replacement")),
(AND('[1]PWS Information'!$E$10="NTNC",U1430="Single Family Residence",R1430="Yes")))),"Tier 3",
IF((OR((AND('[1]PWS Information'!$E$10="CWS",U1430="Single Family Residence",S1430="Yes",Q1430="Non-Lead", J1430="Non-Lead - Copper",L1430="Before 1989")),
(AND('[1]PWS Information'!$E$10="CWS",U1430="Single Family Residence",S1430="Yes",Q1430="Non-Lead", N1430="Non-Lead - Copper",O1430="Before 1989")))),"Tier 4",
IF((OR((AND('[1]PWS Information'!$E$10="NTNC",Q1430="Non-Lead")),
(AND('[1]PWS Information'!$E$10="CWS",Q1430="Non-Lead",S1430="")),
(AND('[1]PWS Information'!$E$10="CWS",Q1430="Non-Lead",S1430="No")),
(AND('[1]PWS Information'!$E$10="CWS",Q1430="Non-Lead",S1430="Don't Know")),
(AND('[1]PWS Information'!$E$10="CWS",Q1430="Non-Lead", J1430="Non-Lead - Copper", S1430="Yes", L1430="Between 1989 and 2014")),
(AND('[1]PWS Information'!$E$10="CWS",Q1430="Non-Lead", J1430="Non-Lead - Copper", S1430="Yes", L1430="After 2014")),
(AND('[1]PWS Information'!$E$10="CWS",Q1430="Non-Lead", J1430="Non-Lead - Copper", S1430="Yes", L1430="Unknown")),
(AND('[1]PWS Information'!$E$10="CWS",Q1430="Non-Lead", N1430="Non-Lead - Copper", S1430="Yes", O1430="Between 1989 and 2014")),
(AND('[1]PWS Information'!$E$10="CWS",Q1430="Non-Lead", N1430="Non-Lead - Copper", S1430="Yes", O1430="After 2014")),
(AND('[1]PWS Information'!$E$10="CWS",Q1430="Non-Lead", N1430="Non-Lead - Copper", S1430="Yes", O1430="Unknown")),
(AND('[1]PWS Information'!$E$10="CWS",Q1430="Unknown")),
(AND('[1]PWS Information'!$E$10="NTNC",Q1430="Unknown")))),"Tier 5",
"")))))</f>
        <v>Tier 5</v>
      </c>
      <c r="Z1430" s="71"/>
      <c r="AA1430" s="71"/>
    </row>
    <row r="1431" spans="1:27" ht="57.6" x14ac:dyDescent="0.3">
      <c r="A1431" s="1"/>
      <c r="B1431" s="70">
        <v>15790058</v>
      </c>
      <c r="C1431" s="73">
        <v>882</v>
      </c>
      <c r="D1431" s="74" t="s">
        <v>473</v>
      </c>
      <c r="E1431" s="74" t="s">
        <v>49</v>
      </c>
      <c r="F1431" s="74">
        <v>78640</v>
      </c>
      <c r="G1431" s="78" t="s">
        <v>474</v>
      </c>
      <c r="H1431" s="63">
        <v>29.952472</v>
      </c>
      <c r="I1431" s="64">
        <v>-97.839404000000002</v>
      </c>
      <c r="J1431" s="65" t="s">
        <v>57</v>
      </c>
      <c r="K1431" s="66" t="s">
        <v>51</v>
      </c>
      <c r="L1431" s="62" t="s">
        <v>58</v>
      </c>
      <c r="M1431" s="69"/>
      <c r="N1431" s="65" t="s">
        <v>50</v>
      </c>
      <c r="O1431" s="66" t="s">
        <v>58</v>
      </c>
      <c r="P1431" s="69"/>
      <c r="Q1431" s="55" t="str">
        <f t="shared" si="22"/>
        <v>Non-Lead</v>
      </c>
      <c r="R1431" s="70" t="s">
        <v>51</v>
      </c>
      <c r="S1431" s="70" t="s">
        <v>51</v>
      </c>
      <c r="T1431" s="70"/>
      <c r="U1431" s="71" t="s">
        <v>53</v>
      </c>
      <c r="V1431" s="71" t="s">
        <v>51</v>
      </c>
      <c r="W1431" s="71" t="s">
        <v>51</v>
      </c>
      <c r="X1431" s="71" t="s">
        <v>51</v>
      </c>
      <c r="Y1431" s="72" t="str">
        <f>IF((OR((AND('[1]PWS Information'!$E$10="CWS",U1431="Single Family Residence",Q1431="Lead")),
(AND('[1]PWS Information'!$E$10="CWS",U1431="Multiple Family Residence",'[1]PWS Information'!$E$11="Yes",Q1431="Lead")),
(AND('[1]PWS Information'!$E$10="NTNC",Q1431="Lead")))),"Tier 1",
IF((OR((AND('[1]PWS Information'!$E$10="CWS",U1431="Multiple Family Residence",'[1]PWS Information'!$E$11="No",Q1431="Lead")),
(AND('[1]PWS Information'!$E$10="CWS",U1431="Other",Q1431="Lead")),
(AND('[1]PWS Information'!$E$10="CWS",U1431="Building",Q1431="Lead")))),"Tier 2",
IF((OR((AND('[1]PWS Information'!$E$10="CWS",U1431="Single Family Residence",Q1431="Galvanized Requiring Replacement")),
(AND('[1]PWS Information'!$E$10="CWS",U1431="Single Family Residence",Q1431="Galvanized Requiring Replacement",R1431="Yes")),
(AND('[1]PWS Information'!$E$10="NTNC",Q1431="Galvanized Requiring Replacement")),
(AND('[1]PWS Information'!$E$10="NTNC",U1431="Single Family Residence",R1431="Yes")))),"Tier 3",
IF((OR((AND('[1]PWS Information'!$E$10="CWS",U1431="Single Family Residence",S1431="Yes",Q1431="Non-Lead", J1431="Non-Lead - Copper",L1431="Before 1989")),
(AND('[1]PWS Information'!$E$10="CWS",U1431="Single Family Residence",S1431="Yes",Q1431="Non-Lead", N1431="Non-Lead - Copper",O1431="Before 1989")))),"Tier 4",
IF((OR((AND('[1]PWS Information'!$E$10="NTNC",Q1431="Non-Lead")),
(AND('[1]PWS Information'!$E$10="CWS",Q1431="Non-Lead",S1431="")),
(AND('[1]PWS Information'!$E$10="CWS",Q1431="Non-Lead",S1431="No")),
(AND('[1]PWS Information'!$E$10="CWS",Q1431="Non-Lead",S1431="Don't Know")),
(AND('[1]PWS Information'!$E$10="CWS",Q1431="Non-Lead", J1431="Non-Lead - Copper", S1431="Yes", L1431="Between 1989 and 2014")),
(AND('[1]PWS Information'!$E$10="CWS",Q1431="Non-Lead", J1431="Non-Lead - Copper", S1431="Yes", L1431="After 2014")),
(AND('[1]PWS Information'!$E$10="CWS",Q1431="Non-Lead", J1431="Non-Lead - Copper", S1431="Yes", L1431="Unknown")),
(AND('[1]PWS Information'!$E$10="CWS",Q1431="Non-Lead", N1431="Non-Lead - Copper", S1431="Yes", O1431="Between 1989 and 2014")),
(AND('[1]PWS Information'!$E$10="CWS",Q1431="Non-Lead", N1431="Non-Lead - Copper", S1431="Yes", O1431="After 2014")),
(AND('[1]PWS Information'!$E$10="CWS",Q1431="Non-Lead", N1431="Non-Lead - Copper", S1431="Yes", O1431="Unknown")),
(AND('[1]PWS Information'!$E$10="CWS",Q1431="Unknown")),
(AND('[1]PWS Information'!$E$10="NTNC",Q1431="Unknown")))),"Tier 5",
"")))))</f>
        <v>Tier 5</v>
      </c>
      <c r="Z1431" s="71"/>
      <c r="AA1431" s="71"/>
    </row>
    <row r="1432" spans="1:27" ht="57.6" x14ac:dyDescent="0.3">
      <c r="A1432" s="1"/>
      <c r="B1432" s="70">
        <v>12690127</v>
      </c>
      <c r="C1432" s="73">
        <v>118</v>
      </c>
      <c r="D1432" s="74" t="s">
        <v>475</v>
      </c>
      <c r="E1432" s="74" t="s">
        <v>49</v>
      </c>
      <c r="F1432" s="74">
        <v>78640</v>
      </c>
      <c r="G1432" s="78" t="s">
        <v>474</v>
      </c>
      <c r="H1432" s="63">
        <v>29.951053999999999</v>
      </c>
      <c r="I1432" s="64">
        <v>-97.844424000000004</v>
      </c>
      <c r="J1432" s="65" t="s">
        <v>57</v>
      </c>
      <c r="K1432" s="66" t="s">
        <v>51</v>
      </c>
      <c r="L1432" s="62" t="s">
        <v>58</v>
      </c>
      <c r="M1432" s="69"/>
      <c r="N1432" s="65" t="s">
        <v>50</v>
      </c>
      <c r="O1432" s="66" t="s">
        <v>58</v>
      </c>
      <c r="P1432" s="69"/>
      <c r="Q1432" s="55" t="str">
        <f t="shared" si="22"/>
        <v>Non-Lead</v>
      </c>
      <c r="R1432" s="70" t="s">
        <v>51</v>
      </c>
      <c r="S1432" s="70" t="s">
        <v>51</v>
      </c>
      <c r="T1432" s="70"/>
      <c r="U1432" s="71" t="s">
        <v>53</v>
      </c>
      <c r="V1432" s="71" t="s">
        <v>51</v>
      </c>
      <c r="W1432" s="71" t="s">
        <v>51</v>
      </c>
      <c r="X1432" s="71" t="s">
        <v>51</v>
      </c>
      <c r="Y1432" s="72" t="str">
        <f>IF((OR((AND('[1]PWS Information'!$E$10="CWS",U1432="Single Family Residence",Q1432="Lead")),
(AND('[1]PWS Information'!$E$10="CWS",U1432="Multiple Family Residence",'[1]PWS Information'!$E$11="Yes",Q1432="Lead")),
(AND('[1]PWS Information'!$E$10="NTNC",Q1432="Lead")))),"Tier 1",
IF((OR((AND('[1]PWS Information'!$E$10="CWS",U1432="Multiple Family Residence",'[1]PWS Information'!$E$11="No",Q1432="Lead")),
(AND('[1]PWS Information'!$E$10="CWS",U1432="Other",Q1432="Lead")),
(AND('[1]PWS Information'!$E$10="CWS",U1432="Building",Q1432="Lead")))),"Tier 2",
IF((OR((AND('[1]PWS Information'!$E$10="CWS",U1432="Single Family Residence",Q1432="Galvanized Requiring Replacement")),
(AND('[1]PWS Information'!$E$10="CWS",U1432="Single Family Residence",Q1432="Galvanized Requiring Replacement",R1432="Yes")),
(AND('[1]PWS Information'!$E$10="NTNC",Q1432="Galvanized Requiring Replacement")),
(AND('[1]PWS Information'!$E$10="NTNC",U1432="Single Family Residence",R1432="Yes")))),"Tier 3",
IF((OR((AND('[1]PWS Information'!$E$10="CWS",U1432="Single Family Residence",S1432="Yes",Q1432="Non-Lead", J1432="Non-Lead - Copper",L1432="Before 1989")),
(AND('[1]PWS Information'!$E$10="CWS",U1432="Single Family Residence",S1432="Yes",Q1432="Non-Lead", N1432="Non-Lead - Copper",O1432="Before 1989")))),"Tier 4",
IF((OR((AND('[1]PWS Information'!$E$10="NTNC",Q1432="Non-Lead")),
(AND('[1]PWS Information'!$E$10="CWS",Q1432="Non-Lead",S1432="")),
(AND('[1]PWS Information'!$E$10="CWS",Q1432="Non-Lead",S1432="No")),
(AND('[1]PWS Information'!$E$10="CWS",Q1432="Non-Lead",S1432="Don't Know")),
(AND('[1]PWS Information'!$E$10="CWS",Q1432="Non-Lead", J1432="Non-Lead - Copper", S1432="Yes", L1432="Between 1989 and 2014")),
(AND('[1]PWS Information'!$E$10="CWS",Q1432="Non-Lead", J1432="Non-Lead - Copper", S1432="Yes", L1432="After 2014")),
(AND('[1]PWS Information'!$E$10="CWS",Q1432="Non-Lead", J1432="Non-Lead - Copper", S1432="Yes", L1432="Unknown")),
(AND('[1]PWS Information'!$E$10="CWS",Q1432="Non-Lead", N1432="Non-Lead - Copper", S1432="Yes", O1432="Between 1989 and 2014")),
(AND('[1]PWS Information'!$E$10="CWS",Q1432="Non-Lead", N1432="Non-Lead - Copper", S1432="Yes", O1432="After 2014")),
(AND('[1]PWS Information'!$E$10="CWS",Q1432="Non-Lead", N1432="Non-Lead - Copper", S1432="Yes", O1432="Unknown")),
(AND('[1]PWS Information'!$E$10="CWS",Q1432="Unknown")),
(AND('[1]PWS Information'!$E$10="NTNC",Q1432="Unknown")))),"Tier 5",
"")))))</f>
        <v>Tier 5</v>
      </c>
      <c r="Z1432" s="71"/>
      <c r="AA1432" s="71"/>
    </row>
    <row r="1433" spans="1:27" ht="57.6" x14ac:dyDescent="0.3">
      <c r="A1433" s="1"/>
      <c r="B1433" s="70">
        <v>12088528</v>
      </c>
      <c r="C1433" s="73">
        <v>125</v>
      </c>
      <c r="D1433" s="74" t="s">
        <v>475</v>
      </c>
      <c r="E1433" s="74" t="s">
        <v>49</v>
      </c>
      <c r="F1433" s="74">
        <v>78640</v>
      </c>
      <c r="G1433" s="78" t="s">
        <v>474</v>
      </c>
      <c r="H1433" s="63">
        <v>29.950569000000002</v>
      </c>
      <c r="I1433" s="64">
        <v>-97.844372000000007</v>
      </c>
      <c r="J1433" s="65" t="s">
        <v>57</v>
      </c>
      <c r="K1433" s="66" t="s">
        <v>51</v>
      </c>
      <c r="L1433" s="62" t="s">
        <v>58</v>
      </c>
      <c r="M1433" s="69"/>
      <c r="N1433" s="65" t="s">
        <v>50</v>
      </c>
      <c r="O1433" s="66" t="s">
        <v>58</v>
      </c>
      <c r="P1433" s="69"/>
      <c r="Q1433" s="55" t="str">
        <f t="shared" si="22"/>
        <v>Non-Lead</v>
      </c>
      <c r="R1433" s="70" t="s">
        <v>51</v>
      </c>
      <c r="S1433" s="70" t="s">
        <v>51</v>
      </c>
      <c r="T1433" s="70"/>
      <c r="U1433" s="71" t="s">
        <v>53</v>
      </c>
      <c r="V1433" s="71" t="s">
        <v>51</v>
      </c>
      <c r="W1433" s="71" t="s">
        <v>51</v>
      </c>
      <c r="X1433" s="71" t="s">
        <v>51</v>
      </c>
      <c r="Y1433" s="72" t="str">
        <f>IF((OR((AND('[1]PWS Information'!$E$10="CWS",U1433="Single Family Residence",Q1433="Lead")),
(AND('[1]PWS Information'!$E$10="CWS",U1433="Multiple Family Residence",'[1]PWS Information'!$E$11="Yes",Q1433="Lead")),
(AND('[1]PWS Information'!$E$10="NTNC",Q1433="Lead")))),"Tier 1",
IF((OR((AND('[1]PWS Information'!$E$10="CWS",U1433="Multiple Family Residence",'[1]PWS Information'!$E$11="No",Q1433="Lead")),
(AND('[1]PWS Information'!$E$10="CWS",U1433="Other",Q1433="Lead")),
(AND('[1]PWS Information'!$E$10="CWS",U1433="Building",Q1433="Lead")))),"Tier 2",
IF((OR((AND('[1]PWS Information'!$E$10="CWS",U1433="Single Family Residence",Q1433="Galvanized Requiring Replacement")),
(AND('[1]PWS Information'!$E$10="CWS",U1433="Single Family Residence",Q1433="Galvanized Requiring Replacement",R1433="Yes")),
(AND('[1]PWS Information'!$E$10="NTNC",Q1433="Galvanized Requiring Replacement")),
(AND('[1]PWS Information'!$E$10="NTNC",U1433="Single Family Residence",R1433="Yes")))),"Tier 3",
IF((OR((AND('[1]PWS Information'!$E$10="CWS",U1433="Single Family Residence",S1433="Yes",Q1433="Non-Lead", J1433="Non-Lead - Copper",L1433="Before 1989")),
(AND('[1]PWS Information'!$E$10="CWS",U1433="Single Family Residence",S1433="Yes",Q1433="Non-Lead", N1433="Non-Lead - Copper",O1433="Before 1989")))),"Tier 4",
IF((OR((AND('[1]PWS Information'!$E$10="NTNC",Q1433="Non-Lead")),
(AND('[1]PWS Information'!$E$10="CWS",Q1433="Non-Lead",S1433="")),
(AND('[1]PWS Information'!$E$10="CWS",Q1433="Non-Lead",S1433="No")),
(AND('[1]PWS Information'!$E$10="CWS",Q1433="Non-Lead",S1433="Don't Know")),
(AND('[1]PWS Information'!$E$10="CWS",Q1433="Non-Lead", J1433="Non-Lead - Copper", S1433="Yes", L1433="Between 1989 and 2014")),
(AND('[1]PWS Information'!$E$10="CWS",Q1433="Non-Lead", J1433="Non-Lead - Copper", S1433="Yes", L1433="After 2014")),
(AND('[1]PWS Information'!$E$10="CWS",Q1433="Non-Lead", J1433="Non-Lead - Copper", S1433="Yes", L1433="Unknown")),
(AND('[1]PWS Information'!$E$10="CWS",Q1433="Non-Lead", N1433="Non-Lead - Copper", S1433="Yes", O1433="Between 1989 and 2014")),
(AND('[1]PWS Information'!$E$10="CWS",Q1433="Non-Lead", N1433="Non-Lead - Copper", S1433="Yes", O1433="After 2014")),
(AND('[1]PWS Information'!$E$10="CWS",Q1433="Non-Lead", N1433="Non-Lead - Copper", S1433="Yes", O1433="Unknown")),
(AND('[1]PWS Information'!$E$10="CWS",Q1433="Unknown")),
(AND('[1]PWS Information'!$E$10="NTNC",Q1433="Unknown")))),"Tier 5",
"")))))</f>
        <v>Tier 5</v>
      </c>
      <c r="Z1433" s="71"/>
      <c r="AA1433" s="71"/>
    </row>
    <row r="1434" spans="1:27" ht="57.6" x14ac:dyDescent="0.3">
      <c r="A1434" s="17"/>
      <c r="B1434" s="70">
        <v>13325415</v>
      </c>
      <c r="C1434" s="73">
        <v>148</v>
      </c>
      <c r="D1434" s="74" t="s">
        <v>475</v>
      </c>
      <c r="E1434" s="74" t="s">
        <v>49</v>
      </c>
      <c r="F1434" s="74">
        <v>78640</v>
      </c>
      <c r="G1434" s="78" t="s">
        <v>474</v>
      </c>
      <c r="H1434" s="63">
        <v>29.950735000000002</v>
      </c>
      <c r="I1434" s="64">
        <v>-97.844937999999999</v>
      </c>
      <c r="J1434" s="65" t="s">
        <v>57</v>
      </c>
      <c r="K1434" s="66" t="s">
        <v>51</v>
      </c>
      <c r="L1434" s="62" t="s">
        <v>58</v>
      </c>
      <c r="M1434" s="69"/>
      <c r="N1434" s="65" t="s">
        <v>50</v>
      </c>
      <c r="O1434" s="66" t="s">
        <v>58</v>
      </c>
      <c r="P1434" s="69"/>
      <c r="Q1434" s="55" t="str">
        <f t="shared" si="22"/>
        <v>Non-Lead</v>
      </c>
      <c r="R1434" s="70" t="s">
        <v>51</v>
      </c>
      <c r="S1434" s="70" t="s">
        <v>51</v>
      </c>
      <c r="T1434" s="70"/>
      <c r="U1434" s="71" t="s">
        <v>53</v>
      </c>
      <c r="V1434" s="71" t="s">
        <v>51</v>
      </c>
      <c r="W1434" s="71" t="s">
        <v>51</v>
      </c>
      <c r="X1434" s="71" t="s">
        <v>51</v>
      </c>
      <c r="Y1434" s="72" t="str">
        <f>IF((OR((AND('[1]PWS Information'!$E$10="CWS",U1434="Single Family Residence",Q1434="Lead")),
(AND('[1]PWS Information'!$E$10="CWS",U1434="Multiple Family Residence",'[1]PWS Information'!$E$11="Yes",Q1434="Lead")),
(AND('[1]PWS Information'!$E$10="NTNC",Q1434="Lead")))),"Tier 1",
IF((OR((AND('[1]PWS Information'!$E$10="CWS",U1434="Multiple Family Residence",'[1]PWS Information'!$E$11="No",Q1434="Lead")),
(AND('[1]PWS Information'!$E$10="CWS",U1434="Other",Q1434="Lead")),
(AND('[1]PWS Information'!$E$10="CWS",U1434="Building",Q1434="Lead")))),"Tier 2",
IF((OR((AND('[1]PWS Information'!$E$10="CWS",U1434="Single Family Residence",Q1434="Galvanized Requiring Replacement")),
(AND('[1]PWS Information'!$E$10="CWS",U1434="Single Family Residence",Q1434="Galvanized Requiring Replacement",R1434="Yes")),
(AND('[1]PWS Information'!$E$10="NTNC",Q1434="Galvanized Requiring Replacement")),
(AND('[1]PWS Information'!$E$10="NTNC",U1434="Single Family Residence",R1434="Yes")))),"Tier 3",
IF((OR((AND('[1]PWS Information'!$E$10="CWS",U1434="Single Family Residence",S1434="Yes",Q1434="Non-Lead", J1434="Non-Lead - Copper",L1434="Before 1989")),
(AND('[1]PWS Information'!$E$10="CWS",U1434="Single Family Residence",S1434="Yes",Q1434="Non-Lead", N1434="Non-Lead - Copper",O1434="Before 1989")))),"Tier 4",
IF((OR((AND('[1]PWS Information'!$E$10="NTNC",Q1434="Non-Lead")),
(AND('[1]PWS Information'!$E$10="CWS",Q1434="Non-Lead",S1434="")),
(AND('[1]PWS Information'!$E$10="CWS",Q1434="Non-Lead",S1434="No")),
(AND('[1]PWS Information'!$E$10="CWS",Q1434="Non-Lead",S1434="Don't Know")),
(AND('[1]PWS Information'!$E$10="CWS",Q1434="Non-Lead", J1434="Non-Lead - Copper", S1434="Yes", L1434="Between 1989 and 2014")),
(AND('[1]PWS Information'!$E$10="CWS",Q1434="Non-Lead", J1434="Non-Lead - Copper", S1434="Yes", L1434="After 2014")),
(AND('[1]PWS Information'!$E$10="CWS",Q1434="Non-Lead", J1434="Non-Lead - Copper", S1434="Yes", L1434="Unknown")),
(AND('[1]PWS Information'!$E$10="CWS",Q1434="Non-Lead", N1434="Non-Lead - Copper", S1434="Yes", O1434="Between 1989 and 2014")),
(AND('[1]PWS Information'!$E$10="CWS",Q1434="Non-Lead", N1434="Non-Lead - Copper", S1434="Yes", O1434="After 2014")),
(AND('[1]PWS Information'!$E$10="CWS",Q1434="Non-Lead", N1434="Non-Lead - Copper", S1434="Yes", O1434="Unknown")),
(AND('[1]PWS Information'!$E$10="CWS",Q1434="Unknown")),
(AND('[1]PWS Information'!$E$10="NTNC",Q1434="Unknown")))),"Tier 5",
"")))))</f>
        <v>Tier 5</v>
      </c>
      <c r="Z1434" s="71"/>
      <c r="AA1434" s="71"/>
    </row>
    <row r="1435" spans="1:27" ht="57.6" x14ac:dyDescent="0.3">
      <c r="A1435" s="1"/>
      <c r="B1435" s="70">
        <v>13367778</v>
      </c>
      <c r="C1435" s="73">
        <v>155</v>
      </c>
      <c r="D1435" s="74" t="s">
        <v>475</v>
      </c>
      <c r="E1435" s="74" t="s">
        <v>49</v>
      </c>
      <c r="F1435" s="74">
        <v>78640</v>
      </c>
      <c r="G1435" s="78" t="s">
        <v>474</v>
      </c>
      <c r="H1435" s="63">
        <v>29.95035</v>
      </c>
      <c r="I1435" s="64">
        <v>-97.844588888888794</v>
      </c>
      <c r="J1435" s="65" t="s">
        <v>57</v>
      </c>
      <c r="K1435" s="66" t="s">
        <v>51</v>
      </c>
      <c r="L1435" s="62" t="s">
        <v>58</v>
      </c>
      <c r="M1435" s="69"/>
      <c r="N1435" s="65" t="s">
        <v>50</v>
      </c>
      <c r="O1435" s="66" t="s">
        <v>58</v>
      </c>
      <c r="P1435" s="69"/>
      <c r="Q1435" s="55" t="str">
        <f t="shared" si="22"/>
        <v>Non-Lead</v>
      </c>
      <c r="R1435" s="70" t="s">
        <v>51</v>
      </c>
      <c r="S1435" s="70" t="s">
        <v>51</v>
      </c>
      <c r="T1435" s="70"/>
      <c r="U1435" s="71" t="s">
        <v>53</v>
      </c>
      <c r="V1435" s="71" t="s">
        <v>51</v>
      </c>
      <c r="W1435" s="71" t="s">
        <v>51</v>
      </c>
      <c r="X1435" s="71" t="s">
        <v>51</v>
      </c>
      <c r="Y1435" s="72" t="str">
        <f>IF((OR((AND('[1]PWS Information'!$E$10="CWS",U1435="Single Family Residence",Q1435="Lead")),
(AND('[1]PWS Information'!$E$10="CWS",U1435="Multiple Family Residence",'[1]PWS Information'!$E$11="Yes",Q1435="Lead")),
(AND('[1]PWS Information'!$E$10="NTNC",Q1435="Lead")))),"Tier 1",
IF((OR((AND('[1]PWS Information'!$E$10="CWS",U1435="Multiple Family Residence",'[1]PWS Information'!$E$11="No",Q1435="Lead")),
(AND('[1]PWS Information'!$E$10="CWS",U1435="Other",Q1435="Lead")),
(AND('[1]PWS Information'!$E$10="CWS",U1435="Building",Q1435="Lead")))),"Tier 2",
IF((OR((AND('[1]PWS Information'!$E$10="CWS",U1435="Single Family Residence",Q1435="Galvanized Requiring Replacement")),
(AND('[1]PWS Information'!$E$10="CWS",U1435="Single Family Residence",Q1435="Galvanized Requiring Replacement",R1435="Yes")),
(AND('[1]PWS Information'!$E$10="NTNC",Q1435="Galvanized Requiring Replacement")),
(AND('[1]PWS Information'!$E$10="NTNC",U1435="Single Family Residence",R1435="Yes")))),"Tier 3",
IF((OR((AND('[1]PWS Information'!$E$10="CWS",U1435="Single Family Residence",S1435="Yes",Q1435="Non-Lead", J1435="Non-Lead - Copper",L1435="Before 1989")),
(AND('[1]PWS Information'!$E$10="CWS",U1435="Single Family Residence",S1435="Yes",Q1435="Non-Lead", N1435="Non-Lead - Copper",O1435="Before 1989")))),"Tier 4",
IF((OR((AND('[1]PWS Information'!$E$10="NTNC",Q1435="Non-Lead")),
(AND('[1]PWS Information'!$E$10="CWS",Q1435="Non-Lead",S1435="")),
(AND('[1]PWS Information'!$E$10="CWS",Q1435="Non-Lead",S1435="No")),
(AND('[1]PWS Information'!$E$10="CWS",Q1435="Non-Lead",S1435="Don't Know")),
(AND('[1]PWS Information'!$E$10="CWS",Q1435="Non-Lead", J1435="Non-Lead - Copper", S1435="Yes", L1435="Between 1989 and 2014")),
(AND('[1]PWS Information'!$E$10="CWS",Q1435="Non-Lead", J1435="Non-Lead - Copper", S1435="Yes", L1435="After 2014")),
(AND('[1]PWS Information'!$E$10="CWS",Q1435="Non-Lead", J1435="Non-Lead - Copper", S1435="Yes", L1435="Unknown")),
(AND('[1]PWS Information'!$E$10="CWS",Q1435="Non-Lead", N1435="Non-Lead - Copper", S1435="Yes", O1435="Between 1989 and 2014")),
(AND('[1]PWS Information'!$E$10="CWS",Q1435="Non-Lead", N1435="Non-Lead - Copper", S1435="Yes", O1435="After 2014")),
(AND('[1]PWS Information'!$E$10="CWS",Q1435="Non-Lead", N1435="Non-Lead - Copper", S1435="Yes", O1435="Unknown")),
(AND('[1]PWS Information'!$E$10="CWS",Q1435="Unknown")),
(AND('[1]PWS Information'!$E$10="NTNC",Q1435="Unknown")))),"Tier 5",
"")))))</f>
        <v>Tier 5</v>
      </c>
      <c r="Z1435" s="71"/>
      <c r="AA1435" s="71"/>
    </row>
    <row r="1436" spans="1:27" ht="57.6" x14ac:dyDescent="0.3">
      <c r="A1436" s="1"/>
      <c r="B1436" s="70">
        <v>13354966</v>
      </c>
      <c r="C1436" s="73">
        <v>172</v>
      </c>
      <c r="D1436" s="74" t="s">
        <v>475</v>
      </c>
      <c r="E1436" s="74" t="s">
        <v>49</v>
      </c>
      <c r="F1436" s="74">
        <v>78640</v>
      </c>
      <c r="G1436" s="78" t="s">
        <v>474</v>
      </c>
      <c r="H1436" s="63">
        <v>29.950477800000002</v>
      </c>
      <c r="I1436" s="64">
        <v>-97.8451666666666</v>
      </c>
      <c r="J1436" s="65" t="s">
        <v>57</v>
      </c>
      <c r="K1436" s="66" t="s">
        <v>51</v>
      </c>
      <c r="L1436" s="62" t="s">
        <v>58</v>
      </c>
      <c r="M1436" s="69"/>
      <c r="N1436" s="65" t="s">
        <v>50</v>
      </c>
      <c r="O1436" s="66" t="s">
        <v>58</v>
      </c>
      <c r="P1436" s="69"/>
      <c r="Q1436" s="55" t="str">
        <f t="shared" si="22"/>
        <v>Non-Lead</v>
      </c>
      <c r="R1436" s="70" t="s">
        <v>51</v>
      </c>
      <c r="S1436" s="70" t="s">
        <v>51</v>
      </c>
      <c r="T1436" s="70"/>
      <c r="U1436" s="71" t="s">
        <v>53</v>
      </c>
      <c r="V1436" s="71" t="s">
        <v>51</v>
      </c>
      <c r="W1436" s="71" t="s">
        <v>51</v>
      </c>
      <c r="X1436" s="71" t="s">
        <v>51</v>
      </c>
      <c r="Y1436" s="72" t="str">
        <f>IF((OR((AND('[1]PWS Information'!$E$10="CWS",U1436="Single Family Residence",Q1436="Lead")),
(AND('[1]PWS Information'!$E$10="CWS",U1436="Multiple Family Residence",'[1]PWS Information'!$E$11="Yes",Q1436="Lead")),
(AND('[1]PWS Information'!$E$10="NTNC",Q1436="Lead")))),"Tier 1",
IF((OR((AND('[1]PWS Information'!$E$10="CWS",U1436="Multiple Family Residence",'[1]PWS Information'!$E$11="No",Q1436="Lead")),
(AND('[1]PWS Information'!$E$10="CWS",U1436="Other",Q1436="Lead")),
(AND('[1]PWS Information'!$E$10="CWS",U1436="Building",Q1436="Lead")))),"Tier 2",
IF((OR((AND('[1]PWS Information'!$E$10="CWS",U1436="Single Family Residence",Q1436="Galvanized Requiring Replacement")),
(AND('[1]PWS Information'!$E$10="CWS",U1436="Single Family Residence",Q1436="Galvanized Requiring Replacement",R1436="Yes")),
(AND('[1]PWS Information'!$E$10="NTNC",Q1436="Galvanized Requiring Replacement")),
(AND('[1]PWS Information'!$E$10="NTNC",U1436="Single Family Residence",R1436="Yes")))),"Tier 3",
IF((OR((AND('[1]PWS Information'!$E$10="CWS",U1436="Single Family Residence",S1436="Yes",Q1436="Non-Lead", J1436="Non-Lead - Copper",L1436="Before 1989")),
(AND('[1]PWS Information'!$E$10="CWS",U1436="Single Family Residence",S1436="Yes",Q1436="Non-Lead", N1436="Non-Lead - Copper",O1436="Before 1989")))),"Tier 4",
IF((OR((AND('[1]PWS Information'!$E$10="NTNC",Q1436="Non-Lead")),
(AND('[1]PWS Information'!$E$10="CWS",Q1436="Non-Lead",S1436="")),
(AND('[1]PWS Information'!$E$10="CWS",Q1436="Non-Lead",S1436="No")),
(AND('[1]PWS Information'!$E$10="CWS",Q1436="Non-Lead",S1436="Don't Know")),
(AND('[1]PWS Information'!$E$10="CWS",Q1436="Non-Lead", J1436="Non-Lead - Copper", S1436="Yes", L1436="Between 1989 and 2014")),
(AND('[1]PWS Information'!$E$10="CWS",Q1436="Non-Lead", J1436="Non-Lead - Copper", S1436="Yes", L1436="After 2014")),
(AND('[1]PWS Information'!$E$10="CWS",Q1436="Non-Lead", J1436="Non-Lead - Copper", S1436="Yes", L1436="Unknown")),
(AND('[1]PWS Information'!$E$10="CWS",Q1436="Non-Lead", N1436="Non-Lead - Copper", S1436="Yes", O1436="Between 1989 and 2014")),
(AND('[1]PWS Information'!$E$10="CWS",Q1436="Non-Lead", N1436="Non-Lead - Copper", S1436="Yes", O1436="After 2014")),
(AND('[1]PWS Information'!$E$10="CWS",Q1436="Non-Lead", N1436="Non-Lead - Copper", S1436="Yes", O1436="Unknown")),
(AND('[1]PWS Information'!$E$10="CWS",Q1436="Unknown")),
(AND('[1]PWS Information'!$E$10="NTNC",Q1436="Unknown")))),"Tier 5",
"")))))</f>
        <v>Tier 5</v>
      </c>
      <c r="Z1436" s="71"/>
      <c r="AA1436" s="71"/>
    </row>
    <row r="1437" spans="1:27" ht="57.6" x14ac:dyDescent="0.3">
      <c r="A1437" s="1"/>
      <c r="B1437" s="70">
        <v>12253823</v>
      </c>
      <c r="C1437" s="73">
        <v>180</v>
      </c>
      <c r="D1437" s="74" t="s">
        <v>475</v>
      </c>
      <c r="E1437" s="74" t="s">
        <v>49</v>
      </c>
      <c r="F1437" s="74">
        <v>78640</v>
      </c>
      <c r="G1437" s="78" t="s">
        <v>474</v>
      </c>
      <c r="H1437" s="63">
        <v>29.950033300000001</v>
      </c>
      <c r="I1437" s="64">
        <v>-97.844930555555493</v>
      </c>
      <c r="J1437" s="65" t="s">
        <v>57</v>
      </c>
      <c r="K1437" s="66" t="s">
        <v>51</v>
      </c>
      <c r="L1437" s="62" t="s">
        <v>58</v>
      </c>
      <c r="M1437" s="69"/>
      <c r="N1437" s="65" t="s">
        <v>50</v>
      </c>
      <c r="O1437" s="66" t="s">
        <v>58</v>
      </c>
      <c r="P1437" s="69"/>
      <c r="Q1437" s="55" t="str">
        <f t="shared" si="22"/>
        <v>Non-Lead</v>
      </c>
      <c r="R1437" s="70" t="s">
        <v>51</v>
      </c>
      <c r="S1437" s="70" t="s">
        <v>51</v>
      </c>
      <c r="T1437" s="70"/>
      <c r="U1437" s="71" t="s">
        <v>53</v>
      </c>
      <c r="V1437" s="71" t="s">
        <v>51</v>
      </c>
      <c r="W1437" s="71" t="s">
        <v>51</v>
      </c>
      <c r="X1437" s="71" t="s">
        <v>51</v>
      </c>
      <c r="Y1437" s="72" t="str">
        <f>IF((OR((AND('[1]PWS Information'!$E$10="CWS",U1437="Single Family Residence",Q1437="Lead")),
(AND('[1]PWS Information'!$E$10="CWS",U1437="Multiple Family Residence",'[1]PWS Information'!$E$11="Yes",Q1437="Lead")),
(AND('[1]PWS Information'!$E$10="NTNC",Q1437="Lead")))),"Tier 1",
IF((OR((AND('[1]PWS Information'!$E$10="CWS",U1437="Multiple Family Residence",'[1]PWS Information'!$E$11="No",Q1437="Lead")),
(AND('[1]PWS Information'!$E$10="CWS",U1437="Other",Q1437="Lead")),
(AND('[1]PWS Information'!$E$10="CWS",U1437="Building",Q1437="Lead")))),"Tier 2",
IF((OR((AND('[1]PWS Information'!$E$10="CWS",U1437="Single Family Residence",Q1437="Galvanized Requiring Replacement")),
(AND('[1]PWS Information'!$E$10="CWS",U1437="Single Family Residence",Q1437="Galvanized Requiring Replacement",R1437="Yes")),
(AND('[1]PWS Information'!$E$10="NTNC",Q1437="Galvanized Requiring Replacement")),
(AND('[1]PWS Information'!$E$10="NTNC",U1437="Single Family Residence",R1437="Yes")))),"Tier 3",
IF((OR((AND('[1]PWS Information'!$E$10="CWS",U1437="Single Family Residence",S1437="Yes",Q1437="Non-Lead", J1437="Non-Lead - Copper",L1437="Before 1989")),
(AND('[1]PWS Information'!$E$10="CWS",U1437="Single Family Residence",S1437="Yes",Q1437="Non-Lead", N1437="Non-Lead - Copper",O1437="Before 1989")))),"Tier 4",
IF((OR((AND('[1]PWS Information'!$E$10="NTNC",Q1437="Non-Lead")),
(AND('[1]PWS Information'!$E$10="CWS",Q1437="Non-Lead",S1437="")),
(AND('[1]PWS Information'!$E$10="CWS",Q1437="Non-Lead",S1437="No")),
(AND('[1]PWS Information'!$E$10="CWS",Q1437="Non-Lead",S1437="Don't Know")),
(AND('[1]PWS Information'!$E$10="CWS",Q1437="Non-Lead", J1437="Non-Lead - Copper", S1437="Yes", L1437="Between 1989 and 2014")),
(AND('[1]PWS Information'!$E$10="CWS",Q1437="Non-Lead", J1437="Non-Lead - Copper", S1437="Yes", L1437="After 2014")),
(AND('[1]PWS Information'!$E$10="CWS",Q1437="Non-Lead", J1437="Non-Lead - Copper", S1437="Yes", L1437="Unknown")),
(AND('[1]PWS Information'!$E$10="CWS",Q1437="Non-Lead", N1437="Non-Lead - Copper", S1437="Yes", O1437="Between 1989 and 2014")),
(AND('[1]PWS Information'!$E$10="CWS",Q1437="Non-Lead", N1437="Non-Lead - Copper", S1437="Yes", O1437="After 2014")),
(AND('[1]PWS Information'!$E$10="CWS",Q1437="Non-Lead", N1437="Non-Lead - Copper", S1437="Yes", O1437="Unknown")),
(AND('[1]PWS Information'!$E$10="CWS",Q1437="Unknown")),
(AND('[1]PWS Information'!$E$10="NTNC",Q1437="Unknown")))),"Tier 5",
"")))))</f>
        <v>Tier 5</v>
      </c>
      <c r="Z1437" s="71"/>
      <c r="AA1437" s="71"/>
    </row>
    <row r="1438" spans="1:27" ht="57.6" x14ac:dyDescent="0.3">
      <c r="A1438" s="17"/>
      <c r="B1438" s="70">
        <v>10774782</v>
      </c>
      <c r="C1438" s="73">
        <v>198</v>
      </c>
      <c r="D1438" s="74" t="s">
        <v>475</v>
      </c>
      <c r="E1438" s="74" t="s">
        <v>49</v>
      </c>
      <c r="F1438" s="74">
        <v>78640</v>
      </c>
      <c r="G1438" s="78" t="s">
        <v>474</v>
      </c>
      <c r="H1438" s="63">
        <v>29.950155599999999</v>
      </c>
      <c r="I1438" s="64">
        <v>-97.8455444444444</v>
      </c>
      <c r="J1438" s="65" t="s">
        <v>57</v>
      </c>
      <c r="K1438" s="66" t="s">
        <v>51</v>
      </c>
      <c r="L1438" s="62" t="s">
        <v>58</v>
      </c>
      <c r="M1438" s="69"/>
      <c r="N1438" s="65" t="s">
        <v>50</v>
      </c>
      <c r="O1438" s="66" t="s">
        <v>58</v>
      </c>
      <c r="P1438" s="69"/>
      <c r="Q1438" s="55" t="str">
        <f t="shared" si="22"/>
        <v>Non-Lead</v>
      </c>
      <c r="R1438" s="70" t="s">
        <v>51</v>
      </c>
      <c r="S1438" s="70" t="s">
        <v>51</v>
      </c>
      <c r="T1438" s="70"/>
      <c r="U1438" s="71" t="s">
        <v>53</v>
      </c>
      <c r="V1438" s="71" t="s">
        <v>51</v>
      </c>
      <c r="W1438" s="71" t="s">
        <v>51</v>
      </c>
      <c r="X1438" s="71" t="s">
        <v>51</v>
      </c>
      <c r="Y1438" s="72" t="str">
        <f>IF((OR((AND('[1]PWS Information'!$E$10="CWS",U1438="Single Family Residence",Q1438="Lead")),
(AND('[1]PWS Information'!$E$10="CWS",U1438="Multiple Family Residence",'[1]PWS Information'!$E$11="Yes",Q1438="Lead")),
(AND('[1]PWS Information'!$E$10="NTNC",Q1438="Lead")))),"Tier 1",
IF((OR((AND('[1]PWS Information'!$E$10="CWS",U1438="Multiple Family Residence",'[1]PWS Information'!$E$11="No",Q1438="Lead")),
(AND('[1]PWS Information'!$E$10="CWS",U1438="Other",Q1438="Lead")),
(AND('[1]PWS Information'!$E$10="CWS",U1438="Building",Q1438="Lead")))),"Tier 2",
IF((OR((AND('[1]PWS Information'!$E$10="CWS",U1438="Single Family Residence",Q1438="Galvanized Requiring Replacement")),
(AND('[1]PWS Information'!$E$10="CWS",U1438="Single Family Residence",Q1438="Galvanized Requiring Replacement",R1438="Yes")),
(AND('[1]PWS Information'!$E$10="NTNC",Q1438="Galvanized Requiring Replacement")),
(AND('[1]PWS Information'!$E$10="NTNC",U1438="Single Family Residence",R1438="Yes")))),"Tier 3",
IF((OR((AND('[1]PWS Information'!$E$10="CWS",U1438="Single Family Residence",S1438="Yes",Q1438="Non-Lead", J1438="Non-Lead - Copper",L1438="Before 1989")),
(AND('[1]PWS Information'!$E$10="CWS",U1438="Single Family Residence",S1438="Yes",Q1438="Non-Lead", N1438="Non-Lead - Copper",O1438="Before 1989")))),"Tier 4",
IF((OR((AND('[1]PWS Information'!$E$10="NTNC",Q1438="Non-Lead")),
(AND('[1]PWS Information'!$E$10="CWS",Q1438="Non-Lead",S1438="")),
(AND('[1]PWS Information'!$E$10="CWS",Q1438="Non-Lead",S1438="No")),
(AND('[1]PWS Information'!$E$10="CWS",Q1438="Non-Lead",S1438="Don't Know")),
(AND('[1]PWS Information'!$E$10="CWS",Q1438="Non-Lead", J1438="Non-Lead - Copper", S1438="Yes", L1438="Between 1989 and 2014")),
(AND('[1]PWS Information'!$E$10="CWS",Q1438="Non-Lead", J1438="Non-Lead - Copper", S1438="Yes", L1438="After 2014")),
(AND('[1]PWS Information'!$E$10="CWS",Q1438="Non-Lead", J1438="Non-Lead - Copper", S1438="Yes", L1438="Unknown")),
(AND('[1]PWS Information'!$E$10="CWS",Q1438="Non-Lead", N1438="Non-Lead - Copper", S1438="Yes", O1438="Between 1989 and 2014")),
(AND('[1]PWS Information'!$E$10="CWS",Q1438="Non-Lead", N1438="Non-Lead - Copper", S1438="Yes", O1438="After 2014")),
(AND('[1]PWS Information'!$E$10="CWS",Q1438="Non-Lead", N1438="Non-Lead - Copper", S1438="Yes", O1438="Unknown")),
(AND('[1]PWS Information'!$E$10="CWS",Q1438="Unknown")),
(AND('[1]PWS Information'!$E$10="NTNC",Q1438="Unknown")))),"Tier 5",
"")))))</f>
        <v>Tier 5</v>
      </c>
      <c r="Z1438" s="71"/>
      <c r="AA1438" s="71"/>
    </row>
    <row r="1439" spans="1:27" ht="57.6" x14ac:dyDescent="0.3">
      <c r="A1439" s="1"/>
      <c r="B1439" s="70">
        <v>16085771</v>
      </c>
      <c r="C1439" s="73">
        <v>205</v>
      </c>
      <c r="D1439" s="74" t="s">
        <v>475</v>
      </c>
      <c r="E1439" s="74" t="s">
        <v>49</v>
      </c>
      <c r="F1439" s="74">
        <v>78640</v>
      </c>
      <c r="G1439" s="78" t="s">
        <v>474</v>
      </c>
      <c r="H1439" s="63">
        <v>29.949769400000001</v>
      </c>
      <c r="I1439" s="64">
        <v>-97.845208333333304</v>
      </c>
      <c r="J1439" s="65" t="s">
        <v>57</v>
      </c>
      <c r="K1439" s="66" t="s">
        <v>51</v>
      </c>
      <c r="L1439" s="62" t="s">
        <v>58</v>
      </c>
      <c r="M1439" s="69"/>
      <c r="N1439" s="65" t="s">
        <v>50</v>
      </c>
      <c r="O1439" s="66" t="s">
        <v>58</v>
      </c>
      <c r="P1439" s="69"/>
      <c r="Q1439" s="55" t="str">
        <f t="shared" si="22"/>
        <v>Non-Lead</v>
      </c>
      <c r="R1439" s="70" t="s">
        <v>51</v>
      </c>
      <c r="S1439" s="70" t="s">
        <v>51</v>
      </c>
      <c r="T1439" s="70"/>
      <c r="U1439" s="71" t="s">
        <v>53</v>
      </c>
      <c r="V1439" s="71" t="s">
        <v>51</v>
      </c>
      <c r="W1439" s="71" t="s">
        <v>51</v>
      </c>
      <c r="X1439" s="71" t="s">
        <v>51</v>
      </c>
      <c r="Y1439" s="72" t="str">
        <f>IF((OR((AND('[1]PWS Information'!$E$10="CWS",U1439="Single Family Residence",Q1439="Lead")),
(AND('[1]PWS Information'!$E$10="CWS",U1439="Multiple Family Residence",'[1]PWS Information'!$E$11="Yes",Q1439="Lead")),
(AND('[1]PWS Information'!$E$10="NTNC",Q1439="Lead")))),"Tier 1",
IF((OR((AND('[1]PWS Information'!$E$10="CWS",U1439="Multiple Family Residence",'[1]PWS Information'!$E$11="No",Q1439="Lead")),
(AND('[1]PWS Information'!$E$10="CWS",U1439="Other",Q1439="Lead")),
(AND('[1]PWS Information'!$E$10="CWS",U1439="Building",Q1439="Lead")))),"Tier 2",
IF((OR((AND('[1]PWS Information'!$E$10="CWS",U1439="Single Family Residence",Q1439="Galvanized Requiring Replacement")),
(AND('[1]PWS Information'!$E$10="CWS",U1439="Single Family Residence",Q1439="Galvanized Requiring Replacement",R1439="Yes")),
(AND('[1]PWS Information'!$E$10="NTNC",Q1439="Galvanized Requiring Replacement")),
(AND('[1]PWS Information'!$E$10="NTNC",U1439="Single Family Residence",R1439="Yes")))),"Tier 3",
IF((OR((AND('[1]PWS Information'!$E$10="CWS",U1439="Single Family Residence",S1439="Yes",Q1439="Non-Lead", J1439="Non-Lead - Copper",L1439="Before 1989")),
(AND('[1]PWS Information'!$E$10="CWS",U1439="Single Family Residence",S1439="Yes",Q1439="Non-Lead", N1439="Non-Lead - Copper",O1439="Before 1989")))),"Tier 4",
IF((OR((AND('[1]PWS Information'!$E$10="NTNC",Q1439="Non-Lead")),
(AND('[1]PWS Information'!$E$10="CWS",Q1439="Non-Lead",S1439="")),
(AND('[1]PWS Information'!$E$10="CWS",Q1439="Non-Lead",S1439="No")),
(AND('[1]PWS Information'!$E$10="CWS",Q1439="Non-Lead",S1439="Don't Know")),
(AND('[1]PWS Information'!$E$10="CWS",Q1439="Non-Lead", J1439="Non-Lead - Copper", S1439="Yes", L1439="Between 1989 and 2014")),
(AND('[1]PWS Information'!$E$10="CWS",Q1439="Non-Lead", J1439="Non-Lead - Copper", S1439="Yes", L1439="After 2014")),
(AND('[1]PWS Information'!$E$10="CWS",Q1439="Non-Lead", J1439="Non-Lead - Copper", S1439="Yes", L1439="Unknown")),
(AND('[1]PWS Information'!$E$10="CWS",Q1439="Non-Lead", N1439="Non-Lead - Copper", S1439="Yes", O1439="Between 1989 and 2014")),
(AND('[1]PWS Information'!$E$10="CWS",Q1439="Non-Lead", N1439="Non-Lead - Copper", S1439="Yes", O1439="After 2014")),
(AND('[1]PWS Information'!$E$10="CWS",Q1439="Non-Lead", N1439="Non-Lead - Copper", S1439="Yes", O1439="Unknown")),
(AND('[1]PWS Information'!$E$10="CWS",Q1439="Unknown")),
(AND('[1]PWS Information'!$E$10="NTNC",Q1439="Unknown")))),"Tier 5",
"")))))</f>
        <v>Tier 5</v>
      </c>
      <c r="Z1439" s="71"/>
      <c r="AA1439" s="71"/>
    </row>
    <row r="1440" spans="1:27" ht="57.6" x14ac:dyDescent="0.3">
      <c r="A1440" s="1"/>
      <c r="B1440" s="70">
        <v>10726468</v>
      </c>
      <c r="C1440" s="73">
        <v>226</v>
      </c>
      <c r="D1440" s="74" t="s">
        <v>475</v>
      </c>
      <c r="E1440" s="74" t="s">
        <v>49</v>
      </c>
      <c r="F1440" s="74">
        <v>78640</v>
      </c>
      <c r="G1440" s="78" t="s">
        <v>474</v>
      </c>
      <c r="H1440" s="63">
        <v>29.9499444</v>
      </c>
      <c r="I1440" s="64">
        <v>-97.845797222222203</v>
      </c>
      <c r="J1440" s="65" t="s">
        <v>57</v>
      </c>
      <c r="K1440" s="66" t="s">
        <v>51</v>
      </c>
      <c r="L1440" s="62" t="s">
        <v>58</v>
      </c>
      <c r="M1440" s="69"/>
      <c r="N1440" s="65" t="s">
        <v>50</v>
      </c>
      <c r="O1440" s="66" t="s">
        <v>58</v>
      </c>
      <c r="P1440" s="69"/>
      <c r="Q1440" s="55" t="str">
        <f t="shared" si="22"/>
        <v>Non-Lead</v>
      </c>
      <c r="R1440" s="70" t="s">
        <v>51</v>
      </c>
      <c r="S1440" s="70" t="s">
        <v>51</v>
      </c>
      <c r="T1440" s="70"/>
      <c r="U1440" s="71" t="s">
        <v>53</v>
      </c>
      <c r="V1440" s="71" t="s">
        <v>51</v>
      </c>
      <c r="W1440" s="71" t="s">
        <v>51</v>
      </c>
      <c r="X1440" s="71" t="s">
        <v>51</v>
      </c>
      <c r="Y1440" s="72" t="str">
        <f>IF((OR((AND('[1]PWS Information'!$E$10="CWS",U1440="Single Family Residence",Q1440="Lead")),
(AND('[1]PWS Information'!$E$10="CWS",U1440="Multiple Family Residence",'[1]PWS Information'!$E$11="Yes",Q1440="Lead")),
(AND('[1]PWS Information'!$E$10="NTNC",Q1440="Lead")))),"Tier 1",
IF((OR((AND('[1]PWS Information'!$E$10="CWS",U1440="Multiple Family Residence",'[1]PWS Information'!$E$11="No",Q1440="Lead")),
(AND('[1]PWS Information'!$E$10="CWS",U1440="Other",Q1440="Lead")),
(AND('[1]PWS Information'!$E$10="CWS",U1440="Building",Q1440="Lead")))),"Tier 2",
IF((OR((AND('[1]PWS Information'!$E$10="CWS",U1440="Single Family Residence",Q1440="Galvanized Requiring Replacement")),
(AND('[1]PWS Information'!$E$10="CWS",U1440="Single Family Residence",Q1440="Galvanized Requiring Replacement",R1440="Yes")),
(AND('[1]PWS Information'!$E$10="NTNC",Q1440="Galvanized Requiring Replacement")),
(AND('[1]PWS Information'!$E$10="NTNC",U1440="Single Family Residence",R1440="Yes")))),"Tier 3",
IF((OR((AND('[1]PWS Information'!$E$10="CWS",U1440="Single Family Residence",S1440="Yes",Q1440="Non-Lead", J1440="Non-Lead - Copper",L1440="Before 1989")),
(AND('[1]PWS Information'!$E$10="CWS",U1440="Single Family Residence",S1440="Yes",Q1440="Non-Lead", N1440="Non-Lead - Copper",O1440="Before 1989")))),"Tier 4",
IF((OR((AND('[1]PWS Information'!$E$10="NTNC",Q1440="Non-Lead")),
(AND('[1]PWS Information'!$E$10="CWS",Q1440="Non-Lead",S1440="")),
(AND('[1]PWS Information'!$E$10="CWS",Q1440="Non-Lead",S1440="No")),
(AND('[1]PWS Information'!$E$10="CWS",Q1440="Non-Lead",S1440="Don't Know")),
(AND('[1]PWS Information'!$E$10="CWS",Q1440="Non-Lead", J1440="Non-Lead - Copper", S1440="Yes", L1440="Between 1989 and 2014")),
(AND('[1]PWS Information'!$E$10="CWS",Q1440="Non-Lead", J1440="Non-Lead - Copper", S1440="Yes", L1440="After 2014")),
(AND('[1]PWS Information'!$E$10="CWS",Q1440="Non-Lead", J1440="Non-Lead - Copper", S1440="Yes", L1440="Unknown")),
(AND('[1]PWS Information'!$E$10="CWS",Q1440="Non-Lead", N1440="Non-Lead - Copper", S1440="Yes", O1440="Between 1989 and 2014")),
(AND('[1]PWS Information'!$E$10="CWS",Q1440="Non-Lead", N1440="Non-Lead - Copper", S1440="Yes", O1440="After 2014")),
(AND('[1]PWS Information'!$E$10="CWS",Q1440="Non-Lead", N1440="Non-Lead - Copper", S1440="Yes", O1440="Unknown")),
(AND('[1]PWS Information'!$E$10="CWS",Q1440="Unknown")),
(AND('[1]PWS Information'!$E$10="NTNC",Q1440="Unknown")))),"Tier 5",
"")))))</f>
        <v>Tier 5</v>
      </c>
      <c r="Z1440" s="71"/>
      <c r="AA1440" s="71"/>
    </row>
    <row r="1441" spans="1:27" ht="57.6" x14ac:dyDescent="0.3">
      <c r="A1441" s="1"/>
      <c r="B1441" s="70">
        <v>15923009</v>
      </c>
      <c r="C1441" s="73">
        <v>245</v>
      </c>
      <c r="D1441" s="74" t="s">
        <v>475</v>
      </c>
      <c r="E1441" s="74" t="s">
        <v>49</v>
      </c>
      <c r="F1441" s="74">
        <v>78640</v>
      </c>
      <c r="G1441" s="78" t="s">
        <v>474</v>
      </c>
      <c r="H1441" s="63">
        <v>29.949508300000002</v>
      </c>
      <c r="I1441" s="64">
        <v>-97.845494444444398</v>
      </c>
      <c r="J1441" s="65" t="s">
        <v>57</v>
      </c>
      <c r="K1441" s="66" t="s">
        <v>51</v>
      </c>
      <c r="L1441" s="62" t="s">
        <v>58</v>
      </c>
      <c r="M1441" s="69"/>
      <c r="N1441" s="65" t="s">
        <v>50</v>
      </c>
      <c r="O1441" s="66" t="s">
        <v>58</v>
      </c>
      <c r="P1441" s="69"/>
      <c r="Q1441" s="55" t="str">
        <f t="shared" si="22"/>
        <v>Non-Lead</v>
      </c>
      <c r="R1441" s="70" t="s">
        <v>51</v>
      </c>
      <c r="S1441" s="70" t="s">
        <v>51</v>
      </c>
      <c r="T1441" s="70"/>
      <c r="U1441" s="71" t="s">
        <v>53</v>
      </c>
      <c r="V1441" s="71" t="s">
        <v>51</v>
      </c>
      <c r="W1441" s="71" t="s">
        <v>51</v>
      </c>
      <c r="X1441" s="71" t="s">
        <v>51</v>
      </c>
      <c r="Y1441" s="72" t="str">
        <f>IF((OR((AND('[1]PWS Information'!$E$10="CWS",U1441="Single Family Residence",Q1441="Lead")),
(AND('[1]PWS Information'!$E$10="CWS",U1441="Multiple Family Residence",'[1]PWS Information'!$E$11="Yes",Q1441="Lead")),
(AND('[1]PWS Information'!$E$10="NTNC",Q1441="Lead")))),"Tier 1",
IF((OR((AND('[1]PWS Information'!$E$10="CWS",U1441="Multiple Family Residence",'[1]PWS Information'!$E$11="No",Q1441="Lead")),
(AND('[1]PWS Information'!$E$10="CWS",U1441="Other",Q1441="Lead")),
(AND('[1]PWS Information'!$E$10="CWS",U1441="Building",Q1441="Lead")))),"Tier 2",
IF((OR((AND('[1]PWS Information'!$E$10="CWS",U1441="Single Family Residence",Q1441="Galvanized Requiring Replacement")),
(AND('[1]PWS Information'!$E$10="CWS",U1441="Single Family Residence",Q1441="Galvanized Requiring Replacement",R1441="Yes")),
(AND('[1]PWS Information'!$E$10="NTNC",Q1441="Galvanized Requiring Replacement")),
(AND('[1]PWS Information'!$E$10="NTNC",U1441="Single Family Residence",R1441="Yes")))),"Tier 3",
IF((OR((AND('[1]PWS Information'!$E$10="CWS",U1441="Single Family Residence",S1441="Yes",Q1441="Non-Lead", J1441="Non-Lead - Copper",L1441="Before 1989")),
(AND('[1]PWS Information'!$E$10="CWS",U1441="Single Family Residence",S1441="Yes",Q1441="Non-Lead", N1441="Non-Lead - Copper",O1441="Before 1989")))),"Tier 4",
IF((OR((AND('[1]PWS Information'!$E$10="NTNC",Q1441="Non-Lead")),
(AND('[1]PWS Information'!$E$10="CWS",Q1441="Non-Lead",S1441="")),
(AND('[1]PWS Information'!$E$10="CWS",Q1441="Non-Lead",S1441="No")),
(AND('[1]PWS Information'!$E$10="CWS",Q1441="Non-Lead",S1441="Don't Know")),
(AND('[1]PWS Information'!$E$10="CWS",Q1441="Non-Lead", J1441="Non-Lead - Copper", S1441="Yes", L1441="Between 1989 and 2014")),
(AND('[1]PWS Information'!$E$10="CWS",Q1441="Non-Lead", J1441="Non-Lead - Copper", S1441="Yes", L1441="After 2014")),
(AND('[1]PWS Information'!$E$10="CWS",Q1441="Non-Lead", J1441="Non-Lead - Copper", S1441="Yes", L1441="Unknown")),
(AND('[1]PWS Information'!$E$10="CWS",Q1441="Non-Lead", N1441="Non-Lead - Copper", S1441="Yes", O1441="Between 1989 and 2014")),
(AND('[1]PWS Information'!$E$10="CWS",Q1441="Non-Lead", N1441="Non-Lead - Copper", S1441="Yes", O1441="After 2014")),
(AND('[1]PWS Information'!$E$10="CWS",Q1441="Non-Lead", N1441="Non-Lead - Copper", S1441="Yes", O1441="Unknown")),
(AND('[1]PWS Information'!$E$10="CWS",Q1441="Unknown")),
(AND('[1]PWS Information'!$E$10="NTNC",Q1441="Unknown")))),"Tier 5",
"")))))</f>
        <v>Tier 5</v>
      </c>
      <c r="Z1441" s="71"/>
      <c r="AA1441" s="71"/>
    </row>
    <row r="1442" spans="1:27" ht="57.6" x14ac:dyDescent="0.3">
      <c r="A1442" s="17"/>
      <c r="B1442" s="70">
        <v>1425831</v>
      </c>
      <c r="C1442" s="73">
        <v>254</v>
      </c>
      <c r="D1442" s="74" t="s">
        <v>475</v>
      </c>
      <c r="E1442" s="74" t="s">
        <v>49</v>
      </c>
      <c r="F1442" s="74">
        <v>78640</v>
      </c>
      <c r="G1442" s="78" t="s">
        <v>476</v>
      </c>
      <c r="H1442" s="63">
        <v>29.949586100000001</v>
      </c>
      <c r="I1442" s="64">
        <v>-97.846158333333307</v>
      </c>
      <c r="J1442" s="65" t="s">
        <v>57</v>
      </c>
      <c r="K1442" s="66" t="s">
        <v>51</v>
      </c>
      <c r="L1442" s="62" t="s">
        <v>58</v>
      </c>
      <c r="M1442" s="69"/>
      <c r="N1442" s="65" t="s">
        <v>50</v>
      </c>
      <c r="O1442" s="66" t="s">
        <v>58</v>
      </c>
      <c r="P1442" s="69"/>
      <c r="Q1442" s="55" t="str">
        <f t="shared" si="22"/>
        <v>Non-Lead</v>
      </c>
      <c r="R1442" s="70" t="s">
        <v>51</v>
      </c>
      <c r="S1442" s="70" t="s">
        <v>51</v>
      </c>
      <c r="T1442" s="70"/>
      <c r="U1442" s="71" t="s">
        <v>53</v>
      </c>
      <c r="V1442" s="71" t="s">
        <v>51</v>
      </c>
      <c r="W1442" s="71" t="s">
        <v>51</v>
      </c>
      <c r="X1442" s="71" t="s">
        <v>51</v>
      </c>
      <c r="Y1442" s="72" t="str">
        <f>IF((OR((AND('[1]PWS Information'!$E$10="CWS",U1442="Single Family Residence",Q1442="Lead")),
(AND('[1]PWS Information'!$E$10="CWS",U1442="Multiple Family Residence",'[1]PWS Information'!$E$11="Yes",Q1442="Lead")),
(AND('[1]PWS Information'!$E$10="NTNC",Q1442="Lead")))),"Tier 1",
IF((OR((AND('[1]PWS Information'!$E$10="CWS",U1442="Multiple Family Residence",'[1]PWS Information'!$E$11="No",Q1442="Lead")),
(AND('[1]PWS Information'!$E$10="CWS",U1442="Other",Q1442="Lead")),
(AND('[1]PWS Information'!$E$10="CWS",U1442="Building",Q1442="Lead")))),"Tier 2",
IF((OR((AND('[1]PWS Information'!$E$10="CWS",U1442="Single Family Residence",Q1442="Galvanized Requiring Replacement")),
(AND('[1]PWS Information'!$E$10="CWS",U1442="Single Family Residence",Q1442="Galvanized Requiring Replacement",R1442="Yes")),
(AND('[1]PWS Information'!$E$10="NTNC",Q1442="Galvanized Requiring Replacement")),
(AND('[1]PWS Information'!$E$10="NTNC",U1442="Single Family Residence",R1442="Yes")))),"Tier 3",
IF((OR((AND('[1]PWS Information'!$E$10="CWS",U1442="Single Family Residence",S1442="Yes",Q1442="Non-Lead", J1442="Non-Lead - Copper",L1442="Before 1989")),
(AND('[1]PWS Information'!$E$10="CWS",U1442="Single Family Residence",S1442="Yes",Q1442="Non-Lead", N1442="Non-Lead - Copper",O1442="Before 1989")))),"Tier 4",
IF((OR((AND('[1]PWS Information'!$E$10="NTNC",Q1442="Non-Lead")),
(AND('[1]PWS Information'!$E$10="CWS",Q1442="Non-Lead",S1442="")),
(AND('[1]PWS Information'!$E$10="CWS",Q1442="Non-Lead",S1442="No")),
(AND('[1]PWS Information'!$E$10="CWS",Q1442="Non-Lead",S1442="Don't Know")),
(AND('[1]PWS Information'!$E$10="CWS",Q1442="Non-Lead", J1442="Non-Lead - Copper", S1442="Yes", L1442="Between 1989 and 2014")),
(AND('[1]PWS Information'!$E$10="CWS",Q1442="Non-Lead", J1442="Non-Lead - Copper", S1442="Yes", L1442="After 2014")),
(AND('[1]PWS Information'!$E$10="CWS",Q1442="Non-Lead", J1442="Non-Lead - Copper", S1442="Yes", L1442="Unknown")),
(AND('[1]PWS Information'!$E$10="CWS",Q1442="Non-Lead", N1442="Non-Lead - Copper", S1442="Yes", O1442="Between 1989 and 2014")),
(AND('[1]PWS Information'!$E$10="CWS",Q1442="Non-Lead", N1442="Non-Lead - Copper", S1442="Yes", O1442="After 2014")),
(AND('[1]PWS Information'!$E$10="CWS",Q1442="Non-Lead", N1442="Non-Lead - Copper", S1442="Yes", O1442="Unknown")),
(AND('[1]PWS Information'!$E$10="CWS",Q1442="Unknown")),
(AND('[1]PWS Information'!$E$10="NTNC",Q1442="Unknown")))),"Tier 5",
"")))))</f>
        <v>Tier 5</v>
      </c>
      <c r="Z1442" s="71"/>
      <c r="AA1442" s="71"/>
    </row>
    <row r="1443" spans="1:27" ht="57.6" x14ac:dyDescent="0.3">
      <c r="A1443" s="1"/>
      <c r="B1443" s="70">
        <v>12242956</v>
      </c>
      <c r="C1443" s="73">
        <v>278</v>
      </c>
      <c r="D1443" s="74" t="s">
        <v>475</v>
      </c>
      <c r="E1443" s="74" t="s">
        <v>49</v>
      </c>
      <c r="F1443" s="74">
        <v>78640</v>
      </c>
      <c r="G1443" s="78" t="s">
        <v>474</v>
      </c>
      <c r="H1443" s="63">
        <v>29.949405599999999</v>
      </c>
      <c r="I1443" s="64">
        <v>-97.846399999999903</v>
      </c>
      <c r="J1443" s="65" t="s">
        <v>57</v>
      </c>
      <c r="K1443" s="66" t="s">
        <v>51</v>
      </c>
      <c r="L1443" s="62" t="s">
        <v>58</v>
      </c>
      <c r="M1443" s="69"/>
      <c r="N1443" s="65" t="s">
        <v>50</v>
      </c>
      <c r="O1443" s="66" t="s">
        <v>58</v>
      </c>
      <c r="P1443" s="69"/>
      <c r="Q1443" s="55" t="str">
        <f t="shared" si="22"/>
        <v>Non-Lead</v>
      </c>
      <c r="R1443" s="70" t="s">
        <v>51</v>
      </c>
      <c r="S1443" s="70" t="s">
        <v>51</v>
      </c>
      <c r="T1443" s="70"/>
      <c r="U1443" s="71" t="s">
        <v>53</v>
      </c>
      <c r="V1443" s="71" t="s">
        <v>51</v>
      </c>
      <c r="W1443" s="71" t="s">
        <v>51</v>
      </c>
      <c r="X1443" s="71" t="s">
        <v>51</v>
      </c>
      <c r="Y1443" s="72" t="str">
        <f>IF((OR((AND('[1]PWS Information'!$E$10="CWS",U1443="Single Family Residence",Q1443="Lead")),
(AND('[1]PWS Information'!$E$10="CWS",U1443="Multiple Family Residence",'[1]PWS Information'!$E$11="Yes",Q1443="Lead")),
(AND('[1]PWS Information'!$E$10="NTNC",Q1443="Lead")))),"Tier 1",
IF((OR((AND('[1]PWS Information'!$E$10="CWS",U1443="Multiple Family Residence",'[1]PWS Information'!$E$11="No",Q1443="Lead")),
(AND('[1]PWS Information'!$E$10="CWS",U1443="Other",Q1443="Lead")),
(AND('[1]PWS Information'!$E$10="CWS",U1443="Building",Q1443="Lead")))),"Tier 2",
IF((OR((AND('[1]PWS Information'!$E$10="CWS",U1443="Single Family Residence",Q1443="Galvanized Requiring Replacement")),
(AND('[1]PWS Information'!$E$10="CWS",U1443="Single Family Residence",Q1443="Galvanized Requiring Replacement",R1443="Yes")),
(AND('[1]PWS Information'!$E$10="NTNC",Q1443="Galvanized Requiring Replacement")),
(AND('[1]PWS Information'!$E$10="NTNC",U1443="Single Family Residence",R1443="Yes")))),"Tier 3",
IF((OR((AND('[1]PWS Information'!$E$10="CWS",U1443="Single Family Residence",S1443="Yes",Q1443="Non-Lead", J1443="Non-Lead - Copper",L1443="Before 1989")),
(AND('[1]PWS Information'!$E$10="CWS",U1443="Single Family Residence",S1443="Yes",Q1443="Non-Lead", N1443="Non-Lead - Copper",O1443="Before 1989")))),"Tier 4",
IF((OR((AND('[1]PWS Information'!$E$10="NTNC",Q1443="Non-Lead")),
(AND('[1]PWS Information'!$E$10="CWS",Q1443="Non-Lead",S1443="")),
(AND('[1]PWS Information'!$E$10="CWS",Q1443="Non-Lead",S1443="No")),
(AND('[1]PWS Information'!$E$10="CWS",Q1443="Non-Lead",S1443="Don't Know")),
(AND('[1]PWS Information'!$E$10="CWS",Q1443="Non-Lead", J1443="Non-Lead - Copper", S1443="Yes", L1443="Between 1989 and 2014")),
(AND('[1]PWS Information'!$E$10="CWS",Q1443="Non-Lead", J1443="Non-Lead - Copper", S1443="Yes", L1443="After 2014")),
(AND('[1]PWS Information'!$E$10="CWS",Q1443="Non-Lead", J1443="Non-Lead - Copper", S1443="Yes", L1443="Unknown")),
(AND('[1]PWS Information'!$E$10="CWS",Q1443="Non-Lead", N1443="Non-Lead - Copper", S1443="Yes", O1443="Between 1989 and 2014")),
(AND('[1]PWS Information'!$E$10="CWS",Q1443="Non-Lead", N1443="Non-Lead - Copper", S1443="Yes", O1443="After 2014")),
(AND('[1]PWS Information'!$E$10="CWS",Q1443="Non-Lead", N1443="Non-Lead - Copper", S1443="Yes", O1443="Unknown")),
(AND('[1]PWS Information'!$E$10="CWS",Q1443="Unknown")),
(AND('[1]PWS Information'!$E$10="NTNC",Q1443="Unknown")))),"Tier 5",
"")))))</f>
        <v>Tier 5</v>
      </c>
      <c r="Z1443" s="71"/>
      <c r="AA1443" s="71"/>
    </row>
    <row r="1444" spans="1:27" ht="57.6" x14ac:dyDescent="0.3">
      <c r="A1444" s="1"/>
      <c r="B1444" s="70">
        <v>12817798</v>
      </c>
      <c r="C1444" s="73">
        <v>328</v>
      </c>
      <c r="D1444" s="74" t="s">
        <v>475</v>
      </c>
      <c r="E1444" s="74" t="s">
        <v>49</v>
      </c>
      <c r="F1444" s="74">
        <v>78640</v>
      </c>
      <c r="G1444" s="78" t="s">
        <v>474</v>
      </c>
      <c r="H1444" s="63">
        <v>29.94885</v>
      </c>
      <c r="I1444" s="64">
        <v>-97.847055555555499</v>
      </c>
      <c r="J1444" s="65" t="s">
        <v>57</v>
      </c>
      <c r="K1444" s="66" t="s">
        <v>51</v>
      </c>
      <c r="L1444" s="62" t="s">
        <v>58</v>
      </c>
      <c r="M1444" s="69"/>
      <c r="N1444" s="65" t="s">
        <v>50</v>
      </c>
      <c r="O1444" s="66" t="s">
        <v>58</v>
      </c>
      <c r="P1444" s="69"/>
      <c r="Q1444" s="55" t="str">
        <f t="shared" si="22"/>
        <v>Non-Lead</v>
      </c>
      <c r="R1444" s="70" t="s">
        <v>51</v>
      </c>
      <c r="S1444" s="70" t="s">
        <v>51</v>
      </c>
      <c r="T1444" s="70"/>
      <c r="U1444" s="71" t="s">
        <v>53</v>
      </c>
      <c r="V1444" s="71" t="s">
        <v>51</v>
      </c>
      <c r="W1444" s="71" t="s">
        <v>51</v>
      </c>
      <c r="X1444" s="71" t="s">
        <v>51</v>
      </c>
      <c r="Y1444" s="72" t="str">
        <f>IF((OR((AND('[1]PWS Information'!$E$10="CWS",U1444="Single Family Residence",Q1444="Lead")),
(AND('[1]PWS Information'!$E$10="CWS",U1444="Multiple Family Residence",'[1]PWS Information'!$E$11="Yes",Q1444="Lead")),
(AND('[1]PWS Information'!$E$10="NTNC",Q1444="Lead")))),"Tier 1",
IF((OR((AND('[1]PWS Information'!$E$10="CWS",U1444="Multiple Family Residence",'[1]PWS Information'!$E$11="No",Q1444="Lead")),
(AND('[1]PWS Information'!$E$10="CWS",U1444="Other",Q1444="Lead")),
(AND('[1]PWS Information'!$E$10="CWS",U1444="Building",Q1444="Lead")))),"Tier 2",
IF((OR((AND('[1]PWS Information'!$E$10="CWS",U1444="Single Family Residence",Q1444="Galvanized Requiring Replacement")),
(AND('[1]PWS Information'!$E$10="CWS",U1444="Single Family Residence",Q1444="Galvanized Requiring Replacement",R1444="Yes")),
(AND('[1]PWS Information'!$E$10="NTNC",Q1444="Galvanized Requiring Replacement")),
(AND('[1]PWS Information'!$E$10="NTNC",U1444="Single Family Residence",R1444="Yes")))),"Tier 3",
IF((OR((AND('[1]PWS Information'!$E$10="CWS",U1444="Single Family Residence",S1444="Yes",Q1444="Non-Lead", J1444="Non-Lead - Copper",L1444="Before 1989")),
(AND('[1]PWS Information'!$E$10="CWS",U1444="Single Family Residence",S1444="Yes",Q1444="Non-Lead", N1444="Non-Lead - Copper",O1444="Before 1989")))),"Tier 4",
IF((OR((AND('[1]PWS Information'!$E$10="NTNC",Q1444="Non-Lead")),
(AND('[1]PWS Information'!$E$10="CWS",Q1444="Non-Lead",S1444="")),
(AND('[1]PWS Information'!$E$10="CWS",Q1444="Non-Lead",S1444="No")),
(AND('[1]PWS Information'!$E$10="CWS",Q1444="Non-Lead",S1444="Don't Know")),
(AND('[1]PWS Information'!$E$10="CWS",Q1444="Non-Lead", J1444="Non-Lead - Copper", S1444="Yes", L1444="Between 1989 and 2014")),
(AND('[1]PWS Information'!$E$10="CWS",Q1444="Non-Lead", J1444="Non-Lead - Copper", S1444="Yes", L1444="After 2014")),
(AND('[1]PWS Information'!$E$10="CWS",Q1444="Non-Lead", J1444="Non-Lead - Copper", S1444="Yes", L1444="Unknown")),
(AND('[1]PWS Information'!$E$10="CWS",Q1444="Non-Lead", N1444="Non-Lead - Copper", S1444="Yes", O1444="Between 1989 and 2014")),
(AND('[1]PWS Information'!$E$10="CWS",Q1444="Non-Lead", N1444="Non-Lead - Copper", S1444="Yes", O1444="After 2014")),
(AND('[1]PWS Information'!$E$10="CWS",Q1444="Non-Lead", N1444="Non-Lead - Copper", S1444="Yes", O1444="Unknown")),
(AND('[1]PWS Information'!$E$10="CWS",Q1444="Unknown")),
(AND('[1]PWS Information'!$E$10="NTNC",Q1444="Unknown")))),"Tier 5",
"")))))</f>
        <v>Tier 5</v>
      </c>
      <c r="Z1444" s="71"/>
      <c r="AA1444" s="71"/>
    </row>
    <row r="1445" spans="1:27" ht="57.6" x14ac:dyDescent="0.3">
      <c r="A1445" s="1"/>
      <c r="B1445" s="70">
        <v>10769456</v>
      </c>
      <c r="C1445" s="73">
        <v>366</v>
      </c>
      <c r="D1445" s="74" t="s">
        <v>475</v>
      </c>
      <c r="E1445" s="74" t="s">
        <v>49</v>
      </c>
      <c r="F1445" s="74">
        <v>78640</v>
      </c>
      <c r="G1445" s="78" t="s">
        <v>474</v>
      </c>
      <c r="H1445" s="63">
        <v>29.948397199999999</v>
      </c>
      <c r="I1445" s="64">
        <v>-97.8474694444444</v>
      </c>
      <c r="J1445" s="65" t="s">
        <v>57</v>
      </c>
      <c r="K1445" s="66" t="s">
        <v>51</v>
      </c>
      <c r="L1445" s="62" t="s">
        <v>58</v>
      </c>
      <c r="M1445" s="69"/>
      <c r="N1445" s="65" t="s">
        <v>50</v>
      </c>
      <c r="O1445" s="66" t="s">
        <v>58</v>
      </c>
      <c r="P1445" s="69"/>
      <c r="Q1445" s="55" t="str">
        <f t="shared" si="22"/>
        <v>Non-Lead</v>
      </c>
      <c r="R1445" s="70" t="s">
        <v>51</v>
      </c>
      <c r="S1445" s="70" t="s">
        <v>51</v>
      </c>
      <c r="T1445" s="70"/>
      <c r="U1445" s="71" t="s">
        <v>53</v>
      </c>
      <c r="V1445" s="71" t="s">
        <v>51</v>
      </c>
      <c r="W1445" s="71" t="s">
        <v>51</v>
      </c>
      <c r="X1445" s="71" t="s">
        <v>51</v>
      </c>
      <c r="Y1445" s="72" t="str">
        <f>IF((OR((AND('[1]PWS Information'!$E$10="CWS",U1445="Single Family Residence",Q1445="Lead")),
(AND('[1]PWS Information'!$E$10="CWS",U1445="Multiple Family Residence",'[1]PWS Information'!$E$11="Yes",Q1445="Lead")),
(AND('[1]PWS Information'!$E$10="NTNC",Q1445="Lead")))),"Tier 1",
IF((OR((AND('[1]PWS Information'!$E$10="CWS",U1445="Multiple Family Residence",'[1]PWS Information'!$E$11="No",Q1445="Lead")),
(AND('[1]PWS Information'!$E$10="CWS",U1445="Other",Q1445="Lead")),
(AND('[1]PWS Information'!$E$10="CWS",U1445="Building",Q1445="Lead")))),"Tier 2",
IF((OR((AND('[1]PWS Information'!$E$10="CWS",U1445="Single Family Residence",Q1445="Galvanized Requiring Replacement")),
(AND('[1]PWS Information'!$E$10="CWS",U1445="Single Family Residence",Q1445="Galvanized Requiring Replacement",R1445="Yes")),
(AND('[1]PWS Information'!$E$10="NTNC",Q1445="Galvanized Requiring Replacement")),
(AND('[1]PWS Information'!$E$10="NTNC",U1445="Single Family Residence",R1445="Yes")))),"Tier 3",
IF((OR((AND('[1]PWS Information'!$E$10="CWS",U1445="Single Family Residence",S1445="Yes",Q1445="Non-Lead", J1445="Non-Lead - Copper",L1445="Before 1989")),
(AND('[1]PWS Information'!$E$10="CWS",U1445="Single Family Residence",S1445="Yes",Q1445="Non-Lead", N1445="Non-Lead - Copper",O1445="Before 1989")))),"Tier 4",
IF((OR((AND('[1]PWS Information'!$E$10="NTNC",Q1445="Non-Lead")),
(AND('[1]PWS Information'!$E$10="CWS",Q1445="Non-Lead",S1445="")),
(AND('[1]PWS Information'!$E$10="CWS",Q1445="Non-Lead",S1445="No")),
(AND('[1]PWS Information'!$E$10="CWS",Q1445="Non-Lead",S1445="Don't Know")),
(AND('[1]PWS Information'!$E$10="CWS",Q1445="Non-Lead", J1445="Non-Lead - Copper", S1445="Yes", L1445="Between 1989 and 2014")),
(AND('[1]PWS Information'!$E$10="CWS",Q1445="Non-Lead", J1445="Non-Lead - Copper", S1445="Yes", L1445="After 2014")),
(AND('[1]PWS Information'!$E$10="CWS",Q1445="Non-Lead", J1445="Non-Lead - Copper", S1445="Yes", L1445="Unknown")),
(AND('[1]PWS Information'!$E$10="CWS",Q1445="Non-Lead", N1445="Non-Lead - Copper", S1445="Yes", O1445="Between 1989 and 2014")),
(AND('[1]PWS Information'!$E$10="CWS",Q1445="Non-Lead", N1445="Non-Lead - Copper", S1445="Yes", O1445="After 2014")),
(AND('[1]PWS Information'!$E$10="CWS",Q1445="Non-Lead", N1445="Non-Lead - Copper", S1445="Yes", O1445="Unknown")),
(AND('[1]PWS Information'!$E$10="CWS",Q1445="Unknown")),
(AND('[1]PWS Information'!$E$10="NTNC",Q1445="Unknown")))),"Tier 5",
"")))))</f>
        <v>Tier 5</v>
      </c>
      <c r="Z1445" s="71"/>
      <c r="AA1445" s="71"/>
    </row>
    <row r="1446" spans="1:27" ht="57.6" x14ac:dyDescent="0.3">
      <c r="A1446" s="17"/>
      <c r="B1446" s="70">
        <v>12538408</v>
      </c>
      <c r="C1446" s="73">
        <v>120</v>
      </c>
      <c r="D1446" s="74" t="s">
        <v>477</v>
      </c>
      <c r="E1446" s="74" t="s">
        <v>49</v>
      </c>
      <c r="F1446" s="74">
        <v>78640</v>
      </c>
      <c r="G1446" s="78" t="s">
        <v>474</v>
      </c>
      <c r="H1446" s="63">
        <v>29.948338</v>
      </c>
      <c r="I1446" s="64">
        <v>-97.846807999999996</v>
      </c>
      <c r="J1446" s="65" t="s">
        <v>57</v>
      </c>
      <c r="K1446" s="66" t="s">
        <v>51</v>
      </c>
      <c r="L1446" s="62" t="s">
        <v>58</v>
      </c>
      <c r="M1446" s="69"/>
      <c r="N1446" s="65" t="s">
        <v>50</v>
      </c>
      <c r="O1446" s="66" t="s">
        <v>58</v>
      </c>
      <c r="P1446" s="69"/>
      <c r="Q1446" s="55" t="str">
        <f t="shared" si="22"/>
        <v>Non-Lead</v>
      </c>
      <c r="R1446" s="70" t="s">
        <v>51</v>
      </c>
      <c r="S1446" s="70" t="s">
        <v>51</v>
      </c>
      <c r="T1446" s="70"/>
      <c r="U1446" s="71" t="s">
        <v>53</v>
      </c>
      <c r="V1446" s="71" t="s">
        <v>51</v>
      </c>
      <c r="W1446" s="71" t="s">
        <v>51</v>
      </c>
      <c r="X1446" s="71" t="s">
        <v>51</v>
      </c>
      <c r="Y1446" s="72" t="str">
        <f>IF((OR((AND('[1]PWS Information'!$E$10="CWS",U1446="Single Family Residence",Q1446="Lead")),
(AND('[1]PWS Information'!$E$10="CWS",U1446="Multiple Family Residence",'[1]PWS Information'!$E$11="Yes",Q1446="Lead")),
(AND('[1]PWS Information'!$E$10="NTNC",Q1446="Lead")))),"Tier 1",
IF((OR((AND('[1]PWS Information'!$E$10="CWS",U1446="Multiple Family Residence",'[1]PWS Information'!$E$11="No",Q1446="Lead")),
(AND('[1]PWS Information'!$E$10="CWS",U1446="Other",Q1446="Lead")),
(AND('[1]PWS Information'!$E$10="CWS",U1446="Building",Q1446="Lead")))),"Tier 2",
IF((OR((AND('[1]PWS Information'!$E$10="CWS",U1446="Single Family Residence",Q1446="Galvanized Requiring Replacement")),
(AND('[1]PWS Information'!$E$10="CWS",U1446="Single Family Residence",Q1446="Galvanized Requiring Replacement",R1446="Yes")),
(AND('[1]PWS Information'!$E$10="NTNC",Q1446="Galvanized Requiring Replacement")),
(AND('[1]PWS Information'!$E$10="NTNC",U1446="Single Family Residence",R1446="Yes")))),"Tier 3",
IF((OR((AND('[1]PWS Information'!$E$10="CWS",U1446="Single Family Residence",S1446="Yes",Q1446="Non-Lead", J1446="Non-Lead - Copper",L1446="Before 1989")),
(AND('[1]PWS Information'!$E$10="CWS",U1446="Single Family Residence",S1446="Yes",Q1446="Non-Lead", N1446="Non-Lead - Copper",O1446="Before 1989")))),"Tier 4",
IF((OR((AND('[1]PWS Information'!$E$10="NTNC",Q1446="Non-Lead")),
(AND('[1]PWS Information'!$E$10="CWS",Q1446="Non-Lead",S1446="")),
(AND('[1]PWS Information'!$E$10="CWS",Q1446="Non-Lead",S1446="No")),
(AND('[1]PWS Information'!$E$10="CWS",Q1446="Non-Lead",S1446="Don't Know")),
(AND('[1]PWS Information'!$E$10="CWS",Q1446="Non-Lead", J1446="Non-Lead - Copper", S1446="Yes", L1446="Between 1989 and 2014")),
(AND('[1]PWS Information'!$E$10="CWS",Q1446="Non-Lead", J1446="Non-Lead - Copper", S1446="Yes", L1446="After 2014")),
(AND('[1]PWS Information'!$E$10="CWS",Q1446="Non-Lead", J1446="Non-Lead - Copper", S1446="Yes", L1446="Unknown")),
(AND('[1]PWS Information'!$E$10="CWS",Q1446="Non-Lead", N1446="Non-Lead - Copper", S1446="Yes", O1446="Between 1989 and 2014")),
(AND('[1]PWS Information'!$E$10="CWS",Q1446="Non-Lead", N1446="Non-Lead - Copper", S1446="Yes", O1446="After 2014")),
(AND('[1]PWS Information'!$E$10="CWS",Q1446="Non-Lead", N1446="Non-Lead - Copper", S1446="Yes", O1446="Unknown")),
(AND('[1]PWS Information'!$E$10="CWS",Q1446="Unknown")),
(AND('[1]PWS Information'!$E$10="NTNC",Q1446="Unknown")))),"Tier 5",
"")))))</f>
        <v>Tier 5</v>
      </c>
      <c r="Z1446" s="71"/>
      <c r="AA1446" s="71"/>
    </row>
    <row r="1447" spans="1:27" ht="57.6" x14ac:dyDescent="0.3">
      <c r="A1447" s="1"/>
      <c r="B1447" s="70">
        <v>16773848</v>
      </c>
      <c r="C1447" s="73">
        <v>125</v>
      </c>
      <c r="D1447" s="74" t="s">
        <v>477</v>
      </c>
      <c r="E1447" s="74" t="s">
        <v>49</v>
      </c>
      <c r="F1447" s="74">
        <v>78640</v>
      </c>
      <c r="G1447" s="78" t="s">
        <v>474</v>
      </c>
      <c r="H1447" s="63">
        <v>29.948720999999999</v>
      </c>
      <c r="I1447" s="64">
        <v>-97.846461000000005</v>
      </c>
      <c r="J1447" s="65" t="s">
        <v>57</v>
      </c>
      <c r="K1447" s="66" t="s">
        <v>51</v>
      </c>
      <c r="L1447" s="62" t="s">
        <v>58</v>
      </c>
      <c r="M1447" s="69"/>
      <c r="N1447" s="65" t="s">
        <v>50</v>
      </c>
      <c r="O1447" s="66" t="s">
        <v>58</v>
      </c>
      <c r="P1447" s="69"/>
      <c r="Q1447" s="55" t="str">
        <f t="shared" si="22"/>
        <v>Non-Lead</v>
      </c>
      <c r="R1447" s="70" t="s">
        <v>51</v>
      </c>
      <c r="S1447" s="70" t="s">
        <v>51</v>
      </c>
      <c r="T1447" s="70"/>
      <c r="U1447" s="71" t="s">
        <v>53</v>
      </c>
      <c r="V1447" s="71" t="s">
        <v>51</v>
      </c>
      <c r="W1447" s="71" t="s">
        <v>51</v>
      </c>
      <c r="X1447" s="71" t="s">
        <v>51</v>
      </c>
      <c r="Y1447" s="72" t="str">
        <f>IF((OR((AND('[1]PWS Information'!$E$10="CWS",U1447="Single Family Residence",Q1447="Lead")),
(AND('[1]PWS Information'!$E$10="CWS",U1447="Multiple Family Residence",'[1]PWS Information'!$E$11="Yes",Q1447="Lead")),
(AND('[1]PWS Information'!$E$10="NTNC",Q1447="Lead")))),"Tier 1",
IF((OR((AND('[1]PWS Information'!$E$10="CWS",U1447="Multiple Family Residence",'[1]PWS Information'!$E$11="No",Q1447="Lead")),
(AND('[1]PWS Information'!$E$10="CWS",U1447="Other",Q1447="Lead")),
(AND('[1]PWS Information'!$E$10="CWS",U1447="Building",Q1447="Lead")))),"Tier 2",
IF((OR((AND('[1]PWS Information'!$E$10="CWS",U1447="Single Family Residence",Q1447="Galvanized Requiring Replacement")),
(AND('[1]PWS Information'!$E$10="CWS",U1447="Single Family Residence",Q1447="Galvanized Requiring Replacement",R1447="Yes")),
(AND('[1]PWS Information'!$E$10="NTNC",Q1447="Galvanized Requiring Replacement")),
(AND('[1]PWS Information'!$E$10="NTNC",U1447="Single Family Residence",R1447="Yes")))),"Tier 3",
IF((OR((AND('[1]PWS Information'!$E$10="CWS",U1447="Single Family Residence",S1447="Yes",Q1447="Non-Lead", J1447="Non-Lead - Copper",L1447="Before 1989")),
(AND('[1]PWS Information'!$E$10="CWS",U1447="Single Family Residence",S1447="Yes",Q1447="Non-Lead", N1447="Non-Lead - Copper",O1447="Before 1989")))),"Tier 4",
IF((OR((AND('[1]PWS Information'!$E$10="NTNC",Q1447="Non-Lead")),
(AND('[1]PWS Information'!$E$10="CWS",Q1447="Non-Lead",S1447="")),
(AND('[1]PWS Information'!$E$10="CWS",Q1447="Non-Lead",S1447="No")),
(AND('[1]PWS Information'!$E$10="CWS",Q1447="Non-Lead",S1447="Don't Know")),
(AND('[1]PWS Information'!$E$10="CWS",Q1447="Non-Lead", J1447="Non-Lead - Copper", S1447="Yes", L1447="Between 1989 and 2014")),
(AND('[1]PWS Information'!$E$10="CWS",Q1447="Non-Lead", J1447="Non-Lead - Copper", S1447="Yes", L1447="After 2014")),
(AND('[1]PWS Information'!$E$10="CWS",Q1447="Non-Lead", J1447="Non-Lead - Copper", S1447="Yes", L1447="Unknown")),
(AND('[1]PWS Information'!$E$10="CWS",Q1447="Non-Lead", N1447="Non-Lead - Copper", S1447="Yes", O1447="Between 1989 and 2014")),
(AND('[1]PWS Information'!$E$10="CWS",Q1447="Non-Lead", N1447="Non-Lead - Copper", S1447="Yes", O1447="After 2014")),
(AND('[1]PWS Information'!$E$10="CWS",Q1447="Non-Lead", N1447="Non-Lead - Copper", S1447="Yes", O1447="Unknown")),
(AND('[1]PWS Information'!$E$10="CWS",Q1447="Unknown")),
(AND('[1]PWS Information'!$E$10="NTNC",Q1447="Unknown")))),"Tier 5",
"")))))</f>
        <v>Tier 5</v>
      </c>
      <c r="Z1447" s="71"/>
      <c r="AA1447" s="71"/>
    </row>
    <row r="1448" spans="1:27" ht="57.6" x14ac:dyDescent="0.3">
      <c r="A1448" s="1"/>
      <c r="B1448" s="70">
        <v>16182019</v>
      </c>
      <c r="C1448" s="73">
        <v>144</v>
      </c>
      <c r="D1448" s="74" t="s">
        <v>477</v>
      </c>
      <c r="E1448" s="74" t="s">
        <v>49</v>
      </c>
      <c r="F1448" s="74">
        <v>78640</v>
      </c>
      <c r="G1448" s="78" t="s">
        <v>474</v>
      </c>
      <c r="H1448" s="63">
        <v>29.948103</v>
      </c>
      <c r="I1448" s="64">
        <v>-97.84648</v>
      </c>
      <c r="J1448" s="65" t="s">
        <v>57</v>
      </c>
      <c r="K1448" s="66" t="s">
        <v>51</v>
      </c>
      <c r="L1448" s="62" t="s">
        <v>58</v>
      </c>
      <c r="M1448" s="69"/>
      <c r="N1448" s="65" t="s">
        <v>50</v>
      </c>
      <c r="O1448" s="66" t="s">
        <v>58</v>
      </c>
      <c r="P1448" s="69"/>
      <c r="Q1448" s="55" t="str">
        <f t="shared" si="22"/>
        <v>Non-Lead</v>
      </c>
      <c r="R1448" s="70" t="s">
        <v>51</v>
      </c>
      <c r="S1448" s="70" t="s">
        <v>51</v>
      </c>
      <c r="T1448" s="70"/>
      <c r="U1448" s="71" t="s">
        <v>53</v>
      </c>
      <c r="V1448" s="71" t="s">
        <v>51</v>
      </c>
      <c r="W1448" s="71" t="s">
        <v>51</v>
      </c>
      <c r="X1448" s="71" t="s">
        <v>51</v>
      </c>
      <c r="Y1448" s="72" t="str">
        <f>IF((OR((AND('[1]PWS Information'!$E$10="CWS",U1448="Single Family Residence",Q1448="Lead")),
(AND('[1]PWS Information'!$E$10="CWS",U1448="Multiple Family Residence",'[1]PWS Information'!$E$11="Yes",Q1448="Lead")),
(AND('[1]PWS Information'!$E$10="NTNC",Q1448="Lead")))),"Tier 1",
IF((OR((AND('[1]PWS Information'!$E$10="CWS",U1448="Multiple Family Residence",'[1]PWS Information'!$E$11="No",Q1448="Lead")),
(AND('[1]PWS Information'!$E$10="CWS",U1448="Other",Q1448="Lead")),
(AND('[1]PWS Information'!$E$10="CWS",U1448="Building",Q1448="Lead")))),"Tier 2",
IF((OR((AND('[1]PWS Information'!$E$10="CWS",U1448="Single Family Residence",Q1448="Galvanized Requiring Replacement")),
(AND('[1]PWS Information'!$E$10="CWS",U1448="Single Family Residence",Q1448="Galvanized Requiring Replacement",R1448="Yes")),
(AND('[1]PWS Information'!$E$10="NTNC",Q1448="Galvanized Requiring Replacement")),
(AND('[1]PWS Information'!$E$10="NTNC",U1448="Single Family Residence",R1448="Yes")))),"Tier 3",
IF((OR((AND('[1]PWS Information'!$E$10="CWS",U1448="Single Family Residence",S1448="Yes",Q1448="Non-Lead", J1448="Non-Lead - Copper",L1448="Before 1989")),
(AND('[1]PWS Information'!$E$10="CWS",U1448="Single Family Residence",S1448="Yes",Q1448="Non-Lead", N1448="Non-Lead - Copper",O1448="Before 1989")))),"Tier 4",
IF((OR((AND('[1]PWS Information'!$E$10="NTNC",Q1448="Non-Lead")),
(AND('[1]PWS Information'!$E$10="CWS",Q1448="Non-Lead",S1448="")),
(AND('[1]PWS Information'!$E$10="CWS",Q1448="Non-Lead",S1448="No")),
(AND('[1]PWS Information'!$E$10="CWS",Q1448="Non-Lead",S1448="Don't Know")),
(AND('[1]PWS Information'!$E$10="CWS",Q1448="Non-Lead", J1448="Non-Lead - Copper", S1448="Yes", L1448="Between 1989 and 2014")),
(AND('[1]PWS Information'!$E$10="CWS",Q1448="Non-Lead", J1448="Non-Lead - Copper", S1448="Yes", L1448="After 2014")),
(AND('[1]PWS Information'!$E$10="CWS",Q1448="Non-Lead", J1448="Non-Lead - Copper", S1448="Yes", L1448="Unknown")),
(AND('[1]PWS Information'!$E$10="CWS",Q1448="Non-Lead", N1448="Non-Lead - Copper", S1448="Yes", O1448="Between 1989 and 2014")),
(AND('[1]PWS Information'!$E$10="CWS",Q1448="Non-Lead", N1448="Non-Lead - Copper", S1448="Yes", O1448="After 2014")),
(AND('[1]PWS Information'!$E$10="CWS",Q1448="Non-Lead", N1448="Non-Lead - Copper", S1448="Yes", O1448="Unknown")),
(AND('[1]PWS Information'!$E$10="CWS",Q1448="Unknown")),
(AND('[1]PWS Information'!$E$10="NTNC",Q1448="Unknown")))),"Tier 5",
"")))))</f>
        <v>Tier 5</v>
      </c>
      <c r="Z1448" s="71"/>
      <c r="AA1448" s="71"/>
    </row>
    <row r="1449" spans="1:27" ht="57.6" x14ac:dyDescent="0.3">
      <c r="A1449" s="1"/>
      <c r="B1449" s="70">
        <v>13450647</v>
      </c>
      <c r="C1449" s="73">
        <v>157</v>
      </c>
      <c r="D1449" s="74" t="s">
        <v>477</v>
      </c>
      <c r="E1449" s="74" t="s">
        <v>49</v>
      </c>
      <c r="F1449" s="74">
        <v>78640</v>
      </c>
      <c r="G1449" s="78" t="s">
        <v>474</v>
      </c>
      <c r="H1449" s="63">
        <v>29.9482833</v>
      </c>
      <c r="I1449" s="64">
        <v>-97.845908333333298</v>
      </c>
      <c r="J1449" s="65" t="s">
        <v>57</v>
      </c>
      <c r="K1449" s="66" t="s">
        <v>51</v>
      </c>
      <c r="L1449" s="62" t="s">
        <v>58</v>
      </c>
      <c r="M1449" s="69"/>
      <c r="N1449" s="65" t="s">
        <v>50</v>
      </c>
      <c r="O1449" s="66" t="s">
        <v>58</v>
      </c>
      <c r="P1449" s="69"/>
      <c r="Q1449" s="55" t="str">
        <f t="shared" si="22"/>
        <v>Non-Lead</v>
      </c>
      <c r="R1449" s="70" t="s">
        <v>51</v>
      </c>
      <c r="S1449" s="70" t="s">
        <v>51</v>
      </c>
      <c r="T1449" s="70"/>
      <c r="U1449" s="71" t="s">
        <v>53</v>
      </c>
      <c r="V1449" s="71" t="s">
        <v>51</v>
      </c>
      <c r="W1449" s="71" t="s">
        <v>51</v>
      </c>
      <c r="X1449" s="71" t="s">
        <v>51</v>
      </c>
      <c r="Y1449" s="72" t="str">
        <f>IF((OR((AND('[1]PWS Information'!$E$10="CWS",U1449="Single Family Residence",Q1449="Lead")),
(AND('[1]PWS Information'!$E$10="CWS",U1449="Multiple Family Residence",'[1]PWS Information'!$E$11="Yes",Q1449="Lead")),
(AND('[1]PWS Information'!$E$10="NTNC",Q1449="Lead")))),"Tier 1",
IF((OR((AND('[1]PWS Information'!$E$10="CWS",U1449="Multiple Family Residence",'[1]PWS Information'!$E$11="No",Q1449="Lead")),
(AND('[1]PWS Information'!$E$10="CWS",U1449="Other",Q1449="Lead")),
(AND('[1]PWS Information'!$E$10="CWS",U1449="Building",Q1449="Lead")))),"Tier 2",
IF((OR((AND('[1]PWS Information'!$E$10="CWS",U1449="Single Family Residence",Q1449="Galvanized Requiring Replacement")),
(AND('[1]PWS Information'!$E$10="CWS",U1449="Single Family Residence",Q1449="Galvanized Requiring Replacement",R1449="Yes")),
(AND('[1]PWS Information'!$E$10="NTNC",Q1449="Galvanized Requiring Replacement")),
(AND('[1]PWS Information'!$E$10="NTNC",U1449="Single Family Residence",R1449="Yes")))),"Tier 3",
IF((OR((AND('[1]PWS Information'!$E$10="CWS",U1449="Single Family Residence",S1449="Yes",Q1449="Non-Lead", J1449="Non-Lead - Copper",L1449="Before 1989")),
(AND('[1]PWS Information'!$E$10="CWS",U1449="Single Family Residence",S1449="Yes",Q1449="Non-Lead", N1449="Non-Lead - Copper",O1449="Before 1989")))),"Tier 4",
IF((OR((AND('[1]PWS Information'!$E$10="NTNC",Q1449="Non-Lead")),
(AND('[1]PWS Information'!$E$10="CWS",Q1449="Non-Lead",S1449="")),
(AND('[1]PWS Information'!$E$10="CWS",Q1449="Non-Lead",S1449="No")),
(AND('[1]PWS Information'!$E$10="CWS",Q1449="Non-Lead",S1449="Don't Know")),
(AND('[1]PWS Information'!$E$10="CWS",Q1449="Non-Lead", J1449="Non-Lead - Copper", S1449="Yes", L1449="Between 1989 and 2014")),
(AND('[1]PWS Information'!$E$10="CWS",Q1449="Non-Lead", J1449="Non-Lead - Copper", S1449="Yes", L1449="After 2014")),
(AND('[1]PWS Information'!$E$10="CWS",Q1449="Non-Lead", J1449="Non-Lead - Copper", S1449="Yes", L1449="Unknown")),
(AND('[1]PWS Information'!$E$10="CWS",Q1449="Non-Lead", N1449="Non-Lead - Copper", S1449="Yes", O1449="Between 1989 and 2014")),
(AND('[1]PWS Information'!$E$10="CWS",Q1449="Non-Lead", N1449="Non-Lead - Copper", S1449="Yes", O1449="After 2014")),
(AND('[1]PWS Information'!$E$10="CWS",Q1449="Non-Lead", N1449="Non-Lead - Copper", S1449="Yes", O1449="Unknown")),
(AND('[1]PWS Information'!$E$10="CWS",Q1449="Unknown")),
(AND('[1]PWS Information'!$E$10="NTNC",Q1449="Unknown")))),"Tier 5",
"")))))</f>
        <v>Tier 5</v>
      </c>
      <c r="Z1449" s="71"/>
      <c r="AA1449" s="71"/>
    </row>
    <row r="1450" spans="1:27" ht="57.6" x14ac:dyDescent="0.3">
      <c r="A1450" s="17"/>
      <c r="B1450" s="70">
        <v>15771037</v>
      </c>
      <c r="C1450" s="73">
        <v>170</v>
      </c>
      <c r="D1450" s="74" t="s">
        <v>477</v>
      </c>
      <c r="E1450" s="74" t="s">
        <v>49</v>
      </c>
      <c r="F1450" s="74">
        <v>78640</v>
      </c>
      <c r="G1450" s="78" t="s">
        <v>474</v>
      </c>
      <c r="H1450" s="63">
        <v>29.947844400000001</v>
      </c>
      <c r="I1450" s="64">
        <v>-97.846169444444399</v>
      </c>
      <c r="J1450" s="65" t="s">
        <v>57</v>
      </c>
      <c r="K1450" s="66" t="s">
        <v>51</v>
      </c>
      <c r="L1450" s="62" t="s">
        <v>58</v>
      </c>
      <c r="M1450" s="69"/>
      <c r="N1450" s="65" t="s">
        <v>50</v>
      </c>
      <c r="O1450" s="66" t="s">
        <v>58</v>
      </c>
      <c r="P1450" s="69"/>
      <c r="Q1450" s="55" t="str">
        <f t="shared" si="22"/>
        <v>Non-Lead</v>
      </c>
      <c r="R1450" s="70" t="s">
        <v>51</v>
      </c>
      <c r="S1450" s="70" t="s">
        <v>51</v>
      </c>
      <c r="T1450" s="70"/>
      <c r="U1450" s="71" t="s">
        <v>53</v>
      </c>
      <c r="V1450" s="71" t="s">
        <v>51</v>
      </c>
      <c r="W1450" s="71" t="s">
        <v>51</v>
      </c>
      <c r="X1450" s="71" t="s">
        <v>51</v>
      </c>
      <c r="Y1450" s="72" t="str">
        <f>IF((OR((AND('[1]PWS Information'!$E$10="CWS",U1450="Single Family Residence",Q1450="Lead")),
(AND('[1]PWS Information'!$E$10="CWS",U1450="Multiple Family Residence",'[1]PWS Information'!$E$11="Yes",Q1450="Lead")),
(AND('[1]PWS Information'!$E$10="NTNC",Q1450="Lead")))),"Tier 1",
IF((OR((AND('[1]PWS Information'!$E$10="CWS",U1450="Multiple Family Residence",'[1]PWS Information'!$E$11="No",Q1450="Lead")),
(AND('[1]PWS Information'!$E$10="CWS",U1450="Other",Q1450="Lead")),
(AND('[1]PWS Information'!$E$10="CWS",U1450="Building",Q1450="Lead")))),"Tier 2",
IF((OR((AND('[1]PWS Information'!$E$10="CWS",U1450="Single Family Residence",Q1450="Galvanized Requiring Replacement")),
(AND('[1]PWS Information'!$E$10="CWS",U1450="Single Family Residence",Q1450="Galvanized Requiring Replacement",R1450="Yes")),
(AND('[1]PWS Information'!$E$10="NTNC",Q1450="Galvanized Requiring Replacement")),
(AND('[1]PWS Information'!$E$10="NTNC",U1450="Single Family Residence",R1450="Yes")))),"Tier 3",
IF((OR((AND('[1]PWS Information'!$E$10="CWS",U1450="Single Family Residence",S1450="Yes",Q1450="Non-Lead", J1450="Non-Lead - Copper",L1450="Before 1989")),
(AND('[1]PWS Information'!$E$10="CWS",U1450="Single Family Residence",S1450="Yes",Q1450="Non-Lead", N1450="Non-Lead - Copper",O1450="Before 1989")))),"Tier 4",
IF((OR((AND('[1]PWS Information'!$E$10="NTNC",Q1450="Non-Lead")),
(AND('[1]PWS Information'!$E$10="CWS",Q1450="Non-Lead",S1450="")),
(AND('[1]PWS Information'!$E$10="CWS",Q1450="Non-Lead",S1450="No")),
(AND('[1]PWS Information'!$E$10="CWS",Q1450="Non-Lead",S1450="Don't Know")),
(AND('[1]PWS Information'!$E$10="CWS",Q1450="Non-Lead", J1450="Non-Lead - Copper", S1450="Yes", L1450="Between 1989 and 2014")),
(AND('[1]PWS Information'!$E$10="CWS",Q1450="Non-Lead", J1450="Non-Lead - Copper", S1450="Yes", L1450="After 2014")),
(AND('[1]PWS Information'!$E$10="CWS",Q1450="Non-Lead", J1450="Non-Lead - Copper", S1450="Yes", L1450="Unknown")),
(AND('[1]PWS Information'!$E$10="CWS",Q1450="Non-Lead", N1450="Non-Lead - Copper", S1450="Yes", O1450="Between 1989 and 2014")),
(AND('[1]PWS Information'!$E$10="CWS",Q1450="Non-Lead", N1450="Non-Lead - Copper", S1450="Yes", O1450="After 2014")),
(AND('[1]PWS Information'!$E$10="CWS",Q1450="Non-Lead", N1450="Non-Lead - Copper", S1450="Yes", O1450="Unknown")),
(AND('[1]PWS Information'!$E$10="CWS",Q1450="Unknown")),
(AND('[1]PWS Information'!$E$10="NTNC",Q1450="Unknown")))),"Tier 5",
"")))))</f>
        <v>Tier 5</v>
      </c>
      <c r="Z1450" s="71"/>
      <c r="AA1450" s="71"/>
    </row>
    <row r="1451" spans="1:27" ht="57.6" x14ac:dyDescent="0.3">
      <c r="A1451" s="1"/>
      <c r="B1451" s="70">
        <v>12689589</v>
      </c>
      <c r="C1451" s="60">
        <v>196</v>
      </c>
      <c r="D1451" s="61" t="s">
        <v>477</v>
      </c>
      <c r="E1451" s="61" t="s">
        <v>49</v>
      </c>
      <c r="F1451" s="61">
        <v>78640</v>
      </c>
      <c r="G1451" s="62" t="s">
        <v>474</v>
      </c>
      <c r="H1451" s="63">
        <v>29.947555600000001</v>
      </c>
      <c r="I1451" s="64">
        <v>-97.845816666666593</v>
      </c>
      <c r="J1451" s="65" t="s">
        <v>57</v>
      </c>
      <c r="K1451" s="66" t="s">
        <v>51</v>
      </c>
      <c r="L1451" s="62" t="s">
        <v>58</v>
      </c>
      <c r="M1451" s="69"/>
      <c r="N1451" s="65" t="s">
        <v>50</v>
      </c>
      <c r="O1451" s="66" t="s">
        <v>58</v>
      </c>
      <c r="P1451" s="69"/>
      <c r="Q1451" s="55" t="str">
        <f t="shared" si="22"/>
        <v>Non-Lead</v>
      </c>
      <c r="R1451" s="70" t="s">
        <v>51</v>
      </c>
      <c r="S1451" s="70" t="s">
        <v>51</v>
      </c>
      <c r="T1451" s="70"/>
      <c r="U1451" s="71" t="s">
        <v>53</v>
      </c>
      <c r="V1451" s="71" t="s">
        <v>51</v>
      </c>
      <c r="W1451" s="71" t="s">
        <v>51</v>
      </c>
      <c r="X1451" s="71" t="s">
        <v>51</v>
      </c>
      <c r="Y1451" s="72" t="str">
        <f>IF((OR((AND('[1]PWS Information'!$E$10="CWS",U1451="Single Family Residence",Q1451="Lead")),
(AND('[1]PWS Information'!$E$10="CWS",U1451="Multiple Family Residence",'[1]PWS Information'!$E$11="Yes",Q1451="Lead")),
(AND('[1]PWS Information'!$E$10="NTNC",Q1451="Lead")))),"Tier 1",
IF((OR((AND('[1]PWS Information'!$E$10="CWS",U1451="Multiple Family Residence",'[1]PWS Information'!$E$11="No",Q1451="Lead")),
(AND('[1]PWS Information'!$E$10="CWS",U1451="Other",Q1451="Lead")),
(AND('[1]PWS Information'!$E$10="CWS",U1451="Building",Q1451="Lead")))),"Tier 2",
IF((OR((AND('[1]PWS Information'!$E$10="CWS",U1451="Single Family Residence",Q1451="Galvanized Requiring Replacement")),
(AND('[1]PWS Information'!$E$10="CWS",U1451="Single Family Residence",Q1451="Galvanized Requiring Replacement",R1451="Yes")),
(AND('[1]PWS Information'!$E$10="NTNC",Q1451="Galvanized Requiring Replacement")),
(AND('[1]PWS Information'!$E$10="NTNC",U1451="Single Family Residence",R1451="Yes")))),"Tier 3",
IF((OR((AND('[1]PWS Information'!$E$10="CWS",U1451="Single Family Residence",S1451="Yes",Q1451="Non-Lead", J1451="Non-Lead - Copper",L1451="Before 1989")),
(AND('[1]PWS Information'!$E$10="CWS",U1451="Single Family Residence",S1451="Yes",Q1451="Non-Lead", N1451="Non-Lead - Copper",O1451="Before 1989")))),"Tier 4",
IF((OR((AND('[1]PWS Information'!$E$10="NTNC",Q1451="Non-Lead")),
(AND('[1]PWS Information'!$E$10="CWS",Q1451="Non-Lead",S1451="")),
(AND('[1]PWS Information'!$E$10="CWS",Q1451="Non-Lead",S1451="No")),
(AND('[1]PWS Information'!$E$10="CWS",Q1451="Non-Lead",S1451="Don't Know")),
(AND('[1]PWS Information'!$E$10="CWS",Q1451="Non-Lead", J1451="Non-Lead - Copper", S1451="Yes", L1451="Between 1989 and 2014")),
(AND('[1]PWS Information'!$E$10="CWS",Q1451="Non-Lead", J1451="Non-Lead - Copper", S1451="Yes", L1451="After 2014")),
(AND('[1]PWS Information'!$E$10="CWS",Q1451="Non-Lead", J1451="Non-Lead - Copper", S1451="Yes", L1451="Unknown")),
(AND('[1]PWS Information'!$E$10="CWS",Q1451="Non-Lead", N1451="Non-Lead - Copper", S1451="Yes", O1451="Between 1989 and 2014")),
(AND('[1]PWS Information'!$E$10="CWS",Q1451="Non-Lead", N1451="Non-Lead - Copper", S1451="Yes", O1451="After 2014")),
(AND('[1]PWS Information'!$E$10="CWS",Q1451="Non-Lead", N1451="Non-Lead - Copper", S1451="Yes", O1451="Unknown")),
(AND('[1]PWS Information'!$E$10="CWS",Q1451="Unknown")),
(AND('[1]PWS Information'!$E$10="NTNC",Q1451="Unknown")))),"Tier 5",
"")))))</f>
        <v>Tier 5</v>
      </c>
      <c r="Z1451" s="71"/>
      <c r="AA1451" s="71"/>
    </row>
    <row r="1452" spans="1:27" ht="57.6" x14ac:dyDescent="0.3">
      <c r="A1452" s="1"/>
      <c r="B1452" s="70">
        <v>12755947</v>
      </c>
      <c r="C1452" s="60">
        <v>220</v>
      </c>
      <c r="D1452" s="61" t="s">
        <v>477</v>
      </c>
      <c r="E1452" s="61" t="s">
        <v>49</v>
      </c>
      <c r="F1452" s="61">
        <v>78640</v>
      </c>
      <c r="G1452" s="62" t="s">
        <v>474</v>
      </c>
      <c r="H1452" s="63">
        <v>29.947275000000001</v>
      </c>
      <c r="I1452" s="64">
        <v>-97.845633333333296</v>
      </c>
      <c r="J1452" s="65" t="s">
        <v>57</v>
      </c>
      <c r="K1452" s="66" t="s">
        <v>51</v>
      </c>
      <c r="L1452" s="62" t="s">
        <v>58</v>
      </c>
      <c r="M1452" s="69"/>
      <c r="N1452" s="65" t="s">
        <v>50</v>
      </c>
      <c r="O1452" s="66" t="s">
        <v>58</v>
      </c>
      <c r="P1452" s="69"/>
      <c r="Q1452" s="55" t="str">
        <f t="shared" si="22"/>
        <v>Non-Lead</v>
      </c>
      <c r="R1452" s="70" t="s">
        <v>51</v>
      </c>
      <c r="S1452" s="70" t="s">
        <v>51</v>
      </c>
      <c r="T1452" s="70"/>
      <c r="U1452" s="71" t="s">
        <v>53</v>
      </c>
      <c r="V1452" s="71" t="s">
        <v>51</v>
      </c>
      <c r="W1452" s="71" t="s">
        <v>51</v>
      </c>
      <c r="X1452" s="71" t="s">
        <v>51</v>
      </c>
      <c r="Y1452" s="72" t="str">
        <f>IF((OR((AND('[1]PWS Information'!$E$10="CWS",U1452="Single Family Residence",Q1452="Lead")),
(AND('[1]PWS Information'!$E$10="CWS",U1452="Multiple Family Residence",'[1]PWS Information'!$E$11="Yes",Q1452="Lead")),
(AND('[1]PWS Information'!$E$10="NTNC",Q1452="Lead")))),"Tier 1",
IF((OR((AND('[1]PWS Information'!$E$10="CWS",U1452="Multiple Family Residence",'[1]PWS Information'!$E$11="No",Q1452="Lead")),
(AND('[1]PWS Information'!$E$10="CWS",U1452="Other",Q1452="Lead")),
(AND('[1]PWS Information'!$E$10="CWS",U1452="Building",Q1452="Lead")))),"Tier 2",
IF((OR((AND('[1]PWS Information'!$E$10="CWS",U1452="Single Family Residence",Q1452="Galvanized Requiring Replacement")),
(AND('[1]PWS Information'!$E$10="CWS",U1452="Single Family Residence",Q1452="Galvanized Requiring Replacement",R1452="Yes")),
(AND('[1]PWS Information'!$E$10="NTNC",Q1452="Galvanized Requiring Replacement")),
(AND('[1]PWS Information'!$E$10="NTNC",U1452="Single Family Residence",R1452="Yes")))),"Tier 3",
IF((OR((AND('[1]PWS Information'!$E$10="CWS",U1452="Single Family Residence",S1452="Yes",Q1452="Non-Lead", J1452="Non-Lead - Copper",L1452="Before 1989")),
(AND('[1]PWS Information'!$E$10="CWS",U1452="Single Family Residence",S1452="Yes",Q1452="Non-Lead", N1452="Non-Lead - Copper",O1452="Before 1989")))),"Tier 4",
IF((OR((AND('[1]PWS Information'!$E$10="NTNC",Q1452="Non-Lead")),
(AND('[1]PWS Information'!$E$10="CWS",Q1452="Non-Lead",S1452="")),
(AND('[1]PWS Information'!$E$10="CWS",Q1452="Non-Lead",S1452="No")),
(AND('[1]PWS Information'!$E$10="CWS",Q1452="Non-Lead",S1452="Don't Know")),
(AND('[1]PWS Information'!$E$10="CWS",Q1452="Non-Lead", J1452="Non-Lead - Copper", S1452="Yes", L1452="Between 1989 and 2014")),
(AND('[1]PWS Information'!$E$10="CWS",Q1452="Non-Lead", J1452="Non-Lead - Copper", S1452="Yes", L1452="After 2014")),
(AND('[1]PWS Information'!$E$10="CWS",Q1452="Non-Lead", J1452="Non-Lead - Copper", S1452="Yes", L1452="Unknown")),
(AND('[1]PWS Information'!$E$10="CWS",Q1452="Non-Lead", N1452="Non-Lead - Copper", S1452="Yes", O1452="Between 1989 and 2014")),
(AND('[1]PWS Information'!$E$10="CWS",Q1452="Non-Lead", N1452="Non-Lead - Copper", S1452="Yes", O1452="After 2014")),
(AND('[1]PWS Information'!$E$10="CWS",Q1452="Non-Lead", N1452="Non-Lead - Copper", S1452="Yes", O1452="Unknown")),
(AND('[1]PWS Information'!$E$10="CWS",Q1452="Unknown")),
(AND('[1]PWS Information'!$E$10="NTNC",Q1452="Unknown")))),"Tier 5",
"")))))</f>
        <v>Tier 5</v>
      </c>
      <c r="Z1452" s="71"/>
      <c r="AA1452" s="71"/>
    </row>
    <row r="1453" spans="1:27" ht="57.6" x14ac:dyDescent="0.3">
      <c r="A1453" s="1"/>
      <c r="B1453" s="70">
        <v>9300237</v>
      </c>
      <c r="C1453" s="60">
        <v>224</v>
      </c>
      <c r="D1453" s="61" t="s">
        <v>477</v>
      </c>
      <c r="E1453" s="61" t="s">
        <v>49</v>
      </c>
      <c r="F1453" s="61">
        <v>78640</v>
      </c>
      <c r="G1453" s="62" t="s">
        <v>474</v>
      </c>
      <c r="H1453" s="63">
        <v>29.947136100000002</v>
      </c>
      <c r="I1453" s="64">
        <v>-97.845105555555506</v>
      </c>
      <c r="J1453" s="65" t="s">
        <v>57</v>
      </c>
      <c r="K1453" s="66" t="s">
        <v>51</v>
      </c>
      <c r="L1453" s="62" t="s">
        <v>58</v>
      </c>
      <c r="M1453" s="69"/>
      <c r="N1453" s="65" t="s">
        <v>50</v>
      </c>
      <c r="O1453" s="66" t="s">
        <v>58</v>
      </c>
      <c r="P1453" s="69"/>
      <c r="Q1453" s="55" t="str">
        <f t="shared" si="22"/>
        <v>Non-Lead</v>
      </c>
      <c r="R1453" s="70" t="s">
        <v>51</v>
      </c>
      <c r="S1453" s="70" t="s">
        <v>51</v>
      </c>
      <c r="T1453" s="70"/>
      <c r="U1453" s="71" t="s">
        <v>53</v>
      </c>
      <c r="V1453" s="71" t="s">
        <v>51</v>
      </c>
      <c r="W1453" s="71" t="s">
        <v>51</v>
      </c>
      <c r="X1453" s="71" t="s">
        <v>51</v>
      </c>
      <c r="Y1453" s="72" t="str">
        <f>IF((OR((AND('[1]PWS Information'!$E$10="CWS",U1453="Single Family Residence",Q1453="Lead")),
(AND('[1]PWS Information'!$E$10="CWS",U1453="Multiple Family Residence",'[1]PWS Information'!$E$11="Yes",Q1453="Lead")),
(AND('[1]PWS Information'!$E$10="NTNC",Q1453="Lead")))),"Tier 1",
IF((OR((AND('[1]PWS Information'!$E$10="CWS",U1453="Multiple Family Residence",'[1]PWS Information'!$E$11="No",Q1453="Lead")),
(AND('[1]PWS Information'!$E$10="CWS",U1453="Other",Q1453="Lead")),
(AND('[1]PWS Information'!$E$10="CWS",U1453="Building",Q1453="Lead")))),"Tier 2",
IF((OR((AND('[1]PWS Information'!$E$10="CWS",U1453="Single Family Residence",Q1453="Galvanized Requiring Replacement")),
(AND('[1]PWS Information'!$E$10="CWS",U1453="Single Family Residence",Q1453="Galvanized Requiring Replacement",R1453="Yes")),
(AND('[1]PWS Information'!$E$10="NTNC",Q1453="Galvanized Requiring Replacement")),
(AND('[1]PWS Information'!$E$10="NTNC",U1453="Single Family Residence",R1453="Yes")))),"Tier 3",
IF((OR((AND('[1]PWS Information'!$E$10="CWS",U1453="Single Family Residence",S1453="Yes",Q1453="Non-Lead", J1453="Non-Lead - Copper",L1453="Before 1989")),
(AND('[1]PWS Information'!$E$10="CWS",U1453="Single Family Residence",S1453="Yes",Q1453="Non-Lead", N1453="Non-Lead - Copper",O1453="Before 1989")))),"Tier 4",
IF((OR((AND('[1]PWS Information'!$E$10="NTNC",Q1453="Non-Lead")),
(AND('[1]PWS Information'!$E$10="CWS",Q1453="Non-Lead",S1453="")),
(AND('[1]PWS Information'!$E$10="CWS",Q1453="Non-Lead",S1453="No")),
(AND('[1]PWS Information'!$E$10="CWS",Q1453="Non-Lead",S1453="Don't Know")),
(AND('[1]PWS Information'!$E$10="CWS",Q1453="Non-Lead", J1453="Non-Lead - Copper", S1453="Yes", L1453="Between 1989 and 2014")),
(AND('[1]PWS Information'!$E$10="CWS",Q1453="Non-Lead", J1453="Non-Lead - Copper", S1453="Yes", L1453="After 2014")),
(AND('[1]PWS Information'!$E$10="CWS",Q1453="Non-Lead", J1453="Non-Lead - Copper", S1453="Yes", L1453="Unknown")),
(AND('[1]PWS Information'!$E$10="CWS",Q1453="Non-Lead", N1453="Non-Lead - Copper", S1453="Yes", O1453="Between 1989 and 2014")),
(AND('[1]PWS Information'!$E$10="CWS",Q1453="Non-Lead", N1453="Non-Lead - Copper", S1453="Yes", O1453="After 2014")),
(AND('[1]PWS Information'!$E$10="CWS",Q1453="Non-Lead", N1453="Non-Lead - Copper", S1453="Yes", O1453="Unknown")),
(AND('[1]PWS Information'!$E$10="CWS",Q1453="Unknown")),
(AND('[1]PWS Information'!$E$10="NTNC",Q1453="Unknown")))),"Tier 5",
"")))))</f>
        <v>Tier 5</v>
      </c>
      <c r="Z1453" s="71"/>
      <c r="AA1453" s="71"/>
    </row>
    <row r="1454" spans="1:27" ht="57.6" x14ac:dyDescent="0.3">
      <c r="A1454" s="17"/>
      <c r="B1454" s="70">
        <v>16234452</v>
      </c>
      <c r="C1454" s="60">
        <v>247</v>
      </c>
      <c r="D1454" s="61" t="s">
        <v>477</v>
      </c>
      <c r="E1454" s="61" t="s">
        <v>49</v>
      </c>
      <c r="F1454" s="61">
        <v>78640</v>
      </c>
      <c r="G1454" s="62" t="s">
        <v>474</v>
      </c>
      <c r="H1454" s="63">
        <v>29.947880600000001</v>
      </c>
      <c r="I1454" s="64">
        <v>-97.845258333333305</v>
      </c>
      <c r="J1454" s="65" t="s">
        <v>57</v>
      </c>
      <c r="K1454" s="66" t="s">
        <v>51</v>
      </c>
      <c r="L1454" s="62" t="s">
        <v>58</v>
      </c>
      <c r="M1454" s="69"/>
      <c r="N1454" s="65" t="s">
        <v>50</v>
      </c>
      <c r="O1454" s="66" t="s">
        <v>58</v>
      </c>
      <c r="P1454" s="69"/>
      <c r="Q1454" s="55" t="str">
        <f t="shared" si="22"/>
        <v>Non-Lead</v>
      </c>
      <c r="R1454" s="70" t="s">
        <v>51</v>
      </c>
      <c r="S1454" s="70" t="s">
        <v>51</v>
      </c>
      <c r="T1454" s="70"/>
      <c r="U1454" s="71" t="s">
        <v>53</v>
      </c>
      <c r="V1454" s="71" t="s">
        <v>51</v>
      </c>
      <c r="W1454" s="71" t="s">
        <v>51</v>
      </c>
      <c r="X1454" s="71" t="s">
        <v>51</v>
      </c>
      <c r="Y1454" s="72" t="str">
        <f>IF((OR((AND('[1]PWS Information'!$E$10="CWS",U1454="Single Family Residence",Q1454="Lead")),
(AND('[1]PWS Information'!$E$10="CWS",U1454="Multiple Family Residence",'[1]PWS Information'!$E$11="Yes",Q1454="Lead")),
(AND('[1]PWS Information'!$E$10="NTNC",Q1454="Lead")))),"Tier 1",
IF((OR((AND('[1]PWS Information'!$E$10="CWS",U1454="Multiple Family Residence",'[1]PWS Information'!$E$11="No",Q1454="Lead")),
(AND('[1]PWS Information'!$E$10="CWS",U1454="Other",Q1454="Lead")),
(AND('[1]PWS Information'!$E$10="CWS",U1454="Building",Q1454="Lead")))),"Tier 2",
IF((OR((AND('[1]PWS Information'!$E$10="CWS",U1454="Single Family Residence",Q1454="Galvanized Requiring Replacement")),
(AND('[1]PWS Information'!$E$10="CWS",U1454="Single Family Residence",Q1454="Galvanized Requiring Replacement",R1454="Yes")),
(AND('[1]PWS Information'!$E$10="NTNC",Q1454="Galvanized Requiring Replacement")),
(AND('[1]PWS Information'!$E$10="NTNC",U1454="Single Family Residence",R1454="Yes")))),"Tier 3",
IF((OR((AND('[1]PWS Information'!$E$10="CWS",U1454="Single Family Residence",S1454="Yes",Q1454="Non-Lead", J1454="Non-Lead - Copper",L1454="Before 1989")),
(AND('[1]PWS Information'!$E$10="CWS",U1454="Single Family Residence",S1454="Yes",Q1454="Non-Lead", N1454="Non-Lead - Copper",O1454="Before 1989")))),"Tier 4",
IF((OR((AND('[1]PWS Information'!$E$10="NTNC",Q1454="Non-Lead")),
(AND('[1]PWS Information'!$E$10="CWS",Q1454="Non-Lead",S1454="")),
(AND('[1]PWS Information'!$E$10="CWS",Q1454="Non-Lead",S1454="No")),
(AND('[1]PWS Information'!$E$10="CWS",Q1454="Non-Lead",S1454="Don't Know")),
(AND('[1]PWS Information'!$E$10="CWS",Q1454="Non-Lead", J1454="Non-Lead - Copper", S1454="Yes", L1454="Between 1989 and 2014")),
(AND('[1]PWS Information'!$E$10="CWS",Q1454="Non-Lead", J1454="Non-Lead - Copper", S1454="Yes", L1454="After 2014")),
(AND('[1]PWS Information'!$E$10="CWS",Q1454="Non-Lead", J1454="Non-Lead - Copper", S1454="Yes", L1454="Unknown")),
(AND('[1]PWS Information'!$E$10="CWS",Q1454="Non-Lead", N1454="Non-Lead - Copper", S1454="Yes", O1454="Between 1989 and 2014")),
(AND('[1]PWS Information'!$E$10="CWS",Q1454="Non-Lead", N1454="Non-Lead - Copper", S1454="Yes", O1454="After 2014")),
(AND('[1]PWS Information'!$E$10="CWS",Q1454="Non-Lead", N1454="Non-Lead - Copper", S1454="Yes", O1454="Unknown")),
(AND('[1]PWS Information'!$E$10="CWS",Q1454="Unknown")),
(AND('[1]PWS Information'!$E$10="NTNC",Q1454="Unknown")))),"Tier 5",
"")))))</f>
        <v>Tier 5</v>
      </c>
      <c r="Z1454" s="71"/>
      <c r="AA1454" s="71"/>
    </row>
    <row r="1455" spans="1:27" ht="57.6" x14ac:dyDescent="0.3">
      <c r="A1455" s="1"/>
      <c r="B1455" s="70">
        <v>15506486</v>
      </c>
      <c r="C1455" s="60">
        <v>248</v>
      </c>
      <c r="D1455" s="61" t="s">
        <v>477</v>
      </c>
      <c r="E1455" s="61" t="s">
        <v>49</v>
      </c>
      <c r="F1455" s="61">
        <v>78640</v>
      </c>
      <c r="G1455" s="62" t="s">
        <v>478</v>
      </c>
      <c r="H1455" s="63">
        <v>29.947524999999999</v>
      </c>
      <c r="I1455" s="64">
        <v>-97.844888888888804</v>
      </c>
      <c r="J1455" s="65" t="s">
        <v>57</v>
      </c>
      <c r="K1455" s="66" t="s">
        <v>51</v>
      </c>
      <c r="L1455" s="62" t="s">
        <v>58</v>
      </c>
      <c r="M1455" s="69"/>
      <c r="N1455" s="65" t="s">
        <v>50</v>
      </c>
      <c r="O1455" s="66" t="s">
        <v>58</v>
      </c>
      <c r="P1455" s="69"/>
      <c r="Q1455" s="55" t="str">
        <f t="shared" si="22"/>
        <v>Non-Lead</v>
      </c>
      <c r="R1455" s="70" t="s">
        <v>51</v>
      </c>
      <c r="S1455" s="70" t="s">
        <v>51</v>
      </c>
      <c r="T1455" s="70"/>
      <c r="U1455" s="71" t="s">
        <v>53</v>
      </c>
      <c r="V1455" s="71" t="s">
        <v>51</v>
      </c>
      <c r="W1455" s="71" t="s">
        <v>51</v>
      </c>
      <c r="X1455" s="71" t="s">
        <v>51</v>
      </c>
      <c r="Y1455" s="72" t="str">
        <f>IF((OR((AND('[1]PWS Information'!$E$10="CWS",U1455="Single Family Residence",Q1455="Lead")),
(AND('[1]PWS Information'!$E$10="CWS",U1455="Multiple Family Residence",'[1]PWS Information'!$E$11="Yes",Q1455="Lead")),
(AND('[1]PWS Information'!$E$10="NTNC",Q1455="Lead")))),"Tier 1",
IF((OR((AND('[1]PWS Information'!$E$10="CWS",U1455="Multiple Family Residence",'[1]PWS Information'!$E$11="No",Q1455="Lead")),
(AND('[1]PWS Information'!$E$10="CWS",U1455="Other",Q1455="Lead")),
(AND('[1]PWS Information'!$E$10="CWS",U1455="Building",Q1455="Lead")))),"Tier 2",
IF((OR((AND('[1]PWS Information'!$E$10="CWS",U1455="Single Family Residence",Q1455="Galvanized Requiring Replacement")),
(AND('[1]PWS Information'!$E$10="CWS",U1455="Single Family Residence",Q1455="Galvanized Requiring Replacement",R1455="Yes")),
(AND('[1]PWS Information'!$E$10="NTNC",Q1455="Galvanized Requiring Replacement")),
(AND('[1]PWS Information'!$E$10="NTNC",U1455="Single Family Residence",R1455="Yes")))),"Tier 3",
IF((OR((AND('[1]PWS Information'!$E$10="CWS",U1455="Single Family Residence",S1455="Yes",Q1455="Non-Lead", J1455="Non-Lead - Copper",L1455="Before 1989")),
(AND('[1]PWS Information'!$E$10="CWS",U1455="Single Family Residence",S1455="Yes",Q1455="Non-Lead", N1455="Non-Lead - Copper",O1455="Before 1989")))),"Tier 4",
IF((OR((AND('[1]PWS Information'!$E$10="NTNC",Q1455="Non-Lead")),
(AND('[1]PWS Information'!$E$10="CWS",Q1455="Non-Lead",S1455="")),
(AND('[1]PWS Information'!$E$10="CWS",Q1455="Non-Lead",S1455="No")),
(AND('[1]PWS Information'!$E$10="CWS",Q1455="Non-Lead",S1455="Don't Know")),
(AND('[1]PWS Information'!$E$10="CWS",Q1455="Non-Lead", J1455="Non-Lead - Copper", S1455="Yes", L1455="Between 1989 and 2014")),
(AND('[1]PWS Information'!$E$10="CWS",Q1455="Non-Lead", J1455="Non-Lead - Copper", S1455="Yes", L1455="After 2014")),
(AND('[1]PWS Information'!$E$10="CWS",Q1455="Non-Lead", J1455="Non-Lead - Copper", S1455="Yes", L1455="Unknown")),
(AND('[1]PWS Information'!$E$10="CWS",Q1455="Non-Lead", N1455="Non-Lead - Copper", S1455="Yes", O1455="Between 1989 and 2014")),
(AND('[1]PWS Information'!$E$10="CWS",Q1455="Non-Lead", N1455="Non-Lead - Copper", S1455="Yes", O1455="After 2014")),
(AND('[1]PWS Information'!$E$10="CWS",Q1455="Non-Lead", N1455="Non-Lead - Copper", S1455="Yes", O1455="Unknown")),
(AND('[1]PWS Information'!$E$10="CWS",Q1455="Unknown")),
(AND('[1]PWS Information'!$E$10="NTNC",Q1455="Unknown")))),"Tier 5",
"")))))</f>
        <v>Tier 5</v>
      </c>
      <c r="Z1455" s="71"/>
      <c r="AA1455" s="71"/>
    </row>
    <row r="1456" spans="1:27" ht="57.6" x14ac:dyDescent="0.3">
      <c r="A1456" s="1"/>
      <c r="B1456" s="70">
        <v>16183223</v>
      </c>
      <c r="C1456" s="60">
        <v>273</v>
      </c>
      <c r="D1456" s="61" t="s">
        <v>477</v>
      </c>
      <c r="E1456" s="61" t="s">
        <v>49</v>
      </c>
      <c r="F1456" s="61">
        <v>78640</v>
      </c>
      <c r="G1456" s="62" t="s">
        <v>474</v>
      </c>
      <c r="H1456" s="63">
        <v>29.948063900000001</v>
      </c>
      <c r="I1456" s="64">
        <v>-97.845019444444404</v>
      </c>
      <c r="J1456" s="65" t="s">
        <v>57</v>
      </c>
      <c r="K1456" s="66" t="s">
        <v>51</v>
      </c>
      <c r="L1456" s="62" t="s">
        <v>58</v>
      </c>
      <c r="M1456" s="69"/>
      <c r="N1456" s="65" t="s">
        <v>50</v>
      </c>
      <c r="O1456" s="66" t="s">
        <v>58</v>
      </c>
      <c r="P1456" s="69"/>
      <c r="Q1456" s="55" t="str">
        <f t="shared" si="22"/>
        <v>Non-Lead</v>
      </c>
      <c r="R1456" s="70" t="s">
        <v>51</v>
      </c>
      <c r="S1456" s="70" t="s">
        <v>51</v>
      </c>
      <c r="T1456" s="70"/>
      <c r="U1456" s="71" t="s">
        <v>53</v>
      </c>
      <c r="V1456" s="71" t="s">
        <v>51</v>
      </c>
      <c r="W1456" s="71" t="s">
        <v>51</v>
      </c>
      <c r="X1456" s="71" t="s">
        <v>51</v>
      </c>
      <c r="Y1456" s="72" t="str">
        <f>IF((OR((AND('[1]PWS Information'!$E$10="CWS",U1456="Single Family Residence",Q1456="Lead")),
(AND('[1]PWS Information'!$E$10="CWS",U1456="Multiple Family Residence",'[1]PWS Information'!$E$11="Yes",Q1456="Lead")),
(AND('[1]PWS Information'!$E$10="NTNC",Q1456="Lead")))),"Tier 1",
IF((OR((AND('[1]PWS Information'!$E$10="CWS",U1456="Multiple Family Residence",'[1]PWS Information'!$E$11="No",Q1456="Lead")),
(AND('[1]PWS Information'!$E$10="CWS",U1456="Other",Q1456="Lead")),
(AND('[1]PWS Information'!$E$10="CWS",U1456="Building",Q1456="Lead")))),"Tier 2",
IF((OR((AND('[1]PWS Information'!$E$10="CWS",U1456="Single Family Residence",Q1456="Galvanized Requiring Replacement")),
(AND('[1]PWS Information'!$E$10="CWS",U1456="Single Family Residence",Q1456="Galvanized Requiring Replacement",R1456="Yes")),
(AND('[1]PWS Information'!$E$10="NTNC",Q1456="Galvanized Requiring Replacement")),
(AND('[1]PWS Information'!$E$10="NTNC",U1456="Single Family Residence",R1456="Yes")))),"Tier 3",
IF((OR((AND('[1]PWS Information'!$E$10="CWS",U1456="Single Family Residence",S1456="Yes",Q1456="Non-Lead", J1456="Non-Lead - Copper",L1456="Before 1989")),
(AND('[1]PWS Information'!$E$10="CWS",U1456="Single Family Residence",S1456="Yes",Q1456="Non-Lead", N1456="Non-Lead - Copper",O1456="Before 1989")))),"Tier 4",
IF((OR((AND('[1]PWS Information'!$E$10="NTNC",Q1456="Non-Lead")),
(AND('[1]PWS Information'!$E$10="CWS",Q1456="Non-Lead",S1456="")),
(AND('[1]PWS Information'!$E$10="CWS",Q1456="Non-Lead",S1456="No")),
(AND('[1]PWS Information'!$E$10="CWS",Q1456="Non-Lead",S1456="Don't Know")),
(AND('[1]PWS Information'!$E$10="CWS",Q1456="Non-Lead", J1456="Non-Lead - Copper", S1456="Yes", L1456="Between 1989 and 2014")),
(AND('[1]PWS Information'!$E$10="CWS",Q1456="Non-Lead", J1456="Non-Lead - Copper", S1456="Yes", L1456="After 2014")),
(AND('[1]PWS Information'!$E$10="CWS",Q1456="Non-Lead", J1456="Non-Lead - Copper", S1456="Yes", L1456="Unknown")),
(AND('[1]PWS Information'!$E$10="CWS",Q1456="Non-Lead", N1456="Non-Lead - Copper", S1456="Yes", O1456="Between 1989 and 2014")),
(AND('[1]PWS Information'!$E$10="CWS",Q1456="Non-Lead", N1456="Non-Lead - Copper", S1456="Yes", O1456="After 2014")),
(AND('[1]PWS Information'!$E$10="CWS",Q1456="Non-Lead", N1456="Non-Lead - Copper", S1456="Yes", O1456="Unknown")),
(AND('[1]PWS Information'!$E$10="CWS",Q1456="Unknown")),
(AND('[1]PWS Information'!$E$10="NTNC",Q1456="Unknown")))),"Tier 5",
"")))))</f>
        <v>Tier 5</v>
      </c>
      <c r="Z1456" s="71"/>
      <c r="AA1456" s="71"/>
    </row>
    <row r="1457" spans="1:27" ht="57.6" x14ac:dyDescent="0.3">
      <c r="A1457" s="1"/>
      <c r="B1457" s="70">
        <v>15789257</v>
      </c>
      <c r="C1457" s="60">
        <v>274</v>
      </c>
      <c r="D1457" s="61" t="s">
        <v>477</v>
      </c>
      <c r="E1457" s="61" t="s">
        <v>49</v>
      </c>
      <c r="F1457" s="61">
        <v>78640</v>
      </c>
      <c r="G1457" s="62" t="s">
        <v>474</v>
      </c>
      <c r="H1457" s="63">
        <v>29.947794999999999</v>
      </c>
      <c r="I1457" s="64">
        <v>-97.844607999999994</v>
      </c>
      <c r="J1457" s="65" t="s">
        <v>57</v>
      </c>
      <c r="K1457" s="66" t="s">
        <v>51</v>
      </c>
      <c r="L1457" s="62" t="s">
        <v>58</v>
      </c>
      <c r="M1457" s="69"/>
      <c r="N1457" s="65" t="s">
        <v>50</v>
      </c>
      <c r="O1457" s="66" t="s">
        <v>58</v>
      </c>
      <c r="P1457" s="69"/>
      <c r="Q1457" s="55" t="str">
        <f t="shared" si="22"/>
        <v>Non-Lead</v>
      </c>
      <c r="R1457" s="70" t="s">
        <v>51</v>
      </c>
      <c r="S1457" s="70" t="s">
        <v>51</v>
      </c>
      <c r="T1457" s="70"/>
      <c r="U1457" s="71" t="s">
        <v>53</v>
      </c>
      <c r="V1457" s="71" t="s">
        <v>51</v>
      </c>
      <c r="W1457" s="71" t="s">
        <v>51</v>
      </c>
      <c r="X1457" s="71" t="s">
        <v>51</v>
      </c>
      <c r="Y1457" s="72" t="str">
        <f>IF((OR((AND('[1]PWS Information'!$E$10="CWS",U1457="Single Family Residence",Q1457="Lead")),
(AND('[1]PWS Information'!$E$10="CWS",U1457="Multiple Family Residence",'[1]PWS Information'!$E$11="Yes",Q1457="Lead")),
(AND('[1]PWS Information'!$E$10="NTNC",Q1457="Lead")))),"Tier 1",
IF((OR((AND('[1]PWS Information'!$E$10="CWS",U1457="Multiple Family Residence",'[1]PWS Information'!$E$11="No",Q1457="Lead")),
(AND('[1]PWS Information'!$E$10="CWS",U1457="Other",Q1457="Lead")),
(AND('[1]PWS Information'!$E$10="CWS",U1457="Building",Q1457="Lead")))),"Tier 2",
IF((OR((AND('[1]PWS Information'!$E$10="CWS",U1457="Single Family Residence",Q1457="Galvanized Requiring Replacement")),
(AND('[1]PWS Information'!$E$10="CWS",U1457="Single Family Residence",Q1457="Galvanized Requiring Replacement",R1457="Yes")),
(AND('[1]PWS Information'!$E$10="NTNC",Q1457="Galvanized Requiring Replacement")),
(AND('[1]PWS Information'!$E$10="NTNC",U1457="Single Family Residence",R1457="Yes")))),"Tier 3",
IF((OR((AND('[1]PWS Information'!$E$10="CWS",U1457="Single Family Residence",S1457="Yes",Q1457="Non-Lead", J1457="Non-Lead - Copper",L1457="Before 1989")),
(AND('[1]PWS Information'!$E$10="CWS",U1457="Single Family Residence",S1457="Yes",Q1457="Non-Lead", N1457="Non-Lead - Copper",O1457="Before 1989")))),"Tier 4",
IF((OR((AND('[1]PWS Information'!$E$10="NTNC",Q1457="Non-Lead")),
(AND('[1]PWS Information'!$E$10="CWS",Q1457="Non-Lead",S1457="")),
(AND('[1]PWS Information'!$E$10="CWS",Q1457="Non-Lead",S1457="No")),
(AND('[1]PWS Information'!$E$10="CWS",Q1457="Non-Lead",S1457="Don't Know")),
(AND('[1]PWS Information'!$E$10="CWS",Q1457="Non-Lead", J1457="Non-Lead - Copper", S1457="Yes", L1457="Between 1989 and 2014")),
(AND('[1]PWS Information'!$E$10="CWS",Q1457="Non-Lead", J1457="Non-Lead - Copper", S1457="Yes", L1457="After 2014")),
(AND('[1]PWS Information'!$E$10="CWS",Q1457="Non-Lead", J1457="Non-Lead - Copper", S1457="Yes", L1457="Unknown")),
(AND('[1]PWS Information'!$E$10="CWS",Q1457="Non-Lead", N1457="Non-Lead - Copper", S1457="Yes", O1457="Between 1989 and 2014")),
(AND('[1]PWS Information'!$E$10="CWS",Q1457="Non-Lead", N1457="Non-Lead - Copper", S1457="Yes", O1457="After 2014")),
(AND('[1]PWS Information'!$E$10="CWS",Q1457="Non-Lead", N1457="Non-Lead - Copper", S1457="Yes", O1457="Unknown")),
(AND('[1]PWS Information'!$E$10="CWS",Q1457="Unknown")),
(AND('[1]PWS Information'!$E$10="NTNC",Q1457="Unknown")))),"Tier 5",
"")))))</f>
        <v>Tier 5</v>
      </c>
      <c r="Z1457" s="71"/>
      <c r="AA1457" s="71"/>
    </row>
    <row r="1458" spans="1:27" ht="57.6" x14ac:dyDescent="0.3">
      <c r="A1458" s="17"/>
      <c r="B1458" s="70">
        <v>707465</v>
      </c>
      <c r="C1458" s="60">
        <v>298</v>
      </c>
      <c r="D1458" s="61" t="s">
        <v>477</v>
      </c>
      <c r="E1458" s="61" t="s">
        <v>49</v>
      </c>
      <c r="F1458" s="61">
        <v>78640</v>
      </c>
      <c r="G1458" s="62" t="s">
        <v>474</v>
      </c>
      <c r="H1458" s="63">
        <v>29.948128000000001</v>
      </c>
      <c r="I1458" s="64">
        <v>-97.844104999999999</v>
      </c>
      <c r="J1458" s="65" t="s">
        <v>57</v>
      </c>
      <c r="K1458" s="66" t="s">
        <v>51</v>
      </c>
      <c r="L1458" s="62" t="s">
        <v>58</v>
      </c>
      <c r="M1458" s="69"/>
      <c r="N1458" s="65" t="s">
        <v>50</v>
      </c>
      <c r="O1458" s="66" t="s">
        <v>58</v>
      </c>
      <c r="P1458" s="69"/>
      <c r="Q1458" s="55" t="str">
        <f t="shared" si="22"/>
        <v>Non-Lead</v>
      </c>
      <c r="R1458" s="70" t="s">
        <v>51</v>
      </c>
      <c r="S1458" s="70" t="s">
        <v>51</v>
      </c>
      <c r="T1458" s="70"/>
      <c r="U1458" s="71" t="s">
        <v>53</v>
      </c>
      <c r="V1458" s="71" t="s">
        <v>51</v>
      </c>
      <c r="W1458" s="71" t="s">
        <v>51</v>
      </c>
      <c r="X1458" s="71" t="s">
        <v>51</v>
      </c>
      <c r="Y1458" s="72" t="str">
        <f>IF((OR((AND('[1]PWS Information'!$E$10="CWS",U1458="Single Family Residence",Q1458="Lead")),
(AND('[1]PWS Information'!$E$10="CWS",U1458="Multiple Family Residence",'[1]PWS Information'!$E$11="Yes",Q1458="Lead")),
(AND('[1]PWS Information'!$E$10="NTNC",Q1458="Lead")))),"Tier 1",
IF((OR((AND('[1]PWS Information'!$E$10="CWS",U1458="Multiple Family Residence",'[1]PWS Information'!$E$11="No",Q1458="Lead")),
(AND('[1]PWS Information'!$E$10="CWS",U1458="Other",Q1458="Lead")),
(AND('[1]PWS Information'!$E$10="CWS",U1458="Building",Q1458="Lead")))),"Tier 2",
IF((OR((AND('[1]PWS Information'!$E$10="CWS",U1458="Single Family Residence",Q1458="Galvanized Requiring Replacement")),
(AND('[1]PWS Information'!$E$10="CWS",U1458="Single Family Residence",Q1458="Galvanized Requiring Replacement",R1458="Yes")),
(AND('[1]PWS Information'!$E$10="NTNC",Q1458="Galvanized Requiring Replacement")),
(AND('[1]PWS Information'!$E$10="NTNC",U1458="Single Family Residence",R1458="Yes")))),"Tier 3",
IF((OR((AND('[1]PWS Information'!$E$10="CWS",U1458="Single Family Residence",S1458="Yes",Q1458="Non-Lead", J1458="Non-Lead - Copper",L1458="Before 1989")),
(AND('[1]PWS Information'!$E$10="CWS",U1458="Single Family Residence",S1458="Yes",Q1458="Non-Lead", N1458="Non-Lead - Copper",O1458="Before 1989")))),"Tier 4",
IF((OR((AND('[1]PWS Information'!$E$10="NTNC",Q1458="Non-Lead")),
(AND('[1]PWS Information'!$E$10="CWS",Q1458="Non-Lead",S1458="")),
(AND('[1]PWS Information'!$E$10="CWS",Q1458="Non-Lead",S1458="No")),
(AND('[1]PWS Information'!$E$10="CWS",Q1458="Non-Lead",S1458="Don't Know")),
(AND('[1]PWS Information'!$E$10="CWS",Q1458="Non-Lead", J1458="Non-Lead - Copper", S1458="Yes", L1458="Between 1989 and 2014")),
(AND('[1]PWS Information'!$E$10="CWS",Q1458="Non-Lead", J1458="Non-Lead - Copper", S1458="Yes", L1458="After 2014")),
(AND('[1]PWS Information'!$E$10="CWS",Q1458="Non-Lead", J1458="Non-Lead - Copper", S1458="Yes", L1458="Unknown")),
(AND('[1]PWS Information'!$E$10="CWS",Q1458="Non-Lead", N1458="Non-Lead - Copper", S1458="Yes", O1458="Between 1989 and 2014")),
(AND('[1]PWS Information'!$E$10="CWS",Q1458="Non-Lead", N1458="Non-Lead - Copper", S1458="Yes", O1458="After 2014")),
(AND('[1]PWS Information'!$E$10="CWS",Q1458="Non-Lead", N1458="Non-Lead - Copper", S1458="Yes", O1458="Unknown")),
(AND('[1]PWS Information'!$E$10="CWS",Q1458="Unknown")),
(AND('[1]PWS Information'!$E$10="NTNC",Q1458="Unknown")))),"Tier 5",
"")))))</f>
        <v>Tier 5</v>
      </c>
      <c r="Z1458" s="71"/>
      <c r="AA1458" s="71"/>
    </row>
    <row r="1459" spans="1:27" ht="57.6" x14ac:dyDescent="0.3">
      <c r="A1459" s="1"/>
      <c r="B1459" s="70">
        <v>13264554</v>
      </c>
      <c r="C1459" s="60">
        <v>299</v>
      </c>
      <c r="D1459" s="61" t="s">
        <v>477</v>
      </c>
      <c r="E1459" s="61" t="s">
        <v>49</v>
      </c>
      <c r="F1459" s="61">
        <v>78640</v>
      </c>
      <c r="G1459" s="62" t="s">
        <v>474</v>
      </c>
      <c r="H1459" s="63">
        <v>29.948509999999999</v>
      </c>
      <c r="I1459" s="64">
        <v>-97.844662</v>
      </c>
      <c r="J1459" s="65" t="s">
        <v>57</v>
      </c>
      <c r="K1459" s="66" t="s">
        <v>51</v>
      </c>
      <c r="L1459" s="62" t="s">
        <v>58</v>
      </c>
      <c r="M1459" s="69"/>
      <c r="N1459" s="65" t="s">
        <v>50</v>
      </c>
      <c r="O1459" s="66" t="s">
        <v>58</v>
      </c>
      <c r="P1459" s="69"/>
      <c r="Q1459" s="55" t="str">
        <f t="shared" si="22"/>
        <v>Non-Lead</v>
      </c>
      <c r="R1459" s="70" t="s">
        <v>51</v>
      </c>
      <c r="S1459" s="70" t="s">
        <v>51</v>
      </c>
      <c r="T1459" s="70"/>
      <c r="U1459" s="71" t="s">
        <v>53</v>
      </c>
      <c r="V1459" s="71" t="s">
        <v>51</v>
      </c>
      <c r="W1459" s="71" t="s">
        <v>51</v>
      </c>
      <c r="X1459" s="71" t="s">
        <v>51</v>
      </c>
      <c r="Y1459" s="72" t="str">
        <f>IF((OR((AND('[1]PWS Information'!$E$10="CWS",U1459="Single Family Residence",Q1459="Lead")),
(AND('[1]PWS Information'!$E$10="CWS",U1459="Multiple Family Residence",'[1]PWS Information'!$E$11="Yes",Q1459="Lead")),
(AND('[1]PWS Information'!$E$10="NTNC",Q1459="Lead")))),"Tier 1",
IF((OR((AND('[1]PWS Information'!$E$10="CWS",U1459="Multiple Family Residence",'[1]PWS Information'!$E$11="No",Q1459="Lead")),
(AND('[1]PWS Information'!$E$10="CWS",U1459="Other",Q1459="Lead")),
(AND('[1]PWS Information'!$E$10="CWS",U1459="Building",Q1459="Lead")))),"Tier 2",
IF((OR((AND('[1]PWS Information'!$E$10="CWS",U1459="Single Family Residence",Q1459="Galvanized Requiring Replacement")),
(AND('[1]PWS Information'!$E$10="CWS",U1459="Single Family Residence",Q1459="Galvanized Requiring Replacement",R1459="Yes")),
(AND('[1]PWS Information'!$E$10="NTNC",Q1459="Galvanized Requiring Replacement")),
(AND('[1]PWS Information'!$E$10="NTNC",U1459="Single Family Residence",R1459="Yes")))),"Tier 3",
IF((OR((AND('[1]PWS Information'!$E$10="CWS",U1459="Single Family Residence",S1459="Yes",Q1459="Non-Lead", J1459="Non-Lead - Copper",L1459="Before 1989")),
(AND('[1]PWS Information'!$E$10="CWS",U1459="Single Family Residence",S1459="Yes",Q1459="Non-Lead", N1459="Non-Lead - Copper",O1459="Before 1989")))),"Tier 4",
IF((OR((AND('[1]PWS Information'!$E$10="NTNC",Q1459="Non-Lead")),
(AND('[1]PWS Information'!$E$10="CWS",Q1459="Non-Lead",S1459="")),
(AND('[1]PWS Information'!$E$10="CWS",Q1459="Non-Lead",S1459="No")),
(AND('[1]PWS Information'!$E$10="CWS",Q1459="Non-Lead",S1459="Don't Know")),
(AND('[1]PWS Information'!$E$10="CWS",Q1459="Non-Lead", J1459="Non-Lead - Copper", S1459="Yes", L1459="Between 1989 and 2014")),
(AND('[1]PWS Information'!$E$10="CWS",Q1459="Non-Lead", J1459="Non-Lead - Copper", S1459="Yes", L1459="After 2014")),
(AND('[1]PWS Information'!$E$10="CWS",Q1459="Non-Lead", J1459="Non-Lead - Copper", S1459="Yes", L1459="Unknown")),
(AND('[1]PWS Information'!$E$10="CWS",Q1459="Non-Lead", N1459="Non-Lead - Copper", S1459="Yes", O1459="Between 1989 and 2014")),
(AND('[1]PWS Information'!$E$10="CWS",Q1459="Non-Lead", N1459="Non-Lead - Copper", S1459="Yes", O1459="After 2014")),
(AND('[1]PWS Information'!$E$10="CWS",Q1459="Non-Lead", N1459="Non-Lead - Copper", S1459="Yes", O1459="Unknown")),
(AND('[1]PWS Information'!$E$10="CWS",Q1459="Unknown")),
(AND('[1]PWS Information'!$E$10="NTNC",Q1459="Unknown")))),"Tier 5",
"")))))</f>
        <v>Tier 5</v>
      </c>
      <c r="Z1459" s="71"/>
      <c r="AA1459" s="71"/>
    </row>
    <row r="1460" spans="1:27" ht="57.6" x14ac:dyDescent="0.3">
      <c r="A1460" s="1"/>
      <c r="B1460" s="70">
        <v>13265292</v>
      </c>
      <c r="C1460" s="60">
        <v>315</v>
      </c>
      <c r="D1460" s="61" t="s">
        <v>477</v>
      </c>
      <c r="E1460" s="61" t="s">
        <v>49</v>
      </c>
      <c r="F1460" s="61">
        <v>78640</v>
      </c>
      <c r="G1460" s="62" t="s">
        <v>474</v>
      </c>
      <c r="H1460" s="63">
        <v>29.9486861</v>
      </c>
      <c r="I1460" s="64">
        <v>-97.844347222222197</v>
      </c>
      <c r="J1460" s="65" t="s">
        <v>57</v>
      </c>
      <c r="K1460" s="66" t="s">
        <v>51</v>
      </c>
      <c r="L1460" s="62" t="s">
        <v>58</v>
      </c>
      <c r="M1460" s="69"/>
      <c r="N1460" s="65" t="s">
        <v>50</v>
      </c>
      <c r="O1460" s="66" t="s">
        <v>58</v>
      </c>
      <c r="P1460" s="69"/>
      <c r="Q1460" s="55" t="str">
        <f t="shared" si="22"/>
        <v>Non-Lead</v>
      </c>
      <c r="R1460" s="70" t="s">
        <v>51</v>
      </c>
      <c r="S1460" s="70" t="s">
        <v>51</v>
      </c>
      <c r="T1460" s="70"/>
      <c r="U1460" s="71" t="s">
        <v>53</v>
      </c>
      <c r="V1460" s="71" t="s">
        <v>51</v>
      </c>
      <c r="W1460" s="71" t="s">
        <v>51</v>
      </c>
      <c r="X1460" s="71" t="s">
        <v>51</v>
      </c>
      <c r="Y1460" s="72" t="str">
        <f>IF((OR((AND('[1]PWS Information'!$E$10="CWS",U1460="Single Family Residence",Q1460="Lead")),
(AND('[1]PWS Information'!$E$10="CWS",U1460="Multiple Family Residence",'[1]PWS Information'!$E$11="Yes",Q1460="Lead")),
(AND('[1]PWS Information'!$E$10="NTNC",Q1460="Lead")))),"Tier 1",
IF((OR((AND('[1]PWS Information'!$E$10="CWS",U1460="Multiple Family Residence",'[1]PWS Information'!$E$11="No",Q1460="Lead")),
(AND('[1]PWS Information'!$E$10="CWS",U1460="Other",Q1460="Lead")),
(AND('[1]PWS Information'!$E$10="CWS",U1460="Building",Q1460="Lead")))),"Tier 2",
IF((OR((AND('[1]PWS Information'!$E$10="CWS",U1460="Single Family Residence",Q1460="Galvanized Requiring Replacement")),
(AND('[1]PWS Information'!$E$10="CWS",U1460="Single Family Residence",Q1460="Galvanized Requiring Replacement",R1460="Yes")),
(AND('[1]PWS Information'!$E$10="NTNC",Q1460="Galvanized Requiring Replacement")),
(AND('[1]PWS Information'!$E$10="NTNC",U1460="Single Family Residence",R1460="Yes")))),"Tier 3",
IF((OR((AND('[1]PWS Information'!$E$10="CWS",U1460="Single Family Residence",S1460="Yes",Q1460="Non-Lead", J1460="Non-Lead - Copper",L1460="Before 1989")),
(AND('[1]PWS Information'!$E$10="CWS",U1460="Single Family Residence",S1460="Yes",Q1460="Non-Lead", N1460="Non-Lead - Copper",O1460="Before 1989")))),"Tier 4",
IF((OR((AND('[1]PWS Information'!$E$10="NTNC",Q1460="Non-Lead")),
(AND('[1]PWS Information'!$E$10="CWS",Q1460="Non-Lead",S1460="")),
(AND('[1]PWS Information'!$E$10="CWS",Q1460="Non-Lead",S1460="No")),
(AND('[1]PWS Information'!$E$10="CWS",Q1460="Non-Lead",S1460="Don't Know")),
(AND('[1]PWS Information'!$E$10="CWS",Q1460="Non-Lead", J1460="Non-Lead - Copper", S1460="Yes", L1460="Between 1989 and 2014")),
(AND('[1]PWS Information'!$E$10="CWS",Q1460="Non-Lead", J1460="Non-Lead - Copper", S1460="Yes", L1460="After 2014")),
(AND('[1]PWS Information'!$E$10="CWS",Q1460="Non-Lead", J1460="Non-Lead - Copper", S1460="Yes", L1460="Unknown")),
(AND('[1]PWS Information'!$E$10="CWS",Q1460="Non-Lead", N1460="Non-Lead - Copper", S1460="Yes", O1460="Between 1989 and 2014")),
(AND('[1]PWS Information'!$E$10="CWS",Q1460="Non-Lead", N1460="Non-Lead - Copper", S1460="Yes", O1460="After 2014")),
(AND('[1]PWS Information'!$E$10="CWS",Q1460="Non-Lead", N1460="Non-Lead - Copper", S1460="Yes", O1460="Unknown")),
(AND('[1]PWS Information'!$E$10="CWS",Q1460="Unknown")),
(AND('[1]PWS Information'!$E$10="NTNC",Q1460="Unknown")))),"Tier 5",
"")))))</f>
        <v>Tier 5</v>
      </c>
      <c r="Z1460" s="71"/>
      <c r="AA1460" s="71"/>
    </row>
    <row r="1461" spans="1:27" ht="57.6" x14ac:dyDescent="0.3">
      <c r="A1461" s="1"/>
      <c r="B1461" s="70">
        <v>10838015</v>
      </c>
      <c r="C1461" s="60">
        <v>320</v>
      </c>
      <c r="D1461" s="61" t="s">
        <v>477</v>
      </c>
      <c r="E1461" s="61" t="s">
        <v>49</v>
      </c>
      <c r="F1461" s="61">
        <v>78640</v>
      </c>
      <c r="G1461" s="62" t="s">
        <v>474</v>
      </c>
      <c r="H1461" s="63">
        <v>29.948436099999999</v>
      </c>
      <c r="I1461" s="64">
        <v>-97.8440333333333</v>
      </c>
      <c r="J1461" s="65" t="s">
        <v>57</v>
      </c>
      <c r="K1461" s="66" t="s">
        <v>51</v>
      </c>
      <c r="L1461" s="62" t="s">
        <v>58</v>
      </c>
      <c r="M1461" s="69"/>
      <c r="N1461" s="65" t="s">
        <v>50</v>
      </c>
      <c r="O1461" s="66" t="s">
        <v>58</v>
      </c>
      <c r="P1461" s="69"/>
      <c r="Q1461" s="55" t="str">
        <f t="shared" si="22"/>
        <v>Non-Lead</v>
      </c>
      <c r="R1461" s="70" t="s">
        <v>51</v>
      </c>
      <c r="S1461" s="70" t="s">
        <v>51</v>
      </c>
      <c r="T1461" s="70"/>
      <c r="U1461" s="71" t="s">
        <v>53</v>
      </c>
      <c r="V1461" s="71" t="s">
        <v>51</v>
      </c>
      <c r="W1461" s="71" t="s">
        <v>51</v>
      </c>
      <c r="X1461" s="71" t="s">
        <v>51</v>
      </c>
      <c r="Y1461" s="72" t="str">
        <f>IF((OR((AND('[1]PWS Information'!$E$10="CWS",U1461="Single Family Residence",Q1461="Lead")),
(AND('[1]PWS Information'!$E$10="CWS",U1461="Multiple Family Residence",'[1]PWS Information'!$E$11="Yes",Q1461="Lead")),
(AND('[1]PWS Information'!$E$10="NTNC",Q1461="Lead")))),"Tier 1",
IF((OR((AND('[1]PWS Information'!$E$10="CWS",U1461="Multiple Family Residence",'[1]PWS Information'!$E$11="No",Q1461="Lead")),
(AND('[1]PWS Information'!$E$10="CWS",U1461="Other",Q1461="Lead")),
(AND('[1]PWS Information'!$E$10="CWS",U1461="Building",Q1461="Lead")))),"Tier 2",
IF((OR((AND('[1]PWS Information'!$E$10="CWS",U1461="Single Family Residence",Q1461="Galvanized Requiring Replacement")),
(AND('[1]PWS Information'!$E$10="CWS",U1461="Single Family Residence",Q1461="Galvanized Requiring Replacement",R1461="Yes")),
(AND('[1]PWS Information'!$E$10="NTNC",Q1461="Galvanized Requiring Replacement")),
(AND('[1]PWS Information'!$E$10="NTNC",U1461="Single Family Residence",R1461="Yes")))),"Tier 3",
IF((OR((AND('[1]PWS Information'!$E$10="CWS",U1461="Single Family Residence",S1461="Yes",Q1461="Non-Lead", J1461="Non-Lead - Copper",L1461="Before 1989")),
(AND('[1]PWS Information'!$E$10="CWS",U1461="Single Family Residence",S1461="Yes",Q1461="Non-Lead", N1461="Non-Lead - Copper",O1461="Before 1989")))),"Tier 4",
IF((OR((AND('[1]PWS Information'!$E$10="NTNC",Q1461="Non-Lead")),
(AND('[1]PWS Information'!$E$10="CWS",Q1461="Non-Lead",S1461="")),
(AND('[1]PWS Information'!$E$10="CWS",Q1461="Non-Lead",S1461="No")),
(AND('[1]PWS Information'!$E$10="CWS",Q1461="Non-Lead",S1461="Don't Know")),
(AND('[1]PWS Information'!$E$10="CWS",Q1461="Non-Lead", J1461="Non-Lead - Copper", S1461="Yes", L1461="Between 1989 and 2014")),
(AND('[1]PWS Information'!$E$10="CWS",Q1461="Non-Lead", J1461="Non-Lead - Copper", S1461="Yes", L1461="After 2014")),
(AND('[1]PWS Information'!$E$10="CWS",Q1461="Non-Lead", J1461="Non-Lead - Copper", S1461="Yes", L1461="Unknown")),
(AND('[1]PWS Information'!$E$10="CWS",Q1461="Non-Lead", N1461="Non-Lead - Copper", S1461="Yes", O1461="Between 1989 and 2014")),
(AND('[1]PWS Information'!$E$10="CWS",Q1461="Non-Lead", N1461="Non-Lead - Copper", S1461="Yes", O1461="After 2014")),
(AND('[1]PWS Information'!$E$10="CWS",Q1461="Non-Lead", N1461="Non-Lead - Copper", S1461="Yes", O1461="Unknown")),
(AND('[1]PWS Information'!$E$10="CWS",Q1461="Unknown")),
(AND('[1]PWS Information'!$E$10="NTNC",Q1461="Unknown")))),"Tier 5",
"")))))</f>
        <v>Tier 5</v>
      </c>
      <c r="Z1461" s="71"/>
      <c r="AA1461" s="71"/>
    </row>
    <row r="1462" spans="1:27" ht="57.6" x14ac:dyDescent="0.3">
      <c r="A1462" s="17"/>
      <c r="B1462" s="70">
        <v>9393796</v>
      </c>
      <c r="C1462" s="60">
        <v>121</v>
      </c>
      <c r="D1462" s="61" t="s">
        <v>479</v>
      </c>
      <c r="E1462" s="61" t="s">
        <v>49</v>
      </c>
      <c r="F1462" s="61">
        <v>78640</v>
      </c>
      <c r="G1462" s="62" t="s">
        <v>474</v>
      </c>
      <c r="H1462" s="63">
        <v>29.954561099999999</v>
      </c>
      <c r="I1462" s="64">
        <v>-97.840116666666603</v>
      </c>
      <c r="J1462" s="65" t="s">
        <v>57</v>
      </c>
      <c r="K1462" s="66" t="s">
        <v>51</v>
      </c>
      <c r="L1462" s="62" t="s">
        <v>58</v>
      </c>
      <c r="M1462" s="69"/>
      <c r="N1462" s="65" t="s">
        <v>50</v>
      </c>
      <c r="O1462" s="66" t="s">
        <v>58</v>
      </c>
      <c r="P1462" s="69"/>
      <c r="Q1462" s="55" t="str">
        <f t="shared" si="22"/>
        <v>Non-Lead</v>
      </c>
      <c r="R1462" s="70" t="s">
        <v>51</v>
      </c>
      <c r="S1462" s="70" t="s">
        <v>51</v>
      </c>
      <c r="T1462" s="70"/>
      <c r="U1462" s="71" t="s">
        <v>53</v>
      </c>
      <c r="V1462" s="71" t="s">
        <v>51</v>
      </c>
      <c r="W1462" s="71" t="s">
        <v>51</v>
      </c>
      <c r="X1462" s="71" t="s">
        <v>51</v>
      </c>
      <c r="Y1462" s="72" t="str">
        <f>IF((OR((AND('[1]PWS Information'!$E$10="CWS",U1462="Single Family Residence",Q1462="Lead")),
(AND('[1]PWS Information'!$E$10="CWS",U1462="Multiple Family Residence",'[1]PWS Information'!$E$11="Yes",Q1462="Lead")),
(AND('[1]PWS Information'!$E$10="NTNC",Q1462="Lead")))),"Tier 1",
IF((OR((AND('[1]PWS Information'!$E$10="CWS",U1462="Multiple Family Residence",'[1]PWS Information'!$E$11="No",Q1462="Lead")),
(AND('[1]PWS Information'!$E$10="CWS",U1462="Other",Q1462="Lead")),
(AND('[1]PWS Information'!$E$10="CWS",U1462="Building",Q1462="Lead")))),"Tier 2",
IF((OR((AND('[1]PWS Information'!$E$10="CWS",U1462="Single Family Residence",Q1462="Galvanized Requiring Replacement")),
(AND('[1]PWS Information'!$E$10="CWS",U1462="Single Family Residence",Q1462="Galvanized Requiring Replacement",R1462="Yes")),
(AND('[1]PWS Information'!$E$10="NTNC",Q1462="Galvanized Requiring Replacement")),
(AND('[1]PWS Information'!$E$10="NTNC",U1462="Single Family Residence",R1462="Yes")))),"Tier 3",
IF((OR((AND('[1]PWS Information'!$E$10="CWS",U1462="Single Family Residence",S1462="Yes",Q1462="Non-Lead", J1462="Non-Lead - Copper",L1462="Before 1989")),
(AND('[1]PWS Information'!$E$10="CWS",U1462="Single Family Residence",S1462="Yes",Q1462="Non-Lead", N1462="Non-Lead - Copper",O1462="Before 1989")))),"Tier 4",
IF((OR((AND('[1]PWS Information'!$E$10="NTNC",Q1462="Non-Lead")),
(AND('[1]PWS Information'!$E$10="CWS",Q1462="Non-Lead",S1462="")),
(AND('[1]PWS Information'!$E$10="CWS",Q1462="Non-Lead",S1462="No")),
(AND('[1]PWS Information'!$E$10="CWS",Q1462="Non-Lead",S1462="Don't Know")),
(AND('[1]PWS Information'!$E$10="CWS",Q1462="Non-Lead", J1462="Non-Lead - Copper", S1462="Yes", L1462="Between 1989 and 2014")),
(AND('[1]PWS Information'!$E$10="CWS",Q1462="Non-Lead", J1462="Non-Lead - Copper", S1462="Yes", L1462="After 2014")),
(AND('[1]PWS Information'!$E$10="CWS",Q1462="Non-Lead", J1462="Non-Lead - Copper", S1462="Yes", L1462="Unknown")),
(AND('[1]PWS Information'!$E$10="CWS",Q1462="Non-Lead", N1462="Non-Lead - Copper", S1462="Yes", O1462="Between 1989 and 2014")),
(AND('[1]PWS Information'!$E$10="CWS",Q1462="Non-Lead", N1462="Non-Lead - Copper", S1462="Yes", O1462="After 2014")),
(AND('[1]PWS Information'!$E$10="CWS",Q1462="Non-Lead", N1462="Non-Lead - Copper", S1462="Yes", O1462="Unknown")),
(AND('[1]PWS Information'!$E$10="CWS",Q1462="Unknown")),
(AND('[1]PWS Information'!$E$10="NTNC",Q1462="Unknown")))),"Tier 5",
"")))))</f>
        <v>Tier 5</v>
      </c>
      <c r="Z1462" s="71"/>
      <c r="AA1462" s="71"/>
    </row>
    <row r="1463" spans="1:27" ht="57.6" x14ac:dyDescent="0.3">
      <c r="A1463" s="1"/>
      <c r="B1463" s="70">
        <v>15510703</v>
      </c>
      <c r="C1463" s="60">
        <v>149</v>
      </c>
      <c r="D1463" s="61" t="s">
        <v>479</v>
      </c>
      <c r="E1463" s="61" t="s">
        <v>49</v>
      </c>
      <c r="F1463" s="61">
        <v>78640</v>
      </c>
      <c r="G1463" s="62" t="s">
        <v>474</v>
      </c>
      <c r="H1463" s="63">
        <v>29.9542556</v>
      </c>
      <c r="I1463" s="64">
        <v>-97.839924999999994</v>
      </c>
      <c r="J1463" s="65" t="s">
        <v>57</v>
      </c>
      <c r="K1463" s="66" t="s">
        <v>51</v>
      </c>
      <c r="L1463" s="62" t="s">
        <v>58</v>
      </c>
      <c r="M1463" s="69"/>
      <c r="N1463" s="65" t="s">
        <v>50</v>
      </c>
      <c r="O1463" s="66" t="s">
        <v>58</v>
      </c>
      <c r="P1463" s="69"/>
      <c r="Q1463" s="55" t="str">
        <f t="shared" si="22"/>
        <v>Non-Lead</v>
      </c>
      <c r="R1463" s="70" t="s">
        <v>51</v>
      </c>
      <c r="S1463" s="70" t="s">
        <v>51</v>
      </c>
      <c r="T1463" s="70"/>
      <c r="U1463" s="71" t="s">
        <v>53</v>
      </c>
      <c r="V1463" s="71" t="s">
        <v>51</v>
      </c>
      <c r="W1463" s="71" t="s">
        <v>51</v>
      </c>
      <c r="X1463" s="71" t="s">
        <v>51</v>
      </c>
      <c r="Y1463" s="72" t="str">
        <f>IF((OR((AND('[1]PWS Information'!$E$10="CWS",U1463="Single Family Residence",Q1463="Lead")),
(AND('[1]PWS Information'!$E$10="CWS",U1463="Multiple Family Residence",'[1]PWS Information'!$E$11="Yes",Q1463="Lead")),
(AND('[1]PWS Information'!$E$10="NTNC",Q1463="Lead")))),"Tier 1",
IF((OR((AND('[1]PWS Information'!$E$10="CWS",U1463="Multiple Family Residence",'[1]PWS Information'!$E$11="No",Q1463="Lead")),
(AND('[1]PWS Information'!$E$10="CWS",U1463="Other",Q1463="Lead")),
(AND('[1]PWS Information'!$E$10="CWS",U1463="Building",Q1463="Lead")))),"Tier 2",
IF((OR((AND('[1]PWS Information'!$E$10="CWS",U1463="Single Family Residence",Q1463="Galvanized Requiring Replacement")),
(AND('[1]PWS Information'!$E$10="CWS",U1463="Single Family Residence",Q1463="Galvanized Requiring Replacement",R1463="Yes")),
(AND('[1]PWS Information'!$E$10="NTNC",Q1463="Galvanized Requiring Replacement")),
(AND('[1]PWS Information'!$E$10="NTNC",U1463="Single Family Residence",R1463="Yes")))),"Tier 3",
IF((OR((AND('[1]PWS Information'!$E$10="CWS",U1463="Single Family Residence",S1463="Yes",Q1463="Non-Lead", J1463="Non-Lead - Copper",L1463="Before 1989")),
(AND('[1]PWS Information'!$E$10="CWS",U1463="Single Family Residence",S1463="Yes",Q1463="Non-Lead", N1463="Non-Lead - Copper",O1463="Before 1989")))),"Tier 4",
IF((OR((AND('[1]PWS Information'!$E$10="NTNC",Q1463="Non-Lead")),
(AND('[1]PWS Information'!$E$10="CWS",Q1463="Non-Lead",S1463="")),
(AND('[1]PWS Information'!$E$10="CWS",Q1463="Non-Lead",S1463="No")),
(AND('[1]PWS Information'!$E$10="CWS",Q1463="Non-Lead",S1463="Don't Know")),
(AND('[1]PWS Information'!$E$10="CWS",Q1463="Non-Lead", J1463="Non-Lead - Copper", S1463="Yes", L1463="Between 1989 and 2014")),
(AND('[1]PWS Information'!$E$10="CWS",Q1463="Non-Lead", J1463="Non-Lead - Copper", S1463="Yes", L1463="After 2014")),
(AND('[1]PWS Information'!$E$10="CWS",Q1463="Non-Lead", J1463="Non-Lead - Copper", S1463="Yes", L1463="Unknown")),
(AND('[1]PWS Information'!$E$10="CWS",Q1463="Non-Lead", N1463="Non-Lead - Copper", S1463="Yes", O1463="Between 1989 and 2014")),
(AND('[1]PWS Information'!$E$10="CWS",Q1463="Non-Lead", N1463="Non-Lead - Copper", S1463="Yes", O1463="After 2014")),
(AND('[1]PWS Information'!$E$10="CWS",Q1463="Non-Lead", N1463="Non-Lead - Copper", S1463="Yes", O1463="Unknown")),
(AND('[1]PWS Information'!$E$10="CWS",Q1463="Unknown")),
(AND('[1]PWS Information'!$E$10="NTNC",Q1463="Unknown")))),"Tier 5",
"")))))</f>
        <v>Tier 5</v>
      </c>
      <c r="Z1463" s="71"/>
      <c r="AA1463" s="71"/>
    </row>
    <row r="1464" spans="1:27" ht="57.6" x14ac:dyDescent="0.3">
      <c r="A1464" s="1"/>
      <c r="B1464" s="70">
        <v>12864195</v>
      </c>
      <c r="C1464" s="60">
        <v>166</v>
      </c>
      <c r="D1464" s="61" t="s">
        <v>479</v>
      </c>
      <c r="E1464" s="61" t="s">
        <v>49</v>
      </c>
      <c r="F1464" s="61">
        <v>78640</v>
      </c>
      <c r="G1464" s="62" t="s">
        <v>474</v>
      </c>
      <c r="H1464" s="63">
        <v>29.953702799999999</v>
      </c>
      <c r="I1464" s="64">
        <v>-97.840161111111101</v>
      </c>
      <c r="J1464" s="65" t="s">
        <v>57</v>
      </c>
      <c r="K1464" s="66" t="s">
        <v>51</v>
      </c>
      <c r="L1464" s="62" t="s">
        <v>58</v>
      </c>
      <c r="M1464" s="69"/>
      <c r="N1464" s="65" t="s">
        <v>50</v>
      </c>
      <c r="O1464" s="66" t="s">
        <v>58</v>
      </c>
      <c r="P1464" s="69"/>
      <c r="Q1464" s="55" t="str">
        <f t="shared" si="22"/>
        <v>Non-Lead</v>
      </c>
      <c r="R1464" s="70" t="s">
        <v>51</v>
      </c>
      <c r="S1464" s="70" t="s">
        <v>51</v>
      </c>
      <c r="T1464" s="70"/>
      <c r="U1464" s="71" t="s">
        <v>53</v>
      </c>
      <c r="V1464" s="71" t="s">
        <v>51</v>
      </c>
      <c r="W1464" s="71" t="s">
        <v>51</v>
      </c>
      <c r="X1464" s="71" t="s">
        <v>51</v>
      </c>
      <c r="Y1464" s="72" t="str">
        <f>IF((OR((AND('[1]PWS Information'!$E$10="CWS",U1464="Single Family Residence",Q1464="Lead")),
(AND('[1]PWS Information'!$E$10="CWS",U1464="Multiple Family Residence",'[1]PWS Information'!$E$11="Yes",Q1464="Lead")),
(AND('[1]PWS Information'!$E$10="NTNC",Q1464="Lead")))),"Tier 1",
IF((OR((AND('[1]PWS Information'!$E$10="CWS",U1464="Multiple Family Residence",'[1]PWS Information'!$E$11="No",Q1464="Lead")),
(AND('[1]PWS Information'!$E$10="CWS",U1464="Other",Q1464="Lead")),
(AND('[1]PWS Information'!$E$10="CWS",U1464="Building",Q1464="Lead")))),"Tier 2",
IF((OR((AND('[1]PWS Information'!$E$10="CWS",U1464="Single Family Residence",Q1464="Galvanized Requiring Replacement")),
(AND('[1]PWS Information'!$E$10="CWS",U1464="Single Family Residence",Q1464="Galvanized Requiring Replacement",R1464="Yes")),
(AND('[1]PWS Information'!$E$10="NTNC",Q1464="Galvanized Requiring Replacement")),
(AND('[1]PWS Information'!$E$10="NTNC",U1464="Single Family Residence",R1464="Yes")))),"Tier 3",
IF((OR((AND('[1]PWS Information'!$E$10="CWS",U1464="Single Family Residence",S1464="Yes",Q1464="Non-Lead", J1464="Non-Lead - Copper",L1464="Before 1989")),
(AND('[1]PWS Information'!$E$10="CWS",U1464="Single Family Residence",S1464="Yes",Q1464="Non-Lead", N1464="Non-Lead - Copper",O1464="Before 1989")))),"Tier 4",
IF((OR((AND('[1]PWS Information'!$E$10="NTNC",Q1464="Non-Lead")),
(AND('[1]PWS Information'!$E$10="CWS",Q1464="Non-Lead",S1464="")),
(AND('[1]PWS Information'!$E$10="CWS",Q1464="Non-Lead",S1464="No")),
(AND('[1]PWS Information'!$E$10="CWS",Q1464="Non-Lead",S1464="Don't Know")),
(AND('[1]PWS Information'!$E$10="CWS",Q1464="Non-Lead", J1464="Non-Lead - Copper", S1464="Yes", L1464="Between 1989 and 2014")),
(AND('[1]PWS Information'!$E$10="CWS",Q1464="Non-Lead", J1464="Non-Lead - Copper", S1464="Yes", L1464="After 2014")),
(AND('[1]PWS Information'!$E$10="CWS",Q1464="Non-Lead", J1464="Non-Lead - Copper", S1464="Yes", L1464="Unknown")),
(AND('[1]PWS Information'!$E$10="CWS",Q1464="Non-Lead", N1464="Non-Lead - Copper", S1464="Yes", O1464="Between 1989 and 2014")),
(AND('[1]PWS Information'!$E$10="CWS",Q1464="Non-Lead", N1464="Non-Lead - Copper", S1464="Yes", O1464="After 2014")),
(AND('[1]PWS Information'!$E$10="CWS",Q1464="Non-Lead", N1464="Non-Lead - Copper", S1464="Yes", O1464="Unknown")),
(AND('[1]PWS Information'!$E$10="CWS",Q1464="Unknown")),
(AND('[1]PWS Information'!$E$10="NTNC",Q1464="Unknown")))),"Tier 5",
"")))))</f>
        <v>Tier 5</v>
      </c>
      <c r="Z1464" s="71"/>
      <c r="AA1464" s="71"/>
    </row>
    <row r="1465" spans="1:27" ht="57.6" x14ac:dyDescent="0.3">
      <c r="A1465" s="1"/>
      <c r="B1465" s="70">
        <v>12687754</v>
      </c>
      <c r="C1465" s="60">
        <v>181</v>
      </c>
      <c r="D1465" s="61" t="s">
        <v>479</v>
      </c>
      <c r="E1465" s="61" t="s">
        <v>49</v>
      </c>
      <c r="F1465" s="61">
        <v>78640</v>
      </c>
      <c r="G1465" s="62" t="s">
        <v>474</v>
      </c>
      <c r="H1465" s="63">
        <v>29.953838900000001</v>
      </c>
      <c r="I1465" s="64">
        <v>-97.839516666666597</v>
      </c>
      <c r="J1465" s="65" t="s">
        <v>57</v>
      </c>
      <c r="K1465" s="66" t="s">
        <v>51</v>
      </c>
      <c r="L1465" s="62" t="s">
        <v>58</v>
      </c>
      <c r="M1465" s="69"/>
      <c r="N1465" s="65" t="s">
        <v>50</v>
      </c>
      <c r="O1465" s="66" t="s">
        <v>58</v>
      </c>
      <c r="P1465" s="69"/>
      <c r="Q1465" s="55" t="str">
        <f t="shared" si="22"/>
        <v>Non-Lead</v>
      </c>
      <c r="R1465" s="70" t="s">
        <v>51</v>
      </c>
      <c r="S1465" s="70" t="s">
        <v>51</v>
      </c>
      <c r="T1465" s="70"/>
      <c r="U1465" s="71" t="s">
        <v>53</v>
      </c>
      <c r="V1465" s="71" t="s">
        <v>51</v>
      </c>
      <c r="W1465" s="71" t="s">
        <v>51</v>
      </c>
      <c r="X1465" s="71" t="s">
        <v>51</v>
      </c>
      <c r="Y1465" s="72" t="str">
        <f>IF((OR((AND('[1]PWS Information'!$E$10="CWS",U1465="Single Family Residence",Q1465="Lead")),
(AND('[1]PWS Information'!$E$10="CWS",U1465="Multiple Family Residence",'[1]PWS Information'!$E$11="Yes",Q1465="Lead")),
(AND('[1]PWS Information'!$E$10="NTNC",Q1465="Lead")))),"Tier 1",
IF((OR((AND('[1]PWS Information'!$E$10="CWS",U1465="Multiple Family Residence",'[1]PWS Information'!$E$11="No",Q1465="Lead")),
(AND('[1]PWS Information'!$E$10="CWS",U1465="Other",Q1465="Lead")),
(AND('[1]PWS Information'!$E$10="CWS",U1465="Building",Q1465="Lead")))),"Tier 2",
IF((OR((AND('[1]PWS Information'!$E$10="CWS",U1465="Single Family Residence",Q1465="Galvanized Requiring Replacement")),
(AND('[1]PWS Information'!$E$10="CWS",U1465="Single Family Residence",Q1465="Galvanized Requiring Replacement",R1465="Yes")),
(AND('[1]PWS Information'!$E$10="NTNC",Q1465="Galvanized Requiring Replacement")),
(AND('[1]PWS Information'!$E$10="NTNC",U1465="Single Family Residence",R1465="Yes")))),"Tier 3",
IF((OR((AND('[1]PWS Information'!$E$10="CWS",U1465="Single Family Residence",S1465="Yes",Q1465="Non-Lead", J1465="Non-Lead - Copper",L1465="Before 1989")),
(AND('[1]PWS Information'!$E$10="CWS",U1465="Single Family Residence",S1465="Yes",Q1465="Non-Lead", N1465="Non-Lead - Copper",O1465="Before 1989")))),"Tier 4",
IF((OR((AND('[1]PWS Information'!$E$10="NTNC",Q1465="Non-Lead")),
(AND('[1]PWS Information'!$E$10="CWS",Q1465="Non-Lead",S1465="")),
(AND('[1]PWS Information'!$E$10="CWS",Q1465="Non-Lead",S1465="No")),
(AND('[1]PWS Information'!$E$10="CWS",Q1465="Non-Lead",S1465="Don't Know")),
(AND('[1]PWS Information'!$E$10="CWS",Q1465="Non-Lead", J1465="Non-Lead - Copper", S1465="Yes", L1465="Between 1989 and 2014")),
(AND('[1]PWS Information'!$E$10="CWS",Q1465="Non-Lead", J1465="Non-Lead - Copper", S1465="Yes", L1465="After 2014")),
(AND('[1]PWS Information'!$E$10="CWS",Q1465="Non-Lead", J1465="Non-Lead - Copper", S1465="Yes", L1465="Unknown")),
(AND('[1]PWS Information'!$E$10="CWS",Q1465="Non-Lead", N1465="Non-Lead - Copper", S1465="Yes", O1465="Between 1989 and 2014")),
(AND('[1]PWS Information'!$E$10="CWS",Q1465="Non-Lead", N1465="Non-Lead - Copper", S1465="Yes", O1465="After 2014")),
(AND('[1]PWS Information'!$E$10="CWS",Q1465="Non-Lead", N1465="Non-Lead - Copper", S1465="Yes", O1465="Unknown")),
(AND('[1]PWS Information'!$E$10="CWS",Q1465="Unknown")),
(AND('[1]PWS Information'!$E$10="NTNC",Q1465="Unknown")))),"Tier 5",
"")))))</f>
        <v>Tier 5</v>
      </c>
      <c r="Z1465" s="71"/>
      <c r="AA1465" s="71"/>
    </row>
    <row r="1466" spans="1:27" ht="57.6" x14ac:dyDescent="0.3">
      <c r="A1466" s="17"/>
      <c r="B1466" s="70">
        <v>16243489</v>
      </c>
      <c r="C1466" s="60">
        <v>196</v>
      </c>
      <c r="D1466" s="61" t="s">
        <v>479</v>
      </c>
      <c r="E1466" s="61" t="s">
        <v>49</v>
      </c>
      <c r="F1466" s="61">
        <v>78640</v>
      </c>
      <c r="G1466" s="62" t="s">
        <v>474</v>
      </c>
      <c r="H1466" s="63">
        <v>29.9534889</v>
      </c>
      <c r="I1466" s="64">
        <v>-97.839933333333306</v>
      </c>
      <c r="J1466" s="65" t="s">
        <v>57</v>
      </c>
      <c r="K1466" s="66" t="s">
        <v>51</v>
      </c>
      <c r="L1466" s="62" t="s">
        <v>58</v>
      </c>
      <c r="M1466" s="69"/>
      <c r="N1466" s="65" t="s">
        <v>50</v>
      </c>
      <c r="O1466" s="66" t="s">
        <v>58</v>
      </c>
      <c r="P1466" s="69"/>
      <c r="Q1466" s="55" t="str">
        <f t="shared" si="22"/>
        <v>Non-Lead</v>
      </c>
      <c r="R1466" s="70" t="s">
        <v>51</v>
      </c>
      <c r="S1466" s="70" t="s">
        <v>51</v>
      </c>
      <c r="T1466" s="70"/>
      <c r="U1466" s="71" t="s">
        <v>53</v>
      </c>
      <c r="V1466" s="71" t="s">
        <v>51</v>
      </c>
      <c r="W1466" s="71" t="s">
        <v>51</v>
      </c>
      <c r="X1466" s="71" t="s">
        <v>51</v>
      </c>
      <c r="Y1466" s="72" t="str">
        <f>IF((OR((AND('[1]PWS Information'!$E$10="CWS",U1466="Single Family Residence",Q1466="Lead")),
(AND('[1]PWS Information'!$E$10="CWS",U1466="Multiple Family Residence",'[1]PWS Information'!$E$11="Yes",Q1466="Lead")),
(AND('[1]PWS Information'!$E$10="NTNC",Q1466="Lead")))),"Tier 1",
IF((OR((AND('[1]PWS Information'!$E$10="CWS",U1466="Multiple Family Residence",'[1]PWS Information'!$E$11="No",Q1466="Lead")),
(AND('[1]PWS Information'!$E$10="CWS",U1466="Other",Q1466="Lead")),
(AND('[1]PWS Information'!$E$10="CWS",U1466="Building",Q1466="Lead")))),"Tier 2",
IF((OR((AND('[1]PWS Information'!$E$10="CWS",U1466="Single Family Residence",Q1466="Galvanized Requiring Replacement")),
(AND('[1]PWS Information'!$E$10="CWS",U1466="Single Family Residence",Q1466="Galvanized Requiring Replacement",R1466="Yes")),
(AND('[1]PWS Information'!$E$10="NTNC",Q1466="Galvanized Requiring Replacement")),
(AND('[1]PWS Information'!$E$10="NTNC",U1466="Single Family Residence",R1466="Yes")))),"Tier 3",
IF((OR((AND('[1]PWS Information'!$E$10="CWS",U1466="Single Family Residence",S1466="Yes",Q1466="Non-Lead", J1466="Non-Lead - Copper",L1466="Before 1989")),
(AND('[1]PWS Information'!$E$10="CWS",U1466="Single Family Residence",S1466="Yes",Q1466="Non-Lead", N1466="Non-Lead - Copper",O1466="Before 1989")))),"Tier 4",
IF((OR((AND('[1]PWS Information'!$E$10="NTNC",Q1466="Non-Lead")),
(AND('[1]PWS Information'!$E$10="CWS",Q1466="Non-Lead",S1466="")),
(AND('[1]PWS Information'!$E$10="CWS",Q1466="Non-Lead",S1466="No")),
(AND('[1]PWS Information'!$E$10="CWS",Q1466="Non-Lead",S1466="Don't Know")),
(AND('[1]PWS Information'!$E$10="CWS",Q1466="Non-Lead", J1466="Non-Lead - Copper", S1466="Yes", L1466="Between 1989 and 2014")),
(AND('[1]PWS Information'!$E$10="CWS",Q1466="Non-Lead", J1466="Non-Lead - Copper", S1466="Yes", L1466="After 2014")),
(AND('[1]PWS Information'!$E$10="CWS",Q1466="Non-Lead", J1466="Non-Lead - Copper", S1466="Yes", L1466="Unknown")),
(AND('[1]PWS Information'!$E$10="CWS",Q1466="Non-Lead", N1466="Non-Lead - Copper", S1466="Yes", O1466="Between 1989 and 2014")),
(AND('[1]PWS Information'!$E$10="CWS",Q1466="Non-Lead", N1466="Non-Lead - Copper", S1466="Yes", O1466="After 2014")),
(AND('[1]PWS Information'!$E$10="CWS",Q1466="Non-Lead", N1466="Non-Lead - Copper", S1466="Yes", O1466="Unknown")),
(AND('[1]PWS Information'!$E$10="CWS",Q1466="Unknown")),
(AND('[1]PWS Information'!$E$10="NTNC",Q1466="Unknown")))),"Tier 5",
"")))))</f>
        <v>Tier 5</v>
      </c>
      <c r="Z1466" s="71"/>
      <c r="AA1466" s="71"/>
    </row>
    <row r="1467" spans="1:27" ht="57.6" x14ac:dyDescent="0.3">
      <c r="A1467" s="1"/>
      <c r="B1467" s="70">
        <v>13552795</v>
      </c>
      <c r="C1467" s="60">
        <v>211</v>
      </c>
      <c r="D1467" s="61" t="s">
        <v>479</v>
      </c>
      <c r="E1467" s="61" t="s">
        <v>49</v>
      </c>
      <c r="F1467" s="61">
        <v>78640</v>
      </c>
      <c r="G1467" s="62" t="s">
        <v>474</v>
      </c>
      <c r="H1467" s="63">
        <v>29.9535917</v>
      </c>
      <c r="I1467" s="64">
        <v>-97.839319444444399</v>
      </c>
      <c r="J1467" s="65" t="s">
        <v>57</v>
      </c>
      <c r="K1467" s="66" t="s">
        <v>51</v>
      </c>
      <c r="L1467" s="62" t="s">
        <v>58</v>
      </c>
      <c r="M1467" s="69"/>
      <c r="N1467" s="65" t="s">
        <v>50</v>
      </c>
      <c r="O1467" s="66" t="s">
        <v>58</v>
      </c>
      <c r="P1467" s="69"/>
      <c r="Q1467" s="55" t="str">
        <f t="shared" si="22"/>
        <v>Non-Lead</v>
      </c>
      <c r="R1467" s="70" t="s">
        <v>51</v>
      </c>
      <c r="S1467" s="70" t="s">
        <v>51</v>
      </c>
      <c r="T1467" s="70"/>
      <c r="U1467" s="71" t="s">
        <v>53</v>
      </c>
      <c r="V1467" s="71" t="s">
        <v>51</v>
      </c>
      <c r="W1467" s="71" t="s">
        <v>51</v>
      </c>
      <c r="X1467" s="71" t="s">
        <v>51</v>
      </c>
      <c r="Y1467" s="72" t="str">
        <f>IF((OR((AND('[1]PWS Information'!$E$10="CWS",U1467="Single Family Residence",Q1467="Lead")),
(AND('[1]PWS Information'!$E$10="CWS",U1467="Multiple Family Residence",'[1]PWS Information'!$E$11="Yes",Q1467="Lead")),
(AND('[1]PWS Information'!$E$10="NTNC",Q1467="Lead")))),"Tier 1",
IF((OR((AND('[1]PWS Information'!$E$10="CWS",U1467="Multiple Family Residence",'[1]PWS Information'!$E$11="No",Q1467="Lead")),
(AND('[1]PWS Information'!$E$10="CWS",U1467="Other",Q1467="Lead")),
(AND('[1]PWS Information'!$E$10="CWS",U1467="Building",Q1467="Lead")))),"Tier 2",
IF((OR((AND('[1]PWS Information'!$E$10="CWS",U1467="Single Family Residence",Q1467="Galvanized Requiring Replacement")),
(AND('[1]PWS Information'!$E$10="CWS",U1467="Single Family Residence",Q1467="Galvanized Requiring Replacement",R1467="Yes")),
(AND('[1]PWS Information'!$E$10="NTNC",Q1467="Galvanized Requiring Replacement")),
(AND('[1]PWS Information'!$E$10="NTNC",U1467="Single Family Residence",R1467="Yes")))),"Tier 3",
IF((OR((AND('[1]PWS Information'!$E$10="CWS",U1467="Single Family Residence",S1467="Yes",Q1467="Non-Lead", J1467="Non-Lead - Copper",L1467="Before 1989")),
(AND('[1]PWS Information'!$E$10="CWS",U1467="Single Family Residence",S1467="Yes",Q1467="Non-Lead", N1467="Non-Lead - Copper",O1467="Before 1989")))),"Tier 4",
IF((OR((AND('[1]PWS Information'!$E$10="NTNC",Q1467="Non-Lead")),
(AND('[1]PWS Information'!$E$10="CWS",Q1467="Non-Lead",S1467="")),
(AND('[1]PWS Information'!$E$10="CWS",Q1467="Non-Lead",S1467="No")),
(AND('[1]PWS Information'!$E$10="CWS",Q1467="Non-Lead",S1467="Don't Know")),
(AND('[1]PWS Information'!$E$10="CWS",Q1467="Non-Lead", J1467="Non-Lead - Copper", S1467="Yes", L1467="Between 1989 and 2014")),
(AND('[1]PWS Information'!$E$10="CWS",Q1467="Non-Lead", J1467="Non-Lead - Copper", S1467="Yes", L1467="After 2014")),
(AND('[1]PWS Information'!$E$10="CWS",Q1467="Non-Lead", J1467="Non-Lead - Copper", S1467="Yes", L1467="Unknown")),
(AND('[1]PWS Information'!$E$10="CWS",Q1467="Non-Lead", N1467="Non-Lead - Copper", S1467="Yes", O1467="Between 1989 and 2014")),
(AND('[1]PWS Information'!$E$10="CWS",Q1467="Non-Lead", N1467="Non-Lead - Copper", S1467="Yes", O1467="After 2014")),
(AND('[1]PWS Information'!$E$10="CWS",Q1467="Non-Lead", N1467="Non-Lead - Copper", S1467="Yes", O1467="Unknown")),
(AND('[1]PWS Information'!$E$10="CWS",Q1467="Unknown")),
(AND('[1]PWS Information'!$E$10="NTNC",Q1467="Unknown")))),"Tier 5",
"")))))</f>
        <v>Tier 5</v>
      </c>
      <c r="Z1467" s="71"/>
      <c r="AA1467" s="71"/>
    </row>
    <row r="1468" spans="1:27" ht="57.6" x14ac:dyDescent="0.3">
      <c r="A1468" s="1"/>
      <c r="B1468" s="70">
        <v>9296307</v>
      </c>
      <c r="C1468" s="60">
        <v>226</v>
      </c>
      <c r="D1468" s="61" t="s">
        <v>479</v>
      </c>
      <c r="E1468" s="61" t="s">
        <v>49</v>
      </c>
      <c r="F1468" s="61">
        <v>78640</v>
      </c>
      <c r="G1468" s="62" t="s">
        <v>474</v>
      </c>
      <c r="H1468" s="63">
        <v>29.953138899999999</v>
      </c>
      <c r="I1468" s="64">
        <v>-97.839583333333294</v>
      </c>
      <c r="J1468" s="65" t="s">
        <v>57</v>
      </c>
      <c r="K1468" s="66" t="s">
        <v>51</v>
      </c>
      <c r="L1468" s="62" t="s">
        <v>58</v>
      </c>
      <c r="M1468" s="69"/>
      <c r="N1468" s="65" t="s">
        <v>50</v>
      </c>
      <c r="O1468" s="66" t="s">
        <v>58</v>
      </c>
      <c r="P1468" s="69"/>
      <c r="Q1468" s="55" t="str">
        <f t="shared" si="22"/>
        <v>Non-Lead</v>
      </c>
      <c r="R1468" s="70" t="s">
        <v>51</v>
      </c>
      <c r="S1468" s="70" t="s">
        <v>51</v>
      </c>
      <c r="T1468" s="70"/>
      <c r="U1468" s="71" t="s">
        <v>53</v>
      </c>
      <c r="V1468" s="71" t="s">
        <v>51</v>
      </c>
      <c r="W1468" s="71" t="s">
        <v>51</v>
      </c>
      <c r="X1468" s="71" t="s">
        <v>51</v>
      </c>
      <c r="Y1468" s="72" t="str">
        <f>IF((OR((AND('[1]PWS Information'!$E$10="CWS",U1468="Single Family Residence",Q1468="Lead")),
(AND('[1]PWS Information'!$E$10="CWS",U1468="Multiple Family Residence",'[1]PWS Information'!$E$11="Yes",Q1468="Lead")),
(AND('[1]PWS Information'!$E$10="NTNC",Q1468="Lead")))),"Tier 1",
IF((OR((AND('[1]PWS Information'!$E$10="CWS",U1468="Multiple Family Residence",'[1]PWS Information'!$E$11="No",Q1468="Lead")),
(AND('[1]PWS Information'!$E$10="CWS",U1468="Other",Q1468="Lead")),
(AND('[1]PWS Information'!$E$10="CWS",U1468="Building",Q1468="Lead")))),"Tier 2",
IF((OR((AND('[1]PWS Information'!$E$10="CWS",U1468="Single Family Residence",Q1468="Galvanized Requiring Replacement")),
(AND('[1]PWS Information'!$E$10="CWS",U1468="Single Family Residence",Q1468="Galvanized Requiring Replacement",R1468="Yes")),
(AND('[1]PWS Information'!$E$10="NTNC",Q1468="Galvanized Requiring Replacement")),
(AND('[1]PWS Information'!$E$10="NTNC",U1468="Single Family Residence",R1468="Yes")))),"Tier 3",
IF((OR((AND('[1]PWS Information'!$E$10="CWS",U1468="Single Family Residence",S1468="Yes",Q1468="Non-Lead", J1468="Non-Lead - Copper",L1468="Before 1989")),
(AND('[1]PWS Information'!$E$10="CWS",U1468="Single Family Residence",S1468="Yes",Q1468="Non-Lead", N1468="Non-Lead - Copper",O1468="Before 1989")))),"Tier 4",
IF((OR((AND('[1]PWS Information'!$E$10="NTNC",Q1468="Non-Lead")),
(AND('[1]PWS Information'!$E$10="CWS",Q1468="Non-Lead",S1468="")),
(AND('[1]PWS Information'!$E$10="CWS",Q1468="Non-Lead",S1468="No")),
(AND('[1]PWS Information'!$E$10="CWS",Q1468="Non-Lead",S1468="Don't Know")),
(AND('[1]PWS Information'!$E$10="CWS",Q1468="Non-Lead", J1468="Non-Lead - Copper", S1468="Yes", L1468="Between 1989 and 2014")),
(AND('[1]PWS Information'!$E$10="CWS",Q1468="Non-Lead", J1468="Non-Lead - Copper", S1468="Yes", L1468="After 2014")),
(AND('[1]PWS Information'!$E$10="CWS",Q1468="Non-Lead", J1468="Non-Lead - Copper", S1468="Yes", L1468="Unknown")),
(AND('[1]PWS Information'!$E$10="CWS",Q1468="Non-Lead", N1468="Non-Lead - Copper", S1468="Yes", O1468="Between 1989 and 2014")),
(AND('[1]PWS Information'!$E$10="CWS",Q1468="Non-Lead", N1468="Non-Lead - Copper", S1468="Yes", O1468="After 2014")),
(AND('[1]PWS Information'!$E$10="CWS",Q1468="Non-Lead", N1468="Non-Lead - Copper", S1468="Yes", O1468="Unknown")),
(AND('[1]PWS Information'!$E$10="CWS",Q1468="Unknown")),
(AND('[1]PWS Information'!$E$10="NTNC",Q1468="Unknown")))),"Tier 5",
"")))))</f>
        <v>Tier 5</v>
      </c>
      <c r="Z1468" s="71"/>
      <c r="AA1468" s="71"/>
    </row>
    <row r="1469" spans="1:27" ht="57.6" x14ac:dyDescent="0.3">
      <c r="A1469" s="1"/>
      <c r="B1469" s="70">
        <v>12544057</v>
      </c>
      <c r="C1469" s="60">
        <v>243</v>
      </c>
      <c r="D1469" s="61" t="s">
        <v>479</v>
      </c>
      <c r="E1469" s="61" t="s">
        <v>49</v>
      </c>
      <c r="F1469" s="61">
        <v>78640</v>
      </c>
      <c r="G1469" s="62" t="s">
        <v>474</v>
      </c>
      <c r="H1469" s="63">
        <v>29.953155599999999</v>
      </c>
      <c r="I1469" s="64">
        <v>-97.8387527777777</v>
      </c>
      <c r="J1469" s="65" t="s">
        <v>57</v>
      </c>
      <c r="K1469" s="66" t="s">
        <v>51</v>
      </c>
      <c r="L1469" s="62" t="s">
        <v>58</v>
      </c>
      <c r="M1469" s="69"/>
      <c r="N1469" s="65" t="s">
        <v>50</v>
      </c>
      <c r="O1469" s="66" t="s">
        <v>58</v>
      </c>
      <c r="P1469" s="69"/>
      <c r="Q1469" s="55" t="str">
        <f t="shared" si="22"/>
        <v>Non-Lead</v>
      </c>
      <c r="R1469" s="70" t="s">
        <v>51</v>
      </c>
      <c r="S1469" s="70" t="s">
        <v>51</v>
      </c>
      <c r="T1469" s="70"/>
      <c r="U1469" s="71" t="s">
        <v>53</v>
      </c>
      <c r="V1469" s="71" t="s">
        <v>51</v>
      </c>
      <c r="W1469" s="71" t="s">
        <v>51</v>
      </c>
      <c r="X1469" s="71" t="s">
        <v>51</v>
      </c>
      <c r="Y1469" s="72" t="str">
        <f>IF((OR((AND('[1]PWS Information'!$E$10="CWS",U1469="Single Family Residence",Q1469="Lead")),
(AND('[1]PWS Information'!$E$10="CWS",U1469="Multiple Family Residence",'[1]PWS Information'!$E$11="Yes",Q1469="Lead")),
(AND('[1]PWS Information'!$E$10="NTNC",Q1469="Lead")))),"Tier 1",
IF((OR((AND('[1]PWS Information'!$E$10="CWS",U1469="Multiple Family Residence",'[1]PWS Information'!$E$11="No",Q1469="Lead")),
(AND('[1]PWS Information'!$E$10="CWS",U1469="Other",Q1469="Lead")),
(AND('[1]PWS Information'!$E$10="CWS",U1469="Building",Q1469="Lead")))),"Tier 2",
IF((OR((AND('[1]PWS Information'!$E$10="CWS",U1469="Single Family Residence",Q1469="Galvanized Requiring Replacement")),
(AND('[1]PWS Information'!$E$10="CWS",U1469="Single Family Residence",Q1469="Galvanized Requiring Replacement",R1469="Yes")),
(AND('[1]PWS Information'!$E$10="NTNC",Q1469="Galvanized Requiring Replacement")),
(AND('[1]PWS Information'!$E$10="NTNC",U1469="Single Family Residence",R1469="Yes")))),"Tier 3",
IF((OR((AND('[1]PWS Information'!$E$10="CWS",U1469="Single Family Residence",S1469="Yes",Q1469="Non-Lead", J1469="Non-Lead - Copper",L1469="Before 1989")),
(AND('[1]PWS Information'!$E$10="CWS",U1469="Single Family Residence",S1469="Yes",Q1469="Non-Lead", N1469="Non-Lead - Copper",O1469="Before 1989")))),"Tier 4",
IF((OR((AND('[1]PWS Information'!$E$10="NTNC",Q1469="Non-Lead")),
(AND('[1]PWS Information'!$E$10="CWS",Q1469="Non-Lead",S1469="")),
(AND('[1]PWS Information'!$E$10="CWS",Q1469="Non-Lead",S1469="No")),
(AND('[1]PWS Information'!$E$10="CWS",Q1469="Non-Lead",S1469="Don't Know")),
(AND('[1]PWS Information'!$E$10="CWS",Q1469="Non-Lead", J1469="Non-Lead - Copper", S1469="Yes", L1469="Between 1989 and 2014")),
(AND('[1]PWS Information'!$E$10="CWS",Q1469="Non-Lead", J1469="Non-Lead - Copper", S1469="Yes", L1469="After 2014")),
(AND('[1]PWS Information'!$E$10="CWS",Q1469="Non-Lead", J1469="Non-Lead - Copper", S1469="Yes", L1469="Unknown")),
(AND('[1]PWS Information'!$E$10="CWS",Q1469="Non-Lead", N1469="Non-Lead - Copper", S1469="Yes", O1469="Between 1989 and 2014")),
(AND('[1]PWS Information'!$E$10="CWS",Q1469="Non-Lead", N1469="Non-Lead - Copper", S1469="Yes", O1469="After 2014")),
(AND('[1]PWS Information'!$E$10="CWS",Q1469="Non-Lead", N1469="Non-Lead - Copper", S1469="Yes", O1469="Unknown")),
(AND('[1]PWS Information'!$E$10="CWS",Q1469="Unknown")),
(AND('[1]PWS Information'!$E$10="NTNC",Q1469="Unknown")))),"Tier 5",
"")))))</f>
        <v>Tier 5</v>
      </c>
      <c r="Z1469" s="71"/>
      <c r="AA1469" s="71"/>
    </row>
    <row r="1470" spans="1:27" ht="57.6" x14ac:dyDescent="0.3">
      <c r="A1470" s="17"/>
      <c r="B1470" s="70">
        <v>13553011</v>
      </c>
      <c r="C1470" s="60">
        <v>257</v>
      </c>
      <c r="D1470" s="61" t="s">
        <v>479</v>
      </c>
      <c r="E1470" s="61" t="s">
        <v>49</v>
      </c>
      <c r="F1470" s="61">
        <v>78640</v>
      </c>
      <c r="G1470" s="62" t="s">
        <v>474</v>
      </c>
      <c r="H1470" s="63">
        <v>29.952794399999998</v>
      </c>
      <c r="I1470" s="64">
        <v>-97.838830555555504</v>
      </c>
      <c r="J1470" s="65" t="s">
        <v>57</v>
      </c>
      <c r="K1470" s="66" t="s">
        <v>51</v>
      </c>
      <c r="L1470" s="62" t="s">
        <v>58</v>
      </c>
      <c r="M1470" s="69"/>
      <c r="N1470" s="65" t="s">
        <v>50</v>
      </c>
      <c r="O1470" s="66" t="s">
        <v>58</v>
      </c>
      <c r="P1470" s="69"/>
      <c r="Q1470" s="55" t="str">
        <f t="shared" si="22"/>
        <v>Non-Lead</v>
      </c>
      <c r="R1470" s="70" t="s">
        <v>51</v>
      </c>
      <c r="S1470" s="70" t="s">
        <v>51</v>
      </c>
      <c r="T1470" s="70"/>
      <c r="U1470" s="71" t="s">
        <v>53</v>
      </c>
      <c r="V1470" s="71" t="s">
        <v>51</v>
      </c>
      <c r="W1470" s="71" t="s">
        <v>51</v>
      </c>
      <c r="X1470" s="71" t="s">
        <v>51</v>
      </c>
      <c r="Y1470" s="72" t="str">
        <f>IF((OR((AND('[1]PWS Information'!$E$10="CWS",U1470="Single Family Residence",Q1470="Lead")),
(AND('[1]PWS Information'!$E$10="CWS",U1470="Multiple Family Residence",'[1]PWS Information'!$E$11="Yes",Q1470="Lead")),
(AND('[1]PWS Information'!$E$10="NTNC",Q1470="Lead")))),"Tier 1",
IF((OR((AND('[1]PWS Information'!$E$10="CWS",U1470="Multiple Family Residence",'[1]PWS Information'!$E$11="No",Q1470="Lead")),
(AND('[1]PWS Information'!$E$10="CWS",U1470="Other",Q1470="Lead")),
(AND('[1]PWS Information'!$E$10="CWS",U1470="Building",Q1470="Lead")))),"Tier 2",
IF((OR((AND('[1]PWS Information'!$E$10="CWS",U1470="Single Family Residence",Q1470="Galvanized Requiring Replacement")),
(AND('[1]PWS Information'!$E$10="CWS",U1470="Single Family Residence",Q1470="Galvanized Requiring Replacement",R1470="Yes")),
(AND('[1]PWS Information'!$E$10="NTNC",Q1470="Galvanized Requiring Replacement")),
(AND('[1]PWS Information'!$E$10="NTNC",U1470="Single Family Residence",R1470="Yes")))),"Tier 3",
IF((OR((AND('[1]PWS Information'!$E$10="CWS",U1470="Single Family Residence",S1470="Yes",Q1470="Non-Lead", J1470="Non-Lead - Copper",L1470="Before 1989")),
(AND('[1]PWS Information'!$E$10="CWS",U1470="Single Family Residence",S1470="Yes",Q1470="Non-Lead", N1470="Non-Lead - Copper",O1470="Before 1989")))),"Tier 4",
IF((OR((AND('[1]PWS Information'!$E$10="NTNC",Q1470="Non-Lead")),
(AND('[1]PWS Information'!$E$10="CWS",Q1470="Non-Lead",S1470="")),
(AND('[1]PWS Information'!$E$10="CWS",Q1470="Non-Lead",S1470="No")),
(AND('[1]PWS Information'!$E$10="CWS",Q1470="Non-Lead",S1470="Don't Know")),
(AND('[1]PWS Information'!$E$10="CWS",Q1470="Non-Lead", J1470="Non-Lead - Copper", S1470="Yes", L1470="Between 1989 and 2014")),
(AND('[1]PWS Information'!$E$10="CWS",Q1470="Non-Lead", J1470="Non-Lead - Copper", S1470="Yes", L1470="After 2014")),
(AND('[1]PWS Information'!$E$10="CWS",Q1470="Non-Lead", J1470="Non-Lead - Copper", S1470="Yes", L1470="Unknown")),
(AND('[1]PWS Information'!$E$10="CWS",Q1470="Non-Lead", N1470="Non-Lead - Copper", S1470="Yes", O1470="Between 1989 and 2014")),
(AND('[1]PWS Information'!$E$10="CWS",Q1470="Non-Lead", N1470="Non-Lead - Copper", S1470="Yes", O1470="After 2014")),
(AND('[1]PWS Information'!$E$10="CWS",Q1470="Non-Lead", N1470="Non-Lead - Copper", S1470="Yes", O1470="Unknown")),
(AND('[1]PWS Information'!$E$10="CWS",Q1470="Unknown")),
(AND('[1]PWS Information'!$E$10="NTNC",Q1470="Unknown")))),"Tier 5",
"")))))</f>
        <v>Tier 5</v>
      </c>
      <c r="Z1470" s="71"/>
      <c r="AA1470" s="71"/>
    </row>
    <row r="1471" spans="1:27" ht="57.6" x14ac:dyDescent="0.3">
      <c r="A1471" s="1"/>
      <c r="B1471" s="70">
        <v>12585257</v>
      </c>
      <c r="C1471" s="60">
        <v>120</v>
      </c>
      <c r="D1471" s="61" t="s">
        <v>480</v>
      </c>
      <c r="E1471" s="61" t="s">
        <v>49</v>
      </c>
      <c r="F1471" s="61">
        <v>78640</v>
      </c>
      <c r="G1471" s="62" t="s">
        <v>474</v>
      </c>
      <c r="H1471" s="63">
        <v>29.952286099999998</v>
      </c>
      <c r="I1471" s="64">
        <v>-97.840363888888803</v>
      </c>
      <c r="J1471" s="65" t="s">
        <v>57</v>
      </c>
      <c r="K1471" s="66" t="s">
        <v>51</v>
      </c>
      <c r="L1471" s="62" t="s">
        <v>58</v>
      </c>
      <c r="M1471" s="69"/>
      <c r="N1471" s="65" t="s">
        <v>50</v>
      </c>
      <c r="O1471" s="66" t="s">
        <v>58</v>
      </c>
      <c r="P1471" s="69"/>
      <c r="Q1471" s="55" t="str">
        <f t="shared" si="22"/>
        <v>Non-Lead</v>
      </c>
      <c r="R1471" s="70" t="s">
        <v>51</v>
      </c>
      <c r="S1471" s="70" t="s">
        <v>51</v>
      </c>
      <c r="T1471" s="70"/>
      <c r="U1471" s="71" t="s">
        <v>53</v>
      </c>
      <c r="V1471" s="71" t="s">
        <v>51</v>
      </c>
      <c r="W1471" s="71" t="s">
        <v>51</v>
      </c>
      <c r="X1471" s="71" t="s">
        <v>51</v>
      </c>
      <c r="Y1471" s="72" t="str">
        <f>IF((OR((AND('[1]PWS Information'!$E$10="CWS",U1471="Single Family Residence",Q1471="Lead")),
(AND('[1]PWS Information'!$E$10="CWS",U1471="Multiple Family Residence",'[1]PWS Information'!$E$11="Yes",Q1471="Lead")),
(AND('[1]PWS Information'!$E$10="NTNC",Q1471="Lead")))),"Tier 1",
IF((OR((AND('[1]PWS Information'!$E$10="CWS",U1471="Multiple Family Residence",'[1]PWS Information'!$E$11="No",Q1471="Lead")),
(AND('[1]PWS Information'!$E$10="CWS",U1471="Other",Q1471="Lead")),
(AND('[1]PWS Information'!$E$10="CWS",U1471="Building",Q1471="Lead")))),"Tier 2",
IF((OR((AND('[1]PWS Information'!$E$10="CWS",U1471="Single Family Residence",Q1471="Galvanized Requiring Replacement")),
(AND('[1]PWS Information'!$E$10="CWS",U1471="Single Family Residence",Q1471="Galvanized Requiring Replacement",R1471="Yes")),
(AND('[1]PWS Information'!$E$10="NTNC",Q1471="Galvanized Requiring Replacement")),
(AND('[1]PWS Information'!$E$10="NTNC",U1471="Single Family Residence",R1471="Yes")))),"Tier 3",
IF((OR((AND('[1]PWS Information'!$E$10="CWS",U1471="Single Family Residence",S1471="Yes",Q1471="Non-Lead", J1471="Non-Lead - Copper",L1471="Before 1989")),
(AND('[1]PWS Information'!$E$10="CWS",U1471="Single Family Residence",S1471="Yes",Q1471="Non-Lead", N1471="Non-Lead - Copper",O1471="Before 1989")))),"Tier 4",
IF((OR((AND('[1]PWS Information'!$E$10="NTNC",Q1471="Non-Lead")),
(AND('[1]PWS Information'!$E$10="CWS",Q1471="Non-Lead",S1471="")),
(AND('[1]PWS Information'!$E$10="CWS",Q1471="Non-Lead",S1471="No")),
(AND('[1]PWS Information'!$E$10="CWS",Q1471="Non-Lead",S1471="Don't Know")),
(AND('[1]PWS Information'!$E$10="CWS",Q1471="Non-Lead", J1471="Non-Lead - Copper", S1471="Yes", L1471="Between 1989 and 2014")),
(AND('[1]PWS Information'!$E$10="CWS",Q1471="Non-Lead", J1471="Non-Lead - Copper", S1471="Yes", L1471="After 2014")),
(AND('[1]PWS Information'!$E$10="CWS",Q1471="Non-Lead", J1471="Non-Lead - Copper", S1471="Yes", L1471="Unknown")),
(AND('[1]PWS Information'!$E$10="CWS",Q1471="Non-Lead", N1471="Non-Lead - Copper", S1471="Yes", O1471="Between 1989 and 2014")),
(AND('[1]PWS Information'!$E$10="CWS",Q1471="Non-Lead", N1471="Non-Lead - Copper", S1471="Yes", O1471="After 2014")),
(AND('[1]PWS Information'!$E$10="CWS",Q1471="Non-Lead", N1471="Non-Lead - Copper", S1471="Yes", O1471="Unknown")),
(AND('[1]PWS Information'!$E$10="CWS",Q1471="Unknown")),
(AND('[1]PWS Information'!$E$10="NTNC",Q1471="Unknown")))),"Tier 5",
"")))))</f>
        <v>Tier 5</v>
      </c>
      <c r="Z1471" s="71"/>
      <c r="AA1471" s="71"/>
    </row>
    <row r="1472" spans="1:27" ht="57.6" x14ac:dyDescent="0.3">
      <c r="A1472" s="1"/>
      <c r="B1472" s="70">
        <v>16242051</v>
      </c>
      <c r="C1472" s="60">
        <v>121</v>
      </c>
      <c r="D1472" s="61" t="s">
        <v>480</v>
      </c>
      <c r="E1472" s="61" t="s">
        <v>49</v>
      </c>
      <c r="F1472" s="61">
        <v>78640</v>
      </c>
      <c r="G1472" s="62" t="s">
        <v>474</v>
      </c>
      <c r="H1472" s="63">
        <v>29.951969399999999</v>
      </c>
      <c r="I1472" s="64">
        <v>-97.840733333333304</v>
      </c>
      <c r="J1472" s="65" t="s">
        <v>57</v>
      </c>
      <c r="K1472" s="66" t="s">
        <v>51</v>
      </c>
      <c r="L1472" s="62" t="s">
        <v>58</v>
      </c>
      <c r="M1472" s="69"/>
      <c r="N1472" s="65" t="s">
        <v>50</v>
      </c>
      <c r="O1472" s="66" t="s">
        <v>58</v>
      </c>
      <c r="P1472" s="69"/>
      <c r="Q1472" s="55" t="str">
        <f t="shared" si="22"/>
        <v>Non-Lead</v>
      </c>
      <c r="R1472" s="70" t="s">
        <v>51</v>
      </c>
      <c r="S1472" s="70" t="s">
        <v>51</v>
      </c>
      <c r="T1472" s="70"/>
      <c r="U1472" s="71" t="s">
        <v>53</v>
      </c>
      <c r="V1472" s="71" t="s">
        <v>51</v>
      </c>
      <c r="W1472" s="71" t="s">
        <v>51</v>
      </c>
      <c r="X1472" s="71" t="s">
        <v>51</v>
      </c>
      <c r="Y1472" s="72" t="str">
        <f>IF((OR((AND('[1]PWS Information'!$E$10="CWS",U1472="Single Family Residence",Q1472="Lead")),
(AND('[1]PWS Information'!$E$10="CWS",U1472="Multiple Family Residence",'[1]PWS Information'!$E$11="Yes",Q1472="Lead")),
(AND('[1]PWS Information'!$E$10="NTNC",Q1472="Lead")))),"Tier 1",
IF((OR((AND('[1]PWS Information'!$E$10="CWS",U1472="Multiple Family Residence",'[1]PWS Information'!$E$11="No",Q1472="Lead")),
(AND('[1]PWS Information'!$E$10="CWS",U1472="Other",Q1472="Lead")),
(AND('[1]PWS Information'!$E$10="CWS",U1472="Building",Q1472="Lead")))),"Tier 2",
IF((OR((AND('[1]PWS Information'!$E$10="CWS",U1472="Single Family Residence",Q1472="Galvanized Requiring Replacement")),
(AND('[1]PWS Information'!$E$10="CWS",U1472="Single Family Residence",Q1472="Galvanized Requiring Replacement",R1472="Yes")),
(AND('[1]PWS Information'!$E$10="NTNC",Q1472="Galvanized Requiring Replacement")),
(AND('[1]PWS Information'!$E$10="NTNC",U1472="Single Family Residence",R1472="Yes")))),"Tier 3",
IF((OR((AND('[1]PWS Information'!$E$10="CWS",U1472="Single Family Residence",S1472="Yes",Q1472="Non-Lead", J1472="Non-Lead - Copper",L1472="Before 1989")),
(AND('[1]PWS Information'!$E$10="CWS",U1472="Single Family Residence",S1472="Yes",Q1472="Non-Lead", N1472="Non-Lead - Copper",O1472="Before 1989")))),"Tier 4",
IF((OR((AND('[1]PWS Information'!$E$10="NTNC",Q1472="Non-Lead")),
(AND('[1]PWS Information'!$E$10="CWS",Q1472="Non-Lead",S1472="")),
(AND('[1]PWS Information'!$E$10="CWS",Q1472="Non-Lead",S1472="No")),
(AND('[1]PWS Information'!$E$10="CWS",Q1472="Non-Lead",S1472="Don't Know")),
(AND('[1]PWS Information'!$E$10="CWS",Q1472="Non-Lead", J1472="Non-Lead - Copper", S1472="Yes", L1472="Between 1989 and 2014")),
(AND('[1]PWS Information'!$E$10="CWS",Q1472="Non-Lead", J1472="Non-Lead - Copper", S1472="Yes", L1472="After 2014")),
(AND('[1]PWS Information'!$E$10="CWS",Q1472="Non-Lead", J1472="Non-Lead - Copper", S1472="Yes", L1472="Unknown")),
(AND('[1]PWS Information'!$E$10="CWS",Q1472="Non-Lead", N1472="Non-Lead - Copper", S1472="Yes", O1472="Between 1989 and 2014")),
(AND('[1]PWS Information'!$E$10="CWS",Q1472="Non-Lead", N1472="Non-Lead - Copper", S1472="Yes", O1472="After 2014")),
(AND('[1]PWS Information'!$E$10="CWS",Q1472="Non-Lead", N1472="Non-Lead - Copper", S1472="Yes", O1472="Unknown")),
(AND('[1]PWS Information'!$E$10="CWS",Q1472="Unknown")),
(AND('[1]PWS Information'!$E$10="NTNC",Q1472="Unknown")))),"Tier 5",
"")))))</f>
        <v>Tier 5</v>
      </c>
      <c r="Z1472" s="71"/>
      <c r="AA1472" s="71"/>
    </row>
    <row r="1473" spans="1:27" ht="57.6" x14ac:dyDescent="0.3">
      <c r="A1473" s="1"/>
      <c r="B1473" s="70">
        <v>15904392</v>
      </c>
      <c r="C1473" s="60">
        <v>145</v>
      </c>
      <c r="D1473" s="61" t="s">
        <v>480</v>
      </c>
      <c r="E1473" s="61" t="s">
        <v>49</v>
      </c>
      <c r="F1473" s="61">
        <v>78640</v>
      </c>
      <c r="G1473" s="62" t="s">
        <v>474</v>
      </c>
      <c r="H1473" s="63">
        <v>29.952166699999999</v>
      </c>
      <c r="I1473" s="64">
        <v>-97.840991666666596</v>
      </c>
      <c r="J1473" s="65" t="s">
        <v>57</v>
      </c>
      <c r="K1473" s="66" t="s">
        <v>51</v>
      </c>
      <c r="L1473" s="62" t="s">
        <v>58</v>
      </c>
      <c r="M1473" s="69"/>
      <c r="N1473" s="65" t="s">
        <v>50</v>
      </c>
      <c r="O1473" s="66" t="s">
        <v>58</v>
      </c>
      <c r="P1473" s="69"/>
      <c r="Q1473" s="55" t="str">
        <f t="shared" si="22"/>
        <v>Non-Lead</v>
      </c>
      <c r="R1473" s="70" t="s">
        <v>51</v>
      </c>
      <c r="S1473" s="70" t="s">
        <v>51</v>
      </c>
      <c r="T1473" s="70"/>
      <c r="U1473" s="71" t="s">
        <v>53</v>
      </c>
      <c r="V1473" s="71" t="s">
        <v>51</v>
      </c>
      <c r="W1473" s="71" t="s">
        <v>51</v>
      </c>
      <c r="X1473" s="71" t="s">
        <v>51</v>
      </c>
      <c r="Y1473" s="72" t="str">
        <f>IF((OR((AND('[1]PWS Information'!$E$10="CWS",U1473="Single Family Residence",Q1473="Lead")),
(AND('[1]PWS Information'!$E$10="CWS",U1473="Multiple Family Residence",'[1]PWS Information'!$E$11="Yes",Q1473="Lead")),
(AND('[1]PWS Information'!$E$10="NTNC",Q1473="Lead")))),"Tier 1",
IF((OR((AND('[1]PWS Information'!$E$10="CWS",U1473="Multiple Family Residence",'[1]PWS Information'!$E$11="No",Q1473="Lead")),
(AND('[1]PWS Information'!$E$10="CWS",U1473="Other",Q1473="Lead")),
(AND('[1]PWS Information'!$E$10="CWS",U1473="Building",Q1473="Lead")))),"Tier 2",
IF((OR((AND('[1]PWS Information'!$E$10="CWS",U1473="Single Family Residence",Q1473="Galvanized Requiring Replacement")),
(AND('[1]PWS Information'!$E$10="CWS",U1473="Single Family Residence",Q1473="Galvanized Requiring Replacement",R1473="Yes")),
(AND('[1]PWS Information'!$E$10="NTNC",Q1473="Galvanized Requiring Replacement")),
(AND('[1]PWS Information'!$E$10="NTNC",U1473="Single Family Residence",R1473="Yes")))),"Tier 3",
IF((OR((AND('[1]PWS Information'!$E$10="CWS",U1473="Single Family Residence",S1473="Yes",Q1473="Non-Lead", J1473="Non-Lead - Copper",L1473="Before 1989")),
(AND('[1]PWS Information'!$E$10="CWS",U1473="Single Family Residence",S1473="Yes",Q1473="Non-Lead", N1473="Non-Lead - Copper",O1473="Before 1989")))),"Tier 4",
IF((OR((AND('[1]PWS Information'!$E$10="NTNC",Q1473="Non-Lead")),
(AND('[1]PWS Information'!$E$10="CWS",Q1473="Non-Lead",S1473="")),
(AND('[1]PWS Information'!$E$10="CWS",Q1473="Non-Lead",S1473="No")),
(AND('[1]PWS Information'!$E$10="CWS",Q1473="Non-Lead",S1473="Don't Know")),
(AND('[1]PWS Information'!$E$10="CWS",Q1473="Non-Lead", J1473="Non-Lead - Copper", S1473="Yes", L1473="Between 1989 and 2014")),
(AND('[1]PWS Information'!$E$10="CWS",Q1473="Non-Lead", J1473="Non-Lead - Copper", S1473="Yes", L1473="After 2014")),
(AND('[1]PWS Information'!$E$10="CWS",Q1473="Non-Lead", J1473="Non-Lead - Copper", S1473="Yes", L1473="Unknown")),
(AND('[1]PWS Information'!$E$10="CWS",Q1473="Non-Lead", N1473="Non-Lead - Copper", S1473="Yes", O1473="Between 1989 and 2014")),
(AND('[1]PWS Information'!$E$10="CWS",Q1473="Non-Lead", N1473="Non-Lead - Copper", S1473="Yes", O1473="After 2014")),
(AND('[1]PWS Information'!$E$10="CWS",Q1473="Non-Lead", N1473="Non-Lead - Copper", S1473="Yes", O1473="Unknown")),
(AND('[1]PWS Information'!$E$10="CWS",Q1473="Unknown")),
(AND('[1]PWS Information'!$E$10="NTNC",Q1473="Unknown")))),"Tier 5",
"")))))</f>
        <v>Tier 5</v>
      </c>
      <c r="Z1473" s="71"/>
      <c r="AA1473" s="71"/>
    </row>
    <row r="1474" spans="1:27" ht="57.6" x14ac:dyDescent="0.3">
      <c r="A1474" s="17"/>
      <c r="B1474" s="70">
        <v>12578727</v>
      </c>
      <c r="C1474" s="60">
        <v>146</v>
      </c>
      <c r="D1474" s="61" t="s">
        <v>480</v>
      </c>
      <c r="E1474" s="61" t="s">
        <v>49</v>
      </c>
      <c r="F1474" s="61">
        <v>78640</v>
      </c>
      <c r="G1474" s="62" t="s">
        <v>474</v>
      </c>
      <c r="H1474" s="63">
        <v>29.952522200000001</v>
      </c>
      <c r="I1474" s="64">
        <v>-97.840608333333293</v>
      </c>
      <c r="J1474" s="65" t="s">
        <v>57</v>
      </c>
      <c r="K1474" s="66" t="s">
        <v>51</v>
      </c>
      <c r="L1474" s="62" t="s">
        <v>58</v>
      </c>
      <c r="M1474" s="69"/>
      <c r="N1474" s="65" t="s">
        <v>50</v>
      </c>
      <c r="O1474" s="66" t="s">
        <v>58</v>
      </c>
      <c r="P1474" s="69"/>
      <c r="Q1474" s="55" t="str">
        <f t="shared" si="22"/>
        <v>Non-Lead</v>
      </c>
      <c r="R1474" s="70" t="s">
        <v>51</v>
      </c>
      <c r="S1474" s="70" t="s">
        <v>51</v>
      </c>
      <c r="T1474" s="70"/>
      <c r="U1474" s="71" t="s">
        <v>53</v>
      </c>
      <c r="V1474" s="71" t="s">
        <v>51</v>
      </c>
      <c r="W1474" s="71" t="s">
        <v>51</v>
      </c>
      <c r="X1474" s="71" t="s">
        <v>51</v>
      </c>
      <c r="Y1474" s="72" t="str">
        <f>IF((OR((AND('[1]PWS Information'!$E$10="CWS",U1474="Single Family Residence",Q1474="Lead")),
(AND('[1]PWS Information'!$E$10="CWS",U1474="Multiple Family Residence",'[1]PWS Information'!$E$11="Yes",Q1474="Lead")),
(AND('[1]PWS Information'!$E$10="NTNC",Q1474="Lead")))),"Tier 1",
IF((OR((AND('[1]PWS Information'!$E$10="CWS",U1474="Multiple Family Residence",'[1]PWS Information'!$E$11="No",Q1474="Lead")),
(AND('[1]PWS Information'!$E$10="CWS",U1474="Other",Q1474="Lead")),
(AND('[1]PWS Information'!$E$10="CWS",U1474="Building",Q1474="Lead")))),"Tier 2",
IF((OR((AND('[1]PWS Information'!$E$10="CWS",U1474="Single Family Residence",Q1474="Galvanized Requiring Replacement")),
(AND('[1]PWS Information'!$E$10="CWS",U1474="Single Family Residence",Q1474="Galvanized Requiring Replacement",R1474="Yes")),
(AND('[1]PWS Information'!$E$10="NTNC",Q1474="Galvanized Requiring Replacement")),
(AND('[1]PWS Information'!$E$10="NTNC",U1474="Single Family Residence",R1474="Yes")))),"Tier 3",
IF((OR((AND('[1]PWS Information'!$E$10="CWS",U1474="Single Family Residence",S1474="Yes",Q1474="Non-Lead", J1474="Non-Lead - Copper",L1474="Before 1989")),
(AND('[1]PWS Information'!$E$10="CWS",U1474="Single Family Residence",S1474="Yes",Q1474="Non-Lead", N1474="Non-Lead - Copper",O1474="Before 1989")))),"Tier 4",
IF((OR((AND('[1]PWS Information'!$E$10="NTNC",Q1474="Non-Lead")),
(AND('[1]PWS Information'!$E$10="CWS",Q1474="Non-Lead",S1474="")),
(AND('[1]PWS Information'!$E$10="CWS",Q1474="Non-Lead",S1474="No")),
(AND('[1]PWS Information'!$E$10="CWS",Q1474="Non-Lead",S1474="Don't Know")),
(AND('[1]PWS Information'!$E$10="CWS",Q1474="Non-Lead", J1474="Non-Lead - Copper", S1474="Yes", L1474="Between 1989 and 2014")),
(AND('[1]PWS Information'!$E$10="CWS",Q1474="Non-Lead", J1474="Non-Lead - Copper", S1474="Yes", L1474="After 2014")),
(AND('[1]PWS Information'!$E$10="CWS",Q1474="Non-Lead", J1474="Non-Lead - Copper", S1474="Yes", L1474="Unknown")),
(AND('[1]PWS Information'!$E$10="CWS",Q1474="Non-Lead", N1474="Non-Lead - Copper", S1474="Yes", O1474="Between 1989 and 2014")),
(AND('[1]PWS Information'!$E$10="CWS",Q1474="Non-Lead", N1474="Non-Lead - Copper", S1474="Yes", O1474="After 2014")),
(AND('[1]PWS Information'!$E$10="CWS",Q1474="Non-Lead", N1474="Non-Lead - Copper", S1474="Yes", O1474="Unknown")),
(AND('[1]PWS Information'!$E$10="CWS",Q1474="Unknown")),
(AND('[1]PWS Information'!$E$10="NTNC",Q1474="Unknown")))),"Tier 5",
"")))))</f>
        <v>Tier 5</v>
      </c>
      <c r="Z1474" s="71"/>
      <c r="AA1474" s="71"/>
    </row>
    <row r="1475" spans="1:27" ht="57.6" x14ac:dyDescent="0.3">
      <c r="A1475" s="1"/>
      <c r="B1475" s="70">
        <v>13127306</v>
      </c>
      <c r="C1475" s="60">
        <v>165</v>
      </c>
      <c r="D1475" s="61" t="s">
        <v>480</v>
      </c>
      <c r="E1475" s="61" t="s">
        <v>49</v>
      </c>
      <c r="F1475" s="61">
        <v>78640</v>
      </c>
      <c r="G1475" s="62" t="s">
        <v>474</v>
      </c>
      <c r="H1475" s="63">
        <v>29.952547200000001</v>
      </c>
      <c r="I1475" s="64">
        <v>-97.841336111111104</v>
      </c>
      <c r="J1475" s="65" t="s">
        <v>57</v>
      </c>
      <c r="K1475" s="66" t="s">
        <v>51</v>
      </c>
      <c r="L1475" s="62" t="s">
        <v>58</v>
      </c>
      <c r="M1475" s="69"/>
      <c r="N1475" s="65" t="s">
        <v>50</v>
      </c>
      <c r="O1475" s="66" t="s">
        <v>58</v>
      </c>
      <c r="P1475" s="69"/>
      <c r="Q1475" s="55" t="str">
        <f t="shared" si="22"/>
        <v>Non-Lead</v>
      </c>
      <c r="R1475" s="70" t="s">
        <v>51</v>
      </c>
      <c r="S1475" s="70" t="s">
        <v>51</v>
      </c>
      <c r="T1475" s="70"/>
      <c r="U1475" s="71" t="s">
        <v>53</v>
      </c>
      <c r="V1475" s="71" t="s">
        <v>51</v>
      </c>
      <c r="W1475" s="71" t="s">
        <v>51</v>
      </c>
      <c r="X1475" s="71" t="s">
        <v>51</v>
      </c>
      <c r="Y1475" s="72" t="str">
        <f>IF((OR((AND('[1]PWS Information'!$E$10="CWS",U1475="Single Family Residence",Q1475="Lead")),
(AND('[1]PWS Information'!$E$10="CWS",U1475="Multiple Family Residence",'[1]PWS Information'!$E$11="Yes",Q1475="Lead")),
(AND('[1]PWS Information'!$E$10="NTNC",Q1475="Lead")))),"Tier 1",
IF((OR((AND('[1]PWS Information'!$E$10="CWS",U1475="Multiple Family Residence",'[1]PWS Information'!$E$11="No",Q1475="Lead")),
(AND('[1]PWS Information'!$E$10="CWS",U1475="Other",Q1475="Lead")),
(AND('[1]PWS Information'!$E$10="CWS",U1475="Building",Q1475="Lead")))),"Tier 2",
IF((OR((AND('[1]PWS Information'!$E$10="CWS",U1475="Single Family Residence",Q1475="Galvanized Requiring Replacement")),
(AND('[1]PWS Information'!$E$10="CWS",U1475="Single Family Residence",Q1475="Galvanized Requiring Replacement",R1475="Yes")),
(AND('[1]PWS Information'!$E$10="NTNC",Q1475="Galvanized Requiring Replacement")),
(AND('[1]PWS Information'!$E$10="NTNC",U1475="Single Family Residence",R1475="Yes")))),"Tier 3",
IF((OR((AND('[1]PWS Information'!$E$10="CWS",U1475="Single Family Residence",S1475="Yes",Q1475="Non-Lead", J1475="Non-Lead - Copper",L1475="Before 1989")),
(AND('[1]PWS Information'!$E$10="CWS",U1475="Single Family Residence",S1475="Yes",Q1475="Non-Lead", N1475="Non-Lead - Copper",O1475="Before 1989")))),"Tier 4",
IF((OR((AND('[1]PWS Information'!$E$10="NTNC",Q1475="Non-Lead")),
(AND('[1]PWS Information'!$E$10="CWS",Q1475="Non-Lead",S1475="")),
(AND('[1]PWS Information'!$E$10="CWS",Q1475="Non-Lead",S1475="No")),
(AND('[1]PWS Information'!$E$10="CWS",Q1475="Non-Lead",S1475="Don't Know")),
(AND('[1]PWS Information'!$E$10="CWS",Q1475="Non-Lead", J1475="Non-Lead - Copper", S1475="Yes", L1475="Between 1989 and 2014")),
(AND('[1]PWS Information'!$E$10="CWS",Q1475="Non-Lead", J1475="Non-Lead - Copper", S1475="Yes", L1475="After 2014")),
(AND('[1]PWS Information'!$E$10="CWS",Q1475="Non-Lead", J1475="Non-Lead - Copper", S1475="Yes", L1475="Unknown")),
(AND('[1]PWS Information'!$E$10="CWS",Q1475="Non-Lead", N1475="Non-Lead - Copper", S1475="Yes", O1475="Between 1989 and 2014")),
(AND('[1]PWS Information'!$E$10="CWS",Q1475="Non-Lead", N1475="Non-Lead - Copper", S1475="Yes", O1475="After 2014")),
(AND('[1]PWS Information'!$E$10="CWS",Q1475="Non-Lead", N1475="Non-Lead - Copper", S1475="Yes", O1475="Unknown")),
(AND('[1]PWS Information'!$E$10="CWS",Q1475="Unknown")),
(AND('[1]PWS Information'!$E$10="NTNC",Q1475="Unknown")))),"Tier 5",
"")))))</f>
        <v>Tier 5</v>
      </c>
      <c r="Z1475" s="71"/>
      <c r="AA1475" s="71"/>
    </row>
    <row r="1476" spans="1:27" ht="57.6" x14ac:dyDescent="0.3">
      <c r="A1476" s="1"/>
      <c r="B1476" s="70">
        <v>13145706</v>
      </c>
      <c r="C1476" s="60">
        <v>166</v>
      </c>
      <c r="D1476" s="61" t="s">
        <v>480</v>
      </c>
      <c r="E1476" s="61" t="s">
        <v>49</v>
      </c>
      <c r="F1476" s="61">
        <v>78640</v>
      </c>
      <c r="G1476" s="62" t="s">
        <v>474</v>
      </c>
      <c r="H1476" s="63">
        <v>29.9527778</v>
      </c>
      <c r="I1476" s="64">
        <v>-97.841041666666598</v>
      </c>
      <c r="J1476" s="65" t="s">
        <v>57</v>
      </c>
      <c r="K1476" s="66" t="s">
        <v>51</v>
      </c>
      <c r="L1476" s="62" t="s">
        <v>58</v>
      </c>
      <c r="M1476" s="69"/>
      <c r="N1476" s="65" t="s">
        <v>50</v>
      </c>
      <c r="O1476" s="66" t="s">
        <v>58</v>
      </c>
      <c r="P1476" s="69"/>
      <c r="Q1476" s="55" t="str">
        <f t="shared" si="22"/>
        <v>Non-Lead</v>
      </c>
      <c r="R1476" s="70" t="s">
        <v>51</v>
      </c>
      <c r="S1476" s="70" t="s">
        <v>51</v>
      </c>
      <c r="T1476" s="70"/>
      <c r="U1476" s="71" t="s">
        <v>53</v>
      </c>
      <c r="V1476" s="71" t="s">
        <v>51</v>
      </c>
      <c r="W1476" s="71" t="s">
        <v>51</v>
      </c>
      <c r="X1476" s="71" t="s">
        <v>51</v>
      </c>
      <c r="Y1476" s="72" t="str">
        <f>IF((OR((AND('[1]PWS Information'!$E$10="CWS",U1476="Single Family Residence",Q1476="Lead")),
(AND('[1]PWS Information'!$E$10="CWS",U1476="Multiple Family Residence",'[1]PWS Information'!$E$11="Yes",Q1476="Lead")),
(AND('[1]PWS Information'!$E$10="NTNC",Q1476="Lead")))),"Tier 1",
IF((OR((AND('[1]PWS Information'!$E$10="CWS",U1476="Multiple Family Residence",'[1]PWS Information'!$E$11="No",Q1476="Lead")),
(AND('[1]PWS Information'!$E$10="CWS",U1476="Other",Q1476="Lead")),
(AND('[1]PWS Information'!$E$10="CWS",U1476="Building",Q1476="Lead")))),"Tier 2",
IF((OR((AND('[1]PWS Information'!$E$10="CWS",U1476="Single Family Residence",Q1476="Galvanized Requiring Replacement")),
(AND('[1]PWS Information'!$E$10="CWS",U1476="Single Family Residence",Q1476="Galvanized Requiring Replacement",R1476="Yes")),
(AND('[1]PWS Information'!$E$10="NTNC",Q1476="Galvanized Requiring Replacement")),
(AND('[1]PWS Information'!$E$10="NTNC",U1476="Single Family Residence",R1476="Yes")))),"Tier 3",
IF((OR((AND('[1]PWS Information'!$E$10="CWS",U1476="Single Family Residence",S1476="Yes",Q1476="Non-Lead", J1476="Non-Lead - Copper",L1476="Before 1989")),
(AND('[1]PWS Information'!$E$10="CWS",U1476="Single Family Residence",S1476="Yes",Q1476="Non-Lead", N1476="Non-Lead - Copper",O1476="Before 1989")))),"Tier 4",
IF((OR((AND('[1]PWS Information'!$E$10="NTNC",Q1476="Non-Lead")),
(AND('[1]PWS Information'!$E$10="CWS",Q1476="Non-Lead",S1476="")),
(AND('[1]PWS Information'!$E$10="CWS",Q1476="Non-Lead",S1476="No")),
(AND('[1]PWS Information'!$E$10="CWS",Q1476="Non-Lead",S1476="Don't Know")),
(AND('[1]PWS Information'!$E$10="CWS",Q1476="Non-Lead", J1476="Non-Lead - Copper", S1476="Yes", L1476="Between 1989 and 2014")),
(AND('[1]PWS Information'!$E$10="CWS",Q1476="Non-Lead", J1476="Non-Lead - Copper", S1476="Yes", L1476="After 2014")),
(AND('[1]PWS Information'!$E$10="CWS",Q1476="Non-Lead", J1476="Non-Lead - Copper", S1476="Yes", L1476="Unknown")),
(AND('[1]PWS Information'!$E$10="CWS",Q1476="Non-Lead", N1476="Non-Lead - Copper", S1476="Yes", O1476="Between 1989 and 2014")),
(AND('[1]PWS Information'!$E$10="CWS",Q1476="Non-Lead", N1476="Non-Lead - Copper", S1476="Yes", O1476="After 2014")),
(AND('[1]PWS Information'!$E$10="CWS",Q1476="Non-Lead", N1476="Non-Lead - Copper", S1476="Yes", O1476="Unknown")),
(AND('[1]PWS Information'!$E$10="CWS",Q1476="Unknown")),
(AND('[1]PWS Information'!$E$10="NTNC",Q1476="Unknown")))),"Tier 5",
"")))))</f>
        <v>Tier 5</v>
      </c>
      <c r="Z1476" s="71"/>
      <c r="AA1476" s="71"/>
    </row>
    <row r="1477" spans="1:27" ht="57.6" x14ac:dyDescent="0.3">
      <c r="A1477" s="1"/>
      <c r="B1477" s="70">
        <v>15923494</v>
      </c>
      <c r="C1477" s="60">
        <v>120</v>
      </c>
      <c r="D1477" s="61" t="s">
        <v>481</v>
      </c>
      <c r="E1477" s="61" t="s">
        <v>49</v>
      </c>
      <c r="F1477" s="61">
        <v>78640</v>
      </c>
      <c r="G1477" s="62" t="s">
        <v>474</v>
      </c>
      <c r="H1477" s="63">
        <v>29.95119</v>
      </c>
      <c r="I1477" s="64">
        <v>-97.841651999999996</v>
      </c>
      <c r="J1477" s="65" t="s">
        <v>57</v>
      </c>
      <c r="K1477" s="66" t="s">
        <v>51</v>
      </c>
      <c r="L1477" s="62" t="s">
        <v>58</v>
      </c>
      <c r="M1477" s="69"/>
      <c r="N1477" s="65" t="s">
        <v>50</v>
      </c>
      <c r="O1477" s="66" t="s">
        <v>58</v>
      </c>
      <c r="P1477" s="69"/>
      <c r="Q1477" s="55" t="str">
        <f t="shared" si="22"/>
        <v>Non-Lead</v>
      </c>
      <c r="R1477" s="70" t="s">
        <v>51</v>
      </c>
      <c r="S1477" s="70" t="s">
        <v>51</v>
      </c>
      <c r="T1477" s="70"/>
      <c r="U1477" s="71" t="s">
        <v>53</v>
      </c>
      <c r="V1477" s="71" t="s">
        <v>51</v>
      </c>
      <c r="W1477" s="71" t="s">
        <v>51</v>
      </c>
      <c r="X1477" s="71" t="s">
        <v>51</v>
      </c>
      <c r="Y1477" s="72" t="str">
        <f>IF((OR((AND('[1]PWS Information'!$E$10="CWS",U1477="Single Family Residence",Q1477="Lead")),
(AND('[1]PWS Information'!$E$10="CWS",U1477="Multiple Family Residence",'[1]PWS Information'!$E$11="Yes",Q1477="Lead")),
(AND('[1]PWS Information'!$E$10="NTNC",Q1477="Lead")))),"Tier 1",
IF((OR((AND('[1]PWS Information'!$E$10="CWS",U1477="Multiple Family Residence",'[1]PWS Information'!$E$11="No",Q1477="Lead")),
(AND('[1]PWS Information'!$E$10="CWS",U1477="Other",Q1477="Lead")),
(AND('[1]PWS Information'!$E$10="CWS",U1477="Building",Q1477="Lead")))),"Tier 2",
IF((OR((AND('[1]PWS Information'!$E$10="CWS",U1477="Single Family Residence",Q1477="Galvanized Requiring Replacement")),
(AND('[1]PWS Information'!$E$10="CWS",U1477="Single Family Residence",Q1477="Galvanized Requiring Replacement",R1477="Yes")),
(AND('[1]PWS Information'!$E$10="NTNC",Q1477="Galvanized Requiring Replacement")),
(AND('[1]PWS Information'!$E$10="NTNC",U1477="Single Family Residence",R1477="Yes")))),"Tier 3",
IF((OR((AND('[1]PWS Information'!$E$10="CWS",U1477="Single Family Residence",S1477="Yes",Q1477="Non-Lead", J1477="Non-Lead - Copper",L1477="Before 1989")),
(AND('[1]PWS Information'!$E$10="CWS",U1477="Single Family Residence",S1477="Yes",Q1477="Non-Lead", N1477="Non-Lead - Copper",O1477="Before 1989")))),"Tier 4",
IF((OR((AND('[1]PWS Information'!$E$10="NTNC",Q1477="Non-Lead")),
(AND('[1]PWS Information'!$E$10="CWS",Q1477="Non-Lead",S1477="")),
(AND('[1]PWS Information'!$E$10="CWS",Q1477="Non-Lead",S1477="No")),
(AND('[1]PWS Information'!$E$10="CWS",Q1477="Non-Lead",S1477="Don't Know")),
(AND('[1]PWS Information'!$E$10="CWS",Q1477="Non-Lead", J1477="Non-Lead - Copper", S1477="Yes", L1477="Between 1989 and 2014")),
(AND('[1]PWS Information'!$E$10="CWS",Q1477="Non-Lead", J1477="Non-Lead - Copper", S1477="Yes", L1477="After 2014")),
(AND('[1]PWS Information'!$E$10="CWS",Q1477="Non-Lead", J1477="Non-Lead - Copper", S1477="Yes", L1477="Unknown")),
(AND('[1]PWS Information'!$E$10="CWS",Q1477="Non-Lead", N1477="Non-Lead - Copper", S1477="Yes", O1477="Between 1989 and 2014")),
(AND('[1]PWS Information'!$E$10="CWS",Q1477="Non-Lead", N1477="Non-Lead - Copper", S1477="Yes", O1477="After 2014")),
(AND('[1]PWS Information'!$E$10="CWS",Q1477="Non-Lead", N1477="Non-Lead - Copper", S1477="Yes", O1477="Unknown")),
(AND('[1]PWS Information'!$E$10="CWS",Q1477="Unknown")),
(AND('[1]PWS Information'!$E$10="NTNC",Q1477="Unknown")))),"Tier 5",
"")))))</f>
        <v>Tier 5</v>
      </c>
      <c r="Z1477" s="71"/>
      <c r="AA1477" s="71"/>
    </row>
    <row r="1478" spans="1:27" ht="57.6" x14ac:dyDescent="0.3">
      <c r="A1478" s="17"/>
      <c r="B1478" s="70">
        <v>15511620</v>
      </c>
      <c r="C1478" s="60">
        <v>121</v>
      </c>
      <c r="D1478" s="61" t="s">
        <v>481</v>
      </c>
      <c r="E1478" s="61" t="s">
        <v>49</v>
      </c>
      <c r="F1478" s="61">
        <v>78640</v>
      </c>
      <c r="G1478" s="62" t="s">
        <v>474</v>
      </c>
      <c r="H1478" s="63">
        <v>29.950833299999999</v>
      </c>
      <c r="I1478" s="64">
        <v>-97.841997222222204</v>
      </c>
      <c r="J1478" s="65" t="s">
        <v>57</v>
      </c>
      <c r="K1478" s="66" t="s">
        <v>51</v>
      </c>
      <c r="L1478" s="62" t="s">
        <v>58</v>
      </c>
      <c r="M1478" s="69"/>
      <c r="N1478" s="65" t="s">
        <v>50</v>
      </c>
      <c r="O1478" s="66" t="s">
        <v>58</v>
      </c>
      <c r="P1478" s="69"/>
      <c r="Q1478" s="55" t="str">
        <f t="shared" si="22"/>
        <v>Non-Lead</v>
      </c>
      <c r="R1478" s="70" t="s">
        <v>51</v>
      </c>
      <c r="S1478" s="70" t="s">
        <v>51</v>
      </c>
      <c r="T1478" s="70"/>
      <c r="U1478" s="71" t="s">
        <v>53</v>
      </c>
      <c r="V1478" s="71" t="s">
        <v>51</v>
      </c>
      <c r="W1478" s="71" t="s">
        <v>51</v>
      </c>
      <c r="X1478" s="71" t="s">
        <v>51</v>
      </c>
      <c r="Y1478" s="72" t="str">
        <f>IF((OR((AND('[1]PWS Information'!$E$10="CWS",U1478="Single Family Residence",Q1478="Lead")),
(AND('[1]PWS Information'!$E$10="CWS",U1478="Multiple Family Residence",'[1]PWS Information'!$E$11="Yes",Q1478="Lead")),
(AND('[1]PWS Information'!$E$10="NTNC",Q1478="Lead")))),"Tier 1",
IF((OR((AND('[1]PWS Information'!$E$10="CWS",U1478="Multiple Family Residence",'[1]PWS Information'!$E$11="No",Q1478="Lead")),
(AND('[1]PWS Information'!$E$10="CWS",U1478="Other",Q1478="Lead")),
(AND('[1]PWS Information'!$E$10="CWS",U1478="Building",Q1478="Lead")))),"Tier 2",
IF((OR((AND('[1]PWS Information'!$E$10="CWS",U1478="Single Family Residence",Q1478="Galvanized Requiring Replacement")),
(AND('[1]PWS Information'!$E$10="CWS",U1478="Single Family Residence",Q1478="Galvanized Requiring Replacement",R1478="Yes")),
(AND('[1]PWS Information'!$E$10="NTNC",Q1478="Galvanized Requiring Replacement")),
(AND('[1]PWS Information'!$E$10="NTNC",U1478="Single Family Residence",R1478="Yes")))),"Tier 3",
IF((OR((AND('[1]PWS Information'!$E$10="CWS",U1478="Single Family Residence",S1478="Yes",Q1478="Non-Lead", J1478="Non-Lead - Copper",L1478="Before 1989")),
(AND('[1]PWS Information'!$E$10="CWS",U1478="Single Family Residence",S1478="Yes",Q1478="Non-Lead", N1478="Non-Lead - Copper",O1478="Before 1989")))),"Tier 4",
IF((OR((AND('[1]PWS Information'!$E$10="NTNC",Q1478="Non-Lead")),
(AND('[1]PWS Information'!$E$10="CWS",Q1478="Non-Lead",S1478="")),
(AND('[1]PWS Information'!$E$10="CWS",Q1478="Non-Lead",S1478="No")),
(AND('[1]PWS Information'!$E$10="CWS",Q1478="Non-Lead",S1478="Don't Know")),
(AND('[1]PWS Information'!$E$10="CWS",Q1478="Non-Lead", J1478="Non-Lead - Copper", S1478="Yes", L1478="Between 1989 and 2014")),
(AND('[1]PWS Information'!$E$10="CWS",Q1478="Non-Lead", J1478="Non-Lead - Copper", S1478="Yes", L1478="After 2014")),
(AND('[1]PWS Information'!$E$10="CWS",Q1478="Non-Lead", J1478="Non-Lead - Copper", S1478="Yes", L1478="Unknown")),
(AND('[1]PWS Information'!$E$10="CWS",Q1478="Non-Lead", N1478="Non-Lead - Copper", S1478="Yes", O1478="Between 1989 and 2014")),
(AND('[1]PWS Information'!$E$10="CWS",Q1478="Non-Lead", N1478="Non-Lead - Copper", S1478="Yes", O1478="After 2014")),
(AND('[1]PWS Information'!$E$10="CWS",Q1478="Non-Lead", N1478="Non-Lead - Copper", S1478="Yes", O1478="Unknown")),
(AND('[1]PWS Information'!$E$10="CWS",Q1478="Unknown")),
(AND('[1]PWS Information'!$E$10="NTNC",Q1478="Unknown")))),"Tier 5",
"")))))</f>
        <v>Tier 5</v>
      </c>
      <c r="Z1478" s="71"/>
      <c r="AA1478" s="71"/>
    </row>
    <row r="1479" spans="1:27" ht="57.6" x14ac:dyDescent="0.3">
      <c r="A1479" s="1"/>
      <c r="B1479" s="70">
        <v>10669427</v>
      </c>
      <c r="C1479" s="60">
        <v>145</v>
      </c>
      <c r="D1479" s="61" t="s">
        <v>481</v>
      </c>
      <c r="E1479" s="61" t="s">
        <v>49</v>
      </c>
      <c r="F1479" s="61">
        <v>78640</v>
      </c>
      <c r="G1479" s="62" t="s">
        <v>474</v>
      </c>
      <c r="H1479" s="63">
        <v>29.9510361</v>
      </c>
      <c r="I1479" s="64">
        <v>-97.842233333333297</v>
      </c>
      <c r="J1479" s="65" t="s">
        <v>57</v>
      </c>
      <c r="K1479" s="66" t="s">
        <v>51</v>
      </c>
      <c r="L1479" s="62" t="s">
        <v>58</v>
      </c>
      <c r="M1479" s="69"/>
      <c r="N1479" s="65" t="s">
        <v>50</v>
      </c>
      <c r="O1479" s="66" t="s">
        <v>58</v>
      </c>
      <c r="P1479" s="69"/>
      <c r="Q1479" s="55" t="str">
        <f t="shared" si="22"/>
        <v>Non-Lead</v>
      </c>
      <c r="R1479" s="70" t="s">
        <v>51</v>
      </c>
      <c r="S1479" s="70" t="s">
        <v>51</v>
      </c>
      <c r="T1479" s="70"/>
      <c r="U1479" s="71" t="s">
        <v>53</v>
      </c>
      <c r="V1479" s="71" t="s">
        <v>51</v>
      </c>
      <c r="W1479" s="71" t="s">
        <v>51</v>
      </c>
      <c r="X1479" s="71" t="s">
        <v>51</v>
      </c>
      <c r="Y1479" s="72" t="str">
        <f>IF((OR((AND('[1]PWS Information'!$E$10="CWS",U1479="Single Family Residence",Q1479="Lead")),
(AND('[1]PWS Information'!$E$10="CWS",U1479="Multiple Family Residence",'[1]PWS Information'!$E$11="Yes",Q1479="Lead")),
(AND('[1]PWS Information'!$E$10="NTNC",Q1479="Lead")))),"Tier 1",
IF((OR((AND('[1]PWS Information'!$E$10="CWS",U1479="Multiple Family Residence",'[1]PWS Information'!$E$11="No",Q1479="Lead")),
(AND('[1]PWS Information'!$E$10="CWS",U1479="Other",Q1479="Lead")),
(AND('[1]PWS Information'!$E$10="CWS",U1479="Building",Q1479="Lead")))),"Tier 2",
IF((OR((AND('[1]PWS Information'!$E$10="CWS",U1479="Single Family Residence",Q1479="Galvanized Requiring Replacement")),
(AND('[1]PWS Information'!$E$10="CWS",U1479="Single Family Residence",Q1479="Galvanized Requiring Replacement",R1479="Yes")),
(AND('[1]PWS Information'!$E$10="NTNC",Q1479="Galvanized Requiring Replacement")),
(AND('[1]PWS Information'!$E$10="NTNC",U1479="Single Family Residence",R1479="Yes")))),"Tier 3",
IF((OR((AND('[1]PWS Information'!$E$10="CWS",U1479="Single Family Residence",S1479="Yes",Q1479="Non-Lead", J1479="Non-Lead - Copper",L1479="Before 1989")),
(AND('[1]PWS Information'!$E$10="CWS",U1479="Single Family Residence",S1479="Yes",Q1479="Non-Lead", N1479="Non-Lead - Copper",O1479="Before 1989")))),"Tier 4",
IF((OR((AND('[1]PWS Information'!$E$10="NTNC",Q1479="Non-Lead")),
(AND('[1]PWS Information'!$E$10="CWS",Q1479="Non-Lead",S1479="")),
(AND('[1]PWS Information'!$E$10="CWS",Q1479="Non-Lead",S1479="No")),
(AND('[1]PWS Information'!$E$10="CWS",Q1479="Non-Lead",S1479="Don't Know")),
(AND('[1]PWS Information'!$E$10="CWS",Q1479="Non-Lead", J1479="Non-Lead - Copper", S1479="Yes", L1479="Between 1989 and 2014")),
(AND('[1]PWS Information'!$E$10="CWS",Q1479="Non-Lead", J1479="Non-Lead - Copper", S1479="Yes", L1479="After 2014")),
(AND('[1]PWS Information'!$E$10="CWS",Q1479="Non-Lead", J1479="Non-Lead - Copper", S1479="Yes", L1479="Unknown")),
(AND('[1]PWS Information'!$E$10="CWS",Q1479="Non-Lead", N1479="Non-Lead - Copper", S1479="Yes", O1479="Between 1989 and 2014")),
(AND('[1]PWS Information'!$E$10="CWS",Q1479="Non-Lead", N1479="Non-Lead - Copper", S1479="Yes", O1479="After 2014")),
(AND('[1]PWS Information'!$E$10="CWS",Q1479="Non-Lead", N1479="Non-Lead - Copper", S1479="Yes", O1479="Unknown")),
(AND('[1]PWS Information'!$E$10="CWS",Q1479="Unknown")),
(AND('[1]PWS Information'!$E$10="NTNC",Q1479="Unknown")))),"Tier 5",
"")))))</f>
        <v>Tier 5</v>
      </c>
      <c r="Z1479" s="71"/>
      <c r="AA1479" s="71"/>
    </row>
    <row r="1480" spans="1:27" ht="57.6" x14ac:dyDescent="0.3">
      <c r="A1480" s="1"/>
      <c r="B1480" s="70">
        <v>15923782</v>
      </c>
      <c r="C1480" s="60">
        <v>146</v>
      </c>
      <c r="D1480" s="61" t="s">
        <v>481</v>
      </c>
      <c r="E1480" s="61" t="s">
        <v>49</v>
      </c>
      <c r="F1480" s="61">
        <v>78640</v>
      </c>
      <c r="G1480" s="62" t="s">
        <v>474</v>
      </c>
      <c r="H1480" s="63">
        <v>29.951391699999999</v>
      </c>
      <c r="I1480" s="64">
        <v>-97.841838888888802</v>
      </c>
      <c r="J1480" s="65" t="s">
        <v>57</v>
      </c>
      <c r="K1480" s="66" t="s">
        <v>51</v>
      </c>
      <c r="L1480" s="62" t="s">
        <v>58</v>
      </c>
      <c r="M1480" s="69"/>
      <c r="N1480" s="65" t="s">
        <v>50</v>
      </c>
      <c r="O1480" s="66" t="s">
        <v>58</v>
      </c>
      <c r="P1480" s="69"/>
      <c r="Q1480" s="55" t="str">
        <f t="shared" si="22"/>
        <v>Non-Lead</v>
      </c>
      <c r="R1480" s="70" t="s">
        <v>51</v>
      </c>
      <c r="S1480" s="70" t="s">
        <v>51</v>
      </c>
      <c r="T1480" s="70"/>
      <c r="U1480" s="71" t="s">
        <v>53</v>
      </c>
      <c r="V1480" s="71" t="s">
        <v>51</v>
      </c>
      <c r="W1480" s="71" t="s">
        <v>51</v>
      </c>
      <c r="X1480" s="71" t="s">
        <v>51</v>
      </c>
      <c r="Y1480" s="72" t="str">
        <f>IF((OR((AND('[1]PWS Information'!$E$10="CWS",U1480="Single Family Residence",Q1480="Lead")),
(AND('[1]PWS Information'!$E$10="CWS",U1480="Multiple Family Residence",'[1]PWS Information'!$E$11="Yes",Q1480="Lead")),
(AND('[1]PWS Information'!$E$10="NTNC",Q1480="Lead")))),"Tier 1",
IF((OR((AND('[1]PWS Information'!$E$10="CWS",U1480="Multiple Family Residence",'[1]PWS Information'!$E$11="No",Q1480="Lead")),
(AND('[1]PWS Information'!$E$10="CWS",U1480="Other",Q1480="Lead")),
(AND('[1]PWS Information'!$E$10="CWS",U1480="Building",Q1480="Lead")))),"Tier 2",
IF((OR((AND('[1]PWS Information'!$E$10="CWS",U1480="Single Family Residence",Q1480="Galvanized Requiring Replacement")),
(AND('[1]PWS Information'!$E$10="CWS",U1480="Single Family Residence",Q1480="Galvanized Requiring Replacement",R1480="Yes")),
(AND('[1]PWS Information'!$E$10="NTNC",Q1480="Galvanized Requiring Replacement")),
(AND('[1]PWS Information'!$E$10="NTNC",U1480="Single Family Residence",R1480="Yes")))),"Tier 3",
IF((OR((AND('[1]PWS Information'!$E$10="CWS",U1480="Single Family Residence",S1480="Yes",Q1480="Non-Lead", J1480="Non-Lead - Copper",L1480="Before 1989")),
(AND('[1]PWS Information'!$E$10="CWS",U1480="Single Family Residence",S1480="Yes",Q1480="Non-Lead", N1480="Non-Lead - Copper",O1480="Before 1989")))),"Tier 4",
IF((OR((AND('[1]PWS Information'!$E$10="NTNC",Q1480="Non-Lead")),
(AND('[1]PWS Information'!$E$10="CWS",Q1480="Non-Lead",S1480="")),
(AND('[1]PWS Information'!$E$10="CWS",Q1480="Non-Lead",S1480="No")),
(AND('[1]PWS Information'!$E$10="CWS",Q1480="Non-Lead",S1480="Don't Know")),
(AND('[1]PWS Information'!$E$10="CWS",Q1480="Non-Lead", J1480="Non-Lead - Copper", S1480="Yes", L1480="Between 1989 and 2014")),
(AND('[1]PWS Information'!$E$10="CWS",Q1480="Non-Lead", J1480="Non-Lead - Copper", S1480="Yes", L1480="After 2014")),
(AND('[1]PWS Information'!$E$10="CWS",Q1480="Non-Lead", J1480="Non-Lead - Copper", S1480="Yes", L1480="Unknown")),
(AND('[1]PWS Information'!$E$10="CWS",Q1480="Non-Lead", N1480="Non-Lead - Copper", S1480="Yes", O1480="Between 1989 and 2014")),
(AND('[1]PWS Information'!$E$10="CWS",Q1480="Non-Lead", N1480="Non-Lead - Copper", S1480="Yes", O1480="After 2014")),
(AND('[1]PWS Information'!$E$10="CWS",Q1480="Non-Lead", N1480="Non-Lead - Copper", S1480="Yes", O1480="Unknown")),
(AND('[1]PWS Information'!$E$10="CWS",Q1480="Unknown")),
(AND('[1]PWS Information'!$E$10="NTNC",Q1480="Unknown")))),"Tier 5",
"")))))</f>
        <v>Tier 5</v>
      </c>
      <c r="Z1480" s="71"/>
      <c r="AA1480" s="71"/>
    </row>
    <row r="1481" spans="1:27" ht="57.6" x14ac:dyDescent="0.3">
      <c r="A1481" s="1"/>
      <c r="B1481" s="70">
        <v>5116821</v>
      </c>
      <c r="C1481" s="60">
        <v>165</v>
      </c>
      <c r="D1481" s="61" t="s">
        <v>481</v>
      </c>
      <c r="E1481" s="61" t="s">
        <v>49</v>
      </c>
      <c r="F1481" s="61">
        <v>78640</v>
      </c>
      <c r="G1481" s="62" t="s">
        <v>474</v>
      </c>
      <c r="H1481" s="63">
        <v>29.951433300000001</v>
      </c>
      <c r="I1481" s="64">
        <v>-97.842591666666607</v>
      </c>
      <c r="J1481" s="65" t="s">
        <v>57</v>
      </c>
      <c r="K1481" s="66" t="s">
        <v>51</v>
      </c>
      <c r="L1481" s="62" t="s">
        <v>58</v>
      </c>
      <c r="M1481" s="69"/>
      <c r="N1481" s="65" t="s">
        <v>50</v>
      </c>
      <c r="O1481" s="66" t="s">
        <v>58</v>
      </c>
      <c r="P1481" s="69"/>
      <c r="Q1481" s="55" t="str">
        <f t="shared" si="22"/>
        <v>Non-Lead</v>
      </c>
      <c r="R1481" s="70" t="s">
        <v>51</v>
      </c>
      <c r="S1481" s="70" t="s">
        <v>51</v>
      </c>
      <c r="T1481" s="70"/>
      <c r="U1481" s="71" t="s">
        <v>53</v>
      </c>
      <c r="V1481" s="71" t="s">
        <v>51</v>
      </c>
      <c r="W1481" s="71" t="s">
        <v>51</v>
      </c>
      <c r="X1481" s="71" t="s">
        <v>51</v>
      </c>
      <c r="Y1481" s="72" t="str">
        <f>IF((OR((AND('[1]PWS Information'!$E$10="CWS",U1481="Single Family Residence",Q1481="Lead")),
(AND('[1]PWS Information'!$E$10="CWS",U1481="Multiple Family Residence",'[1]PWS Information'!$E$11="Yes",Q1481="Lead")),
(AND('[1]PWS Information'!$E$10="NTNC",Q1481="Lead")))),"Tier 1",
IF((OR((AND('[1]PWS Information'!$E$10="CWS",U1481="Multiple Family Residence",'[1]PWS Information'!$E$11="No",Q1481="Lead")),
(AND('[1]PWS Information'!$E$10="CWS",U1481="Other",Q1481="Lead")),
(AND('[1]PWS Information'!$E$10="CWS",U1481="Building",Q1481="Lead")))),"Tier 2",
IF((OR((AND('[1]PWS Information'!$E$10="CWS",U1481="Single Family Residence",Q1481="Galvanized Requiring Replacement")),
(AND('[1]PWS Information'!$E$10="CWS",U1481="Single Family Residence",Q1481="Galvanized Requiring Replacement",R1481="Yes")),
(AND('[1]PWS Information'!$E$10="NTNC",Q1481="Galvanized Requiring Replacement")),
(AND('[1]PWS Information'!$E$10="NTNC",U1481="Single Family Residence",R1481="Yes")))),"Tier 3",
IF((OR((AND('[1]PWS Information'!$E$10="CWS",U1481="Single Family Residence",S1481="Yes",Q1481="Non-Lead", J1481="Non-Lead - Copper",L1481="Before 1989")),
(AND('[1]PWS Information'!$E$10="CWS",U1481="Single Family Residence",S1481="Yes",Q1481="Non-Lead", N1481="Non-Lead - Copper",O1481="Before 1989")))),"Tier 4",
IF((OR((AND('[1]PWS Information'!$E$10="NTNC",Q1481="Non-Lead")),
(AND('[1]PWS Information'!$E$10="CWS",Q1481="Non-Lead",S1481="")),
(AND('[1]PWS Information'!$E$10="CWS",Q1481="Non-Lead",S1481="No")),
(AND('[1]PWS Information'!$E$10="CWS",Q1481="Non-Lead",S1481="Don't Know")),
(AND('[1]PWS Information'!$E$10="CWS",Q1481="Non-Lead", J1481="Non-Lead - Copper", S1481="Yes", L1481="Between 1989 and 2014")),
(AND('[1]PWS Information'!$E$10="CWS",Q1481="Non-Lead", J1481="Non-Lead - Copper", S1481="Yes", L1481="After 2014")),
(AND('[1]PWS Information'!$E$10="CWS",Q1481="Non-Lead", J1481="Non-Lead - Copper", S1481="Yes", L1481="Unknown")),
(AND('[1]PWS Information'!$E$10="CWS",Q1481="Non-Lead", N1481="Non-Lead - Copper", S1481="Yes", O1481="Between 1989 and 2014")),
(AND('[1]PWS Information'!$E$10="CWS",Q1481="Non-Lead", N1481="Non-Lead - Copper", S1481="Yes", O1481="After 2014")),
(AND('[1]PWS Information'!$E$10="CWS",Q1481="Non-Lead", N1481="Non-Lead - Copper", S1481="Yes", O1481="Unknown")),
(AND('[1]PWS Information'!$E$10="CWS",Q1481="Unknown")),
(AND('[1]PWS Information'!$E$10="NTNC",Q1481="Unknown")))),"Tier 5",
"")))))</f>
        <v>Tier 5</v>
      </c>
      <c r="Z1481" s="71"/>
      <c r="AA1481" s="71"/>
    </row>
    <row r="1482" spans="1:27" ht="57.6" x14ac:dyDescent="0.3">
      <c r="A1482" s="17"/>
      <c r="B1482" s="70">
        <v>12582998</v>
      </c>
      <c r="C1482" s="60">
        <v>166</v>
      </c>
      <c r="D1482" s="61" t="s">
        <v>481</v>
      </c>
      <c r="E1482" s="61" t="s">
        <v>49</v>
      </c>
      <c r="F1482" s="61">
        <v>78640</v>
      </c>
      <c r="G1482" s="62" t="s">
        <v>474</v>
      </c>
      <c r="H1482" s="63">
        <v>29.9516806</v>
      </c>
      <c r="I1482" s="64">
        <v>-97.842288888888802</v>
      </c>
      <c r="J1482" s="65" t="s">
        <v>57</v>
      </c>
      <c r="K1482" s="66" t="s">
        <v>51</v>
      </c>
      <c r="L1482" s="62" t="s">
        <v>58</v>
      </c>
      <c r="M1482" s="69"/>
      <c r="N1482" s="65" t="s">
        <v>50</v>
      </c>
      <c r="O1482" s="66" t="s">
        <v>58</v>
      </c>
      <c r="P1482" s="69"/>
      <c r="Q1482" s="55" t="str">
        <f t="shared" si="22"/>
        <v>Non-Lead</v>
      </c>
      <c r="R1482" s="70" t="s">
        <v>51</v>
      </c>
      <c r="S1482" s="70" t="s">
        <v>51</v>
      </c>
      <c r="T1482" s="70"/>
      <c r="U1482" s="71" t="s">
        <v>53</v>
      </c>
      <c r="V1482" s="71" t="s">
        <v>51</v>
      </c>
      <c r="W1482" s="71" t="s">
        <v>51</v>
      </c>
      <c r="X1482" s="71" t="s">
        <v>51</v>
      </c>
      <c r="Y1482" s="72" t="str">
        <f>IF((OR((AND('[1]PWS Information'!$E$10="CWS",U1482="Single Family Residence",Q1482="Lead")),
(AND('[1]PWS Information'!$E$10="CWS",U1482="Multiple Family Residence",'[1]PWS Information'!$E$11="Yes",Q1482="Lead")),
(AND('[1]PWS Information'!$E$10="NTNC",Q1482="Lead")))),"Tier 1",
IF((OR((AND('[1]PWS Information'!$E$10="CWS",U1482="Multiple Family Residence",'[1]PWS Information'!$E$11="No",Q1482="Lead")),
(AND('[1]PWS Information'!$E$10="CWS",U1482="Other",Q1482="Lead")),
(AND('[1]PWS Information'!$E$10="CWS",U1482="Building",Q1482="Lead")))),"Tier 2",
IF((OR((AND('[1]PWS Information'!$E$10="CWS",U1482="Single Family Residence",Q1482="Galvanized Requiring Replacement")),
(AND('[1]PWS Information'!$E$10="CWS",U1482="Single Family Residence",Q1482="Galvanized Requiring Replacement",R1482="Yes")),
(AND('[1]PWS Information'!$E$10="NTNC",Q1482="Galvanized Requiring Replacement")),
(AND('[1]PWS Information'!$E$10="NTNC",U1482="Single Family Residence",R1482="Yes")))),"Tier 3",
IF((OR((AND('[1]PWS Information'!$E$10="CWS",U1482="Single Family Residence",S1482="Yes",Q1482="Non-Lead", J1482="Non-Lead - Copper",L1482="Before 1989")),
(AND('[1]PWS Information'!$E$10="CWS",U1482="Single Family Residence",S1482="Yes",Q1482="Non-Lead", N1482="Non-Lead - Copper",O1482="Before 1989")))),"Tier 4",
IF((OR((AND('[1]PWS Information'!$E$10="NTNC",Q1482="Non-Lead")),
(AND('[1]PWS Information'!$E$10="CWS",Q1482="Non-Lead",S1482="")),
(AND('[1]PWS Information'!$E$10="CWS",Q1482="Non-Lead",S1482="No")),
(AND('[1]PWS Information'!$E$10="CWS",Q1482="Non-Lead",S1482="Don't Know")),
(AND('[1]PWS Information'!$E$10="CWS",Q1482="Non-Lead", J1482="Non-Lead - Copper", S1482="Yes", L1482="Between 1989 and 2014")),
(AND('[1]PWS Information'!$E$10="CWS",Q1482="Non-Lead", J1482="Non-Lead - Copper", S1482="Yes", L1482="After 2014")),
(AND('[1]PWS Information'!$E$10="CWS",Q1482="Non-Lead", J1482="Non-Lead - Copper", S1482="Yes", L1482="Unknown")),
(AND('[1]PWS Information'!$E$10="CWS",Q1482="Non-Lead", N1482="Non-Lead - Copper", S1482="Yes", O1482="Between 1989 and 2014")),
(AND('[1]PWS Information'!$E$10="CWS",Q1482="Non-Lead", N1482="Non-Lead - Copper", S1482="Yes", O1482="After 2014")),
(AND('[1]PWS Information'!$E$10="CWS",Q1482="Non-Lead", N1482="Non-Lead - Copper", S1482="Yes", O1482="Unknown")),
(AND('[1]PWS Information'!$E$10="CWS",Q1482="Unknown")),
(AND('[1]PWS Information'!$E$10="NTNC",Q1482="Unknown")))),"Tier 5",
"")))))</f>
        <v>Tier 5</v>
      </c>
      <c r="Z1482" s="71"/>
      <c r="AA1482" s="71"/>
    </row>
    <row r="1483" spans="1:27" ht="72" x14ac:dyDescent="0.3">
      <c r="A1483" s="1"/>
      <c r="B1483" s="70">
        <v>12690180</v>
      </c>
      <c r="C1483" s="60">
        <v>500</v>
      </c>
      <c r="D1483" s="61" t="s">
        <v>482</v>
      </c>
      <c r="E1483" s="61" t="s">
        <v>49</v>
      </c>
      <c r="F1483" s="61">
        <v>78640</v>
      </c>
      <c r="G1483" s="62" t="s">
        <v>483</v>
      </c>
      <c r="H1483" s="63">
        <v>29.980550000000001</v>
      </c>
      <c r="I1483" s="64">
        <v>-97.835924999999904</v>
      </c>
      <c r="J1483" s="65" t="s">
        <v>50</v>
      </c>
      <c r="K1483" s="66" t="s">
        <v>51</v>
      </c>
      <c r="L1483" s="62" t="s">
        <v>52</v>
      </c>
      <c r="M1483" s="69"/>
      <c r="N1483" s="65" t="s">
        <v>50</v>
      </c>
      <c r="O1483" s="66" t="s">
        <v>52</v>
      </c>
      <c r="P1483" s="69"/>
      <c r="Q1483" s="55" t="str">
        <f t="shared" si="22"/>
        <v>Non-Lead</v>
      </c>
      <c r="R1483" s="70" t="s">
        <v>51</v>
      </c>
      <c r="S1483" s="70" t="s">
        <v>51</v>
      </c>
      <c r="T1483" s="70"/>
      <c r="U1483" s="71" t="s">
        <v>53</v>
      </c>
      <c r="V1483" s="71" t="s">
        <v>51</v>
      </c>
      <c r="W1483" s="71" t="s">
        <v>51</v>
      </c>
      <c r="X1483" s="71" t="s">
        <v>51</v>
      </c>
      <c r="Y1483" s="72" t="str">
        <f>IF((OR((AND('[1]PWS Information'!$E$10="CWS",U1483="Single Family Residence",Q1483="Lead")),
(AND('[1]PWS Information'!$E$10="CWS",U1483="Multiple Family Residence",'[1]PWS Information'!$E$11="Yes",Q1483="Lead")),
(AND('[1]PWS Information'!$E$10="NTNC",Q1483="Lead")))),"Tier 1",
IF((OR((AND('[1]PWS Information'!$E$10="CWS",U1483="Multiple Family Residence",'[1]PWS Information'!$E$11="No",Q1483="Lead")),
(AND('[1]PWS Information'!$E$10="CWS",U1483="Other",Q1483="Lead")),
(AND('[1]PWS Information'!$E$10="CWS",U1483="Building",Q1483="Lead")))),"Tier 2",
IF((OR((AND('[1]PWS Information'!$E$10="CWS",U1483="Single Family Residence",Q1483="Galvanized Requiring Replacement")),
(AND('[1]PWS Information'!$E$10="CWS",U1483="Single Family Residence",Q1483="Galvanized Requiring Replacement",R1483="Yes")),
(AND('[1]PWS Information'!$E$10="NTNC",Q1483="Galvanized Requiring Replacement")),
(AND('[1]PWS Information'!$E$10="NTNC",U1483="Single Family Residence",R1483="Yes")))),"Tier 3",
IF((OR((AND('[1]PWS Information'!$E$10="CWS",U1483="Single Family Residence",S1483="Yes",Q1483="Non-Lead", J1483="Non-Lead - Copper",L1483="Before 1989")),
(AND('[1]PWS Information'!$E$10="CWS",U1483="Single Family Residence",S1483="Yes",Q1483="Non-Lead", N1483="Non-Lead - Copper",O1483="Before 1989")))),"Tier 4",
IF((OR((AND('[1]PWS Information'!$E$10="NTNC",Q1483="Non-Lead")),
(AND('[1]PWS Information'!$E$10="CWS",Q1483="Non-Lead",S1483="")),
(AND('[1]PWS Information'!$E$10="CWS",Q1483="Non-Lead",S1483="No")),
(AND('[1]PWS Information'!$E$10="CWS",Q1483="Non-Lead",S1483="Don't Know")),
(AND('[1]PWS Information'!$E$10="CWS",Q1483="Non-Lead", J1483="Non-Lead - Copper", S1483="Yes", L1483="Between 1989 and 2014")),
(AND('[1]PWS Information'!$E$10="CWS",Q1483="Non-Lead", J1483="Non-Lead - Copper", S1483="Yes", L1483="After 2014")),
(AND('[1]PWS Information'!$E$10="CWS",Q1483="Non-Lead", J1483="Non-Lead - Copper", S1483="Yes", L1483="Unknown")),
(AND('[1]PWS Information'!$E$10="CWS",Q1483="Non-Lead", N1483="Non-Lead - Copper", S1483="Yes", O1483="Between 1989 and 2014")),
(AND('[1]PWS Information'!$E$10="CWS",Q1483="Non-Lead", N1483="Non-Lead - Copper", S1483="Yes", O1483="After 2014")),
(AND('[1]PWS Information'!$E$10="CWS",Q1483="Non-Lead", N1483="Non-Lead - Copper", S1483="Yes", O1483="Unknown")),
(AND('[1]PWS Information'!$E$10="CWS",Q1483="Unknown")),
(AND('[1]PWS Information'!$E$10="NTNC",Q1483="Unknown")))),"Tier 5",
"")))))</f>
        <v>Tier 5</v>
      </c>
      <c r="Z1483" s="71"/>
      <c r="AA1483" s="71"/>
    </row>
    <row r="1484" spans="1:27" ht="72" x14ac:dyDescent="0.3">
      <c r="A1484" s="1"/>
      <c r="B1484" s="70">
        <v>15885975</v>
      </c>
      <c r="C1484" s="60">
        <v>510</v>
      </c>
      <c r="D1484" s="61" t="s">
        <v>482</v>
      </c>
      <c r="E1484" s="61" t="s">
        <v>49</v>
      </c>
      <c r="F1484" s="61">
        <v>78640</v>
      </c>
      <c r="G1484" s="62" t="s">
        <v>483</v>
      </c>
      <c r="H1484" s="63">
        <v>29.980399999999999</v>
      </c>
      <c r="I1484" s="64">
        <v>-97.835983333333303</v>
      </c>
      <c r="J1484" s="65" t="s">
        <v>50</v>
      </c>
      <c r="K1484" s="66" t="s">
        <v>51</v>
      </c>
      <c r="L1484" s="62" t="s">
        <v>52</v>
      </c>
      <c r="M1484" s="69"/>
      <c r="N1484" s="65" t="s">
        <v>50</v>
      </c>
      <c r="O1484" s="66" t="s">
        <v>52</v>
      </c>
      <c r="P1484" s="69"/>
      <c r="Q1484" s="55" t="str">
        <f t="shared" si="22"/>
        <v>Non-Lead</v>
      </c>
      <c r="R1484" s="70" t="s">
        <v>51</v>
      </c>
      <c r="S1484" s="70" t="s">
        <v>51</v>
      </c>
      <c r="T1484" s="70"/>
      <c r="U1484" s="71" t="s">
        <v>53</v>
      </c>
      <c r="V1484" s="71" t="s">
        <v>51</v>
      </c>
      <c r="W1484" s="71" t="s">
        <v>51</v>
      </c>
      <c r="X1484" s="71" t="s">
        <v>51</v>
      </c>
      <c r="Y1484" s="72" t="str">
        <f>IF((OR((AND('[1]PWS Information'!$E$10="CWS",U1484="Single Family Residence",Q1484="Lead")),
(AND('[1]PWS Information'!$E$10="CWS",U1484="Multiple Family Residence",'[1]PWS Information'!$E$11="Yes",Q1484="Lead")),
(AND('[1]PWS Information'!$E$10="NTNC",Q1484="Lead")))),"Tier 1",
IF((OR((AND('[1]PWS Information'!$E$10="CWS",U1484="Multiple Family Residence",'[1]PWS Information'!$E$11="No",Q1484="Lead")),
(AND('[1]PWS Information'!$E$10="CWS",U1484="Other",Q1484="Lead")),
(AND('[1]PWS Information'!$E$10="CWS",U1484="Building",Q1484="Lead")))),"Tier 2",
IF((OR((AND('[1]PWS Information'!$E$10="CWS",U1484="Single Family Residence",Q1484="Galvanized Requiring Replacement")),
(AND('[1]PWS Information'!$E$10="CWS",U1484="Single Family Residence",Q1484="Galvanized Requiring Replacement",R1484="Yes")),
(AND('[1]PWS Information'!$E$10="NTNC",Q1484="Galvanized Requiring Replacement")),
(AND('[1]PWS Information'!$E$10="NTNC",U1484="Single Family Residence",R1484="Yes")))),"Tier 3",
IF((OR((AND('[1]PWS Information'!$E$10="CWS",U1484="Single Family Residence",S1484="Yes",Q1484="Non-Lead", J1484="Non-Lead - Copper",L1484="Before 1989")),
(AND('[1]PWS Information'!$E$10="CWS",U1484="Single Family Residence",S1484="Yes",Q1484="Non-Lead", N1484="Non-Lead - Copper",O1484="Before 1989")))),"Tier 4",
IF((OR((AND('[1]PWS Information'!$E$10="NTNC",Q1484="Non-Lead")),
(AND('[1]PWS Information'!$E$10="CWS",Q1484="Non-Lead",S1484="")),
(AND('[1]PWS Information'!$E$10="CWS",Q1484="Non-Lead",S1484="No")),
(AND('[1]PWS Information'!$E$10="CWS",Q1484="Non-Lead",S1484="Don't Know")),
(AND('[1]PWS Information'!$E$10="CWS",Q1484="Non-Lead", J1484="Non-Lead - Copper", S1484="Yes", L1484="Between 1989 and 2014")),
(AND('[1]PWS Information'!$E$10="CWS",Q1484="Non-Lead", J1484="Non-Lead - Copper", S1484="Yes", L1484="After 2014")),
(AND('[1]PWS Information'!$E$10="CWS",Q1484="Non-Lead", J1484="Non-Lead - Copper", S1484="Yes", L1484="Unknown")),
(AND('[1]PWS Information'!$E$10="CWS",Q1484="Non-Lead", N1484="Non-Lead - Copper", S1484="Yes", O1484="Between 1989 and 2014")),
(AND('[1]PWS Information'!$E$10="CWS",Q1484="Non-Lead", N1484="Non-Lead - Copper", S1484="Yes", O1484="After 2014")),
(AND('[1]PWS Information'!$E$10="CWS",Q1484="Non-Lead", N1484="Non-Lead - Copper", S1484="Yes", O1484="Unknown")),
(AND('[1]PWS Information'!$E$10="CWS",Q1484="Unknown")),
(AND('[1]PWS Information'!$E$10="NTNC",Q1484="Unknown")))),"Tier 5",
"")))))</f>
        <v>Tier 5</v>
      </c>
      <c r="Z1484" s="71"/>
      <c r="AA1484" s="71"/>
    </row>
    <row r="1485" spans="1:27" ht="72" x14ac:dyDescent="0.3">
      <c r="A1485" s="1"/>
      <c r="B1485" s="70">
        <v>15918401</v>
      </c>
      <c r="C1485" s="60">
        <v>520</v>
      </c>
      <c r="D1485" s="61" t="s">
        <v>482</v>
      </c>
      <c r="E1485" s="61" t="s">
        <v>49</v>
      </c>
      <c r="F1485" s="61">
        <v>78640</v>
      </c>
      <c r="G1485" s="62" t="s">
        <v>483</v>
      </c>
      <c r="H1485" s="63">
        <v>29.980316699999999</v>
      </c>
      <c r="I1485" s="64">
        <v>-97.836113888888804</v>
      </c>
      <c r="J1485" s="65" t="s">
        <v>50</v>
      </c>
      <c r="K1485" s="66" t="s">
        <v>51</v>
      </c>
      <c r="L1485" s="62" t="s">
        <v>52</v>
      </c>
      <c r="M1485" s="69"/>
      <c r="N1485" s="65" t="s">
        <v>50</v>
      </c>
      <c r="O1485" s="66" t="s">
        <v>52</v>
      </c>
      <c r="P1485" s="69"/>
      <c r="Q1485" s="55" t="str">
        <f t="shared" ref="Q1485:Q1548" si="23">IF((OR(J1485="Lead")),"Lead",
IF((OR(N1485="Lead")),"Lead",
IF((OR(J1485="Lead-lined galvanized")),"Lead",
IF((OR(N1485="Lead-lined galvanized")),"Lead",
IF((OR((AND(J1485="Unknown - Likely Lead",N1485="Galvanized")),
(AND(J1485="Unknown - Unlikely Lead",N1485="Galvanized")),
(AND(J1485="Unknown - Material Unknown",N1485="Galvanized")))),"Galvanized Requiring Replacement",
IF((OR((AND(J1485="Non-lead - Copper",K1485="Yes",N1485="Galvanized")),
(AND(J1485="Non-lead - Copper",K1485="Don't know",N1485="Galvanized")),
(AND(J1485="Non-lead - Copper",K1485="",N1485="Galvanized")),
(AND(J1485="Non-lead - Plastic",K1485="Yes",N1485="Galvanized")),
(AND(J1485="Non-lead - Plastic",K1485="Don't know",N1485="Galvanized")),
(AND(J1485="Non-lead - Plastic",K1485="",N1485="Galvanized")),
(AND(J1485="Non-lead",K1485="Yes",N1485="Galvanized")),
(AND(J1485="Non-lead",K1485="Don't know",N1485="Galvanized")),
(AND(J1485="Non-lead",K1485="",N1485="Galvanized")),
(AND(J1485="Non-lead - Other",K1485="Yes",N1485="Galvanized")),
(AND(J1485="Non-Lead - Other",K1485="Don't know",N1485="Galvanized")),
(AND(J1485="Galvanized",K1485="Yes",N1485="Galvanized")),
(AND(J1485="Galvanized",K1485="Don't know",N1485="Galvanized")),
(AND(J1485="Galvanized",K1485="",N1485="Galvanized")),
(AND(J1485="Non-Lead - Other",K1485="",N1485="Galvanized")))),"Galvanized Requiring Replacement",
IF((OR((AND(J1485="Non-lead - Copper",N1485="Non-lead - Copper")),
(AND(J1485="Non-lead - Copper",N1485="Non-lead - Plastic")),
(AND(J1485="Non-lead - Copper",N1485="Non-lead - Other")),
(AND(J1485="Non-lead - Copper",N1485="Non-lead")),
(AND(J1485="Non-lead - Plastic",N1485="Non-lead - Copper")),
(AND(J1485="Non-lead - Plastic",N1485="Non-lead - Plastic")),
(AND(J1485="Non-lead - Plastic",N1485="Non-lead - Other")),
(AND(J1485="Non-lead - Plastic",N1485="Non-lead")),
(AND(J1485="Non-lead",N1485="Non-lead - Copper")),
(AND(J1485="Non-lead",N1485="Non-lead - Plastic")),
(AND(J1485="Non-lead",N1485="Non-lead - Other")),
(AND(J1485="Non-lead",N1485="Non-lead")),
(AND(J1485="Non-lead - Other",N1485="Non-lead - Copper")),
(AND(J1485="Non-Lead - Other",N1485="Non-lead - Plastic")),
(AND(J1485="Non-Lead - Other",N1485="Non-lead")),
(AND(J1485="Non-Lead - Other",N1485="Non-lead - Other")))),"Non-Lead",
IF((OR((AND(J1485="Galvanized",N1485="Non-lead")),
(AND(J1485="Galvanized",N1485="Non-lead - Copper")),
(AND(J1485="Galvanized",N1485="Non-lead - Plastic")),
(AND(J1485="Galvanized",N1485="Non-lead")),
(AND(J1485="Galvanized",N1485="Non-lead - Other")))),"Non-Lead",
IF((OR((AND(J1485="Non-lead - Copper",K1485="No",N1485="Galvanized")),
(AND(J1485="Non-lead - Plastic",K1485="No",N1485="Galvanized")),
(AND(J1485="Non-lead",K1485="No",N1485="Galvanized")),
(AND(J1485="Galvanized",K1485="No",N1485="Galvanized")),
(AND(J1485="Non-lead - Other",K1485="No",N1485="Galvanized")))),"Non-lead",
IF((OR((AND(J1485="Unknown - Likely Lead",N1485="Unknown - Likely Lead")),
(AND(J1485="Unknown - Likely Lead",N1485="Unknown - Unlikely Lead")),
(AND(J1485="Unknown - Likely Lead",N1485="Unknown - Material Unknown")),
(AND(J1485="Unknown - Unlikely Lead",N1485="Unknown - Likely Lead")),
(AND(J1485="Unknown - Unlikely Lead",N1485="Unknown - Unlikely Lead")),
(AND(J1485="Unknown - Unlikely Lead",N1485="Unknown - Material Unknown")),
(AND(J1485="Unknown - Material Unknown",N1485="Unknown - Likely Lead")),
(AND(J1485="Unknown - Material Unknown",N1485="Unknown - Unlikely Lead")),
(AND(J1485="Unknown - Material Unknown",N1485="Unknown - Material Unknown")))),"Unknown",
IF((OR((AND(J1485="Unknown - Likely Lead",N1485="Non-lead - Copper")),
(AND(J1485="Unknown - Likely Lead",N1485="Non-lead - Plastic")),
(AND(J1485="Unknown - Likely Lead",N1485="Non-lead")),
(AND(J1485="Unknown - Likely Lead",N1485="Non-lead - Other")),
(AND(J1485="Unknown - Unlikely Lead",N1485="Non-lead - Copper")),
(AND(J1485="Unknown - Unlikely Lead",N1485="Non-lead - Plastic")),
(AND(J1485="Unknown - Unlikely Lead",N1485="Non-lead")),
(AND(J1485="Unknown - Unlikely Lead",N1485="Non-lead - Other")),
(AND(J1485="Unknown - Material Unknown",N1485="Non-lead - Copper")),
(AND(J1485="Unknown - Material Unknown",N1485="Non-lead - Plastic")),
(AND(J1485="Unknown - Material Unknown",N1485="Non-lead")),
(AND(J1485="Unknown - Material Unknown",N1485="Non-lead - Other")))),"Unknown",
IF((OR((AND(J1485="Non-lead - Copper",N1485="Unknown - Likely Lead")),
(AND(J1485="Non-lead - Copper",N1485="Unknown - Unlikely Lead")),
(AND(J1485="Non-lead - Copper",N1485="Unknown - Material Unknown")),
(AND(J1485="Non-lead - Plastic",N1485="Unknown - Likely Lead")),
(AND(J1485="Non-lead - Plastic",N1485="Unknown - Unlikely Lead")),
(AND(J1485="Non-lead - Plastic",N1485="Unknown - Material Unknown")),
(AND(J1485="Non-lead",N1485="Unknown - Likely Lead")),
(AND(J1485="Non-lead",N1485="Unknown - Unlikely Lead")),
(AND(J1485="Non-lead",N1485="Unknown - Material Unknown")),
(AND(J1485="Non-lead - Other",N1485="Unknown - Likely Lead")),
(AND(J1485="Non-Lead - Other",N1485="Unknown - Unlikely Lead")),
(AND(J1485="Non-Lead - Other",N1485="Unknown - Material Unknown")))),"Unknown",
IF((OR((AND(J1485="Galvanized",N1485="Unknown - Likely Lead")),
(AND(J1485="Galvanized",N1485="Unknown - Unlikely Lead")),
(AND(J1485="Galvanized",N1485="Unknown - Material Unknown")))),"Unknown",
IF((OR((AND(J1485="Galvanized",N1485="")))),"Galvanized Requiring Replacement",
IF((OR((AND(J1485="Non-lead - Copper",N1485="")),
(AND(J1485="Non-lead - Plastic",N1485="")),
(AND(J1485="Non-lead",N1485="")),
(AND(J1485="Non-lead - Other",N1485="")))),"Non-lead",
IF((OR((AND(J1485="Unknown - Likely Lead",N1485="")),
(AND(J1485="Unknown - Unlikely Lead",N1485="")),
(AND(J1485="Unknown - Material Unknown",N1485="")))),"Unknown",
""))))))))))))))))</f>
        <v>Non-Lead</v>
      </c>
      <c r="R1485" s="70" t="s">
        <v>51</v>
      </c>
      <c r="S1485" s="70" t="s">
        <v>51</v>
      </c>
      <c r="T1485" s="70"/>
      <c r="U1485" s="71" t="s">
        <v>53</v>
      </c>
      <c r="V1485" s="71" t="s">
        <v>51</v>
      </c>
      <c r="W1485" s="71" t="s">
        <v>51</v>
      </c>
      <c r="X1485" s="71" t="s">
        <v>51</v>
      </c>
      <c r="Y1485" s="72" t="str">
        <f>IF((OR((AND('[1]PWS Information'!$E$10="CWS",U1485="Single Family Residence",Q1485="Lead")),
(AND('[1]PWS Information'!$E$10="CWS",U1485="Multiple Family Residence",'[1]PWS Information'!$E$11="Yes",Q1485="Lead")),
(AND('[1]PWS Information'!$E$10="NTNC",Q1485="Lead")))),"Tier 1",
IF((OR((AND('[1]PWS Information'!$E$10="CWS",U1485="Multiple Family Residence",'[1]PWS Information'!$E$11="No",Q1485="Lead")),
(AND('[1]PWS Information'!$E$10="CWS",U1485="Other",Q1485="Lead")),
(AND('[1]PWS Information'!$E$10="CWS",U1485="Building",Q1485="Lead")))),"Tier 2",
IF((OR((AND('[1]PWS Information'!$E$10="CWS",U1485="Single Family Residence",Q1485="Galvanized Requiring Replacement")),
(AND('[1]PWS Information'!$E$10="CWS",U1485="Single Family Residence",Q1485="Galvanized Requiring Replacement",R1485="Yes")),
(AND('[1]PWS Information'!$E$10="NTNC",Q1485="Galvanized Requiring Replacement")),
(AND('[1]PWS Information'!$E$10="NTNC",U1485="Single Family Residence",R1485="Yes")))),"Tier 3",
IF((OR((AND('[1]PWS Information'!$E$10="CWS",U1485="Single Family Residence",S1485="Yes",Q1485="Non-Lead", J1485="Non-Lead - Copper",L1485="Before 1989")),
(AND('[1]PWS Information'!$E$10="CWS",U1485="Single Family Residence",S1485="Yes",Q1485="Non-Lead", N1485="Non-Lead - Copper",O1485="Before 1989")))),"Tier 4",
IF((OR((AND('[1]PWS Information'!$E$10="NTNC",Q1485="Non-Lead")),
(AND('[1]PWS Information'!$E$10="CWS",Q1485="Non-Lead",S1485="")),
(AND('[1]PWS Information'!$E$10="CWS",Q1485="Non-Lead",S1485="No")),
(AND('[1]PWS Information'!$E$10="CWS",Q1485="Non-Lead",S1485="Don't Know")),
(AND('[1]PWS Information'!$E$10="CWS",Q1485="Non-Lead", J1485="Non-Lead - Copper", S1485="Yes", L1485="Between 1989 and 2014")),
(AND('[1]PWS Information'!$E$10="CWS",Q1485="Non-Lead", J1485="Non-Lead - Copper", S1485="Yes", L1485="After 2014")),
(AND('[1]PWS Information'!$E$10="CWS",Q1485="Non-Lead", J1485="Non-Lead - Copper", S1485="Yes", L1485="Unknown")),
(AND('[1]PWS Information'!$E$10="CWS",Q1485="Non-Lead", N1485="Non-Lead - Copper", S1485="Yes", O1485="Between 1989 and 2014")),
(AND('[1]PWS Information'!$E$10="CWS",Q1485="Non-Lead", N1485="Non-Lead - Copper", S1485="Yes", O1485="After 2014")),
(AND('[1]PWS Information'!$E$10="CWS",Q1485="Non-Lead", N1485="Non-Lead - Copper", S1485="Yes", O1485="Unknown")),
(AND('[1]PWS Information'!$E$10="CWS",Q1485="Unknown")),
(AND('[1]PWS Information'!$E$10="NTNC",Q1485="Unknown")))),"Tier 5",
"")))))</f>
        <v>Tier 5</v>
      </c>
      <c r="Z1485" s="71"/>
      <c r="AA1485" s="71"/>
    </row>
    <row r="1486" spans="1:27" ht="72" x14ac:dyDescent="0.3">
      <c r="A1486" s="17"/>
      <c r="B1486" s="70">
        <v>262486</v>
      </c>
      <c r="C1486" s="60">
        <v>530</v>
      </c>
      <c r="D1486" s="61" t="s">
        <v>482</v>
      </c>
      <c r="E1486" s="61" t="s">
        <v>49</v>
      </c>
      <c r="F1486" s="61">
        <v>78640</v>
      </c>
      <c r="G1486" s="62" t="s">
        <v>483</v>
      </c>
      <c r="H1486" s="63">
        <v>29.980188900000002</v>
      </c>
      <c r="I1486" s="64">
        <v>-97.836205555555495</v>
      </c>
      <c r="J1486" s="65" t="s">
        <v>50</v>
      </c>
      <c r="K1486" s="66" t="s">
        <v>51</v>
      </c>
      <c r="L1486" s="62" t="s">
        <v>52</v>
      </c>
      <c r="M1486" s="69"/>
      <c r="N1486" s="65" t="s">
        <v>50</v>
      </c>
      <c r="O1486" s="66" t="s">
        <v>52</v>
      </c>
      <c r="P1486" s="69"/>
      <c r="Q1486" s="55" t="str">
        <f t="shared" si="23"/>
        <v>Non-Lead</v>
      </c>
      <c r="R1486" s="70" t="s">
        <v>51</v>
      </c>
      <c r="S1486" s="70" t="s">
        <v>51</v>
      </c>
      <c r="T1486" s="70"/>
      <c r="U1486" s="71" t="s">
        <v>53</v>
      </c>
      <c r="V1486" s="71" t="s">
        <v>51</v>
      </c>
      <c r="W1486" s="71" t="s">
        <v>51</v>
      </c>
      <c r="X1486" s="71" t="s">
        <v>51</v>
      </c>
      <c r="Y1486" s="72" t="str">
        <f>IF((OR((AND('[1]PWS Information'!$E$10="CWS",U1486="Single Family Residence",Q1486="Lead")),
(AND('[1]PWS Information'!$E$10="CWS",U1486="Multiple Family Residence",'[1]PWS Information'!$E$11="Yes",Q1486="Lead")),
(AND('[1]PWS Information'!$E$10="NTNC",Q1486="Lead")))),"Tier 1",
IF((OR((AND('[1]PWS Information'!$E$10="CWS",U1486="Multiple Family Residence",'[1]PWS Information'!$E$11="No",Q1486="Lead")),
(AND('[1]PWS Information'!$E$10="CWS",U1486="Other",Q1486="Lead")),
(AND('[1]PWS Information'!$E$10="CWS",U1486="Building",Q1486="Lead")))),"Tier 2",
IF((OR((AND('[1]PWS Information'!$E$10="CWS",U1486="Single Family Residence",Q1486="Galvanized Requiring Replacement")),
(AND('[1]PWS Information'!$E$10="CWS",U1486="Single Family Residence",Q1486="Galvanized Requiring Replacement",R1486="Yes")),
(AND('[1]PWS Information'!$E$10="NTNC",Q1486="Galvanized Requiring Replacement")),
(AND('[1]PWS Information'!$E$10="NTNC",U1486="Single Family Residence",R1486="Yes")))),"Tier 3",
IF((OR((AND('[1]PWS Information'!$E$10="CWS",U1486="Single Family Residence",S1486="Yes",Q1486="Non-Lead", J1486="Non-Lead - Copper",L1486="Before 1989")),
(AND('[1]PWS Information'!$E$10="CWS",U1486="Single Family Residence",S1486="Yes",Q1486="Non-Lead", N1486="Non-Lead - Copper",O1486="Before 1989")))),"Tier 4",
IF((OR((AND('[1]PWS Information'!$E$10="NTNC",Q1486="Non-Lead")),
(AND('[1]PWS Information'!$E$10="CWS",Q1486="Non-Lead",S1486="")),
(AND('[1]PWS Information'!$E$10="CWS",Q1486="Non-Lead",S1486="No")),
(AND('[1]PWS Information'!$E$10="CWS",Q1486="Non-Lead",S1486="Don't Know")),
(AND('[1]PWS Information'!$E$10="CWS",Q1486="Non-Lead", J1486="Non-Lead - Copper", S1486="Yes", L1486="Between 1989 and 2014")),
(AND('[1]PWS Information'!$E$10="CWS",Q1486="Non-Lead", J1486="Non-Lead - Copper", S1486="Yes", L1486="After 2014")),
(AND('[1]PWS Information'!$E$10="CWS",Q1486="Non-Lead", J1486="Non-Lead - Copper", S1486="Yes", L1486="Unknown")),
(AND('[1]PWS Information'!$E$10="CWS",Q1486="Non-Lead", N1486="Non-Lead - Copper", S1486="Yes", O1486="Between 1989 and 2014")),
(AND('[1]PWS Information'!$E$10="CWS",Q1486="Non-Lead", N1486="Non-Lead - Copper", S1486="Yes", O1486="After 2014")),
(AND('[1]PWS Information'!$E$10="CWS",Q1486="Non-Lead", N1486="Non-Lead - Copper", S1486="Yes", O1486="Unknown")),
(AND('[1]PWS Information'!$E$10="CWS",Q1486="Unknown")),
(AND('[1]PWS Information'!$E$10="NTNC",Q1486="Unknown")))),"Tier 5",
"")))))</f>
        <v>Tier 5</v>
      </c>
      <c r="Z1486" s="71"/>
      <c r="AA1486" s="71"/>
    </row>
    <row r="1487" spans="1:27" ht="72" x14ac:dyDescent="0.3">
      <c r="A1487" s="1"/>
      <c r="B1487" s="70">
        <v>816278</v>
      </c>
      <c r="C1487" s="60">
        <v>540</v>
      </c>
      <c r="D1487" s="61" t="s">
        <v>482</v>
      </c>
      <c r="E1487" s="61" t="s">
        <v>49</v>
      </c>
      <c r="F1487" s="61">
        <v>78640</v>
      </c>
      <c r="G1487" s="62" t="s">
        <v>483</v>
      </c>
      <c r="H1487" s="63">
        <v>29.980097199999999</v>
      </c>
      <c r="I1487" s="64">
        <v>-97.836305555555498</v>
      </c>
      <c r="J1487" s="65" t="s">
        <v>50</v>
      </c>
      <c r="K1487" s="66" t="s">
        <v>51</v>
      </c>
      <c r="L1487" s="62" t="s">
        <v>52</v>
      </c>
      <c r="M1487" s="69"/>
      <c r="N1487" s="65" t="s">
        <v>50</v>
      </c>
      <c r="O1487" s="66" t="s">
        <v>52</v>
      </c>
      <c r="P1487" s="69"/>
      <c r="Q1487" s="55" t="str">
        <f t="shared" si="23"/>
        <v>Non-Lead</v>
      </c>
      <c r="R1487" s="70" t="s">
        <v>51</v>
      </c>
      <c r="S1487" s="70" t="s">
        <v>51</v>
      </c>
      <c r="T1487" s="70"/>
      <c r="U1487" s="71" t="s">
        <v>53</v>
      </c>
      <c r="V1487" s="71" t="s">
        <v>51</v>
      </c>
      <c r="W1487" s="71" t="s">
        <v>51</v>
      </c>
      <c r="X1487" s="71" t="s">
        <v>51</v>
      </c>
      <c r="Y1487" s="72" t="str">
        <f>IF((OR((AND('[1]PWS Information'!$E$10="CWS",U1487="Single Family Residence",Q1487="Lead")),
(AND('[1]PWS Information'!$E$10="CWS",U1487="Multiple Family Residence",'[1]PWS Information'!$E$11="Yes",Q1487="Lead")),
(AND('[1]PWS Information'!$E$10="NTNC",Q1487="Lead")))),"Tier 1",
IF((OR((AND('[1]PWS Information'!$E$10="CWS",U1487="Multiple Family Residence",'[1]PWS Information'!$E$11="No",Q1487="Lead")),
(AND('[1]PWS Information'!$E$10="CWS",U1487="Other",Q1487="Lead")),
(AND('[1]PWS Information'!$E$10="CWS",U1487="Building",Q1487="Lead")))),"Tier 2",
IF((OR((AND('[1]PWS Information'!$E$10="CWS",U1487="Single Family Residence",Q1487="Galvanized Requiring Replacement")),
(AND('[1]PWS Information'!$E$10="CWS",U1487="Single Family Residence",Q1487="Galvanized Requiring Replacement",R1487="Yes")),
(AND('[1]PWS Information'!$E$10="NTNC",Q1487="Galvanized Requiring Replacement")),
(AND('[1]PWS Information'!$E$10="NTNC",U1487="Single Family Residence",R1487="Yes")))),"Tier 3",
IF((OR((AND('[1]PWS Information'!$E$10="CWS",U1487="Single Family Residence",S1487="Yes",Q1487="Non-Lead", J1487="Non-Lead - Copper",L1487="Before 1989")),
(AND('[1]PWS Information'!$E$10="CWS",U1487="Single Family Residence",S1487="Yes",Q1487="Non-Lead", N1487="Non-Lead - Copper",O1487="Before 1989")))),"Tier 4",
IF((OR((AND('[1]PWS Information'!$E$10="NTNC",Q1487="Non-Lead")),
(AND('[1]PWS Information'!$E$10="CWS",Q1487="Non-Lead",S1487="")),
(AND('[1]PWS Information'!$E$10="CWS",Q1487="Non-Lead",S1487="No")),
(AND('[1]PWS Information'!$E$10="CWS",Q1487="Non-Lead",S1487="Don't Know")),
(AND('[1]PWS Information'!$E$10="CWS",Q1487="Non-Lead", J1487="Non-Lead - Copper", S1487="Yes", L1487="Between 1989 and 2014")),
(AND('[1]PWS Information'!$E$10="CWS",Q1487="Non-Lead", J1487="Non-Lead - Copper", S1487="Yes", L1487="After 2014")),
(AND('[1]PWS Information'!$E$10="CWS",Q1487="Non-Lead", J1487="Non-Lead - Copper", S1487="Yes", L1487="Unknown")),
(AND('[1]PWS Information'!$E$10="CWS",Q1487="Non-Lead", N1487="Non-Lead - Copper", S1487="Yes", O1487="Between 1989 and 2014")),
(AND('[1]PWS Information'!$E$10="CWS",Q1487="Non-Lead", N1487="Non-Lead - Copper", S1487="Yes", O1487="After 2014")),
(AND('[1]PWS Information'!$E$10="CWS",Q1487="Non-Lead", N1487="Non-Lead - Copper", S1487="Yes", O1487="Unknown")),
(AND('[1]PWS Information'!$E$10="CWS",Q1487="Unknown")),
(AND('[1]PWS Information'!$E$10="NTNC",Q1487="Unknown")))),"Tier 5",
"")))))</f>
        <v>Tier 5</v>
      </c>
      <c r="Z1487" s="71"/>
      <c r="AA1487" s="71"/>
    </row>
    <row r="1488" spans="1:27" ht="72" x14ac:dyDescent="0.3">
      <c r="A1488" s="1"/>
      <c r="B1488" s="70">
        <v>821879</v>
      </c>
      <c r="C1488" s="60">
        <v>550</v>
      </c>
      <c r="D1488" s="61" t="s">
        <v>482</v>
      </c>
      <c r="E1488" s="61" t="s">
        <v>49</v>
      </c>
      <c r="F1488" s="61">
        <v>78640</v>
      </c>
      <c r="G1488" s="62" t="s">
        <v>483</v>
      </c>
      <c r="H1488" s="63">
        <v>29.979994399999999</v>
      </c>
      <c r="I1488" s="64">
        <v>-97.836413888888799</v>
      </c>
      <c r="J1488" s="65" t="s">
        <v>50</v>
      </c>
      <c r="K1488" s="66" t="s">
        <v>51</v>
      </c>
      <c r="L1488" s="62" t="s">
        <v>52</v>
      </c>
      <c r="M1488" s="69"/>
      <c r="N1488" s="65" t="s">
        <v>50</v>
      </c>
      <c r="O1488" s="66" t="s">
        <v>52</v>
      </c>
      <c r="P1488" s="69"/>
      <c r="Q1488" s="55" t="str">
        <f t="shared" si="23"/>
        <v>Non-Lead</v>
      </c>
      <c r="R1488" s="70" t="s">
        <v>51</v>
      </c>
      <c r="S1488" s="70" t="s">
        <v>51</v>
      </c>
      <c r="T1488" s="70"/>
      <c r="U1488" s="71" t="s">
        <v>53</v>
      </c>
      <c r="V1488" s="71" t="s">
        <v>51</v>
      </c>
      <c r="W1488" s="71" t="s">
        <v>51</v>
      </c>
      <c r="X1488" s="71" t="s">
        <v>51</v>
      </c>
      <c r="Y1488" s="72" t="str">
        <f>IF((OR((AND('[1]PWS Information'!$E$10="CWS",U1488="Single Family Residence",Q1488="Lead")),
(AND('[1]PWS Information'!$E$10="CWS",U1488="Multiple Family Residence",'[1]PWS Information'!$E$11="Yes",Q1488="Lead")),
(AND('[1]PWS Information'!$E$10="NTNC",Q1488="Lead")))),"Tier 1",
IF((OR((AND('[1]PWS Information'!$E$10="CWS",U1488="Multiple Family Residence",'[1]PWS Information'!$E$11="No",Q1488="Lead")),
(AND('[1]PWS Information'!$E$10="CWS",U1488="Other",Q1488="Lead")),
(AND('[1]PWS Information'!$E$10="CWS",U1488="Building",Q1488="Lead")))),"Tier 2",
IF((OR((AND('[1]PWS Information'!$E$10="CWS",U1488="Single Family Residence",Q1488="Galvanized Requiring Replacement")),
(AND('[1]PWS Information'!$E$10="CWS",U1488="Single Family Residence",Q1488="Galvanized Requiring Replacement",R1488="Yes")),
(AND('[1]PWS Information'!$E$10="NTNC",Q1488="Galvanized Requiring Replacement")),
(AND('[1]PWS Information'!$E$10="NTNC",U1488="Single Family Residence",R1488="Yes")))),"Tier 3",
IF((OR((AND('[1]PWS Information'!$E$10="CWS",U1488="Single Family Residence",S1488="Yes",Q1488="Non-Lead", J1488="Non-Lead - Copper",L1488="Before 1989")),
(AND('[1]PWS Information'!$E$10="CWS",U1488="Single Family Residence",S1488="Yes",Q1488="Non-Lead", N1488="Non-Lead - Copper",O1488="Before 1989")))),"Tier 4",
IF((OR((AND('[1]PWS Information'!$E$10="NTNC",Q1488="Non-Lead")),
(AND('[1]PWS Information'!$E$10="CWS",Q1488="Non-Lead",S1488="")),
(AND('[1]PWS Information'!$E$10="CWS",Q1488="Non-Lead",S1488="No")),
(AND('[1]PWS Information'!$E$10="CWS",Q1488="Non-Lead",S1488="Don't Know")),
(AND('[1]PWS Information'!$E$10="CWS",Q1488="Non-Lead", J1488="Non-Lead - Copper", S1488="Yes", L1488="Between 1989 and 2014")),
(AND('[1]PWS Information'!$E$10="CWS",Q1488="Non-Lead", J1488="Non-Lead - Copper", S1488="Yes", L1488="After 2014")),
(AND('[1]PWS Information'!$E$10="CWS",Q1488="Non-Lead", J1488="Non-Lead - Copper", S1488="Yes", L1488="Unknown")),
(AND('[1]PWS Information'!$E$10="CWS",Q1488="Non-Lead", N1488="Non-Lead - Copper", S1488="Yes", O1488="Between 1989 and 2014")),
(AND('[1]PWS Information'!$E$10="CWS",Q1488="Non-Lead", N1488="Non-Lead - Copper", S1488="Yes", O1488="After 2014")),
(AND('[1]PWS Information'!$E$10="CWS",Q1488="Non-Lead", N1488="Non-Lead - Copper", S1488="Yes", O1488="Unknown")),
(AND('[1]PWS Information'!$E$10="CWS",Q1488="Unknown")),
(AND('[1]PWS Information'!$E$10="NTNC",Q1488="Unknown")))),"Tier 5",
"")))))</f>
        <v>Tier 5</v>
      </c>
      <c r="Z1488" s="71"/>
      <c r="AA1488" s="71"/>
    </row>
    <row r="1489" spans="1:27" ht="72" x14ac:dyDescent="0.3">
      <c r="A1489" s="1"/>
      <c r="B1489" s="70">
        <v>260966</v>
      </c>
      <c r="C1489" s="60">
        <v>551</v>
      </c>
      <c r="D1489" s="61" t="s">
        <v>482</v>
      </c>
      <c r="E1489" s="61" t="s">
        <v>49</v>
      </c>
      <c r="F1489" s="61">
        <v>78640</v>
      </c>
      <c r="G1489" s="62" t="s">
        <v>483</v>
      </c>
      <c r="H1489" s="63">
        <v>29.979705599999999</v>
      </c>
      <c r="I1489" s="64">
        <v>-97.836016666666595</v>
      </c>
      <c r="J1489" s="65" t="s">
        <v>50</v>
      </c>
      <c r="K1489" s="66" t="s">
        <v>51</v>
      </c>
      <c r="L1489" s="62" t="s">
        <v>52</v>
      </c>
      <c r="M1489" s="69"/>
      <c r="N1489" s="65" t="s">
        <v>50</v>
      </c>
      <c r="O1489" s="66" t="s">
        <v>52</v>
      </c>
      <c r="P1489" s="69"/>
      <c r="Q1489" s="55" t="str">
        <f t="shared" si="23"/>
        <v>Non-Lead</v>
      </c>
      <c r="R1489" s="70" t="s">
        <v>51</v>
      </c>
      <c r="S1489" s="70" t="s">
        <v>51</v>
      </c>
      <c r="T1489" s="70"/>
      <c r="U1489" s="71" t="s">
        <v>53</v>
      </c>
      <c r="V1489" s="71" t="s">
        <v>51</v>
      </c>
      <c r="W1489" s="71" t="s">
        <v>51</v>
      </c>
      <c r="X1489" s="71" t="s">
        <v>51</v>
      </c>
      <c r="Y1489" s="72" t="str">
        <f>IF((OR((AND('[1]PWS Information'!$E$10="CWS",U1489="Single Family Residence",Q1489="Lead")),
(AND('[1]PWS Information'!$E$10="CWS",U1489="Multiple Family Residence",'[1]PWS Information'!$E$11="Yes",Q1489="Lead")),
(AND('[1]PWS Information'!$E$10="NTNC",Q1489="Lead")))),"Tier 1",
IF((OR((AND('[1]PWS Information'!$E$10="CWS",U1489="Multiple Family Residence",'[1]PWS Information'!$E$11="No",Q1489="Lead")),
(AND('[1]PWS Information'!$E$10="CWS",U1489="Other",Q1489="Lead")),
(AND('[1]PWS Information'!$E$10="CWS",U1489="Building",Q1489="Lead")))),"Tier 2",
IF((OR((AND('[1]PWS Information'!$E$10="CWS",U1489="Single Family Residence",Q1489="Galvanized Requiring Replacement")),
(AND('[1]PWS Information'!$E$10="CWS",U1489="Single Family Residence",Q1489="Galvanized Requiring Replacement",R1489="Yes")),
(AND('[1]PWS Information'!$E$10="NTNC",Q1489="Galvanized Requiring Replacement")),
(AND('[1]PWS Information'!$E$10="NTNC",U1489="Single Family Residence",R1489="Yes")))),"Tier 3",
IF((OR((AND('[1]PWS Information'!$E$10="CWS",U1489="Single Family Residence",S1489="Yes",Q1489="Non-Lead", J1489="Non-Lead - Copper",L1489="Before 1989")),
(AND('[1]PWS Information'!$E$10="CWS",U1489="Single Family Residence",S1489="Yes",Q1489="Non-Lead", N1489="Non-Lead - Copper",O1489="Before 1989")))),"Tier 4",
IF((OR((AND('[1]PWS Information'!$E$10="NTNC",Q1489="Non-Lead")),
(AND('[1]PWS Information'!$E$10="CWS",Q1489="Non-Lead",S1489="")),
(AND('[1]PWS Information'!$E$10="CWS",Q1489="Non-Lead",S1489="No")),
(AND('[1]PWS Information'!$E$10="CWS",Q1489="Non-Lead",S1489="Don't Know")),
(AND('[1]PWS Information'!$E$10="CWS",Q1489="Non-Lead", J1489="Non-Lead - Copper", S1489="Yes", L1489="Between 1989 and 2014")),
(AND('[1]PWS Information'!$E$10="CWS",Q1489="Non-Lead", J1489="Non-Lead - Copper", S1489="Yes", L1489="After 2014")),
(AND('[1]PWS Information'!$E$10="CWS",Q1489="Non-Lead", J1489="Non-Lead - Copper", S1489="Yes", L1489="Unknown")),
(AND('[1]PWS Information'!$E$10="CWS",Q1489="Non-Lead", N1489="Non-Lead - Copper", S1489="Yes", O1489="Between 1989 and 2014")),
(AND('[1]PWS Information'!$E$10="CWS",Q1489="Non-Lead", N1489="Non-Lead - Copper", S1489="Yes", O1489="After 2014")),
(AND('[1]PWS Information'!$E$10="CWS",Q1489="Non-Lead", N1489="Non-Lead - Copper", S1489="Yes", O1489="Unknown")),
(AND('[1]PWS Information'!$E$10="CWS",Q1489="Unknown")),
(AND('[1]PWS Information'!$E$10="NTNC",Q1489="Unknown")))),"Tier 5",
"")))))</f>
        <v>Tier 5</v>
      </c>
      <c r="Z1489" s="71"/>
      <c r="AA1489" s="71"/>
    </row>
    <row r="1490" spans="1:27" ht="72" x14ac:dyDescent="0.3">
      <c r="A1490" s="17"/>
      <c r="B1490" s="70">
        <v>9612736</v>
      </c>
      <c r="C1490" s="60">
        <v>560</v>
      </c>
      <c r="D1490" s="61" t="s">
        <v>482</v>
      </c>
      <c r="E1490" s="61" t="s">
        <v>49</v>
      </c>
      <c r="F1490" s="61">
        <v>78640</v>
      </c>
      <c r="G1490" s="62" t="s">
        <v>483</v>
      </c>
      <c r="H1490" s="63">
        <v>29.9799194</v>
      </c>
      <c r="I1490" s="64">
        <v>-97.836569444444393</v>
      </c>
      <c r="J1490" s="65" t="s">
        <v>50</v>
      </c>
      <c r="K1490" s="66" t="s">
        <v>51</v>
      </c>
      <c r="L1490" s="62" t="s">
        <v>52</v>
      </c>
      <c r="M1490" s="69"/>
      <c r="N1490" s="65" t="s">
        <v>50</v>
      </c>
      <c r="O1490" s="66" t="s">
        <v>52</v>
      </c>
      <c r="P1490" s="69"/>
      <c r="Q1490" s="55" t="str">
        <f t="shared" si="23"/>
        <v>Non-Lead</v>
      </c>
      <c r="R1490" s="70" t="s">
        <v>51</v>
      </c>
      <c r="S1490" s="70" t="s">
        <v>51</v>
      </c>
      <c r="T1490" s="70"/>
      <c r="U1490" s="71" t="s">
        <v>53</v>
      </c>
      <c r="V1490" s="71" t="s">
        <v>51</v>
      </c>
      <c r="W1490" s="71" t="s">
        <v>51</v>
      </c>
      <c r="X1490" s="71" t="s">
        <v>51</v>
      </c>
      <c r="Y1490" s="72" t="str">
        <f>IF((OR((AND('[1]PWS Information'!$E$10="CWS",U1490="Single Family Residence",Q1490="Lead")),
(AND('[1]PWS Information'!$E$10="CWS",U1490="Multiple Family Residence",'[1]PWS Information'!$E$11="Yes",Q1490="Lead")),
(AND('[1]PWS Information'!$E$10="NTNC",Q1490="Lead")))),"Tier 1",
IF((OR((AND('[1]PWS Information'!$E$10="CWS",U1490="Multiple Family Residence",'[1]PWS Information'!$E$11="No",Q1490="Lead")),
(AND('[1]PWS Information'!$E$10="CWS",U1490="Other",Q1490="Lead")),
(AND('[1]PWS Information'!$E$10="CWS",U1490="Building",Q1490="Lead")))),"Tier 2",
IF((OR((AND('[1]PWS Information'!$E$10="CWS",U1490="Single Family Residence",Q1490="Galvanized Requiring Replacement")),
(AND('[1]PWS Information'!$E$10="CWS",U1490="Single Family Residence",Q1490="Galvanized Requiring Replacement",R1490="Yes")),
(AND('[1]PWS Information'!$E$10="NTNC",Q1490="Galvanized Requiring Replacement")),
(AND('[1]PWS Information'!$E$10="NTNC",U1490="Single Family Residence",R1490="Yes")))),"Tier 3",
IF((OR((AND('[1]PWS Information'!$E$10="CWS",U1490="Single Family Residence",S1490="Yes",Q1490="Non-Lead", J1490="Non-Lead - Copper",L1490="Before 1989")),
(AND('[1]PWS Information'!$E$10="CWS",U1490="Single Family Residence",S1490="Yes",Q1490="Non-Lead", N1490="Non-Lead - Copper",O1490="Before 1989")))),"Tier 4",
IF((OR((AND('[1]PWS Information'!$E$10="NTNC",Q1490="Non-Lead")),
(AND('[1]PWS Information'!$E$10="CWS",Q1490="Non-Lead",S1490="")),
(AND('[1]PWS Information'!$E$10="CWS",Q1490="Non-Lead",S1490="No")),
(AND('[1]PWS Information'!$E$10="CWS",Q1490="Non-Lead",S1490="Don't Know")),
(AND('[1]PWS Information'!$E$10="CWS",Q1490="Non-Lead", J1490="Non-Lead - Copper", S1490="Yes", L1490="Between 1989 and 2014")),
(AND('[1]PWS Information'!$E$10="CWS",Q1490="Non-Lead", J1490="Non-Lead - Copper", S1490="Yes", L1490="After 2014")),
(AND('[1]PWS Information'!$E$10="CWS",Q1490="Non-Lead", J1490="Non-Lead - Copper", S1490="Yes", L1490="Unknown")),
(AND('[1]PWS Information'!$E$10="CWS",Q1490="Non-Lead", N1490="Non-Lead - Copper", S1490="Yes", O1490="Between 1989 and 2014")),
(AND('[1]PWS Information'!$E$10="CWS",Q1490="Non-Lead", N1490="Non-Lead - Copper", S1490="Yes", O1490="After 2014")),
(AND('[1]PWS Information'!$E$10="CWS",Q1490="Non-Lead", N1490="Non-Lead - Copper", S1490="Yes", O1490="Unknown")),
(AND('[1]PWS Information'!$E$10="CWS",Q1490="Unknown")),
(AND('[1]PWS Information'!$E$10="NTNC",Q1490="Unknown")))),"Tier 5",
"")))))</f>
        <v>Tier 5</v>
      </c>
      <c r="Z1490" s="71"/>
      <c r="AA1490" s="71"/>
    </row>
    <row r="1491" spans="1:27" ht="72" x14ac:dyDescent="0.3">
      <c r="A1491" s="1"/>
      <c r="B1491" s="70">
        <v>9612615</v>
      </c>
      <c r="C1491" s="60">
        <v>561</v>
      </c>
      <c r="D1491" s="61" t="s">
        <v>482</v>
      </c>
      <c r="E1491" s="61" t="s">
        <v>49</v>
      </c>
      <c r="F1491" s="61">
        <v>78640</v>
      </c>
      <c r="G1491" s="62" t="s">
        <v>483</v>
      </c>
      <c r="H1491" s="63">
        <v>29.979583300000002</v>
      </c>
      <c r="I1491" s="64">
        <v>-97.836155555555493</v>
      </c>
      <c r="J1491" s="65" t="s">
        <v>50</v>
      </c>
      <c r="K1491" s="66" t="s">
        <v>51</v>
      </c>
      <c r="L1491" s="62" t="s">
        <v>52</v>
      </c>
      <c r="M1491" s="69"/>
      <c r="N1491" s="65" t="s">
        <v>50</v>
      </c>
      <c r="O1491" s="66" t="s">
        <v>52</v>
      </c>
      <c r="P1491" s="69"/>
      <c r="Q1491" s="55" t="str">
        <f t="shared" si="23"/>
        <v>Non-Lead</v>
      </c>
      <c r="R1491" s="70" t="s">
        <v>51</v>
      </c>
      <c r="S1491" s="70" t="s">
        <v>51</v>
      </c>
      <c r="T1491" s="70"/>
      <c r="U1491" s="71" t="s">
        <v>53</v>
      </c>
      <c r="V1491" s="71" t="s">
        <v>51</v>
      </c>
      <c r="W1491" s="71" t="s">
        <v>51</v>
      </c>
      <c r="X1491" s="71" t="s">
        <v>51</v>
      </c>
      <c r="Y1491" s="72" t="str">
        <f>IF((OR((AND('[1]PWS Information'!$E$10="CWS",U1491="Single Family Residence",Q1491="Lead")),
(AND('[1]PWS Information'!$E$10="CWS",U1491="Multiple Family Residence",'[1]PWS Information'!$E$11="Yes",Q1491="Lead")),
(AND('[1]PWS Information'!$E$10="NTNC",Q1491="Lead")))),"Tier 1",
IF((OR((AND('[1]PWS Information'!$E$10="CWS",U1491="Multiple Family Residence",'[1]PWS Information'!$E$11="No",Q1491="Lead")),
(AND('[1]PWS Information'!$E$10="CWS",U1491="Other",Q1491="Lead")),
(AND('[1]PWS Information'!$E$10="CWS",U1491="Building",Q1491="Lead")))),"Tier 2",
IF((OR((AND('[1]PWS Information'!$E$10="CWS",U1491="Single Family Residence",Q1491="Galvanized Requiring Replacement")),
(AND('[1]PWS Information'!$E$10="CWS",U1491="Single Family Residence",Q1491="Galvanized Requiring Replacement",R1491="Yes")),
(AND('[1]PWS Information'!$E$10="NTNC",Q1491="Galvanized Requiring Replacement")),
(AND('[1]PWS Information'!$E$10="NTNC",U1491="Single Family Residence",R1491="Yes")))),"Tier 3",
IF((OR((AND('[1]PWS Information'!$E$10="CWS",U1491="Single Family Residence",S1491="Yes",Q1491="Non-Lead", J1491="Non-Lead - Copper",L1491="Before 1989")),
(AND('[1]PWS Information'!$E$10="CWS",U1491="Single Family Residence",S1491="Yes",Q1491="Non-Lead", N1491="Non-Lead - Copper",O1491="Before 1989")))),"Tier 4",
IF((OR((AND('[1]PWS Information'!$E$10="NTNC",Q1491="Non-Lead")),
(AND('[1]PWS Information'!$E$10="CWS",Q1491="Non-Lead",S1491="")),
(AND('[1]PWS Information'!$E$10="CWS",Q1491="Non-Lead",S1491="No")),
(AND('[1]PWS Information'!$E$10="CWS",Q1491="Non-Lead",S1491="Don't Know")),
(AND('[1]PWS Information'!$E$10="CWS",Q1491="Non-Lead", J1491="Non-Lead - Copper", S1491="Yes", L1491="Between 1989 and 2014")),
(AND('[1]PWS Information'!$E$10="CWS",Q1491="Non-Lead", J1491="Non-Lead - Copper", S1491="Yes", L1491="After 2014")),
(AND('[1]PWS Information'!$E$10="CWS",Q1491="Non-Lead", J1491="Non-Lead - Copper", S1491="Yes", L1491="Unknown")),
(AND('[1]PWS Information'!$E$10="CWS",Q1491="Non-Lead", N1491="Non-Lead - Copper", S1491="Yes", O1491="Between 1989 and 2014")),
(AND('[1]PWS Information'!$E$10="CWS",Q1491="Non-Lead", N1491="Non-Lead - Copper", S1491="Yes", O1491="After 2014")),
(AND('[1]PWS Information'!$E$10="CWS",Q1491="Non-Lead", N1491="Non-Lead - Copper", S1491="Yes", O1491="Unknown")),
(AND('[1]PWS Information'!$E$10="CWS",Q1491="Unknown")),
(AND('[1]PWS Information'!$E$10="NTNC",Q1491="Unknown")))),"Tier 5",
"")))))</f>
        <v>Tier 5</v>
      </c>
      <c r="Z1491" s="71"/>
      <c r="AA1491" s="71"/>
    </row>
    <row r="1492" spans="1:27" ht="72" x14ac:dyDescent="0.3">
      <c r="A1492" s="1"/>
      <c r="B1492" s="70">
        <v>820371</v>
      </c>
      <c r="C1492" s="60">
        <v>570</v>
      </c>
      <c r="D1492" s="61" t="s">
        <v>482</v>
      </c>
      <c r="E1492" s="61" t="s">
        <v>49</v>
      </c>
      <c r="F1492" s="61">
        <v>78640</v>
      </c>
      <c r="G1492" s="62" t="s">
        <v>483</v>
      </c>
      <c r="H1492" s="63">
        <v>29.979822200000001</v>
      </c>
      <c r="I1492" s="64">
        <v>-97.836661111111098</v>
      </c>
      <c r="J1492" s="65" t="s">
        <v>50</v>
      </c>
      <c r="K1492" s="66" t="s">
        <v>51</v>
      </c>
      <c r="L1492" s="62" t="s">
        <v>52</v>
      </c>
      <c r="M1492" s="69"/>
      <c r="N1492" s="65" t="s">
        <v>50</v>
      </c>
      <c r="O1492" s="66" t="s">
        <v>52</v>
      </c>
      <c r="P1492" s="69"/>
      <c r="Q1492" s="55" t="str">
        <f t="shared" si="23"/>
        <v>Non-Lead</v>
      </c>
      <c r="R1492" s="70" t="s">
        <v>51</v>
      </c>
      <c r="S1492" s="70" t="s">
        <v>51</v>
      </c>
      <c r="T1492" s="70"/>
      <c r="U1492" s="71" t="s">
        <v>53</v>
      </c>
      <c r="V1492" s="71" t="s">
        <v>51</v>
      </c>
      <c r="W1492" s="71" t="s">
        <v>51</v>
      </c>
      <c r="X1492" s="71" t="s">
        <v>51</v>
      </c>
      <c r="Y1492" s="72" t="str">
        <f>IF((OR((AND('[1]PWS Information'!$E$10="CWS",U1492="Single Family Residence",Q1492="Lead")),
(AND('[1]PWS Information'!$E$10="CWS",U1492="Multiple Family Residence",'[1]PWS Information'!$E$11="Yes",Q1492="Lead")),
(AND('[1]PWS Information'!$E$10="NTNC",Q1492="Lead")))),"Tier 1",
IF((OR((AND('[1]PWS Information'!$E$10="CWS",U1492="Multiple Family Residence",'[1]PWS Information'!$E$11="No",Q1492="Lead")),
(AND('[1]PWS Information'!$E$10="CWS",U1492="Other",Q1492="Lead")),
(AND('[1]PWS Information'!$E$10="CWS",U1492="Building",Q1492="Lead")))),"Tier 2",
IF((OR((AND('[1]PWS Information'!$E$10="CWS",U1492="Single Family Residence",Q1492="Galvanized Requiring Replacement")),
(AND('[1]PWS Information'!$E$10="CWS",U1492="Single Family Residence",Q1492="Galvanized Requiring Replacement",R1492="Yes")),
(AND('[1]PWS Information'!$E$10="NTNC",Q1492="Galvanized Requiring Replacement")),
(AND('[1]PWS Information'!$E$10="NTNC",U1492="Single Family Residence",R1492="Yes")))),"Tier 3",
IF((OR((AND('[1]PWS Information'!$E$10="CWS",U1492="Single Family Residence",S1492="Yes",Q1492="Non-Lead", J1492="Non-Lead - Copper",L1492="Before 1989")),
(AND('[1]PWS Information'!$E$10="CWS",U1492="Single Family Residence",S1492="Yes",Q1492="Non-Lead", N1492="Non-Lead - Copper",O1492="Before 1989")))),"Tier 4",
IF((OR((AND('[1]PWS Information'!$E$10="NTNC",Q1492="Non-Lead")),
(AND('[1]PWS Information'!$E$10="CWS",Q1492="Non-Lead",S1492="")),
(AND('[1]PWS Information'!$E$10="CWS",Q1492="Non-Lead",S1492="No")),
(AND('[1]PWS Information'!$E$10="CWS",Q1492="Non-Lead",S1492="Don't Know")),
(AND('[1]PWS Information'!$E$10="CWS",Q1492="Non-Lead", J1492="Non-Lead - Copper", S1492="Yes", L1492="Between 1989 and 2014")),
(AND('[1]PWS Information'!$E$10="CWS",Q1492="Non-Lead", J1492="Non-Lead - Copper", S1492="Yes", L1492="After 2014")),
(AND('[1]PWS Information'!$E$10="CWS",Q1492="Non-Lead", J1492="Non-Lead - Copper", S1492="Yes", L1492="Unknown")),
(AND('[1]PWS Information'!$E$10="CWS",Q1492="Non-Lead", N1492="Non-Lead - Copper", S1492="Yes", O1492="Between 1989 and 2014")),
(AND('[1]PWS Information'!$E$10="CWS",Q1492="Non-Lead", N1492="Non-Lead - Copper", S1492="Yes", O1492="After 2014")),
(AND('[1]PWS Information'!$E$10="CWS",Q1492="Non-Lead", N1492="Non-Lead - Copper", S1492="Yes", O1492="Unknown")),
(AND('[1]PWS Information'!$E$10="CWS",Q1492="Unknown")),
(AND('[1]PWS Information'!$E$10="NTNC",Q1492="Unknown")))),"Tier 5",
"")))))</f>
        <v>Tier 5</v>
      </c>
      <c r="Z1492" s="71"/>
      <c r="AA1492" s="71"/>
    </row>
    <row r="1493" spans="1:27" ht="72" x14ac:dyDescent="0.3">
      <c r="A1493" s="1"/>
      <c r="B1493" s="70">
        <v>9401792</v>
      </c>
      <c r="C1493" s="60">
        <v>571</v>
      </c>
      <c r="D1493" s="61" t="s">
        <v>482</v>
      </c>
      <c r="E1493" s="61" t="s">
        <v>49</v>
      </c>
      <c r="F1493" s="61">
        <v>78640</v>
      </c>
      <c r="G1493" s="62" t="s">
        <v>483</v>
      </c>
      <c r="H1493" s="63">
        <v>29.979480599999999</v>
      </c>
      <c r="I1493" s="64">
        <v>-97.836258333333305</v>
      </c>
      <c r="J1493" s="65" t="s">
        <v>50</v>
      </c>
      <c r="K1493" s="66" t="s">
        <v>51</v>
      </c>
      <c r="L1493" s="62" t="s">
        <v>52</v>
      </c>
      <c r="M1493" s="69"/>
      <c r="N1493" s="65" t="s">
        <v>50</v>
      </c>
      <c r="O1493" s="66" t="s">
        <v>52</v>
      </c>
      <c r="P1493" s="69"/>
      <c r="Q1493" s="55" t="str">
        <f t="shared" si="23"/>
        <v>Non-Lead</v>
      </c>
      <c r="R1493" s="70" t="s">
        <v>51</v>
      </c>
      <c r="S1493" s="70" t="s">
        <v>51</v>
      </c>
      <c r="T1493" s="70"/>
      <c r="U1493" s="71" t="s">
        <v>53</v>
      </c>
      <c r="V1493" s="71" t="s">
        <v>51</v>
      </c>
      <c r="W1493" s="71" t="s">
        <v>51</v>
      </c>
      <c r="X1493" s="71" t="s">
        <v>51</v>
      </c>
      <c r="Y1493" s="72" t="str">
        <f>IF((OR((AND('[1]PWS Information'!$E$10="CWS",U1493="Single Family Residence",Q1493="Lead")),
(AND('[1]PWS Information'!$E$10="CWS",U1493="Multiple Family Residence",'[1]PWS Information'!$E$11="Yes",Q1493="Lead")),
(AND('[1]PWS Information'!$E$10="NTNC",Q1493="Lead")))),"Tier 1",
IF((OR((AND('[1]PWS Information'!$E$10="CWS",U1493="Multiple Family Residence",'[1]PWS Information'!$E$11="No",Q1493="Lead")),
(AND('[1]PWS Information'!$E$10="CWS",U1493="Other",Q1493="Lead")),
(AND('[1]PWS Information'!$E$10="CWS",U1493="Building",Q1493="Lead")))),"Tier 2",
IF((OR((AND('[1]PWS Information'!$E$10="CWS",U1493="Single Family Residence",Q1493="Galvanized Requiring Replacement")),
(AND('[1]PWS Information'!$E$10="CWS",U1493="Single Family Residence",Q1493="Galvanized Requiring Replacement",R1493="Yes")),
(AND('[1]PWS Information'!$E$10="NTNC",Q1493="Galvanized Requiring Replacement")),
(AND('[1]PWS Information'!$E$10="NTNC",U1493="Single Family Residence",R1493="Yes")))),"Tier 3",
IF((OR((AND('[1]PWS Information'!$E$10="CWS",U1493="Single Family Residence",S1493="Yes",Q1493="Non-Lead", J1493="Non-Lead - Copper",L1493="Before 1989")),
(AND('[1]PWS Information'!$E$10="CWS",U1493="Single Family Residence",S1493="Yes",Q1493="Non-Lead", N1493="Non-Lead - Copper",O1493="Before 1989")))),"Tier 4",
IF((OR((AND('[1]PWS Information'!$E$10="NTNC",Q1493="Non-Lead")),
(AND('[1]PWS Information'!$E$10="CWS",Q1493="Non-Lead",S1493="")),
(AND('[1]PWS Information'!$E$10="CWS",Q1493="Non-Lead",S1493="No")),
(AND('[1]PWS Information'!$E$10="CWS",Q1493="Non-Lead",S1493="Don't Know")),
(AND('[1]PWS Information'!$E$10="CWS",Q1493="Non-Lead", J1493="Non-Lead - Copper", S1493="Yes", L1493="Between 1989 and 2014")),
(AND('[1]PWS Information'!$E$10="CWS",Q1493="Non-Lead", J1493="Non-Lead - Copper", S1493="Yes", L1493="After 2014")),
(AND('[1]PWS Information'!$E$10="CWS",Q1493="Non-Lead", J1493="Non-Lead - Copper", S1493="Yes", L1493="Unknown")),
(AND('[1]PWS Information'!$E$10="CWS",Q1493="Non-Lead", N1493="Non-Lead - Copper", S1493="Yes", O1493="Between 1989 and 2014")),
(AND('[1]PWS Information'!$E$10="CWS",Q1493="Non-Lead", N1493="Non-Lead - Copper", S1493="Yes", O1493="After 2014")),
(AND('[1]PWS Information'!$E$10="CWS",Q1493="Non-Lead", N1493="Non-Lead - Copper", S1493="Yes", O1493="Unknown")),
(AND('[1]PWS Information'!$E$10="CWS",Q1493="Unknown")),
(AND('[1]PWS Information'!$E$10="NTNC",Q1493="Unknown")))),"Tier 5",
"")))))</f>
        <v>Tier 5</v>
      </c>
      <c r="Z1493" s="71"/>
      <c r="AA1493" s="71"/>
    </row>
    <row r="1494" spans="1:27" ht="72" x14ac:dyDescent="0.3">
      <c r="A1494" s="17"/>
      <c r="B1494" s="70">
        <v>816678</v>
      </c>
      <c r="C1494" s="60">
        <v>580</v>
      </c>
      <c r="D1494" s="61" t="s">
        <v>482</v>
      </c>
      <c r="E1494" s="61" t="s">
        <v>49</v>
      </c>
      <c r="F1494" s="61">
        <v>78640</v>
      </c>
      <c r="G1494" s="62" t="s">
        <v>483</v>
      </c>
      <c r="H1494" s="63">
        <v>29.9797139</v>
      </c>
      <c r="I1494" s="64">
        <v>-97.836786111111095</v>
      </c>
      <c r="J1494" s="65" t="s">
        <v>50</v>
      </c>
      <c r="K1494" s="66" t="s">
        <v>51</v>
      </c>
      <c r="L1494" s="62" t="s">
        <v>52</v>
      </c>
      <c r="M1494" s="69"/>
      <c r="N1494" s="65" t="s">
        <v>50</v>
      </c>
      <c r="O1494" s="66" t="s">
        <v>52</v>
      </c>
      <c r="P1494" s="69"/>
      <c r="Q1494" s="55" t="str">
        <f t="shared" si="23"/>
        <v>Non-Lead</v>
      </c>
      <c r="R1494" s="70" t="s">
        <v>51</v>
      </c>
      <c r="S1494" s="70" t="s">
        <v>51</v>
      </c>
      <c r="T1494" s="70"/>
      <c r="U1494" s="71" t="s">
        <v>53</v>
      </c>
      <c r="V1494" s="71" t="s">
        <v>51</v>
      </c>
      <c r="W1494" s="71" t="s">
        <v>51</v>
      </c>
      <c r="X1494" s="71" t="s">
        <v>51</v>
      </c>
      <c r="Y1494" s="72" t="str">
        <f>IF((OR((AND('[1]PWS Information'!$E$10="CWS",U1494="Single Family Residence",Q1494="Lead")),
(AND('[1]PWS Information'!$E$10="CWS",U1494="Multiple Family Residence",'[1]PWS Information'!$E$11="Yes",Q1494="Lead")),
(AND('[1]PWS Information'!$E$10="NTNC",Q1494="Lead")))),"Tier 1",
IF((OR((AND('[1]PWS Information'!$E$10="CWS",U1494="Multiple Family Residence",'[1]PWS Information'!$E$11="No",Q1494="Lead")),
(AND('[1]PWS Information'!$E$10="CWS",U1494="Other",Q1494="Lead")),
(AND('[1]PWS Information'!$E$10="CWS",U1494="Building",Q1494="Lead")))),"Tier 2",
IF((OR((AND('[1]PWS Information'!$E$10="CWS",U1494="Single Family Residence",Q1494="Galvanized Requiring Replacement")),
(AND('[1]PWS Information'!$E$10="CWS",U1494="Single Family Residence",Q1494="Galvanized Requiring Replacement",R1494="Yes")),
(AND('[1]PWS Information'!$E$10="NTNC",Q1494="Galvanized Requiring Replacement")),
(AND('[1]PWS Information'!$E$10="NTNC",U1494="Single Family Residence",R1494="Yes")))),"Tier 3",
IF((OR((AND('[1]PWS Information'!$E$10="CWS",U1494="Single Family Residence",S1494="Yes",Q1494="Non-Lead", J1494="Non-Lead - Copper",L1494="Before 1989")),
(AND('[1]PWS Information'!$E$10="CWS",U1494="Single Family Residence",S1494="Yes",Q1494="Non-Lead", N1494="Non-Lead - Copper",O1494="Before 1989")))),"Tier 4",
IF((OR((AND('[1]PWS Information'!$E$10="NTNC",Q1494="Non-Lead")),
(AND('[1]PWS Information'!$E$10="CWS",Q1494="Non-Lead",S1494="")),
(AND('[1]PWS Information'!$E$10="CWS",Q1494="Non-Lead",S1494="No")),
(AND('[1]PWS Information'!$E$10="CWS",Q1494="Non-Lead",S1494="Don't Know")),
(AND('[1]PWS Information'!$E$10="CWS",Q1494="Non-Lead", J1494="Non-Lead - Copper", S1494="Yes", L1494="Between 1989 and 2014")),
(AND('[1]PWS Information'!$E$10="CWS",Q1494="Non-Lead", J1494="Non-Lead - Copper", S1494="Yes", L1494="After 2014")),
(AND('[1]PWS Information'!$E$10="CWS",Q1494="Non-Lead", J1494="Non-Lead - Copper", S1494="Yes", L1494="Unknown")),
(AND('[1]PWS Information'!$E$10="CWS",Q1494="Non-Lead", N1494="Non-Lead - Copper", S1494="Yes", O1494="Between 1989 and 2014")),
(AND('[1]PWS Information'!$E$10="CWS",Q1494="Non-Lead", N1494="Non-Lead - Copper", S1494="Yes", O1494="After 2014")),
(AND('[1]PWS Information'!$E$10="CWS",Q1494="Non-Lead", N1494="Non-Lead - Copper", S1494="Yes", O1494="Unknown")),
(AND('[1]PWS Information'!$E$10="CWS",Q1494="Unknown")),
(AND('[1]PWS Information'!$E$10="NTNC",Q1494="Unknown")))),"Tier 5",
"")))))</f>
        <v>Tier 5</v>
      </c>
      <c r="Z1494" s="71"/>
      <c r="AA1494" s="71"/>
    </row>
    <row r="1495" spans="1:27" ht="72" x14ac:dyDescent="0.3">
      <c r="A1495" s="1"/>
      <c r="B1495" s="70">
        <v>261096</v>
      </c>
      <c r="C1495" s="60">
        <v>581</v>
      </c>
      <c r="D1495" s="61" t="s">
        <v>482</v>
      </c>
      <c r="E1495" s="61" t="s">
        <v>49</v>
      </c>
      <c r="F1495" s="61">
        <v>78640</v>
      </c>
      <c r="G1495" s="62" t="s">
        <v>483</v>
      </c>
      <c r="H1495" s="63">
        <v>29.9793944</v>
      </c>
      <c r="I1495" s="64">
        <v>-97.836377777777699</v>
      </c>
      <c r="J1495" s="65" t="s">
        <v>50</v>
      </c>
      <c r="K1495" s="66" t="s">
        <v>51</v>
      </c>
      <c r="L1495" s="62" t="s">
        <v>52</v>
      </c>
      <c r="M1495" s="69"/>
      <c r="N1495" s="65" t="s">
        <v>50</v>
      </c>
      <c r="O1495" s="66" t="s">
        <v>52</v>
      </c>
      <c r="P1495" s="69"/>
      <c r="Q1495" s="55" t="str">
        <f t="shared" si="23"/>
        <v>Non-Lead</v>
      </c>
      <c r="R1495" s="70" t="s">
        <v>51</v>
      </c>
      <c r="S1495" s="70" t="s">
        <v>51</v>
      </c>
      <c r="T1495" s="70"/>
      <c r="U1495" s="71" t="s">
        <v>53</v>
      </c>
      <c r="V1495" s="71" t="s">
        <v>51</v>
      </c>
      <c r="W1495" s="71" t="s">
        <v>51</v>
      </c>
      <c r="X1495" s="71" t="s">
        <v>51</v>
      </c>
      <c r="Y1495" s="72" t="str">
        <f>IF((OR((AND('[1]PWS Information'!$E$10="CWS",U1495="Single Family Residence",Q1495="Lead")),
(AND('[1]PWS Information'!$E$10="CWS",U1495="Multiple Family Residence",'[1]PWS Information'!$E$11="Yes",Q1495="Lead")),
(AND('[1]PWS Information'!$E$10="NTNC",Q1495="Lead")))),"Tier 1",
IF((OR((AND('[1]PWS Information'!$E$10="CWS",U1495="Multiple Family Residence",'[1]PWS Information'!$E$11="No",Q1495="Lead")),
(AND('[1]PWS Information'!$E$10="CWS",U1495="Other",Q1495="Lead")),
(AND('[1]PWS Information'!$E$10="CWS",U1495="Building",Q1495="Lead")))),"Tier 2",
IF((OR((AND('[1]PWS Information'!$E$10="CWS",U1495="Single Family Residence",Q1495="Galvanized Requiring Replacement")),
(AND('[1]PWS Information'!$E$10="CWS",U1495="Single Family Residence",Q1495="Galvanized Requiring Replacement",R1495="Yes")),
(AND('[1]PWS Information'!$E$10="NTNC",Q1495="Galvanized Requiring Replacement")),
(AND('[1]PWS Information'!$E$10="NTNC",U1495="Single Family Residence",R1495="Yes")))),"Tier 3",
IF((OR((AND('[1]PWS Information'!$E$10="CWS",U1495="Single Family Residence",S1495="Yes",Q1495="Non-Lead", J1495="Non-Lead - Copper",L1495="Before 1989")),
(AND('[1]PWS Information'!$E$10="CWS",U1495="Single Family Residence",S1495="Yes",Q1495="Non-Lead", N1495="Non-Lead - Copper",O1495="Before 1989")))),"Tier 4",
IF((OR((AND('[1]PWS Information'!$E$10="NTNC",Q1495="Non-Lead")),
(AND('[1]PWS Information'!$E$10="CWS",Q1495="Non-Lead",S1495="")),
(AND('[1]PWS Information'!$E$10="CWS",Q1495="Non-Lead",S1495="No")),
(AND('[1]PWS Information'!$E$10="CWS",Q1495="Non-Lead",S1495="Don't Know")),
(AND('[1]PWS Information'!$E$10="CWS",Q1495="Non-Lead", J1495="Non-Lead - Copper", S1495="Yes", L1495="Between 1989 and 2014")),
(AND('[1]PWS Information'!$E$10="CWS",Q1495="Non-Lead", J1495="Non-Lead - Copper", S1495="Yes", L1495="After 2014")),
(AND('[1]PWS Information'!$E$10="CWS",Q1495="Non-Lead", J1495="Non-Lead - Copper", S1495="Yes", L1495="Unknown")),
(AND('[1]PWS Information'!$E$10="CWS",Q1495="Non-Lead", N1495="Non-Lead - Copper", S1495="Yes", O1495="Between 1989 and 2014")),
(AND('[1]PWS Information'!$E$10="CWS",Q1495="Non-Lead", N1495="Non-Lead - Copper", S1495="Yes", O1495="After 2014")),
(AND('[1]PWS Information'!$E$10="CWS",Q1495="Non-Lead", N1495="Non-Lead - Copper", S1495="Yes", O1495="Unknown")),
(AND('[1]PWS Information'!$E$10="CWS",Q1495="Unknown")),
(AND('[1]PWS Information'!$E$10="NTNC",Q1495="Unknown")))),"Tier 5",
"")))))</f>
        <v>Tier 5</v>
      </c>
      <c r="Z1495" s="71"/>
      <c r="AA1495" s="71"/>
    </row>
    <row r="1496" spans="1:27" ht="72" x14ac:dyDescent="0.3">
      <c r="A1496" s="1"/>
      <c r="B1496" s="70">
        <v>262718</v>
      </c>
      <c r="C1496" s="60">
        <v>590</v>
      </c>
      <c r="D1496" s="61" t="s">
        <v>482</v>
      </c>
      <c r="E1496" s="61" t="s">
        <v>49</v>
      </c>
      <c r="F1496" s="61">
        <v>78640</v>
      </c>
      <c r="G1496" s="62" t="s">
        <v>483</v>
      </c>
      <c r="H1496" s="63">
        <v>29.979597200000001</v>
      </c>
      <c r="I1496" s="64">
        <v>-97.8368638888888</v>
      </c>
      <c r="J1496" s="65" t="s">
        <v>50</v>
      </c>
      <c r="K1496" s="66" t="s">
        <v>51</v>
      </c>
      <c r="L1496" s="62" t="s">
        <v>52</v>
      </c>
      <c r="M1496" s="69"/>
      <c r="N1496" s="65" t="s">
        <v>50</v>
      </c>
      <c r="O1496" s="66" t="s">
        <v>52</v>
      </c>
      <c r="P1496" s="69"/>
      <c r="Q1496" s="55" t="str">
        <f t="shared" si="23"/>
        <v>Non-Lead</v>
      </c>
      <c r="R1496" s="70" t="s">
        <v>51</v>
      </c>
      <c r="S1496" s="70" t="s">
        <v>51</v>
      </c>
      <c r="T1496" s="70"/>
      <c r="U1496" s="71" t="s">
        <v>53</v>
      </c>
      <c r="V1496" s="71" t="s">
        <v>51</v>
      </c>
      <c r="W1496" s="71" t="s">
        <v>51</v>
      </c>
      <c r="X1496" s="71" t="s">
        <v>51</v>
      </c>
      <c r="Y1496" s="72" t="str">
        <f>IF((OR((AND('[1]PWS Information'!$E$10="CWS",U1496="Single Family Residence",Q1496="Lead")),
(AND('[1]PWS Information'!$E$10="CWS",U1496="Multiple Family Residence",'[1]PWS Information'!$E$11="Yes",Q1496="Lead")),
(AND('[1]PWS Information'!$E$10="NTNC",Q1496="Lead")))),"Tier 1",
IF((OR((AND('[1]PWS Information'!$E$10="CWS",U1496="Multiple Family Residence",'[1]PWS Information'!$E$11="No",Q1496="Lead")),
(AND('[1]PWS Information'!$E$10="CWS",U1496="Other",Q1496="Lead")),
(AND('[1]PWS Information'!$E$10="CWS",U1496="Building",Q1496="Lead")))),"Tier 2",
IF((OR((AND('[1]PWS Information'!$E$10="CWS",U1496="Single Family Residence",Q1496="Galvanized Requiring Replacement")),
(AND('[1]PWS Information'!$E$10="CWS",U1496="Single Family Residence",Q1496="Galvanized Requiring Replacement",R1496="Yes")),
(AND('[1]PWS Information'!$E$10="NTNC",Q1496="Galvanized Requiring Replacement")),
(AND('[1]PWS Information'!$E$10="NTNC",U1496="Single Family Residence",R1496="Yes")))),"Tier 3",
IF((OR((AND('[1]PWS Information'!$E$10="CWS",U1496="Single Family Residence",S1496="Yes",Q1496="Non-Lead", J1496="Non-Lead - Copper",L1496="Before 1989")),
(AND('[1]PWS Information'!$E$10="CWS",U1496="Single Family Residence",S1496="Yes",Q1496="Non-Lead", N1496="Non-Lead - Copper",O1496="Before 1989")))),"Tier 4",
IF((OR((AND('[1]PWS Information'!$E$10="NTNC",Q1496="Non-Lead")),
(AND('[1]PWS Information'!$E$10="CWS",Q1496="Non-Lead",S1496="")),
(AND('[1]PWS Information'!$E$10="CWS",Q1496="Non-Lead",S1496="No")),
(AND('[1]PWS Information'!$E$10="CWS",Q1496="Non-Lead",S1496="Don't Know")),
(AND('[1]PWS Information'!$E$10="CWS",Q1496="Non-Lead", J1496="Non-Lead - Copper", S1496="Yes", L1496="Between 1989 and 2014")),
(AND('[1]PWS Information'!$E$10="CWS",Q1496="Non-Lead", J1496="Non-Lead - Copper", S1496="Yes", L1496="After 2014")),
(AND('[1]PWS Information'!$E$10="CWS",Q1496="Non-Lead", J1496="Non-Lead - Copper", S1496="Yes", L1496="Unknown")),
(AND('[1]PWS Information'!$E$10="CWS",Q1496="Non-Lead", N1496="Non-Lead - Copper", S1496="Yes", O1496="Between 1989 and 2014")),
(AND('[1]PWS Information'!$E$10="CWS",Q1496="Non-Lead", N1496="Non-Lead - Copper", S1496="Yes", O1496="After 2014")),
(AND('[1]PWS Information'!$E$10="CWS",Q1496="Non-Lead", N1496="Non-Lead - Copper", S1496="Yes", O1496="Unknown")),
(AND('[1]PWS Information'!$E$10="CWS",Q1496="Unknown")),
(AND('[1]PWS Information'!$E$10="NTNC",Q1496="Unknown")))),"Tier 5",
"")))))</f>
        <v>Tier 5</v>
      </c>
      <c r="Z1496" s="71"/>
      <c r="AA1496" s="71"/>
    </row>
    <row r="1497" spans="1:27" ht="72" x14ac:dyDescent="0.3">
      <c r="A1497" s="1"/>
      <c r="B1497" s="70">
        <v>9613111</v>
      </c>
      <c r="C1497" s="60">
        <v>591</v>
      </c>
      <c r="D1497" s="61" t="s">
        <v>482</v>
      </c>
      <c r="E1497" s="61" t="s">
        <v>49</v>
      </c>
      <c r="F1497" s="61">
        <v>78640</v>
      </c>
      <c r="G1497" s="62" t="s">
        <v>483</v>
      </c>
      <c r="H1497" s="63">
        <v>29.979277799999998</v>
      </c>
      <c r="I1497" s="64">
        <v>-97.836460833333305</v>
      </c>
      <c r="J1497" s="65" t="s">
        <v>50</v>
      </c>
      <c r="K1497" s="66" t="s">
        <v>51</v>
      </c>
      <c r="L1497" s="62" t="s">
        <v>52</v>
      </c>
      <c r="M1497" s="69"/>
      <c r="N1497" s="65" t="s">
        <v>50</v>
      </c>
      <c r="O1497" s="66" t="s">
        <v>52</v>
      </c>
      <c r="P1497" s="69"/>
      <c r="Q1497" s="55" t="str">
        <f t="shared" si="23"/>
        <v>Non-Lead</v>
      </c>
      <c r="R1497" s="70" t="s">
        <v>51</v>
      </c>
      <c r="S1497" s="70" t="s">
        <v>51</v>
      </c>
      <c r="T1497" s="70"/>
      <c r="U1497" s="71" t="s">
        <v>53</v>
      </c>
      <c r="V1497" s="71" t="s">
        <v>51</v>
      </c>
      <c r="W1497" s="71" t="s">
        <v>51</v>
      </c>
      <c r="X1497" s="71" t="s">
        <v>51</v>
      </c>
      <c r="Y1497" s="72" t="str">
        <f>IF((OR((AND('[1]PWS Information'!$E$10="CWS",U1497="Single Family Residence",Q1497="Lead")),
(AND('[1]PWS Information'!$E$10="CWS",U1497="Multiple Family Residence",'[1]PWS Information'!$E$11="Yes",Q1497="Lead")),
(AND('[1]PWS Information'!$E$10="NTNC",Q1497="Lead")))),"Tier 1",
IF((OR((AND('[1]PWS Information'!$E$10="CWS",U1497="Multiple Family Residence",'[1]PWS Information'!$E$11="No",Q1497="Lead")),
(AND('[1]PWS Information'!$E$10="CWS",U1497="Other",Q1497="Lead")),
(AND('[1]PWS Information'!$E$10="CWS",U1497="Building",Q1497="Lead")))),"Tier 2",
IF((OR((AND('[1]PWS Information'!$E$10="CWS",U1497="Single Family Residence",Q1497="Galvanized Requiring Replacement")),
(AND('[1]PWS Information'!$E$10="CWS",U1497="Single Family Residence",Q1497="Galvanized Requiring Replacement",R1497="Yes")),
(AND('[1]PWS Information'!$E$10="NTNC",Q1497="Galvanized Requiring Replacement")),
(AND('[1]PWS Information'!$E$10="NTNC",U1497="Single Family Residence",R1497="Yes")))),"Tier 3",
IF((OR((AND('[1]PWS Information'!$E$10="CWS",U1497="Single Family Residence",S1497="Yes",Q1497="Non-Lead", J1497="Non-Lead - Copper",L1497="Before 1989")),
(AND('[1]PWS Information'!$E$10="CWS",U1497="Single Family Residence",S1497="Yes",Q1497="Non-Lead", N1497="Non-Lead - Copper",O1497="Before 1989")))),"Tier 4",
IF((OR((AND('[1]PWS Information'!$E$10="NTNC",Q1497="Non-Lead")),
(AND('[1]PWS Information'!$E$10="CWS",Q1497="Non-Lead",S1497="")),
(AND('[1]PWS Information'!$E$10="CWS",Q1497="Non-Lead",S1497="No")),
(AND('[1]PWS Information'!$E$10="CWS",Q1497="Non-Lead",S1497="Don't Know")),
(AND('[1]PWS Information'!$E$10="CWS",Q1497="Non-Lead", J1497="Non-Lead - Copper", S1497="Yes", L1497="Between 1989 and 2014")),
(AND('[1]PWS Information'!$E$10="CWS",Q1497="Non-Lead", J1497="Non-Lead - Copper", S1497="Yes", L1497="After 2014")),
(AND('[1]PWS Information'!$E$10="CWS",Q1497="Non-Lead", J1497="Non-Lead - Copper", S1497="Yes", L1497="Unknown")),
(AND('[1]PWS Information'!$E$10="CWS",Q1497="Non-Lead", N1497="Non-Lead - Copper", S1497="Yes", O1497="Between 1989 and 2014")),
(AND('[1]PWS Information'!$E$10="CWS",Q1497="Non-Lead", N1497="Non-Lead - Copper", S1497="Yes", O1497="After 2014")),
(AND('[1]PWS Information'!$E$10="CWS",Q1497="Non-Lead", N1497="Non-Lead - Copper", S1497="Yes", O1497="Unknown")),
(AND('[1]PWS Information'!$E$10="CWS",Q1497="Unknown")),
(AND('[1]PWS Information'!$E$10="NTNC",Q1497="Unknown")))),"Tier 5",
"")))))</f>
        <v>Tier 5</v>
      </c>
      <c r="Z1497" s="71"/>
      <c r="AA1497" s="71"/>
    </row>
    <row r="1498" spans="1:27" ht="72" x14ac:dyDescent="0.3">
      <c r="A1498" s="17"/>
      <c r="B1498" s="70">
        <v>815352</v>
      </c>
      <c r="C1498" s="60">
        <v>600</v>
      </c>
      <c r="D1498" s="61" t="s">
        <v>482</v>
      </c>
      <c r="E1498" s="61" t="s">
        <v>49</v>
      </c>
      <c r="F1498" s="61">
        <v>78640</v>
      </c>
      <c r="G1498" s="62" t="s">
        <v>483</v>
      </c>
      <c r="H1498" s="63">
        <v>29.979483299999998</v>
      </c>
      <c r="I1498" s="64">
        <v>-97.837038888888799</v>
      </c>
      <c r="J1498" s="65" t="s">
        <v>50</v>
      </c>
      <c r="K1498" s="66" t="s">
        <v>51</v>
      </c>
      <c r="L1498" s="62" t="s">
        <v>52</v>
      </c>
      <c r="M1498" s="69"/>
      <c r="N1498" s="65" t="s">
        <v>50</v>
      </c>
      <c r="O1498" s="66" t="s">
        <v>52</v>
      </c>
      <c r="P1498" s="69"/>
      <c r="Q1498" s="55" t="str">
        <f t="shared" si="23"/>
        <v>Non-Lead</v>
      </c>
      <c r="R1498" s="70" t="s">
        <v>51</v>
      </c>
      <c r="S1498" s="70" t="s">
        <v>51</v>
      </c>
      <c r="T1498" s="70"/>
      <c r="U1498" s="71" t="s">
        <v>53</v>
      </c>
      <c r="V1498" s="71" t="s">
        <v>51</v>
      </c>
      <c r="W1498" s="71" t="s">
        <v>51</v>
      </c>
      <c r="X1498" s="71" t="s">
        <v>51</v>
      </c>
      <c r="Y1498" s="72" t="str">
        <f>IF((OR((AND('[1]PWS Information'!$E$10="CWS",U1498="Single Family Residence",Q1498="Lead")),
(AND('[1]PWS Information'!$E$10="CWS",U1498="Multiple Family Residence",'[1]PWS Information'!$E$11="Yes",Q1498="Lead")),
(AND('[1]PWS Information'!$E$10="NTNC",Q1498="Lead")))),"Tier 1",
IF((OR((AND('[1]PWS Information'!$E$10="CWS",U1498="Multiple Family Residence",'[1]PWS Information'!$E$11="No",Q1498="Lead")),
(AND('[1]PWS Information'!$E$10="CWS",U1498="Other",Q1498="Lead")),
(AND('[1]PWS Information'!$E$10="CWS",U1498="Building",Q1498="Lead")))),"Tier 2",
IF((OR((AND('[1]PWS Information'!$E$10="CWS",U1498="Single Family Residence",Q1498="Galvanized Requiring Replacement")),
(AND('[1]PWS Information'!$E$10="CWS",U1498="Single Family Residence",Q1498="Galvanized Requiring Replacement",R1498="Yes")),
(AND('[1]PWS Information'!$E$10="NTNC",Q1498="Galvanized Requiring Replacement")),
(AND('[1]PWS Information'!$E$10="NTNC",U1498="Single Family Residence",R1498="Yes")))),"Tier 3",
IF((OR((AND('[1]PWS Information'!$E$10="CWS",U1498="Single Family Residence",S1498="Yes",Q1498="Non-Lead", J1498="Non-Lead - Copper",L1498="Before 1989")),
(AND('[1]PWS Information'!$E$10="CWS",U1498="Single Family Residence",S1498="Yes",Q1498="Non-Lead", N1498="Non-Lead - Copper",O1498="Before 1989")))),"Tier 4",
IF((OR((AND('[1]PWS Information'!$E$10="NTNC",Q1498="Non-Lead")),
(AND('[1]PWS Information'!$E$10="CWS",Q1498="Non-Lead",S1498="")),
(AND('[1]PWS Information'!$E$10="CWS",Q1498="Non-Lead",S1498="No")),
(AND('[1]PWS Information'!$E$10="CWS",Q1498="Non-Lead",S1498="Don't Know")),
(AND('[1]PWS Information'!$E$10="CWS",Q1498="Non-Lead", J1498="Non-Lead - Copper", S1498="Yes", L1498="Between 1989 and 2014")),
(AND('[1]PWS Information'!$E$10="CWS",Q1498="Non-Lead", J1498="Non-Lead - Copper", S1498="Yes", L1498="After 2014")),
(AND('[1]PWS Information'!$E$10="CWS",Q1498="Non-Lead", J1498="Non-Lead - Copper", S1498="Yes", L1498="Unknown")),
(AND('[1]PWS Information'!$E$10="CWS",Q1498="Non-Lead", N1498="Non-Lead - Copper", S1498="Yes", O1498="Between 1989 and 2014")),
(AND('[1]PWS Information'!$E$10="CWS",Q1498="Non-Lead", N1498="Non-Lead - Copper", S1498="Yes", O1498="After 2014")),
(AND('[1]PWS Information'!$E$10="CWS",Q1498="Non-Lead", N1498="Non-Lead - Copper", S1498="Yes", O1498="Unknown")),
(AND('[1]PWS Information'!$E$10="CWS",Q1498="Unknown")),
(AND('[1]PWS Information'!$E$10="NTNC",Q1498="Unknown")))),"Tier 5",
"")))))</f>
        <v>Tier 5</v>
      </c>
      <c r="Z1498" s="71"/>
      <c r="AA1498" s="71"/>
    </row>
    <row r="1499" spans="1:27" ht="72" x14ac:dyDescent="0.3">
      <c r="A1499" s="1"/>
      <c r="B1499" s="70">
        <v>263023</v>
      </c>
      <c r="C1499" s="60">
        <v>601</v>
      </c>
      <c r="D1499" s="61" t="s">
        <v>482</v>
      </c>
      <c r="E1499" s="61" t="s">
        <v>49</v>
      </c>
      <c r="F1499" s="61">
        <v>78640</v>
      </c>
      <c r="G1499" s="62" t="s">
        <v>483</v>
      </c>
      <c r="H1499" s="63">
        <v>29.979158300000002</v>
      </c>
      <c r="I1499" s="64">
        <v>-97.836569444444393</v>
      </c>
      <c r="J1499" s="65" t="s">
        <v>50</v>
      </c>
      <c r="K1499" s="66" t="s">
        <v>51</v>
      </c>
      <c r="L1499" s="62" t="s">
        <v>52</v>
      </c>
      <c r="M1499" s="69"/>
      <c r="N1499" s="65" t="s">
        <v>50</v>
      </c>
      <c r="O1499" s="66" t="s">
        <v>52</v>
      </c>
      <c r="P1499" s="69"/>
      <c r="Q1499" s="55" t="str">
        <f t="shared" si="23"/>
        <v>Non-Lead</v>
      </c>
      <c r="R1499" s="70" t="s">
        <v>51</v>
      </c>
      <c r="S1499" s="70" t="s">
        <v>51</v>
      </c>
      <c r="T1499" s="70"/>
      <c r="U1499" s="71" t="s">
        <v>53</v>
      </c>
      <c r="V1499" s="71" t="s">
        <v>51</v>
      </c>
      <c r="W1499" s="71" t="s">
        <v>51</v>
      </c>
      <c r="X1499" s="71" t="s">
        <v>51</v>
      </c>
      <c r="Y1499" s="72" t="str">
        <f>IF((OR((AND('[1]PWS Information'!$E$10="CWS",U1499="Single Family Residence",Q1499="Lead")),
(AND('[1]PWS Information'!$E$10="CWS",U1499="Multiple Family Residence",'[1]PWS Information'!$E$11="Yes",Q1499="Lead")),
(AND('[1]PWS Information'!$E$10="NTNC",Q1499="Lead")))),"Tier 1",
IF((OR((AND('[1]PWS Information'!$E$10="CWS",U1499="Multiple Family Residence",'[1]PWS Information'!$E$11="No",Q1499="Lead")),
(AND('[1]PWS Information'!$E$10="CWS",U1499="Other",Q1499="Lead")),
(AND('[1]PWS Information'!$E$10="CWS",U1499="Building",Q1499="Lead")))),"Tier 2",
IF((OR((AND('[1]PWS Information'!$E$10="CWS",U1499="Single Family Residence",Q1499="Galvanized Requiring Replacement")),
(AND('[1]PWS Information'!$E$10="CWS",U1499="Single Family Residence",Q1499="Galvanized Requiring Replacement",R1499="Yes")),
(AND('[1]PWS Information'!$E$10="NTNC",Q1499="Galvanized Requiring Replacement")),
(AND('[1]PWS Information'!$E$10="NTNC",U1499="Single Family Residence",R1499="Yes")))),"Tier 3",
IF((OR((AND('[1]PWS Information'!$E$10="CWS",U1499="Single Family Residence",S1499="Yes",Q1499="Non-Lead", J1499="Non-Lead - Copper",L1499="Before 1989")),
(AND('[1]PWS Information'!$E$10="CWS",U1499="Single Family Residence",S1499="Yes",Q1499="Non-Lead", N1499="Non-Lead - Copper",O1499="Before 1989")))),"Tier 4",
IF((OR((AND('[1]PWS Information'!$E$10="NTNC",Q1499="Non-Lead")),
(AND('[1]PWS Information'!$E$10="CWS",Q1499="Non-Lead",S1499="")),
(AND('[1]PWS Information'!$E$10="CWS",Q1499="Non-Lead",S1499="No")),
(AND('[1]PWS Information'!$E$10="CWS",Q1499="Non-Lead",S1499="Don't Know")),
(AND('[1]PWS Information'!$E$10="CWS",Q1499="Non-Lead", J1499="Non-Lead - Copper", S1499="Yes", L1499="Between 1989 and 2014")),
(AND('[1]PWS Information'!$E$10="CWS",Q1499="Non-Lead", J1499="Non-Lead - Copper", S1499="Yes", L1499="After 2014")),
(AND('[1]PWS Information'!$E$10="CWS",Q1499="Non-Lead", J1499="Non-Lead - Copper", S1499="Yes", L1499="Unknown")),
(AND('[1]PWS Information'!$E$10="CWS",Q1499="Non-Lead", N1499="Non-Lead - Copper", S1499="Yes", O1499="Between 1989 and 2014")),
(AND('[1]PWS Information'!$E$10="CWS",Q1499="Non-Lead", N1499="Non-Lead - Copper", S1499="Yes", O1499="After 2014")),
(AND('[1]PWS Information'!$E$10="CWS",Q1499="Non-Lead", N1499="Non-Lead - Copper", S1499="Yes", O1499="Unknown")),
(AND('[1]PWS Information'!$E$10="CWS",Q1499="Unknown")),
(AND('[1]PWS Information'!$E$10="NTNC",Q1499="Unknown")))),"Tier 5",
"")))))</f>
        <v>Tier 5</v>
      </c>
      <c r="Z1499" s="71"/>
      <c r="AA1499" s="71"/>
    </row>
    <row r="1500" spans="1:27" ht="72" x14ac:dyDescent="0.3">
      <c r="A1500" s="1"/>
      <c r="B1500" s="70">
        <v>9183634</v>
      </c>
      <c r="C1500" s="60">
        <v>610</v>
      </c>
      <c r="D1500" s="61" t="s">
        <v>482</v>
      </c>
      <c r="E1500" s="61" t="s">
        <v>49</v>
      </c>
      <c r="F1500" s="61">
        <v>78640</v>
      </c>
      <c r="G1500" s="62" t="s">
        <v>483</v>
      </c>
      <c r="H1500" s="63">
        <v>29.979408299999999</v>
      </c>
      <c r="I1500" s="64">
        <v>-97.837086111111105</v>
      </c>
      <c r="J1500" s="65" t="s">
        <v>50</v>
      </c>
      <c r="K1500" s="66" t="s">
        <v>51</v>
      </c>
      <c r="L1500" s="62" t="s">
        <v>52</v>
      </c>
      <c r="M1500" s="69"/>
      <c r="N1500" s="65" t="s">
        <v>50</v>
      </c>
      <c r="O1500" s="66" t="s">
        <v>52</v>
      </c>
      <c r="P1500" s="69"/>
      <c r="Q1500" s="55" t="str">
        <f t="shared" si="23"/>
        <v>Non-Lead</v>
      </c>
      <c r="R1500" s="70" t="s">
        <v>51</v>
      </c>
      <c r="S1500" s="70" t="s">
        <v>51</v>
      </c>
      <c r="T1500" s="70"/>
      <c r="U1500" s="71" t="s">
        <v>53</v>
      </c>
      <c r="V1500" s="71" t="s">
        <v>51</v>
      </c>
      <c r="W1500" s="71" t="s">
        <v>51</v>
      </c>
      <c r="X1500" s="71" t="s">
        <v>51</v>
      </c>
      <c r="Y1500" s="72" t="str">
        <f>IF((OR((AND('[1]PWS Information'!$E$10="CWS",U1500="Single Family Residence",Q1500="Lead")),
(AND('[1]PWS Information'!$E$10="CWS",U1500="Multiple Family Residence",'[1]PWS Information'!$E$11="Yes",Q1500="Lead")),
(AND('[1]PWS Information'!$E$10="NTNC",Q1500="Lead")))),"Tier 1",
IF((OR((AND('[1]PWS Information'!$E$10="CWS",U1500="Multiple Family Residence",'[1]PWS Information'!$E$11="No",Q1500="Lead")),
(AND('[1]PWS Information'!$E$10="CWS",U1500="Other",Q1500="Lead")),
(AND('[1]PWS Information'!$E$10="CWS",U1500="Building",Q1500="Lead")))),"Tier 2",
IF((OR((AND('[1]PWS Information'!$E$10="CWS",U1500="Single Family Residence",Q1500="Galvanized Requiring Replacement")),
(AND('[1]PWS Information'!$E$10="CWS",U1500="Single Family Residence",Q1500="Galvanized Requiring Replacement",R1500="Yes")),
(AND('[1]PWS Information'!$E$10="NTNC",Q1500="Galvanized Requiring Replacement")),
(AND('[1]PWS Information'!$E$10="NTNC",U1500="Single Family Residence",R1500="Yes")))),"Tier 3",
IF((OR((AND('[1]PWS Information'!$E$10="CWS",U1500="Single Family Residence",S1500="Yes",Q1500="Non-Lead", J1500="Non-Lead - Copper",L1500="Before 1989")),
(AND('[1]PWS Information'!$E$10="CWS",U1500="Single Family Residence",S1500="Yes",Q1500="Non-Lead", N1500="Non-Lead - Copper",O1500="Before 1989")))),"Tier 4",
IF((OR((AND('[1]PWS Information'!$E$10="NTNC",Q1500="Non-Lead")),
(AND('[1]PWS Information'!$E$10="CWS",Q1500="Non-Lead",S1500="")),
(AND('[1]PWS Information'!$E$10="CWS",Q1500="Non-Lead",S1500="No")),
(AND('[1]PWS Information'!$E$10="CWS",Q1500="Non-Lead",S1500="Don't Know")),
(AND('[1]PWS Information'!$E$10="CWS",Q1500="Non-Lead", J1500="Non-Lead - Copper", S1500="Yes", L1500="Between 1989 and 2014")),
(AND('[1]PWS Information'!$E$10="CWS",Q1500="Non-Lead", J1500="Non-Lead - Copper", S1500="Yes", L1500="After 2014")),
(AND('[1]PWS Information'!$E$10="CWS",Q1500="Non-Lead", J1500="Non-Lead - Copper", S1500="Yes", L1500="Unknown")),
(AND('[1]PWS Information'!$E$10="CWS",Q1500="Non-Lead", N1500="Non-Lead - Copper", S1500="Yes", O1500="Between 1989 and 2014")),
(AND('[1]PWS Information'!$E$10="CWS",Q1500="Non-Lead", N1500="Non-Lead - Copper", S1500="Yes", O1500="After 2014")),
(AND('[1]PWS Information'!$E$10="CWS",Q1500="Non-Lead", N1500="Non-Lead - Copper", S1500="Yes", O1500="Unknown")),
(AND('[1]PWS Information'!$E$10="CWS",Q1500="Unknown")),
(AND('[1]PWS Information'!$E$10="NTNC",Q1500="Unknown")))),"Tier 5",
"")))))</f>
        <v>Tier 5</v>
      </c>
      <c r="Z1500" s="71"/>
      <c r="AA1500" s="71"/>
    </row>
    <row r="1501" spans="1:27" ht="72" x14ac:dyDescent="0.3">
      <c r="A1501" s="1"/>
      <c r="B1501" s="70">
        <v>9400564</v>
      </c>
      <c r="C1501" s="60">
        <v>611</v>
      </c>
      <c r="D1501" s="61" t="s">
        <v>482</v>
      </c>
      <c r="E1501" s="61" t="s">
        <v>49</v>
      </c>
      <c r="F1501" s="61">
        <v>78640</v>
      </c>
      <c r="G1501" s="62" t="s">
        <v>483</v>
      </c>
      <c r="H1501" s="63">
        <v>29.979094400000001</v>
      </c>
      <c r="I1501" s="64">
        <v>-97.836694444444404</v>
      </c>
      <c r="J1501" s="65" t="s">
        <v>50</v>
      </c>
      <c r="K1501" s="66" t="s">
        <v>51</v>
      </c>
      <c r="L1501" s="62" t="s">
        <v>52</v>
      </c>
      <c r="M1501" s="69"/>
      <c r="N1501" s="65" t="s">
        <v>50</v>
      </c>
      <c r="O1501" s="66" t="s">
        <v>52</v>
      </c>
      <c r="P1501" s="69"/>
      <c r="Q1501" s="55" t="str">
        <f t="shared" si="23"/>
        <v>Non-Lead</v>
      </c>
      <c r="R1501" s="70" t="s">
        <v>51</v>
      </c>
      <c r="S1501" s="70" t="s">
        <v>51</v>
      </c>
      <c r="T1501" s="70"/>
      <c r="U1501" s="71" t="s">
        <v>53</v>
      </c>
      <c r="V1501" s="71" t="s">
        <v>51</v>
      </c>
      <c r="W1501" s="71" t="s">
        <v>51</v>
      </c>
      <c r="X1501" s="71" t="s">
        <v>51</v>
      </c>
      <c r="Y1501" s="72" t="str">
        <f>IF((OR((AND('[1]PWS Information'!$E$10="CWS",U1501="Single Family Residence",Q1501="Lead")),
(AND('[1]PWS Information'!$E$10="CWS",U1501="Multiple Family Residence",'[1]PWS Information'!$E$11="Yes",Q1501="Lead")),
(AND('[1]PWS Information'!$E$10="NTNC",Q1501="Lead")))),"Tier 1",
IF((OR((AND('[1]PWS Information'!$E$10="CWS",U1501="Multiple Family Residence",'[1]PWS Information'!$E$11="No",Q1501="Lead")),
(AND('[1]PWS Information'!$E$10="CWS",U1501="Other",Q1501="Lead")),
(AND('[1]PWS Information'!$E$10="CWS",U1501="Building",Q1501="Lead")))),"Tier 2",
IF((OR((AND('[1]PWS Information'!$E$10="CWS",U1501="Single Family Residence",Q1501="Galvanized Requiring Replacement")),
(AND('[1]PWS Information'!$E$10="CWS",U1501="Single Family Residence",Q1501="Galvanized Requiring Replacement",R1501="Yes")),
(AND('[1]PWS Information'!$E$10="NTNC",Q1501="Galvanized Requiring Replacement")),
(AND('[1]PWS Information'!$E$10="NTNC",U1501="Single Family Residence",R1501="Yes")))),"Tier 3",
IF((OR((AND('[1]PWS Information'!$E$10="CWS",U1501="Single Family Residence",S1501="Yes",Q1501="Non-Lead", J1501="Non-Lead - Copper",L1501="Before 1989")),
(AND('[1]PWS Information'!$E$10="CWS",U1501="Single Family Residence",S1501="Yes",Q1501="Non-Lead", N1501="Non-Lead - Copper",O1501="Before 1989")))),"Tier 4",
IF((OR((AND('[1]PWS Information'!$E$10="NTNC",Q1501="Non-Lead")),
(AND('[1]PWS Information'!$E$10="CWS",Q1501="Non-Lead",S1501="")),
(AND('[1]PWS Information'!$E$10="CWS",Q1501="Non-Lead",S1501="No")),
(AND('[1]PWS Information'!$E$10="CWS",Q1501="Non-Lead",S1501="Don't Know")),
(AND('[1]PWS Information'!$E$10="CWS",Q1501="Non-Lead", J1501="Non-Lead - Copper", S1501="Yes", L1501="Between 1989 and 2014")),
(AND('[1]PWS Information'!$E$10="CWS",Q1501="Non-Lead", J1501="Non-Lead - Copper", S1501="Yes", L1501="After 2014")),
(AND('[1]PWS Information'!$E$10="CWS",Q1501="Non-Lead", J1501="Non-Lead - Copper", S1501="Yes", L1501="Unknown")),
(AND('[1]PWS Information'!$E$10="CWS",Q1501="Non-Lead", N1501="Non-Lead - Copper", S1501="Yes", O1501="Between 1989 and 2014")),
(AND('[1]PWS Information'!$E$10="CWS",Q1501="Non-Lead", N1501="Non-Lead - Copper", S1501="Yes", O1501="After 2014")),
(AND('[1]PWS Information'!$E$10="CWS",Q1501="Non-Lead", N1501="Non-Lead - Copper", S1501="Yes", O1501="Unknown")),
(AND('[1]PWS Information'!$E$10="CWS",Q1501="Unknown")),
(AND('[1]PWS Information'!$E$10="NTNC",Q1501="Unknown")))),"Tier 5",
"")))))</f>
        <v>Tier 5</v>
      </c>
      <c r="Z1501" s="71"/>
      <c r="AA1501" s="71"/>
    </row>
    <row r="1502" spans="1:27" ht="86.4" x14ac:dyDescent="0.3">
      <c r="A1502" s="17"/>
      <c r="B1502" s="70">
        <v>820893</v>
      </c>
      <c r="C1502" s="60">
        <v>630</v>
      </c>
      <c r="D1502" s="61" t="s">
        <v>482</v>
      </c>
      <c r="E1502" s="61" t="s">
        <v>49</v>
      </c>
      <c r="F1502" s="61">
        <v>78640</v>
      </c>
      <c r="G1502" s="62" t="s">
        <v>484</v>
      </c>
      <c r="H1502" s="63">
        <v>29.979125</v>
      </c>
      <c r="I1502" s="64">
        <v>-97.837433333333294</v>
      </c>
      <c r="J1502" s="65" t="s">
        <v>50</v>
      </c>
      <c r="K1502" s="66" t="s">
        <v>51</v>
      </c>
      <c r="L1502" s="62" t="s">
        <v>52</v>
      </c>
      <c r="M1502" s="69"/>
      <c r="N1502" s="65" t="s">
        <v>50</v>
      </c>
      <c r="O1502" s="66" t="s">
        <v>52</v>
      </c>
      <c r="P1502" s="69"/>
      <c r="Q1502" s="55" t="str">
        <f t="shared" si="23"/>
        <v>Non-Lead</v>
      </c>
      <c r="R1502" s="70" t="s">
        <v>51</v>
      </c>
      <c r="S1502" s="70" t="s">
        <v>51</v>
      </c>
      <c r="T1502" s="70"/>
      <c r="U1502" s="71" t="s">
        <v>53</v>
      </c>
      <c r="V1502" s="71" t="s">
        <v>51</v>
      </c>
      <c r="W1502" s="71" t="s">
        <v>51</v>
      </c>
      <c r="X1502" s="71" t="s">
        <v>51</v>
      </c>
      <c r="Y1502" s="72" t="str">
        <f>IF((OR((AND('[1]PWS Information'!$E$10="CWS",U1502="Single Family Residence",Q1502="Lead")),
(AND('[1]PWS Information'!$E$10="CWS",U1502="Multiple Family Residence",'[1]PWS Information'!$E$11="Yes",Q1502="Lead")),
(AND('[1]PWS Information'!$E$10="NTNC",Q1502="Lead")))),"Tier 1",
IF((OR((AND('[1]PWS Information'!$E$10="CWS",U1502="Multiple Family Residence",'[1]PWS Information'!$E$11="No",Q1502="Lead")),
(AND('[1]PWS Information'!$E$10="CWS",U1502="Other",Q1502="Lead")),
(AND('[1]PWS Information'!$E$10="CWS",U1502="Building",Q1502="Lead")))),"Tier 2",
IF((OR((AND('[1]PWS Information'!$E$10="CWS",U1502="Single Family Residence",Q1502="Galvanized Requiring Replacement")),
(AND('[1]PWS Information'!$E$10="CWS",U1502="Single Family Residence",Q1502="Galvanized Requiring Replacement",R1502="Yes")),
(AND('[1]PWS Information'!$E$10="NTNC",Q1502="Galvanized Requiring Replacement")),
(AND('[1]PWS Information'!$E$10="NTNC",U1502="Single Family Residence",R1502="Yes")))),"Tier 3",
IF((OR((AND('[1]PWS Information'!$E$10="CWS",U1502="Single Family Residence",S1502="Yes",Q1502="Non-Lead", J1502="Non-Lead - Copper",L1502="Before 1989")),
(AND('[1]PWS Information'!$E$10="CWS",U1502="Single Family Residence",S1502="Yes",Q1502="Non-Lead", N1502="Non-Lead - Copper",O1502="Before 1989")))),"Tier 4",
IF((OR((AND('[1]PWS Information'!$E$10="NTNC",Q1502="Non-Lead")),
(AND('[1]PWS Information'!$E$10="CWS",Q1502="Non-Lead",S1502="")),
(AND('[1]PWS Information'!$E$10="CWS",Q1502="Non-Lead",S1502="No")),
(AND('[1]PWS Information'!$E$10="CWS",Q1502="Non-Lead",S1502="Don't Know")),
(AND('[1]PWS Information'!$E$10="CWS",Q1502="Non-Lead", J1502="Non-Lead - Copper", S1502="Yes", L1502="Between 1989 and 2014")),
(AND('[1]PWS Information'!$E$10="CWS",Q1502="Non-Lead", J1502="Non-Lead - Copper", S1502="Yes", L1502="After 2014")),
(AND('[1]PWS Information'!$E$10="CWS",Q1502="Non-Lead", J1502="Non-Lead - Copper", S1502="Yes", L1502="Unknown")),
(AND('[1]PWS Information'!$E$10="CWS",Q1502="Non-Lead", N1502="Non-Lead - Copper", S1502="Yes", O1502="Between 1989 and 2014")),
(AND('[1]PWS Information'!$E$10="CWS",Q1502="Non-Lead", N1502="Non-Lead - Copper", S1502="Yes", O1502="After 2014")),
(AND('[1]PWS Information'!$E$10="CWS",Q1502="Non-Lead", N1502="Non-Lead - Copper", S1502="Yes", O1502="Unknown")),
(AND('[1]PWS Information'!$E$10="CWS",Q1502="Unknown")),
(AND('[1]PWS Information'!$E$10="NTNC",Q1502="Unknown")))),"Tier 5",
"")))))</f>
        <v>Tier 5</v>
      </c>
      <c r="Z1502" s="71"/>
      <c r="AA1502" s="71"/>
    </row>
    <row r="1503" spans="1:27" ht="72" x14ac:dyDescent="0.3">
      <c r="A1503" s="1"/>
      <c r="B1503" s="70">
        <v>818801</v>
      </c>
      <c r="C1503" s="60">
        <v>650</v>
      </c>
      <c r="D1503" s="61" t="s">
        <v>482</v>
      </c>
      <c r="E1503" s="61" t="s">
        <v>49</v>
      </c>
      <c r="F1503" s="61">
        <v>78640</v>
      </c>
      <c r="G1503" s="62" t="s">
        <v>483</v>
      </c>
      <c r="H1503" s="63">
        <v>29.978916699999999</v>
      </c>
      <c r="I1503" s="64">
        <v>-97.8376555555555</v>
      </c>
      <c r="J1503" s="65" t="s">
        <v>50</v>
      </c>
      <c r="K1503" s="66" t="s">
        <v>51</v>
      </c>
      <c r="L1503" s="62" t="s">
        <v>52</v>
      </c>
      <c r="M1503" s="69"/>
      <c r="N1503" s="65" t="s">
        <v>50</v>
      </c>
      <c r="O1503" s="66" t="s">
        <v>52</v>
      </c>
      <c r="P1503" s="69"/>
      <c r="Q1503" s="55" t="str">
        <f t="shared" si="23"/>
        <v>Non-Lead</v>
      </c>
      <c r="R1503" s="70" t="s">
        <v>51</v>
      </c>
      <c r="S1503" s="70" t="s">
        <v>51</v>
      </c>
      <c r="T1503" s="70"/>
      <c r="U1503" s="71" t="s">
        <v>53</v>
      </c>
      <c r="V1503" s="71" t="s">
        <v>51</v>
      </c>
      <c r="W1503" s="71" t="s">
        <v>51</v>
      </c>
      <c r="X1503" s="71" t="s">
        <v>51</v>
      </c>
      <c r="Y1503" s="72" t="str">
        <f>IF((OR((AND('[1]PWS Information'!$E$10="CWS",U1503="Single Family Residence",Q1503="Lead")),
(AND('[1]PWS Information'!$E$10="CWS",U1503="Multiple Family Residence",'[1]PWS Information'!$E$11="Yes",Q1503="Lead")),
(AND('[1]PWS Information'!$E$10="NTNC",Q1503="Lead")))),"Tier 1",
IF((OR((AND('[1]PWS Information'!$E$10="CWS",U1503="Multiple Family Residence",'[1]PWS Information'!$E$11="No",Q1503="Lead")),
(AND('[1]PWS Information'!$E$10="CWS",U1503="Other",Q1503="Lead")),
(AND('[1]PWS Information'!$E$10="CWS",U1503="Building",Q1503="Lead")))),"Tier 2",
IF((OR((AND('[1]PWS Information'!$E$10="CWS",U1503="Single Family Residence",Q1503="Galvanized Requiring Replacement")),
(AND('[1]PWS Information'!$E$10="CWS",U1503="Single Family Residence",Q1503="Galvanized Requiring Replacement",R1503="Yes")),
(AND('[1]PWS Information'!$E$10="NTNC",Q1503="Galvanized Requiring Replacement")),
(AND('[1]PWS Information'!$E$10="NTNC",U1503="Single Family Residence",R1503="Yes")))),"Tier 3",
IF((OR((AND('[1]PWS Information'!$E$10="CWS",U1503="Single Family Residence",S1503="Yes",Q1503="Non-Lead", J1503="Non-Lead - Copper",L1503="Before 1989")),
(AND('[1]PWS Information'!$E$10="CWS",U1503="Single Family Residence",S1503="Yes",Q1503="Non-Lead", N1503="Non-Lead - Copper",O1503="Before 1989")))),"Tier 4",
IF((OR((AND('[1]PWS Information'!$E$10="NTNC",Q1503="Non-Lead")),
(AND('[1]PWS Information'!$E$10="CWS",Q1503="Non-Lead",S1503="")),
(AND('[1]PWS Information'!$E$10="CWS",Q1503="Non-Lead",S1503="No")),
(AND('[1]PWS Information'!$E$10="CWS",Q1503="Non-Lead",S1503="Don't Know")),
(AND('[1]PWS Information'!$E$10="CWS",Q1503="Non-Lead", J1503="Non-Lead - Copper", S1503="Yes", L1503="Between 1989 and 2014")),
(AND('[1]PWS Information'!$E$10="CWS",Q1503="Non-Lead", J1503="Non-Lead - Copper", S1503="Yes", L1503="After 2014")),
(AND('[1]PWS Information'!$E$10="CWS",Q1503="Non-Lead", J1503="Non-Lead - Copper", S1503="Yes", L1503="Unknown")),
(AND('[1]PWS Information'!$E$10="CWS",Q1503="Non-Lead", N1503="Non-Lead - Copper", S1503="Yes", O1503="Between 1989 and 2014")),
(AND('[1]PWS Information'!$E$10="CWS",Q1503="Non-Lead", N1503="Non-Lead - Copper", S1503="Yes", O1503="After 2014")),
(AND('[1]PWS Information'!$E$10="CWS",Q1503="Non-Lead", N1503="Non-Lead - Copper", S1503="Yes", O1503="Unknown")),
(AND('[1]PWS Information'!$E$10="CWS",Q1503="Unknown")),
(AND('[1]PWS Information'!$E$10="NTNC",Q1503="Unknown")))),"Tier 5",
"")))))</f>
        <v>Tier 5</v>
      </c>
      <c r="Z1503" s="71"/>
      <c r="AA1503" s="71"/>
    </row>
    <row r="1504" spans="1:27" ht="72" x14ac:dyDescent="0.3">
      <c r="A1504" s="1"/>
      <c r="B1504" s="70">
        <v>9272038</v>
      </c>
      <c r="C1504" s="60">
        <v>660</v>
      </c>
      <c r="D1504" s="61" t="s">
        <v>482</v>
      </c>
      <c r="E1504" s="61" t="s">
        <v>49</v>
      </c>
      <c r="F1504" s="61">
        <v>78640</v>
      </c>
      <c r="G1504" s="62" t="s">
        <v>483</v>
      </c>
      <c r="H1504" s="63">
        <v>29.9788028</v>
      </c>
      <c r="I1504" s="64">
        <v>-97.837769444444405</v>
      </c>
      <c r="J1504" s="65" t="s">
        <v>50</v>
      </c>
      <c r="K1504" s="66" t="s">
        <v>51</v>
      </c>
      <c r="L1504" s="62" t="s">
        <v>52</v>
      </c>
      <c r="M1504" s="69"/>
      <c r="N1504" s="65" t="s">
        <v>50</v>
      </c>
      <c r="O1504" s="66" t="s">
        <v>52</v>
      </c>
      <c r="P1504" s="69"/>
      <c r="Q1504" s="55" t="str">
        <f t="shared" si="23"/>
        <v>Non-Lead</v>
      </c>
      <c r="R1504" s="70" t="s">
        <v>51</v>
      </c>
      <c r="S1504" s="70" t="s">
        <v>51</v>
      </c>
      <c r="T1504" s="70"/>
      <c r="U1504" s="71" t="s">
        <v>53</v>
      </c>
      <c r="V1504" s="71" t="s">
        <v>51</v>
      </c>
      <c r="W1504" s="71" t="s">
        <v>51</v>
      </c>
      <c r="X1504" s="71" t="s">
        <v>51</v>
      </c>
      <c r="Y1504" s="72" t="str">
        <f>IF((OR((AND('[1]PWS Information'!$E$10="CWS",U1504="Single Family Residence",Q1504="Lead")),
(AND('[1]PWS Information'!$E$10="CWS",U1504="Multiple Family Residence",'[1]PWS Information'!$E$11="Yes",Q1504="Lead")),
(AND('[1]PWS Information'!$E$10="NTNC",Q1504="Lead")))),"Tier 1",
IF((OR((AND('[1]PWS Information'!$E$10="CWS",U1504="Multiple Family Residence",'[1]PWS Information'!$E$11="No",Q1504="Lead")),
(AND('[1]PWS Information'!$E$10="CWS",U1504="Other",Q1504="Lead")),
(AND('[1]PWS Information'!$E$10="CWS",U1504="Building",Q1504="Lead")))),"Tier 2",
IF((OR((AND('[1]PWS Information'!$E$10="CWS",U1504="Single Family Residence",Q1504="Galvanized Requiring Replacement")),
(AND('[1]PWS Information'!$E$10="CWS",U1504="Single Family Residence",Q1504="Galvanized Requiring Replacement",R1504="Yes")),
(AND('[1]PWS Information'!$E$10="NTNC",Q1504="Galvanized Requiring Replacement")),
(AND('[1]PWS Information'!$E$10="NTNC",U1504="Single Family Residence",R1504="Yes")))),"Tier 3",
IF((OR((AND('[1]PWS Information'!$E$10="CWS",U1504="Single Family Residence",S1504="Yes",Q1504="Non-Lead", J1504="Non-Lead - Copper",L1504="Before 1989")),
(AND('[1]PWS Information'!$E$10="CWS",U1504="Single Family Residence",S1504="Yes",Q1504="Non-Lead", N1504="Non-Lead - Copper",O1504="Before 1989")))),"Tier 4",
IF((OR((AND('[1]PWS Information'!$E$10="NTNC",Q1504="Non-Lead")),
(AND('[1]PWS Information'!$E$10="CWS",Q1504="Non-Lead",S1504="")),
(AND('[1]PWS Information'!$E$10="CWS",Q1504="Non-Lead",S1504="No")),
(AND('[1]PWS Information'!$E$10="CWS",Q1504="Non-Lead",S1504="Don't Know")),
(AND('[1]PWS Information'!$E$10="CWS",Q1504="Non-Lead", J1504="Non-Lead - Copper", S1504="Yes", L1504="Between 1989 and 2014")),
(AND('[1]PWS Information'!$E$10="CWS",Q1504="Non-Lead", J1504="Non-Lead - Copper", S1504="Yes", L1504="After 2014")),
(AND('[1]PWS Information'!$E$10="CWS",Q1504="Non-Lead", J1504="Non-Lead - Copper", S1504="Yes", L1504="Unknown")),
(AND('[1]PWS Information'!$E$10="CWS",Q1504="Non-Lead", N1504="Non-Lead - Copper", S1504="Yes", O1504="Between 1989 and 2014")),
(AND('[1]PWS Information'!$E$10="CWS",Q1504="Non-Lead", N1504="Non-Lead - Copper", S1504="Yes", O1504="After 2014")),
(AND('[1]PWS Information'!$E$10="CWS",Q1504="Non-Lead", N1504="Non-Lead - Copper", S1504="Yes", O1504="Unknown")),
(AND('[1]PWS Information'!$E$10="CWS",Q1504="Unknown")),
(AND('[1]PWS Information'!$E$10="NTNC",Q1504="Unknown")))),"Tier 5",
"")))))</f>
        <v>Tier 5</v>
      </c>
      <c r="Z1504" s="71"/>
      <c r="AA1504" s="71"/>
    </row>
    <row r="1505" spans="1:27" ht="72" x14ac:dyDescent="0.3">
      <c r="A1505" s="1"/>
      <c r="B1505" s="70">
        <v>857558</v>
      </c>
      <c r="C1505" s="60">
        <v>670</v>
      </c>
      <c r="D1505" s="61" t="s">
        <v>482</v>
      </c>
      <c r="E1505" s="61" t="s">
        <v>49</v>
      </c>
      <c r="F1505" s="61">
        <v>78640</v>
      </c>
      <c r="G1505" s="62" t="s">
        <v>483</v>
      </c>
      <c r="H1505" s="63">
        <v>29.978713899999999</v>
      </c>
      <c r="I1505" s="64">
        <v>-97.837886111111104</v>
      </c>
      <c r="J1505" s="65" t="s">
        <v>50</v>
      </c>
      <c r="K1505" s="66" t="s">
        <v>51</v>
      </c>
      <c r="L1505" s="62" t="s">
        <v>52</v>
      </c>
      <c r="M1505" s="69"/>
      <c r="N1505" s="65" t="s">
        <v>50</v>
      </c>
      <c r="O1505" s="66" t="s">
        <v>52</v>
      </c>
      <c r="P1505" s="69"/>
      <c r="Q1505" s="55" t="str">
        <f t="shared" si="23"/>
        <v>Non-Lead</v>
      </c>
      <c r="R1505" s="70" t="s">
        <v>51</v>
      </c>
      <c r="S1505" s="70" t="s">
        <v>51</v>
      </c>
      <c r="T1505" s="70"/>
      <c r="U1505" s="71" t="s">
        <v>53</v>
      </c>
      <c r="V1505" s="71" t="s">
        <v>51</v>
      </c>
      <c r="W1505" s="71" t="s">
        <v>51</v>
      </c>
      <c r="X1505" s="71" t="s">
        <v>51</v>
      </c>
      <c r="Y1505" s="72" t="str">
        <f>IF((OR((AND('[1]PWS Information'!$E$10="CWS",U1505="Single Family Residence",Q1505="Lead")),
(AND('[1]PWS Information'!$E$10="CWS",U1505="Multiple Family Residence",'[1]PWS Information'!$E$11="Yes",Q1505="Lead")),
(AND('[1]PWS Information'!$E$10="NTNC",Q1505="Lead")))),"Tier 1",
IF((OR((AND('[1]PWS Information'!$E$10="CWS",U1505="Multiple Family Residence",'[1]PWS Information'!$E$11="No",Q1505="Lead")),
(AND('[1]PWS Information'!$E$10="CWS",U1505="Other",Q1505="Lead")),
(AND('[1]PWS Information'!$E$10="CWS",U1505="Building",Q1505="Lead")))),"Tier 2",
IF((OR((AND('[1]PWS Information'!$E$10="CWS",U1505="Single Family Residence",Q1505="Galvanized Requiring Replacement")),
(AND('[1]PWS Information'!$E$10="CWS",U1505="Single Family Residence",Q1505="Galvanized Requiring Replacement",R1505="Yes")),
(AND('[1]PWS Information'!$E$10="NTNC",Q1505="Galvanized Requiring Replacement")),
(AND('[1]PWS Information'!$E$10="NTNC",U1505="Single Family Residence",R1505="Yes")))),"Tier 3",
IF((OR((AND('[1]PWS Information'!$E$10="CWS",U1505="Single Family Residence",S1505="Yes",Q1505="Non-Lead", J1505="Non-Lead - Copper",L1505="Before 1989")),
(AND('[1]PWS Information'!$E$10="CWS",U1505="Single Family Residence",S1505="Yes",Q1505="Non-Lead", N1505="Non-Lead - Copper",O1505="Before 1989")))),"Tier 4",
IF((OR((AND('[1]PWS Information'!$E$10="NTNC",Q1505="Non-Lead")),
(AND('[1]PWS Information'!$E$10="CWS",Q1505="Non-Lead",S1505="")),
(AND('[1]PWS Information'!$E$10="CWS",Q1505="Non-Lead",S1505="No")),
(AND('[1]PWS Information'!$E$10="CWS",Q1505="Non-Lead",S1505="Don't Know")),
(AND('[1]PWS Information'!$E$10="CWS",Q1505="Non-Lead", J1505="Non-Lead - Copper", S1505="Yes", L1505="Between 1989 and 2014")),
(AND('[1]PWS Information'!$E$10="CWS",Q1505="Non-Lead", J1505="Non-Lead - Copper", S1505="Yes", L1505="After 2014")),
(AND('[1]PWS Information'!$E$10="CWS",Q1505="Non-Lead", J1505="Non-Lead - Copper", S1505="Yes", L1505="Unknown")),
(AND('[1]PWS Information'!$E$10="CWS",Q1505="Non-Lead", N1505="Non-Lead - Copper", S1505="Yes", O1505="Between 1989 and 2014")),
(AND('[1]PWS Information'!$E$10="CWS",Q1505="Non-Lead", N1505="Non-Lead - Copper", S1505="Yes", O1505="After 2014")),
(AND('[1]PWS Information'!$E$10="CWS",Q1505="Non-Lead", N1505="Non-Lead - Copper", S1505="Yes", O1505="Unknown")),
(AND('[1]PWS Information'!$E$10="CWS",Q1505="Unknown")),
(AND('[1]PWS Information'!$E$10="NTNC",Q1505="Unknown")))),"Tier 5",
"")))))</f>
        <v>Tier 5</v>
      </c>
      <c r="Z1505" s="71"/>
      <c r="AA1505" s="71"/>
    </row>
    <row r="1506" spans="1:27" ht="72" x14ac:dyDescent="0.3">
      <c r="A1506" s="17"/>
      <c r="B1506" s="70">
        <v>866499</v>
      </c>
      <c r="C1506" s="60">
        <v>680</v>
      </c>
      <c r="D1506" s="61" t="s">
        <v>482</v>
      </c>
      <c r="E1506" s="61" t="s">
        <v>49</v>
      </c>
      <c r="F1506" s="61">
        <v>78640</v>
      </c>
      <c r="G1506" s="62" t="s">
        <v>483</v>
      </c>
      <c r="H1506" s="63">
        <v>29.978602800000001</v>
      </c>
      <c r="I1506" s="64">
        <v>-97.838013888888796</v>
      </c>
      <c r="J1506" s="65" t="s">
        <v>50</v>
      </c>
      <c r="K1506" s="66" t="s">
        <v>51</v>
      </c>
      <c r="L1506" s="62" t="s">
        <v>52</v>
      </c>
      <c r="M1506" s="69"/>
      <c r="N1506" s="65" t="s">
        <v>50</v>
      </c>
      <c r="O1506" s="66" t="s">
        <v>52</v>
      </c>
      <c r="P1506" s="69"/>
      <c r="Q1506" s="55" t="str">
        <f t="shared" si="23"/>
        <v>Non-Lead</v>
      </c>
      <c r="R1506" s="70" t="s">
        <v>51</v>
      </c>
      <c r="S1506" s="70" t="s">
        <v>51</v>
      </c>
      <c r="T1506" s="70"/>
      <c r="U1506" s="71" t="s">
        <v>53</v>
      </c>
      <c r="V1506" s="71" t="s">
        <v>51</v>
      </c>
      <c r="W1506" s="71" t="s">
        <v>51</v>
      </c>
      <c r="X1506" s="71" t="s">
        <v>51</v>
      </c>
      <c r="Y1506" s="72" t="str">
        <f>IF((OR((AND('[1]PWS Information'!$E$10="CWS",U1506="Single Family Residence",Q1506="Lead")),
(AND('[1]PWS Information'!$E$10="CWS",U1506="Multiple Family Residence",'[1]PWS Information'!$E$11="Yes",Q1506="Lead")),
(AND('[1]PWS Information'!$E$10="NTNC",Q1506="Lead")))),"Tier 1",
IF((OR((AND('[1]PWS Information'!$E$10="CWS",U1506="Multiple Family Residence",'[1]PWS Information'!$E$11="No",Q1506="Lead")),
(AND('[1]PWS Information'!$E$10="CWS",U1506="Other",Q1506="Lead")),
(AND('[1]PWS Information'!$E$10="CWS",U1506="Building",Q1506="Lead")))),"Tier 2",
IF((OR((AND('[1]PWS Information'!$E$10="CWS",U1506="Single Family Residence",Q1506="Galvanized Requiring Replacement")),
(AND('[1]PWS Information'!$E$10="CWS",U1506="Single Family Residence",Q1506="Galvanized Requiring Replacement",R1506="Yes")),
(AND('[1]PWS Information'!$E$10="NTNC",Q1506="Galvanized Requiring Replacement")),
(AND('[1]PWS Information'!$E$10="NTNC",U1506="Single Family Residence",R1506="Yes")))),"Tier 3",
IF((OR((AND('[1]PWS Information'!$E$10="CWS",U1506="Single Family Residence",S1506="Yes",Q1506="Non-Lead", J1506="Non-Lead - Copper",L1506="Before 1989")),
(AND('[1]PWS Information'!$E$10="CWS",U1506="Single Family Residence",S1506="Yes",Q1506="Non-Lead", N1506="Non-Lead - Copper",O1506="Before 1989")))),"Tier 4",
IF((OR((AND('[1]PWS Information'!$E$10="NTNC",Q1506="Non-Lead")),
(AND('[1]PWS Information'!$E$10="CWS",Q1506="Non-Lead",S1506="")),
(AND('[1]PWS Information'!$E$10="CWS",Q1506="Non-Lead",S1506="No")),
(AND('[1]PWS Information'!$E$10="CWS",Q1506="Non-Lead",S1506="Don't Know")),
(AND('[1]PWS Information'!$E$10="CWS",Q1506="Non-Lead", J1506="Non-Lead - Copper", S1506="Yes", L1506="Between 1989 and 2014")),
(AND('[1]PWS Information'!$E$10="CWS",Q1506="Non-Lead", J1506="Non-Lead - Copper", S1506="Yes", L1506="After 2014")),
(AND('[1]PWS Information'!$E$10="CWS",Q1506="Non-Lead", J1506="Non-Lead - Copper", S1506="Yes", L1506="Unknown")),
(AND('[1]PWS Information'!$E$10="CWS",Q1506="Non-Lead", N1506="Non-Lead - Copper", S1506="Yes", O1506="Between 1989 and 2014")),
(AND('[1]PWS Information'!$E$10="CWS",Q1506="Non-Lead", N1506="Non-Lead - Copper", S1506="Yes", O1506="After 2014")),
(AND('[1]PWS Information'!$E$10="CWS",Q1506="Non-Lead", N1506="Non-Lead - Copper", S1506="Yes", O1506="Unknown")),
(AND('[1]PWS Information'!$E$10="CWS",Q1506="Unknown")),
(AND('[1]PWS Information'!$E$10="NTNC",Q1506="Unknown")))),"Tier 5",
"")))))</f>
        <v>Tier 5</v>
      </c>
      <c r="Z1506" s="71"/>
      <c r="AA1506" s="71"/>
    </row>
    <row r="1507" spans="1:27" ht="72" x14ac:dyDescent="0.3">
      <c r="A1507" s="1"/>
      <c r="B1507" s="70">
        <v>9272411</v>
      </c>
      <c r="C1507" s="60">
        <v>690</v>
      </c>
      <c r="D1507" s="61" t="s">
        <v>482</v>
      </c>
      <c r="E1507" s="61" t="s">
        <v>49</v>
      </c>
      <c r="F1507" s="61">
        <v>78640</v>
      </c>
      <c r="G1507" s="62" t="s">
        <v>483</v>
      </c>
      <c r="H1507" s="63">
        <v>29.978483300000001</v>
      </c>
      <c r="I1507" s="64">
        <v>-97.8380916666666</v>
      </c>
      <c r="J1507" s="65" t="s">
        <v>50</v>
      </c>
      <c r="K1507" s="66" t="s">
        <v>51</v>
      </c>
      <c r="L1507" s="62" t="s">
        <v>52</v>
      </c>
      <c r="M1507" s="69"/>
      <c r="N1507" s="65" t="s">
        <v>50</v>
      </c>
      <c r="O1507" s="66" t="s">
        <v>52</v>
      </c>
      <c r="P1507" s="69"/>
      <c r="Q1507" s="55" t="str">
        <f t="shared" si="23"/>
        <v>Non-Lead</v>
      </c>
      <c r="R1507" s="70" t="s">
        <v>51</v>
      </c>
      <c r="S1507" s="70" t="s">
        <v>51</v>
      </c>
      <c r="T1507" s="70"/>
      <c r="U1507" s="71" t="s">
        <v>53</v>
      </c>
      <c r="V1507" s="71" t="s">
        <v>51</v>
      </c>
      <c r="W1507" s="71" t="s">
        <v>51</v>
      </c>
      <c r="X1507" s="71" t="s">
        <v>51</v>
      </c>
      <c r="Y1507" s="72" t="str">
        <f>IF((OR((AND('[1]PWS Information'!$E$10="CWS",U1507="Single Family Residence",Q1507="Lead")),
(AND('[1]PWS Information'!$E$10="CWS",U1507="Multiple Family Residence",'[1]PWS Information'!$E$11="Yes",Q1507="Lead")),
(AND('[1]PWS Information'!$E$10="NTNC",Q1507="Lead")))),"Tier 1",
IF((OR((AND('[1]PWS Information'!$E$10="CWS",U1507="Multiple Family Residence",'[1]PWS Information'!$E$11="No",Q1507="Lead")),
(AND('[1]PWS Information'!$E$10="CWS",U1507="Other",Q1507="Lead")),
(AND('[1]PWS Information'!$E$10="CWS",U1507="Building",Q1507="Lead")))),"Tier 2",
IF((OR((AND('[1]PWS Information'!$E$10="CWS",U1507="Single Family Residence",Q1507="Galvanized Requiring Replacement")),
(AND('[1]PWS Information'!$E$10="CWS",U1507="Single Family Residence",Q1507="Galvanized Requiring Replacement",R1507="Yes")),
(AND('[1]PWS Information'!$E$10="NTNC",Q1507="Galvanized Requiring Replacement")),
(AND('[1]PWS Information'!$E$10="NTNC",U1507="Single Family Residence",R1507="Yes")))),"Tier 3",
IF((OR((AND('[1]PWS Information'!$E$10="CWS",U1507="Single Family Residence",S1507="Yes",Q1507="Non-Lead", J1507="Non-Lead - Copper",L1507="Before 1989")),
(AND('[1]PWS Information'!$E$10="CWS",U1507="Single Family Residence",S1507="Yes",Q1507="Non-Lead", N1507="Non-Lead - Copper",O1507="Before 1989")))),"Tier 4",
IF((OR((AND('[1]PWS Information'!$E$10="NTNC",Q1507="Non-Lead")),
(AND('[1]PWS Information'!$E$10="CWS",Q1507="Non-Lead",S1507="")),
(AND('[1]PWS Information'!$E$10="CWS",Q1507="Non-Lead",S1507="No")),
(AND('[1]PWS Information'!$E$10="CWS",Q1507="Non-Lead",S1507="Don't Know")),
(AND('[1]PWS Information'!$E$10="CWS",Q1507="Non-Lead", J1507="Non-Lead - Copper", S1507="Yes", L1507="Between 1989 and 2014")),
(AND('[1]PWS Information'!$E$10="CWS",Q1507="Non-Lead", J1507="Non-Lead - Copper", S1507="Yes", L1507="After 2014")),
(AND('[1]PWS Information'!$E$10="CWS",Q1507="Non-Lead", J1507="Non-Lead - Copper", S1507="Yes", L1507="Unknown")),
(AND('[1]PWS Information'!$E$10="CWS",Q1507="Non-Lead", N1507="Non-Lead - Copper", S1507="Yes", O1507="Between 1989 and 2014")),
(AND('[1]PWS Information'!$E$10="CWS",Q1507="Non-Lead", N1507="Non-Lead - Copper", S1507="Yes", O1507="After 2014")),
(AND('[1]PWS Information'!$E$10="CWS",Q1507="Non-Lead", N1507="Non-Lead - Copper", S1507="Yes", O1507="Unknown")),
(AND('[1]PWS Information'!$E$10="CWS",Q1507="Unknown")),
(AND('[1]PWS Information'!$E$10="NTNC",Q1507="Unknown")))),"Tier 5",
"")))))</f>
        <v>Tier 5</v>
      </c>
      <c r="Z1507" s="71"/>
      <c r="AA1507" s="71"/>
    </row>
    <row r="1508" spans="1:27" ht="72" x14ac:dyDescent="0.3">
      <c r="A1508" s="1"/>
      <c r="B1508" s="70">
        <v>9553788</v>
      </c>
      <c r="C1508" s="60">
        <v>691</v>
      </c>
      <c r="D1508" s="61" t="s">
        <v>482</v>
      </c>
      <c r="E1508" s="61" t="s">
        <v>49</v>
      </c>
      <c r="F1508" s="61">
        <v>78640</v>
      </c>
      <c r="G1508" s="62" t="s">
        <v>483</v>
      </c>
      <c r="H1508" s="63">
        <v>29.9781583</v>
      </c>
      <c r="I1508" s="64">
        <v>-97.837736111111099</v>
      </c>
      <c r="J1508" s="65" t="s">
        <v>50</v>
      </c>
      <c r="K1508" s="66" t="s">
        <v>51</v>
      </c>
      <c r="L1508" s="62" t="s">
        <v>52</v>
      </c>
      <c r="M1508" s="69"/>
      <c r="N1508" s="65" t="s">
        <v>50</v>
      </c>
      <c r="O1508" s="66" t="s">
        <v>52</v>
      </c>
      <c r="P1508" s="69"/>
      <c r="Q1508" s="55" t="str">
        <f t="shared" si="23"/>
        <v>Non-Lead</v>
      </c>
      <c r="R1508" s="70" t="s">
        <v>51</v>
      </c>
      <c r="S1508" s="70" t="s">
        <v>51</v>
      </c>
      <c r="T1508" s="70"/>
      <c r="U1508" s="71" t="s">
        <v>53</v>
      </c>
      <c r="V1508" s="71" t="s">
        <v>51</v>
      </c>
      <c r="W1508" s="71" t="s">
        <v>51</v>
      </c>
      <c r="X1508" s="71" t="s">
        <v>51</v>
      </c>
      <c r="Y1508" s="72" t="str">
        <f>IF((OR((AND('[1]PWS Information'!$E$10="CWS",U1508="Single Family Residence",Q1508="Lead")),
(AND('[1]PWS Information'!$E$10="CWS",U1508="Multiple Family Residence",'[1]PWS Information'!$E$11="Yes",Q1508="Lead")),
(AND('[1]PWS Information'!$E$10="NTNC",Q1508="Lead")))),"Tier 1",
IF((OR((AND('[1]PWS Information'!$E$10="CWS",U1508="Multiple Family Residence",'[1]PWS Information'!$E$11="No",Q1508="Lead")),
(AND('[1]PWS Information'!$E$10="CWS",U1508="Other",Q1508="Lead")),
(AND('[1]PWS Information'!$E$10="CWS",U1508="Building",Q1508="Lead")))),"Tier 2",
IF((OR((AND('[1]PWS Information'!$E$10="CWS",U1508="Single Family Residence",Q1508="Galvanized Requiring Replacement")),
(AND('[1]PWS Information'!$E$10="CWS",U1508="Single Family Residence",Q1508="Galvanized Requiring Replacement",R1508="Yes")),
(AND('[1]PWS Information'!$E$10="NTNC",Q1508="Galvanized Requiring Replacement")),
(AND('[1]PWS Information'!$E$10="NTNC",U1508="Single Family Residence",R1508="Yes")))),"Tier 3",
IF((OR((AND('[1]PWS Information'!$E$10="CWS",U1508="Single Family Residence",S1508="Yes",Q1508="Non-Lead", J1508="Non-Lead - Copper",L1508="Before 1989")),
(AND('[1]PWS Information'!$E$10="CWS",U1508="Single Family Residence",S1508="Yes",Q1508="Non-Lead", N1508="Non-Lead - Copper",O1508="Before 1989")))),"Tier 4",
IF((OR((AND('[1]PWS Information'!$E$10="NTNC",Q1508="Non-Lead")),
(AND('[1]PWS Information'!$E$10="CWS",Q1508="Non-Lead",S1508="")),
(AND('[1]PWS Information'!$E$10="CWS",Q1508="Non-Lead",S1508="No")),
(AND('[1]PWS Information'!$E$10="CWS",Q1508="Non-Lead",S1508="Don't Know")),
(AND('[1]PWS Information'!$E$10="CWS",Q1508="Non-Lead", J1508="Non-Lead - Copper", S1508="Yes", L1508="Between 1989 and 2014")),
(AND('[1]PWS Information'!$E$10="CWS",Q1508="Non-Lead", J1508="Non-Lead - Copper", S1508="Yes", L1508="After 2014")),
(AND('[1]PWS Information'!$E$10="CWS",Q1508="Non-Lead", J1508="Non-Lead - Copper", S1508="Yes", L1508="Unknown")),
(AND('[1]PWS Information'!$E$10="CWS",Q1508="Non-Lead", N1508="Non-Lead - Copper", S1508="Yes", O1508="Between 1989 and 2014")),
(AND('[1]PWS Information'!$E$10="CWS",Q1508="Non-Lead", N1508="Non-Lead - Copper", S1508="Yes", O1508="After 2014")),
(AND('[1]PWS Information'!$E$10="CWS",Q1508="Non-Lead", N1508="Non-Lead - Copper", S1508="Yes", O1508="Unknown")),
(AND('[1]PWS Information'!$E$10="CWS",Q1508="Unknown")),
(AND('[1]PWS Information'!$E$10="NTNC",Q1508="Unknown")))),"Tier 5",
"")))))</f>
        <v>Tier 5</v>
      </c>
      <c r="Z1508" s="71"/>
      <c r="AA1508" s="71"/>
    </row>
    <row r="1509" spans="1:27" ht="72" x14ac:dyDescent="0.3">
      <c r="A1509" s="1"/>
      <c r="B1509" s="70">
        <v>837804</v>
      </c>
      <c r="C1509" s="60">
        <v>700</v>
      </c>
      <c r="D1509" s="61" t="s">
        <v>482</v>
      </c>
      <c r="E1509" s="61" t="s">
        <v>49</v>
      </c>
      <c r="F1509" s="61">
        <v>78640</v>
      </c>
      <c r="G1509" s="62" t="s">
        <v>483</v>
      </c>
      <c r="H1509" s="63">
        <v>29.978372199999999</v>
      </c>
      <c r="I1509" s="64">
        <v>-97.8382222222222</v>
      </c>
      <c r="J1509" s="65" t="s">
        <v>50</v>
      </c>
      <c r="K1509" s="66" t="s">
        <v>51</v>
      </c>
      <c r="L1509" s="62" t="s">
        <v>52</v>
      </c>
      <c r="M1509" s="69"/>
      <c r="N1509" s="65" t="s">
        <v>50</v>
      </c>
      <c r="O1509" s="66" t="s">
        <v>52</v>
      </c>
      <c r="P1509" s="69"/>
      <c r="Q1509" s="55" t="str">
        <f t="shared" si="23"/>
        <v>Non-Lead</v>
      </c>
      <c r="R1509" s="70" t="s">
        <v>51</v>
      </c>
      <c r="S1509" s="70" t="s">
        <v>51</v>
      </c>
      <c r="T1509" s="70"/>
      <c r="U1509" s="71" t="s">
        <v>53</v>
      </c>
      <c r="V1509" s="71" t="s">
        <v>51</v>
      </c>
      <c r="W1509" s="71" t="s">
        <v>51</v>
      </c>
      <c r="X1509" s="71" t="s">
        <v>51</v>
      </c>
      <c r="Y1509" s="72" t="str">
        <f>IF((OR((AND('[1]PWS Information'!$E$10="CWS",U1509="Single Family Residence",Q1509="Lead")),
(AND('[1]PWS Information'!$E$10="CWS",U1509="Multiple Family Residence",'[1]PWS Information'!$E$11="Yes",Q1509="Lead")),
(AND('[1]PWS Information'!$E$10="NTNC",Q1509="Lead")))),"Tier 1",
IF((OR((AND('[1]PWS Information'!$E$10="CWS",U1509="Multiple Family Residence",'[1]PWS Information'!$E$11="No",Q1509="Lead")),
(AND('[1]PWS Information'!$E$10="CWS",U1509="Other",Q1509="Lead")),
(AND('[1]PWS Information'!$E$10="CWS",U1509="Building",Q1509="Lead")))),"Tier 2",
IF((OR((AND('[1]PWS Information'!$E$10="CWS",U1509="Single Family Residence",Q1509="Galvanized Requiring Replacement")),
(AND('[1]PWS Information'!$E$10="CWS",U1509="Single Family Residence",Q1509="Galvanized Requiring Replacement",R1509="Yes")),
(AND('[1]PWS Information'!$E$10="NTNC",Q1509="Galvanized Requiring Replacement")),
(AND('[1]PWS Information'!$E$10="NTNC",U1509="Single Family Residence",R1509="Yes")))),"Tier 3",
IF((OR((AND('[1]PWS Information'!$E$10="CWS",U1509="Single Family Residence",S1509="Yes",Q1509="Non-Lead", J1509="Non-Lead - Copper",L1509="Before 1989")),
(AND('[1]PWS Information'!$E$10="CWS",U1509="Single Family Residence",S1509="Yes",Q1509="Non-Lead", N1509="Non-Lead - Copper",O1509="Before 1989")))),"Tier 4",
IF((OR((AND('[1]PWS Information'!$E$10="NTNC",Q1509="Non-Lead")),
(AND('[1]PWS Information'!$E$10="CWS",Q1509="Non-Lead",S1509="")),
(AND('[1]PWS Information'!$E$10="CWS",Q1509="Non-Lead",S1509="No")),
(AND('[1]PWS Information'!$E$10="CWS",Q1509="Non-Lead",S1509="Don't Know")),
(AND('[1]PWS Information'!$E$10="CWS",Q1509="Non-Lead", J1509="Non-Lead - Copper", S1509="Yes", L1509="Between 1989 and 2014")),
(AND('[1]PWS Information'!$E$10="CWS",Q1509="Non-Lead", J1509="Non-Lead - Copper", S1509="Yes", L1509="After 2014")),
(AND('[1]PWS Information'!$E$10="CWS",Q1509="Non-Lead", J1509="Non-Lead - Copper", S1509="Yes", L1509="Unknown")),
(AND('[1]PWS Information'!$E$10="CWS",Q1509="Non-Lead", N1509="Non-Lead - Copper", S1509="Yes", O1509="Between 1989 and 2014")),
(AND('[1]PWS Information'!$E$10="CWS",Q1509="Non-Lead", N1509="Non-Lead - Copper", S1509="Yes", O1509="After 2014")),
(AND('[1]PWS Information'!$E$10="CWS",Q1509="Non-Lead", N1509="Non-Lead - Copper", S1509="Yes", O1509="Unknown")),
(AND('[1]PWS Information'!$E$10="CWS",Q1509="Unknown")),
(AND('[1]PWS Information'!$E$10="NTNC",Q1509="Unknown")))),"Tier 5",
"")))))</f>
        <v>Tier 5</v>
      </c>
      <c r="Z1509" s="71"/>
      <c r="AA1509" s="71"/>
    </row>
    <row r="1510" spans="1:27" ht="72" x14ac:dyDescent="0.3">
      <c r="A1510" s="17"/>
      <c r="B1510" s="70">
        <v>9611416</v>
      </c>
      <c r="C1510" s="60">
        <v>701</v>
      </c>
      <c r="D1510" s="61" t="s">
        <v>482</v>
      </c>
      <c r="E1510" s="61" t="s">
        <v>49</v>
      </c>
      <c r="F1510" s="61">
        <v>78640</v>
      </c>
      <c r="G1510" s="62" t="s">
        <v>483</v>
      </c>
      <c r="H1510" s="63">
        <v>29.97805</v>
      </c>
      <c r="I1510" s="64">
        <v>-97.837836111111102</v>
      </c>
      <c r="J1510" s="65" t="s">
        <v>50</v>
      </c>
      <c r="K1510" s="66" t="s">
        <v>51</v>
      </c>
      <c r="L1510" s="62" t="s">
        <v>52</v>
      </c>
      <c r="M1510" s="69"/>
      <c r="N1510" s="65" t="s">
        <v>50</v>
      </c>
      <c r="O1510" s="66" t="s">
        <v>52</v>
      </c>
      <c r="P1510" s="69"/>
      <c r="Q1510" s="55" t="str">
        <f t="shared" si="23"/>
        <v>Non-Lead</v>
      </c>
      <c r="R1510" s="70" t="s">
        <v>51</v>
      </c>
      <c r="S1510" s="70" t="s">
        <v>51</v>
      </c>
      <c r="T1510" s="70"/>
      <c r="U1510" s="71" t="s">
        <v>53</v>
      </c>
      <c r="V1510" s="71" t="s">
        <v>51</v>
      </c>
      <c r="W1510" s="71" t="s">
        <v>51</v>
      </c>
      <c r="X1510" s="71" t="s">
        <v>51</v>
      </c>
      <c r="Y1510" s="72" t="str">
        <f>IF((OR((AND('[1]PWS Information'!$E$10="CWS",U1510="Single Family Residence",Q1510="Lead")),
(AND('[1]PWS Information'!$E$10="CWS",U1510="Multiple Family Residence",'[1]PWS Information'!$E$11="Yes",Q1510="Lead")),
(AND('[1]PWS Information'!$E$10="NTNC",Q1510="Lead")))),"Tier 1",
IF((OR((AND('[1]PWS Information'!$E$10="CWS",U1510="Multiple Family Residence",'[1]PWS Information'!$E$11="No",Q1510="Lead")),
(AND('[1]PWS Information'!$E$10="CWS",U1510="Other",Q1510="Lead")),
(AND('[1]PWS Information'!$E$10="CWS",U1510="Building",Q1510="Lead")))),"Tier 2",
IF((OR((AND('[1]PWS Information'!$E$10="CWS",U1510="Single Family Residence",Q1510="Galvanized Requiring Replacement")),
(AND('[1]PWS Information'!$E$10="CWS",U1510="Single Family Residence",Q1510="Galvanized Requiring Replacement",R1510="Yes")),
(AND('[1]PWS Information'!$E$10="NTNC",Q1510="Galvanized Requiring Replacement")),
(AND('[1]PWS Information'!$E$10="NTNC",U1510="Single Family Residence",R1510="Yes")))),"Tier 3",
IF((OR((AND('[1]PWS Information'!$E$10="CWS",U1510="Single Family Residence",S1510="Yes",Q1510="Non-Lead", J1510="Non-Lead - Copper",L1510="Before 1989")),
(AND('[1]PWS Information'!$E$10="CWS",U1510="Single Family Residence",S1510="Yes",Q1510="Non-Lead", N1510="Non-Lead - Copper",O1510="Before 1989")))),"Tier 4",
IF((OR((AND('[1]PWS Information'!$E$10="NTNC",Q1510="Non-Lead")),
(AND('[1]PWS Information'!$E$10="CWS",Q1510="Non-Lead",S1510="")),
(AND('[1]PWS Information'!$E$10="CWS",Q1510="Non-Lead",S1510="No")),
(AND('[1]PWS Information'!$E$10="CWS",Q1510="Non-Lead",S1510="Don't Know")),
(AND('[1]PWS Information'!$E$10="CWS",Q1510="Non-Lead", J1510="Non-Lead - Copper", S1510="Yes", L1510="Between 1989 and 2014")),
(AND('[1]PWS Information'!$E$10="CWS",Q1510="Non-Lead", J1510="Non-Lead - Copper", S1510="Yes", L1510="After 2014")),
(AND('[1]PWS Information'!$E$10="CWS",Q1510="Non-Lead", J1510="Non-Lead - Copper", S1510="Yes", L1510="Unknown")),
(AND('[1]PWS Information'!$E$10="CWS",Q1510="Non-Lead", N1510="Non-Lead - Copper", S1510="Yes", O1510="Between 1989 and 2014")),
(AND('[1]PWS Information'!$E$10="CWS",Q1510="Non-Lead", N1510="Non-Lead - Copper", S1510="Yes", O1510="After 2014")),
(AND('[1]PWS Information'!$E$10="CWS",Q1510="Non-Lead", N1510="Non-Lead - Copper", S1510="Yes", O1510="Unknown")),
(AND('[1]PWS Information'!$E$10="CWS",Q1510="Unknown")),
(AND('[1]PWS Information'!$E$10="NTNC",Q1510="Unknown")))),"Tier 5",
"")))))</f>
        <v>Tier 5</v>
      </c>
      <c r="Z1510" s="71"/>
      <c r="AA1510" s="71"/>
    </row>
    <row r="1511" spans="1:27" ht="72" x14ac:dyDescent="0.3">
      <c r="A1511" s="1"/>
      <c r="B1511" s="70">
        <v>9249574</v>
      </c>
      <c r="C1511" s="60">
        <v>710</v>
      </c>
      <c r="D1511" s="61" t="s">
        <v>482</v>
      </c>
      <c r="E1511" s="61" t="s">
        <v>49</v>
      </c>
      <c r="F1511" s="61">
        <v>78640</v>
      </c>
      <c r="G1511" s="62" t="s">
        <v>483</v>
      </c>
      <c r="H1511" s="63">
        <v>29.978288899999999</v>
      </c>
      <c r="I1511" s="64">
        <v>-97.8383527777777</v>
      </c>
      <c r="J1511" s="65" t="s">
        <v>50</v>
      </c>
      <c r="K1511" s="66" t="s">
        <v>51</v>
      </c>
      <c r="L1511" s="62" t="s">
        <v>52</v>
      </c>
      <c r="M1511" s="69"/>
      <c r="N1511" s="65" t="s">
        <v>50</v>
      </c>
      <c r="O1511" s="66" t="s">
        <v>52</v>
      </c>
      <c r="P1511" s="69"/>
      <c r="Q1511" s="55" t="str">
        <f t="shared" si="23"/>
        <v>Non-Lead</v>
      </c>
      <c r="R1511" s="70" t="s">
        <v>51</v>
      </c>
      <c r="S1511" s="70" t="s">
        <v>51</v>
      </c>
      <c r="T1511" s="70"/>
      <c r="U1511" s="71" t="s">
        <v>53</v>
      </c>
      <c r="V1511" s="71" t="s">
        <v>51</v>
      </c>
      <c r="W1511" s="71" t="s">
        <v>51</v>
      </c>
      <c r="X1511" s="71" t="s">
        <v>51</v>
      </c>
      <c r="Y1511" s="72" t="str">
        <f>IF((OR((AND('[1]PWS Information'!$E$10="CWS",U1511="Single Family Residence",Q1511="Lead")),
(AND('[1]PWS Information'!$E$10="CWS",U1511="Multiple Family Residence",'[1]PWS Information'!$E$11="Yes",Q1511="Lead")),
(AND('[1]PWS Information'!$E$10="NTNC",Q1511="Lead")))),"Tier 1",
IF((OR((AND('[1]PWS Information'!$E$10="CWS",U1511="Multiple Family Residence",'[1]PWS Information'!$E$11="No",Q1511="Lead")),
(AND('[1]PWS Information'!$E$10="CWS",U1511="Other",Q1511="Lead")),
(AND('[1]PWS Information'!$E$10="CWS",U1511="Building",Q1511="Lead")))),"Tier 2",
IF((OR((AND('[1]PWS Information'!$E$10="CWS",U1511="Single Family Residence",Q1511="Galvanized Requiring Replacement")),
(AND('[1]PWS Information'!$E$10="CWS",U1511="Single Family Residence",Q1511="Galvanized Requiring Replacement",R1511="Yes")),
(AND('[1]PWS Information'!$E$10="NTNC",Q1511="Galvanized Requiring Replacement")),
(AND('[1]PWS Information'!$E$10="NTNC",U1511="Single Family Residence",R1511="Yes")))),"Tier 3",
IF((OR((AND('[1]PWS Information'!$E$10="CWS",U1511="Single Family Residence",S1511="Yes",Q1511="Non-Lead", J1511="Non-Lead - Copper",L1511="Before 1989")),
(AND('[1]PWS Information'!$E$10="CWS",U1511="Single Family Residence",S1511="Yes",Q1511="Non-Lead", N1511="Non-Lead - Copper",O1511="Before 1989")))),"Tier 4",
IF((OR((AND('[1]PWS Information'!$E$10="NTNC",Q1511="Non-Lead")),
(AND('[1]PWS Information'!$E$10="CWS",Q1511="Non-Lead",S1511="")),
(AND('[1]PWS Information'!$E$10="CWS",Q1511="Non-Lead",S1511="No")),
(AND('[1]PWS Information'!$E$10="CWS",Q1511="Non-Lead",S1511="Don't Know")),
(AND('[1]PWS Information'!$E$10="CWS",Q1511="Non-Lead", J1511="Non-Lead - Copper", S1511="Yes", L1511="Between 1989 and 2014")),
(AND('[1]PWS Information'!$E$10="CWS",Q1511="Non-Lead", J1511="Non-Lead - Copper", S1511="Yes", L1511="After 2014")),
(AND('[1]PWS Information'!$E$10="CWS",Q1511="Non-Lead", J1511="Non-Lead - Copper", S1511="Yes", L1511="Unknown")),
(AND('[1]PWS Information'!$E$10="CWS",Q1511="Non-Lead", N1511="Non-Lead - Copper", S1511="Yes", O1511="Between 1989 and 2014")),
(AND('[1]PWS Information'!$E$10="CWS",Q1511="Non-Lead", N1511="Non-Lead - Copper", S1511="Yes", O1511="After 2014")),
(AND('[1]PWS Information'!$E$10="CWS",Q1511="Non-Lead", N1511="Non-Lead - Copper", S1511="Yes", O1511="Unknown")),
(AND('[1]PWS Information'!$E$10="CWS",Q1511="Unknown")),
(AND('[1]PWS Information'!$E$10="NTNC",Q1511="Unknown")))),"Tier 5",
"")))))</f>
        <v>Tier 5</v>
      </c>
      <c r="Z1511" s="71"/>
      <c r="AA1511" s="71"/>
    </row>
    <row r="1512" spans="1:27" ht="72" x14ac:dyDescent="0.3">
      <c r="A1512" s="1"/>
      <c r="B1512" s="70">
        <v>9198884</v>
      </c>
      <c r="C1512" s="60">
        <v>711</v>
      </c>
      <c r="D1512" s="61" t="s">
        <v>482</v>
      </c>
      <c r="E1512" s="61" t="s">
        <v>49</v>
      </c>
      <c r="F1512" s="61">
        <v>78640</v>
      </c>
      <c r="G1512" s="62" t="s">
        <v>483</v>
      </c>
      <c r="H1512" s="63">
        <v>29.977936100000001</v>
      </c>
      <c r="I1512" s="64">
        <v>-97.837958333333304</v>
      </c>
      <c r="J1512" s="65" t="s">
        <v>50</v>
      </c>
      <c r="K1512" s="66" t="s">
        <v>51</v>
      </c>
      <c r="L1512" s="62" t="s">
        <v>52</v>
      </c>
      <c r="M1512" s="69"/>
      <c r="N1512" s="65" t="s">
        <v>50</v>
      </c>
      <c r="O1512" s="66" t="s">
        <v>52</v>
      </c>
      <c r="P1512" s="69"/>
      <c r="Q1512" s="55" t="str">
        <f t="shared" si="23"/>
        <v>Non-Lead</v>
      </c>
      <c r="R1512" s="70" t="s">
        <v>51</v>
      </c>
      <c r="S1512" s="70" t="s">
        <v>51</v>
      </c>
      <c r="T1512" s="70"/>
      <c r="U1512" s="71" t="s">
        <v>53</v>
      </c>
      <c r="V1512" s="71" t="s">
        <v>51</v>
      </c>
      <c r="W1512" s="71" t="s">
        <v>51</v>
      </c>
      <c r="X1512" s="71" t="s">
        <v>51</v>
      </c>
      <c r="Y1512" s="72" t="str">
        <f>IF((OR((AND('[1]PWS Information'!$E$10="CWS",U1512="Single Family Residence",Q1512="Lead")),
(AND('[1]PWS Information'!$E$10="CWS",U1512="Multiple Family Residence",'[1]PWS Information'!$E$11="Yes",Q1512="Lead")),
(AND('[1]PWS Information'!$E$10="NTNC",Q1512="Lead")))),"Tier 1",
IF((OR((AND('[1]PWS Information'!$E$10="CWS",U1512="Multiple Family Residence",'[1]PWS Information'!$E$11="No",Q1512="Lead")),
(AND('[1]PWS Information'!$E$10="CWS",U1512="Other",Q1512="Lead")),
(AND('[1]PWS Information'!$E$10="CWS",U1512="Building",Q1512="Lead")))),"Tier 2",
IF((OR((AND('[1]PWS Information'!$E$10="CWS",U1512="Single Family Residence",Q1512="Galvanized Requiring Replacement")),
(AND('[1]PWS Information'!$E$10="CWS",U1512="Single Family Residence",Q1512="Galvanized Requiring Replacement",R1512="Yes")),
(AND('[1]PWS Information'!$E$10="NTNC",Q1512="Galvanized Requiring Replacement")),
(AND('[1]PWS Information'!$E$10="NTNC",U1512="Single Family Residence",R1512="Yes")))),"Tier 3",
IF((OR((AND('[1]PWS Information'!$E$10="CWS",U1512="Single Family Residence",S1512="Yes",Q1512="Non-Lead", J1512="Non-Lead - Copper",L1512="Before 1989")),
(AND('[1]PWS Information'!$E$10="CWS",U1512="Single Family Residence",S1512="Yes",Q1512="Non-Lead", N1512="Non-Lead - Copper",O1512="Before 1989")))),"Tier 4",
IF((OR((AND('[1]PWS Information'!$E$10="NTNC",Q1512="Non-Lead")),
(AND('[1]PWS Information'!$E$10="CWS",Q1512="Non-Lead",S1512="")),
(AND('[1]PWS Information'!$E$10="CWS",Q1512="Non-Lead",S1512="No")),
(AND('[1]PWS Information'!$E$10="CWS",Q1512="Non-Lead",S1512="Don't Know")),
(AND('[1]PWS Information'!$E$10="CWS",Q1512="Non-Lead", J1512="Non-Lead - Copper", S1512="Yes", L1512="Between 1989 and 2014")),
(AND('[1]PWS Information'!$E$10="CWS",Q1512="Non-Lead", J1512="Non-Lead - Copper", S1512="Yes", L1512="After 2014")),
(AND('[1]PWS Information'!$E$10="CWS",Q1512="Non-Lead", J1512="Non-Lead - Copper", S1512="Yes", L1512="Unknown")),
(AND('[1]PWS Information'!$E$10="CWS",Q1512="Non-Lead", N1512="Non-Lead - Copper", S1512="Yes", O1512="Between 1989 and 2014")),
(AND('[1]PWS Information'!$E$10="CWS",Q1512="Non-Lead", N1512="Non-Lead - Copper", S1512="Yes", O1512="After 2014")),
(AND('[1]PWS Information'!$E$10="CWS",Q1512="Non-Lead", N1512="Non-Lead - Copper", S1512="Yes", O1512="Unknown")),
(AND('[1]PWS Information'!$E$10="CWS",Q1512="Unknown")),
(AND('[1]PWS Information'!$E$10="NTNC",Q1512="Unknown")))),"Tier 5",
"")))))</f>
        <v>Tier 5</v>
      </c>
      <c r="Z1512" s="71"/>
      <c r="AA1512" s="71"/>
    </row>
    <row r="1513" spans="1:27" ht="72" x14ac:dyDescent="0.3">
      <c r="A1513" s="1"/>
      <c r="B1513" s="70">
        <v>9265353</v>
      </c>
      <c r="C1513" s="60">
        <v>720</v>
      </c>
      <c r="D1513" s="61" t="s">
        <v>482</v>
      </c>
      <c r="E1513" s="61" t="s">
        <v>49</v>
      </c>
      <c r="F1513" s="61">
        <v>78640</v>
      </c>
      <c r="G1513" s="62" t="s">
        <v>483</v>
      </c>
      <c r="H1513" s="63">
        <v>29.978183300000001</v>
      </c>
      <c r="I1513" s="64">
        <v>-97.838452777777704</v>
      </c>
      <c r="J1513" s="65" t="s">
        <v>50</v>
      </c>
      <c r="K1513" s="66" t="s">
        <v>51</v>
      </c>
      <c r="L1513" s="62" t="s">
        <v>52</v>
      </c>
      <c r="M1513" s="69"/>
      <c r="N1513" s="65" t="s">
        <v>50</v>
      </c>
      <c r="O1513" s="66" t="s">
        <v>52</v>
      </c>
      <c r="P1513" s="69"/>
      <c r="Q1513" s="55" t="str">
        <f t="shared" si="23"/>
        <v>Non-Lead</v>
      </c>
      <c r="R1513" s="70" t="s">
        <v>51</v>
      </c>
      <c r="S1513" s="70" t="s">
        <v>51</v>
      </c>
      <c r="T1513" s="70"/>
      <c r="U1513" s="71" t="s">
        <v>53</v>
      </c>
      <c r="V1513" s="71" t="s">
        <v>51</v>
      </c>
      <c r="W1513" s="71" t="s">
        <v>51</v>
      </c>
      <c r="X1513" s="71" t="s">
        <v>51</v>
      </c>
      <c r="Y1513" s="72" t="str">
        <f>IF((OR((AND('[1]PWS Information'!$E$10="CWS",U1513="Single Family Residence",Q1513="Lead")),
(AND('[1]PWS Information'!$E$10="CWS",U1513="Multiple Family Residence",'[1]PWS Information'!$E$11="Yes",Q1513="Lead")),
(AND('[1]PWS Information'!$E$10="NTNC",Q1513="Lead")))),"Tier 1",
IF((OR((AND('[1]PWS Information'!$E$10="CWS",U1513="Multiple Family Residence",'[1]PWS Information'!$E$11="No",Q1513="Lead")),
(AND('[1]PWS Information'!$E$10="CWS",U1513="Other",Q1513="Lead")),
(AND('[1]PWS Information'!$E$10="CWS",U1513="Building",Q1513="Lead")))),"Tier 2",
IF((OR((AND('[1]PWS Information'!$E$10="CWS",U1513="Single Family Residence",Q1513="Galvanized Requiring Replacement")),
(AND('[1]PWS Information'!$E$10="CWS",U1513="Single Family Residence",Q1513="Galvanized Requiring Replacement",R1513="Yes")),
(AND('[1]PWS Information'!$E$10="NTNC",Q1513="Galvanized Requiring Replacement")),
(AND('[1]PWS Information'!$E$10="NTNC",U1513="Single Family Residence",R1513="Yes")))),"Tier 3",
IF((OR((AND('[1]PWS Information'!$E$10="CWS",U1513="Single Family Residence",S1513="Yes",Q1513="Non-Lead", J1513="Non-Lead - Copper",L1513="Before 1989")),
(AND('[1]PWS Information'!$E$10="CWS",U1513="Single Family Residence",S1513="Yes",Q1513="Non-Lead", N1513="Non-Lead - Copper",O1513="Before 1989")))),"Tier 4",
IF((OR((AND('[1]PWS Information'!$E$10="NTNC",Q1513="Non-Lead")),
(AND('[1]PWS Information'!$E$10="CWS",Q1513="Non-Lead",S1513="")),
(AND('[1]PWS Information'!$E$10="CWS",Q1513="Non-Lead",S1513="No")),
(AND('[1]PWS Information'!$E$10="CWS",Q1513="Non-Lead",S1513="Don't Know")),
(AND('[1]PWS Information'!$E$10="CWS",Q1513="Non-Lead", J1513="Non-Lead - Copper", S1513="Yes", L1513="Between 1989 and 2014")),
(AND('[1]PWS Information'!$E$10="CWS",Q1513="Non-Lead", J1513="Non-Lead - Copper", S1513="Yes", L1513="After 2014")),
(AND('[1]PWS Information'!$E$10="CWS",Q1513="Non-Lead", J1513="Non-Lead - Copper", S1513="Yes", L1513="Unknown")),
(AND('[1]PWS Information'!$E$10="CWS",Q1513="Non-Lead", N1513="Non-Lead - Copper", S1513="Yes", O1513="Between 1989 and 2014")),
(AND('[1]PWS Information'!$E$10="CWS",Q1513="Non-Lead", N1513="Non-Lead - Copper", S1513="Yes", O1513="After 2014")),
(AND('[1]PWS Information'!$E$10="CWS",Q1513="Non-Lead", N1513="Non-Lead - Copper", S1513="Yes", O1513="Unknown")),
(AND('[1]PWS Information'!$E$10="CWS",Q1513="Unknown")),
(AND('[1]PWS Information'!$E$10="NTNC",Q1513="Unknown")))),"Tier 5",
"")))))</f>
        <v>Tier 5</v>
      </c>
      <c r="Z1513" s="71"/>
      <c r="AA1513" s="71"/>
    </row>
    <row r="1514" spans="1:27" ht="72" x14ac:dyDescent="0.3">
      <c r="A1514" s="17"/>
      <c r="B1514" s="70">
        <v>835999</v>
      </c>
      <c r="C1514" s="60">
        <v>721</v>
      </c>
      <c r="D1514" s="61" t="s">
        <v>482</v>
      </c>
      <c r="E1514" s="61" t="s">
        <v>49</v>
      </c>
      <c r="F1514" s="61">
        <v>78640</v>
      </c>
      <c r="G1514" s="62" t="s">
        <v>483</v>
      </c>
      <c r="H1514" s="63">
        <v>29.977844399999999</v>
      </c>
      <c r="I1514" s="64">
        <v>-97.838055555555499</v>
      </c>
      <c r="J1514" s="65" t="s">
        <v>50</v>
      </c>
      <c r="K1514" s="66" t="s">
        <v>51</v>
      </c>
      <c r="L1514" s="62" t="s">
        <v>52</v>
      </c>
      <c r="M1514" s="69"/>
      <c r="N1514" s="65" t="s">
        <v>50</v>
      </c>
      <c r="O1514" s="66" t="s">
        <v>52</v>
      </c>
      <c r="P1514" s="69"/>
      <c r="Q1514" s="55" t="str">
        <f t="shared" si="23"/>
        <v>Non-Lead</v>
      </c>
      <c r="R1514" s="70" t="s">
        <v>51</v>
      </c>
      <c r="S1514" s="70" t="s">
        <v>51</v>
      </c>
      <c r="T1514" s="70"/>
      <c r="U1514" s="71" t="s">
        <v>53</v>
      </c>
      <c r="V1514" s="71" t="s">
        <v>51</v>
      </c>
      <c r="W1514" s="71" t="s">
        <v>51</v>
      </c>
      <c r="X1514" s="71" t="s">
        <v>51</v>
      </c>
      <c r="Y1514" s="72" t="str">
        <f>IF((OR((AND('[1]PWS Information'!$E$10="CWS",U1514="Single Family Residence",Q1514="Lead")),
(AND('[1]PWS Information'!$E$10="CWS",U1514="Multiple Family Residence",'[1]PWS Information'!$E$11="Yes",Q1514="Lead")),
(AND('[1]PWS Information'!$E$10="NTNC",Q1514="Lead")))),"Tier 1",
IF((OR((AND('[1]PWS Information'!$E$10="CWS",U1514="Multiple Family Residence",'[1]PWS Information'!$E$11="No",Q1514="Lead")),
(AND('[1]PWS Information'!$E$10="CWS",U1514="Other",Q1514="Lead")),
(AND('[1]PWS Information'!$E$10="CWS",U1514="Building",Q1514="Lead")))),"Tier 2",
IF((OR((AND('[1]PWS Information'!$E$10="CWS",U1514="Single Family Residence",Q1514="Galvanized Requiring Replacement")),
(AND('[1]PWS Information'!$E$10="CWS",U1514="Single Family Residence",Q1514="Galvanized Requiring Replacement",R1514="Yes")),
(AND('[1]PWS Information'!$E$10="NTNC",Q1514="Galvanized Requiring Replacement")),
(AND('[1]PWS Information'!$E$10="NTNC",U1514="Single Family Residence",R1514="Yes")))),"Tier 3",
IF((OR((AND('[1]PWS Information'!$E$10="CWS",U1514="Single Family Residence",S1514="Yes",Q1514="Non-Lead", J1514="Non-Lead - Copper",L1514="Before 1989")),
(AND('[1]PWS Information'!$E$10="CWS",U1514="Single Family Residence",S1514="Yes",Q1514="Non-Lead", N1514="Non-Lead - Copper",O1514="Before 1989")))),"Tier 4",
IF((OR((AND('[1]PWS Information'!$E$10="NTNC",Q1514="Non-Lead")),
(AND('[1]PWS Information'!$E$10="CWS",Q1514="Non-Lead",S1514="")),
(AND('[1]PWS Information'!$E$10="CWS",Q1514="Non-Lead",S1514="No")),
(AND('[1]PWS Information'!$E$10="CWS",Q1514="Non-Lead",S1514="Don't Know")),
(AND('[1]PWS Information'!$E$10="CWS",Q1514="Non-Lead", J1514="Non-Lead - Copper", S1514="Yes", L1514="Between 1989 and 2014")),
(AND('[1]PWS Information'!$E$10="CWS",Q1514="Non-Lead", J1514="Non-Lead - Copper", S1514="Yes", L1514="After 2014")),
(AND('[1]PWS Information'!$E$10="CWS",Q1514="Non-Lead", J1514="Non-Lead - Copper", S1514="Yes", L1514="Unknown")),
(AND('[1]PWS Information'!$E$10="CWS",Q1514="Non-Lead", N1514="Non-Lead - Copper", S1514="Yes", O1514="Between 1989 and 2014")),
(AND('[1]PWS Information'!$E$10="CWS",Q1514="Non-Lead", N1514="Non-Lead - Copper", S1514="Yes", O1514="After 2014")),
(AND('[1]PWS Information'!$E$10="CWS",Q1514="Non-Lead", N1514="Non-Lead - Copper", S1514="Yes", O1514="Unknown")),
(AND('[1]PWS Information'!$E$10="CWS",Q1514="Unknown")),
(AND('[1]PWS Information'!$E$10="NTNC",Q1514="Unknown")))),"Tier 5",
"")))))</f>
        <v>Tier 5</v>
      </c>
      <c r="Z1514" s="71"/>
      <c r="AA1514" s="71"/>
    </row>
    <row r="1515" spans="1:27" ht="72" x14ac:dyDescent="0.3">
      <c r="A1515" s="1"/>
      <c r="B1515" s="70">
        <v>9263729</v>
      </c>
      <c r="C1515" s="60">
        <v>730</v>
      </c>
      <c r="D1515" s="61" t="s">
        <v>482</v>
      </c>
      <c r="E1515" s="61" t="s">
        <v>49</v>
      </c>
      <c r="F1515" s="61">
        <v>78640</v>
      </c>
      <c r="G1515" s="62" t="s">
        <v>483</v>
      </c>
      <c r="H1515" s="63">
        <v>29.9780917</v>
      </c>
      <c r="I1515" s="64">
        <v>-97.838588888888793</v>
      </c>
      <c r="J1515" s="65" t="s">
        <v>50</v>
      </c>
      <c r="K1515" s="66" t="s">
        <v>51</v>
      </c>
      <c r="L1515" s="62" t="s">
        <v>52</v>
      </c>
      <c r="M1515" s="69"/>
      <c r="N1515" s="65" t="s">
        <v>50</v>
      </c>
      <c r="O1515" s="66" t="s">
        <v>52</v>
      </c>
      <c r="P1515" s="69"/>
      <c r="Q1515" s="55" t="str">
        <f t="shared" si="23"/>
        <v>Non-Lead</v>
      </c>
      <c r="R1515" s="70" t="s">
        <v>51</v>
      </c>
      <c r="S1515" s="70" t="s">
        <v>51</v>
      </c>
      <c r="T1515" s="70"/>
      <c r="U1515" s="71" t="s">
        <v>53</v>
      </c>
      <c r="V1515" s="71" t="s">
        <v>51</v>
      </c>
      <c r="W1515" s="71" t="s">
        <v>51</v>
      </c>
      <c r="X1515" s="71" t="s">
        <v>51</v>
      </c>
      <c r="Y1515" s="72" t="str">
        <f>IF((OR((AND('[1]PWS Information'!$E$10="CWS",U1515="Single Family Residence",Q1515="Lead")),
(AND('[1]PWS Information'!$E$10="CWS",U1515="Multiple Family Residence",'[1]PWS Information'!$E$11="Yes",Q1515="Lead")),
(AND('[1]PWS Information'!$E$10="NTNC",Q1515="Lead")))),"Tier 1",
IF((OR((AND('[1]PWS Information'!$E$10="CWS",U1515="Multiple Family Residence",'[1]PWS Information'!$E$11="No",Q1515="Lead")),
(AND('[1]PWS Information'!$E$10="CWS",U1515="Other",Q1515="Lead")),
(AND('[1]PWS Information'!$E$10="CWS",U1515="Building",Q1515="Lead")))),"Tier 2",
IF((OR((AND('[1]PWS Information'!$E$10="CWS",U1515="Single Family Residence",Q1515="Galvanized Requiring Replacement")),
(AND('[1]PWS Information'!$E$10="CWS",U1515="Single Family Residence",Q1515="Galvanized Requiring Replacement",R1515="Yes")),
(AND('[1]PWS Information'!$E$10="NTNC",Q1515="Galvanized Requiring Replacement")),
(AND('[1]PWS Information'!$E$10="NTNC",U1515="Single Family Residence",R1515="Yes")))),"Tier 3",
IF((OR((AND('[1]PWS Information'!$E$10="CWS",U1515="Single Family Residence",S1515="Yes",Q1515="Non-Lead", J1515="Non-Lead - Copper",L1515="Before 1989")),
(AND('[1]PWS Information'!$E$10="CWS",U1515="Single Family Residence",S1515="Yes",Q1515="Non-Lead", N1515="Non-Lead - Copper",O1515="Before 1989")))),"Tier 4",
IF((OR((AND('[1]PWS Information'!$E$10="NTNC",Q1515="Non-Lead")),
(AND('[1]PWS Information'!$E$10="CWS",Q1515="Non-Lead",S1515="")),
(AND('[1]PWS Information'!$E$10="CWS",Q1515="Non-Lead",S1515="No")),
(AND('[1]PWS Information'!$E$10="CWS",Q1515="Non-Lead",S1515="Don't Know")),
(AND('[1]PWS Information'!$E$10="CWS",Q1515="Non-Lead", J1515="Non-Lead - Copper", S1515="Yes", L1515="Between 1989 and 2014")),
(AND('[1]PWS Information'!$E$10="CWS",Q1515="Non-Lead", J1515="Non-Lead - Copper", S1515="Yes", L1515="After 2014")),
(AND('[1]PWS Information'!$E$10="CWS",Q1515="Non-Lead", J1515="Non-Lead - Copper", S1515="Yes", L1515="Unknown")),
(AND('[1]PWS Information'!$E$10="CWS",Q1515="Non-Lead", N1515="Non-Lead - Copper", S1515="Yes", O1515="Between 1989 and 2014")),
(AND('[1]PWS Information'!$E$10="CWS",Q1515="Non-Lead", N1515="Non-Lead - Copper", S1515="Yes", O1515="After 2014")),
(AND('[1]PWS Information'!$E$10="CWS",Q1515="Non-Lead", N1515="Non-Lead - Copper", S1515="Yes", O1515="Unknown")),
(AND('[1]PWS Information'!$E$10="CWS",Q1515="Unknown")),
(AND('[1]PWS Information'!$E$10="NTNC",Q1515="Unknown")))),"Tier 5",
"")))))</f>
        <v>Tier 5</v>
      </c>
      <c r="Z1515" s="71"/>
      <c r="AA1515" s="71"/>
    </row>
    <row r="1516" spans="1:27" ht="72" x14ac:dyDescent="0.3">
      <c r="A1516" s="1"/>
      <c r="B1516" s="70">
        <v>852199</v>
      </c>
      <c r="C1516" s="60">
        <v>731</v>
      </c>
      <c r="D1516" s="61" t="s">
        <v>482</v>
      </c>
      <c r="E1516" s="61" t="s">
        <v>49</v>
      </c>
      <c r="F1516" s="61">
        <v>78640</v>
      </c>
      <c r="G1516" s="62" t="s">
        <v>483</v>
      </c>
      <c r="H1516" s="63">
        <v>29.977744399999999</v>
      </c>
      <c r="I1516" s="64">
        <v>-97.838180555555496</v>
      </c>
      <c r="J1516" s="65" t="s">
        <v>50</v>
      </c>
      <c r="K1516" s="66" t="s">
        <v>51</v>
      </c>
      <c r="L1516" s="62" t="s">
        <v>52</v>
      </c>
      <c r="M1516" s="69"/>
      <c r="N1516" s="65" t="s">
        <v>50</v>
      </c>
      <c r="O1516" s="66" t="s">
        <v>52</v>
      </c>
      <c r="P1516" s="69"/>
      <c r="Q1516" s="55" t="str">
        <f t="shared" si="23"/>
        <v>Non-Lead</v>
      </c>
      <c r="R1516" s="70" t="s">
        <v>51</v>
      </c>
      <c r="S1516" s="70" t="s">
        <v>51</v>
      </c>
      <c r="T1516" s="70"/>
      <c r="U1516" s="71" t="s">
        <v>53</v>
      </c>
      <c r="V1516" s="71" t="s">
        <v>51</v>
      </c>
      <c r="W1516" s="71" t="s">
        <v>51</v>
      </c>
      <c r="X1516" s="71" t="s">
        <v>51</v>
      </c>
      <c r="Y1516" s="72" t="str">
        <f>IF((OR((AND('[1]PWS Information'!$E$10="CWS",U1516="Single Family Residence",Q1516="Lead")),
(AND('[1]PWS Information'!$E$10="CWS",U1516="Multiple Family Residence",'[1]PWS Information'!$E$11="Yes",Q1516="Lead")),
(AND('[1]PWS Information'!$E$10="NTNC",Q1516="Lead")))),"Tier 1",
IF((OR((AND('[1]PWS Information'!$E$10="CWS",U1516="Multiple Family Residence",'[1]PWS Information'!$E$11="No",Q1516="Lead")),
(AND('[1]PWS Information'!$E$10="CWS",U1516="Other",Q1516="Lead")),
(AND('[1]PWS Information'!$E$10="CWS",U1516="Building",Q1516="Lead")))),"Tier 2",
IF((OR((AND('[1]PWS Information'!$E$10="CWS",U1516="Single Family Residence",Q1516="Galvanized Requiring Replacement")),
(AND('[1]PWS Information'!$E$10="CWS",U1516="Single Family Residence",Q1516="Galvanized Requiring Replacement",R1516="Yes")),
(AND('[1]PWS Information'!$E$10="NTNC",Q1516="Galvanized Requiring Replacement")),
(AND('[1]PWS Information'!$E$10="NTNC",U1516="Single Family Residence",R1516="Yes")))),"Tier 3",
IF((OR((AND('[1]PWS Information'!$E$10="CWS",U1516="Single Family Residence",S1516="Yes",Q1516="Non-Lead", J1516="Non-Lead - Copper",L1516="Before 1989")),
(AND('[1]PWS Information'!$E$10="CWS",U1516="Single Family Residence",S1516="Yes",Q1516="Non-Lead", N1516="Non-Lead - Copper",O1516="Before 1989")))),"Tier 4",
IF((OR((AND('[1]PWS Information'!$E$10="NTNC",Q1516="Non-Lead")),
(AND('[1]PWS Information'!$E$10="CWS",Q1516="Non-Lead",S1516="")),
(AND('[1]PWS Information'!$E$10="CWS",Q1516="Non-Lead",S1516="No")),
(AND('[1]PWS Information'!$E$10="CWS",Q1516="Non-Lead",S1516="Don't Know")),
(AND('[1]PWS Information'!$E$10="CWS",Q1516="Non-Lead", J1516="Non-Lead - Copper", S1516="Yes", L1516="Between 1989 and 2014")),
(AND('[1]PWS Information'!$E$10="CWS",Q1516="Non-Lead", J1516="Non-Lead - Copper", S1516="Yes", L1516="After 2014")),
(AND('[1]PWS Information'!$E$10="CWS",Q1516="Non-Lead", J1516="Non-Lead - Copper", S1516="Yes", L1516="Unknown")),
(AND('[1]PWS Information'!$E$10="CWS",Q1516="Non-Lead", N1516="Non-Lead - Copper", S1516="Yes", O1516="Between 1989 and 2014")),
(AND('[1]PWS Information'!$E$10="CWS",Q1516="Non-Lead", N1516="Non-Lead - Copper", S1516="Yes", O1516="After 2014")),
(AND('[1]PWS Information'!$E$10="CWS",Q1516="Non-Lead", N1516="Non-Lead - Copper", S1516="Yes", O1516="Unknown")),
(AND('[1]PWS Information'!$E$10="CWS",Q1516="Unknown")),
(AND('[1]PWS Information'!$E$10="NTNC",Q1516="Unknown")))),"Tier 5",
"")))))</f>
        <v>Tier 5</v>
      </c>
      <c r="Z1516" s="71"/>
      <c r="AA1516" s="71"/>
    </row>
    <row r="1517" spans="1:27" ht="86.4" x14ac:dyDescent="0.3">
      <c r="A1517" s="1"/>
      <c r="B1517" s="70">
        <v>9258356</v>
      </c>
      <c r="C1517" s="60">
        <v>740</v>
      </c>
      <c r="D1517" s="61" t="s">
        <v>482</v>
      </c>
      <c r="E1517" s="61" t="s">
        <v>49</v>
      </c>
      <c r="F1517" s="61">
        <v>78640</v>
      </c>
      <c r="G1517" s="62" t="s">
        <v>485</v>
      </c>
      <c r="H1517" s="63">
        <v>29.977955600000001</v>
      </c>
      <c r="I1517" s="64">
        <v>-97.838699999999903</v>
      </c>
      <c r="J1517" s="65" t="s">
        <v>50</v>
      </c>
      <c r="K1517" s="66" t="s">
        <v>51</v>
      </c>
      <c r="L1517" s="62" t="s">
        <v>52</v>
      </c>
      <c r="M1517" s="69"/>
      <c r="N1517" s="65" t="s">
        <v>50</v>
      </c>
      <c r="O1517" s="66" t="s">
        <v>52</v>
      </c>
      <c r="P1517" s="69"/>
      <c r="Q1517" s="55" t="str">
        <f t="shared" si="23"/>
        <v>Non-Lead</v>
      </c>
      <c r="R1517" s="70" t="s">
        <v>51</v>
      </c>
      <c r="S1517" s="70" t="s">
        <v>51</v>
      </c>
      <c r="T1517" s="70"/>
      <c r="U1517" s="71" t="s">
        <v>53</v>
      </c>
      <c r="V1517" s="71" t="s">
        <v>51</v>
      </c>
      <c r="W1517" s="71" t="s">
        <v>51</v>
      </c>
      <c r="X1517" s="71" t="s">
        <v>51</v>
      </c>
      <c r="Y1517" s="72" t="str">
        <f>IF((OR((AND('[1]PWS Information'!$E$10="CWS",U1517="Single Family Residence",Q1517="Lead")),
(AND('[1]PWS Information'!$E$10="CWS",U1517="Multiple Family Residence",'[1]PWS Information'!$E$11="Yes",Q1517="Lead")),
(AND('[1]PWS Information'!$E$10="NTNC",Q1517="Lead")))),"Tier 1",
IF((OR((AND('[1]PWS Information'!$E$10="CWS",U1517="Multiple Family Residence",'[1]PWS Information'!$E$11="No",Q1517="Lead")),
(AND('[1]PWS Information'!$E$10="CWS",U1517="Other",Q1517="Lead")),
(AND('[1]PWS Information'!$E$10="CWS",U1517="Building",Q1517="Lead")))),"Tier 2",
IF((OR((AND('[1]PWS Information'!$E$10="CWS",U1517="Single Family Residence",Q1517="Galvanized Requiring Replacement")),
(AND('[1]PWS Information'!$E$10="CWS",U1517="Single Family Residence",Q1517="Galvanized Requiring Replacement",R1517="Yes")),
(AND('[1]PWS Information'!$E$10="NTNC",Q1517="Galvanized Requiring Replacement")),
(AND('[1]PWS Information'!$E$10="NTNC",U1517="Single Family Residence",R1517="Yes")))),"Tier 3",
IF((OR((AND('[1]PWS Information'!$E$10="CWS",U1517="Single Family Residence",S1517="Yes",Q1517="Non-Lead", J1517="Non-Lead - Copper",L1517="Before 1989")),
(AND('[1]PWS Information'!$E$10="CWS",U1517="Single Family Residence",S1517="Yes",Q1517="Non-Lead", N1517="Non-Lead - Copper",O1517="Before 1989")))),"Tier 4",
IF((OR((AND('[1]PWS Information'!$E$10="NTNC",Q1517="Non-Lead")),
(AND('[1]PWS Information'!$E$10="CWS",Q1517="Non-Lead",S1517="")),
(AND('[1]PWS Information'!$E$10="CWS",Q1517="Non-Lead",S1517="No")),
(AND('[1]PWS Information'!$E$10="CWS",Q1517="Non-Lead",S1517="Don't Know")),
(AND('[1]PWS Information'!$E$10="CWS",Q1517="Non-Lead", J1517="Non-Lead - Copper", S1517="Yes", L1517="Between 1989 and 2014")),
(AND('[1]PWS Information'!$E$10="CWS",Q1517="Non-Lead", J1517="Non-Lead - Copper", S1517="Yes", L1517="After 2014")),
(AND('[1]PWS Information'!$E$10="CWS",Q1517="Non-Lead", J1517="Non-Lead - Copper", S1517="Yes", L1517="Unknown")),
(AND('[1]PWS Information'!$E$10="CWS",Q1517="Non-Lead", N1517="Non-Lead - Copper", S1517="Yes", O1517="Between 1989 and 2014")),
(AND('[1]PWS Information'!$E$10="CWS",Q1517="Non-Lead", N1517="Non-Lead - Copper", S1517="Yes", O1517="After 2014")),
(AND('[1]PWS Information'!$E$10="CWS",Q1517="Non-Lead", N1517="Non-Lead - Copper", S1517="Yes", O1517="Unknown")),
(AND('[1]PWS Information'!$E$10="CWS",Q1517="Unknown")),
(AND('[1]PWS Information'!$E$10="NTNC",Q1517="Unknown")))),"Tier 5",
"")))))</f>
        <v>Tier 5</v>
      </c>
      <c r="Z1517" s="71"/>
      <c r="AA1517" s="71"/>
    </row>
    <row r="1518" spans="1:27" ht="72" x14ac:dyDescent="0.3">
      <c r="A1518" s="17"/>
      <c r="B1518" s="70">
        <v>849564</v>
      </c>
      <c r="C1518" s="60">
        <v>741</v>
      </c>
      <c r="D1518" s="61" t="s">
        <v>482</v>
      </c>
      <c r="E1518" s="61" t="s">
        <v>49</v>
      </c>
      <c r="F1518" s="61">
        <v>78640</v>
      </c>
      <c r="G1518" s="62" t="s">
        <v>483</v>
      </c>
      <c r="H1518" s="63">
        <v>29.977636100000002</v>
      </c>
      <c r="I1518" s="64">
        <v>-97.838311111111096</v>
      </c>
      <c r="J1518" s="65" t="s">
        <v>50</v>
      </c>
      <c r="K1518" s="66" t="s">
        <v>51</v>
      </c>
      <c r="L1518" s="62" t="s">
        <v>52</v>
      </c>
      <c r="M1518" s="69"/>
      <c r="N1518" s="65" t="s">
        <v>50</v>
      </c>
      <c r="O1518" s="66" t="s">
        <v>52</v>
      </c>
      <c r="P1518" s="69"/>
      <c r="Q1518" s="55" t="str">
        <f t="shared" si="23"/>
        <v>Non-Lead</v>
      </c>
      <c r="R1518" s="70" t="s">
        <v>51</v>
      </c>
      <c r="S1518" s="70" t="s">
        <v>51</v>
      </c>
      <c r="T1518" s="70"/>
      <c r="U1518" s="71" t="s">
        <v>53</v>
      </c>
      <c r="V1518" s="71" t="s">
        <v>51</v>
      </c>
      <c r="W1518" s="71" t="s">
        <v>51</v>
      </c>
      <c r="X1518" s="71" t="s">
        <v>51</v>
      </c>
      <c r="Y1518" s="72" t="str">
        <f>IF((OR((AND('[1]PWS Information'!$E$10="CWS",U1518="Single Family Residence",Q1518="Lead")),
(AND('[1]PWS Information'!$E$10="CWS",U1518="Multiple Family Residence",'[1]PWS Information'!$E$11="Yes",Q1518="Lead")),
(AND('[1]PWS Information'!$E$10="NTNC",Q1518="Lead")))),"Tier 1",
IF((OR((AND('[1]PWS Information'!$E$10="CWS",U1518="Multiple Family Residence",'[1]PWS Information'!$E$11="No",Q1518="Lead")),
(AND('[1]PWS Information'!$E$10="CWS",U1518="Other",Q1518="Lead")),
(AND('[1]PWS Information'!$E$10="CWS",U1518="Building",Q1518="Lead")))),"Tier 2",
IF((OR((AND('[1]PWS Information'!$E$10="CWS",U1518="Single Family Residence",Q1518="Galvanized Requiring Replacement")),
(AND('[1]PWS Information'!$E$10="CWS",U1518="Single Family Residence",Q1518="Galvanized Requiring Replacement",R1518="Yes")),
(AND('[1]PWS Information'!$E$10="NTNC",Q1518="Galvanized Requiring Replacement")),
(AND('[1]PWS Information'!$E$10="NTNC",U1518="Single Family Residence",R1518="Yes")))),"Tier 3",
IF((OR((AND('[1]PWS Information'!$E$10="CWS",U1518="Single Family Residence",S1518="Yes",Q1518="Non-Lead", J1518="Non-Lead - Copper",L1518="Before 1989")),
(AND('[1]PWS Information'!$E$10="CWS",U1518="Single Family Residence",S1518="Yes",Q1518="Non-Lead", N1518="Non-Lead - Copper",O1518="Before 1989")))),"Tier 4",
IF((OR((AND('[1]PWS Information'!$E$10="NTNC",Q1518="Non-Lead")),
(AND('[1]PWS Information'!$E$10="CWS",Q1518="Non-Lead",S1518="")),
(AND('[1]PWS Information'!$E$10="CWS",Q1518="Non-Lead",S1518="No")),
(AND('[1]PWS Information'!$E$10="CWS",Q1518="Non-Lead",S1518="Don't Know")),
(AND('[1]PWS Information'!$E$10="CWS",Q1518="Non-Lead", J1518="Non-Lead - Copper", S1518="Yes", L1518="Between 1989 and 2014")),
(AND('[1]PWS Information'!$E$10="CWS",Q1518="Non-Lead", J1518="Non-Lead - Copper", S1518="Yes", L1518="After 2014")),
(AND('[1]PWS Information'!$E$10="CWS",Q1518="Non-Lead", J1518="Non-Lead - Copper", S1518="Yes", L1518="Unknown")),
(AND('[1]PWS Information'!$E$10="CWS",Q1518="Non-Lead", N1518="Non-Lead - Copper", S1518="Yes", O1518="Between 1989 and 2014")),
(AND('[1]PWS Information'!$E$10="CWS",Q1518="Non-Lead", N1518="Non-Lead - Copper", S1518="Yes", O1518="After 2014")),
(AND('[1]PWS Information'!$E$10="CWS",Q1518="Non-Lead", N1518="Non-Lead - Copper", S1518="Yes", O1518="Unknown")),
(AND('[1]PWS Information'!$E$10="CWS",Q1518="Unknown")),
(AND('[1]PWS Information'!$E$10="NTNC",Q1518="Unknown")))),"Tier 5",
"")))))</f>
        <v>Tier 5</v>
      </c>
      <c r="Z1518" s="71"/>
      <c r="AA1518" s="71"/>
    </row>
    <row r="1519" spans="1:27" ht="72" x14ac:dyDescent="0.3">
      <c r="A1519" s="1"/>
      <c r="B1519" s="70">
        <v>9271916</v>
      </c>
      <c r="C1519" s="60">
        <v>750</v>
      </c>
      <c r="D1519" s="61" t="s">
        <v>482</v>
      </c>
      <c r="E1519" s="61" t="s">
        <v>49</v>
      </c>
      <c r="F1519" s="61">
        <v>78640</v>
      </c>
      <c r="G1519" s="62" t="s">
        <v>483</v>
      </c>
      <c r="H1519" s="63">
        <v>29.977858300000001</v>
      </c>
      <c r="I1519" s="64">
        <v>-97.838777777777693</v>
      </c>
      <c r="J1519" s="65" t="s">
        <v>50</v>
      </c>
      <c r="K1519" s="66" t="s">
        <v>51</v>
      </c>
      <c r="L1519" s="62" t="s">
        <v>52</v>
      </c>
      <c r="M1519" s="69"/>
      <c r="N1519" s="65" t="s">
        <v>50</v>
      </c>
      <c r="O1519" s="66" t="s">
        <v>52</v>
      </c>
      <c r="P1519" s="69"/>
      <c r="Q1519" s="55" t="str">
        <f t="shared" si="23"/>
        <v>Non-Lead</v>
      </c>
      <c r="R1519" s="70" t="s">
        <v>51</v>
      </c>
      <c r="S1519" s="70" t="s">
        <v>51</v>
      </c>
      <c r="T1519" s="70"/>
      <c r="U1519" s="71" t="s">
        <v>53</v>
      </c>
      <c r="V1519" s="71" t="s">
        <v>51</v>
      </c>
      <c r="W1519" s="71" t="s">
        <v>51</v>
      </c>
      <c r="X1519" s="71" t="s">
        <v>51</v>
      </c>
      <c r="Y1519" s="72" t="str">
        <f>IF((OR((AND('[1]PWS Information'!$E$10="CWS",U1519="Single Family Residence",Q1519="Lead")),
(AND('[1]PWS Information'!$E$10="CWS",U1519="Multiple Family Residence",'[1]PWS Information'!$E$11="Yes",Q1519="Lead")),
(AND('[1]PWS Information'!$E$10="NTNC",Q1519="Lead")))),"Tier 1",
IF((OR((AND('[1]PWS Information'!$E$10="CWS",U1519="Multiple Family Residence",'[1]PWS Information'!$E$11="No",Q1519="Lead")),
(AND('[1]PWS Information'!$E$10="CWS",U1519="Other",Q1519="Lead")),
(AND('[1]PWS Information'!$E$10="CWS",U1519="Building",Q1519="Lead")))),"Tier 2",
IF((OR((AND('[1]PWS Information'!$E$10="CWS",U1519="Single Family Residence",Q1519="Galvanized Requiring Replacement")),
(AND('[1]PWS Information'!$E$10="CWS",U1519="Single Family Residence",Q1519="Galvanized Requiring Replacement",R1519="Yes")),
(AND('[1]PWS Information'!$E$10="NTNC",Q1519="Galvanized Requiring Replacement")),
(AND('[1]PWS Information'!$E$10="NTNC",U1519="Single Family Residence",R1519="Yes")))),"Tier 3",
IF((OR((AND('[1]PWS Information'!$E$10="CWS",U1519="Single Family Residence",S1519="Yes",Q1519="Non-Lead", J1519="Non-Lead - Copper",L1519="Before 1989")),
(AND('[1]PWS Information'!$E$10="CWS",U1519="Single Family Residence",S1519="Yes",Q1519="Non-Lead", N1519="Non-Lead - Copper",O1519="Before 1989")))),"Tier 4",
IF((OR((AND('[1]PWS Information'!$E$10="NTNC",Q1519="Non-Lead")),
(AND('[1]PWS Information'!$E$10="CWS",Q1519="Non-Lead",S1519="")),
(AND('[1]PWS Information'!$E$10="CWS",Q1519="Non-Lead",S1519="No")),
(AND('[1]PWS Information'!$E$10="CWS",Q1519="Non-Lead",S1519="Don't Know")),
(AND('[1]PWS Information'!$E$10="CWS",Q1519="Non-Lead", J1519="Non-Lead - Copper", S1519="Yes", L1519="Between 1989 and 2014")),
(AND('[1]PWS Information'!$E$10="CWS",Q1519="Non-Lead", J1519="Non-Lead - Copper", S1519="Yes", L1519="After 2014")),
(AND('[1]PWS Information'!$E$10="CWS",Q1519="Non-Lead", J1519="Non-Lead - Copper", S1519="Yes", L1519="Unknown")),
(AND('[1]PWS Information'!$E$10="CWS",Q1519="Non-Lead", N1519="Non-Lead - Copper", S1519="Yes", O1519="Between 1989 and 2014")),
(AND('[1]PWS Information'!$E$10="CWS",Q1519="Non-Lead", N1519="Non-Lead - Copper", S1519="Yes", O1519="After 2014")),
(AND('[1]PWS Information'!$E$10="CWS",Q1519="Non-Lead", N1519="Non-Lead - Copper", S1519="Yes", O1519="Unknown")),
(AND('[1]PWS Information'!$E$10="CWS",Q1519="Unknown")),
(AND('[1]PWS Information'!$E$10="NTNC",Q1519="Unknown")))),"Tier 5",
"")))))</f>
        <v>Tier 5</v>
      </c>
      <c r="Z1519" s="71"/>
      <c r="AA1519" s="71"/>
    </row>
    <row r="1520" spans="1:27" ht="72" x14ac:dyDescent="0.3">
      <c r="A1520" s="1"/>
      <c r="B1520" s="70">
        <v>832315</v>
      </c>
      <c r="C1520" s="60">
        <v>751</v>
      </c>
      <c r="D1520" s="61" t="s">
        <v>482</v>
      </c>
      <c r="E1520" s="61" t="s">
        <v>49</v>
      </c>
      <c r="F1520" s="61">
        <v>78640</v>
      </c>
      <c r="G1520" s="62" t="s">
        <v>483</v>
      </c>
      <c r="H1520" s="63">
        <v>29.9775083</v>
      </c>
      <c r="I1520" s="64">
        <v>-97.838413888888795</v>
      </c>
      <c r="J1520" s="65" t="s">
        <v>50</v>
      </c>
      <c r="K1520" s="66" t="s">
        <v>51</v>
      </c>
      <c r="L1520" s="62" t="s">
        <v>52</v>
      </c>
      <c r="M1520" s="69"/>
      <c r="N1520" s="65" t="s">
        <v>50</v>
      </c>
      <c r="O1520" s="66" t="s">
        <v>52</v>
      </c>
      <c r="P1520" s="69"/>
      <c r="Q1520" s="55" t="str">
        <f t="shared" si="23"/>
        <v>Non-Lead</v>
      </c>
      <c r="R1520" s="70" t="s">
        <v>51</v>
      </c>
      <c r="S1520" s="70" t="s">
        <v>51</v>
      </c>
      <c r="T1520" s="70"/>
      <c r="U1520" s="71" t="s">
        <v>53</v>
      </c>
      <c r="V1520" s="71" t="s">
        <v>51</v>
      </c>
      <c r="W1520" s="71" t="s">
        <v>51</v>
      </c>
      <c r="X1520" s="71" t="s">
        <v>51</v>
      </c>
      <c r="Y1520" s="72" t="str">
        <f>IF((OR((AND('[1]PWS Information'!$E$10="CWS",U1520="Single Family Residence",Q1520="Lead")),
(AND('[1]PWS Information'!$E$10="CWS",U1520="Multiple Family Residence",'[1]PWS Information'!$E$11="Yes",Q1520="Lead")),
(AND('[1]PWS Information'!$E$10="NTNC",Q1520="Lead")))),"Tier 1",
IF((OR((AND('[1]PWS Information'!$E$10="CWS",U1520="Multiple Family Residence",'[1]PWS Information'!$E$11="No",Q1520="Lead")),
(AND('[1]PWS Information'!$E$10="CWS",U1520="Other",Q1520="Lead")),
(AND('[1]PWS Information'!$E$10="CWS",U1520="Building",Q1520="Lead")))),"Tier 2",
IF((OR((AND('[1]PWS Information'!$E$10="CWS",U1520="Single Family Residence",Q1520="Galvanized Requiring Replacement")),
(AND('[1]PWS Information'!$E$10="CWS",U1520="Single Family Residence",Q1520="Galvanized Requiring Replacement",R1520="Yes")),
(AND('[1]PWS Information'!$E$10="NTNC",Q1520="Galvanized Requiring Replacement")),
(AND('[1]PWS Information'!$E$10="NTNC",U1520="Single Family Residence",R1520="Yes")))),"Tier 3",
IF((OR((AND('[1]PWS Information'!$E$10="CWS",U1520="Single Family Residence",S1520="Yes",Q1520="Non-Lead", J1520="Non-Lead - Copper",L1520="Before 1989")),
(AND('[1]PWS Information'!$E$10="CWS",U1520="Single Family Residence",S1520="Yes",Q1520="Non-Lead", N1520="Non-Lead - Copper",O1520="Before 1989")))),"Tier 4",
IF((OR((AND('[1]PWS Information'!$E$10="NTNC",Q1520="Non-Lead")),
(AND('[1]PWS Information'!$E$10="CWS",Q1520="Non-Lead",S1520="")),
(AND('[1]PWS Information'!$E$10="CWS",Q1520="Non-Lead",S1520="No")),
(AND('[1]PWS Information'!$E$10="CWS",Q1520="Non-Lead",S1520="Don't Know")),
(AND('[1]PWS Information'!$E$10="CWS",Q1520="Non-Lead", J1520="Non-Lead - Copper", S1520="Yes", L1520="Between 1989 and 2014")),
(AND('[1]PWS Information'!$E$10="CWS",Q1520="Non-Lead", J1520="Non-Lead - Copper", S1520="Yes", L1520="After 2014")),
(AND('[1]PWS Information'!$E$10="CWS",Q1520="Non-Lead", J1520="Non-Lead - Copper", S1520="Yes", L1520="Unknown")),
(AND('[1]PWS Information'!$E$10="CWS",Q1520="Non-Lead", N1520="Non-Lead - Copper", S1520="Yes", O1520="Between 1989 and 2014")),
(AND('[1]PWS Information'!$E$10="CWS",Q1520="Non-Lead", N1520="Non-Lead - Copper", S1520="Yes", O1520="After 2014")),
(AND('[1]PWS Information'!$E$10="CWS",Q1520="Non-Lead", N1520="Non-Lead - Copper", S1520="Yes", O1520="Unknown")),
(AND('[1]PWS Information'!$E$10="CWS",Q1520="Unknown")),
(AND('[1]PWS Information'!$E$10="NTNC",Q1520="Unknown")))),"Tier 5",
"")))))</f>
        <v>Tier 5</v>
      </c>
      <c r="Z1520" s="71"/>
      <c r="AA1520" s="71"/>
    </row>
    <row r="1521" spans="1:27" ht="72" x14ac:dyDescent="0.3">
      <c r="A1521" s="1"/>
      <c r="B1521" s="70">
        <v>846827</v>
      </c>
      <c r="C1521" s="60">
        <v>760</v>
      </c>
      <c r="D1521" s="61" t="s">
        <v>482</v>
      </c>
      <c r="E1521" s="61" t="s">
        <v>49</v>
      </c>
      <c r="F1521" s="61">
        <v>78640</v>
      </c>
      <c r="G1521" s="62" t="s">
        <v>483</v>
      </c>
      <c r="H1521" s="63">
        <v>29.977752800000001</v>
      </c>
      <c r="I1521" s="64">
        <v>-97.838936111111096</v>
      </c>
      <c r="J1521" s="65" t="s">
        <v>50</v>
      </c>
      <c r="K1521" s="66" t="s">
        <v>51</v>
      </c>
      <c r="L1521" s="62" t="s">
        <v>52</v>
      </c>
      <c r="M1521" s="69"/>
      <c r="N1521" s="65" t="s">
        <v>50</v>
      </c>
      <c r="O1521" s="66" t="s">
        <v>52</v>
      </c>
      <c r="P1521" s="69"/>
      <c r="Q1521" s="55" t="str">
        <f t="shared" si="23"/>
        <v>Non-Lead</v>
      </c>
      <c r="R1521" s="70" t="s">
        <v>51</v>
      </c>
      <c r="S1521" s="70" t="s">
        <v>51</v>
      </c>
      <c r="T1521" s="70"/>
      <c r="U1521" s="71" t="s">
        <v>53</v>
      </c>
      <c r="V1521" s="71" t="s">
        <v>51</v>
      </c>
      <c r="W1521" s="71" t="s">
        <v>51</v>
      </c>
      <c r="X1521" s="71" t="s">
        <v>51</v>
      </c>
      <c r="Y1521" s="72" t="str">
        <f>IF((OR((AND('[1]PWS Information'!$E$10="CWS",U1521="Single Family Residence",Q1521="Lead")),
(AND('[1]PWS Information'!$E$10="CWS",U1521="Multiple Family Residence",'[1]PWS Information'!$E$11="Yes",Q1521="Lead")),
(AND('[1]PWS Information'!$E$10="NTNC",Q1521="Lead")))),"Tier 1",
IF((OR((AND('[1]PWS Information'!$E$10="CWS",U1521="Multiple Family Residence",'[1]PWS Information'!$E$11="No",Q1521="Lead")),
(AND('[1]PWS Information'!$E$10="CWS",U1521="Other",Q1521="Lead")),
(AND('[1]PWS Information'!$E$10="CWS",U1521="Building",Q1521="Lead")))),"Tier 2",
IF((OR((AND('[1]PWS Information'!$E$10="CWS",U1521="Single Family Residence",Q1521="Galvanized Requiring Replacement")),
(AND('[1]PWS Information'!$E$10="CWS",U1521="Single Family Residence",Q1521="Galvanized Requiring Replacement",R1521="Yes")),
(AND('[1]PWS Information'!$E$10="NTNC",Q1521="Galvanized Requiring Replacement")),
(AND('[1]PWS Information'!$E$10="NTNC",U1521="Single Family Residence",R1521="Yes")))),"Tier 3",
IF((OR((AND('[1]PWS Information'!$E$10="CWS",U1521="Single Family Residence",S1521="Yes",Q1521="Non-Lead", J1521="Non-Lead - Copper",L1521="Before 1989")),
(AND('[1]PWS Information'!$E$10="CWS",U1521="Single Family Residence",S1521="Yes",Q1521="Non-Lead", N1521="Non-Lead - Copper",O1521="Before 1989")))),"Tier 4",
IF((OR((AND('[1]PWS Information'!$E$10="NTNC",Q1521="Non-Lead")),
(AND('[1]PWS Information'!$E$10="CWS",Q1521="Non-Lead",S1521="")),
(AND('[1]PWS Information'!$E$10="CWS",Q1521="Non-Lead",S1521="No")),
(AND('[1]PWS Information'!$E$10="CWS",Q1521="Non-Lead",S1521="Don't Know")),
(AND('[1]PWS Information'!$E$10="CWS",Q1521="Non-Lead", J1521="Non-Lead - Copper", S1521="Yes", L1521="Between 1989 and 2014")),
(AND('[1]PWS Information'!$E$10="CWS",Q1521="Non-Lead", J1521="Non-Lead - Copper", S1521="Yes", L1521="After 2014")),
(AND('[1]PWS Information'!$E$10="CWS",Q1521="Non-Lead", J1521="Non-Lead - Copper", S1521="Yes", L1521="Unknown")),
(AND('[1]PWS Information'!$E$10="CWS",Q1521="Non-Lead", N1521="Non-Lead - Copper", S1521="Yes", O1521="Between 1989 and 2014")),
(AND('[1]PWS Information'!$E$10="CWS",Q1521="Non-Lead", N1521="Non-Lead - Copper", S1521="Yes", O1521="After 2014")),
(AND('[1]PWS Information'!$E$10="CWS",Q1521="Non-Lead", N1521="Non-Lead - Copper", S1521="Yes", O1521="Unknown")),
(AND('[1]PWS Information'!$E$10="CWS",Q1521="Unknown")),
(AND('[1]PWS Information'!$E$10="NTNC",Q1521="Unknown")))),"Tier 5",
"")))))</f>
        <v>Tier 5</v>
      </c>
      <c r="Z1521" s="71"/>
      <c r="AA1521" s="71"/>
    </row>
    <row r="1522" spans="1:27" ht="72" x14ac:dyDescent="0.3">
      <c r="A1522" s="17"/>
      <c r="B1522" s="70">
        <v>818988</v>
      </c>
      <c r="C1522" s="60">
        <v>761</v>
      </c>
      <c r="D1522" s="61" t="s">
        <v>482</v>
      </c>
      <c r="E1522" s="61" t="s">
        <v>49</v>
      </c>
      <c r="F1522" s="61">
        <v>78640</v>
      </c>
      <c r="G1522" s="62" t="s">
        <v>483</v>
      </c>
      <c r="H1522" s="63">
        <v>29.977438899999999</v>
      </c>
      <c r="I1522" s="64">
        <v>-97.838527777777699</v>
      </c>
      <c r="J1522" s="65" t="s">
        <v>50</v>
      </c>
      <c r="K1522" s="66" t="s">
        <v>51</v>
      </c>
      <c r="L1522" s="62" t="s">
        <v>52</v>
      </c>
      <c r="M1522" s="69"/>
      <c r="N1522" s="65" t="s">
        <v>50</v>
      </c>
      <c r="O1522" s="66" t="s">
        <v>52</v>
      </c>
      <c r="P1522" s="69"/>
      <c r="Q1522" s="55" t="str">
        <f t="shared" si="23"/>
        <v>Non-Lead</v>
      </c>
      <c r="R1522" s="70" t="s">
        <v>51</v>
      </c>
      <c r="S1522" s="70" t="s">
        <v>51</v>
      </c>
      <c r="T1522" s="70"/>
      <c r="U1522" s="71" t="s">
        <v>53</v>
      </c>
      <c r="V1522" s="71" t="s">
        <v>51</v>
      </c>
      <c r="W1522" s="71" t="s">
        <v>51</v>
      </c>
      <c r="X1522" s="71" t="s">
        <v>51</v>
      </c>
      <c r="Y1522" s="72" t="str">
        <f>IF((OR((AND('[1]PWS Information'!$E$10="CWS",U1522="Single Family Residence",Q1522="Lead")),
(AND('[1]PWS Information'!$E$10="CWS",U1522="Multiple Family Residence",'[1]PWS Information'!$E$11="Yes",Q1522="Lead")),
(AND('[1]PWS Information'!$E$10="NTNC",Q1522="Lead")))),"Tier 1",
IF((OR((AND('[1]PWS Information'!$E$10="CWS",U1522="Multiple Family Residence",'[1]PWS Information'!$E$11="No",Q1522="Lead")),
(AND('[1]PWS Information'!$E$10="CWS",U1522="Other",Q1522="Lead")),
(AND('[1]PWS Information'!$E$10="CWS",U1522="Building",Q1522="Lead")))),"Tier 2",
IF((OR((AND('[1]PWS Information'!$E$10="CWS",U1522="Single Family Residence",Q1522="Galvanized Requiring Replacement")),
(AND('[1]PWS Information'!$E$10="CWS",U1522="Single Family Residence",Q1522="Galvanized Requiring Replacement",R1522="Yes")),
(AND('[1]PWS Information'!$E$10="NTNC",Q1522="Galvanized Requiring Replacement")),
(AND('[1]PWS Information'!$E$10="NTNC",U1522="Single Family Residence",R1522="Yes")))),"Tier 3",
IF((OR((AND('[1]PWS Information'!$E$10="CWS",U1522="Single Family Residence",S1522="Yes",Q1522="Non-Lead", J1522="Non-Lead - Copper",L1522="Before 1989")),
(AND('[1]PWS Information'!$E$10="CWS",U1522="Single Family Residence",S1522="Yes",Q1522="Non-Lead", N1522="Non-Lead - Copper",O1522="Before 1989")))),"Tier 4",
IF((OR((AND('[1]PWS Information'!$E$10="NTNC",Q1522="Non-Lead")),
(AND('[1]PWS Information'!$E$10="CWS",Q1522="Non-Lead",S1522="")),
(AND('[1]PWS Information'!$E$10="CWS",Q1522="Non-Lead",S1522="No")),
(AND('[1]PWS Information'!$E$10="CWS",Q1522="Non-Lead",S1522="Don't Know")),
(AND('[1]PWS Information'!$E$10="CWS",Q1522="Non-Lead", J1522="Non-Lead - Copper", S1522="Yes", L1522="Between 1989 and 2014")),
(AND('[1]PWS Information'!$E$10="CWS",Q1522="Non-Lead", J1522="Non-Lead - Copper", S1522="Yes", L1522="After 2014")),
(AND('[1]PWS Information'!$E$10="CWS",Q1522="Non-Lead", J1522="Non-Lead - Copper", S1522="Yes", L1522="Unknown")),
(AND('[1]PWS Information'!$E$10="CWS",Q1522="Non-Lead", N1522="Non-Lead - Copper", S1522="Yes", O1522="Between 1989 and 2014")),
(AND('[1]PWS Information'!$E$10="CWS",Q1522="Non-Lead", N1522="Non-Lead - Copper", S1522="Yes", O1522="After 2014")),
(AND('[1]PWS Information'!$E$10="CWS",Q1522="Non-Lead", N1522="Non-Lead - Copper", S1522="Yes", O1522="Unknown")),
(AND('[1]PWS Information'!$E$10="CWS",Q1522="Unknown")),
(AND('[1]PWS Information'!$E$10="NTNC",Q1522="Unknown")))),"Tier 5",
"")))))</f>
        <v>Tier 5</v>
      </c>
      <c r="Z1522" s="71"/>
      <c r="AA1522" s="71"/>
    </row>
    <row r="1523" spans="1:27" ht="72" x14ac:dyDescent="0.3">
      <c r="A1523" s="1"/>
      <c r="B1523" s="70">
        <v>778821</v>
      </c>
      <c r="C1523" s="60">
        <v>770</v>
      </c>
      <c r="D1523" s="61" t="s">
        <v>482</v>
      </c>
      <c r="E1523" s="61" t="s">
        <v>49</v>
      </c>
      <c r="F1523" s="61">
        <v>78640</v>
      </c>
      <c r="G1523" s="62" t="s">
        <v>483</v>
      </c>
      <c r="H1523" s="63">
        <v>29.9776667</v>
      </c>
      <c r="I1523" s="64">
        <v>-97.839047222222206</v>
      </c>
      <c r="J1523" s="65" t="s">
        <v>50</v>
      </c>
      <c r="K1523" s="66" t="s">
        <v>51</v>
      </c>
      <c r="L1523" s="62" t="s">
        <v>52</v>
      </c>
      <c r="M1523" s="69"/>
      <c r="N1523" s="65" t="s">
        <v>50</v>
      </c>
      <c r="O1523" s="66" t="s">
        <v>52</v>
      </c>
      <c r="P1523" s="69"/>
      <c r="Q1523" s="55" t="str">
        <f t="shared" si="23"/>
        <v>Non-Lead</v>
      </c>
      <c r="R1523" s="70" t="s">
        <v>51</v>
      </c>
      <c r="S1523" s="70" t="s">
        <v>51</v>
      </c>
      <c r="T1523" s="70"/>
      <c r="U1523" s="71" t="s">
        <v>53</v>
      </c>
      <c r="V1523" s="71" t="s">
        <v>51</v>
      </c>
      <c r="W1523" s="71" t="s">
        <v>51</v>
      </c>
      <c r="X1523" s="71" t="s">
        <v>51</v>
      </c>
      <c r="Y1523" s="72" t="str">
        <f>IF((OR((AND('[1]PWS Information'!$E$10="CWS",U1523="Single Family Residence",Q1523="Lead")),
(AND('[1]PWS Information'!$E$10="CWS",U1523="Multiple Family Residence",'[1]PWS Information'!$E$11="Yes",Q1523="Lead")),
(AND('[1]PWS Information'!$E$10="NTNC",Q1523="Lead")))),"Tier 1",
IF((OR((AND('[1]PWS Information'!$E$10="CWS",U1523="Multiple Family Residence",'[1]PWS Information'!$E$11="No",Q1523="Lead")),
(AND('[1]PWS Information'!$E$10="CWS",U1523="Other",Q1523="Lead")),
(AND('[1]PWS Information'!$E$10="CWS",U1523="Building",Q1523="Lead")))),"Tier 2",
IF((OR((AND('[1]PWS Information'!$E$10="CWS",U1523="Single Family Residence",Q1523="Galvanized Requiring Replacement")),
(AND('[1]PWS Information'!$E$10="CWS",U1523="Single Family Residence",Q1523="Galvanized Requiring Replacement",R1523="Yes")),
(AND('[1]PWS Information'!$E$10="NTNC",Q1523="Galvanized Requiring Replacement")),
(AND('[1]PWS Information'!$E$10="NTNC",U1523="Single Family Residence",R1523="Yes")))),"Tier 3",
IF((OR((AND('[1]PWS Information'!$E$10="CWS",U1523="Single Family Residence",S1523="Yes",Q1523="Non-Lead", J1523="Non-Lead - Copper",L1523="Before 1989")),
(AND('[1]PWS Information'!$E$10="CWS",U1523="Single Family Residence",S1523="Yes",Q1523="Non-Lead", N1523="Non-Lead - Copper",O1523="Before 1989")))),"Tier 4",
IF((OR((AND('[1]PWS Information'!$E$10="NTNC",Q1523="Non-Lead")),
(AND('[1]PWS Information'!$E$10="CWS",Q1523="Non-Lead",S1523="")),
(AND('[1]PWS Information'!$E$10="CWS",Q1523="Non-Lead",S1523="No")),
(AND('[1]PWS Information'!$E$10="CWS",Q1523="Non-Lead",S1523="Don't Know")),
(AND('[1]PWS Information'!$E$10="CWS",Q1523="Non-Lead", J1523="Non-Lead - Copper", S1523="Yes", L1523="Between 1989 and 2014")),
(AND('[1]PWS Information'!$E$10="CWS",Q1523="Non-Lead", J1523="Non-Lead - Copper", S1523="Yes", L1523="After 2014")),
(AND('[1]PWS Information'!$E$10="CWS",Q1523="Non-Lead", J1523="Non-Lead - Copper", S1523="Yes", L1523="Unknown")),
(AND('[1]PWS Information'!$E$10="CWS",Q1523="Non-Lead", N1523="Non-Lead - Copper", S1523="Yes", O1523="Between 1989 and 2014")),
(AND('[1]PWS Information'!$E$10="CWS",Q1523="Non-Lead", N1523="Non-Lead - Copper", S1523="Yes", O1523="After 2014")),
(AND('[1]PWS Information'!$E$10="CWS",Q1523="Non-Lead", N1523="Non-Lead - Copper", S1523="Yes", O1523="Unknown")),
(AND('[1]PWS Information'!$E$10="CWS",Q1523="Unknown")),
(AND('[1]PWS Information'!$E$10="NTNC",Q1523="Unknown")))),"Tier 5",
"")))))</f>
        <v>Tier 5</v>
      </c>
      <c r="Z1523" s="71"/>
      <c r="AA1523" s="71"/>
    </row>
    <row r="1524" spans="1:27" ht="72" x14ac:dyDescent="0.3">
      <c r="A1524" s="1"/>
      <c r="B1524" s="70">
        <v>817698</v>
      </c>
      <c r="C1524" s="60">
        <v>771</v>
      </c>
      <c r="D1524" s="61" t="s">
        <v>482</v>
      </c>
      <c r="E1524" s="61" t="s">
        <v>49</v>
      </c>
      <c r="F1524" s="61">
        <v>78640</v>
      </c>
      <c r="G1524" s="62" t="s">
        <v>483</v>
      </c>
      <c r="H1524" s="63">
        <v>29.977327800000001</v>
      </c>
      <c r="I1524" s="64">
        <v>-97.838658333333299</v>
      </c>
      <c r="J1524" s="65" t="s">
        <v>50</v>
      </c>
      <c r="K1524" s="66" t="s">
        <v>51</v>
      </c>
      <c r="L1524" s="62" t="s">
        <v>52</v>
      </c>
      <c r="M1524" s="69"/>
      <c r="N1524" s="65" t="s">
        <v>50</v>
      </c>
      <c r="O1524" s="66" t="s">
        <v>52</v>
      </c>
      <c r="P1524" s="69"/>
      <c r="Q1524" s="55" t="str">
        <f t="shared" si="23"/>
        <v>Non-Lead</v>
      </c>
      <c r="R1524" s="70" t="s">
        <v>51</v>
      </c>
      <c r="S1524" s="70" t="s">
        <v>51</v>
      </c>
      <c r="T1524" s="70"/>
      <c r="U1524" s="71" t="s">
        <v>53</v>
      </c>
      <c r="V1524" s="71" t="s">
        <v>51</v>
      </c>
      <c r="W1524" s="71" t="s">
        <v>51</v>
      </c>
      <c r="X1524" s="71" t="s">
        <v>51</v>
      </c>
      <c r="Y1524" s="72" t="str">
        <f>IF((OR((AND('[1]PWS Information'!$E$10="CWS",U1524="Single Family Residence",Q1524="Lead")),
(AND('[1]PWS Information'!$E$10="CWS",U1524="Multiple Family Residence",'[1]PWS Information'!$E$11="Yes",Q1524="Lead")),
(AND('[1]PWS Information'!$E$10="NTNC",Q1524="Lead")))),"Tier 1",
IF((OR((AND('[1]PWS Information'!$E$10="CWS",U1524="Multiple Family Residence",'[1]PWS Information'!$E$11="No",Q1524="Lead")),
(AND('[1]PWS Information'!$E$10="CWS",U1524="Other",Q1524="Lead")),
(AND('[1]PWS Information'!$E$10="CWS",U1524="Building",Q1524="Lead")))),"Tier 2",
IF((OR((AND('[1]PWS Information'!$E$10="CWS",U1524="Single Family Residence",Q1524="Galvanized Requiring Replacement")),
(AND('[1]PWS Information'!$E$10="CWS",U1524="Single Family Residence",Q1524="Galvanized Requiring Replacement",R1524="Yes")),
(AND('[1]PWS Information'!$E$10="NTNC",Q1524="Galvanized Requiring Replacement")),
(AND('[1]PWS Information'!$E$10="NTNC",U1524="Single Family Residence",R1524="Yes")))),"Tier 3",
IF((OR((AND('[1]PWS Information'!$E$10="CWS",U1524="Single Family Residence",S1524="Yes",Q1524="Non-Lead", J1524="Non-Lead - Copper",L1524="Before 1989")),
(AND('[1]PWS Information'!$E$10="CWS",U1524="Single Family Residence",S1524="Yes",Q1524="Non-Lead", N1524="Non-Lead - Copper",O1524="Before 1989")))),"Tier 4",
IF((OR((AND('[1]PWS Information'!$E$10="NTNC",Q1524="Non-Lead")),
(AND('[1]PWS Information'!$E$10="CWS",Q1524="Non-Lead",S1524="")),
(AND('[1]PWS Information'!$E$10="CWS",Q1524="Non-Lead",S1524="No")),
(AND('[1]PWS Information'!$E$10="CWS",Q1524="Non-Lead",S1524="Don't Know")),
(AND('[1]PWS Information'!$E$10="CWS",Q1524="Non-Lead", J1524="Non-Lead - Copper", S1524="Yes", L1524="Between 1989 and 2014")),
(AND('[1]PWS Information'!$E$10="CWS",Q1524="Non-Lead", J1524="Non-Lead - Copper", S1524="Yes", L1524="After 2014")),
(AND('[1]PWS Information'!$E$10="CWS",Q1524="Non-Lead", J1524="Non-Lead - Copper", S1524="Yes", L1524="Unknown")),
(AND('[1]PWS Information'!$E$10="CWS",Q1524="Non-Lead", N1524="Non-Lead - Copper", S1524="Yes", O1524="Between 1989 and 2014")),
(AND('[1]PWS Information'!$E$10="CWS",Q1524="Non-Lead", N1524="Non-Lead - Copper", S1524="Yes", O1524="After 2014")),
(AND('[1]PWS Information'!$E$10="CWS",Q1524="Non-Lead", N1524="Non-Lead - Copper", S1524="Yes", O1524="Unknown")),
(AND('[1]PWS Information'!$E$10="CWS",Q1524="Unknown")),
(AND('[1]PWS Information'!$E$10="NTNC",Q1524="Unknown")))),"Tier 5",
"")))))</f>
        <v>Tier 5</v>
      </c>
      <c r="Z1524" s="71"/>
      <c r="AA1524" s="71"/>
    </row>
    <row r="1525" spans="1:27" ht="72" x14ac:dyDescent="0.3">
      <c r="A1525" s="1"/>
      <c r="B1525" s="70">
        <v>9207920</v>
      </c>
      <c r="C1525" s="60">
        <v>780</v>
      </c>
      <c r="D1525" s="61" t="s">
        <v>482</v>
      </c>
      <c r="E1525" s="61" t="s">
        <v>49</v>
      </c>
      <c r="F1525" s="61">
        <v>78640</v>
      </c>
      <c r="G1525" s="62" t="s">
        <v>483</v>
      </c>
      <c r="H1525" s="63">
        <v>29.9775694</v>
      </c>
      <c r="I1525" s="64">
        <v>-97.839186111111104</v>
      </c>
      <c r="J1525" s="65" t="s">
        <v>50</v>
      </c>
      <c r="K1525" s="66" t="s">
        <v>51</v>
      </c>
      <c r="L1525" s="62" t="s">
        <v>52</v>
      </c>
      <c r="M1525" s="69"/>
      <c r="N1525" s="65" t="s">
        <v>50</v>
      </c>
      <c r="O1525" s="66" t="s">
        <v>52</v>
      </c>
      <c r="P1525" s="69"/>
      <c r="Q1525" s="55" t="str">
        <f t="shared" si="23"/>
        <v>Non-Lead</v>
      </c>
      <c r="R1525" s="70" t="s">
        <v>51</v>
      </c>
      <c r="S1525" s="70" t="s">
        <v>51</v>
      </c>
      <c r="T1525" s="70"/>
      <c r="U1525" s="71" t="s">
        <v>53</v>
      </c>
      <c r="V1525" s="71" t="s">
        <v>51</v>
      </c>
      <c r="W1525" s="71" t="s">
        <v>51</v>
      </c>
      <c r="X1525" s="71" t="s">
        <v>51</v>
      </c>
      <c r="Y1525" s="72" t="str">
        <f>IF((OR((AND('[1]PWS Information'!$E$10="CWS",U1525="Single Family Residence",Q1525="Lead")),
(AND('[1]PWS Information'!$E$10="CWS",U1525="Multiple Family Residence",'[1]PWS Information'!$E$11="Yes",Q1525="Lead")),
(AND('[1]PWS Information'!$E$10="NTNC",Q1525="Lead")))),"Tier 1",
IF((OR((AND('[1]PWS Information'!$E$10="CWS",U1525="Multiple Family Residence",'[1]PWS Information'!$E$11="No",Q1525="Lead")),
(AND('[1]PWS Information'!$E$10="CWS",U1525="Other",Q1525="Lead")),
(AND('[1]PWS Information'!$E$10="CWS",U1525="Building",Q1525="Lead")))),"Tier 2",
IF((OR((AND('[1]PWS Information'!$E$10="CWS",U1525="Single Family Residence",Q1525="Galvanized Requiring Replacement")),
(AND('[1]PWS Information'!$E$10="CWS",U1525="Single Family Residence",Q1525="Galvanized Requiring Replacement",R1525="Yes")),
(AND('[1]PWS Information'!$E$10="NTNC",Q1525="Galvanized Requiring Replacement")),
(AND('[1]PWS Information'!$E$10="NTNC",U1525="Single Family Residence",R1525="Yes")))),"Tier 3",
IF((OR((AND('[1]PWS Information'!$E$10="CWS",U1525="Single Family Residence",S1525="Yes",Q1525="Non-Lead", J1525="Non-Lead - Copper",L1525="Before 1989")),
(AND('[1]PWS Information'!$E$10="CWS",U1525="Single Family Residence",S1525="Yes",Q1525="Non-Lead", N1525="Non-Lead - Copper",O1525="Before 1989")))),"Tier 4",
IF((OR((AND('[1]PWS Information'!$E$10="NTNC",Q1525="Non-Lead")),
(AND('[1]PWS Information'!$E$10="CWS",Q1525="Non-Lead",S1525="")),
(AND('[1]PWS Information'!$E$10="CWS",Q1525="Non-Lead",S1525="No")),
(AND('[1]PWS Information'!$E$10="CWS",Q1525="Non-Lead",S1525="Don't Know")),
(AND('[1]PWS Information'!$E$10="CWS",Q1525="Non-Lead", J1525="Non-Lead - Copper", S1525="Yes", L1525="Between 1989 and 2014")),
(AND('[1]PWS Information'!$E$10="CWS",Q1525="Non-Lead", J1525="Non-Lead - Copper", S1525="Yes", L1525="After 2014")),
(AND('[1]PWS Information'!$E$10="CWS",Q1525="Non-Lead", J1525="Non-Lead - Copper", S1525="Yes", L1525="Unknown")),
(AND('[1]PWS Information'!$E$10="CWS",Q1525="Non-Lead", N1525="Non-Lead - Copper", S1525="Yes", O1525="Between 1989 and 2014")),
(AND('[1]PWS Information'!$E$10="CWS",Q1525="Non-Lead", N1525="Non-Lead - Copper", S1525="Yes", O1525="After 2014")),
(AND('[1]PWS Information'!$E$10="CWS",Q1525="Non-Lead", N1525="Non-Lead - Copper", S1525="Yes", O1525="Unknown")),
(AND('[1]PWS Information'!$E$10="CWS",Q1525="Unknown")),
(AND('[1]PWS Information'!$E$10="NTNC",Q1525="Unknown")))),"Tier 5",
"")))))</f>
        <v>Tier 5</v>
      </c>
      <c r="Z1525" s="71"/>
      <c r="AA1525" s="71"/>
    </row>
    <row r="1526" spans="1:27" ht="72" x14ac:dyDescent="0.3">
      <c r="A1526" s="17"/>
      <c r="B1526" s="70">
        <v>9307968</v>
      </c>
      <c r="C1526" s="60">
        <v>781</v>
      </c>
      <c r="D1526" s="61" t="s">
        <v>482</v>
      </c>
      <c r="E1526" s="61" t="s">
        <v>49</v>
      </c>
      <c r="F1526" s="61">
        <v>78640</v>
      </c>
      <c r="G1526" s="62" t="s">
        <v>483</v>
      </c>
      <c r="H1526" s="63">
        <v>29.9772222</v>
      </c>
      <c r="I1526" s="64">
        <v>-97.838774999999998</v>
      </c>
      <c r="J1526" s="65" t="s">
        <v>50</v>
      </c>
      <c r="K1526" s="66" t="s">
        <v>51</v>
      </c>
      <c r="L1526" s="62" t="s">
        <v>52</v>
      </c>
      <c r="M1526" s="69"/>
      <c r="N1526" s="65" t="s">
        <v>50</v>
      </c>
      <c r="O1526" s="66" t="s">
        <v>52</v>
      </c>
      <c r="P1526" s="69"/>
      <c r="Q1526" s="55" t="str">
        <f t="shared" si="23"/>
        <v>Non-Lead</v>
      </c>
      <c r="R1526" s="70" t="s">
        <v>51</v>
      </c>
      <c r="S1526" s="70" t="s">
        <v>51</v>
      </c>
      <c r="T1526" s="70"/>
      <c r="U1526" s="71" t="s">
        <v>53</v>
      </c>
      <c r="V1526" s="71" t="s">
        <v>51</v>
      </c>
      <c r="W1526" s="71" t="s">
        <v>51</v>
      </c>
      <c r="X1526" s="71" t="s">
        <v>51</v>
      </c>
      <c r="Y1526" s="72" t="str">
        <f>IF((OR((AND('[1]PWS Information'!$E$10="CWS",U1526="Single Family Residence",Q1526="Lead")),
(AND('[1]PWS Information'!$E$10="CWS",U1526="Multiple Family Residence",'[1]PWS Information'!$E$11="Yes",Q1526="Lead")),
(AND('[1]PWS Information'!$E$10="NTNC",Q1526="Lead")))),"Tier 1",
IF((OR((AND('[1]PWS Information'!$E$10="CWS",U1526="Multiple Family Residence",'[1]PWS Information'!$E$11="No",Q1526="Lead")),
(AND('[1]PWS Information'!$E$10="CWS",U1526="Other",Q1526="Lead")),
(AND('[1]PWS Information'!$E$10="CWS",U1526="Building",Q1526="Lead")))),"Tier 2",
IF((OR((AND('[1]PWS Information'!$E$10="CWS",U1526="Single Family Residence",Q1526="Galvanized Requiring Replacement")),
(AND('[1]PWS Information'!$E$10="CWS",U1526="Single Family Residence",Q1526="Galvanized Requiring Replacement",R1526="Yes")),
(AND('[1]PWS Information'!$E$10="NTNC",Q1526="Galvanized Requiring Replacement")),
(AND('[1]PWS Information'!$E$10="NTNC",U1526="Single Family Residence",R1526="Yes")))),"Tier 3",
IF((OR((AND('[1]PWS Information'!$E$10="CWS",U1526="Single Family Residence",S1526="Yes",Q1526="Non-Lead", J1526="Non-Lead - Copper",L1526="Before 1989")),
(AND('[1]PWS Information'!$E$10="CWS",U1526="Single Family Residence",S1526="Yes",Q1526="Non-Lead", N1526="Non-Lead - Copper",O1526="Before 1989")))),"Tier 4",
IF((OR((AND('[1]PWS Information'!$E$10="NTNC",Q1526="Non-Lead")),
(AND('[1]PWS Information'!$E$10="CWS",Q1526="Non-Lead",S1526="")),
(AND('[1]PWS Information'!$E$10="CWS",Q1526="Non-Lead",S1526="No")),
(AND('[1]PWS Information'!$E$10="CWS",Q1526="Non-Lead",S1526="Don't Know")),
(AND('[1]PWS Information'!$E$10="CWS",Q1526="Non-Lead", J1526="Non-Lead - Copper", S1526="Yes", L1526="Between 1989 and 2014")),
(AND('[1]PWS Information'!$E$10="CWS",Q1526="Non-Lead", J1526="Non-Lead - Copper", S1526="Yes", L1526="After 2014")),
(AND('[1]PWS Information'!$E$10="CWS",Q1526="Non-Lead", J1526="Non-Lead - Copper", S1526="Yes", L1526="Unknown")),
(AND('[1]PWS Information'!$E$10="CWS",Q1526="Non-Lead", N1526="Non-Lead - Copper", S1526="Yes", O1526="Between 1989 and 2014")),
(AND('[1]PWS Information'!$E$10="CWS",Q1526="Non-Lead", N1526="Non-Lead - Copper", S1526="Yes", O1526="After 2014")),
(AND('[1]PWS Information'!$E$10="CWS",Q1526="Non-Lead", N1526="Non-Lead - Copper", S1526="Yes", O1526="Unknown")),
(AND('[1]PWS Information'!$E$10="CWS",Q1526="Unknown")),
(AND('[1]PWS Information'!$E$10="NTNC",Q1526="Unknown")))),"Tier 5",
"")))))</f>
        <v>Tier 5</v>
      </c>
      <c r="Z1526" s="71"/>
      <c r="AA1526" s="71"/>
    </row>
    <row r="1527" spans="1:27" ht="72" x14ac:dyDescent="0.3">
      <c r="A1527" s="1"/>
      <c r="B1527" s="70">
        <v>770114</v>
      </c>
      <c r="C1527" s="60">
        <v>790</v>
      </c>
      <c r="D1527" s="61" t="s">
        <v>482</v>
      </c>
      <c r="E1527" s="61" t="s">
        <v>49</v>
      </c>
      <c r="F1527" s="61">
        <v>78640</v>
      </c>
      <c r="G1527" s="62" t="s">
        <v>483</v>
      </c>
      <c r="H1527" s="63">
        <v>29.977425</v>
      </c>
      <c r="I1527" s="64">
        <v>-97.839238888888801</v>
      </c>
      <c r="J1527" s="65" t="s">
        <v>50</v>
      </c>
      <c r="K1527" s="66" t="s">
        <v>51</v>
      </c>
      <c r="L1527" s="62" t="s">
        <v>52</v>
      </c>
      <c r="M1527" s="69"/>
      <c r="N1527" s="65" t="s">
        <v>50</v>
      </c>
      <c r="O1527" s="66" t="s">
        <v>52</v>
      </c>
      <c r="P1527" s="69"/>
      <c r="Q1527" s="55" t="str">
        <f t="shared" si="23"/>
        <v>Non-Lead</v>
      </c>
      <c r="R1527" s="70" t="s">
        <v>51</v>
      </c>
      <c r="S1527" s="70" t="s">
        <v>51</v>
      </c>
      <c r="T1527" s="70"/>
      <c r="U1527" s="71" t="s">
        <v>53</v>
      </c>
      <c r="V1527" s="71" t="s">
        <v>51</v>
      </c>
      <c r="W1527" s="71" t="s">
        <v>51</v>
      </c>
      <c r="X1527" s="71" t="s">
        <v>51</v>
      </c>
      <c r="Y1527" s="72" t="str">
        <f>IF((OR((AND('[1]PWS Information'!$E$10="CWS",U1527="Single Family Residence",Q1527="Lead")),
(AND('[1]PWS Information'!$E$10="CWS",U1527="Multiple Family Residence",'[1]PWS Information'!$E$11="Yes",Q1527="Lead")),
(AND('[1]PWS Information'!$E$10="NTNC",Q1527="Lead")))),"Tier 1",
IF((OR((AND('[1]PWS Information'!$E$10="CWS",U1527="Multiple Family Residence",'[1]PWS Information'!$E$11="No",Q1527="Lead")),
(AND('[1]PWS Information'!$E$10="CWS",U1527="Other",Q1527="Lead")),
(AND('[1]PWS Information'!$E$10="CWS",U1527="Building",Q1527="Lead")))),"Tier 2",
IF((OR((AND('[1]PWS Information'!$E$10="CWS",U1527="Single Family Residence",Q1527="Galvanized Requiring Replacement")),
(AND('[1]PWS Information'!$E$10="CWS",U1527="Single Family Residence",Q1527="Galvanized Requiring Replacement",R1527="Yes")),
(AND('[1]PWS Information'!$E$10="NTNC",Q1527="Galvanized Requiring Replacement")),
(AND('[1]PWS Information'!$E$10="NTNC",U1527="Single Family Residence",R1527="Yes")))),"Tier 3",
IF((OR((AND('[1]PWS Information'!$E$10="CWS",U1527="Single Family Residence",S1527="Yes",Q1527="Non-Lead", J1527="Non-Lead - Copper",L1527="Before 1989")),
(AND('[1]PWS Information'!$E$10="CWS",U1527="Single Family Residence",S1527="Yes",Q1527="Non-Lead", N1527="Non-Lead - Copper",O1527="Before 1989")))),"Tier 4",
IF((OR((AND('[1]PWS Information'!$E$10="NTNC",Q1527="Non-Lead")),
(AND('[1]PWS Information'!$E$10="CWS",Q1527="Non-Lead",S1527="")),
(AND('[1]PWS Information'!$E$10="CWS",Q1527="Non-Lead",S1527="No")),
(AND('[1]PWS Information'!$E$10="CWS",Q1527="Non-Lead",S1527="Don't Know")),
(AND('[1]PWS Information'!$E$10="CWS",Q1527="Non-Lead", J1527="Non-Lead - Copper", S1527="Yes", L1527="Between 1989 and 2014")),
(AND('[1]PWS Information'!$E$10="CWS",Q1527="Non-Lead", J1527="Non-Lead - Copper", S1527="Yes", L1527="After 2014")),
(AND('[1]PWS Information'!$E$10="CWS",Q1527="Non-Lead", J1527="Non-Lead - Copper", S1527="Yes", L1527="Unknown")),
(AND('[1]PWS Information'!$E$10="CWS",Q1527="Non-Lead", N1527="Non-Lead - Copper", S1527="Yes", O1527="Between 1989 and 2014")),
(AND('[1]PWS Information'!$E$10="CWS",Q1527="Non-Lead", N1527="Non-Lead - Copper", S1527="Yes", O1527="After 2014")),
(AND('[1]PWS Information'!$E$10="CWS",Q1527="Non-Lead", N1527="Non-Lead - Copper", S1527="Yes", O1527="Unknown")),
(AND('[1]PWS Information'!$E$10="CWS",Q1527="Unknown")),
(AND('[1]PWS Information'!$E$10="NTNC",Q1527="Unknown")))),"Tier 5",
"")))))</f>
        <v>Tier 5</v>
      </c>
      <c r="Z1527" s="71"/>
      <c r="AA1527" s="71"/>
    </row>
    <row r="1528" spans="1:27" ht="72" x14ac:dyDescent="0.3">
      <c r="A1528" s="1"/>
      <c r="B1528" s="70">
        <v>780922</v>
      </c>
      <c r="C1528" s="60">
        <v>791</v>
      </c>
      <c r="D1528" s="61" t="s">
        <v>482</v>
      </c>
      <c r="E1528" s="61" t="s">
        <v>49</v>
      </c>
      <c r="F1528" s="61">
        <v>78640</v>
      </c>
      <c r="G1528" s="62" t="s">
        <v>483</v>
      </c>
      <c r="H1528" s="63">
        <v>29.977102800000001</v>
      </c>
      <c r="I1528" s="64">
        <v>-97.838872222222193</v>
      </c>
      <c r="J1528" s="65" t="s">
        <v>50</v>
      </c>
      <c r="K1528" s="66" t="s">
        <v>51</v>
      </c>
      <c r="L1528" s="62" t="s">
        <v>52</v>
      </c>
      <c r="M1528" s="69"/>
      <c r="N1528" s="65" t="s">
        <v>50</v>
      </c>
      <c r="O1528" s="66" t="s">
        <v>52</v>
      </c>
      <c r="P1528" s="69"/>
      <c r="Q1528" s="55" t="str">
        <f t="shared" si="23"/>
        <v>Non-Lead</v>
      </c>
      <c r="R1528" s="70" t="s">
        <v>51</v>
      </c>
      <c r="S1528" s="70" t="s">
        <v>51</v>
      </c>
      <c r="T1528" s="70"/>
      <c r="U1528" s="71" t="s">
        <v>53</v>
      </c>
      <c r="V1528" s="71" t="s">
        <v>51</v>
      </c>
      <c r="W1528" s="71" t="s">
        <v>51</v>
      </c>
      <c r="X1528" s="71" t="s">
        <v>51</v>
      </c>
      <c r="Y1528" s="72" t="str">
        <f>IF((OR((AND('[1]PWS Information'!$E$10="CWS",U1528="Single Family Residence",Q1528="Lead")),
(AND('[1]PWS Information'!$E$10="CWS",U1528="Multiple Family Residence",'[1]PWS Information'!$E$11="Yes",Q1528="Lead")),
(AND('[1]PWS Information'!$E$10="NTNC",Q1528="Lead")))),"Tier 1",
IF((OR((AND('[1]PWS Information'!$E$10="CWS",U1528="Multiple Family Residence",'[1]PWS Information'!$E$11="No",Q1528="Lead")),
(AND('[1]PWS Information'!$E$10="CWS",U1528="Other",Q1528="Lead")),
(AND('[1]PWS Information'!$E$10="CWS",U1528="Building",Q1528="Lead")))),"Tier 2",
IF((OR((AND('[1]PWS Information'!$E$10="CWS",U1528="Single Family Residence",Q1528="Galvanized Requiring Replacement")),
(AND('[1]PWS Information'!$E$10="CWS",U1528="Single Family Residence",Q1528="Galvanized Requiring Replacement",R1528="Yes")),
(AND('[1]PWS Information'!$E$10="NTNC",Q1528="Galvanized Requiring Replacement")),
(AND('[1]PWS Information'!$E$10="NTNC",U1528="Single Family Residence",R1528="Yes")))),"Tier 3",
IF((OR((AND('[1]PWS Information'!$E$10="CWS",U1528="Single Family Residence",S1528="Yes",Q1528="Non-Lead", J1528="Non-Lead - Copper",L1528="Before 1989")),
(AND('[1]PWS Information'!$E$10="CWS",U1528="Single Family Residence",S1528="Yes",Q1528="Non-Lead", N1528="Non-Lead - Copper",O1528="Before 1989")))),"Tier 4",
IF((OR((AND('[1]PWS Information'!$E$10="NTNC",Q1528="Non-Lead")),
(AND('[1]PWS Information'!$E$10="CWS",Q1528="Non-Lead",S1528="")),
(AND('[1]PWS Information'!$E$10="CWS",Q1528="Non-Lead",S1528="No")),
(AND('[1]PWS Information'!$E$10="CWS",Q1528="Non-Lead",S1528="Don't Know")),
(AND('[1]PWS Information'!$E$10="CWS",Q1528="Non-Lead", J1528="Non-Lead - Copper", S1528="Yes", L1528="Between 1989 and 2014")),
(AND('[1]PWS Information'!$E$10="CWS",Q1528="Non-Lead", J1528="Non-Lead - Copper", S1528="Yes", L1528="After 2014")),
(AND('[1]PWS Information'!$E$10="CWS",Q1528="Non-Lead", J1528="Non-Lead - Copper", S1528="Yes", L1528="Unknown")),
(AND('[1]PWS Information'!$E$10="CWS",Q1528="Non-Lead", N1528="Non-Lead - Copper", S1528="Yes", O1528="Between 1989 and 2014")),
(AND('[1]PWS Information'!$E$10="CWS",Q1528="Non-Lead", N1528="Non-Lead - Copper", S1528="Yes", O1528="After 2014")),
(AND('[1]PWS Information'!$E$10="CWS",Q1528="Non-Lead", N1528="Non-Lead - Copper", S1528="Yes", O1528="Unknown")),
(AND('[1]PWS Information'!$E$10="CWS",Q1528="Unknown")),
(AND('[1]PWS Information'!$E$10="NTNC",Q1528="Unknown")))),"Tier 5",
"")))))</f>
        <v>Tier 5</v>
      </c>
      <c r="Z1528" s="71"/>
      <c r="AA1528" s="71"/>
    </row>
    <row r="1529" spans="1:27" ht="72" x14ac:dyDescent="0.3">
      <c r="A1529" s="1"/>
      <c r="B1529" s="70">
        <v>807667</v>
      </c>
      <c r="C1529" s="60">
        <v>800</v>
      </c>
      <c r="D1529" s="61" t="s">
        <v>482</v>
      </c>
      <c r="E1529" s="61" t="s">
        <v>49</v>
      </c>
      <c r="F1529" s="61">
        <v>78640</v>
      </c>
      <c r="G1529" s="62" t="s">
        <v>483</v>
      </c>
      <c r="H1529" s="63">
        <v>29.977330599999998</v>
      </c>
      <c r="I1529" s="64">
        <v>-97.839380555555493</v>
      </c>
      <c r="J1529" s="65" t="s">
        <v>50</v>
      </c>
      <c r="K1529" s="66" t="s">
        <v>51</v>
      </c>
      <c r="L1529" s="62" t="s">
        <v>52</v>
      </c>
      <c r="M1529" s="69"/>
      <c r="N1529" s="65" t="s">
        <v>50</v>
      </c>
      <c r="O1529" s="66" t="s">
        <v>52</v>
      </c>
      <c r="P1529" s="69"/>
      <c r="Q1529" s="55" t="str">
        <f t="shared" si="23"/>
        <v>Non-Lead</v>
      </c>
      <c r="R1529" s="70" t="s">
        <v>51</v>
      </c>
      <c r="S1529" s="70" t="s">
        <v>51</v>
      </c>
      <c r="T1529" s="70"/>
      <c r="U1529" s="71" t="s">
        <v>53</v>
      </c>
      <c r="V1529" s="71" t="s">
        <v>51</v>
      </c>
      <c r="W1529" s="71" t="s">
        <v>51</v>
      </c>
      <c r="X1529" s="71" t="s">
        <v>51</v>
      </c>
      <c r="Y1529" s="72" t="str">
        <f>IF((OR((AND('[1]PWS Information'!$E$10="CWS",U1529="Single Family Residence",Q1529="Lead")),
(AND('[1]PWS Information'!$E$10="CWS",U1529="Multiple Family Residence",'[1]PWS Information'!$E$11="Yes",Q1529="Lead")),
(AND('[1]PWS Information'!$E$10="NTNC",Q1529="Lead")))),"Tier 1",
IF((OR((AND('[1]PWS Information'!$E$10="CWS",U1529="Multiple Family Residence",'[1]PWS Information'!$E$11="No",Q1529="Lead")),
(AND('[1]PWS Information'!$E$10="CWS",U1529="Other",Q1529="Lead")),
(AND('[1]PWS Information'!$E$10="CWS",U1529="Building",Q1529="Lead")))),"Tier 2",
IF((OR((AND('[1]PWS Information'!$E$10="CWS",U1529="Single Family Residence",Q1529="Galvanized Requiring Replacement")),
(AND('[1]PWS Information'!$E$10="CWS",U1529="Single Family Residence",Q1529="Galvanized Requiring Replacement",R1529="Yes")),
(AND('[1]PWS Information'!$E$10="NTNC",Q1529="Galvanized Requiring Replacement")),
(AND('[1]PWS Information'!$E$10="NTNC",U1529="Single Family Residence",R1529="Yes")))),"Tier 3",
IF((OR((AND('[1]PWS Information'!$E$10="CWS",U1529="Single Family Residence",S1529="Yes",Q1529="Non-Lead", J1529="Non-Lead - Copper",L1529="Before 1989")),
(AND('[1]PWS Information'!$E$10="CWS",U1529="Single Family Residence",S1529="Yes",Q1529="Non-Lead", N1529="Non-Lead - Copper",O1529="Before 1989")))),"Tier 4",
IF((OR((AND('[1]PWS Information'!$E$10="NTNC",Q1529="Non-Lead")),
(AND('[1]PWS Information'!$E$10="CWS",Q1529="Non-Lead",S1529="")),
(AND('[1]PWS Information'!$E$10="CWS",Q1529="Non-Lead",S1529="No")),
(AND('[1]PWS Information'!$E$10="CWS",Q1529="Non-Lead",S1529="Don't Know")),
(AND('[1]PWS Information'!$E$10="CWS",Q1529="Non-Lead", J1529="Non-Lead - Copper", S1529="Yes", L1529="Between 1989 and 2014")),
(AND('[1]PWS Information'!$E$10="CWS",Q1529="Non-Lead", J1529="Non-Lead - Copper", S1529="Yes", L1529="After 2014")),
(AND('[1]PWS Information'!$E$10="CWS",Q1529="Non-Lead", J1529="Non-Lead - Copper", S1529="Yes", L1529="Unknown")),
(AND('[1]PWS Information'!$E$10="CWS",Q1529="Non-Lead", N1529="Non-Lead - Copper", S1529="Yes", O1529="Between 1989 and 2014")),
(AND('[1]PWS Information'!$E$10="CWS",Q1529="Non-Lead", N1529="Non-Lead - Copper", S1529="Yes", O1529="After 2014")),
(AND('[1]PWS Information'!$E$10="CWS",Q1529="Non-Lead", N1529="Non-Lead - Copper", S1529="Yes", O1529="Unknown")),
(AND('[1]PWS Information'!$E$10="CWS",Q1529="Unknown")),
(AND('[1]PWS Information'!$E$10="NTNC",Q1529="Unknown")))),"Tier 5",
"")))))</f>
        <v>Tier 5</v>
      </c>
      <c r="Z1529" s="71"/>
      <c r="AA1529" s="71"/>
    </row>
    <row r="1530" spans="1:27" ht="72" x14ac:dyDescent="0.3">
      <c r="A1530" s="17"/>
      <c r="B1530" s="70">
        <v>844851</v>
      </c>
      <c r="C1530" s="60">
        <v>801</v>
      </c>
      <c r="D1530" s="61" t="s">
        <v>482</v>
      </c>
      <c r="E1530" s="61" t="s">
        <v>49</v>
      </c>
      <c r="F1530" s="61">
        <v>78640</v>
      </c>
      <c r="G1530" s="62" t="s">
        <v>483</v>
      </c>
      <c r="H1530" s="63">
        <v>29.9769972</v>
      </c>
      <c r="I1530" s="64">
        <v>-97.839005555555502</v>
      </c>
      <c r="J1530" s="65" t="s">
        <v>50</v>
      </c>
      <c r="K1530" s="66" t="s">
        <v>51</v>
      </c>
      <c r="L1530" s="62" t="s">
        <v>52</v>
      </c>
      <c r="M1530" s="69"/>
      <c r="N1530" s="65" t="s">
        <v>50</v>
      </c>
      <c r="O1530" s="66" t="s">
        <v>52</v>
      </c>
      <c r="P1530" s="69"/>
      <c r="Q1530" s="55" t="str">
        <f t="shared" si="23"/>
        <v>Non-Lead</v>
      </c>
      <c r="R1530" s="70" t="s">
        <v>51</v>
      </c>
      <c r="S1530" s="70" t="s">
        <v>51</v>
      </c>
      <c r="T1530" s="70"/>
      <c r="U1530" s="71" t="s">
        <v>53</v>
      </c>
      <c r="V1530" s="71" t="s">
        <v>51</v>
      </c>
      <c r="W1530" s="71" t="s">
        <v>51</v>
      </c>
      <c r="X1530" s="71" t="s">
        <v>51</v>
      </c>
      <c r="Y1530" s="72" t="str">
        <f>IF((OR((AND('[1]PWS Information'!$E$10="CWS",U1530="Single Family Residence",Q1530="Lead")),
(AND('[1]PWS Information'!$E$10="CWS",U1530="Multiple Family Residence",'[1]PWS Information'!$E$11="Yes",Q1530="Lead")),
(AND('[1]PWS Information'!$E$10="NTNC",Q1530="Lead")))),"Tier 1",
IF((OR((AND('[1]PWS Information'!$E$10="CWS",U1530="Multiple Family Residence",'[1]PWS Information'!$E$11="No",Q1530="Lead")),
(AND('[1]PWS Information'!$E$10="CWS",U1530="Other",Q1530="Lead")),
(AND('[1]PWS Information'!$E$10="CWS",U1530="Building",Q1530="Lead")))),"Tier 2",
IF((OR((AND('[1]PWS Information'!$E$10="CWS",U1530="Single Family Residence",Q1530="Galvanized Requiring Replacement")),
(AND('[1]PWS Information'!$E$10="CWS",U1530="Single Family Residence",Q1530="Galvanized Requiring Replacement",R1530="Yes")),
(AND('[1]PWS Information'!$E$10="NTNC",Q1530="Galvanized Requiring Replacement")),
(AND('[1]PWS Information'!$E$10="NTNC",U1530="Single Family Residence",R1530="Yes")))),"Tier 3",
IF((OR((AND('[1]PWS Information'!$E$10="CWS",U1530="Single Family Residence",S1530="Yes",Q1530="Non-Lead", J1530="Non-Lead - Copper",L1530="Before 1989")),
(AND('[1]PWS Information'!$E$10="CWS",U1530="Single Family Residence",S1530="Yes",Q1530="Non-Lead", N1530="Non-Lead - Copper",O1530="Before 1989")))),"Tier 4",
IF((OR((AND('[1]PWS Information'!$E$10="NTNC",Q1530="Non-Lead")),
(AND('[1]PWS Information'!$E$10="CWS",Q1530="Non-Lead",S1530="")),
(AND('[1]PWS Information'!$E$10="CWS",Q1530="Non-Lead",S1530="No")),
(AND('[1]PWS Information'!$E$10="CWS",Q1530="Non-Lead",S1530="Don't Know")),
(AND('[1]PWS Information'!$E$10="CWS",Q1530="Non-Lead", J1530="Non-Lead - Copper", S1530="Yes", L1530="Between 1989 and 2014")),
(AND('[1]PWS Information'!$E$10="CWS",Q1530="Non-Lead", J1530="Non-Lead - Copper", S1530="Yes", L1530="After 2014")),
(AND('[1]PWS Information'!$E$10="CWS",Q1530="Non-Lead", J1530="Non-Lead - Copper", S1530="Yes", L1530="Unknown")),
(AND('[1]PWS Information'!$E$10="CWS",Q1530="Non-Lead", N1530="Non-Lead - Copper", S1530="Yes", O1530="Between 1989 and 2014")),
(AND('[1]PWS Information'!$E$10="CWS",Q1530="Non-Lead", N1530="Non-Lead - Copper", S1530="Yes", O1530="After 2014")),
(AND('[1]PWS Information'!$E$10="CWS",Q1530="Non-Lead", N1530="Non-Lead - Copper", S1530="Yes", O1530="Unknown")),
(AND('[1]PWS Information'!$E$10="CWS",Q1530="Unknown")),
(AND('[1]PWS Information'!$E$10="NTNC",Q1530="Unknown")))),"Tier 5",
"")))))</f>
        <v>Tier 5</v>
      </c>
      <c r="Z1530" s="71"/>
      <c r="AA1530" s="71"/>
    </row>
    <row r="1531" spans="1:27" ht="72" x14ac:dyDescent="0.3">
      <c r="A1531" s="1"/>
      <c r="B1531" s="70">
        <v>9399109</v>
      </c>
      <c r="C1531" s="60">
        <v>820</v>
      </c>
      <c r="D1531" s="61" t="s">
        <v>482</v>
      </c>
      <c r="E1531" s="61" t="s">
        <v>49</v>
      </c>
      <c r="F1531" s="61">
        <v>78640</v>
      </c>
      <c r="G1531" s="62" t="s">
        <v>483</v>
      </c>
      <c r="H1531" s="63">
        <v>29.977052799999999</v>
      </c>
      <c r="I1531" s="64">
        <v>-97.839683333333298</v>
      </c>
      <c r="J1531" s="65" t="s">
        <v>50</v>
      </c>
      <c r="K1531" s="66" t="s">
        <v>51</v>
      </c>
      <c r="L1531" s="62" t="s">
        <v>52</v>
      </c>
      <c r="M1531" s="69"/>
      <c r="N1531" s="65" t="s">
        <v>50</v>
      </c>
      <c r="O1531" s="66" t="s">
        <v>52</v>
      </c>
      <c r="P1531" s="69"/>
      <c r="Q1531" s="55" t="str">
        <f t="shared" si="23"/>
        <v>Non-Lead</v>
      </c>
      <c r="R1531" s="70" t="s">
        <v>51</v>
      </c>
      <c r="S1531" s="70" t="s">
        <v>51</v>
      </c>
      <c r="T1531" s="70"/>
      <c r="U1531" s="71" t="s">
        <v>53</v>
      </c>
      <c r="V1531" s="71" t="s">
        <v>51</v>
      </c>
      <c r="W1531" s="71" t="s">
        <v>51</v>
      </c>
      <c r="X1531" s="71" t="s">
        <v>51</v>
      </c>
      <c r="Y1531" s="72" t="str">
        <f>IF((OR((AND('[1]PWS Information'!$E$10="CWS",U1531="Single Family Residence",Q1531="Lead")),
(AND('[1]PWS Information'!$E$10="CWS",U1531="Multiple Family Residence",'[1]PWS Information'!$E$11="Yes",Q1531="Lead")),
(AND('[1]PWS Information'!$E$10="NTNC",Q1531="Lead")))),"Tier 1",
IF((OR((AND('[1]PWS Information'!$E$10="CWS",U1531="Multiple Family Residence",'[1]PWS Information'!$E$11="No",Q1531="Lead")),
(AND('[1]PWS Information'!$E$10="CWS",U1531="Other",Q1531="Lead")),
(AND('[1]PWS Information'!$E$10="CWS",U1531="Building",Q1531="Lead")))),"Tier 2",
IF((OR((AND('[1]PWS Information'!$E$10="CWS",U1531="Single Family Residence",Q1531="Galvanized Requiring Replacement")),
(AND('[1]PWS Information'!$E$10="CWS",U1531="Single Family Residence",Q1531="Galvanized Requiring Replacement",R1531="Yes")),
(AND('[1]PWS Information'!$E$10="NTNC",Q1531="Galvanized Requiring Replacement")),
(AND('[1]PWS Information'!$E$10="NTNC",U1531="Single Family Residence",R1531="Yes")))),"Tier 3",
IF((OR((AND('[1]PWS Information'!$E$10="CWS",U1531="Single Family Residence",S1531="Yes",Q1531="Non-Lead", J1531="Non-Lead - Copper",L1531="Before 1989")),
(AND('[1]PWS Information'!$E$10="CWS",U1531="Single Family Residence",S1531="Yes",Q1531="Non-Lead", N1531="Non-Lead - Copper",O1531="Before 1989")))),"Tier 4",
IF((OR((AND('[1]PWS Information'!$E$10="NTNC",Q1531="Non-Lead")),
(AND('[1]PWS Information'!$E$10="CWS",Q1531="Non-Lead",S1531="")),
(AND('[1]PWS Information'!$E$10="CWS",Q1531="Non-Lead",S1531="No")),
(AND('[1]PWS Information'!$E$10="CWS",Q1531="Non-Lead",S1531="Don't Know")),
(AND('[1]PWS Information'!$E$10="CWS",Q1531="Non-Lead", J1531="Non-Lead - Copper", S1531="Yes", L1531="Between 1989 and 2014")),
(AND('[1]PWS Information'!$E$10="CWS",Q1531="Non-Lead", J1531="Non-Lead - Copper", S1531="Yes", L1531="After 2014")),
(AND('[1]PWS Information'!$E$10="CWS",Q1531="Non-Lead", J1531="Non-Lead - Copper", S1531="Yes", L1531="Unknown")),
(AND('[1]PWS Information'!$E$10="CWS",Q1531="Non-Lead", N1531="Non-Lead - Copper", S1531="Yes", O1531="Between 1989 and 2014")),
(AND('[1]PWS Information'!$E$10="CWS",Q1531="Non-Lead", N1531="Non-Lead - Copper", S1531="Yes", O1531="After 2014")),
(AND('[1]PWS Information'!$E$10="CWS",Q1531="Non-Lead", N1531="Non-Lead - Copper", S1531="Yes", O1531="Unknown")),
(AND('[1]PWS Information'!$E$10="CWS",Q1531="Unknown")),
(AND('[1]PWS Information'!$E$10="NTNC",Q1531="Unknown")))),"Tier 5",
"")))))</f>
        <v>Tier 5</v>
      </c>
      <c r="Z1531" s="71"/>
      <c r="AA1531" s="71"/>
    </row>
    <row r="1532" spans="1:27" ht="72" x14ac:dyDescent="0.3">
      <c r="A1532" s="1"/>
      <c r="B1532" s="70">
        <v>781359</v>
      </c>
      <c r="C1532" s="60">
        <v>821</v>
      </c>
      <c r="D1532" s="61" t="s">
        <v>482</v>
      </c>
      <c r="E1532" s="61" t="s">
        <v>49</v>
      </c>
      <c r="F1532" s="61">
        <v>78640</v>
      </c>
      <c r="G1532" s="62" t="s">
        <v>483</v>
      </c>
      <c r="H1532" s="63">
        <v>29.9767361</v>
      </c>
      <c r="I1532" s="64">
        <v>-97.8392972222222</v>
      </c>
      <c r="J1532" s="65" t="s">
        <v>50</v>
      </c>
      <c r="K1532" s="66" t="s">
        <v>51</v>
      </c>
      <c r="L1532" s="62" t="s">
        <v>52</v>
      </c>
      <c r="M1532" s="69"/>
      <c r="N1532" s="65" t="s">
        <v>50</v>
      </c>
      <c r="O1532" s="66" t="s">
        <v>52</v>
      </c>
      <c r="P1532" s="69"/>
      <c r="Q1532" s="55" t="str">
        <f t="shared" si="23"/>
        <v>Non-Lead</v>
      </c>
      <c r="R1532" s="70" t="s">
        <v>51</v>
      </c>
      <c r="S1532" s="70" t="s">
        <v>51</v>
      </c>
      <c r="T1532" s="70"/>
      <c r="U1532" s="71" t="s">
        <v>53</v>
      </c>
      <c r="V1532" s="71" t="s">
        <v>51</v>
      </c>
      <c r="W1532" s="71" t="s">
        <v>51</v>
      </c>
      <c r="X1532" s="71" t="s">
        <v>51</v>
      </c>
      <c r="Y1532" s="72" t="str">
        <f>IF((OR((AND('[1]PWS Information'!$E$10="CWS",U1532="Single Family Residence",Q1532="Lead")),
(AND('[1]PWS Information'!$E$10="CWS",U1532="Multiple Family Residence",'[1]PWS Information'!$E$11="Yes",Q1532="Lead")),
(AND('[1]PWS Information'!$E$10="NTNC",Q1532="Lead")))),"Tier 1",
IF((OR((AND('[1]PWS Information'!$E$10="CWS",U1532="Multiple Family Residence",'[1]PWS Information'!$E$11="No",Q1532="Lead")),
(AND('[1]PWS Information'!$E$10="CWS",U1532="Other",Q1532="Lead")),
(AND('[1]PWS Information'!$E$10="CWS",U1532="Building",Q1532="Lead")))),"Tier 2",
IF((OR((AND('[1]PWS Information'!$E$10="CWS",U1532="Single Family Residence",Q1532="Galvanized Requiring Replacement")),
(AND('[1]PWS Information'!$E$10="CWS",U1532="Single Family Residence",Q1532="Galvanized Requiring Replacement",R1532="Yes")),
(AND('[1]PWS Information'!$E$10="NTNC",Q1532="Galvanized Requiring Replacement")),
(AND('[1]PWS Information'!$E$10="NTNC",U1532="Single Family Residence",R1532="Yes")))),"Tier 3",
IF((OR((AND('[1]PWS Information'!$E$10="CWS",U1532="Single Family Residence",S1532="Yes",Q1532="Non-Lead", J1532="Non-Lead - Copper",L1532="Before 1989")),
(AND('[1]PWS Information'!$E$10="CWS",U1532="Single Family Residence",S1532="Yes",Q1532="Non-Lead", N1532="Non-Lead - Copper",O1532="Before 1989")))),"Tier 4",
IF((OR((AND('[1]PWS Information'!$E$10="NTNC",Q1532="Non-Lead")),
(AND('[1]PWS Information'!$E$10="CWS",Q1532="Non-Lead",S1532="")),
(AND('[1]PWS Information'!$E$10="CWS",Q1532="Non-Lead",S1532="No")),
(AND('[1]PWS Information'!$E$10="CWS",Q1532="Non-Lead",S1532="Don't Know")),
(AND('[1]PWS Information'!$E$10="CWS",Q1532="Non-Lead", J1532="Non-Lead - Copper", S1532="Yes", L1532="Between 1989 and 2014")),
(AND('[1]PWS Information'!$E$10="CWS",Q1532="Non-Lead", J1532="Non-Lead - Copper", S1532="Yes", L1532="After 2014")),
(AND('[1]PWS Information'!$E$10="CWS",Q1532="Non-Lead", J1532="Non-Lead - Copper", S1532="Yes", L1532="Unknown")),
(AND('[1]PWS Information'!$E$10="CWS",Q1532="Non-Lead", N1532="Non-Lead - Copper", S1532="Yes", O1532="Between 1989 and 2014")),
(AND('[1]PWS Information'!$E$10="CWS",Q1532="Non-Lead", N1532="Non-Lead - Copper", S1532="Yes", O1532="After 2014")),
(AND('[1]PWS Information'!$E$10="CWS",Q1532="Non-Lead", N1532="Non-Lead - Copper", S1532="Yes", O1532="Unknown")),
(AND('[1]PWS Information'!$E$10="CWS",Q1532="Unknown")),
(AND('[1]PWS Information'!$E$10="NTNC",Q1532="Unknown")))),"Tier 5",
"")))))</f>
        <v>Tier 5</v>
      </c>
      <c r="Z1532" s="71"/>
      <c r="AA1532" s="71"/>
    </row>
    <row r="1533" spans="1:27" ht="72" x14ac:dyDescent="0.3">
      <c r="A1533" s="1"/>
      <c r="B1533" s="70">
        <v>9248121</v>
      </c>
      <c r="C1533" s="60">
        <v>830</v>
      </c>
      <c r="D1533" s="61" t="s">
        <v>482</v>
      </c>
      <c r="E1533" s="61" t="s">
        <v>49</v>
      </c>
      <c r="F1533" s="61">
        <v>78640</v>
      </c>
      <c r="G1533" s="62" t="s">
        <v>483</v>
      </c>
      <c r="H1533" s="63">
        <v>29.976963900000001</v>
      </c>
      <c r="I1533" s="64">
        <v>-97.839836111111097</v>
      </c>
      <c r="J1533" s="65" t="s">
        <v>50</v>
      </c>
      <c r="K1533" s="66" t="s">
        <v>51</v>
      </c>
      <c r="L1533" s="62" t="s">
        <v>52</v>
      </c>
      <c r="M1533" s="69"/>
      <c r="N1533" s="65" t="s">
        <v>50</v>
      </c>
      <c r="O1533" s="66" t="s">
        <v>52</v>
      </c>
      <c r="P1533" s="69"/>
      <c r="Q1533" s="55" t="str">
        <f t="shared" si="23"/>
        <v>Non-Lead</v>
      </c>
      <c r="R1533" s="70" t="s">
        <v>51</v>
      </c>
      <c r="S1533" s="70" t="s">
        <v>51</v>
      </c>
      <c r="T1533" s="70"/>
      <c r="U1533" s="71" t="s">
        <v>53</v>
      </c>
      <c r="V1533" s="71" t="s">
        <v>51</v>
      </c>
      <c r="W1533" s="71" t="s">
        <v>51</v>
      </c>
      <c r="X1533" s="71" t="s">
        <v>51</v>
      </c>
      <c r="Y1533" s="72" t="str">
        <f>IF((OR((AND('[1]PWS Information'!$E$10="CWS",U1533="Single Family Residence",Q1533="Lead")),
(AND('[1]PWS Information'!$E$10="CWS",U1533="Multiple Family Residence",'[1]PWS Information'!$E$11="Yes",Q1533="Lead")),
(AND('[1]PWS Information'!$E$10="NTNC",Q1533="Lead")))),"Tier 1",
IF((OR((AND('[1]PWS Information'!$E$10="CWS",U1533="Multiple Family Residence",'[1]PWS Information'!$E$11="No",Q1533="Lead")),
(AND('[1]PWS Information'!$E$10="CWS",U1533="Other",Q1533="Lead")),
(AND('[1]PWS Information'!$E$10="CWS",U1533="Building",Q1533="Lead")))),"Tier 2",
IF((OR((AND('[1]PWS Information'!$E$10="CWS",U1533="Single Family Residence",Q1533="Galvanized Requiring Replacement")),
(AND('[1]PWS Information'!$E$10="CWS",U1533="Single Family Residence",Q1533="Galvanized Requiring Replacement",R1533="Yes")),
(AND('[1]PWS Information'!$E$10="NTNC",Q1533="Galvanized Requiring Replacement")),
(AND('[1]PWS Information'!$E$10="NTNC",U1533="Single Family Residence",R1533="Yes")))),"Tier 3",
IF((OR((AND('[1]PWS Information'!$E$10="CWS",U1533="Single Family Residence",S1533="Yes",Q1533="Non-Lead", J1533="Non-Lead - Copper",L1533="Before 1989")),
(AND('[1]PWS Information'!$E$10="CWS",U1533="Single Family Residence",S1533="Yes",Q1533="Non-Lead", N1533="Non-Lead - Copper",O1533="Before 1989")))),"Tier 4",
IF((OR((AND('[1]PWS Information'!$E$10="NTNC",Q1533="Non-Lead")),
(AND('[1]PWS Information'!$E$10="CWS",Q1533="Non-Lead",S1533="")),
(AND('[1]PWS Information'!$E$10="CWS",Q1533="Non-Lead",S1533="No")),
(AND('[1]PWS Information'!$E$10="CWS",Q1533="Non-Lead",S1533="Don't Know")),
(AND('[1]PWS Information'!$E$10="CWS",Q1533="Non-Lead", J1533="Non-Lead - Copper", S1533="Yes", L1533="Between 1989 and 2014")),
(AND('[1]PWS Information'!$E$10="CWS",Q1533="Non-Lead", J1533="Non-Lead - Copper", S1533="Yes", L1533="After 2014")),
(AND('[1]PWS Information'!$E$10="CWS",Q1533="Non-Lead", J1533="Non-Lead - Copper", S1533="Yes", L1533="Unknown")),
(AND('[1]PWS Information'!$E$10="CWS",Q1533="Non-Lead", N1533="Non-Lead - Copper", S1533="Yes", O1533="Between 1989 and 2014")),
(AND('[1]PWS Information'!$E$10="CWS",Q1533="Non-Lead", N1533="Non-Lead - Copper", S1533="Yes", O1533="After 2014")),
(AND('[1]PWS Information'!$E$10="CWS",Q1533="Non-Lead", N1533="Non-Lead - Copper", S1533="Yes", O1533="Unknown")),
(AND('[1]PWS Information'!$E$10="CWS",Q1533="Unknown")),
(AND('[1]PWS Information'!$E$10="NTNC",Q1533="Unknown")))),"Tier 5",
"")))))</f>
        <v>Tier 5</v>
      </c>
      <c r="Z1533" s="71"/>
      <c r="AA1533" s="71"/>
    </row>
    <row r="1534" spans="1:27" ht="72" x14ac:dyDescent="0.3">
      <c r="A1534" s="17"/>
      <c r="B1534" s="70">
        <v>788220</v>
      </c>
      <c r="C1534" s="60">
        <v>831</v>
      </c>
      <c r="D1534" s="61" t="s">
        <v>482</v>
      </c>
      <c r="E1534" s="61" t="s">
        <v>49</v>
      </c>
      <c r="F1534" s="61">
        <v>78640</v>
      </c>
      <c r="G1534" s="62" t="s">
        <v>483</v>
      </c>
      <c r="H1534" s="63">
        <v>29.9766361</v>
      </c>
      <c r="I1534" s="64">
        <v>-97.839422222222197</v>
      </c>
      <c r="J1534" s="65" t="s">
        <v>50</v>
      </c>
      <c r="K1534" s="66" t="s">
        <v>51</v>
      </c>
      <c r="L1534" s="62" t="s">
        <v>52</v>
      </c>
      <c r="M1534" s="69"/>
      <c r="N1534" s="65" t="s">
        <v>50</v>
      </c>
      <c r="O1534" s="66" t="s">
        <v>52</v>
      </c>
      <c r="P1534" s="69"/>
      <c r="Q1534" s="55" t="str">
        <f t="shared" si="23"/>
        <v>Non-Lead</v>
      </c>
      <c r="R1534" s="70" t="s">
        <v>51</v>
      </c>
      <c r="S1534" s="70" t="s">
        <v>51</v>
      </c>
      <c r="T1534" s="70"/>
      <c r="U1534" s="71" t="s">
        <v>53</v>
      </c>
      <c r="V1534" s="71" t="s">
        <v>51</v>
      </c>
      <c r="W1534" s="71" t="s">
        <v>51</v>
      </c>
      <c r="X1534" s="71" t="s">
        <v>51</v>
      </c>
      <c r="Y1534" s="72" t="str">
        <f>IF((OR((AND('[1]PWS Information'!$E$10="CWS",U1534="Single Family Residence",Q1534="Lead")),
(AND('[1]PWS Information'!$E$10="CWS",U1534="Multiple Family Residence",'[1]PWS Information'!$E$11="Yes",Q1534="Lead")),
(AND('[1]PWS Information'!$E$10="NTNC",Q1534="Lead")))),"Tier 1",
IF((OR((AND('[1]PWS Information'!$E$10="CWS",U1534="Multiple Family Residence",'[1]PWS Information'!$E$11="No",Q1534="Lead")),
(AND('[1]PWS Information'!$E$10="CWS",U1534="Other",Q1534="Lead")),
(AND('[1]PWS Information'!$E$10="CWS",U1534="Building",Q1534="Lead")))),"Tier 2",
IF((OR((AND('[1]PWS Information'!$E$10="CWS",U1534="Single Family Residence",Q1534="Galvanized Requiring Replacement")),
(AND('[1]PWS Information'!$E$10="CWS",U1534="Single Family Residence",Q1534="Galvanized Requiring Replacement",R1534="Yes")),
(AND('[1]PWS Information'!$E$10="NTNC",Q1534="Galvanized Requiring Replacement")),
(AND('[1]PWS Information'!$E$10="NTNC",U1534="Single Family Residence",R1534="Yes")))),"Tier 3",
IF((OR((AND('[1]PWS Information'!$E$10="CWS",U1534="Single Family Residence",S1534="Yes",Q1534="Non-Lead", J1534="Non-Lead - Copper",L1534="Before 1989")),
(AND('[1]PWS Information'!$E$10="CWS",U1534="Single Family Residence",S1534="Yes",Q1534="Non-Lead", N1534="Non-Lead - Copper",O1534="Before 1989")))),"Tier 4",
IF((OR((AND('[1]PWS Information'!$E$10="NTNC",Q1534="Non-Lead")),
(AND('[1]PWS Information'!$E$10="CWS",Q1534="Non-Lead",S1534="")),
(AND('[1]PWS Information'!$E$10="CWS",Q1534="Non-Lead",S1534="No")),
(AND('[1]PWS Information'!$E$10="CWS",Q1534="Non-Lead",S1534="Don't Know")),
(AND('[1]PWS Information'!$E$10="CWS",Q1534="Non-Lead", J1534="Non-Lead - Copper", S1534="Yes", L1534="Between 1989 and 2014")),
(AND('[1]PWS Information'!$E$10="CWS",Q1534="Non-Lead", J1534="Non-Lead - Copper", S1534="Yes", L1534="After 2014")),
(AND('[1]PWS Information'!$E$10="CWS",Q1534="Non-Lead", J1534="Non-Lead - Copper", S1534="Yes", L1534="Unknown")),
(AND('[1]PWS Information'!$E$10="CWS",Q1534="Non-Lead", N1534="Non-Lead - Copper", S1534="Yes", O1534="Between 1989 and 2014")),
(AND('[1]PWS Information'!$E$10="CWS",Q1534="Non-Lead", N1534="Non-Lead - Copper", S1534="Yes", O1534="After 2014")),
(AND('[1]PWS Information'!$E$10="CWS",Q1534="Non-Lead", N1534="Non-Lead - Copper", S1534="Yes", O1534="Unknown")),
(AND('[1]PWS Information'!$E$10="CWS",Q1534="Unknown")),
(AND('[1]PWS Information'!$E$10="NTNC",Q1534="Unknown")))),"Tier 5",
"")))))</f>
        <v>Tier 5</v>
      </c>
      <c r="Z1534" s="71"/>
      <c r="AA1534" s="71"/>
    </row>
    <row r="1535" spans="1:27" ht="72" x14ac:dyDescent="0.3">
      <c r="A1535" s="1"/>
      <c r="B1535" s="70">
        <v>9247667</v>
      </c>
      <c r="C1535" s="60">
        <v>840</v>
      </c>
      <c r="D1535" s="61" t="s">
        <v>482</v>
      </c>
      <c r="E1535" s="61" t="s">
        <v>49</v>
      </c>
      <c r="F1535" s="61">
        <v>78640</v>
      </c>
      <c r="G1535" s="62" t="s">
        <v>483</v>
      </c>
      <c r="H1535" s="63">
        <v>29.976880600000001</v>
      </c>
      <c r="I1535" s="64">
        <v>-97.839938888888796</v>
      </c>
      <c r="J1535" s="65" t="s">
        <v>50</v>
      </c>
      <c r="K1535" s="66" t="s">
        <v>51</v>
      </c>
      <c r="L1535" s="62" t="s">
        <v>52</v>
      </c>
      <c r="M1535" s="69"/>
      <c r="N1535" s="65" t="s">
        <v>50</v>
      </c>
      <c r="O1535" s="66" t="s">
        <v>52</v>
      </c>
      <c r="P1535" s="69"/>
      <c r="Q1535" s="55" t="str">
        <f t="shared" si="23"/>
        <v>Non-Lead</v>
      </c>
      <c r="R1535" s="70" t="s">
        <v>51</v>
      </c>
      <c r="S1535" s="70" t="s">
        <v>51</v>
      </c>
      <c r="T1535" s="70"/>
      <c r="U1535" s="71" t="s">
        <v>53</v>
      </c>
      <c r="V1535" s="71" t="s">
        <v>51</v>
      </c>
      <c r="W1535" s="71" t="s">
        <v>51</v>
      </c>
      <c r="X1535" s="71" t="s">
        <v>51</v>
      </c>
      <c r="Y1535" s="72" t="str">
        <f>IF((OR((AND('[1]PWS Information'!$E$10="CWS",U1535="Single Family Residence",Q1535="Lead")),
(AND('[1]PWS Information'!$E$10="CWS",U1535="Multiple Family Residence",'[1]PWS Information'!$E$11="Yes",Q1535="Lead")),
(AND('[1]PWS Information'!$E$10="NTNC",Q1535="Lead")))),"Tier 1",
IF((OR((AND('[1]PWS Information'!$E$10="CWS",U1535="Multiple Family Residence",'[1]PWS Information'!$E$11="No",Q1535="Lead")),
(AND('[1]PWS Information'!$E$10="CWS",U1535="Other",Q1535="Lead")),
(AND('[1]PWS Information'!$E$10="CWS",U1535="Building",Q1535="Lead")))),"Tier 2",
IF((OR((AND('[1]PWS Information'!$E$10="CWS",U1535="Single Family Residence",Q1535="Galvanized Requiring Replacement")),
(AND('[1]PWS Information'!$E$10="CWS",U1535="Single Family Residence",Q1535="Galvanized Requiring Replacement",R1535="Yes")),
(AND('[1]PWS Information'!$E$10="NTNC",Q1535="Galvanized Requiring Replacement")),
(AND('[1]PWS Information'!$E$10="NTNC",U1535="Single Family Residence",R1535="Yes")))),"Tier 3",
IF((OR((AND('[1]PWS Information'!$E$10="CWS",U1535="Single Family Residence",S1535="Yes",Q1535="Non-Lead", J1535="Non-Lead - Copper",L1535="Before 1989")),
(AND('[1]PWS Information'!$E$10="CWS",U1535="Single Family Residence",S1535="Yes",Q1535="Non-Lead", N1535="Non-Lead - Copper",O1535="Before 1989")))),"Tier 4",
IF((OR((AND('[1]PWS Information'!$E$10="NTNC",Q1535="Non-Lead")),
(AND('[1]PWS Information'!$E$10="CWS",Q1535="Non-Lead",S1535="")),
(AND('[1]PWS Information'!$E$10="CWS",Q1535="Non-Lead",S1535="No")),
(AND('[1]PWS Information'!$E$10="CWS",Q1535="Non-Lead",S1535="Don't Know")),
(AND('[1]PWS Information'!$E$10="CWS",Q1535="Non-Lead", J1535="Non-Lead - Copper", S1535="Yes", L1535="Between 1989 and 2014")),
(AND('[1]PWS Information'!$E$10="CWS",Q1535="Non-Lead", J1535="Non-Lead - Copper", S1535="Yes", L1535="After 2014")),
(AND('[1]PWS Information'!$E$10="CWS",Q1535="Non-Lead", J1535="Non-Lead - Copper", S1535="Yes", L1535="Unknown")),
(AND('[1]PWS Information'!$E$10="CWS",Q1535="Non-Lead", N1535="Non-Lead - Copper", S1535="Yes", O1535="Between 1989 and 2014")),
(AND('[1]PWS Information'!$E$10="CWS",Q1535="Non-Lead", N1535="Non-Lead - Copper", S1535="Yes", O1535="After 2014")),
(AND('[1]PWS Information'!$E$10="CWS",Q1535="Non-Lead", N1535="Non-Lead - Copper", S1535="Yes", O1535="Unknown")),
(AND('[1]PWS Information'!$E$10="CWS",Q1535="Unknown")),
(AND('[1]PWS Information'!$E$10="NTNC",Q1535="Unknown")))),"Tier 5",
"")))))</f>
        <v>Tier 5</v>
      </c>
      <c r="Z1535" s="71"/>
      <c r="AA1535" s="71"/>
    </row>
    <row r="1536" spans="1:27" ht="72" x14ac:dyDescent="0.3">
      <c r="A1536" s="1"/>
      <c r="B1536" s="70">
        <v>768813</v>
      </c>
      <c r="C1536" s="60">
        <v>841</v>
      </c>
      <c r="D1536" s="61" t="s">
        <v>482</v>
      </c>
      <c r="E1536" s="61" t="s">
        <v>49</v>
      </c>
      <c r="F1536" s="61">
        <v>78640</v>
      </c>
      <c r="G1536" s="62" t="s">
        <v>483</v>
      </c>
      <c r="H1536" s="63">
        <v>29.976524999999999</v>
      </c>
      <c r="I1536" s="64">
        <v>-97.839502777777696</v>
      </c>
      <c r="J1536" s="65" t="s">
        <v>50</v>
      </c>
      <c r="K1536" s="66" t="s">
        <v>51</v>
      </c>
      <c r="L1536" s="62" t="s">
        <v>52</v>
      </c>
      <c r="M1536" s="69"/>
      <c r="N1536" s="65" t="s">
        <v>50</v>
      </c>
      <c r="O1536" s="66" t="s">
        <v>52</v>
      </c>
      <c r="P1536" s="69"/>
      <c r="Q1536" s="55" t="str">
        <f t="shared" si="23"/>
        <v>Non-Lead</v>
      </c>
      <c r="R1536" s="70" t="s">
        <v>51</v>
      </c>
      <c r="S1536" s="70" t="s">
        <v>51</v>
      </c>
      <c r="T1536" s="70"/>
      <c r="U1536" s="71" t="s">
        <v>53</v>
      </c>
      <c r="V1536" s="71" t="s">
        <v>51</v>
      </c>
      <c r="W1536" s="71" t="s">
        <v>51</v>
      </c>
      <c r="X1536" s="71" t="s">
        <v>51</v>
      </c>
      <c r="Y1536" s="72" t="str">
        <f>IF((OR((AND('[1]PWS Information'!$E$10="CWS",U1536="Single Family Residence",Q1536="Lead")),
(AND('[1]PWS Information'!$E$10="CWS",U1536="Multiple Family Residence",'[1]PWS Information'!$E$11="Yes",Q1536="Lead")),
(AND('[1]PWS Information'!$E$10="NTNC",Q1536="Lead")))),"Tier 1",
IF((OR((AND('[1]PWS Information'!$E$10="CWS",U1536="Multiple Family Residence",'[1]PWS Information'!$E$11="No",Q1536="Lead")),
(AND('[1]PWS Information'!$E$10="CWS",U1536="Other",Q1536="Lead")),
(AND('[1]PWS Information'!$E$10="CWS",U1536="Building",Q1536="Lead")))),"Tier 2",
IF((OR((AND('[1]PWS Information'!$E$10="CWS",U1536="Single Family Residence",Q1536="Galvanized Requiring Replacement")),
(AND('[1]PWS Information'!$E$10="CWS",U1536="Single Family Residence",Q1536="Galvanized Requiring Replacement",R1536="Yes")),
(AND('[1]PWS Information'!$E$10="NTNC",Q1536="Galvanized Requiring Replacement")),
(AND('[1]PWS Information'!$E$10="NTNC",U1536="Single Family Residence",R1536="Yes")))),"Tier 3",
IF((OR((AND('[1]PWS Information'!$E$10="CWS",U1536="Single Family Residence",S1536="Yes",Q1536="Non-Lead", J1536="Non-Lead - Copper",L1536="Before 1989")),
(AND('[1]PWS Information'!$E$10="CWS",U1536="Single Family Residence",S1536="Yes",Q1536="Non-Lead", N1536="Non-Lead - Copper",O1536="Before 1989")))),"Tier 4",
IF((OR((AND('[1]PWS Information'!$E$10="NTNC",Q1536="Non-Lead")),
(AND('[1]PWS Information'!$E$10="CWS",Q1536="Non-Lead",S1536="")),
(AND('[1]PWS Information'!$E$10="CWS",Q1536="Non-Lead",S1536="No")),
(AND('[1]PWS Information'!$E$10="CWS",Q1536="Non-Lead",S1536="Don't Know")),
(AND('[1]PWS Information'!$E$10="CWS",Q1536="Non-Lead", J1536="Non-Lead - Copper", S1536="Yes", L1536="Between 1989 and 2014")),
(AND('[1]PWS Information'!$E$10="CWS",Q1536="Non-Lead", J1536="Non-Lead - Copper", S1536="Yes", L1536="After 2014")),
(AND('[1]PWS Information'!$E$10="CWS",Q1536="Non-Lead", J1536="Non-Lead - Copper", S1536="Yes", L1536="Unknown")),
(AND('[1]PWS Information'!$E$10="CWS",Q1536="Non-Lead", N1536="Non-Lead - Copper", S1536="Yes", O1536="Between 1989 and 2014")),
(AND('[1]PWS Information'!$E$10="CWS",Q1536="Non-Lead", N1536="Non-Lead - Copper", S1536="Yes", O1536="After 2014")),
(AND('[1]PWS Information'!$E$10="CWS",Q1536="Non-Lead", N1536="Non-Lead - Copper", S1536="Yes", O1536="Unknown")),
(AND('[1]PWS Information'!$E$10="CWS",Q1536="Unknown")),
(AND('[1]PWS Information'!$E$10="NTNC",Q1536="Unknown")))),"Tier 5",
"")))))</f>
        <v>Tier 5</v>
      </c>
      <c r="Z1536" s="71"/>
      <c r="AA1536" s="71"/>
    </row>
    <row r="1537" spans="1:27" ht="72" x14ac:dyDescent="0.3">
      <c r="A1537" s="1"/>
      <c r="B1537" s="70">
        <v>757203</v>
      </c>
      <c r="C1537" s="60">
        <v>850</v>
      </c>
      <c r="D1537" s="61" t="s">
        <v>482</v>
      </c>
      <c r="E1537" s="61" t="s">
        <v>49</v>
      </c>
      <c r="F1537" s="61">
        <v>78640</v>
      </c>
      <c r="G1537" s="62" t="s">
        <v>483</v>
      </c>
      <c r="H1537" s="63">
        <v>29.9767528</v>
      </c>
      <c r="I1537" s="64">
        <v>-97.840038888888799</v>
      </c>
      <c r="J1537" s="65" t="s">
        <v>50</v>
      </c>
      <c r="K1537" s="66" t="s">
        <v>51</v>
      </c>
      <c r="L1537" s="62" t="s">
        <v>52</v>
      </c>
      <c r="M1537" s="69"/>
      <c r="N1537" s="65" t="s">
        <v>50</v>
      </c>
      <c r="O1537" s="66" t="s">
        <v>52</v>
      </c>
      <c r="P1537" s="69"/>
      <c r="Q1537" s="55" t="str">
        <f t="shared" si="23"/>
        <v>Non-Lead</v>
      </c>
      <c r="R1537" s="70" t="s">
        <v>51</v>
      </c>
      <c r="S1537" s="70" t="s">
        <v>51</v>
      </c>
      <c r="T1537" s="70"/>
      <c r="U1537" s="71" t="s">
        <v>53</v>
      </c>
      <c r="V1537" s="71" t="s">
        <v>51</v>
      </c>
      <c r="W1537" s="71" t="s">
        <v>51</v>
      </c>
      <c r="X1537" s="71" t="s">
        <v>51</v>
      </c>
      <c r="Y1537" s="72" t="str">
        <f>IF((OR((AND('[1]PWS Information'!$E$10="CWS",U1537="Single Family Residence",Q1537="Lead")),
(AND('[1]PWS Information'!$E$10="CWS",U1537="Multiple Family Residence",'[1]PWS Information'!$E$11="Yes",Q1537="Lead")),
(AND('[1]PWS Information'!$E$10="NTNC",Q1537="Lead")))),"Tier 1",
IF((OR((AND('[1]PWS Information'!$E$10="CWS",U1537="Multiple Family Residence",'[1]PWS Information'!$E$11="No",Q1537="Lead")),
(AND('[1]PWS Information'!$E$10="CWS",U1537="Other",Q1537="Lead")),
(AND('[1]PWS Information'!$E$10="CWS",U1537="Building",Q1537="Lead")))),"Tier 2",
IF((OR((AND('[1]PWS Information'!$E$10="CWS",U1537="Single Family Residence",Q1537="Galvanized Requiring Replacement")),
(AND('[1]PWS Information'!$E$10="CWS",U1537="Single Family Residence",Q1537="Galvanized Requiring Replacement",R1537="Yes")),
(AND('[1]PWS Information'!$E$10="NTNC",Q1537="Galvanized Requiring Replacement")),
(AND('[1]PWS Information'!$E$10="NTNC",U1537="Single Family Residence",R1537="Yes")))),"Tier 3",
IF((OR((AND('[1]PWS Information'!$E$10="CWS",U1537="Single Family Residence",S1537="Yes",Q1537="Non-Lead", J1537="Non-Lead - Copper",L1537="Before 1989")),
(AND('[1]PWS Information'!$E$10="CWS",U1537="Single Family Residence",S1537="Yes",Q1537="Non-Lead", N1537="Non-Lead - Copper",O1537="Before 1989")))),"Tier 4",
IF((OR((AND('[1]PWS Information'!$E$10="NTNC",Q1537="Non-Lead")),
(AND('[1]PWS Information'!$E$10="CWS",Q1537="Non-Lead",S1537="")),
(AND('[1]PWS Information'!$E$10="CWS",Q1537="Non-Lead",S1537="No")),
(AND('[1]PWS Information'!$E$10="CWS",Q1537="Non-Lead",S1537="Don't Know")),
(AND('[1]PWS Information'!$E$10="CWS",Q1537="Non-Lead", J1537="Non-Lead - Copper", S1537="Yes", L1537="Between 1989 and 2014")),
(AND('[1]PWS Information'!$E$10="CWS",Q1537="Non-Lead", J1537="Non-Lead - Copper", S1537="Yes", L1537="After 2014")),
(AND('[1]PWS Information'!$E$10="CWS",Q1537="Non-Lead", J1537="Non-Lead - Copper", S1537="Yes", L1537="Unknown")),
(AND('[1]PWS Information'!$E$10="CWS",Q1537="Non-Lead", N1537="Non-Lead - Copper", S1537="Yes", O1537="Between 1989 and 2014")),
(AND('[1]PWS Information'!$E$10="CWS",Q1537="Non-Lead", N1537="Non-Lead - Copper", S1537="Yes", O1537="After 2014")),
(AND('[1]PWS Information'!$E$10="CWS",Q1537="Non-Lead", N1537="Non-Lead - Copper", S1537="Yes", O1537="Unknown")),
(AND('[1]PWS Information'!$E$10="CWS",Q1537="Unknown")),
(AND('[1]PWS Information'!$E$10="NTNC",Q1537="Unknown")))),"Tier 5",
"")))))</f>
        <v>Tier 5</v>
      </c>
      <c r="Z1537" s="71"/>
      <c r="AA1537" s="71"/>
    </row>
    <row r="1538" spans="1:27" ht="72" x14ac:dyDescent="0.3">
      <c r="A1538" s="17"/>
      <c r="B1538" s="70">
        <v>823274</v>
      </c>
      <c r="C1538" s="60">
        <v>851</v>
      </c>
      <c r="D1538" s="61" t="s">
        <v>482</v>
      </c>
      <c r="E1538" s="61" t="s">
        <v>49</v>
      </c>
      <c r="F1538" s="61">
        <v>78640</v>
      </c>
      <c r="G1538" s="62" t="s">
        <v>483</v>
      </c>
      <c r="H1538" s="63">
        <v>29.9764278</v>
      </c>
      <c r="I1538" s="64">
        <v>-97.839619444444395</v>
      </c>
      <c r="J1538" s="65" t="s">
        <v>50</v>
      </c>
      <c r="K1538" s="66" t="s">
        <v>51</v>
      </c>
      <c r="L1538" s="62" t="s">
        <v>52</v>
      </c>
      <c r="M1538" s="69"/>
      <c r="N1538" s="65" t="s">
        <v>50</v>
      </c>
      <c r="O1538" s="66" t="s">
        <v>52</v>
      </c>
      <c r="P1538" s="69"/>
      <c r="Q1538" s="55" t="str">
        <f t="shared" si="23"/>
        <v>Non-Lead</v>
      </c>
      <c r="R1538" s="70" t="s">
        <v>51</v>
      </c>
      <c r="S1538" s="70" t="s">
        <v>51</v>
      </c>
      <c r="T1538" s="70"/>
      <c r="U1538" s="71" t="s">
        <v>53</v>
      </c>
      <c r="V1538" s="71" t="s">
        <v>51</v>
      </c>
      <c r="W1538" s="71" t="s">
        <v>51</v>
      </c>
      <c r="X1538" s="71" t="s">
        <v>51</v>
      </c>
      <c r="Y1538" s="72" t="str">
        <f>IF((OR((AND('[1]PWS Information'!$E$10="CWS",U1538="Single Family Residence",Q1538="Lead")),
(AND('[1]PWS Information'!$E$10="CWS",U1538="Multiple Family Residence",'[1]PWS Information'!$E$11="Yes",Q1538="Lead")),
(AND('[1]PWS Information'!$E$10="NTNC",Q1538="Lead")))),"Tier 1",
IF((OR((AND('[1]PWS Information'!$E$10="CWS",U1538="Multiple Family Residence",'[1]PWS Information'!$E$11="No",Q1538="Lead")),
(AND('[1]PWS Information'!$E$10="CWS",U1538="Other",Q1538="Lead")),
(AND('[1]PWS Information'!$E$10="CWS",U1538="Building",Q1538="Lead")))),"Tier 2",
IF((OR((AND('[1]PWS Information'!$E$10="CWS",U1538="Single Family Residence",Q1538="Galvanized Requiring Replacement")),
(AND('[1]PWS Information'!$E$10="CWS",U1538="Single Family Residence",Q1538="Galvanized Requiring Replacement",R1538="Yes")),
(AND('[1]PWS Information'!$E$10="NTNC",Q1538="Galvanized Requiring Replacement")),
(AND('[1]PWS Information'!$E$10="NTNC",U1538="Single Family Residence",R1538="Yes")))),"Tier 3",
IF((OR((AND('[1]PWS Information'!$E$10="CWS",U1538="Single Family Residence",S1538="Yes",Q1538="Non-Lead", J1538="Non-Lead - Copper",L1538="Before 1989")),
(AND('[1]PWS Information'!$E$10="CWS",U1538="Single Family Residence",S1538="Yes",Q1538="Non-Lead", N1538="Non-Lead - Copper",O1538="Before 1989")))),"Tier 4",
IF((OR((AND('[1]PWS Information'!$E$10="NTNC",Q1538="Non-Lead")),
(AND('[1]PWS Information'!$E$10="CWS",Q1538="Non-Lead",S1538="")),
(AND('[1]PWS Information'!$E$10="CWS",Q1538="Non-Lead",S1538="No")),
(AND('[1]PWS Information'!$E$10="CWS",Q1538="Non-Lead",S1538="Don't Know")),
(AND('[1]PWS Information'!$E$10="CWS",Q1538="Non-Lead", J1538="Non-Lead - Copper", S1538="Yes", L1538="Between 1989 and 2014")),
(AND('[1]PWS Information'!$E$10="CWS",Q1538="Non-Lead", J1538="Non-Lead - Copper", S1538="Yes", L1538="After 2014")),
(AND('[1]PWS Information'!$E$10="CWS",Q1538="Non-Lead", J1538="Non-Lead - Copper", S1538="Yes", L1538="Unknown")),
(AND('[1]PWS Information'!$E$10="CWS",Q1538="Non-Lead", N1538="Non-Lead - Copper", S1538="Yes", O1538="Between 1989 and 2014")),
(AND('[1]PWS Information'!$E$10="CWS",Q1538="Non-Lead", N1538="Non-Lead - Copper", S1538="Yes", O1538="After 2014")),
(AND('[1]PWS Information'!$E$10="CWS",Q1538="Non-Lead", N1538="Non-Lead - Copper", S1538="Yes", O1538="Unknown")),
(AND('[1]PWS Information'!$E$10="CWS",Q1538="Unknown")),
(AND('[1]PWS Information'!$E$10="NTNC",Q1538="Unknown")))),"Tier 5",
"")))))</f>
        <v>Tier 5</v>
      </c>
      <c r="Z1538" s="71"/>
      <c r="AA1538" s="71"/>
    </row>
    <row r="1539" spans="1:27" ht="72" x14ac:dyDescent="0.3">
      <c r="A1539" s="1"/>
      <c r="B1539" s="70">
        <v>12979613</v>
      </c>
      <c r="C1539" s="60">
        <v>860</v>
      </c>
      <c r="D1539" s="61" t="s">
        <v>482</v>
      </c>
      <c r="E1539" s="61" t="s">
        <v>49</v>
      </c>
      <c r="F1539" s="61">
        <v>78640</v>
      </c>
      <c r="G1539" s="62" t="s">
        <v>483</v>
      </c>
      <c r="H1539" s="63">
        <v>29.976647199999999</v>
      </c>
      <c r="I1539" s="64">
        <v>-97.840119444444397</v>
      </c>
      <c r="J1539" s="65" t="s">
        <v>50</v>
      </c>
      <c r="K1539" s="66" t="s">
        <v>51</v>
      </c>
      <c r="L1539" s="62" t="s">
        <v>52</v>
      </c>
      <c r="M1539" s="69"/>
      <c r="N1539" s="65" t="s">
        <v>50</v>
      </c>
      <c r="O1539" s="66" t="s">
        <v>52</v>
      </c>
      <c r="P1539" s="69"/>
      <c r="Q1539" s="55" t="str">
        <f t="shared" si="23"/>
        <v>Non-Lead</v>
      </c>
      <c r="R1539" s="70" t="s">
        <v>51</v>
      </c>
      <c r="S1539" s="70" t="s">
        <v>51</v>
      </c>
      <c r="T1539" s="70"/>
      <c r="U1539" s="71" t="s">
        <v>53</v>
      </c>
      <c r="V1539" s="71" t="s">
        <v>51</v>
      </c>
      <c r="W1539" s="71" t="s">
        <v>51</v>
      </c>
      <c r="X1539" s="71" t="s">
        <v>51</v>
      </c>
      <c r="Y1539" s="72" t="str">
        <f>IF((OR((AND('[1]PWS Information'!$E$10="CWS",U1539="Single Family Residence",Q1539="Lead")),
(AND('[1]PWS Information'!$E$10="CWS",U1539="Multiple Family Residence",'[1]PWS Information'!$E$11="Yes",Q1539="Lead")),
(AND('[1]PWS Information'!$E$10="NTNC",Q1539="Lead")))),"Tier 1",
IF((OR((AND('[1]PWS Information'!$E$10="CWS",U1539="Multiple Family Residence",'[1]PWS Information'!$E$11="No",Q1539="Lead")),
(AND('[1]PWS Information'!$E$10="CWS",U1539="Other",Q1539="Lead")),
(AND('[1]PWS Information'!$E$10="CWS",U1539="Building",Q1539="Lead")))),"Tier 2",
IF((OR((AND('[1]PWS Information'!$E$10="CWS",U1539="Single Family Residence",Q1539="Galvanized Requiring Replacement")),
(AND('[1]PWS Information'!$E$10="CWS",U1539="Single Family Residence",Q1539="Galvanized Requiring Replacement",R1539="Yes")),
(AND('[1]PWS Information'!$E$10="NTNC",Q1539="Galvanized Requiring Replacement")),
(AND('[1]PWS Information'!$E$10="NTNC",U1539="Single Family Residence",R1539="Yes")))),"Tier 3",
IF((OR((AND('[1]PWS Information'!$E$10="CWS",U1539="Single Family Residence",S1539="Yes",Q1539="Non-Lead", J1539="Non-Lead - Copper",L1539="Before 1989")),
(AND('[1]PWS Information'!$E$10="CWS",U1539="Single Family Residence",S1539="Yes",Q1539="Non-Lead", N1539="Non-Lead - Copper",O1539="Before 1989")))),"Tier 4",
IF((OR((AND('[1]PWS Information'!$E$10="NTNC",Q1539="Non-Lead")),
(AND('[1]PWS Information'!$E$10="CWS",Q1539="Non-Lead",S1539="")),
(AND('[1]PWS Information'!$E$10="CWS",Q1539="Non-Lead",S1539="No")),
(AND('[1]PWS Information'!$E$10="CWS",Q1539="Non-Lead",S1539="Don't Know")),
(AND('[1]PWS Information'!$E$10="CWS",Q1539="Non-Lead", J1539="Non-Lead - Copper", S1539="Yes", L1539="Between 1989 and 2014")),
(AND('[1]PWS Information'!$E$10="CWS",Q1539="Non-Lead", J1539="Non-Lead - Copper", S1539="Yes", L1539="After 2014")),
(AND('[1]PWS Information'!$E$10="CWS",Q1539="Non-Lead", J1539="Non-Lead - Copper", S1539="Yes", L1539="Unknown")),
(AND('[1]PWS Information'!$E$10="CWS",Q1539="Non-Lead", N1539="Non-Lead - Copper", S1539="Yes", O1539="Between 1989 and 2014")),
(AND('[1]PWS Information'!$E$10="CWS",Q1539="Non-Lead", N1539="Non-Lead - Copper", S1539="Yes", O1539="After 2014")),
(AND('[1]PWS Information'!$E$10="CWS",Q1539="Non-Lead", N1539="Non-Lead - Copper", S1539="Yes", O1539="Unknown")),
(AND('[1]PWS Information'!$E$10="CWS",Q1539="Unknown")),
(AND('[1]PWS Information'!$E$10="NTNC",Q1539="Unknown")))),"Tier 5",
"")))))</f>
        <v>Tier 5</v>
      </c>
      <c r="Z1539" s="71"/>
      <c r="AA1539" s="71"/>
    </row>
    <row r="1540" spans="1:27" ht="72" x14ac:dyDescent="0.3">
      <c r="A1540" s="1"/>
      <c r="B1540" s="70">
        <v>12963368</v>
      </c>
      <c r="C1540" s="60">
        <v>861</v>
      </c>
      <c r="D1540" s="61" t="s">
        <v>482</v>
      </c>
      <c r="E1540" s="61" t="s">
        <v>49</v>
      </c>
      <c r="F1540" s="61">
        <v>78640</v>
      </c>
      <c r="G1540" s="62" t="s">
        <v>483</v>
      </c>
      <c r="H1540" s="63">
        <v>29.976341699999999</v>
      </c>
      <c r="I1540" s="64">
        <v>-97.839744444444406</v>
      </c>
      <c r="J1540" s="65" t="s">
        <v>50</v>
      </c>
      <c r="K1540" s="66" t="s">
        <v>51</v>
      </c>
      <c r="L1540" s="62" t="s">
        <v>52</v>
      </c>
      <c r="M1540" s="69"/>
      <c r="N1540" s="65" t="s">
        <v>50</v>
      </c>
      <c r="O1540" s="66" t="s">
        <v>52</v>
      </c>
      <c r="P1540" s="69"/>
      <c r="Q1540" s="55" t="str">
        <f t="shared" si="23"/>
        <v>Non-Lead</v>
      </c>
      <c r="R1540" s="70" t="s">
        <v>51</v>
      </c>
      <c r="S1540" s="70" t="s">
        <v>51</v>
      </c>
      <c r="T1540" s="70"/>
      <c r="U1540" s="71" t="s">
        <v>53</v>
      </c>
      <c r="V1540" s="71" t="s">
        <v>51</v>
      </c>
      <c r="W1540" s="71" t="s">
        <v>51</v>
      </c>
      <c r="X1540" s="71" t="s">
        <v>51</v>
      </c>
      <c r="Y1540" s="72" t="str">
        <f>IF((OR((AND('[1]PWS Information'!$E$10="CWS",U1540="Single Family Residence",Q1540="Lead")),
(AND('[1]PWS Information'!$E$10="CWS",U1540="Multiple Family Residence",'[1]PWS Information'!$E$11="Yes",Q1540="Lead")),
(AND('[1]PWS Information'!$E$10="NTNC",Q1540="Lead")))),"Tier 1",
IF((OR((AND('[1]PWS Information'!$E$10="CWS",U1540="Multiple Family Residence",'[1]PWS Information'!$E$11="No",Q1540="Lead")),
(AND('[1]PWS Information'!$E$10="CWS",U1540="Other",Q1540="Lead")),
(AND('[1]PWS Information'!$E$10="CWS",U1540="Building",Q1540="Lead")))),"Tier 2",
IF((OR((AND('[1]PWS Information'!$E$10="CWS",U1540="Single Family Residence",Q1540="Galvanized Requiring Replacement")),
(AND('[1]PWS Information'!$E$10="CWS",U1540="Single Family Residence",Q1540="Galvanized Requiring Replacement",R1540="Yes")),
(AND('[1]PWS Information'!$E$10="NTNC",Q1540="Galvanized Requiring Replacement")),
(AND('[1]PWS Information'!$E$10="NTNC",U1540="Single Family Residence",R1540="Yes")))),"Tier 3",
IF((OR((AND('[1]PWS Information'!$E$10="CWS",U1540="Single Family Residence",S1540="Yes",Q1540="Non-Lead", J1540="Non-Lead - Copper",L1540="Before 1989")),
(AND('[1]PWS Information'!$E$10="CWS",U1540="Single Family Residence",S1540="Yes",Q1540="Non-Lead", N1540="Non-Lead - Copper",O1540="Before 1989")))),"Tier 4",
IF((OR((AND('[1]PWS Information'!$E$10="NTNC",Q1540="Non-Lead")),
(AND('[1]PWS Information'!$E$10="CWS",Q1540="Non-Lead",S1540="")),
(AND('[1]PWS Information'!$E$10="CWS",Q1540="Non-Lead",S1540="No")),
(AND('[1]PWS Information'!$E$10="CWS",Q1540="Non-Lead",S1540="Don't Know")),
(AND('[1]PWS Information'!$E$10="CWS",Q1540="Non-Lead", J1540="Non-Lead - Copper", S1540="Yes", L1540="Between 1989 and 2014")),
(AND('[1]PWS Information'!$E$10="CWS",Q1540="Non-Lead", J1540="Non-Lead - Copper", S1540="Yes", L1540="After 2014")),
(AND('[1]PWS Information'!$E$10="CWS",Q1540="Non-Lead", J1540="Non-Lead - Copper", S1540="Yes", L1540="Unknown")),
(AND('[1]PWS Information'!$E$10="CWS",Q1540="Non-Lead", N1540="Non-Lead - Copper", S1540="Yes", O1540="Between 1989 and 2014")),
(AND('[1]PWS Information'!$E$10="CWS",Q1540="Non-Lead", N1540="Non-Lead - Copper", S1540="Yes", O1540="After 2014")),
(AND('[1]PWS Information'!$E$10="CWS",Q1540="Non-Lead", N1540="Non-Lead - Copper", S1540="Yes", O1540="Unknown")),
(AND('[1]PWS Information'!$E$10="CWS",Q1540="Unknown")),
(AND('[1]PWS Information'!$E$10="NTNC",Q1540="Unknown")))),"Tier 5",
"")))))</f>
        <v>Tier 5</v>
      </c>
      <c r="Z1540" s="71"/>
      <c r="AA1540" s="71"/>
    </row>
    <row r="1541" spans="1:27" ht="72" x14ac:dyDescent="0.3">
      <c r="A1541" s="1"/>
      <c r="B1541" s="70">
        <v>12984399</v>
      </c>
      <c r="C1541" s="60">
        <v>870</v>
      </c>
      <c r="D1541" s="61" t="s">
        <v>482</v>
      </c>
      <c r="E1541" s="61" t="s">
        <v>49</v>
      </c>
      <c r="F1541" s="61">
        <v>78640</v>
      </c>
      <c r="G1541" s="62" t="s">
        <v>483</v>
      </c>
      <c r="H1541" s="63">
        <v>29.976536100000001</v>
      </c>
      <c r="I1541" s="64">
        <v>-97.840244444444394</v>
      </c>
      <c r="J1541" s="65" t="s">
        <v>50</v>
      </c>
      <c r="K1541" s="66" t="s">
        <v>51</v>
      </c>
      <c r="L1541" s="62" t="s">
        <v>52</v>
      </c>
      <c r="M1541" s="69"/>
      <c r="N1541" s="65" t="s">
        <v>50</v>
      </c>
      <c r="O1541" s="66" t="s">
        <v>52</v>
      </c>
      <c r="P1541" s="69"/>
      <c r="Q1541" s="55" t="str">
        <f t="shared" si="23"/>
        <v>Non-Lead</v>
      </c>
      <c r="R1541" s="70" t="s">
        <v>51</v>
      </c>
      <c r="S1541" s="70" t="s">
        <v>51</v>
      </c>
      <c r="T1541" s="70"/>
      <c r="U1541" s="71" t="s">
        <v>53</v>
      </c>
      <c r="V1541" s="71" t="s">
        <v>51</v>
      </c>
      <c r="W1541" s="71" t="s">
        <v>51</v>
      </c>
      <c r="X1541" s="71" t="s">
        <v>51</v>
      </c>
      <c r="Y1541" s="72" t="str">
        <f>IF((OR((AND('[1]PWS Information'!$E$10="CWS",U1541="Single Family Residence",Q1541="Lead")),
(AND('[1]PWS Information'!$E$10="CWS",U1541="Multiple Family Residence",'[1]PWS Information'!$E$11="Yes",Q1541="Lead")),
(AND('[1]PWS Information'!$E$10="NTNC",Q1541="Lead")))),"Tier 1",
IF((OR((AND('[1]PWS Information'!$E$10="CWS",U1541="Multiple Family Residence",'[1]PWS Information'!$E$11="No",Q1541="Lead")),
(AND('[1]PWS Information'!$E$10="CWS",U1541="Other",Q1541="Lead")),
(AND('[1]PWS Information'!$E$10="CWS",U1541="Building",Q1541="Lead")))),"Tier 2",
IF((OR((AND('[1]PWS Information'!$E$10="CWS",U1541="Single Family Residence",Q1541="Galvanized Requiring Replacement")),
(AND('[1]PWS Information'!$E$10="CWS",U1541="Single Family Residence",Q1541="Galvanized Requiring Replacement",R1541="Yes")),
(AND('[1]PWS Information'!$E$10="NTNC",Q1541="Galvanized Requiring Replacement")),
(AND('[1]PWS Information'!$E$10="NTNC",U1541="Single Family Residence",R1541="Yes")))),"Tier 3",
IF((OR((AND('[1]PWS Information'!$E$10="CWS",U1541="Single Family Residence",S1541="Yes",Q1541="Non-Lead", J1541="Non-Lead - Copper",L1541="Before 1989")),
(AND('[1]PWS Information'!$E$10="CWS",U1541="Single Family Residence",S1541="Yes",Q1541="Non-Lead", N1541="Non-Lead - Copper",O1541="Before 1989")))),"Tier 4",
IF((OR((AND('[1]PWS Information'!$E$10="NTNC",Q1541="Non-Lead")),
(AND('[1]PWS Information'!$E$10="CWS",Q1541="Non-Lead",S1541="")),
(AND('[1]PWS Information'!$E$10="CWS",Q1541="Non-Lead",S1541="No")),
(AND('[1]PWS Information'!$E$10="CWS",Q1541="Non-Lead",S1541="Don't Know")),
(AND('[1]PWS Information'!$E$10="CWS",Q1541="Non-Lead", J1541="Non-Lead - Copper", S1541="Yes", L1541="Between 1989 and 2014")),
(AND('[1]PWS Information'!$E$10="CWS",Q1541="Non-Lead", J1541="Non-Lead - Copper", S1541="Yes", L1541="After 2014")),
(AND('[1]PWS Information'!$E$10="CWS",Q1541="Non-Lead", J1541="Non-Lead - Copper", S1541="Yes", L1541="Unknown")),
(AND('[1]PWS Information'!$E$10="CWS",Q1541="Non-Lead", N1541="Non-Lead - Copper", S1541="Yes", O1541="Between 1989 and 2014")),
(AND('[1]PWS Information'!$E$10="CWS",Q1541="Non-Lead", N1541="Non-Lead - Copper", S1541="Yes", O1541="After 2014")),
(AND('[1]PWS Information'!$E$10="CWS",Q1541="Non-Lead", N1541="Non-Lead - Copper", S1541="Yes", O1541="Unknown")),
(AND('[1]PWS Information'!$E$10="CWS",Q1541="Unknown")),
(AND('[1]PWS Information'!$E$10="NTNC",Q1541="Unknown")))),"Tier 5",
"")))))</f>
        <v>Tier 5</v>
      </c>
      <c r="Z1541" s="71"/>
      <c r="AA1541" s="71"/>
    </row>
    <row r="1542" spans="1:27" ht="72" x14ac:dyDescent="0.3">
      <c r="A1542" s="17"/>
      <c r="B1542" s="70">
        <v>825224</v>
      </c>
      <c r="C1542" s="60">
        <v>871</v>
      </c>
      <c r="D1542" s="61" t="s">
        <v>482</v>
      </c>
      <c r="E1542" s="61" t="s">
        <v>49</v>
      </c>
      <c r="F1542" s="61">
        <v>78640</v>
      </c>
      <c r="G1542" s="62" t="s">
        <v>483</v>
      </c>
      <c r="H1542" s="63">
        <v>29.976230600000001</v>
      </c>
      <c r="I1542" s="64">
        <v>-97.839844444444395</v>
      </c>
      <c r="J1542" s="65" t="s">
        <v>50</v>
      </c>
      <c r="K1542" s="66" t="s">
        <v>51</v>
      </c>
      <c r="L1542" s="62" t="s">
        <v>52</v>
      </c>
      <c r="M1542" s="69"/>
      <c r="N1542" s="65" t="s">
        <v>50</v>
      </c>
      <c r="O1542" s="66" t="s">
        <v>52</v>
      </c>
      <c r="P1542" s="69"/>
      <c r="Q1542" s="55" t="str">
        <f t="shared" si="23"/>
        <v>Non-Lead</v>
      </c>
      <c r="R1542" s="70" t="s">
        <v>51</v>
      </c>
      <c r="S1542" s="70" t="s">
        <v>51</v>
      </c>
      <c r="T1542" s="70"/>
      <c r="U1542" s="71" t="s">
        <v>53</v>
      </c>
      <c r="V1542" s="71" t="s">
        <v>51</v>
      </c>
      <c r="W1542" s="71" t="s">
        <v>51</v>
      </c>
      <c r="X1542" s="71" t="s">
        <v>51</v>
      </c>
      <c r="Y1542" s="72" t="str">
        <f>IF((OR((AND('[1]PWS Information'!$E$10="CWS",U1542="Single Family Residence",Q1542="Lead")),
(AND('[1]PWS Information'!$E$10="CWS",U1542="Multiple Family Residence",'[1]PWS Information'!$E$11="Yes",Q1542="Lead")),
(AND('[1]PWS Information'!$E$10="NTNC",Q1542="Lead")))),"Tier 1",
IF((OR((AND('[1]PWS Information'!$E$10="CWS",U1542="Multiple Family Residence",'[1]PWS Information'!$E$11="No",Q1542="Lead")),
(AND('[1]PWS Information'!$E$10="CWS",U1542="Other",Q1542="Lead")),
(AND('[1]PWS Information'!$E$10="CWS",U1542="Building",Q1542="Lead")))),"Tier 2",
IF((OR((AND('[1]PWS Information'!$E$10="CWS",U1542="Single Family Residence",Q1542="Galvanized Requiring Replacement")),
(AND('[1]PWS Information'!$E$10="CWS",U1542="Single Family Residence",Q1542="Galvanized Requiring Replacement",R1542="Yes")),
(AND('[1]PWS Information'!$E$10="NTNC",Q1542="Galvanized Requiring Replacement")),
(AND('[1]PWS Information'!$E$10="NTNC",U1542="Single Family Residence",R1542="Yes")))),"Tier 3",
IF((OR((AND('[1]PWS Information'!$E$10="CWS",U1542="Single Family Residence",S1542="Yes",Q1542="Non-Lead", J1542="Non-Lead - Copper",L1542="Before 1989")),
(AND('[1]PWS Information'!$E$10="CWS",U1542="Single Family Residence",S1542="Yes",Q1542="Non-Lead", N1542="Non-Lead - Copper",O1542="Before 1989")))),"Tier 4",
IF((OR((AND('[1]PWS Information'!$E$10="NTNC",Q1542="Non-Lead")),
(AND('[1]PWS Information'!$E$10="CWS",Q1542="Non-Lead",S1542="")),
(AND('[1]PWS Information'!$E$10="CWS",Q1542="Non-Lead",S1542="No")),
(AND('[1]PWS Information'!$E$10="CWS",Q1542="Non-Lead",S1542="Don't Know")),
(AND('[1]PWS Information'!$E$10="CWS",Q1542="Non-Lead", J1542="Non-Lead - Copper", S1542="Yes", L1542="Between 1989 and 2014")),
(AND('[1]PWS Information'!$E$10="CWS",Q1542="Non-Lead", J1542="Non-Lead - Copper", S1542="Yes", L1542="After 2014")),
(AND('[1]PWS Information'!$E$10="CWS",Q1542="Non-Lead", J1542="Non-Lead - Copper", S1542="Yes", L1542="Unknown")),
(AND('[1]PWS Information'!$E$10="CWS",Q1542="Non-Lead", N1542="Non-Lead - Copper", S1542="Yes", O1542="Between 1989 and 2014")),
(AND('[1]PWS Information'!$E$10="CWS",Q1542="Non-Lead", N1542="Non-Lead - Copper", S1542="Yes", O1542="After 2014")),
(AND('[1]PWS Information'!$E$10="CWS",Q1542="Non-Lead", N1542="Non-Lead - Copper", S1542="Yes", O1542="Unknown")),
(AND('[1]PWS Information'!$E$10="CWS",Q1542="Unknown")),
(AND('[1]PWS Information'!$E$10="NTNC",Q1542="Unknown")))),"Tier 5",
"")))))</f>
        <v>Tier 5</v>
      </c>
      <c r="Z1542" s="71"/>
      <c r="AA1542" s="71"/>
    </row>
    <row r="1543" spans="1:27" ht="72" x14ac:dyDescent="0.3">
      <c r="A1543" s="1"/>
      <c r="B1543" s="70">
        <v>809130</v>
      </c>
      <c r="C1543" s="60">
        <v>880</v>
      </c>
      <c r="D1543" s="61" t="s">
        <v>482</v>
      </c>
      <c r="E1543" s="61" t="s">
        <v>49</v>
      </c>
      <c r="F1543" s="61">
        <v>78640</v>
      </c>
      <c r="G1543" s="62" t="s">
        <v>483</v>
      </c>
      <c r="H1543" s="63">
        <v>29.976452800000001</v>
      </c>
      <c r="I1543" s="64">
        <v>-97.840377777777704</v>
      </c>
      <c r="J1543" s="65" t="s">
        <v>50</v>
      </c>
      <c r="K1543" s="66" t="s">
        <v>51</v>
      </c>
      <c r="L1543" s="62" t="s">
        <v>52</v>
      </c>
      <c r="M1543" s="69"/>
      <c r="N1543" s="65" t="s">
        <v>50</v>
      </c>
      <c r="O1543" s="66" t="s">
        <v>52</v>
      </c>
      <c r="P1543" s="69"/>
      <c r="Q1543" s="55" t="str">
        <f t="shared" si="23"/>
        <v>Non-Lead</v>
      </c>
      <c r="R1543" s="70" t="s">
        <v>51</v>
      </c>
      <c r="S1543" s="70" t="s">
        <v>51</v>
      </c>
      <c r="T1543" s="70"/>
      <c r="U1543" s="71" t="s">
        <v>53</v>
      </c>
      <c r="V1543" s="71" t="s">
        <v>51</v>
      </c>
      <c r="W1543" s="71" t="s">
        <v>51</v>
      </c>
      <c r="X1543" s="71" t="s">
        <v>51</v>
      </c>
      <c r="Y1543" s="72" t="str">
        <f>IF((OR((AND('[1]PWS Information'!$E$10="CWS",U1543="Single Family Residence",Q1543="Lead")),
(AND('[1]PWS Information'!$E$10="CWS",U1543="Multiple Family Residence",'[1]PWS Information'!$E$11="Yes",Q1543="Lead")),
(AND('[1]PWS Information'!$E$10="NTNC",Q1543="Lead")))),"Tier 1",
IF((OR((AND('[1]PWS Information'!$E$10="CWS",U1543="Multiple Family Residence",'[1]PWS Information'!$E$11="No",Q1543="Lead")),
(AND('[1]PWS Information'!$E$10="CWS",U1543="Other",Q1543="Lead")),
(AND('[1]PWS Information'!$E$10="CWS",U1543="Building",Q1543="Lead")))),"Tier 2",
IF((OR((AND('[1]PWS Information'!$E$10="CWS",U1543="Single Family Residence",Q1543="Galvanized Requiring Replacement")),
(AND('[1]PWS Information'!$E$10="CWS",U1543="Single Family Residence",Q1543="Galvanized Requiring Replacement",R1543="Yes")),
(AND('[1]PWS Information'!$E$10="NTNC",Q1543="Galvanized Requiring Replacement")),
(AND('[1]PWS Information'!$E$10="NTNC",U1543="Single Family Residence",R1543="Yes")))),"Tier 3",
IF((OR((AND('[1]PWS Information'!$E$10="CWS",U1543="Single Family Residence",S1543="Yes",Q1543="Non-Lead", J1543="Non-Lead - Copper",L1543="Before 1989")),
(AND('[1]PWS Information'!$E$10="CWS",U1543="Single Family Residence",S1543="Yes",Q1543="Non-Lead", N1543="Non-Lead - Copper",O1543="Before 1989")))),"Tier 4",
IF((OR((AND('[1]PWS Information'!$E$10="NTNC",Q1543="Non-Lead")),
(AND('[1]PWS Information'!$E$10="CWS",Q1543="Non-Lead",S1543="")),
(AND('[1]PWS Information'!$E$10="CWS",Q1543="Non-Lead",S1543="No")),
(AND('[1]PWS Information'!$E$10="CWS",Q1543="Non-Lead",S1543="Don't Know")),
(AND('[1]PWS Information'!$E$10="CWS",Q1543="Non-Lead", J1543="Non-Lead - Copper", S1543="Yes", L1543="Between 1989 and 2014")),
(AND('[1]PWS Information'!$E$10="CWS",Q1543="Non-Lead", J1543="Non-Lead - Copper", S1543="Yes", L1543="After 2014")),
(AND('[1]PWS Information'!$E$10="CWS",Q1543="Non-Lead", J1543="Non-Lead - Copper", S1543="Yes", L1543="Unknown")),
(AND('[1]PWS Information'!$E$10="CWS",Q1543="Non-Lead", N1543="Non-Lead - Copper", S1543="Yes", O1543="Between 1989 and 2014")),
(AND('[1]PWS Information'!$E$10="CWS",Q1543="Non-Lead", N1543="Non-Lead - Copper", S1543="Yes", O1543="After 2014")),
(AND('[1]PWS Information'!$E$10="CWS",Q1543="Non-Lead", N1543="Non-Lead - Copper", S1543="Yes", O1543="Unknown")),
(AND('[1]PWS Information'!$E$10="CWS",Q1543="Unknown")),
(AND('[1]PWS Information'!$E$10="NTNC",Q1543="Unknown")))),"Tier 5",
"")))))</f>
        <v>Tier 5</v>
      </c>
      <c r="Z1543" s="71"/>
      <c r="AA1543" s="71"/>
    </row>
    <row r="1544" spans="1:27" ht="72" x14ac:dyDescent="0.3">
      <c r="A1544" s="1"/>
      <c r="B1544" s="70">
        <v>781498</v>
      </c>
      <c r="C1544" s="60">
        <v>881</v>
      </c>
      <c r="D1544" s="61" t="s">
        <v>482</v>
      </c>
      <c r="E1544" s="61" t="s">
        <v>49</v>
      </c>
      <c r="F1544" s="61">
        <v>78640</v>
      </c>
      <c r="G1544" s="62" t="s">
        <v>483</v>
      </c>
      <c r="H1544" s="63">
        <v>29.976138899999999</v>
      </c>
      <c r="I1544" s="64">
        <v>-97.839947222222193</v>
      </c>
      <c r="J1544" s="65" t="s">
        <v>50</v>
      </c>
      <c r="K1544" s="66" t="s">
        <v>51</v>
      </c>
      <c r="L1544" s="62" t="s">
        <v>52</v>
      </c>
      <c r="M1544" s="69"/>
      <c r="N1544" s="65" t="s">
        <v>50</v>
      </c>
      <c r="O1544" s="66" t="s">
        <v>52</v>
      </c>
      <c r="P1544" s="69"/>
      <c r="Q1544" s="55" t="str">
        <f t="shared" si="23"/>
        <v>Non-Lead</v>
      </c>
      <c r="R1544" s="70" t="s">
        <v>51</v>
      </c>
      <c r="S1544" s="70" t="s">
        <v>51</v>
      </c>
      <c r="T1544" s="70"/>
      <c r="U1544" s="71" t="s">
        <v>53</v>
      </c>
      <c r="V1544" s="71" t="s">
        <v>51</v>
      </c>
      <c r="W1544" s="71" t="s">
        <v>51</v>
      </c>
      <c r="X1544" s="71" t="s">
        <v>51</v>
      </c>
      <c r="Y1544" s="72" t="str">
        <f>IF((OR((AND('[1]PWS Information'!$E$10="CWS",U1544="Single Family Residence",Q1544="Lead")),
(AND('[1]PWS Information'!$E$10="CWS",U1544="Multiple Family Residence",'[1]PWS Information'!$E$11="Yes",Q1544="Lead")),
(AND('[1]PWS Information'!$E$10="NTNC",Q1544="Lead")))),"Tier 1",
IF((OR((AND('[1]PWS Information'!$E$10="CWS",U1544="Multiple Family Residence",'[1]PWS Information'!$E$11="No",Q1544="Lead")),
(AND('[1]PWS Information'!$E$10="CWS",U1544="Other",Q1544="Lead")),
(AND('[1]PWS Information'!$E$10="CWS",U1544="Building",Q1544="Lead")))),"Tier 2",
IF((OR((AND('[1]PWS Information'!$E$10="CWS",U1544="Single Family Residence",Q1544="Galvanized Requiring Replacement")),
(AND('[1]PWS Information'!$E$10="CWS",U1544="Single Family Residence",Q1544="Galvanized Requiring Replacement",R1544="Yes")),
(AND('[1]PWS Information'!$E$10="NTNC",Q1544="Galvanized Requiring Replacement")),
(AND('[1]PWS Information'!$E$10="NTNC",U1544="Single Family Residence",R1544="Yes")))),"Tier 3",
IF((OR((AND('[1]PWS Information'!$E$10="CWS",U1544="Single Family Residence",S1544="Yes",Q1544="Non-Lead", J1544="Non-Lead - Copper",L1544="Before 1989")),
(AND('[1]PWS Information'!$E$10="CWS",U1544="Single Family Residence",S1544="Yes",Q1544="Non-Lead", N1544="Non-Lead - Copper",O1544="Before 1989")))),"Tier 4",
IF((OR((AND('[1]PWS Information'!$E$10="NTNC",Q1544="Non-Lead")),
(AND('[1]PWS Information'!$E$10="CWS",Q1544="Non-Lead",S1544="")),
(AND('[1]PWS Information'!$E$10="CWS",Q1544="Non-Lead",S1544="No")),
(AND('[1]PWS Information'!$E$10="CWS",Q1544="Non-Lead",S1544="Don't Know")),
(AND('[1]PWS Information'!$E$10="CWS",Q1544="Non-Lead", J1544="Non-Lead - Copper", S1544="Yes", L1544="Between 1989 and 2014")),
(AND('[1]PWS Information'!$E$10="CWS",Q1544="Non-Lead", J1544="Non-Lead - Copper", S1544="Yes", L1544="After 2014")),
(AND('[1]PWS Information'!$E$10="CWS",Q1544="Non-Lead", J1544="Non-Lead - Copper", S1544="Yes", L1544="Unknown")),
(AND('[1]PWS Information'!$E$10="CWS",Q1544="Non-Lead", N1544="Non-Lead - Copper", S1544="Yes", O1544="Between 1989 and 2014")),
(AND('[1]PWS Information'!$E$10="CWS",Q1544="Non-Lead", N1544="Non-Lead - Copper", S1544="Yes", O1544="After 2014")),
(AND('[1]PWS Information'!$E$10="CWS",Q1544="Non-Lead", N1544="Non-Lead - Copper", S1544="Yes", O1544="Unknown")),
(AND('[1]PWS Information'!$E$10="CWS",Q1544="Unknown")),
(AND('[1]PWS Information'!$E$10="NTNC",Q1544="Unknown")))),"Tier 5",
"")))))</f>
        <v>Tier 5</v>
      </c>
      <c r="Z1544" s="71"/>
      <c r="AA1544" s="71"/>
    </row>
    <row r="1545" spans="1:27" ht="72" x14ac:dyDescent="0.3">
      <c r="A1545" s="1"/>
      <c r="B1545" s="70">
        <v>12984070</v>
      </c>
      <c r="C1545" s="60">
        <v>890</v>
      </c>
      <c r="D1545" s="61" t="s">
        <v>482</v>
      </c>
      <c r="E1545" s="61" t="s">
        <v>49</v>
      </c>
      <c r="F1545" s="61">
        <v>78640</v>
      </c>
      <c r="G1545" s="62" t="s">
        <v>483</v>
      </c>
      <c r="H1545" s="63">
        <v>29.97635</v>
      </c>
      <c r="I1545" s="64">
        <v>-97.840502777777701</v>
      </c>
      <c r="J1545" s="65" t="s">
        <v>50</v>
      </c>
      <c r="K1545" s="66" t="s">
        <v>51</v>
      </c>
      <c r="L1545" s="62" t="s">
        <v>52</v>
      </c>
      <c r="M1545" s="69"/>
      <c r="N1545" s="65" t="s">
        <v>50</v>
      </c>
      <c r="O1545" s="66" t="s">
        <v>52</v>
      </c>
      <c r="P1545" s="69"/>
      <c r="Q1545" s="55" t="str">
        <f t="shared" si="23"/>
        <v>Non-Lead</v>
      </c>
      <c r="R1545" s="70" t="s">
        <v>51</v>
      </c>
      <c r="S1545" s="70" t="s">
        <v>51</v>
      </c>
      <c r="T1545" s="70"/>
      <c r="U1545" s="71" t="s">
        <v>53</v>
      </c>
      <c r="V1545" s="71" t="s">
        <v>51</v>
      </c>
      <c r="W1545" s="71" t="s">
        <v>51</v>
      </c>
      <c r="X1545" s="71" t="s">
        <v>51</v>
      </c>
      <c r="Y1545" s="72" t="str">
        <f>IF((OR((AND('[1]PWS Information'!$E$10="CWS",U1545="Single Family Residence",Q1545="Lead")),
(AND('[1]PWS Information'!$E$10="CWS",U1545="Multiple Family Residence",'[1]PWS Information'!$E$11="Yes",Q1545="Lead")),
(AND('[1]PWS Information'!$E$10="NTNC",Q1545="Lead")))),"Tier 1",
IF((OR((AND('[1]PWS Information'!$E$10="CWS",U1545="Multiple Family Residence",'[1]PWS Information'!$E$11="No",Q1545="Lead")),
(AND('[1]PWS Information'!$E$10="CWS",U1545="Other",Q1545="Lead")),
(AND('[1]PWS Information'!$E$10="CWS",U1545="Building",Q1545="Lead")))),"Tier 2",
IF((OR((AND('[1]PWS Information'!$E$10="CWS",U1545="Single Family Residence",Q1545="Galvanized Requiring Replacement")),
(AND('[1]PWS Information'!$E$10="CWS",U1545="Single Family Residence",Q1545="Galvanized Requiring Replacement",R1545="Yes")),
(AND('[1]PWS Information'!$E$10="NTNC",Q1545="Galvanized Requiring Replacement")),
(AND('[1]PWS Information'!$E$10="NTNC",U1545="Single Family Residence",R1545="Yes")))),"Tier 3",
IF((OR((AND('[1]PWS Information'!$E$10="CWS",U1545="Single Family Residence",S1545="Yes",Q1545="Non-Lead", J1545="Non-Lead - Copper",L1545="Before 1989")),
(AND('[1]PWS Information'!$E$10="CWS",U1545="Single Family Residence",S1545="Yes",Q1545="Non-Lead", N1545="Non-Lead - Copper",O1545="Before 1989")))),"Tier 4",
IF((OR((AND('[1]PWS Information'!$E$10="NTNC",Q1545="Non-Lead")),
(AND('[1]PWS Information'!$E$10="CWS",Q1545="Non-Lead",S1545="")),
(AND('[1]PWS Information'!$E$10="CWS",Q1545="Non-Lead",S1545="No")),
(AND('[1]PWS Information'!$E$10="CWS",Q1545="Non-Lead",S1545="Don't Know")),
(AND('[1]PWS Information'!$E$10="CWS",Q1545="Non-Lead", J1545="Non-Lead - Copper", S1545="Yes", L1545="Between 1989 and 2014")),
(AND('[1]PWS Information'!$E$10="CWS",Q1545="Non-Lead", J1545="Non-Lead - Copper", S1545="Yes", L1545="After 2014")),
(AND('[1]PWS Information'!$E$10="CWS",Q1545="Non-Lead", J1545="Non-Lead - Copper", S1545="Yes", L1545="Unknown")),
(AND('[1]PWS Information'!$E$10="CWS",Q1545="Non-Lead", N1545="Non-Lead - Copper", S1545="Yes", O1545="Between 1989 and 2014")),
(AND('[1]PWS Information'!$E$10="CWS",Q1545="Non-Lead", N1545="Non-Lead - Copper", S1545="Yes", O1545="After 2014")),
(AND('[1]PWS Information'!$E$10="CWS",Q1545="Non-Lead", N1545="Non-Lead - Copper", S1545="Yes", O1545="Unknown")),
(AND('[1]PWS Information'!$E$10="CWS",Q1545="Unknown")),
(AND('[1]PWS Information'!$E$10="NTNC",Q1545="Unknown")))),"Tier 5",
"")))))</f>
        <v>Tier 5</v>
      </c>
      <c r="Z1545" s="71"/>
      <c r="AA1545" s="71"/>
    </row>
    <row r="1546" spans="1:27" ht="72" x14ac:dyDescent="0.3">
      <c r="A1546" s="17"/>
      <c r="B1546" s="70">
        <v>781588</v>
      </c>
      <c r="C1546" s="60">
        <v>891</v>
      </c>
      <c r="D1546" s="61" t="s">
        <v>482</v>
      </c>
      <c r="E1546" s="61" t="s">
        <v>49</v>
      </c>
      <c r="F1546" s="61">
        <v>78640</v>
      </c>
      <c r="G1546" s="62" t="s">
        <v>483</v>
      </c>
      <c r="H1546" s="63">
        <v>29.9760417</v>
      </c>
      <c r="I1546" s="64">
        <v>-97.840066666666601</v>
      </c>
      <c r="J1546" s="65" t="s">
        <v>50</v>
      </c>
      <c r="K1546" s="66" t="s">
        <v>51</v>
      </c>
      <c r="L1546" s="62" t="s">
        <v>52</v>
      </c>
      <c r="M1546" s="69"/>
      <c r="N1546" s="65" t="s">
        <v>50</v>
      </c>
      <c r="O1546" s="66" t="s">
        <v>52</v>
      </c>
      <c r="P1546" s="69"/>
      <c r="Q1546" s="55" t="str">
        <f t="shared" si="23"/>
        <v>Non-Lead</v>
      </c>
      <c r="R1546" s="70" t="s">
        <v>51</v>
      </c>
      <c r="S1546" s="70" t="s">
        <v>51</v>
      </c>
      <c r="T1546" s="70"/>
      <c r="U1546" s="71" t="s">
        <v>53</v>
      </c>
      <c r="V1546" s="71" t="s">
        <v>51</v>
      </c>
      <c r="W1546" s="71" t="s">
        <v>51</v>
      </c>
      <c r="X1546" s="71" t="s">
        <v>51</v>
      </c>
      <c r="Y1546" s="72" t="str">
        <f>IF((OR((AND('[1]PWS Information'!$E$10="CWS",U1546="Single Family Residence",Q1546="Lead")),
(AND('[1]PWS Information'!$E$10="CWS",U1546="Multiple Family Residence",'[1]PWS Information'!$E$11="Yes",Q1546="Lead")),
(AND('[1]PWS Information'!$E$10="NTNC",Q1546="Lead")))),"Tier 1",
IF((OR((AND('[1]PWS Information'!$E$10="CWS",U1546="Multiple Family Residence",'[1]PWS Information'!$E$11="No",Q1546="Lead")),
(AND('[1]PWS Information'!$E$10="CWS",U1546="Other",Q1546="Lead")),
(AND('[1]PWS Information'!$E$10="CWS",U1546="Building",Q1546="Lead")))),"Tier 2",
IF((OR((AND('[1]PWS Information'!$E$10="CWS",U1546="Single Family Residence",Q1546="Galvanized Requiring Replacement")),
(AND('[1]PWS Information'!$E$10="CWS",U1546="Single Family Residence",Q1546="Galvanized Requiring Replacement",R1546="Yes")),
(AND('[1]PWS Information'!$E$10="NTNC",Q1546="Galvanized Requiring Replacement")),
(AND('[1]PWS Information'!$E$10="NTNC",U1546="Single Family Residence",R1546="Yes")))),"Tier 3",
IF((OR((AND('[1]PWS Information'!$E$10="CWS",U1546="Single Family Residence",S1546="Yes",Q1546="Non-Lead", J1546="Non-Lead - Copper",L1546="Before 1989")),
(AND('[1]PWS Information'!$E$10="CWS",U1546="Single Family Residence",S1546="Yes",Q1546="Non-Lead", N1546="Non-Lead - Copper",O1546="Before 1989")))),"Tier 4",
IF((OR((AND('[1]PWS Information'!$E$10="NTNC",Q1546="Non-Lead")),
(AND('[1]PWS Information'!$E$10="CWS",Q1546="Non-Lead",S1546="")),
(AND('[1]PWS Information'!$E$10="CWS",Q1546="Non-Lead",S1546="No")),
(AND('[1]PWS Information'!$E$10="CWS",Q1546="Non-Lead",S1546="Don't Know")),
(AND('[1]PWS Information'!$E$10="CWS",Q1546="Non-Lead", J1546="Non-Lead - Copper", S1546="Yes", L1546="Between 1989 and 2014")),
(AND('[1]PWS Information'!$E$10="CWS",Q1546="Non-Lead", J1546="Non-Lead - Copper", S1546="Yes", L1546="After 2014")),
(AND('[1]PWS Information'!$E$10="CWS",Q1546="Non-Lead", J1546="Non-Lead - Copper", S1546="Yes", L1546="Unknown")),
(AND('[1]PWS Information'!$E$10="CWS",Q1546="Non-Lead", N1546="Non-Lead - Copper", S1546="Yes", O1546="Between 1989 and 2014")),
(AND('[1]PWS Information'!$E$10="CWS",Q1546="Non-Lead", N1546="Non-Lead - Copper", S1546="Yes", O1546="After 2014")),
(AND('[1]PWS Information'!$E$10="CWS",Q1546="Non-Lead", N1546="Non-Lead - Copper", S1546="Yes", O1546="Unknown")),
(AND('[1]PWS Information'!$E$10="CWS",Q1546="Unknown")),
(AND('[1]PWS Information'!$E$10="NTNC",Q1546="Unknown")))),"Tier 5",
"")))))</f>
        <v>Tier 5</v>
      </c>
      <c r="Z1546" s="71"/>
      <c r="AA1546" s="71"/>
    </row>
    <row r="1547" spans="1:27" ht="72" x14ac:dyDescent="0.3">
      <c r="A1547" s="1"/>
      <c r="B1547" s="70">
        <v>12963771</v>
      </c>
      <c r="C1547" s="60">
        <v>900</v>
      </c>
      <c r="D1547" s="61" t="s">
        <v>482</v>
      </c>
      <c r="E1547" s="61" t="s">
        <v>49</v>
      </c>
      <c r="F1547" s="61">
        <v>78640</v>
      </c>
      <c r="G1547" s="62" t="s">
        <v>483</v>
      </c>
      <c r="H1547" s="63">
        <v>29.976238899999998</v>
      </c>
      <c r="I1547" s="64">
        <v>-97.840616666666605</v>
      </c>
      <c r="J1547" s="65" t="s">
        <v>50</v>
      </c>
      <c r="K1547" s="66" t="s">
        <v>51</v>
      </c>
      <c r="L1547" s="62" t="s">
        <v>52</v>
      </c>
      <c r="M1547" s="69"/>
      <c r="N1547" s="65" t="s">
        <v>50</v>
      </c>
      <c r="O1547" s="66" t="s">
        <v>52</v>
      </c>
      <c r="P1547" s="69"/>
      <c r="Q1547" s="55" t="str">
        <f t="shared" si="23"/>
        <v>Non-Lead</v>
      </c>
      <c r="R1547" s="70" t="s">
        <v>51</v>
      </c>
      <c r="S1547" s="70" t="s">
        <v>51</v>
      </c>
      <c r="T1547" s="70"/>
      <c r="U1547" s="71" t="s">
        <v>53</v>
      </c>
      <c r="V1547" s="71" t="s">
        <v>51</v>
      </c>
      <c r="W1547" s="71" t="s">
        <v>51</v>
      </c>
      <c r="X1547" s="71" t="s">
        <v>51</v>
      </c>
      <c r="Y1547" s="72" t="str">
        <f>IF((OR((AND('[1]PWS Information'!$E$10="CWS",U1547="Single Family Residence",Q1547="Lead")),
(AND('[1]PWS Information'!$E$10="CWS",U1547="Multiple Family Residence",'[1]PWS Information'!$E$11="Yes",Q1547="Lead")),
(AND('[1]PWS Information'!$E$10="NTNC",Q1547="Lead")))),"Tier 1",
IF((OR((AND('[1]PWS Information'!$E$10="CWS",U1547="Multiple Family Residence",'[1]PWS Information'!$E$11="No",Q1547="Lead")),
(AND('[1]PWS Information'!$E$10="CWS",U1547="Other",Q1547="Lead")),
(AND('[1]PWS Information'!$E$10="CWS",U1547="Building",Q1547="Lead")))),"Tier 2",
IF((OR((AND('[1]PWS Information'!$E$10="CWS",U1547="Single Family Residence",Q1547="Galvanized Requiring Replacement")),
(AND('[1]PWS Information'!$E$10="CWS",U1547="Single Family Residence",Q1547="Galvanized Requiring Replacement",R1547="Yes")),
(AND('[1]PWS Information'!$E$10="NTNC",Q1547="Galvanized Requiring Replacement")),
(AND('[1]PWS Information'!$E$10="NTNC",U1547="Single Family Residence",R1547="Yes")))),"Tier 3",
IF((OR((AND('[1]PWS Information'!$E$10="CWS",U1547="Single Family Residence",S1547="Yes",Q1547="Non-Lead", J1547="Non-Lead - Copper",L1547="Before 1989")),
(AND('[1]PWS Information'!$E$10="CWS",U1547="Single Family Residence",S1547="Yes",Q1547="Non-Lead", N1547="Non-Lead - Copper",O1547="Before 1989")))),"Tier 4",
IF((OR((AND('[1]PWS Information'!$E$10="NTNC",Q1547="Non-Lead")),
(AND('[1]PWS Information'!$E$10="CWS",Q1547="Non-Lead",S1547="")),
(AND('[1]PWS Information'!$E$10="CWS",Q1547="Non-Lead",S1547="No")),
(AND('[1]PWS Information'!$E$10="CWS",Q1547="Non-Lead",S1547="Don't Know")),
(AND('[1]PWS Information'!$E$10="CWS",Q1547="Non-Lead", J1547="Non-Lead - Copper", S1547="Yes", L1547="Between 1989 and 2014")),
(AND('[1]PWS Information'!$E$10="CWS",Q1547="Non-Lead", J1547="Non-Lead - Copper", S1547="Yes", L1547="After 2014")),
(AND('[1]PWS Information'!$E$10="CWS",Q1547="Non-Lead", J1547="Non-Lead - Copper", S1547="Yes", L1547="Unknown")),
(AND('[1]PWS Information'!$E$10="CWS",Q1547="Non-Lead", N1547="Non-Lead - Copper", S1547="Yes", O1547="Between 1989 and 2014")),
(AND('[1]PWS Information'!$E$10="CWS",Q1547="Non-Lead", N1547="Non-Lead - Copper", S1547="Yes", O1547="After 2014")),
(AND('[1]PWS Information'!$E$10="CWS",Q1547="Non-Lead", N1547="Non-Lead - Copper", S1547="Yes", O1547="Unknown")),
(AND('[1]PWS Information'!$E$10="CWS",Q1547="Unknown")),
(AND('[1]PWS Information'!$E$10="NTNC",Q1547="Unknown")))),"Tier 5",
"")))))</f>
        <v>Tier 5</v>
      </c>
      <c r="Z1547" s="71"/>
      <c r="AA1547" s="71"/>
    </row>
    <row r="1548" spans="1:27" ht="72" x14ac:dyDescent="0.3">
      <c r="A1548" s="1"/>
      <c r="B1548" s="70">
        <v>807630</v>
      </c>
      <c r="C1548" s="60">
        <v>901</v>
      </c>
      <c r="D1548" s="61" t="s">
        <v>482</v>
      </c>
      <c r="E1548" s="61" t="s">
        <v>49</v>
      </c>
      <c r="F1548" s="61">
        <v>78640</v>
      </c>
      <c r="G1548" s="62" t="s">
        <v>483</v>
      </c>
      <c r="H1548" s="63">
        <v>29.9759472</v>
      </c>
      <c r="I1548" s="64">
        <v>-97.840188888888804</v>
      </c>
      <c r="J1548" s="65" t="s">
        <v>50</v>
      </c>
      <c r="K1548" s="66" t="s">
        <v>51</v>
      </c>
      <c r="L1548" s="62" t="s">
        <v>52</v>
      </c>
      <c r="M1548" s="69"/>
      <c r="N1548" s="65" t="s">
        <v>50</v>
      </c>
      <c r="O1548" s="66" t="s">
        <v>52</v>
      </c>
      <c r="P1548" s="69"/>
      <c r="Q1548" s="55" t="str">
        <f t="shared" si="23"/>
        <v>Non-Lead</v>
      </c>
      <c r="R1548" s="70" t="s">
        <v>51</v>
      </c>
      <c r="S1548" s="70" t="s">
        <v>51</v>
      </c>
      <c r="T1548" s="70"/>
      <c r="U1548" s="71" t="s">
        <v>53</v>
      </c>
      <c r="V1548" s="71" t="s">
        <v>51</v>
      </c>
      <c r="W1548" s="71" t="s">
        <v>51</v>
      </c>
      <c r="X1548" s="71" t="s">
        <v>51</v>
      </c>
      <c r="Y1548" s="72" t="str">
        <f>IF((OR((AND('[1]PWS Information'!$E$10="CWS",U1548="Single Family Residence",Q1548="Lead")),
(AND('[1]PWS Information'!$E$10="CWS",U1548="Multiple Family Residence",'[1]PWS Information'!$E$11="Yes",Q1548="Lead")),
(AND('[1]PWS Information'!$E$10="NTNC",Q1548="Lead")))),"Tier 1",
IF((OR((AND('[1]PWS Information'!$E$10="CWS",U1548="Multiple Family Residence",'[1]PWS Information'!$E$11="No",Q1548="Lead")),
(AND('[1]PWS Information'!$E$10="CWS",U1548="Other",Q1548="Lead")),
(AND('[1]PWS Information'!$E$10="CWS",U1548="Building",Q1548="Lead")))),"Tier 2",
IF((OR((AND('[1]PWS Information'!$E$10="CWS",U1548="Single Family Residence",Q1548="Galvanized Requiring Replacement")),
(AND('[1]PWS Information'!$E$10="CWS",U1548="Single Family Residence",Q1548="Galvanized Requiring Replacement",R1548="Yes")),
(AND('[1]PWS Information'!$E$10="NTNC",Q1548="Galvanized Requiring Replacement")),
(AND('[1]PWS Information'!$E$10="NTNC",U1548="Single Family Residence",R1548="Yes")))),"Tier 3",
IF((OR((AND('[1]PWS Information'!$E$10="CWS",U1548="Single Family Residence",S1548="Yes",Q1548="Non-Lead", J1548="Non-Lead - Copper",L1548="Before 1989")),
(AND('[1]PWS Information'!$E$10="CWS",U1548="Single Family Residence",S1548="Yes",Q1548="Non-Lead", N1548="Non-Lead - Copper",O1548="Before 1989")))),"Tier 4",
IF((OR((AND('[1]PWS Information'!$E$10="NTNC",Q1548="Non-Lead")),
(AND('[1]PWS Information'!$E$10="CWS",Q1548="Non-Lead",S1548="")),
(AND('[1]PWS Information'!$E$10="CWS",Q1548="Non-Lead",S1548="No")),
(AND('[1]PWS Information'!$E$10="CWS",Q1548="Non-Lead",S1548="Don't Know")),
(AND('[1]PWS Information'!$E$10="CWS",Q1548="Non-Lead", J1548="Non-Lead - Copper", S1548="Yes", L1548="Between 1989 and 2014")),
(AND('[1]PWS Information'!$E$10="CWS",Q1548="Non-Lead", J1548="Non-Lead - Copper", S1548="Yes", L1548="After 2014")),
(AND('[1]PWS Information'!$E$10="CWS",Q1548="Non-Lead", J1548="Non-Lead - Copper", S1548="Yes", L1548="Unknown")),
(AND('[1]PWS Information'!$E$10="CWS",Q1548="Non-Lead", N1548="Non-Lead - Copper", S1548="Yes", O1548="Between 1989 and 2014")),
(AND('[1]PWS Information'!$E$10="CWS",Q1548="Non-Lead", N1548="Non-Lead - Copper", S1548="Yes", O1548="After 2014")),
(AND('[1]PWS Information'!$E$10="CWS",Q1548="Non-Lead", N1548="Non-Lead - Copper", S1548="Yes", O1548="Unknown")),
(AND('[1]PWS Information'!$E$10="CWS",Q1548="Unknown")),
(AND('[1]PWS Information'!$E$10="NTNC",Q1548="Unknown")))),"Tier 5",
"")))))</f>
        <v>Tier 5</v>
      </c>
      <c r="Z1548" s="71"/>
      <c r="AA1548" s="71"/>
    </row>
    <row r="1549" spans="1:27" ht="72" x14ac:dyDescent="0.3">
      <c r="A1549" s="1"/>
      <c r="B1549" s="70">
        <v>12980554</v>
      </c>
      <c r="C1549" s="60">
        <v>910</v>
      </c>
      <c r="D1549" s="61" t="s">
        <v>482</v>
      </c>
      <c r="E1549" s="61" t="s">
        <v>49</v>
      </c>
      <c r="F1549" s="61">
        <v>78640</v>
      </c>
      <c r="G1549" s="62" t="s">
        <v>483</v>
      </c>
      <c r="H1549" s="63">
        <v>29.9761278</v>
      </c>
      <c r="I1549" s="64">
        <v>-97.840702777777693</v>
      </c>
      <c r="J1549" s="65" t="s">
        <v>50</v>
      </c>
      <c r="K1549" s="66" t="s">
        <v>51</v>
      </c>
      <c r="L1549" s="62" t="s">
        <v>52</v>
      </c>
      <c r="M1549" s="69"/>
      <c r="N1549" s="65" t="s">
        <v>50</v>
      </c>
      <c r="O1549" s="66" t="s">
        <v>52</v>
      </c>
      <c r="P1549" s="69"/>
      <c r="Q1549" s="55" t="str">
        <f t="shared" ref="Q1549:Q1612" si="24">IF((OR(J1549="Lead")),"Lead",
IF((OR(N1549="Lead")),"Lead",
IF((OR(J1549="Lead-lined galvanized")),"Lead",
IF((OR(N1549="Lead-lined galvanized")),"Lead",
IF((OR((AND(J1549="Unknown - Likely Lead",N1549="Galvanized")),
(AND(J1549="Unknown - Unlikely Lead",N1549="Galvanized")),
(AND(J1549="Unknown - Material Unknown",N1549="Galvanized")))),"Galvanized Requiring Replacement",
IF((OR((AND(J1549="Non-lead - Copper",K1549="Yes",N1549="Galvanized")),
(AND(J1549="Non-lead - Copper",K1549="Don't know",N1549="Galvanized")),
(AND(J1549="Non-lead - Copper",K1549="",N1549="Galvanized")),
(AND(J1549="Non-lead - Plastic",K1549="Yes",N1549="Galvanized")),
(AND(J1549="Non-lead - Plastic",K1549="Don't know",N1549="Galvanized")),
(AND(J1549="Non-lead - Plastic",K1549="",N1549="Galvanized")),
(AND(J1549="Non-lead",K1549="Yes",N1549="Galvanized")),
(AND(J1549="Non-lead",K1549="Don't know",N1549="Galvanized")),
(AND(J1549="Non-lead",K1549="",N1549="Galvanized")),
(AND(J1549="Non-lead - Other",K1549="Yes",N1549="Galvanized")),
(AND(J1549="Non-Lead - Other",K1549="Don't know",N1549="Galvanized")),
(AND(J1549="Galvanized",K1549="Yes",N1549="Galvanized")),
(AND(J1549="Galvanized",K1549="Don't know",N1549="Galvanized")),
(AND(J1549="Galvanized",K1549="",N1549="Galvanized")),
(AND(J1549="Non-Lead - Other",K1549="",N1549="Galvanized")))),"Galvanized Requiring Replacement",
IF((OR((AND(J1549="Non-lead - Copper",N1549="Non-lead - Copper")),
(AND(J1549="Non-lead - Copper",N1549="Non-lead - Plastic")),
(AND(J1549="Non-lead - Copper",N1549="Non-lead - Other")),
(AND(J1549="Non-lead - Copper",N1549="Non-lead")),
(AND(J1549="Non-lead - Plastic",N1549="Non-lead - Copper")),
(AND(J1549="Non-lead - Plastic",N1549="Non-lead - Plastic")),
(AND(J1549="Non-lead - Plastic",N1549="Non-lead - Other")),
(AND(J1549="Non-lead - Plastic",N1549="Non-lead")),
(AND(J1549="Non-lead",N1549="Non-lead - Copper")),
(AND(J1549="Non-lead",N1549="Non-lead - Plastic")),
(AND(J1549="Non-lead",N1549="Non-lead - Other")),
(AND(J1549="Non-lead",N1549="Non-lead")),
(AND(J1549="Non-lead - Other",N1549="Non-lead - Copper")),
(AND(J1549="Non-Lead - Other",N1549="Non-lead - Plastic")),
(AND(J1549="Non-Lead - Other",N1549="Non-lead")),
(AND(J1549="Non-Lead - Other",N1549="Non-lead - Other")))),"Non-Lead",
IF((OR((AND(J1549="Galvanized",N1549="Non-lead")),
(AND(J1549="Galvanized",N1549="Non-lead - Copper")),
(AND(J1549="Galvanized",N1549="Non-lead - Plastic")),
(AND(J1549="Galvanized",N1549="Non-lead")),
(AND(J1549="Galvanized",N1549="Non-lead - Other")))),"Non-Lead",
IF((OR((AND(J1549="Non-lead - Copper",K1549="No",N1549="Galvanized")),
(AND(J1549="Non-lead - Plastic",K1549="No",N1549="Galvanized")),
(AND(J1549="Non-lead",K1549="No",N1549="Galvanized")),
(AND(J1549="Galvanized",K1549="No",N1549="Galvanized")),
(AND(J1549="Non-lead - Other",K1549="No",N1549="Galvanized")))),"Non-lead",
IF((OR((AND(J1549="Unknown - Likely Lead",N1549="Unknown - Likely Lead")),
(AND(J1549="Unknown - Likely Lead",N1549="Unknown - Unlikely Lead")),
(AND(J1549="Unknown - Likely Lead",N1549="Unknown - Material Unknown")),
(AND(J1549="Unknown - Unlikely Lead",N1549="Unknown - Likely Lead")),
(AND(J1549="Unknown - Unlikely Lead",N1549="Unknown - Unlikely Lead")),
(AND(J1549="Unknown - Unlikely Lead",N1549="Unknown - Material Unknown")),
(AND(J1549="Unknown - Material Unknown",N1549="Unknown - Likely Lead")),
(AND(J1549="Unknown - Material Unknown",N1549="Unknown - Unlikely Lead")),
(AND(J1549="Unknown - Material Unknown",N1549="Unknown - Material Unknown")))),"Unknown",
IF((OR((AND(J1549="Unknown - Likely Lead",N1549="Non-lead - Copper")),
(AND(J1549="Unknown - Likely Lead",N1549="Non-lead - Plastic")),
(AND(J1549="Unknown - Likely Lead",N1549="Non-lead")),
(AND(J1549="Unknown - Likely Lead",N1549="Non-lead - Other")),
(AND(J1549="Unknown - Unlikely Lead",N1549="Non-lead - Copper")),
(AND(J1549="Unknown - Unlikely Lead",N1549="Non-lead - Plastic")),
(AND(J1549="Unknown - Unlikely Lead",N1549="Non-lead")),
(AND(J1549="Unknown - Unlikely Lead",N1549="Non-lead - Other")),
(AND(J1549="Unknown - Material Unknown",N1549="Non-lead - Copper")),
(AND(J1549="Unknown - Material Unknown",N1549="Non-lead - Plastic")),
(AND(J1549="Unknown - Material Unknown",N1549="Non-lead")),
(AND(J1549="Unknown - Material Unknown",N1549="Non-lead - Other")))),"Unknown",
IF((OR((AND(J1549="Non-lead - Copper",N1549="Unknown - Likely Lead")),
(AND(J1549="Non-lead - Copper",N1549="Unknown - Unlikely Lead")),
(AND(J1549="Non-lead - Copper",N1549="Unknown - Material Unknown")),
(AND(J1549="Non-lead - Plastic",N1549="Unknown - Likely Lead")),
(AND(J1549="Non-lead - Plastic",N1549="Unknown - Unlikely Lead")),
(AND(J1549="Non-lead - Plastic",N1549="Unknown - Material Unknown")),
(AND(J1549="Non-lead",N1549="Unknown - Likely Lead")),
(AND(J1549="Non-lead",N1549="Unknown - Unlikely Lead")),
(AND(J1549="Non-lead",N1549="Unknown - Material Unknown")),
(AND(J1549="Non-lead - Other",N1549="Unknown - Likely Lead")),
(AND(J1549="Non-Lead - Other",N1549="Unknown - Unlikely Lead")),
(AND(J1549="Non-Lead - Other",N1549="Unknown - Material Unknown")))),"Unknown",
IF((OR((AND(J1549="Galvanized",N1549="Unknown - Likely Lead")),
(AND(J1549="Galvanized",N1549="Unknown - Unlikely Lead")),
(AND(J1549="Galvanized",N1549="Unknown - Material Unknown")))),"Unknown",
IF((OR((AND(J1549="Galvanized",N1549="")))),"Galvanized Requiring Replacement",
IF((OR((AND(J1549="Non-lead - Copper",N1549="")),
(AND(J1549="Non-lead - Plastic",N1549="")),
(AND(J1549="Non-lead",N1549="")),
(AND(J1549="Non-lead - Other",N1549="")))),"Non-lead",
IF((OR((AND(J1549="Unknown - Likely Lead",N1549="")),
(AND(J1549="Unknown - Unlikely Lead",N1549="")),
(AND(J1549="Unknown - Material Unknown",N1549="")))),"Unknown",
""))))))))))))))))</f>
        <v>Non-Lead</v>
      </c>
      <c r="R1549" s="70" t="s">
        <v>51</v>
      </c>
      <c r="S1549" s="70" t="s">
        <v>51</v>
      </c>
      <c r="T1549" s="70"/>
      <c r="U1549" s="71" t="s">
        <v>53</v>
      </c>
      <c r="V1549" s="71" t="s">
        <v>51</v>
      </c>
      <c r="W1549" s="71" t="s">
        <v>51</v>
      </c>
      <c r="X1549" s="71" t="s">
        <v>51</v>
      </c>
      <c r="Y1549" s="72" t="str">
        <f>IF((OR((AND('[1]PWS Information'!$E$10="CWS",U1549="Single Family Residence",Q1549="Lead")),
(AND('[1]PWS Information'!$E$10="CWS",U1549="Multiple Family Residence",'[1]PWS Information'!$E$11="Yes",Q1549="Lead")),
(AND('[1]PWS Information'!$E$10="NTNC",Q1549="Lead")))),"Tier 1",
IF((OR((AND('[1]PWS Information'!$E$10="CWS",U1549="Multiple Family Residence",'[1]PWS Information'!$E$11="No",Q1549="Lead")),
(AND('[1]PWS Information'!$E$10="CWS",U1549="Other",Q1549="Lead")),
(AND('[1]PWS Information'!$E$10="CWS",U1549="Building",Q1549="Lead")))),"Tier 2",
IF((OR((AND('[1]PWS Information'!$E$10="CWS",U1549="Single Family Residence",Q1549="Galvanized Requiring Replacement")),
(AND('[1]PWS Information'!$E$10="CWS",U1549="Single Family Residence",Q1549="Galvanized Requiring Replacement",R1549="Yes")),
(AND('[1]PWS Information'!$E$10="NTNC",Q1549="Galvanized Requiring Replacement")),
(AND('[1]PWS Information'!$E$10="NTNC",U1549="Single Family Residence",R1549="Yes")))),"Tier 3",
IF((OR((AND('[1]PWS Information'!$E$10="CWS",U1549="Single Family Residence",S1549="Yes",Q1549="Non-Lead", J1549="Non-Lead - Copper",L1549="Before 1989")),
(AND('[1]PWS Information'!$E$10="CWS",U1549="Single Family Residence",S1549="Yes",Q1549="Non-Lead", N1549="Non-Lead - Copper",O1549="Before 1989")))),"Tier 4",
IF((OR((AND('[1]PWS Information'!$E$10="NTNC",Q1549="Non-Lead")),
(AND('[1]PWS Information'!$E$10="CWS",Q1549="Non-Lead",S1549="")),
(AND('[1]PWS Information'!$E$10="CWS",Q1549="Non-Lead",S1549="No")),
(AND('[1]PWS Information'!$E$10="CWS",Q1549="Non-Lead",S1549="Don't Know")),
(AND('[1]PWS Information'!$E$10="CWS",Q1549="Non-Lead", J1549="Non-Lead - Copper", S1549="Yes", L1549="Between 1989 and 2014")),
(AND('[1]PWS Information'!$E$10="CWS",Q1549="Non-Lead", J1549="Non-Lead - Copper", S1549="Yes", L1549="After 2014")),
(AND('[1]PWS Information'!$E$10="CWS",Q1549="Non-Lead", J1549="Non-Lead - Copper", S1549="Yes", L1549="Unknown")),
(AND('[1]PWS Information'!$E$10="CWS",Q1549="Non-Lead", N1549="Non-Lead - Copper", S1549="Yes", O1549="Between 1989 and 2014")),
(AND('[1]PWS Information'!$E$10="CWS",Q1549="Non-Lead", N1549="Non-Lead - Copper", S1549="Yes", O1549="After 2014")),
(AND('[1]PWS Information'!$E$10="CWS",Q1549="Non-Lead", N1549="Non-Lead - Copper", S1549="Yes", O1549="Unknown")),
(AND('[1]PWS Information'!$E$10="CWS",Q1549="Unknown")),
(AND('[1]PWS Information'!$E$10="NTNC",Q1549="Unknown")))),"Tier 5",
"")))))</f>
        <v>Tier 5</v>
      </c>
      <c r="Z1549" s="71"/>
      <c r="AA1549" s="71"/>
    </row>
    <row r="1550" spans="1:27" ht="72" x14ac:dyDescent="0.3">
      <c r="A1550" s="17"/>
      <c r="B1550" s="70">
        <v>792624</v>
      </c>
      <c r="C1550" s="60">
        <v>911</v>
      </c>
      <c r="D1550" s="61" t="s">
        <v>482</v>
      </c>
      <c r="E1550" s="61" t="s">
        <v>49</v>
      </c>
      <c r="F1550" s="61">
        <v>78640</v>
      </c>
      <c r="G1550" s="62" t="s">
        <v>483</v>
      </c>
      <c r="H1550" s="63">
        <v>29.975833300000001</v>
      </c>
      <c r="I1550" s="64">
        <v>-97.8402777777777</v>
      </c>
      <c r="J1550" s="65" t="s">
        <v>50</v>
      </c>
      <c r="K1550" s="66" t="s">
        <v>51</v>
      </c>
      <c r="L1550" s="62" t="s">
        <v>52</v>
      </c>
      <c r="M1550" s="69"/>
      <c r="N1550" s="65" t="s">
        <v>50</v>
      </c>
      <c r="O1550" s="66" t="s">
        <v>52</v>
      </c>
      <c r="P1550" s="69"/>
      <c r="Q1550" s="55" t="str">
        <f t="shared" si="24"/>
        <v>Non-Lead</v>
      </c>
      <c r="R1550" s="70" t="s">
        <v>51</v>
      </c>
      <c r="S1550" s="70" t="s">
        <v>51</v>
      </c>
      <c r="T1550" s="70"/>
      <c r="U1550" s="71" t="s">
        <v>53</v>
      </c>
      <c r="V1550" s="71" t="s">
        <v>51</v>
      </c>
      <c r="W1550" s="71" t="s">
        <v>51</v>
      </c>
      <c r="X1550" s="71" t="s">
        <v>51</v>
      </c>
      <c r="Y1550" s="72" t="str">
        <f>IF((OR((AND('[1]PWS Information'!$E$10="CWS",U1550="Single Family Residence",Q1550="Lead")),
(AND('[1]PWS Information'!$E$10="CWS",U1550="Multiple Family Residence",'[1]PWS Information'!$E$11="Yes",Q1550="Lead")),
(AND('[1]PWS Information'!$E$10="NTNC",Q1550="Lead")))),"Tier 1",
IF((OR((AND('[1]PWS Information'!$E$10="CWS",U1550="Multiple Family Residence",'[1]PWS Information'!$E$11="No",Q1550="Lead")),
(AND('[1]PWS Information'!$E$10="CWS",U1550="Other",Q1550="Lead")),
(AND('[1]PWS Information'!$E$10="CWS",U1550="Building",Q1550="Lead")))),"Tier 2",
IF((OR((AND('[1]PWS Information'!$E$10="CWS",U1550="Single Family Residence",Q1550="Galvanized Requiring Replacement")),
(AND('[1]PWS Information'!$E$10="CWS",U1550="Single Family Residence",Q1550="Galvanized Requiring Replacement",R1550="Yes")),
(AND('[1]PWS Information'!$E$10="NTNC",Q1550="Galvanized Requiring Replacement")),
(AND('[1]PWS Information'!$E$10="NTNC",U1550="Single Family Residence",R1550="Yes")))),"Tier 3",
IF((OR((AND('[1]PWS Information'!$E$10="CWS",U1550="Single Family Residence",S1550="Yes",Q1550="Non-Lead", J1550="Non-Lead - Copper",L1550="Before 1989")),
(AND('[1]PWS Information'!$E$10="CWS",U1550="Single Family Residence",S1550="Yes",Q1550="Non-Lead", N1550="Non-Lead - Copper",O1550="Before 1989")))),"Tier 4",
IF((OR((AND('[1]PWS Information'!$E$10="NTNC",Q1550="Non-Lead")),
(AND('[1]PWS Information'!$E$10="CWS",Q1550="Non-Lead",S1550="")),
(AND('[1]PWS Information'!$E$10="CWS",Q1550="Non-Lead",S1550="No")),
(AND('[1]PWS Information'!$E$10="CWS",Q1550="Non-Lead",S1550="Don't Know")),
(AND('[1]PWS Information'!$E$10="CWS",Q1550="Non-Lead", J1550="Non-Lead - Copper", S1550="Yes", L1550="Between 1989 and 2014")),
(AND('[1]PWS Information'!$E$10="CWS",Q1550="Non-Lead", J1550="Non-Lead - Copper", S1550="Yes", L1550="After 2014")),
(AND('[1]PWS Information'!$E$10="CWS",Q1550="Non-Lead", J1550="Non-Lead - Copper", S1550="Yes", L1550="Unknown")),
(AND('[1]PWS Information'!$E$10="CWS",Q1550="Non-Lead", N1550="Non-Lead - Copper", S1550="Yes", O1550="Between 1989 and 2014")),
(AND('[1]PWS Information'!$E$10="CWS",Q1550="Non-Lead", N1550="Non-Lead - Copper", S1550="Yes", O1550="After 2014")),
(AND('[1]PWS Information'!$E$10="CWS",Q1550="Non-Lead", N1550="Non-Lead - Copper", S1550="Yes", O1550="Unknown")),
(AND('[1]PWS Information'!$E$10="CWS",Q1550="Unknown")),
(AND('[1]PWS Information'!$E$10="NTNC",Q1550="Unknown")))),"Tier 5",
"")))))</f>
        <v>Tier 5</v>
      </c>
      <c r="Z1550" s="71"/>
      <c r="AA1550" s="71"/>
    </row>
    <row r="1551" spans="1:27" ht="72" x14ac:dyDescent="0.3">
      <c r="A1551" s="1"/>
      <c r="B1551" s="70">
        <v>12963770</v>
      </c>
      <c r="C1551" s="60">
        <v>920</v>
      </c>
      <c r="D1551" s="61" t="s">
        <v>482</v>
      </c>
      <c r="E1551" s="61" t="s">
        <v>49</v>
      </c>
      <c r="F1551" s="61">
        <v>78640</v>
      </c>
      <c r="G1551" s="62" t="s">
        <v>483</v>
      </c>
      <c r="H1551" s="63">
        <v>29.976036100000002</v>
      </c>
      <c r="I1551" s="64">
        <v>-97.840833333333293</v>
      </c>
      <c r="J1551" s="65" t="s">
        <v>50</v>
      </c>
      <c r="K1551" s="66" t="s">
        <v>51</v>
      </c>
      <c r="L1551" s="62" t="s">
        <v>52</v>
      </c>
      <c r="M1551" s="69"/>
      <c r="N1551" s="65" t="s">
        <v>50</v>
      </c>
      <c r="O1551" s="66" t="s">
        <v>52</v>
      </c>
      <c r="P1551" s="69"/>
      <c r="Q1551" s="55" t="str">
        <f t="shared" si="24"/>
        <v>Non-Lead</v>
      </c>
      <c r="R1551" s="70" t="s">
        <v>51</v>
      </c>
      <c r="S1551" s="70" t="s">
        <v>51</v>
      </c>
      <c r="T1551" s="70"/>
      <c r="U1551" s="71" t="s">
        <v>53</v>
      </c>
      <c r="V1551" s="71" t="s">
        <v>51</v>
      </c>
      <c r="W1551" s="71" t="s">
        <v>51</v>
      </c>
      <c r="X1551" s="71" t="s">
        <v>51</v>
      </c>
      <c r="Y1551" s="72" t="str">
        <f>IF((OR((AND('[1]PWS Information'!$E$10="CWS",U1551="Single Family Residence",Q1551="Lead")),
(AND('[1]PWS Information'!$E$10="CWS",U1551="Multiple Family Residence",'[1]PWS Information'!$E$11="Yes",Q1551="Lead")),
(AND('[1]PWS Information'!$E$10="NTNC",Q1551="Lead")))),"Tier 1",
IF((OR((AND('[1]PWS Information'!$E$10="CWS",U1551="Multiple Family Residence",'[1]PWS Information'!$E$11="No",Q1551="Lead")),
(AND('[1]PWS Information'!$E$10="CWS",U1551="Other",Q1551="Lead")),
(AND('[1]PWS Information'!$E$10="CWS",U1551="Building",Q1551="Lead")))),"Tier 2",
IF((OR((AND('[1]PWS Information'!$E$10="CWS",U1551="Single Family Residence",Q1551="Galvanized Requiring Replacement")),
(AND('[1]PWS Information'!$E$10="CWS",U1551="Single Family Residence",Q1551="Galvanized Requiring Replacement",R1551="Yes")),
(AND('[1]PWS Information'!$E$10="NTNC",Q1551="Galvanized Requiring Replacement")),
(AND('[1]PWS Information'!$E$10="NTNC",U1551="Single Family Residence",R1551="Yes")))),"Tier 3",
IF((OR((AND('[1]PWS Information'!$E$10="CWS",U1551="Single Family Residence",S1551="Yes",Q1551="Non-Lead", J1551="Non-Lead - Copper",L1551="Before 1989")),
(AND('[1]PWS Information'!$E$10="CWS",U1551="Single Family Residence",S1551="Yes",Q1551="Non-Lead", N1551="Non-Lead - Copper",O1551="Before 1989")))),"Tier 4",
IF((OR((AND('[1]PWS Information'!$E$10="NTNC",Q1551="Non-Lead")),
(AND('[1]PWS Information'!$E$10="CWS",Q1551="Non-Lead",S1551="")),
(AND('[1]PWS Information'!$E$10="CWS",Q1551="Non-Lead",S1551="No")),
(AND('[1]PWS Information'!$E$10="CWS",Q1551="Non-Lead",S1551="Don't Know")),
(AND('[1]PWS Information'!$E$10="CWS",Q1551="Non-Lead", J1551="Non-Lead - Copper", S1551="Yes", L1551="Between 1989 and 2014")),
(AND('[1]PWS Information'!$E$10="CWS",Q1551="Non-Lead", J1551="Non-Lead - Copper", S1551="Yes", L1551="After 2014")),
(AND('[1]PWS Information'!$E$10="CWS",Q1551="Non-Lead", J1551="Non-Lead - Copper", S1551="Yes", L1551="Unknown")),
(AND('[1]PWS Information'!$E$10="CWS",Q1551="Non-Lead", N1551="Non-Lead - Copper", S1551="Yes", O1551="Between 1989 and 2014")),
(AND('[1]PWS Information'!$E$10="CWS",Q1551="Non-Lead", N1551="Non-Lead - Copper", S1551="Yes", O1551="After 2014")),
(AND('[1]PWS Information'!$E$10="CWS",Q1551="Non-Lead", N1551="Non-Lead - Copper", S1551="Yes", O1551="Unknown")),
(AND('[1]PWS Information'!$E$10="CWS",Q1551="Unknown")),
(AND('[1]PWS Information'!$E$10="NTNC",Q1551="Unknown")))),"Tier 5",
"")))))</f>
        <v>Tier 5</v>
      </c>
      <c r="Z1551" s="71"/>
      <c r="AA1551" s="71"/>
    </row>
    <row r="1552" spans="1:27" ht="72" x14ac:dyDescent="0.3">
      <c r="A1552" s="1"/>
      <c r="B1552" s="70">
        <v>12953246</v>
      </c>
      <c r="C1552" s="60">
        <v>921</v>
      </c>
      <c r="D1552" s="61" t="s">
        <v>482</v>
      </c>
      <c r="E1552" s="61" t="s">
        <v>49</v>
      </c>
      <c r="F1552" s="61">
        <v>78640</v>
      </c>
      <c r="G1552" s="62" t="s">
        <v>483</v>
      </c>
      <c r="H1552" s="63">
        <v>29.975747200000001</v>
      </c>
      <c r="I1552" s="64">
        <v>-97.840394444444399</v>
      </c>
      <c r="J1552" s="65" t="s">
        <v>50</v>
      </c>
      <c r="K1552" s="66" t="s">
        <v>51</v>
      </c>
      <c r="L1552" s="62" t="s">
        <v>52</v>
      </c>
      <c r="M1552" s="69"/>
      <c r="N1552" s="65" t="s">
        <v>50</v>
      </c>
      <c r="O1552" s="66" t="s">
        <v>52</v>
      </c>
      <c r="P1552" s="69"/>
      <c r="Q1552" s="55" t="str">
        <f t="shared" si="24"/>
        <v>Non-Lead</v>
      </c>
      <c r="R1552" s="70" t="s">
        <v>51</v>
      </c>
      <c r="S1552" s="70" t="s">
        <v>51</v>
      </c>
      <c r="T1552" s="70"/>
      <c r="U1552" s="71" t="s">
        <v>53</v>
      </c>
      <c r="V1552" s="71" t="s">
        <v>51</v>
      </c>
      <c r="W1552" s="71" t="s">
        <v>51</v>
      </c>
      <c r="X1552" s="71" t="s">
        <v>51</v>
      </c>
      <c r="Y1552" s="72" t="str">
        <f>IF((OR((AND('[1]PWS Information'!$E$10="CWS",U1552="Single Family Residence",Q1552="Lead")),
(AND('[1]PWS Information'!$E$10="CWS",U1552="Multiple Family Residence",'[1]PWS Information'!$E$11="Yes",Q1552="Lead")),
(AND('[1]PWS Information'!$E$10="NTNC",Q1552="Lead")))),"Tier 1",
IF((OR((AND('[1]PWS Information'!$E$10="CWS",U1552="Multiple Family Residence",'[1]PWS Information'!$E$11="No",Q1552="Lead")),
(AND('[1]PWS Information'!$E$10="CWS",U1552="Other",Q1552="Lead")),
(AND('[1]PWS Information'!$E$10="CWS",U1552="Building",Q1552="Lead")))),"Tier 2",
IF((OR((AND('[1]PWS Information'!$E$10="CWS",U1552="Single Family Residence",Q1552="Galvanized Requiring Replacement")),
(AND('[1]PWS Information'!$E$10="CWS",U1552="Single Family Residence",Q1552="Galvanized Requiring Replacement",R1552="Yes")),
(AND('[1]PWS Information'!$E$10="NTNC",Q1552="Galvanized Requiring Replacement")),
(AND('[1]PWS Information'!$E$10="NTNC",U1552="Single Family Residence",R1552="Yes")))),"Tier 3",
IF((OR((AND('[1]PWS Information'!$E$10="CWS",U1552="Single Family Residence",S1552="Yes",Q1552="Non-Lead", J1552="Non-Lead - Copper",L1552="Before 1989")),
(AND('[1]PWS Information'!$E$10="CWS",U1552="Single Family Residence",S1552="Yes",Q1552="Non-Lead", N1552="Non-Lead - Copper",O1552="Before 1989")))),"Tier 4",
IF((OR((AND('[1]PWS Information'!$E$10="NTNC",Q1552="Non-Lead")),
(AND('[1]PWS Information'!$E$10="CWS",Q1552="Non-Lead",S1552="")),
(AND('[1]PWS Information'!$E$10="CWS",Q1552="Non-Lead",S1552="No")),
(AND('[1]PWS Information'!$E$10="CWS",Q1552="Non-Lead",S1552="Don't Know")),
(AND('[1]PWS Information'!$E$10="CWS",Q1552="Non-Lead", J1552="Non-Lead - Copper", S1552="Yes", L1552="Between 1989 and 2014")),
(AND('[1]PWS Information'!$E$10="CWS",Q1552="Non-Lead", J1552="Non-Lead - Copper", S1552="Yes", L1552="After 2014")),
(AND('[1]PWS Information'!$E$10="CWS",Q1552="Non-Lead", J1552="Non-Lead - Copper", S1552="Yes", L1552="Unknown")),
(AND('[1]PWS Information'!$E$10="CWS",Q1552="Non-Lead", N1552="Non-Lead - Copper", S1552="Yes", O1552="Between 1989 and 2014")),
(AND('[1]PWS Information'!$E$10="CWS",Q1552="Non-Lead", N1552="Non-Lead - Copper", S1552="Yes", O1552="After 2014")),
(AND('[1]PWS Information'!$E$10="CWS",Q1552="Non-Lead", N1552="Non-Lead - Copper", S1552="Yes", O1552="Unknown")),
(AND('[1]PWS Information'!$E$10="CWS",Q1552="Unknown")),
(AND('[1]PWS Information'!$E$10="NTNC",Q1552="Unknown")))),"Tier 5",
"")))))</f>
        <v>Tier 5</v>
      </c>
      <c r="Z1552" s="71"/>
      <c r="AA1552" s="71"/>
    </row>
    <row r="1553" spans="1:27" ht="72" x14ac:dyDescent="0.3">
      <c r="A1553" s="1"/>
      <c r="B1553" s="70">
        <v>12908558</v>
      </c>
      <c r="C1553" s="60">
        <v>930</v>
      </c>
      <c r="D1553" s="61" t="s">
        <v>482</v>
      </c>
      <c r="E1553" s="61" t="s">
        <v>49</v>
      </c>
      <c r="F1553" s="61">
        <v>78640</v>
      </c>
      <c r="G1553" s="62" t="s">
        <v>483</v>
      </c>
      <c r="H1553" s="63">
        <v>29.9759472</v>
      </c>
      <c r="I1553" s="64">
        <v>-97.840980555555504</v>
      </c>
      <c r="J1553" s="65" t="s">
        <v>50</v>
      </c>
      <c r="K1553" s="66" t="s">
        <v>51</v>
      </c>
      <c r="L1553" s="62" t="s">
        <v>52</v>
      </c>
      <c r="M1553" s="69"/>
      <c r="N1553" s="65" t="s">
        <v>50</v>
      </c>
      <c r="O1553" s="66" t="s">
        <v>52</v>
      </c>
      <c r="P1553" s="69"/>
      <c r="Q1553" s="55" t="str">
        <f t="shared" si="24"/>
        <v>Non-Lead</v>
      </c>
      <c r="R1553" s="70" t="s">
        <v>51</v>
      </c>
      <c r="S1553" s="70" t="s">
        <v>51</v>
      </c>
      <c r="T1553" s="70"/>
      <c r="U1553" s="71" t="s">
        <v>53</v>
      </c>
      <c r="V1553" s="71" t="s">
        <v>51</v>
      </c>
      <c r="W1553" s="71" t="s">
        <v>51</v>
      </c>
      <c r="X1553" s="71" t="s">
        <v>51</v>
      </c>
      <c r="Y1553" s="72" t="str">
        <f>IF((OR((AND('[1]PWS Information'!$E$10="CWS",U1553="Single Family Residence",Q1553="Lead")),
(AND('[1]PWS Information'!$E$10="CWS",U1553="Multiple Family Residence",'[1]PWS Information'!$E$11="Yes",Q1553="Lead")),
(AND('[1]PWS Information'!$E$10="NTNC",Q1553="Lead")))),"Tier 1",
IF((OR((AND('[1]PWS Information'!$E$10="CWS",U1553="Multiple Family Residence",'[1]PWS Information'!$E$11="No",Q1553="Lead")),
(AND('[1]PWS Information'!$E$10="CWS",U1553="Other",Q1553="Lead")),
(AND('[1]PWS Information'!$E$10="CWS",U1553="Building",Q1553="Lead")))),"Tier 2",
IF((OR((AND('[1]PWS Information'!$E$10="CWS",U1553="Single Family Residence",Q1553="Galvanized Requiring Replacement")),
(AND('[1]PWS Information'!$E$10="CWS",U1553="Single Family Residence",Q1553="Galvanized Requiring Replacement",R1553="Yes")),
(AND('[1]PWS Information'!$E$10="NTNC",Q1553="Galvanized Requiring Replacement")),
(AND('[1]PWS Information'!$E$10="NTNC",U1553="Single Family Residence",R1553="Yes")))),"Tier 3",
IF((OR((AND('[1]PWS Information'!$E$10="CWS",U1553="Single Family Residence",S1553="Yes",Q1553="Non-Lead", J1553="Non-Lead - Copper",L1553="Before 1989")),
(AND('[1]PWS Information'!$E$10="CWS",U1553="Single Family Residence",S1553="Yes",Q1553="Non-Lead", N1553="Non-Lead - Copper",O1553="Before 1989")))),"Tier 4",
IF((OR((AND('[1]PWS Information'!$E$10="NTNC",Q1553="Non-Lead")),
(AND('[1]PWS Information'!$E$10="CWS",Q1553="Non-Lead",S1553="")),
(AND('[1]PWS Information'!$E$10="CWS",Q1553="Non-Lead",S1553="No")),
(AND('[1]PWS Information'!$E$10="CWS",Q1553="Non-Lead",S1553="Don't Know")),
(AND('[1]PWS Information'!$E$10="CWS",Q1553="Non-Lead", J1553="Non-Lead - Copper", S1553="Yes", L1553="Between 1989 and 2014")),
(AND('[1]PWS Information'!$E$10="CWS",Q1553="Non-Lead", J1553="Non-Lead - Copper", S1553="Yes", L1553="After 2014")),
(AND('[1]PWS Information'!$E$10="CWS",Q1553="Non-Lead", J1553="Non-Lead - Copper", S1553="Yes", L1553="Unknown")),
(AND('[1]PWS Information'!$E$10="CWS",Q1553="Non-Lead", N1553="Non-Lead - Copper", S1553="Yes", O1553="Between 1989 and 2014")),
(AND('[1]PWS Information'!$E$10="CWS",Q1553="Non-Lead", N1553="Non-Lead - Copper", S1553="Yes", O1553="After 2014")),
(AND('[1]PWS Information'!$E$10="CWS",Q1553="Non-Lead", N1553="Non-Lead - Copper", S1553="Yes", O1553="Unknown")),
(AND('[1]PWS Information'!$E$10="CWS",Q1553="Unknown")),
(AND('[1]PWS Information'!$E$10="NTNC",Q1553="Unknown")))),"Tier 5",
"")))))</f>
        <v>Tier 5</v>
      </c>
      <c r="Z1553" s="71"/>
      <c r="AA1553" s="71"/>
    </row>
    <row r="1554" spans="1:27" ht="72" x14ac:dyDescent="0.3">
      <c r="A1554" s="17"/>
      <c r="B1554" s="70">
        <v>780776</v>
      </c>
      <c r="C1554" s="60">
        <v>931</v>
      </c>
      <c r="D1554" s="61" t="s">
        <v>482</v>
      </c>
      <c r="E1554" s="61" t="s">
        <v>49</v>
      </c>
      <c r="F1554" s="61">
        <v>78640</v>
      </c>
      <c r="G1554" s="62" t="s">
        <v>483</v>
      </c>
      <c r="H1554" s="63">
        <v>29.9756444</v>
      </c>
      <c r="I1554" s="64">
        <v>-97.840494444444403</v>
      </c>
      <c r="J1554" s="65" t="s">
        <v>50</v>
      </c>
      <c r="K1554" s="66" t="s">
        <v>51</v>
      </c>
      <c r="L1554" s="62" t="s">
        <v>52</v>
      </c>
      <c r="M1554" s="69"/>
      <c r="N1554" s="65" t="s">
        <v>50</v>
      </c>
      <c r="O1554" s="66" t="s">
        <v>52</v>
      </c>
      <c r="P1554" s="69"/>
      <c r="Q1554" s="55" t="str">
        <f t="shared" si="24"/>
        <v>Non-Lead</v>
      </c>
      <c r="R1554" s="70" t="s">
        <v>51</v>
      </c>
      <c r="S1554" s="70" t="s">
        <v>51</v>
      </c>
      <c r="T1554" s="70"/>
      <c r="U1554" s="71" t="s">
        <v>53</v>
      </c>
      <c r="V1554" s="71" t="s">
        <v>51</v>
      </c>
      <c r="W1554" s="71" t="s">
        <v>51</v>
      </c>
      <c r="X1554" s="71" t="s">
        <v>51</v>
      </c>
      <c r="Y1554" s="72" t="str">
        <f>IF((OR((AND('[1]PWS Information'!$E$10="CWS",U1554="Single Family Residence",Q1554="Lead")),
(AND('[1]PWS Information'!$E$10="CWS",U1554="Multiple Family Residence",'[1]PWS Information'!$E$11="Yes",Q1554="Lead")),
(AND('[1]PWS Information'!$E$10="NTNC",Q1554="Lead")))),"Tier 1",
IF((OR((AND('[1]PWS Information'!$E$10="CWS",U1554="Multiple Family Residence",'[1]PWS Information'!$E$11="No",Q1554="Lead")),
(AND('[1]PWS Information'!$E$10="CWS",U1554="Other",Q1554="Lead")),
(AND('[1]PWS Information'!$E$10="CWS",U1554="Building",Q1554="Lead")))),"Tier 2",
IF((OR((AND('[1]PWS Information'!$E$10="CWS",U1554="Single Family Residence",Q1554="Galvanized Requiring Replacement")),
(AND('[1]PWS Information'!$E$10="CWS",U1554="Single Family Residence",Q1554="Galvanized Requiring Replacement",R1554="Yes")),
(AND('[1]PWS Information'!$E$10="NTNC",Q1554="Galvanized Requiring Replacement")),
(AND('[1]PWS Information'!$E$10="NTNC",U1554="Single Family Residence",R1554="Yes")))),"Tier 3",
IF((OR((AND('[1]PWS Information'!$E$10="CWS",U1554="Single Family Residence",S1554="Yes",Q1554="Non-Lead", J1554="Non-Lead - Copper",L1554="Before 1989")),
(AND('[1]PWS Information'!$E$10="CWS",U1554="Single Family Residence",S1554="Yes",Q1554="Non-Lead", N1554="Non-Lead - Copper",O1554="Before 1989")))),"Tier 4",
IF((OR((AND('[1]PWS Information'!$E$10="NTNC",Q1554="Non-Lead")),
(AND('[1]PWS Information'!$E$10="CWS",Q1554="Non-Lead",S1554="")),
(AND('[1]PWS Information'!$E$10="CWS",Q1554="Non-Lead",S1554="No")),
(AND('[1]PWS Information'!$E$10="CWS",Q1554="Non-Lead",S1554="Don't Know")),
(AND('[1]PWS Information'!$E$10="CWS",Q1554="Non-Lead", J1554="Non-Lead - Copper", S1554="Yes", L1554="Between 1989 and 2014")),
(AND('[1]PWS Information'!$E$10="CWS",Q1554="Non-Lead", J1554="Non-Lead - Copper", S1554="Yes", L1554="After 2014")),
(AND('[1]PWS Information'!$E$10="CWS",Q1554="Non-Lead", J1554="Non-Lead - Copper", S1554="Yes", L1554="Unknown")),
(AND('[1]PWS Information'!$E$10="CWS",Q1554="Non-Lead", N1554="Non-Lead - Copper", S1554="Yes", O1554="Between 1989 and 2014")),
(AND('[1]PWS Information'!$E$10="CWS",Q1554="Non-Lead", N1554="Non-Lead - Copper", S1554="Yes", O1554="After 2014")),
(AND('[1]PWS Information'!$E$10="CWS",Q1554="Non-Lead", N1554="Non-Lead - Copper", S1554="Yes", O1554="Unknown")),
(AND('[1]PWS Information'!$E$10="CWS",Q1554="Unknown")),
(AND('[1]PWS Information'!$E$10="NTNC",Q1554="Unknown")))),"Tier 5",
"")))))</f>
        <v>Tier 5</v>
      </c>
      <c r="Z1554" s="71"/>
      <c r="AA1554" s="71"/>
    </row>
    <row r="1555" spans="1:27" ht="72" x14ac:dyDescent="0.3">
      <c r="A1555" s="1"/>
      <c r="B1555" s="70">
        <v>12956329</v>
      </c>
      <c r="C1555" s="60">
        <v>940</v>
      </c>
      <c r="D1555" s="61" t="s">
        <v>482</v>
      </c>
      <c r="E1555" s="61" t="s">
        <v>49</v>
      </c>
      <c r="F1555" s="61">
        <v>78640</v>
      </c>
      <c r="G1555" s="62" t="s">
        <v>483</v>
      </c>
      <c r="H1555" s="63">
        <v>29.975816699999999</v>
      </c>
      <c r="I1555" s="64">
        <v>-97.841041666666598</v>
      </c>
      <c r="J1555" s="65" t="s">
        <v>50</v>
      </c>
      <c r="K1555" s="66" t="s">
        <v>51</v>
      </c>
      <c r="L1555" s="62" t="s">
        <v>52</v>
      </c>
      <c r="M1555" s="69"/>
      <c r="N1555" s="65" t="s">
        <v>50</v>
      </c>
      <c r="O1555" s="66" t="s">
        <v>52</v>
      </c>
      <c r="P1555" s="69"/>
      <c r="Q1555" s="55" t="str">
        <f t="shared" si="24"/>
        <v>Non-Lead</v>
      </c>
      <c r="R1555" s="70" t="s">
        <v>51</v>
      </c>
      <c r="S1555" s="70" t="s">
        <v>51</v>
      </c>
      <c r="T1555" s="70"/>
      <c r="U1555" s="71" t="s">
        <v>53</v>
      </c>
      <c r="V1555" s="71" t="s">
        <v>51</v>
      </c>
      <c r="W1555" s="71" t="s">
        <v>51</v>
      </c>
      <c r="X1555" s="71" t="s">
        <v>51</v>
      </c>
      <c r="Y1555" s="72" t="str">
        <f>IF((OR((AND('[1]PWS Information'!$E$10="CWS",U1555="Single Family Residence",Q1555="Lead")),
(AND('[1]PWS Information'!$E$10="CWS",U1555="Multiple Family Residence",'[1]PWS Information'!$E$11="Yes",Q1555="Lead")),
(AND('[1]PWS Information'!$E$10="NTNC",Q1555="Lead")))),"Tier 1",
IF((OR((AND('[1]PWS Information'!$E$10="CWS",U1555="Multiple Family Residence",'[1]PWS Information'!$E$11="No",Q1555="Lead")),
(AND('[1]PWS Information'!$E$10="CWS",U1555="Other",Q1555="Lead")),
(AND('[1]PWS Information'!$E$10="CWS",U1555="Building",Q1555="Lead")))),"Tier 2",
IF((OR((AND('[1]PWS Information'!$E$10="CWS",U1555="Single Family Residence",Q1555="Galvanized Requiring Replacement")),
(AND('[1]PWS Information'!$E$10="CWS",U1555="Single Family Residence",Q1555="Galvanized Requiring Replacement",R1555="Yes")),
(AND('[1]PWS Information'!$E$10="NTNC",Q1555="Galvanized Requiring Replacement")),
(AND('[1]PWS Information'!$E$10="NTNC",U1555="Single Family Residence",R1555="Yes")))),"Tier 3",
IF((OR((AND('[1]PWS Information'!$E$10="CWS",U1555="Single Family Residence",S1555="Yes",Q1555="Non-Lead", J1555="Non-Lead - Copper",L1555="Before 1989")),
(AND('[1]PWS Information'!$E$10="CWS",U1555="Single Family Residence",S1555="Yes",Q1555="Non-Lead", N1555="Non-Lead - Copper",O1555="Before 1989")))),"Tier 4",
IF((OR((AND('[1]PWS Information'!$E$10="NTNC",Q1555="Non-Lead")),
(AND('[1]PWS Information'!$E$10="CWS",Q1555="Non-Lead",S1555="")),
(AND('[1]PWS Information'!$E$10="CWS",Q1555="Non-Lead",S1555="No")),
(AND('[1]PWS Information'!$E$10="CWS",Q1555="Non-Lead",S1555="Don't Know")),
(AND('[1]PWS Information'!$E$10="CWS",Q1555="Non-Lead", J1555="Non-Lead - Copper", S1555="Yes", L1555="Between 1989 and 2014")),
(AND('[1]PWS Information'!$E$10="CWS",Q1555="Non-Lead", J1555="Non-Lead - Copper", S1555="Yes", L1555="After 2014")),
(AND('[1]PWS Information'!$E$10="CWS",Q1555="Non-Lead", J1555="Non-Lead - Copper", S1555="Yes", L1555="Unknown")),
(AND('[1]PWS Information'!$E$10="CWS",Q1555="Non-Lead", N1555="Non-Lead - Copper", S1555="Yes", O1555="Between 1989 and 2014")),
(AND('[1]PWS Information'!$E$10="CWS",Q1555="Non-Lead", N1555="Non-Lead - Copper", S1555="Yes", O1555="After 2014")),
(AND('[1]PWS Information'!$E$10="CWS",Q1555="Non-Lead", N1555="Non-Lead - Copper", S1555="Yes", O1555="Unknown")),
(AND('[1]PWS Information'!$E$10="CWS",Q1555="Unknown")),
(AND('[1]PWS Information'!$E$10="NTNC",Q1555="Unknown")))),"Tier 5",
"")))))</f>
        <v>Tier 5</v>
      </c>
      <c r="Z1555" s="71"/>
      <c r="AA1555" s="71"/>
    </row>
    <row r="1556" spans="1:27" ht="72" x14ac:dyDescent="0.3">
      <c r="A1556" s="1"/>
      <c r="B1556" s="70">
        <v>802397</v>
      </c>
      <c r="C1556" s="60">
        <v>941</v>
      </c>
      <c r="D1556" s="61" t="s">
        <v>482</v>
      </c>
      <c r="E1556" s="61" t="s">
        <v>49</v>
      </c>
      <c r="F1556" s="61">
        <v>78640</v>
      </c>
      <c r="G1556" s="62" t="s">
        <v>483</v>
      </c>
      <c r="H1556" s="63">
        <v>29.975549999999998</v>
      </c>
      <c r="I1556" s="64">
        <v>-97.840611111111102</v>
      </c>
      <c r="J1556" s="65" t="s">
        <v>50</v>
      </c>
      <c r="K1556" s="66" t="s">
        <v>51</v>
      </c>
      <c r="L1556" s="62" t="s">
        <v>52</v>
      </c>
      <c r="M1556" s="69"/>
      <c r="N1556" s="65" t="s">
        <v>50</v>
      </c>
      <c r="O1556" s="66" t="s">
        <v>52</v>
      </c>
      <c r="P1556" s="69"/>
      <c r="Q1556" s="55" t="str">
        <f t="shared" si="24"/>
        <v>Non-Lead</v>
      </c>
      <c r="R1556" s="70" t="s">
        <v>51</v>
      </c>
      <c r="S1556" s="70" t="s">
        <v>51</v>
      </c>
      <c r="T1556" s="70"/>
      <c r="U1556" s="71" t="s">
        <v>53</v>
      </c>
      <c r="V1556" s="71" t="s">
        <v>51</v>
      </c>
      <c r="W1556" s="71" t="s">
        <v>51</v>
      </c>
      <c r="X1556" s="71" t="s">
        <v>51</v>
      </c>
      <c r="Y1556" s="72" t="str">
        <f>IF((OR((AND('[1]PWS Information'!$E$10="CWS",U1556="Single Family Residence",Q1556="Lead")),
(AND('[1]PWS Information'!$E$10="CWS",U1556="Multiple Family Residence",'[1]PWS Information'!$E$11="Yes",Q1556="Lead")),
(AND('[1]PWS Information'!$E$10="NTNC",Q1556="Lead")))),"Tier 1",
IF((OR((AND('[1]PWS Information'!$E$10="CWS",U1556="Multiple Family Residence",'[1]PWS Information'!$E$11="No",Q1556="Lead")),
(AND('[1]PWS Information'!$E$10="CWS",U1556="Other",Q1556="Lead")),
(AND('[1]PWS Information'!$E$10="CWS",U1556="Building",Q1556="Lead")))),"Tier 2",
IF((OR((AND('[1]PWS Information'!$E$10="CWS",U1556="Single Family Residence",Q1556="Galvanized Requiring Replacement")),
(AND('[1]PWS Information'!$E$10="CWS",U1556="Single Family Residence",Q1556="Galvanized Requiring Replacement",R1556="Yes")),
(AND('[1]PWS Information'!$E$10="NTNC",Q1556="Galvanized Requiring Replacement")),
(AND('[1]PWS Information'!$E$10="NTNC",U1556="Single Family Residence",R1556="Yes")))),"Tier 3",
IF((OR((AND('[1]PWS Information'!$E$10="CWS",U1556="Single Family Residence",S1556="Yes",Q1556="Non-Lead", J1556="Non-Lead - Copper",L1556="Before 1989")),
(AND('[1]PWS Information'!$E$10="CWS",U1556="Single Family Residence",S1556="Yes",Q1556="Non-Lead", N1556="Non-Lead - Copper",O1556="Before 1989")))),"Tier 4",
IF((OR((AND('[1]PWS Information'!$E$10="NTNC",Q1556="Non-Lead")),
(AND('[1]PWS Information'!$E$10="CWS",Q1556="Non-Lead",S1556="")),
(AND('[1]PWS Information'!$E$10="CWS",Q1556="Non-Lead",S1556="No")),
(AND('[1]PWS Information'!$E$10="CWS",Q1556="Non-Lead",S1556="Don't Know")),
(AND('[1]PWS Information'!$E$10="CWS",Q1556="Non-Lead", J1556="Non-Lead - Copper", S1556="Yes", L1556="Between 1989 and 2014")),
(AND('[1]PWS Information'!$E$10="CWS",Q1556="Non-Lead", J1556="Non-Lead - Copper", S1556="Yes", L1556="After 2014")),
(AND('[1]PWS Information'!$E$10="CWS",Q1556="Non-Lead", J1556="Non-Lead - Copper", S1556="Yes", L1556="Unknown")),
(AND('[1]PWS Information'!$E$10="CWS",Q1556="Non-Lead", N1556="Non-Lead - Copper", S1556="Yes", O1556="Between 1989 and 2014")),
(AND('[1]PWS Information'!$E$10="CWS",Q1556="Non-Lead", N1556="Non-Lead - Copper", S1556="Yes", O1556="After 2014")),
(AND('[1]PWS Information'!$E$10="CWS",Q1556="Non-Lead", N1556="Non-Lead - Copper", S1556="Yes", O1556="Unknown")),
(AND('[1]PWS Information'!$E$10="CWS",Q1556="Unknown")),
(AND('[1]PWS Information'!$E$10="NTNC",Q1556="Unknown")))),"Tier 5",
"")))))</f>
        <v>Tier 5</v>
      </c>
      <c r="Z1556" s="71"/>
      <c r="AA1556" s="71"/>
    </row>
    <row r="1557" spans="1:27" ht="86.4" x14ac:dyDescent="0.3">
      <c r="A1557" s="1"/>
      <c r="B1557" s="70">
        <v>1793227</v>
      </c>
      <c r="C1557" s="60">
        <v>950</v>
      </c>
      <c r="D1557" s="61" t="s">
        <v>482</v>
      </c>
      <c r="E1557" s="61" t="s">
        <v>49</v>
      </c>
      <c r="F1557" s="61">
        <v>78640</v>
      </c>
      <c r="G1557" s="62" t="s">
        <v>486</v>
      </c>
      <c r="H1557" s="63">
        <v>29.975736099999999</v>
      </c>
      <c r="I1557" s="64">
        <v>-97.841188888888794</v>
      </c>
      <c r="J1557" s="65" t="s">
        <v>50</v>
      </c>
      <c r="K1557" s="66" t="s">
        <v>51</v>
      </c>
      <c r="L1557" s="62" t="s">
        <v>52</v>
      </c>
      <c r="M1557" s="69"/>
      <c r="N1557" s="65" t="s">
        <v>50</v>
      </c>
      <c r="O1557" s="66" t="s">
        <v>52</v>
      </c>
      <c r="P1557" s="69"/>
      <c r="Q1557" s="55" t="str">
        <f t="shared" si="24"/>
        <v>Non-Lead</v>
      </c>
      <c r="R1557" s="70" t="s">
        <v>51</v>
      </c>
      <c r="S1557" s="70" t="s">
        <v>51</v>
      </c>
      <c r="T1557" s="70"/>
      <c r="U1557" s="71" t="s">
        <v>53</v>
      </c>
      <c r="V1557" s="71" t="s">
        <v>51</v>
      </c>
      <c r="W1557" s="71" t="s">
        <v>51</v>
      </c>
      <c r="X1557" s="71" t="s">
        <v>51</v>
      </c>
      <c r="Y1557" s="72" t="str">
        <f>IF((OR((AND('[1]PWS Information'!$E$10="CWS",U1557="Single Family Residence",Q1557="Lead")),
(AND('[1]PWS Information'!$E$10="CWS",U1557="Multiple Family Residence",'[1]PWS Information'!$E$11="Yes",Q1557="Lead")),
(AND('[1]PWS Information'!$E$10="NTNC",Q1557="Lead")))),"Tier 1",
IF((OR((AND('[1]PWS Information'!$E$10="CWS",U1557="Multiple Family Residence",'[1]PWS Information'!$E$11="No",Q1557="Lead")),
(AND('[1]PWS Information'!$E$10="CWS",U1557="Other",Q1557="Lead")),
(AND('[1]PWS Information'!$E$10="CWS",U1557="Building",Q1557="Lead")))),"Tier 2",
IF((OR((AND('[1]PWS Information'!$E$10="CWS",U1557="Single Family Residence",Q1557="Galvanized Requiring Replacement")),
(AND('[1]PWS Information'!$E$10="CWS",U1557="Single Family Residence",Q1557="Galvanized Requiring Replacement",R1557="Yes")),
(AND('[1]PWS Information'!$E$10="NTNC",Q1557="Galvanized Requiring Replacement")),
(AND('[1]PWS Information'!$E$10="NTNC",U1557="Single Family Residence",R1557="Yes")))),"Tier 3",
IF((OR((AND('[1]PWS Information'!$E$10="CWS",U1557="Single Family Residence",S1557="Yes",Q1557="Non-Lead", J1557="Non-Lead - Copper",L1557="Before 1989")),
(AND('[1]PWS Information'!$E$10="CWS",U1557="Single Family Residence",S1557="Yes",Q1557="Non-Lead", N1557="Non-Lead - Copper",O1557="Before 1989")))),"Tier 4",
IF((OR((AND('[1]PWS Information'!$E$10="NTNC",Q1557="Non-Lead")),
(AND('[1]PWS Information'!$E$10="CWS",Q1557="Non-Lead",S1557="")),
(AND('[1]PWS Information'!$E$10="CWS",Q1557="Non-Lead",S1557="No")),
(AND('[1]PWS Information'!$E$10="CWS",Q1557="Non-Lead",S1557="Don't Know")),
(AND('[1]PWS Information'!$E$10="CWS",Q1557="Non-Lead", J1557="Non-Lead - Copper", S1557="Yes", L1557="Between 1989 and 2014")),
(AND('[1]PWS Information'!$E$10="CWS",Q1557="Non-Lead", J1557="Non-Lead - Copper", S1557="Yes", L1557="After 2014")),
(AND('[1]PWS Information'!$E$10="CWS",Q1557="Non-Lead", J1557="Non-Lead - Copper", S1557="Yes", L1557="Unknown")),
(AND('[1]PWS Information'!$E$10="CWS",Q1557="Non-Lead", N1557="Non-Lead - Copper", S1557="Yes", O1557="Between 1989 and 2014")),
(AND('[1]PWS Information'!$E$10="CWS",Q1557="Non-Lead", N1557="Non-Lead - Copper", S1557="Yes", O1557="After 2014")),
(AND('[1]PWS Information'!$E$10="CWS",Q1557="Non-Lead", N1557="Non-Lead - Copper", S1557="Yes", O1557="Unknown")),
(AND('[1]PWS Information'!$E$10="CWS",Q1557="Unknown")),
(AND('[1]PWS Information'!$E$10="NTNC",Q1557="Unknown")))),"Tier 5",
"")))))</f>
        <v>Tier 5</v>
      </c>
      <c r="Z1557" s="71"/>
      <c r="AA1557" s="71"/>
    </row>
    <row r="1558" spans="1:27" ht="72" x14ac:dyDescent="0.3">
      <c r="A1558" s="17"/>
      <c r="B1558" s="70">
        <v>773771</v>
      </c>
      <c r="C1558" s="60">
        <v>951</v>
      </c>
      <c r="D1558" s="61" t="s">
        <v>482</v>
      </c>
      <c r="E1558" s="61" t="s">
        <v>49</v>
      </c>
      <c r="F1558" s="61">
        <v>78640</v>
      </c>
      <c r="G1558" s="62" t="s">
        <v>483</v>
      </c>
      <c r="H1558" s="63">
        <v>29.975469400000001</v>
      </c>
      <c r="I1558" s="64">
        <v>-97.840724999999907</v>
      </c>
      <c r="J1558" s="65" t="s">
        <v>50</v>
      </c>
      <c r="K1558" s="66" t="s">
        <v>51</v>
      </c>
      <c r="L1558" s="62" t="s">
        <v>52</v>
      </c>
      <c r="M1558" s="69"/>
      <c r="N1558" s="65" t="s">
        <v>50</v>
      </c>
      <c r="O1558" s="66" t="s">
        <v>52</v>
      </c>
      <c r="P1558" s="69"/>
      <c r="Q1558" s="55" t="str">
        <f t="shared" si="24"/>
        <v>Non-Lead</v>
      </c>
      <c r="R1558" s="70" t="s">
        <v>51</v>
      </c>
      <c r="S1558" s="70" t="s">
        <v>51</v>
      </c>
      <c r="T1558" s="70"/>
      <c r="U1558" s="71" t="s">
        <v>53</v>
      </c>
      <c r="V1558" s="71" t="s">
        <v>51</v>
      </c>
      <c r="W1558" s="71" t="s">
        <v>51</v>
      </c>
      <c r="X1558" s="71" t="s">
        <v>51</v>
      </c>
      <c r="Y1558" s="72" t="str">
        <f>IF((OR((AND('[1]PWS Information'!$E$10="CWS",U1558="Single Family Residence",Q1558="Lead")),
(AND('[1]PWS Information'!$E$10="CWS",U1558="Multiple Family Residence",'[1]PWS Information'!$E$11="Yes",Q1558="Lead")),
(AND('[1]PWS Information'!$E$10="NTNC",Q1558="Lead")))),"Tier 1",
IF((OR((AND('[1]PWS Information'!$E$10="CWS",U1558="Multiple Family Residence",'[1]PWS Information'!$E$11="No",Q1558="Lead")),
(AND('[1]PWS Information'!$E$10="CWS",U1558="Other",Q1558="Lead")),
(AND('[1]PWS Information'!$E$10="CWS",U1558="Building",Q1558="Lead")))),"Tier 2",
IF((OR((AND('[1]PWS Information'!$E$10="CWS",U1558="Single Family Residence",Q1558="Galvanized Requiring Replacement")),
(AND('[1]PWS Information'!$E$10="CWS",U1558="Single Family Residence",Q1558="Galvanized Requiring Replacement",R1558="Yes")),
(AND('[1]PWS Information'!$E$10="NTNC",Q1558="Galvanized Requiring Replacement")),
(AND('[1]PWS Information'!$E$10="NTNC",U1558="Single Family Residence",R1558="Yes")))),"Tier 3",
IF((OR((AND('[1]PWS Information'!$E$10="CWS",U1558="Single Family Residence",S1558="Yes",Q1558="Non-Lead", J1558="Non-Lead - Copper",L1558="Before 1989")),
(AND('[1]PWS Information'!$E$10="CWS",U1558="Single Family Residence",S1558="Yes",Q1558="Non-Lead", N1558="Non-Lead - Copper",O1558="Before 1989")))),"Tier 4",
IF((OR((AND('[1]PWS Information'!$E$10="NTNC",Q1558="Non-Lead")),
(AND('[1]PWS Information'!$E$10="CWS",Q1558="Non-Lead",S1558="")),
(AND('[1]PWS Information'!$E$10="CWS",Q1558="Non-Lead",S1558="No")),
(AND('[1]PWS Information'!$E$10="CWS",Q1558="Non-Lead",S1558="Don't Know")),
(AND('[1]PWS Information'!$E$10="CWS",Q1558="Non-Lead", J1558="Non-Lead - Copper", S1558="Yes", L1558="Between 1989 and 2014")),
(AND('[1]PWS Information'!$E$10="CWS",Q1558="Non-Lead", J1558="Non-Lead - Copper", S1558="Yes", L1558="After 2014")),
(AND('[1]PWS Information'!$E$10="CWS",Q1558="Non-Lead", J1558="Non-Lead - Copper", S1558="Yes", L1558="Unknown")),
(AND('[1]PWS Information'!$E$10="CWS",Q1558="Non-Lead", N1558="Non-Lead - Copper", S1558="Yes", O1558="Between 1989 and 2014")),
(AND('[1]PWS Information'!$E$10="CWS",Q1558="Non-Lead", N1558="Non-Lead - Copper", S1558="Yes", O1558="After 2014")),
(AND('[1]PWS Information'!$E$10="CWS",Q1558="Non-Lead", N1558="Non-Lead - Copper", S1558="Yes", O1558="Unknown")),
(AND('[1]PWS Information'!$E$10="CWS",Q1558="Unknown")),
(AND('[1]PWS Information'!$E$10="NTNC",Q1558="Unknown")))),"Tier 5",
"")))))</f>
        <v>Tier 5</v>
      </c>
      <c r="Z1558" s="71"/>
      <c r="AA1558" s="71"/>
    </row>
    <row r="1559" spans="1:27" ht="72" x14ac:dyDescent="0.3">
      <c r="A1559" s="1"/>
      <c r="B1559" s="70">
        <v>12916726</v>
      </c>
      <c r="C1559" s="60">
        <v>960</v>
      </c>
      <c r="D1559" s="61" t="s">
        <v>482</v>
      </c>
      <c r="E1559" s="61" t="s">
        <v>49</v>
      </c>
      <c r="F1559" s="61">
        <v>78640</v>
      </c>
      <c r="G1559" s="62" t="s">
        <v>483</v>
      </c>
      <c r="H1559" s="63">
        <v>29.9756444</v>
      </c>
      <c r="I1559" s="64">
        <v>-97.841302777777699</v>
      </c>
      <c r="J1559" s="65" t="s">
        <v>50</v>
      </c>
      <c r="K1559" s="66" t="s">
        <v>51</v>
      </c>
      <c r="L1559" s="62" t="s">
        <v>52</v>
      </c>
      <c r="M1559" s="69"/>
      <c r="N1559" s="65" t="s">
        <v>50</v>
      </c>
      <c r="O1559" s="66" t="s">
        <v>52</v>
      </c>
      <c r="P1559" s="69"/>
      <c r="Q1559" s="55" t="str">
        <f t="shared" si="24"/>
        <v>Non-Lead</v>
      </c>
      <c r="R1559" s="70" t="s">
        <v>51</v>
      </c>
      <c r="S1559" s="70" t="s">
        <v>51</v>
      </c>
      <c r="T1559" s="70"/>
      <c r="U1559" s="71" t="s">
        <v>53</v>
      </c>
      <c r="V1559" s="71" t="s">
        <v>51</v>
      </c>
      <c r="W1559" s="71" t="s">
        <v>51</v>
      </c>
      <c r="X1559" s="71" t="s">
        <v>51</v>
      </c>
      <c r="Y1559" s="72" t="str">
        <f>IF((OR((AND('[1]PWS Information'!$E$10="CWS",U1559="Single Family Residence",Q1559="Lead")),
(AND('[1]PWS Information'!$E$10="CWS",U1559="Multiple Family Residence",'[1]PWS Information'!$E$11="Yes",Q1559="Lead")),
(AND('[1]PWS Information'!$E$10="NTNC",Q1559="Lead")))),"Tier 1",
IF((OR((AND('[1]PWS Information'!$E$10="CWS",U1559="Multiple Family Residence",'[1]PWS Information'!$E$11="No",Q1559="Lead")),
(AND('[1]PWS Information'!$E$10="CWS",U1559="Other",Q1559="Lead")),
(AND('[1]PWS Information'!$E$10="CWS",U1559="Building",Q1559="Lead")))),"Tier 2",
IF((OR((AND('[1]PWS Information'!$E$10="CWS",U1559="Single Family Residence",Q1559="Galvanized Requiring Replacement")),
(AND('[1]PWS Information'!$E$10="CWS",U1559="Single Family Residence",Q1559="Galvanized Requiring Replacement",R1559="Yes")),
(AND('[1]PWS Information'!$E$10="NTNC",Q1559="Galvanized Requiring Replacement")),
(AND('[1]PWS Information'!$E$10="NTNC",U1559="Single Family Residence",R1559="Yes")))),"Tier 3",
IF((OR((AND('[1]PWS Information'!$E$10="CWS",U1559="Single Family Residence",S1559="Yes",Q1559="Non-Lead", J1559="Non-Lead - Copper",L1559="Before 1989")),
(AND('[1]PWS Information'!$E$10="CWS",U1559="Single Family Residence",S1559="Yes",Q1559="Non-Lead", N1559="Non-Lead - Copper",O1559="Before 1989")))),"Tier 4",
IF((OR((AND('[1]PWS Information'!$E$10="NTNC",Q1559="Non-Lead")),
(AND('[1]PWS Information'!$E$10="CWS",Q1559="Non-Lead",S1559="")),
(AND('[1]PWS Information'!$E$10="CWS",Q1559="Non-Lead",S1559="No")),
(AND('[1]PWS Information'!$E$10="CWS",Q1559="Non-Lead",S1559="Don't Know")),
(AND('[1]PWS Information'!$E$10="CWS",Q1559="Non-Lead", J1559="Non-Lead - Copper", S1559="Yes", L1559="Between 1989 and 2014")),
(AND('[1]PWS Information'!$E$10="CWS",Q1559="Non-Lead", J1559="Non-Lead - Copper", S1559="Yes", L1559="After 2014")),
(AND('[1]PWS Information'!$E$10="CWS",Q1559="Non-Lead", J1559="Non-Lead - Copper", S1559="Yes", L1559="Unknown")),
(AND('[1]PWS Information'!$E$10="CWS",Q1559="Non-Lead", N1559="Non-Lead - Copper", S1559="Yes", O1559="Between 1989 and 2014")),
(AND('[1]PWS Information'!$E$10="CWS",Q1559="Non-Lead", N1559="Non-Lead - Copper", S1559="Yes", O1559="After 2014")),
(AND('[1]PWS Information'!$E$10="CWS",Q1559="Non-Lead", N1559="Non-Lead - Copper", S1559="Yes", O1559="Unknown")),
(AND('[1]PWS Information'!$E$10="CWS",Q1559="Unknown")),
(AND('[1]PWS Information'!$E$10="NTNC",Q1559="Unknown")))),"Tier 5",
"")))))</f>
        <v>Tier 5</v>
      </c>
      <c r="Z1559" s="71"/>
      <c r="AA1559" s="71"/>
    </row>
    <row r="1560" spans="1:27" ht="72" x14ac:dyDescent="0.3">
      <c r="A1560" s="1"/>
      <c r="B1560" s="70">
        <v>804212</v>
      </c>
      <c r="C1560" s="60">
        <v>961</v>
      </c>
      <c r="D1560" s="61" t="s">
        <v>482</v>
      </c>
      <c r="E1560" s="61" t="s">
        <v>49</v>
      </c>
      <c r="F1560" s="61">
        <v>78640</v>
      </c>
      <c r="G1560" s="62" t="s">
        <v>483</v>
      </c>
      <c r="H1560" s="63">
        <v>29.9753361</v>
      </c>
      <c r="I1560" s="64">
        <v>-97.840841666666606</v>
      </c>
      <c r="J1560" s="65" t="s">
        <v>50</v>
      </c>
      <c r="K1560" s="66" t="s">
        <v>51</v>
      </c>
      <c r="L1560" s="62" t="s">
        <v>52</v>
      </c>
      <c r="M1560" s="69"/>
      <c r="N1560" s="65" t="s">
        <v>50</v>
      </c>
      <c r="O1560" s="66" t="s">
        <v>52</v>
      </c>
      <c r="P1560" s="69"/>
      <c r="Q1560" s="55" t="str">
        <f t="shared" si="24"/>
        <v>Non-Lead</v>
      </c>
      <c r="R1560" s="70" t="s">
        <v>51</v>
      </c>
      <c r="S1560" s="70" t="s">
        <v>51</v>
      </c>
      <c r="T1560" s="70"/>
      <c r="U1560" s="71" t="s">
        <v>53</v>
      </c>
      <c r="V1560" s="71" t="s">
        <v>51</v>
      </c>
      <c r="W1560" s="71" t="s">
        <v>51</v>
      </c>
      <c r="X1560" s="71" t="s">
        <v>51</v>
      </c>
      <c r="Y1560" s="72" t="str">
        <f>IF((OR((AND('[1]PWS Information'!$E$10="CWS",U1560="Single Family Residence",Q1560="Lead")),
(AND('[1]PWS Information'!$E$10="CWS",U1560="Multiple Family Residence",'[1]PWS Information'!$E$11="Yes",Q1560="Lead")),
(AND('[1]PWS Information'!$E$10="NTNC",Q1560="Lead")))),"Tier 1",
IF((OR((AND('[1]PWS Information'!$E$10="CWS",U1560="Multiple Family Residence",'[1]PWS Information'!$E$11="No",Q1560="Lead")),
(AND('[1]PWS Information'!$E$10="CWS",U1560="Other",Q1560="Lead")),
(AND('[1]PWS Information'!$E$10="CWS",U1560="Building",Q1560="Lead")))),"Tier 2",
IF((OR((AND('[1]PWS Information'!$E$10="CWS",U1560="Single Family Residence",Q1560="Galvanized Requiring Replacement")),
(AND('[1]PWS Information'!$E$10="CWS",U1560="Single Family Residence",Q1560="Galvanized Requiring Replacement",R1560="Yes")),
(AND('[1]PWS Information'!$E$10="NTNC",Q1560="Galvanized Requiring Replacement")),
(AND('[1]PWS Information'!$E$10="NTNC",U1560="Single Family Residence",R1560="Yes")))),"Tier 3",
IF((OR((AND('[1]PWS Information'!$E$10="CWS",U1560="Single Family Residence",S1560="Yes",Q1560="Non-Lead", J1560="Non-Lead - Copper",L1560="Before 1989")),
(AND('[1]PWS Information'!$E$10="CWS",U1560="Single Family Residence",S1560="Yes",Q1560="Non-Lead", N1560="Non-Lead - Copper",O1560="Before 1989")))),"Tier 4",
IF((OR((AND('[1]PWS Information'!$E$10="NTNC",Q1560="Non-Lead")),
(AND('[1]PWS Information'!$E$10="CWS",Q1560="Non-Lead",S1560="")),
(AND('[1]PWS Information'!$E$10="CWS",Q1560="Non-Lead",S1560="No")),
(AND('[1]PWS Information'!$E$10="CWS",Q1560="Non-Lead",S1560="Don't Know")),
(AND('[1]PWS Information'!$E$10="CWS",Q1560="Non-Lead", J1560="Non-Lead - Copper", S1560="Yes", L1560="Between 1989 and 2014")),
(AND('[1]PWS Information'!$E$10="CWS",Q1560="Non-Lead", J1560="Non-Lead - Copper", S1560="Yes", L1560="After 2014")),
(AND('[1]PWS Information'!$E$10="CWS",Q1560="Non-Lead", J1560="Non-Lead - Copper", S1560="Yes", L1560="Unknown")),
(AND('[1]PWS Information'!$E$10="CWS",Q1560="Non-Lead", N1560="Non-Lead - Copper", S1560="Yes", O1560="Between 1989 and 2014")),
(AND('[1]PWS Information'!$E$10="CWS",Q1560="Non-Lead", N1560="Non-Lead - Copper", S1560="Yes", O1560="After 2014")),
(AND('[1]PWS Information'!$E$10="CWS",Q1560="Non-Lead", N1560="Non-Lead - Copper", S1560="Yes", O1560="Unknown")),
(AND('[1]PWS Information'!$E$10="CWS",Q1560="Unknown")),
(AND('[1]PWS Information'!$E$10="NTNC",Q1560="Unknown")))),"Tier 5",
"")))))</f>
        <v>Tier 5</v>
      </c>
      <c r="Z1560" s="71"/>
      <c r="AA1560" s="71"/>
    </row>
    <row r="1561" spans="1:27" ht="72" x14ac:dyDescent="0.3">
      <c r="A1561" s="1"/>
      <c r="B1561" s="70">
        <v>778214</v>
      </c>
      <c r="C1561" s="60">
        <v>970</v>
      </c>
      <c r="D1561" s="61" t="s">
        <v>482</v>
      </c>
      <c r="E1561" s="61" t="s">
        <v>49</v>
      </c>
      <c r="F1561" s="61">
        <v>78640</v>
      </c>
      <c r="G1561" s="62" t="s">
        <v>483</v>
      </c>
      <c r="H1561" s="63">
        <v>29.9755389</v>
      </c>
      <c r="I1561" s="64">
        <v>-97.841461111111101</v>
      </c>
      <c r="J1561" s="65" t="s">
        <v>50</v>
      </c>
      <c r="K1561" s="66" t="s">
        <v>51</v>
      </c>
      <c r="L1561" s="62" t="s">
        <v>52</v>
      </c>
      <c r="M1561" s="69"/>
      <c r="N1561" s="65" t="s">
        <v>50</v>
      </c>
      <c r="O1561" s="66" t="s">
        <v>52</v>
      </c>
      <c r="P1561" s="69"/>
      <c r="Q1561" s="55" t="str">
        <f t="shared" si="24"/>
        <v>Non-Lead</v>
      </c>
      <c r="R1561" s="70" t="s">
        <v>51</v>
      </c>
      <c r="S1561" s="70" t="s">
        <v>51</v>
      </c>
      <c r="T1561" s="70"/>
      <c r="U1561" s="71" t="s">
        <v>53</v>
      </c>
      <c r="V1561" s="71" t="s">
        <v>51</v>
      </c>
      <c r="W1561" s="71" t="s">
        <v>51</v>
      </c>
      <c r="X1561" s="71" t="s">
        <v>51</v>
      </c>
      <c r="Y1561" s="72" t="str">
        <f>IF((OR((AND('[1]PWS Information'!$E$10="CWS",U1561="Single Family Residence",Q1561="Lead")),
(AND('[1]PWS Information'!$E$10="CWS",U1561="Multiple Family Residence",'[1]PWS Information'!$E$11="Yes",Q1561="Lead")),
(AND('[1]PWS Information'!$E$10="NTNC",Q1561="Lead")))),"Tier 1",
IF((OR((AND('[1]PWS Information'!$E$10="CWS",U1561="Multiple Family Residence",'[1]PWS Information'!$E$11="No",Q1561="Lead")),
(AND('[1]PWS Information'!$E$10="CWS",U1561="Other",Q1561="Lead")),
(AND('[1]PWS Information'!$E$10="CWS",U1561="Building",Q1561="Lead")))),"Tier 2",
IF((OR((AND('[1]PWS Information'!$E$10="CWS",U1561="Single Family Residence",Q1561="Galvanized Requiring Replacement")),
(AND('[1]PWS Information'!$E$10="CWS",U1561="Single Family Residence",Q1561="Galvanized Requiring Replacement",R1561="Yes")),
(AND('[1]PWS Information'!$E$10="NTNC",Q1561="Galvanized Requiring Replacement")),
(AND('[1]PWS Information'!$E$10="NTNC",U1561="Single Family Residence",R1561="Yes")))),"Tier 3",
IF((OR((AND('[1]PWS Information'!$E$10="CWS",U1561="Single Family Residence",S1561="Yes",Q1561="Non-Lead", J1561="Non-Lead - Copper",L1561="Before 1989")),
(AND('[1]PWS Information'!$E$10="CWS",U1561="Single Family Residence",S1561="Yes",Q1561="Non-Lead", N1561="Non-Lead - Copper",O1561="Before 1989")))),"Tier 4",
IF((OR((AND('[1]PWS Information'!$E$10="NTNC",Q1561="Non-Lead")),
(AND('[1]PWS Information'!$E$10="CWS",Q1561="Non-Lead",S1561="")),
(AND('[1]PWS Information'!$E$10="CWS",Q1561="Non-Lead",S1561="No")),
(AND('[1]PWS Information'!$E$10="CWS",Q1561="Non-Lead",S1561="Don't Know")),
(AND('[1]PWS Information'!$E$10="CWS",Q1561="Non-Lead", J1561="Non-Lead - Copper", S1561="Yes", L1561="Between 1989 and 2014")),
(AND('[1]PWS Information'!$E$10="CWS",Q1561="Non-Lead", J1561="Non-Lead - Copper", S1561="Yes", L1561="After 2014")),
(AND('[1]PWS Information'!$E$10="CWS",Q1561="Non-Lead", J1561="Non-Lead - Copper", S1561="Yes", L1561="Unknown")),
(AND('[1]PWS Information'!$E$10="CWS",Q1561="Non-Lead", N1561="Non-Lead - Copper", S1561="Yes", O1561="Between 1989 and 2014")),
(AND('[1]PWS Information'!$E$10="CWS",Q1561="Non-Lead", N1561="Non-Lead - Copper", S1561="Yes", O1561="After 2014")),
(AND('[1]PWS Information'!$E$10="CWS",Q1561="Non-Lead", N1561="Non-Lead - Copper", S1561="Yes", O1561="Unknown")),
(AND('[1]PWS Information'!$E$10="CWS",Q1561="Unknown")),
(AND('[1]PWS Information'!$E$10="NTNC",Q1561="Unknown")))),"Tier 5",
"")))))</f>
        <v>Tier 5</v>
      </c>
      <c r="Z1561" s="71"/>
      <c r="AA1561" s="71"/>
    </row>
    <row r="1562" spans="1:27" ht="72" x14ac:dyDescent="0.3">
      <c r="A1562" s="17"/>
      <c r="B1562" s="70">
        <v>9400567</v>
      </c>
      <c r="C1562" s="60">
        <v>980</v>
      </c>
      <c r="D1562" s="61" t="s">
        <v>482</v>
      </c>
      <c r="E1562" s="61" t="s">
        <v>49</v>
      </c>
      <c r="F1562" s="61">
        <v>78640</v>
      </c>
      <c r="G1562" s="62" t="s">
        <v>483</v>
      </c>
      <c r="H1562" s="63">
        <v>29.9753194</v>
      </c>
      <c r="I1562" s="64">
        <v>-97.841591666666602</v>
      </c>
      <c r="J1562" s="65" t="s">
        <v>50</v>
      </c>
      <c r="K1562" s="66" t="s">
        <v>51</v>
      </c>
      <c r="L1562" s="62" t="s">
        <v>52</v>
      </c>
      <c r="M1562" s="69"/>
      <c r="N1562" s="65" t="s">
        <v>50</v>
      </c>
      <c r="O1562" s="66" t="s">
        <v>52</v>
      </c>
      <c r="P1562" s="69"/>
      <c r="Q1562" s="55" t="str">
        <f t="shared" si="24"/>
        <v>Non-Lead</v>
      </c>
      <c r="R1562" s="70" t="s">
        <v>51</v>
      </c>
      <c r="S1562" s="70" t="s">
        <v>51</v>
      </c>
      <c r="T1562" s="70"/>
      <c r="U1562" s="71" t="s">
        <v>53</v>
      </c>
      <c r="V1562" s="71" t="s">
        <v>51</v>
      </c>
      <c r="W1562" s="71" t="s">
        <v>51</v>
      </c>
      <c r="X1562" s="71" t="s">
        <v>51</v>
      </c>
      <c r="Y1562" s="72" t="str">
        <f>IF((OR((AND('[1]PWS Information'!$E$10="CWS",U1562="Single Family Residence",Q1562="Lead")),
(AND('[1]PWS Information'!$E$10="CWS",U1562="Multiple Family Residence",'[1]PWS Information'!$E$11="Yes",Q1562="Lead")),
(AND('[1]PWS Information'!$E$10="NTNC",Q1562="Lead")))),"Tier 1",
IF((OR((AND('[1]PWS Information'!$E$10="CWS",U1562="Multiple Family Residence",'[1]PWS Information'!$E$11="No",Q1562="Lead")),
(AND('[1]PWS Information'!$E$10="CWS",U1562="Other",Q1562="Lead")),
(AND('[1]PWS Information'!$E$10="CWS",U1562="Building",Q1562="Lead")))),"Tier 2",
IF((OR((AND('[1]PWS Information'!$E$10="CWS",U1562="Single Family Residence",Q1562="Galvanized Requiring Replacement")),
(AND('[1]PWS Information'!$E$10="CWS",U1562="Single Family Residence",Q1562="Galvanized Requiring Replacement",R1562="Yes")),
(AND('[1]PWS Information'!$E$10="NTNC",Q1562="Galvanized Requiring Replacement")),
(AND('[1]PWS Information'!$E$10="NTNC",U1562="Single Family Residence",R1562="Yes")))),"Tier 3",
IF((OR((AND('[1]PWS Information'!$E$10="CWS",U1562="Single Family Residence",S1562="Yes",Q1562="Non-Lead", J1562="Non-Lead - Copper",L1562="Before 1989")),
(AND('[1]PWS Information'!$E$10="CWS",U1562="Single Family Residence",S1562="Yes",Q1562="Non-Lead", N1562="Non-Lead - Copper",O1562="Before 1989")))),"Tier 4",
IF((OR((AND('[1]PWS Information'!$E$10="NTNC",Q1562="Non-Lead")),
(AND('[1]PWS Information'!$E$10="CWS",Q1562="Non-Lead",S1562="")),
(AND('[1]PWS Information'!$E$10="CWS",Q1562="Non-Lead",S1562="No")),
(AND('[1]PWS Information'!$E$10="CWS",Q1562="Non-Lead",S1562="Don't Know")),
(AND('[1]PWS Information'!$E$10="CWS",Q1562="Non-Lead", J1562="Non-Lead - Copper", S1562="Yes", L1562="Between 1989 and 2014")),
(AND('[1]PWS Information'!$E$10="CWS",Q1562="Non-Lead", J1562="Non-Lead - Copper", S1562="Yes", L1562="After 2014")),
(AND('[1]PWS Information'!$E$10="CWS",Q1562="Non-Lead", J1562="Non-Lead - Copper", S1562="Yes", L1562="Unknown")),
(AND('[1]PWS Information'!$E$10="CWS",Q1562="Non-Lead", N1562="Non-Lead - Copper", S1562="Yes", O1562="Between 1989 and 2014")),
(AND('[1]PWS Information'!$E$10="CWS",Q1562="Non-Lead", N1562="Non-Lead - Copper", S1562="Yes", O1562="After 2014")),
(AND('[1]PWS Information'!$E$10="CWS",Q1562="Non-Lead", N1562="Non-Lead - Copper", S1562="Yes", O1562="Unknown")),
(AND('[1]PWS Information'!$E$10="CWS",Q1562="Unknown")),
(AND('[1]PWS Information'!$E$10="NTNC",Q1562="Unknown")))),"Tier 5",
"")))))</f>
        <v>Tier 5</v>
      </c>
      <c r="Z1562" s="71"/>
      <c r="AA1562" s="71"/>
    </row>
    <row r="1563" spans="1:27" ht="72" x14ac:dyDescent="0.3">
      <c r="A1563" s="1"/>
      <c r="B1563" s="70">
        <v>15913671</v>
      </c>
      <c r="C1563" s="60">
        <v>191</v>
      </c>
      <c r="D1563" s="61" t="s">
        <v>487</v>
      </c>
      <c r="E1563" s="61" t="s">
        <v>49</v>
      </c>
      <c r="F1563" s="61">
        <v>78640</v>
      </c>
      <c r="G1563" s="62" t="s">
        <v>483</v>
      </c>
      <c r="H1563" s="63">
        <v>29.977836100000001</v>
      </c>
      <c r="I1563" s="64">
        <v>-97.836136111111102</v>
      </c>
      <c r="J1563" s="65" t="s">
        <v>50</v>
      </c>
      <c r="K1563" s="66" t="s">
        <v>51</v>
      </c>
      <c r="L1563" s="62" t="s">
        <v>52</v>
      </c>
      <c r="M1563" s="69"/>
      <c r="N1563" s="65" t="s">
        <v>50</v>
      </c>
      <c r="O1563" s="66" t="s">
        <v>52</v>
      </c>
      <c r="P1563" s="69"/>
      <c r="Q1563" s="55" t="str">
        <f t="shared" si="24"/>
        <v>Non-Lead</v>
      </c>
      <c r="R1563" s="70" t="s">
        <v>51</v>
      </c>
      <c r="S1563" s="70" t="s">
        <v>51</v>
      </c>
      <c r="T1563" s="70"/>
      <c r="U1563" s="71" t="s">
        <v>53</v>
      </c>
      <c r="V1563" s="71" t="s">
        <v>51</v>
      </c>
      <c r="W1563" s="71" t="s">
        <v>51</v>
      </c>
      <c r="X1563" s="71" t="s">
        <v>51</v>
      </c>
      <c r="Y1563" s="72" t="str">
        <f>IF((OR((AND('[1]PWS Information'!$E$10="CWS",U1563="Single Family Residence",Q1563="Lead")),
(AND('[1]PWS Information'!$E$10="CWS",U1563="Multiple Family Residence",'[1]PWS Information'!$E$11="Yes",Q1563="Lead")),
(AND('[1]PWS Information'!$E$10="NTNC",Q1563="Lead")))),"Tier 1",
IF((OR((AND('[1]PWS Information'!$E$10="CWS",U1563="Multiple Family Residence",'[1]PWS Information'!$E$11="No",Q1563="Lead")),
(AND('[1]PWS Information'!$E$10="CWS",U1563="Other",Q1563="Lead")),
(AND('[1]PWS Information'!$E$10="CWS",U1563="Building",Q1563="Lead")))),"Tier 2",
IF((OR((AND('[1]PWS Information'!$E$10="CWS",U1563="Single Family Residence",Q1563="Galvanized Requiring Replacement")),
(AND('[1]PWS Information'!$E$10="CWS",U1563="Single Family Residence",Q1563="Galvanized Requiring Replacement",R1563="Yes")),
(AND('[1]PWS Information'!$E$10="NTNC",Q1563="Galvanized Requiring Replacement")),
(AND('[1]PWS Information'!$E$10="NTNC",U1563="Single Family Residence",R1563="Yes")))),"Tier 3",
IF((OR((AND('[1]PWS Information'!$E$10="CWS",U1563="Single Family Residence",S1563="Yes",Q1563="Non-Lead", J1563="Non-Lead - Copper",L1563="Before 1989")),
(AND('[1]PWS Information'!$E$10="CWS",U1563="Single Family Residence",S1563="Yes",Q1563="Non-Lead", N1563="Non-Lead - Copper",O1563="Before 1989")))),"Tier 4",
IF((OR((AND('[1]PWS Information'!$E$10="NTNC",Q1563="Non-Lead")),
(AND('[1]PWS Information'!$E$10="CWS",Q1563="Non-Lead",S1563="")),
(AND('[1]PWS Information'!$E$10="CWS",Q1563="Non-Lead",S1563="No")),
(AND('[1]PWS Information'!$E$10="CWS",Q1563="Non-Lead",S1563="Don't Know")),
(AND('[1]PWS Information'!$E$10="CWS",Q1563="Non-Lead", J1563="Non-Lead - Copper", S1563="Yes", L1563="Between 1989 and 2014")),
(AND('[1]PWS Information'!$E$10="CWS",Q1563="Non-Lead", J1563="Non-Lead - Copper", S1563="Yes", L1563="After 2014")),
(AND('[1]PWS Information'!$E$10="CWS",Q1563="Non-Lead", J1563="Non-Lead - Copper", S1563="Yes", L1563="Unknown")),
(AND('[1]PWS Information'!$E$10="CWS",Q1563="Non-Lead", N1563="Non-Lead - Copper", S1563="Yes", O1563="Between 1989 and 2014")),
(AND('[1]PWS Information'!$E$10="CWS",Q1563="Non-Lead", N1563="Non-Lead - Copper", S1563="Yes", O1563="After 2014")),
(AND('[1]PWS Information'!$E$10="CWS",Q1563="Non-Lead", N1563="Non-Lead - Copper", S1563="Yes", O1563="Unknown")),
(AND('[1]PWS Information'!$E$10="CWS",Q1563="Unknown")),
(AND('[1]PWS Information'!$E$10="NTNC",Q1563="Unknown")))),"Tier 5",
"")))))</f>
        <v>Tier 5</v>
      </c>
      <c r="Z1563" s="71"/>
      <c r="AA1563" s="71"/>
    </row>
    <row r="1564" spans="1:27" ht="72" x14ac:dyDescent="0.3">
      <c r="A1564" s="1"/>
      <c r="B1564" s="70">
        <v>9624829</v>
      </c>
      <c r="C1564" s="60">
        <v>131</v>
      </c>
      <c r="D1564" s="61" t="s">
        <v>488</v>
      </c>
      <c r="E1564" s="61" t="s">
        <v>49</v>
      </c>
      <c r="F1564" s="61">
        <v>78640</v>
      </c>
      <c r="G1564" s="62" t="s">
        <v>483</v>
      </c>
      <c r="H1564" s="63">
        <v>29.976963900000001</v>
      </c>
      <c r="I1564" s="64">
        <v>-97.836138888888797</v>
      </c>
      <c r="J1564" s="65" t="s">
        <v>50</v>
      </c>
      <c r="K1564" s="66" t="s">
        <v>51</v>
      </c>
      <c r="L1564" s="62" t="s">
        <v>52</v>
      </c>
      <c r="M1564" s="69"/>
      <c r="N1564" s="65" t="s">
        <v>50</v>
      </c>
      <c r="O1564" s="66" t="s">
        <v>52</v>
      </c>
      <c r="P1564" s="69"/>
      <c r="Q1564" s="55" t="str">
        <f t="shared" si="24"/>
        <v>Non-Lead</v>
      </c>
      <c r="R1564" s="70" t="s">
        <v>51</v>
      </c>
      <c r="S1564" s="70" t="s">
        <v>51</v>
      </c>
      <c r="T1564" s="70"/>
      <c r="U1564" s="71" t="s">
        <v>53</v>
      </c>
      <c r="V1564" s="71" t="s">
        <v>51</v>
      </c>
      <c r="W1564" s="71" t="s">
        <v>51</v>
      </c>
      <c r="X1564" s="71" t="s">
        <v>51</v>
      </c>
      <c r="Y1564" s="72" t="str">
        <f>IF((OR((AND('[1]PWS Information'!$E$10="CWS",U1564="Single Family Residence",Q1564="Lead")),
(AND('[1]PWS Information'!$E$10="CWS",U1564="Multiple Family Residence",'[1]PWS Information'!$E$11="Yes",Q1564="Lead")),
(AND('[1]PWS Information'!$E$10="NTNC",Q1564="Lead")))),"Tier 1",
IF((OR((AND('[1]PWS Information'!$E$10="CWS",U1564="Multiple Family Residence",'[1]PWS Information'!$E$11="No",Q1564="Lead")),
(AND('[1]PWS Information'!$E$10="CWS",U1564="Other",Q1564="Lead")),
(AND('[1]PWS Information'!$E$10="CWS",U1564="Building",Q1564="Lead")))),"Tier 2",
IF((OR((AND('[1]PWS Information'!$E$10="CWS",U1564="Single Family Residence",Q1564="Galvanized Requiring Replacement")),
(AND('[1]PWS Information'!$E$10="CWS",U1564="Single Family Residence",Q1564="Galvanized Requiring Replacement",R1564="Yes")),
(AND('[1]PWS Information'!$E$10="NTNC",Q1564="Galvanized Requiring Replacement")),
(AND('[1]PWS Information'!$E$10="NTNC",U1564="Single Family Residence",R1564="Yes")))),"Tier 3",
IF((OR((AND('[1]PWS Information'!$E$10="CWS",U1564="Single Family Residence",S1564="Yes",Q1564="Non-Lead", J1564="Non-Lead - Copper",L1564="Before 1989")),
(AND('[1]PWS Information'!$E$10="CWS",U1564="Single Family Residence",S1564="Yes",Q1564="Non-Lead", N1564="Non-Lead - Copper",O1564="Before 1989")))),"Tier 4",
IF((OR((AND('[1]PWS Information'!$E$10="NTNC",Q1564="Non-Lead")),
(AND('[1]PWS Information'!$E$10="CWS",Q1564="Non-Lead",S1564="")),
(AND('[1]PWS Information'!$E$10="CWS",Q1564="Non-Lead",S1564="No")),
(AND('[1]PWS Information'!$E$10="CWS",Q1564="Non-Lead",S1564="Don't Know")),
(AND('[1]PWS Information'!$E$10="CWS",Q1564="Non-Lead", J1564="Non-Lead - Copper", S1564="Yes", L1564="Between 1989 and 2014")),
(AND('[1]PWS Information'!$E$10="CWS",Q1564="Non-Lead", J1564="Non-Lead - Copper", S1564="Yes", L1564="After 2014")),
(AND('[1]PWS Information'!$E$10="CWS",Q1564="Non-Lead", J1564="Non-Lead - Copper", S1564="Yes", L1564="Unknown")),
(AND('[1]PWS Information'!$E$10="CWS",Q1564="Non-Lead", N1564="Non-Lead - Copper", S1564="Yes", O1564="Between 1989 and 2014")),
(AND('[1]PWS Information'!$E$10="CWS",Q1564="Non-Lead", N1564="Non-Lead - Copper", S1564="Yes", O1564="After 2014")),
(AND('[1]PWS Information'!$E$10="CWS",Q1564="Non-Lead", N1564="Non-Lead - Copper", S1564="Yes", O1564="Unknown")),
(AND('[1]PWS Information'!$E$10="CWS",Q1564="Unknown")),
(AND('[1]PWS Information'!$E$10="NTNC",Q1564="Unknown")))),"Tier 5",
"")))))</f>
        <v>Tier 5</v>
      </c>
      <c r="Z1564" s="71"/>
      <c r="AA1564" s="71"/>
    </row>
    <row r="1565" spans="1:27" ht="72" x14ac:dyDescent="0.3">
      <c r="A1565" s="1"/>
      <c r="B1565" s="70">
        <v>9640377</v>
      </c>
      <c r="C1565" s="60">
        <v>141</v>
      </c>
      <c r="D1565" s="61" t="s">
        <v>488</v>
      </c>
      <c r="E1565" s="61" t="s">
        <v>49</v>
      </c>
      <c r="F1565" s="61">
        <v>78640</v>
      </c>
      <c r="G1565" s="62" t="s">
        <v>483</v>
      </c>
      <c r="H1565" s="63">
        <v>29.976833299999999</v>
      </c>
      <c r="I1565" s="64">
        <v>-97.836319444444399</v>
      </c>
      <c r="J1565" s="65" t="s">
        <v>50</v>
      </c>
      <c r="K1565" s="66" t="s">
        <v>51</v>
      </c>
      <c r="L1565" s="62" t="s">
        <v>52</v>
      </c>
      <c r="M1565" s="69"/>
      <c r="N1565" s="65" t="s">
        <v>50</v>
      </c>
      <c r="O1565" s="66" t="s">
        <v>52</v>
      </c>
      <c r="P1565" s="69"/>
      <c r="Q1565" s="55" t="str">
        <f t="shared" si="24"/>
        <v>Non-Lead</v>
      </c>
      <c r="R1565" s="70" t="s">
        <v>51</v>
      </c>
      <c r="S1565" s="70" t="s">
        <v>51</v>
      </c>
      <c r="T1565" s="70"/>
      <c r="U1565" s="71" t="s">
        <v>53</v>
      </c>
      <c r="V1565" s="71" t="s">
        <v>51</v>
      </c>
      <c r="W1565" s="71" t="s">
        <v>51</v>
      </c>
      <c r="X1565" s="71" t="s">
        <v>51</v>
      </c>
      <c r="Y1565" s="72" t="str">
        <f>IF((OR((AND('[1]PWS Information'!$E$10="CWS",U1565="Single Family Residence",Q1565="Lead")),
(AND('[1]PWS Information'!$E$10="CWS",U1565="Multiple Family Residence",'[1]PWS Information'!$E$11="Yes",Q1565="Lead")),
(AND('[1]PWS Information'!$E$10="NTNC",Q1565="Lead")))),"Tier 1",
IF((OR((AND('[1]PWS Information'!$E$10="CWS",U1565="Multiple Family Residence",'[1]PWS Information'!$E$11="No",Q1565="Lead")),
(AND('[1]PWS Information'!$E$10="CWS",U1565="Other",Q1565="Lead")),
(AND('[1]PWS Information'!$E$10="CWS",U1565="Building",Q1565="Lead")))),"Tier 2",
IF((OR((AND('[1]PWS Information'!$E$10="CWS",U1565="Single Family Residence",Q1565="Galvanized Requiring Replacement")),
(AND('[1]PWS Information'!$E$10="CWS",U1565="Single Family Residence",Q1565="Galvanized Requiring Replacement",R1565="Yes")),
(AND('[1]PWS Information'!$E$10="NTNC",Q1565="Galvanized Requiring Replacement")),
(AND('[1]PWS Information'!$E$10="NTNC",U1565="Single Family Residence",R1565="Yes")))),"Tier 3",
IF((OR((AND('[1]PWS Information'!$E$10="CWS",U1565="Single Family Residence",S1565="Yes",Q1565="Non-Lead", J1565="Non-Lead - Copper",L1565="Before 1989")),
(AND('[1]PWS Information'!$E$10="CWS",U1565="Single Family Residence",S1565="Yes",Q1565="Non-Lead", N1565="Non-Lead - Copper",O1565="Before 1989")))),"Tier 4",
IF((OR((AND('[1]PWS Information'!$E$10="NTNC",Q1565="Non-Lead")),
(AND('[1]PWS Information'!$E$10="CWS",Q1565="Non-Lead",S1565="")),
(AND('[1]PWS Information'!$E$10="CWS",Q1565="Non-Lead",S1565="No")),
(AND('[1]PWS Information'!$E$10="CWS",Q1565="Non-Lead",S1565="Don't Know")),
(AND('[1]PWS Information'!$E$10="CWS",Q1565="Non-Lead", J1565="Non-Lead - Copper", S1565="Yes", L1565="Between 1989 and 2014")),
(AND('[1]PWS Information'!$E$10="CWS",Q1565="Non-Lead", J1565="Non-Lead - Copper", S1565="Yes", L1565="After 2014")),
(AND('[1]PWS Information'!$E$10="CWS",Q1565="Non-Lead", J1565="Non-Lead - Copper", S1565="Yes", L1565="Unknown")),
(AND('[1]PWS Information'!$E$10="CWS",Q1565="Non-Lead", N1565="Non-Lead - Copper", S1565="Yes", O1565="Between 1989 and 2014")),
(AND('[1]PWS Information'!$E$10="CWS",Q1565="Non-Lead", N1565="Non-Lead - Copper", S1565="Yes", O1565="After 2014")),
(AND('[1]PWS Information'!$E$10="CWS",Q1565="Non-Lead", N1565="Non-Lead - Copper", S1565="Yes", O1565="Unknown")),
(AND('[1]PWS Information'!$E$10="CWS",Q1565="Unknown")),
(AND('[1]PWS Information'!$E$10="NTNC",Q1565="Unknown")))),"Tier 5",
"")))))</f>
        <v>Tier 5</v>
      </c>
      <c r="Z1565" s="71"/>
      <c r="AA1565" s="71"/>
    </row>
    <row r="1566" spans="1:27" ht="72" x14ac:dyDescent="0.3">
      <c r="A1566" s="17"/>
      <c r="B1566" s="70">
        <v>9528652</v>
      </c>
      <c r="C1566" s="60">
        <v>151</v>
      </c>
      <c r="D1566" s="61" t="s">
        <v>488</v>
      </c>
      <c r="E1566" s="61" t="s">
        <v>49</v>
      </c>
      <c r="F1566" s="61">
        <v>78640</v>
      </c>
      <c r="G1566" s="62" t="s">
        <v>483</v>
      </c>
      <c r="H1566" s="63">
        <v>29.9767528</v>
      </c>
      <c r="I1566" s="64">
        <v>-97.836386111111096</v>
      </c>
      <c r="J1566" s="65" t="s">
        <v>50</v>
      </c>
      <c r="K1566" s="66" t="s">
        <v>51</v>
      </c>
      <c r="L1566" s="62" t="s">
        <v>52</v>
      </c>
      <c r="M1566" s="69"/>
      <c r="N1566" s="65" t="s">
        <v>50</v>
      </c>
      <c r="O1566" s="66" t="s">
        <v>52</v>
      </c>
      <c r="P1566" s="69"/>
      <c r="Q1566" s="55" t="str">
        <f t="shared" si="24"/>
        <v>Non-Lead</v>
      </c>
      <c r="R1566" s="70" t="s">
        <v>51</v>
      </c>
      <c r="S1566" s="70" t="s">
        <v>51</v>
      </c>
      <c r="T1566" s="70"/>
      <c r="U1566" s="71" t="s">
        <v>53</v>
      </c>
      <c r="V1566" s="71" t="s">
        <v>51</v>
      </c>
      <c r="W1566" s="71" t="s">
        <v>51</v>
      </c>
      <c r="X1566" s="71" t="s">
        <v>51</v>
      </c>
      <c r="Y1566" s="72" t="str">
        <f>IF((OR((AND('[1]PWS Information'!$E$10="CWS",U1566="Single Family Residence",Q1566="Lead")),
(AND('[1]PWS Information'!$E$10="CWS",U1566="Multiple Family Residence",'[1]PWS Information'!$E$11="Yes",Q1566="Lead")),
(AND('[1]PWS Information'!$E$10="NTNC",Q1566="Lead")))),"Tier 1",
IF((OR((AND('[1]PWS Information'!$E$10="CWS",U1566="Multiple Family Residence",'[1]PWS Information'!$E$11="No",Q1566="Lead")),
(AND('[1]PWS Information'!$E$10="CWS",U1566="Other",Q1566="Lead")),
(AND('[1]PWS Information'!$E$10="CWS",U1566="Building",Q1566="Lead")))),"Tier 2",
IF((OR((AND('[1]PWS Information'!$E$10="CWS",U1566="Single Family Residence",Q1566="Galvanized Requiring Replacement")),
(AND('[1]PWS Information'!$E$10="CWS",U1566="Single Family Residence",Q1566="Galvanized Requiring Replacement",R1566="Yes")),
(AND('[1]PWS Information'!$E$10="NTNC",Q1566="Galvanized Requiring Replacement")),
(AND('[1]PWS Information'!$E$10="NTNC",U1566="Single Family Residence",R1566="Yes")))),"Tier 3",
IF((OR((AND('[1]PWS Information'!$E$10="CWS",U1566="Single Family Residence",S1566="Yes",Q1566="Non-Lead", J1566="Non-Lead - Copper",L1566="Before 1989")),
(AND('[1]PWS Information'!$E$10="CWS",U1566="Single Family Residence",S1566="Yes",Q1566="Non-Lead", N1566="Non-Lead - Copper",O1566="Before 1989")))),"Tier 4",
IF((OR((AND('[1]PWS Information'!$E$10="NTNC",Q1566="Non-Lead")),
(AND('[1]PWS Information'!$E$10="CWS",Q1566="Non-Lead",S1566="")),
(AND('[1]PWS Information'!$E$10="CWS",Q1566="Non-Lead",S1566="No")),
(AND('[1]PWS Information'!$E$10="CWS",Q1566="Non-Lead",S1566="Don't Know")),
(AND('[1]PWS Information'!$E$10="CWS",Q1566="Non-Lead", J1566="Non-Lead - Copper", S1566="Yes", L1566="Between 1989 and 2014")),
(AND('[1]PWS Information'!$E$10="CWS",Q1566="Non-Lead", J1566="Non-Lead - Copper", S1566="Yes", L1566="After 2014")),
(AND('[1]PWS Information'!$E$10="CWS",Q1566="Non-Lead", J1566="Non-Lead - Copper", S1566="Yes", L1566="Unknown")),
(AND('[1]PWS Information'!$E$10="CWS",Q1566="Non-Lead", N1566="Non-Lead - Copper", S1566="Yes", O1566="Between 1989 and 2014")),
(AND('[1]PWS Information'!$E$10="CWS",Q1566="Non-Lead", N1566="Non-Lead - Copper", S1566="Yes", O1566="After 2014")),
(AND('[1]PWS Information'!$E$10="CWS",Q1566="Non-Lead", N1566="Non-Lead - Copper", S1566="Yes", O1566="Unknown")),
(AND('[1]PWS Information'!$E$10="CWS",Q1566="Unknown")),
(AND('[1]PWS Information'!$E$10="NTNC",Q1566="Unknown")))),"Tier 5",
"")))))</f>
        <v>Tier 5</v>
      </c>
      <c r="Z1566" s="71"/>
      <c r="AA1566" s="71"/>
    </row>
    <row r="1567" spans="1:27" ht="72" x14ac:dyDescent="0.3">
      <c r="A1567" s="1"/>
      <c r="B1567" s="70">
        <v>9630249</v>
      </c>
      <c r="C1567" s="60">
        <v>161</v>
      </c>
      <c r="D1567" s="61" t="s">
        <v>488</v>
      </c>
      <c r="E1567" s="61" t="s">
        <v>49</v>
      </c>
      <c r="F1567" s="61">
        <v>78640</v>
      </c>
      <c r="G1567" s="62" t="s">
        <v>483</v>
      </c>
      <c r="H1567" s="63">
        <v>29.976672199999999</v>
      </c>
      <c r="I1567" s="64">
        <v>-97.836508333333299</v>
      </c>
      <c r="J1567" s="65" t="s">
        <v>50</v>
      </c>
      <c r="K1567" s="66" t="s">
        <v>51</v>
      </c>
      <c r="L1567" s="62" t="s">
        <v>52</v>
      </c>
      <c r="M1567" s="69"/>
      <c r="N1567" s="65" t="s">
        <v>50</v>
      </c>
      <c r="O1567" s="66" t="s">
        <v>52</v>
      </c>
      <c r="P1567" s="69"/>
      <c r="Q1567" s="55" t="str">
        <f t="shared" si="24"/>
        <v>Non-Lead</v>
      </c>
      <c r="R1567" s="70" t="s">
        <v>51</v>
      </c>
      <c r="S1567" s="70" t="s">
        <v>51</v>
      </c>
      <c r="T1567" s="70"/>
      <c r="U1567" s="71" t="s">
        <v>53</v>
      </c>
      <c r="V1567" s="71" t="s">
        <v>51</v>
      </c>
      <c r="W1567" s="71" t="s">
        <v>51</v>
      </c>
      <c r="X1567" s="71" t="s">
        <v>51</v>
      </c>
      <c r="Y1567" s="72" t="str">
        <f>IF((OR((AND('[1]PWS Information'!$E$10="CWS",U1567="Single Family Residence",Q1567="Lead")),
(AND('[1]PWS Information'!$E$10="CWS",U1567="Multiple Family Residence",'[1]PWS Information'!$E$11="Yes",Q1567="Lead")),
(AND('[1]PWS Information'!$E$10="NTNC",Q1567="Lead")))),"Tier 1",
IF((OR((AND('[1]PWS Information'!$E$10="CWS",U1567="Multiple Family Residence",'[1]PWS Information'!$E$11="No",Q1567="Lead")),
(AND('[1]PWS Information'!$E$10="CWS",U1567="Other",Q1567="Lead")),
(AND('[1]PWS Information'!$E$10="CWS",U1567="Building",Q1567="Lead")))),"Tier 2",
IF((OR((AND('[1]PWS Information'!$E$10="CWS",U1567="Single Family Residence",Q1567="Galvanized Requiring Replacement")),
(AND('[1]PWS Information'!$E$10="CWS",U1567="Single Family Residence",Q1567="Galvanized Requiring Replacement",R1567="Yes")),
(AND('[1]PWS Information'!$E$10="NTNC",Q1567="Galvanized Requiring Replacement")),
(AND('[1]PWS Information'!$E$10="NTNC",U1567="Single Family Residence",R1567="Yes")))),"Tier 3",
IF((OR((AND('[1]PWS Information'!$E$10="CWS",U1567="Single Family Residence",S1567="Yes",Q1567="Non-Lead", J1567="Non-Lead - Copper",L1567="Before 1989")),
(AND('[1]PWS Information'!$E$10="CWS",U1567="Single Family Residence",S1567="Yes",Q1567="Non-Lead", N1567="Non-Lead - Copper",O1567="Before 1989")))),"Tier 4",
IF((OR((AND('[1]PWS Information'!$E$10="NTNC",Q1567="Non-Lead")),
(AND('[1]PWS Information'!$E$10="CWS",Q1567="Non-Lead",S1567="")),
(AND('[1]PWS Information'!$E$10="CWS",Q1567="Non-Lead",S1567="No")),
(AND('[1]PWS Information'!$E$10="CWS",Q1567="Non-Lead",S1567="Don't Know")),
(AND('[1]PWS Information'!$E$10="CWS",Q1567="Non-Lead", J1567="Non-Lead - Copper", S1567="Yes", L1567="Between 1989 and 2014")),
(AND('[1]PWS Information'!$E$10="CWS",Q1567="Non-Lead", J1567="Non-Lead - Copper", S1567="Yes", L1567="After 2014")),
(AND('[1]PWS Information'!$E$10="CWS",Q1567="Non-Lead", J1567="Non-Lead - Copper", S1567="Yes", L1567="Unknown")),
(AND('[1]PWS Information'!$E$10="CWS",Q1567="Non-Lead", N1567="Non-Lead - Copper", S1567="Yes", O1567="Between 1989 and 2014")),
(AND('[1]PWS Information'!$E$10="CWS",Q1567="Non-Lead", N1567="Non-Lead - Copper", S1567="Yes", O1567="After 2014")),
(AND('[1]PWS Information'!$E$10="CWS",Q1567="Non-Lead", N1567="Non-Lead - Copper", S1567="Yes", O1567="Unknown")),
(AND('[1]PWS Information'!$E$10="CWS",Q1567="Unknown")),
(AND('[1]PWS Information'!$E$10="NTNC",Q1567="Unknown")))),"Tier 5",
"")))))</f>
        <v>Tier 5</v>
      </c>
      <c r="Z1567" s="71"/>
      <c r="AA1567" s="71"/>
    </row>
    <row r="1568" spans="1:27" ht="72" x14ac:dyDescent="0.3">
      <c r="A1568" s="1"/>
      <c r="B1568" s="70">
        <v>9555682</v>
      </c>
      <c r="C1568" s="60">
        <v>171</v>
      </c>
      <c r="D1568" s="61" t="s">
        <v>488</v>
      </c>
      <c r="E1568" s="61" t="s">
        <v>49</v>
      </c>
      <c r="F1568" s="61">
        <v>78640</v>
      </c>
      <c r="G1568" s="62" t="s">
        <v>483</v>
      </c>
      <c r="H1568" s="63">
        <v>29.976569399999999</v>
      </c>
      <c r="I1568" s="64">
        <v>-97.836608333333302</v>
      </c>
      <c r="J1568" s="65" t="s">
        <v>50</v>
      </c>
      <c r="K1568" s="66" t="s">
        <v>51</v>
      </c>
      <c r="L1568" s="62" t="s">
        <v>52</v>
      </c>
      <c r="M1568" s="69"/>
      <c r="N1568" s="65" t="s">
        <v>50</v>
      </c>
      <c r="O1568" s="66" t="s">
        <v>52</v>
      </c>
      <c r="P1568" s="69"/>
      <c r="Q1568" s="55" t="str">
        <f t="shared" si="24"/>
        <v>Non-Lead</v>
      </c>
      <c r="R1568" s="70" t="s">
        <v>51</v>
      </c>
      <c r="S1568" s="70" t="s">
        <v>51</v>
      </c>
      <c r="T1568" s="70"/>
      <c r="U1568" s="71" t="s">
        <v>53</v>
      </c>
      <c r="V1568" s="71" t="s">
        <v>51</v>
      </c>
      <c r="W1568" s="71" t="s">
        <v>51</v>
      </c>
      <c r="X1568" s="71" t="s">
        <v>51</v>
      </c>
      <c r="Y1568" s="72" t="str">
        <f>IF((OR((AND('[1]PWS Information'!$E$10="CWS",U1568="Single Family Residence",Q1568="Lead")),
(AND('[1]PWS Information'!$E$10="CWS",U1568="Multiple Family Residence",'[1]PWS Information'!$E$11="Yes",Q1568="Lead")),
(AND('[1]PWS Information'!$E$10="NTNC",Q1568="Lead")))),"Tier 1",
IF((OR((AND('[1]PWS Information'!$E$10="CWS",U1568="Multiple Family Residence",'[1]PWS Information'!$E$11="No",Q1568="Lead")),
(AND('[1]PWS Information'!$E$10="CWS",U1568="Other",Q1568="Lead")),
(AND('[1]PWS Information'!$E$10="CWS",U1568="Building",Q1568="Lead")))),"Tier 2",
IF((OR((AND('[1]PWS Information'!$E$10="CWS",U1568="Single Family Residence",Q1568="Galvanized Requiring Replacement")),
(AND('[1]PWS Information'!$E$10="CWS",U1568="Single Family Residence",Q1568="Galvanized Requiring Replacement",R1568="Yes")),
(AND('[1]PWS Information'!$E$10="NTNC",Q1568="Galvanized Requiring Replacement")),
(AND('[1]PWS Information'!$E$10="NTNC",U1568="Single Family Residence",R1568="Yes")))),"Tier 3",
IF((OR((AND('[1]PWS Information'!$E$10="CWS",U1568="Single Family Residence",S1568="Yes",Q1568="Non-Lead", J1568="Non-Lead - Copper",L1568="Before 1989")),
(AND('[1]PWS Information'!$E$10="CWS",U1568="Single Family Residence",S1568="Yes",Q1568="Non-Lead", N1568="Non-Lead - Copper",O1568="Before 1989")))),"Tier 4",
IF((OR((AND('[1]PWS Information'!$E$10="NTNC",Q1568="Non-Lead")),
(AND('[1]PWS Information'!$E$10="CWS",Q1568="Non-Lead",S1568="")),
(AND('[1]PWS Information'!$E$10="CWS",Q1568="Non-Lead",S1568="No")),
(AND('[1]PWS Information'!$E$10="CWS",Q1568="Non-Lead",S1568="Don't Know")),
(AND('[1]PWS Information'!$E$10="CWS",Q1568="Non-Lead", J1568="Non-Lead - Copper", S1568="Yes", L1568="Between 1989 and 2014")),
(AND('[1]PWS Information'!$E$10="CWS",Q1568="Non-Lead", J1568="Non-Lead - Copper", S1568="Yes", L1568="After 2014")),
(AND('[1]PWS Information'!$E$10="CWS",Q1568="Non-Lead", J1568="Non-Lead - Copper", S1568="Yes", L1568="Unknown")),
(AND('[1]PWS Information'!$E$10="CWS",Q1568="Non-Lead", N1568="Non-Lead - Copper", S1568="Yes", O1568="Between 1989 and 2014")),
(AND('[1]PWS Information'!$E$10="CWS",Q1568="Non-Lead", N1568="Non-Lead - Copper", S1568="Yes", O1568="After 2014")),
(AND('[1]PWS Information'!$E$10="CWS",Q1568="Non-Lead", N1568="Non-Lead - Copper", S1568="Yes", O1568="Unknown")),
(AND('[1]PWS Information'!$E$10="CWS",Q1568="Unknown")),
(AND('[1]PWS Information'!$E$10="NTNC",Q1568="Unknown")))),"Tier 5",
"")))))</f>
        <v>Tier 5</v>
      </c>
      <c r="Z1568" s="71"/>
      <c r="AA1568" s="71"/>
    </row>
    <row r="1569" spans="1:27" ht="72" x14ac:dyDescent="0.3">
      <c r="A1569" s="1"/>
      <c r="B1569" s="70">
        <v>9636456</v>
      </c>
      <c r="C1569" s="60">
        <v>181</v>
      </c>
      <c r="D1569" s="61" t="s">
        <v>488</v>
      </c>
      <c r="E1569" s="61" t="s">
        <v>49</v>
      </c>
      <c r="F1569" s="61">
        <v>78640</v>
      </c>
      <c r="G1569" s="62" t="s">
        <v>483</v>
      </c>
      <c r="H1569" s="63">
        <v>29.976463899999999</v>
      </c>
      <c r="I1569" s="64">
        <v>-97.836719444444398</v>
      </c>
      <c r="J1569" s="65" t="s">
        <v>50</v>
      </c>
      <c r="K1569" s="66" t="s">
        <v>51</v>
      </c>
      <c r="L1569" s="62" t="s">
        <v>52</v>
      </c>
      <c r="M1569" s="69"/>
      <c r="N1569" s="65" t="s">
        <v>50</v>
      </c>
      <c r="O1569" s="66" t="s">
        <v>52</v>
      </c>
      <c r="P1569" s="69"/>
      <c r="Q1569" s="55" t="str">
        <f t="shared" si="24"/>
        <v>Non-Lead</v>
      </c>
      <c r="R1569" s="70" t="s">
        <v>51</v>
      </c>
      <c r="S1569" s="70" t="s">
        <v>51</v>
      </c>
      <c r="T1569" s="70"/>
      <c r="U1569" s="71" t="s">
        <v>53</v>
      </c>
      <c r="V1569" s="71" t="s">
        <v>51</v>
      </c>
      <c r="W1569" s="71" t="s">
        <v>51</v>
      </c>
      <c r="X1569" s="71" t="s">
        <v>51</v>
      </c>
      <c r="Y1569" s="72" t="str">
        <f>IF((OR((AND('[1]PWS Information'!$E$10="CWS",U1569="Single Family Residence",Q1569="Lead")),
(AND('[1]PWS Information'!$E$10="CWS",U1569="Multiple Family Residence",'[1]PWS Information'!$E$11="Yes",Q1569="Lead")),
(AND('[1]PWS Information'!$E$10="NTNC",Q1569="Lead")))),"Tier 1",
IF((OR((AND('[1]PWS Information'!$E$10="CWS",U1569="Multiple Family Residence",'[1]PWS Information'!$E$11="No",Q1569="Lead")),
(AND('[1]PWS Information'!$E$10="CWS",U1569="Other",Q1569="Lead")),
(AND('[1]PWS Information'!$E$10="CWS",U1569="Building",Q1569="Lead")))),"Tier 2",
IF((OR((AND('[1]PWS Information'!$E$10="CWS",U1569="Single Family Residence",Q1569="Galvanized Requiring Replacement")),
(AND('[1]PWS Information'!$E$10="CWS",U1569="Single Family Residence",Q1569="Galvanized Requiring Replacement",R1569="Yes")),
(AND('[1]PWS Information'!$E$10="NTNC",Q1569="Galvanized Requiring Replacement")),
(AND('[1]PWS Information'!$E$10="NTNC",U1569="Single Family Residence",R1569="Yes")))),"Tier 3",
IF((OR((AND('[1]PWS Information'!$E$10="CWS",U1569="Single Family Residence",S1569="Yes",Q1569="Non-Lead", J1569="Non-Lead - Copper",L1569="Before 1989")),
(AND('[1]PWS Information'!$E$10="CWS",U1569="Single Family Residence",S1569="Yes",Q1569="Non-Lead", N1569="Non-Lead - Copper",O1569="Before 1989")))),"Tier 4",
IF((OR((AND('[1]PWS Information'!$E$10="NTNC",Q1569="Non-Lead")),
(AND('[1]PWS Information'!$E$10="CWS",Q1569="Non-Lead",S1569="")),
(AND('[1]PWS Information'!$E$10="CWS",Q1569="Non-Lead",S1569="No")),
(AND('[1]PWS Information'!$E$10="CWS",Q1569="Non-Lead",S1569="Don't Know")),
(AND('[1]PWS Information'!$E$10="CWS",Q1569="Non-Lead", J1569="Non-Lead - Copper", S1569="Yes", L1569="Between 1989 and 2014")),
(AND('[1]PWS Information'!$E$10="CWS",Q1569="Non-Lead", J1569="Non-Lead - Copper", S1569="Yes", L1569="After 2014")),
(AND('[1]PWS Information'!$E$10="CWS",Q1569="Non-Lead", J1569="Non-Lead - Copper", S1569="Yes", L1569="Unknown")),
(AND('[1]PWS Information'!$E$10="CWS",Q1569="Non-Lead", N1569="Non-Lead - Copper", S1569="Yes", O1569="Between 1989 and 2014")),
(AND('[1]PWS Information'!$E$10="CWS",Q1569="Non-Lead", N1569="Non-Lead - Copper", S1569="Yes", O1569="After 2014")),
(AND('[1]PWS Information'!$E$10="CWS",Q1569="Non-Lead", N1569="Non-Lead - Copper", S1569="Yes", O1569="Unknown")),
(AND('[1]PWS Information'!$E$10="CWS",Q1569="Unknown")),
(AND('[1]PWS Information'!$E$10="NTNC",Q1569="Unknown")))),"Tier 5",
"")))))</f>
        <v>Tier 5</v>
      </c>
      <c r="Z1569" s="71"/>
      <c r="AA1569" s="71"/>
    </row>
    <row r="1570" spans="1:27" ht="72" x14ac:dyDescent="0.3">
      <c r="A1570" s="17"/>
      <c r="B1570" s="70">
        <v>9543210</v>
      </c>
      <c r="C1570" s="60">
        <v>178</v>
      </c>
      <c r="D1570" s="61" t="s">
        <v>488</v>
      </c>
      <c r="E1570" s="61" t="s">
        <v>49</v>
      </c>
      <c r="F1570" s="61">
        <v>78640</v>
      </c>
      <c r="G1570" s="62" t="s">
        <v>483</v>
      </c>
      <c r="H1570" s="63">
        <v>29.9768139</v>
      </c>
      <c r="I1570" s="64">
        <v>-97.837038888888799</v>
      </c>
      <c r="J1570" s="65" t="s">
        <v>50</v>
      </c>
      <c r="K1570" s="66" t="s">
        <v>51</v>
      </c>
      <c r="L1570" s="62" t="s">
        <v>52</v>
      </c>
      <c r="M1570" s="69"/>
      <c r="N1570" s="65" t="s">
        <v>50</v>
      </c>
      <c r="O1570" s="66" t="s">
        <v>52</v>
      </c>
      <c r="P1570" s="69"/>
      <c r="Q1570" s="55" t="str">
        <f t="shared" si="24"/>
        <v>Non-Lead</v>
      </c>
      <c r="R1570" s="70" t="s">
        <v>51</v>
      </c>
      <c r="S1570" s="70" t="s">
        <v>51</v>
      </c>
      <c r="T1570" s="70"/>
      <c r="U1570" s="71" t="s">
        <v>53</v>
      </c>
      <c r="V1570" s="71" t="s">
        <v>51</v>
      </c>
      <c r="W1570" s="71" t="s">
        <v>51</v>
      </c>
      <c r="X1570" s="71" t="s">
        <v>51</v>
      </c>
      <c r="Y1570" s="72" t="str">
        <f>IF((OR((AND('[1]PWS Information'!$E$10="CWS",U1570="Single Family Residence",Q1570="Lead")),
(AND('[1]PWS Information'!$E$10="CWS",U1570="Multiple Family Residence",'[1]PWS Information'!$E$11="Yes",Q1570="Lead")),
(AND('[1]PWS Information'!$E$10="NTNC",Q1570="Lead")))),"Tier 1",
IF((OR((AND('[1]PWS Information'!$E$10="CWS",U1570="Multiple Family Residence",'[1]PWS Information'!$E$11="No",Q1570="Lead")),
(AND('[1]PWS Information'!$E$10="CWS",U1570="Other",Q1570="Lead")),
(AND('[1]PWS Information'!$E$10="CWS",U1570="Building",Q1570="Lead")))),"Tier 2",
IF((OR((AND('[1]PWS Information'!$E$10="CWS",U1570="Single Family Residence",Q1570="Galvanized Requiring Replacement")),
(AND('[1]PWS Information'!$E$10="CWS",U1570="Single Family Residence",Q1570="Galvanized Requiring Replacement",R1570="Yes")),
(AND('[1]PWS Information'!$E$10="NTNC",Q1570="Galvanized Requiring Replacement")),
(AND('[1]PWS Information'!$E$10="NTNC",U1570="Single Family Residence",R1570="Yes")))),"Tier 3",
IF((OR((AND('[1]PWS Information'!$E$10="CWS",U1570="Single Family Residence",S1570="Yes",Q1570="Non-Lead", J1570="Non-Lead - Copper",L1570="Before 1989")),
(AND('[1]PWS Information'!$E$10="CWS",U1570="Single Family Residence",S1570="Yes",Q1570="Non-Lead", N1570="Non-Lead - Copper",O1570="Before 1989")))),"Tier 4",
IF((OR((AND('[1]PWS Information'!$E$10="NTNC",Q1570="Non-Lead")),
(AND('[1]PWS Information'!$E$10="CWS",Q1570="Non-Lead",S1570="")),
(AND('[1]PWS Information'!$E$10="CWS",Q1570="Non-Lead",S1570="No")),
(AND('[1]PWS Information'!$E$10="CWS",Q1570="Non-Lead",S1570="Don't Know")),
(AND('[1]PWS Information'!$E$10="CWS",Q1570="Non-Lead", J1570="Non-Lead - Copper", S1570="Yes", L1570="Between 1989 and 2014")),
(AND('[1]PWS Information'!$E$10="CWS",Q1570="Non-Lead", J1570="Non-Lead - Copper", S1570="Yes", L1570="After 2014")),
(AND('[1]PWS Information'!$E$10="CWS",Q1570="Non-Lead", J1570="Non-Lead - Copper", S1570="Yes", L1570="Unknown")),
(AND('[1]PWS Information'!$E$10="CWS",Q1570="Non-Lead", N1570="Non-Lead - Copper", S1570="Yes", O1570="Between 1989 and 2014")),
(AND('[1]PWS Information'!$E$10="CWS",Q1570="Non-Lead", N1570="Non-Lead - Copper", S1570="Yes", O1570="After 2014")),
(AND('[1]PWS Information'!$E$10="CWS",Q1570="Non-Lead", N1570="Non-Lead - Copper", S1570="Yes", O1570="Unknown")),
(AND('[1]PWS Information'!$E$10="CWS",Q1570="Unknown")),
(AND('[1]PWS Information'!$E$10="NTNC",Q1570="Unknown")))),"Tier 5",
"")))))</f>
        <v>Tier 5</v>
      </c>
      <c r="Z1570" s="71"/>
      <c r="AA1570" s="71"/>
    </row>
    <row r="1571" spans="1:27" ht="72" x14ac:dyDescent="0.3">
      <c r="A1571" s="1"/>
      <c r="B1571" s="70">
        <v>9542718</v>
      </c>
      <c r="C1571" s="60">
        <v>188</v>
      </c>
      <c r="D1571" s="61" t="s">
        <v>488</v>
      </c>
      <c r="E1571" s="61" t="s">
        <v>49</v>
      </c>
      <c r="F1571" s="61">
        <v>78640</v>
      </c>
      <c r="G1571" s="62" t="s">
        <v>483</v>
      </c>
      <c r="H1571" s="63">
        <v>29.976722200000001</v>
      </c>
      <c r="I1571" s="64">
        <v>-97.837177777777697</v>
      </c>
      <c r="J1571" s="65" t="s">
        <v>50</v>
      </c>
      <c r="K1571" s="66" t="s">
        <v>51</v>
      </c>
      <c r="L1571" s="62" t="s">
        <v>52</v>
      </c>
      <c r="M1571" s="69"/>
      <c r="N1571" s="65" t="s">
        <v>50</v>
      </c>
      <c r="O1571" s="66" t="s">
        <v>52</v>
      </c>
      <c r="P1571" s="69"/>
      <c r="Q1571" s="55" t="str">
        <f t="shared" si="24"/>
        <v>Non-Lead</v>
      </c>
      <c r="R1571" s="70" t="s">
        <v>51</v>
      </c>
      <c r="S1571" s="70" t="s">
        <v>51</v>
      </c>
      <c r="T1571" s="70"/>
      <c r="U1571" s="71" t="s">
        <v>53</v>
      </c>
      <c r="V1571" s="71" t="s">
        <v>51</v>
      </c>
      <c r="W1571" s="71" t="s">
        <v>51</v>
      </c>
      <c r="X1571" s="71" t="s">
        <v>51</v>
      </c>
      <c r="Y1571" s="72" t="str">
        <f>IF((OR((AND('[1]PWS Information'!$E$10="CWS",U1571="Single Family Residence",Q1571="Lead")),
(AND('[1]PWS Information'!$E$10="CWS",U1571="Multiple Family Residence",'[1]PWS Information'!$E$11="Yes",Q1571="Lead")),
(AND('[1]PWS Information'!$E$10="NTNC",Q1571="Lead")))),"Tier 1",
IF((OR((AND('[1]PWS Information'!$E$10="CWS",U1571="Multiple Family Residence",'[1]PWS Information'!$E$11="No",Q1571="Lead")),
(AND('[1]PWS Information'!$E$10="CWS",U1571="Other",Q1571="Lead")),
(AND('[1]PWS Information'!$E$10="CWS",U1571="Building",Q1571="Lead")))),"Tier 2",
IF((OR((AND('[1]PWS Information'!$E$10="CWS",U1571="Single Family Residence",Q1571="Galvanized Requiring Replacement")),
(AND('[1]PWS Information'!$E$10="CWS",U1571="Single Family Residence",Q1571="Galvanized Requiring Replacement",R1571="Yes")),
(AND('[1]PWS Information'!$E$10="NTNC",Q1571="Galvanized Requiring Replacement")),
(AND('[1]PWS Information'!$E$10="NTNC",U1571="Single Family Residence",R1571="Yes")))),"Tier 3",
IF((OR((AND('[1]PWS Information'!$E$10="CWS",U1571="Single Family Residence",S1571="Yes",Q1571="Non-Lead", J1571="Non-Lead - Copper",L1571="Before 1989")),
(AND('[1]PWS Information'!$E$10="CWS",U1571="Single Family Residence",S1571="Yes",Q1571="Non-Lead", N1571="Non-Lead - Copper",O1571="Before 1989")))),"Tier 4",
IF((OR((AND('[1]PWS Information'!$E$10="NTNC",Q1571="Non-Lead")),
(AND('[1]PWS Information'!$E$10="CWS",Q1571="Non-Lead",S1571="")),
(AND('[1]PWS Information'!$E$10="CWS",Q1571="Non-Lead",S1571="No")),
(AND('[1]PWS Information'!$E$10="CWS",Q1571="Non-Lead",S1571="Don't Know")),
(AND('[1]PWS Information'!$E$10="CWS",Q1571="Non-Lead", J1571="Non-Lead - Copper", S1571="Yes", L1571="Between 1989 and 2014")),
(AND('[1]PWS Information'!$E$10="CWS",Q1571="Non-Lead", J1571="Non-Lead - Copper", S1571="Yes", L1571="After 2014")),
(AND('[1]PWS Information'!$E$10="CWS",Q1571="Non-Lead", J1571="Non-Lead - Copper", S1571="Yes", L1571="Unknown")),
(AND('[1]PWS Information'!$E$10="CWS",Q1571="Non-Lead", N1571="Non-Lead - Copper", S1571="Yes", O1571="Between 1989 and 2014")),
(AND('[1]PWS Information'!$E$10="CWS",Q1571="Non-Lead", N1571="Non-Lead - Copper", S1571="Yes", O1571="After 2014")),
(AND('[1]PWS Information'!$E$10="CWS",Q1571="Non-Lead", N1571="Non-Lead - Copper", S1571="Yes", O1571="Unknown")),
(AND('[1]PWS Information'!$E$10="CWS",Q1571="Unknown")),
(AND('[1]PWS Information'!$E$10="NTNC",Q1571="Unknown")))),"Tier 5",
"")))))</f>
        <v>Tier 5</v>
      </c>
      <c r="Z1571" s="71"/>
      <c r="AA1571" s="71"/>
    </row>
    <row r="1572" spans="1:27" ht="72" x14ac:dyDescent="0.3">
      <c r="A1572" s="1"/>
      <c r="B1572" s="70">
        <v>9542345</v>
      </c>
      <c r="C1572" s="60">
        <v>191</v>
      </c>
      <c r="D1572" s="61" t="s">
        <v>488</v>
      </c>
      <c r="E1572" s="61" t="s">
        <v>49</v>
      </c>
      <c r="F1572" s="61">
        <v>78640</v>
      </c>
      <c r="G1572" s="62" t="s">
        <v>483</v>
      </c>
      <c r="H1572" s="63">
        <v>29.976352800000001</v>
      </c>
      <c r="I1572" s="64">
        <v>-97.836830555555494</v>
      </c>
      <c r="J1572" s="65" t="s">
        <v>50</v>
      </c>
      <c r="K1572" s="66" t="s">
        <v>51</v>
      </c>
      <c r="L1572" s="62" t="s">
        <v>52</v>
      </c>
      <c r="M1572" s="69"/>
      <c r="N1572" s="65" t="s">
        <v>50</v>
      </c>
      <c r="O1572" s="66" t="s">
        <v>52</v>
      </c>
      <c r="P1572" s="69"/>
      <c r="Q1572" s="55" t="str">
        <f t="shared" si="24"/>
        <v>Non-Lead</v>
      </c>
      <c r="R1572" s="70" t="s">
        <v>51</v>
      </c>
      <c r="S1572" s="70" t="s">
        <v>51</v>
      </c>
      <c r="T1572" s="70"/>
      <c r="U1572" s="71" t="s">
        <v>53</v>
      </c>
      <c r="V1572" s="71" t="s">
        <v>51</v>
      </c>
      <c r="W1572" s="71" t="s">
        <v>51</v>
      </c>
      <c r="X1572" s="71" t="s">
        <v>51</v>
      </c>
      <c r="Y1572" s="72" t="str">
        <f>IF((OR((AND('[1]PWS Information'!$E$10="CWS",U1572="Single Family Residence",Q1572="Lead")),
(AND('[1]PWS Information'!$E$10="CWS",U1572="Multiple Family Residence",'[1]PWS Information'!$E$11="Yes",Q1572="Lead")),
(AND('[1]PWS Information'!$E$10="NTNC",Q1572="Lead")))),"Tier 1",
IF((OR((AND('[1]PWS Information'!$E$10="CWS",U1572="Multiple Family Residence",'[1]PWS Information'!$E$11="No",Q1572="Lead")),
(AND('[1]PWS Information'!$E$10="CWS",U1572="Other",Q1572="Lead")),
(AND('[1]PWS Information'!$E$10="CWS",U1572="Building",Q1572="Lead")))),"Tier 2",
IF((OR((AND('[1]PWS Information'!$E$10="CWS",U1572="Single Family Residence",Q1572="Galvanized Requiring Replacement")),
(AND('[1]PWS Information'!$E$10="CWS",U1572="Single Family Residence",Q1572="Galvanized Requiring Replacement",R1572="Yes")),
(AND('[1]PWS Information'!$E$10="NTNC",Q1572="Galvanized Requiring Replacement")),
(AND('[1]PWS Information'!$E$10="NTNC",U1572="Single Family Residence",R1572="Yes")))),"Tier 3",
IF((OR((AND('[1]PWS Information'!$E$10="CWS",U1572="Single Family Residence",S1572="Yes",Q1572="Non-Lead", J1572="Non-Lead - Copper",L1572="Before 1989")),
(AND('[1]PWS Information'!$E$10="CWS",U1572="Single Family Residence",S1572="Yes",Q1572="Non-Lead", N1572="Non-Lead - Copper",O1572="Before 1989")))),"Tier 4",
IF((OR((AND('[1]PWS Information'!$E$10="NTNC",Q1572="Non-Lead")),
(AND('[1]PWS Information'!$E$10="CWS",Q1572="Non-Lead",S1572="")),
(AND('[1]PWS Information'!$E$10="CWS",Q1572="Non-Lead",S1572="No")),
(AND('[1]PWS Information'!$E$10="CWS",Q1572="Non-Lead",S1572="Don't Know")),
(AND('[1]PWS Information'!$E$10="CWS",Q1572="Non-Lead", J1572="Non-Lead - Copper", S1572="Yes", L1572="Between 1989 and 2014")),
(AND('[1]PWS Information'!$E$10="CWS",Q1572="Non-Lead", J1572="Non-Lead - Copper", S1572="Yes", L1572="After 2014")),
(AND('[1]PWS Information'!$E$10="CWS",Q1572="Non-Lead", J1572="Non-Lead - Copper", S1572="Yes", L1572="Unknown")),
(AND('[1]PWS Information'!$E$10="CWS",Q1572="Non-Lead", N1572="Non-Lead - Copper", S1572="Yes", O1572="Between 1989 and 2014")),
(AND('[1]PWS Information'!$E$10="CWS",Q1572="Non-Lead", N1572="Non-Lead - Copper", S1572="Yes", O1572="After 2014")),
(AND('[1]PWS Information'!$E$10="CWS",Q1572="Non-Lead", N1572="Non-Lead - Copper", S1572="Yes", O1572="Unknown")),
(AND('[1]PWS Information'!$E$10="CWS",Q1572="Unknown")),
(AND('[1]PWS Information'!$E$10="NTNC",Q1572="Unknown")))),"Tier 5",
"")))))</f>
        <v>Tier 5</v>
      </c>
      <c r="Z1572" s="71"/>
      <c r="AA1572" s="71"/>
    </row>
    <row r="1573" spans="1:27" ht="72" x14ac:dyDescent="0.3">
      <c r="A1573" s="1"/>
      <c r="B1573" s="70">
        <v>9549566</v>
      </c>
      <c r="C1573" s="60">
        <v>198</v>
      </c>
      <c r="D1573" s="61" t="s">
        <v>488</v>
      </c>
      <c r="E1573" s="61" t="s">
        <v>49</v>
      </c>
      <c r="F1573" s="61">
        <v>78640</v>
      </c>
      <c r="G1573" s="62" t="s">
        <v>483</v>
      </c>
      <c r="H1573" s="63">
        <v>29.976638900000001</v>
      </c>
      <c r="I1573" s="64">
        <v>-97.837294444444396</v>
      </c>
      <c r="J1573" s="65" t="s">
        <v>50</v>
      </c>
      <c r="K1573" s="66" t="s">
        <v>51</v>
      </c>
      <c r="L1573" s="62" t="s">
        <v>52</v>
      </c>
      <c r="M1573" s="69"/>
      <c r="N1573" s="65" t="s">
        <v>50</v>
      </c>
      <c r="O1573" s="66" t="s">
        <v>52</v>
      </c>
      <c r="P1573" s="69"/>
      <c r="Q1573" s="55" t="str">
        <f t="shared" si="24"/>
        <v>Non-Lead</v>
      </c>
      <c r="R1573" s="70" t="s">
        <v>51</v>
      </c>
      <c r="S1573" s="70" t="s">
        <v>51</v>
      </c>
      <c r="T1573" s="70"/>
      <c r="U1573" s="71" t="s">
        <v>53</v>
      </c>
      <c r="V1573" s="71" t="s">
        <v>51</v>
      </c>
      <c r="W1573" s="71" t="s">
        <v>51</v>
      </c>
      <c r="X1573" s="71" t="s">
        <v>51</v>
      </c>
      <c r="Y1573" s="72" t="str">
        <f>IF((OR((AND('[1]PWS Information'!$E$10="CWS",U1573="Single Family Residence",Q1573="Lead")),
(AND('[1]PWS Information'!$E$10="CWS",U1573="Multiple Family Residence",'[1]PWS Information'!$E$11="Yes",Q1573="Lead")),
(AND('[1]PWS Information'!$E$10="NTNC",Q1573="Lead")))),"Tier 1",
IF((OR((AND('[1]PWS Information'!$E$10="CWS",U1573="Multiple Family Residence",'[1]PWS Information'!$E$11="No",Q1573="Lead")),
(AND('[1]PWS Information'!$E$10="CWS",U1573="Other",Q1573="Lead")),
(AND('[1]PWS Information'!$E$10="CWS",U1573="Building",Q1573="Lead")))),"Tier 2",
IF((OR((AND('[1]PWS Information'!$E$10="CWS",U1573="Single Family Residence",Q1573="Galvanized Requiring Replacement")),
(AND('[1]PWS Information'!$E$10="CWS",U1573="Single Family Residence",Q1573="Galvanized Requiring Replacement",R1573="Yes")),
(AND('[1]PWS Information'!$E$10="NTNC",Q1573="Galvanized Requiring Replacement")),
(AND('[1]PWS Information'!$E$10="NTNC",U1573="Single Family Residence",R1573="Yes")))),"Tier 3",
IF((OR((AND('[1]PWS Information'!$E$10="CWS",U1573="Single Family Residence",S1573="Yes",Q1573="Non-Lead", J1573="Non-Lead - Copper",L1573="Before 1989")),
(AND('[1]PWS Information'!$E$10="CWS",U1573="Single Family Residence",S1573="Yes",Q1573="Non-Lead", N1573="Non-Lead - Copper",O1573="Before 1989")))),"Tier 4",
IF((OR((AND('[1]PWS Information'!$E$10="NTNC",Q1573="Non-Lead")),
(AND('[1]PWS Information'!$E$10="CWS",Q1573="Non-Lead",S1573="")),
(AND('[1]PWS Information'!$E$10="CWS",Q1573="Non-Lead",S1573="No")),
(AND('[1]PWS Information'!$E$10="CWS",Q1573="Non-Lead",S1573="Don't Know")),
(AND('[1]PWS Information'!$E$10="CWS",Q1573="Non-Lead", J1573="Non-Lead - Copper", S1573="Yes", L1573="Between 1989 and 2014")),
(AND('[1]PWS Information'!$E$10="CWS",Q1573="Non-Lead", J1573="Non-Lead - Copper", S1573="Yes", L1573="After 2014")),
(AND('[1]PWS Information'!$E$10="CWS",Q1573="Non-Lead", J1573="Non-Lead - Copper", S1573="Yes", L1573="Unknown")),
(AND('[1]PWS Information'!$E$10="CWS",Q1573="Non-Lead", N1573="Non-Lead - Copper", S1573="Yes", O1573="Between 1989 and 2014")),
(AND('[1]PWS Information'!$E$10="CWS",Q1573="Non-Lead", N1573="Non-Lead - Copper", S1573="Yes", O1573="After 2014")),
(AND('[1]PWS Information'!$E$10="CWS",Q1573="Non-Lead", N1573="Non-Lead - Copper", S1573="Yes", O1573="Unknown")),
(AND('[1]PWS Information'!$E$10="CWS",Q1573="Unknown")),
(AND('[1]PWS Information'!$E$10="NTNC",Q1573="Unknown")))),"Tier 5",
"")))))</f>
        <v>Tier 5</v>
      </c>
      <c r="Z1573" s="71"/>
      <c r="AA1573" s="71"/>
    </row>
    <row r="1574" spans="1:27" ht="72" x14ac:dyDescent="0.3">
      <c r="A1574" s="17"/>
      <c r="B1574" s="70">
        <v>9636494</v>
      </c>
      <c r="C1574" s="60">
        <v>201</v>
      </c>
      <c r="D1574" s="61" t="s">
        <v>488</v>
      </c>
      <c r="E1574" s="61" t="s">
        <v>49</v>
      </c>
      <c r="F1574" s="61">
        <v>78640</v>
      </c>
      <c r="G1574" s="62" t="s">
        <v>483</v>
      </c>
      <c r="H1574" s="63">
        <v>29.976277799999998</v>
      </c>
      <c r="I1574" s="64">
        <v>-97.836924999999994</v>
      </c>
      <c r="J1574" s="65" t="s">
        <v>50</v>
      </c>
      <c r="K1574" s="66" t="s">
        <v>51</v>
      </c>
      <c r="L1574" s="62" t="s">
        <v>52</v>
      </c>
      <c r="M1574" s="69"/>
      <c r="N1574" s="65" t="s">
        <v>50</v>
      </c>
      <c r="O1574" s="66" t="s">
        <v>52</v>
      </c>
      <c r="P1574" s="69"/>
      <c r="Q1574" s="55" t="str">
        <f t="shared" si="24"/>
        <v>Non-Lead</v>
      </c>
      <c r="R1574" s="70" t="s">
        <v>51</v>
      </c>
      <c r="S1574" s="70" t="s">
        <v>51</v>
      </c>
      <c r="T1574" s="70"/>
      <c r="U1574" s="71" t="s">
        <v>53</v>
      </c>
      <c r="V1574" s="71" t="s">
        <v>51</v>
      </c>
      <c r="W1574" s="71" t="s">
        <v>51</v>
      </c>
      <c r="X1574" s="71" t="s">
        <v>51</v>
      </c>
      <c r="Y1574" s="72" t="str">
        <f>IF((OR((AND('[1]PWS Information'!$E$10="CWS",U1574="Single Family Residence",Q1574="Lead")),
(AND('[1]PWS Information'!$E$10="CWS",U1574="Multiple Family Residence",'[1]PWS Information'!$E$11="Yes",Q1574="Lead")),
(AND('[1]PWS Information'!$E$10="NTNC",Q1574="Lead")))),"Tier 1",
IF((OR((AND('[1]PWS Information'!$E$10="CWS",U1574="Multiple Family Residence",'[1]PWS Information'!$E$11="No",Q1574="Lead")),
(AND('[1]PWS Information'!$E$10="CWS",U1574="Other",Q1574="Lead")),
(AND('[1]PWS Information'!$E$10="CWS",U1574="Building",Q1574="Lead")))),"Tier 2",
IF((OR((AND('[1]PWS Information'!$E$10="CWS",U1574="Single Family Residence",Q1574="Galvanized Requiring Replacement")),
(AND('[1]PWS Information'!$E$10="CWS",U1574="Single Family Residence",Q1574="Galvanized Requiring Replacement",R1574="Yes")),
(AND('[1]PWS Information'!$E$10="NTNC",Q1574="Galvanized Requiring Replacement")),
(AND('[1]PWS Information'!$E$10="NTNC",U1574="Single Family Residence",R1574="Yes")))),"Tier 3",
IF((OR((AND('[1]PWS Information'!$E$10="CWS",U1574="Single Family Residence",S1574="Yes",Q1574="Non-Lead", J1574="Non-Lead - Copper",L1574="Before 1989")),
(AND('[1]PWS Information'!$E$10="CWS",U1574="Single Family Residence",S1574="Yes",Q1574="Non-Lead", N1574="Non-Lead - Copper",O1574="Before 1989")))),"Tier 4",
IF((OR((AND('[1]PWS Information'!$E$10="NTNC",Q1574="Non-Lead")),
(AND('[1]PWS Information'!$E$10="CWS",Q1574="Non-Lead",S1574="")),
(AND('[1]PWS Information'!$E$10="CWS",Q1574="Non-Lead",S1574="No")),
(AND('[1]PWS Information'!$E$10="CWS",Q1574="Non-Lead",S1574="Don't Know")),
(AND('[1]PWS Information'!$E$10="CWS",Q1574="Non-Lead", J1574="Non-Lead - Copper", S1574="Yes", L1574="Between 1989 and 2014")),
(AND('[1]PWS Information'!$E$10="CWS",Q1574="Non-Lead", J1574="Non-Lead - Copper", S1574="Yes", L1574="After 2014")),
(AND('[1]PWS Information'!$E$10="CWS",Q1574="Non-Lead", J1574="Non-Lead - Copper", S1574="Yes", L1574="Unknown")),
(AND('[1]PWS Information'!$E$10="CWS",Q1574="Non-Lead", N1574="Non-Lead - Copper", S1574="Yes", O1574="Between 1989 and 2014")),
(AND('[1]PWS Information'!$E$10="CWS",Q1574="Non-Lead", N1574="Non-Lead - Copper", S1574="Yes", O1574="After 2014")),
(AND('[1]PWS Information'!$E$10="CWS",Q1574="Non-Lead", N1574="Non-Lead - Copper", S1574="Yes", O1574="Unknown")),
(AND('[1]PWS Information'!$E$10="CWS",Q1574="Unknown")),
(AND('[1]PWS Information'!$E$10="NTNC",Q1574="Unknown")))),"Tier 5",
"")))))</f>
        <v>Tier 5</v>
      </c>
      <c r="Z1574" s="71"/>
      <c r="AA1574" s="71"/>
    </row>
    <row r="1575" spans="1:27" ht="72" x14ac:dyDescent="0.3">
      <c r="A1575" s="1"/>
      <c r="B1575" s="70">
        <v>9543241</v>
      </c>
      <c r="C1575" s="60">
        <v>208</v>
      </c>
      <c r="D1575" s="61" t="s">
        <v>488</v>
      </c>
      <c r="E1575" s="61" t="s">
        <v>49</v>
      </c>
      <c r="F1575" s="61">
        <v>78640</v>
      </c>
      <c r="G1575" s="62" t="s">
        <v>483</v>
      </c>
      <c r="H1575" s="63">
        <v>29.976516700000001</v>
      </c>
      <c r="I1575" s="64">
        <v>-97.837380555555498</v>
      </c>
      <c r="J1575" s="65" t="s">
        <v>50</v>
      </c>
      <c r="K1575" s="66" t="s">
        <v>51</v>
      </c>
      <c r="L1575" s="62" t="s">
        <v>52</v>
      </c>
      <c r="M1575" s="69"/>
      <c r="N1575" s="65" t="s">
        <v>50</v>
      </c>
      <c r="O1575" s="66" t="s">
        <v>52</v>
      </c>
      <c r="P1575" s="69"/>
      <c r="Q1575" s="55" t="str">
        <f t="shared" si="24"/>
        <v>Non-Lead</v>
      </c>
      <c r="R1575" s="70" t="s">
        <v>51</v>
      </c>
      <c r="S1575" s="70" t="s">
        <v>51</v>
      </c>
      <c r="T1575" s="70"/>
      <c r="U1575" s="71" t="s">
        <v>53</v>
      </c>
      <c r="V1575" s="71" t="s">
        <v>51</v>
      </c>
      <c r="W1575" s="71" t="s">
        <v>51</v>
      </c>
      <c r="X1575" s="71" t="s">
        <v>51</v>
      </c>
      <c r="Y1575" s="72" t="str">
        <f>IF((OR((AND('[1]PWS Information'!$E$10="CWS",U1575="Single Family Residence",Q1575="Lead")),
(AND('[1]PWS Information'!$E$10="CWS",U1575="Multiple Family Residence",'[1]PWS Information'!$E$11="Yes",Q1575="Lead")),
(AND('[1]PWS Information'!$E$10="NTNC",Q1575="Lead")))),"Tier 1",
IF((OR((AND('[1]PWS Information'!$E$10="CWS",U1575="Multiple Family Residence",'[1]PWS Information'!$E$11="No",Q1575="Lead")),
(AND('[1]PWS Information'!$E$10="CWS",U1575="Other",Q1575="Lead")),
(AND('[1]PWS Information'!$E$10="CWS",U1575="Building",Q1575="Lead")))),"Tier 2",
IF((OR((AND('[1]PWS Information'!$E$10="CWS",U1575="Single Family Residence",Q1575="Galvanized Requiring Replacement")),
(AND('[1]PWS Information'!$E$10="CWS",U1575="Single Family Residence",Q1575="Galvanized Requiring Replacement",R1575="Yes")),
(AND('[1]PWS Information'!$E$10="NTNC",Q1575="Galvanized Requiring Replacement")),
(AND('[1]PWS Information'!$E$10="NTNC",U1575="Single Family Residence",R1575="Yes")))),"Tier 3",
IF((OR((AND('[1]PWS Information'!$E$10="CWS",U1575="Single Family Residence",S1575="Yes",Q1575="Non-Lead", J1575="Non-Lead - Copper",L1575="Before 1989")),
(AND('[1]PWS Information'!$E$10="CWS",U1575="Single Family Residence",S1575="Yes",Q1575="Non-Lead", N1575="Non-Lead - Copper",O1575="Before 1989")))),"Tier 4",
IF((OR((AND('[1]PWS Information'!$E$10="NTNC",Q1575="Non-Lead")),
(AND('[1]PWS Information'!$E$10="CWS",Q1575="Non-Lead",S1575="")),
(AND('[1]PWS Information'!$E$10="CWS",Q1575="Non-Lead",S1575="No")),
(AND('[1]PWS Information'!$E$10="CWS",Q1575="Non-Lead",S1575="Don't Know")),
(AND('[1]PWS Information'!$E$10="CWS",Q1575="Non-Lead", J1575="Non-Lead - Copper", S1575="Yes", L1575="Between 1989 and 2014")),
(AND('[1]PWS Information'!$E$10="CWS",Q1575="Non-Lead", J1575="Non-Lead - Copper", S1575="Yes", L1575="After 2014")),
(AND('[1]PWS Information'!$E$10="CWS",Q1575="Non-Lead", J1575="Non-Lead - Copper", S1575="Yes", L1575="Unknown")),
(AND('[1]PWS Information'!$E$10="CWS",Q1575="Non-Lead", N1575="Non-Lead - Copper", S1575="Yes", O1575="Between 1989 and 2014")),
(AND('[1]PWS Information'!$E$10="CWS",Q1575="Non-Lead", N1575="Non-Lead - Copper", S1575="Yes", O1575="After 2014")),
(AND('[1]PWS Information'!$E$10="CWS",Q1575="Non-Lead", N1575="Non-Lead - Copper", S1575="Yes", O1575="Unknown")),
(AND('[1]PWS Information'!$E$10="CWS",Q1575="Unknown")),
(AND('[1]PWS Information'!$E$10="NTNC",Q1575="Unknown")))),"Tier 5",
"")))))</f>
        <v>Tier 5</v>
      </c>
      <c r="Z1575" s="71"/>
      <c r="AA1575" s="71"/>
    </row>
    <row r="1576" spans="1:27" ht="72" x14ac:dyDescent="0.3">
      <c r="A1576" s="1"/>
      <c r="B1576" s="70">
        <v>9636491</v>
      </c>
      <c r="C1576" s="60">
        <v>211</v>
      </c>
      <c r="D1576" s="61" t="s">
        <v>488</v>
      </c>
      <c r="E1576" s="61" t="s">
        <v>49</v>
      </c>
      <c r="F1576" s="61">
        <v>78640</v>
      </c>
      <c r="G1576" s="62" t="s">
        <v>483</v>
      </c>
      <c r="H1576" s="63">
        <v>29.976180599999999</v>
      </c>
      <c r="I1576" s="64">
        <v>-97.837063888888807</v>
      </c>
      <c r="J1576" s="65" t="s">
        <v>50</v>
      </c>
      <c r="K1576" s="66" t="s">
        <v>51</v>
      </c>
      <c r="L1576" s="62" t="s">
        <v>52</v>
      </c>
      <c r="M1576" s="69"/>
      <c r="N1576" s="65" t="s">
        <v>50</v>
      </c>
      <c r="O1576" s="66" t="s">
        <v>52</v>
      </c>
      <c r="P1576" s="69"/>
      <c r="Q1576" s="55" t="str">
        <f t="shared" si="24"/>
        <v>Non-Lead</v>
      </c>
      <c r="R1576" s="70" t="s">
        <v>51</v>
      </c>
      <c r="S1576" s="70" t="s">
        <v>51</v>
      </c>
      <c r="T1576" s="70"/>
      <c r="U1576" s="71" t="s">
        <v>53</v>
      </c>
      <c r="V1576" s="71" t="s">
        <v>51</v>
      </c>
      <c r="W1576" s="71" t="s">
        <v>51</v>
      </c>
      <c r="X1576" s="71" t="s">
        <v>51</v>
      </c>
      <c r="Y1576" s="72" t="str">
        <f>IF((OR((AND('[1]PWS Information'!$E$10="CWS",U1576="Single Family Residence",Q1576="Lead")),
(AND('[1]PWS Information'!$E$10="CWS",U1576="Multiple Family Residence",'[1]PWS Information'!$E$11="Yes",Q1576="Lead")),
(AND('[1]PWS Information'!$E$10="NTNC",Q1576="Lead")))),"Tier 1",
IF((OR((AND('[1]PWS Information'!$E$10="CWS",U1576="Multiple Family Residence",'[1]PWS Information'!$E$11="No",Q1576="Lead")),
(AND('[1]PWS Information'!$E$10="CWS",U1576="Other",Q1576="Lead")),
(AND('[1]PWS Information'!$E$10="CWS",U1576="Building",Q1576="Lead")))),"Tier 2",
IF((OR((AND('[1]PWS Information'!$E$10="CWS",U1576="Single Family Residence",Q1576="Galvanized Requiring Replacement")),
(AND('[1]PWS Information'!$E$10="CWS",U1576="Single Family Residence",Q1576="Galvanized Requiring Replacement",R1576="Yes")),
(AND('[1]PWS Information'!$E$10="NTNC",Q1576="Galvanized Requiring Replacement")),
(AND('[1]PWS Information'!$E$10="NTNC",U1576="Single Family Residence",R1576="Yes")))),"Tier 3",
IF((OR((AND('[1]PWS Information'!$E$10="CWS",U1576="Single Family Residence",S1576="Yes",Q1576="Non-Lead", J1576="Non-Lead - Copper",L1576="Before 1989")),
(AND('[1]PWS Information'!$E$10="CWS",U1576="Single Family Residence",S1576="Yes",Q1576="Non-Lead", N1576="Non-Lead - Copper",O1576="Before 1989")))),"Tier 4",
IF((OR((AND('[1]PWS Information'!$E$10="NTNC",Q1576="Non-Lead")),
(AND('[1]PWS Information'!$E$10="CWS",Q1576="Non-Lead",S1576="")),
(AND('[1]PWS Information'!$E$10="CWS",Q1576="Non-Lead",S1576="No")),
(AND('[1]PWS Information'!$E$10="CWS",Q1576="Non-Lead",S1576="Don't Know")),
(AND('[1]PWS Information'!$E$10="CWS",Q1576="Non-Lead", J1576="Non-Lead - Copper", S1576="Yes", L1576="Between 1989 and 2014")),
(AND('[1]PWS Information'!$E$10="CWS",Q1576="Non-Lead", J1576="Non-Lead - Copper", S1576="Yes", L1576="After 2014")),
(AND('[1]PWS Information'!$E$10="CWS",Q1576="Non-Lead", J1576="Non-Lead - Copper", S1576="Yes", L1576="Unknown")),
(AND('[1]PWS Information'!$E$10="CWS",Q1576="Non-Lead", N1576="Non-Lead - Copper", S1576="Yes", O1576="Between 1989 and 2014")),
(AND('[1]PWS Information'!$E$10="CWS",Q1576="Non-Lead", N1576="Non-Lead - Copper", S1576="Yes", O1576="After 2014")),
(AND('[1]PWS Information'!$E$10="CWS",Q1576="Non-Lead", N1576="Non-Lead - Copper", S1576="Yes", O1576="Unknown")),
(AND('[1]PWS Information'!$E$10="CWS",Q1576="Unknown")),
(AND('[1]PWS Information'!$E$10="NTNC",Q1576="Unknown")))),"Tier 5",
"")))))</f>
        <v>Tier 5</v>
      </c>
      <c r="Z1576" s="71"/>
      <c r="AA1576" s="71"/>
    </row>
    <row r="1577" spans="1:27" ht="72" x14ac:dyDescent="0.3">
      <c r="A1577" s="1"/>
      <c r="B1577" s="70">
        <v>9622323</v>
      </c>
      <c r="C1577" s="60">
        <v>218</v>
      </c>
      <c r="D1577" s="61" t="s">
        <v>488</v>
      </c>
      <c r="E1577" s="61" t="s">
        <v>49</v>
      </c>
      <c r="F1577" s="61">
        <v>78640</v>
      </c>
      <c r="G1577" s="62" t="s">
        <v>483</v>
      </c>
      <c r="H1577" s="63">
        <v>29.9764278</v>
      </c>
      <c r="I1577" s="64">
        <v>-97.837497222222197</v>
      </c>
      <c r="J1577" s="65" t="s">
        <v>50</v>
      </c>
      <c r="K1577" s="66" t="s">
        <v>51</v>
      </c>
      <c r="L1577" s="62" t="s">
        <v>52</v>
      </c>
      <c r="M1577" s="69"/>
      <c r="N1577" s="65" t="s">
        <v>50</v>
      </c>
      <c r="O1577" s="66" t="s">
        <v>52</v>
      </c>
      <c r="P1577" s="69"/>
      <c r="Q1577" s="55" t="str">
        <f t="shared" si="24"/>
        <v>Non-Lead</v>
      </c>
      <c r="R1577" s="70" t="s">
        <v>51</v>
      </c>
      <c r="S1577" s="70" t="s">
        <v>51</v>
      </c>
      <c r="T1577" s="70"/>
      <c r="U1577" s="71" t="s">
        <v>53</v>
      </c>
      <c r="V1577" s="71" t="s">
        <v>51</v>
      </c>
      <c r="W1577" s="71" t="s">
        <v>51</v>
      </c>
      <c r="X1577" s="71" t="s">
        <v>51</v>
      </c>
      <c r="Y1577" s="72" t="str">
        <f>IF((OR((AND('[1]PWS Information'!$E$10="CWS",U1577="Single Family Residence",Q1577="Lead")),
(AND('[1]PWS Information'!$E$10="CWS",U1577="Multiple Family Residence",'[1]PWS Information'!$E$11="Yes",Q1577="Lead")),
(AND('[1]PWS Information'!$E$10="NTNC",Q1577="Lead")))),"Tier 1",
IF((OR((AND('[1]PWS Information'!$E$10="CWS",U1577="Multiple Family Residence",'[1]PWS Information'!$E$11="No",Q1577="Lead")),
(AND('[1]PWS Information'!$E$10="CWS",U1577="Other",Q1577="Lead")),
(AND('[1]PWS Information'!$E$10="CWS",U1577="Building",Q1577="Lead")))),"Tier 2",
IF((OR((AND('[1]PWS Information'!$E$10="CWS",U1577="Single Family Residence",Q1577="Galvanized Requiring Replacement")),
(AND('[1]PWS Information'!$E$10="CWS",U1577="Single Family Residence",Q1577="Galvanized Requiring Replacement",R1577="Yes")),
(AND('[1]PWS Information'!$E$10="NTNC",Q1577="Galvanized Requiring Replacement")),
(AND('[1]PWS Information'!$E$10="NTNC",U1577="Single Family Residence",R1577="Yes")))),"Tier 3",
IF((OR((AND('[1]PWS Information'!$E$10="CWS",U1577="Single Family Residence",S1577="Yes",Q1577="Non-Lead", J1577="Non-Lead - Copper",L1577="Before 1989")),
(AND('[1]PWS Information'!$E$10="CWS",U1577="Single Family Residence",S1577="Yes",Q1577="Non-Lead", N1577="Non-Lead - Copper",O1577="Before 1989")))),"Tier 4",
IF((OR((AND('[1]PWS Information'!$E$10="NTNC",Q1577="Non-Lead")),
(AND('[1]PWS Information'!$E$10="CWS",Q1577="Non-Lead",S1577="")),
(AND('[1]PWS Information'!$E$10="CWS",Q1577="Non-Lead",S1577="No")),
(AND('[1]PWS Information'!$E$10="CWS",Q1577="Non-Lead",S1577="Don't Know")),
(AND('[1]PWS Information'!$E$10="CWS",Q1577="Non-Lead", J1577="Non-Lead - Copper", S1577="Yes", L1577="Between 1989 and 2014")),
(AND('[1]PWS Information'!$E$10="CWS",Q1577="Non-Lead", J1577="Non-Lead - Copper", S1577="Yes", L1577="After 2014")),
(AND('[1]PWS Information'!$E$10="CWS",Q1577="Non-Lead", J1577="Non-Lead - Copper", S1577="Yes", L1577="Unknown")),
(AND('[1]PWS Information'!$E$10="CWS",Q1577="Non-Lead", N1577="Non-Lead - Copper", S1577="Yes", O1577="Between 1989 and 2014")),
(AND('[1]PWS Information'!$E$10="CWS",Q1577="Non-Lead", N1577="Non-Lead - Copper", S1577="Yes", O1577="After 2014")),
(AND('[1]PWS Information'!$E$10="CWS",Q1577="Non-Lead", N1577="Non-Lead - Copper", S1577="Yes", O1577="Unknown")),
(AND('[1]PWS Information'!$E$10="CWS",Q1577="Unknown")),
(AND('[1]PWS Information'!$E$10="NTNC",Q1577="Unknown")))),"Tier 5",
"")))))</f>
        <v>Tier 5</v>
      </c>
      <c r="Z1577" s="71"/>
      <c r="AA1577" s="71"/>
    </row>
    <row r="1578" spans="1:27" ht="72" x14ac:dyDescent="0.3">
      <c r="A1578" s="17"/>
      <c r="B1578" s="70">
        <v>9638404</v>
      </c>
      <c r="C1578" s="60">
        <v>221</v>
      </c>
      <c r="D1578" s="61" t="s">
        <v>488</v>
      </c>
      <c r="E1578" s="61" t="s">
        <v>49</v>
      </c>
      <c r="F1578" s="61">
        <v>78640</v>
      </c>
      <c r="G1578" s="62" t="s">
        <v>483</v>
      </c>
      <c r="H1578" s="63">
        <v>29.976055599999999</v>
      </c>
      <c r="I1578" s="64">
        <v>-97.837136111111107</v>
      </c>
      <c r="J1578" s="65" t="s">
        <v>50</v>
      </c>
      <c r="K1578" s="66" t="s">
        <v>51</v>
      </c>
      <c r="L1578" s="62" t="s">
        <v>52</v>
      </c>
      <c r="M1578" s="69"/>
      <c r="N1578" s="65" t="s">
        <v>50</v>
      </c>
      <c r="O1578" s="66" t="s">
        <v>52</v>
      </c>
      <c r="P1578" s="69"/>
      <c r="Q1578" s="55" t="str">
        <f t="shared" si="24"/>
        <v>Non-Lead</v>
      </c>
      <c r="R1578" s="70" t="s">
        <v>51</v>
      </c>
      <c r="S1578" s="70" t="s">
        <v>51</v>
      </c>
      <c r="T1578" s="70"/>
      <c r="U1578" s="71" t="s">
        <v>53</v>
      </c>
      <c r="V1578" s="71" t="s">
        <v>51</v>
      </c>
      <c r="W1578" s="71" t="s">
        <v>51</v>
      </c>
      <c r="X1578" s="71" t="s">
        <v>51</v>
      </c>
      <c r="Y1578" s="72" t="str">
        <f>IF((OR((AND('[1]PWS Information'!$E$10="CWS",U1578="Single Family Residence",Q1578="Lead")),
(AND('[1]PWS Information'!$E$10="CWS",U1578="Multiple Family Residence",'[1]PWS Information'!$E$11="Yes",Q1578="Lead")),
(AND('[1]PWS Information'!$E$10="NTNC",Q1578="Lead")))),"Tier 1",
IF((OR((AND('[1]PWS Information'!$E$10="CWS",U1578="Multiple Family Residence",'[1]PWS Information'!$E$11="No",Q1578="Lead")),
(AND('[1]PWS Information'!$E$10="CWS",U1578="Other",Q1578="Lead")),
(AND('[1]PWS Information'!$E$10="CWS",U1578="Building",Q1578="Lead")))),"Tier 2",
IF((OR((AND('[1]PWS Information'!$E$10="CWS",U1578="Single Family Residence",Q1578="Galvanized Requiring Replacement")),
(AND('[1]PWS Information'!$E$10="CWS",U1578="Single Family Residence",Q1578="Galvanized Requiring Replacement",R1578="Yes")),
(AND('[1]PWS Information'!$E$10="NTNC",Q1578="Galvanized Requiring Replacement")),
(AND('[1]PWS Information'!$E$10="NTNC",U1578="Single Family Residence",R1578="Yes")))),"Tier 3",
IF((OR((AND('[1]PWS Information'!$E$10="CWS",U1578="Single Family Residence",S1578="Yes",Q1578="Non-Lead", J1578="Non-Lead - Copper",L1578="Before 1989")),
(AND('[1]PWS Information'!$E$10="CWS",U1578="Single Family Residence",S1578="Yes",Q1578="Non-Lead", N1578="Non-Lead - Copper",O1578="Before 1989")))),"Tier 4",
IF((OR((AND('[1]PWS Information'!$E$10="NTNC",Q1578="Non-Lead")),
(AND('[1]PWS Information'!$E$10="CWS",Q1578="Non-Lead",S1578="")),
(AND('[1]PWS Information'!$E$10="CWS",Q1578="Non-Lead",S1578="No")),
(AND('[1]PWS Information'!$E$10="CWS",Q1578="Non-Lead",S1578="Don't Know")),
(AND('[1]PWS Information'!$E$10="CWS",Q1578="Non-Lead", J1578="Non-Lead - Copper", S1578="Yes", L1578="Between 1989 and 2014")),
(AND('[1]PWS Information'!$E$10="CWS",Q1578="Non-Lead", J1578="Non-Lead - Copper", S1578="Yes", L1578="After 2014")),
(AND('[1]PWS Information'!$E$10="CWS",Q1578="Non-Lead", J1578="Non-Lead - Copper", S1578="Yes", L1578="Unknown")),
(AND('[1]PWS Information'!$E$10="CWS",Q1578="Non-Lead", N1578="Non-Lead - Copper", S1578="Yes", O1578="Between 1989 and 2014")),
(AND('[1]PWS Information'!$E$10="CWS",Q1578="Non-Lead", N1578="Non-Lead - Copper", S1578="Yes", O1578="After 2014")),
(AND('[1]PWS Information'!$E$10="CWS",Q1578="Non-Lead", N1578="Non-Lead - Copper", S1578="Yes", O1578="Unknown")),
(AND('[1]PWS Information'!$E$10="CWS",Q1578="Unknown")),
(AND('[1]PWS Information'!$E$10="NTNC",Q1578="Unknown")))),"Tier 5",
"")))))</f>
        <v>Tier 5</v>
      </c>
      <c r="Z1578" s="71"/>
      <c r="AA1578" s="71"/>
    </row>
    <row r="1579" spans="1:27" ht="72" x14ac:dyDescent="0.3">
      <c r="A1579" s="1"/>
      <c r="B1579" s="70">
        <v>9625552</v>
      </c>
      <c r="C1579" s="60">
        <v>228</v>
      </c>
      <c r="D1579" s="61" t="s">
        <v>488</v>
      </c>
      <c r="E1579" s="61" t="s">
        <v>49</v>
      </c>
      <c r="F1579" s="61">
        <v>78640</v>
      </c>
      <c r="G1579" s="62" t="s">
        <v>483</v>
      </c>
      <c r="H1579" s="63">
        <v>29.9763111</v>
      </c>
      <c r="I1579" s="64">
        <v>-97.837583333333299</v>
      </c>
      <c r="J1579" s="65" t="s">
        <v>50</v>
      </c>
      <c r="K1579" s="66" t="s">
        <v>51</v>
      </c>
      <c r="L1579" s="62" t="s">
        <v>52</v>
      </c>
      <c r="M1579" s="69"/>
      <c r="N1579" s="65" t="s">
        <v>50</v>
      </c>
      <c r="O1579" s="66" t="s">
        <v>52</v>
      </c>
      <c r="P1579" s="69"/>
      <c r="Q1579" s="55" t="str">
        <f t="shared" si="24"/>
        <v>Non-Lead</v>
      </c>
      <c r="R1579" s="70" t="s">
        <v>51</v>
      </c>
      <c r="S1579" s="70" t="s">
        <v>51</v>
      </c>
      <c r="T1579" s="70"/>
      <c r="U1579" s="71" t="s">
        <v>53</v>
      </c>
      <c r="V1579" s="71" t="s">
        <v>51</v>
      </c>
      <c r="W1579" s="71" t="s">
        <v>51</v>
      </c>
      <c r="X1579" s="71" t="s">
        <v>51</v>
      </c>
      <c r="Y1579" s="72" t="str">
        <f>IF((OR((AND('[1]PWS Information'!$E$10="CWS",U1579="Single Family Residence",Q1579="Lead")),
(AND('[1]PWS Information'!$E$10="CWS",U1579="Multiple Family Residence",'[1]PWS Information'!$E$11="Yes",Q1579="Lead")),
(AND('[1]PWS Information'!$E$10="NTNC",Q1579="Lead")))),"Tier 1",
IF((OR((AND('[1]PWS Information'!$E$10="CWS",U1579="Multiple Family Residence",'[1]PWS Information'!$E$11="No",Q1579="Lead")),
(AND('[1]PWS Information'!$E$10="CWS",U1579="Other",Q1579="Lead")),
(AND('[1]PWS Information'!$E$10="CWS",U1579="Building",Q1579="Lead")))),"Tier 2",
IF((OR((AND('[1]PWS Information'!$E$10="CWS",U1579="Single Family Residence",Q1579="Galvanized Requiring Replacement")),
(AND('[1]PWS Information'!$E$10="CWS",U1579="Single Family Residence",Q1579="Galvanized Requiring Replacement",R1579="Yes")),
(AND('[1]PWS Information'!$E$10="NTNC",Q1579="Galvanized Requiring Replacement")),
(AND('[1]PWS Information'!$E$10="NTNC",U1579="Single Family Residence",R1579="Yes")))),"Tier 3",
IF((OR((AND('[1]PWS Information'!$E$10="CWS",U1579="Single Family Residence",S1579="Yes",Q1579="Non-Lead", J1579="Non-Lead - Copper",L1579="Before 1989")),
(AND('[1]PWS Information'!$E$10="CWS",U1579="Single Family Residence",S1579="Yes",Q1579="Non-Lead", N1579="Non-Lead - Copper",O1579="Before 1989")))),"Tier 4",
IF((OR((AND('[1]PWS Information'!$E$10="NTNC",Q1579="Non-Lead")),
(AND('[1]PWS Information'!$E$10="CWS",Q1579="Non-Lead",S1579="")),
(AND('[1]PWS Information'!$E$10="CWS",Q1579="Non-Lead",S1579="No")),
(AND('[1]PWS Information'!$E$10="CWS",Q1579="Non-Lead",S1579="Don't Know")),
(AND('[1]PWS Information'!$E$10="CWS",Q1579="Non-Lead", J1579="Non-Lead - Copper", S1579="Yes", L1579="Between 1989 and 2014")),
(AND('[1]PWS Information'!$E$10="CWS",Q1579="Non-Lead", J1579="Non-Lead - Copper", S1579="Yes", L1579="After 2014")),
(AND('[1]PWS Information'!$E$10="CWS",Q1579="Non-Lead", J1579="Non-Lead - Copper", S1579="Yes", L1579="Unknown")),
(AND('[1]PWS Information'!$E$10="CWS",Q1579="Non-Lead", N1579="Non-Lead - Copper", S1579="Yes", O1579="Between 1989 and 2014")),
(AND('[1]PWS Information'!$E$10="CWS",Q1579="Non-Lead", N1579="Non-Lead - Copper", S1579="Yes", O1579="After 2014")),
(AND('[1]PWS Information'!$E$10="CWS",Q1579="Non-Lead", N1579="Non-Lead - Copper", S1579="Yes", O1579="Unknown")),
(AND('[1]PWS Information'!$E$10="CWS",Q1579="Unknown")),
(AND('[1]PWS Information'!$E$10="NTNC",Q1579="Unknown")))),"Tier 5",
"")))))</f>
        <v>Tier 5</v>
      </c>
      <c r="Z1579" s="71"/>
      <c r="AA1579" s="71"/>
    </row>
    <row r="1580" spans="1:27" ht="72" x14ac:dyDescent="0.3">
      <c r="A1580" s="1"/>
      <c r="B1580" s="70">
        <v>9622665</v>
      </c>
      <c r="C1580" s="60">
        <v>231</v>
      </c>
      <c r="D1580" s="61" t="s">
        <v>488</v>
      </c>
      <c r="E1580" s="61" t="s">
        <v>49</v>
      </c>
      <c r="F1580" s="61">
        <v>78640</v>
      </c>
      <c r="G1580" s="62" t="s">
        <v>483</v>
      </c>
      <c r="H1580" s="63">
        <v>29.975977799999999</v>
      </c>
      <c r="I1580" s="64">
        <v>-97.837272222222197</v>
      </c>
      <c r="J1580" s="65" t="s">
        <v>50</v>
      </c>
      <c r="K1580" s="66" t="s">
        <v>51</v>
      </c>
      <c r="L1580" s="62" t="s">
        <v>52</v>
      </c>
      <c r="M1580" s="69"/>
      <c r="N1580" s="65" t="s">
        <v>50</v>
      </c>
      <c r="O1580" s="66" t="s">
        <v>52</v>
      </c>
      <c r="P1580" s="69"/>
      <c r="Q1580" s="55" t="str">
        <f t="shared" si="24"/>
        <v>Non-Lead</v>
      </c>
      <c r="R1580" s="70" t="s">
        <v>51</v>
      </c>
      <c r="S1580" s="70" t="s">
        <v>51</v>
      </c>
      <c r="T1580" s="70"/>
      <c r="U1580" s="71" t="s">
        <v>53</v>
      </c>
      <c r="V1580" s="71" t="s">
        <v>51</v>
      </c>
      <c r="W1580" s="71" t="s">
        <v>51</v>
      </c>
      <c r="X1580" s="71" t="s">
        <v>51</v>
      </c>
      <c r="Y1580" s="72" t="str">
        <f>IF((OR((AND('[1]PWS Information'!$E$10="CWS",U1580="Single Family Residence",Q1580="Lead")),
(AND('[1]PWS Information'!$E$10="CWS",U1580="Multiple Family Residence",'[1]PWS Information'!$E$11="Yes",Q1580="Lead")),
(AND('[1]PWS Information'!$E$10="NTNC",Q1580="Lead")))),"Tier 1",
IF((OR((AND('[1]PWS Information'!$E$10="CWS",U1580="Multiple Family Residence",'[1]PWS Information'!$E$11="No",Q1580="Lead")),
(AND('[1]PWS Information'!$E$10="CWS",U1580="Other",Q1580="Lead")),
(AND('[1]PWS Information'!$E$10="CWS",U1580="Building",Q1580="Lead")))),"Tier 2",
IF((OR((AND('[1]PWS Information'!$E$10="CWS",U1580="Single Family Residence",Q1580="Galvanized Requiring Replacement")),
(AND('[1]PWS Information'!$E$10="CWS",U1580="Single Family Residence",Q1580="Galvanized Requiring Replacement",R1580="Yes")),
(AND('[1]PWS Information'!$E$10="NTNC",Q1580="Galvanized Requiring Replacement")),
(AND('[1]PWS Information'!$E$10="NTNC",U1580="Single Family Residence",R1580="Yes")))),"Tier 3",
IF((OR((AND('[1]PWS Information'!$E$10="CWS",U1580="Single Family Residence",S1580="Yes",Q1580="Non-Lead", J1580="Non-Lead - Copper",L1580="Before 1989")),
(AND('[1]PWS Information'!$E$10="CWS",U1580="Single Family Residence",S1580="Yes",Q1580="Non-Lead", N1580="Non-Lead - Copper",O1580="Before 1989")))),"Tier 4",
IF((OR((AND('[1]PWS Information'!$E$10="NTNC",Q1580="Non-Lead")),
(AND('[1]PWS Information'!$E$10="CWS",Q1580="Non-Lead",S1580="")),
(AND('[1]PWS Information'!$E$10="CWS",Q1580="Non-Lead",S1580="No")),
(AND('[1]PWS Information'!$E$10="CWS",Q1580="Non-Lead",S1580="Don't Know")),
(AND('[1]PWS Information'!$E$10="CWS",Q1580="Non-Lead", J1580="Non-Lead - Copper", S1580="Yes", L1580="Between 1989 and 2014")),
(AND('[1]PWS Information'!$E$10="CWS",Q1580="Non-Lead", J1580="Non-Lead - Copper", S1580="Yes", L1580="After 2014")),
(AND('[1]PWS Information'!$E$10="CWS",Q1580="Non-Lead", J1580="Non-Lead - Copper", S1580="Yes", L1580="Unknown")),
(AND('[1]PWS Information'!$E$10="CWS",Q1580="Non-Lead", N1580="Non-Lead - Copper", S1580="Yes", O1580="Between 1989 and 2014")),
(AND('[1]PWS Information'!$E$10="CWS",Q1580="Non-Lead", N1580="Non-Lead - Copper", S1580="Yes", O1580="After 2014")),
(AND('[1]PWS Information'!$E$10="CWS",Q1580="Non-Lead", N1580="Non-Lead - Copper", S1580="Yes", O1580="Unknown")),
(AND('[1]PWS Information'!$E$10="CWS",Q1580="Unknown")),
(AND('[1]PWS Information'!$E$10="NTNC",Q1580="Unknown")))),"Tier 5",
"")))))</f>
        <v>Tier 5</v>
      </c>
      <c r="Z1580" s="71"/>
      <c r="AA1580" s="71"/>
    </row>
    <row r="1581" spans="1:27" ht="72" x14ac:dyDescent="0.3">
      <c r="A1581" s="1"/>
      <c r="B1581" s="70">
        <v>9638678</v>
      </c>
      <c r="C1581" s="60">
        <v>238</v>
      </c>
      <c r="D1581" s="61" t="s">
        <v>488</v>
      </c>
      <c r="E1581" s="61" t="s">
        <v>49</v>
      </c>
      <c r="F1581" s="61">
        <v>78640</v>
      </c>
      <c r="G1581" s="62" t="s">
        <v>483</v>
      </c>
      <c r="H1581" s="63">
        <v>29.976244399999999</v>
      </c>
      <c r="I1581" s="64">
        <v>-97.837727777777701</v>
      </c>
      <c r="J1581" s="65" t="s">
        <v>50</v>
      </c>
      <c r="K1581" s="66" t="s">
        <v>51</v>
      </c>
      <c r="L1581" s="62" t="s">
        <v>52</v>
      </c>
      <c r="M1581" s="69"/>
      <c r="N1581" s="65" t="s">
        <v>50</v>
      </c>
      <c r="O1581" s="66" t="s">
        <v>52</v>
      </c>
      <c r="P1581" s="69"/>
      <c r="Q1581" s="55" t="str">
        <f t="shared" si="24"/>
        <v>Non-Lead</v>
      </c>
      <c r="R1581" s="70" t="s">
        <v>51</v>
      </c>
      <c r="S1581" s="70" t="s">
        <v>51</v>
      </c>
      <c r="T1581" s="70"/>
      <c r="U1581" s="71" t="s">
        <v>53</v>
      </c>
      <c r="V1581" s="71" t="s">
        <v>51</v>
      </c>
      <c r="W1581" s="71" t="s">
        <v>51</v>
      </c>
      <c r="X1581" s="71" t="s">
        <v>51</v>
      </c>
      <c r="Y1581" s="72" t="str">
        <f>IF((OR((AND('[1]PWS Information'!$E$10="CWS",U1581="Single Family Residence",Q1581="Lead")),
(AND('[1]PWS Information'!$E$10="CWS",U1581="Multiple Family Residence",'[1]PWS Information'!$E$11="Yes",Q1581="Lead")),
(AND('[1]PWS Information'!$E$10="NTNC",Q1581="Lead")))),"Tier 1",
IF((OR((AND('[1]PWS Information'!$E$10="CWS",U1581="Multiple Family Residence",'[1]PWS Information'!$E$11="No",Q1581="Lead")),
(AND('[1]PWS Information'!$E$10="CWS",U1581="Other",Q1581="Lead")),
(AND('[1]PWS Information'!$E$10="CWS",U1581="Building",Q1581="Lead")))),"Tier 2",
IF((OR((AND('[1]PWS Information'!$E$10="CWS",U1581="Single Family Residence",Q1581="Galvanized Requiring Replacement")),
(AND('[1]PWS Information'!$E$10="CWS",U1581="Single Family Residence",Q1581="Galvanized Requiring Replacement",R1581="Yes")),
(AND('[1]PWS Information'!$E$10="NTNC",Q1581="Galvanized Requiring Replacement")),
(AND('[1]PWS Information'!$E$10="NTNC",U1581="Single Family Residence",R1581="Yes")))),"Tier 3",
IF((OR((AND('[1]PWS Information'!$E$10="CWS",U1581="Single Family Residence",S1581="Yes",Q1581="Non-Lead", J1581="Non-Lead - Copper",L1581="Before 1989")),
(AND('[1]PWS Information'!$E$10="CWS",U1581="Single Family Residence",S1581="Yes",Q1581="Non-Lead", N1581="Non-Lead - Copper",O1581="Before 1989")))),"Tier 4",
IF((OR((AND('[1]PWS Information'!$E$10="NTNC",Q1581="Non-Lead")),
(AND('[1]PWS Information'!$E$10="CWS",Q1581="Non-Lead",S1581="")),
(AND('[1]PWS Information'!$E$10="CWS",Q1581="Non-Lead",S1581="No")),
(AND('[1]PWS Information'!$E$10="CWS",Q1581="Non-Lead",S1581="Don't Know")),
(AND('[1]PWS Information'!$E$10="CWS",Q1581="Non-Lead", J1581="Non-Lead - Copper", S1581="Yes", L1581="Between 1989 and 2014")),
(AND('[1]PWS Information'!$E$10="CWS",Q1581="Non-Lead", J1581="Non-Lead - Copper", S1581="Yes", L1581="After 2014")),
(AND('[1]PWS Information'!$E$10="CWS",Q1581="Non-Lead", J1581="Non-Lead - Copper", S1581="Yes", L1581="Unknown")),
(AND('[1]PWS Information'!$E$10="CWS",Q1581="Non-Lead", N1581="Non-Lead - Copper", S1581="Yes", O1581="Between 1989 and 2014")),
(AND('[1]PWS Information'!$E$10="CWS",Q1581="Non-Lead", N1581="Non-Lead - Copper", S1581="Yes", O1581="After 2014")),
(AND('[1]PWS Information'!$E$10="CWS",Q1581="Non-Lead", N1581="Non-Lead - Copper", S1581="Yes", O1581="Unknown")),
(AND('[1]PWS Information'!$E$10="CWS",Q1581="Unknown")),
(AND('[1]PWS Information'!$E$10="NTNC",Q1581="Unknown")))),"Tier 5",
"")))))</f>
        <v>Tier 5</v>
      </c>
      <c r="Z1581" s="71"/>
      <c r="AA1581" s="71"/>
    </row>
    <row r="1582" spans="1:27" ht="72" x14ac:dyDescent="0.3">
      <c r="A1582" s="17"/>
      <c r="B1582" s="70">
        <v>9624091</v>
      </c>
      <c r="C1582" s="60">
        <v>241</v>
      </c>
      <c r="D1582" s="61" t="s">
        <v>488</v>
      </c>
      <c r="E1582" s="61" t="s">
        <v>49</v>
      </c>
      <c r="F1582" s="61">
        <v>78640</v>
      </c>
      <c r="G1582" s="62" t="s">
        <v>483</v>
      </c>
      <c r="H1582" s="63">
        <v>29.9758639</v>
      </c>
      <c r="I1582" s="64">
        <v>-97.837369444444406</v>
      </c>
      <c r="J1582" s="65" t="s">
        <v>50</v>
      </c>
      <c r="K1582" s="66" t="s">
        <v>51</v>
      </c>
      <c r="L1582" s="62" t="s">
        <v>52</v>
      </c>
      <c r="M1582" s="69"/>
      <c r="N1582" s="65" t="s">
        <v>50</v>
      </c>
      <c r="O1582" s="66" t="s">
        <v>52</v>
      </c>
      <c r="P1582" s="69"/>
      <c r="Q1582" s="55" t="str">
        <f t="shared" si="24"/>
        <v>Non-Lead</v>
      </c>
      <c r="R1582" s="70" t="s">
        <v>51</v>
      </c>
      <c r="S1582" s="70" t="s">
        <v>51</v>
      </c>
      <c r="T1582" s="70"/>
      <c r="U1582" s="71" t="s">
        <v>53</v>
      </c>
      <c r="V1582" s="71" t="s">
        <v>51</v>
      </c>
      <c r="W1582" s="71" t="s">
        <v>51</v>
      </c>
      <c r="X1582" s="71" t="s">
        <v>51</v>
      </c>
      <c r="Y1582" s="72" t="str">
        <f>IF((OR((AND('[1]PWS Information'!$E$10="CWS",U1582="Single Family Residence",Q1582="Lead")),
(AND('[1]PWS Information'!$E$10="CWS",U1582="Multiple Family Residence",'[1]PWS Information'!$E$11="Yes",Q1582="Lead")),
(AND('[1]PWS Information'!$E$10="NTNC",Q1582="Lead")))),"Tier 1",
IF((OR((AND('[1]PWS Information'!$E$10="CWS",U1582="Multiple Family Residence",'[1]PWS Information'!$E$11="No",Q1582="Lead")),
(AND('[1]PWS Information'!$E$10="CWS",U1582="Other",Q1582="Lead")),
(AND('[1]PWS Information'!$E$10="CWS",U1582="Building",Q1582="Lead")))),"Tier 2",
IF((OR((AND('[1]PWS Information'!$E$10="CWS",U1582="Single Family Residence",Q1582="Galvanized Requiring Replacement")),
(AND('[1]PWS Information'!$E$10="CWS",U1582="Single Family Residence",Q1582="Galvanized Requiring Replacement",R1582="Yes")),
(AND('[1]PWS Information'!$E$10="NTNC",Q1582="Galvanized Requiring Replacement")),
(AND('[1]PWS Information'!$E$10="NTNC",U1582="Single Family Residence",R1582="Yes")))),"Tier 3",
IF((OR((AND('[1]PWS Information'!$E$10="CWS",U1582="Single Family Residence",S1582="Yes",Q1582="Non-Lead", J1582="Non-Lead - Copper",L1582="Before 1989")),
(AND('[1]PWS Information'!$E$10="CWS",U1582="Single Family Residence",S1582="Yes",Q1582="Non-Lead", N1582="Non-Lead - Copper",O1582="Before 1989")))),"Tier 4",
IF((OR((AND('[1]PWS Information'!$E$10="NTNC",Q1582="Non-Lead")),
(AND('[1]PWS Information'!$E$10="CWS",Q1582="Non-Lead",S1582="")),
(AND('[1]PWS Information'!$E$10="CWS",Q1582="Non-Lead",S1582="No")),
(AND('[1]PWS Information'!$E$10="CWS",Q1582="Non-Lead",S1582="Don't Know")),
(AND('[1]PWS Information'!$E$10="CWS",Q1582="Non-Lead", J1582="Non-Lead - Copper", S1582="Yes", L1582="Between 1989 and 2014")),
(AND('[1]PWS Information'!$E$10="CWS",Q1582="Non-Lead", J1582="Non-Lead - Copper", S1582="Yes", L1582="After 2014")),
(AND('[1]PWS Information'!$E$10="CWS",Q1582="Non-Lead", J1582="Non-Lead - Copper", S1582="Yes", L1582="Unknown")),
(AND('[1]PWS Information'!$E$10="CWS",Q1582="Non-Lead", N1582="Non-Lead - Copper", S1582="Yes", O1582="Between 1989 and 2014")),
(AND('[1]PWS Information'!$E$10="CWS",Q1582="Non-Lead", N1582="Non-Lead - Copper", S1582="Yes", O1582="After 2014")),
(AND('[1]PWS Information'!$E$10="CWS",Q1582="Non-Lead", N1582="Non-Lead - Copper", S1582="Yes", O1582="Unknown")),
(AND('[1]PWS Information'!$E$10="CWS",Q1582="Unknown")),
(AND('[1]PWS Information'!$E$10="NTNC",Q1582="Unknown")))),"Tier 5",
"")))))</f>
        <v>Tier 5</v>
      </c>
      <c r="Z1582" s="71"/>
      <c r="AA1582" s="71"/>
    </row>
    <row r="1583" spans="1:27" ht="72" x14ac:dyDescent="0.3">
      <c r="A1583" s="1"/>
      <c r="B1583" s="70">
        <v>9637996</v>
      </c>
      <c r="C1583" s="60">
        <v>248</v>
      </c>
      <c r="D1583" s="61" t="s">
        <v>488</v>
      </c>
      <c r="E1583" s="61" t="s">
        <v>49</v>
      </c>
      <c r="F1583" s="61">
        <v>78640</v>
      </c>
      <c r="G1583" s="62" t="s">
        <v>483</v>
      </c>
      <c r="H1583" s="63">
        <v>29.976122199999999</v>
      </c>
      <c r="I1583" s="64">
        <v>-97.837830555555499</v>
      </c>
      <c r="J1583" s="65" t="s">
        <v>50</v>
      </c>
      <c r="K1583" s="66" t="s">
        <v>51</v>
      </c>
      <c r="L1583" s="62" t="s">
        <v>52</v>
      </c>
      <c r="M1583" s="69"/>
      <c r="N1583" s="65" t="s">
        <v>50</v>
      </c>
      <c r="O1583" s="66" t="s">
        <v>52</v>
      </c>
      <c r="P1583" s="69"/>
      <c r="Q1583" s="55" t="str">
        <f t="shared" si="24"/>
        <v>Non-Lead</v>
      </c>
      <c r="R1583" s="70" t="s">
        <v>51</v>
      </c>
      <c r="S1583" s="70" t="s">
        <v>51</v>
      </c>
      <c r="T1583" s="70"/>
      <c r="U1583" s="71" t="s">
        <v>53</v>
      </c>
      <c r="V1583" s="71" t="s">
        <v>51</v>
      </c>
      <c r="W1583" s="71" t="s">
        <v>51</v>
      </c>
      <c r="X1583" s="71" t="s">
        <v>51</v>
      </c>
      <c r="Y1583" s="72" t="str">
        <f>IF((OR((AND('[1]PWS Information'!$E$10="CWS",U1583="Single Family Residence",Q1583="Lead")),
(AND('[1]PWS Information'!$E$10="CWS",U1583="Multiple Family Residence",'[1]PWS Information'!$E$11="Yes",Q1583="Lead")),
(AND('[1]PWS Information'!$E$10="NTNC",Q1583="Lead")))),"Tier 1",
IF((OR((AND('[1]PWS Information'!$E$10="CWS",U1583="Multiple Family Residence",'[1]PWS Information'!$E$11="No",Q1583="Lead")),
(AND('[1]PWS Information'!$E$10="CWS",U1583="Other",Q1583="Lead")),
(AND('[1]PWS Information'!$E$10="CWS",U1583="Building",Q1583="Lead")))),"Tier 2",
IF((OR((AND('[1]PWS Information'!$E$10="CWS",U1583="Single Family Residence",Q1583="Galvanized Requiring Replacement")),
(AND('[1]PWS Information'!$E$10="CWS",U1583="Single Family Residence",Q1583="Galvanized Requiring Replacement",R1583="Yes")),
(AND('[1]PWS Information'!$E$10="NTNC",Q1583="Galvanized Requiring Replacement")),
(AND('[1]PWS Information'!$E$10="NTNC",U1583="Single Family Residence",R1583="Yes")))),"Tier 3",
IF((OR((AND('[1]PWS Information'!$E$10="CWS",U1583="Single Family Residence",S1583="Yes",Q1583="Non-Lead", J1583="Non-Lead - Copper",L1583="Before 1989")),
(AND('[1]PWS Information'!$E$10="CWS",U1583="Single Family Residence",S1583="Yes",Q1583="Non-Lead", N1583="Non-Lead - Copper",O1583="Before 1989")))),"Tier 4",
IF((OR((AND('[1]PWS Information'!$E$10="NTNC",Q1583="Non-Lead")),
(AND('[1]PWS Information'!$E$10="CWS",Q1583="Non-Lead",S1583="")),
(AND('[1]PWS Information'!$E$10="CWS",Q1583="Non-Lead",S1583="No")),
(AND('[1]PWS Information'!$E$10="CWS",Q1583="Non-Lead",S1583="Don't Know")),
(AND('[1]PWS Information'!$E$10="CWS",Q1583="Non-Lead", J1583="Non-Lead - Copper", S1583="Yes", L1583="Between 1989 and 2014")),
(AND('[1]PWS Information'!$E$10="CWS",Q1583="Non-Lead", J1583="Non-Lead - Copper", S1583="Yes", L1583="After 2014")),
(AND('[1]PWS Information'!$E$10="CWS",Q1583="Non-Lead", J1583="Non-Lead - Copper", S1583="Yes", L1583="Unknown")),
(AND('[1]PWS Information'!$E$10="CWS",Q1583="Non-Lead", N1583="Non-Lead - Copper", S1583="Yes", O1583="Between 1989 and 2014")),
(AND('[1]PWS Information'!$E$10="CWS",Q1583="Non-Lead", N1583="Non-Lead - Copper", S1583="Yes", O1583="After 2014")),
(AND('[1]PWS Information'!$E$10="CWS",Q1583="Non-Lead", N1583="Non-Lead - Copper", S1583="Yes", O1583="Unknown")),
(AND('[1]PWS Information'!$E$10="CWS",Q1583="Unknown")),
(AND('[1]PWS Information'!$E$10="NTNC",Q1583="Unknown")))),"Tier 5",
"")))))</f>
        <v>Tier 5</v>
      </c>
      <c r="Z1583" s="71"/>
      <c r="AA1583" s="71"/>
    </row>
    <row r="1584" spans="1:27" ht="72" x14ac:dyDescent="0.3">
      <c r="A1584" s="1"/>
      <c r="B1584" s="70">
        <v>9638077</v>
      </c>
      <c r="C1584" s="60">
        <v>251</v>
      </c>
      <c r="D1584" s="61" t="s">
        <v>488</v>
      </c>
      <c r="E1584" s="61" t="s">
        <v>49</v>
      </c>
      <c r="F1584" s="61">
        <v>78640</v>
      </c>
      <c r="G1584" s="62" t="s">
        <v>483</v>
      </c>
      <c r="H1584" s="63">
        <v>29.975774999999999</v>
      </c>
      <c r="I1584" s="64">
        <v>-97.837477777777707</v>
      </c>
      <c r="J1584" s="65" t="s">
        <v>50</v>
      </c>
      <c r="K1584" s="66" t="s">
        <v>51</v>
      </c>
      <c r="L1584" s="62" t="s">
        <v>52</v>
      </c>
      <c r="M1584" s="69"/>
      <c r="N1584" s="65" t="s">
        <v>50</v>
      </c>
      <c r="O1584" s="66" t="s">
        <v>52</v>
      </c>
      <c r="P1584" s="69"/>
      <c r="Q1584" s="55" t="str">
        <f t="shared" si="24"/>
        <v>Non-Lead</v>
      </c>
      <c r="R1584" s="70" t="s">
        <v>51</v>
      </c>
      <c r="S1584" s="70" t="s">
        <v>51</v>
      </c>
      <c r="T1584" s="70"/>
      <c r="U1584" s="71" t="s">
        <v>53</v>
      </c>
      <c r="V1584" s="71" t="s">
        <v>51</v>
      </c>
      <c r="W1584" s="71" t="s">
        <v>51</v>
      </c>
      <c r="X1584" s="71" t="s">
        <v>51</v>
      </c>
      <c r="Y1584" s="72" t="str">
        <f>IF((OR((AND('[1]PWS Information'!$E$10="CWS",U1584="Single Family Residence",Q1584="Lead")),
(AND('[1]PWS Information'!$E$10="CWS",U1584="Multiple Family Residence",'[1]PWS Information'!$E$11="Yes",Q1584="Lead")),
(AND('[1]PWS Information'!$E$10="NTNC",Q1584="Lead")))),"Tier 1",
IF((OR((AND('[1]PWS Information'!$E$10="CWS",U1584="Multiple Family Residence",'[1]PWS Information'!$E$11="No",Q1584="Lead")),
(AND('[1]PWS Information'!$E$10="CWS",U1584="Other",Q1584="Lead")),
(AND('[1]PWS Information'!$E$10="CWS",U1584="Building",Q1584="Lead")))),"Tier 2",
IF((OR((AND('[1]PWS Information'!$E$10="CWS",U1584="Single Family Residence",Q1584="Galvanized Requiring Replacement")),
(AND('[1]PWS Information'!$E$10="CWS",U1584="Single Family Residence",Q1584="Galvanized Requiring Replacement",R1584="Yes")),
(AND('[1]PWS Information'!$E$10="NTNC",Q1584="Galvanized Requiring Replacement")),
(AND('[1]PWS Information'!$E$10="NTNC",U1584="Single Family Residence",R1584="Yes")))),"Tier 3",
IF((OR((AND('[1]PWS Information'!$E$10="CWS",U1584="Single Family Residence",S1584="Yes",Q1584="Non-Lead", J1584="Non-Lead - Copper",L1584="Before 1989")),
(AND('[1]PWS Information'!$E$10="CWS",U1584="Single Family Residence",S1584="Yes",Q1584="Non-Lead", N1584="Non-Lead - Copper",O1584="Before 1989")))),"Tier 4",
IF((OR((AND('[1]PWS Information'!$E$10="NTNC",Q1584="Non-Lead")),
(AND('[1]PWS Information'!$E$10="CWS",Q1584="Non-Lead",S1584="")),
(AND('[1]PWS Information'!$E$10="CWS",Q1584="Non-Lead",S1584="No")),
(AND('[1]PWS Information'!$E$10="CWS",Q1584="Non-Lead",S1584="Don't Know")),
(AND('[1]PWS Information'!$E$10="CWS",Q1584="Non-Lead", J1584="Non-Lead - Copper", S1584="Yes", L1584="Between 1989 and 2014")),
(AND('[1]PWS Information'!$E$10="CWS",Q1584="Non-Lead", J1584="Non-Lead - Copper", S1584="Yes", L1584="After 2014")),
(AND('[1]PWS Information'!$E$10="CWS",Q1584="Non-Lead", J1584="Non-Lead - Copper", S1584="Yes", L1584="Unknown")),
(AND('[1]PWS Information'!$E$10="CWS",Q1584="Non-Lead", N1584="Non-Lead - Copper", S1584="Yes", O1584="Between 1989 and 2014")),
(AND('[1]PWS Information'!$E$10="CWS",Q1584="Non-Lead", N1584="Non-Lead - Copper", S1584="Yes", O1584="After 2014")),
(AND('[1]PWS Information'!$E$10="CWS",Q1584="Non-Lead", N1584="Non-Lead - Copper", S1584="Yes", O1584="Unknown")),
(AND('[1]PWS Information'!$E$10="CWS",Q1584="Unknown")),
(AND('[1]PWS Information'!$E$10="NTNC",Q1584="Unknown")))),"Tier 5",
"")))))</f>
        <v>Tier 5</v>
      </c>
      <c r="Z1584" s="71"/>
      <c r="AA1584" s="71"/>
    </row>
    <row r="1585" spans="1:27" ht="72" x14ac:dyDescent="0.3">
      <c r="A1585" s="1"/>
      <c r="B1585" s="70">
        <v>9628429</v>
      </c>
      <c r="C1585" s="60">
        <v>258</v>
      </c>
      <c r="D1585" s="61" t="s">
        <v>488</v>
      </c>
      <c r="E1585" s="61" t="s">
        <v>49</v>
      </c>
      <c r="F1585" s="61">
        <v>78640</v>
      </c>
      <c r="G1585" s="62" t="s">
        <v>483</v>
      </c>
      <c r="H1585" s="63">
        <v>29.975999999999999</v>
      </c>
      <c r="I1585" s="64">
        <v>-97.837955555555496</v>
      </c>
      <c r="J1585" s="65" t="s">
        <v>50</v>
      </c>
      <c r="K1585" s="66" t="s">
        <v>51</v>
      </c>
      <c r="L1585" s="62" t="s">
        <v>52</v>
      </c>
      <c r="M1585" s="69"/>
      <c r="N1585" s="65" t="s">
        <v>50</v>
      </c>
      <c r="O1585" s="66" t="s">
        <v>52</v>
      </c>
      <c r="P1585" s="69"/>
      <c r="Q1585" s="55" t="str">
        <f t="shared" si="24"/>
        <v>Non-Lead</v>
      </c>
      <c r="R1585" s="70" t="s">
        <v>51</v>
      </c>
      <c r="S1585" s="70" t="s">
        <v>51</v>
      </c>
      <c r="T1585" s="70"/>
      <c r="U1585" s="71" t="s">
        <v>53</v>
      </c>
      <c r="V1585" s="71" t="s">
        <v>51</v>
      </c>
      <c r="W1585" s="71" t="s">
        <v>51</v>
      </c>
      <c r="X1585" s="71" t="s">
        <v>51</v>
      </c>
      <c r="Y1585" s="72" t="str">
        <f>IF((OR((AND('[1]PWS Information'!$E$10="CWS",U1585="Single Family Residence",Q1585="Lead")),
(AND('[1]PWS Information'!$E$10="CWS",U1585="Multiple Family Residence",'[1]PWS Information'!$E$11="Yes",Q1585="Lead")),
(AND('[1]PWS Information'!$E$10="NTNC",Q1585="Lead")))),"Tier 1",
IF((OR((AND('[1]PWS Information'!$E$10="CWS",U1585="Multiple Family Residence",'[1]PWS Information'!$E$11="No",Q1585="Lead")),
(AND('[1]PWS Information'!$E$10="CWS",U1585="Other",Q1585="Lead")),
(AND('[1]PWS Information'!$E$10="CWS",U1585="Building",Q1585="Lead")))),"Tier 2",
IF((OR((AND('[1]PWS Information'!$E$10="CWS",U1585="Single Family Residence",Q1585="Galvanized Requiring Replacement")),
(AND('[1]PWS Information'!$E$10="CWS",U1585="Single Family Residence",Q1585="Galvanized Requiring Replacement",R1585="Yes")),
(AND('[1]PWS Information'!$E$10="NTNC",Q1585="Galvanized Requiring Replacement")),
(AND('[1]PWS Information'!$E$10="NTNC",U1585="Single Family Residence",R1585="Yes")))),"Tier 3",
IF((OR((AND('[1]PWS Information'!$E$10="CWS",U1585="Single Family Residence",S1585="Yes",Q1585="Non-Lead", J1585="Non-Lead - Copper",L1585="Before 1989")),
(AND('[1]PWS Information'!$E$10="CWS",U1585="Single Family Residence",S1585="Yes",Q1585="Non-Lead", N1585="Non-Lead - Copper",O1585="Before 1989")))),"Tier 4",
IF((OR((AND('[1]PWS Information'!$E$10="NTNC",Q1585="Non-Lead")),
(AND('[1]PWS Information'!$E$10="CWS",Q1585="Non-Lead",S1585="")),
(AND('[1]PWS Information'!$E$10="CWS",Q1585="Non-Lead",S1585="No")),
(AND('[1]PWS Information'!$E$10="CWS",Q1585="Non-Lead",S1585="Don't Know")),
(AND('[1]PWS Information'!$E$10="CWS",Q1585="Non-Lead", J1585="Non-Lead - Copper", S1585="Yes", L1585="Between 1989 and 2014")),
(AND('[1]PWS Information'!$E$10="CWS",Q1585="Non-Lead", J1585="Non-Lead - Copper", S1585="Yes", L1585="After 2014")),
(AND('[1]PWS Information'!$E$10="CWS",Q1585="Non-Lead", J1585="Non-Lead - Copper", S1585="Yes", L1585="Unknown")),
(AND('[1]PWS Information'!$E$10="CWS",Q1585="Non-Lead", N1585="Non-Lead - Copper", S1585="Yes", O1585="Between 1989 and 2014")),
(AND('[1]PWS Information'!$E$10="CWS",Q1585="Non-Lead", N1585="Non-Lead - Copper", S1585="Yes", O1585="After 2014")),
(AND('[1]PWS Information'!$E$10="CWS",Q1585="Non-Lead", N1585="Non-Lead - Copper", S1585="Yes", O1585="Unknown")),
(AND('[1]PWS Information'!$E$10="CWS",Q1585="Unknown")),
(AND('[1]PWS Information'!$E$10="NTNC",Q1585="Unknown")))),"Tier 5",
"")))))</f>
        <v>Tier 5</v>
      </c>
      <c r="Z1585" s="71"/>
      <c r="AA1585" s="71"/>
    </row>
    <row r="1586" spans="1:27" ht="72" x14ac:dyDescent="0.3">
      <c r="A1586" s="17"/>
      <c r="B1586" s="70">
        <v>9622968</v>
      </c>
      <c r="C1586" s="60">
        <v>268</v>
      </c>
      <c r="D1586" s="61" t="s">
        <v>488</v>
      </c>
      <c r="E1586" s="61" t="s">
        <v>49</v>
      </c>
      <c r="F1586" s="61">
        <v>78640</v>
      </c>
      <c r="G1586" s="62" t="s">
        <v>483</v>
      </c>
      <c r="H1586" s="63">
        <v>29.9758861</v>
      </c>
      <c r="I1586" s="64">
        <v>-97.838083333333302</v>
      </c>
      <c r="J1586" s="65" t="s">
        <v>50</v>
      </c>
      <c r="K1586" s="66" t="s">
        <v>51</v>
      </c>
      <c r="L1586" s="62" t="s">
        <v>52</v>
      </c>
      <c r="M1586" s="69"/>
      <c r="N1586" s="65" t="s">
        <v>50</v>
      </c>
      <c r="O1586" s="66" t="s">
        <v>52</v>
      </c>
      <c r="P1586" s="69"/>
      <c r="Q1586" s="55" t="str">
        <f t="shared" si="24"/>
        <v>Non-Lead</v>
      </c>
      <c r="R1586" s="70" t="s">
        <v>51</v>
      </c>
      <c r="S1586" s="70" t="s">
        <v>51</v>
      </c>
      <c r="T1586" s="70"/>
      <c r="U1586" s="71" t="s">
        <v>53</v>
      </c>
      <c r="V1586" s="71" t="s">
        <v>51</v>
      </c>
      <c r="W1586" s="71" t="s">
        <v>51</v>
      </c>
      <c r="X1586" s="71" t="s">
        <v>51</v>
      </c>
      <c r="Y1586" s="72" t="str">
        <f>IF((OR((AND('[1]PWS Information'!$E$10="CWS",U1586="Single Family Residence",Q1586="Lead")),
(AND('[1]PWS Information'!$E$10="CWS",U1586="Multiple Family Residence",'[1]PWS Information'!$E$11="Yes",Q1586="Lead")),
(AND('[1]PWS Information'!$E$10="NTNC",Q1586="Lead")))),"Tier 1",
IF((OR((AND('[1]PWS Information'!$E$10="CWS",U1586="Multiple Family Residence",'[1]PWS Information'!$E$11="No",Q1586="Lead")),
(AND('[1]PWS Information'!$E$10="CWS",U1586="Other",Q1586="Lead")),
(AND('[1]PWS Information'!$E$10="CWS",U1586="Building",Q1586="Lead")))),"Tier 2",
IF((OR((AND('[1]PWS Information'!$E$10="CWS",U1586="Single Family Residence",Q1586="Galvanized Requiring Replacement")),
(AND('[1]PWS Information'!$E$10="CWS",U1586="Single Family Residence",Q1586="Galvanized Requiring Replacement",R1586="Yes")),
(AND('[1]PWS Information'!$E$10="NTNC",Q1586="Galvanized Requiring Replacement")),
(AND('[1]PWS Information'!$E$10="NTNC",U1586="Single Family Residence",R1586="Yes")))),"Tier 3",
IF((OR((AND('[1]PWS Information'!$E$10="CWS",U1586="Single Family Residence",S1586="Yes",Q1586="Non-Lead", J1586="Non-Lead - Copper",L1586="Before 1989")),
(AND('[1]PWS Information'!$E$10="CWS",U1586="Single Family Residence",S1586="Yes",Q1586="Non-Lead", N1586="Non-Lead - Copper",O1586="Before 1989")))),"Tier 4",
IF((OR((AND('[1]PWS Information'!$E$10="NTNC",Q1586="Non-Lead")),
(AND('[1]PWS Information'!$E$10="CWS",Q1586="Non-Lead",S1586="")),
(AND('[1]PWS Information'!$E$10="CWS",Q1586="Non-Lead",S1586="No")),
(AND('[1]PWS Information'!$E$10="CWS",Q1586="Non-Lead",S1586="Don't Know")),
(AND('[1]PWS Information'!$E$10="CWS",Q1586="Non-Lead", J1586="Non-Lead - Copper", S1586="Yes", L1586="Between 1989 and 2014")),
(AND('[1]PWS Information'!$E$10="CWS",Q1586="Non-Lead", J1586="Non-Lead - Copper", S1586="Yes", L1586="After 2014")),
(AND('[1]PWS Information'!$E$10="CWS",Q1586="Non-Lead", J1586="Non-Lead - Copper", S1586="Yes", L1586="Unknown")),
(AND('[1]PWS Information'!$E$10="CWS",Q1586="Non-Lead", N1586="Non-Lead - Copper", S1586="Yes", O1586="Between 1989 and 2014")),
(AND('[1]PWS Information'!$E$10="CWS",Q1586="Non-Lead", N1586="Non-Lead - Copper", S1586="Yes", O1586="After 2014")),
(AND('[1]PWS Information'!$E$10="CWS",Q1586="Non-Lead", N1586="Non-Lead - Copper", S1586="Yes", O1586="Unknown")),
(AND('[1]PWS Information'!$E$10="CWS",Q1586="Unknown")),
(AND('[1]PWS Information'!$E$10="NTNC",Q1586="Unknown")))),"Tier 5",
"")))))</f>
        <v>Tier 5</v>
      </c>
      <c r="Z1586" s="71"/>
      <c r="AA1586" s="71"/>
    </row>
    <row r="1587" spans="1:27" ht="72" x14ac:dyDescent="0.3">
      <c r="A1587" s="1"/>
      <c r="B1587" s="70">
        <v>9184763</v>
      </c>
      <c r="C1587" s="60">
        <v>275</v>
      </c>
      <c r="D1587" s="61" t="s">
        <v>488</v>
      </c>
      <c r="E1587" s="61" t="s">
        <v>49</v>
      </c>
      <c r="F1587" s="61">
        <v>78640</v>
      </c>
      <c r="G1587" s="62" t="s">
        <v>483</v>
      </c>
      <c r="H1587" s="63">
        <v>29.975472199999999</v>
      </c>
      <c r="I1587" s="64">
        <v>-97.837802777777696</v>
      </c>
      <c r="J1587" s="65" t="s">
        <v>50</v>
      </c>
      <c r="K1587" s="66" t="s">
        <v>51</v>
      </c>
      <c r="L1587" s="62" t="s">
        <v>52</v>
      </c>
      <c r="M1587" s="69"/>
      <c r="N1587" s="65" t="s">
        <v>50</v>
      </c>
      <c r="O1587" s="66" t="s">
        <v>52</v>
      </c>
      <c r="P1587" s="69"/>
      <c r="Q1587" s="55" t="str">
        <f t="shared" si="24"/>
        <v>Non-Lead</v>
      </c>
      <c r="R1587" s="70" t="s">
        <v>51</v>
      </c>
      <c r="S1587" s="70" t="s">
        <v>51</v>
      </c>
      <c r="T1587" s="70"/>
      <c r="U1587" s="71" t="s">
        <v>53</v>
      </c>
      <c r="V1587" s="71" t="s">
        <v>51</v>
      </c>
      <c r="W1587" s="71" t="s">
        <v>51</v>
      </c>
      <c r="X1587" s="71" t="s">
        <v>51</v>
      </c>
      <c r="Y1587" s="72" t="str">
        <f>IF((OR((AND('[1]PWS Information'!$E$10="CWS",U1587="Single Family Residence",Q1587="Lead")),
(AND('[1]PWS Information'!$E$10="CWS",U1587="Multiple Family Residence",'[1]PWS Information'!$E$11="Yes",Q1587="Lead")),
(AND('[1]PWS Information'!$E$10="NTNC",Q1587="Lead")))),"Tier 1",
IF((OR((AND('[1]PWS Information'!$E$10="CWS",U1587="Multiple Family Residence",'[1]PWS Information'!$E$11="No",Q1587="Lead")),
(AND('[1]PWS Information'!$E$10="CWS",U1587="Other",Q1587="Lead")),
(AND('[1]PWS Information'!$E$10="CWS",U1587="Building",Q1587="Lead")))),"Tier 2",
IF((OR((AND('[1]PWS Information'!$E$10="CWS",U1587="Single Family Residence",Q1587="Galvanized Requiring Replacement")),
(AND('[1]PWS Information'!$E$10="CWS",U1587="Single Family Residence",Q1587="Galvanized Requiring Replacement",R1587="Yes")),
(AND('[1]PWS Information'!$E$10="NTNC",Q1587="Galvanized Requiring Replacement")),
(AND('[1]PWS Information'!$E$10="NTNC",U1587="Single Family Residence",R1587="Yes")))),"Tier 3",
IF((OR((AND('[1]PWS Information'!$E$10="CWS",U1587="Single Family Residence",S1587="Yes",Q1587="Non-Lead", J1587="Non-Lead - Copper",L1587="Before 1989")),
(AND('[1]PWS Information'!$E$10="CWS",U1587="Single Family Residence",S1587="Yes",Q1587="Non-Lead", N1587="Non-Lead - Copper",O1587="Before 1989")))),"Tier 4",
IF((OR((AND('[1]PWS Information'!$E$10="NTNC",Q1587="Non-Lead")),
(AND('[1]PWS Information'!$E$10="CWS",Q1587="Non-Lead",S1587="")),
(AND('[1]PWS Information'!$E$10="CWS",Q1587="Non-Lead",S1587="No")),
(AND('[1]PWS Information'!$E$10="CWS",Q1587="Non-Lead",S1587="Don't Know")),
(AND('[1]PWS Information'!$E$10="CWS",Q1587="Non-Lead", J1587="Non-Lead - Copper", S1587="Yes", L1587="Between 1989 and 2014")),
(AND('[1]PWS Information'!$E$10="CWS",Q1587="Non-Lead", J1587="Non-Lead - Copper", S1587="Yes", L1587="After 2014")),
(AND('[1]PWS Information'!$E$10="CWS",Q1587="Non-Lead", J1587="Non-Lead - Copper", S1587="Yes", L1587="Unknown")),
(AND('[1]PWS Information'!$E$10="CWS",Q1587="Non-Lead", N1587="Non-Lead - Copper", S1587="Yes", O1587="Between 1989 and 2014")),
(AND('[1]PWS Information'!$E$10="CWS",Q1587="Non-Lead", N1587="Non-Lead - Copper", S1587="Yes", O1587="After 2014")),
(AND('[1]PWS Information'!$E$10="CWS",Q1587="Non-Lead", N1587="Non-Lead - Copper", S1587="Yes", O1587="Unknown")),
(AND('[1]PWS Information'!$E$10="CWS",Q1587="Unknown")),
(AND('[1]PWS Information'!$E$10="NTNC",Q1587="Unknown")))),"Tier 5",
"")))))</f>
        <v>Tier 5</v>
      </c>
      <c r="Z1587" s="71"/>
      <c r="AA1587" s="71"/>
    </row>
    <row r="1588" spans="1:27" ht="72" x14ac:dyDescent="0.3">
      <c r="A1588" s="1"/>
      <c r="B1588" s="70">
        <v>9642295</v>
      </c>
      <c r="C1588" s="60">
        <v>278</v>
      </c>
      <c r="D1588" s="61" t="s">
        <v>488</v>
      </c>
      <c r="E1588" s="61" t="s">
        <v>49</v>
      </c>
      <c r="F1588" s="61">
        <v>78640</v>
      </c>
      <c r="G1588" s="62" t="s">
        <v>483</v>
      </c>
      <c r="H1588" s="63">
        <v>29.9758028</v>
      </c>
      <c r="I1588" s="64">
        <v>-97.838216666666597</v>
      </c>
      <c r="J1588" s="65" t="s">
        <v>50</v>
      </c>
      <c r="K1588" s="66" t="s">
        <v>51</v>
      </c>
      <c r="L1588" s="62" t="s">
        <v>52</v>
      </c>
      <c r="M1588" s="69"/>
      <c r="N1588" s="65" t="s">
        <v>50</v>
      </c>
      <c r="O1588" s="66" t="s">
        <v>52</v>
      </c>
      <c r="P1588" s="69"/>
      <c r="Q1588" s="55" t="str">
        <f t="shared" si="24"/>
        <v>Non-Lead</v>
      </c>
      <c r="R1588" s="70" t="s">
        <v>51</v>
      </c>
      <c r="S1588" s="70" t="s">
        <v>51</v>
      </c>
      <c r="T1588" s="70"/>
      <c r="U1588" s="71" t="s">
        <v>53</v>
      </c>
      <c r="V1588" s="71" t="s">
        <v>51</v>
      </c>
      <c r="W1588" s="71" t="s">
        <v>51</v>
      </c>
      <c r="X1588" s="71" t="s">
        <v>51</v>
      </c>
      <c r="Y1588" s="72" t="str">
        <f>IF((OR((AND('[1]PWS Information'!$E$10="CWS",U1588="Single Family Residence",Q1588="Lead")),
(AND('[1]PWS Information'!$E$10="CWS",U1588="Multiple Family Residence",'[1]PWS Information'!$E$11="Yes",Q1588="Lead")),
(AND('[1]PWS Information'!$E$10="NTNC",Q1588="Lead")))),"Tier 1",
IF((OR((AND('[1]PWS Information'!$E$10="CWS",U1588="Multiple Family Residence",'[1]PWS Information'!$E$11="No",Q1588="Lead")),
(AND('[1]PWS Information'!$E$10="CWS",U1588="Other",Q1588="Lead")),
(AND('[1]PWS Information'!$E$10="CWS",U1588="Building",Q1588="Lead")))),"Tier 2",
IF((OR((AND('[1]PWS Information'!$E$10="CWS",U1588="Single Family Residence",Q1588="Galvanized Requiring Replacement")),
(AND('[1]PWS Information'!$E$10="CWS",U1588="Single Family Residence",Q1588="Galvanized Requiring Replacement",R1588="Yes")),
(AND('[1]PWS Information'!$E$10="NTNC",Q1588="Galvanized Requiring Replacement")),
(AND('[1]PWS Information'!$E$10="NTNC",U1588="Single Family Residence",R1588="Yes")))),"Tier 3",
IF((OR((AND('[1]PWS Information'!$E$10="CWS",U1588="Single Family Residence",S1588="Yes",Q1588="Non-Lead", J1588="Non-Lead - Copper",L1588="Before 1989")),
(AND('[1]PWS Information'!$E$10="CWS",U1588="Single Family Residence",S1588="Yes",Q1588="Non-Lead", N1588="Non-Lead - Copper",O1588="Before 1989")))),"Tier 4",
IF((OR((AND('[1]PWS Information'!$E$10="NTNC",Q1588="Non-Lead")),
(AND('[1]PWS Information'!$E$10="CWS",Q1588="Non-Lead",S1588="")),
(AND('[1]PWS Information'!$E$10="CWS",Q1588="Non-Lead",S1588="No")),
(AND('[1]PWS Information'!$E$10="CWS",Q1588="Non-Lead",S1588="Don't Know")),
(AND('[1]PWS Information'!$E$10="CWS",Q1588="Non-Lead", J1588="Non-Lead - Copper", S1588="Yes", L1588="Between 1989 and 2014")),
(AND('[1]PWS Information'!$E$10="CWS",Q1588="Non-Lead", J1588="Non-Lead - Copper", S1588="Yes", L1588="After 2014")),
(AND('[1]PWS Information'!$E$10="CWS",Q1588="Non-Lead", J1588="Non-Lead - Copper", S1588="Yes", L1588="Unknown")),
(AND('[1]PWS Information'!$E$10="CWS",Q1588="Non-Lead", N1588="Non-Lead - Copper", S1588="Yes", O1588="Between 1989 and 2014")),
(AND('[1]PWS Information'!$E$10="CWS",Q1588="Non-Lead", N1588="Non-Lead - Copper", S1588="Yes", O1588="After 2014")),
(AND('[1]PWS Information'!$E$10="CWS",Q1588="Non-Lead", N1588="Non-Lead - Copper", S1588="Yes", O1588="Unknown")),
(AND('[1]PWS Information'!$E$10="CWS",Q1588="Unknown")),
(AND('[1]PWS Information'!$E$10="NTNC",Q1588="Unknown")))),"Tier 5",
"")))))</f>
        <v>Tier 5</v>
      </c>
      <c r="Z1588" s="71"/>
      <c r="AA1588" s="71"/>
    </row>
    <row r="1589" spans="1:27" ht="72" x14ac:dyDescent="0.3">
      <c r="A1589" s="1"/>
      <c r="B1589" s="70">
        <v>9399715</v>
      </c>
      <c r="C1589" s="60">
        <v>285</v>
      </c>
      <c r="D1589" s="61" t="s">
        <v>488</v>
      </c>
      <c r="E1589" s="61" t="s">
        <v>49</v>
      </c>
      <c r="F1589" s="61">
        <v>78640</v>
      </c>
      <c r="G1589" s="62" t="s">
        <v>483</v>
      </c>
      <c r="H1589" s="63">
        <v>29.975391699999999</v>
      </c>
      <c r="I1589" s="64">
        <v>-97.837922222222204</v>
      </c>
      <c r="J1589" s="65" t="s">
        <v>50</v>
      </c>
      <c r="K1589" s="66" t="s">
        <v>51</v>
      </c>
      <c r="L1589" s="62" t="s">
        <v>52</v>
      </c>
      <c r="M1589" s="69"/>
      <c r="N1589" s="65" t="s">
        <v>50</v>
      </c>
      <c r="O1589" s="66" t="s">
        <v>52</v>
      </c>
      <c r="P1589" s="69"/>
      <c r="Q1589" s="55" t="str">
        <f t="shared" si="24"/>
        <v>Non-Lead</v>
      </c>
      <c r="R1589" s="70" t="s">
        <v>51</v>
      </c>
      <c r="S1589" s="70" t="s">
        <v>51</v>
      </c>
      <c r="T1589" s="70"/>
      <c r="U1589" s="71" t="s">
        <v>53</v>
      </c>
      <c r="V1589" s="71" t="s">
        <v>51</v>
      </c>
      <c r="W1589" s="71" t="s">
        <v>51</v>
      </c>
      <c r="X1589" s="71" t="s">
        <v>51</v>
      </c>
      <c r="Y1589" s="72" t="str">
        <f>IF((OR((AND('[1]PWS Information'!$E$10="CWS",U1589="Single Family Residence",Q1589="Lead")),
(AND('[1]PWS Information'!$E$10="CWS",U1589="Multiple Family Residence",'[1]PWS Information'!$E$11="Yes",Q1589="Lead")),
(AND('[1]PWS Information'!$E$10="NTNC",Q1589="Lead")))),"Tier 1",
IF((OR((AND('[1]PWS Information'!$E$10="CWS",U1589="Multiple Family Residence",'[1]PWS Information'!$E$11="No",Q1589="Lead")),
(AND('[1]PWS Information'!$E$10="CWS",U1589="Other",Q1589="Lead")),
(AND('[1]PWS Information'!$E$10="CWS",U1589="Building",Q1589="Lead")))),"Tier 2",
IF((OR((AND('[1]PWS Information'!$E$10="CWS",U1589="Single Family Residence",Q1589="Galvanized Requiring Replacement")),
(AND('[1]PWS Information'!$E$10="CWS",U1589="Single Family Residence",Q1589="Galvanized Requiring Replacement",R1589="Yes")),
(AND('[1]PWS Information'!$E$10="NTNC",Q1589="Galvanized Requiring Replacement")),
(AND('[1]PWS Information'!$E$10="NTNC",U1589="Single Family Residence",R1589="Yes")))),"Tier 3",
IF((OR((AND('[1]PWS Information'!$E$10="CWS",U1589="Single Family Residence",S1589="Yes",Q1589="Non-Lead", J1589="Non-Lead - Copper",L1589="Before 1989")),
(AND('[1]PWS Information'!$E$10="CWS",U1589="Single Family Residence",S1589="Yes",Q1589="Non-Lead", N1589="Non-Lead - Copper",O1589="Before 1989")))),"Tier 4",
IF((OR((AND('[1]PWS Information'!$E$10="NTNC",Q1589="Non-Lead")),
(AND('[1]PWS Information'!$E$10="CWS",Q1589="Non-Lead",S1589="")),
(AND('[1]PWS Information'!$E$10="CWS",Q1589="Non-Lead",S1589="No")),
(AND('[1]PWS Information'!$E$10="CWS",Q1589="Non-Lead",S1589="Don't Know")),
(AND('[1]PWS Information'!$E$10="CWS",Q1589="Non-Lead", J1589="Non-Lead - Copper", S1589="Yes", L1589="Between 1989 and 2014")),
(AND('[1]PWS Information'!$E$10="CWS",Q1589="Non-Lead", J1589="Non-Lead - Copper", S1589="Yes", L1589="After 2014")),
(AND('[1]PWS Information'!$E$10="CWS",Q1589="Non-Lead", J1589="Non-Lead - Copper", S1589="Yes", L1589="Unknown")),
(AND('[1]PWS Information'!$E$10="CWS",Q1589="Non-Lead", N1589="Non-Lead - Copper", S1589="Yes", O1589="Between 1989 and 2014")),
(AND('[1]PWS Information'!$E$10="CWS",Q1589="Non-Lead", N1589="Non-Lead - Copper", S1589="Yes", O1589="After 2014")),
(AND('[1]PWS Information'!$E$10="CWS",Q1589="Non-Lead", N1589="Non-Lead - Copper", S1589="Yes", O1589="Unknown")),
(AND('[1]PWS Information'!$E$10="CWS",Q1589="Unknown")),
(AND('[1]PWS Information'!$E$10="NTNC",Q1589="Unknown")))),"Tier 5",
"")))))</f>
        <v>Tier 5</v>
      </c>
      <c r="Z1589" s="71"/>
      <c r="AA1589" s="71"/>
    </row>
    <row r="1590" spans="1:27" ht="72" x14ac:dyDescent="0.3">
      <c r="A1590" s="17"/>
      <c r="B1590" s="70">
        <v>9184737</v>
      </c>
      <c r="C1590" s="60">
        <v>288</v>
      </c>
      <c r="D1590" s="61" t="s">
        <v>488</v>
      </c>
      <c r="E1590" s="61" t="s">
        <v>49</v>
      </c>
      <c r="F1590" s="61">
        <v>78640</v>
      </c>
      <c r="G1590" s="62" t="s">
        <v>483</v>
      </c>
      <c r="H1590" s="63">
        <v>29.975672200000002</v>
      </c>
      <c r="I1590" s="64">
        <v>-97.838277777777705</v>
      </c>
      <c r="J1590" s="65" t="s">
        <v>50</v>
      </c>
      <c r="K1590" s="66" t="s">
        <v>51</v>
      </c>
      <c r="L1590" s="62" t="s">
        <v>52</v>
      </c>
      <c r="M1590" s="69"/>
      <c r="N1590" s="65" t="s">
        <v>50</v>
      </c>
      <c r="O1590" s="66" t="s">
        <v>52</v>
      </c>
      <c r="P1590" s="69"/>
      <c r="Q1590" s="55" t="str">
        <f t="shared" si="24"/>
        <v>Non-Lead</v>
      </c>
      <c r="R1590" s="70" t="s">
        <v>51</v>
      </c>
      <c r="S1590" s="70" t="s">
        <v>51</v>
      </c>
      <c r="T1590" s="70"/>
      <c r="U1590" s="71" t="s">
        <v>53</v>
      </c>
      <c r="V1590" s="71" t="s">
        <v>51</v>
      </c>
      <c r="W1590" s="71" t="s">
        <v>51</v>
      </c>
      <c r="X1590" s="71" t="s">
        <v>51</v>
      </c>
      <c r="Y1590" s="72" t="str">
        <f>IF((OR((AND('[1]PWS Information'!$E$10="CWS",U1590="Single Family Residence",Q1590="Lead")),
(AND('[1]PWS Information'!$E$10="CWS",U1590="Multiple Family Residence",'[1]PWS Information'!$E$11="Yes",Q1590="Lead")),
(AND('[1]PWS Information'!$E$10="NTNC",Q1590="Lead")))),"Tier 1",
IF((OR((AND('[1]PWS Information'!$E$10="CWS",U1590="Multiple Family Residence",'[1]PWS Information'!$E$11="No",Q1590="Lead")),
(AND('[1]PWS Information'!$E$10="CWS",U1590="Other",Q1590="Lead")),
(AND('[1]PWS Information'!$E$10="CWS",U1590="Building",Q1590="Lead")))),"Tier 2",
IF((OR((AND('[1]PWS Information'!$E$10="CWS",U1590="Single Family Residence",Q1590="Galvanized Requiring Replacement")),
(AND('[1]PWS Information'!$E$10="CWS",U1590="Single Family Residence",Q1590="Galvanized Requiring Replacement",R1590="Yes")),
(AND('[1]PWS Information'!$E$10="NTNC",Q1590="Galvanized Requiring Replacement")),
(AND('[1]PWS Information'!$E$10="NTNC",U1590="Single Family Residence",R1590="Yes")))),"Tier 3",
IF((OR((AND('[1]PWS Information'!$E$10="CWS",U1590="Single Family Residence",S1590="Yes",Q1590="Non-Lead", J1590="Non-Lead - Copper",L1590="Before 1989")),
(AND('[1]PWS Information'!$E$10="CWS",U1590="Single Family Residence",S1590="Yes",Q1590="Non-Lead", N1590="Non-Lead - Copper",O1590="Before 1989")))),"Tier 4",
IF((OR((AND('[1]PWS Information'!$E$10="NTNC",Q1590="Non-Lead")),
(AND('[1]PWS Information'!$E$10="CWS",Q1590="Non-Lead",S1590="")),
(AND('[1]PWS Information'!$E$10="CWS",Q1590="Non-Lead",S1590="No")),
(AND('[1]PWS Information'!$E$10="CWS",Q1590="Non-Lead",S1590="Don't Know")),
(AND('[1]PWS Information'!$E$10="CWS",Q1590="Non-Lead", J1590="Non-Lead - Copper", S1590="Yes", L1590="Between 1989 and 2014")),
(AND('[1]PWS Information'!$E$10="CWS",Q1590="Non-Lead", J1590="Non-Lead - Copper", S1590="Yes", L1590="After 2014")),
(AND('[1]PWS Information'!$E$10="CWS",Q1590="Non-Lead", J1590="Non-Lead - Copper", S1590="Yes", L1590="Unknown")),
(AND('[1]PWS Information'!$E$10="CWS",Q1590="Non-Lead", N1590="Non-Lead - Copper", S1590="Yes", O1590="Between 1989 and 2014")),
(AND('[1]PWS Information'!$E$10="CWS",Q1590="Non-Lead", N1590="Non-Lead - Copper", S1590="Yes", O1590="After 2014")),
(AND('[1]PWS Information'!$E$10="CWS",Q1590="Non-Lead", N1590="Non-Lead - Copper", S1590="Yes", O1590="Unknown")),
(AND('[1]PWS Information'!$E$10="CWS",Q1590="Unknown")),
(AND('[1]PWS Information'!$E$10="NTNC",Q1590="Unknown")))),"Tier 5",
"")))))</f>
        <v>Tier 5</v>
      </c>
      <c r="Z1590" s="71"/>
      <c r="AA1590" s="71"/>
    </row>
    <row r="1591" spans="1:27" ht="72" x14ac:dyDescent="0.3">
      <c r="A1591" s="1"/>
      <c r="B1591" s="70">
        <v>9386646</v>
      </c>
      <c r="C1591" s="60">
        <v>295</v>
      </c>
      <c r="D1591" s="61" t="s">
        <v>488</v>
      </c>
      <c r="E1591" s="61" t="s">
        <v>49</v>
      </c>
      <c r="F1591" s="61">
        <v>78640</v>
      </c>
      <c r="G1591" s="62" t="s">
        <v>483</v>
      </c>
      <c r="H1591" s="63">
        <v>29.975275</v>
      </c>
      <c r="I1591" s="64">
        <v>-97.838030555555505</v>
      </c>
      <c r="J1591" s="65" t="s">
        <v>50</v>
      </c>
      <c r="K1591" s="66" t="s">
        <v>51</v>
      </c>
      <c r="L1591" s="62" t="s">
        <v>52</v>
      </c>
      <c r="M1591" s="69"/>
      <c r="N1591" s="65" t="s">
        <v>50</v>
      </c>
      <c r="O1591" s="66" t="s">
        <v>52</v>
      </c>
      <c r="P1591" s="69"/>
      <c r="Q1591" s="55" t="str">
        <f t="shared" si="24"/>
        <v>Non-Lead</v>
      </c>
      <c r="R1591" s="70" t="s">
        <v>51</v>
      </c>
      <c r="S1591" s="70" t="s">
        <v>51</v>
      </c>
      <c r="T1591" s="70"/>
      <c r="U1591" s="71" t="s">
        <v>53</v>
      </c>
      <c r="V1591" s="71" t="s">
        <v>51</v>
      </c>
      <c r="W1591" s="71" t="s">
        <v>51</v>
      </c>
      <c r="X1591" s="71" t="s">
        <v>51</v>
      </c>
      <c r="Y1591" s="72" t="str">
        <f>IF((OR((AND('[1]PWS Information'!$E$10="CWS",U1591="Single Family Residence",Q1591="Lead")),
(AND('[1]PWS Information'!$E$10="CWS",U1591="Multiple Family Residence",'[1]PWS Information'!$E$11="Yes",Q1591="Lead")),
(AND('[1]PWS Information'!$E$10="NTNC",Q1591="Lead")))),"Tier 1",
IF((OR((AND('[1]PWS Information'!$E$10="CWS",U1591="Multiple Family Residence",'[1]PWS Information'!$E$11="No",Q1591="Lead")),
(AND('[1]PWS Information'!$E$10="CWS",U1591="Other",Q1591="Lead")),
(AND('[1]PWS Information'!$E$10="CWS",U1591="Building",Q1591="Lead")))),"Tier 2",
IF((OR((AND('[1]PWS Information'!$E$10="CWS",U1591="Single Family Residence",Q1591="Galvanized Requiring Replacement")),
(AND('[1]PWS Information'!$E$10="CWS",U1591="Single Family Residence",Q1591="Galvanized Requiring Replacement",R1591="Yes")),
(AND('[1]PWS Information'!$E$10="NTNC",Q1591="Galvanized Requiring Replacement")),
(AND('[1]PWS Information'!$E$10="NTNC",U1591="Single Family Residence",R1591="Yes")))),"Tier 3",
IF((OR((AND('[1]PWS Information'!$E$10="CWS",U1591="Single Family Residence",S1591="Yes",Q1591="Non-Lead", J1591="Non-Lead - Copper",L1591="Before 1989")),
(AND('[1]PWS Information'!$E$10="CWS",U1591="Single Family Residence",S1591="Yes",Q1591="Non-Lead", N1591="Non-Lead - Copper",O1591="Before 1989")))),"Tier 4",
IF((OR((AND('[1]PWS Information'!$E$10="NTNC",Q1591="Non-Lead")),
(AND('[1]PWS Information'!$E$10="CWS",Q1591="Non-Lead",S1591="")),
(AND('[1]PWS Information'!$E$10="CWS",Q1591="Non-Lead",S1591="No")),
(AND('[1]PWS Information'!$E$10="CWS",Q1591="Non-Lead",S1591="Don't Know")),
(AND('[1]PWS Information'!$E$10="CWS",Q1591="Non-Lead", J1591="Non-Lead - Copper", S1591="Yes", L1591="Between 1989 and 2014")),
(AND('[1]PWS Information'!$E$10="CWS",Q1591="Non-Lead", J1591="Non-Lead - Copper", S1591="Yes", L1591="After 2014")),
(AND('[1]PWS Information'!$E$10="CWS",Q1591="Non-Lead", J1591="Non-Lead - Copper", S1591="Yes", L1591="Unknown")),
(AND('[1]PWS Information'!$E$10="CWS",Q1591="Non-Lead", N1591="Non-Lead - Copper", S1591="Yes", O1591="Between 1989 and 2014")),
(AND('[1]PWS Information'!$E$10="CWS",Q1591="Non-Lead", N1591="Non-Lead - Copper", S1591="Yes", O1591="After 2014")),
(AND('[1]PWS Information'!$E$10="CWS",Q1591="Non-Lead", N1591="Non-Lead - Copper", S1591="Yes", O1591="Unknown")),
(AND('[1]PWS Information'!$E$10="CWS",Q1591="Unknown")),
(AND('[1]PWS Information'!$E$10="NTNC",Q1591="Unknown")))),"Tier 5",
"")))))</f>
        <v>Tier 5</v>
      </c>
      <c r="Z1591" s="71"/>
      <c r="AA1591" s="71"/>
    </row>
    <row r="1592" spans="1:27" ht="72" x14ac:dyDescent="0.3">
      <c r="A1592" s="1"/>
      <c r="B1592" s="70">
        <v>9386590</v>
      </c>
      <c r="C1592" s="60">
        <v>298</v>
      </c>
      <c r="D1592" s="61" t="s">
        <v>488</v>
      </c>
      <c r="E1592" s="61" t="s">
        <v>49</v>
      </c>
      <c r="F1592" s="61">
        <v>78640</v>
      </c>
      <c r="G1592" s="62" t="s">
        <v>483</v>
      </c>
      <c r="H1592" s="63">
        <v>29.975588900000002</v>
      </c>
      <c r="I1592" s="64">
        <v>-97.838433333333299</v>
      </c>
      <c r="J1592" s="65" t="s">
        <v>50</v>
      </c>
      <c r="K1592" s="66" t="s">
        <v>51</v>
      </c>
      <c r="L1592" s="62" t="s">
        <v>52</v>
      </c>
      <c r="M1592" s="69"/>
      <c r="N1592" s="65" t="s">
        <v>50</v>
      </c>
      <c r="O1592" s="66" t="s">
        <v>52</v>
      </c>
      <c r="P1592" s="69"/>
      <c r="Q1592" s="55" t="str">
        <f t="shared" si="24"/>
        <v>Non-Lead</v>
      </c>
      <c r="R1592" s="70" t="s">
        <v>51</v>
      </c>
      <c r="S1592" s="70" t="s">
        <v>51</v>
      </c>
      <c r="T1592" s="70"/>
      <c r="U1592" s="71" t="s">
        <v>53</v>
      </c>
      <c r="V1592" s="71" t="s">
        <v>51</v>
      </c>
      <c r="W1592" s="71" t="s">
        <v>51</v>
      </c>
      <c r="X1592" s="71" t="s">
        <v>51</v>
      </c>
      <c r="Y1592" s="72" t="str">
        <f>IF((OR((AND('[1]PWS Information'!$E$10="CWS",U1592="Single Family Residence",Q1592="Lead")),
(AND('[1]PWS Information'!$E$10="CWS",U1592="Multiple Family Residence",'[1]PWS Information'!$E$11="Yes",Q1592="Lead")),
(AND('[1]PWS Information'!$E$10="NTNC",Q1592="Lead")))),"Tier 1",
IF((OR((AND('[1]PWS Information'!$E$10="CWS",U1592="Multiple Family Residence",'[1]PWS Information'!$E$11="No",Q1592="Lead")),
(AND('[1]PWS Information'!$E$10="CWS",U1592="Other",Q1592="Lead")),
(AND('[1]PWS Information'!$E$10="CWS",U1592="Building",Q1592="Lead")))),"Tier 2",
IF((OR((AND('[1]PWS Information'!$E$10="CWS",U1592="Single Family Residence",Q1592="Galvanized Requiring Replacement")),
(AND('[1]PWS Information'!$E$10="CWS",U1592="Single Family Residence",Q1592="Galvanized Requiring Replacement",R1592="Yes")),
(AND('[1]PWS Information'!$E$10="NTNC",Q1592="Galvanized Requiring Replacement")),
(AND('[1]PWS Information'!$E$10="NTNC",U1592="Single Family Residence",R1592="Yes")))),"Tier 3",
IF((OR((AND('[1]PWS Information'!$E$10="CWS",U1592="Single Family Residence",S1592="Yes",Q1592="Non-Lead", J1592="Non-Lead - Copper",L1592="Before 1989")),
(AND('[1]PWS Information'!$E$10="CWS",U1592="Single Family Residence",S1592="Yes",Q1592="Non-Lead", N1592="Non-Lead - Copper",O1592="Before 1989")))),"Tier 4",
IF((OR((AND('[1]PWS Information'!$E$10="NTNC",Q1592="Non-Lead")),
(AND('[1]PWS Information'!$E$10="CWS",Q1592="Non-Lead",S1592="")),
(AND('[1]PWS Information'!$E$10="CWS",Q1592="Non-Lead",S1592="No")),
(AND('[1]PWS Information'!$E$10="CWS",Q1592="Non-Lead",S1592="Don't Know")),
(AND('[1]PWS Information'!$E$10="CWS",Q1592="Non-Lead", J1592="Non-Lead - Copper", S1592="Yes", L1592="Between 1989 and 2014")),
(AND('[1]PWS Information'!$E$10="CWS",Q1592="Non-Lead", J1592="Non-Lead - Copper", S1592="Yes", L1592="After 2014")),
(AND('[1]PWS Information'!$E$10="CWS",Q1592="Non-Lead", J1592="Non-Lead - Copper", S1592="Yes", L1592="Unknown")),
(AND('[1]PWS Information'!$E$10="CWS",Q1592="Non-Lead", N1592="Non-Lead - Copper", S1592="Yes", O1592="Between 1989 and 2014")),
(AND('[1]PWS Information'!$E$10="CWS",Q1592="Non-Lead", N1592="Non-Lead - Copper", S1592="Yes", O1592="After 2014")),
(AND('[1]PWS Information'!$E$10="CWS",Q1592="Non-Lead", N1592="Non-Lead - Copper", S1592="Yes", O1592="Unknown")),
(AND('[1]PWS Information'!$E$10="CWS",Q1592="Unknown")),
(AND('[1]PWS Information'!$E$10="NTNC",Q1592="Unknown")))),"Tier 5",
"")))))</f>
        <v>Tier 5</v>
      </c>
      <c r="Z1592" s="71"/>
      <c r="AA1592" s="71"/>
    </row>
    <row r="1593" spans="1:27" ht="72" x14ac:dyDescent="0.3">
      <c r="A1593" s="1"/>
      <c r="B1593" s="70">
        <v>9387410</v>
      </c>
      <c r="C1593" s="60">
        <v>305</v>
      </c>
      <c r="D1593" s="61" t="s">
        <v>488</v>
      </c>
      <c r="E1593" s="61" t="s">
        <v>49</v>
      </c>
      <c r="F1593" s="61">
        <v>78640</v>
      </c>
      <c r="G1593" s="62" t="s">
        <v>483</v>
      </c>
      <c r="H1593" s="63">
        <v>29.975161100000001</v>
      </c>
      <c r="I1593" s="64">
        <v>-97.838141666666601</v>
      </c>
      <c r="J1593" s="65" t="s">
        <v>50</v>
      </c>
      <c r="K1593" s="66" t="s">
        <v>51</v>
      </c>
      <c r="L1593" s="62" t="s">
        <v>52</v>
      </c>
      <c r="M1593" s="69"/>
      <c r="N1593" s="65" t="s">
        <v>50</v>
      </c>
      <c r="O1593" s="66" t="s">
        <v>52</v>
      </c>
      <c r="P1593" s="69"/>
      <c r="Q1593" s="55" t="str">
        <f t="shared" si="24"/>
        <v>Non-Lead</v>
      </c>
      <c r="R1593" s="70" t="s">
        <v>51</v>
      </c>
      <c r="S1593" s="70" t="s">
        <v>51</v>
      </c>
      <c r="T1593" s="70"/>
      <c r="U1593" s="71" t="s">
        <v>53</v>
      </c>
      <c r="V1593" s="71" t="s">
        <v>51</v>
      </c>
      <c r="W1593" s="71" t="s">
        <v>51</v>
      </c>
      <c r="X1593" s="71" t="s">
        <v>51</v>
      </c>
      <c r="Y1593" s="72" t="str">
        <f>IF((OR((AND('[1]PWS Information'!$E$10="CWS",U1593="Single Family Residence",Q1593="Lead")),
(AND('[1]PWS Information'!$E$10="CWS",U1593="Multiple Family Residence",'[1]PWS Information'!$E$11="Yes",Q1593="Lead")),
(AND('[1]PWS Information'!$E$10="NTNC",Q1593="Lead")))),"Tier 1",
IF((OR((AND('[1]PWS Information'!$E$10="CWS",U1593="Multiple Family Residence",'[1]PWS Information'!$E$11="No",Q1593="Lead")),
(AND('[1]PWS Information'!$E$10="CWS",U1593="Other",Q1593="Lead")),
(AND('[1]PWS Information'!$E$10="CWS",U1593="Building",Q1593="Lead")))),"Tier 2",
IF((OR((AND('[1]PWS Information'!$E$10="CWS",U1593="Single Family Residence",Q1593="Galvanized Requiring Replacement")),
(AND('[1]PWS Information'!$E$10="CWS",U1593="Single Family Residence",Q1593="Galvanized Requiring Replacement",R1593="Yes")),
(AND('[1]PWS Information'!$E$10="NTNC",Q1593="Galvanized Requiring Replacement")),
(AND('[1]PWS Information'!$E$10="NTNC",U1593="Single Family Residence",R1593="Yes")))),"Tier 3",
IF((OR((AND('[1]PWS Information'!$E$10="CWS",U1593="Single Family Residence",S1593="Yes",Q1593="Non-Lead", J1593="Non-Lead - Copper",L1593="Before 1989")),
(AND('[1]PWS Information'!$E$10="CWS",U1593="Single Family Residence",S1593="Yes",Q1593="Non-Lead", N1593="Non-Lead - Copper",O1593="Before 1989")))),"Tier 4",
IF((OR((AND('[1]PWS Information'!$E$10="NTNC",Q1593="Non-Lead")),
(AND('[1]PWS Information'!$E$10="CWS",Q1593="Non-Lead",S1593="")),
(AND('[1]PWS Information'!$E$10="CWS",Q1593="Non-Lead",S1593="No")),
(AND('[1]PWS Information'!$E$10="CWS",Q1593="Non-Lead",S1593="Don't Know")),
(AND('[1]PWS Information'!$E$10="CWS",Q1593="Non-Lead", J1593="Non-Lead - Copper", S1593="Yes", L1593="Between 1989 and 2014")),
(AND('[1]PWS Information'!$E$10="CWS",Q1593="Non-Lead", J1593="Non-Lead - Copper", S1593="Yes", L1593="After 2014")),
(AND('[1]PWS Information'!$E$10="CWS",Q1593="Non-Lead", J1593="Non-Lead - Copper", S1593="Yes", L1593="Unknown")),
(AND('[1]PWS Information'!$E$10="CWS",Q1593="Non-Lead", N1593="Non-Lead - Copper", S1593="Yes", O1593="Between 1989 and 2014")),
(AND('[1]PWS Information'!$E$10="CWS",Q1593="Non-Lead", N1593="Non-Lead - Copper", S1593="Yes", O1593="After 2014")),
(AND('[1]PWS Information'!$E$10="CWS",Q1593="Non-Lead", N1593="Non-Lead - Copper", S1593="Yes", O1593="Unknown")),
(AND('[1]PWS Information'!$E$10="CWS",Q1593="Unknown")),
(AND('[1]PWS Information'!$E$10="NTNC",Q1593="Unknown")))),"Tier 5",
"")))))</f>
        <v>Tier 5</v>
      </c>
      <c r="Z1593" s="71"/>
      <c r="AA1593" s="71"/>
    </row>
    <row r="1594" spans="1:27" ht="72" x14ac:dyDescent="0.3">
      <c r="A1594" s="17"/>
      <c r="B1594" s="70">
        <v>9479804</v>
      </c>
      <c r="C1594" s="60">
        <v>315</v>
      </c>
      <c r="D1594" s="61" t="s">
        <v>488</v>
      </c>
      <c r="E1594" s="61" t="s">
        <v>49</v>
      </c>
      <c r="F1594" s="61">
        <v>78640</v>
      </c>
      <c r="G1594" s="62" t="s">
        <v>483</v>
      </c>
      <c r="H1594" s="63">
        <v>29.975080599999998</v>
      </c>
      <c r="I1594" s="64">
        <v>-97.8382805555555</v>
      </c>
      <c r="J1594" s="65" t="s">
        <v>50</v>
      </c>
      <c r="K1594" s="66" t="s">
        <v>51</v>
      </c>
      <c r="L1594" s="62" t="s">
        <v>52</v>
      </c>
      <c r="M1594" s="69"/>
      <c r="N1594" s="65" t="s">
        <v>50</v>
      </c>
      <c r="O1594" s="66" t="s">
        <v>52</v>
      </c>
      <c r="P1594" s="69"/>
      <c r="Q1594" s="55" t="str">
        <f t="shared" si="24"/>
        <v>Non-Lead</v>
      </c>
      <c r="R1594" s="70" t="s">
        <v>51</v>
      </c>
      <c r="S1594" s="70" t="s">
        <v>51</v>
      </c>
      <c r="T1594" s="70"/>
      <c r="U1594" s="71" t="s">
        <v>53</v>
      </c>
      <c r="V1594" s="71" t="s">
        <v>51</v>
      </c>
      <c r="W1594" s="71" t="s">
        <v>51</v>
      </c>
      <c r="X1594" s="71" t="s">
        <v>51</v>
      </c>
      <c r="Y1594" s="72" t="str">
        <f>IF((OR((AND('[1]PWS Information'!$E$10="CWS",U1594="Single Family Residence",Q1594="Lead")),
(AND('[1]PWS Information'!$E$10="CWS",U1594="Multiple Family Residence",'[1]PWS Information'!$E$11="Yes",Q1594="Lead")),
(AND('[1]PWS Information'!$E$10="NTNC",Q1594="Lead")))),"Tier 1",
IF((OR((AND('[1]PWS Information'!$E$10="CWS",U1594="Multiple Family Residence",'[1]PWS Information'!$E$11="No",Q1594="Lead")),
(AND('[1]PWS Information'!$E$10="CWS",U1594="Other",Q1594="Lead")),
(AND('[1]PWS Information'!$E$10="CWS",U1594="Building",Q1594="Lead")))),"Tier 2",
IF((OR((AND('[1]PWS Information'!$E$10="CWS",U1594="Single Family Residence",Q1594="Galvanized Requiring Replacement")),
(AND('[1]PWS Information'!$E$10="CWS",U1594="Single Family Residence",Q1594="Galvanized Requiring Replacement",R1594="Yes")),
(AND('[1]PWS Information'!$E$10="NTNC",Q1594="Galvanized Requiring Replacement")),
(AND('[1]PWS Information'!$E$10="NTNC",U1594="Single Family Residence",R1594="Yes")))),"Tier 3",
IF((OR((AND('[1]PWS Information'!$E$10="CWS",U1594="Single Family Residence",S1594="Yes",Q1594="Non-Lead", J1594="Non-Lead - Copper",L1594="Before 1989")),
(AND('[1]PWS Information'!$E$10="CWS",U1594="Single Family Residence",S1594="Yes",Q1594="Non-Lead", N1594="Non-Lead - Copper",O1594="Before 1989")))),"Tier 4",
IF((OR((AND('[1]PWS Information'!$E$10="NTNC",Q1594="Non-Lead")),
(AND('[1]PWS Information'!$E$10="CWS",Q1594="Non-Lead",S1594="")),
(AND('[1]PWS Information'!$E$10="CWS",Q1594="Non-Lead",S1594="No")),
(AND('[1]PWS Information'!$E$10="CWS",Q1594="Non-Lead",S1594="Don't Know")),
(AND('[1]PWS Information'!$E$10="CWS",Q1594="Non-Lead", J1594="Non-Lead - Copper", S1594="Yes", L1594="Between 1989 and 2014")),
(AND('[1]PWS Information'!$E$10="CWS",Q1594="Non-Lead", J1594="Non-Lead - Copper", S1594="Yes", L1594="After 2014")),
(AND('[1]PWS Information'!$E$10="CWS",Q1594="Non-Lead", J1594="Non-Lead - Copper", S1594="Yes", L1594="Unknown")),
(AND('[1]PWS Information'!$E$10="CWS",Q1594="Non-Lead", N1594="Non-Lead - Copper", S1594="Yes", O1594="Between 1989 and 2014")),
(AND('[1]PWS Information'!$E$10="CWS",Q1594="Non-Lead", N1594="Non-Lead - Copper", S1594="Yes", O1594="After 2014")),
(AND('[1]PWS Information'!$E$10="CWS",Q1594="Non-Lead", N1594="Non-Lead - Copper", S1594="Yes", O1594="Unknown")),
(AND('[1]PWS Information'!$E$10="CWS",Q1594="Unknown")),
(AND('[1]PWS Information'!$E$10="NTNC",Q1594="Unknown")))),"Tier 5",
"")))))</f>
        <v>Tier 5</v>
      </c>
      <c r="Z1594" s="71"/>
      <c r="AA1594" s="71"/>
    </row>
    <row r="1595" spans="1:27" ht="72" x14ac:dyDescent="0.3">
      <c r="A1595" s="1"/>
      <c r="B1595" s="70">
        <v>876882</v>
      </c>
      <c r="C1595" s="60">
        <v>308</v>
      </c>
      <c r="D1595" s="61" t="s">
        <v>488</v>
      </c>
      <c r="E1595" s="61" t="s">
        <v>49</v>
      </c>
      <c r="F1595" s="61">
        <v>78640</v>
      </c>
      <c r="G1595" s="62" t="s">
        <v>483</v>
      </c>
      <c r="H1595" s="63">
        <v>29.975469400000001</v>
      </c>
      <c r="I1595" s="64">
        <v>-97.838502777777705</v>
      </c>
      <c r="J1595" s="65" t="s">
        <v>50</v>
      </c>
      <c r="K1595" s="66" t="s">
        <v>51</v>
      </c>
      <c r="L1595" s="62" t="s">
        <v>52</v>
      </c>
      <c r="M1595" s="69"/>
      <c r="N1595" s="65" t="s">
        <v>50</v>
      </c>
      <c r="O1595" s="66" t="s">
        <v>52</v>
      </c>
      <c r="P1595" s="69"/>
      <c r="Q1595" s="55" t="str">
        <f t="shared" si="24"/>
        <v>Non-Lead</v>
      </c>
      <c r="R1595" s="70" t="s">
        <v>51</v>
      </c>
      <c r="S1595" s="70" t="s">
        <v>51</v>
      </c>
      <c r="T1595" s="70"/>
      <c r="U1595" s="71" t="s">
        <v>53</v>
      </c>
      <c r="V1595" s="71" t="s">
        <v>51</v>
      </c>
      <c r="W1595" s="71" t="s">
        <v>51</v>
      </c>
      <c r="X1595" s="71" t="s">
        <v>51</v>
      </c>
      <c r="Y1595" s="72" t="str">
        <f>IF((OR((AND('[1]PWS Information'!$E$10="CWS",U1595="Single Family Residence",Q1595="Lead")),
(AND('[1]PWS Information'!$E$10="CWS",U1595="Multiple Family Residence",'[1]PWS Information'!$E$11="Yes",Q1595="Lead")),
(AND('[1]PWS Information'!$E$10="NTNC",Q1595="Lead")))),"Tier 1",
IF((OR((AND('[1]PWS Information'!$E$10="CWS",U1595="Multiple Family Residence",'[1]PWS Information'!$E$11="No",Q1595="Lead")),
(AND('[1]PWS Information'!$E$10="CWS",U1595="Other",Q1595="Lead")),
(AND('[1]PWS Information'!$E$10="CWS",U1595="Building",Q1595="Lead")))),"Tier 2",
IF((OR((AND('[1]PWS Information'!$E$10="CWS",U1595="Single Family Residence",Q1595="Galvanized Requiring Replacement")),
(AND('[1]PWS Information'!$E$10="CWS",U1595="Single Family Residence",Q1595="Galvanized Requiring Replacement",R1595="Yes")),
(AND('[1]PWS Information'!$E$10="NTNC",Q1595="Galvanized Requiring Replacement")),
(AND('[1]PWS Information'!$E$10="NTNC",U1595="Single Family Residence",R1595="Yes")))),"Tier 3",
IF((OR((AND('[1]PWS Information'!$E$10="CWS",U1595="Single Family Residence",S1595="Yes",Q1595="Non-Lead", J1595="Non-Lead - Copper",L1595="Before 1989")),
(AND('[1]PWS Information'!$E$10="CWS",U1595="Single Family Residence",S1595="Yes",Q1595="Non-Lead", N1595="Non-Lead - Copper",O1595="Before 1989")))),"Tier 4",
IF((OR((AND('[1]PWS Information'!$E$10="NTNC",Q1595="Non-Lead")),
(AND('[1]PWS Information'!$E$10="CWS",Q1595="Non-Lead",S1595="")),
(AND('[1]PWS Information'!$E$10="CWS",Q1595="Non-Lead",S1595="No")),
(AND('[1]PWS Information'!$E$10="CWS",Q1595="Non-Lead",S1595="Don't Know")),
(AND('[1]PWS Information'!$E$10="CWS",Q1595="Non-Lead", J1595="Non-Lead - Copper", S1595="Yes", L1595="Between 1989 and 2014")),
(AND('[1]PWS Information'!$E$10="CWS",Q1595="Non-Lead", J1595="Non-Lead - Copper", S1595="Yes", L1595="After 2014")),
(AND('[1]PWS Information'!$E$10="CWS",Q1595="Non-Lead", J1595="Non-Lead - Copper", S1595="Yes", L1595="Unknown")),
(AND('[1]PWS Information'!$E$10="CWS",Q1595="Non-Lead", N1595="Non-Lead - Copper", S1595="Yes", O1595="Between 1989 and 2014")),
(AND('[1]PWS Information'!$E$10="CWS",Q1595="Non-Lead", N1595="Non-Lead - Copper", S1595="Yes", O1595="After 2014")),
(AND('[1]PWS Information'!$E$10="CWS",Q1595="Non-Lead", N1595="Non-Lead - Copper", S1595="Yes", O1595="Unknown")),
(AND('[1]PWS Information'!$E$10="CWS",Q1595="Unknown")),
(AND('[1]PWS Information'!$E$10="NTNC",Q1595="Unknown")))),"Tier 5",
"")))))</f>
        <v>Tier 5</v>
      </c>
      <c r="Z1595" s="71"/>
      <c r="AA1595" s="71"/>
    </row>
    <row r="1596" spans="1:27" ht="72" x14ac:dyDescent="0.3">
      <c r="A1596" s="1"/>
      <c r="B1596" s="70">
        <v>9537609</v>
      </c>
      <c r="C1596" s="60">
        <v>318</v>
      </c>
      <c r="D1596" s="61" t="s">
        <v>488</v>
      </c>
      <c r="E1596" s="61" t="s">
        <v>49</v>
      </c>
      <c r="F1596" s="61">
        <v>78640</v>
      </c>
      <c r="G1596" s="62" t="s">
        <v>483</v>
      </c>
      <c r="H1596" s="63">
        <v>29.975363900000001</v>
      </c>
      <c r="I1596" s="64">
        <v>-97.838641666666604</v>
      </c>
      <c r="J1596" s="65" t="s">
        <v>50</v>
      </c>
      <c r="K1596" s="66" t="s">
        <v>51</v>
      </c>
      <c r="L1596" s="62" t="s">
        <v>52</v>
      </c>
      <c r="M1596" s="69"/>
      <c r="N1596" s="65" t="s">
        <v>50</v>
      </c>
      <c r="O1596" s="66" t="s">
        <v>52</v>
      </c>
      <c r="P1596" s="69"/>
      <c r="Q1596" s="55" t="str">
        <f t="shared" si="24"/>
        <v>Non-Lead</v>
      </c>
      <c r="R1596" s="70" t="s">
        <v>51</v>
      </c>
      <c r="S1596" s="70" t="s">
        <v>51</v>
      </c>
      <c r="T1596" s="70"/>
      <c r="U1596" s="71" t="s">
        <v>53</v>
      </c>
      <c r="V1596" s="71" t="s">
        <v>51</v>
      </c>
      <c r="W1596" s="71" t="s">
        <v>51</v>
      </c>
      <c r="X1596" s="71" t="s">
        <v>51</v>
      </c>
      <c r="Y1596" s="72" t="str">
        <f>IF((OR((AND('[1]PWS Information'!$E$10="CWS",U1596="Single Family Residence",Q1596="Lead")),
(AND('[1]PWS Information'!$E$10="CWS",U1596="Multiple Family Residence",'[1]PWS Information'!$E$11="Yes",Q1596="Lead")),
(AND('[1]PWS Information'!$E$10="NTNC",Q1596="Lead")))),"Tier 1",
IF((OR((AND('[1]PWS Information'!$E$10="CWS",U1596="Multiple Family Residence",'[1]PWS Information'!$E$11="No",Q1596="Lead")),
(AND('[1]PWS Information'!$E$10="CWS",U1596="Other",Q1596="Lead")),
(AND('[1]PWS Information'!$E$10="CWS",U1596="Building",Q1596="Lead")))),"Tier 2",
IF((OR((AND('[1]PWS Information'!$E$10="CWS",U1596="Single Family Residence",Q1596="Galvanized Requiring Replacement")),
(AND('[1]PWS Information'!$E$10="CWS",U1596="Single Family Residence",Q1596="Galvanized Requiring Replacement",R1596="Yes")),
(AND('[1]PWS Information'!$E$10="NTNC",Q1596="Galvanized Requiring Replacement")),
(AND('[1]PWS Information'!$E$10="NTNC",U1596="Single Family Residence",R1596="Yes")))),"Tier 3",
IF((OR((AND('[1]PWS Information'!$E$10="CWS",U1596="Single Family Residence",S1596="Yes",Q1596="Non-Lead", J1596="Non-Lead - Copper",L1596="Before 1989")),
(AND('[1]PWS Information'!$E$10="CWS",U1596="Single Family Residence",S1596="Yes",Q1596="Non-Lead", N1596="Non-Lead - Copper",O1596="Before 1989")))),"Tier 4",
IF((OR((AND('[1]PWS Information'!$E$10="NTNC",Q1596="Non-Lead")),
(AND('[1]PWS Information'!$E$10="CWS",Q1596="Non-Lead",S1596="")),
(AND('[1]PWS Information'!$E$10="CWS",Q1596="Non-Lead",S1596="No")),
(AND('[1]PWS Information'!$E$10="CWS",Q1596="Non-Lead",S1596="Don't Know")),
(AND('[1]PWS Information'!$E$10="CWS",Q1596="Non-Lead", J1596="Non-Lead - Copper", S1596="Yes", L1596="Between 1989 and 2014")),
(AND('[1]PWS Information'!$E$10="CWS",Q1596="Non-Lead", J1596="Non-Lead - Copper", S1596="Yes", L1596="After 2014")),
(AND('[1]PWS Information'!$E$10="CWS",Q1596="Non-Lead", J1596="Non-Lead - Copper", S1596="Yes", L1596="Unknown")),
(AND('[1]PWS Information'!$E$10="CWS",Q1596="Non-Lead", N1596="Non-Lead - Copper", S1596="Yes", O1596="Between 1989 and 2014")),
(AND('[1]PWS Information'!$E$10="CWS",Q1596="Non-Lead", N1596="Non-Lead - Copper", S1596="Yes", O1596="After 2014")),
(AND('[1]PWS Information'!$E$10="CWS",Q1596="Non-Lead", N1596="Non-Lead - Copper", S1596="Yes", O1596="Unknown")),
(AND('[1]PWS Information'!$E$10="CWS",Q1596="Unknown")),
(AND('[1]PWS Information'!$E$10="NTNC",Q1596="Unknown")))),"Tier 5",
"")))))</f>
        <v>Tier 5</v>
      </c>
      <c r="Z1596" s="71"/>
      <c r="AA1596" s="71"/>
    </row>
    <row r="1597" spans="1:27" ht="86.4" x14ac:dyDescent="0.3">
      <c r="A1597" s="1"/>
      <c r="B1597" s="70">
        <v>1698832</v>
      </c>
      <c r="C1597" s="60">
        <v>328</v>
      </c>
      <c r="D1597" s="61" t="s">
        <v>488</v>
      </c>
      <c r="E1597" s="61" t="s">
        <v>49</v>
      </c>
      <c r="F1597" s="61">
        <v>78640</v>
      </c>
      <c r="G1597" s="62" t="s">
        <v>489</v>
      </c>
      <c r="H1597" s="63">
        <v>29.975286100000002</v>
      </c>
      <c r="I1597" s="64">
        <v>-97.838763888888806</v>
      </c>
      <c r="J1597" s="65" t="s">
        <v>50</v>
      </c>
      <c r="K1597" s="66" t="s">
        <v>51</v>
      </c>
      <c r="L1597" s="62" t="s">
        <v>52</v>
      </c>
      <c r="M1597" s="69"/>
      <c r="N1597" s="65" t="s">
        <v>50</v>
      </c>
      <c r="O1597" s="66" t="s">
        <v>52</v>
      </c>
      <c r="P1597" s="69"/>
      <c r="Q1597" s="55" t="str">
        <f t="shared" si="24"/>
        <v>Non-Lead</v>
      </c>
      <c r="R1597" s="70" t="s">
        <v>51</v>
      </c>
      <c r="S1597" s="70" t="s">
        <v>51</v>
      </c>
      <c r="T1597" s="70"/>
      <c r="U1597" s="71" t="s">
        <v>53</v>
      </c>
      <c r="V1597" s="71" t="s">
        <v>51</v>
      </c>
      <c r="W1597" s="71" t="s">
        <v>51</v>
      </c>
      <c r="X1597" s="71" t="s">
        <v>51</v>
      </c>
      <c r="Y1597" s="72" t="str">
        <f>IF((OR((AND('[1]PWS Information'!$E$10="CWS",U1597="Single Family Residence",Q1597="Lead")),
(AND('[1]PWS Information'!$E$10="CWS",U1597="Multiple Family Residence",'[1]PWS Information'!$E$11="Yes",Q1597="Lead")),
(AND('[1]PWS Information'!$E$10="NTNC",Q1597="Lead")))),"Tier 1",
IF((OR((AND('[1]PWS Information'!$E$10="CWS",U1597="Multiple Family Residence",'[1]PWS Information'!$E$11="No",Q1597="Lead")),
(AND('[1]PWS Information'!$E$10="CWS",U1597="Other",Q1597="Lead")),
(AND('[1]PWS Information'!$E$10="CWS",U1597="Building",Q1597="Lead")))),"Tier 2",
IF((OR((AND('[1]PWS Information'!$E$10="CWS",U1597="Single Family Residence",Q1597="Galvanized Requiring Replacement")),
(AND('[1]PWS Information'!$E$10="CWS",U1597="Single Family Residence",Q1597="Galvanized Requiring Replacement",R1597="Yes")),
(AND('[1]PWS Information'!$E$10="NTNC",Q1597="Galvanized Requiring Replacement")),
(AND('[1]PWS Information'!$E$10="NTNC",U1597="Single Family Residence",R1597="Yes")))),"Tier 3",
IF((OR((AND('[1]PWS Information'!$E$10="CWS",U1597="Single Family Residence",S1597="Yes",Q1597="Non-Lead", J1597="Non-Lead - Copper",L1597="Before 1989")),
(AND('[1]PWS Information'!$E$10="CWS",U1597="Single Family Residence",S1597="Yes",Q1597="Non-Lead", N1597="Non-Lead - Copper",O1597="Before 1989")))),"Tier 4",
IF((OR((AND('[1]PWS Information'!$E$10="NTNC",Q1597="Non-Lead")),
(AND('[1]PWS Information'!$E$10="CWS",Q1597="Non-Lead",S1597="")),
(AND('[1]PWS Information'!$E$10="CWS",Q1597="Non-Lead",S1597="No")),
(AND('[1]PWS Information'!$E$10="CWS",Q1597="Non-Lead",S1597="Don't Know")),
(AND('[1]PWS Information'!$E$10="CWS",Q1597="Non-Lead", J1597="Non-Lead - Copper", S1597="Yes", L1597="Between 1989 and 2014")),
(AND('[1]PWS Information'!$E$10="CWS",Q1597="Non-Lead", J1597="Non-Lead - Copper", S1597="Yes", L1597="After 2014")),
(AND('[1]PWS Information'!$E$10="CWS",Q1597="Non-Lead", J1597="Non-Lead - Copper", S1597="Yes", L1597="Unknown")),
(AND('[1]PWS Information'!$E$10="CWS",Q1597="Non-Lead", N1597="Non-Lead - Copper", S1597="Yes", O1597="Between 1989 and 2014")),
(AND('[1]PWS Information'!$E$10="CWS",Q1597="Non-Lead", N1597="Non-Lead - Copper", S1597="Yes", O1597="After 2014")),
(AND('[1]PWS Information'!$E$10="CWS",Q1597="Non-Lead", N1597="Non-Lead - Copper", S1597="Yes", O1597="Unknown")),
(AND('[1]PWS Information'!$E$10="CWS",Q1597="Unknown")),
(AND('[1]PWS Information'!$E$10="NTNC",Q1597="Unknown")))),"Tier 5",
"")))))</f>
        <v>Tier 5</v>
      </c>
      <c r="Z1597" s="71"/>
      <c r="AA1597" s="71"/>
    </row>
    <row r="1598" spans="1:27" ht="72" x14ac:dyDescent="0.3">
      <c r="A1598" s="17"/>
      <c r="B1598" s="70">
        <v>9477195</v>
      </c>
      <c r="C1598" s="60">
        <v>325</v>
      </c>
      <c r="D1598" s="61" t="s">
        <v>488</v>
      </c>
      <c r="E1598" s="61" t="s">
        <v>49</v>
      </c>
      <c r="F1598" s="61">
        <v>78640</v>
      </c>
      <c r="G1598" s="62" t="s">
        <v>483</v>
      </c>
      <c r="H1598" s="63">
        <v>29.974952800000001</v>
      </c>
      <c r="I1598" s="64">
        <v>-97.838386111111106</v>
      </c>
      <c r="J1598" s="65" t="s">
        <v>50</v>
      </c>
      <c r="K1598" s="66" t="s">
        <v>51</v>
      </c>
      <c r="L1598" s="62" t="s">
        <v>52</v>
      </c>
      <c r="M1598" s="69"/>
      <c r="N1598" s="65" t="s">
        <v>50</v>
      </c>
      <c r="O1598" s="66" t="s">
        <v>52</v>
      </c>
      <c r="P1598" s="69"/>
      <c r="Q1598" s="55" t="str">
        <f t="shared" si="24"/>
        <v>Non-Lead</v>
      </c>
      <c r="R1598" s="70" t="s">
        <v>51</v>
      </c>
      <c r="S1598" s="70" t="s">
        <v>51</v>
      </c>
      <c r="T1598" s="70"/>
      <c r="U1598" s="71" t="s">
        <v>53</v>
      </c>
      <c r="V1598" s="71" t="s">
        <v>51</v>
      </c>
      <c r="W1598" s="71" t="s">
        <v>51</v>
      </c>
      <c r="X1598" s="71" t="s">
        <v>51</v>
      </c>
      <c r="Y1598" s="72" t="str">
        <f>IF((OR((AND('[1]PWS Information'!$E$10="CWS",U1598="Single Family Residence",Q1598="Lead")),
(AND('[1]PWS Information'!$E$10="CWS",U1598="Multiple Family Residence",'[1]PWS Information'!$E$11="Yes",Q1598="Lead")),
(AND('[1]PWS Information'!$E$10="NTNC",Q1598="Lead")))),"Tier 1",
IF((OR((AND('[1]PWS Information'!$E$10="CWS",U1598="Multiple Family Residence",'[1]PWS Information'!$E$11="No",Q1598="Lead")),
(AND('[1]PWS Information'!$E$10="CWS",U1598="Other",Q1598="Lead")),
(AND('[1]PWS Information'!$E$10="CWS",U1598="Building",Q1598="Lead")))),"Tier 2",
IF((OR((AND('[1]PWS Information'!$E$10="CWS",U1598="Single Family Residence",Q1598="Galvanized Requiring Replacement")),
(AND('[1]PWS Information'!$E$10="CWS",U1598="Single Family Residence",Q1598="Galvanized Requiring Replacement",R1598="Yes")),
(AND('[1]PWS Information'!$E$10="NTNC",Q1598="Galvanized Requiring Replacement")),
(AND('[1]PWS Information'!$E$10="NTNC",U1598="Single Family Residence",R1598="Yes")))),"Tier 3",
IF((OR((AND('[1]PWS Information'!$E$10="CWS",U1598="Single Family Residence",S1598="Yes",Q1598="Non-Lead", J1598="Non-Lead - Copper",L1598="Before 1989")),
(AND('[1]PWS Information'!$E$10="CWS",U1598="Single Family Residence",S1598="Yes",Q1598="Non-Lead", N1598="Non-Lead - Copper",O1598="Before 1989")))),"Tier 4",
IF((OR((AND('[1]PWS Information'!$E$10="NTNC",Q1598="Non-Lead")),
(AND('[1]PWS Information'!$E$10="CWS",Q1598="Non-Lead",S1598="")),
(AND('[1]PWS Information'!$E$10="CWS",Q1598="Non-Lead",S1598="No")),
(AND('[1]PWS Information'!$E$10="CWS",Q1598="Non-Lead",S1598="Don't Know")),
(AND('[1]PWS Information'!$E$10="CWS",Q1598="Non-Lead", J1598="Non-Lead - Copper", S1598="Yes", L1598="Between 1989 and 2014")),
(AND('[1]PWS Information'!$E$10="CWS",Q1598="Non-Lead", J1598="Non-Lead - Copper", S1598="Yes", L1598="After 2014")),
(AND('[1]PWS Information'!$E$10="CWS",Q1598="Non-Lead", J1598="Non-Lead - Copper", S1598="Yes", L1598="Unknown")),
(AND('[1]PWS Information'!$E$10="CWS",Q1598="Non-Lead", N1598="Non-Lead - Copper", S1598="Yes", O1598="Between 1989 and 2014")),
(AND('[1]PWS Information'!$E$10="CWS",Q1598="Non-Lead", N1598="Non-Lead - Copper", S1598="Yes", O1598="After 2014")),
(AND('[1]PWS Information'!$E$10="CWS",Q1598="Non-Lead", N1598="Non-Lead - Copper", S1598="Yes", O1598="Unknown")),
(AND('[1]PWS Information'!$E$10="CWS",Q1598="Unknown")),
(AND('[1]PWS Information'!$E$10="NTNC",Q1598="Unknown")))),"Tier 5",
"")))))</f>
        <v>Tier 5</v>
      </c>
      <c r="Z1598" s="71"/>
      <c r="AA1598" s="71"/>
    </row>
    <row r="1599" spans="1:27" ht="72" x14ac:dyDescent="0.3">
      <c r="A1599" s="1"/>
      <c r="B1599" s="70">
        <v>9555053</v>
      </c>
      <c r="C1599" s="60">
        <v>338</v>
      </c>
      <c r="D1599" s="61" t="s">
        <v>488</v>
      </c>
      <c r="E1599" s="61" t="s">
        <v>49</v>
      </c>
      <c r="F1599" s="61">
        <v>78640</v>
      </c>
      <c r="G1599" s="62" t="s">
        <v>483</v>
      </c>
      <c r="H1599" s="63">
        <v>29.975188899999999</v>
      </c>
      <c r="I1599" s="64">
        <v>-97.838891666666598</v>
      </c>
      <c r="J1599" s="65" t="s">
        <v>50</v>
      </c>
      <c r="K1599" s="66" t="s">
        <v>51</v>
      </c>
      <c r="L1599" s="62" t="s">
        <v>52</v>
      </c>
      <c r="M1599" s="69"/>
      <c r="N1599" s="65" t="s">
        <v>50</v>
      </c>
      <c r="O1599" s="66" t="s">
        <v>52</v>
      </c>
      <c r="P1599" s="69"/>
      <c r="Q1599" s="55" t="str">
        <f t="shared" si="24"/>
        <v>Non-Lead</v>
      </c>
      <c r="R1599" s="70" t="s">
        <v>51</v>
      </c>
      <c r="S1599" s="70" t="s">
        <v>51</v>
      </c>
      <c r="T1599" s="70"/>
      <c r="U1599" s="71" t="s">
        <v>53</v>
      </c>
      <c r="V1599" s="71" t="s">
        <v>51</v>
      </c>
      <c r="W1599" s="71" t="s">
        <v>51</v>
      </c>
      <c r="X1599" s="71" t="s">
        <v>51</v>
      </c>
      <c r="Y1599" s="72" t="str">
        <f>IF((OR((AND('[1]PWS Information'!$E$10="CWS",U1599="Single Family Residence",Q1599="Lead")),
(AND('[1]PWS Information'!$E$10="CWS",U1599="Multiple Family Residence",'[1]PWS Information'!$E$11="Yes",Q1599="Lead")),
(AND('[1]PWS Information'!$E$10="NTNC",Q1599="Lead")))),"Tier 1",
IF((OR((AND('[1]PWS Information'!$E$10="CWS",U1599="Multiple Family Residence",'[1]PWS Information'!$E$11="No",Q1599="Lead")),
(AND('[1]PWS Information'!$E$10="CWS",U1599="Other",Q1599="Lead")),
(AND('[1]PWS Information'!$E$10="CWS",U1599="Building",Q1599="Lead")))),"Tier 2",
IF((OR((AND('[1]PWS Information'!$E$10="CWS",U1599="Single Family Residence",Q1599="Galvanized Requiring Replacement")),
(AND('[1]PWS Information'!$E$10="CWS",U1599="Single Family Residence",Q1599="Galvanized Requiring Replacement",R1599="Yes")),
(AND('[1]PWS Information'!$E$10="NTNC",Q1599="Galvanized Requiring Replacement")),
(AND('[1]PWS Information'!$E$10="NTNC",U1599="Single Family Residence",R1599="Yes")))),"Tier 3",
IF((OR((AND('[1]PWS Information'!$E$10="CWS",U1599="Single Family Residence",S1599="Yes",Q1599="Non-Lead", J1599="Non-Lead - Copper",L1599="Before 1989")),
(AND('[1]PWS Information'!$E$10="CWS",U1599="Single Family Residence",S1599="Yes",Q1599="Non-Lead", N1599="Non-Lead - Copper",O1599="Before 1989")))),"Tier 4",
IF((OR((AND('[1]PWS Information'!$E$10="NTNC",Q1599="Non-Lead")),
(AND('[1]PWS Information'!$E$10="CWS",Q1599="Non-Lead",S1599="")),
(AND('[1]PWS Information'!$E$10="CWS",Q1599="Non-Lead",S1599="No")),
(AND('[1]PWS Information'!$E$10="CWS",Q1599="Non-Lead",S1599="Don't Know")),
(AND('[1]PWS Information'!$E$10="CWS",Q1599="Non-Lead", J1599="Non-Lead - Copper", S1599="Yes", L1599="Between 1989 and 2014")),
(AND('[1]PWS Information'!$E$10="CWS",Q1599="Non-Lead", J1599="Non-Lead - Copper", S1599="Yes", L1599="After 2014")),
(AND('[1]PWS Information'!$E$10="CWS",Q1599="Non-Lead", J1599="Non-Lead - Copper", S1599="Yes", L1599="Unknown")),
(AND('[1]PWS Information'!$E$10="CWS",Q1599="Non-Lead", N1599="Non-Lead - Copper", S1599="Yes", O1599="Between 1989 and 2014")),
(AND('[1]PWS Information'!$E$10="CWS",Q1599="Non-Lead", N1599="Non-Lead - Copper", S1599="Yes", O1599="After 2014")),
(AND('[1]PWS Information'!$E$10="CWS",Q1599="Non-Lead", N1599="Non-Lead - Copper", S1599="Yes", O1599="Unknown")),
(AND('[1]PWS Information'!$E$10="CWS",Q1599="Unknown")),
(AND('[1]PWS Information'!$E$10="NTNC",Q1599="Unknown")))),"Tier 5",
"")))))</f>
        <v>Tier 5</v>
      </c>
      <c r="Z1599" s="71"/>
      <c r="AA1599" s="71"/>
    </row>
    <row r="1600" spans="1:27" ht="72" x14ac:dyDescent="0.3">
      <c r="A1600" s="1"/>
      <c r="B1600" s="70">
        <v>9786705</v>
      </c>
      <c r="C1600" s="60">
        <v>280</v>
      </c>
      <c r="D1600" s="61" t="s">
        <v>482</v>
      </c>
      <c r="E1600" s="61" t="s">
        <v>49</v>
      </c>
      <c r="F1600" s="61">
        <v>78640</v>
      </c>
      <c r="G1600" s="62" t="s">
        <v>483</v>
      </c>
      <c r="H1600" s="63">
        <v>29.9818167</v>
      </c>
      <c r="I1600" s="64">
        <v>-97.832047222222201</v>
      </c>
      <c r="J1600" s="65" t="s">
        <v>50</v>
      </c>
      <c r="K1600" s="66" t="s">
        <v>51</v>
      </c>
      <c r="L1600" s="62" t="s">
        <v>52</v>
      </c>
      <c r="M1600" s="69"/>
      <c r="N1600" s="65" t="s">
        <v>50</v>
      </c>
      <c r="O1600" s="66" t="s">
        <v>52</v>
      </c>
      <c r="P1600" s="69"/>
      <c r="Q1600" s="55" t="str">
        <f t="shared" si="24"/>
        <v>Non-Lead</v>
      </c>
      <c r="R1600" s="70" t="s">
        <v>51</v>
      </c>
      <c r="S1600" s="70" t="s">
        <v>51</v>
      </c>
      <c r="T1600" s="70"/>
      <c r="U1600" s="71" t="s">
        <v>53</v>
      </c>
      <c r="V1600" s="71" t="s">
        <v>51</v>
      </c>
      <c r="W1600" s="71" t="s">
        <v>51</v>
      </c>
      <c r="X1600" s="71" t="s">
        <v>51</v>
      </c>
      <c r="Y1600" s="72" t="str">
        <f>IF((OR((AND('[1]PWS Information'!$E$10="CWS",U1600="Single Family Residence",Q1600="Lead")),
(AND('[1]PWS Information'!$E$10="CWS",U1600="Multiple Family Residence",'[1]PWS Information'!$E$11="Yes",Q1600="Lead")),
(AND('[1]PWS Information'!$E$10="NTNC",Q1600="Lead")))),"Tier 1",
IF((OR((AND('[1]PWS Information'!$E$10="CWS",U1600="Multiple Family Residence",'[1]PWS Information'!$E$11="No",Q1600="Lead")),
(AND('[1]PWS Information'!$E$10="CWS",U1600="Other",Q1600="Lead")),
(AND('[1]PWS Information'!$E$10="CWS",U1600="Building",Q1600="Lead")))),"Tier 2",
IF((OR((AND('[1]PWS Information'!$E$10="CWS",U1600="Single Family Residence",Q1600="Galvanized Requiring Replacement")),
(AND('[1]PWS Information'!$E$10="CWS",U1600="Single Family Residence",Q1600="Galvanized Requiring Replacement",R1600="Yes")),
(AND('[1]PWS Information'!$E$10="NTNC",Q1600="Galvanized Requiring Replacement")),
(AND('[1]PWS Information'!$E$10="NTNC",U1600="Single Family Residence",R1600="Yes")))),"Tier 3",
IF((OR((AND('[1]PWS Information'!$E$10="CWS",U1600="Single Family Residence",S1600="Yes",Q1600="Non-Lead", J1600="Non-Lead - Copper",L1600="Before 1989")),
(AND('[1]PWS Information'!$E$10="CWS",U1600="Single Family Residence",S1600="Yes",Q1600="Non-Lead", N1600="Non-Lead - Copper",O1600="Before 1989")))),"Tier 4",
IF((OR((AND('[1]PWS Information'!$E$10="NTNC",Q1600="Non-Lead")),
(AND('[1]PWS Information'!$E$10="CWS",Q1600="Non-Lead",S1600="")),
(AND('[1]PWS Information'!$E$10="CWS",Q1600="Non-Lead",S1600="No")),
(AND('[1]PWS Information'!$E$10="CWS",Q1600="Non-Lead",S1600="Don't Know")),
(AND('[1]PWS Information'!$E$10="CWS",Q1600="Non-Lead", J1600="Non-Lead - Copper", S1600="Yes", L1600="Between 1989 and 2014")),
(AND('[1]PWS Information'!$E$10="CWS",Q1600="Non-Lead", J1600="Non-Lead - Copper", S1600="Yes", L1600="After 2014")),
(AND('[1]PWS Information'!$E$10="CWS",Q1600="Non-Lead", J1600="Non-Lead - Copper", S1600="Yes", L1600="Unknown")),
(AND('[1]PWS Information'!$E$10="CWS",Q1600="Non-Lead", N1600="Non-Lead - Copper", S1600="Yes", O1600="Between 1989 and 2014")),
(AND('[1]PWS Information'!$E$10="CWS",Q1600="Non-Lead", N1600="Non-Lead - Copper", S1600="Yes", O1600="After 2014")),
(AND('[1]PWS Information'!$E$10="CWS",Q1600="Non-Lead", N1600="Non-Lead - Copper", S1600="Yes", O1600="Unknown")),
(AND('[1]PWS Information'!$E$10="CWS",Q1600="Unknown")),
(AND('[1]PWS Information'!$E$10="NTNC",Q1600="Unknown")))),"Tier 5",
"")))))</f>
        <v>Tier 5</v>
      </c>
      <c r="Z1600" s="71"/>
      <c r="AA1600" s="71"/>
    </row>
    <row r="1601" spans="1:27" ht="72" x14ac:dyDescent="0.3">
      <c r="A1601" s="1"/>
      <c r="B1601" s="70">
        <v>3791248</v>
      </c>
      <c r="C1601" s="60">
        <v>290</v>
      </c>
      <c r="D1601" s="61" t="s">
        <v>482</v>
      </c>
      <c r="E1601" s="61" t="s">
        <v>49</v>
      </c>
      <c r="F1601" s="61">
        <v>78640</v>
      </c>
      <c r="G1601" s="62" t="s">
        <v>483</v>
      </c>
      <c r="H1601" s="63">
        <v>29.981808300000001</v>
      </c>
      <c r="I1601" s="64">
        <v>-97.832216666666596</v>
      </c>
      <c r="J1601" s="65" t="s">
        <v>50</v>
      </c>
      <c r="K1601" s="66" t="s">
        <v>51</v>
      </c>
      <c r="L1601" s="62" t="s">
        <v>52</v>
      </c>
      <c r="M1601" s="69"/>
      <c r="N1601" s="65" t="s">
        <v>50</v>
      </c>
      <c r="O1601" s="66" t="s">
        <v>52</v>
      </c>
      <c r="P1601" s="69"/>
      <c r="Q1601" s="55" t="str">
        <f t="shared" si="24"/>
        <v>Non-Lead</v>
      </c>
      <c r="R1601" s="70" t="s">
        <v>51</v>
      </c>
      <c r="S1601" s="70" t="s">
        <v>51</v>
      </c>
      <c r="T1601" s="70"/>
      <c r="U1601" s="71" t="s">
        <v>53</v>
      </c>
      <c r="V1601" s="71" t="s">
        <v>51</v>
      </c>
      <c r="W1601" s="71" t="s">
        <v>51</v>
      </c>
      <c r="X1601" s="71" t="s">
        <v>51</v>
      </c>
      <c r="Y1601" s="72" t="str">
        <f>IF((OR((AND('[1]PWS Information'!$E$10="CWS",U1601="Single Family Residence",Q1601="Lead")),
(AND('[1]PWS Information'!$E$10="CWS",U1601="Multiple Family Residence",'[1]PWS Information'!$E$11="Yes",Q1601="Lead")),
(AND('[1]PWS Information'!$E$10="NTNC",Q1601="Lead")))),"Tier 1",
IF((OR((AND('[1]PWS Information'!$E$10="CWS",U1601="Multiple Family Residence",'[1]PWS Information'!$E$11="No",Q1601="Lead")),
(AND('[1]PWS Information'!$E$10="CWS",U1601="Other",Q1601="Lead")),
(AND('[1]PWS Information'!$E$10="CWS",U1601="Building",Q1601="Lead")))),"Tier 2",
IF((OR((AND('[1]PWS Information'!$E$10="CWS",U1601="Single Family Residence",Q1601="Galvanized Requiring Replacement")),
(AND('[1]PWS Information'!$E$10="CWS",U1601="Single Family Residence",Q1601="Galvanized Requiring Replacement",R1601="Yes")),
(AND('[1]PWS Information'!$E$10="NTNC",Q1601="Galvanized Requiring Replacement")),
(AND('[1]PWS Information'!$E$10="NTNC",U1601="Single Family Residence",R1601="Yes")))),"Tier 3",
IF((OR((AND('[1]PWS Information'!$E$10="CWS",U1601="Single Family Residence",S1601="Yes",Q1601="Non-Lead", J1601="Non-Lead - Copper",L1601="Before 1989")),
(AND('[1]PWS Information'!$E$10="CWS",U1601="Single Family Residence",S1601="Yes",Q1601="Non-Lead", N1601="Non-Lead - Copper",O1601="Before 1989")))),"Tier 4",
IF((OR((AND('[1]PWS Information'!$E$10="NTNC",Q1601="Non-Lead")),
(AND('[1]PWS Information'!$E$10="CWS",Q1601="Non-Lead",S1601="")),
(AND('[1]PWS Information'!$E$10="CWS",Q1601="Non-Lead",S1601="No")),
(AND('[1]PWS Information'!$E$10="CWS",Q1601="Non-Lead",S1601="Don't Know")),
(AND('[1]PWS Information'!$E$10="CWS",Q1601="Non-Lead", J1601="Non-Lead - Copper", S1601="Yes", L1601="Between 1989 and 2014")),
(AND('[1]PWS Information'!$E$10="CWS",Q1601="Non-Lead", J1601="Non-Lead - Copper", S1601="Yes", L1601="After 2014")),
(AND('[1]PWS Information'!$E$10="CWS",Q1601="Non-Lead", J1601="Non-Lead - Copper", S1601="Yes", L1601="Unknown")),
(AND('[1]PWS Information'!$E$10="CWS",Q1601="Non-Lead", N1601="Non-Lead - Copper", S1601="Yes", O1601="Between 1989 and 2014")),
(AND('[1]PWS Information'!$E$10="CWS",Q1601="Non-Lead", N1601="Non-Lead - Copper", S1601="Yes", O1601="After 2014")),
(AND('[1]PWS Information'!$E$10="CWS",Q1601="Non-Lead", N1601="Non-Lead - Copper", S1601="Yes", O1601="Unknown")),
(AND('[1]PWS Information'!$E$10="CWS",Q1601="Unknown")),
(AND('[1]PWS Information'!$E$10="NTNC",Q1601="Unknown")))),"Tier 5",
"")))))</f>
        <v>Tier 5</v>
      </c>
      <c r="Z1601" s="71"/>
      <c r="AA1601" s="71"/>
    </row>
    <row r="1602" spans="1:27" ht="72" x14ac:dyDescent="0.3">
      <c r="A1602" s="17"/>
      <c r="B1602" s="70">
        <v>9680156</v>
      </c>
      <c r="C1602" s="60">
        <v>300</v>
      </c>
      <c r="D1602" s="61" t="s">
        <v>482</v>
      </c>
      <c r="E1602" s="61" t="s">
        <v>49</v>
      </c>
      <c r="F1602" s="61">
        <v>78640</v>
      </c>
      <c r="G1602" s="62" t="s">
        <v>483</v>
      </c>
      <c r="H1602" s="63">
        <v>29.9818167</v>
      </c>
      <c r="I1602" s="64">
        <v>-97.832369444444396</v>
      </c>
      <c r="J1602" s="65" t="s">
        <v>50</v>
      </c>
      <c r="K1602" s="66" t="s">
        <v>51</v>
      </c>
      <c r="L1602" s="62" t="s">
        <v>52</v>
      </c>
      <c r="M1602" s="69"/>
      <c r="N1602" s="65" t="s">
        <v>50</v>
      </c>
      <c r="O1602" s="66" t="s">
        <v>52</v>
      </c>
      <c r="P1602" s="69"/>
      <c r="Q1602" s="55" t="str">
        <f t="shared" si="24"/>
        <v>Non-Lead</v>
      </c>
      <c r="R1602" s="70" t="s">
        <v>51</v>
      </c>
      <c r="S1602" s="70" t="s">
        <v>51</v>
      </c>
      <c r="T1602" s="70"/>
      <c r="U1602" s="71" t="s">
        <v>53</v>
      </c>
      <c r="V1602" s="71" t="s">
        <v>51</v>
      </c>
      <c r="W1602" s="71" t="s">
        <v>51</v>
      </c>
      <c r="X1602" s="71" t="s">
        <v>51</v>
      </c>
      <c r="Y1602" s="72" t="str">
        <f>IF((OR((AND('[1]PWS Information'!$E$10="CWS",U1602="Single Family Residence",Q1602="Lead")),
(AND('[1]PWS Information'!$E$10="CWS",U1602="Multiple Family Residence",'[1]PWS Information'!$E$11="Yes",Q1602="Lead")),
(AND('[1]PWS Information'!$E$10="NTNC",Q1602="Lead")))),"Tier 1",
IF((OR((AND('[1]PWS Information'!$E$10="CWS",U1602="Multiple Family Residence",'[1]PWS Information'!$E$11="No",Q1602="Lead")),
(AND('[1]PWS Information'!$E$10="CWS",U1602="Other",Q1602="Lead")),
(AND('[1]PWS Information'!$E$10="CWS",U1602="Building",Q1602="Lead")))),"Tier 2",
IF((OR((AND('[1]PWS Information'!$E$10="CWS",U1602="Single Family Residence",Q1602="Galvanized Requiring Replacement")),
(AND('[1]PWS Information'!$E$10="CWS",U1602="Single Family Residence",Q1602="Galvanized Requiring Replacement",R1602="Yes")),
(AND('[1]PWS Information'!$E$10="NTNC",Q1602="Galvanized Requiring Replacement")),
(AND('[1]PWS Information'!$E$10="NTNC",U1602="Single Family Residence",R1602="Yes")))),"Tier 3",
IF((OR((AND('[1]PWS Information'!$E$10="CWS",U1602="Single Family Residence",S1602="Yes",Q1602="Non-Lead", J1602="Non-Lead - Copper",L1602="Before 1989")),
(AND('[1]PWS Information'!$E$10="CWS",U1602="Single Family Residence",S1602="Yes",Q1602="Non-Lead", N1602="Non-Lead - Copper",O1602="Before 1989")))),"Tier 4",
IF((OR((AND('[1]PWS Information'!$E$10="NTNC",Q1602="Non-Lead")),
(AND('[1]PWS Information'!$E$10="CWS",Q1602="Non-Lead",S1602="")),
(AND('[1]PWS Information'!$E$10="CWS",Q1602="Non-Lead",S1602="No")),
(AND('[1]PWS Information'!$E$10="CWS",Q1602="Non-Lead",S1602="Don't Know")),
(AND('[1]PWS Information'!$E$10="CWS",Q1602="Non-Lead", J1602="Non-Lead - Copper", S1602="Yes", L1602="Between 1989 and 2014")),
(AND('[1]PWS Information'!$E$10="CWS",Q1602="Non-Lead", J1602="Non-Lead - Copper", S1602="Yes", L1602="After 2014")),
(AND('[1]PWS Information'!$E$10="CWS",Q1602="Non-Lead", J1602="Non-Lead - Copper", S1602="Yes", L1602="Unknown")),
(AND('[1]PWS Information'!$E$10="CWS",Q1602="Non-Lead", N1602="Non-Lead - Copper", S1602="Yes", O1602="Between 1989 and 2014")),
(AND('[1]PWS Information'!$E$10="CWS",Q1602="Non-Lead", N1602="Non-Lead - Copper", S1602="Yes", O1602="After 2014")),
(AND('[1]PWS Information'!$E$10="CWS",Q1602="Non-Lead", N1602="Non-Lead - Copper", S1602="Yes", O1602="Unknown")),
(AND('[1]PWS Information'!$E$10="CWS",Q1602="Unknown")),
(AND('[1]PWS Information'!$E$10="NTNC",Q1602="Unknown")))),"Tier 5",
"")))))</f>
        <v>Tier 5</v>
      </c>
      <c r="Z1602" s="71"/>
      <c r="AA1602" s="71"/>
    </row>
    <row r="1603" spans="1:27" ht="72" x14ac:dyDescent="0.3">
      <c r="A1603" s="1"/>
      <c r="B1603" s="70">
        <v>9787222</v>
      </c>
      <c r="C1603" s="60">
        <v>310</v>
      </c>
      <c r="D1603" s="61" t="s">
        <v>482</v>
      </c>
      <c r="E1603" s="61" t="s">
        <v>49</v>
      </c>
      <c r="F1603" s="61">
        <v>78640</v>
      </c>
      <c r="G1603" s="62" t="s">
        <v>483</v>
      </c>
      <c r="H1603" s="63">
        <v>29.9818222</v>
      </c>
      <c r="I1603" s="64">
        <v>-97.832524999999904</v>
      </c>
      <c r="J1603" s="65" t="s">
        <v>50</v>
      </c>
      <c r="K1603" s="66" t="s">
        <v>51</v>
      </c>
      <c r="L1603" s="62" t="s">
        <v>52</v>
      </c>
      <c r="M1603" s="69"/>
      <c r="N1603" s="65" t="s">
        <v>50</v>
      </c>
      <c r="O1603" s="66" t="s">
        <v>52</v>
      </c>
      <c r="P1603" s="69"/>
      <c r="Q1603" s="55" t="str">
        <f t="shared" si="24"/>
        <v>Non-Lead</v>
      </c>
      <c r="R1603" s="70" t="s">
        <v>51</v>
      </c>
      <c r="S1603" s="70" t="s">
        <v>51</v>
      </c>
      <c r="T1603" s="70"/>
      <c r="U1603" s="71" t="s">
        <v>53</v>
      </c>
      <c r="V1603" s="71" t="s">
        <v>51</v>
      </c>
      <c r="W1603" s="71" t="s">
        <v>51</v>
      </c>
      <c r="X1603" s="71" t="s">
        <v>51</v>
      </c>
      <c r="Y1603" s="72" t="str">
        <f>IF((OR((AND('[1]PWS Information'!$E$10="CWS",U1603="Single Family Residence",Q1603="Lead")),
(AND('[1]PWS Information'!$E$10="CWS",U1603="Multiple Family Residence",'[1]PWS Information'!$E$11="Yes",Q1603="Lead")),
(AND('[1]PWS Information'!$E$10="NTNC",Q1603="Lead")))),"Tier 1",
IF((OR((AND('[1]PWS Information'!$E$10="CWS",U1603="Multiple Family Residence",'[1]PWS Information'!$E$11="No",Q1603="Lead")),
(AND('[1]PWS Information'!$E$10="CWS",U1603="Other",Q1603="Lead")),
(AND('[1]PWS Information'!$E$10="CWS",U1603="Building",Q1603="Lead")))),"Tier 2",
IF((OR((AND('[1]PWS Information'!$E$10="CWS",U1603="Single Family Residence",Q1603="Galvanized Requiring Replacement")),
(AND('[1]PWS Information'!$E$10="CWS",U1603="Single Family Residence",Q1603="Galvanized Requiring Replacement",R1603="Yes")),
(AND('[1]PWS Information'!$E$10="NTNC",Q1603="Galvanized Requiring Replacement")),
(AND('[1]PWS Information'!$E$10="NTNC",U1603="Single Family Residence",R1603="Yes")))),"Tier 3",
IF((OR((AND('[1]PWS Information'!$E$10="CWS",U1603="Single Family Residence",S1603="Yes",Q1603="Non-Lead", J1603="Non-Lead - Copper",L1603="Before 1989")),
(AND('[1]PWS Information'!$E$10="CWS",U1603="Single Family Residence",S1603="Yes",Q1603="Non-Lead", N1603="Non-Lead - Copper",O1603="Before 1989")))),"Tier 4",
IF((OR((AND('[1]PWS Information'!$E$10="NTNC",Q1603="Non-Lead")),
(AND('[1]PWS Information'!$E$10="CWS",Q1603="Non-Lead",S1603="")),
(AND('[1]PWS Information'!$E$10="CWS",Q1603="Non-Lead",S1603="No")),
(AND('[1]PWS Information'!$E$10="CWS",Q1603="Non-Lead",S1603="Don't Know")),
(AND('[1]PWS Information'!$E$10="CWS",Q1603="Non-Lead", J1603="Non-Lead - Copper", S1603="Yes", L1603="Between 1989 and 2014")),
(AND('[1]PWS Information'!$E$10="CWS",Q1603="Non-Lead", J1603="Non-Lead - Copper", S1603="Yes", L1603="After 2014")),
(AND('[1]PWS Information'!$E$10="CWS",Q1603="Non-Lead", J1603="Non-Lead - Copper", S1603="Yes", L1603="Unknown")),
(AND('[1]PWS Information'!$E$10="CWS",Q1603="Non-Lead", N1603="Non-Lead - Copper", S1603="Yes", O1603="Between 1989 and 2014")),
(AND('[1]PWS Information'!$E$10="CWS",Q1603="Non-Lead", N1603="Non-Lead - Copper", S1603="Yes", O1603="After 2014")),
(AND('[1]PWS Information'!$E$10="CWS",Q1603="Non-Lead", N1603="Non-Lead - Copper", S1603="Yes", O1603="Unknown")),
(AND('[1]PWS Information'!$E$10="CWS",Q1603="Unknown")),
(AND('[1]PWS Information'!$E$10="NTNC",Q1603="Unknown")))),"Tier 5",
"")))))</f>
        <v>Tier 5</v>
      </c>
      <c r="Z1603" s="71"/>
      <c r="AA1603" s="71"/>
    </row>
    <row r="1604" spans="1:27" ht="72" x14ac:dyDescent="0.3">
      <c r="A1604" s="1"/>
      <c r="B1604" s="70">
        <v>9789624</v>
      </c>
      <c r="C1604" s="60">
        <v>320</v>
      </c>
      <c r="D1604" s="61" t="s">
        <v>482</v>
      </c>
      <c r="E1604" s="61" t="s">
        <v>128</v>
      </c>
      <c r="F1604" s="61">
        <v>78640</v>
      </c>
      <c r="G1604" s="62" t="s">
        <v>483</v>
      </c>
      <c r="H1604" s="63">
        <v>29.981819399999999</v>
      </c>
      <c r="I1604" s="64">
        <v>-97.832697222222194</v>
      </c>
      <c r="J1604" s="65" t="s">
        <v>50</v>
      </c>
      <c r="K1604" s="66" t="s">
        <v>51</v>
      </c>
      <c r="L1604" s="62" t="s">
        <v>52</v>
      </c>
      <c r="M1604" s="69"/>
      <c r="N1604" s="65" t="s">
        <v>50</v>
      </c>
      <c r="O1604" s="66" t="s">
        <v>52</v>
      </c>
      <c r="P1604" s="69"/>
      <c r="Q1604" s="55" t="str">
        <f t="shared" si="24"/>
        <v>Non-Lead</v>
      </c>
      <c r="R1604" s="70" t="s">
        <v>51</v>
      </c>
      <c r="S1604" s="70" t="s">
        <v>51</v>
      </c>
      <c r="T1604" s="70"/>
      <c r="U1604" s="71" t="s">
        <v>53</v>
      </c>
      <c r="V1604" s="71" t="s">
        <v>51</v>
      </c>
      <c r="W1604" s="71" t="s">
        <v>51</v>
      </c>
      <c r="X1604" s="71" t="s">
        <v>51</v>
      </c>
      <c r="Y1604" s="72" t="str">
        <f>IF((OR((AND('[1]PWS Information'!$E$10="CWS",U1604="Single Family Residence",Q1604="Lead")),
(AND('[1]PWS Information'!$E$10="CWS",U1604="Multiple Family Residence",'[1]PWS Information'!$E$11="Yes",Q1604="Lead")),
(AND('[1]PWS Information'!$E$10="NTNC",Q1604="Lead")))),"Tier 1",
IF((OR((AND('[1]PWS Information'!$E$10="CWS",U1604="Multiple Family Residence",'[1]PWS Information'!$E$11="No",Q1604="Lead")),
(AND('[1]PWS Information'!$E$10="CWS",U1604="Other",Q1604="Lead")),
(AND('[1]PWS Information'!$E$10="CWS",U1604="Building",Q1604="Lead")))),"Tier 2",
IF((OR((AND('[1]PWS Information'!$E$10="CWS",U1604="Single Family Residence",Q1604="Galvanized Requiring Replacement")),
(AND('[1]PWS Information'!$E$10="CWS",U1604="Single Family Residence",Q1604="Galvanized Requiring Replacement",R1604="Yes")),
(AND('[1]PWS Information'!$E$10="NTNC",Q1604="Galvanized Requiring Replacement")),
(AND('[1]PWS Information'!$E$10="NTNC",U1604="Single Family Residence",R1604="Yes")))),"Tier 3",
IF((OR((AND('[1]PWS Information'!$E$10="CWS",U1604="Single Family Residence",S1604="Yes",Q1604="Non-Lead", J1604="Non-Lead - Copper",L1604="Before 1989")),
(AND('[1]PWS Information'!$E$10="CWS",U1604="Single Family Residence",S1604="Yes",Q1604="Non-Lead", N1604="Non-Lead - Copper",O1604="Before 1989")))),"Tier 4",
IF((OR((AND('[1]PWS Information'!$E$10="NTNC",Q1604="Non-Lead")),
(AND('[1]PWS Information'!$E$10="CWS",Q1604="Non-Lead",S1604="")),
(AND('[1]PWS Information'!$E$10="CWS",Q1604="Non-Lead",S1604="No")),
(AND('[1]PWS Information'!$E$10="CWS",Q1604="Non-Lead",S1604="Don't Know")),
(AND('[1]PWS Information'!$E$10="CWS",Q1604="Non-Lead", J1604="Non-Lead - Copper", S1604="Yes", L1604="Between 1989 and 2014")),
(AND('[1]PWS Information'!$E$10="CWS",Q1604="Non-Lead", J1604="Non-Lead - Copper", S1604="Yes", L1604="After 2014")),
(AND('[1]PWS Information'!$E$10="CWS",Q1604="Non-Lead", J1604="Non-Lead - Copper", S1604="Yes", L1604="Unknown")),
(AND('[1]PWS Information'!$E$10="CWS",Q1604="Non-Lead", N1604="Non-Lead - Copper", S1604="Yes", O1604="Between 1989 and 2014")),
(AND('[1]PWS Information'!$E$10="CWS",Q1604="Non-Lead", N1604="Non-Lead - Copper", S1604="Yes", O1604="After 2014")),
(AND('[1]PWS Information'!$E$10="CWS",Q1604="Non-Lead", N1604="Non-Lead - Copper", S1604="Yes", O1604="Unknown")),
(AND('[1]PWS Information'!$E$10="CWS",Q1604="Unknown")),
(AND('[1]PWS Information'!$E$10="NTNC",Q1604="Unknown")))),"Tier 5",
"")))))</f>
        <v>Tier 5</v>
      </c>
      <c r="Z1604" s="71"/>
      <c r="AA1604" s="71"/>
    </row>
    <row r="1605" spans="1:27" ht="72" x14ac:dyDescent="0.3">
      <c r="A1605" s="1"/>
      <c r="B1605" s="70">
        <v>9787394</v>
      </c>
      <c r="C1605" s="60">
        <v>321</v>
      </c>
      <c r="D1605" s="61" t="s">
        <v>482</v>
      </c>
      <c r="E1605" s="61" t="s">
        <v>128</v>
      </c>
      <c r="F1605" s="61">
        <v>78640</v>
      </c>
      <c r="G1605" s="62" t="s">
        <v>483</v>
      </c>
      <c r="H1605" s="63">
        <v>29.981305599999999</v>
      </c>
      <c r="I1605" s="64">
        <v>-97.832741666666607</v>
      </c>
      <c r="J1605" s="65" t="s">
        <v>50</v>
      </c>
      <c r="K1605" s="66" t="s">
        <v>51</v>
      </c>
      <c r="L1605" s="62" t="s">
        <v>52</v>
      </c>
      <c r="M1605" s="69"/>
      <c r="N1605" s="65" t="s">
        <v>50</v>
      </c>
      <c r="O1605" s="66" t="s">
        <v>52</v>
      </c>
      <c r="P1605" s="69"/>
      <c r="Q1605" s="55" t="str">
        <f t="shared" si="24"/>
        <v>Non-Lead</v>
      </c>
      <c r="R1605" s="70" t="s">
        <v>51</v>
      </c>
      <c r="S1605" s="70" t="s">
        <v>51</v>
      </c>
      <c r="T1605" s="70"/>
      <c r="U1605" s="71" t="s">
        <v>53</v>
      </c>
      <c r="V1605" s="71" t="s">
        <v>51</v>
      </c>
      <c r="W1605" s="71" t="s">
        <v>51</v>
      </c>
      <c r="X1605" s="71" t="s">
        <v>51</v>
      </c>
      <c r="Y1605" s="72" t="str">
        <f>IF((OR((AND('[1]PWS Information'!$E$10="CWS",U1605="Single Family Residence",Q1605="Lead")),
(AND('[1]PWS Information'!$E$10="CWS",U1605="Multiple Family Residence",'[1]PWS Information'!$E$11="Yes",Q1605="Lead")),
(AND('[1]PWS Information'!$E$10="NTNC",Q1605="Lead")))),"Tier 1",
IF((OR((AND('[1]PWS Information'!$E$10="CWS",U1605="Multiple Family Residence",'[1]PWS Information'!$E$11="No",Q1605="Lead")),
(AND('[1]PWS Information'!$E$10="CWS",U1605="Other",Q1605="Lead")),
(AND('[1]PWS Information'!$E$10="CWS",U1605="Building",Q1605="Lead")))),"Tier 2",
IF((OR((AND('[1]PWS Information'!$E$10="CWS",U1605="Single Family Residence",Q1605="Galvanized Requiring Replacement")),
(AND('[1]PWS Information'!$E$10="CWS",U1605="Single Family Residence",Q1605="Galvanized Requiring Replacement",R1605="Yes")),
(AND('[1]PWS Information'!$E$10="NTNC",Q1605="Galvanized Requiring Replacement")),
(AND('[1]PWS Information'!$E$10="NTNC",U1605="Single Family Residence",R1605="Yes")))),"Tier 3",
IF((OR((AND('[1]PWS Information'!$E$10="CWS",U1605="Single Family Residence",S1605="Yes",Q1605="Non-Lead", J1605="Non-Lead - Copper",L1605="Before 1989")),
(AND('[1]PWS Information'!$E$10="CWS",U1605="Single Family Residence",S1605="Yes",Q1605="Non-Lead", N1605="Non-Lead - Copper",O1605="Before 1989")))),"Tier 4",
IF((OR((AND('[1]PWS Information'!$E$10="NTNC",Q1605="Non-Lead")),
(AND('[1]PWS Information'!$E$10="CWS",Q1605="Non-Lead",S1605="")),
(AND('[1]PWS Information'!$E$10="CWS",Q1605="Non-Lead",S1605="No")),
(AND('[1]PWS Information'!$E$10="CWS",Q1605="Non-Lead",S1605="Don't Know")),
(AND('[1]PWS Information'!$E$10="CWS",Q1605="Non-Lead", J1605="Non-Lead - Copper", S1605="Yes", L1605="Between 1989 and 2014")),
(AND('[1]PWS Information'!$E$10="CWS",Q1605="Non-Lead", J1605="Non-Lead - Copper", S1605="Yes", L1605="After 2014")),
(AND('[1]PWS Information'!$E$10="CWS",Q1605="Non-Lead", J1605="Non-Lead - Copper", S1605="Yes", L1605="Unknown")),
(AND('[1]PWS Information'!$E$10="CWS",Q1605="Non-Lead", N1605="Non-Lead - Copper", S1605="Yes", O1605="Between 1989 and 2014")),
(AND('[1]PWS Information'!$E$10="CWS",Q1605="Non-Lead", N1605="Non-Lead - Copper", S1605="Yes", O1605="After 2014")),
(AND('[1]PWS Information'!$E$10="CWS",Q1605="Non-Lead", N1605="Non-Lead - Copper", S1605="Yes", O1605="Unknown")),
(AND('[1]PWS Information'!$E$10="CWS",Q1605="Unknown")),
(AND('[1]PWS Information'!$E$10="NTNC",Q1605="Unknown")))),"Tier 5",
"")))))</f>
        <v>Tier 5</v>
      </c>
      <c r="Z1605" s="71"/>
      <c r="AA1605" s="71"/>
    </row>
    <row r="1606" spans="1:27" ht="72" x14ac:dyDescent="0.3">
      <c r="A1606" s="17"/>
      <c r="B1606" s="70">
        <v>9680722</v>
      </c>
      <c r="C1606" s="60">
        <v>330</v>
      </c>
      <c r="D1606" s="61" t="s">
        <v>482</v>
      </c>
      <c r="E1606" s="61" t="s">
        <v>49</v>
      </c>
      <c r="F1606" s="61">
        <v>78640</v>
      </c>
      <c r="G1606" s="62" t="s">
        <v>483</v>
      </c>
      <c r="H1606" s="63">
        <v>29.981833300000002</v>
      </c>
      <c r="I1606" s="64">
        <v>-97.832847222222199</v>
      </c>
      <c r="J1606" s="65" t="s">
        <v>50</v>
      </c>
      <c r="K1606" s="66" t="s">
        <v>51</v>
      </c>
      <c r="L1606" s="62" t="s">
        <v>52</v>
      </c>
      <c r="M1606" s="69"/>
      <c r="N1606" s="65" t="s">
        <v>50</v>
      </c>
      <c r="O1606" s="66" t="s">
        <v>52</v>
      </c>
      <c r="P1606" s="69"/>
      <c r="Q1606" s="55" t="str">
        <f t="shared" si="24"/>
        <v>Non-Lead</v>
      </c>
      <c r="R1606" s="70" t="s">
        <v>51</v>
      </c>
      <c r="S1606" s="70" t="s">
        <v>51</v>
      </c>
      <c r="T1606" s="70"/>
      <c r="U1606" s="71" t="s">
        <v>53</v>
      </c>
      <c r="V1606" s="71" t="s">
        <v>51</v>
      </c>
      <c r="W1606" s="71" t="s">
        <v>51</v>
      </c>
      <c r="X1606" s="71" t="s">
        <v>51</v>
      </c>
      <c r="Y1606" s="72" t="str">
        <f>IF((OR((AND('[1]PWS Information'!$E$10="CWS",U1606="Single Family Residence",Q1606="Lead")),
(AND('[1]PWS Information'!$E$10="CWS",U1606="Multiple Family Residence",'[1]PWS Information'!$E$11="Yes",Q1606="Lead")),
(AND('[1]PWS Information'!$E$10="NTNC",Q1606="Lead")))),"Tier 1",
IF((OR((AND('[1]PWS Information'!$E$10="CWS",U1606="Multiple Family Residence",'[1]PWS Information'!$E$11="No",Q1606="Lead")),
(AND('[1]PWS Information'!$E$10="CWS",U1606="Other",Q1606="Lead")),
(AND('[1]PWS Information'!$E$10="CWS",U1606="Building",Q1606="Lead")))),"Tier 2",
IF((OR((AND('[1]PWS Information'!$E$10="CWS",U1606="Single Family Residence",Q1606="Galvanized Requiring Replacement")),
(AND('[1]PWS Information'!$E$10="CWS",U1606="Single Family Residence",Q1606="Galvanized Requiring Replacement",R1606="Yes")),
(AND('[1]PWS Information'!$E$10="NTNC",Q1606="Galvanized Requiring Replacement")),
(AND('[1]PWS Information'!$E$10="NTNC",U1606="Single Family Residence",R1606="Yes")))),"Tier 3",
IF((OR((AND('[1]PWS Information'!$E$10="CWS",U1606="Single Family Residence",S1606="Yes",Q1606="Non-Lead", J1606="Non-Lead - Copper",L1606="Before 1989")),
(AND('[1]PWS Information'!$E$10="CWS",U1606="Single Family Residence",S1606="Yes",Q1606="Non-Lead", N1606="Non-Lead - Copper",O1606="Before 1989")))),"Tier 4",
IF((OR((AND('[1]PWS Information'!$E$10="NTNC",Q1606="Non-Lead")),
(AND('[1]PWS Information'!$E$10="CWS",Q1606="Non-Lead",S1606="")),
(AND('[1]PWS Information'!$E$10="CWS",Q1606="Non-Lead",S1606="No")),
(AND('[1]PWS Information'!$E$10="CWS",Q1606="Non-Lead",S1606="Don't Know")),
(AND('[1]PWS Information'!$E$10="CWS",Q1606="Non-Lead", J1606="Non-Lead - Copper", S1606="Yes", L1606="Between 1989 and 2014")),
(AND('[1]PWS Information'!$E$10="CWS",Q1606="Non-Lead", J1606="Non-Lead - Copper", S1606="Yes", L1606="After 2014")),
(AND('[1]PWS Information'!$E$10="CWS",Q1606="Non-Lead", J1606="Non-Lead - Copper", S1606="Yes", L1606="Unknown")),
(AND('[1]PWS Information'!$E$10="CWS",Q1606="Non-Lead", N1606="Non-Lead - Copper", S1606="Yes", O1606="Between 1989 and 2014")),
(AND('[1]PWS Information'!$E$10="CWS",Q1606="Non-Lead", N1606="Non-Lead - Copper", S1606="Yes", O1606="After 2014")),
(AND('[1]PWS Information'!$E$10="CWS",Q1606="Non-Lead", N1606="Non-Lead - Copper", S1606="Yes", O1606="Unknown")),
(AND('[1]PWS Information'!$E$10="CWS",Q1606="Unknown")),
(AND('[1]PWS Information'!$E$10="NTNC",Q1606="Unknown")))),"Tier 5",
"")))))</f>
        <v>Tier 5</v>
      </c>
      <c r="Z1606" s="71"/>
      <c r="AA1606" s="71"/>
    </row>
    <row r="1607" spans="1:27" ht="72" x14ac:dyDescent="0.3">
      <c r="A1607" s="1"/>
      <c r="B1607" s="70">
        <v>9786450</v>
      </c>
      <c r="C1607" s="60">
        <v>331</v>
      </c>
      <c r="D1607" s="61" t="s">
        <v>482</v>
      </c>
      <c r="E1607" s="61" t="s">
        <v>49</v>
      </c>
      <c r="F1607" s="61">
        <v>78640</v>
      </c>
      <c r="G1607" s="62" t="s">
        <v>483</v>
      </c>
      <c r="H1607" s="63">
        <v>29.981308299999998</v>
      </c>
      <c r="I1607" s="64">
        <v>-97.833194444444402</v>
      </c>
      <c r="J1607" s="65" t="s">
        <v>50</v>
      </c>
      <c r="K1607" s="66" t="s">
        <v>51</v>
      </c>
      <c r="L1607" s="62" t="s">
        <v>52</v>
      </c>
      <c r="M1607" s="69"/>
      <c r="N1607" s="65" t="s">
        <v>50</v>
      </c>
      <c r="O1607" s="66" t="s">
        <v>52</v>
      </c>
      <c r="P1607" s="69"/>
      <c r="Q1607" s="55" t="str">
        <f t="shared" si="24"/>
        <v>Non-Lead</v>
      </c>
      <c r="R1607" s="70" t="s">
        <v>51</v>
      </c>
      <c r="S1607" s="70" t="s">
        <v>51</v>
      </c>
      <c r="T1607" s="70"/>
      <c r="U1607" s="71" t="s">
        <v>53</v>
      </c>
      <c r="V1607" s="71" t="s">
        <v>51</v>
      </c>
      <c r="W1607" s="71" t="s">
        <v>51</v>
      </c>
      <c r="X1607" s="71" t="s">
        <v>51</v>
      </c>
      <c r="Y1607" s="72" t="str">
        <f>IF((OR((AND('[1]PWS Information'!$E$10="CWS",U1607="Single Family Residence",Q1607="Lead")),
(AND('[1]PWS Information'!$E$10="CWS",U1607="Multiple Family Residence",'[1]PWS Information'!$E$11="Yes",Q1607="Lead")),
(AND('[1]PWS Information'!$E$10="NTNC",Q1607="Lead")))),"Tier 1",
IF((OR((AND('[1]PWS Information'!$E$10="CWS",U1607="Multiple Family Residence",'[1]PWS Information'!$E$11="No",Q1607="Lead")),
(AND('[1]PWS Information'!$E$10="CWS",U1607="Other",Q1607="Lead")),
(AND('[1]PWS Information'!$E$10="CWS",U1607="Building",Q1607="Lead")))),"Tier 2",
IF((OR((AND('[1]PWS Information'!$E$10="CWS",U1607="Single Family Residence",Q1607="Galvanized Requiring Replacement")),
(AND('[1]PWS Information'!$E$10="CWS",U1607="Single Family Residence",Q1607="Galvanized Requiring Replacement",R1607="Yes")),
(AND('[1]PWS Information'!$E$10="NTNC",Q1607="Galvanized Requiring Replacement")),
(AND('[1]PWS Information'!$E$10="NTNC",U1607="Single Family Residence",R1607="Yes")))),"Tier 3",
IF((OR((AND('[1]PWS Information'!$E$10="CWS",U1607="Single Family Residence",S1607="Yes",Q1607="Non-Lead", J1607="Non-Lead - Copper",L1607="Before 1989")),
(AND('[1]PWS Information'!$E$10="CWS",U1607="Single Family Residence",S1607="Yes",Q1607="Non-Lead", N1607="Non-Lead - Copper",O1607="Before 1989")))),"Tier 4",
IF((OR((AND('[1]PWS Information'!$E$10="NTNC",Q1607="Non-Lead")),
(AND('[1]PWS Information'!$E$10="CWS",Q1607="Non-Lead",S1607="")),
(AND('[1]PWS Information'!$E$10="CWS",Q1607="Non-Lead",S1607="No")),
(AND('[1]PWS Information'!$E$10="CWS",Q1607="Non-Lead",S1607="Don't Know")),
(AND('[1]PWS Information'!$E$10="CWS",Q1607="Non-Lead", J1607="Non-Lead - Copper", S1607="Yes", L1607="Between 1989 and 2014")),
(AND('[1]PWS Information'!$E$10="CWS",Q1607="Non-Lead", J1607="Non-Lead - Copper", S1607="Yes", L1607="After 2014")),
(AND('[1]PWS Information'!$E$10="CWS",Q1607="Non-Lead", J1607="Non-Lead - Copper", S1607="Yes", L1607="Unknown")),
(AND('[1]PWS Information'!$E$10="CWS",Q1607="Non-Lead", N1607="Non-Lead - Copper", S1607="Yes", O1607="Between 1989 and 2014")),
(AND('[1]PWS Information'!$E$10="CWS",Q1607="Non-Lead", N1607="Non-Lead - Copper", S1607="Yes", O1607="After 2014")),
(AND('[1]PWS Information'!$E$10="CWS",Q1607="Non-Lead", N1607="Non-Lead - Copper", S1607="Yes", O1607="Unknown")),
(AND('[1]PWS Information'!$E$10="CWS",Q1607="Unknown")),
(AND('[1]PWS Information'!$E$10="NTNC",Q1607="Unknown")))),"Tier 5",
"")))))</f>
        <v>Tier 5</v>
      </c>
      <c r="Z1607" s="71"/>
      <c r="AA1607" s="71"/>
    </row>
    <row r="1608" spans="1:27" ht="72" x14ac:dyDescent="0.3">
      <c r="A1608" s="1"/>
      <c r="B1608" s="70">
        <v>9785544</v>
      </c>
      <c r="C1608" s="60">
        <v>340</v>
      </c>
      <c r="D1608" s="61" t="s">
        <v>482</v>
      </c>
      <c r="E1608" s="61" t="s">
        <v>49</v>
      </c>
      <c r="F1608" s="61">
        <v>78640</v>
      </c>
      <c r="G1608" s="62" t="s">
        <v>483</v>
      </c>
      <c r="H1608" s="63">
        <v>29.9818389</v>
      </c>
      <c r="I1608" s="64">
        <v>-97.833008333333296</v>
      </c>
      <c r="J1608" s="65" t="s">
        <v>50</v>
      </c>
      <c r="K1608" s="66" t="s">
        <v>51</v>
      </c>
      <c r="L1608" s="62" t="s">
        <v>52</v>
      </c>
      <c r="M1608" s="69"/>
      <c r="N1608" s="65" t="s">
        <v>50</v>
      </c>
      <c r="O1608" s="66" t="s">
        <v>52</v>
      </c>
      <c r="P1608" s="69"/>
      <c r="Q1608" s="55" t="str">
        <f t="shared" si="24"/>
        <v>Non-Lead</v>
      </c>
      <c r="R1608" s="70" t="s">
        <v>51</v>
      </c>
      <c r="S1608" s="70" t="s">
        <v>51</v>
      </c>
      <c r="T1608" s="70"/>
      <c r="U1608" s="71" t="s">
        <v>53</v>
      </c>
      <c r="V1608" s="71" t="s">
        <v>51</v>
      </c>
      <c r="W1608" s="71" t="s">
        <v>51</v>
      </c>
      <c r="X1608" s="71" t="s">
        <v>51</v>
      </c>
      <c r="Y1608" s="72" t="str">
        <f>IF((OR((AND('[1]PWS Information'!$E$10="CWS",U1608="Single Family Residence",Q1608="Lead")),
(AND('[1]PWS Information'!$E$10="CWS",U1608="Multiple Family Residence",'[1]PWS Information'!$E$11="Yes",Q1608="Lead")),
(AND('[1]PWS Information'!$E$10="NTNC",Q1608="Lead")))),"Tier 1",
IF((OR((AND('[1]PWS Information'!$E$10="CWS",U1608="Multiple Family Residence",'[1]PWS Information'!$E$11="No",Q1608="Lead")),
(AND('[1]PWS Information'!$E$10="CWS",U1608="Other",Q1608="Lead")),
(AND('[1]PWS Information'!$E$10="CWS",U1608="Building",Q1608="Lead")))),"Tier 2",
IF((OR((AND('[1]PWS Information'!$E$10="CWS",U1608="Single Family Residence",Q1608="Galvanized Requiring Replacement")),
(AND('[1]PWS Information'!$E$10="CWS",U1608="Single Family Residence",Q1608="Galvanized Requiring Replacement",R1608="Yes")),
(AND('[1]PWS Information'!$E$10="NTNC",Q1608="Galvanized Requiring Replacement")),
(AND('[1]PWS Information'!$E$10="NTNC",U1608="Single Family Residence",R1608="Yes")))),"Tier 3",
IF((OR((AND('[1]PWS Information'!$E$10="CWS",U1608="Single Family Residence",S1608="Yes",Q1608="Non-Lead", J1608="Non-Lead - Copper",L1608="Before 1989")),
(AND('[1]PWS Information'!$E$10="CWS",U1608="Single Family Residence",S1608="Yes",Q1608="Non-Lead", N1608="Non-Lead - Copper",O1608="Before 1989")))),"Tier 4",
IF((OR((AND('[1]PWS Information'!$E$10="NTNC",Q1608="Non-Lead")),
(AND('[1]PWS Information'!$E$10="CWS",Q1608="Non-Lead",S1608="")),
(AND('[1]PWS Information'!$E$10="CWS",Q1608="Non-Lead",S1608="No")),
(AND('[1]PWS Information'!$E$10="CWS",Q1608="Non-Lead",S1608="Don't Know")),
(AND('[1]PWS Information'!$E$10="CWS",Q1608="Non-Lead", J1608="Non-Lead - Copper", S1608="Yes", L1608="Between 1989 and 2014")),
(AND('[1]PWS Information'!$E$10="CWS",Q1608="Non-Lead", J1608="Non-Lead - Copper", S1608="Yes", L1608="After 2014")),
(AND('[1]PWS Information'!$E$10="CWS",Q1608="Non-Lead", J1608="Non-Lead - Copper", S1608="Yes", L1608="Unknown")),
(AND('[1]PWS Information'!$E$10="CWS",Q1608="Non-Lead", N1608="Non-Lead - Copper", S1608="Yes", O1608="Between 1989 and 2014")),
(AND('[1]PWS Information'!$E$10="CWS",Q1608="Non-Lead", N1608="Non-Lead - Copper", S1608="Yes", O1608="After 2014")),
(AND('[1]PWS Information'!$E$10="CWS",Q1608="Non-Lead", N1608="Non-Lead - Copper", S1608="Yes", O1608="Unknown")),
(AND('[1]PWS Information'!$E$10="CWS",Q1608="Unknown")),
(AND('[1]PWS Information'!$E$10="NTNC",Q1608="Unknown")))),"Tier 5",
"")))))</f>
        <v>Tier 5</v>
      </c>
      <c r="Z1608" s="71"/>
      <c r="AA1608" s="71"/>
    </row>
    <row r="1609" spans="1:27" ht="72" x14ac:dyDescent="0.3">
      <c r="A1609" s="1"/>
      <c r="B1609" s="70">
        <v>9787373</v>
      </c>
      <c r="C1609" s="60">
        <v>341</v>
      </c>
      <c r="D1609" s="61" t="s">
        <v>482</v>
      </c>
      <c r="E1609" s="61" t="s">
        <v>49</v>
      </c>
      <c r="F1609" s="61">
        <v>78640</v>
      </c>
      <c r="G1609" s="62" t="s">
        <v>483</v>
      </c>
      <c r="H1609" s="63">
        <v>29.981641700000001</v>
      </c>
      <c r="I1609" s="64">
        <v>-97.831788888888795</v>
      </c>
      <c r="J1609" s="65" t="s">
        <v>50</v>
      </c>
      <c r="K1609" s="66" t="s">
        <v>51</v>
      </c>
      <c r="L1609" s="62" t="s">
        <v>52</v>
      </c>
      <c r="M1609" s="69"/>
      <c r="N1609" s="65" t="s">
        <v>50</v>
      </c>
      <c r="O1609" s="66" t="s">
        <v>52</v>
      </c>
      <c r="P1609" s="69"/>
      <c r="Q1609" s="55" t="str">
        <f t="shared" si="24"/>
        <v>Non-Lead</v>
      </c>
      <c r="R1609" s="70" t="s">
        <v>51</v>
      </c>
      <c r="S1609" s="70" t="s">
        <v>51</v>
      </c>
      <c r="T1609" s="70"/>
      <c r="U1609" s="71" t="s">
        <v>53</v>
      </c>
      <c r="V1609" s="71" t="s">
        <v>51</v>
      </c>
      <c r="W1609" s="71" t="s">
        <v>51</v>
      </c>
      <c r="X1609" s="71" t="s">
        <v>51</v>
      </c>
      <c r="Y1609" s="72" t="str">
        <f>IF((OR((AND('[1]PWS Information'!$E$10="CWS",U1609="Single Family Residence",Q1609="Lead")),
(AND('[1]PWS Information'!$E$10="CWS",U1609="Multiple Family Residence",'[1]PWS Information'!$E$11="Yes",Q1609="Lead")),
(AND('[1]PWS Information'!$E$10="NTNC",Q1609="Lead")))),"Tier 1",
IF((OR((AND('[1]PWS Information'!$E$10="CWS",U1609="Multiple Family Residence",'[1]PWS Information'!$E$11="No",Q1609="Lead")),
(AND('[1]PWS Information'!$E$10="CWS",U1609="Other",Q1609="Lead")),
(AND('[1]PWS Information'!$E$10="CWS",U1609="Building",Q1609="Lead")))),"Tier 2",
IF((OR((AND('[1]PWS Information'!$E$10="CWS",U1609="Single Family Residence",Q1609="Galvanized Requiring Replacement")),
(AND('[1]PWS Information'!$E$10="CWS",U1609="Single Family Residence",Q1609="Galvanized Requiring Replacement",R1609="Yes")),
(AND('[1]PWS Information'!$E$10="NTNC",Q1609="Galvanized Requiring Replacement")),
(AND('[1]PWS Information'!$E$10="NTNC",U1609="Single Family Residence",R1609="Yes")))),"Tier 3",
IF((OR((AND('[1]PWS Information'!$E$10="CWS",U1609="Single Family Residence",S1609="Yes",Q1609="Non-Lead", J1609="Non-Lead - Copper",L1609="Before 1989")),
(AND('[1]PWS Information'!$E$10="CWS",U1609="Single Family Residence",S1609="Yes",Q1609="Non-Lead", N1609="Non-Lead - Copper",O1609="Before 1989")))),"Tier 4",
IF((OR((AND('[1]PWS Information'!$E$10="NTNC",Q1609="Non-Lead")),
(AND('[1]PWS Information'!$E$10="CWS",Q1609="Non-Lead",S1609="")),
(AND('[1]PWS Information'!$E$10="CWS",Q1609="Non-Lead",S1609="No")),
(AND('[1]PWS Information'!$E$10="CWS",Q1609="Non-Lead",S1609="Don't Know")),
(AND('[1]PWS Information'!$E$10="CWS",Q1609="Non-Lead", J1609="Non-Lead - Copper", S1609="Yes", L1609="Between 1989 and 2014")),
(AND('[1]PWS Information'!$E$10="CWS",Q1609="Non-Lead", J1609="Non-Lead - Copper", S1609="Yes", L1609="After 2014")),
(AND('[1]PWS Information'!$E$10="CWS",Q1609="Non-Lead", J1609="Non-Lead - Copper", S1609="Yes", L1609="Unknown")),
(AND('[1]PWS Information'!$E$10="CWS",Q1609="Non-Lead", N1609="Non-Lead - Copper", S1609="Yes", O1609="Between 1989 and 2014")),
(AND('[1]PWS Information'!$E$10="CWS",Q1609="Non-Lead", N1609="Non-Lead - Copper", S1609="Yes", O1609="After 2014")),
(AND('[1]PWS Information'!$E$10="CWS",Q1609="Non-Lead", N1609="Non-Lead - Copper", S1609="Yes", O1609="Unknown")),
(AND('[1]PWS Information'!$E$10="CWS",Q1609="Unknown")),
(AND('[1]PWS Information'!$E$10="NTNC",Q1609="Unknown")))),"Tier 5",
"")))))</f>
        <v>Tier 5</v>
      </c>
      <c r="Z1609" s="71"/>
      <c r="AA1609" s="71"/>
    </row>
    <row r="1610" spans="1:27" ht="72" x14ac:dyDescent="0.3">
      <c r="A1610" s="17"/>
      <c r="B1610" s="70">
        <v>9786378</v>
      </c>
      <c r="C1610" s="60">
        <v>350</v>
      </c>
      <c r="D1610" s="61" t="s">
        <v>482</v>
      </c>
      <c r="E1610" s="61" t="s">
        <v>49</v>
      </c>
      <c r="F1610" s="61">
        <v>78640</v>
      </c>
      <c r="G1610" s="62" t="s">
        <v>483</v>
      </c>
      <c r="H1610" s="63">
        <v>29.981836099999999</v>
      </c>
      <c r="I1610" s="64">
        <v>-97.833169444444394</v>
      </c>
      <c r="J1610" s="65" t="s">
        <v>50</v>
      </c>
      <c r="K1610" s="66" t="s">
        <v>51</v>
      </c>
      <c r="L1610" s="62" t="s">
        <v>52</v>
      </c>
      <c r="M1610" s="69"/>
      <c r="N1610" s="65" t="s">
        <v>50</v>
      </c>
      <c r="O1610" s="66" t="s">
        <v>52</v>
      </c>
      <c r="P1610" s="69"/>
      <c r="Q1610" s="55" t="str">
        <f t="shared" si="24"/>
        <v>Non-Lead</v>
      </c>
      <c r="R1610" s="70" t="s">
        <v>51</v>
      </c>
      <c r="S1610" s="70" t="s">
        <v>51</v>
      </c>
      <c r="T1610" s="70"/>
      <c r="U1610" s="71" t="s">
        <v>53</v>
      </c>
      <c r="V1610" s="71" t="s">
        <v>51</v>
      </c>
      <c r="W1610" s="71" t="s">
        <v>51</v>
      </c>
      <c r="X1610" s="71" t="s">
        <v>51</v>
      </c>
      <c r="Y1610" s="72" t="str">
        <f>IF((OR((AND('[1]PWS Information'!$E$10="CWS",U1610="Single Family Residence",Q1610="Lead")),
(AND('[1]PWS Information'!$E$10="CWS",U1610="Multiple Family Residence",'[1]PWS Information'!$E$11="Yes",Q1610="Lead")),
(AND('[1]PWS Information'!$E$10="NTNC",Q1610="Lead")))),"Tier 1",
IF((OR((AND('[1]PWS Information'!$E$10="CWS",U1610="Multiple Family Residence",'[1]PWS Information'!$E$11="No",Q1610="Lead")),
(AND('[1]PWS Information'!$E$10="CWS",U1610="Other",Q1610="Lead")),
(AND('[1]PWS Information'!$E$10="CWS",U1610="Building",Q1610="Lead")))),"Tier 2",
IF((OR((AND('[1]PWS Information'!$E$10="CWS",U1610="Single Family Residence",Q1610="Galvanized Requiring Replacement")),
(AND('[1]PWS Information'!$E$10="CWS",U1610="Single Family Residence",Q1610="Galvanized Requiring Replacement",R1610="Yes")),
(AND('[1]PWS Information'!$E$10="NTNC",Q1610="Galvanized Requiring Replacement")),
(AND('[1]PWS Information'!$E$10="NTNC",U1610="Single Family Residence",R1610="Yes")))),"Tier 3",
IF((OR((AND('[1]PWS Information'!$E$10="CWS",U1610="Single Family Residence",S1610="Yes",Q1610="Non-Lead", J1610="Non-Lead - Copper",L1610="Before 1989")),
(AND('[1]PWS Information'!$E$10="CWS",U1610="Single Family Residence",S1610="Yes",Q1610="Non-Lead", N1610="Non-Lead - Copper",O1610="Before 1989")))),"Tier 4",
IF((OR((AND('[1]PWS Information'!$E$10="NTNC",Q1610="Non-Lead")),
(AND('[1]PWS Information'!$E$10="CWS",Q1610="Non-Lead",S1610="")),
(AND('[1]PWS Information'!$E$10="CWS",Q1610="Non-Lead",S1610="No")),
(AND('[1]PWS Information'!$E$10="CWS",Q1610="Non-Lead",S1610="Don't Know")),
(AND('[1]PWS Information'!$E$10="CWS",Q1610="Non-Lead", J1610="Non-Lead - Copper", S1610="Yes", L1610="Between 1989 and 2014")),
(AND('[1]PWS Information'!$E$10="CWS",Q1610="Non-Lead", J1610="Non-Lead - Copper", S1610="Yes", L1610="After 2014")),
(AND('[1]PWS Information'!$E$10="CWS",Q1610="Non-Lead", J1610="Non-Lead - Copper", S1610="Yes", L1610="Unknown")),
(AND('[1]PWS Information'!$E$10="CWS",Q1610="Non-Lead", N1610="Non-Lead - Copper", S1610="Yes", O1610="Between 1989 and 2014")),
(AND('[1]PWS Information'!$E$10="CWS",Q1610="Non-Lead", N1610="Non-Lead - Copper", S1610="Yes", O1610="After 2014")),
(AND('[1]PWS Information'!$E$10="CWS",Q1610="Non-Lead", N1610="Non-Lead - Copper", S1610="Yes", O1610="Unknown")),
(AND('[1]PWS Information'!$E$10="CWS",Q1610="Unknown")),
(AND('[1]PWS Information'!$E$10="NTNC",Q1610="Unknown")))),"Tier 5",
"")))))</f>
        <v>Tier 5</v>
      </c>
      <c r="Z1610" s="71"/>
      <c r="AA1610" s="71"/>
    </row>
    <row r="1611" spans="1:27" ht="72" x14ac:dyDescent="0.3">
      <c r="A1611" s="1"/>
      <c r="B1611" s="70">
        <v>9786699</v>
      </c>
      <c r="C1611" s="60">
        <v>351</v>
      </c>
      <c r="D1611" s="61" t="s">
        <v>482</v>
      </c>
      <c r="E1611" s="61" t="s">
        <v>49</v>
      </c>
      <c r="F1611" s="61">
        <v>78640</v>
      </c>
      <c r="G1611" s="62" t="s">
        <v>483</v>
      </c>
      <c r="H1611" s="63">
        <v>29.981322200000001</v>
      </c>
      <c r="I1611" s="64">
        <v>-97.833194444444402</v>
      </c>
      <c r="J1611" s="65" t="s">
        <v>50</v>
      </c>
      <c r="K1611" s="66" t="s">
        <v>51</v>
      </c>
      <c r="L1611" s="62" t="s">
        <v>52</v>
      </c>
      <c r="M1611" s="69"/>
      <c r="N1611" s="65" t="s">
        <v>50</v>
      </c>
      <c r="O1611" s="66" t="s">
        <v>52</v>
      </c>
      <c r="P1611" s="69"/>
      <c r="Q1611" s="55" t="str">
        <f t="shared" si="24"/>
        <v>Non-Lead</v>
      </c>
      <c r="R1611" s="70" t="s">
        <v>51</v>
      </c>
      <c r="S1611" s="70" t="s">
        <v>51</v>
      </c>
      <c r="T1611" s="70"/>
      <c r="U1611" s="71" t="s">
        <v>53</v>
      </c>
      <c r="V1611" s="71" t="s">
        <v>51</v>
      </c>
      <c r="W1611" s="71" t="s">
        <v>51</v>
      </c>
      <c r="X1611" s="71" t="s">
        <v>51</v>
      </c>
      <c r="Y1611" s="72" t="str">
        <f>IF((OR((AND('[1]PWS Information'!$E$10="CWS",U1611="Single Family Residence",Q1611="Lead")),
(AND('[1]PWS Information'!$E$10="CWS",U1611="Multiple Family Residence",'[1]PWS Information'!$E$11="Yes",Q1611="Lead")),
(AND('[1]PWS Information'!$E$10="NTNC",Q1611="Lead")))),"Tier 1",
IF((OR((AND('[1]PWS Information'!$E$10="CWS",U1611="Multiple Family Residence",'[1]PWS Information'!$E$11="No",Q1611="Lead")),
(AND('[1]PWS Information'!$E$10="CWS",U1611="Other",Q1611="Lead")),
(AND('[1]PWS Information'!$E$10="CWS",U1611="Building",Q1611="Lead")))),"Tier 2",
IF((OR((AND('[1]PWS Information'!$E$10="CWS",U1611="Single Family Residence",Q1611="Galvanized Requiring Replacement")),
(AND('[1]PWS Information'!$E$10="CWS",U1611="Single Family Residence",Q1611="Galvanized Requiring Replacement",R1611="Yes")),
(AND('[1]PWS Information'!$E$10="NTNC",Q1611="Galvanized Requiring Replacement")),
(AND('[1]PWS Information'!$E$10="NTNC",U1611="Single Family Residence",R1611="Yes")))),"Tier 3",
IF((OR((AND('[1]PWS Information'!$E$10="CWS",U1611="Single Family Residence",S1611="Yes",Q1611="Non-Lead", J1611="Non-Lead - Copper",L1611="Before 1989")),
(AND('[1]PWS Information'!$E$10="CWS",U1611="Single Family Residence",S1611="Yes",Q1611="Non-Lead", N1611="Non-Lead - Copper",O1611="Before 1989")))),"Tier 4",
IF((OR((AND('[1]PWS Information'!$E$10="NTNC",Q1611="Non-Lead")),
(AND('[1]PWS Information'!$E$10="CWS",Q1611="Non-Lead",S1611="")),
(AND('[1]PWS Information'!$E$10="CWS",Q1611="Non-Lead",S1611="No")),
(AND('[1]PWS Information'!$E$10="CWS",Q1611="Non-Lead",S1611="Don't Know")),
(AND('[1]PWS Information'!$E$10="CWS",Q1611="Non-Lead", J1611="Non-Lead - Copper", S1611="Yes", L1611="Between 1989 and 2014")),
(AND('[1]PWS Information'!$E$10="CWS",Q1611="Non-Lead", J1611="Non-Lead - Copper", S1611="Yes", L1611="After 2014")),
(AND('[1]PWS Information'!$E$10="CWS",Q1611="Non-Lead", J1611="Non-Lead - Copper", S1611="Yes", L1611="Unknown")),
(AND('[1]PWS Information'!$E$10="CWS",Q1611="Non-Lead", N1611="Non-Lead - Copper", S1611="Yes", O1611="Between 1989 and 2014")),
(AND('[1]PWS Information'!$E$10="CWS",Q1611="Non-Lead", N1611="Non-Lead - Copper", S1611="Yes", O1611="After 2014")),
(AND('[1]PWS Information'!$E$10="CWS",Q1611="Non-Lead", N1611="Non-Lead - Copper", S1611="Yes", O1611="Unknown")),
(AND('[1]PWS Information'!$E$10="CWS",Q1611="Unknown")),
(AND('[1]PWS Information'!$E$10="NTNC",Q1611="Unknown")))),"Tier 5",
"")))))</f>
        <v>Tier 5</v>
      </c>
      <c r="Z1611" s="71"/>
      <c r="AA1611" s="71"/>
    </row>
    <row r="1612" spans="1:27" ht="72" x14ac:dyDescent="0.3">
      <c r="A1612" s="1"/>
      <c r="B1612" s="70">
        <v>9675569</v>
      </c>
      <c r="C1612" s="60">
        <v>360</v>
      </c>
      <c r="D1612" s="61" t="s">
        <v>482</v>
      </c>
      <c r="E1612" s="61" t="s">
        <v>49</v>
      </c>
      <c r="F1612" s="61">
        <v>78640</v>
      </c>
      <c r="G1612" s="62" t="s">
        <v>483</v>
      </c>
      <c r="H1612" s="63">
        <v>29.9818417</v>
      </c>
      <c r="I1612" s="64">
        <v>-97.833327777777697</v>
      </c>
      <c r="J1612" s="65" t="s">
        <v>50</v>
      </c>
      <c r="K1612" s="66" t="s">
        <v>51</v>
      </c>
      <c r="L1612" s="62" t="s">
        <v>52</v>
      </c>
      <c r="M1612" s="69"/>
      <c r="N1612" s="65" t="s">
        <v>50</v>
      </c>
      <c r="O1612" s="66" t="s">
        <v>52</v>
      </c>
      <c r="P1612" s="69"/>
      <c r="Q1612" s="55" t="str">
        <f t="shared" si="24"/>
        <v>Non-Lead</v>
      </c>
      <c r="R1612" s="70" t="s">
        <v>51</v>
      </c>
      <c r="S1612" s="70" t="s">
        <v>51</v>
      </c>
      <c r="T1612" s="70"/>
      <c r="U1612" s="71" t="s">
        <v>53</v>
      </c>
      <c r="V1612" s="71" t="s">
        <v>51</v>
      </c>
      <c r="W1612" s="71" t="s">
        <v>51</v>
      </c>
      <c r="X1612" s="71" t="s">
        <v>51</v>
      </c>
      <c r="Y1612" s="72" t="str">
        <f>IF((OR((AND('[1]PWS Information'!$E$10="CWS",U1612="Single Family Residence",Q1612="Lead")),
(AND('[1]PWS Information'!$E$10="CWS",U1612="Multiple Family Residence",'[1]PWS Information'!$E$11="Yes",Q1612="Lead")),
(AND('[1]PWS Information'!$E$10="NTNC",Q1612="Lead")))),"Tier 1",
IF((OR((AND('[1]PWS Information'!$E$10="CWS",U1612="Multiple Family Residence",'[1]PWS Information'!$E$11="No",Q1612="Lead")),
(AND('[1]PWS Information'!$E$10="CWS",U1612="Other",Q1612="Lead")),
(AND('[1]PWS Information'!$E$10="CWS",U1612="Building",Q1612="Lead")))),"Tier 2",
IF((OR((AND('[1]PWS Information'!$E$10="CWS",U1612="Single Family Residence",Q1612="Galvanized Requiring Replacement")),
(AND('[1]PWS Information'!$E$10="CWS",U1612="Single Family Residence",Q1612="Galvanized Requiring Replacement",R1612="Yes")),
(AND('[1]PWS Information'!$E$10="NTNC",Q1612="Galvanized Requiring Replacement")),
(AND('[1]PWS Information'!$E$10="NTNC",U1612="Single Family Residence",R1612="Yes")))),"Tier 3",
IF((OR((AND('[1]PWS Information'!$E$10="CWS",U1612="Single Family Residence",S1612="Yes",Q1612="Non-Lead", J1612="Non-Lead - Copper",L1612="Before 1989")),
(AND('[1]PWS Information'!$E$10="CWS",U1612="Single Family Residence",S1612="Yes",Q1612="Non-Lead", N1612="Non-Lead - Copper",O1612="Before 1989")))),"Tier 4",
IF((OR((AND('[1]PWS Information'!$E$10="NTNC",Q1612="Non-Lead")),
(AND('[1]PWS Information'!$E$10="CWS",Q1612="Non-Lead",S1612="")),
(AND('[1]PWS Information'!$E$10="CWS",Q1612="Non-Lead",S1612="No")),
(AND('[1]PWS Information'!$E$10="CWS",Q1612="Non-Lead",S1612="Don't Know")),
(AND('[1]PWS Information'!$E$10="CWS",Q1612="Non-Lead", J1612="Non-Lead - Copper", S1612="Yes", L1612="Between 1989 and 2014")),
(AND('[1]PWS Information'!$E$10="CWS",Q1612="Non-Lead", J1612="Non-Lead - Copper", S1612="Yes", L1612="After 2014")),
(AND('[1]PWS Information'!$E$10="CWS",Q1612="Non-Lead", J1612="Non-Lead - Copper", S1612="Yes", L1612="Unknown")),
(AND('[1]PWS Information'!$E$10="CWS",Q1612="Non-Lead", N1612="Non-Lead - Copper", S1612="Yes", O1612="Between 1989 and 2014")),
(AND('[1]PWS Information'!$E$10="CWS",Q1612="Non-Lead", N1612="Non-Lead - Copper", S1612="Yes", O1612="After 2014")),
(AND('[1]PWS Information'!$E$10="CWS",Q1612="Non-Lead", N1612="Non-Lead - Copper", S1612="Yes", O1612="Unknown")),
(AND('[1]PWS Information'!$E$10="CWS",Q1612="Unknown")),
(AND('[1]PWS Information'!$E$10="NTNC",Q1612="Unknown")))),"Tier 5",
"")))))</f>
        <v>Tier 5</v>
      </c>
      <c r="Z1612" s="71"/>
      <c r="AA1612" s="71"/>
    </row>
    <row r="1613" spans="1:27" ht="72" x14ac:dyDescent="0.3">
      <c r="A1613" s="1"/>
      <c r="B1613" s="70">
        <v>9787163</v>
      </c>
      <c r="C1613" s="60">
        <v>361</v>
      </c>
      <c r="D1613" s="61" t="s">
        <v>482</v>
      </c>
      <c r="E1613" s="61" t="s">
        <v>128</v>
      </c>
      <c r="F1613" s="61">
        <v>78640</v>
      </c>
      <c r="G1613" s="62" t="s">
        <v>483</v>
      </c>
      <c r="H1613" s="63">
        <v>29.981322200000001</v>
      </c>
      <c r="I1613" s="64">
        <v>-97.833374999999904</v>
      </c>
      <c r="J1613" s="65" t="s">
        <v>50</v>
      </c>
      <c r="K1613" s="66" t="s">
        <v>51</v>
      </c>
      <c r="L1613" s="62" t="s">
        <v>52</v>
      </c>
      <c r="M1613" s="69"/>
      <c r="N1613" s="65" t="s">
        <v>50</v>
      </c>
      <c r="O1613" s="66" t="s">
        <v>52</v>
      </c>
      <c r="P1613" s="69"/>
      <c r="Q1613" s="55" t="str">
        <f t="shared" ref="Q1613:Q1676" si="25">IF((OR(J1613="Lead")),"Lead",
IF((OR(N1613="Lead")),"Lead",
IF((OR(J1613="Lead-lined galvanized")),"Lead",
IF((OR(N1613="Lead-lined galvanized")),"Lead",
IF((OR((AND(J1613="Unknown - Likely Lead",N1613="Galvanized")),
(AND(J1613="Unknown - Unlikely Lead",N1613="Galvanized")),
(AND(J1613="Unknown - Material Unknown",N1613="Galvanized")))),"Galvanized Requiring Replacement",
IF((OR((AND(J1613="Non-lead - Copper",K1613="Yes",N1613="Galvanized")),
(AND(J1613="Non-lead - Copper",K1613="Don't know",N1613="Galvanized")),
(AND(J1613="Non-lead - Copper",K1613="",N1613="Galvanized")),
(AND(J1613="Non-lead - Plastic",K1613="Yes",N1613="Galvanized")),
(AND(J1613="Non-lead - Plastic",K1613="Don't know",N1613="Galvanized")),
(AND(J1613="Non-lead - Plastic",K1613="",N1613="Galvanized")),
(AND(J1613="Non-lead",K1613="Yes",N1613="Galvanized")),
(AND(J1613="Non-lead",K1613="Don't know",N1613="Galvanized")),
(AND(J1613="Non-lead",K1613="",N1613="Galvanized")),
(AND(J1613="Non-lead - Other",K1613="Yes",N1613="Galvanized")),
(AND(J1613="Non-Lead - Other",K1613="Don't know",N1613="Galvanized")),
(AND(J1613="Galvanized",K1613="Yes",N1613="Galvanized")),
(AND(J1613="Galvanized",K1613="Don't know",N1613="Galvanized")),
(AND(J1613="Galvanized",K1613="",N1613="Galvanized")),
(AND(J1613="Non-Lead - Other",K1613="",N1613="Galvanized")))),"Galvanized Requiring Replacement",
IF((OR((AND(J1613="Non-lead - Copper",N1613="Non-lead - Copper")),
(AND(J1613="Non-lead - Copper",N1613="Non-lead - Plastic")),
(AND(J1613="Non-lead - Copper",N1613="Non-lead - Other")),
(AND(J1613="Non-lead - Copper",N1613="Non-lead")),
(AND(J1613="Non-lead - Plastic",N1613="Non-lead - Copper")),
(AND(J1613="Non-lead - Plastic",N1613="Non-lead - Plastic")),
(AND(J1613="Non-lead - Plastic",N1613="Non-lead - Other")),
(AND(J1613="Non-lead - Plastic",N1613="Non-lead")),
(AND(J1613="Non-lead",N1613="Non-lead - Copper")),
(AND(J1613="Non-lead",N1613="Non-lead - Plastic")),
(AND(J1613="Non-lead",N1613="Non-lead - Other")),
(AND(J1613="Non-lead",N1613="Non-lead")),
(AND(J1613="Non-lead - Other",N1613="Non-lead - Copper")),
(AND(J1613="Non-Lead - Other",N1613="Non-lead - Plastic")),
(AND(J1613="Non-Lead - Other",N1613="Non-lead")),
(AND(J1613="Non-Lead - Other",N1613="Non-lead - Other")))),"Non-Lead",
IF((OR((AND(J1613="Galvanized",N1613="Non-lead")),
(AND(J1613="Galvanized",N1613="Non-lead - Copper")),
(AND(J1613="Galvanized",N1613="Non-lead - Plastic")),
(AND(J1613="Galvanized",N1613="Non-lead")),
(AND(J1613="Galvanized",N1613="Non-lead - Other")))),"Non-Lead",
IF((OR((AND(J1613="Non-lead - Copper",K1613="No",N1613="Galvanized")),
(AND(J1613="Non-lead - Plastic",K1613="No",N1613="Galvanized")),
(AND(J1613="Non-lead",K1613="No",N1613="Galvanized")),
(AND(J1613="Galvanized",K1613="No",N1613="Galvanized")),
(AND(J1613="Non-lead - Other",K1613="No",N1613="Galvanized")))),"Non-lead",
IF((OR((AND(J1613="Unknown - Likely Lead",N1613="Unknown - Likely Lead")),
(AND(J1613="Unknown - Likely Lead",N1613="Unknown - Unlikely Lead")),
(AND(J1613="Unknown - Likely Lead",N1613="Unknown - Material Unknown")),
(AND(J1613="Unknown - Unlikely Lead",N1613="Unknown - Likely Lead")),
(AND(J1613="Unknown - Unlikely Lead",N1613="Unknown - Unlikely Lead")),
(AND(J1613="Unknown - Unlikely Lead",N1613="Unknown - Material Unknown")),
(AND(J1613="Unknown - Material Unknown",N1613="Unknown - Likely Lead")),
(AND(J1613="Unknown - Material Unknown",N1613="Unknown - Unlikely Lead")),
(AND(J1613="Unknown - Material Unknown",N1613="Unknown - Material Unknown")))),"Unknown",
IF((OR((AND(J1613="Unknown - Likely Lead",N1613="Non-lead - Copper")),
(AND(J1613="Unknown - Likely Lead",N1613="Non-lead - Plastic")),
(AND(J1613="Unknown - Likely Lead",N1613="Non-lead")),
(AND(J1613="Unknown - Likely Lead",N1613="Non-lead - Other")),
(AND(J1613="Unknown - Unlikely Lead",N1613="Non-lead - Copper")),
(AND(J1613="Unknown - Unlikely Lead",N1613="Non-lead - Plastic")),
(AND(J1613="Unknown - Unlikely Lead",N1613="Non-lead")),
(AND(J1613="Unknown - Unlikely Lead",N1613="Non-lead - Other")),
(AND(J1613="Unknown - Material Unknown",N1613="Non-lead - Copper")),
(AND(J1613="Unknown - Material Unknown",N1613="Non-lead - Plastic")),
(AND(J1613="Unknown - Material Unknown",N1613="Non-lead")),
(AND(J1613="Unknown - Material Unknown",N1613="Non-lead - Other")))),"Unknown",
IF((OR((AND(J1613="Non-lead - Copper",N1613="Unknown - Likely Lead")),
(AND(J1613="Non-lead - Copper",N1613="Unknown - Unlikely Lead")),
(AND(J1613="Non-lead - Copper",N1613="Unknown - Material Unknown")),
(AND(J1613="Non-lead - Plastic",N1613="Unknown - Likely Lead")),
(AND(J1613="Non-lead - Plastic",N1613="Unknown - Unlikely Lead")),
(AND(J1613="Non-lead - Plastic",N1613="Unknown - Material Unknown")),
(AND(J1613="Non-lead",N1613="Unknown - Likely Lead")),
(AND(J1613="Non-lead",N1613="Unknown - Unlikely Lead")),
(AND(J1613="Non-lead",N1613="Unknown - Material Unknown")),
(AND(J1613="Non-lead - Other",N1613="Unknown - Likely Lead")),
(AND(J1613="Non-Lead - Other",N1613="Unknown - Unlikely Lead")),
(AND(J1613="Non-Lead - Other",N1613="Unknown - Material Unknown")))),"Unknown",
IF((OR((AND(J1613="Galvanized",N1613="Unknown - Likely Lead")),
(AND(J1613="Galvanized",N1613="Unknown - Unlikely Lead")),
(AND(J1613="Galvanized",N1613="Unknown - Material Unknown")))),"Unknown",
IF((OR((AND(J1613="Galvanized",N1613="")))),"Galvanized Requiring Replacement",
IF((OR((AND(J1613="Non-lead - Copper",N1613="")),
(AND(J1613="Non-lead - Plastic",N1613="")),
(AND(J1613="Non-lead",N1613="")),
(AND(J1613="Non-lead - Other",N1613="")))),"Non-lead",
IF((OR((AND(J1613="Unknown - Likely Lead",N1613="")),
(AND(J1613="Unknown - Unlikely Lead",N1613="")),
(AND(J1613="Unknown - Material Unknown",N1613="")))),"Unknown",
""))))))))))))))))</f>
        <v>Non-Lead</v>
      </c>
      <c r="R1613" s="70" t="s">
        <v>51</v>
      </c>
      <c r="S1613" s="70" t="s">
        <v>51</v>
      </c>
      <c r="T1613" s="70"/>
      <c r="U1613" s="71" t="s">
        <v>53</v>
      </c>
      <c r="V1613" s="71" t="s">
        <v>51</v>
      </c>
      <c r="W1613" s="71" t="s">
        <v>51</v>
      </c>
      <c r="X1613" s="71" t="s">
        <v>51</v>
      </c>
      <c r="Y1613" s="72" t="str">
        <f>IF((OR((AND('[1]PWS Information'!$E$10="CWS",U1613="Single Family Residence",Q1613="Lead")),
(AND('[1]PWS Information'!$E$10="CWS",U1613="Multiple Family Residence",'[1]PWS Information'!$E$11="Yes",Q1613="Lead")),
(AND('[1]PWS Information'!$E$10="NTNC",Q1613="Lead")))),"Tier 1",
IF((OR((AND('[1]PWS Information'!$E$10="CWS",U1613="Multiple Family Residence",'[1]PWS Information'!$E$11="No",Q1613="Lead")),
(AND('[1]PWS Information'!$E$10="CWS",U1613="Other",Q1613="Lead")),
(AND('[1]PWS Information'!$E$10="CWS",U1613="Building",Q1613="Lead")))),"Tier 2",
IF((OR((AND('[1]PWS Information'!$E$10="CWS",U1613="Single Family Residence",Q1613="Galvanized Requiring Replacement")),
(AND('[1]PWS Information'!$E$10="CWS",U1613="Single Family Residence",Q1613="Galvanized Requiring Replacement",R1613="Yes")),
(AND('[1]PWS Information'!$E$10="NTNC",Q1613="Galvanized Requiring Replacement")),
(AND('[1]PWS Information'!$E$10="NTNC",U1613="Single Family Residence",R1613="Yes")))),"Tier 3",
IF((OR((AND('[1]PWS Information'!$E$10="CWS",U1613="Single Family Residence",S1613="Yes",Q1613="Non-Lead", J1613="Non-Lead - Copper",L1613="Before 1989")),
(AND('[1]PWS Information'!$E$10="CWS",U1613="Single Family Residence",S1613="Yes",Q1613="Non-Lead", N1613="Non-Lead - Copper",O1613="Before 1989")))),"Tier 4",
IF((OR((AND('[1]PWS Information'!$E$10="NTNC",Q1613="Non-Lead")),
(AND('[1]PWS Information'!$E$10="CWS",Q1613="Non-Lead",S1613="")),
(AND('[1]PWS Information'!$E$10="CWS",Q1613="Non-Lead",S1613="No")),
(AND('[1]PWS Information'!$E$10="CWS",Q1613="Non-Lead",S1613="Don't Know")),
(AND('[1]PWS Information'!$E$10="CWS",Q1613="Non-Lead", J1613="Non-Lead - Copper", S1613="Yes", L1613="Between 1989 and 2014")),
(AND('[1]PWS Information'!$E$10="CWS",Q1613="Non-Lead", J1613="Non-Lead - Copper", S1613="Yes", L1613="After 2014")),
(AND('[1]PWS Information'!$E$10="CWS",Q1613="Non-Lead", J1613="Non-Lead - Copper", S1613="Yes", L1613="Unknown")),
(AND('[1]PWS Information'!$E$10="CWS",Q1613="Non-Lead", N1613="Non-Lead - Copper", S1613="Yes", O1613="Between 1989 and 2014")),
(AND('[1]PWS Information'!$E$10="CWS",Q1613="Non-Lead", N1613="Non-Lead - Copper", S1613="Yes", O1613="After 2014")),
(AND('[1]PWS Information'!$E$10="CWS",Q1613="Non-Lead", N1613="Non-Lead - Copper", S1613="Yes", O1613="Unknown")),
(AND('[1]PWS Information'!$E$10="CWS",Q1613="Unknown")),
(AND('[1]PWS Information'!$E$10="NTNC",Q1613="Unknown")))),"Tier 5",
"")))))</f>
        <v>Tier 5</v>
      </c>
      <c r="Z1613" s="71"/>
      <c r="AA1613" s="71"/>
    </row>
    <row r="1614" spans="1:27" ht="72" x14ac:dyDescent="0.3">
      <c r="A1614" s="17"/>
      <c r="B1614" s="70">
        <v>9786337</v>
      </c>
      <c r="C1614" s="60">
        <v>371</v>
      </c>
      <c r="D1614" s="61" t="s">
        <v>482</v>
      </c>
      <c r="E1614" s="61" t="s">
        <v>128</v>
      </c>
      <c r="F1614" s="61">
        <v>78640</v>
      </c>
      <c r="G1614" s="62" t="s">
        <v>483</v>
      </c>
      <c r="H1614" s="63">
        <v>29.981333299999999</v>
      </c>
      <c r="I1614" s="64">
        <v>-97.833527777777704</v>
      </c>
      <c r="J1614" s="65" t="s">
        <v>50</v>
      </c>
      <c r="K1614" s="66" t="s">
        <v>51</v>
      </c>
      <c r="L1614" s="62" t="s">
        <v>52</v>
      </c>
      <c r="M1614" s="69"/>
      <c r="N1614" s="65" t="s">
        <v>50</v>
      </c>
      <c r="O1614" s="66" t="s">
        <v>52</v>
      </c>
      <c r="P1614" s="69"/>
      <c r="Q1614" s="55" t="str">
        <f t="shared" si="25"/>
        <v>Non-Lead</v>
      </c>
      <c r="R1614" s="70" t="s">
        <v>51</v>
      </c>
      <c r="S1614" s="70" t="s">
        <v>51</v>
      </c>
      <c r="T1614" s="70"/>
      <c r="U1614" s="71" t="s">
        <v>53</v>
      </c>
      <c r="V1614" s="71" t="s">
        <v>51</v>
      </c>
      <c r="W1614" s="71" t="s">
        <v>51</v>
      </c>
      <c r="X1614" s="71" t="s">
        <v>51</v>
      </c>
      <c r="Y1614" s="72" t="str">
        <f>IF((OR((AND('[1]PWS Information'!$E$10="CWS",U1614="Single Family Residence",Q1614="Lead")),
(AND('[1]PWS Information'!$E$10="CWS",U1614="Multiple Family Residence",'[1]PWS Information'!$E$11="Yes",Q1614="Lead")),
(AND('[1]PWS Information'!$E$10="NTNC",Q1614="Lead")))),"Tier 1",
IF((OR((AND('[1]PWS Information'!$E$10="CWS",U1614="Multiple Family Residence",'[1]PWS Information'!$E$11="No",Q1614="Lead")),
(AND('[1]PWS Information'!$E$10="CWS",U1614="Other",Q1614="Lead")),
(AND('[1]PWS Information'!$E$10="CWS",U1614="Building",Q1614="Lead")))),"Tier 2",
IF((OR((AND('[1]PWS Information'!$E$10="CWS",U1614="Single Family Residence",Q1614="Galvanized Requiring Replacement")),
(AND('[1]PWS Information'!$E$10="CWS",U1614="Single Family Residence",Q1614="Galvanized Requiring Replacement",R1614="Yes")),
(AND('[1]PWS Information'!$E$10="NTNC",Q1614="Galvanized Requiring Replacement")),
(AND('[1]PWS Information'!$E$10="NTNC",U1614="Single Family Residence",R1614="Yes")))),"Tier 3",
IF((OR((AND('[1]PWS Information'!$E$10="CWS",U1614="Single Family Residence",S1614="Yes",Q1614="Non-Lead", J1614="Non-Lead - Copper",L1614="Before 1989")),
(AND('[1]PWS Information'!$E$10="CWS",U1614="Single Family Residence",S1614="Yes",Q1614="Non-Lead", N1614="Non-Lead - Copper",O1614="Before 1989")))),"Tier 4",
IF((OR((AND('[1]PWS Information'!$E$10="NTNC",Q1614="Non-Lead")),
(AND('[1]PWS Information'!$E$10="CWS",Q1614="Non-Lead",S1614="")),
(AND('[1]PWS Information'!$E$10="CWS",Q1614="Non-Lead",S1614="No")),
(AND('[1]PWS Information'!$E$10="CWS",Q1614="Non-Lead",S1614="Don't Know")),
(AND('[1]PWS Information'!$E$10="CWS",Q1614="Non-Lead", J1614="Non-Lead - Copper", S1614="Yes", L1614="Between 1989 and 2014")),
(AND('[1]PWS Information'!$E$10="CWS",Q1614="Non-Lead", J1614="Non-Lead - Copper", S1614="Yes", L1614="After 2014")),
(AND('[1]PWS Information'!$E$10="CWS",Q1614="Non-Lead", J1614="Non-Lead - Copper", S1614="Yes", L1614="Unknown")),
(AND('[1]PWS Information'!$E$10="CWS",Q1614="Non-Lead", N1614="Non-Lead - Copper", S1614="Yes", O1614="Between 1989 and 2014")),
(AND('[1]PWS Information'!$E$10="CWS",Q1614="Non-Lead", N1614="Non-Lead - Copper", S1614="Yes", O1614="After 2014")),
(AND('[1]PWS Information'!$E$10="CWS",Q1614="Non-Lead", N1614="Non-Lead - Copper", S1614="Yes", O1614="Unknown")),
(AND('[1]PWS Information'!$E$10="CWS",Q1614="Unknown")),
(AND('[1]PWS Information'!$E$10="NTNC",Q1614="Unknown")))),"Tier 5",
"")))))</f>
        <v>Tier 5</v>
      </c>
      <c r="Z1614" s="71"/>
      <c r="AA1614" s="71"/>
    </row>
    <row r="1615" spans="1:27" ht="72" x14ac:dyDescent="0.3">
      <c r="A1615" s="1"/>
      <c r="B1615" s="70">
        <v>3843936</v>
      </c>
      <c r="C1615" s="60">
        <v>381</v>
      </c>
      <c r="D1615" s="61" t="s">
        <v>482</v>
      </c>
      <c r="E1615" s="61" t="s">
        <v>49</v>
      </c>
      <c r="F1615" s="61">
        <v>78640</v>
      </c>
      <c r="G1615" s="62" t="s">
        <v>483</v>
      </c>
      <c r="H1615" s="63">
        <v>29.981327799999999</v>
      </c>
      <c r="I1615" s="64">
        <v>-97.833694444444404</v>
      </c>
      <c r="J1615" s="65" t="s">
        <v>50</v>
      </c>
      <c r="K1615" s="66" t="s">
        <v>51</v>
      </c>
      <c r="L1615" s="62" t="s">
        <v>52</v>
      </c>
      <c r="M1615" s="69"/>
      <c r="N1615" s="65" t="s">
        <v>50</v>
      </c>
      <c r="O1615" s="66" t="s">
        <v>52</v>
      </c>
      <c r="P1615" s="69"/>
      <c r="Q1615" s="55" t="str">
        <f t="shared" si="25"/>
        <v>Non-Lead</v>
      </c>
      <c r="R1615" s="70" t="s">
        <v>51</v>
      </c>
      <c r="S1615" s="70" t="s">
        <v>51</v>
      </c>
      <c r="T1615" s="70"/>
      <c r="U1615" s="71" t="s">
        <v>53</v>
      </c>
      <c r="V1615" s="71" t="s">
        <v>51</v>
      </c>
      <c r="W1615" s="71" t="s">
        <v>51</v>
      </c>
      <c r="X1615" s="71" t="s">
        <v>51</v>
      </c>
      <c r="Y1615" s="72" t="str">
        <f>IF((OR((AND('[1]PWS Information'!$E$10="CWS",U1615="Single Family Residence",Q1615="Lead")),
(AND('[1]PWS Information'!$E$10="CWS",U1615="Multiple Family Residence",'[1]PWS Information'!$E$11="Yes",Q1615="Lead")),
(AND('[1]PWS Information'!$E$10="NTNC",Q1615="Lead")))),"Tier 1",
IF((OR((AND('[1]PWS Information'!$E$10="CWS",U1615="Multiple Family Residence",'[1]PWS Information'!$E$11="No",Q1615="Lead")),
(AND('[1]PWS Information'!$E$10="CWS",U1615="Other",Q1615="Lead")),
(AND('[1]PWS Information'!$E$10="CWS",U1615="Building",Q1615="Lead")))),"Tier 2",
IF((OR((AND('[1]PWS Information'!$E$10="CWS",U1615="Single Family Residence",Q1615="Galvanized Requiring Replacement")),
(AND('[1]PWS Information'!$E$10="CWS",U1615="Single Family Residence",Q1615="Galvanized Requiring Replacement",R1615="Yes")),
(AND('[1]PWS Information'!$E$10="NTNC",Q1615="Galvanized Requiring Replacement")),
(AND('[1]PWS Information'!$E$10="NTNC",U1615="Single Family Residence",R1615="Yes")))),"Tier 3",
IF((OR((AND('[1]PWS Information'!$E$10="CWS",U1615="Single Family Residence",S1615="Yes",Q1615="Non-Lead", J1615="Non-Lead - Copper",L1615="Before 1989")),
(AND('[1]PWS Information'!$E$10="CWS",U1615="Single Family Residence",S1615="Yes",Q1615="Non-Lead", N1615="Non-Lead - Copper",O1615="Before 1989")))),"Tier 4",
IF((OR((AND('[1]PWS Information'!$E$10="NTNC",Q1615="Non-Lead")),
(AND('[1]PWS Information'!$E$10="CWS",Q1615="Non-Lead",S1615="")),
(AND('[1]PWS Information'!$E$10="CWS",Q1615="Non-Lead",S1615="No")),
(AND('[1]PWS Information'!$E$10="CWS",Q1615="Non-Lead",S1615="Don't Know")),
(AND('[1]PWS Information'!$E$10="CWS",Q1615="Non-Lead", J1615="Non-Lead - Copper", S1615="Yes", L1615="Between 1989 and 2014")),
(AND('[1]PWS Information'!$E$10="CWS",Q1615="Non-Lead", J1615="Non-Lead - Copper", S1615="Yes", L1615="After 2014")),
(AND('[1]PWS Information'!$E$10="CWS",Q1615="Non-Lead", J1615="Non-Lead - Copper", S1615="Yes", L1615="Unknown")),
(AND('[1]PWS Information'!$E$10="CWS",Q1615="Non-Lead", N1615="Non-Lead - Copper", S1615="Yes", O1615="Between 1989 and 2014")),
(AND('[1]PWS Information'!$E$10="CWS",Q1615="Non-Lead", N1615="Non-Lead - Copper", S1615="Yes", O1615="After 2014")),
(AND('[1]PWS Information'!$E$10="CWS",Q1615="Non-Lead", N1615="Non-Lead - Copper", S1615="Yes", O1615="Unknown")),
(AND('[1]PWS Information'!$E$10="CWS",Q1615="Unknown")),
(AND('[1]PWS Information'!$E$10="NTNC",Q1615="Unknown")))),"Tier 5",
"")))))</f>
        <v>Tier 5</v>
      </c>
      <c r="Z1615" s="71"/>
      <c r="AA1615" s="71"/>
    </row>
    <row r="1616" spans="1:27" ht="72" x14ac:dyDescent="0.3">
      <c r="A1616" s="1"/>
      <c r="B1616" s="70">
        <v>3874256</v>
      </c>
      <c r="C1616" s="60">
        <v>391</v>
      </c>
      <c r="D1616" s="61" t="s">
        <v>482</v>
      </c>
      <c r="E1616" s="61" t="s">
        <v>49</v>
      </c>
      <c r="F1616" s="61">
        <v>78640</v>
      </c>
      <c r="G1616" s="62" t="s">
        <v>483</v>
      </c>
      <c r="H1616" s="63">
        <v>29.981311099999999</v>
      </c>
      <c r="I1616" s="64">
        <v>-97.833880555555496</v>
      </c>
      <c r="J1616" s="65" t="s">
        <v>50</v>
      </c>
      <c r="K1616" s="66" t="s">
        <v>51</v>
      </c>
      <c r="L1616" s="62" t="s">
        <v>52</v>
      </c>
      <c r="M1616" s="69"/>
      <c r="N1616" s="65" t="s">
        <v>50</v>
      </c>
      <c r="O1616" s="66" t="s">
        <v>52</v>
      </c>
      <c r="P1616" s="69"/>
      <c r="Q1616" s="55" t="str">
        <f t="shared" si="25"/>
        <v>Non-Lead</v>
      </c>
      <c r="R1616" s="70" t="s">
        <v>51</v>
      </c>
      <c r="S1616" s="70" t="s">
        <v>51</v>
      </c>
      <c r="T1616" s="70"/>
      <c r="U1616" s="71" t="s">
        <v>53</v>
      </c>
      <c r="V1616" s="71" t="s">
        <v>51</v>
      </c>
      <c r="W1616" s="71" t="s">
        <v>51</v>
      </c>
      <c r="X1616" s="71" t="s">
        <v>51</v>
      </c>
      <c r="Y1616" s="72" t="str">
        <f>IF((OR((AND('[1]PWS Information'!$E$10="CWS",U1616="Single Family Residence",Q1616="Lead")),
(AND('[1]PWS Information'!$E$10="CWS",U1616="Multiple Family Residence",'[1]PWS Information'!$E$11="Yes",Q1616="Lead")),
(AND('[1]PWS Information'!$E$10="NTNC",Q1616="Lead")))),"Tier 1",
IF((OR((AND('[1]PWS Information'!$E$10="CWS",U1616="Multiple Family Residence",'[1]PWS Information'!$E$11="No",Q1616="Lead")),
(AND('[1]PWS Information'!$E$10="CWS",U1616="Other",Q1616="Lead")),
(AND('[1]PWS Information'!$E$10="CWS",U1616="Building",Q1616="Lead")))),"Tier 2",
IF((OR((AND('[1]PWS Information'!$E$10="CWS",U1616="Single Family Residence",Q1616="Galvanized Requiring Replacement")),
(AND('[1]PWS Information'!$E$10="CWS",U1616="Single Family Residence",Q1616="Galvanized Requiring Replacement",R1616="Yes")),
(AND('[1]PWS Information'!$E$10="NTNC",Q1616="Galvanized Requiring Replacement")),
(AND('[1]PWS Information'!$E$10="NTNC",U1616="Single Family Residence",R1616="Yes")))),"Tier 3",
IF((OR((AND('[1]PWS Information'!$E$10="CWS",U1616="Single Family Residence",S1616="Yes",Q1616="Non-Lead", J1616="Non-Lead - Copper",L1616="Before 1989")),
(AND('[1]PWS Information'!$E$10="CWS",U1616="Single Family Residence",S1616="Yes",Q1616="Non-Lead", N1616="Non-Lead - Copper",O1616="Before 1989")))),"Tier 4",
IF((OR((AND('[1]PWS Information'!$E$10="NTNC",Q1616="Non-Lead")),
(AND('[1]PWS Information'!$E$10="CWS",Q1616="Non-Lead",S1616="")),
(AND('[1]PWS Information'!$E$10="CWS",Q1616="Non-Lead",S1616="No")),
(AND('[1]PWS Information'!$E$10="CWS",Q1616="Non-Lead",S1616="Don't Know")),
(AND('[1]PWS Information'!$E$10="CWS",Q1616="Non-Lead", J1616="Non-Lead - Copper", S1616="Yes", L1616="Between 1989 and 2014")),
(AND('[1]PWS Information'!$E$10="CWS",Q1616="Non-Lead", J1616="Non-Lead - Copper", S1616="Yes", L1616="After 2014")),
(AND('[1]PWS Information'!$E$10="CWS",Q1616="Non-Lead", J1616="Non-Lead - Copper", S1616="Yes", L1616="Unknown")),
(AND('[1]PWS Information'!$E$10="CWS",Q1616="Non-Lead", N1616="Non-Lead - Copper", S1616="Yes", O1616="Between 1989 and 2014")),
(AND('[1]PWS Information'!$E$10="CWS",Q1616="Non-Lead", N1616="Non-Lead - Copper", S1616="Yes", O1616="After 2014")),
(AND('[1]PWS Information'!$E$10="CWS",Q1616="Non-Lead", N1616="Non-Lead - Copper", S1616="Yes", O1616="Unknown")),
(AND('[1]PWS Information'!$E$10="CWS",Q1616="Unknown")),
(AND('[1]PWS Information'!$E$10="NTNC",Q1616="Unknown")))),"Tier 5",
"")))))</f>
        <v>Tier 5</v>
      </c>
      <c r="Z1616" s="71"/>
      <c r="AA1616" s="71"/>
    </row>
    <row r="1617" spans="1:27" ht="72" x14ac:dyDescent="0.3">
      <c r="A1617" s="1"/>
      <c r="B1617" s="70">
        <v>15572429</v>
      </c>
      <c r="C1617" s="60">
        <v>100</v>
      </c>
      <c r="D1617" s="61" t="s">
        <v>490</v>
      </c>
      <c r="E1617" s="61" t="s">
        <v>49</v>
      </c>
      <c r="F1617" s="61">
        <v>78640</v>
      </c>
      <c r="G1617" s="62" t="s">
        <v>483</v>
      </c>
      <c r="H1617" s="63">
        <v>29.981802800000001</v>
      </c>
      <c r="I1617" s="64">
        <v>-97.833586111111103</v>
      </c>
      <c r="J1617" s="65" t="s">
        <v>50</v>
      </c>
      <c r="K1617" s="66" t="s">
        <v>51</v>
      </c>
      <c r="L1617" s="62" t="s">
        <v>52</v>
      </c>
      <c r="M1617" s="69"/>
      <c r="N1617" s="65" t="s">
        <v>50</v>
      </c>
      <c r="O1617" s="66" t="s">
        <v>52</v>
      </c>
      <c r="P1617" s="69"/>
      <c r="Q1617" s="55" t="str">
        <f t="shared" si="25"/>
        <v>Non-Lead</v>
      </c>
      <c r="R1617" s="70" t="s">
        <v>51</v>
      </c>
      <c r="S1617" s="70" t="s">
        <v>51</v>
      </c>
      <c r="T1617" s="70"/>
      <c r="U1617" s="71" t="s">
        <v>53</v>
      </c>
      <c r="V1617" s="71" t="s">
        <v>51</v>
      </c>
      <c r="W1617" s="71" t="s">
        <v>51</v>
      </c>
      <c r="X1617" s="71" t="s">
        <v>51</v>
      </c>
      <c r="Y1617" s="72" t="str">
        <f>IF((OR((AND('[1]PWS Information'!$E$10="CWS",U1617="Single Family Residence",Q1617="Lead")),
(AND('[1]PWS Information'!$E$10="CWS",U1617="Multiple Family Residence",'[1]PWS Information'!$E$11="Yes",Q1617="Lead")),
(AND('[1]PWS Information'!$E$10="NTNC",Q1617="Lead")))),"Tier 1",
IF((OR((AND('[1]PWS Information'!$E$10="CWS",U1617="Multiple Family Residence",'[1]PWS Information'!$E$11="No",Q1617="Lead")),
(AND('[1]PWS Information'!$E$10="CWS",U1617="Other",Q1617="Lead")),
(AND('[1]PWS Information'!$E$10="CWS",U1617="Building",Q1617="Lead")))),"Tier 2",
IF((OR((AND('[1]PWS Information'!$E$10="CWS",U1617="Single Family Residence",Q1617="Galvanized Requiring Replacement")),
(AND('[1]PWS Information'!$E$10="CWS",U1617="Single Family Residence",Q1617="Galvanized Requiring Replacement",R1617="Yes")),
(AND('[1]PWS Information'!$E$10="NTNC",Q1617="Galvanized Requiring Replacement")),
(AND('[1]PWS Information'!$E$10="NTNC",U1617="Single Family Residence",R1617="Yes")))),"Tier 3",
IF((OR((AND('[1]PWS Information'!$E$10="CWS",U1617="Single Family Residence",S1617="Yes",Q1617="Non-Lead", J1617="Non-Lead - Copper",L1617="Before 1989")),
(AND('[1]PWS Information'!$E$10="CWS",U1617="Single Family Residence",S1617="Yes",Q1617="Non-Lead", N1617="Non-Lead - Copper",O1617="Before 1989")))),"Tier 4",
IF((OR((AND('[1]PWS Information'!$E$10="NTNC",Q1617="Non-Lead")),
(AND('[1]PWS Information'!$E$10="CWS",Q1617="Non-Lead",S1617="")),
(AND('[1]PWS Information'!$E$10="CWS",Q1617="Non-Lead",S1617="No")),
(AND('[1]PWS Information'!$E$10="CWS",Q1617="Non-Lead",S1617="Don't Know")),
(AND('[1]PWS Information'!$E$10="CWS",Q1617="Non-Lead", J1617="Non-Lead - Copper", S1617="Yes", L1617="Between 1989 and 2014")),
(AND('[1]PWS Information'!$E$10="CWS",Q1617="Non-Lead", J1617="Non-Lead - Copper", S1617="Yes", L1617="After 2014")),
(AND('[1]PWS Information'!$E$10="CWS",Q1617="Non-Lead", J1617="Non-Lead - Copper", S1617="Yes", L1617="Unknown")),
(AND('[1]PWS Information'!$E$10="CWS",Q1617="Non-Lead", N1617="Non-Lead - Copper", S1617="Yes", O1617="Between 1989 and 2014")),
(AND('[1]PWS Information'!$E$10="CWS",Q1617="Non-Lead", N1617="Non-Lead - Copper", S1617="Yes", O1617="After 2014")),
(AND('[1]PWS Information'!$E$10="CWS",Q1617="Non-Lead", N1617="Non-Lead - Copper", S1617="Yes", O1617="Unknown")),
(AND('[1]PWS Information'!$E$10="CWS",Q1617="Unknown")),
(AND('[1]PWS Information'!$E$10="NTNC",Q1617="Unknown")))),"Tier 5",
"")))))</f>
        <v>Tier 5</v>
      </c>
      <c r="Z1617" s="71"/>
      <c r="AA1617" s="71"/>
    </row>
    <row r="1618" spans="1:27" ht="72" x14ac:dyDescent="0.3">
      <c r="A1618" s="17"/>
      <c r="B1618" s="70">
        <v>3981772</v>
      </c>
      <c r="C1618" s="60">
        <v>101</v>
      </c>
      <c r="D1618" s="61" t="s">
        <v>490</v>
      </c>
      <c r="E1618" s="61" t="s">
        <v>100</v>
      </c>
      <c r="F1618" s="61">
        <v>78640</v>
      </c>
      <c r="G1618" s="62" t="s">
        <v>483</v>
      </c>
      <c r="H1618" s="63">
        <v>29.981672199999998</v>
      </c>
      <c r="I1618" s="64">
        <v>-97.834283333333303</v>
      </c>
      <c r="J1618" s="65" t="s">
        <v>50</v>
      </c>
      <c r="K1618" s="66" t="s">
        <v>51</v>
      </c>
      <c r="L1618" s="62" t="s">
        <v>52</v>
      </c>
      <c r="M1618" s="69"/>
      <c r="N1618" s="65" t="s">
        <v>50</v>
      </c>
      <c r="O1618" s="66" t="s">
        <v>52</v>
      </c>
      <c r="P1618" s="69"/>
      <c r="Q1618" s="55" t="str">
        <f t="shared" si="25"/>
        <v>Non-Lead</v>
      </c>
      <c r="R1618" s="70" t="s">
        <v>51</v>
      </c>
      <c r="S1618" s="70" t="s">
        <v>51</v>
      </c>
      <c r="T1618" s="70"/>
      <c r="U1618" s="71" t="s">
        <v>53</v>
      </c>
      <c r="V1618" s="71" t="s">
        <v>51</v>
      </c>
      <c r="W1618" s="71" t="s">
        <v>51</v>
      </c>
      <c r="X1618" s="71" t="s">
        <v>51</v>
      </c>
      <c r="Y1618" s="72" t="str">
        <f>IF((OR((AND('[1]PWS Information'!$E$10="CWS",U1618="Single Family Residence",Q1618="Lead")),
(AND('[1]PWS Information'!$E$10="CWS",U1618="Multiple Family Residence",'[1]PWS Information'!$E$11="Yes",Q1618="Lead")),
(AND('[1]PWS Information'!$E$10="NTNC",Q1618="Lead")))),"Tier 1",
IF((OR((AND('[1]PWS Information'!$E$10="CWS",U1618="Multiple Family Residence",'[1]PWS Information'!$E$11="No",Q1618="Lead")),
(AND('[1]PWS Information'!$E$10="CWS",U1618="Other",Q1618="Lead")),
(AND('[1]PWS Information'!$E$10="CWS",U1618="Building",Q1618="Lead")))),"Tier 2",
IF((OR((AND('[1]PWS Information'!$E$10="CWS",U1618="Single Family Residence",Q1618="Galvanized Requiring Replacement")),
(AND('[1]PWS Information'!$E$10="CWS",U1618="Single Family Residence",Q1618="Galvanized Requiring Replacement",R1618="Yes")),
(AND('[1]PWS Information'!$E$10="NTNC",Q1618="Galvanized Requiring Replacement")),
(AND('[1]PWS Information'!$E$10="NTNC",U1618="Single Family Residence",R1618="Yes")))),"Tier 3",
IF((OR((AND('[1]PWS Information'!$E$10="CWS",U1618="Single Family Residence",S1618="Yes",Q1618="Non-Lead", J1618="Non-Lead - Copper",L1618="Before 1989")),
(AND('[1]PWS Information'!$E$10="CWS",U1618="Single Family Residence",S1618="Yes",Q1618="Non-Lead", N1618="Non-Lead - Copper",O1618="Before 1989")))),"Tier 4",
IF((OR((AND('[1]PWS Information'!$E$10="NTNC",Q1618="Non-Lead")),
(AND('[1]PWS Information'!$E$10="CWS",Q1618="Non-Lead",S1618="")),
(AND('[1]PWS Information'!$E$10="CWS",Q1618="Non-Lead",S1618="No")),
(AND('[1]PWS Information'!$E$10="CWS",Q1618="Non-Lead",S1618="Don't Know")),
(AND('[1]PWS Information'!$E$10="CWS",Q1618="Non-Lead", J1618="Non-Lead - Copper", S1618="Yes", L1618="Between 1989 and 2014")),
(AND('[1]PWS Information'!$E$10="CWS",Q1618="Non-Lead", J1618="Non-Lead - Copper", S1618="Yes", L1618="After 2014")),
(AND('[1]PWS Information'!$E$10="CWS",Q1618="Non-Lead", J1618="Non-Lead - Copper", S1618="Yes", L1618="Unknown")),
(AND('[1]PWS Information'!$E$10="CWS",Q1618="Non-Lead", N1618="Non-Lead - Copper", S1618="Yes", O1618="Between 1989 and 2014")),
(AND('[1]PWS Information'!$E$10="CWS",Q1618="Non-Lead", N1618="Non-Lead - Copper", S1618="Yes", O1618="After 2014")),
(AND('[1]PWS Information'!$E$10="CWS",Q1618="Non-Lead", N1618="Non-Lead - Copper", S1618="Yes", O1618="Unknown")),
(AND('[1]PWS Information'!$E$10="CWS",Q1618="Unknown")),
(AND('[1]PWS Information'!$E$10="NTNC",Q1618="Unknown")))),"Tier 5",
"")))))</f>
        <v>Tier 5</v>
      </c>
      <c r="Z1618" s="71"/>
      <c r="AA1618" s="71"/>
    </row>
    <row r="1619" spans="1:27" ht="72" x14ac:dyDescent="0.3">
      <c r="A1619" s="1"/>
      <c r="B1619" s="70">
        <v>9786635</v>
      </c>
      <c r="C1619" s="60">
        <v>110</v>
      </c>
      <c r="D1619" s="61" t="s">
        <v>490</v>
      </c>
      <c r="E1619" s="61" t="s">
        <v>49</v>
      </c>
      <c r="F1619" s="61">
        <v>78640</v>
      </c>
      <c r="G1619" s="62" t="s">
        <v>483</v>
      </c>
      <c r="H1619" s="63">
        <v>29.981936099999999</v>
      </c>
      <c r="I1619" s="64">
        <v>-97.833630555555501</v>
      </c>
      <c r="J1619" s="65" t="s">
        <v>50</v>
      </c>
      <c r="K1619" s="66" t="s">
        <v>51</v>
      </c>
      <c r="L1619" s="62" t="s">
        <v>52</v>
      </c>
      <c r="M1619" s="69"/>
      <c r="N1619" s="65" t="s">
        <v>50</v>
      </c>
      <c r="O1619" s="66" t="s">
        <v>52</v>
      </c>
      <c r="P1619" s="69"/>
      <c r="Q1619" s="55" t="str">
        <f t="shared" si="25"/>
        <v>Non-Lead</v>
      </c>
      <c r="R1619" s="70" t="s">
        <v>51</v>
      </c>
      <c r="S1619" s="70" t="s">
        <v>51</v>
      </c>
      <c r="T1619" s="70"/>
      <c r="U1619" s="71" t="s">
        <v>53</v>
      </c>
      <c r="V1619" s="71" t="s">
        <v>51</v>
      </c>
      <c r="W1619" s="71" t="s">
        <v>51</v>
      </c>
      <c r="X1619" s="71" t="s">
        <v>51</v>
      </c>
      <c r="Y1619" s="72" t="str">
        <f>IF((OR((AND('[1]PWS Information'!$E$10="CWS",U1619="Single Family Residence",Q1619="Lead")),
(AND('[1]PWS Information'!$E$10="CWS",U1619="Multiple Family Residence",'[1]PWS Information'!$E$11="Yes",Q1619="Lead")),
(AND('[1]PWS Information'!$E$10="NTNC",Q1619="Lead")))),"Tier 1",
IF((OR((AND('[1]PWS Information'!$E$10="CWS",U1619="Multiple Family Residence",'[1]PWS Information'!$E$11="No",Q1619="Lead")),
(AND('[1]PWS Information'!$E$10="CWS",U1619="Other",Q1619="Lead")),
(AND('[1]PWS Information'!$E$10="CWS",U1619="Building",Q1619="Lead")))),"Tier 2",
IF((OR((AND('[1]PWS Information'!$E$10="CWS",U1619="Single Family Residence",Q1619="Galvanized Requiring Replacement")),
(AND('[1]PWS Information'!$E$10="CWS",U1619="Single Family Residence",Q1619="Galvanized Requiring Replacement",R1619="Yes")),
(AND('[1]PWS Information'!$E$10="NTNC",Q1619="Galvanized Requiring Replacement")),
(AND('[1]PWS Information'!$E$10="NTNC",U1619="Single Family Residence",R1619="Yes")))),"Tier 3",
IF((OR((AND('[1]PWS Information'!$E$10="CWS",U1619="Single Family Residence",S1619="Yes",Q1619="Non-Lead", J1619="Non-Lead - Copper",L1619="Before 1989")),
(AND('[1]PWS Information'!$E$10="CWS",U1619="Single Family Residence",S1619="Yes",Q1619="Non-Lead", N1619="Non-Lead - Copper",O1619="Before 1989")))),"Tier 4",
IF((OR((AND('[1]PWS Information'!$E$10="NTNC",Q1619="Non-Lead")),
(AND('[1]PWS Information'!$E$10="CWS",Q1619="Non-Lead",S1619="")),
(AND('[1]PWS Information'!$E$10="CWS",Q1619="Non-Lead",S1619="No")),
(AND('[1]PWS Information'!$E$10="CWS",Q1619="Non-Lead",S1619="Don't Know")),
(AND('[1]PWS Information'!$E$10="CWS",Q1619="Non-Lead", J1619="Non-Lead - Copper", S1619="Yes", L1619="Between 1989 and 2014")),
(AND('[1]PWS Information'!$E$10="CWS",Q1619="Non-Lead", J1619="Non-Lead - Copper", S1619="Yes", L1619="After 2014")),
(AND('[1]PWS Information'!$E$10="CWS",Q1619="Non-Lead", J1619="Non-Lead - Copper", S1619="Yes", L1619="Unknown")),
(AND('[1]PWS Information'!$E$10="CWS",Q1619="Non-Lead", N1619="Non-Lead - Copper", S1619="Yes", O1619="Between 1989 and 2014")),
(AND('[1]PWS Information'!$E$10="CWS",Q1619="Non-Lead", N1619="Non-Lead - Copper", S1619="Yes", O1619="After 2014")),
(AND('[1]PWS Information'!$E$10="CWS",Q1619="Non-Lead", N1619="Non-Lead - Copper", S1619="Yes", O1619="Unknown")),
(AND('[1]PWS Information'!$E$10="CWS",Q1619="Unknown")),
(AND('[1]PWS Information'!$E$10="NTNC",Q1619="Unknown")))),"Tier 5",
"")))))</f>
        <v>Tier 5</v>
      </c>
      <c r="Z1619" s="71"/>
      <c r="AA1619" s="71"/>
    </row>
    <row r="1620" spans="1:27" ht="72" x14ac:dyDescent="0.3">
      <c r="A1620" s="1"/>
      <c r="B1620" s="70">
        <v>3973375</v>
      </c>
      <c r="C1620" s="60">
        <v>111</v>
      </c>
      <c r="D1620" s="61" t="s">
        <v>490</v>
      </c>
      <c r="E1620" s="61" t="s">
        <v>49</v>
      </c>
      <c r="F1620" s="61">
        <v>78640</v>
      </c>
      <c r="G1620" s="62" t="s">
        <v>483</v>
      </c>
      <c r="H1620" s="63">
        <v>29.981833300000002</v>
      </c>
      <c r="I1620" s="64">
        <v>-97.834358333333299</v>
      </c>
      <c r="J1620" s="65" t="s">
        <v>50</v>
      </c>
      <c r="K1620" s="66" t="s">
        <v>51</v>
      </c>
      <c r="L1620" s="62" t="s">
        <v>52</v>
      </c>
      <c r="M1620" s="69"/>
      <c r="N1620" s="65" t="s">
        <v>50</v>
      </c>
      <c r="O1620" s="66" t="s">
        <v>52</v>
      </c>
      <c r="P1620" s="69"/>
      <c r="Q1620" s="55" t="str">
        <f t="shared" si="25"/>
        <v>Non-Lead</v>
      </c>
      <c r="R1620" s="70" t="s">
        <v>51</v>
      </c>
      <c r="S1620" s="70" t="s">
        <v>51</v>
      </c>
      <c r="T1620" s="70"/>
      <c r="U1620" s="71" t="s">
        <v>53</v>
      </c>
      <c r="V1620" s="71" t="s">
        <v>51</v>
      </c>
      <c r="W1620" s="71" t="s">
        <v>51</v>
      </c>
      <c r="X1620" s="71" t="s">
        <v>51</v>
      </c>
      <c r="Y1620" s="72" t="str">
        <f>IF((OR((AND('[1]PWS Information'!$E$10="CWS",U1620="Single Family Residence",Q1620="Lead")),
(AND('[1]PWS Information'!$E$10="CWS",U1620="Multiple Family Residence",'[1]PWS Information'!$E$11="Yes",Q1620="Lead")),
(AND('[1]PWS Information'!$E$10="NTNC",Q1620="Lead")))),"Tier 1",
IF((OR((AND('[1]PWS Information'!$E$10="CWS",U1620="Multiple Family Residence",'[1]PWS Information'!$E$11="No",Q1620="Lead")),
(AND('[1]PWS Information'!$E$10="CWS",U1620="Other",Q1620="Lead")),
(AND('[1]PWS Information'!$E$10="CWS",U1620="Building",Q1620="Lead")))),"Tier 2",
IF((OR((AND('[1]PWS Information'!$E$10="CWS",U1620="Single Family Residence",Q1620="Galvanized Requiring Replacement")),
(AND('[1]PWS Information'!$E$10="CWS",U1620="Single Family Residence",Q1620="Galvanized Requiring Replacement",R1620="Yes")),
(AND('[1]PWS Information'!$E$10="NTNC",Q1620="Galvanized Requiring Replacement")),
(AND('[1]PWS Information'!$E$10="NTNC",U1620="Single Family Residence",R1620="Yes")))),"Tier 3",
IF((OR((AND('[1]PWS Information'!$E$10="CWS",U1620="Single Family Residence",S1620="Yes",Q1620="Non-Lead", J1620="Non-Lead - Copper",L1620="Before 1989")),
(AND('[1]PWS Information'!$E$10="CWS",U1620="Single Family Residence",S1620="Yes",Q1620="Non-Lead", N1620="Non-Lead - Copper",O1620="Before 1989")))),"Tier 4",
IF((OR((AND('[1]PWS Information'!$E$10="NTNC",Q1620="Non-Lead")),
(AND('[1]PWS Information'!$E$10="CWS",Q1620="Non-Lead",S1620="")),
(AND('[1]PWS Information'!$E$10="CWS",Q1620="Non-Lead",S1620="No")),
(AND('[1]PWS Information'!$E$10="CWS",Q1620="Non-Lead",S1620="Don't Know")),
(AND('[1]PWS Information'!$E$10="CWS",Q1620="Non-Lead", J1620="Non-Lead - Copper", S1620="Yes", L1620="Between 1989 and 2014")),
(AND('[1]PWS Information'!$E$10="CWS",Q1620="Non-Lead", J1620="Non-Lead - Copper", S1620="Yes", L1620="After 2014")),
(AND('[1]PWS Information'!$E$10="CWS",Q1620="Non-Lead", J1620="Non-Lead - Copper", S1620="Yes", L1620="Unknown")),
(AND('[1]PWS Information'!$E$10="CWS",Q1620="Non-Lead", N1620="Non-Lead - Copper", S1620="Yes", O1620="Between 1989 and 2014")),
(AND('[1]PWS Information'!$E$10="CWS",Q1620="Non-Lead", N1620="Non-Lead - Copper", S1620="Yes", O1620="After 2014")),
(AND('[1]PWS Information'!$E$10="CWS",Q1620="Non-Lead", N1620="Non-Lead - Copper", S1620="Yes", O1620="Unknown")),
(AND('[1]PWS Information'!$E$10="CWS",Q1620="Unknown")),
(AND('[1]PWS Information'!$E$10="NTNC",Q1620="Unknown")))),"Tier 5",
"")))))</f>
        <v>Tier 5</v>
      </c>
      <c r="Z1620" s="71"/>
      <c r="AA1620" s="71"/>
    </row>
    <row r="1621" spans="1:27" ht="72" x14ac:dyDescent="0.3">
      <c r="A1621" s="1"/>
      <c r="B1621" s="70">
        <v>9669451</v>
      </c>
      <c r="C1621" s="60">
        <v>120</v>
      </c>
      <c r="D1621" s="61" t="s">
        <v>490</v>
      </c>
      <c r="E1621" s="61" t="s">
        <v>49</v>
      </c>
      <c r="F1621" s="61">
        <v>78640</v>
      </c>
      <c r="G1621" s="62" t="s">
        <v>483</v>
      </c>
      <c r="H1621" s="63">
        <v>29.982122199999999</v>
      </c>
      <c r="I1621" s="64">
        <v>-97.833722222222207</v>
      </c>
      <c r="J1621" s="65" t="s">
        <v>50</v>
      </c>
      <c r="K1621" s="66" t="s">
        <v>51</v>
      </c>
      <c r="L1621" s="62" t="s">
        <v>52</v>
      </c>
      <c r="M1621" s="69"/>
      <c r="N1621" s="65" t="s">
        <v>50</v>
      </c>
      <c r="O1621" s="66" t="s">
        <v>52</v>
      </c>
      <c r="P1621" s="69"/>
      <c r="Q1621" s="55" t="str">
        <f t="shared" si="25"/>
        <v>Non-Lead</v>
      </c>
      <c r="R1621" s="70" t="s">
        <v>51</v>
      </c>
      <c r="S1621" s="70" t="s">
        <v>51</v>
      </c>
      <c r="T1621" s="70"/>
      <c r="U1621" s="71" t="s">
        <v>53</v>
      </c>
      <c r="V1621" s="71" t="s">
        <v>51</v>
      </c>
      <c r="W1621" s="71" t="s">
        <v>51</v>
      </c>
      <c r="X1621" s="71" t="s">
        <v>51</v>
      </c>
      <c r="Y1621" s="72" t="str">
        <f>IF((OR((AND('[1]PWS Information'!$E$10="CWS",U1621="Single Family Residence",Q1621="Lead")),
(AND('[1]PWS Information'!$E$10="CWS",U1621="Multiple Family Residence",'[1]PWS Information'!$E$11="Yes",Q1621="Lead")),
(AND('[1]PWS Information'!$E$10="NTNC",Q1621="Lead")))),"Tier 1",
IF((OR((AND('[1]PWS Information'!$E$10="CWS",U1621="Multiple Family Residence",'[1]PWS Information'!$E$11="No",Q1621="Lead")),
(AND('[1]PWS Information'!$E$10="CWS",U1621="Other",Q1621="Lead")),
(AND('[1]PWS Information'!$E$10="CWS",U1621="Building",Q1621="Lead")))),"Tier 2",
IF((OR((AND('[1]PWS Information'!$E$10="CWS",U1621="Single Family Residence",Q1621="Galvanized Requiring Replacement")),
(AND('[1]PWS Information'!$E$10="CWS",U1621="Single Family Residence",Q1621="Galvanized Requiring Replacement",R1621="Yes")),
(AND('[1]PWS Information'!$E$10="NTNC",Q1621="Galvanized Requiring Replacement")),
(AND('[1]PWS Information'!$E$10="NTNC",U1621="Single Family Residence",R1621="Yes")))),"Tier 3",
IF((OR((AND('[1]PWS Information'!$E$10="CWS",U1621="Single Family Residence",S1621="Yes",Q1621="Non-Lead", J1621="Non-Lead - Copper",L1621="Before 1989")),
(AND('[1]PWS Information'!$E$10="CWS",U1621="Single Family Residence",S1621="Yes",Q1621="Non-Lead", N1621="Non-Lead - Copper",O1621="Before 1989")))),"Tier 4",
IF((OR((AND('[1]PWS Information'!$E$10="NTNC",Q1621="Non-Lead")),
(AND('[1]PWS Information'!$E$10="CWS",Q1621="Non-Lead",S1621="")),
(AND('[1]PWS Information'!$E$10="CWS",Q1621="Non-Lead",S1621="No")),
(AND('[1]PWS Information'!$E$10="CWS",Q1621="Non-Lead",S1621="Don't Know")),
(AND('[1]PWS Information'!$E$10="CWS",Q1621="Non-Lead", J1621="Non-Lead - Copper", S1621="Yes", L1621="Between 1989 and 2014")),
(AND('[1]PWS Information'!$E$10="CWS",Q1621="Non-Lead", J1621="Non-Lead - Copper", S1621="Yes", L1621="After 2014")),
(AND('[1]PWS Information'!$E$10="CWS",Q1621="Non-Lead", J1621="Non-Lead - Copper", S1621="Yes", L1621="Unknown")),
(AND('[1]PWS Information'!$E$10="CWS",Q1621="Non-Lead", N1621="Non-Lead - Copper", S1621="Yes", O1621="Between 1989 and 2014")),
(AND('[1]PWS Information'!$E$10="CWS",Q1621="Non-Lead", N1621="Non-Lead - Copper", S1621="Yes", O1621="After 2014")),
(AND('[1]PWS Information'!$E$10="CWS",Q1621="Non-Lead", N1621="Non-Lead - Copper", S1621="Yes", O1621="Unknown")),
(AND('[1]PWS Information'!$E$10="CWS",Q1621="Unknown")),
(AND('[1]PWS Information'!$E$10="NTNC",Q1621="Unknown")))),"Tier 5",
"")))))</f>
        <v>Tier 5</v>
      </c>
      <c r="Z1621" s="71"/>
      <c r="AA1621" s="71"/>
    </row>
    <row r="1622" spans="1:27" ht="72" x14ac:dyDescent="0.3">
      <c r="A1622" s="17"/>
      <c r="B1622" s="70">
        <v>3929203</v>
      </c>
      <c r="C1622" s="60">
        <v>121</v>
      </c>
      <c r="D1622" s="61" t="s">
        <v>490</v>
      </c>
      <c r="E1622" s="61" t="s">
        <v>49</v>
      </c>
      <c r="F1622" s="61">
        <v>78640</v>
      </c>
      <c r="G1622" s="62" t="s">
        <v>483</v>
      </c>
      <c r="H1622" s="63">
        <v>29.982038899999999</v>
      </c>
      <c r="I1622" s="64">
        <v>-97.834330555555496</v>
      </c>
      <c r="J1622" s="65" t="s">
        <v>50</v>
      </c>
      <c r="K1622" s="66" t="s">
        <v>51</v>
      </c>
      <c r="L1622" s="62" t="s">
        <v>52</v>
      </c>
      <c r="M1622" s="69"/>
      <c r="N1622" s="65" t="s">
        <v>50</v>
      </c>
      <c r="O1622" s="66" t="s">
        <v>52</v>
      </c>
      <c r="P1622" s="69"/>
      <c r="Q1622" s="55" t="str">
        <f t="shared" si="25"/>
        <v>Non-Lead</v>
      </c>
      <c r="R1622" s="70" t="s">
        <v>51</v>
      </c>
      <c r="S1622" s="70" t="s">
        <v>51</v>
      </c>
      <c r="T1622" s="70"/>
      <c r="U1622" s="71" t="s">
        <v>53</v>
      </c>
      <c r="V1622" s="71" t="s">
        <v>51</v>
      </c>
      <c r="W1622" s="71" t="s">
        <v>51</v>
      </c>
      <c r="X1622" s="71" t="s">
        <v>51</v>
      </c>
      <c r="Y1622" s="72" t="str">
        <f>IF((OR((AND('[1]PWS Information'!$E$10="CWS",U1622="Single Family Residence",Q1622="Lead")),
(AND('[1]PWS Information'!$E$10="CWS",U1622="Multiple Family Residence",'[1]PWS Information'!$E$11="Yes",Q1622="Lead")),
(AND('[1]PWS Information'!$E$10="NTNC",Q1622="Lead")))),"Tier 1",
IF((OR((AND('[1]PWS Information'!$E$10="CWS",U1622="Multiple Family Residence",'[1]PWS Information'!$E$11="No",Q1622="Lead")),
(AND('[1]PWS Information'!$E$10="CWS",U1622="Other",Q1622="Lead")),
(AND('[1]PWS Information'!$E$10="CWS",U1622="Building",Q1622="Lead")))),"Tier 2",
IF((OR((AND('[1]PWS Information'!$E$10="CWS",U1622="Single Family Residence",Q1622="Galvanized Requiring Replacement")),
(AND('[1]PWS Information'!$E$10="CWS",U1622="Single Family Residence",Q1622="Galvanized Requiring Replacement",R1622="Yes")),
(AND('[1]PWS Information'!$E$10="NTNC",Q1622="Galvanized Requiring Replacement")),
(AND('[1]PWS Information'!$E$10="NTNC",U1622="Single Family Residence",R1622="Yes")))),"Tier 3",
IF((OR((AND('[1]PWS Information'!$E$10="CWS",U1622="Single Family Residence",S1622="Yes",Q1622="Non-Lead", J1622="Non-Lead - Copper",L1622="Before 1989")),
(AND('[1]PWS Information'!$E$10="CWS",U1622="Single Family Residence",S1622="Yes",Q1622="Non-Lead", N1622="Non-Lead - Copper",O1622="Before 1989")))),"Tier 4",
IF((OR((AND('[1]PWS Information'!$E$10="NTNC",Q1622="Non-Lead")),
(AND('[1]PWS Information'!$E$10="CWS",Q1622="Non-Lead",S1622="")),
(AND('[1]PWS Information'!$E$10="CWS",Q1622="Non-Lead",S1622="No")),
(AND('[1]PWS Information'!$E$10="CWS",Q1622="Non-Lead",S1622="Don't Know")),
(AND('[1]PWS Information'!$E$10="CWS",Q1622="Non-Lead", J1622="Non-Lead - Copper", S1622="Yes", L1622="Between 1989 and 2014")),
(AND('[1]PWS Information'!$E$10="CWS",Q1622="Non-Lead", J1622="Non-Lead - Copper", S1622="Yes", L1622="After 2014")),
(AND('[1]PWS Information'!$E$10="CWS",Q1622="Non-Lead", J1622="Non-Lead - Copper", S1622="Yes", L1622="Unknown")),
(AND('[1]PWS Information'!$E$10="CWS",Q1622="Non-Lead", N1622="Non-Lead - Copper", S1622="Yes", O1622="Between 1989 and 2014")),
(AND('[1]PWS Information'!$E$10="CWS",Q1622="Non-Lead", N1622="Non-Lead - Copper", S1622="Yes", O1622="After 2014")),
(AND('[1]PWS Information'!$E$10="CWS",Q1622="Non-Lead", N1622="Non-Lead - Copper", S1622="Yes", O1622="Unknown")),
(AND('[1]PWS Information'!$E$10="CWS",Q1622="Unknown")),
(AND('[1]PWS Information'!$E$10="NTNC",Q1622="Unknown")))),"Tier 5",
"")))))</f>
        <v>Tier 5</v>
      </c>
      <c r="Z1622" s="71"/>
      <c r="AA1622" s="71"/>
    </row>
    <row r="1623" spans="1:27" ht="72" x14ac:dyDescent="0.3">
      <c r="A1623" s="1"/>
      <c r="B1623" s="70">
        <v>15876561</v>
      </c>
      <c r="C1623" s="60">
        <v>130</v>
      </c>
      <c r="D1623" s="61" t="s">
        <v>490</v>
      </c>
      <c r="E1623" s="61" t="s">
        <v>49</v>
      </c>
      <c r="F1623" s="61">
        <v>78640</v>
      </c>
      <c r="G1623" s="62" t="s">
        <v>483</v>
      </c>
      <c r="H1623" s="63">
        <v>29.982241699999999</v>
      </c>
      <c r="I1623" s="64">
        <v>-97.833922222222199</v>
      </c>
      <c r="J1623" s="65" t="s">
        <v>50</v>
      </c>
      <c r="K1623" s="66" t="s">
        <v>51</v>
      </c>
      <c r="L1623" s="62" t="s">
        <v>52</v>
      </c>
      <c r="M1623" s="69"/>
      <c r="N1623" s="65" t="s">
        <v>50</v>
      </c>
      <c r="O1623" s="66" t="s">
        <v>52</v>
      </c>
      <c r="P1623" s="69"/>
      <c r="Q1623" s="55" t="str">
        <f t="shared" si="25"/>
        <v>Non-Lead</v>
      </c>
      <c r="R1623" s="70" t="s">
        <v>51</v>
      </c>
      <c r="S1623" s="70" t="s">
        <v>51</v>
      </c>
      <c r="T1623" s="70"/>
      <c r="U1623" s="71" t="s">
        <v>53</v>
      </c>
      <c r="V1623" s="71" t="s">
        <v>51</v>
      </c>
      <c r="W1623" s="71" t="s">
        <v>51</v>
      </c>
      <c r="X1623" s="71" t="s">
        <v>51</v>
      </c>
      <c r="Y1623" s="72" t="str">
        <f>IF((OR((AND('[1]PWS Information'!$E$10="CWS",U1623="Single Family Residence",Q1623="Lead")),
(AND('[1]PWS Information'!$E$10="CWS",U1623="Multiple Family Residence",'[1]PWS Information'!$E$11="Yes",Q1623="Lead")),
(AND('[1]PWS Information'!$E$10="NTNC",Q1623="Lead")))),"Tier 1",
IF((OR((AND('[1]PWS Information'!$E$10="CWS",U1623="Multiple Family Residence",'[1]PWS Information'!$E$11="No",Q1623="Lead")),
(AND('[1]PWS Information'!$E$10="CWS",U1623="Other",Q1623="Lead")),
(AND('[1]PWS Information'!$E$10="CWS",U1623="Building",Q1623="Lead")))),"Tier 2",
IF((OR((AND('[1]PWS Information'!$E$10="CWS",U1623="Single Family Residence",Q1623="Galvanized Requiring Replacement")),
(AND('[1]PWS Information'!$E$10="CWS",U1623="Single Family Residence",Q1623="Galvanized Requiring Replacement",R1623="Yes")),
(AND('[1]PWS Information'!$E$10="NTNC",Q1623="Galvanized Requiring Replacement")),
(AND('[1]PWS Information'!$E$10="NTNC",U1623="Single Family Residence",R1623="Yes")))),"Tier 3",
IF((OR((AND('[1]PWS Information'!$E$10="CWS",U1623="Single Family Residence",S1623="Yes",Q1623="Non-Lead", J1623="Non-Lead - Copper",L1623="Before 1989")),
(AND('[1]PWS Information'!$E$10="CWS",U1623="Single Family Residence",S1623="Yes",Q1623="Non-Lead", N1623="Non-Lead - Copper",O1623="Before 1989")))),"Tier 4",
IF((OR((AND('[1]PWS Information'!$E$10="NTNC",Q1623="Non-Lead")),
(AND('[1]PWS Information'!$E$10="CWS",Q1623="Non-Lead",S1623="")),
(AND('[1]PWS Information'!$E$10="CWS",Q1623="Non-Lead",S1623="No")),
(AND('[1]PWS Information'!$E$10="CWS",Q1623="Non-Lead",S1623="Don't Know")),
(AND('[1]PWS Information'!$E$10="CWS",Q1623="Non-Lead", J1623="Non-Lead - Copper", S1623="Yes", L1623="Between 1989 and 2014")),
(AND('[1]PWS Information'!$E$10="CWS",Q1623="Non-Lead", J1623="Non-Lead - Copper", S1623="Yes", L1623="After 2014")),
(AND('[1]PWS Information'!$E$10="CWS",Q1623="Non-Lead", J1623="Non-Lead - Copper", S1623="Yes", L1623="Unknown")),
(AND('[1]PWS Information'!$E$10="CWS",Q1623="Non-Lead", N1623="Non-Lead - Copper", S1623="Yes", O1623="Between 1989 and 2014")),
(AND('[1]PWS Information'!$E$10="CWS",Q1623="Non-Lead", N1623="Non-Lead - Copper", S1623="Yes", O1623="After 2014")),
(AND('[1]PWS Information'!$E$10="CWS",Q1623="Non-Lead", N1623="Non-Lead - Copper", S1623="Yes", O1623="Unknown")),
(AND('[1]PWS Information'!$E$10="CWS",Q1623="Unknown")),
(AND('[1]PWS Information'!$E$10="NTNC",Q1623="Unknown")))),"Tier 5",
"")))))</f>
        <v>Tier 5</v>
      </c>
      <c r="Z1623" s="71"/>
      <c r="AA1623" s="71"/>
    </row>
    <row r="1624" spans="1:27" ht="72" x14ac:dyDescent="0.3">
      <c r="A1624" s="1"/>
      <c r="B1624" s="70">
        <v>15871752</v>
      </c>
      <c r="C1624" s="60">
        <v>131</v>
      </c>
      <c r="D1624" s="61" t="s">
        <v>490</v>
      </c>
      <c r="E1624" s="61" t="s">
        <v>49</v>
      </c>
      <c r="F1624" s="61">
        <v>78640</v>
      </c>
      <c r="G1624" s="62" t="s">
        <v>483</v>
      </c>
      <c r="H1624" s="63">
        <v>29.982172200000001</v>
      </c>
      <c r="I1624" s="64">
        <v>-97.8341472222222</v>
      </c>
      <c r="J1624" s="65" t="s">
        <v>50</v>
      </c>
      <c r="K1624" s="66" t="s">
        <v>51</v>
      </c>
      <c r="L1624" s="62" t="s">
        <v>52</v>
      </c>
      <c r="M1624" s="69"/>
      <c r="N1624" s="65" t="s">
        <v>50</v>
      </c>
      <c r="O1624" s="66" t="s">
        <v>52</v>
      </c>
      <c r="P1624" s="69"/>
      <c r="Q1624" s="55" t="str">
        <f t="shared" si="25"/>
        <v>Non-Lead</v>
      </c>
      <c r="R1624" s="70" t="s">
        <v>51</v>
      </c>
      <c r="S1624" s="70" t="s">
        <v>51</v>
      </c>
      <c r="T1624" s="70"/>
      <c r="U1624" s="71" t="s">
        <v>53</v>
      </c>
      <c r="V1624" s="71" t="s">
        <v>51</v>
      </c>
      <c r="W1624" s="71" t="s">
        <v>51</v>
      </c>
      <c r="X1624" s="71" t="s">
        <v>51</v>
      </c>
      <c r="Y1624" s="72" t="str">
        <f>IF((OR((AND('[1]PWS Information'!$E$10="CWS",U1624="Single Family Residence",Q1624="Lead")),
(AND('[1]PWS Information'!$E$10="CWS",U1624="Multiple Family Residence",'[1]PWS Information'!$E$11="Yes",Q1624="Lead")),
(AND('[1]PWS Information'!$E$10="NTNC",Q1624="Lead")))),"Tier 1",
IF((OR((AND('[1]PWS Information'!$E$10="CWS",U1624="Multiple Family Residence",'[1]PWS Information'!$E$11="No",Q1624="Lead")),
(AND('[1]PWS Information'!$E$10="CWS",U1624="Other",Q1624="Lead")),
(AND('[1]PWS Information'!$E$10="CWS",U1624="Building",Q1624="Lead")))),"Tier 2",
IF((OR((AND('[1]PWS Information'!$E$10="CWS",U1624="Single Family Residence",Q1624="Galvanized Requiring Replacement")),
(AND('[1]PWS Information'!$E$10="CWS",U1624="Single Family Residence",Q1624="Galvanized Requiring Replacement",R1624="Yes")),
(AND('[1]PWS Information'!$E$10="NTNC",Q1624="Galvanized Requiring Replacement")),
(AND('[1]PWS Information'!$E$10="NTNC",U1624="Single Family Residence",R1624="Yes")))),"Tier 3",
IF((OR((AND('[1]PWS Information'!$E$10="CWS",U1624="Single Family Residence",S1624="Yes",Q1624="Non-Lead", J1624="Non-Lead - Copper",L1624="Before 1989")),
(AND('[1]PWS Information'!$E$10="CWS",U1624="Single Family Residence",S1624="Yes",Q1624="Non-Lead", N1624="Non-Lead - Copper",O1624="Before 1989")))),"Tier 4",
IF((OR((AND('[1]PWS Information'!$E$10="NTNC",Q1624="Non-Lead")),
(AND('[1]PWS Information'!$E$10="CWS",Q1624="Non-Lead",S1624="")),
(AND('[1]PWS Information'!$E$10="CWS",Q1624="Non-Lead",S1624="No")),
(AND('[1]PWS Information'!$E$10="CWS",Q1624="Non-Lead",S1624="Don't Know")),
(AND('[1]PWS Information'!$E$10="CWS",Q1624="Non-Lead", J1624="Non-Lead - Copper", S1624="Yes", L1624="Between 1989 and 2014")),
(AND('[1]PWS Information'!$E$10="CWS",Q1624="Non-Lead", J1624="Non-Lead - Copper", S1624="Yes", L1624="After 2014")),
(AND('[1]PWS Information'!$E$10="CWS",Q1624="Non-Lead", J1624="Non-Lead - Copper", S1624="Yes", L1624="Unknown")),
(AND('[1]PWS Information'!$E$10="CWS",Q1624="Non-Lead", N1624="Non-Lead - Copper", S1624="Yes", O1624="Between 1989 and 2014")),
(AND('[1]PWS Information'!$E$10="CWS",Q1624="Non-Lead", N1624="Non-Lead - Copper", S1624="Yes", O1624="After 2014")),
(AND('[1]PWS Information'!$E$10="CWS",Q1624="Non-Lead", N1624="Non-Lead - Copper", S1624="Yes", O1624="Unknown")),
(AND('[1]PWS Information'!$E$10="CWS",Q1624="Unknown")),
(AND('[1]PWS Information'!$E$10="NTNC",Q1624="Unknown")))),"Tier 5",
"")))))</f>
        <v>Tier 5</v>
      </c>
      <c r="Z1624" s="71"/>
      <c r="AA1624" s="71"/>
    </row>
    <row r="1625" spans="1:27" ht="72" x14ac:dyDescent="0.3">
      <c r="A1625" s="1"/>
      <c r="B1625" s="70">
        <v>3845014</v>
      </c>
      <c r="C1625" s="60">
        <v>401</v>
      </c>
      <c r="D1625" s="61" t="s">
        <v>482</v>
      </c>
      <c r="E1625" s="61" t="s">
        <v>49</v>
      </c>
      <c r="F1625" s="61">
        <v>78640</v>
      </c>
      <c r="G1625" s="62" t="s">
        <v>483</v>
      </c>
      <c r="H1625" s="63">
        <v>29.9812528</v>
      </c>
      <c r="I1625" s="64">
        <v>-97.834041666666593</v>
      </c>
      <c r="J1625" s="65" t="s">
        <v>50</v>
      </c>
      <c r="K1625" s="66" t="s">
        <v>51</v>
      </c>
      <c r="L1625" s="62" t="s">
        <v>52</v>
      </c>
      <c r="M1625" s="69"/>
      <c r="N1625" s="65" t="s">
        <v>50</v>
      </c>
      <c r="O1625" s="66" t="s">
        <v>52</v>
      </c>
      <c r="P1625" s="69"/>
      <c r="Q1625" s="55" t="str">
        <f t="shared" si="25"/>
        <v>Non-Lead</v>
      </c>
      <c r="R1625" s="70" t="s">
        <v>51</v>
      </c>
      <c r="S1625" s="70" t="s">
        <v>51</v>
      </c>
      <c r="T1625" s="70"/>
      <c r="U1625" s="71" t="s">
        <v>53</v>
      </c>
      <c r="V1625" s="71" t="s">
        <v>51</v>
      </c>
      <c r="W1625" s="71" t="s">
        <v>51</v>
      </c>
      <c r="X1625" s="71" t="s">
        <v>51</v>
      </c>
      <c r="Y1625" s="72" t="str">
        <f>IF((OR((AND('[1]PWS Information'!$E$10="CWS",U1625="Single Family Residence",Q1625="Lead")),
(AND('[1]PWS Information'!$E$10="CWS",U1625="Multiple Family Residence",'[1]PWS Information'!$E$11="Yes",Q1625="Lead")),
(AND('[1]PWS Information'!$E$10="NTNC",Q1625="Lead")))),"Tier 1",
IF((OR((AND('[1]PWS Information'!$E$10="CWS",U1625="Multiple Family Residence",'[1]PWS Information'!$E$11="No",Q1625="Lead")),
(AND('[1]PWS Information'!$E$10="CWS",U1625="Other",Q1625="Lead")),
(AND('[1]PWS Information'!$E$10="CWS",U1625="Building",Q1625="Lead")))),"Tier 2",
IF((OR((AND('[1]PWS Information'!$E$10="CWS",U1625="Single Family Residence",Q1625="Galvanized Requiring Replacement")),
(AND('[1]PWS Information'!$E$10="CWS",U1625="Single Family Residence",Q1625="Galvanized Requiring Replacement",R1625="Yes")),
(AND('[1]PWS Information'!$E$10="NTNC",Q1625="Galvanized Requiring Replacement")),
(AND('[1]PWS Information'!$E$10="NTNC",U1625="Single Family Residence",R1625="Yes")))),"Tier 3",
IF((OR((AND('[1]PWS Information'!$E$10="CWS",U1625="Single Family Residence",S1625="Yes",Q1625="Non-Lead", J1625="Non-Lead - Copper",L1625="Before 1989")),
(AND('[1]PWS Information'!$E$10="CWS",U1625="Single Family Residence",S1625="Yes",Q1625="Non-Lead", N1625="Non-Lead - Copper",O1625="Before 1989")))),"Tier 4",
IF((OR((AND('[1]PWS Information'!$E$10="NTNC",Q1625="Non-Lead")),
(AND('[1]PWS Information'!$E$10="CWS",Q1625="Non-Lead",S1625="")),
(AND('[1]PWS Information'!$E$10="CWS",Q1625="Non-Lead",S1625="No")),
(AND('[1]PWS Information'!$E$10="CWS",Q1625="Non-Lead",S1625="Don't Know")),
(AND('[1]PWS Information'!$E$10="CWS",Q1625="Non-Lead", J1625="Non-Lead - Copper", S1625="Yes", L1625="Between 1989 and 2014")),
(AND('[1]PWS Information'!$E$10="CWS",Q1625="Non-Lead", J1625="Non-Lead - Copper", S1625="Yes", L1625="After 2014")),
(AND('[1]PWS Information'!$E$10="CWS",Q1625="Non-Lead", J1625="Non-Lead - Copper", S1625="Yes", L1625="Unknown")),
(AND('[1]PWS Information'!$E$10="CWS",Q1625="Non-Lead", N1625="Non-Lead - Copper", S1625="Yes", O1625="Between 1989 and 2014")),
(AND('[1]PWS Information'!$E$10="CWS",Q1625="Non-Lead", N1625="Non-Lead - Copper", S1625="Yes", O1625="After 2014")),
(AND('[1]PWS Information'!$E$10="CWS",Q1625="Non-Lead", N1625="Non-Lead - Copper", S1625="Yes", O1625="Unknown")),
(AND('[1]PWS Information'!$E$10="CWS",Q1625="Unknown")),
(AND('[1]PWS Information'!$E$10="NTNC",Q1625="Unknown")))),"Tier 5",
"")))))</f>
        <v>Tier 5</v>
      </c>
      <c r="Z1625" s="71"/>
      <c r="AA1625" s="71"/>
    </row>
    <row r="1626" spans="1:27" ht="72" x14ac:dyDescent="0.3">
      <c r="A1626" s="17"/>
      <c r="B1626" s="70">
        <v>9787683</v>
      </c>
      <c r="C1626" s="60">
        <v>410</v>
      </c>
      <c r="D1626" s="61" t="s">
        <v>482</v>
      </c>
      <c r="E1626" s="61" t="s">
        <v>49</v>
      </c>
      <c r="F1626" s="61">
        <v>78640</v>
      </c>
      <c r="G1626" s="62" t="s">
        <v>483</v>
      </c>
      <c r="H1626" s="63">
        <v>29.981602800000001</v>
      </c>
      <c r="I1626" s="64">
        <v>-97.834522222222205</v>
      </c>
      <c r="J1626" s="65" t="s">
        <v>50</v>
      </c>
      <c r="K1626" s="66" t="s">
        <v>51</v>
      </c>
      <c r="L1626" s="62" t="s">
        <v>52</v>
      </c>
      <c r="M1626" s="69"/>
      <c r="N1626" s="65" t="s">
        <v>50</v>
      </c>
      <c r="O1626" s="66" t="s">
        <v>52</v>
      </c>
      <c r="P1626" s="69"/>
      <c r="Q1626" s="55" t="str">
        <f t="shared" si="25"/>
        <v>Non-Lead</v>
      </c>
      <c r="R1626" s="70" t="s">
        <v>51</v>
      </c>
      <c r="S1626" s="70" t="s">
        <v>51</v>
      </c>
      <c r="T1626" s="70"/>
      <c r="U1626" s="71" t="s">
        <v>53</v>
      </c>
      <c r="V1626" s="71" t="s">
        <v>51</v>
      </c>
      <c r="W1626" s="71" t="s">
        <v>51</v>
      </c>
      <c r="X1626" s="71" t="s">
        <v>51</v>
      </c>
      <c r="Y1626" s="72" t="str">
        <f>IF((OR((AND('[1]PWS Information'!$E$10="CWS",U1626="Single Family Residence",Q1626="Lead")),
(AND('[1]PWS Information'!$E$10="CWS",U1626="Multiple Family Residence",'[1]PWS Information'!$E$11="Yes",Q1626="Lead")),
(AND('[1]PWS Information'!$E$10="NTNC",Q1626="Lead")))),"Tier 1",
IF((OR((AND('[1]PWS Information'!$E$10="CWS",U1626="Multiple Family Residence",'[1]PWS Information'!$E$11="No",Q1626="Lead")),
(AND('[1]PWS Information'!$E$10="CWS",U1626="Other",Q1626="Lead")),
(AND('[1]PWS Information'!$E$10="CWS",U1626="Building",Q1626="Lead")))),"Tier 2",
IF((OR((AND('[1]PWS Information'!$E$10="CWS",U1626="Single Family Residence",Q1626="Galvanized Requiring Replacement")),
(AND('[1]PWS Information'!$E$10="CWS",U1626="Single Family Residence",Q1626="Galvanized Requiring Replacement",R1626="Yes")),
(AND('[1]PWS Information'!$E$10="NTNC",Q1626="Galvanized Requiring Replacement")),
(AND('[1]PWS Information'!$E$10="NTNC",U1626="Single Family Residence",R1626="Yes")))),"Tier 3",
IF((OR((AND('[1]PWS Information'!$E$10="CWS",U1626="Single Family Residence",S1626="Yes",Q1626="Non-Lead", J1626="Non-Lead - Copper",L1626="Before 1989")),
(AND('[1]PWS Information'!$E$10="CWS",U1626="Single Family Residence",S1626="Yes",Q1626="Non-Lead", N1626="Non-Lead - Copper",O1626="Before 1989")))),"Tier 4",
IF((OR((AND('[1]PWS Information'!$E$10="NTNC",Q1626="Non-Lead")),
(AND('[1]PWS Information'!$E$10="CWS",Q1626="Non-Lead",S1626="")),
(AND('[1]PWS Information'!$E$10="CWS",Q1626="Non-Lead",S1626="No")),
(AND('[1]PWS Information'!$E$10="CWS",Q1626="Non-Lead",S1626="Don't Know")),
(AND('[1]PWS Information'!$E$10="CWS",Q1626="Non-Lead", J1626="Non-Lead - Copper", S1626="Yes", L1626="Between 1989 and 2014")),
(AND('[1]PWS Information'!$E$10="CWS",Q1626="Non-Lead", J1626="Non-Lead - Copper", S1626="Yes", L1626="After 2014")),
(AND('[1]PWS Information'!$E$10="CWS",Q1626="Non-Lead", J1626="Non-Lead - Copper", S1626="Yes", L1626="Unknown")),
(AND('[1]PWS Information'!$E$10="CWS",Q1626="Non-Lead", N1626="Non-Lead - Copper", S1626="Yes", O1626="Between 1989 and 2014")),
(AND('[1]PWS Information'!$E$10="CWS",Q1626="Non-Lead", N1626="Non-Lead - Copper", S1626="Yes", O1626="After 2014")),
(AND('[1]PWS Information'!$E$10="CWS",Q1626="Non-Lead", N1626="Non-Lead - Copper", S1626="Yes", O1626="Unknown")),
(AND('[1]PWS Information'!$E$10="CWS",Q1626="Unknown")),
(AND('[1]PWS Information'!$E$10="NTNC",Q1626="Unknown")))),"Tier 5",
"")))))</f>
        <v>Tier 5</v>
      </c>
      <c r="Z1626" s="71"/>
      <c r="AA1626" s="71"/>
    </row>
    <row r="1627" spans="1:27" ht="72" x14ac:dyDescent="0.3">
      <c r="A1627" s="1"/>
      <c r="B1627" s="70">
        <v>3845917</v>
      </c>
      <c r="C1627" s="60">
        <v>413</v>
      </c>
      <c r="D1627" s="61" t="s">
        <v>482</v>
      </c>
      <c r="E1627" s="61" t="s">
        <v>49</v>
      </c>
      <c r="F1627" s="61">
        <v>78640</v>
      </c>
      <c r="G1627" s="62" t="s">
        <v>483</v>
      </c>
      <c r="H1627" s="63">
        <v>29.981222200000001</v>
      </c>
      <c r="I1627" s="64">
        <v>-97.834238888888805</v>
      </c>
      <c r="J1627" s="65" t="s">
        <v>50</v>
      </c>
      <c r="K1627" s="66" t="s">
        <v>51</v>
      </c>
      <c r="L1627" s="62" t="s">
        <v>52</v>
      </c>
      <c r="M1627" s="69"/>
      <c r="N1627" s="65" t="s">
        <v>50</v>
      </c>
      <c r="O1627" s="66" t="s">
        <v>52</v>
      </c>
      <c r="P1627" s="69"/>
      <c r="Q1627" s="55" t="str">
        <f t="shared" si="25"/>
        <v>Non-Lead</v>
      </c>
      <c r="R1627" s="70" t="s">
        <v>51</v>
      </c>
      <c r="S1627" s="70" t="s">
        <v>51</v>
      </c>
      <c r="T1627" s="70"/>
      <c r="U1627" s="71" t="s">
        <v>53</v>
      </c>
      <c r="V1627" s="71" t="s">
        <v>51</v>
      </c>
      <c r="W1627" s="71" t="s">
        <v>51</v>
      </c>
      <c r="X1627" s="71" t="s">
        <v>51</v>
      </c>
      <c r="Y1627" s="72" t="str">
        <f>IF((OR((AND('[1]PWS Information'!$E$10="CWS",U1627="Single Family Residence",Q1627="Lead")),
(AND('[1]PWS Information'!$E$10="CWS",U1627="Multiple Family Residence",'[1]PWS Information'!$E$11="Yes",Q1627="Lead")),
(AND('[1]PWS Information'!$E$10="NTNC",Q1627="Lead")))),"Tier 1",
IF((OR((AND('[1]PWS Information'!$E$10="CWS",U1627="Multiple Family Residence",'[1]PWS Information'!$E$11="No",Q1627="Lead")),
(AND('[1]PWS Information'!$E$10="CWS",U1627="Other",Q1627="Lead")),
(AND('[1]PWS Information'!$E$10="CWS",U1627="Building",Q1627="Lead")))),"Tier 2",
IF((OR((AND('[1]PWS Information'!$E$10="CWS",U1627="Single Family Residence",Q1627="Galvanized Requiring Replacement")),
(AND('[1]PWS Information'!$E$10="CWS",U1627="Single Family Residence",Q1627="Galvanized Requiring Replacement",R1627="Yes")),
(AND('[1]PWS Information'!$E$10="NTNC",Q1627="Galvanized Requiring Replacement")),
(AND('[1]PWS Information'!$E$10="NTNC",U1627="Single Family Residence",R1627="Yes")))),"Tier 3",
IF((OR((AND('[1]PWS Information'!$E$10="CWS",U1627="Single Family Residence",S1627="Yes",Q1627="Non-Lead", J1627="Non-Lead - Copper",L1627="Before 1989")),
(AND('[1]PWS Information'!$E$10="CWS",U1627="Single Family Residence",S1627="Yes",Q1627="Non-Lead", N1627="Non-Lead - Copper",O1627="Before 1989")))),"Tier 4",
IF((OR((AND('[1]PWS Information'!$E$10="NTNC",Q1627="Non-Lead")),
(AND('[1]PWS Information'!$E$10="CWS",Q1627="Non-Lead",S1627="")),
(AND('[1]PWS Information'!$E$10="CWS",Q1627="Non-Lead",S1627="No")),
(AND('[1]PWS Information'!$E$10="CWS",Q1627="Non-Lead",S1627="Don't Know")),
(AND('[1]PWS Information'!$E$10="CWS",Q1627="Non-Lead", J1627="Non-Lead - Copper", S1627="Yes", L1627="Between 1989 and 2014")),
(AND('[1]PWS Information'!$E$10="CWS",Q1627="Non-Lead", J1627="Non-Lead - Copper", S1627="Yes", L1627="After 2014")),
(AND('[1]PWS Information'!$E$10="CWS",Q1627="Non-Lead", J1627="Non-Lead - Copper", S1627="Yes", L1627="Unknown")),
(AND('[1]PWS Information'!$E$10="CWS",Q1627="Non-Lead", N1627="Non-Lead - Copper", S1627="Yes", O1627="Between 1989 and 2014")),
(AND('[1]PWS Information'!$E$10="CWS",Q1627="Non-Lead", N1627="Non-Lead - Copper", S1627="Yes", O1627="After 2014")),
(AND('[1]PWS Information'!$E$10="CWS",Q1627="Non-Lead", N1627="Non-Lead - Copper", S1627="Yes", O1627="Unknown")),
(AND('[1]PWS Information'!$E$10="CWS",Q1627="Unknown")),
(AND('[1]PWS Information'!$E$10="NTNC",Q1627="Unknown")))),"Tier 5",
"")))))</f>
        <v>Tier 5</v>
      </c>
      <c r="Z1627" s="71"/>
      <c r="AA1627" s="71"/>
    </row>
    <row r="1628" spans="1:27" ht="72" x14ac:dyDescent="0.3">
      <c r="A1628" s="1"/>
      <c r="B1628" s="70">
        <v>9676389</v>
      </c>
      <c r="C1628" s="60">
        <v>420</v>
      </c>
      <c r="D1628" s="61" t="s">
        <v>482</v>
      </c>
      <c r="E1628" s="61" t="s">
        <v>49</v>
      </c>
      <c r="F1628" s="61">
        <v>78640</v>
      </c>
      <c r="G1628" s="62" t="s">
        <v>483</v>
      </c>
      <c r="H1628" s="63">
        <v>29.981544400000001</v>
      </c>
      <c r="I1628" s="64">
        <v>-97.834708333333296</v>
      </c>
      <c r="J1628" s="65" t="s">
        <v>50</v>
      </c>
      <c r="K1628" s="66" t="s">
        <v>51</v>
      </c>
      <c r="L1628" s="62" t="s">
        <v>52</v>
      </c>
      <c r="M1628" s="69"/>
      <c r="N1628" s="65" t="s">
        <v>50</v>
      </c>
      <c r="O1628" s="66" t="s">
        <v>52</v>
      </c>
      <c r="P1628" s="69"/>
      <c r="Q1628" s="55" t="str">
        <f t="shared" si="25"/>
        <v>Non-Lead</v>
      </c>
      <c r="R1628" s="70" t="s">
        <v>51</v>
      </c>
      <c r="S1628" s="70" t="s">
        <v>51</v>
      </c>
      <c r="T1628" s="70"/>
      <c r="U1628" s="71" t="s">
        <v>53</v>
      </c>
      <c r="V1628" s="71" t="s">
        <v>51</v>
      </c>
      <c r="W1628" s="71" t="s">
        <v>51</v>
      </c>
      <c r="X1628" s="71" t="s">
        <v>51</v>
      </c>
      <c r="Y1628" s="72" t="str">
        <f>IF((OR((AND('[1]PWS Information'!$E$10="CWS",U1628="Single Family Residence",Q1628="Lead")),
(AND('[1]PWS Information'!$E$10="CWS",U1628="Multiple Family Residence",'[1]PWS Information'!$E$11="Yes",Q1628="Lead")),
(AND('[1]PWS Information'!$E$10="NTNC",Q1628="Lead")))),"Tier 1",
IF((OR((AND('[1]PWS Information'!$E$10="CWS",U1628="Multiple Family Residence",'[1]PWS Information'!$E$11="No",Q1628="Lead")),
(AND('[1]PWS Information'!$E$10="CWS",U1628="Other",Q1628="Lead")),
(AND('[1]PWS Information'!$E$10="CWS",U1628="Building",Q1628="Lead")))),"Tier 2",
IF((OR((AND('[1]PWS Information'!$E$10="CWS",U1628="Single Family Residence",Q1628="Galvanized Requiring Replacement")),
(AND('[1]PWS Information'!$E$10="CWS",U1628="Single Family Residence",Q1628="Galvanized Requiring Replacement",R1628="Yes")),
(AND('[1]PWS Information'!$E$10="NTNC",Q1628="Galvanized Requiring Replacement")),
(AND('[1]PWS Information'!$E$10="NTNC",U1628="Single Family Residence",R1628="Yes")))),"Tier 3",
IF((OR((AND('[1]PWS Information'!$E$10="CWS",U1628="Single Family Residence",S1628="Yes",Q1628="Non-Lead", J1628="Non-Lead - Copper",L1628="Before 1989")),
(AND('[1]PWS Information'!$E$10="CWS",U1628="Single Family Residence",S1628="Yes",Q1628="Non-Lead", N1628="Non-Lead - Copper",O1628="Before 1989")))),"Tier 4",
IF((OR((AND('[1]PWS Information'!$E$10="NTNC",Q1628="Non-Lead")),
(AND('[1]PWS Information'!$E$10="CWS",Q1628="Non-Lead",S1628="")),
(AND('[1]PWS Information'!$E$10="CWS",Q1628="Non-Lead",S1628="No")),
(AND('[1]PWS Information'!$E$10="CWS",Q1628="Non-Lead",S1628="Don't Know")),
(AND('[1]PWS Information'!$E$10="CWS",Q1628="Non-Lead", J1628="Non-Lead - Copper", S1628="Yes", L1628="Between 1989 and 2014")),
(AND('[1]PWS Information'!$E$10="CWS",Q1628="Non-Lead", J1628="Non-Lead - Copper", S1628="Yes", L1628="After 2014")),
(AND('[1]PWS Information'!$E$10="CWS",Q1628="Non-Lead", J1628="Non-Lead - Copper", S1628="Yes", L1628="Unknown")),
(AND('[1]PWS Information'!$E$10="CWS",Q1628="Non-Lead", N1628="Non-Lead - Copper", S1628="Yes", O1628="Between 1989 and 2014")),
(AND('[1]PWS Information'!$E$10="CWS",Q1628="Non-Lead", N1628="Non-Lead - Copper", S1628="Yes", O1628="After 2014")),
(AND('[1]PWS Information'!$E$10="CWS",Q1628="Non-Lead", N1628="Non-Lead - Copper", S1628="Yes", O1628="Unknown")),
(AND('[1]PWS Information'!$E$10="CWS",Q1628="Unknown")),
(AND('[1]PWS Information'!$E$10="NTNC",Q1628="Unknown")))),"Tier 5",
"")))))</f>
        <v>Tier 5</v>
      </c>
      <c r="Z1628" s="71"/>
      <c r="AA1628" s="71"/>
    </row>
    <row r="1629" spans="1:27" ht="72" x14ac:dyDescent="0.3">
      <c r="A1629" s="1"/>
      <c r="B1629" s="70">
        <v>3848568</v>
      </c>
      <c r="C1629" s="60">
        <v>425</v>
      </c>
      <c r="D1629" s="61" t="s">
        <v>482</v>
      </c>
      <c r="E1629" s="61" t="s">
        <v>49</v>
      </c>
      <c r="F1629" s="61">
        <v>78640</v>
      </c>
      <c r="G1629" s="62" t="s">
        <v>483</v>
      </c>
      <c r="H1629" s="63">
        <v>29.981136100000001</v>
      </c>
      <c r="I1629" s="64">
        <v>-97.834402777777697</v>
      </c>
      <c r="J1629" s="65" t="s">
        <v>50</v>
      </c>
      <c r="K1629" s="66" t="s">
        <v>51</v>
      </c>
      <c r="L1629" s="62" t="s">
        <v>52</v>
      </c>
      <c r="M1629" s="69"/>
      <c r="N1629" s="65" t="s">
        <v>50</v>
      </c>
      <c r="O1629" s="66" t="s">
        <v>52</v>
      </c>
      <c r="P1629" s="69"/>
      <c r="Q1629" s="55" t="str">
        <f t="shared" si="25"/>
        <v>Non-Lead</v>
      </c>
      <c r="R1629" s="70" t="s">
        <v>51</v>
      </c>
      <c r="S1629" s="70" t="s">
        <v>51</v>
      </c>
      <c r="T1629" s="70"/>
      <c r="U1629" s="71" t="s">
        <v>53</v>
      </c>
      <c r="V1629" s="71" t="s">
        <v>51</v>
      </c>
      <c r="W1629" s="71" t="s">
        <v>51</v>
      </c>
      <c r="X1629" s="71" t="s">
        <v>51</v>
      </c>
      <c r="Y1629" s="72" t="str">
        <f>IF((OR((AND('[1]PWS Information'!$E$10="CWS",U1629="Single Family Residence",Q1629="Lead")),
(AND('[1]PWS Information'!$E$10="CWS",U1629="Multiple Family Residence",'[1]PWS Information'!$E$11="Yes",Q1629="Lead")),
(AND('[1]PWS Information'!$E$10="NTNC",Q1629="Lead")))),"Tier 1",
IF((OR((AND('[1]PWS Information'!$E$10="CWS",U1629="Multiple Family Residence",'[1]PWS Information'!$E$11="No",Q1629="Lead")),
(AND('[1]PWS Information'!$E$10="CWS",U1629="Other",Q1629="Lead")),
(AND('[1]PWS Information'!$E$10="CWS",U1629="Building",Q1629="Lead")))),"Tier 2",
IF((OR((AND('[1]PWS Information'!$E$10="CWS",U1629="Single Family Residence",Q1629="Galvanized Requiring Replacement")),
(AND('[1]PWS Information'!$E$10="CWS",U1629="Single Family Residence",Q1629="Galvanized Requiring Replacement",R1629="Yes")),
(AND('[1]PWS Information'!$E$10="NTNC",Q1629="Galvanized Requiring Replacement")),
(AND('[1]PWS Information'!$E$10="NTNC",U1629="Single Family Residence",R1629="Yes")))),"Tier 3",
IF((OR((AND('[1]PWS Information'!$E$10="CWS",U1629="Single Family Residence",S1629="Yes",Q1629="Non-Lead", J1629="Non-Lead - Copper",L1629="Before 1989")),
(AND('[1]PWS Information'!$E$10="CWS",U1629="Single Family Residence",S1629="Yes",Q1629="Non-Lead", N1629="Non-Lead - Copper",O1629="Before 1989")))),"Tier 4",
IF((OR((AND('[1]PWS Information'!$E$10="NTNC",Q1629="Non-Lead")),
(AND('[1]PWS Information'!$E$10="CWS",Q1629="Non-Lead",S1629="")),
(AND('[1]PWS Information'!$E$10="CWS",Q1629="Non-Lead",S1629="No")),
(AND('[1]PWS Information'!$E$10="CWS",Q1629="Non-Lead",S1629="Don't Know")),
(AND('[1]PWS Information'!$E$10="CWS",Q1629="Non-Lead", J1629="Non-Lead - Copper", S1629="Yes", L1629="Between 1989 and 2014")),
(AND('[1]PWS Information'!$E$10="CWS",Q1629="Non-Lead", J1629="Non-Lead - Copper", S1629="Yes", L1629="After 2014")),
(AND('[1]PWS Information'!$E$10="CWS",Q1629="Non-Lead", J1629="Non-Lead - Copper", S1629="Yes", L1629="Unknown")),
(AND('[1]PWS Information'!$E$10="CWS",Q1629="Non-Lead", N1629="Non-Lead - Copper", S1629="Yes", O1629="Between 1989 and 2014")),
(AND('[1]PWS Information'!$E$10="CWS",Q1629="Non-Lead", N1629="Non-Lead - Copper", S1629="Yes", O1629="After 2014")),
(AND('[1]PWS Information'!$E$10="CWS",Q1629="Non-Lead", N1629="Non-Lead - Copper", S1629="Yes", O1629="Unknown")),
(AND('[1]PWS Information'!$E$10="CWS",Q1629="Unknown")),
(AND('[1]PWS Information'!$E$10="NTNC",Q1629="Unknown")))),"Tier 5",
"")))))</f>
        <v>Tier 5</v>
      </c>
      <c r="Z1629" s="71"/>
      <c r="AA1629" s="71"/>
    </row>
    <row r="1630" spans="1:27" ht="72" x14ac:dyDescent="0.3">
      <c r="A1630" s="17"/>
      <c r="B1630" s="70">
        <v>9679682</v>
      </c>
      <c r="C1630" s="60">
        <v>430</v>
      </c>
      <c r="D1630" s="61" t="s">
        <v>482</v>
      </c>
      <c r="E1630" s="61" t="s">
        <v>49</v>
      </c>
      <c r="F1630" s="61">
        <v>78640</v>
      </c>
      <c r="G1630" s="62" t="s">
        <v>483</v>
      </c>
      <c r="H1630" s="63">
        <v>29.981466699999999</v>
      </c>
      <c r="I1630" s="64">
        <v>-97.834830555555499</v>
      </c>
      <c r="J1630" s="65" t="s">
        <v>50</v>
      </c>
      <c r="K1630" s="66" t="s">
        <v>51</v>
      </c>
      <c r="L1630" s="62" t="s">
        <v>52</v>
      </c>
      <c r="M1630" s="69"/>
      <c r="N1630" s="65" t="s">
        <v>50</v>
      </c>
      <c r="O1630" s="66" t="s">
        <v>52</v>
      </c>
      <c r="P1630" s="69"/>
      <c r="Q1630" s="55" t="str">
        <f t="shared" si="25"/>
        <v>Non-Lead</v>
      </c>
      <c r="R1630" s="70" t="s">
        <v>51</v>
      </c>
      <c r="S1630" s="70" t="s">
        <v>51</v>
      </c>
      <c r="T1630" s="70"/>
      <c r="U1630" s="71" t="s">
        <v>53</v>
      </c>
      <c r="V1630" s="71" t="s">
        <v>51</v>
      </c>
      <c r="W1630" s="71" t="s">
        <v>51</v>
      </c>
      <c r="X1630" s="71" t="s">
        <v>51</v>
      </c>
      <c r="Y1630" s="72" t="str">
        <f>IF((OR((AND('[1]PWS Information'!$E$10="CWS",U1630="Single Family Residence",Q1630="Lead")),
(AND('[1]PWS Information'!$E$10="CWS",U1630="Multiple Family Residence",'[1]PWS Information'!$E$11="Yes",Q1630="Lead")),
(AND('[1]PWS Information'!$E$10="NTNC",Q1630="Lead")))),"Tier 1",
IF((OR((AND('[1]PWS Information'!$E$10="CWS",U1630="Multiple Family Residence",'[1]PWS Information'!$E$11="No",Q1630="Lead")),
(AND('[1]PWS Information'!$E$10="CWS",U1630="Other",Q1630="Lead")),
(AND('[1]PWS Information'!$E$10="CWS",U1630="Building",Q1630="Lead")))),"Tier 2",
IF((OR((AND('[1]PWS Information'!$E$10="CWS",U1630="Single Family Residence",Q1630="Galvanized Requiring Replacement")),
(AND('[1]PWS Information'!$E$10="CWS",U1630="Single Family Residence",Q1630="Galvanized Requiring Replacement",R1630="Yes")),
(AND('[1]PWS Information'!$E$10="NTNC",Q1630="Galvanized Requiring Replacement")),
(AND('[1]PWS Information'!$E$10="NTNC",U1630="Single Family Residence",R1630="Yes")))),"Tier 3",
IF((OR((AND('[1]PWS Information'!$E$10="CWS",U1630="Single Family Residence",S1630="Yes",Q1630="Non-Lead", J1630="Non-Lead - Copper",L1630="Before 1989")),
(AND('[1]PWS Information'!$E$10="CWS",U1630="Single Family Residence",S1630="Yes",Q1630="Non-Lead", N1630="Non-Lead - Copper",O1630="Before 1989")))),"Tier 4",
IF((OR((AND('[1]PWS Information'!$E$10="NTNC",Q1630="Non-Lead")),
(AND('[1]PWS Information'!$E$10="CWS",Q1630="Non-Lead",S1630="")),
(AND('[1]PWS Information'!$E$10="CWS",Q1630="Non-Lead",S1630="No")),
(AND('[1]PWS Information'!$E$10="CWS",Q1630="Non-Lead",S1630="Don't Know")),
(AND('[1]PWS Information'!$E$10="CWS",Q1630="Non-Lead", J1630="Non-Lead - Copper", S1630="Yes", L1630="Between 1989 and 2014")),
(AND('[1]PWS Information'!$E$10="CWS",Q1630="Non-Lead", J1630="Non-Lead - Copper", S1630="Yes", L1630="After 2014")),
(AND('[1]PWS Information'!$E$10="CWS",Q1630="Non-Lead", J1630="Non-Lead - Copper", S1630="Yes", L1630="Unknown")),
(AND('[1]PWS Information'!$E$10="CWS",Q1630="Non-Lead", N1630="Non-Lead - Copper", S1630="Yes", O1630="Between 1989 and 2014")),
(AND('[1]PWS Information'!$E$10="CWS",Q1630="Non-Lead", N1630="Non-Lead - Copper", S1630="Yes", O1630="After 2014")),
(AND('[1]PWS Information'!$E$10="CWS",Q1630="Non-Lead", N1630="Non-Lead - Copper", S1630="Yes", O1630="Unknown")),
(AND('[1]PWS Information'!$E$10="CWS",Q1630="Unknown")),
(AND('[1]PWS Information'!$E$10="NTNC",Q1630="Unknown")))),"Tier 5",
"")))))</f>
        <v>Tier 5</v>
      </c>
      <c r="Z1630" s="71"/>
      <c r="AA1630" s="71"/>
    </row>
    <row r="1631" spans="1:27" ht="72" x14ac:dyDescent="0.3">
      <c r="A1631" s="1"/>
      <c r="B1631" s="70">
        <v>3879034</v>
      </c>
      <c r="C1631" s="60">
        <v>437</v>
      </c>
      <c r="D1631" s="61" t="s">
        <v>482</v>
      </c>
      <c r="E1631" s="61" t="s">
        <v>49</v>
      </c>
      <c r="F1631" s="61">
        <v>78640</v>
      </c>
      <c r="G1631" s="62" t="s">
        <v>483</v>
      </c>
      <c r="H1631" s="63">
        <v>29.9810111</v>
      </c>
      <c r="I1631" s="64">
        <v>-97.834522222222205</v>
      </c>
      <c r="J1631" s="65" t="s">
        <v>50</v>
      </c>
      <c r="K1631" s="66" t="s">
        <v>51</v>
      </c>
      <c r="L1631" s="62" t="s">
        <v>52</v>
      </c>
      <c r="M1631" s="69"/>
      <c r="N1631" s="65" t="s">
        <v>50</v>
      </c>
      <c r="O1631" s="66" t="s">
        <v>52</v>
      </c>
      <c r="P1631" s="69"/>
      <c r="Q1631" s="55" t="str">
        <f t="shared" si="25"/>
        <v>Non-Lead</v>
      </c>
      <c r="R1631" s="70" t="s">
        <v>51</v>
      </c>
      <c r="S1631" s="70" t="s">
        <v>51</v>
      </c>
      <c r="T1631" s="70"/>
      <c r="U1631" s="71" t="s">
        <v>53</v>
      </c>
      <c r="V1631" s="71" t="s">
        <v>51</v>
      </c>
      <c r="W1631" s="71" t="s">
        <v>51</v>
      </c>
      <c r="X1631" s="71" t="s">
        <v>51</v>
      </c>
      <c r="Y1631" s="72" t="str">
        <f>IF((OR((AND('[1]PWS Information'!$E$10="CWS",U1631="Single Family Residence",Q1631="Lead")),
(AND('[1]PWS Information'!$E$10="CWS",U1631="Multiple Family Residence",'[1]PWS Information'!$E$11="Yes",Q1631="Lead")),
(AND('[1]PWS Information'!$E$10="NTNC",Q1631="Lead")))),"Tier 1",
IF((OR((AND('[1]PWS Information'!$E$10="CWS",U1631="Multiple Family Residence",'[1]PWS Information'!$E$11="No",Q1631="Lead")),
(AND('[1]PWS Information'!$E$10="CWS",U1631="Other",Q1631="Lead")),
(AND('[1]PWS Information'!$E$10="CWS",U1631="Building",Q1631="Lead")))),"Tier 2",
IF((OR((AND('[1]PWS Information'!$E$10="CWS",U1631="Single Family Residence",Q1631="Galvanized Requiring Replacement")),
(AND('[1]PWS Information'!$E$10="CWS",U1631="Single Family Residence",Q1631="Galvanized Requiring Replacement",R1631="Yes")),
(AND('[1]PWS Information'!$E$10="NTNC",Q1631="Galvanized Requiring Replacement")),
(AND('[1]PWS Information'!$E$10="NTNC",U1631="Single Family Residence",R1631="Yes")))),"Tier 3",
IF((OR((AND('[1]PWS Information'!$E$10="CWS",U1631="Single Family Residence",S1631="Yes",Q1631="Non-Lead", J1631="Non-Lead - Copper",L1631="Before 1989")),
(AND('[1]PWS Information'!$E$10="CWS",U1631="Single Family Residence",S1631="Yes",Q1631="Non-Lead", N1631="Non-Lead - Copper",O1631="Before 1989")))),"Tier 4",
IF((OR((AND('[1]PWS Information'!$E$10="NTNC",Q1631="Non-Lead")),
(AND('[1]PWS Information'!$E$10="CWS",Q1631="Non-Lead",S1631="")),
(AND('[1]PWS Information'!$E$10="CWS",Q1631="Non-Lead",S1631="No")),
(AND('[1]PWS Information'!$E$10="CWS",Q1631="Non-Lead",S1631="Don't Know")),
(AND('[1]PWS Information'!$E$10="CWS",Q1631="Non-Lead", J1631="Non-Lead - Copper", S1631="Yes", L1631="Between 1989 and 2014")),
(AND('[1]PWS Information'!$E$10="CWS",Q1631="Non-Lead", J1631="Non-Lead - Copper", S1631="Yes", L1631="After 2014")),
(AND('[1]PWS Information'!$E$10="CWS",Q1631="Non-Lead", J1631="Non-Lead - Copper", S1631="Yes", L1631="Unknown")),
(AND('[1]PWS Information'!$E$10="CWS",Q1631="Non-Lead", N1631="Non-Lead - Copper", S1631="Yes", O1631="Between 1989 and 2014")),
(AND('[1]PWS Information'!$E$10="CWS",Q1631="Non-Lead", N1631="Non-Lead - Copper", S1631="Yes", O1631="After 2014")),
(AND('[1]PWS Information'!$E$10="CWS",Q1631="Non-Lead", N1631="Non-Lead - Copper", S1631="Yes", O1631="Unknown")),
(AND('[1]PWS Information'!$E$10="CWS",Q1631="Unknown")),
(AND('[1]PWS Information'!$E$10="NTNC",Q1631="Unknown")))),"Tier 5",
"")))))</f>
        <v>Tier 5</v>
      </c>
      <c r="Z1631" s="71"/>
      <c r="AA1631" s="71"/>
    </row>
    <row r="1632" spans="1:27" ht="72" x14ac:dyDescent="0.3">
      <c r="A1632" s="1"/>
      <c r="B1632" s="70">
        <v>3963163</v>
      </c>
      <c r="C1632" s="60">
        <v>440</v>
      </c>
      <c r="D1632" s="61" t="s">
        <v>482</v>
      </c>
      <c r="E1632" s="61" t="s">
        <v>49</v>
      </c>
      <c r="F1632" s="61">
        <v>78640</v>
      </c>
      <c r="G1632" s="62" t="s">
        <v>483</v>
      </c>
      <c r="H1632" s="63">
        <v>29.981363900000002</v>
      </c>
      <c r="I1632" s="64">
        <v>-97.834947222222198</v>
      </c>
      <c r="J1632" s="65" t="s">
        <v>50</v>
      </c>
      <c r="K1632" s="66" t="s">
        <v>51</v>
      </c>
      <c r="L1632" s="62" t="s">
        <v>52</v>
      </c>
      <c r="M1632" s="69"/>
      <c r="N1632" s="65" t="s">
        <v>50</v>
      </c>
      <c r="O1632" s="66" t="s">
        <v>52</v>
      </c>
      <c r="P1632" s="69"/>
      <c r="Q1632" s="55" t="str">
        <f t="shared" si="25"/>
        <v>Non-Lead</v>
      </c>
      <c r="R1632" s="70" t="s">
        <v>51</v>
      </c>
      <c r="S1632" s="70" t="s">
        <v>51</v>
      </c>
      <c r="T1632" s="70"/>
      <c r="U1632" s="71" t="s">
        <v>53</v>
      </c>
      <c r="V1632" s="71" t="s">
        <v>51</v>
      </c>
      <c r="W1632" s="71" t="s">
        <v>51</v>
      </c>
      <c r="X1632" s="71" t="s">
        <v>51</v>
      </c>
      <c r="Y1632" s="72" t="str">
        <f>IF((OR((AND('[1]PWS Information'!$E$10="CWS",U1632="Single Family Residence",Q1632="Lead")),
(AND('[1]PWS Information'!$E$10="CWS",U1632="Multiple Family Residence",'[1]PWS Information'!$E$11="Yes",Q1632="Lead")),
(AND('[1]PWS Information'!$E$10="NTNC",Q1632="Lead")))),"Tier 1",
IF((OR((AND('[1]PWS Information'!$E$10="CWS",U1632="Multiple Family Residence",'[1]PWS Information'!$E$11="No",Q1632="Lead")),
(AND('[1]PWS Information'!$E$10="CWS",U1632="Other",Q1632="Lead")),
(AND('[1]PWS Information'!$E$10="CWS",U1632="Building",Q1632="Lead")))),"Tier 2",
IF((OR((AND('[1]PWS Information'!$E$10="CWS",U1632="Single Family Residence",Q1632="Galvanized Requiring Replacement")),
(AND('[1]PWS Information'!$E$10="CWS",U1632="Single Family Residence",Q1632="Galvanized Requiring Replacement",R1632="Yes")),
(AND('[1]PWS Information'!$E$10="NTNC",Q1632="Galvanized Requiring Replacement")),
(AND('[1]PWS Information'!$E$10="NTNC",U1632="Single Family Residence",R1632="Yes")))),"Tier 3",
IF((OR((AND('[1]PWS Information'!$E$10="CWS",U1632="Single Family Residence",S1632="Yes",Q1632="Non-Lead", J1632="Non-Lead - Copper",L1632="Before 1989")),
(AND('[1]PWS Information'!$E$10="CWS",U1632="Single Family Residence",S1632="Yes",Q1632="Non-Lead", N1632="Non-Lead - Copper",O1632="Before 1989")))),"Tier 4",
IF((OR((AND('[1]PWS Information'!$E$10="NTNC",Q1632="Non-Lead")),
(AND('[1]PWS Information'!$E$10="CWS",Q1632="Non-Lead",S1632="")),
(AND('[1]PWS Information'!$E$10="CWS",Q1632="Non-Lead",S1632="No")),
(AND('[1]PWS Information'!$E$10="CWS",Q1632="Non-Lead",S1632="Don't Know")),
(AND('[1]PWS Information'!$E$10="CWS",Q1632="Non-Lead", J1632="Non-Lead - Copper", S1632="Yes", L1632="Between 1989 and 2014")),
(AND('[1]PWS Information'!$E$10="CWS",Q1632="Non-Lead", J1632="Non-Lead - Copper", S1632="Yes", L1632="After 2014")),
(AND('[1]PWS Information'!$E$10="CWS",Q1632="Non-Lead", J1632="Non-Lead - Copper", S1632="Yes", L1632="Unknown")),
(AND('[1]PWS Information'!$E$10="CWS",Q1632="Non-Lead", N1632="Non-Lead - Copper", S1632="Yes", O1632="Between 1989 and 2014")),
(AND('[1]PWS Information'!$E$10="CWS",Q1632="Non-Lead", N1632="Non-Lead - Copper", S1632="Yes", O1632="After 2014")),
(AND('[1]PWS Information'!$E$10="CWS",Q1632="Non-Lead", N1632="Non-Lead - Copper", S1632="Yes", O1632="Unknown")),
(AND('[1]PWS Information'!$E$10="CWS",Q1632="Unknown")),
(AND('[1]PWS Information'!$E$10="NTNC",Q1632="Unknown")))),"Tier 5",
"")))))</f>
        <v>Tier 5</v>
      </c>
      <c r="Z1632" s="71"/>
      <c r="AA1632" s="71"/>
    </row>
    <row r="1633" spans="1:27" ht="72" x14ac:dyDescent="0.3">
      <c r="A1633" s="1"/>
      <c r="B1633" s="70">
        <v>3933915</v>
      </c>
      <c r="C1633" s="60">
        <v>447</v>
      </c>
      <c r="D1633" s="61" t="s">
        <v>482</v>
      </c>
      <c r="E1633" s="61" t="s">
        <v>49</v>
      </c>
      <c r="F1633" s="61">
        <v>78640</v>
      </c>
      <c r="G1633" s="62" t="s">
        <v>483</v>
      </c>
      <c r="H1633" s="63">
        <v>29.980922199999998</v>
      </c>
      <c r="I1633" s="64">
        <v>-97.8346555555555</v>
      </c>
      <c r="J1633" s="65" t="s">
        <v>50</v>
      </c>
      <c r="K1633" s="66" t="s">
        <v>51</v>
      </c>
      <c r="L1633" s="62" t="s">
        <v>52</v>
      </c>
      <c r="M1633" s="69"/>
      <c r="N1633" s="65" t="s">
        <v>50</v>
      </c>
      <c r="O1633" s="66" t="s">
        <v>52</v>
      </c>
      <c r="P1633" s="69"/>
      <c r="Q1633" s="55" t="str">
        <f t="shared" si="25"/>
        <v>Non-Lead</v>
      </c>
      <c r="R1633" s="70" t="s">
        <v>51</v>
      </c>
      <c r="S1633" s="70" t="s">
        <v>51</v>
      </c>
      <c r="T1633" s="70"/>
      <c r="U1633" s="71" t="s">
        <v>53</v>
      </c>
      <c r="V1633" s="71" t="s">
        <v>51</v>
      </c>
      <c r="W1633" s="71" t="s">
        <v>51</v>
      </c>
      <c r="X1633" s="71" t="s">
        <v>51</v>
      </c>
      <c r="Y1633" s="72" t="str">
        <f>IF((OR((AND('[1]PWS Information'!$E$10="CWS",U1633="Single Family Residence",Q1633="Lead")),
(AND('[1]PWS Information'!$E$10="CWS",U1633="Multiple Family Residence",'[1]PWS Information'!$E$11="Yes",Q1633="Lead")),
(AND('[1]PWS Information'!$E$10="NTNC",Q1633="Lead")))),"Tier 1",
IF((OR((AND('[1]PWS Information'!$E$10="CWS",U1633="Multiple Family Residence",'[1]PWS Information'!$E$11="No",Q1633="Lead")),
(AND('[1]PWS Information'!$E$10="CWS",U1633="Other",Q1633="Lead")),
(AND('[1]PWS Information'!$E$10="CWS",U1633="Building",Q1633="Lead")))),"Tier 2",
IF((OR((AND('[1]PWS Information'!$E$10="CWS",U1633="Single Family Residence",Q1633="Galvanized Requiring Replacement")),
(AND('[1]PWS Information'!$E$10="CWS",U1633="Single Family Residence",Q1633="Galvanized Requiring Replacement",R1633="Yes")),
(AND('[1]PWS Information'!$E$10="NTNC",Q1633="Galvanized Requiring Replacement")),
(AND('[1]PWS Information'!$E$10="NTNC",U1633="Single Family Residence",R1633="Yes")))),"Tier 3",
IF((OR((AND('[1]PWS Information'!$E$10="CWS",U1633="Single Family Residence",S1633="Yes",Q1633="Non-Lead", J1633="Non-Lead - Copper",L1633="Before 1989")),
(AND('[1]PWS Information'!$E$10="CWS",U1633="Single Family Residence",S1633="Yes",Q1633="Non-Lead", N1633="Non-Lead - Copper",O1633="Before 1989")))),"Tier 4",
IF((OR((AND('[1]PWS Information'!$E$10="NTNC",Q1633="Non-Lead")),
(AND('[1]PWS Information'!$E$10="CWS",Q1633="Non-Lead",S1633="")),
(AND('[1]PWS Information'!$E$10="CWS",Q1633="Non-Lead",S1633="No")),
(AND('[1]PWS Information'!$E$10="CWS",Q1633="Non-Lead",S1633="Don't Know")),
(AND('[1]PWS Information'!$E$10="CWS",Q1633="Non-Lead", J1633="Non-Lead - Copper", S1633="Yes", L1633="Between 1989 and 2014")),
(AND('[1]PWS Information'!$E$10="CWS",Q1633="Non-Lead", J1633="Non-Lead - Copper", S1633="Yes", L1633="After 2014")),
(AND('[1]PWS Information'!$E$10="CWS",Q1633="Non-Lead", J1633="Non-Lead - Copper", S1633="Yes", L1633="Unknown")),
(AND('[1]PWS Information'!$E$10="CWS",Q1633="Non-Lead", N1633="Non-Lead - Copper", S1633="Yes", O1633="Between 1989 and 2014")),
(AND('[1]PWS Information'!$E$10="CWS",Q1633="Non-Lead", N1633="Non-Lead - Copper", S1633="Yes", O1633="After 2014")),
(AND('[1]PWS Information'!$E$10="CWS",Q1633="Non-Lead", N1633="Non-Lead - Copper", S1633="Yes", O1633="Unknown")),
(AND('[1]PWS Information'!$E$10="CWS",Q1633="Unknown")),
(AND('[1]PWS Information'!$E$10="NTNC",Q1633="Unknown")))),"Tier 5",
"")))))</f>
        <v>Tier 5</v>
      </c>
      <c r="Z1633" s="71"/>
      <c r="AA1633" s="71"/>
    </row>
    <row r="1634" spans="1:27" ht="72" x14ac:dyDescent="0.3">
      <c r="A1634" s="17"/>
      <c r="B1634" s="70">
        <v>9784625</v>
      </c>
      <c r="C1634" s="60">
        <v>450</v>
      </c>
      <c r="D1634" s="61" t="s">
        <v>482</v>
      </c>
      <c r="E1634" s="61" t="s">
        <v>49</v>
      </c>
      <c r="F1634" s="61">
        <v>78640</v>
      </c>
      <c r="G1634" s="62" t="s">
        <v>483</v>
      </c>
      <c r="H1634" s="63">
        <v>29.981266699999999</v>
      </c>
      <c r="I1634" s="64">
        <v>-97.835074999999904</v>
      </c>
      <c r="J1634" s="65" t="s">
        <v>50</v>
      </c>
      <c r="K1634" s="66" t="s">
        <v>51</v>
      </c>
      <c r="L1634" s="62" t="s">
        <v>52</v>
      </c>
      <c r="M1634" s="69"/>
      <c r="N1634" s="65" t="s">
        <v>50</v>
      </c>
      <c r="O1634" s="66" t="s">
        <v>52</v>
      </c>
      <c r="P1634" s="69"/>
      <c r="Q1634" s="55" t="str">
        <f t="shared" si="25"/>
        <v>Non-Lead</v>
      </c>
      <c r="R1634" s="70" t="s">
        <v>51</v>
      </c>
      <c r="S1634" s="70" t="s">
        <v>51</v>
      </c>
      <c r="T1634" s="70"/>
      <c r="U1634" s="71" t="s">
        <v>53</v>
      </c>
      <c r="V1634" s="71" t="s">
        <v>51</v>
      </c>
      <c r="W1634" s="71" t="s">
        <v>51</v>
      </c>
      <c r="X1634" s="71" t="s">
        <v>51</v>
      </c>
      <c r="Y1634" s="72" t="str">
        <f>IF((OR((AND('[1]PWS Information'!$E$10="CWS",U1634="Single Family Residence",Q1634="Lead")),
(AND('[1]PWS Information'!$E$10="CWS",U1634="Multiple Family Residence",'[1]PWS Information'!$E$11="Yes",Q1634="Lead")),
(AND('[1]PWS Information'!$E$10="NTNC",Q1634="Lead")))),"Tier 1",
IF((OR((AND('[1]PWS Information'!$E$10="CWS",U1634="Multiple Family Residence",'[1]PWS Information'!$E$11="No",Q1634="Lead")),
(AND('[1]PWS Information'!$E$10="CWS",U1634="Other",Q1634="Lead")),
(AND('[1]PWS Information'!$E$10="CWS",U1634="Building",Q1634="Lead")))),"Tier 2",
IF((OR((AND('[1]PWS Information'!$E$10="CWS",U1634="Single Family Residence",Q1634="Galvanized Requiring Replacement")),
(AND('[1]PWS Information'!$E$10="CWS",U1634="Single Family Residence",Q1634="Galvanized Requiring Replacement",R1634="Yes")),
(AND('[1]PWS Information'!$E$10="NTNC",Q1634="Galvanized Requiring Replacement")),
(AND('[1]PWS Information'!$E$10="NTNC",U1634="Single Family Residence",R1634="Yes")))),"Tier 3",
IF((OR((AND('[1]PWS Information'!$E$10="CWS",U1634="Single Family Residence",S1634="Yes",Q1634="Non-Lead", J1634="Non-Lead - Copper",L1634="Before 1989")),
(AND('[1]PWS Information'!$E$10="CWS",U1634="Single Family Residence",S1634="Yes",Q1634="Non-Lead", N1634="Non-Lead - Copper",O1634="Before 1989")))),"Tier 4",
IF((OR((AND('[1]PWS Information'!$E$10="NTNC",Q1634="Non-Lead")),
(AND('[1]PWS Information'!$E$10="CWS",Q1634="Non-Lead",S1634="")),
(AND('[1]PWS Information'!$E$10="CWS",Q1634="Non-Lead",S1634="No")),
(AND('[1]PWS Information'!$E$10="CWS",Q1634="Non-Lead",S1634="Don't Know")),
(AND('[1]PWS Information'!$E$10="CWS",Q1634="Non-Lead", J1634="Non-Lead - Copper", S1634="Yes", L1634="Between 1989 and 2014")),
(AND('[1]PWS Information'!$E$10="CWS",Q1634="Non-Lead", J1634="Non-Lead - Copper", S1634="Yes", L1634="After 2014")),
(AND('[1]PWS Information'!$E$10="CWS",Q1634="Non-Lead", J1634="Non-Lead - Copper", S1634="Yes", L1634="Unknown")),
(AND('[1]PWS Information'!$E$10="CWS",Q1634="Non-Lead", N1634="Non-Lead - Copper", S1634="Yes", O1634="Between 1989 and 2014")),
(AND('[1]PWS Information'!$E$10="CWS",Q1634="Non-Lead", N1634="Non-Lead - Copper", S1634="Yes", O1634="After 2014")),
(AND('[1]PWS Information'!$E$10="CWS",Q1634="Non-Lead", N1634="Non-Lead - Copper", S1634="Yes", O1634="Unknown")),
(AND('[1]PWS Information'!$E$10="CWS",Q1634="Unknown")),
(AND('[1]PWS Information'!$E$10="NTNC",Q1634="Unknown")))),"Tier 5",
"")))))</f>
        <v>Tier 5</v>
      </c>
      <c r="Z1634" s="71"/>
      <c r="AA1634" s="71"/>
    </row>
    <row r="1635" spans="1:27" ht="72" x14ac:dyDescent="0.3">
      <c r="A1635" s="1"/>
      <c r="B1635" s="70">
        <v>3655929</v>
      </c>
      <c r="C1635" s="60">
        <v>457</v>
      </c>
      <c r="D1635" s="61" t="s">
        <v>482</v>
      </c>
      <c r="E1635" s="61" t="s">
        <v>49</v>
      </c>
      <c r="F1635" s="61">
        <v>78640</v>
      </c>
      <c r="G1635" s="62" t="s">
        <v>483</v>
      </c>
      <c r="H1635" s="63">
        <v>29.980830600000001</v>
      </c>
      <c r="I1635" s="64">
        <v>-97.834772222222199</v>
      </c>
      <c r="J1635" s="65" t="s">
        <v>50</v>
      </c>
      <c r="K1635" s="66" t="s">
        <v>51</v>
      </c>
      <c r="L1635" s="62" t="s">
        <v>52</v>
      </c>
      <c r="M1635" s="69"/>
      <c r="N1635" s="65" t="s">
        <v>50</v>
      </c>
      <c r="O1635" s="66" t="s">
        <v>52</v>
      </c>
      <c r="P1635" s="69"/>
      <c r="Q1635" s="55" t="str">
        <f t="shared" si="25"/>
        <v>Non-Lead</v>
      </c>
      <c r="R1635" s="70" t="s">
        <v>51</v>
      </c>
      <c r="S1635" s="70" t="s">
        <v>51</v>
      </c>
      <c r="T1635" s="70"/>
      <c r="U1635" s="71" t="s">
        <v>53</v>
      </c>
      <c r="V1635" s="71" t="s">
        <v>51</v>
      </c>
      <c r="W1635" s="71" t="s">
        <v>51</v>
      </c>
      <c r="X1635" s="71" t="s">
        <v>51</v>
      </c>
      <c r="Y1635" s="72" t="str">
        <f>IF((OR((AND('[1]PWS Information'!$E$10="CWS",U1635="Single Family Residence",Q1635="Lead")),
(AND('[1]PWS Information'!$E$10="CWS",U1635="Multiple Family Residence",'[1]PWS Information'!$E$11="Yes",Q1635="Lead")),
(AND('[1]PWS Information'!$E$10="NTNC",Q1635="Lead")))),"Tier 1",
IF((OR((AND('[1]PWS Information'!$E$10="CWS",U1635="Multiple Family Residence",'[1]PWS Information'!$E$11="No",Q1635="Lead")),
(AND('[1]PWS Information'!$E$10="CWS",U1635="Other",Q1635="Lead")),
(AND('[1]PWS Information'!$E$10="CWS",U1635="Building",Q1635="Lead")))),"Tier 2",
IF((OR((AND('[1]PWS Information'!$E$10="CWS",U1635="Single Family Residence",Q1635="Galvanized Requiring Replacement")),
(AND('[1]PWS Information'!$E$10="CWS",U1635="Single Family Residence",Q1635="Galvanized Requiring Replacement",R1635="Yes")),
(AND('[1]PWS Information'!$E$10="NTNC",Q1635="Galvanized Requiring Replacement")),
(AND('[1]PWS Information'!$E$10="NTNC",U1635="Single Family Residence",R1635="Yes")))),"Tier 3",
IF((OR((AND('[1]PWS Information'!$E$10="CWS",U1635="Single Family Residence",S1635="Yes",Q1635="Non-Lead", J1635="Non-Lead - Copper",L1635="Before 1989")),
(AND('[1]PWS Information'!$E$10="CWS",U1635="Single Family Residence",S1635="Yes",Q1635="Non-Lead", N1635="Non-Lead - Copper",O1635="Before 1989")))),"Tier 4",
IF((OR((AND('[1]PWS Information'!$E$10="NTNC",Q1635="Non-Lead")),
(AND('[1]PWS Information'!$E$10="CWS",Q1635="Non-Lead",S1635="")),
(AND('[1]PWS Information'!$E$10="CWS",Q1635="Non-Lead",S1635="No")),
(AND('[1]PWS Information'!$E$10="CWS",Q1635="Non-Lead",S1635="Don't Know")),
(AND('[1]PWS Information'!$E$10="CWS",Q1635="Non-Lead", J1635="Non-Lead - Copper", S1635="Yes", L1635="Between 1989 and 2014")),
(AND('[1]PWS Information'!$E$10="CWS",Q1635="Non-Lead", J1635="Non-Lead - Copper", S1635="Yes", L1635="After 2014")),
(AND('[1]PWS Information'!$E$10="CWS",Q1635="Non-Lead", J1635="Non-Lead - Copper", S1635="Yes", L1635="Unknown")),
(AND('[1]PWS Information'!$E$10="CWS",Q1635="Non-Lead", N1635="Non-Lead - Copper", S1635="Yes", O1635="Between 1989 and 2014")),
(AND('[1]PWS Information'!$E$10="CWS",Q1635="Non-Lead", N1635="Non-Lead - Copper", S1635="Yes", O1635="After 2014")),
(AND('[1]PWS Information'!$E$10="CWS",Q1635="Non-Lead", N1635="Non-Lead - Copper", S1635="Yes", O1635="Unknown")),
(AND('[1]PWS Information'!$E$10="CWS",Q1635="Unknown")),
(AND('[1]PWS Information'!$E$10="NTNC",Q1635="Unknown")))),"Tier 5",
"")))))</f>
        <v>Tier 5</v>
      </c>
      <c r="Z1635" s="71"/>
      <c r="AA1635" s="71"/>
    </row>
    <row r="1636" spans="1:27" ht="72" x14ac:dyDescent="0.3">
      <c r="A1636" s="1"/>
      <c r="B1636" s="70">
        <v>9660209</v>
      </c>
      <c r="C1636" s="60">
        <v>460</v>
      </c>
      <c r="D1636" s="61" t="s">
        <v>482</v>
      </c>
      <c r="E1636" s="61" t="s">
        <v>49</v>
      </c>
      <c r="F1636" s="61">
        <v>78640</v>
      </c>
      <c r="G1636" s="62" t="s">
        <v>483</v>
      </c>
      <c r="H1636" s="63">
        <v>29.981147199999999</v>
      </c>
      <c r="I1636" s="64">
        <v>-97.835152777777694</v>
      </c>
      <c r="J1636" s="65" t="s">
        <v>50</v>
      </c>
      <c r="K1636" s="66" t="s">
        <v>51</v>
      </c>
      <c r="L1636" s="62" t="s">
        <v>52</v>
      </c>
      <c r="M1636" s="69"/>
      <c r="N1636" s="65" t="s">
        <v>50</v>
      </c>
      <c r="O1636" s="66" t="s">
        <v>52</v>
      </c>
      <c r="P1636" s="69"/>
      <c r="Q1636" s="55" t="str">
        <f t="shared" si="25"/>
        <v>Non-Lead</v>
      </c>
      <c r="R1636" s="70" t="s">
        <v>51</v>
      </c>
      <c r="S1636" s="70" t="s">
        <v>51</v>
      </c>
      <c r="T1636" s="70"/>
      <c r="U1636" s="71" t="s">
        <v>53</v>
      </c>
      <c r="V1636" s="71" t="s">
        <v>51</v>
      </c>
      <c r="W1636" s="71" t="s">
        <v>51</v>
      </c>
      <c r="X1636" s="71" t="s">
        <v>51</v>
      </c>
      <c r="Y1636" s="72" t="str">
        <f>IF((OR((AND('[1]PWS Information'!$E$10="CWS",U1636="Single Family Residence",Q1636="Lead")),
(AND('[1]PWS Information'!$E$10="CWS",U1636="Multiple Family Residence",'[1]PWS Information'!$E$11="Yes",Q1636="Lead")),
(AND('[1]PWS Information'!$E$10="NTNC",Q1636="Lead")))),"Tier 1",
IF((OR((AND('[1]PWS Information'!$E$10="CWS",U1636="Multiple Family Residence",'[1]PWS Information'!$E$11="No",Q1636="Lead")),
(AND('[1]PWS Information'!$E$10="CWS",U1636="Other",Q1636="Lead")),
(AND('[1]PWS Information'!$E$10="CWS",U1636="Building",Q1636="Lead")))),"Tier 2",
IF((OR((AND('[1]PWS Information'!$E$10="CWS",U1636="Single Family Residence",Q1636="Galvanized Requiring Replacement")),
(AND('[1]PWS Information'!$E$10="CWS",U1636="Single Family Residence",Q1636="Galvanized Requiring Replacement",R1636="Yes")),
(AND('[1]PWS Information'!$E$10="NTNC",Q1636="Galvanized Requiring Replacement")),
(AND('[1]PWS Information'!$E$10="NTNC",U1636="Single Family Residence",R1636="Yes")))),"Tier 3",
IF((OR((AND('[1]PWS Information'!$E$10="CWS",U1636="Single Family Residence",S1636="Yes",Q1636="Non-Lead", J1636="Non-Lead - Copper",L1636="Before 1989")),
(AND('[1]PWS Information'!$E$10="CWS",U1636="Single Family Residence",S1636="Yes",Q1636="Non-Lead", N1636="Non-Lead - Copper",O1636="Before 1989")))),"Tier 4",
IF((OR((AND('[1]PWS Information'!$E$10="NTNC",Q1636="Non-Lead")),
(AND('[1]PWS Information'!$E$10="CWS",Q1636="Non-Lead",S1636="")),
(AND('[1]PWS Information'!$E$10="CWS",Q1636="Non-Lead",S1636="No")),
(AND('[1]PWS Information'!$E$10="CWS",Q1636="Non-Lead",S1636="Don't Know")),
(AND('[1]PWS Information'!$E$10="CWS",Q1636="Non-Lead", J1636="Non-Lead - Copper", S1636="Yes", L1636="Between 1989 and 2014")),
(AND('[1]PWS Information'!$E$10="CWS",Q1636="Non-Lead", J1636="Non-Lead - Copper", S1636="Yes", L1636="After 2014")),
(AND('[1]PWS Information'!$E$10="CWS",Q1636="Non-Lead", J1636="Non-Lead - Copper", S1636="Yes", L1636="Unknown")),
(AND('[1]PWS Information'!$E$10="CWS",Q1636="Non-Lead", N1636="Non-Lead - Copper", S1636="Yes", O1636="Between 1989 and 2014")),
(AND('[1]PWS Information'!$E$10="CWS",Q1636="Non-Lead", N1636="Non-Lead - Copper", S1636="Yes", O1636="After 2014")),
(AND('[1]PWS Information'!$E$10="CWS",Q1636="Non-Lead", N1636="Non-Lead - Copper", S1636="Yes", O1636="Unknown")),
(AND('[1]PWS Information'!$E$10="CWS",Q1636="Unknown")),
(AND('[1]PWS Information'!$E$10="NTNC",Q1636="Unknown")))),"Tier 5",
"")))))</f>
        <v>Tier 5</v>
      </c>
      <c r="Z1636" s="71"/>
      <c r="AA1636" s="71"/>
    </row>
    <row r="1637" spans="1:27" ht="72" x14ac:dyDescent="0.3">
      <c r="A1637" s="1"/>
      <c r="B1637" s="70">
        <v>3521806</v>
      </c>
      <c r="C1637" s="60">
        <v>467</v>
      </c>
      <c r="D1637" s="61" t="s">
        <v>482</v>
      </c>
      <c r="E1637" s="61" t="s">
        <v>49</v>
      </c>
      <c r="F1637" s="61">
        <v>78640</v>
      </c>
      <c r="G1637" s="62" t="s">
        <v>483</v>
      </c>
      <c r="H1637" s="63">
        <v>29.980711100000001</v>
      </c>
      <c r="I1637" s="64">
        <v>-97.834863888888805</v>
      </c>
      <c r="J1637" s="65" t="s">
        <v>50</v>
      </c>
      <c r="K1637" s="66" t="s">
        <v>51</v>
      </c>
      <c r="L1637" s="62" t="s">
        <v>52</v>
      </c>
      <c r="M1637" s="69"/>
      <c r="N1637" s="65" t="s">
        <v>50</v>
      </c>
      <c r="O1637" s="66" t="s">
        <v>52</v>
      </c>
      <c r="P1637" s="69"/>
      <c r="Q1637" s="55" t="str">
        <f t="shared" si="25"/>
        <v>Non-Lead</v>
      </c>
      <c r="R1637" s="70" t="s">
        <v>51</v>
      </c>
      <c r="S1637" s="70" t="s">
        <v>51</v>
      </c>
      <c r="T1637" s="70"/>
      <c r="U1637" s="71" t="s">
        <v>53</v>
      </c>
      <c r="V1637" s="71" t="s">
        <v>51</v>
      </c>
      <c r="W1637" s="71" t="s">
        <v>51</v>
      </c>
      <c r="X1637" s="71" t="s">
        <v>51</v>
      </c>
      <c r="Y1637" s="72" t="str">
        <f>IF((OR((AND('[1]PWS Information'!$E$10="CWS",U1637="Single Family Residence",Q1637="Lead")),
(AND('[1]PWS Information'!$E$10="CWS",U1637="Multiple Family Residence",'[1]PWS Information'!$E$11="Yes",Q1637="Lead")),
(AND('[1]PWS Information'!$E$10="NTNC",Q1637="Lead")))),"Tier 1",
IF((OR((AND('[1]PWS Information'!$E$10="CWS",U1637="Multiple Family Residence",'[1]PWS Information'!$E$11="No",Q1637="Lead")),
(AND('[1]PWS Information'!$E$10="CWS",U1637="Other",Q1637="Lead")),
(AND('[1]PWS Information'!$E$10="CWS",U1637="Building",Q1637="Lead")))),"Tier 2",
IF((OR((AND('[1]PWS Information'!$E$10="CWS",U1637="Single Family Residence",Q1637="Galvanized Requiring Replacement")),
(AND('[1]PWS Information'!$E$10="CWS",U1637="Single Family Residence",Q1637="Galvanized Requiring Replacement",R1637="Yes")),
(AND('[1]PWS Information'!$E$10="NTNC",Q1637="Galvanized Requiring Replacement")),
(AND('[1]PWS Information'!$E$10="NTNC",U1637="Single Family Residence",R1637="Yes")))),"Tier 3",
IF((OR((AND('[1]PWS Information'!$E$10="CWS",U1637="Single Family Residence",S1637="Yes",Q1637="Non-Lead", J1637="Non-Lead - Copper",L1637="Before 1989")),
(AND('[1]PWS Information'!$E$10="CWS",U1637="Single Family Residence",S1637="Yes",Q1637="Non-Lead", N1637="Non-Lead - Copper",O1637="Before 1989")))),"Tier 4",
IF((OR((AND('[1]PWS Information'!$E$10="NTNC",Q1637="Non-Lead")),
(AND('[1]PWS Information'!$E$10="CWS",Q1637="Non-Lead",S1637="")),
(AND('[1]PWS Information'!$E$10="CWS",Q1637="Non-Lead",S1637="No")),
(AND('[1]PWS Information'!$E$10="CWS",Q1637="Non-Lead",S1637="Don't Know")),
(AND('[1]PWS Information'!$E$10="CWS",Q1637="Non-Lead", J1637="Non-Lead - Copper", S1637="Yes", L1637="Between 1989 and 2014")),
(AND('[1]PWS Information'!$E$10="CWS",Q1637="Non-Lead", J1637="Non-Lead - Copper", S1637="Yes", L1637="After 2014")),
(AND('[1]PWS Information'!$E$10="CWS",Q1637="Non-Lead", J1637="Non-Lead - Copper", S1637="Yes", L1637="Unknown")),
(AND('[1]PWS Information'!$E$10="CWS",Q1637="Non-Lead", N1637="Non-Lead - Copper", S1637="Yes", O1637="Between 1989 and 2014")),
(AND('[1]PWS Information'!$E$10="CWS",Q1637="Non-Lead", N1637="Non-Lead - Copper", S1637="Yes", O1637="After 2014")),
(AND('[1]PWS Information'!$E$10="CWS",Q1637="Non-Lead", N1637="Non-Lead - Copper", S1637="Yes", O1637="Unknown")),
(AND('[1]PWS Information'!$E$10="CWS",Q1637="Unknown")),
(AND('[1]PWS Information'!$E$10="NTNC",Q1637="Unknown")))),"Tier 5",
"")))))</f>
        <v>Tier 5</v>
      </c>
      <c r="Z1637" s="71"/>
      <c r="AA1637" s="71"/>
    </row>
    <row r="1638" spans="1:27" ht="72" x14ac:dyDescent="0.3">
      <c r="A1638" s="17"/>
      <c r="B1638" s="70">
        <v>3735977</v>
      </c>
      <c r="C1638" s="60">
        <v>470</v>
      </c>
      <c r="D1638" s="61" t="s">
        <v>482</v>
      </c>
      <c r="E1638" s="61" t="s">
        <v>49</v>
      </c>
      <c r="F1638" s="61">
        <v>78640</v>
      </c>
      <c r="G1638" s="62" t="s">
        <v>483</v>
      </c>
      <c r="H1638" s="63">
        <v>29.981058300000001</v>
      </c>
      <c r="I1638" s="64">
        <v>-97.835294444444401</v>
      </c>
      <c r="J1638" s="65" t="s">
        <v>50</v>
      </c>
      <c r="K1638" s="66" t="s">
        <v>51</v>
      </c>
      <c r="L1638" s="62" t="s">
        <v>52</v>
      </c>
      <c r="M1638" s="69"/>
      <c r="N1638" s="65" t="s">
        <v>50</v>
      </c>
      <c r="O1638" s="66" t="s">
        <v>52</v>
      </c>
      <c r="P1638" s="69"/>
      <c r="Q1638" s="55" t="str">
        <f t="shared" si="25"/>
        <v>Non-Lead</v>
      </c>
      <c r="R1638" s="70" t="s">
        <v>51</v>
      </c>
      <c r="S1638" s="70" t="s">
        <v>51</v>
      </c>
      <c r="T1638" s="70"/>
      <c r="U1638" s="71" t="s">
        <v>53</v>
      </c>
      <c r="V1638" s="71" t="s">
        <v>51</v>
      </c>
      <c r="W1638" s="71" t="s">
        <v>51</v>
      </c>
      <c r="X1638" s="71" t="s">
        <v>51</v>
      </c>
      <c r="Y1638" s="72" t="str">
        <f>IF((OR((AND('[1]PWS Information'!$E$10="CWS",U1638="Single Family Residence",Q1638="Lead")),
(AND('[1]PWS Information'!$E$10="CWS",U1638="Multiple Family Residence",'[1]PWS Information'!$E$11="Yes",Q1638="Lead")),
(AND('[1]PWS Information'!$E$10="NTNC",Q1638="Lead")))),"Tier 1",
IF((OR((AND('[1]PWS Information'!$E$10="CWS",U1638="Multiple Family Residence",'[1]PWS Information'!$E$11="No",Q1638="Lead")),
(AND('[1]PWS Information'!$E$10="CWS",U1638="Other",Q1638="Lead")),
(AND('[1]PWS Information'!$E$10="CWS",U1638="Building",Q1638="Lead")))),"Tier 2",
IF((OR((AND('[1]PWS Information'!$E$10="CWS",U1638="Single Family Residence",Q1638="Galvanized Requiring Replacement")),
(AND('[1]PWS Information'!$E$10="CWS",U1638="Single Family Residence",Q1638="Galvanized Requiring Replacement",R1638="Yes")),
(AND('[1]PWS Information'!$E$10="NTNC",Q1638="Galvanized Requiring Replacement")),
(AND('[1]PWS Information'!$E$10="NTNC",U1638="Single Family Residence",R1638="Yes")))),"Tier 3",
IF((OR((AND('[1]PWS Information'!$E$10="CWS",U1638="Single Family Residence",S1638="Yes",Q1638="Non-Lead", J1638="Non-Lead - Copper",L1638="Before 1989")),
(AND('[1]PWS Information'!$E$10="CWS",U1638="Single Family Residence",S1638="Yes",Q1638="Non-Lead", N1638="Non-Lead - Copper",O1638="Before 1989")))),"Tier 4",
IF((OR((AND('[1]PWS Information'!$E$10="NTNC",Q1638="Non-Lead")),
(AND('[1]PWS Information'!$E$10="CWS",Q1638="Non-Lead",S1638="")),
(AND('[1]PWS Information'!$E$10="CWS",Q1638="Non-Lead",S1638="No")),
(AND('[1]PWS Information'!$E$10="CWS",Q1638="Non-Lead",S1638="Don't Know")),
(AND('[1]PWS Information'!$E$10="CWS",Q1638="Non-Lead", J1638="Non-Lead - Copper", S1638="Yes", L1638="Between 1989 and 2014")),
(AND('[1]PWS Information'!$E$10="CWS",Q1638="Non-Lead", J1638="Non-Lead - Copper", S1638="Yes", L1638="After 2014")),
(AND('[1]PWS Information'!$E$10="CWS",Q1638="Non-Lead", J1638="Non-Lead - Copper", S1638="Yes", L1638="Unknown")),
(AND('[1]PWS Information'!$E$10="CWS",Q1638="Non-Lead", N1638="Non-Lead - Copper", S1638="Yes", O1638="Between 1989 and 2014")),
(AND('[1]PWS Information'!$E$10="CWS",Q1638="Non-Lead", N1638="Non-Lead - Copper", S1638="Yes", O1638="After 2014")),
(AND('[1]PWS Information'!$E$10="CWS",Q1638="Non-Lead", N1638="Non-Lead - Copper", S1638="Yes", O1638="Unknown")),
(AND('[1]PWS Information'!$E$10="CWS",Q1638="Unknown")),
(AND('[1]PWS Information'!$E$10="NTNC",Q1638="Unknown")))),"Tier 5",
"")))))</f>
        <v>Tier 5</v>
      </c>
      <c r="Z1638" s="71"/>
      <c r="AA1638" s="71"/>
    </row>
    <row r="1639" spans="1:27" ht="72" x14ac:dyDescent="0.3">
      <c r="A1639" s="1"/>
      <c r="B1639" s="70">
        <v>9668425</v>
      </c>
      <c r="C1639" s="60">
        <v>480</v>
      </c>
      <c r="D1639" s="61" t="s">
        <v>482</v>
      </c>
      <c r="E1639" s="61" t="s">
        <v>49</v>
      </c>
      <c r="F1639" s="61">
        <v>78640</v>
      </c>
      <c r="G1639" s="62" t="s">
        <v>483</v>
      </c>
      <c r="H1639" s="63">
        <v>29.980963899999999</v>
      </c>
      <c r="I1639" s="64">
        <v>-97.835402777777702</v>
      </c>
      <c r="J1639" s="65" t="s">
        <v>50</v>
      </c>
      <c r="K1639" s="66" t="s">
        <v>51</v>
      </c>
      <c r="L1639" s="62" t="s">
        <v>52</v>
      </c>
      <c r="M1639" s="69"/>
      <c r="N1639" s="65" t="s">
        <v>50</v>
      </c>
      <c r="O1639" s="66" t="s">
        <v>52</v>
      </c>
      <c r="P1639" s="69"/>
      <c r="Q1639" s="55" t="str">
        <f t="shared" si="25"/>
        <v>Non-Lead</v>
      </c>
      <c r="R1639" s="70" t="s">
        <v>51</v>
      </c>
      <c r="S1639" s="70" t="s">
        <v>51</v>
      </c>
      <c r="T1639" s="70"/>
      <c r="U1639" s="71" t="s">
        <v>53</v>
      </c>
      <c r="V1639" s="71" t="s">
        <v>51</v>
      </c>
      <c r="W1639" s="71" t="s">
        <v>51</v>
      </c>
      <c r="X1639" s="71" t="s">
        <v>51</v>
      </c>
      <c r="Y1639" s="72" t="str">
        <f>IF((OR((AND('[1]PWS Information'!$E$10="CWS",U1639="Single Family Residence",Q1639="Lead")),
(AND('[1]PWS Information'!$E$10="CWS",U1639="Multiple Family Residence",'[1]PWS Information'!$E$11="Yes",Q1639="Lead")),
(AND('[1]PWS Information'!$E$10="NTNC",Q1639="Lead")))),"Tier 1",
IF((OR((AND('[1]PWS Information'!$E$10="CWS",U1639="Multiple Family Residence",'[1]PWS Information'!$E$11="No",Q1639="Lead")),
(AND('[1]PWS Information'!$E$10="CWS",U1639="Other",Q1639="Lead")),
(AND('[1]PWS Information'!$E$10="CWS",U1639="Building",Q1639="Lead")))),"Tier 2",
IF((OR((AND('[1]PWS Information'!$E$10="CWS",U1639="Single Family Residence",Q1639="Galvanized Requiring Replacement")),
(AND('[1]PWS Information'!$E$10="CWS",U1639="Single Family Residence",Q1639="Galvanized Requiring Replacement",R1639="Yes")),
(AND('[1]PWS Information'!$E$10="NTNC",Q1639="Galvanized Requiring Replacement")),
(AND('[1]PWS Information'!$E$10="NTNC",U1639="Single Family Residence",R1639="Yes")))),"Tier 3",
IF((OR((AND('[1]PWS Information'!$E$10="CWS",U1639="Single Family Residence",S1639="Yes",Q1639="Non-Lead", J1639="Non-Lead - Copper",L1639="Before 1989")),
(AND('[1]PWS Information'!$E$10="CWS",U1639="Single Family Residence",S1639="Yes",Q1639="Non-Lead", N1639="Non-Lead - Copper",O1639="Before 1989")))),"Tier 4",
IF((OR((AND('[1]PWS Information'!$E$10="NTNC",Q1639="Non-Lead")),
(AND('[1]PWS Information'!$E$10="CWS",Q1639="Non-Lead",S1639="")),
(AND('[1]PWS Information'!$E$10="CWS",Q1639="Non-Lead",S1639="No")),
(AND('[1]PWS Information'!$E$10="CWS",Q1639="Non-Lead",S1639="Don't Know")),
(AND('[1]PWS Information'!$E$10="CWS",Q1639="Non-Lead", J1639="Non-Lead - Copper", S1639="Yes", L1639="Between 1989 and 2014")),
(AND('[1]PWS Information'!$E$10="CWS",Q1639="Non-Lead", J1639="Non-Lead - Copper", S1639="Yes", L1639="After 2014")),
(AND('[1]PWS Information'!$E$10="CWS",Q1639="Non-Lead", J1639="Non-Lead - Copper", S1639="Yes", L1639="Unknown")),
(AND('[1]PWS Information'!$E$10="CWS",Q1639="Non-Lead", N1639="Non-Lead - Copper", S1639="Yes", O1639="Between 1989 and 2014")),
(AND('[1]PWS Information'!$E$10="CWS",Q1639="Non-Lead", N1639="Non-Lead - Copper", S1639="Yes", O1639="After 2014")),
(AND('[1]PWS Information'!$E$10="CWS",Q1639="Non-Lead", N1639="Non-Lead - Copper", S1639="Yes", O1639="Unknown")),
(AND('[1]PWS Information'!$E$10="CWS",Q1639="Unknown")),
(AND('[1]PWS Information'!$E$10="NTNC",Q1639="Unknown")))),"Tier 5",
"")))))</f>
        <v>Tier 5</v>
      </c>
      <c r="Z1639" s="71"/>
      <c r="AA1639" s="71"/>
    </row>
    <row r="1640" spans="1:27" ht="72" x14ac:dyDescent="0.3">
      <c r="A1640" s="1"/>
      <c r="B1640" s="70">
        <v>9668432</v>
      </c>
      <c r="C1640" s="60">
        <v>490</v>
      </c>
      <c r="D1640" s="61" t="s">
        <v>482</v>
      </c>
      <c r="E1640" s="61" t="s">
        <v>49</v>
      </c>
      <c r="F1640" s="61">
        <v>78640</v>
      </c>
      <c r="G1640" s="62" t="s">
        <v>483</v>
      </c>
      <c r="H1640" s="63">
        <v>29.980836100000001</v>
      </c>
      <c r="I1640" s="64">
        <v>-97.835499999999996</v>
      </c>
      <c r="J1640" s="65" t="s">
        <v>50</v>
      </c>
      <c r="K1640" s="66" t="s">
        <v>51</v>
      </c>
      <c r="L1640" s="62" t="s">
        <v>52</v>
      </c>
      <c r="M1640" s="69"/>
      <c r="N1640" s="65" t="s">
        <v>50</v>
      </c>
      <c r="O1640" s="66" t="s">
        <v>52</v>
      </c>
      <c r="P1640" s="69"/>
      <c r="Q1640" s="55" t="str">
        <f t="shared" si="25"/>
        <v>Non-Lead</v>
      </c>
      <c r="R1640" s="70" t="s">
        <v>51</v>
      </c>
      <c r="S1640" s="70" t="s">
        <v>51</v>
      </c>
      <c r="T1640" s="70"/>
      <c r="U1640" s="71" t="s">
        <v>53</v>
      </c>
      <c r="V1640" s="71" t="s">
        <v>51</v>
      </c>
      <c r="W1640" s="71" t="s">
        <v>51</v>
      </c>
      <c r="X1640" s="71" t="s">
        <v>51</v>
      </c>
      <c r="Y1640" s="72" t="str">
        <f>IF((OR((AND('[1]PWS Information'!$E$10="CWS",U1640="Single Family Residence",Q1640="Lead")),
(AND('[1]PWS Information'!$E$10="CWS",U1640="Multiple Family Residence",'[1]PWS Information'!$E$11="Yes",Q1640="Lead")),
(AND('[1]PWS Information'!$E$10="NTNC",Q1640="Lead")))),"Tier 1",
IF((OR((AND('[1]PWS Information'!$E$10="CWS",U1640="Multiple Family Residence",'[1]PWS Information'!$E$11="No",Q1640="Lead")),
(AND('[1]PWS Information'!$E$10="CWS",U1640="Other",Q1640="Lead")),
(AND('[1]PWS Information'!$E$10="CWS",U1640="Building",Q1640="Lead")))),"Tier 2",
IF((OR((AND('[1]PWS Information'!$E$10="CWS",U1640="Single Family Residence",Q1640="Galvanized Requiring Replacement")),
(AND('[1]PWS Information'!$E$10="CWS",U1640="Single Family Residence",Q1640="Galvanized Requiring Replacement",R1640="Yes")),
(AND('[1]PWS Information'!$E$10="NTNC",Q1640="Galvanized Requiring Replacement")),
(AND('[1]PWS Information'!$E$10="NTNC",U1640="Single Family Residence",R1640="Yes")))),"Tier 3",
IF((OR((AND('[1]PWS Information'!$E$10="CWS",U1640="Single Family Residence",S1640="Yes",Q1640="Non-Lead", J1640="Non-Lead - Copper",L1640="Before 1989")),
(AND('[1]PWS Information'!$E$10="CWS",U1640="Single Family Residence",S1640="Yes",Q1640="Non-Lead", N1640="Non-Lead - Copper",O1640="Before 1989")))),"Tier 4",
IF((OR((AND('[1]PWS Information'!$E$10="NTNC",Q1640="Non-Lead")),
(AND('[1]PWS Information'!$E$10="CWS",Q1640="Non-Lead",S1640="")),
(AND('[1]PWS Information'!$E$10="CWS",Q1640="Non-Lead",S1640="No")),
(AND('[1]PWS Information'!$E$10="CWS",Q1640="Non-Lead",S1640="Don't Know")),
(AND('[1]PWS Information'!$E$10="CWS",Q1640="Non-Lead", J1640="Non-Lead - Copper", S1640="Yes", L1640="Between 1989 and 2014")),
(AND('[1]PWS Information'!$E$10="CWS",Q1640="Non-Lead", J1640="Non-Lead - Copper", S1640="Yes", L1640="After 2014")),
(AND('[1]PWS Information'!$E$10="CWS",Q1640="Non-Lead", J1640="Non-Lead - Copper", S1640="Yes", L1640="Unknown")),
(AND('[1]PWS Information'!$E$10="CWS",Q1640="Non-Lead", N1640="Non-Lead - Copper", S1640="Yes", O1640="Between 1989 and 2014")),
(AND('[1]PWS Information'!$E$10="CWS",Q1640="Non-Lead", N1640="Non-Lead - Copper", S1640="Yes", O1640="After 2014")),
(AND('[1]PWS Information'!$E$10="CWS",Q1640="Non-Lead", N1640="Non-Lead - Copper", S1640="Yes", O1640="Unknown")),
(AND('[1]PWS Information'!$E$10="CWS",Q1640="Unknown")),
(AND('[1]PWS Information'!$E$10="NTNC",Q1640="Unknown")))),"Tier 5",
"")))))</f>
        <v>Tier 5</v>
      </c>
      <c r="Z1640" s="71"/>
      <c r="AA1640" s="71"/>
    </row>
    <row r="1641" spans="1:27" ht="72" x14ac:dyDescent="0.3">
      <c r="A1641" s="1"/>
      <c r="B1641" s="70">
        <v>3786328</v>
      </c>
      <c r="C1641" s="60">
        <v>1451</v>
      </c>
      <c r="D1641" s="61" t="s">
        <v>491</v>
      </c>
      <c r="E1641" s="61" t="s">
        <v>49</v>
      </c>
      <c r="F1641" s="61">
        <v>78640</v>
      </c>
      <c r="G1641" s="62" t="s">
        <v>483</v>
      </c>
      <c r="H1641" s="63">
        <v>29.979849999999999</v>
      </c>
      <c r="I1641" s="64">
        <v>-97.835111111111104</v>
      </c>
      <c r="J1641" s="65" t="s">
        <v>50</v>
      </c>
      <c r="K1641" s="66" t="s">
        <v>51</v>
      </c>
      <c r="L1641" s="62" t="s">
        <v>52</v>
      </c>
      <c r="M1641" s="69"/>
      <c r="N1641" s="65" t="s">
        <v>50</v>
      </c>
      <c r="O1641" s="66" t="s">
        <v>52</v>
      </c>
      <c r="P1641" s="69"/>
      <c r="Q1641" s="55" t="str">
        <f t="shared" si="25"/>
        <v>Non-Lead</v>
      </c>
      <c r="R1641" s="70" t="s">
        <v>51</v>
      </c>
      <c r="S1641" s="70" t="s">
        <v>51</v>
      </c>
      <c r="T1641" s="70"/>
      <c r="U1641" s="71" t="s">
        <v>53</v>
      </c>
      <c r="V1641" s="71" t="s">
        <v>51</v>
      </c>
      <c r="W1641" s="71" t="s">
        <v>51</v>
      </c>
      <c r="X1641" s="71" t="s">
        <v>51</v>
      </c>
      <c r="Y1641" s="72" t="str">
        <f>IF((OR((AND('[1]PWS Information'!$E$10="CWS",U1641="Single Family Residence",Q1641="Lead")),
(AND('[1]PWS Information'!$E$10="CWS",U1641="Multiple Family Residence",'[1]PWS Information'!$E$11="Yes",Q1641="Lead")),
(AND('[1]PWS Information'!$E$10="NTNC",Q1641="Lead")))),"Tier 1",
IF((OR((AND('[1]PWS Information'!$E$10="CWS",U1641="Multiple Family Residence",'[1]PWS Information'!$E$11="No",Q1641="Lead")),
(AND('[1]PWS Information'!$E$10="CWS",U1641="Other",Q1641="Lead")),
(AND('[1]PWS Information'!$E$10="CWS",U1641="Building",Q1641="Lead")))),"Tier 2",
IF((OR((AND('[1]PWS Information'!$E$10="CWS",U1641="Single Family Residence",Q1641="Galvanized Requiring Replacement")),
(AND('[1]PWS Information'!$E$10="CWS",U1641="Single Family Residence",Q1641="Galvanized Requiring Replacement",R1641="Yes")),
(AND('[1]PWS Information'!$E$10="NTNC",Q1641="Galvanized Requiring Replacement")),
(AND('[1]PWS Information'!$E$10="NTNC",U1641="Single Family Residence",R1641="Yes")))),"Tier 3",
IF((OR((AND('[1]PWS Information'!$E$10="CWS",U1641="Single Family Residence",S1641="Yes",Q1641="Non-Lead", J1641="Non-Lead - Copper",L1641="Before 1989")),
(AND('[1]PWS Information'!$E$10="CWS",U1641="Single Family Residence",S1641="Yes",Q1641="Non-Lead", N1641="Non-Lead - Copper",O1641="Before 1989")))),"Tier 4",
IF((OR((AND('[1]PWS Information'!$E$10="NTNC",Q1641="Non-Lead")),
(AND('[1]PWS Information'!$E$10="CWS",Q1641="Non-Lead",S1641="")),
(AND('[1]PWS Information'!$E$10="CWS",Q1641="Non-Lead",S1641="No")),
(AND('[1]PWS Information'!$E$10="CWS",Q1641="Non-Lead",S1641="Don't Know")),
(AND('[1]PWS Information'!$E$10="CWS",Q1641="Non-Lead", J1641="Non-Lead - Copper", S1641="Yes", L1641="Between 1989 and 2014")),
(AND('[1]PWS Information'!$E$10="CWS",Q1641="Non-Lead", J1641="Non-Lead - Copper", S1641="Yes", L1641="After 2014")),
(AND('[1]PWS Information'!$E$10="CWS",Q1641="Non-Lead", J1641="Non-Lead - Copper", S1641="Yes", L1641="Unknown")),
(AND('[1]PWS Information'!$E$10="CWS",Q1641="Non-Lead", N1641="Non-Lead - Copper", S1641="Yes", O1641="Between 1989 and 2014")),
(AND('[1]PWS Information'!$E$10="CWS",Q1641="Non-Lead", N1641="Non-Lead - Copper", S1641="Yes", O1641="After 2014")),
(AND('[1]PWS Information'!$E$10="CWS",Q1641="Non-Lead", N1641="Non-Lead - Copper", S1641="Yes", O1641="Unknown")),
(AND('[1]PWS Information'!$E$10="CWS",Q1641="Unknown")),
(AND('[1]PWS Information'!$E$10="NTNC",Q1641="Unknown")))),"Tier 5",
"")))))</f>
        <v>Tier 5</v>
      </c>
      <c r="Z1641" s="71"/>
      <c r="AA1641" s="71"/>
    </row>
    <row r="1642" spans="1:27" ht="72" x14ac:dyDescent="0.3">
      <c r="A1642" s="17"/>
      <c r="B1642" s="70">
        <v>3736378</v>
      </c>
      <c r="C1642" s="60">
        <v>1463</v>
      </c>
      <c r="D1642" s="61" t="s">
        <v>491</v>
      </c>
      <c r="E1642" s="61" t="s">
        <v>49</v>
      </c>
      <c r="F1642" s="61">
        <v>78640</v>
      </c>
      <c r="G1642" s="62" t="s">
        <v>483</v>
      </c>
      <c r="H1642" s="63">
        <v>29.979983300000001</v>
      </c>
      <c r="I1642" s="64">
        <v>-97.835205555555504</v>
      </c>
      <c r="J1642" s="65" t="s">
        <v>50</v>
      </c>
      <c r="K1642" s="66" t="s">
        <v>51</v>
      </c>
      <c r="L1642" s="62" t="s">
        <v>52</v>
      </c>
      <c r="M1642" s="69"/>
      <c r="N1642" s="65" t="s">
        <v>50</v>
      </c>
      <c r="O1642" s="66" t="s">
        <v>52</v>
      </c>
      <c r="P1642" s="69"/>
      <c r="Q1642" s="55" t="str">
        <f t="shared" si="25"/>
        <v>Non-Lead</v>
      </c>
      <c r="R1642" s="70" t="s">
        <v>51</v>
      </c>
      <c r="S1642" s="70" t="s">
        <v>51</v>
      </c>
      <c r="T1642" s="70"/>
      <c r="U1642" s="71" t="s">
        <v>53</v>
      </c>
      <c r="V1642" s="71" t="s">
        <v>51</v>
      </c>
      <c r="W1642" s="71" t="s">
        <v>51</v>
      </c>
      <c r="X1642" s="71" t="s">
        <v>51</v>
      </c>
      <c r="Y1642" s="72" t="str">
        <f>IF((OR((AND('[1]PWS Information'!$E$10="CWS",U1642="Single Family Residence",Q1642="Lead")),
(AND('[1]PWS Information'!$E$10="CWS",U1642="Multiple Family Residence",'[1]PWS Information'!$E$11="Yes",Q1642="Lead")),
(AND('[1]PWS Information'!$E$10="NTNC",Q1642="Lead")))),"Tier 1",
IF((OR((AND('[1]PWS Information'!$E$10="CWS",U1642="Multiple Family Residence",'[1]PWS Information'!$E$11="No",Q1642="Lead")),
(AND('[1]PWS Information'!$E$10="CWS",U1642="Other",Q1642="Lead")),
(AND('[1]PWS Information'!$E$10="CWS",U1642="Building",Q1642="Lead")))),"Tier 2",
IF((OR((AND('[1]PWS Information'!$E$10="CWS",U1642="Single Family Residence",Q1642="Galvanized Requiring Replacement")),
(AND('[1]PWS Information'!$E$10="CWS",U1642="Single Family Residence",Q1642="Galvanized Requiring Replacement",R1642="Yes")),
(AND('[1]PWS Information'!$E$10="NTNC",Q1642="Galvanized Requiring Replacement")),
(AND('[1]PWS Information'!$E$10="NTNC",U1642="Single Family Residence",R1642="Yes")))),"Tier 3",
IF((OR((AND('[1]PWS Information'!$E$10="CWS",U1642="Single Family Residence",S1642="Yes",Q1642="Non-Lead", J1642="Non-Lead - Copper",L1642="Before 1989")),
(AND('[1]PWS Information'!$E$10="CWS",U1642="Single Family Residence",S1642="Yes",Q1642="Non-Lead", N1642="Non-Lead - Copper",O1642="Before 1989")))),"Tier 4",
IF((OR((AND('[1]PWS Information'!$E$10="NTNC",Q1642="Non-Lead")),
(AND('[1]PWS Information'!$E$10="CWS",Q1642="Non-Lead",S1642="")),
(AND('[1]PWS Information'!$E$10="CWS",Q1642="Non-Lead",S1642="No")),
(AND('[1]PWS Information'!$E$10="CWS",Q1642="Non-Lead",S1642="Don't Know")),
(AND('[1]PWS Information'!$E$10="CWS",Q1642="Non-Lead", J1642="Non-Lead - Copper", S1642="Yes", L1642="Between 1989 and 2014")),
(AND('[1]PWS Information'!$E$10="CWS",Q1642="Non-Lead", J1642="Non-Lead - Copper", S1642="Yes", L1642="After 2014")),
(AND('[1]PWS Information'!$E$10="CWS",Q1642="Non-Lead", J1642="Non-Lead - Copper", S1642="Yes", L1642="Unknown")),
(AND('[1]PWS Information'!$E$10="CWS",Q1642="Non-Lead", N1642="Non-Lead - Copper", S1642="Yes", O1642="Between 1989 and 2014")),
(AND('[1]PWS Information'!$E$10="CWS",Q1642="Non-Lead", N1642="Non-Lead - Copper", S1642="Yes", O1642="After 2014")),
(AND('[1]PWS Information'!$E$10="CWS",Q1642="Non-Lead", N1642="Non-Lead - Copper", S1642="Yes", O1642="Unknown")),
(AND('[1]PWS Information'!$E$10="CWS",Q1642="Unknown")),
(AND('[1]PWS Information'!$E$10="NTNC",Q1642="Unknown")))),"Tier 5",
"")))))</f>
        <v>Tier 5</v>
      </c>
      <c r="Z1642" s="71"/>
      <c r="AA1642" s="71"/>
    </row>
    <row r="1643" spans="1:27" ht="72" x14ac:dyDescent="0.3">
      <c r="A1643" s="1"/>
      <c r="B1643" s="70">
        <v>3801591</v>
      </c>
      <c r="C1643" s="60">
        <v>1474</v>
      </c>
      <c r="D1643" s="61" t="s">
        <v>491</v>
      </c>
      <c r="E1643" s="61" t="s">
        <v>49</v>
      </c>
      <c r="F1643" s="61">
        <v>78640</v>
      </c>
      <c r="G1643" s="62" t="s">
        <v>483</v>
      </c>
      <c r="H1643" s="63">
        <v>29.9804028</v>
      </c>
      <c r="I1643" s="64">
        <v>-97.835005555555497</v>
      </c>
      <c r="J1643" s="65" t="s">
        <v>50</v>
      </c>
      <c r="K1643" s="66" t="s">
        <v>51</v>
      </c>
      <c r="L1643" s="62" t="s">
        <v>52</v>
      </c>
      <c r="M1643" s="69"/>
      <c r="N1643" s="65" t="s">
        <v>50</v>
      </c>
      <c r="O1643" s="66" t="s">
        <v>52</v>
      </c>
      <c r="P1643" s="69"/>
      <c r="Q1643" s="55" t="str">
        <f t="shared" si="25"/>
        <v>Non-Lead</v>
      </c>
      <c r="R1643" s="70" t="s">
        <v>51</v>
      </c>
      <c r="S1643" s="70" t="s">
        <v>51</v>
      </c>
      <c r="T1643" s="70"/>
      <c r="U1643" s="71" t="s">
        <v>53</v>
      </c>
      <c r="V1643" s="71" t="s">
        <v>51</v>
      </c>
      <c r="W1643" s="71" t="s">
        <v>51</v>
      </c>
      <c r="X1643" s="71" t="s">
        <v>51</v>
      </c>
      <c r="Y1643" s="72" t="str">
        <f>IF((OR((AND('[1]PWS Information'!$E$10="CWS",U1643="Single Family Residence",Q1643="Lead")),
(AND('[1]PWS Information'!$E$10="CWS",U1643="Multiple Family Residence",'[1]PWS Information'!$E$11="Yes",Q1643="Lead")),
(AND('[1]PWS Information'!$E$10="NTNC",Q1643="Lead")))),"Tier 1",
IF((OR((AND('[1]PWS Information'!$E$10="CWS",U1643="Multiple Family Residence",'[1]PWS Information'!$E$11="No",Q1643="Lead")),
(AND('[1]PWS Information'!$E$10="CWS",U1643="Other",Q1643="Lead")),
(AND('[1]PWS Information'!$E$10="CWS",U1643="Building",Q1643="Lead")))),"Tier 2",
IF((OR((AND('[1]PWS Information'!$E$10="CWS",U1643="Single Family Residence",Q1643="Galvanized Requiring Replacement")),
(AND('[1]PWS Information'!$E$10="CWS",U1643="Single Family Residence",Q1643="Galvanized Requiring Replacement",R1643="Yes")),
(AND('[1]PWS Information'!$E$10="NTNC",Q1643="Galvanized Requiring Replacement")),
(AND('[1]PWS Information'!$E$10="NTNC",U1643="Single Family Residence",R1643="Yes")))),"Tier 3",
IF((OR((AND('[1]PWS Information'!$E$10="CWS",U1643="Single Family Residence",S1643="Yes",Q1643="Non-Lead", J1643="Non-Lead - Copper",L1643="Before 1989")),
(AND('[1]PWS Information'!$E$10="CWS",U1643="Single Family Residence",S1643="Yes",Q1643="Non-Lead", N1643="Non-Lead - Copper",O1643="Before 1989")))),"Tier 4",
IF((OR((AND('[1]PWS Information'!$E$10="NTNC",Q1643="Non-Lead")),
(AND('[1]PWS Information'!$E$10="CWS",Q1643="Non-Lead",S1643="")),
(AND('[1]PWS Information'!$E$10="CWS",Q1643="Non-Lead",S1643="No")),
(AND('[1]PWS Information'!$E$10="CWS",Q1643="Non-Lead",S1643="Don't Know")),
(AND('[1]PWS Information'!$E$10="CWS",Q1643="Non-Lead", J1643="Non-Lead - Copper", S1643="Yes", L1643="Between 1989 and 2014")),
(AND('[1]PWS Information'!$E$10="CWS",Q1643="Non-Lead", J1643="Non-Lead - Copper", S1643="Yes", L1643="After 2014")),
(AND('[1]PWS Information'!$E$10="CWS",Q1643="Non-Lead", J1643="Non-Lead - Copper", S1643="Yes", L1643="Unknown")),
(AND('[1]PWS Information'!$E$10="CWS",Q1643="Non-Lead", N1643="Non-Lead - Copper", S1643="Yes", O1643="Between 1989 and 2014")),
(AND('[1]PWS Information'!$E$10="CWS",Q1643="Non-Lead", N1643="Non-Lead - Copper", S1643="Yes", O1643="After 2014")),
(AND('[1]PWS Information'!$E$10="CWS",Q1643="Non-Lead", N1643="Non-Lead - Copper", S1643="Yes", O1643="Unknown")),
(AND('[1]PWS Information'!$E$10="CWS",Q1643="Unknown")),
(AND('[1]PWS Information'!$E$10="NTNC",Q1643="Unknown")))),"Tier 5",
"")))))</f>
        <v>Tier 5</v>
      </c>
      <c r="Z1643" s="71"/>
      <c r="AA1643" s="71"/>
    </row>
    <row r="1644" spans="1:27" ht="72" x14ac:dyDescent="0.3">
      <c r="A1644" s="1"/>
      <c r="B1644" s="70">
        <v>3896605</v>
      </c>
      <c r="C1644" s="60">
        <v>1475</v>
      </c>
      <c r="D1644" s="61" t="s">
        <v>491</v>
      </c>
      <c r="E1644" s="61" t="s">
        <v>49</v>
      </c>
      <c r="F1644" s="61">
        <v>78640</v>
      </c>
      <c r="G1644" s="62" t="s">
        <v>483</v>
      </c>
      <c r="H1644" s="63">
        <v>29.980169400000001</v>
      </c>
      <c r="I1644" s="64">
        <v>-97.8354833333333</v>
      </c>
      <c r="J1644" s="65" t="s">
        <v>50</v>
      </c>
      <c r="K1644" s="66" t="s">
        <v>51</v>
      </c>
      <c r="L1644" s="62" t="s">
        <v>52</v>
      </c>
      <c r="M1644" s="69"/>
      <c r="N1644" s="65" t="s">
        <v>50</v>
      </c>
      <c r="O1644" s="66" t="s">
        <v>52</v>
      </c>
      <c r="P1644" s="69"/>
      <c r="Q1644" s="55" t="str">
        <f t="shared" si="25"/>
        <v>Non-Lead</v>
      </c>
      <c r="R1644" s="70" t="s">
        <v>51</v>
      </c>
      <c r="S1644" s="70" t="s">
        <v>51</v>
      </c>
      <c r="T1644" s="70"/>
      <c r="U1644" s="71" t="s">
        <v>53</v>
      </c>
      <c r="V1644" s="71" t="s">
        <v>51</v>
      </c>
      <c r="W1644" s="71" t="s">
        <v>51</v>
      </c>
      <c r="X1644" s="71" t="s">
        <v>51</v>
      </c>
      <c r="Y1644" s="72" t="str">
        <f>IF((OR((AND('[1]PWS Information'!$E$10="CWS",U1644="Single Family Residence",Q1644="Lead")),
(AND('[1]PWS Information'!$E$10="CWS",U1644="Multiple Family Residence",'[1]PWS Information'!$E$11="Yes",Q1644="Lead")),
(AND('[1]PWS Information'!$E$10="NTNC",Q1644="Lead")))),"Tier 1",
IF((OR((AND('[1]PWS Information'!$E$10="CWS",U1644="Multiple Family Residence",'[1]PWS Information'!$E$11="No",Q1644="Lead")),
(AND('[1]PWS Information'!$E$10="CWS",U1644="Other",Q1644="Lead")),
(AND('[1]PWS Information'!$E$10="CWS",U1644="Building",Q1644="Lead")))),"Tier 2",
IF((OR((AND('[1]PWS Information'!$E$10="CWS",U1644="Single Family Residence",Q1644="Galvanized Requiring Replacement")),
(AND('[1]PWS Information'!$E$10="CWS",U1644="Single Family Residence",Q1644="Galvanized Requiring Replacement",R1644="Yes")),
(AND('[1]PWS Information'!$E$10="NTNC",Q1644="Galvanized Requiring Replacement")),
(AND('[1]PWS Information'!$E$10="NTNC",U1644="Single Family Residence",R1644="Yes")))),"Tier 3",
IF((OR((AND('[1]PWS Information'!$E$10="CWS",U1644="Single Family Residence",S1644="Yes",Q1644="Non-Lead", J1644="Non-Lead - Copper",L1644="Before 1989")),
(AND('[1]PWS Information'!$E$10="CWS",U1644="Single Family Residence",S1644="Yes",Q1644="Non-Lead", N1644="Non-Lead - Copper",O1644="Before 1989")))),"Tier 4",
IF((OR((AND('[1]PWS Information'!$E$10="NTNC",Q1644="Non-Lead")),
(AND('[1]PWS Information'!$E$10="CWS",Q1644="Non-Lead",S1644="")),
(AND('[1]PWS Information'!$E$10="CWS",Q1644="Non-Lead",S1644="No")),
(AND('[1]PWS Information'!$E$10="CWS",Q1644="Non-Lead",S1644="Don't Know")),
(AND('[1]PWS Information'!$E$10="CWS",Q1644="Non-Lead", J1644="Non-Lead - Copper", S1644="Yes", L1644="Between 1989 and 2014")),
(AND('[1]PWS Information'!$E$10="CWS",Q1644="Non-Lead", J1644="Non-Lead - Copper", S1644="Yes", L1644="After 2014")),
(AND('[1]PWS Information'!$E$10="CWS",Q1644="Non-Lead", J1644="Non-Lead - Copper", S1644="Yes", L1644="Unknown")),
(AND('[1]PWS Information'!$E$10="CWS",Q1644="Non-Lead", N1644="Non-Lead - Copper", S1644="Yes", O1644="Between 1989 and 2014")),
(AND('[1]PWS Information'!$E$10="CWS",Q1644="Non-Lead", N1644="Non-Lead - Copper", S1644="Yes", O1644="After 2014")),
(AND('[1]PWS Information'!$E$10="CWS",Q1644="Non-Lead", N1644="Non-Lead - Copper", S1644="Yes", O1644="Unknown")),
(AND('[1]PWS Information'!$E$10="CWS",Q1644="Unknown")),
(AND('[1]PWS Information'!$E$10="NTNC",Q1644="Unknown")))),"Tier 5",
"")))))</f>
        <v>Tier 5</v>
      </c>
      <c r="Z1644" s="71"/>
      <c r="AA1644" s="71"/>
    </row>
    <row r="1645" spans="1:27" ht="72" x14ac:dyDescent="0.3">
      <c r="A1645" s="1"/>
      <c r="B1645" s="70">
        <v>3980264</v>
      </c>
      <c r="C1645" s="60">
        <v>1486</v>
      </c>
      <c r="D1645" s="61" t="s">
        <v>491</v>
      </c>
      <c r="E1645" s="61" t="s">
        <v>49</v>
      </c>
      <c r="F1645" s="61">
        <v>78640</v>
      </c>
      <c r="G1645" s="62" t="s">
        <v>483</v>
      </c>
      <c r="H1645" s="63">
        <v>29.980552800000002</v>
      </c>
      <c r="I1645" s="64">
        <v>-97.835130555555494</v>
      </c>
      <c r="J1645" s="65" t="s">
        <v>50</v>
      </c>
      <c r="K1645" s="66" t="s">
        <v>51</v>
      </c>
      <c r="L1645" s="62" t="s">
        <v>52</v>
      </c>
      <c r="M1645" s="69"/>
      <c r="N1645" s="65" t="s">
        <v>50</v>
      </c>
      <c r="O1645" s="66" t="s">
        <v>52</v>
      </c>
      <c r="P1645" s="69"/>
      <c r="Q1645" s="55" t="str">
        <f t="shared" si="25"/>
        <v>Non-Lead</v>
      </c>
      <c r="R1645" s="70" t="s">
        <v>51</v>
      </c>
      <c r="S1645" s="70" t="s">
        <v>51</v>
      </c>
      <c r="T1645" s="70"/>
      <c r="U1645" s="71" t="s">
        <v>53</v>
      </c>
      <c r="V1645" s="71" t="s">
        <v>51</v>
      </c>
      <c r="W1645" s="71" t="s">
        <v>51</v>
      </c>
      <c r="X1645" s="71" t="s">
        <v>51</v>
      </c>
      <c r="Y1645" s="72" t="str">
        <f>IF((OR((AND('[1]PWS Information'!$E$10="CWS",U1645="Single Family Residence",Q1645="Lead")),
(AND('[1]PWS Information'!$E$10="CWS",U1645="Multiple Family Residence",'[1]PWS Information'!$E$11="Yes",Q1645="Lead")),
(AND('[1]PWS Information'!$E$10="NTNC",Q1645="Lead")))),"Tier 1",
IF((OR((AND('[1]PWS Information'!$E$10="CWS",U1645="Multiple Family Residence",'[1]PWS Information'!$E$11="No",Q1645="Lead")),
(AND('[1]PWS Information'!$E$10="CWS",U1645="Other",Q1645="Lead")),
(AND('[1]PWS Information'!$E$10="CWS",U1645="Building",Q1645="Lead")))),"Tier 2",
IF((OR((AND('[1]PWS Information'!$E$10="CWS",U1645="Single Family Residence",Q1645="Galvanized Requiring Replacement")),
(AND('[1]PWS Information'!$E$10="CWS",U1645="Single Family Residence",Q1645="Galvanized Requiring Replacement",R1645="Yes")),
(AND('[1]PWS Information'!$E$10="NTNC",Q1645="Galvanized Requiring Replacement")),
(AND('[1]PWS Information'!$E$10="NTNC",U1645="Single Family Residence",R1645="Yes")))),"Tier 3",
IF((OR((AND('[1]PWS Information'!$E$10="CWS",U1645="Single Family Residence",S1645="Yes",Q1645="Non-Lead", J1645="Non-Lead - Copper",L1645="Before 1989")),
(AND('[1]PWS Information'!$E$10="CWS",U1645="Single Family Residence",S1645="Yes",Q1645="Non-Lead", N1645="Non-Lead - Copper",O1645="Before 1989")))),"Tier 4",
IF((OR((AND('[1]PWS Information'!$E$10="NTNC",Q1645="Non-Lead")),
(AND('[1]PWS Information'!$E$10="CWS",Q1645="Non-Lead",S1645="")),
(AND('[1]PWS Information'!$E$10="CWS",Q1645="Non-Lead",S1645="No")),
(AND('[1]PWS Information'!$E$10="CWS",Q1645="Non-Lead",S1645="Don't Know")),
(AND('[1]PWS Information'!$E$10="CWS",Q1645="Non-Lead", J1645="Non-Lead - Copper", S1645="Yes", L1645="Between 1989 and 2014")),
(AND('[1]PWS Information'!$E$10="CWS",Q1645="Non-Lead", J1645="Non-Lead - Copper", S1645="Yes", L1645="After 2014")),
(AND('[1]PWS Information'!$E$10="CWS",Q1645="Non-Lead", J1645="Non-Lead - Copper", S1645="Yes", L1645="Unknown")),
(AND('[1]PWS Information'!$E$10="CWS",Q1645="Non-Lead", N1645="Non-Lead - Copper", S1645="Yes", O1645="Between 1989 and 2014")),
(AND('[1]PWS Information'!$E$10="CWS",Q1645="Non-Lead", N1645="Non-Lead - Copper", S1645="Yes", O1645="After 2014")),
(AND('[1]PWS Information'!$E$10="CWS",Q1645="Non-Lead", N1645="Non-Lead - Copper", S1645="Yes", O1645="Unknown")),
(AND('[1]PWS Information'!$E$10="CWS",Q1645="Unknown")),
(AND('[1]PWS Information'!$E$10="NTNC",Q1645="Unknown")))),"Tier 5",
"")))))</f>
        <v>Tier 5</v>
      </c>
      <c r="Z1645" s="71"/>
      <c r="AA1645" s="71"/>
    </row>
    <row r="1646" spans="1:27" ht="72" x14ac:dyDescent="0.3">
      <c r="A1646" s="17"/>
      <c r="B1646" s="70">
        <v>3978626</v>
      </c>
      <c r="C1646" s="60">
        <v>1487</v>
      </c>
      <c r="D1646" s="61" t="s">
        <v>491</v>
      </c>
      <c r="E1646" s="61" t="s">
        <v>49</v>
      </c>
      <c r="F1646" s="61">
        <v>78640</v>
      </c>
      <c r="G1646" s="62" t="s">
        <v>483</v>
      </c>
      <c r="H1646" s="63">
        <v>29.9801611</v>
      </c>
      <c r="I1646" s="64">
        <v>-97.835497222222202</v>
      </c>
      <c r="J1646" s="65" t="s">
        <v>50</v>
      </c>
      <c r="K1646" s="66" t="s">
        <v>51</v>
      </c>
      <c r="L1646" s="62" t="s">
        <v>52</v>
      </c>
      <c r="M1646" s="69"/>
      <c r="N1646" s="65" t="s">
        <v>50</v>
      </c>
      <c r="O1646" s="66" t="s">
        <v>52</v>
      </c>
      <c r="P1646" s="69"/>
      <c r="Q1646" s="55" t="str">
        <f t="shared" si="25"/>
        <v>Non-Lead</v>
      </c>
      <c r="R1646" s="70" t="s">
        <v>51</v>
      </c>
      <c r="S1646" s="70" t="s">
        <v>51</v>
      </c>
      <c r="T1646" s="70"/>
      <c r="U1646" s="71" t="s">
        <v>53</v>
      </c>
      <c r="V1646" s="71" t="s">
        <v>51</v>
      </c>
      <c r="W1646" s="71" t="s">
        <v>51</v>
      </c>
      <c r="X1646" s="71" t="s">
        <v>51</v>
      </c>
      <c r="Y1646" s="72" t="str">
        <f>IF((OR((AND('[1]PWS Information'!$E$10="CWS",U1646="Single Family Residence",Q1646="Lead")),
(AND('[1]PWS Information'!$E$10="CWS",U1646="Multiple Family Residence",'[1]PWS Information'!$E$11="Yes",Q1646="Lead")),
(AND('[1]PWS Information'!$E$10="NTNC",Q1646="Lead")))),"Tier 1",
IF((OR((AND('[1]PWS Information'!$E$10="CWS",U1646="Multiple Family Residence",'[1]PWS Information'!$E$11="No",Q1646="Lead")),
(AND('[1]PWS Information'!$E$10="CWS",U1646="Other",Q1646="Lead")),
(AND('[1]PWS Information'!$E$10="CWS",U1646="Building",Q1646="Lead")))),"Tier 2",
IF((OR((AND('[1]PWS Information'!$E$10="CWS",U1646="Single Family Residence",Q1646="Galvanized Requiring Replacement")),
(AND('[1]PWS Information'!$E$10="CWS",U1646="Single Family Residence",Q1646="Galvanized Requiring Replacement",R1646="Yes")),
(AND('[1]PWS Information'!$E$10="NTNC",Q1646="Galvanized Requiring Replacement")),
(AND('[1]PWS Information'!$E$10="NTNC",U1646="Single Family Residence",R1646="Yes")))),"Tier 3",
IF((OR((AND('[1]PWS Information'!$E$10="CWS",U1646="Single Family Residence",S1646="Yes",Q1646="Non-Lead", J1646="Non-Lead - Copper",L1646="Before 1989")),
(AND('[1]PWS Information'!$E$10="CWS",U1646="Single Family Residence",S1646="Yes",Q1646="Non-Lead", N1646="Non-Lead - Copper",O1646="Before 1989")))),"Tier 4",
IF((OR((AND('[1]PWS Information'!$E$10="NTNC",Q1646="Non-Lead")),
(AND('[1]PWS Information'!$E$10="CWS",Q1646="Non-Lead",S1646="")),
(AND('[1]PWS Information'!$E$10="CWS",Q1646="Non-Lead",S1646="No")),
(AND('[1]PWS Information'!$E$10="CWS",Q1646="Non-Lead",S1646="Don't Know")),
(AND('[1]PWS Information'!$E$10="CWS",Q1646="Non-Lead", J1646="Non-Lead - Copper", S1646="Yes", L1646="Between 1989 and 2014")),
(AND('[1]PWS Information'!$E$10="CWS",Q1646="Non-Lead", J1646="Non-Lead - Copper", S1646="Yes", L1646="After 2014")),
(AND('[1]PWS Information'!$E$10="CWS",Q1646="Non-Lead", J1646="Non-Lead - Copper", S1646="Yes", L1646="Unknown")),
(AND('[1]PWS Information'!$E$10="CWS",Q1646="Non-Lead", N1646="Non-Lead - Copper", S1646="Yes", O1646="Between 1989 and 2014")),
(AND('[1]PWS Information'!$E$10="CWS",Q1646="Non-Lead", N1646="Non-Lead - Copper", S1646="Yes", O1646="After 2014")),
(AND('[1]PWS Information'!$E$10="CWS",Q1646="Non-Lead", N1646="Non-Lead - Copper", S1646="Yes", O1646="Unknown")),
(AND('[1]PWS Information'!$E$10="CWS",Q1646="Unknown")),
(AND('[1]PWS Information'!$E$10="NTNC",Q1646="Unknown")))),"Tier 5",
"")))))</f>
        <v>Tier 5</v>
      </c>
      <c r="Z1646" s="71"/>
      <c r="AA1646" s="71"/>
    </row>
    <row r="1647" spans="1:27" ht="72" x14ac:dyDescent="0.3">
      <c r="A1647" s="1"/>
      <c r="B1647" s="70">
        <v>15602684</v>
      </c>
      <c r="C1647" s="60">
        <v>100</v>
      </c>
      <c r="D1647" s="61" t="s">
        <v>492</v>
      </c>
      <c r="E1647" s="61" t="s">
        <v>49</v>
      </c>
      <c r="F1647" s="61">
        <v>78640</v>
      </c>
      <c r="G1647" s="62" t="s">
        <v>483</v>
      </c>
      <c r="H1647" s="63">
        <v>29.980858300000001</v>
      </c>
      <c r="I1647" s="64">
        <v>-97.831719444444403</v>
      </c>
      <c r="J1647" s="65" t="s">
        <v>50</v>
      </c>
      <c r="K1647" s="66" t="s">
        <v>51</v>
      </c>
      <c r="L1647" s="62" t="s">
        <v>52</v>
      </c>
      <c r="M1647" s="69"/>
      <c r="N1647" s="65" t="s">
        <v>50</v>
      </c>
      <c r="O1647" s="66" t="s">
        <v>52</v>
      </c>
      <c r="P1647" s="69"/>
      <c r="Q1647" s="55" t="str">
        <f t="shared" si="25"/>
        <v>Non-Lead</v>
      </c>
      <c r="R1647" s="70" t="s">
        <v>51</v>
      </c>
      <c r="S1647" s="70" t="s">
        <v>51</v>
      </c>
      <c r="T1647" s="70"/>
      <c r="U1647" s="71" t="s">
        <v>53</v>
      </c>
      <c r="V1647" s="71" t="s">
        <v>51</v>
      </c>
      <c r="W1647" s="71" t="s">
        <v>51</v>
      </c>
      <c r="X1647" s="71" t="s">
        <v>51</v>
      </c>
      <c r="Y1647" s="72" t="str">
        <f>IF((OR((AND('[1]PWS Information'!$E$10="CWS",U1647="Single Family Residence",Q1647="Lead")),
(AND('[1]PWS Information'!$E$10="CWS",U1647="Multiple Family Residence",'[1]PWS Information'!$E$11="Yes",Q1647="Lead")),
(AND('[1]PWS Information'!$E$10="NTNC",Q1647="Lead")))),"Tier 1",
IF((OR((AND('[1]PWS Information'!$E$10="CWS",U1647="Multiple Family Residence",'[1]PWS Information'!$E$11="No",Q1647="Lead")),
(AND('[1]PWS Information'!$E$10="CWS",U1647="Other",Q1647="Lead")),
(AND('[1]PWS Information'!$E$10="CWS",U1647="Building",Q1647="Lead")))),"Tier 2",
IF((OR((AND('[1]PWS Information'!$E$10="CWS",U1647="Single Family Residence",Q1647="Galvanized Requiring Replacement")),
(AND('[1]PWS Information'!$E$10="CWS",U1647="Single Family Residence",Q1647="Galvanized Requiring Replacement",R1647="Yes")),
(AND('[1]PWS Information'!$E$10="NTNC",Q1647="Galvanized Requiring Replacement")),
(AND('[1]PWS Information'!$E$10="NTNC",U1647="Single Family Residence",R1647="Yes")))),"Tier 3",
IF((OR((AND('[1]PWS Information'!$E$10="CWS",U1647="Single Family Residence",S1647="Yes",Q1647="Non-Lead", J1647="Non-Lead - Copper",L1647="Before 1989")),
(AND('[1]PWS Information'!$E$10="CWS",U1647="Single Family Residence",S1647="Yes",Q1647="Non-Lead", N1647="Non-Lead - Copper",O1647="Before 1989")))),"Tier 4",
IF((OR((AND('[1]PWS Information'!$E$10="NTNC",Q1647="Non-Lead")),
(AND('[1]PWS Information'!$E$10="CWS",Q1647="Non-Lead",S1647="")),
(AND('[1]PWS Information'!$E$10="CWS",Q1647="Non-Lead",S1647="No")),
(AND('[1]PWS Information'!$E$10="CWS",Q1647="Non-Lead",S1647="Don't Know")),
(AND('[1]PWS Information'!$E$10="CWS",Q1647="Non-Lead", J1647="Non-Lead - Copper", S1647="Yes", L1647="Between 1989 and 2014")),
(AND('[1]PWS Information'!$E$10="CWS",Q1647="Non-Lead", J1647="Non-Lead - Copper", S1647="Yes", L1647="After 2014")),
(AND('[1]PWS Information'!$E$10="CWS",Q1647="Non-Lead", J1647="Non-Lead - Copper", S1647="Yes", L1647="Unknown")),
(AND('[1]PWS Information'!$E$10="CWS",Q1647="Non-Lead", N1647="Non-Lead - Copper", S1647="Yes", O1647="Between 1989 and 2014")),
(AND('[1]PWS Information'!$E$10="CWS",Q1647="Non-Lead", N1647="Non-Lead - Copper", S1647="Yes", O1647="After 2014")),
(AND('[1]PWS Information'!$E$10="CWS",Q1647="Non-Lead", N1647="Non-Lead - Copper", S1647="Yes", O1647="Unknown")),
(AND('[1]PWS Information'!$E$10="CWS",Q1647="Unknown")),
(AND('[1]PWS Information'!$E$10="NTNC",Q1647="Unknown")))),"Tier 5",
"")))))</f>
        <v>Tier 5</v>
      </c>
      <c r="Z1647" s="71"/>
      <c r="AA1647" s="71"/>
    </row>
    <row r="1648" spans="1:27" ht="72" x14ac:dyDescent="0.3">
      <c r="A1648" s="1"/>
      <c r="B1648" s="70">
        <v>9626906</v>
      </c>
      <c r="C1648" s="60">
        <v>110</v>
      </c>
      <c r="D1648" s="61" t="s">
        <v>492</v>
      </c>
      <c r="E1648" s="61" t="s">
        <v>49</v>
      </c>
      <c r="F1648" s="61">
        <v>78640</v>
      </c>
      <c r="G1648" s="62" t="s">
        <v>483</v>
      </c>
      <c r="H1648" s="63">
        <v>29.980738899999999</v>
      </c>
      <c r="I1648" s="64">
        <v>-97.832897222222201</v>
      </c>
      <c r="J1648" s="65" t="s">
        <v>50</v>
      </c>
      <c r="K1648" s="66" t="s">
        <v>51</v>
      </c>
      <c r="L1648" s="62" t="s">
        <v>52</v>
      </c>
      <c r="M1648" s="69"/>
      <c r="N1648" s="65" t="s">
        <v>50</v>
      </c>
      <c r="O1648" s="66" t="s">
        <v>52</v>
      </c>
      <c r="P1648" s="69"/>
      <c r="Q1648" s="55" t="str">
        <f t="shared" si="25"/>
        <v>Non-Lead</v>
      </c>
      <c r="R1648" s="70" t="s">
        <v>51</v>
      </c>
      <c r="S1648" s="70" t="s">
        <v>51</v>
      </c>
      <c r="T1648" s="70"/>
      <c r="U1648" s="71" t="s">
        <v>53</v>
      </c>
      <c r="V1648" s="71" t="s">
        <v>51</v>
      </c>
      <c r="W1648" s="71" t="s">
        <v>51</v>
      </c>
      <c r="X1648" s="71" t="s">
        <v>51</v>
      </c>
      <c r="Y1648" s="72" t="str">
        <f>IF((OR((AND('[1]PWS Information'!$E$10="CWS",U1648="Single Family Residence",Q1648="Lead")),
(AND('[1]PWS Information'!$E$10="CWS",U1648="Multiple Family Residence",'[1]PWS Information'!$E$11="Yes",Q1648="Lead")),
(AND('[1]PWS Information'!$E$10="NTNC",Q1648="Lead")))),"Tier 1",
IF((OR((AND('[1]PWS Information'!$E$10="CWS",U1648="Multiple Family Residence",'[1]PWS Information'!$E$11="No",Q1648="Lead")),
(AND('[1]PWS Information'!$E$10="CWS",U1648="Other",Q1648="Lead")),
(AND('[1]PWS Information'!$E$10="CWS",U1648="Building",Q1648="Lead")))),"Tier 2",
IF((OR((AND('[1]PWS Information'!$E$10="CWS",U1648="Single Family Residence",Q1648="Galvanized Requiring Replacement")),
(AND('[1]PWS Information'!$E$10="CWS",U1648="Single Family Residence",Q1648="Galvanized Requiring Replacement",R1648="Yes")),
(AND('[1]PWS Information'!$E$10="NTNC",Q1648="Galvanized Requiring Replacement")),
(AND('[1]PWS Information'!$E$10="NTNC",U1648="Single Family Residence",R1648="Yes")))),"Tier 3",
IF((OR((AND('[1]PWS Information'!$E$10="CWS",U1648="Single Family Residence",S1648="Yes",Q1648="Non-Lead", J1648="Non-Lead - Copper",L1648="Before 1989")),
(AND('[1]PWS Information'!$E$10="CWS",U1648="Single Family Residence",S1648="Yes",Q1648="Non-Lead", N1648="Non-Lead - Copper",O1648="Before 1989")))),"Tier 4",
IF((OR((AND('[1]PWS Information'!$E$10="NTNC",Q1648="Non-Lead")),
(AND('[1]PWS Information'!$E$10="CWS",Q1648="Non-Lead",S1648="")),
(AND('[1]PWS Information'!$E$10="CWS",Q1648="Non-Lead",S1648="No")),
(AND('[1]PWS Information'!$E$10="CWS",Q1648="Non-Lead",S1648="Don't Know")),
(AND('[1]PWS Information'!$E$10="CWS",Q1648="Non-Lead", J1648="Non-Lead - Copper", S1648="Yes", L1648="Between 1989 and 2014")),
(AND('[1]PWS Information'!$E$10="CWS",Q1648="Non-Lead", J1648="Non-Lead - Copper", S1648="Yes", L1648="After 2014")),
(AND('[1]PWS Information'!$E$10="CWS",Q1648="Non-Lead", J1648="Non-Lead - Copper", S1648="Yes", L1648="Unknown")),
(AND('[1]PWS Information'!$E$10="CWS",Q1648="Non-Lead", N1648="Non-Lead - Copper", S1648="Yes", O1648="Between 1989 and 2014")),
(AND('[1]PWS Information'!$E$10="CWS",Q1648="Non-Lead", N1648="Non-Lead - Copper", S1648="Yes", O1648="After 2014")),
(AND('[1]PWS Information'!$E$10="CWS",Q1648="Non-Lead", N1648="Non-Lead - Copper", S1648="Yes", O1648="Unknown")),
(AND('[1]PWS Information'!$E$10="CWS",Q1648="Unknown")),
(AND('[1]PWS Information'!$E$10="NTNC",Q1648="Unknown")))),"Tier 5",
"")))))</f>
        <v>Tier 5</v>
      </c>
      <c r="Z1648" s="71"/>
      <c r="AA1648" s="71"/>
    </row>
    <row r="1649" spans="1:27" ht="72" x14ac:dyDescent="0.3">
      <c r="A1649" s="1"/>
      <c r="B1649" s="70">
        <v>9636225</v>
      </c>
      <c r="C1649" s="60">
        <v>120</v>
      </c>
      <c r="D1649" s="61" t="s">
        <v>492</v>
      </c>
      <c r="E1649" s="61" t="s">
        <v>49</v>
      </c>
      <c r="F1649" s="61">
        <v>78640</v>
      </c>
      <c r="G1649" s="62" t="s">
        <v>483</v>
      </c>
      <c r="H1649" s="63">
        <v>29.980836100000001</v>
      </c>
      <c r="I1649" s="64">
        <v>-97.833030555555496</v>
      </c>
      <c r="J1649" s="65" t="s">
        <v>50</v>
      </c>
      <c r="K1649" s="66" t="s">
        <v>51</v>
      </c>
      <c r="L1649" s="62" t="s">
        <v>52</v>
      </c>
      <c r="M1649" s="69"/>
      <c r="N1649" s="65" t="s">
        <v>50</v>
      </c>
      <c r="O1649" s="66" t="s">
        <v>52</v>
      </c>
      <c r="P1649" s="69"/>
      <c r="Q1649" s="55" t="str">
        <f t="shared" si="25"/>
        <v>Non-Lead</v>
      </c>
      <c r="R1649" s="70" t="s">
        <v>51</v>
      </c>
      <c r="S1649" s="70" t="s">
        <v>51</v>
      </c>
      <c r="T1649" s="70"/>
      <c r="U1649" s="71" t="s">
        <v>53</v>
      </c>
      <c r="V1649" s="71" t="s">
        <v>51</v>
      </c>
      <c r="W1649" s="71" t="s">
        <v>51</v>
      </c>
      <c r="X1649" s="71" t="s">
        <v>51</v>
      </c>
      <c r="Y1649" s="72" t="str">
        <f>IF((OR((AND('[1]PWS Information'!$E$10="CWS",U1649="Single Family Residence",Q1649="Lead")),
(AND('[1]PWS Information'!$E$10="CWS",U1649="Multiple Family Residence",'[1]PWS Information'!$E$11="Yes",Q1649="Lead")),
(AND('[1]PWS Information'!$E$10="NTNC",Q1649="Lead")))),"Tier 1",
IF((OR((AND('[1]PWS Information'!$E$10="CWS",U1649="Multiple Family Residence",'[1]PWS Information'!$E$11="No",Q1649="Lead")),
(AND('[1]PWS Information'!$E$10="CWS",U1649="Other",Q1649="Lead")),
(AND('[1]PWS Information'!$E$10="CWS",U1649="Building",Q1649="Lead")))),"Tier 2",
IF((OR((AND('[1]PWS Information'!$E$10="CWS",U1649="Single Family Residence",Q1649="Galvanized Requiring Replacement")),
(AND('[1]PWS Information'!$E$10="CWS",U1649="Single Family Residence",Q1649="Galvanized Requiring Replacement",R1649="Yes")),
(AND('[1]PWS Information'!$E$10="NTNC",Q1649="Galvanized Requiring Replacement")),
(AND('[1]PWS Information'!$E$10="NTNC",U1649="Single Family Residence",R1649="Yes")))),"Tier 3",
IF((OR((AND('[1]PWS Information'!$E$10="CWS",U1649="Single Family Residence",S1649="Yes",Q1649="Non-Lead", J1649="Non-Lead - Copper",L1649="Before 1989")),
(AND('[1]PWS Information'!$E$10="CWS",U1649="Single Family Residence",S1649="Yes",Q1649="Non-Lead", N1649="Non-Lead - Copper",O1649="Before 1989")))),"Tier 4",
IF((OR((AND('[1]PWS Information'!$E$10="NTNC",Q1649="Non-Lead")),
(AND('[1]PWS Information'!$E$10="CWS",Q1649="Non-Lead",S1649="")),
(AND('[1]PWS Information'!$E$10="CWS",Q1649="Non-Lead",S1649="No")),
(AND('[1]PWS Information'!$E$10="CWS",Q1649="Non-Lead",S1649="Don't Know")),
(AND('[1]PWS Information'!$E$10="CWS",Q1649="Non-Lead", J1649="Non-Lead - Copper", S1649="Yes", L1649="Between 1989 and 2014")),
(AND('[1]PWS Information'!$E$10="CWS",Q1649="Non-Lead", J1649="Non-Lead - Copper", S1649="Yes", L1649="After 2014")),
(AND('[1]PWS Information'!$E$10="CWS",Q1649="Non-Lead", J1649="Non-Lead - Copper", S1649="Yes", L1649="Unknown")),
(AND('[1]PWS Information'!$E$10="CWS",Q1649="Non-Lead", N1649="Non-Lead - Copper", S1649="Yes", O1649="Between 1989 and 2014")),
(AND('[1]PWS Information'!$E$10="CWS",Q1649="Non-Lead", N1649="Non-Lead - Copper", S1649="Yes", O1649="After 2014")),
(AND('[1]PWS Information'!$E$10="CWS",Q1649="Non-Lead", N1649="Non-Lead - Copper", S1649="Yes", O1649="Unknown")),
(AND('[1]PWS Information'!$E$10="CWS",Q1649="Unknown")),
(AND('[1]PWS Information'!$E$10="NTNC",Q1649="Unknown")))),"Tier 5",
"")))))</f>
        <v>Tier 5</v>
      </c>
      <c r="Z1649" s="71"/>
      <c r="AA1649" s="71"/>
    </row>
    <row r="1650" spans="1:27" ht="72" x14ac:dyDescent="0.3">
      <c r="A1650" s="17"/>
      <c r="B1650" s="70">
        <v>15599541</v>
      </c>
      <c r="C1650" s="60">
        <v>130</v>
      </c>
      <c r="D1650" s="61" t="s">
        <v>492</v>
      </c>
      <c r="E1650" s="61" t="s">
        <v>49</v>
      </c>
      <c r="F1650" s="61">
        <v>78640</v>
      </c>
      <c r="G1650" s="62" t="s">
        <v>483</v>
      </c>
      <c r="H1650" s="63">
        <v>29.980891700000001</v>
      </c>
      <c r="I1650" s="64">
        <v>-97.833199999999906</v>
      </c>
      <c r="J1650" s="65" t="s">
        <v>50</v>
      </c>
      <c r="K1650" s="66" t="s">
        <v>51</v>
      </c>
      <c r="L1650" s="62" t="s">
        <v>52</v>
      </c>
      <c r="M1650" s="69"/>
      <c r="N1650" s="65" t="s">
        <v>50</v>
      </c>
      <c r="O1650" s="66" t="s">
        <v>52</v>
      </c>
      <c r="P1650" s="69"/>
      <c r="Q1650" s="55" t="str">
        <f t="shared" si="25"/>
        <v>Non-Lead</v>
      </c>
      <c r="R1650" s="70" t="s">
        <v>51</v>
      </c>
      <c r="S1650" s="70" t="s">
        <v>51</v>
      </c>
      <c r="T1650" s="70"/>
      <c r="U1650" s="71" t="s">
        <v>53</v>
      </c>
      <c r="V1650" s="71" t="s">
        <v>51</v>
      </c>
      <c r="W1650" s="71" t="s">
        <v>51</v>
      </c>
      <c r="X1650" s="71" t="s">
        <v>51</v>
      </c>
      <c r="Y1650" s="72" t="str">
        <f>IF((OR((AND('[1]PWS Information'!$E$10="CWS",U1650="Single Family Residence",Q1650="Lead")),
(AND('[1]PWS Information'!$E$10="CWS",U1650="Multiple Family Residence",'[1]PWS Information'!$E$11="Yes",Q1650="Lead")),
(AND('[1]PWS Information'!$E$10="NTNC",Q1650="Lead")))),"Tier 1",
IF((OR((AND('[1]PWS Information'!$E$10="CWS",U1650="Multiple Family Residence",'[1]PWS Information'!$E$11="No",Q1650="Lead")),
(AND('[1]PWS Information'!$E$10="CWS",U1650="Other",Q1650="Lead")),
(AND('[1]PWS Information'!$E$10="CWS",U1650="Building",Q1650="Lead")))),"Tier 2",
IF((OR((AND('[1]PWS Information'!$E$10="CWS",U1650="Single Family Residence",Q1650="Galvanized Requiring Replacement")),
(AND('[1]PWS Information'!$E$10="CWS",U1650="Single Family Residence",Q1650="Galvanized Requiring Replacement",R1650="Yes")),
(AND('[1]PWS Information'!$E$10="NTNC",Q1650="Galvanized Requiring Replacement")),
(AND('[1]PWS Information'!$E$10="NTNC",U1650="Single Family Residence",R1650="Yes")))),"Tier 3",
IF((OR((AND('[1]PWS Information'!$E$10="CWS",U1650="Single Family Residence",S1650="Yes",Q1650="Non-Lead", J1650="Non-Lead - Copper",L1650="Before 1989")),
(AND('[1]PWS Information'!$E$10="CWS",U1650="Single Family Residence",S1650="Yes",Q1650="Non-Lead", N1650="Non-Lead - Copper",O1650="Before 1989")))),"Tier 4",
IF((OR((AND('[1]PWS Information'!$E$10="NTNC",Q1650="Non-Lead")),
(AND('[1]PWS Information'!$E$10="CWS",Q1650="Non-Lead",S1650="")),
(AND('[1]PWS Information'!$E$10="CWS",Q1650="Non-Lead",S1650="No")),
(AND('[1]PWS Information'!$E$10="CWS",Q1650="Non-Lead",S1650="Don't Know")),
(AND('[1]PWS Information'!$E$10="CWS",Q1650="Non-Lead", J1650="Non-Lead - Copper", S1650="Yes", L1650="Between 1989 and 2014")),
(AND('[1]PWS Information'!$E$10="CWS",Q1650="Non-Lead", J1650="Non-Lead - Copper", S1650="Yes", L1650="After 2014")),
(AND('[1]PWS Information'!$E$10="CWS",Q1650="Non-Lead", J1650="Non-Lead - Copper", S1650="Yes", L1650="Unknown")),
(AND('[1]PWS Information'!$E$10="CWS",Q1650="Non-Lead", N1650="Non-Lead - Copper", S1650="Yes", O1650="Between 1989 and 2014")),
(AND('[1]PWS Information'!$E$10="CWS",Q1650="Non-Lead", N1650="Non-Lead - Copper", S1650="Yes", O1650="After 2014")),
(AND('[1]PWS Information'!$E$10="CWS",Q1650="Non-Lead", N1650="Non-Lead - Copper", S1650="Yes", O1650="Unknown")),
(AND('[1]PWS Information'!$E$10="CWS",Q1650="Unknown")),
(AND('[1]PWS Information'!$E$10="NTNC",Q1650="Unknown")))),"Tier 5",
"")))))</f>
        <v>Tier 5</v>
      </c>
      <c r="Z1650" s="71"/>
      <c r="AA1650" s="71"/>
    </row>
    <row r="1651" spans="1:27" ht="72" x14ac:dyDescent="0.3">
      <c r="A1651" s="1"/>
      <c r="B1651" s="70">
        <v>15604323</v>
      </c>
      <c r="C1651" s="60">
        <v>140</v>
      </c>
      <c r="D1651" s="61" t="s">
        <v>492</v>
      </c>
      <c r="E1651" s="61" t="s">
        <v>49</v>
      </c>
      <c r="F1651" s="61">
        <v>78640</v>
      </c>
      <c r="G1651" s="62" t="s">
        <v>483</v>
      </c>
      <c r="H1651" s="63">
        <v>29.980924999999999</v>
      </c>
      <c r="I1651" s="64">
        <v>-97.833361111111103</v>
      </c>
      <c r="J1651" s="65" t="s">
        <v>50</v>
      </c>
      <c r="K1651" s="66" t="s">
        <v>51</v>
      </c>
      <c r="L1651" s="62" t="s">
        <v>52</v>
      </c>
      <c r="M1651" s="69"/>
      <c r="N1651" s="65" t="s">
        <v>50</v>
      </c>
      <c r="O1651" s="66" t="s">
        <v>52</v>
      </c>
      <c r="P1651" s="69"/>
      <c r="Q1651" s="55" t="str">
        <f t="shared" si="25"/>
        <v>Non-Lead</v>
      </c>
      <c r="R1651" s="70" t="s">
        <v>51</v>
      </c>
      <c r="S1651" s="70" t="s">
        <v>51</v>
      </c>
      <c r="T1651" s="70"/>
      <c r="U1651" s="71" t="s">
        <v>53</v>
      </c>
      <c r="V1651" s="71" t="s">
        <v>51</v>
      </c>
      <c r="W1651" s="71" t="s">
        <v>51</v>
      </c>
      <c r="X1651" s="71" t="s">
        <v>51</v>
      </c>
      <c r="Y1651" s="72" t="str">
        <f>IF((OR((AND('[1]PWS Information'!$E$10="CWS",U1651="Single Family Residence",Q1651="Lead")),
(AND('[1]PWS Information'!$E$10="CWS",U1651="Multiple Family Residence",'[1]PWS Information'!$E$11="Yes",Q1651="Lead")),
(AND('[1]PWS Information'!$E$10="NTNC",Q1651="Lead")))),"Tier 1",
IF((OR((AND('[1]PWS Information'!$E$10="CWS",U1651="Multiple Family Residence",'[1]PWS Information'!$E$11="No",Q1651="Lead")),
(AND('[1]PWS Information'!$E$10="CWS",U1651="Other",Q1651="Lead")),
(AND('[1]PWS Information'!$E$10="CWS",U1651="Building",Q1651="Lead")))),"Tier 2",
IF((OR((AND('[1]PWS Information'!$E$10="CWS",U1651="Single Family Residence",Q1651="Galvanized Requiring Replacement")),
(AND('[1]PWS Information'!$E$10="CWS",U1651="Single Family Residence",Q1651="Galvanized Requiring Replacement",R1651="Yes")),
(AND('[1]PWS Information'!$E$10="NTNC",Q1651="Galvanized Requiring Replacement")),
(AND('[1]PWS Information'!$E$10="NTNC",U1651="Single Family Residence",R1651="Yes")))),"Tier 3",
IF((OR((AND('[1]PWS Information'!$E$10="CWS",U1651="Single Family Residence",S1651="Yes",Q1651="Non-Lead", J1651="Non-Lead - Copper",L1651="Before 1989")),
(AND('[1]PWS Information'!$E$10="CWS",U1651="Single Family Residence",S1651="Yes",Q1651="Non-Lead", N1651="Non-Lead - Copper",O1651="Before 1989")))),"Tier 4",
IF((OR((AND('[1]PWS Information'!$E$10="NTNC",Q1651="Non-Lead")),
(AND('[1]PWS Information'!$E$10="CWS",Q1651="Non-Lead",S1651="")),
(AND('[1]PWS Information'!$E$10="CWS",Q1651="Non-Lead",S1651="No")),
(AND('[1]PWS Information'!$E$10="CWS",Q1651="Non-Lead",S1651="Don't Know")),
(AND('[1]PWS Information'!$E$10="CWS",Q1651="Non-Lead", J1651="Non-Lead - Copper", S1651="Yes", L1651="Between 1989 and 2014")),
(AND('[1]PWS Information'!$E$10="CWS",Q1651="Non-Lead", J1651="Non-Lead - Copper", S1651="Yes", L1651="After 2014")),
(AND('[1]PWS Information'!$E$10="CWS",Q1651="Non-Lead", J1651="Non-Lead - Copper", S1651="Yes", L1651="Unknown")),
(AND('[1]PWS Information'!$E$10="CWS",Q1651="Non-Lead", N1651="Non-Lead - Copper", S1651="Yes", O1651="Between 1989 and 2014")),
(AND('[1]PWS Information'!$E$10="CWS",Q1651="Non-Lead", N1651="Non-Lead - Copper", S1651="Yes", O1651="After 2014")),
(AND('[1]PWS Information'!$E$10="CWS",Q1651="Non-Lead", N1651="Non-Lead - Copper", S1651="Yes", O1651="Unknown")),
(AND('[1]PWS Information'!$E$10="CWS",Q1651="Unknown")),
(AND('[1]PWS Information'!$E$10="NTNC",Q1651="Unknown")))),"Tier 5",
"")))))</f>
        <v>Tier 5</v>
      </c>
      <c r="Z1651" s="71"/>
      <c r="AA1651" s="71"/>
    </row>
    <row r="1652" spans="1:27" ht="72" x14ac:dyDescent="0.3">
      <c r="A1652" s="1"/>
      <c r="B1652" s="70">
        <v>15604136</v>
      </c>
      <c r="C1652" s="60">
        <v>150</v>
      </c>
      <c r="D1652" s="61" t="s">
        <v>492</v>
      </c>
      <c r="E1652" s="61" t="s">
        <v>49</v>
      </c>
      <c r="F1652" s="61">
        <v>78640</v>
      </c>
      <c r="G1652" s="62" t="s">
        <v>483</v>
      </c>
      <c r="H1652" s="63">
        <v>29.980908299999999</v>
      </c>
      <c r="I1652" s="64">
        <v>-97.833544444444399</v>
      </c>
      <c r="J1652" s="65" t="s">
        <v>50</v>
      </c>
      <c r="K1652" s="66" t="s">
        <v>51</v>
      </c>
      <c r="L1652" s="62" t="s">
        <v>52</v>
      </c>
      <c r="M1652" s="69"/>
      <c r="N1652" s="65" t="s">
        <v>50</v>
      </c>
      <c r="O1652" s="66" t="s">
        <v>52</v>
      </c>
      <c r="P1652" s="69"/>
      <c r="Q1652" s="55" t="str">
        <f t="shared" si="25"/>
        <v>Non-Lead</v>
      </c>
      <c r="R1652" s="70" t="s">
        <v>51</v>
      </c>
      <c r="S1652" s="70" t="s">
        <v>51</v>
      </c>
      <c r="T1652" s="70"/>
      <c r="U1652" s="71" t="s">
        <v>53</v>
      </c>
      <c r="V1652" s="71" t="s">
        <v>51</v>
      </c>
      <c r="W1652" s="71" t="s">
        <v>51</v>
      </c>
      <c r="X1652" s="71" t="s">
        <v>51</v>
      </c>
      <c r="Y1652" s="72" t="str">
        <f>IF((OR((AND('[1]PWS Information'!$E$10="CWS",U1652="Single Family Residence",Q1652="Lead")),
(AND('[1]PWS Information'!$E$10="CWS",U1652="Multiple Family Residence",'[1]PWS Information'!$E$11="Yes",Q1652="Lead")),
(AND('[1]PWS Information'!$E$10="NTNC",Q1652="Lead")))),"Tier 1",
IF((OR((AND('[1]PWS Information'!$E$10="CWS",U1652="Multiple Family Residence",'[1]PWS Information'!$E$11="No",Q1652="Lead")),
(AND('[1]PWS Information'!$E$10="CWS",U1652="Other",Q1652="Lead")),
(AND('[1]PWS Information'!$E$10="CWS",U1652="Building",Q1652="Lead")))),"Tier 2",
IF((OR((AND('[1]PWS Information'!$E$10="CWS",U1652="Single Family Residence",Q1652="Galvanized Requiring Replacement")),
(AND('[1]PWS Information'!$E$10="CWS",U1652="Single Family Residence",Q1652="Galvanized Requiring Replacement",R1652="Yes")),
(AND('[1]PWS Information'!$E$10="NTNC",Q1652="Galvanized Requiring Replacement")),
(AND('[1]PWS Information'!$E$10="NTNC",U1652="Single Family Residence",R1652="Yes")))),"Tier 3",
IF((OR((AND('[1]PWS Information'!$E$10="CWS",U1652="Single Family Residence",S1652="Yes",Q1652="Non-Lead", J1652="Non-Lead - Copper",L1652="Before 1989")),
(AND('[1]PWS Information'!$E$10="CWS",U1652="Single Family Residence",S1652="Yes",Q1652="Non-Lead", N1652="Non-Lead - Copper",O1652="Before 1989")))),"Tier 4",
IF((OR((AND('[1]PWS Information'!$E$10="NTNC",Q1652="Non-Lead")),
(AND('[1]PWS Information'!$E$10="CWS",Q1652="Non-Lead",S1652="")),
(AND('[1]PWS Information'!$E$10="CWS",Q1652="Non-Lead",S1652="No")),
(AND('[1]PWS Information'!$E$10="CWS",Q1652="Non-Lead",S1652="Don't Know")),
(AND('[1]PWS Information'!$E$10="CWS",Q1652="Non-Lead", J1652="Non-Lead - Copper", S1652="Yes", L1652="Between 1989 and 2014")),
(AND('[1]PWS Information'!$E$10="CWS",Q1652="Non-Lead", J1652="Non-Lead - Copper", S1652="Yes", L1652="After 2014")),
(AND('[1]PWS Information'!$E$10="CWS",Q1652="Non-Lead", J1652="Non-Lead - Copper", S1652="Yes", L1652="Unknown")),
(AND('[1]PWS Information'!$E$10="CWS",Q1652="Non-Lead", N1652="Non-Lead - Copper", S1652="Yes", O1652="Between 1989 and 2014")),
(AND('[1]PWS Information'!$E$10="CWS",Q1652="Non-Lead", N1652="Non-Lead - Copper", S1652="Yes", O1652="After 2014")),
(AND('[1]PWS Information'!$E$10="CWS",Q1652="Non-Lead", N1652="Non-Lead - Copper", S1652="Yes", O1652="Unknown")),
(AND('[1]PWS Information'!$E$10="CWS",Q1652="Unknown")),
(AND('[1]PWS Information'!$E$10="NTNC",Q1652="Unknown")))),"Tier 5",
"")))))</f>
        <v>Tier 5</v>
      </c>
      <c r="Z1652" s="71"/>
      <c r="AA1652" s="71"/>
    </row>
    <row r="1653" spans="1:27" ht="72" x14ac:dyDescent="0.3">
      <c r="A1653" s="1"/>
      <c r="B1653" s="70">
        <v>3890280</v>
      </c>
      <c r="C1653" s="60">
        <v>159</v>
      </c>
      <c r="D1653" s="61" t="s">
        <v>492</v>
      </c>
      <c r="E1653" s="61" t="s">
        <v>49</v>
      </c>
      <c r="F1653" s="61">
        <v>78640</v>
      </c>
      <c r="G1653" s="62" t="s">
        <v>483</v>
      </c>
      <c r="H1653" s="63">
        <v>29.980458299999999</v>
      </c>
      <c r="I1653" s="64">
        <v>-97.833544444444399</v>
      </c>
      <c r="J1653" s="65" t="s">
        <v>50</v>
      </c>
      <c r="K1653" s="66" t="s">
        <v>51</v>
      </c>
      <c r="L1653" s="62" t="s">
        <v>52</v>
      </c>
      <c r="M1653" s="69"/>
      <c r="N1653" s="65" t="s">
        <v>50</v>
      </c>
      <c r="O1653" s="66" t="s">
        <v>52</v>
      </c>
      <c r="P1653" s="69"/>
      <c r="Q1653" s="55" t="str">
        <f t="shared" si="25"/>
        <v>Non-Lead</v>
      </c>
      <c r="R1653" s="70" t="s">
        <v>51</v>
      </c>
      <c r="S1653" s="70" t="s">
        <v>51</v>
      </c>
      <c r="T1653" s="70"/>
      <c r="U1653" s="71" t="s">
        <v>53</v>
      </c>
      <c r="V1653" s="71" t="s">
        <v>51</v>
      </c>
      <c r="W1653" s="71" t="s">
        <v>51</v>
      </c>
      <c r="X1653" s="71" t="s">
        <v>51</v>
      </c>
      <c r="Y1653" s="72" t="str">
        <f>IF((OR((AND('[1]PWS Information'!$E$10="CWS",U1653="Single Family Residence",Q1653="Lead")),
(AND('[1]PWS Information'!$E$10="CWS",U1653="Multiple Family Residence",'[1]PWS Information'!$E$11="Yes",Q1653="Lead")),
(AND('[1]PWS Information'!$E$10="NTNC",Q1653="Lead")))),"Tier 1",
IF((OR((AND('[1]PWS Information'!$E$10="CWS",U1653="Multiple Family Residence",'[1]PWS Information'!$E$11="No",Q1653="Lead")),
(AND('[1]PWS Information'!$E$10="CWS",U1653="Other",Q1653="Lead")),
(AND('[1]PWS Information'!$E$10="CWS",U1653="Building",Q1653="Lead")))),"Tier 2",
IF((OR((AND('[1]PWS Information'!$E$10="CWS",U1653="Single Family Residence",Q1653="Galvanized Requiring Replacement")),
(AND('[1]PWS Information'!$E$10="CWS",U1653="Single Family Residence",Q1653="Galvanized Requiring Replacement",R1653="Yes")),
(AND('[1]PWS Information'!$E$10="NTNC",Q1653="Galvanized Requiring Replacement")),
(AND('[1]PWS Information'!$E$10="NTNC",U1653="Single Family Residence",R1653="Yes")))),"Tier 3",
IF((OR((AND('[1]PWS Information'!$E$10="CWS",U1653="Single Family Residence",S1653="Yes",Q1653="Non-Lead", J1653="Non-Lead - Copper",L1653="Before 1989")),
(AND('[1]PWS Information'!$E$10="CWS",U1653="Single Family Residence",S1653="Yes",Q1653="Non-Lead", N1653="Non-Lead - Copper",O1653="Before 1989")))),"Tier 4",
IF((OR((AND('[1]PWS Information'!$E$10="NTNC",Q1653="Non-Lead")),
(AND('[1]PWS Information'!$E$10="CWS",Q1653="Non-Lead",S1653="")),
(AND('[1]PWS Information'!$E$10="CWS",Q1653="Non-Lead",S1653="No")),
(AND('[1]PWS Information'!$E$10="CWS",Q1653="Non-Lead",S1653="Don't Know")),
(AND('[1]PWS Information'!$E$10="CWS",Q1653="Non-Lead", J1653="Non-Lead - Copper", S1653="Yes", L1653="Between 1989 and 2014")),
(AND('[1]PWS Information'!$E$10="CWS",Q1653="Non-Lead", J1653="Non-Lead - Copper", S1653="Yes", L1653="After 2014")),
(AND('[1]PWS Information'!$E$10="CWS",Q1653="Non-Lead", J1653="Non-Lead - Copper", S1653="Yes", L1653="Unknown")),
(AND('[1]PWS Information'!$E$10="CWS",Q1653="Non-Lead", N1653="Non-Lead - Copper", S1653="Yes", O1653="Between 1989 and 2014")),
(AND('[1]PWS Information'!$E$10="CWS",Q1653="Non-Lead", N1653="Non-Lead - Copper", S1653="Yes", O1653="After 2014")),
(AND('[1]PWS Information'!$E$10="CWS",Q1653="Non-Lead", N1653="Non-Lead - Copper", S1653="Yes", O1653="Unknown")),
(AND('[1]PWS Information'!$E$10="CWS",Q1653="Unknown")),
(AND('[1]PWS Information'!$E$10="NTNC",Q1653="Unknown")))),"Tier 5",
"")))))</f>
        <v>Tier 5</v>
      </c>
      <c r="Z1653" s="71"/>
      <c r="AA1653" s="71"/>
    </row>
    <row r="1654" spans="1:27" ht="72" x14ac:dyDescent="0.3">
      <c r="A1654" s="17"/>
      <c r="B1654" s="70">
        <v>15604019</v>
      </c>
      <c r="C1654" s="60">
        <v>160</v>
      </c>
      <c r="D1654" s="61" t="s">
        <v>492</v>
      </c>
      <c r="E1654" s="61" t="s">
        <v>49</v>
      </c>
      <c r="F1654" s="61">
        <v>78640</v>
      </c>
      <c r="G1654" s="62" t="s">
        <v>483</v>
      </c>
      <c r="H1654" s="63">
        <v>29.980899999999998</v>
      </c>
      <c r="I1654" s="64">
        <v>-97.833725000000001</v>
      </c>
      <c r="J1654" s="65" t="s">
        <v>50</v>
      </c>
      <c r="K1654" s="66" t="s">
        <v>51</v>
      </c>
      <c r="L1654" s="62" t="s">
        <v>52</v>
      </c>
      <c r="M1654" s="69"/>
      <c r="N1654" s="65" t="s">
        <v>50</v>
      </c>
      <c r="O1654" s="66" t="s">
        <v>52</v>
      </c>
      <c r="P1654" s="69"/>
      <c r="Q1654" s="55" t="str">
        <f t="shared" si="25"/>
        <v>Non-Lead</v>
      </c>
      <c r="R1654" s="70" t="s">
        <v>51</v>
      </c>
      <c r="S1654" s="70" t="s">
        <v>51</v>
      </c>
      <c r="T1654" s="70"/>
      <c r="U1654" s="71" t="s">
        <v>53</v>
      </c>
      <c r="V1654" s="71" t="s">
        <v>51</v>
      </c>
      <c r="W1654" s="71" t="s">
        <v>51</v>
      </c>
      <c r="X1654" s="71" t="s">
        <v>51</v>
      </c>
      <c r="Y1654" s="72" t="str">
        <f>IF((OR((AND('[1]PWS Information'!$E$10="CWS",U1654="Single Family Residence",Q1654="Lead")),
(AND('[1]PWS Information'!$E$10="CWS",U1654="Multiple Family Residence",'[1]PWS Information'!$E$11="Yes",Q1654="Lead")),
(AND('[1]PWS Information'!$E$10="NTNC",Q1654="Lead")))),"Tier 1",
IF((OR((AND('[1]PWS Information'!$E$10="CWS",U1654="Multiple Family Residence",'[1]PWS Information'!$E$11="No",Q1654="Lead")),
(AND('[1]PWS Information'!$E$10="CWS",U1654="Other",Q1654="Lead")),
(AND('[1]PWS Information'!$E$10="CWS",U1654="Building",Q1654="Lead")))),"Tier 2",
IF((OR((AND('[1]PWS Information'!$E$10="CWS",U1654="Single Family Residence",Q1654="Galvanized Requiring Replacement")),
(AND('[1]PWS Information'!$E$10="CWS",U1654="Single Family Residence",Q1654="Galvanized Requiring Replacement",R1654="Yes")),
(AND('[1]PWS Information'!$E$10="NTNC",Q1654="Galvanized Requiring Replacement")),
(AND('[1]PWS Information'!$E$10="NTNC",U1654="Single Family Residence",R1654="Yes")))),"Tier 3",
IF((OR((AND('[1]PWS Information'!$E$10="CWS",U1654="Single Family Residence",S1654="Yes",Q1654="Non-Lead", J1654="Non-Lead - Copper",L1654="Before 1989")),
(AND('[1]PWS Information'!$E$10="CWS",U1654="Single Family Residence",S1654="Yes",Q1654="Non-Lead", N1654="Non-Lead - Copper",O1654="Before 1989")))),"Tier 4",
IF((OR((AND('[1]PWS Information'!$E$10="NTNC",Q1654="Non-Lead")),
(AND('[1]PWS Information'!$E$10="CWS",Q1654="Non-Lead",S1654="")),
(AND('[1]PWS Information'!$E$10="CWS",Q1654="Non-Lead",S1654="No")),
(AND('[1]PWS Information'!$E$10="CWS",Q1654="Non-Lead",S1654="Don't Know")),
(AND('[1]PWS Information'!$E$10="CWS",Q1654="Non-Lead", J1654="Non-Lead - Copper", S1654="Yes", L1654="Between 1989 and 2014")),
(AND('[1]PWS Information'!$E$10="CWS",Q1654="Non-Lead", J1654="Non-Lead - Copper", S1654="Yes", L1654="After 2014")),
(AND('[1]PWS Information'!$E$10="CWS",Q1654="Non-Lead", J1654="Non-Lead - Copper", S1654="Yes", L1654="Unknown")),
(AND('[1]PWS Information'!$E$10="CWS",Q1654="Non-Lead", N1654="Non-Lead - Copper", S1654="Yes", O1654="Between 1989 and 2014")),
(AND('[1]PWS Information'!$E$10="CWS",Q1654="Non-Lead", N1654="Non-Lead - Copper", S1654="Yes", O1654="After 2014")),
(AND('[1]PWS Information'!$E$10="CWS",Q1654="Non-Lead", N1654="Non-Lead - Copper", S1654="Yes", O1654="Unknown")),
(AND('[1]PWS Information'!$E$10="CWS",Q1654="Unknown")),
(AND('[1]PWS Information'!$E$10="NTNC",Q1654="Unknown")))),"Tier 5",
"")))))</f>
        <v>Tier 5</v>
      </c>
      <c r="Z1654" s="71"/>
      <c r="AA1654" s="71"/>
    </row>
    <row r="1655" spans="1:27" ht="72" x14ac:dyDescent="0.3">
      <c r="A1655" s="1"/>
      <c r="B1655" s="70">
        <v>15601131</v>
      </c>
      <c r="C1655" s="60">
        <v>170</v>
      </c>
      <c r="D1655" s="61" t="s">
        <v>492</v>
      </c>
      <c r="E1655" s="61" t="s">
        <v>49</v>
      </c>
      <c r="F1655" s="61">
        <v>78640</v>
      </c>
      <c r="G1655" s="62" t="s">
        <v>483</v>
      </c>
      <c r="H1655" s="63">
        <v>29.980824999999999</v>
      </c>
      <c r="I1655" s="64">
        <v>-97.833880555555496</v>
      </c>
      <c r="J1655" s="65" t="s">
        <v>50</v>
      </c>
      <c r="K1655" s="66" t="s">
        <v>51</v>
      </c>
      <c r="L1655" s="62" t="s">
        <v>52</v>
      </c>
      <c r="M1655" s="69"/>
      <c r="N1655" s="65" t="s">
        <v>50</v>
      </c>
      <c r="O1655" s="66" t="s">
        <v>52</v>
      </c>
      <c r="P1655" s="69"/>
      <c r="Q1655" s="55" t="str">
        <f t="shared" si="25"/>
        <v>Non-Lead</v>
      </c>
      <c r="R1655" s="70" t="s">
        <v>51</v>
      </c>
      <c r="S1655" s="70" t="s">
        <v>51</v>
      </c>
      <c r="T1655" s="70"/>
      <c r="U1655" s="71" t="s">
        <v>53</v>
      </c>
      <c r="V1655" s="71" t="s">
        <v>51</v>
      </c>
      <c r="W1655" s="71" t="s">
        <v>51</v>
      </c>
      <c r="X1655" s="71" t="s">
        <v>51</v>
      </c>
      <c r="Y1655" s="72" t="str">
        <f>IF((OR((AND('[1]PWS Information'!$E$10="CWS",U1655="Single Family Residence",Q1655="Lead")),
(AND('[1]PWS Information'!$E$10="CWS",U1655="Multiple Family Residence",'[1]PWS Information'!$E$11="Yes",Q1655="Lead")),
(AND('[1]PWS Information'!$E$10="NTNC",Q1655="Lead")))),"Tier 1",
IF((OR((AND('[1]PWS Information'!$E$10="CWS",U1655="Multiple Family Residence",'[1]PWS Information'!$E$11="No",Q1655="Lead")),
(AND('[1]PWS Information'!$E$10="CWS",U1655="Other",Q1655="Lead")),
(AND('[1]PWS Information'!$E$10="CWS",U1655="Building",Q1655="Lead")))),"Tier 2",
IF((OR((AND('[1]PWS Information'!$E$10="CWS",U1655="Single Family Residence",Q1655="Galvanized Requiring Replacement")),
(AND('[1]PWS Information'!$E$10="CWS",U1655="Single Family Residence",Q1655="Galvanized Requiring Replacement",R1655="Yes")),
(AND('[1]PWS Information'!$E$10="NTNC",Q1655="Galvanized Requiring Replacement")),
(AND('[1]PWS Information'!$E$10="NTNC",U1655="Single Family Residence",R1655="Yes")))),"Tier 3",
IF((OR((AND('[1]PWS Information'!$E$10="CWS",U1655="Single Family Residence",S1655="Yes",Q1655="Non-Lead", J1655="Non-Lead - Copper",L1655="Before 1989")),
(AND('[1]PWS Information'!$E$10="CWS",U1655="Single Family Residence",S1655="Yes",Q1655="Non-Lead", N1655="Non-Lead - Copper",O1655="Before 1989")))),"Tier 4",
IF((OR((AND('[1]PWS Information'!$E$10="NTNC",Q1655="Non-Lead")),
(AND('[1]PWS Information'!$E$10="CWS",Q1655="Non-Lead",S1655="")),
(AND('[1]PWS Information'!$E$10="CWS",Q1655="Non-Lead",S1655="No")),
(AND('[1]PWS Information'!$E$10="CWS",Q1655="Non-Lead",S1655="Don't Know")),
(AND('[1]PWS Information'!$E$10="CWS",Q1655="Non-Lead", J1655="Non-Lead - Copper", S1655="Yes", L1655="Between 1989 and 2014")),
(AND('[1]PWS Information'!$E$10="CWS",Q1655="Non-Lead", J1655="Non-Lead - Copper", S1655="Yes", L1655="After 2014")),
(AND('[1]PWS Information'!$E$10="CWS",Q1655="Non-Lead", J1655="Non-Lead - Copper", S1655="Yes", L1655="Unknown")),
(AND('[1]PWS Information'!$E$10="CWS",Q1655="Non-Lead", N1655="Non-Lead - Copper", S1655="Yes", O1655="Between 1989 and 2014")),
(AND('[1]PWS Information'!$E$10="CWS",Q1655="Non-Lead", N1655="Non-Lead - Copper", S1655="Yes", O1655="After 2014")),
(AND('[1]PWS Information'!$E$10="CWS",Q1655="Non-Lead", N1655="Non-Lead - Copper", S1655="Yes", O1655="Unknown")),
(AND('[1]PWS Information'!$E$10="CWS",Q1655="Unknown")),
(AND('[1]PWS Information'!$E$10="NTNC",Q1655="Unknown")))),"Tier 5",
"")))))</f>
        <v>Tier 5</v>
      </c>
      <c r="Z1655" s="71"/>
      <c r="AA1655" s="71"/>
    </row>
    <row r="1656" spans="1:27" ht="72" x14ac:dyDescent="0.3">
      <c r="A1656" s="1"/>
      <c r="B1656" s="70">
        <v>9622176</v>
      </c>
      <c r="C1656" s="60">
        <v>180</v>
      </c>
      <c r="D1656" s="61" t="s">
        <v>492</v>
      </c>
      <c r="E1656" s="61" t="s">
        <v>49</v>
      </c>
      <c r="F1656" s="61">
        <v>78640</v>
      </c>
      <c r="G1656" s="62" t="s">
        <v>483</v>
      </c>
      <c r="H1656" s="63">
        <v>29.980783299999999</v>
      </c>
      <c r="I1656" s="64">
        <v>-97.834063888888807</v>
      </c>
      <c r="J1656" s="65" t="s">
        <v>50</v>
      </c>
      <c r="K1656" s="66" t="s">
        <v>51</v>
      </c>
      <c r="L1656" s="62" t="s">
        <v>52</v>
      </c>
      <c r="M1656" s="69"/>
      <c r="N1656" s="65" t="s">
        <v>50</v>
      </c>
      <c r="O1656" s="66" t="s">
        <v>52</v>
      </c>
      <c r="P1656" s="69"/>
      <c r="Q1656" s="55" t="str">
        <f t="shared" si="25"/>
        <v>Non-Lead</v>
      </c>
      <c r="R1656" s="70" t="s">
        <v>51</v>
      </c>
      <c r="S1656" s="70" t="s">
        <v>51</v>
      </c>
      <c r="T1656" s="70"/>
      <c r="U1656" s="71" t="s">
        <v>53</v>
      </c>
      <c r="V1656" s="71" t="s">
        <v>51</v>
      </c>
      <c r="W1656" s="71" t="s">
        <v>51</v>
      </c>
      <c r="X1656" s="71" t="s">
        <v>51</v>
      </c>
      <c r="Y1656" s="72" t="str">
        <f>IF((OR((AND('[1]PWS Information'!$E$10="CWS",U1656="Single Family Residence",Q1656="Lead")),
(AND('[1]PWS Information'!$E$10="CWS",U1656="Multiple Family Residence",'[1]PWS Information'!$E$11="Yes",Q1656="Lead")),
(AND('[1]PWS Information'!$E$10="NTNC",Q1656="Lead")))),"Tier 1",
IF((OR((AND('[1]PWS Information'!$E$10="CWS",U1656="Multiple Family Residence",'[1]PWS Information'!$E$11="No",Q1656="Lead")),
(AND('[1]PWS Information'!$E$10="CWS",U1656="Other",Q1656="Lead")),
(AND('[1]PWS Information'!$E$10="CWS",U1656="Building",Q1656="Lead")))),"Tier 2",
IF((OR((AND('[1]PWS Information'!$E$10="CWS",U1656="Single Family Residence",Q1656="Galvanized Requiring Replacement")),
(AND('[1]PWS Information'!$E$10="CWS",U1656="Single Family Residence",Q1656="Galvanized Requiring Replacement",R1656="Yes")),
(AND('[1]PWS Information'!$E$10="NTNC",Q1656="Galvanized Requiring Replacement")),
(AND('[1]PWS Information'!$E$10="NTNC",U1656="Single Family Residence",R1656="Yes")))),"Tier 3",
IF((OR((AND('[1]PWS Information'!$E$10="CWS",U1656="Single Family Residence",S1656="Yes",Q1656="Non-Lead", J1656="Non-Lead - Copper",L1656="Before 1989")),
(AND('[1]PWS Information'!$E$10="CWS",U1656="Single Family Residence",S1656="Yes",Q1656="Non-Lead", N1656="Non-Lead - Copper",O1656="Before 1989")))),"Tier 4",
IF((OR((AND('[1]PWS Information'!$E$10="NTNC",Q1656="Non-Lead")),
(AND('[1]PWS Information'!$E$10="CWS",Q1656="Non-Lead",S1656="")),
(AND('[1]PWS Information'!$E$10="CWS",Q1656="Non-Lead",S1656="No")),
(AND('[1]PWS Information'!$E$10="CWS",Q1656="Non-Lead",S1656="Don't Know")),
(AND('[1]PWS Information'!$E$10="CWS",Q1656="Non-Lead", J1656="Non-Lead - Copper", S1656="Yes", L1656="Between 1989 and 2014")),
(AND('[1]PWS Information'!$E$10="CWS",Q1656="Non-Lead", J1656="Non-Lead - Copper", S1656="Yes", L1656="After 2014")),
(AND('[1]PWS Information'!$E$10="CWS",Q1656="Non-Lead", J1656="Non-Lead - Copper", S1656="Yes", L1656="Unknown")),
(AND('[1]PWS Information'!$E$10="CWS",Q1656="Non-Lead", N1656="Non-Lead - Copper", S1656="Yes", O1656="Between 1989 and 2014")),
(AND('[1]PWS Information'!$E$10="CWS",Q1656="Non-Lead", N1656="Non-Lead - Copper", S1656="Yes", O1656="After 2014")),
(AND('[1]PWS Information'!$E$10="CWS",Q1656="Non-Lead", N1656="Non-Lead - Copper", S1656="Yes", O1656="Unknown")),
(AND('[1]PWS Information'!$E$10="CWS",Q1656="Unknown")),
(AND('[1]PWS Information'!$E$10="NTNC",Q1656="Unknown")))),"Tier 5",
"")))))</f>
        <v>Tier 5</v>
      </c>
      <c r="Z1656" s="71"/>
      <c r="AA1656" s="71"/>
    </row>
    <row r="1657" spans="1:27" ht="72" x14ac:dyDescent="0.3">
      <c r="A1657" s="1"/>
      <c r="B1657" s="70">
        <v>3880447</v>
      </c>
      <c r="C1657" s="60">
        <v>189</v>
      </c>
      <c r="D1657" s="61" t="s">
        <v>492</v>
      </c>
      <c r="E1657" s="61" t="s">
        <v>49</v>
      </c>
      <c r="F1657" s="61">
        <v>78640</v>
      </c>
      <c r="G1657" s="62" t="s">
        <v>483</v>
      </c>
      <c r="H1657" s="63">
        <v>29.980355599999999</v>
      </c>
      <c r="I1657" s="64">
        <v>-97.833777777777698</v>
      </c>
      <c r="J1657" s="65" t="s">
        <v>50</v>
      </c>
      <c r="K1657" s="66" t="s">
        <v>51</v>
      </c>
      <c r="L1657" s="62" t="s">
        <v>52</v>
      </c>
      <c r="M1657" s="69"/>
      <c r="N1657" s="65" t="s">
        <v>50</v>
      </c>
      <c r="O1657" s="66" t="s">
        <v>52</v>
      </c>
      <c r="P1657" s="69"/>
      <c r="Q1657" s="55" t="str">
        <f t="shared" si="25"/>
        <v>Non-Lead</v>
      </c>
      <c r="R1657" s="70" t="s">
        <v>51</v>
      </c>
      <c r="S1657" s="70" t="s">
        <v>51</v>
      </c>
      <c r="T1657" s="70"/>
      <c r="U1657" s="71" t="s">
        <v>53</v>
      </c>
      <c r="V1657" s="71" t="s">
        <v>51</v>
      </c>
      <c r="W1657" s="71" t="s">
        <v>51</v>
      </c>
      <c r="X1657" s="71" t="s">
        <v>51</v>
      </c>
      <c r="Y1657" s="72" t="str">
        <f>IF((OR((AND('[1]PWS Information'!$E$10="CWS",U1657="Single Family Residence",Q1657="Lead")),
(AND('[1]PWS Information'!$E$10="CWS",U1657="Multiple Family Residence",'[1]PWS Information'!$E$11="Yes",Q1657="Lead")),
(AND('[1]PWS Information'!$E$10="NTNC",Q1657="Lead")))),"Tier 1",
IF((OR((AND('[1]PWS Information'!$E$10="CWS",U1657="Multiple Family Residence",'[1]PWS Information'!$E$11="No",Q1657="Lead")),
(AND('[1]PWS Information'!$E$10="CWS",U1657="Other",Q1657="Lead")),
(AND('[1]PWS Information'!$E$10="CWS",U1657="Building",Q1657="Lead")))),"Tier 2",
IF((OR((AND('[1]PWS Information'!$E$10="CWS",U1657="Single Family Residence",Q1657="Galvanized Requiring Replacement")),
(AND('[1]PWS Information'!$E$10="CWS",U1657="Single Family Residence",Q1657="Galvanized Requiring Replacement",R1657="Yes")),
(AND('[1]PWS Information'!$E$10="NTNC",Q1657="Galvanized Requiring Replacement")),
(AND('[1]PWS Information'!$E$10="NTNC",U1657="Single Family Residence",R1657="Yes")))),"Tier 3",
IF((OR((AND('[1]PWS Information'!$E$10="CWS",U1657="Single Family Residence",S1657="Yes",Q1657="Non-Lead", J1657="Non-Lead - Copper",L1657="Before 1989")),
(AND('[1]PWS Information'!$E$10="CWS",U1657="Single Family Residence",S1657="Yes",Q1657="Non-Lead", N1657="Non-Lead - Copper",O1657="Before 1989")))),"Tier 4",
IF((OR((AND('[1]PWS Information'!$E$10="NTNC",Q1657="Non-Lead")),
(AND('[1]PWS Information'!$E$10="CWS",Q1657="Non-Lead",S1657="")),
(AND('[1]PWS Information'!$E$10="CWS",Q1657="Non-Lead",S1657="No")),
(AND('[1]PWS Information'!$E$10="CWS",Q1657="Non-Lead",S1657="Don't Know")),
(AND('[1]PWS Information'!$E$10="CWS",Q1657="Non-Lead", J1657="Non-Lead - Copper", S1657="Yes", L1657="Between 1989 and 2014")),
(AND('[1]PWS Information'!$E$10="CWS",Q1657="Non-Lead", J1657="Non-Lead - Copper", S1657="Yes", L1657="After 2014")),
(AND('[1]PWS Information'!$E$10="CWS",Q1657="Non-Lead", J1657="Non-Lead - Copper", S1657="Yes", L1657="Unknown")),
(AND('[1]PWS Information'!$E$10="CWS",Q1657="Non-Lead", N1657="Non-Lead - Copper", S1657="Yes", O1657="Between 1989 and 2014")),
(AND('[1]PWS Information'!$E$10="CWS",Q1657="Non-Lead", N1657="Non-Lead - Copper", S1657="Yes", O1657="After 2014")),
(AND('[1]PWS Information'!$E$10="CWS",Q1657="Non-Lead", N1657="Non-Lead - Copper", S1657="Yes", O1657="Unknown")),
(AND('[1]PWS Information'!$E$10="CWS",Q1657="Unknown")),
(AND('[1]PWS Information'!$E$10="NTNC",Q1657="Unknown")))),"Tier 5",
"")))))</f>
        <v>Tier 5</v>
      </c>
      <c r="Z1657" s="71"/>
      <c r="AA1657" s="71"/>
    </row>
    <row r="1658" spans="1:27" ht="72" x14ac:dyDescent="0.3">
      <c r="A1658" s="17"/>
      <c r="B1658" s="70">
        <v>3889342</v>
      </c>
      <c r="C1658" s="60">
        <v>190</v>
      </c>
      <c r="D1658" s="61" t="s">
        <v>492</v>
      </c>
      <c r="E1658" s="61" t="s">
        <v>49</v>
      </c>
      <c r="F1658" s="61">
        <v>78640</v>
      </c>
      <c r="G1658" s="62" t="s">
        <v>483</v>
      </c>
      <c r="H1658" s="63">
        <v>29.980675000000002</v>
      </c>
      <c r="I1658" s="64">
        <v>-97.834230555555493</v>
      </c>
      <c r="J1658" s="65" t="s">
        <v>50</v>
      </c>
      <c r="K1658" s="66" t="s">
        <v>51</v>
      </c>
      <c r="L1658" s="62" t="s">
        <v>52</v>
      </c>
      <c r="M1658" s="69"/>
      <c r="N1658" s="65" t="s">
        <v>50</v>
      </c>
      <c r="O1658" s="66" t="s">
        <v>52</v>
      </c>
      <c r="P1658" s="69"/>
      <c r="Q1658" s="55" t="str">
        <f t="shared" si="25"/>
        <v>Non-Lead</v>
      </c>
      <c r="R1658" s="70" t="s">
        <v>51</v>
      </c>
      <c r="S1658" s="70" t="s">
        <v>51</v>
      </c>
      <c r="T1658" s="70"/>
      <c r="U1658" s="71" t="s">
        <v>53</v>
      </c>
      <c r="V1658" s="71" t="s">
        <v>51</v>
      </c>
      <c r="W1658" s="71" t="s">
        <v>51</v>
      </c>
      <c r="X1658" s="71" t="s">
        <v>51</v>
      </c>
      <c r="Y1658" s="72" t="str">
        <f>IF((OR((AND('[1]PWS Information'!$E$10="CWS",U1658="Single Family Residence",Q1658="Lead")),
(AND('[1]PWS Information'!$E$10="CWS",U1658="Multiple Family Residence",'[1]PWS Information'!$E$11="Yes",Q1658="Lead")),
(AND('[1]PWS Information'!$E$10="NTNC",Q1658="Lead")))),"Tier 1",
IF((OR((AND('[1]PWS Information'!$E$10="CWS",U1658="Multiple Family Residence",'[1]PWS Information'!$E$11="No",Q1658="Lead")),
(AND('[1]PWS Information'!$E$10="CWS",U1658="Other",Q1658="Lead")),
(AND('[1]PWS Information'!$E$10="CWS",U1658="Building",Q1658="Lead")))),"Tier 2",
IF((OR((AND('[1]PWS Information'!$E$10="CWS",U1658="Single Family Residence",Q1658="Galvanized Requiring Replacement")),
(AND('[1]PWS Information'!$E$10="CWS",U1658="Single Family Residence",Q1658="Galvanized Requiring Replacement",R1658="Yes")),
(AND('[1]PWS Information'!$E$10="NTNC",Q1658="Galvanized Requiring Replacement")),
(AND('[1]PWS Information'!$E$10="NTNC",U1658="Single Family Residence",R1658="Yes")))),"Tier 3",
IF((OR((AND('[1]PWS Information'!$E$10="CWS",U1658="Single Family Residence",S1658="Yes",Q1658="Non-Lead", J1658="Non-Lead - Copper",L1658="Before 1989")),
(AND('[1]PWS Information'!$E$10="CWS",U1658="Single Family Residence",S1658="Yes",Q1658="Non-Lead", N1658="Non-Lead - Copper",O1658="Before 1989")))),"Tier 4",
IF((OR((AND('[1]PWS Information'!$E$10="NTNC",Q1658="Non-Lead")),
(AND('[1]PWS Information'!$E$10="CWS",Q1658="Non-Lead",S1658="")),
(AND('[1]PWS Information'!$E$10="CWS",Q1658="Non-Lead",S1658="No")),
(AND('[1]PWS Information'!$E$10="CWS",Q1658="Non-Lead",S1658="Don't Know")),
(AND('[1]PWS Information'!$E$10="CWS",Q1658="Non-Lead", J1658="Non-Lead - Copper", S1658="Yes", L1658="Between 1989 and 2014")),
(AND('[1]PWS Information'!$E$10="CWS",Q1658="Non-Lead", J1658="Non-Lead - Copper", S1658="Yes", L1658="After 2014")),
(AND('[1]PWS Information'!$E$10="CWS",Q1658="Non-Lead", J1658="Non-Lead - Copper", S1658="Yes", L1658="Unknown")),
(AND('[1]PWS Information'!$E$10="CWS",Q1658="Non-Lead", N1658="Non-Lead - Copper", S1658="Yes", O1658="Between 1989 and 2014")),
(AND('[1]PWS Information'!$E$10="CWS",Q1658="Non-Lead", N1658="Non-Lead - Copper", S1658="Yes", O1658="After 2014")),
(AND('[1]PWS Information'!$E$10="CWS",Q1658="Non-Lead", N1658="Non-Lead - Copper", S1658="Yes", O1658="Unknown")),
(AND('[1]PWS Information'!$E$10="CWS",Q1658="Unknown")),
(AND('[1]PWS Information'!$E$10="NTNC",Q1658="Unknown")))),"Tier 5",
"")))))</f>
        <v>Tier 5</v>
      </c>
      <c r="Z1658" s="71"/>
      <c r="AA1658" s="71"/>
    </row>
    <row r="1659" spans="1:27" ht="72" x14ac:dyDescent="0.3">
      <c r="A1659" s="1"/>
      <c r="B1659" s="70">
        <v>3890495</v>
      </c>
      <c r="C1659" s="60">
        <v>199</v>
      </c>
      <c r="D1659" s="61" t="s">
        <v>492</v>
      </c>
      <c r="E1659" s="61" t="s">
        <v>49</v>
      </c>
      <c r="F1659" s="61">
        <v>78640</v>
      </c>
      <c r="G1659" s="62" t="s">
        <v>483</v>
      </c>
      <c r="H1659" s="63">
        <v>29.980274999999999</v>
      </c>
      <c r="I1659" s="64">
        <v>-97.833930555555497</v>
      </c>
      <c r="J1659" s="65" t="s">
        <v>50</v>
      </c>
      <c r="K1659" s="66" t="s">
        <v>51</v>
      </c>
      <c r="L1659" s="62" t="s">
        <v>52</v>
      </c>
      <c r="M1659" s="69"/>
      <c r="N1659" s="65" t="s">
        <v>50</v>
      </c>
      <c r="O1659" s="66" t="s">
        <v>52</v>
      </c>
      <c r="P1659" s="69"/>
      <c r="Q1659" s="55" t="str">
        <f t="shared" si="25"/>
        <v>Non-Lead</v>
      </c>
      <c r="R1659" s="70" t="s">
        <v>51</v>
      </c>
      <c r="S1659" s="70" t="s">
        <v>51</v>
      </c>
      <c r="T1659" s="70"/>
      <c r="U1659" s="71" t="s">
        <v>53</v>
      </c>
      <c r="V1659" s="71" t="s">
        <v>51</v>
      </c>
      <c r="W1659" s="71" t="s">
        <v>51</v>
      </c>
      <c r="X1659" s="71" t="s">
        <v>51</v>
      </c>
      <c r="Y1659" s="72" t="str">
        <f>IF((OR((AND('[1]PWS Information'!$E$10="CWS",U1659="Single Family Residence",Q1659="Lead")),
(AND('[1]PWS Information'!$E$10="CWS",U1659="Multiple Family Residence",'[1]PWS Information'!$E$11="Yes",Q1659="Lead")),
(AND('[1]PWS Information'!$E$10="NTNC",Q1659="Lead")))),"Tier 1",
IF((OR((AND('[1]PWS Information'!$E$10="CWS",U1659="Multiple Family Residence",'[1]PWS Information'!$E$11="No",Q1659="Lead")),
(AND('[1]PWS Information'!$E$10="CWS",U1659="Other",Q1659="Lead")),
(AND('[1]PWS Information'!$E$10="CWS",U1659="Building",Q1659="Lead")))),"Tier 2",
IF((OR((AND('[1]PWS Information'!$E$10="CWS",U1659="Single Family Residence",Q1659="Galvanized Requiring Replacement")),
(AND('[1]PWS Information'!$E$10="CWS",U1659="Single Family Residence",Q1659="Galvanized Requiring Replacement",R1659="Yes")),
(AND('[1]PWS Information'!$E$10="NTNC",Q1659="Galvanized Requiring Replacement")),
(AND('[1]PWS Information'!$E$10="NTNC",U1659="Single Family Residence",R1659="Yes")))),"Tier 3",
IF((OR((AND('[1]PWS Information'!$E$10="CWS",U1659="Single Family Residence",S1659="Yes",Q1659="Non-Lead", J1659="Non-Lead - Copper",L1659="Before 1989")),
(AND('[1]PWS Information'!$E$10="CWS",U1659="Single Family Residence",S1659="Yes",Q1659="Non-Lead", N1659="Non-Lead - Copper",O1659="Before 1989")))),"Tier 4",
IF((OR((AND('[1]PWS Information'!$E$10="NTNC",Q1659="Non-Lead")),
(AND('[1]PWS Information'!$E$10="CWS",Q1659="Non-Lead",S1659="")),
(AND('[1]PWS Information'!$E$10="CWS",Q1659="Non-Lead",S1659="No")),
(AND('[1]PWS Information'!$E$10="CWS",Q1659="Non-Lead",S1659="Don't Know")),
(AND('[1]PWS Information'!$E$10="CWS",Q1659="Non-Lead", J1659="Non-Lead - Copper", S1659="Yes", L1659="Between 1989 and 2014")),
(AND('[1]PWS Information'!$E$10="CWS",Q1659="Non-Lead", J1659="Non-Lead - Copper", S1659="Yes", L1659="After 2014")),
(AND('[1]PWS Information'!$E$10="CWS",Q1659="Non-Lead", J1659="Non-Lead - Copper", S1659="Yes", L1659="Unknown")),
(AND('[1]PWS Information'!$E$10="CWS",Q1659="Non-Lead", N1659="Non-Lead - Copper", S1659="Yes", O1659="Between 1989 and 2014")),
(AND('[1]PWS Information'!$E$10="CWS",Q1659="Non-Lead", N1659="Non-Lead - Copper", S1659="Yes", O1659="After 2014")),
(AND('[1]PWS Information'!$E$10="CWS",Q1659="Non-Lead", N1659="Non-Lead - Copper", S1659="Yes", O1659="Unknown")),
(AND('[1]PWS Information'!$E$10="CWS",Q1659="Unknown")),
(AND('[1]PWS Information'!$E$10="NTNC",Q1659="Unknown")))),"Tier 5",
"")))))</f>
        <v>Tier 5</v>
      </c>
      <c r="Z1659" s="71"/>
      <c r="AA1659" s="71"/>
    </row>
    <row r="1660" spans="1:27" ht="72" x14ac:dyDescent="0.3">
      <c r="A1660" s="1"/>
      <c r="B1660" s="70">
        <v>3890786</v>
      </c>
      <c r="C1660" s="60">
        <v>200</v>
      </c>
      <c r="D1660" s="61" t="s">
        <v>492</v>
      </c>
      <c r="E1660" s="61" t="s">
        <v>49</v>
      </c>
      <c r="F1660" s="61">
        <v>78640</v>
      </c>
      <c r="G1660" s="62" t="s">
        <v>483</v>
      </c>
      <c r="H1660" s="63">
        <v>29.9805639</v>
      </c>
      <c r="I1660" s="64">
        <v>-97.834324722222206</v>
      </c>
      <c r="J1660" s="65" t="s">
        <v>50</v>
      </c>
      <c r="K1660" s="66" t="s">
        <v>51</v>
      </c>
      <c r="L1660" s="62" t="s">
        <v>52</v>
      </c>
      <c r="M1660" s="69"/>
      <c r="N1660" s="65" t="s">
        <v>50</v>
      </c>
      <c r="O1660" s="66" t="s">
        <v>52</v>
      </c>
      <c r="P1660" s="69"/>
      <c r="Q1660" s="55" t="str">
        <f t="shared" si="25"/>
        <v>Non-Lead</v>
      </c>
      <c r="R1660" s="70" t="s">
        <v>51</v>
      </c>
      <c r="S1660" s="70" t="s">
        <v>51</v>
      </c>
      <c r="T1660" s="70"/>
      <c r="U1660" s="71" t="s">
        <v>53</v>
      </c>
      <c r="V1660" s="71" t="s">
        <v>51</v>
      </c>
      <c r="W1660" s="71" t="s">
        <v>51</v>
      </c>
      <c r="X1660" s="71" t="s">
        <v>51</v>
      </c>
      <c r="Y1660" s="72" t="str">
        <f>IF((OR((AND('[1]PWS Information'!$E$10="CWS",U1660="Single Family Residence",Q1660="Lead")),
(AND('[1]PWS Information'!$E$10="CWS",U1660="Multiple Family Residence",'[1]PWS Information'!$E$11="Yes",Q1660="Lead")),
(AND('[1]PWS Information'!$E$10="NTNC",Q1660="Lead")))),"Tier 1",
IF((OR((AND('[1]PWS Information'!$E$10="CWS",U1660="Multiple Family Residence",'[1]PWS Information'!$E$11="No",Q1660="Lead")),
(AND('[1]PWS Information'!$E$10="CWS",U1660="Other",Q1660="Lead")),
(AND('[1]PWS Information'!$E$10="CWS",U1660="Building",Q1660="Lead")))),"Tier 2",
IF((OR((AND('[1]PWS Information'!$E$10="CWS",U1660="Single Family Residence",Q1660="Galvanized Requiring Replacement")),
(AND('[1]PWS Information'!$E$10="CWS",U1660="Single Family Residence",Q1660="Galvanized Requiring Replacement",R1660="Yes")),
(AND('[1]PWS Information'!$E$10="NTNC",Q1660="Galvanized Requiring Replacement")),
(AND('[1]PWS Information'!$E$10="NTNC",U1660="Single Family Residence",R1660="Yes")))),"Tier 3",
IF((OR((AND('[1]PWS Information'!$E$10="CWS",U1660="Single Family Residence",S1660="Yes",Q1660="Non-Lead", J1660="Non-Lead - Copper",L1660="Before 1989")),
(AND('[1]PWS Information'!$E$10="CWS",U1660="Single Family Residence",S1660="Yes",Q1660="Non-Lead", N1660="Non-Lead - Copper",O1660="Before 1989")))),"Tier 4",
IF((OR((AND('[1]PWS Information'!$E$10="NTNC",Q1660="Non-Lead")),
(AND('[1]PWS Information'!$E$10="CWS",Q1660="Non-Lead",S1660="")),
(AND('[1]PWS Information'!$E$10="CWS",Q1660="Non-Lead",S1660="No")),
(AND('[1]PWS Information'!$E$10="CWS",Q1660="Non-Lead",S1660="Don't Know")),
(AND('[1]PWS Information'!$E$10="CWS",Q1660="Non-Lead", J1660="Non-Lead - Copper", S1660="Yes", L1660="Between 1989 and 2014")),
(AND('[1]PWS Information'!$E$10="CWS",Q1660="Non-Lead", J1660="Non-Lead - Copper", S1660="Yes", L1660="After 2014")),
(AND('[1]PWS Information'!$E$10="CWS",Q1660="Non-Lead", J1660="Non-Lead - Copper", S1660="Yes", L1660="Unknown")),
(AND('[1]PWS Information'!$E$10="CWS",Q1660="Non-Lead", N1660="Non-Lead - Copper", S1660="Yes", O1660="Between 1989 and 2014")),
(AND('[1]PWS Information'!$E$10="CWS",Q1660="Non-Lead", N1660="Non-Lead - Copper", S1660="Yes", O1660="After 2014")),
(AND('[1]PWS Information'!$E$10="CWS",Q1660="Non-Lead", N1660="Non-Lead - Copper", S1660="Yes", O1660="Unknown")),
(AND('[1]PWS Information'!$E$10="CWS",Q1660="Unknown")),
(AND('[1]PWS Information'!$E$10="NTNC",Q1660="Unknown")))),"Tier 5",
"")))))</f>
        <v>Tier 5</v>
      </c>
      <c r="Z1660" s="71"/>
      <c r="AA1660" s="71"/>
    </row>
    <row r="1661" spans="1:27" ht="72" x14ac:dyDescent="0.3">
      <c r="A1661" s="1"/>
      <c r="B1661" s="70">
        <v>3890765</v>
      </c>
      <c r="C1661" s="60">
        <v>209</v>
      </c>
      <c r="D1661" s="61" t="s">
        <v>492</v>
      </c>
      <c r="E1661" s="61" t="s">
        <v>49</v>
      </c>
      <c r="F1661" s="61">
        <v>78640</v>
      </c>
      <c r="G1661" s="62" t="s">
        <v>483</v>
      </c>
      <c r="H1661" s="63">
        <v>29.980188900000002</v>
      </c>
      <c r="I1661" s="64">
        <v>-97.834069444444395</v>
      </c>
      <c r="J1661" s="65" t="s">
        <v>50</v>
      </c>
      <c r="K1661" s="66" t="s">
        <v>51</v>
      </c>
      <c r="L1661" s="62" t="s">
        <v>52</v>
      </c>
      <c r="M1661" s="69"/>
      <c r="N1661" s="65" t="s">
        <v>50</v>
      </c>
      <c r="O1661" s="66" t="s">
        <v>52</v>
      </c>
      <c r="P1661" s="69"/>
      <c r="Q1661" s="55" t="str">
        <f t="shared" si="25"/>
        <v>Non-Lead</v>
      </c>
      <c r="R1661" s="70" t="s">
        <v>51</v>
      </c>
      <c r="S1661" s="70" t="s">
        <v>51</v>
      </c>
      <c r="T1661" s="70"/>
      <c r="U1661" s="71" t="s">
        <v>53</v>
      </c>
      <c r="V1661" s="71" t="s">
        <v>51</v>
      </c>
      <c r="W1661" s="71" t="s">
        <v>51</v>
      </c>
      <c r="X1661" s="71" t="s">
        <v>51</v>
      </c>
      <c r="Y1661" s="72" t="str">
        <f>IF((OR((AND('[1]PWS Information'!$E$10="CWS",U1661="Single Family Residence",Q1661="Lead")),
(AND('[1]PWS Information'!$E$10="CWS",U1661="Multiple Family Residence",'[1]PWS Information'!$E$11="Yes",Q1661="Lead")),
(AND('[1]PWS Information'!$E$10="NTNC",Q1661="Lead")))),"Tier 1",
IF((OR((AND('[1]PWS Information'!$E$10="CWS",U1661="Multiple Family Residence",'[1]PWS Information'!$E$11="No",Q1661="Lead")),
(AND('[1]PWS Information'!$E$10="CWS",U1661="Other",Q1661="Lead")),
(AND('[1]PWS Information'!$E$10="CWS",U1661="Building",Q1661="Lead")))),"Tier 2",
IF((OR((AND('[1]PWS Information'!$E$10="CWS",U1661="Single Family Residence",Q1661="Galvanized Requiring Replacement")),
(AND('[1]PWS Information'!$E$10="CWS",U1661="Single Family Residence",Q1661="Galvanized Requiring Replacement",R1661="Yes")),
(AND('[1]PWS Information'!$E$10="NTNC",Q1661="Galvanized Requiring Replacement")),
(AND('[1]PWS Information'!$E$10="NTNC",U1661="Single Family Residence",R1661="Yes")))),"Tier 3",
IF((OR((AND('[1]PWS Information'!$E$10="CWS",U1661="Single Family Residence",S1661="Yes",Q1661="Non-Lead", J1661="Non-Lead - Copper",L1661="Before 1989")),
(AND('[1]PWS Information'!$E$10="CWS",U1661="Single Family Residence",S1661="Yes",Q1661="Non-Lead", N1661="Non-Lead - Copper",O1661="Before 1989")))),"Tier 4",
IF((OR((AND('[1]PWS Information'!$E$10="NTNC",Q1661="Non-Lead")),
(AND('[1]PWS Information'!$E$10="CWS",Q1661="Non-Lead",S1661="")),
(AND('[1]PWS Information'!$E$10="CWS",Q1661="Non-Lead",S1661="No")),
(AND('[1]PWS Information'!$E$10="CWS",Q1661="Non-Lead",S1661="Don't Know")),
(AND('[1]PWS Information'!$E$10="CWS",Q1661="Non-Lead", J1661="Non-Lead - Copper", S1661="Yes", L1661="Between 1989 and 2014")),
(AND('[1]PWS Information'!$E$10="CWS",Q1661="Non-Lead", J1661="Non-Lead - Copper", S1661="Yes", L1661="After 2014")),
(AND('[1]PWS Information'!$E$10="CWS",Q1661="Non-Lead", J1661="Non-Lead - Copper", S1661="Yes", L1661="Unknown")),
(AND('[1]PWS Information'!$E$10="CWS",Q1661="Non-Lead", N1661="Non-Lead - Copper", S1661="Yes", O1661="Between 1989 and 2014")),
(AND('[1]PWS Information'!$E$10="CWS",Q1661="Non-Lead", N1661="Non-Lead - Copper", S1661="Yes", O1661="After 2014")),
(AND('[1]PWS Information'!$E$10="CWS",Q1661="Non-Lead", N1661="Non-Lead - Copper", S1661="Yes", O1661="Unknown")),
(AND('[1]PWS Information'!$E$10="CWS",Q1661="Unknown")),
(AND('[1]PWS Information'!$E$10="NTNC",Q1661="Unknown")))),"Tier 5",
"")))))</f>
        <v>Tier 5</v>
      </c>
      <c r="Z1661" s="71"/>
      <c r="AA1661" s="71"/>
    </row>
    <row r="1662" spans="1:27" ht="72" x14ac:dyDescent="0.3">
      <c r="A1662" s="17"/>
      <c r="B1662" s="70">
        <v>3874702</v>
      </c>
      <c r="C1662" s="60">
        <v>210</v>
      </c>
      <c r="D1662" s="61" t="s">
        <v>492</v>
      </c>
      <c r="E1662" s="61" t="s">
        <v>49</v>
      </c>
      <c r="F1662" s="61">
        <v>78640</v>
      </c>
      <c r="G1662" s="62" t="s">
        <v>483</v>
      </c>
      <c r="H1662" s="63">
        <v>29.9804806</v>
      </c>
      <c r="I1662" s="64">
        <v>-97.834463888888806</v>
      </c>
      <c r="J1662" s="65" t="s">
        <v>50</v>
      </c>
      <c r="K1662" s="66" t="s">
        <v>51</v>
      </c>
      <c r="L1662" s="62" t="s">
        <v>52</v>
      </c>
      <c r="M1662" s="69"/>
      <c r="N1662" s="65" t="s">
        <v>50</v>
      </c>
      <c r="O1662" s="66" t="s">
        <v>52</v>
      </c>
      <c r="P1662" s="69"/>
      <c r="Q1662" s="55" t="str">
        <f t="shared" si="25"/>
        <v>Non-Lead</v>
      </c>
      <c r="R1662" s="70" t="s">
        <v>51</v>
      </c>
      <c r="S1662" s="70" t="s">
        <v>51</v>
      </c>
      <c r="T1662" s="70"/>
      <c r="U1662" s="71" t="s">
        <v>53</v>
      </c>
      <c r="V1662" s="71" t="s">
        <v>51</v>
      </c>
      <c r="W1662" s="71" t="s">
        <v>51</v>
      </c>
      <c r="X1662" s="71" t="s">
        <v>51</v>
      </c>
      <c r="Y1662" s="72" t="str">
        <f>IF((OR((AND('[1]PWS Information'!$E$10="CWS",U1662="Single Family Residence",Q1662="Lead")),
(AND('[1]PWS Information'!$E$10="CWS",U1662="Multiple Family Residence",'[1]PWS Information'!$E$11="Yes",Q1662="Lead")),
(AND('[1]PWS Information'!$E$10="NTNC",Q1662="Lead")))),"Tier 1",
IF((OR((AND('[1]PWS Information'!$E$10="CWS",U1662="Multiple Family Residence",'[1]PWS Information'!$E$11="No",Q1662="Lead")),
(AND('[1]PWS Information'!$E$10="CWS",U1662="Other",Q1662="Lead")),
(AND('[1]PWS Information'!$E$10="CWS",U1662="Building",Q1662="Lead")))),"Tier 2",
IF((OR((AND('[1]PWS Information'!$E$10="CWS",U1662="Single Family Residence",Q1662="Galvanized Requiring Replacement")),
(AND('[1]PWS Information'!$E$10="CWS",U1662="Single Family Residence",Q1662="Galvanized Requiring Replacement",R1662="Yes")),
(AND('[1]PWS Information'!$E$10="NTNC",Q1662="Galvanized Requiring Replacement")),
(AND('[1]PWS Information'!$E$10="NTNC",U1662="Single Family Residence",R1662="Yes")))),"Tier 3",
IF((OR((AND('[1]PWS Information'!$E$10="CWS",U1662="Single Family Residence",S1662="Yes",Q1662="Non-Lead", J1662="Non-Lead - Copper",L1662="Before 1989")),
(AND('[1]PWS Information'!$E$10="CWS",U1662="Single Family Residence",S1662="Yes",Q1662="Non-Lead", N1662="Non-Lead - Copper",O1662="Before 1989")))),"Tier 4",
IF((OR((AND('[1]PWS Information'!$E$10="NTNC",Q1662="Non-Lead")),
(AND('[1]PWS Information'!$E$10="CWS",Q1662="Non-Lead",S1662="")),
(AND('[1]PWS Information'!$E$10="CWS",Q1662="Non-Lead",S1662="No")),
(AND('[1]PWS Information'!$E$10="CWS",Q1662="Non-Lead",S1662="Don't Know")),
(AND('[1]PWS Information'!$E$10="CWS",Q1662="Non-Lead", J1662="Non-Lead - Copper", S1662="Yes", L1662="Between 1989 and 2014")),
(AND('[1]PWS Information'!$E$10="CWS",Q1662="Non-Lead", J1662="Non-Lead - Copper", S1662="Yes", L1662="After 2014")),
(AND('[1]PWS Information'!$E$10="CWS",Q1662="Non-Lead", J1662="Non-Lead - Copper", S1662="Yes", L1662="Unknown")),
(AND('[1]PWS Information'!$E$10="CWS",Q1662="Non-Lead", N1662="Non-Lead - Copper", S1662="Yes", O1662="Between 1989 and 2014")),
(AND('[1]PWS Information'!$E$10="CWS",Q1662="Non-Lead", N1662="Non-Lead - Copper", S1662="Yes", O1662="After 2014")),
(AND('[1]PWS Information'!$E$10="CWS",Q1662="Non-Lead", N1662="Non-Lead - Copper", S1662="Yes", O1662="Unknown")),
(AND('[1]PWS Information'!$E$10="CWS",Q1662="Unknown")),
(AND('[1]PWS Information'!$E$10="NTNC",Q1662="Unknown")))),"Tier 5",
"")))))</f>
        <v>Tier 5</v>
      </c>
      <c r="Z1662" s="71"/>
      <c r="AA1662" s="71"/>
    </row>
    <row r="1663" spans="1:27" ht="72" x14ac:dyDescent="0.3">
      <c r="A1663" s="1"/>
      <c r="B1663" s="70">
        <v>3829368</v>
      </c>
      <c r="C1663" s="60">
        <v>219</v>
      </c>
      <c r="D1663" s="61" t="s">
        <v>492</v>
      </c>
      <c r="E1663" s="61" t="s">
        <v>49</v>
      </c>
      <c r="F1663" s="61">
        <v>78640</v>
      </c>
      <c r="G1663" s="62" t="s">
        <v>483</v>
      </c>
      <c r="H1663" s="63">
        <v>29.980063900000001</v>
      </c>
      <c r="I1663" s="64">
        <v>-97.834138888888802</v>
      </c>
      <c r="J1663" s="65" t="s">
        <v>50</v>
      </c>
      <c r="K1663" s="66" t="s">
        <v>51</v>
      </c>
      <c r="L1663" s="62" t="s">
        <v>52</v>
      </c>
      <c r="M1663" s="69"/>
      <c r="N1663" s="65" t="s">
        <v>50</v>
      </c>
      <c r="O1663" s="66" t="s">
        <v>52</v>
      </c>
      <c r="P1663" s="69"/>
      <c r="Q1663" s="55" t="str">
        <f t="shared" si="25"/>
        <v>Non-Lead</v>
      </c>
      <c r="R1663" s="70" t="s">
        <v>51</v>
      </c>
      <c r="S1663" s="70" t="s">
        <v>51</v>
      </c>
      <c r="T1663" s="70"/>
      <c r="U1663" s="71" t="s">
        <v>53</v>
      </c>
      <c r="V1663" s="71" t="s">
        <v>51</v>
      </c>
      <c r="W1663" s="71" t="s">
        <v>51</v>
      </c>
      <c r="X1663" s="71" t="s">
        <v>51</v>
      </c>
      <c r="Y1663" s="72" t="str">
        <f>IF((OR((AND('[1]PWS Information'!$E$10="CWS",U1663="Single Family Residence",Q1663="Lead")),
(AND('[1]PWS Information'!$E$10="CWS",U1663="Multiple Family Residence",'[1]PWS Information'!$E$11="Yes",Q1663="Lead")),
(AND('[1]PWS Information'!$E$10="NTNC",Q1663="Lead")))),"Tier 1",
IF((OR((AND('[1]PWS Information'!$E$10="CWS",U1663="Multiple Family Residence",'[1]PWS Information'!$E$11="No",Q1663="Lead")),
(AND('[1]PWS Information'!$E$10="CWS",U1663="Other",Q1663="Lead")),
(AND('[1]PWS Information'!$E$10="CWS",U1663="Building",Q1663="Lead")))),"Tier 2",
IF((OR((AND('[1]PWS Information'!$E$10="CWS",U1663="Single Family Residence",Q1663="Galvanized Requiring Replacement")),
(AND('[1]PWS Information'!$E$10="CWS",U1663="Single Family Residence",Q1663="Galvanized Requiring Replacement",R1663="Yes")),
(AND('[1]PWS Information'!$E$10="NTNC",Q1663="Galvanized Requiring Replacement")),
(AND('[1]PWS Information'!$E$10="NTNC",U1663="Single Family Residence",R1663="Yes")))),"Tier 3",
IF((OR((AND('[1]PWS Information'!$E$10="CWS",U1663="Single Family Residence",S1663="Yes",Q1663="Non-Lead", J1663="Non-Lead - Copper",L1663="Before 1989")),
(AND('[1]PWS Information'!$E$10="CWS",U1663="Single Family Residence",S1663="Yes",Q1663="Non-Lead", N1663="Non-Lead - Copper",O1663="Before 1989")))),"Tier 4",
IF((OR((AND('[1]PWS Information'!$E$10="NTNC",Q1663="Non-Lead")),
(AND('[1]PWS Information'!$E$10="CWS",Q1663="Non-Lead",S1663="")),
(AND('[1]PWS Information'!$E$10="CWS",Q1663="Non-Lead",S1663="No")),
(AND('[1]PWS Information'!$E$10="CWS",Q1663="Non-Lead",S1663="Don't Know")),
(AND('[1]PWS Information'!$E$10="CWS",Q1663="Non-Lead", J1663="Non-Lead - Copper", S1663="Yes", L1663="Between 1989 and 2014")),
(AND('[1]PWS Information'!$E$10="CWS",Q1663="Non-Lead", J1663="Non-Lead - Copper", S1663="Yes", L1663="After 2014")),
(AND('[1]PWS Information'!$E$10="CWS",Q1663="Non-Lead", J1663="Non-Lead - Copper", S1663="Yes", L1663="Unknown")),
(AND('[1]PWS Information'!$E$10="CWS",Q1663="Non-Lead", N1663="Non-Lead - Copper", S1663="Yes", O1663="Between 1989 and 2014")),
(AND('[1]PWS Information'!$E$10="CWS",Q1663="Non-Lead", N1663="Non-Lead - Copper", S1663="Yes", O1663="After 2014")),
(AND('[1]PWS Information'!$E$10="CWS",Q1663="Non-Lead", N1663="Non-Lead - Copper", S1663="Yes", O1663="Unknown")),
(AND('[1]PWS Information'!$E$10="CWS",Q1663="Unknown")),
(AND('[1]PWS Information'!$E$10="NTNC",Q1663="Unknown")))),"Tier 5",
"")))))</f>
        <v>Tier 5</v>
      </c>
      <c r="Z1663" s="71"/>
      <c r="AA1663" s="71"/>
    </row>
    <row r="1664" spans="1:27" ht="72" x14ac:dyDescent="0.3">
      <c r="A1664" s="1"/>
      <c r="B1664" s="70">
        <v>3809949</v>
      </c>
      <c r="C1664" s="60">
        <v>220</v>
      </c>
      <c r="D1664" s="61" t="s">
        <v>492</v>
      </c>
      <c r="E1664" s="61" t="s">
        <v>49</v>
      </c>
      <c r="F1664" s="61">
        <v>78640</v>
      </c>
      <c r="G1664" s="62" t="s">
        <v>483</v>
      </c>
      <c r="H1664" s="63">
        <v>29.980374999999999</v>
      </c>
      <c r="I1664" s="64">
        <v>-97.834569444444398</v>
      </c>
      <c r="J1664" s="65" t="s">
        <v>50</v>
      </c>
      <c r="K1664" s="66" t="s">
        <v>51</v>
      </c>
      <c r="L1664" s="62" t="s">
        <v>52</v>
      </c>
      <c r="M1664" s="69"/>
      <c r="N1664" s="65" t="s">
        <v>50</v>
      </c>
      <c r="O1664" s="66" t="s">
        <v>52</v>
      </c>
      <c r="P1664" s="69"/>
      <c r="Q1664" s="55" t="str">
        <f t="shared" si="25"/>
        <v>Non-Lead</v>
      </c>
      <c r="R1664" s="70" t="s">
        <v>51</v>
      </c>
      <c r="S1664" s="70" t="s">
        <v>51</v>
      </c>
      <c r="T1664" s="70"/>
      <c r="U1664" s="71" t="s">
        <v>53</v>
      </c>
      <c r="V1664" s="71" t="s">
        <v>51</v>
      </c>
      <c r="W1664" s="71" t="s">
        <v>51</v>
      </c>
      <c r="X1664" s="71" t="s">
        <v>51</v>
      </c>
      <c r="Y1664" s="72" t="str">
        <f>IF((OR((AND('[1]PWS Information'!$E$10="CWS",U1664="Single Family Residence",Q1664="Lead")),
(AND('[1]PWS Information'!$E$10="CWS",U1664="Multiple Family Residence",'[1]PWS Information'!$E$11="Yes",Q1664="Lead")),
(AND('[1]PWS Information'!$E$10="NTNC",Q1664="Lead")))),"Tier 1",
IF((OR((AND('[1]PWS Information'!$E$10="CWS",U1664="Multiple Family Residence",'[1]PWS Information'!$E$11="No",Q1664="Lead")),
(AND('[1]PWS Information'!$E$10="CWS",U1664="Other",Q1664="Lead")),
(AND('[1]PWS Information'!$E$10="CWS",U1664="Building",Q1664="Lead")))),"Tier 2",
IF((OR((AND('[1]PWS Information'!$E$10="CWS",U1664="Single Family Residence",Q1664="Galvanized Requiring Replacement")),
(AND('[1]PWS Information'!$E$10="CWS",U1664="Single Family Residence",Q1664="Galvanized Requiring Replacement",R1664="Yes")),
(AND('[1]PWS Information'!$E$10="NTNC",Q1664="Galvanized Requiring Replacement")),
(AND('[1]PWS Information'!$E$10="NTNC",U1664="Single Family Residence",R1664="Yes")))),"Tier 3",
IF((OR((AND('[1]PWS Information'!$E$10="CWS",U1664="Single Family Residence",S1664="Yes",Q1664="Non-Lead", J1664="Non-Lead - Copper",L1664="Before 1989")),
(AND('[1]PWS Information'!$E$10="CWS",U1664="Single Family Residence",S1664="Yes",Q1664="Non-Lead", N1664="Non-Lead - Copper",O1664="Before 1989")))),"Tier 4",
IF((OR((AND('[1]PWS Information'!$E$10="NTNC",Q1664="Non-Lead")),
(AND('[1]PWS Information'!$E$10="CWS",Q1664="Non-Lead",S1664="")),
(AND('[1]PWS Information'!$E$10="CWS",Q1664="Non-Lead",S1664="No")),
(AND('[1]PWS Information'!$E$10="CWS",Q1664="Non-Lead",S1664="Don't Know")),
(AND('[1]PWS Information'!$E$10="CWS",Q1664="Non-Lead", J1664="Non-Lead - Copper", S1664="Yes", L1664="Between 1989 and 2014")),
(AND('[1]PWS Information'!$E$10="CWS",Q1664="Non-Lead", J1664="Non-Lead - Copper", S1664="Yes", L1664="After 2014")),
(AND('[1]PWS Information'!$E$10="CWS",Q1664="Non-Lead", J1664="Non-Lead - Copper", S1664="Yes", L1664="Unknown")),
(AND('[1]PWS Information'!$E$10="CWS",Q1664="Non-Lead", N1664="Non-Lead - Copper", S1664="Yes", O1664="Between 1989 and 2014")),
(AND('[1]PWS Information'!$E$10="CWS",Q1664="Non-Lead", N1664="Non-Lead - Copper", S1664="Yes", O1664="After 2014")),
(AND('[1]PWS Information'!$E$10="CWS",Q1664="Non-Lead", N1664="Non-Lead - Copper", S1664="Yes", O1664="Unknown")),
(AND('[1]PWS Information'!$E$10="CWS",Q1664="Unknown")),
(AND('[1]PWS Information'!$E$10="NTNC",Q1664="Unknown")))),"Tier 5",
"")))))</f>
        <v>Tier 5</v>
      </c>
      <c r="Z1664" s="71"/>
      <c r="AA1664" s="71"/>
    </row>
    <row r="1665" spans="1:27" ht="72" x14ac:dyDescent="0.3">
      <c r="A1665" s="1"/>
      <c r="B1665" s="70">
        <v>3826843</v>
      </c>
      <c r="C1665" s="60">
        <v>229</v>
      </c>
      <c r="D1665" s="61" t="s">
        <v>492</v>
      </c>
      <c r="E1665" s="61" t="s">
        <v>49</v>
      </c>
      <c r="F1665" s="61">
        <v>78640</v>
      </c>
      <c r="G1665" s="62" t="s">
        <v>483</v>
      </c>
      <c r="H1665" s="63">
        <v>29.98</v>
      </c>
      <c r="I1665" s="64">
        <v>-97.834280555555495</v>
      </c>
      <c r="J1665" s="65" t="s">
        <v>50</v>
      </c>
      <c r="K1665" s="66" t="s">
        <v>51</v>
      </c>
      <c r="L1665" s="62" t="s">
        <v>52</v>
      </c>
      <c r="M1665" s="69"/>
      <c r="N1665" s="65" t="s">
        <v>50</v>
      </c>
      <c r="O1665" s="66" t="s">
        <v>52</v>
      </c>
      <c r="P1665" s="69"/>
      <c r="Q1665" s="55" t="str">
        <f t="shared" si="25"/>
        <v>Non-Lead</v>
      </c>
      <c r="R1665" s="70" t="s">
        <v>51</v>
      </c>
      <c r="S1665" s="70" t="s">
        <v>51</v>
      </c>
      <c r="T1665" s="70"/>
      <c r="U1665" s="71" t="s">
        <v>53</v>
      </c>
      <c r="V1665" s="71" t="s">
        <v>51</v>
      </c>
      <c r="W1665" s="71" t="s">
        <v>51</v>
      </c>
      <c r="X1665" s="71" t="s">
        <v>51</v>
      </c>
      <c r="Y1665" s="72" t="str">
        <f>IF((OR((AND('[1]PWS Information'!$E$10="CWS",U1665="Single Family Residence",Q1665="Lead")),
(AND('[1]PWS Information'!$E$10="CWS",U1665="Multiple Family Residence",'[1]PWS Information'!$E$11="Yes",Q1665="Lead")),
(AND('[1]PWS Information'!$E$10="NTNC",Q1665="Lead")))),"Tier 1",
IF((OR((AND('[1]PWS Information'!$E$10="CWS",U1665="Multiple Family Residence",'[1]PWS Information'!$E$11="No",Q1665="Lead")),
(AND('[1]PWS Information'!$E$10="CWS",U1665="Other",Q1665="Lead")),
(AND('[1]PWS Information'!$E$10="CWS",U1665="Building",Q1665="Lead")))),"Tier 2",
IF((OR((AND('[1]PWS Information'!$E$10="CWS",U1665="Single Family Residence",Q1665="Galvanized Requiring Replacement")),
(AND('[1]PWS Information'!$E$10="CWS",U1665="Single Family Residence",Q1665="Galvanized Requiring Replacement",R1665="Yes")),
(AND('[1]PWS Information'!$E$10="NTNC",Q1665="Galvanized Requiring Replacement")),
(AND('[1]PWS Information'!$E$10="NTNC",U1665="Single Family Residence",R1665="Yes")))),"Tier 3",
IF((OR((AND('[1]PWS Information'!$E$10="CWS",U1665="Single Family Residence",S1665="Yes",Q1665="Non-Lead", J1665="Non-Lead - Copper",L1665="Before 1989")),
(AND('[1]PWS Information'!$E$10="CWS",U1665="Single Family Residence",S1665="Yes",Q1665="Non-Lead", N1665="Non-Lead - Copper",O1665="Before 1989")))),"Tier 4",
IF((OR((AND('[1]PWS Information'!$E$10="NTNC",Q1665="Non-Lead")),
(AND('[1]PWS Information'!$E$10="CWS",Q1665="Non-Lead",S1665="")),
(AND('[1]PWS Information'!$E$10="CWS",Q1665="Non-Lead",S1665="No")),
(AND('[1]PWS Information'!$E$10="CWS",Q1665="Non-Lead",S1665="Don't Know")),
(AND('[1]PWS Information'!$E$10="CWS",Q1665="Non-Lead", J1665="Non-Lead - Copper", S1665="Yes", L1665="Between 1989 and 2014")),
(AND('[1]PWS Information'!$E$10="CWS",Q1665="Non-Lead", J1665="Non-Lead - Copper", S1665="Yes", L1665="After 2014")),
(AND('[1]PWS Information'!$E$10="CWS",Q1665="Non-Lead", J1665="Non-Lead - Copper", S1665="Yes", L1665="Unknown")),
(AND('[1]PWS Information'!$E$10="CWS",Q1665="Non-Lead", N1665="Non-Lead - Copper", S1665="Yes", O1665="Between 1989 and 2014")),
(AND('[1]PWS Information'!$E$10="CWS",Q1665="Non-Lead", N1665="Non-Lead - Copper", S1665="Yes", O1665="After 2014")),
(AND('[1]PWS Information'!$E$10="CWS",Q1665="Non-Lead", N1665="Non-Lead - Copper", S1665="Yes", O1665="Unknown")),
(AND('[1]PWS Information'!$E$10="CWS",Q1665="Unknown")),
(AND('[1]PWS Information'!$E$10="NTNC",Q1665="Unknown")))),"Tier 5",
"")))))</f>
        <v>Tier 5</v>
      </c>
      <c r="Z1665" s="71"/>
      <c r="AA1665" s="71"/>
    </row>
    <row r="1666" spans="1:27" ht="72" x14ac:dyDescent="0.3">
      <c r="A1666" s="17"/>
      <c r="B1666" s="70">
        <v>3881299</v>
      </c>
      <c r="C1666" s="60">
        <v>230</v>
      </c>
      <c r="D1666" s="61" t="s">
        <v>492</v>
      </c>
      <c r="E1666" s="61" t="s">
        <v>49</v>
      </c>
      <c r="F1666" s="61">
        <v>78640</v>
      </c>
      <c r="G1666" s="62" t="s">
        <v>483</v>
      </c>
      <c r="H1666" s="63">
        <v>29.980274999999999</v>
      </c>
      <c r="I1666" s="64">
        <v>-97.834699999999998</v>
      </c>
      <c r="J1666" s="65" t="s">
        <v>50</v>
      </c>
      <c r="K1666" s="66" t="s">
        <v>51</v>
      </c>
      <c r="L1666" s="62" t="s">
        <v>52</v>
      </c>
      <c r="M1666" s="69"/>
      <c r="N1666" s="65" t="s">
        <v>50</v>
      </c>
      <c r="O1666" s="66" t="s">
        <v>52</v>
      </c>
      <c r="P1666" s="69"/>
      <c r="Q1666" s="55" t="str">
        <f t="shared" si="25"/>
        <v>Non-Lead</v>
      </c>
      <c r="R1666" s="70" t="s">
        <v>51</v>
      </c>
      <c r="S1666" s="70" t="s">
        <v>51</v>
      </c>
      <c r="T1666" s="70"/>
      <c r="U1666" s="71" t="s">
        <v>53</v>
      </c>
      <c r="V1666" s="71" t="s">
        <v>51</v>
      </c>
      <c r="W1666" s="71" t="s">
        <v>51</v>
      </c>
      <c r="X1666" s="71" t="s">
        <v>51</v>
      </c>
      <c r="Y1666" s="72" t="str">
        <f>IF((OR((AND('[1]PWS Information'!$E$10="CWS",U1666="Single Family Residence",Q1666="Lead")),
(AND('[1]PWS Information'!$E$10="CWS",U1666="Multiple Family Residence",'[1]PWS Information'!$E$11="Yes",Q1666="Lead")),
(AND('[1]PWS Information'!$E$10="NTNC",Q1666="Lead")))),"Tier 1",
IF((OR((AND('[1]PWS Information'!$E$10="CWS",U1666="Multiple Family Residence",'[1]PWS Information'!$E$11="No",Q1666="Lead")),
(AND('[1]PWS Information'!$E$10="CWS",U1666="Other",Q1666="Lead")),
(AND('[1]PWS Information'!$E$10="CWS",U1666="Building",Q1666="Lead")))),"Tier 2",
IF((OR((AND('[1]PWS Information'!$E$10="CWS",U1666="Single Family Residence",Q1666="Galvanized Requiring Replacement")),
(AND('[1]PWS Information'!$E$10="CWS",U1666="Single Family Residence",Q1666="Galvanized Requiring Replacement",R1666="Yes")),
(AND('[1]PWS Information'!$E$10="NTNC",Q1666="Galvanized Requiring Replacement")),
(AND('[1]PWS Information'!$E$10="NTNC",U1666="Single Family Residence",R1666="Yes")))),"Tier 3",
IF((OR((AND('[1]PWS Information'!$E$10="CWS",U1666="Single Family Residence",S1666="Yes",Q1666="Non-Lead", J1666="Non-Lead - Copper",L1666="Before 1989")),
(AND('[1]PWS Information'!$E$10="CWS",U1666="Single Family Residence",S1666="Yes",Q1666="Non-Lead", N1666="Non-Lead - Copper",O1666="Before 1989")))),"Tier 4",
IF((OR((AND('[1]PWS Information'!$E$10="NTNC",Q1666="Non-Lead")),
(AND('[1]PWS Information'!$E$10="CWS",Q1666="Non-Lead",S1666="")),
(AND('[1]PWS Information'!$E$10="CWS",Q1666="Non-Lead",S1666="No")),
(AND('[1]PWS Information'!$E$10="CWS",Q1666="Non-Lead",S1666="Don't Know")),
(AND('[1]PWS Information'!$E$10="CWS",Q1666="Non-Lead", J1666="Non-Lead - Copper", S1666="Yes", L1666="Between 1989 and 2014")),
(AND('[1]PWS Information'!$E$10="CWS",Q1666="Non-Lead", J1666="Non-Lead - Copper", S1666="Yes", L1666="After 2014")),
(AND('[1]PWS Information'!$E$10="CWS",Q1666="Non-Lead", J1666="Non-Lead - Copper", S1666="Yes", L1666="Unknown")),
(AND('[1]PWS Information'!$E$10="CWS",Q1666="Non-Lead", N1666="Non-Lead - Copper", S1666="Yes", O1666="Between 1989 and 2014")),
(AND('[1]PWS Information'!$E$10="CWS",Q1666="Non-Lead", N1666="Non-Lead - Copper", S1666="Yes", O1666="After 2014")),
(AND('[1]PWS Information'!$E$10="CWS",Q1666="Non-Lead", N1666="Non-Lead - Copper", S1666="Yes", O1666="Unknown")),
(AND('[1]PWS Information'!$E$10="CWS",Q1666="Unknown")),
(AND('[1]PWS Information'!$E$10="NTNC",Q1666="Unknown")))),"Tier 5",
"")))))</f>
        <v>Tier 5</v>
      </c>
      <c r="Z1666" s="71"/>
      <c r="AA1666" s="71"/>
    </row>
    <row r="1667" spans="1:27" ht="72" x14ac:dyDescent="0.3">
      <c r="A1667" s="1"/>
      <c r="B1667" s="70">
        <v>3736240</v>
      </c>
      <c r="C1667" s="60">
        <v>239</v>
      </c>
      <c r="D1667" s="61" t="s">
        <v>492</v>
      </c>
      <c r="E1667" s="61" t="s">
        <v>49</v>
      </c>
      <c r="F1667" s="61">
        <v>78640</v>
      </c>
      <c r="G1667" s="62" t="s">
        <v>483</v>
      </c>
      <c r="H1667" s="63">
        <v>29.979875</v>
      </c>
      <c r="I1667" s="64">
        <v>-97.834369166666605</v>
      </c>
      <c r="J1667" s="65" t="s">
        <v>50</v>
      </c>
      <c r="K1667" s="66" t="s">
        <v>51</v>
      </c>
      <c r="L1667" s="62" t="s">
        <v>52</v>
      </c>
      <c r="M1667" s="69"/>
      <c r="N1667" s="65" t="s">
        <v>50</v>
      </c>
      <c r="O1667" s="66" t="s">
        <v>52</v>
      </c>
      <c r="P1667" s="69"/>
      <c r="Q1667" s="55" t="str">
        <f t="shared" si="25"/>
        <v>Non-Lead</v>
      </c>
      <c r="R1667" s="70" t="s">
        <v>51</v>
      </c>
      <c r="S1667" s="70" t="s">
        <v>51</v>
      </c>
      <c r="T1667" s="70"/>
      <c r="U1667" s="71" t="s">
        <v>53</v>
      </c>
      <c r="V1667" s="71" t="s">
        <v>51</v>
      </c>
      <c r="W1667" s="71" t="s">
        <v>51</v>
      </c>
      <c r="X1667" s="71" t="s">
        <v>51</v>
      </c>
      <c r="Y1667" s="72" t="str">
        <f>IF((OR((AND('[1]PWS Information'!$E$10="CWS",U1667="Single Family Residence",Q1667="Lead")),
(AND('[1]PWS Information'!$E$10="CWS",U1667="Multiple Family Residence",'[1]PWS Information'!$E$11="Yes",Q1667="Lead")),
(AND('[1]PWS Information'!$E$10="NTNC",Q1667="Lead")))),"Tier 1",
IF((OR((AND('[1]PWS Information'!$E$10="CWS",U1667="Multiple Family Residence",'[1]PWS Information'!$E$11="No",Q1667="Lead")),
(AND('[1]PWS Information'!$E$10="CWS",U1667="Other",Q1667="Lead")),
(AND('[1]PWS Information'!$E$10="CWS",U1667="Building",Q1667="Lead")))),"Tier 2",
IF((OR((AND('[1]PWS Information'!$E$10="CWS",U1667="Single Family Residence",Q1667="Galvanized Requiring Replacement")),
(AND('[1]PWS Information'!$E$10="CWS",U1667="Single Family Residence",Q1667="Galvanized Requiring Replacement",R1667="Yes")),
(AND('[1]PWS Information'!$E$10="NTNC",Q1667="Galvanized Requiring Replacement")),
(AND('[1]PWS Information'!$E$10="NTNC",U1667="Single Family Residence",R1667="Yes")))),"Tier 3",
IF((OR((AND('[1]PWS Information'!$E$10="CWS",U1667="Single Family Residence",S1667="Yes",Q1667="Non-Lead", J1667="Non-Lead - Copper",L1667="Before 1989")),
(AND('[1]PWS Information'!$E$10="CWS",U1667="Single Family Residence",S1667="Yes",Q1667="Non-Lead", N1667="Non-Lead - Copper",O1667="Before 1989")))),"Tier 4",
IF((OR((AND('[1]PWS Information'!$E$10="NTNC",Q1667="Non-Lead")),
(AND('[1]PWS Information'!$E$10="CWS",Q1667="Non-Lead",S1667="")),
(AND('[1]PWS Information'!$E$10="CWS",Q1667="Non-Lead",S1667="No")),
(AND('[1]PWS Information'!$E$10="CWS",Q1667="Non-Lead",S1667="Don't Know")),
(AND('[1]PWS Information'!$E$10="CWS",Q1667="Non-Lead", J1667="Non-Lead - Copper", S1667="Yes", L1667="Between 1989 and 2014")),
(AND('[1]PWS Information'!$E$10="CWS",Q1667="Non-Lead", J1667="Non-Lead - Copper", S1667="Yes", L1667="After 2014")),
(AND('[1]PWS Information'!$E$10="CWS",Q1667="Non-Lead", J1667="Non-Lead - Copper", S1667="Yes", L1667="Unknown")),
(AND('[1]PWS Information'!$E$10="CWS",Q1667="Non-Lead", N1667="Non-Lead - Copper", S1667="Yes", O1667="Between 1989 and 2014")),
(AND('[1]PWS Information'!$E$10="CWS",Q1667="Non-Lead", N1667="Non-Lead - Copper", S1667="Yes", O1667="After 2014")),
(AND('[1]PWS Information'!$E$10="CWS",Q1667="Non-Lead", N1667="Non-Lead - Copper", S1667="Yes", O1667="Unknown")),
(AND('[1]PWS Information'!$E$10="CWS",Q1667="Unknown")),
(AND('[1]PWS Information'!$E$10="NTNC",Q1667="Unknown")))),"Tier 5",
"")))))</f>
        <v>Tier 5</v>
      </c>
      <c r="Z1667" s="71"/>
      <c r="AA1667" s="71"/>
    </row>
    <row r="1668" spans="1:27" ht="72" x14ac:dyDescent="0.3">
      <c r="A1668" s="1"/>
      <c r="B1668" s="70">
        <v>3891709</v>
      </c>
      <c r="C1668" s="60">
        <v>240</v>
      </c>
      <c r="D1668" s="61" t="s">
        <v>492</v>
      </c>
      <c r="E1668" s="61" t="s">
        <v>100</v>
      </c>
      <c r="F1668" s="61">
        <v>78640</v>
      </c>
      <c r="G1668" s="62" t="s">
        <v>483</v>
      </c>
      <c r="H1668" s="63">
        <v>29.980188900000002</v>
      </c>
      <c r="I1668" s="64">
        <v>-97.834819444444406</v>
      </c>
      <c r="J1668" s="65" t="s">
        <v>50</v>
      </c>
      <c r="K1668" s="66" t="s">
        <v>51</v>
      </c>
      <c r="L1668" s="62" t="s">
        <v>52</v>
      </c>
      <c r="M1668" s="69"/>
      <c r="N1668" s="65" t="s">
        <v>50</v>
      </c>
      <c r="O1668" s="66" t="s">
        <v>52</v>
      </c>
      <c r="P1668" s="69"/>
      <c r="Q1668" s="55" t="str">
        <f t="shared" si="25"/>
        <v>Non-Lead</v>
      </c>
      <c r="R1668" s="70" t="s">
        <v>51</v>
      </c>
      <c r="S1668" s="70" t="s">
        <v>51</v>
      </c>
      <c r="T1668" s="70"/>
      <c r="U1668" s="71" t="s">
        <v>53</v>
      </c>
      <c r="V1668" s="71" t="s">
        <v>51</v>
      </c>
      <c r="W1668" s="71" t="s">
        <v>51</v>
      </c>
      <c r="X1668" s="71" t="s">
        <v>51</v>
      </c>
      <c r="Y1668" s="72" t="str">
        <f>IF((OR((AND('[1]PWS Information'!$E$10="CWS",U1668="Single Family Residence",Q1668="Lead")),
(AND('[1]PWS Information'!$E$10="CWS",U1668="Multiple Family Residence",'[1]PWS Information'!$E$11="Yes",Q1668="Lead")),
(AND('[1]PWS Information'!$E$10="NTNC",Q1668="Lead")))),"Tier 1",
IF((OR((AND('[1]PWS Information'!$E$10="CWS",U1668="Multiple Family Residence",'[1]PWS Information'!$E$11="No",Q1668="Lead")),
(AND('[1]PWS Information'!$E$10="CWS",U1668="Other",Q1668="Lead")),
(AND('[1]PWS Information'!$E$10="CWS",U1668="Building",Q1668="Lead")))),"Tier 2",
IF((OR((AND('[1]PWS Information'!$E$10="CWS",U1668="Single Family Residence",Q1668="Galvanized Requiring Replacement")),
(AND('[1]PWS Information'!$E$10="CWS",U1668="Single Family Residence",Q1668="Galvanized Requiring Replacement",R1668="Yes")),
(AND('[1]PWS Information'!$E$10="NTNC",Q1668="Galvanized Requiring Replacement")),
(AND('[1]PWS Information'!$E$10="NTNC",U1668="Single Family Residence",R1668="Yes")))),"Tier 3",
IF((OR((AND('[1]PWS Information'!$E$10="CWS",U1668="Single Family Residence",S1668="Yes",Q1668="Non-Lead", J1668="Non-Lead - Copper",L1668="Before 1989")),
(AND('[1]PWS Information'!$E$10="CWS",U1668="Single Family Residence",S1668="Yes",Q1668="Non-Lead", N1668="Non-Lead - Copper",O1668="Before 1989")))),"Tier 4",
IF((OR((AND('[1]PWS Information'!$E$10="NTNC",Q1668="Non-Lead")),
(AND('[1]PWS Information'!$E$10="CWS",Q1668="Non-Lead",S1668="")),
(AND('[1]PWS Information'!$E$10="CWS",Q1668="Non-Lead",S1668="No")),
(AND('[1]PWS Information'!$E$10="CWS",Q1668="Non-Lead",S1668="Don't Know")),
(AND('[1]PWS Information'!$E$10="CWS",Q1668="Non-Lead", J1668="Non-Lead - Copper", S1668="Yes", L1668="Between 1989 and 2014")),
(AND('[1]PWS Information'!$E$10="CWS",Q1668="Non-Lead", J1668="Non-Lead - Copper", S1668="Yes", L1668="After 2014")),
(AND('[1]PWS Information'!$E$10="CWS",Q1668="Non-Lead", J1668="Non-Lead - Copper", S1668="Yes", L1668="Unknown")),
(AND('[1]PWS Information'!$E$10="CWS",Q1668="Non-Lead", N1668="Non-Lead - Copper", S1668="Yes", O1668="Between 1989 and 2014")),
(AND('[1]PWS Information'!$E$10="CWS",Q1668="Non-Lead", N1668="Non-Lead - Copper", S1668="Yes", O1668="After 2014")),
(AND('[1]PWS Information'!$E$10="CWS",Q1668="Non-Lead", N1668="Non-Lead - Copper", S1668="Yes", O1668="Unknown")),
(AND('[1]PWS Information'!$E$10="CWS",Q1668="Unknown")),
(AND('[1]PWS Information'!$E$10="NTNC",Q1668="Unknown")))),"Tier 5",
"")))))</f>
        <v>Tier 5</v>
      </c>
      <c r="Z1668" s="71"/>
      <c r="AA1668" s="71"/>
    </row>
    <row r="1669" spans="1:27" ht="72" x14ac:dyDescent="0.3">
      <c r="A1669" s="1"/>
      <c r="B1669" s="70">
        <v>3700313</v>
      </c>
      <c r="C1669" s="60">
        <v>249</v>
      </c>
      <c r="D1669" s="61" t="s">
        <v>492</v>
      </c>
      <c r="E1669" s="61" t="s">
        <v>49</v>
      </c>
      <c r="F1669" s="61">
        <v>78640</v>
      </c>
      <c r="G1669" s="62" t="s">
        <v>483</v>
      </c>
      <c r="H1669" s="63">
        <v>29.979777800000001</v>
      </c>
      <c r="I1669" s="64">
        <v>-97.834497222222197</v>
      </c>
      <c r="J1669" s="65" t="s">
        <v>50</v>
      </c>
      <c r="K1669" s="66" t="s">
        <v>51</v>
      </c>
      <c r="L1669" s="62" t="s">
        <v>52</v>
      </c>
      <c r="M1669" s="69"/>
      <c r="N1669" s="65" t="s">
        <v>50</v>
      </c>
      <c r="O1669" s="66" t="s">
        <v>52</v>
      </c>
      <c r="P1669" s="69"/>
      <c r="Q1669" s="55" t="str">
        <f t="shared" si="25"/>
        <v>Non-Lead</v>
      </c>
      <c r="R1669" s="70" t="s">
        <v>51</v>
      </c>
      <c r="S1669" s="70" t="s">
        <v>51</v>
      </c>
      <c r="T1669" s="70"/>
      <c r="U1669" s="71" t="s">
        <v>53</v>
      </c>
      <c r="V1669" s="71" t="s">
        <v>51</v>
      </c>
      <c r="W1669" s="71" t="s">
        <v>51</v>
      </c>
      <c r="X1669" s="71" t="s">
        <v>51</v>
      </c>
      <c r="Y1669" s="72" t="str">
        <f>IF((OR((AND('[1]PWS Information'!$E$10="CWS",U1669="Single Family Residence",Q1669="Lead")),
(AND('[1]PWS Information'!$E$10="CWS",U1669="Multiple Family Residence",'[1]PWS Information'!$E$11="Yes",Q1669="Lead")),
(AND('[1]PWS Information'!$E$10="NTNC",Q1669="Lead")))),"Tier 1",
IF((OR((AND('[1]PWS Information'!$E$10="CWS",U1669="Multiple Family Residence",'[1]PWS Information'!$E$11="No",Q1669="Lead")),
(AND('[1]PWS Information'!$E$10="CWS",U1669="Other",Q1669="Lead")),
(AND('[1]PWS Information'!$E$10="CWS",U1669="Building",Q1669="Lead")))),"Tier 2",
IF((OR((AND('[1]PWS Information'!$E$10="CWS",U1669="Single Family Residence",Q1669="Galvanized Requiring Replacement")),
(AND('[1]PWS Information'!$E$10="CWS",U1669="Single Family Residence",Q1669="Galvanized Requiring Replacement",R1669="Yes")),
(AND('[1]PWS Information'!$E$10="NTNC",Q1669="Galvanized Requiring Replacement")),
(AND('[1]PWS Information'!$E$10="NTNC",U1669="Single Family Residence",R1669="Yes")))),"Tier 3",
IF((OR((AND('[1]PWS Information'!$E$10="CWS",U1669="Single Family Residence",S1669="Yes",Q1669="Non-Lead", J1669="Non-Lead - Copper",L1669="Before 1989")),
(AND('[1]PWS Information'!$E$10="CWS",U1669="Single Family Residence",S1669="Yes",Q1669="Non-Lead", N1669="Non-Lead - Copper",O1669="Before 1989")))),"Tier 4",
IF((OR((AND('[1]PWS Information'!$E$10="NTNC",Q1669="Non-Lead")),
(AND('[1]PWS Information'!$E$10="CWS",Q1669="Non-Lead",S1669="")),
(AND('[1]PWS Information'!$E$10="CWS",Q1669="Non-Lead",S1669="No")),
(AND('[1]PWS Information'!$E$10="CWS",Q1669="Non-Lead",S1669="Don't Know")),
(AND('[1]PWS Information'!$E$10="CWS",Q1669="Non-Lead", J1669="Non-Lead - Copper", S1669="Yes", L1669="Between 1989 and 2014")),
(AND('[1]PWS Information'!$E$10="CWS",Q1669="Non-Lead", J1669="Non-Lead - Copper", S1669="Yes", L1669="After 2014")),
(AND('[1]PWS Information'!$E$10="CWS",Q1669="Non-Lead", J1669="Non-Lead - Copper", S1669="Yes", L1669="Unknown")),
(AND('[1]PWS Information'!$E$10="CWS",Q1669="Non-Lead", N1669="Non-Lead - Copper", S1669="Yes", O1669="Between 1989 and 2014")),
(AND('[1]PWS Information'!$E$10="CWS",Q1669="Non-Lead", N1669="Non-Lead - Copper", S1669="Yes", O1669="After 2014")),
(AND('[1]PWS Information'!$E$10="CWS",Q1669="Non-Lead", N1669="Non-Lead - Copper", S1669="Yes", O1669="Unknown")),
(AND('[1]PWS Information'!$E$10="CWS",Q1669="Unknown")),
(AND('[1]PWS Information'!$E$10="NTNC",Q1669="Unknown")))),"Tier 5",
"")))))</f>
        <v>Tier 5</v>
      </c>
      <c r="Z1669" s="71"/>
      <c r="AA1669" s="71"/>
    </row>
    <row r="1670" spans="1:27" ht="72" x14ac:dyDescent="0.3">
      <c r="A1670" s="17"/>
      <c r="B1670" s="70">
        <v>3771951</v>
      </c>
      <c r="C1670" s="60">
        <v>259</v>
      </c>
      <c r="D1670" s="61" t="s">
        <v>492</v>
      </c>
      <c r="E1670" s="61" t="s">
        <v>49</v>
      </c>
      <c r="F1670" s="61">
        <v>78640</v>
      </c>
      <c r="G1670" s="62" t="s">
        <v>483</v>
      </c>
      <c r="H1670" s="63">
        <v>29.979677800000001</v>
      </c>
      <c r="I1670" s="64">
        <v>-97.834605555555498</v>
      </c>
      <c r="J1670" s="65" t="s">
        <v>50</v>
      </c>
      <c r="K1670" s="66" t="s">
        <v>51</v>
      </c>
      <c r="L1670" s="62" t="s">
        <v>52</v>
      </c>
      <c r="M1670" s="69"/>
      <c r="N1670" s="65" t="s">
        <v>50</v>
      </c>
      <c r="O1670" s="66" t="s">
        <v>52</v>
      </c>
      <c r="P1670" s="69"/>
      <c r="Q1670" s="55" t="str">
        <f t="shared" si="25"/>
        <v>Non-Lead</v>
      </c>
      <c r="R1670" s="70" t="s">
        <v>51</v>
      </c>
      <c r="S1670" s="70" t="s">
        <v>51</v>
      </c>
      <c r="T1670" s="70"/>
      <c r="U1670" s="71" t="s">
        <v>53</v>
      </c>
      <c r="V1670" s="71" t="s">
        <v>51</v>
      </c>
      <c r="W1670" s="71" t="s">
        <v>51</v>
      </c>
      <c r="X1670" s="71" t="s">
        <v>51</v>
      </c>
      <c r="Y1670" s="72" t="str">
        <f>IF((OR((AND('[1]PWS Information'!$E$10="CWS",U1670="Single Family Residence",Q1670="Lead")),
(AND('[1]PWS Information'!$E$10="CWS",U1670="Multiple Family Residence",'[1]PWS Information'!$E$11="Yes",Q1670="Lead")),
(AND('[1]PWS Information'!$E$10="NTNC",Q1670="Lead")))),"Tier 1",
IF((OR((AND('[1]PWS Information'!$E$10="CWS",U1670="Multiple Family Residence",'[1]PWS Information'!$E$11="No",Q1670="Lead")),
(AND('[1]PWS Information'!$E$10="CWS",U1670="Other",Q1670="Lead")),
(AND('[1]PWS Information'!$E$10="CWS",U1670="Building",Q1670="Lead")))),"Tier 2",
IF((OR((AND('[1]PWS Information'!$E$10="CWS",U1670="Single Family Residence",Q1670="Galvanized Requiring Replacement")),
(AND('[1]PWS Information'!$E$10="CWS",U1670="Single Family Residence",Q1670="Galvanized Requiring Replacement",R1670="Yes")),
(AND('[1]PWS Information'!$E$10="NTNC",Q1670="Galvanized Requiring Replacement")),
(AND('[1]PWS Information'!$E$10="NTNC",U1670="Single Family Residence",R1670="Yes")))),"Tier 3",
IF((OR((AND('[1]PWS Information'!$E$10="CWS",U1670="Single Family Residence",S1670="Yes",Q1670="Non-Lead", J1670="Non-Lead - Copper",L1670="Before 1989")),
(AND('[1]PWS Information'!$E$10="CWS",U1670="Single Family Residence",S1670="Yes",Q1670="Non-Lead", N1670="Non-Lead - Copper",O1670="Before 1989")))),"Tier 4",
IF((OR((AND('[1]PWS Information'!$E$10="NTNC",Q1670="Non-Lead")),
(AND('[1]PWS Information'!$E$10="CWS",Q1670="Non-Lead",S1670="")),
(AND('[1]PWS Information'!$E$10="CWS",Q1670="Non-Lead",S1670="No")),
(AND('[1]PWS Information'!$E$10="CWS",Q1670="Non-Lead",S1670="Don't Know")),
(AND('[1]PWS Information'!$E$10="CWS",Q1670="Non-Lead", J1670="Non-Lead - Copper", S1670="Yes", L1670="Between 1989 and 2014")),
(AND('[1]PWS Information'!$E$10="CWS",Q1670="Non-Lead", J1670="Non-Lead - Copper", S1670="Yes", L1670="After 2014")),
(AND('[1]PWS Information'!$E$10="CWS",Q1670="Non-Lead", J1670="Non-Lead - Copper", S1670="Yes", L1670="Unknown")),
(AND('[1]PWS Information'!$E$10="CWS",Q1670="Non-Lead", N1670="Non-Lead - Copper", S1670="Yes", O1670="Between 1989 and 2014")),
(AND('[1]PWS Information'!$E$10="CWS",Q1670="Non-Lead", N1670="Non-Lead - Copper", S1670="Yes", O1670="After 2014")),
(AND('[1]PWS Information'!$E$10="CWS",Q1670="Non-Lead", N1670="Non-Lead - Copper", S1670="Yes", O1670="Unknown")),
(AND('[1]PWS Information'!$E$10="CWS",Q1670="Unknown")),
(AND('[1]PWS Information'!$E$10="NTNC",Q1670="Unknown")))),"Tier 5",
"")))))</f>
        <v>Tier 5</v>
      </c>
      <c r="Z1670" s="71"/>
      <c r="AA1670" s="71"/>
    </row>
    <row r="1671" spans="1:27" ht="72" x14ac:dyDescent="0.3">
      <c r="A1671" s="1"/>
      <c r="B1671" s="70">
        <v>3736936</v>
      </c>
      <c r="C1671" s="60">
        <v>269</v>
      </c>
      <c r="D1671" s="61" t="s">
        <v>492</v>
      </c>
      <c r="E1671" s="61" t="s">
        <v>49</v>
      </c>
      <c r="F1671" s="61">
        <v>78640</v>
      </c>
      <c r="G1671" s="62" t="s">
        <v>483</v>
      </c>
      <c r="H1671" s="63">
        <v>29.9795722</v>
      </c>
      <c r="I1671" s="64">
        <v>-97.834694444444395</v>
      </c>
      <c r="J1671" s="65" t="s">
        <v>50</v>
      </c>
      <c r="K1671" s="66" t="s">
        <v>51</v>
      </c>
      <c r="L1671" s="62" t="s">
        <v>52</v>
      </c>
      <c r="M1671" s="69"/>
      <c r="N1671" s="65" t="s">
        <v>50</v>
      </c>
      <c r="O1671" s="66" t="s">
        <v>52</v>
      </c>
      <c r="P1671" s="69"/>
      <c r="Q1671" s="55" t="str">
        <f t="shared" si="25"/>
        <v>Non-Lead</v>
      </c>
      <c r="R1671" s="70" t="s">
        <v>51</v>
      </c>
      <c r="S1671" s="70" t="s">
        <v>51</v>
      </c>
      <c r="T1671" s="70"/>
      <c r="U1671" s="71" t="s">
        <v>53</v>
      </c>
      <c r="V1671" s="71" t="s">
        <v>51</v>
      </c>
      <c r="W1671" s="71" t="s">
        <v>51</v>
      </c>
      <c r="X1671" s="71" t="s">
        <v>51</v>
      </c>
      <c r="Y1671" s="72" t="str">
        <f>IF((OR((AND('[1]PWS Information'!$E$10="CWS",U1671="Single Family Residence",Q1671="Lead")),
(AND('[1]PWS Information'!$E$10="CWS",U1671="Multiple Family Residence",'[1]PWS Information'!$E$11="Yes",Q1671="Lead")),
(AND('[1]PWS Information'!$E$10="NTNC",Q1671="Lead")))),"Tier 1",
IF((OR((AND('[1]PWS Information'!$E$10="CWS",U1671="Multiple Family Residence",'[1]PWS Information'!$E$11="No",Q1671="Lead")),
(AND('[1]PWS Information'!$E$10="CWS",U1671="Other",Q1671="Lead")),
(AND('[1]PWS Information'!$E$10="CWS",U1671="Building",Q1671="Lead")))),"Tier 2",
IF((OR((AND('[1]PWS Information'!$E$10="CWS",U1671="Single Family Residence",Q1671="Galvanized Requiring Replacement")),
(AND('[1]PWS Information'!$E$10="CWS",U1671="Single Family Residence",Q1671="Galvanized Requiring Replacement",R1671="Yes")),
(AND('[1]PWS Information'!$E$10="NTNC",Q1671="Galvanized Requiring Replacement")),
(AND('[1]PWS Information'!$E$10="NTNC",U1671="Single Family Residence",R1671="Yes")))),"Tier 3",
IF((OR((AND('[1]PWS Information'!$E$10="CWS",U1671="Single Family Residence",S1671="Yes",Q1671="Non-Lead", J1671="Non-Lead - Copper",L1671="Before 1989")),
(AND('[1]PWS Information'!$E$10="CWS",U1671="Single Family Residence",S1671="Yes",Q1671="Non-Lead", N1671="Non-Lead - Copper",O1671="Before 1989")))),"Tier 4",
IF((OR((AND('[1]PWS Information'!$E$10="NTNC",Q1671="Non-Lead")),
(AND('[1]PWS Information'!$E$10="CWS",Q1671="Non-Lead",S1671="")),
(AND('[1]PWS Information'!$E$10="CWS",Q1671="Non-Lead",S1671="No")),
(AND('[1]PWS Information'!$E$10="CWS",Q1671="Non-Lead",S1671="Don't Know")),
(AND('[1]PWS Information'!$E$10="CWS",Q1671="Non-Lead", J1671="Non-Lead - Copper", S1671="Yes", L1671="Between 1989 and 2014")),
(AND('[1]PWS Information'!$E$10="CWS",Q1671="Non-Lead", J1671="Non-Lead - Copper", S1671="Yes", L1671="After 2014")),
(AND('[1]PWS Information'!$E$10="CWS",Q1671="Non-Lead", J1671="Non-Lead - Copper", S1671="Yes", L1671="Unknown")),
(AND('[1]PWS Information'!$E$10="CWS",Q1671="Non-Lead", N1671="Non-Lead - Copper", S1671="Yes", O1671="Between 1989 and 2014")),
(AND('[1]PWS Information'!$E$10="CWS",Q1671="Non-Lead", N1671="Non-Lead - Copper", S1671="Yes", O1671="After 2014")),
(AND('[1]PWS Information'!$E$10="CWS",Q1671="Non-Lead", N1671="Non-Lead - Copper", S1671="Yes", O1671="Unknown")),
(AND('[1]PWS Information'!$E$10="CWS",Q1671="Unknown")),
(AND('[1]PWS Information'!$E$10="NTNC",Q1671="Unknown")))),"Tier 5",
"")))))</f>
        <v>Tier 5</v>
      </c>
      <c r="Z1671" s="71"/>
      <c r="AA1671" s="71"/>
    </row>
    <row r="1672" spans="1:27" ht="72" x14ac:dyDescent="0.3">
      <c r="A1672" s="1"/>
      <c r="B1672" s="70">
        <v>3787806</v>
      </c>
      <c r="C1672" s="60">
        <v>279</v>
      </c>
      <c r="D1672" s="61" t="s">
        <v>492</v>
      </c>
      <c r="E1672" s="61" t="s">
        <v>49</v>
      </c>
      <c r="F1672" s="61">
        <v>78640</v>
      </c>
      <c r="G1672" s="62" t="s">
        <v>483</v>
      </c>
      <c r="H1672" s="63">
        <v>29.979486099999999</v>
      </c>
      <c r="I1672" s="64">
        <v>-97.834819444444406</v>
      </c>
      <c r="J1672" s="65" t="s">
        <v>50</v>
      </c>
      <c r="K1672" s="66" t="s">
        <v>51</v>
      </c>
      <c r="L1672" s="62" t="s">
        <v>52</v>
      </c>
      <c r="M1672" s="69"/>
      <c r="N1672" s="65" t="s">
        <v>50</v>
      </c>
      <c r="O1672" s="66" t="s">
        <v>52</v>
      </c>
      <c r="P1672" s="69"/>
      <c r="Q1672" s="55" t="str">
        <f t="shared" si="25"/>
        <v>Non-Lead</v>
      </c>
      <c r="R1672" s="70" t="s">
        <v>51</v>
      </c>
      <c r="S1672" s="70" t="s">
        <v>51</v>
      </c>
      <c r="T1672" s="70"/>
      <c r="U1672" s="71" t="s">
        <v>53</v>
      </c>
      <c r="V1672" s="71" t="s">
        <v>51</v>
      </c>
      <c r="W1672" s="71" t="s">
        <v>51</v>
      </c>
      <c r="X1672" s="71" t="s">
        <v>51</v>
      </c>
      <c r="Y1672" s="72" t="str">
        <f>IF((OR((AND('[1]PWS Information'!$E$10="CWS",U1672="Single Family Residence",Q1672="Lead")),
(AND('[1]PWS Information'!$E$10="CWS",U1672="Multiple Family Residence",'[1]PWS Information'!$E$11="Yes",Q1672="Lead")),
(AND('[1]PWS Information'!$E$10="NTNC",Q1672="Lead")))),"Tier 1",
IF((OR((AND('[1]PWS Information'!$E$10="CWS",U1672="Multiple Family Residence",'[1]PWS Information'!$E$11="No",Q1672="Lead")),
(AND('[1]PWS Information'!$E$10="CWS",U1672="Other",Q1672="Lead")),
(AND('[1]PWS Information'!$E$10="CWS",U1672="Building",Q1672="Lead")))),"Tier 2",
IF((OR((AND('[1]PWS Information'!$E$10="CWS",U1672="Single Family Residence",Q1672="Galvanized Requiring Replacement")),
(AND('[1]PWS Information'!$E$10="CWS",U1672="Single Family Residence",Q1672="Galvanized Requiring Replacement",R1672="Yes")),
(AND('[1]PWS Information'!$E$10="NTNC",Q1672="Galvanized Requiring Replacement")),
(AND('[1]PWS Information'!$E$10="NTNC",U1672="Single Family Residence",R1672="Yes")))),"Tier 3",
IF((OR((AND('[1]PWS Information'!$E$10="CWS",U1672="Single Family Residence",S1672="Yes",Q1672="Non-Lead", J1672="Non-Lead - Copper",L1672="Before 1989")),
(AND('[1]PWS Information'!$E$10="CWS",U1672="Single Family Residence",S1672="Yes",Q1672="Non-Lead", N1672="Non-Lead - Copper",O1672="Before 1989")))),"Tier 4",
IF((OR((AND('[1]PWS Information'!$E$10="NTNC",Q1672="Non-Lead")),
(AND('[1]PWS Information'!$E$10="CWS",Q1672="Non-Lead",S1672="")),
(AND('[1]PWS Information'!$E$10="CWS",Q1672="Non-Lead",S1672="No")),
(AND('[1]PWS Information'!$E$10="CWS",Q1672="Non-Lead",S1672="Don't Know")),
(AND('[1]PWS Information'!$E$10="CWS",Q1672="Non-Lead", J1672="Non-Lead - Copper", S1672="Yes", L1672="Between 1989 and 2014")),
(AND('[1]PWS Information'!$E$10="CWS",Q1672="Non-Lead", J1672="Non-Lead - Copper", S1672="Yes", L1672="After 2014")),
(AND('[1]PWS Information'!$E$10="CWS",Q1672="Non-Lead", J1672="Non-Lead - Copper", S1672="Yes", L1672="Unknown")),
(AND('[1]PWS Information'!$E$10="CWS",Q1672="Non-Lead", N1672="Non-Lead - Copper", S1672="Yes", O1672="Between 1989 and 2014")),
(AND('[1]PWS Information'!$E$10="CWS",Q1672="Non-Lead", N1672="Non-Lead - Copper", S1672="Yes", O1672="After 2014")),
(AND('[1]PWS Information'!$E$10="CWS",Q1672="Non-Lead", N1672="Non-Lead - Copper", S1672="Yes", O1672="Unknown")),
(AND('[1]PWS Information'!$E$10="CWS",Q1672="Unknown")),
(AND('[1]PWS Information'!$E$10="NTNC",Q1672="Unknown")))),"Tier 5",
"")))))</f>
        <v>Tier 5</v>
      </c>
      <c r="Z1672" s="71"/>
      <c r="AA1672" s="71"/>
    </row>
    <row r="1673" spans="1:27" ht="86.4" x14ac:dyDescent="0.3">
      <c r="A1673" s="1"/>
      <c r="B1673" s="70">
        <v>1536199</v>
      </c>
      <c r="C1673" s="60">
        <v>289</v>
      </c>
      <c r="D1673" s="61" t="s">
        <v>492</v>
      </c>
      <c r="E1673" s="61" t="s">
        <v>49</v>
      </c>
      <c r="F1673" s="61">
        <v>78640</v>
      </c>
      <c r="G1673" s="62" t="s">
        <v>493</v>
      </c>
      <c r="H1673" s="63">
        <v>29.979399999999998</v>
      </c>
      <c r="I1673" s="64">
        <v>-97.834922222222204</v>
      </c>
      <c r="J1673" s="65" t="s">
        <v>50</v>
      </c>
      <c r="K1673" s="66" t="s">
        <v>51</v>
      </c>
      <c r="L1673" s="62" t="s">
        <v>52</v>
      </c>
      <c r="M1673" s="69"/>
      <c r="N1673" s="65" t="s">
        <v>50</v>
      </c>
      <c r="O1673" s="66" t="s">
        <v>52</v>
      </c>
      <c r="P1673" s="69"/>
      <c r="Q1673" s="55" t="str">
        <f t="shared" si="25"/>
        <v>Non-Lead</v>
      </c>
      <c r="R1673" s="70" t="s">
        <v>51</v>
      </c>
      <c r="S1673" s="70" t="s">
        <v>51</v>
      </c>
      <c r="T1673" s="70"/>
      <c r="U1673" s="71" t="s">
        <v>53</v>
      </c>
      <c r="V1673" s="71" t="s">
        <v>51</v>
      </c>
      <c r="W1673" s="71" t="s">
        <v>51</v>
      </c>
      <c r="X1673" s="71" t="s">
        <v>51</v>
      </c>
      <c r="Y1673" s="72" t="str">
        <f>IF((OR((AND('[1]PWS Information'!$E$10="CWS",U1673="Single Family Residence",Q1673="Lead")),
(AND('[1]PWS Information'!$E$10="CWS",U1673="Multiple Family Residence",'[1]PWS Information'!$E$11="Yes",Q1673="Lead")),
(AND('[1]PWS Information'!$E$10="NTNC",Q1673="Lead")))),"Tier 1",
IF((OR((AND('[1]PWS Information'!$E$10="CWS",U1673="Multiple Family Residence",'[1]PWS Information'!$E$11="No",Q1673="Lead")),
(AND('[1]PWS Information'!$E$10="CWS",U1673="Other",Q1673="Lead")),
(AND('[1]PWS Information'!$E$10="CWS",U1673="Building",Q1673="Lead")))),"Tier 2",
IF((OR((AND('[1]PWS Information'!$E$10="CWS",U1673="Single Family Residence",Q1673="Galvanized Requiring Replacement")),
(AND('[1]PWS Information'!$E$10="CWS",U1673="Single Family Residence",Q1673="Galvanized Requiring Replacement",R1673="Yes")),
(AND('[1]PWS Information'!$E$10="NTNC",Q1673="Galvanized Requiring Replacement")),
(AND('[1]PWS Information'!$E$10="NTNC",U1673="Single Family Residence",R1673="Yes")))),"Tier 3",
IF((OR((AND('[1]PWS Information'!$E$10="CWS",U1673="Single Family Residence",S1673="Yes",Q1673="Non-Lead", J1673="Non-Lead - Copper",L1673="Before 1989")),
(AND('[1]PWS Information'!$E$10="CWS",U1673="Single Family Residence",S1673="Yes",Q1673="Non-Lead", N1673="Non-Lead - Copper",O1673="Before 1989")))),"Tier 4",
IF((OR((AND('[1]PWS Information'!$E$10="NTNC",Q1673="Non-Lead")),
(AND('[1]PWS Information'!$E$10="CWS",Q1673="Non-Lead",S1673="")),
(AND('[1]PWS Information'!$E$10="CWS",Q1673="Non-Lead",S1673="No")),
(AND('[1]PWS Information'!$E$10="CWS",Q1673="Non-Lead",S1673="Don't Know")),
(AND('[1]PWS Information'!$E$10="CWS",Q1673="Non-Lead", J1673="Non-Lead - Copper", S1673="Yes", L1673="Between 1989 and 2014")),
(AND('[1]PWS Information'!$E$10="CWS",Q1673="Non-Lead", J1673="Non-Lead - Copper", S1673="Yes", L1673="After 2014")),
(AND('[1]PWS Information'!$E$10="CWS",Q1673="Non-Lead", J1673="Non-Lead - Copper", S1673="Yes", L1673="Unknown")),
(AND('[1]PWS Information'!$E$10="CWS",Q1673="Non-Lead", N1673="Non-Lead - Copper", S1673="Yes", O1673="Between 1989 and 2014")),
(AND('[1]PWS Information'!$E$10="CWS",Q1673="Non-Lead", N1673="Non-Lead - Copper", S1673="Yes", O1673="After 2014")),
(AND('[1]PWS Information'!$E$10="CWS",Q1673="Non-Lead", N1673="Non-Lead - Copper", S1673="Yes", O1673="Unknown")),
(AND('[1]PWS Information'!$E$10="CWS",Q1673="Unknown")),
(AND('[1]PWS Information'!$E$10="NTNC",Q1673="Unknown")))),"Tier 5",
"")))))</f>
        <v>Tier 5</v>
      </c>
      <c r="Z1673" s="71"/>
      <c r="AA1673" s="71"/>
    </row>
    <row r="1674" spans="1:27" ht="72" x14ac:dyDescent="0.3">
      <c r="A1674" s="17"/>
      <c r="B1674" s="70">
        <v>3788421</v>
      </c>
      <c r="C1674" s="60">
        <v>290</v>
      </c>
      <c r="D1674" s="61" t="s">
        <v>492</v>
      </c>
      <c r="E1674" s="61" t="s">
        <v>49</v>
      </c>
      <c r="F1674" s="61">
        <v>78640</v>
      </c>
      <c r="G1674" s="62" t="s">
        <v>483</v>
      </c>
      <c r="H1674" s="63">
        <v>29.979677800000001</v>
      </c>
      <c r="I1674" s="64">
        <v>-97.835297222222195</v>
      </c>
      <c r="J1674" s="65" t="s">
        <v>50</v>
      </c>
      <c r="K1674" s="66" t="s">
        <v>51</v>
      </c>
      <c r="L1674" s="62" t="s">
        <v>52</v>
      </c>
      <c r="M1674" s="69"/>
      <c r="N1674" s="65" t="s">
        <v>50</v>
      </c>
      <c r="O1674" s="66" t="s">
        <v>52</v>
      </c>
      <c r="P1674" s="69"/>
      <c r="Q1674" s="55" t="str">
        <f t="shared" si="25"/>
        <v>Non-Lead</v>
      </c>
      <c r="R1674" s="70" t="s">
        <v>51</v>
      </c>
      <c r="S1674" s="70" t="s">
        <v>51</v>
      </c>
      <c r="T1674" s="70"/>
      <c r="U1674" s="71" t="s">
        <v>53</v>
      </c>
      <c r="V1674" s="71" t="s">
        <v>51</v>
      </c>
      <c r="W1674" s="71" t="s">
        <v>51</v>
      </c>
      <c r="X1674" s="71" t="s">
        <v>51</v>
      </c>
      <c r="Y1674" s="72" t="str">
        <f>IF((OR((AND('[1]PWS Information'!$E$10="CWS",U1674="Single Family Residence",Q1674="Lead")),
(AND('[1]PWS Information'!$E$10="CWS",U1674="Multiple Family Residence",'[1]PWS Information'!$E$11="Yes",Q1674="Lead")),
(AND('[1]PWS Information'!$E$10="NTNC",Q1674="Lead")))),"Tier 1",
IF((OR((AND('[1]PWS Information'!$E$10="CWS",U1674="Multiple Family Residence",'[1]PWS Information'!$E$11="No",Q1674="Lead")),
(AND('[1]PWS Information'!$E$10="CWS",U1674="Other",Q1674="Lead")),
(AND('[1]PWS Information'!$E$10="CWS",U1674="Building",Q1674="Lead")))),"Tier 2",
IF((OR((AND('[1]PWS Information'!$E$10="CWS",U1674="Single Family Residence",Q1674="Galvanized Requiring Replacement")),
(AND('[1]PWS Information'!$E$10="CWS",U1674="Single Family Residence",Q1674="Galvanized Requiring Replacement",R1674="Yes")),
(AND('[1]PWS Information'!$E$10="NTNC",Q1674="Galvanized Requiring Replacement")),
(AND('[1]PWS Information'!$E$10="NTNC",U1674="Single Family Residence",R1674="Yes")))),"Tier 3",
IF((OR((AND('[1]PWS Information'!$E$10="CWS",U1674="Single Family Residence",S1674="Yes",Q1674="Non-Lead", J1674="Non-Lead - Copper",L1674="Before 1989")),
(AND('[1]PWS Information'!$E$10="CWS",U1674="Single Family Residence",S1674="Yes",Q1674="Non-Lead", N1674="Non-Lead - Copper",O1674="Before 1989")))),"Tier 4",
IF((OR((AND('[1]PWS Information'!$E$10="NTNC",Q1674="Non-Lead")),
(AND('[1]PWS Information'!$E$10="CWS",Q1674="Non-Lead",S1674="")),
(AND('[1]PWS Information'!$E$10="CWS",Q1674="Non-Lead",S1674="No")),
(AND('[1]PWS Information'!$E$10="CWS",Q1674="Non-Lead",S1674="Don't Know")),
(AND('[1]PWS Information'!$E$10="CWS",Q1674="Non-Lead", J1674="Non-Lead - Copper", S1674="Yes", L1674="Between 1989 and 2014")),
(AND('[1]PWS Information'!$E$10="CWS",Q1674="Non-Lead", J1674="Non-Lead - Copper", S1674="Yes", L1674="After 2014")),
(AND('[1]PWS Information'!$E$10="CWS",Q1674="Non-Lead", J1674="Non-Lead - Copper", S1674="Yes", L1674="Unknown")),
(AND('[1]PWS Information'!$E$10="CWS",Q1674="Non-Lead", N1674="Non-Lead - Copper", S1674="Yes", O1674="Between 1989 and 2014")),
(AND('[1]PWS Information'!$E$10="CWS",Q1674="Non-Lead", N1674="Non-Lead - Copper", S1674="Yes", O1674="After 2014")),
(AND('[1]PWS Information'!$E$10="CWS",Q1674="Non-Lead", N1674="Non-Lead - Copper", S1674="Yes", O1674="Unknown")),
(AND('[1]PWS Information'!$E$10="CWS",Q1674="Unknown")),
(AND('[1]PWS Information'!$E$10="NTNC",Q1674="Unknown")))),"Tier 5",
"")))))</f>
        <v>Tier 5</v>
      </c>
      <c r="Z1674" s="71"/>
      <c r="AA1674" s="71"/>
    </row>
    <row r="1675" spans="1:27" ht="72" x14ac:dyDescent="0.3">
      <c r="A1675" s="1"/>
      <c r="B1675" s="70">
        <v>3736596</v>
      </c>
      <c r="C1675" s="60">
        <v>299</v>
      </c>
      <c r="D1675" s="61" t="s">
        <v>492</v>
      </c>
      <c r="E1675" s="61" t="s">
        <v>49</v>
      </c>
      <c r="F1675" s="61">
        <v>78640</v>
      </c>
      <c r="G1675" s="62" t="s">
        <v>483</v>
      </c>
      <c r="H1675" s="63">
        <v>29.979258300000001</v>
      </c>
      <c r="I1675" s="64">
        <v>-97.835005555555497</v>
      </c>
      <c r="J1675" s="65" t="s">
        <v>50</v>
      </c>
      <c r="K1675" s="66" t="s">
        <v>51</v>
      </c>
      <c r="L1675" s="62" t="s">
        <v>52</v>
      </c>
      <c r="M1675" s="69"/>
      <c r="N1675" s="65" t="s">
        <v>50</v>
      </c>
      <c r="O1675" s="66" t="s">
        <v>52</v>
      </c>
      <c r="P1675" s="69"/>
      <c r="Q1675" s="55" t="str">
        <f t="shared" si="25"/>
        <v>Non-Lead</v>
      </c>
      <c r="R1675" s="70" t="s">
        <v>51</v>
      </c>
      <c r="S1675" s="70" t="s">
        <v>51</v>
      </c>
      <c r="T1675" s="70"/>
      <c r="U1675" s="71" t="s">
        <v>53</v>
      </c>
      <c r="V1675" s="71" t="s">
        <v>51</v>
      </c>
      <c r="W1675" s="71" t="s">
        <v>51</v>
      </c>
      <c r="X1675" s="71" t="s">
        <v>51</v>
      </c>
      <c r="Y1675" s="72" t="str">
        <f>IF((OR((AND('[1]PWS Information'!$E$10="CWS",U1675="Single Family Residence",Q1675="Lead")),
(AND('[1]PWS Information'!$E$10="CWS",U1675="Multiple Family Residence",'[1]PWS Information'!$E$11="Yes",Q1675="Lead")),
(AND('[1]PWS Information'!$E$10="NTNC",Q1675="Lead")))),"Tier 1",
IF((OR((AND('[1]PWS Information'!$E$10="CWS",U1675="Multiple Family Residence",'[1]PWS Information'!$E$11="No",Q1675="Lead")),
(AND('[1]PWS Information'!$E$10="CWS",U1675="Other",Q1675="Lead")),
(AND('[1]PWS Information'!$E$10="CWS",U1675="Building",Q1675="Lead")))),"Tier 2",
IF((OR((AND('[1]PWS Information'!$E$10="CWS",U1675="Single Family Residence",Q1675="Galvanized Requiring Replacement")),
(AND('[1]PWS Information'!$E$10="CWS",U1675="Single Family Residence",Q1675="Galvanized Requiring Replacement",R1675="Yes")),
(AND('[1]PWS Information'!$E$10="NTNC",Q1675="Galvanized Requiring Replacement")),
(AND('[1]PWS Information'!$E$10="NTNC",U1675="Single Family Residence",R1675="Yes")))),"Tier 3",
IF((OR((AND('[1]PWS Information'!$E$10="CWS",U1675="Single Family Residence",S1675="Yes",Q1675="Non-Lead", J1675="Non-Lead - Copper",L1675="Before 1989")),
(AND('[1]PWS Information'!$E$10="CWS",U1675="Single Family Residence",S1675="Yes",Q1675="Non-Lead", N1675="Non-Lead - Copper",O1675="Before 1989")))),"Tier 4",
IF((OR((AND('[1]PWS Information'!$E$10="NTNC",Q1675="Non-Lead")),
(AND('[1]PWS Information'!$E$10="CWS",Q1675="Non-Lead",S1675="")),
(AND('[1]PWS Information'!$E$10="CWS",Q1675="Non-Lead",S1675="No")),
(AND('[1]PWS Information'!$E$10="CWS",Q1675="Non-Lead",S1675="Don't Know")),
(AND('[1]PWS Information'!$E$10="CWS",Q1675="Non-Lead", J1675="Non-Lead - Copper", S1675="Yes", L1675="Between 1989 and 2014")),
(AND('[1]PWS Information'!$E$10="CWS",Q1675="Non-Lead", J1675="Non-Lead - Copper", S1675="Yes", L1675="After 2014")),
(AND('[1]PWS Information'!$E$10="CWS",Q1675="Non-Lead", J1675="Non-Lead - Copper", S1675="Yes", L1675="Unknown")),
(AND('[1]PWS Information'!$E$10="CWS",Q1675="Non-Lead", N1675="Non-Lead - Copper", S1675="Yes", O1675="Between 1989 and 2014")),
(AND('[1]PWS Information'!$E$10="CWS",Q1675="Non-Lead", N1675="Non-Lead - Copper", S1675="Yes", O1675="After 2014")),
(AND('[1]PWS Information'!$E$10="CWS",Q1675="Non-Lead", N1675="Non-Lead - Copper", S1675="Yes", O1675="Unknown")),
(AND('[1]PWS Information'!$E$10="CWS",Q1675="Unknown")),
(AND('[1]PWS Information'!$E$10="NTNC",Q1675="Unknown")))),"Tier 5",
"")))))</f>
        <v>Tier 5</v>
      </c>
      <c r="Z1675" s="71"/>
      <c r="AA1675" s="71"/>
    </row>
    <row r="1676" spans="1:27" ht="72" x14ac:dyDescent="0.3">
      <c r="A1676" s="1"/>
      <c r="B1676" s="70">
        <v>3788172</v>
      </c>
      <c r="C1676" s="60">
        <v>300</v>
      </c>
      <c r="D1676" s="61" t="s">
        <v>492</v>
      </c>
      <c r="E1676" s="61" t="s">
        <v>49</v>
      </c>
      <c r="F1676" s="61">
        <v>78640</v>
      </c>
      <c r="G1676" s="62" t="s">
        <v>483</v>
      </c>
      <c r="H1676" s="63">
        <v>29.9795917</v>
      </c>
      <c r="I1676" s="64">
        <v>-97.835433333333299</v>
      </c>
      <c r="J1676" s="65" t="s">
        <v>50</v>
      </c>
      <c r="K1676" s="66" t="s">
        <v>51</v>
      </c>
      <c r="L1676" s="62" t="s">
        <v>52</v>
      </c>
      <c r="M1676" s="69"/>
      <c r="N1676" s="65" t="s">
        <v>50</v>
      </c>
      <c r="O1676" s="66" t="s">
        <v>52</v>
      </c>
      <c r="P1676" s="69"/>
      <c r="Q1676" s="55" t="str">
        <f t="shared" si="25"/>
        <v>Non-Lead</v>
      </c>
      <c r="R1676" s="70" t="s">
        <v>51</v>
      </c>
      <c r="S1676" s="70" t="s">
        <v>51</v>
      </c>
      <c r="T1676" s="70"/>
      <c r="U1676" s="71" t="s">
        <v>53</v>
      </c>
      <c r="V1676" s="71" t="s">
        <v>51</v>
      </c>
      <c r="W1676" s="71" t="s">
        <v>51</v>
      </c>
      <c r="X1676" s="71" t="s">
        <v>51</v>
      </c>
      <c r="Y1676" s="72" t="str">
        <f>IF((OR((AND('[1]PWS Information'!$E$10="CWS",U1676="Single Family Residence",Q1676="Lead")),
(AND('[1]PWS Information'!$E$10="CWS",U1676="Multiple Family Residence",'[1]PWS Information'!$E$11="Yes",Q1676="Lead")),
(AND('[1]PWS Information'!$E$10="NTNC",Q1676="Lead")))),"Tier 1",
IF((OR((AND('[1]PWS Information'!$E$10="CWS",U1676="Multiple Family Residence",'[1]PWS Information'!$E$11="No",Q1676="Lead")),
(AND('[1]PWS Information'!$E$10="CWS",U1676="Other",Q1676="Lead")),
(AND('[1]PWS Information'!$E$10="CWS",U1676="Building",Q1676="Lead")))),"Tier 2",
IF((OR((AND('[1]PWS Information'!$E$10="CWS",U1676="Single Family Residence",Q1676="Galvanized Requiring Replacement")),
(AND('[1]PWS Information'!$E$10="CWS",U1676="Single Family Residence",Q1676="Galvanized Requiring Replacement",R1676="Yes")),
(AND('[1]PWS Information'!$E$10="NTNC",Q1676="Galvanized Requiring Replacement")),
(AND('[1]PWS Information'!$E$10="NTNC",U1676="Single Family Residence",R1676="Yes")))),"Tier 3",
IF((OR((AND('[1]PWS Information'!$E$10="CWS",U1676="Single Family Residence",S1676="Yes",Q1676="Non-Lead", J1676="Non-Lead - Copper",L1676="Before 1989")),
(AND('[1]PWS Information'!$E$10="CWS",U1676="Single Family Residence",S1676="Yes",Q1676="Non-Lead", N1676="Non-Lead - Copper",O1676="Before 1989")))),"Tier 4",
IF((OR((AND('[1]PWS Information'!$E$10="NTNC",Q1676="Non-Lead")),
(AND('[1]PWS Information'!$E$10="CWS",Q1676="Non-Lead",S1676="")),
(AND('[1]PWS Information'!$E$10="CWS",Q1676="Non-Lead",S1676="No")),
(AND('[1]PWS Information'!$E$10="CWS",Q1676="Non-Lead",S1676="Don't Know")),
(AND('[1]PWS Information'!$E$10="CWS",Q1676="Non-Lead", J1676="Non-Lead - Copper", S1676="Yes", L1676="Between 1989 and 2014")),
(AND('[1]PWS Information'!$E$10="CWS",Q1676="Non-Lead", J1676="Non-Lead - Copper", S1676="Yes", L1676="After 2014")),
(AND('[1]PWS Information'!$E$10="CWS",Q1676="Non-Lead", J1676="Non-Lead - Copper", S1676="Yes", L1676="Unknown")),
(AND('[1]PWS Information'!$E$10="CWS",Q1676="Non-Lead", N1676="Non-Lead - Copper", S1676="Yes", O1676="Between 1989 and 2014")),
(AND('[1]PWS Information'!$E$10="CWS",Q1676="Non-Lead", N1676="Non-Lead - Copper", S1676="Yes", O1676="After 2014")),
(AND('[1]PWS Information'!$E$10="CWS",Q1676="Non-Lead", N1676="Non-Lead - Copper", S1676="Yes", O1676="Unknown")),
(AND('[1]PWS Information'!$E$10="CWS",Q1676="Unknown")),
(AND('[1]PWS Information'!$E$10="NTNC",Q1676="Unknown")))),"Tier 5",
"")))))</f>
        <v>Tier 5</v>
      </c>
      <c r="Z1676" s="71"/>
      <c r="AA1676" s="71"/>
    </row>
    <row r="1677" spans="1:27" ht="72" x14ac:dyDescent="0.3">
      <c r="A1677" s="1"/>
      <c r="B1677" s="70">
        <v>3707176</v>
      </c>
      <c r="C1677" s="60">
        <v>309</v>
      </c>
      <c r="D1677" s="61" t="s">
        <v>492</v>
      </c>
      <c r="E1677" s="61" t="s">
        <v>49</v>
      </c>
      <c r="F1677" s="61">
        <v>78640</v>
      </c>
      <c r="G1677" s="62" t="s">
        <v>483</v>
      </c>
      <c r="H1677" s="63">
        <v>29.979294400000001</v>
      </c>
      <c r="I1677" s="64">
        <v>-97.835030555555505</v>
      </c>
      <c r="J1677" s="65" t="s">
        <v>50</v>
      </c>
      <c r="K1677" s="66" t="s">
        <v>51</v>
      </c>
      <c r="L1677" s="62" t="s">
        <v>52</v>
      </c>
      <c r="M1677" s="69"/>
      <c r="N1677" s="65" t="s">
        <v>50</v>
      </c>
      <c r="O1677" s="66" t="s">
        <v>52</v>
      </c>
      <c r="P1677" s="69"/>
      <c r="Q1677" s="55" t="str">
        <f t="shared" ref="Q1677:Q1740" si="26">IF((OR(J1677="Lead")),"Lead",
IF((OR(N1677="Lead")),"Lead",
IF((OR(J1677="Lead-lined galvanized")),"Lead",
IF((OR(N1677="Lead-lined galvanized")),"Lead",
IF((OR((AND(J1677="Unknown - Likely Lead",N1677="Galvanized")),
(AND(J1677="Unknown - Unlikely Lead",N1677="Galvanized")),
(AND(J1677="Unknown - Material Unknown",N1677="Galvanized")))),"Galvanized Requiring Replacement",
IF((OR((AND(J1677="Non-lead - Copper",K1677="Yes",N1677="Galvanized")),
(AND(J1677="Non-lead - Copper",K1677="Don't know",N1677="Galvanized")),
(AND(J1677="Non-lead - Copper",K1677="",N1677="Galvanized")),
(AND(J1677="Non-lead - Plastic",K1677="Yes",N1677="Galvanized")),
(AND(J1677="Non-lead - Plastic",K1677="Don't know",N1677="Galvanized")),
(AND(J1677="Non-lead - Plastic",K1677="",N1677="Galvanized")),
(AND(J1677="Non-lead",K1677="Yes",N1677="Galvanized")),
(AND(J1677="Non-lead",K1677="Don't know",N1677="Galvanized")),
(AND(J1677="Non-lead",K1677="",N1677="Galvanized")),
(AND(J1677="Non-lead - Other",K1677="Yes",N1677="Galvanized")),
(AND(J1677="Non-Lead - Other",K1677="Don't know",N1677="Galvanized")),
(AND(J1677="Galvanized",K1677="Yes",N1677="Galvanized")),
(AND(J1677="Galvanized",K1677="Don't know",N1677="Galvanized")),
(AND(J1677="Galvanized",K1677="",N1677="Galvanized")),
(AND(J1677="Non-Lead - Other",K1677="",N1677="Galvanized")))),"Galvanized Requiring Replacement",
IF((OR((AND(J1677="Non-lead - Copper",N1677="Non-lead - Copper")),
(AND(J1677="Non-lead - Copper",N1677="Non-lead - Plastic")),
(AND(J1677="Non-lead - Copper",N1677="Non-lead - Other")),
(AND(J1677="Non-lead - Copper",N1677="Non-lead")),
(AND(J1677="Non-lead - Plastic",N1677="Non-lead - Copper")),
(AND(J1677="Non-lead - Plastic",N1677="Non-lead - Plastic")),
(AND(J1677="Non-lead - Plastic",N1677="Non-lead - Other")),
(AND(J1677="Non-lead - Plastic",N1677="Non-lead")),
(AND(J1677="Non-lead",N1677="Non-lead - Copper")),
(AND(J1677="Non-lead",N1677="Non-lead - Plastic")),
(AND(J1677="Non-lead",N1677="Non-lead - Other")),
(AND(J1677="Non-lead",N1677="Non-lead")),
(AND(J1677="Non-lead - Other",N1677="Non-lead - Copper")),
(AND(J1677="Non-Lead - Other",N1677="Non-lead - Plastic")),
(AND(J1677="Non-Lead - Other",N1677="Non-lead")),
(AND(J1677="Non-Lead - Other",N1677="Non-lead - Other")))),"Non-Lead",
IF((OR((AND(J1677="Galvanized",N1677="Non-lead")),
(AND(J1677="Galvanized",N1677="Non-lead - Copper")),
(AND(J1677="Galvanized",N1677="Non-lead - Plastic")),
(AND(J1677="Galvanized",N1677="Non-lead")),
(AND(J1677="Galvanized",N1677="Non-lead - Other")))),"Non-Lead",
IF((OR((AND(J1677="Non-lead - Copper",K1677="No",N1677="Galvanized")),
(AND(J1677="Non-lead - Plastic",K1677="No",N1677="Galvanized")),
(AND(J1677="Non-lead",K1677="No",N1677="Galvanized")),
(AND(J1677="Galvanized",K1677="No",N1677="Galvanized")),
(AND(J1677="Non-lead - Other",K1677="No",N1677="Galvanized")))),"Non-lead",
IF((OR((AND(J1677="Unknown - Likely Lead",N1677="Unknown - Likely Lead")),
(AND(J1677="Unknown - Likely Lead",N1677="Unknown - Unlikely Lead")),
(AND(J1677="Unknown - Likely Lead",N1677="Unknown - Material Unknown")),
(AND(J1677="Unknown - Unlikely Lead",N1677="Unknown - Likely Lead")),
(AND(J1677="Unknown - Unlikely Lead",N1677="Unknown - Unlikely Lead")),
(AND(J1677="Unknown - Unlikely Lead",N1677="Unknown - Material Unknown")),
(AND(J1677="Unknown - Material Unknown",N1677="Unknown - Likely Lead")),
(AND(J1677="Unknown - Material Unknown",N1677="Unknown - Unlikely Lead")),
(AND(J1677="Unknown - Material Unknown",N1677="Unknown - Material Unknown")))),"Unknown",
IF((OR((AND(J1677="Unknown - Likely Lead",N1677="Non-lead - Copper")),
(AND(J1677="Unknown - Likely Lead",N1677="Non-lead - Plastic")),
(AND(J1677="Unknown - Likely Lead",N1677="Non-lead")),
(AND(J1677="Unknown - Likely Lead",N1677="Non-lead - Other")),
(AND(J1677="Unknown - Unlikely Lead",N1677="Non-lead - Copper")),
(AND(J1677="Unknown - Unlikely Lead",N1677="Non-lead - Plastic")),
(AND(J1677="Unknown - Unlikely Lead",N1677="Non-lead")),
(AND(J1677="Unknown - Unlikely Lead",N1677="Non-lead - Other")),
(AND(J1677="Unknown - Material Unknown",N1677="Non-lead - Copper")),
(AND(J1677="Unknown - Material Unknown",N1677="Non-lead - Plastic")),
(AND(J1677="Unknown - Material Unknown",N1677="Non-lead")),
(AND(J1677="Unknown - Material Unknown",N1677="Non-lead - Other")))),"Unknown",
IF((OR((AND(J1677="Non-lead - Copper",N1677="Unknown - Likely Lead")),
(AND(J1677="Non-lead - Copper",N1677="Unknown - Unlikely Lead")),
(AND(J1677="Non-lead - Copper",N1677="Unknown - Material Unknown")),
(AND(J1677="Non-lead - Plastic",N1677="Unknown - Likely Lead")),
(AND(J1677="Non-lead - Plastic",N1677="Unknown - Unlikely Lead")),
(AND(J1677="Non-lead - Plastic",N1677="Unknown - Material Unknown")),
(AND(J1677="Non-lead",N1677="Unknown - Likely Lead")),
(AND(J1677="Non-lead",N1677="Unknown - Unlikely Lead")),
(AND(J1677="Non-lead",N1677="Unknown - Material Unknown")),
(AND(J1677="Non-lead - Other",N1677="Unknown - Likely Lead")),
(AND(J1677="Non-Lead - Other",N1677="Unknown - Unlikely Lead")),
(AND(J1677="Non-Lead - Other",N1677="Unknown - Material Unknown")))),"Unknown",
IF((OR((AND(J1677="Galvanized",N1677="Unknown - Likely Lead")),
(AND(J1677="Galvanized",N1677="Unknown - Unlikely Lead")),
(AND(J1677="Galvanized",N1677="Unknown - Material Unknown")))),"Unknown",
IF((OR((AND(J1677="Galvanized",N1677="")))),"Galvanized Requiring Replacement",
IF((OR((AND(J1677="Non-lead - Copper",N1677="")),
(AND(J1677="Non-lead - Plastic",N1677="")),
(AND(J1677="Non-lead",N1677="")),
(AND(J1677="Non-lead - Other",N1677="")))),"Non-lead",
IF((OR((AND(J1677="Unknown - Likely Lead",N1677="")),
(AND(J1677="Unknown - Unlikely Lead",N1677="")),
(AND(J1677="Unknown - Material Unknown",N1677="")))),"Unknown",
""))))))))))))))))</f>
        <v>Non-Lead</v>
      </c>
      <c r="R1677" s="70" t="s">
        <v>51</v>
      </c>
      <c r="S1677" s="70" t="s">
        <v>51</v>
      </c>
      <c r="T1677" s="70"/>
      <c r="U1677" s="71" t="s">
        <v>53</v>
      </c>
      <c r="V1677" s="71" t="s">
        <v>51</v>
      </c>
      <c r="W1677" s="71" t="s">
        <v>51</v>
      </c>
      <c r="X1677" s="71" t="s">
        <v>51</v>
      </c>
      <c r="Y1677" s="72" t="str">
        <f>IF((OR((AND('[1]PWS Information'!$E$10="CWS",U1677="Single Family Residence",Q1677="Lead")),
(AND('[1]PWS Information'!$E$10="CWS",U1677="Multiple Family Residence",'[1]PWS Information'!$E$11="Yes",Q1677="Lead")),
(AND('[1]PWS Information'!$E$10="NTNC",Q1677="Lead")))),"Tier 1",
IF((OR((AND('[1]PWS Information'!$E$10="CWS",U1677="Multiple Family Residence",'[1]PWS Information'!$E$11="No",Q1677="Lead")),
(AND('[1]PWS Information'!$E$10="CWS",U1677="Other",Q1677="Lead")),
(AND('[1]PWS Information'!$E$10="CWS",U1677="Building",Q1677="Lead")))),"Tier 2",
IF((OR((AND('[1]PWS Information'!$E$10="CWS",U1677="Single Family Residence",Q1677="Galvanized Requiring Replacement")),
(AND('[1]PWS Information'!$E$10="CWS",U1677="Single Family Residence",Q1677="Galvanized Requiring Replacement",R1677="Yes")),
(AND('[1]PWS Information'!$E$10="NTNC",Q1677="Galvanized Requiring Replacement")),
(AND('[1]PWS Information'!$E$10="NTNC",U1677="Single Family Residence",R1677="Yes")))),"Tier 3",
IF((OR((AND('[1]PWS Information'!$E$10="CWS",U1677="Single Family Residence",S1677="Yes",Q1677="Non-Lead", J1677="Non-Lead - Copper",L1677="Before 1989")),
(AND('[1]PWS Information'!$E$10="CWS",U1677="Single Family Residence",S1677="Yes",Q1677="Non-Lead", N1677="Non-Lead - Copper",O1677="Before 1989")))),"Tier 4",
IF((OR((AND('[1]PWS Information'!$E$10="NTNC",Q1677="Non-Lead")),
(AND('[1]PWS Information'!$E$10="CWS",Q1677="Non-Lead",S1677="")),
(AND('[1]PWS Information'!$E$10="CWS",Q1677="Non-Lead",S1677="No")),
(AND('[1]PWS Information'!$E$10="CWS",Q1677="Non-Lead",S1677="Don't Know")),
(AND('[1]PWS Information'!$E$10="CWS",Q1677="Non-Lead", J1677="Non-Lead - Copper", S1677="Yes", L1677="Between 1989 and 2014")),
(AND('[1]PWS Information'!$E$10="CWS",Q1677="Non-Lead", J1677="Non-Lead - Copper", S1677="Yes", L1677="After 2014")),
(AND('[1]PWS Information'!$E$10="CWS",Q1677="Non-Lead", J1677="Non-Lead - Copper", S1677="Yes", L1677="Unknown")),
(AND('[1]PWS Information'!$E$10="CWS",Q1677="Non-Lead", N1677="Non-Lead - Copper", S1677="Yes", O1677="Between 1989 and 2014")),
(AND('[1]PWS Information'!$E$10="CWS",Q1677="Non-Lead", N1677="Non-Lead - Copper", S1677="Yes", O1677="After 2014")),
(AND('[1]PWS Information'!$E$10="CWS",Q1677="Non-Lead", N1677="Non-Lead - Copper", S1677="Yes", O1677="Unknown")),
(AND('[1]PWS Information'!$E$10="CWS",Q1677="Unknown")),
(AND('[1]PWS Information'!$E$10="NTNC",Q1677="Unknown")))),"Tier 5",
"")))))</f>
        <v>Tier 5</v>
      </c>
      <c r="Z1677" s="71"/>
      <c r="AA1677" s="71"/>
    </row>
    <row r="1678" spans="1:27" ht="72" x14ac:dyDescent="0.3">
      <c r="A1678" s="17"/>
      <c r="B1678" s="70">
        <v>3735830</v>
      </c>
      <c r="C1678" s="60">
        <v>316</v>
      </c>
      <c r="D1678" s="61" t="s">
        <v>492</v>
      </c>
      <c r="E1678" s="61" t="s">
        <v>49</v>
      </c>
      <c r="F1678" s="61">
        <v>78640</v>
      </c>
      <c r="G1678" s="62" t="s">
        <v>483</v>
      </c>
      <c r="H1678" s="63">
        <v>29.979438900000002</v>
      </c>
      <c r="I1678" s="64">
        <v>-97.835561111111105</v>
      </c>
      <c r="J1678" s="65" t="s">
        <v>50</v>
      </c>
      <c r="K1678" s="66" t="s">
        <v>51</v>
      </c>
      <c r="L1678" s="62" t="s">
        <v>52</v>
      </c>
      <c r="M1678" s="69"/>
      <c r="N1678" s="65" t="s">
        <v>50</v>
      </c>
      <c r="O1678" s="66" t="s">
        <v>52</v>
      </c>
      <c r="P1678" s="69"/>
      <c r="Q1678" s="55" t="str">
        <f t="shared" si="26"/>
        <v>Non-Lead</v>
      </c>
      <c r="R1678" s="70" t="s">
        <v>51</v>
      </c>
      <c r="S1678" s="70" t="s">
        <v>51</v>
      </c>
      <c r="T1678" s="70"/>
      <c r="U1678" s="71" t="s">
        <v>53</v>
      </c>
      <c r="V1678" s="71" t="s">
        <v>51</v>
      </c>
      <c r="W1678" s="71" t="s">
        <v>51</v>
      </c>
      <c r="X1678" s="71" t="s">
        <v>51</v>
      </c>
      <c r="Y1678" s="72" t="str">
        <f>IF((OR((AND('[1]PWS Information'!$E$10="CWS",U1678="Single Family Residence",Q1678="Lead")),
(AND('[1]PWS Information'!$E$10="CWS",U1678="Multiple Family Residence",'[1]PWS Information'!$E$11="Yes",Q1678="Lead")),
(AND('[1]PWS Information'!$E$10="NTNC",Q1678="Lead")))),"Tier 1",
IF((OR((AND('[1]PWS Information'!$E$10="CWS",U1678="Multiple Family Residence",'[1]PWS Information'!$E$11="No",Q1678="Lead")),
(AND('[1]PWS Information'!$E$10="CWS",U1678="Other",Q1678="Lead")),
(AND('[1]PWS Information'!$E$10="CWS",U1678="Building",Q1678="Lead")))),"Tier 2",
IF((OR((AND('[1]PWS Information'!$E$10="CWS",U1678="Single Family Residence",Q1678="Galvanized Requiring Replacement")),
(AND('[1]PWS Information'!$E$10="CWS",U1678="Single Family Residence",Q1678="Galvanized Requiring Replacement",R1678="Yes")),
(AND('[1]PWS Information'!$E$10="NTNC",Q1678="Galvanized Requiring Replacement")),
(AND('[1]PWS Information'!$E$10="NTNC",U1678="Single Family Residence",R1678="Yes")))),"Tier 3",
IF((OR((AND('[1]PWS Information'!$E$10="CWS",U1678="Single Family Residence",S1678="Yes",Q1678="Non-Lead", J1678="Non-Lead - Copper",L1678="Before 1989")),
(AND('[1]PWS Information'!$E$10="CWS",U1678="Single Family Residence",S1678="Yes",Q1678="Non-Lead", N1678="Non-Lead - Copper",O1678="Before 1989")))),"Tier 4",
IF((OR((AND('[1]PWS Information'!$E$10="NTNC",Q1678="Non-Lead")),
(AND('[1]PWS Information'!$E$10="CWS",Q1678="Non-Lead",S1678="")),
(AND('[1]PWS Information'!$E$10="CWS",Q1678="Non-Lead",S1678="No")),
(AND('[1]PWS Information'!$E$10="CWS",Q1678="Non-Lead",S1678="Don't Know")),
(AND('[1]PWS Information'!$E$10="CWS",Q1678="Non-Lead", J1678="Non-Lead - Copper", S1678="Yes", L1678="Between 1989 and 2014")),
(AND('[1]PWS Information'!$E$10="CWS",Q1678="Non-Lead", J1678="Non-Lead - Copper", S1678="Yes", L1678="After 2014")),
(AND('[1]PWS Information'!$E$10="CWS",Q1678="Non-Lead", J1678="Non-Lead - Copper", S1678="Yes", L1678="Unknown")),
(AND('[1]PWS Information'!$E$10="CWS",Q1678="Non-Lead", N1678="Non-Lead - Copper", S1678="Yes", O1678="Between 1989 and 2014")),
(AND('[1]PWS Information'!$E$10="CWS",Q1678="Non-Lead", N1678="Non-Lead - Copper", S1678="Yes", O1678="After 2014")),
(AND('[1]PWS Information'!$E$10="CWS",Q1678="Non-Lead", N1678="Non-Lead - Copper", S1678="Yes", O1678="Unknown")),
(AND('[1]PWS Information'!$E$10="CWS",Q1678="Unknown")),
(AND('[1]PWS Information'!$E$10="NTNC",Q1678="Unknown")))),"Tier 5",
"")))))</f>
        <v>Tier 5</v>
      </c>
      <c r="Z1678" s="71"/>
      <c r="AA1678" s="71"/>
    </row>
    <row r="1679" spans="1:27" ht="72" x14ac:dyDescent="0.3">
      <c r="A1679" s="1"/>
      <c r="B1679" s="70">
        <v>3771775</v>
      </c>
      <c r="C1679" s="60">
        <v>319</v>
      </c>
      <c r="D1679" s="61" t="s">
        <v>492</v>
      </c>
      <c r="E1679" s="61" t="s">
        <v>49</v>
      </c>
      <c r="F1679" s="61">
        <v>78640</v>
      </c>
      <c r="G1679" s="62" t="s">
        <v>483</v>
      </c>
      <c r="H1679" s="63">
        <v>29.979130600000001</v>
      </c>
      <c r="I1679" s="64">
        <v>-97.835177777777702</v>
      </c>
      <c r="J1679" s="65" t="s">
        <v>50</v>
      </c>
      <c r="K1679" s="66" t="s">
        <v>51</v>
      </c>
      <c r="L1679" s="62" t="s">
        <v>52</v>
      </c>
      <c r="M1679" s="69"/>
      <c r="N1679" s="65" t="s">
        <v>50</v>
      </c>
      <c r="O1679" s="66" t="s">
        <v>52</v>
      </c>
      <c r="P1679" s="69"/>
      <c r="Q1679" s="55" t="str">
        <f t="shared" si="26"/>
        <v>Non-Lead</v>
      </c>
      <c r="R1679" s="70" t="s">
        <v>51</v>
      </c>
      <c r="S1679" s="70" t="s">
        <v>51</v>
      </c>
      <c r="T1679" s="70"/>
      <c r="U1679" s="71" t="s">
        <v>53</v>
      </c>
      <c r="V1679" s="71" t="s">
        <v>51</v>
      </c>
      <c r="W1679" s="71" t="s">
        <v>51</v>
      </c>
      <c r="X1679" s="71" t="s">
        <v>51</v>
      </c>
      <c r="Y1679" s="72" t="str">
        <f>IF((OR((AND('[1]PWS Information'!$E$10="CWS",U1679="Single Family Residence",Q1679="Lead")),
(AND('[1]PWS Information'!$E$10="CWS",U1679="Multiple Family Residence",'[1]PWS Information'!$E$11="Yes",Q1679="Lead")),
(AND('[1]PWS Information'!$E$10="NTNC",Q1679="Lead")))),"Tier 1",
IF((OR((AND('[1]PWS Information'!$E$10="CWS",U1679="Multiple Family Residence",'[1]PWS Information'!$E$11="No",Q1679="Lead")),
(AND('[1]PWS Information'!$E$10="CWS",U1679="Other",Q1679="Lead")),
(AND('[1]PWS Information'!$E$10="CWS",U1679="Building",Q1679="Lead")))),"Tier 2",
IF((OR((AND('[1]PWS Information'!$E$10="CWS",U1679="Single Family Residence",Q1679="Galvanized Requiring Replacement")),
(AND('[1]PWS Information'!$E$10="CWS",U1679="Single Family Residence",Q1679="Galvanized Requiring Replacement",R1679="Yes")),
(AND('[1]PWS Information'!$E$10="NTNC",Q1679="Galvanized Requiring Replacement")),
(AND('[1]PWS Information'!$E$10="NTNC",U1679="Single Family Residence",R1679="Yes")))),"Tier 3",
IF((OR((AND('[1]PWS Information'!$E$10="CWS",U1679="Single Family Residence",S1679="Yes",Q1679="Non-Lead", J1679="Non-Lead - Copper",L1679="Before 1989")),
(AND('[1]PWS Information'!$E$10="CWS",U1679="Single Family Residence",S1679="Yes",Q1679="Non-Lead", N1679="Non-Lead - Copper",O1679="Before 1989")))),"Tier 4",
IF((OR((AND('[1]PWS Information'!$E$10="NTNC",Q1679="Non-Lead")),
(AND('[1]PWS Information'!$E$10="CWS",Q1679="Non-Lead",S1679="")),
(AND('[1]PWS Information'!$E$10="CWS",Q1679="Non-Lead",S1679="No")),
(AND('[1]PWS Information'!$E$10="CWS",Q1679="Non-Lead",S1679="Don't Know")),
(AND('[1]PWS Information'!$E$10="CWS",Q1679="Non-Lead", J1679="Non-Lead - Copper", S1679="Yes", L1679="Between 1989 and 2014")),
(AND('[1]PWS Information'!$E$10="CWS",Q1679="Non-Lead", J1679="Non-Lead - Copper", S1679="Yes", L1679="After 2014")),
(AND('[1]PWS Information'!$E$10="CWS",Q1679="Non-Lead", J1679="Non-Lead - Copper", S1679="Yes", L1679="Unknown")),
(AND('[1]PWS Information'!$E$10="CWS",Q1679="Non-Lead", N1679="Non-Lead - Copper", S1679="Yes", O1679="Between 1989 and 2014")),
(AND('[1]PWS Information'!$E$10="CWS",Q1679="Non-Lead", N1679="Non-Lead - Copper", S1679="Yes", O1679="After 2014")),
(AND('[1]PWS Information'!$E$10="CWS",Q1679="Non-Lead", N1679="Non-Lead - Copper", S1679="Yes", O1679="Unknown")),
(AND('[1]PWS Information'!$E$10="CWS",Q1679="Unknown")),
(AND('[1]PWS Information'!$E$10="NTNC",Q1679="Unknown")))),"Tier 5",
"")))))</f>
        <v>Tier 5</v>
      </c>
      <c r="Z1679" s="71"/>
      <c r="AA1679" s="71"/>
    </row>
    <row r="1680" spans="1:27" ht="72" x14ac:dyDescent="0.3">
      <c r="A1680" s="1"/>
      <c r="B1680" s="70">
        <v>3788097</v>
      </c>
      <c r="C1680" s="60">
        <v>350</v>
      </c>
      <c r="D1680" s="61" t="s">
        <v>492</v>
      </c>
      <c r="E1680" s="61" t="s">
        <v>49</v>
      </c>
      <c r="F1680" s="61">
        <v>78640</v>
      </c>
      <c r="G1680" s="62" t="s">
        <v>483</v>
      </c>
      <c r="H1680" s="63">
        <v>29.979144399999999</v>
      </c>
      <c r="I1680" s="64">
        <v>-97.835972222222196</v>
      </c>
      <c r="J1680" s="65" t="s">
        <v>50</v>
      </c>
      <c r="K1680" s="66" t="s">
        <v>51</v>
      </c>
      <c r="L1680" s="62" t="s">
        <v>52</v>
      </c>
      <c r="M1680" s="69"/>
      <c r="N1680" s="65" t="s">
        <v>50</v>
      </c>
      <c r="O1680" s="66" t="s">
        <v>52</v>
      </c>
      <c r="P1680" s="69"/>
      <c r="Q1680" s="55" t="str">
        <f t="shared" si="26"/>
        <v>Non-Lead</v>
      </c>
      <c r="R1680" s="70" t="s">
        <v>51</v>
      </c>
      <c r="S1680" s="70" t="s">
        <v>51</v>
      </c>
      <c r="T1680" s="70"/>
      <c r="U1680" s="71" t="s">
        <v>53</v>
      </c>
      <c r="V1680" s="71" t="s">
        <v>51</v>
      </c>
      <c r="W1680" s="71" t="s">
        <v>51</v>
      </c>
      <c r="X1680" s="71" t="s">
        <v>51</v>
      </c>
      <c r="Y1680" s="72" t="str">
        <f>IF((OR((AND('[1]PWS Information'!$E$10="CWS",U1680="Single Family Residence",Q1680="Lead")),
(AND('[1]PWS Information'!$E$10="CWS",U1680="Multiple Family Residence",'[1]PWS Information'!$E$11="Yes",Q1680="Lead")),
(AND('[1]PWS Information'!$E$10="NTNC",Q1680="Lead")))),"Tier 1",
IF((OR((AND('[1]PWS Information'!$E$10="CWS",U1680="Multiple Family Residence",'[1]PWS Information'!$E$11="No",Q1680="Lead")),
(AND('[1]PWS Information'!$E$10="CWS",U1680="Other",Q1680="Lead")),
(AND('[1]PWS Information'!$E$10="CWS",U1680="Building",Q1680="Lead")))),"Tier 2",
IF((OR((AND('[1]PWS Information'!$E$10="CWS",U1680="Single Family Residence",Q1680="Galvanized Requiring Replacement")),
(AND('[1]PWS Information'!$E$10="CWS",U1680="Single Family Residence",Q1680="Galvanized Requiring Replacement",R1680="Yes")),
(AND('[1]PWS Information'!$E$10="NTNC",Q1680="Galvanized Requiring Replacement")),
(AND('[1]PWS Information'!$E$10="NTNC",U1680="Single Family Residence",R1680="Yes")))),"Tier 3",
IF((OR((AND('[1]PWS Information'!$E$10="CWS",U1680="Single Family Residence",S1680="Yes",Q1680="Non-Lead", J1680="Non-Lead - Copper",L1680="Before 1989")),
(AND('[1]PWS Information'!$E$10="CWS",U1680="Single Family Residence",S1680="Yes",Q1680="Non-Lead", N1680="Non-Lead - Copper",O1680="Before 1989")))),"Tier 4",
IF((OR((AND('[1]PWS Information'!$E$10="NTNC",Q1680="Non-Lead")),
(AND('[1]PWS Information'!$E$10="CWS",Q1680="Non-Lead",S1680="")),
(AND('[1]PWS Information'!$E$10="CWS",Q1680="Non-Lead",S1680="No")),
(AND('[1]PWS Information'!$E$10="CWS",Q1680="Non-Lead",S1680="Don't Know")),
(AND('[1]PWS Information'!$E$10="CWS",Q1680="Non-Lead", J1680="Non-Lead - Copper", S1680="Yes", L1680="Between 1989 and 2014")),
(AND('[1]PWS Information'!$E$10="CWS",Q1680="Non-Lead", J1680="Non-Lead - Copper", S1680="Yes", L1680="After 2014")),
(AND('[1]PWS Information'!$E$10="CWS",Q1680="Non-Lead", J1680="Non-Lead - Copper", S1680="Yes", L1680="Unknown")),
(AND('[1]PWS Information'!$E$10="CWS",Q1680="Non-Lead", N1680="Non-Lead - Copper", S1680="Yes", O1680="Between 1989 and 2014")),
(AND('[1]PWS Information'!$E$10="CWS",Q1680="Non-Lead", N1680="Non-Lead - Copper", S1680="Yes", O1680="After 2014")),
(AND('[1]PWS Information'!$E$10="CWS",Q1680="Non-Lead", N1680="Non-Lead - Copper", S1680="Yes", O1680="Unknown")),
(AND('[1]PWS Information'!$E$10="CWS",Q1680="Unknown")),
(AND('[1]PWS Information'!$E$10="NTNC",Q1680="Unknown")))),"Tier 5",
"")))))</f>
        <v>Tier 5</v>
      </c>
      <c r="Z1680" s="71"/>
      <c r="AA1680" s="71"/>
    </row>
    <row r="1681" spans="1:27" ht="72" x14ac:dyDescent="0.3">
      <c r="A1681" s="1"/>
      <c r="B1681" s="70">
        <v>3730753</v>
      </c>
      <c r="C1681" s="60">
        <v>360</v>
      </c>
      <c r="D1681" s="61" t="s">
        <v>492</v>
      </c>
      <c r="E1681" s="61" t="s">
        <v>49</v>
      </c>
      <c r="F1681" s="61">
        <v>78640</v>
      </c>
      <c r="G1681" s="62" t="s">
        <v>483</v>
      </c>
      <c r="H1681" s="63">
        <v>29.979033300000001</v>
      </c>
      <c r="I1681" s="64">
        <v>-97.836138888888797</v>
      </c>
      <c r="J1681" s="65" t="s">
        <v>50</v>
      </c>
      <c r="K1681" s="66" t="s">
        <v>51</v>
      </c>
      <c r="L1681" s="62" t="s">
        <v>52</v>
      </c>
      <c r="M1681" s="69"/>
      <c r="N1681" s="65" t="s">
        <v>50</v>
      </c>
      <c r="O1681" s="66" t="s">
        <v>52</v>
      </c>
      <c r="P1681" s="69"/>
      <c r="Q1681" s="55" t="str">
        <f t="shared" si="26"/>
        <v>Non-Lead</v>
      </c>
      <c r="R1681" s="70" t="s">
        <v>51</v>
      </c>
      <c r="S1681" s="70" t="s">
        <v>51</v>
      </c>
      <c r="T1681" s="70"/>
      <c r="U1681" s="71" t="s">
        <v>53</v>
      </c>
      <c r="V1681" s="71" t="s">
        <v>51</v>
      </c>
      <c r="W1681" s="71" t="s">
        <v>51</v>
      </c>
      <c r="X1681" s="71" t="s">
        <v>51</v>
      </c>
      <c r="Y1681" s="72" t="str">
        <f>IF((OR((AND('[1]PWS Information'!$E$10="CWS",U1681="Single Family Residence",Q1681="Lead")),
(AND('[1]PWS Information'!$E$10="CWS",U1681="Multiple Family Residence",'[1]PWS Information'!$E$11="Yes",Q1681="Lead")),
(AND('[1]PWS Information'!$E$10="NTNC",Q1681="Lead")))),"Tier 1",
IF((OR((AND('[1]PWS Information'!$E$10="CWS",U1681="Multiple Family Residence",'[1]PWS Information'!$E$11="No",Q1681="Lead")),
(AND('[1]PWS Information'!$E$10="CWS",U1681="Other",Q1681="Lead")),
(AND('[1]PWS Information'!$E$10="CWS",U1681="Building",Q1681="Lead")))),"Tier 2",
IF((OR((AND('[1]PWS Information'!$E$10="CWS",U1681="Single Family Residence",Q1681="Galvanized Requiring Replacement")),
(AND('[1]PWS Information'!$E$10="CWS",U1681="Single Family Residence",Q1681="Galvanized Requiring Replacement",R1681="Yes")),
(AND('[1]PWS Information'!$E$10="NTNC",Q1681="Galvanized Requiring Replacement")),
(AND('[1]PWS Information'!$E$10="NTNC",U1681="Single Family Residence",R1681="Yes")))),"Tier 3",
IF((OR((AND('[1]PWS Information'!$E$10="CWS",U1681="Single Family Residence",S1681="Yes",Q1681="Non-Lead", J1681="Non-Lead - Copper",L1681="Before 1989")),
(AND('[1]PWS Information'!$E$10="CWS",U1681="Single Family Residence",S1681="Yes",Q1681="Non-Lead", N1681="Non-Lead - Copper",O1681="Before 1989")))),"Tier 4",
IF((OR((AND('[1]PWS Information'!$E$10="NTNC",Q1681="Non-Lead")),
(AND('[1]PWS Information'!$E$10="CWS",Q1681="Non-Lead",S1681="")),
(AND('[1]PWS Information'!$E$10="CWS",Q1681="Non-Lead",S1681="No")),
(AND('[1]PWS Information'!$E$10="CWS",Q1681="Non-Lead",S1681="Don't Know")),
(AND('[1]PWS Information'!$E$10="CWS",Q1681="Non-Lead", J1681="Non-Lead - Copper", S1681="Yes", L1681="Between 1989 and 2014")),
(AND('[1]PWS Information'!$E$10="CWS",Q1681="Non-Lead", J1681="Non-Lead - Copper", S1681="Yes", L1681="After 2014")),
(AND('[1]PWS Information'!$E$10="CWS",Q1681="Non-Lead", J1681="Non-Lead - Copper", S1681="Yes", L1681="Unknown")),
(AND('[1]PWS Information'!$E$10="CWS",Q1681="Non-Lead", N1681="Non-Lead - Copper", S1681="Yes", O1681="Between 1989 and 2014")),
(AND('[1]PWS Information'!$E$10="CWS",Q1681="Non-Lead", N1681="Non-Lead - Copper", S1681="Yes", O1681="After 2014")),
(AND('[1]PWS Information'!$E$10="CWS",Q1681="Non-Lead", N1681="Non-Lead - Copper", S1681="Yes", O1681="Unknown")),
(AND('[1]PWS Information'!$E$10="CWS",Q1681="Unknown")),
(AND('[1]PWS Information'!$E$10="NTNC",Q1681="Unknown")))),"Tier 5",
"")))))</f>
        <v>Tier 5</v>
      </c>
      <c r="Z1681" s="71"/>
      <c r="AA1681" s="71"/>
    </row>
    <row r="1682" spans="1:27" ht="72" x14ac:dyDescent="0.3">
      <c r="A1682" s="17"/>
      <c r="B1682" s="70">
        <v>3875349</v>
      </c>
      <c r="C1682" s="60">
        <v>370</v>
      </c>
      <c r="D1682" s="61" t="s">
        <v>492</v>
      </c>
      <c r="E1682" s="61" t="s">
        <v>49</v>
      </c>
      <c r="F1682" s="61">
        <v>78640</v>
      </c>
      <c r="G1682" s="62" t="s">
        <v>483</v>
      </c>
      <c r="H1682" s="63">
        <v>29.978858299999999</v>
      </c>
      <c r="I1682" s="64">
        <v>-97.836236111111106</v>
      </c>
      <c r="J1682" s="65" t="s">
        <v>50</v>
      </c>
      <c r="K1682" s="66" t="s">
        <v>51</v>
      </c>
      <c r="L1682" s="62" t="s">
        <v>52</v>
      </c>
      <c r="M1682" s="69"/>
      <c r="N1682" s="65" t="s">
        <v>50</v>
      </c>
      <c r="O1682" s="66" t="s">
        <v>52</v>
      </c>
      <c r="P1682" s="69"/>
      <c r="Q1682" s="55" t="str">
        <f t="shared" si="26"/>
        <v>Non-Lead</v>
      </c>
      <c r="R1682" s="70" t="s">
        <v>51</v>
      </c>
      <c r="S1682" s="70" t="s">
        <v>51</v>
      </c>
      <c r="T1682" s="70"/>
      <c r="U1682" s="71" t="s">
        <v>53</v>
      </c>
      <c r="V1682" s="71" t="s">
        <v>51</v>
      </c>
      <c r="W1682" s="71" t="s">
        <v>51</v>
      </c>
      <c r="X1682" s="71" t="s">
        <v>51</v>
      </c>
      <c r="Y1682" s="72" t="str">
        <f>IF((OR((AND('[1]PWS Information'!$E$10="CWS",U1682="Single Family Residence",Q1682="Lead")),
(AND('[1]PWS Information'!$E$10="CWS",U1682="Multiple Family Residence",'[1]PWS Information'!$E$11="Yes",Q1682="Lead")),
(AND('[1]PWS Information'!$E$10="NTNC",Q1682="Lead")))),"Tier 1",
IF((OR((AND('[1]PWS Information'!$E$10="CWS",U1682="Multiple Family Residence",'[1]PWS Information'!$E$11="No",Q1682="Lead")),
(AND('[1]PWS Information'!$E$10="CWS",U1682="Other",Q1682="Lead")),
(AND('[1]PWS Information'!$E$10="CWS",U1682="Building",Q1682="Lead")))),"Tier 2",
IF((OR((AND('[1]PWS Information'!$E$10="CWS",U1682="Single Family Residence",Q1682="Galvanized Requiring Replacement")),
(AND('[1]PWS Information'!$E$10="CWS",U1682="Single Family Residence",Q1682="Galvanized Requiring Replacement",R1682="Yes")),
(AND('[1]PWS Information'!$E$10="NTNC",Q1682="Galvanized Requiring Replacement")),
(AND('[1]PWS Information'!$E$10="NTNC",U1682="Single Family Residence",R1682="Yes")))),"Tier 3",
IF((OR((AND('[1]PWS Information'!$E$10="CWS",U1682="Single Family Residence",S1682="Yes",Q1682="Non-Lead", J1682="Non-Lead - Copper",L1682="Before 1989")),
(AND('[1]PWS Information'!$E$10="CWS",U1682="Single Family Residence",S1682="Yes",Q1682="Non-Lead", N1682="Non-Lead - Copper",O1682="Before 1989")))),"Tier 4",
IF((OR((AND('[1]PWS Information'!$E$10="NTNC",Q1682="Non-Lead")),
(AND('[1]PWS Information'!$E$10="CWS",Q1682="Non-Lead",S1682="")),
(AND('[1]PWS Information'!$E$10="CWS",Q1682="Non-Lead",S1682="No")),
(AND('[1]PWS Information'!$E$10="CWS",Q1682="Non-Lead",S1682="Don't Know")),
(AND('[1]PWS Information'!$E$10="CWS",Q1682="Non-Lead", J1682="Non-Lead - Copper", S1682="Yes", L1682="Between 1989 and 2014")),
(AND('[1]PWS Information'!$E$10="CWS",Q1682="Non-Lead", J1682="Non-Lead - Copper", S1682="Yes", L1682="After 2014")),
(AND('[1]PWS Information'!$E$10="CWS",Q1682="Non-Lead", J1682="Non-Lead - Copper", S1682="Yes", L1682="Unknown")),
(AND('[1]PWS Information'!$E$10="CWS",Q1682="Non-Lead", N1682="Non-Lead - Copper", S1682="Yes", O1682="Between 1989 and 2014")),
(AND('[1]PWS Information'!$E$10="CWS",Q1682="Non-Lead", N1682="Non-Lead - Copper", S1682="Yes", O1682="After 2014")),
(AND('[1]PWS Information'!$E$10="CWS",Q1682="Non-Lead", N1682="Non-Lead - Copper", S1682="Yes", O1682="Unknown")),
(AND('[1]PWS Information'!$E$10="CWS",Q1682="Unknown")),
(AND('[1]PWS Information'!$E$10="NTNC",Q1682="Unknown")))),"Tier 5",
"")))))</f>
        <v>Tier 5</v>
      </c>
      <c r="Z1682" s="71"/>
      <c r="AA1682" s="71"/>
    </row>
    <row r="1683" spans="1:27" ht="72" x14ac:dyDescent="0.3">
      <c r="A1683" s="1"/>
      <c r="B1683" s="70">
        <v>3871987</v>
      </c>
      <c r="C1683" s="60">
        <v>380</v>
      </c>
      <c r="D1683" s="61" t="s">
        <v>492</v>
      </c>
      <c r="E1683" s="61" t="s">
        <v>49</v>
      </c>
      <c r="F1683" s="61">
        <v>78640</v>
      </c>
      <c r="G1683" s="62" t="s">
        <v>483</v>
      </c>
      <c r="H1683" s="63">
        <v>29.978702800000001</v>
      </c>
      <c r="I1683" s="64">
        <v>-97.836155555555493</v>
      </c>
      <c r="J1683" s="65" t="s">
        <v>50</v>
      </c>
      <c r="K1683" s="66" t="s">
        <v>51</v>
      </c>
      <c r="L1683" s="62" t="s">
        <v>52</v>
      </c>
      <c r="M1683" s="69"/>
      <c r="N1683" s="65" t="s">
        <v>50</v>
      </c>
      <c r="O1683" s="66" t="s">
        <v>52</v>
      </c>
      <c r="P1683" s="69"/>
      <c r="Q1683" s="55" t="str">
        <f t="shared" si="26"/>
        <v>Non-Lead</v>
      </c>
      <c r="R1683" s="70" t="s">
        <v>51</v>
      </c>
      <c r="S1683" s="70" t="s">
        <v>51</v>
      </c>
      <c r="T1683" s="70"/>
      <c r="U1683" s="71" t="s">
        <v>53</v>
      </c>
      <c r="V1683" s="71" t="s">
        <v>51</v>
      </c>
      <c r="W1683" s="71" t="s">
        <v>51</v>
      </c>
      <c r="X1683" s="71" t="s">
        <v>51</v>
      </c>
      <c r="Y1683" s="72" t="str">
        <f>IF((OR((AND('[1]PWS Information'!$E$10="CWS",U1683="Single Family Residence",Q1683="Lead")),
(AND('[1]PWS Information'!$E$10="CWS",U1683="Multiple Family Residence",'[1]PWS Information'!$E$11="Yes",Q1683="Lead")),
(AND('[1]PWS Information'!$E$10="NTNC",Q1683="Lead")))),"Tier 1",
IF((OR((AND('[1]PWS Information'!$E$10="CWS",U1683="Multiple Family Residence",'[1]PWS Information'!$E$11="No",Q1683="Lead")),
(AND('[1]PWS Information'!$E$10="CWS",U1683="Other",Q1683="Lead")),
(AND('[1]PWS Information'!$E$10="CWS",U1683="Building",Q1683="Lead")))),"Tier 2",
IF((OR((AND('[1]PWS Information'!$E$10="CWS",U1683="Single Family Residence",Q1683="Galvanized Requiring Replacement")),
(AND('[1]PWS Information'!$E$10="CWS",U1683="Single Family Residence",Q1683="Galvanized Requiring Replacement",R1683="Yes")),
(AND('[1]PWS Information'!$E$10="NTNC",Q1683="Galvanized Requiring Replacement")),
(AND('[1]PWS Information'!$E$10="NTNC",U1683="Single Family Residence",R1683="Yes")))),"Tier 3",
IF((OR((AND('[1]PWS Information'!$E$10="CWS",U1683="Single Family Residence",S1683="Yes",Q1683="Non-Lead", J1683="Non-Lead - Copper",L1683="Before 1989")),
(AND('[1]PWS Information'!$E$10="CWS",U1683="Single Family Residence",S1683="Yes",Q1683="Non-Lead", N1683="Non-Lead - Copper",O1683="Before 1989")))),"Tier 4",
IF((OR((AND('[1]PWS Information'!$E$10="NTNC",Q1683="Non-Lead")),
(AND('[1]PWS Information'!$E$10="CWS",Q1683="Non-Lead",S1683="")),
(AND('[1]PWS Information'!$E$10="CWS",Q1683="Non-Lead",S1683="No")),
(AND('[1]PWS Information'!$E$10="CWS",Q1683="Non-Lead",S1683="Don't Know")),
(AND('[1]PWS Information'!$E$10="CWS",Q1683="Non-Lead", J1683="Non-Lead - Copper", S1683="Yes", L1683="Between 1989 and 2014")),
(AND('[1]PWS Information'!$E$10="CWS",Q1683="Non-Lead", J1683="Non-Lead - Copper", S1683="Yes", L1683="After 2014")),
(AND('[1]PWS Information'!$E$10="CWS",Q1683="Non-Lead", J1683="Non-Lead - Copper", S1683="Yes", L1683="Unknown")),
(AND('[1]PWS Information'!$E$10="CWS",Q1683="Non-Lead", N1683="Non-Lead - Copper", S1683="Yes", O1683="Between 1989 and 2014")),
(AND('[1]PWS Information'!$E$10="CWS",Q1683="Non-Lead", N1683="Non-Lead - Copper", S1683="Yes", O1683="After 2014")),
(AND('[1]PWS Information'!$E$10="CWS",Q1683="Non-Lead", N1683="Non-Lead - Copper", S1683="Yes", O1683="Unknown")),
(AND('[1]PWS Information'!$E$10="CWS",Q1683="Unknown")),
(AND('[1]PWS Information'!$E$10="NTNC",Q1683="Unknown")))),"Tier 5",
"")))))</f>
        <v>Tier 5</v>
      </c>
      <c r="Z1683" s="71"/>
      <c r="AA1683" s="71"/>
    </row>
    <row r="1684" spans="1:27" ht="72" x14ac:dyDescent="0.3">
      <c r="A1684" s="1"/>
      <c r="B1684" s="70">
        <v>3874909</v>
      </c>
      <c r="C1684" s="60">
        <v>390</v>
      </c>
      <c r="D1684" s="61" t="s">
        <v>492</v>
      </c>
      <c r="E1684" s="61" t="s">
        <v>49</v>
      </c>
      <c r="F1684" s="61">
        <v>78640</v>
      </c>
      <c r="G1684" s="62" t="s">
        <v>483</v>
      </c>
      <c r="H1684" s="63">
        <v>29.978588899999998</v>
      </c>
      <c r="I1684" s="64">
        <v>-97.836011111111105</v>
      </c>
      <c r="J1684" s="65" t="s">
        <v>50</v>
      </c>
      <c r="K1684" s="66" t="s">
        <v>51</v>
      </c>
      <c r="L1684" s="62" t="s">
        <v>52</v>
      </c>
      <c r="M1684" s="69"/>
      <c r="N1684" s="65" t="s">
        <v>50</v>
      </c>
      <c r="O1684" s="66" t="s">
        <v>52</v>
      </c>
      <c r="P1684" s="69"/>
      <c r="Q1684" s="55" t="str">
        <f t="shared" si="26"/>
        <v>Non-Lead</v>
      </c>
      <c r="R1684" s="70" t="s">
        <v>51</v>
      </c>
      <c r="S1684" s="70" t="s">
        <v>51</v>
      </c>
      <c r="T1684" s="70"/>
      <c r="U1684" s="71" t="s">
        <v>53</v>
      </c>
      <c r="V1684" s="71" t="s">
        <v>51</v>
      </c>
      <c r="W1684" s="71" t="s">
        <v>51</v>
      </c>
      <c r="X1684" s="71" t="s">
        <v>51</v>
      </c>
      <c r="Y1684" s="72" t="str">
        <f>IF((OR((AND('[1]PWS Information'!$E$10="CWS",U1684="Single Family Residence",Q1684="Lead")),
(AND('[1]PWS Information'!$E$10="CWS",U1684="Multiple Family Residence",'[1]PWS Information'!$E$11="Yes",Q1684="Lead")),
(AND('[1]PWS Information'!$E$10="NTNC",Q1684="Lead")))),"Tier 1",
IF((OR((AND('[1]PWS Information'!$E$10="CWS",U1684="Multiple Family Residence",'[1]PWS Information'!$E$11="No",Q1684="Lead")),
(AND('[1]PWS Information'!$E$10="CWS",U1684="Other",Q1684="Lead")),
(AND('[1]PWS Information'!$E$10="CWS",U1684="Building",Q1684="Lead")))),"Tier 2",
IF((OR((AND('[1]PWS Information'!$E$10="CWS",U1684="Single Family Residence",Q1684="Galvanized Requiring Replacement")),
(AND('[1]PWS Information'!$E$10="CWS",U1684="Single Family Residence",Q1684="Galvanized Requiring Replacement",R1684="Yes")),
(AND('[1]PWS Information'!$E$10="NTNC",Q1684="Galvanized Requiring Replacement")),
(AND('[1]PWS Information'!$E$10="NTNC",U1684="Single Family Residence",R1684="Yes")))),"Tier 3",
IF((OR((AND('[1]PWS Information'!$E$10="CWS",U1684="Single Family Residence",S1684="Yes",Q1684="Non-Lead", J1684="Non-Lead - Copper",L1684="Before 1989")),
(AND('[1]PWS Information'!$E$10="CWS",U1684="Single Family Residence",S1684="Yes",Q1684="Non-Lead", N1684="Non-Lead - Copper",O1684="Before 1989")))),"Tier 4",
IF((OR((AND('[1]PWS Information'!$E$10="NTNC",Q1684="Non-Lead")),
(AND('[1]PWS Information'!$E$10="CWS",Q1684="Non-Lead",S1684="")),
(AND('[1]PWS Information'!$E$10="CWS",Q1684="Non-Lead",S1684="No")),
(AND('[1]PWS Information'!$E$10="CWS",Q1684="Non-Lead",S1684="Don't Know")),
(AND('[1]PWS Information'!$E$10="CWS",Q1684="Non-Lead", J1684="Non-Lead - Copper", S1684="Yes", L1684="Between 1989 and 2014")),
(AND('[1]PWS Information'!$E$10="CWS",Q1684="Non-Lead", J1684="Non-Lead - Copper", S1684="Yes", L1684="After 2014")),
(AND('[1]PWS Information'!$E$10="CWS",Q1684="Non-Lead", J1684="Non-Lead - Copper", S1684="Yes", L1684="Unknown")),
(AND('[1]PWS Information'!$E$10="CWS",Q1684="Non-Lead", N1684="Non-Lead - Copper", S1684="Yes", O1684="Between 1989 and 2014")),
(AND('[1]PWS Information'!$E$10="CWS",Q1684="Non-Lead", N1684="Non-Lead - Copper", S1684="Yes", O1684="After 2014")),
(AND('[1]PWS Information'!$E$10="CWS",Q1684="Non-Lead", N1684="Non-Lead - Copper", S1684="Yes", O1684="Unknown")),
(AND('[1]PWS Information'!$E$10="CWS",Q1684="Unknown")),
(AND('[1]PWS Information'!$E$10="NTNC",Q1684="Unknown")))),"Tier 5",
"")))))</f>
        <v>Tier 5</v>
      </c>
      <c r="Z1684" s="71"/>
      <c r="AA1684" s="71"/>
    </row>
    <row r="1685" spans="1:27" ht="72" x14ac:dyDescent="0.3">
      <c r="A1685" s="1"/>
      <c r="B1685" s="70">
        <v>3850560</v>
      </c>
      <c r="C1685" s="60">
        <v>401</v>
      </c>
      <c r="D1685" s="61" t="s">
        <v>492</v>
      </c>
      <c r="E1685" s="61" t="s">
        <v>49</v>
      </c>
      <c r="F1685" s="61">
        <v>78640</v>
      </c>
      <c r="G1685" s="62" t="s">
        <v>483</v>
      </c>
      <c r="H1685" s="63">
        <v>29.9788417</v>
      </c>
      <c r="I1685" s="64">
        <v>-97.835477777777697</v>
      </c>
      <c r="J1685" s="65" t="s">
        <v>50</v>
      </c>
      <c r="K1685" s="66" t="s">
        <v>51</v>
      </c>
      <c r="L1685" s="62" t="s">
        <v>52</v>
      </c>
      <c r="M1685" s="69"/>
      <c r="N1685" s="65" t="s">
        <v>50</v>
      </c>
      <c r="O1685" s="66" t="s">
        <v>52</v>
      </c>
      <c r="P1685" s="69"/>
      <c r="Q1685" s="55" t="str">
        <f t="shared" si="26"/>
        <v>Non-Lead</v>
      </c>
      <c r="R1685" s="70" t="s">
        <v>51</v>
      </c>
      <c r="S1685" s="70" t="s">
        <v>51</v>
      </c>
      <c r="T1685" s="70"/>
      <c r="U1685" s="71" t="s">
        <v>53</v>
      </c>
      <c r="V1685" s="71" t="s">
        <v>51</v>
      </c>
      <c r="W1685" s="71" t="s">
        <v>51</v>
      </c>
      <c r="X1685" s="71" t="s">
        <v>51</v>
      </c>
      <c r="Y1685" s="72" t="str">
        <f>IF((OR((AND('[1]PWS Information'!$E$10="CWS",U1685="Single Family Residence",Q1685="Lead")),
(AND('[1]PWS Information'!$E$10="CWS",U1685="Multiple Family Residence",'[1]PWS Information'!$E$11="Yes",Q1685="Lead")),
(AND('[1]PWS Information'!$E$10="NTNC",Q1685="Lead")))),"Tier 1",
IF((OR((AND('[1]PWS Information'!$E$10="CWS",U1685="Multiple Family Residence",'[1]PWS Information'!$E$11="No",Q1685="Lead")),
(AND('[1]PWS Information'!$E$10="CWS",U1685="Other",Q1685="Lead")),
(AND('[1]PWS Information'!$E$10="CWS",U1685="Building",Q1685="Lead")))),"Tier 2",
IF((OR((AND('[1]PWS Information'!$E$10="CWS",U1685="Single Family Residence",Q1685="Galvanized Requiring Replacement")),
(AND('[1]PWS Information'!$E$10="CWS",U1685="Single Family Residence",Q1685="Galvanized Requiring Replacement",R1685="Yes")),
(AND('[1]PWS Information'!$E$10="NTNC",Q1685="Galvanized Requiring Replacement")),
(AND('[1]PWS Information'!$E$10="NTNC",U1685="Single Family Residence",R1685="Yes")))),"Tier 3",
IF((OR((AND('[1]PWS Information'!$E$10="CWS",U1685="Single Family Residence",S1685="Yes",Q1685="Non-Lead", J1685="Non-Lead - Copper",L1685="Before 1989")),
(AND('[1]PWS Information'!$E$10="CWS",U1685="Single Family Residence",S1685="Yes",Q1685="Non-Lead", N1685="Non-Lead - Copper",O1685="Before 1989")))),"Tier 4",
IF((OR((AND('[1]PWS Information'!$E$10="NTNC",Q1685="Non-Lead")),
(AND('[1]PWS Information'!$E$10="CWS",Q1685="Non-Lead",S1685="")),
(AND('[1]PWS Information'!$E$10="CWS",Q1685="Non-Lead",S1685="No")),
(AND('[1]PWS Information'!$E$10="CWS",Q1685="Non-Lead",S1685="Don't Know")),
(AND('[1]PWS Information'!$E$10="CWS",Q1685="Non-Lead", J1685="Non-Lead - Copper", S1685="Yes", L1685="Between 1989 and 2014")),
(AND('[1]PWS Information'!$E$10="CWS",Q1685="Non-Lead", J1685="Non-Lead - Copper", S1685="Yes", L1685="After 2014")),
(AND('[1]PWS Information'!$E$10="CWS",Q1685="Non-Lead", J1685="Non-Lead - Copper", S1685="Yes", L1685="Unknown")),
(AND('[1]PWS Information'!$E$10="CWS",Q1685="Non-Lead", N1685="Non-Lead - Copper", S1685="Yes", O1685="Between 1989 and 2014")),
(AND('[1]PWS Information'!$E$10="CWS",Q1685="Non-Lead", N1685="Non-Lead - Copper", S1685="Yes", O1685="After 2014")),
(AND('[1]PWS Information'!$E$10="CWS",Q1685="Non-Lead", N1685="Non-Lead - Copper", S1685="Yes", O1685="Unknown")),
(AND('[1]PWS Information'!$E$10="CWS",Q1685="Unknown")),
(AND('[1]PWS Information'!$E$10="NTNC",Q1685="Unknown")))),"Tier 5",
"")))))</f>
        <v>Tier 5</v>
      </c>
      <c r="Z1685" s="71"/>
      <c r="AA1685" s="71"/>
    </row>
    <row r="1686" spans="1:27" ht="72" x14ac:dyDescent="0.3">
      <c r="A1686" s="17"/>
      <c r="B1686" s="70">
        <v>3874193</v>
      </c>
      <c r="C1686" s="60">
        <v>411</v>
      </c>
      <c r="D1686" s="61" t="s">
        <v>492</v>
      </c>
      <c r="E1686" s="61" t="s">
        <v>49</v>
      </c>
      <c r="F1686" s="61">
        <v>78640</v>
      </c>
      <c r="G1686" s="62" t="s">
        <v>483</v>
      </c>
      <c r="H1686" s="63">
        <v>29.9788444</v>
      </c>
      <c r="I1686" s="64">
        <v>-97.835388888888801</v>
      </c>
      <c r="J1686" s="65" t="s">
        <v>50</v>
      </c>
      <c r="K1686" s="66" t="s">
        <v>51</v>
      </c>
      <c r="L1686" s="62" t="s">
        <v>52</v>
      </c>
      <c r="M1686" s="69"/>
      <c r="N1686" s="65" t="s">
        <v>50</v>
      </c>
      <c r="O1686" s="66" t="s">
        <v>52</v>
      </c>
      <c r="P1686" s="69"/>
      <c r="Q1686" s="55" t="str">
        <f t="shared" si="26"/>
        <v>Non-Lead</v>
      </c>
      <c r="R1686" s="70" t="s">
        <v>51</v>
      </c>
      <c r="S1686" s="70" t="s">
        <v>51</v>
      </c>
      <c r="T1686" s="70"/>
      <c r="U1686" s="71" t="s">
        <v>53</v>
      </c>
      <c r="V1686" s="71" t="s">
        <v>51</v>
      </c>
      <c r="W1686" s="71" t="s">
        <v>51</v>
      </c>
      <c r="X1686" s="71" t="s">
        <v>51</v>
      </c>
      <c r="Y1686" s="72" t="str">
        <f>IF((OR((AND('[1]PWS Information'!$E$10="CWS",U1686="Single Family Residence",Q1686="Lead")),
(AND('[1]PWS Information'!$E$10="CWS",U1686="Multiple Family Residence",'[1]PWS Information'!$E$11="Yes",Q1686="Lead")),
(AND('[1]PWS Information'!$E$10="NTNC",Q1686="Lead")))),"Tier 1",
IF((OR((AND('[1]PWS Information'!$E$10="CWS",U1686="Multiple Family Residence",'[1]PWS Information'!$E$11="No",Q1686="Lead")),
(AND('[1]PWS Information'!$E$10="CWS",U1686="Other",Q1686="Lead")),
(AND('[1]PWS Information'!$E$10="CWS",U1686="Building",Q1686="Lead")))),"Tier 2",
IF((OR((AND('[1]PWS Information'!$E$10="CWS",U1686="Single Family Residence",Q1686="Galvanized Requiring Replacement")),
(AND('[1]PWS Information'!$E$10="CWS",U1686="Single Family Residence",Q1686="Galvanized Requiring Replacement",R1686="Yes")),
(AND('[1]PWS Information'!$E$10="NTNC",Q1686="Galvanized Requiring Replacement")),
(AND('[1]PWS Information'!$E$10="NTNC",U1686="Single Family Residence",R1686="Yes")))),"Tier 3",
IF((OR((AND('[1]PWS Information'!$E$10="CWS",U1686="Single Family Residence",S1686="Yes",Q1686="Non-Lead", J1686="Non-Lead - Copper",L1686="Before 1989")),
(AND('[1]PWS Information'!$E$10="CWS",U1686="Single Family Residence",S1686="Yes",Q1686="Non-Lead", N1686="Non-Lead - Copper",O1686="Before 1989")))),"Tier 4",
IF((OR((AND('[1]PWS Information'!$E$10="NTNC",Q1686="Non-Lead")),
(AND('[1]PWS Information'!$E$10="CWS",Q1686="Non-Lead",S1686="")),
(AND('[1]PWS Information'!$E$10="CWS",Q1686="Non-Lead",S1686="No")),
(AND('[1]PWS Information'!$E$10="CWS",Q1686="Non-Lead",S1686="Don't Know")),
(AND('[1]PWS Information'!$E$10="CWS",Q1686="Non-Lead", J1686="Non-Lead - Copper", S1686="Yes", L1686="Between 1989 and 2014")),
(AND('[1]PWS Information'!$E$10="CWS",Q1686="Non-Lead", J1686="Non-Lead - Copper", S1686="Yes", L1686="After 2014")),
(AND('[1]PWS Information'!$E$10="CWS",Q1686="Non-Lead", J1686="Non-Lead - Copper", S1686="Yes", L1686="Unknown")),
(AND('[1]PWS Information'!$E$10="CWS",Q1686="Non-Lead", N1686="Non-Lead - Copper", S1686="Yes", O1686="Between 1989 and 2014")),
(AND('[1]PWS Information'!$E$10="CWS",Q1686="Non-Lead", N1686="Non-Lead - Copper", S1686="Yes", O1686="After 2014")),
(AND('[1]PWS Information'!$E$10="CWS",Q1686="Non-Lead", N1686="Non-Lead - Copper", S1686="Yes", O1686="Unknown")),
(AND('[1]PWS Information'!$E$10="CWS",Q1686="Unknown")),
(AND('[1]PWS Information'!$E$10="NTNC",Q1686="Unknown")))),"Tier 5",
"")))))</f>
        <v>Tier 5</v>
      </c>
      <c r="Z1686" s="71"/>
      <c r="AA1686" s="71"/>
    </row>
    <row r="1687" spans="1:27" ht="72" x14ac:dyDescent="0.3">
      <c r="A1687" s="1"/>
      <c r="B1687" s="70">
        <v>3848985</v>
      </c>
      <c r="C1687" s="60">
        <v>421</v>
      </c>
      <c r="D1687" s="61" t="s">
        <v>492</v>
      </c>
      <c r="E1687" s="61" t="s">
        <v>49</v>
      </c>
      <c r="F1687" s="61">
        <v>78640</v>
      </c>
      <c r="G1687" s="62" t="s">
        <v>483</v>
      </c>
      <c r="H1687" s="63">
        <v>29.978611099999998</v>
      </c>
      <c r="I1687" s="64">
        <v>-97.835202777777695</v>
      </c>
      <c r="J1687" s="65" t="s">
        <v>50</v>
      </c>
      <c r="K1687" s="66" t="s">
        <v>51</v>
      </c>
      <c r="L1687" s="62" t="s">
        <v>52</v>
      </c>
      <c r="M1687" s="69"/>
      <c r="N1687" s="65" t="s">
        <v>50</v>
      </c>
      <c r="O1687" s="66" t="s">
        <v>52</v>
      </c>
      <c r="P1687" s="69"/>
      <c r="Q1687" s="55" t="str">
        <f t="shared" si="26"/>
        <v>Non-Lead</v>
      </c>
      <c r="R1687" s="70" t="s">
        <v>51</v>
      </c>
      <c r="S1687" s="70" t="s">
        <v>51</v>
      </c>
      <c r="T1687" s="70"/>
      <c r="U1687" s="71" t="s">
        <v>53</v>
      </c>
      <c r="V1687" s="71" t="s">
        <v>51</v>
      </c>
      <c r="W1687" s="71" t="s">
        <v>51</v>
      </c>
      <c r="X1687" s="71" t="s">
        <v>51</v>
      </c>
      <c r="Y1687" s="72" t="str">
        <f>IF((OR((AND('[1]PWS Information'!$E$10="CWS",U1687="Single Family Residence",Q1687="Lead")),
(AND('[1]PWS Information'!$E$10="CWS",U1687="Multiple Family Residence",'[1]PWS Information'!$E$11="Yes",Q1687="Lead")),
(AND('[1]PWS Information'!$E$10="NTNC",Q1687="Lead")))),"Tier 1",
IF((OR((AND('[1]PWS Information'!$E$10="CWS",U1687="Multiple Family Residence",'[1]PWS Information'!$E$11="No",Q1687="Lead")),
(AND('[1]PWS Information'!$E$10="CWS",U1687="Other",Q1687="Lead")),
(AND('[1]PWS Information'!$E$10="CWS",U1687="Building",Q1687="Lead")))),"Tier 2",
IF((OR((AND('[1]PWS Information'!$E$10="CWS",U1687="Single Family Residence",Q1687="Galvanized Requiring Replacement")),
(AND('[1]PWS Information'!$E$10="CWS",U1687="Single Family Residence",Q1687="Galvanized Requiring Replacement",R1687="Yes")),
(AND('[1]PWS Information'!$E$10="NTNC",Q1687="Galvanized Requiring Replacement")),
(AND('[1]PWS Information'!$E$10="NTNC",U1687="Single Family Residence",R1687="Yes")))),"Tier 3",
IF((OR((AND('[1]PWS Information'!$E$10="CWS",U1687="Single Family Residence",S1687="Yes",Q1687="Non-Lead", J1687="Non-Lead - Copper",L1687="Before 1989")),
(AND('[1]PWS Information'!$E$10="CWS",U1687="Single Family Residence",S1687="Yes",Q1687="Non-Lead", N1687="Non-Lead - Copper",O1687="Before 1989")))),"Tier 4",
IF((OR((AND('[1]PWS Information'!$E$10="NTNC",Q1687="Non-Lead")),
(AND('[1]PWS Information'!$E$10="CWS",Q1687="Non-Lead",S1687="")),
(AND('[1]PWS Information'!$E$10="CWS",Q1687="Non-Lead",S1687="No")),
(AND('[1]PWS Information'!$E$10="CWS",Q1687="Non-Lead",S1687="Don't Know")),
(AND('[1]PWS Information'!$E$10="CWS",Q1687="Non-Lead", J1687="Non-Lead - Copper", S1687="Yes", L1687="Between 1989 and 2014")),
(AND('[1]PWS Information'!$E$10="CWS",Q1687="Non-Lead", J1687="Non-Lead - Copper", S1687="Yes", L1687="After 2014")),
(AND('[1]PWS Information'!$E$10="CWS",Q1687="Non-Lead", J1687="Non-Lead - Copper", S1687="Yes", L1687="Unknown")),
(AND('[1]PWS Information'!$E$10="CWS",Q1687="Non-Lead", N1687="Non-Lead - Copper", S1687="Yes", O1687="Between 1989 and 2014")),
(AND('[1]PWS Information'!$E$10="CWS",Q1687="Non-Lead", N1687="Non-Lead - Copper", S1687="Yes", O1687="After 2014")),
(AND('[1]PWS Information'!$E$10="CWS",Q1687="Non-Lead", N1687="Non-Lead - Copper", S1687="Yes", O1687="Unknown")),
(AND('[1]PWS Information'!$E$10="CWS",Q1687="Unknown")),
(AND('[1]PWS Information'!$E$10="NTNC",Q1687="Unknown")))),"Tier 5",
"")))))</f>
        <v>Tier 5</v>
      </c>
      <c r="Z1687" s="71"/>
      <c r="AA1687" s="71"/>
    </row>
    <row r="1688" spans="1:27" ht="72" x14ac:dyDescent="0.3">
      <c r="A1688" s="1"/>
      <c r="B1688" s="70">
        <v>3872022</v>
      </c>
      <c r="C1688" s="60">
        <v>431</v>
      </c>
      <c r="D1688" s="61" t="s">
        <v>492</v>
      </c>
      <c r="E1688" s="61" t="s">
        <v>49</v>
      </c>
      <c r="F1688" s="61">
        <v>78640</v>
      </c>
      <c r="G1688" s="62" t="s">
        <v>483</v>
      </c>
      <c r="H1688" s="63">
        <v>29.978605600000002</v>
      </c>
      <c r="I1688" s="64">
        <v>-97.835097222222203</v>
      </c>
      <c r="J1688" s="65" t="s">
        <v>50</v>
      </c>
      <c r="K1688" s="66" t="s">
        <v>51</v>
      </c>
      <c r="L1688" s="62" t="s">
        <v>52</v>
      </c>
      <c r="M1688" s="69"/>
      <c r="N1688" s="65" t="s">
        <v>50</v>
      </c>
      <c r="O1688" s="66" t="s">
        <v>52</v>
      </c>
      <c r="P1688" s="69"/>
      <c r="Q1688" s="55" t="str">
        <f t="shared" si="26"/>
        <v>Non-Lead</v>
      </c>
      <c r="R1688" s="70" t="s">
        <v>51</v>
      </c>
      <c r="S1688" s="70" t="s">
        <v>51</v>
      </c>
      <c r="T1688" s="70"/>
      <c r="U1688" s="71" t="s">
        <v>53</v>
      </c>
      <c r="V1688" s="71" t="s">
        <v>51</v>
      </c>
      <c r="W1688" s="71" t="s">
        <v>51</v>
      </c>
      <c r="X1688" s="71" t="s">
        <v>51</v>
      </c>
      <c r="Y1688" s="72" t="str">
        <f>IF((OR((AND('[1]PWS Information'!$E$10="CWS",U1688="Single Family Residence",Q1688="Lead")),
(AND('[1]PWS Information'!$E$10="CWS",U1688="Multiple Family Residence",'[1]PWS Information'!$E$11="Yes",Q1688="Lead")),
(AND('[1]PWS Information'!$E$10="NTNC",Q1688="Lead")))),"Tier 1",
IF((OR((AND('[1]PWS Information'!$E$10="CWS",U1688="Multiple Family Residence",'[1]PWS Information'!$E$11="No",Q1688="Lead")),
(AND('[1]PWS Information'!$E$10="CWS",U1688="Other",Q1688="Lead")),
(AND('[1]PWS Information'!$E$10="CWS",U1688="Building",Q1688="Lead")))),"Tier 2",
IF((OR((AND('[1]PWS Information'!$E$10="CWS",U1688="Single Family Residence",Q1688="Galvanized Requiring Replacement")),
(AND('[1]PWS Information'!$E$10="CWS",U1688="Single Family Residence",Q1688="Galvanized Requiring Replacement",R1688="Yes")),
(AND('[1]PWS Information'!$E$10="NTNC",Q1688="Galvanized Requiring Replacement")),
(AND('[1]PWS Information'!$E$10="NTNC",U1688="Single Family Residence",R1688="Yes")))),"Tier 3",
IF((OR((AND('[1]PWS Information'!$E$10="CWS",U1688="Single Family Residence",S1688="Yes",Q1688="Non-Lead", J1688="Non-Lead - Copper",L1688="Before 1989")),
(AND('[1]PWS Information'!$E$10="CWS",U1688="Single Family Residence",S1688="Yes",Q1688="Non-Lead", N1688="Non-Lead - Copper",O1688="Before 1989")))),"Tier 4",
IF((OR((AND('[1]PWS Information'!$E$10="NTNC",Q1688="Non-Lead")),
(AND('[1]PWS Information'!$E$10="CWS",Q1688="Non-Lead",S1688="")),
(AND('[1]PWS Information'!$E$10="CWS",Q1688="Non-Lead",S1688="No")),
(AND('[1]PWS Information'!$E$10="CWS",Q1688="Non-Lead",S1688="Don't Know")),
(AND('[1]PWS Information'!$E$10="CWS",Q1688="Non-Lead", J1688="Non-Lead - Copper", S1688="Yes", L1688="Between 1989 and 2014")),
(AND('[1]PWS Information'!$E$10="CWS",Q1688="Non-Lead", J1688="Non-Lead - Copper", S1688="Yes", L1688="After 2014")),
(AND('[1]PWS Information'!$E$10="CWS",Q1688="Non-Lead", J1688="Non-Lead - Copper", S1688="Yes", L1688="Unknown")),
(AND('[1]PWS Information'!$E$10="CWS",Q1688="Non-Lead", N1688="Non-Lead - Copper", S1688="Yes", O1688="Between 1989 and 2014")),
(AND('[1]PWS Information'!$E$10="CWS",Q1688="Non-Lead", N1688="Non-Lead - Copper", S1688="Yes", O1688="After 2014")),
(AND('[1]PWS Information'!$E$10="CWS",Q1688="Non-Lead", N1688="Non-Lead - Copper", S1688="Yes", O1688="Unknown")),
(AND('[1]PWS Information'!$E$10="CWS",Q1688="Unknown")),
(AND('[1]PWS Information'!$E$10="NTNC",Q1688="Unknown")))),"Tier 5",
"")))))</f>
        <v>Tier 5</v>
      </c>
      <c r="Z1688" s="71"/>
      <c r="AA1688" s="71"/>
    </row>
    <row r="1689" spans="1:27" ht="72" x14ac:dyDescent="0.3">
      <c r="A1689" s="1"/>
      <c r="B1689" s="70">
        <v>9786521</v>
      </c>
      <c r="C1689" s="60">
        <v>100</v>
      </c>
      <c r="D1689" s="61" t="s">
        <v>494</v>
      </c>
      <c r="E1689" s="61" t="s">
        <v>49</v>
      </c>
      <c r="F1689" s="61">
        <v>78640</v>
      </c>
      <c r="G1689" s="62" t="s">
        <v>483</v>
      </c>
      <c r="H1689" s="63">
        <v>29.981355600000001</v>
      </c>
      <c r="I1689" s="64">
        <v>-97.832438888888802</v>
      </c>
      <c r="J1689" s="65" t="s">
        <v>50</v>
      </c>
      <c r="K1689" s="66" t="s">
        <v>51</v>
      </c>
      <c r="L1689" s="62" t="s">
        <v>52</v>
      </c>
      <c r="M1689" s="69"/>
      <c r="N1689" s="65" t="s">
        <v>50</v>
      </c>
      <c r="O1689" s="66" t="s">
        <v>52</v>
      </c>
      <c r="P1689" s="69"/>
      <c r="Q1689" s="55" t="str">
        <f t="shared" si="26"/>
        <v>Non-Lead</v>
      </c>
      <c r="R1689" s="70" t="s">
        <v>51</v>
      </c>
      <c r="S1689" s="70" t="s">
        <v>51</v>
      </c>
      <c r="T1689" s="70"/>
      <c r="U1689" s="71" t="s">
        <v>53</v>
      </c>
      <c r="V1689" s="71" t="s">
        <v>51</v>
      </c>
      <c r="W1689" s="71" t="s">
        <v>51</v>
      </c>
      <c r="X1689" s="71" t="s">
        <v>51</v>
      </c>
      <c r="Y1689" s="72" t="str">
        <f>IF((OR((AND('[1]PWS Information'!$E$10="CWS",U1689="Single Family Residence",Q1689="Lead")),
(AND('[1]PWS Information'!$E$10="CWS",U1689="Multiple Family Residence",'[1]PWS Information'!$E$11="Yes",Q1689="Lead")),
(AND('[1]PWS Information'!$E$10="NTNC",Q1689="Lead")))),"Tier 1",
IF((OR((AND('[1]PWS Information'!$E$10="CWS",U1689="Multiple Family Residence",'[1]PWS Information'!$E$11="No",Q1689="Lead")),
(AND('[1]PWS Information'!$E$10="CWS",U1689="Other",Q1689="Lead")),
(AND('[1]PWS Information'!$E$10="CWS",U1689="Building",Q1689="Lead")))),"Tier 2",
IF((OR((AND('[1]PWS Information'!$E$10="CWS",U1689="Single Family Residence",Q1689="Galvanized Requiring Replacement")),
(AND('[1]PWS Information'!$E$10="CWS",U1689="Single Family Residence",Q1689="Galvanized Requiring Replacement",R1689="Yes")),
(AND('[1]PWS Information'!$E$10="NTNC",Q1689="Galvanized Requiring Replacement")),
(AND('[1]PWS Information'!$E$10="NTNC",U1689="Single Family Residence",R1689="Yes")))),"Tier 3",
IF((OR((AND('[1]PWS Information'!$E$10="CWS",U1689="Single Family Residence",S1689="Yes",Q1689="Non-Lead", J1689="Non-Lead - Copper",L1689="Before 1989")),
(AND('[1]PWS Information'!$E$10="CWS",U1689="Single Family Residence",S1689="Yes",Q1689="Non-Lead", N1689="Non-Lead - Copper",O1689="Before 1989")))),"Tier 4",
IF((OR((AND('[1]PWS Information'!$E$10="NTNC",Q1689="Non-Lead")),
(AND('[1]PWS Information'!$E$10="CWS",Q1689="Non-Lead",S1689="")),
(AND('[1]PWS Information'!$E$10="CWS",Q1689="Non-Lead",S1689="No")),
(AND('[1]PWS Information'!$E$10="CWS",Q1689="Non-Lead",S1689="Don't Know")),
(AND('[1]PWS Information'!$E$10="CWS",Q1689="Non-Lead", J1689="Non-Lead - Copper", S1689="Yes", L1689="Between 1989 and 2014")),
(AND('[1]PWS Information'!$E$10="CWS",Q1689="Non-Lead", J1689="Non-Lead - Copper", S1689="Yes", L1689="After 2014")),
(AND('[1]PWS Information'!$E$10="CWS",Q1689="Non-Lead", J1689="Non-Lead - Copper", S1689="Yes", L1689="Unknown")),
(AND('[1]PWS Information'!$E$10="CWS",Q1689="Non-Lead", N1689="Non-Lead - Copper", S1689="Yes", O1689="Between 1989 and 2014")),
(AND('[1]PWS Information'!$E$10="CWS",Q1689="Non-Lead", N1689="Non-Lead - Copper", S1689="Yes", O1689="After 2014")),
(AND('[1]PWS Information'!$E$10="CWS",Q1689="Non-Lead", N1689="Non-Lead - Copper", S1689="Yes", O1689="Unknown")),
(AND('[1]PWS Information'!$E$10="CWS",Q1689="Unknown")),
(AND('[1]PWS Information'!$E$10="NTNC",Q1689="Unknown")))),"Tier 5",
"")))))</f>
        <v>Tier 5</v>
      </c>
      <c r="Z1689" s="71"/>
      <c r="AA1689" s="71"/>
    </row>
    <row r="1690" spans="1:27" ht="72" x14ac:dyDescent="0.3">
      <c r="A1690" s="17"/>
      <c r="B1690" s="70">
        <v>9787339</v>
      </c>
      <c r="C1690" s="60">
        <v>110</v>
      </c>
      <c r="D1690" s="61" t="s">
        <v>494</v>
      </c>
      <c r="E1690" s="61" t="s">
        <v>49</v>
      </c>
      <c r="F1690" s="61">
        <v>78640</v>
      </c>
      <c r="G1690" s="62" t="s">
        <v>483</v>
      </c>
      <c r="H1690" s="63">
        <v>29.981211099999999</v>
      </c>
      <c r="I1690" s="64">
        <v>-97.832438888888802</v>
      </c>
      <c r="J1690" s="65" t="s">
        <v>50</v>
      </c>
      <c r="K1690" s="66" t="s">
        <v>51</v>
      </c>
      <c r="L1690" s="62" t="s">
        <v>52</v>
      </c>
      <c r="M1690" s="69"/>
      <c r="N1690" s="65" t="s">
        <v>50</v>
      </c>
      <c r="O1690" s="66" t="s">
        <v>52</v>
      </c>
      <c r="P1690" s="69"/>
      <c r="Q1690" s="55" t="str">
        <f t="shared" si="26"/>
        <v>Non-Lead</v>
      </c>
      <c r="R1690" s="70" t="s">
        <v>51</v>
      </c>
      <c r="S1690" s="70" t="s">
        <v>51</v>
      </c>
      <c r="T1690" s="70"/>
      <c r="U1690" s="71" t="s">
        <v>53</v>
      </c>
      <c r="V1690" s="71" t="s">
        <v>51</v>
      </c>
      <c r="W1690" s="71" t="s">
        <v>51</v>
      </c>
      <c r="X1690" s="71" t="s">
        <v>51</v>
      </c>
      <c r="Y1690" s="72" t="str">
        <f>IF((OR((AND('[1]PWS Information'!$E$10="CWS",U1690="Single Family Residence",Q1690="Lead")),
(AND('[1]PWS Information'!$E$10="CWS",U1690="Multiple Family Residence",'[1]PWS Information'!$E$11="Yes",Q1690="Lead")),
(AND('[1]PWS Information'!$E$10="NTNC",Q1690="Lead")))),"Tier 1",
IF((OR((AND('[1]PWS Information'!$E$10="CWS",U1690="Multiple Family Residence",'[1]PWS Information'!$E$11="No",Q1690="Lead")),
(AND('[1]PWS Information'!$E$10="CWS",U1690="Other",Q1690="Lead")),
(AND('[1]PWS Information'!$E$10="CWS",U1690="Building",Q1690="Lead")))),"Tier 2",
IF((OR((AND('[1]PWS Information'!$E$10="CWS",U1690="Single Family Residence",Q1690="Galvanized Requiring Replacement")),
(AND('[1]PWS Information'!$E$10="CWS",U1690="Single Family Residence",Q1690="Galvanized Requiring Replacement",R1690="Yes")),
(AND('[1]PWS Information'!$E$10="NTNC",Q1690="Galvanized Requiring Replacement")),
(AND('[1]PWS Information'!$E$10="NTNC",U1690="Single Family Residence",R1690="Yes")))),"Tier 3",
IF((OR((AND('[1]PWS Information'!$E$10="CWS",U1690="Single Family Residence",S1690="Yes",Q1690="Non-Lead", J1690="Non-Lead - Copper",L1690="Before 1989")),
(AND('[1]PWS Information'!$E$10="CWS",U1690="Single Family Residence",S1690="Yes",Q1690="Non-Lead", N1690="Non-Lead - Copper",O1690="Before 1989")))),"Tier 4",
IF((OR((AND('[1]PWS Information'!$E$10="NTNC",Q1690="Non-Lead")),
(AND('[1]PWS Information'!$E$10="CWS",Q1690="Non-Lead",S1690="")),
(AND('[1]PWS Information'!$E$10="CWS",Q1690="Non-Lead",S1690="No")),
(AND('[1]PWS Information'!$E$10="CWS",Q1690="Non-Lead",S1690="Don't Know")),
(AND('[1]PWS Information'!$E$10="CWS",Q1690="Non-Lead", J1690="Non-Lead - Copper", S1690="Yes", L1690="Between 1989 and 2014")),
(AND('[1]PWS Information'!$E$10="CWS",Q1690="Non-Lead", J1690="Non-Lead - Copper", S1690="Yes", L1690="After 2014")),
(AND('[1]PWS Information'!$E$10="CWS",Q1690="Non-Lead", J1690="Non-Lead - Copper", S1690="Yes", L1690="Unknown")),
(AND('[1]PWS Information'!$E$10="CWS",Q1690="Non-Lead", N1690="Non-Lead - Copper", S1690="Yes", O1690="Between 1989 and 2014")),
(AND('[1]PWS Information'!$E$10="CWS",Q1690="Non-Lead", N1690="Non-Lead - Copper", S1690="Yes", O1690="After 2014")),
(AND('[1]PWS Information'!$E$10="CWS",Q1690="Non-Lead", N1690="Non-Lead - Copper", S1690="Yes", O1690="Unknown")),
(AND('[1]PWS Information'!$E$10="CWS",Q1690="Unknown")),
(AND('[1]PWS Information'!$E$10="NTNC",Q1690="Unknown")))),"Tier 5",
"")))))</f>
        <v>Tier 5</v>
      </c>
      <c r="Z1690" s="71"/>
      <c r="AA1690" s="71"/>
    </row>
    <row r="1691" spans="1:27" ht="72" x14ac:dyDescent="0.3">
      <c r="A1691" s="1"/>
      <c r="B1691" s="70">
        <v>9677265</v>
      </c>
      <c r="C1691" s="60">
        <v>130</v>
      </c>
      <c r="D1691" s="61" t="s">
        <v>494</v>
      </c>
      <c r="E1691" s="61" t="s">
        <v>49</v>
      </c>
      <c r="F1691" s="61">
        <v>78640</v>
      </c>
      <c r="G1691" s="62" t="s">
        <v>483</v>
      </c>
      <c r="H1691" s="63">
        <v>29.981061100000002</v>
      </c>
      <c r="I1691" s="64">
        <v>-97.8324833333333</v>
      </c>
      <c r="J1691" s="65" t="s">
        <v>50</v>
      </c>
      <c r="K1691" s="66" t="s">
        <v>51</v>
      </c>
      <c r="L1691" s="62" t="s">
        <v>52</v>
      </c>
      <c r="M1691" s="69"/>
      <c r="N1691" s="65" t="s">
        <v>50</v>
      </c>
      <c r="O1691" s="66" t="s">
        <v>52</v>
      </c>
      <c r="P1691" s="69"/>
      <c r="Q1691" s="55" t="str">
        <f t="shared" si="26"/>
        <v>Non-Lead</v>
      </c>
      <c r="R1691" s="70" t="s">
        <v>51</v>
      </c>
      <c r="S1691" s="70" t="s">
        <v>51</v>
      </c>
      <c r="T1691" s="70"/>
      <c r="U1691" s="71" t="s">
        <v>53</v>
      </c>
      <c r="V1691" s="71" t="s">
        <v>51</v>
      </c>
      <c r="W1691" s="71" t="s">
        <v>51</v>
      </c>
      <c r="X1691" s="71" t="s">
        <v>51</v>
      </c>
      <c r="Y1691" s="72" t="str">
        <f>IF((OR((AND('[1]PWS Information'!$E$10="CWS",U1691="Single Family Residence",Q1691="Lead")),
(AND('[1]PWS Information'!$E$10="CWS",U1691="Multiple Family Residence",'[1]PWS Information'!$E$11="Yes",Q1691="Lead")),
(AND('[1]PWS Information'!$E$10="NTNC",Q1691="Lead")))),"Tier 1",
IF((OR((AND('[1]PWS Information'!$E$10="CWS",U1691="Multiple Family Residence",'[1]PWS Information'!$E$11="No",Q1691="Lead")),
(AND('[1]PWS Information'!$E$10="CWS",U1691="Other",Q1691="Lead")),
(AND('[1]PWS Information'!$E$10="CWS",U1691="Building",Q1691="Lead")))),"Tier 2",
IF((OR((AND('[1]PWS Information'!$E$10="CWS",U1691="Single Family Residence",Q1691="Galvanized Requiring Replacement")),
(AND('[1]PWS Information'!$E$10="CWS",U1691="Single Family Residence",Q1691="Galvanized Requiring Replacement",R1691="Yes")),
(AND('[1]PWS Information'!$E$10="NTNC",Q1691="Galvanized Requiring Replacement")),
(AND('[1]PWS Information'!$E$10="NTNC",U1691="Single Family Residence",R1691="Yes")))),"Tier 3",
IF((OR((AND('[1]PWS Information'!$E$10="CWS",U1691="Single Family Residence",S1691="Yes",Q1691="Non-Lead", J1691="Non-Lead - Copper",L1691="Before 1989")),
(AND('[1]PWS Information'!$E$10="CWS",U1691="Single Family Residence",S1691="Yes",Q1691="Non-Lead", N1691="Non-Lead - Copper",O1691="Before 1989")))),"Tier 4",
IF((OR((AND('[1]PWS Information'!$E$10="NTNC",Q1691="Non-Lead")),
(AND('[1]PWS Information'!$E$10="CWS",Q1691="Non-Lead",S1691="")),
(AND('[1]PWS Information'!$E$10="CWS",Q1691="Non-Lead",S1691="No")),
(AND('[1]PWS Information'!$E$10="CWS",Q1691="Non-Lead",S1691="Don't Know")),
(AND('[1]PWS Information'!$E$10="CWS",Q1691="Non-Lead", J1691="Non-Lead - Copper", S1691="Yes", L1691="Between 1989 and 2014")),
(AND('[1]PWS Information'!$E$10="CWS",Q1691="Non-Lead", J1691="Non-Lead - Copper", S1691="Yes", L1691="After 2014")),
(AND('[1]PWS Information'!$E$10="CWS",Q1691="Non-Lead", J1691="Non-Lead - Copper", S1691="Yes", L1691="Unknown")),
(AND('[1]PWS Information'!$E$10="CWS",Q1691="Non-Lead", N1691="Non-Lead - Copper", S1691="Yes", O1691="Between 1989 and 2014")),
(AND('[1]PWS Information'!$E$10="CWS",Q1691="Non-Lead", N1691="Non-Lead - Copper", S1691="Yes", O1691="After 2014")),
(AND('[1]PWS Information'!$E$10="CWS",Q1691="Non-Lead", N1691="Non-Lead - Copper", S1691="Yes", O1691="Unknown")),
(AND('[1]PWS Information'!$E$10="CWS",Q1691="Unknown")),
(AND('[1]PWS Information'!$E$10="NTNC",Q1691="Unknown")))),"Tier 5",
"")))))</f>
        <v>Tier 5</v>
      </c>
      <c r="Z1691" s="71"/>
      <c r="AA1691" s="71"/>
    </row>
    <row r="1692" spans="1:27" ht="72" x14ac:dyDescent="0.3">
      <c r="A1692" s="1"/>
      <c r="B1692" s="70">
        <v>15660818</v>
      </c>
      <c r="C1692" s="60">
        <v>133</v>
      </c>
      <c r="D1692" s="61" t="s">
        <v>494</v>
      </c>
      <c r="E1692" s="61" t="s">
        <v>49</v>
      </c>
      <c r="F1692" s="61">
        <v>78640</v>
      </c>
      <c r="G1692" s="62" t="s">
        <v>483</v>
      </c>
      <c r="H1692" s="63">
        <v>29.980919400000001</v>
      </c>
      <c r="I1692" s="64">
        <v>-97.831977777777695</v>
      </c>
      <c r="J1692" s="65" t="s">
        <v>50</v>
      </c>
      <c r="K1692" s="66" t="s">
        <v>51</v>
      </c>
      <c r="L1692" s="62" t="s">
        <v>52</v>
      </c>
      <c r="M1692" s="69"/>
      <c r="N1692" s="65" t="s">
        <v>50</v>
      </c>
      <c r="O1692" s="66" t="s">
        <v>52</v>
      </c>
      <c r="P1692" s="69"/>
      <c r="Q1692" s="55" t="str">
        <f t="shared" si="26"/>
        <v>Non-Lead</v>
      </c>
      <c r="R1692" s="70" t="s">
        <v>51</v>
      </c>
      <c r="S1692" s="70" t="s">
        <v>51</v>
      </c>
      <c r="T1692" s="70"/>
      <c r="U1692" s="71" t="s">
        <v>53</v>
      </c>
      <c r="V1692" s="71" t="s">
        <v>51</v>
      </c>
      <c r="W1692" s="71" t="s">
        <v>51</v>
      </c>
      <c r="X1692" s="71" t="s">
        <v>51</v>
      </c>
      <c r="Y1692" s="72" t="str">
        <f>IF((OR((AND('[1]PWS Information'!$E$10="CWS",U1692="Single Family Residence",Q1692="Lead")),
(AND('[1]PWS Information'!$E$10="CWS",U1692="Multiple Family Residence",'[1]PWS Information'!$E$11="Yes",Q1692="Lead")),
(AND('[1]PWS Information'!$E$10="NTNC",Q1692="Lead")))),"Tier 1",
IF((OR((AND('[1]PWS Information'!$E$10="CWS",U1692="Multiple Family Residence",'[1]PWS Information'!$E$11="No",Q1692="Lead")),
(AND('[1]PWS Information'!$E$10="CWS",U1692="Other",Q1692="Lead")),
(AND('[1]PWS Information'!$E$10="CWS",U1692="Building",Q1692="Lead")))),"Tier 2",
IF((OR((AND('[1]PWS Information'!$E$10="CWS",U1692="Single Family Residence",Q1692="Galvanized Requiring Replacement")),
(AND('[1]PWS Information'!$E$10="CWS",U1692="Single Family Residence",Q1692="Galvanized Requiring Replacement",R1692="Yes")),
(AND('[1]PWS Information'!$E$10="NTNC",Q1692="Galvanized Requiring Replacement")),
(AND('[1]PWS Information'!$E$10="NTNC",U1692="Single Family Residence",R1692="Yes")))),"Tier 3",
IF((OR((AND('[1]PWS Information'!$E$10="CWS",U1692="Single Family Residence",S1692="Yes",Q1692="Non-Lead", J1692="Non-Lead - Copper",L1692="Before 1989")),
(AND('[1]PWS Information'!$E$10="CWS",U1692="Single Family Residence",S1692="Yes",Q1692="Non-Lead", N1692="Non-Lead - Copper",O1692="Before 1989")))),"Tier 4",
IF((OR((AND('[1]PWS Information'!$E$10="NTNC",Q1692="Non-Lead")),
(AND('[1]PWS Information'!$E$10="CWS",Q1692="Non-Lead",S1692="")),
(AND('[1]PWS Information'!$E$10="CWS",Q1692="Non-Lead",S1692="No")),
(AND('[1]PWS Information'!$E$10="CWS",Q1692="Non-Lead",S1692="Don't Know")),
(AND('[1]PWS Information'!$E$10="CWS",Q1692="Non-Lead", J1692="Non-Lead - Copper", S1692="Yes", L1692="Between 1989 and 2014")),
(AND('[1]PWS Information'!$E$10="CWS",Q1692="Non-Lead", J1692="Non-Lead - Copper", S1692="Yes", L1692="After 2014")),
(AND('[1]PWS Information'!$E$10="CWS",Q1692="Non-Lead", J1692="Non-Lead - Copper", S1692="Yes", L1692="Unknown")),
(AND('[1]PWS Information'!$E$10="CWS",Q1692="Non-Lead", N1692="Non-Lead - Copper", S1692="Yes", O1692="Between 1989 and 2014")),
(AND('[1]PWS Information'!$E$10="CWS",Q1692="Non-Lead", N1692="Non-Lead - Copper", S1692="Yes", O1692="After 2014")),
(AND('[1]PWS Information'!$E$10="CWS",Q1692="Non-Lead", N1692="Non-Lead - Copper", S1692="Yes", O1692="Unknown")),
(AND('[1]PWS Information'!$E$10="CWS",Q1692="Unknown")),
(AND('[1]PWS Information'!$E$10="NTNC",Q1692="Unknown")))),"Tier 5",
"")))))</f>
        <v>Tier 5</v>
      </c>
      <c r="Z1692" s="71"/>
      <c r="AA1692" s="71"/>
    </row>
    <row r="1693" spans="1:27" ht="72" x14ac:dyDescent="0.3">
      <c r="A1693" s="1"/>
      <c r="B1693" s="70">
        <v>9672318</v>
      </c>
      <c r="C1693" s="60">
        <v>145</v>
      </c>
      <c r="D1693" s="61" t="s">
        <v>494</v>
      </c>
      <c r="E1693" s="61" t="s">
        <v>49</v>
      </c>
      <c r="F1693" s="61">
        <v>78640</v>
      </c>
      <c r="G1693" s="62" t="s">
        <v>483</v>
      </c>
      <c r="H1693" s="63">
        <v>29.98075</v>
      </c>
      <c r="I1693" s="64">
        <v>-97.832022222222193</v>
      </c>
      <c r="J1693" s="65" t="s">
        <v>50</v>
      </c>
      <c r="K1693" s="66" t="s">
        <v>51</v>
      </c>
      <c r="L1693" s="62" t="s">
        <v>52</v>
      </c>
      <c r="M1693" s="69"/>
      <c r="N1693" s="65" t="s">
        <v>50</v>
      </c>
      <c r="O1693" s="66" t="s">
        <v>52</v>
      </c>
      <c r="P1693" s="69"/>
      <c r="Q1693" s="55" t="str">
        <f t="shared" si="26"/>
        <v>Non-Lead</v>
      </c>
      <c r="R1693" s="70" t="s">
        <v>51</v>
      </c>
      <c r="S1693" s="70" t="s">
        <v>51</v>
      </c>
      <c r="T1693" s="70"/>
      <c r="U1693" s="71" t="s">
        <v>53</v>
      </c>
      <c r="V1693" s="71" t="s">
        <v>51</v>
      </c>
      <c r="W1693" s="71" t="s">
        <v>51</v>
      </c>
      <c r="X1693" s="71" t="s">
        <v>51</v>
      </c>
      <c r="Y1693" s="72" t="str">
        <f>IF((OR((AND('[1]PWS Information'!$E$10="CWS",U1693="Single Family Residence",Q1693="Lead")),
(AND('[1]PWS Information'!$E$10="CWS",U1693="Multiple Family Residence",'[1]PWS Information'!$E$11="Yes",Q1693="Lead")),
(AND('[1]PWS Information'!$E$10="NTNC",Q1693="Lead")))),"Tier 1",
IF((OR((AND('[1]PWS Information'!$E$10="CWS",U1693="Multiple Family Residence",'[1]PWS Information'!$E$11="No",Q1693="Lead")),
(AND('[1]PWS Information'!$E$10="CWS",U1693="Other",Q1693="Lead")),
(AND('[1]PWS Information'!$E$10="CWS",U1693="Building",Q1693="Lead")))),"Tier 2",
IF((OR((AND('[1]PWS Information'!$E$10="CWS",U1693="Single Family Residence",Q1693="Galvanized Requiring Replacement")),
(AND('[1]PWS Information'!$E$10="CWS",U1693="Single Family Residence",Q1693="Galvanized Requiring Replacement",R1693="Yes")),
(AND('[1]PWS Information'!$E$10="NTNC",Q1693="Galvanized Requiring Replacement")),
(AND('[1]PWS Information'!$E$10="NTNC",U1693="Single Family Residence",R1693="Yes")))),"Tier 3",
IF((OR((AND('[1]PWS Information'!$E$10="CWS",U1693="Single Family Residence",S1693="Yes",Q1693="Non-Lead", J1693="Non-Lead - Copper",L1693="Before 1989")),
(AND('[1]PWS Information'!$E$10="CWS",U1693="Single Family Residence",S1693="Yes",Q1693="Non-Lead", N1693="Non-Lead - Copper",O1693="Before 1989")))),"Tier 4",
IF((OR((AND('[1]PWS Information'!$E$10="NTNC",Q1693="Non-Lead")),
(AND('[1]PWS Information'!$E$10="CWS",Q1693="Non-Lead",S1693="")),
(AND('[1]PWS Information'!$E$10="CWS",Q1693="Non-Lead",S1693="No")),
(AND('[1]PWS Information'!$E$10="CWS",Q1693="Non-Lead",S1693="Don't Know")),
(AND('[1]PWS Information'!$E$10="CWS",Q1693="Non-Lead", J1693="Non-Lead - Copper", S1693="Yes", L1693="Between 1989 and 2014")),
(AND('[1]PWS Information'!$E$10="CWS",Q1693="Non-Lead", J1693="Non-Lead - Copper", S1693="Yes", L1693="After 2014")),
(AND('[1]PWS Information'!$E$10="CWS",Q1693="Non-Lead", J1693="Non-Lead - Copper", S1693="Yes", L1693="Unknown")),
(AND('[1]PWS Information'!$E$10="CWS",Q1693="Non-Lead", N1693="Non-Lead - Copper", S1693="Yes", O1693="Between 1989 and 2014")),
(AND('[1]PWS Information'!$E$10="CWS",Q1693="Non-Lead", N1693="Non-Lead - Copper", S1693="Yes", O1693="After 2014")),
(AND('[1]PWS Information'!$E$10="CWS",Q1693="Non-Lead", N1693="Non-Lead - Copper", S1693="Yes", O1693="Unknown")),
(AND('[1]PWS Information'!$E$10="CWS",Q1693="Unknown")),
(AND('[1]PWS Information'!$E$10="NTNC",Q1693="Unknown")))),"Tier 5",
"")))))</f>
        <v>Tier 5</v>
      </c>
      <c r="Z1693" s="71"/>
      <c r="AA1693" s="71"/>
    </row>
    <row r="1694" spans="1:27" ht="72" x14ac:dyDescent="0.3">
      <c r="A1694" s="17"/>
      <c r="B1694" s="70">
        <v>9674067</v>
      </c>
      <c r="C1694" s="60">
        <v>150</v>
      </c>
      <c r="D1694" s="61" t="s">
        <v>494</v>
      </c>
      <c r="E1694" s="61" t="s">
        <v>49</v>
      </c>
      <c r="F1694" s="61">
        <v>78640</v>
      </c>
      <c r="G1694" s="62" t="s">
        <v>483</v>
      </c>
      <c r="H1694" s="63">
        <v>29.980922199999998</v>
      </c>
      <c r="I1694" s="64">
        <v>-97.832566666666594</v>
      </c>
      <c r="J1694" s="65" t="s">
        <v>50</v>
      </c>
      <c r="K1694" s="66" t="s">
        <v>51</v>
      </c>
      <c r="L1694" s="62" t="s">
        <v>52</v>
      </c>
      <c r="M1694" s="69"/>
      <c r="N1694" s="65" t="s">
        <v>50</v>
      </c>
      <c r="O1694" s="66" t="s">
        <v>52</v>
      </c>
      <c r="P1694" s="69"/>
      <c r="Q1694" s="55" t="str">
        <f t="shared" si="26"/>
        <v>Non-Lead</v>
      </c>
      <c r="R1694" s="70" t="s">
        <v>51</v>
      </c>
      <c r="S1694" s="70" t="s">
        <v>51</v>
      </c>
      <c r="T1694" s="70"/>
      <c r="U1694" s="71" t="s">
        <v>53</v>
      </c>
      <c r="V1694" s="71" t="s">
        <v>51</v>
      </c>
      <c r="W1694" s="71" t="s">
        <v>51</v>
      </c>
      <c r="X1694" s="71" t="s">
        <v>51</v>
      </c>
      <c r="Y1694" s="72" t="str">
        <f>IF((OR((AND('[1]PWS Information'!$E$10="CWS",U1694="Single Family Residence",Q1694="Lead")),
(AND('[1]PWS Information'!$E$10="CWS",U1694="Multiple Family Residence",'[1]PWS Information'!$E$11="Yes",Q1694="Lead")),
(AND('[1]PWS Information'!$E$10="NTNC",Q1694="Lead")))),"Tier 1",
IF((OR((AND('[1]PWS Information'!$E$10="CWS",U1694="Multiple Family Residence",'[1]PWS Information'!$E$11="No",Q1694="Lead")),
(AND('[1]PWS Information'!$E$10="CWS",U1694="Other",Q1694="Lead")),
(AND('[1]PWS Information'!$E$10="CWS",U1694="Building",Q1694="Lead")))),"Tier 2",
IF((OR((AND('[1]PWS Information'!$E$10="CWS",U1694="Single Family Residence",Q1694="Galvanized Requiring Replacement")),
(AND('[1]PWS Information'!$E$10="CWS",U1694="Single Family Residence",Q1694="Galvanized Requiring Replacement",R1694="Yes")),
(AND('[1]PWS Information'!$E$10="NTNC",Q1694="Galvanized Requiring Replacement")),
(AND('[1]PWS Information'!$E$10="NTNC",U1694="Single Family Residence",R1694="Yes")))),"Tier 3",
IF((OR((AND('[1]PWS Information'!$E$10="CWS",U1694="Single Family Residence",S1694="Yes",Q1694="Non-Lead", J1694="Non-Lead - Copper",L1694="Before 1989")),
(AND('[1]PWS Information'!$E$10="CWS",U1694="Single Family Residence",S1694="Yes",Q1694="Non-Lead", N1694="Non-Lead - Copper",O1694="Before 1989")))),"Tier 4",
IF((OR((AND('[1]PWS Information'!$E$10="NTNC",Q1694="Non-Lead")),
(AND('[1]PWS Information'!$E$10="CWS",Q1694="Non-Lead",S1694="")),
(AND('[1]PWS Information'!$E$10="CWS",Q1694="Non-Lead",S1694="No")),
(AND('[1]PWS Information'!$E$10="CWS",Q1694="Non-Lead",S1694="Don't Know")),
(AND('[1]PWS Information'!$E$10="CWS",Q1694="Non-Lead", J1694="Non-Lead - Copper", S1694="Yes", L1694="Between 1989 and 2014")),
(AND('[1]PWS Information'!$E$10="CWS",Q1694="Non-Lead", J1694="Non-Lead - Copper", S1694="Yes", L1694="After 2014")),
(AND('[1]PWS Information'!$E$10="CWS",Q1694="Non-Lead", J1694="Non-Lead - Copper", S1694="Yes", L1694="Unknown")),
(AND('[1]PWS Information'!$E$10="CWS",Q1694="Non-Lead", N1694="Non-Lead - Copper", S1694="Yes", O1694="Between 1989 and 2014")),
(AND('[1]PWS Information'!$E$10="CWS",Q1694="Non-Lead", N1694="Non-Lead - Copper", S1694="Yes", O1694="After 2014")),
(AND('[1]PWS Information'!$E$10="CWS",Q1694="Non-Lead", N1694="Non-Lead - Copper", S1694="Yes", O1694="Unknown")),
(AND('[1]PWS Information'!$E$10="CWS",Q1694="Unknown")),
(AND('[1]PWS Information'!$E$10="NTNC",Q1694="Unknown")))),"Tier 5",
"")))))</f>
        <v>Tier 5</v>
      </c>
      <c r="Z1694" s="71"/>
      <c r="AA1694" s="71"/>
    </row>
    <row r="1695" spans="1:27" ht="72" x14ac:dyDescent="0.3">
      <c r="A1695" s="1"/>
      <c r="B1695" s="70">
        <v>3896369</v>
      </c>
      <c r="C1695" s="60">
        <v>155</v>
      </c>
      <c r="D1695" s="61" t="s">
        <v>494</v>
      </c>
      <c r="E1695" s="61" t="s">
        <v>49</v>
      </c>
      <c r="F1695" s="61">
        <v>78640</v>
      </c>
      <c r="G1695" s="62" t="s">
        <v>483</v>
      </c>
      <c r="H1695" s="63">
        <v>29.980622199999999</v>
      </c>
      <c r="I1695" s="64">
        <v>-97.832166666666595</v>
      </c>
      <c r="J1695" s="65" t="s">
        <v>50</v>
      </c>
      <c r="K1695" s="66" t="s">
        <v>51</v>
      </c>
      <c r="L1695" s="62" t="s">
        <v>52</v>
      </c>
      <c r="M1695" s="69"/>
      <c r="N1695" s="65" t="s">
        <v>50</v>
      </c>
      <c r="O1695" s="66" t="s">
        <v>52</v>
      </c>
      <c r="P1695" s="69"/>
      <c r="Q1695" s="55" t="str">
        <f t="shared" si="26"/>
        <v>Non-Lead</v>
      </c>
      <c r="R1695" s="70" t="s">
        <v>51</v>
      </c>
      <c r="S1695" s="70" t="s">
        <v>51</v>
      </c>
      <c r="T1695" s="70"/>
      <c r="U1695" s="71" t="s">
        <v>53</v>
      </c>
      <c r="V1695" s="71" t="s">
        <v>51</v>
      </c>
      <c r="W1695" s="71" t="s">
        <v>51</v>
      </c>
      <c r="X1695" s="71" t="s">
        <v>51</v>
      </c>
      <c r="Y1695" s="72" t="str">
        <f>IF((OR((AND('[1]PWS Information'!$E$10="CWS",U1695="Single Family Residence",Q1695="Lead")),
(AND('[1]PWS Information'!$E$10="CWS",U1695="Multiple Family Residence",'[1]PWS Information'!$E$11="Yes",Q1695="Lead")),
(AND('[1]PWS Information'!$E$10="NTNC",Q1695="Lead")))),"Tier 1",
IF((OR((AND('[1]PWS Information'!$E$10="CWS",U1695="Multiple Family Residence",'[1]PWS Information'!$E$11="No",Q1695="Lead")),
(AND('[1]PWS Information'!$E$10="CWS",U1695="Other",Q1695="Lead")),
(AND('[1]PWS Information'!$E$10="CWS",U1695="Building",Q1695="Lead")))),"Tier 2",
IF((OR((AND('[1]PWS Information'!$E$10="CWS",U1695="Single Family Residence",Q1695="Galvanized Requiring Replacement")),
(AND('[1]PWS Information'!$E$10="CWS",U1695="Single Family Residence",Q1695="Galvanized Requiring Replacement",R1695="Yes")),
(AND('[1]PWS Information'!$E$10="NTNC",Q1695="Galvanized Requiring Replacement")),
(AND('[1]PWS Information'!$E$10="NTNC",U1695="Single Family Residence",R1695="Yes")))),"Tier 3",
IF((OR((AND('[1]PWS Information'!$E$10="CWS",U1695="Single Family Residence",S1695="Yes",Q1695="Non-Lead", J1695="Non-Lead - Copper",L1695="Before 1989")),
(AND('[1]PWS Information'!$E$10="CWS",U1695="Single Family Residence",S1695="Yes",Q1695="Non-Lead", N1695="Non-Lead - Copper",O1695="Before 1989")))),"Tier 4",
IF((OR((AND('[1]PWS Information'!$E$10="NTNC",Q1695="Non-Lead")),
(AND('[1]PWS Information'!$E$10="CWS",Q1695="Non-Lead",S1695="")),
(AND('[1]PWS Information'!$E$10="CWS",Q1695="Non-Lead",S1695="No")),
(AND('[1]PWS Information'!$E$10="CWS",Q1695="Non-Lead",S1695="Don't Know")),
(AND('[1]PWS Information'!$E$10="CWS",Q1695="Non-Lead", J1695="Non-Lead - Copper", S1695="Yes", L1695="Between 1989 and 2014")),
(AND('[1]PWS Information'!$E$10="CWS",Q1695="Non-Lead", J1695="Non-Lead - Copper", S1695="Yes", L1695="After 2014")),
(AND('[1]PWS Information'!$E$10="CWS",Q1695="Non-Lead", J1695="Non-Lead - Copper", S1695="Yes", L1695="Unknown")),
(AND('[1]PWS Information'!$E$10="CWS",Q1695="Non-Lead", N1695="Non-Lead - Copper", S1695="Yes", O1695="Between 1989 and 2014")),
(AND('[1]PWS Information'!$E$10="CWS",Q1695="Non-Lead", N1695="Non-Lead - Copper", S1695="Yes", O1695="After 2014")),
(AND('[1]PWS Information'!$E$10="CWS",Q1695="Non-Lead", N1695="Non-Lead - Copper", S1695="Yes", O1695="Unknown")),
(AND('[1]PWS Information'!$E$10="CWS",Q1695="Unknown")),
(AND('[1]PWS Information'!$E$10="NTNC",Q1695="Unknown")))),"Tier 5",
"")))))</f>
        <v>Tier 5</v>
      </c>
      <c r="Z1695" s="71"/>
      <c r="AA1695" s="71"/>
    </row>
    <row r="1696" spans="1:27" ht="72" x14ac:dyDescent="0.3">
      <c r="A1696" s="1"/>
      <c r="B1696" s="70">
        <v>9760024</v>
      </c>
      <c r="C1696" s="60">
        <v>165</v>
      </c>
      <c r="D1696" s="61" t="s">
        <v>494</v>
      </c>
      <c r="E1696" s="61" t="s">
        <v>49</v>
      </c>
      <c r="F1696" s="61">
        <v>78640</v>
      </c>
      <c r="G1696" s="62" t="s">
        <v>483</v>
      </c>
      <c r="H1696" s="63">
        <v>29.980491700000002</v>
      </c>
      <c r="I1696" s="64">
        <v>-97.832250000000002</v>
      </c>
      <c r="J1696" s="65" t="s">
        <v>50</v>
      </c>
      <c r="K1696" s="66" t="s">
        <v>51</v>
      </c>
      <c r="L1696" s="62" t="s">
        <v>52</v>
      </c>
      <c r="M1696" s="69"/>
      <c r="N1696" s="65" t="s">
        <v>50</v>
      </c>
      <c r="O1696" s="66" t="s">
        <v>52</v>
      </c>
      <c r="P1696" s="69"/>
      <c r="Q1696" s="55" t="str">
        <f t="shared" si="26"/>
        <v>Non-Lead</v>
      </c>
      <c r="R1696" s="70" t="s">
        <v>51</v>
      </c>
      <c r="S1696" s="70" t="s">
        <v>51</v>
      </c>
      <c r="T1696" s="70"/>
      <c r="U1696" s="71" t="s">
        <v>53</v>
      </c>
      <c r="V1696" s="71" t="s">
        <v>51</v>
      </c>
      <c r="W1696" s="71" t="s">
        <v>51</v>
      </c>
      <c r="X1696" s="71" t="s">
        <v>51</v>
      </c>
      <c r="Y1696" s="72" t="str">
        <f>IF((OR((AND('[1]PWS Information'!$E$10="CWS",U1696="Single Family Residence",Q1696="Lead")),
(AND('[1]PWS Information'!$E$10="CWS",U1696="Multiple Family Residence",'[1]PWS Information'!$E$11="Yes",Q1696="Lead")),
(AND('[1]PWS Information'!$E$10="NTNC",Q1696="Lead")))),"Tier 1",
IF((OR((AND('[1]PWS Information'!$E$10="CWS",U1696="Multiple Family Residence",'[1]PWS Information'!$E$11="No",Q1696="Lead")),
(AND('[1]PWS Information'!$E$10="CWS",U1696="Other",Q1696="Lead")),
(AND('[1]PWS Information'!$E$10="CWS",U1696="Building",Q1696="Lead")))),"Tier 2",
IF((OR((AND('[1]PWS Information'!$E$10="CWS",U1696="Single Family Residence",Q1696="Galvanized Requiring Replacement")),
(AND('[1]PWS Information'!$E$10="CWS",U1696="Single Family Residence",Q1696="Galvanized Requiring Replacement",R1696="Yes")),
(AND('[1]PWS Information'!$E$10="NTNC",Q1696="Galvanized Requiring Replacement")),
(AND('[1]PWS Information'!$E$10="NTNC",U1696="Single Family Residence",R1696="Yes")))),"Tier 3",
IF((OR((AND('[1]PWS Information'!$E$10="CWS",U1696="Single Family Residence",S1696="Yes",Q1696="Non-Lead", J1696="Non-Lead - Copper",L1696="Before 1989")),
(AND('[1]PWS Information'!$E$10="CWS",U1696="Single Family Residence",S1696="Yes",Q1696="Non-Lead", N1696="Non-Lead - Copper",O1696="Before 1989")))),"Tier 4",
IF((OR((AND('[1]PWS Information'!$E$10="NTNC",Q1696="Non-Lead")),
(AND('[1]PWS Information'!$E$10="CWS",Q1696="Non-Lead",S1696="")),
(AND('[1]PWS Information'!$E$10="CWS",Q1696="Non-Lead",S1696="No")),
(AND('[1]PWS Information'!$E$10="CWS",Q1696="Non-Lead",S1696="Don't Know")),
(AND('[1]PWS Information'!$E$10="CWS",Q1696="Non-Lead", J1696="Non-Lead - Copper", S1696="Yes", L1696="Between 1989 and 2014")),
(AND('[1]PWS Information'!$E$10="CWS",Q1696="Non-Lead", J1696="Non-Lead - Copper", S1696="Yes", L1696="After 2014")),
(AND('[1]PWS Information'!$E$10="CWS",Q1696="Non-Lead", J1696="Non-Lead - Copper", S1696="Yes", L1696="Unknown")),
(AND('[1]PWS Information'!$E$10="CWS",Q1696="Non-Lead", N1696="Non-Lead - Copper", S1696="Yes", O1696="Between 1989 and 2014")),
(AND('[1]PWS Information'!$E$10="CWS",Q1696="Non-Lead", N1696="Non-Lead - Copper", S1696="Yes", O1696="After 2014")),
(AND('[1]PWS Information'!$E$10="CWS",Q1696="Non-Lead", N1696="Non-Lead - Copper", S1696="Yes", O1696="Unknown")),
(AND('[1]PWS Information'!$E$10="CWS",Q1696="Unknown")),
(AND('[1]PWS Information'!$E$10="NTNC",Q1696="Unknown")))),"Tier 5",
"")))))</f>
        <v>Tier 5</v>
      </c>
      <c r="Z1696" s="71"/>
      <c r="AA1696" s="71"/>
    </row>
    <row r="1697" spans="1:27" ht="72" x14ac:dyDescent="0.3">
      <c r="A1697" s="1"/>
      <c r="B1697" s="70">
        <v>9746542</v>
      </c>
      <c r="C1697" s="60">
        <v>175</v>
      </c>
      <c r="D1697" s="61" t="s">
        <v>494</v>
      </c>
      <c r="E1697" s="61" t="s">
        <v>49</v>
      </c>
      <c r="F1697" s="61">
        <v>78640</v>
      </c>
      <c r="G1697" s="62" t="s">
        <v>483</v>
      </c>
      <c r="H1697" s="63">
        <v>29.9803861</v>
      </c>
      <c r="I1697" s="64">
        <v>-97.8323527777777</v>
      </c>
      <c r="J1697" s="65" t="s">
        <v>50</v>
      </c>
      <c r="K1697" s="66" t="s">
        <v>51</v>
      </c>
      <c r="L1697" s="62" t="s">
        <v>52</v>
      </c>
      <c r="M1697" s="69"/>
      <c r="N1697" s="65" t="s">
        <v>50</v>
      </c>
      <c r="O1697" s="66" t="s">
        <v>52</v>
      </c>
      <c r="P1697" s="69"/>
      <c r="Q1697" s="55" t="str">
        <f t="shared" si="26"/>
        <v>Non-Lead</v>
      </c>
      <c r="R1697" s="70" t="s">
        <v>51</v>
      </c>
      <c r="S1697" s="70" t="s">
        <v>51</v>
      </c>
      <c r="T1697" s="70"/>
      <c r="U1697" s="71" t="s">
        <v>53</v>
      </c>
      <c r="V1697" s="71" t="s">
        <v>51</v>
      </c>
      <c r="W1697" s="71" t="s">
        <v>51</v>
      </c>
      <c r="X1697" s="71" t="s">
        <v>51</v>
      </c>
      <c r="Y1697" s="72" t="str">
        <f>IF((OR((AND('[1]PWS Information'!$E$10="CWS",U1697="Single Family Residence",Q1697="Lead")),
(AND('[1]PWS Information'!$E$10="CWS",U1697="Multiple Family Residence",'[1]PWS Information'!$E$11="Yes",Q1697="Lead")),
(AND('[1]PWS Information'!$E$10="NTNC",Q1697="Lead")))),"Tier 1",
IF((OR((AND('[1]PWS Information'!$E$10="CWS",U1697="Multiple Family Residence",'[1]PWS Information'!$E$11="No",Q1697="Lead")),
(AND('[1]PWS Information'!$E$10="CWS",U1697="Other",Q1697="Lead")),
(AND('[1]PWS Information'!$E$10="CWS",U1697="Building",Q1697="Lead")))),"Tier 2",
IF((OR((AND('[1]PWS Information'!$E$10="CWS",U1697="Single Family Residence",Q1697="Galvanized Requiring Replacement")),
(AND('[1]PWS Information'!$E$10="CWS",U1697="Single Family Residence",Q1697="Galvanized Requiring Replacement",R1697="Yes")),
(AND('[1]PWS Information'!$E$10="NTNC",Q1697="Galvanized Requiring Replacement")),
(AND('[1]PWS Information'!$E$10="NTNC",U1697="Single Family Residence",R1697="Yes")))),"Tier 3",
IF((OR((AND('[1]PWS Information'!$E$10="CWS",U1697="Single Family Residence",S1697="Yes",Q1697="Non-Lead", J1697="Non-Lead - Copper",L1697="Before 1989")),
(AND('[1]PWS Information'!$E$10="CWS",U1697="Single Family Residence",S1697="Yes",Q1697="Non-Lead", N1697="Non-Lead - Copper",O1697="Before 1989")))),"Tier 4",
IF((OR((AND('[1]PWS Information'!$E$10="NTNC",Q1697="Non-Lead")),
(AND('[1]PWS Information'!$E$10="CWS",Q1697="Non-Lead",S1697="")),
(AND('[1]PWS Information'!$E$10="CWS",Q1697="Non-Lead",S1697="No")),
(AND('[1]PWS Information'!$E$10="CWS",Q1697="Non-Lead",S1697="Don't Know")),
(AND('[1]PWS Information'!$E$10="CWS",Q1697="Non-Lead", J1697="Non-Lead - Copper", S1697="Yes", L1697="Between 1989 and 2014")),
(AND('[1]PWS Information'!$E$10="CWS",Q1697="Non-Lead", J1697="Non-Lead - Copper", S1697="Yes", L1697="After 2014")),
(AND('[1]PWS Information'!$E$10="CWS",Q1697="Non-Lead", J1697="Non-Lead - Copper", S1697="Yes", L1697="Unknown")),
(AND('[1]PWS Information'!$E$10="CWS",Q1697="Non-Lead", N1697="Non-Lead - Copper", S1697="Yes", O1697="Between 1989 and 2014")),
(AND('[1]PWS Information'!$E$10="CWS",Q1697="Non-Lead", N1697="Non-Lead - Copper", S1697="Yes", O1697="After 2014")),
(AND('[1]PWS Information'!$E$10="CWS",Q1697="Non-Lead", N1697="Non-Lead - Copper", S1697="Yes", O1697="Unknown")),
(AND('[1]PWS Information'!$E$10="CWS",Q1697="Unknown")),
(AND('[1]PWS Information'!$E$10="NTNC",Q1697="Unknown")))),"Tier 5",
"")))))</f>
        <v>Tier 5</v>
      </c>
      <c r="Z1697" s="71"/>
      <c r="AA1697" s="71"/>
    </row>
    <row r="1698" spans="1:27" ht="72" x14ac:dyDescent="0.3">
      <c r="A1698" s="17"/>
      <c r="B1698" s="70">
        <v>9751328</v>
      </c>
      <c r="C1698" s="60">
        <v>185</v>
      </c>
      <c r="D1698" s="61" t="s">
        <v>494</v>
      </c>
      <c r="E1698" s="61" t="s">
        <v>49</v>
      </c>
      <c r="F1698" s="61">
        <v>78640</v>
      </c>
      <c r="G1698" s="62" t="s">
        <v>483</v>
      </c>
      <c r="H1698" s="63">
        <v>29.980297199999999</v>
      </c>
      <c r="I1698" s="64">
        <v>-97.8324833333333</v>
      </c>
      <c r="J1698" s="65" t="s">
        <v>50</v>
      </c>
      <c r="K1698" s="66" t="s">
        <v>51</v>
      </c>
      <c r="L1698" s="62" t="s">
        <v>52</v>
      </c>
      <c r="M1698" s="69"/>
      <c r="N1698" s="65" t="s">
        <v>50</v>
      </c>
      <c r="O1698" s="66" t="s">
        <v>52</v>
      </c>
      <c r="P1698" s="69"/>
      <c r="Q1698" s="55" t="str">
        <f t="shared" si="26"/>
        <v>Non-Lead</v>
      </c>
      <c r="R1698" s="70" t="s">
        <v>51</v>
      </c>
      <c r="S1698" s="70" t="s">
        <v>51</v>
      </c>
      <c r="T1698" s="70"/>
      <c r="U1698" s="71" t="s">
        <v>53</v>
      </c>
      <c r="V1698" s="71" t="s">
        <v>51</v>
      </c>
      <c r="W1698" s="71" t="s">
        <v>51</v>
      </c>
      <c r="X1698" s="71" t="s">
        <v>51</v>
      </c>
      <c r="Y1698" s="72" t="str">
        <f>IF((OR((AND('[1]PWS Information'!$E$10="CWS",U1698="Single Family Residence",Q1698="Lead")),
(AND('[1]PWS Information'!$E$10="CWS",U1698="Multiple Family Residence",'[1]PWS Information'!$E$11="Yes",Q1698="Lead")),
(AND('[1]PWS Information'!$E$10="NTNC",Q1698="Lead")))),"Tier 1",
IF((OR((AND('[1]PWS Information'!$E$10="CWS",U1698="Multiple Family Residence",'[1]PWS Information'!$E$11="No",Q1698="Lead")),
(AND('[1]PWS Information'!$E$10="CWS",U1698="Other",Q1698="Lead")),
(AND('[1]PWS Information'!$E$10="CWS",U1698="Building",Q1698="Lead")))),"Tier 2",
IF((OR((AND('[1]PWS Information'!$E$10="CWS",U1698="Single Family Residence",Q1698="Galvanized Requiring Replacement")),
(AND('[1]PWS Information'!$E$10="CWS",U1698="Single Family Residence",Q1698="Galvanized Requiring Replacement",R1698="Yes")),
(AND('[1]PWS Information'!$E$10="NTNC",Q1698="Galvanized Requiring Replacement")),
(AND('[1]PWS Information'!$E$10="NTNC",U1698="Single Family Residence",R1698="Yes")))),"Tier 3",
IF((OR((AND('[1]PWS Information'!$E$10="CWS",U1698="Single Family Residence",S1698="Yes",Q1698="Non-Lead", J1698="Non-Lead - Copper",L1698="Before 1989")),
(AND('[1]PWS Information'!$E$10="CWS",U1698="Single Family Residence",S1698="Yes",Q1698="Non-Lead", N1698="Non-Lead - Copper",O1698="Before 1989")))),"Tier 4",
IF((OR((AND('[1]PWS Information'!$E$10="NTNC",Q1698="Non-Lead")),
(AND('[1]PWS Information'!$E$10="CWS",Q1698="Non-Lead",S1698="")),
(AND('[1]PWS Information'!$E$10="CWS",Q1698="Non-Lead",S1698="No")),
(AND('[1]PWS Information'!$E$10="CWS",Q1698="Non-Lead",S1698="Don't Know")),
(AND('[1]PWS Information'!$E$10="CWS",Q1698="Non-Lead", J1698="Non-Lead - Copper", S1698="Yes", L1698="Between 1989 and 2014")),
(AND('[1]PWS Information'!$E$10="CWS",Q1698="Non-Lead", J1698="Non-Lead - Copper", S1698="Yes", L1698="After 2014")),
(AND('[1]PWS Information'!$E$10="CWS",Q1698="Non-Lead", J1698="Non-Lead - Copper", S1698="Yes", L1698="Unknown")),
(AND('[1]PWS Information'!$E$10="CWS",Q1698="Non-Lead", N1698="Non-Lead - Copper", S1698="Yes", O1698="Between 1989 and 2014")),
(AND('[1]PWS Information'!$E$10="CWS",Q1698="Non-Lead", N1698="Non-Lead - Copper", S1698="Yes", O1698="After 2014")),
(AND('[1]PWS Information'!$E$10="CWS",Q1698="Non-Lead", N1698="Non-Lead - Copper", S1698="Yes", O1698="Unknown")),
(AND('[1]PWS Information'!$E$10="CWS",Q1698="Unknown")),
(AND('[1]PWS Information'!$E$10="NTNC",Q1698="Unknown")))),"Tier 5",
"")))))</f>
        <v>Tier 5</v>
      </c>
      <c r="Z1698" s="71"/>
      <c r="AA1698" s="71"/>
    </row>
    <row r="1699" spans="1:27" ht="72" x14ac:dyDescent="0.3">
      <c r="A1699" s="1"/>
      <c r="B1699" s="70">
        <v>9760314</v>
      </c>
      <c r="C1699" s="60">
        <v>195</v>
      </c>
      <c r="D1699" s="61" t="s">
        <v>494</v>
      </c>
      <c r="E1699" s="61" t="s">
        <v>49</v>
      </c>
      <c r="F1699" s="61">
        <v>78640</v>
      </c>
      <c r="G1699" s="62" t="s">
        <v>483</v>
      </c>
      <c r="H1699" s="63">
        <v>29.980208300000001</v>
      </c>
      <c r="I1699" s="64">
        <v>-97.832599999999999</v>
      </c>
      <c r="J1699" s="65" t="s">
        <v>50</v>
      </c>
      <c r="K1699" s="66" t="s">
        <v>51</v>
      </c>
      <c r="L1699" s="62" t="s">
        <v>52</v>
      </c>
      <c r="M1699" s="69"/>
      <c r="N1699" s="65" t="s">
        <v>50</v>
      </c>
      <c r="O1699" s="66" t="s">
        <v>52</v>
      </c>
      <c r="P1699" s="69"/>
      <c r="Q1699" s="55" t="str">
        <f t="shared" si="26"/>
        <v>Non-Lead</v>
      </c>
      <c r="R1699" s="70" t="s">
        <v>51</v>
      </c>
      <c r="S1699" s="70" t="s">
        <v>51</v>
      </c>
      <c r="T1699" s="70"/>
      <c r="U1699" s="71" t="s">
        <v>53</v>
      </c>
      <c r="V1699" s="71" t="s">
        <v>51</v>
      </c>
      <c r="W1699" s="71" t="s">
        <v>51</v>
      </c>
      <c r="X1699" s="71" t="s">
        <v>51</v>
      </c>
      <c r="Y1699" s="72" t="str">
        <f>IF((OR((AND('[1]PWS Information'!$E$10="CWS",U1699="Single Family Residence",Q1699="Lead")),
(AND('[1]PWS Information'!$E$10="CWS",U1699="Multiple Family Residence",'[1]PWS Information'!$E$11="Yes",Q1699="Lead")),
(AND('[1]PWS Information'!$E$10="NTNC",Q1699="Lead")))),"Tier 1",
IF((OR((AND('[1]PWS Information'!$E$10="CWS",U1699="Multiple Family Residence",'[1]PWS Information'!$E$11="No",Q1699="Lead")),
(AND('[1]PWS Information'!$E$10="CWS",U1699="Other",Q1699="Lead")),
(AND('[1]PWS Information'!$E$10="CWS",U1699="Building",Q1699="Lead")))),"Tier 2",
IF((OR((AND('[1]PWS Information'!$E$10="CWS",U1699="Single Family Residence",Q1699="Galvanized Requiring Replacement")),
(AND('[1]PWS Information'!$E$10="CWS",U1699="Single Family Residence",Q1699="Galvanized Requiring Replacement",R1699="Yes")),
(AND('[1]PWS Information'!$E$10="NTNC",Q1699="Galvanized Requiring Replacement")),
(AND('[1]PWS Information'!$E$10="NTNC",U1699="Single Family Residence",R1699="Yes")))),"Tier 3",
IF((OR((AND('[1]PWS Information'!$E$10="CWS",U1699="Single Family Residence",S1699="Yes",Q1699="Non-Lead", J1699="Non-Lead - Copper",L1699="Before 1989")),
(AND('[1]PWS Information'!$E$10="CWS",U1699="Single Family Residence",S1699="Yes",Q1699="Non-Lead", N1699="Non-Lead - Copper",O1699="Before 1989")))),"Tier 4",
IF((OR((AND('[1]PWS Information'!$E$10="NTNC",Q1699="Non-Lead")),
(AND('[1]PWS Information'!$E$10="CWS",Q1699="Non-Lead",S1699="")),
(AND('[1]PWS Information'!$E$10="CWS",Q1699="Non-Lead",S1699="No")),
(AND('[1]PWS Information'!$E$10="CWS",Q1699="Non-Lead",S1699="Don't Know")),
(AND('[1]PWS Information'!$E$10="CWS",Q1699="Non-Lead", J1699="Non-Lead - Copper", S1699="Yes", L1699="Between 1989 and 2014")),
(AND('[1]PWS Information'!$E$10="CWS",Q1699="Non-Lead", J1699="Non-Lead - Copper", S1699="Yes", L1699="After 2014")),
(AND('[1]PWS Information'!$E$10="CWS",Q1699="Non-Lead", J1699="Non-Lead - Copper", S1699="Yes", L1699="Unknown")),
(AND('[1]PWS Information'!$E$10="CWS",Q1699="Non-Lead", N1699="Non-Lead - Copper", S1699="Yes", O1699="Between 1989 and 2014")),
(AND('[1]PWS Information'!$E$10="CWS",Q1699="Non-Lead", N1699="Non-Lead - Copper", S1699="Yes", O1699="After 2014")),
(AND('[1]PWS Information'!$E$10="CWS",Q1699="Non-Lead", N1699="Non-Lead - Copper", S1699="Yes", O1699="Unknown")),
(AND('[1]PWS Information'!$E$10="CWS",Q1699="Unknown")),
(AND('[1]PWS Information'!$E$10="NTNC",Q1699="Unknown")))),"Tier 5",
"")))))</f>
        <v>Tier 5</v>
      </c>
      <c r="Z1699" s="71"/>
      <c r="AA1699" s="71"/>
    </row>
    <row r="1700" spans="1:27" ht="72" x14ac:dyDescent="0.3">
      <c r="A1700" s="1"/>
      <c r="B1700" s="70">
        <v>9747056</v>
      </c>
      <c r="C1700" s="60">
        <v>205</v>
      </c>
      <c r="D1700" s="61" t="s">
        <v>494</v>
      </c>
      <c r="E1700" s="61" t="s">
        <v>49</v>
      </c>
      <c r="F1700" s="61">
        <v>78640</v>
      </c>
      <c r="G1700" s="62" t="s">
        <v>483</v>
      </c>
      <c r="H1700" s="63">
        <v>29.980088899999998</v>
      </c>
      <c r="I1700" s="64">
        <v>-97.832680555555498</v>
      </c>
      <c r="J1700" s="65" t="s">
        <v>50</v>
      </c>
      <c r="K1700" s="66" t="s">
        <v>51</v>
      </c>
      <c r="L1700" s="62" t="s">
        <v>52</v>
      </c>
      <c r="M1700" s="69"/>
      <c r="N1700" s="65" t="s">
        <v>50</v>
      </c>
      <c r="O1700" s="66" t="s">
        <v>52</v>
      </c>
      <c r="P1700" s="69"/>
      <c r="Q1700" s="55" t="str">
        <f t="shared" si="26"/>
        <v>Non-Lead</v>
      </c>
      <c r="R1700" s="70" t="s">
        <v>51</v>
      </c>
      <c r="S1700" s="70" t="s">
        <v>51</v>
      </c>
      <c r="T1700" s="70"/>
      <c r="U1700" s="71" t="s">
        <v>53</v>
      </c>
      <c r="V1700" s="71" t="s">
        <v>51</v>
      </c>
      <c r="W1700" s="71" t="s">
        <v>51</v>
      </c>
      <c r="X1700" s="71" t="s">
        <v>51</v>
      </c>
      <c r="Y1700" s="72" t="str">
        <f>IF((OR((AND('[1]PWS Information'!$E$10="CWS",U1700="Single Family Residence",Q1700="Lead")),
(AND('[1]PWS Information'!$E$10="CWS",U1700="Multiple Family Residence",'[1]PWS Information'!$E$11="Yes",Q1700="Lead")),
(AND('[1]PWS Information'!$E$10="NTNC",Q1700="Lead")))),"Tier 1",
IF((OR((AND('[1]PWS Information'!$E$10="CWS",U1700="Multiple Family Residence",'[1]PWS Information'!$E$11="No",Q1700="Lead")),
(AND('[1]PWS Information'!$E$10="CWS",U1700="Other",Q1700="Lead")),
(AND('[1]PWS Information'!$E$10="CWS",U1700="Building",Q1700="Lead")))),"Tier 2",
IF((OR((AND('[1]PWS Information'!$E$10="CWS",U1700="Single Family Residence",Q1700="Galvanized Requiring Replacement")),
(AND('[1]PWS Information'!$E$10="CWS",U1700="Single Family Residence",Q1700="Galvanized Requiring Replacement",R1700="Yes")),
(AND('[1]PWS Information'!$E$10="NTNC",Q1700="Galvanized Requiring Replacement")),
(AND('[1]PWS Information'!$E$10="NTNC",U1700="Single Family Residence",R1700="Yes")))),"Tier 3",
IF((OR((AND('[1]PWS Information'!$E$10="CWS",U1700="Single Family Residence",S1700="Yes",Q1700="Non-Lead", J1700="Non-Lead - Copper",L1700="Before 1989")),
(AND('[1]PWS Information'!$E$10="CWS",U1700="Single Family Residence",S1700="Yes",Q1700="Non-Lead", N1700="Non-Lead - Copper",O1700="Before 1989")))),"Tier 4",
IF((OR((AND('[1]PWS Information'!$E$10="NTNC",Q1700="Non-Lead")),
(AND('[1]PWS Information'!$E$10="CWS",Q1700="Non-Lead",S1700="")),
(AND('[1]PWS Information'!$E$10="CWS",Q1700="Non-Lead",S1700="No")),
(AND('[1]PWS Information'!$E$10="CWS",Q1700="Non-Lead",S1700="Don't Know")),
(AND('[1]PWS Information'!$E$10="CWS",Q1700="Non-Lead", J1700="Non-Lead - Copper", S1700="Yes", L1700="Between 1989 and 2014")),
(AND('[1]PWS Information'!$E$10="CWS",Q1700="Non-Lead", J1700="Non-Lead - Copper", S1700="Yes", L1700="After 2014")),
(AND('[1]PWS Information'!$E$10="CWS",Q1700="Non-Lead", J1700="Non-Lead - Copper", S1700="Yes", L1700="Unknown")),
(AND('[1]PWS Information'!$E$10="CWS",Q1700="Non-Lead", N1700="Non-Lead - Copper", S1700="Yes", O1700="Between 1989 and 2014")),
(AND('[1]PWS Information'!$E$10="CWS",Q1700="Non-Lead", N1700="Non-Lead - Copper", S1700="Yes", O1700="After 2014")),
(AND('[1]PWS Information'!$E$10="CWS",Q1700="Non-Lead", N1700="Non-Lead - Copper", S1700="Yes", O1700="Unknown")),
(AND('[1]PWS Information'!$E$10="CWS",Q1700="Unknown")),
(AND('[1]PWS Information'!$E$10="NTNC",Q1700="Unknown")))),"Tier 5",
"")))))</f>
        <v>Tier 5</v>
      </c>
      <c r="Z1700" s="71"/>
      <c r="AA1700" s="71"/>
    </row>
    <row r="1701" spans="1:27" ht="72" x14ac:dyDescent="0.3">
      <c r="A1701" s="1"/>
      <c r="B1701" s="70">
        <v>9629437</v>
      </c>
      <c r="C1701" s="60">
        <v>208</v>
      </c>
      <c r="D1701" s="61" t="s">
        <v>494</v>
      </c>
      <c r="E1701" s="61" t="s">
        <v>49</v>
      </c>
      <c r="F1701" s="61">
        <v>78640</v>
      </c>
      <c r="G1701" s="62" t="s">
        <v>483</v>
      </c>
      <c r="H1701" s="63">
        <v>29.9803806</v>
      </c>
      <c r="I1701" s="64">
        <v>-97.833152777777698</v>
      </c>
      <c r="J1701" s="65" t="s">
        <v>50</v>
      </c>
      <c r="K1701" s="66" t="s">
        <v>51</v>
      </c>
      <c r="L1701" s="62" t="s">
        <v>52</v>
      </c>
      <c r="M1701" s="69"/>
      <c r="N1701" s="65" t="s">
        <v>50</v>
      </c>
      <c r="O1701" s="66" t="s">
        <v>52</v>
      </c>
      <c r="P1701" s="69"/>
      <c r="Q1701" s="55" t="str">
        <f t="shared" si="26"/>
        <v>Non-Lead</v>
      </c>
      <c r="R1701" s="70" t="s">
        <v>51</v>
      </c>
      <c r="S1701" s="70" t="s">
        <v>51</v>
      </c>
      <c r="T1701" s="70"/>
      <c r="U1701" s="71" t="s">
        <v>53</v>
      </c>
      <c r="V1701" s="71" t="s">
        <v>51</v>
      </c>
      <c r="W1701" s="71" t="s">
        <v>51</v>
      </c>
      <c r="X1701" s="71" t="s">
        <v>51</v>
      </c>
      <c r="Y1701" s="72" t="str">
        <f>IF((OR((AND('[1]PWS Information'!$E$10="CWS",U1701="Single Family Residence",Q1701="Lead")),
(AND('[1]PWS Information'!$E$10="CWS",U1701="Multiple Family Residence",'[1]PWS Information'!$E$11="Yes",Q1701="Lead")),
(AND('[1]PWS Information'!$E$10="NTNC",Q1701="Lead")))),"Tier 1",
IF((OR((AND('[1]PWS Information'!$E$10="CWS",U1701="Multiple Family Residence",'[1]PWS Information'!$E$11="No",Q1701="Lead")),
(AND('[1]PWS Information'!$E$10="CWS",U1701="Other",Q1701="Lead")),
(AND('[1]PWS Information'!$E$10="CWS",U1701="Building",Q1701="Lead")))),"Tier 2",
IF((OR((AND('[1]PWS Information'!$E$10="CWS",U1701="Single Family Residence",Q1701="Galvanized Requiring Replacement")),
(AND('[1]PWS Information'!$E$10="CWS",U1701="Single Family Residence",Q1701="Galvanized Requiring Replacement",R1701="Yes")),
(AND('[1]PWS Information'!$E$10="NTNC",Q1701="Galvanized Requiring Replacement")),
(AND('[1]PWS Information'!$E$10="NTNC",U1701="Single Family Residence",R1701="Yes")))),"Tier 3",
IF((OR((AND('[1]PWS Information'!$E$10="CWS",U1701="Single Family Residence",S1701="Yes",Q1701="Non-Lead", J1701="Non-Lead - Copper",L1701="Before 1989")),
(AND('[1]PWS Information'!$E$10="CWS",U1701="Single Family Residence",S1701="Yes",Q1701="Non-Lead", N1701="Non-Lead - Copper",O1701="Before 1989")))),"Tier 4",
IF((OR((AND('[1]PWS Information'!$E$10="NTNC",Q1701="Non-Lead")),
(AND('[1]PWS Information'!$E$10="CWS",Q1701="Non-Lead",S1701="")),
(AND('[1]PWS Information'!$E$10="CWS",Q1701="Non-Lead",S1701="No")),
(AND('[1]PWS Information'!$E$10="CWS",Q1701="Non-Lead",S1701="Don't Know")),
(AND('[1]PWS Information'!$E$10="CWS",Q1701="Non-Lead", J1701="Non-Lead - Copper", S1701="Yes", L1701="Between 1989 and 2014")),
(AND('[1]PWS Information'!$E$10="CWS",Q1701="Non-Lead", J1701="Non-Lead - Copper", S1701="Yes", L1701="After 2014")),
(AND('[1]PWS Information'!$E$10="CWS",Q1701="Non-Lead", J1701="Non-Lead - Copper", S1701="Yes", L1701="Unknown")),
(AND('[1]PWS Information'!$E$10="CWS",Q1701="Non-Lead", N1701="Non-Lead - Copper", S1701="Yes", O1701="Between 1989 and 2014")),
(AND('[1]PWS Information'!$E$10="CWS",Q1701="Non-Lead", N1701="Non-Lead - Copper", S1701="Yes", O1701="After 2014")),
(AND('[1]PWS Information'!$E$10="CWS",Q1701="Non-Lead", N1701="Non-Lead - Copper", S1701="Yes", O1701="Unknown")),
(AND('[1]PWS Information'!$E$10="CWS",Q1701="Unknown")),
(AND('[1]PWS Information'!$E$10="NTNC",Q1701="Unknown")))),"Tier 5",
"")))))</f>
        <v>Tier 5</v>
      </c>
      <c r="Z1701" s="71"/>
      <c r="AA1701" s="71"/>
    </row>
    <row r="1702" spans="1:27" ht="72" x14ac:dyDescent="0.3">
      <c r="A1702" s="17"/>
      <c r="B1702" s="70">
        <v>9747165</v>
      </c>
      <c r="C1702" s="60">
        <v>215</v>
      </c>
      <c r="D1702" s="61" t="s">
        <v>494</v>
      </c>
      <c r="E1702" s="61" t="s">
        <v>49</v>
      </c>
      <c r="F1702" s="61">
        <v>78640</v>
      </c>
      <c r="G1702" s="62" t="s">
        <v>483</v>
      </c>
      <c r="H1702" s="63">
        <v>29.980025000000001</v>
      </c>
      <c r="I1702" s="64">
        <v>-97.832808333333304</v>
      </c>
      <c r="J1702" s="65" t="s">
        <v>50</v>
      </c>
      <c r="K1702" s="66" t="s">
        <v>51</v>
      </c>
      <c r="L1702" s="62" t="s">
        <v>52</v>
      </c>
      <c r="M1702" s="69"/>
      <c r="N1702" s="65" t="s">
        <v>50</v>
      </c>
      <c r="O1702" s="66" t="s">
        <v>52</v>
      </c>
      <c r="P1702" s="69"/>
      <c r="Q1702" s="55" t="str">
        <f t="shared" si="26"/>
        <v>Non-Lead</v>
      </c>
      <c r="R1702" s="70" t="s">
        <v>51</v>
      </c>
      <c r="S1702" s="70" t="s">
        <v>51</v>
      </c>
      <c r="T1702" s="70"/>
      <c r="U1702" s="71" t="s">
        <v>53</v>
      </c>
      <c r="V1702" s="71" t="s">
        <v>51</v>
      </c>
      <c r="W1702" s="71" t="s">
        <v>51</v>
      </c>
      <c r="X1702" s="71" t="s">
        <v>51</v>
      </c>
      <c r="Y1702" s="72" t="str">
        <f>IF((OR((AND('[1]PWS Information'!$E$10="CWS",U1702="Single Family Residence",Q1702="Lead")),
(AND('[1]PWS Information'!$E$10="CWS",U1702="Multiple Family Residence",'[1]PWS Information'!$E$11="Yes",Q1702="Lead")),
(AND('[1]PWS Information'!$E$10="NTNC",Q1702="Lead")))),"Tier 1",
IF((OR((AND('[1]PWS Information'!$E$10="CWS",U1702="Multiple Family Residence",'[1]PWS Information'!$E$11="No",Q1702="Lead")),
(AND('[1]PWS Information'!$E$10="CWS",U1702="Other",Q1702="Lead")),
(AND('[1]PWS Information'!$E$10="CWS",U1702="Building",Q1702="Lead")))),"Tier 2",
IF((OR((AND('[1]PWS Information'!$E$10="CWS",U1702="Single Family Residence",Q1702="Galvanized Requiring Replacement")),
(AND('[1]PWS Information'!$E$10="CWS",U1702="Single Family Residence",Q1702="Galvanized Requiring Replacement",R1702="Yes")),
(AND('[1]PWS Information'!$E$10="NTNC",Q1702="Galvanized Requiring Replacement")),
(AND('[1]PWS Information'!$E$10="NTNC",U1702="Single Family Residence",R1702="Yes")))),"Tier 3",
IF((OR((AND('[1]PWS Information'!$E$10="CWS",U1702="Single Family Residence",S1702="Yes",Q1702="Non-Lead", J1702="Non-Lead - Copper",L1702="Before 1989")),
(AND('[1]PWS Information'!$E$10="CWS",U1702="Single Family Residence",S1702="Yes",Q1702="Non-Lead", N1702="Non-Lead - Copper",O1702="Before 1989")))),"Tier 4",
IF((OR((AND('[1]PWS Information'!$E$10="NTNC",Q1702="Non-Lead")),
(AND('[1]PWS Information'!$E$10="CWS",Q1702="Non-Lead",S1702="")),
(AND('[1]PWS Information'!$E$10="CWS",Q1702="Non-Lead",S1702="No")),
(AND('[1]PWS Information'!$E$10="CWS",Q1702="Non-Lead",S1702="Don't Know")),
(AND('[1]PWS Information'!$E$10="CWS",Q1702="Non-Lead", J1702="Non-Lead - Copper", S1702="Yes", L1702="Between 1989 and 2014")),
(AND('[1]PWS Information'!$E$10="CWS",Q1702="Non-Lead", J1702="Non-Lead - Copper", S1702="Yes", L1702="After 2014")),
(AND('[1]PWS Information'!$E$10="CWS",Q1702="Non-Lead", J1702="Non-Lead - Copper", S1702="Yes", L1702="Unknown")),
(AND('[1]PWS Information'!$E$10="CWS",Q1702="Non-Lead", N1702="Non-Lead - Copper", S1702="Yes", O1702="Between 1989 and 2014")),
(AND('[1]PWS Information'!$E$10="CWS",Q1702="Non-Lead", N1702="Non-Lead - Copper", S1702="Yes", O1702="After 2014")),
(AND('[1]PWS Information'!$E$10="CWS",Q1702="Non-Lead", N1702="Non-Lead - Copper", S1702="Yes", O1702="Unknown")),
(AND('[1]PWS Information'!$E$10="CWS",Q1702="Unknown")),
(AND('[1]PWS Information'!$E$10="NTNC",Q1702="Unknown")))),"Tier 5",
"")))))</f>
        <v>Tier 5</v>
      </c>
      <c r="Z1702" s="71"/>
      <c r="AA1702" s="71"/>
    </row>
    <row r="1703" spans="1:27" ht="72" x14ac:dyDescent="0.3">
      <c r="A1703" s="1"/>
      <c r="B1703" s="70">
        <v>9636109</v>
      </c>
      <c r="C1703" s="60">
        <v>218</v>
      </c>
      <c r="D1703" s="61" t="s">
        <v>494</v>
      </c>
      <c r="E1703" s="61" t="s">
        <v>49</v>
      </c>
      <c r="F1703" s="61">
        <v>78640</v>
      </c>
      <c r="G1703" s="62" t="s">
        <v>483</v>
      </c>
      <c r="H1703" s="63">
        <v>29.980250000000002</v>
      </c>
      <c r="I1703" s="64">
        <v>-97.849877777777706</v>
      </c>
      <c r="J1703" s="65" t="s">
        <v>50</v>
      </c>
      <c r="K1703" s="66" t="s">
        <v>51</v>
      </c>
      <c r="L1703" s="62" t="s">
        <v>52</v>
      </c>
      <c r="M1703" s="69"/>
      <c r="N1703" s="65" t="s">
        <v>50</v>
      </c>
      <c r="O1703" s="66" t="s">
        <v>52</v>
      </c>
      <c r="P1703" s="69"/>
      <c r="Q1703" s="55" t="str">
        <f t="shared" si="26"/>
        <v>Non-Lead</v>
      </c>
      <c r="R1703" s="70" t="s">
        <v>51</v>
      </c>
      <c r="S1703" s="70" t="s">
        <v>51</v>
      </c>
      <c r="T1703" s="70"/>
      <c r="U1703" s="71" t="s">
        <v>53</v>
      </c>
      <c r="V1703" s="71" t="s">
        <v>51</v>
      </c>
      <c r="W1703" s="71" t="s">
        <v>51</v>
      </c>
      <c r="X1703" s="71" t="s">
        <v>51</v>
      </c>
      <c r="Y1703" s="72" t="str">
        <f>IF((OR((AND('[1]PWS Information'!$E$10="CWS",U1703="Single Family Residence",Q1703="Lead")),
(AND('[1]PWS Information'!$E$10="CWS",U1703="Multiple Family Residence",'[1]PWS Information'!$E$11="Yes",Q1703="Lead")),
(AND('[1]PWS Information'!$E$10="NTNC",Q1703="Lead")))),"Tier 1",
IF((OR((AND('[1]PWS Information'!$E$10="CWS",U1703="Multiple Family Residence",'[1]PWS Information'!$E$11="No",Q1703="Lead")),
(AND('[1]PWS Information'!$E$10="CWS",U1703="Other",Q1703="Lead")),
(AND('[1]PWS Information'!$E$10="CWS",U1703="Building",Q1703="Lead")))),"Tier 2",
IF((OR((AND('[1]PWS Information'!$E$10="CWS",U1703="Single Family Residence",Q1703="Galvanized Requiring Replacement")),
(AND('[1]PWS Information'!$E$10="CWS",U1703="Single Family Residence",Q1703="Galvanized Requiring Replacement",R1703="Yes")),
(AND('[1]PWS Information'!$E$10="NTNC",Q1703="Galvanized Requiring Replacement")),
(AND('[1]PWS Information'!$E$10="NTNC",U1703="Single Family Residence",R1703="Yes")))),"Tier 3",
IF((OR((AND('[1]PWS Information'!$E$10="CWS",U1703="Single Family Residence",S1703="Yes",Q1703="Non-Lead", J1703="Non-Lead - Copper",L1703="Before 1989")),
(AND('[1]PWS Information'!$E$10="CWS",U1703="Single Family Residence",S1703="Yes",Q1703="Non-Lead", N1703="Non-Lead - Copper",O1703="Before 1989")))),"Tier 4",
IF((OR((AND('[1]PWS Information'!$E$10="NTNC",Q1703="Non-Lead")),
(AND('[1]PWS Information'!$E$10="CWS",Q1703="Non-Lead",S1703="")),
(AND('[1]PWS Information'!$E$10="CWS",Q1703="Non-Lead",S1703="No")),
(AND('[1]PWS Information'!$E$10="CWS",Q1703="Non-Lead",S1703="Don't Know")),
(AND('[1]PWS Information'!$E$10="CWS",Q1703="Non-Lead", J1703="Non-Lead - Copper", S1703="Yes", L1703="Between 1989 and 2014")),
(AND('[1]PWS Information'!$E$10="CWS",Q1703="Non-Lead", J1703="Non-Lead - Copper", S1703="Yes", L1703="After 2014")),
(AND('[1]PWS Information'!$E$10="CWS",Q1703="Non-Lead", J1703="Non-Lead - Copper", S1703="Yes", L1703="Unknown")),
(AND('[1]PWS Information'!$E$10="CWS",Q1703="Non-Lead", N1703="Non-Lead - Copper", S1703="Yes", O1703="Between 1989 and 2014")),
(AND('[1]PWS Information'!$E$10="CWS",Q1703="Non-Lead", N1703="Non-Lead - Copper", S1703="Yes", O1703="After 2014")),
(AND('[1]PWS Information'!$E$10="CWS",Q1703="Non-Lead", N1703="Non-Lead - Copper", S1703="Yes", O1703="Unknown")),
(AND('[1]PWS Information'!$E$10="CWS",Q1703="Unknown")),
(AND('[1]PWS Information'!$E$10="NTNC",Q1703="Unknown")))),"Tier 5",
"")))))</f>
        <v>Tier 5</v>
      </c>
      <c r="Z1703" s="71"/>
      <c r="AA1703" s="71"/>
    </row>
    <row r="1704" spans="1:27" ht="72" x14ac:dyDescent="0.3">
      <c r="A1704" s="1"/>
      <c r="B1704" s="70">
        <v>3895971</v>
      </c>
      <c r="C1704" s="60">
        <v>225</v>
      </c>
      <c r="D1704" s="61" t="s">
        <v>494</v>
      </c>
      <c r="E1704" s="61" t="s">
        <v>49</v>
      </c>
      <c r="F1704" s="61">
        <v>78640</v>
      </c>
      <c r="G1704" s="62" t="s">
        <v>483</v>
      </c>
      <c r="H1704" s="63">
        <v>29.9798972</v>
      </c>
      <c r="I1704" s="64">
        <v>-97.832908333333293</v>
      </c>
      <c r="J1704" s="65" t="s">
        <v>50</v>
      </c>
      <c r="K1704" s="66" t="s">
        <v>51</v>
      </c>
      <c r="L1704" s="62" t="s">
        <v>52</v>
      </c>
      <c r="M1704" s="69"/>
      <c r="N1704" s="65" t="s">
        <v>50</v>
      </c>
      <c r="O1704" s="66" t="s">
        <v>52</v>
      </c>
      <c r="P1704" s="69"/>
      <c r="Q1704" s="55" t="str">
        <f t="shared" si="26"/>
        <v>Non-Lead</v>
      </c>
      <c r="R1704" s="70" t="s">
        <v>51</v>
      </c>
      <c r="S1704" s="70" t="s">
        <v>51</v>
      </c>
      <c r="T1704" s="70"/>
      <c r="U1704" s="71" t="s">
        <v>53</v>
      </c>
      <c r="V1704" s="71" t="s">
        <v>51</v>
      </c>
      <c r="W1704" s="71" t="s">
        <v>51</v>
      </c>
      <c r="X1704" s="71" t="s">
        <v>51</v>
      </c>
      <c r="Y1704" s="72" t="str">
        <f>IF((OR((AND('[1]PWS Information'!$E$10="CWS",U1704="Single Family Residence",Q1704="Lead")),
(AND('[1]PWS Information'!$E$10="CWS",U1704="Multiple Family Residence",'[1]PWS Information'!$E$11="Yes",Q1704="Lead")),
(AND('[1]PWS Information'!$E$10="NTNC",Q1704="Lead")))),"Tier 1",
IF((OR((AND('[1]PWS Information'!$E$10="CWS",U1704="Multiple Family Residence",'[1]PWS Information'!$E$11="No",Q1704="Lead")),
(AND('[1]PWS Information'!$E$10="CWS",U1704="Other",Q1704="Lead")),
(AND('[1]PWS Information'!$E$10="CWS",U1704="Building",Q1704="Lead")))),"Tier 2",
IF((OR((AND('[1]PWS Information'!$E$10="CWS",U1704="Single Family Residence",Q1704="Galvanized Requiring Replacement")),
(AND('[1]PWS Information'!$E$10="CWS",U1704="Single Family Residence",Q1704="Galvanized Requiring Replacement",R1704="Yes")),
(AND('[1]PWS Information'!$E$10="NTNC",Q1704="Galvanized Requiring Replacement")),
(AND('[1]PWS Information'!$E$10="NTNC",U1704="Single Family Residence",R1704="Yes")))),"Tier 3",
IF((OR((AND('[1]PWS Information'!$E$10="CWS",U1704="Single Family Residence",S1704="Yes",Q1704="Non-Lead", J1704="Non-Lead - Copper",L1704="Before 1989")),
(AND('[1]PWS Information'!$E$10="CWS",U1704="Single Family Residence",S1704="Yes",Q1704="Non-Lead", N1704="Non-Lead - Copper",O1704="Before 1989")))),"Tier 4",
IF((OR((AND('[1]PWS Information'!$E$10="NTNC",Q1704="Non-Lead")),
(AND('[1]PWS Information'!$E$10="CWS",Q1704="Non-Lead",S1704="")),
(AND('[1]PWS Information'!$E$10="CWS",Q1704="Non-Lead",S1704="No")),
(AND('[1]PWS Information'!$E$10="CWS",Q1704="Non-Lead",S1704="Don't Know")),
(AND('[1]PWS Information'!$E$10="CWS",Q1704="Non-Lead", J1704="Non-Lead - Copper", S1704="Yes", L1704="Between 1989 and 2014")),
(AND('[1]PWS Information'!$E$10="CWS",Q1704="Non-Lead", J1704="Non-Lead - Copper", S1704="Yes", L1704="After 2014")),
(AND('[1]PWS Information'!$E$10="CWS",Q1704="Non-Lead", J1704="Non-Lead - Copper", S1704="Yes", L1704="Unknown")),
(AND('[1]PWS Information'!$E$10="CWS",Q1704="Non-Lead", N1704="Non-Lead - Copper", S1704="Yes", O1704="Between 1989 and 2014")),
(AND('[1]PWS Information'!$E$10="CWS",Q1704="Non-Lead", N1704="Non-Lead - Copper", S1704="Yes", O1704="After 2014")),
(AND('[1]PWS Information'!$E$10="CWS",Q1704="Non-Lead", N1704="Non-Lead - Copper", S1704="Yes", O1704="Unknown")),
(AND('[1]PWS Information'!$E$10="CWS",Q1704="Unknown")),
(AND('[1]PWS Information'!$E$10="NTNC",Q1704="Unknown")))),"Tier 5",
"")))))</f>
        <v>Tier 5</v>
      </c>
      <c r="Z1704" s="71"/>
      <c r="AA1704" s="71"/>
    </row>
    <row r="1705" spans="1:27" ht="72" x14ac:dyDescent="0.3">
      <c r="A1705" s="1"/>
      <c r="B1705" s="70">
        <v>3881714</v>
      </c>
      <c r="C1705" s="60">
        <v>228</v>
      </c>
      <c r="D1705" s="61" t="s">
        <v>494</v>
      </c>
      <c r="E1705" s="61" t="s">
        <v>49</v>
      </c>
      <c r="F1705" s="61">
        <v>78640</v>
      </c>
      <c r="G1705" s="62" t="s">
        <v>483</v>
      </c>
      <c r="H1705" s="63">
        <v>29.980169400000001</v>
      </c>
      <c r="I1705" s="64">
        <v>-97.833349999999996</v>
      </c>
      <c r="J1705" s="65" t="s">
        <v>50</v>
      </c>
      <c r="K1705" s="66" t="s">
        <v>51</v>
      </c>
      <c r="L1705" s="62" t="s">
        <v>52</v>
      </c>
      <c r="M1705" s="69"/>
      <c r="N1705" s="65" t="s">
        <v>50</v>
      </c>
      <c r="O1705" s="66" t="s">
        <v>52</v>
      </c>
      <c r="P1705" s="69"/>
      <c r="Q1705" s="55" t="str">
        <f t="shared" si="26"/>
        <v>Non-Lead</v>
      </c>
      <c r="R1705" s="70" t="s">
        <v>51</v>
      </c>
      <c r="S1705" s="70" t="s">
        <v>51</v>
      </c>
      <c r="T1705" s="70"/>
      <c r="U1705" s="71" t="s">
        <v>53</v>
      </c>
      <c r="V1705" s="71" t="s">
        <v>51</v>
      </c>
      <c r="W1705" s="71" t="s">
        <v>51</v>
      </c>
      <c r="X1705" s="71" t="s">
        <v>51</v>
      </c>
      <c r="Y1705" s="72" t="str">
        <f>IF((OR((AND('[1]PWS Information'!$E$10="CWS",U1705="Single Family Residence",Q1705="Lead")),
(AND('[1]PWS Information'!$E$10="CWS",U1705="Multiple Family Residence",'[1]PWS Information'!$E$11="Yes",Q1705="Lead")),
(AND('[1]PWS Information'!$E$10="NTNC",Q1705="Lead")))),"Tier 1",
IF((OR((AND('[1]PWS Information'!$E$10="CWS",U1705="Multiple Family Residence",'[1]PWS Information'!$E$11="No",Q1705="Lead")),
(AND('[1]PWS Information'!$E$10="CWS",U1705="Other",Q1705="Lead")),
(AND('[1]PWS Information'!$E$10="CWS",U1705="Building",Q1705="Lead")))),"Tier 2",
IF((OR((AND('[1]PWS Information'!$E$10="CWS",U1705="Single Family Residence",Q1705="Galvanized Requiring Replacement")),
(AND('[1]PWS Information'!$E$10="CWS",U1705="Single Family Residence",Q1705="Galvanized Requiring Replacement",R1705="Yes")),
(AND('[1]PWS Information'!$E$10="NTNC",Q1705="Galvanized Requiring Replacement")),
(AND('[1]PWS Information'!$E$10="NTNC",U1705="Single Family Residence",R1705="Yes")))),"Tier 3",
IF((OR((AND('[1]PWS Information'!$E$10="CWS",U1705="Single Family Residence",S1705="Yes",Q1705="Non-Lead", J1705="Non-Lead - Copper",L1705="Before 1989")),
(AND('[1]PWS Information'!$E$10="CWS",U1705="Single Family Residence",S1705="Yes",Q1705="Non-Lead", N1705="Non-Lead - Copper",O1705="Before 1989")))),"Tier 4",
IF((OR((AND('[1]PWS Information'!$E$10="NTNC",Q1705="Non-Lead")),
(AND('[1]PWS Information'!$E$10="CWS",Q1705="Non-Lead",S1705="")),
(AND('[1]PWS Information'!$E$10="CWS",Q1705="Non-Lead",S1705="No")),
(AND('[1]PWS Information'!$E$10="CWS",Q1705="Non-Lead",S1705="Don't Know")),
(AND('[1]PWS Information'!$E$10="CWS",Q1705="Non-Lead", J1705="Non-Lead - Copper", S1705="Yes", L1705="Between 1989 and 2014")),
(AND('[1]PWS Information'!$E$10="CWS",Q1705="Non-Lead", J1705="Non-Lead - Copper", S1705="Yes", L1705="After 2014")),
(AND('[1]PWS Information'!$E$10="CWS",Q1705="Non-Lead", J1705="Non-Lead - Copper", S1705="Yes", L1705="Unknown")),
(AND('[1]PWS Information'!$E$10="CWS",Q1705="Non-Lead", N1705="Non-Lead - Copper", S1705="Yes", O1705="Between 1989 and 2014")),
(AND('[1]PWS Information'!$E$10="CWS",Q1705="Non-Lead", N1705="Non-Lead - Copper", S1705="Yes", O1705="After 2014")),
(AND('[1]PWS Information'!$E$10="CWS",Q1705="Non-Lead", N1705="Non-Lead - Copper", S1705="Yes", O1705="Unknown")),
(AND('[1]PWS Information'!$E$10="CWS",Q1705="Unknown")),
(AND('[1]PWS Information'!$E$10="NTNC",Q1705="Unknown")))),"Tier 5",
"")))))</f>
        <v>Tier 5</v>
      </c>
      <c r="Z1705" s="71"/>
      <c r="AA1705" s="71"/>
    </row>
    <row r="1706" spans="1:27" ht="72" x14ac:dyDescent="0.3">
      <c r="A1706" s="17"/>
      <c r="B1706" s="70">
        <v>3878855</v>
      </c>
      <c r="C1706" s="60">
        <v>235</v>
      </c>
      <c r="D1706" s="61" t="s">
        <v>494</v>
      </c>
      <c r="E1706" s="61" t="s">
        <v>49</v>
      </c>
      <c r="F1706" s="61">
        <v>78640</v>
      </c>
      <c r="G1706" s="62" t="s">
        <v>483</v>
      </c>
      <c r="H1706" s="63">
        <v>29.979794399999999</v>
      </c>
      <c r="I1706" s="64">
        <v>-97.833002777777693</v>
      </c>
      <c r="J1706" s="65" t="s">
        <v>50</v>
      </c>
      <c r="K1706" s="66" t="s">
        <v>51</v>
      </c>
      <c r="L1706" s="62" t="s">
        <v>52</v>
      </c>
      <c r="M1706" s="69"/>
      <c r="N1706" s="65" t="s">
        <v>50</v>
      </c>
      <c r="O1706" s="66" t="s">
        <v>52</v>
      </c>
      <c r="P1706" s="69"/>
      <c r="Q1706" s="55" t="str">
        <f t="shared" si="26"/>
        <v>Non-Lead</v>
      </c>
      <c r="R1706" s="70" t="s">
        <v>51</v>
      </c>
      <c r="S1706" s="70" t="s">
        <v>51</v>
      </c>
      <c r="T1706" s="70"/>
      <c r="U1706" s="71" t="s">
        <v>53</v>
      </c>
      <c r="V1706" s="71" t="s">
        <v>51</v>
      </c>
      <c r="W1706" s="71" t="s">
        <v>51</v>
      </c>
      <c r="X1706" s="71" t="s">
        <v>51</v>
      </c>
      <c r="Y1706" s="72" t="str">
        <f>IF((OR((AND('[1]PWS Information'!$E$10="CWS",U1706="Single Family Residence",Q1706="Lead")),
(AND('[1]PWS Information'!$E$10="CWS",U1706="Multiple Family Residence",'[1]PWS Information'!$E$11="Yes",Q1706="Lead")),
(AND('[1]PWS Information'!$E$10="NTNC",Q1706="Lead")))),"Tier 1",
IF((OR((AND('[1]PWS Information'!$E$10="CWS",U1706="Multiple Family Residence",'[1]PWS Information'!$E$11="No",Q1706="Lead")),
(AND('[1]PWS Information'!$E$10="CWS",U1706="Other",Q1706="Lead")),
(AND('[1]PWS Information'!$E$10="CWS",U1706="Building",Q1706="Lead")))),"Tier 2",
IF((OR((AND('[1]PWS Information'!$E$10="CWS",U1706="Single Family Residence",Q1706="Galvanized Requiring Replacement")),
(AND('[1]PWS Information'!$E$10="CWS",U1706="Single Family Residence",Q1706="Galvanized Requiring Replacement",R1706="Yes")),
(AND('[1]PWS Information'!$E$10="NTNC",Q1706="Galvanized Requiring Replacement")),
(AND('[1]PWS Information'!$E$10="NTNC",U1706="Single Family Residence",R1706="Yes")))),"Tier 3",
IF((OR((AND('[1]PWS Information'!$E$10="CWS",U1706="Single Family Residence",S1706="Yes",Q1706="Non-Lead", J1706="Non-Lead - Copper",L1706="Before 1989")),
(AND('[1]PWS Information'!$E$10="CWS",U1706="Single Family Residence",S1706="Yes",Q1706="Non-Lead", N1706="Non-Lead - Copper",O1706="Before 1989")))),"Tier 4",
IF((OR((AND('[1]PWS Information'!$E$10="NTNC",Q1706="Non-Lead")),
(AND('[1]PWS Information'!$E$10="CWS",Q1706="Non-Lead",S1706="")),
(AND('[1]PWS Information'!$E$10="CWS",Q1706="Non-Lead",S1706="No")),
(AND('[1]PWS Information'!$E$10="CWS",Q1706="Non-Lead",S1706="Don't Know")),
(AND('[1]PWS Information'!$E$10="CWS",Q1706="Non-Lead", J1706="Non-Lead - Copper", S1706="Yes", L1706="Between 1989 and 2014")),
(AND('[1]PWS Information'!$E$10="CWS",Q1706="Non-Lead", J1706="Non-Lead - Copper", S1706="Yes", L1706="After 2014")),
(AND('[1]PWS Information'!$E$10="CWS",Q1706="Non-Lead", J1706="Non-Lead - Copper", S1706="Yes", L1706="Unknown")),
(AND('[1]PWS Information'!$E$10="CWS",Q1706="Non-Lead", N1706="Non-Lead - Copper", S1706="Yes", O1706="Between 1989 and 2014")),
(AND('[1]PWS Information'!$E$10="CWS",Q1706="Non-Lead", N1706="Non-Lead - Copper", S1706="Yes", O1706="After 2014")),
(AND('[1]PWS Information'!$E$10="CWS",Q1706="Non-Lead", N1706="Non-Lead - Copper", S1706="Yes", O1706="Unknown")),
(AND('[1]PWS Information'!$E$10="CWS",Q1706="Unknown")),
(AND('[1]PWS Information'!$E$10="NTNC",Q1706="Unknown")))),"Tier 5",
"")))))</f>
        <v>Tier 5</v>
      </c>
      <c r="Z1706" s="71"/>
      <c r="AA1706" s="71"/>
    </row>
    <row r="1707" spans="1:27" ht="72" x14ac:dyDescent="0.3">
      <c r="A1707" s="1"/>
      <c r="B1707" s="70">
        <v>3823964</v>
      </c>
      <c r="C1707" s="60">
        <v>238</v>
      </c>
      <c r="D1707" s="61" t="s">
        <v>494</v>
      </c>
      <c r="E1707" s="61" t="s">
        <v>49</v>
      </c>
      <c r="F1707" s="61">
        <v>78640</v>
      </c>
      <c r="G1707" s="62" t="s">
        <v>483</v>
      </c>
      <c r="H1707" s="63">
        <v>29.980319399999999</v>
      </c>
      <c r="I1707" s="64">
        <v>-97.833497222222206</v>
      </c>
      <c r="J1707" s="65" t="s">
        <v>50</v>
      </c>
      <c r="K1707" s="66" t="s">
        <v>51</v>
      </c>
      <c r="L1707" s="62" t="s">
        <v>52</v>
      </c>
      <c r="M1707" s="69"/>
      <c r="N1707" s="65" t="s">
        <v>50</v>
      </c>
      <c r="O1707" s="66" t="s">
        <v>52</v>
      </c>
      <c r="P1707" s="69"/>
      <c r="Q1707" s="55" t="str">
        <f t="shared" si="26"/>
        <v>Non-Lead</v>
      </c>
      <c r="R1707" s="70" t="s">
        <v>51</v>
      </c>
      <c r="S1707" s="70" t="s">
        <v>51</v>
      </c>
      <c r="T1707" s="70"/>
      <c r="U1707" s="71" t="s">
        <v>53</v>
      </c>
      <c r="V1707" s="71" t="s">
        <v>51</v>
      </c>
      <c r="W1707" s="71" t="s">
        <v>51</v>
      </c>
      <c r="X1707" s="71" t="s">
        <v>51</v>
      </c>
      <c r="Y1707" s="72" t="str">
        <f>IF((OR((AND('[1]PWS Information'!$E$10="CWS",U1707="Single Family Residence",Q1707="Lead")),
(AND('[1]PWS Information'!$E$10="CWS",U1707="Multiple Family Residence",'[1]PWS Information'!$E$11="Yes",Q1707="Lead")),
(AND('[1]PWS Information'!$E$10="NTNC",Q1707="Lead")))),"Tier 1",
IF((OR((AND('[1]PWS Information'!$E$10="CWS",U1707="Multiple Family Residence",'[1]PWS Information'!$E$11="No",Q1707="Lead")),
(AND('[1]PWS Information'!$E$10="CWS",U1707="Other",Q1707="Lead")),
(AND('[1]PWS Information'!$E$10="CWS",U1707="Building",Q1707="Lead")))),"Tier 2",
IF((OR((AND('[1]PWS Information'!$E$10="CWS",U1707="Single Family Residence",Q1707="Galvanized Requiring Replacement")),
(AND('[1]PWS Information'!$E$10="CWS",U1707="Single Family Residence",Q1707="Galvanized Requiring Replacement",R1707="Yes")),
(AND('[1]PWS Information'!$E$10="NTNC",Q1707="Galvanized Requiring Replacement")),
(AND('[1]PWS Information'!$E$10="NTNC",U1707="Single Family Residence",R1707="Yes")))),"Tier 3",
IF((OR((AND('[1]PWS Information'!$E$10="CWS",U1707="Single Family Residence",S1707="Yes",Q1707="Non-Lead", J1707="Non-Lead - Copper",L1707="Before 1989")),
(AND('[1]PWS Information'!$E$10="CWS",U1707="Single Family Residence",S1707="Yes",Q1707="Non-Lead", N1707="Non-Lead - Copper",O1707="Before 1989")))),"Tier 4",
IF((OR((AND('[1]PWS Information'!$E$10="NTNC",Q1707="Non-Lead")),
(AND('[1]PWS Information'!$E$10="CWS",Q1707="Non-Lead",S1707="")),
(AND('[1]PWS Information'!$E$10="CWS",Q1707="Non-Lead",S1707="No")),
(AND('[1]PWS Information'!$E$10="CWS",Q1707="Non-Lead",S1707="Don't Know")),
(AND('[1]PWS Information'!$E$10="CWS",Q1707="Non-Lead", J1707="Non-Lead - Copper", S1707="Yes", L1707="Between 1989 and 2014")),
(AND('[1]PWS Information'!$E$10="CWS",Q1707="Non-Lead", J1707="Non-Lead - Copper", S1707="Yes", L1707="After 2014")),
(AND('[1]PWS Information'!$E$10="CWS",Q1707="Non-Lead", J1707="Non-Lead - Copper", S1707="Yes", L1707="Unknown")),
(AND('[1]PWS Information'!$E$10="CWS",Q1707="Non-Lead", N1707="Non-Lead - Copper", S1707="Yes", O1707="Between 1989 and 2014")),
(AND('[1]PWS Information'!$E$10="CWS",Q1707="Non-Lead", N1707="Non-Lead - Copper", S1707="Yes", O1707="After 2014")),
(AND('[1]PWS Information'!$E$10="CWS",Q1707="Non-Lead", N1707="Non-Lead - Copper", S1707="Yes", O1707="Unknown")),
(AND('[1]PWS Information'!$E$10="CWS",Q1707="Unknown")),
(AND('[1]PWS Information'!$E$10="NTNC",Q1707="Unknown")))),"Tier 5",
"")))))</f>
        <v>Tier 5</v>
      </c>
      <c r="Z1707" s="71"/>
      <c r="AA1707" s="71"/>
    </row>
    <row r="1708" spans="1:27" ht="72" x14ac:dyDescent="0.3">
      <c r="A1708" s="1"/>
      <c r="B1708" s="82">
        <v>3922791</v>
      </c>
      <c r="C1708" s="60">
        <v>245</v>
      </c>
      <c r="D1708" s="61" t="s">
        <v>494</v>
      </c>
      <c r="E1708" s="61" t="s">
        <v>49</v>
      </c>
      <c r="F1708" s="61">
        <v>78640</v>
      </c>
      <c r="G1708" s="62" t="s">
        <v>483</v>
      </c>
      <c r="H1708" s="63">
        <v>29.979702799999998</v>
      </c>
      <c r="I1708" s="64">
        <v>-97.833122222222201</v>
      </c>
      <c r="J1708" s="65" t="s">
        <v>50</v>
      </c>
      <c r="K1708" s="66" t="s">
        <v>51</v>
      </c>
      <c r="L1708" s="62" t="s">
        <v>52</v>
      </c>
      <c r="M1708" s="69"/>
      <c r="N1708" s="65" t="s">
        <v>50</v>
      </c>
      <c r="O1708" s="66" t="s">
        <v>52</v>
      </c>
      <c r="P1708" s="69"/>
      <c r="Q1708" s="55" t="str">
        <f t="shared" si="26"/>
        <v>Non-Lead</v>
      </c>
      <c r="R1708" s="70" t="s">
        <v>51</v>
      </c>
      <c r="S1708" s="70" t="s">
        <v>51</v>
      </c>
      <c r="T1708" s="70"/>
      <c r="U1708" s="71" t="s">
        <v>53</v>
      </c>
      <c r="V1708" s="71" t="s">
        <v>51</v>
      </c>
      <c r="W1708" s="71" t="s">
        <v>51</v>
      </c>
      <c r="X1708" s="71" t="s">
        <v>51</v>
      </c>
      <c r="Y1708" s="72" t="str">
        <f>IF((OR((AND('[1]PWS Information'!$E$10="CWS",U1708="Single Family Residence",Q1708="Lead")),
(AND('[1]PWS Information'!$E$10="CWS",U1708="Multiple Family Residence",'[1]PWS Information'!$E$11="Yes",Q1708="Lead")),
(AND('[1]PWS Information'!$E$10="NTNC",Q1708="Lead")))),"Tier 1",
IF((OR((AND('[1]PWS Information'!$E$10="CWS",U1708="Multiple Family Residence",'[1]PWS Information'!$E$11="No",Q1708="Lead")),
(AND('[1]PWS Information'!$E$10="CWS",U1708="Other",Q1708="Lead")),
(AND('[1]PWS Information'!$E$10="CWS",U1708="Building",Q1708="Lead")))),"Tier 2",
IF((OR((AND('[1]PWS Information'!$E$10="CWS",U1708="Single Family Residence",Q1708="Galvanized Requiring Replacement")),
(AND('[1]PWS Information'!$E$10="CWS",U1708="Single Family Residence",Q1708="Galvanized Requiring Replacement",R1708="Yes")),
(AND('[1]PWS Information'!$E$10="NTNC",Q1708="Galvanized Requiring Replacement")),
(AND('[1]PWS Information'!$E$10="NTNC",U1708="Single Family Residence",R1708="Yes")))),"Tier 3",
IF((OR((AND('[1]PWS Information'!$E$10="CWS",U1708="Single Family Residence",S1708="Yes",Q1708="Non-Lead", J1708="Non-Lead - Copper",L1708="Before 1989")),
(AND('[1]PWS Information'!$E$10="CWS",U1708="Single Family Residence",S1708="Yes",Q1708="Non-Lead", N1708="Non-Lead - Copper",O1708="Before 1989")))),"Tier 4",
IF((OR((AND('[1]PWS Information'!$E$10="NTNC",Q1708="Non-Lead")),
(AND('[1]PWS Information'!$E$10="CWS",Q1708="Non-Lead",S1708="")),
(AND('[1]PWS Information'!$E$10="CWS",Q1708="Non-Lead",S1708="No")),
(AND('[1]PWS Information'!$E$10="CWS",Q1708="Non-Lead",S1708="Don't Know")),
(AND('[1]PWS Information'!$E$10="CWS",Q1708="Non-Lead", J1708="Non-Lead - Copper", S1708="Yes", L1708="Between 1989 and 2014")),
(AND('[1]PWS Information'!$E$10="CWS",Q1708="Non-Lead", J1708="Non-Lead - Copper", S1708="Yes", L1708="After 2014")),
(AND('[1]PWS Information'!$E$10="CWS",Q1708="Non-Lead", J1708="Non-Lead - Copper", S1708="Yes", L1708="Unknown")),
(AND('[1]PWS Information'!$E$10="CWS",Q1708="Non-Lead", N1708="Non-Lead - Copper", S1708="Yes", O1708="Between 1989 and 2014")),
(AND('[1]PWS Information'!$E$10="CWS",Q1708="Non-Lead", N1708="Non-Lead - Copper", S1708="Yes", O1708="After 2014")),
(AND('[1]PWS Information'!$E$10="CWS",Q1708="Non-Lead", N1708="Non-Lead - Copper", S1708="Yes", O1708="Unknown")),
(AND('[1]PWS Information'!$E$10="CWS",Q1708="Unknown")),
(AND('[1]PWS Information'!$E$10="NTNC",Q1708="Unknown")))),"Tier 5",
"")))))</f>
        <v>Tier 5</v>
      </c>
      <c r="Z1708" s="71"/>
      <c r="AA1708" s="71"/>
    </row>
    <row r="1709" spans="1:27" ht="72" x14ac:dyDescent="0.3">
      <c r="A1709" s="1"/>
      <c r="B1709" s="70">
        <v>3793221</v>
      </c>
      <c r="C1709" s="60">
        <v>248</v>
      </c>
      <c r="D1709" s="61" t="s">
        <v>494</v>
      </c>
      <c r="E1709" s="61" t="s">
        <v>49</v>
      </c>
      <c r="F1709" s="61">
        <v>78640</v>
      </c>
      <c r="G1709" s="62" t="s">
        <v>483</v>
      </c>
      <c r="H1709" s="63">
        <v>29.979983300000001</v>
      </c>
      <c r="I1709" s="64">
        <v>-97.833594444444401</v>
      </c>
      <c r="J1709" s="65" t="s">
        <v>50</v>
      </c>
      <c r="K1709" s="66" t="s">
        <v>51</v>
      </c>
      <c r="L1709" s="62" t="s">
        <v>52</v>
      </c>
      <c r="M1709" s="69"/>
      <c r="N1709" s="65" t="s">
        <v>50</v>
      </c>
      <c r="O1709" s="66" t="s">
        <v>52</v>
      </c>
      <c r="P1709" s="69"/>
      <c r="Q1709" s="55" t="str">
        <f t="shared" si="26"/>
        <v>Non-Lead</v>
      </c>
      <c r="R1709" s="70" t="s">
        <v>51</v>
      </c>
      <c r="S1709" s="70" t="s">
        <v>51</v>
      </c>
      <c r="T1709" s="70"/>
      <c r="U1709" s="71" t="s">
        <v>53</v>
      </c>
      <c r="V1709" s="71" t="s">
        <v>51</v>
      </c>
      <c r="W1709" s="71" t="s">
        <v>51</v>
      </c>
      <c r="X1709" s="71" t="s">
        <v>51</v>
      </c>
      <c r="Y1709" s="72" t="str">
        <f>IF((OR((AND('[1]PWS Information'!$E$10="CWS",U1709="Single Family Residence",Q1709="Lead")),
(AND('[1]PWS Information'!$E$10="CWS",U1709="Multiple Family Residence",'[1]PWS Information'!$E$11="Yes",Q1709="Lead")),
(AND('[1]PWS Information'!$E$10="NTNC",Q1709="Lead")))),"Tier 1",
IF((OR((AND('[1]PWS Information'!$E$10="CWS",U1709="Multiple Family Residence",'[1]PWS Information'!$E$11="No",Q1709="Lead")),
(AND('[1]PWS Information'!$E$10="CWS",U1709="Other",Q1709="Lead")),
(AND('[1]PWS Information'!$E$10="CWS",U1709="Building",Q1709="Lead")))),"Tier 2",
IF((OR((AND('[1]PWS Information'!$E$10="CWS",U1709="Single Family Residence",Q1709="Galvanized Requiring Replacement")),
(AND('[1]PWS Information'!$E$10="CWS",U1709="Single Family Residence",Q1709="Galvanized Requiring Replacement",R1709="Yes")),
(AND('[1]PWS Information'!$E$10="NTNC",Q1709="Galvanized Requiring Replacement")),
(AND('[1]PWS Information'!$E$10="NTNC",U1709="Single Family Residence",R1709="Yes")))),"Tier 3",
IF((OR((AND('[1]PWS Information'!$E$10="CWS",U1709="Single Family Residence",S1709="Yes",Q1709="Non-Lead", J1709="Non-Lead - Copper",L1709="Before 1989")),
(AND('[1]PWS Information'!$E$10="CWS",U1709="Single Family Residence",S1709="Yes",Q1709="Non-Lead", N1709="Non-Lead - Copper",O1709="Before 1989")))),"Tier 4",
IF((OR((AND('[1]PWS Information'!$E$10="NTNC",Q1709="Non-Lead")),
(AND('[1]PWS Information'!$E$10="CWS",Q1709="Non-Lead",S1709="")),
(AND('[1]PWS Information'!$E$10="CWS",Q1709="Non-Lead",S1709="No")),
(AND('[1]PWS Information'!$E$10="CWS",Q1709="Non-Lead",S1709="Don't Know")),
(AND('[1]PWS Information'!$E$10="CWS",Q1709="Non-Lead", J1709="Non-Lead - Copper", S1709="Yes", L1709="Between 1989 and 2014")),
(AND('[1]PWS Information'!$E$10="CWS",Q1709="Non-Lead", J1709="Non-Lead - Copper", S1709="Yes", L1709="After 2014")),
(AND('[1]PWS Information'!$E$10="CWS",Q1709="Non-Lead", J1709="Non-Lead - Copper", S1709="Yes", L1709="Unknown")),
(AND('[1]PWS Information'!$E$10="CWS",Q1709="Non-Lead", N1709="Non-Lead - Copper", S1709="Yes", O1709="Between 1989 and 2014")),
(AND('[1]PWS Information'!$E$10="CWS",Q1709="Non-Lead", N1709="Non-Lead - Copper", S1709="Yes", O1709="After 2014")),
(AND('[1]PWS Information'!$E$10="CWS",Q1709="Non-Lead", N1709="Non-Lead - Copper", S1709="Yes", O1709="Unknown")),
(AND('[1]PWS Information'!$E$10="CWS",Q1709="Unknown")),
(AND('[1]PWS Information'!$E$10="NTNC",Q1709="Unknown")))),"Tier 5",
"")))))</f>
        <v>Tier 5</v>
      </c>
      <c r="Z1709" s="71"/>
      <c r="AA1709" s="71"/>
    </row>
    <row r="1710" spans="1:27" ht="72" x14ac:dyDescent="0.3">
      <c r="A1710" s="17"/>
      <c r="B1710" s="82">
        <v>3919585</v>
      </c>
      <c r="C1710" s="60">
        <v>255</v>
      </c>
      <c r="D1710" s="61" t="s">
        <v>494</v>
      </c>
      <c r="E1710" s="61" t="s">
        <v>49</v>
      </c>
      <c r="F1710" s="61">
        <v>78640</v>
      </c>
      <c r="G1710" s="62" t="s">
        <v>483</v>
      </c>
      <c r="H1710" s="63">
        <v>29.979602799999999</v>
      </c>
      <c r="I1710" s="64">
        <v>-97.833227777777694</v>
      </c>
      <c r="J1710" s="65" t="s">
        <v>50</v>
      </c>
      <c r="K1710" s="66" t="s">
        <v>51</v>
      </c>
      <c r="L1710" s="62" t="s">
        <v>52</v>
      </c>
      <c r="M1710" s="69"/>
      <c r="N1710" s="65" t="s">
        <v>50</v>
      </c>
      <c r="O1710" s="66" t="s">
        <v>52</v>
      </c>
      <c r="P1710" s="69"/>
      <c r="Q1710" s="55" t="str">
        <f t="shared" si="26"/>
        <v>Non-Lead</v>
      </c>
      <c r="R1710" s="70" t="s">
        <v>51</v>
      </c>
      <c r="S1710" s="70" t="s">
        <v>51</v>
      </c>
      <c r="T1710" s="70"/>
      <c r="U1710" s="71" t="s">
        <v>53</v>
      </c>
      <c r="V1710" s="71" t="s">
        <v>51</v>
      </c>
      <c r="W1710" s="71" t="s">
        <v>51</v>
      </c>
      <c r="X1710" s="71" t="s">
        <v>51</v>
      </c>
      <c r="Y1710" s="72" t="str">
        <f>IF((OR((AND('[1]PWS Information'!$E$10="CWS",U1710="Single Family Residence",Q1710="Lead")),
(AND('[1]PWS Information'!$E$10="CWS",U1710="Multiple Family Residence",'[1]PWS Information'!$E$11="Yes",Q1710="Lead")),
(AND('[1]PWS Information'!$E$10="NTNC",Q1710="Lead")))),"Tier 1",
IF((OR((AND('[1]PWS Information'!$E$10="CWS",U1710="Multiple Family Residence",'[1]PWS Information'!$E$11="No",Q1710="Lead")),
(AND('[1]PWS Information'!$E$10="CWS",U1710="Other",Q1710="Lead")),
(AND('[1]PWS Information'!$E$10="CWS",U1710="Building",Q1710="Lead")))),"Tier 2",
IF((OR((AND('[1]PWS Information'!$E$10="CWS",U1710="Single Family Residence",Q1710="Galvanized Requiring Replacement")),
(AND('[1]PWS Information'!$E$10="CWS",U1710="Single Family Residence",Q1710="Galvanized Requiring Replacement",R1710="Yes")),
(AND('[1]PWS Information'!$E$10="NTNC",Q1710="Galvanized Requiring Replacement")),
(AND('[1]PWS Information'!$E$10="NTNC",U1710="Single Family Residence",R1710="Yes")))),"Tier 3",
IF((OR((AND('[1]PWS Information'!$E$10="CWS",U1710="Single Family Residence",S1710="Yes",Q1710="Non-Lead", J1710="Non-Lead - Copper",L1710="Before 1989")),
(AND('[1]PWS Information'!$E$10="CWS",U1710="Single Family Residence",S1710="Yes",Q1710="Non-Lead", N1710="Non-Lead - Copper",O1710="Before 1989")))),"Tier 4",
IF((OR((AND('[1]PWS Information'!$E$10="NTNC",Q1710="Non-Lead")),
(AND('[1]PWS Information'!$E$10="CWS",Q1710="Non-Lead",S1710="")),
(AND('[1]PWS Information'!$E$10="CWS",Q1710="Non-Lead",S1710="No")),
(AND('[1]PWS Information'!$E$10="CWS",Q1710="Non-Lead",S1710="Don't Know")),
(AND('[1]PWS Information'!$E$10="CWS",Q1710="Non-Lead", J1710="Non-Lead - Copper", S1710="Yes", L1710="Between 1989 and 2014")),
(AND('[1]PWS Information'!$E$10="CWS",Q1710="Non-Lead", J1710="Non-Lead - Copper", S1710="Yes", L1710="After 2014")),
(AND('[1]PWS Information'!$E$10="CWS",Q1710="Non-Lead", J1710="Non-Lead - Copper", S1710="Yes", L1710="Unknown")),
(AND('[1]PWS Information'!$E$10="CWS",Q1710="Non-Lead", N1710="Non-Lead - Copper", S1710="Yes", O1710="Between 1989 and 2014")),
(AND('[1]PWS Information'!$E$10="CWS",Q1710="Non-Lead", N1710="Non-Lead - Copper", S1710="Yes", O1710="After 2014")),
(AND('[1]PWS Information'!$E$10="CWS",Q1710="Non-Lead", N1710="Non-Lead - Copper", S1710="Yes", O1710="Unknown")),
(AND('[1]PWS Information'!$E$10="CWS",Q1710="Unknown")),
(AND('[1]PWS Information'!$E$10="NTNC",Q1710="Unknown")))),"Tier 5",
"")))))</f>
        <v>Tier 5</v>
      </c>
      <c r="Z1710" s="71"/>
      <c r="AA1710" s="71"/>
    </row>
    <row r="1711" spans="1:27" ht="72" x14ac:dyDescent="0.3">
      <c r="A1711" s="1"/>
      <c r="B1711" s="70">
        <v>3811605</v>
      </c>
      <c r="C1711" s="60">
        <v>258</v>
      </c>
      <c r="D1711" s="61" t="s">
        <v>494</v>
      </c>
      <c r="E1711" s="61" t="s">
        <v>49</v>
      </c>
      <c r="F1711" s="61">
        <v>78640</v>
      </c>
      <c r="G1711" s="62" t="s">
        <v>483</v>
      </c>
      <c r="H1711" s="63">
        <v>29.979880600000001</v>
      </c>
      <c r="I1711" s="64">
        <v>-97.833691666666596</v>
      </c>
      <c r="J1711" s="65" t="s">
        <v>50</v>
      </c>
      <c r="K1711" s="66" t="s">
        <v>51</v>
      </c>
      <c r="L1711" s="62" t="s">
        <v>52</v>
      </c>
      <c r="M1711" s="69"/>
      <c r="N1711" s="65" t="s">
        <v>50</v>
      </c>
      <c r="O1711" s="66" t="s">
        <v>52</v>
      </c>
      <c r="P1711" s="69"/>
      <c r="Q1711" s="55" t="str">
        <f t="shared" si="26"/>
        <v>Non-Lead</v>
      </c>
      <c r="R1711" s="70" t="s">
        <v>51</v>
      </c>
      <c r="S1711" s="70" t="s">
        <v>51</v>
      </c>
      <c r="T1711" s="70"/>
      <c r="U1711" s="71" t="s">
        <v>53</v>
      </c>
      <c r="V1711" s="71" t="s">
        <v>51</v>
      </c>
      <c r="W1711" s="71" t="s">
        <v>51</v>
      </c>
      <c r="X1711" s="71" t="s">
        <v>51</v>
      </c>
      <c r="Y1711" s="72" t="str">
        <f>IF((OR((AND('[1]PWS Information'!$E$10="CWS",U1711="Single Family Residence",Q1711="Lead")),
(AND('[1]PWS Information'!$E$10="CWS",U1711="Multiple Family Residence",'[1]PWS Information'!$E$11="Yes",Q1711="Lead")),
(AND('[1]PWS Information'!$E$10="NTNC",Q1711="Lead")))),"Tier 1",
IF((OR((AND('[1]PWS Information'!$E$10="CWS",U1711="Multiple Family Residence",'[1]PWS Information'!$E$11="No",Q1711="Lead")),
(AND('[1]PWS Information'!$E$10="CWS",U1711="Other",Q1711="Lead")),
(AND('[1]PWS Information'!$E$10="CWS",U1711="Building",Q1711="Lead")))),"Tier 2",
IF((OR((AND('[1]PWS Information'!$E$10="CWS",U1711="Single Family Residence",Q1711="Galvanized Requiring Replacement")),
(AND('[1]PWS Information'!$E$10="CWS",U1711="Single Family Residence",Q1711="Galvanized Requiring Replacement",R1711="Yes")),
(AND('[1]PWS Information'!$E$10="NTNC",Q1711="Galvanized Requiring Replacement")),
(AND('[1]PWS Information'!$E$10="NTNC",U1711="Single Family Residence",R1711="Yes")))),"Tier 3",
IF((OR((AND('[1]PWS Information'!$E$10="CWS",U1711="Single Family Residence",S1711="Yes",Q1711="Non-Lead", J1711="Non-Lead - Copper",L1711="Before 1989")),
(AND('[1]PWS Information'!$E$10="CWS",U1711="Single Family Residence",S1711="Yes",Q1711="Non-Lead", N1711="Non-Lead - Copper",O1711="Before 1989")))),"Tier 4",
IF((OR((AND('[1]PWS Information'!$E$10="NTNC",Q1711="Non-Lead")),
(AND('[1]PWS Information'!$E$10="CWS",Q1711="Non-Lead",S1711="")),
(AND('[1]PWS Information'!$E$10="CWS",Q1711="Non-Lead",S1711="No")),
(AND('[1]PWS Information'!$E$10="CWS",Q1711="Non-Lead",S1711="Don't Know")),
(AND('[1]PWS Information'!$E$10="CWS",Q1711="Non-Lead", J1711="Non-Lead - Copper", S1711="Yes", L1711="Between 1989 and 2014")),
(AND('[1]PWS Information'!$E$10="CWS",Q1711="Non-Lead", J1711="Non-Lead - Copper", S1711="Yes", L1711="After 2014")),
(AND('[1]PWS Information'!$E$10="CWS",Q1711="Non-Lead", J1711="Non-Lead - Copper", S1711="Yes", L1711="Unknown")),
(AND('[1]PWS Information'!$E$10="CWS",Q1711="Non-Lead", N1711="Non-Lead - Copper", S1711="Yes", O1711="Between 1989 and 2014")),
(AND('[1]PWS Information'!$E$10="CWS",Q1711="Non-Lead", N1711="Non-Lead - Copper", S1711="Yes", O1711="After 2014")),
(AND('[1]PWS Information'!$E$10="CWS",Q1711="Non-Lead", N1711="Non-Lead - Copper", S1711="Yes", O1711="Unknown")),
(AND('[1]PWS Information'!$E$10="CWS",Q1711="Unknown")),
(AND('[1]PWS Information'!$E$10="NTNC",Q1711="Unknown")))),"Tier 5",
"")))))</f>
        <v>Tier 5</v>
      </c>
      <c r="Z1711" s="71"/>
      <c r="AA1711" s="71"/>
    </row>
    <row r="1712" spans="1:27" ht="72" x14ac:dyDescent="0.3">
      <c r="A1712" s="1"/>
      <c r="B1712" s="70">
        <v>3835052</v>
      </c>
      <c r="C1712" s="60">
        <v>265</v>
      </c>
      <c r="D1712" s="61" t="s">
        <v>494</v>
      </c>
      <c r="E1712" s="61" t="s">
        <v>49</v>
      </c>
      <c r="F1712" s="61">
        <v>78640</v>
      </c>
      <c r="G1712" s="62" t="s">
        <v>483</v>
      </c>
      <c r="H1712" s="63">
        <v>29.979502799999999</v>
      </c>
      <c r="I1712" s="64">
        <v>-97.8333333333333</v>
      </c>
      <c r="J1712" s="65" t="s">
        <v>50</v>
      </c>
      <c r="K1712" s="66" t="s">
        <v>51</v>
      </c>
      <c r="L1712" s="62" t="s">
        <v>52</v>
      </c>
      <c r="M1712" s="69"/>
      <c r="N1712" s="65" t="s">
        <v>50</v>
      </c>
      <c r="O1712" s="66" t="s">
        <v>52</v>
      </c>
      <c r="P1712" s="69"/>
      <c r="Q1712" s="55" t="str">
        <f t="shared" si="26"/>
        <v>Non-Lead</v>
      </c>
      <c r="R1712" s="70" t="s">
        <v>51</v>
      </c>
      <c r="S1712" s="70" t="s">
        <v>51</v>
      </c>
      <c r="T1712" s="70"/>
      <c r="U1712" s="71" t="s">
        <v>53</v>
      </c>
      <c r="V1712" s="71" t="s">
        <v>51</v>
      </c>
      <c r="W1712" s="71" t="s">
        <v>51</v>
      </c>
      <c r="X1712" s="71" t="s">
        <v>51</v>
      </c>
      <c r="Y1712" s="72" t="str">
        <f>IF((OR((AND('[1]PWS Information'!$E$10="CWS",U1712="Single Family Residence",Q1712="Lead")),
(AND('[1]PWS Information'!$E$10="CWS",U1712="Multiple Family Residence",'[1]PWS Information'!$E$11="Yes",Q1712="Lead")),
(AND('[1]PWS Information'!$E$10="NTNC",Q1712="Lead")))),"Tier 1",
IF((OR((AND('[1]PWS Information'!$E$10="CWS",U1712="Multiple Family Residence",'[1]PWS Information'!$E$11="No",Q1712="Lead")),
(AND('[1]PWS Information'!$E$10="CWS",U1712="Other",Q1712="Lead")),
(AND('[1]PWS Information'!$E$10="CWS",U1712="Building",Q1712="Lead")))),"Tier 2",
IF((OR((AND('[1]PWS Information'!$E$10="CWS",U1712="Single Family Residence",Q1712="Galvanized Requiring Replacement")),
(AND('[1]PWS Information'!$E$10="CWS",U1712="Single Family Residence",Q1712="Galvanized Requiring Replacement",R1712="Yes")),
(AND('[1]PWS Information'!$E$10="NTNC",Q1712="Galvanized Requiring Replacement")),
(AND('[1]PWS Information'!$E$10="NTNC",U1712="Single Family Residence",R1712="Yes")))),"Tier 3",
IF((OR((AND('[1]PWS Information'!$E$10="CWS",U1712="Single Family Residence",S1712="Yes",Q1712="Non-Lead", J1712="Non-Lead - Copper",L1712="Before 1989")),
(AND('[1]PWS Information'!$E$10="CWS",U1712="Single Family Residence",S1712="Yes",Q1712="Non-Lead", N1712="Non-Lead - Copper",O1712="Before 1989")))),"Tier 4",
IF((OR((AND('[1]PWS Information'!$E$10="NTNC",Q1712="Non-Lead")),
(AND('[1]PWS Information'!$E$10="CWS",Q1712="Non-Lead",S1712="")),
(AND('[1]PWS Information'!$E$10="CWS",Q1712="Non-Lead",S1712="No")),
(AND('[1]PWS Information'!$E$10="CWS",Q1712="Non-Lead",S1712="Don't Know")),
(AND('[1]PWS Information'!$E$10="CWS",Q1712="Non-Lead", J1712="Non-Lead - Copper", S1712="Yes", L1712="Between 1989 and 2014")),
(AND('[1]PWS Information'!$E$10="CWS",Q1712="Non-Lead", J1712="Non-Lead - Copper", S1712="Yes", L1712="After 2014")),
(AND('[1]PWS Information'!$E$10="CWS",Q1712="Non-Lead", J1712="Non-Lead - Copper", S1712="Yes", L1712="Unknown")),
(AND('[1]PWS Information'!$E$10="CWS",Q1712="Non-Lead", N1712="Non-Lead - Copper", S1712="Yes", O1712="Between 1989 and 2014")),
(AND('[1]PWS Information'!$E$10="CWS",Q1712="Non-Lead", N1712="Non-Lead - Copper", S1712="Yes", O1712="After 2014")),
(AND('[1]PWS Information'!$E$10="CWS",Q1712="Non-Lead", N1712="Non-Lead - Copper", S1712="Yes", O1712="Unknown")),
(AND('[1]PWS Information'!$E$10="CWS",Q1712="Unknown")),
(AND('[1]PWS Information'!$E$10="NTNC",Q1712="Unknown")))),"Tier 5",
"")))))</f>
        <v>Tier 5</v>
      </c>
      <c r="Z1712" s="71"/>
      <c r="AA1712" s="71"/>
    </row>
    <row r="1713" spans="1:27" ht="72" x14ac:dyDescent="0.3">
      <c r="A1713" s="1"/>
      <c r="B1713" s="70">
        <v>3823522</v>
      </c>
      <c r="C1713" s="60">
        <v>268</v>
      </c>
      <c r="D1713" s="61" t="s">
        <v>494</v>
      </c>
      <c r="E1713" s="61" t="s">
        <v>49</v>
      </c>
      <c r="F1713" s="61">
        <v>78640</v>
      </c>
      <c r="G1713" s="62" t="s">
        <v>483</v>
      </c>
      <c r="H1713" s="63">
        <v>29.979761100000001</v>
      </c>
      <c r="I1713" s="64">
        <v>-97.833772222222194</v>
      </c>
      <c r="J1713" s="65" t="s">
        <v>50</v>
      </c>
      <c r="K1713" s="66" t="s">
        <v>51</v>
      </c>
      <c r="L1713" s="62" t="s">
        <v>52</v>
      </c>
      <c r="M1713" s="69"/>
      <c r="N1713" s="65" t="s">
        <v>50</v>
      </c>
      <c r="O1713" s="66" t="s">
        <v>52</v>
      </c>
      <c r="P1713" s="69"/>
      <c r="Q1713" s="55" t="str">
        <f t="shared" si="26"/>
        <v>Non-Lead</v>
      </c>
      <c r="R1713" s="70" t="s">
        <v>51</v>
      </c>
      <c r="S1713" s="70" t="s">
        <v>51</v>
      </c>
      <c r="T1713" s="70"/>
      <c r="U1713" s="71" t="s">
        <v>53</v>
      </c>
      <c r="V1713" s="71" t="s">
        <v>51</v>
      </c>
      <c r="W1713" s="71" t="s">
        <v>51</v>
      </c>
      <c r="X1713" s="71" t="s">
        <v>51</v>
      </c>
      <c r="Y1713" s="72" t="str">
        <f>IF((OR((AND('[1]PWS Information'!$E$10="CWS",U1713="Single Family Residence",Q1713="Lead")),
(AND('[1]PWS Information'!$E$10="CWS",U1713="Multiple Family Residence",'[1]PWS Information'!$E$11="Yes",Q1713="Lead")),
(AND('[1]PWS Information'!$E$10="NTNC",Q1713="Lead")))),"Tier 1",
IF((OR((AND('[1]PWS Information'!$E$10="CWS",U1713="Multiple Family Residence",'[1]PWS Information'!$E$11="No",Q1713="Lead")),
(AND('[1]PWS Information'!$E$10="CWS",U1713="Other",Q1713="Lead")),
(AND('[1]PWS Information'!$E$10="CWS",U1713="Building",Q1713="Lead")))),"Tier 2",
IF((OR((AND('[1]PWS Information'!$E$10="CWS",U1713="Single Family Residence",Q1713="Galvanized Requiring Replacement")),
(AND('[1]PWS Information'!$E$10="CWS",U1713="Single Family Residence",Q1713="Galvanized Requiring Replacement",R1713="Yes")),
(AND('[1]PWS Information'!$E$10="NTNC",Q1713="Galvanized Requiring Replacement")),
(AND('[1]PWS Information'!$E$10="NTNC",U1713="Single Family Residence",R1713="Yes")))),"Tier 3",
IF((OR((AND('[1]PWS Information'!$E$10="CWS",U1713="Single Family Residence",S1713="Yes",Q1713="Non-Lead", J1713="Non-Lead - Copper",L1713="Before 1989")),
(AND('[1]PWS Information'!$E$10="CWS",U1713="Single Family Residence",S1713="Yes",Q1713="Non-Lead", N1713="Non-Lead - Copper",O1713="Before 1989")))),"Tier 4",
IF((OR((AND('[1]PWS Information'!$E$10="NTNC",Q1713="Non-Lead")),
(AND('[1]PWS Information'!$E$10="CWS",Q1713="Non-Lead",S1713="")),
(AND('[1]PWS Information'!$E$10="CWS",Q1713="Non-Lead",S1713="No")),
(AND('[1]PWS Information'!$E$10="CWS",Q1713="Non-Lead",S1713="Don't Know")),
(AND('[1]PWS Information'!$E$10="CWS",Q1713="Non-Lead", J1713="Non-Lead - Copper", S1713="Yes", L1713="Between 1989 and 2014")),
(AND('[1]PWS Information'!$E$10="CWS",Q1713="Non-Lead", J1713="Non-Lead - Copper", S1713="Yes", L1713="After 2014")),
(AND('[1]PWS Information'!$E$10="CWS",Q1713="Non-Lead", J1713="Non-Lead - Copper", S1713="Yes", L1713="Unknown")),
(AND('[1]PWS Information'!$E$10="CWS",Q1713="Non-Lead", N1713="Non-Lead - Copper", S1713="Yes", O1713="Between 1989 and 2014")),
(AND('[1]PWS Information'!$E$10="CWS",Q1713="Non-Lead", N1713="Non-Lead - Copper", S1713="Yes", O1713="After 2014")),
(AND('[1]PWS Information'!$E$10="CWS",Q1713="Non-Lead", N1713="Non-Lead - Copper", S1713="Yes", O1713="Unknown")),
(AND('[1]PWS Information'!$E$10="CWS",Q1713="Unknown")),
(AND('[1]PWS Information'!$E$10="NTNC",Q1713="Unknown")))),"Tier 5",
"")))))</f>
        <v>Tier 5</v>
      </c>
      <c r="Z1713" s="71"/>
      <c r="AA1713" s="71"/>
    </row>
    <row r="1714" spans="1:27" ht="72" x14ac:dyDescent="0.3">
      <c r="A1714" s="17"/>
      <c r="B1714" s="70">
        <v>9761352</v>
      </c>
      <c r="C1714" s="60">
        <v>275</v>
      </c>
      <c r="D1714" s="61" t="s">
        <v>494</v>
      </c>
      <c r="E1714" s="61" t="s">
        <v>49</v>
      </c>
      <c r="F1714" s="61">
        <v>78640</v>
      </c>
      <c r="G1714" s="62" t="s">
        <v>483</v>
      </c>
      <c r="H1714" s="63">
        <v>29.9794111</v>
      </c>
      <c r="I1714" s="64">
        <v>-97.833491666666603</v>
      </c>
      <c r="J1714" s="65" t="s">
        <v>50</v>
      </c>
      <c r="K1714" s="66" t="s">
        <v>51</v>
      </c>
      <c r="L1714" s="62" t="s">
        <v>52</v>
      </c>
      <c r="M1714" s="69"/>
      <c r="N1714" s="65" t="s">
        <v>50</v>
      </c>
      <c r="O1714" s="66" t="s">
        <v>52</v>
      </c>
      <c r="P1714" s="69"/>
      <c r="Q1714" s="55" t="str">
        <f t="shared" si="26"/>
        <v>Non-Lead</v>
      </c>
      <c r="R1714" s="70" t="s">
        <v>51</v>
      </c>
      <c r="S1714" s="70" t="s">
        <v>51</v>
      </c>
      <c r="T1714" s="70"/>
      <c r="U1714" s="71" t="s">
        <v>53</v>
      </c>
      <c r="V1714" s="71" t="s">
        <v>51</v>
      </c>
      <c r="W1714" s="71" t="s">
        <v>51</v>
      </c>
      <c r="X1714" s="71" t="s">
        <v>51</v>
      </c>
      <c r="Y1714" s="72" t="str">
        <f>IF((OR((AND('[1]PWS Information'!$E$10="CWS",U1714="Single Family Residence",Q1714="Lead")),
(AND('[1]PWS Information'!$E$10="CWS",U1714="Multiple Family Residence",'[1]PWS Information'!$E$11="Yes",Q1714="Lead")),
(AND('[1]PWS Information'!$E$10="NTNC",Q1714="Lead")))),"Tier 1",
IF((OR((AND('[1]PWS Information'!$E$10="CWS",U1714="Multiple Family Residence",'[1]PWS Information'!$E$11="No",Q1714="Lead")),
(AND('[1]PWS Information'!$E$10="CWS",U1714="Other",Q1714="Lead")),
(AND('[1]PWS Information'!$E$10="CWS",U1714="Building",Q1714="Lead")))),"Tier 2",
IF((OR((AND('[1]PWS Information'!$E$10="CWS",U1714="Single Family Residence",Q1714="Galvanized Requiring Replacement")),
(AND('[1]PWS Information'!$E$10="CWS",U1714="Single Family Residence",Q1714="Galvanized Requiring Replacement",R1714="Yes")),
(AND('[1]PWS Information'!$E$10="NTNC",Q1714="Galvanized Requiring Replacement")),
(AND('[1]PWS Information'!$E$10="NTNC",U1714="Single Family Residence",R1714="Yes")))),"Tier 3",
IF((OR((AND('[1]PWS Information'!$E$10="CWS",U1714="Single Family Residence",S1714="Yes",Q1714="Non-Lead", J1714="Non-Lead - Copper",L1714="Before 1989")),
(AND('[1]PWS Information'!$E$10="CWS",U1714="Single Family Residence",S1714="Yes",Q1714="Non-Lead", N1714="Non-Lead - Copper",O1714="Before 1989")))),"Tier 4",
IF((OR((AND('[1]PWS Information'!$E$10="NTNC",Q1714="Non-Lead")),
(AND('[1]PWS Information'!$E$10="CWS",Q1714="Non-Lead",S1714="")),
(AND('[1]PWS Information'!$E$10="CWS",Q1714="Non-Lead",S1714="No")),
(AND('[1]PWS Information'!$E$10="CWS",Q1714="Non-Lead",S1714="Don't Know")),
(AND('[1]PWS Information'!$E$10="CWS",Q1714="Non-Lead", J1714="Non-Lead - Copper", S1714="Yes", L1714="Between 1989 and 2014")),
(AND('[1]PWS Information'!$E$10="CWS",Q1714="Non-Lead", J1714="Non-Lead - Copper", S1714="Yes", L1714="After 2014")),
(AND('[1]PWS Information'!$E$10="CWS",Q1714="Non-Lead", J1714="Non-Lead - Copper", S1714="Yes", L1714="Unknown")),
(AND('[1]PWS Information'!$E$10="CWS",Q1714="Non-Lead", N1714="Non-Lead - Copper", S1714="Yes", O1714="Between 1989 and 2014")),
(AND('[1]PWS Information'!$E$10="CWS",Q1714="Non-Lead", N1714="Non-Lead - Copper", S1714="Yes", O1714="After 2014")),
(AND('[1]PWS Information'!$E$10="CWS",Q1714="Non-Lead", N1714="Non-Lead - Copper", S1714="Yes", O1714="Unknown")),
(AND('[1]PWS Information'!$E$10="CWS",Q1714="Unknown")),
(AND('[1]PWS Information'!$E$10="NTNC",Q1714="Unknown")))),"Tier 5",
"")))))</f>
        <v>Tier 5</v>
      </c>
      <c r="Z1714" s="71"/>
      <c r="AA1714" s="71"/>
    </row>
    <row r="1715" spans="1:27" ht="72" x14ac:dyDescent="0.3">
      <c r="A1715" s="1"/>
      <c r="B1715" s="70">
        <v>9747333</v>
      </c>
      <c r="C1715" s="60">
        <v>278</v>
      </c>
      <c r="D1715" s="61" t="s">
        <v>494</v>
      </c>
      <c r="E1715" s="61" t="s">
        <v>49</v>
      </c>
      <c r="F1715" s="61">
        <v>78640</v>
      </c>
      <c r="G1715" s="62" t="s">
        <v>483</v>
      </c>
      <c r="H1715" s="63">
        <v>29.979675</v>
      </c>
      <c r="I1715" s="64">
        <v>-97.833919444444405</v>
      </c>
      <c r="J1715" s="65" t="s">
        <v>50</v>
      </c>
      <c r="K1715" s="66" t="s">
        <v>51</v>
      </c>
      <c r="L1715" s="62" t="s">
        <v>52</v>
      </c>
      <c r="M1715" s="69"/>
      <c r="N1715" s="65" t="s">
        <v>50</v>
      </c>
      <c r="O1715" s="66" t="s">
        <v>52</v>
      </c>
      <c r="P1715" s="69"/>
      <c r="Q1715" s="55" t="str">
        <f t="shared" si="26"/>
        <v>Non-Lead</v>
      </c>
      <c r="R1715" s="70" t="s">
        <v>51</v>
      </c>
      <c r="S1715" s="70" t="s">
        <v>51</v>
      </c>
      <c r="T1715" s="70"/>
      <c r="U1715" s="71" t="s">
        <v>53</v>
      </c>
      <c r="V1715" s="71" t="s">
        <v>51</v>
      </c>
      <c r="W1715" s="71" t="s">
        <v>51</v>
      </c>
      <c r="X1715" s="71" t="s">
        <v>51</v>
      </c>
      <c r="Y1715" s="72" t="str">
        <f>IF((OR((AND('[1]PWS Information'!$E$10="CWS",U1715="Single Family Residence",Q1715="Lead")),
(AND('[1]PWS Information'!$E$10="CWS",U1715="Multiple Family Residence",'[1]PWS Information'!$E$11="Yes",Q1715="Lead")),
(AND('[1]PWS Information'!$E$10="NTNC",Q1715="Lead")))),"Tier 1",
IF((OR((AND('[1]PWS Information'!$E$10="CWS",U1715="Multiple Family Residence",'[1]PWS Information'!$E$11="No",Q1715="Lead")),
(AND('[1]PWS Information'!$E$10="CWS",U1715="Other",Q1715="Lead")),
(AND('[1]PWS Information'!$E$10="CWS",U1715="Building",Q1715="Lead")))),"Tier 2",
IF((OR((AND('[1]PWS Information'!$E$10="CWS",U1715="Single Family Residence",Q1715="Galvanized Requiring Replacement")),
(AND('[1]PWS Information'!$E$10="CWS",U1715="Single Family Residence",Q1715="Galvanized Requiring Replacement",R1715="Yes")),
(AND('[1]PWS Information'!$E$10="NTNC",Q1715="Galvanized Requiring Replacement")),
(AND('[1]PWS Information'!$E$10="NTNC",U1715="Single Family Residence",R1715="Yes")))),"Tier 3",
IF((OR((AND('[1]PWS Information'!$E$10="CWS",U1715="Single Family Residence",S1715="Yes",Q1715="Non-Lead", J1715="Non-Lead - Copper",L1715="Before 1989")),
(AND('[1]PWS Information'!$E$10="CWS",U1715="Single Family Residence",S1715="Yes",Q1715="Non-Lead", N1715="Non-Lead - Copper",O1715="Before 1989")))),"Tier 4",
IF((OR((AND('[1]PWS Information'!$E$10="NTNC",Q1715="Non-Lead")),
(AND('[1]PWS Information'!$E$10="CWS",Q1715="Non-Lead",S1715="")),
(AND('[1]PWS Information'!$E$10="CWS",Q1715="Non-Lead",S1715="No")),
(AND('[1]PWS Information'!$E$10="CWS",Q1715="Non-Lead",S1715="Don't Know")),
(AND('[1]PWS Information'!$E$10="CWS",Q1715="Non-Lead", J1715="Non-Lead - Copper", S1715="Yes", L1715="Between 1989 and 2014")),
(AND('[1]PWS Information'!$E$10="CWS",Q1715="Non-Lead", J1715="Non-Lead - Copper", S1715="Yes", L1715="After 2014")),
(AND('[1]PWS Information'!$E$10="CWS",Q1715="Non-Lead", J1715="Non-Lead - Copper", S1715="Yes", L1715="Unknown")),
(AND('[1]PWS Information'!$E$10="CWS",Q1715="Non-Lead", N1715="Non-Lead - Copper", S1715="Yes", O1715="Between 1989 and 2014")),
(AND('[1]PWS Information'!$E$10="CWS",Q1715="Non-Lead", N1715="Non-Lead - Copper", S1715="Yes", O1715="After 2014")),
(AND('[1]PWS Information'!$E$10="CWS",Q1715="Non-Lead", N1715="Non-Lead - Copper", S1715="Yes", O1715="Unknown")),
(AND('[1]PWS Information'!$E$10="CWS",Q1715="Unknown")),
(AND('[1]PWS Information'!$E$10="NTNC",Q1715="Unknown")))),"Tier 5",
"")))))</f>
        <v>Tier 5</v>
      </c>
      <c r="Z1715" s="71"/>
      <c r="AA1715" s="71"/>
    </row>
    <row r="1716" spans="1:27" ht="72" x14ac:dyDescent="0.3">
      <c r="A1716" s="1"/>
      <c r="B1716" s="70">
        <v>15536371</v>
      </c>
      <c r="C1716" s="60">
        <v>288</v>
      </c>
      <c r="D1716" s="61" t="s">
        <v>494</v>
      </c>
      <c r="E1716" s="61" t="s">
        <v>49</v>
      </c>
      <c r="F1716" s="61">
        <v>78640</v>
      </c>
      <c r="G1716" s="62" t="s">
        <v>483</v>
      </c>
      <c r="H1716" s="63">
        <v>29.9795889</v>
      </c>
      <c r="I1716" s="64">
        <v>-97.834030555555501</v>
      </c>
      <c r="J1716" s="65" t="s">
        <v>50</v>
      </c>
      <c r="K1716" s="66" t="s">
        <v>51</v>
      </c>
      <c r="L1716" s="62" t="s">
        <v>52</v>
      </c>
      <c r="M1716" s="69"/>
      <c r="N1716" s="65" t="s">
        <v>50</v>
      </c>
      <c r="O1716" s="66" t="s">
        <v>52</v>
      </c>
      <c r="P1716" s="69"/>
      <c r="Q1716" s="55" t="str">
        <f t="shared" si="26"/>
        <v>Non-Lead</v>
      </c>
      <c r="R1716" s="70" t="s">
        <v>51</v>
      </c>
      <c r="S1716" s="70" t="s">
        <v>51</v>
      </c>
      <c r="T1716" s="70"/>
      <c r="U1716" s="71" t="s">
        <v>53</v>
      </c>
      <c r="V1716" s="71" t="s">
        <v>51</v>
      </c>
      <c r="W1716" s="71" t="s">
        <v>51</v>
      </c>
      <c r="X1716" s="71" t="s">
        <v>51</v>
      </c>
      <c r="Y1716" s="72" t="str">
        <f>IF((OR((AND('[1]PWS Information'!$E$10="CWS",U1716="Single Family Residence",Q1716="Lead")),
(AND('[1]PWS Information'!$E$10="CWS",U1716="Multiple Family Residence",'[1]PWS Information'!$E$11="Yes",Q1716="Lead")),
(AND('[1]PWS Information'!$E$10="NTNC",Q1716="Lead")))),"Tier 1",
IF((OR((AND('[1]PWS Information'!$E$10="CWS",U1716="Multiple Family Residence",'[1]PWS Information'!$E$11="No",Q1716="Lead")),
(AND('[1]PWS Information'!$E$10="CWS",U1716="Other",Q1716="Lead")),
(AND('[1]PWS Information'!$E$10="CWS",U1716="Building",Q1716="Lead")))),"Tier 2",
IF((OR((AND('[1]PWS Information'!$E$10="CWS",U1716="Single Family Residence",Q1716="Galvanized Requiring Replacement")),
(AND('[1]PWS Information'!$E$10="CWS",U1716="Single Family Residence",Q1716="Galvanized Requiring Replacement",R1716="Yes")),
(AND('[1]PWS Information'!$E$10="NTNC",Q1716="Galvanized Requiring Replacement")),
(AND('[1]PWS Information'!$E$10="NTNC",U1716="Single Family Residence",R1716="Yes")))),"Tier 3",
IF((OR((AND('[1]PWS Information'!$E$10="CWS",U1716="Single Family Residence",S1716="Yes",Q1716="Non-Lead", J1716="Non-Lead - Copper",L1716="Before 1989")),
(AND('[1]PWS Information'!$E$10="CWS",U1716="Single Family Residence",S1716="Yes",Q1716="Non-Lead", N1716="Non-Lead - Copper",O1716="Before 1989")))),"Tier 4",
IF((OR((AND('[1]PWS Information'!$E$10="NTNC",Q1716="Non-Lead")),
(AND('[1]PWS Information'!$E$10="CWS",Q1716="Non-Lead",S1716="")),
(AND('[1]PWS Information'!$E$10="CWS",Q1716="Non-Lead",S1716="No")),
(AND('[1]PWS Information'!$E$10="CWS",Q1716="Non-Lead",S1716="Don't Know")),
(AND('[1]PWS Information'!$E$10="CWS",Q1716="Non-Lead", J1716="Non-Lead - Copper", S1716="Yes", L1716="Between 1989 and 2014")),
(AND('[1]PWS Information'!$E$10="CWS",Q1716="Non-Lead", J1716="Non-Lead - Copper", S1716="Yes", L1716="After 2014")),
(AND('[1]PWS Information'!$E$10="CWS",Q1716="Non-Lead", J1716="Non-Lead - Copper", S1716="Yes", L1716="Unknown")),
(AND('[1]PWS Information'!$E$10="CWS",Q1716="Non-Lead", N1716="Non-Lead - Copper", S1716="Yes", O1716="Between 1989 and 2014")),
(AND('[1]PWS Information'!$E$10="CWS",Q1716="Non-Lead", N1716="Non-Lead - Copper", S1716="Yes", O1716="After 2014")),
(AND('[1]PWS Information'!$E$10="CWS",Q1716="Non-Lead", N1716="Non-Lead - Copper", S1716="Yes", O1716="Unknown")),
(AND('[1]PWS Information'!$E$10="CWS",Q1716="Unknown")),
(AND('[1]PWS Information'!$E$10="NTNC",Q1716="Unknown")))),"Tier 5",
"")))))</f>
        <v>Tier 5</v>
      </c>
      <c r="Z1716" s="71"/>
      <c r="AA1716" s="71"/>
    </row>
    <row r="1717" spans="1:27" ht="72" x14ac:dyDescent="0.3">
      <c r="A1717" s="1"/>
      <c r="B1717" s="70">
        <v>9747785</v>
      </c>
      <c r="C1717" s="60">
        <v>298</v>
      </c>
      <c r="D1717" s="61" t="s">
        <v>494</v>
      </c>
      <c r="E1717" s="61" t="s">
        <v>49</v>
      </c>
      <c r="F1717" s="61">
        <v>78640</v>
      </c>
      <c r="G1717" s="62" t="s">
        <v>483</v>
      </c>
      <c r="H1717" s="63">
        <v>29.979480599999999</v>
      </c>
      <c r="I1717" s="64">
        <v>-97.834138888888802</v>
      </c>
      <c r="J1717" s="65" t="s">
        <v>50</v>
      </c>
      <c r="K1717" s="66" t="s">
        <v>51</v>
      </c>
      <c r="L1717" s="62" t="s">
        <v>52</v>
      </c>
      <c r="M1717" s="69"/>
      <c r="N1717" s="65" t="s">
        <v>50</v>
      </c>
      <c r="O1717" s="66" t="s">
        <v>52</v>
      </c>
      <c r="P1717" s="69"/>
      <c r="Q1717" s="55" t="str">
        <f t="shared" si="26"/>
        <v>Non-Lead</v>
      </c>
      <c r="R1717" s="70" t="s">
        <v>51</v>
      </c>
      <c r="S1717" s="70" t="s">
        <v>51</v>
      </c>
      <c r="T1717" s="70"/>
      <c r="U1717" s="71" t="s">
        <v>53</v>
      </c>
      <c r="V1717" s="71" t="s">
        <v>51</v>
      </c>
      <c r="W1717" s="71" t="s">
        <v>51</v>
      </c>
      <c r="X1717" s="71" t="s">
        <v>51</v>
      </c>
      <c r="Y1717" s="72" t="str">
        <f>IF((OR((AND('[1]PWS Information'!$E$10="CWS",U1717="Single Family Residence",Q1717="Lead")),
(AND('[1]PWS Information'!$E$10="CWS",U1717="Multiple Family Residence",'[1]PWS Information'!$E$11="Yes",Q1717="Lead")),
(AND('[1]PWS Information'!$E$10="NTNC",Q1717="Lead")))),"Tier 1",
IF((OR((AND('[1]PWS Information'!$E$10="CWS",U1717="Multiple Family Residence",'[1]PWS Information'!$E$11="No",Q1717="Lead")),
(AND('[1]PWS Information'!$E$10="CWS",U1717="Other",Q1717="Lead")),
(AND('[1]PWS Information'!$E$10="CWS",U1717="Building",Q1717="Lead")))),"Tier 2",
IF((OR((AND('[1]PWS Information'!$E$10="CWS",U1717="Single Family Residence",Q1717="Galvanized Requiring Replacement")),
(AND('[1]PWS Information'!$E$10="CWS",U1717="Single Family Residence",Q1717="Galvanized Requiring Replacement",R1717="Yes")),
(AND('[1]PWS Information'!$E$10="NTNC",Q1717="Galvanized Requiring Replacement")),
(AND('[1]PWS Information'!$E$10="NTNC",U1717="Single Family Residence",R1717="Yes")))),"Tier 3",
IF((OR((AND('[1]PWS Information'!$E$10="CWS",U1717="Single Family Residence",S1717="Yes",Q1717="Non-Lead", J1717="Non-Lead - Copper",L1717="Before 1989")),
(AND('[1]PWS Information'!$E$10="CWS",U1717="Single Family Residence",S1717="Yes",Q1717="Non-Lead", N1717="Non-Lead - Copper",O1717="Before 1989")))),"Tier 4",
IF((OR((AND('[1]PWS Information'!$E$10="NTNC",Q1717="Non-Lead")),
(AND('[1]PWS Information'!$E$10="CWS",Q1717="Non-Lead",S1717="")),
(AND('[1]PWS Information'!$E$10="CWS",Q1717="Non-Lead",S1717="No")),
(AND('[1]PWS Information'!$E$10="CWS",Q1717="Non-Lead",S1717="Don't Know")),
(AND('[1]PWS Information'!$E$10="CWS",Q1717="Non-Lead", J1717="Non-Lead - Copper", S1717="Yes", L1717="Between 1989 and 2014")),
(AND('[1]PWS Information'!$E$10="CWS",Q1717="Non-Lead", J1717="Non-Lead - Copper", S1717="Yes", L1717="After 2014")),
(AND('[1]PWS Information'!$E$10="CWS",Q1717="Non-Lead", J1717="Non-Lead - Copper", S1717="Yes", L1717="Unknown")),
(AND('[1]PWS Information'!$E$10="CWS",Q1717="Non-Lead", N1717="Non-Lead - Copper", S1717="Yes", O1717="Between 1989 and 2014")),
(AND('[1]PWS Information'!$E$10="CWS",Q1717="Non-Lead", N1717="Non-Lead - Copper", S1717="Yes", O1717="After 2014")),
(AND('[1]PWS Information'!$E$10="CWS",Q1717="Non-Lead", N1717="Non-Lead - Copper", S1717="Yes", O1717="Unknown")),
(AND('[1]PWS Information'!$E$10="CWS",Q1717="Unknown")),
(AND('[1]PWS Information'!$E$10="NTNC",Q1717="Unknown")))),"Tier 5",
"")))))</f>
        <v>Tier 5</v>
      </c>
      <c r="Z1717" s="71"/>
      <c r="AA1717" s="71"/>
    </row>
    <row r="1718" spans="1:27" ht="72" x14ac:dyDescent="0.3">
      <c r="A1718" s="17"/>
      <c r="B1718" s="70">
        <v>3092360</v>
      </c>
      <c r="C1718" s="60">
        <v>301</v>
      </c>
      <c r="D1718" s="61" t="s">
        <v>494</v>
      </c>
      <c r="E1718" s="61" t="s">
        <v>100</v>
      </c>
      <c r="F1718" s="61">
        <v>78640</v>
      </c>
      <c r="G1718" s="62" t="s">
        <v>483</v>
      </c>
      <c r="H1718" s="63">
        <v>29.979144399999999</v>
      </c>
      <c r="I1718" s="64">
        <v>-97.833786111111095</v>
      </c>
      <c r="J1718" s="65" t="s">
        <v>50</v>
      </c>
      <c r="K1718" s="66" t="s">
        <v>51</v>
      </c>
      <c r="L1718" s="62" t="s">
        <v>52</v>
      </c>
      <c r="M1718" s="69"/>
      <c r="N1718" s="65" t="s">
        <v>50</v>
      </c>
      <c r="O1718" s="66" t="s">
        <v>52</v>
      </c>
      <c r="P1718" s="69"/>
      <c r="Q1718" s="55" t="str">
        <f t="shared" si="26"/>
        <v>Non-Lead</v>
      </c>
      <c r="R1718" s="70" t="s">
        <v>51</v>
      </c>
      <c r="S1718" s="70" t="s">
        <v>51</v>
      </c>
      <c r="T1718" s="70"/>
      <c r="U1718" s="71" t="s">
        <v>53</v>
      </c>
      <c r="V1718" s="71" t="s">
        <v>51</v>
      </c>
      <c r="W1718" s="71" t="s">
        <v>51</v>
      </c>
      <c r="X1718" s="71" t="s">
        <v>51</v>
      </c>
      <c r="Y1718" s="72" t="str">
        <f>IF((OR((AND('[1]PWS Information'!$E$10="CWS",U1718="Single Family Residence",Q1718="Lead")),
(AND('[1]PWS Information'!$E$10="CWS",U1718="Multiple Family Residence",'[1]PWS Information'!$E$11="Yes",Q1718="Lead")),
(AND('[1]PWS Information'!$E$10="NTNC",Q1718="Lead")))),"Tier 1",
IF((OR((AND('[1]PWS Information'!$E$10="CWS",U1718="Multiple Family Residence",'[1]PWS Information'!$E$11="No",Q1718="Lead")),
(AND('[1]PWS Information'!$E$10="CWS",U1718="Other",Q1718="Lead")),
(AND('[1]PWS Information'!$E$10="CWS",U1718="Building",Q1718="Lead")))),"Tier 2",
IF((OR((AND('[1]PWS Information'!$E$10="CWS",U1718="Single Family Residence",Q1718="Galvanized Requiring Replacement")),
(AND('[1]PWS Information'!$E$10="CWS",U1718="Single Family Residence",Q1718="Galvanized Requiring Replacement",R1718="Yes")),
(AND('[1]PWS Information'!$E$10="NTNC",Q1718="Galvanized Requiring Replacement")),
(AND('[1]PWS Information'!$E$10="NTNC",U1718="Single Family Residence",R1718="Yes")))),"Tier 3",
IF((OR((AND('[1]PWS Information'!$E$10="CWS",U1718="Single Family Residence",S1718="Yes",Q1718="Non-Lead", J1718="Non-Lead - Copper",L1718="Before 1989")),
(AND('[1]PWS Information'!$E$10="CWS",U1718="Single Family Residence",S1718="Yes",Q1718="Non-Lead", N1718="Non-Lead - Copper",O1718="Before 1989")))),"Tier 4",
IF((OR((AND('[1]PWS Information'!$E$10="NTNC",Q1718="Non-Lead")),
(AND('[1]PWS Information'!$E$10="CWS",Q1718="Non-Lead",S1718="")),
(AND('[1]PWS Information'!$E$10="CWS",Q1718="Non-Lead",S1718="No")),
(AND('[1]PWS Information'!$E$10="CWS",Q1718="Non-Lead",S1718="Don't Know")),
(AND('[1]PWS Information'!$E$10="CWS",Q1718="Non-Lead", J1718="Non-Lead - Copper", S1718="Yes", L1718="Between 1989 and 2014")),
(AND('[1]PWS Information'!$E$10="CWS",Q1718="Non-Lead", J1718="Non-Lead - Copper", S1718="Yes", L1718="After 2014")),
(AND('[1]PWS Information'!$E$10="CWS",Q1718="Non-Lead", J1718="Non-Lead - Copper", S1718="Yes", L1718="Unknown")),
(AND('[1]PWS Information'!$E$10="CWS",Q1718="Non-Lead", N1718="Non-Lead - Copper", S1718="Yes", O1718="Between 1989 and 2014")),
(AND('[1]PWS Information'!$E$10="CWS",Q1718="Non-Lead", N1718="Non-Lead - Copper", S1718="Yes", O1718="After 2014")),
(AND('[1]PWS Information'!$E$10="CWS",Q1718="Non-Lead", N1718="Non-Lead - Copper", S1718="Yes", O1718="Unknown")),
(AND('[1]PWS Information'!$E$10="CWS",Q1718="Unknown")),
(AND('[1]PWS Information'!$E$10="NTNC",Q1718="Unknown")))),"Tier 5",
"")))))</f>
        <v>Tier 5</v>
      </c>
      <c r="Z1718" s="71"/>
      <c r="AA1718" s="71"/>
    </row>
    <row r="1719" spans="1:27" ht="72" x14ac:dyDescent="0.3">
      <c r="A1719" s="1"/>
      <c r="B1719" s="70">
        <v>9642565</v>
      </c>
      <c r="C1719" s="60">
        <v>308</v>
      </c>
      <c r="D1719" s="61" t="s">
        <v>494</v>
      </c>
      <c r="E1719" s="61" t="s">
        <v>49</v>
      </c>
      <c r="F1719" s="61">
        <v>78640</v>
      </c>
      <c r="G1719" s="62" t="s">
        <v>483</v>
      </c>
      <c r="H1719" s="63">
        <v>29.979383299999999</v>
      </c>
      <c r="I1719" s="64">
        <v>-97.834224999999904</v>
      </c>
      <c r="J1719" s="65" t="s">
        <v>50</v>
      </c>
      <c r="K1719" s="66" t="s">
        <v>51</v>
      </c>
      <c r="L1719" s="62" t="s">
        <v>52</v>
      </c>
      <c r="M1719" s="69"/>
      <c r="N1719" s="65" t="s">
        <v>50</v>
      </c>
      <c r="O1719" s="66" t="s">
        <v>52</v>
      </c>
      <c r="P1719" s="69"/>
      <c r="Q1719" s="55" t="str">
        <f t="shared" si="26"/>
        <v>Non-Lead</v>
      </c>
      <c r="R1719" s="70" t="s">
        <v>51</v>
      </c>
      <c r="S1719" s="70" t="s">
        <v>51</v>
      </c>
      <c r="T1719" s="70"/>
      <c r="U1719" s="71" t="s">
        <v>53</v>
      </c>
      <c r="V1719" s="71" t="s">
        <v>51</v>
      </c>
      <c r="W1719" s="71" t="s">
        <v>51</v>
      </c>
      <c r="X1719" s="71" t="s">
        <v>51</v>
      </c>
      <c r="Y1719" s="72" t="str">
        <f>IF((OR((AND('[1]PWS Information'!$E$10="CWS",U1719="Single Family Residence",Q1719="Lead")),
(AND('[1]PWS Information'!$E$10="CWS",U1719="Multiple Family Residence",'[1]PWS Information'!$E$11="Yes",Q1719="Lead")),
(AND('[1]PWS Information'!$E$10="NTNC",Q1719="Lead")))),"Tier 1",
IF((OR((AND('[1]PWS Information'!$E$10="CWS",U1719="Multiple Family Residence",'[1]PWS Information'!$E$11="No",Q1719="Lead")),
(AND('[1]PWS Information'!$E$10="CWS",U1719="Other",Q1719="Lead")),
(AND('[1]PWS Information'!$E$10="CWS",U1719="Building",Q1719="Lead")))),"Tier 2",
IF((OR((AND('[1]PWS Information'!$E$10="CWS",U1719="Single Family Residence",Q1719="Galvanized Requiring Replacement")),
(AND('[1]PWS Information'!$E$10="CWS",U1719="Single Family Residence",Q1719="Galvanized Requiring Replacement",R1719="Yes")),
(AND('[1]PWS Information'!$E$10="NTNC",Q1719="Galvanized Requiring Replacement")),
(AND('[1]PWS Information'!$E$10="NTNC",U1719="Single Family Residence",R1719="Yes")))),"Tier 3",
IF((OR((AND('[1]PWS Information'!$E$10="CWS",U1719="Single Family Residence",S1719="Yes",Q1719="Non-Lead", J1719="Non-Lead - Copper",L1719="Before 1989")),
(AND('[1]PWS Information'!$E$10="CWS",U1719="Single Family Residence",S1719="Yes",Q1719="Non-Lead", N1719="Non-Lead - Copper",O1719="Before 1989")))),"Tier 4",
IF((OR((AND('[1]PWS Information'!$E$10="NTNC",Q1719="Non-Lead")),
(AND('[1]PWS Information'!$E$10="CWS",Q1719="Non-Lead",S1719="")),
(AND('[1]PWS Information'!$E$10="CWS",Q1719="Non-Lead",S1719="No")),
(AND('[1]PWS Information'!$E$10="CWS",Q1719="Non-Lead",S1719="Don't Know")),
(AND('[1]PWS Information'!$E$10="CWS",Q1719="Non-Lead", J1719="Non-Lead - Copper", S1719="Yes", L1719="Between 1989 and 2014")),
(AND('[1]PWS Information'!$E$10="CWS",Q1719="Non-Lead", J1719="Non-Lead - Copper", S1719="Yes", L1719="After 2014")),
(AND('[1]PWS Information'!$E$10="CWS",Q1719="Non-Lead", J1719="Non-Lead - Copper", S1719="Yes", L1719="Unknown")),
(AND('[1]PWS Information'!$E$10="CWS",Q1719="Non-Lead", N1719="Non-Lead - Copper", S1719="Yes", O1719="Between 1989 and 2014")),
(AND('[1]PWS Information'!$E$10="CWS",Q1719="Non-Lead", N1719="Non-Lead - Copper", S1719="Yes", O1719="After 2014")),
(AND('[1]PWS Information'!$E$10="CWS",Q1719="Non-Lead", N1719="Non-Lead - Copper", S1719="Yes", O1719="Unknown")),
(AND('[1]PWS Information'!$E$10="CWS",Q1719="Unknown")),
(AND('[1]PWS Information'!$E$10="NTNC",Q1719="Unknown")))),"Tier 5",
"")))))</f>
        <v>Tier 5</v>
      </c>
      <c r="Z1719" s="71"/>
      <c r="AA1719" s="71"/>
    </row>
    <row r="1720" spans="1:27" ht="72" x14ac:dyDescent="0.3">
      <c r="A1720" s="1"/>
      <c r="B1720" s="70">
        <v>9624416</v>
      </c>
      <c r="C1720" s="60">
        <v>311</v>
      </c>
      <c r="D1720" s="61" t="s">
        <v>494</v>
      </c>
      <c r="E1720" s="61" t="s">
        <v>49</v>
      </c>
      <c r="F1720" s="61">
        <v>78640</v>
      </c>
      <c r="G1720" s="62" t="s">
        <v>483</v>
      </c>
      <c r="H1720" s="63">
        <v>29.979013900000002</v>
      </c>
      <c r="I1720" s="64">
        <v>-97.833872222222197</v>
      </c>
      <c r="J1720" s="65" t="s">
        <v>50</v>
      </c>
      <c r="K1720" s="66" t="s">
        <v>51</v>
      </c>
      <c r="L1720" s="62" t="s">
        <v>52</v>
      </c>
      <c r="M1720" s="69"/>
      <c r="N1720" s="65" t="s">
        <v>50</v>
      </c>
      <c r="O1720" s="66" t="s">
        <v>52</v>
      </c>
      <c r="P1720" s="69"/>
      <c r="Q1720" s="55" t="str">
        <f t="shared" si="26"/>
        <v>Non-Lead</v>
      </c>
      <c r="R1720" s="70" t="s">
        <v>51</v>
      </c>
      <c r="S1720" s="70" t="s">
        <v>51</v>
      </c>
      <c r="T1720" s="70"/>
      <c r="U1720" s="71" t="s">
        <v>53</v>
      </c>
      <c r="V1720" s="71" t="s">
        <v>51</v>
      </c>
      <c r="W1720" s="71" t="s">
        <v>51</v>
      </c>
      <c r="X1720" s="71" t="s">
        <v>51</v>
      </c>
      <c r="Y1720" s="72" t="str">
        <f>IF((OR((AND('[1]PWS Information'!$E$10="CWS",U1720="Single Family Residence",Q1720="Lead")),
(AND('[1]PWS Information'!$E$10="CWS",U1720="Multiple Family Residence",'[1]PWS Information'!$E$11="Yes",Q1720="Lead")),
(AND('[1]PWS Information'!$E$10="NTNC",Q1720="Lead")))),"Tier 1",
IF((OR((AND('[1]PWS Information'!$E$10="CWS",U1720="Multiple Family Residence",'[1]PWS Information'!$E$11="No",Q1720="Lead")),
(AND('[1]PWS Information'!$E$10="CWS",U1720="Other",Q1720="Lead")),
(AND('[1]PWS Information'!$E$10="CWS",U1720="Building",Q1720="Lead")))),"Tier 2",
IF((OR((AND('[1]PWS Information'!$E$10="CWS",U1720="Single Family Residence",Q1720="Galvanized Requiring Replacement")),
(AND('[1]PWS Information'!$E$10="CWS",U1720="Single Family Residence",Q1720="Galvanized Requiring Replacement",R1720="Yes")),
(AND('[1]PWS Information'!$E$10="NTNC",Q1720="Galvanized Requiring Replacement")),
(AND('[1]PWS Information'!$E$10="NTNC",U1720="Single Family Residence",R1720="Yes")))),"Tier 3",
IF((OR((AND('[1]PWS Information'!$E$10="CWS",U1720="Single Family Residence",S1720="Yes",Q1720="Non-Lead", J1720="Non-Lead - Copper",L1720="Before 1989")),
(AND('[1]PWS Information'!$E$10="CWS",U1720="Single Family Residence",S1720="Yes",Q1720="Non-Lead", N1720="Non-Lead - Copper",O1720="Before 1989")))),"Tier 4",
IF((OR((AND('[1]PWS Information'!$E$10="NTNC",Q1720="Non-Lead")),
(AND('[1]PWS Information'!$E$10="CWS",Q1720="Non-Lead",S1720="")),
(AND('[1]PWS Information'!$E$10="CWS",Q1720="Non-Lead",S1720="No")),
(AND('[1]PWS Information'!$E$10="CWS",Q1720="Non-Lead",S1720="Don't Know")),
(AND('[1]PWS Information'!$E$10="CWS",Q1720="Non-Lead", J1720="Non-Lead - Copper", S1720="Yes", L1720="Between 1989 and 2014")),
(AND('[1]PWS Information'!$E$10="CWS",Q1720="Non-Lead", J1720="Non-Lead - Copper", S1720="Yes", L1720="After 2014")),
(AND('[1]PWS Information'!$E$10="CWS",Q1720="Non-Lead", J1720="Non-Lead - Copper", S1720="Yes", L1720="Unknown")),
(AND('[1]PWS Information'!$E$10="CWS",Q1720="Non-Lead", N1720="Non-Lead - Copper", S1720="Yes", O1720="Between 1989 and 2014")),
(AND('[1]PWS Information'!$E$10="CWS",Q1720="Non-Lead", N1720="Non-Lead - Copper", S1720="Yes", O1720="After 2014")),
(AND('[1]PWS Information'!$E$10="CWS",Q1720="Non-Lead", N1720="Non-Lead - Copper", S1720="Yes", O1720="Unknown")),
(AND('[1]PWS Information'!$E$10="CWS",Q1720="Unknown")),
(AND('[1]PWS Information'!$E$10="NTNC",Q1720="Unknown")))),"Tier 5",
"")))))</f>
        <v>Tier 5</v>
      </c>
      <c r="Z1720" s="71"/>
      <c r="AA1720" s="71"/>
    </row>
    <row r="1721" spans="1:27" ht="72" x14ac:dyDescent="0.3">
      <c r="A1721" s="1"/>
      <c r="B1721" s="70">
        <v>9753404</v>
      </c>
      <c r="C1721" s="60">
        <v>318</v>
      </c>
      <c r="D1721" s="61" t="s">
        <v>494</v>
      </c>
      <c r="E1721" s="61" t="s">
        <v>49</v>
      </c>
      <c r="F1721" s="61">
        <v>78640</v>
      </c>
      <c r="G1721" s="62" t="s">
        <v>483</v>
      </c>
      <c r="H1721" s="63">
        <v>29.979261099999999</v>
      </c>
      <c r="I1721" s="64">
        <v>-97.834319444444404</v>
      </c>
      <c r="J1721" s="65" t="s">
        <v>50</v>
      </c>
      <c r="K1721" s="66" t="s">
        <v>51</v>
      </c>
      <c r="L1721" s="62" t="s">
        <v>52</v>
      </c>
      <c r="M1721" s="69"/>
      <c r="N1721" s="65" t="s">
        <v>50</v>
      </c>
      <c r="O1721" s="66" t="s">
        <v>52</v>
      </c>
      <c r="P1721" s="69"/>
      <c r="Q1721" s="55" t="str">
        <f t="shared" si="26"/>
        <v>Non-Lead</v>
      </c>
      <c r="R1721" s="70" t="s">
        <v>51</v>
      </c>
      <c r="S1721" s="70" t="s">
        <v>51</v>
      </c>
      <c r="T1721" s="70"/>
      <c r="U1721" s="71" t="s">
        <v>53</v>
      </c>
      <c r="V1721" s="71" t="s">
        <v>51</v>
      </c>
      <c r="W1721" s="71" t="s">
        <v>51</v>
      </c>
      <c r="X1721" s="71" t="s">
        <v>51</v>
      </c>
      <c r="Y1721" s="72" t="str">
        <f>IF((OR((AND('[1]PWS Information'!$E$10="CWS",U1721="Single Family Residence",Q1721="Lead")),
(AND('[1]PWS Information'!$E$10="CWS",U1721="Multiple Family Residence",'[1]PWS Information'!$E$11="Yes",Q1721="Lead")),
(AND('[1]PWS Information'!$E$10="NTNC",Q1721="Lead")))),"Tier 1",
IF((OR((AND('[1]PWS Information'!$E$10="CWS",U1721="Multiple Family Residence",'[1]PWS Information'!$E$11="No",Q1721="Lead")),
(AND('[1]PWS Information'!$E$10="CWS",U1721="Other",Q1721="Lead")),
(AND('[1]PWS Information'!$E$10="CWS",U1721="Building",Q1721="Lead")))),"Tier 2",
IF((OR((AND('[1]PWS Information'!$E$10="CWS",U1721="Single Family Residence",Q1721="Galvanized Requiring Replacement")),
(AND('[1]PWS Information'!$E$10="CWS",U1721="Single Family Residence",Q1721="Galvanized Requiring Replacement",R1721="Yes")),
(AND('[1]PWS Information'!$E$10="NTNC",Q1721="Galvanized Requiring Replacement")),
(AND('[1]PWS Information'!$E$10="NTNC",U1721="Single Family Residence",R1721="Yes")))),"Tier 3",
IF((OR((AND('[1]PWS Information'!$E$10="CWS",U1721="Single Family Residence",S1721="Yes",Q1721="Non-Lead", J1721="Non-Lead - Copper",L1721="Before 1989")),
(AND('[1]PWS Information'!$E$10="CWS",U1721="Single Family Residence",S1721="Yes",Q1721="Non-Lead", N1721="Non-Lead - Copper",O1721="Before 1989")))),"Tier 4",
IF((OR((AND('[1]PWS Information'!$E$10="NTNC",Q1721="Non-Lead")),
(AND('[1]PWS Information'!$E$10="CWS",Q1721="Non-Lead",S1721="")),
(AND('[1]PWS Information'!$E$10="CWS",Q1721="Non-Lead",S1721="No")),
(AND('[1]PWS Information'!$E$10="CWS",Q1721="Non-Lead",S1721="Don't Know")),
(AND('[1]PWS Information'!$E$10="CWS",Q1721="Non-Lead", J1721="Non-Lead - Copper", S1721="Yes", L1721="Between 1989 and 2014")),
(AND('[1]PWS Information'!$E$10="CWS",Q1721="Non-Lead", J1721="Non-Lead - Copper", S1721="Yes", L1721="After 2014")),
(AND('[1]PWS Information'!$E$10="CWS",Q1721="Non-Lead", J1721="Non-Lead - Copper", S1721="Yes", L1721="Unknown")),
(AND('[1]PWS Information'!$E$10="CWS",Q1721="Non-Lead", N1721="Non-Lead - Copper", S1721="Yes", O1721="Between 1989 and 2014")),
(AND('[1]PWS Information'!$E$10="CWS",Q1721="Non-Lead", N1721="Non-Lead - Copper", S1721="Yes", O1721="After 2014")),
(AND('[1]PWS Information'!$E$10="CWS",Q1721="Non-Lead", N1721="Non-Lead - Copper", S1721="Yes", O1721="Unknown")),
(AND('[1]PWS Information'!$E$10="CWS",Q1721="Unknown")),
(AND('[1]PWS Information'!$E$10="NTNC",Q1721="Unknown")))),"Tier 5",
"")))))</f>
        <v>Tier 5</v>
      </c>
      <c r="Z1721" s="71"/>
      <c r="AA1721" s="71"/>
    </row>
    <row r="1722" spans="1:27" ht="72" x14ac:dyDescent="0.3">
      <c r="A1722" s="17"/>
      <c r="B1722" s="70">
        <v>9634618</v>
      </c>
      <c r="C1722" s="60">
        <v>321</v>
      </c>
      <c r="D1722" s="61" t="s">
        <v>494</v>
      </c>
      <c r="E1722" s="61" t="s">
        <v>49</v>
      </c>
      <c r="F1722" s="61">
        <v>78640</v>
      </c>
      <c r="G1722" s="62" t="s">
        <v>483</v>
      </c>
      <c r="H1722" s="63">
        <v>29.978925</v>
      </c>
      <c r="I1722" s="64">
        <v>-97.833983333333293</v>
      </c>
      <c r="J1722" s="65" t="s">
        <v>50</v>
      </c>
      <c r="K1722" s="66" t="s">
        <v>51</v>
      </c>
      <c r="L1722" s="62" t="s">
        <v>52</v>
      </c>
      <c r="M1722" s="69"/>
      <c r="N1722" s="65" t="s">
        <v>50</v>
      </c>
      <c r="O1722" s="66" t="s">
        <v>52</v>
      </c>
      <c r="P1722" s="69"/>
      <c r="Q1722" s="55" t="str">
        <f t="shared" si="26"/>
        <v>Non-Lead</v>
      </c>
      <c r="R1722" s="70" t="s">
        <v>51</v>
      </c>
      <c r="S1722" s="70" t="s">
        <v>51</v>
      </c>
      <c r="T1722" s="70"/>
      <c r="U1722" s="71" t="s">
        <v>53</v>
      </c>
      <c r="V1722" s="71" t="s">
        <v>51</v>
      </c>
      <c r="W1722" s="71" t="s">
        <v>51</v>
      </c>
      <c r="X1722" s="71" t="s">
        <v>51</v>
      </c>
      <c r="Y1722" s="72" t="str">
        <f>IF((OR((AND('[1]PWS Information'!$E$10="CWS",U1722="Single Family Residence",Q1722="Lead")),
(AND('[1]PWS Information'!$E$10="CWS",U1722="Multiple Family Residence",'[1]PWS Information'!$E$11="Yes",Q1722="Lead")),
(AND('[1]PWS Information'!$E$10="NTNC",Q1722="Lead")))),"Tier 1",
IF((OR((AND('[1]PWS Information'!$E$10="CWS",U1722="Multiple Family Residence",'[1]PWS Information'!$E$11="No",Q1722="Lead")),
(AND('[1]PWS Information'!$E$10="CWS",U1722="Other",Q1722="Lead")),
(AND('[1]PWS Information'!$E$10="CWS",U1722="Building",Q1722="Lead")))),"Tier 2",
IF((OR((AND('[1]PWS Information'!$E$10="CWS",U1722="Single Family Residence",Q1722="Galvanized Requiring Replacement")),
(AND('[1]PWS Information'!$E$10="CWS",U1722="Single Family Residence",Q1722="Galvanized Requiring Replacement",R1722="Yes")),
(AND('[1]PWS Information'!$E$10="NTNC",Q1722="Galvanized Requiring Replacement")),
(AND('[1]PWS Information'!$E$10="NTNC",U1722="Single Family Residence",R1722="Yes")))),"Tier 3",
IF((OR((AND('[1]PWS Information'!$E$10="CWS",U1722="Single Family Residence",S1722="Yes",Q1722="Non-Lead", J1722="Non-Lead - Copper",L1722="Before 1989")),
(AND('[1]PWS Information'!$E$10="CWS",U1722="Single Family Residence",S1722="Yes",Q1722="Non-Lead", N1722="Non-Lead - Copper",O1722="Before 1989")))),"Tier 4",
IF((OR((AND('[1]PWS Information'!$E$10="NTNC",Q1722="Non-Lead")),
(AND('[1]PWS Information'!$E$10="CWS",Q1722="Non-Lead",S1722="")),
(AND('[1]PWS Information'!$E$10="CWS",Q1722="Non-Lead",S1722="No")),
(AND('[1]PWS Information'!$E$10="CWS",Q1722="Non-Lead",S1722="Don't Know")),
(AND('[1]PWS Information'!$E$10="CWS",Q1722="Non-Lead", J1722="Non-Lead - Copper", S1722="Yes", L1722="Between 1989 and 2014")),
(AND('[1]PWS Information'!$E$10="CWS",Q1722="Non-Lead", J1722="Non-Lead - Copper", S1722="Yes", L1722="After 2014")),
(AND('[1]PWS Information'!$E$10="CWS",Q1722="Non-Lead", J1722="Non-Lead - Copper", S1722="Yes", L1722="Unknown")),
(AND('[1]PWS Information'!$E$10="CWS",Q1722="Non-Lead", N1722="Non-Lead - Copper", S1722="Yes", O1722="Between 1989 and 2014")),
(AND('[1]PWS Information'!$E$10="CWS",Q1722="Non-Lead", N1722="Non-Lead - Copper", S1722="Yes", O1722="After 2014")),
(AND('[1]PWS Information'!$E$10="CWS",Q1722="Non-Lead", N1722="Non-Lead - Copper", S1722="Yes", O1722="Unknown")),
(AND('[1]PWS Information'!$E$10="CWS",Q1722="Unknown")),
(AND('[1]PWS Information'!$E$10="NTNC",Q1722="Unknown")))),"Tier 5",
"")))))</f>
        <v>Tier 5</v>
      </c>
      <c r="Z1722" s="71"/>
      <c r="AA1722" s="71"/>
    </row>
    <row r="1723" spans="1:27" ht="72" x14ac:dyDescent="0.3">
      <c r="A1723" s="1"/>
      <c r="B1723" s="70">
        <v>3052122</v>
      </c>
      <c r="C1723" s="60">
        <v>328</v>
      </c>
      <c r="D1723" s="61" t="s">
        <v>494</v>
      </c>
      <c r="E1723" s="61" t="s">
        <v>49</v>
      </c>
      <c r="F1723" s="61">
        <v>78640</v>
      </c>
      <c r="G1723" s="62" t="s">
        <v>483</v>
      </c>
      <c r="H1723" s="63">
        <v>29.979177799999999</v>
      </c>
      <c r="I1723" s="64">
        <v>-97.834469444444395</v>
      </c>
      <c r="J1723" s="65" t="s">
        <v>50</v>
      </c>
      <c r="K1723" s="66" t="s">
        <v>51</v>
      </c>
      <c r="L1723" s="62" t="s">
        <v>52</v>
      </c>
      <c r="M1723" s="69"/>
      <c r="N1723" s="65" t="s">
        <v>50</v>
      </c>
      <c r="O1723" s="66" t="s">
        <v>52</v>
      </c>
      <c r="P1723" s="69"/>
      <c r="Q1723" s="55" t="str">
        <f t="shared" si="26"/>
        <v>Non-Lead</v>
      </c>
      <c r="R1723" s="70" t="s">
        <v>51</v>
      </c>
      <c r="S1723" s="70" t="s">
        <v>51</v>
      </c>
      <c r="T1723" s="70"/>
      <c r="U1723" s="71" t="s">
        <v>53</v>
      </c>
      <c r="V1723" s="71" t="s">
        <v>51</v>
      </c>
      <c r="W1723" s="71" t="s">
        <v>51</v>
      </c>
      <c r="X1723" s="71" t="s">
        <v>51</v>
      </c>
      <c r="Y1723" s="72" t="str">
        <f>IF((OR((AND('[1]PWS Information'!$E$10="CWS",U1723="Single Family Residence",Q1723="Lead")),
(AND('[1]PWS Information'!$E$10="CWS",U1723="Multiple Family Residence",'[1]PWS Information'!$E$11="Yes",Q1723="Lead")),
(AND('[1]PWS Information'!$E$10="NTNC",Q1723="Lead")))),"Tier 1",
IF((OR((AND('[1]PWS Information'!$E$10="CWS",U1723="Multiple Family Residence",'[1]PWS Information'!$E$11="No",Q1723="Lead")),
(AND('[1]PWS Information'!$E$10="CWS",U1723="Other",Q1723="Lead")),
(AND('[1]PWS Information'!$E$10="CWS",U1723="Building",Q1723="Lead")))),"Tier 2",
IF((OR((AND('[1]PWS Information'!$E$10="CWS",U1723="Single Family Residence",Q1723="Galvanized Requiring Replacement")),
(AND('[1]PWS Information'!$E$10="CWS",U1723="Single Family Residence",Q1723="Galvanized Requiring Replacement",R1723="Yes")),
(AND('[1]PWS Information'!$E$10="NTNC",Q1723="Galvanized Requiring Replacement")),
(AND('[1]PWS Information'!$E$10="NTNC",U1723="Single Family Residence",R1723="Yes")))),"Tier 3",
IF((OR((AND('[1]PWS Information'!$E$10="CWS",U1723="Single Family Residence",S1723="Yes",Q1723="Non-Lead", J1723="Non-Lead - Copper",L1723="Before 1989")),
(AND('[1]PWS Information'!$E$10="CWS",U1723="Single Family Residence",S1723="Yes",Q1723="Non-Lead", N1723="Non-Lead - Copper",O1723="Before 1989")))),"Tier 4",
IF((OR((AND('[1]PWS Information'!$E$10="NTNC",Q1723="Non-Lead")),
(AND('[1]PWS Information'!$E$10="CWS",Q1723="Non-Lead",S1723="")),
(AND('[1]PWS Information'!$E$10="CWS",Q1723="Non-Lead",S1723="No")),
(AND('[1]PWS Information'!$E$10="CWS",Q1723="Non-Lead",S1723="Don't Know")),
(AND('[1]PWS Information'!$E$10="CWS",Q1723="Non-Lead", J1723="Non-Lead - Copper", S1723="Yes", L1723="Between 1989 and 2014")),
(AND('[1]PWS Information'!$E$10="CWS",Q1723="Non-Lead", J1723="Non-Lead - Copper", S1723="Yes", L1723="After 2014")),
(AND('[1]PWS Information'!$E$10="CWS",Q1723="Non-Lead", J1723="Non-Lead - Copper", S1723="Yes", L1723="Unknown")),
(AND('[1]PWS Information'!$E$10="CWS",Q1723="Non-Lead", N1723="Non-Lead - Copper", S1723="Yes", O1723="Between 1989 and 2014")),
(AND('[1]PWS Information'!$E$10="CWS",Q1723="Non-Lead", N1723="Non-Lead - Copper", S1723="Yes", O1723="After 2014")),
(AND('[1]PWS Information'!$E$10="CWS",Q1723="Non-Lead", N1723="Non-Lead - Copper", S1723="Yes", O1723="Unknown")),
(AND('[1]PWS Information'!$E$10="CWS",Q1723="Unknown")),
(AND('[1]PWS Information'!$E$10="NTNC",Q1723="Unknown")))),"Tier 5",
"")))))</f>
        <v>Tier 5</v>
      </c>
      <c r="Z1723" s="71"/>
      <c r="AA1723" s="71"/>
    </row>
    <row r="1724" spans="1:27" ht="72" x14ac:dyDescent="0.3">
      <c r="A1724" s="1"/>
      <c r="B1724" s="70">
        <v>15532160</v>
      </c>
      <c r="C1724" s="60">
        <v>331</v>
      </c>
      <c r="D1724" s="61" t="s">
        <v>494</v>
      </c>
      <c r="E1724" s="61" t="s">
        <v>49</v>
      </c>
      <c r="F1724" s="61">
        <v>78640</v>
      </c>
      <c r="G1724" s="62" t="s">
        <v>483</v>
      </c>
      <c r="H1724" s="63">
        <v>29.978819399999999</v>
      </c>
      <c r="I1724" s="64">
        <v>-97.834111111111099</v>
      </c>
      <c r="J1724" s="65" t="s">
        <v>50</v>
      </c>
      <c r="K1724" s="66" t="s">
        <v>51</v>
      </c>
      <c r="L1724" s="62" t="s">
        <v>52</v>
      </c>
      <c r="M1724" s="69"/>
      <c r="N1724" s="65" t="s">
        <v>50</v>
      </c>
      <c r="O1724" s="66" t="s">
        <v>52</v>
      </c>
      <c r="P1724" s="69"/>
      <c r="Q1724" s="55" t="str">
        <f t="shared" si="26"/>
        <v>Non-Lead</v>
      </c>
      <c r="R1724" s="70" t="s">
        <v>51</v>
      </c>
      <c r="S1724" s="70" t="s">
        <v>51</v>
      </c>
      <c r="T1724" s="70"/>
      <c r="U1724" s="71" t="s">
        <v>53</v>
      </c>
      <c r="V1724" s="71" t="s">
        <v>51</v>
      </c>
      <c r="W1724" s="71" t="s">
        <v>51</v>
      </c>
      <c r="X1724" s="71" t="s">
        <v>51</v>
      </c>
      <c r="Y1724" s="72" t="str">
        <f>IF((OR((AND('[1]PWS Information'!$E$10="CWS",U1724="Single Family Residence",Q1724="Lead")),
(AND('[1]PWS Information'!$E$10="CWS",U1724="Multiple Family Residence",'[1]PWS Information'!$E$11="Yes",Q1724="Lead")),
(AND('[1]PWS Information'!$E$10="NTNC",Q1724="Lead")))),"Tier 1",
IF((OR((AND('[1]PWS Information'!$E$10="CWS",U1724="Multiple Family Residence",'[1]PWS Information'!$E$11="No",Q1724="Lead")),
(AND('[1]PWS Information'!$E$10="CWS",U1724="Other",Q1724="Lead")),
(AND('[1]PWS Information'!$E$10="CWS",U1724="Building",Q1724="Lead")))),"Tier 2",
IF((OR((AND('[1]PWS Information'!$E$10="CWS",U1724="Single Family Residence",Q1724="Galvanized Requiring Replacement")),
(AND('[1]PWS Information'!$E$10="CWS",U1724="Single Family Residence",Q1724="Galvanized Requiring Replacement",R1724="Yes")),
(AND('[1]PWS Information'!$E$10="NTNC",Q1724="Galvanized Requiring Replacement")),
(AND('[1]PWS Information'!$E$10="NTNC",U1724="Single Family Residence",R1724="Yes")))),"Tier 3",
IF((OR((AND('[1]PWS Information'!$E$10="CWS",U1724="Single Family Residence",S1724="Yes",Q1724="Non-Lead", J1724="Non-Lead - Copper",L1724="Before 1989")),
(AND('[1]PWS Information'!$E$10="CWS",U1724="Single Family Residence",S1724="Yes",Q1724="Non-Lead", N1724="Non-Lead - Copper",O1724="Before 1989")))),"Tier 4",
IF((OR((AND('[1]PWS Information'!$E$10="NTNC",Q1724="Non-Lead")),
(AND('[1]PWS Information'!$E$10="CWS",Q1724="Non-Lead",S1724="")),
(AND('[1]PWS Information'!$E$10="CWS",Q1724="Non-Lead",S1724="No")),
(AND('[1]PWS Information'!$E$10="CWS",Q1724="Non-Lead",S1724="Don't Know")),
(AND('[1]PWS Information'!$E$10="CWS",Q1724="Non-Lead", J1724="Non-Lead - Copper", S1724="Yes", L1724="Between 1989 and 2014")),
(AND('[1]PWS Information'!$E$10="CWS",Q1724="Non-Lead", J1724="Non-Lead - Copper", S1724="Yes", L1724="After 2014")),
(AND('[1]PWS Information'!$E$10="CWS",Q1724="Non-Lead", J1724="Non-Lead - Copper", S1724="Yes", L1724="Unknown")),
(AND('[1]PWS Information'!$E$10="CWS",Q1724="Non-Lead", N1724="Non-Lead - Copper", S1724="Yes", O1724="Between 1989 and 2014")),
(AND('[1]PWS Information'!$E$10="CWS",Q1724="Non-Lead", N1724="Non-Lead - Copper", S1724="Yes", O1724="After 2014")),
(AND('[1]PWS Information'!$E$10="CWS",Q1724="Non-Lead", N1724="Non-Lead - Copper", S1724="Yes", O1724="Unknown")),
(AND('[1]PWS Information'!$E$10="CWS",Q1724="Unknown")),
(AND('[1]PWS Information'!$E$10="NTNC",Q1724="Unknown")))),"Tier 5",
"")))))</f>
        <v>Tier 5</v>
      </c>
      <c r="Z1724" s="71"/>
      <c r="AA1724" s="71"/>
    </row>
    <row r="1725" spans="1:27" ht="72" x14ac:dyDescent="0.3">
      <c r="A1725" s="1"/>
      <c r="B1725" s="70">
        <v>9635716</v>
      </c>
      <c r="C1725" s="60">
        <v>338</v>
      </c>
      <c r="D1725" s="61" t="s">
        <v>494</v>
      </c>
      <c r="E1725" s="61" t="s">
        <v>49</v>
      </c>
      <c r="F1725" s="61">
        <v>78640</v>
      </c>
      <c r="G1725" s="62" t="s">
        <v>483</v>
      </c>
      <c r="H1725" s="63">
        <v>29.979066700000001</v>
      </c>
      <c r="I1725" s="64">
        <v>-97.834541666666595</v>
      </c>
      <c r="J1725" s="65" t="s">
        <v>50</v>
      </c>
      <c r="K1725" s="66" t="s">
        <v>51</v>
      </c>
      <c r="L1725" s="62" t="s">
        <v>52</v>
      </c>
      <c r="M1725" s="69"/>
      <c r="N1725" s="65" t="s">
        <v>50</v>
      </c>
      <c r="O1725" s="66" t="s">
        <v>52</v>
      </c>
      <c r="P1725" s="69"/>
      <c r="Q1725" s="55" t="str">
        <f t="shared" si="26"/>
        <v>Non-Lead</v>
      </c>
      <c r="R1725" s="70" t="s">
        <v>51</v>
      </c>
      <c r="S1725" s="70" t="s">
        <v>51</v>
      </c>
      <c r="T1725" s="70"/>
      <c r="U1725" s="71" t="s">
        <v>53</v>
      </c>
      <c r="V1725" s="71" t="s">
        <v>51</v>
      </c>
      <c r="W1725" s="71" t="s">
        <v>51</v>
      </c>
      <c r="X1725" s="71" t="s">
        <v>51</v>
      </c>
      <c r="Y1725" s="72" t="str">
        <f>IF((OR((AND('[1]PWS Information'!$E$10="CWS",U1725="Single Family Residence",Q1725="Lead")),
(AND('[1]PWS Information'!$E$10="CWS",U1725="Multiple Family Residence",'[1]PWS Information'!$E$11="Yes",Q1725="Lead")),
(AND('[1]PWS Information'!$E$10="NTNC",Q1725="Lead")))),"Tier 1",
IF((OR((AND('[1]PWS Information'!$E$10="CWS",U1725="Multiple Family Residence",'[1]PWS Information'!$E$11="No",Q1725="Lead")),
(AND('[1]PWS Information'!$E$10="CWS",U1725="Other",Q1725="Lead")),
(AND('[1]PWS Information'!$E$10="CWS",U1725="Building",Q1725="Lead")))),"Tier 2",
IF((OR((AND('[1]PWS Information'!$E$10="CWS",U1725="Single Family Residence",Q1725="Galvanized Requiring Replacement")),
(AND('[1]PWS Information'!$E$10="CWS",U1725="Single Family Residence",Q1725="Galvanized Requiring Replacement",R1725="Yes")),
(AND('[1]PWS Information'!$E$10="NTNC",Q1725="Galvanized Requiring Replacement")),
(AND('[1]PWS Information'!$E$10="NTNC",U1725="Single Family Residence",R1725="Yes")))),"Tier 3",
IF((OR((AND('[1]PWS Information'!$E$10="CWS",U1725="Single Family Residence",S1725="Yes",Q1725="Non-Lead", J1725="Non-Lead - Copper",L1725="Before 1989")),
(AND('[1]PWS Information'!$E$10="CWS",U1725="Single Family Residence",S1725="Yes",Q1725="Non-Lead", N1725="Non-Lead - Copper",O1725="Before 1989")))),"Tier 4",
IF((OR((AND('[1]PWS Information'!$E$10="NTNC",Q1725="Non-Lead")),
(AND('[1]PWS Information'!$E$10="CWS",Q1725="Non-Lead",S1725="")),
(AND('[1]PWS Information'!$E$10="CWS",Q1725="Non-Lead",S1725="No")),
(AND('[1]PWS Information'!$E$10="CWS",Q1725="Non-Lead",S1725="Don't Know")),
(AND('[1]PWS Information'!$E$10="CWS",Q1725="Non-Lead", J1725="Non-Lead - Copper", S1725="Yes", L1725="Between 1989 and 2014")),
(AND('[1]PWS Information'!$E$10="CWS",Q1725="Non-Lead", J1725="Non-Lead - Copper", S1725="Yes", L1725="After 2014")),
(AND('[1]PWS Information'!$E$10="CWS",Q1725="Non-Lead", J1725="Non-Lead - Copper", S1725="Yes", L1725="Unknown")),
(AND('[1]PWS Information'!$E$10="CWS",Q1725="Non-Lead", N1725="Non-Lead - Copper", S1725="Yes", O1725="Between 1989 and 2014")),
(AND('[1]PWS Information'!$E$10="CWS",Q1725="Non-Lead", N1725="Non-Lead - Copper", S1725="Yes", O1725="After 2014")),
(AND('[1]PWS Information'!$E$10="CWS",Q1725="Non-Lead", N1725="Non-Lead - Copper", S1725="Yes", O1725="Unknown")),
(AND('[1]PWS Information'!$E$10="CWS",Q1725="Unknown")),
(AND('[1]PWS Information'!$E$10="NTNC",Q1725="Unknown")))),"Tier 5",
"")))))</f>
        <v>Tier 5</v>
      </c>
      <c r="Z1725" s="71"/>
      <c r="AA1725" s="71"/>
    </row>
    <row r="1726" spans="1:27" ht="72" x14ac:dyDescent="0.3">
      <c r="A1726" s="17"/>
      <c r="B1726" s="70">
        <v>9642397</v>
      </c>
      <c r="C1726" s="60">
        <v>341</v>
      </c>
      <c r="D1726" s="61" t="s">
        <v>494</v>
      </c>
      <c r="E1726" s="61" t="s">
        <v>49</v>
      </c>
      <c r="F1726" s="61">
        <v>78640</v>
      </c>
      <c r="G1726" s="62" t="s">
        <v>483</v>
      </c>
      <c r="H1726" s="63">
        <v>29.978719399999999</v>
      </c>
      <c r="I1726" s="64">
        <v>-97.834199999999996</v>
      </c>
      <c r="J1726" s="65" t="s">
        <v>50</v>
      </c>
      <c r="K1726" s="66" t="s">
        <v>51</v>
      </c>
      <c r="L1726" s="62" t="s">
        <v>52</v>
      </c>
      <c r="M1726" s="69"/>
      <c r="N1726" s="65" t="s">
        <v>50</v>
      </c>
      <c r="O1726" s="66" t="s">
        <v>52</v>
      </c>
      <c r="P1726" s="69"/>
      <c r="Q1726" s="55" t="str">
        <f t="shared" si="26"/>
        <v>Non-Lead</v>
      </c>
      <c r="R1726" s="70" t="s">
        <v>51</v>
      </c>
      <c r="S1726" s="70" t="s">
        <v>51</v>
      </c>
      <c r="T1726" s="70"/>
      <c r="U1726" s="71" t="s">
        <v>53</v>
      </c>
      <c r="V1726" s="71" t="s">
        <v>51</v>
      </c>
      <c r="W1726" s="71" t="s">
        <v>51</v>
      </c>
      <c r="X1726" s="71" t="s">
        <v>51</v>
      </c>
      <c r="Y1726" s="72" t="str">
        <f>IF((OR((AND('[1]PWS Information'!$E$10="CWS",U1726="Single Family Residence",Q1726="Lead")),
(AND('[1]PWS Information'!$E$10="CWS",U1726="Multiple Family Residence",'[1]PWS Information'!$E$11="Yes",Q1726="Lead")),
(AND('[1]PWS Information'!$E$10="NTNC",Q1726="Lead")))),"Tier 1",
IF((OR((AND('[1]PWS Information'!$E$10="CWS",U1726="Multiple Family Residence",'[1]PWS Information'!$E$11="No",Q1726="Lead")),
(AND('[1]PWS Information'!$E$10="CWS",U1726="Other",Q1726="Lead")),
(AND('[1]PWS Information'!$E$10="CWS",U1726="Building",Q1726="Lead")))),"Tier 2",
IF((OR((AND('[1]PWS Information'!$E$10="CWS",U1726="Single Family Residence",Q1726="Galvanized Requiring Replacement")),
(AND('[1]PWS Information'!$E$10="CWS",U1726="Single Family Residence",Q1726="Galvanized Requiring Replacement",R1726="Yes")),
(AND('[1]PWS Information'!$E$10="NTNC",Q1726="Galvanized Requiring Replacement")),
(AND('[1]PWS Information'!$E$10="NTNC",U1726="Single Family Residence",R1726="Yes")))),"Tier 3",
IF((OR((AND('[1]PWS Information'!$E$10="CWS",U1726="Single Family Residence",S1726="Yes",Q1726="Non-Lead", J1726="Non-Lead - Copper",L1726="Before 1989")),
(AND('[1]PWS Information'!$E$10="CWS",U1726="Single Family Residence",S1726="Yes",Q1726="Non-Lead", N1726="Non-Lead - Copper",O1726="Before 1989")))),"Tier 4",
IF((OR((AND('[1]PWS Information'!$E$10="NTNC",Q1726="Non-Lead")),
(AND('[1]PWS Information'!$E$10="CWS",Q1726="Non-Lead",S1726="")),
(AND('[1]PWS Information'!$E$10="CWS",Q1726="Non-Lead",S1726="No")),
(AND('[1]PWS Information'!$E$10="CWS",Q1726="Non-Lead",S1726="Don't Know")),
(AND('[1]PWS Information'!$E$10="CWS",Q1726="Non-Lead", J1726="Non-Lead - Copper", S1726="Yes", L1726="Between 1989 and 2014")),
(AND('[1]PWS Information'!$E$10="CWS",Q1726="Non-Lead", J1726="Non-Lead - Copper", S1726="Yes", L1726="After 2014")),
(AND('[1]PWS Information'!$E$10="CWS",Q1726="Non-Lead", J1726="Non-Lead - Copper", S1726="Yes", L1726="Unknown")),
(AND('[1]PWS Information'!$E$10="CWS",Q1726="Non-Lead", N1726="Non-Lead - Copper", S1726="Yes", O1726="Between 1989 and 2014")),
(AND('[1]PWS Information'!$E$10="CWS",Q1726="Non-Lead", N1726="Non-Lead - Copper", S1726="Yes", O1726="After 2014")),
(AND('[1]PWS Information'!$E$10="CWS",Q1726="Non-Lead", N1726="Non-Lead - Copper", S1726="Yes", O1726="Unknown")),
(AND('[1]PWS Information'!$E$10="CWS",Q1726="Unknown")),
(AND('[1]PWS Information'!$E$10="NTNC",Q1726="Unknown")))),"Tier 5",
"")))))</f>
        <v>Tier 5</v>
      </c>
      <c r="Z1726" s="71"/>
      <c r="AA1726" s="71"/>
    </row>
    <row r="1727" spans="1:27" ht="72" x14ac:dyDescent="0.3">
      <c r="A1727" s="1"/>
      <c r="B1727" s="70">
        <v>9635071</v>
      </c>
      <c r="C1727" s="60">
        <v>348</v>
      </c>
      <c r="D1727" s="61" t="s">
        <v>494</v>
      </c>
      <c r="E1727" s="61" t="s">
        <v>49</v>
      </c>
      <c r="F1727" s="61">
        <v>78640</v>
      </c>
      <c r="G1727" s="62" t="s">
        <v>483</v>
      </c>
      <c r="H1727" s="63">
        <v>29.978988900000001</v>
      </c>
      <c r="I1727" s="64">
        <v>-97.834663888888798</v>
      </c>
      <c r="J1727" s="65" t="s">
        <v>50</v>
      </c>
      <c r="K1727" s="66" t="s">
        <v>51</v>
      </c>
      <c r="L1727" s="62" t="s">
        <v>52</v>
      </c>
      <c r="M1727" s="69"/>
      <c r="N1727" s="65" t="s">
        <v>50</v>
      </c>
      <c r="O1727" s="66" t="s">
        <v>52</v>
      </c>
      <c r="P1727" s="69"/>
      <c r="Q1727" s="55" t="str">
        <f t="shared" si="26"/>
        <v>Non-Lead</v>
      </c>
      <c r="R1727" s="70" t="s">
        <v>51</v>
      </c>
      <c r="S1727" s="70" t="s">
        <v>51</v>
      </c>
      <c r="T1727" s="70"/>
      <c r="U1727" s="71" t="s">
        <v>53</v>
      </c>
      <c r="V1727" s="71" t="s">
        <v>51</v>
      </c>
      <c r="W1727" s="71" t="s">
        <v>51</v>
      </c>
      <c r="X1727" s="71" t="s">
        <v>51</v>
      </c>
      <c r="Y1727" s="72" t="str">
        <f>IF((OR((AND('[1]PWS Information'!$E$10="CWS",U1727="Single Family Residence",Q1727="Lead")),
(AND('[1]PWS Information'!$E$10="CWS",U1727="Multiple Family Residence",'[1]PWS Information'!$E$11="Yes",Q1727="Lead")),
(AND('[1]PWS Information'!$E$10="NTNC",Q1727="Lead")))),"Tier 1",
IF((OR((AND('[1]PWS Information'!$E$10="CWS",U1727="Multiple Family Residence",'[1]PWS Information'!$E$11="No",Q1727="Lead")),
(AND('[1]PWS Information'!$E$10="CWS",U1727="Other",Q1727="Lead")),
(AND('[1]PWS Information'!$E$10="CWS",U1727="Building",Q1727="Lead")))),"Tier 2",
IF((OR((AND('[1]PWS Information'!$E$10="CWS",U1727="Single Family Residence",Q1727="Galvanized Requiring Replacement")),
(AND('[1]PWS Information'!$E$10="CWS",U1727="Single Family Residence",Q1727="Galvanized Requiring Replacement",R1727="Yes")),
(AND('[1]PWS Information'!$E$10="NTNC",Q1727="Galvanized Requiring Replacement")),
(AND('[1]PWS Information'!$E$10="NTNC",U1727="Single Family Residence",R1727="Yes")))),"Tier 3",
IF((OR((AND('[1]PWS Information'!$E$10="CWS",U1727="Single Family Residence",S1727="Yes",Q1727="Non-Lead", J1727="Non-Lead - Copper",L1727="Before 1989")),
(AND('[1]PWS Information'!$E$10="CWS",U1727="Single Family Residence",S1727="Yes",Q1727="Non-Lead", N1727="Non-Lead - Copper",O1727="Before 1989")))),"Tier 4",
IF((OR((AND('[1]PWS Information'!$E$10="NTNC",Q1727="Non-Lead")),
(AND('[1]PWS Information'!$E$10="CWS",Q1727="Non-Lead",S1727="")),
(AND('[1]PWS Information'!$E$10="CWS",Q1727="Non-Lead",S1727="No")),
(AND('[1]PWS Information'!$E$10="CWS",Q1727="Non-Lead",S1727="Don't Know")),
(AND('[1]PWS Information'!$E$10="CWS",Q1727="Non-Lead", J1727="Non-Lead - Copper", S1727="Yes", L1727="Between 1989 and 2014")),
(AND('[1]PWS Information'!$E$10="CWS",Q1727="Non-Lead", J1727="Non-Lead - Copper", S1727="Yes", L1727="After 2014")),
(AND('[1]PWS Information'!$E$10="CWS",Q1727="Non-Lead", J1727="Non-Lead - Copper", S1727="Yes", L1727="Unknown")),
(AND('[1]PWS Information'!$E$10="CWS",Q1727="Non-Lead", N1727="Non-Lead - Copper", S1727="Yes", O1727="Between 1989 and 2014")),
(AND('[1]PWS Information'!$E$10="CWS",Q1727="Non-Lead", N1727="Non-Lead - Copper", S1727="Yes", O1727="After 2014")),
(AND('[1]PWS Information'!$E$10="CWS",Q1727="Non-Lead", N1727="Non-Lead - Copper", S1727="Yes", O1727="Unknown")),
(AND('[1]PWS Information'!$E$10="CWS",Q1727="Unknown")),
(AND('[1]PWS Information'!$E$10="NTNC",Q1727="Unknown")))),"Tier 5",
"")))))</f>
        <v>Tier 5</v>
      </c>
      <c r="Z1727" s="71"/>
      <c r="AA1727" s="71"/>
    </row>
    <row r="1728" spans="1:27" ht="72" x14ac:dyDescent="0.3">
      <c r="A1728" s="1"/>
      <c r="B1728" s="70">
        <v>9623371</v>
      </c>
      <c r="C1728" s="60">
        <v>351</v>
      </c>
      <c r="D1728" s="61" t="s">
        <v>494</v>
      </c>
      <c r="E1728" s="61" t="s">
        <v>49</v>
      </c>
      <c r="F1728" s="61">
        <v>78640</v>
      </c>
      <c r="G1728" s="62" t="s">
        <v>483</v>
      </c>
      <c r="H1728" s="63">
        <v>29.978619399999999</v>
      </c>
      <c r="I1728" s="64">
        <v>-97.834308333333297</v>
      </c>
      <c r="J1728" s="65" t="s">
        <v>50</v>
      </c>
      <c r="K1728" s="66" t="s">
        <v>51</v>
      </c>
      <c r="L1728" s="62" t="s">
        <v>52</v>
      </c>
      <c r="M1728" s="69"/>
      <c r="N1728" s="65" t="s">
        <v>50</v>
      </c>
      <c r="O1728" s="66" t="s">
        <v>52</v>
      </c>
      <c r="P1728" s="69"/>
      <c r="Q1728" s="55" t="str">
        <f t="shared" si="26"/>
        <v>Non-Lead</v>
      </c>
      <c r="R1728" s="70" t="s">
        <v>51</v>
      </c>
      <c r="S1728" s="70" t="s">
        <v>51</v>
      </c>
      <c r="T1728" s="70"/>
      <c r="U1728" s="71" t="s">
        <v>53</v>
      </c>
      <c r="V1728" s="71" t="s">
        <v>51</v>
      </c>
      <c r="W1728" s="71" t="s">
        <v>51</v>
      </c>
      <c r="X1728" s="71" t="s">
        <v>51</v>
      </c>
      <c r="Y1728" s="72" t="str">
        <f>IF((OR((AND('[1]PWS Information'!$E$10="CWS",U1728="Single Family Residence",Q1728="Lead")),
(AND('[1]PWS Information'!$E$10="CWS",U1728="Multiple Family Residence",'[1]PWS Information'!$E$11="Yes",Q1728="Lead")),
(AND('[1]PWS Information'!$E$10="NTNC",Q1728="Lead")))),"Tier 1",
IF((OR((AND('[1]PWS Information'!$E$10="CWS",U1728="Multiple Family Residence",'[1]PWS Information'!$E$11="No",Q1728="Lead")),
(AND('[1]PWS Information'!$E$10="CWS",U1728="Other",Q1728="Lead")),
(AND('[1]PWS Information'!$E$10="CWS",U1728="Building",Q1728="Lead")))),"Tier 2",
IF((OR((AND('[1]PWS Information'!$E$10="CWS",U1728="Single Family Residence",Q1728="Galvanized Requiring Replacement")),
(AND('[1]PWS Information'!$E$10="CWS",U1728="Single Family Residence",Q1728="Galvanized Requiring Replacement",R1728="Yes")),
(AND('[1]PWS Information'!$E$10="NTNC",Q1728="Galvanized Requiring Replacement")),
(AND('[1]PWS Information'!$E$10="NTNC",U1728="Single Family Residence",R1728="Yes")))),"Tier 3",
IF((OR((AND('[1]PWS Information'!$E$10="CWS",U1728="Single Family Residence",S1728="Yes",Q1728="Non-Lead", J1728="Non-Lead - Copper",L1728="Before 1989")),
(AND('[1]PWS Information'!$E$10="CWS",U1728="Single Family Residence",S1728="Yes",Q1728="Non-Lead", N1728="Non-Lead - Copper",O1728="Before 1989")))),"Tier 4",
IF((OR((AND('[1]PWS Information'!$E$10="NTNC",Q1728="Non-Lead")),
(AND('[1]PWS Information'!$E$10="CWS",Q1728="Non-Lead",S1728="")),
(AND('[1]PWS Information'!$E$10="CWS",Q1728="Non-Lead",S1728="No")),
(AND('[1]PWS Information'!$E$10="CWS",Q1728="Non-Lead",S1728="Don't Know")),
(AND('[1]PWS Information'!$E$10="CWS",Q1728="Non-Lead", J1728="Non-Lead - Copper", S1728="Yes", L1728="Between 1989 and 2014")),
(AND('[1]PWS Information'!$E$10="CWS",Q1728="Non-Lead", J1728="Non-Lead - Copper", S1728="Yes", L1728="After 2014")),
(AND('[1]PWS Information'!$E$10="CWS",Q1728="Non-Lead", J1728="Non-Lead - Copper", S1728="Yes", L1728="Unknown")),
(AND('[1]PWS Information'!$E$10="CWS",Q1728="Non-Lead", N1728="Non-Lead - Copper", S1728="Yes", O1728="Between 1989 and 2014")),
(AND('[1]PWS Information'!$E$10="CWS",Q1728="Non-Lead", N1728="Non-Lead - Copper", S1728="Yes", O1728="After 2014")),
(AND('[1]PWS Information'!$E$10="CWS",Q1728="Non-Lead", N1728="Non-Lead - Copper", S1728="Yes", O1728="Unknown")),
(AND('[1]PWS Information'!$E$10="CWS",Q1728="Unknown")),
(AND('[1]PWS Information'!$E$10="NTNC",Q1728="Unknown")))),"Tier 5",
"")))))</f>
        <v>Tier 5</v>
      </c>
      <c r="Z1728" s="71"/>
      <c r="AA1728" s="71"/>
    </row>
    <row r="1729" spans="1:27" ht="72" x14ac:dyDescent="0.3">
      <c r="A1729" s="1"/>
      <c r="B1729" s="70">
        <v>9476667</v>
      </c>
      <c r="C1729" s="60">
        <v>358</v>
      </c>
      <c r="D1729" s="61" t="s">
        <v>494</v>
      </c>
      <c r="E1729" s="61" t="s">
        <v>49</v>
      </c>
      <c r="F1729" s="61">
        <v>78640</v>
      </c>
      <c r="G1729" s="62" t="s">
        <v>483</v>
      </c>
      <c r="H1729" s="63">
        <v>29.978905600000001</v>
      </c>
      <c r="I1729" s="64">
        <v>-97.834783333333306</v>
      </c>
      <c r="J1729" s="65" t="s">
        <v>50</v>
      </c>
      <c r="K1729" s="66" t="s">
        <v>51</v>
      </c>
      <c r="L1729" s="62" t="s">
        <v>52</v>
      </c>
      <c r="M1729" s="69"/>
      <c r="N1729" s="65" t="s">
        <v>50</v>
      </c>
      <c r="O1729" s="66" t="s">
        <v>52</v>
      </c>
      <c r="P1729" s="69"/>
      <c r="Q1729" s="55" t="str">
        <f t="shared" si="26"/>
        <v>Non-Lead</v>
      </c>
      <c r="R1729" s="70" t="s">
        <v>51</v>
      </c>
      <c r="S1729" s="70" t="s">
        <v>51</v>
      </c>
      <c r="T1729" s="70"/>
      <c r="U1729" s="71" t="s">
        <v>53</v>
      </c>
      <c r="V1729" s="71" t="s">
        <v>51</v>
      </c>
      <c r="W1729" s="71" t="s">
        <v>51</v>
      </c>
      <c r="X1729" s="71" t="s">
        <v>51</v>
      </c>
      <c r="Y1729" s="72" t="str">
        <f>IF((OR((AND('[1]PWS Information'!$E$10="CWS",U1729="Single Family Residence",Q1729="Lead")),
(AND('[1]PWS Information'!$E$10="CWS",U1729="Multiple Family Residence",'[1]PWS Information'!$E$11="Yes",Q1729="Lead")),
(AND('[1]PWS Information'!$E$10="NTNC",Q1729="Lead")))),"Tier 1",
IF((OR((AND('[1]PWS Information'!$E$10="CWS",U1729="Multiple Family Residence",'[1]PWS Information'!$E$11="No",Q1729="Lead")),
(AND('[1]PWS Information'!$E$10="CWS",U1729="Other",Q1729="Lead")),
(AND('[1]PWS Information'!$E$10="CWS",U1729="Building",Q1729="Lead")))),"Tier 2",
IF((OR((AND('[1]PWS Information'!$E$10="CWS",U1729="Single Family Residence",Q1729="Galvanized Requiring Replacement")),
(AND('[1]PWS Information'!$E$10="CWS",U1729="Single Family Residence",Q1729="Galvanized Requiring Replacement",R1729="Yes")),
(AND('[1]PWS Information'!$E$10="NTNC",Q1729="Galvanized Requiring Replacement")),
(AND('[1]PWS Information'!$E$10="NTNC",U1729="Single Family Residence",R1729="Yes")))),"Tier 3",
IF((OR((AND('[1]PWS Information'!$E$10="CWS",U1729="Single Family Residence",S1729="Yes",Q1729="Non-Lead", J1729="Non-Lead - Copper",L1729="Before 1989")),
(AND('[1]PWS Information'!$E$10="CWS",U1729="Single Family Residence",S1729="Yes",Q1729="Non-Lead", N1729="Non-Lead - Copper",O1729="Before 1989")))),"Tier 4",
IF((OR((AND('[1]PWS Information'!$E$10="NTNC",Q1729="Non-Lead")),
(AND('[1]PWS Information'!$E$10="CWS",Q1729="Non-Lead",S1729="")),
(AND('[1]PWS Information'!$E$10="CWS",Q1729="Non-Lead",S1729="No")),
(AND('[1]PWS Information'!$E$10="CWS",Q1729="Non-Lead",S1729="Don't Know")),
(AND('[1]PWS Information'!$E$10="CWS",Q1729="Non-Lead", J1729="Non-Lead - Copper", S1729="Yes", L1729="Between 1989 and 2014")),
(AND('[1]PWS Information'!$E$10="CWS",Q1729="Non-Lead", J1729="Non-Lead - Copper", S1729="Yes", L1729="After 2014")),
(AND('[1]PWS Information'!$E$10="CWS",Q1729="Non-Lead", J1729="Non-Lead - Copper", S1729="Yes", L1729="Unknown")),
(AND('[1]PWS Information'!$E$10="CWS",Q1729="Non-Lead", N1729="Non-Lead - Copper", S1729="Yes", O1729="Between 1989 and 2014")),
(AND('[1]PWS Information'!$E$10="CWS",Q1729="Non-Lead", N1729="Non-Lead - Copper", S1729="Yes", O1729="After 2014")),
(AND('[1]PWS Information'!$E$10="CWS",Q1729="Non-Lead", N1729="Non-Lead - Copper", S1729="Yes", O1729="Unknown")),
(AND('[1]PWS Information'!$E$10="CWS",Q1729="Unknown")),
(AND('[1]PWS Information'!$E$10="NTNC",Q1729="Unknown")))),"Tier 5",
"")))))</f>
        <v>Tier 5</v>
      </c>
      <c r="Z1729" s="71"/>
      <c r="AA1729" s="71"/>
    </row>
    <row r="1730" spans="1:27" ht="72" x14ac:dyDescent="0.3">
      <c r="A1730" s="17"/>
      <c r="B1730" s="70">
        <v>9635094</v>
      </c>
      <c r="C1730" s="60">
        <v>361</v>
      </c>
      <c r="D1730" s="61" t="s">
        <v>494</v>
      </c>
      <c r="E1730" s="61" t="s">
        <v>49</v>
      </c>
      <c r="F1730" s="61">
        <v>78640</v>
      </c>
      <c r="G1730" s="62" t="s">
        <v>483</v>
      </c>
      <c r="H1730" s="63">
        <v>29.978427799999999</v>
      </c>
      <c r="I1730" s="64">
        <v>-97.834522222222205</v>
      </c>
      <c r="J1730" s="65" t="s">
        <v>50</v>
      </c>
      <c r="K1730" s="66" t="s">
        <v>51</v>
      </c>
      <c r="L1730" s="62" t="s">
        <v>52</v>
      </c>
      <c r="M1730" s="69"/>
      <c r="N1730" s="65" t="s">
        <v>50</v>
      </c>
      <c r="O1730" s="66" t="s">
        <v>52</v>
      </c>
      <c r="P1730" s="69"/>
      <c r="Q1730" s="55" t="str">
        <f t="shared" si="26"/>
        <v>Non-Lead</v>
      </c>
      <c r="R1730" s="70" t="s">
        <v>51</v>
      </c>
      <c r="S1730" s="70" t="s">
        <v>51</v>
      </c>
      <c r="T1730" s="70"/>
      <c r="U1730" s="71" t="s">
        <v>53</v>
      </c>
      <c r="V1730" s="71" t="s">
        <v>51</v>
      </c>
      <c r="W1730" s="71" t="s">
        <v>51</v>
      </c>
      <c r="X1730" s="71" t="s">
        <v>51</v>
      </c>
      <c r="Y1730" s="72" t="str">
        <f>IF((OR((AND('[1]PWS Information'!$E$10="CWS",U1730="Single Family Residence",Q1730="Lead")),
(AND('[1]PWS Information'!$E$10="CWS",U1730="Multiple Family Residence",'[1]PWS Information'!$E$11="Yes",Q1730="Lead")),
(AND('[1]PWS Information'!$E$10="NTNC",Q1730="Lead")))),"Tier 1",
IF((OR((AND('[1]PWS Information'!$E$10="CWS",U1730="Multiple Family Residence",'[1]PWS Information'!$E$11="No",Q1730="Lead")),
(AND('[1]PWS Information'!$E$10="CWS",U1730="Other",Q1730="Lead")),
(AND('[1]PWS Information'!$E$10="CWS",U1730="Building",Q1730="Lead")))),"Tier 2",
IF((OR((AND('[1]PWS Information'!$E$10="CWS",U1730="Single Family Residence",Q1730="Galvanized Requiring Replacement")),
(AND('[1]PWS Information'!$E$10="CWS",U1730="Single Family Residence",Q1730="Galvanized Requiring Replacement",R1730="Yes")),
(AND('[1]PWS Information'!$E$10="NTNC",Q1730="Galvanized Requiring Replacement")),
(AND('[1]PWS Information'!$E$10="NTNC",U1730="Single Family Residence",R1730="Yes")))),"Tier 3",
IF((OR((AND('[1]PWS Information'!$E$10="CWS",U1730="Single Family Residence",S1730="Yes",Q1730="Non-Lead", J1730="Non-Lead - Copper",L1730="Before 1989")),
(AND('[1]PWS Information'!$E$10="CWS",U1730="Single Family Residence",S1730="Yes",Q1730="Non-Lead", N1730="Non-Lead - Copper",O1730="Before 1989")))),"Tier 4",
IF((OR((AND('[1]PWS Information'!$E$10="NTNC",Q1730="Non-Lead")),
(AND('[1]PWS Information'!$E$10="CWS",Q1730="Non-Lead",S1730="")),
(AND('[1]PWS Information'!$E$10="CWS",Q1730="Non-Lead",S1730="No")),
(AND('[1]PWS Information'!$E$10="CWS",Q1730="Non-Lead",S1730="Don't Know")),
(AND('[1]PWS Information'!$E$10="CWS",Q1730="Non-Lead", J1730="Non-Lead - Copper", S1730="Yes", L1730="Between 1989 and 2014")),
(AND('[1]PWS Information'!$E$10="CWS",Q1730="Non-Lead", J1730="Non-Lead - Copper", S1730="Yes", L1730="After 2014")),
(AND('[1]PWS Information'!$E$10="CWS",Q1730="Non-Lead", J1730="Non-Lead - Copper", S1730="Yes", L1730="Unknown")),
(AND('[1]PWS Information'!$E$10="CWS",Q1730="Non-Lead", N1730="Non-Lead - Copper", S1730="Yes", O1730="Between 1989 and 2014")),
(AND('[1]PWS Information'!$E$10="CWS",Q1730="Non-Lead", N1730="Non-Lead - Copper", S1730="Yes", O1730="After 2014")),
(AND('[1]PWS Information'!$E$10="CWS",Q1730="Non-Lead", N1730="Non-Lead - Copper", S1730="Yes", O1730="Unknown")),
(AND('[1]PWS Information'!$E$10="CWS",Q1730="Unknown")),
(AND('[1]PWS Information'!$E$10="NTNC",Q1730="Unknown")))),"Tier 5",
"")))))</f>
        <v>Tier 5</v>
      </c>
      <c r="Z1730" s="71"/>
      <c r="AA1730" s="71"/>
    </row>
    <row r="1731" spans="1:27" ht="72" x14ac:dyDescent="0.3">
      <c r="A1731" s="1"/>
      <c r="B1731" s="70">
        <v>9536728</v>
      </c>
      <c r="C1731" s="60">
        <v>368</v>
      </c>
      <c r="D1731" s="61" t="s">
        <v>494</v>
      </c>
      <c r="E1731" s="61" t="s">
        <v>49</v>
      </c>
      <c r="F1731" s="61">
        <v>78640</v>
      </c>
      <c r="G1731" s="62" t="s">
        <v>483</v>
      </c>
      <c r="H1731" s="63">
        <v>29.9787806</v>
      </c>
      <c r="I1731" s="64">
        <v>-97.834911111111097</v>
      </c>
      <c r="J1731" s="65" t="s">
        <v>50</v>
      </c>
      <c r="K1731" s="66" t="s">
        <v>51</v>
      </c>
      <c r="L1731" s="62" t="s">
        <v>52</v>
      </c>
      <c r="M1731" s="69"/>
      <c r="N1731" s="65" t="s">
        <v>50</v>
      </c>
      <c r="O1731" s="66" t="s">
        <v>52</v>
      </c>
      <c r="P1731" s="69"/>
      <c r="Q1731" s="55" t="str">
        <f t="shared" si="26"/>
        <v>Non-Lead</v>
      </c>
      <c r="R1731" s="70" t="s">
        <v>51</v>
      </c>
      <c r="S1731" s="70" t="s">
        <v>51</v>
      </c>
      <c r="T1731" s="70"/>
      <c r="U1731" s="71" t="s">
        <v>53</v>
      </c>
      <c r="V1731" s="71" t="s">
        <v>51</v>
      </c>
      <c r="W1731" s="71" t="s">
        <v>51</v>
      </c>
      <c r="X1731" s="71" t="s">
        <v>51</v>
      </c>
      <c r="Y1731" s="72" t="str">
        <f>IF((OR((AND('[1]PWS Information'!$E$10="CWS",U1731="Single Family Residence",Q1731="Lead")),
(AND('[1]PWS Information'!$E$10="CWS",U1731="Multiple Family Residence",'[1]PWS Information'!$E$11="Yes",Q1731="Lead")),
(AND('[1]PWS Information'!$E$10="NTNC",Q1731="Lead")))),"Tier 1",
IF((OR((AND('[1]PWS Information'!$E$10="CWS",U1731="Multiple Family Residence",'[1]PWS Information'!$E$11="No",Q1731="Lead")),
(AND('[1]PWS Information'!$E$10="CWS",U1731="Other",Q1731="Lead")),
(AND('[1]PWS Information'!$E$10="CWS",U1731="Building",Q1731="Lead")))),"Tier 2",
IF((OR((AND('[1]PWS Information'!$E$10="CWS",U1731="Single Family Residence",Q1731="Galvanized Requiring Replacement")),
(AND('[1]PWS Information'!$E$10="CWS",U1731="Single Family Residence",Q1731="Galvanized Requiring Replacement",R1731="Yes")),
(AND('[1]PWS Information'!$E$10="NTNC",Q1731="Galvanized Requiring Replacement")),
(AND('[1]PWS Information'!$E$10="NTNC",U1731="Single Family Residence",R1731="Yes")))),"Tier 3",
IF((OR((AND('[1]PWS Information'!$E$10="CWS",U1731="Single Family Residence",S1731="Yes",Q1731="Non-Lead", J1731="Non-Lead - Copper",L1731="Before 1989")),
(AND('[1]PWS Information'!$E$10="CWS",U1731="Single Family Residence",S1731="Yes",Q1731="Non-Lead", N1731="Non-Lead - Copper",O1731="Before 1989")))),"Tier 4",
IF((OR((AND('[1]PWS Information'!$E$10="NTNC",Q1731="Non-Lead")),
(AND('[1]PWS Information'!$E$10="CWS",Q1731="Non-Lead",S1731="")),
(AND('[1]PWS Information'!$E$10="CWS",Q1731="Non-Lead",S1731="No")),
(AND('[1]PWS Information'!$E$10="CWS",Q1731="Non-Lead",S1731="Don't Know")),
(AND('[1]PWS Information'!$E$10="CWS",Q1731="Non-Lead", J1731="Non-Lead - Copper", S1731="Yes", L1731="Between 1989 and 2014")),
(AND('[1]PWS Information'!$E$10="CWS",Q1731="Non-Lead", J1731="Non-Lead - Copper", S1731="Yes", L1731="After 2014")),
(AND('[1]PWS Information'!$E$10="CWS",Q1731="Non-Lead", J1731="Non-Lead - Copper", S1731="Yes", L1731="Unknown")),
(AND('[1]PWS Information'!$E$10="CWS",Q1731="Non-Lead", N1731="Non-Lead - Copper", S1731="Yes", O1731="Between 1989 and 2014")),
(AND('[1]PWS Information'!$E$10="CWS",Q1731="Non-Lead", N1731="Non-Lead - Copper", S1731="Yes", O1731="After 2014")),
(AND('[1]PWS Information'!$E$10="CWS",Q1731="Non-Lead", N1731="Non-Lead - Copper", S1731="Yes", O1731="Unknown")),
(AND('[1]PWS Information'!$E$10="CWS",Q1731="Unknown")),
(AND('[1]PWS Information'!$E$10="NTNC",Q1731="Unknown")))),"Tier 5",
"")))))</f>
        <v>Tier 5</v>
      </c>
      <c r="Z1731" s="71"/>
      <c r="AA1731" s="71"/>
    </row>
    <row r="1732" spans="1:27" ht="72" x14ac:dyDescent="0.3">
      <c r="A1732" s="1"/>
      <c r="B1732" s="70">
        <v>9641636</v>
      </c>
      <c r="C1732" s="60">
        <v>371</v>
      </c>
      <c r="D1732" s="61" t="s">
        <v>494</v>
      </c>
      <c r="E1732" s="61" t="s">
        <v>49</v>
      </c>
      <c r="F1732" s="61">
        <v>78640</v>
      </c>
      <c r="G1732" s="62" t="s">
        <v>483</v>
      </c>
      <c r="H1732" s="63">
        <v>29.978411099999999</v>
      </c>
      <c r="I1732" s="64">
        <v>-97.834533333333297</v>
      </c>
      <c r="J1732" s="65" t="s">
        <v>50</v>
      </c>
      <c r="K1732" s="66" t="s">
        <v>51</v>
      </c>
      <c r="L1732" s="62" t="s">
        <v>52</v>
      </c>
      <c r="M1732" s="69"/>
      <c r="N1732" s="65" t="s">
        <v>50</v>
      </c>
      <c r="O1732" s="66" t="s">
        <v>52</v>
      </c>
      <c r="P1732" s="69"/>
      <c r="Q1732" s="55" t="str">
        <f t="shared" si="26"/>
        <v>Non-Lead</v>
      </c>
      <c r="R1732" s="70" t="s">
        <v>51</v>
      </c>
      <c r="S1732" s="70" t="s">
        <v>51</v>
      </c>
      <c r="T1732" s="70"/>
      <c r="U1732" s="71" t="s">
        <v>53</v>
      </c>
      <c r="V1732" s="71" t="s">
        <v>51</v>
      </c>
      <c r="W1732" s="71" t="s">
        <v>51</v>
      </c>
      <c r="X1732" s="71" t="s">
        <v>51</v>
      </c>
      <c r="Y1732" s="72" t="str">
        <f>IF((OR((AND('[1]PWS Information'!$E$10="CWS",U1732="Single Family Residence",Q1732="Lead")),
(AND('[1]PWS Information'!$E$10="CWS",U1732="Multiple Family Residence",'[1]PWS Information'!$E$11="Yes",Q1732="Lead")),
(AND('[1]PWS Information'!$E$10="NTNC",Q1732="Lead")))),"Tier 1",
IF((OR((AND('[1]PWS Information'!$E$10="CWS",U1732="Multiple Family Residence",'[1]PWS Information'!$E$11="No",Q1732="Lead")),
(AND('[1]PWS Information'!$E$10="CWS",U1732="Other",Q1732="Lead")),
(AND('[1]PWS Information'!$E$10="CWS",U1732="Building",Q1732="Lead")))),"Tier 2",
IF((OR((AND('[1]PWS Information'!$E$10="CWS",U1732="Single Family Residence",Q1732="Galvanized Requiring Replacement")),
(AND('[1]PWS Information'!$E$10="CWS",U1732="Single Family Residence",Q1732="Galvanized Requiring Replacement",R1732="Yes")),
(AND('[1]PWS Information'!$E$10="NTNC",Q1732="Galvanized Requiring Replacement")),
(AND('[1]PWS Information'!$E$10="NTNC",U1732="Single Family Residence",R1732="Yes")))),"Tier 3",
IF((OR((AND('[1]PWS Information'!$E$10="CWS",U1732="Single Family Residence",S1732="Yes",Q1732="Non-Lead", J1732="Non-Lead - Copper",L1732="Before 1989")),
(AND('[1]PWS Information'!$E$10="CWS",U1732="Single Family Residence",S1732="Yes",Q1732="Non-Lead", N1732="Non-Lead - Copper",O1732="Before 1989")))),"Tier 4",
IF((OR((AND('[1]PWS Information'!$E$10="NTNC",Q1732="Non-Lead")),
(AND('[1]PWS Information'!$E$10="CWS",Q1732="Non-Lead",S1732="")),
(AND('[1]PWS Information'!$E$10="CWS",Q1732="Non-Lead",S1732="No")),
(AND('[1]PWS Information'!$E$10="CWS",Q1732="Non-Lead",S1732="Don't Know")),
(AND('[1]PWS Information'!$E$10="CWS",Q1732="Non-Lead", J1732="Non-Lead - Copper", S1732="Yes", L1732="Between 1989 and 2014")),
(AND('[1]PWS Information'!$E$10="CWS",Q1732="Non-Lead", J1732="Non-Lead - Copper", S1732="Yes", L1732="After 2014")),
(AND('[1]PWS Information'!$E$10="CWS",Q1732="Non-Lead", J1732="Non-Lead - Copper", S1732="Yes", L1732="Unknown")),
(AND('[1]PWS Information'!$E$10="CWS",Q1732="Non-Lead", N1732="Non-Lead - Copper", S1732="Yes", O1732="Between 1989 and 2014")),
(AND('[1]PWS Information'!$E$10="CWS",Q1732="Non-Lead", N1732="Non-Lead - Copper", S1732="Yes", O1732="After 2014")),
(AND('[1]PWS Information'!$E$10="CWS",Q1732="Non-Lead", N1732="Non-Lead - Copper", S1732="Yes", O1732="Unknown")),
(AND('[1]PWS Information'!$E$10="CWS",Q1732="Unknown")),
(AND('[1]PWS Information'!$E$10="NTNC",Q1732="Unknown")))),"Tier 5",
"")))))</f>
        <v>Tier 5</v>
      </c>
      <c r="Z1732" s="71"/>
      <c r="AA1732" s="71"/>
    </row>
    <row r="1733" spans="1:27" ht="72" x14ac:dyDescent="0.3">
      <c r="A1733" s="1"/>
      <c r="B1733" s="70">
        <v>9645174</v>
      </c>
      <c r="C1733" s="60">
        <v>381</v>
      </c>
      <c r="D1733" s="61" t="s">
        <v>494</v>
      </c>
      <c r="E1733" s="61" t="s">
        <v>49</v>
      </c>
      <c r="F1733" s="61">
        <v>78640</v>
      </c>
      <c r="G1733" s="62" t="s">
        <v>483</v>
      </c>
      <c r="H1733" s="63">
        <v>29.978344400000001</v>
      </c>
      <c r="I1733" s="64">
        <v>-97.834661111111103</v>
      </c>
      <c r="J1733" s="65" t="s">
        <v>50</v>
      </c>
      <c r="K1733" s="66" t="s">
        <v>51</v>
      </c>
      <c r="L1733" s="62" t="s">
        <v>52</v>
      </c>
      <c r="M1733" s="69"/>
      <c r="N1733" s="65" t="s">
        <v>50</v>
      </c>
      <c r="O1733" s="66" t="s">
        <v>52</v>
      </c>
      <c r="P1733" s="69"/>
      <c r="Q1733" s="55" t="str">
        <f t="shared" si="26"/>
        <v>Non-Lead</v>
      </c>
      <c r="R1733" s="70" t="s">
        <v>51</v>
      </c>
      <c r="S1733" s="70" t="s">
        <v>51</v>
      </c>
      <c r="T1733" s="70"/>
      <c r="U1733" s="71" t="s">
        <v>53</v>
      </c>
      <c r="V1733" s="71" t="s">
        <v>51</v>
      </c>
      <c r="W1733" s="71" t="s">
        <v>51</v>
      </c>
      <c r="X1733" s="71" t="s">
        <v>51</v>
      </c>
      <c r="Y1733" s="72" t="str">
        <f>IF((OR((AND('[1]PWS Information'!$E$10="CWS",U1733="Single Family Residence",Q1733="Lead")),
(AND('[1]PWS Information'!$E$10="CWS",U1733="Multiple Family Residence",'[1]PWS Information'!$E$11="Yes",Q1733="Lead")),
(AND('[1]PWS Information'!$E$10="NTNC",Q1733="Lead")))),"Tier 1",
IF((OR((AND('[1]PWS Information'!$E$10="CWS",U1733="Multiple Family Residence",'[1]PWS Information'!$E$11="No",Q1733="Lead")),
(AND('[1]PWS Information'!$E$10="CWS",U1733="Other",Q1733="Lead")),
(AND('[1]PWS Information'!$E$10="CWS",U1733="Building",Q1733="Lead")))),"Tier 2",
IF((OR((AND('[1]PWS Information'!$E$10="CWS",U1733="Single Family Residence",Q1733="Galvanized Requiring Replacement")),
(AND('[1]PWS Information'!$E$10="CWS",U1733="Single Family Residence",Q1733="Galvanized Requiring Replacement",R1733="Yes")),
(AND('[1]PWS Information'!$E$10="NTNC",Q1733="Galvanized Requiring Replacement")),
(AND('[1]PWS Information'!$E$10="NTNC",U1733="Single Family Residence",R1733="Yes")))),"Tier 3",
IF((OR((AND('[1]PWS Information'!$E$10="CWS",U1733="Single Family Residence",S1733="Yes",Q1733="Non-Lead", J1733="Non-Lead - Copper",L1733="Before 1989")),
(AND('[1]PWS Information'!$E$10="CWS",U1733="Single Family Residence",S1733="Yes",Q1733="Non-Lead", N1733="Non-Lead - Copper",O1733="Before 1989")))),"Tier 4",
IF((OR((AND('[1]PWS Information'!$E$10="NTNC",Q1733="Non-Lead")),
(AND('[1]PWS Information'!$E$10="CWS",Q1733="Non-Lead",S1733="")),
(AND('[1]PWS Information'!$E$10="CWS",Q1733="Non-Lead",S1733="No")),
(AND('[1]PWS Information'!$E$10="CWS",Q1733="Non-Lead",S1733="Don't Know")),
(AND('[1]PWS Information'!$E$10="CWS",Q1733="Non-Lead", J1733="Non-Lead - Copper", S1733="Yes", L1733="Between 1989 and 2014")),
(AND('[1]PWS Information'!$E$10="CWS",Q1733="Non-Lead", J1733="Non-Lead - Copper", S1733="Yes", L1733="After 2014")),
(AND('[1]PWS Information'!$E$10="CWS",Q1733="Non-Lead", J1733="Non-Lead - Copper", S1733="Yes", L1733="Unknown")),
(AND('[1]PWS Information'!$E$10="CWS",Q1733="Non-Lead", N1733="Non-Lead - Copper", S1733="Yes", O1733="Between 1989 and 2014")),
(AND('[1]PWS Information'!$E$10="CWS",Q1733="Non-Lead", N1733="Non-Lead - Copper", S1733="Yes", O1733="After 2014")),
(AND('[1]PWS Information'!$E$10="CWS",Q1733="Non-Lead", N1733="Non-Lead - Copper", S1733="Yes", O1733="Unknown")),
(AND('[1]PWS Information'!$E$10="CWS",Q1733="Unknown")),
(AND('[1]PWS Information'!$E$10="NTNC",Q1733="Unknown")))),"Tier 5",
"")))))</f>
        <v>Tier 5</v>
      </c>
      <c r="Z1733" s="71"/>
      <c r="AA1733" s="71"/>
    </row>
    <row r="1734" spans="1:27" ht="72" x14ac:dyDescent="0.3">
      <c r="A1734" s="17"/>
      <c r="B1734" s="70">
        <v>15635812</v>
      </c>
      <c r="C1734" s="60">
        <v>391</v>
      </c>
      <c r="D1734" s="61" t="s">
        <v>494</v>
      </c>
      <c r="E1734" s="61" t="s">
        <v>49</v>
      </c>
      <c r="F1734" s="61">
        <v>78640</v>
      </c>
      <c r="G1734" s="62" t="s">
        <v>483</v>
      </c>
      <c r="H1734" s="63">
        <v>29.978224999999998</v>
      </c>
      <c r="I1734" s="64">
        <v>-97.834766666666596</v>
      </c>
      <c r="J1734" s="65" t="s">
        <v>50</v>
      </c>
      <c r="K1734" s="66" t="s">
        <v>51</v>
      </c>
      <c r="L1734" s="62" t="s">
        <v>52</v>
      </c>
      <c r="M1734" s="69"/>
      <c r="N1734" s="65" t="s">
        <v>50</v>
      </c>
      <c r="O1734" s="66" t="s">
        <v>52</v>
      </c>
      <c r="P1734" s="69"/>
      <c r="Q1734" s="55" t="str">
        <f t="shared" si="26"/>
        <v>Non-Lead</v>
      </c>
      <c r="R1734" s="70" t="s">
        <v>51</v>
      </c>
      <c r="S1734" s="70" t="s">
        <v>51</v>
      </c>
      <c r="T1734" s="70"/>
      <c r="U1734" s="71" t="s">
        <v>53</v>
      </c>
      <c r="V1734" s="71" t="s">
        <v>51</v>
      </c>
      <c r="W1734" s="71" t="s">
        <v>51</v>
      </c>
      <c r="X1734" s="71" t="s">
        <v>51</v>
      </c>
      <c r="Y1734" s="72" t="str">
        <f>IF((OR((AND('[1]PWS Information'!$E$10="CWS",U1734="Single Family Residence",Q1734="Lead")),
(AND('[1]PWS Information'!$E$10="CWS",U1734="Multiple Family Residence",'[1]PWS Information'!$E$11="Yes",Q1734="Lead")),
(AND('[1]PWS Information'!$E$10="NTNC",Q1734="Lead")))),"Tier 1",
IF((OR((AND('[1]PWS Information'!$E$10="CWS",U1734="Multiple Family Residence",'[1]PWS Information'!$E$11="No",Q1734="Lead")),
(AND('[1]PWS Information'!$E$10="CWS",U1734="Other",Q1734="Lead")),
(AND('[1]PWS Information'!$E$10="CWS",U1734="Building",Q1734="Lead")))),"Tier 2",
IF((OR((AND('[1]PWS Information'!$E$10="CWS",U1734="Single Family Residence",Q1734="Galvanized Requiring Replacement")),
(AND('[1]PWS Information'!$E$10="CWS",U1734="Single Family Residence",Q1734="Galvanized Requiring Replacement",R1734="Yes")),
(AND('[1]PWS Information'!$E$10="NTNC",Q1734="Galvanized Requiring Replacement")),
(AND('[1]PWS Information'!$E$10="NTNC",U1734="Single Family Residence",R1734="Yes")))),"Tier 3",
IF((OR((AND('[1]PWS Information'!$E$10="CWS",U1734="Single Family Residence",S1734="Yes",Q1734="Non-Lead", J1734="Non-Lead - Copper",L1734="Before 1989")),
(AND('[1]PWS Information'!$E$10="CWS",U1734="Single Family Residence",S1734="Yes",Q1734="Non-Lead", N1734="Non-Lead - Copper",O1734="Before 1989")))),"Tier 4",
IF((OR((AND('[1]PWS Information'!$E$10="NTNC",Q1734="Non-Lead")),
(AND('[1]PWS Information'!$E$10="CWS",Q1734="Non-Lead",S1734="")),
(AND('[1]PWS Information'!$E$10="CWS",Q1734="Non-Lead",S1734="No")),
(AND('[1]PWS Information'!$E$10="CWS",Q1734="Non-Lead",S1734="Don't Know")),
(AND('[1]PWS Information'!$E$10="CWS",Q1734="Non-Lead", J1734="Non-Lead - Copper", S1734="Yes", L1734="Between 1989 and 2014")),
(AND('[1]PWS Information'!$E$10="CWS",Q1734="Non-Lead", J1734="Non-Lead - Copper", S1734="Yes", L1734="After 2014")),
(AND('[1]PWS Information'!$E$10="CWS",Q1734="Non-Lead", J1734="Non-Lead - Copper", S1734="Yes", L1734="Unknown")),
(AND('[1]PWS Information'!$E$10="CWS",Q1734="Non-Lead", N1734="Non-Lead - Copper", S1734="Yes", O1734="Between 1989 and 2014")),
(AND('[1]PWS Information'!$E$10="CWS",Q1734="Non-Lead", N1734="Non-Lead - Copper", S1734="Yes", O1734="After 2014")),
(AND('[1]PWS Information'!$E$10="CWS",Q1734="Non-Lead", N1734="Non-Lead - Copper", S1734="Yes", O1734="Unknown")),
(AND('[1]PWS Information'!$E$10="CWS",Q1734="Unknown")),
(AND('[1]PWS Information'!$E$10="NTNC",Q1734="Unknown")))),"Tier 5",
"")))))</f>
        <v>Tier 5</v>
      </c>
      <c r="Z1734" s="71"/>
      <c r="AA1734" s="71"/>
    </row>
    <row r="1735" spans="1:27" ht="72" x14ac:dyDescent="0.3">
      <c r="A1735" s="1"/>
      <c r="B1735" s="70">
        <v>15636714</v>
      </c>
      <c r="C1735" s="60">
        <v>401</v>
      </c>
      <c r="D1735" s="61" t="s">
        <v>494</v>
      </c>
      <c r="E1735" s="61" t="s">
        <v>49</v>
      </c>
      <c r="F1735" s="61">
        <v>78640</v>
      </c>
      <c r="G1735" s="62" t="s">
        <v>483</v>
      </c>
      <c r="H1735" s="63">
        <v>29.978122200000001</v>
      </c>
      <c r="I1735" s="64">
        <v>-97.834863888888805</v>
      </c>
      <c r="J1735" s="65" t="s">
        <v>50</v>
      </c>
      <c r="K1735" s="66" t="s">
        <v>51</v>
      </c>
      <c r="L1735" s="62" t="s">
        <v>52</v>
      </c>
      <c r="M1735" s="69"/>
      <c r="N1735" s="65" t="s">
        <v>50</v>
      </c>
      <c r="O1735" s="66" t="s">
        <v>52</v>
      </c>
      <c r="P1735" s="69"/>
      <c r="Q1735" s="55" t="str">
        <f t="shared" si="26"/>
        <v>Non-Lead</v>
      </c>
      <c r="R1735" s="70" t="s">
        <v>51</v>
      </c>
      <c r="S1735" s="70" t="s">
        <v>51</v>
      </c>
      <c r="T1735" s="70"/>
      <c r="U1735" s="71" t="s">
        <v>53</v>
      </c>
      <c r="V1735" s="71" t="s">
        <v>51</v>
      </c>
      <c r="W1735" s="71" t="s">
        <v>51</v>
      </c>
      <c r="X1735" s="71" t="s">
        <v>51</v>
      </c>
      <c r="Y1735" s="72" t="str">
        <f>IF((OR((AND('[1]PWS Information'!$E$10="CWS",U1735="Single Family Residence",Q1735="Lead")),
(AND('[1]PWS Information'!$E$10="CWS",U1735="Multiple Family Residence",'[1]PWS Information'!$E$11="Yes",Q1735="Lead")),
(AND('[1]PWS Information'!$E$10="NTNC",Q1735="Lead")))),"Tier 1",
IF((OR((AND('[1]PWS Information'!$E$10="CWS",U1735="Multiple Family Residence",'[1]PWS Information'!$E$11="No",Q1735="Lead")),
(AND('[1]PWS Information'!$E$10="CWS",U1735="Other",Q1735="Lead")),
(AND('[1]PWS Information'!$E$10="CWS",U1735="Building",Q1735="Lead")))),"Tier 2",
IF((OR((AND('[1]PWS Information'!$E$10="CWS",U1735="Single Family Residence",Q1735="Galvanized Requiring Replacement")),
(AND('[1]PWS Information'!$E$10="CWS",U1735="Single Family Residence",Q1735="Galvanized Requiring Replacement",R1735="Yes")),
(AND('[1]PWS Information'!$E$10="NTNC",Q1735="Galvanized Requiring Replacement")),
(AND('[1]PWS Information'!$E$10="NTNC",U1735="Single Family Residence",R1735="Yes")))),"Tier 3",
IF((OR((AND('[1]PWS Information'!$E$10="CWS",U1735="Single Family Residence",S1735="Yes",Q1735="Non-Lead", J1735="Non-Lead - Copper",L1735="Before 1989")),
(AND('[1]PWS Information'!$E$10="CWS",U1735="Single Family Residence",S1735="Yes",Q1735="Non-Lead", N1735="Non-Lead - Copper",O1735="Before 1989")))),"Tier 4",
IF((OR((AND('[1]PWS Information'!$E$10="NTNC",Q1735="Non-Lead")),
(AND('[1]PWS Information'!$E$10="CWS",Q1735="Non-Lead",S1735="")),
(AND('[1]PWS Information'!$E$10="CWS",Q1735="Non-Lead",S1735="No")),
(AND('[1]PWS Information'!$E$10="CWS",Q1735="Non-Lead",S1735="Don't Know")),
(AND('[1]PWS Information'!$E$10="CWS",Q1735="Non-Lead", J1735="Non-Lead - Copper", S1735="Yes", L1735="Between 1989 and 2014")),
(AND('[1]PWS Information'!$E$10="CWS",Q1735="Non-Lead", J1735="Non-Lead - Copper", S1735="Yes", L1735="After 2014")),
(AND('[1]PWS Information'!$E$10="CWS",Q1735="Non-Lead", J1735="Non-Lead - Copper", S1735="Yes", L1735="Unknown")),
(AND('[1]PWS Information'!$E$10="CWS",Q1735="Non-Lead", N1735="Non-Lead - Copper", S1735="Yes", O1735="Between 1989 and 2014")),
(AND('[1]PWS Information'!$E$10="CWS",Q1735="Non-Lead", N1735="Non-Lead - Copper", S1735="Yes", O1735="After 2014")),
(AND('[1]PWS Information'!$E$10="CWS",Q1735="Non-Lead", N1735="Non-Lead - Copper", S1735="Yes", O1735="Unknown")),
(AND('[1]PWS Information'!$E$10="CWS",Q1735="Unknown")),
(AND('[1]PWS Information'!$E$10="NTNC",Q1735="Unknown")))),"Tier 5",
"")))))</f>
        <v>Tier 5</v>
      </c>
      <c r="Z1735" s="71"/>
      <c r="AA1735" s="71"/>
    </row>
    <row r="1736" spans="1:27" ht="72" x14ac:dyDescent="0.3">
      <c r="A1736" s="1"/>
      <c r="B1736" s="70">
        <v>15643669</v>
      </c>
      <c r="C1736" s="60">
        <v>411</v>
      </c>
      <c r="D1736" s="61" t="s">
        <v>494</v>
      </c>
      <c r="E1736" s="61" t="s">
        <v>49</v>
      </c>
      <c r="F1736" s="61">
        <v>78640</v>
      </c>
      <c r="G1736" s="62" t="s">
        <v>483</v>
      </c>
      <c r="H1736" s="63">
        <v>29.978022200000002</v>
      </c>
      <c r="I1736" s="64">
        <v>-97.834972222222206</v>
      </c>
      <c r="J1736" s="65" t="s">
        <v>50</v>
      </c>
      <c r="K1736" s="66" t="s">
        <v>51</v>
      </c>
      <c r="L1736" s="62" t="s">
        <v>52</v>
      </c>
      <c r="M1736" s="69"/>
      <c r="N1736" s="65" t="s">
        <v>50</v>
      </c>
      <c r="O1736" s="66" t="s">
        <v>52</v>
      </c>
      <c r="P1736" s="69"/>
      <c r="Q1736" s="55" t="str">
        <f t="shared" si="26"/>
        <v>Non-Lead</v>
      </c>
      <c r="R1736" s="70" t="s">
        <v>51</v>
      </c>
      <c r="S1736" s="70" t="s">
        <v>51</v>
      </c>
      <c r="T1736" s="70"/>
      <c r="U1736" s="71" t="s">
        <v>53</v>
      </c>
      <c r="V1736" s="71" t="s">
        <v>51</v>
      </c>
      <c r="W1736" s="71" t="s">
        <v>51</v>
      </c>
      <c r="X1736" s="71" t="s">
        <v>51</v>
      </c>
      <c r="Y1736" s="72" t="str">
        <f>IF((OR((AND('[1]PWS Information'!$E$10="CWS",U1736="Single Family Residence",Q1736="Lead")),
(AND('[1]PWS Information'!$E$10="CWS",U1736="Multiple Family Residence",'[1]PWS Information'!$E$11="Yes",Q1736="Lead")),
(AND('[1]PWS Information'!$E$10="NTNC",Q1736="Lead")))),"Tier 1",
IF((OR((AND('[1]PWS Information'!$E$10="CWS",U1736="Multiple Family Residence",'[1]PWS Information'!$E$11="No",Q1736="Lead")),
(AND('[1]PWS Information'!$E$10="CWS",U1736="Other",Q1736="Lead")),
(AND('[1]PWS Information'!$E$10="CWS",U1736="Building",Q1736="Lead")))),"Tier 2",
IF((OR((AND('[1]PWS Information'!$E$10="CWS",U1736="Single Family Residence",Q1736="Galvanized Requiring Replacement")),
(AND('[1]PWS Information'!$E$10="CWS",U1736="Single Family Residence",Q1736="Galvanized Requiring Replacement",R1736="Yes")),
(AND('[1]PWS Information'!$E$10="NTNC",Q1736="Galvanized Requiring Replacement")),
(AND('[1]PWS Information'!$E$10="NTNC",U1736="Single Family Residence",R1736="Yes")))),"Tier 3",
IF((OR((AND('[1]PWS Information'!$E$10="CWS",U1736="Single Family Residence",S1736="Yes",Q1736="Non-Lead", J1736="Non-Lead - Copper",L1736="Before 1989")),
(AND('[1]PWS Information'!$E$10="CWS",U1736="Single Family Residence",S1736="Yes",Q1736="Non-Lead", N1736="Non-Lead - Copper",O1736="Before 1989")))),"Tier 4",
IF((OR((AND('[1]PWS Information'!$E$10="NTNC",Q1736="Non-Lead")),
(AND('[1]PWS Information'!$E$10="CWS",Q1736="Non-Lead",S1736="")),
(AND('[1]PWS Information'!$E$10="CWS",Q1736="Non-Lead",S1736="No")),
(AND('[1]PWS Information'!$E$10="CWS",Q1736="Non-Lead",S1736="Don't Know")),
(AND('[1]PWS Information'!$E$10="CWS",Q1736="Non-Lead", J1736="Non-Lead - Copper", S1736="Yes", L1736="Between 1989 and 2014")),
(AND('[1]PWS Information'!$E$10="CWS",Q1736="Non-Lead", J1736="Non-Lead - Copper", S1736="Yes", L1736="After 2014")),
(AND('[1]PWS Information'!$E$10="CWS",Q1736="Non-Lead", J1736="Non-Lead - Copper", S1736="Yes", L1736="Unknown")),
(AND('[1]PWS Information'!$E$10="CWS",Q1736="Non-Lead", N1736="Non-Lead - Copper", S1736="Yes", O1736="Between 1989 and 2014")),
(AND('[1]PWS Information'!$E$10="CWS",Q1736="Non-Lead", N1736="Non-Lead - Copper", S1736="Yes", O1736="After 2014")),
(AND('[1]PWS Information'!$E$10="CWS",Q1736="Non-Lead", N1736="Non-Lead - Copper", S1736="Yes", O1736="Unknown")),
(AND('[1]PWS Information'!$E$10="CWS",Q1736="Unknown")),
(AND('[1]PWS Information'!$E$10="NTNC",Q1736="Unknown")))),"Tier 5",
"")))))</f>
        <v>Tier 5</v>
      </c>
      <c r="Z1736" s="71"/>
      <c r="AA1736" s="71"/>
    </row>
    <row r="1737" spans="1:27" ht="72" x14ac:dyDescent="0.3">
      <c r="A1737" s="1"/>
      <c r="B1737" s="70">
        <v>15643770</v>
      </c>
      <c r="C1737" s="60">
        <v>420</v>
      </c>
      <c r="D1737" s="61" t="s">
        <v>494</v>
      </c>
      <c r="E1737" s="61" t="s">
        <v>49</v>
      </c>
      <c r="F1737" s="61">
        <v>78640</v>
      </c>
      <c r="G1737" s="62" t="s">
        <v>483</v>
      </c>
      <c r="H1737" s="63">
        <v>29.978277800000001</v>
      </c>
      <c r="I1737" s="64">
        <v>-97.835486111111095</v>
      </c>
      <c r="J1737" s="65" t="s">
        <v>50</v>
      </c>
      <c r="K1737" s="66" t="s">
        <v>51</v>
      </c>
      <c r="L1737" s="62" t="s">
        <v>52</v>
      </c>
      <c r="M1737" s="69"/>
      <c r="N1737" s="65" t="s">
        <v>50</v>
      </c>
      <c r="O1737" s="66" t="s">
        <v>52</v>
      </c>
      <c r="P1737" s="69"/>
      <c r="Q1737" s="55" t="str">
        <f t="shared" si="26"/>
        <v>Non-Lead</v>
      </c>
      <c r="R1737" s="70" t="s">
        <v>51</v>
      </c>
      <c r="S1737" s="70" t="s">
        <v>51</v>
      </c>
      <c r="T1737" s="70"/>
      <c r="U1737" s="71" t="s">
        <v>53</v>
      </c>
      <c r="V1737" s="71" t="s">
        <v>51</v>
      </c>
      <c r="W1737" s="71" t="s">
        <v>51</v>
      </c>
      <c r="X1737" s="71" t="s">
        <v>51</v>
      </c>
      <c r="Y1737" s="72" t="str">
        <f>IF((OR((AND('[1]PWS Information'!$E$10="CWS",U1737="Single Family Residence",Q1737="Lead")),
(AND('[1]PWS Information'!$E$10="CWS",U1737="Multiple Family Residence",'[1]PWS Information'!$E$11="Yes",Q1737="Lead")),
(AND('[1]PWS Information'!$E$10="NTNC",Q1737="Lead")))),"Tier 1",
IF((OR((AND('[1]PWS Information'!$E$10="CWS",U1737="Multiple Family Residence",'[1]PWS Information'!$E$11="No",Q1737="Lead")),
(AND('[1]PWS Information'!$E$10="CWS",U1737="Other",Q1737="Lead")),
(AND('[1]PWS Information'!$E$10="CWS",U1737="Building",Q1737="Lead")))),"Tier 2",
IF((OR((AND('[1]PWS Information'!$E$10="CWS",U1737="Single Family Residence",Q1737="Galvanized Requiring Replacement")),
(AND('[1]PWS Information'!$E$10="CWS",U1737="Single Family Residence",Q1737="Galvanized Requiring Replacement",R1737="Yes")),
(AND('[1]PWS Information'!$E$10="NTNC",Q1737="Galvanized Requiring Replacement")),
(AND('[1]PWS Information'!$E$10="NTNC",U1737="Single Family Residence",R1737="Yes")))),"Tier 3",
IF((OR((AND('[1]PWS Information'!$E$10="CWS",U1737="Single Family Residence",S1737="Yes",Q1737="Non-Lead", J1737="Non-Lead - Copper",L1737="Before 1989")),
(AND('[1]PWS Information'!$E$10="CWS",U1737="Single Family Residence",S1737="Yes",Q1737="Non-Lead", N1737="Non-Lead - Copper",O1737="Before 1989")))),"Tier 4",
IF((OR((AND('[1]PWS Information'!$E$10="NTNC",Q1737="Non-Lead")),
(AND('[1]PWS Information'!$E$10="CWS",Q1737="Non-Lead",S1737="")),
(AND('[1]PWS Information'!$E$10="CWS",Q1737="Non-Lead",S1737="No")),
(AND('[1]PWS Information'!$E$10="CWS",Q1737="Non-Lead",S1737="Don't Know")),
(AND('[1]PWS Information'!$E$10="CWS",Q1737="Non-Lead", J1737="Non-Lead - Copper", S1737="Yes", L1737="Between 1989 and 2014")),
(AND('[1]PWS Information'!$E$10="CWS",Q1737="Non-Lead", J1737="Non-Lead - Copper", S1737="Yes", L1737="After 2014")),
(AND('[1]PWS Information'!$E$10="CWS",Q1737="Non-Lead", J1737="Non-Lead - Copper", S1737="Yes", L1737="Unknown")),
(AND('[1]PWS Information'!$E$10="CWS",Q1737="Non-Lead", N1737="Non-Lead - Copper", S1737="Yes", O1737="Between 1989 and 2014")),
(AND('[1]PWS Information'!$E$10="CWS",Q1737="Non-Lead", N1737="Non-Lead - Copper", S1737="Yes", O1737="After 2014")),
(AND('[1]PWS Information'!$E$10="CWS",Q1737="Non-Lead", N1737="Non-Lead - Copper", S1737="Yes", O1737="Unknown")),
(AND('[1]PWS Information'!$E$10="CWS",Q1737="Unknown")),
(AND('[1]PWS Information'!$E$10="NTNC",Q1737="Unknown")))),"Tier 5",
"")))))</f>
        <v>Tier 5</v>
      </c>
      <c r="Z1737" s="71"/>
      <c r="AA1737" s="71"/>
    </row>
    <row r="1738" spans="1:27" ht="72" x14ac:dyDescent="0.3">
      <c r="A1738" s="17"/>
      <c r="B1738" s="70">
        <v>15637939</v>
      </c>
      <c r="C1738" s="60">
        <v>421</v>
      </c>
      <c r="D1738" s="61" t="s">
        <v>494</v>
      </c>
      <c r="E1738" s="61" t="s">
        <v>49</v>
      </c>
      <c r="F1738" s="61">
        <v>78640</v>
      </c>
      <c r="G1738" s="62" t="s">
        <v>483</v>
      </c>
      <c r="H1738" s="63">
        <v>29.977941699999999</v>
      </c>
      <c r="I1738" s="64">
        <v>-97.835097222222203</v>
      </c>
      <c r="J1738" s="65" t="s">
        <v>50</v>
      </c>
      <c r="K1738" s="66" t="s">
        <v>51</v>
      </c>
      <c r="L1738" s="62" t="s">
        <v>52</v>
      </c>
      <c r="M1738" s="69"/>
      <c r="N1738" s="65" t="s">
        <v>50</v>
      </c>
      <c r="O1738" s="66" t="s">
        <v>52</v>
      </c>
      <c r="P1738" s="69"/>
      <c r="Q1738" s="55" t="str">
        <f t="shared" si="26"/>
        <v>Non-Lead</v>
      </c>
      <c r="R1738" s="70" t="s">
        <v>51</v>
      </c>
      <c r="S1738" s="70" t="s">
        <v>51</v>
      </c>
      <c r="T1738" s="70"/>
      <c r="U1738" s="71" t="s">
        <v>53</v>
      </c>
      <c r="V1738" s="71" t="s">
        <v>51</v>
      </c>
      <c r="W1738" s="71" t="s">
        <v>51</v>
      </c>
      <c r="X1738" s="71" t="s">
        <v>51</v>
      </c>
      <c r="Y1738" s="72" t="str">
        <f>IF((OR((AND('[1]PWS Information'!$E$10="CWS",U1738="Single Family Residence",Q1738="Lead")),
(AND('[1]PWS Information'!$E$10="CWS",U1738="Multiple Family Residence",'[1]PWS Information'!$E$11="Yes",Q1738="Lead")),
(AND('[1]PWS Information'!$E$10="NTNC",Q1738="Lead")))),"Tier 1",
IF((OR((AND('[1]PWS Information'!$E$10="CWS",U1738="Multiple Family Residence",'[1]PWS Information'!$E$11="No",Q1738="Lead")),
(AND('[1]PWS Information'!$E$10="CWS",U1738="Other",Q1738="Lead")),
(AND('[1]PWS Information'!$E$10="CWS",U1738="Building",Q1738="Lead")))),"Tier 2",
IF((OR((AND('[1]PWS Information'!$E$10="CWS",U1738="Single Family Residence",Q1738="Galvanized Requiring Replacement")),
(AND('[1]PWS Information'!$E$10="CWS",U1738="Single Family Residence",Q1738="Galvanized Requiring Replacement",R1738="Yes")),
(AND('[1]PWS Information'!$E$10="NTNC",Q1738="Galvanized Requiring Replacement")),
(AND('[1]PWS Information'!$E$10="NTNC",U1738="Single Family Residence",R1738="Yes")))),"Tier 3",
IF((OR((AND('[1]PWS Information'!$E$10="CWS",U1738="Single Family Residence",S1738="Yes",Q1738="Non-Lead", J1738="Non-Lead - Copper",L1738="Before 1989")),
(AND('[1]PWS Information'!$E$10="CWS",U1738="Single Family Residence",S1738="Yes",Q1738="Non-Lead", N1738="Non-Lead - Copper",O1738="Before 1989")))),"Tier 4",
IF((OR((AND('[1]PWS Information'!$E$10="NTNC",Q1738="Non-Lead")),
(AND('[1]PWS Information'!$E$10="CWS",Q1738="Non-Lead",S1738="")),
(AND('[1]PWS Information'!$E$10="CWS",Q1738="Non-Lead",S1738="No")),
(AND('[1]PWS Information'!$E$10="CWS",Q1738="Non-Lead",S1738="Don't Know")),
(AND('[1]PWS Information'!$E$10="CWS",Q1738="Non-Lead", J1738="Non-Lead - Copper", S1738="Yes", L1738="Between 1989 and 2014")),
(AND('[1]PWS Information'!$E$10="CWS",Q1738="Non-Lead", J1738="Non-Lead - Copper", S1738="Yes", L1738="After 2014")),
(AND('[1]PWS Information'!$E$10="CWS",Q1738="Non-Lead", J1738="Non-Lead - Copper", S1738="Yes", L1738="Unknown")),
(AND('[1]PWS Information'!$E$10="CWS",Q1738="Non-Lead", N1738="Non-Lead - Copper", S1738="Yes", O1738="Between 1989 and 2014")),
(AND('[1]PWS Information'!$E$10="CWS",Q1738="Non-Lead", N1738="Non-Lead - Copper", S1738="Yes", O1738="After 2014")),
(AND('[1]PWS Information'!$E$10="CWS",Q1738="Non-Lead", N1738="Non-Lead - Copper", S1738="Yes", O1738="Unknown")),
(AND('[1]PWS Information'!$E$10="CWS",Q1738="Unknown")),
(AND('[1]PWS Information'!$E$10="NTNC",Q1738="Unknown")))),"Tier 5",
"")))))</f>
        <v>Tier 5</v>
      </c>
      <c r="Z1738" s="71"/>
      <c r="AA1738" s="71"/>
    </row>
    <row r="1739" spans="1:27" ht="72" x14ac:dyDescent="0.3">
      <c r="A1739" s="1"/>
      <c r="B1739" s="70">
        <v>15508960</v>
      </c>
      <c r="C1739" s="60">
        <v>430</v>
      </c>
      <c r="D1739" s="61" t="s">
        <v>494</v>
      </c>
      <c r="E1739" s="61" t="s">
        <v>49</v>
      </c>
      <c r="F1739" s="61">
        <v>78640</v>
      </c>
      <c r="G1739" s="62" t="s">
        <v>483</v>
      </c>
      <c r="H1739" s="63">
        <v>29.978161100000001</v>
      </c>
      <c r="I1739" s="64">
        <v>-97.835599999999999</v>
      </c>
      <c r="J1739" s="65" t="s">
        <v>50</v>
      </c>
      <c r="K1739" s="66" t="s">
        <v>51</v>
      </c>
      <c r="L1739" s="62" t="s">
        <v>52</v>
      </c>
      <c r="M1739" s="69"/>
      <c r="N1739" s="65" t="s">
        <v>50</v>
      </c>
      <c r="O1739" s="66" t="s">
        <v>52</v>
      </c>
      <c r="P1739" s="69"/>
      <c r="Q1739" s="55" t="str">
        <f t="shared" si="26"/>
        <v>Non-Lead</v>
      </c>
      <c r="R1739" s="70" t="s">
        <v>51</v>
      </c>
      <c r="S1739" s="70" t="s">
        <v>51</v>
      </c>
      <c r="T1739" s="70"/>
      <c r="U1739" s="71" t="s">
        <v>53</v>
      </c>
      <c r="V1739" s="71" t="s">
        <v>51</v>
      </c>
      <c r="W1739" s="71" t="s">
        <v>51</v>
      </c>
      <c r="X1739" s="71" t="s">
        <v>51</v>
      </c>
      <c r="Y1739" s="72" t="str">
        <f>IF((OR((AND('[1]PWS Information'!$E$10="CWS",U1739="Single Family Residence",Q1739="Lead")),
(AND('[1]PWS Information'!$E$10="CWS",U1739="Multiple Family Residence",'[1]PWS Information'!$E$11="Yes",Q1739="Lead")),
(AND('[1]PWS Information'!$E$10="NTNC",Q1739="Lead")))),"Tier 1",
IF((OR((AND('[1]PWS Information'!$E$10="CWS",U1739="Multiple Family Residence",'[1]PWS Information'!$E$11="No",Q1739="Lead")),
(AND('[1]PWS Information'!$E$10="CWS",U1739="Other",Q1739="Lead")),
(AND('[1]PWS Information'!$E$10="CWS",U1739="Building",Q1739="Lead")))),"Tier 2",
IF((OR((AND('[1]PWS Information'!$E$10="CWS",U1739="Single Family Residence",Q1739="Galvanized Requiring Replacement")),
(AND('[1]PWS Information'!$E$10="CWS",U1739="Single Family Residence",Q1739="Galvanized Requiring Replacement",R1739="Yes")),
(AND('[1]PWS Information'!$E$10="NTNC",Q1739="Galvanized Requiring Replacement")),
(AND('[1]PWS Information'!$E$10="NTNC",U1739="Single Family Residence",R1739="Yes")))),"Tier 3",
IF((OR((AND('[1]PWS Information'!$E$10="CWS",U1739="Single Family Residence",S1739="Yes",Q1739="Non-Lead", J1739="Non-Lead - Copper",L1739="Before 1989")),
(AND('[1]PWS Information'!$E$10="CWS",U1739="Single Family Residence",S1739="Yes",Q1739="Non-Lead", N1739="Non-Lead - Copper",O1739="Before 1989")))),"Tier 4",
IF((OR((AND('[1]PWS Information'!$E$10="NTNC",Q1739="Non-Lead")),
(AND('[1]PWS Information'!$E$10="CWS",Q1739="Non-Lead",S1739="")),
(AND('[1]PWS Information'!$E$10="CWS",Q1739="Non-Lead",S1739="No")),
(AND('[1]PWS Information'!$E$10="CWS",Q1739="Non-Lead",S1739="Don't Know")),
(AND('[1]PWS Information'!$E$10="CWS",Q1739="Non-Lead", J1739="Non-Lead - Copper", S1739="Yes", L1739="Between 1989 and 2014")),
(AND('[1]PWS Information'!$E$10="CWS",Q1739="Non-Lead", J1739="Non-Lead - Copper", S1739="Yes", L1739="After 2014")),
(AND('[1]PWS Information'!$E$10="CWS",Q1739="Non-Lead", J1739="Non-Lead - Copper", S1739="Yes", L1739="Unknown")),
(AND('[1]PWS Information'!$E$10="CWS",Q1739="Non-Lead", N1739="Non-Lead - Copper", S1739="Yes", O1739="Between 1989 and 2014")),
(AND('[1]PWS Information'!$E$10="CWS",Q1739="Non-Lead", N1739="Non-Lead - Copper", S1739="Yes", O1739="After 2014")),
(AND('[1]PWS Information'!$E$10="CWS",Q1739="Non-Lead", N1739="Non-Lead - Copper", S1739="Yes", O1739="Unknown")),
(AND('[1]PWS Information'!$E$10="CWS",Q1739="Unknown")),
(AND('[1]PWS Information'!$E$10="NTNC",Q1739="Unknown")))),"Tier 5",
"")))))</f>
        <v>Tier 5</v>
      </c>
      <c r="Z1739" s="71"/>
      <c r="AA1739" s="71"/>
    </row>
    <row r="1740" spans="1:27" ht="72" x14ac:dyDescent="0.3">
      <c r="A1740" s="1"/>
      <c r="B1740" s="70">
        <v>15635848</v>
      </c>
      <c r="C1740" s="60">
        <v>431</v>
      </c>
      <c r="D1740" s="61" t="s">
        <v>494</v>
      </c>
      <c r="E1740" s="61" t="s">
        <v>49</v>
      </c>
      <c r="F1740" s="61">
        <v>78640</v>
      </c>
      <c r="G1740" s="62" t="s">
        <v>483</v>
      </c>
      <c r="H1740" s="63">
        <v>29.977816700000002</v>
      </c>
      <c r="I1740" s="64">
        <v>-97.835194444444397</v>
      </c>
      <c r="J1740" s="65" t="s">
        <v>50</v>
      </c>
      <c r="K1740" s="66" t="s">
        <v>51</v>
      </c>
      <c r="L1740" s="62" t="s">
        <v>52</v>
      </c>
      <c r="M1740" s="69"/>
      <c r="N1740" s="65" t="s">
        <v>50</v>
      </c>
      <c r="O1740" s="66" t="s">
        <v>52</v>
      </c>
      <c r="P1740" s="69"/>
      <c r="Q1740" s="55" t="str">
        <f t="shared" si="26"/>
        <v>Non-Lead</v>
      </c>
      <c r="R1740" s="70" t="s">
        <v>51</v>
      </c>
      <c r="S1740" s="70" t="s">
        <v>51</v>
      </c>
      <c r="T1740" s="70"/>
      <c r="U1740" s="71" t="s">
        <v>53</v>
      </c>
      <c r="V1740" s="71" t="s">
        <v>51</v>
      </c>
      <c r="W1740" s="71" t="s">
        <v>51</v>
      </c>
      <c r="X1740" s="71" t="s">
        <v>51</v>
      </c>
      <c r="Y1740" s="72" t="str">
        <f>IF((OR((AND('[1]PWS Information'!$E$10="CWS",U1740="Single Family Residence",Q1740="Lead")),
(AND('[1]PWS Information'!$E$10="CWS",U1740="Multiple Family Residence",'[1]PWS Information'!$E$11="Yes",Q1740="Lead")),
(AND('[1]PWS Information'!$E$10="NTNC",Q1740="Lead")))),"Tier 1",
IF((OR((AND('[1]PWS Information'!$E$10="CWS",U1740="Multiple Family Residence",'[1]PWS Information'!$E$11="No",Q1740="Lead")),
(AND('[1]PWS Information'!$E$10="CWS",U1740="Other",Q1740="Lead")),
(AND('[1]PWS Information'!$E$10="CWS",U1740="Building",Q1740="Lead")))),"Tier 2",
IF((OR((AND('[1]PWS Information'!$E$10="CWS",U1740="Single Family Residence",Q1740="Galvanized Requiring Replacement")),
(AND('[1]PWS Information'!$E$10="CWS",U1740="Single Family Residence",Q1740="Galvanized Requiring Replacement",R1740="Yes")),
(AND('[1]PWS Information'!$E$10="NTNC",Q1740="Galvanized Requiring Replacement")),
(AND('[1]PWS Information'!$E$10="NTNC",U1740="Single Family Residence",R1740="Yes")))),"Tier 3",
IF((OR((AND('[1]PWS Information'!$E$10="CWS",U1740="Single Family Residence",S1740="Yes",Q1740="Non-Lead", J1740="Non-Lead - Copper",L1740="Before 1989")),
(AND('[1]PWS Information'!$E$10="CWS",U1740="Single Family Residence",S1740="Yes",Q1740="Non-Lead", N1740="Non-Lead - Copper",O1740="Before 1989")))),"Tier 4",
IF((OR((AND('[1]PWS Information'!$E$10="NTNC",Q1740="Non-Lead")),
(AND('[1]PWS Information'!$E$10="CWS",Q1740="Non-Lead",S1740="")),
(AND('[1]PWS Information'!$E$10="CWS",Q1740="Non-Lead",S1740="No")),
(AND('[1]PWS Information'!$E$10="CWS",Q1740="Non-Lead",S1740="Don't Know")),
(AND('[1]PWS Information'!$E$10="CWS",Q1740="Non-Lead", J1740="Non-Lead - Copper", S1740="Yes", L1740="Between 1989 and 2014")),
(AND('[1]PWS Information'!$E$10="CWS",Q1740="Non-Lead", J1740="Non-Lead - Copper", S1740="Yes", L1740="After 2014")),
(AND('[1]PWS Information'!$E$10="CWS",Q1740="Non-Lead", J1740="Non-Lead - Copper", S1740="Yes", L1740="Unknown")),
(AND('[1]PWS Information'!$E$10="CWS",Q1740="Non-Lead", N1740="Non-Lead - Copper", S1740="Yes", O1740="Between 1989 and 2014")),
(AND('[1]PWS Information'!$E$10="CWS",Q1740="Non-Lead", N1740="Non-Lead - Copper", S1740="Yes", O1740="After 2014")),
(AND('[1]PWS Information'!$E$10="CWS",Q1740="Non-Lead", N1740="Non-Lead - Copper", S1740="Yes", O1740="Unknown")),
(AND('[1]PWS Information'!$E$10="CWS",Q1740="Unknown")),
(AND('[1]PWS Information'!$E$10="NTNC",Q1740="Unknown")))),"Tier 5",
"")))))</f>
        <v>Tier 5</v>
      </c>
      <c r="Z1740" s="71"/>
      <c r="AA1740" s="71"/>
    </row>
    <row r="1741" spans="1:27" ht="72" x14ac:dyDescent="0.3">
      <c r="A1741" s="1"/>
      <c r="B1741" s="70">
        <v>15956629</v>
      </c>
      <c r="C1741" s="60">
        <v>100</v>
      </c>
      <c r="D1741" s="61" t="s">
        <v>487</v>
      </c>
      <c r="E1741" s="61" t="s">
        <v>49</v>
      </c>
      <c r="F1741" s="61">
        <v>78640</v>
      </c>
      <c r="G1741" s="62" t="s">
        <v>483</v>
      </c>
      <c r="H1741" s="63">
        <v>29.978372199999999</v>
      </c>
      <c r="I1741" s="64">
        <v>-97.837541666666596</v>
      </c>
      <c r="J1741" s="65" t="s">
        <v>50</v>
      </c>
      <c r="K1741" s="66" t="s">
        <v>51</v>
      </c>
      <c r="L1741" s="62" t="s">
        <v>52</v>
      </c>
      <c r="M1741" s="69"/>
      <c r="N1741" s="65" t="s">
        <v>50</v>
      </c>
      <c r="O1741" s="66" t="s">
        <v>52</v>
      </c>
      <c r="P1741" s="69"/>
      <c r="Q1741" s="55" t="str">
        <f t="shared" ref="Q1741:Q1804" si="27">IF((OR(J1741="Lead")),"Lead",
IF((OR(N1741="Lead")),"Lead",
IF((OR(J1741="Lead-lined galvanized")),"Lead",
IF((OR(N1741="Lead-lined galvanized")),"Lead",
IF((OR((AND(J1741="Unknown - Likely Lead",N1741="Galvanized")),
(AND(J1741="Unknown - Unlikely Lead",N1741="Galvanized")),
(AND(J1741="Unknown - Material Unknown",N1741="Galvanized")))),"Galvanized Requiring Replacement",
IF((OR((AND(J1741="Non-lead - Copper",K1741="Yes",N1741="Galvanized")),
(AND(J1741="Non-lead - Copper",K1741="Don't know",N1741="Galvanized")),
(AND(J1741="Non-lead - Copper",K1741="",N1741="Galvanized")),
(AND(J1741="Non-lead - Plastic",K1741="Yes",N1741="Galvanized")),
(AND(J1741="Non-lead - Plastic",K1741="Don't know",N1741="Galvanized")),
(AND(J1741="Non-lead - Plastic",K1741="",N1741="Galvanized")),
(AND(J1741="Non-lead",K1741="Yes",N1741="Galvanized")),
(AND(J1741="Non-lead",K1741="Don't know",N1741="Galvanized")),
(AND(J1741="Non-lead",K1741="",N1741="Galvanized")),
(AND(J1741="Non-lead - Other",K1741="Yes",N1741="Galvanized")),
(AND(J1741="Non-Lead - Other",K1741="Don't know",N1741="Galvanized")),
(AND(J1741="Galvanized",K1741="Yes",N1741="Galvanized")),
(AND(J1741="Galvanized",K1741="Don't know",N1741="Galvanized")),
(AND(J1741="Galvanized",K1741="",N1741="Galvanized")),
(AND(J1741="Non-Lead - Other",K1741="",N1741="Galvanized")))),"Galvanized Requiring Replacement",
IF((OR((AND(J1741="Non-lead - Copper",N1741="Non-lead - Copper")),
(AND(J1741="Non-lead - Copper",N1741="Non-lead - Plastic")),
(AND(J1741="Non-lead - Copper",N1741="Non-lead - Other")),
(AND(J1741="Non-lead - Copper",N1741="Non-lead")),
(AND(J1741="Non-lead - Plastic",N1741="Non-lead - Copper")),
(AND(J1741="Non-lead - Plastic",N1741="Non-lead - Plastic")),
(AND(J1741="Non-lead - Plastic",N1741="Non-lead - Other")),
(AND(J1741="Non-lead - Plastic",N1741="Non-lead")),
(AND(J1741="Non-lead",N1741="Non-lead - Copper")),
(AND(J1741="Non-lead",N1741="Non-lead - Plastic")),
(AND(J1741="Non-lead",N1741="Non-lead - Other")),
(AND(J1741="Non-lead",N1741="Non-lead")),
(AND(J1741="Non-lead - Other",N1741="Non-lead - Copper")),
(AND(J1741="Non-Lead - Other",N1741="Non-lead - Plastic")),
(AND(J1741="Non-Lead - Other",N1741="Non-lead")),
(AND(J1741="Non-Lead - Other",N1741="Non-lead - Other")))),"Non-Lead",
IF((OR((AND(J1741="Galvanized",N1741="Non-lead")),
(AND(J1741="Galvanized",N1741="Non-lead - Copper")),
(AND(J1741="Galvanized",N1741="Non-lead - Plastic")),
(AND(J1741="Galvanized",N1741="Non-lead")),
(AND(J1741="Galvanized",N1741="Non-lead - Other")))),"Non-Lead",
IF((OR((AND(J1741="Non-lead - Copper",K1741="No",N1741="Galvanized")),
(AND(J1741="Non-lead - Plastic",K1741="No",N1741="Galvanized")),
(AND(J1741="Non-lead",K1741="No",N1741="Galvanized")),
(AND(J1741="Galvanized",K1741="No",N1741="Galvanized")),
(AND(J1741="Non-lead - Other",K1741="No",N1741="Galvanized")))),"Non-lead",
IF((OR((AND(J1741="Unknown - Likely Lead",N1741="Unknown - Likely Lead")),
(AND(J1741="Unknown - Likely Lead",N1741="Unknown - Unlikely Lead")),
(AND(J1741="Unknown - Likely Lead",N1741="Unknown - Material Unknown")),
(AND(J1741="Unknown - Unlikely Lead",N1741="Unknown - Likely Lead")),
(AND(J1741="Unknown - Unlikely Lead",N1741="Unknown - Unlikely Lead")),
(AND(J1741="Unknown - Unlikely Lead",N1741="Unknown - Material Unknown")),
(AND(J1741="Unknown - Material Unknown",N1741="Unknown - Likely Lead")),
(AND(J1741="Unknown - Material Unknown",N1741="Unknown - Unlikely Lead")),
(AND(J1741="Unknown - Material Unknown",N1741="Unknown - Material Unknown")))),"Unknown",
IF((OR((AND(J1741="Unknown - Likely Lead",N1741="Non-lead - Copper")),
(AND(J1741="Unknown - Likely Lead",N1741="Non-lead - Plastic")),
(AND(J1741="Unknown - Likely Lead",N1741="Non-lead")),
(AND(J1741="Unknown - Likely Lead",N1741="Non-lead - Other")),
(AND(J1741="Unknown - Unlikely Lead",N1741="Non-lead - Copper")),
(AND(J1741="Unknown - Unlikely Lead",N1741="Non-lead - Plastic")),
(AND(J1741="Unknown - Unlikely Lead",N1741="Non-lead")),
(AND(J1741="Unknown - Unlikely Lead",N1741="Non-lead - Other")),
(AND(J1741="Unknown - Material Unknown",N1741="Non-lead - Copper")),
(AND(J1741="Unknown - Material Unknown",N1741="Non-lead - Plastic")),
(AND(J1741="Unknown - Material Unknown",N1741="Non-lead")),
(AND(J1741="Unknown - Material Unknown",N1741="Non-lead - Other")))),"Unknown",
IF((OR((AND(J1741="Non-lead - Copper",N1741="Unknown - Likely Lead")),
(AND(J1741="Non-lead - Copper",N1741="Unknown - Unlikely Lead")),
(AND(J1741="Non-lead - Copper",N1741="Unknown - Material Unknown")),
(AND(J1741="Non-lead - Plastic",N1741="Unknown - Likely Lead")),
(AND(J1741="Non-lead - Plastic",N1741="Unknown - Unlikely Lead")),
(AND(J1741="Non-lead - Plastic",N1741="Unknown - Material Unknown")),
(AND(J1741="Non-lead",N1741="Unknown - Likely Lead")),
(AND(J1741="Non-lead",N1741="Unknown - Unlikely Lead")),
(AND(J1741="Non-lead",N1741="Unknown - Material Unknown")),
(AND(J1741="Non-lead - Other",N1741="Unknown - Likely Lead")),
(AND(J1741="Non-Lead - Other",N1741="Unknown - Unlikely Lead")),
(AND(J1741="Non-Lead - Other",N1741="Unknown - Material Unknown")))),"Unknown",
IF((OR((AND(J1741="Galvanized",N1741="Unknown - Likely Lead")),
(AND(J1741="Galvanized",N1741="Unknown - Unlikely Lead")),
(AND(J1741="Galvanized",N1741="Unknown - Material Unknown")))),"Unknown",
IF((OR((AND(J1741="Galvanized",N1741="")))),"Galvanized Requiring Replacement",
IF((OR((AND(J1741="Non-lead - Copper",N1741="")),
(AND(J1741="Non-lead - Plastic",N1741="")),
(AND(J1741="Non-lead",N1741="")),
(AND(J1741="Non-lead - Other",N1741="")))),"Non-lead",
IF((OR((AND(J1741="Unknown - Likely Lead",N1741="")),
(AND(J1741="Unknown - Unlikely Lead",N1741="")),
(AND(J1741="Unknown - Material Unknown",N1741="")))),"Unknown",
""))))))))))))))))</f>
        <v>Non-Lead</v>
      </c>
      <c r="R1741" s="70" t="s">
        <v>51</v>
      </c>
      <c r="S1741" s="70" t="s">
        <v>51</v>
      </c>
      <c r="T1741" s="70"/>
      <c r="U1741" s="71" t="s">
        <v>53</v>
      </c>
      <c r="V1741" s="71" t="s">
        <v>51</v>
      </c>
      <c r="W1741" s="71" t="s">
        <v>51</v>
      </c>
      <c r="X1741" s="71" t="s">
        <v>51</v>
      </c>
      <c r="Y1741" s="72" t="str">
        <f>IF((OR((AND('[1]PWS Information'!$E$10="CWS",U1741="Single Family Residence",Q1741="Lead")),
(AND('[1]PWS Information'!$E$10="CWS",U1741="Multiple Family Residence",'[1]PWS Information'!$E$11="Yes",Q1741="Lead")),
(AND('[1]PWS Information'!$E$10="NTNC",Q1741="Lead")))),"Tier 1",
IF((OR((AND('[1]PWS Information'!$E$10="CWS",U1741="Multiple Family Residence",'[1]PWS Information'!$E$11="No",Q1741="Lead")),
(AND('[1]PWS Information'!$E$10="CWS",U1741="Other",Q1741="Lead")),
(AND('[1]PWS Information'!$E$10="CWS",U1741="Building",Q1741="Lead")))),"Tier 2",
IF((OR((AND('[1]PWS Information'!$E$10="CWS",U1741="Single Family Residence",Q1741="Galvanized Requiring Replacement")),
(AND('[1]PWS Information'!$E$10="CWS",U1741="Single Family Residence",Q1741="Galvanized Requiring Replacement",R1741="Yes")),
(AND('[1]PWS Information'!$E$10="NTNC",Q1741="Galvanized Requiring Replacement")),
(AND('[1]PWS Information'!$E$10="NTNC",U1741="Single Family Residence",R1741="Yes")))),"Tier 3",
IF((OR((AND('[1]PWS Information'!$E$10="CWS",U1741="Single Family Residence",S1741="Yes",Q1741="Non-Lead", J1741="Non-Lead - Copper",L1741="Before 1989")),
(AND('[1]PWS Information'!$E$10="CWS",U1741="Single Family Residence",S1741="Yes",Q1741="Non-Lead", N1741="Non-Lead - Copper",O1741="Before 1989")))),"Tier 4",
IF((OR((AND('[1]PWS Information'!$E$10="NTNC",Q1741="Non-Lead")),
(AND('[1]PWS Information'!$E$10="CWS",Q1741="Non-Lead",S1741="")),
(AND('[1]PWS Information'!$E$10="CWS",Q1741="Non-Lead",S1741="No")),
(AND('[1]PWS Information'!$E$10="CWS",Q1741="Non-Lead",S1741="Don't Know")),
(AND('[1]PWS Information'!$E$10="CWS",Q1741="Non-Lead", J1741="Non-Lead - Copper", S1741="Yes", L1741="Between 1989 and 2014")),
(AND('[1]PWS Information'!$E$10="CWS",Q1741="Non-Lead", J1741="Non-Lead - Copper", S1741="Yes", L1741="After 2014")),
(AND('[1]PWS Information'!$E$10="CWS",Q1741="Non-Lead", J1741="Non-Lead - Copper", S1741="Yes", L1741="Unknown")),
(AND('[1]PWS Information'!$E$10="CWS",Q1741="Non-Lead", N1741="Non-Lead - Copper", S1741="Yes", O1741="Between 1989 and 2014")),
(AND('[1]PWS Information'!$E$10="CWS",Q1741="Non-Lead", N1741="Non-Lead - Copper", S1741="Yes", O1741="After 2014")),
(AND('[1]PWS Information'!$E$10="CWS",Q1741="Non-Lead", N1741="Non-Lead - Copper", S1741="Yes", O1741="Unknown")),
(AND('[1]PWS Information'!$E$10="CWS",Q1741="Unknown")),
(AND('[1]PWS Information'!$E$10="NTNC",Q1741="Unknown")))),"Tier 5",
"")))))</f>
        <v>Tier 5</v>
      </c>
      <c r="Z1741" s="71"/>
      <c r="AA1741" s="71"/>
    </row>
    <row r="1742" spans="1:27" ht="72" x14ac:dyDescent="0.3">
      <c r="A1742" s="17"/>
      <c r="B1742" s="70">
        <v>15687262</v>
      </c>
      <c r="C1742" s="60">
        <v>101</v>
      </c>
      <c r="D1742" s="61" t="s">
        <v>487</v>
      </c>
      <c r="E1742" s="61" t="s">
        <v>49</v>
      </c>
      <c r="F1742" s="61">
        <v>78640</v>
      </c>
      <c r="G1742" s="62" t="s">
        <v>483</v>
      </c>
      <c r="H1742" s="63">
        <v>29.978713899999999</v>
      </c>
      <c r="I1742" s="64">
        <v>-97.837155555555498</v>
      </c>
      <c r="J1742" s="65" t="s">
        <v>50</v>
      </c>
      <c r="K1742" s="66" t="s">
        <v>51</v>
      </c>
      <c r="L1742" s="62" t="s">
        <v>52</v>
      </c>
      <c r="M1742" s="69"/>
      <c r="N1742" s="65" t="s">
        <v>50</v>
      </c>
      <c r="O1742" s="66" t="s">
        <v>52</v>
      </c>
      <c r="P1742" s="69"/>
      <c r="Q1742" s="55" t="str">
        <f t="shared" si="27"/>
        <v>Non-Lead</v>
      </c>
      <c r="R1742" s="70" t="s">
        <v>51</v>
      </c>
      <c r="S1742" s="70" t="s">
        <v>51</v>
      </c>
      <c r="T1742" s="70"/>
      <c r="U1742" s="71" t="s">
        <v>53</v>
      </c>
      <c r="V1742" s="71" t="s">
        <v>51</v>
      </c>
      <c r="W1742" s="71" t="s">
        <v>51</v>
      </c>
      <c r="X1742" s="71" t="s">
        <v>51</v>
      </c>
      <c r="Y1742" s="72" t="str">
        <f>IF((OR((AND('[1]PWS Information'!$E$10="CWS",U1742="Single Family Residence",Q1742="Lead")),
(AND('[1]PWS Information'!$E$10="CWS",U1742="Multiple Family Residence",'[1]PWS Information'!$E$11="Yes",Q1742="Lead")),
(AND('[1]PWS Information'!$E$10="NTNC",Q1742="Lead")))),"Tier 1",
IF((OR((AND('[1]PWS Information'!$E$10="CWS",U1742="Multiple Family Residence",'[1]PWS Information'!$E$11="No",Q1742="Lead")),
(AND('[1]PWS Information'!$E$10="CWS",U1742="Other",Q1742="Lead")),
(AND('[1]PWS Information'!$E$10="CWS",U1742="Building",Q1742="Lead")))),"Tier 2",
IF((OR((AND('[1]PWS Information'!$E$10="CWS",U1742="Single Family Residence",Q1742="Galvanized Requiring Replacement")),
(AND('[1]PWS Information'!$E$10="CWS",U1742="Single Family Residence",Q1742="Galvanized Requiring Replacement",R1742="Yes")),
(AND('[1]PWS Information'!$E$10="NTNC",Q1742="Galvanized Requiring Replacement")),
(AND('[1]PWS Information'!$E$10="NTNC",U1742="Single Family Residence",R1742="Yes")))),"Tier 3",
IF((OR((AND('[1]PWS Information'!$E$10="CWS",U1742="Single Family Residence",S1742="Yes",Q1742="Non-Lead", J1742="Non-Lead - Copper",L1742="Before 1989")),
(AND('[1]PWS Information'!$E$10="CWS",U1742="Single Family Residence",S1742="Yes",Q1742="Non-Lead", N1742="Non-Lead - Copper",O1742="Before 1989")))),"Tier 4",
IF((OR((AND('[1]PWS Information'!$E$10="NTNC",Q1742="Non-Lead")),
(AND('[1]PWS Information'!$E$10="CWS",Q1742="Non-Lead",S1742="")),
(AND('[1]PWS Information'!$E$10="CWS",Q1742="Non-Lead",S1742="No")),
(AND('[1]PWS Information'!$E$10="CWS",Q1742="Non-Lead",S1742="Don't Know")),
(AND('[1]PWS Information'!$E$10="CWS",Q1742="Non-Lead", J1742="Non-Lead - Copper", S1742="Yes", L1742="Between 1989 and 2014")),
(AND('[1]PWS Information'!$E$10="CWS",Q1742="Non-Lead", J1742="Non-Lead - Copper", S1742="Yes", L1742="After 2014")),
(AND('[1]PWS Information'!$E$10="CWS",Q1742="Non-Lead", J1742="Non-Lead - Copper", S1742="Yes", L1742="Unknown")),
(AND('[1]PWS Information'!$E$10="CWS",Q1742="Non-Lead", N1742="Non-Lead - Copper", S1742="Yes", O1742="Between 1989 and 2014")),
(AND('[1]PWS Information'!$E$10="CWS",Q1742="Non-Lead", N1742="Non-Lead - Copper", S1742="Yes", O1742="After 2014")),
(AND('[1]PWS Information'!$E$10="CWS",Q1742="Non-Lead", N1742="Non-Lead - Copper", S1742="Yes", O1742="Unknown")),
(AND('[1]PWS Information'!$E$10="CWS",Q1742="Unknown")),
(AND('[1]PWS Information'!$E$10="NTNC",Q1742="Unknown")))),"Tier 5",
"")))))</f>
        <v>Tier 5</v>
      </c>
      <c r="Z1742" s="71"/>
      <c r="AA1742" s="71"/>
    </row>
    <row r="1743" spans="1:27" ht="72" x14ac:dyDescent="0.3">
      <c r="A1743" s="1"/>
      <c r="B1743" s="70">
        <v>15670824</v>
      </c>
      <c r="C1743" s="60">
        <v>110</v>
      </c>
      <c r="D1743" s="61" t="s">
        <v>487</v>
      </c>
      <c r="E1743" s="61" t="s">
        <v>49</v>
      </c>
      <c r="F1743" s="61">
        <v>78640</v>
      </c>
      <c r="G1743" s="62" t="s">
        <v>483</v>
      </c>
      <c r="H1743" s="63">
        <v>29.978597199999999</v>
      </c>
      <c r="I1743" s="64">
        <v>-97.837677777777699</v>
      </c>
      <c r="J1743" s="65" t="s">
        <v>50</v>
      </c>
      <c r="K1743" s="66" t="s">
        <v>51</v>
      </c>
      <c r="L1743" s="62" t="s">
        <v>52</v>
      </c>
      <c r="M1743" s="69"/>
      <c r="N1743" s="65" t="s">
        <v>50</v>
      </c>
      <c r="O1743" s="66" t="s">
        <v>52</v>
      </c>
      <c r="P1743" s="69"/>
      <c r="Q1743" s="55" t="str">
        <f t="shared" si="27"/>
        <v>Non-Lead</v>
      </c>
      <c r="R1743" s="70" t="s">
        <v>51</v>
      </c>
      <c r="S1743" s="70" t="s">
        <v>51</v>
      </c>
      <c r="T1743" s="70"/>
      <c r="U1743" s="71" t="s">
        <v>53</v>
      </c>
      <c r="V1743" s="71" t="s">
        <v>51</v>
      </c>
      <c r="W1743" s="71" t="s">
        <v>51</v>
      </c>
      <c r="X1743" s="71" t="s">
        <v>51</v>
      </c>
      <c r="Y1743" s="72" t="str">
        <f>IF((OR((AND('[1]PWS Information'!$E$10="CWS",U1743="Single Family Residence",Q1743="Lead")),
(AND('[1]PWS Information'!$E$10="CWS",U1743="Multiple Family Residence",'[1]PWS Information'!$E$11="Yes",Q1743="Lead")),
(AND('[1]PWS Information'!$E$10="NTNC",Q1743="Lead")))),"Tier 1",
IF((OR((AND('[1]PWS Information'!$E$10="CWS",U1743="Multiple Family Residence",'[1]PWS Information'!$E$11="No",Q1743="Lead")),
(AND('[1]PWS Information'!$E$10="CWS",U1743="Other",Q1743="Lead")),
(AND('[1]PWS Information'!$E$10="CWS",U1743="Building",Q1743="Lead")))),"Tier 2",
IF((OR((AND('[1]PWS Information'!$E$10="CWS",U1743="Single Family Residence",Q1743="Galvanized Requiring Replacement")),
(AND('[1]PWS Information'!$E$10="CWS",U1743="Single Family Residence",Q1743="Galvanized Requiring Replacement",R1743="Yes")),
(AND('[1]PWS Information'!$E$10="NTNC",Q1743="Galvanized Requiring Replacement")),
(AND('[1]PWS Information'!$E$10="NTNC",U1743="Single Family Residence",R1743="Yes")))),"Tier 3",
IF((OR((AND('[1]PWS Information'!$E$10="CWS",U1743="Single Family Residence",S1743="Yes",Q1743="Non-Lead", J1743="Non-Lead - Copper",L1743="Before 1989")),
(AND('[1]PWS Information'!$E$10="CWS",U1743="Single Family Residence",S1743="Yes",Q1743="Non-Lead", N1743="Non-Lead - Copper",O1743="Before 1989")))),"Tier 4",
IF((OR((AND('[1]PWS Information'!$E$10="NTNC",Q1743="Non-Lead")),
(AND('[1]PWS Information'!$E$10="CWS",Q1743="Non-Lead",S1743="")),
(AND('[1]PWS Information'!$E$10="CWS",Q1743="Non-Lead",S1743="No")),
(AND('[1]PWS Information'!$E$10="CWS",Q1743="Non-Lead",S1743="Don't Know")),
(AND('[1]PWS Information'!$E$10="CWS",Q1743="Non-Lead", J1743="Non-Lead - Copper", S1743="Yes", L1743="Between 1989 and 2014")),
(AND('[1]PWS Information'!$E$10="CWS",Q1743="Non-Lead", J1743="Non-Lead - Copper", S1743="Yes", L1743="After 2014")),
(AND('[1]PWS Information'!$E$10="CWS",Q1743="Non-Lead", J1743="Non-Lead - Copper", S1743="Yes", L1743="Unknown")),
(AND('[1]PWS Information'!$E$10="CWS",Q1743="Non-Lead", N1743="Non-Lead - Copper", S1743="Yes", O1743="Between 1989 and 2014")),
(AND('[1]PWS Information'!$E$10="CWS",Q1743="Non-Lead", N1743="Non-Lead - Copper", S1743="Yes", O1743="After 2014")),
(AND('[1]PWS Information'!$E$10="CWS",Q1743="Non-Lead", N1743="Non-Lead - Copper", S1743="Yes", O1743="Unknown")),
(AND('[1]PWS Information'!$E$10="CWS",Q1743="Unknown")),
(AND('[1]PWS Information'!$E$10="NTNC",Q1743="Unknown")))),"Tier 5",
"")))))</f>
        <v>Tier 5</v>
      </c>
      <c r="Z1743" s="71"/>
      <c r="AA1743" s="71"/>
    </row>
    <row r="1744" spans="1:27" ht="72" x14ac:dyDescent="0.3">
      <c r="A1744" s="1"/>
      <c r="B1744" s="70">
        <v>15651706</v>
      </c>
      <c r="C1744" s="60">
        <v>111</v>
      </c>
      <c r="D1744" s="61" t="s">
        <v>487</v>
      </c>
      <c r="E1744" s="61" t="s">
        <v>49</v>
      </c>
      <c r="F1744" s="61">
        <v>78640</v>
      </c>
      <c r="G1744" s="62" t="s">
        <v>483</v>
      </c>
      <c r="H1744" s="63">
        <v>29.9786222</v>
      </c>
      <c r="I1744" s="64">
        <v>-97.837041666666593</v>
      </c>
      <c r="J1744" s="65" t="s">
        <v>50</v>
      </c>
      <c r="K1744" s="66" t="s">
        <v>51</v>
      </c>
      <c r="L1744" s="62" t="s">
        <v>52</v>
      </c>
      <c r="M1744" s="69"/>
      <c r="N1744" s="65" t="s">
        <v>50</v>
      </c>
      <c r="O1744" s="66" t="s">
        <v>52</v>
      </c>
      <c r="P1744" s="69"/>
      <c r="Q1744" s="55" t="str">
        <f t="shared" si="27"/>
        <v>Non-Lead</v>
      </c>
      <c r="R1744" s="70" t="s">
        <v>51</v>
      </c>
      <c r="S1744" s="70" t="s">
        <v>51</v>
      </c>
      <c r="T1744" s="70"/>
      <c r="U1744" s="71" t="s">
        <v>53</v>
      </c>
      <c r="V1744" s="71" t="s">
        <v>51</v>
      </c>
      <c r="W1744" s="71" t="s">
        <v>51</v>
      </c>
      <c r="X1744" s="71" t="s">
        <v>51</v>
      </c>
      <c r="Y1744" s="72" t="str">
        <f>IF((OR((AND('[1]PWS Information'!$E$10="CWS",U1744="Single Family Residence",Q1744="Lead")),
(AND('[1]PWS Information'!$E$10="CWS",U1744="Multiple Family Residence",'[1]PWS Information'!$E$11="Yes",Q1744="Lead")),
(AND('[1]PWS Information'!$E$10="NTNC",Q1744="Lead")))),"Tier 1",
IF((OR((AND('[1]PWS Information'!$E$10="CWS",U1744="Multiple Family Residence",'[1]PWS Information'!$E$11="No",Q1744="Lead")),
(AND('[1]PWS Information'!$E$10="CWS",U1744="Other",Q1744="Lead")),
(AND('[1]PWS Information'!$E$10="CWS",U1744="Building",Q1744="Lead")))),"Tier 2",
IF((OR((AND('[1]PWS Information'!$E$10="CWS",U1744="Single Family Residence",Q1744="Galvanized Requiring Replacement")),
(AND('[1]PWS Information'!$E$10="CWS",U1744="Single Family Residence",Q1744="Galvanized Requiring Replacement",R1744="Yes")),
(AND('[1]PWS Information'!$E$10="NTNC",Q1744="Galvanized Requiring Replacement")),
(AND('[1]PWS Information'!$E$10="NTNC",U1744="Single Family Residence",R1744="Yes")))),"Tier 3",
IF((OR((AND('[1]PWS Information'!$E$10="CWS",U1744="Single Family Residence",S1744="Yes",Q1744="Non-Lead", J1744="Non-Lead - Copper",L1744="Before 1989")),
(AND('[1]PWS Information'!$E$10="CWS",U1744="Single Family Residence",S1744="Yes",Q1744="Non-Lead", N1744="Non-Lead - Copper",O1744="Before 1989")))),"Tier 4",
IF((OR((AND('[1]PWS Information'!$E$10="NTNC",Q1744="Non-Lead")),
(AND('[1]PWS Information'!$E$10="CWS",Q1744="Non-Lead",S1744="")),
(AND('[1]PWS Information'!$E$10="CWS",Q1744="Non-Lead",S1744="No")),
(AND('[1]PWS Information'!$E$10="CWS",Q1744="Non-Lead",S1744="Don't Know")),
(AND('[1]PWS Information'!$E$10="CWS",Q1744="Non-Lead", J1744="Non-Lead - Copper", S1744="Yes", L1744="Between 1989 and 2014")),
(AND('[1]PWS Information'!$E$10="CWS",Q1744="Non-Lead", J1744="Non-Lead - Copper", S1744="Yes", L1744="After 2014")),
(AND('[1]PWS Information'!$E$10="CWS",Q1744="Non-Lead", J1744="Non-Lead - Copper", S1744="Yes", L1744="Unknown")),
(AND('[1]PWS Information'!$E$10="CWS",Q1744="Non-Lead", N1744="Non-Lead - Copper", S1744="Yes", O1744="Between 1989 and 2014")),
(AND('[1]PWS Information'!$E$10="CWS",Q1744="Non-Lead", N1744="Non-Lead - Copper", S1744="Yes", O1744="After 2014")),
(AND('[1]PWS Information'!$E$10="CWS",Q1744="Non-Lead", N1744="Non-Lead - Copper", S1744="Yes", O1744="Unknown")),
(AND('[1]PWS Information'!$E$10="CWS",Q1744="Unknown")),
(AND('[1]PWS Information'!$E$10="NTNC",Q1744="Unknown")))),"Tier 5",
"")))))</f>
        <v>Tier 5</v>
      </c>
      <c r="Z1744" s="71"/>
      <c r="AA1744" s="71"/>
    </row>
    <row r="1745" spans="1:27" ht="72" x14ac:dyDescent="0.3">
      <c r="A1745" s="1"/>
      <c r="B1745" s="70">
        <v>15675869</v>
      </c>
      <c r="C1745" s="60">
        <v>120</v>
      </c>
      <c r="D1745" s="61" t="s">
        <v>487</v>
      </c>
      <c r="E1745" s="61" t="s">
        <v>49</v>
      </c>
      <c r="F1745" s="61">
        <v>78640</v>
      </c>
      <c r="G1745" s="62" t="s">
        <v>483</v>
      </c>
      <c r="H1745" s="63">
        <v>29.978186099999999</v>
      </c>
      <c r="I1745" s="64">
        <v>-97.837280555555495</v>
      </c>
      <c r="J1745" s="65" t="s">
        <v>50</v>
      </c>
      <c r="K1745" s="66" t="s">
        <v>51</v>
      </c>
      <c r="L1745" s="62" t="s">
        <v>52</v>
      </c>
      <c r="M1745" s="69"/>
      <c r="N1745" s="65" t="s">
        <v>50</v>
      </c>
      <c r="O1745" s="66" t="s">
        <v>52</v>
      </c>
      <c r="P1745" s="69"/>
      <c r="Q1745" s="55" t="str">
        <f t="shared" si="27"/>
        <v>Non-Lead</v>
      </c>
      <c r="R1745" s="70" t="s">
        <v>51</v>
      </c>
      <c r="S1745" s="70" t="s">
        <v>51</v>
      </c>
      <c r="T1745" s="70"/>
      <c r="U1745" s="71" t="s">
        <v>53</v>
      </c>
      <c r="V1745" s="71" t="s">
        <v>51</v>
      </c>
      <c r="W1745" s="71" t="s">
        <v>51</v>
      </c>
      <c r="X1745" s="71" t="s">
        <v>51</v>
      </c>
      <c r="Y1745" s="72" t="str">
        <f>IF((OR((AND('[1]PWS Information'!$E$10="CWS",U1745="Single Family Residence",Q1745="Lead")),
(AND('[1]PWS Information'!$E$10="CWS",U1745="Multiple Family Residence",'[1]PWS Information'!$E$11="Yes",Q1745="Lead")),
(AND('[1]PWS Information'!$E$10="NTNC",Q1745="Lead")))),"Tier 1",
IF((OR((AND('[1]PWS Information'!$E$10="CWS",U1745="Multiple Family Residence",'[1]PWS Information'!$E$11="No",Q1745="Lead")),
(AND('[1]PWS Information'!$E$10="CWS",U1745="Other",Q1745="Lead")),
(AND('[1]PWS Information'!$E$10="CWS",U1745="Building",Q1745="Lead")))),"Tier 2",
IF((OR((AND('[1]PWS Information'!$E$10="CWS",U1745="Single Family Residence",Q1745="Galvanized Requiring Replacement")),
(AND('[1]PWS Information'!$E$10="CWS",U1745="Single Family Residence",Q1745="Galvanized Requiring Replacement",R1745="Yes")),
(AND('[1]PWS Information'!$E$10="NTNC",Q1745="Galvanized Requiring Replacement")),
(AND('[1]PWS Information'!$E$10="NTNC",U1745="Single Family Residence",R1745="Yes")))),"Tier 3",
IF((OR((AND('[1]PWS Information'!$E$10="CWS",U1745="Single Family Residence",S1745="Yes",Q1745="Non-Lead", J1745="Non-Lead - Copper",L1745="Before 1989")),
(AND('[1]PWS Information'!$E$10="CWS",U1745="Single Family Residence",S1745="Yes",Q1745="Non-Lead", N1745="Non-Lead - Copper",O1745="Before 1989")))),"Tier 4",
IF((OR((AND('[1]PWS Information'!$E$10="NTNC",Q1745="Non-Lead")),
(AND('[1]PWS Information'!$E$10="CWS",Q1745="Non-Lead",S1745="")),
(AND('[1]PWS Information'!$E$10="CWS",Q1745="Non-Lead",S1745="No")),
(AND('[1]PWS Information'!$E$10="CWS",Q1745="Non-Lead",S1745="Don't Know")),
(AND('[1]PWS Information'!$E$10="CWS",Q1745="Non-Lead", J1745="Non-Lead - Copper", S1745="Yes", L1745="Between 1989 and 2014")),
(AND('[1]PWS Information'!$E$10="CWS",Q1745="Non-Lead", J1745="Non-Lead - Copper", S1745="Yes", L1745="After 2014")),
(AND('[1]PWS Information'!$E$10="CWS",Q1745="Non-Lead", J1745="Non-Lead - Copper", S1745="Yes", L1745="Unknown")),
(AND('[1]PWS Information'!$E$10="CWS",Q1745="Non-Lead", N1745="Non-Lead - Copper", S1745="Yes", O1745="Between 1989 and 2014")),
(AND('[1]PWS Information'!$E$10="CWS",Q1745="Non-Lead", N1745="Non-Lead - Copper", S1745="Yes", O1745="After 2014")),
(AND('[1]PWS Information'!$E$10="CWS",Q1745="Non-Lead", N1745="Non-Lead - Copper", S1745="Yes", O1745="Unknown")),
(AND('[1]PWS Information'!$E$10="CWS",Q1745="Unknown")),
(AND('[1]PWS Information'!$E$10="NTNC",Q1745="Unknown")))),"Tier 5",
"")))))</f>
        <v>Tier 5</v>
      </c>
      <c r="Z1745" s="71"/>
      <c r="AA1745" s="71"/>
    </row>
    <row r="1746" spans="1:27" ht="72" x14ac:dyDescent="0.3">
      <c r="A1746" s="17"/>
      <c r="B1746" s="70">
        <v>15652237</v>
      </c>
      <c r="C1746" s="60">
        <v>121</v>
      </c>
      <c r="D1746" s="61" t="s">
        <v>487</v>
      </c>
      <c r="E1746" s="61" t="s">
        <v>49</v>
      </c>
      <c r="F1746" s="61">
        <v>78640</v>
      </c>
      <c r="G1746" s="62" t="s">
        <v>483</v>
      </c>
      <c r="H1746" s="63">
        <v>29.978411099999999</v>
      </c>
      <c r="I1746" s="64">
        <v>-97.8368277777777</v>
      </c>
      <c r="J1746" s="65" t="s">
        <v>50</v>
      </c>
      <c r="K1746" s="66" t="s">
        <v>51</v>
      </c>
      <c r="L1746" s="62" t="s">
        <v>52</v>
      </c>
      <c r="M1746" s="69"/>
      <c r="N1746" s="65" t="s">
        <v>50</v>
      </c>
      <c r="O1746" s="66" t="s">
        <v>52</v>
      </c>
      <c r="P1746" s="69"/>
      <c r="Q1746" s="55" t="str">
        <f t="shared" si="27"/>
        <v>Non-Lead</v>
      </c>
      <c r="R1746" s="70" t="s">
        <v>51</v>
      </c>
      <c r="S1746" s="70" t="s">
        <v>51</v>
      </c>
      <c r="T1746" s="70"/>
      <c r="U1746" s="71" t="s">
        <v>53</v>
      </c>
      <c r="V1746" s="71" t="s">
        <v>51</v>
      </c>
      <c r="W1746" s="71" t="s">
        <v>51</v>
      </c>
      <c r="X1746" s="71" t="s">
        <v>51</v>
      </c>
      <c r="Y1746" s="72" t="str">
        <f>IF((OR((AND('[1]PWS Information'!$E$10="CWS",U1746="Single Family Residence",Q1746="Lead")),
(AND('[1]PWS Information'!$E$10="CWS",U1746="Multiple Family Residence",'[1]PWS Information'!$E$11="Yes",Q1746="Lead")),
(AND('[1]PWS Information'!$E$10="NTNC",Q1746="Lead")))),"Tier 1",
IF((OR((AND('[1]PWS Information'!$E$10="CWS",U1746="Multiple Family Residence",'[1]PWS Information'!$E$11="No",Q1746="Lead")),
(AND('[1]PWS Information'!$E$10="CWS",U1746="Other",Q1746="Lead")),
(AND('[1]PWS Information'!$E$10="CWS",U1746="Building",Q1746="Lead")))),"Tier 2",
IF((OR((AND('[1]PWS Information'!$E$10="CWS",U1746="Single Family Residence",Q1746="Galvanized Requiring Replacement")),
(AND('[1]PWS Information'!$E$10="CWS",U1746="Single Family Residence",Q1746="Galvanized Requiring Replacement",R1746="Yes")),
(AND('[1]PWS Information'!$E$10="NTNC",Q1746="Galvanized Requiring Replacement")),
(AND('[1]PWS Information'!$E$10="NTNC",U1746="Single Family Residence",R1746="Yes")))),"Tier 3",
IF((OR((AND('[1]PWS Information'!$E$10="CWS",U1746="Single Family Residence",S1746="Yes",Q1746="Non-Lead", J1746="Non-Lead - Copper",L1746="Before 1989")),
(AND('[1]PWS Information'!$E$10="CWS",U1746="Single Family Residence",S1746="Yes",Q1746="Non-Lead", N1746="Non-Lead - Copper",O1746="Before 1989")))),"Tier 4",
IF((OR((AND('[1]PWS Information'!$E$10="NTNC",Q1746="Non-Lead")),
(AND('[1]PWS Information'!$E$10="CWS",Q1746="Non-Lead",S1746="")),
(AND('[1]PWS Information'!$E$10="CWS",Q1746="Non-Lead",S1746="No")),
(AND('[1]PWS Information'!$E$10="CWS",Q1746="Non-Lead",S1746="Don't Know")),
(AND('[1]PWS Information'!$E$10="CWS",Q1746="Non-Lead", J1746="Non-Lead - Copper", S1746="Yes", L1746="Between 1989 and 2014")),
(AND('[1]PWS Information'!$E$10="CWS",Q1746="Non-Lead", J1746="Non-Lead - Copper", S1746="Yes", L1746="After 2014")),
(AND('[1]PWS Information'!$E$10="CWS",Q1746="Non-Lead", J1746="Non-Lead - Copper", S1746="Yes", L1746="Unknown")),
(AND('[1]PWS Information'!$E$10="CWS",Q1746="Non-Lead", N1746="Non-Lead - Copper", S1746="Yes", O1746="Between 1989 and 2014")),
(AND('[1]PWS Information'!$E$10="CWS",Q1746="Non-Lead", N1746="Non-Lead - Copper", S1746="Yes", O1746="After 2014")),
(AND('[1]PWS Information'!$E$10="CWS",Q1746="Non-Lead", N1746="Non-Lead - Copper", S1746="Yes", O1746="Unknown")),
(AND('[1]PWS Information'!$E$10="CWS",Q1746="Unknown")),
(AND('[1]PWS Information'!$E$10="NTNC",Q1746="Unknown")))),"Tier 5",
"")))))</f>
        <v>Tier 5</v>
      </c>
      <c r="Z1746" s="71"/>
      <c r="AA1746" s="71"/>
    </row>
    <row r="1747" spans="1:27" ht="72" x14ac:dyDescent="0.3">
      <c r="A1747" s="1"/>
      <c r="B1747" s="70">
        <v>15672881</v>
      </c>
      <c r="C1747" s="60">
        <v>130</v>
      </c>
      <c r="D1747" s="61" t="s">
        <v>487</v>
      </c>
      <c r="E1747" s="61" t="s">
        <v>49</v>
      </c>
      <c r="F1747" s="61">
        <v>78640</v>
      </c>
      <c r="G1747" s="62" t="s">
        <v>483</v>
      </c>
      <c r="H1747" s="63">
        <v>29.978088899999999</v>
      </c>
      <c r="I1747" s="64">
        <v>-97.837199999999996</v>
      </c>
      <c r="J1747" s="65" t="s">
        <v>50</v>
      </c>
      <c r="K1747" s="66" t="s">
        <v>51</v>
      </c>
      <c r="L1747" s="62" t="s">
        <v>52</v>
      </c>
      <c r="M1747" s="69"/>
      <c r="N1747" s="65" t="s">
        <v>50</v>
      </c>
      <c r="O1747" s="66" t="s">
        <v>52</v>
      </c>
      <c r="P1747" s="69"/>
      <c r="Q1747" s="55" t="str">
        <f t="shared" si="27"/>
        <v>Non-Lead</v>
      </c>
      <c r="R1747" s="70" t="s">
        <v>51</v>
      </c>
      <c r="S1747" s="70" t="s">
        <v>51</v>
      </c>
      <c r="T1747" s="70"/>
      <c r="U1747" s="71" t="s">
        <v>53</v>
      </c>
      <c r="V1747" s="71" t="s">
        <v>51</v>
      </c>
      <c r="W1747" s="71" t="s">
        <v>51</v>
      </c>
      <c r="X1747" s="71" t="s">
        <v>51</v>
      </c>
      <c r="Y1747" s="72" t="str">
        <f>IF((OR((AND('[1]PWS Information'!$E$10="CWS",U1747="Single Family Residence",Q1747="Lead")),
(AND('[1]PWS Information'!$E$10="CWS",U1747="Multiple Family Residence",'[1]PWS Information'!$E$11="Yes",Q1747="Lead")),
(AND('[1]PWS Information'!$E$10="NTNC",Q1747="Lead")))),"Tier 1",
IF((OR((AND('[1]PWS Information'!$E$10="CWS",U1747="Multiple Family Residence",'[1]PWS Information'!$E$11="No",Q1747="Lead")),
(AND('[1]PWS Information'!$E$10="CWS",U1747="Other",Q1747="Lead")),
(AND('[1]PWS Information'!$E$10="CWS",U1747="Building",Q1747="Lead")))),"Tier 2",
IF((OR((AND('[1]PWS Information'!$E$10="CWS",U1747="Single Family Residence",Q1747="Galvanized Requiring Replacement")),
(AND('[1]PWS Information'!$E$10="CWS",U1747="Single Family Residence",Q1747="Galvanized Requiring Replacement",R1747="Yes")),
(AND('[1]PWS Information'!$E$10="NTNC",Q1747="Galvanized Requiring Replacement")),
(AND('[1]PWS Information'!$E$10="NTNC",U1747="Single Family Residence",R1747="Yes")))),"Tier 3",
IF((OR((AND('[1]PWS Information'!$E$10="CWS",U1747="Single Family Residence",S1747="Yes",Q1747="Non-Lead", J1747="Non-Lead - Copper",L1747="Before 1989")),
(AND('[1]PWS Information'!$E$10="CWS",U1747="Single Family Residence",S1747="Yes",Q1747="Non-Lead", N1747="Non-Lead - Copper",O1747="Before 1989")))),"Tier 4",
IF((OR((AND('[1]PWS Information'!$E$10="NTNC",Q1747="Non-Lead")),
(AND('[1]PWS Information'!$E$10="CWS",Q1747="Non-Lead",S1747="")),
(AND('[1]PWS Information'!$E$10="CWS",Q1747="Non-Lead",S1747="No")),
(AND('[1]PWS Information'!$E$10="CWS",Q1747="Non-Lead",S1747="Don't Know")),
(AND('[1]PWS Information'!$E$10="CWS",Q1747="Non-Lead", J1747="Non-Lead - Copper", S1747="Yes", L1747="Between 1989 and 2014")),
(AND('[1]PWS Information'!$E$10="CWS",Q1747="Non-Lead", J1747="Non-Lead - Copper", S1747="Yes", L1747="After 2014")),
(AND('[1]PWS Information'!$E$10="CWS",Q1747="Non-Lead", J1747="Non-Lead - Copper", S1747="Yes", L1747="Unknown")),
(AND('[1]PWS Information'!$E$10="CWS",Q1747="Non-Lead", N1747="Non-Lead - Copper", S1747="Yes", O1747="Between 1989 and 2014")),
(AND('[1]PWS Information'!$E$10="CWS",Q1747="Non-Lead", N1747="Non-Lead - Copper", S1747="Yes", O1747="After 2014")),
(AND('[1]PWS Information'!$E$10="CWS",Q1747="Non-Lead", N1747="Non-Lead - Copper", S1747="Yes", O1747="Unknown")),
(AND('[1]PWS Information'!$E$10="CWS",Q1747="Unknown")),
(AND('[1]PWS Information'!$E$10="NTNC",Q1747="Unknown")))),"Tier 5",
"")))))</f>
        <v>Tier 5</v>
      </c>
      <c r="Z1747" s="71"/>
      <c r="AA1747" s="71"/>
    </row>
    <row r="1748" spans="1:27" ht="72" x14ac:dyDescent="0.3">
      <c r="A1748" s="1"/>
      <c r="B1748" s="70">
        <v>15644178</v>
      </c>
      <c r="C1748" s="60">
        <v>131</v>
      </c>
      <c r="D1748" s="61" t="s">
        <v>487</v>
      </c>
      <c r="E1748" s="61" t="s">
        <v>49</v>
      </c>
      <c r="F1748" s="61">
        <v>78640</v>
      </c>
      <c r="G1748" s="62" t="s">
        <v>483</v>
      </c>
      <c r="H1748" s="63">
        <v>29.978333299999999</v>
      </c>
      <c r="I1748" s="64">
        <v>-97.836708333333306</v>
      </c>
      <c r="J1748" s="65" t="s">
        <v>50</v>
      </c>
      <c r="K1748" s="66" t="s">
        <v>51</v>
      </c>
      <c r="L1748" s="62" t="s">
        <v>52</v>
      </c>
      <c r="M1748" s="69"/>
      <c r="N1748" s="65" t="s">
        <v>50</v>
      </c>
      <c r="O1748" s="66" t="s">
        <v>52</v>
      </c>
      <c r="P1748" s="69"/>
      <c r="Q1748" s="55" t="str">
        <f t="shared" si="27"/>
        <v>Non-Lead</v>
      </c>
      <c r="R1748" s="70" t="s">
        <v>51</v>
      </c>
      <c r="S1748" s="70" t="s">
        <v>51</v>
      </c>
      <c r="T1748" s="70"/>
      <c r="U1748" s="71" t="s">
        <v>53</v>
      </c>
      <c r="V1748" s="71" t="s">
        <v>51</v>
      </c>
      <c r="W1748" s="71" t="s">
        <v>51</v>
      </c>
      <c r="X1748" s="71" t="s">
        <v>51</v>
      </c>
      <c r="Y1748" s="72" t="str">
        <f>IF((OR((AND('[1]PWS Information'!$E$10="CWS",U1748="Single Family Residence",Q1748="Lead")),
(AND('[1]PWS Information'!$E$10="CWS",U1748="Multiple Family Residence",'[1]PWS Information'!$E$11="Yes",Q1748="Lead")),
(AND('[1]PWS Information'!$E$10="NTNC",Q1748="Lead")))),"Tier 1",
IF((OR((AND('[1]PWS Information'!$E$10="CWS",U1748="Multiple Family Residence",'[1]PWS Information'!$E$11="No",Q1748="Lead")),
(AND('[1]PWS Information'!$E$10="CWS",U1748="Other",Q1748="Lead")),
(AND('[1]PWS Information'!$E$10="CWS",U1748="Building",Q1748="Lead")))),"Tier 2",
IF((OR((AND('[1]PWS Information'!$E$10="CWS",U1748="Single Family Residence",Q1748="Galvanized Requiring Replacement")),
(AND('[1]PWS Information'!$E$10="CWS",U1748="Single Family Residence",Q1748="Galvanized Requiring Replacement",R1748="Yes")),
(AND('[1]PWS Information'!$E$10="NTNC",Q1748="Galvanized Requiring Replacement")),
(AND('[1]PWS Information'!$E$10="NTNC",U1748="Single Family Residence",R1748="Yes")))),"Tier 3",
IF((OR((AND('[1]PWS Information'!$E$10="CWS",U1748="Single Family Residence",S1748="Yes",Q1748="Non-Lead", J1748="Non-Lead - Copper",L1748="Before 1989")),
(AND('[1]PWS Information'!$E$10="CWS",U1748="Single Family Residence",S1748="Yes",Q1748="Non-Lead", N1748="Non-Lead - Copper",O1748="Before 1989")))),"Tier 4",
IF((OR((AND('[1]PWS Information'!$E$10="NTNC",Q1748="Non-Lead")),
(AND('[1]PWS Information'!$E$10="CWS",Q1748="Non-Lead",S1748="")),
(AND('[1]PWS Information'!$E$10="CWS",Q1748="Non-Lead",S1748="No")),
(AND('[1]PWS Information'!$E$10="CWS",Q1748="Non-Lead",S1748="Don't Know")),
(AND('[1]PWS Information'!$E$10="CWS",Q1748="Non-Lead", J1748="Non-Lead - Copper", S1748="Yes", L1748="Between 1989 and 2014")),
(AND('[1]PWS Information'!$E$10="CWS",Q1748="Non-Lead", J1748="Non-Lead - Copper", S1748="Yes", L1748="After 2014")),
(AND('[1]PWS Information'!$E$10="CWS",Q1748="Non-Lead", J1748="Non-Lead - Copper", S1748="Yes", L1748="Unknown")),
(AND('[1]PWS Information'!$E$10="CWS",Q1748="Non-Lead", N1748="Non-Lead - Copper", S1748="Yes", O1748="Between 1989 and 2014")),
(AND('[1]PWS Information'!$E$10="CWS",Q1748="Non-Lead", N1748="Non-Lead - Copper", S1748="Yes", O1748="After 2014")),
(AND('[1]PWS Information'!$E$10="CWS",Q1748="Non-Lead", N1748="Non-Lead - Copper", S1748="Yes", O1748="Unknown")),
(AND('[1]PWS Information'!$E$10="CWS",Q1748="Unknown")),
(AND('[1]PWS Information'!$E$10="NTNC",Q1748="Unknown")))),"Tier 5",
"")))))</f>
        <v>Tier 5</v>
      </c>
      <c r="Z1748" s="71"/>
      <c r="AA1748" s="71"/>
    </row>
    <row r="1749" spans="1:27" ht="72" x14ac:dyDescent="0.3">
      <c r="A1749" s="1"/>
      <c r="B1749" s="70">
        <v>15673833</v>
      </c>
      <c r="C1749" s="60">
        <v>140</v>
      </c>
      <c r="D1749" s="61" t="s">
        <v>487</v>
      </c>
      <c r="E1749" s="61" t="s">
        <v>49</v>
      </c>
      <c r="F1749" s="61">
        <v>78640</v>
      </c>
      <c r="G1749" s="62" t="s">
        <v>483</v>
      </c>
      <c r="H1749" s="63">
        <v>29.9779667</v>
      </c>
      <c r="I1749" s="64">
        <v>-97.837105555555496</v>
      </c>
      <c r="J1749" s="65" t="s">
        <v>50</v>
      </c>
      <c r="K1749" s="66" t="s">
        <v>51</v>
      </c>
      <c r="L1749" s="62" t="s">
        <v>52</v>
      </c>
      <c r="M1749" s="69"/>
      <c r="N1749" s="65" t="s">
        <v>50</v>
      </c>
      <c r="O1749" s="66" t="s">
        <v>52</v>
      </c>
      <c r="P1749" s="69"/>
      <c r="Q1749" s="55" t="str">
        <f t="shared" si="27"/>
        <v>Non-Lead</v>
      </c>
      <c r="R1749" s="70" t="s">
        <v>51</v>
      </c>
      <c r="S1749" s="70" t="s">
        <v>51</v>
      </c>
      <c r="T1749" s="70"/>
      <c r="U1749" s="71" t="s">
        <v>53</v>
      </c>
      <c r="V1749" s="71" t="s">
        <v>51</v>
      </c>
      <c r="W1749" s="71" t="s">
        <v>51</v>
      </c>
      <c r="X1749" s="71" t="s">
        <v>51</v>
      </c>
      <c r="Y1749" s="72" t="str">
        <f>IF((OR((AND('[1]PWS Information'!$E$10="CWS",U1749="Single Family Residence",Q1749="Lead")),
(AND('[1]PWS Information'!$E$10="CWS",U1749="Multiple Family Residence",'[1]PWS Information'!$E$11="Yes",Q1749="Lead")),
(AND('[1]PWS Information'!$E$10="NTNC",Q1749="Lead")))),"Tier 1",
IF((OR((AND('[1]PWS Information'!$E$10="CWS",U1749="Multiple Family Residence",'[1]PWS Information'!$E$11="No",Q1749="Lead")),
(AND('[1]PWS Information'!$E$10="CWS",U1749="Other",Q1749="Lead")),
(AND('[1]PWS Information'!$E$10="CWS",U1749="Building",Q1749="Lead")))),"Tier 2",
IF((OR((AND('[1]PWS Information'!$E$10="CWS",U1749="Single Family Residence",Q1749="Galvanized Requiring Replacement")),
(AND('[1]PWS Information'!$E$10="CWS",U1749="Single Family Residence",Q1749="Galvanized Requiring Replacement",R1749="Yes")),
(AND('[1]PWS Information'!$E$10="NTNC",Q1749="Galvanized Requiring Replacement")),
(AND('[1]PWS Information'!$E$10="NTNC",U1749="Single Family Residence",R1749="Yes")))),"Tier 3",
IF((OR((AND('[1]PWS Information'!$E$10="CWS",U1749="Single Family Residence",S1749="Yes",Q1749="Non-Lead", J1749="Non-Lead - Copper",L1749="Before 1989")),
(AND('[1]PWS Information'!$E$10="CWS",U1749="Single Family Residence",S1749="Yes",Q1749="Non-Lead", N1749="Non-Lead - Copper",O1749="Before 1989")))),"Tier 4",
IF((OR((AND('[1]PWS Information'!$E$10="NTNC",Q1749="Non-Lead")),
(AND('[1]PWS Information'!$E$10="CWS",Q1749="Non-Lead",S1749="")),
(AND('[1]PWS Information'!$E$10="CWS",Q1749="Non-Lead",S1749="No")),
(AND('[1]PWS Information'!$E$10="CWS",Q1749="Non-Lead",S1749="Don't Know")),
(AND('[1]PWS Information'!$E$10="CWS",Q1749="Non-Lead", J1749="Non-Lead - Copper", S1749="Yes", L1749="Between 1989 and 2014")),
(AND('[1]PWS Information'!$E$10="CWS",Q1749="Non-Lead", J1749="Non-Lead - Copper", S1749="Yes", L1749="After 2014")),
(AND('[1]PWS Information'!$E$10="CWS",Q1749="Non-Lead", J1749="Non-Lead - Copper", S1749="Yes", L1749="Unknown")),
(AND('[1]PWS Information'!$E$10="CWS",Q1749="Non-Lead", N1749="Non-Lead - Copper", S1749="Yes", O1749="Between 1989 and 2014")),
(AND('[1]PWS Information'!$E$10="CWS",Q1749="Non-Lead", N1749="Non-Lead - Copper", S1749="Yes", O1749="After 2014")),
(AND('[1]PWS Information'!$E$10="CWS",Q1749="Non-Lead", N1749="Non-Lead - Copper", S1749="Yes", O1749="Unknown")),
(AND('[1]PWS Information'!$E$10="CWS",Q1749="Unknown")),
(AND('[1]PWS Information'!$E$10="NTNC",Q1749="Unknown")))),"Tier 5",
"")))))</f>
        <v>Tier 5</v>
      </c>
      <c r="Z1749" s="71"/>
      <c r="AA1749" s="71"/>
    </row>
    <row r="1750" spans="1:27" ht="72" x14ac:dyDescent="0.3">
      <c r="A1750" s="17"/>
      <c r="B1750" s="70">
        <v>15637914</v>
      </c>
      <c r="C1750" s="60">
        <v>141</v>
      </c>
      <c r="D1750" s="61" t="s">
        <v>487</v>
      </c>
      <c r="E1750" s="61" t="s">
        <v>49</v>
      </c>
      <c r="F1750" s="61">
        <v>78640</v>
      </c>
      <c r="G1750" s="62" t="s">
        <v>483</v>
      </c>
      <c r="H1750" s="63">
        <v>29.978333299999999</v>
      </c>
      <c r="I1750" s="64">
        <v>-97.836705555555497</v>
      </c>
      <c r="J1750" s="65" t="s">
        <v>50</v>
      </c>
      <c r="K1750" s="66" t="s">
        <v>51</v>
      </c>
      <c r="L1750" s="62" t="s">
        <v>52</v>
      </c>
      <c r="M1750" s="69"/>
      <c r="N1750" s="65" t="s">
        <v>50</v>
      </c>
      <c r="O1750" s="66" t="s">
        <v>52</v>
      </c>
      <c r="P1750" s="69"/>
      <c r="Q1750" s="55" t="str">
        <f t="shared" si="27"/>
        <v>Non-Lead</v>
      </c>
      <c r="R1750" s="70" t="s">
        <v>51</v>
      </c>
      <c r="S1750" s="70" t="s">
        <v>51</v>
      </c>
      <c r="T1750" s="70"/>
      <c r="U1750" s="71" t="s">
        <v>53</v>
      </c>
      <c r="V1750" s="71" t="s">
        <v>51</v>
      </c>
      <c r="W1750" s="71" t="s">
        <v>51</v>
      </c>
      <c r="X1750" s="71" t="s">
        <v>51</v>
      </c>
      <c r="Y1750" s="72" t="str">
        <f>IF((OR((AND('[1]PWS Information'!$E$10="CWS",U1750="Single Family Residence",Q1750="Lead")),
(AND('[1]PWS Information'!$E$10="CWS",U1750="Multiple Family Residence",'[1]PWS Information'!$E$11="Yes",Q1750="Lead")),
(AND('[1]PWS Information'!$E$10="NTNC",Q1750="Lead")))),"Tier 1",
IF((OR((AND('[1]PWS Information'!$E$10="CWS",U1750="Multiple Family Residence",'[1]PWS Information'!$E$11="No",Q1750="Lead")),
(AND('[1]PWS Information'!$E$10="CWS",U1750="Other",Q1750="Lead")),
(AND('[1]PWS Information'!$E$10="CWS",U1750="Building",Q1750="Lead")))),"Tier 2",
IF((OR((AND('[1]PWS Information'!$E$10="CWS",U1750="Single Family Residence",Q1750="Galvanized Requiring Replacement")),
(AND('[1]PWS Information'!$E$10="CWS",U1750="Single Family Residence",Q1750="Galvanized Requiring Replacement",R1750="Yes")),
(AND('[1]PWS Information'!$E$10="NTNC",Q1750="Galvanized Requiring Replacement")),
(AND('[1]PWS Information'!$E$10="NTNC",U1750="Single Family Residence",R1750="Yes")))),"Tier 3",
IF((OR((AND('[1]PWS Information'!$E$10="CWS",U1750="Single Family Residence",S1750="Yes",Q1750="Non-Lead", J1750="Non-Lead - Copper",L1750="Before 1989")),
(AND('[1]PWS Information'!$E$10="CWS",U1750="Single Family Residence",S1750="Yes",Q1750="Non-Lead", N1750="Non-Lead - Copper",O1750="Before 1989")))),"Tier 4",
IF((OR((AND('[1]PWS Information'!$E$10="NTNC",Q1750="Non-Lead")),
(AND('[1]PWS Information'!$E$10="CWS",Q1750="Non-Lead",S1750="")),
(AND('[1]PWS Information'!$E$10="CWS",Q1750="Non-Lead",S1750="No")),
(AND('[1]PWS Information'!$E$10="CWS",Q1750="Non-Lead",S1750="Don't Know")),
(AND('[1]PWS Information'!$E$10="CWS",Q1750="Non-Lead", J1750="Non-Lead - Copper", S1750="Yes", L1750="Between 1989 and 2014")),
(AND('[1]PWS Information'!$E$10="CWS",Q1750="Non-Lead", J1750="Non-Lead - Copper", S1750="Yes", L1750="After 2014")),
(AND('[1]PWS Information'!$E$10="CWS",Q1750="Non-Lead", J1750="Non-Lead - Copper", S1750="Yes", L1750="Unknown")),
(AND('[1]PWS Information'!$E$10="CWS",Q1750="Non-Lead", N1750="Non-Lead - Copper", S1750="Yes", O1750="Between 1989 and 2014")),
(AND('[1]PWS Information'!$E$10="CWS",Q1750="Non-Lead", N1750="Non-Lead - Copper", S1750="Yes", O1750="After 2014")),
(AND('[1]PWS Information'!$E$10="CWS",Q1750="Non-Lead", N1750="Non-Lead - Copper", S1750="Yes", O1750="Unknown")),
(AND('[1]PWS Information'!$E$10="CWS",Q1750="Unknown")),
(AND('[1]PWS Information'!$E$10="NTNC",Q1750="Unknown")))),"Tier 5",
"")))))</f>
        <v>Tier 5</v>
      </c>
      <c r="Z1750" s="71"/>
      <c r="AA1750" s="71"/>
    </row>
    <row r="1751" spans="1:27" ht="72" x14ac:dyDescent="0.3">
      <c r="A1751" s="1"/>
      <c r="B1751" s="70">
        <v>15532089</v>
      </c>
      <c r="C1751" s="60">
        <v>150</v>
      </c>
      <c r="D1751" s="61" t="s">
        <v>487</v>
      </c>
      <c r="E1751" s="61" t="s">
        <v>49</v>
      </c>
      <c r="F1751" s="61">
        <v>78640</v>
      </c>
      <c r="G1751" s="62" t="s">
        <v>483</v>
      </c>
      <c r="H1751" s="63">
        <v>29.977902799999999</v>
      </c>
      <c r="I1751" s="64">
        <v>-97.836911111111107</v>
      </c>
      <c r="J1751" s="65" t="s">
        <v>50</v>
      </c>
      <c r="K1751" s="66" t="s">
        <v>51</v>
      </c>
      <c r="L1751" s="62" t="s">
        <v>52</v>
      </c>
      <c r="M1751" s="69"/>
      <c r="N1751" s="65" t="s">
        <v>50</v>
      </c>
      <c r="O1751" s="66" t="s">
        <v>52</v>
      </c>
      <c r="P1751" s="69"/>
      <c r="Q1751" s="55" t="str">
        <f t="shared" si="27"/>
        <v>Non-Lead</v>
      </c>
      <c r="R1751" s="70" t="s">
        <v>51</v>
      </c>
      <c r="S1751" s="70" t="s">
        <v>51</v>
      </c>
      <c r="T1751" s="70"/>
      <c r="U1751" s="71" t="s">
        <v>53</v>
      </c>
      <c r="V1751" s="71" t="s">
        <v>51</v>
      </c>
      <c r="W1751" s="71" t="s">
        <v>51</v>
      </c>
      <c r="X1751" s="71" t="s">
        <v>51</v>
      </c>
      <c r="Y1751" s="72" t="str">
        <f>IF((OR((AND('[1]PWS Information'!$E$10="CWS",U1751="Single Family Residence",Q1751="Lead")),
(AND('[1]PWS Information'!$E$10="CWS",U1751="Multiple Family Residence",'[1]PWS Information'!$E$11="Yes",Q1751="Lead")),
(AND('[1]PWS Information'!$E$10="NTNC",Q1751="Lead")))),"Tier 1",
IF((OR((AND('[1]PWS Information'!$E$10="CWS",U1751="Multiple Family Residence",'[1]PWS Information'!$E$11="No",Q1751="Lead")),
(AND('[1]PWS Information'!$E$10="CWS",U1751="Other",Q1751="Lead")),
(AND('[1]PWS Information'!$E$10="CWS",U1751="Building",Q1751="Lead")))),"Tier 2",
IF((OR((AND('[1]PWS Information'!$E$10="CWS",U1751="Single Family Residence",Q1751="Galvanized Requiring Replacement")),
(AND('[1]PWS Information'!$E$10="CWS",U1751="Single Family Residence",Q1751="Galvanized Requiring Replacement",R1751="Yes")),
(AND('[1]PWS Information'!$E$10="NTNC",Q1751="Galvanized Requiring Replacement")),
(AND('[1]PWS Information'!$E$10="NTNC",U1751="Single Family Residence",R1751="Yes")))),"Tier 3",
IF((OR((AND('[1]PWS Information'!$E$10="CWS",U1751="Single Family Residence",S1751="Yes",Q1751="Non-Lead", J1751="Non-Lead - Copper",L1751="Before 1989")),
(AND('[1]PWS Information'!$E$10="CWS",U1751="Single Family Residence",S1751="Yes",Q1751="Non-Lead", N1751="Non-Lead - Copper",O1751="Before 1989")))),"Tier 4",
IF((OR((AND('[1]PWS Information'!$E$10="NTNC",Q1751="Non-Lead")),
(AND('[1]PWS Information'!$E$10="CWS",Q1751="Non-Lead",S1751="")),
(AND('[1]PWS Information'!$E$10="CWS",Q1751="Non-Lead",S1751="No")),
(AND('[1]PWS Information'!$E$10="CWS",Q1751="Non-Lead",S1751="Don't Know")),
(AND('[1]PWS Information'!$E$10="CWS",Q1751="Non-Lead", J1751="Non-Lead - Copper", S1751="Yes", L1751="Between 1989 and 2014")),
(AND('[1]PWS Information'!$E$10="CWS",Q1751="Non-Lead", J1751="Non-Lead - Copper", S1751="Yes", L1751="After 2014")),
(AND('[1]PWS Information'!$E$10="CWS",Q1751="Non-Lead", J1751="Non-Lead - Copper", S1751="Yes", L1751="Unknown")),
(AND('[1]PWS Information'!$E$10="CWS",Q1751="Non-Lead", N1751="Non-Lead - Copper", S1751="Yes", O1751="Between 1989 and 2014")),
(AND('[1]PWS Information'!$E$10="CWS",Q1751="Non-Lead", N1751="Non-Lead - Copper", S1751="Yes", O1751="After 2014")),
(AND('[1]PWS Information'!$E$10="CWS",Q1751="Non-Lead", N1751="Non-Lead - Copper", S1751="Yes", O1751="Unknown")),
(AND('[1]PWS Information'!$E$10="CWS",Q1751="Unknown")),
(AND('[1]PWS Information'!$E$10="NTNC",Q1751="Unknown")))),"Tier 5",
"")))))</f>
        <v>Tier 5</v>
      </c>
      <c r="Z1751" s="71"/>
      <c r="AA1751" s="71"/>
    </row>
    <row r="1752" spans="1:27" ht="72" x14ac:dyDescent="0.3">
      <c r="A1752" s="1"/>
      <c r="B1752" s="70">
        <v>15526144</v>
      </c>
      <c r="C1752" s="60">
        <v>151</v>
      </c>
      <c r="D1752" s="61" t="s">
        <v>487</v>
      </c>
      <c r="E1752" s="61" t="s">
        <v>49</v>
      </c>
      <c r="F1752" s="61">
        <v>78640</v>
      </c>
      <c r="G1752" s="62" t="s">
        <v>483</v>
      </c>
      <c r="H1752" s="63">
        <v>29.9782306</v>
      </c>
      <c r="I1752" s="64">
        <v>-97.836602777777699</v>
      </c>
      <c r="J1752" s="65" t="s">
        <v>50</v>
      </c>
      <c r="K1752" s="66" t="s">
        <v>51</v>
      </c>
      <c r="L1752" s="62" t="s">
        <v>52</v>
      </c>
      <c r="M1752" s="69"/>
      <c r="N1752" s="65" t="s">
        <v>50</v>
      </c>
      <c r="O1752" s="66" t="s">
        <v>52</v>
      </c>
      <c r="P1752" s="69"/>
      <c r="Q1752" s="55" t="str">
        <f t="shared" si="27"/>
        <v>Non-Lead</v>
      </c>
      <c r="R1752" s="70" t="s">
        <v>51</v>
      </c>
      <c r="S1752" s="70" t="s">
        <v>51</v>
      </c>
      <c r="T1752" s="70"/>
      <c r="U1752" s="71" t="s">
        <v>53</v>
      </c>
      <c r="V1752" s="71" t="s">
        <v>51</v>
      </c>
      <c r="W1752" s="71" t="s">
        <v>51</v>
      </c>
      <c r="X1752" s="71" t="s">
        <v>51</v>
      </c>
      <c r="Y1752" s="72" t="str">
        <f>IF((OR((AND('[1]PWS Information'!$E$10="CWS",U1752="Single Family Residence",Q1752="Lead")),
(AND('[1]PWS Information'!$E$10="CWS",U1752="Multiple Family Residence",'[1]PWS Information'!$E$11="Yes",Q1752="Lead")),
(AND('[1]PWS Information'!$E$10="NTNC",Q1752="Lead")))),"Tier 1",
IF((OR((AND('[1]PWS Information'!$E$10="CWS",U1752="Multiple Family Residence",'[1]PWS Information'!$E$11="No",Q1752="Lead")),
(AND('[1]PWS Information'!$E$10="CWS",U1752="Other",Q1752="Lead")),
(AND('[1]PWS Information'!$E$10="CWS",U1752="Building",Q1752="Lead")))),"Tier 2",
IF((OR((AND('[1]PWS Information'!$E$10="CWS",U1752="Single Family Residence",Q1752="Galvanized Requiring Replacement")),
(AND('[1]PWS Information'!$E$10="CWS",U1752="Single Family Residence",Q1752="Galvanized Requiring Replacement",R1752="Yes")),
(AND('[1]PWS Information'!$E$10="NTNC",Q1752="Galvanized Requiring Replacement")),
(AND('[1]PWS Information'!$E$10="NTNC",U1752="Single Family Residence",R1752="Yes")))),"Tier 3",
IF((OR((AND('[1]PWS Information'!$E$10="CWS",U1752="Single Family Residence",S1752="Yes",Q1752="Non-Lead", J1752="Non-Lead - Copper",L1752="Before 1989")),
(AND('[1]PWS Information'!$E$10="CWS",U1752="Single Family Residence",S1752="Yes",Q1752="Non-Lead", N1752="Non-Lead - Copper",O1752="Before 1989")))),"Tier 4",
IF((OR((AND('[1]PWS Information'!$E$10="NTNC",Q1752="Non-Lead")),
(AND('[1]PWS Information'!$E$10="CWS",Q1752="Non-Lead",S1752="")),
(AND('[1]PWS Information'!$E$10="CWS",Q1752="Non-Lead",S1752="No")),
(AND('[1]PWS Information'!$E$10="CWS",Q1752="Non-Lead",S1752="Don't Know")),
(AND('[1]PWS Information'!$E$10="CWS",Q1752="Non-Lead", J1752="Non-Lead - Copper", S1752="Yes", L1752="Between 1989 and 2014")),
(AND('[1]PWS Information'!$E$10="CWS",Q1752="Non-Lead", J1752="Non-Lead - Copper", S1752="Yes", L1752="After 2014")),
(AND('[1]PWS Information'!$E$10="CWS",Q1752="Non-Lead", J1752="Non-Lead - Copper", S1752="Yes", L1752="Unknown")),
(AND('[1]PWS Information'!$E$10="CWS",Q1752="Non-Lead", N1752="Non-Lead - Copper", S1752="Yes", O1752="Between 1989 and 2014")),
(AND('[1]PWS Information'!$E$10="CWS",Q1752="Non-Lead", N1752="Non-Lead - Copper", S1752="Yes", O1752="After 2014")),
(AND('[1]PWS Information'!$E$10="CWS",Q1752="Non-Lead", N1752="Non-Lead - Copper", S1752="Yes", O1752="Unknown")),
(AND('[1]PWS Information'!$E$10="CWS",Q1752="Unknown")),
(AND('[1]PWS Information'!$E$10="NTNC",Q1752="Unknown")))),"Tier 5",
"")))))</f>
        <v>Tier 5</v>
      </c>
      <c r="Z1752" s="71"/>
      <c r="AA1752" s="71"/>
    </row>
    <row r="1753" spans="1:27" ht="72" x14ac:dyDescent="0.3">
      <c r="A1753" s="1"/>
      <c r="B1753" s="70">
        <v>15537638</v>
      </c>
      <c r="C1753" s="60">
        <v>160</v>
      </c>
      <c r="D1753" s="61" t="s">
        <v>487</v>
      </c>
      <c r="E1753" s="61" t="s">
        <v>49</v>
      </c>
      <c r="F1753" s="61">
        <v>78640</v>
      </c>
      <c r="G1753" s="62" t="s">
        <v>483</v>
      </c>
      <c r="H1753" s="63">
        <v>29.977786099999999</v>
      </c>
      <c r="I1753" s="64">
        <v>-97.836830555555494</v>
      </c>
      <c r="J1753" s="65" t="s">
        <v>50</v>
      </c>
      <c r="K1753" s="66" t="s">
        <v>51</v>
      </c>
      <c r="L1753" s="62" t="s">
        <v>52</v>
      </c>
      <c r="M1753" s="69"/>
      <c r="N1753" s="65" t="s">
        <v>50</v>
      </c>
      <c r="O1753" s="66" t="s">
        <v>52</v>
      </c>
      <c r="P1753" s="69"/>
      <c r="Q1753" s="55" t="str">
        <f t="shared" si="27"/>
        <v>Non-Lead</v>
      </c>
      <c r="R1753" s="70" t="s">
        <v>51</v>
      </c>
      <c r="S1753" s="70" t="s">
        <v>51</v>
      </c>
      <c r="T1753" s="70"/>
      <c r="U1753" s="71" t="s">
        <v>53</v>
      </c>
      <c r="V1753" s="71" t="s">
        <v>51</v>
      </c>
      <c r="W1753" s="71" t="s">
        <v>51</v>
      </c>
      <c r="X1753" s="71" t="s">
        <v>51</v>
      </c>
      <c r="Y1753" s="72" t="str">
        <f>IF((OR((AND('[1]PWS Information'!$E$10="CWS",U1753="Single Family Residence",Q1753="Lead")),
(AND('[1]PWS Information'!$E$10="CWS",U1753="Multiple Family Residence",'[1]PWS Information'!$E$11="Yes",Q1753="Lead")),
(AND('[1]PWS Information'!$E$10="NTNC",Q1753="Lead")))),"Tier 1",
IF((OR((AND('[1]PWS Information'!$E$10="CWS",U1753="Multiple Family Residence",'[1]PWS Information'!$E$11="No",Q1753="Lead")),
(AND('[1]PWS Information'!$E$10="CWS",U1753="Other",Q1753="Lead")),
(AND('[1]PWS Information'!$E$10="CWS",U1753="Building",Q1753="Lead")))),"Tier 2",
IF((OR((AND('[1]PWS Information'!$E$10="CWS",U1753="Single Family Residence",Q1753="Galvanized Requiring Replacement")),
(AND('[1]PWS Information'!$E$10="CWS",U1753="Single Family Residence",Q1753="Galvanized Requiring Replacement",R1753="Yes")),
(AND('[1]PWS Information'!$E$10="NTNC",Q1753="Galvanized Requiring Replacement")),
(AND('[1]PWS Information'!$E$10="NTNC",U1753="Single Family Residence",R1753="Yes")))),"Tier 3",
IF((OR((AND('[1]PWS Information'!$E$10="CWS",U1753="Single Family Residence",S1753="Yes",Q1753="Non-Lead", J1753="Non-Lead - Copper",L1753="Before 1989")),
(AND('[1]PWS Information'!$E$10="CWS",U1753="Single Family Residence",S1753="Yes",Q1753="Non-Lead", N1753="Non-Lead - Copper",O1753="Before 1989")))),"Tier 4",
IF((OR((AND('[1]PWS Information'!$E$10="NTNC",Q1753="Non-Lead")),
(AND('[1]PWS Information'!$E$10="CWS",Q1753="Non-Lead",S1753="")),
(AND('[1]PWS Information'!$E$10="CWS",Q1753="Non-Lead",S1753="No")),
(AND('[1]PWS Information'!$E$10="CWS",Q1753="Non-Lead",S1753="Don't Know")),
(AND('[1]PWS Information'!$E$10="CWS",Q1753="Non-Lead", J1753="Non-Lead - Copper", S1753="Yes", L1753="Between 1989 and 2014")),
(AND('[1]PWS Information'!$E$10="CWS",Q1753="Non-Lead", J1753="Non-Lead - Copper", S1753="Yes", L1753="After 2014")),
(AND('[1]PWS Information'!$E$10="CWS",Q1753="Non-Lead", J1753="Non-Lead - Copper", S1753="Yes", L1753="Unknown")),
(AND('[1]PWS Information'!$E$10="CWS",Q1753="Non-Lead", N1753="Non-Lead - Copper", S1753="Yes", O1753="Between 1989 and 2014")),
(AND('[1]PWS Information'!$E$10="CWS",Q1753="Non-Lead", N1753="Non-Lead - Copper", S1753="Yes", O1753="After 2014")),
(AND('[1]PWS Information'!$E$10="CWS",Q1753="Non-Lead", N1753="Non-Lead - Copper", S1753="Yes", O1753="Unknown")),
(AND('[1]PWS Information'!$E$10="CWS",Q1753="Unknown")),
(AND('[1]PWS Information'!$E$10="NTNC",Q1753="Unknown")))),"Tier 5",
"")))))</f>
        <v>Tier 5</v>
      </c>
      <c r="Z1753" s="71"/>
      <c r="AA1753" s="71"/>
    </row>
    <row r="1754" spans="1:27" ht="72" x14ac:dyDescent="0.3">
      <c r="A1754" s="17"/>
      <c r="B1754" s="70">
        <v>15651350</v>
      </c>
      <c r="C1754" s="60">
        <v>161</v>
      </c>
      <c r="D1754" s="61" t="s">
        <v>487</v>
      </c>
      <c r="E1754" s="61" t="s">
        <v>49</v>
      </c>
      <c r="F1754" s="61">
        <v>78640</v>
      </c>
      <c r="G1754" s="62" t="s">
        <v>483</v>
      </c>
      <c r="H1754" s="63">
        <v>29.9781333</v>
      </c>
      <c r="I1754" s="64">
        <v>-97.836458333333297</v>
      </c>
      <c r="J1754" s="65" t="s">
        <v>50</v>
      </c>
      <c r="K1754" s="66" t="s">
        <v>51</v>
      </c>
      <c r="L1754" s="62" t="s">
        <v>52</v>
      </c>
      <c r="M1754" s="69"/>
      <c r="N1754" s="65" t="s">
        <v>50</v>
      </c>
      <c r="O1754" s="66" t="s">
        <v>52</v>
      </c>
      <c r="P1754" s="69"/>
      <c r="Q1754" s="55" t="str">
        <f t="shared" si="27"/>
        <v>Non-Lead</v>
      </c>
      <c r="R1754" s="70" t="s">
        <v>51</v>
      </c>
      <c r="S1754" s="70" t="s">
        <v>51</v>
      </c>
      <c r="T1754" s="70"/>
      <c r="U1754" s="71" t="s">
        <v>53</v>
      </c>
      <c r="V1754" s="71" t="s">
        <v>51</v>
      </c>
      <c r="W1754" s="71" t="s">
        <v>51</v>
      </c>
      <c r="X1754" s="71" t="s">
        <v>51</v>
      </c>
      <c r="Y1754" s="72" t="str">
        <f>IF((OR((AND('[1]PWS Information'!$E$10="CWS",U1754="Single Family Residence",Q1754="Lead")),
(AND('[1]PWS Information'!$E$10="CWS",U1754="Multiple Family Residence",'[1]PWS Information'!$E$11="Yes",Q1754="Lead")),
(AND('[1]PWS Information'!$E$10="NTNC",Q1754="Lead")))),"Tier 1",
IF((OR((AND('[1]PWS Information'!$E$10="CWS",U1754="Multiple Family Residence",'[1]PWS Information'!$E$11="No",Q1754="Lead")),
(AND('[1]PWS Information'!$E$10="CWS",U1754="Other",Q1754="Lead")),
(AND('[1]PWS Information'!$E$10="CWS",U1754="Building",Q1754="Lead")))),"Tier 2",
IF((OR((AND('[1]PWS Information'!$E$10="CWS",U1754="Single Family Residence",Q1754="Galvanized Requiring Replacement")),
(AND('[1]PWS Information'!$E$10="CWS",U1754="Single Family Residence",Q1754="Galvanized Requiring Replacement",R1754="Yes")),
(AND('[1]PWS Information'!$E$10="NTNC",Q1754="Galvanized Requiring Replacement")),
(AND('[1]PWS Information'!$E$10="NTNC",U1754="Single Family Residence",R1754="Yes")))),"Tier 3",
IF((OR((AND('[1]PWS Information'!$E$10="CWS",U1754="Single Family Residence",S1754="Yes",Q1754="Non-Lead", J1754="Non-Lead - Copper",L1754="Before 1989")),
(AND('[1]PWS Information'!$E$10="CWS",U1754="Single Family Residence",S1754="Yes",Q1754="Non-Lead", N1754="Non-Lead - Copper",O1754="Before 1989")))),"Tier 4",
IF((OR((AND('[1]PWS Information'!$E$10="NTNC",Q1754="Non-Lead")),
(AND('[1]PWS Information'!$E$10="CWS",Q1754="Non-Lead",S1754="")),
(AND('[1]PWS Information'!$E$10="CWS",Q1754="Non-Lead",S1754="No")),
(AND('[1]PWS Information'!$E$10="CWS",Q1754="Non-Lead",S1754="Don't Know")),
(AND('[1]PWS Information'!$E$10="CWS",Q1754="Non-Lead", J1754="Non-Lead - Copper", S1754="Yes", L1754="Between 1989 and 2014")),
(AND('[1]PWS Information'!$E$10="CWS",Q1754="Non-Lead", J1754="Non-Lead - Copper", S1754="Yes", L1754="After 2014")),
(AND('[1]PWS Information'!$E$10="CWS",Q1754="Non-Lead", J1754="Non-Lead - Copper", S1754="Yes", L1754="Unknown")),
(AND('[1]PWS Information'!$E$10="CWS",Q1754="Non-Lead", N1754="Non-Lead - Copper", S1754="Yes", O1754="Between 1989 and 2014")),
(AND('[1]PWS Information'!$E$10="CWS",Q1754="Non-Lead", N1754="Non-Lead - Copper", S1754="Yes", O1754="After 2014")),
(AND('[1]PWS Information'!$E$10="CWS",Q1754="Non-Lead", N1754="Non-Lead - Copper", S1754="Yes", O1754="Unknown")),
(AND('[1]PWS Information'!$E$10="CWS",Q1754="Unknown")),
(AND('[1]PWS Information'!$E$10="NTNC",Q1754="Unknown")))),"Tier 5",
"")))))</f>
        <v>Tier 5</v>
      </c>
      <c r="Z1754" s="71"/>
      <c r="AA1754" s="71"/>
    </row>
    <row r="1755" spans="1:27" ht="72" x14ac:dyDescent="0.3">
      <c r="A1755" s="1"/>
      <c r="B1755" s="70">
        <v>15537601</v>
      </c>
      <c r="C1755" s="60">
        <v>170</v>
      </c>
      <c r="D1755" s="61" t="s">
        <v>487</v>
      </c>
      <c r="E1755" s="61" t="s">
        <v>49</v>
      </c>
      <c r="F1755" s="61">
        <v>78640</v>
      </c>
      <c r="G1755" s="62" t="s">
        <v>483</v>
      </c>
      <c r="H1755" s="63">
        <v>29.977691700000001</v>
      </c>
      <c r="I1755" s="64">
        <v>-97.836722222222207</v>
      </c>
      <c r="J1755" s="65" t="s">
        <v>50</v>
      </c>
      <c r="K1755" s="66" t="s">
        <v>51</v>
      </c>
      <c r="L1755" s="62" t="s">
        <v>52</v>
      </c>
      <c r="M1755" s="69"/>
      <c r="N1755" s="65" t="s">
        <v>50</v>
      </c>
      <c r="O1755" s="66" t="s">
        <v>52</v>
      </c>
      <c r="P1755" s="69"/>
      <c r="Q1755" s="55" t="str">
        <f t="shared" si="27"/>
        <v>Non-Lead</v>
      </c>
      <c r="R1755" s="70" t="s">
        <v>51</v>
      </c>
      <c r="S1755" s="70" t="s">
        <v>51</v>
      </c>
      <c r="T1755" s="70"/>
      <c r="U1755" s="71" t="s">
        <v>53</v>
      </c>
      <c r="V1755" s="71" t="s">
        <v>51</v>
      </c>
      <c r="W1755" s="71" t="s">
        <v>51</v>
      </c>
      <c r="X1755" s="71" t="s">
        <v>51</v>
      </c>
      <c r="Y1755" s="72" t="str">
        <f>IF((OR((AND('[1]PWS Information'!$E$10="CWS",U1755="Single Family Residence",Q1755="Lead")),
(AND('[1]PWS Information'!$E$10="CWS",U1755="Multiple Family Residence",'[1]PWS Information'!$E$11="Yes",Q1755="Lead")),
(AND('[1]PWS Information'!$E$10="NTNC",Q1755="Lead")))),"Tier 1",
IF((OR((AND('[1]PWS Information'!$E$10="CWS",U1755="Multiple Family Residence",'[1]PWS Information'!$E$11="No",Q1755="Lead")),
(AND('[1]PWS Information'!$E$10="CWS",U1755="Other",Q1755="Lead")),
(AND('[1]PWS Information'!$E$10="CWS",U1755="Building",Q1755="Lead")))),"Tier 2",
IF((OR((AND('[1]PWS Information'!$E$10="CWS",U1755="Single Family Residence",Q1755="Galvanized Requiring Replacement")),
(AND('[1]PWS Information'!$E$10="CWS",U1755="Single Family Residence",Q1755="Galvanized Requiring Replacement",R1755="Yes")),
(AND('[1]PWS Information'!$E$10="NTNC",Q1755="Galvanized Requiring Replacement")),
(AND('[1]PWS Information'!$E$10="NTNC",U1755="Single Family Residence",R1755="Yes")))),"Tier 3",
IF((OR((AND('[1]PWS Information'!$E$10="CWS",U1755="Single Family Residence",S1755="Yes",Q1755="Non-Lead", J1755="Non-Lead - Copper",L1755="Before 1989")),
(AND('[1]PWS Information'!$E$10="CWS",U1755="Single Family Residence",S1755="Yes",Q1755="Non-Lead", N1755="Non-Lead - Copper",O1755="Before 1989")))),"Tier 4",
IF((OR((AND('[1]PWS Information'!$E$10="NTNC",Q1755="Non-Lead")),
(AND('[1]PWS Information'!$E$10="CWS",Q1755="Non-Lead",S1755="")),
(AND('[1]PWS Information'!$E$10="CWS",Q1755="Non-Lead",S1755="No")),
(AND('[1]PWS Information'!$E$10="CWS",Q1755="Non-Lead",S1755="Don't Know")),
(AND('[1]PWS Information'!$E$10="CWS",Q1755="Non-Lead", J1755="Non-Lead - Copper", S1755="Yes", L1755="Between 1989 and 2014")),
(AND('[1]PWS Information'!$E$10="CWS",Q1755="Non-Lead", J1755="Non-Lead - Copper", S1755="Yes", L1755="After 2014")),
(AND('[1]PWS Information'!$E$10="CWS",Q1755="Non-Lead", J1755="Non-Lead - Copper", S1755="Yes", L1755="Unknown")),
(AND('[1]PWS Information'!$E$10="CWS",Q1755="Non-Lead", N1755="Non-Lead - Copper", S1755="Yes", O1755="Between 1989 and 2014")),
(AND('[1]PWS Information'!$E$10="CWS",Q1755="Non-Lead", N1755="Non-Lead - Copper", S1755="Yes", O1755="After 2014")),
(AND('[1]PWS Information'!$E$10="CWS",Q1755="Non-Lead", N1755="Non-Lead - Copper", S1755="Yes", O1755="Unknown")),
(AND('[1]PWS Information'!$E$10="CWS",Q1755="Unknown")),
(AND('[1]PWS Information'!$E$10="NTNC",Q1755="Unknown")))),"Tier 5",
"")))))</f>
        <v>Tier 5</v>
      </c>
      <c r="Z1755" s="71"/>
      <c r="AA1755" s="71"/>
    </row>
    <row r="1756" spans="1:27" ht="72" x14ac:dyDescent="0.3">
      <c r="A1756" s="1"/>
      <c r="B1756" s="70">
        <v>15651351</v>
      </c>
      <c r="C1756" s="60">
        <v>171</v>
      </c>
      <c r="D1756" s="61" t="s">
        <v>487</v>
      </c>
      <c r="E1756" s="61" t="s">
        <v>49</v>
      </c>
      <c r="F1756" s="61">
        <v>78640</v>
      </c>
      <c r="G1756" s="62" t="s">
        <v>483</v>
      </c>
      <c r="H1756" s="63">
        <v>29.978063899999999</v>
      </c>
      <c r="I1756" s="64">
        <v>-97.8363555555555</v>
      </c>
      <c r="J1756" s="65" t="s">
        <v>50</v>
      </c>
      <c r="K1756" s="66" t="s">
        <v>51</v>
      </c>
      <c r="L1756" s="62" t="s">
        <v>52</v>
      </c>
      <c r="M1756" s="69"/>
      <c r="N1756" s="65" t="s">
        <v>50</v>
      </c>
      <c r="O1756" s="66" t="s">
        <v>52</v>
      </c>
      <c r="P1756" s="69"/>
      <c r="Q1756" s="55" t="str">
        <f t="shared" si="27"/>
        <v>Non-Lead</v>
      </c>
      <c r="R1756" s="70" t="s">
        <v>51</v>
      </c>
      <c r="S1756" s="70" t="s">
        <v>51</v>
      </c>
      <c r="T1756" s="70"/>
      <c r="U1756" s="71" t="s">
        <v>53</v>
      </c>
      <c r="V1756" s="71" t="s">
        <v>51</v>
      </c>
      <c r="W1756" s="71" t="s">
        <v>51</v>
      </c>
      <c r="X1756" s="71" t="s">
        <v>51</v>
      </c>
      <c r="Y1756" s="72" t="str">
        <f>IF((OR((AND('[1]PWS Information'!$E$10="CWS",U1756="Single Family Residence",Q1756="Lead")),
(AND('[1]PWS Information'!$E$10="CWS",U1756="Multiple Family Residence",'[1]PWS Information'!$E$11="Yes",Q1756="Lead")),
(AND('[1]PWS Information'!$E$10="NTNC",Q1756="Lead")))),"Tier 1",
IF((OR((AND('[1]PWS Information'!$E$10="CWS",U1756="Multiple Family Residence",'[1]PWS Information'!$E$11="No",Q1756="Lead")),
(AND('[1]PWS Information'!$E$10="CWS",U1756="Other",Q1756="Lead")),
(AND('[1]PWS Information'!$E$10="CWS",U1756="Building",Q1756="Lead")))),"Tier 2",
IF((OR((AND('[1]PWS Information'!$E$10="CWS",U1756="Single Family Residence",Q1756="Galvanized Requiring Replacement")),
(AND('[1]PWS Information'!$E$10="CWS",U1756="Single Family Residence",Q1756="Galvanized Requiring Replacement",R1756="Yes")),
(AND('[1]PWS Information'!$E$10="NTNC",Q1756="Galvanized Requiring Replacement")),
(AND('[1]PWS Information'!$E$10="NTNC",U1756="Single Family Residence",R1756="Yes")))),"Tier 3",
IF((OR((AND('[1]PWS Information'!$E$10="CWS",U1756="Single Family Residence",S1756="Yes",Q1756="Non-Lead", J1756="Non-Lead - Copper",L1756="Before 1989")),
(AND('[1]PWS Information'!$E$10="CWS",U1756="Single Family Residence",S1756="Yes",Q1756="Non-Lead", N1756="Non-Lead - Copper",O1756="Before 1989")))),"Tier 4",
IF((OR((AND('[1]PWS Information'!$E$10="NTNC",Q1756="Non-Lead")),
(AND('[1]PWS Information'!$E$10="CWS",Q1756="Non-Lead",S1756="")),
(AND('[1]PWS Information'!$E$10="CWS",Q1756="Non-Lead",S1756="No")),
(AND('[1]PWS Information'!$E$10="CWS",Q1756="Non-Lead",S1756="Don't Know")),
(AND('[1]PWS Information'!$E$10="CWS",Q1756="Non-Lead", J1756="Non-Lead - Copper", S1756="Yes", L1756="Between 1989 and 2014")),
(AND('[1]PWS Information'!$E$10="CWS",Q1756="Non-Lead", J1756="Non-Lead - Copper", S1756="Yes", L1756="After 2014")),
(AND('[1]PWS Information'!$E$10="CWS",Q1756="Non-Lead", J1756="Non-Lead - Copper", S1756="Yes", L1756="Unknown")),
(AND('[1]PWS Information'!$E$10="CWS",Q1756="Non-Lead", N1756="Non-Lead - Copper", S1756="Yes", O1756="Between 1989 and 2014")),
(AND('[1]PWS Information'!$E$10="CWS",Q1756="Non-Lead", N1756="Non-Lead - Copper", S1756="Yes", O1756="After 2014")),
(AND('[1]PWS Information'!$E$10="CWS",Q1756="Non-Lead", N1756="Non-Lead - Copper", S1756="Yes", O1756="Unknown")),
(AND('[1]PWS Information'!$E$10="CWS",Q1756="Unknown")),
(AND('[1]PWS Information'!$E$10="NTNC",Q1756="Unknown")))),"Tier 5",
"")))))</f>
        <v>Tier 5</v>
      </c>
      <c r="Z1756" s="71"/>
      <c r="AA1756" s="71"/>
    </row>
    <row r="1757" spans="1:27" ht="72" x14ac:dyDescent="0.3">
      <c r="A1757" s="1"/>
      <c r="B1757" s="70">
        <v>15535947</v>
      </c>
      <c r="C1757" s="60">
        <v>180</v>
      </c>
      <c r="D1757" s="61" t="s">
        <v>487</v>
      </c>
      <c r="E1757" s="61" t="s">
        <v>49</v>
      </c>
      <c r="F1757" s="61">
        <v>78640</v>
      </c>
      <c r="G1757" s="62" t="s">
        <v>483</v>
      </c>
      <c r="H1757" s="63">
        <v>29.977597200000002</v>
      </c>
      <c r="I1757" s="64">
        <v>-97.836558333333301</v>
      </c>
      <c r="J1757" s="65" t="s">
        <v>50</v>
      </c>
      <c r="K1757" s="66" t="s">
        <v>51</v>
      </c>
      <c r="L1757" s="62" t="s">
        <v>52</v>
      </c>
      <c r="M1757" s="69"/>
      <c r="N1757" s="65" t="s">
        <v>50</v>
      </c>
      <c r="O1757" s="66" t="s">
        <v>52</v>
      </c>
      <c r="P1757" s="69"/>
      <c r="Q1757" s="55" t="str">
        <f t="shared" si="27"/>
        <v>Non-Lead</v>
      </c>
      <c r="R1757" s="70" t="s">
        <v>51</v>
      </c>
      <c r="S1757" s="70" t="s">
        <v>51</v>
      </c>
      <c r="T1757" s="70"/>
      <c r="U1757" s="71" t="s">
        <v>53</v>
      </c>
      <c r="V1757" s="71" t="s">
        <v>51</v>
      </c>
      <c r="W1757" s="71" t="s">
        <v>51</v>
      </c>
      <c r="X1757" s="71" t="s">
        <v>51</v>
      </c>
      <c r="Y1757" s="72" t="str">
        <f>IF((OR((AND('[1]PWS Information'!$E$10="CWS",U1757="Single Family Residence",Q1757="Lead")),
(AND('[1]PWS Information'!$E$10="CWS",U1757="Multiple Family Residence",'[1]PWS Information'!$E$11="Yes",Q1757="Lead")),
(AND('[1]PWS Information'!$E$10="NTNC",Q1757="Lead")))),"Tier 1",
IF((OR((AND('[1]PWS Information'!$E$10="CWS",U1757="Multiple Family Residence",'[1]PWS Information'!$E$11="No",Q1757="Lead")),
(AND('[1]PWS Information'!$E$10="CWS",U1757="Other",Q1757="Lead")),
(AND('[1]PWS Information'!$E$10="CWS",U1757="Building",Q1757="Lead")))),"Tier 2",
IF((OR((AND('[1]PWS Information'!$E$10="CWS",U1757="Single Family Residence",Q1757="Galvanized Requiring Replacement")),
(AND('[1]PWS Information'!$E$10="CWS",U1757="Single Family Residence",Q1757="Galvanized Requiring Replacement",R1757="Yes")),
(AND('[1]PWS Information'!$E$10="NTNC",Q1757="Galvanized Requiring Replacement")),
(AND('[1]PWS Information'!$E$10="NTNC",U1757="Single Family Residence",R1757="Yes")))),"Tier 3",
IF((OR((AND('[1]PWS Information'!$E$10="CWS",U1757="Single Family Residence",S1757="Yes",Q1757="Non-Lead", J1757="Non-Lead - Copper",L1757="Before 1989")),
(AND('[1]PWS Information'!$E$10="CWS",U1757="Single Family Residence",S1757="Yes",Q1757="Non-Lead", N1757="Non-Lead - Copper",O1757="Before 1989")))),"Tier 4",
IF((OR((AND('[1]PWS Information'!$E$10="NTNC",Q1757="Non-Lead")),
(AND('[1]PWS Information'!$E$10="CWS",Q1757="Non-Lead",S1757="")),
(AND('[1]PWS Information'!$E$10="CWS",Q1757="Non-Lead",S1757="No")),
(AND('[1]PWS Information'!$E$10="CWS",Q1757="Non-Lead",S1757="Don't Know")),
(AND('[1]PWS Information'!$E$10="CWS",Q1757="Non-Lead", J1757="Non-Lead - Copper", S1757="Yes", L1757="Between 1989 and 2014")),
(AND('[1]PWS Information'!$E$10="CWS",Q1757="Non-Lead", J1757="Non-Lead - Copper", S1757="Yes", L1757="After 2014")),
(AND('[1]PWS Information'!$E$10="CWS",Q1757="Non-Lead", J1757="Non-Lead - Copper", S1757="Yes", L1757="Unknown")),
(AND('[1]PWS Information'!$E$10="CWS",Q1757="Non-Lead", N1757="Non-Lead - Copper", S1757="Yes", O1757="Between 1989 and 2014")),
(AND('[1]PWS Information'!$E$10="CWS",Q1757="Non-Lead", N1757="Non-Lead - Copper", S1757="Yes", O1757="After 2014")),
(AND('[1]PWS Information'!$E$10="CWS",Q1757="Non-Lead", N1757="Non-Lead - Copper", S1757="Yes", O1757="Unknown")),
(AND('[1]PWS Information'!$E$10="CWS",Q1757="Unknown")),
(AND('[1]PWS Information'!$E$10="NTNC",Q1757="Unknown")))),"Tier 5",
"")))))</f>
        <v>Tier 5</v>
      </c>
      <c r="Z1757" s="71"/>
      <c r="AA1757" s="71"/>
    </row>
    <row r="1758" spans="1:27" ht="72" x14ac:dyDescent="0.3">
      <c r="A1758" s="17"/>
      <c r="B1758" s="70">
        <v>15637536</v>
      </c>
      <c r="C1758" s="60">
        <v>181</v>
      </c>
      <c r="D1758" s="61" t="s">
        <v>487</v>
      </c>
      <c r="E1758" s="61" t="s">
        <v>49</v>
      </c>
      <c r="F1758" s="61">
        <v>78640</v>
      </c>
      <c r="G1758" s="62" t="s">
        <v>483</v>
      </c>
      <c r="H1758" s="63">
        <v>29.977955600000001</v>
      </c>
      <c r="I1758" s="64">
        <v>-97.836249999999893</v>
      </c>
      <c r="J1758" s="65" t="s">
        <v>50</v>
      </c>
      <c r="K1758" s="66" t="s">
        <v>51</v>
      </c>
      <c r="L1758" s="62" t="s">
        <v>52</v>
      </c>
      <c r="M1758" s="69"/>
      <c r="N1758" s="65" t="s">
        <v>50</v>
      </c>
      <c r="O1758" s="66" t="s">
        <v>52</v>
      </c>
      <c r="P1758" s="69"/>
      <c r="Q1758" s="55" t="str">
        <f t="shared" si="27"/>
        <v>Non-Lead</v>
      </c>
      <c r="R1758" s="70" t="s">
        <v>51</v>
      </c>
      <c r="S1758" s="70" t="s">
        <v>51</v>
      </c>
      <c r="T1758" s="70"/>
      <c r="U1758" s="71" t="s">
        <v>53</v>
      </c>
      <c r="V1758" s="71" t="s">
        <v>51</v>
      </c>
      <c r="W1758" s="71" t="s">
        <v>51</v>
      </c>
      <c r="X1758" s="71" t="s">
        <v>51</v>
      </c>
      <c r="Y1758" s="72" t="str">
        <f>IF((OR((AND('[1]PWS Information'!$E$10="CWS",U1758="Single Family Residence",Q1758="Lead")),
(AND('[1]PWS Information'!$E$10="CWS",U1758="Multiple Family Residence",'[1]PWS Information'!$E$11="Yes",Q1758="Lead")),
(AND('[1]PWS Information'!$E$10="NTNC",Q1758="Lead")))),"Tier 1",
IF((OR((AND('[1]PWS Information'!$E$10="CWS",U1758="Multiple Family Residence",'[1]PWS Information'!$E$11="No",Q1758="Lead")),
(AND('[1]PWS Information'!$E$10="CWS",U1758="Other",Q1758="Lead")),
(AND('[1]PWS Information'!$E$10="CWS",U1758="Building",Q1758="Lead")))),"Tier 2",
IF((OR((AND('[1]PWS Information'!$E$10="CWS",U1758="Single Family Residence",Q1758="Galvanized Requiring Replacement")),
(AND('[1]PWS Information'!$E$10="CWS",U1758="Single Family Residence",Q1758="Galvanized Requiring Replacement",R1758="Yes")),
(AND('[1]PWS Information'!$E$10="NTNC",Q1758="Galvanized Requiring Replacement")),
(AND('[1]PWS Information'!$E$10="NTNC",U1758="Single Family Residence",R1758="Yes")))),"Tier 3",
IF((OR((AND('[1]PWS Information'!$E$10="CWS",U1758="Single Family Residence",S1758="Yes",Q1758="Non-Lead", J1758="Non-Lead - Copper",L1758="Before 1989")),
(AND('[1]PWS Information'!$E$10="CWS",U1758="Single Family Residence",S1758="Yes",Q1758="Non-Lead", N1758="Non-Lead - Copper",O1758="Before 1989")))),"Tier 4",
IF((OR((AND('[1]PWS Information'!$E$10="NTNC",Q1758="Non-Lead")),
(AND('[1]PWS Information'!$E$10="CWS",Q1758="Non-Lead",S1758="")),
(AND('[1]PWS Information'!$E$10="CWS",Q1758="Non-Lead",S1758="No")),
(AND('[1]PWS Information'!$E$10="CWS",Q1758="Non-Lead",S1758="Don't Know")),
(AND('[1]PWS Information'!$E$10="CWS",Q1758="Non-Lead", J1758="Non-Lead - Copper", S1758="Yes", L1758="Between 1989 and 2014")),
(AND('[1]PWS Information'!$E$10="CWS",Q1758="Non-Lead", J1758="Non-Lead - Copper", S1758="Yes", L1758="After 2014")),
(AND('[1]PWS Information'!$E$10="CWS",Q1758="Non-Lead", J1758="Non-Lead - Copper", S1758="Yes", L1758="Unknown")),
(AND('[1]PWS Information'!$E$10="CWS",Q1758="Non-Lead", N1758="Non-Lead - Copper", S1758="Yes", O1758="Between 1989 and 2014")),
(AND('[1]PWS Information'!$E$10="CWS",Q1758="Non-Lead", N1758="Non-Lead - Copper", S1758="Yes", O1758="After 2014")),
(AND('[1]PWS Information'!$E$10="CWS",Q1758="Non-Lead", N1758="Non-Lead - Copper", S1758="Yes", O1758="Unknown")),
(AND('[1]PWS Information'!$E$10="CWS",Q1758="Unknown")),
(AND('[1]PWS Information'!$E$10="NTNC",Q1758="Unknown")))),"Tier 5",
"")))))</f>
        <v>Tier 5</v>
      </c>
      <c r="Z1758" s="71"/>
      <c r="AA1758" s="71"/>
    </row>
    <row r="1759" spans="1:27" ht="86.4" x14ac:dyDescent="0.3">
      <c r="A1759" s="1"/>
      <c r="B1759" s="70">
        <v>1424963</v>
      </c>
      <c r="C1759" s="60">
        <v>190</v>
      </c>
      <c r="D1759" s="61" t="s">
        <v>487</v>
      </c>
      <c r="E1759" s="61" t="s">
        <v>49</v>
      </c>
      <c r="F1759" s="61">
        <v>78640</v>
      </c>
      <c r="G1759" s="62" t="s">
        <v>495</v>
      </c>
      <c r="H1759" s="63">
        <v>29.977488900000001</v>
      </c>
      <c r="I1759" s="64">
        <v>-97.836472222222199</v>
      </c>
      <c r="J1759" s="65" t="s">
        <v>50</v>
      </c>
      <c r="K1759" s="66" t="s">
        <v>51</v>
      </c>
      <c r="L1759" s="62" t="s">
        <v>52</v>
      </c>
      <c r="M1759" s="69"/>
      <c r="N1759" s="65" t="s">
        <v>50</v>
      </c>
      <c r="O1759" s="66" t="s">
        <v>52</v>
      </c>
      <c r="P1759" s="69"/>
      <c r="Q1759" s="55" t="str">
        <f t="shared" si="27"/>
        <v>Non-Lead</v>
      </c>
      <c r="R1759" s="70" t="s">
        <v>51</v>
      </c>
      <c r="S1759" s="70" t="s">
        <v>51</v>
      </c>
      <c r="T1759" s="70"/>
      <c r="U1759" s="71" t="s">
        <v>53</v>
      </c>
      <c r="V1759" s="71" t="s">
        <v>51</v>
      </c>
      <c r="W1759" s="71" t="s">
        <v>51</v>
      </c>
      <c r="X1759" s="71" t="s">
        <v>51</v>
      </c>
      <c r="Y1759" s="72" t="str">
        <f>IF((OR((AND('[1]PWS Information'!$E$10="CWS",U1759="Single Family Residence",Q1759="Lead")),
(AND('[1]PWS Information'!$E$10="CWS",U1759="Multiple Family Residence",'[1]PWS Information'!$E$11="Yes",Q1759="Lead")),
(AND('[1]PWS Information'!$E$10="NTNC",Q1759="Lead")))),"Tier 1",
IF((OR((AND('[1]PWS Information'!$E$10="CWS",U1759="Multiple Family Residence",'[1]PWS Information'!$E$11="No",Q1759="Lead")),
(AND('[1]PWS Information'!$E$10="CWS",U1759="Other",Q1759="Lead")),
(AND('[1]PWS Information'!$E$10="CWS",U1759="Building",Q1759="Lead")))),"Tier 2",
IF((OR((AND('[1]PWS Information'!$E$10="CWS",U1759="Single Family Residence",Q1759="Galvanized Requiring Replacement")),
(AND('[1]PWS Information'!$E$10="CWS",U1759="Single Family Residence",Q1759="Galvanized Requiring Replacement",R1759="Yes")),
(AND('[1]PWS Information'!$E$10="NTNC",Q1759="Galvanized Requiring Replacement")),
(AND('[1]PWS Information'!$E$10="NTNC",U1759="Single Family Residence",R1759="Yes")))),"Tier 3",
IF((OR((AND('[1]PWS Information'!$E$10="CWS",U1759="Single Family Residence",S1759="Yes",Q1759="Non-Lead", J1759="Non-Lead - Copper",L1759="Before 1989")),
(AND('[1]PWS Information'!$E$10="CWS",U1759="Single Family Residence",S1759="Yes",Q1759="Non-Lead", N1759="Non-Lead - Copper",O1759="Before 1989")))),"Tier 4",
IF((OR((AND('[1]PWS Information'!$E$10="NTNC",Q1759="Non-Lead")),
(AND('[1]PWS Information'!$E$10="CWS",Q1759="Non-Lead",S1759="")),
(AND('[1]PWS Information'!$E$10="CWS",Q1759="Non-Lead",S1759="No")),
(AND('[1]PWS Information'!$E$10="CWS",Q1759="Non-Lead",S1759="Don't Know")),
(AND('[1]PWS Information'!$E$10="CWS",Q1759="Non-Lead", J1759="Non-Lead - Copper", S1759="Yes", L1759="Between 1989 and 2014")),
(AND('[1]PWS Information'!$E$10="CWS",Q1759="Non-Lead", J1759="Non-Lead - Copper", S1759="Yes", L1759="After 2014")),
(AND('[1]PWS Information'!$E$10="CWS",Q1759="Non-Lead", J1759="Non-Lead - Copper", S1759="Yes", L1759="Unknown")),
(AND('[1]PWS Information'!$E$10="CWS",Q1759="Non-Lead", N1759="Non-Lead - Copper", S1759="Yes", O1759="Between 1989 and 2014")),
(AND('[1]PWS Information'!$E$10="CWS",Q1759="Non-Lead", N1759="Non-Lead - Copper", S1759="Yes", O1759="After 2014")),
(AND('[1]PWS Information'!$E$10="CWS",Q1759="Non-Lead", N1759="Non-Lead - Copper", S1759="Yes", O1759="Unknown")),
(AND('[1]PWS Information'!$E$10="CWS",Q1759="Unknown")),
(AND('[1]PWS Information'!$E$10="NTNC",Q1759="Unknown")))),"Tier 5",
"")))))</f>
        <v>Tier 5</v>
      </c>
      <c r="Z1759" s="71"/>
      <c r="AA1759" s="71"/>
    </row>
    <row r="1760" spans="1:27" ht="72" x14ac:dyDescent="0.3">
      <c r="A1760" s="1"/>
      <c r="B1760" s="70">
        <v>15535887</v>
      </c>
      <c r="C1760" s="60">
        <v>200</v>
      </c>
      <c r="D1760" s="61" t="s">
        <v>487</v>
      </c>
      <c r="E1760" s="61" t="s">
        <v>49</v>
      </c>
      <c r="F1760" s="61">
        <v>78640</v>
      </c>
      <c r="G1760" s="62" t="s">
        <v>483</v>
      </c>
      <c r="H1760" s="63">
        <v>29.977374999999999</v>
      </c>
      <c r="I1760" s="64">
        <v>-97.836374999999904</v>
      </c>
      <c r="J1760" s="65" t="s">
        <v>50</v>
      </c>
      <c r="K1760" s="66" t="s">
        <v>51</v>
      </c>
      <c r="L1760" s="62" t="s">
        <v>52</v>
      </c>
      <c r="M1760" s="69"/>
      <c r="N1760" s="65" t="s">
        <v>50</v>
      </c>
      <c r="O1760" s="66" t="s">
        <v>52</v>
      </c>
      <c r="P1760" s="69"/>
      <c r="Q1760" s="55" t="str">
        <f t="shared" si="27"/>
        <v>Non-Lead</v>
      </c>
      <c r="R1760" s="70" t="s">
        <v>51</v>
      </c>
      <c r="S1760" s="70" t="s">
        <v>51</v>
      </c>
      <c r="T1760" s="70"/>
      <c r="U1760" s="71" t="s">
        <v>53</v>
      </c>
      <c r="V1760" s="71" t="s">
        <v>51</v>
      </c>
      <c r="W1760" s="71" t="s">
        <v>51</v>
      </c>
      <c r="X1760" s="71" t="s">
        <v>51</v>
      </c>
      <c r="Y1760" s="72" t="str">
        <f>IF((OR((AND('[1]PWS Information'!$E$10="CWS",U1760="Single Family Residence",Q1760="Lead")),
(AND('[1]PWS Information'!$E$10="CWS",U1760="Multiple Family Residence",'[1]PWS Information'!$E$11="Yes",Q1760="Lead")),
(AND('[1]PWS Information'!$E$10="NTNC",Q1760="Lead")))),"Tier 1",
IF((OR((AND('[1]PWS Information'!$E$10="CWS",U1760="Multiple Family Residence",'[1]PWS Information'!$E$11="No",Q1760="Lead")),
(AND('[1]PWS Information'!$E$10="CWS",U1760="Other",Q1760="Lead")),
(AND('[1]PWS Information'!$E$10="CWS",U1760="Building",Q1760="Lead")))),"Tier 2",
IF((OR((AND('[1]PWS Information'!$E$10="CWS",U1760="Single Family Residence",Q1760="Galvanized Requiring Replacement")),
(AND('[1]PWS Information'!$E$10="CWS",U1760="Single Family Residence",Q1760="Galvanized Requiring Replacement",R1760="Yes")),
(AND('[1]PWS Information'!$E$10="NTNC",Q1760="Galvanized Requiring Replacement")),
(AND('[1]PWS Information'!$E$10="NTNC",U1760="Single Family Residence",R1760="Yes")))),"Tier 3",
IF((OR((AND('[1]PWS Information'!$E$10="CWS",U1760="Single Family Residence",S1760="Yes",Q1760="Non-Lead", J1760="Non-Lead - Copper",L1760="Before 1989")),
(AND('[1]PWS Information'!$E$10="CWS",U1760="Single Family Residence",S1760="Yes",Q1760="Non-Lead", N1760="Non-Lead - Copper",O1760="Before 1989")))),"Tier 4",
IF((OR((AND('[1]PWS Information'!$E$10="NTNC",Q1760="Non-Lead")),
(AND('[1]PWS Information'!$E$10="CWS",Q1760="Non-Lead",S1760="")),
(AND('[1]PWS Information'!$E$10="CWS",Q1760="Non-Lead",S1760="No")),
(AND('[1]PWS Information'!$E$10="CWS",Q1760="Non-Lead",S1760="Don't Know")),
(AND('[1]PWS Information'!$E$10="CWS",Q1760="Non-Lead", J1760="Non-Lead - Copper", S1760="Yes", L1760="Between 1989 and 2014")),
(AND('[1]PWS Information'!$E$10="CWS",Q1760="Non-Lead", J1760="Non-Lead - Copper", S1760="Yes", L1760="After 2014")),
(AND('[1]PWS Information'!$E$10="CWS",Q1760="Non-Lead", J1760="Non-Lead - Copper", S1760="Yes", L1760="Unknown")),
(AND('[1]PWS Information'!$E$10="CWS",Q1760="Non-Lead", N1760="Non-Lead - Copper", S1760="Yes", O1760="Between 1989 and 2014")),
(AND('[1]PWS Information'!$E$10="CWS",Q1760="Non-Lead", N1760="Non-Lead - Copper", S1760="Yes", O1760="After 2014")),
(AND('[1]PWS Information'!$E$10="CWS",Q1760="Non-Lead", N1760="Non-Lead - Copper", S1760="Yes", O1760="Unknown")),
(AND('[1]PWS Information'!$E$10="CWS",Q1760="Unknown")),
(AND('[1]PWS Information'!$E$10="NTNC",Q1760="Unknown")))),"Tier 5",
"")))))</f>
        <v>Tier 5</v>
      </c>
      <c r="Z1760" s="71"/>
      <c r="AA1760" s="71"/>
    </row>
    <row r="1761" spans="1:27" ht="72" x14ac:dyDescent="0.3">
      <c r="A1761" s="1"/>
      <c r="B1761" s="70">
        <v>15637553</v>
      </c>
      <c r="C1761" s="60">
        <v>215</v>
      </c>
      <c r="D1761" s="61" t="s">
        <v>496</v>
      </c>
      <c r="E1761" s="61" t="s">
        <v>49</v>
      </c>
      <c r="F1761" s="61">
        <v>78640</v>
      </c>
      <c r="G1761" s="62" t="s">
        <v>483</v>
      </c>
      <c r="H1761" s="63">
        <v>29.977583299999999</v>
      </c>
      <c r="I1761" s="64">
        <v>-97.835702777777698</v>
      </c>
      <c r="J1761" s="65" t="s">
        <v>50</v>
      </c>
      <c r="K1761" s="66" t="s">
        <v>51</v>
      </c>
      <c r="L1761" s="62" t="s">
        <v>52</v>
      </c>
      <c r="M1761" s="69"/>
      <c r="N1761" s="65" t="s">
        <v>50</v>
      </c>
      <c r="O1761" s="66" t="s">
        <v>52</v>
      </c>
      <c r="P1761" s="69"/>
      <c r="Q1761" s="55" t="str">
        <f t="shared" si="27"/>
        <v>Non-Lead</v>
      </c>
      <c r="R1761" s="70" t="s">
        <v>51</v>
      </c>
      <c r="S1761" s="70" t="s">
        <v>51</v>
      </c>
      <c r="T1761" s="70"/>
      <c r="U1761" s="71" t="s">
        <v>53</v>
      </c>
      <c r="V1761" s="71" t="s">
        <v>51</v>
      </c>
      <c r="W1761" s="71" t="s">
        <v>51</v>
      </c>
      <c r="X1761" s="71" t="s">
        <v>51</v>
      </c>
      <c r="Y1761" s="72" t="str">
        <f>IF((OR((AND('[1]PWS Information'!$E$10="CWS",U1761="Single Family Residence",Q1761="Lead")),
(AND('[1]PWS Information'!$E$10="CWS",U1761="Multiple Family Residence",'[1]PWS Information'!$E$11="Yes",Q1761="Lead")),
(AND('[1]PWS Information'!$E$10="NTNC",Q1761="Lead")))),"Tier 1",
IF((OR((AND('[1]PWS Information'!$E$10="CWS",U1761="Multiple Family Residence",'[1]PWS Information'!$E$11="No",Q1761="Lead")),
(AND('[1]PWS Information'!$E$10="CWS",U1761="Other",Q1761="Lead")),
(AND('[1]PWS Information'!$E$10="CWS",U1761="Building",Q1761="Lead")))),"Tier 2",
IF((OR((AND('[1]PWS Information'!$E$10="CWS",U1761="Single Family Residence",Q1761="Galvanized Requiring Replacement")),
(AND('[1]PWS Information'!$E$10="CWS",U1761="Single Family Residence",Q1761="Galvanized Requiring Replacement",R1761="Yes")),
(AND('[1]PWS Information'!$E$10="NTNC",Q1761="Galvanized Requiring Replacement")),
(AND('[1]PWS Information'!$E$10="NTNC",U1761="Single Family Residence",R1761="Yes")))),"Tier 3",
IF((OR((AND('[1]PWS Information'!$E$10="CWS",U1761="Single Family Residence",S1761="Yes",Q1761="Non-Lead", J1761="Non-Lead - Copper",L1761="Before 1989")),
(AND('[1]PWS Information'!$E$10="CWS",U1761="Single Family Residence",S1761="Yes",Q1761="Non-Lead", N1761="Non-Lead - Copper",O1761="Before 1989")))),"Tier 4",
IF((OR((AND('[1]PWS Information'!$E$10="NTNC",Q1761="Non-Lead")),
(AND('[1]PWS Information'!$E$10="CWS",Q1761="Non-Lead",S1761="")),
(AND('[1]PWS Information'!$E$10="CWS",Q1761="Non-Lead",S1761="No")),
(AND('[1]PWS Information'!$E$10="CWS",Q1761="Non-Lead",S1761="Don't Know")),
(AND('[1]PWS Information'!$E$10="CWS",Q1761="Non-Lead", J1761="Non-Lead - Copper", S1761="Yes", L1761="Between 1989 and 2014")),
(AND('[1]PWS Information'!$E$10="CWS",Q1761="Non-Lead", J1761="Non-Lead - Copper", S1761="Yes", L1761="After 2014")),
(AND('[1]PWS Information'!$E$10="CWS",Q1761="Non-Lead", J1761="Non-Lead - Copper", S1761="Yes", L1761="Unknown")),
(AND('[1]PWS Information'!$E$10="CWS",Q1761="Non-Lead", N1761="Non-Lead - Copper", S1761="Yes", O1761="Between 1989 and 2014")),
(AND('[1]PWS Information'!$E$10="CWS",Q1761="Non-Lead", N1761="Non-Lead - Copper", S1761="Yes", O1761="After 2014")),
(AND('[1]PWS Information'!$E$10="CWS",Q1761="Non-Lead", N1761="Non-Lead - Copper", S1761="Yes", O1761="Unknown")),
(AND('[1]PWS Information'!$E$10="CWS",Q1761="Unknown")),
(AND('[1]PWS Information'!$E$10="NTNC",Q1761="Unknown")))),"Tier 5",
"")))))</f>
        <v>Tier 5</v>
      </c>
      <c r="Z1761" s="71"/>
      <c r="AA1761" s="71"/>
    </row>
    <row r="1762" spans="1:27" ht="72" x14ac:dyDescent="0.3">
      <c r="A1762" s="17"/>
      <c r="B1762" s="70">
        <v>15952422</v>
      </c>
      <c r="C1762" s="60">
        <v>101</v>
      </c>
      <c r="D1762" s="61" t="s">
        <v>488</v>
      </c>
      <c r="E1762" s="61" t="s">
        <v>49</v>
      </c>
      <c r="F1762" s="61">
        <v>78640</v>
      </c>
      <c r="G1762" s="62" t="s">
        <v>483</v>
      </c>
      <c r="H1762" s="63">
        <v>29.977719400000002</v>
      </c>
      <c r="I1762" s="64">
        <v>-97.835947222222202</v>
      </c>
      <c r="J1762" s="65" t="s">
        <v>50</v>
      </c>
      <c r="K1762" s="66" t="s">
        <v>51</v>
      </c>
      <c r="L1762" s="62" t="s">
        <v>52</v>
      </c>
      <c r="M1762" s="69"/>
      <c r="N1762" s="65" t="s">
        <v>50</v>
      </c>
      <c r="O1762" s="66" t="s">
        <v>52</v>
      </c>
      <c r="P1762" s="69"/>
      <c r="Q1762" s="55" t="str">
        <f t="shared" si="27"/>
        <v>Non-Lead</v>
      </c>
      <c r="R1762" s="70" t="s">
        <v>51</v>
      </c>
      <c r="S1762" s="70" t="s">
        <v>51</v>
      </c>
      <c r="T1762" s="70"/>
      <c r="U1762" s="71" t="s">
        <v>53</v>
      </c>
      <c r="V1762" s="71" t="s">
        <v>51</v>
      </c>
      <c r="W1762" s="71" t="s">
        <v>51</v>
      </c>
      <c r="X1762" s="71" t="s">
        <v>51</v>
      </c>
      <c r="Y1762" s="72" t="str">
        <f>IF((OR((AND('[1]PWS Information'!$E$10="CWS",U1762="Single Family Residence",Q1762="Lead")),
(AND('[1]PWS Information'!$E$10="CWS",U1762="Multiple Family Residence",'[1]PWS Information'!$E$11="Yes",Q1762="Lead")),
(AND('[1]PWS Information'!$E$10="NTNC",Q1762="Lead")))),"Tier 1",
IF((OR((AND('[1]PWS Information'!$E$10="CWS",U1762="Multiple Family Residence",'[1]PWS Information'!$E$11="No",Q1762="Lead")),
(AND('[1]PWS Information'!$E$10="CWS",U1762="Other",Q1762="Lead")),
(AND('[1]PWS Information'!$E$10="CWS",U1762="Building",Q1762="Lead")))),"Tier 2",
IF((OR((AND('[1]PWS Information'!$E$10="CWS",U1762="Single Family Residence",Q1762="Galvanized Requiring Replacement")),
(AND('[1]PWS Information'!$E$10="CWS",U1762="Single Family Residence",Q1762="Galvanized Requiring Replacement",R1762="Yes")),
(AND('[1]PWS Information'!$E$10="NTNC",Q1762="Galvanized Requiring Replacement")),
(AND('[1]PWS Information'!$E$10="NTNC",U1762="Single Family Residence",R1762="Yes")))),"Tier 3",
IF((OR((AND('[1]PWS Information'!$E$10="CWS",U1762="Single Family Residence",S1762="Yes",Q1762="Non-Lead", J1762="Non-Lead - Copper",L1762="Before 1989")),
(AND('[1]PWS Information'!$E$10="CWS",U1762="Single Family Residence",S1762="Yes",Q1762="Non-Lead", N1762="Non-Lead - Copper",O1762="Before 1989")))),"Tier 4",
IF((OR((AND('[1]PWS Information'!$E$10="NTNC",Q1762="Non-Lead")),
(AND('[1]PWS Information'!$E$10="CWS",Q1762="Non-Lead",S1762="")),
(AND('[1]PWS Information'!$E$10="CWS",Q1762="Non-Lead",S1762="No")),
(AND('[1]PWS Information'!$E$10="CWS",Q1762="Non-Lead",S1762="Don't Know")),
(AND('[1]PWS Information'!$E$10="CWS",Q1762="Non-Lead", J1762="Non-Lead - Copper", S1762="Yes", L1762="Between 1989 and 2014")),
(AND('[1]PWS Information'!$E$10="CWS",Q1762="Non-Lead", J1762="Non-Lead - Copper", S1762="Yes", L1762="After 2014")),
(AND('[1]PWS Information'!$E$10="CWS",Q1762="Non-Lead", J1762="Non-Lead - Copper", S1762="Yes", L1762="Unknown")),
(AND('[1]PWS Information'!$E$10="CWS",Q1762="Non-Lead", N1762="Non-Lead - Copper", S1762="Yes", O1762="Between 1989 and 2014")),
(AND('[1]PWS Information'!$E$10="CWS",Q1762="Non-Lead", N1762="Non-Lead - Copper", S1762="Yes", O1762="After 2014")),
(AND('[1]PWS Information'!$E$10="CWS",Q1762="Non-Lead", N1762="Non-Lead - Copper", S1762="Yes", O1762="Unknown")),
(AND('[1]PWS Information'!$E$10="CWS",Q1762="Unknown")),
(AND('[1]PWS Information'!$E$10="NTNC",Q1762="Unknown")))),"Tier 5",
"")))))</f>
        <v>Tier 5</v>
      </c>
      <c r="Z1762" s="71"/>
      <c r="AA1762" s="71"/>
    </row>
    <row r="1763" spans="1:27" ht="72" x14ac:dyDescent="0.3">
      <c r="A1763" s="1"/>
      <c r="B1763" s="70">
        <v>15672315</v>
      </c>
      <c r="C1763" s="60">
        <v>111</v>
      </c>
      <c r="D1763" s="61" t="s">
        <v>488</v>
      </c>
      <c r="E1763" s="61" t="s">
        <v>49</v>
      </c>
      <c r="F1763" s="61">
        <v>78640</v>
      </c>
      <c r="G1763" s="62" t="s">
        <v>483</v>
      </c>
      <c r="H1763" s="63">
        <v>29.977269400000001</v>
      </c>
      <c r="I1763" s="64">
        <v>-97.835697222222194</v>
      </c>
      <c r="J1763" s="65" t="s">
        <v>50</v>
      </c>
      <c r="K1763" s="66" t="s">
        <v>51</v>
      </c>
      <c r="L1763" s="62" t="s">
        <v>52</v>
      </c>
      <c r="M1763" s="69"/>
      <c r="N1763" s="65" t="s">
        <v>50</v>
      </c>
      <c r="O1763" s="66" t="s">
        <v>52</v>
      </c>
      <c r="P1763" s="69"/>
      <c r="Q1763" s="55" t="str">
        <f t="shared" si="27"/>
        <v>Non-Lead</v>
      </c>
      <c r="R1763" s="70" t="s">
        <v>51</v>
      </c>
      <c r="S1763" s="70" t="s">
        <v>51</v>
      </c>
      <c r="T1763" s="70"/>
      <c r="U1763" s="71" t="s">
        <v>53</v>
      </c>
      <c r="V1763" s="71" t="s">
        <v>51</v>
      </c>
      <c r="W1763" s="71" t="s">
        <v>51</v>
      </c>
      <c r="X1763" s="71" t="s">
        <v>51</v>
      </c>
      <c r="Y1763" s="72" t="str">
        <f>IF((OR((AND('[1]PWS Information'!$E$10="CWS",U1763="Single Family Residence",Q1763="Lead")),
(AND('[1]PWS Information'!$E$10="CWS",U1763="Multiple Family Residence",'[1]PWS Information'!$E$11="Yes",Q1763="Lead")),
(AND('[1]PWS Information'!$E$10="NTNC",Q1763="Lead")))),"Tier 1",
IF((OR((AND('[1]PWS Information'!$E$10="CWS",U1763="Multiple Family Residence",'[1]PWS Information'!$E$11="No",Q1763="Lead")),
(AND('[1]PWS Information'!$E$10="CWS",U1763="Other",Q1763="Lead")),
(AND('[1]PWS Information'!$E$10="CWS",U1763="Building",Q1763="Lead")))),"Tier 2",
IF((OR((AND('[1]PWS Information'!$E$10="CWS",U1763="Single Family Residence",Q1763="Galvanized Requiring Replacement")),
(AND('[1]PWS Information'!$E$10="CWS",U1763="Single Family Residence",Q1763="Galvanized Requiring Replacement",R1763="Yes")),
(AND('[1]PWS Information'!$E$10="NTNC",Q1763="Galvanized Requiring Replacement")),
(AND('[1]PWS Information'!$E$10="NTNC",U1763="Single Family Residence",R1763="Yes")))),"Tier 3",
IF((OR((AND('[1]PWS Information'!$E$10="CWS",U1763="Single Family Residence",S1763="Yes",Q1763="Non-Lead", J1763="Non-Lead - Copper",L1763="Before 1989")),
(AND('[1]PWS Information'!$E$10="CWS",U1763="Single Family Residence",S1763="Yes",Q1763="Non-Lead", N1763="Non-Lead - Copper",O1763="Before 1989")))),"Tier 4",
IF((OR((AND('[1]PWS Information'!$E$10="NTNC",Q1763="Non-Lead")),
(AND('[1]PWS Information'!$E$10="CWS",Q1763="Non-Lead",S1763="")),
(AND('[1]PWS Information'!$E$10="CWS",Q1763="Non-Lead",S1763="No")),
(AND('[1]PWS Information'!$E$10="CWS",Q1763="Non-Lead",S1763="Don't Know")),
(AND('[1]PWS Information'!$E$10="CWS",Q1763="Non-Lead", J1763="Non-Lead - Copper", S1763="Yes", L1763="Between 1989 and 2014")),
(AND('[1]PWS Information'!$E$10="CWS",Q1763="Non-Lead", J1763="Non-Lead - Copper", S1763="Yes", L1763="After 2014")),
(AND('[1]PWS Information'!$E$10="CWS",Q1763="Non-Lead", J1763="Non-Lead - Copper", S1763="Yes", L1763="Unknown")),
(AND('[1]PWS Information'!$E$10="CWS",Q1763="Non-Lead", N1763="Non-Lead - Copper", S1763="Yes", O1763="Between 1989 and 2014")),
(AND('[1]PWS Information'!$E$10="CWS",Q1763="Non-Lead", N1763="Non-Lead - Copper", S1763="Yes", O1763="After 2014")),
(AND('[1]PWS Information'!$E$10="CWS",Q1763="Non-Lead", N1763="Non-Lead - Copper", S1763="Yes", O1763="Unknown")),
(AND('[1]PWS Information'!$E$10="CWS",Q1763="Unknown")),
(AND('[1]PWS Information'!$E$10="NTNC",Q1763="Unknown")))),"Tier 5",
"")))))</f>
        <v>Tier 5</v>
      </c>
      <c r="Z1763" s="71"/>
      <c r="AA1763" s="71"/>
    </row>
    <row r="1764" spans="1:27" ht="57.6" x14ac:dyDescent="0.3">
      <c r="A1764" s="1"/>
      <c r="B1764" s="70">
        <v>10210891</v>
      </c>
      <c r="C1764" s="60">
        <v>1024</v>
      </c>
      <c r="D1764" s="61" t="s">
        <v>497</v>
      </c>
      <c r="E1764" s="61" t="s">
        <v>49</v>
      </c>
      <c r="F1764" s="61">
        <v>78640</v>
      </c>
      <c r="G1764" s="62" t="s">
        <v>498</v>
      </c>
      <c r="H1764" s="63">
        <v>29.986727800000001</v>
      </c>
      <c r="I1764" s="64">
        <v>-97.836105555555505</v>
      </c>
      <c r="J1764" s="65" t="s">
        <v>50</v>
      </c>
      <c r="K1764" s="66" t="s">
        <v>51</v>
      </c>
      <c r="L1764" s="62" t="s">
        <v>52</v>
      </c>
      <c r="M1764" s="69"/>
      <c r="N1764" s="65" t="s">
        <v>50</v>
      </c>
      <c r="O1764" s="66" t="s">
        <v>52</v>
      </c>
      <c r="P1764" s="69"/>
      <c r="Q1764" s="55" t="str">
        <f t="shared" si="27"/>
        <v>Non-Lead</v>
      </c>
      <c r="R1764" s="70" t="s">
        <v>51</v>
      </c>
      <c r="S1764" s="70" t="s">
        <v>51</v>
      </c>
      <c r="T1764" s="70"/>
      <c r="U1764" s="71" t="s">
        <v>53</v>
      </c>
      <c r="V1764" s="71" t="s">
        <v>51</v>
      </c>
      <c r="W1764" s="71" t="s">
        <v>51</v>
      </c>
      <c r="X1764" s="71" t="s">
        <v>51</v>
      </c>
      <c r="Y1764" s="72" t="str">
        <f>IF((OR((AND('[1]PWS Information'!$E$10="CWS",U1764="Single Family Residence",Q1764="Lead")),
(AND('[1]PWS Information'!$E$10="CWS",U1764="Multiple Family Residence",'[1]PWS Information'!$E$11="Yes",Q1764="Lead")),
(AND('[1]PWS Information'!$E$10="NTNC",Q1764="Lead")))),"Tier 1",
IF((OR((AND('[1]PWS Information'!$E$10="CWS",U1764="Multiple Family Residence",'[1]PWS Information'!$E$11="No",Q1764="Lead")),
(AND('[1]PWS Information'!$E$10="CWS",U1764="Other",Q1764="Lead")),
(AND('[1]PWS Information'!$E$10="CWS",U1764="Building",Q1764="Lead")))),"Tier 2",
IF((OR((AND('[1]PWS Information'!$E$10="CWS",U1764="Single Family Residence",Q1764="Galvanized Requiring Replacement")),
(AND('[1]PWS Information'!$E$10="CWS",U1764="Single Family Residence",Q1764="Galvanized Requiring Replacement",R1764="Yes")),
(AND('[1]PWS Information'!$E$10="NTNC",Q1764="Galvanized Requiring Replacement")),
(AND('[1]PWS Information'!$E$10="NTNC",U1764="Single Family Residence",R1764="Yes")))),"Tier 3",
IF((OR((AND('[1]PWS Information'!$E$10="CWS",U1764="Single Family Residence",S1764="Yes",Q1764="Non-Lead", J1764="Non-Lead - Copper",L1764="Before 1989")),
(AND('[1]PWS Information'!$E$10="CWS",U1764="Single Family Residence",S1764="Yes",Q1764="Non-Lead", N1764="Non-Lead - Copper",O1764="Before 1989")))),"Tier 4",
IF((OR((AND('[1]PWS Information'!$E$10="NTNC",Q1764="Non-Lead")),
(AND('[1]PWS Information'!$E$10="CWS",Q1764="Non-Lead",S1764="")),
(AND('[1]PWS Information'!$E$10="CWS",Q1764="Non-Lead",S1764="No")),
(AND('[1]PWS Information'!$E$10="CWS",Q1764="Non-Lead",S1764="Don't Know")),
(AND('[1]PWS Information'!$E$10="CWS",Q1764="Non-Lead", J1764="Non-Lead - Copper", S1764="Yes", L1764="Between 1989 and 2014")),
(AND('[1]PWS Information'!$E$10="CWS",Q1764="Non-Lead", J1764="Non-Lead - Copper", S1764="Yes", L1764="After 2014")),
(AND('[1]PWS Information'!$E$10="CWS",Q1764="Non-Lead", J1764="Non-Lead - Copper", S1764="Yes", L1764="Unknown")),
(AND('[1]PWS Information'!$E$10="CWS",Q1764="Non-Lead", N1764="Non-Lead - Copper", S1764="Yes", O1764="Between 1989 and 2014")),
(AND('[1]PWS Information'!$E$10="CWS",Q1764="Non-Lead", N1764="Non-Lead - Copper", S1764="Yes", O1764="After 2014")),
(AND('[1]PWS Information'!$E$10="CWS",Q1764="Non-Lead", N1764="Non-Lead - Copper", S1764="Yes", O1764="Unknown")),
(AND('[1]PWS Information'!$E$10="CWS",Q1764="Unknown")),
(AND('[1]PWS Information'!$E$10="NTNC",Q1764="Unknown")))),"Tier 5",
"")))))</f>
        <v>Tier 5</v>
      </c>
      <c r="Z1764" s="71"/>
      <c r="AA1764" s="71"/>
    </row>
    <row r="1765" spans="1:27" ht="57.6" x14ac:dyDescent="0.3">
      <c r="A1765" s="1"/>
      <c r="B1765" s="70">
        <v>7995091</v>
      </c>
      <c r="C1765" s="60">
        <v>1025</v>
      </c>
      <c r="D1765" s="61" t="s">
        <v>497</v>
      </c>
      <c r="E1765" s="61" t="s">
        <v>49</v>
      </c>
      <c r="F1765" s="61">
        <v>78640</v>
      </c>
      <c r="G1765" s="62" t="s">
        <v>498</v>
      </c>
      <c r="H1765" s="63">
        <v>29.986374999999999</v>
      </c>
      <c r="I1765" s="64">
        <v>-97.835741666666607</v>
      </c>
      <c r="J1765" s="65" t="s">
        <v>50</v>
      </c>
      <c r="K1765" s="66" t="s">
        <v>51</v>
      </c>
      <c r="L1765" s="62" t="s">
        <v>52</v>
      </c>
      <c r="M1765" s="69"/>
      <c r="N1765" s="65" t="s">
        <v>50</v>
      </c>
      <c r="O1765" s="66" t="s">
        <v>52</v>
      </c>
      <c r="P1765" s="69"/>
      <c r="Q1765" s="55" t="str">
        <f t="shared" si="27"/>
        <v>Non-Lead</v>
      </c>
      <c r="R1765" s="70" t="s">
        <v>51</v>
      </c>
      <c r="S1765" s="70" t="s">
        <v>51</v>
      </c>
      <c r="T1765" s="70"/>
      <c r="U1765" s="71" t="s">
        <v>53</v>
      </c>
      <c r="V1765" s="71" t="s">
        <v>51</v>
      </c>
      <c r="W1765" s="71" t="s">
        <v>51</v>
      </c>
      <c r="X1765" s="71" t="s">
        <v>51</v>
      </c>
      <c r="Y1765" s="72" t="str">
        <f>IF((OR((AND('[1]PWS Information'!$E$10="CWS",U1765="Single Family Residence",Q1765="Lead")),
(AND('[1]PWS Information'!$E$10="CWS",U1765="Multiple Family Residence",'[1]PWS Information'!$E$11="Yes",Q1765="Lead")),
(AND('[1]PWS Information'!$E$10="NTNC",Q1765="Lead")))),"Tier 1",
IF((OR((AND('[1]PWS Information'!$E$10="CWS",U1765="Multiple Family Residence",'[1]PWS Information'!$E$11="No",Q1765="Lead")),
(AND('[1]PWS Information'!$E$10="CWS",U1765="Other",Q1765="Lead")),
(AND('[1]PWS Information'!$E$10="CWS",U1765="Building",Q1765="Lead")))),"Tier 2",
IF((OR((AND('[1]PWS Information'!$E$10="CWS",U1765="Single Family Residence",Q1765="Galvanized Requiring Replacement")),
(AND('[1]PWS Information'!$E$10="CWS",U1765="Single Family Residence",Q1765="Galvanized Requiring Replacement",R1765="Yes")),
(AND('[1]PWS Information'!$E$10="NTNC",Q1765="Galvanized Requiring Replacement")),
(AND('[1]PWS Information'!$E$10="NTNC",U1765="Single Family Residence",R1765="Yes")))),"Tier 3",
IF((OR((AND('[1]PWS Information'!$E$10="CWS",U1765="Single Family Residence",S1765="Yes",Q1765="Non-Lead", J1765="Non-Lead - Copper",L1765="Before 1989")),
(AND('[1]PWS Information'!$E$10="CWS",U1765="Single Family Residence",S1765="Yes",Q1765="Non-Lead", N1765="Non-Lead - Copper",O1765="Before 1989")))),"Tier 4",
IF((OR((AND('[1]PWS Information'!$E$10="NTNC",Q1765="Non-Lead")),
(AND('[1]PWS Information'!$E$10="CWS",Q1765="Non-Lead",S1765="")),
(AND('[1]PWS Information'!$E$10="CWS",Q1765="Non-Lead",S1765="No")),
(AND('[1]PWS Information'!$E$10="CWS",Q1765="Non-Lead",S1765="Don't Know")),
(AND('[1]PWS Information'!$E$10="CWS",Q1765="Non-Lead", J1765="Non-Lead - Copper", S1765="Yes", L1765="Between 1989 and 2014")),
(AND('[1]PWS Information'!$E$10="CWS",Q1765="Non-Lead", J1765="Non-Lead - Copper", S1765="Yes", L1765="After 2014")),
(AND('[1]PWS Information'!$E$10="CWS",Q1765="Non-Lead", J1765="Non-Lead - Copper", S1765="Yes", L1765="Unknown")),
(AND('[1]PWS Information'!$E$10="CWS",Q1765="Non-Lead", N1765="Non-Lead - Copper", S1765="Yes", O1765="Between 1989 and 2014")),
(AND('[1]PWS Information'!$E$10="CWS",Q1765="Non-Lead", N1765="Non-Lead - Copper", S1765="Yes", O1765="After 2014")),
(AND('[1]PWS Information'!$E$10="CWS",Q1765="Non-Lead", N1765="Non-Lead - Copper", S1765="Yes", O1765="Unknown")),
(AND('[1]PWS Information'!$E$10="CWS",Q1765="Unknown")),
(AND('[1]PWS Information'!$E$10="NTNC",Q1765="Unknown")))),"Tier 5",
"")))))</f>
        <v>Tier 5</v>
      </c>
      <c r="Z1765" s="71"/>
      <c r="AA1765" s="71"/>
    </row>
    <row r="1766" spans="1:27" ht="57.6" x14ac:dyDescent="0.3">
      <c r="A1766" s="17"/>
      <c r="B1766" s="70">
        <v>16207282</v>
      </c>
      <c r="C1766" s="60">
        <v>1036</v>
      </c>
      <c r="D1766" s="61" t="s">
        <v>497</v>
      </c>
      <c r="E1766" s="61" t="s">
        <v>49</v>
      </c>
      <c r="F1766" s="61">
        <v>78640</v>
      </c>
      <c r="G1766" s="62" t="s">
        <v>498</v>
      </c>
      <c r="H1766" s="63">
        <v>29.9866083</v>
      </c>
      <c r="I1766" s="64">
        <v>-97.836266666666603</v>
      </c>
      <c r="J1766" s="65" t="s">
        <v>50</v>
      </c>
      <c r="K1766" s="66" t="s">
        <v>51</v>
      </c>
      <c r="L1766" s="62" t="s">
        <v>52</v>
      </c>
      <c r="M1766" s="69"/>
      <c r="N1766" s="65" t="s">
        <v>50</v>
      </c>
      <c r="O1766" s="66" t="s">
        <v>52</v>
      </c>
      <c r="P1766" s="69"/>
      <c r="Q1766" s="55" t="str">
        <f t="shared" si="27"/>
        <v>Non-Lead</v>
      </c>
      <c r="R1766" s="70" t="s">
        <v>51</v>
      </c>
      <c r="S1766" s="70" t="s">
        <v>51</v>
      </c>
      <c r="T1766" s="70"/>
      <c r="U1766" s="71" t="s">
        <v>53</v>
      </c>
      <c r="V1766" s="71" t="s">
        <v>51</v>
      </c>
      <c r="W1766" s="71" t="s">
        <v>51</v>
      </c>
      <c r="X1766" s="71" t="s">
        <v>51</v>
      </c>
      <c r="Y1766" s="72" t="str">
        <f>IF((OR((AND('[1]PWS Information'!$E$10="CWS",U1766="Single Family Residence",Q1766="Lead")),
(AND('[1]PWS Information'!$E$10="CWS",U1766="Multiple Family Residence",'[1]PWS Information'!$E$11="Yes",Q1766="Lead")),
(AND('[1]PWS Information'!$E$10="NTNC",Q1766="Lead")))),"Tier 1",
IF((OR((AND('[1]PWS Information'!$E$10="CWS",U1766="Multiple Family Residence",'[1]PWS Information'!$E$11="No",Q1766="Lead")),
(AND('[1]PWS Information'!$E$10="CWS",U1766="Other",Q1766="Lead")),
(AND('[1]PWS Information'!$E$10="CWS",U1766="Building",Q1766="Lead")))),"Tier 2",
IF((OR((AND('[1]PWS Information'!$E$10="CWS",U1766="Single Family Residence",Q1766="Galvanized Requiring Replacement")),
(AND('[1]PWS Information'!$E$10="CWS",U1766="Single Family Residence",Q1766="Galvanized Requiring Replacement",R1766="Yes")),
(AND('[1]PWS Information'!$E$10="NTNC",Q1766="Galvanized Requiring Replacement")),
(AND('[1]PWS Information'!$E$10="NTNC",U1766="Single Family Residence",R1766="Yes")))),"Tier 3",
IF((OR((AND('[1]PWS Information'!$E$10="CWS",U1766="Single Family Residence",S1766="Yes",Q1766="Non-Lead", J1766="Non-Lead - Copper",L1766="Before 1989")),
(AND('[1]PWS Information'!$E$10="CWS",U1766="Single Family Residence",S1766="Yes",Q1766="Non-Lead", N1766="Non-Lead - Copper",O1766="Before 1989")))),"Tier 4",
IF((OR((AND('[1]PWS Information'!$E$10="NTNC",Q1766="Non-Lead")),
(AND('[1]PWS Information'!$E$10="CWS",Q1766="Non-Lead",S1766="")),
(AND('[1]PWS Information'!$E$10="CWS",Q1766="Non-Lead",S1766="No")),
(AND('[1]PWS Information'!$E$10="CWS",Q1766="Non-Lead",S1766="Don't Know")),
(AND('[1]PWS Information'!$E$10="CWS",Q1766="Non-Lead", J1766="Non-Lead - Copper", S1766="Yes", L1766="Between 1989 and 2014")),
(AND('[1]PWS Information'!$E$10="CWS",Q1766="Non-Lead", J1766="Non-Lead - Copper", S1766="Yes", L1766="After 2014")),
(AND('[1]PWS Information'!$E$10="CWS",Q1766="Non-Lead", J1766="Non-Lead - Copper", S1766="Yes", L1766="Unknown")),
(AND('[1]PWS Information'!$E$10="CWS",Q1766="Non-Lead", N1766="Non-Lead - Copper", S1766="Yes", O1766="Between 1989 and 2014")),
(AND('[1]PWS Information'!$E$10="CWS",Q1766="Non-Lead", N1766="Non-Lead - Copper", S1766="Yes", O1766="After 2014")),
(AND('[1]PWS Information'!$E$10="CWS",Q1766="Non-Lead", N1766="Non-Lead - Copper", S1766="Yes", O1766="Unknown")),
(AND('[1]PWS Information'!$E$10="CWS",Q1766="Unknown")),
(AND('[1]PWS Information'!$E$10="NTNC",Q1766="Unknown")))),"Tier 5",
"")))))</f>
        <v>Tier 5</v>
      </c>
      <c r="Z1766" s="71"/>
      <c r="AA1766" s="71"/>
    </row>
    <row r="1767" spans="1:27" ht="57.6" x14ac:dyDescent="0.3">
      <c r="A1767" s="1"/>
      <c r="B1767" s="70">
        <v>9296304</v>
      </c>
      <c r="C1767" s="60">
        <v>1037</v>
      </c>
      <c r="D1767" s="61" t="s">
        <v>497</v>
      </c>
      <c r="E1767" s="61" t="s">
        <v>49</v>
      </c>
      <c r="F1767" s="61">
        <v>78640</v>
      </c>
      <c r="G1767" s="62" t="s">
        <v>498</v>
      </c>
      <c r="H1767" s="63">
        <v>29.9862611</v>
      </c>
      <c r="I1767" s="64">
        <v>-97.835847222222199</v>
      </c>
      <c r="J1767" s="65" t="s">
        <v>50</v>
      </c>
      <c r="K1767" s="66" t="s">
        <v>51</v>
      </c>
      <c r="L1767" s="62" t="s">
        <v>52</v>
      </c>
      <c r="M1767" s="69"/>
      <c r="N1767" s="65" t="s">
        <v>50</v>
      </c>
      <c r="O1767" s="66" t="s">
        <v>52</v>
      </c>
      <c r="P1767" s="69"/>
      <c r="Q1767" s="55" t="str">
        <f t="shared" si="27"/>
        <v>Non-Lead</v>
      </c>
      <c r="R1767" s="70" t="s">
        <v>51</v>
      </c>
      <c r="S1767" s="70" t="s">
        <v>51</v>
      </c>
      <c r="T1767" s="70"/>
      <c r="U1767" s="71" t="s">
        <v>53</v>
      </c>
      <c r="V1767" s="71" t="s">
        <v>51</v>
      </c>
      <c r="W1767" s="71" t="s">
        <v>51</v>
      </c>
      <c r="X1767" s="71" t="s">
        <v>51</v>
      </c>
      <c r="Y1767" s="72" t="str">
        <f>IF((OR((AND('[1]PWS Information'!$E$10="CWS",U1767="Single Family Residence",Q1767="Lead")),
(AND('[1]PWS Information'!$E$10="CWS",U1767="Multiple Family Residence",'[1]PWS Information'!$E$11="Yes",Q1767="Lead")),
(AND('[1]PWS Information'!$E$10="NTNC",Q1767="Lead")))),"Tier 1",
IF((OR((AND('[1]PWS Information'!$E$10="CWS",U1767="Multiple Family Residence",'[1]PWS Information'!$E$11="No",Q1767="Lead")),
(AND('[1]PWS Information'!$E$10="CWS",U1767="Other",Q1767="Lead")),
(AND('[1]PWS Information'!$E$10="CWS",U1767="Building",Q1767="Lead")))),"Tier 2",
IF((OR((AND('[1]PWS Information'!$E$10="CWS",U1767="Single Family Residence",Q1767="Galvanized Requiring Replacement")),
(AND('[1]PWS Information'!$E$10="CWS",U1767="Single Family Residence",Q1767="Galvanized Requiring Replacement",R1767="Yes")),
(AND('[1]PWS Information'!$E$10="NTNC",Q1767="Galvanized Requiring Replacement")),
(AND('[1]PWS Information'!$E$10="NTNC",U1767="Single Family Residence",R1767="Yes")))),"Tier 3",
IF((OR((AND('[1]PWS Information'!$E$10="CWS",U1767="Single Family Residence",S1767="Yes",Q1767="Non-Lead", J1767="Non-Lead - Copper",L1767="Before 1989")),
(AND('[1]PWS Information'!$E$10="CWS",U1767="Single Family Residence",S1767="Yes",Q1767="Non-Lead", N1767="Non-Lead - Copper",O1767="Before 1989")))),"Tier 4",
IF((OR((AND('[1]PWS Information'!$E$10="NTNC",Q1767="Non-Lead")),
(AND('[1]PWS Information'!$E$10="CWS",Q1767="Non-Lead",S1767="")),
(AND('[1]PWS Information'!$E$10="CWS",Q1767="Non-Lead",S1767="No")),
(AND('[1]PWS Information'!$E$10="CWS",Q1767="Non-Lead",S1767="Don't Know")),
(AND('[1]PWS Information'!$E$10="CWS",Q1767="Non-Lead", J1767="Non-Lead - Copper", S1767="Yes", L1767="Between 1989 and 2014")),
(AND('[1]PWS Information'!$E$10="CWS",Q1767="Non-Lead", J1767="Non-Lead - Copper", S1767="Yes", L1767="After 2014")),
(AND('[1]PWS Information'!$E$10="CWS",Q1767="Non-Lead", J1767="Non-Lead - Copper", S1767="Yes", L1767="Unknown")),
(AND('[1]PWS Information'!$E$10="CWS",Q1767="Non-Lead", N1767="Non-Lead - Copper", S1767="Yes", O1767="Between 1989 and 2014")),
(AND('[1]PWS Information'!$E$10="CWS",Q1767="Non-Lead", N1767="Non-Lead - Copper", S1767="Yes", O1767="After 2014")),
(AND('[1]PWS Information'!$E$10="CWS",Q1767="Non-Lead", N1767="Non-Lead - Copper", S1767="Yes", O1767="Unknown")),
(AND('[1]PWS Information'!$E$10="CWS",Q1767="Unknown")),
(AND('[1]PWS Information'!$E$10="NTNC",Q1767="Unknown")))),"Tier 5",
"")))))</f>
        <v>Tier 5</v>
      </c>
      <c r="Z1767" s="71"/>
      <c r="AA1767" s="71"/>
    </row>
    <row r="1768" spans="1:27" ht="57.6" x14ac:dyDescent="0.3">
      <c r="A1768" s="1"/>
      <c r="B1768" s="70">
        <v>16230481</v>
      </c>
      <c r="C1768" s="60">
        <v>1048</v>
      </c>
      <c r="D1768" s="61" t="s">
        <v>497</v>
      </c>
      <c r="E1768" s="61" t="s">
        <v>49</v>
      </c>
      <c r="F1768" s="61">
        <v>78640</v>
      </c>
      <c r="G1768" s="62" t="s">
        <v>498</v>
      </c>
      <c r="H1768" s="63">
        <v>29.9864806</v>
      </c>
      <c r="I1768" s="64">
        <v>-97.836388888888806</v>
      </c>
      <c r="J1768" s="65" t="s">
        <v>50</v>
      </c>
      <c r="K1768" s="66" t="s">
        <v>51</v>
      </c>
      <c r="L1768" s="62" t="s">
        <v>52</v>
      </c>
      <c r="M1768" s="69"/>
      <c r="N1768" s="65" t="s">
        <v>50</v>
      </c>
      <c r="O1768" s="66" t="s">
        <v>52</v>
      </c>
      <c r="P1768" s="69"/>
      <c r="Q1768" s="55" t="str">
        <f t="shared" si="27"/>
        <v>Non-Lead</v>
      </c>
      <c r="R1768" s="70" t="s">
        <v>51</v>
      </c>
      <c r="S1768" s="70" t="s">
        <v>51</v>
      </c>
      <c r="T1768" s="70"/>
      <c r="U1768" s="71" t="s">
        <v>53</v>
      </c>
      <c r="V1768" s="71" t="s">
        <v>51</v>
      </c>
      <c r="W1768" s="71" t="s">
        <v>51</v>
      </c>
      <c r="X1768" s="71" t="s">
        <v>51</v>
      </c>
      <c r="Y1768" s="72" t="str">
        <f>IF((OR((AND('[1]PWS Information'!$E$10="CWS",U1768="Single Family Residence",Q1768="Lead")),
(AND('[1]PWS Information'!$E$10="CWS",U1768="Multiple Family Residence",'[1]PWS Information'!$E$11="Yes",Q1768="Lead")),
(AND('[1]PWS Information'!$E$10="NTNC",Q1768="Lead")))),"Tier 1",
IF((OR((AND('[1]PWS Information'!$E$10="CWS",U1768="Multiple Family Residence",'[1]PWS Information'!$E$11="No",Q1768="Lead")),
(AND('[1]PWS Information'!$E$10="CWS",U1768="Other",Q1768="Lead")),
(AND('[1]PWS Information'!$E$10="CWS",U1768="Building",Q1768="Lead")))),"Tier 2",
IF((OR((AND('[1]PWS Information'!$E$10="CWS",U1768="Single Family Residence",Q1768="Galvanized Requiring Replacement")),
(AND('[1]PWS Information'!$E$10="CWS",U1768="Single Family Residence",Q1768="Galvanized Requiring Replacement",R1768="Yes")),
(AND('[1]PWS Information'!$E$10="NTNC",Q1768="Galvanized Requiring Replacement")),
(AND('[1]PWS Information'!$E$10="NTNC",U1768="Single Family Residence",R1768="Yes")))),"Tier 3",
IF((OR((AND('[1]PWS Information'!$E$10="CWS",U1768="Single Family Residence",S1768="Yes",Q1768="Non-Lead", J1768="Non-Lead - Copper",L1768="Before 1989")),
(AND('[1]PWS Information'!$E$10="CWS",U1768="Single Family Residence",S1768="Yes",Q1768="Non-Lead", N1768="Non-Lead - Copper",O1768="Before 1989")))),"Tier 4",
IF((OR((AND('[1]PWS Information'!$E$10="NTNC",Q1768="Non-Lead")),
(AND('[1]PWS Information'!$E$10="CWS",Q1768="Non-Lead",S1768="")),
(AND('[1]PWS Information'!$E$10="CWS",Q1768="Non-Lead",S1768="No")),
(AND('[1]PWS Information'!$E$10="CWS",Q1768="Non-Lead",S1768="Don't Know")),
(AND('[1]PWS Information'!$E$10="CWS",Q1768="Non-Lead", J1768="Non-Lead - Copper", S1768="Yes", L1768="Between 1989 and 2014")),
(AND('[1]PWS Information'!$E$10="CWS",Q1768="Non-Lead", J1768="Non-Lead - Copper", S1768="Yes", L1768="After 2014")),
(AND('[1]PWS Information'!$E$10="CWS",Q1768="Non-Lead", J1768="Non-Lead - Copper", S1768="Yes", L1768="Unknown")),
(AND('[1]PWS Information'!$E$10="CWS",Q1768="Non-Lead", N1768="Non-Lead - Copper", S1768="Yes", O1768="Between 1989 and 2014")),
(AND('[1]PWS Information'!$E$10="CWS",Q1768="Non-Lead", N1768="Non-Lead - Copper", S1768="Yes", O1768="After 2014")),
(AND('[1]PWS Information'!$E$10="CWS",Q1768="Non-Lead", N1768="Non-Lead - Copper", S1768="Yes", O1768="Unknown")),
(AND('[1]PWS Information'!$E$10="CWS",Q1768="Unknown")),
(AND('[1]PWS Information'!$E$10="NTNC",Q1768="Unknown")))),"Tier 5",
"")))))</f>
        <v>Tier 5</v>
      </c>
      <c r="Z1768" s="71"/>
      <c r="AA1768" s="71"/>
    </row>
    <row r="1769" spans="1:27" ht="57.6" x14ac:dyDescent="0.3">
      <c r="A1769" s="1"/>
      <c r="B1769" s="70">
        <v>12524158</v>
      </c>
      <c r="C1769" s="60">
        <v>1049</v>
      </c>
      <c r="D1769" s="61" t="s">
        <v>497</v>
      </c>
      <c r="E1769" s="61" t="s">
        <v>49</v>
      </c>
      <c r="F1769" s="61">
        <v>78640</v>
      </c>
      <c r="G1769" s="62" t="s">
        <v>498</v>
      </c>
      <c r="H1769" s="63">
        <v>29.986186100000001</v>
      </c>
      <c r="I1769" s="64">
        <v>-97.836027777777701</v>
      </c>
      <c r="J1769" s="65" t="s">
        <v>50</v>
      </c>
      <c r="K1769" s="66" t="s">
        <v>51</v>
      </c>
      <c r="L1769" s="62" t="s">
        <v>52</v>
      </c>
      <c r="M1769" s="69"/>
      <c r="N1769" s="65" t="s">
        <v>50</v>
      </c>
      <c r="O1769" s="66" t="s">
        <v>52</v>
      </c>
      <c r="P1769" s="69"/>
      <c r="Q1769" s="55" t="str">
        <f t="shared" si="27"/>
        <v>Non-Lead</v>
      </c>
      <c r="R1769" s="70" t="s">
        <v>51</v>
      </c>
      <c r="S1769" s="70" t="s">
        <v>51</v>
      </c>
      <c r="T1769" s="70"/>
      <c r="U1769" s="71" t="s">
        <v>53</v>
      </c>
      <c r="V1769" s="71" t="s">
        <v>51</v>
      </c>
      <c r="W1769" s="71" t="s">
        <v>51</v>
      </c>
      <c r="X1769" s="71" t="s">
        <v>51</v>
      </c>
      <c r="Y1769" s="72" t="str">
        <f>IF((OR((AND('[1]PWS Information'!$E$10="CWS",U1769="Single Family Residence",Q1769="Lead")),
(AND('[1]PWS Information'!$E$10="CWS",U1769="Multiple Family Residence",'[1]PWS Information'!$E$11="Yes",Q1769="Lead")),
(AND('[1]PWS Information'!$E$10="NTNC",Q1769="Lead")))),"Tier 1",
IF((OR((AND('[1]PWS Information'!$E$10="CWS",U1769="Multiple Family Residence",'[1]PWS Information'!$E$11="No",Q1769="Lead")),
(AND('[1]PWS Information'!$E$10="CWS",U1769="Other",Q1769="Lead")),
(AND('[1]PWS Information'!$E$10="CWS",U1769="Building",Q1769="Lead")))),"Tier 2",
IF((OR((AND('[1]PWS Information'!$E$10="CWS",U1769="Single Family Residence",Q1769="Galvanized Requiring Replacement")),
(AND('[1]PWS Information'!$E$10="CWS",U1769="Single Family Residence",Q1769="Galvanized Requiring Replacement",R1769="Yes")),
(AND('[1]PWS Information'!$E$10="NTNC",Q1769="Galvanized Requiring Replacement")),
(AND('[1]PWS Information'!$E$10="NTNC",U1769="Single Family Residence",R1769="Yes")))),"Tier 3",
IF((OR((AND('[1]PWS Information'!$E$10="CWS",U1769="Single Family Residence",S1769="Yes",Q1769="Non-Lead", J1769="Non-Lead - Copper",L1769="Before 1989")),
(AND('[1]PWS Information'!$E$10="CWS",U1769="Single Family Residence",S1769="Yes",Q1769="Non-Lead", N1769="Non-Lead - Copper",O1769="Before 1989")))),"Tier 4",
IF((OR((AND('[1]PWS Information'!$E$10="NTNC",Q1769="Non-Lead")),
(AND('[1]PWS Information'!$E$10="CWS",Q1769="Non-Lead",S1769="")),
(AND('[1]PWS Information'!$E$10="CWS",Q1769="Non-Lead",S1769="No")),
(AND('[1]PWS Information'!$E$10="CWS",Q1769="Non-Lead",S1769="Don't Know")),
(AND('[1]PWS Information'!$E$10="CWS",Q1769="Non-Lead", J1769="Non-Lead - Copper", S1769="Yes", L1769="Between 1989 and 2014")),
(AND('[1]PWS Information'!$E$10="CWS",Q1769="Non-Lead", J1769="Non-Lead - Copper", S1769="Yes", L1769="After 2014")),
(AND('[1]PWS Information'!$E$10="CWS",Q1769="Non-Lead", J1769="Non-Lead - Copper", S1769="Yes", L1769="Unknown")),
(AND('[1]PWS Information'!$E$10="CWS",Q1769="Non-Lead", N1769="Non-Lead - Copper", S1769="Yes", O1769="Between 1989 and 2014")),
(AND('[1]PWS Information'!$E$10="CWS",Q1769="Non-Lead", N1769="Non-Lead - Copper", S1769="Yes", O1769="After 2014")),
(AND('[1]PWS Information'!$E$10="CWS",Q1769="Non-Lead", N1769="Non-Lead - Copper", S1769="Yes", O1769="Unknown")),
(AND('[1]PWS Information'!$E$10="CWS",Q1769="Unknown")),
(AND('[1]PWS Information'!$E$10="NTNC",Q1769="Unknown")))),"Tier 5",
"")))))</f>
        <v>Tier 5</v>
      </c>
      <c r="Z1769" s="71"/>
      <c r="AA1769" s="71"/>
    </row>
    <row r="1770" spans="1:27" ht="57.6" x14ac:dyDescent="0.3">
      <c r="A1770" s="17"/>
      <c r="B1770" s="70">
        <v>10079943</v>
      </c>
      <c r="C1770" s="60">
        <v>1060</v>
      </c>
      <c r="D1770" s="61" t="s">
        <v>497</v>
      </c>
      <c r="E1770" s="61" t="s">
        <v>49</v>
      </c>
      <c r="F1770" s="61">
        <v>78640</v>
      </c>
      <c r="G1770" s="62" t="s">
        <v>498</v>
      </c>
      <c r="H1770" s="63">
        <v>29.9863444</v>
      </c>
      <c r="I1770" s="64">
        <v>-97.8364861111111</v>
      </c>
      <c r="J1770" s="65" t="s">
        <v>50</v>
      </c>
      <c r="K1770" s="66" t="s">
        <v>51</v>
      </c>
      <c r="L1770" s="62" t="s">
        <v>52</v>
      </c>
      <c r="M1770" s="69"/>
      <c r="N1770" s="65" t="s">
        <v>50</v>
      </c>
      <c r="O1770" s="66" t="s">
        <v>52</v>
      </c>
      <c r="P1770" s="69"/>
      <c r="Q1770" s="55" t="str">
        <f t="shared" si="27"/>
        <v>Non-Lead</v>
      </c>
      <c r="R1770" s="70" t="s">
        <v>51</v>
      </c>
      <c r="S1770" s="70" t="s">
        <v>51</v>
      </c>
      <c r="T1770" s="70"/>
      <c r="U1770" s="71" t="s">
        <v>53</v>
      </c>
      <c r="V1770" s="71" t="s">
        <v>51</v>
      </c>
      <c r="W1770" s="71" t="s">
        <v>51</v>
      </c>
      <c r="X1770" s="71" t="s">
        <v>51</v>
      </c>
      <c r="Y1770" s="72" t="str">
        <f>IF((OR((AND('[1]PWS Information'!$E$10="CWS",U1770="Single Family Residence",Q1770="Lead")),
(AND('[1]PWS Information'!$E$10="CWS",U1770="Multiple Family Residence",'[1]PWS Information'!$E$11="Yes",Q1770="Lead")),
(AND('[1]PWS Information'!$E$10="NTNC",Q1770="Lead")))),"Tier 1",
IF((OR((AND('[1]PWS Information'!$E$10="CWS",U1770="Multiple Family Residence",'[1]PWS Information'!$E$11="No",Q1770="Lead")),
(AND('[1]PWS Information'!$E$10="CWS",U1770="Other",Q1770="Lead")),
(AND('[1]PWS Information'!$E$10="CWS",U1770="Building",Q1770="Lead")))),"Tier 2",
IF((OR((AND('[1]PWS Information'!$E$10="CWS",U1770="Single Family Residence",Q1770="Galvanized Requiring Replacement")),
(AND('[1]PWS Information'!$E$10="CWS",U1770="Single Family Residence",Q1770="Galvanized Requiring Replacement",R1770="Yes")),
(AND('[1]PWS Information'!$E$10="NTNC",Q1770="Galvanized Requiring Replacement")),
(AND('[1]PWS Information'!$E$10="NTNC",U1770="Single Family Residence",R1770="Yes")))),"Tier 3",
IF((OR((AND('[1]PWS Information'!$E$10="CWS",U1770="Single Family Residence",S1770="Yes",Q1770="Non-Lead", J1770="Non-Lead - Copper",L1770="Before 1989")),
(AND('[1]PWS Information'!$E$10="CWS",U1770="Single Family Residence",S1770="Yes",Q1770="Non-Lead", N1770="Non-Lead - Copper",O1770="Before 1989")))),"Tier 4",
IF((OR((AND('[1]PWS Information'!$E$10="NTNC",Q1770="Non-Lead")),
(AND('[1]PWS Information'!$E$10="CWS",Q1770="Non-Lead",S1770="")),
(AND('[1]PWS Information'!$E$10="CWS",Q1770="Non-Lead",S1770="No")),
(AND('[1]PWS Information'!$E$10="CWS",Q1770="Non-Lead",S1770="Don't Know")),
(AND('[1]PWS Information'!$E$10="CWS",Q1770="Non-Lead", J1770="Non-Lead - Copper", S1770="Yes", L1770="Between 1989 and 2014")),
(AND('[1]PWS Information'!$E$10="CWS",Q1770="Non-Lead", J1770="Non-Lead - Copper", S1770="Yes", L1770="After 2014")),
(AND('[1]PWS Information'!$E$10="CWS",Q1770="Non-Lead", J1770="Non-Lead - Copper", S1770="Yes", L1770="Unknown")),
(AND('[1]PWS Information'!$E$10="CWS",Q1770="Non-Lead", N1770="Non-Lead - Copper", S1770="Yes", O1770="Between 1989 and 2014")),
(AND('[1]PWS Information'!$E$10="CWS",Q1770="Non-Lead", N1770="Non-Lead - Copper", S1770="Yes", O1770="After 2014")),
(AND('[1]PWS Information'!$E$10="CWS",Q1770="Non-Lead", N1770="Non-Lead - Copper", S1770="Yes", O1770="Unknown")),
(AND('[1]PWS Information'!$E$10="CWS",Q1770="Unknown")),
(AND('[1]PWS Information'!$E$10="NTNC",Q1770="Unknown")))),"Tier 5",
"")))))</f>
        <v>Tier 5</v>
      </c>
      <c r="Z1770" s="71"/>
      <c r="AA1770" s="71"/>
    </row>
    <row r="1771" spans="1:27" ht="57.6" x14ac:dyDescent="0.3">
      <c r="A1771" s="1"/>
      <c r="B1771" s="70">
        <v>15506861</v>
      </c>
      <c r="C1771" s="60">
        <v>1061</v>
      </c>
      <c r="D1771" s="61" t="s">
        <v>497</v>
      </c>
      <c r="E1771" s="61" t="s">
        <v>49</v>
      </c>
      <c r="F1771" s="61">
        <v>78640</v>
      </c>
      <c r="G1771" s="62" t="s">
        <v>498</v>
      </c>
      <c r="H1771" s="63">
        <v>29.986252799999999</v>
      </c>
      <c r="I1771" s="64">
        <v>-97.836347222222201</v>
      </c>
      <c r="J1771" s="65" t="s">
        <v>50</v>
      </c>
      <c r="K1771" s="66" t="s">
        <v>51</v>
      </c>
      <c r="L1771" s="62" t="s">
        <v>52</v>
      </c>
      <c r="M1771" s="69"/>
      <c r="N1771" s="65" t="s">
        <v>50</v>
      </c>
      <c r="O1771" s="66" t="s">
        <v>52</v>
      </c>
      <c r="P1771" s="69"/>
      <c r="Q1771" s="55" t="str">
        <f t="shared" si="27"/>
        <v>Non-Lead</v>
      </c>
      <c r="R1771" s="70" t="s">
        <v>51</v>
      </c>
      <c r="S1771" s="70" t="s">
        <v>51</v>
      </c>
      <c r="T1771" s="70"/>
      <c r="U1771" s="71" t="s">
        <v>53</v>
      </c>
      <c r="V1771" s="71" t="s">
        <v>51</v>
      </c>
      <c r="W1771" s="71" t="s">
        <v>51</v>
      </c>
      <c r="X1771" s="71" t="s">
        <v>51</v>
      </c>
      <c r="Y1771" s="72" t="str">
        <f>IF((OR((AND('[1]PWS Information'!$E$10="CWS",U1771="Single Family Residence",Q1771="Lead")),
(AND('[1]PWS Information'!$E$10="CWS",U1771="Multiple Family Residence",'[1]PWS Information'!$E$11="Yes",Q1771="Lead")),
(AND('[1]PWS Information'!$E$10="NTNC",Q1771="Lead")))),"Tier 1",
IF((OR((AND('[1]PWS Information'!$E$10="CWS",U1771="Multiple Family Residence",'[1]PWS Information'!$E$11="No",Q1771="Lead")),
(AND('[1]PWS Information'!$E$10="CWS",U1771="Other",Q1771="Lead")),
(AND('[1]PWS Information'!$E$10="CWS",U1771="Building",Q1771="Lead")))),"Tier 2",
IF((OR((AND('[1]PWS Information'!$E$10="CWS",U1771="Single Family Residence",Q1771="Galvanized Requiring Replacement")),
(AND('[1]PWS Information'!$E$10="CWS",U1771="Single Family Residence",Q1771="Galvanized Requiring Replacement",R1771="Yes")),
(AND('[1]PWS Information'!$E$10="NTNC",Q1771="Galvanized Requiring Replacement")),
(AND('[1]PWS Information'!$E$10="NTNC",U1771="Single Family Residence",R1771="Yes")))),"Tier 3",
IF((OR((AND('[1]PWS Information'!$E$10="CWS",U1771="Single Family Residence",S1771="Yes",Q1771="Non-Lead", J1771="Non-Lead - Copper",L1771="Before 1989")),
(AND('[1]PWS Information'!$E$10="CWS",U1771="Single Family Residence",S1771="Yes",Q1771="Non-Lead", N1771="Non-Lead - Copper",O1771="Before 1989")))),"Tier 4",
IF((OR((AND('[1]PWS Information'!$E$10="NTNC",Q1771="Non-Lead")),
(AND('[1]PWS Information'!$E$10="CWS",Q1771="Non-Lead",S1771="")),
(AND('[1]PWS Information'!$E$10="CWS",Q1771="Non-Lead",S1771="No")),
(AND('[1]PWS Information'!$E$10="CWS",Q1771="Non-Lead",S1771="Don't Know")),
(AND('[1]PWS Information'!$E$10="CWS",Q1771="Non-Lead", J1771="Non-Lead - Copper", S1771="Yes", L1771="Between 1989 and 2014")),
(AND('[1]PWS Information'!$E$10="CWS",Q1771="Non-Lead", J1771="Non-Lead - Copper", S1771="Yes", L1771="After 2014")),
(AND('[1]PWS Information'!$E$10="CWS",Q1771="Non-Lead", J1771="Non-Lead - Copper", S1771="Yes", L1771="Unknown")),
(AND('[1]PWS Information'!$E$10="CWS",Q1771="Non-Lead", N1771="Non-Lead - Copper", S1771="Yes", O1771="Between 1989 and 2014")),
(AND('[1]PWS Information'!$E$10="CWS",Q1771="Non-Lead", N1771="Non-Lead - Copper", S1771="Yes", O1771="After 2014")),
(AND('[1]PWS Information'!$E$10="CWS",Q1771="Non-Lead", N1771="Non-Lead - Copper", S1771="Yes", O1771="Unknown")),
(AND('[1]PWS Information'!$E$10="CWS",Q1771="Unknown")),
(AND('[1]PWS Information'!$E$10="NTNC",Q1771="Unknown")))),"Tier 5",
"")))))</f>
        <v>Tier 5</v>
      </c>
      <c r="Z1771" s="71"/>
      <c r="AA1771" s="71"/>
    </row>
    <row r="1772" spans="1:27" ht="57.6" x14ac:dyDescent="0.3">
      <c r="A1772" s="1"/>
      <c r="B1772" s="70">
        <v>9393211</v>
      </c>
      <c r="C1772" s="60">
        <v>1072</v>
      </c>
      <c r="D1772" s="61" t="s">
        <v>497</v>
      </c>
      <c r="E1772" s="61" t="s">
        <v>49</v>
      </c>
      <c r="F1772" s="61">
        <v>78640</v>
      </c>
      <c r="G1772" s="62" t="s">
        <v>498</v>
      </c>
      <c r="H1772" s="63">
        <v>29.986236099999999</v>
      </c>
      <c r="I1772" s="64">
        <v>-97.836661111111098</v>
      </c>
      <c r="J1772" s="65" t="s">
        <v>50</v>
      </c>
      <c r="K1772" s="66" t="s">
        <v>51</v>
      </c>
      <c r="L1772" s="62" t="s">
        <v>52</v>
      </c>
      <c r="M1772" s="69"/>
      <c r="N1772" s="65" t="s">
        <v>50</v>
      </c>
      <c r="O1772" s="66" t="s">
        <v>52</v>
      </c>
      <c r="P1772" s="69"/>
      <c r="Q1772" s="55" t="str">
        <f t="shared" si="27"/>
        <v>Non-Lead</v>
      </c>
      <c r="R1772" s="70" t="s">
        <v>51</v>
      </c>
      <c r="S1772" s="70" t="s">
        <v>51</v>
      </c>
      <c r="T1772" s="70"/>
      <c r="U1772" s="71" t="s">
        <v>53</v>
      </c>
      <c r="V1772" s="71" t="s">
        <v>51</v>
      </c>
      <c r="W1772" s="71" t="s">
        <v>51</v>
      </c>
      <c r="X1772" s="71" t="s">
        <v>51</v>
      </c>
      <c r="Y1772" s="72" t="str">
        <f>IF((OR((AND('[1]PWS Information'!$E$10="CWS",U1772="Single Family Residence",Q1772="Lead")),
(AND('[1]PWS Information'!$E$10="CWS",U1772="Multiple Family Residence",'[1]PWS Information'!$E$11="Yes",Q1772="Lead")),
(AND('[1]PWS Information'!$E$10="NTNC",Q1772="Lead")))),"Tier 1",
IF((OR((AND('[1]PWS Information'!$E$10="CWS",U1772="Multiple Family Residence",'[1]PWS Information'!$E$11="No",Q1772="Lead")),
(AND('[1]PWS Information'!$E$10="CWS",U1772="Other",Q1772="Lead")),
(AND('[1]PWS Information'!$E$10="CWS",U1772="Building",Q1772="Lead")))),"Tier 2",
IF((OR((AND('[1]PWS Information'!$E$10="CWS",U1772="Single Family Residence",Q1772="Galvanized Requiring Replacement")),
(AND('[1]PWS Information'!$E$10="CWS",U1772="Single Family Residence",Q1772="Galvanized Requiring Replacement",R1772="Yes")),
(AND('[1]PWS Information'!$E$10="NTNC",Q1772="Galvanized Requiring Replacement")),
(AND('[1]PWS Information'!$E$10="NTNC",U1772="Single Family Residence",R1772="Yes")))),"Tier 3",
IF((OR((AND('[1]PWS Information'!$E$10="CWS",U1772="Single Family Residence",S1772="Yes",Q1772="Non-Lead", J1772="Non-Lead - Copper",L1772="Before 1989")),
(AND('[1]PWS Information'!$E$10="CWS",U1772="Single Family Residence",S1772="Yes",Q1772="Non-Lead", N1772="Non-Lead - Copper",O1772="Before 1989")))),"Tier 4",
IF((OR((AND('[1]PWS Information'!$E$10="NTNC",Q1772="Non-Lead")),
(AND('[1]PWS Information'!$E$10="CWS",Q1772="Non-Lead",S1772="")),
(AND('[1]PWS Information'!$E$10="CWS",Q1772="Non-Lead",S1772="No")),
(AND('[1]PWS Information'!$E$10="CWS",Q1772="Non-Lead",S1772="Don't Know")),
(AND('[1]PWS Information'!$E$10="CWS",Q1772="Non-Lead", J1772="Non-Lead - Copper", S1772="Yes", L1772="Between 1989 and 2014")),
(AND('[1]PWS Information'!$E$10="CWS",Q1772="Non-Lead", J1772="Non-Lead - Copper", S1772="Yes", L1772="After 2014")),
(AND('[1]PWS Information'!$E$10="CWS",Q1772="Non-Lead", J1772="Non-Lead - Copper", S1772="Yes", L1772="Unknown")),
(AND('[1]PWS Information'!$E$10="CWS",Q1772="Non-Lead", N1772="Non-Lead - Copper", S1772="Yes", O1772="Between 1989 and 2014")),
(AND('[1]PWS Information'!$E$10="CWS",Q1772="Non-Lead", N1772="Non-Lead - Copper", S1772="Yes", O1772="After 2014")),
(AND('[1]PWS Information'!$E$10="CWS",Q1772="Non-Lead", N1772="Non-Lead - Copper", S1772="Yes", O1772="Unknown")),
(AND('[1]PWS Information'!$E$10="CWS",Q1772="Unknown")),
(AND('[1]PWS Information'!$E$10="NTNC",Q1772="Unknown")))),"Tier 5",
"")))))</f>
        <v>Tier 5</v>
      </c>
      <c r="Z1772" s="71"/>
      <c r="AA1772" s="71"/>
    </row>
    <row r="1773" spans="1:27" ht="57.6" x14ac:dyDescent="0.3">
      <c r="A1773" s="1"/>
      <c r="B1773" s="70">
        <v>16417113</v>
      </c>
      <c r="C1773" s="60">
        <v>1073</v>
      </c>
      <c r="D1773" s="61" t="s">
        <v>497</v>
      </c>
      <c r="E1773" s="61" t="s">
        <v>49</v>
      </c>
      <c r="F1773" s="61">
        <v>78640</v>
      </c>
      <c r="G1773" s="62" t="s">
        <v>498</v>
      </c>
      <c r="H1773" s="63">
        <v>29.985922200000001</v>
      </c>
      <c r="I1773" s="64">
        <v>-97.8362972222222</v>
      </c>
      <c r="J1773" s="65" t="s">
        <v>50</v>
      </c>
      <c r="K1773" s="66" t="s">
        <v>51</v>
      </c>
      <c r="L1773" s="62" t="s">
        <v>52</v>
      </c>
      <c r="M1773" s="69"/>
      <c r="N1773" s="65" t="s">
        <v>50</v>
      </c>
      <c r="O1773" s="66" t="s">
        <v>52</v>
      </c>
      <c r="P1773" s="69"/>
      <c r="Q1773" s="55" t="str">
        <f t="shared" si="27"/>
        <v>Non-Lead</v>
      </c>
      <c r="R1773" s="70" t="s">
        <v>51</v>
      </c>
      <c r="S1773" s="70" t="s">
        <v>51</v>
      </c>
      <c r="T1773" s="70"/>
      <c r="U1773" s="71" t="s">
        <v>53</v>
      </c>
      <c r="V1773" s="71" t="s">
        <v>51</v>
      </c>
      <c r="W1773" s="71" t="s">
        <v>51</v>
      </c>
      <c r="X1773" s="71" t="s">
        <v>51</v>
      </c>
      <c r="Y1773" s="72" t="str">
        <f>IF((OR((AND('[1]PWS Information'!$E$10="CWS",U1773="Single Family Residence",Q1773="Lead")),
(AND('[1]PWS Information'!$E$10="CWS",U1773="Multiple Family Residence",'[1]PWS Information'!$E$11="Yes",Q1773="Lead")),
(AND('[1]PWS Information'!$E$10="NTNC",Q1773="Lead")))),"Tier 1",
IF((OR((AND('[1]PWS Information'!$E$10="CWS",U1773="Multiple Family Residence",'[1]PWS Information'!$E$11="No",Q1773="Lead")),
(AND('[1]PWS Information'!$E$10="CWS",U1773="Other",Q1773="Lead")),
(AND('[1]PWS Information'!$E$10="CWS",U1773="Building",Q1773="Lead")))),"Tier 2",
IF((OR((AND('[1]PWS Information'!$E$10="CWS",U1773="Single Family Residence",Q1773="Galvanized Requiring Replacement")),
(AND('[1]PWS Information'!$E$10="CWS",U1773="Single Family Residence",Q1773="Galvanized Requiring Replacement",R1773="Yes")),
(AND('[1]PWS Information'!$E$10="NTNC",Q1773="Galvanized Requiring Replacement")),
(AND('[1]PWS Information'!$E$10="NTNC",U1773="Single Family Residence",R1773="Yes")))),"Tier 3",
IF((OR((AND('[1]PWS Information'!$E$10="CWS",U1773="Single Family Residence",S1773="Yes",Q1773="Non-Lead", J1773="Non-Lead - Copper",L1773="Before 1989")),
(AND('[1]PWS Information'!$E$10="CWS",U1773="Single Family Residence",S1773="Yes",Q1773="Non-Lead", N1773="Non-Lead - Copper",O1773="Before 1989")))),"Tier 4",
IF((OR((AND('[1]PWS Information'!$E$10="NTNC",Q1773="Non-Lead")),
(AND('[1]PWS Information'!$E$10="CWS",Q1773="Non-Lead",S1773="")),
(AND('[1]PWS Information'!$E$10="CWS",Q1773="Non-Lead",S1773="No")),
(AND('[1]PWS Information'!$E$10="CWS",Q1773="Non-Lead",S1773="Don't Know")),
(AND('[1]PWS Information'!$E$10="CWS",Q1773="Non-Lead", J1773="Non-Lead - Copper", S1773="Yes", L1773="Between 1989 and 2014")),
(AND('[1]PWS Information'!$E$10="CWS",Q1773="Non-Lead", J1773="Non-Lead - Copper", S1773="Yes", L1773="After 2014")),
(AND('[1]PWS Information'!$E$10="CWS",Q1773="Non-Lead", J1773="Non-Lead - Copper", S1773="Yes", L1773="Unknown")),
(AND('[1]PWS Information'!$E$10="CWS",Q1773="Non-Lead", N1773="Non-Lead - Copper", S1773="Yes", O1773="Between 1989 and 2014")),
(AND('[1]PWS Information'!$E$10="CWS",Q1773="Non-Lead", N1773="Non-Lead - Copper", S1773="Yes", O1773="After 2014")),
(AND('[1]PWS Information'!$E$10="CWS",Q1773="Non-Lead", N1773="Non-Lead - Copper", S1773="Yes", O1773="Unknown")),
(AND('[1]PWS Information'!$E$10="CWS",Q1773="Unknown")),
(AND('[1]PWS Information'!$E$10="NTNC",Q1773="Unknown")))),"Tier 5",
"")))))</f>
        <v>Tier 5</v>
      </c>
      <c r="Z1773" s="71"/>
      <c r="AA1773" s="71"/>
    </row>
    <row r="1774" spans="1:27" ht="57.6" x14ac:dyDescent="0.3">
      <c r="A1774" s="17"/>
      <c r="B1774" s="70">
        <v>13330408</v>
      </c>
      <c r="C1774" s="60">
        <v>1084</v>
      </c>
      <c r="D1774" s="61" t="s">
        <v>497</v>
      </c>
      <c r="E1774" s="61" t="s">
        <v>49</v>
      </c>
      <c r="F1774" s="61">
        <v>78640</v>
      </c>
      <c r="G1774" s="62" t="s">
        <v>498</v>
      </c>
      <c r="H1774" s="63">
        <v>29.9860583</v>
      </c>
      <c r="I1774" s="64">
        <v>-97.836758333333293</v>
      </c>
      <c r="J1774" s="65" t="s">
        <v>50</v>
      </c>
      <c r="K1774" s="66" t="s">
        <v>51</v>
      </c>
      <c r="L1774" s="62" t="s">
        <v>52</v>
      </c>
      <c r="M1774" s="69"/>
      <c r="N1774" s="65" t="s">
        <v>50</v>
      </c>
      <c r="O1774" s="66" t="s">
        <v>52</v>
      </c>
      <c r="P1774" s="69"/>
      <c r="Q1774" s="55" t="str">
        <f t="shared" si="27"/>
        <v>Non-Lead</v>
      </c>
      <c r="R1774" s="70" t="s">
        <v>51</v>
      </c>
      <c r="S1774" s="70" t="s">
        <v>51</v>
      </c>
      <c r="T1774" s="70"/>
      <c r="U1774" s="71" t="s">
        <v>53</v>
      </c>
      <c r="V1774" s="71" t="s">
        <v>51</v>
      </c>
      <c r="W1774" s="71" t="s">
        <v>51</v>
      </c>
      <c r="X1774" s="71" t="s">
        <v>51</v>
      </c>
      <c r="Y1774" s="72" t="str">
        <f>IF((OR((AND('[1]PWS Information'!$E$10="CWS",U1774="Single Family Residence",Q1774="Lead")),
(AND('[1]PWS Information'!$E$10="CWS",U1774="Multiple Family Residence",'[1]PWS Information'!$E$11="Yes",Q1774="Lead")),
(AND('[1]PWS Information'!$E$10="NTNC",Q1774="Lead")))),"Tier 1",
IF((OR((AND('[1]PWS Information'!$E$10="CWS",U1774="Multiple Family Residence",'[1]PWS Information'!$E$11="No",Q1774="Lead")),
(AND('[1]PWS Information'!$E$10="CWS",U1774="Other",Q1774="Lead")),
(AND('[1]PWS Information'!$E$10="CWS",U1774="Building",Q1774="Lead")))),"Tier 2",
IF((OR((AND('[1]PWS Information'!$E$10="CWS",U1774="Single Family Residence",Q1774="Galvanized Requiring Replacement")),
(AND('[1]PWS Information'!$E$10="CWS",U1774="Single Family Residence",Q1774="Galvanized Requiring Replacement",R1774="Yes")),
(AND('[1]PWS Information'!$E$10="NTNC",Q1774="Galvanized Requiring Replacement")),
(AND('[1]PWS Information'!$E$10="NTNC",U1774="Single Family Residence",R1774="Yes")))),"Tier 3",
IF((OR((AND('[1]PWS Information'!$E$10="CWS",U1774="Single Family Residence",S1774="Yes",Q1774="Non-Lead", J1774="Non-Lead - Copper",L1774="Before 1989")),
(AND('[1]PWS Information'!$E$10="CWS",U1774="Single Family Residence",S1774="Yes",Q1774="Non-Lead", N1774="Non-Lead - Copper",O1774="Before 1989")))),"Tier 4",
IF((OR((AND('[1]PWS Information'!$E$10="NTNC",Q1774="Non-Lead")),
(AND('[1]PWS Information'!$E$10="CWS",Q1774="Non-Lead",S1774="")),
(AND('[1]PWS Information'!$E$10="CWS",Q1774="Non-Lead",S1774="No")),
(AND('[1]PWS Information'!$E$10="CWS",Q1774="Non-Lead",S1774="Don't Know")),
(AND('[1]PWS Information'!$E$10="CWS",Q1774="Non-Lead", J1774="Non-Lead - Copper", S1774="Yes", L1774="Between 1989 and 2014")),
(AND('[1]PWS Information'!$E$10="CWS",Q1774="Non-Lead", J1774="Non-Lead - Copper", S1774="Yes", L1774="After 2014")),
(AND('[1]PWS Information'!$E$10="CWS",Q1774="Non-Lead", J1774="Non-Lead - Copper", S1774="Yes", L1774="Unknown")),
(AND('[1]PWS Information'!$E$10="CWS",Q1774="Non-Lead", N1774="Non-Lead - Copper", S1774="Yes", O1774="Between 1989 and 2014")),
(AND('[1]PWS Information'!$E$10="CWS",Q1774="Non-Lead", N1774="Non-Lead - Copper", S1774="Yes", O1774="After 2014")),
(AND('[1]PWS Information'!$E$10="CWS",Q1774="Non-Lead", N1774="Non-Lead - Copper", S1774="Yes", O1774="Unknown")),
(AND('[1]PWS Information'!$E$10="CWS",Q1774="Unknown")),
(AND('[1]PWS Information'!$E$10="NTNC",Q1774="Unknown")))),"Tier 5",
"")))))</f>
        <v>Tier 5</v>
      </c>
      <c r="Z1774" s="71"/>
      <c r="AA1774" s="71"/>
    </row>
    <row r="1775" spans="1:27" ht="72" x14ac:dyDescent="0.3">
      <c r="A1775" s="1"/>
      <c r="B1775" s="70">
        <v>15881207</v>
      </c>
      <c r="C1775" s="60">
        <v>1085</v>
      </c>
      <c r="D1775" s="61" t="s">
        <v>497</v>
      </c>
      <c r="E1775" s="61" t="s">
        <v>49</v>
      </c>
      <c r="F1775" s="61">
        <v>78640</v>
      </c>
      <c r="G1775" s="62" t="s">
        <v>499</v>
      </c>
      <c r="H1775" s="63">
        <v>29.985786099999999</v>
      </c>
      <c r="I1775" s="64">
        <v>-97.836399999999998</v>
      </c>
      <c r="J1775" s="65" t="s">
        <v>50</v>
      </c>
      <c r="K1775" s="66" t="s">
        <v>51</v>
      </c>
      <c r="L1775" s="62" t="s">
        <v>52</v>
      </c>
      <c r="M1775" s="69"/>
      <c r="N1775" s="65" t="s">
        <v>50</v>
      </c>
      <c r="O1775" s="66" t="s">
        <v>52</v>
      </c>
      <c r="P1775" s="69"/>
      <c r="Q1775" s="55" t="str">
        <f t="shared" si="27"/>
        <v>Non-Lead</v>
      </c>
      <c r="R1775" s="70" t="s">
        <v>51</v>
      </c>
      <c r="S1775" s="70" t="s">
        <v>51</v>
      </c>
      <c r="T1775" s="70"/>
      <c r="U1775" s="71" t="s">
        <v>53</v>
      </c>
      <c r="V1775" s="71" t="s">
        <v>51</v>
      </c>
      <c r="W1775" s="71" t="s">
        <v>51</v>
      </c>
      <c r="X1775" s="71" t="s">
        <v>51</v>
      </c>
      <c r="Y1775" s="72" t="str">
        <f>IF((OR((AND('[1]PWS Information'!$E$10="CWS",U1775="Single Family Residence",Q1775="Lead")),
(AND('[1]PWS Information'!$E$10="CWS",U1775="Multiple Family Residence",'[1]PWS Information'!$E$11="Yes",Q1775="Lead")),
(AND('[1]PWS Information'!$E$10="NTNC",Q1775="Lead")))),"Tier 1",
IF((OR((AND('[1]PWS Information'!$E$10="CWS",U1775="Multiple Family Residence",'[1]PWS Information'!$E$11="No",Q1775="Lead")),
(AND('[1]PWS Information'!$E$10="CWS",U1775="Other",Q1775="Lead")),
(AND('[1]PWS Information'!$E$10="CWS",U1775="Building",Q1775="Lead")))),"Tier 2",
IF((OR((AND('[1]PWS Information'!$E$10="CWS",U1775="Single Family Residence",Q1775="Galvanized Requiring Replacement")),
(AND('[1]PWS Information'!$E$10="CWS",U1775="Single Family Residence",Q1775="Galvanized Requiring Replacement",R1775="Yes")),
(AND('[1]PWS Information'!$E$10="NTNC",Q1775="Galvanized Requiring Replacement")),
(AND('[1]PWS Information'!$E$10="NTNC",U1775="Single Family Residence",R1775="Yes")))),"Tier 3",
IF((OR((AND('[1]PWS Information'!$E$10="CWS",U1775="Single Family Residence",S1775="Yes",Q1775="Non-Lead", J1775="Non-Lead - Copper",L1775="Before 1989")),
(AND('[1]PWS Information'!$E$10="CWS",U1775="Single Family Residence",S1775="Yes",Q1775="Non-Lead", N1775="Non-Lead - Copper",O1775="Before 1989")))),"Tier 4",
IF((OR((AND('[1]PWS Information'!$E$10="NTNC",Q1775="Non-Lead")),
(AND('[1]PWS Information'!$E$10="CWS",Q1775="Non-Lead",S1775="")),
(AND('[1]PWS Information'!$E$10="CWS",Q1775="Non-Lead",S1775="No")),
(AND('[1]PWS Information'!$E$10="CWS",Q1775="Non-Lead",S1775="Don't Know")),
(AND('[1]PWS Information'!$E$10="CWS",Q1775="Non-Lead", J1775="Non-Lead - Copper", S1775="Yes", L1775="Between 1989 and 2014")),
(AND('[1]PWS Information'!$E$10="CWS",Q1775="Non-Lead", J1775="Non-Lead - Copper", S1775="Yes", L1775="After 2014")),
(AND('[1]PWS Information'!$E$10="CWS",Q1775="Non-Lead", J1775="Non-Lead - Copper", S1775="Yes", L1775="Unknown")),
(AND('[1]PWS Information'!$E$10="CWS",Q1775="Non-Lead", N1775="Non-Lead - Copper", S1775="Yes", O1775="Between 1989 and 2014")),
(AND('[1]PWS Information'!$E$10="CWS",Q1775="Non-Lead", N1775="Non-Lead - Copper", S1775="Yes", O1775="After 2014")),
(AND('[1]PWS Information'!$E$10="CWS",Q1775="Non-Lead", N1775="Non-Lead - Copper", S1775="Yes", O1775="Unknown")),
(AND('[1]PWS Information'!$E$10="CWS",Q1775="Unknown")),
(AND('[1]PWS Information'!$E$10="NTNC",Q1775="Unknown")))),"Tier 5",
"")))))</f>
        <v>Tier 5</v>
      </c>
      <c r="Z1775" s="71"/>
      <c r="AA1775" s="71"/>
    </row>
    <row r="1776" spans="1:27" ht="57.6" x14ac:dyDescent="0.3">
      <c r="A1776" s="1"/>
      <c r="B1776" s="70">
        <v>857966</v>
      </c>
      <c r="C1776" s="60">
        <v>1096</v>
      </c>
      <c r="D1776" s="61" t="s">
        <v>497</v>
      </c>
      <c r="E1776" s="61" t="s">
        <v>49</v>
      </c>
      <c r="F1776" s="61">
        <v>78640</v>
      </c>
      <c r="G1776" s="62" t="s">
        <v>498</v>
      </c>
      <c r="H1776" s="63">
        <v>29.9859917</v>
      </c>
      <c r="I1776" s="64">
        <v>-97.836913888888802</v>
      </c>
      <c r="J1776" s="65" t="s">
        <v>50</v>
      </c>
      <c r="K1776" s="66" t="s">
        <v>51</v>
      </c>
      <c r="L1776" s="62" t="s">
        <v>52</v>
      </c>
      <c r="M1776" s="69"/>
      <c r="N1776" s="65" t="s">
        <v>50</v>
      </c>
      <c r="O1776" s="66" t="s">
        <v>52</v>
      </c>
      <c r="P1776" s="69"/>
      <c r="Q1776" s="55" t="str">
        <f t="shared" si="27"/>
        <v>Non-Lead</v>
      </c>
      <c r="R1776" s="70" t="s">
        <v>51</v>
      </c>
      <c r="S1776" s="70" t="s">
        <v>51</v>
      </c>
      <c r="T1776" s="70"/>
      <c r="U1776" s="71" t="s">
        <v>53</v>
      </c>
      <c r="V1776" s="71" t="s">
        <v>51</v>
      </c>
      <c r="W1776" s="71" t="s">
        <v>51</v>
      </c>
      <c r="X1776" s="71" t="s">
        <v>51</v>
      </c>
      <c r="Y1776" s="72" t="str">
        <f>IF((OR((AND('[1]PWS Information'!$E$10="CWS",U1776="Single Family Residence",Q1776="Lead")),
(AND('[1]PWS Information'!$E$10="CWS",U1776="Multiple Family Residence",'[1]PWS Information'!$E$11="Yes",Q1776="Lead")),
(AND('[1]PWS Information'!$E$10="NTNC",Q1776="Lead")))),"Tier 1",
IF((OR((AND('[1]PWS Information'!$E$10="CWS",U1776="Multiple Family Residence",'[1]PWS Information'!$E$11="No",Q1776="Lead")),
(AND('[1]PWS Information'!$E$10="CWS",U1776="Other",Q1776="Lead")),
(AND('[1]PWS Information'!$E$10="CWS",U1776="Building",Q1776="Lead")))),"Tier 2",
IF((OR((AND('[1]PWS Information'!$E$10="CWS",U1776="Single Family Residence",Q1776="Galvanized Requiring Replacement")),
(AND('[1]PWS Information'!$E$10="CWS",U1776="Single Family Residence",Q1776="Galvanized Requiring Replacement",R1776="Yes")),
(AND('[1]PWS Information'!$E$10="NTNC",Q1776="Galvanized Requiring Replacement")),
(AND('[1]PWS Information'!$E$10="NTNC",U1776="Single Family Residence",R1776="Yes")))),"Tier 3",
IF((OR((AND('[1]PWS Information'!$E$10="CWS",U1776="Single Family Residence",S1776="Yes",Q1776="Non-Lead", J1776="Non-Lead - Copper",L1776="Before 1989")),
(AND('[1]PWS Information'!$E$10="CWS",U1776="Single Family Residence",S1776="Yes",Q1776="Non-Lead", N1776="Non-Lead - Copper",O1776="Before 1989")))),"Tier 4",
IF((OR((AND('[1]PWS Information'!$E$10="NTNC",Q1776="Non-Lead")),
(AND('[1]PWS Information'!$E$10="CWS",Q1776="Non-Lead",S1776="")),
(AND('[1]PWS Information'!$E$10="CWS",Q1776="Non-Lead",S1776="No")),
(AND('[1]PWS Information'!$E$10="CWS",Q1776="Non-Lead",S1776="Don't Know")),
(AND('[1]PWS Information'!$E$10="CWS",Q1776="Non-Lead", J1776="Non-Lead - Copper", S1776="Yes", L1776="Between 1989 and 2014")),
(AND('[1]PWS Information'!$E$10="CWS",Q1776="Non-Lead", J1776="Non-Lead - Copper", S1776="Yes", L1776="After 2014")),
(AND('[1]PWS Information'!$E$10="CWS",Q1776="Non-Lead", J1776="Non-Lead - Copper", S1776="Yes", L1776="Unknown")),
(AND('[1]PWS Information'!$E$10="CWS",Q1776="Non-Lead", N1776="Non-Lead - Copper", S1776="Yes", O1776="Between 1989 and 2014")),
(AND('[1]PWS Information'!$E$10="CWS",Q1776="Non-Lead", N1776="Non-Lead - Copper", S1776="Yes", O1776="After 2014")),
(AND('[1]PWS Information'!$E$10="CWS",Q1776="Non-Lead", N1776="Non-Lead - Copper", S1776="Yes", O1776="Unknown")),
(AND('[1]PWS Information'!$E$10="CWS",Q1776="Unknown")),
(AND('[1]PWS Information'!$E$10="NTNC",Q1776="Unknown")))),"Tier 5",
"")))))</f>
        <v>Tier 5</v>
      </c>
      <c r="Z1776" s="71"/>
      <c r="AA1776" s="71"/>
    </row>
    <row r="1777" spans="1:27" ht="57.6" x14ac:dyDescent="0.3">
      <c r="A1777" s="1"/>
      <c r="B1777" s="70">
        <v>10668941</v>
      </c>
      <c r="C1777" s="60">
        <v>1097</v>
      </c>
      <c r="D1777" s="61" t="s">
        <v>497</v>
      </c>
      <c r="E1777" s="61" t="s">
        <v>49</v>
      </c>
      <c r="F1777" s="61">
        <v>78640</v>
      </c>
      <c r="G1777" s="62" t="s">
        <v>498</v>
      </c>
      <c r="H1777" s="63">
        <v>29.985675000000001</v>
      </c>
      <c r="I1777" s="64">
        <v>-97.836541666666605</v>
      </c>
      <c r="J1777" s="65" t="s">
        <v>50</v>
      </c>
      <c r="K1777" s="66" t="s">
        <v>51</v>
      </c>
      <c r="L1777" s="62" t="s">
        <v>52</v>
      </c>
      <c r="M1777" s="69"/>
      <c r="N1777" s="65" t="s">
        <v>50</v>
      </c>
      <c r="O1777" s="66" t="s">
        <v>52</v>
      </c>
      <c r="P1777" s="69"/>
      <c r="Q1777" s="55" t="str">
        <f t="shared" si="27"/>
        <v>Non-Lead</v>
      </c>
      <c r="R1777" s="70" t="s">
        <v>51</v>
      </c>
      <c r="S1777" s="70" t="s">
        <v>51</v>
      </c>
      <c r="T1777" s="70"/>
      <c r="U1777" s="71" t="s">
        <v>53</v>
      </c>
      <c r="V1777" s="71" t="s">
        <v>51</v>
      </c>
      <c r="W1777" s="71" t="s">
        <v>51</v>
      </c>
      <c r="X1777" s="71" t="s">
        <v>51</v>
      </c>
      <c r="Y1777" s="72" t="str">
        <f>IF((OR((AND('[1]PWS Information'!$E$10="CWS",U1777="Single Family Residence",Q1777="Lead")),
(AND('[1]PWS Information'!$E$10="CWS",U1777="Multiple Family Residence",'[1]PWS Information'!$E$11="Yes",Q1777="Lead")),
(AND('[1]PWS Information'!$E$10="NTNC",Q1777="Lead")))),"Tier 1",
IF((OR((AND('[1]PWS Information'!$E$10="CWS",U1777="Multiple Family Residence",'[1]PWS Information'!$E$11="No",Q1777="Lead")),
(AND('[1]PWS Information'!$E$10="CWS",U1777="Other",Q1777="Lead")),
(AND('[1]PWS Information'!$E$10="CWS",U1777="Building",Q1777="Lead")))),"Tier 2",
IF((OR((AND('[1]PWS Information'!$E$10="CWS",U1777="Single Family Residence",Q1777="Galvanized Requiring Replacement")),
(AND('[1]PWS Information'!$E$10="CWS",U1777="Single Family Residence",Q1777="Galvanized Requiring Replacement",R1777="Yes")),
(AND('[1]PWS Information'!$E$10="NTNC",Q1777="Galvanized Requiring Replacement")),
(AND('[1]PWS Information'!$E$10="NTNC",U1777="Single Family Residence",R1777="Yes")))),"Tier 3",
IF((OR((AND('[1]PWS Information'!$E$10="CWS",U1777="Single Family Residence",S1777="Yes",Q1777="Non-Lead", J1777="Non-Lead - Copper",L1777="Before 1989")),
(AND('[1]PWS Information'!$E$10="CWS",U1777="Single Family Residence",S1777="Yes",Q1777="Non-Lead", N1777="Non-Lead - Copper",O1777="Before 1989")))),"Tier 4",
IF((OR((AND('[1]PWS Information'!$E$10="NTNC",Q1777="Non-Lead")),
(AND('[1]PWS Information'!$E$10="CWS",Q1777="Non-Lead",S1777="")),
(AND('[1]PWS Information'!$E$10="CWS",Q1777="Non-Lead",S1777="No")),
(AND('[1]PWS Information'!$E$10="CWS",Q1777="Non-Lead",S1777="Don't Know")),
(AND('[1]PWS Information'!$E$10="CWS",Q1777="Non-Lead", J1777="Non-Lead - Copper", S1777="Yes", L1777="Between 1989 and 2014")),
(AND('[1]PWS Information'!$E$10="CWS",Q1777="Non-Lead", J1777="Non-Lead - Copper", S1777="Yes", L1777="After 2014")),
(AND('[1]PWS Information'!$E$10="CWS",Q1777="Non-Lead", J1777="Non-Lead - Copper", S1777="Yes", L1777="Unknown")),
(AND('[1]PWS Information'!$E$10="CWS",Q1777="Non-Lead", N1777="Non-Lead - Copper", S1777="Yes", O1777="Between 1989 and 2014")),
(AND('[1]PWS Information'!$E$10="CWS",Q1777="Non-Lead", N1777="Non-Lead - Copper", S1777="Yes", O1777="After 2014")),
(AND('[1]PWS Information'!$E$10="CWS",Q1777="Non-Lead", N1777="Non-Lead - Copper", S1777="Yes", O1777="Unknown")),
(AND('[1]PWS Information'!$E$10="CWS",Q1777="Unknown")),
(AND('[1]PWS Information'!$E$10="NTNC",Q1777="Unknown")))),"Tier 5",
"")))))</f>
        <v>Tier 5</v>
      </c>
      <c r="Z1777" s="71"/>
      <c r="AA1777" s="71"/>
    </row>
    <row r="1778" spans="1:27" ht="57.6" x14ac:dyDescent="0.3">
      <c r="A1778" s="17"/>
      <c r="B1778" s="70">
        <v>9296641</v>
      </c>
      <c r="C1778" s="60">
        <v>1108</v>
      </c>
      <c r="D1778" s="61" t="s">
        <v>497</v>
      </c>
      <c r="E1778" s="61" t="s">
        <v>49</v>
      </c>
      <c r="F1778" s="61">
        <v>78640</v>
      </c>
      <c r="G1778" s="62" t="s">
        <v>498</v>
      </c>
      <c r="H1778" s="63">
        <v>29.985844400000001</v>
      </c>
      <c r="I1778" s="64">
        <v>-97.836972222222201</v>
      </c>
      <c r="J1778" s="65" t="s">
        <v>50</v>
      </c>
      <c r="K1778" s="66" t="s">
        <v>51</v>
      </c>
      <c r="L1778" s="62" t="s">
        <v>52</v>
      </c>
      <c r="M1778" s="69"/>
      <c r="N1778" s="65" t="s">
        <v>50</v>
      </c>
      <c r="O1778" s="66" t="s">
        <v>52</v>
      </c>
      <c r="P1778" s="69"/>
      <c r="Q1778" s="55" t="str">
        <f t="shared" si="27"/>
        <v>Non-Lead</v>
      </c>
      <c r="R1778" s="70" t="s">
        <v>51</v>
      </c>
      <c r="S1778" s="70" t="s">
        <v>51</v>
      </c>
      <c r="T1778" s="70"/>
      <c r="U1778" s="71" t="s">
        <v>53</v>
      </c>
      <c r="V1778" s="71" t="s">
        <v>51</v>
      </c>
      <c r="W1778" s="71" t="s">
        <v>51</v>
      </c>
      <c r="X1778" s="71" t="s">
        <v>51</v>
      </c>
      <c r="Y1778" s="72" t="str">
        <f>IF((OR((AND('[1]PWS Information'!$E$10="CWS",U1778="Single Family Residence",Q1778="Lead")),
(AND('[1]PWS Information'!$E$10="CWS",U1778="Multiple Family Residence",'[1]PWS Information'!$E$11="Yes",Q1778="Lead")),
(AND('[1]PWS Information'!$E$10="NTNC",Q1778="Lead")))),"Tier 1",
IF((OR((AND('[1]PWS Information'!$E$10="CWS",U1778="Multiple Family Residence",'[1]PWS Information'!$E$11="No",Q1778="Lead")),
(AND('[1]PWS Information'!$E$10="CWS",U1778="Other",Q1778="Lead")),
(AND('[1]PWS Information'!$E$10="CWS",U1778="Building",Q1778="Lead")))),"Tier 2",
IF((OR((AND('[1]PWS Information'!$E$10="CWS",U1778="Single Family Residence",Q1778="Galvanized Requiring Replacement")),
(AND('[1]PWS Information'!$E$10="CWS",U1778="Single Family Residence",Q1778="Galvanized Requiring Replacement",R1778="Yes")),
(AND('[1]PWS Information'!$E$10="NTNC",Q1778="Galvanized Requiring Replacement")),
(AND('[1]PWS Information'!$E$10="NTNC",U1778="Single Family Residence",R1778="Yes")))),"Tier 3",
IF((OR((AND('[1]PWS Information'!$E$10="CWS",U1778="Single Family Residence",S1778="Yes",Q1778="Non-Lead", J1778="Non-Lead - Copper",L1778="Before 1989")),
(AND('[1]PWS Information'!$E$10="CWS",U1778="Single Family Residence",S1778="Yes",Q1778="Non-Lead", N1778="Non-Lead - Copper",O1778="Before 1989")))),"Tier 4",
IF((OR((AND('[1]PWS Information'!$E$10="NTNC",Q1778="Non-Lead")),
(AND('[1]PWS Information'!$E$10="CWS",Q1778="Non-Lead",S1778="")),
(AND('[1]PWS Information'!$E$10="CWS",Q1778="Non-Lead",S1778="No")),
(AND('[1]PWS Information'!$E$10="CWS",Q1778="Non-Lead",S1778="Don't Know")),
(AND('[1]PWS Information'!$E$10="CWS",Q1778="Non-Lead", J1778="Non-Lead - Copper", S1778="Yes", L1778="Between 1989 and 2014")),
(AND('[1]PWS Information'!$E$10="CWS",Q1778="Non-Lead", J1778="Non-Lead - Copper", S1778="Yes", L1778="After 2014")),
(AND('[1]PWS Information'!$E$10="CWS",Q1778="Non-Lead", J1778="Non-Lead - Copper", S1778="Yes", L1778="Unknown")),
(AND('[1]PWS Information'!$E$10="CWS",Q1778="Non-Lead", N1778="Non-Lead - Copper", S1778="Yes", O1778="Between 1989 and 2014")),
(AND('[1]PWS Information'!$E$10="CWS",Q1778="Non-Lead", N1778="Non-Lead - Copper", S1778="Yes", O1778="After 2014")),
(AND('[1]PWS Information'!$E$10="CWS",Q1778="Non-Lead", N1778="Non-Lead - Copper", S1778="Yes", O1778="Unknown")),
(AND('[1]PWS Information'!$E$10="CWS",Q1778="Unknown")),
(AND('[1]PWS Information'!$E$10="NTNC",Q1778="Unknown")))),"Tier 5",
"")))))</f>
        <v>Tier 5</v>
      </c>
      <c r="Z1778" s="71"/>
      <c r="AA1778" s="71"/>
    </row>
    <row r="1779" spans="1:27" ht="57.6" x14ac:dyDescent="0.3">
      <c r="A1779" s="1"/>
      <c r="B1779" s="70">
        <v>13412630</v>
      </c>
      <c r="C1779" s="60">
        <v>1109</v>
      </c>
      <c r="D1779" s="61" t="s">
        <v>497</v>
      </c>
      <c r="E1779" s="61" t="s">
        <v>49</v>
      </c>
      <c r="F1779" s="61">
        <v>78640</v>
      </c>
      <c r="G1779" s="62" t="s">
        <v>498</v>
      </c>
      <c r="H1779" s="63">
        <v>29.985555600000001</v>
      </c>
      <c r="I1779" s="64">
        <v>-97.836675</v>
      </c>
      <c r="J1779" s="65" t="s">
        <v>50</v>
      </c>
      <c r="K1779" s="66" t="s">
        <v>51</v>
      </c>
      <c r="L1779" s="62" t="s">
        <v>52</v>
      </c>
      <c r="M1779" s="69"/>
      <c r="N1779" s="65" t="s">
        <v>50</v>
      </c>
      <c r="O1779" s="66" t="s">
        <v>52</v>
      </c>
      <c r="P1779" s="69"/>
      <c r="Q1779" s="55" t="str">
        <f t="shared" si="27"/>
        <v>Non-Lead</v>
      </c>
      <c r="R1779" s="70" t="s">
        <v>51</v>
      </c>
      <c r="S1779" s="70" t="s">
        <v>51</v>
      </c>
      <c r="T1779" s="70"/>
      <c r="U1779" s="71" t="s">
        <v>53</v>
      </c>
      <c r="V1779" s="71" t="s">
        <v>51</v>
      </c>
      <c r="W1779" s="71" t="s">
        <v>51</v>
      </c>
      <c r="X1779" s="71" t="s">
        <v>51</v>
      </c>
      <c r="Y1779" s="72" t="str">
        <f>IF((OR((AND('[1]PWS Information'!$E$10="CWS",U1779="Single Family Residence",Q1779="Lead")),
(AND('[1]PWS Information'!$E$10="CWS",U1779="Multiple Family Residence",'[1]PWS Information'!$E$11="Yes",Q1779="Lead")),
(AND('[1]PWS Information'!$E$10="NTNC",Q1779="Lead")))),"Tier 1",
IF((OR((AND('[1]PWS Information'!$E$10="CWS",U1779="Multiple Family Residence",'[1]PWS Information'!$E$11="No",Q1779="Lead")),
(AND('[1]PWS Information'!$E$10="CWS",U1779="Other",Q1779="Lead")),
(AND('[1]PWS Information'!$E$10="CWS",U1779="Building",Q1779="Lead")))),"Tier 2",
IF((OR((AND('[1]PWS Information'!$E$10="CWS",U1779="Single Family Residence",Q1779="Galvanized Requiring Replacement")),
(AND('[1]PWS Information'!$E$10="CWS",U1779="Single Family Residence",Q1779="Galvanized Requiring Replacement",R1779="Yes")),
(AND('[1]PWS Information'!$E$10="NTNC",Q1779="Galvanized Requiring Replacement")),
(AND('[1]PWS Information'!$E$10="NTNC",U1779="Single Family Residence",R1779="Yes")))),"Tier 3",
IF((OR((AND('[1]PWS Information'!$E$10="CWS",U1779="Single Family Residence",S1779="Yes",Q1779="Non-Lead", J1779="Non-Lead - Copper",L1779="Before 1989")),
(AND('[1]PWS Information'!$E$10="CWS",U1779="Single Family Residence",S1779="Yes",Q1779="Non-Lead", N1779="Non-Lead - Copper",O1779="Before 1989")))),"Tier 4",
IF((OR((AND('[1]PWS Information'!$E$10="NTNC",Q1779="Non-Lead")),
(AND('[1]PWS Information'!$E$10="CWS",Q1779="Non-Lead",S1779="")),
(AND('[1]PWS Information'!$E$10="CWS",Q1779="Non-Lead",S1779="No")),
(AND('[1]PWS Information'!$E$10="CWS",Q1779="Non-Lead",S1779="Don't Know")),
(AND('[1]PWS Information'!$E$10="CWS",Q1779="Non-Lead", J1779="Non-Lead - Copper", S1779="Yes", L1779="Between 1989 and 2014")),
(AND('[1]PWS Information'!$E$10="CWS",Q1779="Non-Lead", J1779="Non-Lead - Copper", S1779="Yes", L1779="After 2014")),
(AND('[1]PWS Information'!$E$10="CWS",Q1779="Non-Lead", J1779="Non-Lead - Copper", S1779="Yes", L1779="Unknown")),
(AND('[1]PWS Information'!$E$10="CWS",Q1779="Non-Lead", N1779="Non-Lead - Copper", S1779="Yes", O1779="Between 1989 and 2014")),
(AND('[1]PWS Information'!$E$10="CWS",Q1779="Non-Lead", N1779="Non-Lead - Copper", S1779="Yes", O1779="After 2014")),
(AND('[1]PWS Information'!$E$10="CWS",Q1779="Non-Lead", N1779="Non-Lead - Copper", S1779="Yes", O1779="Unknown")),
(AND('[1]PWS Information'!$E$10="CWS",Q1779="Unknown")),
(AND('[1]PWS Information'!$E$10="NTNC",Q1779="Unknown")))),"Tier 5",
"")))))</f>
        <v>Tier 5</v>
      </c>
      <c r="Z1779" s="71"/>
      <c r="AA1779" s="71"/>
    </row>
    <row r="1780" spans="1:27" ht="57.6" x14ac:dyDescent="0.3">
      <c r="A1780" s="1"/>
      <c r="B1780" s="70">
        <v>9300113</v>
      </c>
      <c r="C1780" s="60">
        <v>1120</v>
      </c>
      <c r="D1780" s="61" t="s">
        <v>497</v>
      </c>
      <c r="E1780" s="61" t="s">
        <v>49</v>
      </c>
      <c r="F1780" s="61">
        <v>78640</v>
      </c>
      <c r="G1780" s="62" t="s">
        <v>498</v>
      </c>
      <c r="H1780" s="63">
        <v>29.985724999999999</v>
      </c>
      <c r="I1780" s="64">
        <v>-97.837136111111107</v>
      </c>
      <c r="J1780" s="65" t="s">
        <v>50</v>
      </c>
      <c r="K1780" s="66" t="s">
        <v>51</v>
      </c>
      <c r="L1780" s="62" t="s">
        <v>52</v>
      </c>
      <c r="M1780" s="69"/>
      <c r="N1780" s="65" t="s">
        <v>50</v>
      </c>
      <c r="O1780" s="66" t="s">
        <v>52</v>
      </c>
      <c r="P1780" s="69"/>
      <c r="Q1780" s="55" t="str">
        <f t="shared" si="27"/>
        <v>Non-Lead</v>
      </c>
      <c r="R1780" s="70" t="s">
        <v>51</v>
      </c>
      <c r="S1780" s="70" t="s">
        <v>51</v>
      </c>
      <c r="T1780" s="70"/>
      <c r="U1780" s="71" t="s">
        <v>53</v>
      </c>
      <c r="V1780" s="71" t="s">
        <v>51</v>
      </c>
      <c r="W1780" s="71" t="s">
        <v>51</v>
      </c>
      <c r="X1780" s="71" t="s">
        <v>51</v>
      </c>
      <c r="Y1780" s="72" t="str">
        <f>IF((OR((AND('[1]PWS Information'!$E$10="CWS",U1780="Single Family Residence",Q1780="Lead")),
(AND('[1]PWS Information'!$E$10="CWS",U1780="Multiple Family Residence",'[1]PWS Information'!$E$11="Yes",Q1780="Lead")),
(AND('[1]PWS Information'!$E$10="NTNC",Q1780="Lead")))),"Tier 1",
IF((OR((AND('[1]PWS Information'!$E$10="CWS",U1780="Multiple Family Residence",'[1]PWS Information'!$E$11="No",Q1780="Lead")),
(AND('[1]PWS Information'!$E$10="CWS",U1780="Other",Q1780="Lead")),
(AND('[1]PWS Information'!$E$10="CWS",U1780="Building",Q1780="Lead")))),"Tier 2",
IF((OR((AND('[1]PWS Information'!$E$10="CWS",U1780="Single Family Residence",Q1780="Galvanized Requiring Replacement")),
(AND('[1]PWS Information'!$E$10="CWS",U1780="Single Family Residence",Q1780="Galvanized Requiring Replacement",R1780="Yes")),
(AND('[1]PWS Information'!$E$10="NTNC",Q1780="Galvanized Requiring Replacement")),
(AND('[1]PWS Information'!$E$10="NTNC",U1780="Single Family Residence",R1780="Yes")))),"Tier 3",
IF((OR((AND('[1]PWS Information'!$E$10="CWS",U1780="Single Family Residence",S1780="Yes",Q1780="Non-Lead", J1780="Non-Lead - Copper",L1780="Before 1989")),
(AND('[1]PWS Information'!$E$10="CWS",U1780="Single Family Residence",S1780="Yes",Q1780="Non-Lead", N1780="Non-Lead - Copper",O1780="Before 1989")))),"Tier 4",
IF((OR((AND('[1]PWS Information'!$E$10="NTNC",Q1780="Non-Lead")),
(AND('[1]PWS Information'!$E$10="CWS",Q1780="Non-Lead",S1780="")),
(AND('[1]PWS Information'!$E$10="CWS",Q1780="Non-Lead",S1780="No")),
(AND('[1]PWS Information'!$E$10="CWS",Q1780="Non-Lead",S1780="Don't Know")),
(AND('[1]PWS Information'!$E$10="CWS",Q1780="Non-Lead", J1780="Non-Lead - Copper", S1780="Yes", L1780="Between 1989 and 2014")),
(AND('[1]PWS Information'!$E$10="CWS",Q1780="Non-Lead", J1780="Non-Lead - Copper", S1780="Yes", L1780="After 2014")),
(AND('[1]PWS Information'!$E$10="CWS",Q1780="Non-Lead", J1780="Non-Lead - Copper", S1780="Yes", L1780="Unknown")),
(AND('[1]PWS Information'!$E$10="CWS",Q1780="Non-Lead", N1780="Non-Lead - Copper", S1780="Yes", O1780="Between 1989 and 2014")),
(AND('[1]PWS Information'!$E$10="CWS",Q1780="Non-Lead", N1780="Non-Lead - Copper", S1780="Yes", O1780="After 2014")),
(AND('[1]PWS Information'!$E$10="CWS",Q1780="Non-Lead", N1780="Non-Lead - Copper", S1780="Yes", O1780="Unknown")),
(AND('[1]PWS Information'!$E$10="CWS",Q1780="Unknown")),
(AND('[1]PWS Information'!$E$10="NTNC",Q1780="Unknown")))),"Tier 5",
"")))))</f>
        <v>Tier 5</v>
      </c>
      <c r="Z1780" s="71"/>
      <c r="AA1780" s="71"/>
    </row>
    <row r="1781" spans="1:27" ht="57.6" x14ac:dyDescent="0.3">
      <c r="A1781" s="1"/>
      <c r="B1781" s="70">
        <v>11221161</v>
      </c>
      <c r="C1781" s="60">
        <v>1121</v>
      </c>
      <c r="D1781" s="61" t="s">
        <v>497</v>
      </c>
      <c r="E1781" s="61" t="s">
        <v>49</v>
      </c>
      <c r="F1781" s="61">
        <v>78640</v>
      </c>
      <c r="G1781" s="62" t="s">
        <v>498</v>
      </c>
      <c r="H1781" s="63">
        <v>29.985452800000001</v>
      </c>
      <c r="I1781" s="64">
        <v>-97.836797222222202</v>
      </c>
      <c r="J1781" s="65" t="s">
        <v>50</v>
      </c>
      <c r="K1781" s="66" t="s">
        <v>51</v>
      </c>
      <c r="L1781" s="62" t="s">
        <v>52</v>
      </c>
      <c r="M1781" s="69"/>
      <c r="N1781" s="65" t="s">
        <v>50</v>
      </c>
      <c r="O1781" s="66" t="s">
        <v>52</v>
      </c>
      <c r="P1781" s="69"/>
      <c r="Q1781" s="55" t="str">
        <f t="shared" si="27"/>
        <v>Non-Lead</v>
      </c>
      <c r="R1781" s="70" t="s">
        <v>51</v>
      </c>
      <c r="S1781" s="70" t="s">
        <v>51</v>
      </c>
      <c r="T1781" s="70"/>
      <c r="U1781" s="71" t="s">
        <v>53</v>
      </c>
      <c r="V1781" s="71" t="s">
        <v>51</v>
      </c>
      <c r="W1781" s="71" t="s">
        <v>51</v>
      </c>
      <c r="X1781" s="71" t="s">
        <v>51</v>
      </c>
      <c r="Y1781" s="72" t="str">
        <f>IF((OR((AND('[1]PWS Information'!$E$10="CWS",U1781="Single Family Residence",Q1781="Lead")),
(AND('[1]PWS Information'!$E$10="CWS",U1781="Multiple Family Residence",'[1]PWS Information'!$E$11="Yes",Q1781="Lead")),
(AND('[1]PWS Information'!$E$10="NTNC",Q1781="Lead")))),"Tier 1",
IF((OR((AND('[1]PWS Information'!$E$10="CWS",U1781="Multiple Family Residence",'[1]PWS Information'!$E$11="No",Q1781="Lead")),
(AND('[1]PWS Information'!$E$10="CWS",U1781="Other",Q1781="Lead")),
(AND('[1]PWS Information'!$E$10="CWS",U1781="Building",Q1781="Lead")))),"Tier 2",
IF((OR((AND('[1]PWS Information'!$E$10="CWS",U1781="Single Family Residence",Q1781="Galvanized Requiring Replacement")),
(AND('[1]PWS Information'!$E$10="CWS",U1781="Single Family Residence",Q1781="Galvanized Requiring Replacement",R1781="Yes")),
(AND('[1]PWS Information'!$E$10="NTNC",Q1781="Galvanized Requiring Replacement")),
(AND('[1]PWS Information'!$E$10="NTNC",U1781="Single Family Residence",R1781="Yes")))),"Tier 3",
IF((OR((AND('[1]PWS Information'!$E$10="CWS",U1781="Single Family Residence",S1781="Yes",Q1781="Non-Lead", J1781="Non-Lead - Copper",L1781="Before 1989")),
(AND('[1]PWS Information'!$E$10="CWS",U1781="Single Family Residence",S1781="Yes",Q1781="Non-Lead", N1781="Non-Lead - Copper",O1781="Before 1989")))),"Tier 4",
IF((OR((AND('[1]PWS Information'!$E$10="NTNC",Q1781="Non-Lead")),
(AND('[1]PWS Information'!$E$10="CWS",Q1781="Non-Lead",S1781="")),
(AND('[1]PWS Information'!$E$10="CWS",Q1781="Non-Lead",S1781="No")),
(AND('[1]PWS Information'!$E$10="CWS",Q1781="Non-Lead",S1781="Don't Know")),
(AND('[1]PWS Information'!$E$10="CWS",Q1781="Non-Lead", J1781="Non-Lead - Copper", S1781="Yes", L1781="Between 1989 and 2014")),
(AND('[1]PWS Information'!$E$10="CWS",Q1781="Non-Lead", J1781="Non-Lead - Copper", S1781="Yes", L1781="After 2014")),
(AND('[1]PWS Information'!$E$10="CWS",Q1781="Non-Lead", J1781="Non-Lead - Copper", S1781="Yes", L1781="Unknown")),
(AND('[1]PWS Information'!$E$10="CWS",Q1781="Non-Lead", N1781="Non-Lead - Copper", S1781="Yes", O1781="Between 1989 and 2014")),
(AND('[1]PWS Information'!$E$10="CWS",Q1781="Non-Lead", N1781="Non-Lead - Copper", S1781="Yes", O1781="After 2014")),
(AND('[1]PWS Information'!$E$10="CWS",Q1781="Non-Lead", N1781="Non-Lead - Copper", S1781="Yes", O1781="Unknown")),
(AND('[1]PWS Information'!$E$10="CWS",Q1781="Unknown")),
(AND('[1]PWS Information'!$E$10="NTNC",Q1781="Unknown")))),"Tier 5",
"")))))</f>
        <v>Tier 5</v>
      </c>
      <c r="Z1781" s="71"/>
      <c r="AA1781" s="71"/>
    </row>
    <row r="1782" spans="1:27" ht="57.6" x14ac:dyDescent="0.3">
      <c r="A1782" s="17"/>
      <c r="B1782" s="70">
        <v>15596946</v>
      </c>
      <c r="C1782" s="60">
        <v>1132</v>
      </c>
      <c r="D1782" s="61" t="s">
        <v>497</v>
      </c>
      <c r="E1782" s="61" t="s">
        <v>49</v>
      </c>
      <c r="F1782" s="61">
        <v>78640</v>
      </c>
      <c r="G1782" s="62" t="s">
        <v>498</v>
      </c>
      <c r="H1782" s="63">
        <v>29.985619400000001</v>
      </c>
      <c r="I1782" s="64">
        <v>-97.837327777777702</v>
      </c>
      <c r="J1782" s="65" t="s">
        <v>50</v>
      </c>
      <c r="K1782" s="66" t="s">
        <v>51</v>
      </c>
      <c r="L1782" s="62" t="s">
        <v>52</v>
      </c>
      <c r="M1782" s="69"/>
      <c r="N1782" s="65" t="s">
        <v>50</v>
      </c>
      <c r="O1782" s="66" t="s">
        <v>52</v>
      </c>
      <c r="P1782" s="69"/>
      <c r="Q1782" s="55" t="str">
        <f t="shared" si="27"/>
        <v>Non-Lead</v>
      </c>
      <c r="R1782" s="70" t="s">
        <v>51</v>
      </c>
      <c r="S1782" s="70" t="s">
        <v>51</v>
      </c>
      <c r="T1782" s="70"/>
      <c r="U1782" s="71" t="s">
        <v>53</v>
      </c>
      <c r="V1782" s="71" t="s">
        <v>51</v>
      </c>
      <c r="W1782" s="71" t="s">
        <v>51</v>
      </c>
      <c r="X1782" s="71" t="s">
        <v>51</v>
      </c>
      <c r="Y1782" s="72" t="str">
        <f>IF((OR((AND('[1]PWS Information'!$E$10="CWS",U1782="Single Family Residence",Q1782="Lead")),
(AND('[1]PWS Information'!$E$10="CWS",U1782="Multiple Family Residence",'[1]PWS Information'!$E$11="Yes",Q1782="Lead")),
(AND('[1]PWS Information'!$E$10="NTNC",Q1782="Lead")))),"Tier 1",
IF((OR((AND('[1]PWS Information'!$E$10="CWS",U1782="Multiple Family Residence",'[1]PWS Information'!$E$11="No",Q1782="Lead")),
(AND('[1]PWS Information'!$E$10="CWS",U1782="Other",Q1782="Lead")),
(AND('[1]PWS Information'!$E$10="CWS",U1782="Building",Q1782="Lead")))),"Tier 2",
IF((OR((AND('[1]PWS Information'!$E$10="CWS",U1782="Single Family Residence",Q1782="Galvanized Requiring Replacement")),
(AND('[1]PWS Information'!$E$10="CWS",U1782="Single Family Residence",Q1782="Galvanized Requiring Replacement",R1782="Yes")),
(AND('[1]PWS Information'!$E$10="NTNC",Q1782="Galvanized Requiring Replacement")),
(AND('[1]PWS Information'!$E$10="NTNC",U1782="Single Family Residence",R1782="Yes")))),"Tier 3",
IF((OR((AND('[1]PWS Information'!$E$10="CWS",U1782="Single Family Residence",S1782="Yes",Q1782="Non-Lead", J1782="Non-Lead - Copper",L1782="Before 1989")),
(AND('[1]PWS Information'!$E$10="CWS",U1782="Single Family Residence",S1782="Yes",Q1782="Non-Lead", N1782="Non-Lead - Copper",O1782="Before 1989")))),"Tier 4",
IF((OR((AND('[1]PWS Information'!$E$10="NTNC",Q1782="Non-Lead")),
(AND('[1]PWS Information'!$E$10="CWS",Q1782="Non-Lead",S1782="")),
(AND('[1]PWS Information'!$E$10="CWS",Q1782="Non-Lead",S1782="No")),
(AND('[1]PWS Information'!$E$10="CWS",Q1782="Non-Lead",S1782="Don't Know")),
(AND('[1]PWS Information'!$E$10="CWS",Q1782="Non-Lead", J1782="Non-Lead - Copper", S1782="Yes", L1782="Between 1989 and 2014")),
(AND('[1]PWS Information'!$E$10="CWS",Q1782="Non-Lead", J1782="Non-Lead - Copper", S1782="Yes", L1782="After 2014")),
(AND('[1]PWS Information'!$E$10="CWS",Q1782="Non-Lead", J1782="Non-Lead - Copper", S1782="Yes", L1782="Unknown")),
(AND('[1]PWS Information'!$E$10="CWS",Q1782="Non-Lead", N1782="Non-Lead - Copper", S1782="Yes", O1782="Between 1989 and 2014")),
(AND('[1]PWS Information'!$E$10="CWS",Q1782="Non-Lead", N1782="Non-Lead - Copper", S1782="Yes", O1782="After 2014")),
(AND('[1]PWS Information'!$E$10="CWS",Q1782="Non-Lead", N1782="Non-Lead - Copper", S1782="Yes", O1782="Unknown")),
(AND('[1]PWS Information'!$E$10="CWS",Q1782="Unknown")),
(AND('[1]PWS Information'!$E$10="NTNC",Q1782="Unknown")))),"Tier 5",
"")))))</f>
        <v>Tier 5</v>
      </c>
      <c r="Z1782" s="71"/>
      <c r="AA1782" s="71"/>
    </row>
    <row r="1783" spans="1:27" ht="57.6" x14ac:dyDescent="0.3">
      <c r="A1783" s="1"/>
      <c r="B1783" s="70">
        <v>4307781</v>
      </c>
      <c r="C1783" s="60">
        <v>1133</v>
      </c>
      <c r="D1783" s="61" t="s">
        <v>497</v>
      </c>
      <c r="E1783" s="61" t="s">
        <v>49</v>
      </c>
      <c r="F1783" s="61">
        <v>78640</v>
      </c>
      <c r="G1783" s="62" t="s">
        <v>498</v>
      </c>
      <c r="H1783" s="63">
        <v>29.985313900000001</v>
      </c>
      <c r="I1783" s="64">
        <v>-97.836913888888802</v>
      </c>
      <c r="J1783" s="65" t="s">
        <v>50</v>
      </c>
      <c r="K1783" s="66" t="s">
        <v>51</v>
      </c>
      <c r="L1783" s="62" t="s">
        <v>52</v>
      </c>
      <c r="M1783" s="69"/>
      <c r="N1783" s="65" t="s">
        <v>50</v>
      </c>
      <c r="O1783" s="66" t="s">
        <v>52</v>
      </c>
      <c r="P1783" s="69"/>
      <c r="Q1783" s="55" t="str">
        <f t="shared" si="27"/>
        <v>Non-Lead</v>
      </c>
      <c r="R1783" s="70" t="s">
        <v>51</v>
      </c>
      <c r="S1783" s="70" t="s">
        <v>51</v>
      </c>
      <c r="T1783" s="70"/>
      <c r="U1783" s="71" t="s">
        <v>53</v>
      </c>
      <c r="V1783" s="71" t="s">
        <v>51</v>
      </c>
      <c r="W1783" s="71" t="s">
        <v>51</v>
      </c>
      <c r="X1783" s="71" t="s">
        <v>51</v>
      </c>
      <c r="Y1783" s="72" t="str">
        <f>IF((OR((AND('[1]PWS Information'!$E$10="CWS",U1783="Single Family Residence",Q1783="Lead")),
(AND('[1]PWS Information'!$E$10="CWS",U1783="Multiple Family Residence",'[1]PWS Information'!$E$11="Yes",Q1783="Lead")),
(AND('[1]PWS Information'!$E$10="NTNC",Q1783="Lead")))),"Tier 1",
IF((OR((AND('[1]PWS Information'!$E$10="CWS",U1783="Multiple Family Residence",'[1]PWS Information'!$E$11="No",Q1783="Lead")),
(AND('[1]PWS Information'!$E$10="CWS",U1783="Other",Q1783="Lead")),
(AND('[1]PWS Information'!$E$10="CWS",U1783="Building",Q1783="Lead")))),"Tier 2",
IF((OR((AND('[1]PWS Information'!$E$10="CWS",U1783="Single Family Residence",Q1783="Galvanized Requiring Replacement")),
(AND('[1]PWS Information'!$E$10="CWS",U1783="Single Family Residence",Q1783="Galvanized Requiring Replacement",R1783="Yes")),
(AND('[1]PWS Information'!$E$10="NTNC",Q1783="Galvanized Requiring Replacement")),
(AND('[1]PWS Information'!$E$10="NTNC",U1783="Single Family Residence",R1783="Yes")))),"Tier 3",
IF((OR((AND('[1]PWS Information'!$E$10="CWS",U1783="Single Family Residence",S1783="Yes",Q1783="Non-Lead", J1783="Non-Lead - Copper",L1783="Before 1989")),
(AND('[1]PWS Information'!$E$10="CWS",U1783="Single Family Residence",S1783="Yes",Q1783="Non-Lead", N1783="Non-Lead - Copper",O1783="Before 1989")))),"Tier 4",
IF((OR((AND('[1]PWS Information'!$E$10="NTNC",Q1783="Non-Lead")),
(AND('[1]PWS Information'!$E$10="CWS",Q1783="Non-Lead",S1783="")),
(AND('[1]PWS Information'!$E$10="CWS",Q1783="Non-Lead",S1783="No")),
(AND('[1]PWS Information'!$E$10="CWS",Q1783="Non-Lead",S1783="Don't Know")),
(AND('[1]PWS Information'!$E$10="CWS",Q1783="Non-Lead", J1783="Non-Lead - Copper", S1783="Yes", L1783="Between 1989 and 2014")),
(AND('[1]PWS Information'!$E$10="CWS",Q1783="Non-Lead", J1783="Non-Lead - Copper", S1783="Yes", L1783="After 2014")),
(AND('[1]PWS Information'!$E$10="CWS",Q1783="Non-Lead", J1783="Non-Lead - Copper", S1783="Yes", L1783="Unknown")),
(AND('[1]PWS Information'!$E$10="CWS",Q1783="Non-Lead", N1783="Non-Lead - Copper", S1783="Yes", O1783="Between 1989 and 2014")),
(AND('[1]PWS Information'!$E$10="CWS",Q1783="Non-Lead", N1783="Non-Lead - Copper", S1783="Yes", O1783="After 2014")),
(AND('[1]PWS Information'!$E$10="CWS",Q1783="Non-Lead", N1783="Non-Lead - Copper", S1783="Yes", O1783="Unknown")),
(AND('[1]PWS Information'!$E$10="CWS",Q1783="Unknown")),
(AND('[1]PWS Information'!$E$10="NTNC",Q1783="Unknown")))),"Tier 5",
"")))))</f>
        <v>Tier 5</v>
      </c>
      <c r="Z1783" s="71"/>
      <c r="AA1783" s="71"/>
    </row>
    <row r="1784" spans="1:27" ht="57.6" x14ac:dyDescent="0.3">
      <c r="A1784" s="1"/>
      <c r="B1784" s="70">
        <v>10760602</v>
      </c>
      <c r="C1784" s="60">
        <v>1156</v>
      </c>
      <c r="D1784" s="61" t="s">
        <v>497</v>
      </c>
      <c r="E1784" s="61" t="s">
        <v>49</v>
      </c>
      <c r="F1784" s="61">
        <v>78640</v>
      </c>
      <c r="G1784" s="62" t="s">
        <v>498</v>
      </c>
      <c r="H1784" s="63">
        <v>29.9853472</v>
      </c>
      <c r="I1784" s="64">
        <v>-97.837624999999903</v>
      </c>
      <c r="J1784" s="65" t="s">
        <v>50</v>
      </c>
      <c r="K1784" s="66" t="s">
        <v>51</v>
      </c>
      <c r="L1784" s="62" t="s">
        <v>52</v>
      </c>
      <c r="M1784" s="69"/>
      <c r="N1784" s="65" t="s">
        <v>50</v>
      </c>
      <c r="O1784" s="66" t="s">
        <v>52</v>
      </c>
      <c r="P1784" s="69"/>
      <c r="Q1784" s="55" t="str">
        <f t="shared" si="27"/>
        <v>Non-Lead</v>
      </c>
      <c r="R1784" s="70" t="s">
        <v>51</v>
      </c>
      <c r="S1784" s="70" t="s">
        <v>51</v>
      </c>
      <c r="T1784" s="70"/>
      <c r="U1784" s="71" t="s">
        <v>53</v>
      </c>
      <c r="V1784" s="71" t="s">
        <v>51</v>
      </c>
      <c r="W1784" s="71" t="s">
        <v>51</v>
      </c>
      <c r="X1784" s="71" t="s">
        <v>51</v>
      </c>
      <c r="Y1784" s="72" t="str">
        <f>IF((OR((AND('[1]PWS Information'!$E$10="CWS",U1784="Single Family Residence",Q1784="Lead")),
(AND('[1]PWS Information'!$E$10="CWS",U1784="Multiple Family Residence",'[1]PWS Information'!$E$11="Yes",Q1784="Lead")),
(AND('[1]PWS Information'!$E$10="NTNC",Q1784="Lead")))),"Tier 1",
IF((OR((AND('[1]PWS Information'!$E$10="CWS",U1784="Multiple Family Residence",'[1]PWS Information'!$E$11="No",Q1784="Lead")),
(AND('[1]PWS Information'!$E$10="CWS",U1784="Other",Q1784="Lead")),
(AND('[1]PWS Information'!$E$10="CWS",U1784="Building",Q1784="Lead")))),"Tier 2",
IF((OR((AND('[1]PWS Information'!$E$10="CWS",U1784="Single Family Residence",Q1784="Galvanized Requiring Replacement")),
(AND('[1]PWS Information'!$E$10="CWS",U1784="Single Family Residence",Q1784="Galvanized Requiring Replacement",R1784="Yes")),
(AND('[1]PWS Information'!$E$10="NTNC",Q1784="Galvanized Requiring Replacement")),
(AND('[1]PWS Information'!$E$10="NTNC",U1784="Single Family Residence",R1784="Yes")))),"Tier 3",
IF((OR((AND('[1]PWS Information'!$E$10="CWS",U1784="Single Family Residence",S1784="Yes",Q1784="Non-Lead", J1784="Non-Lead - Copper",L1784="Before 1989")),
(AND('[1]PWS Information'!$E$10="CWS",U1784="Single Family Residence",S1784="Yes",Q1784="Non-Lead", N1784="Non-Lead - Copper",O1784="Before 1989")))),"Tier 4",
IF((OR((AND('[1]PWS Information'!$E$10="NTNC",Q1784="Non-Lead")),
(AND('[1]PWS Information'!$E$10="CWS",Q1784="Non-Lead",S1784="")),
(AND('[1]PWS Information'!$E$10="CWS",Q1784="Non-Lead",S1784="No")),
(AND('[1]PWS Information'!$E$10="CWS",Q1784="Non-Lead",S1784="Don't Know")),
(AND('[1]PWS Information'!$E$10="CWS",Q1784="Non-Lead", J1784="Non-Lead - Copper", S1784="Yes", L1784="Between 1989 and 2014")),
(AND('[1]PWS Information'!$E$10="CWS",Q1784="Non-Lead", J1784="Non-Lead - Copper", S1784="Yes", L1784="After 2014")),
(AND('[1]PWS Information'!$E$10="CWS",Q1784="Non-Lead", J1784="Non-Lead - Copper", S1784="Yes", L1784="Unknown")),
(AND('[1]PWS Information'!$E$10="CWS",Q1784="Non-Lead", N1784="Non-Lead - Copper", S1784="Yes", O1784="Between 1989 and 2014")),
(AND('[1]PWS Information'!$E$10="CWS",Q1784="Non-Lead", N1784="Non-Lead - Copper", S1784="Yes", O1784="After 2014")),
(AND('[1]PWS Information'!$E$10="CWS",Q1784="Non-Lead", N1784="Non-Lead - Copper", S1784="Yes", O1784="Unknown")),
(AND('[1]PWS Information'!$E$10="CWS",Q1784="Unknown")),
(AND('[1]PWS Information'!$E$10="NTNC",Q1784="Unknown")))),"Tier 5",
"")))))</f>
        <v>Tier 5</v>
      </c>
      <c r="Z1784" s="71"/>
      <c r="AA1784" s="71"/>
    </row>
    <row r="1785" spans="1:27" ht="57.6" x14ac:dyDescent="0.3">
      <c r="A1785" s="1"/>
      <c r="B1785" s="70">
        <v>10533479</v>
      </c>
      <c r="C1785" s="60">
        <v>1157</v>
      </c>
      <c r="D1785" s="61" t="s">
        <v>497</v>
      </c>
      <c r="E1785" s="61" t="s">
        <v>49</v>
      </c>
      <c r="F1785" s="61">
        <v>78640</v>
      </c>
      <c r="G1785" s="62" t="s">
        <v>498</v>
      </c>
      <c r="H1785" s="63">
        <v>29.985019399999999</v>
      </c>
      <c r="I1785" s="64">
        <v>-97.837233333333302</v>
      </c>
      <c r="J1785" s="65" t="s">
        <v>50</v>
      </c>
      <c r="K1785" s="66" t="s">
        <v>51</v>
      </c>
      <c r="L1785" s="62" t="s">
        <v>52</v>
      </c>
      <c r="M1785" s="69"/>
      <c r="N1785" s="65" t="s">
        <v>50</v>
      </c>
      <c r="O1785" s="66" t="s">
        <v>52</v>
      </c>
      <c r="P1785" s="69"/>
      <c r="Q1785" s="55" t="str">
        <f t="shared" si="27"/>
        <v>Non-Lead</v>
      </c>
      <c r="R1785" s="70" t="s">
        <v>51</v>
      </c>
      <c r="S1785" s="70" t="s">
        <v>51</v>
      </c>
      <c r="T1785" s="70"/>
      <c r="U1785" s="71" t="s">
        <v>53</v>
      </c>
      <c r="V1785" s="71" t="s">
        <v>51</v>
      </c>
      <c r="W1785" s="71" t="s">
        <v>51</v>
      </c>
      <c r="X1785" s="71" t="s">
        <v>51</v>
      </c>
      <c r="Y1785" s="72" t="str">
        <f>IF((OR((AND('[1]PWS Information'!$E$10="CWS",U1785="Single Family Residence",Q1785="Lead")),
(AND('[1]PWS Information'!$E$10="CWS",U1785="Multiple Family Residence",'[1]PWS Information'!$E$11="Yes",Q1785="Lead")),
(AND('[1]PWS Information'!$E$10="NTNC",Q1785="Lead")))),"Tier 1",
IF((OR((AND('[1]PWS Information'!$E$10="CWS",U1785="Multiple Family Residence",'[1]PWS Information'!$E$11="No",Q1785="Lead")),
(AND('[1]PWS Information'!$E$10="CWS",U1785="Other",Q1785="Lead")),
(AND('[1]PWS Information'!$E$10="CWS",U1785="Building",Q1785="Lead")))),"Tier 2",
IF((OR((AND('[1]PWS Information'!$E$10="CWS",U1785="Single Family Residence",Q1785="Galvanized Requiring Replacement")),
(AND('[1]PWS Information'!$E$10="CWS",U1785="Single Family Residence",Q1785="Galvanized Requiring Replacement",R1785="Yes")),
(AND('[1]PWS Information'!$E$10="NTNC",Q1785="Galvanized Requiring Replacement")),
(AND('[1]PWS Information'!$E$10="NTNC",U1785="Single Family Residence",R1785="Yes")))),"Tier 3",
IF((OR((AND('[1]PWS Information'!$E$10="CWS",U1785="Single Family Residence",S1785="Yes",Q1785="Non-Lead", J1785="Non-Lead - Copper",L1785="Before 1989")),
(AND('[1]PWS Information'!$E$10="CWS",U1785="Single Family Residence",S1785="Yes",Q1785="Non-Lead", N1785="Non-Lead - Copper",O1785="Before 1989")))),"Tier 4",
IF((OR((AND('[1]PWS Information'!$E$10="NTNC",Q1785="Non-Lead")),
(AND('[1]PWS Information'!$E$10="CWS",Q1785="Non-Lead",S1785="")),
(AND('[1]PWS Information'!$E$10="CWS",Q1785="Non-Lead",S1785="No")),
(AND('[1]PWS Information'!$E$10="CWS",Q1785="Non-Lead",S1785="Don't Know")),
(AND('[1]PWS Information'!$E$10="CWS",Q1785="Non-Lead", J1785="Non-Lead - Copper", S1785="Yes", L1785="Between 1989 and 2014")),
(AND('[1]PWS Information'!$E$10="CWS",Q1785="Non-Lead", J1785="Non-Lead - Copper", S1785="Yes", L1785="After 2014")),
(AND('[1]PWS Information'!$E$10="CWS",Q1785="Non-Lead", J1785="Non-Lead - Copper", S1785="Yes", L1785="Unknown")),
(AND('[1]PWS Information'!$E$10="CWS",Q1785="Non-Lead", N1785="Non-Lead - Copper", S1785="Yes", O1785="Between 1989 and 2014")),
(AND('[1]PWS Information'!$E$10="CWS",Q1785="Non-Lead", N1785="Non-Lead - Copper", S1785="Yes", O1785="After 2014")),
(AND('[1]PWS Information'!$E$10="CWS",Q1785="Non-Lead", N1785="Non-Lead - Copper", S1785="Yes", O1785="Unknown")),
(AND('[1]PWS Information'!$E$10="CWS",Q1785="Unknown")),
(AND('[1]PWS Information'!$E$10="NTNC",Q1785="Unknown")))),"Tier 5",
"")))))</f>
        <v>Tier 5</v>
      </c>
      <c r="Z1785" s="71"/>
      <c r="AA1785" s="71"/>
    </row>
    <row r="1786" spans="1:27" ht="57.6" x14ac:dyDescent="0.3">
      <c r="A1786" s="17"/>
      <c r="B1786" s="70">
        <v>10748726</v>
      </c>
      <c r="C1786" s="60">
        <v>1168</v>
      </c>
      <c r="D1786" s="61" t="s">
        <v>497</v>
      </c>
      <c r="E1786" s="61" t="s">
        <v>49</v>
      </c>
      <c r="F1786" s="61">
        <v>78640</v>
      </c>
      <c r="G1786" s="62" t="s">
        <v>498</v>
      </c>
      <c r="H1786" s="63">
        <v>29.985227800000001</v>
      </c>
      <c r="I1786" s="64">
        <v>-97.837752777777695</v>
      </c>
      <c r="J1786" s="65" t="s">
        <v>50</v>
      </c>
      <c r="K1786" s="66" t="s">
        <v>51</v>
      </c>
      <c r="L1786" s="62" t="s">
        <v>52</v>
      </c>
      <c r="M1786" s="69"/>
      <c r="N1786" s="65" t="s">
        <v>50</v>
      </c>
      <c r="O1786" s="66" t="s">
        <v>52</v>
      </c>
      <c r="P1786" s="69"/>
      <c r="Q1786" s="55" t="str">
        <f t="shared" si="27"/>
        <v>Non-Lead</v>
      </c>
      <c r="R1786" s="70" t="s">
        <v>51</v>
      </c>
      <c r="S1786" s="70" t="s">
        <v>51</v>
      </c>
      <c r="T1786" s="70"/>
      <c r="U1786" s="71" t="s">
        <v>53</v>
      </c>
      <c r="V1786" s="71" t="s">
        <v>51</v>
      </c>
      <c r="W1786" s="71" t="s">
        <v>51</v>
      </c>
      <c r="X1786" s="71" t="s">
        <v>51</v>
      </c>
      <c r="Y1786" s="72" t="str">
        <f>IF((OR((AND('[1]PWS Information'!$E$10="CWS",U1786="Single Family Residence",Q1786="Lead")),
(AND('[1]PWS Information'!$E$10="CWS",U1786="Multiple Family Residence",'[1]PWS Information'!$E$11="Yes",Q1786="Lead")),
(AND('[1]PWS Information'!$E$10="NTNC",Q1786="Lead")))),"Tier 1",
IF((OR((AND('[1]PWS Information'!$E$10="CWS",U1786="Multiple Family Residence",'[1]PWS Information'!$E$11="No",Q1786="Lead")),
(AND('[1]PWS Information'!$E$10="CWS",U1786="Other",Q1786="Lead")),
(AND('[1]PWS Information'!$E$10="CWS",U1786="Building",Q1786="Lead")))),"Tier 2",
IF((OR((AND('[1]PWS Information'!$E$10="CWS",U1786="Single Family Residence",Q1786="Galvanized Requiring Replacement")),
(AND('[1]PWS Information'!$E$10="CWS",U1786="Single Family Residence",Q1786="Galvanized Requiring Replacement",R1786="Yes")),
(AND('[1]PWS Information'!$E$10="NTNC",Q1786="Galvanized Requiring Replacement")),
(AND('[1]PWS Information'!$E$10="NTNC",U1786="Single Family Residence",R1786="Yes")))),"Tier 3",
IF((OR((AND('[1]PWS Information'!$E$10="CWS",U1786="Single Family Residence",S1786="Yes",Q1786="Non-Lead", J1786="Non-Lead - Copper",L1786="Before 1989")),
(AND('[1]PWS Information'!$E$10="CWS",U1786="Single Family Residence",S1786="Yes",Q1786="Non-Lead", N1786="Non-Lead - Copper",O1786="Before 1989")))),"Tier 4",
IF((OR((AND('[1]PWS Information'!$E$10="NTNC",Q1786="Non-Lead")),
(AND('[1]PWS Information'!$E$10="CWS",Q1786="Non-Lead",S1786="")),
(AND('[1]PWS Information'!$E$10="CWS",Q1786="Non-Lead",S1786="No")),
(AND('[1]PWS Information'!$E$10="CWS",Q1786="Non-Lead",S1786="Don't Know")),
(AND('[1]PWS Information'!$E$10="CWS",Q1786="Non-Lead", J1786="Non-Lead - Copper", S1786="Yes", L1786="Between 1989 and 2014")),
(AND('[1]PWS Information'!$E$10="CWS",Q1786="Non-Lead", J1786="Non-Lead - Copper", S1786="Yes", L1786="After 2014")),
(AND('[1]PWS Information'!$E$10="CWS",Q1786="Non-Lead", J1786="Non-Lead - Copper", S1786="Yes", L1786="Unknown")),
(AND('[1]PWS Information'!$E$10="CWS",Q1786="Non-Lead", N1786="Non-Lead - Copper", S1786="Yes", O1786="Between 1989 and 2014")),
(AND('[1]PWS Information'!$E$10="CWS",Q1786="Non-Lead", N1786="Non-Lead - Copper", S1786="Yes", O1786="After 2014")),
(AND('[1]PWS Information'!$E$10="CWS",Q1786="Non-Lead", N1786="Non-Lead - Copper", S1786="Yes", O1786="Unknown")),
(AND('[1]PWS Information'!$E$10="CWS",Q1786="Unknown")),
(AND('[1]PWS Information'!$E$10="NTNC",Q1786="Unknown")))),"Tier 5",
"")))))</f>
        <v>Tier 5</v>
      </c>
      <c r="Z1786" s="71"/>
      <c r="AA1786" s="71"/>
    </row>
    <row r="1787" spans="1:27" ht="57.6" x14ac:dyDescent="0.3">
      <c r="A1787" s="1"/>
      <c r="B1787" s="70">
        <v>10517034</v>
      </c>
      <c r="C1787" s="60">
        <v>1169</v>
      </c>
      <c r="D1787" s="61" t="s">
        <v>497</v>
      </c>
      <c r="E1787" s="61" t="s">
        <v>49</v>
      </c>
      <c r="F1787" s="61">
        <v>78640</v>
      </c>
      <c r="G1787" s="62" t="s">
        <v>498</v>
      </c>
      <c r="H1787" s="63">
        <v>29.9849222</v>
      </c>
      <c r="I1787" s="64">
        <v>-97.837366666666597</v>
      </c>
      <c r="J1787" s="65" t="s">
        <v>50</v>
      </c>
      <c r="K1787" s="66" t="s">
        <v>51</v>
      </c>
      <c r="L1787" s="62" t="s">
        <v>52</v>
      </c>
      <c r="M1787" s="69"/>
      <c r="N1787" s="65" t="s">
        <v>50</v>
      </c>
      <c r="O1787" s="66" t="s">
        <v>52</v>
      </c>
      <c r="P1787" s="69"/>
      <c r="Q1787" s="55" t="str">
        <f t="shared" si="27"/>
        <v>Non-Lead</v>
      </c>
      <c r="R1787" s="70" t="s">
        <v>51</v>
      </c>
      <c r="S1787" s="70" t="s">
        <v>51</v>
      </c>
      <c r="T1787" s="70"/>
      <c r="U1787" s="71" t="s">
        <v>53</v>
      </c>
      <c r="V1787" s="71" t="s">
        <v>51</v>
      </c>
      <c r="W1787" s="71" t="s">
        <v>51</v>
      </c>
      <c r="X1787" s="71" t="s">
        <v>51</v>
      </c>
      <c r="Y1787" s="72" t="str">
        <f>IF((OR((AND('[1]PWS Information'!$E$10="CWS",U1787="Single Family Residence",Q1787="Lead")),
(AND('[1]PWS Information'!$E$10="CWS",U1787="Multiple Family Residence",'[1]PWS Information'!$E$11="Yes",Q1787="Lead")),
(AND('[1]PWS Information'!$E$10="NTNC",Q1787="Lead")))),"Tier 1",
IF((OR((AND('[1]PWS Information'!$E$10="CWS",U1787="Multiple Family Residence",'[1]PWS Information'!$E$11="No",Q1787="Lead")),
(AND('[1]PWS Information'!$E$10="CWS",U1787="Other",Q1787="Lead")),
(AND('[1]PWS Information'!$E$10="CWS",U1787="Building",Q1787="Lead")))),"Tier 2",
IF((OR((AND('[1]PWS Information'!$E$10="CWS",U1787="Single Family Residence",Q1787="Galvanized Requiring Replacement")),
(AND('[1]PWS Information'!$E$10="CWS",U1787="Single Family Residence",Q1787="Galvanized Requiring Replacement",R1787="Yes")),
(AND('[1]PWS Information'!$E$10="NTNC",Q1787="Galvanized Requiring Replacement")),
(AND('[1]PWS Information'!$E$10="NTNC",U1787="Single Family Residence",R1787="Yes")))),"Tier 3",
IF((OR((AND('[1]PWS Information'!$E$10="CWS",U1787="Single Family Residence",S1787="Yes",Q1787="Non-Lead", J1787="Non-Lead - Copper",L1787="Before 1989")),
(AND('[1]PWS Information'!$E$10="CWS",U1787="Single Family Residence",S1787="Yes",Q1787="Non-Lead", N1787="Non-Lead - Copper",O1787="Before 1989")))),"Tier 4",
IF((OR((AND('[1]PWS Information'!$E$10="NTNC",Q1787="Non-Lead")),
(AND('[1]PWS Information'!$E$10="CWS",Q1787="Non-Lead",S1787="")),
(AND('[1]PWS Information'!$E$10="CWS",Q1787="Non-Lead",S1787="No")),
(AND('[1]PWS Information'!$E$10="CWS",Q1787="Non-Lead",S1787="Don't Know")),
(AND('[1]PWS Information'!$E$10="CWS",Q1787="Non-Lead", J1787="Non-Lead - Copper", S1787="Yes", L1787="Between 1989 and 2014")),
(AND('[1]PWS Information'!$E$10="CWS",Q1787="Non-Lead", J1787="Non-Lead - Copper", S1787="Yes", L1787="After 2014")),
(AND('[1]PWS Information'!$E$10="CWS",Q1787="Non-Lead", J1787="Non-Lead - Copper", S1787="Yes", L1787="Unknown")),
(AND('[1]PWS Information'!$E$10="CWS",Q1787="Non-Lead", N1787="Non-Lead - Copper", S1787="Yes", O1787="Between 1989 and 2014")),
(AND('[1]PWS Information'!$E$10="CWS",Q1787="Non-Lead", N1787="Non-Lead - Copper", S1787="Yes", O1787="After 2014")),
(AND('[1]PWS Information'!$E$10="CWS",Q1787="Non-Lead", N1787="Non-Lead - Copper", S1787="Yes", O1787="Unknown")),
(AND('[1]PWS Information'!$E$10="CWS",Q1787="Unknown")),
(AND('[1]PWS Information'!$E$10="NTNC",Q1787="Unknown")))),"Tier 5",
"")))))</f>
        <v>Tier 5</v>
      </c>
      <c r="Z1787" s="71"/>
      <c r="AA1787" s="71"/>
    </row>
    <row r="1788" spans="1:27" ht="57.6" x14ac:dyDescent="0.3">
      <c r="A1788" s="1"/>
      <c r="B1788" s="70">
        <v>10756243</v>
      </c>
      <c r="C1788" s="60">
        <v>1180</v>
      </c>
      <c r="D1788" s="61" t="s">
        <v>497</v>
      </c>
      <c r="E1788" s="61" t="s">
        <v>49</v>
      </c>
      <c r="F1788" s="61">
        <v>78640</v>
      </c>
      <c r="G1788" s="62" t="s">
        <v>498</v>
      </c>
      <c r="H1788" s="63">
        <v>29.9850694</v>
      </c>
      <c r="I1788" s="64">
        <v>-97.837913888888806</v>
      </c>
      <c r="J1788" s="65" t="s">
        <v>50</v>
      </c>
      <c r="K1788" s="66" t="s">
        <v>51</v>
      </c>
      <c r="L1788" s="62" t="s">
        <v>52</v>
      </c>
      <c r="M1788" s="69"/>
      <c r="N1788" s="65" t="s">
        <v>50</v>
      </c>
      <c r="O1788" s="66" t="s">
        <v>52</v>
      </c>
      <c r="P1788" s="69"/>
      <c r="Q1788" s="55" t="str">
        <f t="shared" si="27"/>
        <v>Non-Lead</v>
      </c>
      <c r="R1788" s="70" t="s">
        <v>51</v>
      </c>
      <c r="S1788" s="70" t="s">
        <v>51</v>
      </c>
      <c r="T1788" s="70"/>
      <c r="U1788" s="71" t="s">
        <v>53</v>
      </c>
      <c r="V1788" s="71" t="s">
        <v>51</v>
      </c>
      <c r="W1788" s="71" t="s">
        <v>51</v>
      </c>
      <c r="X1788" s="71" t="s">
        <v>51</v>
      </c>
      <c r="Y1788" s="72" t="str">
        <f>IF((OR((AND('[1]PWS Information'!$E$10="CWS",U1788="Single Family Residence",Q1788="Lead")),
(AND('[1]PWS Information'!$E$10="CWS",U1788="Multiple Family Residence",'[1]PWS Information'!$E$11="Yes",Q1788="Lead")),
(AND('[1]PWS Information'!$E$10="NTNC",Q1788="Lead")))),"Tier 1",
IF((OR((AND('[1]PWS Information'!$E$10="CWS",U1788="Multiple Family Residence",'[1]PWS Information'!$E$11="No",Q1788="Lead")),
(AND('[1]PWS Information'!$E$10="CWS",U1788="Other",Q1788="Lead")),
(AND('[1]PWS Information'!$E$10="CWS",U1788="Building",Q1788="Lead")))),"Tier 2",
IF((OR((AND('[1]PWS Information'!$E$10="CWS",U1788="Single Family Residence",Q1788="Galvanized Requiring Replacement")),
(AND('[1]PWS Information'!$E$10="CWS",U1788="Single Family Residence",Q1788="Galvanized Requiring Replacement",R1788="Yes")),
(AND('[1]PWS Information'!$E$10="NTNC",Q1788="Galvanized Requiring Replacement")),
(AND('[1]PWS Information'!$E$10="NTNC",U1788="Single Family Residence",R1788="Yes")))),"Tier 3",
IF((OR((AND('[1]PWS Information'!$E$10="CWS",U1788="Single Family Residence",S1788="Yes",Q1788="Non-Lead", J1788="Non-Lead - Copper",L1788="Before 1989")),
(AND('[1]PWS Information'!$E$10="CWS",U1788="Single Family Residence",S1788="Yes",Q1788="Non-Lead", N1788="Non-Lead - Copper",O1788="Before 1989")))),"Tier 4",
IF((OR((AND('[1]PWS Information'!$E$10="NTNC",Q1788="Non-Lead")),
(AND('[1]PWS Information'!$E$10="CWS",Q1788="Non-Lead",S1788="")),
(AND('[1]PWS Information'!$E$10="CWS",Q1788="Non-Lead",S1788="No")),
(AND('[1]PWS Information'!$E$10="CWS",Q1788="Non-Lead",S1788="Don't Know")),
(AND('[1]PWS Information'!$E$10="CWS",Q1788="Non-Lead", J1788="Non-Lead - Copper", S1788="Yes", L1788="Between 1989 and 2014")),
(AND('[1]PWS Information'!$E$10="CWS",Q1788="Non-Lead", J1788="Non-Lead - Copper", S1788="Yes", L1788="After 2014")),
(AND('[1]PWS Information'!$E$10="CWS",Q1788="Non-Lead", J1788="Non-Lead - Copper", S1788="Yes", L1788="Unknown")),
(AND('[1]PWS Information'!$E$10="CWS",Q1788="Non-Lead", N1788="Non-Lead - Copper", S1788="Yes", O1788="Between 1989 and 2014")),
(AND('[1]PWS Information'!$E$10="CWS",Q1788="Non-Lead", N1788="Non-Lead - Copper", S1788="Yes", O1788="After 2014")),
(AND('[1]PWS Information'!$E$10="CWS",Q1788="Non-Lead", N1788="Non-Lead - Copper", S1788="Yes", O1788="Unknown")),
(AND('[1]PWS Information'!$E$10="CWS",Q1788="Unknown")),
(AND('[1]PWS Information'!$E$10="NTNC",Q1788="Unknown")))),"Tier 5",
"")))))</f>
        <v>Tier 5</v>
      </c>
      <c r="Z1788" s="71"/>
      <c r="AA1788" s="71"/>
    </row>
    <row r="1789" spans="1:27" ht="57.6" x14ac:dyDescent="0.3">
      <c r="A1789" s="1"/>
      <c r="B1789" s="70">
        <v>10465034</v>
      </c>
      <c r="C1789" s="60">
        <v>1181</v>
      </c>
      <c r="D1789" s="61" t="s">
        <v>497</v>
      </c>
      <c r="E1789" s="61" t="s">
        <v>49</v>
      </c>
      <c r="F1789" s="61">
        <v>78640</v>
      </c>
      <c r="G1789" s="62" t="s">
        <v>498</v>
      </c>
      <c r="H1789" s="63">
        <v>29.984797199999999</v>
      </c>
      <c r="I1789" s="64">
        <v>-97.837527777777694</v>
      </c>
      <c r="J1789" s="65" t="s">
        <v>50</v>
      </c>
      <c r="K1789" s="66" t="s">
        <v>51</v>
      </c>
      <c r="L1789" s="62" t="s">
        <v>52</v>
      </c>
      <c r="M1789" s="69"/>
      <c r="N1789" s="65" t="s">
        <v>50</v>
      </c>
      <c r="O1789" s="66" t="s">
        <v>52</v>
      </c>
      <c r="P1789" s="69"/>
      <c r="Q1789" s="55" t="str">
        <f t="shared" si="27"/>
        <v>Non-Lead</v>
      </c>
      <c r="R1789" s="70" t="s">
        <v>51</v>
      </c>
      <c r="S1789" s="70" t="s">
        <v>51</v>
      </c>
      <c r="T1789" s="70"/>
      <c r="U1789" s="71" t="s">
        <v>53</v>
      </c>
      <c r="V1789" s="71" t="s">
        <v>51</v>
      </c>
      <c r="W1789" s="71" t="s">
        <v>51</v>
      </c>
      <c r="X1789" s="71" t="s">
        <v>51</v>
      </c>
      <c r="Y1789" s="72" t="str">
        <f>IF((OR((AND('[1]PWS Information'!$E$10="CWS",U1789="Single Family Residence",Q1789="Lead")),
(AND('[1]PWS Information'!$E$10="CWS",U1789="Multiple Family Residence",'[1]PWS Information'!$E$11="Yes",Q1789="Lead")),
(AND('[1]PWS Information'!$E$10="NTNC",Q1789="Lead")))),"Tier 1",
IF((OR((AND('[1]PWS Information'!$E$10="CWS",U1789="Multiple Family Residence",'[1]PWS Information'!$E$11="No",Q1789="Lead")),
(AND('[1]PWS Information'!$E$10="CWS",U1789="Other",Q1789="Lead")),
(AND('[1]PWS Information'!$E$10="CWS",U1789="Building",Q1789="Lead")))),"Tier 2",
IF((OR((AND('[1]PWS Information'!$E$10="CWS",U1789="Single Family Residence",Q1789="Galvanized Requiring Replacement")),
(AND('[1]PWS Information'!$E$10="CWS",U1789="Single Family Residence",Q1789="Galvanized Requiring Replacement",R1789="Yes")),
(AND('[1]PWS Information'!$E$10="NTNC",Q1789="Galvanized Requiring Replacement")),
(AND('[1]PWS Information'!$E$10="NTNC",U1789="Single Family Residence",R1789="Yes")))),"Tier 3",
IF((OR((AND('[1]PWS Information'!$E$10="CWS",U1789="Single Family Residence",S1789="Yes",Q1789="Non-Lead", J1789="Non-Lead - Copper",L1789="Before 1989")),
(AND('[1]PWS Information'!$E$10="CWS",U1789="Single Family Residence",S1789="Yes",Q1789="Non-Lead", N1789="Non-Lead - Copper",O1789="Before 1989")))),"Tier 4",
IF((OR((AND('[1]PWS Information'!$E$10="NTNC",Q1789="Non-Lead")),
(AND('[1]PWS Information'!$E$10="CWS",Q1789="Non-Lead",S1789="")),
(AND('[1]PWS Information'!$E$10="CWS",Q1789="Non-Lead",S1789="No")),
(AND('[1]PWS Information'!$E$10="CWS",Q1789="Non-Lead",S1789="Don't Know")),
(AND('[1]PWS Information'!$E$10="CWS",Q1789="Non-Lead", J1789="Non-Lead - Copper", S1789="Yes", L1789="Between 1989 and 2014")),
(AND('[1]PWS Information'!$E$10="CWS",Q1789="Non-Lead", J1789="Non-Lead - Copper", S1789="Yes", L1789="After 2014")),
(AND('[1]PWS Information'!$E$10="CWS",Q1789="Non-Lead", J1789="Non-Lead - Copper", S1789="Yes", L1789="Unknown")),
(AND('[1]PWS Information'!$E$10="CWS",Q1789="Non-Lead", N1789="Non-Lead - Copper", S1789="Yes", O1789="Between 1989 and 2014")),
(AND('[1]PWS Information'!$E$10="CWS",Q1789="Non-Lead", N1789="Non-Lead - Copper", S1789="Yes", O1789="After 2014")),
(AND('[1]PWS Information'!$E$10="CWS",Q1789="Non-Lead", N1789="Non-Lead - Copper", S1789="Yes", O1789="Unknown")),
(AND('[1]PWS Information'!$E$10="CWS",Q1789="Unknown")),
(AND('[1]PWS Information'!$E$10="NTNC",Q1789="Unknown")))),"Tier 5",
"")))))</f>
        <v>Tier 5</v>
      </c>
      <c r="Z1789" s="71"/>
      <c r="AA1789" s="71"/>
    </row>
    <row r="1790" spans="1:27" ht="57.6" x14ac:dyDescent="0.3">
      <c r="A1790" s="17"/>
      <c r="B1790" s="70">
        <v>10760980</v>
      </c>
      <c r="C1790" s="60">
        <v>1192</v>
      </c>
      <c r="D1790" s="61" t="s">
        <v>497</v>
      </c>
      <c r="E1790" s="61" t="s">
        <v>49</v>
      </c>
      <c r="F1790" s="61">
        <v>78640</v>
      </c>
      <c r="G1790" s="62" t="s">
        <v>498</v>
      </c>
      <c r="H1790" s="63">
        <v>29.9849833</v>
      </c>
      <c r="I1790" s="64">
        <v>-97.838036111111094</v>
      </c>
      <c r="J1790" s="65" t="s">
        <v>50</v>
      </c>
      <c r="K1790" s="66" t="s">
        <v>51</v>
      </c>
      <c r="L1790" s="62" t="s">
        <v>52</v>
      </c>
      <c r="M1790" s="69"/>
      <c r="N1790" s="65" t="s">
        <v>50</v>
      </c>
      <c r="O1790" s="66" t="s">
        <v>52</v>
      </c>
      <c r="P1790" s="69"/>
      <c r="Q1790" s="55" t="str">
        <f t="shared" si="27"/>
        <v>Non-Lead</v>
      </c>
      <c r="R1790" s="70" t="s">
        <v>51</v>
      </c>
      <c r="S1790" s="70" t="s">
        <v>51</v>
      </c>
      <c r="T1790" s="70"/>
      <c r="U1790" s="71" t="s">
        <v>53</v>
      </c>
      <c r="V1790" s="71" t="s">
        <v>51</v>
      </c>
      <c r="W1790" s="71" t="s">
        <v>51</v>
      </c>
      <c r="X1790" s="71" t="s">
        <v>51</v>
      </c>
      <c r="Y1790" s="72" t="str">
        <f>IF((OR((AND('[1]PWS Information'!$E$10="CWS",U1790="Single Family Residence",Q1790="Lead")),
(AND('[1]PWS Information'!$E$10="CWS",U1790="Multiple Family Residence",'[1]PWS Information'!$E$11="Yes",Q1790="Lead")),
(AND('[1]PWS Information'!$E$10="NTNC",Q1790="Lead")))),"Tier 1",
IF((OR((AND('[1]PWS Information'!$E$10="CWS",U1790="Multiple Family Residence",'[1]PWS Information'!$E$11="No",Q1790="Lead")),
(AND('[1]PWS Information'!$E$10="CWS",U1790="Other",Q1790="Lead")),
(AND('[1]PWS Information'!$E$10="CWS",U1790="Building",Q1790="Lead")))),"Tier 2",
IF((OR((AND('[1]PWS Information'!$E$10="CWS",U1790="Single Family Residence",Q1790="Galvanized Requiring Replacement")),
(AND('[1]PWS Information'!$E$10="CWS",U1790="Single Family Residence",Q1790="Galvanized Requiring Replacement",R1790="Yes")),
(AND('[1]PWS Information'!$E$10="NTNC",Q1790="Galvanized Requiring Replacement")),
(AND('[1]PWS Information'!$E$10="NTNC",U1790="Single Family Residence",R1790="Yes")))),"Tier 3",
IF((OR((AND('[1]PWS Information'!$E$10="CWS",U1790="Single Family Residence",S1790="Yes",Q1790="Non-Lead", J1790="Non-Lead - Copper",L1790="Before 1989")),
(AND('[1]PWS Information'!$E$10="CWS",U1790="Single Family Residence",S1790="Yes",Q1790="Non-Lead", N1790="Non-Lead - Copper",O1790="Before 1989")))),"Tier 4",
IF((OR((AND('[1]PWS Information'!$E$10="NTNC",Q1790="Non-Lead")),
(AND('[1]PWS Information'!$E$10="CWS",Q1790="Non-Lead",S1790="")),
(AND('[1]PWS Information'!$E$10="CWS",Q1790="Non-Lead",S1790="No")),
(AND('[1]PWS Information'!$E$10="CWS",Q1790="Non-Lead",S1790="Don't Know")),
(AND('[1]PWS Information'!$E$10="CWS",Q1790="Non-Lead", J1790="Non-Lead - Copper", S1790="Yes", L1790="Between 1989 and 2014")),
(AND('[1]PWS Information'!$E$10="CWS",Q1790="Non-Lead", J1790="Non-Lead - Copper", S1790="Yes", L1790="After 2014")),
(AND('[1]PWS Information'!$E$10="CWS",Q1790="Non-Lead", J1790="Non-Lead - Copper", S1790="Yes", L1790="Unknown")),
(AND('[1]PWS Information'!$E$10="CWS",Q1790="Non-Lead", N1790="Non-Lead - Copper", S1790="Yes", O1790="Between 1989 and 2014")),
(AND('[1]PWS Information'!$E$10="CWS",Q1790="Non-Lead", N1790="Non-Lead - Copper", S1790="Yes", O1790="After 2014")),
(AND('[1]PWS Information'!$E$10="CWS",Q1790="Non-Lead", N1790="Non-Lead - Copper", S1790="Yes", O1790="Unknown")),
(AND('[1]PWS Information'!$E$10="CWS",Q1790="Unknown")),
(AND('[1]PWS Information'!$E$10="NTNC",Q1790="Unknown")))),"Tier 5",
"")))))</f>
        <v>Tier 5</v>
      </c>
      <c r="Z1790" s="71"/>
      <c r="AA1790" s="71"/>
    </row>
    <row r="1791" spans="1:27" ht="72" x14ac:dyDescent="0.3">
      <c r="A1791" s="1"/>
      <c r="B1791" s="70">
        <v>15512535</v>
      </c>
      <c r="C1791" s="60">
        <v>1193</v>
      </c>
      <c r="D1791" s="61" t="s">
        <v>497</v>
      </c>
      <c r="E1791" s="61" t="s">
        <v>49</v>
      </c>
      <c r="F1791" s="61">
        <v>78640</v>
      </c>
      <c r="G1791" s="62" t="s">
        <v>500</v>
      </c>
      <c r="H1791" s="63">
        <v>29.984666699999998</v>
      </c>
      <c r="I1791" s="64">
        <v>-97.837652777777706</v>
      </c>
      <c r="J1791" s="65" t="s">
        <v>50</v>
      </c>
      <c r="K1791" s="66" t="s">
        <v>51</v>
      </c>
      <c r="L1791" s="62" t="s">
        <v>52</v>
      </c>
      <c r="M1791" s="69"/>
      <c r="N1791" s="65" t="s">
        <v>50</v>
      </c>
      <c r="O1791" s="66" t="s">
        <v>52</v>
      </c>
      <c r="P1791" s="69"/>
      <c r="Q1791" s="55" t="str">
        <f t="shared" si="27"/>
        <v>Non-Lead</v>
      </c>
      <c r="R1791" s="70" t="s">
        <v>51</v>
      </c>
      <c r="S1791" s="70" t="s">
        <v>51</v>
      </c>
      <c r="T1791" s="70"/>
      <c r="U1791" s="71" t="s">
        <v>53</v>
      </c>
      <c r="V1791" s="71" t="s">
        <v>51</v>
      </c>
      <c r="W1791" s="71" t="s">
        <v>51</v>
      </c>
      <c r="X1791" s="71" t="s">
        <v>51</v>
      </c>
      <c r="Y1791" s="72" t="str">
        <f>IF((OR((AND('[1]PWS Information'!$E$10="CWS",U1791="Single Family Residence",Q1791="Lead")),
(AND('[1]PWS Information'!$E$10="CWS",U1791="Multiple Family Residence",'[1]PWS Information'!$E$11="Yes",Q1791="Lead")),
(AND('[1]PWS Information'!$E$10="NTNC",Q1791="Lead")))),"Tier 1",
IF((OR((AND('[1]PWS Information'!$E$10="CWS",U1791="Multiple Family Residence",'[1]PWS Information'!$E$11="No",Q1791="Lead")),
(AND('[1]PWS Information'!$E$10="CWS",U1791="Other",Q1791="Lead")),
(AND('[1]PWS Information'!$E$10="CWS",U1791="Building",Q1791="Lead")))),"Tier 2",
IF((OR((AND('[1]PWS Information'!$E$10="CWS",U1791="Single Family Residence",Q1791="Galvanized Requiring Replacement")),
(AND('[1]PWS Information'!$E$10="CWS",U1791="Single Family Residence",Q1791="Galvanized Requiring Replacement",R1791="Yes")),
(AND('[1]PWS Information'!$E$10="NTNC",Q1791="Galvanized Requiring Replacement")),
(AND('[1]PWS Information'!$E$10="NTNC",U1791="Single Family Residence",R1791="Yes")))),"Tier 3",
IF((OR((AND('[1]PWS Information'!$E$10="CWS",U1791="Single Family Residence",S1791="Yes",Q1791="Non-Lead", J1791="Non-Lead - Copper",L1791="Before 1989")),
(AND('[1]PWS Information'!$E$10="CWS",U1791="Single Family Residence",S1791="Yes",Q1791="Non-Lead", N1791="Non-Lead - Copper",O1791="Before 1989")))),"Tier 4",
IF((OR((AND('[1]PWS Information'!$E$10="NTNC",Q1791="Non-Lead")),
(AND('[1]PWS Information'!$E$10="CWS",Q1791="Non-Lead",S1791="")),
(AND('[1]PWS Information'!$E$10="CWS",Q1791="Non-Lead",S1791="No")),
(AND('[1]PWS Information'!$E$10="CWS",Q1791="Non-Lead",S1791="Don't Know")),
(AND('[1]PWS Information'!$E$10="CWS",Q1791="Non-Lead", J1791="Non-Lead - Copper", S1791="Yes", L1791="Between 1989 and 2014")),
(AND('[1]PWS Information'!$E$10="CWS",Q1791="Non-Lead", J1791="Non-Lead - Copper", S1791="Yes", L1791="After 2014")),
(AND('[1]PWS Information'!$E$10="CWS",Q1791="Non-Lead", J1791="Non-Lead - Copper", S1791="Yes", L1791="Unknown")),
(AND('[1]PWS Information'!$E$10="CWS",Q1791="Non-Lead", N1791="Non-Lead - Copper", S1791="Yes", O1791="Between 1989 and 2014")),
(AND('[1]PWS Information'!$E$10="CWS",Q1791="Non-Lead", N1791="Non-Lead - Copper", S1791="Yes", O1791="After 2014")),
(AND('[1]PWS Information'!$E$10="CWS",Q1791="Non-Lead", N1791="Non-Lead - Copper", S1791="Yes", O1791="Unknown")),
(AND('[1]PWS Information'!$E$10="CWS",Q1791="Unknown")),
(AND('[1]PWS Information'!$E$10="NTNC",Q1791="Unknown")))),"Tier 5",
"")))))</f>
        <v>Tier 5</v>
      </c>
      <c r="Z1791" s="71"/>
      <c r="AA1791" s="71"/>
    </row>
    <row r="1792" spans="1:27" ht="57.6" x14ac:dyDescent="0.3">
      <c r="A1792" s="1"/>
      <c r="B1792" s="70">
        <v>11238842</v>
      </c>
      <c r="C1792" s="60">
        <v>1204</v>
      </c>
      <c r="D1792" s="61" t="s">
        <v>497</v>
      </c>
      <c r="E1792" s="61" t="s">
        <v>49</v>
      </c>
      <c r="F1792" s="61">
        <v>78640</v>
      </c>
      <c r="G1792" s="62" t="s">
        <v>498</v>
      </c>
      <c r="H1792" s="63">
        <v>29.9848611</v>
      </c>
      <c r="I1792" s="64">
        <v>-97.838152777777694</v>
      </c>
      <c r="J1792" s="65" t="s">
        <v>50</v>
      </c>
      <c r="K1792" s="66" t="s">
        <v>51</v>
      </c>
      <c r="L1792" s="62" t="s">
        <v>52</v>
      </c>
      <c r="M1792" s="69"/>
      <c r="N1792" s="65" t="s">
        <v>50</v>
      </c>
      <c r="O1792" s="66" t="s">
        <v>52</v>
      </c>
      <c r="P1792" s="69"/>
      <c r="Q1792" s="55" t="str">
        <f t="shared" si="27"/>
        <v>Non-Lead</v>
      </c>
      <c r="R1792" s="70" t="s">
        <v>51</v>
      </c>
      <c r="S1792" s="70" t="s">
        <v>51</v>
      </c>
      <c r="T1792" s="70"/>
      <c r="U1792" s="71" t="s">
        <v>53</v>
      </c>
      <c r="V1792" s="71" t="s">
        <v>51</v>
      </c>
      <c r="W1792" s="71" t="s">
        <v>51</v>
      </c>
      <c r="X1792" s="71" t="s">
        <v>51</v>
      </c>
      <c r="Y1792" s="72" t="str">
        <f>IF((OR((AND('[1]PWS Information'!$E$10="CWS",U1792="Single Family Residence",Q1792="Lead")),
(AND('[1]PWS Information'!$E$10="CWS",U1792="Multiple Family Residence",'[1]PWS Information'!$E$11="Yes",Q1792="Lead")),
(AND('[1]PWS Information'!$E$10="NTNC",Q1792="Lead")))),"Tier 1",
IF((OR((AND('[1]PWS Information'!$E$10="CWS",U1792="Multiple Family Residence",'[1]PWS Information'!$E$11="No",Q1792="Lead")),
(AND('[1]PWS Information'!$E$10="CWS",U1792="Other",Q1792="Lead")),
(AND('[1]PWS Information'!$E$10="CWS",U1792="Building",Q1792="Lead")))),"Tier 2",
IF((OR((AND('[1]PWS Information'!$E$10="CWS",U1792="Single Family Residence",Q1792="Galvanized Requiring Replacement")),
(AND('[1]PWS Information'!$E$10="CWS",U1792="Single Family Residence",Q1792="Galvanized Requiring Replacement",R1792="Yes")),
(AND('[1]PWS Information'!$E$10="NTNC",Q1792="Galvanized Requiring Replacement")),
(AND('[1]PWS Information'!$E$10="NTNC",U1792="Single Family Residence",R1792="Yes")))),"Tier 3",
IF((OR((AND('[1]PWS Information'!$E$10="CWS",U1792="Single Family Residence",S1792="Yes",Q1792="Non-Lead", J1792="Non-Lead - Copper",L1792="Before 1989")),
(AND('[1]PWS Information'!$E$10="CWS",U1792="Single Family Residence",S1792="Yes",Q1792="Non-Lead", N1792="Non-Lead - Copper",O1792="Before 1989")))),"Tier 4",
IF((OR((AND('[1]PWS Information'!$E$10="NTNC",Q1792="Non-Lead")),
(AND('[1]PWS Information'!$E$10="CWS",Q1792="Non-Lead",S1792="")),
(AND('[1]PWS Information'!$E$10="CWS",Q1792="Non-Lead",S1792="No")),
(AND('[1]PWS Information'!$E$10="CWS",Q1792="Non-Lead",S1792="Don't Know")),
(AND('[1]PWS Information'!$E$10="CWS",Q1792="Non-Lead", J1792="Non-Lead - Copper", S1792="Yes", L1792="Between 1989 and 2014")),
(AND('[1]PWS Information'!$E$10="CWS",Q1792="Non-Lead", J1792="Non-Lead - Copper", S1792="Yes", L1792="After 2014")),
(AND('[1]PWS Information'!$E$10="CWS",Q1792="Non-Lead", J1792="Non-Lead - Copper", S1792="Yes", L1792="Unknown")),
(AND('[1]PWS Information'!$E$10="CWS",Q1792="Non-Lead", N1792="Non-Lead - Copper", S1792="Yes", O1792="Between 1989 and 2014")),
(AND('[1]PWS Information'!$E$10="CWS",Q1792="Non-Lead", N1792="Non-Lead - Copper", S1792="Yes", O1792="After 2014")),
(AND('[1]PWS Information'!$E$10="CWS",Q1792="Non-Lead", N1792="Non-Lead - Copper", S1792="Yes", O1792="Unknown")),
(AND('[1]PWS Information'!$E$10="CWS",Q1792="Unknown")),
(AND('[1]PWS Information'!$E$10="NTNC",Q1792="Unknown")))),"Tier 5",
"")))))</f>
        <v>Tier 5</v>
      </c>
      <c r="Z1792" s="71"/>
      <c r="AA1792" s="71"/>
    </row>
    <row r="1793" spans="1:27" ht="57.6" x14ac:dyDescent="0.3">
      <c r="A1793" s="1"/>
      <c r="B1793" s="70">
        <v>10517279</v>
      </c>
      <c r="C1793" s="60">
        <v>1205</v>
      </c>
      <c r="D1793" s="61" t="s">
        <v>497</v>
      </c>
      <c r="E1793" s="61" t="s">
        <v>49</v>
      </c>
      <c r="F1793" s="61">
        <v>78640</v>
      </c>
      <c r="G1793" s="62" t="s">
        <v>498</v>
      </c>
      <c r="H1793" s="63">
        <v>29.984530599999999</v>
      </c>
      <c r="I1793" s="64">
        <v>-97.837838888888797</v>
      </c>
      <c r="J1793" s="65" t="s">
        <v>50</v>
      </c>
      <c r="K1793" s="66" t="s">
        <v>51</v>
      </c>
      <c r="L1793" s="62" t="s">
        <v>52</v>
      </c>
      <c r="M1793" s="69"/>
      <c r="N1793" s="65" t="s">
        <v>50</v>
      </c>
      <c r="O1793" s="66" t="s">
        <v>52</v>
      </c>
      <c r="P1793" s="69"/>
      <c r="Q1793" s="55" t="str">
        <f t="shared" si="27"/>
        <v>Non-Lead</v>
      </c>
      <c r="R1793" s="70" t="s">
        <v>51</v>
      </c>
      <c r="S1793" s="70" t="s">
        <v>51</v>
      </c>
      <c r="T1793" s="70"/>
      <c r="U1793" s="71" t="s">
        <v>53</v>
      </c>
      <c r="V1793" s="71" t="s">
        <v>51</v>
      </c>
      <c r="W1793" s="71" t="s">
        <v>51</v>
      </c>
      <c r="X1793" s="71" t="s">
        <v>51</v>
      </c>
      <c r="Y1793" s="72" t="str">
        <f>IF((OR((AND('[1]PWS Information'!$E$10="CWS",U1793="Single Family Residence",Q1793="Lead")),
(AND('[1]PWS Information'!$E$10="CWS",U1793="Multiple Family Residence",'[1]PWS Information'!$E$11="Yes",Q1793="Lead")),
(AND('[1]PWS Information'!$E$10="NTNC",Q1793="Lead")))),"Tier 1",
IF((OR((AND('[1]PWS Information'!$E$10="CWS",U1793="Multiple Family Residence",'[1]PWS Information'!$E$11="No",Q1793="Lead")),
(AND('[1]PWS Information'!$E$10="CWS",U1793="Other",Q1793="Lead")),
(AND('[1]PWS Information'!$E$10="CWS",U1793="Building",Q1793="Lead")))),"Tier 2",
IF((OR((AND('[1]PWS Information'!$E$10="CWS",U1793="Single Family Residence",Q1793="Galvanized Requiring Replacement")),
(AND('[1]PWS Information'!$E$10="CWS",U1793="Single Family Residence",Q1793="Galvanized Requiring Replacement",R1793="Yes")),
(AND('[1]PWS Information'!$E$10="NTNC",Q1793="Galvanized Requiring Replacement")),
(AND('[1]PWS Information'!$E$10="NTNC",U1793="Single Family Residence",R1793="Yes")))),"Tier 3",
IF((OR((AND('[1]PWS Information'!$E$10="CWS",U1793="Single Family Residence",S1793="Yes",Q1793="Non-Lead", J1793="Non-Lead - Copper",L1793="Before 1989")),
(AND('[1]PWS Information'!$E$10="CWS",U1793="Single Family Residence",S1793="Yes",Q1793="Non-Lead", N1793="Non-Lead - Copper",O1793="Before 1989")))),"Tier 4",
IF((OR((AND('[1]PWS Information'!$E$10="NTNC",Q1793="Non-Lead")),
(AND('[1]PWS Information'!$E$10="CWS",Q1793="Non-Lead",S1793="")),
(AND('[1]PWS Information'!$E$10="CWS",Q1793="Non-Lead",S1793="No")),
(AND('[1]PWS Information'!$E$10="CWS",Q1793="Non-Lead",S1793="Don't Know")),
(AND('[1]PWS Information'!$E$10="CWS",Q1793="Non-Lead", J1793="Non-Lead - Copper", S1793="Yes", L1793="Between 1989 and 2014")),
(AND('[1]PWS Information'!$E$10="CWS",Q1793="Non-Lead", J1793="Non-Lead - Copper", S1793="Yes", L1793="After 2014")),
(AND('[1]PWS Information'!$E$10="CWS",Q1793="Non-Lead", J1793="Non-Lead - Copper", S1793="Yes", L1793="Unknown")),
(AND('[1]PWS Information'!$E$10="CWS",Q1793="Non-Lead", N1793="Non-Lead - Copper", S1793="Yes", O1793="Between 1989 and 2014")),
(AND('[1]PWS Information'!$E$10="CWS",Q1793="Non-Lead", N1793="Non-Lead - Copper", S1793="Yes", O1793="After 2014")),
(AND('[1]PWS Information'!$E$10="CWS",Q1793="Non-Lead", N1793="Non-Lead - Copper", S1793="Yes", O1793="Unknown")),
(AND('[1]PWS Information'!$E$10="CWS",Q1793="Unknown")),
(AND('[1]PWS Information'!$E$10="NTNC",Q1793="Unknown")))),"Tier 5",
"")))))</f>
        <v>Tier 5</v>
      </c>
      <c r="Z1793" s="71"/>
      <c r="AA1793" s="71"/>
    </row>
    <row r="1794" spans="1:27" ht="57.6" x14ac:dyDescent="0.3">
      <c r="A1794" s="17"/>
      <c r="B1794" s="70">
        <v>10756506</v>
      </c>
      <c r="C1794" s="60">
        <v>1216</v>
      </c>
      <c r="D1794" s="61" t="s">
        <v>497</v>
      </c>
      <c r="E1794" s="61" t="s">
        <v>49</v>
      </c>
      <c r="F1794" s="61">
        <v>78640</v>
      </c>
      <c r="G1794" s="62" t="s">
        <v>498</v>
      </c>
      <c r="H1794" s="63">
        <v>29.984705600000002</v>
      </c>
      <c r="I1794" s="64">
        <v>-97.8382583333333</v>
      </c>
      <c r="J1794" s="65" t="s">
        <v>50</v>
      </c>
      <c r="K1794" s="66" t="s">
        <v>51</v>
      </c>
      <c r="L1794" s="62" t="s">
        <v>52</v>
      </c>
      <c r="M1794" s="69"/>
      <c r="N1794" s="65" t="s">
        <v>50</v>
      </c>
      <c r="O1794" s="66" t="s">
        <v>52</v>
      </c>
      <c r="P1794" s="69"/>
      <c r="Q1794" s="55" t="str">
        <f t="shared" si="27"/>
        <v>Non-Lead</v>
      </c>
      <c r="R1794" s="70" t="s">
        <v>51</v>
      </c>
      <c r="S1794" s="70" t="s">
        <v>51</v>
      </c>
      <c r="T1794" s="70"/>
      <c r="U1794" s="71" t="s">
        <v>53</v>
      </c>
      <c r="V1794" s="71" t="s">
        <v>51</v>
      </c>
      <c r="W1794" s="71" t="s">
        <v>51</v>
      </c>
      <c r="X1794" s="71" t="s">
        <v>51</v>
      </c>
      <c r="Y1794" s="72" t="str">
        <f>IF((OR((AND('[1]PWS Information'!$E$10="CWS",U1794="Single Family Residence",Q1794="Lead")),
(AND('[1]PWS Information'!$E$10="CWS",U1794="Multiple Family Residence",'[1]PWS Information'!$E$11="Yes",Q1794="Lead")),
(AND('[1]PWS Information'!$E$10="NTNC",Q1794="Lead")))),"Tier 1",
IF((OR((AND('[1]PWS Information'!$E$10="CWS",U1794="Multiple Family Residence",'[1]PWS Information'!$E$11="No",Q1794="Lead")),
(AND('[1]PWS Information'!$E$10="CWS",U1794="Other",Q1794="Lead")),
(AND('[1]PWS Information'!$E$10="CWS",U1794="Building",Q1794="Lead")))),"Tier 2",
IF((OR((AND('[1]PWS Information'!$E$10="CWS",U1794="Single Family Residence",Q1794="Galvanized Requiring Replacement")),
(AND('[1]PWS Information'!$E$10="CWS",U1794="Single Family Residence",Q1794="Galvanized Requiring Replacement",R1794="Yes")),
(AND('[1]PWS Information'!$E$10="NTNC",Q1794="Galvanized Requiring Replacement")),
(AND('[1]PWS Information'!$E$10="NTNC",U1794="Single Family Residence",R1794="Yes")))),"Tier 3",
IF((OR((AND('[1]PWS Information'!$E$10="CWS",U1794="Single Family Residence",S1794="Yes",Q1794="Non-Lead", J1794="Non-Lead - Copper",L1794="Before 1989")),
(AND('[1]PWS Information'!$E$10="CWS",U1794="Single Family Residence",S1794="Yes",Q1794="Non-Lead", N1794="Non-Lead - Copper",O1794="Before 1989")))),"Tier 4",
IF((OR((AND('[1]PWS Information'!$E$10="NTNC",Q1794="Non-Lead")),
(AND('[1]PWS Information'!$E$10="CWS",Q1794="Non-Lead",S1794="")),
(AND('[1]PWS Information'!$E$10="CWS",Q1794="Non-Lead",S1794="No")),
(AND('[1]PWS Information'!$E$10="CWS",Q1794="Non-Lead",S1794="Don't Know")),
(AND('[1]PWS Information'!$E$10="CWS",Q1794="Non-Lead", J1794="Non-Lead - Copper", S1794="Yes", L1794="Between 1989 and 2014")),
(AND('[1]PWS Information'!$E$10="CWS",Q1794="Non-Lead", J1794="Non-Lead - Copper", S1794="Yes", L1794="After 2014")),
(AND('[1]PWS Information'!$E$10="CWS",Q1794="Non-Lead", J1794="Non-Lead - Copper", S1794="Yes", L1794="Unknown")),
(AND('[1]PWS Information'!$E$10="CWS",Q1794="Non-Lead", N1794="Non-Lead - Copper", S1794="Yes", O1794="Between 1989 and 2014")),
(AND('[1]PWS Information'!$E$10="CWS",Q1794="Non-Lead", N1794="Non-Lead - Copper", S1794="Yes", O1794="After 2014")),
(AND('[1]PWS Information'!$E$10="CWS",Q1794="Non-Lead", N1794="Non-Lead - Copper", S1794="Yes", O1794="Unknown")),
(AND('[1]PWS Information'!$E$10="CWS",Q1794="Unknown")),
(AND('[1]PWS Information'!$E$10="NTNC",Q1794="Unknown")))),"Tier 5",
"")))))</f>
        <v>Tier 5</v>
      </c>
      <c r="Z1794" s="71"/>
      <c r="AA1794" s="71"/>
    </row>
    <row r="1795" spans="1:27" ht="57.6" x14ac:dyDescent="0.3">
      <c r="A1795" s="1"/>
      <c r="B1795" s="70">
        <v>12565219</v>
      </c>
      <c r="C1795" s="60">
        <v>1217</v>
      </c>
      <c r="D1795" s="61" t="s">
        <v>497</v>
      </c>
      <c r="E1795" s="61" t="s">
        <v>49</v>
      </c>
      <c r="F1795" s="61">
        <v>78640</v>
      </c>
      <c r="G1795" s="62" t="s">
        <v>498</v>
      </c>
      <c r="H1795" s="63">
        <v>29.9844306</v>
      </c>
      <c r="I1795" s="64">
        <v>-97.837911111111097</v>
      </c>
      <c r="J1795" s="65" t="s">
        <v>50</v>
      </c>
      <c r="K1795" s="66" t="s">
        <v>51</v>
      </c>
      <c r="L1795" s="62" t="s">
        <v>52</v>
      </c>
      <c r="M1795" s="69"/>
      <c r="N1795" s="65" t="s">
        <v>50</v>
      </c>
      <c r="O1795" s="66" t="s">
        <v>52</v>
      </c>
      <c r="P1795" s="69"/>
      <c r="Q1795" s="55" t="str">
        <f t="shared" si="27"/>
        <v>Non-Lead</v>
      </c>
      <c r="R1795" s="70" t="s">
        <v>51</v>
      </c>
      <c r="S1795" s="70" t="s">
        <v>51</v>
      </c>
      <c r="T1795" s="70"/>
      <c r="U1795" s="71" t="s">
        <v>53</v>
      </c>
      <c r="V1795" s="71" t="s">
        <v>51</v>
      </c>
      <c r="W1795" s="71" t="s">
        <v>51</v>
      </c>
      <c r="X1795" s="71" t="s">
        <v>51</v>
      </c>
      <c r="Y1795" s="72" t="str">
        <f>IF((OR((AND('[1]PWS Information'!$E$10="CWS",U1795="Single Family Residence",Q1795="Lead")),
(AND('[1]PWS Information'!$E$10="CWS",U1795="Multiple Family Residence",'[1]PWS Information'!$E$11="Yes",Q1795="Lead")),
(AND('[1]PWS Information'!$E$10="NTNC",Q1795="Lead")))),"Tier 1",
IF((OR((AND('[1]PWS Information'!$E$10="CWS",U1795="Multiple Family Residence",'[1]PWS Information'!$E$11="No",Q1795="Lead")),
(AND('[1]PWS Information'!$E$10="CWS",U1795="Other",Q1795="Lead")),
(AND('[1]PWS Information'!$E$10="CWS",U1795="Building",Q1795="Lead")))),"Tier 2",
IF((OR((AND('[1]PWS Information'!$E$10="CWS",U1795="Single Family Residence",Q1795="Galvanized Requiring Replacement")),
(AND('[1]PWS Information'!$E$10="CWS",U1795="Single Family Residence",Q1795="Galvanized Requiring Replacement",R1795="Yes")),
(AND('[1]PWS Information'!$E$10="NTNC",Q1795="Galvanized Requiring Replacement")),
(AND('[1]PWS Information'!$E$10="NTNC",U1795="Single Family Residence",R1795="Yes")))),"Tier 3",
IF((OR((AND('[1]PWS Information'!$E$10="CWS",U1795="Single Family Residence",S1795="Yes",Q1795="Non-Lead", J1795="Non-Lead - Copper",L1795="Before 1989")),
(AND('[1]PWS Information'!$E$10="CWS",U1795="Single Family Residence",S1795="Yes",Q1795="Non-Lead", N1795="Non-Lead - Copper",O1795="Before 1989")))),"Tier 4",
IF((OR((AND('[1]PWS Information'!$E$10="NTNC",Q1795="Non-Lead")),
(AND('[1]PWS Information'!$E$10="CWS",Q1795="Non-Lead",S1795="")),
(AND('[1]PWS Information'!$E$10="CWS",Q1795="Non-Lead",S1795="No")),
(AND('[1]PWS Information'!$E$10="CWS",Q1795="Non-Lead",S1795="Don't Know")),
(AND('[1]PWS Information'!$E$10="CWS",Q1795="Non-Lead", J1795="Non-Lead - Copper", S1795="Yes", L1795="Between 1989 and 2014")),
(AND('[1]PWS Information'!$E$10="CWS",Q1795="Non-Lead", J1795="Non-Lead - Copper", S1795="Yes", L1795="After 2014")),
(AND('[1]PWS Information'!$E$10="CWS",Q1795="Non-Lead", J1795="Non-Lead - Copper", S1795="Yes", L1795="Unknown")),
(AND('[1]PWS Information'!$E$10="CWS",Q1795="Non-Lead", N1795="Non-Lead - Copper", S1795="Yes", O1795="Between 1989 and 2014")),
(AND('[1]PWS Information'!$E$10="CWS",Q1795="Non-Lead", N1795="Non-Lead - Copper", S1795="Yes", O1795="After 2014")),
(AND('[1]PWS Information'!$E$10="CWS",Q1795="Non-Lead", N1795="Non-Lead - Copper", S1795="Yes", O1795="Unknown")),
(AND('[1]PWS Information'!$E$10="CWS",Q1795="Unknown")),
(AND('[1]PWS Information'!$E$10="NTNC",Q1795="Unknown")))),"Tier 5",
"")))))</f>
        <v>Tier 5</v>
      </c>
      <c r="Z1795" s="71"/>
      <c r="AA1795" s="71"/>
    </row>
    <row r="1796" spans="1:27" ht="57.6" x14ac:dyDescent="0.3">
      <c r="A1796" s="1"/>
      <c r="B1796" s="70">
        <v>10194535</v>
      </c>
      <c r="C1796" s="60">
        <v>1228</v>
      </c>
      <c r="D1796" s="61" t="s">
        <v>497</v>
      </c>
      <c r="E1796" s="61" t="s">
        <v>49</v>
      </c>
      <c r="F1796" s="61">
        <v>78640</v>
      </c>
      <c r="G1796" s="62" t="s">
        <v>498</v>
      </c>
      <c r="H1796" s="63">
        <v>29.984633299999999</v>
      </c>
      <c r="I1796" s="64">
        <v>-97.838430555555504</v>
      </c>
      <c r="J1796" s="65" t="s">
        <v>50</v>
      </c>
      <c r="K1796" s="66" t="s">
        <v>51</v>
      </c>
      <c r="L1796" s="62" t="s">
        <v>52</v>
      </c>
      <c r="M1796" s="69"/>
      <c r="N1796" s="65" t="s">
        <v>50</v>
      </c>
      <c r="O1796" s="66" t="s">
        <v>52</v>
      </c>
      <c r="P1796" s="69"/>
      <c r="Q1796" s="55" t="str">
        <f t="shared" si="27"/>
        <v>Non-Lead</v>
      </c>
      <c r="R1796" s="70" t="s">
        <v>51</v>
      </c>
      <c r="S1796" s="70" t="s">
        <v>51</v>
      </c>
      <c r="T1796" s="70"/>
      <c r="U1796" s="71" t="s">
        <v>53</v>
      </c>
      <c r="V1796" s="71" t="s">
        <v>51</v>
      </c>
      <c r="W1796" s="71" t="s">
        <v>51</v>
      </c>
      <c r="X1796" s="71" t="s">
        <v>51</v>
      </c>
      <c r="Y1796" s="72" t="str">
        <f>IF((OR((AND('[1]PWS Information'!$E$10="CWS",U1796="Single Family Residence",Q1796="Lead")),
(AND('[1]PWS Information'!$E$10="CWS",U1796="Multiple Family Residence",'[1]PWS Information'!$E$11="Yes",Q1796="Lead")),
(AND('[1]PWS Information'!$E$10="NTNC",Q1796="Lead")))),"Tier 1",
IF((OR((AND('[1]PWS Information'!$E$10="CWS",U1796="Multiple Family Residence",'[1]PWS Information'!$E$11="No",Q1796="Lead")),
(AND('[1]PWS Information'!$E$10="CWS",U1796="Other",Q1796="Lead")),
(AND('[1]PWS Information'!$E$10="CWS",U1796="Building",Q1796="Lead")))),"Tier 2",
IF((OR((AND('[1]PWS Information'!$E$10="CWS",U1796="Single Family Residence",Q1796="Galvanized Requiring Replacement")),
(AND('[1]PWS Information'!$E$10="CWS",U1796="Single Family Residence",Q1796="Galvanized Requiring Replacement",R1796="Yes")),
(AND('[1]PWS Information'!$E$10="NTNC",Q1796="Galvanized Requiring Replacement")),
(AND('[1]PWS Information'!$E$10="NTNC",U1796="Single Family Residence",R1796="Yes")))),"Tier 3",
IF((OR((AND('[1]PWS Information'!$E$10="CWS",U1796="Single Family Residence",S1796="Yes",Q1796="Non-Lead", J1796="Non-Lead - Copper",L1796="Before 1989")),
(AND('[1]PWS Information'!$E$10="CWS",U1796="Single Family Residence",S1796="Yes",Q1796="Non-Lead", N1796="Non-Lead - Copper",O1796="Before 1989")))),"Tier 4",
IF((OR((AND('[1]PWS Information'!$E$10="NTNC",Q1796="Non-Lead")),
(AND('[1]PWS Information'!$E$10="CWS",Q1796="Non-Lead",S1796="")),
(AND('[1]PWS Information'!$E$10="CWS",Q1796="Non-Lead",S1796="No")),
(AND('[1]PWS Information'!$E$10="CWS",Q1796="Non-Lead",S1796="Don't Know")),
(AND('[1]PWS Information'!$E$10="CWS",Q1796="Non-Lead", J1796="Non-Lead - Copper", S1796="Yes", L1796="Between 1989 and 2014")),
(AND('[1]PWS Information'!$E$10="CWS",Q1796="Non-Lead", J1796="Non-Lead - Copper", S1796="Yes", L1796="After 2014")),
(AND('[1]PWS Information'!$E$10="CWS",Q1796="Non-Lead", J1796="Non-Lead - Copper", S1796="Yes", L1796="Unknown")),
(AND('[1]PWS Information'!$E$10="CWS",Q1796="Non-Lead", N1796="Non-Lead - Copper", S1796="Yes", O1796="Between 1989 and 2014")),
(AND('[1]PWS Information'!$E$10="CWS",Q1796="Non-Lead", N1796="Non-Lead - Copper", S1796="Yes", O1796="After 2014")),
(AND('[1]PWS Information'!$E$10="CWS",Q1796="Non-Lead", N1796="Non-Lead - Copper", S1796="Yes", O1796="Unknown")),
(AND('[1]PWS Information'!$E$10="CWS",Q1796="Unknown")),
(AND('[1]PWS Information'!$E$10="NTNC",Q1796="Unknown")))),"Tier 5",
"")))))</f>
        <v>Tier 5</v>
      </c>
      <c r="Z1796" s="71"/>
      <c r="AA1796" s="71"/>
    </row>
    <row r="1797" spans="1:27" ht="57.6" x14ac:dyDescent="0.3">
      <c r="A1797" s="1"/>
      <c r="B1797" s="70">
        <v>10582711</v>
      </c>
      <c r="C1797" s="60">
        <v>1229</v>
      </c>
      <c r="D1797" s="61" t="s">
        <v>497</v>
      </c>
      <c r="E1797" s="61" t="s">
        <v>49</v>
      </c>
      <c r="F1797" s="61">
        <v>78640</v>
      </c>
      <c r="G1797" s="62" t="s">
        <v>498</v>
      </c>
      <c r="H1797" s="63">
        <v>29.984302799999998</v>
      </c>
      <c r="I1797" s="64">
        <v>-97.838052777777705</v>
      </c>
      <c r="J1797" s="65" t="s">
        <v>50</v>
      </c>
      <c r="K1797" s="66" t="s">
        <v>51</v>
      </c>
      <c r="L1797" s="62" t="s">
        <v>52</v>
      </c>
      <c r="M1797" s="69"/>
      <c r="N1797" s="65" t="s">
        <v>50</v>
      </c>
      <c r="O1797" s="66" t="s">
        <v>52</v>
      </c>
      <c r="P1797" s="69"/>
      <c r="Q1797" s="55" t="str">
        <f t="shared" si="27"/>
        <v>Non-Lead</v>
      </c>
      <c r="R1797" s="70" t="s">
        <v>51</v>
      </c>
      <c r="S1797" s="70" t="s">
        <v>51</v>
      </c>
      <c r="T1797" s="70"/>
      <c r="U1797" s="71" t="s">
        <v>53</v>
      </c>
      <c r="V1797" s="71" t="s">
        <v>51</v>
      </c>
      <c r="W1797" s="71" t="s">
        <v>51</v>
      </c>
      <c r="X1797" s="71" t="s">
        <v>51</v>
      </c>
      <c r="Y1797" s="72" t="str">
        <f>IF((OR((AND('[1]PWS Information'!$E$10="CWS",U1797="Single Family Residence",Q1797="Lead")),
(AND('[1]PWS Information'!$E$10="CWS",U1797="Multiple Family Residence",'[1]PWS Information'!$E$11="Yes",Q1797="Lead")),
(AND('[1]PWS Information'!$E$10="NTNC",Q1797="Lead")))),"Tier 1",
IF((OR((AND('[1]PWS Information'!$E$10="CWS",U1797="Multiple Family Residence",'[1]PWS Information'!$E$11="No",Q1797="Lead")),
(AND('[1]PWS Information'!$E$10="CWS",U1797="Other",Q1797="Lead")),
(AND('[1]PWS Information'!$E$10="CWS",U1797="Building",Q1797="Lead")))),"Tier 2",
IF((OR((AND('[1]PWS Information'!$E$10="CWS",U1797="Single Family Residence",Q1797="Galvanized Requiring Replacement")),
(AND('[1]PWS Information'!$E$10="CWS",U1797="Single Family Residence",Q1797="Galvanized Requiring Replacement",R1797="Yes")),
(AND('[1]PWS Information'!$E$10="NTNC",Q1797="Galvanized Requiring Replacement")),
(AND('[1]PWS Information'!$E$10="NTNC",U1797="Single Family Residence",R1797="Yes")))),"Tier 3",
IF((OR((AND('[1]PWS Information'!$E$10="CWS",U1797="Single Family Residence",S1797="Yes",Q1797="Non-Lead", J1797="Non-Lead - Copper",L1797="Before 1989")),
(AND('[1]PWS Information'!$E$10="CWS",U1797="Single Family Residence",S1797="Yes",Q1797="Non-Lead", N1797="Non-Lead - Copper",O1797="Before 1989")))),"Tier 4",
IF((OR((AND('[1]PWS Information'!$E$10="NTNC",Q1797="Non-Lead")),
(AND('[1]PWS Information'!$E$10="CWS",Q1797="Non-Lead",S1797="")),
(AND('[1]PWS Information'!$E$10="CWS",Q1797="Non-Lead",S1797="No")),
(AND('[1]PWS Information'!$E$10="CWS",Q1797="Non-Lead",S1797="Don't Know")),
(AND('[1]PWS Information'!$E$10="CWS",Q1797="Non-Lead", J1797="Non-Lead - Copper", S1797="Yes", L1797="Between 1989 and 2014")),
(AND('[1]PWS Information'!$E$10="CWS",Q1797="Non-Lead", J1797="Non-Lead - Copper", S1797="Yes", L1797="After 2014")),
(AND('[1]PWS Information'!$E$10="CWS",Q1797="Non-Lead", J1797="Non-Lead - Copper", S1797="Yes", L1797="Unknown")),
(AND('[1]PWS Information'!$E$10="CWS",Q1797="Non-Lead", N1797="Non-Lead - Copper", S1797="Yes", O1797="Between 1989 and 2014")),
(AND('[1]PWS Information'!$E$10="CWS",Q1797="Non-Lead", N1797="Non-Lead - Copper", S1797="Yes", O1797="After 2014")),
(AND('[1]PWS Information'!$E$10="CWS",Q1797="Non-Lead", N1797="Non-Lead - Copper", S1797="Yes", O1797="Unknown")),
(AND('[1]PWS Information'!$E$10="CWS",Q1797="Unknown")),
(AND('[1]PWS Information'!$E$10="NTNC",Q1797="Unknown")))),"Tier 5",
"")))))</f>
        <v>Tier 5</v>
      </c>
      <c r="Z1797" s="71"/>
      <c r="AA1797" s="71"/>
    </row>
    <row r="1798" spans="1:27" ht="57.6" x14ac:dyDescent="0.3">
      <c r="A1798" s="17"/>
      <c r="B1798" s="70">
        <v>11309474</v>
      </c>
      <c r="C1798" s="60">
        <v>1240</v>
      </c>
      <c r="D1798" s="61" t="s">
        <v>497</v>
      </c>
      <c r="E1798" s="61" t="s">
        <v>49</v>
      </c>
      <c r="F1798" s="61">
        <v>78640</v>
      </c>
      <c r="G1798" s="62" t="s">
        <v>498</v>
      </c>
      <c r="H1798" s="63">
        <v>29.984497000000001</v>
      </c>
      <c r="I1798" s="64">
        <v>-97.838560999999999</v>
      </c>
      <c r="J1798" s="65" t="s">
        <v>50</v>
      </c>
      <c r="K1798" s="66" t="s">
        <v>51</v>
      </c>
      <c r="L1798" s="62" t="s">
        <v>52</v>
      </c>
      <c r="M1798" s="69"/>
      <c r="N1798" s="65" t="s">
        <v>50</v>
      </c>
      <c r="O1798" s="66" t="s">
        <v>52</v>
      </c>
      <c r="P1798" s="69"/>
      <c r="Q1798" s="55" t="str">
        <f t="shared" si="27"/>
        <v>Non-Lead</v>
      </c>
      <c r="R1798" s="70" t="s">
        <v>51</v>
      </c>
      <c r="S1798" s="70" t="s">
        <v>51</v>
      </c>
      <c r="T1798" s="70"/>
      <c r="U1798" s="71" t="s">
        <v>53</v>
      </c>
      <c r="V1798" s="71" t="s">
        <v>51</v>
      </c>
      <c r="W1798" s="71" t="s">
        <v>51</v>
      </c>
      <c r="X1798" s="71" t="s">
        <v>51</v>
      </c>
      <c r="Y1798" s="72" t="str">
        <f>IF((OR((AND('[1]PWS Information'!$E$10="CWS",U1798="Single Family Residence",Q1798="Lead")),
(AND('[1]PWS Information'!$E$10="CWS",U1798="Multiple Family Residence",'[1]PWS Information'!$E$11="Yes",Q1798="Lead")),
(AND('[1]PWS Information'!$E$10="NTNC",Q1798="Lead")))),"Tier 1",
IF((OR((AND('[1]PWS Information'!$E$10="CWS",U1798="Multiple Family Residence",'[1]PWS Information'!$E$11="No",Q1798="Lead")),
(AND('[1]PWS Information'!$E$10="CWS",U1798="Other",Q1798="Lead")),
(AND('[1]PWS Information'!$E$10="CWS",U1798="Building",Q1798="Lead")))),"Tier 2",
IF((OR((AND('[1]PWS Information'!$E$10="CWS",U1798="Single Family Residence",Q1798="Galvanized Requiring Replacement")),
(AND('[1]PWS Information'!$E$10="CWS",U1798="Single Family Residence",Q1798="Galvanized Requiring Replacement",R1798="Yes")),
(AND('[1]PWS Information'!$E$10="NTNC",Q1798="Galvanized Requiring Replacement")),
(AND('[1]PWS Information'!$E$10="NTNC",U1798="Single Family Residence",R1798="Yes")))),"Tier 3",
IF((OR((AND('[1]PWS Information'!$E$10="CWS",U1798="Single Family Residence",S1798="Yes",Q1798="Non-Lead", J1798="Non-Lead - Copper",L1798="Before 1989")),
(AND('[1]PWS Information'!$E$10="CWS",U1798="Single Family Residence",S1798="Yes",Q1798="Non-Lead", N1798="Non-Lead - Copper",O1798="Before 1989")))),"Tier 4",
IF((OR((AND('[1]PWS Information'!$E$10="NTNC",Q1798="Non-Lead")),
(AND('[1]PWS Information'!$E$10="CWS",Q1798="Non-Lead",S1798="")),
(AND('[1]PWS Information'!$E$10="CWS",Q1798="Non-Lead",S1798="No")),
(AND('[1]PWS Information'!$E$10="CWS",Q1798="Non-Lead",S1798="Don't Know")),
(AND('[1]PWS Information'!$E$10="CWS",Q1798="Non-Lead", J1798="Non-Lead - Copper", S1798="Yes", L1798="Between 1989 and 2014")),
(AND('[1]PWS Information'!$E$10="CWS",Q1798="Non-Lead", J1798="Non-Lead - Copper", S1798="Yes", L1798="After 2014")),
(AND('[1]PWS Information'!$E$10="CWS",Q1798="Non-Lead", J1798="Non-Lead - Copper", S1798="Yes", L1798="Unknown")),
(AND('[1]PWS Information'!$E$10="CWS",Q1798="Non-Lead", N1798="Non-Lead - Copper", S1798="Yes", O1798="Between 1989 and 2014")),
(AND('[1]PWS Information'!$E$10="CWS",Q1798="Non-Lead", N1798="Non-Lead - Copper", S1798="Yes", O1798="After 2014")),
(AND('[1]PWS Information'!$E$10="CWS",Q1798="Non-Lead", N1798="Non-Lead - Copper", S1798="Yes", O1798="Unknown")),
(AND('[1]PWS Information'!$E$10="CWS",Q1798="Unknown")),
(AND('[1]PWS Information'!$E$10="NTNC",Q1798="Unknown")))),"Tier 5",
"")))))</f>
        <v>Tier 5</v>
      </c>
      <c r="Z1798" s="71"/>
      <c r="AA1798" s="71"/>
    </row>
    <row r="1799" spans="1:27" ht="57.6" x14ac:dyDescent="0.3">
      <c r="A1799" s="1"/>
      <c r="B1799" s="70">
        <v>10454585</v>
      </c>
      <c r="C1799" s="60">
        <v>1241</v>
      </c>
      <c r="D1799" s="61" t="s">
        <v>497</v>
      </c>
      <c r="E1799" s="61" t="s">
        <v>49</v>
      </c>
      <c r="F1799" s="61">
        <v>78640</v>
      </c>
      <c r="G1799" s="62" t="s">
        <v>498</v>
      </c>
      <c r="H1799" s="63">
        <v>29.984200000000001</v>
      </c>
      <c r="I1799" s="64">
        <v>-97.838188888888794</v>
      </c>
      <c r="J1799" s="65" t="s">
        <v>50</v>
      </c>
      <c r="K1799" s="66" t="s">
        <v>51</v>
      </c>
      <c r="L1799" s="62" t="s">
        <v>52</v>
      </c>
      <c r="M1799" s="69"/>
      <c r="N1799" s="65" t="s">
        <v>50</v>
      </c>
      <c r="O1799" s="66" t="s">
        <v>52</v>
      </c>
      <c r="P1799" s="69"/>
      <c r="Q1799" s="55" t="str">
        <f t="shared" si="27"/>
        <v>Non-Lead</v>
      </c>
      <c r="R1799" s="70" t="s">
        <v>51</v>
      </c>
      <c r="S1799" s="70" t="s">
        <v>51</v>
      </c>
      <c r="T1799" s="70"/>
      <c r="U1799" s="71" t="s">
        <v>53</v>
      </c>
      <c r="V1799" s="71" t="s">
        <v>51</v>
      </c>
      <c r="W1799" s="71" t="s">
        <v>51</v>
      </c>
      <c r="X1799" s="71" t="s">
        <v>51</v>
      </c>
      <c r="Y1799" s="72" t="str">
        <f>IF((OR((AND('[1]PWS Information'!$E$10="CWS",U1799="Single Family Residence",Q1799="Lead")),
(AND('[1]PWS Information'!$E$10="CWS",U1799="Multiple Family Residence",'[1]PWS Information'!$E$11="Yes",Q1799="Lead")),
(AND('[1]PWS Information'!$E$10="NTNC",Q1799="Lead")))),"Tier 1",
IF((OR((AND('[1]PWS Information'!$E$10="CWS",U1799="Multiple Family Residence",'[1]PWS Information'!$E$11="No",Q1799="Lead")),
(AND('[1]PWS Information'!$E$10="CWS",U1799="Other",Q1799="Lead")),
(AND('[1]PWS Information'!$E$10="CWS",U1799="Building",Q1799="Lead")))),"Tier 2",
IF((OR((AND('[1]PWS Information'!$E$10="CWS",U1799="Single Family Residence",Q1799="Galvanized Requiring Replacement")),
(AND('[1]PWS Information'!$E$10="CWS",U1799="Single Family Residence",Q1799="Galvanized Requiring Replacement",R1799="Yes")),
(AND('[1]PWS Information'!$E$10="NTNC",Q1799="Galvanized Requiring Replacement")),
(AND('[1]PWS Information'!$E$10="NTNC",U1799="Single Family Residence",R1799="Yes")))),"Tier 3",
IF((OR((AND('[1]PWS Information'!$E$10="CWS",U1799="Single Family Residence",S1799="Yes",Q1799="Non-Lead", J1799="Non-Lead - Copper",L1799="Before 1989")),
(AND('[1]PWS Information'!$E$10="CWS",U1799="Single Family Residence",S1799="Yes",Q1799="Non-Lead", N1799="Non-Lead - Copper",O1799="Before 1989")))),"Tier 4",
IF((OR((AND('[1]PWS Information'!$E$10="NTNC",Q1799="Non-Lead")),
(AND('[1]PWS Information'!$E$10="CWS",Q1799="Non-Lead",S1799="")),
(AND('[1]PWS Information'!$E$10="CWS",Q1799="Non-Lead",S1799="No")),
(AND('[1]PWS Information'!$E$10="CWS",Q1799="Non-Lead",S1799="Don't Know")),
(AND('[1]PWS Information'!$E$10="CWS",Q1799="Non-Lead", J1799="Non-Lead - Copper", S1799="Yes", L1799="Between 1989 and 2014")),
(AND('[1]PWS Information'!$E$10="CWS",Q1799="Non-Lead", J1799="Non-Lead - Copper", S1799="Yes", L1799="After 2014")),
(AND('[1]PWS Information'!$E$10="CWS",Q1799="Non-Lead", J1799="Non-Lead - Copper", S1799="Yes", L1799="Unknown")),
(AND('[1]PWS Information'!$E$10="CWS",Q1799="Non-Lead", N1799="Non-Lead - Copper", S1799="Yes", O1799="Between 1989 and 2014")),
(AND('[1]PWS Information'!$E$10="CWS",Q1799="Non-Lead", N1799="Non-Lead - Copper", S1799="Yes", O1799="After 2014")),
(AND('[1]PWS Information'!$E$10="CWS",Q1799="Non-Lead", N1799="Non-Lead - Copper", S1799="Yes", O1799="Unknown")),
(AND('[1]PWS Information'!$E$10="CWS",Q1799="Unknown")),
(AND('[1]PWS Information'!$E$10="NTNC",Q1799="Unknown")))),"Tier 5",
"")))))</f>
        <v>Tier 5</v>
      </c>
      <c r="Z1799" s="71"/>
      <c r="AA1799" s="71"/>
    </row>
    <row r="1800" spans="1:27" ht="57.6" x14ac:dyDescent="0.3">
      <c r="A1800" s="1"/>
      <c r="B1800" s="70">
        <v>10982233</v>
      </c>
      <c r="C1800" s="60">
        <v>1252</v>
      </c>
      <c r="D1800" s="61" t="s">
        <v>497</v>
      </c>
      <c r="E1800" s="61" t="s">
        <v>49</v>
      </c>
      <c r="F1800" s="61">
        <v>78640</v>
      </c>
      <c r="G1800" s="62" t="s">
        <v>498</v>
      </c>
      <c r="H1800" s="63">
        <v>29.9843361</v>
      </c>
      <c r="I1800" s="64">
        <v>-97.838691666666605</v>
      </c>
      <c r="J1800" s="65" t="s">
        <v>50</v>
      </c>
      <c r="K1800" s="66" t="s">
        <v>51</v>
      </c>
      <c r="L1800" s="62" t="s">
        <v>52</v>
      </c>
      <c r="M1800" s="69"/>
      <c r="N1800" s="65" t="s">
        <v>50</v>
      </c>
      <c r="O1800" s="66" t="s">
        <v>52</v>
      </c>
      <c r="P1800" s="69"/>
      <c r="Q1800" s="55" t="str">
        <f t="shared" si="27"/>
        <v>Non-Lead</v>
      </c>
      <c r="R1800" s="70" t="s">
        <v>51</v>
      </c>
      <c r="S1800" s="70" t="s">
        <v>51</v>
      </c>
      <c r="T1800" s="70"/>
      <c r="U1800" s="71" t="s">
        <v>53</v>
      </c>
      <c r="V1800" s="71" t="s">
        <v>51</v>
      </c>
      <c r="W1800" s="71" t="s">
        <v>51</v>
      </c>
      <c r="X1800" s="71" t="s">
        <v>51</v>
      </c>
      <c r="Y1800" s="72" t="str">
        <f>IF((OR((AND('[1]PWS Information'!$E$10="CWS",U1800="Single Family Residence",Q1800="Lead")),
(AND('[1]PWS Information'!$E$10="CWS",U1800="Multiple Family Residence",'[1]PWS Information'!$E$11="Yes",Q1800="Lead")),
(AND('[1]PWS Information'!$E$10="NTNC",Q1800="Lead")))),"Tier 1",
IF((OR((AND('[1]PWS Information'!$E$10="CWS",U1800="Multiple Family Residence",'[1]PWS Information'!$E$11="No",Q1800="Lead")),
(AND('[1]PWS Information'!$E$10="CWS",U1800="Other",Q1800="Lead")),
(AND('[1]PWS Information'!$E$10="CWS",U1800="Building",Q1800="Lead")))),"Tier 2",
IF((OR((AND('[1]PWS Information'!$E$10="CWS",U1800="Single Family Residence",Q1800="Galvanized Requiring Replacement")),
(AND('[1]PWS Information'!$E$10="CWS",U1800="Single Family Residence",Q1800="Galvanized Requiring Replacement",R1800="Yes")),
(AND('[1]PWS Information'!$E$10="NTNC",Q1800="Galvanized Requiring Replacement")),
(AND('[1]PWS Information'!$E$10="NTNC",U1800="Single Family Residence",R1800="Yes")))),"Tier 3",
IF((OR((AND('[1]PWS Information'!$E$10="CWS",U1800="Single Family Residence",S1800="Yes",Q1800="Non-Lead", J1800="Non-Lead - Copper",L1800="Before 1989")),
(AND('[1]PWS Information'!$E$10="CWS",U1800="Single Family Residence",S1800="Yes",Q1800="Non-Lead", N1800="Non-Lead - Copper",O1800="Before 1989")))),"Tier 4",
IF((OR((AND('[1]PWS Information'!$E$10="NTNC",Q1800="Non-Lead")),
(AND('[1]PWS Information'!$E$10="CWS",Q1800="Non-Lead",S1800="")),
(AND('[1]PWS Information'!$E$10="CWS",Q1800="Non-Lead",S1800="No")),
(AND('[1]PWS Information'!$E$10="CWS",Q1800="Non-Lead",S1800="Don't Know")),
(AND('[1]PWS Information'!$E$10="CWS",Q1800="Non-Lead", J1800="Non-Lead - Copper", S1800="Yes", L1800="Between 1989 and 2014")),
(AND('[1]PWS Information'!$E$10="CWS",Q1800="Non-Lead", J1800="Non-Lead - Copper", S1800="Yes", L1800="After 2014")),
(AND('[1]PWS Information'!$E$10="CWS",Q1800="Non-Lead", J1800="Non-Lead - Copper", S1800="Yes", L1800="Unknown")),
(AND('[1]PWS Information'!$E$10="CWS",Q1800="Non-Lead", N1800="Non-Lead - Copper", S1800="Yes", O1800="Between 1989 and 2014")),
(AND('[1]PWS Information'!$E$10="CWS",Q1800="Non-Lead", N1800="Non-Lead - Copper", S1800="Yes", O1800="After 2014")),
(AND('[1]PWS Information'!$E$10="CWS",Q1800="Non-Lead", N1800="Non-Lead - Copper", S1800="Yes", O1800="Unknown")),
(AND('[1]PWS Information'!$E$10="CWS",Q1800="Unknown")),
(AND('[1]PWS Information'!$E$10="NTNC",Q1800="Unknown")))),"Tier 5",
"")))))</f>
        <v>Tier 5</v>
      </c>
      <c r="Z1800" s="71"/>
      <c r="AA1800" s="71"/>
    </row>
    <row r="1801" spans="1:27" ht="57.6" x14ac:dyDescent="0.3">
      <c r="A1801" s="1"/>
      <c r="B1801" s="70">
        <v>10582411</v>
      </c>
      <c r="C1801" s="60">
        <v>1253</v>
      </c>
      <c r="D1801" s="61" t="s">
        <v>497</v>
      </c>
      <c r="E1801" s="61" t="s">
        <v>49</v>
      </c>
      <c r="F1801" s="61">
        <v>78640</v>
      </c>
      <c r="G1801" s="62" t="s">
        <v>498</v>
      </c>
      <c r="H1801" s="63">
        <v>29.9840667</v>
      </c>
      <c r="I1801" s="64">
        <v>-97.838308333333302</v>
      </c>
      <c r="J1801" s="65" t="s">
        <v>50</v>
      </c>
      <c r="K1801" s="66" t="s">
        <v>51</v>
      </c>
      <c r="L1801" s="62" t="s">
        <v>52</v>
      </c>
      <c r="M1801" s="69"/>
      <c r="N1801" s="65" t="s">
        <v>50</v>
      </c>
      <c r="O1801" s="66" t="s">
        <v>52</v>
      </c>
      <c r="P1801" s="69"/>
      <c r="Q1801" s="55" t="str">
        <f t="shared" si="27"/>
        <v>Non-Lead</v>
      </c>
      <c r="R1801" s="70" t="s">
        <v>51</v>
      </c>
      <c r="S1801" s="70" t="s">
        <v>51</v>
      </c>
      <c r="T1801" s="70"/>
      <c r="U1801" s="71" t="s">
        <v>53</v>
      </c>
      <c r="V1801" s="71" t="s">
        <v>51</v>
      </c>
      <c r="W1801" s="71" t="s">
        <v>51</v>
      </c>
      <c r="X1801" s="71" t="s">
        <v>51</v>
      </c>
      <c r="Y1801" s="72" t="str">
        <f>IF((OR((AND('[1]PWS Information'!$E$10="CWS",U1801="Single Family Residence",Q1801="Lead")),
(AND('[1]PWS Information'!$E$10="CWS",U1801="Multiple Family Residence",'[1]PWS Information'!$E$11="Yes",Q1801="Lead")),
(AND('[1]PWS Information'!$E$10="NTNC",Q1801="Lead")))),"Tier 1",
IF((OR((AND('[1]PWS Information'!$E$10="CWS",U1801="Multiple Family Residence",'[1]PWS Information'!$E$11="No",Q1801="Lead")),
(AND('[1]PWS Information'!$E$10="CWS",U1801="Other",Q1801="Lead")),
(AND('[1]PWS Information'!$E$10="CWS",U1801="Building",Q1801="Lead")))),"Tier 2",
IF((OR((AND('[1]PWS Information'!$E$10="CWS",U1801="Single Family Residence",Q1801="Galvanized Requiring Replacement")),
(AND('[1]PWS Information'!$E$10="CWS",U1801="Single Family Residence",Q1801="Galvanized Requiring Replacement",R1801="Yes")),
(AND('[1]PWS Information'!$E$10="NTNC",Q1801="Galvanized Requiring Replacement")),
(AND('[1]PWS Information'!$E$10="NTNC",U1801="Single Family Residence",R1801="Yes")))),"Tier 3",
IF((OR((AND('[1]PWS Information'!$E$10="CWS",U1801="Single Family Residence",S1801="Yes",Q1801="Non-Lead", J1801="Non-Lead - Copper",L1801="Before 1989")),
(AND('[1]PWS Information'!$E$10="CWS",U1801="Single Family Residence",S1801="Yes",Q1801="Non-Lead", N1801="Non-Lead - Copper",O1801="Before 1989")))),"Tier 4",
IF((OR((AND('[1]PWS Information'!$E$10="NTNC",Q1801="Non-Lead")),
(AND('[1]PWS Information'!$E$10="CWS",Q1801="Non-Lead",S1801="")),
(AND('[1]PWS Information'!$E$10="CWS",Q1801="Non-Lead",S1801="No")),
(AND('[1]PWS Information'!$E$10="CWS",Q1801="Non-Lead",S1801="Don't Know")),
(AND('[1]PWS Information'!$E$10="CWS",Q1801="Non-Lead", J1801="Non-Lead - Copper", S1801="Yes", L1801="Between 1989 and 2014")),
(AND('[1]PWS Information'!$E$10="CWS",Q1801="Non-Lead", J1801="Non-Lead - Copper", S1801="Yes", L1801="After 2014")),
(AND('[1]PWS Information'!$E$10="CWS",Q1801="Non-Lead", J1801="Non-Lead - Copper", S1801="Yes", L1801="Unknown")),
(AND('[1]PWS Information'!$E$10="CWS",Q1801="Non-Lead", N1801="Non-Lead - Copper", S1801="Yes", O1801="Between 1989 and 2014")),
(AND('[1]PWS Information'!$E$10="CWS",Q1801="Non-Lead", N1801="Non-Lead - Copper", S1801="Yes", O1801="After 2014")),
(AND('[1]PWS Information'!$E$10="CWS",Q1801="Non-Lead", N1801="Non-Lead - Copper", S1801="Yes", O1801="Unknown")),
(AND('[1]PWS Information'!$E$10="CWS",Q1801="Unknown")),
(AND('[1]PWS Information'!$E$10="NTNC",Q1801="Unknown")))),"Tier 5",
"")))))</f>
        <v>Tier 5</v>
      </c>
      <c r="Z1801" s="71"/>
      <c r="AA1801" s="71"/>
    </row>
    <row r="1802" spans="1:27" ht="57.6" x14ac:dyDescent="0.3">
      <c r="A1802" s="17"/>
      <c r="B1802" s="70">
        <v>12183678</v>
      </c>
      <c r="C1802" s="60">
        <v>1264</v>
      </c>
      <c r="D1802" s="61" t="s">
        <v>497</v>
      </c>
      <c r="E1802" s="61" t="s">
        <v>49</v>
      </c>
      <c r="F1802" s="61">
        <v>78640</v>
      </c>
      <c r="G1802" s="62" t="s">
        <v>498</v>
      </c>
      <c r="H1802" s="63">
        <v>29.9842528</v>
      </c>
      <c r="I1802" s="64">
        <v>-97.838858333333306</v>
      </c>
      <c r="J1802" s="65" t="s">
        <v>50</v>
      </c>
      <c r="K1802" s="66" t="s">
        <v>51</v>
      </c>
      <c r="L1802" s="62" t="s">
        <v>52</v>
      </c>
      <c r="M1802" s="69"/>
      <c r="N1802" s="65" t="s">
        <v>50</v>
      </c>
      <c r="O1802" s="66" t="s">
        <v>52</v>
      </c>
      <c r="P1802" s="69"/>
      <c r="Q1802" s="55" t="str">
        <f t="shared" si="27"/>
        <v>Non-Lead</v>
      </c>
      <c r="R1802" s="70" t="s">
        <v>51</v>
      </c>
      <c r="S1802" s="70" t="s">
        <v>51</v>
      </c>
      <c r="T1802" s="70"/>
      <c r="U1802" s="71" t="s">
        <v>53</v>
      </c>
      <c r="V1802" s="71" t="s">
        <v>51</v>
      </c>
      <c r="W1802" s="71" t="s">
        <v>51</v>
      </c>
      <c r="X1802" s="71" t="s">
        <v>51</v>
      </c>
      <c r="Y1802" s="72" t="str">
        <f>IF((OR((AND('[1]PWS Information'!$E$10="CWS",U1802="Single Family Residence",Q1802="Lead")),
(AND('[1]PWS Information'!$E$10="CWS",U1802="Multiple Family Residence",'[1]PWS Information'!$E$11="Yes",Q1802="Lead")),
(AND('[1]PWS Information'!$E$10="NTNC",Q1802="Lead")))),"Tier 1",
IF((OR((AND('[1]PWS Information'!$E$10="CWS",U1802="Multiple Family Residence",'[1]PWS Information'!$E$11="No",Q1802="Lead")),
(AND('[1]PWS Information'!$E$10="CWS",U1802="Other",Q1802="Lead")),
(AND('[1]PWS Information'!$E$10="CWS",U1802="Building",Q1802="Lead")))),"Tier 2",
IF((OR((AND('[1]PWS Information'!$E$10="CWS",U1802="Single Family Residence",Q1802="Galvanized Requiring Replacement")),
(AND('[1]PWS Information'!$E$10="CWS",U1802="Single Family Residence",Q1802="Galvanized Requiring Replacement",R1802="Yes")),
(AND('[1]PWS Information'!$E$10="NTNC",Q1802="Galvanized Requiring Replacement")),
(AND('[1]PWS Information'!$E$10="NTNC",U1802="Single Family Residence",R1802="Yes")))),"Tier 3",
IF((OR((AND('[1]PWS Information'!$E$10="CWS",U1802="Single Family Residence",S1802="Yes",Q1802="Non-Lead", J1802="Non-Lead - Copper",L1802="Before 1989")),
(AND('[1]PWS Information'!$E$10="CWS",U1802="Single Family Residence",S1802="Yes",Q1802="Non-Lead", N1802="Non-Lead - Copper",O1802="Before 1989")))),"Tier 4",
IF((OR((AND('[1]PWS Information'!$E$10="NTNC",Q1802="Non-Lead")),
(AND('[1]PWS Information'!$E$10="CWS",Q1802="Non-Lead",S1802="")),
(AND('[1]PWS Information'!$E$10="CWS",Q1802="Non-Lead",S1802="No")),
(AND('[1]PWS Information'!$E$10="CWS",Q1802="Non-Lead",S1802="Don't Know")),
(AND('[1]PWS Information'!$E$10="CWS",Q1802="Non-Lead", J1802="Non-Lead - Copper", S1802="Yes", L1802="Between 1989 and 2014")),
(AND('[1]PWS Information'!$E$10="CWS",Q1802="Non-Lead", J1802="Non-Lead - Copper", S1802="Yes", L1802="After 2014")),
(AND('[1]PWS Information'!$E$10="CWS",Q1802="Non-Lead", J1802="Non-Lead - Copper", S1802="Yes", L1802="Unknown")),
(AND('[1]PWS Information'!$E$10="CWS",Q1802="Non-Lead", N1802="Non-Lead - Copper", S1802="Yes", O1802="Between 1989 and 2014")),
(AND('[1]PWS Information'!$E$10="CWS",Q1802="Non-Lead", N1802="Non-Lead - Copper", S1802="Yes", O1802="After 2014")),
(AND('[1]PWS Information'!$E$10="CWS",Q1802="Non-Lead", N1802="Non-Lead - Copper", S1802="Yes", O1802="Unknown")),
(AND('[1]PWS Information'!$E$10="CWS",Q1802="Unknown")),
(AND('[1]PWS Information'!$E$10="NTNC",Q1802="Unknown")))),"Tier 5",
"")))))</f>
        <v>Tier 5</v>
      </c>
      <c r="Z1802" s="71"/>
      <c r="AA1802" s="71"/>
    </row>
    <row r="1803" spans="1:27" ht="57.6" x14ac:dyDescent="0.3">
      <c r="A1803" s="1"/>
      <c r="B1803" s="70">
        <v>10662450</v>
      </c>
      <c r="C1803" s="60">
        <v>1265</v>
      </c>
      <c r="D1803" s="61" t="s">
        <v>497</v>
      </c>
      <c r="E1803" s="61" t="s">
        <v>49</v>
      </c>
      <c r="F1803" s="61">
        <v>78640</v>
      </c>
      <c r="G1803" s="62" t="s">
        <v>498</v>
      </c>
      <c r="H1803" s="63">
        <v>29.983977800000002</v>
      </c>
      <c r="I1803" s="64">
        <v>-97.8384472222222</v>
      </c>
      <c r="J1803" s="65" t="s">
        <v>50</v>
      </c>
      <c r="K1803" s="66" t="s">
        <v>51</v>
      </c>
      <c r="L1803" s="62" t="s">
        <v>52</v>
      </c>
      <c r="M1803" s="69"/>
      <c r="N1803" s="65" t="s">
        <v>50</v>
      </c>
      <c r="O1803" s="66" t="s">
        <v>52</v>
      </c>
      <c r="P1803" s="69"/>
      <c r="Q1803" s="55" t="str">
        <f t="shared" si="27"/>
        <v>Non-Lead</v>
      </c>
      <c r="R1803" s="70" t="s">
        <v>51</v>
      </c>
      <c r="S1803" s="70" t="s">
        <v>51</v>
      </c>
      <c r="T1803" s="70"/>
      <c r="U1803" s="71" t="s">
        <v>53</v>
      </c>
      <c r="V1803" s="71" t="s">
        <v>51</v>
      </c>
      <c r="W1803" s="71" t="s">
        <v>51</v>
      </c>
      <c r="X1803" s="71" t="s">
        <v>51</v>
      </c>
      <c r="Y1803" s="72" t="str">
        <f>IF((OR((AND('[1]PWS Information'!$E$10="CWS",U1803="Single Family Residence",Q1803="Lead")),
(AND('[1]PWS Information'!$E$10="CWS",U1803="Multiple Family Residence",'[1]PWS Information'!$E$11="Yes",Q1803="Lead")),
(AND('[1]PWS Information'!$E$10="NTNC",Q1803="Lead")))),"Tier 1",
IF((OR((AND('[1]PWS Information'!$E$10="CWS",U1803="Multiple Family Residence",'[1]PWS Information'!$E$11="No",Q1803="Lead")),
(AND('[1]PWS Information'!$E$10="CWS",U1803="Other",Q1803="Lead")),
(AND('[1]PWS Information'!$E$10="CWS",U1803="Building",Q1803="Lead")))),"Tier 2",
IF((OR((AND('[1]PWS Information'!$E$10="CWS",U1803="Single Family Residence",Q1803="Galvanized Requiring Replacement")),
(AND('[1]PWS Information'!$E$10="CWS",U1803="Single Family Residence",Q1803="Galvanized Requiring Replacement",R1803="Yes")),
(AND('[1]PWS Information'!$E$10="NTNC",Q1803="Galvanized Requiring Replacement")),
(AND('[1]PWS Information'!$E$10="NTNC",U1803="Single Family Residence",R1803="Yes")))),"Tier 3",
IF((OR((AND('[1]PWS Information'!$E$10="CWS",U1803="Single Family Residence",S1803="Yes",Q1803="Non-Lead", J1803="Non-Lead - Copper",L1803="Before 1989")),
(AND('[1]PWS Information'!$E$10="CWS",U1803="Single Family Residence",S1803="Yes",Q1803="Non-Lead", N1803="Non-Lead - Copper",O1803="Before 1989")))),"Tier 4",
IF((OR((AND('[1]PWS Information'!$E$10="NTNC",Q1803="Non-Lead")),
(AND('[1]PWS Information'!$E$10="CWS",Q1803="Non-Lead",S1803="")),
(AND('[1]PWS Information'!$E$10="CWS",Q1803="Non-Lead",S1803="No")),
(AND('[1]PWS Information'!$E$10="CWS",Q1803="Non-Lead",S1803="Don't Know")),
(AND('[1]PWS Information'!$E$10="CWS",Q1803="Non-Lead", J1803="Non-Lead - Copper", S1803="Yes", L1803="Between 1989 and 2014")),
(AND('[1]PWS Information'!$E$10="CWS",Q1803="Non-Lead", J1803="Non-Lead - Copper", S1803="Yes", L1803="After 2014")),
(AND('[1]PWS Information'!$E$10="CWS",Q1803="Non-Lead", J1803="Non-Lead - Copper", S1803="Yes", L1803="Unknown")),
(AND('[1]PWS Information'!$E$10="CWS",Q1803="Non-Lead", N1803="Non-Lead - Copper", S1803="Yes", O1803="Between 1989 and 2014")),
(AND('[1]PWS Information'!$E$10="CWS",Q1803="Non-Lead", N1803="Non-Lead - Copper", S1803="Yes", O1803="After 2014")),
(AND('[1]PWS Information'!$E$10="CWS",Q1803="Non-Lead", N1803="Non-Lead - Copper", S1803="Yes", O1803="Unknown")),
(AND('[1]PWS Information'!$E$10="CWS",Q1803="Unknown")),
(AND('[1]PWS Information'!$E$10="NTNC",Q1803="Unknown")))),"Tier 5",
"")))))</f>
        <v>Tier 5</v>
      </c>
      <c r="Z1803" s="71"/>
      <c r="AA1803" s="71"/>
    </row>
    <row r="1804" spans="1:27" ht="72" x14ac:dyDescent="0.3">
      <c r="A1804" s="1"/>
      <c r="B1804" s="70">
        <v>1792525</v>
      </c>
      <c r="C1804" s="60">
        <v>1276</v>
      </c>
      <c r="D1804" s="61" t="s">
        <v>497</v>
      </c>
      <c r="E1804" s="61" t="s">
        <v>49</v>
      </c>
      <c r="F1804" s="61">
        <v>78640</v>
      </c>
      <c r="G1804" s="62" t="s">
        <v>501</v>
      </c>
      <c r="H1804" s="63">
        <v>29.9841333</v>
      </c>
      <c r="I1804" s="64">
        <v>-97.838961111111104</v>
      </c>
      <c r="J1804" s="65" t="s">
        <v>50</v>
      </c>
      <c r="K1804" s="66" t="s">
        <v>51</v>
      </c>
      <c r="L1804" s="62" t="s">
        <v>52</v>
      </c>
      <c r="M1804" s="69"/>
      <c r="N1804" s="65" t="s">
        <v>50</v>
      </c>
      <c r="O1804" s="66" t="s">
        <v>52</v>
      </c>
      <c r="P1804" s="69"/>
      <c r="Q1804" s="55" t="str">
        <f t="shared" si="27"/>
        <v>Non-Lead</v>
      </c>
      <c r="R1804" s="70" t="s">
        <v>51</v>
      </c>
      <c r="S1804" s="70" t="s">
        <v>51</v>
      </c>
      <c r="T1804" s="70"/>
      <c r="U1804" s="71" t="s">
        <v>53</v>
      </c>
      <c r="V1804" s="71" t="s">
        <v>51</v>
      </c>
      <c r="W1804" s="71" t="s">
        <v>51</v>
      </c>
      <c r="X1804" s="71" t="s">
        <v>51</v>
      </c>
      <c r="Y1804" s="72" t="str">
        <f>IF((OR((AND('[1]PWS Information'!$E$10="CWS",U1804="Single Family Residence",Q1804="Lead")),
(AND('[1]PWS Information'!$E$10="CWS",U1804="Multiple Family Residence",'[1]PWS Information'!$E$11="Yes",Q1804="Lead")),
(AND('[1]PWS Information'!$E$10="NTNC",Q1804="Lead")))),"Tier 1",
IF((OR((AND('[1]PWS Information'!$E$10="CWS",U1804="Multiple Family Residence",'[1]PWS Information'!$E$11="No",Q1804="Lead")),
(AND('[1]PWS Information'!$E$10="CWS",U1804="Other",Q1804="Lead")),
(AND('[1]PWS Information'!$E$10="CWS",U1804="Building",Q1804="Lead")))),"Tier 2",
IF((OR((AND('[1]PWS Information'!$E$10="CWS",U1804="Single Family Residence",Q1804="Galvanized Requiring Replacement")),
(AND('[1]PWS Information'!$E$10="CWS",U1804="Single Family Residence",Q1804="Galvanized Requiring Replacement",R1804="Yes")),
(AND('[1]PWS Information'!$E$10="NTNC",Q1804="Galvanized Requiring Replacement")),
(AND('[1]PWS Information'!$E$10="NTNC",U1804="Single Family Residence",R1804="Yes")))),"Tier 3",
IF((OR((AND('[1]PWS Information'!$E$10="CWS",U1804="Single Family Residence",S1804="Yes",Q1804="Non-Lead", J1804="Non-Lead - Copper",L1804="Before 1989")),
(AND('[1]PWS Information'!$E$10="CWS",U1804="Single Family Residence",S1804="Yes",Q1804="Non-Lead", N1804="Non-Lead - Copper",O1804="Before 1989")))),"Tier 4",
IF((OR((AND('[1]PWS Information'!$E$10="NTNC",Q1804="Non-Lead")),
(AND('[1]PWS Information'!$E$10="CWS",Q1804="Non-Lead",S1804="")),
(AND('[1]PWS Information'!$E$10="CWS",Q1804="Non-Lead",S1804="No")),
(AND('[1]PWS Information'!$E$10="CWS",Q1804="Non-Lead",S1804="Don't Know")),
(AND('[1]PWS Information'!$E$10="CWS",Q1804="Non-Lead", J1804="Non-Lead - Copper", S1804="Yes", L1804="Between 1989 and 2014")),
(AND('[1]PWS Information'!$E$10="CWS",Q1804="Non-Lead", J1804="Non-Lead - Copper", S1804="Yes", L1804="After 2014")),
(AND('[1]PWS Information'!$E$10="CWS",Q1804="Non-Lead", J1804="Non-Lead - Copper", S1804="Yes", L1804="Unknown")),
(AND('[1]PWS Information'!$E$10="CWS",Q1804="Non-Lead", N1804="Non-Lead - Copper", S1804="Yes", O1804="Between 1989 and 2014")),
(AND('[1]PWS Information'!$E$10="CWS",Q1804="Non-Lead", N1804="Non-Lead - Copper", S1804="Yes", O1804="After 2014")),
(AND('[1]PWS Information'!$E$10="CWS",Q1804="Non-Lead", N1804="Non-Lead - Copper", S1804="Yes", O1804="Unknown")),
(AND('[1]PWS Information'!$E$10="CWS",Q1804="Unknown")),
(AND('[1]PWS Information'!$E$10="NTNC",Q1804="Unknown")))),"Tier 5",
"")))))</f>
        <v>Tier 5</v>
      </c>
      <c r="Z1804" s="71"/>
      <c r="AA1804" s="71"/>
    </row>
    <row r="1805" spans="1:27" ht="72" x14ac:dyDescent="0.3">
      <c r="A1805" s="1"/>
      <c r="B1805" s="70">
        <v>1418640</v>
      </c>
      <c r="C1805" s="60">
        <v>1277</v>
      </c>
      <c r="D1805" s="61" t="s">
        <v>497</v>
      </c>
      <c r="E1805" s="61" t="s">
        <v>49</v>
      </c>
      <c r="F1805" s="61">
        <v>78640</v>
      </c>
      <c r="G1805" s="62" t="s">
        <v>502</v>
      </c>
      <c r="H1805" s="63">
        <v>29.983838899999999</v>
      </c>
      <c r="I1805" s="64">
        <v>-97.838580555555495</v>
      </c>
      <c r="J1805" s="65" t="s">
        <v>50</v>
      </c>
      <c r="K1805" s="66" t="s">
        <v>51</v>
      </c>
      <c r="L1805" s="62" t="s">
        <v>52</v>
      </c>
      <c r="M1805" s="69"/>
      <c r="N1805" s="65" t="s">
        <v>50</v>
      </c>
      <c r="O1805" s="66" t="s">
        <v>52</v>
      </c>
      <c r="P1805" s="69"/>
      <c r="Q1805" s="55" t="str">
        <f t="shared" ref="Q1805:Q1868" si="28">IF((OR(J1805="Lead")),"Lead",
IF((OR(N1805="Lead")),"Lead",
IF((OR(J1805="Lead-lined galvanized")),"Lead",
IF((OR(N1805="Lead-lined galvanized")),"Lead",
IF((OR((AND(J1805="Unknown - Likely Lead",N1805="Galvanized")),
(AND(J1805="Unknown - Unlikely Lead",N1805="Galvanized")),
(AND(J1805="Unknown - Material Unknown",N1805="Galvanized")))),"Galvanized Requiring Replacement",
IF((OR((AND(J1805="Non-lead - Copper",K1805="Yes",N1805="Galvanized")),
(AND(J1805="Non-lead - Copper",K1805="Don't know",N1805="Galvanized")),
(AND(J1805="Non-lead - Copper",K1805="",N1805="Galvanized")),
(AND(J1805="Non-lead - Plastic",K1805="Yes",N1805="Galvanized")),
(AND(J1805="Non-lead - Plastic",K1805="Don't know",N1805="Galvanized")),
(AND(J1805="Non-lead - Plastic",K1805="",N1805="Galvanized")),
(AND(J1805="Non-lead",K1805="Yes",N1805="Galvanized")),
(AND(J1805="Non-lead",K1805="Don't know",N1805="Galvanized")),
(AND(J1805="Non-lead",K1805="",N1805="Galvanized")),
(AND(J1805="Non-lead - Other",K1805="Yes",N1805="Galvanized")),
(AND(J1805="Non-Lead - Other",K1805="Don't know",N1805="Galvanized")),
(AND(J1805="Galvanized",K1805="Yes",N1805="Galvanized")),
(AND(J1805="Galvanized",K1805="Don't know",N1805="Galvanized")),
(AND(J1805="Galvanized",K1805="",N1805="Galvanized")),
(AND(J1805="Non-Lead - Other",K1805="",N1805="Galvanized")))),"Galvanized Requiring Replacement",
IF((OR((AND(J1805="Non-lead - Copper",N1805="Non-lead - Copper")),
(AND(J1805="Non-lead - Copper",N1805="Non-lead - Plastic")),
(AND(J1805="Non-lead - Copper",N1805="Non-lead - Other")),
(AND(J1805="Non-lead - Copper",N1805="Non-lead")),
(AND(J1805="Non-lead - Plastic",N1805="Non-lead - Copper")),
(AND(J1805="Non-lead - Plastic",N1805="Non-lead - Plastic")),
(AND(J1805="Non-lead - Plastic",N1805="Non-lead - Other")),
(AND(J1805="Non-lead - Plastic",N1805="Non-lead")),
(AND(J1805="Non-lead",N1805="Non-lead - Copper")),
(AND(J1805="Non-lead",N1805="Non-lead - Plastic")),
(AND(J1805="Non-lead",N1805="Non-lead - Other")),
(AND(J1805="Non-lead",N1805="Non-lead")),
(AND(J1805="Non-lead - Other",N1805="Non-lead - Copper")),
(AND(J1805="Non-Lead - Other",N1805="Non-lead - Plastic")),
(AND(J1805="Non-Lead - Other",N1805="Non-lead")),
(AND(J1805="Non-Lead - Other",N1805="Non-lead - Other")))),"Non-Lead",
IF((OR((AND(J1805="Galvanized",N1805="Non-lead")),
(AND(J1805="Galvanized",N1805="Non-lead - Copper")),
(AND(J1805="Galvanized",N1805="Non-lead - Plastic")),
(AND(J1805="Galvanized",N1805="Non-lead")),
(AND(J1805="Galvanized",N1805="Non-lead - Other")))),"Non-Lead",
IF((OR((AND(J1805="Non-lead - Copper",K1805="No",N1805="Galvanized")),
(AND(J1805="Non-lead - Plastic",K1805="No",N1805="Galvanized")),
(AND(J1805="Non-lead",K1805="No",N1805="Galvanized")),
(AND(J1805="Galvanized",K1805="No",N1805="Galvanized")),
(AND(J1805="Non-lead - Other",K1805="No",N1805="Galvanized")))),"Non-lead",
IF((OR((AND(J1805="Unknown - Likely Lead",N1805="Unknown - Likely Lead")),
(AND(J1805="Unknown - Likely Lead",N1805="Unknown - Unlikely Lead")),
(AND(J1805="Unknown - Likely Lead",N1805="Unknown - Material Unknown")),
(AND(J1805="Unknown - Unlikely Lead",N1805="Unknown - Likely Lead")),
(AND(J1805="Unknown - Unlikely Lead",N1805="Unknown - Unlikely Lead")),
(AND(J1805="Unknown - Unlikely Lead",N1805="Unknown - Material Unknown")),
(AND(J1805="Unknown - Material Unknown",N1805="Unknown - Likely Lead")),
(AND(J1805="Unknown - Material Unknown",N1805="Unknown - Unlikely Lead")),
(AND(J1805="Unknown - Material Unknown",N1805="Unknown - Material Unknown")))),"Unknown",
IF((OR((AND(J1805="Unknown - Likely Lead",N1805="Non-lead - Copper")),
(AND(J1805="Unknown - Likely Lead",N1805="Non-lead - Plastic")),
(AND(J1805="Unknown - Likely Lead",N1805="Non-lead")),
(AND(J1805="Unknown - Likely Lead",N1805="Non-lead - Other")),
(AND(J1805="Unknown - Unlikely Lead",N1805="Non-lead - Copper")),
(AND(J1805="Unknown - Unlikely Lead",N1805="Non-lead - Plastic")),
(AND(J1805="Unknown - Unlikely Lead",N1805="Non-lead")),
(AND(J1805="Unknown - Unlikely Lead",N1805="Non-lead - Other")),
(AND(J1805="Unknown - Material Unknown",N1805="Non-lead - Copper")),
(AND(J1805="Unknown - Material Unknown",N1805="Non-lead - Plastic")),
(AND(J1805="Unknown - Material Unknown",N1805="Non-lead")),
(AND(J1805="Unknown - Material Unknown",N1805="Non-lead - Other")))),"Unknown",
IF((OR((AND(J1805="Non-lead - Copper",N1805="Unknown - Likely Lead")),
(AND(J1805="Non-lead - Copper",N1805="Unknown - Unlikely Lead")),
(AND(J1805="Non-lead - Copper",N1805="Unknown - Material Unknown")),
(AND(J1805="Non-lead - Plastic",N1805="Unknown - Likely Lead")),
(AND(J1805="Non-lead - Plastic",N1805="Unknown - Unlikely Lead")),
(AND(J1805="Non-lead - Plastic",N1805="Unknown - Material Unknown")),
(AND(J1805="Non-lead",N1805="Unknown - Likely Lead")),
(AND(J1805="Non-lead",N1805="Unknown - Unlikely Lead")),
(AND(J1805="Non-lead",N1805="Unknown - Material Unknown")),
(AND(J1805="Non-lead - Other",N1805="Unknown - Likely Lead")),
(AND(J1805="Non-Lead - Other",N1805="Unknown - Unlikely Lead")),
(AND(J1805="Non-Lead - Other",N1805="Unknown - Material Unknown")))),"Unknown",
IF((OR((AND(J1805="Galvanized",N1805="Unknown - Likely Lead")),
(AND(J1805="Galvanized",N1805="Unknown - Unlikely Lead")),
(AND(J1805="Galvanized",N1805="Unknown - Material Unknown")))),"Unknown",
IF((OR((AND(J1805="Galvanized",N1805="")))),"Galvanized Requiring Replacement",
IF((OR((AND(J1805="Non-lead - Copper",N1805="")),
(AND(J1805="Non-lead - Plastic",N1805="")),
(AND(J1805="Non-lead",N1805="")),
(AND(J1805="Non-lead - Other",N1805="")))),"Non-lead",
IF((OR((AND(J1805="Unknown - Likely Lead",N1805="")),
(AND(J1805="Unknown - Unlikely Lead",N1805="")),
(AND(J1805="Unknown - Material Unknown",N1805="")))),"Unknown",
""))))))))))))))))</f>
        <v>Non-Lead</v>
      </c>
      <c r="R1805" s="70" t="s">
        <v>51</v>
      </c>
      <c r="S1805" s="70" t="s">
        <v>51</v>
      </c>
      <c r="T1805" s="70"/>
      <c r="U1805" s="71" t="s">
        <v>53</v>
      </c>
      <c r="V1805" s="71" t="s">
        <v>51</v>
      </c>
      <c r="W1805" s="71" t="s">
        <v>51</v>
      </c>
      <c r="X1805" s="71" t="s">
        <v>51</v>
      </c>
      <c r="Y1805" s="72" t="str">
        <f>IF((OR((AND('[1]PWS Information'!$E$10="CWS",U1805="Single Family Residence",Q1805="Lead")),
(AND('[1]PWS Information'!$E$10="CWS",U1805="Multiple Family Residence",'[1]PWS Information'!$E$11="Yes",Q1805="Lead")),
(AND('[1]PWS Information'!$E$10="NTNC",Q1805="Lead")))),"Tier 1",
IF((OR((AND('[1]PWS Information'!$E$10="CWS",U1805="Multiple Family Residence",'[1]PWS Information'!$E$11="No",Q1805="Lead")),
(AND('[1]PWS Information'!$E$10="CWS",U1805="Other",Q1805="Lead")),
(AND('[1]PWS Information'!$E$10="CWS",U1805="Building",Q1805="Lead")))),"Tier 2",
IF((OR((AND('[1]PWS Information'!$E$10="CWS",U1805="Single Family Residence",Q1805="Galvanized Requiring Replacement")),
(AND('[1]PWS Information'!$E$10="CWS",U1805="Single Family Residence",Q1805="Galvanized Requiring Replacement",R1805="Yes")),
(AND('[1]PWS Information'!$E$10="NTNC",Q1805="Galvanized Requiring Replacement")),
(AND('[1]PWS Information'!$E$10="NTNC",U1805="Single Family Residence",R1805="Yes")))),"Tier 3",
IF((OR((AND('[1]PWS Information'!$E$10="CWS",U1805="Single Family Residence",S1805="Yes",Q1805="Non-Lead", J1805="Non-Lead - Copper",L1805="Before 1989")),
(AND('[1]PWS Information'!$E$10="CWS",U1805="Single Family Residence",S1805="Yes",Q1805="Non-Lead", N1805="Non-Lead - Copper",O1805="Before 1989")))),"Tier 4",
IF((OR((AND('[1]PWS Information'!$E$10="NTNC",Q1805="Non-Lead")),
(AND('[1]PWS Information'!$E$10="CWS",Q1805="Non-Lead",S1805="")),
(AND('[1]PWS Information'!$E$10="CWS",Q1805="Non-Lead",S1805="No")),
(AND('[1]PWS Information'!$E$10="CWS",Q1805="Non-Lead",S1805="Don't Know")),
(AND('[1]PWS Information'!$E$10="CWS",Q1805="Non-Lead", J1805="Non-Lead - Copper", S1805="Yes", L1805="Between 1989 and 2014")),
(AND('[1]PWS Information'!$E$10="CWS",Q1805="Non-Lead", J1805="Non-Lead - Copper", S1805="Yes", L1805="After 2014")),
(AND('[1]PWS Information'!$E$10="CWS",Q1805="Non-Lead", J1805="Non-Lead - Copper", S1805="Yes", L1805="Unknown")),
(AND('[1]PWS Information'!$E$10="CWS",Q1805="Non-Lead", N1805="Non-Lead - Copper", S1805="Yes", O1805="Between 1989 and 2014")),
(AND('[1]PWS Information'!$E$10="CWS",Q1805="Non-Lead", N1805="Non-Lead - Copper", S1805="Yes", O1805="After 2014")),
(AND('[1]PWS Information'!$E$10="CWS",Q1805="Non-Lead", N1805="Non-Lead - Copper", S1805="Yes", O1805="Unknown")),
(AND('[1]PWS Information'!$E$10="CWS",Q1805="Unknown")),
(AND('[1]PWS Information'!$E$10="NTNC",Q1805="Unknown")))),"Tier 5",
"")))))</f>
        <v>Tier 5</v>
      </c>
      <c r="Z1805" s="71"/>
      <c r="AA1805" s="71"/>
    </row>
    <row r="1806" spans="1:27" ht="72" x14ac:dyDescent="0.3">
      <c r="A1806" s="17"/>
      <c r="B1806" s="70">
        <v>1793223</v>
      </c>
      <c r="C1806" s="60">
        <v>1288</v>
      </c>
      <c r="D1806" s="61" t="s">
        <v>497</v>
      </c>
      <c r="E1806" s="61" t="s">
        <v>49</v>
      </c>
      <c r="F1806" s="61">
        <v>78640</v>
      </c>
      <c r="G1806" s="62" t="s">
        <v>503</v>
      </c>
      <c r="H1806" s="63">
        <v>29.984008299999999</v>
      </c>
      <c r="I1806" s="64">
        <v>-97.839102777777697</v>
      </c>
      <c r="J1806" s="65" t="s">
        <v>50</v>
      </c>
      <c r="K1806" s="66" t="s">
        <v>51</v>
      </c>
      <c r="L1806" s="62" t="s">
        <v>52</v>
      </c>
      <c r="M1806" s="69"/>
      <c r="N1806" s="65" t="s">
        <v>50</v>
      </c>
      <c r="O1806" s="66" t="s">
        <v>52</v>
      </c>
      <c r="P1806" s="69"/>
      <c r="Q1806" s="55" t="str">
        <f t="shared" si="28"/>
        <v>Non-Lead</v>
      </c>
      <c r="R1806" s="70" t="s">
        <v>51</v>
      </c>
      <c r="S1806" s="70" t="s">
        <v>51</v>
      </c>
      <c r="T1806" s="70"/>
      <c r="U1806" s="71" t="s">
        <v>53</v>
      </c>
      <c r="V1806" s="71" t="s">
        <v>51</v>
      </c>
      <c r="W1806" s="71" t="s">
        <v>51</v>
      </c>
      <c r="X1806" s="71" t="s">
        <v>51</v>
      </c>
      <c r="Y1806" s="72" t="str">
        <f>IF((OR((AND('[1]PWS Information'!$E$10="CWS",U1806="Single Family Residence",Q1806="Lead")),
(AND('[1]PWS Information'!$E$10="CWS",U1806="Multiple Family Residence",'[1]PWS Information'!$E$11="Yes",Q1806="Lead")),
(AND('[1]PWS Information'!$E$10="NTNC",Q1806="Lead")))),"Tier 1",
IF((OR((AND('[1]PWS Information'!$E$10="CWS",U1806="Multiple Family Residence",'[1]PWS Information'!$E$11="No",Q1806="Lead")),
(AND('[1]PWS Information'!$E$10="CWS",U1806="Other",Q1806="Lead")),
(AND('[1]PWS Information'!$E$10="CWS",U1806="Building",Q1806="Lead")))),"Tier 2",
IF((OR((AND('[1]PWS Information'!$E$10="CWS",U1806="Single Family Residence",Q1806="Galvanized Requiring Replacement")),
(AND('[1]PWS Information'!$E$10="CWS",U1806="Single Family Residence",Q1806="Galvanized Requiring Replacement",R1806="Yes")),
(AND('[1]PWS Information'!$E$10="NTNC",Q1806="Galvanized Requiring Replacement")),
(AND('[1]PWS Information'!$E$10="NTNC",U1806="Single Family Residence",R1806="Yes")))),"Tier 3",
IF((OR((AND('[1]PWS Information'!$E$10="CWS",U1806="Single Family Residence",S1806="Yes",Q1806="Non-Lead", J1806="Non-Lead - Copper",L1806="Before 1989")),
(AND('[1]PWS Information'!$E$10="CWS",U1806="Single Family Residence",S1806="Yes",Q1806="Non-Lead", N1806="Non-Lead - Copper",O1806="Before 1989")))),"Tier 4",
IF((OR((AND('[1]PWS Information'!$E$10="NTNC",Q1806="Non-Lead")),
(AND('[1]PWS Information'!$E$10="CWS",Q1806="Non-Lead",S1806="")),
(AND('[1]PWS Information'!$E$10="CWS",Q1806="Non-Lead",S1806="No")),
(AND('[1]PWS Information'!$E$10="CWS",Q1806="Non-Lead",S1806="Don't Know")),
(AND('[1]PWS Information'!$E$10="CWS",Q1806="Non-Lead", J1806="Non-Lead - Copper", S1806="Yes", L1806="Between 1989 and 2014")),
(AND('[1]PWS Information'!$E$10="CWS",Q1806="Non-Lead", J1806="Non-Lead - Copper", S1806="Yes", L1806="After 2014")),
(AND('[1]PWS Information'!$E$10="CWS",Q1806="Non-Lead", J1806="Non-Lead - Copper", S1806="Yes", L1806="Unknown")),
(AND('[1]PWS Information'!$E$10="CWS",Q1806="Non-Lead", N1806="Non-Lead - Copper", S1806="Yes", O1806="Between 1989 and 2014")),
(AND('[1]PWS Information'!$E$10="CWS",Q1806="Non-Lead", N1806="Non-Lead - Copper", S1806="Yes", O1806="After 2014")),
(AND('[1]PWS Information'!$E$10="CWS",Q1806="Non-Lead", N1806="Non-Lead - Copper", S1806="Yes", O1806="Unknown")),
(AND('[1]PWS Information'!$E$10="CWS",Q1806="Unknown")),
(AND('[1]PWS Information'!$E$10="NTNC",Q1806="Unknown")))),"Tier 5",
"")))))</f>
        <v>Tier 5</v>
      </c>
      <c r="Z1806" s="71"/>
      <c r="AA1806" s="71"/>
    </row>
    <row r="1807" spans="1:27" ht="57.6" x14ac:dyDescent="0.3">
      <c r="A1807" s="1"/>
      <c r="B1807" s="70">
        <v>10744354</v>
      </c>
      <c r="C1807" s="60">
        <v>1289</v>
      </c>
      <c r="D1807" s="61" t="s">
        <v>497</v>
      </c>
      <c r="E1807" s="61" t="s">
        <v>49</v>
      </c>
      <c r="F1807" s="61">
        <v>78640</v>
      </c>
      <c r="G1807" s="62" t="s">
        <v>498</v>
      </c>
      <c r="H1807" s="63">
        <v>29.983694400000001</v>
      </c>
      <c r="I1807" s="64">
        <v>-97.838727777777706</v>
      </c>
      <c r="J1807" s="65" t="s">
        <v>50</v>
      </c>
      <c r="K1807" s="66" t="s">
        <v>51</v>
      </c>
      <c r="L1807" s="62" t="s">
        <v>52</v>
      </c>
      <c r="M1807" s="69"/>
      <c r="N1807" s="65" t="s">
        <v>50</v>
      </c>
      <c r="O1807" s="66" t="s">
        <v>52</v>
      </c>
      <c r="P1807" s="69"/>
      <c r="Q1807" s="55" t="str">
        <f t="shared" si="28"/>
        <v>Non-Lead</v>
      </c>
      <c r="R1807" s="70" t="s">
        <v>51</v>
      </c>
      <c r="S1807" s="70" t="s">
        <v>51</v>
      </c>
      <c r="T1807" s="70"/>
      <c r="U1807" s="71" t="s">
        <v>53</v>
      </c>
      <c r="V1807" s="71" t="s">
        <v>51</v>
      </c>
      <c r="W1807" s="71" t="s">
        <v>51</v>
      </c>
      <c r="X1807" s="71" t="s">
        <v>51</v>
      </c>
      <c r="Y1807" s="72" t="str">
        <f>IF((OR((AND('[1]PWS Information'!$E$10="CWS",U1807="Single Family Residence",Q1807="Lead")),
(AND('[1]PWS Information'!$E$10="CWS",U1807="Multiple Family Residence",'[1]PWS Information'!$E$11="Yes",Q1807="Lead")),
(AND('[1]PWS Information'!$E$10="NTNC",Q1807="Lead")))),"Tier 1",
IF((OR((AND('[1]PWS Information'!$E$10="CWS",U1807="Multiple Family Residence",'[1]PWS Information'!$E$11="No",Q1807="Lead")),
(AND('[1]PWS Information'!$E$10="CWS",U1807="Other",Q1807="Lead")),
(AND('[1]PWS Information'!$E$10="CWS",U1807="Building",Q1807="Lead")))),"Tier 2",
IF((OR((AND('[1]PWS Information'!$E$10="CWS",U1807="Single Family Residence",Q1807="Galvanized Requiring Replacement")),
(AND('[1]PWS Information'!$E$10="CWS",U1807="Single Family Residence",Q1807="Galvanized Requiring Replacement",R1807="Yes")),
(AND('[1]PWS Information'!$E$10="NTNC",Q1807="Galvanized Requiring Replacement")),
(AND('[1]PWS Information'!$E$10="NTNC",U1807="Single Family Residence",R1807="Yes")))),"Tier 3",
IF((OR((AND('[1]PWS Information'!$E$10="CWS",U1807="Single Family Residence",S1807="Yes",Q1807="Non-Lead", J1807="Non-Lead - Copper",L1807="Before 1989")),
(AND('[1]PWS Information'!$E$10="CWS",U1807="Single Family Residence",S1807="Yes",Q1807="Non-Lead", N1807="Non-Lead - Copper",O1807="Before 1989")))),"Tier 4",
IF((OR((AND('[1]PWS Information'!$E$10="NTNC",Q1807="Non-Lead")),
(AND('[1]PWS Information'!$E$10="CWS",Q1807="Non-Lead",S1807="")),
(AND('[1]PWS Information'!$E$10="CWS",Q1807="Non-Lead",S1807="No")),
(AND('[1]PWS Information'!$E$10="CWS",Q1807="Non-Lead",S1807="Don't Know")),
(AND('[1]PWS Information'!$E$10="CWS",Q1807="Non-Lead", J1807="Non-Lead - Copper", S1807="Yes", L1807="Between 1989 and 2014")),
(AND('[1]PWS Information'!$E$10="CWS",Q1807="Non-Lead", J1807="Non-Lead - Copper", S1807="Yes", L1807="After 2014")),
(AND('[1]PWS Information'!$E$10="CWS",Q1807="Non-Lead", J1807="Non-Lead - Copper", S1807="Yes", L1807="Unknown")),
(AND('[1]PWS Information'!$E$10="CWS",Q1807="Non-Lead", N1807="Non-Lead - Copper", S1807="Yes", O1807="Between 1989 and 2014")),
(AND('[1]PWS Information'!$E$10="CWS",Q1807="Non-Lead", N1807="Non-Lead - Copper", S1807="Yes", O1807="After 2014")),
(AND('[1]PWS Information'!$E$10="CWS",Q1807="Non-Lead", N1807="Non-Lead - Copper", S1807="Yes", O1807="Unknown")),
(AND('[1]PWS Information'!$E$10="CWS",Q1807="Unknown")),
(AND('[1]PWS Information'!$E$10="NTNC",Q1807="Unknown")))),"Tier 5",
"")))))</f>
        <v>Tier 5</v>
      </c>
      <c r="Z1807" s="71"/>
      <c r="AA1807" s="71"/>
    </row>
    <row r="1808" spans="1:27" ht="57.6" x14ac:dyDescent="0.3">
      <c r="A1808" s="1"/>
      <c r="B1808" s="70">
        <v>10724539</v>
      </c>
      <c r="C1808" s="60">
        <v>1300</v>
      </c>
      <c r="D1808" s="61" t="s">
        <v>497</v>
      </c>
      <c r="E1808" s="61" t="s">
        <v>49</v>
      </c>
      <c r="F1808" s="61">
        <v>78640</v>
      </c>
      <c r="G1808" s="62" t="s">
        <v>498</v>
      </c>
      <c r="H1808" s="63">
        <v>29.983897200000001</v>
      </c>
      <c r="I1808" s="64">
        <v>-97.839249999999893</v>
      </c>
      <c r="J1808" s="65" t="s">
        <v>50</v>
      </c>
      <c r="K1808" s="66" t="s">
        <v>51</v>
      </c>
      <c r="L1808" s="62" t="s">
        <v>52</v>
      </c>
      <c r="M1808" s="69"/>
      <c r="N1808" s="65" t="s">
        <v>50</v>
      </c>
      <c r="O1808" s="66" t="s">
        <v>52</v>
      </c>
      <c r="P1808" s="69"/>
      <c r="Q1808" s="55" t="str">
        <f t="shared" si="28"/>
        <v>Non-Lead</v>
      </c>
      <c r="R1808" s="70" t="s">
        <v>51</v>
      </c>
      <c r="S1808" s="70" t="s">
        <v>51</v>
      </c>
      <c r="T1808" s="70"/>
      <c r="U1808" s="71" t="s">
        <v>53</v>
      </c>
      <c r="V1808" s="71" t="s">
        <v>51</v>
      </c>
      <c r="W1808" s="71" t="s">
        <v>51</v>
      </c>
      <c r="X1808" s="71" t="s">
        <v>51</v>
      </c>
      <c r="Y1808" s="72" t="str">
        <f>IF((OR((AND('[1]PWS Information'!$E$10="CWS",U1808="Single Family Residence",Q1808="Lead")),
(AND('[1]PWS Information'!$E$10="CWS",U1808="Multiple Family Residence",'[1]PWS Information'!$E$11="Yes",Q1808="Lead")),
(AND('[1]PWS Information'!$E$10="NTNC",Q1808="Lead")))),"Tier 1",
IF((OR((AND('[1]PWS Information'!$E$10="CWS",U1808="Multiple Family Residence",'[1]PWS Information'!$E$11="No",Q1808="Lead")),
(AND('[1]PWS Information'!$E$10="CWS",U1808="Other",Q1808="Lead")),
(AND('[1]PWS Information'!$E$10="CWS",U1808="Building",Q1808="Lead")))),"Tier 2",
IF((OR((AND('[1]PWS Information'!$E$10="CWS",U1808="Single Family Residence",Q1808="Galvanized Requiring Replacement")),
(AND('[1]PWS Information'!$E$10="CWS",U1808="Single Family Residence",Q1808="Galvanized Requiring Replacement",R1808="Yes")),
(AND('[1]PWS Information'!$E$10="NTNC",Q1808="Galvanized Requiring Replacement")),
(AND('[1]PWS Information'!$E$10="NTNC",U1808="Single Family Residence",R1808="Yes")))),"Tier 3",
IF((OR((AND('[1]PWS Information'!$E$10="CWS",U1808="Single Family Residence",S1808="Yes",Q1808="Non-Lead", J1808="Non-Lead - Copper",L1808="Before 1989")),
(AND('[1]PWS Information'!$E$10="CWS",U1808="Single Family Residence",S1808="Yes",Q1808="Non-Lead", N1808="Non-Lead - Copper",O1808="Before 1989")))),"Tier 4",
IF((OR((AND('[1]PWS Information'!$E$10="NTNC",Q1808="Non-Lead")),
(AND('[1]PWS Information'!$E$10="CWS",Q1808="Non-Lead",S1808="")),
(AND('[1]PWS Information'!$E$10="CWS",Q1808="Non-Lead",S1808="No")),
(AND('[1]PWS Information'!$E$10="CWS",Q1808="Non-Lead",S1808="Don't Know")),
(AND('[1]PWS Information'!$E$10="CWS",Q1808="Non-Lead", J1808="Non-Lead - Copper", S1808="Yes", L1808="Between 1989 and 2014")),
(AND('[1]PWS Information'!$E$10="CWS",Q1808="Non-Lead", J1808="Non-Lead - Copper", S1808="Yes", L1808="After 2014")),
(AND('[1]PWS Information'!$E$10="CWS",Q1808="Non-Lead", J1808="Non-Lead - Copper", S1808="Yes", L1808="Unknown")),
(AND('[1]PWS Information'!$E$10="CWS",Q1808="Non-Lead", N1808="Non-Lead - Copper", S1808="Yes", O1808="Between 1989 and 2014")),
(AND('[1]PWS Information'!$E$10="CWS",Q1808="Non-Lead", N1808="Non-Lead - Copper", S1808="Yes", O1808="After 2014")),
(AND('[1]PWS Information'!$E$10="CWS",Q1808="Non-Lead", N1808="Non-Lead - Copper", S1808="Yes", O1808="Unknown")),
(AND('[1]PWS Information'!$E$10="CWS",Q1808="Unknown")),
(AND('[1]PWS Information'!$E$10="NTNC",Q1808="Unknown")))),"Tier 5",
"")))))</f>
        <v>Tier 5</v>
      </c>
      <c r="Z1808" s="71"/>
      <c r="AA1808" s="71"/>
    </row>
    <row r="1809" spans="1:27" ht="57.6" x14ac:dyDescent="0.3">
      <c r="A1809" s="1"/>
      <c r="B1809" s="70">
        <v>10709393</v>
      </c>
      <c r="C1809" s="60">
        <v>1301</v>
      </c>
      <c r="D1809" s="61" t="s">
        <v>497</v>
      </c>
      <c r="E1809" s="61" t="s">
        <v>49</v>
      </c>
      <c r="F1809" s="61">
        <v>78640</v>
      </c>
      <c r="G1809" s="62" t="s">
        <v>498</v>
      </c>
      <c r="H1809" s="63">
        <v>29.983588900000001</v>
      </c>
      <c r="I1809" s="64">
        <v>-97.838886111111094</v>
      </c>
      <c r="J1809" s="65" t="s">
        <v>50</v>
      </c>
      <c r="K1809" s="66" t="s">
        <v>51</v>
      </c>
      <c r="L1809" s="62" t="s">
        <v>52</v>
      </c>
      <c r="M1809" s="69"/>
      <c r="N1809" s="65" t="s">
        <v>50</v>
      </c>
      <c r="O1809" s="66" t="s">
        <v>52</v>
      </c>
      <c r="P1809" s="69"/>
      <c r="Q1809" s="55" t="str">
        <f t="shared" si="28"/>
        <v>Non-Lead</v>
      </c>
      <c r="R1809" s="70" t="s">
        <v>51</v>
      </c>
      <c r="S1809" s="70" t="s">
        <v>51</v>
      </c>
      <c r="T1809" s="70"/>
      <c r="U1809" s="71" t="s">
        <v>53</v>
      </c>
      <c r="V1809" s="71" t="s">
        <v>51</v>
      </c>
      <c r="W1809" s="71" t="s">
        <v>51</v>
      </c>
      <c r="X1809" s="71" t="s">
        <v>51</v>
      </c>
      <c r="Y1809" s="72" t="str">
        <f>IF((OR((AND('[1]PWS Information'!$E$10="CWS",U1809="Single Family Residence",Q1809="Lead")),
(AND('[1]PWS Information'!$E$10="CWS",U1809="Multiple Family Residence",'[1]PWS Information'!$E$11="Yes",Q1809="Lead")),
(AND('[1]PWS Information'!$E$10="NTNC",Q1809="Lead")))),"Tier 1",
IF((OR((AND('[1]PWS Information'!$E$10="CWS",U1809="Multiple Family Residence",'[1]PWS Information'!$E$11="No",Q1809="Lead")),
(AND('[1]PWS Information'!$E$10="CWS",U1809="Other",Q1809="Lead")),
(AND('[1]PWS Information'!$E$10="CWS",U1809="Building",Q1809="Lead")))),"Tier 2",
IF((OR((AND('[1]PWS Information'!$E$10="CWS",U1809="Single Family Residence",Q1809="Galvanized Requiring Replacement")),
(AND('[1]PWS Information'!$E$10="CWS",U1809="Single Family Residence",Q1809="Galvanized Requiring Replacement",R1809="Yes")),
(AND('[1]PWS Information'!$E$10="NTNC",Q1809="Galvanized Requiring Replacement")),
(AND('[1]PWS Information'!$E$10="NTNC",U1809="Single Family Residence",R1809="Yes")))),"Tier 3",
IF((OR((AND('[1]PWS Information'!$E$10="CWS",U1809="Single Family Residence",S1809="Yes",Q1809="Non-Lead", J1809="Non-Lead - Copper",L1809="Before 1989")),
(AND('[1]PWS Information'!$E$10="CWS",U1809="Single Family Residence",S1809="Yes",Q1809="Non-Lead", N1809="Non-Lead - Copper",O1809="Before 1989")))),"Tier 4",
IF((OR((AND('[1]PWS Information'!$E$10="NTNC",Q1809="Non-Lead")),
(AND('[1]PWS Information'!$E$10="CWS",Q1809="Non-Lead",S1809="")),
(AND('[1]PWS Information'!$E$10="CWS",Q1809="Non-Lead",S1809="No")),
(AND('[1]PWS Information'!$E$10="CWS",Q1809="Non-Lead",S1809="Don't Know")),
(AND('[1]PWS Information'!$E$10="CWS",Q1809="Non-Lead", J1809="Non-Lead - Copper", S1809="Yes", L1809="Between 1989 and 2014")),
(AND('[1]PWS Information'!$E$10="CWS",Q1809="Non-Lead", J1809="Non-Lead - Copper", S1809="Yes", L1809="After 2014")),
(AND('[1]PWS Information'!$E$10="CWS",Q1809="Non-Lead", J1809="Non-Lead - Copper", S1809="Yes", L1809="Unknown")),
(AND('[1]PWS Information'!$E$10="CWS",Q1809="Non-Lead", N1809="Non-Lead - Copper", S1809="Yes", O1809="Between 1989 and 2014")),
(AND('[1]PWS Information'!$E$10="CWS",Q1809="Non-Lead", N1809="Non-Lead - Copper", S1809="Yes", O1809="After 2014")),
(AND('[1]PWS Information'!$E$10="CWS",Q1809="Non-Lead", N1809="Non-Lead - Copper", S1809="Yes", O1809="Unknown")),
(AND('[1]PWS Information'!$E$10="CWS",Q1809="Unknown")),
(AND('[1]PWS Information'!$E$10="NTNC",Q1809="Unknown")))),"Tier 5",
"")))))</f>
        <v>Tier 5</v>
      </c>
      <c r="Z1809" s="71"/>
      <c r="AA1809" s="71"/>
    </row>
    <row r="1810" spans="1:27" ht="57.6" x14ac:dyDescent="0.3">
      <c r="A1810" s="17"/>
      <c r="B1810" s="70">
        <v>13265670</v>
      </c>
      <c r="C1810" s="60">
        <v>1324</v>
      </c>
      <c r="D1810" s="61" t="s">
        <v>497</v>
      </c>
      <c r="E1810" s="61" t="s">
        <v>49</v>
      </c>
      <c r="F1810" s="61">
        <v>78640</v>
      </c>
      <c r="G1810" s="62" t="s">
        <v>498</v>
      </c>
      <c r="H1810" s="63">
        <v>29.983572200000001</v>
      </c>
      <c r="I1810" s="64">
        <v>-97.839574999999996</v>
      </c>
      <c r="J1810" s="65" t="s">
        <v>50</v>
      </c>
      <c r="K1810" s="66" t="s">
        <v>51</v>
      </c>
      <c r="L1810" s="62" t="s">
        <v>52</v>
      </c>
      <c r="M1810" s="69"/>
      <c r="N1810" s="65" t="s">
        <v>50</v>
      </c>
      <c r="O1810" s="66" t="s">
        <v>52</v>
      </c>
      <c r="P1810" s="69"/>
      <c r="Q1810" s="55" t="str">
        <f t="shared" si="28"/>
        <v>Non-Lead</v>
      </c>
      <c r="R1810" s="70" t="s">
        <v>51</v>
      </c>
      <c r="S1810" s="70" t="s">
        <v>51</v>
      </c>
      <c r="T1810" s="70"/>
      <c r="U1810" s="71" t="s">
        <v>53</v>
      </c>
      <c r="V1810" s="71" t="s">
        <v>51</v>
      </c>
      <c r="W1810" s="71" t="s">
        <v>51</v>
      </c>
      <c r="X1810" s="71" t="s">
        <v>51</v>
      </c>
      <c r="Y1810" s="72" t="str">
        <f>IF((OR((AND('[1]PWS Information'!$E$10="CWS",U1810="Single Family Residence",Q1810="Lead")),
(AND('[1]PWS Information'!$E$10="CWS",U1810="Multiple Family Residence",'[1]PWS Information'!$E$11="Yes",Q1810="Lead")),
(AND('[1]PWS Information'!$E$10="NTNC",Q1810="Lead")))),"Tier 1",
IF((OR((AND('[1]PWS Information'!$E$10="CWS",U1810="Multiple Family Residence",'[1]PWS Information'!$E$11="No",Q1810="Lead")),
(AND('[1]PWS Information'!$E$10="CWS",U1810="Other",Q1810="Lead")),
(AND('[1]PWS Information'!$E$10="CWS",U1810="Building",Q1810="Lead")))),"Tier 2",
IF((OR((AND('[1]PWS Information'!$E$10="CWS",U1810="Single Family Residence",Q1810="Galvanized Requiring Replacement")),
(AND('[1]PWS Information'!$E$10="CWS",U1810="Single Family Residence",Q1810="Galvanized Requiring Replacement",R1810="Yes")),
(AND('[1]PWS Information'!$E$10="NTNC",Q1810="Galvanized Requiring Replacement")),
(AND('[1]PWS Information'!$E$10="NTNC",U1810="Single Family Residence",R1810="Yes")))),"Tier 3",
IF((OR((AND('[1]PWS Information'!$E$10="CWS",U1810="Single Family Residence",S1810="Yes",Q1810="Non-Lead", J1810="Non-Lead - Copper",L1810="Before 1989")),
(AND('[1]PWS Information'!$E$10="CWS",U1810="Single Family Residence",S1810="Yes",Q1810="Non-Lead", N1810="Non-Lead - Copper",O1810="Before 1989")))),"Tier 4",
IF((OR((AND('[1]PWS Information'!$E$10="NTNC",Q1810="Non-Lead")),
(AND('[1]PWS Information'!$E$10="CWS",Q1810="Non-Lead",S1810="")),
(AND('[1]PWS Information'!$E$10="CWS",Q1810="Non-Lead",S1810="No")),
(AND('[1]PWS Information'!$E$10="CWS",Q1810="Non-Lead",S1810="Don't Know")),
(AND('[1]PWS Information'!$E$10="CWS",Q1810="Non-Lead", J1810="Non-Lead - Copper", S1810="Yes", L1810="Between 1989 and 2014")),
(AND('[1]PWS Information'!$E$10="CWS",Q1810="Non-Lead", J1810="Non-Lead - Copper", S1810="Yes", L1810="After 2014")),
(AND('[1]PWS Information'!$E$10="CWS",Q1810="Non-Lead", J1810="Non-Lead - Copper", S1810="Yes", L1810="Unknown")),
(AND('[1]PWS Information'!$E$10="CWS",Q1810="Non-Lead", N1810="Non-Lead - Copper", S1810="Yes", O1810="Between 1989 and 2014")),
(AND('[1]PWS Information'!$E$10="CWS",Q1810="Non-Lead", N1810="Non-Lead - Copper", S1810="Yes", O1810="After 2014")),
(AND('[1]PWS Information'!$E$10="CWS",Q1810="Non-Lead", N1810="Non-Lead - Copper", S1810="Yes", O1810="Unknown")),
(AND('[1]PWS Information'!$E$10="CWS",Q1810="Unknown")),
(AND('[1]PWS Information'!$E$10="NTNC",Q1810="Unknown")))),"Tier 5",
"")))))</f>
        <v>Tier 5</v>
      </c>
      <c r="Z1810" s="71"/>
      <c r="AA1810" s="71"/>
    </row>
    <row r="1811" spans="1:27" ht="57.6" x14ac:dyDescent="0.3">
      <c r="A1811" s="1"/>
      <c r="B1811" s="70">
        <v>13347381</v>
      </c>
      <c r="C1811" s="60">
        <v>1325</v>
      </c>
      <c r="D1811" s="61" t="s">
        <v>497</v>
      </c>
      <c r="E1811" s="61" t="s">
        <v>49</v>
      </c>
      <c r="F1811" s="61">
        <v>78640</v>
      </c>
      <c r="G1811" s="62" t="s">
        <v>498</v>
      </c>
      <c r="H1811" s="63">
        <v>29.983263900000001</v>
      </c>
      <c r="I1811" s="64">
        <v>-97.839197222222197</v>
      </c>
      <c r="J1811" s="65" t="s">
        <v>50</v>
      </c>
      <c r="K1811" s="66" t="s">
        <v>51</v>
      </c>
      <c r="L1811" s="62" t="s">
        <v>52</v>
      </c>
      <c r="M1811" s="69"/>
      <c r="N1811" s="65" t="s">
        <v>50</v>
      </c>
      <c r="O1811" s="66" t="s">
        <v>52</v>
      </c>
      <c r="P1811" s="69"/>
      <c r="Q1811" s="55" t="str">
        <f t="shared" si="28"/>
        <v>Non-Lead</v>
      </c>
      <c r="R1811" s="70" t="s">
        <v>51</v>
      </c>
      <c r="S1811" s="70" t="s">
        <v>51</v>
      </c>
      <c r="T1811" s="70"/>
      <c r="U1811" s="71" t="s">
        <v>53</v>
      </c>
      <c r="V1811" s="71" t="s">
        <v>51</v>
      </c>
      <c r="W1811" s="71" t="s">
        <v>51</v>
      </c>
      <c r="X1811" s="71" t="s">
        <v>51</v>
      </c>
      <c r="Y1811" s="72" t="str">
        <f>IF((OR((AND('[1]PWS Information'!$E$10="CWS",U1811="Single Family Residence",Q1811="Lead")),
(AND('[1]PWS Information'!$E$10="CWS",U1811="Multiple Family Residence",'[1]PWS Information'!$E$11="Yes",Q1811="Lead")),
(AND('[1]PWS Information'!$E$10="NTNC",Q1811="Lead")))),"Tier 1",
IF((OR((AND('[1]PWS Information'!$E$10="CWS",U1811="Multiple Family Residence",'[1]PWS Information'!$E$11="No",Q1811="Lead")),
(AND('[1]PWS Information'!$E$10="CWS",U1811="Other",Q1811="Lead")),
(AND('[1]PWS Information'!$E$10="CWS",U1811="Building",Q1811="Lead")))),"Tier 2",
IF((OR((AND('[1]PWS Information'!$E$10="CWS",U1811="Single Family Residence",Q1811="Galvanized Requiring Replacement")),
(AND('[1]PWS Information'!$E$10="CWS",U1811="Single Family Residence",Q1811="Galvanized Requiring Replacement",R1811="Yes")),
(AND('[1]PWS Information'!$E$10="NTNC",Q1811="Galvanized Requiring Replacement")),
(AND('[1]PWS Information'!$E$10="NTNC",U1811="Single Family Residence",R1811="Yes")))),"Tier 3",
IF((OR((AND('[1]PWS Information'!$E$10="CWS",U1811="Single Family Residence",S1811="Yes",Q1811="Non-Lead", J1811="Non-Lead - Copper",L1811="Before 1989")),
(AND('[1]PWS Information'!$E$10="CWS",U1811="Single Family Residence",S1811="Yes",Q1811="Non-Lead", N1811="Non-Lead - Copper",O1811="Before 1989")))),"Tier 4",
IF((OR((AND('[1]PWS Information'!$E$10="NTNC",Q1811="Non-Lead")),
(AND('[1]PWS Information'!$E$10="CWS",Q1811="Non-Lead",S1811="")),
(AND('[1]PWS Information'!$E$10="CWS",Q1811="Non-Lead",S1811="No")),
(AND('[1]PWS Information'!$E$10="CWS",Q1811="Non-Lead",S1811="Don't Know")),
(AND('[1]PWS Information'!$E$10="CWS",Q1811="Non-Lead", J1811="Non-Lead - Copper", S1811="Yes", L1811="Between 1989 and 2014")),
(AND('[1]PWS Information'!$E$10="CWS",Q1811="Non-Lead", J1811="Non-Lead - Copper", S1811="Yes", L1811="After 2014")),
(AND('[1]PWS Information'!$E$10="CWS",Q1811="Non-Lead", J1811="Non-Lead - Copper", S1811="Yes", L1811="Unknown")),
(AND('[1]PWS Information'!$E$10="CWS",Q1811="Non-Lead", N1811="Non-Lead - Copper", S1811="Yes", O1811="Between 1989 and 2014")),
(AND('[1]PWS Information'!$E$10="CWS",Q1811="Non-Lead", N1811="Non-Lead - Copper", S1811="Yes", O1811="After 2014")),
(AND('[1]PWS Information'!$E$10="CWS",Q1811="Non-Lead", N1811="Non-Lead - Copper", S1811="Yes", O1811="Unknown")),
(AND('[1]PWS Information'!$E$10="CWS",Q1811="Unknown")),
(AND('[1]PWS Information'!$E$10="NTNC",Q1811="Unknown")))),"Tier 5",
"")))))</f>
        <v>Tier 5</v>
      </c>
      <c r="Z1811" s="71"/>
      <c r="AA1811" s="71"/>
    </row>
    <row r="1812" spans="1:27" ht="57.6" x14ac:dyDescent="0.3">
      <c r="A1812" s="1"/>
      <c r="B1812" s="70">
        <v>9612510</v>
      </c>
      <c r="C1812" s="60">
        <v>1336</v>
      </c>
      <c r="D1812" s="61" t="s">
        <v>497</v>
      </c>
      <c r="E1812" s="61" t="s">
        <v>49</v>
      </c>
      <c r="F1812" s="61">
        <v>78640</v>
      </c>
      <c r="G1812" s="62" t="s">
        <v>498</v>
      </c>
      <c r="H1812" s="63">
        <v>29.9834806</v>
      </c>
      <c r="I1812" s="64">
        <v>-97.839702777777703</v>
      </c>
      <c r="J1812" s="65" t="s">
        <v>50</v>
      </c>
      <c r="K1812" s="66" t="s">
        <v>51</v>
      </c>
      <c r="L1812" s="62" t="s">
        <v>52</v>
      </c>
      <c r="M1812" s="69"/>
      <c r="N1812" s="65" t="s">
        <v>50</v>
      </c>
      <c r="O1812" s="66" t="s">
        <v>52</v>
      </c>
      <c r="P1812" s="69"/>
      <c r="Q1812" s="55" t="str">
        <f t="shared" si="28"/>
        <v>Non-Lead</v>
      </c>
      <c r="R1812" s="70" t="s">
        <v>51</v>
      </c>
      <c r="S1812" s="70" t="s">
        <v>51</v>
      </c>
      <c r="T1812" s="70"/>
      <c r="U1812" s="71" t="s">
        <v>53</v>
      </c>
      <c r="V1812" s="71" t="s">
        <v>51</v>
      </c>
      <c r="W1812" s="71" t="s">
        <v>51</v>
      </c>
      <c r="X1812" s="71" t="s">
        <v>51</v>
      </c>
      <c r="Y1812" s="72" t="str">
        <f>IF((OR((AND('[1]PWS Information'!$E$10="CWS",U1812="Single Family Residence",Q1812="Lead")),
(AND('[1]PWS Information'!$E$10="CWS",U1812="Multiple Family Residence",'[1]PWS Information'!$E$11="Yes",Q1812="Lead")),
(AND('[1]PWS Information'!$E$10="NTNC",Q1812="Lead")))),"Tier 1",
IF((OR((AND('[1]PWS Information'!$E$10="CWS",U1812="Multiple Family Residence",'[1]PWS Information'!$E$11="No",Q1812="Lead")),
(AND('[1]PWS Information'!$E$10="CWS",U1812="Other",Q1812="Lead")),
(AND('[1]PWS Information'!$E$10="CWS",U1812="Building",Q1812="Lead")))),"Tier 2",
IF((OR((AND('[1]PWS Information'!$E$10="CWS",U1812="Single Family Residence",Q1812="Galvanized Requiring Replacement")),
(AND('[1]PWS Information'!$E$10="CWS",U1812="Single Family Residence",Q1812="Galvanized Requiring Replacement",R1812="Yes")),
(AND('[1]PWS Information'!$E$10="NTNC",Q1812="Galvanized Requiring Replacement")),
(AND('[1]PWS Information'!$E$10="NTNC",U1812="Single Family Residence",R1812="Yes")))),"Tier 3",
IF((OR((AND('[1]PWS Information'!$E$10="CWS",U1812="Single Family Residence",S1812="Yes",Q1812="Non-Lead", J1812="Non-Lead - Copper",L1812="Before 1989")),
(AND('[1]PWS Information'!$E$10="CWS",U1812="Single Family Residence",S1812="Yes",Q1812="Non-Lead", N1812="Non-Lead - Copper",O1812="Before 1989")))),"Tier 4",
IF((OR((AND('[1]PWS Information'!$E$10="NTNC",Q1812="Non-Lead")),
(AND('[1]PWS Information'!$E$10="CWS",Q1812="Non-Lead",S1812="")),
(AND('[1]PWS Information'!$E$10="CWS",Q1812="Non-Lead",S1812="No")),
(AND('[1]PWS Information'!$E$10="CWS",Q1812="Non-Lead",S1812="Don't Know")),
(AND('[1]PWS Information'!$E$10="CWS",Q1812="Non-Lead", J1812="Non-Lead - Copper", S1812="Yes", L1812="Between 1989 and 2014")),
(AND('[1]PWS Information'!$E$10="CWS",Q1812="Non-Lead", J1812="Non-Lead - Copper", S1812="Yes", L1812="After 2014")),
(AND('[1]PWS Information'!$E$10="CWS",Q1812="Non-Lead", J1812="Non-Lead - Copper", S1812="Yes", L1812="Unknown")),
(AND('[1]PWS Information'!$E$10="CWS",Q1812="Non-Lead", N1812="Non-Lead - Copper", S1812="Yes", O1812="Between 1989 and 2014")),
(AND('[1]PWS Information'!$E$10="CWS",Q1812="Non-Lead", N1812="Non-Lead - Copper", S1812="Yes", O1812="After 2014")),
(AND('[1]PWS Information'!$E$10="CWS",Q1812="Non-Lead", N1812="Non-Lead - Copper", S1812="Yes", O1812="Unknown")),
(AND('[1]PWS Information'!$E$10="CWS",Q1812="Unknown")),
(AND('[1]PWS Information'!$E$10="NTNC",Q1812="Unknown")))),"Tier 5",
"")))))</f>
        <v>Tier 5</v>
      </c>
      <c r="Z1812" s="71"/>
      <c r="AA1812" s="71"/>
    </row>
    <row r="1813" spans="1:27" ht="57.6" x14ac:dyDescent="0.3">
      <c r="A1813" s="1"/>
      <c r="B1813" s="70">
        <v>13448558</v>
      </c>
      <c r="C1813" s="60">
        <v>1337</v>
      </c>
      <c r="D1813" s="61" t="s">
        <v>497</v>
      </c>
      <c r="E1813" s="61" t="s">
        <v>49</v>
      </c>
      <c r="F1813" s="61">
        <v>78640</v>
      </c>
      <c r="G1813" s="62" t="s">
        <v>498</v>
      </c>
      <c r="H1813" s="63">
        <v>29.983174999999999</v>
      </c>
      <c r="I1813" s="64">
        <v>-97.839322222222194</v>
      </c>
      <c r="J1813" s="65" t="s">
        <v>50</v>
      </c>
      <c r="K1813" s="66" t="s">
        <v>51</v>
      </c>
      <c r="L1813" s="62" t="s">
        <v>52</v>
      </c>
      <c r="M1813" s="69"/>
      <c r="N1813" s="65" t="s">
        <v>50</v>
      </c>
      <c r="O1813" s="66" t="s">
        <v>52</v>
      </c>
      <c r="P1813" s="69"/>
      <c r="Q1813" s="55" t="str">
        <f t="shared" si="28"/>
        <v>Non-Lead</v>
      </c>
      <c r="R1813" s="70" t="s">
        <v>51</v>
      </c>
      <c r="S1813" s="70" t="s">
        <v>51</v>
      </c>
      <c r="T1813" s="70"/>
      <c r="U1813" s="71" t="s">
        <v>53</v>
      </c>
      <c r="V1813" s="71" t="s">
        <v>51</v>
      </c>
      <c r="W1813" s="71" t="s">
        <v>51</v>
      </c>
      <c r="X1813" s="71" t="s">
        <v>51</v>
      </c>
      <c r="Y1813" s="72" t="str">
        <f>IF((OR((AND('[1]PWS Information'!$E$10="CWS",U1813="Single Family Residence",Q1813="Lead")),
(AND('[1]PWS Information'!$E$10="CWS",U1813="Multiple Family Residence",'[1]PWS Information'!$E$11="Yes",Q1813="Lead")),
(AND('[1]PWS Information'!$E$10="NTNC",Q1813="Lead")))),"Tier 1",
IF((OR((AND('[1]PWS Information'!$E$10="CWS",U1813="Multiple Family Residence",'[1]PWS Information'!$E$11="No",Q1813="Lead")),
(AND('[1]PWS Information'!$E$10="CWS",U1813="Other",Q1813="Lead")),
(AND('[1]PWS Information'!$E$10="CWS",U1813="Building",Q1813="Lead")))),"Tier 2",
IF((OR((AND('[1]PWS Information'!$E$10="CWS",U1813="Single Family Residence",Q1813="Galvanized Requiring Replacement")),
(AND('[1]PWS Information'!$E$10="CWS",U1813="Single Family Residence",Q1813="Galvanized Requiring Replacement",R1813="Yes")),
(AND('[1]PWS Information'!$E$10="NTNC",Q1813="Galvanized Requiring Replacement")),
(AND('[1]PWS Information'!$E$10="NTNC",U1813="Single Family Residence",R1813="Yes")))),"Tier 3",
IF((OR((AND('[1]PWS Information'!$E$10="CWS",U1813="Single Family Residence",S1813="Yes",Q1813="Non-Lead", J1813="Non-Lead - Copper",L1813="Before 1989")),
(AND('[1]PWS Information'!$E$10="CWS",U1813="Single Family Residence",S1813="Yes",Q1813="Non-Lead", N1813="Non-Lead - Copper",O1813="Before 1989")))),"Tier 4",
IF((OR((AND('[1]PWS Information'!$E$10="NTNC",Q1813="Non-Lead")),
(AND('[1]PWS Information'!$E$10="CWS",Q1813="Non-Lead",S1813="")),
(AND('[1]PWS Information'!$E$10="CWS",Q1813="Non-Lead",S1813="No")),
(AND('[1]PWS Information'!$E$10="CWS",Q1813="Non-Lead",S1813="Don't Know")),
(AND('[1]PWS Information'!$E$10="CWS",Q1813="Non-Lead", J1813="Non-Lead - Copper", S1813="Yes", L1813="Between 1989 and 2014")),
(AND('[1]PWS Information'!$E$10="CWS",Q1813="Non-Lead", J1813="Non-Lead - Copper", S1813="Yes", L1813="After 2014")),
(AND('[1]PWS Information'!$E$10="CWS",Q1813="Non-Lead", J1813="Non-Lead - Copper", S1813="Yes", L1813="Unknown")),
(AND('[1]PWS Information'!$E$10="CWS",Q1813="Non-Lead", N1813="Non-Lead - Copper", S1813="Yes", O1813="Between 1989 and 2014")),
(AND('[1]PWS Information'!$E$10="CWS",Q1813="Non-Lead", N1813="Non-Lead - Copper", S1813="Yes", O1813="After 2014")),
(AND('[1]PWS Information'!$E$10="CWS",Q1813="Non-Lead", N1813="Non-Lead - Copper", S1813="Yes", O1813="Unknown")),
(AND('[1]PWS Information'!$E$10="CWS",Q1813="Unknown")),
(AND('[1]PWS Information'!$E$10="NTNC",Q1813="Unknown")))),"Tier 5",
"")))))</f>
        <v>Tier 5</v>
      </c>
      <c r="Z1813" s="71"/>
      <c r="AA1813" s="71"/>
    </row>
    <row r="1814" spans="1:27" ht="57.6" x14ac:dyDescent="0.3">
      <c r="A1814" s="17"/>
      <c r="B1814" s="70">
        <v>12352742</v>
      </c>
      <c r="C1814" s="60">
        <v>1348</v>
      </c>
      <c r="D1814" s="61" t="s">
        <v>497</v>
      </c>
      <c r="E1814" s="61" t="s">
        <v>49</v>
      </c>
      <c r="F1814" s="61">
        <v>78640</v>
      </c>
      <c r="G1814" s="62" t="s">
        <v>498</v>
      </c>
      <c r="H1814" s="63">
        <v>29.983369400000001</v>
      </c>
      <c r="I1814" s="64">
        <v>-97.839813888888798</v>
      </c>
      <c r="J1814" s="65" t="s">
        <v>50</v>
      </c>
      <c r="K1814" s="66" t="s">
        <v>51</v>
      </c>
      <c r="L1814" s="62" t="s">
        <v>52</v>
      </c>
      <c r="M1814" s="69"/>
      <c r="N1814" s="65" t="s">
        <v>50</v>
      </c>
      <c r="O1814" s="66" t="s">
        <v>52</v>
      </c>
      <c r="P1814" s="69"/>
      <c r="Q1814" s="55" t="str">
        <f t="shared" si="28"/>
        <v>Non-Lead</v>
      </c>
      <c r="R1814" s="70" t="s">
        <v>51</v>
      </c>
      <c r="S1814" s="70" t="s">
        <v>51</v>
      </c>
      <c r="T1814" s="70"/>
      <c r="U1814" s="71" t="s">
        <v>53</v>
      </c>
      <c r="V1814" s="71" t="s">
        <v>51</v>
      </c>
      <c r="W1814" s="71" t="s">
        <v>51</v>
      </c>
      <c r="X1814" s="71" t="s">
        <v>51</v>
      </c>
      <c r="Y1814" s="72" t="str">
        <f>IF((OR((AND('[1]PWS Information'!$E$10="CWS",U1814="Single Family Residence",Q1814="Lead")),
(AND('[1]PWS Information'!$E$10="CWS",U1814="Multiple Family Residence",'[1]PWS Information'!$E$11="Yes",Q1814="Lead")),
(AND('[1]PWS Information'!$E$10="NTNC",Q1814="Lead")))),"Tier 1",
IF((OR((AND('[1]PWS Information'!$E$10="CWS",U1814="Multiple Family Residence",'[1]PWS Information'!$E$11="No",Q1814="Lead")),
(AND('[1]PWS Information'!$E$10="CWS",U1814="Other",Q1814="Lead")),
(AND('[1]PWS Information'!$E$10="CWS",U1814="Building",Q1814="Lead")))),"Tier 2",
IF((OR((AND('[1]PWS Information'!$E$10="CWS",U1814="Single Family Residence",Q1814="Galvanized Requiring Replacement")),
(AND('[1]PWS Information'!$E$10="CWS",U1814="Single Family Residence",Q1814="Galvanized Requiring Replacement",R1814="Yes")),
(AND('[1]PWS Information'!$E$10="NTNC",Q1814="Galvanized Requiring Replacement")),
(AND('[1]PWS Information'!$E$10="NTNC",U1814="Single Family Residence",R1814="Yes")))),"Tier 3",
IF((OR((AND('[1]PWS Information'!$E$10="CWS",U1814="Single Family Residence",S1814="Yes",Q1814="Non-Lead", J1814="Non-Lead - Copper",L1814="Before 1989")),
(AND('[1]PWS Information'!$E$10="CWS",U1814="Single Family Residence",S1814="Yes",Q1814="Non-Lead", N1814="Non-Lead - Copper",O1814="Before 1989")))),"Tier 4",
IF((OR((AND('[1]PWS Information'!$E$10="NTNC",Q1814="Non-Lead")),
(AND('[1]PWS Information'!$E$10="CWS",Q1814="Non-Lead",S1814="")),
(AND('[1]PWS Information'!$E$10="CWS",Q1814="Non-Lead",S1814="No")),
(AND('[1]PWS Information'!$E$10="CWS",Q1814="Non-Lead",S1814="Don't Know")),
(AND('[1]PWS Information'!$E$10="CWS",Q1814="Non-Lead", J1814="Non-Lead - Copper", S1814="Yes", L1814="Between 1989 and 2014")),
(AND('[1]PWS Information'!$E$10="CWS",Q1814="Non-Lead", J1814="Non-Lead - Copper", S1814="Yes", L1814="After 2014")),
(AND('[1]PWS Information'!$E$10="CWS",Q1814="Non-Lead", J1814="Non-Lead - Copper", S1814="Yes", L1814="Unknown")),
(AND('[1]PWS Information'!$E$10="CWS",Q1814="Non-Lead", N1814="Non-Lead - Copper", S1814="Yes", O1814="Between 1989 and 2014")),
(AND('[1]PWS Information'!$E$10="CWS",Q1814="Non-Lead", N1814="Non-Lead - Copper", S1814="Yes", O1814="After 2014")),
(AND('[1]PWS Information'!$E$10="CWS",Q1814="Non-Lead", N1814="Non-Lead - Copper", S1814="Yes", O1814="Unknown")),
(AND('[1]PWS Information'!$E$10="CWS",Q1814="Unknown")),
(AND('[1]PWS Information'!$E$10="NTNC",Q1814="Unknown")))),"Tier 5",
"")))))</f>
        <v>Tier 5</v>
      </c>
      <c r="Z1814" s="71"/>
      <c r="AA1814" s="71"/>
    </row>
    <row r="1815" spans="1:27" ht="57.6" x14ac:dyDescent="0.3">
      <c r="A1815" s="1"/>
      <c r="B1815" s="70">
        <v>13450797</v>
      </c>
      <c r="C1815" s="60">
        <v>1349</v>
      </c>
      <c r="D1815" s="61" t="s">
        <v>497</v>
      </c>
      <c r="E1815" s="61" t="s">
        <v>49</v>
      </c>
      <c r="F1815" s="61">
        <v>78640</v>
      </c>
      <c r="G1815" s="62" t="s">
        <v>498</v>
      </c>
      <c r="H1815" s="63">
        <v>29.983011099999999</v>
      </c>
      <c r="I1815" s="64">
        <v>-97.839463888888801</v>
      </c>
      <c r="J1815" s="65" t="s">
        <v>50</v>
      </c>
      <c r="K1815" s="66" t="s">
        <v>51</v>
      </c>
      <c r="L1815" s="62" t="s">
        <v>52</v>
      </c>
      <c r="M1815" s="69"/>
      <c r="N1815" s="65" t="s">
        <v>50</v>
      </c>
      <c r="O1815" s="66" t="s">
        <v>52</v>
      </c>
      <c r="P1815" s="69"/>
      <c r="Q1815" s="55" t="str">
        <f t="shared" si="28"/>
        <v>Non-Lead</v>
      </c>
      <c r="R1815" s="70" t="s">
        <v>51</v>
      </c>
      <c r="S1815" s="70" t="s">
        <v>51</v>
      </c>
      <c r="T1815" s="70"/>
      <c r="U1815" s="71" t="s">
        <v>53</v>
      </c>
      <c r="V1815" s="71" t="s">
        <v>51</v>
      </c>
      <c r="W1815" s="71" t="s">
        <v>51</v>
      </c>
      <c r="X1815" s="71" t="s">
        <v>51</v>
      </c>
      <c r="Y1815" s="72" t="str">
        <f>IF((OR((AND('[1]PWS Information'!$E$10="CWS",U1815="Single Family Residence",Q1815="Lead")),
(AND('[1]PWS Information'!$E$10="CWS",U1815="Multiple Family Residence",'[1]PWS Information'!$E$11="Yes",Q1815="Lead")),
(AND('[1]PWS Information'!$E$10="NTNC",Q1815="Lead")))),"Tier 1",
IF((OR((AND('[1]PWS Information'!$E$10="CWS",U1815="Multiple Family Residence",'[1]PWS Information'!$E$11="No",Q1815="Lead")),
(AND('[1]PWS Information'!$E$10="CWS",U1815="Other",Q1815="Lead")),
(AND('[1]PWS Information'!$E$10="CWS",U1815="Building",Q1815="Lead")))),"Tier 2",
IF((OR((AND('[1]PWS Information'!$E$10="CWS",U1815="Single Family Residence",Q1815="Galvanized Requiring Replacement")),
(AND('[1]PWS Information'!$E$10="CWS",U1815="Single Family Residence",Q1815="Galvanized Requiring Replacement",R1815="Yes")),
(AND('[1]PWS Information'!$E$10="NTNC",Q1815="Galvanized Requiring Replacement")),
(AND('[1]PWS Information'!$E$10="NTNC",U1815="Single Family Residence",R1815="Yes")))),"Tier 3",
IF((OR((AND('[1]PWS Information'!$E$10="CWS",U1815="Single Family Residence",S1815="Yes",Q1815="Non-Lead", J1815="Non-Lead - Copper",L1815="Before 1989")),
(AND('[1]PWS Information'!$E$10="CWS",U1815="Single Family Residence",S1815="Yes",Q1815="Non-Lead", N1815="Non-Lead - Copper",O1815="Before 1989")))),"Tier 4",
IF((OR((AND('[1]PWS Information'!$E$10="NTNC",Q1815="Non-Lead")),
(AND('[1]PWS Information'!$E$10="CWS",Q1815="Non-Lead",S1815="")),
(AND('[1]PWS Information'!$E$10="CWS",Q1815="Non-Lead",S1815="No")),
(AND('[1]PWS Information'!$E$10="CWS",Q1815="Non-Lead",S1815="Don't Know")),
(AND('[1]PWS Information'!$E$10="CWS",Q1815="Non-Lead", J1815="Non-Lead - Copper", S1815="Yes", L1815="Between 1989 and 2014")),
(AND('[1]PWS Information'!$E$10="CWS",Q1815="Non-Lead", J1815="Non-Lead - Copper", S1815="Yes", L1815="After 2014")),
(AND('[1]PWS Information'!$E$10="CWS",Q1815="Non-Lead", J1815="Non-Lead - Copper", S1815="Yes", L1815="Unknown")),
(AND('[1]PWS Information'!$E$10="CWS",Q1815="Non-Lead", N1815="Non-Lead - Copper", S1815="Yes", O1815="Between 1989 and 2014")),
(AND('[1]PWS Information'!$E$10="CWS",Q1815="Non-Lead", N1815="Non-Lead - Copper", S1815="Yes", O1815="After 2014")),
(AND('[1]PWS Information'!$E$10="CWS",Q1815="Non-Lead", N1815="Non-Lead - Copper", S1815="Yes", O1815="Unknown")),
(AND('[1]PWS Information'!$E$10="CWS",Q1815="Unknown")),
(AND('[1]PWS Information'!$E$10="NTNC",Q1815="Unknown")))),"Tier 5",
"")))))</f>
        <v>Tier 5</v>
      </c>
      <c r="Z1815" s="71"/>
      <c r="AA1815" s="71"/>
    </row>
    <row r="1816" spans="1:27" ht="57.6" x14ac:dyDescent="0.3">
      <c r="A1816" s="1"/>
      <c r="B1816" s="70">
        <v>12348797</v>
      </c>
      <c r="C1816" s="60">
        <v>1360</v>
      </c>
      <c r="D1816" s="61" t="s">
        <v>497</v>
      </c>
      <c r="E1816" s="61" t="s">
        <v>49</v>
      </c>
      <c r="F1816" s="61">
        <v>78640</v>
      </c>
      <c r="G1816" s="62" t="s">
        <v>498</v>
      </c>
      <c r="H1816" s="63">
        <v>29.983258299999999</v>
      </c>
      <c r="I1816" s="64">
        <v>-97.839969444444407</v>
      </c>
      <c r="J1816" s="65" t="s">
        <v>50</v>
      </c>
      <c r="K1816" s="66" t="s">
        <v>51</v>
      </c>
      <c r="L1816" s="62" t="s">
        <v>52</v>
      </c>
      <c r="M1816" s="69"/>
      <c r="N1816" s="65" t="s">
        <v>50</v>
      </c>
      <c r="O1816" s="66" t="s">
        <v>52</v>
      </c>
      <c r="P1816" s="69"/>
      <c r="Q1816" s="55" t="str">
        <f t="shared" si="28"/>
        <v>Non-Lead</v>
      </c>
      <c r="R1816" s="70" t="s">
        <v>51</v>
      </c>
      <c r="S1816" s="70" t="s">
        <v>51</v>
      </c>
      <c r="T1816" s="70"/>
      <c r="U1816" s="71" t="s">
        <v>53</v>
      </c>
      <c r="V1816" s="71" t="s">
        <v>51</v>
      </c>
      <c r="W1816" s="71" t="s">
        <v>51</v>
      </c>
      <c r="X1816" s="71" t="s">
        <v>51</v>
      </c>
      <c r="Y1816" s="72" t="str">
        <f>IF((OR((AND('[1]PWS Information'!$E$10="CWS",U1816="Single Family Residence",Q1816="Lead")),
(AND('[1]PWS Information'!$E$10="CWS",U1816="Multiple Family Residence",'[1]PWS Information'!$E$11="Yes",Q1816="Lead")),
(AND('[1]PWS Information'!$E$10="NTNC",Q1816="Lead")))),"Tier 1",
IF((OR((AND('[1]PWS Information'!$E$10="CWS",U1816="Multiple Family Residence",'[1]PWS Information'!$E$11="No",Q1816="Lead")),
(AND('[1]PWS Information'!$E$10="CWS",U1816="Other",Q1816="Lead")),
(AND('[1]PWS Information'!$E$10="CWS",U1816="Building",Q1816="Lead")))),"Tier 2",
IF((OR((AND('[1]PWS Information'!$E$10="CWS",U1816="Single Family Residence",Q1816="Galvanized Requiring Replacement")),
(AND('[1]PWS Information'!$E$10="CWS",U1816="Single Family Residence",Q1816="Galvanized Requiring Replacement",R1816="Yes")),
(AND('[1]PWS Information'!$E$10="NTNC",Q1816="Galvanized Requiring Replacement")),
(AND('[1]PWS Information'!$E$10="NTNC",U1816="Single Family Residence",R1816="Yes")))),"Tier 3",
IF((OR((AND('[1]PWS Information'!$E$10="CWS",U1816="Single Family Residence",S1816="Yes",Q1816="Non-Lead", J1816="Non-Lead - Copper",L1816="Before 1989")),
(AND('[1]PWS Information'!$E$10="CWS",U1816="Single Family Residence",S1816="Yes",Q1816="Non-Lead", N1816="Non-Lead - Copper",O1816="Before 1989")))),"Tier 4",
IF((OR((AND('[1]PWS Information'!$E$10="NTNC",Q1816="Non-Lead")),
(AND('[1]PWS Information'!$E$10="CWS",Q1816="Non-Lead",S1816="")),
(AND('[1]PWS Information'!$E$10="CWS",Q1816="Non-Lead",S1816="No")),
(AND('[1]PWS Information'!$E$10="CWS",Q1816="Non-Lead",S1816="Don't Know")),
(AND('[1]PWS Information'!$E$10="CWS",Q1816="Non-Lead", J1816="Non-Lead - Copper", S1816="Yes", L1816="Between 1989 and 2014")),
(AND('[1]PWS Information'!$E$10="CWS",Q1816="Non-Lead", J1816="Non-Lead - Copper", S1816="Yes", L1816="After 2014")),
(AND('[1]PWS Information'!$E$10="CWS",Q1816="Non-Lead", J1816="Non-Lead - Copper", S1816="Yes", L1816="Unknown")),
(AND('[1]PWS Information'!$E$10="CWS",Q1816="Non-Lead", N1816="Non-Lead - Copper", S1816="Yes", O1816="Between 1989 and 2014")),
(AND('[1]PWS Information'!$E$10="CWS",Q1816="Non-Lead", N1816="Non-Lead - Copper", S1816="Yes", O1816="After 2014")),
(AND('[1]PWS Information'!$E$10="CWS",Q1816="Non-Lead", N1816="Non-Lead - Copper", S1816="Yes", O1816="Unknown")),
(AND('[1]PWS Information'!$E$10="CWS",Q1816="Unknown")),
(AND('[1]PWS Information'!$E$10="NTNC",Q1816="Unknown")))),"Tier 5",
"")))))</f>
        <v>Tier 5</v>
      </c>
      <c r="Z1816" s="71"/>
      <c r="AA1816" s="71"/>
    </row>
    <row r="1817" spans="1:27" ht="57.6" x14ac:dyDescent="0.3">
      <c r="A1817" s="1"/>
      <c r="B1817" s="70">
        <v>13425776</v>
      </c>
      <c r="C1817" s="60">
        <v>1361</v>
      </c>
      <c r="D1817" s="61" t="s">
        <v>497</v>
      </c>
      <c r="E1817" s="61" t="s">
        <v>49</v>
      </c>
      <c r="F1817" s="61">
        <v>78640</v>
      </c>
      <c r="G1817" s="62" t="s">
        <v>498</v>
      </c>
      <c r="H1817" s="63">
        <v>29.9831833</v>
      </c>
      <c r="I1817" s="64">
        <v>-97.839619444444395</v>
      </c>
      <c r="J1817" s="65" t="s">
        <v>50</v>
      </c>
      <c r="K1817" s="66" t="s">
        <v>51</v>
      </c>
      <c r="L1817" s="62" t="s">
        <v>52</v>
      </c>
      <c r="M1817" s="69"/>
      <c r="N1817" s="65" t="s">
        <v>50</v>
      </c>
      <c r="O1817" s="66" t="s">
        <v>52</v>
      </c>
      <c r="P1817" s="69"/>
      <c r="Q1817" s="55" t="str">
        <f t="shared" si="28"/>
        <v>Non-Lead</v>
      </c>
      <c r="R1817" s="70" t="s">
        <v>51</v>
      </c>
      <c r="S1817" s="70" t="s">
        <v>51</v>
      </c>
      <c r="T1817" s="70"/>
      <c r="U1817" s="71" t="s">
        <v>53</v>
      </c>
      <c r="V1817" s="71" t="s">
        <v>51</v>
      </c>
      <c r="W1817" s="71" t="s">
        <v>51</v>
      </c>
      <c r="X1817" s="71" t="s">
        <v>51</v>
      </c>
      <c r="Y1817" s="72" t="str">
        <f>IF((OR((AND('[1]PWS Information'!$E$10="CWS",U1817="Single Family Residence",Q1817="Lead")),
(AND('[1]PWS Information'!$E$10="CWS",U1817="Multiple Family Residence",'[1]PWS Information'!$E$11="Yes",Q1817="Lead")),
(AND('[1]PWS Information'!$E$10="NTNC",Q1817="Lead")))),"Tier 1",
IF((OR((AND('[1]PWS Information'!$E$10="CWS",U1817="Multiple Family Residence",'[1]PWS Information'!$E$11="No",Q1817="Lead")),
(AND('[1]PWS Information'!$E$10="CWS",U1817="Other",Q1817="Lead")),
(AND('[1]PWS Information'!$E$10="CWS",U1817="Building",Q1817="Lead")))),"Tier 2",
IF((OR((AND('[1]PWS Information'!$E$10="CWS",U1817="Single Family Residence",Q1817="Galvanized Requiring Replacement")),
(AND('[1]PWS Information'!$E$10="CWS",U1817="Single Family Residence",Q1817="Galvanized Requiring Replacement",R1817="Yes")),
(AND('[1]PWS Information'!$E$10="NTNC",Q1817="Galvanized Requiring Replacement")),
(AND('[1]PWS Information'!$E$10="NTNC",U1817="Single Family Residence",R1817="Yes")))),"Tier 3",
IF((OR((AND('[1]PWS Information'!$E$10="CWS",U1817="Single Family Residence",S1817="Yes",Q1817="Non-Lead", J1817="Non-Lead - Copper",L1817="Before 1989")),
(AND('[1]PWS Information'!$E$10="CWS",U1817="Single Family Residence",S1817="Yes",Q1817="Non-Lead", N1817="Non-Lead - Copper",O1817="Before 1989")))),"Tier 4",
IF((OR((AND('[1]PWS Information'!$E$10="NTNC",Q1817="Non-Lead")),
(AND('[1]PWS Information'!$E$10="CWS",Q1817="Non-Lead",S1817="")),
(AND('[1]PWS Information'!$E$10="CWS",Q1817="Non-Lead",S1817="No")),
(AND('[1]PWS Information'!$E$10="CWS",Q1817="Non-Lead",S1817="Don't Know")),
(AND('[1]PWS Information'!$E$10="CWS",Q1817="Non-Lead", J1817="Non-Lead - Copper", S1817="Yes", L1817="Between 1989 and 2014")),
(AND('[1]PWS Information'!$E$10="CWS",Q1817="Non-Lead", J1817="Non-Lead - Copper", S1817="Yes", L1817="After 2014")),
(AND('[1]PWS Information'!$E$10="CWS",Q1817="Non-Lead", J1817="Non-Lead - Copper", S1817="Yes", L1817="Unknown")),
(AND('[1]PWS Information'!$E$10="CWS",Q1817="Non-Lead", N1817="Non-Lead - Copper", S1817="Yes", O1817="Between 1989 and 2014")),
(AND('[1]PWS Information'!$E$10="CWS",Q1817="Non-Lead", N1817="Non-Lead - Copper", S1817="Yes", O1817="After 2014")),
(AND('[1]PWS Information'!$E$10="CWS",Q1817="Non-Lead", N1817="Non-Lead - Copper", S1817="Yes", O1817="Unknown")),
(AND('[1]PWS Information'!$E$10="CWS",Q1817="Unknown")),
(AND('[1]PWS Information'!$E$10="NTNC",Q1817="Unknown")))),"Tier 5",
"")))))</f>
        <v>Tier 5</v>
      </c>
      <c r="Z1817" s="71"/>
      <c r="AA1817" s="71"/>
    </row>
    <row r="1818" spans="1:27" ht="57.6" x14ac:dyDescent="0.3">
      <c r="A1818" s="17"/>
      <c r="B1818" s="70">
        <v>13562577</v>
      </c>
      <c r="C1818" s="60">
        <v>1372</v>
      </c>
      <c r="D1818" s="61" t="s">
        <v>497</v>
      </c>
      <c r="E1818" s="61" t="s">
        <v>49</v>
      </c>
      <c r="F1818" s="61">
        <v>78640</v>
      </c>
      <c r="G1818" s="62" t="s">
        <v>498</v>
      </c>
      <c r="H1818" s="63">
        <v>29.9831444</v>
      </c>
      <c r="I1818" s="64">
        <v>-97.840094444444404</v>
      </c>
      <c r="J1818" s="65" t="s">
        <v>50</v>
      </c>
      <c r="K1818" s="66" t="s">
        <v>51</v>
      </c>
      <c r="L1818" s="62" t="s">
        <v>52</v>
      </c>
      <c r="M1818" s="69"/>
      <c r="N1818" s="65" t="s">
        <v>50</v>
      </c>
      <c r="O1818" s="66" t="s">
        <v>52</v>
      </c>
      <c r="P1818" s="69"/>
      <c r="Q1818" s="55" t="str">
        <f t="shared" si="28"/>
        <v>Non-Lead</v>
      </c>
      <c r="R1818" s="70" t="s">
        <v>51</v>
      </c>
      <c r="S1818" s="70" t="s">
        <v>51</v>
      </c>
      <c r="T1818" s="70"/>
      <c r="U1818" s="71" t="s">
        <v>53</v>
      </c>
      <c r="V1818" s="71" t="s">
        <v>51</v>
      </c>
      <c r="W1818" s="71" t="s">
        <v>51</v>
      </c>
      <c r="X1818" s="71" t="s">
        <v>51</v>
      </c>
      <c r="Y1818" s="72" t="str">
        <f>IF((OR((AND('[1]PWS Information'!$E$10="CWS",U1818="Single Family Residence",Q1818="Lead")),
(AND('[1]PWS Information'!$E$10="CWS",U1818="Multiple Family Residence",'[1]PWS Information'!$E$11="Yes",Q1818="Lead")),
(AND('[1]PWS Information'!$E$10="NTNC",Q1818="Lead")))),"Tier 1",
IF((OR((AND('[1]PWS Information'!$E$10="CWS",U1818="Multiple Family Residence",'[1]PWS Information'!$E$11="No",Q1818="Lead")),
(AND('[1]PWS Information'!$E$10="CWS",U1818="Other",Q1818="Lead")),
(AND('[1]PWS Information'!$E$10="CWS",U1818="Building",Q1818="Lead")))),"Tier 2",
IF((OR((AND('[1]PWS Information'!$E$10="CWS",U1818="Single Family Residence",Q1818="Galvanized Requiring Replacement")),
(AND('[1]PWS Information'!$E$10="CWS",U1818="Single Family Residence",Q1818="Galvanized Requiring Replacement",R1818="Yes")),
(AND('[1]PWS Information'!$E$10="NTNC",Q1818="Galvanized Requiring Replacement")),
(AND('[1]PWS Information'!$E$10="NTNC",U1818="Single Family Residence",R1818="Yes")))),"Tier 3",
IF((OR((AND('[1]PWS Information'!$E$10="CWS",U1818="Single Family Residence",S1818="Yes",Q1818="Non-Lead", J1818="Non-Lead - Copper",L1818="Before 1989")),
(AND('[1]PWS Information'!$E$10="CWS",U1818="Single Family Residence",S1818="Yes",Q1818="Non-Lead", N1818="Non-Lead - Copper",O1818="Before 1989")))),"Tier 4",
IF((OR((AND('[1]PWS Information'!$E$10="NTNC",Q1818="Non-Lead")),
(AND('[1]PWS Information'!$E$10="CWS",Q1818="Non-Lead",S1818="")),
(AND('[1]PWS Information'!$E$10="CWS",Q1818="Non-Lead",S1818="No")),
(AND('[1]PWS Information'!$E$10="CWS",Q1818="Non-Lead",S1818="Don't Know")),
(AND('[1]PWS Information'!$E$10="CWS",Q1818="Non-Lead", J1818="Non-Lead - Copper", S1818="Yes", L1818="Between 1989 and 2014")),
(AND('[1]PWS Information'!$E$10="CWS",Q1818="Non-Lead", J1818="Non-Lead - Copper", S1818="Yes", L1818="After 2014")),
(AND('[1]PWS Information'!$E$10="CWS",Q1818="Non-Lead", J1818="Non-Lead - Copper", S1818="Yes", L1818="Unknown")),
(AND('[1]PWS Information'!$E$10="CWS",Q1818="Non-Lead", N1818="Non-Lead - Copper", S1818="Yes", O1818="Between 1989 and 2014")),
(AND('[1]PWS Information'!$E$10="CWS",Q1818="Non-Lead", N1818="Non-Lead - Copper", S1818="Yes", O1818="After 2014")),
(AND('[1]PWS Information'!$E$10="CWS",Q1818="Non-Lead", N1818="Non-Lead - Copper", S1818="Yes", O1818="Unknown")),
(AND('[1]PWS Information'!$E$10="CWS",Q1818="Unknown")),
(AND('[1]PWS Information'!$E$10="NTNC",Q1818="Unknown")))),"Tier 5",
"")))))</f>
        <v>Tier 5</v>
      </c>
      <c r="Z1818" s="71"/>
      <c r="AA1818" s="71"/>
    </row>
    <row r="1819" spans="1:27" ht="57.6" x14ac:dyDescent="0.3">
      <c r="A1819" s="1"/>
      <c r="B1819" s="70">
        <v>13415902</v>
      </c>
      <c r="C1819" s="60">
        <v>1373</v>
      </c>
      <c r="D1819" s="61" t="s">
        <v>497</v>
      </c>
      <c r="E1819" s="61" t="s">
        <v>49</v>
      </c>
      <c r="F1819" s="61">
        <v>78640</v>
      </c>
      <c r="G1819" s="62" t="s">
        <v>498</v>
      </c>
      <c r="H1819" s="63">
        <v>29.982800000000001</v>
      </c>
      <c r="I1819" s="64">
        <v>-97.839697222222199</v>
      </c>
      <c r="J1819" s="65" t="s">
        <v>50</v>
      </c>
      <c r="K1819" s="66" t="s">
        <v>51</v>
      </c>
      <c r="L1819" s="62" t="s">
        <v>52</v>
      </c>
      <c r="M1819" s="69"/>
      <c r="N1819" s="65" t="s">
        <v>50</v>
      </c>
      <c r="O1819" s="66" t="s">
        <v>52</v>
      </c>
      <c r="P1819" s="69"/>
      <c r="Q1819" s="55" t="str">
        <f t="shared" si="28"/>
        <v>Non-Lead</v>
      </c>
      <c r="R1819" s="70" t="s">
        <v>51</v>
      </c>
      <c r="S1819" s="70" t="s">
        <v>51</v>
      </c>
      <c r="T1819" s="70"/>
      <c r="U1819" s="71" t="s">
        <v>53</v>
      </c>
      <c r="V1819" s="71" t="s">
        <v>51</v>
      </c>
      <c r="W1819" s="71" t="s">
        <v>51</v>
      </c>
      <c r="X1819" s="71" t="s">
        <v>51</v>
      </c>
      <c r="Y1819" s="72" t="str">
        <f>IF((OR((AND('[1]PWS Information'!$E$10="CWS",U1819="Single Family Residence",Q1819="Lead")),
(AND('[1]PWS Information'!$E$10="CWS",U1819="Multiple Family Residence",'[1]PWS Information'!$E$11="Yes",Q1819="Lead")),
(AND('[1]PWS Information'!$E$10="NTNC",Q1819="Lead")))),"Tier 1",
IF((OR((AND('[1]PWS Information'!$E$10="CWS",U1819="Multiple Family Residence",'[1]PWS Information'!$E$11="No",Q1819="Lead")),
(AND('[1]PWS Information'!$E$10="CWS",U1819="Other",Q1819="Lead")),
(AND('[1]PWS Information'!$E$10="CWS",U1819="Building",Q1819="Lead")))),"Tier 2",
IF((OR((AND('[1]PWS Information'!$E$10="CWS",U1819="Single Family Residence",Q1819="Galvanized Requiring Replacement")),
(AND('[1]PWS Information'!$E$10="CWS",U1819="Single Family Residence",Q1819="Galvanized Requiring Replacement",R1819="Yes")),
(AND('[1]PWS Information'!$E$10="NTNC",Q1819="Galvanized Requiring Replacement")),
(AND('[1]PWS Information'!$E$10="NTNC",U1819="Single Family Residence",R1819="Yes")))),"Tier 3",
IF((OR((AND('[1]PWS Information'!$E$10="CWS",U1819="Single Family Residence",S1819="Yes",Q1819="Non-Lead", J1819="Non-Lead - Copper",L1819="Before 1989")),
(AND('[1]PWS Information'!$E$10="CWS",U1819="Single Family Residence",S1819="Yes",Q1819="Non-Lead", N1819="Non-Lead - Copper",O1819="Before 1989")))),"Tier 4",
IF((OR((AND('[1]PWS Information'!$E$10="NTNC",Q1819="Non-Lead")),
(AND('[1]PWS Information'!$E$10="CWS",Q1819="Non-Lead",S1819="")),
(AND('[1]PWS Information'!$E$10="CWS",Q1819="Non-Lead",S1819="No")),
(AND('[1]PWS Information'!$E$10="CWS",Q1819="Non-Lead",S1819="Don't Know")),
(AND('[1]PWS Information'!$E$10="CWS",Q1819="Non-Lead", J1819="Non-Lead - Copper", S1819="Yes", L1819="Between 1989 and 2014")),
(AND('[1]PWS Information'!$E$10="CWS",Q1819="Non-Lead", J1819="Non-Lead - Copper", S1819="Yes", L1819="After 2014")),
(AND('[1]PWS Information'!$E$10="CWS",Q1819="Non-Lead", J1819="Non-Lead - Copper", S1819="Yes", L1819="Unknown")),
(AND('[1]PWS Information'!$E$10="CWS",Q1819="Non-Lead", N1819="Non-Lead - Copper", S1819="Yes", O1819="Between 1989 and 2014")),
(AND('[1]PWS Information'!$E$10="CWS",Q1819="Non-Lead", N1819="Non-Lead - Copper", S1819="Yes", O1819="After 2014")),
(AND('[1]PWS Information'!$E$10="CWS",Q1819="Non-Lead", N1819="Non-Lead - Copper", S1819="Yes", O1819="Unknown")),
(AND('[1]PWS Information'!$E$10="CWS",Q1819="Unknown")),
(AND('[1]PWS Information'!$E$10="NTNC",Q1819="Unknown")))),"Tier 5",
"")))))</f>
        <v>Tier 5</v>
      </c>
      <c r="Z1819" s="71"/>
      <c r="AA1819" s="71"/>
    </row>
    <row r="1820" spans="1:27" ht="57.6" x14ac:dyDescent="0.3">
      <c r="A1820" s="1"/>
      <c r="B1820" s="70">
        <v>13530731</v>
      </c>
      <c r="C1820" s="60">
        <v>1384</v>
      </c>
      <c r="D1820" s="61" t="s">
        <v>497</v>
      </c>
      <c r="E1820" s="61" t="s">
        <v>49</v>
      </c>
      <c r="F1820" s="61">
        <v>78640</v>
      </c>
      <c r="G1820" s="62" t="s">
        <v>498</v>
      </c>
      <c r="H1820" s="63">
        <v>29.983011099999999</v>
      </c>
      <c r="I1820" s="64">
        <v>-97.840208333333294</v>
      </c>
      <c r="J1820" s="65" t="s">
        <v>50</v>
      </c>
      <c r="K1820" s="66" t="s">
        <v>51</v>
      </c>
      <c r="L1820" s="62" t="s">
        <v>52</v>
      </c>
      <c r="M1820" s="69"/>
      <c r="N1820" s="65" t="s">
        <v>50</v>
      </c>
      <c r="O1820" s="66" t="s">
        <v>52</v>
      </c>
      <c r="P1820" s="69"/>
      <c r="Q1820" s="55" t="str">
        <f t="shared" si="28"/>
        <v>Non-Lead</v>
      </c>
      <c r="R1820" s="70" t="s">
        <v>51</v>
      </c>
      <c r="S1820" s="70" t="s">
        <v>51</v>
      </c>
      <c r="T1820" s="70"/>
      <c r="U1820" s="71" t="s">
        <v>53</v>
      </c>
      <c r="V1820" s="71" t="s">
        <v>51</v>
      </c>
      <c r="W1820" s="71" t="s">
        <v>51</v>
      </c>
      <c r="X1820" s="71" t="s">
        <v>51</v>
      </c>
      <c r="Y1820" s="72" t="str">
        <f>IF((OR((AND('[1]PWS Information'!$E$10="CWS",U1820="Single Family Residence",Q1820="Lead")),
(AND('[1]PWS Information'!$E$10="CWS",U1820="Multiple Family Residence",'[1]PWS Information'!$E$11="Yes",Q1820="Lead")),
(AND('[1]PWS Information'!$E$10="NTNC",Q1820="Lead")))),"Tier 1",
IF((OR((AND('[1]PWS Information'!$E$10="CWS",U1820="Multiple Family Residence",'[1]PWS Information'!$E$11="No",Q1820="Lead")),
(AND('[1]PWS Information'!$E$10="CWS",U1820="Other",Q1820="Lead")),
(AND('[1]PWS Information'!$E$10="CWS",U1820="Building",Q1820="Lead")))),"Tier 2",
IF((OR((AND('[1]PWS Information'!$E$10="CWS",U1820="Single Family Residence",Q1820="Galvanized Requiring Replacement")),
(AND('[1]PWS Information'!$E$10="CWS",U1820="Single Family Residence",Q1820="Galvanized Requiring Replacement",R1820="Yes")),
(AND('[1]PWS Information'!$E$10="NTNC",Q1820="Galvanized Requiring Replacement")),
(AND('[1]PWS Information'!$E$10="NTNC",U1820="Single Family Residence",R1820="Yes")))),"Tier 3",
IF((OR((AND('[1]PWS Information'!$E$10="CWS",U1820="Single Family Residence",S1820="Yes",Q1820="Non-Lead", J1820="Non-Lead - Copper",L1820="Before 1989")),
(AND('[1]PWS Information'!$E$10="CWS",U1820="Single Family Residence",S1820="Yes",Q1820="Non-Lead", N1820="Non-Lead - Copper",O1820="Before 1989")))),"Tier 4",
IF((OR((AND('[1]PWS Information'!$E$10="NTNC",Q1820="Non-Lead")),
(AND('[1]PWS Information'!$E$10="CWS",Q1820="Non-Lead",S1820="")),
(AND('[1]PWS Information'!$E$10="CWS",Q1820="Non-Lead",S1820="No")),
(AND('[1]PWS Information'!$E$10="CWS",Q1820="Non-Lead",S1820="Don't Know")),
(AND('[1]PWS Information'!$E$10="CWS",Q1820="Non-Lead", J1820="Non-Lead - Copper", S1820="Yes", L1820="Between 1989 and 2014")),
(AND('[1]PWS Information'!$E$10="CWS",Q1820="Non-Lead", J1820="Non-Lead - Copper", S1820="Yes", L1820="After 2014")),
(AND('[1]PWS Information'!$E$10="CWS",Q1820="Non-Lead", J1820="Non-Lead - Copper", S1820="Yes", L1820="Unknown")),
(AND('[1]PWS Information'!$E$10="CWS",Q1820="Non-Lead", N1820="Non-Lead - Copper", S1820="Yes", O1820="Between 1989 and 2014")),
(AND('[1]PWS Information'!$E$10="CWS",Q1820="Non-Lead", N1820="Non-Lead - Copper", S1820="Yes", O1820="After 2014")),
(AND('[1]PWS Information'!$E$10="CWS",Q1820="Non-Lead", N1820="Non-Lead - Copper", S1820="Yes", O1820="Unknown")),
(AND('[1]PWS Information'!$E$10="CWS",Q1820="Unknown")),
(AND('[1]PWS Information'!$E$10="NTNC",Q1820="Unknown")))),"Tier 5",
"")))))</f>
        <v>Tier 5</v>
      </c>
      <c r="Z1820" s="71"/>
      <c r="AA1820" s="71"/>
    </row>
    <row r="1821" spans="1:27" ht="57.6" x14ac:dyDescent="0.3">
      <c r="A1821" s="1"/>
      <c r="B1821" s="70">
        <v>13411611</v>
      </c>
      <c r="C1821" s="60">
        <v>1385</v>
      </c>
      <c r="D1821" s="61" t="s">
        <v>497</v>
      </c>
      <c r="E1821" s="61" t="s">
        <v>49</v>
      </c>
      <c r="F1821" s="61">
        <v>78640</v>
      </c>
      <c r="G1821" s="62" t="s">
        <v>498</v>
      </c>
      <c r="H1821" s="63">
        <v>29.982661100000001</v>
      </c>
      <c r="I1821" s="64">
        <v>-97.839869444444403</v>
      </c>
      <c r="J1821" s="65" t="s">
        <v>50</v>
      </c>
      <c r="K1821" s="66" t="s">
        <v>51</v>
      </c>
      <c r="L1821" s="62" t="s">
        <v>52</v>
      </c>
      <c r="M1821" s="69"/>
      <c r="N1821" s="65" t="s">
        <v>50</v>
      </c>
      <c r="O1821" s="66" t="s">
        <v>52</v>
      </c>
      <c r="P1821" s="69"/>
      <c r="Q1821" s="55" t="str">
        <f t="shared" si="28"/>
        <v>Non-Lead</v>
      </c>
      <c r="R1821" s="70" t="s">
        <v>51</v>
      </c>
      <c r="S1821" s="70" t="s">
        <v>51</v>
      </c>
      <c r="T1821" s="70"/>
      <c r="U1821" s="71" t="s">
        <v>53</v>
      </c>
      <c r="V1821" s="71" t="s">
        <v>51</v>
      </c>
      <c r="W1821" s="71" t="s">
        <v>51</v>
      </c>
      <c r="X1821" s="71" t="s">
        <v>51</v>
      </c>
      <c r="Y1821" s="72" t="str">
        <f>IF((OR((AND('[1]PWS Information'!$E$10="CWS",U1821="Single Family Residence",Q1821="Lead")),
(AND('[1]PWS Information'!$E$10="CWS",U1821="Multiple Family Residence",'[1]PWS Information'!$E$11="Yes",Q1821="Lead")),
(AND('[1]PWS Information'!$E$10="NTNC",Q1821="Lead")))),"Tier 1",
IF((OR((AND('[1]PWS Information'!$E$10="CWS",U1821="Multiple Family Residence",'[1]PWS Information'!$E$11="No",Q1821="Lead")),
(AND('[1]PWS Information'!$E$10="CWS",U1821="Other",Q1821="Lead")),
(AND('[1]PWS Information'!$E$10="CWS",U1821="Building",Q1821="Lead")))),"Tier 2",
IF((OR((AND('[1]PWS Information'!$E$10="CWS",U1821="Single Family Residence",Q1821="Galvanized Requiring Replacement")),
(AND('[1]PWS Information'!$E$10="CWS",U1821="Single Family Residence",Q1821="Galvanized Requiring Replacement",R1821="Yes")),
(AND('[1]PWS Information'!$E$10="NTNC",Q1821="Galvanized Requiring Replacement")),
(AND('[1]PWS Information'!$E$10="NTNC",U1821="Single Family Residence",R1821="Yes")))),"Tier 3",
IF((OR((AND('[1]PWS Information'!$E$10="CWS",U1821="Single Family Residence",S1821="Yes",Q1821="Non-Lead", J1821="Non-Lead - Copper",L1821="Before 1989")),
(AND('[1]PWS Information'!$E$10="CWS",U1821="Single Family Residence",S1821="Yes",Q1821="Non-Lead", N1821="Non-Lead - Copper",O1821="Before 1989")))),"Tier 4",
IF((OR((AND('[1]PWS Information'!$E$10="NTNC",Q1821="Non-Lead")),
(AND('[1]PWS Information'!$E$10="CWS",Q1821="Non-Lead",S1821="")),
(AND('[1]PWS Information'!$E$10="CWS",Q1821="Non-Lead",S1821="No")),
(AND('[1]PWS Information'!$E$10="CWS",Q1821="Non-Lead",S1821="Don't Know")),
(AND('[1]PWS Information'!$E$10="CWS",Q1821="Non-Lead", J1821="Non-Lead - Copper", S1821="Yes", L1821="Between 1989 and 2014")),
(AND('[1]PWS Information'!$E$10="CWS",Q1821="Non-Lead", J1821="Non-Lead - Copper", S1821="Yes", L1821="After 2014")),
(AND('[1]PWS Information'!$E$10="CWS",Q1821="Non-Lead", J1821="Non-Lead - Copper", S1821="Yes", L1821="Unknown")),
(AND('[1]PWS Information'!$E$10="CWS",Q1821="Non-Lead", N1821="Non-Lead - Copper", S1821="Yes", O1821="Between 1989 and 2014")),
(AND('[1]PWS Information'!$E$10="CWS",Q1821="Non-Lead", N1821="Non-Lead - Copper", S1821="Yes", O1821="After 2014")),
(AND('[1]PWS Information'!$E$10="CWS",Q1821="Non-Lead", N1821="Non-Lead - Copper", S1821="Yes", O1821="Unknown")),
(AND('[1]PWS Information'!$E$10="CWS",Q1821="Unknown")),
(AND('[1]PWS Information'!$E$10="NTNC",Q1821="Unknown")))),"Tier 5",
"")))))</f>
        <v>Tier 5</v>
      </c>
      <c r="Z1821" s="71"/>
      <c r="AA1821" s="71"/>
    </row>
    <row r="1822" spans="1:27" ht="57.6" x14ac:dyDescent="0.3">
      <c r="A1822" s="17"/>
      <c r="B1822" s="70">
        <v>13520740</v>
      </c>
      <c r="C1822" s="60">
        <v>1396</v>
      </c>
      <c r="D1822" s="61" t="s">
        <v>497</v>
      </c>
      <c r="E1822" s="61" t="s">
        <v>49</v>
      </c>
      <c r="F1822" s="61">
        <v>78640</v>
      </c>
      <c r="G1822" s="62" t="s">
        <v>498</v>
      </c>
      <c r="H1822" s="63">
        <v>29.982900000000001</v>
      </c>
      <c r="I1822" s="64">
        <v>-97.840350000000001</v>
      </c>
      <c r="J1822" s="65" t="s">
        <v>50</v>
      </c>
      <c r="K1822" s="66" t="s">
        <v>51</v>
      </c>
      <c r="L1822" s="62" t="s">
        <v>52</v>
      </c>
      <c r="M1822" s="69"/>
      <c r="N1822" s="65" t="s">
        <v>50</v>
      </c>
      <c r="O1822" s="66" t="s">
        <v>52</v>
      </c>
      <c r="P1822" s="69"/>
      <c r="Q1822" s="55" t="str">
        <f t="shared" si="28"/>
        <v>Non-Lead</v>
      </c>
      <c r="R1822" s="70" t="s">
        <v>51</v>
      </c>
      <c r="S1822" s="70" t="s">
        <v>51</v>
      </c>
      <c r="T1822" s="70"/>
      <c r="U1822" s="71" t="s">
        <v>53</v>
      </c>
      <c r="V1822" s="71" t="s">
        <v>51</v>
      </c>
      <c r="W1822" s="71" t="s">
        <v>51</v>
      </c>
      <c r="X1822" s="71" t="s">
        <v>51</v>
      </c>
      <c r="Y1822" s="72" t="str">
        <f>IF((OR((AND('[1]PWS Information'!$E$10="CWS",U1822="Single Family Residence",Q1822="Lead")),
(AND('[1]PWS Information'!$E$10="CWS",U1822="Multiple Family Residence",'[1]PWS Information'!$E$11="Yes",Q1822="Lead")),
(AND('[1]PWS Information'!$E$10="NTNC",Q1822="Lead")))),"Tier 1",
IF((OR((AND('[1]PWS Information'!$E$10="CWS",U1822="Multiple Family Residence",'[1]PWS Information'!$E$11="No",Q1822="Lead")),
(AND('[1]PWS Information'!$E$10="CWS",U1822="Other",Q1822="Lead")),
(AND('[1]PWS Information'!$E$10="CWS",U1822="Building",Q1822="Lead")))),"Tier 2",
IF((OR((AND('[1]PWS Information'!$E$10="CWS",U1822="Single Family Residence",Q1822="Galvanized Requiring Replacement")),
(AND('[1]PWS Information'!$E$10="CWS",U1822="Single Family Residence",Q1822="Galvanized Requiring Replacement",R1822="Yes")),
(AND('[1]PWS Information'!$E$10="NTNC",Q1822="Galvanized Requiring Replacement")),
(AND('[1]PWS Information'!$E$10="NTNC",U1822="Single Family Residence",R1822="Yes")))),"Tier 3",
IF((OR((AND('[1]PWS Information'!$E$10="CWS",U1822="Single Family Residence",S1822="Yes",Q1822="Non-Lead", J1822="Non-Lead - Copper",L1822="Before 1989")),
(AND('[1]PWS Information'!$E$10="CWS",U1822="Single Family Residence",S1822="Yes",Q1822="Non-Lead", N1822="Non-Lead - Copper",O1822="Before 1989")))),"Tier 4",
IF((OR((AND('[1]PWS Information'!$E$10="NTNC",Q1822="Non-Lead")),
(AND('[1]PWS Information'!$E$10="CWS",Q1822="Non-Lead",S1822="")),
(AND('[1]PWS Information'!$E$10="CWS",Q1822="Non-Lead",S1822="No")),
(AND('[1]PWS Information'!$E$10="CWS",Q1822="Non-Lead",S1822="Don't Know")),
(AND('[1]PWS Information'!$E$10="CWS",Q1822="Non-Lead", J1822="Non-Lead - Copper", S1822="Yes", L1822="Between 1989 and 2014")),
(AND('[1]PWS Information'!$E$10="CWS",Q1822="Non-Lead", J1822="Non-Lead - Copper", S1822="Yes", L1822="After 2014")),
(AND('[1]PWS Information'!$E$10="CWS",Q1822="Non-Lead", J1822="Non-Lead - Copper", S1822="Yes", L1822="Unknown")),
(AND('[1]PWS Information'!$E$10="CWS",Q1822="Non-Lead", N1822="Non-Lead - Copper", S1822="Yes", O1822="Between 1989 and 2014")),
(AND('[1]PWS Information'!$E$10="CWS",Q1822="Non-Lead", N1822="Non-Lead - Copper", S1822="Yes", O1822="After 2014")),
(AND('[1]PWS Information'!$E$10="CWS",Q1822="Non-Lead", N1822="Non-Lead - Copper", S1822="Yes", O1822="Unknown")),
(AND('[1]PWS Information'!$E$10="CWS",Q1822="Unknown")),
(AND('[1]PWS Information'!$E$10="NTNC",Q1822="Unknown")))),"Tier 5",
"")))))</f>
        <v>Tier 5</v>
      </c>
      <c r="Z1822" s="71"/>
      <c r="AA1822" s="71"/>
    </row>
    <row r="1823" spans="1:27" ht="57.6" x14ac:dyDescent="0.3">
      <c r="A1823" s="1"/>
      <c r="B1823" s="70">
        <v>13412258</v>
      </c>
      <c r="C1823" s="60">
        <v>1397</v>
      </c>
      <c r="D1823" s="61" t="s">
        <v>497</v>
      </c>
      <c r="E1823" s="61" t="s">
        <v>49</v>
      </c>
      <c r="F1823" s="61">
        <v>78640</v>
      </c>
      <c r="G1823" s="62" t="s">
        <v>498</v>
      </c>
      <c r="H1823" s="63">
        <v>29.982552800000001</v>
      </c>
      <c r="I1823" s="64">
        <v>-97.840011111111096</v>
      </c>
      <c r="J1823" s="65" t="s">
        <v>50</v>
      </c>
      <c r="K1823" s="66" t="s">
        <v>51</v>
      </c>
      <c r="L1823" s="62" t="s">
        <v>52</v>
      </c>
      <c r="M1823" s="69"/>
      <c r="N1823" s="65" t="s">
        <v>50</v>
      </c>
      <c r="O1823" s="66" t="s">
        <v>52</v>
      </c>
      <c r="P1823" s="69"/>
      <c r="Q1823" s="55" t="str">
        <f t="shared" si="28"/>
        <v>Non-Lead</v>
      </c>
      <c r="R1823" s="70" t="s">
        <v>51</v>
      </c>
      <c r="S1823" s="70" t="s">
        <v>51</v>
      </c>
      <c r="T1823" s="70"/>
      <c r="U1823" s="71" t="s">
        <v>53</v>
      </c>
      <c r="V1823" s="71" t="s">
        <v>51</v>
      </c>
      <c r="W1823" s="71" t="s">
        <v>51</v>
      </c>
      <c r="X1823" s="71" t="s">
        <v>51</v>
      </c>
      <c r="Y1823" s="72" t="str">
        <f>IF((OR((AND('[1]PWS Information'!$E$10="CWS",U1823="Single Family Residence",Q1823="Lead")),
(AND('[1]PWS Information'!$E$10="CWS",U1823="Multiple Family Residence",'[1]PWS Information'!$E$11="Yes",Q1823="Lead")),
(AND('[1]PWS Information'!$E$10="NTNC",Q1823="Lead")))),"Tier 1",
IF((OR((AND('[1]PWS Information'!$E$10="CWS",U1823="Multiple Family Residence",'[1]PWS Information'!$E$11="No",Q1823="Lead")),
(AND('[1]PWS Information'!$E$10="CWS",U1823="Other",Q1823="Lead")),
(AND('[1]PWS Information'!$E$10="CWS",U1823="Building",Q1823="Lead")))),"Tier 2",
IF((OR((AND('[1]PWS Information'!$E$10="CWS",U1823="Single Family Residence",Q1823="Galvanized Requiring Replacement")),
(AND('[1]PWS Information'!$E$10="CWS",U1823="Single Family Residence",Q1823="Galvanized Requiring Replacement",R1823="Yes")),
(AND('[1]PWS Information'!$E$10="NTNC",Q1823="Galvanized Requiring Replacement")),
(AND('[1]PWS Information'!$E$10="NTNC",U1823="Single Family Residence",R1823="Yes")))),"Tier 3",
IF((OR((AND('[1]PWS Information'!$E$10="CWS",U1823="Single Family Residence",S1823="Yes",Q1823="Non-Lead", J1823="Non-Lead - Copper",L1823="Before 1989")),
(AND('[1]PWS Information'!$E$10="CWS",U1823="Single Family Residence",S1823="Yes",Q1823="Non-Lead", N1823="Non-Lead - Copper",O1823="Before 1989")))),"Tier 4",
IF((OR((AND('[1]PWS Information'!$E$10="NTNC",Q1823="Non-Lead")),
(AND('[1]PWS Information'!$E$10="CWS",Q1823="Non-Lead",S1823="")),
(AND('[1]PWS Information'!$E$10="CWS",Q1823="Non-Lead",S1823="No")),
(AND('[1]PWS Information'!$E$10="CWS",Q1823="Non-Lead",S1823="Don't Know")),
(AND('[1]PWS Information'!$E$10="CWS",Q1823="Non-Lead", J1823="Non-Lead - Copper", S1823="Yes", L1823="Between 1989 and 2014")),
(AND('[1]PWS Information'!$E$10="CWS",Q1823="Non-Lead", J1823="Non-Lead - Copper", S1823="Yes", L1823="After 2014")),
(AND('[1]PWS Information'!$E$10="CWS",Q1823="Non-Lead", J1823="Non-Lead - Copper", S1823="Yes", L1823="Unknown")),
(AND('[1]PWS Information'!$E$10="CWS",Q1823="Non-Lead", N1823="Non-Lead - Copper", S1823="Yes", O1823="Between 1989 and 2014")),
(AND('[1]PWS Information'!$E$10="CWS",Q1823="Non-Lead", N1823="Non-Lead - Copper", S1823="Yes", O1823="After 2014")),
(AND('[1]PWS Information'!$E$10="CWS",Q1823="Non-Lead", N1823="Non-Lead - Copper", S1823="Yes", O1823="Unknown")),
(AND('[1]PWS Information'!$E$10="CWS",Q1823="Unknown")),
(AND('[1]PWS Information'!$E$10="NTNC",Q1823="Unknown")))),"Tier 5",
"")))))</f>
        <v>Tier 5</v>
      </c>
      <c r="Z1823" s="71"/>
      <c r="AA1823" s="71"/>
    </row>
    <row r="1824" spans="1:27" ht="57.6" x14ac:dyDescent="0.3">
      <c r="A1824" s="1"/>
      <c r="B1824" s="70">
        <v>13506489</v>
      </c>
      <c r="C1824" s="60">
        <v>1408</v>
      </c>
      <c r="D1824" s="61" t="s">
        <v>497</v>
      </c>
      <c r="E1824" s="61" t="s">
        <v>49</v>
      </c>
      <c r="F1824" s="61">
        <v>78640</v>
      </c>
      <c r="G1824" s="62" t="s">
        <v>498</v>
      </c>
      <c r="H1824" s="63">
        <v>29.9827583</v>
      </c>
      <c r="I1824" s="64">
        <v>-97.840480555555501</v>
      </c>
      <c r="J1824" s="65" t="s">
        <v>50</v>
      </c>
      <c r="K1824" s="66" t="s">
        <v>51</v>
      </c>
      <c r="L1824" s="62" t="s">
        <v>52</v>
      </c>
      <c r="M1824" s="69"/>
      <c r="N1824" s="65" t="s">
        <v>50</v>
      </c>
      <c r="O1824" s="66" t="s">
        <v>52</v>
      </c>
      <c r="P1824" s="69"/>
      <c r="Q1824" s="55" t="str">
        <f t="shared" si="28"/>
        <v>Non-Lead</v>
      </c>
      <c r="R1824" s="70" t="s">
        <v>51</v>
      </c>
      <c r="S1824" s="70" t="s">
        <v>51</v>
      </c>
      <c r="T1824" s="70"/>
      <c r="U1824" s="71" t="s">
        <v>53</v>
      </c>
      <c r="V1824" s="71" t="s">
        <v>51</v>
      </c>
      <c r="W1824" s="71" t="s">
        <v>51</v>
      </c>
      <c r="X1824" s="71" t="s">
        <v>51</v>
      </c>
      <c r="Y1824" s="72" t="str">
        <f>IF((OR((AND('[1]PWS Information'!$E$10="CWS",U1824="Single Family Residence",Q1824="Lead")),
(AND('[1]PWS Information'!$E$10="CWS",U1824="Multiple Family Residence",'[1]PWS Information'!$E$11="Yes",Q1824="Lead")),
(AND('[1]PWS Information'!$E$10="NTNC",Q1824="Lead")))),"Tier 1",
IF((OR((AND('[1]PWS Information'!$E$10="CWS",U1824="Multiple Family Residence",'[1]PWS Information'!$E$11="No",Q1824="Lead")),
(AND('[1]PWS Information'!$E$10="CWS",U1824="Other",Q1824="Lead")),
(AND('[1]PWS Information'!$E$10="CWS",U1824="Building",Q1824="Lead")))),"Tier 2",
IF((OR((AND('[1]PWS Information'!$E$10="CWS",U1824="Single Family Residence",Q1824="Galvanized Requiring Replacement")),
(AND('[1]PWS Information'!$E$10="CWS",U1824="Single Family Residence",Q1824="Galvanized Requiring Replacement",R1824="Yes")),
(AND('[1]PWS Information'!$E$10="NTNC",Q1824="Galvanized Requiring Replacement")),
(AND('[1]PWS Information'!$E$10="NTNC",U1824="Single Family Residence",R1824="Yes")))),"Tier 3",
IF((OR((AND('[1]PWS Information'!$E$10="CWS",U1824="Single Family Residence",S1824="Yes",Q1824="Non-Lead", J1824="Non-Lead - Copper",L1824="Before 1989")),
(AND('[1]PWS Information'!$E$10="CWS",U1824="Single Family Residence",S1824="Yes",Q1824="Non-Lead", N1824="Non-Lead - Copper",O1824="Before 1989")))),"Tier 4",
IF((OR((AND('[1]PWS Information'!$E$10="NTNC",Q1824="Non-Lead")),
(AND('[1]PWS Information'!$E$10="CWS",Q1824="Non-Lead",S1824="")),
(AND('[1]PWS Information'!$E$10="CWS",Q1824="Non-Lead",S1824="No")),
(AND('[1]PWS Information'!$E$10="CWS",Q1824="Non-Lead",S1824="Don't Know")),
(AND('[1]PWS Information'!$E$10="CWS",Q1824="Non-Lead", J1824="Non-Lead - Copper", S1824="Yes", L1824="Between 1989 and 2014")),
(AND('[1]PWS Information'!$E$10="CWS",Q1824="Non-Lead", J1824="Non-Lead - Copper", S1824="Yes", L1824="After 2014")),
(AND('[1]PWS Information'!$E$10="CWS",Q1824="Non-Lead", J1824="Non-Lead - Copper", S1824="Yes", L1824="Unknown")),
(AND('[1]PWS Information'!$E$10="CWS",Q1824="Non-Lead", N1824="Non-Lead - Copper", S1824="Yes", O1824="Between 1989 and 2014")),
(AND('[1]PWS Information'!$E$10="CWS",Q1824="Non-Lead", N1824="Non-Lead - Copper", S1824="Yes", O1824="After 2014")),
(AND('[1]PWS Information'!$E$10="CWS",Q1824="Non-Lead", N1824="Non-Lead - Copper", S1824="Yes", O1824="Unknown")),
(AND('[1]PWS Information'!$E$10="CWS",Q1824="Unknown")),
(AND('[1]PWS Information'!$E$10="NTNC",Q1824="Unknown")))),"Tier 5",
"")))))</f>
        <v>Tier 5</v>
      </c>
      <c r="Z1824" s="71"/>
      <c r="AA1824" s="71"/>
    </row>
    <row r="1825" spans="1:27" ht="57.6" x14ac:dyDescent="0.3">
      <c r="A1825" s="1"/>
      <c r="B1825" s="70">
        <v>13438789</v>
      </c>
      <c r="C1825" s="60">
        <v>1409</v>
      </c>
      <c r="D1825" s="61" t="s">
        <v>497</v>
      </c>
      <c r="E1825" s="61" t="s">
        <v>49</v>
      </c>
      <c r="F1825" s="61">
        <v>78640</v>
      </c>
      <c r="G1825" s="62" t="s">
        <v>498</v>
      </c>
      <c r="H1825" s="63">
        <v>29.982441699999999</v>
      </c>
      <c r="I1825" s="64">
        <v>-97.840099999999893</v>
      </c>
      <c r="J1825" s="65" t="s">
        <v>50</v>
      </c>
      <c r="K1825" s="66" t="s">
        <v>51</v>
      </c>
      <c r="L1825" s="62" t="s">
        <v>52</v>
      </c>
      <c r="M1825" s="69"/>
      <c r="N1825" s="65" t="s">
        <v>50</v>
      </c>
      <c r="O1825" s="66" t="s">
        <v>52</v>
      </c>
      <c r="P1825" s="69"/>
      <c r="Q1825" s="55" t="str">
        <f t="shared" si="28"/>
        <v>Non-Lead</v>
      </c>
      <c r="R1825" s="70" t="s">
        <v>51</v>
      </c>
      <c r="S1825" s="70" t="s">
        <v>51</v>
      </c>
      <c r="T1825" s="70"/>
      <c r="U1825" s="71" t="s">
        <v>53</v>
      </c>
      <c r="V1825" s="71" t="s">
        <v>51</v>
      </c>
      <c r="W1825" s="71" t="s">
        <v>51</v>
      </c>
      <c r="X1825" s="71" t="s">
        <v>51</v>
      </c>
      <c r="Y1825" s="72" t="str">
        <f>IF((OR((AND('[1]PWS Information'!$E$10="CWS",U1825="Single Family Residence",Q1825="Lead")),
(AND('[1]PWS Information'!$E$10="CWS",U1825="Multiple Family Residence",'[1]PWS Information'!$E$11="Yes",Q1825="Lead")),
(AND('[1]PWS Information'!$E$10="NTNC",Q1825="Lead")))),"Tier 1",
IF((OR((AND('[1]PWS Information'!$E$10="CWS",U1825="Multiple Family Residence",'[1]PWS Information'!$E$11="No",Q1825="Lead")),
(AND('[1]PWS Information'!$E$10="CWS",U1825="Other",Q1825="Lead")),
(AND('[1]PWS Information'!$E$10="CWS",U1825="Building",Q1825="Lead")))),"Tier 2",
IF((OR((AND('[1]PWS Information'!$E$10="CWS",U1825="Single Family Residence",Q1825="Galvanized Requiring Replacement")),
(AND('[1]PWS Information'!$E$10="CWS",U1825="Single Family Residence",Q1825="Galvanized Requiring Replacement",R1825="Yes")),
(AND('[1]PWS Information'!$E$10="NTNC",Q1825="Galvanized Requiring Replacement")),
(AND('[1]PWS Information'!$E$10="NTNC",U1825="Single Family Residence",R1825="Yes")))),"Tier 3",
IF((OR((AND('[1]PWS Information'!$E$10="CWS",U1825="Single Family Residence",S1825="Yes",Q1825="Non-Lead", J1825="Non-Lead - Copper",L1825="Before 1989")),
(AND('[1]PWS Information'!$E$10="CWS",U1825="Single Family Residence",S1825="Yes",Q1825="Non-Lead", N1825="Non-Lead - Copper",O1825="Before 1989")))),"Tier 4",
IF((OR((AND('[1]PWS Information'!$E$10="NTNC",Q1825="Non-Lead")),
(AND('[1]PWS Information'!$E$10="CWS",Q1825="Non-Lead",S1825="")),
(AND('[1]PWS Information'!$E$10="CWS",Q1825="Non-Lead",S1825="No")),
(AND('[1]PWS Information'!$E$10="CWS",Q1825="Non-Lead",S1825="Don't Know")),
(AND('[1]PWS Information'!$E$10="CWS",Q1825="Non-Lead", J1825="Non-Lead - Copper", S1825="Yes", L1825="Between 1989 and 2014")),
(AND('[1]PWS Information'!$E$10="CWS",Q1825="Non-Lead", J1825="Non-Lead - Copper", S1825="Yes", L1825="After 2014")),
(AND('[1]PWS Information'!$E$10="CWS",Q1825="Non-Lead", J1825="Non-Lead - Copper", S1825="Yes", L1825="Unknown")),
(AND('[1]PWS Information'!$E$10="CWS",Q1825="Non-Lead", N1825="Non-Lead - Copper", S1825="Yes", O1825="Between 1989 and 2014")),
(AND('[1]PWS Information'!$E$10="CWS",Q1825="Non-Lead", N1825="Non-Lead - Copper", S1825="Yes", O1825="After 2014")),
(AND('[1]PWS Information'!$E$10="CWS",Q1825="Non-Lead", N1825="Non-Lead - Copper", S1825="Yes", O1825="Unknown")),
(AND('[1]PWS Information'!$E$10="CWS",Q1825="Unknown")),
(AND('[1]PWS Information'!$E$10="NTNC",Q1825="Unknown")))),"Tier 5",
"")))))</f>
        <v>Tier 5</v>
      </c>
      <c r="Z1825" s="71"/>
      <c r="AA1825" s="71"/>
    </row>
    <row r="1826" spans="1:27" ht="57.6" x14ac:dyDescent="0.3">
      <c r="A1826" s="17"/>
      <c r="B1826" s="70">
        <v>13545090</v>
      </c>
      <c r="C1826" s="60">
        <v>1420</v>
      </c>
      <c r="D1826" s="61" t="s">
        <v>497</v>
      </c>
      <c r="E1826" s="61" t="s">
        <v>49</v>
      </c>
      <c r="F1826" s="61">
        <v>78640</v>
      </c>
      <c r="G1826" s="62" t="s">
        <v>498</v>
      </c>
      <c r="H1826" s="63">
        <v>29.982655600000001</v>
      </c>
      <c r="I1826" s="64">
        <v>-97.840627777777698</v>
      </c>
      <c r="J1826" s="65" t="s">
        <v>50</v>
      </c>
      <c r="K1826" s="66" t="s">
        <v>51</v>
      </c>
      <c r="L1826" s="62" t="s">
        <v>52</v>
      </c>
      <c r="M1826" s="69"/>
      <c r="N1826" s="65" t="s">
        <v>50</v>
      </c>
      <c r="O1826" s="66" t="s">
        <v>52</v>
      </c>
      <c r="P1826" s="69"/>
      <c r="Q1826" s="55" t="str">
        <f t="shared" si="28"/>
        <v>Non-Lead</v>
      </c>
      <c r="R1826" s="70" t="s">
        <v>51</v>
      </c>
      <c r="S1826" s="70" t="s">
        <v>51</v>
      </c>
      <c r="T1826" s="70"/>
      <c r="U1826" s="71" t="s">
        <v>53</v>
      </c>
      <c r="V1826" s="71" t="s">
        <v>51</v>
      </c>
      <c r="W1826" s="71" t="s">
        <v>51</v>
      </c>
      <c r="X1826" s="71" t="s">
        <v>51</v>
      </c>
      <c r="Y1826" s="72" t="str">
        <f>IF((OR((AND('[1]PWS Information'!$E$10="CWS",U1826="Single Family Residence",Q1826="Lead")),
(AND('[1]PWS Information'!$E$10="CWS",U1826="Multiple Family Residence",'[1]PWS Information'!$E$11="Yes",Q1826="Lead")),
(AND('[1]PWS Information'!$E$10="NTNC",Q1826="Lead")))),"Tier 1",
IF((OR((AND('[1]PWS Information'!$E$10="CWS",U1826="Multiple Family Residence",'[1]PWS Information'!$E$11="No",Q1826="Lead")),
(AND('[1]PWS Information'!$E$10="CWS",U1826="Other",Q1826="Lead")),
(AND('[1]PWS Information'!$E$10="CWS",U1826="Building",Q1826="Lead")))),"Tier 2",
IF((OR((AND('[1]PWS Information'!$E$10="CWS",U1826="Single Family Residence",Q1826="Galvanized Requiring Replacement")),
(AND('[1]PWS Information'!$E$10="CWS",U1826="Single Family Residence",Q1826="Galvanized Requiring Replacement",R1826="Yes")),
(AND('[1]PWS Information'!$E$10="NTNC",Q1826="Galvanized Requiring Replacement")),
(AND('[1]PWS Information'!$E$10="NTNC",U1826="Single Family Residence",R1826="Yes")))),"Tier 3",
IF((OR((AND('[1]PWS Information'!$E$10="CWS",U1826="Single Family Residence",S1826="Yes",Q1826="Non-Lead", J1826="Non-Lead - Copper",L1826="Before 1989")),
(AND('[1]PWS Information'!$E$10="CWS",U1826="Single Family Residence",S1826="Yes",Q1826="Non-Lead", N1826="Non-Lead - Copper",O1826="Before 1989")))),"Tier 4",
IF((OR((AND('[1]PWS Information'!$E$10="NTNC",Q1826="Non-Lead")),
(AND('[1]PWS Information'!$E$10="CWS",Q1826="Non-Lead",S1826="")),
(AND('[1]PWS Information'!$E$10="CWS",Q1826="Non-Lead",S1826="No")),
(AND('[1]PWS Information'!$E$10="CWS",Q1826="Non-Lead",S1826="Don't Know")),
(AND('[1]PWS Information'!$E$10="CWS",Q1826="Non-Lead", J1826="Non-Lead - Copper", S1826="Yes", L1826="Between 1989 and 2014")),
(AND('[1]PWS Information'!$E$10="CWS",Q1826="Non-Lead", J1826="Non-Lead - Copper", S1826="Yes", L1826="After 2014")),
(AND('[1]PWS Information'!$E$10="CWS",Q1826="Non-Lead", J1826="Non-Lead - Copper", S1826="Yes", L1826="Unknown")),
(AND('[1]PWS Information'!$E$10="CWS",Q1826="Non-Lead", N1826="Non-Lead - Copper", S1826="Yes", O1826="Between 1989 and 2014")),
(AND('[1]PWS Information'!$E$10="CWS",Q1826="Non-Lead", N1826="Non-Lead - Copper", S1826="Yes", O1826="After 2014")),
(AND('[1]PWS Information'!$E$10="CWS",Q1826="Non-Lead", N1826="Non-Lead - Copper", S1826="Yes", O1826="Unknown")),
(AND('[1]PWS Information'!$E$10="CWS",Q1826="Unknown")),
(AND('[1]PWS Information'!$E$10="NTNC",Q1826="Unknown")))),"Tier 5",
"")))))</f>
        <v>Tier 5</v>
      </c>
      <c r="Z1826" s="71"/>
      <c r="AA1826" s="71"/>
    </row>
    <row r="1827" spans="1:27" ht="57.6" x14ac:dyDescent="0.3">
      <c r="A1827" s="1"/>
      <c r="B1827" s="70">
        <v>13273184</v>
      </c>
      <c r="C1827" s="60">
        <v>1421</v>
      </c>
      <c r="D1827" s="61" t="s">
        <v>497</v>
      </c>
      <c r="E1827" s="61" t="s">
        <v>49</v>
      </c>
      <c r="F1827" s="61">
        <v>78640</v>
      </c>
      <c r="G1827" s="62" t="s">
        <v>498</v>
      </c>
      <c r="H1827" s="63">
        <v>29.9823472</v>
      </c>
      <c r="I1827" s="64">
        <v>-97.840233333333302</v>
      </c>
      <c r="J1827" s="65" t="s">
        <v>50</v>
      </c>
      <c r="K1827" s="66" t="s">
        <v>51</v>
      </c>
      <c r="L1827" s="62" t="s">
        <v>52</v>
      </c>
      <c r="M1827" s="69"/>
      <c r="N1827" s="65" t="s">
        <v>50</v>
      </c>
      <c r="O1827" s="66" t="s">
        <v>52</v>
      </c>
      <c r="P1827" s="69"/>
      <c r="Q1827" s="55" t="str">
        <f t="shared" si="28"/>
        <v>Non-Lead</v>
      </c>
      <c r="R1827" s="70" t="s">
        <v>51</v>
      </c>
      <c r="S1827" s="70" t="s">
        <v>51</v>
      </c>
      <c r="T1827" s="70"/>
      <c r="U1827" s="71" t="s">
        <v>53</v>
      </c>
      <c r="V1827" s="71" t="s">
        <v>51</v>
      </c>
      <c r="W1827" s="71" t="s">
        <v>51</v>
      </c>
      <c r="X1827" s="71" t="s">
        <v>51</v>
      </c>
      <c r="Y1827" s="72" t="str">
        <f>IF((OR((AND('[1]PWS Information'!$E$10="CWS",U1827="Single Family Residence",Q1827="Lead")),
(AND('[1]PWS Information'!$E$10="CWS",U1827="Multiple Family Residence",'[1]PWS Information'!$E$11="Yes",Q1827="Lead")),
(AND('[1]PWS Information'!$E$10="NTNC",Q1827="Lead")))),"Tier 1",
IF((OR((AND('[1]PWS Information'!$E$10="CWS",U1827="Multiple Family Residence",'[1]PWS Information'!$E$11="No",Q1827="Lead")),
(AND('[1]PWS Information'!$E$10="CWS",U1827="Other",Q1827="Lead")),
(AND('[1]PWS Information'!$E$10="CWS",U1827="Building",Q1827="Lead")))),"Tier 2",
IF((OR((AND('[1]PWS Information'!$E$10="CWS",U1827="Single Family Residence",Q1827="Galvanized Requiring Replacement")),
(AND('[1]PWS Information'!$E$10="CWS",U1827="Single Family Residence",Q1827="Galvanized Requiring Replacement",R1827="Yes")),
(AND('[1]PWS Information'!$E$10="NTNC",Q1827="Galvanized Requiring Replacement")),
(AND('[1]PWS Information'!$E$10="NTNC",U1827="Single Family Residence",R1827="Yes")))),"Tier 3",
IF((OR((AND('[1]PWS Information'!$E$10="CWS",U1827="Single Family Residence",S1827="Yes",Q1827="Non-Lead", J1827="Non-Lead - Copper",L1827="Before 1989")),
(AND('[1]PWS Information'!$E$10="CWS",U1827="Single Family Residence",S1827="Yes",Q1827="Non-Lead", N1827="Non-Lead - Copper",O1827="Before 1989")))),"Tier 4",
IF((OR((AND('[1]PWS Information'!$E$10="NTNC",Q1827="Non-Lead")),
(AND('[1]PWS Information'!$E$10="CWS",Q1827="Non-Lead",S1827="")),
(AND('[1]PWS Information'!$E$10="CWS",Q1827="Non-Lead",S1827="No")),
(AND('[1]PWS Information'!$E$10="CWS",Q1827="Non-Lead",S1827="Don't Know")),
(AND('[1]PWS Information'!$E$10="CWS",Q1827="Non-Lead", J1827="Non-Lead - Copper", S1827="Yes", L1827="Between 1989 and 2014")),
(AND('[1]PWS Information'!$E$10="CWS",Q1827="Non-Lead", J1827="Non-Lead - Copper", S1827="Yes", L1827="After 2014")),
(AND('[1]PWS Information'!$E$10="CWS",Q1827="Non-Lead", J1827="Non-Lead - Copper", S1827="Yes", L1827="Unknown")),
(AND('[1]PWS Information'!$E$10="CWS",Q1827="Non-Lead", N1827="Non-Lead - Copper", S1827="Yes", O1827="Between 1989 and 2014")),
(AND('[1]PWS Information'!$E$10="CWS",Q1827="Non-Lead", N1827="Non-Lead - Copper", S1827="Yes", O1827="After 2014")),
(AND('[1]PWS Information'!$E$10="CWS",Q1827="Non-Lead", N1827="Non-Lead - Copper", S1827="Yes", O1827="Unknown")),
(AND('[1]PWS Information'!$E$10="CWS",Q1827="Unknown")),
(AND('[1]PWS Information'!$E$10="NTNC",Q1827="Unknown")))),"Tier 5",
"")))))</f>
        <v>Tier 5</v>
      </c>
      <c r="Z1827" s="71"/>
      <c r="AA1827" s="71"/>
    </row>
    <row r="1828" spans="1:27" ht="57.6" x14ac:dyDescent="0.3">
      <c r="A1828" s="1"/>
      <c r="B1828" s="70">
        <v>13552367</v>
      </c>
      <c r="C1828" s="60">
        <v>1432</v>
      </c>
      <c r="D1828" s="61" t="s">
        <v>497</v>
      </c>
      <c r="E1828" s="61" t="s">
        <v>49</v>
      </c>
      <c r="F1828" s="61">
        <v>78640</v>
      </c>
      <c r="G1828" s="62" t="s">
        <v>498</v>
      </c>
      <c r="H1828" s="63">
        <v>29.982541699999999</v>
      </c>
      <c r="I1828" s="64">
        <v>-97.840769444444405</v>
      </c>
      <c r="J1828" s="65" t="s">
        <v>50</v>
      </c>
      <c r="K1828" s="66" t="s">
        <v>51</v>
      </c>
      <c r="L1828" s="62" t="s">
        <v>52</v>
      </c>
      <c r="M1828" s="69"/>
      <c r="N1828" s="65" t="s">
        <v>50</v>
      </c>
      <c r="O1828" s="66" t="s">
        <v>52</v>
      </c>
      <c r="P1828" s="69"/>
      <c r="Q1828" s="55" t="str">
        <f t="shared" si="28"/>
        <v>Non-Lead</v>
      </c>
      <c r="R1828" s="70" t="s">
        <v>51</v>
      </c>
      <c r="S1828" s="70" t="s">
        <v>51</v>
      </c>
      <c r="T1828" s="70"/>
      <c r="U1828" s="71" t="s">
        <v>53</v>
      </c>
      <c r="V1828" s="71" t="s">
        <v>51</v>
      </c>
      <c r="W1828" s="71" t="s">
        <v>51</v>
      </c>
      <c r="X1828" s="71" t="s">
        <v>51</v>
      </c>
      <c r="Y1828" s="72" t="str">
        <f>IF((OR((AND('[1]PWS Information'!$E$10="CWS",U1828="Single Family Residence",Q1828="Lead")),
(AND('[1]PWS Information'!$E$10="CWS",U1828="Multiple Family Residence",'[1]PWS Information'!$E$11="Yes",Q1828="Lead")),
(AND('[1]PWS Information'!$E$10="NTNC",Q1828="Lead")))),"Tier 1",
IF((OR((AND('[1]PWS Information'!$E$10="CWS",U1828="Multiple Family Residence",'[1]PWS Information'!$E$11="No",Q1828="Lead")),
(AND('[1]PWS Information'!$E$10="CWS",U1828="Other",Q1828="Lead")),
(AND('[1]PWS Information'!$E$10="CWS",U1828="Building",Q1828="Lead")))),"Tier 2",
IF((OR((AND('[1]PWS Information'!$E$10="CWS",U1828="Single Family Residence",Q1828="Galvanized Requiring Replacement")),
(AND('[1]PWS Information'!$E$10="CWS",U1828="Single Family Residence",Q1828="Galvanized Requiring Replacement",R1828="Yes")),
(AND('[1]PWS Information'!$E$10="NTNC",Q1828="Galvanized Requiring Replacement")),
(AND('[1]PWS Information'!$E$10="NTNC",U1828="Single Family Residence",R1828="Yes")))),"Tier 3",
IF((OR((AND('[1]PWS Information'!$E$10="CWS",U1828="Single Family Residence",S1828="Yes",Q1828="Non-Lead", J1828="Non-Lead - Copper",L1828="Before 1989")),
(AND('[1]PWS Information'!$E$10="CWS",U1828="Single Family Residence",S1828="Yes",Q1828="Non-Lead", N1828="Non-Lead - Copper",O1828="Before 1989")))),"Tier 4",
IF((OR((AND('[1]PWS Information'!$E$10="NTNC",Q1828="Non-Lead")),
(AND('[1]PWS Information'!$E$10="CWS",Q1828="Non-Lead",S1828="")),
(AND('[1]PWS Information'!$E$10="CWS",Q1828="Non-Lead",S1828="No")),
(AND('[1]PWS Information'!$E$10="CWS",Q1828="Non-Lead",S1828="Don't Know")),
(AND('[1]PWS Information'!$E$10="CWS",Q1828="Non-Lead", J1828="Non-Lead - Copper", S1828="Yes", L1828="Between 1989 and 2014")),
(AND('[1]PWS Information'!$E$10="CWS",Q1828="Non-Lead", J1828="Non-Lead - Copper", S1828="Yes", L1828="After 2014")),
(AND('[1]PWS Information'!$E$10="CWS",Q1828="Non-Lead", J1828="Non-Lead - Copper", S1828="Yes", L1828="Unknown")),
(AND('[1]PWS Information'!$E$10="CWS",Q1828="Non-Lead", N1828="Non-Lead - Copper", S1828="Yes", O1828="Between 1989 and 2014")),
(AND('[1]PWS Information'!$E$10="CWS",Q1828="Non-Lead", N1828="Non-Lead - Copper", S1828="Yes", O1828="After 2014")),
(AND('[1]PWS Information'!$E$10="CWS",Q1828="Non-Lead", N1828="Non-Lead - Copper", S1828="Yes", O1828="Unknown")),
(AND('[1]PWS Information'!$E$10="CWS",Q1828="Unknown")),
(AND('[1]PWS Information'!$E$10="NTNC",Q1828="Unknown")))),"Tier 5",
"")))))</f>
        <v>Tier 5</v>
      </c>
      <c r="Z1828" s="71"/>
      <c r="AA1828" s="71"/>
    </row>
    <row r="1829" spans="1:27" ht="57.6" x14ac:dyDescent="0.3">
      <c r="A1829" s="1"/>
      <c r="B1829" s="70">
        <v>13458684</v>
      </c>
      <c r="C1829" s="60">
        <v>1433</v>
      </c>
      <c r="D1829" s="61" t="s">
        <v>497</v>
      </c>
      <c r="E1829" s="61" t="s">
        <v>49</v>
      </c>
      <c r="F1829" s="61">
        <v>78640</v>
      </c>
      <c r="G1829" s="62" t="s">
        <v>498</v>
      </c>
      <c r="H1829" s="63">
        <v>29.982199999999999</v>
      </c>
      <c r="I1829" s="64">
        <v>-97.840374999999995</v>
      </c>
      <c r="J1829" s="65" t="s">
        <v>50</v>
      </c>
      <c r="K1829" s="66" t="s">
        <v>51</v>
      </c>
      <c r="L1829" s="62" t="s">
        <v>52</v>
      </c>
      <c r="M1829" s="69"/>
      <c r="N1829" s="65" t="s">
        <v>50</v>
      </c>
      <c r="O1829" s="66" t="s">
        <v>52</v>
      </c>
      <c r="P1829" s="69"/>
      <c r="Q1829" s="55" t="str">
        <f t="shared" si="28"/>
        <v>Non-Lead</v>
      </c>
      <c r="R1829" s="70" t="s">
        <v>51</v>
      </c>
      <c r="S1829" s="70" t="s">
        <v>51</v>
      </c>
      <c r="T1829" s="70"/>
      <c r="U1829" s="71" t="s">
        <v>53</v>
      </c>
      <c r="V1829" s="71" t="s">
        <v>51</v>
      </c>
      <c r="W1829" s="71" t="s">
        <v>51</v>
      </c>
      <c r="X1829" s="71" t="s">
        <v>51</v>
      </c>
      <c r="Y1829" s="72" t="str">
        <f>IF((OR((AND('[1]PWS Information'!$E$10="CWS",U1829="Single Family Residence",Q1829="Lead")),
(AND('[1]PWS Information'!$E$10="CWS",U1829="Multiple Family Residence",'[1]PWS Information'!$E$11="Yes",Q1829="Lead")),
(AND('[1]PWS Information'!$E$10="NTNC",Q1829="Lead")))),"Tier 1",
IF((OR((AND('[1]PWS Information'!$E$10="CWS",U1829="Multiple Family Residence",'[1]PWS Information'!$E$11="No",Q1829="Lead")),
(AND('[1]PWS Information'!$E$10="CWS",U1829="Other",Q1829="Lead")),
(AND('[1]PWS Information'!$E$10="CWS",U1829="Building",Q1829="Lead")))),"Tier 2",
IF((OR((AND('[1]PWS Information'!$E$10="CWS",U1829="Single Family Residence",Q1829="Galvanized Requiring Replacement")),
(AND('[1]PWS Information'!$E$10="CWS",U1829="Single Family Residence",Q1829="Galvanized Requiring Replacement",R1829="Yes")),
(AND('[1]PWS Information'!$E$10="NTNC",Q1829="Galvanized Requiring Replacement")),
(AND('[1]PWS Information'!$E$10="NTNC",U1829="Single Family Residence",R1829="Yes")))),"Tier 3",
IF((OR((AND('[1]PWS Information'!$E$10="CWS",U1829="Single Family Residence",S1829="Yes",Q1829="Non-Lead", J1829="Non-Lead - Copper",L1829="Before 1989")),
(AND('[1]PWS Information'!$E$10="CWS",U1829="Single Family Residence",S1829="Yes",Q1829="Non-Lead", N1829="Non-Lead - Copper",O1829="Before 1989")))),"Tier 4",
IF((OR((AND('[1]PWS Information'!$E$10="NTNC",Q1829="Non-Lead")),
(AND('[1]PWS Information'!$E$10="CWS",Q1829="Non-Lead",S1829="")),
(AND('[1]PWS Information'!$E$10="CWS",Q1829="Non-Lead",S1829="No")),
(AND('[1]PWS Information'!$E$10="CWS",Q1829="Non-Lead",S1829="Don't Know")),
(AND('[1]PWS Information'!$E$10="CWS",Q1829="Non-Lead", J1829="Non-Lead - Copper", S1829="Yes", L1829="Between 1989 and 2014")),
(AND('[1]PWS Information'!$E$10="CWS",Q1829="Non-Lead", J1829="Non-Lead - Copper", S1829="Yes", L1829="After 2014")),
(AND('[1]PWS Information'!$E$10="CWS",Q1829="Non-Lead", J1829="Non-Lead - Copper", S1829="Yes", L1829="Unknown")),
(AND('[1]PWS Information'!$E$10="CWS",Q1829="Non-Lead", N1829="Non-Lead - Copper", S1829="Yes", O1829="Between 1989 and 2014")),
(AND('[1]PWS Information'!$E$10="CWS",Q1829="Non-Lead", N1829="Non-Lead - Copper", S1829="Yes", O1829="After 2014")),
(AND('[1]PWS Information'!$E$10="CWS",Q1829="Non-Lead", N1829="Non-Lead - Copper", S1829="Yes", O1829="Unknown")),
(AND('[1]PWS Information'!$E$10="CWS",Q1829="Unknown")),
(AND('[1]PWS Information'!$E$10="NTNC",Q1829="Unknown")))),"Tier 5",
"")))))</f>
        <v>Tier 5</v>
      </c>
      <c r="Z1829" s="71"/>
      <c r="AA1829" s="71"/>
    </row>
    <row r="1830" spans="1:27" ht="57.6" x14ac:dyDescent="0.3">
      <c r="A1830" s="17"/>
      <c r="B1830" s="70">
        <v>12478333</v>
      </c>
      <c r="C1830" s="60">
        <v>1458</v>
      </c>
      <c r="D1830" s="61" t="s">
        <v>497</v>
      </c>
      <c r="E1830" s="61" t="s">
        <v>49</v>
      </c>
      <c r="F1830" s="61">
        <v>78640</v>
      </c>
      <c r="G1830" s="62" t="s">
        <v>498</v>
      </c>
      <c r="H1830" s="63">
        <v>29.982219400000002</v>
      </c>
      <c r="I1830" s="64">
        <v>-97.841130555555495</v>
      </c>
      <c r="J1830" s="65" t="s">
        <v>50</v>
      </c>
      <c r="K1830" s="66" t="s">
        <v>51</v>
      </c>
      <c r="L1830" s="62" t="s">
        <v>52</v>
      </c>
      <c r="M1830" s="69"/>
      <c r="N1830" s="65" t="s">
        <v>50</v>
      </c>
      <c r="O1830" s="66" t="s">
        <v>52</v>
      </c>
      <c r="P1830" s="69"/>
      <c r="Q1830" s="55" t="str">
        <f t="shared" si="28"/>
        <v>Non-Lead</v>
      </c>
      <c r="R1830" s="70" t="s">
        <v>51</v>
      </c>
      <c r="S1830" s="70" t="s">
        <v>51</v>
      </c>
      <c r="T1830" s="70"/>
      <c r="U1830" s="71" t="s">
        <v>53</v>
      </c>
      <c r="V1830" s="71" t="s">
        <v>51</v>
      </c>
      <c r="W1830" s="71" t="s">
        <v>51</v>
      </c>
      <c r="X1830" s="71" t="s">
        <v>51</v>
      </c>
      <c r="Y1830" s="72" t="str">
        <f>IF((OR((AND('[1]PWS Information'!$E$10="CWS",U1830="Single Family Residence",Q1830="Lead")),
(AND('[1]PWS Information'!$E$10="CWS",U1830="Multiple Family Residence",'[1]PWS Information'!$E$11="Yes",Q1830="Lead")),
(AND('[1]PWS Information'!$E$10="NTNC",Q1830="Lead")))),"Tier 1",
IF((OR((AND('[1]PWS Information'!$E$10="CWS",U1830="Multiple Family Residence",'[1]PWS Information'!$E$11="No",Q1830="Lead")),
(AND('[1]PWS Information'!$E$10="CWS",U1830="Other",Q1830="Lead")),
(AND('[1]PWS Information'!$E$10="CWS",U1830="Building",Q1830="Lead")))),"Tier 2",
IF((OR((AND('[1]PWS Information'!$E$10="CWS",U1830="Single Family Residence",Q1830="Galvanized Requiring Replacement")),
(AND('[1]PWS Information'!$E$10="CWS",U1830="Single Family Residence",Q1830="Galvanized Requiring Replacement",R1830="Yes")),
(AND('[1]PWS Information'!$E$10="NTNC",Q1830="Galvanized Requiring Replacement")),
(AND('[1]PWS Information'!$E$10="NTNC",U1830="Single Family Residence",R1830="Yes")))),"Tier 3",
IF((OR((AND('[1]PWS Information'!$E$10="CWS",U1830="Single Family Residence",S1830="Yes",Q1830="Non-Lead", J1830="Non-Lead - Copper",L1830="Before 1989")),
(AND('[1]PWS Information'!$E$10="CWS",U1830="Single Family Residence",S1830="Yes",Q1830="Non-Lead", N1830="Non-Lead - Copper",O1830="Before 1989")))),"Tier 4",
IF((OR((AND('[1]PWS Information'!$E$10="NTNC",Q1830="Non-Lead")),
(AND('[1]PWS Information'!$E$10="CWS",Q1830="Non-Lead",S1830="")),
(AND('[1]PWS Information'!$E$10="CWS",Q1830="Non-Lead",S1830="No")),
(AND('[1]PWS Information'!$E$10="CWS",Q1830="Non-Lead",S1830="Don't Know")),
(AND('[1]PWS Information'!$E$10="CWS",Q1830="Non-Lead", J1830="Non-Lead - Copper", S1830="Yes", L1830="Between 1989 and 2014")),
(AND('[1]PWS Information'!$E$10="CWS",Q1830="Non-Lead", J1830="Non-Lead - Copper", S1830="Yes", L1830="After 2014")),
(AND('[1]PWS Information'!$E$10="CWS",Q1830="Non-Lead", J1830="Non-Lead - Copper", S1830="Yes", L1830="Unknown")),
(AND('[1]PWS Information'!$E$10="CWS",Q1830="Non-Lead", N1830="Non-Lead - Copper", S1830="Yes", O1830="Between 1989 and 2014")),
(AND('[1]PWS Information'!$E$10="CWS",Q1830="Non-Lead", N1830="Non-Lead - Copper", S1830="Yes", O1830="After 2014")),
(AND('[1]PWS Information'!$E$10="CWS",Q1830="Non-Lead", N1830="Non-Lead - Copper", S1830="Yes", O1830="Unknown")),
(AND('[1]PWS Information'!$E$10="CWS",Q1830="Unknown")),
(AND('[1]PWS Information'!$E$10="NTNC",Q1830="Unknown")))),"Tier 5",
"")))))</f>
        <v>Tier 5</v>
      </c>
      <c r="Z1830" s="71"/>
      <c r="AA1830" s="71"/>
    </row>
    <row r="1831" spans="1:27" ht="57.6" x14ac:dyDescent="0.3">
      <c r="A1831" s="1"/>
      <c r="B1831" s="70">
        <v>12342211</v>
      </c>
      <c r="C1831" s="60">
        <v>1459</v>
      </c>
      <c r="D1831" s="61" t="s">
        <v>497</v>
      </c>
      <c r="E1831" s="61" t="s">
        <v>49</v>
      </c>
      <c r="F1831" s="61">
        <v>78640</v>
      </c>
      <c r="G1831" s="62" t="s">
        <v>498</v>
      </c>
      <c r="H1831" s="63">
        <v>29.981877799999999</v>
      </c>
      <c r="I1831" s="64">
        <v>-97.840733333333304</v>
      </c>
      <c r="J1831" s="65" t="s">
        <v>50</v>
      </c>
      <c r="K1831" s="66" t="s">
        <v>51</v>
      </c>
      <c r="L1831" s="62" t="s">
        <v>52</v>
      </c>
      <c r="M1831" s="69"/>
      <c r="N1831" s="65" t="s">
        <v>50</v>
      </c>
      <c r="O1831" s="66" t="s">
        <v>52</v>
      </c>
      <c r="P1831" s="69"/>
      <c r="Q1831" s="55" t="str">
        <f t="shared" si="28"/>
        <v>Non-Lead</v>
      </c>
      <c r="R1831" s="70" t="s">
        <v>51</v>
      </c>
      <c r="S1831" s="70" t="s">
        <v>51</v>
      </c>
      <c r="T1831" s="70"/>
      <c r="U1831" s="71" t="s">
        <v>53</v>
      </c>
      <c r="V1831" s="71" t="s">
        <v>51</v>
      </c>
      <c r="W1831" s="71" t="s">
        <v>51</v>
      </c>
      <c r="X1831" s="71" t="s">
        <v>51</v>
      </c>
      <c r="Y1831" s="72" t="str">
        <f>IF((OR((AND('[1]PWS Information'!$E$10="CWS",U1831="Single Family Residence",Q1831="Lead")),
(AND('[1]PWS Information'!$E$10="CWS",U1831="Multiple Family Residence",'[1]PWS Information'!$E$11="Yes",Q1831="Lead")),
(AND('[1]PWS Information'!$E$10="NTNC",Q1831="Lead")))),"Tier 1",
IF((OR((AND('[1]PWS Information'!$E$10="CWS",U1831="Multiple Family Residence",'[1]PWS Information'!$E$11="No",Q1831="Lead")),
(AND('[1]PWS Information'!$E$10="CWS",U1831="Other",Q1831="Lead")),
(AND('[1]PWS Information'!$E$10="CWS",U1831="Building",Q1831="Lead")))),"Tier 2",
IF((OR((AND('[1]PWS Information'!$E$10="CWS",U1831="Single Family Residence",Q1831="Galvanized Requiring Replacement")),
(AND('[1]PWS Information'!$E$10="CWS",U1831="Single Family Residence",Q1831="Galvanized Requiring Replacement",R1831="Yes")),
(AND('[1]PWS Information'!$E$10="NTNC",Q1831="Galvanized Requiring Replacement")),
(AND('[1]PWS Information'!$E$10="NTNC",U1831="Single Family Residence",R1831="Yes")))),"Tier 3",
IF((OR((AND('[1]PWS Information'!$E$10="CWS",U1831="Single Family Residence",S1831="Yes",Q1831="Non-Lead", J1831="Non-Lead - Copper",L1831="Before 1989")),
(AND('[1]PWS Information'!$E$10="CWS",U1831="Single Family Residence",S1831="Yes",Q1831="Non-Lead", N1831="Non-Lead - Copper",O1831="Before 1989")))),"Tier 4",
IF((OR((AND('[1]PWS Information'!$E$10="NTNC",Q1831="Non-Lead")),
(AND('[1]PWS Information'!$E$10="CWS",Q1831="Non-Lead",S1831="")),
(AND('[1]PWS Information'!$E$10="CWS",Q1831="Non-Lead",S1831="No")),
(AND('[1]PWS Information'!$E$10="CWS",Q1831="Non-Lead",S1831="Don't Know")),
(AND('[1]PWS Information'!$E$10="CWS",Q1831="Non-Lead", J1831="Non-Lead - Copper", S1831="Yes", L1831="Between 1989 and 2014")),
(AND('[1]PWS Information'!$E$10="CWS",Q1831="Non-Lead", J1831="Non-Lead - Copper", S1831="Yes", L1831="After 2014")),
(AND('[1]PWS Information'!$E$10="CWS",Q1831="Non-Lead", J1831="Non-Lead - Copper", S1831="Yes", L1831="Unknown")),
(AND('[1]PWS Information'!$E$10="CWS",Q1831="Non-Lead", N1831="Non-Lead - Copper", S1831="Yes", O1831="Between 1989 and 2014")),
(AND('[1]PWS Information'!$E$10="CWS",Q1831="Non-Lead", N1831="Non-Lead - Copper", S1831="Yes", O1831="After 2014")),
(AND('[1]PWS Information'!$E$10="CWS",Q1831="Non-Lead", N1831="Non-Lead - Copper", S1831="Yes", O1831="Unknown")),
(AND('[1]PWS Information'!$E$10="CWS",Q1831="Unknown")),
(AND('[1]PWS Information'!$E$10="NTNC",Q1831="Unknown")))),"Tier 5",
"")))))</f>
        <v>Tier 5</v>
      </c>
      <c r="Z1831" s="71"/>
      <c r="AA1831" s="71"/>
    </row>
    <row r="1832" spans="1:27" ht="57.6" x14ac:dyDescent="0.3">
      <c r="A1832" s="1"/>
      <c r="B1832" s="70">
        <v>12477926</v>
      </c>
      <c r="C1832" s="60">
        <v>1470</v>
      </c>
      <c r="D1832" s="61" t="s">
        <v>497</v>
      </c>
      <c r="E1832" s="61" t="s">
        <v>49</v>
      </c>
      <c r="F1832" s="61">
        <v>78640</v>
      </c>
      <c r="G1832" s="62" t="s">
        <v>498</v>
      </c>
      <c r="H1832" s="63">
        <v>29.982088900000001</v>
      </c>
      <c r="I1832" s="64">
        <v>-97.841227777777704</v>
      </c>
      <c r="J1832" s="65" t="s">
        <v>50</v>
      </c>
      <c r="K1832" s="66" t="s">
        <v>51</v>
      </c>
      <c r="L1832" s="62" t="s">
        <v>52</v>
      </c>
      <c r="M1832" s="69"/>
      <c r="N1832" s="65" t="s">
        <v>50</v>
      </c>
      <c r="O1832" s="66" t="s">
        <v>52</v>
      </c>
      <c r="P1832" s="69"/>
      <c r="Q1832" s="55" t="str">
        <f t="shared" si="28"/>
        <v>Non-Lead</v>
      </c>
      <c r="R1832" s="70" t="s">
        <v>51</v>
      </c>
      <c r="S1832" s="70" t="s">
        <v>51</v>
      </c>
      <c r="T1832" s="70"/>
      <c r="U1832" s="71" t="s">
        <v>53</v>
      </c>
      <c r="V1832" s="71" t="s">
        <v>51</v>
      </c>
      <c r="W1832" s="71" t="s">
        <v>51</v>
      </c>
      <c r="X1832" s="71" t="s">
        <v>51</v>
      </c>
      <c r="Y1832" s="72" t="str">
        <f>IF((OR((AND('[1]PWS Information'!$E$10="CWS",U1832="Single Family Residence",Q1832="Lead")),
(AND('[1]PWS Information'!$E$10="CWS",U1832="Multiple Family Residence",'[1]PWS Information'!$E$11="Yes",Q1832="Lead")),
(AND('[1]PWS Information'!$E$10="NTNC",Q1832="Lead")))),"Tier 1",
IF((OR((AND('[1]PWS Information'!$E$10="CWS",U1832="Multiple Family Residence",'[1]PWS Information'!$E$11="No",Q1832="Lead")),
(AND('[1]PWS Information'!$E$10="CWS",U1832="Other",Q1832="Lead")),
(AND('[1]PWS Information'!$E$10="CWS",U1832="Building",Q1832="Lead")))),"Tier 2",
IF((OR((AND('[1]PWS Information'!$E$10="CWS",U1832="Single Family Residence",Q1832="Galvanized Requiring Replacement")),
(AND('[1]PWS Information'!$E$10="CWS",U1832="Single Family Residence",Q1832="Galvanized Requiring Replacement",R1832="Yes")),
(AND('[1]PWS Information'!$E$10="NTNC",Q1832="Galvanized Requiring Replacement")),
(AND('[1]PWS Information'!$E$10="NTNC",U1832="Single Family Residence",R1832="Yes")))),"Tier 3",
IF((OR((AND('[1]PWS Information'!$E$10="CWS",U1832="Single Family Residence",S1832="Yes",Q1832="Non-Lead", J1832="Non-Lead - Copper",L1832="Before 1989")),
(AND('[1]PWS Information'!$E$10="CWS",U1832="Single Family Residence",S1832="Yes",Q1832="Non-Lead", N1832="Non-Lead - Copper",O1832="Before 1989")))),"Tier 4",
IF((OR((AND('[1]PWS Information'!$E$10="NTNC",Q1832="Non-Lead")),
(AND('[1]PWS Information'!$E$10="CWS",Q1832="Non-Lead",S1832="")),
(AND('[1]PWS Information'!$E$10="CWS",Q1832="Non-Lead",S1832="No")),
(AND('[1]PWS Information'!$E$10="CWS",Q1832="Non-Lead",S1832="Don't Know")),
(AND('[1]PWS Information'!$E$10="CWS",Q1832="Non-Lead", J1832="Non-Lead - Copper", S1832="Yes", L1832="Between 1989 and 2014")),
(AND('[1]PWS Information'!$E$10="CWS",Q1832="Non-Lead", J1832="Non-Lead - Copper", S1832="Yes", L1832="After 2014")),
(AND('[1]PWS Information'!$E$10="CWS",Q1832="Non-Lead", J1832="Non-Lead - Copper", S1832="Yes", L1832="Unknown")),
(AND('[1]PWS Information'!$E$10="CWS",Q1832="Non-Lead", N1832="Non-Lead - Copper", S1832="Yes", O1832="Between 1989 and 2014")),
(AND('[1]PWS Information'!$E$10="CWS",Q1832="Non-Lead", N1832="Non-Lead - Copper", S1832="Yes", O1832="After 2014")),
(AND('[1]PWS Information'!$E$10="CWS",Q1832="Non-Lead", N1832="Non-Lead - Copper", S1832="Yes", O1832="Unknown")),
(AND('[1]PWS Information'!$E$10="CWS",Q1832="Unknown")),
(AND('[1]PWS Information'!$E$10="NTNC",Q1832="Unknown")))),"Tier 5",
"")))))</f>
        <v>Tier 5</v>
      </c>
      <c r="Z1832" s="71"/>
      <c r="AA1832" s="71"/>
    </row>
    <row r="1833" spans="1:27" ht="57.6" x14ac:dyDescent="0.3">
      <c r="A1833" s="1"/>
      <c r="B1833" s="70">
        <v>13542408</v>
      </c>
      <c r="C1833" s="60">
        <v>1471</v>
      </c>
      <c r="D1833" s="61" t="s">
        <v>497</v>
      </c>
      <c r="E1833" s="61" t="s">
        <v>49</v>
      </c>
      <c r="F1833" s="61">
        <v>78640</v>
      </c>
      <c r="G1833" s="62" t="s">
        <v>498</v>
      </c>
      <c r="H1833" s="63">
        <v>29.981763900000001</v>
      </c>
      <c r="I1833" s="64">
        <v>-97.840858333333301</v>
      </c>
      <c r="J1833" s="65" t="s">
        <v>50</v>
      </c>
      <c r="K1833" s="66" t="s">
        <v>51</v>
      </c>
      <c r="L1833" s="62" t="s">
        <v>52</v>
      </c>
      <c r="M1833" s="69"/>
      <c r="N1833" s="65" t="s">
        <v>50</v>
      </c>
      <c r="O1833" s="66" t="s">
        <v>52</v>
      </c>
      <c r="P1833" s="69"/>
      <c r="Q1833" s="55" t="str">
        <f t="shared" si="28"/>
        <v>Non-Lead</v>
      </c>
      <c r="R1833" s="70" t="s">
        <v>51</v>
      </c>
      <c r="S1833" s="70" t="s">
        <v>51</v>
      </c>
      <c r="T1833" s="70"/>
      <c r="U1833" s="71" t="s">
        <v>53</v>
      </c>
      <c r="V1833" s="71" t="s">
        <v>51</v>
      </c>
      <c r="W1833" s="71" t="s">
        <v>51</v>
      </c>
      <c r="X1833" s="71" t="s">
        <v>51</v>
      </c>
      <c r="Y1833" s="72" t="str">
        <f>IF((OR((AND('[1]PWS Information'!$E$10="CWS",U1833="Single Family Residence",Q1833="Lead")),
(AND('[1]PWS Information'!$E$10="CWS",U1833="Multiple Family Residence",'[1]PWS Information'!$E$11="Yes",Q1833="Lead")),
(AND('[1]PWS Information'!$E$10="NTNC",Q1833="Lead")))),"Tier 1",
IF((OR((AND('[1]PWS Information'!$E$10="CWS",U1833="Multiple Family Residence",'[1]PWS Information'!$E$11="No",Q1833="Lead")),
(AND('[1]PWS Information'!$E$10="CWS",U1833="Other",Q1833="Lead")),
(AND('[1]PWS Information'!$E$10="CWS",U1833="Building",Q1833="Lead")))),"Tier 2",
IF((OR((AND('[1]PWS Information'!$E$10="CWS",U1833="Single Family Residence",Q1833="Galvanized Requiring Replacement")),
(AND('[1]PWS Information'!$E$10="CWS",U1833="Single Family Residence",Q1833="Galvanized Requiring Replacement",R1833="Yes")),
(AND('[1]PWS Information'!$E$10="NTNC",Q1833="Galvanized Requiring Replacement")),
(AND('[1]PWS Information'!$E$10="NTNC",U1833="Single Family Residence",R1833="Yes")))),"Tier 3",
IF((OR((AND('[1]PWS Information'!$E$10="CWS",U1833="Single Family Residence",S1833="Yes",Q1833="Non-Lead", J1833="Non-Lead - Copper",L1833="Before 1989")),
(AND('[1]PWS Information'!$E$10="CWS",U1833="Single Family Residence",S1833="Yes",Q1833="Non-Lead", N1833="Non-Lead - Copper",O1833="Before 1989")))),"Tier 4",
IF((OR((AND('[1]PWS Information'!$E$10="NTNC",Q1833="Non-Lead")),
(AND('[1]PWS Information'!$E$10="CWS",Q1833="Non-Lead",S1833="")),
(AND('[1]PWS Information'!$E$10="CWS",Q1833="Non-Lead",S1833="No")),
(AND('[1]PWS Information'!$E$10="CWS",Q1833="Non-Lead",S1833="Don't Know")),
(AND('[1]PWS Information'!$E$10="CWS",Q1833="Non-Lead", J1833="Non-Lead - Copper", S1833="Yes", L1833="Between 1989 and 2014")),
(AND('[1]PWS Information'!$E$10="CWS",Q1833="Non-Lead", J1833="Non-Lead - Copper", S1833="Yes", L1833="After 2014")),
(AND('[1]PWS Information'!$E$10="CWS",Q1833="Non-Lead", J1833="Non-Lead - Copper", S1833="Yes", L1833="Unknown")),
(AND('[1]PWS Information'!$E$10="CWS",Q1833="Non-Lead", N1833="Non-Lead - Copper", S1833="Yes", O1833="Between 1989 and 2014")),
(AND('[1]PWS Information'!$E$10="CWS",Q1833="Non-Lead", N1833="Non-Lead - Copper", S1833="Yes", O1833="After 2014")),
(AND('[1]PWS Information'!$E$10="CWS",Q1833="Non-Lead", N1833="Non-Lead - Copper", S1833="Yes", O1833="Unknown")),
(AND('[1]PWS Information'!$E$10="CWS",Q1833="Unknown")),
(AND('[1]PWS Information'!$E$10="NTNC",Q1833="Unknown")))),"Tier 5",
"")))))</f>
        <v>Tier 5</v>
      </c>
      <c r="Z1833" s="71"/>
      <c r="AA1833" s="71"/>
    </row>
    <row r="1834" spans="1:27" ht="57.6" x14ac:dyDescent="0.3">
      <c r="A1834" s="17"/>
      <c r="B1834" s="70">
        <v>12477163</v>
      </c>
      <c r="C1834" s="60">
        <v>1482</v>
      </c>
      <c r="D1834" s="61" t="s">
        <v>497</v>
      </c>
      <c r="E1834" s="61" t="s">
        <v>49</v>
      </c>
      <c r="F1834" s="61">
        <v>78640</v>
      </c>
      <c r="G1834" s="62" t="s">
        <v>498</v>
      </c>
      <c r="H1834" s="63">
        <v>29.981955599999999</v>
      </c>
      <c r="I1834" s="64">
        <v>-97.841358333333304</v>
      </c>
      <c r="J1834" s="65" t="s">
        <v>50</v>
      </c>
      <c r="K1834" s="66" t="s">
        <v>51</v>
      </c>
      <c r="L1834" s="62" t="s">
        <v>52</v>
      </c>
      <c r="M1834" s="69"/>
      <c r="N1834" s="65" t="s">
        <v>50</v>
      </c>
      <c r="O1834" s="66" t="s">
        <v>52</v>
      </c>
      <c r="P1834" s="69"/>
      <c r="Q1834" s="55" t="str">
        <f t="shared" si="28"/>
        <v>Non-Lead</v>
      </c>
      <c r="R1834" s="70" t="s">
        <v>51</v>
      </c>
      <c r="S1834" s="70" t="s">
        <v>51</v>
      </c>
      <c r="T1834" s="70"/>
      <c r="U1834" s="71" t="s">
        <v>53</v>
      </c>
      <c r="V1834" s="71" t="s">
        <v>51</v>
      </c>
      <c r="W1834" s="71" t="s">
        <v>51</v>
      </c>
      <c r="X1834" s="71" t="s">
        <v>51</v>
      </c>
      <c r="Y1834" s="72" t="str">
        <f>IF((OR((AND('[1]PWS Information'!$E$10="CWS",U1834="Single Family Residence",Q1834="Lead")),
(AND('[1]PWS Information'!$E$10="CWS",U1834="Multiple Family Residence",'[1]PWS Information'!$E$11="Yes",Q1834="Lead")),
(AND('[1]PWS Information'!$E$10="NTNC",Q1834="Lead")))),"Tier 1",
IF((OR((AND('[1]PWS Information'!$E$10="CWS",U1834="Multiple Family Residence",'[1]PWS Information'!$E$11="No",Q1834="Lead")),
(AND('[1]PWS Information'!$E$10="CWS",U1834="Other",Q1834="Lead")),
(AND('[1]PWS Information'!$E$10="CWS",U1834="Building",Q1834="Lead")))),"Tier 2",
IF((OR((AND('[1]PWS Information'!$E$10="CWS",U1834="Single Family Residence",Q1834="Galvanized Requiring Replacement")),
(AND('[1]PWS Information'!$E$10="CWS",U1834="Single Family Residence",Q1834="Galvanized Requiring Replacement",R1834="Yes")),
(AND('[1]PWS Information'!$E$10="NTNC",Q1834="Galvanized Requiring Replacement")),
(AND('[1]PWS Information'!$E$10="NTNC",U1834="Single Family Residence",R1834="Yes")))),"Tier 3",
IF((OR((AND('[1]PWS Information'!$E$10="CWS",U1834="Single Family Residence",S1834="Yes",Q1834="Non-Lead", J1834="Non-Lead - Copper",L1834="Before 1989")),
(AND('[1]PWS Information'!$E$10="CWS",U1834="Single Family Residence",S1834="Yes",Q1834="Non-Lead", N1834="Non-Lead - Copper",O1834="Before 1989")))),"Tier 4",
IF((OR((AND('[1]PWS Information'!$E$10="NTNC",Q1834="Non-Lead")),
(AND('[1]PWS Information'!$E$10="CWS",Q1834="Non-Lead",S1834="")),
(AND('[1]PWS Information'!$E$10="CWS",Q1834="Non-Lead",S1834="No")),
(AND('[1]PWS Information'!$E$10="CWS",Q1834="Non-Lead",S1834="Don't Know")),
(AND('[1]PWS Information'!$E$10="CWS",Q1834="Non-Lead", J1834="Non-Lead - Copper", S1834="Yes", L1834="Between 1989 and 2014")),
(AND('[1]PWS Information'!$E$10="CWS",Q1834="Non-Lead", J1834="Non-Lead - Copper", S1834="Yes", L1834="After 2014")),
(AND('[1]PWS Information'!$E$10="CWS",Q1834="Non-Lead", J1834="Non-Lead - Copper", S1834="Yes", L1834="Unknown")),
(AND('[1]PWS Information'!$E$10="CWS",Q1834="Non-Lead", N1834="Non-Lead - Copper", S1834="Yes", O1834="Between 1989 and 2014")),
(AND('[1]PWS Information'!$E$10="CWS",Q1834="Non-Lead", N1834="Non-Lead - Copper", S1834="Yes", O1834="After 2014")),
(AND('[1]PWS Information'!$E$10="CWS",Q1834="Non-Lead", N1834="Non-Lead - Copper", S1834="Yes", O1834="Unknown")),
(AND('[1]PWS Information'!$E$10="CWS",Q1834="Unknown")),
(AND('[1]PWS Information'!$E$10="NTNC",Q1834="Unknown")))),"Tier 5",
"")))))</f>
        <v>Tier 5</v>
      </c>
      <c r="Z1834" s="71"/>
      <c r="AA1834" s="71"/>
    </row>
    <row r="1835" spans="1:27" ht="57.6" x14ac:dyDescent="0.3">
      <c r="A1835" s="1"/>
      <c r="B1835" s="70">
        <v>12353608</v>
      </c>
      <c r="C1835" s="60">
        <v>1483</v>
      </c>
      <c r="D1835" s="61" t="s">
        <v>497</v>
      </c>
      <c r="E1835" s="61" t="s">
        <v>49</v>
      </c>
      <c r="F1835" s="61">
        <v>78640</v>
      </c>
      <c r="G1835" s="62" t="s">
        <v>498</v>
      </c>
      <c r="H1835" s="63">
        <v>29.9816444</v>
      </c>
      <c r="I1835" s="64">
        <v>-97.840975</v>
      </c>
      <c r="J1835" s="65" t="s">
        <v>50</v>
      </c>
      <c r="K1835" s="66" t="s">
        <v>51</v>
      </c>
      <c r="L1835" s="62" t="s">
        <v>52</v>
      </c>
      <c r="M1835" s="69"/>
      <c r="N1835" s="65" t="s">
        <v>50</v>
      </c>
      <c r="O1835" s="66" t="s">
        <v>52</v>
      </c>
      <c r="P1835" s="69"/>
      <c r="Q1835" s="55" t="str">
        <f t="shared" si="28"/>
        <v>Non-Lead</v>
      </c>
      <c r="R1835" s="70" t="s">
        <v>51</v>
      </c>
      <c r="S1835" s="70" t="s">
        <v>51</v>
      </c>
      <c r="T1835" s="70"/>
      <c r="U1835" s="71" t="s">
        <v>53</v>
      </c>
      <c r="V1835" s="71" t="s">
        <v>51</v>
      </c>
      <c r="W1835" s="71" t="s">
        <v>51</v>
      </c>
      <c r="X1835" s="71" t="s">
        <v>51</v>
      </c>
      <c r="Y1835" s="72" t="str">
        <f>IF((OR((AND('[1]PWS Information'!$E$10="CWS",U1835="Single Family Residence",Q1835="Lead")),
(AND('[1]PWS Information'!$E$10="CWS",U1835="Multiple Family Residence",'[1]PWS Information'!$E$11="Yes",Q1835="Lead")),
(AND('[1]PWS Information'!$E$10="NTNC",Q1835="Lead")))),"Tier 1",
IF((OR((AND('[1]PWS Information'!$E$10="CWS",U1835="Multiple Family Residence",'[1]PWS Information'!$E$11="No",Q1835="Lead")),
(AND('[1]PWS Information'!$E$10="CWS",U1835="Other",Q1835="Lead")),
(AND('[1]PWS Information'!$E$10="CWS",U1835="Building",Q1835="Lead")))),"Tier 2",
IF((OR((AND('[1]PWS Information'!$E$10="CWS",U1835="Single Family Residence",Q1835="Galvanized Requiring Replacement")),
(AND('[1]PWS Information'!$E$10="CWS",U1835="Single Family Residence",Q1835="Galvanized Requiring Replacement",R1835="Yes")),
(AND('[1]PWS Information'!$E$10="NTNC",Q1835="Galvanized Requiring Replacement")),
(AND('[1]PWS Information'!$E$10="NTNC",U1835="Single Family Residence",R1835="Yes")))),"Tier 3",
IF((OR((AND('[1]PWS Information'!$E$10="CWS",U1835="Single Family Residence",S1835="Yes",Q1835="Non-Lead", J1835="Non-Lead - Copper",L1835="Before 1989")),
(AND('[1]PWS Information'!$E$10="CWS",U1835="Single Family Residence",S1835="Yes",Q1835="Non-Lead", N1835="Non-Lead - Copper",O1835="Before 1989")))),"Tier 4",
IF((OR((AND('[1]PWS Information'!$E$10="NTNC",Q1835="Non-Lead")),
(AND('[1]PWS Information'!$E$10="CWS",Q1835="Non-Lead",S1835="")),
(AND('[1]PWS Information'!$E$10="CWS",Q1835="Non-Lead",S1835="No")),
(AND('[1]PWS Information'!$E$10="CWS",Q1835="Non-Lead",S1835="Don't Know")),
(AND('[1]PWS Information'!$E$10="CWS",Q1835="Non-Lead", J1835="Non-Lead - Copper", S1835="Yes", L1835="Between 1989 and 2014")),
(AND('[1]PWS Information'!$E$10="CWS",Q1835="Non-Lead", J1835="Non-Lead - Copper", S1835="Yes", L1835="After 2014")),
(AND('[1]PWS Information'!$E$10="CWS",Q1835="Non-Lead", J1835="Non-Lead - Copper", S1835="Yes", L1835="Unknown")),
(AND('[1]PWS Information'!$E$10="CWS",Q1835="Non-Lead", N1835="Non-Lead - Copper", S1835="Yes", O1835="Between 1989 and 2014")),
(AND('[1]PWS Information'!$E$10="CWS",Q1835="Non-Lead", N1835="Non-Lead - Copper", S1835="Yes", O1835="After 2014")),
(AND('[1]PWS Information'!$E$10="CWS",Q1835="Non-Lead", N1835="Non-Lead - Copper", S1835="Yes", O1835="Unknown")),
(AND('[1]PWS Information'!$E$10="CWS",Q1835="Unknown")),
(AND('[1]PWS Information'!$E$10="NTNC",Q1835="Unknown")))),"Tier 5",
"")))))</f>
        <v>Tier 5</v>
      </c>
      <c r="Z1835" s="71"/>
      <c r="AA1835" s="71"/>
    </row>
    <row r="1836" spans="1:27" ht="57.6" x14ac:dyDescent="0.3">
      <c r="A1836" s="1"/>
      <c r="B1836" s="70">
        <v>12479524</v>
      </c>
      <c r="C1836" s="60">
        <v>1494</v>
      </c>
      <c r="D1836" s="61" t="s">
        <v>497</v>
      </c>
      <c r="E1836" s="61" t="s">
        <v>49</v>
      </c>
      <c r="F1836" s="61">
        <v>78640</v>
      </c>
      <c r="G1836" s="62" t="s">
        <v>498</v>
      </c>
      <c r="H1836" s="63">
        <v>29.981852799999999</v>
      </c>
      <c r="I1836" s="64">
        <v>-97.841502777777706</v>
      </c>
      <c r="J1836" s="65" t="s">
        <v>50</v>
      </c>
      <c r="K1836" s="66" t="s">
        <v>51</v>
      </c>
      <c r="L1836" s="62" t="s">
        <v>52</v>
      </c>
      <c r="M1836" s="69"/>
      <c r="N1836" s="65" t="s">
        <v>50</v>
      </c>
      <c r="O1836" s="66" t="s">
        <v>52</v>
      </c>
      <c r="P1836" s="69"/>
      <c r="Q1836" s="55" t="str">
        <f t="shared" si="28"/>
        <v>Non-Lead</v>
      </c>
      <c r="R1836" s="70" t="s">
        <v>51</v>
      </c>
      <c r="S1836" s="70" t="s">
        <v>51</v>
      </c>
      <c r="T1836" s="70"/>
      <c r="U1836" s="71" t="s">
        <v>53</v>
      </c>
      <c r="V1836" s="71" t="s">
        <v>51</v>
      </c>
      <c r="W1836" s="71" t="s">
        <v>51</v>
      </c>
      <c r="X1836" s="71" t="s">
        <v>51</v>
      </c>
      <c r="Y1836" s="72" t="str">
        <f>IF((OR((AND('[1]PWS Information'!$E$10="CWS",U1836="Single Family Residence",Q1836="Lead")),
(AND('[1]PWS Information'!$E$10="CWS",U1836="Multiple Family Residence",'[1]PWS Information'!$E$11="Yes",Q1836="Lead")),
(AND('[1]PWS Information'!$E$10="NTNC",Q1836="Lead")))),"Tier 1",
IF((OR((AND('[1]PWS Information'!$E$10="CWS",U1836="Multiple Family Residence",'[1]PWS Information'!$E$11="No",Q1836="Lead")),
(AND('[1]PWS Information'!$E$10="CWS",U1836="Other",Q1836="Lead")),
(AND('[1]PWS Information'!$E$10="CWS",U1836="Building",Q1836="Lead")))),"Tier 2",
IF((OR((AND('[1]PWS Information'!$E$10="CWS",U1836="Single Family Residence",Q1836="Galvanized Requiring Replacement")),
(AND('[1]PWS Information'!$E$10="CWS",U1836="Single Family Residence",Q1836="Galvanized Requiring Replacement",R1836="Yes")),
(AND('[1]PWS Information'!$E$10="NTNC",Q1836="Galvanized Requiring Replacement")),
(AND('[1]PWS Information'!$E$10="NTNC",U1836="Single Family Residence",R1836="Yes")))),"Tier 3",
IF((OR((AND('[1]PWS Information'!$E$10="CWS",U1836="Single Family Residence",S1836="Yes",Q1836="Non-Lead", J1836="Non-Lead - Copper",L1836="Before 1989")),
(AND('[1]PWS Information'!$E$10="CWS",U1836="Single Family Residence",S1836="Yes",Q1836="Non-Lead", N1836="Non-Lead - Copper",O1836="Before 1989")))),"Tier 4",
IF((OR((AND('[1]PWS Information'!$E$10="NTNC",Q1836="Non-Lead")),
(AND('[1]PWS Information'!$E$10="CWS",Q1836="Non-Lead",S1836="")),
(AND('[1]PWS Information'!$E$10="CWS",Q1836="Non-Lead",S1836="No")),
(AND('[1]PWS Information'!$E$10="CWS",Q1836="Non-Lead",S1836="Don't Know")),
(AND('[1]PWS Information'!$E$10="CWS",Q1836="Non-Lead", J1836="Non-Lead - Copper", S1836="Yes", L1836="Between 1989 and 2014")),
(AND('[1]PWS Information'!$E$10="CWS",Q1836="Non-Lead", J1836="Non-Lead - Copper", S1836="Yes", L1836="After 2014")),
(AND('[1]PWS Information'!$E$10="CWS",Q1836="Non-Lead", J1836="Non-Lead - Copper", S1836="Yes", L1836="Unknown")),
(AND('[1]PWS Information'!$E$10="CWS",Q1836="Non-Lead", N1836="Non-Lead - Copper", S1836="Yes", O1836="Between 1989 and 2014")),
(AND('[1]PWS Information'!$E$10="CWS",Q1836="Non-Lead", N1836="Non-Lead - Copper", S1836="Yes", O1836="After 2014")),
(AND('[1]PWS Information'!$E$10="CWS",Q1836="Non-Lead", N1836="Non-Lead - Copper", S1836="Yes", O1836="Unknown")),
(AND('[1]PWS Information'!$E$10="CWS",Q1836="Unknown")),
(AND('[1]PWS Information'!$E$10="NTNC",Q1836="Unknown")))),"Tier 5",
"")))))</f>
        <v>Tier 5</v>
      </c>
      <c r="Z1836" s="71"/>
      <c r="AA1836" s="71"/>
    </row>
    <row r="1837" spans="1:27" ht="57.6" x14ac:dyDescent="0.3">
      <c r="A1837" s="1"/>
      <c r="B1837" s="70">
        <v>12358368</v>
      </c>
      <c r="C1837" s="60">
        <v>1495</v>
      </c>
      <c r="D1837" s="61" t="s">
        <v>497</v>
      </c>
      <c r="E1837" s="61" t="s">
        <v>49</v>
      </c>
      <c r="F1837" s="61">
        <v>78640</v>
      </c>
      <c r="G1837" s="62" t="s">
        <v>498</v>
      </c>
      <c r="H1837" s="63">
        <v>29.981547200000001</v>
      </c>
      <c r="I1837" s="64">
        <v>-97.841124999999906</v>
      </c>
      <c r="J1837" s="65" t="s">
        <v>50</v>
      </c>
      <c r="K1837" s="66" t="s">
        <v>51</v>
      </c>
      <c r="L1837" s="62" t="s">
        <v>52</v>
      </c>
      <c r="M1837" s="69"/>
      <c r="N1837" s="65" t="s">
        <v>50</v>
      </c>
      <c r="O1837" s="66" t="s">
        <v>52</v>
      </c>
      <c r="P1837" s="69"/>
      <c r="Q1837" s="55" t="str">
        <f t="shared" si="28"/>
        <v>Non-Lead</v>
      </c>
      <c r="R1837" s="70" t="s">
        <v>51</v>
      </c>
      <c r="S1837" s="70" t="s">
        <v>51</v>
      </c>
      <c r="T1837" s="70"/>
      <c r="U1837" s="71" t="s">
        <v>53</v>
      </c>
      <c r="V1837" s="71" t="s">
        <v>51</v>
      </c>
      <c r="W1837" s="71" t="s">
        <v>51</v>
      </c>
      <c r="X1837" s="71" t="s">
        <v>51</v>
      </c>
      <c r="Y1837" s="72" t="str">
        <f>IF((OR((AND('[1]PWS Information'!$E$10="CWS",U1837="Single Family Residence",Q1837="Lead")),
(AND('[1]PWS Information'!$E$10="CWS",U1837="Multiple Family Residence",'[1]PWS Information'!$E$11="Yes",Q1837="Lead")),
(AND('[1]PWS Information'!$E$10="NTNC",Q1837="Lead")))),"Tier 1",
IF((OR((AND('[1]PWS Information'!$E$10="CWS",U1837="Multiple Family Residence",'[1]PWS Information'!$E$11="No",Q1837="Lead")),
(AND('[1]PWS Information'!$E$10="CWS",U1837="Other",Q1837="Lead")),
(AND('[1]PWS Information'!$E$10="CWS",U1837="Building",Q1837="Lead")))),"Tier 2",
IF((OR((AND('[1]PWS Information'!$E$10="CWS",U1837="Single Family Residence",Q1837="Galvanized Requiring Replacement")),
(AND('[1]PWS Information'!$E$10="CWS",U1837="Single Family Residence",Q1837="Galvanized Requiring Replacement",R1837="Yes")),
(AND('[1]PWS Information'!$E$10="NTNC",Q1837="Galvanized Requiring Replacement")),
(AND('[1]PWS Information'!$E$10="NTNC",U1837="Single Family Residence",R1837="Yes")))),"Tier 3",
IF((OR((AND('[1]PWS Information'!$E$10="CWS",U1837="Single Family Residence",S1837="Yes",Q1837="Non-Lead", J1837="Non-Lead - Copper",L1837="Before 1989")),
(AND('[1]PWS Information'!$E$10="CWS",U1837="Single Family Residence",S1837="Yes",Q1837="Non-Lead", N1837="Non-Lead - Copper",O1837="Before 1989")))),"Tier 4",
IF((OR((AND('[1]PWS Information'!$E$10="NTNC",Q1837="Non-Lead")),
(AND('[1]PWS Information'!$E$10="CWS",Q1837="Non-Lead",S1837="")),
(AND('[1]PWS Information'!$E$10="CWS",Q1837="Non-Lead",S1837="No")),
(AND('[1]PWS Information'!$E$10="CWS",Q1837="Non-Lead",S1837="Don't Know")),
(AND('[1]PWS Information'!$E$10="CWS",Q1837="Non-Lead", J1837="Non-Lead - Copper", S1837="Yes", L1837="Between 1989 and 2014")),
(AND('[1]PWS Information'!$E$10="CWS",Q1837="Non-Lead", J1837="Non-Lead - Copper", S1837="Yes", L1837="After 2014")),
(AND('[1]PWS Information'!$E$10="CWS",Q1837="Non-Lead", J1837="Non-Lead - Copper", S1837="Yes", L1837="Unknown")),
(AND('[1]PWS Information'!$E$10="CWS",Q1837="Non-Lead", N1837="Non-Lead - Copper", S1837="Yes", O1837="Between 1989 and 2014")),
(AND('[1]PWS Information'!$E$10="CWS",Q1837="Non-Lead", N1837="Non-Lead - Copper", S1837="Yes", O1837="After 2014")),
(AND('[1]PWS Information'!$E$10="CWS",Q1837="Non-Lead", N1837="Non-Lead - Copper", S1837="Yes", O1837="Unknown")),
(AND('[1]PWS Information'!$E$10="CWS",Q1837="Unknown")),
(AND('[1]PWS Information'!$E$10="NTNC",Q1837="Unknown")))),"Tier 5",
"")))))</f>
        <v>Tier 5</v>
      </c>
      <c r="Z1837" s="71"/>
      <c r="AA1837" s="71"/>
    </row>
    <row r="1838" spans="1:27" ht="57.6" x14ac:dyDescent="0.3">
      <c r="A1838" s="17"/>
      <c r="B1838" s="70">
        <v>12692715</v>
      </c>
      <c r="C1838" s="60">
        <v>1506</v>
      </c>
      <c r="D1838" s="61" t="s">
        <v>497</v>
      </c>
      <c r="E1838" s="61" t="s">
        <v>49</v>
      </c>
      <c r="F1838" s="61">
        <v>78640</v>
      </c>
      <c r="G1838" s="62" t="s">
        <v>498</v>
      </c>
      <c r="H1838" s="63">
        <v>29.9817444</v>
      </c>
      <c r="I1838" s="64">
        <v>-97.841624999999993</v>
      </c>
      <c r="J1838" s="65" t="s">
        <v>50</v>
      </c>
      <c r="K1838" s="66" t="s">
        <v>51</v>
      </c>
      <c r="L1838" s="62" t="s">
        <v>52</v>
      </c>
      <c r="M1838" s="69"/>
      <c r="N1838" s="65" t="s">
        <v>50</v>
      </c>
      <c r="O1838" s="66" t="s">
        <v>52</v>
      </c>
      <c r="P1838" s="69"/>
      <c r="Q1838" s="55" t="str">
        <f t="shared" si="28"/>
        <v>Non-Lead</v>
      </c>
      <c r="R1838" s="70" t="s">
        <v>51</v>
      </c>
      <c r="S1838" s="70" t="s">
        <v>51</v>
      </c>
      <c r="T1838" s="70"/>
      <c r="U1838" s="71" t="s">
        <v>53</v>
      </c>
      <c r="V1838" s="71" t="s">
        <v>51</v>
      </c>
      <c r="W1838" s="71" t="s">
        <v>51</v>
      </c>
      <c r="X1838" s="71" t="s">
        <v>51</v>
      </c>
      <c r="Y1838" s="72" t="str">
        <f>IF((OR((AND('[1]PWS Information'!$E$10="CWS",U1838="Single Family Residence",Q1838="Lead")),
(AND('[1]PWS Information'!$E$10="CWS",U1838="Multiple Family Residence",'[1]PWS Information'!$E$11="Yes",Q1838="Lead")),
(AND('[1]PWS Information'!$E$10="NTNC",Q1838="Lead")))),"Tier 1",
IF((OR((AND('[1]PWS Information'!$E$10="CWS",U1838="Multiple Family Residence",'[1]PWS Information'!$E$11="No",Q1838="Lead")),
(AND('[1]PWS Information'!$E$10="CWS",U1838="Other",Q1838="Lead")),
(AND('[1]PWS Information'!$E$10="CWS",U1838="Building",Q1838="Lead")))),"Tier 2",
IF((OR((AND('[1]PWS Information'!$E$10="CWS",U1838="Single Family Residence",Q1838="Galvanized Requiring Replacement")),
(AND('[1]PWS Information'!$E$10="CWS",U1838="Single Family Residence",Q1838="Galvanized Requiring Replacement",R1838="Yes")),
(AND('[1]PWS Information'!$E$10="NTNC",Q1838="Galvanized Requiring Replacement")),
(AND('[1]PWS Information'!$E$10="NTNC",U1838="Single Family Residence",R1838="Yes")))),"Tier 3",
IF((OR((AND('[1]PWS Information'!$E$10="CWS",U1838="Single Family Residence",S1838="Yes",Q1838="Non-Lead", J1838="Non-Lead - Copper",L1838="Before 1989")),
(AND('[1]PWS Information'!$E$10="CWS",U1838="Single Family Residence",S1838="Yes",Q1838="Non-Lead", N1838="Non-Lead - Copper",O1838="Before 1989")))),"Tier 4",
IF((OR((AND('[1]PWS Information'!$E$10="NTNC",Q1838="Non-Lead")),
(AND('[1]PWS Information'!$E$10="CWS",Q1838="Non-Lead",S1838="")),
(AND('[1]PWS Information'!$E$10="CWS",Q1838="Non-Lead",S1838="No")),
(AND('[1]PWS Information'!$E$10="CWS",Q1838="Non-Lead",S1838="Don't Know")),
(AND('[1]PWS Information'!$E$10="CWS",Q1838="Non-Lead", J1838="Non-Lead - Copper", S1838="Yes", L1838="Between 1989 and 2014")),
(AND('[1]PWS Information'!$E$10="CWS",Q1838="Non-Lead", J1838="Non-Lead - Copper", S1838="Yes", L1838="After 2014")),
(AND('[1]PWS Information'!$E$10="CWS",Q1838="Non-Lead", J1838="Non-Lead - Copper", S1838="Yes", L1838="Unknown")),
(AND('[1]PWS Information'!$E$10="CWS",Q1838="Non-Lead", N1838="Non-Lead - Copper", S1838="Yes", O1838="Between 1989 and 2014")),
(AND('[1]PWS Information'!$E$10="CWS",Q1838="Non-Lead", N1838="Non-Lead - Copper", S1838="Yes", O1838="After 2014")),
(AND('[1]PWS Information'!$E$10="CWS",Q1838="Non-Lead", N1838="Non-Lead - Copper", S1838="Yes", O1838="Unknown")),
(AND('[1]PWS Information'!$E$10="CWS",Q1838="Unknown")),
(AND('[1]PWS Information'!$E$10="NTNC",Q1838="Unknown")))),"Tier 5",
"")))))</f>
        <v>Tier 5</v>
      </c>
      <c r="Z1838" s="71"/>
      <c r="AA1838" s="71"/>
    </row>
    <row r="1839" spans="1:27" ht="57.6" x14ac:dyDescent="0.3">
      <c r="A1839" s="1"/>
      <c r="B1839" s="70">
        <v>12344367</v>
      </c>
      <c r="C1839" s="60">
        <v>1507</v>
      </c>
      <c r="D1839" s="61" t="s">
        <v>497</v>
      </c>
      <c r="E1839" s="61" t="s">
        <v>49</v>
      </c>
      <c r="F1839" s="61">
        <v>78640</v>
      </c>
      <c r="G1839" s="62" t="s">
        <v>498</v>
      </c>
      <c r="H1839" s="63">
        <v>29.981388899999999</v>
      </c>
      <c r="I1839" s="64">
        <v>-97.841277777777705</v>
      </c>
      <c r="J1839" s="65" t="s">
        <v>50</v>
      </c>
      <c r="K1839" s="66" t="s">
        <v>51</v>
      </c>
      <c r="L1839" s="62" t="s">
        <v>52</v>
      </c>
      <c r="M1839" s="69"/>
      <c r="N1839" s="65" t="s">
        <v>50</v>
      </c>
      <c r="O1839" s="66" t="s">
        <v>52</v>
      </c>
      <c r="P1839" s="69"/>
      <c r="Q1839" s="55" t="str">
        <f t="shared" si="28"/>
        <v>Non-Lead</v>
      </c>
      <c r="R1839" s="70" t="s">
        <v>51</v>
      </c>
      <c r="S1839" s="70" t="s">
        <v>51</v>
      </c>
      <c r="T1839" s="70"/>
      <c r="U1839" s="71" t="s">
        <v>53</v>
      </c>
      <c r="V1839" s="71" t="s">
        <v>51</v>
      </c>
      <c r="W1839" s="71" t="s">
        <v>51</v>
      </c>
      <c r="X1839" s="71" t="s">
        <v>51</v>
      </c>
      <c r="Y1839" s="72" t="str">
        <f>IF((OR((AND('[1]PWS Information'!$E$10="CWS",U1839="Single Family Residence",Q1839="Lead")),
(AND('[1]PWS Information'!$E$10="CWS",U1839="Multiple Family Residence",'[1]PWS Information'!$E$11="Yes",Q1839="Lead")),
(AND('[1]PWS Information'!$E$10="NTNC",Q1839="Lead")))),"Tier 1",
IF((OR((AND('[1]PWS Information'!$E$10="CWS",U1839="Multiple Family Residence",'[1]PWS Information'!$E$11="No",Q1839="Lead")),
(AND('[1]PWS Information'!$E$10="CWS",U1839="Other",Q1839="Lead")),
(AND('[1]PWS Information'!$E$10="CWS",U1839="Building",Q1839="Lead")))),"Tier 2",
IF((OR((AND('[1]PWS Information'!$E$10="CWS",U1839="Single Family Residence",Q1839="Galvanized Requiring Replacement")),
(AND('[1]PWS Information'!$E$10="CWS",U1839="Single Family Residence",Q1839="Galvanized Requiring Replacement",R1839="Yes")),
(AND('[1]PWS Information'!$E$10="NTNC",Q1839="Galvanized Requiring Replacement")),
(AND('[1]PWS Information'!$E$10="NTNC",U1839="Single Family Residence",R1839="Yes")))),"Tier 3",
IF((OR((AND('[1]PWS Information'!$E$10="CWS",U1839="Single Family Residence",S1839="Yes",Q1839="Non-Lead", J1839="Non-Lead - Copper",L1839="Before 1989")),
(AND('[1]PWS Information'!$E$10="CWS",U1839="Single Family Residence",S1839="Yes",Q1839="Non-Lead", N1839="Non-Lead - Copper",O1839="Before 1989")))),"Tier 4",
IF((OR((AND('[1]PWS Information'!$E$10="NTNC",Q1839="Non-Lead")),
(AND('[1]PWS Information'!$E$10="CWS",Q1839="Non-Lead",S1839="")),
(AND('[1]PWS Information'!$E$10="CWS",Q1839="Non-Lead",S1839="No")),
(AND('[1]PWS Information'!$E$10="CWS",Q1839="Non-Lead",S1839="Don't Know")),
(AND('[1]PWS Information'!$E$10="CWS",Q1839="Non-Lead", J1839="Non-Lead - Copper", S1839="Yes", L1839="Between 1989 and 2014")),
(AND('[1]PWS Information'!$E$10="CWS",Q1839="Non-Lead", J1839="Non-Lead - Copper", S1839="Yes", L1839="After 2014")),
(AND('[1]PWS Information'!$E$10="CWS",Q1839="Non-Lead", J1839="Non-Lead - Copper", S1839="Yes", L1839="Unknown")),
(AND('[1]PWS Information'!$E$10="CWS",Q1839="Non-Lead", N1839="Non-Lead - Copper", S1839="Yes", O1839="Between 1989 and 2014")),
(AND('[1]PWS Information'!$E$10="CWS",Q1839="Non-Lead", N1839="Non-Lead - Copper", S1839="Yes", O1839="After 2014")),
(AND('[1]PWS Information'!$E$10="CWS",Q1839="Non-Lead", N1839="Non-Lead - Copper", S1839="Yes", O1839="Unknown")),
(AND('[1]PWS Information'!$E$10="CWS",Q1839="Unknown")),
(AND('[1]PWS Information'!$E$10="NTNC",Q1839="Unknown")))),"Tier 5",
"")))))</f>
        <v>Tier 5</v>
      </c>
      <c r="Z1839" s="71"/>
      <c r="AA1839" s="71"/>
    </row>
    <row r="1840" spans="1:27" ht="57.6" x14ac:dyDescent="0.3">
      <c r="A1840" s="1"/>
      <c r="B1840" s="70">
        <v>12695311</v>
      </c>
      <c r="C1840" s="60">
        <v>1518</v>
      </c>
      <c r="D1840" s="61" t="s">
        <v>497</v>
      </c>
      <c r="E1840" s="61" t="s">
        <v>49</v>
      </c>
      <c r="F1840" s="61">
        <v>78640</v>
      </c>
      <c r="G1840" s="62" t="s">
        <v>498</v>
      </c>
      <c r="H1840" s="63">
        <v>29.9816222</v>
      </c>
      <c r="I1840" s="64">
        <v>-97.841774999999998</v>
      </c>
      <c r="J1840" s="65" t="s">
        <v>50</v>
      </c>
      <c r="K1840" s="66" t="s">
        <v>51</v>
      </c>
      <c r="L1840" s="62" t="s">
        <v>52</v>
      </c>
      <c r="M1840" s="69"/>
      <c r="N1840" s="65" t="s">
        <v>50</v>
      </c>
      <c r="O1840" s="66" t="s">
        <v>52</v>
      </c>
      <c r="P1840" s="69"/>
      <c r="Q1840" s="55" t="str">
        <f t="shared" si="28"/>
        <v>Non-Lead</v>
      </c>
      <c r="R1840" s="70" t="s">
        <v>51</v>
      </c>
      <c r="S1840" s="70" t="s">
        <v>51</v>
      </c>
      <c r="T1840" s="70"/>
      <c r="U1840" s="71" t="s">
        <v>53</v>
      </c>
      <c r="V1840" s="71" t="s">
        <v>51</v>
      </c>
      <c r="W1840" s="71" t="s">
        <v>51</v>
      </c>
      <c r="X1840" s="71" t="s">
        <v>51</v>
      </c>
      <c r="Y1840" s="72" t="str">
        <f>IF((OR((AND('[1]PWS Information'!$E$10="CWS",U1840="Single Family Residence",Q1840="Lead")),
(AND('[1]PWS Information'!$E$10="CWS",U1840="Multiple Family Residence",'[1]PWS Information'!$E$11="Yes",Q1840="Lead")),
(AND('[1]PWS Information'!$E$10="NTNC",Q1840="Lead")))),"Tier 1",
IF((OR((AND('[1]PWS Information'!$E$10="CWS",U1840="Multiple Family Residence",'[1]PWS Information'!$E$11="No",Q1840="Lead")),
(AND('[1]PWS Information'!$E$10="CWS",U1840="Other",Q1840="Lead")),
(AND('[1]PWS Information'!$E$10="CWS",U1840="Building",Q1840="Lead")))),"Tier 2",
IF((OR((AND('[1]PWS Information'!$E$10="CWS",U1840="Single Family Residence",Q1840="Galvanized Requiring Replacement")),
(AND('[1]PWS Information'!$E$10="CWS",U1840="Single Family Residence",Q1840="Galvanized Requiring Replacement",R1840="Yes")),
(AND('[1]PWS Information'!$E$10="NTNC",Q1840="Galvanized Requiring Replacement")),
(AND('[1]PWS Information'!$E$10="NTNC",U1840="Single Family Residence",R1840="Yes")))),"Tier 3",
IF((OR((AND('[1]PWS Information'!$E$10="CWS",U1840="Single Family Residence",S1840="Yes",Q1840="Non-Lead", J1840="Non-Lead - Copper",L1840="Before 1989")),
(AND('[1]PWS Information'!$E$10="CWS",U1840="Single Family Residence",S1840="Yes",Q1840="Non-Lead", N1840="Non-Lead - Copper",O1840="Before 1989")))),"Tier 4",
IF((OR((AND('[1]PWS Information'!$E$10="NTNC",Q1840="Non-Lead")),
(AND('[1]PWS Information'!$E$10="CWS",Q1840="Non-Lead",S1840="")),
(AND('[1]PWS Information'!$E$10="CWS",Q1840="Non-Lead",S1840="No")),
(AND('[1]PWS Information'!$E$10="CWS",Q1840="Non-Lead",S1840="Don't Know")),
(AND('[1]PWS Information'!$E$10="CWS",Q1840="Non-Lead", J1840="Non-Lead - Copper", S1840="Yes", L1840="Between 1989 and 2014")),
(AND('[1]PWS Information'!$E$10="CWS",Q1840="Non-Lead", J1840="Non-Lead - Copper", S1840="Yes", L1840="After 2014")),
(AND('[1]PWS Information'!$E$10="CWS",Q1840="Non-Lead", J1840="Non-Lead - Copper", S1840="Yes", L1840="Unknown")),
(AND('[1]PWS Information'!$E$10="CWS",Q1840="Non-Lead", N1840="Non-Lead - Copper", S1840="Yes", O1840="Between 1989 and 2014")),
(AND('[1]PWS Information'!$E$10="CWS",Q1840="Non-Lead", N1840="Non-Lead - Copper", S1840="Yes", O1840="After 2014")),
(AND('[1]PWS Information'!$E$10="CWS",Q1840="Non-Lead", N1840="Non-Lead - Copper", S1840="Yes", O1840="Unknown")),
(AND('[1]PWS Information'!$E$10="CWS",Q1840="Unknown")),
(AND('[1]PWS Information'!$E$10="NTNC",Q1840="Unknown")))),"Tier 5",
"")))))</f>
        <v>Tier 5</v>
      </c>
      <c r="Z1840" s="71"/>
      <c r="AA1840" s="71"/>
    </row>
    <row r="1841" spans="1:27" ht="57.6" x14ac:dyDescent="0.3">
      <c r="A1841" s="1"/>
      <c r="B1841" s="70">
        <v>13527162</v>
      </c>
      <c r="C1841" s="60">
        <v>1519</v>
      </c>
      <c r="D1841" s="61" t="s">
        <v>497</v>
      </c>
      <c r="E1841" s="61" t="s">
        <v>49</v>
      </c>
      <c r="F1841" s="61">
        <v>78640</v>
      </c>
      <c r="G1841" s="62" t="s">
        <v>498</v>
      </c>
      <c r="H1841" s="63">
        <v>29.981294399999999</v>
      </c>
      <c r="I1841" s="64">
        <v>-97.841380555555503</v>
      </c>
      <c r="J1841" s="65" t="s">
        <v>50</v>
      </c>
      <c r="K1841" s="66" t="s">
        <v>51</v>
      </c>
      <c r="L1841" s="62" t="s">
        <v>52</v>
      </c>
      <c r="M1841" s="69"/>
      <c r="N1841" s="65" t="s">
        <v>50</v>
      </c>
      <c r="O1841" s="66" t="s">
        <v>52</v>
      </c>
      <c r="P1841" s="69"/>
      <c r="Q1841" s="55" t="str">
        <f t="shared" si="28"/>
        <v>Non-Lead</v>
      </c>
      <c r="R1841" s="70" t="s">
        <v>51</v>
      </c>
      <c r="S1841" s="70" t="s">
        <v>51</v>
      </c>
      <c r="T1841" s="70"/>
      <c r="U1841" s="71" t="s">
        <v>53</v>
      </c>
      <c r="V1841" s="71" t="s">
        <v>51</v>
      </c>
      <c r="W1841" s="71" t="s">
        <v>51</v>
      </c>
      <c r="X1841" s="71" t="s">
        <v>51</v>
      </c>
      <c r="Y1841" s="72" t="str">
        <f>IF((OR((AND('[1]PWS Information'!$E$10="CWS",U1841="Single Family Residence",Q1841="Lead")),
(AND('[1]PWS Information'!$E$10="CWS",U1841="Multiple Family Residence",'[1]PWS Information'!$E$11="Yes",Q1841="Lead")),
(AND('[1]PWS Information'!$E$10="NTNC",Q1841="Lead")))),"Tier 1",
IF((OR((AND('[1]PWS Information'!$E$10="CWS",U1841="Multiple Family Residence",'[1]PWS Information'!$E$11="No",Q1841="Lead")),
(AND('[1]PWS Information'!$E$10="CWS",U1841="Other",Q1841="Lead")),
(AND('[1]PWS Information'!$E$10="CWS",U1841="Building",Q1841="Lead")))),"Tier 2",
IF((OR((AND('[1]PWS Information'!$E$10="CWS",U1841="Single Family Residence",Q1841="Galvanized Requiring Replacement")),
(AND('[1]PWS Information'!$E$10="CWS",U1841="Single Family Residence",Q1841="Galvanized Requiring Replacement",R1841="Yes")),
(AND('[1]PWS Information'!$E$10="NTNC",Q1841="Galvanized Requiring Replacement")),
(AND('[1]PWS Information'!$E$10="NTNC",U1841="Single Family Residence",R1841="Yes")))),"Tier 3",
IF((OR((AND('[1]PWS Information'!$E$10="CWS",U1841="Single Family Residence",S1841="Yes",Q1841="Non-Lead", J1841="Non-Lead - Copper",L1841="Before 1989")),
(AND('[1]PWS Information'!$E$10="CWS",U1841="Single Family Residence",S1841="Yes",Q1841="Non-Lead", N1841="Non-Lead - Copper",O1841="Before 1989")))),"Tier 4",
IF((OR((AND('[1]PWS Information'!$E$10="NTNC",Q1841="Non-Lead")),
(AND('[1]PWS Information'!$E$10="CWS",Q1841="Non-Lead",S1841="")),
(AND('[1]PWS Information'!$E$10="CWS",Q1841="Non-Lead",S1841="No")),
(AND('[1]PWS Information'!$E$10="CWS",Q1841="Non-Lead",S1841="Don't Know")),
(AND('[1]PWS Information'!$E$10="CWS",Q1841="Non-Lead", J1841="Non-Lead - Copper", S1841="Yes", L1841="Between 1989 and 2014")),
(AND('[1]PWS Information'!$E$10="CWS",Q1841="Non-Lead", J1841="Non-Lead - Copper", S1841="Yes", L1841="After 2014")),
(AND('[1]PWS Information'!$E$10="CWS",Q1841="Non-Lead", J1841="Non-Lead - Copper", S1841="Yes", L1841="Unknown")),
(AND('[1]PWS Information'!$E$10="CWS",Q1841="Non-Lead", N1841="Non-Lead - Copper", S1841="Yes", O1841="Between 1989 and 2014")),
(AND('[1]PWS Information'!$E$10="CWS",Q1841="Non-Lead", N1841="Non-Lead - Copper", S1841="Yes", O1841="After 2014")),
(AND('[1]PWS Information'!$E$10="CWS",Q1841="Non-Lead", N1841="Non-Lead - Copper", S1841="Yes", O1841="Unknown")),
(AND('[1]PWS Information'!$E$10="CWS",Q1841="Unknown")),
(AND('[1]PWS Information'!$E$10="NTNC",Q1841="Unknown")))),"Tier 5",
"")))))</f>
        <v>Tier 5</v>
      </c>
      <c r="Z1841" s="71"/>
      <c r="AA1841" s="71"/>
    </row>
    <row r="1842" spans="1:27" ht="57.6" x14ac:dyDescent="0.3">
      <c r="A1842" s="17"/>
      <c r="B1842" s="70">
        <v>12692853</v>
      </c>
      <c r="C1842" s="60">
        <v>1530</v>
      </c>
      <c r="D1842" s="61" t="s">
        <v>497</v>
      </c>
      <c r="E1842" s="61" t="s">
        <v>49</v>
      </c>
      <c r="F1842" s="61">
        <v>78640</v>
      </c>
      <c r="G1842" s="62" t="s">
        <v>498</v>
      </c>
      <c r="H1842" s="63">
        <v>29.981494399999999</v>
      </c>
      <c r="I1842" s="64">
        <v>-97.841891666666598</v>
      </c>
      <c r="J1842" s="65" t="s">
        <v>50</v>
      </c>
      <c r="K1842" s="66" t="s">
        <v>51</v>
      </c>
      <c r="L1842" s="62" t="s">
        <v>52</v>
      </c>
      <c r="M1842" s="69"/>
      <c r="N1842" s="65" t="s">
        <v>50</v>
      </c>
      <c r="O1842" s="66" t="s">
        <v>52</v>
      </c>
      <c r="P1842" s="69"/>
      <c r="Q1842" s="55" t="str">
        <f t="shared" si="28"/>
        <v>Non-Lead</v>
      </c>
      <c r="R1842" s="70" t="s">
        <v>51</v>
      </c>
      <c r="S1842" s="70" t="s">
        <v>51</v>
      </c>
      <c r="T1842" s="70"/>
      <c r="U1842" s="71" t="s">
        <v>53</v>
      </c>
      <c r="V1842" s="71" t="s">
        <v>51</v>
      </c>
      <c r="W1842" s="71" t="s">
        <v>51</v>
      </c>
      <c r="X1842" s="71" t="s">
        <v>51</v>
      </c>
      <c r="Y1842" s="72" t="str">
        <f>IF((OR((AND('[1]PWS Information'!$E$10="CWS",U1842="Single Family Residence",Q1842="Lead")),
(AND('[1]PWS Information'!$E$10="CWS",U1842="Multiple Family Residence",'[1]PWS Information'!$E$11="Yes",Q1842="Lead")),
(AND('[1]PWS Information'!$E$10="NTNC",Q1842="Lead")))),"Tier 1",
IF((OR((AND('[1]PWS Information'!$E$10="CWS",U1842="Multiple Family Residence",'[1]PWS Information'!$E$11="No",Q1842="Lead")),
(AND('[1]PWS Information'!$E$10="CWS",U1842="Other",Q1842="Lead")),
(AND('[1]PWS Information'!$E$10="CWS",U1842="Building",Q1842="Lead")))),"Tier 2",
IF((OR((AND('[1]PWS Information'!$E$10="CWS",U1842="Single Family Residence",Q1842="Galvanized Requiring Replacement")),
(AND('[1]PWS Information'!$E$10="CWS",U1842="Single Family Residence",Q1842="Galvanized Requiring Replacement",R1842="Yes")),
(AND('[1]PWS Information'!$E$10="NTNC",Q1842="Galvanized Requiring Replacement")),
(AND('[1]PWS Information'!$E$10="NTNC",U1842="Single Family Residence",R1842="Yes")))),"Tier 3",
IF((OR((AND('[1]PWS Information'!$E$10="CWS",U1842="Single Family Residence",S1842="Yes",Q1842="Non-Lead", J1842="Non-Lead - Copper",L1842="Before 1989")),
(AND('[1]PWS Information'!$E$10="CWS",U1842="Single Family Residence",S1842="Yes",Q1842="Non-Lead", N1842="Non-Lead - Copper",O1842="Before 1989")))),"Tier 4",
IF((OR((AND('[1]PWS Information'!$E$10="NTNC",Q1842="Non-Lead")),
(AND('[1]PWS Information'!$E$10="CWS",Q1842="Non-Lead",S1842="")),
(AND('[1]PWS Information'!$E$10="CWS",Q1842="Non-Lead",S1842="No")),
(AND('[1]PWS Information'!$E$10="CWS",Q1842="Non-Lead",S1842="Don't Know")),
(AND('[1]PWS Information'!$E$10="CWS",Q1842="Non-Lead", J1842="Non-Lead - Copper", S1842="Yes", L1842="Between 1989 and 2014")),
(AND('[1]PWS Information'!$E$10="CWS",Q1842="Non-Lead", J1842="Non-Lead - Copper", S1842="Yes", L1842="After 2014")),
(AND('[1]PWS Information'!$E$10="CWS",Q1842="Non-Lead", J1842="Non-Lead - Copper", S1842="Yes", L1842="Unknown")),
(AND('[1]PWS Information'!$E$10="CWS",Q1842="Non-Lead", N1842="Non-Lead - Copper", S1842="Yes", O1842="Between 1989 and 2014")),
(AND('[1]PWS Information'!$E$10="CWS",Q1842="Non-Lead", N1842="Non-Lead - Copper", S1842="Yes", O1842="After 2014")),
(AND('[1]PWS Information'!$E$10="CWS",Q1842="Non-Lead", N1842="Non-Lead - Copper", S1842="Yes", O1842="Unknown")),
(AND('[1]PWS Information'!$E$10="CWS",Q1842="Unknown")),
(AND('[1]PWS Information'!$E$10="NTNC",Q1842="Unknown")))),"Tier 5",
"")))))</f>
        <v>Tier 5</v>
      </c>
      <c r="Z1842" s="71"/>
      <c r="AA1842" s="71"/>
    </row>
    <row r="1843" spans="1:27" ht="57.6" x14ac:dyDescent="0.3">
      <c r="A1843" s="1"/>
      <c r="B1843" s="70">
        <v>12341181</v>
      </c>
      <c r="C1843" s="60">
        <v>1531</v>
      </c>
      <c r="D1843" s="61" t="s">
        <v>497</v>
      </c>
      <c r="E1843" s="61" t="s">
        <v>49</v>
      </c>
      <c r="F1843" s="61">
        <v>78640</v>
      </c>
      <c r="G1843" s="62" t="s">
        <v>498</v>
      </c>
      <c r="H1843" s="63">
        <v>29.981161100000001</v>
      </c>
      <c r="I1843" s="64">
        <v>-97.841552777777693</v>
      </c>
      <c r="J1843" s="65" t="s">
        <v>50</v>
      </c>
      <c r="K1843" s="66" t="s">
        <v>51</v>
      </c>
      <c r="L1843" s="62" t="s">
        <v>52</v>
      </c>
      <c r="M1843" s="69"/>
      <c r="N1843" s="65" t="s">
        <v>50</v>
      </c>
      <c r="O1843" s="66" t="s">
        <v>52</v>
      </c>
      <c r="P1843" s="69"/>
      <c r="Q1843" s="55" t="str">
        <f t="shared" si="28"/>
        <v>Non-Lead</v>
      </c>
      <c r="R1843" s="70" t="s">
        <v>51</v>
      </c>
      <c r="S1843" s="70" t="s">
        <v>51</v>
      </c>
      <c r="T1843" s="70"/>
      <c r="U1843" s="71" t="s">
        <v>53</v>
      </c>
      <c r="V1843" s="71" t="s">
        <v>51</v>
      </c>
      <c r="W1843" s="71" t="s">
        <v>51</v>
      </c>
      <c r="X1843" s="71" t="s">
        <v>51</v>
      </c>
      <c r="Y1843" s="72" t="str">
        <f>IF((OR((AND('[1]PWS Information'!$E$10="CWS",U1843="Single Family Residence",Q1843="Lead")),
(AND('[1]PWS Information'!$E$10="CWS",U1843="Multiple Family Residence",'[1]PWS Information'!$E$11="Yes",Q1843="Lead")),
(AND('[1]PWS Information'!$E$10="NTNC",Q1843="Lead")))),"Tier 1",
IF((OR((AND('[1]PWS Information'!$E$10="CWS",U1843="Multiple Family Residence",'[1]PWS Information'!$E$11="No",Q1843="Lead")),
(AND('[1]PWS Information'!$E$10="CWS",U1843="Other",Q1843="Lead")),
(AND('[1]PWS Information'!$E$10="CWS",U1843="Building",Q1843="Lead")))),"Tier 2",
IF((OR((AND('[1]PWS Information'!$E$10="CWS",U1843="Single Family Residence",Q1843="Galvanized Requiring Replacement")),
(AND('[1]PWS Information'!$E$10="CWS",U1843="Single Family Residence",Q1843="Galvanized Requiring Replacement",R1843="Yes")),
(AND('[1]PWS Information'!$E$10="NTNC",Q1843="Galvanized Requiring Replacement")),
(AND('[1]PWS Information'!$E$10="NTNC",U1843="Single Family Residence",R1843="Yes")))),"Tier 3",
IF((OR((AND('[1]PWS Information'!$E$10="CWS",U1843="Single Family Residence",S1843="Yes",Q1843="Non-Lead", J1843="Non-Lead - Copper",L1843="Before 1989")),
(AND('[1]PWS Information'!$E$10="CWS",U1843="Single Family Residence",S1843="Yes",Q1843="Non-Lead", N1843="Non-Lead - Copper",O1843="Before 1989")))),"Tier 4",
IF((OR((AND('[1]PWS Information'!$E$10="NTNC",Q1843="Non-Lead")),
(AND('[1]PWS Information'!$E$10="CWS",Q1843="Non-Lead",S1843="")),
(AND('[1]PWS Information'!$E$10="CWS",Q1843="Non-Lead",S1843="No")),
(AND('[1]PWS Information'!$E$10="CWS",Q1843="Non-Lead",S1843="Don't Know")),
(AND('[1]PWS Information'!$E$10="CWS",Q1843="Non-Lead", J1843="Non-Lead - Copper", S1843="Yes", L1843="Between 1989 and 2014")),
(AND('[1]PWS Information'!$E$10="CWS",Q1843="Non-Lead", J1843="Non-Lead - Copper", S1843="Yes", L1843="After 2014")),
(AND('[1]PWS Information'!$E$10="CWS",Q1843="Non-Lead", J1843="Non-Lead - Copper", S1843="Yes", L1843="Unknown")),
(AND('[1]PWS Information'!$E$10="CWS",Q1843="Non-Lead", N1843="Non-Lead - Copper", S1843="Yes", O1843="Between 1989 and 2014")),
(AND('[1]PWS Information'!$E$10="CWS",Q1843="Non-Lead", N1843="Non-Lead - Copper", S1843="Yes", O1843="After 2014")),
(AND('[1]PWS Information'!$E$10="CWS",Q1843="Non-Lead", N1843="Non-Lead - Copper", S1843="Yes", O1843="Unknown")),
(AND('[1]PWS Information'!$E$10="CWS",Q1843="Unknown")),
(AND('[1]PWS Information'!$E$10="NTNC",Q1843="Unknown")))),"Tier 5",
"")))))</f>
        <v>Tier 5</v>
      </c>
      <c r="Z1843" s="71"/>
      <c r="AA1843" s="71"/>
    </row>
    <row r="1844" spans="1:27" ht="57.6" x14ac:dyDescent="0.3">
      <c r="A1844" s="1"/>
      <c r="B1844" s="70">
        <v>12537230</v>
      </c>
      <c r="C1844" s="60">
        <v>1542</v>
      </c>
      <c r="D1844" s="61" t="s">
        <v>497</v>
      </c>
      <c r="E1844" s="61" t="s">
        <v>49</v>
      </c>
      <c r="F1844" s="61">
        <v>78640</v>
      </c>
      <c r="G1844" s="62" t="s">
        <v>498</v>
      </c>
      <c r="H1844" s="63">
        <v>29.981388899999999</v>
      </c>
      <c r="I1844" s="64">
        <v>-97.842044444444397</v>
      </c>
      <c r="J1844" s="65" t="s">
        <v>50</v>
      </c>
      <c r="K1844" s="66" t="s">
        <v>51</v>
      </c>
      <c r="L1844" s="62" t="s">
        <v>52</v>
      </c>
      <c r="M1844" s="69"/>
      <c r="N1844" s="65" t="s">
        <v>50</v>
      </c>
      <c r="O1844" s="66" t="s">
        <v>52</v>
      </c>
      <c r="P1844" s="69"/>
      <c r="Q1844" s="55" t="str">
        <f t="shared" si="28"/>
        <v>Non-Lead</v>
      </c>
      <c r="R1844" s="70" t="s">
        <v>51</v>
      </c>
      <c r="S1844" s="70" t="s">
        <v>51</v>
      </c>
      <c r="T1844" s="70"/>
      <c r="U1844" s="71" t="s">
        <v>53</v>
      </c>
      <c r="V1844" s="71" t="s">
        <v>51</v>
      </c>
      <c r="W1844" s="71" t="s">
        <v>51</v>
      </c>
      <c r="X1844" s="71" t="s">
        <v>51</v>
      </c>
      <c r="Y1844" s="72" t="str">
        <f>IF((OR((AND('[1]PWS Information'!$E$10="CWS",U1844="Single Family Residence",Q1844="Lead")),
(AND('[1]PWS Information'!$E$10="CWS",U1844="Multiple Family Residence",'[1]PWS Information'!$E$11="Yes",Q1844="Lead")),
(AND('[1]PWS Information'!$E$10="NTNC",Q1844="Lead")))),"Tier 1",
IF((OR((AND('[1]PWS Information'!$E$10="CWS",U1844="Multiple Family Residence",'[1]PWS Information'!$E$11="No",Q1844="Lead")),
(AND('[1]PWS Information'!$E$10="CWS",U1844="Other",Q1844="Lead")),
(AND('[1]PWS Information'!$E$10="CWS",U1844="Building",Q1844="Lead")))),"Tier 2",
IF((OR((AND('[1]PWS Information'!$E$10="CWS",U1844="Single Family Residence",Q1844="Galvanized Requiring Replacement")),
(AND('[1]PWS Information'!$E$10="CWS",U1844="Single Family Residence",Q1844="Galvanized Requiring Replacement",R1844="Yes")),
(AND('[1]PWS Information'!$E$10="NTNC",Q1844="Galvanized Requiring Replacement")),
(AND('[1]PWS Information'!$E$10="NTNC",U1844="Single Family Residence",R1844="Yes")))),"Tier 3",
IF((OR((AND('[1]PWS Information'!$E$10="CWS",U1844="Single Family Residence",S1844="Yes",Q1844="Non-Lead", J1844="Non-Lead - Copper",L1844="Before 1989")),
(AND('[1]PWS Information'!$E$10="CWS",U1844="Single Family Residence",S1844="Yes",Q1844="Non-Lead", N1844="Non-Lead - Copper",O1844="Before 1989")))),"Tier 4",
IF((OR((AND('[1]PWS Information'!$E$10="NTNC",Q1844="Non-Lead")),
(AND('[1]PWS Information'!$E$10="CWS",Q1844="Non-Lead",S1844="")),
(AND('[1]PWS Information'!$E$10="CWS",Q1844="Non-Lead",S1844="No")),
(AND('[1]PWS Information'!$E$10="CWS",Q1844="Non-Lead",S1844="Don't Know")),
(AND('[1]PWS Information'!$E$10="CWS",Q1844="Non-Lead", J1844="Non-Lead - Copper", S1844="Yes", L1844="Between 1989 and 2014")),
(AND('[1]PWS Information'!$E$10="CWS",Q1844="Non-Lead", J1844="Non-Lead - Copper", S1844="Yes", L1844="After 2014")),
(AND('[1]PWS Information'!$E$10="CWS",Q1844="Non-Lead", J1844="Non-Lead - Copper", S1844="Yes", L1844="Unknown")),
(AND('[1]PWS Information'!$E$10="CWS",Q1844="Non-Lead", N1844="Non-Lead - Copper", S1844="Yes", O1844="Between 1989 and 2014")),
(AND('[1]PWS Information'!$E$10="CWS",Q1844="Non-Lead", N1844="Non-Lead - Copper", S1844="Yes", O1844="After 2014")),
(AND('[1]PWS Information'!$E$10="CWS",Q1844="Non-Lead", N1844="Non-Lead - Copper", S1844="Yes", O1844="Unknown")),
(AND('[1]PWS Information'!$E$10="CWS",Q1844="Unknown")),
(AND('[1]PWS Information'!$E$10="NTNC",Q1844="Unknown")))),"Tier 5",
"")))))</f>
        <v>Tier 5</v>
      </c>
      <c r="Z1844" s="71"/>
      <c r="AA1844" s="71"/>
    </row>
    <row r="1845" spans="1:27" ht="57.6" x14ac:dyDescent="0.3">
      <c r="A1845" s="1"/>
      <c r="B1845" s="70">
        <v>12345606</v>
      </c>
      <c r="C1845" s="60">
        <v>1543</v>
      </c>
      <c r="D1845" s="61" t="s">
        <v>497</v>
      </c>
      <c r="E1845" s="61" t="s">
        <v>49</v>
      </c>
      <c r="F1845" s="61">
        <v>78640</v>
      </c>
      <c r="G1845" s="62" t="s">
        <v>498</v>
      </c>
      <c r="H1845" s="63">
        <v>29.981069399999999</v>
      </c>
      <c r="I1845" s="64">
        <v>-97.841630555555497</v>
      </c>
      <c r="J1845" s="65" t="s">
        <v>50</v>
      </c>
      <c r="K1845" s="66" t="s">
        <v>51</v>
      </c>
      <c r="L1845" s="62" t="s">
        <v>52</v>
      </c>
      <c r="M1845" s="69"/>
      <c r="N1845" s="65" t="s">
        <v>50</v>
      </c>
      <c r="O1845" s="66" t="s">
        <v>52</v>
      </c>
      <c r="P1845" s="69"/>
      <c r="Q1845" s="55" t="str">
        <f t="shared" si="28"/>
        <v>Non-Lead</v>
      </c>
      <c r="R1845" s="70" t="s">
        <v>51</v>
      </c>
      <c r="S1845" s="70" t="s">
        <v>51</v>
      </c>
      <c r="T1845" s="70"/>
      <c r="U1845" s="71" t="s">
        <v>53</v>
      </c>
      <c r="V1845" s="71" t="s">
        <v>51</v>
      </c>
      <c r="W1845" s="71" t="s">
        <v>51</v>
      </c>
      <c r="X1845" s="71" t="s">
        <v>51</v>
      </c>
      <c r="Y1845" s="72" t="str">
        <f>IF((OR((AND('[1]PWS Information'!$E$10="CWS",U1845="Single Family Residence",Q1845="Lead")),
(AND('[1]PWS Information'!$E$10="CWS",U1845="Multiple Family Residence",'[1]PWS Information'!$E$11="Yes",Q1845="Lead")),
(AND('[1]PWS Information'!$E$10="NTNC",Q1845="Lead")))),"Tier 1",
IF((OR((AND('[1]PWS Information'!$E$10="CWS",U1845="Multiple Family Residence",'[1]PWS Information'!$E$11="No",Q1845="Lead")),
(AND('[1]PWS Information'!$E$10="CWS",U1845="Other",Q1845="Lead")),
(AND('[1]PWS Information'!$E$10="CWS",U1845="Building",Q1845="Lead")))),"Tier 2",
IF((OR((AND('[1]PWS Information'!$E$10="CWS",U1845="Single Family Residence",Q1845="Galvanized Requiring Replacement")),
(AND('[1]PWS Information'!$E$10="CWS",U1845="Single Family Residence",Q1845="Galvanized Requiring Replacement",R1845="Yes")),
(AND('[1]PWS Information'!$E$10="NTNC",Q1845="Galvanized Requiring Replacement")),
(AND('[1]PWS Information'!$E$10="NTNC",U1845="Single Family Residence",R1845="Yes")))),"Tier 3",
IF((OR((AND('[1]PWS Information'!$E$10="CWS",U1845="Single Family Residence",S1845="Yes",Q1845="Non-Lead", J1845="Non-Lead - Copper",L1845="Before 1989")),
(AND('[1]PWS Information'!$E$10="CWS",U1845="Single Family Residence",S1845="Yes",Q1845="Non-Lead", N1845="Non-Lead - Copper",O1845="Before 1989")))),"Tier 4",
IF((OR((AND('[1]PWS Information'!$E$10="NTNC",Q1845="Non-Lead")),
(AND('[1]PWS Information'!$E$10="CWS",Q1845="Non-Lead",S1845="")),
(AND('[1]PWS Information'!$E$10="CWS",Q1845="Non-Lead",S1845="No")),
(AND('[1]PWS Information'!$E$10="CWS",Q1845="Non-Lead",S1845="Don't Know")),
(AND('[1]PWS Information'!$E$10="CWS",Q1845="Non-Lead", J1845="Non-Lead - Copper", S1845="Yes", L1845="Between 1989 and 2014")),
(AND('[1]PWS Information'!$E$10="CWS",Q1845="Non-Lead", J1845="Non-Lead - Copper", S1845="Yes", L1845="After 2014")),
(AND('[1]PWS Information'!$E$10="CWS",Q1845="Non-Lead", J1845="Non-Lead - Copper", S1845="Yes", L1845="Unknown")),
(AND('[1]PWS Information'!$E$10="CWS",Q1845="Non-Lead", N1845="Non-Lead - Copper", S1845="Yes", O1845="Between 1989 and 2014")),
(AND('[1]PWS Information'!$E$10="CWS",Q1845="Non-Lead", N1845="Non-Lead - Copper", S1845="Yes", O1845="After 2014")),
(AND('[1]PWS Information'!$E$10="CWS",Q1845="Non-Lead", N1845="Non-Lead - Copper", S1845="Yes", O1845="Unknown")),
(AND('[1]PWS Information'!$E$10="CWS",Q1845="Unknown")),
(AND('[1]PWS Information'!$E$10="NTNC",Q1845="Unknown")))),"Tier 5",
"")))))</f>
        <v>Tier 5</v>
      </c>
      <c r="Z1845" s="71"/>
      <c r="AA1845" s="71"/>
    </row>
    <row r="1846" spans="1:27" ht="57.6" x14ac:dyDescent="0.3">
      <c r="A1846" s="17"/>
      <c r="B1846" s="70">
        <v>12684387</v>
      </c>
      <c r="C1846" s="60">
        <v>1554</v>
      </c>
      <c r="D1846" s="61" t="s">
        <v>497</v>
      </c>
      <c r="E1846" s="61" t="s">
        <v>49</v>
      </c>
      <c r="F1846" s="61">
        <v>78640</v>
      </c>
      <c r="G1846" s="62" t="s">
        <v>498</v>
      </c>
      <c r="H1846" s="63">
        <v>29.9812583</v>
      </c>
      <c r="I1846" s="64">
        <v>-97.842138888888798</v>
      </c>
      <c r="J1846" s="65" t="s">
        <v>50</v>
      </c>
      <c r="K1846" s="66" t="s">
        <v>51</v>
      </c>
      <c r="L1846" s="62" t="s">
        <v>52</v>
      </c>
      <c r="M1846" s="69"/>
      <c r="N1846" s="65" t="s">
        <v>50</v>
      </c>
      <c r="O1846" s="66" t="s">
        <v>52</v>
      </c>
      <c r="P1846" s="69"/>
      <c r="Q1846" s="55" t="str">
        <f t="shared" si="28"/>
        <v>Non-Lead</v>
      </c>
      <c r="R1846" s="70" t="s">
        <v>51</v>
      </c>
      <c r="S1846" s="70" t="s">
        <v>51</v>
      </c>
      <c r="T1846" s="70"/>
      <c r="U1846" s="71" t="s">
        <v>53</v>
      </c>
      <c r="V1846" s="71" t="s">
        <v>51</v>
      </c>
      <c r="W1846" s="71" t="s">
        <v>51</v>
      </c>
      <c r="X1846" s="71" t="s">
        <v>51</v>
      </c>
      <c r="Y1846" s="72" t="str">
        <f>IF((OR((AND('[1]PWS Information'!$E$10="CWS",U1846="Single Family Residence",Q1846="Lead")),
(AND('[1]PWS Information'!$E$10="CWS",U1846="Multiple Family Residence",'[1]PWS Information'!$E$11="Yes",Q1846="Lead")),
(AND('[1]PWS Information'!$E$10="NTNC",Q1846="Lead")))),"Tier 1",
IF((OR((AND('[1]PWS Information'!$E$10="CWS",U1846="Multiple Family Residence",'[1]PWS Information'!$E$11="No",Q1846="Lead")),
(AND('[1]PWS Information'!$E$10="CWS",U1846="Other",Q1846="Lead")),
(AND('[1]PWS Information'!$E$10="CWS",U1846="Building",Q1846="Lead")))),"Tier 2",
IF((OR((AND('[1]PWS Information'!$E$10="CWS",U1846="Single Family Residence",Q1846="Galvanized Requiring Replacement")),
(AND('[1]PWS Information'!$E$10="CWS",U1846="Single Family Residence",Q1846="Galvanized Requiring Replacement",R1846="Yes")),
(AND('[1]PWS Information'!$E$10="NTNC",Q1846="Galvanized Requiring Replacement")),
(AND('[1]PWS Information'!$E$10="NTNC",U1846="Single Family Residence",R1846="Yes")))),"Tier 3",
IF((OR((AND('[1]PWS Information'!$E$10="CWS",U1846="Single Family Residence",S1846="Yes",Q1846="Non-Lead", J1846="Non-Lead - Copper",L1846="Before 1989")),
(AND('[1]PWS Information'!$E$10="CWS",U1846="Single Family Residence",S1846="Yes",Q1846="Non-Lead", N1846="Non-Lead - Copper",O1846="Before 1989")))),"Tier 4",
IF((OR((AND('[1]PWS Information'!$E$10="NTNC",Q1846="Non-Lead")),
(AND('[1]PWS Information'!$E$10="CWS",Q1846="Non-Lead",S1846="")),
(AND('[1]PWS Information'!$E$10="CWS",Q1846="Non-Lead",S1846="No")),
(AND('[1]PWS Information'!$E$10="CWS",Q1846="Non-Lead",S1846="Don't Know")),
(AND('[1]PWS Information'!$E$10="CWS",Q1846="Non-Lead", J1846="Non-Lead - Copper", S1846="Yes", L1846="Between 1989 and 2014")),
(AND('[1]PWS Information'!$E$10="CWS",Q1846="Non-Lead", J1846="Non-Lead - Copper", S1846="Yes", L1846="After 2014")),
(AND('[1]PWS Information'!$E$10="CWS",Q1846="Non-Lead", J1846="Non-Lead - Copper", S1846="Yes", L1846="Unknown")),
(AND('[1]PWS Information'!$E$10="CWS",Q1846="Non-Lead", N1846="Non-Lead - Copper", S1846="Yes", O1846="Between 1989 and 2014")),
(AND('[1]PWS Information'!$E$10="CWS",Q1846="Non-Lead", N1846="Non-Lead - Copper", S1846="Yes", O1846="After 2014")),
(AND('[1]PWS Information'!$E$10="CWS",Q1846="Non-Lead", N1846="Non-Lead - Copper", S1846="Yes", O1846="Unknown")),
(AND('[1]PWS Information'!$E$10="CWS",Q1846="Unknown")),
(AND('[1]PWS Information'!$E$10="NTNC",Q1846="Unknown")))),"Tier 5",
"")))))</f>
        <v>Tier 5</v>
      </c>
      <c r="Z1846" s="71"/>
      <c r="AA1846" s="71"/>
    </row>
    <row r="1847" spans="1:27" ht="57.6" x14ac:dyDescent="0.3">
      <c r="A1847" s="1"/>
      <c r="B1847" s="70">
        <v>12478259</v>
      </c>
      <c r="C1847" s="60">
        <v>1555</v>
      </c>
      <c r="D1847" s="61" t="s">
        <v>497</v>
      </c>
      <c r="E1847" s="61" t="s">
        <v>49</v>
      </c>
      <c r="F1847" s="61">
        <v>78640</v>
      </c>
      <c r="G1847" s="62" t="s">
        <v>498</v>
      </c>
      <c r="H1847" s="63">
        <v>29.98095</v>
      </c>
      <c r="I1847" s="64">
        <v>-97.8417888888888</v>
      </c>
      <c r="J1847" s="65" t="s">
        <v>50</v>
      </c>
      <c r="K1847" s="66" t="s">
        <v>51</v>
      </c>
      <c r="L1847" s="62" t="s">
        <v>52</v>
      </c>
      <c r="M1847" s="69"/>
      <c r="N1847" s="65" t="s">
        <v>50</v>
      </c>
      <c r="O1847" s="66" t="s">
        <v>52</v>
      </c>
      <c r="P1847" s="69"/>
      <c r="Q1847" s="55" t="str">
        <f t="shared" si="28"/>
        <v>Non-Lead</v>
      </c>
      <c r="R1847" s="70" t="s">
        <v>51</v>
      </c>
      <c r="S1847" s="70" t="s">
        <v>51</v>
      </c>
      <c r="T1847" s="70"/>
      <c r="U1847" s="71" t="s">
        <v>53</v>
      </c>
      <c r="V1847" s="71" t="s">
        <v>51</v>
      </c>
      <c r="W1847" s="71" t="s">
        <v>51</v>
      </c>
      <c r="X1847" s="71" t="s">
        <v>51</v>
      </c>
      <c r="Y1847" s="72" t="str">
        <f>IF((OR((AND('[1]PWS Information'!$E$10="CWS",U1847="Single Family Residence",Q1847="Lead")),
(AND('[1]PWS Information'!$E$10="CWS",U1847="Multiple Family Residence",'[1]PWS Information'!$E$11="Yes",Q1847="Lead")),
(AND('[1]PWS Information'!$E$10="NTNC",Q1847="Lead")))),"Tier 1",
IF((OR((AND('[1]PWS Information'!$E$10="CWS",U1847="Multiple Family Residence",'[1]PWS Information'!$E$11="No",Q1847="Lead")),
(AND('[1]PWS Information'!$E$10="CWS",U1847="Other",Q1847="Lead")),
(AND('[1]PWS Information'!$E$10="CWS",U1847="Building",Q1847="Lead")))),"Tier 2",
IF((OR((AND('[1]PWS Information'!$E$10="CWS",U1847="Single Family Residence",Q1847="Galvanized Requiring Replacement")),
(AND('[1]PWS Information'!$E$10="CWS",U1847="Single Family Residence",Q1847="Galvanized Requiring Replacement",R1847="Yes")),
(AND('[1]PWS Information'!$E$10="NTNC",Q1847="Galvanized Requiring Replacement")),
(AND('[1]PWS Information'!$E$10="NTNC",U1847="Single Family Residence",R1847="Yes")))),"Tier 3",
IF((OR((AND('[1]PWS Information'!$E$10="CWS",U1847="Single Family Residence",S1847="Yes",Q1847="Non-Lead", J1847="Non-Lead - Copper",L1847="Before 1989")),
(AND('[1]PWS Information'!$E$10="CWS",U1847="Single Family Residence",S1847="Yes",Q1847="Non-Lead", N1847="Non-Lead - Copper",O1847="Before 1989")))),"Tier 4",
IF((OR((AND('[1]PWS Information'!$E$10="NTNC",Q1847="Non-Lead")),
(AND('[1]PWS Information'!$E$10="CWS",Q1847="Non-Lead",S1847="")),
(AND('[1]PWS Information'!$E$10="CWS",Q1847="Non-Lead",S1847="No")),
(AND('[1]PWS Information'!$E$10="CWS",Q1847="Non-Lead",S1847="Don't Know")),
(AND('[1]PWS Information'!$E$10="CWS",Q1847="Non-Lead", J1847="Non-Lead - Copper", S1847="Yes", L1847="Between 1989 and 2014")),
(AND('[1]PWS Information'!$E$10="CWS",Q1847="Non-Lead", J1847="Non-Lead - Copper", S1847="Yes", L1847="After 2014")),
(AND('[1]PWS Information'!$E$10="CWS",Q1847="Non-Lead", J1847="Non-Lead - Copper", S1847="Yes", L1847="Unknown")),
(AND('[1]PWS Information'!$E$10="CWS",Q1847="Non-Lead", N1847="Non-Lead - Copper", S1847="Yes", O1847="Between 1989 and 2014")),
(AND('[1]PWS Information'!$E$10="CWS",Q1847="Non-Lead", N1847="Non-Lead - Copper", S1847="Yes", O1847="After 2014")),
(AND('[1]PWS Information'!$E$10="CWS",Q1847="Non-Lead", N1847="Non-Lead - Copper", S1847="Yes", O1847="Unknown")),
(AND('[1]PWS Information'!$E$10="CWS",Q1847="Unknown")),
(AND('[1]PWS Information'!$E$10="NTNC",Q1847="Unknown")))),"Tier 5",
"")))))</f>
        <v>Tier 5</v>
      </c>
      <c r="Z1847" s="71"/>
      <c r="AA1847" s="71"/>
    </row>
    <row r="1848" spans="1:27" ht="57.6" x14ac:dyDescent="0.3">
      <c r="A1848" s="1"/>
      <c r="B1848" s="70">
        <v>12683623</v>
      </c>
      <c r="C1848" s="60">
        <v>1566</v>
      </c>
      <c r="D1848" s="61" t="s">
        <v>497</v>
      </c>
      <c r="E1848" s="61" t="s">
        <v>49</v>
      </c>
      <c r="F1848" s="61">
        <v>78640</v>
      </c>
      <c r="G1848" s="62" t="s">
        <v>498</v>
      </c>
      <c r="H1848" s="63">
        <v>29.981124999999999</v>
      </c>
      <c r="I1848" s="64">
        <v>-97.842327777777697</v>
      </c>
      <c r="J1848" s="65" t="s">
        <v>50</v>
      </c>
      <c r="K1848" s="66" t="s">
        <v>51</v>
      </c>
      <c r="L1848" s="62" t="s">
        <v>52</v>
      </c>
      <c r="M1848" s="69"/>
      <c r="N1848" s="65" t="s">
        <v>50</v>
      </c>
      <c r="O1848" s="66" t="s">
        <v>52</v>
      </c>
      <c r="P1848" s="69"/>
      <c r="Q1848" s="55" t="str">
        <f t="shared" si="28"/>
        <v>Non-Lead</v>
      </c>
      <c r="R1848" s="70" t="s">
        <v>51</v>
      </c>
      <c r="S1848" s="70" t="s">
        <v>51</v>
      </c>
      <c r="T1848" s="70"/>
      <c r="U1848" s="71" t="s">
        <v>53</v>
      </c>
      <c r="V1848" s="71" t="s">
        <v>51</v>
      </c>
      <c r="W1848" s="71" t="s">
        <v>51</v>
      </c>
      <c r="X1848" s="71" t="s">
        <v>51</v>
      </c>
      <c r="Y1848" s="72" t="str">
        <f>IF((OR((AND('[1]PWS Information'!$E$10="CWS",U1848="Single Family Residence",Q1848="Lead")),
(AND('[1]PWS Information'!$E$10="CWS",U1848="Multiple Family Residence",'[1]PWS Information'!$E$11="Yes",Q1848="Lead")),
(AND('[1]PWS Information'!$E$10="NTNC",Q1848="Lead")))),"Tier 1",
IF((OR((AND('[1]PWS Information'!$E$10="CWS",U1848="Multiple Family Residence",'[1]PWS Information'!$E$11="No",Q1848="Lead")),
(AND('[1]PWS Information'!$E$10="CWS",U1848="Other",Q1848="Lead")),
(AND('[1]PWS Information'!$E$10="CWS",U1848="Building",Q1848="Lead")))),"Tier 2",
IF((OR((AND('[1]PWS Information'!$E$10="CWS",U1848="Single Family Residence",Q1848="Galvanized Requiring Replacement")),
(AND('[1]PWS Information'!$E$10="CWS",U1848="Single Family Residence",Q1848="Galvanized Requiring Replacement",R1848="Yes")),
(AND('[1]PWS Information'!$E$10="NTNC",Q1848="Galvanized Requiring Replacement")),
(AND('[1]PWS Information'!$E$10="NTNC",U1848="Single Family Residence",R1848="Yes")))),"Tier 3",
IF((OR((AND('[1]PWS Information'!$E$10="CWS",U1848="Single Family Residence",S1848="Yes",Q1848="Non-Lead", J1848="Non-Lead - Copper",L1848="Before 1989")),
(AND('[1]PWS Information'!$E$10="CWS",U1848="Single Family Residence",S1848="Yes",Q1848="Non-Lead", N1848="Non-Lead - Copper",O1848="Before 1989")))),"Tier 4",
IF((OR((AND('[1]PWS Information'!$E$10="NTNC",Q1848="Non-Lead")),
(AND('[1]PWS Information'!$E$10="CWS",Q1848="Non-Lead",S1848="")),
(AND('[1]PWS Information'!$E$10="CWS",Q1848="Non-Lead",S1848="No")),
(AND('[1]PWS Information'!$E$10="CWS",Q1848="Non-Lead",S1848="Don't Know")),
(AND('[1]PWS Information'!$E$10="CWS",Q1848="Non-Lead", J1848="Non-Lead - Copper", S1848="Yes", L1848="Between 1989 and 2014")),
(AND('[1]PWS Information'!$E$10="CWS",Q1848="Non-Lead", J1848="Non-Lead - Copper", S1848="Yes", L1848="After 2014")),
(AND('[1]PWS Information'!$E$10="CWS",Q1848="Non-Lead", J1848="Non-Lead - Copper", S1848="Yes", L1848="Unknown")),
(AND('[1]PWS Information'!$E$10="CWS",Q1848="Non-Lead", N1848="Non-Lead - Copper", S1848="Yes", O1848="Between 1989 and 2014")),
(AND('[1]PWS Information'!$E$10="CWS",Q1848="Non-Lead", N1848="Non-Lead - Copper", S1848="Yes", O1848="After 2014")),
(AND('[1]PWS Information'!$E$10="CWS",Q1848="Non-Lead", N1848="Non-Lead - Copper", S1848="Yes", O1848="Unknown")),
(AND('[1]PWS Information'!$E$10="CWS",Q1848="Unknown")),
(AND('[1]PWS Information'!$E$10="NTNC",Q1848="Unknown")))),"Tier 5",
"")))))</f>
        <v>Tier 5</v>
      </c>
      <c r="Z1848" s="71"/>
      <c r="AA1848" s="71"/>
    </row>
    <row r="1849" spans="1:27" ht="72" x14ac:dyDescent="0.3">
      <c r="A1849" s="1"/>
      <c r="B1849" s="70">
        <v>15571497</v>
      </c>
      <c r="C1849" s="60">
        <v>1567</v>
      </c>
      <c r="D1849" s="61" t="s">
        <v>497</v>
      </c>
      <c r="E1849" s="61" t="s">
        <v>49</v>
      </c>
      <c r="F1849" s="61">
        <v>78640</v>
      </c>
      <c r="G1849" s="62" t="s">
        <v>504</v>
      </c>
      <c r="H1849" s="63">
        <v>29.980819400000001</v>
      </c>
      <c r="I1849" s="64">
        <v>-97.841902777777705</v>
      </c>
      <c r="J1849" s="65" t="s">
        <v>50</v>
      </c>
      <c r="K1849" s="66" t="s">
        <v>51</v>
      </c>
      <c r="L1849" s="62" t="s">
        <v>52</v>
      </c>
      <c r="M1849" s="69"/>
      <c r="N1849" s="65" t="s">
        <v>50</v>
      </c>
      <c r="O1849" s="66" t="s">
        <v>52</v>
      </c>
      <c r="P1849" s="69"/>
      <c r="Q1849" s="55" t="str">
        <f t="shared" si="28"/>
        <v>Non-Lead</v>
      </c>
      <c r="R1849" s="70" t="s">
        <v>51</v>
      </c>
      <c r="S1849" s="70" t="s">
        <v>51</v>
      </c>
      <c r="T1849" s="70"/>
      <c r="U1849" s="71" t="s">
        <v>53</v>
      </c>
      <c r="V1849" s="71" t="s">
        <v>51</v>
      </c>
      <c r="W1849" s="71" t="s">
        <v>51</v>
      </c>
      <c r="X1849" s="71" t="s">
        <v>51</v>
      </c>
      <c r="Y1849" s="72" t="str">
        <f>IF((OR((AND('[1]PWS Information'!$E$10="CWS",U1849="Single Family Residence",Q1849="Lead")),
(AND('[1]PWS Information'!$E$10="CWS",U1849="Multiple Family Residence",'[1]PWS Information'!$E$11="Yes",Q1849="Lead")),
(AND('[1]PWS Information'!$E$10="NTNC",Q1849="Lead")))),"Tier 1",
IF((OR((AND('[1]PWS Information'!$E$10="CWS",U1849="Multiple Family Residence",'[1]PWS Information'!$E$11="No",Q1849="Lead")),
(AND('[1]PWS Information'!$E$10="CWS",U1849="Other",Q1849="Lead")),
(AND('[1]PWS Information'!$E$10="CWS",U1849="Building",Q1849="Lead")))),"Tier 2",
IF((OR((AND('[1]PWS Information'!$E$10="CWS",U1849="Single Family Residence",Q1849="Galvanized Requiring Replacement")),
(AND('[1]PWS Information'!$E$10="CWS",U1849="Single Family Residence",Q1849="Galvanized Requiring Replacement",R1849="Yes")),
(AND('[1]PWS Information'!$E$10="NTNC",Q1849="Galvanized Requiring Replacement")),
(AND('[1]PWS Information'!$E$10="NTNC",U1849="Single Family Residence",R1849="Yes")))),"Tier 3",
IF((OR((AND('[1]PWS Information'!$E$10="CWS",U1849="Single Family Residence",S1849="Yes",Q1849="Non-Lead", J1849="Non-Lead - Copper",L1849="Before 1989")),
(AND('[1]PWS Information'!$E$10="CWS",U1849="Single Family Residence",S1849="Yes",Q1849="Non-Lead", N1849="Non-Lead - Copper",O1849="Before 1989")))),"Tier 4",
IF((OR((AND('[1]PWS Information'!$E$10="NTNC",Q1849="Non-Lead")),
(AND('[1]PWS Information'!$E$10="CWS",Q1849="Non-Lead",S1849="")),
(AND('[1]PWS Information'!$E$10="CWS",Q1849="Non-Lead",S1849="No")),
(AND('[1]PWS Information'!$E$10="CWS",Q1849="Non-Lead",S1849="Don't Know")),
(AND('[1]PWS Information'!$E$10="CWS",Q1849="Non-Lead", J1849="Non-Lead - Copper", S1849="Yes", L1849="Between 1989 and 2014")),
(AND('[1]PWS Information'!$E$10="CWS",Q1849="Non-Lead", J1849="Non-Lead - Copper", S1849="Yes", L1849="After 2014")),
(AND('[1]PWS Information'!$E$10="CWS",Q1849="Non-Lead", J1849="Non-Lead - Copper", S1849="Yes", L1849="Unknown")),
(AND('[1]PWS Information'!$E$10="CWS",Q1849="Non-Lead", N1849="Non-Lead - Copper", S1849="Yes", O1849="Between 1989 and 2014")),
(AND('[1]PWS Information'!$E$10="CWS",Q1849="Non-Lead", N1849="Non-Lead - Copper", S1849="Yes", O1849="After 2014")),
(AND('[1]PWS Information'!$E$10="CWS",Q1849="Non-Lead", N1849="Non-Lead - Copper", S1849="Yes", O1849="Unknown")),
(AND('[1]PWS Information'!$E$10="CWS",Q1849="Unknown")),
(AND('[1]PWS Information'!$E$10="NTNC",Q1849="Unknown")))),"Tier 5",
"")))))</f>
        <v>Tier 5</v>
      </c>
      <c r="Z1849" s="71"/>
      <c r="AA1849" s="71"/>
    </row>
    <row r="1850" spans="1:27" ht="57.6" x14ac:dyDescent="0.3">
      <c r="A1850" s="17"/>
      <c r="B1850" s="70">
        <v>12554440</v>
      </c>
      <c r="C1850" s="60">
        <v>1578</v>
      </c>
      <c r="D1850" s="61" t="s">
        <v>497</v>
      </c>
      <c r="E1850" s="61" t="s">
        <v>49</v>
      </c>
      <c r="F1850" s="61">
        <v>78640</v>
      </c>
      <c r="G1850" s="62" t="s">
        <v>498</v>
      </c>
      <c r="H1850" s="63">
        <v>29.9810056</v>
      </c>
      <c r="I1850" s="64">
        <v>-97.842469444444404</v>
      </c>
      <c r="J1850" s="65" t="s">
        <v>50</v>
      </c>
      <c r="K1850" s="66" t="s">
        <v>51</v>
      </c>
      <c r="L1850" s="62" t="s">
        <v>52</v>
      </c>
      <c r="M1850" s="69"/>
      <c r="N1850" s="65" t="s">
        <v>50</v>
      </c>
      <c r="O1850" s="66" t="s">
        <v>52</v>
      </c>
      <c r="P1850" s="69"/>
      <c r="Q1850" s="55" t="str">
        <f t="shared" si="28"/>
        <v>Non-Lead</v>
      </c>
      <c r="R1850" s="70" t="s">
        <v>51</v>
      </c>
      <c r="S1850" s="70" t="s">
        <v>51</v>
      </c>
      <c r="T1850" s="70"/>
      <c r="U1850" s="71" t="s">
        <v>53</v>
      </c>
      <c r="V1850" s="71" t="s">
        <v>51</v>
      </c>
      <c r="W1850" s="71" t="s">
        <v>51</v>
      </c>
      <c r="X1850" s="71" t="s">
        <v>51</v>
      </c>
      <c r="Y1850" s="72" t="str">
        <f>IF((OR((AND('[1]PWS Information'!$E$10="CWS",U1850="Single Family Residence",Q1850="Lead")),
(AND('[1]PWS Information'!$E$10="CWS",U1850="Multiple Family Residence",'[1]PWS Information'!$E$11="Yes",Q1850="Lead")),
(AND('[1]PWS Information'!$E$10="NTNC",Q1850="Lead")))),"Tier 1",
IF((OR((AND('[1]PWS Information'!$E$10="CWS",U1850="Multiple Family Residence",'[1]PWS Information'!$E$11="No",Q1850="Lead")),
(AND('[1]PWS Information'!$E$10="CWS",U1850="Other",Q1850="Lead")),
(AND('[1]PWS Information'!$E$10="CWS",U1850="Building",Q1850="Lead")))),"Tier 2",
IF((OR((AND('[1]PWS Information'!$E$10="CWS",U1850="Single Family Residence",Q1850="Galvanized Requiring Replacement")),
(AND('[1]PWS Information'!$E$10="CWS",U1850="Single Family Residence",Q1850="Galvanized Requiring Replacement",R1850="Yes")),
(AND('[1]PWS Information'!$E$10="NTNC",Q1850="Galvanized Requiring Replacement")),
(AND('[1]PWS Information'!$E$10="NTNC",U1850="Single Family Residence",R1850="Yes")))),"Tier 3",
IF((OR((AND('[1]PWS Information'!$E$10="CWS",U1850="Single Family Residence",S1850="Yes",Q1850="Non-Lead", J1850="Non-Lead - Copper",L1850="Before 1989")),
(AND('[1]PWS Information'!$E$10="CWS",U1850="Single Family Residence",S1850="Yes",Q1850="Non-Lead", N1850="Non-Lead - Copper",O1850="Before 1989")))),"Tier 4",
IF((OR((AND('[1]PWS Information'!$E$10="NTNC",Q1850="Non-Lead")),
(AND('[1]PWS Information'!$E$10="CWS",Q1850="Non-Lead",S1850="")),
(AND('[1]PWS Information'!$E$10="CWS",Q1850="Non-Lead",S1850="No")),
(AND('[1]PWS Information'!$E$10="CWS",Q1850="Non-Lead",S1850="Don't Know")),
(AND('[1]PWS Information'!$E$10="CWS",Q1850="Non-Lead", J1850="Non-Lead - Copper", S1850="Yes", L1850="Between 1989 and 2014")),
(AND('[1]PWS Information'!$E$10="CWS",Q1850="Non-Lead", J1850="Non-Lead - Copper", S1850="Yes", L1850="After 2014")),
(AND('[1]PWS Information'!$E$10="CWS",Q1850="Non-Lead", J1850="Non-Lead - Copper", S1850="Yes", L1850="Unknown")),
(AND('[1]PWS Information'!$E$10="CWS",Q1850="Non-Lead", N1850="Non-Lead - Copper", S1850="Yes", O1850="Between 1989 and 2014")),
(AND('[1]PWS Information'!$E$10="CWS",Q1850="Non-Lead", N1850="Non-Lead - Copper", S1850="Yes", O1850="After 2014")),
(AND('[1]PWS Information'!$E$10="CWS",Q1850="Non-Lead", N1850="Non-Lead - Copper", S1850="Yes", O1850="Unknown")),
(AND('[1]PWS Information'!$E$10="CWS",Q1850="Unknown")),
(AND('[1]PWS Information'!$E$10="NTNC",Q1850="Unknown")))),"Tier 5",
"")))))</f>
        <v>Tier 5</v>
      </c>
      <c r="Z1850" s="71"/>
      <c r="AA1850" s="71"/>
    </row>
    <row r="1851" spans="1:27" ht="57.6" x14ac:dyDescent="0.3">
      <c r="A1851" s="1"/>
      <c r="B1851" s="70">
        <v>12528913</v>
      </c>
      <c r="C1851" s="60">
        <v>1579</v>
      </c>
      <c r="D1851" s="61" t="s">
        <v>497</v>
      </c>
      <c r="E1851" s="61" t="s">
        <v>49</v>
      </c>
      <c r="F1851" s="61">
        <v>78640</v>
      </c>
      <c r="G1851" s="62" t="s">
        <v>498</v>
      </c>
      <c r="H1851" s="63">
        <v>29.9807056</v>
      </c>
      <c r="I1851" s="64">
        <v>-97.842036111111099</v>
      </c>
      <c r="J1851" s="65" t="s">
        <v>50</v>
      </c>
      <c r="K1851" s="66" t="s">
        <v>51</v>
      </c>
      <c r="L1851" s="62" t="s">
        <v>52</v>
      </c>
      <c r="M1851" s="69"/>
      <c r="N1851" s="65" t="s">
        <v>50</v>
      </c>
      <c r="O1851" s="66" t="s">
        <v>52</v>
      </c>
      <c r="P1851" s="69"/>
      <c r="Q1851" s="55" t="str">
        <f t="shared" si="28"/>
        <v>Non-Lead</v>
      </c>
      <c r="R1851" s="70" t="s">
        <v>51</v>
      </c>
      <c r="S1851" s="70" t="s">
        <v>51</v>
      </c>
      <c r="T1851" s="70"/>
      <c r="U1851" s="71" t="s">
        <v>53</v>
      </c>
      <c r="V1851" s="71" t="s">
        <v>51</v>
      </c>
      <c r="W1851" s="71" t="s">
        <v>51</v>
      </c>
      <c r="X1851" s="71" t="s">
        <v>51</v>
      </c>
      <c r="Y1851" s="72" t="str">
        <f>IF((OR((AND('[1]PWS Information'!$E$10="CWS",U1851="Single Family Residence",Q1851="Lead")),
(AND('[1]PWS Information'!$E$10="CWS",U1851="Multiple Family Residence",'[1]PWS Information'!$E$11="Yes",Q1851="Lead")),
(AND('[1]PWS Information'!$E$10="NTNC",Q1851="Lead")))),"Tier 1",
IF((OR((AND('[1]PWS Information'!$E$10="CWS",U1851="Multiple Family Residence",'[1]PWS Information'!$E$11="No",Q1851="Lead")),
(AND('[1]PWS Information'!$E$10="CWS",U1851="Other",Q1851="Lead")),
(AND('[1]PWS Information'!$E$10="CWS",U1851="Building",Q1851="Lead")))),"Tier 2",
IF((OR((AND('[1]PWS Information'!$E$10="CWS",U1851="Single Family Residence",Q1851="Galvanized Requiring Replacement")),
(AND('[1]PWS Information'!$E$10="CWS",U1851="Single Family Residence",Q1851="Galvanized Requiring Replacement",R1851="Yes")),
(AND('[1]PWS Information'!$E$10="NTNC",Q1851="Galvanized Requiring Replacement")),
(AND('[1]PWS Information'!$E$10="NTNC",U1851="Single Family Residence",R1851="Yes")))),"Tier 3",
IF((OR((AND('[1]PWS Information'!$E$10="CWS",U1851="Single Family Residence",S1851="Yes",Q1851="Non-Lead", J1851="Non-Lead - Copper",L1851="Before 1989")),
(AND('[1]PWS Information'!$E$10="CWS",U1851="Single Family Residence",S1851="Yes",Q1851="Non-Lead", N1851="Non-Lead - Copper",O1851="Before 1989")))),"Tier 4",
IF((OR((AND('[1]PWS Information'!$E$10="NTNC",Q1851="Non-Lead")),
(AND('[1]PWS Information'!$E$10="CWS",Q1851="Non-Lead",S1851="")),
(AND('[1]PWS Information'!$E$10="CWS",Q1851="Non-Lead",S1851="No")),
(AND('[1]PWS Information'!$E$10="CWS",Q1851="Non-Lead",S1851="Don't Know")),
(AND('[1]PWS Information'!$E$10="CWS",Q1851="Non-Lead", J1851="Non-Lead - Copper", S1851="Yes", L1851="Between 1989 and 2014")),
(AND('[1]PWS Information'!$E$10="CWS",Q1851="Non-Lead", J1851="Non-Lead - Copper", S1851="Yes", L1851="After 2014")),
(AND('[1]PWS Information'!$E$10="CWS",Q1851="Non-Lead", J1851="Non-Lead - Copper", S1851="Yes", L1851="Unknown")),
(AND('[1]PWS Information'!$E$10="CWS",Q1851="Non-Lead", N1851="Non-Lead - Copper", S1851="Yes", O1851="Between 1989 and 2014")),
(AND('[1]PWS Information'!$E$10="CWS",Q1851="Non-Lead", N1851="Non-Lead - Copper", S1851="Yes", O1851="After 2014")),
(AND('[1]PWS Information'!$E$10="CWS",Q1851="Non-Lead", N1851="Non-Lead - Copper", S1851="Yes", O1851="Unknown")),
(AND('[1]PWS Information'!$E$10="CWS",Q1851="Unknown")),
(AND('[1]PWS Information'!$E$10="NTNC",Q1851="Unknown")))),"Tier 5",
"")))))</f>
        <v>Tier 5</v>
      </c>
      <c r="Z1851" s="71"/>
      <c r="AA1851" s="71"/>
    </row>
    <row r="1852" spans="1:27" ht="57.6" x14ac:dyDescent="0.3">
      <c r="A1852" s="1"/>
      <c r="B1852" s="70">
        <v>12679179</v>
      </c>
      <c r="C1852" s="60">
        <v>1590</v>
      </c>
      <c r="D1852" s="61" t="s">
        <v>497</v>
      </c>
      <c r="E1852" s="61" t="s">
        <v>49</v>
      </c>
      <c r="F1852" s="61">
        <v>78640</v>
      </c>
      <c r="G1852" s="62" t="s">
        <v>498</v>
      </c>
      <c r="H1852" s="63">
        <v>29.980875000000001</v>
      </c>
      <c r="I1852" s="64">
        <v>-97.8425805555555</v>
      </c>
      <c r="J1852" s="65" t="s">
        <v>50</v>
      </c>
      <c r="K1852" s="66" t="s">
        <v>51</v>
      </c>
      <c r="L1852" s="62" t="s">
        <v>52</v>
      </c>
      <c r="M1852" s="69"/>
      <c r="N1852" s="65" t="s">
        <v>50</v>
      </c>
      <c r="O1852" s="66" t="s">
        <v>52</v>
      </c>
      <c r="P1852" s="69"/>
      <c r="Q1852" s="55" t="str">
        <f t="shared" si="28"/>
        <v>Non-Lead</v>
      </c>
      <c r="R1852" s="70" t="s">
        <v>51</v>
      </c>
      <c r="S1852" s="70" t="s">
        <v>51</v>
      </c>
      <c r="T1852" s="70"/>
      <c r="U1852" s="71" t="s">
        <v>53</v>
      </c>
      <c r="V1852" s="71" t="s">
        <v>51</v>
      </c>
      <c r="W1852" s="71" t="s">
        <v>51</v>
      </c>
      <c r="X1852" s="71" t="s">
        <v>51</v>
      </c>
      <c r="Y1852" s="72" t="str">
        <f>IF((OR((AND('[1]PWS Information'!$E$10="CWS",U1852="Single Family Residence",Q1852="Lead")),
(AND('[1]PWS Information'!$E$10="CWS",U1852="Multiple Family Residence",'[1]PWS Information'!$E$11="Yes",Q1852="Lead")),
(AND('[1]PWS Information'!$E$10="NTNC",Q1852="Lead")))),"Tier 1",
IF((OR((AND('[1]PWS Information'!$E$10="CWS",U1852="Multiple Family Residence",'[1]PWS Information'!$E$11="No",Q1852="Lead")),
(AND('[1]PWS Information'!$E$10="CWS",U1852="Other",Q1852="Lead")),
(AND('[1]PWS Information'!$E$10="CWS",U1852="Building",Q1852="Lead")))),"Tier 2",
IF((OR((AND('[1]PWS Information'!$E$10="CWS",U1852="Single Family Residence",Q1852="Galvanized Requiring Replacement")),
(AND('[1]PWS Information'!$E$10="CWS",U1852="Single Family Residence",Q1852="Galvanized Requiring Replacement",R1852="Yes")),
(AND('[1]PWS Information'!$E$10="NTNC",Q1852="Galvanized Requiring Replacement")),
(AND('[1]PWS Information'!$E$10="NTNC",U1852="Single Family Residence",R1852="Yes")))),"Tier 3",
IF((OR((AND('[1]PWS Information'!$E$10="CWS",U1852="Single Family Residence",S1852="Yes",Q1852="Non-Lead", J1852="Non-Lead - Copper",L1852="Before 1989")),
(AND('[1]PWS Information'!$E$10="CWS",U1852="Single Family Residence",S1852="Yes",Q1852="Non-Lead", N1852="Non-Lead - Copper",O1852="Before 1989")))),"Tier 4",
IF((OR((AND('[1]PWS Information'!$E$10="NTNC",Q1852="Non-Lead")),
(AND('[1]PWS Information'!$E$10="CWS",Q1852="Non-Lead",S1852="")),
(AND('[1]PWS Information'!$E$10="CWS",Q1852="Non-Lead",S1852="No")),
(AND('[1]PWS Information'!$E$10="CWS",Q1852="Non-Lead",S1852="Don't Know")),
(AND('[1]PWS Information'!$E$10="CWS",Q1852="Non-Lead", J1852="Non-Lead - Copper", S1852="Yes", L1852="Between 1989 and 2014")),
(AND('[1]PWS Information'!$E$10="CWS",Q1852="Non-Lead", J1852="Non-Lead - Copper", S1852="Yes", L1852="After 2014")),
(AND('[1]PWS Information'!$E$10="CWS",Q1852="Non-Lead", J1852="Non-Lead - Copper", S1852="Yes", L1852="Unknown")),
(AND('[1]PWS Information'!$E$10="CWS",Q1852="Non-Lead", N1852="Non-Lead - Copper", S1852="Yes", O1852="Between 1989 and 2014")),
(AND('[1]PWS Information'!$E$10="CWS",Q1852="Non-Lead", N1852="Non-Lead - Copper", S1852="Yes", O1852="After 2014")),
(AND('[1]PWS Information'!$E$10="CWS",Q1852="Non-Lead", N1852="Non-Lead - Copper", S1852="Yes", O1852="Unknown")),
(AND('[1]PWS Information'!$E$10="CWS",Q1852="Unknown")),
(AND('[1]PWS Information'!$E$10="NTNC",Q1852="Unknown")))),"Tier 5",
"")))))</f>
        <v>Tier 5</v>
      </c>
      <c r="Z1852" s="71"/>
      <c r="AA1852" s="71"/>
    </row>
    <row r="1853" spans="1:27" ht="57.6" x14ac:dyDescent="0.3">
      <c r="A1853" s="1"/>
      <c r="B1853" s="70">
        <v>12509761</v>
      </c>
      <c r="C1853" s="60">
        <v>1591</v>
      </c>
      <c r="D1853" s="61" t="s">
        <v>497</v>
      </c>
      <c r="E1853" s="61" t="s">
        <v>49</v>
      </c>
      <c r="F1853" s="61">
        <v>78640</v>
      </c>
      <c r="G1853" s="62" t="s">
        <v>498</v>
      </c>
      <c r="H1853" s="63">
        <v>29.980583299999999</v>
      </c>
      <c r="I1853" s="64">
        <v>-97.842158333333302</v>
      </c>
      <c r="J1853" s="65" t="s">
        <v>50</v>
      </c>
      <c r="K1853" s="66" t="s">
        <v>51</v>
      </c>
      <c r="L1853" s="62" t="s">
        <v>52</v>
      </c>
      <c r="M1853" s="69"/>
      <c r="N1853" s="65" t="s">
        <v>50</v>
      </c>
      <c r="O1853" s="66" t="s">
        <v>52</v>
      </c>
      <c r="P1853" s="69"/>
      <c r="Q1853" s="55" t="str">
        <f t="shared" si="28"/>
        <v>Non-Lead</v>
      </c>
      <c r="R1853" s="70" t="s">
        <v>51</v>
      </c>
      <c r="S1853" s="70" t="s">
        <v>51</v>
      </c>
      <c r="T1853" s="70"/>
      <c r="U1853" s="71" t="s">
        <v>53</v>
      </c>
      <c r="V1853" s="71" t="s">
        <v>51</v>
      </c>
      <c r="W1853" s="71" t="s">
        <v>51</v>
      </c>
      <c r="X1853" s="71" t="s">
        <v>51</v>
      </c>
      <c r="Y1853" s="72" t="str">
        <f>IF((OR((AND('[1]PWS Information'!$E$10="CWS",U1853="Single Family Residence",Q1853="Lead")),
(AND('[1]PWS Information'!$E$10="CWS",U1853="Multiple Family Residence",'[1]PWS Information'!$E$11="Yes",Q1853="Lead")),
(AND('[1]PWS Information'!$E$10="NTNC",Q1853="Lead")))),"Tier 1",
IF((OR((AND('[1]PWS Information'!$E$10="CWS",U1853="Multiple Family Residence",'[1]PWS Information'!$E$11="No",Q1853="Lead")),
(AND('[1]PWS Information'!$E$10="CWS",U1853="Other",Q1853="Lead")),
(AND('[1]PWS Information'!$E$10="CWS",U1853="Building",Q1853="Lead")))),"Tier 2",
IF((OR((AND('[1]PWS Information'!$E$10="CWS",U1853="Single Family Residence",Q1853="Galvanized Requiring Replacement")),
(AND('[1]PWS Information'!$E$10="CWS",U1853="Single Family Residence",Q1853="Galvanized Requiring Replacement",R1853="Yes")),
(AND('[1]PWS Information'!$E$10="NTNC",Q1853="Galvanized Requiring Replacement")),
(AND('[1]PWS Information'!$E$10="NTNC",U1853="Single Family Residence",R1853="Yes")))),"Tier 3",
IF((OR((AND('[1]PWS Information'!$E$10="CWS",U1853="Single Family Residence",S1853="Yes",Q1853="Non-Lead", J1853="Non-Lead - Copper",L1853="Before 1989")),
(AND('[1]PWS Information'!$E$10="CWS",U1853="Single Family Residence",S1853="Yes",Q1853="Non-Lead", N1853="Non-Lead - Copper",O1853="Before 1989")))),"Tier 4",
IF((OR((AND('[1]PWS Information'!$E$10="NTNC",Q1853="Non-Lead")),
(AND('[1]PWS Information'!$E$10="CWS",Q1853="Non-Lead",S1853="")),
(AND('[1]PWS Information'!$E$10="CWS",Q1853="Non-Lead",S1853="No")),
(AND('[1]PWS Information'!$E$10="CWS",Q1853="Non-Lead",S1853="Don't Know")),
(AND('[1]PWS Information'!$E$10="CWS",Q1853="Non-Lead", J1853="Non-Lead - Copper", S1853="Yes", L1853="Between 1989 and 2014")),
(AND('[1]PWS Information'!$E$10="CWS",Q1853="Non-Lead", J1853="Non-Lead - Copper", S1853="Yes", L1853="After 2014")),
(AND('[1]PWS Information'!$E$10="CWS",Q1853="Non-Lead", J1853="Non-Lead - Copper", S1853="Yes", L1853="Unknown")),
(AND('[1]PWS Information'!$E$10="CWS",Q1853="Non-Lead", N1853="Non-Lead - Copper", S1853="Yes", O1853="Between 1989 and 2014")),
(AND('[1]PWS Information'!$E$10="CWS",Q1853="Non-Lead", N1853="Non-Lead - Copper", S1853="Yes", O1853="After 2014")),
(AND('[1]PWS Information'!$E$10="CWS",Q1853="Non-Lead", N1853="Non-Lead - Copper", S1853="Yes", O1853="Unknown")),
(AND('[1]PWS Information'!$E$10="CWS",Q1853="Unknown")),
(AND('[1]PWS Information'!$E$10="NTNC",Q1853="Unknown")))),"Tier 5",
"")))))</f>
        <v>Tier 5</v>
      </c>
      <c r="Z1853" s="71"/>
      <c r="AA1853" s="71"/>
    </row>
    <row r="1854" spans="1:27" ht="57.6" x14ac:dyDescent="0.3">
      <c r="A1854" s="17"/>
      <c r="B1854" s="70">
        <v>12749354</v>
      </c>
      <c r="C1854" s="60">
        <v>1602</v>
      </c>
      <c r="D1854" s="61" t="s">
        <v>497</v>
      </c>
      <c r="E1854" s="61" t="s">
        <v>49</v>
      </c>
      <c r="F1854" s="61">
        <v>78640</v>
      </c>
      <c r="G1854" s="62" t="s">
        <v>498</v>
      </c>
      <c r="H1854" s="63">
        <v>29.980755599999998</v>
      </c>
      <c r="I1854" s="64">
        <v>-97.8427111111111</v>
      </c>
      <c r="J1854" s="65" t="s">
        <v>50</v>
      </c>
      <c r="K1854" s="66" t="s">
        <v>51</v>
      </c>
      <c r="L1854" s="62" t="s">
        <v>52</v>
      </c>
      <c r="M1854" s="69"/>
      <c r="N1854" s="65" t="s">
        <v>50</v>
      </c>
      <c r="O1854" s="66" t="s">
        <v>52</v>
      </c>
      <c r="P1854" s="69"/>
      <c r="Q1854" s="55" t="str">
        <f t="shared" si="28"/>
        <v>Non-Lead</v>
      </c>
      <c r="R1854" s="70" t="s">
        <v>51</v>
      </c>
      <c r="S1854" s="70" t="s">
        <v>51</v>
      </c>
      <c r="T1854" s="70"/>
      <c r="U1854" s="71" t="s">
        <v>53</v>
      </c>
      <c r="V1854" s="71" t="s">
        <v>51</v>
      </c>
      <c r="W1854" s="71" t="s">
        <v>51</v>
      </c>
      <c r="X1854" s="71" t="s">
        <v>51</v>
      </c>
      <c r="Y1854" s="72" t="str">
        <f>IF((OR((AND('[1]PWS Information'!$E$10="CWS",U1854="Single Family Residence",Q1854="Lead")),
(AND('[1]PWS Information'!$E$10="CWS",U1854="Multiple Family Residence",'[1]PWS Information'!$E$11="Yes",Q1854="Lead")),
(AND('[1]PWS Information'!$E$10="NTNC",Q1854="Lead")))),"Tier 1",
IF((OR((AND('[1]PWS Information'!$E$10="CWS",U1854="Multiple Family Residence",'[1]PWS Information'!$E$11="No",Q1854="Lead")),
(AND('[1]PWS Information'!$E$10="CWS",U1854="Other",Q1854="Lead")),
(AND('[1]PWS Information'!$E$10="CWS",U1854="Building",Q1854="Lead")))),"Tier 2",
IF((OR((AND('[1]PWS Information'!$E$10="CWS",U1854="Single Family Residence",Q1854="Galvanized Requiring Replacement")),
(AND('[1]PWS Information'!$E$10="CWS",U1854="Single Family Residence",Q1854="Galvanized Requiring Replacement",R1854="Yes")),
(AND('[1]PWS Information'!$E$10="NTNC",Q1854="Galvanized Requiring Replacement")),
(AND('[1]PWS Information'!$E$10="NTNC",U1854="Single Family Residence",R1854="Yes")))),"Tier 3",
IF((OR((AND('[1]PWS Information'!$E$10="CWS",U1854="Single Family Residence",S1854="Yes",Q1854="Non-Lead", J1854="Non-Lead - Copper",L1854="Before 1989")),
(AND('[1]PWS Information'!$E$10="CWS",U1854="Single Family Residence",S1854="Yes",Q1854="Non-Lead", N1854="Non-Lead - Copper",O1854="Before 1989")))),"Tier 4",
IF((OR((AND('[1]PWS Information'!$E$10="NTNC",Q1854="Non-Lead")),
(AND('[1]PWS Information'!$E$10="CWS",Q1854="Non-Lead",S1854="")),
(AND('[1]PWS Information'!$E$10="CWS",Q1854="Non-Lead",S1854="No")),
(AND('[1]PWS Information'!$E$10="CWS",Q1854="Non-Lead",S1854="Don't Know")),
(AND('[1]PWS Information'!$E$10="CWS",Q1854="Non-Lead", J1854="Non-Lead - Copper", S1854="Yes", L1854="Between 1989 and 2014")),
(AND('[1]PWS Information'!$E$10="CWS",Q1854="Non-Lead", J1854="Non-Lead - Copper", S1854="Yes", L1854="After 2014")),
(AND('[1]PWS Information'!$E$10="CWS",Q1854="Non-Lead", J1854="Non-Lead - Copper", S1854="Yes", L1854="Unknown")),
(AND('[1]PWS Information'!$E$10="CWS",Q1854="Non-Lead", N1854="Non-Lead - Copper", S1854="Yes", O1854="Between 1989 and 2014")),
(AND('[1]PWS Information'!$E$10="CWS",Q1854="Non-Lead", N1854="Non-Lead - Copper", S1854="Yes", O1854="After 2014")),
(AND('[1]PWS Information'!$E$10="CWS",Q1854="Non-Lead", N1854="Non-Lead - Copper", S1854="Yes", O1854="Unknown")),
(AND('[1]PWS Information'!$E$10="CWS",Q1854="Unknown")),
(AND('[1]PWS Information'!$E$10="NTNC",Q1854="Unknown")))),"Tier 5",
"")))))</f>
        <v>Tier 5</v>
      </c>
      <c r="Z1854" s="71"/>
      <c r="AA1854" s="71"/>
    </row>
    <row r="1855" spans="1:27" ht="57.6" x14ac:dyDescent="0.3">
      <c r="A1855" s="1"/>
      <c r="B1855" s="70">
        <v>12756522</v>
      </c>
      <c r="C1855" s="60">
        <v>1603</v>
      </c>
      <c r="D1855" s="61" t="s">
        <v>497</v>
      </c>
      <c r="E1855" s="61" t="s">
        <v>49</v>
      </c>
      <c r="F1855" s="61">
        <v>78640</v>
      </c>
      <c r="G1855" s="62" t="s">
        <v>498</v>
      </c>
      <c r="H1855" s="63">
        <v>29.9804472</v>
      </c>
      <c r="I1855" s="64">
        <v>-97.842344444444393</v>
      </c>
      <c r="J1855" s="65" t="s">
        <v>50</v>
      </c>
      <c r="K1855" s="66" t="s">
        <v>51</v>
      </c>
      <c r="L1855" s="62" t="s">
        <v>52</v>
      </c>
      <c r="M1855" s="69"/>
      <c r="N1855" s="65" t="s">
        <v>50</v>
      </c>
      <c r="O1855" s="66" t="s">
        <v>52</v>
      </c>
      <c r="P1855" s="69"/>
      <c r="Q1855" s="55" t="str">
        <f t="shared" si="28"/>
        <v>Non-Lead</v>
      </c>
      <c r="R1855" s="70" t="s">
        <v>51</v>
      </c>
      <c r="S1855" s="70" t="s">
        <v>51</v>
      </c>
      <c r="T1855" s="70"/>
      <c r="U1855" s="71" t="s">
        <v>53</v>
      </c>
      <c r="V1855" s="71" t="s">
        <v>51</v>
      </c>
      <c r="W1855" s="71" t="s">
        <v>51</v>
      </c>
      <c r="X1855" s="71" t="s">
        <v>51</v>
      </c>
      <c r="Y1855" s="72" t="str">
        <f>IF((OR((AND('[1]PWS Information'!$E$10="CWS",U1855="Single Family Residence",Q1855="Lead")),
(AND('[1]PWS Information'!$E$10="CWS",U1855="Multiple Family Residence",'[1]PWS Information'!$E$11="Yes",Q1855="Lead")),
(AND('[1]PWS Information'!$E$10="NTNC",Q1855="Lead")))),"Tier 1",
IF((OR((AND('[1]PWS Information'!$E$10="CWS",U1855="Multiple Family Residence",'[1]PWS Information'!$E$11="No",Q1855="Lead")),
(AND('[1]PWS Information'!$E$10="CWS",U1855="Other",Q1855="Lead")),
(AND('[1]PWS Information'!$E$10="CWS",U1855="Building",Q1855="Lead")))),"Tier 2",
IF((OR((AND('[1]PWS Information'!$E$10="CWS",U1855="Single Family Residence",Q1855="Galvanized Requiring Replacement")),
(AND('[1]PWS Information'!$E$10="CWS",U1855="Single Family Residence",Q1855="Galvanized Requiring Replacement",R1855="Yes")),
(AND('[1]PWS Information'!$E$10="NTNC",Q1855="Galvanized Requiring Replacement")),
(AND('[1]PWS Information'!$E$10="NTNC",U1855="Single Family Residence",R1855="Yes")))),"Tier 3",
IF((OR((AND('[1]PWS Information'!$E$10="CWS",U1855="Single Family Residence",S1855="Yes",Q1855="Non-Lead", J1855="Non-Lead - Copper",L1855="Before 1989")),
(AND('[1]PWS Information'!$E$10="CWS",U1855="Single Family Residence",S1855="Yes",Q1855="Non-Lead", N1855="Non-Lead - Copper",O1855="Before 1989")))),"Tier 4",
IF((OR((AND('[1]PWS Information'!$E$10="NTNC",Q1855="Non-Lead")),
(AND('[1]PWS Information'!$E$10="CWS",Q1855="Non-Lead",S1855="")),
(AND('[1]PWS Information'!$E$10="CWS",Q1855="Non-Lead",S1855="No")),
(AND('[1]PWS Information'!$E$10="CWS",Q1855="Non-Lead",S1855="Don't Know")),
(AND('[1]PWS Information'!$E$10="CWS",Q1855="Non-Lead", J1855="Non-Lead - Copper", S1855="Yes", L1855="Between 1989 and 2014")),
(AND('[1]PWS Information'!$E$10="CWS",Q1855="Non-Lead", J1855="Non-Lead - Copper", S1855="Yes", L1855="After 2014")),
(AND('[1]PWS Information'!$E$10="CWS",Q1855="Non-Lead", J1855="Non-Lead - Copper", S1855="Yes", L1855="Unknown")),
(AND('[1]PWS Information'!$E$10="CWS",Q1855="Non-Lead", N1855="Non-Lead - Copper", S1855="Yes", O1855="Between 1989 and 2014")),
(AND('[1]PWS Information'!$E$10="CWS",Q1855="Non-Lead", N1855="Non-Lead - Copper", S1855="Yes", O1855="After 2014")),
(AND('[1]PWS Information'!$E$10="CWS",Q1855="Non-Lead", N1855="Non-Lead - Copper", S1855="Yes", O1855="Unknown")),
(AND('[1]PWS Information'!$E$10="CWS",Q1855="Unknown")),
(AND('[1]PWS Information'!$E$10="NTNC",Q1855="Unknown")))),"Tier 5",
"")))))</f>
        <v>Tier 5</v>
      </c>
      <c r="Z1855" s="71"/>
      <c r="AA1855" s="71"/>
    </row>
    <row r="1856" spans="1:27" ht="57.6" x14ac:dyDescent="0.3">
      <c r="A1856" s="1"/>
      <c r="B1856" s="70">
        <v>12763355</v>
      </c>
      <c r="C1856" s="60">
        <v>1614</v>
      </c>
      <c r="D1856" s="61" t="s">
        <v>497</v>
      </c>
      <c r="E1856" s="61" t="s">
        <v>49</v>
      </c>
      <c r="F1856" s="61">
        <v>78640</v>
      </c>
      <c r="G1856" s="62" t="s">
        <v>498</v>
      </c>
      <c r="H1856" s="63">
        <v>29.980627800000001</v>
      </c>
      <c r="I1856" s="64">
        <v>-97.842833333333303</v>
      </c>
      <c r="J1856" s="65" t="s">
        <v>50</v>
      </c>
      <c r="K1856" s="66" t="s">
        <v>51</v>
      </c>
      <c r="L1856" s="62" t="s">
        <v>52</v>
      </c>
      <c r="M1856" s="69"/>
      <c r="N1856" s="65" t="s">
        <v>50</v>
      </c>
      <c r="O1856" s="66" t="s">
        <v>52</v>
      </c>
      <c r="P1856" s="69"/>
      <c r="Q1856" s="55" t="str">
        <f t="shared" si="28"/>
        <v>Non-Lead</v>
      </c>
      <c r="R1856" s="70" t="s">
        <v>51</v>
      </c>
      <c r="S1856" s="70" t="s">
        <v>51</v>
      </c>
      <c r="T1856" s="70"/>
      <c r="U1856" s="71" t="s">
        <v>53</v>
      </c>
      <c r="V1856" s="71" t="s">
        <v>51</v>
      </c>
      <c r="W1856" s="71" t="s">
        <v>51</v>
      </c>
      <c r="X1856" s="71" t="s">
        <v>51</v>
      </c>
      <c r="Y1856" s="72" t="str">
        <f>IF((OR((AND('[1]PWS Information'!$E$10="CWS",U1856="Single Family Residence",Q1856="Lead")),
(AND('[1]PWS Information'!$E$10="CWS",U1856="Multiple Family Residence",'[1]PWS Information'!$E$11="Yes",Q1856="Lead")),
(AND('[1]PWS Information'!$E$10="NTNC",Q1856="Lead")))),"Tier 1",
IF((OR((AND('[1]PWS Information'!$E$10="CWS",U1856="Multiple Family Residence",'[1]PWS Information'!$E$11="No",Q1856="Lead")),
(AND('[1]PWS Information'!$E$10="CWS",U1856="Other",Q1856="Lead")),
(AND('[1]PWS Information'!$E$10="CWS",U1856="Building",Q1856="Lead")))),"Tier 2",
IF((OR((AND('[1]PWS Information'!$E$10="CWS",U1856="Single Family Residence",Q1856="Galvanized Requiring Replacement")),
(AND('[1]PWS Information'!$E$10="CWS",U1856="Single Family Residence",Q1856="Galvanized Requiring Replacement",R1856="Yes")),
(AND('[1]PWS Information'!$E$10="NTNC",Q1856="Galvanized Requiring Replacement")),
(AND('[1]PWS Information'!$E$10="NTNC",U1856="Single Family Residence",R1856="Yes")))),"Tier 3",
IF((OR((AND('[1]PWS Information'!$E$10="CWS",U1856="Single Family Residence",S1856="Yes",Q1856="Non-Lead", J1856="Non-Lead - Copper",L1856="Before 1989")),
(AND('[1]PWS Information'!$E$10="CWS",U1856="Single Family Residence",S1856="Yes",Q1856="Non-Lead", N1856="Non-Lead - Copper",O1856="Before 1989")))),"Tier 4",
IF((OR((AND('[1]PWS Information'!$E$10="NTNC",Q1856="Non-Lead")),
(AND('[1]PWS Information'!$E$10="CWS",Q1856="Non-Lead",S1856="")),
(AND('[1]PWS Information'!$E$10="CWS",Q1856="Non-Lead",S1856="No")),
(AND('[1]PWS Information'!$E$10="CWS",Q1856="Non-Lead",S1856="Don't Know")),
(AND('[1]PWS Information'!$E$10="CWS",Q1856="Non-Lead", J1856="Non-Lead - Copper", S1856="Yes", L1856="Between 1989 and 2014")),
(AND('[1]PWS Information'!$E$10="CWS",Q1856="Non-Lead", J1856="Non-Lead - Copper", S1856="Yes", L1856="After 2014")),
(AND('[1]PWS Information'!$E$10="CWS",Q1856="Non-Lead", J1856="Non-Lead - Copper", S1856="Yes", L1856="Unknown")),
(AND('[1]PWS Information'!$E$10="CWS",Q1856="Non-Lead", N1856="Non-Lead - Copper", S1856="Yes", O1856="Between 1989 and 2014")),
(AND('[1]PWS Information'!$E$10="CWS",Q1856="Non-Lead", N1856="Non-Lead - Copper", S1856="Yes", O1856="After 2014")),
(AND('[1]PWS Information'!$E$10="CWS",Q1856="Non-Lead", N1856="Non-Lead - Copper", S1856="Yes", O1856="Unknown")),
(AND('[1]PWS Information'!$E$10="CWS",Q1856="Unknown")),
(AND('[1]PWS Information'!$E$10="NTNC",Q1856="Unknown")))),"Tier 5",
"")))))</f>
        <v>Tier 5</v>
      </c>
      <c r="Z1856" s="71"/>
      <c r="AA1856" s="71"/>
    </row>
    <row r="1857" spans="1:27" ht="57.6" x14ac:dyDescent="0.3">
      <c r="A1857" s="1"/>
      <c r="B1857" s="70">
        <v>12762456</v>
      </c>
      <c r="C1857" s="60">
        <v>1615</v>
      </c>
      <c r="D1857" s="61" t="s">
        <v>497</v>
      </c>
      <c r="E1857" s="61" t="s">
        <v>49</v>
      </c>
      <c r="F1857" s="61">
        <v>78640</v>
      </c>
      <c r="G1857" s="62" t="s">
        <v>498</v>
      </c>
      <c r="H1857" s="63">
        <v>29.980327800000001</v>
      </c>
      <c r="I1857" s="64">
        <v>-97.842500000000001</v>
      </c>
      <c r="J1857" s="65" t="s">
        <v>50</v>
      </c>
      <c r="K1857" s="66" t="s">
        <v>51</v>
      </c>
      <c r="L1857" s="62" t="s">
        <v>52</v>
      </c>
      <c r="M1857" s="69"/>
      <c r="N1857" s="65" t="s">
        <v>50</v>
      </c>
      <c r="O1857" s="66" t="s">
        <v>52</v>
      </c>
      <c r="P1857" s="69"/>
      <c r="Q1857" s="55" t="str">
        <f t="shared" si="28"/>
        <v>Non-Lead</v>
      </c>
      <c r="R1857" s="70" t="s">
        <v>51</v>
      </c>
      <c r="S1857" s="70" t="s">
        <v>51</v>
      </c>
      <c r="T1857" s="70"/>
      <c r="U1857" s="71" t="s">
        <v>53</v>
      </c>
      <c r="V1857" s="71" t="s">
        <v>51</v>
      </c>
      <c r="W1857" s="71" t="s">
        <v>51</v>
      </c>
      <c r="X1857" s="71" t="s">
        <v>51</v>
      </c>
      <c r="Y1857" s="72" t="str">
        <f>IF((OR((AND('[1]PWS Information'!$E$10="CWS",U1857="Single Family Residence",Q1857="Lead")),
(AND('[1]PWS Information'!$E$10="CWS",U1857="Multiple Family Residence",'[1]PWS Information'!$E$11="Yes",Q1857="Lead")),
(AND('[1]PWS Information'!$E$10="NTNC",Q1857="Lead")))),"Tier 1",
IF((OR((AND('[1]PWS Information'!$E$10="CWS",U1857="Multiple Family Residence",'[1]PWS Information'!$E$11="No",Q1857="Lead")),
(AND('[1]PWS Information'!$E$10="CWS",U1857="Other",Q1857="Lead")),
(AND('[1]PWS Information'!$E$10="CWS",U1857="Building",Q1857="Lead")))),"Tier 2",
IF((OR((AND('[1]PWS Information'!$E$10="CWS",U1857="Single Family Residence",Q1857="Galvanized Requiring Replacement")),
(AND('[1]PWS Information'!$E$10="CWS",U1857="Single Family Residence",Q1857="Galvanized Requiring Replacement",R1857="Yes")),
(AND('[1]PWS Information'!$E$10="NTNC",Q1857="Galvanized Requiring Replacement")),
(AND('[1]PWS Information'!$E$10="NTNC",U1857="Single Family Residence",R1857="Yes")))),"Tier 3",
IF((OR((AND('[1]PWS Information'!$E$10="CWS",U1857="Single Family Residence",S1857="Yes",Q1857="Non-Lead", J1857="Non-Lead - Copper",L1857="Before 1989")),
(AND('[1]PWS Information'!$E$10="CWS",U1857="Single Family Residence",S1857="Yes",Q1857="Non-Lead", N1857="Non-Lead - Copper",O1857="Before 1989")))),"Tier 4",
IF((OR((AND('[1]PWS Information'!$E$10="NTNC",Q1857="Non-Lead")),
(AND('[1]PWS Information'!$E$10="CWS",Q1857="Non-Lead",S1857="")),
(AND('[1]PWS Information'!$E$10="CWS",Q1857="Non-Lead",S1857="No")),
(AND('[1]PWS Information'!$E$10="CWS",Q1857="Non-Lead",S1857="Don't Know")),
(AND('[1]PWS Information'!$E$10="CWS",Q1857="Non-Lead", J1857="Non-Lead - Copper", S1857="Yes", L1857="Between 1989 and 2014")),
(AND('[1]PWS Information'!$E$10="CWS",Q1857="Non-Lead", J1857="Non-Lead - Copper", S1857="Yes", L1857="After 2014")),
(AND('[1]PWS Information'!$E$10="CWS",Q1857="Non-Lead", J1857="Non-Lead - Copper", S1857="Yes", L1857="Unknown")),
(AND('[1]PWS Information'!$E$10="CWS",Q1857="Non-Lead", N1857="Non-Lead - Copper", S1857="Yes", O1857="Between 1989 and 2014")),
(AND('[1]PWS Information'!$E$10="CWS",Q1857="Non-Lead", N1857="Non-Lead - Copper", S1857="Yes", O1857="After 2014")),
(AND('[1]PWS Information'!$E$10="CWS",Q1857="Non-Lead", N1857="Non-Lead - Copper", S1857="Yes", O1857="Unknown")),
(AND('[1]PWS Information'!$E$10="CWS",Q1857="Unknown")),
(AND('[1]PWS Information'!$E$10="NTNC",Q1857="Unknown")))),"Tier 5",
"")))))</f>
        <v>Tier 5</v>
      </c>
      <c r="Z1857" s="71"/>
      <c r="AA1857" s="71"/>
    </row>
    <row r="1858" spans="1:27" ht="57.6" x14ac:dyDescent="0.3">
      <c r="A1858" s="17"/>
      <c r="B1858" s="70">
        <v>12762712</v>
      </c>
      <c r="C1858" s="60">
        <v>1626</v>
      </c>
      <c r="D1858" s="61" t="s">
        <v>497</v>
      </c>
      <c r="E1858" s="61" t="s">
        <v>49</v>
      </c>
      <c r="F1858" s="61">
        <v>78640</v>
      </c>
      <c r="G1858" s="62" t="s">
        <v>498</v>
      </c>
      <c r="H1858" s="63">
        <v>29.980525</v>
      </c>
      <c r="I1858" s="64">
        <v>-97.842977777777705</v>
      </c>
      <c r="J1858" s="65" t="s">
        <v>50</v>
      </c>
      <c r="K1858" s="66" t="s">
        <v>51</v>
      </c>
      <c r="L1858" s="62" t="s">
        <v>52</v>
      </c>
      <c r="M1858" s="69"/>
      <c r="N1858" s="65" t="s">
        <v>50</v>
      </c>
      <c r="O1858" s="66" t="s">
        <v>52</v>
      </c>
      <c r="P1858" s="69"/>
      <c r="Q1858" s="55" t="str">
        <f t="shared" si="28"/>
        <v>Non-Lead</v>
      </c>
      <c r="R1858" s="70" t="s">
        <v>51</v>
      </c>
      <c r="S1858" s="70" t="s">
        <v>51</v>
      </c>
      <c r="T1858" s="70"/>
      <c r="U1858" s="71" t="s">
        <v>53</v>
      </c>
      <c r="V1858" s="71" t="s">
        <v>51</v>
      </c>
      <c r="W1858" s="71" t="s">
        <v>51</v>
      </c>
      <c r="X1858" s="71" t="s">
        <v>51</v>
      </c>
      <c r="Y1858" s="72" t="str">
        <f>IF((OR((AND('[1]PWS Information'!$E$10="CWS",U1858="Single Family Residence",Q1858="Lead")),
(AND('[1]PWS Information'!$E$10="CWS",U1858="Multiple Family Residence",'[1]PWS Information'!$E$11="Yes",Q1858="Lead")),
(AND('[1]PWS Information'!$E$10="NTNC",Q1858="Lead")))),"Tier 1",
IF((OR((AND('[1]PWS Information'!$E$10="CWS",U1858="Multiple Family Residence",'[1]PWS Information'!$E$11="No",Q1858="Lead")),
(AND('[1]PWS Information'!$E$10="CWS",U1858="Other",Q1858="Lead")),
(AND('[1]PWS Information'!$E$10="CWS",U1858="Building",Q1858="Lead")))),"Tier 2",
IF((OR((AND('[1]PWS Information'!$E$10="CWS",U1858="Single Family Residence",Q1858="Galvanized Requiring Replacement")),
(AND('[1]PWS Information'!$E$10="CWS",U1858="Single Family Residence",Q1858="Galvanized Requiring Replacement",R1858="Yes")),
(AND('[1]PWS Information'!$E$10="NTNC",Q1858="Galvanized Requiring Replacement")),
(AND('[1]PWS Information'!$E$10="NTNC",U1858="Single Family Residence",R1858="Yes")))),"Tier 3",
IF((OR((AND('[1]PWS Information'!$E$10="CWS",U1858="Single Family Residence",S1858="Yes",Q1858="Non-Lead", J1858="Non-Lead - Copper",L1858="Before 1989")),
(AND('[1]PWS Information'!$E$10="CWS",U1858="Single Family Residence",S1858="Yes",Q1858="Non-Lead", N1858="Non-Lead - Copper",O1858="Before 1989")))),"Tier 4",
IF((OR((AND('[1]PWS Information'!$E$10="NTNC",Q1858="Non-Lead")),
(AND('[1]PWS Information'!$E$10="CWS",Q1858="Non-Lead",S1858="")),
(AND('[1]PWS Information'!$E$10="CWS",Q1858="Non-Lead",S1858="No")),
(AND('[1]PWS Information'!$E$10="CWS",Q1858="Non-Lead",S1858="Don't Know")),
(AND('[1]PWS Information'!$E$10="CWS",Q1858="Non-Lead", J1858="Non-Lead - Copper", S1858="Yes", L1858="Between 1989 and 2014")),
(AND('[1]PWS Information'!$E$10="CWS",Q1858="Non-Lead", J1858="Non-Lead - Copper", S1858="Yes", L1858="After 2014")),
(AND('[1]PWS Information'!$E$10="CWS",Q1858="Non-Lead", J1858="Non-Lead - Copper", S1858="Yes", L1858="Unknown")),
(AND('[1]PWS Information'!$E$10="CWS",Q1858="Non-Lead", N1858="Non-Lead - Copper", S1858="Yes", O1858="Between 1989 and 2014")),
(AND('[1]PWS Information'!$E$10="CWS",Q1858="Non-Lead", N1858="Non-Lead - Copper", S1858="Yes", O1858="After 2014")),
(AND('[1]PWS Information'!$E$10="CWS",Q1858="Non-Lead", N1858="Non-Lead - Copper", S1858="Yes", O1858="Unknown")),
(AND('[1]PWS Information'!$E$10="CWS",Q1858="Unknown")),
(AND('[1]PWS Information'!$E$10="NTNC",Q1858="Unknown")))),"Tier 5",
"")))))</f>
        <v>Tier 5</v>
      </c>
      <c r="Z1858" s="71"/>
      <c r="AA1858" s="71"/>
    </row>
    <row r="1859" spans="1:27" ht="57.6" x14ac:dyDescent="0.3">
      <c r="A1859" s="1"/>
      <c r="B1859" s="70">
        <v>12762458</v>
      </c>
      <c r="C1859" s="60">
        <v>1627</v>
      </c>
      <c r="D1859" s="61" t="s">
        <v>497</v>
      </c>
      <c r="E1859" s="61" t="s">
        <v>49</v>
      </c>
      <c r="F1859" s="61">
        <v>78640</v>
      </c>
      <c r="G1859" s="62" t="s">
        <v>498</v>
      </c>
      <c r="H1859" s="63">
        <v>29.980202800000001</v>
      </c>
      <c r="I1859" s="64">
        <v>-97.842597222222196</v>
      </c>
      <c r="J1859" s="65" t="s">
        <v>50</v>
      </c>
      <c r="K1859" s="66" t="s">
        <v>51</v>
      </c>
      <c r="L1859" s="62" t="s">
        <v>52</v>
      </c>
      <c r="M1859" s="69"/>
      <c r="N1859" s="65" t="s">
        <v>50</v>
      </c>
      <c r="O1859" s="66" t="s">
        <v>52</v>
      </c>
      <c r="P1859" s="69"/>
      <c r="Q1859" s="55" t="str">
        <f t="shared" si="28"/>
        <v>Non-Lead</v>
      </c>
      <c r="R1859" s="70" t="s">
        <v>51</v>
      </c>
      <c r="S1859" s="70" t="s">
        <v>51</v>
      </c>
      <c r="T1859" s="70"/>
      <c r="U1859" s="71" t="s">
        <v>53</v>
      </c>
      <c r="V1859" s="71" t="s">
        <v>51</v>
      </c>
      <c r="W1859" s="71" t="s">
        <v>51</v>
      </c>
      <c r="X1859" s="71" t="s">
        <v>51</v>
      </c>
      <c r="Y1859" s="72" t="str">
        <f>IF((OR((AND('[1]PWS Information'!$E$10="CWS",U1859="Single Family Residence",Q1859="Lead")),
(AND('[1]PWS Information'!$E$10="CWS",U1859="Multiple Family Residence",'[1]PWS Information'!$E$11="Yes",Q1859="Lead")),
(AND('[1]PWS Information'!$E$10="NTNC",Q1859="Lead")))),"Tier 1",
IF((OR((AND('[1]PWS Information'!$E$10="CWS",U1859="Multiple Family Residence",'[1]PWS Information'!$E$11="No",Q1859="Lead")),
(AND('[1]PWS Information'!$E$10="CWS",U1859="Other",Q1859="Lead")),
(AND('[1]PWS Information'!$E$10="CWS",U1859="Building",Q1859="Lead")))),"Tier 2",
IF((OR((AND('[1]PWS Information'!$E$10="CWS",U1859="Single Family Residence",Q1859="Galvanized Requiring Replacement")),
(AND('[1]PWS Information'!$E$10="CWS",U1859="Single Family Residence",Q1859="Galvanized Requiring Replacement",R1859="Yes")),
(AND('[1]PWS Information'!$E$10="NTNC",Q1859="Galvanized Requiring Replacement")),
(AND('[1]PWS Information'!$E$10="NTNC",U1859="Single Family Residence",R1859="Yes")))),"Tier 3",
IF((OR((AND('[1]PWS Information'!$E$10="CWS",U1859="Single Family Residence",S1859="Yes",Q1859="Non-Lead", J1859="Non-Lead - Copper",L1859="Before 1989")),
(AND('[1]PWS Information'!$E$10="CWS",U1859="Single Family Residence",S1859="Yes",Q1859="Non-Lead", N1859="Non-Lead - Copper",O1859="Before 1989")))),"Tier 4",
IF((OR((AND('[1]PWS Information'!$E$10="NTNC",Q1859="Non-Lead")),
(AND('[1]PWS Information'!$E$10="CWS",Q1859="Non-Lead",S1859="")),
(AND('[1]PWS Information'!$E$10="CWS",Q1859="Non-Lead",S1859="No")),
(AND('[1]PWS Information'!$E$10="CWS",Q1859="Non-Lead",S1859="Don't Know")),
(AND('[1]PWS Information'!$E$10="CWS",Q1859="Non-Lead", J1859="Non-Lead - Copper", S1859="Yes", L1859="Between 1989 and 2014")),
(AND('[1]PWS Information'!$E$10="CWS",Q1859="Non-Lead", J1859="Non-Lead - Copper", S1859="Yes", L1859="After 2014")),
(AND('[1]PWS Information'!$E$10="CWS",Q1859="Non-Lead", J1859="Non-Lead - Copper", S1859="Yes", L1859="Unknown")),
(AND('[1]PWS Information'!$E$10="CWS",Q1859="Non-Lead", N1859="Non-Lead - Copper", S1859="Yes", O1859="Between 1989 and 2014")),
(AND('[1]PWS Information'!$E$10="CWS",Q1859="Non-Lead", N1859="Non-Lead - Copper", S1859="Yes", O1859="After 2014")),
(AND('[1]PWS Information'!$E$10="CWS",Q1859="Non-Lead", N1859="Non-Lead - Copper", S1859="Yes", O1859="Unknown")),
(AND('[1]PWS Information'!$E$10="CWS",Q1859="Unknown")),
(AND('[1]PWS Information'!$E$10="NTNC",Q1859="Unknown")))),"Tier 5",
"")))))</f>
        <v>Tier 5</v>
      </c>
      <c r="Z1859" s="71"/>
      <c r="AA1859" s="71"/>
    </row>
    <row r="1860" spans="1:27" ht="57.6" x14ac:dyDescent="0.3">
      <c r="A1860" s="1"/>
      <c r="B1860" s="70">
        <v>12762479</v>
      </c>
      <c r="C1860" s="60">
        <v>1638</v>
      </c>
      <c r="D1860" s="61" t="s">
        <v>497</v>
      </c>
      <c r="E1860" s="61" t="s">
        <v>49</v>
      </c>
      <c r="F1860" s="61">
        <v>78640</v>
      </c>
      <c r="G1860" s="62" t="s">
        <v>498</v>
      </c>
      <c r="H1860" s="63">
        <v>29.980425</v>
      </c>
      <c r="I1860" s="64">
        <v>-97.843122222222206</v>
      </c>
      <c r="J1860" s="65" t="s">
        <v>50</v>
      </c>
      <c r="K1860" s="66" t="s">
        <v>51</v>
      </c>
      <c r="L1860" s="62" t="s">
        <v>52</v>
      </c>
      <c r="M1860" s="69"/>
      <c r="N1860" s="65" t="s">
        <v>50</v>
      </c>
      <c r="O1860" s="66" t="s">
        <v>52</v>
      </c>
      <c r="P1860" s="69"/>
      <c r="Q1860" s="55" t="str">
        <f t="shared" si="28"/>
        <v>Non-Lead</v>
      </c>
      <c r="R1860" s="70" t="s">
        <v>51</v>
      </c>
      <c r="S1860" s="70" t="s">
        <v>51</v>
      </c>
      <c r="T1860" s="70"/>
      <c r="U1860" s="71" t="s">
        <v>53</v>
      </c>
      <c r="V1860" s="71" t="s">
        <v>51</v>
      </c>
      <c r="W1860" s="71" t="s">
        <v>51</v>
      </c>
      <c r="X1860" s="71" t="s">
        <v>51</v>
      </c>
      <c r="Y1860" s="72" t="str">
        <f>IF((OR((AND('[1]PWS Information'!$E$10="CWS",U1860="Single Family Residence",Q1860="Lead")),
(AND('[1]PWS Information'!$E$10="CWS",U1860="Multiple Family Residence",'[1]PWS Information'!$E$11="Yes",Q1860="Lead")),
(AND('[1]PWS Information'!$E$10="NTNC",Q1860="Lead")))),"Tier 1",
IF((OR((AND('[1]PWS Information'!$E$10="CWS",U1860="Multiple Family Residence",'[1]PWS Information'!$E$11="No",Q1860="Lead")),
(AND('[1]PWS Information'!$E$10="CWS",U1860="Other",Q1860="Lead")),
(AND('[1]PWS Information'!$E$10="CWS",U1860="Building",Q1860="Lead")))),"Tier 2",
IF((OR((AND('[1]PWS Information'!$E$10="CWS",U1860="Single Family Residence",Q1860="Galvanized Requiring Replacement")),
(AND('[1]PWS Information'!$E$10="CWS",U1860="Single Family Residence",Q1860="Galvanized Requiring Replacement",R1860="Yes")),
(AND('[1]PWS Information'!$E$10="NTNC",Q1860="Galvanized Requiring Replacement")),
(AND('[1]PWS Information'!$E$10="NTNC",U1860="Single Family Residence",R1860="Yes")))),"Tier 3",
IF((OR((AND('[1]PWS Information'!$E$10="CWS",U1860="Single Family Residence",S1860="Yes",Q1860="Non-Lead", J1860="Non-Lead - Copper",L1860="Before 1989")),
(AND('[1]PWS Information'!$E$10="CWS",U1860="Single Family Residence",S1860="Yes",Q1860="Non-Lead", N1860="Non-Lead - Copper",O1860="Before 1989")))),"Tier 4",
IF((OR((AND('[1]PWS Information'!$E$10="NTNC",Q1860="Non-Lead")),
(AND('[1]PWS Information'!$E$10="CWS",Q1860="Non-Lead",S1860="")),
(AND('[1]PWS Information'!$E$10="CWS",Q1860="Non-Lead",S1860="No")),
(AND('[1]PWS Information'!$E$10="CWS",Q1860="Non-Lead",S1860="Don't Know")),
(AND('[1]PWS Information'!$E$10="CWS",Q1860="Non-Lead", J1860="Non-Lead - Copper", S1860="Yes", L1860="Between 1989 and 2014")),
(AND('[1]PWS Information'!$E$10="CWS",Q1860="Non-Lead", J1860="Non-Lead - Copper", S1860="Yes", L1860="After 2014")),
(AND('[1]PWS Information'!$E$10="CWS",Q1860="Non-Lead", J1860="Non-Lead - Copper", S1860="Yes", L1860="Unknown")),
(AND('[1]PWS Information'!$E$10="CWS",Q1860="Non-Lead", N1860="Non-Lead - Copper", S1860="Yes", O1860="Between 1989 and 2014")),
(AND('[1]PWS Information'!$E$10="CWS",Q1860="Non-Lead", N1860="Non-Lead - Copper", S1860="Yes", O1860="After 2014")),
(AND('[1]PWS Information'!$E$10="CWS",Q1860="Non-Lead", N1860="Non-Lead - Copper", S1860="Yes", O1860="Unknown")),
(AND('[1]PWS Information'!$E$10="CWS",Q1860="Unknown")),
(AND('[1]PWS Information'!$E$10="NTNC",Q1860="Unknown")))),"Tier 5",
"")))))</f>
        <v>Tier 5</v>
      </c>
      <c r="Z1860" s="71"/>
      <c r="AA1860" s="71"/>
    </row>
    <row r="1861" spans="1:27" ht="57.6" x14ac:dyDescent="0.3">
      <c r="A1861" s="1"/>
      <c r="B1861" s="70">
        <v>12756932</v>
      </c>
      <c r="C1861" s="60">
        <v>1639</v>
      </c>
      <c r="D1861" s="61" t="s">
        <v>497</v>
      </c>
      <c r="E1861" s="61" t="s">
        <v>49</v>
      </c>
      <c r="F1861" s="61">
        <v>78640</v>
      </c>
      <c r="G1861" s="62" t="s">
        <v>498</v>
      </c>
      <c r="H1861" s="63">
        <v>29.9800833</v>
      </c>
      <c r="I1861" s="64">
        <v>-97.842713888888795</v>
      </c>
      <c r="J1861" s="65" t="s">
        <v>50</v>
      </c>
      <c r="K1861" s="66" t="s">
        <v>51</v>
      </c>
      <c r="L1861" s="62" t="s">
        <v>52</v>
      </c>
      <c r="M1861" s="69"/>
      <c r="N1861" s="65" t="s">
        <v>50</v>
      </c>
      <c r="O1861" s="66" t="s">
        <v>52</v>
      </c>
      <c r="P1861" s="69"/>
      <c r="Q1861" s="55" t="str">
        <f t="shared" si="28"/>
        <v>Non-Lead</v>
      </c>
      <c r="R1861" s="70" t="s">
        <v>51</v>
      </c>
      <c r="S1861" s="70" t="s">
        <v>51</v>
      </c>
      <c r="T1861" s="70"/>
      <c r="U1861" s="71" t="s">
        <v>53</v>
      </c>
      <c r="V1861" s="71" t="s">
        <v>51</v>
      </c>
      <c r="W1861" s="71" t="s">
        <v>51</v>
      </c>
      <c r="X1861" s="71" t="s">
        <v>51</v>
      </c>
      <c r="Y1861" s="72" t="str">
        <f>IF((OR((AND('[1]PWS Information'!$E$10="CWS",U1861="Single Family Residence",Q1861="Lead")),
(AND('[1]PWS Information'!$E$10="CWS",U1861="Multiple Family Residence",'[1]PWS Information'!$E$11="Yes",Q1861="Lead")),
(AND('[1]PWS Information'!$E$10="NTNC",Q1861="Lead")))),"Tier 1",
IF((OR((AND('[1]PWS Information'!$E$10="CWS",U1861="Multiple Family Residence",'[1]PWS Information'!$E$11="No",Q1861="Lead")),
(AND('[1]PWS Information'!$E$10="CWS",U1861="Other",Q1861="Lead")),
(AND('[1]PWS Information'!$E$10="CWS",U1861="Building",Q1861="Lead")))),"Tier 2",
IF((OR((AND('[1]PWS Information'!$E$10="CWS",U1861="Single Family Residence",Q1861="Galvanized Requiring Replacement")),
(AND('[1]PWS Information'!$E$10="CWS",U1861="Single Family Residence",Q1861="Galvanized Requiring Replacement",R1861="Yes")),
(AND('[1]PWS Information'!$E$10="NTNC",Q1861="Galvanized Requiring Replacement")),
(AND('[1]PWS Information'!$E$10="NTNC",U1861="Single Family Residence",R1861="Yes")))),"Tier 3",
IF((OR((AND('[1]PWS Information'!$E$10="CWS",U1861="Single Family Residence",S1861="Yes",Q1861="Non-Lead", J1861="Non-Lead - Copper",L1861="Before 1989")),
(AND('[1]PWS Information'!$E$10="CWS",U1861="Single Family Residence",S1861="Yes",Q1861="Non-Lead", N1861="Non-Lead - Copper",O1861="Before 1989")))),"Tier 4",
IF((OR((AND('[1]PWS Information'!$E$10="NTNC",Q1861="Non-Lead")),
(AND('[1]PWS Information'!$E$10="CWS",Q1861="Non-Lead",S1861="")),
(AND('[1]PWS Information'!$E$10="CWS",Q1861="Non-Lead",S1861="No")),
(AND('[1]PWS Information'!$E$10="CWS",Q1861="Non-Lead",S1861="Don't Know")),
(AND('[1]PWS Information'!$E$10="CWS",Q1861="Non-Lead", J1861="Non-Lead - Copper", S1861="Yes", L1861="Between 1989 and 2014")),
(AND('[1]PWS Information'!$E$10="CWS",Q1861="Non-Lead", J1861="Non-Lead - Copper", S1861="Yes", L1861="After 2014")),
(AND('[1]PWS Information'!$E$10="CWS",Q1861="Non-Lead", J1861="Non-Lead - Copper", S1861="Yes", L1861="Unknown")),
(AND('[1]PWS Information'!$E$10="CWS",Q1861="Non-Lead", N1861="Non-Lead - Copper", S1861="Yes", O1861="Between 1989 and 2014")),
(AND('[1]PWS Information'!$E$10="CWS",Q1861="Non-Lead", N1861="Non-Lead - Copper", S1861="Yes", O1861="After 2014")),
(AND('[1]PWS Information'!$E$10="CWS",Q1861="Non-Lead", N1861="Non-Lead - Copper", S1861="Yes", O1861="Unknown")),
(AND('[1]PWS Information'!$E$10="CWS",Q1861="Unknown")),
(AND('[1]PWS Information'!$E$10="NTNC",Q1861="Unknown")))),"Tier 5",
"")))))</f>
        <v>Tier 5</v>
      </c>
      <c r="Z1861" s="71"/>
      <c r="AA1861" s="71"/>
    </row>
    <row r="1862" spans="1:27" ht="57.6" x14ac:dyDescent="0.3">
      <c r="A1862" s="17"/>
      <c r="B1862" s="70">
        <v>836606</v>
      </c>
      <c r="C1862" s="60">
        <v>1662</v>
      </c>
      <c r="D1862" s="61" t="s">
        <v>497</v>
      </c>
      <c r="E1862" s="61" t="s">
        <v>49</v>
      </c>
      <c r="F1862" s="61">
        <v>78640</v>
      </c>
      <c r="G1862" s="62" t="s">
        <v>498</v>
      </c>
      <c r="H1862" s="63">
        <v>29.980113899999999</v>
      </c>
      <c r="I1862" s="64">
        <v>-97.843438888888798</v>
      </c>
      <c r="J1862" s="65" t="s">
        <v>50</v>
      </c>
      <c r="K1862" s="66" t="s">
        <v>51</v>
      </c>
      <c r="L1862" s="62" t="s">
        <v>52</v>
      </c>
      <c r="M1862" s="69"/>
      <c r="N1862" s="65" t="s">
        <v>50</v>
      </c>
      <c r="O1862" s="66" t="s">
        <v>52</v>
      </c>
      <c r="P1862" s="69"/>
      <c r="Q1862" s="55" t="str">
        <f t="shared" si="28"/>
        <v>Non-Lead</v>
      </c>
      <c r="R1862" s="70" t="s">
        <v>51</v>
      </c>
      <c r="S1862" s="70" t="s">
        <v>51</v>
      </c>
      <c r="T1862" s="70"/>
      <c r="U1862" s="71" t="s">
        <v>53</v>
      </c>
      <c r="V1862" s="71" t="s">
        <v>51</v>
      </c>
      <c r="W1862" s="71" t="s">
        <v>51</v>
      </c>
      <c r="X1862" s="71" t="s">
        <v>51</v>
      </c>
      <c r="Y1862" s="72" t="str">
        <f>IF((OR((AND('[1]PWS Information'!$E$10="CWS",U1862="Single Family Residence",Q1862="Lead")),
(AND('[1]PWS Information'!$E$10="CWS",U1862="Multiple Family Residence",'[1]PWS Information'!$E$11="Yes",Q1862="Lead")),
(AND('[1]PWS Information'!$E$10="NTNC",Q1862="Lead")))),"Tier 1",
IF((OR((AND('[1]PWS Information'!$E$10="CWS",U1862="Multiple Family Residence",'[1]PWS Information'!$E$11="No",Q1862="Lead")),
(AND('[1]PWS Information'!$E$10="CWS",U1862="Other",Q1862="Lead")),
(AND('[1]PWS Information'!$E$10="CWS",U1862="Building",Q1862="Lead")))),"Tier 2",
IF((OR((AND('[1]PWS Information'!$E$10="CWS",U1862="Single Family Residence",Q1862="Galvanized Requiring Replacement")),
(AND('[1]PWS Information'!$E$10="CWS",U1862="Single Family Residence",Q1862="Galvanized Requiring Replacement",R1862="Yes")),
(AND('[1]PWS Information'!$E$10="NTNC",Q1862="Galvanized Requiring Replacement")),
(AND('[1]PWS Information'!$E$10="NTNC",U1862="Single Family Residence",R1862="Yes")))),"Tier 3",
IF((OR((AND('[1]PWS Information'!$E$10="CWS",U1862="Single Family Residence",S1862="Yes",Q1862="Non-Lead", J1862="Non-Lead - Copper",L1862="Before 1989")),
(AND('[1]PWS Information'!$E$10="CWS",U1862="Single Family Residence",S1862="Yes",Q1862="Non-Lead", N1862="Non-Lead - Copper",O1862="Before 1989")))),"Tier 4",
IF((OR((AND('[1]PWS Information'!$E$10="NTNC",Q1862="Non-Lead")),
(AND('[1]PWS Information'!$E$10="CWS",Q1862="Non-Lead",S1862="")),
(AND('[1]PWS Information'!$E$10="CWS",Q1862="Non-Lead",S1862="No")),
(AND('[1]PWS Information'!$E$10="CWS",Q1862="Non-Lead",S1862="Don't Know")),
(AND('[1]PWS Information'!$E$10="CWS",Q1862="Non-Lead", J1862="Non-Lead - Copper", S1862="Yes", L1862="Between 1989 and 2014")),
(AND('[1]PWS Information'!$E$10="CWS",Q1862="Non-Lead", J1862="Non-Lead - Copper", S1862="Yes", L1862="After 2014")),
(AND('[1]PWS Information'!$E$10="CWS",Q1862="Non-Lead", J1862="Non-Lead - Copper", S1862="Yes", L1862="Unknown")),
(AND('[1]PWS Information'!$E$10="CWS",Q1862="Non-Lead", N1862="Non-Lead - Copper", S1862="Yes", O1862="Between 1989 and 2014")),
(AND('[1]PWS Information'!$E$10="CWS",Q1862="Non-Lead", N1862="Non-Lead - Copper", S1862="Yes", O1862="After 2014")),
(AND('[1]PWS Information'!$E$10="CWS",Q1862="Non-Lead", N1862="Non-Lead - Copper", S1862="Yes", O1862="Unknown")),
(AND('[1]PWS Information'!$E$10="CWS",Q1862="Unknown")),
(AND('[1]PWS Information'!$E$10="NTNC",Q1862="Unknown")))),"Tier 5",
"")))))</f>
        <v>Tier 5</v>
      </c>
      <c r="Z1862" s="71"/>
      <c r="AA1862" s="71"/>
    </row>
    <row r="1863" spans="1:27" ht="57.6" x14ac:dyDescent="0.3">
      <c r="A1863" s="1"/>
      <c r="B1863" s="70">
        <v>9247001</v>
      </c>
      <c r="C1863" s="60">
        <v>1663</v>
      </c>
      <c r="D1863" s="61" t="s">
        <v>497</v>
      </c>
      <c r="E1863" s="61" t="s">
        <v>49</v>
      </c>
      <c r="F1863" s="61">
        <v>78640</v>
      </c>
      <c r="G1863" s="62" t="s">
        <v>498</v>
      </c>
      <c r="H1863" s="63">
        <v>29.979805599999999</v>
      </c>
      <c r="I1863" s="64">
        <v>-97.843049999999906</v>
      </c>
      <c r="J1863" s="65" t="s">
        <v>50</v>
      </c>
      <c r="K1863" s="66" t="s">
        <v>51</v>
      </c>
      <c r="L1863" s="62" t="s">
        <v>52</v>
      </c>
      <c r="M1863" s="69"/>
      <c r="N1863" s="65" t="s">
        <v>50</v>
      </c>
      <c r="O1863" s="66" t="s">
        <v>52</v>
      </c>
      <c r="P1863" s="69"/>
      <c r="Q1863" s="55" t="str">
        <f t="shared" si="28"/>
        <v>Non-Lead</v>
      </c>
      <c r="R1863" s="70" t="s">
        <v>51</v>
      </c>
      <c r="S1863" s="70" t="s">
        <v>51</v>
      </c>
      <c r="T1863" s="70"/>
      <c r="U1863" s="71" t="s">
        <v>53</v>
      </c>
      <c r="V1863" s="71" t="s">
        <v>51</v>
      </c>
      <c r="W1863" s="71" t="s">
        <v>51</v>
      </c>
      <c r="X1863" s="71" t="s">
        <v>51</v>
      </c>
      <c r="Y1863" s="72" t="str">
        <f>IF((OR((AND('[1]PWS Information'!$E$10="CWS",U1863="Single Family Residence",Q1863="Lead")),
(AND('[1]PWS Information'!$E$10="CWS",U1863="Multiple Family Residence",'[1]PWS Information'!$E$11="Yes",Q1863="Lead")),
(AND('[1]PWS Information'!$E$10="NTNC",Q1863="Lead")))),"Tier 1",
IF((OR((AND('[1]PWS Information'!$E$10="CWS",U1863="Multiple Family Residence",'[1]PWS Information'!$E$11="No",Q1863="Lead")),
(AND('[1]PWS Information'!$E$10="CWS",U1863="Other",Q1863="Lead")),
(AND('[1]PWS Information'!$E$10="CWS",U1863="Building",Q1863="Lead")))),"Tier 2",
IF((OR((AND('[1]PWS Information'!$E$10="CWS",U1863="Single Family Residence",Q1863="Galvanized Requiring Replacement")),
(AND('[1]PWS Information'!$E$10="CWS",U1863="Single Family Residence",Q1863="Galvanized Requiring Replacement",R1863="Yes")),
(AND('[1]PWS Information'!$E$10="NTNC",Q1863="Galvanized Requiring Replacement")),
(AND('[1]PWS Information'!$E$10="NTNC",U1863="Single Family Residence",R1863="Yes")))),"Tier 3",
IF((OR((AND('[1]PWS Information'!$E$10="CWS",U1863="Single Family Residence",S1863="Yes",Q1863="Non-Lead", J1863="Non-Lead - Copper",L1863="Before 1989")),
(AND('[1]PWS Information'!$E$10="CWS",U1863="Single Family Residence",S1863="Yes",Q1863="Non-Lead", N1863="Non-Lead - Copper",O1863="Before 1989")))),"Tier 4",
IF((OR((AND('[1]PWS Information'!$E$10="NTNC",Q1863="Non-Lead")),
(AND('[1]PWS Information'!$E$10="CWS",Q1863="Non-Lead",S1863="")),
(AND('[1]PWS Information'!$E$10="CWS",Q1863="Non-Lead",S1863="No")),
(AND('[1]PWS Information'!$E$10="CWS",Q1863="Non-Lead",S1863="Don't Know")),
(AND('[1]PWS Information'!$E$10="CWS",Q1863="Non-Lead", J1863="Non-Lead - Copper", S1863="Yes", L1863="Between 1989 and 2014")),
(AND('[1]PWS Information'!$E$10="CWS",Q1863="Non-Lead", J1863="Non-Lead - Copper", S1863="Yes", L1863="After 2014")),
(AND('[1]PWS Information'!$E$10="CWS",Q1863="Non-Lead", J1863="Non-Lead - Copper", S1863="Yes", L1863="Unknown")),
(AND('[1]PWS Information'!$E$10="CWS",Q1863="Non-Lead", N1863="Non-Lead - Copper", S1863="Yes", O1863="Between 1989 and 2014")),
(AND('[1]PWS Information'!$E$10="CWS",Q1863="Non-Lead", N1863="Non-Lead - Copper", S1863="Yes", O1863="After 2014")),
(AND('[1]PWS Information'!$E$10="CWS",Q1863="Non-Lead", N1863="Non-Lead - Copper", S1863="Yes", O1863="Unknown")),
(AND('[1]PWS Information'!$E$10="CWS",Q1863="Unknown")),
(AND('[1]PWS Information'!$E$10="NTNC",Q1863="Unknown")))),"Tier 5",
"")))))</f>
        <v>Tier 5</v>
      </c>
      <c r="Z1863" s="71"/>
      <c r="AA1863" s="71"/>
    </row>
    <row r="1864" spans="1:27" ht="57.6" x14ac:dyDescent="0.3">
      <c r="A1864" s="1"/>
      <c r="B1864" s="70">
        <v>816304</v>
      </c>
      <c r="C1864" s="60">
        <v>1674</v>
      </c>
      <c r="D1864" s="61" t="s">
        <v>497</v>
      </c>
      <c r="E1864" s="61" t="s">
        <v>49</v>
      </c>
      <c r="F1864" s="61">
        <v>78640</v>
      </c>
      <c r="G1864" s="62" t="s">
        <v>498</v>
      </c>
      <c r="H1864" s="63">
        <v>29.979983300000001</v>
      </c>
      <c r="I1864" s="64">
        <v>-97.843558333333306</v>
      </c>
      <c r="J1864" s="65" t="s">
        <v>50</v>
      </c>
      <c r="K1864" s="66" t="s">
        <v>51</v>
      </c>
      <c r="L1864" s="62" t="s">
        <v>52</v>
      </c>
      <c r="M1864" s="69"/>
      <c r="N1864" s="65" t="s">
        <v>50</v>
      </c>
      <c r="O1864" s="66" t="s">
        <v>52</v>
      </c>
      <c r="P1864" s="69"/>
      <c r="Q1864" s="55" t="str">
        <f t="shared" si="28"/>
        <v>Non-Lead</v>
      </c>
      <c r="R1864" s="70" t="s">
        <v>51</v>
      </c>
      <c r="S1864" s="70" t="s">
        <v>51</v>
      </c>
      <c r="T1864" s="70"/>
      <c r="U1864" s="71" t="s">
        <v>53</v>
      </c>
      <c r="V1864" s="71" t="s">
        <v>51</v>
      </c>
      <c r="W1864" s="71" t="s">
        <v>51</v>
      </c>
      <c r="X1864" s="71" t="s">
        <v>51</v>
      </c>
      <c r="Y1864" s="72" t="str">
        <f>IF((OR((AND('[1]PWS Information'!$E$10="CWS",U1864="Single Family Residence",Q1864="Lead")),
(AND('[1]PWS Information'!$E$10="CWS",U1864="Multiple Family Residence",'[1]PWS Information'!$E$11="Yes",Q1864="Lead")),
(AND('[1]PWS Information'!$E$10="NTNC",Q1864="Lead")))),"Tier 1",
IF((OR((AND('[1]PWS Information'!$E$10="CWS",U1864="Multiple Family Residence",'[1]PWS Information'!$E$11="No",Q1864="Lead")),
(AND('[1]PWS Information'!$E$10="CWS",U1864="Other",Q1864="Lead")),
(AND('[1]PWS Information'!$E$10="CWS",U1864="Building",Q1864="Lead")))),"Tier 2",
IF((OR((AND('[1]PWS Information'!$E$10="CWS",U1864="Single Family Residence",Q1864="Galvanized Requiring Replacement")),
(AND('[1]PWS Information'!$E$10="CWS",U1864="Single Family Residence",Q1864="Galvanized Requiring Replacement",R1864="Yes")),
(AND('[1]PWS Information'!$E$10="NTNC",Q1864="Galvanized Requiring Replacement")),
(AND('[1]PWS Information'!$E$10="NTNC",U1864="Single Family Residence",R1864="Yes")))),"Tier 3",
IF((OR((AND('[1]PWS Information'!$E$10="CWS",U1864="Single Family Residence",S1864="Yes",Q1864="Non-Lead", J1864="Non-Lead - Copper",L1864="Before 1989")),
(AND('[1]PWS Information'!$E$10="CWS",U1864="Single Family Residence",S1864="Yes",Q1864="Non-Lead", N1864="Non-Lead - Copper",O1864="Before 1989")))),"Tier 4",
IF((OR((AND('[1]PWS Information'!$E$10="NTNC",Q1864="Non-Lead")),
(AND('[1]PWS Information'!$E$10="CWS",Q1864="Non-Lead",S1864="")),
(AND('[1]PWS Information'!$E$10="CWS",Q1864="Non-Lead",S1864="No")),
(AND('[1]PWS Information'!$E$10="CWS",Q1864="Non-Lead",S1864="Don't Know")),
(AND('[1]PWS Information'!$E$10="CWS",Q1864="Non-Lead", J1864="Non-Lead - Copper", S1864="Yes", L1864="Between 1989 and 2014")),
(AND('[1]PWS Information'!$E$10="CWS",Q1864="Non-Lead", J1864="Non-Lead - Copper", S1864="Yes", L1864="After 2014")),
(AND('[1]PWS Information'!$E$10="CWS",Q1864="Non-Lead", J1864="Non-Lead - Copper", S1864="Yes", L1864="Unknown")),
(AND('[1]PWS Information'!$E$10="CWS",Q1864="Non-Lead", N1864="Non-Lead - Copper", S1864="Yes", O1864="Between 1989 and 2014")),
(AND('[1]PWS Information'!$E$10="CWS",Q1864="Non-Lead", N1864="Non-Lead - Copper", S1864="Yes", O1864="After 2014")),
(AND('[1]PWS Information'!$E$10="CWS",Q1864="Non-Lead", N1864="Non-Lead - Copper", S1864="Yes", O1864="Unknown")),
(AND('[1]PWS Information'!$E$10="CWS",Q1864="Unknown")),
(AND('[1]PWS Information'!$E$10="NTNC",Q1864="Unknown")))),"Tier 5",
"")))))</f>
        <v>Tier 5</v>
      </c>
      <c r="Z1864" s="71"/>
      <c r="AA1864" s="71"/>
    </row>
    <row r="1865" spans="1:27" ht="57.6" x14ac:dyDescent="0.3">
      <c r="A1865" s="1"/>
      <c r="B1865" s="70">
        <v>9252744</v>
      </c>
      <c r="C1865" s="60">
        <v>1675</v>
      </c>
      <c r="D1865" s="61" t="s">
        <v>497</v>
      </c>
      <c r="E1865" s="61" t="s">
        <v>49</v>
      </c>
      <c r="F1865" s="61">
        <v>78640</v>
      </c>
      <c r="G1865" s="62" t="s">
        <v>498</v>
      </c>
      <c r="H1865" s="63">
        <v>29.979675</v>
      </c>
      <c r="I1865" s="64">
        <v>-97.843172222222194</v>
      </c>
      <c r="J1865" s="65" t="s">
        <v>50</v>
      </c>
      <c r="K1865" s="66" t="s">
        <v>51</v>
      </c>
      <c r="L1865" s="62" t="s">
        <v>52</v>
      </c>
      <c r="M1865" s="69"/>
      <c r="N1865" s="65" t="s">
        <v>50</v>
      </c>
      <c r="O1865" s="66" t="s">
        <v>52</v>
      </c>
      <c r="P1865" s="69"/>
      <c r="Q1865" s="55" t="str">
        <f t="shared" si="28"/>
        <v>Non-Lead</v>
      </c>
      <c r="R1865" s="70" t="s">
        <v>51</v>
      </c>
      <c r="S1865" s="70" t="s">
        <v>51</v>
      </c>
      <c r="T1865" s="70"/>
      <c r="U1865" s="71" t="s">
        <v>53</v>
      </c>
      <c r="V1865" s="71" t="s">
        <v>51</v>
      </c>
      <c r="W1865" s="71" t="s">
        <v>51</v>
      </c>
      <c r="X1865" s="71" t="s">
        <v>51</v>
      </c>
      <c r="Y1865" s="72" t="str">
        <f>IF((OR((AND('[1]PWS Information'!$E$10="CWS",U1865="Single Family Residence",Q1865="Lead")),
(AND('[1]PWS Information'!$E$10="CWS",U1865="Multiple Family Residence",'[1]PWS Information'!$E$11="Yes",Q1865="Lead")),
(AND('[1]PWS Information'!$E$10="NTNC",Q1865="Lead")))),"Tier 1",
IF((OR((AND('[1]PWS Information'!$E$10="CWS",U1865="Multiple Family Residence",'[1]PWS Information'!$E$11="No",Q1865="Lead")),
(AND('[1]PWS Information'!$E$10="CWS",U1865="Other",Q1865="Lead")),
(AND('[1]PWS Information'!$E$10="CWS",U1865="Building",Q1865="Lead")))),"Tier 2",
IF((OR((AND('[1]PWS Information'!$E$10="CWS",U1865="Single Family Residence",Q1865="Galvanized Requiring Replacement")),
(AND('[1]PWS Information'!$E$10="CWS",U1865="Single Family Residence",Q1865="Galvanized Requiring Replacement",R1865="Yes")),
(AND('[1]PWS Information'!$E$10="NTNC",Q1865="Galvanized Requiring Replacement")),
(AND('[1]PWS Information'!$E$10="NTNC",U1865="Single Family Residence",R1865="Yes")))),"Tier 3",
IF((OR((AND('[1]PWS Information'!$E$10="CWS",U1865="Single Family Residence",S1865="Yes",Q1865="Non-Lead", J1865="Non-Lead - Copper",L1865="Before 1989")),
(AND('[1]PWS Information'!$E$10="CWS",U1865="Single Family Residence",S1865="Yes",Q1865="Non-Lead", N1865="Non-Lead - Copper",O1865="Before 1989")))),"Tier 4",
IF((OR((AND('[1]PWS Information'!$E$10="NTNC",Q1865="Non-Lead")),
(AND('[1]PWS Information'!$E$10="CWS",Q1865="Non-Lead",S1865="")),
(AND('[1]PWS Information'!$E$10="CWS",Q1865="Non-Lead",S1865="No")),
(AND('[1]PWS Information'!$E$10="CWS",Q1865="Non-Lead",S1865="Don't Know")),
(AND('[1]PWS Information'!$E$10="CWS",Q1865="Non-Lead", J1865="Non-Lead - Copper", S1865="Yes", L1865="Between 1989 and 2014")),
(AND('[1]PWS Information'!$E$10="CWS",Q1865="Non-Lead", J1865="Non-Lead - Copper", S1865="Yes", L1865="After 2014")),
(AND('[1]PWS Information'!$E$10="CWS",Q1865="Non-Lead", J1865="Non-Lead - Copper", S1865="Yes", L1865="Unknown")),
(AND('[1]PWS Information'!$E$10="CWS",Q1865="Non-Lead", N1865="Non-Lead - Copper", S1865="Yes", O1865="Between 1989 and 2014")),
(AND('[1]PWS Information'!$E$10="CWS",Q1865="Non-Lead", N1865="Non-Lead - Copper", S1865="Yes", O1865="After 2014")),
(AND('[1]PWS Information'!$E$10="CWS",Q1865="Non-Lead", N1865="Non-Lead - Copper", S1865="Yes", O1865="Unknown")),
(AND('[1]PWS Information'!$E$10="CWS",Q1865="Unknown")),
(AND('[1]PWS Information'!$E$10="NTNC",Q1865="Unknown")))),"Tier 5",
"")))))</f>
        <v>Tier 5</v>
      </c>
      <c r="Z1865" s="71"/>
      <c r="AA1865" s="71"/>
    </row>
    <row r="1866" spans="1:27" ht="57.6" x14ac:dyDescent="0.3">
      <c r="A1866" s="17"/>
      <c r="B1866" s="70">
        <v>9209006</v>
      </c>
      <c r="C1866" s="60">
        <v>1686</v>
      </c>
      <c r="D1866" s="61" t="s">
        <v>497</v>
      </c>
      <c r="E1866" s="61" t="s">
        <v>49</v>
      </c>
      <c r="F1866" s="61">
        <v>78640</v>
      </c>
      <c r="G1866" s="62" t="s">
        <v>498</v>
      </c>
      <c r="H1866" s="63">
        <v>29.979883300000001</v>
      </c>
      <c r="I1866" s="64">
        <v>-97.843708333333296</v>
      </c>
      <c r="J1866" s="65" t="s">
        <v>50</v>
      </c>
      <c r="K1866" s="66" t="s">
        <v>51</v>
      </c>
      <c r="L1866" s="62" t="s">
        <v>52</v>
      </c>
      <c r="M1866" s="69"/>
      <c r="N1866" s="65" t="s">
        <v>50</v>
      </c>
      <c r="O1866" s="66" t="s">
        <v>52</v>
      </c>
      <c r="P1866" s="69"/>
      <c r="Q1866" s="55" t="str">
        <f t="shared" si="28"/>
        <v>Non-Lead</v>
      </c>
      <c r="R1866" s="70" t="s">
        <v>51</v>
      </c>
      <c r="S1866" s="70" t="s">
        <v>51</v>
      </c>
      <c r="T1866" s="70"/>
      <c r="U1866" s="71" t="s">
        <v>53</v>
      </c>
      <c r="V1866" s="71" t="s">
        <v>51</v>
      </c>
      <c r="W1866" s="71" t="s">
        <v>51</v>
      </c>
      <c r="X1866" s="71" t="s">
        <v>51</v>
      </c>
      <c r="Y1866" s="72" t="str">
        <f>IF((OR((AND('[1]PWS Information'!$E$10="CWS",U1866="Single Family Residence",Q1866="Lead")),
(AND('[1]PWS Information'!$E$10="CWS",U1866="Multiple Family Residence",'[1]PWS Information'!$E$11="Yes",Q1866="Lead")),
(AND('[1]PWS Information'!$E$10="NTNC",Q1866="Lead")))),"Tier 1",
IF((OR((AND('[1]PWS Information'!$E$10="CWS",U1866="Multiple Family Residence",'[1]PWS Information'!$E$11="No",Q1866="Lead")),
(AND('[1]PWS Information'!$E$10="CWS",U1866="Other",Q1866="Lead")),
(AND('[1]PWS Information'!$E$10="CWS",U1866="Building",Q1866="Lead")))),"Tier 2",
IF((OR((AND('[1]PWS Information'!$E$10="CWS",U1866="Single Family Residence",Q1866="Galvanized Requiring Replacement")),
(AND('[1]PWS Information'!$E$10="CWS",U1866="Single Family Residence",Q1866="Galvanized Requiring Replacement",R1866="Yes")),
(AND('[1]PWS Information'!$E$10="NTNC",Q1866="Galvanized Requiring Replacement")),
(AND('[1]PWS Information'!$E$10="NTNC",U1866="Single Family Residence",R1866="Yes")))),"Tier 3",
IF((OR((AND('[1]PWS Information'!$E$10="CWS",U1866="Single Family Residence",S1866="Yes",Q1866="Non-Lead", J1866="Non-Lead - Copper",L1866="Before 1989")),
(AND('[1]PWS Information'!$E$10="CWS",U1866="Single Family Residence",S1866="Yes",Q1866="Non-Lead", N1866="Non-Lead - Copper",O1866="Before 1989")))),"Tier 4",
IF((OR((AND('[1]PWS Information'!$E$10="NTNC",Q1866="Non-Lead")),
(AND('[1]PWS Information'!$E$10="CWS",Q1866="Non-Lead",S1866="")),
(AND('[1]PWS Information'!$E$10="CWS",Q1866="Non-Lead",S1866="No")),
(AND('[1]PWS Information'!$E$10="CWS",Q1866="Non-Lead",S1866="Don't Know")),
(AND('[1]PWS Information'!$E$10="CWS",Q1866="Non-Lead", J1866="Non-Lead - Copper", S1866="Yes", L1866="Between 1989 and 2014")),
(AND('[1]PWS Information'!$E$10="CWS",Q1866="Non-Lead", J1866="Non-Lead - Copper", S1866="Yes", L1866="After 2014")),
(AND('[1]PWS Information'!$E$10="CWS",Q1866="Non-Lead", J1866="Non-Lead - Copper", S1866="Yes", L1866="Unknown")),
(AND('[1]PWS Information'!$E$10="CWS",Q1866="Non-Lead", N1866="Non-Lead - Copper", S1866="Yes", O1866="Between 1989 and 2014")),
(AND('[1]PWS Information'!$E$10="CWS",Q1866="Non-Lead", N1866="Non-Lead - Copper", S1866="Yes", O1866="After 2014")),
(AND('[1]PWS Information'!$E$10="CWS",Q1866="Non-Lead", N1866="Non-Lead - Copper", S1866="Yes", O1866="Unknown")),
(AND('[1]PWS Information'!$E$10="CWS",Q1866="Unknown")),
(AND('[1]PWS Information'!$E$10="NTNC",Q1866="Unknown")))),"Tier 5",
"")))))</f>
        <v>Tier 5</v>
      </c>
      <c r="Z1866" s="71"/>
      <c r="AA1866" s="71"/>
    </row>
    <row r="1867" spans="1:27" ht="57.6" x14ac:dyDescent="0.3">
      <c r="A1867" s="1"/>
      <c r="B1867" s="70">
        <v>9257923</v>
      </c>
      <c r="C1867" s="60">
        <v>1687</v>
      </c>
      <c r="D1867" s="61" t="s">
        <v>497</v>
      </c>
      <c r="E1867" s="61" t="s">
        <v>49</v>
      </c>
      <c r="F1867" s="61">
        <v>78640</v>
      </c>
      <c r="G1867" s="62" t="s">
        <v>498</v>
      </c>
      <c r="H1867" s="63">
        <v>29.979586099999999</v>
      </c>
      <c r="I1867" s="64">
        <v>-97.843338888888795</v>
      </c>
      <c r="J1867" s="65" t="s">
        <v>50</v>
      </c>
      <c r="K1867" s="66" t="s">
        <v>51</v>
      </c>
      <c r="L1867" s="62" t="s">
        <v>52</v>
      </c>
      <c r="M1867" s="69"/>
      <c r="N1867" s="65" t="s">
        <v>50</v>
      </c>
      <c r="O1867" s="66" t="s">
        <v>52</v>
      </c>
      <c r="P1867" s="69"/>
      <c r="Q1867" s="55" t="str">
        <f t="shared" si="28"/>
        <v>Non-Lead</v>
      </c>
      <c r="R1867" s="70" t="s">
        <v>51</v>
      </c>
      <c r="S1867" s="70" t="s">
        <v>51</v>
      </c>
      <c r="T1867" s="70"/>
      <c r="U1867" s="71" t="s">
        <v>53</v>
      </c>
      <c r="V1867" s="71" t="s">
        <v>51</v>
      </c>
      <c r="W1867" s="71" t="s">
        <v>51</v>
      </c>
      <c r="X1867" s="71" t="s">
        <v>51</v>
      </c>
      <c r="Y1867" s="72" t="str">
        <f>IF((OR((AND('[1]PWS Information'!$E$10="CWS",U1867="Single Family Residence",Q1867="Lead")),
(AND('[1]PWS Information'!$E$10="CWS",U1867="Multiple Family Residence",'[1]PWS Information'!$E$11="Yes",Q1867="Lead")),
(AND('[1]PWS Information'!$E$10="NTNC",Q1867="Lead")))),"Tier 1",
IF((OR((AND('[1]PWS Information'!$E$10="CWS",U1867="Multiple Family Residence",'[1]PWS Information'!$E$11="No",Q1867="Lead")),
(AND('[1]PWS Information'!$E$10="CWS",U1867="Other",Q1867="Lead")),
(AND('[1]PWS Information'!$E$10="CWS",U1867="Building",Q1867="Lead")))),"Tier 2",
IF((OR((AND('[1]PWS Information'!$E$10="CWS",U1867="Single Family Residence",Q1867="Galvanized Requiring Replacement")),
(AND('[1]PWS Information'!$E$10="CWS",U1867="Single Family Residence",Q1867="Galvanized Requiring Replacement",R1867="Yes")),
(AND('[1]PWS Information'!$E$10="NTNC",Q1867="Galvanized Requiring Replacement")),
(AND('[1]PWS Information'!$E$10="NTNC",U1867="Single Family Residence",R1867="Yes")))),"Tier 3",
IF((OR((AND('[1]PWS Information'!$E$10="CWS",U1867="Single Family Residence",S1867="Yes",Q1867="Non-Lead", J1867="Non-Lead - Copper",L1867="Before 1989")),
(AND('[1]PWS Information'!$E$10="CWS",U1867="Single Family Residence",S1867="Yes",Q1867="Non-Lead", N1867="Non-Lead - Copper",O1867="Before 1989")))),"Tier 4",
IF((OR((AND('[1]PWS Information'!$E$10="NTNC",Q1867="Non-Lead")),
(AND('[1]PWS Information'!$E$10="CWS",Q1867="Non-Lead",S1867="")),
(AND('[1]PWS Information'!$E$10="CWS",Q1867="Non-Lead",S1867="No")),
(AND('[1]PWS Information'!$E$10="CWS",Q1867="Non-Lead",S1867="Don't Know")),
(AND('[1]PWS Information'!$E$10="CWS",Q1867="Non-Lead", J1867="Non-Lead - Copper", S1867="Yes", L1867="Between 1989 and 2014")),
(AND('[1]PWS Information'!$E$10="CWS",Q1867="Non-Lead", J1867="Non-Lead - Copper", S1867="Yes", L1867="After 2014")),
(AND('[1]PWS Information'!$E$10="CWS",Q1867="Non-Lead", J1867="Non-Lead - Copper", S1867="Yes", L1867="Unknown")),
(AND('[1]PWS Information'!$E$10="CWS",Q1867="Non-Lead", N1867="Non-Lead - Copper", S1867="Yes", O1867="Between 1989 and 2014")),
(AND('[1]PWS Information'!$E$10="CWS",Q1867="Non-Lead", N1867="Non-Lead - Copper", S1867="Yes", O1867="After 2014")),
(AND('[1]PWS Information'!$E$10="CWS",Q1867="Non-Lead", N1867="Non-Lead - Copper", S1867="Yes", O1867="Unknown")),
(AND('[1]PWS Information'!$E$10="CWS",Q1867="Unknown")),
(AND('[1]PWS Information'!$E$10="NTNC",Q1867="Unknown")))),"Tier 5",
"")))))</f>
        <v>Tier 5</v>
      </c>
      <c r="Z1867" s="71"/>
      <c r="AA1867" s="71"/>
    </row>
    <row r="1868" spans="1:27" ht="57.6" x14ac:dyDescent="0.3">
      <c r="A1868" s="1"/>
      <c r="B1868" s="70">
        <v>9246665</v>
      </c>
      <c r="C1868" s="60">
        <v>1698</v>
      </c>
      <c r="D1868" s="61" t="s">
        <v>497</v>
      </c>
      <c r="E1868" s="61" t="s">
        <v>49</v>
      </c>
      <c r="F1868" s="61">
        <v>78640</v>
      </c>
      <c r="G1868" s="62" t="s">
        <v>498</v>
      </c>
      <c r="H1868" s="63">
        <v>29.979775</v>
      </c>
      <c r="I1868" s="64">
        <v>-97.843936111111105</v>
      </c>
      <c r="J1868" s="65" t="s">
        <v>50</v>
      </c>
      <c r="K1868" s="66" t="s">
        <v>51</v>
      </c>
      <c r="L1868" s="62" t="s">
        <v>52</v>
      </c>
      <c r="M1868" s="69"/>
      <c r="N1868" s="65" t="s">
        <v>50</v>
      </c>
      <c r="O1868" s="66" t="s">
        <v>52</v>
      </c>
      <c r="P1868" s="69"/>
      <c r="Q1868" s="55" t="str">
        <f t="shared" si="28"/>
        <v>Non-Lead</v>
      </c>
      <c r="R1868" s="70" t="s">
        <v>51</v>
      </c>
      <c r="S1868" s="70" t="s">
        <v>51</v>
      </c>
      <c r="T1868" s="70"/>
      <c r="U1868" s="71" t="s">
        <v>53</v>
      </c>
      <c r="V1868" s="71" t="s">
        <v>51</v>
      </c>
      <c r="W1868" s="71" t="s">
        <v>51</v>
      </c>
      <c r="X1868" s="71" t="s">
        <v>51</v>
      </c>
      <c r="Y1868" s="72" t="str">
        <f>IF((OR((AND('[1]PWS Information'!$E$10="CWS",U1868="Single Family Residence",Q1868="Lead")),
(AND('[1]PWS Information'!$E$10="CWS",U1868="Multiple Family Residence",'[1]PWS Information'!$E$11="Yes",Q1868="Lead")),
(AND('[1]PWS Information'!$E$10="NTNC",Q1868="Lead")))),"Tier 1",
IF((OR((AND('[1]PWS Information'!$E$10="CWS",U1868="Multiple Family Residence",'[1]PWS Information'!$E$11="No",Q1868="Lead")),
(AND('[1]PWS Information'!$E$10="CWS",U1868="Other",Q1868="Lead")),
(AND('[1]PWS Information'!$E$10="CWS",U1868="Building",Q1868="Lead")))),"Tier 2",
IF((OR((AND('[1]PWS Information'!$E$10="CWS",U1868="Single Family Residence",Q1868="Galvanized Requiring Replacement")),
(AND('[1]PWS Information'!$E$10="CWS",U1868="Single Family Residence",Q1868="Galvanized Requiring Replacement",R1868="Yes")),
(AND('[1]PWS Information'!$E$10="NTNC",Q1868="Galvanized Requiring Replacement")),
(AND('[1]PWS Information'!$E$10="NTNC",U1868="Single Family Residence",R1868="Yes")))),"Tier 3",
IF((OR((AND('[1]PWS Information'!$E$10="CWS",U1868="Single Family Residence",S1868="Yes",Q1868="Non-Lead", J1868="Non-Lead - Copper",L1868="Before 1989")),
(AND('[1]PWS Information'!$E$10="CWS",U1868="Single Family Residence",S1868="Yes",Q1868="Non-Lead", N1868="Non-Lead - Copper",O1868="Before 1989")))),"Tier 4",
IF((OR((AND('[1]PWS Information'!$E$10="NTNC",Q1868="Non-Lead")),
(AND('[1]PWS Information'!$E$10="CWS",Q1868="Non-Lead",S1868="")),
(AND('[1]PWS Information'!$E$10="CWS",Q1868="Non-Lead",S1868="No")),
(AND('[1]PWS Information'!$E$10="CWS",Q1868="Non-Lead",S1868="Don't Know")),
(AND('[1]PWS Information'!$E$10="CWS",Q1868="Non-Lead", J1868="Non-Lead - Copper", S1868="Yes", L1868="Between 1989 and 2014")),
(AND('[1]PWS Information'!$E$10="CWS",Q1868="Non-Lead", J1868="Non-Lead - Copper", S1868="Yes", L1868="After 2014")),
(AND('[1]PWS Information'!$E$10="CWS",Q1868="Non-Lead", J1868="Non-Lead - Copper", S1868="Yes", L1868="Unknown")),
(AND('[1]PWS Information'!$E$10="CWS",Q1868="Non-Lead", N1868="Non-Lead - Copper", S1868="Yes", O1868="Between 1989 and 2014")),
(AND('[1]PWS Information'!$E$10="CWS",Q1868="Non-Lead", N1868="Non-Lead - Copper", S1868="Yes", O1868="After 2014")),
(AND('[1]PWS Information'!$E$10="CWS",Q1868="Non-Lead", N1868="Non-Lead - Copper", S1868="Yes", O1868="Unknown")),
(AND('[1]PWS Information'!$E$10="CWS",Q1868="Unknown")),
(AND('[1]PWS Information'!$E$10="NTNC",Q1868="Unknown")))),"Tier 5",
"")))))</f>
        <v>Tier 5</v>
      </c>
      <c r="Z1868" s="71"/>
      <c r="AA1868" s="71"/>
    </row>
    <row r="1869" spans="1:27" ht="57.6" x14ac:dyDescent="0.3">
      <c r="A1869" s="1"/>
      <c r="B1869" s="70">
        <v>833602</v>
      </c>
      <c r="C1869" s="60">
        <v>1699</v>
      </c>
      <c r="D1869" s="61" t="s">
        <v>497</v>
      </c>
      <c r="E1869" s="61" t="s">
        <v>49</v>
      </c>
      <c r="F1869" s="61">
        <v>78640</v>
      </c>
      <c r="G1869" s="62" t="s">
        <v>498</v>
      </c>
      <c r="H1869" s="63">
        <v>29.979397200000001</v>
      </c>
      <c r="I1869" s="64">
        <v>-97.843383333333307</v>
      </c>
      <c r="J1869" s="65" t="s">
        <v>50</v>
      </c>
      <c r="K1869" s="66" t="s">
        <v>51</v>
      </c>
      <c r="L1869" s="62" t="s">
        <v>52</v>
      </c>
      <c r="M1869" s="69"/>
      <c r="N1869" s="65" t="s">
        <v>50</v>
      </c>
      <c r="O1869" s="66" t="s">
        <v>52</v>
      </c>
      <c r="P1869" s="69"/>
      <c r="Q1869" s="55" t="str">
        <f t="shared" ref="Q1869:Q1932" si="29">IF((OR(J1869="Lead")),"Lead",
IF((OR(N1869="Lead")),"Lead",
IF((OR(J1869="Lead-lined galvanized")),"Lead",
IF((OR(N1869="Lead-lined galvanized")),"Lead",
IF((OR((AND(J1869="Unknown - Likely Lead",N1869="Galvanized")),
(AND(J1869="Unknown - Unlikely Lead",N1869="Galvanized")),
(AND(J1869="Unknown - Material Unknown",N1869="Galvanized")))),"Galvanized Requiring Replacement",
IF((OR((AND(J1869="Non-lead - Copper",K1869="Yes",N1869="Galvanized")),
(AND(J1869="Non-lead - Copper",K1869="Don't know",N1869="Galvanized")),
(AND(J1869="Non-lead - Copper",K1869="",N1869="Galvanized")),
(AND(J1869="Non-lead - Plastic",K1869="Yes",N1869="Galvanized")),
(AND(J1869="Non-lead - Plastic",K1869="Don't know",N1869="Galvanized")),
(AND(J1869="Non-lead - Plastic",K1869="",N1869="Galvanized")),
(AND(J1869="Non-lead",K1869="Yes",N1869="Galvanized")),
(AND(J1869="Non-lead",K1869="Don't know",N1869="Galvanized")),
(AND(J1869="Non-lead",K1869="",N1869="Galvanized")),
(AND(J1869="Non-lead - Other",K1869="Yes",N1869="Galvanized")),
(AND(J1869="Non-Lead - Other",K1869="Don't know",N1869="Galvanized")),
(AND(J1869="Galvanized",K1869="Yes",N1869="Galvanized")),
(AND(J1869="Galvanized",K1869="Don't know",N1869="Galvanized")),
(AND(J1869="Galvanized",K1869="",N1869="Galvanized")),
(AND(J1869="Non-Lead - Other",K1869="",N1869="Galvanized")))),"Galvanized Requiring Replacement",
IF((OR((AND(J1869="Non-lead - Copper",N1869="Non-lead - Copper")),
(AND(J1869="Non-lead - Copper",N1869="Non-lead - Plastic")),
(AND(J1869="Non-lead - Copper",N1869="Non-lead - Other")),
(AND(J1869="Non-lead - Copper",N1869="Non-lead")),
(AND(J1869="Non-lead - Plastic",N1869="Non-lead - Copper")),
(AND(J1869="Non-lead - Plastic",N1869="Non-lead - Plastic")),
(AND(J1869="Non-lead - Plastic",N1869="Non-lead - Other")),
(AND(J1869="Non-lead - Plastic",N1869="Non-lead")),
(AND(J1869="Non-lead",N1869="Non-lead - Copper")),
(AND(J1869="Non-lead",N1869="Non-lead - Plastic")),
(AND(J1869="Non-lead",N1869="Non-lead - Other")),
(AND(J1869="Non-lead",N1869="Non-lead")),
(AND(J1869="Non-lead - Other",N1869="Non-lead - Copper")),
(AND(J1869="Non-Lead - Other",N1869="Non-lead - Plastic")),
(AND(J1869="Non-Lead - Other",N1869="Non-lead")),
(AND(J1869="Non-Lead - Other",N1869="Non-lead - Other")))),"Non-Lead",
IF((OR((AND(J1869="Galvanized",N1869="Non-lead")),
(AND(J1869="Galvanized",N1869="Non-lead - Copper")),
(AND(J1869="Galvanized",N1869="Non-lead - Plastic")),
(AND(J1869="Galvanized",N1869="Non-lead")),
(AND(J1869="Galvanized",N1869="Non-lead - Other")))),"Non-Lead",
IF((OR((AND(J1869="Non-lead - Copper",K1869="No",N1869="Galvanized")),
(AND(J1869="Non-lead - Plastic",K1869="No",N1869="Galvanized")),
(AND(J1869="Non-lead",K1869="No",N1869="Galvanized")),
(AND(J1869="Galvanized",K1869="No",N1869="Galvanized")),
(AND(J1869="Non-lead - Other",K1869="No",N1869="Galvanized")))),"Non-lead",
IF((OR((AND(J1869="Unknown - Likely Lead",N1869="Unknown - Likely Lead")),
(AND(J1869="Unknown - Likely Lead",N1869="Unknown - Unlikely Lead")),
(AND(J1869="Unknown - Likely Lead",N1869="Unknown - Material Unknown")),
(AND(J1869="Unknown - Unlikely Lead",N1869="Unknown - Likely Lead")),
(AND(J1869="Unknown - Unlikely Lead",N1869="Unknown - Unlikely Lead")),
(AND(J1869="Unknown - Unlikely Lead",N1869="Unknown - Material Unknown")),
(AND(J1869="Unknown - Material Unknown",N1869="Unknown - Likely Lead")),
(AND(J1869="Unknown - Material Unknown",N1869="Unknown - Unlikely Lead")),
(AND(J1869="Unknown - Material Unknown",N1869="Unknown - Material Unknown")))),"Unknown",
IF((OR((AND(J1869="Unknown - Likely Lead",N1869="Non-lead - Copper")),
(AND(J1869="Unknown - Likely Lead",N1869="Non-lead - Plastic")),
(AND(J1869="Unknown - Likely Lead",N1869="Non-lead")),
(AND(J1869="Unknown - Likely Lead",N1869="Non-lead - Other")),
(AND(J1869="Unknown - Unlikely Lead",N1869="Non-lead - Copper")),
(AND(J1869="Unknown - Unlikely Lead",N1869="Non-lead - Plastic")),
(AND(J1869="Unknown - Unlikely Lead",N1869="Non-lead")),
(AND(J1869="Unknown - Unlikely Lead",N1869="Non-lead - Other")),
(AND(J1869="Unknown - Material Unknown",N1869="Non-lead - Copper")),
(AND(J1869="Unknown - Material Unknown",N1869="Non-lead - Plastic")),
(AND(J1869="Unknown - Material Unknown",N1869="Non-lead")),
(AND(J1869="Unknown - Material Unknown",N1869="Non-lead - Other")))),"Unknown",
IF((OR((AND(J1869="Non-lead - Copper",N1869="Unknown - Likely Lead")),
(AND(J1869="Non-lead - Copper",N1869="Unknown - Unlikely Lead")),
(AND(J1869="Non-lead - Copper",N1869="Unknown - Material Unknown")),
(AND(J1869="Non-lead - Plastic",N1869="Unknown - Likely Lead")),
(AND(J1869="Non-lead - Plastic",N1869="Unknown - Unlikely Lead")),
(AND(J1869="Non-lead - Plastic",N1869="Unknown - Material Unknown")),
(AND(J1869="Non-lead",N1869="Unknown - Likely Lead")),
(AND(J1869="Non-lead",N1869="Unknown - Unlikely Lead")),
(AND(J1869="Non-lead",N1869="Unknown - Material Unknown")),
(AND(J1869="Non-lead - Other",N1869="Unknown - Likely Lead")),
(AND(J1869="Non-Lead - Other",N1869="Unknown - Unlikely Lead")),
(AND(J1869="Non-Lead - Other",N1869="Unknown - Material Unknown")))),"Unknown",
IF((OR((AND(J1869="Galvanized",N1869="Unknown - Likely Lead")),
(AND(J1869="Galvanized",N1869="Unknown - Unlikely Lead")),
(AND(J1869="Galvanized",N1869="Unknown - Material Unknown")))),"Unknown",
IF((OR((AND(J1869="Galvanized",N1869="")))),"Galvanized Requiring Replacement",
IF((OR((AND(J1869="Non-lead - Copper",N1869="")),
(AND(J1869="Non-lead - Plastic",N1869="")),
(AND(J1869="Non-lead",N1869="")),
(AND(J1869="Non-lead - Other",N1869="")))),"Non-lead",
IF((OR((AND(J1869="Unknown - Likely Lead",N1869="")),
(AND(J1869="Unknown - Unlikely Lead",N1869="")),
(AND(J1869="Unknown - Material Unknown",N1869="")))),"Unknown",
""))))))))))))))))</f>
        <v>Non-Lead</v>
      </c>
      <c r="R1869" s="70" t="s">
        <v>51</v>
      </c>
      <c r="S1869" s="70" t="s">
        <v>51</v>
      </c>
      <c r="T1869" s="70"/>
      <c r="U1869" s="71" t="s">
        <v>53</v>
      </c>
      <c r="V1869" s="71" t="s">
        <v>51</v>
      </c>
      <c r="W1869" s="71" t="s">
        <v>51</v>
      </c>
      <c r="X1869" s="71" t="s">
        <v>51</v>
      </c>
      <c r="Y1869" s="72" t="str">
        <f>IF((OR((AND('[1]PWS Information'!$E$10="CWS",U1869="Single Family Residence",Q1869="Lead")),
(AND('[1]PWS Information'!$E$10="CWS",U1869="Multiple Family Residence",'[1]PWS Information'!$E$11="Yes",Q1869="Lead")),
(AND('[1]PWS Information'!$E$10="NTNC",Q1869="Lead")))),"Tier 1",
IF((OR((AND('[1]PWS Information'!$E$10="CWS",U1869="Multiple Family Residence",'[1]PWS Information'!$E$11="No",Q1869="Lead")),
(AND('[1]PWS Information'!$E$10="CWS",U1869="Other",Q1869="Lead")),
(AND('[1]PWS Information'!$E$10="CWS",U1869="Building",Q1869="Lead")))),"Tier 2",
IF((OR((AND('[1]PWS Information'!$E$10="CWS",U1869="Single Family Residence",Q1869="Galvanized Requiring Replacement")),
(AND('[1]PWS Information'!$E$10="CWS",U1869="Single Family Residence",Q1869="Galvanized Requiring Replacement",R1869="Yes")),
(AND('[1]PWS Information'!$E$10="NTNC",Q1869="Galvanized Requiring Replacement")),
(AND('[1]PWS Information'!$E$10="NTNC",U1869="Single Family Residence",R1869="Yes")))),"Tier 3",
IF((OR((AND('[1]PWS Information'!$E$10="CWS",U1869="Single Family Residence",S1869="Yes",Q1869="Non-Lead", J1869="Non-Lead - Copper",L1869="Before 1989")),
(AND('[1]PWS Information'!$E$10="CWS",U1869="Single Family Residence",S1869="Yes",Q1869="Non-Lead", N1869="Non-Lead - Copper",O1869="Before 1989")))),"Tier 4",
IF((OR((AND('[1]PWS Information'!$E$10="NTNC",Q1869="Non-Lead")),
(AND('[1]PWS Information'!$E$10="CWS",Q1869="Non-Lead",S1869="")),
(AND('[1]PWS Information'!$E$10="CWS",Q1869="Non-Lead",S1869="No")),
(AND('[1]PWS Information'!$E$10="CWS",Q1869="Non-Lead",S1869="Don't Know")),
(AND('[1]PWS Information'!$E$10="CWS",Q1869="Non-Lead", J1869="Non-Lead - Copper", S1869="Yes", L1869="Between 1989 and 2014")),
(AND('[1]PWS Information'!$E$10="CWS",Q1869="Non-Lead", J1869="Non-Lead - Copper", S1869="Yes", L1869="After 2014")),
(AND('[1]PWS Information'!$E$10="CWS",Q1869="Non-Lead", J1869="Non-Lead - Copper", S1869="Yes", L1869="Unknown")),
(AND('[1]PWS Information'!$E$10="CWS",Q1869="Non-Lead", N1869="Non-Lead - Copper", S1869="Yes", O1869="Between 1989 and 2014")),
(AND('[1]PWS Information'!$E$10="CWS",Q1869="Non-Lead", N1869="Non-Lead - Copper", S1869="Yes", O1869="After 2014")),
(AND('[1]PWS Information'!$E$10="CWS",Q1869="Non-Lead", N1869="Non-Lead - Copper", S1869="Yes", O1869="Unknown")),
(AND('[1]PWS Information'!$E$10="CWS",Q1869="Unknown")),
(AND('[1]PWS Information'!$E$10="NTNC",Q1869="Unknown")))),"Tier 5",
"")))))</f>
        <v>Tier 5</v>
      </c>
      <c r="Z1869" s="71"/>
      <c r="AA1869" s="71"/>
    </row>
    <row r="1870" spans="1:27" ht="57.6" x14ac:dyDescent="0.3">
      <c r="A1870" s="17"/>
      <c r="B1870" s="70">
        <v>833736</v>
      </c>
      <c r="C1870" s="60">
        <v>1711</v>
      </c>
      <c r="D1870" s="61" t="s">
        <v>497</v>
      </c>
      <c r="E1870" s="61" t="s">
        <v>49</v>
      </c>
      <c r="F1870" s="61">
        <v>78640</v>
      </c>
      <c r="G1870" s="62" t="s">
        <v>498</v>
      </c>
      <c r="H1870" s="63">
        <v>29.979302799999999</v>
      </c>
      <c r="I1870" s="64">
        <v>-97.843586111111094</v>
      </c>
      <c r="J1870" s="65" t="s">
        <v>50</v>
      </c>
      <c r="K1870" s="66" t="s">
        <v>51</v>
      </c>
      <c r="L1870" s="62" t="s">
        <v>52</v>
      </c>
      <c r="M1870" s="69"/>
      <c r="N1870" s="65" t="s">
        <v>50</v>
      </c>
      <c r="O1870" s="66" t="s">
        <v>52</v>
      </c>
      <c r="P1870" s="69"/>
      <c r="Q1870" s="55" t="str">
        <f t="shared" si="29"/>
        <v>Non-Lead</v>
      </c>
      <c r="R1870" s="70" t="s">
        <v>51</v>
      </c>
      <c r="S1870" s="70" t="s">
        <v>51</v>
      </c>
      <c r="T1870" s="70"/>
      <c r="U1870" s="71" t="s">
        <v>53</v>
      </c>
      <c r="V1870" s="71" t="s">
        <v>51</v>
      </c>
      <c r="W1870" s="71" t="s">
        <v>51</v>
      </c>
      <c r="X1870" s="71" t="s">
        <v>51</v>
      </c>
      <c r="Y1870" s="72" t="str">
        <f>IF((OR((AND('[1]PWS Information'!$E$10="CWS",U1870="Single Family Residence",Q1870="Lead")),
(AND('[1]PWS Information'!$E$10="CWS",U1870="Multiple Family Residence",'[1]PWS Information'!$E$11="Yes",Q1870="Lead")),
(AND('[1]PWS Information'!$E$10="NTNC",Q1870="Lead")))),"Tier 1",
IF((OR((AND('[1]PWS Information'!$E$10="CWS",U1870="Multiple Family Residence",'[1]PWS Information'!$E$11="No",Q1870="Lead")),
(AND('[1]PWS Information'!$E$10="CWS",U1870="Other",Q1870="Lead")),
(AND('[1]PWS Information'!$E$10="CWS",U1870="Building",Q1870="Lead")))),"Tier 2",
IF((OR((AND('[1]PWS Information'!$E$10="CWS",U1870="Single Family Residence",Q1870="Galvanized Requiring Replacement")),
(AND('[1]PWS Information'!$E$10="CWS",U1870="Single Family Residence",Q1870="Galvanized Requiring Replacement",R1870="Yes")),
(AND('[1]PWS Information'!$E$10="NTNC",Q1870="Galvanized Requiring Replacement")),
(AND('[1]PWS Information'!$E$10="NTNC",U1870="Single Family Residence",R1870="Yes")))),"Tier 3",
IF((OR((AND('[1]PWS Information'!$E$10="CWS",U1870="Single Family Residence",S1870="Yes",Q1870="Non-Lead", J1870="Non-Lead - Copper",L1870="Before 1989")),
(AND('[1]PWS Information'!$E$10="CWS",U1870="Single Family Residence",S1870="Yes",Q1870="Non-Lead", N1870="Non-Lead - Copper",O1870="Before 1989")))),"Tier 4",
IF((OR((AND('[1]PWS Information'!$E$10="NTNC",Q1870="Non-Lead")),
(AND('[1]PWS Information'!$E$10="CWS",Q1870="Non-Lead",S1870="")),
(AND('[1]PWS Information'!$E$10="CWS",Q1870="Non-Lead",S1870="No")),
(AND('[1]PWS Information'!$E$10="CWS",Q1870="Non-Lead",S1870="Don't Know")),
(AND('[1]PWS Information'!$E$10="CWS",Q1870="Non-Lead", J1870="Non-Lead - Copper", S1870="Yes", L1870="Between 1989 and 2014")),
(AND('[1]PWS Information'!$E$10="CWS",Q1870="Non-Lead", J1870="Non-Lead - Copper", S1870="Yes", L1870="After 2014")),
(AND('[1]PWS Information'!$E$10="CWS",Q1870="Non-Lead", J1870="Non-Lead - Copper", S1870="Yes", L1870="Unknown")),
(AND('[1]PWS Information'!$E$10="CWS",Q1870="Non-Lead", N1870="Non-Lead - Copper", S1870="Yes", O1870="Between 1989 and 2014")),
(AND('[1]PWS Information'!$E$10="CWS",Q1870="Non-Lead", N1870="Non-Lead - Copper", S1870="Yes", O1870="After 2014")),
(AND('[1]PWS Information'!$E$10="CWS",Q1870="Non-Lead", N1870="Non-Lead - Copper", S1870="Yes", O1870="Unknown")),
(AND('[1]PWS Information'!$E$10="CWS",Q1870="Unknown")),
(AND('[1]PWS Information'!$E$10="NTNC",Q1870="Unknown")))),"Tier 5",
"")))))</f>
        <v>Tier 5</v>
      </c>
      <c r="Z1870" s="71"/>
      <c r="AA1870" s="71"/>
    </row>
    <row r="1871" spans="1:27" ht="57.6" x14ac:dyDescent="0.3">
      <c r="A1871" s="1"/>
      <c r="B1871" s="70">
        <v>16417036</v>
      </c>
      <c r="C1871" s="60">
        <v>1036</v>
      </c>
      <c r="D1871" s="61" t="s">
        <v>505</v>
      </c>
      <c r="E1871" s="61" t="s">
        <v>49</v>
      </c>
      <c r="F1871" s="61">
        <v>78640</v>
      </c>
      <c r="G1871" s="62" t="s">
        <v>498</v>
      </c>
      <c r="H1871" s="63">
        <v>29.986002800000001</v>
      </c>
      <c r="I1871" s="64">
        <v>-97.835491666666599</v>
      </c>
      <c r="J1871" s="65" t="s">
        <v>50</v>
      </c>
      <c r="K1871" s="66" t="s">
        <v>51</v>
      </c>
      <c r="L1871" s="62" t="s">
        <v>52</v>
      </c>
      <c r="M1871" s="69"/>
      <c r="N1871" s="65" t="s">
        <v>50</v>
      </c>
      <c r="O1871" s="66" t="s">
        <v>52</v>
      </c>
      <c r="P1871" s="69"/>
      <c r="Q1871" s="55" t="str">
        <f t="shared" si="29"/>
        <v>Non-Lead</v>
      </c>
      <c r="R1871" s="70" t="s">
        <v>51</v>
      </c>
      <c r="S1871" s="70" t="s">
        <v>51</v>
      </c>
      <c r="T1871" s="70"/>
      <c r="U1871" s="71" t="s">
        <v>53</v>
      </c>
      <c r="V1871" s="71" t="s">
        <v>51</v>
      </c>
      <c r="W1871" s="71" t="s">
        <v>51</v>
      </c>
      <c r="X1871" s="71" t="s">
        <v>51</v>
      </c>
      <c r="Y1871" s="72" t="str">
        <f>IF((OR((AND('[1]PWS Information'!$E$10="CWS",U1871="Single Family Residence",Q1871="Lead")),
(AND('[1]PWS Information'!$E$10="CWS",U1871="Multiple Family Residence",'[1]PWS Information'!$E$11="Yes",Q1871="Lead")),
(AND('[1]PWS Information'!$E$10="NTNC",Q1871="Lead")))),"Tier 1",
IF((OR((AND('[1]PWS Information'!$E$10="CWS",U1871="Multiple Family Residence",'[1]PWS Information'!$E$11="No",Q1871="Lead")),
(AND('[1]PWS Information'!$E$10="CWS",U1871="Other",Q1871="Lead")),
(AND('[1]PWS Information'!$E$10="CWS",U1871="Building",Q1871="Lead")))),"Tier 2",
IF((OR((AND('[1]PWS Information'!$E$10="CWS",U1871="Single Family Residence",Q1871="Galvanized Requiring Replacement")),
(AND('[1]PWS Information'!$E$10="CWS",U1871="Single Family Residence",Q1871="Galvanized Requiring Replacement",R1871="Yes")),
(AND('[1]PWS Information'!$E$10="NTNC",Q1871="Galvanized Requiring Replacement")),
(AND('[1]PWS Information'!$E$10="NTNC",U1871="Single Family Residence",R1871="Yes")))),"Tier 3",
IF((OR((AND('[1]PWS Information'!$E$10="CWS",U1871="Single Family Residence",S1871="Yes",Q1871="Non-Lead", J1871="Non-Lead - Copper",L1871="Before 1989")),
(AND('[1]PWS Information'!$E$10="CWS",U1871="Single Family Residence",S1871="Yes",Q1871="Non-Lead", N1871="Non-Lead - Copper",O1871="Before 1989")))),"Tier 4",
IF((OR((AND('[1]PWS Information'!$E$10="NTNC",Q1871="Non-Lead")),
(AND('[1]PWS Information'!$E$10="CWS",Q1871="Non-Lead",S1871="")),
(AND('[1]PWS Information'!$E$10="CWS",Q1871="Non-Lead",S1871="No")),
(AND('[1]PWS Information'!$E$10="CWS",Q1871="Non-Lead",S1871="Don't Know")),
(AND('[1]PWS Information'!$E$10="CWS",Q1871="Non-Lead", J1871="Non-Lead - Copper", S1871="Yes", L1871="Between 1989 and 2014")),
(AND('[1]PWS Information'!$E$10="CWS",Q1871="Non-Lead", J1871="Non-Lead - Copper", S1871="Yes", L1871="After 2014")),
(AND('[1]PWS Information'!$E$10="CWS",Q1871="Non-Lead", J1871="Non-Lead - Copper", S1871="Yes", L1871="Unknown")),
(AND('[1]PWS Information'!$E$10="CWS",Q1871="Non-Lead", N1871="Non-Lead - Copper", S1871="Yes", O1871="Between 1989 and 2014")),
(AND('[1]PWS Information'!$E$10="CWS",Q1871="Non-Lead", N1871="Non-Lead - Copper", S1871="Yes", O1871="After 2014")),
(AND('[1]PWS Information'!$E$10="CWS",Q1871="Non-Lead", N1871="Non-Lead - Copper", S1871="Yes", O1871="Unknown")),
(AND('[1]PWS Information'!$E$10="CWS",Q1871="Unknown")),
(AND('[1]PWS Information'!$E$10="NTNC",Q1871="Unknown")))),"Tier 5",
"")))))</f>
        <v>Tier 5</v>
      </c>
      <c r="Z1871" s="71"/>
      <c r="AA1871" s="71"/>
    </row>
    <row r="1872" spans="1:27" ht="57.6" x14ac:dyDescent="0.3">
      <c r="A1872" s="1"/>
      <c r="B1872" s="70">
        <v>16242971</v>
      </c>
      <c r="C1872" s="60">
        <v>1048</v>
      </c>
      <c r="D1872" s="61" t="s">
        <v>505</v>
      </c>
      <c r="E1872" s="61" t="s">
        <v>49</v>
      </c>
      <c r="F1872" s="61">
        <v>78640</v>
      </c>
      <c r="G1872" s="62" t="s">
        <v>498</v>
      </c>
      <c r="H1872" s="63">
        <v>29.985872199999999</v>
      </c>
      <c r="I1872" s="64">
        <v>-97.835661111111094</v>
      </c>
      <c r="J1872" s="65" t="s">
        <v>50</v>
      </c>
      <c r="K1872" s="66" t="s">
        <v>51</v>
      </c>
      <c r="L1872" s="62" t="s">
        <v>52</v>
      </c>
      <c r="M1872" s="69"/>
      <c r="N1872" s="65" t="s">
        <v>50</v>
      </c>
      <c r="O1872" s="66" t="s">
        <v>52</v>
      </c>
      <c r="P1872" s="69"/>
      <c r="Q1872" s="55" t="str">
        <f t="shared" si="29"/>
        <v>Non-Lead</v>
      </c>
      <c r="R1872" s="70" t="s">
        <v>51</v>
      </c>
      <c r="S1872" s="70" t="s">
        <v>51</v>
      </c>
      <c r="T1872" s="70"/>
      <c r="U1872" s="71" t="s">
        <v>53</v>
      </c>
      <c r="V1872" s="71" t="s">
        <v>51</v>
      </c>
      <c r="W1872" s="71" t="s">
        <v>51</v>
      </c>
      <c r="X1872" s="71" t="s">
        <v>51</v>
      </c>
      <c r="Y1872" s="72" t="str">
        <f>IF((OR((AND('[1]PWS Information'!$E$10="CWS",U1872="Single Family Residence",Q1872="Lead")),
(AND('[1]PWS Information'!$E$10="CWS",U1872="Multiple Family Residence",'[1]PWS Information'!$E$11="Yes",Q1872="Lead")),
(AND('[1]PWS Information'!$E$10="NTNC",Q1872="Lead")))),"Tier 1",
IF((OR((AND('[1]PWS Information'!$E$10="CWS",U1872="Multiple Family Residence",'[1]PWS Information'!$E$11="No",Q1872="Lead")),
(AND('[1]PWS Information'!$E$10="CWS",U1872="Other",Q1872="Lead")),
(AND('[1]PWS Information'!$E$10="CWS",U1872="Building",Q1872="Lead")))),"Tier 2",
IF((OR((AND('[1]PWS Information'!$E$10="CWS",U1872="Single Family Residence",Q1872="Galvanized Requiring Replacement")),
(AND('[1]PWS Information'!$E$10="CWS",U1872="Single Family Residence",Q1872="Galvanized Requiring Replacement",R1872="Yes")),
(AND('[1]PWS Information'!$E$10="NTNC",Q1872="Galvanized Requiring Replacement")),
(AND('[1]PWS Information'!$E$10="NTNC",U1872="Single Family Residence",R1872="Yes")))),"Tier 3",
IF((OR((AND('[1]PWS Information'!$E$10="CWS",U1872="Single Family Residence",S1872="Yes",Q1872="Non-Lead", J1872="Non-Lead - Copper",L1872="Before 1989")),
(AND('[1]PWS Information'!$E$10="CWS",U1872="Single Family Residence",S1872="Yes",Q1872="Non-Lead", N1872="Non-Lead - Copper",O1872="Before 1989")))),"Tier 4",
IF((OR((AND('[1]PWS Information'!$E$10="NTNC",Q1872="Non-Lead")),
(AND('[1]PWS Information'!$E$10="CWS",Q1872="Non-Lead",S1872="")),
(AND('[1]PWS Information'!$E$10="CWS",Q1872="Non-Lead",S1872="No")),
(AND('[1]PWS Information'!$E$10="CWS",Q1872="Non-Lead",S1872="Don't Know")),
(AND('[1]PWS Information'!$E$10="CWS",Q1872="Non-Lead", J1872="Non-Lead - Copper", S1872="Yes", L1872="Between 1989 and 2014")),
(AND('[1]PWS Information'!$E$10="CWS",Q1872="Non-Lead", J1872="Non-Lead - Copper", S1872="Yes", L1872="After 2014")),
(AND('[1]PWS Information'!$E$10="CWS",Q1872="Non-Lead", J1872="Non-Lead - Copper", S1872="Yes", L1872="Unknown")),
(AND('[1]PWS Information'!$E$10="CWS",Q1872="Non-Lead", N1872="Non-Lead - Copper", S1872="Yes", O1872="Between 1989 and 2014")),
(AND('[1]PWS Information'!$E$10="CWS",Q1872="Non-Lead", N1872="Non-Lead - Copper", S1872="Yes", O1872="After 2014")),
(AND('[1]PWS Information'!$E$10="CWS",Q1872="Non-Lead", N1872="Non-Lead - Copper", S1872="Yes", O1872="Unknown")),
(AND('[1]PWS Information'!$E$10="CWS",Q1872="Unknown")),
(AND('[1]PWS Information'!$E$10="NTNC",Q1872="Unknown")))),"Tier 5",
"")))))</f>
        <v>Tier 5</v>
      </c>
      <c r="Z1872" s="71"/>
      <c r="AA1872" s="71"/>
    </row>
    <row r="1873" spans="1:27" ht="72" x14ac:dyDescent="0.3">
      <c r="A1873" s="1"/>
      <c r="B1873" s="70">
        <v>15593264</v>
      </c>
      <c r="C1873" s="60">
        <v>1060</v>
      </c>
      <c r="D1873" s="61" t="s">
        <v>505</v>
      </c>
      <c r="E1873" s="61" t="s">
        <v>49</v>
      </c>
      <c r="F1873" s="61">
        <v>78640</v>
      </c>
      <c r="G1873" s="62" t="s">
        <v>506</v>
      </c>
      <c r="H1873" s="63">
        <v>29.9857333</v>
      </c>
      <c r="I1873" s="64">
        <v>-97.835744444444401</v>
      </c>
      <c r="J1873" s="65" t="s">
        <v>50</v>
      </c>
      <c r="K1873" s="66" t="s">
        <v>51</v>
      </c>
      <c r="L1873" s="62" t="s">
        <v>52</v>
      </c>
      <c r="M1873" s="69"/>
      <c r="N1873" s="65" t="s">
        <v>50</v>
      </c>
      <c r="O1873" s="66" t="s">
        <v>52</v>
      </c>
      <c r="P1873" s="69"/>
      <c r="Q1873" s="55" t="str">
        <f t="shared" si="29"/>
        <v>Non-Lead</v>
      </c>
      <c r="R1873" s="70" t="s">
        <v>51</v>
      </c>
      <c r="S1873" s="70" t="s">
        <v>51</v>
      </c>
      <c r="T1873" s="70"/>
      <c r="U1873" s="71" t="s">
        <v>53</v>
      </c>
      <c r="V1873" s="71" t="s">
        <v>51</v>
      </c>
      <c r="W1873" s="71" t="s">
        <v>51</v>
      </c>
      <c r="X1873" s="71" t="s">
        <v>51</v>
      </c>
      <c r="Y1873" s="72" t="str">
        <f>IF((OR((AND('[1]PWS Information'!$E$10="CWS",U1873="Single Family Residence",Q1873="Lead")),
(AND('[1]PWS Information'!$E$10="CWS",U1873="Multiple Family Residence",'[1]PWS Information'!$E$11="Yes",Q1873="Lead")),
(AND('[1]PWS Information'!$E$10="NTNC",Q1873="Lead")))),"Tier 1",
IF((OR((AND('[1]PWS Information'!$E$10="CWS",U1873="Multiple Family Residence",'[1]PWS Information'!$E$11="No",Q1873="Lead")),
(AND('[1]PWS Information'!$E$10="CWS",U1873="Other",Q1873="Lead")),
(AND('[1]PWS Information'!$E$10="CWS",U1873="Building",Q1873="Lead")))),"Tier 2",
IF((OR((AND('[1]PWS Information'!$E$10="CWS",U1873="Single Family Residence",Q1873="Galvanized Requiring Replacement")),
(AND('[1]PWS Information'!$E$10="CWS",U1873="Single Family Residence",Q1873="Galvanized Requiring Replacement",R1873="Yes")),
(AND('[1]PWS Information'!$E$10="NTNC",Q1873="Galvanized Requiring Replacement")),
(AND('[1]PWS Information'!$E$10="NTNC",U1873="Single Family Residence",R1873="Yes")))),"Tier 3",
IF((OR((AND('[1]PWS Information'!$E$10="CWS",U1873="Single Family Residence",S1873="Yes",Q1873="Non-Lead", J1873="Non-Lead - Copper",L1873="Before 1989")),
(AND('[1]PWS Information'!$E$10="CWS",U1873="Single Family Residence",S1873="Yes",Q1873="Non-Lead", N1873="Non-Lead - Copper",O1873="Before 1989")))),"Tier 4",
IF((OR((AND('[1]PWS Information'!$E$10="NTNC",Q1873="Non-Lead")),
(AND('[1]PWS Information'!$E$10="CWS",Q1873="Non-Lead",S1873="")),
(AND('[1]PWS Information'!$E$10="CWS",Q1873="Non-Lead",S1873="No")),
(AND('[1]PWS Information'!$E$10="CWS",Q1873="Non-Lead",S1873="Don't Know")),
(AND('[1]PWS Information'!$E$10="CWS",Q1873="Non-Lead", J1873="Non-Lead - Copper", S1873="Yes", L1873="Between 1989 and 2014")),
(AND('[1]PWS Information'!$E$10="CWS",Q1873="Non-Lead", J1873="Non-Lead - Copper", S1873="Yes", L1873="After 2014")),
(AND('[1]PWS Information'!$E$10="CWS",Q1873="Non-Lead", J1873="Non-Lead - Copper", S1873="Yes", L1873="Unknown")),
(AND('[1]PWS Information'!$E$10="CWS",Q1873="Non-Lead", N1873="Non-Lead - Copper", S1873="Yes", O1873="Between 1989 and 2014")),
(AND('[1]PWS Information'!$E$10="CWS",Q1873="Non-Lead", N1873="Non-Lead - Copper", S1873="Yes", O1873="After 2014")),
(AND('[1]PWS Information'!$E$10="CWS",Q1873="Non-Lead", N1873="Non-Lead - Copper", S1873="Yes", O1873="Unknown")),
(AND('[1]PWS Information'!$E$10="CWS",Q1873="Unknown")),
(AND('[1]PWS Information'!$E$10="NTNC",Q1873="Unknown")))),"Tier 5",
"")))))</f>
        <v>Tier 5</v>
      </c>
      <c r="Z1873" s="71"/>
      <c r="AA1873" s="71"/>
    </row>
    <row r="1874" spans="1:27" ht="57.6" x14ac:dyDescent="0.3">
      <c r="A1874" s="17"/>
      <c r="B1874" s="70">
        <v>13434765</v>
      </c>
      <c r="C1874" s="60">
        <v>1061</v>
      </c>
      <c r="D1874" s="61" t="s">
        <v>505</v>
      </c>
      <c r="E1874" s="61" t="s">
        <v>49</v>
      </c>
      <c r="F1874" s="61">
        <v>78640</v>
      </c>
      <c r="G1874" s="62" t="s">
        <v>498</v>
      </c>
      <c r="H1874" s="63">
        <v>29.985441699999999</v>
      </c>
      <c r="I1874" s="64">
        <v>-97.835377777777694</v>
      </c>
      <c r="J1874" s="65" t="s">
        <v>50</v>
      </c>
      <c r="K1874" s="66" t="s">
        <v>51</v>
      </c>
      <c r="L1874" s="62" t="s">
        <v>52</v>
      </c>
      <c r="M1874" s="69"/>
      <c r="N1874" s="65" t="s">
        <v>50</v>
      </c>
      <c r="O1874" s="66" t="s">
        <v>52</v>
      </c>
      <c r="P1874" s="69"/>
      <c r="Q1874" s="55" t="str">
        <f t="shared" si="29"/>
        <v>Non-Lead</v>
      </c>
      <c r="R1874" s="70" t="s">
        <v>51</v>
      </c>
      <c r="S1874" s="70" t="s">
        <v>51</v>
      </c>
      <c r="T1874" s="70"/>
      <c r="U1874" s="71" t="s">
        <v>53</v>
      </c>
      <c r="V1874" s="71" t="s">
        <v>51</v>
      </c>
      <c r="W1874" s="71" t="s">
        <v>51</v>
      </c>
      <c r="X1874" s="71" t="s">
        <v>51</v>
      </c>
      <c r="Y1874" s="72" t="str">
        <f>IF((OR((AND('[1]PWS Information'!$E$10="CWS",U1874="Single Family Residence",Q1874="Lead")),
(AND('[1]PWS Information'!$E$10="CWS",U1874="Multiple Family Residence",'[1]PWS Information'!$E$11="Yes",Q1874="Lead")),
(AND('[1]PWS Information'!$E$10="NTNC",Q1874="Lead")))),"Tier 1",
IF((OR((AND('[1]PWS Information'!$E$10="CWS",U1874="Multiple Family Residence",'[1]PWS Information'!$E$11="No",Q1874="Lead")),
(AND('[1]PWS Information'!$E$10="CWS",U1874="Other",Q1874="Lead")),
(AND('[1]PWS Information'!$E$10="CWS",U1874="Building",Q1874="Lead")))),"Tier 2",
IF((OR((AND('[1]PWS Information'!$E$10="CWS",U1874="Single Family Residence",Q1874="Galvanized Requiring Replacement")),
(AND('[1]PWS Information'!$E$10="CWS",U1874="Single Family Residence",Q1874="Galvanized Requiring Replacement",R1874="Yes")),
(AND('[1]PWS Information'!$E$10="NTNC",Q1874="Galvanized Requiring Replacement")),
(AND('[1]PWS Information'!$E$10="NTNC",U1874="Single Family Residence",R1874="Yes")))),"Tier 3",
IF((OR((AND('[1]PWS Information'!$E$10="CWS",U1874="Single Family Residence",S1874="Yes",Q1874="Non-Lead", J1874="Non-Lead - Copper",L1874="Before 1989")),
(AND('[1]PWS Information'!$E$10="CWS",U1874="Single Family Residence",S1874="Yes",Q1874="Non-Lead", N1874="Non-Lead - Copper",O1874="Before 1989")))),"Tier 4",
IF((OR((AND('[1]PWS Information'!$E$10="NTNC",Q1874="Non-Lead")),
(AND('[1]PWS Information'!$E$10="CWS",Q1874="Non-Lead",S1874="")),
(AND('[1]PWS Information'!$E$10="CWS",Q1874="Non-Lead",S1874="No")),
(AND('[1]PWS Information'!$E$10="CWS",Q1874="Non-Lead",S1874="Don't Know")),
(AND('[1]PWS Information'!$E$10="CWS",Q1874="Non-Lead", J1874="Non-Lead - Copper", S1874="Yes", L1874="Between 1989 and 2014")),
(AND('[1]PWS Information'!$E$10="CWS",Q1874="Non-Lead", J1874="Non-Lead - Copper", S1874="Yes", L1874="After 2014")),
(AND('[1]PWS Information'!$E$10="CWS",Q1874="Non-Lead", J1874="Non-Lead - Copper", S1874="Yes", L1874="Unknown")),
(AND('[1]PWS Information'!$E$10="CWS",Q1874="Non-Lead", N1874="Non-Lead - Copper", S1874="Yes", O1874="Between 1989 and 2014")),
(AND('[1]PWS Information'!$E$10="CWS",Q1874="Non-Lead", N1874="Non-Lead - Copper", S1874="Yes", O1874="After 2014")),
(AND('[1]PWS Information'!$E$10="CWS",Q1874="Non-Lead", N1874="Non-Lead - Copper", S1874="Yes", O1874="Unknown")),
(AND('[1]PWS Information'!$E$10="CWS",Q1874="Unknown")),
(AND('[1]PWS Information'!$E$10="NTNC",Q1874="Unknown")))),"Tier 5",
"")))))</f>
        <v>Tier 5</v>
      </c>
      <c r="Z1874" s="71"/>
      <c r="AA1874" s="71"/>
    </row>
    <row r="1875" spans="1:27" ht="57.6" x14ac:dyDescent="0.3">
      <c r="A1875" s="1"/>
      <c r="B1875" s="70">
        <v>680521</v>
      </c>
      <c r="C1875" s="60">
        <v>1072</v>
      </c>
      <c r="D1875" s="61" t="s">
        <v>505</v>
      </c>
      <c r="E1875" s="61" t="s">
        <v>49</v>
      </c>
      <c r="F1875" s="61">
        <v>78640</v>
      </c>
      <c r="G1875" s="62" t="s">
        <v>498</v>
      </c>
      <c r="H1875" s="63">
        <v>29.985552800000001</v>
      </c>
      <c r="I1875" s="64">
        <v>-97.835888888888803</v>
      </c>
      <c r="J1875" s="65" t="s">
        <v>50</v>
      </c>
      <c r="K1875" s="66" t="s">
        <v>51</v>
      </c>
      <c r="L1875" s="62" t="s">
        <v>52</v>
      </c>
      <c r="M1875" s="69"/>
      <c r="N1875" s="65" t="s">
        <v>50</v>
      </c>
      <c r="O1875" s="66" t="s">
        <v>52</v>
      </c>
      <c r="P1875" s="69"/>
      <c r="Q1875" s="55" t="str">
        <f t="shared" si="29"/>
        <v>Non-Lead</v>
      </c>
      <c r="R1875" s="70" t="s">
        <v>51</v>
      </c>
      <c r="S1875" s="70" t="s">
        <v>51</v>
      </c>
      <c r="T1875" s="70"/>
      <c r="U1875" s="71" t="s">
        <v>53</v>
      </c>
      <c r="V1875" s="71" t="s">
        <v>51</v>
      </c>
      <c r="W1875" s="71" t="s">
        <v>51</v>
      </c>
      <c r="X1875" s="71" t="s">
        <v>51</v>
      </c>
      <c r="Y1875" s="72" t="str">
        <f>IF((OR((AND('[1]PWS Information'!$E$10="CWS",U1875="Single Family Residence",Q1875="Lead")),
(AND('[1]PWS Information'!$E$10="CWS",U1875="Multiple Family Residence",'[1]PWS Information'!$E$11="Yes",Q1875="Lead")),
(AND('[1]PWS Information'!$E$10="NTNC",Q1875="Lead")))),"Tier 1",
IF((OR((AND('[1]PWS Information'!$E$10="CWS",U1875="Multiple Family Residence",'[1]PWS Information'!$E$11="No",Q1875="Lead")),
(AND('[1]PWS Information'!$E$10="CWS",U1875="Other",Q1875="Lead")),
(AND('[1]PWS Information'!$E$10="CWS",U1875="Building",Q1875="Lead")))),"Tier 2",
IF((OR((AND('[1]PWS Information'!$E$10="CWS",U1875="Single Family Residence",Q1875="Galvanized Requiring Replacement")),
(AND('[1]PWS Information'!$E$10="CWS",U1875="Single Family Residence",Q1875="Galvanized Requiring Replacement",R1875="Yes")),
(AND('[1]PWS Information'!$E$10="NTNC",Q1875="Galvanized Requiring Replacement")),
(AND('[1]PWS Information'!$E$10="NTNC",U1875="Single Family Residence",R1875="Yes")))),"Tier 3",
IF((OR((AND('[1]PWS Information'!$E$10="CWS",U1875="Single Family Residence",S1875="Yes",Q1875="Non-Lead", J1875="Non-Lead - Copper",L1875="Before 1989")),
(AND('[1]PWS Information'!$E$10="CWS",U1875="Single Family Residence",S1875="Yes",Q1875="Non-Lead", N1875="Non-Lead - Copper",O1875="Before 1989")))),"Tier 4",
IF((OR((AND('[1]PWS Information'!$E$10="NTNC",Q1875="Non-Lead")),
(AND('[1]PWS Information'!$E$10="CWS",Q1875="Non-Lead",S1875="")),
(AND('[1]PWS Information'!$E$10="CWS",Q1875="Non-Lead",S1875="No")),
(AND('[1]PWS Information'!$E$10="CWS",Q1875="Non-Lead",S1875="Don't Know")),
(AND('[1]PWS Information'!$E$10="CWS",Q1875="Non-Lead", J1875="Non-Lead - Copper", S1875="Yes", L1875="Between 1989 and 2014")),
(AND('[1]PWS Information'!$E$10="CWS",Q1875="Non-Lead", J1875="Non-Lead - Copper", S1875="Yes", L1875="After 2014")),
(AND('[1]PWS Information'!$E$10="CWS",Q1875="Non-Lead", J1875="Non-Lead - Copper", S1875="Yes", L1875="Unknown")),
(AND('[1]PWS Information'!$E$10="CWS",Q1875="Non-Lead", N1875="Non-Lead - Copper", S1875="Yes", O1875="Between 1989 and 2014")),
(AND('[1]PWS Information'!$E$10="CWS",Q1875="Non-Lead", N1875="Non-Lead - Copper", S1875="Yes", O1875="After 2014")),
(AND('[1]PWS Information'!$E$10="CWS",Q1875="Non-Lead", N1875="Non-Lead - Copper", S1875="Yes", O1875="Unknown")),
(AND('[1]PWS Information'!$E$10="CWS",Q1875="Unknown")),
(AND('[1]PWS Information'!$E$10="NTNC",Q1875="Unknown")))),"Tier 5",
"")))))</f>
        <v>Tier 5</v>
      </c>
      <c r="Z1875" s="71"/>
      <c r="AA1875" s="71"/>
    </row>
    <row r="1876" spans="1:27" ht="57.6" x14ac:dyDescent="0.3">
      <c r="A1876" s="1"/>
      <c r="B1876" s="70">
        <v>16228365</v>
      </c>
      <c r="C1876" s="60">
        <v>1073</v>
      </c>
      <c r="D1876" s="61" t="s">
        <v>505</v>
      </c>
      <c r="E1876" s="61" t="s">
        <v>49</v>
      </c>
      <c r="F1876" s="61">
        <v>78640</v>
      </c>
      <c r="G1876" s="62" t="s">
        <v>498</v>
      </c>
      <c r="H1876" s="63">
        <v>29.985283299999999</v>
      </c>
      <c r="I1876" s="64">
        <v>-97.835572222222197</v>
      </c>
      <c r="J1876" s="65" t="s">
        <v>50</v>
      </c>
      <c r="K1876" s="66" t="s">
        <v>51</v>
      </c>
      <c r="L1876" s="62" t="s">
        <v>52</v>
      </c>
      <c r="M1876" s="69"/>
      <c r="N1876" s="65" t="s">
        <v>50</v>
      </c>
      <c r="O1876" s="66" t="s">
        <v>52</v>
      </c>
      <c r="P1876" s="69"/>
      <c r="Q1876" s="55" t="str">
        <f t="shared" si="29"/>
        <v>Non-Lead</v>
      </c>
      <c r="R1876" s="70" t="s">
        <v>51</v>
      </c>
      <c r="S1876" s="70" t="s">
        <v>51</v>
      </c>
      <c r="T1876" s="70"/>
      <c r="U1876" s="71" t="s">
        <v>53</v>
      </c>
      <c r="V1876" s="71" t="s">
        <v>51</v>
      </c>
      <c r="W1876" s="71" t="s">
        <v>51</v>
      </c>
      <c r="X1876" s="71" t="s">
        <v>51</v>
      </c>
      <c r="Y1876" s="72" t="str">
        <f>IF((OR((AND('[1]PWS Information'!$E$10="CWS",U1876="Single Family Residence",Q1876="Lead")),
(AND('[1]PWS Information'!$E$10="CWS",U1876="Multiple Family Residence",'[1]PWS Information'!$E$11="Yes",Q1876="Lead")),
(AND('[1]PWS Information'!$E$10="NTNC",Q1876="Lead")))),"Tier 1",
IF((OR((AND('[1]PWS Information'!$E$10="CWS",U1876="Multiple Family Residence",'[1]PWS Information'!$E$11="No",Q1876="Lead")),
(AND('[1]PWS Information'!$E$10="CWS",U1876="Other",Q1876="Lead")),
(AND('[1]PWS Information'!$E$10="CWS",U1876="Building",Q1876="Lead")))),"Tier 2",
IF((OR((AND('[1]PWS Information'!$E$10="CWS",U1876="Single Family Residence",Q1876="Galvanized Requiring Replacement")),
(AND('[1]PWS Information'!$E$10="CWS",U1876="Single Family Residence",Q1876="Galvanized Requiring Replacement",R1876="Yes")),
(AND('[1]PWS Information'!$E$10="NTNC",Q1876="Galvanized Requiring Replacement")),
(AND('[1]PWS Information'!$E$10="NTNC",U1876="Single Family Residence",R1876="Yes")))),"Tier 3",
IF((OR((AND('[1]PWS Information'!$E$10="CWS",U1876="Single Family Residence",S1876="Yes",Q1876="Non-Lead", J1876="Non-Lead - Copper",L1876="Before 1989")),
(AND('[1]PWS Information'!$E$10="CWS",U1876="Single Family Residence",S1876="Yes",Q1876="Non-Lead", N1876="Non-Lead - Copper",O1876="Before 1989")))),"Tier 4",
IF((OR((AND('[1]PWS Information'!$E$10="NTNC",Q1876="Non-Lead")),
(AND('[1]PWS Information'!$E$10="CWS",Q1876="Non-Lead",S1876="")),
(AND('[1]PWS Information'!$E$10="CWS",Q1876="Non-Lead",S1876="No")),
(AND('[1]PWS Information'!$E$10="CWS",Q1876="Non-Lead",S1876="Don't Know")),
(AND('[1]PWS Information'!$E$10="CWS",Q1876="Non-Lead", J1876="Non-Lead - Copper", S1876="Yes", L1876="Between 1989 and 2014")),
(AND('[1]PWS Information'!$E$10="CWS",Q1876="Non-Lead", J1876="Non-Lead - Copper", S1876="Yes", L1876="After 2014")),
(AND('[1]PWS Information'!$E$10="CWS",Q1876="Non-Lead", J1876="Non-Lead - Copper", S1876="Yes", L1876="Unknown")),
(AND('[1]PWS Information'!$E$10="CWS",Q1876="Non-Lead", N1876="Non-Lead - Copper", S1876="Yes", O1876="Between 1989 and 2014")),
(AND('[1]PWS Information'!$E$10="CWS",Q1876="Non-Lead", N1876="Non-Lead - Copper", S1876="Yes", O1876="After 2014")),
(AND('[1]PWS Information'!$E$10="CWS",Q1876="Non-Lead", N1876="Non-Lead - Copper", S1876="Yes", O1876="Unknown")),
(AND('[1]PWS Information'!$E$10="CWS",Q1876="Unknown")),
(AND('[1]PWS Information'!$E$10="NTNC",Q1876="Unknown")))),"Tier 5",
"")))))</f>
        <v>Tier 5</v>
      </c>
      <c r="Z1876" s="71"/>
      <c r="AA1876" s="71"/>
    </row>
    <row r="1877" spans="1:27" ht="57.6" x14ac:dyDescent="0.3">
      <c r="A1877" s="1"/>
      <c r="B1877" s="70">
        <v>703233</v>
      </c>
      <c r="C1877" s="60">
        <v>1084</v>
      </c>
      <c r="D1877" s="61" t="s">
        <v>505</v>
      </c>
      <c r="E1877" s="61" t="s">
        <v>49</v>
      </c>
      <c r="F1877" s="61">
        <v>78640</v>
      </c>
      <c r="G1877" s="62" t="s">
        <v>498</v>
      </c>
      <c r="H1877" s="63">
        <v>29.985502799999999</v>
      </c>
      <c r="I1877" s="64">
        <v>-97.836011111111105</v>
      </c>
      <c r="J1877" s="65" t="s">
        <v>50</v>
      </c>
      <c r="K1877" s="66" t="s">
        <v>51</v>
      </c>
      <c r="L1877" s="62" t="s">
        <v>52</v>
      </c>
      <c r="M1877" s="69"/>
      <c r="N1877" s="65" t="s">
        <v>50</v>
      </c>
      <c r="O1877" s="66" t="s">
        <v>52</v>
      </c>
      <c r="P1877" s="69"/>
      <c r="Q1877" s="55" t="str">
        <f t="shared" si="29"/>
        <v>Non-Lead</v>
      </c>
      <c r="R1877" s="70" t="s">
        <v>51</v>
      </c>
      <c r="S1877" s="70" t="s">
        <v>51</v>
      </c>
      <c r="T1877" s="70"/>
      <c r="U1877" s="71" t="s">
        <v>53</v>
      </c>
      <c r="V1877" s="71" t="s">
        <v>51</v>
      </c>
      <c r="W1877" s="71" t="s">
        <v>51</v>
      </c>
      <c r="X1877" s="71" t="s">
        <v>51</v>
      </c>
      <c r="Y1877" s="72" t="str">
        <f>IF((OR((AND('[1]PWS Information'!$E$10="CWS",U1877="Single Family Residence",Q1877="Lead")),
(AND('[1]PWS Information'!$E$10="CWS",U1877="Multiple Family Residence",'[1]PWS Information'!$E$11="Yes",Q1877="Lead")),
(AND('[1]PWS Information'!$E$10="NTNC",Q1877="Lead")))),"Tier 1",
IF((OR((AND('[1]PWS Information'!$E$10="CWS",U1877="Multiple Family Residence",'[1]PWS Information'!$E$11="No",Q1877="Lead")),
(AND('[1]PWS Information'!$E$10="CWS",U1877="Other",Q1877="Lead")),
(AND('[1]PWS Information'!$E$10="CWS",U1877="Building",Q1877="Lead")))),"Tier 2",
IF((OR((AND('[1]PWS Information'!$E$10="CWS",U1877="Single Family Residence",Q1877="Galvanized Requiring Replacement")),
(AND('[1]PWS Information'!$E$10="CWS",U1877="Single Family Residence",Q1877="Galvanized Requiring Replacement",R1877="Yes")),
(AND('[1]PWS Information'!$E$10="NTNC",Q1877="Galvanized Requiring Replacement")),
(AND('[1]PWS Information'!$E$10="NTNC",U1877="Single Family Residence",R1877="Yes")))),"Tier 3",
IF((OR((AND('[1]PWS Information'!$E$10="CWS",U1877="Single Family Residence",S1877="Yes",Q1877="Non-Lead", J1877="Non-Lead - Copper",L1877="Before 1989")),
(AND('[1]PWS Information'!$E$10="CWS",U1877="Single Family Residence",S1877="Yes",Q1877="Non-Lead", N1877="Non-Lead - Copper",O1877="Before 1989")))),"Tier 4",
IF((OR((AND('[1]PWS Information'!$E$10="NTNC",Q1877="Non-Lead")),
(AND('[1]PWS Information'!$E$10="CWS",Q1877="Non-Lead",S1877="")),
(AND('[1]PWS Information'!$E$10="CWS",Q1877="Non-Lead",S1877="No")),
(AND('[1]PWS Information'!$E$10="CWS",Q1877="Non-Lead",S1877="Don't Know")),
(AND('[1]PWS Information'!$E$10="CWS",Q1877="Non-Lead", J1877="Non-Lead - Copper", S1877="Yes", L1877="Between 1989 and 2014")),
(AND('[1]PWS Information'!$E$10="CWS",Q1877="Non-Lead", J1877="Non-Lead - Copper", S1877="Yes", L1877="After 2014")),
(AND('[1]PWS Information'!$E$10="CWS",Q1877="Non-Lead", J1877="Non-Lead - Copper", S1877="Yes", L1877="Unknown")),
(AND('[1]PWS Information'!$E$10="CWS",Q1877="Non-Lead", N1877="Non-Lead - Copper", S1877="Yes", O1877="Between 1989 and 2014")),
(AND('[1]PWS Information'!$E$10="CWS",Q1877="Non-Lead", N1877="Non-Lead - Copper", S1877="Yes", O1877="After 2014")),
(AND('[1]PWS Information'!$E$10="CWS",Q1877="Non-Lead", N1877="Non-Lead - Copper", S1877="Yes", O1877="Unknown")),
(AND('[1]PWS Information'!$E$10="CWS",Q1877="Unknown")),
(AND('[1]PWS Information'!$E$10="NTNC",Q1877="Unknown")))),"Tier 5",
"")))))</f>
        <v>Tier 5</v>
      </c>
      <c r="Z1877" s="71"/>
      <c r="AA1877" s="71"/>
    </row>
    <row r="1878" spans="1:27" ht="57.6" x14ac:dyDescent="0.3">
      <c r="A1878" s="17"/>
      <c r="B1878" s="70">
        <v>13367034</v>
      </c>
      <c r="C1878" s="60">
        <v>1085</v>
      </c>
      <c r="D1878" s="61" t="s">
        <v>505</v>
      </c>
      <c r="E1878" s="61" t="s">
        <v>49</v>
      </c>
      <c r="F1878" s="61">
        <v>78640</v>
      </c>
      <c r="G1878" s="62" t="s">
        <v>498</v>
      </c>
      <c r="H1878" s="63">
        <v>29.9851694</v>
      </c>
      <c r="I1878" s="64">
        <v>-97.835622222222199</v>
      </c>
      <c r="J1878" s="65" t="s">
        <v>50</v>
      </c>
      <c r="K1878" s="66" t="s">
        <v>51</v>
      </c>
      <c r="L1878" s="62" t="s">
        <v>52</v>
      </c>
      <c r="M1878" s="69"/>
      <c r="N1878" s="65" t="s">
        <v>50</v>
      </c>
      <c r="O1878" s="66" t="s">
        <v>52</v>
      </c>
      <c r="P1878" s="69"/>
      <c r="Q1878" s="55" t="str">
        <f t="shared" si="29"/>
        <v>Non-Lead</v>
      </c>
      <c r="R1878" s="70" t="s">
        <v>51</v>
      </c>
      <c r="S1878" s="70" t="s">
        <v>51</v>
      </c>
      <c r="T1878" s="70"/>
      <c r="U1878" s="71" t="s">
        <v>53</v>
      </c>
      <c r="V1878" s="71" t="s">
        <v>51</v>
      </c>
      <c r="W1878" s="71" t="s">
        <v>51</v>
      </c>
      <c r="X1878" s="71" t="s">
        <v>51</v>
      </c>
      <c r="Y1878" s="72" t="str">
        <f>IF((OR((AND('[1]PWS Information'!$E$10="CWS",U1878="Single Family Residence",Q1878="Lead")),
(AND('[1]PWS Information'!$E$10="CWS",U1878="Multiple Family Residence",'[1]PWS Information'!$E$11="Yes",Q1878="Lead")),
(AND('[1]PWS Information'!$E$10="NTNC",Q1878="Lead")))),"Tier 1",
IF((OR((AND('[1]PWS Information'!$E$10="CWS",U1878="Multiple Family Residence",'[1]PWS Information'!$E$11="No",Q1878="Lead")),
(AND('[1]PWS Information'!$E$10="CWS",U1878="Other",Q1878="Lead")),
(AND('[1]PWS Information'!$E$10="CWS",U1878="Building",Q1878="Lead")))),"Tier 2",
IF((OR((AND('[1]PWS Information'!$E$10="CWS",U1878="Single Family Residence",Q1878="Galvanized Requiring Replacement")),
(AND('[1]PWS Information'!$E$10="CWS",U1878="Single Family Residence",Q1878="Galvanized Requiring Replacement",R1878="Yes")),
(AND('[1]PWS Information'!$E$10="NTNC",Q1878="Galvanized Requiring Replacement")),
(AND('[1]PWS Information'!$E$10="NTNC",U1878="Single Family Residence",R1878="Yes")))),"Tier 3",
IF((OR((AND('[1]PWS Information'!$E$10="CWS",U1878="Single Family Residence",S1878="Yes",Q1878="Non-Lead", J1878="Non-Lead - Copper",L1878="Before 1989")),
(AND('[1]PWS Information'!$E$10="CWS",U1878="Single Family Residence",S1878="Yes",Q1878="Non-Lead", N1878="Non-Lead - Copper",O1878="Before 1989")))),"Tier 4",
IF((OR((AND('[1]PWS Information'!$E$10="NTNC",Q1878="Non-Lead")),
(AND('[1]PWS Information'!$E$10="CWS",Q1878="Non-Lead",S1878="")),
(AND('[1]PWS Information'!$E$10="CWS",Q1878="Non-Lead",S1878="No")),
(AND('[1]PWS Information'!$E$10="CWS",Q1878="Non-Lead",S1878="Don't Know")),
(AND('[1]PWS Information'!$E$10="CWS",Q1878="Non-Lead", J1878="Non-Lead - Copper", S1878="Yes", L1878="Between 1989 and 2014")),
(AND('[1]PWS Information'!$E$10="CWS",Q1878="Non-Lead", J1878="Non-Lead - Copper", S1878="Yes", L1878="After 2014")),
(AND('[1]PWS Information'!$E$10="CWS",Q1878="Non-Lead", J1878="Non-Lead - Copper", S1878="Yes", L1878="Unknown")),
(AND('[1]PWS Information'!$E$10="CWS",Q1878="Non-Lead", N1878="Non-Lead - Copper", S1878="Yes", O1878="Between 1989 and 2014")),
(AND('[1]PWS Information'!$E$10="CWS",Q1878="Non-Lead", N1878="Non-Lead - Copper", S1878="Yes", O1878="After 2014")),
(AND('[1]PWS Information'!$E$10="CWS",Q1878="Non-Lead", N1878="Non-Lead - Copper", S1878="Yes", O1878="Unknown")),
(AND('[1]PWS Information'!$E$10="CWS",Q1878="Unknown")),
(AND('[1]PWS Information'!$E$10="NTNC",Q1878="Unknown")))),"Tier 5",
"")))))</f>
        <v>Tier 5</v>
      </c>
      <c r="Z1878" s="71"/>
      <c r="AA1878" s="71"/>
    </row>
    <row r="1879" spans="1:27" ht="57.6" x14ac:dyDescent="0.3">
      <c r="A1879" s="1"/>
      <c r="B1879" s="70">
        <v>12487043</v>
      </c>
      <c r="C1879" s="60">
        <v>1096</v>
      </c>
      <c r="D1879" s="61" t="s">
        <v>505</v>
      </c>
      <c r="E1879" s="61" t="s">
        <v>49</v>
      </c>
      <c r="F1879" s="61">
        <v>78640</v>
      </c>
      <c r="G1879" s="62" t="s">
        <v>498</v>
      </c>
      <c r="H1879" s="63">
        <v>29.985325</v>
      </c>
      <c r="I1879" s="64">
        <v>-97.836169444444394</v>
      </c>
      <c r="J1879" s="65" t="s">
        <v>50</v>
      </c>
      <c r="K1879" s="66" t="s">
        <v>51</v>
      </c>
      <c r="L1879" s="62" t="s">
        <v>52</v>
      </c>
      <c r="M1879" s="69"/>
      <c r="N1879" s="65" t="s">
        <v>50</v>
      </c>
      <c r="O1879" s="66" t="s">
        <v>52</v>
      </c>
      <c r="P1879" s="69"/>
      <c r="Q1879" s="55" t="str">
        <f t="shared" si="29"/>
        <v>Non-Lead</v>
      </c>
      <c r="R1879" s="70" t="s">
        <v>51</v>
      </c>
      <c r="S1879" s="70" t="s">
        <v>51</v>
      </c>
      <c r="T1879" s="70"/>
      <c r="U1879" s="71" t="s">
        <v>53</v>
      </c>
      <c r="V1879" s="71" t="s">
        <v>51</v>
      </c>
      <c r="W1879" s="71" t="s">
        <v>51</v>
      </c>
      <c r="X1879" s="71" t="s">
        <v>51</v>
      </c>
      <c r="Y1879" s="72" t="str">
        <f>IF((OR((AND('[1]PWS Information'!$E$10="CWS",U1879="Single Family Residence",Q1879="Lead")),
(AND('[1]PWS Information'!$E$10="CWS",U1879="Multiple Family Residence",'[1]PWS Information'!$E$11="Yes",Q1879="Lead")),
(AND('[1]PWS Information'!$E$10="NTNC",Q1879="Lead")))),"Tier 1",
IF((OR((AND('[1]PWS Information'!$E$10="CWS",U1879="Multiple Family Residence",'[1]PWS Information'!$E$11="No",Q1879="Lead")),
(AND('[1]PWS Information'!$E$10="CWS",U1879="Other",Q1879="Lead")),
(AND('[1]PWS Information'!$E$10="CWS",U1879="Building",Q1879="Lead")))),"Tier 2",
IF((OR((AND('[1]PWS Information'!$E$10="CWS",U1879="Single Family Residence",Q1879="Galvanized Requiring Replacement")),
(AND('[1]PWS Information'!$E$10="CWS",U1879="Single Family Residence",Q1879="Galvanized Requiring Replacement",R1879="Yes")),
(AND('[1]PWS Information'!$E$10="NTNC",Q1879="Galvanized Requiring Replacement")),
(AND('[1]PWS Information'!$E$10="NTNC",U1879="Single Family Residence",R1879="Yes")))),"Tier 3",
IF((OR((AND('[1]PWS Information'!$E$10="CWS",U1879="Single Family Residence",S1879="Yes",Q1879="Non-Lead", J1879="Non-Lead - Copper",L1879="Before 1989")),
(AND('[1]PWS Information'!$E$10="CWS",U1879="Single Family Residence",S1879="Yes",Q1879="Non-Lead", N1879="Non-Lead - Copper",O1879="Before 1989")))),"Tier 4",
IF((OR((AND('[1]PWS Information'!$E$10="NTNC",Q1879="Non-Lead")),
(AND('[1]PWS Information'!$E$10="CWS",Q1879="Non-Lead",S1879="")),
(AND('[1]PWS Information'!$E$10="CWS",Q1879="Non-Lead",S1879="No")),
(AND('[1]PWS Information'!$E$10="CWS",Q1879="Non-Lead",S1879="Don't Know")),
(AND('[1]PWS Information'!$E$10="CWS",Q1879="Non-Lead", J1879="Non-Lead - Copper", S1879="Yes", L1879="Between 1989 and 2014")),
(AND('[1]PWS Information'!$E$10="CWS",Q1879="Non-Lead", J1879="Non-Lead - Copper", S1879="Yes", L1879="After 2014")),
(AND('[1]PWS Information'!$E$10="CWS",Q1879="Non-Lead", J1879="Non-Lead - Copper", S1879="Yes", L1879="Unknown")),
(AND('[1]PWS Information'!$E$10="CWS",Q1879="Non-Lead", N1879="Non-Lead - Copper", S1879="Yes", O1879="Between 1989 and 2014")),
(AND('[1]PWS Information'!$E$10="CWS",Q1879="Non-Lead", N1879="Non-Lead - Copper", S1879="Yes", O1879="After 2014")),
(AND('[1]PWS Information'!$E$10="CWS",Q1879="Non-Lead", N1879="Non-Lead - Copper", S1879="Yes", O1879="Unknown")),
(AND('[1]PWS Information'!$E$10="CWS",Q1879="Unknown")),
(AND('[1]PWS Information'!$E$10="NTNC",Q1879="Unknown")))),"Tier 5",
"")))))</f>
        <v>Tier 5</v>
      </c>
      <c r="Z1879" s="71"/>
      <c r="AA1879" s="71"/>
    </row>
    <row r="1880" spans="1:27" ht="57.6" x14ac:dyDescent="0.3">
      <c r="A1880" s="1"/>
      <c r="B1880" s="70">
        <v>9192068</v>
      </c>
      <c r="C1880" s="60">
        <v>1097</v>
      </c>
      <c r="D1880" s="61" t="s">
        <v>505</v>
      </c>
      <c r="E1880" s="61" t="s">
        <v>49</v>
      </c>
      <c r="F1880" s="61">
        <v>78640</v>
      </c>
      <c r="G1880" s="62" t="s">
        <v>498</v>
      </c>
      <c r="H1880" s="63">
        <v>29.9850444</v>
      </c>
      <c r="I1880" s="64">
        <v>-97.835813888888794</v>
      </c>
      <c r="J1880" s="65" t="s">
        <v>50</v>
      </c>
      <c r="K1880" s="66" t="s">
        <v>51</v>
      </c>
      <c r="L1880" s="62" t="s">
        <v>52</v>
      </c>
      <c r="M1880" s="69"/>
      <c r="N1880" s="65" t="s">
        <v>50</v>
      </c>
      <c r="O1880" s="66" t="s">
        <v>52</v>
      </c>
      <c r="P1880" s="69"/>
      <c r="Q1880" s="55" t="str">
        <f t="shared" si="29"/>
        <v>Non-Lead</v>
      </c>
      <c r="R1880" s="70" t="s">
        <v>51</v>
      </c>
      <c r="S1880" s="70" t="s">
        <v>51</v>
      </c>
      <c r="T1880" s="70"/>
      <c r="U1880" s="71" t="s">
        <v>53</v>
      </c>
      <c r="V1880" s="71" t="s">
        <v>51</v>
      </c>
      <c r="W1880" s="71" t="s">
        <v>51</v>
      </c>
      <c r="X1880" s="71" t="s">
        <v>51</v>
      </c>
      <c r="Y1880" s="72" t="str">
        <f>IF((OR((AND('[1]PWS Information'!$E$10="CWS",U1880="Single Family Residence",Q1880="Lead")),
(AND('[1]PWS Information'!$E$10="CWS",U1880="Multiple Family Residence",'[1]PWS Information'!$E$11="Yes",Q1880="Lead")),
(AND('[1]PWS Information'!$E$10="NTNC",Q1880="Lead")))),"Tier 1",
IF((OR((AND('[1]PWS Information'!$E$10="CWS",U1880="Multiple Family Residence",'[1]PWS Information'!$E$11="No",Q1880="Lead")),
(AND('[1]PWS Information'!$E$10="CWS",U1880="Other",Q1880="Lead")),
(AND('[1]PWS Information'!$E$10="CWS",U1880="Building",Q1880="Lead")))),"Tier 2",
IF((OR((AND('[1]PWS Information'!$E$10="CWS",U1880="Single Family Residence",Q1880="Galvanized Requiring Replacement")),
(AND('[1]PWS Information'!$E$10="CWS",U1880="Single Family Residence",Q1880="Galvanized Requiring Replacement",R1880="Yes")),
(AND('[1]PWS Information'!$E$10="NTNC",Q1880="Galvanized Requiring Replacement")),
(AND('[1]PWS Information'!$E$10="NTNC",U1880="Single Family Residence",R1880="Yes")))),"Tier 3",
IF((OR((AND('[1]PWS Information'!$E$10="CWS",U1880="Single Family Residence",S1880="Yes",Q1880="Non-Lead", J1880="Non-Lead - Copper",L1880="Before 1989")),
(AND('[1]PWS Information'!$E$10="CWS",U1880="Single Family Residence",S1880="Yes",Q1880="Non-Lead", N1880="Non-Lead - Copper",O1880="Before 1989")))),"Tier 4",
IF((OR((AND('[1]PWS Information'!$E$10="NTNC",Q1880="Non-Lead")),
(AND('[1]PWS Information'!$E$10="CWS",Q1880="Non-Lead",S1880="")),
(AND('[1]PWS Information'!$E$10="CWS",Q1880="Non-Lead",S1880="No")),
(AND('[1]PWS Information'!$E$10="CWS",Q1880="Non-Lead",S1880="Don't Know")),
(AND('[1]PWS Information'!$E$10="CWS",Q1880="Non-Lead", J1880="Non-Lead - Copper", S1880="Yes", L1880="Between 1989 and 2014")),
(AND('[1]PWS Information'!$E$10="CWS",Q1880="Non-Lead", J1880="Non-Lead - Copper", S1880="Yes", L1880="After 2014")),
(AND('[1]PWS Information'!$E$10="CWS",Q1880="Non-Lead", J1880="Non-Lead - Copper", S1880="Yes", L1880="Unknown")),
(AND('[1]PWS Information'!$E$10="CWS",Q1880="Non-Lead", N1880="Non-Lead - Copper", S1880="Yes", O1880="Between 1989 and 2014")),
(AND('[1]PWS Information'!$E$10="CWS",Q1880="Non-Lead", N1880="Non-Lead - Copper", S1880="Yes", O1880="After 2014")),
(AND('[1]PWS Information'!$E$10="CWS",Q1880="Non-Lead", N1880="Non-Lead - Copper", S1880="Yes", O1880="Unknown")),
(AND('[1]PWS Information'!$E$10="CWS",Q1880="Unknown")),
(AND('[1]PWS Information'!$E$10="NTNC",Q1880="Unknown")))),"Tier 5",
"")))))</f>
        <v>Tier 5</v>
      </c>
      <c r="Z1880" s="71"/>
      <c r="AA1880" s="71"/>
    </row>
    <row r="1881" spans="1:27" ht="57.6" x14ac:dyDescent="0.3">
      <c r="A1881" s="1"/>
      <c r="B1881" s="70">
        <v>10127538</v>
      </c>
      <c r="C1881" s="60">
        <v>1108</v>
      </c>
      <c r="D1881" s="61" t="s">
        <v>505</v>
      </c>
      <c r="E1881" s="61" t="s">
        <v>49</v>
      </c>
      <c r="F1881" s="61">
        <v>78640</v>
      </c>
      <c r="G1881" s="62" t="s">
        <v>498</v>
      </c>
      <c r="H1881" s="63">
        <v>29.985227800000001</v>
      </c>
      <c r="I1881" s="64">
        <v>-97.836241666666595</v>
      </c>
      <c r="J1881" s="65" t="s">
        <v>50</v>
      </c>
      <c r="K1881" s="66" t="s">
        <v>51</v>
      </c>
      <c r="L1881" s="62" t="s">
        <v>52</v>
      </c>
      <c r="M1881" s="69"/>
      <c r="N1881" s="65" t="s">
        <v>50</v>
      </c>
      <c r="O1881" s="66" t="s">
        <v>52</v>
      </c>
      <c r="P1881" s="69"/>
      <c r="Q1881" s="55" t="str">
        <f t="shared" si="29"/>
        <v>Non-Lead</v>
      </c>
      <c r="R1881" s="70" t="s">
        <v>51</v>
      </c>
      <c r="S1881" s="70" t="s">
        <v>51</v>
      </c>
      <c r="T1881" s="70"/>
      <c r="U1881" s="71" t="s">
        <v>53</v>
      </c>
      <c r="V1881" s="71" t="s">
        <v>51</v>
      </c>
      <c r="W1881" s="71" t="s">
        <v>51</v>
      </c>
      <c r="X1881" s="71" t="s">
        <v>51</v>
      </c>
      <c r="Y1881" s="72" t="str">
        <f>IF((OR((AND('[1]PWS Information'!$E$10="CWS",U1881="Single Family Residence",Q1881="Lead")),
(AND('[1]PWS Information'!$E$10="CWS",U1881="Multiple Family Residence",'[1]PWS Information'!$E$11="Yes",Q1881="Lead")),
(AND('[1]PWS Information'!$E$10="NTNC",Q1881="Lead")))),"Tier 1",
IF((OR((AND('[1]PWS Information'!$E$10="CWS",U1881="Multiple Family Residence",'[1]PWS Information'!$E$11="No",Q1881="Lead")),
(AND('[1]PWS Information'!$E$10="CWS",U1881="Other",Q1881="Lead")),
(AND('[1]PWS Information'!$E$10="CWS",U1881="Building",Q1881="Lead")))),"Tier 2",
IF((OR((AND('[1]PWS Information'!$E$10="CWS",U1881="Single Family Residence",Q1881="Galvanized Requiring Replacement")),
(AND('[1]PWS Information'!$E$10="CWS",U1881="Single Family Residence",Q1881="Galvanized Requiring Replacement",R1881="Yes")),
(AND('[1]PWS Information'!$E$10="NTNC",Q1881="Galvanized Requiring Replacement")),
(AND('[1]PWS Information'!$E$10="NTNC",U1881="Single Family Residence",R1881="Yes")))),"Tier 3",
IF((OR((AND('[1]PWS Information'!$E$10="CWS",U1881="Single Family Residence",S1881="Yes",Q1881="Non-Lead", J1881="Non-Lead - Copper",L1881="Before 1989")),
(AND('[1]PWS Information'!$E$10="CWS",U1881="Single Family Residence",S1881="Yes",Q1881="Non-Lead", N1881="Non-Lead - Copper",O1881="Before 1989")))),"Tier 4",
IF((OR((AND('[1]PWS Information'!$E$10="NTNC",Q1881="Non-Lead")),
(AND('[1]PWS Information'!$E$10="CWS",Q1881="Non-Lead",S1881="")),
(AND('[1]PWS Information'!$E$10="CWS",Q1881="Non-Lead",S1881="No")),
(AND('[1]PWS Information'!$E$10="CWS",Q1881="Non-Lead",S1881="Don't Know")),
(AND('[1]PWS Information'!$E$10="CWS",Q1881="Non-Lead", J1881="Non-Lead - Copper", S1881="Yes", L1881="Between 1989 and 2014")),
(AND('[1]PWS Information'!$E$10="CWS",Q1881="Non-Lead", J1881="Non-Lead - Copper", S1881="Yes", L1881="After 2014")),
(AND('[1]PWS Information'!$E$10="CWS",Q1881="Non-Lead", J1881="Non-Lead - Copper", S1881="Yes", L1881="Unknown")),
(AND('[1]PWS Information'!$E$10="CWS",Q1881="Non-Lead", N1881="Non-Lead - Copper", S1881="Yes", O1881="Between 1989 and 2014")),
(AND('[1]PWS Information'!$E$10="CWS",Q1881="Non-Lead", N1881="Non-Lead - Copper", S1881="Yes", O1881="After 2014")),
(AND('[1]PWS Information'!$E$10="CWS",Q1881="Non-Lead", N1881="Non-Lead - Copper", S1881="Yes", O1881="Unknown")),
(AND('[1]PWS Information'!$E$10="CWS",Q1881="Unknown")),
(AND('[1]PWS Information'!$E$10="NTNC",Q1881="Unknown")))),"Tier 5",
"")))))</f>
        <v>Tier 5</v>
      </c>
      <c r="Z1881" s="71"/>
      <c r="AA1881" s="71"/>
    </row>
    <row r="1882" spans="1:27" ht="57.6" x14ac:dyDescent="0.3">
      <c r="A1882" s="17"/>
      <c r="B1882" s="70">
        <v>12721785</v>
      </c>
      <c r="C1882" s="60">
        <v>1109</v>
      </c>
      <c r="D1882" s="61" t="s">
        <v>505</v>
      </c>
      <c r="E1882" s="61" t="s">
        <v>49</v>
      </c>
      <c r="F1882" s="61">
        <v>78640</v>
      </c>
      <c r="G1882" s="62" t="s">
        <v>498</v>
      </c>
      <c r="H1882" s="63">
        <v>29.984966700000001</v>
      </c>
      <c r="I1882" s="64">
        <v>-97.835905555555499</v>
      </c>
      <c r="J1882" s="65" t="s">
        <v>50</v>
      </c>
      <c r="K1882" s="66" t="s">
        <v>51</v>
      </c>
      <c r="L1882" s="62" t="s">
        <v>52</v>
      </c>
      <c r="M1882" s="69"/>
      <c r="N1882" s="65" t="s">
        <v>50</v>
      </c>
      <c r="O1882" s="66" t="s">
        <v>52</v>
      </c>
      <c r="P1882" s="69"/>
      <c r="Q1882" s="55" t="str">
        <f t="shared" si="29"/>
        <v>Non-Lead</v>
      </c>
      <c r="R1882" s="70" t="s">
        <v>51</v>
      </c>
      <c r="S1882" s="70" t="s">
        <v>51</v>
      </c>
      <c r="T1882" s="70"/>
      <c r="U1882" s="71" t="s">
        <v>53</v>
      </c>
      <c r="V1882" s="71" t="s">
        <v>51</v>
      </c>
      <c r="W1882" s="71" t="s">
        <v>51</v>
      </c>
      <c r="X1882" s="71" t="s">
        <v>51</v>
      </c>
      <c r="Y1882" s="72" t="str">
        <f>IF((OR((AND('[1]PWS Information'!$E$10="CWS",U1882="Single Family Residence",Q1882="Lead")),
(AND('[1]PWS Information'!$E$10="CWS",U1882="Multiple Family Residence",'[1]PWS Information'!$E$11="Yes",Q1882="Lead")),
(AND('[1]PWS Information'!$E$10="NTNC",Q1882="Lead")))),"Tier 1",
IF((OR((AND('[1]PWS Information'!$E$10="CWS",U1882="Multiple Family Residence",'[1]PWS Information'!$E$11="No",Q1882="Lead")),
(AND('[1]PWS Information'!$E$10="CWS",U1882="Other",Q1882="Lead")),
(AND('[1]PWS Information'!$E$10="CWS",U1882="Building",Q1882="Lead")))),"Tier 2",
IF((OR((AND('[1]PWS Information'!$E$10="CWS",U1882="Single Family Residence",Q1882="Galvanized Requiring Replacement")),
(AND('[1]PWS Information'!$E$10="CWS",U1882="Single Family Residence",Q1882="Galvanized Requiring Replacement",R1882="Yes")),
(AND('[1]PWS Information'!$E$10="NTNC",Q1882="Galvanized Requiring Replacement")),
(AND('[1]PWS Information'!$E$10="NTNC",U1882="Single Family Residence",R1882="Yes")))),"Tier 3",
IF((OR((AND('[1]PWS Information'!$E$10="CWS",U1882="Single Family Residence",S1882="Yes",Q1882="Non-Lead", J1882="Non-Lead - Copper",L1882="Before 1989")),
(AND('[1]PWS Information'!$E$10="CWS",U1882="Single Family Residence",S1882="Yes",Q1882="Non-Lead", N1882="Non-Lead - Copper",O1882="Before 1989")))),"Tier 4",
IF((OR((AND('[1]PWS Information'!$E$10="NTNC",Q1882="Non-Lead")),
(AND('[1]PWS Information'!$E$10="CWS",Q1882="Non-Lead",S1882="")),
(AND('[1]PWS Information'!$E$10="CWS",Q1882="Non-Lead",S1882="No")),
(AND('[1]PWS Information'!$E$10="CWS",Q1882="Non-Lead",S1882="Don't Know")),
(AND('[1]PWS Information'!$E$10="CWS",Q1882="Non-Lead", J1882="Non-Lead - Copper", S1882="Yes", L1882="Between 1989 and 2014")),
(AND('[1]PWS Information'!$E$10="CWS",Q1882="Non-Lead", J1882="Non-Lead - Copper", S1882="Yes", L1882="After 2014")),
(AND('[1]PWS Information'!$E$10="CWS",Q1882="Non-Lead", J1882="Non-Lead - Copper", S1882="Yes", L1882="Unknown")),
(AND('[1]PWS Information'!$E$10="CWS",Q1882="Non-Lead", N1882="Non-Lead - Copper", S1882="Yes", O1882="Between 1989 and 2014")),
(AND('[1]PWS Information'!$E$10="CWS",Q1882="Non-Lead", N1882="Non-Lead - Copper", S1882="Yes", O1882="After 2014")),
(AND('[1]PWS Information'!$E$10="CWS",Q1882="Non-Lead", N1882="Non-Lead - Copper", S1882="Yes", O1882="Unknown")),
(AND('[1]PWS Information'!$E$10="CWS",Q1882="Unknown")),
(AND('[1]PWS Information'!$E$10="NTNC",Q1882="Unknown")))),"Tier 5",
"")))))</f>
        <v>Tier 5</v>
      </c>
      <c r="Z1882" s="71"/>
      <c r="AA1882" s="71"/>
    </row>
    <row r="1883" spans="1:27" ht="57.6" x14ac:dyDescent="0.3">
      <c r="A1883" s="1"/>
      <c r="B1883" s="70">
        <v>733116</v>
      </c>
      <c r="C1883" s="60">
        <v>1120</v>
      </c>
      <c r="D1883" s="61" t="s">
        <v>505</v>
      </c>
      <c r="E1883" s="61" t="s">
        <v>49</v>
      </c>
      <c r="F1883" s="61">
        <v>78640</v>
      </c>
      <c r="G1883" s="62" t="s">
        <v>498</v>
      </c>
      <c r="H1883" s="63">
        <v>29.985105600000001</v>
      </c>
      <c r="I1883" s="64">
        <v>-97.836438888888793</v>
      </c>
      <c r="J1883" s="65" t="s">
        <v>50</v>
      </c>
      <c r="K1883" s="66" t="s">
        <v>51</v>
      </c>
      <c r="L1883" s="62" t="s">
        <v>52</v>
      </c>
      <c r="M1883" s="69"/>
      <c r="N1883" s="65" t="s">
        <v>50</v>
      </c>
      <c r="O1883" s="66" t="s">
        <v>52</v>
      </c>
      <c r="P1883" s="69"/>
      <c r="Q1883" s="55" t="str">
        <f t="shared" si="29"/>
        <v>Non-Lead</v>
      </c>
      <c r="R1883" s="70" t="s">
        <v>51</v>
      </c>
      <c r="S1883" s="70" t="s">
        <v>51</v>
      </c>
      <c r="T1883" s="70"/>
      <c r="U1883" s="71" t="s">
        <v>53</v>
      </c>
      <c r="V1883" s="71" t="s">
        <v>51</v>
      </c>
      <c r="W1883" s="71" t="s">
        <v>51</v>
      </c>
      <c r="X1883" s="71" t="s">
        <v>51</v>
      </c>
      <c r="Y1883" s="72" t="str">
        <f>IF((OR((AND('[1]PWS Information'!$E$10="CWS",U1883="Single Family Residence",Q1883="Lead")),
(AND('[1]PWS Information'!$E$10="CWS",U1883="Multiple Family Residence",'[1]PWS Information'!$E$11="Yes",Q1883="Lead")),
(AND('[1]PWS Information'!$E$10="NTNC",Q1883="Lead")))),"Tier 1",
IF((OR((AND('[1]PWS Information'!$E$10="CWS",U1883="Multiple Family Residence",'[1]PWS Information'!$E$11="No",Q1883="Lead")),
(AND('[1]PWS Information'!$E$10="CWS",U1883="Other",Q1883="Lead")),
(AND('[1]PWS Information'!$E$10="CWS",U1883="Building",Q1883="Lead")))),"Tier 2",
IF((OR((AND('[1]PWS Information'!$E$10="CWS",U1883="Single Family Residence",Q1883="Galvanized Requiring Replacement")),
(AND('[1]PWS Information'!$E$10="CWS",U1883="Single Family Residence",Q1883="Galvanized Requiring Replacement",R1883="Yes")),
(AND('[1]PWS Information'!$E$10="NTNC",Q1883="Galvanized Requiring Replacement")),
(AND('[1]PWS Information'!$E$10="NTNC",U1883="Single Family Residence",R1883="Yes")))),"Tier 3",
IF((OR((AND('[1]PWS Information'!$E$10="CWS",U1883="Single Family Residence",S1883="Yes",Q1883="Non-Lead", J1883="Non-Lead - Copper",L1883="Before 1989")),
(AND('[1]PWS Information'!$E$10="CWS",U1883="Single Family Residence",S1883="Yes",Q1883="Non-Lead", N1883="Non-Lead - Copper",O1883="Before 1989")))),"Tier 4",
IF((OR((AND('[1]PWS Information'!$E$10="NTNC",Q1883="Non-Lead")),
(AND('[1]PWS Information'!$E$10="CWS",Q1883="Non-Lead",S1883="")),
(AND('[1]PWS Information'!$E$10="CWS",Q1883="Non-Lead",S1883="No")),
(AND('[1]PWS Information'!$E$10="CWS",Q1883="Non-Lead",S1883="Don't Know")),
(AND('[1]PWS Information'!$E$10="CWS",Q1883="Non-Lead", J1883="Non-Lead - Copper", S1883="Yes", L1883="Between 1989 and 2014")),
(AND('[1]PWS Information'!$E$10="CWS",Q1883="Non-Lead", J1883="Non-Lead - Copper", S1883="Yes", L1883="After 2014")),
(AND('[1]PWS Information'!$E$10="CWS",Q1883="Non-Lead", J1883="Non-Lead - Copper", S1883="Yes", L1883="Unknown")),
(AND('[1]PWS Information'!$E$10="CWS",Q1883="Non-Lead", N1883="Non-Lead - Copper", S1883="Yes", O1883="Between 1989 and 2014")),
(AND('[1]PWS Information'!$E$10="CWS",Q1883="Non-Lead", N1883="Non-Lead - Copper", S1883="Yes", O1883="After 2014")),
(AND('[1]PWS Information'!$E$10="CWS",Q1883="Non-Lead", N1883="Non-Lead - Copper", S1883="Yes", O1883="Unknown")),
(AND('[1]PWS Information'!$E$10="CWS",Q1883="Unknown")),
(AND('[1]PWS Information'!$E$10="NTNC",Q1883="Unknown")))),"Tier 5",
"")))))</f>
        <v>Tier 5</v>
      </c>
      <c r="Z1883" s="71"/>
      <c r="AA1883" s="71"/>
    </row>
    <row r="1884" spans="1:27" ht="57.6" x14ac:dyDescent="0.3">
      <c r="A1884" s="1"/>
      <c r="B1884" s="70">
        <v>16241676</v>
      </c>
      <c r="C1884" s="60">
        <v>1121</v>
      </c>
      <c r="D1884" s="61" t="s">
        <v>505</v>
      </c>
      <c r="E1884" s="61" t="s">
        <v>49</v>
      </c>
      <c r="F1884" s="61">
        <v>78640</v>
      </c>
      <c r="G1884" s="62" t="s">
        <v>498</v>
      </c>
      <c r="H1884" s="63">
        <v>29.984797199999999</v>
      </c>
      <c r="I1884" s="64">
        <v>-97.836086111111101</v>
      </c>
      <c r="J1884" s="65" t="s">
        <v>50</v>
      </c>
      <c r="K1884" s="66" t="s">
        <v>51</v>
      </c>
      <c r="L1884" s="62" t="s">
        <v>52</v>
      </c>
      <c r="M1884" s="69"/>
      <c r="N1884" s="65" t="s">
        <v>50</v>
      </c>
      <c r="O1884" s="66" t="s">
        <v>52</v>
      </c>
      <c r="P1884" s="69"/>
      <c r="Q1884" s="55" t="str">
        <f t="shared" si="29"/>
        <v>Non-Lead</v>
      </c>
      <c r="R1884" s="70" t="s">
        <v>51</v>
      </c>
      <c r="S1884" s="70" t="s">
        <v>51</v>
      </c>
      <c r="T1884" s="70"/>
      <c r="U1884" s="71" t="s">
        <v>53</v>
      </c>
      <c r="V1884" s="71" t="s">
        <v>51</v>
      </c>
      <c r="W1884" s="71" t="s">
        <v>51</v>
      </c>
      <c r="X1884" s="71" t="s">
        <v>51</v>
      </c>
      <c r="Y1884" s="72" t="str">
        <f>IF((OR((AND('[1]PWS Information'!$E$10="CWS",U1884="Single Family Residence",Q1884="Lead")),
(AND('[1]PWS Information'!$E$10="CWS",U1884="Multiple Family Residence",'[1]PWS Information'!$E$11="Yes",Q1884="Lead")),
(AND('[1]PWS Information'!$E$10="NTNC",Q1884="Lead")))),"Tier 1",
IF((OR((AND('[1]PWS Information'!$E$10="CWS",U1884="Multiple Family Residence",'[1]PWS Information'!$E$11="No",Q1884="Lead")),
(AND('[1]PWS Information'!$E$10="CWS",U1884="Other",Q1884="Lead")),
(AND('[1]PWS Information'!$E$10="CWS",U1884="Building",Q1884="Lead")))),"Tier 2",
IF((OR((AND('[1]PWS Information'!$E$10="CWS",U1884="Single Family Residence",Q1884="Galvanized Requiring Replacement")),
(AND('[1]PWS Information'!$E$10="CWS",U1884="Single Family Residence",Q1884="Galvanized Requiring Replacement",R1884="Yes")),
(AND('[1]PWS Information'!$E$10="NTNC",Q1884="Galvanized Requiring Replacement")),
(AND('[1]PWS Information'!$E$10="NTNC",U1884="Single Family Residence",R1884="Yes")))),"Tier 3",
IF((OR((AND('[1]PWS Information'!$E$10="CWS",U1884="Single Family Residence",S1884="Yes",Q1884="Non-Lead", J1884="Non-Lead - Copper",L1884="Before 1989")),
(AND('[1]PWS Information'!$E$10="CWS",U1884="Single Family Residence",S1884="Yes",Q1884="Non-Lead", N1884="Non-Lead - Copper",O1884="Before 1989")))),"Tier 4",
IF((OR((AND('[1]PWS Information'!$E$10="NTNC",Q1884="Non-Lead")),
(AND('[1]PWS Information'!$E$10="CWS",Q1884="Non-Lead",S1884="")),
(AND('[1]PWS Information'!$E$10="CWS",Q1884="Non-Lead",S1884="No")),
(AND('[1]PWS Information'!$E$10="CWS",Q1884="Non-Lead",S1884="Don't Know")),
(AND('[1]PWS Information'!$E$10="CWS",Q1884="Non-Lead", J1884="Non-Lead - Copper", S1884="Yes", L1884="Between 1989 and 2014")),
(AND('[1]PWS Information'!$E$10="CWS",Q1884="Non-Lead", J1884="Non-Lead - Copper", S1884="Yes", L1884="After 2014")),
(AND('[1]PWS Information'!$E$10="CWS",Q1884="Non-Lead", J1884="Non-Lead - Copper", S1884="Yes", L1884="Unknown")),
(AND('[1]PWS Information'!$E$10="CWS",Q1884="Non-Lead", N1884="Non-Lead - Copper", S1884="Yes", O1884="Between 1989 and 2014")),
(AND('[1]PWS Information'!$E$10="CWS",Q1884="Non-Lead", N1884="Non-Lead - Copper", S1884="Yes", O1884="After 2014")),
(AND('[1]PWS Information'!$E$10="CWS",Q1884="Non-Lead", N1884="Non-Lead - Copper", S1884="Yes", O1884="Unknown")),
(AND('[1]PWS Information'!$E$10="CWS",Q1884="Unknown")),
(AND('[1]PWS Information'!$E$10="NTNC",Q1884="Unknown")))),"Tier 5",
"")))))</f>
        <v>Tier 5</v>
      </c>
      <c r="Z1884" s="71"/>
      <c r="AA1884" s="71"/>
    </row>
    <row r="1885" spans="1:27" ht="57.6" x14ac:dyDescent="0.3">
      <c r="A1885" s="1"/>
      <c r="B1885" s="70">
        <v>805875</v>
      </c>
      <c r="C1885" s="60">
        <v>1132</v>
      </c>
      <c r="D1885" s="61" t="s">
        <v>505</v>
      </c>
      <c r="E1885" s="61" t="s">
        <v>49</v>
      </c>
      <c r="F1885" s="61">
        <v>78640</v>
      </c>
      <c r="G1885" s="62" t="s">
        <v>498</v>
      </c>
      <c r="H1885" s="63">
        <v>29.984972200000001</v>
      </c>
      <c r="I1885" s="64">
        <v>-97.836569444444393</v>
      </c>
      <c r="J1885" s="65" t="s">
        <v>50</v>
      </c>
      <c r="K1885" s="66" t="s">
        <v>51</v>
      </c>
      <c r="L1885" s="62" t="s">
        <v>52</v>
      </c>
      <c r="M1885" s="69"/>
      <c r="N1885" s="65" t="s">
        <v>50</v>
      </c>
      <c r="O1885" s="66" t="s">
        <v>52</v>
      </c>
      <c r="P1885" s="69"/>
      <c r="Q1885" s="55" t="str">
        <f t="shared" si="29"/>
        <v>Non-Lead</v>
      </c>
      <c r="R1885" s="70" t="s">
        <v>51</v>
      </c>
      <c r="S1885" s="70" t="s">
        <v>51</v>
      </c>
      <c r="T1885" s="70"/>
      <c r="U1885" s="71" t="s">
        <v>53</v>
      </c>
      <c r="V1885" s="71" t="s">
        <v>51</v>
      </c>
      <c r="W1885" s="71" t="s">
        <v>51</v>
      </c>
      <c r="X1885" s="71" t="s">
        <v>51</v>
      </c>
      <c r="Y1885" s="72" t="str">
        <f>IF((OR((AND('[1]PWS Information'!$E$10="CWS",U1885="Single Family Residence",Q1885="Lead")),
(AND('[1]PWS Information'!$E$10="CWS",U1885="Multiple Family Residence",'[1]PWS Information'!$E$11="Yes",Q1885="Lead")),
(AND('[1]PWS Information'!$E$10="NTNC",Q1885="Lead")))),"Tier 1",
IF((OR((AND('[1]PWS Information'!$E$10="CWS",U1885="Multiple Family Residence",'[1]PWS Information'!$E$11="No",Q1885="Lead")),
(AND('[1]PWS Information'!$E$10="CWS",U1885="Other",Q1885="Lead")),
(AND('[1]PWS Information'!$E$10="CWS",U1885="Building",Q1885="Lead")))),"Tier 2",
IF((OR((AND('[1]PWS Information'!$E$10="CWS",U1885="Single Family Residence",Q1885="Galvanized Requiring Replacement")),
(AND('[1]PWS Information'!$E$10="CWS",U1885="Single Family Residence",Q1885="Galvanized Requiring Replacement",R1885="Yes")),
(AND('[1]PWS Information'!$E$10="NTNC",Q1885="Galvanized Requiring Replacement")),
(AND('[1]PWS Information'!$E$10="NTNC",U1885="Single Family Residence",R1885="Yes")))),"Tier 3",
IF((OR((AND('[1]PWS Information'!$E$10="CWS",U1885="Single Family Residence",S1885="Yes",Q1885="Non-Lead", J1885="Non-Lead - Copper",L1885="Before 1989")),
(AND('[1]PWS Information'!$E$10="CWS",U1885="Single Family Residence",S1885="Yes",Q1885="Non-Lead", N1885="Non-Lead - Copper",O1885="Before 1989")))),"Tier 4",
IF((OR((AND('[1]PWS Information'!$E$10="NTNC",Q1885="Non-Lead")),
(AND('[1]PWS Information'!$E$10="CWS",Q1885="Non-Lead",S1885="")),
(AND('[1]PWS Information'!$E$10="CWS",Q1885="Non-Lead",S1885="No")),
(AND('[1]PWS Information'!$E$10="CWS",Q1885="Non-Lead",S1885="Don't Know")),
(AND('[1]PWS Information'!$E$10="CWS",Q1885="Non-Lead", J1885="Non-Lead - Copper", S1885="Yes", L1885="Between 1989 and 2014")),
(AND('[1]PWS Information'!$E$10="CWS",Q1885="Non-Lead", J1885="Non-Lead - Copper", S1885="Yes", L1885="After 2014")),
(AND('[1]PWS Information'!$E$10="CWS",Q1885="Non-Lead", J1885="Non-Lead - Copper", S1885="Yes", L1885="Unknown")),
(AND('[1]PWS Information'!$E$10="CWS",Q1885="Non-Lead", N1885="Non-Lead - Copper", S1885="Yes", O1885="Between 1989 and 2014")),
(AND('[1]PWS Information'!$E$10="CWS",Q1885="Non-Lead", N1885="Non-Lead - Copper", S1885="Yes", O1885="After 2014")),
(AND('[1]PWS Information'!$E$10="CWS",Q1885="Non-Lead", N1885="Non-Lead - Copper", S1885="Yes", O1885="Unknown")),
(AND('[1]PWS Information'!$E$10="CWS",Q1885="Unknown")),
(AND('[1]PWS Information'!$E$10="NTNC",Q1885="Unknown")))),"Tier 5",
"")))))</f>
        <v>Tier 5</v>
      </c>
      <c r="Z1885" s="71"/>
      <c r="AA1885" s="71"/>
    </row>
    <row r="1886" spans="1:27" ht="57.6" x14ac:dyDescent="0.3">
      <c r="A1886" s="17"/>
      <c r="B1886" s="70">
        <v>5256906</v>
      </c>
      <c r="C1886" s="60">
        <v>1133</v>
      </c>
      <c r="D1886" s="61" t="s">
        <v>505</v>
      </c>
      <c r="E1886" s="61" t="s">
        <v>49</v>
      </c>
      <c r="F1886" s="61">
        <v>78640</v>
      </c>
      <c r="G1886" s="62" t="s">
        <v>498</v>
      </c>
      <c r="H1886" s="63">
        <v>29.984674999999999</v>
      </c>
      <c r="I1886" s="64">
        <v>-97.836211111111098</v>
      </c>
      <c r="J1886" s="65" t="s">
        <v>50</v>
      </c>
      <c r="K1886" s="66" t="s">
        <v>51</v>
      </c>
      <c r="L1886" s="62" t="s">
        <v>52</v>
      </c>
      <c r="M1886" s="69"/>
      <c r="N1886" s="65" t="s">
        <v>50</v>
      </c>
      <c r="O1886" s="66" t="s">
        <v>52</v>
      </c>
      <c r="P1886" s="69"/>
      <c r="Q1886" s="55" t="str">
        <f t="shared" si="29"/>
        <v>Non-Lead</v>
      </c>
      <c r="R1886" s="70" t="s">
        <v>51</v>
      </c>
      <c r="S1886" s="70" t="s">
        <v>51</v>
      </c>
      <c r="T1886" s="70"/>
      <c r="U1886" s="71" t="s">
        <v>53</v>
      </c>
      <c r="V1886" s="71" t="s">
        <v>51</v>
      </c>
      <c r="W1886" s="71" t="s">
        <v>51</v>
      </c>
      <c r="X1886" s="71" t="s">
        <v>51</v>
      </c>
      <c r="Y1886" s="72" t="str">
        <f>IF((OR((AND('[1]PWS Information'!$E$10="CWS",U1886="Single Family Residence",Q1886="Lead")),
(AND('[1]PWS Information'!$E$10="CWS",U1886="Multiple Family Residence",'[1]PWS Information'!$E$11="Yes",Q1886="Lead")),
(AND('[1]PWS Information'!$E$10="NTNC",Q1886="Lead")))),"Tier 1",
IF((OR((AND('[1]PWS Information'!$E$10="CWS",U1886="Multiple Family Residence",'[1]PWS Information'!$E$11="No",Q1886="Lead")),
(AND('[1]PWS Information'!$E$10="CWS",U1886="Other",Q1886="Lead")),
(AND('[1]PWS Information'!$E$10="CWS",U1886="Building",Q1886="Lead")))),"Tier 2",
IF((OR((AND('[1]PWS Information'!$E$10="CWS",U1886="Single Family Residence",Q1886="Galvanized Requiring Replacement")),
(AND('[1]PWS Information'!$E$10="CWS",U1886="Single Family Residence",Q1886="Galvanized Requiring Replacement",R1886="Yes")),
(AND('[1]PWS Information'!$E$10="NTNC",Q1886="Galvanized Requiring Replacement")),
(AND('[1]PWS Information'!$E$10="NTNC",U1886="Single Family Residence",R1886="Yes")))),"Tier 3",
IF((OR((AND('[1]PWS Information'!$E$10="CWS",U1886="Single Family Residence",S1886="Yes",Q1886="Non-Lead", J1886="Non-Lead - Copper",L1886="Before 1989")),
(AND('[1]PWS Information'!$E$10="CWS",U1886="Single Family Residence",S1886="Yes",Q1886="Non-Lead", N1886="Non-Lead - Copper",O1886="Before 1989")))),"Tier 4",
IF((OR((AND('[1]PWS Information'!$E$10="NTNC",Q1886="Non-Lead")),
(AND('[1]PWS Information'!$E$10="CWS",Q1886="Non-Lead",S1886="")),
(AND('[1]PWS Information'!$E$10="CWS",Q1886="Non-Lead",S1886="No")),
(AND('[1]PWS Information'!$E$10="CWS",Q1886="Non-Lead",S1886="Don't Know")),
(AND('[1]PWS Information'!$E$10="CWS",Q1886="Non-Lead", J1886="Non-Lead - Copper", S1886="Yes", L1886="Between 1989 and 2014")),
(AND('[1]PWS Information'!$E$10="CWS",Q1886="Non-Lead", J1886="Non-Lead - Copper", S1886="Yes", L1886="After 2014")),
(AND('[1]PWS Information'!$E$10="CWS",Q1886="Non-Lead", J1886="Non-Lead - Copper", S1886="Yes", L1886="Unknown")),
(AND('[1]PWS Information'!$E$10="CWS",Q1886="Non-Lead", N1886="Non-Lead - Copper", S1886="Yes", O1886="Between 1989 and 2014")),
(AND('[1]PWS Information'!$E$10="CWS",Q1886="Non-Lead", N1886="Non-Lead - Copper", S1886="Yes", O1886="After 2014")),
(AND('[1]PWS Information'!$E$10="CWS",Q1886="Non-Lead", N1886="Non-Lead - Copper", S1886="Yes", O1886="Unknown")),
(AND('[1]PWS Information'!$E$10="CWS",Q1886="Unknown")),
(AND('[1]PWS Information'!$E$10="NTNC",Q1886="Unknown")))),"Tier 5",
"")))))</f>
        <v>Tier 5</v>
      </c>
      <c r="Z1886" s="71"/>
      <c r="AA1886" s="71"/>
    </row>
    <row r="1887" spans="1:27" ht="57.6" x14ac:dyDescent="0.3">
      <c r="A1887" s="1"/>
      <c r="B1887" s="70">
        <v>16391575</v>
      </c>
      <c r="C1887" s="60">
        <v>1156</v>
      </c>
      <c r="D1887" s="61" t="s">
        <v>505</v>
      </c>
      <c r="E1887" s="61" t="s">
        <v>49</v>
      </c>
      <c r="F1887" s="61">
        <v>78640</v>
      </c>
      <c r="G1887" s="62" t="s">
        <v>498</v>
      </c>
      <c r="H1887" s="63">
        <v>29.984725000000001</v>
      </c>
      <c r="I1887" s="64">
        <v>-97.836908333333298</v>
      </c>
      <c r="J1887" s="65" t="s">
        <v>50</v>
      </c>
      <c r="K1887" s="66" t="s">
        <v>51</v>
      </c>
      <c r="L1887" s="62" t="s">
        <v>52</v>
      </c>
      <c r="M1887" s="69"/>
      <c r="N1887" s="65" t="s">
        <v>50</v>
      </c>
      <c r="O1887" s="66" t="s">
        <v>52</v>
      </c>
      <c r="P1887" s="69"/>
      <c r="Q1887" s="55" t="str">
        <f t="shared" si="29"/>
        <v>Non-Lead</v>
      </c>
      <c r="R1887" s="70" t="s">
        <v>51</v>
      </c>
      <c r="S1887" s="70" t="s">
        <v>51</v>
      </c>
      <c r="T1887" s="70"/>
      <c r="U1887" s="71" t="s">
        <v>53</v>
      </c>
      <c r="V1887" s="71" t="s">
        <v>51</v>
      </c>
      <c r="W1887" s="71" t="s">
        <v>51</v>
      </c>
      <c r="X1887" s="71" t="s">
        <v>51</v>
      </c>
      <c r="Y1887" s="72" t="str">
        <f>IF((OR((AND('[1]PWS Information'!$E$10="CWS",U1887="Single Family Residence",Q1887="Lead")),
(AND('[1]PWS Information'!$E$10="CWS",U1887="Multiple Family Residence",'[1]PWS Information'!$E$11="Yes",Q1887="Lead")),
(AND('[1]PWS Information'!$E$10="NTNC",Q1887="Lead")))),"Tier 1",
IF((OR((AND('[1]PWS Information'!$E$10="CWS",U1887="Multiple Family Residence",'[1]PWS Information'!$E$11="No",Q1887="Lead")),
(AND('[1]PWS Information'!$E$10="CWS",U1887="Other",Q1887="Lead")),
(AND('[1]PWS Information'!$E$10="CWS",U1887="Building",Q1887="Lead")))),"Tier 2",
IF((OR((AND('[1]PWS Information'!$E$10="CWS",U1887="Single Family Residence",Q1887="Galvanized Requiring Replacement")),
(AND('[1]PWS Information'!$E$10="CWS",U1887="Single Family Residence",Q1887="Galvanized Requiring Replacement",R1887="Yes")),
(AND('[1]PWS Information'!$E$10="NTNC",Q1887="Galvanized Requiring Replacement")),
(AND('[1]PWS Information'!$E$10="NTNC",U1887="Single Family Residence",R1887="Yes")))),"Tier 3",
IF((OR((AND('[1]PWS Information'!$E$10="CWS",U1887="Single Family Residence",S1887="Yes",Q1887="Non-Lead", J1887="Non-Lead - Copper",L1887="Before 1989")),
(AND('[1]PWS Information'!$E$10="CWS",U1887="Single Family Residence",S1887="Yes",Q1887="Non-Lead", N1887="Non-Lead - Copper",O1887="Before 1989")))),"Tier 4",
IF((OR((AND('[1]PWS Information'!$E$10="NTNC",Q1887="Non-Lead")),
(AND('[1]PWS Information'!$E$10="CWS",Q1887="Non-Lead",S1887="")),
(AND('[1]PWS Information'!$E$10="CWS",Q1887="Non-Lead",S1887="No")),
(AND('[1]PWS Information'!$E$10="CWS",Q1887="Non-Lead",S1887="Don't Know")),
(AND('[1]PWS Information'!$E$10="CWS",Q1887="Non-Lead", J1887="Non-Lead - Copper", S1887="Yes", L1887="Between 1989 and 2014")),
(AND('[1]PWS Information'!$E$10="CWS",Q1887="Non-Lead", J1887="Non-Lead - Copper", S1887="Yes", L1887="After 2014")),
(AND('[1]PWS Information'!$E$10="CWS",Q1887="Non-Lead", J1887="Non-Lead - Copper", S1887="Yes", L1887="Unknown")),
(AND('[1]PWS Information'!$E$10="CWS",Q1887="Non-Lead", N1887="Non-Lead - Copper", S1887="Yes", O1887="Between 1989 and 2014")),
(AND('[1]PWS Information'!$E$10="CWS",Q1887="Non-Lead", N1887="Non-Lead - Copper", S1887="Yes", O1887="After 2014")),
(AND('[1]PWS Information'!$E$10="CWS",Q1887="Non-Lead", N1887="Non-Lead - Copper", S1887="Yes", O1887="Unknown")),
(AND('[1]PWS Information'!$E$10="CWS",Q1887="Unknown")),
(AND('[1]PWS Information'!$E$10="NTNC",Q1887="Unknown")))),"Tier 5",
"")))))</f>
        <v>Tier 5</v>
      </c>
      <c r="Z1887" s="71"/>
      <c r="AA1887" s="71"/>
    </row>
    <row r="1888" spans="1:27" ht="57.6" x14ac:dyDescent="0.3">
      <c r="A1888" s="1"/>
      <c r="B1888" s="70">
        <v>864516</v>
      </c>
      <c r="C1888" s="60">
        <v>1157</v>
      </c>
      <c r="D1888" s="61" t="s">
        <v>505</v>
      </c>
      <c r="E1888" s="61" t="s">
        <v>49</v>
      </c>
      <c r="F1888" s="61">
        <v>78640</v>
      </c>
      <c r="G1888" s="62" t="s">
        <v>498</v>
      </c>
      <c r="H1888" s="63">
        <v>29.984377800000001</v>
      </c>
      <c r="I1888" s="64">
        <v>-97.836511111111093</v>
      </c>
      <c r="J1888" s="65" t="s">
        <v>50</v>
      </c>
      <c r="K1888" s="66" t="s">
        <v>51</v>
      </c>
      <c r="L1888" s="62" t="s">
        <v>52</v>
      </c>
      <c r="M1888" s="69"/>
      <c r="N1888" s="65" t="s">
        <v>50</v>
      </c>
      <c r="O1888" s="66" t="s">
        <v>52</v>
      </c>
      <c r="P1888" s="69"/>
      <c r="Q1888" s="55" t="str">
        <f t="shared" si="29"/>
        <v>Non-Lead</v>
      </c>
      <c r="R1888" s="70" t="s">
        <v>51</v>
      </c>
      <c r="S1888" s="70" t="s">
        <v>51</v>
      </c>
      <c r="T1888" s="70"/>
      <c r="U1888" s="71" t="s">
        <v>53</v>
      </c>
      <c r="V1888" s="71" t="s">
        <v>51</v>
      </c>
      <c r="W1888" s="71" t="s">
        <v>51</v>
      </c>
      <c r="X1888" s="71" t="s">
        <v>51</v>
      </c>
      <c r="Y1888" s="72" t="str">
        <f>IF((OR((AND('[1]PWS Information'!$E$10="CWS",U1888="Single Family Residence",Q1888="Lead")),
(AND('[1]PWS Information'!$E$10="CWS",U1888="Multiple Family Residence",'[1]PWS Information'!$E$11="Yes",Q1888="Lead")),
(AND('[1]PWS Information'!$E$10="NTNC",Q1888="Lead")))),"Tier 1",
IF((OR((AND('[1]PWS Information'!$E$10="CWS",U1888="Multiple Family Residence",'[1]PWS Information'!$E$11="No",Q1888="Lead")),
(AND('[1]PWS Information'!$E$10="CWS",U1888="Other",Q1888="Lead")),
(AND('[1]PWS Information'!$E$10="CWS",U1888="Building",Q1888="Lead")))),"Tier 2",
IF((OR((AND('[1]PWS Information'!$E$10="CWS",U1888="Single Family Residence",Q1888="Galvanized Requiring Replacement")),
(AND('[1]PWS Information'!$E$10="CWS",U1888="Single Family Residence",Q1888="Galvanized Requiring Replacement",R1888="Yes")),
(AND('[1]PWS Information'!$E$10="NTNC",Q1888="Galvanized Requiring Replacement")),
(AND('[1]PWS Information'!$E$10="NTNC",U1888="Single Family Residence",R1888="Yes")))),"Tier 3",
IF((OR((AND('[1]PWS Information'!$E$10="CWS",U1888="Single Family Residence",S1888="Yes",Q1888="Non-Lead", J1888="Non-Lead - Copper",L1888="Before 1989")),
(AND('[1]PWS Information'!$E$10="CWS",U1888="Single Family Residence",S1888="Yes",Q1888="Non-Lead", N1888="Non-Lead - Copper",O1888="Before 1989")))),"Tier 4",
IF((OR((AND('[1]PWS Information'!$E$10="NTNC",Q1888="Non-Lead")),
(AND('[1]PWS Information'!$E$10="CWS",Q1888="Non-Lead",S1888="")),
(AND('[1]PWS Information'!$E$10="CWS",Q1888="Non-Lead",S1888="No")),
(AND('[1]PWS Information'!$E$10="CWS",Q1888="Non-Lead",S1888="Don't Know")),
(AND('[1]PWS Information'!$E$10="CWS",Q1888="Non-Lead", J1888="Non-Lead - Copper", S1888="Yes", L1888="Between 1989 and 2014")),
(AND('[1]PWS Information'!$E$10="CWS",Q1888="Non-Lead", J1888="Non-Lead - Copper", S1888="Yes", L1888="After 2014")),
(AND('[1]PWS Information'!$E$10="CWS",Q1888="Non-Lead", J1888="Non-Lead - Copper", S1888="Yes", L1888="Unknown")),
(AND('[1]PWS Information'!$E$10="CWS",Q1888="Non-Lead", N1888="Non-Lead - Copper", S1888="Yes", O1888="Between 1989 and 2014")),
(AND('[1]PWS Information'!$E$10="CWS",Q1888="Non-Lead", N1888="Non-Lead - Copper", S1888="Yes", O1888="After 2014")),
(AND('[1]PWS Information'!$E$10="CWS",Q1888="Non-Lead", N1888="Non-Lead - Copper", S1888="Yes", O1888="Unknown")),
(AND('[1]PWS Information'!$E$10="CWS",Q1888="Unknown")),
(AND('[1]PWS Information'!$E$10="NTNC",Q1888="Unknown")))),"Tier 5",
"")))))</f>
        <v>Tier 5</v>
      </c>
      <c r="Z1888" s="71"/>
      <c r="AA1888" s="71"/>
    </row>
    <row r="1889" spans="1:27" ht="57.6" x14ac:dyDescent="0.3">
      <c r="A1889" s="1"/>
      <c r="B1889" s="70">
        <v>10275963</v>
      </c>
      <c r="C1889" s="60">
        <v>1168</v>
      </c>
      <c r="D1889" s="61" t="s">
        <v>505</v>
      </c>
      <c r="E1889" s="61" t="s">
        <v>49</v>
      </c>
      <c r="F1889" s="61">
        <v>78640</v>
      </c>
      <c r="G1889" s="62" t="s">
        <v>498</v>
      </c>
      <c r="H1889" s="63">
        <v>29.984575</v>
      </c>
      <c r="I1889" s="64">
        <v>-97.837016666666599</v>
      </c>
      <c r="J1889" s="65" t="s">
        <v>50</v>
      </c>
      <c r="K1889" s="66" t="s">
        <v>51</v>
      </c>
      <c r="L1889" s="62" t="s">
        <v>52</v>
      </c>
      <c r="M1889" s="69"/>
      <c r="N1889" s="65" t="s">
        <v>50</v>
      </c>
      <c r="O1889" s="66" t="s">
        <v>52</v>
      </c>
      <c r="P1889" s="69"/>
      <c r="Q1889" s="55" t="str">
        <f t="shared" si="29"/>
        <v>Non-Lead</v>
      </c>
      <c r="R1889" s="70" t="s">
        <v>51</v>
      </c>
      <c r="S1889" s="70" t="s">
        <v>51</v>
      </c>
      <c r="T1889" s="70"/>
      <c r="U1889" s="71" t="s">
        <v>53</v>
      </c>
      <c r="V1889" s="71" t="s">
        <v>51</v>
      </c>
      <c r="W1889" s="71" t="s">
        <v>51</v>
      </c>
      <c r="X1889" s="71" t="s">
        <v>51</v>
      </c>
      <c r="Y1889" s="72" t="str">
        <f>IF((OR((AND('[1]PWS Information'!$E$10="CWS",U1889="Single Family Residence",Q1889="Lead")),
(AND('[1]PWS Information'!$E$10="CWS",U1889="Multiple Family Residence",'[1]PWS Information'!$E$11="Yes",Q1889="Lead")),
(AND('[1]PWS Information'!$E$10="NTNC",Q1889="Lead")))),"Tier 1",
IF((OR((AND('[1]PWS Information'!$E$10="CWS",U1889="Multiple Family Residence",'[1]PWS Information'!$E$11="No",Q1889="Lead")),
(AND('[1]PWS Information'!$E$10="CWS",U1889="Other",Q1889="Lead")),
(AND('[1]PWS Information'!$E$10="CWS",U1889="Building",Q1889="Lead")))),"Tier 2",
IF((OR((AND('[1]PWS Information'!$E$10="CWS",U1889="Single Family Residence",Q1889="Galvanized Requiring Replacement")),
(AND('[1]PWS Information'!$E$10="CWS",U1889="Single Family Residence",Q1889="Galvanized Requiring Replacement",R1889="Yes")),
(AND('[1]PWS Information'!$E$10="NTNC",Q1889="Galvanized Requiring Replacement")),
(AND('[1]PWS Information'!$E$10="NTNC",U1889="Single Family Residence",R1889="Yes")))),"Tier 3",
IF((OR((AND('[1]PWS Information'!$E$10="CWS",U1889="Single Family Residence",S1889="Yes",Q1889="Non-Lead", J1889="Non-Lead - Copper",L1889="Before 1989")),
(AND('[1]PWS Information'!$E$10="CWS",U1889="Single Family Residence",S1889="Yes",Q1889="Non-Lead", N1889="Non-Lead - Copper",O1889="Before 1989")))),"Tier 4",
IF((OR((AND('[1]PWS Information'!$E$10="NTNC",Q1889="Non-Lead")),
(AND('[1]PWS Information'!$E$10="CWS",Q1889="Non-Lead",S1889="")),
(AND('[1]PWS Information'!$E$10="CWS",Q1889="Non-Lead",S1889="No")),
(AND('[1]PWS Information'!$E$10="CWS",Q1889="Non-Lead",S1889="Don't Know")),
(AND('[1]PWS Information'!$E$10="CWS",Q1889="Non-Lead", J1889="Non-Lead - Copper", S1889="Yes", L1889="Between 1989 and 2014")),
(AND('[1]PWS Information'!$E$10="CWS",Q1889="Non-Lead", J1889="Non-Lead - Copper", S1889="Yes", L1889="After 2014")),
(AND('[1]PWS Information'!$E$10="CWS",Q1889="Non-Lead", J1889="Non-Lead - Copper", S1889="Yes", L1889="Unknown")),
(AND('[1]PWS Information'!$E$10="CWS",Q1889="Non-Lead", N1889="Non-Lead - Copper", S1889="Yes", O1889="Between 1989 and 2014")),
(AND('[1]PWS Information'!$E$10="CWS",Q1889="Non-Lead", N1889="Non-Lead - Copper", S1889="Yes", O1889="After 2014")),
(AND('[1]PWS Information'!$E$10="CWS",Q1889="Non-Lead", N1889="Non-Lead - Copper", S1889="Yes", O1889="Unknown")),
(AND('[1]PWS Information'!$E$10="CWS",Q1889="Unknown")),
(AND('[1]PWS Information'!$E$10="NTNC",Q1889="Unknown")))),"Tier 5",
"")))))</f>
        <v>Tier 5</v>
      </c>
      <c r="Z1889" s="71"/>
      <c r="AA1889" s="71"/>
    </row>
    <row r="1890" spans="1:27" ht="72" x14ac:dyDescent="0.3">
      <c r="A1890" s="17"/>
      <c r="B1890" s="70">
        <v>15870167</v>
      </c>
      <c r="C1890" s="60">
        <v>1169</v>
      </c>
      <c r="D1890" s="61" t="s">
        <v>505</v>
      </c>
      <c r="E1890" s="61" t="s">
        <v>49</v>
      </c>
      <c r="F1890" s="61">
        <v>78640</v>
      </c>
      <c r="G1890" s="62" t="s">
        <v>507</v>
      </c>
      <c r="H1890" s="63">
        <v>29.984288899999999</v>
      </c>
      <c r="I1890" s="64">
        <v>-97.836661111111098</v>
      </c>
      <c r="J1890" s="65" t="s">
        <v>50</v>
      </c>
      <c r="K1890" s="66" t="s">
        <v>51</v>
      </c>
      <c r="L1890" s="62" t="s">
        <v>52</v>
      </c>
      <c r="M1890" s="69"/>
      <c r="N1890" s="65" t="s">
        <v>50</v>
      </c>
      <c r="O1890" s="66" t="s">
        <v>52</v>
      </c>
      <c r="P1890" s="69"/>
      <c r="Q1890" s="55" t="str">
        <f t="shared" si="29"/>
        <v>Non-Lead</v>
      </c>
      <c r="R1890" s="70" t="s">
        <v>51</v>
      </c>
      <c r="S1890" s="70" t="s">
        <v>51</v>
      </c>
      <c r="T1890" s="70"/>
      <c r="U1890" s="71" t="s">
        <v>53</v>
      </c>
      <c r="V1890" s="71" t="s">
        <v>51</v>
      </c>
      <c r="W1890" s="71" t="s">
        <v>51</v>
      </c>
      <c r="X1890" s="71" t="s">
        <v>51</v>
      </c>
      <c r="Y1890" s="72" t="str">
        <f>IF((OR((AND('[1]PWS Information'!$E$10="CWS",U1890="Single Family Residence",Q1890="Lead")),
(AND('[1]PWS Information'!$E$10="CWS",U1890="Multiple Family Residence",'[1]PWS Information'!$E$11="Yes",Q1890="Lead")),
(AND('[1]PWS Information'!$E$10="NTNC",Q1890="Lead")))),"Tier 1",
IF((OR((AND('[1]PWS Information'!$E$10="CWS",U1890="Multiple Family Residence",'[1]PWS Information'!$E$11="No",Q1890="Lead")),
(AND('[1]PWS Information'!$E$10="CWS",U1890="Other",Q1890="Lead")),
(AND('[1]PWS Information'!$E$10="CWS",U1890="Building",Q1890="Lead")))),"Tier 2",
IF((OR((AND('[1]PWS Information'!$E$10="CWS",U1890="Single Family Residence",Q1890="Galvanized Requiring Replacement")),
(AND('[1]PWS Information'!$E$10="CWS",U1890="Single Family Residence",Q1890="Galvanized Requiring Replacement",R1890="Yes")),
(AND('[1]PWS Information'!$E$10="NTNC",Q1890="Galvanized Requiring Replacement")),
(AND('[1]PWS Information'!$E$10="NTNC",U1890="Single Family Residence",R1890="Yes")))),"Tier 3",
IF((OR((AND('[1]PWS Information'!$E$10="CWS",U1890="Single Family Residence",S1890="Yes",Q1890="Non-Lead", J1890="Non-Lead - Copper",L1890="Before 1989")),
(AND('[1]PWS Information'!$E$10="CWS",U1890="Single Family Residence",S1890="Yes",Q1890="Non-Lead", N1890="Non-Lead - Copper",O1890="Before 1989")))),"Tier 4",
IF((OR((AND('[1]PWS Information'!$E$10="NTNC",Q1890="Non-Lead")),
(AND('[1]PWS Information'!$E$10="CWS",Q1890="Non-Lead",S1890="")),
(AND('[1]PWS Information'!$E$10="CWS",Q1890="Non-Lead",S1890="No")),
(AND('[1]PWS Information'!$E$10="CWS",Q1890="Non-Lead",S1890="Don't Know")),
(AND('[1]PWS Information'!$E$10="CWS",Q1890="Non-Lead", J1890="Non-Lead - Copper", S1890="Yes", L1890="Between 1989 and 2014")),
(AND('[1]PWS Information'!$E$10="CWS",Q1890="Non-Lead", J1890="Non-Lead - Copper", S1890="Yes", L1890="After 2014")),
(AND('[1]PWS Information'!$E$10="CWS",Q1890="Non-Lead", J1890="Non-Lead - Copper", S1890="Yes", L1890="Unknown")),
(AND('[1]PWS Information'!$E$10="CWS",Q1890="Non-Lead", N1890="Non-Lead - Copper", S1890="Yes", O1890="Between 1989 and 2014")),
(AND('[1]PWS Information'!$E$10="CWS",Q1890="Non-Lead", N1890="Non-Lead - Copper", S1890="Yes", O1890="After 2014")),
(AND('[1]PWS Information'!$E$10="CWS",Q1890="Non-Lead", N1890="Non-Lead - Copper", S1890="Yes", O1890="Unknown")),
(AND('[1]PWS Information'!$E$10="CWS",Q1890="Unknown")),
(AND('[1]PWS Information'!$E$10="NTNC",Q1890="Unknown")))),"Tier 5",
"")))))</f>
        <v>Tier 5</v>
      </c>
      <c r="Z1890" s="71"/>
      <c r="AA1890" s="71"/>
    </row>
    <row r="1891" spans="1:27" ht="57.6" x14ac:dyDescent="0.3">
      <c r="A1891" s="1"/>
      <c r="B1891" s="70">
        <v>10101115</v>
      </c>
      <c r="C1891" s="60">
        <v>1180</v>
      </c>
      <c r="D1891" s="61" t="s">
        <v>505</v>
      </c>
      <c r="E1891" s="61" t="s">
        <v>49</v>
      </c>
      <c r="F1891" s="61">
        <v>78640</v>
      </c>
      <c r="G1891" s="62" t="s">
        <v>498</v>
      </c>
      <c r="H1891" s="63">
        <v>29.984441700000001</v>
      </c>
      <c r="I1891" s="64">
        <v>-97.837186111111095</v>
      </c>
      <c r="J1891" s="65" t="s">
        <v>50</v>
      </c>
      <c r="K1891" s="66" t="s">
        <v>51</v>
      </c>
      <c r="L1891" s="62" t="s">
        <v>52</v>
      </c>
      <c r="M1891" s="69"/>
      <c r="N1891" s="65" t="s">
        <v>50</v>
      </c>
      <c r="O1891" s="66" t="s">
        <v>52</v>
      </c>
      <c r="P1891" s="69"/>
      <c r="Q1891" s="55" t="str">
        <f t="shared" si="29"/>
        <v>Non-Lead</v>
      </c>
      <c r="R1891" s="70" t="s">
        <v>51</v>
      </c>
      <c r="S1891" s="70" t="s">
        <v>51</v>
      </c>
      <c r="T1891" s="70"/>
      <c r="U1891" s="71" t="s">
        <v>53</v>
      </c>
      <c r="V1891" s="71" t="s">
        <v>51</v>
      </c>
      <c r="W1891" s="71" t="s">
        <v>51</v>
      </c>
      <c r="X1891" s="71" t="s">
        <v>51</v>
      </c>
      <c r="Y1891" s="72" t="str">
        <f>IF((OR((AND('[1]PWS Information'!$E$10="CWS",U1891="Single Family Residence",Q1891="Lead")),
(AND('[1]PWS Information'!$E$10="CWS",U1891="Multiple Family Residence",'[1]PWS Information'!$E$11="Yes",Q1891="Lead")),
(AND('[1]PWS Information'!$E$10="NTNC",Q1891="Lead")))),"Tier 1",
IF((OR((AND('[1]PWS Information'!$E$10="CWS",U1891="Multiple Family Residence",'[1]PWS Information'!$E$11="No",Q1891="Lead")),
(AND('[1]PWS Information'!$E$10="CWS",U1891="Other",Q1891="Lead")),
(AND('[1]PWS Information'!$E$10="CWS",U1891="Building",Q1891="Lead")))),"Tier 2",
IF((OR((AND('[1]PWS Information'!$E$10="CWS",U1891="Single Family Residence",Q1891="Galvanized Requiring Replacement")),
(AND('[1]PWS Information'!$E$10="CWS",U1891="Single Family Residence",Q1891="Galvanized Requiring Replacement",R1891="Yes")),
(AND('[1]PWS Information'!$E$10="NTNC",Q1891="Galvanized Requiring Replacement")),
(AND('[1]PWS Information'!$E$10="NTNC",U1891="Single Family Residence",R1891="Yes")))),"Tier 3",
IF((OR((AND('[1]PWS Information'!$E$10="CWS",U1891="Single Family Residence",S1891="Yes",Q1891="Non-Lead", J1891="Non-Lead - Copper",L1891="Before 1989")),
(AND('[1]PWS Information'!$E$10="CWS",U1891="Single Family Residence",S1891="Yes",Q1891="Non-Lead", N1891="Non-Lead - Copper",O1891="Before 1989")))),"Tier 4",
IF((OR((AND('[1]PWS Information'!$E$10="NTNC",Q1891="Non-Lead")),
(AND('[1]PWS Information'!$E$10="CWS",Q1891="Non-Lead",S1891="")),
(AND('[1]PWS Information'!$E$10="CWS",Q1891="Non-Lead",S1891="No")),
(AND('[1]PWS Information'!$E$10="CWS",Q1891="Non-Lead",S1891="Don't Know")),
(AND('[1]PWS Information'!$E$10="CWS",Q1891="Non-Lead", J1891="Non-Lead - Copper", S1891="Yes", L1891="Between 1989 and 2014")),
(AND('[1]PWS Information'!$E$10="CWS",Q1891="Non-Lead", J1891="Non-Lead - Copper", S1891="Yes", L1891="After 2014")),
(AND('[1]PWS Information'!$E$10="CWS",Q1891="Non-Lead", J1891="Non-Lead - Copper", S1891="Yes", L1891="Unknown")),
(AND('[1]PWS Information'!$E$10="CWS",Q1891="Non-Lead", N1891="Non-Lead - Copper", S1891="Yes", O1891="Between 1989 and 2014")),
(AND('[1]PWS Information'!$E$10="CWS",Q1891="Non-Lead", N1891="Non-Lead - Copper", S1891="Yes", O1891="After 2014")),
(AND('[1]PWS Information'!$E$10="CWS",Q1891="Non-Lead", N1891="Non-Lead - Copper", S1891="Yes", O1891="Unknown")),
(AND('[1]PWS Information'!$E$10="CWS",Q1891="Unknown")),
(AND('[1]PWS Information'!$E$10="NTNC",Q1891="Unknown")))),"Tier 5",
"")))))</f>
        <v>Tier 5</v>
      </c>
      <c r="Z1891" s="71"/>
      <c r="AA1891" s="71"/>
    </row>
    <row r="1892" spans="1:27" ht="57.6" x14ac:dyDescent="0.3">
      <c r="A1892" s="1"/>
      <c r="B1892" s="70">
        <v>12237759</v>
      </c>
      <c r="C1892" s="60">
        <v>1181</v>
      </c>
      <c r="D1892" s="61" t="s">
        <v>505</v>
      </c>
      <c r="E1892" s="61" t="s">
        <v>49</v>
      </c>
      <c r="F1892" s="61">
        <v>78640</v>
      </c>
      <c r="G1892" s="62" t="s">
        <v>498</v>
      </c>
      <c r="H1892" s="63">
        <v>29.98415</v>
      </c>
      <c r="I1892" s="64">
        <v>-97.836786111111095</v>
      </c>
      <c r="J1892" s="65" t="s">
        <v>50</v>
      </c>
      <c r="K1892" s="66" t="s">
        <v>51</v>
      </c>
      <c r="L1892" s="62" t="s">
        <v>52</v>
      </c>
      <c r="M1892" s="69"/>
      <c r="N1892" s="65" t="s">
        <v>50</v>
      </c>
      <c r="O1892" s="66" t="s">
        <v>52</v>
      </c>
      <c r="P1892" s="69"/>
      <c r="Q1892" s="55" t="str">
        <f t="shared" si="29"/>
        <v>Non-Lead</v>
      </c>
      <c r="R1892" s="70" t="s">
        <v>51</v>
      </c>
      <c r="S1892" s="70" t="s">
        <v>51</v>
      </c>
      <c r="T1892" s="70"/>
      <c r="U1892" s="71" t="s">
        <v>53</v>
      </c>
      <c r="V1892" s="71" t="s">
        <v>51</v>
      </c>
      <c r="W1892" s="71" t="s">
        <v>51</v>
      </c>
      <c r="X1892" s="71" t="s">
        <v>51</v>
      </c>
      <c r="Y1892" s="72" t="str">
        <f>IF((OR((AND('[1]PWS Information'!$E$10="CWS",U1892="Single Family Residence",Q1892="Lead")),
(AND('[1]PWS Information'!$E$10="CWS",U1892="Multiple Family Residence",'[1]PWS Information'!$E$11="Yes",Q1892="Lead")),
(AND('[1]PWS Information'!$E$10="NTNC",Q1892="Lead")))),"Tier 1",
IF((OR((AND('[1]PWS Information'!$E$10="CWS",U1892="Multiple Family Residence",'[1]PWS Information'!$E$11="No",Q1892="Lead")),
(AND('[1]PWS Information'!$E$10="CWS",U1892="Other",Q1892="Lead")),
(AND('[1]PWS Information'!$E$10="CWS",U1892="Building",Q1892="Lead")))),"Tier 2",
IF((OR((AND('[1]PWS Information'!$E$10="CWS",U1892="Single Family Residence",Q1892="Galvanized Requiring Replacement")),
(AND('[1]PWS Information'!$E$10="CWS",U1892="Single Family Residence",Q1892="Galvanized Requiring Replacement",R1892="Yes")),
(AND('[1]PWS Information'!$E$10="NTNC",Q1892="Galvanized Requiring Replacement")),
(AND('[1]PWS Information'!$E$10="NTNC",U1892="Single Family Residence",R1892="Yes")))),"Tier 3",
IF((OR((AND('[1]PWS Information'!$E$10="CWS",U1892="Single Family Residence",S1892="Yes",Q1892="Non-Lead", J1892="Non-Lead - Copper",L1892="Before 1989")),
(AND('[1]PWS Information'!$E$10="CWS",U1892="Single Family Residence",S1892="Yes",Q1892="Non-Lead", N1892="Non-Lead - Copper",O1892="Before 1989")))),"Tier 4",
IF((OR((AND('[1]PWS Information'!$E$10="NTNC",Q1892="Non-Lead")),
(AND('[1]PWS Information'!$E$10="CWS",Q1892="Non-Lead",S1892="")),
(AND('[1]PWS Information'!$E$10="CWS",Q1892="Non-Lead",S1892="No")),
(AND('[1]PWS Information'!$E$10="CWS",Q1892="Non-Lead",S1892="Don't Know")),
(AND('[1]PWS Information'!$E$10="CWS",Q1892="Non-Lead", J1892="Non-Lead - Copper", S1892="Yes", L1892="Between 1989 and 2014")),
(AND('[1]PWS Information'!$E$10="CWS",Q1892="Non-Lead", J1892="Non-Lead - Copper", S1892="Yes", L1892="After 2014")),
(AND('[1]PWS Information'!$E$10="CWS",Q1892="Non-Lead", J1892="Non-Lead - Copper", S1892="Yes", L1892="Unknown")),
(AND('[1]PWS Information'!$E$10="CWS",Q1892="Non-Lead", N1892="Non-Lead - Copper", S1892="Yes", O1892="Between 1989 and 2014")),
(AND('[1]PWS Information'!$E$10="CWS",Q1892="Non-Lead", N1892="Non-Lead - Copper", S1892="Yes", O1892="After 2014")),
(AND('[1]PWS Information'!$E$10="CWS",Q1892="Non-Lead", N1892="Non-Lead - Copper", S1892="Yes", O1892="Unknown")),
(AND('[1]PWS Information'!$E$10="CWS",Q1892="Unknown")),
(AND('[1]PWS Information'!$E$10="NTNC",Q1892="Unknown")))),"Tier 5",
"")))))</f>
        <v>Tier 5</v>
      </c>
      <c r="Z1892" s="71"/>
      <c r="AA1892" s="71"/>
    </row>
    <row r="1893" spans="1:27" ht="57.6" x14ac:dyDescent="0.3">
      <c r="A1893" s="1"/>
      <c r="B1893" s="70">
        <v>10283978</v>
      </c>
      <c r="C1893" s="60">
        <v>1192</v>
      </c>
      <c r="D1893" s="61" t="s">
        <v>505</v>
      </c>
      <c r="E1893" s="61" t="s">
        <v>49</v>
      </c>
      <c r="F1893" s="61">
        <v>78640</v>
      </c>
      <c r="G1893" s="62" t="s">
        <v>498</v>
      </c>
      <c r="H1893" s="63">
        <v>29.984347199999998</v>
      </c>
      <c r="I1893" s="64">
        <v>-97.837291666666601</v>
      </c>
      <c r="J1893" s="65" t="s">
        <v>50</v>
      </c>
      <c r="K1893" s="66" t="s">
        <v>51</v>
      </c>
      <c r="L1893" s="62" t="s">
        <v>52</v>
      </c>
      <c r="M1893" s="69"/>
      <c r="N1893" s="65" t="s">
        <v>50</v>
      </c>
      <c r="O1893" s="66" t="s">
        <v>52</v>
      </c>
      <c r="P1893" s="69"/>
      <c r="Q1893" s="55" t="str">
        <f t="shared" si="29"/>
        <v>Non-Lead</v>
      </c>
      <c r="R1893" s="70" t="s">
        <v>51</v>
      </c>
      <c r="S1893" s="70" t="s">
        <v>51</v>
      </c>
      <c r="T1893" s="70"/>
      <c r="U1893" s="71" t="s">
        <v>53</v>
      </c>
      <c r="V1893" s="71" t="s">
        <v>51</v>
      </c>
      <c r="W1893" s="71" t="s">
        <v>51</v>
      </c>
      <c r="X1893" s="71" t="s">
        <v>51</v>
      </c>
      <c r="Y1893" s="72" t="str">
        <f>IF((OR((AND('[1]PWS Information'!$E$10="CWS",U1893="Single Family Residence",Q1893="Lead")),
(AND('[1]PWS Information'!$E$10="CWS",U1893="Multiple Family Residence",'[1]PWS Information'!$E$11="Yes",Q1893="Lead")),
(AND('[1]PWS Information'!$E$10="NTNC",Q1893="Lead")))),"Tier 1",
IF((OR((AND('[1]PWS Information'!$E$10="CWS",U1893="Multiple Family Residence",'[1]PWS Information'!$E$11="No",Q1893="Lead")),
(AND('[1]PWS Information'!$E$10="CWS",U1893="Other",Q1893="Lead")),
(AND('[1]PWS Information'!$E$10="CWS",U1893="Building",Q1893="Lead")))),"Tier 2",
IF((OR((AND('[1]PWS Information'!$E$10="CWS",U1893="Single Family Residence",Q1893="Galvanized Requiring Replacement")),
(AND('[1]PWS Information'!$E$10="CWS",U1893="Single Family Residence",Q1893="Galvanized Requiring Replacement",R1893="Yes")),
(AND('[1]PWS Information'!$E$10="NTNC",Q1893="Galvanized Requiring Replacement")),
(AND('[1]PWS Information'!$E$10="NTNC",U1893="Single Family Residence",R1893="Yes")))),"Tier 3",
IF((OR((AND('[1]PWS Information'!$E$10="CWS",U1893="Single Family Residence",S1893="Yes",Q1893="Non-Lead", J1893="Non-Lead - Copper",L1893="Before 1989")),
(AND('[1]PWS Information'!$E$10="CWS",U1893="Single Family Residence",S1893="Yes",Q1893="Non-Lead", N1893="Non-Lead - Copper",O1893="Before 1989")))),"Tier 4",
IF((OR((AND('[1]PWS Information'!$E$10="NTNC",Q1893="Non-Lead")),
(AND('[1]PWS Information'!$E$10="CWS",Q1893="Non-Lead",S1893="")),
(AND('[1]PWS Information'!$E$10="CWS",Q1893="Non-Lead",S1893="No")),
(AND('[1]PWS Information'!$E$10="CWS",Q1893="Non-Lead",S1893="Don't Know")),
(AND('[1]PWS Information'!$E$10="CWS",Q1893="Non-Lead", J1893="Non-Lead - Copper", S1893="Yes", L1893="Between 1989 and 2014")),
(AND('[1]PWS Information'!$E$10="CWS",Q1893="Non-Lead", J1893="Non-Lead - Copper", S1893="Yes", L1893="After 2014")),
(AND('[1]PWS Information'!$E$10="CWS",Q1893="Non-Lead", J1893="Non-Lead - Copper", S1893="Yes", L1893="Unknown")),
(AND('[1]PWS Information'!$E$10="CWS",Q1893="Non-Lead", N1893="Non-Lead - Copper", S1893="Yes", O1893="Between 1989 and 2014")),
(AND('[1]PWS Information'!$E$10="CWS",Q1893="Non-Lead", N1893="Non-Lead - Copper", S1893="Yes", O1893="After 2014")),
(AND('[1]PWS Information'!$E$10="CWS",Q1893="Non-Lead", N1893="Non-Lead - Copper", S1893="Yes", O1893="Unknown")),
(AND('[1]PWS Information'!$E$10="CWS",Q1893="Unknown")),
(AND('[1]PWS Information'!$E$10="NTNC",Q1893="Unknown")))),"Tier 5",
"")))))</f>
        <v>Tier 5</v>
      </c>
      <c r="Z1893" s="71"/>
      <c r="AA1893" s="71"/>
    </row>
    <row r="1894" spans="1:27" ht="57.6" x14ac:dyDescent="0.3">
      <c r="A1894" s="17"/>
      <c r="B1894" s="70">
        <v>16220053</v>
      </c>
      <c r="C1894" s="60">
        <v>1193</v>
      </c>
      <c r="D1894" s="61" t="s">
        <v>505</v>
      </c>
      <c r="E1894" s="61" t="s">
        <v>49</v>
      </c>
      <c r="F1894" s="61">
        <v>78640</v>
      </c>
      <c r="G1894" s="62" t="s">
        <v>498</v>
      </c>
      <c r="H1894" s="63">
        <v>29.984047199999999</v>
      </c>
      <c r="I1894" s="64">
        <v>-97.8369361111111</v>
      </c>
      <c r="J1894" s="65" t="s">
        <v>50</v>
      </c>
      <c r="K1894" s="66" t="s">
        <v>51</v>
      </c>
      <c r="L1894" s="62" t="s">
        <v>52</v>
      </c>
      <c r="M1894" s="69"/>
      <c r="N1894" s="65" t="s">
        <v>50</v>
      </c>
      <c r="O1894" s="66" t="s">
        <v>52</v>
      </c>
      <c r="P1894" s="69"/>
      <c r="Q1894" s="55" t="str">
        <f t="shared" si="29"/>
        <v>Non-Lead</v>
      </c>
      <c r="R1894" s="70" t="s">
        <v>51</v>
      </c>
      <c r="S1894" s="70" t="s">
        <v>51</v>
      </c>
      <c r="T1894" s="70"/>
      <c r="U1894" s="71" t="s">
        <v>53</v>
      </c>
      <c r="V1894" s="71" t="s">
        <v>51</v>
      </c>
      <c r="W1894" s="71" t="s">
        <v>51</v>
      </c>
      <c r="X1894" s="71" t="s">
        <v>51</v>
      </c>
      <c r="Y1894" s="72" t="str">
        <f>IF((OR((AND('[1]PWS Information'!$E$10="CWS",U1894="Single Family Residence",Q1894="Lead")),
(AND('[1]PWS Information'!$E$10="CWS",U1894="Multiple Family Residence",'[1]PWS Information'!$E$11="Yes",Q1894="Lead")),
(AND('[1]PWS Information'!$E$10="NTNC",Q1894="Lead")))),"Tier 1",
IF((OR((AND('[1]PWS Information'!$E$10="CWS",U1894="Multiple Family Residence",'[1]PWS Information'!$E$11="No",Q1894="Lead")),
(AND('[1]PWS Information'!$E$10="CWS",U1894="Other",Q1894="Lead")),
(AND('[1]PWS Information'!$E$10="CWS",U1894="Building",Q1894="Lead")))),"Tier 2",
IF((OR((AND('[1]PWS Information'!$E$10="CWS",U1894="Single Family Residence",Q1894="Galvanized Requiring Replacement")),
(AND('[1]PWS Information'!$E$10="CWS",U1894="Single Family Residence",Q1894="Galvanized Requiring Replacement",R1894="Yes")),
(AND('[1]PWS Information'!$E$10="NTNC",Q1894="Galvanized Requiring Replacement")),
(AND('[1]PWS Information'!$E$10="NTNC",U1894="Single Family Residence",R1894="Yes")))),"Tier 3",
IF((OR((AND('[1]PWS Information'!$E$10="CWS",U1894="Single Family Residence",S1894="Yes",Q1894="Non-Lead", J1894="Non-Lead - Copper",L1894="Before 1989")),
(AND('[1]PWS Information'!$E$10="CWS",U1894="Single Family Residence",S1894="Yes",Q1894="Non-Lead", N1894="Non-Lead - Copper",O1894="Before 1989")))),"Tier 4",
IF((OR((AND('[1]PWS Information'!$E$10="NTNC",Q1894="Non-Lead")),
(AND('[1]PWS Information'!$E$10="CWS",Q1894="Non-Lead",S1894="")),
(AND('[1]PWS Information'!$E$10="CWS",Q1894="Non-Lead",S1894="No")),
(AND('[1]PWS Information'!$E$10="CWS",Q1894="Non-Lead",S1894="Don't Know")),
(AND('[1]PWS Information'!$E$10="CWS",Q1894="Non-Lead", J1894="Non-Lead - Copper", S1894="Yes", L1894="Between 1989 and 2014")),
(AND('[1]PWS Information'!$E$10="CWS",Q1894="Non-Lead", J1894="Non-Lead - Copper", S1894="Yes", L1894="After 2014")),
(AND('[1]PWS Information'!$E$10="CWS",Q1894="Non-Lead", J1894="Non-Lead - Copper", S1894="Yes", L1894="Unknown")),
(AND('[1]PWS Information'!$E$10="CWS",Q1894="Non-Lead", N1894="Non-Lead - Copper", S1894="Yes", O1894="Between 1989 and 2014")),
(AND('[1]PWS Information'!$E$10="CWS",Q1894="Non-Lead", N1894="Non-Lead - Copper", S1894="Yes", O1894="After 2014")),
(AND('[1]PWS Information'!$E$10="CWS",Q1894="Non-Lead", N1894="Non-Lead - Copper", S1894="Yes", O1894="Unknown")),
(AND('[1]PWS Information'!$E$10="CWS",Q1894="Unknown")),
(AND('[1]PWS Information'!$E$10="NTNC",Q1894="Unknown")))),"Tier 5",
"")))))</f>
        <v>Tier 5</v>
      </c>
      <c r="Z1894" s="71"/>
      <c r="AA1894" s="71"/>
    </row>
    <row r="1895" spans="1:27" ht="57.6" x14ac:dyDescent="0.3">
      <c r="A1895" s="1"/>
      <c r="B1895" s="70">
        <v>9304164</v>
      </c>
      <c r="C1895" s="60">
        <v>1204</v>
      </c>
      <c r="D1895" s="61" t="s">
        <v>505</v>
      </c>
      <c r="E1895" s="61" t="s">
        <v>49</v>
      </c>
      <c r="F1895" s="61">
        <v>78640</v>
      </c>
      <c r="G1895" s="62" t="s">
        <v>498</v>
      </c>
      <c r="H1895" s="63">
        <v>29.984255600000001</v>
      </c>
      <c r="I1895" s="64">
        <v>-97.837433333333294</v>
      </c>
      <c r="J1895" s="65" t="s">
        <v>50</v>
      </c>
      <c r="K1895" s="66" t="s">
        <v>51</v>
      </c>
      <c r="L1895" s="62" t="s">
        <v>52</v>
      </c>
      <c r="M1895" s="69"/>
      <c r="N1895" s="65" t="s">
        <v>50</v>
      </c>
      <c r="O1895" s="66" t="s">
        <v>52</v>
      </c>
      <c r="P1895" s="69"/>
      <c r="Q1895" s="55" t="str">
        <f t="shared" si="29"/>
        <v>Non-Lead</v>
      </c>
      <c r="R1895" s="70" t="s">
        <v>51</v>
      </c>
      <c r="S1895" s="70" t="s">
        <v>51</v>
      </c>
      <c r="T1895" s="70"/>
      <c r="U1895" s="71" t="s">
        <v>53</v>
      </c>
      <c r="V1895" s="71" t="s">
        <v>51</v>
      </c>
      <c r="W1895" s="71" t="s">
        <v>51</v>
      </c>
      <c r="X1895" s="71" t="s">
        <v>51</v>
      </c>
      <c r="Y1895" s="72" t="str">
        <f>IF((OR((AND('[1]PWS Information'!$E$10="CWS",U1895="Single Family Residence",Q1895="Lead")),
(AND('[1]PWS Information'!$E$10="CWS",U1895="Multiple Family Residence",'[1]PWS Information'!$E$11="Yes",Q1895="Lead")),
(AND('[1]PWS Information'!$E$10="NTNC",Q1895="Lead")))),"Tier 1",
IF((OR((AND('[1]PWS Information'!$E$10="CWS",U1895="Multiple Family Residence",'[1]PWS Information'!$E$11="No",Q1895="Lead")),
(AND('[1]PWS Information'!$E$10="CWS",U1895="Other",Q1895="Lead")),
(AND('[1]PWS Information'!$E$10="CWS",U1895="Building",Q1895="Lead")))),"Tier 2",
IF((OR((AND('[1]PWS Information'!$E$10="CWS",U1895="Single Family Residence",Q1895="Galvanized Requiring Replacement")),
(AND('[1]PWS Information'!$E$10="CWS",U1895="Single Family Residence",Q1895="Galvanized Requiring Replacement",R1895="Yes")),
(AND('[1]PWS Information'!$E$10="NTNC",Q1895="Galvanized Requiring Replacement")),
(AND('[1]PWS Information'!$E$10="NTNC",U1895="Single Family Residence",R1895="Yes")))),"Tier 3",
IF((OR((AND('[1]PWS Information'!$E$10="CWS",U1895="Single Family Residence",S1895="Yes",Q1895="Non-Lead", J1895="Non-Lead - Copper",L1895="Before 1989")),
(AND('[1]PWS Information'!$E$10="CWS",U1895="Single Family Residence",S1895="Yes",Q1895="Non-Lead", N1895="Non-Lead - Copper",O1895="Before 1989")))),"Tier 4",
IF((OR((AND('[1]PWS Information'!$E$10="NTNC",Q1895="Non-Lead")),
(AND('[1]PWS Information'!$E$10="CWS",Q1895="Non-Lead",S1895="")),
(AND('[1]PWS Information'!$E$10="CWS",Q1895="Non-Lead",S1895="No")),
(AND('[1]PWS Information'!$E$10="CWS",Q1895="Non-Lead",S1895="Don't Know")),
(AND('[1]PWS Information'!$E$10="CWS",Q1895="Non-Lead", J1895="Non-Lead - Copper", S1895="Yes", L1895="Between 1989 and 2014")),
(AND('[1]PWS Information'!$E$10="CWS",Q1895="Non-Lead", J1895="Non-Lead - Copper", S1895="Yes", L1895="After 2014")),
(AND('[1]PWS Information'!$E$10="CWS",Q1895="Non-Lead", J1895="Non-Lead - Copper", S1895="Yes", L1895="Unknown")),
(AND('[1]PWS Information'!$E$10="CWS",Q1895="Non-Lead", N1895="Non-Lead - Copper", S1895="Yes", O1895="Between 1989 and 2014")),
(AND('[1]PWS Information'!$E$10="CWS",Q1895="Non-Lead", N1895="Non-Lead - Copper", S1895="Yes", O1895="After 2014")),
(AND('[1]PWS Information'!$E$10="CWS",Q1895="Non-Lead", N1895="Non-Lead - Copper", S1895="Yes", O1895="Unknown")),
(AND('[1]PWS Information'!$E$10="CWS",Q1895="Unknown")),
(AND('[1]PWS Information'!$E$10="NTNC",Q1895="Unknown")))),"Tier 5",
"")))))</f>
        <v>Tier 5</v>
      </c>
      <c r="Z1895" s="71"/>
      <c r="AA1895" s="71"/>
    </row>
    <row r="1896" spans="1:27" ht="57.6" x14ac:dyDescent="0.3">
      <c r="A1896" s="1"/>
      <c r="B1896" s="70">
        <v>12503887</v>
      </c>
      <c r="C1896" s="60">
        <v>1205</v>
      </c>
      <c r="D1896" s="61" t="s">
        <v>505</v>
      </c>
      <c r="E1896" s="61" t="s">
        <v>49</v>
      </c>
      <c r="F1896" s="61">
        <v>78640</v>
      </c>
      <c r="G1896" s="62" t="s">
        <v>498</v>
      </c>
      <c r="H1896" s="63">
        <v>29.983919400000001</v>
      </c>
      <c r="I1896" s="64">
        <v>-97.837024999999997</v>
      </c>
      <c r="J1896" s="65" t="s">
        <v>50</v>
      </c>
      <c r="K1896" s="66" t="s">
        <v>51</v>
      </c>
      <c r="L1896" s="62" t="s">
        <v>52</v>
      </c>
      <c r="M1896" s="69"/>
      <c r="N1896" s="65" t="s">
        <v>50</v>
      </c>
      <c r="O1896" s="66" t="s">
        <v>52</v>
      </c>
      <c r="P1896" s="69"/>
      <c r="Q1896" s="55" t="str">
        <f t="shared" si="29"/>
        <v>Non-Lead</v>
      </c>
      <c r="R1896" s="70" t="s">
        <v>51</v>
      </c>
      <c r="S1896" s="70" t="s">
        <v>51</v>
      </c>
      <c r="T1896" s="70"/>
      <c r="U1896" s="71" t="s">
        <v>53</v>
      </c>
      <c r="V1896" s="71" t="s">
        <v>51</v>
      </c>
      <c r="W1896" s="71" t="s">
        <v>51</v>
      </c>
      <c r="X1896" s="71" t="s">
        <v>51</v>
      </c>
      <c r="Y1896" s="72" t="str">
        <f>IF((OR((AND('[1]PWS Information'!$E$10="CWS",U1896="Single Family Residence",Q1896="Lead")),
(AND('[1]PWS Information'!$E$10="CWS",U1896="Multiple Family Residence",'[1]PWS Information'!$E$11="Yes",Q1896="Lead")),
(AND('[1]PWS Information'!$E$10="NTNC",Q1896="Lead")))),"Tier 1",
IF((OR((AND('[1]PWS Information'!$E$10="CWS",U1896="Multiple Family Residence",'[1]PWS Information'!$E$11="No",Q1896="Lead")),
(AND('[1]PWS Information'!$E$10="CWS",U1896="Other",Q1896="Lead")),
(AND('[1]PWS Information'!$E$10="CWS",U1896="Building",Q1896="Lead")))),"Tier 2",
IF((OR((AND('[1]PWS Information'!$E$10="CWS",U1896="Single Family Residence",Q1896="Galvanized Requiring Replacement")),
(AND('[1]PWS Information'!$E$10="CWS",U1896="Single Family Residence",Q1896="Galvanized Requiring Replacement",R1896="Yes")),
(AND('[1]PWS Information'!$E$10="NTNC",Q1896="Galvanized Requiring Replacement")),
(AND('[1]PWS Information'!$E$10="NTNC",U1896="Single Family Residence",R1896="Yes")))),"Tier 3",
IF((OR((AND('[1]PWS Information'!$E$10="CWS",U1896="Single Family Residence",S1896="Yes",Q1896="Non-Lead", J1896="Non-Lead - Copper",L1896="Before 1989")),
(AND('[1]PWS Information'!$E$10="CWS",U1896="Single Family Residence",S1896="Yes",Q1896="Non-Lead", N1896="Non-Lead - Copper",O1896="Before 1989")))),"Tier 4",
IF((OR((AND('[1]PWS Information'!$E$10="NTNC",Q1896="Non-Lead")),
(AND('[1]PWS Information'!$E$10="CWS",Q1896="Non-Lead",S1896="")),
(AND('[1]PWS Information'!$E$10="CWS",Q1896="Non-Lead",S1896="No")),
(AND('[1]PWS Information'!$E$10="CWS",Q1896="Non-Lead",S1896="Don't Know")),
(AND('[1]PWS Information'!$E$10="CWS",Q1896="Non-Lead", J1896="Non-Lead - Copper", S1896="Yes", L1896="Between 1989 and 2014")),
(AND('[1]PWS Information'!$E$10="CWS",Q1896="Non-Lead", J1896="Non-Lead - Copper", S1896="Yes", L1896="After 2014")),
(AND('[1]PWS Information'!$E$10="CWS",Q1896="Non-Lead", J1896="Non-Lead - Copper", S1896="Yes", L1896="Unknown")),
(AND('[1]PWS Information'!$E$10="CWS",Q1896="Non-Lead", N1896="Non-Lead - Copper", S1896="Yes", O1896="Between 1989 and 2014")),
(AND('[1]PWS Information'!$E$10="CWS",Q1896="Non-Lead", N1896="Non-Lead - Copper", S1896="Yes", O1896="After 2014")),
(AND('[1]PWS Information'!$E$10="CWS",Q1896="Non-Lead", N1896="Non-Lead - Copper", S1896="Yes", O1896="Unknown")),
(AND('[1]PWS Information'!$E$10="CWS",Q1896="Unknown")),
(AND('[1]PWS Information'!$E$10="NTNC",Q1896="Unknown")))),"Tier 5",
"")))))</f>
        <v>Tier 5</v>
      </c>
      <c r="Z1896" s="71"/>
      <c r="AA1896" s="71"/>
    </row>
    <row r="1897" spans="1:27" ht="57.6" x14ac:dyDescent="0.3">
      <c r="A1897" s="1"/>
      <c r="B1897" s="70">
        <v>860100</v>
      </c>
      <c r="C1897" s="60">
        <v>1216</v>
      </c>
      <c r="D1897" s="61" t="s">
        <v>505</v>
      </c>
      <c r="E1897" s="61" t="s">
        <v>49</v>
      </c>
      <c r="F1897" s="61">
        <v>78640</v>
      </c>
      <c r="G1897" s="62" t="s">
        <v>498</v>
      </c>
      <c r="H1897" s="63">
        <v>29.984102799999999</v>
      </c>
      <c r="I1897" s="64">
        <v>-97.837530555555503</v>
      </c>
      <c r="J1897" s="65" t="s">
        <v>50</v>
      </c>
      <c r="K1897" s="66" t="s">
        <v>51</v>
      </c>
      <c r="L1897" s="62" t="s">
        <v>52</v>
      </c>
      <c r="M1897" s="69"/>
      <c r="N1897" s="65" t="s">
        <v>50</v>
      </c>
      <c r="O1897" s="66" t="s">
        <v>52</v>
      </c>
      <c r="P1897" s="69"/>
      <c r="Q1897" s="55" t="str">
        <f t="shared" si="29"/>
        <v>Non-Lead</v>
      </c>
      <c r="R1897" s="70" t="s">
        <v>51</v>
      </c>
      <c r="S1897" s="70" t="s">
        <v>51</v>
      </c>
      <c r="T1897" s="70"/>
      <c r="U1897" s="71" t="s">
        <v>53</v>
      </c>
      <c r="V1897" s="71" t="s">
        <v>51</v>
      </c>
      <c r="W1897" s="71" t="s">
        <v>51</v>
      </c>
      <c r="X1897" s="71" t="s">
        <v>51</v>
      </c>
      <c r="Y1897" s="72" t="str">
        <f>IF((OR((AND('[1]PWS Information'!$E$10="CWS",U1897="Single Family Residence",Q1897="Lead")),
(AND('[1]PWS Information'!$E$10="CWS",U1897="Multiple Family Residence",'[1]PWS Information'!$E$11="Yes",Q1897="Lead")),
(AND('[1]PWS Information'!$E$10="NTNC",Q1897="Lead")))),"Tier 1",
IF((OR((AND('[1]PWS Information'!$E$10="CWS",U1897="Multiple Family Residence",'[1]PWS Information'!$E$11="No",Q1897="Lead")),
(AND('[1]PWS Information'!$E$10="CWS",U1897="Other",Q1897="Lead")),
(AND('[1]PWS Information'!$E$10="CWS",U1897="Building",Q1897="Lead")))),"Tier 2",
IF((OR((AND('[1]PWS Information'!$E$10="CWS",U1897="Single Family Residence",Q1897="Galvanized Requiring Replacement")),
(AND('[1]PWS Information'!$E$10="CWS",U1897="Single Family Residence",Q1897="Galvanized Requiring Replacement",R1897="Yes")),
(AND('[1]PWS Information'!$E$10="NTNC",Q1897="Galvanized Requiring Replacement")),
(AND('[1]PWS Information'!$E$10="NTNC",U1897="Single Family Residence",R1897="Yes")))),"Tier 3",
IF((OR((AND('[1]PWS Information'!$E$10="CWS",U1897="Single Family Residence",S1897="Yes",Q1897="Non-Lead", J1897="Non-Lead - Copper",L1897="Before 1989")),
(AND('[1]PWS Information'!$E$10="CWS",U1897="Single Family Residence",S1897="Yes",Q1897="Non-Lead", N1897="Non-Lead - Copper",O1897="Before 1989")))),"Tier 4",
IF((OR((AND('[1]PWS Information'!$E$10="NTNC",Q1897="Non-Lead")),
(AND('[1]PWS Information'!$E$10="CWS",Q1897="Non-Lead",S1897="")),
(AND('[1]PWS Information'!$E$10="CWS",Q1897="Non-Lead",S1897="No")),
(AND('[1]PWS Information'!$E$10="CWS",Q1897="Non-Lead",S1897="Don't Know")),
(AND('[1]PWS Information'!$E$10="CWS",Q1897="Non-Lead", J1897="Non-Lead - Copper", S1897="Yes", L1897="Between 1989 and 2014")),
(AND('[1]PWS Information'!$E$10="CWS",Q1897="Non-Lead", J1897="Non-Lead - Copper", S1897="Yes", L1897="After 2014")),
(AND('[1]PWS Information'!$E$10="CWS",Q1897="Non-Lead", J1897="Non-Lead - Copper", S1897="Yes", L1897="Unknown")),
(AND('[1]PWS Information'!$E$10="CWS",Q1897="Non-Lead", N1897="Non-Lead - Copper", S1897="Yes", O1897="Between 1989 and 2014")),
(AND('[1]PWS Information'!$E$10="CWS",Q1897="Non-Lead", N1897="Non-Lead - Copper", S1897="Yes", O1897="After 2014")),
(AND('[1]PWS Information'!$E$10="CWS",Q1897="Non-Lead", N1897="Non-Lead - Copper", S1897="Yes", O1897="Unknown")),
(AND('[1]PWS Information'!$E$10="CWS",Q1897="Unknown")),
(AND('[1]PWS Information'!$E$10="NTNC",Q1897="Unknown")))),"Tier 5",
"")))))</f>
        <v>Tier 5</v>
      </c>
      <c r="Z1897" s="71"/>
      <c r="AA1897" s="71"/>
    </row>
    <row r="1898" spans="1:27" ht="57.6" x14ac:dyDescent="0.3">
      <c r="A1898" s="17"/>
      <c r="B1898" s="70">
        <v>703722</v>
      </c>
      <c r="C1898" s="60">
        <v>1217</v>
      </c>
      <c r="D1898" s="61" t="s">
        <v>505</v>
      </c>
      <c r="E1898" s="61" t="s">
        <v>49</v>
      </c>
      <c r="F1898" s="61">
        <v>78640</v>
      </c>
      <c r="G1898" s="62" t="s">
        <v>498</v>
      </c>
      <c r="H1898" s="63">
        <v>29.983799999999999</v>
      </c>
      <c r="I1898" s="64">
        <v>-97.837175000000002</v>
      </c>
      <c r="J1898" s="65" t="s">
        <v>50</v>
      </c>
      <c r="K1898" s="66" t="s">
        <v>51</v>
      </c>
      <c r="L1898" s="62" t="s">
        <v>52</v>
      </c>
      <c r="M1898" s="69"/>
      <c r="N1898" s="65" t="s">
        <v>50</v>
      </c>
      <c r="O1898" s="66" t="s">
        <v>52</v>
      </c>
      <c r="P1898" s="69"/>
      <c r="Q1898" s="55" t="str">
        <f t="shared" si="29"/>
        <v>Non-Lead</v>
      </c>
      <c r="R1898" s="70" t="s">
        <v>51</v>
      </c>
      <c r="S1898" s="70" t="s">
        <v>51</v>
      </c>
      <c r="T1898" s="70"/>
      <c r="U1898" s="71" t="s">
        <v>53</v>
      </c>
      <c r="V1898" s="71" t="s">
        <v>51</v>
      </c>
      <c r="W1898" s="71" t="s">
        <v>51</v>
      </c>
      <c r="X1898" s="71" t="s">
        <v>51</v>
      </c>
      <c r="Y1898" s="72" t="str">
        <f>IF((OR((AND('[1]PWS Information'!$E$10="CWS",U1898="Single Family Residence",Q1898="Lead")),
(AND('[1]PWS Information'!$E$10="CWS",U1898="Multiple Family Residence",'[1]PWS Information'!$E$11="Yes",Q1898="Lead")),
(AND('[1]PWS Information'!$E$10="NTNC",Q1898="Lead")))),"Tier 1",
IF((OR((AND('[1]PWS Information'!$E$10="CWS",U1898="Multiple Family Residence",'[1]PWS Information'!$E$11="No",Q1898="Lead")),
(AND('[1]PWS Information'!$E$10="CWS",U1898="Other",Q1898="Lead")),
(AND('[1]PWS Information'!$E$10="CWS",U1898="Building",Q1898="Lead")))),"Tier 2",
IF((OR((AND('[1]PWS Information'!$E$10="CWS",U1898="Single Family Residence",Q1898="Galvanized Requiring Replacement")),
(AND('[1]PWS Information'!$E$10="CWS",U1898="Single Family Residence",Q1898="Galvanized Requiring Replacement",R1898="Yes")),
(AND('[1]PWS Information'!$E$10="NTNC",Q1898="Galvanized Requiring Replacement")),
(AND('[1]PWS Information'!$E$10="NTNC",U1898="Single Family Residence",R1898="Yes")))),"Tier 3",
IF((OR((AND('[1]PWS Information'!$E$10="CWS",U1898="Single Family Residence",S1898="Yes",Q1898="Non-Lead", J1898="Non-Lead - Copper",L1898="Before 1989")),
(AND('[1]PWS Information'!$E$10="CWS",U1898="Single Family Residence",S1898="Yes",Q1898="Non-Lead", N1898="Non-Lead - Copper",O1898="Before 1989")))),"Tier 4",
IF((OR((AND('[1]PWS Information'!$E$10="NTNC",Q1898="Non-Lead")),
(AND('[1]PWS Information'!$E$10="CWS",Q1898="Non-Lead",S1898="")),
(AND('[1]PWS Information'!$E$10="CWS",Q1898="Non-Lead",S1898="No")),
(AND('[1]PWS Information'!$E$10="CWS",Q1898="Non-Lead",S1898="Don't Know")),
(AND('[1]PWS Information'!$E$10="CWS",Q1898="Non-Lead", J1898="Non-Lead - Copper", S1898="Yes", L1898="Between 1989 and 2014")),
(AND('[1]PWS Information'!$E$10="CWS",Q1898="Non-Lead", J1898="Non-Lead - Copper", S1898="Yes", L1898="After 2014")),
(AND('[1]PWS Information'!$E$10="CWS",Q1898="Non-Lead", J1898="Non-Lead - Copper", S1898="Yes", L1898="Unknown")),
(AND('[1]PWS Information'!$E$10="CWS",Q1898="Non-Lead", N1898="Non-Lead - Copper", S1898="Yes", O1898="Between 1989 and 2014")),
(AND('[1]PWS Information'!$E$10="CWS",Q1898="Non-Lead", N1898="Non-Lead - Copper", S1898="Yes", O1898="After 2014")),
(AND('[1]PWS Information'!$E$10="CWS",Q1898="Non-Lead", N1898="Non-Lead - Copper", S1898="Yes", O1898="Unknown")),
(AND('[1]PWS Information'!$E$10="CWS",Q1898="Unknown")),
(AND('[1]PWS Information'!$E$10="NTNC",Q1898="Unknown")))),"Tier 5",
"")))))</f>
        <v>Tier 5</v>
      </c>
      <c r="Z1898" s="71"/>
      <c r="AA1898" s="71"/>
    </row>
    <row r="1899" spans="1:27" ht="57.6" x14ac:dyDescent="0.3">
      <c r="A1899" s="1"/>
      <c r="B1899" s="70">
        <v>9305609</v>
      </c>
      <c r="C1899" s="60">
        <v>1228</v>
      </c>
      <c r="D1899" s="61" t="s">
        <v>505</v>
      </c>
      <c r="E1899" s="61" t="s">
        <v>49</v>
      </c>
      <c r="F1899" s="61">
        <v>78640</v>
      </c>
      <c r="G1899" s="62" t="s">
        <v>498</v>
      </c>
      <c r="H1899" s="63">
        <v>29.9839944</v>
      </c>
      <c r="I1899" s="64">
        <v>-97.837663888888798</v>
      </c>
      <c r="J1899" s="65" t="s">
        <v>50</v>
      </c>
      <c r="K1899" s="66" t="s">
        <v>51</v>
      </c>
      <c r="L1899" s="62" t="s">
        <v>52</v>
      </c>
      <c r="M1899" s="69"/>
      <c r="N1899" s="65" t="s">
        <v>50</v>
      </c>
      <c r="O1899" s="66" t="s">
        <v>52</v>
      </c>
      <c r="P1899" s="69"/>
      <c r="Q1899" s="55" t="str">
        <f t="shared" si="29"/>
        <v>Non-Lead</v>
      </c>
      <c r="R1899" s="70" t="s">
        <v>51</v>
      </c>
      <c r="S1899" s="70" t="s">
        <v>51</v>
      </c>
      <c r="T1899" s="70"/>
      <c r="U1899" s="71" t="s">
        <v>53</v>
      </c>
      <c r="V1899" s="71" t="s">
        <v>51</v>
      </c>
      <c r="W1899" s="71" t="s">
        <v>51</v>
      </c>
      <c r="X1899" s="71" t="s">
        <v>51</v>
      </c>
      <c r="Y1899" s="72" t="str">
        <f>IF((OR((AND('[1]PWS Information'!$E$10="CWS",U1899="Single Family Residence",Q1899="Lead")),
(AND('[1]PWS Information'!$E$10="CWS",U1899="Multiple Family Residence",'[1]PWS Information'!$E$11="Yes",Q1899="Lead")),
(AND('[1]PWS Information'!$E$10="NTNC",Q1899="Lead")))),"Tier 1",
IF((OR((AND('[1]PWS Information'!$E$10="CWS",U1899="Multiple Family Residence",'[1]PWS Information'!$E$11="No",Q1899="Lead")),
(AND('[1]PWS Information'!$E$10="CWS",U1899="Other",Q1899="Lead")),
(AND('[1]PWS Information'!$E$10="CWS",U1899="Building",Q1899="Lead")))),"Tier 2",
IF((OR((AND('[1]PWS Information'!$E$10="CWS",U1899="Single Family Residence",Q1899="Galvanized Requiring Replacement")),
(AND('[1]PWS Information'!$E$10="CWS",U1899="Single Family Residence",Q1899="Galvanized Requiring Replacement",R1899="Yes")),
(AND('[1]PWS Information'!$E$10="NTNC",Q1899="Galvanized Requiring Replacement")),
(AND('[1]PWS Information'!$E$10="NTNC",U1899="Single Family Residence",R1899="Yes")))),"Tier 3",
IF((OR((AND('[1]PWS Information'!$E$10="CWS",U1899="Single Family Residence",S1899="Yes",Q1899="Non-Lead", J1899="Non-Lead - Copper",L1899="Before 1989")),
(AND('[1]PWS Information'!$E$10="CWS",U1899="Single Family Residence",S1899="Yes",Q1899="Non-Lead", N1899="Non-Lead - Copper",O1899="Before 1989")))),"Tier 4",
IF((OR((AND('[1]PWS Information'!$E$10="NTNC",Q1899="Non-Lead")),
(AND('[1]PWS Information'!$E$10="CWS",Q1899="Non-Lead",S1899="")),
(AND('[1]PWS Information'!$E$10="CWS",Q1899="Non-Lead",S1899="No")),
(AND('[1]PWS Information'!$E$10="CWS",Q1899="Non-Lead",S1899="Don't Know")),
(AND('[1]PWS Information'!$E$10="CWS",Q1899="Non-Lead", J1899="Non-Lead - Copper", S1899="Yes", L1899="Between 1989 and 2014")),
(AND('[1]PWS Information'!$E$10="CWS",Q1899="Non-Lead", J1899="Non-Lead - Copper", S1899="Yes", L1899="After 2014")),
(AND('[1]PWS Information'!$E$10="CWS",Q1899="Non-Lead", J1899="Non-Lead - Copper", S1899="Yes", L1899="Unknown")),
(AND('[1]PWS Information'!$E$10="CWS",Q1899="Non-Lead", N1899="Non-Lead - Copper", S1899="Yes", O1899="Between 1989 and 2014")),
(AND('[1]PWS Information'!$E$10="CWS",Q1899="Non-Lead", N1899="Non-Lead - Copper", S1899="Yes", O1899="After 2014")),
(AND('[1]PWS Information'!$E$10="CWS",Q1899="Non-Lead", N1899="Non-Lead - Copper", S1899="Yes", O1899="Unknown")),
(AND('[1]PWS Information'!$E$10="CWS",Q1899="Unknown")),
(AND('[1]PWS Information'!$E$10="NTNC",Q1899="Unknown")))),"Tier 5",
"")))))</f>
        <v>Tier 5</v>
      </c>
      <c r="Z1899" s="71"/>
      <c r="AA1899" s="71"/>
    </row>
    <row r="1900" spans="1:27" ht="57.6" x14ac:dyDescent="0.3">
      <c r="A1900" s="1"/>
      <c r="B1900" s="70">
        <v>13421016</v>
      </c>
      <c r="C1900" s="60">
        <v>1229</v>
      </c>
      <c r="D1900" s="61" t="s">
        <v>505</v>
      </c>
      <c r="E1900" s="61" t="s">
        <v>49</v>
      </c>
      <c r="F1900" s="61">
        <v>78640</v>
      </c>
      <c r="G1900" s="62" t="s">
        <v>498</v>
      </c>
      <c r="H1900" s="63">
        <v>29.983688900000001</v>
      </c>
      <c r="I1900" s="64">
        <v>-97.837327777777702</v>
      </c>
      <c r="J1900" s="65" t="s">
        <v>50</v>
      </c>
      <c r="K1900" s="66" t="s">
        <v>51</v>
      </c>
      <c r="L1900" s="62" t="s">
        <v>52</v>
      </c>
      <c r="M1900" s="69"/>
      <c r="N1900" s="65" t="s">
        <v>50</v>
      </c>
      <c r="O1900" s="66" t="s">
        <v>52</v>
      </c>
      <c r="P1900" s="69"/>
      <c r="Q1900" s="55" t="str">
        <f t="shared" si="29"/>
        <v>Non-Lead</v>
      </c>
      <c r="R1900" s="70" t="s">
        <v>51</v>
      </c>
      <c r="S1900" s="70" t="s">
        <v>51</v>
      </c>
      <c r="T1900" s="70"/>
      <c r="U1900" s="71" t="s">
        <v>53</v>
      </c>
      <c r="V1900" s="71" t="s">
        <v>51</v>
      </c>
      <c r="W1900" s="71" t="s">
        <v>51</v>
      </c>
      <c r="X1900" s="71" t="s">
        <v>51</v>
      </c>
      <c r="Y1900" s="72" t="str">
        <f>IF((OR((AND('[1]PWS Information'!$E$10="CWS",U1900="Single Family Residence",Q1900="Lead")),
(AND('[1]PWS Information'!$E$10="CWS",U1900="Multiple Family Residence",'[1]PWS Information'!$E$11="Yes",Q1900="Lead")),
(AND('[1]PWS Information'!$E$10="NTNC",Q1900="Lead")))),"Tier 1",
IF((OR((AND('[1]PWS Information'!$E$10="CWS",U1900="Multiple Family Residence",'[1]PWS Information'!$E$11="No",Q1900="Lead")),
(AND('[1]PWS Information'!$E$10="CWS",U1900="Other",Q1900="Lead")),
(AND('[1]PWS Information'!$E$10="CWS",U1900="Building",Q1900="Lead")))),"Tier 2",
IF((OR((AND('[1]PWS Information'!$E$10="CWS",U1900="Single Family Residence",Q1900="Galvanized Requiring Replacement")),
(AND('[1]PWS Information'!$E$10="CWS",U1900="Single Family Residence",Q1900="Galvanized Requiring Replacement",R1900="Yes")),
(AND('[1]PWS Information'!$E$10="NTNC",Q1900="Galvanized Requiring Replacement")),
(AND('[1]PWS Information'!$E$10="NTNC",U1900="Single Family Residence",R1900="Yes")))),"Tier 3",
IF((OR((AND('[1]PWS Information'!$E$10="CWS",U1900="Single Family Residence",S1900="Yes",Q1900="Non-Lead", J1900="Non-Lead - Copper",L1900="Before 1989")),
(AND('[1]PWS Information'!$E$10="CWS",U1900="Single Family Residence",S1900="Yes",Q1900="Non-Lead", N1900="Non-Lead - Copper",O1900="Before 1989")))),"Tier 4",
IF((OR((AND('[1]PWS Information'!$E$10="NTNC",Q1900="Non-Lead")),
(AND('[1]PWS Information'!$E$10="CWS",Q1900="Non-Lead",S1900="")),
(AND('[1]PWS Information'!$E$10="CWS",Q1900="Non-Lead",S1900="No")),
(AND('[1]PWS Information'!$E$10="CWS",Q1900="Non-Lead",S1900="Don't Know")),
(AND('[1]PWS Information'!$E$10="CWS",Q1900="Non-Lead", J1900="Non-Lead - Copper", S1900="Yes", L1900="Between 1989 and 2014")),
(AND('[1]PWS Information'!$E$10="CWS",Q1900="Non-Lead", J1900="Non-Lead - Copper", S1900="Yes", L1900="After 2014")),
(AND('[1]PWS Information'!$E$10="CWS",Q1900="Non-Lead", J1900="Non-Lead - Copper", S1900="Yes", L1900="Unknown")),
(AND('[1]PWS Information'!$E$10="CWS",Q1900="Non-Lead", N1900="Non-Lead - Copper", S1900="Yes", O1900="Between 1989 and 2014")),
(AND('[1]PWS Information'!$E$10="CWS",Q1900="Non-Lead", N1900="Non-Lead - Copper", S1900="Yes", O1900="After 2014")),
(AND('[1]PWS Information'!$E$10="CWS",Q1900="Non-Lead", N1900="Non-Lead - Copper", S1900="Yes", O1900="Unknown")),
(AND('[1]PWS Information'!$E$10="CWS",Q1900="Unknown")),
(AND('[1]PWS Information'!$E$10="NTNC",Q1900="Unknown")))),"Tier 5",
"")))))</f>
        <v>Tier 5</v>
      </c>
      <c r="Z1900" s="71"/>
      <c r="AA1900" s="71"/>
    </row>
    <row r="1901" spans="1:27" ht="57.6" x14ac:dyDescent="0.3">
      <c r="A1901" s="1"/>
      <c r="B1901" s="70">
        <v>794190</v>
      </c>
      <c r="C1901" s="60">
        <v>1240</v>
      </c>
      <c r="D1901" s="61" t="s">
        <v>505</v>
      </c>
      <c r="E1901" s="61" t="s">
        <v>49</v>
      </c>
      <c r="F1901" s="61">
        <v>78640</v>
      </c>
      <c r="G1901" s="62" t="s">
        <v>498</v>
      </c>
      <c r="H1901" s="63">
        <v>29.983688900000001</v>
      </c>
      <c r="I1901" s="64">
        <v>-97.837327777777702</v>
      </c>
      <c r="J1901" s="65" t="s">
        <v>50</v>
      </c>
      <c r="K1901" s="66" t="s">
        <v>51</v>
      </c>
      <c r="L1901" s="62" t="s">
        <v>52</v>
      </c>
      <c r="M1901" s="69"/>
      <c r="N1901" s="65" t="s">
        <v>50</v>
      </c>
      <c r="O1901" s="66" t="s">
        <v>52</v>
      </c>
      <c r="P1901" s="69"/>
      <c r="Q1901" s="55" t="str">
        <f t="shared" si="29"/>
        <v>Non-Lead</v>
      </c>
      <c r="R1901" s="70" t="s">
        <v>51</v>
      </c>
      <c r="S1901" s="70" t="s">
        <v>51</v>
      </c>
      <c r="T1901" s="70"/>
      <c r="U1901" s="71" t="s">
        <v>53</v>
      </c>
      <c r="V1901" s="71" t="s">
        <v>51</v>
      </c>
      <c r="W1901" s="71" t="s">
        <v>51</v>
      </c>
      <c r="X1901" s="71" t="s">
        <v>51</v>
      </c>
      <c r="Y1901" s="72" t="str">
        <f>IF((OR((AND('[1]PWS Information'!$E$10="CWS",U1901="Single Family Residence",Q1901="Lead")),
(AND('[1]PWS Information'!$E$10="CWS",U1901="Multiple Family Residence",'[1]PWS Information'!$E$11="Yes",Q1901="Lead")),
(AND('[1]PWS Information'!$E$10="NTNC",Q1901="Lead")))),"Tier 1",
IF((OR((AND('[1]PWS Information'!$E$10="CWS",U1901="Multiple Family Residence",'[1]PWS Information'!$E$11="No",Q1901="Lead")),
(AND('[1]PWS Information'!$E$10="CWS",U1901="Other",Q1901="Lead")),
(AND('[1]PWS Information'!$E$10="CWS",U1901="Building",Q1901="Lead")))),"Tier 2",
IF((OR((AND('[1]PWS Information'!$E$10="CWS",U1901="Single Family Residence",Q1901="Galvanized Requiring Replacement")),
(AND('[1]PWS Information'!$E$10="CWS",U1901="Single Family Residence",Q1901="Galvanized Requiring Replacement",R1901="Yes")),
(AND('[1]PWS Information'!$E$10="NTNC",Q1901="Galvanized Requiring Replacement")),
(AND('[1]PWS Information'!$E$10="NTNC",U1901="Single Family Residence",R1901="Yes")))),"Tier 3",
IF((OR((AND('[1]PWS Information'!$E$10="CWS",U1901="Single Family Residence",S1901="Yes",Q1901="Non-Lead", J1901="Non-Lead - Copper",L1901="Before 1989")),
(AND('[1]PWS Information'!$E$10="CWS",U1901="Single Family Residence",S1901="Yes",Q1901="Non-Lead", N1901="Non-Lead - Copper",O1901="Before 1989")))),"Tier 4",
IF((OR((AND('[1]PWS Information'!$E$10="NTNC",Q1901="Non-Lead")),
(AND('[1]PWS Information'!$E$10="CWS",Q1901="Non-Lead",S1901="")),
(AND('[1]PWS Information'!$E$10="CWS",Q1901="Non-Lead",S1901="No")),
(AND('[1]PWS Information'!$E$10="CWS",Q1901="Non-Lead",S1901="Don't Know")),
(AND('[1]PWS Information'!$E$10="CWS",Q1901="Non-Lead", J1901="Non-Lead - Copper", S1901="Yes", L1901="Between 1989 and 2014")),
(AND('[1]PWS Information'!$E$10="CWS",Q1901="Non-Lead", J1901="Non-Lead - Copper", S1901="Yes", L1901="After 2014")),
(AND('[1]PWS Information'!$E$10="CWS",Q1901="Non-Lead", J1901="Non-Lead - Copper", S1901="Yes", L1901="Unknown")),
(AND('[1]PWS Information'!$E$10="CWS",Q1901="Non-Lead", N1901="Non-Lead - Copper", S1901="Yes", O1901="Between 1989 and 2014")),
(AND('[1]PWS Information'!$E$10="CWS",Q1901="Non-Lead", N1901="Non-Lead - Copper", S1901="Yes", O1901="After 2014")),
(AND('[1]PWS Information'!$E$10="CWS",Q1901="Non-Lead", N1901="Non-Lead - Copper", S1901="Yes", O1901="Unknown")),
(AND('[1]PWS Information'!$E$10="CWS",Q1901="Unknown")),
(AND('[1]PWS Information'!$E$10="NTNC",Q1901="Unknown")))),"Tier 5",
"")))))</f>
        <v>Tier 5</v>
      </c>
      <c r="Z1901" s="71"/>
      <c r="AA1901" s="71"/>
    </row>
    <row r="1902" spans="1:27" ht="57.6" x14ac:dyDescent="0.3">
      <c r="A1902" s="17"/>
      <c r="B1902" s="70">
        <v>12518967</v>
      </c>
      <c r="C1902" s="60">
        <v>1241</v>
      </c>
      <c r="D1902" s="61" t="s">
        <v>505</v>
      </c>
      <c r="E1902" s="61" t="s">
        <v>49</v>
      </c>
      <c r="F1902" s="61">
        <v>78640</v>
      </c>
      <c r="G1902" s="62" t="s">
        <v>498</v>
      </c>
      <c r="H1902" s="63">
        <v>29.983574999999998</v>
      </c>
      <c r="I1902" s="64">
        <v>-97.837449999999905</v>
      </c>
      <c r="J1902" s="65" t="s">
        <v>50</v>
      </c>
      <c r="K1902" s="66" t="s">
        <v>51</v>
      </c>
      <c r="L1902" s="62" t="s">
        <v>52</v>
      </c>
      <c r="M1902" s="69"/>
      <c r="N1902" s="65" t="s">
        <v>50</v>
      </c>
      <c r="O1902" s="66" t="s">
        <v>52</v>
      </c>
      <c r="P1902" s="69"/>
      <c r="Q1902" s="55" t="str">
        <f t="shared" si="29"/>
        <v>Non-Lead</v>
      </c>
      <c r="R1902" s="70" t="s">
        <v>51</v>
      </c>
      <c r="S1902" s="70" t="s">
        <v>51</v>
      </c>
      <c r="T1902" s="70"/>
      <c r="U1902" s="71" t="s">
        <v>53</v>
      </c>
      <c r="V1902" s="71" t="s">
        <v>51</v>
      </c>
      <c r="W1902" s="71" t="s">
        <v>51</v>
      </c>
      <c r="X1902" s="71" t="s">
        <v>51</v>
      </c>
      <c r="Y1902" s="72" t="str">
        <f>IF((OR((AND('[1]PWS Information'!$E$10="CWS",U1902="Single Family Residence",Q1902="Lead")),
(AND('[1]PWS Information'!$E$10="CWS",U1902="Multiple Family Residence",'[1]PWS Information'!$E$11="Yes",Q1902="Lead")),
(AND('[1]PWS Information'!$E$10="NTNC",Q1902="Lead")))),"Tier 1",
IF((OR((AND('[1]PWS Information'!$E$10="CWS",U1902="Multiple Family Residence",'[1]PWS Information'!$E$11="No",Q1902="Lead")),
(AND('[1]PWS Information'!$E$10="CWS",U1902="Other",Q1902="Lead")),
(AND('[1]PWS Information'!$E$10="CWS",U1902="Building",Q1902="Lead")))),"Tier 2",
IF((OR((AND('[1]PWS Information'!$E$10="CWS",U1902="Single Family Residence",Q1902="Galvanized Requiring Replacement")),
(AND('[1]PWS Information'!$E$10="CWS",U1902="Single Family Residence",Q1902="Galvanized Requiring Replacement",R1902="Yes")),
(AND('[1]PWS Information'!$E$10="NTNC",Q1902="Galvanized Requiring Replacement")),
(AND('[1]PWS Information'!$E$10="NTNC",U1902="Single Family Residence",R1902="Yes")))),"Tier 3",
IF((OR((AND('[1]PWS Information'!$E$10="CWS",U1902="Single Family Residence",S1902="Yes",Q1902="Non-Lead", J1902="Non-Lead - Copper",L1902="Before 1989")),
(AND('[1]PWS Information'!$E$10="CWS",U1902="Single Family Residence",S1902="Yes",Q1902="Non-Lead", N1902="Non-Lead - Copper",O1902="Before 1989")))),"Tier 4",
IF((OR((AND('[1]PWS Information'!$E$10="NTNC",Q1902="Non-Lead")),
(AND('[1]PWS Information'!$E$10="CWS",Q1902="Non-Lead",S1902="")),
(AND('[1]PWS Information'!$E$10="CWS",Q1902="Non-Lead",S1902="No")),
(AND('[1]PWS Information'!$E$10="CWS",Q1902="Non-Lead",S1902="Don't Know")),
(AND('[1]PWS Information'!$E$10="CWS",Q1902="Non-Lead", J1902="Non-Lead - Copper", S1902="Yes", L1902="Between 1989 and 2014")),
(AND('[1]PWS Information'!$E$10="CWS",Q1902="Non-Lead", J1902="Non-Lead - Copper", S1902="Yes", L1902="After 2014")),
(AND('[1]PWS Information'!$E$10="CWS",Q1902="Non-Lead", J1902="Non-Lead - Copper", S1902="Yes", L1902="Unknown")),
(AND('[1]PWS Information'!$E$10="CWS",Q1902="Non-Lead", N1902="Non-Lead - Copper", S1902="Yes", O1902="Between 1989 and 2014")),
(AND('[1]PWS Information'!$E$10="CWS",Q1902="Non-Lead", N1902="Non-Lead - Copper", S1902="Yes", O1902="After 2014")),
(AND('[1]PWS Information'!$E$10="CWS",Q1902="Non-Lead", N1902="Non-Lead - Copper", S1902="Yes", O1902="Unknown")),
(AND('[1]PWS Information'!$E$10="CWS",Q1902="Unknown")),
(AND('[1]PWS Information'!$E$10="NTNC",Q1902="Unknown")))),"Tier 5",
"")))))</f>
        <v>Tier 5</v>
      </c>
      <c r="Z1902" s="71"/>
      <c r="AA1902" s="71"/>
    </row>
    <row r="1903" spans="1:27" ht="57.6" x14ac:dyDescent="0.3">
      <c r="A1903" s="1"/>
      <c r="B1903" s="70">
        <v>691921</v>
      </c>
      <c r="C1903" s="60">
        <v>1252</v>
      </c>
      <c r="D1903" s="61" t="s">
        <v>505</v>
      </c>
      <c r="E1903" s="61" t="s">
        <v>49</v>
      </c>
      <c r="F1903" s="61">
        <v>78640</v>
      </c>
      <c r="G1903" s="62" t="s">
        <v>498</v>
      </c>
      <c r="H1903" s="63">
        <v>29.983744399999999</v>
      </c>
      <c r="I1903" s="64">
        <v>-97.8379027777777</v>
      </c>
      <c r="J1903" s="65" t="s">
        <v>50</v>
      </c>
      <c r="K1903" s="66" t="s">
        <v>51</v>
      </c>
      <c r="L1903" s="62" t="s">
        <v>52</v>
      </c>
      <c r="M1903" s="69"/>
      <c r="N1903" s="65" t="s">
        <v>50</v>
      </c>
      <c r="O1903" s="66" t="s">
        <v>52</v>
      </c>
      <c r="P1903" s="69"/>
      <c r="Q1903" s="55" t="str">
        <f t="shared" si="29"/>
        <v>Non-Lead</v>
      </c>
      <c r="R1903" s="70" t="s">
        <v>51</v>
      </c>
      <c r="S1903" s="70" t="s">
        <v>51</v>
      </c>
      <c r="T1903" s="70"/>
      <c r="U1903" s="71" t="s">
        <v>53</v>
      </c>
      <c r="V1903" s="71" t="s">
        <v>51</v>
      </c>
      <c r="W1903" s="71" t="s">
        <v>51</v>
      </c>
      <c r="X1903" s="71" t="s">
        <v>51</v>
      </c>
      <c r="Y1903" s="72" t="str">
        <f>IF((OR((AND('[1]PWS Information'!$E$10="CWS",U1903="Single Family Residence",Q1903="Lead")),
(AND('[1]PWS Information'!$E$10="CWS",U1903="Multiple Family Residence",'[1]PWS Information'!$E$11="Yes",Q1903="Lead")),
(AND('[1]PWS Information'!$E$10="NTNC",Q1903="Lead")))),"Tier 1",
IF((OR((AND('[1]PWS Information'!$E$10="CWS",U1903="Multiple Family Residence",'[1]PWS Information'!$E$11="No",Q1903="Lead")),
(AND('[1]PWS Information'!$E$10="CWS",U1903="Other",Q1903="Lead")),
(AND('[1]PWS Information'!$E$10="CWS",U1903="Building",Q1903="Lead")))),"Tier 2",
IF((OR((AND('[1]PWS Information'!$E$10="CWS",U1903="Single Family Residence",Q1903="Galvanized Requiring Replacement")),
(AND('[1]PWS Information'!$E$10="CWS",U1903="Single Family Residence",Q1903="Galvanized Requiring Replacement",R1903="Yes")),
(AND('[1]PWS Information'!$E$10="NTNC",Q1903="Galvanized Requiring Replacement")),
(AND('[1]PWS Information'!$E$10="NTNC",U1903="Single Family Residence",R1903="Yes")))),"Tier 3",
IF((OR((AND('[1]PWS Information'!$E$10="CWS",U1903="Single Family Residence",S1903="Yes",Q1903="Non-Lead", J1903="Non-Lead - Copper",L1903="Before 1989")),
(AND('[1]PWS Information'!$E$10="CWS",U1903="Single Family Residence",S1903="Yes",Q1903="Non-Lead", N1903="Non-Lead - Copper",O1903="Before 1989")))),"Tier 4",
IF((OR((AND('[1]PWS Information'!$E$10="NTNC",Q1903="Non-Lead")),
(AND('[1]PWS Information'!$E$10="CWS",Q1903="Non-Lead",S1903="")),
(AND('[1]PWS Information'!$E$10="CWS",Q1903="Non-Lead",S1903="No")),
(AND('[1]PWS Information'!$E$10="CWS",Q1903="Non-Lead",S1903="Don't Know")),
(AND('[1]PWS Information'!$E$10="CWS",Q1903="Non-Lead", J1903="Non-Lead - Copper", S1903="Yes", L1903="Between 1989 and 2014")),
(AND('[1]PWS Information'!$E$10="CWS",Q1903="Non-Lead", J1903="Non-Lead - Copper", S1903="Yes", L1903="After 2014")),
(AND('[1]PWS Information'!$E$10="CWS",Q1903="Non-Lead", J1903="Non-Lead - Copper", S1903="Yes", L1903="Unknown")),
(AND('[1]PWS Information'!$E$10="CWS",Q1903="Non-Lead", N1903="Non-Lead - Copper", S1903="Yes", O1903="Between 1989 and 2014")),
(AND('[1]PWS Information'!$E$10="CWS",Q1903="Non-Lead", N1903="Non-Lead - Copper", S1903="Yes", O1903="After 2014")),
(AND('[1]PWS Information'!$E$10="CWS",Q1903="Non-Lead", N1903="Non-Lead - Copper", S1903="Yes", O1903="Unknown")),
(AND('[1]PWS Information'!$E$10="CWS",Q1903="Unknown")),
(AND('[1]PWS Information'!$E$10="NTNC",Q1903="Unknown")))),"Tier 5",
"")))))</f>
        <v>Tier 5</v>
      </c>
      <c r="Z1903" s="71"/>
      <c r="AA1903" s="71"/>
    </row>
    <row r="1904" spans="1:27" ht="57.6" x14ac:dyDescent="0.3">
      <c r="A1904" s="1"/>
      <c r="B1904" s="70">
        <v>12255182</v>
      </c>
      <c r="C1904" s="60">
        <v>1253</v>
      </c>
      <c r="D1904" s="61" t="s">
        <v>505</v>
      </c>
      <c r="E1904" s="61" t="s">
        <v>49</v>
      </c>
      <c r="F1904" s="61">
        <v>78640</v>
      </c>
      <c r="G1904" s="62" t="s">
        <v>498</v>
      </c>
      <c r="H1904" s="63">
        <v>29.983452799999998</v>
      </c>
      <c r="I1904" s="64">
        <v>-97.837577777777696</v>
      </c>
      <c r="J1904" s="65" t="s">
        <v>50</v>
      </c>
      <c r="K1904" s="66" t="s">
        <v>51</v>
      </c>
      <c r="L1904" s="62" t="s">
        <v>52</v>
      </c>
      <c r="M1904" s="69"/>
      <c r="N1904" s="65" t="s">
        <v>50</v>
      </c>
      <c r="O1904" s="66" t="s">
        <v>52</v>
      </c>
      <c r="P1904" s="69"/>
      <c r="Q1904" s="55" t="str">
        <f t="shared" si="29"/>
        <v>Non-Lead</v>
      </c>
      <c r="R1904" s="70" t="s">
        <v>51</v>
      </c>
      <c r="S1904" s="70" t="s">
        <v>51</v>
      </c>
      <c r="T1904" s="70"/>
      <c r="U1904" s="71" t="s">
        <v>53</v>
      </c>
      <c r="V1904" s="71" t="s">
        <v>51</v>
      </c>
      <c r="W1904" s="71" t="s">
        <v>51</v>
      </c>
      <c r="X1904" s="71" t="s">
        <v>51</v>
      </c>
      <c r="Y1904" s="72" t="str">
        <f>IF((OR((AND('[1]PWS Information'!$E$10="CWS",U1904="Single Family Residence",Q1904="Lead")),
(AND('[1]PWS Information'!$E$10="CWS",U1904="Multiple Family Residence",'[1]PWS Information'!$E$11="Yes",Q1904="Lead")),
(AND('[1]PWS Information'!$E$10="NTNC",Q1904="Lead")))),"Tier 1",
IF((OR((AND('[1]PWS Information'!$E$10="CWS",U1904="Multiple Family Residence",'[1]PWS Information'!$E$11="No",Q1904="Lead")),
(AND('[1]PWS Information'!$E$10="CWS",U1904="Other",Q1904="Lead")),
(AND('[1]PWS Information'!$E$10="CWS",U1904="Building",Q1904="Lead")))),"Tier 2",
IF((OR((AND('[1]PWS Information'!$E$10="CWS",U1904="Single Family Residence",Q1904="Galvanized Requiring Replacement")),
(AND('[1]PWS Information'!$E$10="CWS",U1904="Single Family Residence",Q1904="Galvanized Requiring Replacement",R1904="Yes")),
(AND('[1]PWS Information'!$E$10="NTNC",Q1904="Galvanized Requiring Replacement")),
(AND('[1]PWS Information'!$E$10="NTNC",U1904="Single Family Residence",R1904="Yes")))),"Tier 3",
IF((OR((AND('[1]PWS Information'!$E$10="CWS",U1904="Single Family Residence",S1904="Yes",Q1904="Non-Lead", J1904="Non-Lead - Copper",L1904="Before 1989")),
(AND('[1]PWS Information'!$E$10="CWS",U1904="Single Family Residence",S1904="Yes",Q1904="Non-Lead", N1904="Non-Lead - Copper",O1904="Before 1989")))),"Tier 4",
IF((OR((AND('[1]PWS Information'!$E$10="NTNC",Q1904="Non-Lead")),
(AND('[1]PWS Information'!$E$10="CWS",Q1904="Non-Lead",S1904="")),
(AND('[1]PWS Information'!$E$10="CWS",Q1904="Non-Lead",S1904="No")),
(AND('[1]PWS Information'!$E$10="CWS",Q1904="Non-Lead",S1904="Don't Know")),
(AND('[1]PWS Information'!$E$10="CWS",Q1904="Non-Lead", J1904="Non-Lead - Copper", S1904="Yes", L1904="Between 1989 and 2014")),
(AND('[1]PWS Information'!$E$10="CWS",Q1904="Non-Lead", J1904="Non-Lead - Copper", S1904="Yes", L1904="After 2014")),
(AND('[1]PWS Information'!$E$10="CWS",Q1904="Non-Lead", J1904="Non-Lead - Copper", S1904="Yes", L1904="Unknown")),
(AND('[1]PWS Information'!$E$10="CWS",Q1904="Non-Lead", N1904="Non-Lead - Copper", S1904="Yes", O1904="Between 1989 and 2014")),
(AND('[1]PWS Information'!$E$10="CWS",Q1904="Non-Lead", N1904="Non-Lead - Copper", S1904="Yes", O1904="After 2014")),
(AND('[1]PWS Information'!$E$10="CWS",Q1904="Non-Lead", N1904="Non-Lead - Copper", S1904="Yes", O1904="Unknown")),
(AND('[1]PWS Information'!$E$10="CWS",Q1904="Unknown")),
(AND('[1]PWS Information'!$E$10="NTNC",Q1904="Unknown")))),"Tier 5",
"")))))</f>
        <v>Tier 5</v>
      </c>
      <c r="Z1904" s="71"/>
      <c r="AA1904" s="71"/>
    </row>
    <row r="1905" spans="1:27" ht="57.6" x14ac:dyDescent="0.3">
      <c r="A1905" s="1"/>
      <c r="B1905" s="70">
        <v>784082</v>
      </c>
      <c r="C1905" s="60">
        <v>1264</v>
      </c>
      <c r="D1905" s="61" t="s">
        <v>505</v>
      </c>
      <c r="E1905" s="61" t="s">
        <v>49</v>
      </c>
      <c r="F1905" s="61">
        <v>78640</v>
      </c>
      <c r="G1905" s="62" t="s">
        <v>498</v>
      </c>
      <c r="H1905" s="63">
        <v>29.983652800000002</v>
      </c>
      <c r="I1905" s="64">
        <v>-97.838099999999997</v>
      </c>
      <c r="J1905" s="65" t="s">
        <v>50</v>
      </c>
      <c r="K1905" s="66" t="s">
        <v>51</v>
      </c>
      <c r="L1905" s="62" t="s">
        <v>52</v>
      </c>
      <c r="M1905" s="69"/>
      <c r="N1905" s="65" t="s">
        <v>50</v>
      </c>
      <c r="O1905" s="66" t="s">
        <v>52</v>
      </c>
      <c r="P1905" s="69"/>
      <c r="Q1905" s="55" t="str">
        <f t="shared" si="29"/>
        <v>Non-Lead</v>
      </c>
      <c r="R1905" s="70" t="s">
        <v>51</v>
      </c>
      <c r="S1905" s="70" t="s">
        <v>51</v>
      </c>
      <c r="T1905" s="70"/>
      <c r="U1905" s="71" t="s">
        <v>53</v>
      </c>
      <c r="V1905" s="71" t="s">
        <v>51</v>
      </c>
      <c r="W1905" s="71" t="s">
        <v>51</v>
      </c>
      <c r="X1905" s="71" t="s">
        <v>51</v>
      </c>
      <c r="Y1905" s="72" t="str">
        <f>IF((OR((AND('[1]PWS Information'!$E$10="CWS",U1905="Single Family Residence",Q1905="Lead")),
(AND('[1]PWS Information'!$E$10="CWS",U1905="Multiple Family Residence",'[1]PWS Information'!$E$11="Yes",Q1905="Lead")),
(AND('[1]PWS Information'!$E$10="NTNC",Q1905="Lead")))),"Tier 1",
IF((OR((AND('[1]PWS Information'!$E$10="CWS",U1905="Multiple Family Residence",'[1]PWS Information'!$E$11="No",Q1905="Lead")),
(AND('[1]PWS Information'!$E$10="CWS",U1905="Other",Q1905="Lead")),
(AND('[1]PWS Information'!$E$10="CWS",U1905="Building",Q1905="Lead")))),"Tier 2",
IF((OR((AND('[1]PWS Information'!$E$10="CWS",U1905="Single Family Residence",Q1905="Galvanized Requiring Replacement")),
(AND('[1]PWS Information'!$E$10="CWS",U1905="Single Family Residence",Q1905="Galvanized Requiring Replacement",R1905="Yes")),
(AND('[1]PWS Information'!$E$10="NTNC",Q1905="Galvanized Requiring Replacement")),
(AND('[1]PWS Information'!$E$10="NTNC",U1905="Single Family Residence",R1905="Yes")))),"Tier 3",
IF((OR((AND('[1]PWS Information'!$E$10="CWS",U1905="Single Family Residence",S1905="Yes",Q1905="Non-Lead", J1905="Non-Lead - Copper",L1905="Before 1989")),
(AND('[1]PWS Information'!$E$10="CWS",U1905="Single Family Residence",S1905="Yes",Q1905="Non-Lead", N1905="Non-Lead - Copper",O1905="Before 1989")))),"Tier 4",
IF((OR((AND('[1]PWS Information'!$E$10="NTNC",Q1905="Non-Lead")),
(AND('[1]PWS Information'!$E$10="CWS",Q1905="Non-Lead",S1905="")),
(AND('[1]PWS Information'!$E$10="CWS",Q1905="Non-Lead",S1905="No")),
(AND('[1]PWS Information'!$E$10="CWS",Q1905="Non-Lead",S1905="Don't Know")),
(AND('[1]PWS Information'!$E$10="CWS",Q1905="Non-Lead", J1905="Non-Lead - Copper", S1905="Yes", L1905="Between 1989 and 2014")),
(AND('[1]PWS Information'!$E$10="CWS",Q1905="Non-Lead", J1905="Non-Lead - Copper", S1905="Yes", L1905="After 2014")),
(AND('[1]PWS Information'!$E$10="CWS",Q1905="Non-Lead", J1905="Non-Lead - Copper", S1905="Yes", L1905="Unknown")),
(AND('[1]PWS Information'!$E$10="CWS",Q1905="Non-Lead", N1905="Non-Lead - Copper", S1905="Yes", O1905="Between 1989 and 2014")),
(AND('[1]PWS Information'!$E$10="CWS",Q1905="Non-Lead", N1905="Non-Lead - Copper", S1905="Yes", O1905="After 2014")),
(AND('[1]PWS Information'!$E$10="CWS",Q1905="Non-Lead", N1905="Non-Lead - Copper", S1905="Yes", O1905="Unknown")),
(AND('[1]PWS Information'!$E$10="CWS",Q1905="Unknown")),
(AND('[1]PWS Information'!$E$10="NTNC",Q1905="Unknown")))),"Tier 5",
"")))))</f>
        <v>Tier 5</v>
      </c>
      <c r="Z1905" s="71"/>
      <c r="AA1905" s="71"/>
    </row>
    <row r="1906" spans="1:27" ht="57.6" x14ac:dyDescent="0.3">
      <c r="A1906" s="17"/>
      <c r="B1906" s="70">
        <v>9547197</v>
      </c>
      <c r="C1906" s="60">
        <v>1265</v>
      </c>
      <c r="D1906" s="61" t="s">
        <v>505</v>
      </c>
      <c r="E1906" s="61" t="s">
        <v>49</v>
      </c>
      <c r="F1906" s="61">
        <v>78640</v>
      </c>
      <c r="G1906" s="62" t="s">
        <v>498</v>
      </c>
      <c r="H1906" s="63">
        <v>29.983319399999999</v>
      </c>
      <c r="I1906" s="64">
        <v>-97.837711111111105</v>
      </c>
      <c r="J1906" s="65" t="s">
        <v>50</v>
      </c>
      <c r="K1906" s="66" t="s">
        <v>51</v>
      </c>
      <c r="L1906" s="62" t="s">
        <v>52</v>
      </c>
      <c r="M1906" s="69"/>
      <c r="N1906" s="65" t="s">
        <v>50</v>
      </c>
      <c r="O1906" s="66" t="s">
        <v>52</v>
      </c>
      <c r="P1906" s="69"/>
      <c r="Q1906" s="55" t="str">
        <f t="shared" si="29"/>
        <v>Non-Lead</v>
      </c>
      <c r="R1906" s="70" t="s">
        <v>51</v>
      </c>
      <c r="S1906" s="70" t="s">
        <v>51</v>
      </c>
      <c r="T1906" s="70"/>
      <c r="U1906" s="71" t="s">
        <v>53</v>
      </c>
      <c r="V1906" s="71" t="s">
        <v>51</v>
      </c>
      <c r="W1906" s="71" t="s">
        <v>51</v>
      </c>
      <c r="X1906" s="71" t="s">
        <v>51</v>
      </c>
      <c r="Y1906" s="72" t="str">
        <f>IF((OR((AND('[1]PWS Information'!$E$10="CWS",U1906="Single Family Residence",Q1906="Lead")),
(AND('[1]PWS Information'!$E$10="CWS",U1906="Multiple Family Residence",'[1]PWS Information'!$E$11="Yes",Q1906="Lead")),
(AND('[1]PWS Information'!$E$10="NTNC",Q1906="Lead")))),"Tier 1",
IF((OR((AND('[1]PWS Information'!$E$10="CWS",U1906="Multiple Family Residence",'[1]PWS Information'!$E$11="No",Q1906="Lead")),
(AND('[1]PWS Information'!$E$10="CWS",U1906="Other",Q1906="Lead")),
(AND('[1]PWS Information'!$E$10="CWS",U1906="Building",Q1906="Lead")))),"Tier 2",
IF((OR((AND('[1]PWS Information'!$E$10="CWS",U1906="Single Family Residence",Q1906="Galvanized Requiring Replacement")),
(AND('[1]PWS Information'!$E$10="CWS",U1906="Single Family Residence",Q1906="Galvanized Requiring Replacement",R1906="Yes")),
(AND('[1]PWS Information'!$E$10="NTNC",Q1906="Galvanized Requiring Replacement")),
(AND('[1]PWS Information'!$E$10="NTNC",U1906="Single Family Residence",R1906="Yes")))),"Tier 3",
IF((OR((AND('[1]PWS Information'!$E$10="CWS",U1906="Single Family Residence",S1906="Yes",Q1906="Non-Lead", J1906="Non-Lead - Copper",L1906="Before 1989")),
(AND('[1]PWS Information'!$E$10="CWS",U1906="Single Family Residence",S1906="Yes",Q1906="Non-Lead", N1906="Non-Lead - Copper",O1906="Before 1989")))),"Tier 4",
IF((OR((AND('[1]PWS Information'!$E$10="NTNC",Q1906="Non-Lead")),
(AND('[1]PWS Information'!$E$10="CWS",Q1906="Non-Lead",S1906="")),
(AND('[1]PWS Information'!$E$10="CWS",Q1906="Non-Lead",S1906="No")),
(AND('[1]PWS Information'!$E$10="CWS",Q1906="Non-Lead",S1906="Don't Know")),
(AND('[1]PWS Information'!$E$10="CWS",Q1906="Non-Lead", J1906="Non-Lead - Copper", S1906="Yes", L1906="Between 1989 and 2014")),
(AND('[1]PWS Information'!$E$10="CWS",Q1906="Non-Lead", J1906="Non-Lead - Copper", S1906="Yes", L1906="After 2014")),
(AND('[1]PWS Information'!$E$10="CWS",Q1906="Non-Lead", J1906="Non-Lead - Copper", S1906="Yes", L1906="Unknown")),
(AND('[1]PWS Information'!$E$10="CWS",Q1906="Non-Lead", N1906="Non-Lead - Copper", S1906="Yes", O1906="Between 1989 and 2014")),
(AND('[1]PWS Information'!$E$10="CWS",Q1906="Non-Lead", N1906="Non-Lead - Copper", S1906="Yes", O1906="After 2014")),
(AND('[1]PWS Information'!$E$10="CWS",Q1906="Non-Lead", N1906="Non-Lead - Copper", S1906="Yes", O1906="Unknown")),
(AND('[1]PWS Information'!$E$10="CWS",Q1906="Unknown")),
(AND('[1]PWS Information'!$E$10="NTNC",Q1906="Unknown")))),"Tier 5",
"")))))</f>
        <v>Tier 5</v>
      </c>
      <c r="Z1906" s="71"/>
      <c r="AA1906" s="71"/>
    </row>
    <row r="1907" spans="1:27" ht="57.6" x14ac:dyDescent="0.3">
      <c r="A1907" s="1"/>
      <c r="B1907" s="70">
        <v>15904656</v>
      </c>
      <c r="C1907" s="60">
        <v>1276</v>
      </c>
      <c r="D1907" s="61" t="s">
        <v>505</v>
      </c>
      <c r="E1907" s="61" t="s">
        <v>49</v>
      </c>
      <c r="F1907" s="61">
        <v>78640</v>
      </c>
      <c r="G1907" s="62" t="s">
        <v>498</v>
      </c>
      <c r="H1907" s="63">
        <v>29.983525</v>
      </c>
      <c r="I1907" s="64">
        <v>-97.838211111111093</v>
      </c>
      <c r="J1907" s="65" t="s">
        <v>50</v>
      </c>
      <c r="K1907" s="66" t="s">
        <v>51</v>
      </c>
      <c r="L1907" s="62" t="s">
        <v>52</v>
      </c>
      <c r="M1907" s="69"/>
      <c r="N1907" s="65" t="s">
        <v>50</v>
      </c>
      <c r="O1907" s="66" t="s">
        <v>52</v>
      </c>
      <c r="P1907" s="69"/>
      <c r="Q1907" s="55" t="str">
        <f t="shared" si="29"/>
        <v>Non-Lead</v>
      </c>
      <c r="R1907" s="70" t="s">
        <v>51</v>
      </c>
      <c r="S1907" s="70" t="s">
        <v>51</v>
      </c>
      <c r="T1907" s="70"/>
      <c r="U1907" s="71" t="s">
        <v>53</v>
      </c>
      <c r="V1907" s="71" t="s">
        <v>51</v>
      </c>
      <c r="W1907" s="71" t="s">
        <v>51</v>
      </c>
      <c r="X1907" s="71" t="s">
        <v>51</v>
      </c>
      <c r="Y1907" s="72" t="str">
        <f>IF((OR((AND('[1]PWS Information'!$E$10="CWS",U1907="Single Family Residence",Q1907="Lead")),
(AND('[1]PWS Information'!$E$10="CWS",U1907="Multiple Family Residence",'[1]PWS Information'!$E$11="Yes",Q1907="Lead")),
(AND('[1]PWS Information'!$E$10="NTNC",Q1907="Lead")))),"Tier 1",
IF((OR((AND('[1]PWS Information'!$E$10="CWS",U1907="Multiple Family Residence",'[1]PWS Information'!$E$11="No",Q1907="Lead")),
(AND('[1]PWS Information'!$E$10="CWS",U1907="Other",Q1907="Lead")),
(AND('[1]PWS Information'!$E$10="CWS",U1907="Building",Q1907="Lead")))),"Tier 2",
IF((OR((AND('[1]PWS Information'!$E$10="CWS",U1907="Single Family Residence",Q1907="Galvanized Requiring Replacement")),
(AND('[1]PWS Information'!$E$10="CWS",U1907="Single Family Residence",Q1907="Galvanized Requiring Replacement",R1907="Yes")),
(AND('[1]PWS Information'!$E$10="NTNC",Q1907="Galvanized Requiring Replacement")),
(AND('[1]PWS Information'!$E$10="NTNC",U1907="Single Family Residence",R1907="Yes")))),"Tier 3",
IF((OR((AND('[1]PWS Information'!$E$10="CWS",U1907="Single Family Residence",S1907="Yes",Q1907="Non-Lead", J1907="Non-Lead - Copper",L1907="Before 1989")),
(AND('[1]PWS Information'!$E$10="CWS",U1907="Single Family Residence",S1907="Yes",Q1907="Non-Lead", N1907="Non-Lead - Copper",O1907="Before 1989")))),"Tier 4",
IF((OR((AND('[1]PWS Information'!$E$10="NTNC",Q1907="Non-Lead")),
(AND('[1]PWS Information'!$E$10="CWS",Q1907="Non-Lead",S1907="")),
(AND('[1]PWS Information'!$E$10="CWS",Q1907="Non-Lead",S1907="No")),
(AND('[1]PWS Information'!$E$10="CWS",Q1907="Non-Lead",S1907="Don't Know")),
(AND('[1]PWS Information'!$E$10="CWS",Q1907="Non-Lead", J1907="Non-Lead - Copper", S1907="Yes", L1907="Between 1989 and 2014")),
(AND('[1]PWS Information'!$E$10="CWS",Q1907="Non-Lead", J1907="Non-Lead - Copper", S1907="Yes", L1907="After 2014")),
(AND('[1]PWS Information'!$E$10="CWS",Q1907="Non-Lead", J1907="Non-Lead - Copper", S1907="Yes", L1907="Unknown")),
(AND('[1]PWS Information'!$E$10="CWS",Q1907="Non-Lead", N1907="Non-Lead - Copper", S1907="Yes", O1907="Between 1989 and 2014")),
(AND('[1]PWS Information'!$E$10="CWS",Q1907="Non-Lead", N1907="Non-Lead - Copper", S1907="Yes", O1907="After 2014")),
(AND('[1]PWS Information'!$E$10="CWS",Q1907="Non-Lead", N1907="Non-Lead - Copper", S1907="Yes", O1907="Unknown")),
(AND('[1]PWS Information'!$E$10="CWS",Q1907="Unknown")),
(AND('[1]PWS Information'!$E$10="NTNC",Q1907="Unknown")))),"Tier 5",
"")))))</f>
        <v>Tier 5</v>
      </c>
      <c r="Z1907" s="71"/>
      <c r="AA1907" s="71"/>
    </row>
    <row r="1908" spans="1:27" ht="57.6" x14ac:dyDescent="0.3">
      <c r="A1908" s="1"/>
      <c r="B1908" s="70">
        <v>10940187</v>
      </c>
      <c r="C1908" s="60">
        <v>1277</v>
      </c>
      <c r="D1908" s="61" t="s">
        <v>505</v>
      </c>
      <c r="E1908" s="61" t="s">
        <v>49</v>
      </c>
      <c r="F1908" s="61">
        <v>78640</v>
      </c>
      <c r="G1908" s="62" t="s">
        <v>498</v>
      </c>
      <c r="H1908" s="63">
        <v>29.9832222</v>
      </c>
      <c r="I1908" s="64">
        <v>-97.837855555555507</v>
      </c>
      <c r="J1908" s="65" t="s">
        <v>50</v>
      </c>
      <c r="K1908" s="66" t="s">
        <v>51</v>
      </c>
      <c r="L1908" s="62" t="s">
        <v>52</v>
      </c>
      <c r="M1908" s="69"/>
      <c r="N1908" s="65" t="s">
        <v>50</v>
      </c>
      <c r="O1908" s="66" t="s">
        <v>52</v>
      </c>
      <c r="P1908" s="69"/>
      <c r="Q1908" s="55" t="str">
        <f t="shared" si="29"/>
        <v>Non-Lead</v>
      </c>
      <c r="R1908" s="70" t="s">
        <v>51</v>
      </c>
      <c r="S1908" s="70" t="s">
        <v>51</v>
      </c>
      <c r="T1908" s="70"/>
      <c r="U1908" s="71" t="s">
        <v>53</v>
      </c>
      <c r="V1908" s="71" t="s">
        <v>51</v>
      </c>
      <c r="W1908" s="71" t="s">
        <v>51</v>
      </c>
      <c r="X1908" s="71" t="s">
        <v>51</v>
      </c>
      <c r="Y1908" s="72" t="str">
        <f>IF((OR((AND('[1]PWS Information'!$E$10="CWS",U1908="Single Family Residence",Q1908="Lead")),
(AND('[1]PWS Information'!$E$10="CWS",U1908="Multiple Family Residence",'[1]PWS Information'!$E$11="Yes",Q1908="Lead")),
(AND('[1]PWS Information'!$E$10="NTNC",Q1908="Lead")))),"Tier 1",
IF((OR((AND('[1]PWS Information'!$E$10="CWS",U1908="Multiple Family Residence",'[1]PWS Information'!$E$11="No",Q1908="Lead")),
(AND('[1]PWS Information'!$E$10="CWS",U1908="Other",Q1908="Lead")),
(AND('[1]PWS Information'!$E$10="CWS",U1908="Building",Q1908="Lead")))),"Tier 2",
IF((OR((AND('[1]PWS Information'!$E$10="CWS",U1908="Single Family Residence",Q1908="Galvanized Requiring Replacement")),
(AND('[1]PWS Information'!$E$10="CWS",U1908="Single Family Residence",Q1908="Galvanized Requiring Replacement",R1908="Yes")),
(AND('[1]PWS Information'!$E$10="NTNC",Q1908="Galvanized Requiring Replacement")),
(AND('[1]PWS Information'!$E$10="NTNC",U1908="Single Family Residence",R1908="Yes")))),"Tier 3",
IF((OR((AND('[1]PWS Information'!$E$10="CWS",U1908="Single Family Residence",S1908="Yes",Q1908="Non-Lead", J1908="Non-Lead - Copper",L1908="Before 1989")),
(AND('[1]PWS Information'!$E$10="CWS",U1908="Single Family Residence",S1908="Yes",Q1908="Non-Lead", N1908="Non-Lead - Copper",O1908="Before 1989")))),"Tier 4",
IF((OR((AND('[1]PWS Information'!$E$10="NTNC",Q1908="Non-Lead")),
(AND('[1]PWS Information'!$E$10="CWS",Q1908="Non-Lead",S1908="")),
(AND('[1]PWS Information'!$E$10="CWS",Q1908="Non-Lead",S1908="No")),
(AND('[1]PWS Information'!$E$10="CWS",Q1908="Non-Lead",S1908="Don't Know")),
(AND('[1]PWS Information'!$E$10="CWS",Q1908="Non-Lead", J1908="Non-Lead - Copper", S1908="Yes", L1908="Between 1989 and 2014")),
(AND('[1]PWS Information'!$E$10="CWS",Q1908="Non-Lead", J1908="Non-Lead - Copper", S1908="Yes", L1908="After 2014")),
(AND('[1]PWS Information'!$E$10="CWS",Q1908="Non-Lead", J1908="Non-Lead - Copper", S1908="Yes", L1908="Unknown")),
(AND('[1]PWS Information'!$E$10="CWS",Q1908="Non-Lead", N1908="Non-Lead - Copper", S1908="Yes", O1908="Between 1989 and 2014")),
(AND('[1]PWS Information'!$E$10="CWS",Q1908="Non-Lead", N1908="Non-Lead - Copper", S1908="Yes", O1908="After 2014")),
(AND('[1]PWS Information'!$E$10="CWS",Q1908="Non-Lead", N1908="Non-Lead - Copper", S1908="Yes", O1908="Unknown")),
(AND('[1]PWS Information'!$E$10="CWS",Q1908="Unknown")),
(AND('[1]PWS Information'!$E$10="NTNC",Q1908="Unknown")))),"Tier 5",
"")))))</f>
        <v>Tier 5</v>
      </c>
      <c r="Z1908" s="71"/>
      <c r="AA1908" s="71"/>
    </row>
    <row r="1909" spans="1:27" ht="57.6" x14ac:dyDescent="0.3">
      <c r="A1909" s="1"/>
      <c r="B1909" s="70">
        <v>831715</v>
      </c>
      <c r="C1909" s="60">
        <v>1288</v>
      </c>
      <c r="D1909" s="61" t="s">
        <v>505</v>
      </c>
      <c r="E1909" s="61" t="s">
        <v>49</v>
      </c>
      <c r="F1909" s="61">
        <v>78640</v>
      </c>
      <c r="G1909" s="62" t="s">
        <v>498</v>
      </c>
      <c r="H1909" s="63">
        <v>29.9833833</v>
      </c>
      <c r="I1909" s="64">
        <v>-97.838327777777707</v>
      </c>
      <c r="J1909" s="65" t="s">
        <v>50</v>
      </c>
      <c r="K1909" s="66" t="s">
        <v>51</v>
      </c>
      <c r="L1909" s="62" t="s">
        <v>52</v>
      </c>
      <c r="M1909" s="69"/>
      <c r="N1909" s="65" t="s">
        <v>50</v>
      </c>
      <c r="O1909" s="66" t="s">
        <v>52</v>
      </c>
      <c r="P1909" s="69"/>
      <c r="Q1909" s="55" t="str">
        <f t="shared" si="29"/>
        <v>Non-Lead</v>
      </c>
      <c r="R1909" s="70" t="s">
        <v>51</v>
      </c>
      <c r="S1909" s="70" t="s">
        <v>51</v>
      </c>
      <c r="T1909" s="70"/>
      <c r="U1909" s="71" t="s">
        <v>53</v>
      </c>
      <c r="V1909" s="71" t="s">
        <v>51</v>
      </c>
      <c r="W1909" s="71" t="s">
        <v>51</v>
      </c>
      <c r="X1909" s="71" t="s">
        <v>51</v>
      </c>
      <c r="Y1909" s="72" t="str">
        <f>IF((OR((AND('[1]PWS Information'!$E$10="CWS",U1909="Single Family Residence",Q1909="Lead")),
(AND('[1]PWS Information'!$E$10="CWS",U1909="Multiple Family Residence",'[1]PWS Information'!$E$11="Yes",Q1909="Lead")),
(AND('[1]PWS Information'!$E$10="NTNC",Q1909="Lead")))),"Tier 1",
IF((OR((AND('[1]PWS Information'!$E$10="CWS",U1909="Multiple Family Residence",'[1]PWS Information'!$E$11="No",Q1909="Lead")),
(AND('[1]PWS Information'!$E$10="CWS",U1909="Other",Q1909="Lead")),
(AND('[1]PWS Information'!$E$10="CWS",U1909="Building",Q1909="Lead")))),"Tier 2",
IF((OR((AND('[1]PWS Information'!$E$10="CWS",U1909="Single Family Residence",Q1909="Galvanized Requiring Replacement")),
(AND('[1]PWS Information'!$E$10="CWS",U1909="Single Family Residence",Q1909="Galvanized Requiring Replacement",R1909="Yes")),
(AND('[1]PWS Information'!$E$10="NTNC",Q1909="Galvanized Requiring Replacement")),
(AND('[1]PWS Information'!$E$10="NTNC",U1909="Single Family Residence",R1909="Yes")))),"Tier 3",
IF((OR((AND('[1]PWS Information'!$E$10="CWS",U1909="Single Family Residence",S1909="Yes",Q1909="Non-Lead", J1909="Non-Lead - Copper",L1909="Before 1989")),
(AND('[1]PWS Information'!$E$10="CWS",U1909="Single Family Residence",S1909="Yes",Q1909="Non-Lead", N1909="Non-Lead - Copper",O1909="Before 1989")))),"Tier 4",
IF((OR((AND('[1]PWS Information'!$E$10="NTNC",Q1909="Non-Lead")),
(AND('[1]PWS Information'!$E$10="CWS",Q1909="Non-Lead",S1909="")),
(AND('[1]PWS Information'!$E$10="CWS",Q1909="Non-Lead",S1909="No")),
(AND('[1]PWS Information'!$E$10="CWS",Q1909="Non-Lead",S1909="Don't Know")),
(AND('[1]PWS Information'!$E$10="CWS",Q1909="Non-Lead", J1909="Non-Lead - Copper", S1909="Yes", L1909="Between 1989 and 2014")),
(AND('[1]PWS Information'!$E$10="CWS",Q1909="Non-Lead", J1909="Non-Lead - Copper", S1909="Yes", L1909="After 2014")),
(AND('[1]PWS Information'!$E$10="CWS",Q1909="Non-Lead", J1909="Non-Lead - Copper", S1909="Yes", L1909="Unknown")),
(AND('[1]PWS Information'!$E$10="CWS",Q1909="Non-Lead", N1909="Non-Lead - Copper", S1909="Yes", O1909="Between 1989 and 2014")),
(AND('[1]PWS Information'!$E$10="CWS",Q1909="Non-Lead", N1909="Non-Lead - Copper", S1909="Yes", O1909="After 2014")),
(AND('[1]PWS Information'!$E$10="CWS",Q1909="Non-Lead", N1909="Non-Lead - Copper", S1909="Yes", O1909="Unknown")),
(AND('[1]PWS Information'!$E$10="CWS",Q1909="Unknown")),
(AND('[1]PWS Information'!$E$10="NTNC",Q1909="Unknown")))),"Tier 5",
"")))))</f>
        <v>Tier 5</v>
      </c>
      <c r="Z1909" s="71"/>
      <c r="AA1909" s="71"/>
    </row>
    <row r="1910" spans="1:27" ht="57.6" x14ac:dyDescent="0.3">
      <c r="A1910" s="17"/>
      <c r="B1910" s="70">
        <v>686166</v>
      </c>
      <c r="C1910" s="60">
        <v>1289</v>
      </c>
      <c r="D1910" s="61" t="s">
        <v>505</v>
      </c>
      <c r="E1910" s="61" t="s">
        <v>49</v>
      </c>
      <c r="F1910" s="61">
        <v>78640</v>
      </c>
      <c r="G1910" s="62" t="s">
        <v>498</v>
      </c>
      <c r="H1910" s="63">
        <v>29.983083300000001</v>
      </c>
      <c r="I1910" s="64">
        <v>-97.837972222222206</v>
      </c>
      <c r="J1910" s="65" t="s">
        <v>50</v>
      </c>
      <c r="K1910" s="66" t="s">
        <v>51</v>
      </c>
      <c r="L1910" s="62" t="s">
        <v>52</v>
      </c>
      <c r="M1910" s="69"/>
      <c r="N1910" s="65" t="s">
        <v>50</v>
      </c>
      <c r="O1910" s="66" t="s">
        <v>52</v>
      </c>
      <c r="P1910" s="69"/>
      <c r="Q1910" s="55" t="str">
        <f t="shared" si="29"/>
        <v>Non-Lead</v>
      </c>
      <c r="R1910" s="70" t="s">
        <v>51</v>
      </c>
      <c r="S1910" s="70" t="s">
        <v>51</v>
      </c>
      <c r="T1910" s="70"/>
      <c r="U1910" s="71" t="s">
        <v>53</v>
      </c>
      <c r="V1910" s="71" t="s">
        <v>51</v>
      </c>
      <c r="W1910" s="71" t="s">
        <v>51</v>
      </c>
      <c r="X1910" s="71" t="s">
        <v>51</v>
      </c>
      <c r="Y1910" s="72" t="str">
        <f>IF((OR((AND('[1]PWS Information'!$E$10="CWS",U1910="Single Family Residence",Q1910="Lead")),
(AND('[1]PWS Information'!$E$10="CWS",U1910="Multiple Family Residence",'[1]PWS Information'!$E$11="Yes",Q1910="Lead")),
(AND('[1]PWS Information'!$E$10="NTNC",Q1910="Lead")))),"Tier 1",
IF((OR((AND('[1]PWS Information'!$E$10="CWS",U1910="Multiple Family Residence",'[1]PWS Information'!$E$11="No",Q1910="Lead")),
(AND('[1]PWS Information'!$E$10="CWS",U1910="Other",Q1910="Lead")),
(AND('[1]PWS Information'!$E$10="CWS",U1910="Building",Q1910="Lead")))),"Tier 2",
IF((OR((AND('[1]PWS Information'!$E$10="CWS",U1910="Single Family Residence",Q1910="Galvanized Requiring Replacement")),
(AND('[1]PWS Information'!$E$10="CWS",U1910="Single Family Residence",Q1910="Galvanized Requiring Replacement",R1910="Yes")),
(AND('[1]PWS Information'!$E$10="NTNC",Q1910="Galvanized Requiring Replacement")),
(AND('[1]PWS Information'!$E$10="NTNC",U1910="Single Family Residence",R1910="Yes")))),"Tier 3",
IF((OR((AND('[1]PWS Information'!$E$10="CWS",U1910="Single Family Residence",S1910="Yes",Q1910="Non-Lead", J1910="Non-Lead - Copper",L1910="Before 1989")),
(AND('[1]PWS Information'!$E$10="CWS",U1910="Single Family Residence",S1910="Yes",Q1910="Non-Lead", N1910="Non-Lead - Copper",O1910="Before 1989")))),"Tier 4",
IF((OR((AND('[1]PWS Information'!$E$10="NTNC",Q1910="Non-Lead")),
(AND('[1]PWS Information'!$E$10="CWS",Q1910="Non-Lead",S1910="")),
(AND('[1]PWS Information'!$E$10="CWS",Q1910="Non-Lead",S1910="No")),
(AND('[1]PWS Information'!$E$10="CWS",Q1910="Non-Lead",S1910="Don't Know")),
(AND('[1]PWS Information'!$E$10="CWS",Q1910="Non-Lead", J1910="Non-Lead - Copper", S1910="Yes", L1910="Between 1989 and 2014")),
(AND('[1]PWS Information'!$E$10="CWS",Q1910="Non-Lead", J1910="Non-Lead - Copper", S1910="Yes", L1910="After 2014")),
(AND('[1]PWS Information'!$E$10="CWS",Q1910="Non-Lead", J1910="Non-Lead - Copper", S1910="Yes", L1910="Unknown")),
(AND('[1]PWS Information'!$E$10="CWS",Q1910="Non-Lead", N1910="Non-Lead - Copper", S1910="Yes", O1910="Between 1989 and 2014")),
(AND('[1]PWS Information'!$E$10="CWS",Q1910="Non-Lead", N1910="Non-Lead - Copper", S1910="Yes", O1910="After 2014")),
(AND('[1]PWS Information'!$E$10="CWS",Q1910="Non-Lead", N1910="Non-Lead - Copper", S1910="Yes", O1910="Unknown")),
(AND('[1]PWS Information'!$E$10="CWS",Q1910="Unknown")),
(AND('[1]PWS Information'!$E$10="NTNC",Q1910="Unknown")))),"Tier 5",
"")))))</f>
        <v>Tier 5</v>
      </c>
      <c r="Z1910" s="71"/>
      <c r="AA1910" s="71"/>
    </row>
    <row r="1911" spans="1:27" ht="57.6" x14ac:dyDescent="0.3">
      <c r="A1911" s="1"/>
      <c r="B1911" s="82">
        <v>15506188</v>
      </c>
      <c r="C1911" s="60">
        <v>1300</v>
      </c>
      <c r="D1911" s="61" t="s">
        <v>505</v>
      </c>
      <c r="E1911" s="61" t="s">
        <v>49</v>
      </c>
      <c r="F1911" s="61">
        <v>78640</v>
      </c>
      <c r="G1911" s="62" t="s">
        <v>498</v>
      </c>
      <c r="H1911" s="63">
        <v>29.983291699999999</v>
      </c>
      <c r="I1911" s="64">
        <v>-97.838513888888798</v>
      </c>
      <c r="J1911" s="65" t="s">
        <v>50</v>
      </c>
      <c r="K1911" s="66" t="s">
        <v>51</v>
      </c>
      <c r="L1911" s="62" t="s">
        <v>52</v>
      </c>
      <c r="M1911" s="69"/>
      <c r="N1911" s="65" t="s">
        <v>50</v>
      </c>
      <c r="O1911" s="66" t="s">
        <v>52</v>
      </c>
      <c r="P1911" s="69"/>
      <c r="Q1911" s="55" t="str">
        <f t="shared" si="29"/>
        <v>Non-Lead</v>
      </c>
      <c r="R1911" s="70" t="s">
        <v>51</v>
      </c>
      <c r="S1911" s="70" t="s">
        <v>51</v>
      </c>
      <c r="T1911" s="70"/>
      <c r="U1911" s="71" t="s">
        <v>53</v>
      </c>
      <c r="V1911" s="71" t="s">
        <v>51</v>
      </c>
      <c r="W1911" s="71" t="s">
        <v>51</v>
      </c>
      <c r="X1911" s="71" t="s">
        <v>51</v>
      </c>
      <c r="Y1911" s="72" t="str">
        <f>IF((OR((AND('[1]PWS Information'!$E$10="CWS",U1911="Single Family Residence",Q1911="Lead")),
(AND('[1]PWS Information'!$E$10="CWS",U1911="Multiple Family Residence",'[1]PWS Information'!$E$11="Yes",Q1911="Lead")),
(AND('[1]PWS Information'!$E$10="NTNC",Q1911="Lead")))),"Tier 1",
IF((OR((AND('[1]PWS Information'!$E$10="CWS",U1911="Multiple Family Residence",'[1]PWS Information'!$E$11="No",Q1911="Lead")),
(AND('[1]PWS Information'!$E$10="CWS",U1911="Other",Q1911="Lead")),
(AND('[1]PWS Information'!$E$10="CWS",U1911="Building",Q1911="Lead")))),"Tier 2",
IF((OR((AND('[1]PWS Information'!$E$10="CWS",U1911="Single Family Residence",Q1911="Galvanized Requiring Replacement")),
(AND('[1]PWS Information'!$E$10="CWS",U1911="Single Family Residence",Q1911="Galvanized Requiring Replacement",R1911="Yes")),
(AND('[1]PWS Information'!$E$10="NTNC",Q1911="Galvanized Requiring Replacement")),
(AND('[1]PWS Information'!$E$10="NTNC",U1911="Single Family Residence",R1911="Yes")))),"Tier 3",
IF((OR((AND('[1]PWS Information'!$E$10="CWS",U1911="Single Family Residence",S1911="Yes",Q1911="Non-Lead", J1911="Non-Lead - Copper",L1911="Before 1989")),
(AND('[1]PWS Information'!$E$10="CWS",U1911="Single Family Residence",S1911="Yes",Q1911="Non-Lead", N1911="Non-Lead - Copper",O1911="Before 1989")))),"Tier 4",
IF((OR((AND('[1]PWS Information'!$E$10="NTNC",Q1911="Non-Lead")),
(AND('[1]PWS Information'!$E$10="CWS",Q1911="Non-Lead",S1911="")),
(AND('[1]PWS Information'!$E$10="CWS",Q1911="Non-Lead",S1911="No")),
(AND('[1]PWS Information'!$E$10="CWS",Q1911="Non-Lead",S1911="Don't Know")),
(AND('[1]PWS Information'!$E$10="CWS",Q1911="Non-Lead", J1911="Non-Lead - Copper", S1911="Yes", L1911="Between 1989 and 2014")),
(AND('[1]PWS Information'!$E$10="CWS",Q1911="Non-Lead", J1911="Non-Lead - Copper", S1911="Yes", L1911="After 2014")),
(AND('[1]PWS Information'!$E$10="CWS",Q1911="Non-Lead", J1911="Non-Lead - Copper", S1911="Yes", L1911="Unknown")),
(AND('[1]PWS Information'!$E$10="CWS",Q1911="Non-Lead", N1911="Non-Lead - Copper", S1911="Yes", O1911="Between 1989 and 2014")),
(AND('[1]PWS Information'!$E$10="CWS",Q1911="Non-Lead", N1911="Non-Lead - Copper", S1911="Yes", O1911="After 2014")),
(AND('[1]PWS Information'!$E$10="CWS",Q1911="Non-Lead", N1911="Non-Lead - Copper", S1911="Yes", O1911="Unknown")),
(AND('[1]PWS Information'!$E$10="CWS",Q1911="Unknown")),
(AND('[1]PWS Information'!$E$10="NTNC",Q1911="Unknown")))),"Tier 5",
"")))))</f>
        <v>Tier 5</v>
      </c>
      <c r="Z1911" s="71"/>
      <c r="AA1911" s="71"/>
    </row>
    <row r="1912" spans="1:27" ht="57.6" x14ac:dyDescent="0.3">
      <c r="A1912" s="1"/>
      <c r="B1912" s="70">
        <v>15997600</v>
      </c>
      <c r="C1912" s="60">
        <v>1301</v>
      </c>
      <c r="D1912" s="61" t="s">
        <v>505</v>
      </c>
      <c r="E1912" s="61" t="s">
        <v>49</v>
      </c>
      <c r="F1912" s="61">
        <v>78640</v>
      </c>
      <c r="G1912" s="62" t="s">
        <v>498</v>
      </c>
      <c r="H1912" s="63">
        <v>29.982938900000001</v>
      </c>
      <c r="I1912" s="64">
        <v>-97.8380916666666</v>
      </c>
      <c r="J1912" s="65" t="s">
        <v>50</v>
      </c>
      <c r="K1912" s="66" t="s">
        <v>51</v>
      </c>
      <c r="L1912" s="62" t="s">
        <v>52</v>
      </c>
      <c r="M1912" s="69"/>
      <c r="N1912" s="65" t="s">
        <v>50</v>
      </c>
      <c r="O1912" s="66" t="s">
        <v>52</v>
      </c>
      <c r="P1912" s="69"/>
      <c r="Q1912" s="55" t="str">
        <f t="shared" si="29"/>
        <v>Non-Lead</v>
      </c>
      <c r="R1912" s="70" t="s">
        <v>51</v>
      </c>
      <c r="S1912" s="70" t="s">
        <v>51</v>
      </c>
      <c r="T1912" s="70"/>
      <c r="U1912" s="71" t="s">
        <v>53</v>
      </c>
      <c r="V1912" s="71" t="s">
        <v>51</v>
      </c>
      <c r="W1912" s="71" t="s">
        <v>51</v>
      </c>
      <c r="X1912" s="71" t="s">
        <v>51</v>
      </c>
      <c r="Y1912" s="72" t="str">
        <f>IF((OR((AND('[1]PWS Information'!$E$10="CWS",U1912="Single Family Residence",Q1912="Lead")),
(AND('[1]PWS Information'!$E$10="CWS",U1912="Multiple Family Residence",'[1]PWS Information'!$E$11="Yes",Q1912="Lead")),
(AND('[1]PWS Information'!$E$10="NTNC",Q1912="Lead")))),"Tier 1",
IF((OR((AND('[1]PWS Information'!$E$10="CWS",U1912="Multiple Family Residence",'[1]PWS Information'!$E$11="No",Q1912="Lead")),
(AND('[1]PWS Information'!$E$10="CWS",U1912="Other",Q1912="Lead")),
(AND('[1]PWS Information'!$E$10="CWS",U1912="Building",Q1912="Lead")))),"Tier 2",
IF((OR((AND('[1]PWS Information'!$E$10="CWS",U1912="Single Family Residence",Q1912="Galvanized Requiring Replacement")),
(AND('[1]PWS Information'!$E$10="CWS",U1912="Single Family Residence",Q1912="Galvanized Requiring Replacement",R1912="Yes")),
(AND('[1]PWS Information'!$E$10="NTNC",Q1912="Galvanized Requiring Replacement")),
(AND('[1]PWS Information'!$E$10="NTNC",U1912="Single Family Residence",R1912="Yes")))),"Tier 3",
IF((OR((AND('[1]PWS Information'!$E$10="CWS",U1912="Single Family Residence",S1912="Yes",Q1912="Non-Lead", J1912="Non-Lead - Copper",L1912="Before 1989")),
(AND('[1]PWS Information'!$E$10="CWS",U1912="Single Family Residence",S1912="Yes",Q1912="Non-Lead", N1912="Non-Lead - Copper",O1912="Before 1989")))),"Tier 4",
IF((OR((AND('[1]PWS Information'!$E$10="NTNC",Q1912="Non-Lead")),
(AND('[1]PWS Information'!$E$10="CWS",Q1912="Non-Lead",S1912="")),
(AND('[1]PWS Information'!$E$10="CWS",Q1912="Non-Lead",S1912="No")),
(AND('[1]PWS Information'!$E$10="CWS",Q1912="Non-Lead",S1912="Don't Know")),
(AND('[1]PWS Information'!$E$10="CWS",Q1912="Non-Lead", J1912="Non-Lead - Copper", S1912="Yes", L1912="Between 1989 and 2014")),
(AND('[1]PWS Information'!$E$10="CWS",Q1912="Non-Lead", J1912="Non-Lead - Copper", S1912="Yes", L1912="After 2014")),
(AND('[1]PWS Information'!$E$10="CWS",Q1912="Non-Lead", J1912="Non-Lead - Copper", S1912="Yes", L1912="Unknown")),
(AND('[1]PWS Information'!$E$10="CWS",Q1912="Non-Lead", N1912="Non-Lead - Copper", S1912="Yes", O1912="Between 1989 and 2014")),
(AND('[1]PWS Information'!$E$10="CWS",Q1912="Non-Lead", N1912="Non-Lead - Copper", S1912="Yes", O1912="After 2014")),
(AND('[1]PWS Information'!$E$10="CWS",Q1912="Non-Lead", N1912="Non-Lead - Copper", S1912="Yes", O1912="Unknown")),
(AND('[1]PWS Information'!$E$10="CWS",Q1912="Unknown")),
(AND('[1]PWS Information'!$E$10="NTNC",Q1912="Unknown")))),"Tier 5",
"")))))</f>
        <v>Tier 5</v>
      </c>
      <c r="Z1912" s="71"/>
      <c r="AA1912" s="71"/>
    </row>
    <row r="1913" spans="1:27" ht="57.6" x14ac:dyDescent="0.3">
      <c r="A1913" s="1"/>
      <c r="B1913" s="70">
        <v>15771043</v>
      </c>
      <c r="C1913" s="60">
        <v>1324</v>
      </c>
      <c r="D1913" s="61" t="s">
        <v>505</v>
      </c>
      <c r="E1913" s="61" t="s">
        <v>49</v>
      </c>
      <c r="F1913" s="61">
        <v>78640</v>
      </c>
      <c r="G1913" s="62" t="s">
        <v>498</v>
      </c>
      <c r="H1913" s="63">
        <v>29.982972199999999</v>
      </c>
      <c r="I1913" s="64">
        <v>-97.838827777777695</v>
      </c>
      <c r="J1913" s="65" t="s">
        <v>50</v>
      </c>
      <c r="K1913" s="66" t="s">
        <v>51</v>
      </c>
      <c r="L1913" s="62" t="s">
        <v>52</v>
      </c>
      <c r="M1913" s="69"/>
      <c r="N1913" s="65" t="s">
        <v>50</v>
      </c>
      <c r="O1913" s="66" t="s">
        <v>52</v>
      </c>
      <c r="P1913" s="69"/>
      <c r="Q1913" s="55" t="str">
        <f t="shared" si="29"/>
        <v>Non-Lead</v>
      </c>
      <c r="R1913" s="70" t="s">
        <v>51</v>
      </c>
      <c r="S1913" s="70" t="s">
        <v>51</v>
      </c>
      <c r="T1913" s="70"/>
      <c r="U1913" s="71" t="s">
        <v>53</v>
      </c>
      <c r="V1913" s="71" t="s">
        <v>51</v>
      </c>
      <c r="W1913" s="71" t="s">
        <v>51</v>
      </c>
      <c r="X1913" s="71" t="s">
        <v>51</v>
      </c>
      <c r="Y1913" s="72" t="str">
        <f>IF((OR((AND('[1]PWS Information'!$E$10="CWS",U1913="Single Family Residence",Q1913="Lead")),
(AND('[1]PWS Information'!$E$10="CWS",U1913="Multiple Family Residence",'[1]PWS Information'!$E$11="Yes",Q1913="Lead")),
(AND('[1]PWS Information'!$E$10="NTNC",Q1913="Lead")))),"Tier 1",
IF((OR((AND('[1]PWS Information'!$E$10="CWS",U1913="Multiple Family Residence",'[1]PWS Information'!$E$11="No",Q1913="Lead")),
(AND('[1]PWS Information'!$E$10="CWS",U1913="Other",Q1913="Lead")),
(AND('[1]PWS Information'!$E$10="CWS",U1913="Building",Q1913="Lead")))),"Tier 2",
IF((OR((AND('[1]PWS Information'!$E$10="CWS",U1913="Single Family Residence",Q1913="Galvanized Requiring Replacement")),
(AND('[1]PWS Information'!$E$10="CWS",U1913="Single Family Residence",Q1913="Galvanized Requiring Replacement",R1913="Yes")),
(AND('[1]PWS Information'!$E$10="NTNC",Q1913="Galvanized Requiring Replacement")),
(AND('[1]PWS Information'!$E$10="NTNC",U1913="Single Family Residence",R1913="Yes")))),"Tier 3",
IF((OR((AND('[1]PWS Information'!$E$10="CWS",U1913="Single Family Residence",S1913="Yes",Q1913="Non-Lead", J1913="Non-Lead - Copper",L1913="Before 1989")),
(AND('[1]PWS Information'!$E$10="CWS",U1913="Single Family Residence",S1913="Yes",Q1913="Non-Lead", N1913="Non-Lead - Copper",O1913="Before 1989")))),"Tier 4",
IF((OR((AND('[1]PWS Information'!$E$10="NTNC",Q1913="Non-Lead")),
(AND('[1]PWS Information'!$E$10="CWS",Q1913="Non-Lead",S1913="")),
(AND('[1]PWS Information'!$E$10="CWS",Q1913="Non-Lead",S1913="No")),
(AND('[1]PWS Information'!$E$10="CWS",Q1913="Non-Lead",S1913="Don't Know")),
(AND('[1]PWS Information'!$E$10="CWS",Q1913="Non-Lead", J1913="Non-Lead - Copper", S1913="Yes", L1913="Between 1989 and 2014")),
(AND('[1]PWS Information'!$E$10="CWS",Q1913="Non-Lead", J1913="Non-Lead - Copper", S1913="Yes", L1913="After 2014")),
(AND('[1]PWS Information'!$E$10="CWS",Q1913="Non-Lead", J1913="Non-Lead - Copper", S1913="Yes", L1913="Unknown")),
(AND('[1]PWS Information'!$E$10="CWS",Q1913="Non-Lead", N1913="Non-Lead - Copper", S1913="Yes", O1913="Between 1989 and 2014")),
(AND('[1]PWS Information'!$E$10="CWS",Q1913="Non-Lead", N1913="Non-Lead - Copper", S1913="Yes", O1913="After 2014")),
(AND('[1]PWS Information'!$E$10="CWS",Q1913="Non-Lead", N1913="Non-Lead - Copper", S1913="Yes", O1913="Unknown")),
(AND('[1]PWS Information'!$E$10="CWS",Q1913="Unknown")),
(AND('[1]PWS Information'!$E$10="NTNC",Q1913="Unknown")))),"Tier 5",
"")))))</f>
        <v>Tier 5</v>
      </c>
      <c r="Z1913" s="71"/>
      <c r="AA1913" s="71"/>
    </row>
    <row r="1914" spans="1:27" ht="57.6" x14ac:dyDescent="0.3">
      <c r="A1914" s="17"/>
      <c r="B1914" s="70">
        <v>13367714</v>
      </c>
      <c r="C1914" s="60">
        <v>1325</v>
      </c>
      <c r="D1914" s="61" t="s">
        <v>505</v>
      </c>
      <c r="E1914" s="61" t="s">
        <v>49</v>
      </c>
      <c r="F1914" s="61">
        <v>78640</v>
      </c>
      <c r="G1914" s="62" t="s">
        <v>498</v>
      </c>
      <c r="H1914" s="63">
        <v>29.982663899999999</v>
      </c>
      <c r="I1914" s="64">
        <v>-97.838425000000001</v>
      </c>
      <c r="J1914" s="65" t="s">
        <v>50</v>
      </c>
      <c r="K1914" s="66" t="s">
        <v>51</v>
      </c>
      <c r="L1914" s="62" t="s">
        <v>52</v>
      </c>
      <c r="M1914" s="69"/>
      <c r="N1914" s="65" t="s">
        <v>50</v>
      </c>
      <c r="O1914" s="66" t="s">
        <v>52</v>
      </c>
      <c r="P1914" s="69"/>
      <c r="Q1914" s="55" t="str">
        <f t="shared" si="29"/>
        <v>Non-Lead</v>
      </c>
      <c r="R1914" s="70" t="s">
        <v>51</v>
      </c>
      <c r="S1914" s="70" t="s">
        <v>51</v>
      </c>
      <c r="T1914" s="70"/>
      <c r="U1914" s="71" t="s">
        <v>53</v>
      </c>
      <c r="V1914" s="71" t="s">
        <v>51</v>
      </c>
      <c r="W1914" s="71" t="s">
        <v>51</v>
      </c>
      <c r="X1914" s="71" t="s">
        <v>51</v>
      </c>
      <c r="Y1914" s="72" t="str">
        <f>IF((OR((AND('[1]PWS Information'!$E$10="CWS",U1914="Single Family Residence",Q1914="Lead")),
(AND('[1]PWS Information'!$E$10="CWS",U1914="Multiple Family Residence",'[1]PWS Information'!$E$11="Yes",Q1914="Lead")),
(AND('[1]PWS Information'!$E$10="NTNC",Q1914="Lead")))),"Tier 1",
IF((OR((AND('[1]PWS Information'!$E$10="CWS",U1914="Multiple Family Residence",'[1]PWS Information'!$E$11="No",Q1914="Lead")),
(AND('[1]PWS Information'!$E$10="CWS",U1914="Other",Q1914="Lead")),
(AND('[1]PWS Information'!$E$10="CWS",U1914="Building",Q1914="Lead")))),"Tier 2",
IF((OR((AND('[1]PWS Information'!$E$10="CWS",U1914="Single Family Residence",Q1914="Galvanized Requiring Replacement")),
(AND('[1]PWS Information'!$E$10="CWS",U1914="Single Family Residence",Q1914="Galvanized Requiring Replacement",R1914="Yes")),
(AND('[1]PWS Information'!$E$10="NTNC",Q1914="Galvanized Requiring Replacement")),
(AND('[1]PWS Information'!$E$10="NTNC",U1914="Single Family Residence",R1914="Yes")))),"Tier 3",
IF((OR((AND('[1]PWS Information'!$E$10="CWS",U1914="Single Family Residence",S1914="Yes",Q1914="Non-Lead", J1914="Non-Lead - Copper",L1914="Before 1989")),
(AND('[1]PWS Information'!$E$10="CWS",U1914="Single Family Residence",S1914="Yes",Q1914="Non-Lead", N1914="Non-Lead - Copper",O1914="Before 1989")))),"Tier 4",
IF((OR((AND('[1]PWS Information'!$E$10="NTNC",Q1914="Non-Lead")),
(AND('[1]PWS Information'!$E$10="CWS",Q1914="Non-Lead",S1914="")),
(AND('[1]PWS Information'!$E$10="CWS",Q1914="Non-Lead",S1914="No")),
(AND('[1]PWS Information'!$E$10="CWS",Q1914="Non-Lead",S1914="Don't Know")),
(AND('[1]PWS Information'!$E$10="CWS",Q1914="Non-Lead", J1914="Non-Lead - Copper", S1914="Yes", L1914="Between 1989 and 2014")),
(AND('[1]PWS Information'!$E$10="CWS",Q1914="Non-Lead", J1914="Non-Lead - Copper", S1914="Yes", L1914="After 2014")),
(AND('[1]PWS Information'!$E$10="CWS",Q1914="Non-Lead", J1914="Non-Lead - Copper", S1914="Yes", L1914="Unknown")),
(AND('[1]PWS Information'!$E$10="CWS",Q1914="Non-Lead", N1914="Non-Lead - Copper", S1914="Yes", O1914="Between 1989 and 2014")),
(AND('[1]PWS Information'!$E$10="CWS",Q1914="Non-Lead", N1914="Non-Lead - Copper", S1914="Yes", O1914="After 2014")),
(AND('[1]PWS Information'!$E$10="CWS",Q1914="Non-Lead", N1914="Non-Lead - Copper", S1914="Yes", O1914="Unknown")),
(AND('[1]PWS Information'!$E$10="CWS",Q1914="Unknown")),
(AND('[1]PWS Information'!$E$10="NTNC",Q1914="Unknown")))),"Tier 5",
"")))))</f>
        <v>Tier 5</v>
      </c>
      <c r="Z1914" s="71"/>
      <c r="AA1914" s="71"/>
    </row>
    <row r="1915" spans="1:27" ht="72" x14ac:dyDescent="0.3">
      <c r="A1915" s="1"/>
      <c r="B1915" s="70">
        <v>15592946</v>
      </c>
      <c r="C1915" s="60">
        <v>1336</v>
      </c>
      <c r="D1915" s="61" t="s">
        <v>505</v>
      </c>
      <c r="E1915" s="61" t="s">
        <v>49</v>
      </c>
      <c r="F1915" s="61">
        <v>78640</v>
      </c>
      <c r="G1915" s="62" t="s">
        <v>508</v>
      </c>
      <c r="H1915" s="63">
        <v>29.9828583</v>
      </c>
      <c r="I1915" s="64">
        <v>-97.838952777777706</v>
      </c>
      <c r="J1915" s="65" t="s">
        <v>50</v>
      </c>
      <c r="K1915" s="66" t="s">
        <v>51</v>
      </c>
      <c r="L1915" s="62" t="s">
        <v>52</v>
      </c>
      <c r="M1915" s="69"/>
      <c r="N1915" s="65" t="s">
        <v>50</v>
      </c>
      <c r="O1915" s="66" t="s">
        <v>52</v>
      </c>
      <c r="P1915" s="69"/>
      <c r="Q1915" s="55" t="str">
        <f t="shared" si="29"/>
        <v>Non-Lead</v>
      </c>
      <c r="R1915" s="70" t="s">
        <v>51</v>
      </c>
      <c r="S1915" s="70" t="s">
        <v>51</v>
      </c>
      <c r="T1915" s="70"/>
      <c r="U1915" s="71" t="s">
        <v>53</v>
      </c>
      <c r="V1915" s="71" t="s">
        <v>51</v>
      </c>
      <c r="W1915" s="71" t="s">
        <v>51</v>
      </c>
      <c r="X1915" s="71" t="s">
        <v>51</v>
      </c>
      <c r="Y1915" s="72" t="str">
        <f>IF((OR((AND('[1]PWS Information'!$E$10="CWS",U1915="Single Family Residence",Q1915="Lead")),
(AND('[1]PWS Information'!$E$10="CWS",U1915="Multiple Family Residence",'[1]PWS Information'!$E$11="Yes",Q1915="Lead")),
(AND('[1]PWS Information'!$E$10="NTNC",Q1915="Lead")))),"Tier 1",
IF((OR((AND('[1]PWS Information'!$E$10="CWS",U1915="Multiple Family Residence",'[1]PWS Information'!$E$11="No",Q1915="Lead")),
(AND('[1]PWS Information'!$E$10="CWS",U1915="Other",Q1915="Lead")),
(AND('[1]PWS Information'!$E$10="CWS",U1915="Building",Q1915="Lead")))),"Tier 2",
IF((OR((AND('[1]PWS Information'!$E$10="CWS",U1915="Single Family Residence",Q1915="Galvanized Requiring Replacement")),
(AND('[1]PWS Information'!$E$10="CWS",U1915="Single Family Residence",Q1915="Galvanized Requiring Replacement",R1915="Yes")),
(AND('[1]PWS Information'!$E$10="NTNC",Q1915="Galvanized Requiring Replacement")),
(AND('[1]PWS Information'!$E$10="NTNC",U1915="Single Family Residence",R1915="Yes")))),"Tier 3",
IF((OR((AND('[1]PWS Information'!$E$10="CWS",U1915="Single Family Residence",S1915="Yes",Q1915="Non-Lead", J1915="Non-Lead - Copper",L1915="Before 1989")),
(AND('[1]PWS Information'!$E$10="CWS",U1915="Single Family Residence",S1915="Yes",Q1915="Non-Lead", N1915="Non-Lead - Copper",O1915="Before 1989")))),"Tier 4",
IF((OR((AND('[1]PWS Information'!$E$10="NTNC",Q1915="Non-Lead")),
(AND('[1]PWS Information'!$E$10="CWS",Q1915="Non-Lead",S1915="")),
(AND('[1]PWS Information'!$E$10="CWS",Q1915="Non-Lead",S1915="No")),
(AND('[1]PWS Information'!$E$10="CWS",Q1915="Non-Lead",S1915="Don't Know")),
(AND('[1]PWS Information'!$E$10="CWS",Q1915="Non-Lead", J1915="Non-Lead - Copper", S1915="Yes", L1915="Between 1989 and 2014")),
(AND('[1]PWS Information'!$E$10="CWS",Q1915="Non-Lead", J1915="Non-Lead - Copper", S1915="Yes", L1915="After 2014")),
(AND('[1]PWS Information'!$E$10="CWS",Q1915="Non-Lead", J1915="Non-Lead - Copper", S1915="Yes", L1915="Unknown")),
(AND('[1]PWS Information'!$E$10="CWS",Q1915="Non-Lead", N1915="Non-Lead - Copper", S1915="Yes", O1915="Between 1989 and 2014")),
(AND('[1]PWS Information'!$E$10="CWS",Q1915="Non-Lead", N1915="Non-Lead - Copper", S1915="Yes", O1915="After 2014")),
(AND('[1]PWS Information'!$E$10="CWS",Q1915="Non-Lead", N1915="Non-Lead - Copper", S1915="Yes", O1915="Unknown")),
(AND('[1]PWS Information'!$E$10="CWS",Q1915="Unknown")),
(AND('[1]PWS Information'!$E$10="NTNC",Q1915="Unknown")))),"Tier 5",
"")))))</f>
        <v>Tier 5</v>
      </c>
      <c r="Z1915" s="71"/>
      <c r="AA1915" s="71"/>
    </row>
    <row r="1916" spans="1:27" ht="57.6" x14ac:dyDescent="0.3">
      <c r="A1916" s="1"/>
      <c r="B1916" s="70">
        <v>9252751</v>
      </c>
      <c r="C1916" s="60">
        <v>1348</v>
      </c>
      <c r="D1916" s="61" t="s">
        <v>505</v>
      </c>
      <c r="E1916" s="61" t="s">
        <v>49</v>
      </c>
      <c r="F1916" s="61">
        <v>78640</v>
      </c>
      <c r="G1916" s="62" t="s">
        <v>498</v>
      </c>
      <c r="H1916" s="63">
        <v>29.9827361</v>
      </c>
      <c r="I1916" s="64">
        <v>-97.849402777777698</v>
      </c>
      <c r="J1916" s="65" t="s">
        <v>50</v>
      </c>
      <c r="K1916" s="66" t="s">
        <v>51</v>
      </c>
      <c r="L1916" s="62" t="s">
        <v>52</v>
      </c>
      <c r="M1916" s="69"/>
      <c r="N1916" s="65" t="s">
        <v>50</v>
      </c>
      <c r="O1916" s="66" t="s">
        <v>52</v>
      </c>
      <c r="P1916" s="69"/>
      <c r="Q1916" s="55" t="str">
        <f t="shared" si="29"/>
        <v>Non-Lead</v>
      </c>
      <c r="R1916" s="70" t="s">
        <v>51</v>
      </c>
      <c r="S1916" s="70" t="s">
        <v>51</v>
      </c>
      <c r="T1916" s="70"/>
      <c r="U1916" s="71" t="s">
        <v>53</v>
      </c>
      <c r="V1916" s="71" t="s">
        <v>51</v>
      </c>
      <c r="W1916" s="71" t="s">
        <v>51</v>
      </c>
      <c r="X1916" s="71" t="s">
        <v>51</v>
      </c>
      <c r="Y1916" s="72" t="str">
        <f>IF((OR((AND('[1]PWS Information'!$E$10="CWS",U1916="Single Family Residence",Q1916="Lead")),
(AND('[1]PWS Information'!$E$10="CWS",U1916="Multiple Family Residence",'[1]PWS Information'!$E$11="Yes",Q1916="Lead")),
(AND('[1]PWS Information'!$E$10="NTNC",Q1916="Lead")))),"Tier 1",
IF((OR((AND('[1]PWS Information'!$E$10="CWS",U1916="Multiple Family Residence",'[1]PWS Information'!$E$11="No",Q1916="Lead")),
(AND('[1]PWS Information'!$E$10="CWS",U1916="Other",Q1916="Lead")),
(AND('[1]PWS Information'!$E$10="CWS",U1916="Building",Q1916="Lead")))),"Tier 2",
IF((OR((AND('[1]PWS Information'!$E$10="CWS",U1916="Single Family Residence",Q1916="Galvanized Requiring Replacement")),
(AND('[1]PWS Information'!$E$10="CWS",U1916="Single Family Residence",Q1916="Galvanized Requiring Replacement",R1916="Yes")),
(AND('[1]PWS Information'!$E$10="NTNC",Q1916="Galvanized Requiring Replacement")),
(AND('[1]PWS Information'!$E$10="NTNC",U1916="Single Family Residence",R1916="Yes")))),"Tier 3",
IF((OR((AND('[1]PWS Information'!$E$10="CWS",U1916="Single Family Residence",S1916="Yes",Q1916="Non-Lead", J1916="Non-Lead - Copper",L1916="Before 1989")),
(AND('[1]PWS Information'!$E$10="CWS",U1916="Single Family Residence",S1916="Yes",Q1916="Non-Lead", N1916="Non-Lead - Copper",O1916="Before 1989")))),"Tier 4",
IF((OR((AND('[1]PWS Information'!$E$10="NTNC",Q1916="Non-Lead")),
(AND('[1]PWS Information'!$E$10="CWS",Q1916="Non-Lead",S1916="")),
(AND('[1]PWS Information'!$E$10="CWS",Q1916="Non-Lead",S1916="No")),
(AND('[1]PWS Information'!$E$10="CWS",Q1916="Non-Lead",S1916="Don't Know")),
(AND('[1]PWS Information'!$E$10="CWS",Q1916="Non-Lead", J1916="Non-Lead - Copper", S1916="Yes", L1916="Between 1989 and 2014")),
(AND('[1]PWS Information'!$E$10="CWS",Q1916="Non-Lead", J1916="Non-Lead - Copper", S1916="Yes", L1916="After 2014")),
(AND('[1]PWS Information'!$E$10="CWS",Q1916="Non-Lead", J1916="Non-Lead - Copper", S1916="Yes", L1916="Unknown")),
(AND('[1]PWS Information'!$E$10="CWS",Q1916="Non-Lead", N1916="Non-Lead - Copper", S1916="Yes", O1916="Between 1989 and 2014")),
(AND('[1]PWS Information'!$E$10="CWS",Q1916="Non-Lead", N1916="Non-Lead - Copper", S1916="Yes", O1916="After 2014")),
(AND('[1]PWS Information'!$E$10="CWS",Q1916="Non-Lead", N1916="Non-Lead - Copper", S1916="Yes", O1916="Unknown")),
(AND('[1]PWS Information'!$E$10="CWS",Q1916="Unknown")),
(AND('[1]PWS Information'!$E$10="NTNC",Q1916="Unknown")))),"Tier 5",
"")))))</f>
        <v>Tier 5</v>
      </c>
      <c r="Z1916" s="71"/>
      <c r="AA1916" s="71"/>
    </row>
    <row r="1917" spans="1:27" ht="57.6" x14ac:dyDescent="0.3">
      <c r="A1917" s="1"/>
      <c r="B1917" s="70">
        <v>13434497</v>
      </c>
      <c r="C1917" s="60">
        <v>1349</v>
      </c>
      <c r="D1917" s="61" t="s">
        <v>505</v>
      </c>
      <c r="E1917" s="61" t="s">
        <v>49</v>
      </c>
      <c r="F1917" s="61">
        <v>78640</v>
      </c>
      <c r="G1917" s="62" t="s">
        <v>498</v>
      </c>
      <c r="H1917" s="63">
        <v>29.9824111</v>
      </c>
      <c r="I1917" s="64">
        <v>-97.838708333333301</v>
      </c>
      <c r="J1917" s="65" t="s">
        <v>50</v>
      </c>
      <c r="K1917" s="66" t="s">
        <v>51</v>
      </c>
      <c r="L1917" s="62" t="s">
        <v>52</v>
      </c>
      <c r="M1917" s="69"/>
      <c r="N1917" s="65" t="s">
        <v>50</v>
      </c>
      <c r="O1917" s="66" t="s">
        <v>52</v>
      </c>
      <c r="P1917" s="69"/>
      <c r="Q1917" s="55" t="str">
        <f t="shared" si="29"/>
        <v>Non-Lead</v>
      </c>
      <c r="R1917" s="70" t="s">
        <v>51</v>
      </c>
      <c r="S1917" s="70" t="s">
        <v>51</v>
      </c>
      <c r="T1917" s="70"/>
      <c r="U1917" s="71" t="s">
        <v>53</v>
      </c>
      <c r="V1917" s="71" t="s">
        <v>51</v>
      </c>
      <c r="W1917" s="71" t="s">
        <v>51</v>
      </c>
      <c r="X1917" s="71" t="s">
        <v>51</v>
      </c>
      <c r="Y1917" s="72" t="str">
        <f>IF((OR((AND('[1]PWS Information'!$E$10="CWS",U1917="Single Family Residence",Q1917="Lead")),
(AND('[1]PWS Information'!$E$10="CWS",U1917="Multiple Family Residence",'[1]PWS Information'!$E$11="Yes",Q1917="Lead")),
(AND('[1]PWS Information'!$E$10="NTNC",Q1917="Lead")))),"Tier 1",
IF((OR((AND('[1]PWS Information'!$E$10="CWS",U1917="Multiple Family Residence",'[1]PWS Information'!$E$11="No",Q1917="Lead")),
(AND('[1]PWS Information'!$E$10="CWS",U1917="Other",Q1917="Lead")),
(AND('[1]PWS Information'!$E$10="CWS",U1917="Building",Q1917="Lead")))),"Tier 2",
IF((OR((AND('[1]PWS Information'!$E$10="CWS",U1917="Single Family Residence",Q1917="Galvanized Requiring Replacement")),
(AND('[1]PWS Information'!$E$10="CWS",U1917="Single Family Residence",Q1917="Galvanized Requiring Replacement",R1917="Yes")),
(AND('[1]PWS Information'!$E$10="NTNC",Q1917="Galvanized Requiring Replacement")),
(AND('[1]PWS Information'!$E$10="NTNC",U1917="Single Family Residence",R1917="Yes")))),"Tier 3",
IF((OR((AND('[1]PWS Information'!$E$10="CWS",U1917="Single Family Residence",S1917="Yes",Q1917="Non-Lead", J1917="Non-Lead - Copper",L1917="Before 1989")),
(AND('[1]PWS Information'!$E$10="CWS",U1917="Single Family Residence",S1917="Yes",Q1917="Non-Lead", N1917="Non-Lead - Copper",O1917="Before 1989")))),"Tier 4",
IF((OR((AND('[1]PWS Information'!$E$10="NTNC",Q1917="Non-Lead")),
(AND('[1]PWS Information'!$E$10="CWS",Q1917="Non-Lead",S1917="")),
(AND('[1]PWS Information'!$E$10="CWS",Q1917="Non-Lead",S1917="No")),
(AND('[1]PWS Information'!$E$10="CWS",Q1917="Non-Lead",S1917="Don't Know")),
(AND('[1]PWS Information'!$E$10="CWS",Q1917="Non-Lead", J1917="Non-Lead - Copper", S1917="Yes", L1917="Between 1989 and 2014")),
(AND('[1]PWS Information'!$E$10="CWS",Q1917="Non-Lead", J1917="Non-Lead - Copper", S1917="Yes", L1917="After 2014")),
(AND('[1]PWS Information'!$E$10="CWS",Q1917="Non-Lead", J1917="Non-Lead - Copper", S1917="Yes", L1917="Unknown")),
(AND('[1]PWS Information'!$E$10="CWS",Q1917="Non-Lead", N1917="Non-Lead - Copper", S1917="Yes", O1917="Between 1989 and 2014")),
(AND('[1]PWS Information'!$E$10="CWS",Q1917="Non-Lead", N1917="Non-Lead - Copper", S1917="Yes", O1917="After 2014")),
(AND('[1]PWS Information'!$E$10="CWS",Q1917="Non-Lead", N1917="Non-Lead - Copper", S1917="Yes", O1917="Unknown")),
(AND('[1]PWS Information'!$E$10="CWS",Q1917="Unknown")),
(AND('[1]PWS Information'!$E$10="NTNC",Q1917="Unknown")))),"Tier 5",
"")))))</f>
        <v>Tier 5</v>
      </c>
      <c r="Z1917" s="71"/>
      <c r="AA1917" s="71"/>
    </row>
    <row r="1918" spans="1:27" ht="57.6" x14ac:dyDescent="0.3">
      <c r="A1918" s="17"/>
      <c r="B1918" s="70">
        <v>9268285</v>
      </c>
      <c r="C1918" s="60">
        <v>1360</v>
      </c>
      <c r="D1918" s="61" t="s">
        <v>505</v>
      </c>
      <c r="E1918" s="61" t="s">
        <v>49</v>
      </c>
      <c r="F1918" s="61">
        <v>78640</v>
      </c>
      <c r="G1918" s="62" t="s">
        <v>498</v>
      </c>
      <c r="H1918" s="63">
        <v>29.982991699999999</v>
      </c>
      <c r="I1918" s="64">
        <v>-97.838241666666605</v>
      </c>
      <c r="J1918" s="65" t="s">
        <v>50</v>
      </c>
      <c r="K1918" s="66" t="s">
        <v>51</v>
      </c>
      <c r="L1918" s="62" t="s">
        <v>52</v>
      </c>
      <c r="M1918" s="69"/>
      <c r="N1918" s="65" t="s">
        <v>50</v>
      </c>
      <c r="O1918" s="66" t="s">
        <v>52</v>
      </c>
      <c r="P1918" s="69"/>
      <c r="Q1918" s="55" t="str">
        <f t="shared" si="29"/>
        <v>Non-Lead</v>
      </c>
      <c r="R1918" s="70" t="s">
        <v>51</v>
      </c>
      <c r="S1918" s="70" t="s">
        <v>51</v>
      </c>
      <c r="T1918" s="70"/>
      <c r="U1918" s="71" t="s">
        <v>53</v>
      </c>
      <c r="V1918" s="71" t="s">
        <v>51</v>
      </c>
      <c r="W1918" s="71" t="s">
        <v>51</v>
      </c>
      <c r="X1918" s="71" t="s">
        <v>51</v>
      </c>
      <c r="Y1918" s="72" t="str">
        <f>IF((OR((AND('[1]PWS Information'!$E$10="CWS",U1918="Single Family Residence",Q1918="Lead")),
(AND('[1]PWS Information'!$E$10="CWS",U1918="Multiple Family Residence",'[1]PWS Information'!$E$11="Yes",Q1918="Lead")),
(AND('[1]PWS Information'!$E$10="NTNC",Q1918="Lead")))),"Tier 1",
IF((OR((AND('[1]PWS Information'!$E$10="CWS",U1918="Multiple Family Residence",'[1]PWS Information'!$E$11="No",Q1918="Lead")),
(AND('[1]PWS Information'!$E$10="CWS",U1918="Other",Q1918="Lead")),
(AND('[1]PWS Information'!$E$10="CWS",U1918="Building",Q1918="Lead")))),"Tier 2",
IF((OR((AND('[1]PWS Information'!$E$10="CWS",U1918="Single Family Residence",Q1918="Galvanized Requiring Replacement")),
(AND('[1]PWS Information'!$E$10="CWS",U1918="Single Family Residence",Q1918="Galvanized Requiring Replacement",R1918="Yes")),
(AND('[1]PWS Information'!$E$10="NTNC",Q1918="Galvanized Requiring Replacement")),
(AND('[1]PWS Information'!$E$10="NTNC",U1918="Single Family Residence",R1918="Yes")))),"Tier 3",
IF((OR((AND('[1]PWS Information'!$E$10="CWS",U1918="Single Family Residence",S1918="Yes",Q1918="Non-Lead", J1918="Non-Lead - Copper",L1918="Before 1989")),
(AND('[1]PWS Information'!$E$10="CWS",U1918="Single Family Residence",S1918="Yes",Q1918="Non-Lead", N1918="Non-Lead - Copper",O1918="Before 1989")))),"Tier 4",
IF((OR((AND('[1]PWS Information'!$E$10="NTNC",Q1918="Non-Lead")),
(AND('[1]PWS Information'!$E$10="CWS",Q1918="Non-Lead",S1918="")),
(AND('[1]PWS Information'!$E$10="CWS",Q1918="Non-Lead",S1918="No")),
(AND('[1]PWS Information'!$E$10="CWS",Q1918="Non-Lead",S1918="Don't Know")),
(AND('[1]PWS Information'!$E$10="CWS",Q1918="Non-Lead", J1918="Non-Lead - Copper", S1918="Yes", L1918="Between 1989 and 2014")),
(AND('[1]PWS Information'!$E$10="CWS",Q1918="Non-Lead", J1918="Non-Lead - Copper", S1918="Yes", L1918="After 2014")),
(AND('[1]PWS Information'!$E$10="CWS",Q1918="Non-Lead", J1918="Non-Lead - Copper", S1918="Yes", L1918="Unknown")),
(AND('[1]PWS Information'!$E$10="CWS",Q1918="Non-Lead", N1918="Non-Lead - Copper", S1918="Yes", O1918="Between 1989 and 2014")),
(AND('[1]PWS Information'!$E$10="CWS",Q1918="Non-Lead", N1918="Non-Lead - Copper", S1918="Yes", O1918="After 2014")),
(AND('[1]PWS Information'!$E$10="CWS",Q1918="Non-Lead", N1918="Non-Lead - Copper", S1918="Yes", O1918="Unknown")),
(AND('[1]PWS Information'!$E$10="CWS",Q1918="Unknown")),
(AND('[1]PWS Information'!$E$10="NTNC",Q1918="Unknown")))),"Tier 5",
"")))))</f>
        <v>Tier 5</v>
      </c>
      <c r="Z1918" s="71"/>
      <c r="AA1918" s="71"/>
    </row>
    <row r="1919" spans="1:27" ht="57.6" x14ac:dyDescent="0.3">
      <c r="A1919" s="1"/>
      <c r="B1919" s="70">
        <v>12518989</v>
      </c>
      <c r="C1919" s="60">
        <v>1361</v>
      </c>
      <c r="D1919" s="61" t="s">
        <v>505</v>
      </c>
      <c r="E1919" s="61" t="s">
        <v>49</v>
      </c>
      <c r="F1919" s="61">
        <v>78640</v>
      </c>
      <c r="G1919" s="62" t="s">
        <v>498</v>
      </c>
      <c r="H1919" s="63">
        <v>29.9823111</v>
      </c>
      <c r="I1919" s="64">
        <v>-97.838852777777703</v>
      </c>
      <c r="J1919" s="65" t="s">
        <v>50</v>
      </c>
      <c r="K1919" s="66" t="s">
        <v>51</v>
      </c>
      <c r="L1919" s="62" t="s">
        <v>52</v>
      </c>
      <c r="M1919" s="69"/>
      <c r="N1919" s="65" t="s">
        <v>50</v>
      </c>
      <c r="O1919" s="66" t="s">
        <v>52</v>
      </c>
      <c r="P1919" s="69"/>
      <c r="Q1919" s="55" t="str">
        <f t="shared" si="29"/>
        <v>Non-Lead</v>
      </c>
      <c r="R1919" s="70" t="s">
        <v>51</v>
      </c>
      <c r="S1919" s="70" t="s">
        <v>51</v>
      </c>
      <c r="T1919" s="70"/>
      <c r="U1919" s="71" t="s">
        <v>53</v>
      </c>
      <c r="V1919" s="71" t="s">
        <v>51</v>
      </c>
      <c r="W1919" s="71" t="s">
        <v>51</v>
      </c>
      <c r="X1919" s="71" t="s">
        <v>51</v>
      </c>
      <c r="Y1919" s="72" t="str">
        <f>IF((OR((AND('[1]PWS Information'!$E$10="CWS",U1919="Single Family Residence",Q1919="Lead")),
(AND('[1]PWS Information'!$E$10="CWS",U1919="Multiple Family Residence",'[1]PWS Information'!$E$11="Yes",Q1919="Lead")),
(AND('[1]PWS Information'!$E$10="NTNC",Q1919="Lead")))),"Tier 1",
IF((OR((AND('[1]PWS Information'!$E$10="CWS",U1919="Multiple Family Residence",'[1]PWS Information'!$E$11="No",Q1919="Lead")),
(AND('[1]PWS Information'!$E$10="CWS",U1919="Other",Q1919="Lead")),
(AND('[1]PWS Information'!$E$10="CWS",U1919="Building",Q1919="Lead")))),"Tier 2",
IF((OR((AND('[1]PWS Information'!$E$10="CWS",U1919="Single Family Residence",Q1919="Galvanized Requiring Replacement")),
(AND('[1]PWS Information'!$E$10="CWS",U1919="Single Family Residence",Q1919="Galvanized Requiring Replacement",R1919="Yes")),
(AND('[1]PWS Information'!$E$10="NTNC",Q1919="Galvanized Requiring Replacement")),
(AND('[1]PWS Information'!$E$10="NTNC",U1919="Single Family Residence",R1919="Yes")))),"Tier 3",
IF((OR((AND('[1]PWS Information'!$E$10="CWS",U1919="Single Family Residence",S1919="Yes",Q1919="Non-Lead", J1919="Non-Lead - Copper",L1919="Before 1989")),
(AND('[1]PWS Information'!$E$10="CWS",U1919="Single Family Residence",S1919="Yes",Q1919="Non-Lead", N1919="Non-Lead - Copper",O1919="Before 1989")))),"Tier 4",
IF((OR((AND('[1]PWS Information'!$E$10="NTNC",Q1919="Non-Lead")),
(AND('[1]PWS Information'!$E$10="CWS",Q1919="Non-Lead",S1919="")),
(AND('[1]PWS Information'!$E$10="CWS",Q1919="Non-Lead",S1919="No")),
(AND('[1]PWS Information'!$E$10="CWS",Q1919="Non-Lead",S1919="Don't Know")),
(AND('[1]PWS Information'!$E$10="CWS",Q1919="Non-Lead", J1919="Non-Lead - Copper", S1919="Yes", L1919="Between 1989 and 2014")),
(AND('[1]PWS Information'!$E$10="CWS",Q1919="Non-Lead", J1919="Non-Lead - Copper", S1919="Yes", L1919="After 2014")),
(AND('[1]PWS Information'!$E$10="CWS",Q1919="Non-Lead", J1919="Non-Lead - Copper", S1919="Yes", L1919="Unknown")),
(AND('[1]PWS Information'!$E$10="CWS",Q1919="Non-Lead", N1919="Non-Lead - Copper", S1919="Yes", O1919="Between 1989 and 2014")),
(AND('[1]PWS Information'!$E$10="CWS",Q1919="Non-Lead", N1919="Non-Lead - Copper", S1919="Yes", O1919="After 2014")),
(AND('[1]PWS Information'!$E$10="CWS",Q1919="Non-Lead", N1919="Non-Lead - Copper", S1919="Yes", O1919="Unknown")),
(AND('[1]PWS Information'!$E$10="CWS",Q1919="Unknown")),
(AND('[1]PWS Information'!$E$10="NTNC",Q1919="Unknown")))),"Tier 5",
"")))))</f>
        <v>Tier 5</v>
      </c>
      <c r="Z1919" s="71"/>
      <c r="AA1919" s="71"/>
    </row>
    <row r="1920" spans="1:27" ht="57.6" x14ac:dyDescent="0.3">
      <c r="A1920" s="1"/>
      <c r="B1920" s="70">
        <v>16244102</v>
      </c>
      <c r="C1920" s="60">
        <v>1372</v>
      </c>
      <c r="D1920" s="61" t="s">
        <v>505</v>
      </c>
      <c r="E1920" s="61" t="s">
        <v>49</v>
      </c>
      <c r="F1920" s="61">
        <v>78640</v>
      </c>
      <c r="G1920" s="62" t="s">
        <v>498</v>
      </c>
      <c r="H1920" s="63">
        <v>29.982513900000001</v>
      </c>
      <c r="I1920" s="64">
        <v>-97.839344444444393</v>
      </c>
      <c r="J1920" s="65" t="s">
        <v>50</v>
      </c>
      <c r="K1920" s="66" t="s">
        <v>51</v>
      </c>
      <c r="L1920" s="62" t="s">
        <v>52</v>
      </c>
      <c r="M1920" s="69"/>
      <c r="N1920" s="65" t="s">
        <v>50</v>
      </c>
      <c r="O1920" s="66" t="s">
        <v>52</v>
      </c>
      <c r="P1920" s="69"/>
      <c r="Q1920" s="55" t="str">
        <f t="shared" si="29"/>
        <v>Non-Lead</v>
      </c>
      <c r="R1920" s="70" t="s">
        <v>51</v>
      </c>
      <c r="S1920" s="70" t="s">
        <v>51</v>
      </c>
      <c r="T1920" s="70"/>
      <c r="U1920" s="71" t="s">
        <v>53</v>
      </c>
      <c r="V1920" s="71" t="s">
        <v>51</v>
      </c>
      <c r="W1920" s="71" t="s">
        <v>51</v>
      </c>
      <c r="X1920" s="71" t="s">
        <v>51</v>
      </c>
      <c r="Y1920" s="72" t="str">
        <f>IF((OR((AND('[1]PWS Information'!$E$10="CWS",U1920="Single Family Residence",Q1920="Lead")),
(AND('[1]PWS Information'!$E$10="CWS",U1920="Multiple Family Residence",'[1]PWS Information'!$E$11="Yes",Q1920="Lead")),
(AND('[1]PWS Information'!$E$10="NTNC",Q1920="Lead")))),"Tier 1",
IF((OR((AND('[1]PWS Information'!$E$10="CWS",U1920="Multiple Family Residence",'[1]PWS Information'!$E$11="No",Q1920="Lead")),
(AND('[1]PWS Information'!$E$10="CWS",U1920="Other",Q1920="Lead")),
(AND('[1]PWS Information'!$E$10="CWS",U1920="Building",Q1920="Lead")))),"Tier 2",
IF((OR((AND('[1]PWS Information'!$E$10="CWS",U1920="Single Family Residence",Q1920="Galvanized Requiring Replacement")),
(AND('[1]PWS Information'!$E$10="CWS",U1920="Single Family Residence",Q1920="Galvanized Requiring Replacement",R1920="Yes")),
(AND('[1]PWS Information'!$E$10="NTNC",Q1920="Galvanized Requiring Replacement")),
(AND('[1]PWS Information'!$E$10="NTNC",U1920="Single Family Residence",R1920="Yes")))),"Tier 3",
IF((OR((AND('[1]PWS Information'!$E$10="CWS",U1920="Single Family Residence",S1920="Yes",Q1920="Non-Lead", J1920="Non-Lead - Copper",L1920="Before 1989")),
(AND('[1]PWS Information'!$E$10="CWS",U1920="Single Family Residence",S1920="Yes",Q1920="Non-Lead", N1920="Non-Lead - Copper",O1920="Before 1989")))),"Tier 4",
IF((OR((AND('[1]PWS Information'!$E$10="NTNC",Q1920="Non-Lead")),
(AND('[1]PWS Information'!$E$10="CWS",Q1920="Non-Lead",S1920="")),
(AND('[1]PWS Information'!$E$10="CWS",Q1920="Non-Lead",S1920="No")),
(AND('[1]PWS Information'!$E$10="CWS",Q1920="Non-Lead",S1920="Don't Know")),
(AND('[1]PWS Information'!$E$10="CWS",Q1920="Non-Lead", J1920="Non-Lead - Copper", S1920="Yes", L1920="Between 1989 and 2014")),
(AND('[1]PWS Information'!$E$10="CWS",Q1920="Non-Lead", J1920="Non-Lead - Copper", S1920="Yes", L1920="After 2014")),
(AND('[1]PWS Information'!$E$10="CWS",Q1920="Non-Lead", J1920="Non-Lead - Copper", S1920="Yes", L1920="Unknown")),
(AND('[1]PWS Information'!$E$10="CWS",Q1920="Non-Lead", N1920="Non-Lead - Copper", S1920="Yes", O1920="Between 1989 and 2014")),
(AND('[1]PWS Information'!$E$10="CWS",Q1920="Non-Lead", N1920="Non-Lead - Copper", S1920="Yes", O1920="After 2014")),
(AND('[1]PWS Information'!$E$10="CWS",Q1920="Non-Lead", N1920="Non-Lead - Copper", S1920="Yes", O1920="Unknown")),
(AND('[1]PWS Information'!$E$10="CWS",Q1920="Unknown")),
(AND('[1]PWS Information'!$E$10="NTNC",Q1920="Unknown")))),"Tier 5",
"")))))</f>
        <v>Tier 5</v>
      </c>
      <c r="Z1920" s="71"/>
      <c r="AA1920" s="71"/>
    </row>
    <row r="1921" spans="1:27" ht="57.6" x14ac:dyDescent="0.3">
      <c r="A1921" s="1"/>
      <c r="B1921" s="70">
        <v>13367809</v>
      </c>
      <c r="C1921" s="60">
        <v>1373</v>
      </c>
      <c r="D1921" s="61" t="s">
        <v>505</v>
      </c>
      <c r="E1921" s="61" t="s">
        <v>49</v>
      </c>
      <c r="F1921" s="61">
        <v>78640</v>
      </c>
      <c r="G1921" s="62" t="s">
        <v>498</v>
      </c>
      <c r="H1921" s="63">
        <v>29.982158299999998</v>
      </c>
      <c r="I1921" s="64">
        <v>-97.838941666666599</v>
      </c>
      <c r="J1921" s="65" t="s">
        <v>50</v>
      </c>
      <c r="K1921" s="66" t="s">
        <v>51</v>
      </c>
      <c r="L1921" s="62" t="s">
        <v>52</v>
      </c>
      <c r="M1921" s="69"/>
      <c r="N1921" s="65" t="s">
        <v>50</v>
      </c>
      <c r="O1921" s="66" t="s">
        <v>52</v>
      </c>
      <c r="P1921" s="69"/>
      <c r="Q1921" s="55" t="str">
        <f t="shared" si="29"/>
        <v>Non-Lead</v>
      </c>
      <c r="R1921" s="70" t="s">
        <v>51</v>
      </c>
      <c r="S1921" s="70" t="s">
        <v>51</v>
      </c>
      <c r="T1921" s="70"/>
      <c r="U1921" s="71" t="s">
        <v>53</v>
      </c>
      <c r="V1921" s="71" t="s">
        <v>51</v>
      </c>
      <c r="W1921" s="71" t="s">
        <v>51</v>
      </c>
      <c r="X1921" s="71" t="s">
        <v>51</v>
      </c>
      <c r="Y1921" s="72" t="str">
        <f>IF((OR((AND('[1]PWS Information'!$E$10="CWS",U1921="Single Family Residence",Q1921="Lead")),
(AND('[1]PWS Information'!$E$10="CWS",U1921="Multiple Family Residence",'[1]PWS Information'!$E$11="Yes",Q1921="Lead")),
(AND('[1]PWS Information'!$E$10="NTNC",Q1921="Lead")))),"Tier 1",
IF((OR((AND('[1]PWS Information'!$E$10="CWS",U1921="Multiple Family Residence",'[1]PWS Information'!$E$11="No",Q1921="Lead")),
(AND('[1]PWS Information'!$E$10="CWS",U1921="Other",Q1921="Lead")),
(AND('[1]PWS Information'!$E$10="CWS",U1921="Building",Q1921="Lead")))),"Tier 2",
IF((OR((AND('[1]PWS Information'!$E$10="CWS",U1921="Single Family Residence",Q1921="Galvanized Requiring Replacement")),
(AND('[1]PWS Information'!$E$10="CWS",U1921="Single Family Residence",Q1921="Galvanized Requiring Replacement",R1921="Yes")),
(AND('[1]PWS Information'!$E$10="NTNC",Q1921="Galvanized Requiring Replacement")),
(AND('[1]PWS Information'!$E$10="NTNC",U1921="Single Family Residence",R1921="Yes")))),"Tier 3",
IF((OR((AND('[1]PWS Information'!$E$10="CWS",U1921="Single Family Residence",S1921="Yes",Q1921="Non-Lead", J1921="Non-Lead - Copper",L1921="Before 1989")),
(AND('[1]PWS Information'!$E$10="CWS",U1921="Single Family Residence",S1921="Yes",Q1921="Non-Lead", N1921="Non-Lead - Copper",O1921="Before 1989")))),"Tier 4",
IF((OR((AND('[1]PWS Information'!$E$10="NTNC",Q1921="Non-Lead")),
(AND('[1]PWS Information'!$E$10="CWS",Q1921="Non-Lead",S1921="")),
(AND('[1]PWS Information'!$E$10="CWS",Q1921="Non-Lead",S1921="No")),
(AND('[1]PWS Information'!$E$10="CWS",Q1921="Non-Lead",S1921="Don't Know")),
(AND('[1]PWS Information'!$E$10="CWS",Q1921="Non-Lead", J1921="Non-Lead - Copper", S1921="Yes", L1921="Between 1989 and 2014")),
(AND('[1]PWS Information'!$E$10="CWS",Q1921="Non-Lead", J1921="Non-Lead - Copper", S1921="Yes", L1921="After 2014")),
(AND('[1]PWS Information'!$E$10="CWS",Q1921="Non-Lead", J1921="Non-Lead - Copper", S1921="Yes", L1921="Unknown")),
(AND('[1]PWS Information'!$E$10="CWS",Q1921="Non-Lead", N1921="Non-Lead - Copper", S1921="Yes", O1921="Between 1989 and 2014")),
(AND('[1]PWS Information'!$E$10="CWS",Q1921="Non-Lead", N1921="Non-Lead - Copper", S1921="Yes", O1921="After 2014")),
(AND('[1]PWS Information'!$E$10="CWS",Q1921="Non-Lead", N1921="Non-Lead - Copper", S1921="Yes", O1921="Unknown")),
(AND('[1]PWS Information'!$E$10="CWS",Q1921="Unknown")),
(AND('[1]PWS Information'!$E$10="NTNC",Q1921="Unknown")))),"Tier 5",
"")))))</f>
        <v>Tier 5</v>
      </c>
      <c r="Z1921" s="71"/>
      <c r="AA1921" s="71"/>
    </row>
    <row r="1922" spans="1:27" ht="57.6" x14ac:dyDescent="0.3">
      <c r="A1922" s="17"/>
      <c r="B1922" s="70">
        <v>16416765</v>
      </c>
      <c r="C1922" s="60">
        <v>1384</v>
      </c>
      <c r="D1922" s="61" t="s">
        <v>505</v>
      </c>
      <c r="E1922" s="61" t="s">
        <v>49</v>
      </c>
      <c r="F1922" s="61">
        <v>78640</v>
      </c>
      <c r="G1922" s="62" t="s">
        <v>498</v>
      </c>
      <c r="H1922" s="63">
        <v>29.982380599999999</v>
      </c>
      <c r="I1922" s="64">
        <v>-97.839497222222207</v>
      </c>
      <c r="J1922" s="65" t="s">
        <v>50</v>
      </c>
      <c r="K1922" s="66" t="s">
        <v>51</v>
      </c>
      <c r="L1922" s="62" t="s">
        <v>52</v>
      </c>
      <c r="M1922" s="69"/>
      <c r="N1922" s="65" t="s">
        <v>50</v>
      </c>
      <c r="O1922" s="66" t="s">
        <v>52</v>
      </c>
      <c r="P1922" s="69"/>
      <c r="Q1922" s="55" t="str">
        <f t="shared" si="29"/>
        <v>Non-Lead</v>
      </c>
      <c r="R1922" s="70" t="s">
        <v>51</v>
      </c>
      <c r="S1922" s="70" t="s">
        <v>51</v>
      </c>
      <c r="T1922" s="70"/>
      <c r="U1922" s="71" t="s">
        <v>53</v>
      </c>
      <c r="V1922" s="71" t="s">
        <v>51</v>
      </c>
      <c r="W1922" s="71" t="s">
        <v>51</v>
      </c>
      <c r="X1922" s="71" t="s">
        <v>51</v>
      </c>
      <c r="Y1922" s="72" t="str">
        <f>IF((OR((AND('[1]PWS Information'!$E$10="CWS",U1922="Single Family Residence",Q1922="Lead")),
(AND('[1]PWS Information'!$E$10="CWS",U1922="Multiple Family Residence",'[1]PWS Information'!$E$11="Yes",Q1922="Lead")),
(AND('[1]PWS Information'!$E$10="NTNC",Q1922="Lead")))),"Tier 1",
IF((OR((AND('[1]PWS Information'!$E$10="CWS",U1922="Multiple Family Residence",'[1]PWS Information'!$E$11="No",Q1922="Lead")),
(AND('[1]PWS Information'!$E$10="CWS",U1922="Other",Q1922="Lead")),
(AND('[1]PWS Information'!$E$10="CWS",U1922="Building",Q1922="Lead")))),"Tier 2",
IF((OR((AND('[1]PWS Information'!$E$10="CWS",U1922="Single Family Residence",Q1922="Galvanized Requiring Replacement")),
(AND('[1]PWS Information'!$E$10="CWS",U1922="Single Family Residence",Q1922="Galvanized Requiring Replacement",R1922="Yes")),
(AND('[1]PWS Information'!$E$10="NTNC",Q1922="Galvanized Requiring Replacement")),
(AND('[1]PWS Information'!$E$10="NTNC",U1922="Single Family Residence",R1922="Yes")))),"Tier 3",
IF((OR((AND('[1]PWS Information'!$E$10="CWS",U1922="Single Family Residence",S1922="Yes",Q1922="Non-Lead", J1922="Non-Lead - Copper",L1922="Before 1989")),
(AND('[1]PWS Information'!$E$10="CWS",U1922="Single Family Residence",S1922="Yes",Q1922="Non-Lead", N1922="Non-Lead - Copper",O1922="Before 1989")))),"Tier 4",
IF((OR((AND('[1]PWS Information'!$E$10="NTNC",Q1922="Non-Lead")),
(AND('[1]PWS Information'!$E$10="CWS",Q1922="Non-Lead",S1922="")),
(AND('[1]PWS Information'!$E$10="CWS",Q1922="Non-Lead",S1922="No")),
(AND('[1]PWS Information'!$E$10="CWS",Q1922="Non-Lead",S1922="Don't Know")),
(AND('[1]PWS Information'!$E$10="CWS",Q1922="Non-Lead", J1922="Non-Lead - Copper", S1922="Yes", L1922="Between 1989 and 2014")),
(AND('[1]PWS Information'!$E$10="CWS",Q1922="Non-Lead", J1922="Non-Lead - Copper", S1922="Yes", L1922="After 2014")),
(AND('[1]PWS Information'!$E$10="CWS",Q1922="Non-Lead", J1922="Non-Lead - Copper", S1922="Yes", L1922="Unknown")),
(AND('[1]PWS Information'!$E$10="CWS",Q1922="Non-Lead", N1922="Non-Lead - Copper", S1922="Yes", O1922="Between 1989 and 2014")),
(AND('[1]PWS Information'!$E$10="CWS",Q1922="Non-Lead", N1922="Non-Lead - Copper", S1922="Yes", O1922="After 2014")),
(AND('[1]PWS Information'!$E$10="CWS",Q1922="Non-Lead", N1922="Non-Lead - Copper", S1922="Yes", O1922="Unknown")),
(AND('[1]PWS Information'!$E$10="CWS",Q1922="Unknown")),
(AND('[1]PWS Information'!$E$10="NTNC",Q1922="Unknown")))),"Tier 5",
"")))))</f>
        <v>Tier 5</v>
      </c>
      <c r="Z1922" s="71"/>
      <c r="AA1922" s="71"/>
    </row>
    <row r="1923" spans="1:27" ht="57.6" x14ac:dyDescent="0.3">
      <c r="A1923" s="1"/>
      <c r="B1923" s="70">
        <v>10209489</v>
      </c>
      <c r="C1923" s="60">
        <v>1385</v>
      </c>
      <c r="D1923" s="61" t="s">
        <v>505</v>
      </c>
      <c r="E1923" s="61" t="s">
        <v>49</v>
      </c>
      <c r="F1923" s="61">
        <v>78640</v>
      </c>
      <c r="G1923" s="62" t="s">
        <v>498</v>
      </c>
      <c r="H1923" s="63">
        <v>29.982050000000001</v>
      </c>
      <c r="I1923" s="64">
        <v>-97.839083333333306</v>
      </c>
      <c r="J1923" s="65" t="s">
        <v>50</v>
      </c>
      <c r="K1923" s="66" t="s">
        <v>51</v>
      </c>
      <c r="L1923" s="62" t="s">
        <v>52</v>
      </c>
      <c r="M1923" s="69"/>
      <c r="N1923" s="65" t="s">
        <v>50</v>
      </c>
      <c r="O1923" s="66" t="s">
        <v>52</v>
      </c>
      <c r="P1923" s="69"/>
      <c r="Q1923" s="55" t="str">
        <f t="shared" si="29"/>
        <v>Non-Lead</v>
      </c>
      <c r="R1923" s="70" t="s">
        <v>51</v>
      </c>
      <c r="S1923" s="70" t="s">
        <v>51</v>
      </c>
      <c r="T1923" s="70"/>
      <c r="U1923" s="71" t="s">
        <v>53</v>
      </c>
      <c r="V1923" s="71" t="s">
        <v>51</v>
      </c>
      <c r="W1923" s="71" t="s">
        <v>51</v>
      </c>
      <c r="X1923" s="71" t="s">
        <v>51</v>
      </c>
      <c r="Y1923" s="72" t="str">
        <f>IF((OR((AND('[1]PWS Information'!$E$10="CWS",U1923="Single Family Residence",Q1923="Lead")),
(AND('[1]PWS Information'!$E$10="CWS",U1923="Multiple Family Residence",'[1]PWS Information'!$E$11="Yes",Q1923="Lead")),
(AND('[1]PWS Information'!$E$10="NTNC",Q1923="Lead")))),"Tier 1",
IF((OR((AND('[1]PWS Information'!$E$10="CWS",U1923="Multiple Family Residence",'[1]PWS Information'!$E$11="No",Q1923="Lead")),
(AND('[1]PWS Information'!$E$10="CWS",U1923="Other",Q1923="Lead")),
(AND('[1]PWS Information'!$E$10="CWS",U1923="Building",Q1923="Lead")))),"Tier 2",
IF((OR((AND('[1]PWS Information'!$E$10="CWS",U1923="Single Family Residence",Q1923="Galvanized Requiring Replacement")),
(AND('[1]PWS Information'!$E$10="CWS",U1923="Single Family Residence",Q1923="Galvanized Requiring Replacement",R1923="Yes")),
(AND('[1]PWS Information'!$E$10="NTNC",Q1923="Galvanized Requiring Replacement")),
(AND('[1]PWS Information'!$E$10="NTNC",U1923="Single Family Residence",R1923="Yes")))),"Tier 3",
IF((OR((AND('[1]PWS Information'!$E$10="CWS",U1923="Single Family Residence",S1923="Yes",Q1923="Non-Lead", J1923="Non-Lead - Copper",L1923="Before 1989")),
(AND('[1]PWS Information'!$E$10="CWS",U1923="Single Family Residence",S1923="Yes",Q1923="Non-Lead", N1923="Non-Lead - Copper",O1923="Before 1989")))),"Tier 4",
IF((OR((AND('[1]PWS Information'!$E$10="NTNC",Q1923="Non-Lead")),
(AND('[1]PWS Information'!$E$10="CWS",Q1923="Non-Lead",S1923="")),
(AND('[1]PWS Information'!$E$10="CWS",Q1923="Non-Lead",S1923="No")),
(AND('[1]PWS Information'!$E$10="CWS",Q1923="Non-Lead",S1923="Don't Know")),
(AND('[1]PWS Information'!$E$10="CWS",Q1923="Non-Lead", J1923="Non-Lead - Copper", S1923="Yes", L1923="Between 1989 and 2014")),
(AND('[1]PWS Information'!$E$10="CWS",Q1923="Non-Lead", J1923="Non-Lead - Copper", S1923="Yes", L1923="After 2014")),
(AND('[1]PWS Information'!$E$10="CWS",Q1923="Non-Lead", J1923="Non-Lead - Copper", S1923="Yes", L1923="Unknown")),
(AND('[1]PWS Information'!$E$10="CWS",Q1923="Non-Lead", N1923="Non-Lead - Copper", S1923="Yes", O1923="Between 1989 and 2014")),
(AND('[1]PWS Information'!$E$10="CWS",Q1923="Non-Lead", N1923="Non-Lead - Copper", S1923="Yes", O1923="After 2014")),
(AND('[1]PWS Information'!$E$10="CWS",Q1923="Non-Lead", N1923="Non-Lead - Copper", S1923="Yes", O1923="Unknown")),
(AND('[1]PWS Information'!$E$10="CWS",Q1923="Unknown")),
(AND('[1]PWS Information'!$E$10="NTNC",Q1923="Unknown")))),"Tier 5",
"")))))</f>
        <v>Tier 5</v>
      </c>
      <c r="Z1923" s="71"/>
      <c r="AA1923" s="71"/>
    </row>
    <row r="1924" spans="1:27" ht="57.6" x14ac:dyDescent="0.3">
      <c r="A1924" s="1"/>
      <c r="B1924" s="70">
        <v>9202218</v>
      </c>
      <c r="C1924" s="60">
        <v>1396</v>
      </c>
      <c r="D1924" s="61" t="s">
        <v>505</v>
      </c>
      <c r="E1924" s="61" t="s">
        <v>49</v>
      </c>
      <c r="F1924" s="61">
        <v>78640</v>
      </c>
      <c r="G1924" s="62" t="s">
        <v>498</v>
      </c>
      <c r="H1924" s="63">
        <v>29.982244399999999</v>
      </c>
      <c r="I1924" s="64">
        <v>-97.839583333333294</v>
      </c>
      <c r="J1924" s="65" t="s">
        <v>50</v>
      </c>
      <c r="K1924" s="66" t="s">
        <v>51</v>
      </c>
      <c r="L1924" s="62" t="s">
        <v>52</v>
      </c>
      <c r="M1924" s="69"/>
      <c r="N1924" s="65" t="s">
        <v>50</v>
      </c>
      <c r="O1924" s="66" t="s">
        <v>52</v>
      </c>
      <c r="P1924" s="69"/>
      <c r="Q1924" s="55" t="str">
        <f t="shared" si="29"/>
        <v>Non-Lead</v>
      </c>
      <c r="R1924" s="70" t="s">
        <v>51</v>
      </c>
      <c r="S1924" s="70" t="s">
        <v>51</v>
      </c>
      <c r="T1924" s="70"/>
      <c r="U1924" s="71" t="s">
        <v>53</v>
      </c>
      <c r="V1924" s="71" t="s">
        <v>51</v>
      </c>
      <c r="W1924" s="71" t="s">
        <v>51</v>
      </c>
      <c r="X1924" s="71" t="s">
        <v>51</v>
      </c>
      <c r="Y1924" s="72" t="str">
        <f>IF((OR((AND('[1]PWS Information'!$E$10="CWS",U1924="Single Family Residence",Q1924="Lead")),
(AND('[1]PWS Information'!$E$10="CWS",U1924="Multiple Family Residence",'[1]PWS Information'!$E$11="Yes",Q1924="Lead")),
(AND('[1]PWS Information'!$E$10="NTNC",Q1924="Lead")))),"Tier 1",
IF((OR((AND('[1]PWS Information'!$E$10="CWS",U1924="Multiple Family Residence",'[1]PWS Information'!$E$11="No",Q1924="Lead")),
(AND('[1]PWS Information'!$E$10="CWS",U1924="Other",Q1924="Lead")),
(AND('[1]PWS Information'!$E$10="CWS",U1924="Building",Q1924="Lead")))),"Tier 2",
IF((OR((AND('[1]PWS Information'!$E$10="CWS",U1924="Single Family Residence",Q1924="Galvanized Requiring Replacement")),
(AND('[1]PWS Information'!$E$10="CWS",U1924="Single Family Residence",Q1924="Galvanized Requiring Replacement",R1924="Yes")),
(AND('[1]PWS Information'!$E$10="NTNC",Q1924="Galvanized Requiring Replacement")),
(AND('[1]PWS Information'!$E$10="NTNC",U1924="Single Family Residence",R1924="Yes")))),"Tier 3",
IF((OR((AND('[1]PWS Information'!$E$10="CWS",U1924="Single Family Residence",S1924="Yes",Q1924="Non-Lead", J1924="Non-Lead - Copper",L1924="Before 1989")),
(AND('[1]PWS Information'!$E$10="CWS",U1924="Single Family Residence",S1924="Yes",Q1924="Non-Lead", N1924="Non-Lead - Copper",O1924="Before 1989")))),"Tier 4",
IF((OR((AND('[1]PWS Information'!$E$10="NTNC",Q1924="Non-Lead")),
(AND('[1]PWS Information'!$E$10="CWS",Q1924="Non-Lead",S1924="")),
(AND('[1]PWS Information'!$E$10="CWS",Q1924="Non-Lead",S1924="No")),
(AND('[1]PWS Information'!$E$10="CWS",Q1924="Non-Lead",S1924="Don't Know")),
(AND('[1]PWS Information'!$E$10="CWS",Q1924="Non-Lead", J1924="Non-Lead - Copper", S1924="Yes", L1924="Between 1989 and 2014")),
(AND('[1]PWS Information'!$E$10="CWS",Q1924="Non-Lead", J1924="Non-Lead - Copper", S1924="Yes", L1924="After 2014")),
(AND('[1]PWS Information'!$E$10="CWS",Q1924="Non-Lead", J1924="Non-Lead - Copper", S1924="Yes", L1924="Unknown")),
(AND('[1]PWS Information'!$E$10="CWS",Q1924="Non-Lead", N1924="Non-Lead - Copper", S1924="Yes", O1924="Between 1989 and 2014")),
(AND('[1]PWS Information'!$E$10="CWS",Q1924="Non-Lead", N1924="Non-Lead - Copper", S1924="Yes", O1924="After 2014")),
(AND('[1]PWS Information'!$E$10="CWS",Q1924="Non-Lead", N1924="Non-Lead - Copper", S1924="Yes", O1924="Unknown")),
(AND('[1]PWS Information'!$E$10="CWS",Q1924="Unknown")),
(AND('[1]PWS Information'!$E$10="NTNC",Q1924="Unknown")))),"Tier 5",
"")))))</f>
        <v>Tier 5</v>
      </c>
      <c r="Z1924" s="71"/>
      <c r="AA1924" s="71"/>
    </row>
    <row r="1925" spans="1:27" ht="57.6" x14ac:dyDescent="0.3">
      <c r="A1925" s="1"/>
      <c r="B1925" s="70">
        <v>12548388</v>
      </c>
      <c r="C1925" s="60">
        <v>1397</v>
      </c>
      <c r="D1925" s="61" t="s">
        <v>505</v>
      </c>
      <c r="E1925" s="61" t="s">
        <v>49</v>
      </c>
      <c r="F1925" s="61">
        <v>78640</v>
      </c>
      <c r="G1925" s="62" t="s">
        <v>498</v>
      </c>
      <c r="H1925" s="63">
        <v>29.9819639</v>
      </c>
      <c r="I1925" s="64">
        <v>-97.839252777777702</v>
      </c>
      <c r="J1925" s="65" t="s">
        <v>50</v>
      </c>
      <c r="K1925" s="66" t="s">
        <v>51</v>
      </c>
      <c r="L1925" s="62" t="s">
        <v>52</v>
      </c>
      <c r="M1925" s="69"/>
      <c r="N1925" s="65" t="s">
        <v>50</v>
      </c>
      <c r="O1925" s="66" t="s">
        <v>52</v>
      </c>
      <c r="P1925" s="69"/>
      <c r="Q1925" s="55" t="str">
        <f t="shared" si="29"/>
        <v>Non-Lead</v>
      </c>
      <c r="R1925" s="70" t="s">
        <v>51</v>
      </c>
      <c r="S1925" s="70" t="s">
        <v>51</v>
      </c>
      <c r="T1925" s="70"/>
      <c r="U1925" s="71" t="s">
        <v>53</v>
      </c>
      <c r="V1925" s="71" t="s">
        <v>51</v>
      </c>
      <c r="W1925" s="71" t="s">
        <v>51</v>
      </c>
      <c r="X1925" s="71" t="s">
        <v>51</v>
      </c>
      <c r="Y1925" s="72" t="str">
        <f>IF((OR((AND('[1]PWS Information'!$E$10="CWS",U1925="Single Family Residence",Q1925="Lead")),
(AND('[1]PWS Information'!$E$10="CWS",U1925="Multiple Family Residence",'[1]PWS Information'!$E$11="Yes",Q1925="Lead")),
(AND('[1]PWS Information'!$E$10="NTNC",Q1925="Lead")))),"Tier 1",
IF((OR((AND('[1]PWS Information'!$E$10="CWS",U1925="Multiple Family Residence",'[1]PWS Information'!$E$11="No",Q1925="Lead")),
(AND('[1]PWS Information'!$E$10="CWS",U1925="Other",Q1925="Lead")),
(AND('[1]PWS Information'!$E$10="CWS",U1925="Building",Q1925="Lead")))),"Tier 2",
IF((OR((AND('[1]PWS Information'!$E$10="CWS",U1925="Single Family Residence",Q1925="Galvanized Requiring Replacement")),
(AND('[1]PWS Information'!$E$10="CWS",U1925="Single Family Residence",Q1925="Galvanized Requiring Replacement",R1925="Yes")),
(AND('[1]PWS Information'!$E$10="NTNC",Q1925="Galvanized Requiring Replacement")),
(AND('[1]PWS Information'!$E$10="NTNC",U1925="Single Family Residence",R1925="Yes")))),"Tier 3",
IF((OR((AND('[1]PWS Information'!$E$10="CWS",U1925="Single Family Residence",S1925="Yes",Q1925="Non-Lead", J1925="Non-Lead - Copper",L1925="Before 1989")),
(AND('[1]PWS Information'!$E$10="CWS",U1925="Single Family Residence",S1925="Yes",Q1925="Non-Lead", N1925="Non-Lead - Copper",O1925="Before 1989")))),"Tier 4",
IF((OR((AND('[1]PWS Information'!$E$10="NTNC",Q1925="Non-Lead")),
(AND('[1]PWS Information'!$E$10="CWS",Q1925="Non-Lead",S1925="")),
(AND('[1]PWS Information'!$E$10="CWS",Q1925="Non-Lead",S1925="No")),
(AND('[1]PWS Information'!$E$10="CWS",Q1925="Non-Lead",S1925="Don't Know")),
(AND('[1]PWS Information'!$E$10="CWS",Q1925="Non-Lead", J1925="Non-Lead - Copper", S1925="Yes", L1925="Between 1989 and 2014")),
(AND('[1]PWS Information'!$E$10="CWS",Q1925="Non-Lead", J1925="Non-Lead - Copper", S1925="Yes", L1925="After 2014")),
(AND('[1]PWS Information'!$E$10="CWS",Q1925="Non-Lead", J1925="Non-Lead - Copper", S1925="Yes", L1925="Unknown")),
(AND('[1]PWS Information'!$E$10="CWS",Q1925="Non-Lead", N1925="Non-Lead - Copper", S1925="Yes", O1925="Between 1989 and 2014")),
(AND('[1]PWS Information'!$E$10="CWS",Q1925="Non-Lead", N1925="Non-Lead - Copper", S1925="Yes", O1925="After 2014")),
(AND('[1]PWS Information'!$E$10="CWS",Q1925="Non-Lead", N1925="Non-Lead - Copper", S1925="Yes", O1925="Unknown")),
(AND('[1]PWS Information'!$E$10="CWS",Q1925="Unknown")),
(AND('[1]PWS Information'!$E$10="NTNC",Q1925="Unknown")))),"Tier 5",
"")))))</f>
        <v>Tier 5</v>
      </c>
      <c r="Z1925" s="71"/>
      <c r="AA1925" s="71"/>
    </row>
    <row r="1926" spans="1:27" ht="57.6" x14ac:dyDescent="0.3">
      <c r="A1926" s="17"/>
      <c r="B1926" s="70">
        <v>839137</v>
      </c>
      <c r="C1926" s="60">
        <v>1408</v>
      </c>
      <c r="D1926" s="61" t="s">
        <v>505</v>
      </c>
      <c r="E1926" s="61" t="s">
        <v>49</v>
      </c>
      <c r="F1926" s="61">
        <v>78640</v>
      </c>
      <c r="G1926" s="62" t="s">
        <v>498</v>
      </c>
      <c r="H1926" s="63">
        <v>29.9821472</v>
      </c>
      <c r="I1926" s="64">
        <v>-97.839733333333299</v>
      </c>
      <c r="J1926" s="65" t="s">
        <v>50</v>
      </c>
      <c r="K1926" s="66" t="s">
        <v>51</v>
      </c>
      <c r="L1926" s="62" t="s">
        <v>52</v>
      </c>
      <c r="M1926" s="69"/>
      <c r="N1926" s="65" t="s">
        <v>50</v>
      </c>
      <c r="O1926" s="66" t="s">
        <v>52</v>
      </c>
      <c r="P1926" s="69"/>
      <c r="Q1926" s="55" t="str">
        <f t="shared" si="29"/>
        <v>Non-Lead</v>
      </c>
      <c r="R1926" s="70" t="s">
        <v>51</v>
      </c>
      <c r="S1926" s="70" t="s">
        <v>51</v>
      </c>
      <c r="T1926" s="70"/>
      <c r="U1926" s="71" t="s">
        <v>53</v>
      </c>
      <c r="V1926" s="71" t="s">
        <v>51</v>
      </c>
      <c r="W1926" s="71" t="s">
        <v>51</v>
      </c>
      <c r="X1926" s="71" t="s">
        <v>51</v>
      </c>
      <c r="Y1926" s="72" t="str">
        <f>IF((OR((AND('[1]PWS Information'!$E$10="CWS",U1926="Single Family Residence",Q1926="Lead")),
(AND('[1]PWS Information'!$E$10="CWS",U1926="Multiple Family Residence",'[1]PWS Information'!$E$11="Yes",Q1926="Lead")),
(AND('[1]PWS Information'!$E$10="NTNC",Q1926="Lead")))),"Tier 1",
IF((OR((AND('[1]PWS Information'!$E$10="CWS",U1926="Multiple Family Residence",'[1]PWS Information'!$E$11="No",Q1926="Lead")),
(AND('[1]PWS Information'!$E$10="CWS",U1926="Other",Q1926="Lead")),
(AND('[1]PWS Information'!$E$10="CWS",U1926="Building",Q1926="Lead")))),"Tier 2",
IF((OR((AND('[1]PWS Information'!$E$10="CWS",U1926="Single Family Residence",Q1926="Galvanized Requiring Replacement")),
(AND('[1]PWS Information'!$E$10="CWS",U1926="Single Family Residence",Q1926="Galvanized Requiring Replacement",R1926="Yes")),
(AND('[1]PWS Information'!$E$10="NTNC",Q1926="Galvanized Requiring Replacement")),
(AND('[1]PWS Information'!$E$10="NTNC",U1926="Single Family Residence",R1926="Yes")))),"Tier 3",
IF((OR((AND('[1]PWS Information'!$E$10="CWS",U1926="Single Family Residence",S1926="Yes",Q1926="Non-Lead", J1926="Non-Lead - Copper",L1926="Before 1989")),
(AND('[1]PWS Information'!$E$10="CWS",U1926="Single Family Residence",S1926="Yes",Q1926="Non-Lead", N1926="Non-Lead - Copper",O1926="Before 1989")))),"Tier 4",
IF((OR((AND('[1]PWS Information'!$E$10="NTNC",Q1926="Non-Lead")),
(AND('[1]PWS Information'!$E$10="CWS",Q1926="Non-Lead",S1926="")),
(AND('[1]PWS Information'!$E$10="CWS",Q1926="Non-Lead",S1926="No")),
(AND('[1]PWS Information'!$E$10="CWS",Q1926="Non-Lead",S1926="Don't Know")),
(AND('[1]PWS Information'!$E$10="CWS",Q1926="Non-Lead", J1926="Non-Lead - Copper", S1926="Yes", L1926="Between 1989 and 2014")),
(AND('[1]PWS Information'!$E$10="CWS",Q1926="Non-Lead", J1926="Non-Lead - Copper", S1926="Yes", L1926="After 2014")),
(AND('[1]PWS Information'!$E$10="CWS",Q1926="Non-Lead", J1926="Non-Lead - Copper", S1926="Yes", L1926="Unknown")),
(AND('[1]PWS Information'!$E$10="CWS",Q1926="Non-Lead", N1926="Non-Lead - Copper", S1926="Yes", O1926="Between 1989 and 2014")),
(AND('[1]PWS Information'!$E$10="CWS",Q1926="Non-Lead", N1926="Non-Lead - Copper", S1926="Yes", O1926="After 2014")),
(AND('[1]PWS Information'!$E$10="CWS",Q1926="Non-Lead", N1926="Non-Lead - Copper", S1926="Yes", O1926="Unknown")),
(AND('[1]PWS Information'!$E$10="CWS",Q1926="Unknown")),
(AND('[1]PWS Information'!$E$10="NTNC",Q1926="Unknown")))),"Tier 5",
"")))))</f>
        <v>Tier 5</v>
      </c>
      <c r="Z1926" s="71"/>
      <c r="AA1926" s="71"/>
    </row>
    <row r="1927" spans="1:27" ht="57.6" x14ac:dyDescent="0.3">
      <c r="A1927" s="1"/>
      <c r="B1927" s="70">
        <v>4838506</v>
      </c>
      <c r="C1927" s="60">
        <v>1409</v>
      </c>
      <c r="D1927" s="61" t="s">
        <v>505</v>
      </c>
      <c r="E1927" s="61" t="s">
        <v>49</v>
      </c>
      <c r="F1927" s="61">
        <v>78640</v>
      </c>
      <c r="G1927" s="62" t="s">
        <v>498</v>
      </c>
      <c r="H1927" s="63">
        <v>29.9818389</v>
      </c>
      <c r="I1927" s="64">
        <v>-97.839361111111103</v>
      </c>
      <c r="J1927" s="65" t="s">
        <v>50</v>
      </c>
      <c r="K1927" s="66" t="s">
        <v>51</v>
      </c>
      <c r="L1927" s="62" t="s">
        <v>52</v>
      </c>
      <c r="M1927" s="69"/>
      <c r="N1927" s="65" t="s">
        <v>50</v>
      </c>
      <c r="O1927" s="66" t="s">
        <v>52</v>
      </c>
      <c r="P1927" s="69"/>
      <c r="Q1927" s="55" t="str">
        <f t="shared" si="29"/>
        <v>Non-Lead</v>
      </c>
      <c r="R1927" s="70" t="s">
        <v>51</v>
      </c>
      <c r="S1927" s="70" t="s">
        <v>51</v>
      </c>
      <c r="T1927" s="70"/>
      <c r="U1927" s="71" t="s">
        <v>53</v>
      </c>
      <c r="V1927" s="71" t="s">
        <v>51</v>
      </c>
      <c r="W1927" s="71" t="s">
        <v>51</v>
      </c>
      <c r="X1927" s="71" t="s">
        <v>51</v>
      </c>
      <c r="Y1927" s="72" t="str">
        <f>IF((OR((AND('[1]PWS Information'!$E$10="CWS",U1927="Single Family Residence",Q1927="Lead")),
(AND('[1]PWS Information'!$E$10="CWS",U1927="Multiple Family Residence",'[1]PWS Information'!$E$11="Yes",Q1927="Lead")),
(AND('[1]PWS Information'!$E$10="NTNC",Q1927="Lead")))),"Tier 1",
IF((OR((AND('[1]PWS Information'!$E$10="CWS",U1927="Multiple Family Residence",'[1]PWS Information'!$E$11="No",Q1927="Lead")),
(AND('[1]PWS Information'!$E$10="CWS",U1927="Other",Q1927="Lead")),
(AND('[1]PWS Information'!$E$10="CWS",U1927="Building",Q1927="Lead")))),"Tier 2",
IF((OR((AND('[1]PWS Information'!$E$10="CWS",U1927="Single Family Residence",Q1927="Galvanized Requiring Replacement")),
(AND('[1]PWS Information'!$E$10="CWS",U1927="Single Family Residence",Q1927="Galvanized Requiring Replacement",R1927="Yes")),
(AND('[1]PWS Information'!$E$10="NTNC",Q1927="Galvanized Requiring Replacement")),
(AND('[1]PWS Information'!$E$10="NTNC",U1927="Single Family Residence",R1927="Yes")))),"Tier 3",
IF((OR((AND('[1]PWS Information'!$E$10="CWS",U1927="Single Family Residence",S1927="Yes",Q1927="Non-Lead", J1927="Non-Lead - Copper",L1927="Before 1989")),
(AND('[1]PWS Information'!$E$10="CWS",U1927="Single Family Residence",S1927="Yes",Q1927="Non-Lead", N1927="Non-Lead - Copper",O1927="Before 1989")))),"Tier 4",
IF((OR((AND('[1]PWS Information'!$E$10="NTNC",Q1927="Non-Lead")),
(AND('[1]PWS Information'!$E$10="CWS",Q1927="Non-Lead",S1927="")),
(AND('[1]PWS Information'!$E$10="CWS",Q1927="Non-Lead",S1927="No")),
(AND('[1]PWS Information'!$E$10="CWS",Q1927="Non-Lead",S1927="Don't Know")),
(AND('[1]PWS Information'!$E$10="CWS",Q1927="Non-Lead", J1927="Non-Lead - Copper", S1927="Yes", L1927="Between 1989 and 2014")),
(AND('[1]PWS Information'!$E$10="CWS",Q1927="Non-Lead", J1927="Non-Lead - Copper", S1927="Yes", L1927="After 2014")),
(AND('[1]PWS Information'!$E$10="CWS",Q1927="Non-Lead", J1927="Non-Lead - Copper", S1927="Yes", L1927="Unknown")),
(AND('[1]PWS Information'!$E$10="CWS",Q1927="Non-Lead", N1927="Non-Lead - Copper", S1927="Yes", O1927="Between 1989 and 2014")),
(AND('[1]PWS Information'!$E$10="CWS",Q1927="Non-Lead", N1927="Non-Lead - Copper", S1927="Yes", O1927="After 2014")),
(AND('[1]PWS Information'!$E$10="CWS",Q1927="Non-Lead", N1927="Non-Lead - Copper", S1927="Yes", O1927="Unknown")),
(AND('[1]PWS Information'!$E$10="CWS",Q1927="Unknown")),
(AND('[1]PWS Information'!$E$10="NTNC",Q1927="Unknown")))),"Tier 5",
"")))))</f>
        <v>Tier 5</v>
      </c>
      <c r="Z1927" s="71"/>
      <c r="AA1927" s="71"/>
    </row>
    <row r="1928" spans="1:27" ht="57.6" x14ac:dyDescent="0.3">
      <c r="A1928" s="1"/>
      <c r="B1928" s="70">
        <v>15506049</v>
      </c>
      <c r="C1928" s="60">
        <v>1420</v>
      </c>
      <c r="D1928" s="61" t="s">
        <v>505</v>
      </c>
      <c r="E1928" s="61" t="s">
        <v>49</v>
      </c>
      <c r="F1928" s="61">
        <v>78640</v>
      </c>
      <c r="G1928" s="62" t="s">
        <v>498</v>
      </c>
      <c r="H1928" s="63">
        <v>29.982019399999999</v>
      </c>
      <c r="I1928" s="64">
        <v>-97.839874999999907</v>
      </c>
      <c r="J1928" s="65" t="s">
        <v>50</v>
      </c>
      <c r="K1928" s="66" t="s">
        <v>51</v>
      </c>
      <c r="L1928" s="62" t="s">
        <v>52</v>
      </c>
      <c r="M1928" s="69"/>
      <c r="N1928" s="65" t="s">
        <v>50</v>
      </c>
      <c r="O1928" s="66" t="s">
        <v>52</v>
      </c>
      <c r="P1928" s="69"/>
      <c r="Q1928" s="55" t="str">
        <f t="shared" si="29"/>
        <v>Non-Lead</v>
      </c>
      <c r="R1928" s="70" t="s">
        <v>51</v>
      </c>
      <c r="S1928" s="70" t="s">
        <v>51</v>
      </c>
      <c r="T1928" s="70"/>
      <c r="U1928" s="71" t="s">
        <v>53</v>
      </c>
      <c r="V1928" s="71" t="s">
        <v>51</v>
      </c>
      <c r="W1928" s="71" t="s">
        <v>51</v>
      </c>
      <c r="X1928" s="71" t="s">
        <v>51</v>
      </c>
      <c r="Y1928" s="72" t="str">
        <f>IF((OR((AND('[1]PWS Information'!$E$10="CWS",U1928="Single Family Residence",Q1928="Lead")),
(AND('[1]PWS Information'!$E$10="CWS",U1928="Multiple Family Residence",'[1]PWS Information'!$E$11="Yes",Q1928="Lead")),
(AND('[1]PWS Information'!$E$10="NTNC",Q1928="Lead")))),"Tier 1",
IF((OR((AND('[1]PWS Information'!$E$10="CWS",U1928="Multiple Family Residence",'[1]PWS Information'!$E$11="No",Q1928="Lead")),
(AND('[1]PWS Information'!$E$10="CWS",U1928="Other",Q1928="Lead")),
(AND('[1]PWS Information'!$E$10="CWS",U1928="Building",Q1928="Lead")))),"Tier 2",
IF((OR((AND('[1]PWS Information'!$E$10="CWS",U1928="Single Family Residence",Q1928="Galvanized Requiring Replacement")),
(AND('[1]PWS Information'!$E$10="CWS",U1928="Single Family Residence",Q1928="Galvanized Requiring Replacement",R1928="Yes")),
(AND('[1]PWS Information'!$E$10="NTNC",Q1928="Galvanized Requiring Replacement")),
(AND('[1]PWS Information'!$E$10="NTNC",U1928="Single Family Residence",R1928="Yes")))),"Tier 3",
IF((OR((AND('[1]PWS Information'!$E$10="CWS",U1928="Single Family Residence",S1928="Yes",Q1928="Non-Lead", J1928="Non-Lead - Copper",L1928="Before 1989")),
(AND('[1]PWS Information'!$E$10="CWS",U1928="Single Family Residence",S1928="Yes",Q1928="Non-Lead", N1928="Non-Lead - Copper",O1928="Before 1989")))),"Tier 4",
IF((OR((AND('[1]PWS Information'!$E$10="NTNC",Q1928="Non-Lead")),
(AND('[1]PWS Information'!$E$10="CWS",Q1928="Non-Lead",S1928="")),
(AND('[1]PWS Information'!$E$10="CWS",Q1928="Non-Lead",S1928="No")),
(AND('[1]PWS Information'!$E$10="CWS",Q1928="Non-Lead",S1928="Don't Know")),
(AND('[1]PWS Information'!$E$10="CWS",Q1928="Non-Lead", J1928="Non-Lead - Copper", S1928="Yes", L1928="Between 1989 and 2014")),
(AND('[1]PWS Information'!$E$10="CWS",Q1928="Non-Lead", J1928="Non-Lead - Copper", S1928="Yes", L1928="After 2014")),
(AND('[1]PWS Information'!$E$10="CWS",Q1928="Non-Lead", J1928="Non-Lead - Copper", S1928="Yes", L1928="Unknown")),
(AND('[1]PWS Information'!$E$10="CWS",Q1928="Non-Lead", N1928="Non-Lead - Copper", S1928="Yes", O1928="Between 1989 and 2014")),
(AND('[1]PWS Information'!$E$10="CWS",Q1928="Non-Lead", N1928="Non-Lead - Copper", S1928="Yes", O1928="After 2014")),
(AND('[1]PWS Information'!$E$10="CWS",Q1928="Non-Lead", N1928="Non-Lead - Copper", S1928="Yes", O1928="Unknown")),
(AND('[1]PWS Information'!$E$10="CWS",Q1928="Unknown")),
(AND('[1]PWS Information'!$E$10="NTNC",Q1928="Unknown")))),"Tier 5",
"")))))</f>
        <v>Tier 5</v>
      </c>
      <c r="Z1928" s="71"/>
      <c r="AA1928" s="71"/>
    </row>
    <row r="1929" spans="1:27" ht="57.6" x14ac:dyDescent="0.3">
      <c r="A1929" s="1"/>
      <c r="B1929" s="70">
        <v>13356938</v>
      </c>
      <c r="C1929" s="60">
        <v>1421</v>
      </c>
      <c r="D1929" s="61" t="s">
        <v>505</v>
      </c>
      <c r="E1929" s="61" t="s">
        <v>49</v>
      </c>
      <c r="F1929" s="61">
        <v>78640</v>
      </c>
      <c r="G1929" s="62" t="s">
        <v>498</v>
      </c>
      <c r="H1929" s="63">
        <v>29.9817</v>
      </c>
      <c r="I1929" s="64">
        <v>-97.839494444444398</v>
      </c>
      <c r="J1929" s="65" t="s">
        <v>50</v>
      </c>
      <c r="K1929" s="66" t="s">
        <v>51</v>
      </c>
      <c r="L1929" s="62" t="s">
        <v>52</v>
      </c>
      <c r="M1929" s="69"/>
      <c r="N1929" s="65" t="s">
        <v>50</v>
      </c>
      <c r="O1929" s="66" t="s">
        <v>52</v>
      </c>
      <c r="P1929" s="69"/>
      <c r="Q1929" s="55" t="str">
        <f t="shared" si="29"/>
        <v>Non-Lead</v>
      </c>
      <c r="R1929" s="70" t="s">
        <v>51</v>
      </c>
      <c r="S1929" s="70" t="s">
        <v>51</v>
      </c>
      <c r="T1929" s="70"/>
      <c r="U1929" s="71" t="s">
        <v>53</v>
      </c>
      <c r="V1929" s="71" t="s">
        <v>51</v>
      </c>
      <c r="W1929" s="71" t="s">
        <v>51</v>
      </c>
      <c r="X1929" s="71" t="s">
        <v>51</v>
      </c>
      <c r="Y1929" s="72" t="str">
        <f>IF((OR((AND('[1]PWS Information'!$E$10="CWS",U1929="Single Family Residence",Q1929="Lead")),
(AND('[1]PWS Information'!$E$10="CWS",U1929="Multiple Family Residence",'[1]PWS Information'!$E$11="Yes",Q1929="Lead")),
(AND('[1]PWS Information'!$E$10="NTNC",Q1929="Lead")))),"Tier 1",
IF((OR((AND('[1]PWS Information'!$E$10="CWS",U1929="Multiple Family Residence",'[1]PWS Information'!$E$11="No",Q1929="Lead")),
(AND('[1]PWS Information'!$E$10="CWS",U1929="Other",Q1929="Lead")),
(AND('[1]PWS Information'!$E$10="CWS",U1929="Building",Q1929="Lead")))),"Tier 2",
IF((OR((AND('[1]PWS Information'!$E$10="CWS",U1929="Single Family Residence",Q1929="Galvanized Requiring Replacement")),
(AND('[1]PWS Information'!$E$10="CWS",U1929="Single Family Residence",Q1929="Galvanized Requiring Replacement",R1929="Yes")),
(AND('[1]PWS Information'!$E$10="NTNC",Q1929="Galvanized Requiring Replacement")),
(AND('[1]PWS Information'!$E$10="NTNC",U1929="Single Family Residence",R1929="Yes")))),"Tier 3",
IF((OR((AND('[1]PWS Information'!$E$10="CWS",U1929="Single Family Residence",S1929="Yes",Q1929="Non-Lead", J1929="Non-Lead - Copper",L1929="Before 1989")),
(AND('[1]PWS Information'!$E$10="CWS",U1929="Single Family Residence",S1929="Yes",Q1929="Non-Lead", N1929="Non-Lead - Copper",O1929="Before 1989")))),"Tier 4",
IF((OR((AND('[1]PWS Information'!$E$10="NTNC",Q1929="Non-Lead")),
(AND('[1]PWS Information'!$E$10="CWS",Q1929="Non-Lead",S1929="")),
(AND('[1]PWS Information'!$E$10="CWS",Q1929="Non-Lead",S1929="No")),
(AND('[1]PWS Information'!$E$10="CWS",Q1929="Non-Lead",S1929="Don't Know")),
(AND('[1]PWS Information'!$E$10="CWS",Q1929="Non-Lead", J1929="Non-Lead - Copper", S1929="Yes", L1929="Between 1989 and 2014")),
(AND('[1]PWS Information'!$E$10="CWS",Q1929="Non-Lead", J1929="Non-Lead - Copper", S1929="Yes", L1929="After 2014")),
(AND('[1]PWS Information'!$E$10="CWS",Q1929="Non-Lead", J1929="Non-Lead - Copper", S1929="Yes", L1929="Unknown")),
(AND('[1]PWS Information'!$E$10="CWS",Q1929="Non-Lead", N1929="Non-Lead - Copper", S1929="Yes", O1929="Between 1989 and 2014")),
(AND('[1]PWS Information'!$E$10="CWS",Q1929="Non-Lead", N1929="Non-Lead - Copper", S1929="Yes", O1929="After 2014")),
(AND('[1]PWS Information'!$E$10="CWS",Q1929="Non-Lead", N1929="Non-Lead - Copper", S1929="Yes", O1929="Unknown")),
(AND('[1]PWS Information'!$E$10="CWS",Q1929="Unknown")),
(AND('[1]PWS Information'!$E$10="NTNC",Q1929="Unknown")))),"Tier 5",
"")))))</f>
        <v>Tier 5</v>
      </c>
      <c r="Z1929" s="71"/>
      <c r="AA1929" s="71"/>
    </row>
    <row r="1930" spans="1:27" ht="72" x14ac:dyDescent="0.3">
      <c r="A1930" s="17"/>
      <c r="B1930" s="70">
        <v>1645681</v>
      </c>
      <c r="C1930" s="60">
        <v>1432</v>
      </c>
      <c r="D1930" s="61" t="s">
        <v>505</v>
      </c>
      <c r="E1930" s="61" t="s">
        <v>49</v>
      </c>
      <c r="F1930" s="61">
        <v>78640</v>
      </c>
      <c r="G1930" s="62" t="s">
        <v>509</v>
      </c>
      <c r="H1930" s="63">
        <v>29.981888900000001</v>
      </c>
      <c r="I1930" s="64">
        <v>-97.840055555555494</v>
      </c>
      <c r="J1930" s="65" t="s">
        <v>50</v>
      </c>
      <c r="K1930" s="66" t="s">
        <v>51</v>
      </c>
      <c r="L1930" s="62" t="s">
        <v>52</v>
      </c>
      <c r="M1930" s="69"/>
      <c r="N1930" s="65" t="s">
        <v>50</v>
      </c>
      <c r="O1930" s="66" t="s">
        <v>52</v>
      </c>
      <c r="P1930" s="69"/>
      <c r="Q1930" s="55" t="str">
        <f t="shared" si="29"/>
        <v>Non-Lead</v>
      </c>
      <c r="R1930" s="70" t="s">
        <v>51</v>
      </c>
      <c r="S1930" s="70" t="s">
        <v>51</v>
      </c>
      <c r="T1930" s="70"/>
      <c r="U1930" s="71" t="s">
        <v>53</v>
      </c>
      <c r="V1930" s="71" t="s">
        <v>51</v>
      </c>
      <c r="W1930" s="71" t="s">
        <v>51</v>
      </c>
      <c r="X1930" s="71" t="s">
        <v>51</v>
      </c>
      <c r="Y1930" s="72" t="str">
        <f>IF((OR((AND('[1]PWS Information'!$E$10="CWS",U1930="Single Family Residence",Q1930="Lead")),
(AND('[1]PWS Information'!$E$10="CWS",U1930="Multiple Family Residence",'[1]PWS Information'!$E$11="Yes",Q1930="Lead")),
(AND('[1]PWS Information'!$E$10="NTNC",Q1930="Lead")))),"Tier 1",
IF((OR((AND('[1]PWS Information'!$E$10="CWS",U1930="Multiple Family Residence",'[1]PWS Information'!$E$11="No",Q1930="Lead")),
(AND('[1]PWS Information'!$E$10="CWS",U1930="Other",Q1930="Lead")),
(AND('[1]PWS Information'!$E$10="CWS",U1930="Building",Q1930="Lead")))),"Tier 2",
IF((OR((AND('[1]PWS Information'!$E$10="CWS",U1930="Single Family Residence",Q1930="Galvanized Requiring Replacement")),
(AND('[1]PWS Information'!$E$10="CWS",U1930="Single Family Residence",Q1930="Galvanized Requiring Replacement",R1930="Yes")),
(AND('[1]PWS Information'!$E$10="NTNC",Q1930="Galvanized Requiring Replacement")),
(AND('[1]PWS Information'!$E$10="NTNC",U1930="Single Family Residence",R1930="Yes")))),"Tier 3",
IF((OR((AND('[1]PWS Information'!$E$10="CWS",U1930="Single Family Residence",S1930="Yes",Q1930="Non-Lead", J1930="Non-Lead - Copper",L1930="Before 1989")),
(AND('[1]PWS Information'!$E$10="CWS",U1930="Single Family Residence",S1930="Yes",Q1930="Non-Lead", N1930="Non-Lead - Copper",O1930="Before 1989")))),"Tier 4",
IF((OR((AND('[1]PWS Information'!$E$10="NTNC",Q1930="Non-Lead")),
(AND('[1]PWS Information'!$E$10="CWS",Q1930="Non-Lead",S1930="")),
(AND('[1]PWS Information'!$E$10="CWS",Q1930="Non-Lead",S1930="No")),
(AND('[1]PWS Information'!$E$10="CWS",Q1930="Non-Lead",S1930="Don't Know")),
(AND('[1]PWS Information'!$E$10="CWS",Q1930="Non-Lead", J1930="Non-Lead - Copper", S1930="Yes", L1930="Between 1989 and 2014")),
(AND('[1]PWS Information'!$E$10="CWS",Q1930="Non-Lead", J1930="Non-Lead - Copper", S1930="Yes", L1930="After 2014")),
(AND('[1]PWS Information'!$E$10="CWS",Q1930="Non-Lead", J1930="Non-Lead - Copper", S1930="Yes", L1930="Unknown")),
(AND('[1]PWS Information'!$E$10="CWS",Q1930="Non-Lead", N1930="Non-Lead - Copper", S1930="Yes", O1930="Between 1989 and 2014")),
(AND('[1]PWS Information'!$E$10="CWS",Q1930="Non-Lead", N1930="Non-Lead - Copper", S1930="Yes", O1930="After 2014")),
(AND('[1]PWS Information'!$E$10="CWS",Q1930="Non-Lead", N1930="Non-Lead - Copper", S1930="Yes", O1930="Unknown")),
(AND('[1]PWS Information'!$E$10="CWS",Q1930="Unknown")),
(AND('[1]PWS Information'!$E$10="NTNC",Q1930="Unknown")))),"Tier 5",
"")))))</f>
        <v>Tier 5</v>
      </c>
      <c r="Z1930" s="71"/>
      <c r="AA1930" s="71"/>
    </row>
    <row r="1931" spans="1:27" ht="57.6" x14ac:dyDescent="0.3">
      <c r="A1931" s="1"/>
      <c r="B1931" s="70">
        <v>13404325</v>
      </c>
      <c r="C1931" s="60">
        <v>1433</v>
      </c>
      <c r="D1931" s="61" t="s">
        <v>505</v>
      </c>
      <c r="E1931" s="61" t="s">
        <v>49</v>
      </c>
      <c r="F1931" s="61">
        <v>78640</v>
      </c>
      <c r="G1931" s="62" t="s">
        <v>498</v>
      </c>
      <c r="H1931" s="63">
        <v>29.981549999999999</v>
      </c>
      <c r="I1931" s="64">
        <v>-97.839644444444403</v>
      </c>
      <c r="J1931" s="65" t="s">
        <v>50</v>
      </c>
      <c r="K1931" s="66" t="s">
        <v>51</v>
      </c>
      <c r="L1931" s="62" t="s">
        <v>52</v>
      </c>
      <c r="M1931" s="69"/>
      <c r="N1931" s="65" t="s">
        <v>50</v>
      </c>
      <c r="O1931" s="66" t="s">
        <v>52</v>
      </c>
      <c r="P1931" s="69"/>
      <c r="Q1931" s="55" t="str">
        <f t="shared" si="29"/>
        <v>Non-Lead</v>
      </c>
      <c r="R1931" s="70" t="s">
        <v>51</v>
      </c>
      <c r="S1931" s="70" t="s">
        <v>51</v>
      </c>
      <c r="T1931" s="70"/>
      <c r="U1931" s="71" t="s">
        <v>53</v>
      </c>
      <c r="V1931" s="71" t="s">
        <v>51</v>
      </c>
      <c r="W1931" s="71" t="s">
        <v>51</v>
      </c>
      <c r="X1931" s="71" t="s">
        <v>51</v>
      </c>
      <c r="Y1931" s="72" t="str">
        <f>IF((OR((AND('[1]PWS Information'!$E$10="CWS",U1931="Single Family Residence",Q1931="Lead")),
(AND('[1]PWS Information'!$E$10="CWS",U1931="Multiple Family Residence",'[1]PWS Information'!$E$11="Yes",Q1931="Lead")),
(AND('[1]PWS Information'!$E$10="NTNC",Q1931="Lead")))),"Tier 1",
IF((OR((AND('[1]PWS Information'!$E$10="CWS",U1931="Multiple Family Residence",'[1]PWS Information'!$E$11="No",Q1931="Lead")),
(AND('[1]PWS Information'!$E$10="CWS",U1931="Other",Q1931="Lead")),
(AND('[1]PWS Information'!$E$10="CWS",U1931="Building",Q1931="Lead")))),"Tier 2",
IF((OR((AND('[1]PWS Information'!$E$10="CWS",U1931="Single Family Residence",Q1931="Galvanized Requiring Replacement")),
(AND('[1]PWS Information'!$E$10="CWS",U1931="Single Family Residence",Q1931="Galvanized Requiring Replacement",R1931="Yes")),
(AND('[1]PWS Information'!$E$10="NTNC",Q1931="Galvanized Requiring Replacement")),
(AND('[1]PWS Information'!$E$10="NTNC",U1931="Single Family Residence",R1931="Yes")))),"Tier 3",
IF((OR((AND('[1]PWS Information'!$E$10="CWS",U1931="Single Family Residence",S1931="Yes",Q1931="Non-Lead", J1931="Non-Lead - Copper",L1931="Before 1989")),
(AND('[1]PWS Information'!$E$10="CWS",U1931="Single Family Residence",S1931="Yes",Q1931="Non-Lead", N1931="Non-Lead - Copper",O1931="Before 1989")))),"Tier 4",
IF((OR((AND('[1]PWS Information'!$E$10="NTNC",Q1931="Non-Lead")),
(AND('[1]PWS Information'!$E$10="CWS",Q1931="Non-Lead",S1931="")),
(AND('[1]PWS Information'!$E$10="CWS",Q1931="Non-Lead",S1931="No")),
(AND('[1]PWS Information'!$E$10="CWS",Q1931="Non-Lead",S1931="Don't Know")),
(AND('[1]PWS Information'!$E$10="CWS",Q1931="Non-Lead", J1931="Non-Lead - Copper", S1931="Yes", L1931="Between 1989 and 2014")),
(AND('[1]PWS Information'!$E$10="CWS",Q1931="Non-Lead", J1931="Non-Lead - Copper", S1931="Yes", L1931="After 2014")),
(AND('[1]PWS Information'!$E$10="CWS",Q1931="Non-Lead", J1931="Non-Lead - Copper", S1931="Yes", L1931="Unknown")),
(AND('[1]PWS Information'!$E$10="CWS",Q1931="Non-Lead", N1931="Non-Lead - Copper", S1931="Yes", O1931="Between 1989 and 2014")),
(AND('[1]PWS Information'!$E$10="CWS",Q1931="Non-Lead", N1931="Non-Lead - Copper", S1931="Yes", O1931="After 2014")),
(AND('[1]PWS Information'!$E$10="CWS",Q1931="Non-Lead", N1931="Non-Lead - Copper", S1931="Yes", O1931="Unknown")),
(AND('[1]PWS Information'!$E$10="CWS",Q1931="Unknown")),
(AND('[1]PWS Information'!$E$10="NTNC",Q1931="Unknown")))),"Tier 5",
"")))))</f>
        <v>Tier 5</v>
      </c>
      <c r="Z1931" s="71"/>
      <c r="AA1931" s="71"/>
    </row>
    <row r="1932" spans="1:27" ht="72" x14ac:dyDescent="0.3">
      <c r="A1932" s="1"/>
      <c r="B1932" s="70">
        <v>781832</v>
      </c>
      <c r="C1932" s="60">
        <v>1456</v>
      </c>
      <c r="D1932" s="61" t="s">
        <v>505</v>
      </c>
      <c r="E1932" s="61" t="s">
        <v>49</v>
      </c>
      <c r="F1932" s="61">
        <v>78640</v>
      </c>
      <c r="G1932" s="62" t="s">
        <v>510</v>
      </c>
      <c r="H1932" s="63">
        <v>29.981594399999999</v>
      </c>
      <c r="I1932" s="64">
        <v>-97.840391666666605</v>
      </c>
      <c r="J1932" s="65" t="s">
        <v>50</v>
      </c>
      <c r="K1932" s="66" t="s">
        <v>51</v>
      </c>
      <c r="L1932" s="62" t="s">
        <v>52</v>
      </c>
      <c r="M1932" s="69"/>
      <c r="N1932" s="65" t="s">
        <v>50</v>
      </c>
      <c r="O1932" s="66" t="s">
        <v>52</v>
      </c>
      <c r="P1932" s="69"/>
      <c r="Q1932" s="55" t="str">
        <f t="shared" si="29"/>
        <v>Non-Lead</v>
      </c>
      <c r="R1932" s="70" t="s">
        <v>51</v>
      </c>
      <c r="S1932" s="70" t="s">
        <v>51</v>
      </c>
      <c r="T1932" s="70"/>
      <c r="U1932" s="71" t="s">
        <v>53</v>
      </c>
      <c r="V1932" s="71" t="s">
        <v>51</v>
      </c>
      <c r="W1932" s="71" t="s">
        <v>51</v>
      </c>
      <c r="X1932" s="71" t="s">
        <v>51</v>
      </c>
      <c r="Y1932" s="72" t="str">
        <f>IF((OR((AND('[1]PWS Information'!$E$10="CWS",U1932="Single Family Residence",Q1932="Lead")),
(AND('[1]PWS Information'!$E$10="CWS",U1932="Multiple Family Residence",'[1]PWS Information'!$E$11="Yes",Q1932="Lead")),
(AND('[1]PWS Information'!$E$10="NTNC",Q1932="Lead")))),"Tier 1",
IF((OR((AND('[1]PWS Information'!$E$10="CWS",U1932="Multiple Family Residence",'[1]PWS Information'!$E$11="No",Q1932="Lead")),
(AND('[1]PWS Information'!$E$10="CWS",U1932="Other",Q1932="Lead")),
(AND('[1]PWS Information'!$E$10="CWS",U1932="Building",Q1932="Lead")))),"Tier 2",
IF((OR((AND('[1]PWS Information'!$E$10="CWS",U1932="Single Family Residence",Q1932="Galvanized Requiring Replacement")),
(AND('[1]PWS Information'!$E$10="CWS",U1932="Single Family Residence",Q1932="Galvanized Requiring Replacement",R1932="Yes")),
(AND('[1]PWS Information'!$E$10="NTNC",Q1932="Galvanized Requiring Replacement")),
(AND('[1]PWS Information'!$E$10="NTNC",U1932="Single Family Residence",R1932="Yes")))),"Tier 3",
IF((OR((AND('[1]PWS Information'!$E$10="CWS",U1932="Single Family Residence",S1932="Yes",Q1932="Non-Lead", J1932="Non-Lead - Copper",L1932="Before 1989")),
(AND('[1]PWS Information'!$E$10="CWS",U1932="Single Family Residence",S1932="Yes",Q1932="Non-Lead", N1932="Non-Lead - Copper",O1932="Before 1989")))),"Tier 4",
IF((OR((AND('[1]PWS Information'!$E$10="NTNC",Q1932="Non-Lead")),
(AND('[1]PWS Information'!$E$10="CWS",Q1932="Non-Lead",S1932="")),
(AND('[1]PWS Information'!$E$10="CWS",Q1932="Non-Lead",S1932="No")),
(AND('[1]PWS Information'!$E$10="CWS",Q1932="Non-Lead",S1932="Don't Know")),
(AND('[1]PWS Information'!$E$10="CWS",Q1932="Non-Lead", J1932="Non-Lead - Copper", S1932="Yes", L1932="Between 1989 and 2014")),
(AND('[1]PWS Information'!$E$10="CWS",Q1932="Non-Lead", J1932="Non-Lead - Copper", S1932="Yes", L1932="After 2014")),
(AND('[1]PWS Information'!$E$10="CWS",Q1932="Non-Lead", J1932="Non-Lead - Copper", S1932="Yes", L1932="Unknown")),
(AND('[1]PWS Information'!$E$10="CWS",Q1932="Non-Lead", N1932="Non-Lead - Copper", S1932="Yes", O1932="Between 1989 and 2014")),
(AND('[1]PWS Information'!$E$10="CWS",Q1932="Non-Lead", N1932="Non-Lead - Copper", S1932="Yes", O1932="After 2014")),
(AND('[1]PWS Information'!$E$10="CWS",Q1932="Non-Lead", N1932="Non-Lead - Copper", S1932="Yes", O1932="Unknown")),
(AND('[1]PWS Information'!$E$10="CWS",Q1932="Unknown")),
(AND('[1]PWS Information'!$E$10="NTNC",Q1932="Unknown")))),"Tier 5",
"")))))</f>
        <v>Tier 5</v>
      </c>
      <c r="Z1932" s="71"/>
      <c r="AA1932" s="71"/>
    </row>
    <row r="1933" spans="1:27" ht="57.6" x14ac:dyDescent="0.3">
      <c r="A1933" s="1"/>
      <c r="B1933" s="70">
        <v>10076134</v>
      </c>
      <c r="C1933" s="60">
        <v>1457</v>
      </c>
      <c r="D1933" s="61" t="s">
        <v>505</v>
      </c>
      <c r="E1933" s="61" t="s">
        <v>49</v>
      </c>
      <c r="F1933" s="61">
        <v>78640</v>
      </c>
      <c r="G1933" s="62" t="s">
        <v>498</v>
      </c>
      <c r="H1933" s="63">
        <v>29.981255600000001</v>
      </c>
      <c r="I1933" s="64">
        <v>-97.840005555555507</v>
      </c>
      <c r="J1933" s="65" t="s">
        <v>50</v>
      </c>
      <c r="K1933" s="66" t="s">
        <v>51</v>
      </c>
      <c r="L1933" s="62" t="s">
        <v>52</v>
      </c>
      <c r="M1933" s="69"/>
      <c r="N1933" s="65" t="s">
        <v>50</v>
      </c>
      <c r="O1933" s="66" t="s">
        <v>52</v>
      </c>
      <c r="P1933" s="69"/>
      <c r="Q1933" s="55" t="str">
        <f t="shared" ref="Q1933:Q1996" si="30">IF((OR(J1933="Lead")),"Lead",
IF((OR(N1933="Lead")),"Lead",
IF((OR(J1933="Lead-lined galvanized")),"Lead",
IF((OR(N1933="Lead-lined galvanized")),"Lead",
IF((OR((AND(J1933="Unknown - Likely Lead",N1933="Galvanized")),
(AND(J1933="Unknown - Unlikely Lead",N1933="Galvanized")),
(AND(J1933="Unknown - Material Unknown",N1933="Galvanized")))),"Galvanized Requiring Replacement",
IF((OR((AND(J1933="Non-lead - Copper",K1933="Yes",N1933="Galvanized")),
(AND(J1933="Non-lead - Copper",K1933="Don't know",N1933="Galvanized")),
(AND(J1933="Non-lead - Copper",K1933="",N1933="Galvanized")),
(AND(J1933="Non-lead - Plastic",K1933="Yes",N1933="Galvanized")),
(AND(J1933="Non-lead - Plastic",K1933="Don't know",N1933="Galvanized")),
(AND(J1933="Non-lead - Plastic",K1933="",N1933="Galvanized")),
(AND(J1933="Non-lead",K1933="Yes",N1933="Galvanized")),
(AND(J1933="Non-lead",K1933="Don't know",N1933="Galvanized")),
(AND(J1933="Non-lead",K1933="",N1933="Galvanized")),
(AND(J1933="Non-lead - Other",K1933="Yes",N1933="Galvanized")),
(AND(J1933="Non-Lead - Other",K1933="Don't know",N1933="Galvanized")),
(AND(J1933="Galvanized",K1933="Yes",N1933="Galvanized")),
(AND(J1933="Galvanized",K1933="Don't know",N1933="Galvanized")),
(AND(J1933="Galvanized",K1933="",N1933="Galvanized")),
(AND(J1933="Non-Lead - Other",K1933="",N1933="Galvanized")))),"Galvanized Requiring Replacement",
IF((OR((AND(J1933="Non-lead - Copper",N1933="Non-lead - Copper")),
(AND(J1933="Non-lead - Copper",N1933="Non-lead - Plastic")),
(AND(J1933="Non-lead - Copper",N1933="Non-lead - Other")),
(AND(J1933="Non-lead - Copper",N1933="Non-lead")),
(AND(J1933="Non-lead - Plastic",N1933="Non-lead - Copper")),
(AND(J1933="Non-lead - Plastic",N1933="Non-lead - Plastic")),
(AND(J1933="Non-lead - Plastic",N1933="Non-lead - Other")),
(AND(J1933="Non-lead - Plastic",N1933="Non-lead")),
(AND(J1933="Non-lead",N1933="Non-lead - Copper")),
(AND(J1933="Non-lead",N1933="Non-lead - Plastic")),
(AND(J1933="Non-lead",N1933="Non-lead - Other")),
(AND(J1933="Non-lead",N1933="Non-lead")),
(AND(J1933="Non-lead - Other",N1933="Non-lead - Copper")),
(AND(J1933="Non-Lead - Other",N1933="Non-lead - Plastic")),
(AND(J1933="Non-Lead - Other",N1933="Non-lead")),
(AND(J1933="Non-Lead - Other",N1933="Non-lead - Other")))),"Non-Lead",
IF((OR((AND(J1933="Galvanized",N1933="Non-lead")),
(AND(J1933="Galvanized",N1933="Non-lead - Copper")),
(AND(J1933="Galvanized",N1933="Non-lead - Plastic")),
(AND(J1933="Galvanized",N1933="Non-lead")),
(AND(J1933="Galvanized",N1933="Non-lead - Other")))),"Non-Lead",
IF((OR((AND(J1933="Non-lead - Copper",K1933="No",N1933="Galvanized")),
(AND(J1933="Non-lead - Plastic",K1933="No",N1933="Galvanized")),
(AND(J1933="Non-lead",K1933="No",N1933="Galvanized")),
(AND(J1933="Galvanized",K1933="No",N1933="Galvanized")),
(AND(J1933="Non-lead - Other",K1933="No",N1933="Galvanized")))),"Non-lead",
IF((OR((AND(J1933="Unknown - Likely Lead",N1933="Unknown - Likely Lead")),
(AND(J1933="Unknown - Likely Lead",N1933="Unknown - Unlikely Lead")),
(AND(J1933="Unknown - Likely Lead",N1933="Unknown - Material Unknown")),
(AND(J1933="Unknown - Unlikely Lead",N1933="Unknown - Likely Lead")),
(AND(J1933="Unknown - Unlikely Lead",N1933="Unknown - Unlikely Lead")),
(AND(J1933="Unknown - Unlikely Lead",N1933="Unknown - Material Unknown")),
(AND(J1933="Unknown - Material Unknown",N1933="Unknown - Likely Lead")),
(AND(J1933="Unknown - Material Unknown",N1933="Unknown - Unlikely Lead")),
(AND(J1933="Unknown - Material Unknown",N1933="Unknown - Material Unknown")))),"Unknown",
IF((OR((AND(J1933="Unknown - Likely Lead",N1933="Non-lead - Copper")),
(AND(J1933="Unknown - Likely Lead",N1933="Non-lead - Plastic")),
(AND(J1933="Unknown - Likely Lead",N1933="Non-lead")),
(AND(J1933="Unknown - Likely Lead",N1933="Non-lead - Other")),
(AND(J1933="Unknown - Unlikely Lead",N1933="Non-lead - Copper")),
(AND(J1933="Unknown - Unlikely Lead",N1933="Non-lead - Plastic")),
(AND(J1933="Unknown - Unlikely Lead",N1933="Non-lead")),
(AND(J1933="Unknown - Unlikely Lead",N1933="Non-lead - Other")),
(AND(J1933="Unknown - Material Unknown",N1933="Non-lead - Copper")),
(AND(J1933="Unknown - Material Unknown",N1933="Non-lead - Plastic")),
(AND(J1933="Unknown - Material Unknown",N1933="Non-lead")),
(AND(J1933="Unknown - Material Unknown",N1933="Non-lead - Other")))),"Unknown",
IF((OR((AND(J1933="Non-lead - Copper",N1933="Unknown - Likely Lead")),
(AND(J1933="Non-lead - Copper",N1933="Unknown - Unlikely Lead")),
(AND(J1933="Non-lead - Copper",N1933="Unknown - Material Unknown")),
(AND(J1933="Non-lead - Plastic",N1933="Unknown - Likely Lead")),
(AND(J1933="Non-lead - Plastic",N1933="Unknown - Unlikely Lead")),
(AND(J1933="Non-lead - Plastic",N1933="Unknown - Material Unknown")),
(AND(J1933="Non-lead",N1933="Unknown - Likely Lead")),
(AND(J1933="Non-lead",N1933="Unknown - Unlikely Lead")),
(AND(J1933="Non-lead",N1933="Unknown - Material Unknown")),
(AND(J1933="Non-lead - Other",N1933="Unknown - Likely Lead")),
(AND(J1933="Non-Lead - Other",N1933="Unknown - Unlikely Lead")),
(AND(J1933="Non-Lead - Other",N1933="Unknown - Material Unknown")))),"Unknown",
IF((OR((AND(J1933="Galvanized",N1933="Unknown - Likely Lead")),
(AND(J1933="Galvanized",N1933="Unknown - Unlikely Lead")),
(AND(J1933="Galvanized",N1933="Unknown - Material Unknown")))),"Unknown",
IF((OR((AND(J1933="Galvanized",N1933="")))),"Galvanized Requiring Replacement",
IF((OR((AND(J1933="Non-lead - Copper",N1933="")),
(AND(J1933="Non-lead - Plastic",N1933="")),
(AND(J1933="Non-lead",N1933="")),
(AND(J1933="Non-lead - Other",N1933="")))),"Non-lead",
IF((OR((AND(J1933="Unknown - Likely Lead",N1933="")),
(AND(J1933="Unknown - Unlikely Lead",N1933="")),
(AND(J1933="Unknown - Material Unknown",N1933="")))),"Unknown",
""))))))))))))))))</f>
        <v>Non-Lead</v>
      </c>
      <c r="R1933" s="70" t="s">
        <v>51</v>
      </c>
      <c r="S1933" s="70" t="s">
        <v>51</v>
      </c>
      <c r="T1933" s="70"/>
      <c r="U1933" s="71" t="s">
        <v>53</v>
      </c>
      <c r="V1933" s="71" t="s">
        <v>51</v>
      </c>
      <c r="W1933" s="71" t="s">
        <v>51</v>
      </c>
      <c r="X1933" s="71" t="s">
        <v>51</v>
      </c>
      <c r="Y1933" s="72" t="str">
        <f>IF((OR((AND('[1]PWS Information'!$E$10="CWS",U1933="Single Family Residence",Q1933="Lead")),
(AND('[1]PWS Information'!$E$10="CWS",U1933="Multiple Family Residence",'[1]PWS Information'!$E$11="Yes",Q1933="Lead")),
(AND('[1]PWS Information'!$E$10="NTNC",Q1933="Lead")))),"Tier 1",
IF((OR((AND('[1]PWS Information'!$E$10="CWS",U1933="Multiple Family Residence",'[1]PWS Information'!$E$11="No",Q1933="Lead")),
(AND('[1]PWS Information'!$E$10="CWS",U1933="Other",Q1933="Lead")),
(AND('[1]PWS Information'!$E$10="CWS",U1933="Building",Q1933="Lead")))),"Tier 2",
IF((OR((AND('[1]PWS Information'!$E$10="CWS",U1933="Single Family Residence",Q1933="Galvanized Requiring Replacement")),
(AND('[1]PWS Information'!$E$10="CWS",U1933="Single Family Residence",Q1933="Galvanized Requiring Replacement",R1933="Yes")),
(AND('[1]PWS Information'!$E$10="NTNC",Q1933="Galvanized Requiring Replacement")),
(AND('[1]PWS Information'!$E$10="NTNC",U1933="Single Family Residence",R1933="Yes")))),"Tier 3",
IF((OR((AND('[1]PWS Information'!$E$10="CWS",U1933="Single Family Residence",S1933="Yes",Q1933="Non-Lead", J1933="Non-Lead - Copper",L1933="Before 1989")),
(AND('[1]PWS Information'!$E$10="CWS",U1933="Single Family Residence",S1933="Yes",Q1933="Non-Lead", N1933="Non-Lead - Copper",O1933="Before 1989")))),"Tier 4",
IF((OR((AND('[1]PWS Information'!$E$10="NTNC",Q1933="Non-Lead")),
(AND('[1]PWS Information'!$E$10="CWS",Q1933="Non-Lead",S1933="")),
(AND('[1]PWS Information'!$E$10="CWS",Q1933="Non-Lead",S1933="No")),
(AND('[1]PWS Information'!$E$10="CWS",Q1933="Non-Lead",S1933="Don't Know")),
(AND('[1]PWS Information'!$E$10="CWS",Q1933="Non-Lead", J1933="Non-Lead - Copper", S1933="Yes", L1933="Between 1989 and 2014")),
(AND('[1]PWS Information'!$E$10="CWS",Q1933="Non-Lead", J1933="Non-Lead - Copper", S1933="Yes", L1933="After 2014")),
(AND('[1]PWS Information'!$E$10="CWS",Q1933="Non-Lead", J1933="Non-Lead - Copper", S1933="Yes", L1933="Unknown")),
(AND('[1]PWS Information'!$E$10="CWS",Q1933="Non-Lead", N1933="Non-Lead - Copper", S1933="Yes", O1933="Between 1989 and 2014")),
(AND('[1]PWS Information'!$E$10="CWS",Q1933="Non-Lead", N1933="Non-Lead - Copper", S1933="Yes", O1933="After 2014")),
(AND('[1]PWS Information'!$E$10="CWS",Q1933="Non-Lead", N1933="Non-Lead - Copper", S1933="Yes", O1933="Unknown")),
(AND('[1]PWS Information'!$E$10="CWS",Q1933="Unknown")),
(AND('[1]PWS Information'!$E$10="NTNC",Q1933="Unknown")))),"Tier 5",
"")))))</f>
        <v>Tier 5</v>
      </c>
      <c r="Z1933" s="71"/>
      <c r="AA1933" s="71"/>
    </row>
    <row r="1934" spans="1:27" ht="57.6" x14ac:dyDescent="0.3">
      <c r="A1934" s="17"/>
      <c r="B1934" s="70">
        <v>808665</v>
      </c>
      <c r="C1934" s="60">
        <v>1468</v>
      </c>
      <c r="D1934" s="61" t="s">
        <v>505</v>
      </c>
      <c r="E1934" s="61" t="s">
        <v>49</v>
      </c>
      <c r="F1934" s="61">
        <v>78640</v>
      </c>
      <c r="G1934" s="62" t="s">
        <v>498</v>
      </c>
      <c r="H1934" s="63">
        <v>29.9814556</v>
      </c>
      <c r="I1934" s="64">
        <v>-97.840455555555494</v>
      </c>
      <c r="J1934" s="65" t="s">
        <v>50</v>
      </c>
      <c r="K1934" s="66" t="s">
        <v>51</v>
      </c>
      <c r="L1934" s="62" t="s">
        <v>52</v>
      </c>
      <c r="M1934" s="69"/>
      <c r="N1934" s="65" t="s">
        <v>50</v>
      </c>
      <c r="O1934" s="66" t="s">
        <v>52</v>
      </c>
      <c r="P1934" s="69"/>
      <c r="Q1934" s="55" t="str">
        <f t="shared" si="30"/>
        <v>Non-Lead</v>
      </c>
      <c r="R1934" s="70" t="s">
        <v>51</v>
      </c>
      <c r="S1934" s="70" t="s">
        <v>51</v>
      </c>
      <c r="T1934" s="70"/>
      <c r="U1934" s="71" t="s">
        <v>53</v>
      </c>
      <c r="V1934" s="71" t="s">
        <v>51</v>
      </c>
      <c r="W1934" s="71" t="s">
        <v>51</v>
      </c>
      <c r="X1934" s="71" t="s">
        <v>51</v>
      </c>
      <c r="Y1934" s="72" t="str">
        <f>IF((OR((AND('[1]PWS Information'!$E$10="CWS",U1934="Single Family Residence",Q1934="Lead")),
(AND('[1]PWS Information'!$E$10="CWS",U1934="Multiple Family Residence",'[1]PWS Information'!$E$11="Yes",Q1934="Lead")),
(AND('[1]PWS Information'!$E$10="NTNC",Q1934="Lead")))),"Tier 1",
IF((OR((AND('[1]PWS Information'!$E$10="CWS",U1934="Multiple Family Residence",'[1]PWS Information'!$E$11="No",Q1934="Lead")),
(AND('[1]PWS Information'!$E$10="CWS",U1934="Other",Q1934="Lead")),
(AND('[1]PWS Information'!$E$10="CWS",U1934="Building",Q1934="Lead")))),"Tier 2",
IF((OR((AND('[1]PWS Information'!$E$10="CWS",U1934="Single Family Residence",Q1934="Galvanized Requiring Replacement")),
(AND('[1]PWS Information'!$E$10="CWS",U1934="Single Family Residence",Q1934="Galvanized Requiring Replacement",R1934="Yes")),
(AND('[1]PWS Information'!$E$10="NTNC",Q1934="Galvanized Requiring Replacement")),
(AND('[1]PWS Information'!$E$10="NTNC",U1934="Single Family Residence",R1934="Yes")))),"Tier 3",
IF((OR((AND('[1]PWS Information'!$E$10="CWS",U1934="Single Family Residence",S1934="Yes",Q1934="Non-Lead", J1934="Non-Lead - Copper",L1934="Before 1989")),
(AND('[1]PWS Information'!$E$10="CWS",U1934="Single Family Residence",S1934="Yes",Q1934="Non-Lead", N1934="Non-Lead - Copper",O1934="Before 1989")))),"Tier 4",
IF((OR((AND('[1]PWS Information'!$E$10="NTNC",Q1934="Non-Lead")),
(AND('[1]PWS Information'!$E$10="CWS",Q1934="Non-Lead",S1934="")),
(AND('[1]PWS Information'!$E$10="CWS",Q1934="Non-Lead",S1934="No")),
(AND('[1]PWS Information'!$E$10="CWS",Q1934="Non-Lead",S1934="Don't Know")),
(AND('[1]PWS Information'!$E$10="CWS",Q1934="Non-Lead", J1934="Non-Lead - Copper", S1934="Yes", L1934="Between 1989 and 2014")),
(AND('[1]PWS Information'!$E$10="CWS",Q1934="Non-Lead", J1934="Non-Lead - Copper", S1934="Yes", L1934="After 2014")),
(AND('[1]PWS Information'!$E$10="CWS",Q1934="Non-Lead", J1934="Non-Lead - Copper", S1934="Yes", L1934="Unknown")),
(AND('[1]PWS Information'!$E$10="CWS",Q1934="Non-Lead", N1934="Non-Lead - Copper", S1934="Yes", O1934="Between 1989 and 2014")),
(AND('[1]PWS Information'!$E$10="CWS",Q1934="Non-Lead", N1934="Non-Lead - Copper", S1934="Yes", O1934="After 2014")),
(AND('[1]PWS Information'!$E$10="CWS",Q1934="Non-Lead", N1934="Non-Lead - Copper", S1934="Yes", O1934="Unknown")),
(AND('[1]PWS Information'!$E$10="CWS",Q1934="Unknown")),
(AND('[1]PWS Information'!$E$10="NTNC",Q1934="Unknown")))),"Tier 5",
"")))))</f>
        <v>Tier 5</v>
      </c>
      <c r="Z1934" s="71"/>
      <c r="AA1934" s="71"/>
    </row>
    <row r="1935" spans="1:27" ht="57.6" x14ac:dyDescent="0.3">
      <c r="A1935" s="1"/>
      <c r="B1935" s="70">
        <v>12859109</v>
      </c>
      <c r="C1935" s="60">
        <v>1469</v>
      </c>
      <c r="D1935" s="61" t="s">
        <v>505</v>
      </c>
      <c r="E1935" s="61" t="s">
        <v>49</v>
      </c>
      <c r="F1935" s="61">
        <v>78640</v>
      </c>
      <c r="G1935" s="62" t="s">
        <v>498</v>
      </c>
      <c r="H1935" s="63">
        <v>29.9811333</v>
      </c>
      <c r="I1935" s="64">
        <v>-97.840097222222198</v>
      </c>
      <c r="J1935" s="65" t="s">
        <v>50</v>
      </c>
      <c r="K1935" s="66" t="s">
        <v>51</v>
      </c>
      <c r="L1935" s="62" t="s">
        <v>52</v>
      </c>
      <c r="M1935" s="69"/>
      <c r="N1935" s="65" t="s">
        <v>50</v>
      </c>
      <c r="O1935" s="66" t="s">
        <v>52</v>
      </c>
      <c r="P1935" s="69"/>
      <c r="Q1935" s="55" t="str">
        <f t="shared" si="30"/>
        <v>Non-Lead</v>
      </c>
      <c r="R1935" s="70" t="s">
        <v>51</v>
      </c>
      <c r="S1935" s="70" t="s">
        <v>51</v>
      </c>
      <c r="T1935" s="70"/>
      <c r="U1935" s="71" t="s">
        <v>53</v>
      </c>
      <c r="V1935" s="71" t="s">
        <v>51</v>
      </c>
      <c r="W1935" s="71" t="s">
        <v>51</v>
      </c>
      <c r="X1935" s="71" t="s">
        <v>51</v>
      </c>
      <c r="Y1935" s="72" t="str">
        <f>IF((OR((AND('[1]PWS Information'!$E$10="CWS",U1935="Single Family Residence",Q1935="Lead")),
(AND('[1]PWS Information'!$E$10="CWS",U1935="Multiple Family Residence",'[1]PWS Information'!$E$11="Yes",Q1935="Lead")),
(AND('[1]PWS Information'!$E$10="NTNC",Q1935="Lead")))),"Tier 1",
IF((OR((AND('[1]PWS Information'!$E$10="CWS",U1935="Multiple Family Residence",'[1]PWS Information'!$E$11="No",Q1935="Lead")),
(AND('[1]PWS Information'!$E$10="CWS",U1935="Other",Q1935="Lead")),
(AND('[1]PWS Information'!$E$10="CWS",U1935="Building",Q1935="Lead")))),"Tier 2",
IF((OR((AND('[1]PWS Information'!$E$10="CWS",U1935="Single Family Residence",Q1935="Galvanized Requiring Replacement")),
(AND('[1]PWS Information'!$E$10="CWS",U1935="Single Family Residence",Q1935="Galvanized Requiring Replacement",R1935="Yes")),
(AND('[1]PWS Information'!$E$10="NTNC",Q1935="Galvanized Requiring Replacement")),
(AND('[1]PWS Information'!$E$10="NTNC",U1935="Single Family Residence",R1935="Yes")))),"Tier 3",
IF((OR((AND('[1]PWS Information'!$E$10="CWS",U1935="Single Family Residence",S1935="Yes",Q1935="Non-Lead", J1935="Non-Lead - Copper",L1935="Before 1989")),
(AND('[1]PWS Information'!$E$10="CWS",U1935="Single Family Residence",S1935="Yes",Q1935="Non-Lead", N1935="Non-Lead - Copper",O1935="Before 1989")))),"Tier 4",
IF((OR((AND('[1]PWS Information'!$E$10="NTNC",Q1935="Non-Lead")),
(AND('[1]PWS Information'!$E$10="CWS",Q1935="Non-Lead",S1935="")),
(AND('[1]PWS Information'!$E$10="CWS",Q1935="Non-Lead",S1935="No")),
(AND('[1]PWS Information'!$E$10="CWS",Q1935="Non-Lead",S1935="Don't Know")),
(AND('[1]PWS Information'!$E$10="CWS",Q1935="Non-Lead", J1935="Non-Lead - Copper", S1935="Yes", L1935="Between 1989 and 2014")),
(AND('[1]PWS Information'!$E$10="CWS",Q1935="Non-Lead", J1935="Non-Lead - Copper", S1935="Yes", L1935="After 2014")),
(AND('[1]PWS Information'!$E$10="CWS",Q1935="Non-Lead", J1935="Non-Lead - Copper", S1935="Yes", L1935="Unknown")),
(AND('[1]PWS Information'!$E$10="CWS",Q1935="Non-Lead", N1935="Non-Lead - Copper", S1935="Yes", O1935="Between 1989 and 2014")),
(AND('[1]PWS Information'!$E$10="CWS",Q1935="Non-Lead", N1935="Non-Lead - Copper", S1935="Yes", O1935="After 2014")),
(AND('[1]PWS Information'!$E$10="CWS",Q1935="Non-Lead", N1935="Non-Lead - Copper", S1935="Yes", O1935="Unknown")),
(AND('[1]PWS Information'!$E$10="CWS",Q1935="Unknown")),
(AND('[1]PWS Information'!$E$10="NTNC",Q1935="Unknown")))),"Tier 5",
"")))))</f>
        <v>Tier 5</v>
      </c>
      <c r="Z1935" s="71"/>
      <c r="AA1935" s="71"/>
    </row>
    <row r="1936" spans="1:27" ht="57.6" x14ac:dyDescent="0.3">
      <c r="A1936" s="1"/>
      <c r="B1936" s="70">
        <v>12857200</v>
      </c>
      <c r="C1936" s="60">
        <v>1480</v>
      </c>
      <c r="D1936" s="61" t="s">
        <v>505</v>
      </c>
      <c r="E1936" s="61" t="s">
        <v>49</v>
      </c>
      <c r="F1936" s="61">
        <v>78640</v>
      </c>
      <c r="G1936" s="62" t="s">
        <v>498</v>
      </c>
      <c r="H1936" s="63">
        <v>29.9813306</v>
      </c>
      <c r="I1936" s="64">
        <v>-97.840605555555499</v>
      </c>
      <c r="J1936" s="65" t="s">
        <v>50</v>
      </c>
      <c r="K1936" s="66" t="s">
        <v>51</v>
      </c>
      <c r="L1936" s="62" t="s">
        <v>52</v>
      </c>
      <c r="M1936" s="69"/>
      <c r="N1936" s="65" t="s">
        <v>50</v>
      </c>
      <c r="O1936" s="66" t="s">
        <v>52</v>
      </c>
      <c r="P1936" s="69"/>
      <c r="Q1936" s="55" t="str">
        <f t="shared" si="30"/>
        <v>Non-Lead</v>
      </c>
      <c r="R1936" s="70" t="s">
        <v>51</v>
      </c>
      <c r="S1936" s="70" t="s">
        <v>51</v>
      </c>
      <c r="T1936" s="70"/>
      <c r="U1936" s="71" t="s">
        <v>53</v>
      </c>
      <c r="V1936" s="71" t="s">
        <v>51</v>
      </c>
      <c r="W1936" s="71" t="s">
        <v>51</v>
      </c>
      <c r="X1936" s="71" t="s">
        <v>51</v>
      </c>
      <c r="Y1936" s="72" t="str">
        <f>IF((OR((AND('[1]PWS Information'!$E$10="CWS",U1936="Single Family Residence",Q1936="Lead")),
(AND('[1]PWS Information'!$E$10="CWS",U1936="Multiple Family Residence",'[1]PWS Information'!$E$11="Yes",Q1936="Lead")),
(AND('[1]PWS Information'!$E$10="NTNC",Q1936="Lead")))),"Tier 1",
IF((OR((AND('[1]PWS Information'!$E$10="CWS",U1936="Multiple Family Residence",'[1]PWS Information'!$E$11="No",Q1936="Lead")),
(AND('[1]PWS Information'!$E$10="CWS",U1936="Other",Q1936="Lead")),
(AND('[1]PWS Information'!$E$10="CWS",U1936="Building",Q1936="Lead")))),"Tier 2",
IF((OR((AND('[1]PWS Information'!$E$10="CWS",U1936="Single Family Residence",Q1936="Galvanized Requiring Replacement")),
(AND('[1]PWS Information'!$E$10="CWS",U1936="Single Family Residence",Q1936="Galvanized Requiring Replacement",R1936="Yes")),
(AND('[1]PWS Information'!$E$10="NTNC",Q1936="Galvanized Requiring Replacement")),
(AND('[1]PWS Information'!$E$10="NTNC",U1936="Single Family Residence",R1936="Yes")))),"Tier 3",
IF((OR((AND('[1]PWS Information'!$E$10="CWS",U1936="Single Family Residence",S1936="Yes",Q1936="Non-Lead", J1936="Non-Lead - Copper",L1936="Before 1989")),
(AND('[1]PWS Information'!$E$10="CWS",U1936="Single Family Residence",S1936="Yes",Q1936="Non-Lead", N1936="Non-Lead - Copper",O1936="Before 1989")))),"Tier 4",
IF((OR((AND('[1]PWS Information'!$E$10="NTNC",Q1936="Non-Lead")),
(AND('[1]PWS Information'!$E$10="CWS",Q1936="Non-Lead",S1936="")),
(AND('[1]PWS Information'!$E$10="CWS",Q1936="Non-Lead",S1936="No")),
(AND('[1]PWS Information'!$E$10="CWS",Q1936="Non-Lead",S1936="Don't Know")),
(AND('[1]PWS Information'!$E$10="CWS",Q1936="Non-Lead", J1936="Non-Lead - Copper", S1936="Yes", L1936="Between 1989 and 2014")),
(AND('[1]PWS Information'!$E$10="CWS",Q1936="Non-Lead", J1936="Non-Lead - Copper", S1936="Yes", L1936="After 2014")),
(AND('[1]PWS Information'!$E$10="CWS",Q1936="Non-Lead", J1936="Non-Lead - Copper", S1936="Yes", L1936="Unknown")),
(AND('[1]PWS Information'!$E$10="CWS",Q1936="Non-Lead", N1936="Non-Lead - Copper", S1936="Yes", O1936="Between 1989 and 2014")),
(AND('[1]PWS Information'!$E$10="CWS",Q1936="Non-Lead", N1936="Non-Lead - Copper", S1936="Yes", O1936="After 2014")),
(AND('[1]PWS Information'!$E$10="CWS",Q1936="Non-Lead", N1936="Non-Lead - Copper", S1936="Yes", O1936="Unknown")),
(AND('[1]PWS Information'!$E$10="CWS",Q1936="Unknown")),
(AND('[1]PWS Information'!$E$10="NTNC",Q1936="Unknown")))),"Tier 5",
"")))))</f>
        <v>Tier 5</v>
      </c>
      <c r="Z1936" s="71"/>
      <c r="AA1936" s="71"/>
    </row>
    <row r="1937" spans="1:27" ht="57.6" x14ac:dyDescent="0.3">
      <c r="A1937" s="1"/>
      <c r="B1937" s="70">
        <v>16233502</v>
      </c>
      <c r="C1937" s="60">
        <v>1481</v>
      </c>
      <c r="D1937" s="61" t="s">
        <v>505</v>
      </c>
      <c r="E1937" s="61" t="s">
        <v>49</v>
      </c>
      <c r="F1937" s="61">
        <v>78640</v>
      </c>
      <c r="G1937" s="62" t="s">
        <v>498</v>
      </c>
      <c r="H1937" s="63">
        <v>29.981055600000001</v>
      </c>
      <c r="I1937" s="64">
        <v>-97.840541666666596</v>
      </c>
      <c r="J1937" s="65" t="s">
        <v>50</v>
      </c>
      <c r="K1937" s="66" t="s">
        <v>51</v>
      </c>
      <c r="L1937" s="62" t="s">
        <v>52</v>
      </c>
      <c r="M1937" s="69"/>
      <c r="N1937" s="65" t="s">
        <v>50</v>
      </c>
      <c r="O1937" s="66" t="s">
        <v>52</v>
      </c>
      <c r="P1937" s="69"/>
      <c r="Q1937" s="55" t="str">
        <f t="shared" si="30"/>
        <v>Non-Lead</v>
      </c>
      <c r="R1937" s="70" t="s">
        <v>51</v>
      </c>
      <c r="S1937" s="70" t="s">
        <v>51</v>
      </c>
      <c r="T1937" s="70"/>
      <c r="U1937" s="71" t="s">
        <v>53</v>
      </c>
      <c r="V1937" s="71" t="s">
        <v>51</v>
      </c>
      <c r="W1937" s="71" t="s">
        <v>51</v>
      </c>
      <c r="X1937" s="71" t="s">
        <v>51</v>
      </c>
      <c r="Y1937" s="72" t="str">
        <f>IF((OR((AND('[1]PWS Information'!$E$10="CWS",U1937="Single Family Residence",Q1937="Lead")),
(AND('[1]PWS Information'!$E$10="CWS",U1937="Multiple Family Residence",'[1]PWS Information'!$E$11="Yes",Q1937="Lead")),
(AND('[1]PWS Information'!$E$10="NTNC",Q1937="Lead")))),"Tier 1",
IF((OR((AND('[1]PWS Information'!$E$10="CWS",U1937="Multiple Family Residence",'[1]PWS Information'!$E$11="No",Q1937="Lead")),
(AND('[1]PWS Information'!$E$10="CWS",U1937="Other",Q1937="Lead")),
(AND('[1]PWS Information'!$E$10="CWS",U1937="Building",Q1937="Lead")))),"Tier 2",
IF((OR((AND('[1]PWS Information'!$E$10="CWS",U1937="Single Family Residence",Q1937="Galvanized Requiring Replacement")),
(AND('[1]PWS Information'!$E$10="CWS",U1937="Single Family Residence",Q1937="Galvanized Requiring Replacement",R1937="Yes")),
(AND('[1]PWS Information'!$E$10="NTNC",Q1937="Galvanized Requiring Replacement")),
(AND('[1]PWS Information'!$E$10="NTNC",U1937="Single Family Residence",R1937="Yes")))),"Tier 3",
IF((OR((AND('[1]PWS Information'!$E$10="CWS",U1937="Single Family Residence",S1937="Yes",Q1937="Non-Lead", J1937="Non-Lead - Copper",L1937="Before 1989")),
(AND('[1]PWS Information'!$E$10="CWS",U1937="Single Family Residence",S1937="Yes",Q1937="Non-Lead", N1937="Non-Lead - Copper",O1937="Before 1989")))),"Tier 4",
IF((OR((AND('[1]PWS Information'!$E$10="NTNC",Q1937="Non-Lead")),
(AND('[1]PWS Information'!$E$10="CWS",Q1937="Non-Lead",S1937="")),
(AND('[1]PWS Information'!$E$10="CWS",Q1937="Non-Lead",S1937="No")),
(AND('[1]PWS Information'!$E$10="CWS",Q1937="Non-Lead",S1937="Don't Know")),
(AND('[1]PWS Information'!$E$10="CWS",Q1937="Non-Lead", J1937="Non-Lead - Copper", S1937="Yes", L1937="Between 1989 and 2014")),
(AND('[1]PWS Information'!$E$10="CWS",Q1937="Non-Lead", J1937="Non-Lead - Copper", S1937="Yes", L1937="After 2014")),
(AND('[1]PWS Information'!$E$10="CWS",Q1937="Non-Lead", J1937="Non-Lead - Copper", S1937="Yes", L1937="Unknown")),
(AND('[1]PWS Information'!$E$10="CWS",Q1937="Non-Lead", N1937="Non-Lead - Copper", S1937="Yes", O1937="Between 1989 and 2014")),
(AND('[1]PWS Information'!$E$10="CWS",Q1937="Non-Lead", N1937="Non-Lead - Copper", S1937="Yes", O1937="After 2014")),
(AND('[1]PWS Information'!$E$10="CWS",Q1937="Non-Lead", N1937="Non-Lead - Copper", S1937="Yes", O1937="Unknown")),
(AND('[1]PWS Information'!$E$10="CWS",Q1937="Unknown")),
(AND('[1]PWS Information'!$E$10="NTNC",Q1937="Unknown")))),"Tier 5",
"")))))</f>
        <v>Tier 5</v>
      </c>
      <c r="Z1937" s="71"/>
      <c r="AA1937" s="71"/>
    </row>
    <row r="1938" spans="1:27" ht="57.6" x14ac:dyDescent="0.3">
      <c r="A1938" s="17"/>
      <c r="B1938" s="70">
        <v>785858</v>
      </c>
      <c r="C1938" s="60">
        <v>1492</v>
      </c>
      <c r="D1938" s="61" t="s">
        <v>505</v>
      </c>
      <c r="E1938" s="61" t="s">
        <v>49</v>
      </c>
      <c r="F1938" s="61">
        <v>78640</v>
      </c>
      <c r="G1938" s="62" t="s">
        <v>498</v>
      </c>
      <c r="H1938" s="63">
        <v>29.9812361</v>
      </c>
      <c r="I1938" s="64">
        <v>-97.840772222222199</v>
      </c>
      <c r="J1938" s="65" t="s">
        <v>50</v>
      </c>
      <c r="K1938" s="66" t="s">
        <v>51</v>
      </c>
      <c r="L1938" s="62" t="s">
        <v>52</v>
      </c>
      <c r="M1938" s="69"/>
      <c r="N1938" s="65" t="s">
        <v>50</v>
      </c>
      <c r="O1938" s="66" t="s">
        <v>52</v>
      </c>
      <c r="P1938" s="69"/>
      <c r="Q1938" s="55" t="str">
        <f t="shared" si="30"/>
        <v>Non-Lead</v>
      </c>
      <c r="R1938" s="70" t="s">
        <v>51</v>
      </c>
      <c r="S1938" s="70" t="s">
        <v>51</v>
      </c>
      <c r="T1938" s="70"/>
      <c r="U1938" s="71" t="s">
        <v>53</v>
      </c>
      <c r="V1938" s="71" t="s">
        <v>51</v>
      </c>
      <c r="W1938" s="71" t="s">
        <v>51</v>
      </c>
      <c r="X1938" s="71" t="s">
        <v>51</v>
      </c>
      <c r="Y1938" s="72" t="str">
        <f>IF((OR((AND('[1]PWS Information'!$E$10="CWS",U1938="Single Family Residence",Q1938="Lead")),
(AND('[1]PWS Information'!$E$10="CWS",U1938="Multiple Family Residence",'[1]PWS Information'!$E$11="Yes",Q1938="Lead")),
(AND('[1]PWS Information'!$E$10="NTNC",Q1938="Lead")))),"Tier 1",
IF((OR((AND('[1]PWS Information'!$E$10="CWS",U1938="Multiple Family Residence",'[1]PWS Information'!$E$11="No",Q1938="Lead")),
(AND('[1]PWS Information'!$E$10="CWS",U1938="Other",Q1938="Lead")),
(AND('[1]PWS Information'!$E$10="CWS",U1938="Building",Q1938="Lead")))),"Tier 2",
IF((OR((AND('[1]PWS Information'!$E$10="CWS",U1938="Single Family Residence",Q1938="Galvanized Requiring Replacement")),
(AND('[1]PWS Information'!$E$10="CWS",U1938="Single Family Residence",Q1938="Galvanized Requiring Replacement",R1938="Yes")),
(AND('[1]PWS Information'!$E$10="NTNC",Q1938="Galvanized Requiring Replacement")),
(AND('[1]PWS Information'!$E$10="NTNC",U1938="Single Family Residence",R1938="Yes")))),"Tier 3",
IF((OR((AND('[1]PWS Information'!$E$10="CWS",U1938="Single Family Residence",S1938="Yes",Q1938="Non-Lead", J1938="Non-Lead - Copper",L1938="Before 1989")),
(AND('[1]PWS Information'!$E$10="CWS",U1938="Single Family Residence",S1938="Yes",Q1938="Non-Lead", N1938="Non-Lead - Copper",O1938="Before 1989")))),"Tier 4",
IF((OR((AND('[1]PWS Information'!$E$10="NTNC",Q1938="Non-Lead")),
(AND('[1]PWS Information'!$E$10="CWS",Q1938="Non-Lead",S1938="")),
(AND('[1]PWS Information'!$E$10="CWS",Q1938="Non-Lead",S1938="No")),
(AND('[1]PWS Information'!$E$10="CWS",Q1938="Non-Lead",S1938="Don't Know")),
(AND('[1]PWS Information'!$E$10="CWS",Q1938="Non-Lead", J1938="Non-Lead - Copper", S1938="Yes", L1938="Between 1989 and 2014")),
(AND('[1]PWS Information'!$E$10="CWS",Q1938="Non-Lead", J1938="Non-Lead - Copper", S1938="Yes", L1938="After 2014")),
(AND('[1]PWS Information'!$E$10="CWS",Q1938="Non-Lead", J1938="Non-Lead - Copper", S1938="Yes", L1938="Unknown")),
(AND('[1]PWS Information'!$E$10="CWS",Q1938="Non-Lead", N1938="Non-Lead - Copper", S1938="Yes", O1938="Between 1989 and 2014")),
(AND('[1]PWS Information'!$E$10="CWS",Q1938="Non-Lead", N1938="Non-Lead - Copper", S1938="Yes", O1938="After 2014")),
(AND('[1]PWS Information'!$E$10="CWS",Q1938="Non-Lead", N1938="Non-Lead - Copper", S1938="Yes", O1938="Unknown")),
(AND('[1]PWS Information'!$E$10="CWS",Q1938="Unknown")),
(AND('[1]PWS Information'!$E$10="NTNC",Q1938="Unknown")))),"Tier 5",
"")))))</f>
        <v>Tier 5</v>
      </c>
      <c r="Z1938" s="71"/>
      <c r="AA1938" s="71"/>
    </row>
    <row r="1939" spans="1:27" ht="57.6" x14ac:dyDescent="0.3">
      <c r="A1939" s="1"/>
      <c r="B1939" s="70">
        <v>15505972</v>
      </c>
      <c r="C1939" s="60">
        <v>1493</v>
      </c>
      <c r="D1939" s="61" t="s">
        <v>505</v>
      </c>
      <c r="E1939" s="61" t="s">
        <v>49</v>
      </c>
      <c r="F1939" s="61">
        <v>78640</v>
      </c>
      <c r="G1939" s="62" t="s">
        <v>498</v>
      </c>
      <c r="H1939" s="63">
        <v>29.9809111</v>
      </c>
      <c r="I1939" s="64">
        <v>-97.840358333333299</v>
      </c>
      <c r="J1939" s="65" t="s">
        <v>50</v>
      </c>
      <c r="K1939" s="66" t="s">
        <v>51</v>
      </c>
      <c r="L1939" s="62" t="s">
        <v>52</v>
      </c>
      <c r="M1939" s="69"/>
      <c r="N1939" s="65" t="s">
        <v>50</v>
      </c>
      <c r="O1939" s="66" t="s">
        <v>52</v>
      </c>
      <c r="P1939" s="69"/>
      <c r="Q1939" s="55" t="str">
        <f t="shared" si="30"/>
        <v>Non-Lead</v>
      </c>
      <c r="R1939" s="70" t="s">
        <v>51</v>
      </c>
      <c r="S1939" s="70" t="s">
        <v>51</v>
      </c>
      <c r="T1939" s="70"/>
      <c r="U1939" s="71" t="s">
        <v>53</v>
      </c>
      <c r="V1939" s="71" t="s">
        <v>51</v>
      </c>
      <c r="W1939" s="71" t="s">
        <v>51</v>
      </c>
      <c r="X1939" s="71" t="s">
        <v>51</v>
      </c>
      <c r="Y1939" s="72" t="str">
        <f>IF((OR((AND('[1]PWS Information'!$E$10="CWS",U1939="Single Family Residence",Q1939="Lead")),
(AND('[1]PWS Information'!$E$10="CWS",U1939="Multiple Family Residence",'[1]PWS Information'!$E$11="Yes",Q1939="Lead")),
(AND('[1]PWS Information'!$E$10="NTNC",Q1939="Lead")))),"Tier 1",
IF((OR((AND('[1]PWS Information'!$E$10="CWS",U1939="Multiple Family Residence",'[1]PWS Information'!$E$11="No",Q1939="Lead")),
(AND('[1]PWS Information'!$E$10="CWS",U1939="Other",Q1939="Lead")),
(AND('[1]PWS Information'!$E$10="CWS",U1939="Building",Q1939="Lead")))),"Tier 2",
IF((OR((AND('[1]PWS Information'!$E$10="CWS",U1939="Single Family Residence",Q1939="Galvanized Requiring Replacement")),
(AND('[1]PWS Information'!$E$10="CWS",U1939="Single Family Residence",Q1939="Galvanized Requiring Replacement",R1939="Yes")),
(AND('[1]PWS Information'!$E$10="NTNC",Q1939="Galvanized Requiring Replacement")),
(AND('[1]PWS Information'!$E$10="NTNC",U1939="Single Family Residence",R1939="Yes")))),"Tier 3",
IF((OR((AND('[1]PWS Information'!$E$10="CWS",U1939="Single Family Residence",S1939="Yes",Q1939="Non-Lead", J1939="Non-Lead - Copper",L1939="Before 1989")),
(AND('[1]PWS Information'!$E$10="CWS",U1939="Single Family Residence",S1939="Yes",Q1939="Non-Lead", N1939="Non-Lead - Copper",O1939="Before 1989")))),"Tier 4",
IF((OR((AND('[1]PWS Information'!$E$10="NTNC",Q1939="Non-Lead")),
(AND('[1]PWS Information'!$E$10="CWS",Q1939="Non-Lead",S1939="")),
(AND('[1]PWS Information'!$E$10="CWS",Q1939="Non-Lead",S1939="No")),
(AND('[1]PWS Information'!$E$10="CWS",Q1939="Non-Lead",S1939="Don't Know")),
(AND('[1]PWS Information'!$E$10="CWS",Q1939="Non-Lead", J1939="Non-Lead - Copper", S1939="Yes", L1939="Between 1989 and 2014")),
(AND('[1]PWS Information'!$E$10="CWS",Q1939="Non-Lead", J1939="Non-Lead - Copper", S1939="Yes", L1939="After 2014")),
(AND('[1]PWS Information'!$E$10="CWS",Q1939="Non-Lead", J1939="Non-Lead - Copper", S1939="Yes", L1939="Unknown")),
(AND('[1]PWS Information'!$E$10="CWS",Q1939="Non-Lead", N1939="Non-Lead - Copper", S1939="Yes", O1939="Between 1989 and 2014")),
(AND('[1]PWS Information'!$E$10="CWS",Q1939="Non-Lead", N1939="Non-Lead - Copper", S1939="Yes", O1939="After 2014")),
(AND('[1]PWS Information'!$E$10="CWS",Q1939="Non-Lead", N1939="Non-Lead - Copper", S1939="Yes", O1939="Unknown")),
(AND('[1]PWS Information'!$E$10="CWS",Q1939="Unknown")),
(AND('[1]PWS Information'!$E$10="NTNC",Q1939="Unknown")))),"Tier 5",
"")))))</f>
        <v>Tier 5</v>
      </c>
      <c r="Z1939" s="71"/>
      <c r="AA1939" s="71"/>
    </row>
    <row r="1940" spans="1:27" ht="57.6" x14ac:dyDescent="0.3">
      <c r="A1940" s="1"/>
      <c r="B1940" s="70">
        <v>12829557</v>
      </c>
      <c r="C1940" s="60">
        <v>1504</v>
      </c>
      <c r="D1940" s="61" t="s">
        <v>505</v>
      </c>
      <c r="E1940" s="61" t="s">
        <v>49</v>
      </c>
      <c r="F1940" s="61">
        <v>78640</v>
      </c>
      <c r="G1940" s="62" t="s">
        <v>498</v>
      </c>
      <c r="H1940" s="63">
        <v>29.9811139</v>
      </c>
      <c r="I1940" s="64">
        <v>-97.840886111111104</v>
      </c>
      <c r="J1940" s="65" t="s">
        <v>50</v>
      </c>
      <c r="K1940" s="66" t="s">
        <v>51</v>
      </c>
      <c r="L1940" s="62" t="s">
        <v>52</v>
      </c>
      <c r="M1940" s="69"/>
      <c r="N1940" s="65" t="s">
        <v>50</v>
      </c>
      <c r="O1940" s="66" t="s">
        <v>52</v>
      </c>
      <c r="P1940" s="69"/>
      <c r="Q1940" s="55" t="str">
        <f t="shared" si="30"/>
        <v>Non-Lead</v>
      </c>
      <c r="R1940" s="70" t="s">
        <v>51</v>
      </c>
      <c r="S1940" s="70" t="s">
        <v>51</v>
      </c>
      <c r="T1940" s="70"/>
      <c r="U1940" s="71" t="s">
        <v>53</v>
      </c>
      <c r="V1940" s="71" t="s">
        <v>51</v>
      </c>
      <c r="W1940" s="71" t="s">
        <v>51</v>
      </c>
      <c r="X1940" s="71" t="s">
        <v>51</v>
      </c>
      <c r="Y1940" s="72" t="str">
        <f>IF((OR((AND('[1]PWS Information'!$E$10="CWS",U1940="Single Family Residence",Q1940="Lead")),
(AND('[1]PWS Information'!$E$10="CWS",U1940="Multiple Family Residence",'[1]PWS Information'!$E$11="Yes",Q1940="Lead")),
(AND('[1]PWS Information'!$E$10="NTNC",Q1940="Lead")))),"Tier 1",
IF((OR((AND('[1]PWS Information'!$E$10="CWS",U1940="Multiple Family Residence",'[1]PWS Information'!$E$11="No",Q1940="Lead")),
(AND('[1]PWS Information'!$E$10="CWS",U1940="Other",Q1940="Lead")),
(AND('[1]PWS Information'!$E$10="CWS",U1940="Building",Q1940="Lead")))),"Tier 2",
IF((OR((AND('[1]PWS Information'!$E$10="CWS",U1940="Single Family Residence",Q1940="Galvanized Requiring Replacement")),
(AND('[1]PWS Information'!$E$10="CWS",U1940="Single Family Residence",Q1940="Galvanized Requiring Replacement",R1940="Yes")),
(AND('[1]PWS Information'!$E$10="NTNC",Q1940="Galvanized Requiring Replacement")),
(AND('[1]PWS Information'!$E$10="NTNC",U1940="Single Family Residence",R1940="Yes")))),"Tier 3",
IF((OR((AND('[1]PWS Information'!$E$10="CWS",U1940="Single Family Residence",S1940="Yes",Q1940="Non-Lead", J1940="Non-Lead - Copper",L1940="Before 1989")),
(AND('[1]PWS Information'!$E$10="CWS",U1940="Single Family Residence",S1940="Yes",Q1940="Non-Lead", N1940="Non-Lead - Copper",O1940="Before 1989")))),"Tier 4",
IF((OR((AND('[1]PWS Information'!$E$10="NTNC",Q1940="Non-Lead")),
(AND('[1]PWS Information'!$E$10="CWS",Q1940="Non-Lead",S1940="")),
(AND('[1]PWS Information'!$E$10="CWS",Q1940="Non-Lead",S1940="No")),
(AND('[1]PWS Information'!$E$10="CWS",Q1940="Non-Lead",S1940="Don't Know")),
(AND('[1]PWS Information'!$E$10="CWS",Q1940="Non-Lead", J1940="Non-Lead - Copper", S1940="Yes", L1940="Between 1989 and 2014")),
(AND('[1]PWS Information'!$E$10="CWS",Q1940="Non-Lead", J1940="Non-Lead - Copper", S1940="Yes", L1940="After 2014")),
(AND('[1]PWS Information'!$E$10="CWS",Q1940="Non-Lead", J1940="Non-Lead - Copper", S1940="Yes", L1940="Unknown")),
(AND('[1]PWS Information'!$E$10="CWS",Q1940="Non-Lead", N1940="Non-Lead - Copper", S1940="Yes", O1940="Between 1989 and 2014")),
(AND('[1]PWS Information'!$E$10="CWS",Q1940="Non-Lead", N1940="Non-Lead - Copper", S1940="Yes", O1940="After 2014")),
(AND('[1]PWS Information'!$E$10="CWS",Q1940="Non-Lead", N1940="Non-Lead - Copper", S1940="Yes", O1940="Unknown")),
(AND('[1]PWS Information'!$E$10="CWS",Q1940="Unknown")),
(AND('[1]PWS Information'!$E$10="NTNC",Q1940="Unknown")))),"Tier 5",
"")))))</f>
        <v>Tier 5</v>
      </c>
      <c r="Z1940" s="71"/>
      <c r="AA1940" s="71"/>
    </row>
    <row r="1941" spans="1:27" ht="57.6" x14ac:dyDescent="0.3">
      <c r="A1941" s="1"/>
      <c r="B1941" s="70">
        <v>12533513</v>
      </c>
      <c r="C1941" s="60">
        <v>1505</v>
      </c>
      <c r="D1941" s="61" t="s">
        <v>505</v>
      </c>
      <c r="E1941" s="61" t="s">
        <v>49</v>
      </c>
      <c r="F1941" s="61">
        <v>78640</v>
      </c>
      <c r="G1941" s="62" t="s">
        <v>498</v>
      </c>
      <c r="H1941" s="63">
        <v>29.9807861</v>
      </c>
      <c r="I1941" s="64">
        <v>-97.840502777777701</v>
      </c>
      <c r="J1941" s="65" t="s">
        <v>50</v>
      </c>
      <c r="K1941" s="66" t="s">
        <v>51</v>
      </c>
      <c r="L1941" s="62" t="s">
        <v>52</v>
      </c>
      <c r="M1941" s="69"/>
      <c r="N1941" s="65" t="s">
        <v>50</v>
      </c>
      <c r="O1941" s="66" t="s">
        <v>52</v>
      </c>
      <c r="P1941" s="69"/>
      <c r="Q1941" s="55" t="str">
        <f t="shared" si="30"/>
        <v>Non-Lead</v>
      </c>
      <c r="R1941" s="70" t="s">
        <v>51</v>
      </c>
      <c r="S1941" s="70" t="s">
        <v>51</v>
      </c>
      <c r="T1941" s="70"/>
      <c r="U1941" s="71" t="s">
        <v>53</v>
      </c>
      <c r="V1941" s="71" t="s">
        <v>51</v>
      </c>
      <c r="W1941" s="71" t="s">
        <v>51</v>
      </c>
      <c r="X1941" s="71" t="s">
        <v>51</v>
      </c>
      <c r="Y1941" s="72" t="str">
        <f>IF((OR((AND('[1]PWS Information'!$E$10="CWS",U1941="Single Family Residence",Q1941="Lead")),
(AND('[1]PWS Information'!$E$10="CWS",U1941="Multiple Family Residence",'[1]PWS Information'!$E$11="Yes",Q1941="Lead")),
(AND('[1]PWS Information'!$E$10="NTNC",Q1941="Lead")))),"Tier 1",
IF((OR((AND('[1]PWS Information'!$E$10="CWS",U1941="Multiple Family Residence",'[1]PWS Information'!$E$11="No",Q1941="Lead")),
(AND('[1]PWS Information'!$E$10="CWS",U1941="Other",Q1941="Lead")),
(AND('[1]PWS Information'!$E$10="CWS",U1941="Building",Q1941="Lead")))),"Tier 2",
IF((OR((AND('[1]PWS Information'!$E$10="CWS",U1941="Single Family Residence",Q1941="Galvanized Requiring Replacement")),
(AND('[1]PWS Information'!$E$10="CWS",U1941="Single Family Residence",Q1941="Galvanized Requiring Replacement",R1941="Yes")),
(AND('[1]PWS Information'!$E$10="NTNC",Q1941="Galvanized Requiring Replacement")),
(AND('[1]PWS Information'!$E$10="NTNC",U1941="Single Family Residence",R1941="Yes")))),"Tier 3",
IF((OR((AND('[1]PWS Information'!$E$10="CWS",U1941="Single Family Residence",S1941="Yes",Q1941="Non-Lead", J1941="Non-Lead - Copper",L1941="Before 1989")),
(AND('[1]PWS Information'!$E$10="CWS",U1941="Single Family Residence",S1941="Yes",Q1941="Non-Lead", N1941="Non-Lead - Copper",O1941="Before 1989")))),"Tier 4",
IF((OR((AND('[1]PWS Information'!$E$10="NTNC",Q1941="Non-Lead")),
(AND('[1]PWS Information'!$E$10="CWS",Q1941="Non-Lead",S1941="")),
(AND('[1]PWS Information'!$E$10="CWS",Q1941="Non-Lead",S1941="No")),
(AND('[1]PWS Information'!$E$10="CWS",Q1941="Non-Lead",S1941="Don't Know")),
(AND('[1]PWS Information'!$E$10="CWS",Q1941="Non-Lead", J1941="Non-Lead - Copper", S1941="Yes", L1941="Between 1989 and 2014")),
(AND('[1]PWS Information'!$E$10="CWS",Q1941="Non-Lead", J1941="Non-Lead - Copper", S1941="Yes", L1941="After 2014")),
(AND('[1]PWS Information'!$E$10="CWS",Q1941="Non-Lead", J1941="Non-Lead - Copper", S1941="Yes", L1941="Unknown")),
(AND('[1]PWS Information'!$E$10="CWS",Q1941="Non-Lead", N1941="Non-Lead - Copper", S1941="Yes", O1941="Between 1989 and 2014")),
(AND('[1]PWS Information'!$E$10="CWS",Q1941="Non-Lead", N1941="Non-Lead - Copper", S1941="Yes", O1941="After 2014")),
(AND('[1]PWS Information'!$E$10="CWS",Q1941="Non-Lead", N1941="Non-Lead - Copper", S1941="Yes", O1941="Unknown")),
(AND('[1]PWS Information'!$E$10="CWS",Q1941="Unknown")),
(AND('[1]PWS Information'!$E$10="NTNC",Q1941="Unknown")))),"Tier 5",
"")))))</f>
        <v>Tier 5</v>
      </c>
      <c r="Z1941" s="71"/>
      <c r="AA1941" s="71"/>
    </row>
    <row r="1942" spans="1:27" ht="57.6" x14ac:dyDescent="0.3">
      <c r="A1942" s="17"/>
      <c r="B1942" s="70">
        <v>9542571</v>
      </c>
      <c r="C1942" s="60">
        <v>1516</v>
      </c>
      <c r="D1942" s="61" t="s">
        <v>505</v>
      </c>
      <c r="E1942" s="61" t="s">
        <v>49</v>
      </c>
      <c r="F1942" s="61">
        <v>78640</v>
      </c>
      <c r="G1942" s="62" t="s">
        <v>498</v>
      </c>
      <c r="H1942" s="63">
        <v>29.980955600000001</v>
      </c>
      <c r="I1942" s="64">
        <v>-97.841025000000002</v>
      </c>
      <c r="J1942" s="65" t="s">
        <v>50</v>
      </c>
      <c r="K1942" s="66" t="s">
        <v>51</v>
      </c>
      <c r="L1942" s="62" t="s">
        <v>52</v>
      </c>
      <c r="M1942" s="69"/>
      <c r="N1942" s="65" t="s">
        <v>50</v>
      </c>
      <c r="O1942" s="66" t="s">
        <v>52</v>
      </c>
      <c r="P1942" s="69"/>
      <c r="Q1942" s="55" t="str">
        <f t="shared" si="30"/>
        <v>Non-Lead</v>
      </c>
      <c r="R1942" s="70" t="s">
        <v>51</v>
      </c>
      <c r="S1942" s="70" t="s">
        <v>51</v>
      </c>
      <c r="T1942" s="70"/>
      <c r="U1942" s="71" t="s">
        <v>53</v>
      </c>
      <c r="V1942" s="71" t="s">
        <v>51</v>
      </c>
      <c r="W1942" s="71" t="s">
        <v>51</v>
      </c>
      <c r="X1942" s="71" t="s">
        <v>51</v>
      </c>
      <c r="Y1942" s="72" t="str">
        <f>IF((OR((AND('[1]PWS Information'!$E$10="CWS",U1942="Single Family Residence",Q1942="Lead")),
(AND('[1]PWS Information'!$E$10="CWS",U1942="Multiple Family Residence",'[1]PWS Information'!$E$11="Yes",Q1942="Lead")),
(AND('[1]PWS Information'!$E$10="NTNC",Q1942="Lead")))),"Tier 1",
IF((OR((AND('[1]PWS Information'!$E$10="CWS",U1942="Multiple Family Residence",'[1]PWS Information'!$E$11="No",Q1942="Lead")),
(AND('[1]PWS Information'!$E$10="CWS",U1942="Other",Q1942="Lead")),
(AND('[1]PWS Information'!$E$10="CWS",U1942="Building",Q1942="Lead")))),"Tier 2",
IF((OR((AND('[1]PWS Information'!$E$10="CWS",U1942="Single Family Residence",Q1942="Galvanized Requiring Replacement")),
(AND('[1]PWS Information'!$E$10="CWS",U1942="Single Family Residence",Q1942="Galvanized Requiring Replacement",R1942="Yes")),
(AND('[1]PWS Information'!$E$10="NTNC",Q1942="Galvanized Requiring Replacement")),
(AND('[1]PWS Information'!$E$10="NTNC",U1942="Single Family Residence",R1942="Yes")))),"Tier 3",
IF((OR((AND('[1]PWS Information'!$E$10="CWS",U1942="Single Family Residence",S1942="Yes",Q1942="Non-Lead", J1942="Non-Lead - Copper",L1942="Before 1989")),
(AND('[1]PWS Information'!$E$10="CWS",U1942="Single Family Residence",S1942="Yes",Q1942="Non-Lead", N1942="Non-Lead - Copper",O1942="Before 1989")))),"Tier 4",
IF((OR((AND('[1]PWS Information'!$E$10="NTNC",Q1942="Non-Lead")),
(AND('[1]PWS Information'!$E$10="CWS",Q1942="Non-Lead",S1942="")),
(AND('[1]PWS Information'!$E$10="CWS",Q1942="Non-Lead",S1942="No")),
(AND('[1]PWS Information'!$E$10="CWS",Q1942="Non-Lead",S1942="Don't Know")),
(AND('[1]PWS Information'!$E$10="CWS",Q1942="Non-Lead", J1942="Non-Lead - Copper", S1942="Yes", L1942="Between 1989 and 2014")),
(AND('[1]PWS Information'!$E$10="CWS",Q1942="Non-Lead", J1942="Non-Lead - Copper", S1942="Yes", L1942="After 2014")),
(AND('[1]PWS Information'!$E$10="CWS",Q1942="Non-Lead", J1942="Non-Lead - Copper", S1942="Yes", L1942="Unknown")),
(AND('[1]PWS Information'!$E$10="CWS",Q1942="Non-Lead", N1942="Non-Lead - Copper", S1942="Yes", O1942="Between 1989 and 2014")),
(AND('[1]PWS Information'!$E$10="CWS",Q1942="Non-Lead", N1942="Non-Lead - Copper", S1942="Yes", O1942="After 2014")),
(AND('[1]PWS Information'!$E$10="CWS",Q1942="Non-Lead", N1942="Non-Lead - Copper", S1942="Yes", O1942="Unknown")),
(AND('[1]PWS Information'!$E$10="CWS",Q1942="Unknown")),
(AND('[1]PWS Information'!$E$10="NTNC",Q1942="Unknown")))),"Tier 5",
"")))))</f>
        <v>Tier 5</v>
      </c>
      <c r="Z1942" s="71"/>
      <c r="AA1942" s="71"/>
    </row>
    <row r="1943" spans="1:27" ht="57.6" x14ac:dyDescent="0.3">
      <c r="A1943" s="1"/>
      <c r="B1943" s="70">
        <v>10703646</v>
      </c>
      <c r="C1943" s="60">
        <v>1517</v>
      </c>
      <c r="D1943" s="61" t="s">
        <v>505</v>
      </c>
      <c r="E1943" s="61" t="s">
        <v>49</v>
      </c>
      <c r="F1943" s="61">
        <v>78640</v>
      </c>
      <c r="G1943" s="62" t="s">
        <v>498</v>
      </c>
      <c r="H1943" s="63">
        <v>29.980955600000001</v>
      </c>
      <c r="I1943" s="64">
        <v>-97.841025000000002</v>
      </c>
      <c r="J1943" s="65" t="s">
        <v>50</v>
      </c>
      <c r="K1943" s="66" t="s">
        <v>51</v>
      </c>
      <c r="L1943" s="62" t="s">
        <v>52</v>
      </c>
      <c r="M1943" s="69"/>
      <c r="N1943" s="65" t="s">
        <v>50</v>
      </c>
      <c r="O1943" s="66" t="s">
        <v>52</v>
      </c>
      <c r="P1943" s="69"/>
      <c r="Q1943" s="55" t="str">
        <f t="shared" si="30"/>
        <v>Non-Lead</v>
      </c>
      <c r="R1943" s="70" t="s">
        <v>51</v>
      </c>
      <c r="S1943" s="70" t="s">
        <v>51</v>
      </c>
      <c r="T1943" s="70"/>
      <c r="U1943" s="71" t="s">
        <v>53</v>
      </c>
      <c r="V1943" s="71" t="s">
        <v>51</v>
      </c>
      <c r="W1943" s="71" t="s">
        <v>51</v>
      </c>
      <c r="X1943" s="71" t="s">
        <v>51</v>
      </c>
      <c r="Y1943" s="72" t="str">
        <f>IF((OR((AND('[1]PWS Information'!$E$10="CWS",U1943="Single Family Residence",Q1943="Lead")),
(AND('[1]PWS Information'!$E$10="CWS",U1943="Multiple Family Residence",'[1]PWS Information'!$E$11="Yes",Q1943="Lead")),
(AND('[1]PWS Information'!$E$10="NTNC",Q1943="Lead")))),"Tier 1",
IF((OR((AND('[1]PWS Information'!$E$10="CWS",U1943="Multiple Family Residence",'[1]PWS Information'!$E$11="No",Q1943="Lead")),
(AND('[1]PWS Information'!$E$10="CWS",U1943="Other",Q1943="Lead")),
(AND('[1]PWS Information'!$E$10="CWS",U1943="Building",Q1943="Lead")))),"Tier 2",
IF((OR((AND('[1]PWS Information'!$E$10="CWS",U1943="Single Family Residence",Q1943="Galvanized Requiring Replacement")),
(AND('[1]PWS Information'!$E$10="CWS",U1943="Single Family Residence",Q1943="Galvanized Requiring Replacement",R1943="Yes")),
(AND('[1]PWS Information'!$E$10="NTNC",Q1943="Galvanized Requiring Replacement")),
(AND('[1]PWS Information'!$E$10="NTNC",U1943="Single Family Residence",R1943="Yes")))),"Tier 3",
IF((OR((AND('[1]PWS Information'!$E$10="CWS",U1943="Single Family Residence",S1943="Yes",Q1943="Non-Lead", J1943="Non-Lead - Copper",L1943="Before 1989")),
(AND('[1]PWS Information'!$E$10="CWS",U1943="Single Family Residence",S1943="Yes",Q1943="Non-Lead", N1943="Non-Lead - Copper",O1943="Before 1989")))),"Tier 4",
IF((OR((AND('[1]PWS Information'!$E$10="NTNC",Q1943="Non-Lead")),
(AND('[1]PWS Information'!$E$10="CWS",Q1943="Non-Lead",S1943="")),
(AND('[1]PWS Information'!$E$10="CWS",Q1943="Non-Lead",S1943="No")),
(AND('[1]PWS Information'!$E$10="CWS",Q1943="Non-Lead",S1943="Don't Know")),
(AND('[1]PWS Information'!$E$10="CWS",Q1943="Non-Lead", J1943="Non-Lead - Copper", S1943="Yes", L1943="Between 1989 and 2014")),
(AND('[1]PWS Information'!$E$10="CWS",Q1943="Non-Lead", J1943="Non-Lead - Copper", S1943="Yes", L1943="After 2014")),
(AND('[1]PWS Information'!$E$10="CWS",Q1943="Non-Lead", J1943="Non-Lead - Copper", S1943="Yes", L1943="Unknown")),
(AND('[1]PWS Information'!$E$10="CWS",Q1943="Non-Lead", N1943="Non-Lead - Copper", S1943="Yes", O1943="Between 1989 and 2014")),
(AND('[1]PWS Information'!$E$10="CWS",Q1943="Non-Lead", N1943="Non-Lead - Copper", S1943="Yes", O1943="After 2014")),
(AND('[1]PWS Information'!$E$10="CWS",Q1943="Non-Lead", N1943="Non-Lead - Copper", S1943="Yes", O1943="Unknown")),
(AND('[1]PWS Information'!$E$10="CWS",Q1943="Unknown")),
(AND('[1]PWS Information'!$E$10="NTNC",Q1943="Unknown")))),"Tier 5",
"")))))</f>
        <v>Tier 5</v>
      </c>
      <c r="Z1943" s="71"/>
      <c r="AA1943" s="71"/>
    </row>
    <row r="1944" spans="1:27" ht="57.6" x14ac:dyDescent="0.3">
      <c r="A1944" s="1"/>
      <c r="B1944" s="70">
        <v>9543198</v>
      </c>
      <c r="C1944" s="60">
        <v>1528</v>
      </c>
      <c r="D1944" s="61" t="s">
        <v>505</v>
      </c>
      <c r="E1944" s="61" t="s">
        <v>49</v>
      </c>
      <c r="F1944" s="61">
        <v>78640</v>
      </c>
      <c r="G1944" s="62" t="s">
        <v>498</v>
      </c>
      <c r="H1944" s="63">
        <v>29.98085</v>
      </c>
      <c r="I1944" s="64">
        <v>-97.841172222222198</v>
      </c>
      <c r="J1944" s="65" t="s">
        <v>50</v>
      </c>
      <c r="K1944" s="66" t="s">
        <v>51</v>
      </c>
      <c r="L1944" s="62" t="s">
        <v>52</v>
      </c>
      <c r="M1944" s="69"/>
      <c r="N1944" s="65" t="s">
        <v>50</v>
      </c>
      <c r="O1944" s="66" t="s">
        <v>52</v>
      </c>
      <c r="P1944" s="69"/>
      <c r="Q1944" s="55" t="str">
        <f t="shared" si="30"/>
        <v>Non-Lead</v>
      </c>
      <c r="R1944" s="70" t="s">
        <v>51</v>
      </c>
      <c r="S1944" s="70" t="s">
        <v>51</v>
      </c>
      <c r="T1944" s="70"/>
      <c r="U1944" s="71" t="s">
        <v>53</v>
      </c>
      <c r="V1944" s="71" t="s">
        <v>51</v>
      </c>
      <c r="W1944" s="71" t="s">
        <v>51</v>
      </c>
      <c r="X1944" s="71" t="s">
        <v>51</v>
      </c>
      <c r="Y1944" s="72" t="str">
        <f>IF((OR((AND('[1]PWS Information'!$E$10="CWS",U1944="Single Family Residence",Q1944="Lead")),
(AND('[1]PWS Information'!$E$10="CWS",U1944="Multiple Family Residence",'[1]PWS Information'!$E$11="Yes",Q1944="Lead")),
(AND('[1]PWS Information'!$E$10="NTNC",Q1944="Lead")))),"Tier 1",
IF((OR((AND('[1]PWS Information'!$E$10="CWS",U1944="Multiple Family Residence",'[1]PWS Information'!$E$11="No",Q1944="Lead")),
(AND('[1]PWS Information'!$E$10="CWS",U1944="Other",Q1944="Lead")),
(AND('[1]PWS Information'!$E$10="CWS",U1944="Building",Q1944="Lead")))),"Tier 2",
IF((OR((AND('[1]PWS Information'!$E$10="CWS",U1944="Single Family Residence",Q1944="Galvanized Requiring Replacement")),
(AND('[1]PWS Information'!$E$10="CWS",U1944="Single Family Residence",Q1944="Galvanized Requiring Replacement",R1944="Yes")),
(AND('[1]PWS Information'!$E$10="NTNC",Q1944="Galvanized Requiring Replacement")),
(AND('[1]PWS Information'!$E$10="NTNC",U1944="Single Family Residence",R1944="Yes")))),"Tier 3",
IF((OR((AND('[1]PWS Information'!$E$10="CWS",U1944="Single Family Residence",S1944="Yes",Q1944="Non-Lead", J1944="Non-Lead - Copper",L1944="Before 1989")),
(AND('[1]PWS Information'!$E$10="CWS",U1944="Single Family Residence",S1944="Yes",Q1944="Non-Lead", N1944="Non-Lead - Copper",O1944="Before 1989")))),"Tier 4",
IF((OR((AND('[1]PWS Information'!$E$10="NTNC",Q1944="Non-Lead")),
(AND('[1]PWS Information'!$E$10="CWS",Q1944="Non-Lead",S1944="")),
(AND('[1]PWS Information'!$E$10="CWS",Q1944="Non-Lead",S1944="No")),
(AND('[1]PWS Information'!$E$10="CWS",Q1944="Non-Lead",S1944="Don't Know")),
(AND('[1]PWS Information'!$E$10="CWS",Q1944="Non-Lead", J1944="Non-Lead - Copper", S1944="Yes", L1944="Between 1989 and 2014")),
(AND('[1]PWS Information'!$E$10="CWS",Q1944="Non-Lead", J1944="Non-Lead - Copper", S1944="Yes", L1944="After 2014")),
(AND('[1]PWS Information'!$E$10="CWS",Q1944="Non-Lead", J1944="Non-Lead - Copper", S1944="Yes", L1944="Unknown")),
(AND('[1]PWS Information'!$E$10="CWS",Q1944="Non-Lead", N1944="Non-Lead - Copper", S1944="Yes", O1944="Between 1989 and 2014")),
(AND('[1]PWS Information'!$E$10="CWS",Q1944="Non-Lead", N1944="Non-Lead - Copper", S1944="Yes", O1944="After 2014")),
(AND('[1]PWS Information'!$E$10="CWS",Q1944="Non-Lead", N1944="Non-Lead - Copper", S1944="Yes", O1944="Unknown")),
(AND('[1]PWS Information'!$E$10="CWS",Q1944="Unknown")),
(AND('[1]PWS Information'!$E$10="NTNC",Q1944="Unknown")))),"Tier 5",
"")))))</f>
        <v>Tier 5</v>
      </c>
      <c r="Z1944" s="71"/>
      <c r="AA1944" s="71"/>
    </row>
    <row r="1945" spans="1:27" ht="57.6" x14ac:dyDescent="0.3">
      <c r="A1945" s="1"/>
      <c r="B1945" s="70">
        <v>12536591</v>
      </c>
      <c r="C1945" s="60">
        <v>1529</v>
      </c>
      <c r="D1945" s="61" t="s">
        <v>505</v>
      </c>
      <c r="E1945" s="61" t="s">
        <v>49</v>
      </c>
      <c r="F1945" s="61">
        <v>78640</v>
      </c>
      <c r="G1945" s="62" t="s">
        <v>498</v>
      </c>
      <c r="H1945" s="63">
        <v>29.980558299999998</v>
      </c>
      <c r="I1945" s="64">
        <v>-97.840816666666598</v>
      </c>
      <c r="J1945" s="65" t="s">
        <v>50</v>
      </c>
      <c r="K1945" s="66" t="s">
        <v>51</v>
      </c>
      <c r="L1945" s="62" t="s">
        <v>52</v>
      </c>
      <c r="M1945" s="69"/>
      <c r="N1945" s="65" t="s">
        <v>50</v>
      </c>
      <c r="O1945" s="66" t="s">
        <v>52</v>
      </c>
      <c r="P1945" s="69"/>
      <c r="Q1945" s="55" t="str">
        <f t="shared" si="30"/>
        <v>Non-Lead</v>
      </c>
      <c r="R1945" s="70" t="s">
        <v>51</v>
      </c>
      <c r="S1945" s="70" t="s">
        <v>51</v>
      </c>
      <c r="T1945" s="70"/>
      <c r="U1945" s="71" t="s">
        <v>53</v>
      </c>
      <c r="V1945" s="71" t="s">
        <v>51</v>
      </c>
      <c r="W1945" s="71" t="s">
        <v>51</v>
      </c>
      <c r="X1945" s="71" t="s">
        <v>51</v>
      </c>
      <c r="Y1945" s="72" t="str">
        <f>IF((OR((AND('[1]PWS Information'!$E$10="CWS",U1945="Single Family Residence",Q1945="Lead")),
(AND('[1]PWS Information'!$E$10="CWS",U1945="Multiple Family Residence",'[1]PWS Information'!$E$11="Yes",Q1945="Lead")),
(AND('[1]PWS Information'!$E$10="NTNC",Q1945="Lead")))),"Tier 1",
IF((OR((AND('[1]PWS Information'!$E$10="CWS",U1945="Multiple Family Residence",'[1]PWS Information'!$E$11="No",Q1945="Lead")),
(AND('[1]PWS Information'!$E$10="CWS",U1945="Other",Q1945="Lead")),
(AND('[1]PWS Information'!$E$10="CWS",U1945="Building",Q1945="Lead")))),"Tier 2",
IF((OR((AND('[1]PWS Information'!$E$10="CWS",U1945="Single Family Residence",Q1945="Galvanized Requiring Replacement")),
(AND('[1]PWS Information'!$E$10="CWS",U1945="Single Family Residence",Q1945="Galvanized Requiring Replacement",R1945="Yes")),
(AND('[1]PWS Information'!$E$10="NTNC",Q1945="Galvanized Requiring Replacement")),
(AND('[1]PWS Information'!$E$10="NTNC",U1945="Single Family Residence",R1945="Yes")))),"Tier 3",
IF((OR((AND('[1]PWS Information'!$E$10="CWS",U1945="Single Family Residence",S1945="Yes",Q1945="Non-Lead", J1945="Non-Lead - Copper",L1945="Before 1989")),
(AND('[1]PWS Information'!$E$10="CWS",U1945="Single Family Residence",S1945="Yes",Q1945="Non-Lead", N1945="Non-Lead - Copper",O1945="Before 1989")))),"Tier 4",
IF((OR((AND('[1]PWS Information'!$E$10="NTNC",Q1945="Non-Lead")),
(AND('[1]PWS Information'!$E$10="CWS",Q1945="Non-Lead",S1945="")),
(AND('[1]PWS Information'!$E$10="CWS",Q1945="Non-Lead",S1945="No")),
(AND('[1]PWS Information'!$E$10="CWS",Q1945="Non-Lead",S1945="Don't Know")),
(AND('[1]PWS Information'!$E$10="CWS",Q1945="Non-Lead", J1945="Non-Lead - Copper", S1945="Yes", L1945="Between 1989 and 2014")),
(AND('[1]PWS Information'!$E$10="CWS",Q1945="Non-Lead", J1945="Non-Lead - Copper", S1945="Yes", L1945="After 2014")),
(AND('[1]PWS Information'!$E$10="CWS",Q1945="Non-Lead", J1945="Non-Lead - Copper", S1945="Yes", L1945="Unknown")),
(AND('[1]PWS Information'!$E$10="CWS",Q1945="Non-Lead", N1945="Non-Lead - Copper", S1945="Yes", O1945="Between 1989 and 2014")),
(AND('[1]PWS Information'!$E$10="CWS",Q1945="Non-Lead", N1945="Non-Lead - Copper", S1945="Yes", O1945="After 2014")),
(AND('[1]PWS Information'!$E$10="CWS",Q1945="Non-Lead", N1945="Non-Lead - Copper", S1945="Yes", O1945="Unknown")),
(AND('[1]PWS Information'!$E$10="CWS",Q1945="Unknown")),
(AND('[1]PWS Information'!$E$10="NTNC",Q1945="Unknown")))),"Tier 5",
"")))))</f>
        <v>Tier 5</v>
      </c>
      <c r="Z1945" s="71"/>
      <c r="AA1945" s="71"/>
    </row>
    <row r="1946" spans="1:27" ht="57.6" x14ac:dyDescent="0.3">
      <c r="A1946" s="17"/>
      <c r="B1946" s="70">
        <v>855349</v>
      </c>
      <c r="C1946" s="60">
        <v>1540</v>
      </c>
      <c r="D1946" s="61" t="s">
        <v>505</v>
      </c>
      <c r="E1946" s="61" t="s">
        <v>49</v>
      </c>
      <c r="F1946" s="61">
        <v>78640</v>
      </c>
      <c r="G1946" s="62" t="s">
        <v>498</v>
      </c>
      <c r="H1946" s="63">
        <v>29.980713900000001</v>
      </c>
      <c r="I1946" s="64">
        <v>-97.841286111111103</v>
      </c>
      <c r="J1946" s="65" t="s">
        <v>50</v>
      </c>
      <c r="K1946" s="66" t="s">
        <v>51</v>
      </c>
      <c r="L1946" s="62" t="s">
        <v>52</v>
      </c>
      <c r="M1946" s="69"/>
      <c r="N1946" s="65" t="s">
        <v>50</v>
      </c>
      <c r="O1946" s="66" t="s">
        <v>52</v>
      </c>
      <c r="P1946" s="69"/>
      <c r="Q1946" s="55" t="str">
        <f t="shared" si="30"/>
        <v>Non-Lead</v>
      </c>
      <c r="R1946" s="70" t="s">
        <v>51</v>
      </c>
      <c r="S1946" s="70" t="s">
        <v>51</v>
      </c>
      <c r="T1946" s="70"/>
      <c r="U1946" s="71" t="s">
        <v>53</v>
      </c>
      <c r="V1946" s="71" t="s">
        <v>51</v>
      </c>
      <c r="W1946" s="71" t="s">
        <v>51</v>
      </c>
      <c r="X1946" s="71" t="s">
        <v>51</v>
      </c>
      <c r="Y1946" s="72" t="str">
        <f>IF((OR((AND('[1]PWS Information'!$E$10="CWS",U1946="Single Family Residence",Q1946="Lead")),
(AND('[1]PWS Information'!$E$10="CWS",U1946="Multiple Family Residence",'[1]PWS Information'!$E$11="Yes",Q1946="Lead")),
(AND('[1]PWS Information'!$E$10="NTNC",Q1946="Lead")))),"Tier 1",
IF((OR((AND('[1]PWS Information'!$E$10="CWS",U1946="Multiple Family Residence",'[1]PWS Information'!$E$11="No",Q1946="Lead")),
(AND('[1]PWS Information'!$E$10="CWS",U1946="Other",Q1946="Lead")),
(AND('[1]PWS Information'!$E$10="CWS",U1946="Building",Q1946="Lead")))),"Tier 2",
IF((OR((AND('[1]PWS Information'!$E$10="CWS",U1946="Single Family Residence",Q1946="Galvanized Requiring Replacement")),
(AND('[1]PWS Information'!$E$10="CWS",U1946="Single Family Residence",Q1946="Galvanized Requiring Replacement",R1946="Yes")),
(AND('[1]PWS Information'!$E$10="NTNC",Q1946="Galvanized Requiring Replacement")),
(AND('[1]PWS Information'!$E$10="NTNC",U1946="Single Family Residence",R1946="Yes")))),"Tier 3",
IF((OR((AND('[1]PWS Information'!$E$10="CWS",U1946="Single Family Residence",S1946="Yes",Q1946="Non-Lead", J1946="Non-Lead - Copper",L1946="Before 1989")),
(AND('[1]PWS Information'!$E$10="CWS",U1946="Single Family Residence",S1946="Yes",Q1946="Non-Lead", N1946="Non-Lead - Copper",O1946="Before 1989")))),"Tier 4",
IF((OR((AND('[1]PWS Information'!$E$10="NTNC",Q1946="Non-Lead")),
(AND('[1]PWS Information'!$E$10="CWS",Q1946="Non-Lead",S1946="")),
(AND('[1]PWS Information'!$E$10="CWS",Q1946="Non-Lead",S1946="No")),
(AND('[1]PWS Information'!$E$10="CWS",Q1946="Non-Lead",S1946="Don't Know")),
(AND('[1]PWS Information'!$E$10="CWS",Q1946="Non-Lead", J1946="Non-Lead - Copper", S1946="Yes", L1946="Between 1989 and 2014")),
(AND('[1]PWS Information'!$E$10="CWS",Q1946="Non-Lead", J1946="Non-Lead - Copper", S1946="Yes", L1946="After 2014")),
(AND('[1]PWS Information'!$E$10="CWS",Q1946="Non-Lead", J1946="Non-Lead - Copper", S1946="Yes", L1946="Unknown")),
(AND('[1]PWS Information'!$E$10="CWS",Q1946="Non-Lead", N1946="Non-Lead - Copper", S1946="Yes", O1946="Between 1989 and 2014")),
(AND('[1]PWS Information'!$E$10="CWS",Q1946="Non-Lead", N1946="Non-Lead - Copper", S1946="Yes", O1946="After 2014")),
(AND('[1]PWS Information'!$E$10="CWS",Q1946="Non-Lead", N1946="Non-Lead - Copper", S1946="Yes", O1946="Unknown")),
(AND('[1]PWS Information'!$E$10="CWS",Q1946="Unknown")),
(AND('[1]PWS Information'!$E$10="NTNC",Q1946="Unknown")))),"Tier 5",
"")))))</f>
        <v>Tier 5</v>
      </c>
      <c r="Z1946" s="71"/>
      <c r="AA1946" s="71"/>
    </row>
    <row r="1947" spans="1:27" ht="57.6" x14ac:dyDescent="0.3">
      <c r="A1947" s="1"/>
      <c r="B1947" s="70">
        <v>9206249</v>
      </c>
      <c r="C1947" s="60">
        <v>1541</v>
      </c>
      <c r="D1947" s="61" t="s">
        <v>505</v>
      </c>
      <c r="E1947" s="61" t="s">
        <v>49</v>
      </c>
      <c r="F1947" s="61">
        <v>78640</v>
      </c>
      <c r="G1947" s="62" t="s">
        <v>498</v>
      </c>
      <c r="H1947" s="63">
        <v>29.9804417</v>
      </c>
      <c r="I1947" s="64">
        <v>-97.840913888888807</v>
      </c>
      <c r="J1947" s="65" t="s">
        <v>50</v>
      </c>
      <c r="K1947" s="66" t="s">
        <v>51</v>
      </c>
      <c r="L1947" s="62" t="s">
        <v>52</v>
      </c>
      <c r="M1947" s="69"/>
      <c r="N1947" s="65" t="s">
        <v>50</v>
      </c>
      <c r="O1947" s="66" t="s">
        <v>52</v>
      </c>
      <c r="P1947" s="69"/>
      <c r="Q1947" s="55" t="str">
        <f t="shared" si="30"/>
        <v>Non-Lead</v>
      </c>
      <c r="R1947" s="70" t="s">
        <v>51</v>
      </c>
      <c r="S1947" s="70" t="s">
        <v>51</v>
      </c>
      <c r="T1947" s="70"/>
      <c r="U1947" s="71" t="s">
        <v>53</v>
      </c>
      <c r="V1947" s="71" t="s">
        <v>51</v>
      </c>
      <c r="W1947" s="71" t="s">
        <v>51</v>
      </c>
      <c r="X1947" s="71" t="s">
        <v>51</v>
      </c>
      <c r="Y1947" s="72" t="str">
        <f>IF((OR((AND('[1]PWS Information'!$E$10="CWS",U1947="Single Family Residence",Q1947="Lead")),
(AND('[1]PWS Information'!$E$10="CWS",U1947="Multiple Family Residence",'[1]PWS Information'!$E$11="Yes",Q1947="Lead")),
(AND('[1]PWS Information'!$E$10="NTNC",Q1947="Lead")))),"Tier 1",
IF((OR((AND('[1]PWS Information'!$E$10="CWS",U1947="Multiple Family Residence",'[1]PWS Information'!$E$11="No",Q1947="Lead")),
(AND('[1]PWS Information'!$E$10="CWS",U1947="Other",Q1947="Lead")),
(AND('[1]PWS Information'!$E$10="CWS",U1947="Building",Q1947="Lead")))),"Tier 2",
IF((OR((AND('[1]PWS Information'!$E$10="CWS",U1947="Single Family Residence",Q1947="Galvanized Requiring Replacement")),
(AND('[1]PWS Information'!$E$10="CWS",U1947="Single Family Residence",Q1947="Galvanized Requiring Replacement",R1947="Yes")),
(AND('[1]PWS Information'!$E$10="NTNC",Q1947="Galvanized Requiring Replacement")),
(AND('[1]PWS Information'!$E$10="NTNC",U1947="Single Family Residence",R1947="Yes")))),"Tier 3",
IF((OR((AND('[1]PWS Information'!$E$10="CWS",U1947="Single Family Residence",S1947="Yes",Q1947="Non-Lead", J1947="Non-Lead - Copper",L1947="Before 1989")),
(AND('[1]PWS Information'!$E$10="CWS",U1947="Single Family Residence",S1947="Yes",Q1947="Non-Lead", N1947="Non-Lead - Copper",O1947="Before 1989")))),"Tier 4",
IF((OR((AND('[1]PWS Information'!$E$10="NTNC",Q1947="Non-Lead")),
(AND('[1]PWS Information'!$E$10="CWS",Q1947="Non-Lead",S1947="")),
(AND('[1]PWS Information'!$E$10="CWS",Q1947="Non-Lead",S1947="No")),
(AND('[1]PWS Information'!$E$10="CWS",Q1947="Non-Lead",S1947="Don't Know")),
(AND('[1]PWS Information'!$E$10="CWS",Q1947="Non-Lead", J1947="Non-Lead - Copper", S1947="Yes", L1947="Between 1989 and 2014")),
(AND('[1]PWS Information'!$E$10="CWS",Q1947="Non-Lead", J1947="Non-Lead - Copper", S1947="Yes", L1947="After 2014")),
(AND('[1]PWS Information'!$E$10="CWS",Q1947="Non-Lead", J1947="Non-Lead - Copper", S1947="Yes", L1947="Unknown")),
(AND('[1]PWS Information'!$E$10="CWS",Q1947="Non-Lead", N1947="Non-Lead - Copper", S1947="Yes", O1947="Between 1989 and 2014")),
(AND('[1]PWS Information'!$E$10="CWS",Q1947="Non-Lead", N1947="Non-Lead - Copper", S1947="Yes", O1947="After 2014")),
(AND('[1]PWS Information'!$E$10="CWS",Q1947="Non-Lead", N1947="Non-Lead - Copper", S1947="Yes", O1947="Unknown")),
(AND('[1]PWS Information'!$E$10="CWS",Q1947="Unknown")),
(AND('[1]PWS Information'!$E$10="NTNC",Q1947="Unknown")))),"Tier 5",
"")))))</f>
        <v>Tier 5</v>
      </c>
      <c r="Z1947" s="71"/>
      <c r="AA1947" s="71"/>
    </row>
    <row r="1948" spans="1:27" ht="57.6" x14ac:dyDescent="0.3">
      <c r="A1948" s="1"/>
      <c r="B1948" s="70">
        <v>15781416</v>
      </c>
      <c r="C1948" s="60">
        <v>1552</v>
      </c>
      <c r="D1948" s="61" t="s">
        <v>505</v>
      </c>
      <c r="E1948" s="61" t="s">
        <v>49</v>
      </c>
      <c r="F1948" s="61">
        <v>78640</v>
      </c>
      <c r="G1948" s="62" t="s">
        <v>498</v>
      </c>
      <c r="H1948" s="63">
        <v>29.980636100000002</v>
      </c>
      <c r="I1948" s="64">
        <v>-97.841416666666603</v>
      </c>
      <c r="J1948" s="65" t="s">
        <v>50</v>
      </c>
      <c r="K1948" s="66" t="s">
        <v>51</v>
      </c>
      <c r="L1948" s="62" t="s">
        <v>52</v>
      </c>
      <c r="M1948" s="69"/>
      <c r="N1948" s="65" t="s">
        <v>50</v>
      </c>
      <c r="O1948" s="66" t="s">
        <v>52</v>
      </c>
      <c r="P1948" s="69"/>
      <c r="Q1948" s="55" t="str">
        <f t="shared" si="30"/>
        <v>Non-Lead</v>
      </c>
      <c r="R1948" s="70" t="s">
        <v>51</v>
      </c>
      <c r="S1948" s="70" t="s">
        <v>51</v>
      </c>
      <c r="T1948" s="70"/>
      <c r="U1948" s="71" t="s">
        <v>53</v>
      </c>
      <c r="V1948" s="71" t="s">
        <v>51</v>
      </c>
      <c r="W1948" s="71" t="s">
        <v>51</v>
      </c>
      <c r="X1948" s="71" t="s">
        <v>51</v>
      </c>
      <c r="Y1948" s="72" t="str">
        <f>IF((OR((AND('[1]PWS Information'!$E$10="CWS",U1948="Single Family Residence",Q1948="Lead")),
(AND('[1]PWS Information'!$E$10="CWS",U1948="Multiple Family Residence",'[1]PWS Information'!$E$11="Yes",Q1948="Lead")),
(AND('[1]PWS Information'!$E$10="NTNC",Q1948="Lead")))),"Tier 1",
IF((OR((AND('[1]PWS Information'!$E$10="CWS",U1948="Multiple Family Residence",'[1]PWS Information'!$E$11="No",Q1948="Lead")),
(AND('[1]PWS Information'!$E$10="CWS",U1948="Other",Q1948="Lead")),
(AND('[1]PWS Information'!$E$10="CWS",U1948="Building",Q1948="Lead")))),"Tier 2",
IF((OR((AND('[1]PWS Information'!$E$10="CWS",U1948="Single Family Residence",Q1948="Galvanized Requiring Replacement")),
(AND('[1]PWS Information'!$E$10="CWS",U1948="Single Family Residence",Q1948="Galvanized Requiring Replacement",R1948="Yes")),
(AND('[1]PWS Information'!$E$10="NTNC",Q1948="Galvanized Requiring Replacement")),
(AND('[1]PWS Information'!$E$10="NTNC",U1948="Single Family Residence",R1948="Yes")))),"Tier 3",
IF((OR((AND('[1]PWS Information'!$E$10="CWS",U1948="Single Family Residence",S1948="Yes",Q1948="Non-Lead", J1948="Non-Lead - Copper",L1948="Before 1989")),
(AND('[1]PWS Information'!$E$10="CWS",U1948="Single Family Residence",S1948="Yes",Q1948="Non-Lead", N1948="Non-Lead - Copper",O1948="Before 1989")))),"Tier 4",
IF((OR((AND('[1]PWS Information'!$E$10="NTNC",Q1948="Non-Lead")),
(AND('[1]PWS Information'!$E$10="CWS",Q1948="Non-Lead",S1948="")),
(AND('[1]PWS Information'!$E$10="CWS",Q1948="Non-Lead",S1948="No")),
(AND('[1]PWS Information'!$E$10="CWS",Q1948="Non-Lead",S1948="Don't Know")),
(AND('[1]PWS Information'!$E$10="CWS",Q1948="Non-Lead", J1948="Non-Lead - Copper", S1948="Yes", L1948="Between 1989 and 2014")),
(AND('[1]PWS Information'!$E$10="CWS",Q1948="Non-Lead", J1948="Non-Lead - Copper", S1948="Yes", L1948="After 2014")),
(AND('[1]PWS Information'!$E$10="CWS",Q1948="Non-Lead", J1948="Non-Lead - Copper", S1948="Yes", L1948="Unknown")),
(AND('[1]PWS Information'!$E$10="CWS",Q1948="Non-Lead", N1948="Non-Lead - Copper", S1948="Yes", O1948="Between 1989 and 2014")),
(AND('[1]PWS Information'!$E$10="CWS",Q1948="Non-Lead", N1948="Non-Lead - Copper", S1948="Yes", O1948="After 2014")),
(AND('[1]PWS Information'!$E$10="CWS",Q1948="Non-Lead", N1948="Non-Lead - Copper", S1948="Yes", O1948="Unknown")),
(AND('[1]PWS Information'!$E$10="CWS",Q1948="Unknown")),
(AND('[1]PWS Information'!$E$10="NTNC",Q1948="Unknown")))),"Tier 5",
"")))))</f>
        <v>Tier 5</v>
      </c>
      <c r="Z1948" s="71"/>
      <c r="AA1948" s="71"/>
    </row>
    <row r="1949" spans="1:27" ht="57.6" x14ac:dyDescent="0.3">
      <c r="A1949" s="1"/>
      <c r="B1949" s="70">
        <v>12549159</v>
      </c>
      <c r="C1949" s="60">
        <v>1553</v>
      </c>
      <c r="D1949" s="61" t="s">
        <v>505</v>
      </c>
      <c r="E1949" s="61" t="s">
        <v>49</v>
      </c>
      <c r="F1949" s="61">
        <v>78640</v>
      </c>
      <c r="G1949" s="62" t="s">
        <v>498</v>
      </c>
      <c r="H1949" s="63">
        <v>29.980308300000001</v>
      </c>
      <c r="I1949" s="64">
        <v>-97.841011111111101</v>
      </c>
      <c r="J1949" s="65" t="s">
        <v>50</v>
      </c>
      <c r="K1949" s="66" t="s">
        <v>51</v>
      </c>
      <c r="L1949" s="62" t="s">
        <v>52</v>
      </c>
      <c r="M1949" s="69"/>
      <c r="N1949" s="65" t="s">
        <v>50</v>
      </c>
      <c r="O1949" s="66" t="s">
        <v>52</v>
      </c>
      <c r="P1949" s="69"/>
      <c r="Q1949" s="55" t="str">
        <f t="shared" si="30"/>
        <v>Non-Lead</v>
      </c>
      <c r="R1949" s="70" t="s">
        <v>51</v>
      </c>
      <c r="S1949" s="70" t="s">
        <v>51</v>
      </c>
      <c r="T1949" s="70"/>
      <c r="U1949" s="71" t="s">
        <v>53</v>
      </c>
      <c r="V1949" s="71" t="s">
        <v>51</v>
      </c>
      <c r="W1949" s="71" t="s">
        <v>51</v>
      </c>
      <c r="X1949" s="71" t="s">
        <v>51</v>
      </c>
      <c r="Y1949" s="72" t="str">
        <f>IF((OR((AND('[1]PWS Information'!$E$10="CWS",U1949="Single Family Residence",Q1949="Lead")),
(AND('[1]PWS Information'!$E$10="CWS",U1949="Multiple Family Residence",'[1]PWS Information'!$E$11="Yes",Q1949="Lead")),
(AND('[1]PWS Information'!$E$10="NTNC",Q1949="Lead")))),"Tier 1",
IF((OR((AND('[1]PWS Information'!$E$10="CWS",U1949="Multiple Family Residence",'[1]PWS Information'!$E$11="No",Q1949="Lead")),
(AND('[1]PWS Information'!$E$10="CWS",U1949="Other",Q1949="Lead")),
(AND('[1]PWS Information'!$E$10="CWS",U1949="Building",Q1949="Lead")))),"Tier 2",
IF((OR((AND('[1]PWS Information'!$E$10="CWS",U1949="Single Family Residence",Q1949="Galvanized Requiring Replacement")),
(AND('[1]PWS Information'!$E$10="CWS",U1949="Single Family Residence",Q1949="Galvanized Requiring Replacement",R1949="Yes")),
(AND('[1]PWS Information'!$E$10="NTNC",Q1949="Galvanized Requiring Replacement")),
(AND('[1]PWS Information'!$E$10="NTNC",U1949="Single Family Residence",R1949="Yes")))),"Tier 3",
IF((OR((AND('[1]PWS Information'!$E$10="CWS",U1949="Single Family Residence",S1949="Yes",Q1949="Non-Lead", J1949="Non-Lead - Copper",L1949="Before 1989")),
(AND('[1]PWS Information'!$E$10="CWS",U1949="Single Family Residence",S1949="Yes",Q1949="Non-Lead", N1949="Non-Lead - Copper",O1949="Before 1989")))),"Tier 4",
IF((OR((AND('[1]PWS Information'!$E$10="NTNC",Q1949="Non-Lead")),
(AND('[1]PWS Information'!$E$10="CWS",Q1949="Non-Lead",S1949="")),
(AND('[1]PWS Information'!$E$10="CWS",Q1949="Non-Lead",S1949="No")),
(AND('[1]PWS Information'!$E$10="CWS",Q1949="Non-Lead",S1949="Don't Know")),
(AND('[1]PWS Information'!$E$10="CWS",Q1949="Non-Lead", J1949="Non-Lead - Copper", S1949="Yes", L1949="Between 1989 and 2014")),
(AND('[1]PWS Information'!$E$10="CWS",Q1949="Non-Lead", J1949="Non-Lead - Copper", S1949="Yes", L1949="After 2014")),
(AND('[1]PWS Information'!$E$10="CWS",Q1949="Non-Lead", J1949="Non-Lead - Copper", S1949="Yes", L1949="Unknown")),
(AND('[1]PWS Information'!$E$10="CWS",Q1949="Non-Lead", N1949="Non-Lead - Copper", S1949="Yes", O1949="Between 1989 and 2014")),
(AND('[1]PWS Information'!$E$10="CWS",Q1949="Non-Lead", N1949="Non-Lead - Copper", S1949="Yes", O1949="After 2014")),
(AND('[1]PWS Information'!$E$10="CWS",Q1949="Non-Lead", N1949="Non-Lead - Copper", S1949="Yes", O1949="Unknown")),
(AND('[1]PWS Information'!$E$10="CWS",Q1949="Unknown")),
(AND('[1]PWS Information'!$E$10="NTNC",Q1949="Unknown")))),"Tier 5",
"")))))</f>
        <v>Tier 5</v>
      </c>
      <c r="Z1949" s="71"/>
      <c r="AA1949" s="71"/>
    </row>
    <row r="1950" spans="1:27" ht="57.6" x14ac:dyDescent="0.3">
      <c r="A1950" s="17"/>
      <c r="B1950" s="70">
        <v>12862543</v>
      </c>
      <c r="C1950" s="60">
        <v>1564</v>
      </c>
      <c r="D1950" s="61" t="s">
        <v>505</v>
      </c>
      <c r="E1950" s="61" t="s">
        <v>49</v>
      </c>
      <c r="F1950" s="61">
        <v>78640</v>
      </c>
      <c r="G1950" s="62" t="s">
        <v>498</v>
      </c>
      <c r="H1950" s="63">
        <v>29.980477799999999</v>
      </c>
      <c r="I1950" s="64">
        <v>-97.841544444444395</v>
      </c>
      <c r="J1950" s="65" t="s">
        <v>50</v>
      </c>
      <c r="K1950" s="66" t="s">
        <v>51</v>
      </c>
      <c r="L1950" s="62" t="s">
        <v>52</v>
      </c>
      <c r="M1950" s="69"/>
      <c r="N1950" s="65" t="s">
        <v>50</v>
      </c>
      <c r="O1950" s="66" t="s">
        <v>52</v>
      </c>
      <c r="P1950" s="69"/>
      <c r="Q1950" s="55" t="str">
        <f t="shared" si="30"/>
        <v>Non-Lead</v>
      </c>
      <c r="R1950" s="70" t="s">
        <v>51</v>
      </c>
      <c r="S1950" s="70" t="s">
        <v>51</v>
      </c>
      <c r="T1950" s="70"/>
      <c r="U1950" s="71" t="s">
        <v>53</v>
      </c>
      <c r="V1950" s="71" t="s">
        <v>51</v>
      </c>
      <c r="W1950" s="71" t="s">
        <v>51</v>
      </c>
      <c r="X1950" s="71" t="s">
        <v>51</v>
      </c>
      <c r="Y1950" s="72" t="str">
        <f>IF((OR((AND('[1]PWS Information'!$E$10="CWS",U1950="Single Family Residence",Q1950="Lead")),
(AND('[1]PWS Information'!$E$10="CWS",U1950="Multiple Family Residence",'[1]PWS Information'!$E$11="Yes",Q1950="Lead")),
(AND('[1]PWS Information'!$E$10="NTNC",Q1950="Lead")))),"Tier 1",
IF((OR((AND('[1]PWS Information'!$E$10="CWS",U1950="Multiple Family Residence",'[1]PWS Information'!$E$11="No",Q1950="Lead")),
(AND('[1]PWS Information'!$E$10="CWS",U1950="Other",Q1950="Lead")),
(AND('[1]PWS Information'!$E$10="CWS",U1950="Building",Q1950="Lead")))),"Tier 2",
IF((OR((AND('[1]PWS Information'!$E$10="CWS",U1950="Single Family Residence",Q1950="Galvanized Requiring Replacement")),
(AND('[1]PWS Information'!$E$10="CWS",U1950="Single Family Residence",Q1950="Galvanized Requiring Replacement",R1950="Yes")),
(AND('[1]PWS Information'!$E$10="NTNC",Q1950="Galvanized Requiring Replacement")),
(AND('[1]PWS Information'!$E$10="NTNC",U1950="Single Family Residence",R1950="Yes")))),"Tier 3",
IF((OR((AND('[1]PWS Information'!$E$10="CWS",U1950="Single Family Residence",S1950="Yes",Q1950="Non-Lead", J1950="Non-Lead - Copper",L1950="Before 1989")),
(AND('[1]PWS Information'!$E$10="CWS",U1950="Single Family Residence",S1950="Yes",Q1950="Non-Lead", N1950="Non-Lead - Copper",O1950="Before 1989")))),"Tier 4",
IF((OR((AND('[1]PWS Information'!$E$10="NTNC",Q1950="Non-Lead")),
(AND('[1]PWS Information'!$E$10="CWS",Q1950="Non-Lead",S1950="")),
(AND('[1]PWS Information'!$E$10="CWS",Q1950="Non-Lead",S1950="No")),
(AND('[1]PWS Information'!$E$10="CWS",Q1950="Non-Lead",S1950="Don't Know")),
(AND('[1]PWS Information'!$E$10="CWS",Q1950="Non-Lead", J1950="Non-Lead - Copper", S1950="Yes", L1950="Between 1989 and 2014")),
(AND('[1]PWS Information'!$E$10="CWS",Q1950="Non-Lead", J1950="Non-Lead - Copper", S1950="Yes", L1950="After 2014")),
(AND('[1]PWS Information'!$E$10="CWS",Q1950="Non-Lead", J1950="Non-Lead - Copper", S1950="Yes", L1950="Unknown")),
(AND('[1]PWS Information'!$E$10="CWS",Q1950="Non-Lead", N1950="Non-Lead - Copper", S1950="Yes", O1950="Between 1989 and 2014")),
(AND('[1]PWS Information'!$E$10="CWS",Q1950="Non-Lead", N1950="Non-Lead - Copper", S1950="Yes", O1950="After 2014")),
(AND('[1]PWS Information'!$E$10="CWS",Q1950="Non-Lead", N1950="Non-Lead - Copper", S1950="Yes", O1950="Unknown")),
(AND('[1]PWS Information'!$E$10="CWS",Q1950="Unknown")),
(AND('[1]PWS Information'!$E$10="NTNC",Q1950="Unknown")))),"Tier 5",
"")))))</f>
        <v>Tier 5</v>
      </c>
      <c r="Z1950" s="71"/>
      <c r="AA1950" s="71"/>
    </row>
    <row r="1951" spans="1:27" ht="57.6" x14ac:dyDescent="0.3">
      <c r="A1951" s="1"/>
      <c r="B1951" s="70">
        <v>12223581</v>
      </c>
      <c r="C1951" s="60">
        <v>1565</v>
      </c>
      <c r="D1951" s="61" t="s">
        <v>505</v>
      </c>
      <c r="E1951" s="61" t="s">
        <v>49</v>
      </c>
      <c r="F1951" s="61">
        <v>78640</v>
      </c>
      <c r="G1951" s="62" t="s">
        <v>498</v>
      </c>
      <c r="H1951" s="63">
        <v>29.980211099999998</v>
      </c>
      <c r="I1951" s="64">
        <v>-97.841158333333297</v>
      </c>
      <c r="J1951" s="65" t="s">
        <v>50</v>
      </c>
      <c r="K1951" s="66" t="s">
        <v>51</v>
      </c>
      <c r="L1951" s="62" t="s">
        <v>52</v>
      </c>
      <c r="M1951" s="69"/>
      <c r="N1951" s="65" t="s">
        <v>50</v>
      </c>
      <c r="O1951" s="66" t="s">
        <v>52</v>
      </c>
      <c r="P1951" s="69"/>
      <c r="Q1951" s="55" t="str">
        <f t="shared" si="30"/>
        <v>Non-Lead</v>
      </c>
      <c r="R1951" s="70" t="s">
        <v>51</v>
      </c>
      <c r="S1951" s="70" t="s">
        <v>51</v>
      </c>
      <c r="T1951" s="70"/>
      <c r="U1951" s="71" t="s">
        <v>53</v>
      </c>
      <c r="V1951" s="71" t="s">
        <v>51</v>
      </c>
      <c r="W1951" s="71" t="s">
        <v>51</v>
      </c>
      <c r="X1951" s="71" t="s">
        <v>51</v>
      </c>
      <c r="Y1951" s="72" t="str">
        <f>IF((OR((AND('[1]PWS Information'!$E$10="CWS",U1951="Single Family Residence",Q1951="Lead")),
(AND('[1]PWS Information'!$E$10="CWS",U1951="Multiple Family Residence",'[1]PWS Information'!$E$11="Yes",Q1951="Lead")),
(AND('[1]PWS Information'!$E$10="NTNC",Q1951="Lead")))),"Tier 1",
IF((OR((AND('[1]PWS Information'!$E$10="CWS",U1951="Multiple Family Residence",'[1]PWS Information'!$E$11="No",Q1951="Lead")),
(AND('[1]PWS Information'!$E$10="CWS",U1951="Other",Q1951="Lead")),
(AND('[1]PWS Information'!$E$10="CWS",U1951="Building",Q1951="Lead")))),"Tier 2",
IF((OR((AND('[1]PWS Information'!$E$10="CWS",U1951="Single Family Residence",Q1951="Galvanized Requiring Replacement")),
(AND('[1]PWS Information'!$E$10="CWS",U1951="Single Family Residence",Q1951="Galvanized Requiring Replacement",R1951="Yes")),
(AND('[1]PWS Information'!$E$10="NTNC",Q1951="Galvanized Requiring Replacement")),
(AND('[1]PWS Information'!$E$10="NTNC",U1951="Single Family Residence",R1951="Yes")))),"Tier 3",
IF((OR((AND('[1]PWS Information'!$E$10="CWS",U1951="Single Family Residence",S1951="Yes",Q1951="Non-Lead", J1951="Non-Lead - Copper",L1951="Before 1989")),
(AND('[1]PWS Information'!$E$10="CWS",U1951="Single Family Residence",S1951="Yes",Q1951="Non-Lead", N1951="Non-Lead - Copper",O1951="Before 1989")))),"Tier 4",
IF((OR((AND('[1]PWS Information'!$E$10="NTNC",Q1951="Non-Lead")),
(AND('[1]PWS Information'!$E$10="CWS",Q1951="Non-Lead",S1951="")),
(AND('[1]PWS Information'!$E$10="CWS",Q1951="Non-Lead",S1951="No")),
(AND('[1]PWS Information'!$E$10="CWS",Q1951="Non-Lead",S1951="Don't Know")),
(AND('[1]PWS Information'!$E$10="CWS",Q1951="Non-Lead", J1951="Non-Lead - Copper", S1951="Yes", L1951="Between 1989 and 2014")),
(AND('[1]PWS Information'!$E$10="CWS",Q1951="Non-Lead", J1951="Non-Lead - Copper", S1951="Yes", L1951="After 2014")),
(AND('[1]PWS Information'!$E$10="CWS",Q1951="Non-Lead", J1951="Non-Lead - Copper", S1951="Yes", L1951="Unknown")),
(AND('[1]PWS Information'!$E$10="CWS",Q1951="Non-Lead", N1951="Non-Lead - Copper", S1951="Yes", O1951="Between 1989 and 2014")),
(AND('[1]PWS Information'!$E$10="CWS",Q1951="Non-Lead", N1951="Non-Lead - Copper", S1951="Yes", O1951="After 2014")),
(AND('[1]PWS Information'!$E$10="CWS",Q1951="Non-Lead", N1951="Non-Lead - Copper", S1951="Yes", O1951="Unknown")),
(AND('[1]PWS Information'!$E$10="CWS",Q1951="Unknown")),
(AND('[1]PWS Information'!$E$10="NTNC",Q1951="Unknown")))),"Tier 5",
"")))))</f>
        <v>Tier 5</v>
      </c>
      <c r="Z1951" s="71"/>
      <c r="AA1951" s="71"/>
    </row>
    <row r="1952" spans="1:27" ht="57.6" x14ac:dyDescent="0.3">
      <c r="A1952" s="1"/>
      <c r="B1952" s="70">
        <v>15509098</v>
      </c>
      <c r="C1952" s="60">
        <v>1576</v>
      </c>
      <c r="D1952" s="61" t="s">
        <v>505</v>
      </c>
      <c r="E1952" s="61" t="s">
        <v>49</v>
      </c>
      <c r="F1952" s="61">
        <v>78640</v>
      </c>
      <c r="G1952" s="62" t="s">
        <v>498</v>
      </c>
      <c r="H1952" s="63">
        <v>29.9804028</v>
      </c>
      <c r="I1952" s="64">
        <v>-97.841677777777704</v>
      </c>
      <c r="J1952" s="65" t="s">
        <v>50</v>
      </c>
      <c r="K1952" s="66" t="s">
        <v>51</v>
      </c>
      <c r="L1952" s="62" t="s">
        <v>52</v>
      </c>
      <c r="M1952" s="69"/>
      <c r="N1952" s="65" t="s">
        <v>50</v>
      </c>
      <c r="O1952" s="66" t="s">
        <v>52</v>
      </c>
      <c r="P1952" s="69"/>
      <c r="Q1952" s="55" t="str">
        <f t="shared" si="30"/>
        <v>Non-Lead</v>
      </c>
      <c r="R1952" s="70" t="s">
        <v>51</v>
      </c>
      <c r="S1952" s="70" t="s">
        <v>51</v>
      </c>
      <c r="T1952" s="70"/>
      <c r="U1952" s="71" t="s">
        <v>53</v>
      </c>
      <c r="V1952" s="71" t="s">
        <v>51</v>
      </c>
      <c r="W1952" s="71" t="s">
        <v>51</v>
      </c>
      <c r="X1952" s="71" t="s">
        <v>51</v>
      </c>
      <c r="Y1952" s="72" t="str">
        <f>IF((OR((AND('[1]PWS Information'!$E$10="CWS",U1952="Single Family Residence",Q1952="Lead")),
(AND('[1]PWS Information'!$E$10="CWS",U1952="Multiple Family Residence",'[1]PWS Information'!$E$11="Yes",Q1952="Lead")),
(AND('[1]PWS Information'!$E$10="NTNC",Q1952="Lead")))),"Tier 1",
IF((OR((AND('[1]PWS Information'!$E$10="CWS",U1952="Multiple Family Residence",'[1]PWS Information'!$E$11="No",Q1952="Lead")),
(AND('[1]PWS Information'!$E$10="CWS",U1952="Other",Q1952="Lead")),
(AND('[1]PWS Information'!$E$10="CWS",U1952="Building",Q1952="Lead")))),"Tier 2",
IF((OR((AND('[1]PWS Information'!$E$10="CWS",U1952="Single Family Residence",Q1952="Galvanized Requiring Replacement")),
(AND('[1]PWS Information'!$E$10="CWS",U1952="Single Family Residence",Q1952="Galvanized Requiring Replacement",R1952="Yes")),
(AND('[1]PWS Information'!$E$10="NTNC",Q1952="Galvanized Requiring Replacement")),
(AND('[1]PWS Information'!$E$10="NTNC",U1952="Single Family Residence",R1952="Yes")))),"Tier 3",
IF((OR((AND('[1]PWS Information'!$E$10="CWS",U1952="Single Family Residence",S1952="Yes",Q1952="Non-Lead", J1952="Non-Lead - Copper",L1952="Before 1989")),
(AND('[1]PWS Information'!$E$10="CWS",U1952="Single Family Residence",S1952="Yes",Q1952="Non-Lead", N1952="Non-Lead - Copper",O1952="Before 1989")))),"Tier 4",
IF((OR((AND('[1]PWS Information'!$E$10="NTNC",Q1952="Non-Lead")),
(AND('[1]PWS Information'!$E$10="CWS",Q1952="Non-Lead",S1952="")),
(AND('[1]PWS Information'!$E$10="CWS",Q1952="Non-Lead",S1952="No")),
(AND('[1]PWS Information'!$E$10="CWS",Q1952="Non-Lead",S1952="Don't Know")),
(AND('[1]PWS Information'!$E$10="CWS",Q1952="Non-Lead", J1952="Non-Lead - Copper", S1952="Yes", L1952="Between 1989 and 2014")),
(AND('[1]PWS Information'!$E$10="CWS",Q1952="Non-Lead", J1952="Non-Lead - Copper", S1952="Yes", L1952="After 2014")),
(AND('[1]PWS Information'!$E$10="CWS",Q1952="Non-Lead", J1952="Non-Lead - Copper", S1952="Yes", L1952="Unknown")),
(AND('[1]PWS Information'!$E$10="CWS",Q1952="Non-Lead", N1952="Non-Lead - Copper", S1952="Yes", O1952="Between 1989 and 2014")),
(AND('[1]PWS Information'!$E$10="CWS",Q1952="Non-Lead", N1952="Non-Lead - Copper", S1952="Yes", O1952="After 2014")),
(AND('[1]PWS Information'!$E$10="CWS",Q1952="Non-Lead", N1952="Non-Lead - Copper", S1952="Yes", O1952="Unknown")),
(AND('[1]PWS Information'!$E$10="CWS",Q1952="Unknown")),
(AND('[1]PWS Information'!$E$10="NTNC",Q1952="Unknown")))),"Tier 5",
"")))))</f>
        <v>Tier 5</v>
      </c>
      <c r="Z1952" s="71"/>
      <c r="AA1952" s="71"/>
    </row>
    <row r="1953" spans="1:27" ht="57.6" x14ac:dyDescent="0.3">
      <c r="A1953" s="1"/>
      <c r="B1953" s="70">
        <v>12728325</v>
      </c>
      <c r="C1953" s="60">
        <v>1577</v>
      </c>
      <c r="D1953" s="61" t="s">
        <v>505</v>
      </c>
      <c r="E1953" s="61" t="s">
        <v>49</v>
      </c>
      <c r="F1953" s="61">
        <v>78640</v>
      </c>
      <c r="G1953" s="62" t="s">
        <v>498</v>
      </c>
      <c r="H1953" s="63">
        <v>29.9800611</v>
      </c>
      <c r="I1953" s="64">
        <v>-97.841322222222203</v>
      </c>
      <c r="J1953" s="65" t="s">
        <v>50</v>
      </c>
      <c r="K1953" s="66" t="s">
        <v>51</v>
      </c>
      <c r="L1953" s="62" t="s">
        <v>52</v>
      </c>
      <c r="M1953" s="69"/>
      <c r="N1953" s="65" t="s">
        <v>50</v>
      </c>
      <c r="O1953" s="66" t="s">
        <v>52</v>
      </c>
      <c r="P1953" s="69"/>
      <c r="Q1953" s="55" t="str">
        <f t="shared" si="30"/>
        <v>Non-Lead</v>
      </c>
      <c r="R1953" s="70" t="s">
        <v>51</v>
      </c>
      <c r="S1953" s="70" t="s">
        <v>51</v>
      </c>
      <c r="T1953" s="70"/>
      <c r="U1953" s="71" t="s">
        <v>53</v>
      </c>
      <c r="V1953" s="71" t="s">
        <v>51</v>
      </c>
      <c r="W1953" s="71" t="s">
        <v>51</v>
      </c>
      <c r="X1953" s="71" t="s">
        <v>51</v>
      </c>
      <c r="Y1953" s="72" t="str">
        <f>IF((OR((AND('[1]PWS Information'!$E$10="CWS",U1953="Single Family Residence",Q1953="Lead")),
(AND('[1]PWS Information'!$E$10="CWS",U1953="Multiple Family Residence",'[1]PWS Information'!$E$11="Yes",Q1953="Lead")),
(AND('[1]PWS Information'!$E$10="NTNC",Q1953="Lead")))),"Tier 1",
IF((OR((AND('[1]PWS Information'!$E$10="CWS",U1953="Multiple Family Residence",'[1]PWS Information'!$E$11="No",Q1953="Lead")),
(AND('[1]PWS Information'!$E$10="CWS",U1953="Other",Q1953="Lead")),
(AND('[1]PWS Information'!$E$10="CWS",U1953="Building",Q1953="Lead")))),"Tier 2",
IF((OR((AND('[1]PWS Information'!$E$10="CWS",U1953="Single Family Residence",Q1953="Galvanized Requiring Replacement")),
(AND('[1]PWS Information'!$E$10="CWS",U1953="Single Family Residence",Q1953="Galvanized Requiring Replacement",R1953="Yes")),
(AND('[1]PWS Information'!$E$10="NTNC",Q1953="Galvanized Requiring Replacement")),
(AND('[1]PWS Information'!$E$10="NTNC",U1953="Single Family Residence",R1953="Yes")))),"Tier 3",
IF((OR((AND('[1]PWS Information'!$E$10="CWS",U1953="Single Family Residence",S1953="Yes",Q1953="Non-Lead", J1953="Non-Lead - Copper",L1953="Before 1989")),
(AND('[1]PWS Information'!$E$10="CWS",U1953="Single Family Residence",S1953="Yes",Q1953="Non-Lead", N1953="Non-Lead - Copper",O1953="Before 1989")))),"Tier 4",
IF((OR((AND('[1]PWS Information'!$E$10="NTNC",Q1953="Non-Lead")),
(AND('[1]PWS Information'!$E$10="CWS",Q1953="Non-Lead",S1953="")),
(AND('[1]PWS Information'!$E$10="CWS",Q1953="Non-Lead",S1953="No")),
(AND('[1]PWS Information'!$E$10="CWS",Q1953="Non-Lead",S1953="Don't Know")),
(AND('[1]PWS Information'!$E$10="CWS",Q1953="Non-Lead", J1953="Non-Lead - Copper", S1953="Yes", L1953="Between 1989 and 2014")),
(AND('[1]PWS Information'!$E$10="CWS",Q1953="Non-Lead", J1953="Non-Lead - Copper", S1953="Yes", L1953="After 2014")),
(AND('[1]PWS Information'!$E$10="CWS",Q1953="Non-Lead", J1953="Non-Lead - Copper", S1953="Yes", L1953="Unknown")),
(AND('[1]PWS Information'!$E$10="CWS",Q1953="Non-Lead", N1953="Non-Lead - Copper", S1953="Yes", O1953="Between 1989 and 2014")),
(AND('[1]PWS Information'!$E$10="CWS",Q1953="Non-Lead", N1953="Non-Lead - Copper", S1953="Yes", O1953="After 2014")),
(AND('[1]PWS Information'!$E$10="CWS",Q1953="Non-Lead", N1953="Non-Lead - Copper", S1953="Yes", O1953="Unknown")),
(AND('[1]PWS Information'!$E$10="CWS",Q1953="Unknown")),
(AND('[1]PWS Information'!$E$10="NTNC",Q1953="Unknown")))),"Tier 5",
"")))))</f>
        <v>Tier 5</v>
      </c>
      <c r="Z1953" s="71"/>
      <c r="AA1953" s="71"/>
    </row>
    <row r="1954" spans="1:27" ht="57.6" x14ac:dyDescent="0.3">
      <c r="A1954" s="17"/>
      <c r="B1954" s="70">
        <v>9542574</v>
      </c>
      <c r="C1954" s="60">
        <v>1588</v>
      </c>
      <c r="D1954" s="61" t="s">
        <v>505</v>
      </c>
      <c r="E1954" s="61" t="s">
        <v>49</v>
      </c>
      <c r="F1954" s="61">
        <v>78640</v>
      </c>
      <c r="G1954" s="62" t="s">
        <v>498</v>
      </c>
      <c r="H1954" s="63">
        <v>29.9802611</v>
      </c>
      <c r="I1954" s="64">
        <v>-97.841827777777695</v>
      </c>
      <c r="J1954" s="65" t="s">
        <v>50</v>
      </c>
      <c r="K1954" s="66" t="s">
        <v>51</v>
      </c>
      <c r="L1954" s="62" t="s">
        <v>52</v>
      </c>
      <c r="M1954" s="69"/>
      <c r="N1954" s="65" t="s">
        <v>50</v>
      </c>
      <c r="O1954" s="66" t="s">
        <v>52</v>
      </c>
      <c r="P1954" s="69"/>
      <c r="Q1954" s="55" t="str">
        <f t="shared" si="30"/>
        <v>Non-Lead</v>
      </c>
      <c r="R1954" s="70" t="s">
        <v>51</v>
      </c>
      <c r="S1954" s="70" t="s">
        <v>51</v>
      </c>
      <c r="T1954" s="70"/>
      <c r="U1954" s="71" t="s">
        <v>53</v>
      </c>
      <c r="V1954" s="71" t="s">
        <v>51</v>
      </c>
      <c r="W1954" s="71" t="s">
        <v>51</v>
      </c>
      <c r="X1954" s="71" t="s">
        <v>51</v>
      </c>
      <c r="Y1954" s="72" t="str">
        <f>IF((OR((AND('[1]PWS Information'!$E$10="CWS",U1954="Single Family Residence",Q1954="Lead")),
(AND('[1]PWS Information'!$E$10="CWS",U1954="Multiple Family Residence",'[1]PWS Information'!$E$11="Yes",Q1954="Lead")),
(AND('[1]PWS Information'!$E$10="NTNC",Q1954="Lead")))),"Tier 1",
IF((OR((AND('[1]PWS Information'!$E$10="CWS",U1954="Multiple Family Residence",'[1]PWS Information'!$E$11="No",Q1954="Lead")),
(AND('[1]PWS Information'!$E$10="CWS",U1954="Other",Q1954="Lead")),
(AND('[1]PWS Information'!$E$10="CWS",U1954="Building",Q1954="Lead")))),"Tier 2",
IF((OR((AND('[1]PWS Information'!$E$10="CWS",U1954="Single Family Residence",Q1954="Galvanized Requiring Replacement")),
(AND('[1]PWS Information'!$E$10="CWS",U1954="Single Family Residence",Q1954="Galvanized Requiring Replacement",R1954="Yes")),
(AND('[1]PWS Information'!$E$10="NTNC",Q1954="Galvanized Requiring Replacement")),
(AND('[1]PWS Information'!$E$10="NTNC",U1954="Single Family Residence",R1954="Yes")))),"Tier 3",
IF((OR((AND('[1]PWS Information'!$E$10="CWS",U1954="Single Family Residence",S1954="Yes",Q1954="Non-Lead", J1954="Non-Lead - Copper",L1954="Before 1989")),
(AND('[1]PWS Information'!$E$10="CWS",U1954="Single Family Residence",S1954="Yes",Q1954="Non-Lead", N1954="Non-Lead - Copper",O1954="Before 1989")))),"Tier 4",
IF((OR((AND('[1]PWS Information'!$E$10="NTNC",Q1954="Non-Lead")),
(AND('[1]PWS Information'!$E$10="CWS",Q1954="Non-Lead",S1954="")),
(AND('[1]PWS Information'!$E$10="CWS",Q1954="Non-Lead",S1954="No")),
(AND('[1]PWS Information'!$E$10="CWS",Q1954="Non-Lead",S1954="Don't Know")),
(AND('[1]PWS Information'!$E$10="CWS",Q1954="Non-Lead", J1954="Non-Lead - Copper", S1954="Yes", L1954="Between 1989 and 2014")),
(AND('[1]PWS Information'!$E$10="CWS",Q1954="Non-Lead", J1954="Non-Lead - Copper", S1954="Yes", L1954="After 2014")),
(AND('[1]PWS Information'!$E$10="CWS",Q1954="Non-Lead", J1954="Non-Lead - Copper", S1954="Yes", L1954="Unknown")),
(AND('[1]PWS Information'!$E$10="CWS",Q1954="Non-Lead", N1954="Non-Lead - Copper", S1954="Yes", O1954="Between 1989 and 2014")),
(AND('[1]PWS Information'!$E$10="CWS",Q1954="Non-Lead", N1954="Non-Lead - Copper", S1954="Yes", O1954="After 2014")),
(AND('[1]PWS Information'!$E$10="CWS",Q1954="Non-Lead", N1954="Non-Lead - Copper", S1954="Yes", O1954="Unknown")),
(AND('[1]PWS Information'!$E$10="CWS",Q1954="Unknown")),
(AND('[1]PWS Information'!$E$10="NTNC",Q1954="Unknown")))),"Tier 5",
"")))))</f>
        <v>Tier 5</v>
      </c>
      <c r="Z1954" s="71"/>
      <c r="AA1954" s="71"/>
    </row>
    <row r="1955" spans="1:27" ht="57.6" x14ac:dyDescent="0.3">
      <c r="A1955" s="1"/>
      <c r="B1955" s="70">
        <v>12253846</v>
      </c>
      <c r="C1955" s="60">
        <v>1589</v>
      </c>
      <c r="D1955" s="61" t="s">
        <v>505</v>
      </c>
      <c r="E1955" s="61" t="s">
        <v>49</v>
      </c>
      <c r="F1955" s="61">
        <v>78640</v>
      </c>
      <c r="G1955" s="62" t="s">
        <v>498</v>
      </c>
      <c r="H1955" s="63">
        <v>29.979944400000001</v>
      </c>
      <c r="I1955" s="64">
        <v>-97.841449999999995</v>
      </c>
      <c r="J1955" s="65" t="s">
        <v>50</v>
      </c>
      <c r="K1955" s="66" t="s">
        <v>51</v>
      </c>
      <c r="L1955" s="62" t="s">
        <v>52</v>
      </c>
      <c r="M1955" s="69"/>
      <c r="N1955" s="65" t="s">
        <v>50</v>
      </c>
      <c r="O1955" s="66" t="s">
        <v>52</v>
      </c>
      <c r="P1955" s="69"/>
      <c r="Q1955" s="55" t="str">
        <f t="shared" si="30"/>
        <v>Non-Lead</v>
      </c>
      <c r="R1955" s="70" t="s">
        <v>51</v>
      </c>
      <c r="S1955" s="70" t="s">
        <v>51</v>
      </c>
      <c r="T1955" s="70"/>
      <c r="U1955" s="71" t="s">
        <v>53</v>
      </c>
      <c r="V1955" s="71" t="s">
        <v>51</v>
      </c>
      <c r="W1955" s="71" t="s">
        <v>51</v>
      </c>
      <c r="X1955" s="71" t="s">
        <v>51</v>
      </c>
      <c r="Y1955" s="72" t="str">
        <f>IF((OR((AND('[1]PWS Information'!$E$10="CWS",U1955="Single Family Residence",Q1955="Lead")),
(AND('[1]PWS Information'!$E$10="CWS",U1955="Multiple Family Residence",'[1]PWS Information'!$E$11="Yes",Q1955="Lead")),
(AND('[1]PWS Information'!$E$10="NTNC",Q1955="Lead")))),"Tier 1",
IF((OR((AND('[1]PWS Information'!$E$10="CWS",U1955="Multiple Family Residence",'[1]PWS Information'!$E$11="No",Q1955="Lead")),
(AND('[1]PWS Information'!$E$10="CWS",U1955="Other",Q1955="Lead")),
(AND('[1]PWS Information'!$E$10="CWS",U1955="Building",Q1955="Lead")))),"Tier 2",
IF((OR((AND('[1]PWS Information'!$E$10="CWS",U1955="Single Family Residence",Q1955="Galvanized Requiring Replacement")),
(AND('[1]PWS Information'!$E$10="CWS",U1955="Single Family Residence",Q1955="Galvanized Requiring Replacement",R1955="Yes")),
(AND('[1]PWS Information'!$E$10="NTNC",Q1955="Galvanized Requiring Replacement")),
(AND('[1]PWS Information'!$E$10="NTNC",U1955="Single Family Residence",R1955="Yes")))),"Tier 3",
IF((OR((AND('[1]PWS Information'!$E$10="CWS",U1955="Single Family Residence",S1955="Yes",Q1955="Non-Lead", J1955="Non-Lead - Copper",L1955="Before 1989")),
(AND('[1]PWS Information'!$E$10="CWS",U1955="Single Family Residence",S1955="Yes",Q1955="Non-Lead", N1955="Non-Lead - Copper",O1955="Before 1989")))),"Tier 4",
IF((OR((AND('[1]PWS Information'!$E$10="NTNC",Q1955="Non-Lead")),
(AND('[1]PWS Information'!$E$10="CWS",Q1955="Non-Lead",S1955="")),
(AND('[1]PWS Information'!$E$10="CWS",Q1955="Non-Lead",S1955="No")),
(AND('[1]PWS Information'!$E$10="CWS",Q1955="Non-Lead",S1955="Don't Know")),
(AND('[1]PWS Information'!$E$10="CWS",Q1955="Non-Lead", J1955="Non-Lead - Copper", S1955="Yes", L1955="Between 1989 and 2014")),
(AND('[1]PWS Information'!$E$10="CWS",Q1955="Non-Lead", J1955="Non-Lead - Copper", S1955="Yes", L1955="After 2014")),
(AND('[1]PWS Information'!$E$10="CWS",Q1955="Non-Lead", J1955="Non-Lead - Copper", S1955="Yes", L1955="Unknown")),
(AND('[1]PWS Information'!$E$10="CWS",Q1955="Non-Lead", N1955="Non-Lead - Copper", S1955="Yes", O1955="Between 1989 and 2014")),
(AND('[1]PWS Information'!$E$10="CWS",Q1955="Non-Lead", N1955="Non-Lead - Copper", S1955="Yes", O1955="After 2014")),
(AND('[1]PWS Information'!$E$10="CWS",Q1955="Non-Lead", N1955="Non-Lead - Copper", S1955="Yes", O1955="Unknown")),
(AND('[1]PWS Information'!$E$10="CWS",Q1955="Unknown")),
(AND('[1]PWS Information'!$E$10="NTNC",Q1955="Unknown")))),"Tier 5",
"")))))</f>
        <v>Tier 5</v>
      </c>
      <c r="Z1955" s="71"/>
      <c r="AA1955" s="71"/>
    </row>
    <row r="1956" spans="1:27" ht="57.6" x14ac:dyDescent="0.3">
      <c r="A1956" s="1"/>
      <c r="B1956" s="70">
        <v>12564630</v>
      </c>
      <c r="C1956" s="60">
        <v>1600</v>
      </c>
      <c r="D1956" s="61" t="s">
        <v>505</v>
      </c>
      <c r="E1956" s="61" t="s">
        <v>49</v>
      </c>
      <c r="F1956" s="61">
        <v>78640</v>
      </c>
      <c r="G1956" s="62" t="s">
        <v>498</v>
      </c>
      <c r="H1956" s="63">
        <v>29.980115999999999</v>
      </c>
      <c r="I1956" s="64">
        <v>-97.841894999999994</v>
      </c>
      <c r="J1956" s="65" t="s">
        <v>50</v>
      </c>
      <c r="K1956" s="66" t="s">
        <v>51</v>
      </c>
      <c r="L1956" s="62" t="s">
        <v>52</v>
      </c>
      <c r="M1956" s="69"/>
      <c r="N1956" s="65" t="s">
        <v>50</v>
      </c>
      <c r="O1956" s="66" t="s">
        <v>52</v>
      </c>
      <c r="P1956" s="69"/>
      <c r="Q1956" s="55" t="str">
        <f t="shared" si="30"/>
        <v>Non-Lead</v>
      </c>
      <c r="R1956" s="70" t="s">
        <v>51</v>
      </c>
      <c r="S1956" s="70" t="s">
        <v>51</v>
      </c>
      <c r="T1956" s="70"/>
      <c r="U1956" s="71" t="s">
        <v>53</v>
      </c>
      <c r="V1956" s="71" t="s">
        <v>51</v>
      </c>
      <c r="W1956" s="71" t="s">
        <v>51</v>
      </c>
      <c r="X1956" s="71" t="s">
        <v>51</v>
      </c>
      <c r="Y1956" s="72" t="str">
        <f>IF((OR((AND('[1]PWS Information'!$E$10="CWS",U1956="Single Family Residence",Q1956="Lead")),
(AND('[1]PWS Information'!$E$10="CWS",U1956="Multiple Family Residence",'[1]PWS Information'!$E$11="Yes",Q1956="Lead")),
(AND('[1]PWS Information'!$E$10="NTNC",Q1956="Lead")))),"Tier 1",
IF((OR((AND('[1]PWS Information'!$E$10="CWS",U1956="Multiple Family Residence",'[1]PWS Information'!$E$11="No",Q1956="Lead")),
(AND('[1]PWS Information'!$E$10="CWS",U1956="Other",Q1956="Lead")),
(AND('[1]PWS Information'!$E$10="CWS",U1956="Building",Q1956="Lead")))),"Tier 2",
IF((OR((AND('[1]PWS Information'!$E$10="CWS",U1956="Single Family Residence",Q1956="Galvanized Requiring Replacement")),
(AND('[1]PWS Information'!$E$10="CWS",U1956="Single Family Residence",Q1956="Galvanized Requiring Replacement",R1956="Yes")),
(AND('[1]PWS Information'!$E$10="NTNC",Q1956="Galvanized Requiring Replacement")),
(AND('[1]PWS Information'!$E$10="NTNC",U1956="Single Family Residence",R1956="Yes")))),"Tier 3",
IF((OR((AND('[1]PWS Information'!$E$10="CWS",U1956="Single Family Residence",S1956="Yes",Q1956="Non-Lead", J1956="Non-Lead - Copper",L1956="Before 1989")),
(AND('[1]PWS Information'!$E$10="CWS",U1956="Single Family Residence",S1956="Yes",Q1956="Non-Lead", N1956="Non-Lead - Copper",O1956="Before 1989")))),"Tier 4",
IF((OR((AND('[1]PWS Information'!$E$10="NTNC",Q1956="Non-Lead")),
(AND('[1]PWS Information'!$E$10="CWS",Q1956="Non-Lead",S1956="")),
(AND('[1]PWS Information'!$E$10="CWS",Q1956="Non-Lead",S1956="No")),
(AND('[1]PWS Information'!$E$10="CWS",Q1956="Non-Lead",S1956="Don't Know")),
(AND('[1]PWS Information'!$E$10="CWS",Q1956="Non-Lead", J1956="Non-Lead - Copper", S1956="Yes", L1956="Between 1989 and 2014")),
(AND('[1]PWS Information'!$E$10="CWS",Q1956="Non-Lead", J1956="Non-Lead - Copper", S1956="Yes", L1956="After 2014")),
(AND('[1]PWS Information'!$E$10="CWS",Q1956="Non-Lead", J1956="Non-Lead - Copper", S1956="Yes", L1956="Unknown")),
(AND('[1]PWS Information'!$E$10="CWS",Q1956="Non-Lead", N1956="Non-Lead - Copper", S1956="Yes", O1956="Between 1989 and 2014")),
(AND('[1]PWS Information'!$E$10="CWS",Q1956="Non-Lead", N1956="Non-Lead - Copper", S1956="Yes", O1956="After 2014")),
(AND('[1]PWS Information'!$E$10="CWS",Q1956="Non-Lead", N1956="Non-Lead - Copper", S1956="Yes", O1956="Unknown")),
(AND('[1]PWS Information'!$E$10="CWS",Q1956="Unknown")),
(AND('[1]PWS Information'!$E$10="NTNC",Q1956="Unknown")))),"Tier 5",
"")))))</f>
        <v>Tier 5</v>
      </c>
      <c r="Z1956" s="71"/>
      <c r="AA1956" s="71"/>
    </row>
    <row r="1957" spans="1:27" ht="57.6" x14ac:dyDescent="0.3">
      <c r="A1957" s="1"/>
      <c r="B1957" s="70">
        <v>12551918</v>
      </c>
      <c r="C1957" s="60">
        <v>1601</v>
      </c>
      <c r="D1957" s="61" t="s">
        <v>505</v>
      </c>
      <c r="E1957" s="61" t="s">
        <v>49</v>
      </c>
      <c r="F1957" s="61">
        <v>78640</v>
      </c>
      <c r="G1957" s="62" t="s">
        <v>498</v>
      </c>
      <c r="H1957" s="63">
        <v>29.979814000000001</v>
      </c>
      <c r="I1957" s="64">
        <v>-97.841555999999997</v>
      </c>
      <c r="J1957" s="65" t="s">
        <v>50</v>
      </c>
      <c r="K1957" s="66" t="s">
        <v>51</v>
      </c>
      <c r="L1957" s="62" t="s">
        <v>52</v>
      </c>
      <c r="M1957" s="69"/>
      <c r="N1957" s="65" t="s">
        <v>50</v>
      </c>
      <c r="O1957" s="66" t="s">
        <v>52</v>
      </c>
      <c r="P1957" s="69"/>
      <c r="Q1957" s="55" t="str">
        <f t="shared" si="30"/>
        <v>Non-Lead</v>
      </c>
      <c r="R1957" s="70" t="s">
        <v>51</v>
      </c>
      <c r="S1957" s="70" t="s">
        <v>51</v>
      </c>
      <c r="T1957" s="70"/>
      <c r="U1957" s="71" t="s">
        <v>53</v>
      </c>
      <c r="V1957" s="71" t="s">
        <v>51</v>
      </c>
      <c r="W1957" s="71" t="s">
        <v>51</v>
      </c>
      <c r="X1957" s="71" t="s">
        <v>51</v>
      </c>
      <c r="Y1957" s="72" t="str">
        <f>IF((OR((AND('[1]PWS Information'!$E$10="CWS",U1957="Single Family Residence",Q1957="Lead")),
(AND('[1]PWS Information'!$E$10="CWS",U1957="Multiple Family Residence",'[1]PWS Information'!$E$11="Yes",Q1957="Lead")),
(AND('[1]PWS Information'!$E$10="NTNC",Q1957="Lead")))),"Tier 1",
IF((OR((AND('[1]PWS Information'!$E$10="CWS",U1957="Multiple Family Residence",'[1]PWS Information'!$E$11="No",Q1957="Lead")),
(AND('[1]PWS Information'!$E$10="CWS",U1957="Other",Q1957="Lead")),
(AND('[1]PWS Information'!$E$10="CWS",U1957="Building",Q1957="Lead")))),"Tier 2",
IF((OR((AND('[1]PWS Information'!$E$10="CWS",U1957="Single Family Residence",Q1957="Galvanized Requiring Replacement")),
(AND('[1]PWS Information'!$E$10="CWS",U1957="Single Family Residence",Q1957="Galvanized Requiring Replacement",R1957="Yes")),
(AND('[1]PWS Information'!$E$10="NTNC",Q1957="Galvanized Requiring Replacement")),
(AND('[1]PWS Information'!$E$10="NTNC",U1957="Single Family Residence",R1957="Yes")))),"Tier 3",
IF((OR((AND('[1]PWS Information'!$E$10="CWS",U1957="Single Family Residence",S1957="Yes",Q1957="Non-Lead", J1957="Non-Lead - Copper",L1957="Before 1989")),
(AND('[1]PWS Information'!$E$10="CWS",U1957="Single Family Residence",S1957="Yes",Q1957="Non-Lead", N1957="Non-Lead - Copper",O1957="Before 1989")))),"Tier 4",
IF((OR((AND('[1]PWS Information'!$E$10="NTNC",Q1957="Non-Lead")),
(AND('[1]PWS Information'!$E$10="CWS",Q1957="Non-Lead",S1957="")),
(AND('[1]PWS Information'!$E$10="CWS",Q1957="Non-Lead",S1957="No")),
(AND('[1]PWS Information'!$E$10="CWS",Q1957="Non-Lead",S1957="Don't Know")),
(AND('[1]PWS Information'!$E$10="CWS",Q1957="Non-Lead", J1957="Non-Lead - Copper", S1957="Yes", L1957="Between 1989 and 2014")),
(AND('[1]PWS Information'!$E$10="CWS",Q1957="Non-Lead", J1957="Non-Lead - Copper", S1957="Yes", L1957="After 2014")),
(AND('[1]PWS Information'!$E$10="CWS",Q1957="Non-Lead", J1957="Non-Lead - Copper", S1957="Yes", L1957="Unknown")),
(AND('[1]PWS Information'!$E$10="CWS",Q1957="Non-Lead", N1957="Non-Lead - Copper", S1957="Yes", O1957="Between 1989 and 2014")),
(AND('[1]PWS Information'!$E$10="CWS",Q1957="Non-Lead", N1957="Non-Lead - Copper", S1957="Yes", O1957="After 2014")),
(AND('[1]PWS Information'!$E$10="CWS",Q1957="Non-Lead", N1957="Non-Lead - Copper", S1957="Yes", O1957="Unknown")),
(AND('[1]PWS Information'!$E$10="CWS",Q1957="Unknown")),
(AND('[1]PWS Information'!$E$10="NTNC",Q1957="Unknown")))),"Tier 5",
"")))))</f>
        <v>Tier 5</v>
      </c>
      <c r="Z1957" s="71"/>
      <c r="AA1957" s="71"/>
    </row>
    <row r="1958" spans="1:27" ht="57.6" x14ac:dyDescent="0.3">
      <c r="A1958" s="17"/>
      <c r="B1958" s="70">
        <v>10089389</v>
      </c>
      <c r="C1958" s="60">
        <v>1612</v>
      </c>
      <c r="D1958" s="61" t="s">
        <v>505</v>
      </c>
      <c r="E1958" s="61" t="s">
        <v>49</v>
      </c>
      <c r="F1958" s="61">
        <v>78640</v>
      </c>
      <c r="G1958" s="62" t="s">
        <v>498</v>
      </c>
      <c r="H1958" s="63">
        <v>29.980025000000001</v>
      </c>
      <c r="I1958" s="64">
        <v>-97.842055555555504</v>
      </c>
      <c r="J1958" s="65" t="s">
        <v>50</v>
      </c>
      <c r="K1958" s="66" t="s">
        <v>51</v>
      </c>
      <c r="L1958" s="62" t="s">
        <v>52</v>
      </c>
      <c r="M1958" s="69"/>
      <c r="N1958" s="65" t="s">
        <v>50</v>
      </c>
      <c r="O1958" s="66" t="s">
        <v>52</v>
      </c>
      <c r="P1958" s="69"/>
      <c r="Q1958" s="55" t="str">
        <f t="shared" si="30"/>
        <v>Non-Lead</v>
      </c>
      <c r="R1958" s="70" t="s">
        <v>51</v>
      </c>
      <c r="S1958" s="70" t="s">
        <v>51</v>
      </c>
      <c r="T1958" s="70"/>
      <c r="U1958" s="71" t="s">
        <v>53</v>
      </c>
      <c r="V1958" s="71" t="s">
        <v>51</v>
      </c>
      <c r="W1958" s="71" t="s">
        <v>51</v>
      </c>
      <c r="X1958" s="71" t="s">
        <v>51</v>
      </c>
      <c r="Y1958" s="72" t="str">
        <f>IF((OR((AND('[1]PWS Information'!$E$10="CWS",U1958="Single Family Residence",Q1958="Lead")),
(AND('[1]PWS Information'!$E$10="CWS",U1958="Multiple Family Residence",'[1]PWS Information'!$E$11="Yes",Q1958="Lead")),
(AND('[1]PWS Information'!$E$10="NTNC",Q1958="Lead")))),"Tier 1",
IF((OR((AND('[1]PWS Information'!$E$10="CWS",U1958="Multiple Family Residence",'[1]PWS Information'!$E$11="No",Q1958="Lead")),
(AND('[1]PWS Information'!$E$10="CWS",U1958="Other",Q1958="Lead")),
(AND('[1]PWS Information'!$E$10="CWS",U1958="Building",Q1958="Lead")))),"Tier 2",
IF((OR((AND('[1]PWS Information'!$E$10="CWS",U1958="Single Family Residence",Q1958="Galvanized Requiring Replacement")),
(AND('[1]PWS Information'!$E$10="CWS",U1958="Single Family Residence",Q1958="Galvanized Requiring Replacement",R1958="Yes")),
(AND('[1]PWS Information'!$E$10="NTNC",Q1958="Galvanized Requiring Replacement")),
(AND('[1]PWS Information'!$E$10="NTNC",U1958="Single Family Residence",R1958="Yes")))),"Tier 3",
IF((OR((AND('[1]PWS Information'!$E$10="CWS",U1958="Single Family Residence",S1958="Yes",Q1958="Non-Lead", J1958="Non-Lead - Copper",L1958="Before 1989")),
(AND('[1]PWS Information'!$E$10="CWS",U1958="Single Family Residence",S1958="Yes",Q1958="Non-Lead", N1958="Non-Lead - Copper",O1958="Before 1989")))),"Tier 4",
IF((OR((AND('[1]PWS Information'!$E$10="NTNC",Q1958="Non-Lead")),
(AND('[1]PWS Information'!$E$10="CWS",Q1958="Non-Lead",S1958="")),
(AND('[1]PWS Information'!$E$10="CWS",Q1958="Non-Lead",S1958="No")),
(AND('[1]PWS Information'!$E$10="CWS",Q1958="Non-Lead",S1958="Don't Know")),
(AND('[1]PWS Information'!$E$10="CWS",Q1958="Non-Lead", J1958="Non-Lead - Copper", S1958="Yes", L1958="Between 1989 and 2014")),
(AND('[1]PWS Information'!$E$10="CWS",Q1958="Non-Lead", J1958="Non-Lead - Copper", S1958="Yes", L1958="After 2014")),
(AND('[1]PWS Information'!$E$10="CWS",Q1958="Non-Lead", J1958="Non-Lead - Copper", S1958="Yes", L1958="Unknown")),
(AND('[1]PWS Information'!$E$10="CWS",Q1958="Non-Lead", N1958="Non-Lead - Copper", S1958="Yes", O1958="Between 1989 and 2014")),
(AND('[1]PWS Information'!$E$10="CWS",Q1958="Non-Lead", N1958="Non-Lead - Copper", S1958="Yes", O1958="After 2014")),
(AND('[1]PWS Information'!$E$10="CWS",Q1958="Non-Lead", N1958="Non-Lead - Copper", S1958="Yes", O1958="Unknown")),
(AND('[1]PWS Information'!$E$10="CWS",Q1958="Unknown")),
(AND('[1]PWS Information'!$E$10="NTNC",Q1958="Unknown")))),"Tier 5",
"")))))</f>
        <v>Tier 5</v>
      </c>
      <c r="Z1958" s="71"/>
      <c r="AA1958" s="71"/>
    </row>
    <row r="1959" spans="1:27" ht="57.6" x14ac:dyDescent="0.3">
      <c r="A1959" s="1"/>
      <c r="B1959" s="70">
        <v>12861189</v>
      </c>
      <c r="C1959" s="60">
        <v>1613</v>
      </c>
      <c r="D1959" s="61" t="s">
        <v>505</v>
      </c>
      <c r="E1959" s="61" t="s">
        <v>49</v>
      </c>
      <c r="F1959" s="61">
        <v>78640</v>
      </c>
      <c r="G1959" s="62" t="s">
        <v>498</v>
      </c>
      <c r="H1959" s="63">
        <v>29.9797361</v>
      </c>
      <c r="I1959" s="64">
        <v>-97.841716666666599</v>
      </c>
      <c r="J1959" s="65" t="s">
        <v>50</v>
      </c>
      <c r="K1959" s="66" t="s">
        <v>51</v>
      </c>
      <c r="L1959" s="62" t="s">
        <v>52</v>
      </c>
      <c r="M1959" s="69"/>
      <c r="N1959" s="65" t="s">
        <v>50</v>
      </c>
      <c r="O1959" s="66" t="s">
        <v>52</v>
      </c>
      <c r="P1959" s="69"/>
      <c r="Q1959" s="55" t="str">
        <f t="shared" si="30"/>
        <v>Non-Lead</v>
      </c>
      <c r="R1959" s="70" t="s">
        <v>51</v>
      </c>
      <c r="S1959" s="70" t="s">
        <v>51</v>
      </c>
      <c r="T1959" s="70"/>
      <c r="U1959" s="71" t="s">
        <v>53</v>
      </c>
      <c r="V1959" s="71" t="s">
        <v>51</v>
      </c>
      <c r="W1959" s="71" t="s">
        <v>51</v>
      </c>
      <c r="X1959" s="71" t="s">
        <v>51</v>
      </c>
      <c r="Y1959" s="72" t="str">
        <f>IF((OR((AND('[1]PWS Information'!$E$10="CWS",U1959="Single Family Residence",Q1959="Lead")),
(AND('[1]PWS Information'!$E$10="CWS",U1959="Multiple Family Residence",'[1]PWS Information'!$E$11="Yes",Q1959="Lead")),
(AND('[1]PWS Information'!$E$10="NTNC",Q1959="Lead")))),"Tier 1",
IF((OR((AND('[1]PWS Information'!$E$10="CWS",U1959="Multiple Family Residence",'[1]PWS Information'!$E$11="No",Q1959="Lead")),
(AND('[1]PWS Information'!$E$10="CWS",U1959="Other",Q1959="Lead")),
(AND('[1]PWS Information'!$E$10="CWS",U1959="Building",Q1959="Lead")))),"Tier 2",
IF((OR((AND('[1]PWS Information'!$E$10="CWS",U1959="Single Family Residence",Q1959="Galvanized Requiring Replacement")),
(AND('[1]PWS Information'!$E$10="CWS",U1959="Single Family Residence",Q1959="Galvanized Requiring Replacement",R1959="Yes")),
(AND('[1]PWS Information'!$E$10="NTNC",Q1959="Galvanized Requiring Replacement")),
(AND('[1]PWS Information'!$E$10="NTNC",U1959="Single Family Residence",R1959="Yes")))),"Tier 3",
IF((OR((AND('[1]PWS Information'!$E$10="CWS",U1959="Single Family Residence",S1959="Yes",Q1959="Non-Lead", J1959="Non-Lead - Copper",L1959="Before 1989")),
(AND('[1]PWS Information'!$E$10="CWS",U1959="Single Family Residence",S1959="Yes",Q1959="Non-Lead", N1959="Non-Lead - Copper",O1959="Before 1989")))),"Tier 4",
IF((OR((AND('[1]PWS Information'!$E$10="NTNC",Q1959="Non-Lead")),
(AND('[1]PWS Information'!$E$10="CWS",Q1959="Non-Lead",S1959="")),
(AND('[1]PWS Information'!$E$10="CWS",Q1959="Non-Lead",S1959="No")),
(AND('[1]PWS Information'!$E$10="CWS",Q1959="Non-Lead",S1959="Don't Know")),
(AND('[1]PWS Information'!$E$10="CWS",Q1959="Non-Lead", J1959="Non-Lead - Copper", S1959="Yes", L1959="Between 1989 and 2014")),
(AND('[1]PWS Information'!$E$10="CWS",Q1959="Non-Lead", J1959="Non-Lead - Copper", S1959="Yes", L1959="After 2014")),
(AND('[1]PWS Information'!$E$10="CWS",Q1959="Non-Lead", J1959="Non-Lead - Copper", S1959="Yes", L1959="Unknown")),
(AND('[1]PWS Information'!$E$10="CWS",Q1959="Non-Lead", N1959="Non-Lead - Copper", S1959="Yes", O1959="Between 1989 and 2014")),
(AND('[1]PWS Information'!$E$10="CWS",Q1959="Non-Lead", N1959="Non-Lead - Copper", S1959="Yes", O1959="After 2014")),
(AND('[1]PWS Information'!$E$10="CWS",Q1959="Non-Lead", N1959="Non-Lead - Copper", S1959="Yes", O1959="Unknown")),
(AND('[1]PWS Information'!$E$10="CWS",Q1959="Unknown")),
(AND('[1]PWS Information'!$E$10="NTNC",Q1959="Unknown")))),"Tier 5",
"")))))</f>
        <v>Tier 5</v>
      </c>
      <c r="Z1959" s="71"/>
      <c r="AA1959" s="71"/>
    </row>
    <row r="1960" spans="1:27" ht="57.6" x14ac:dyDescent="0.3">
      <c r="A1960" s="1"/>
      <c r="B1960" s="70">
        <v>9304516</v>
      </c>
      <c r="C1960" s="60">
        <v>1624</v>
      </c>
      <c r="D1960" s="61" t="s">
        <v>505</v>
      </c>
      <c r="E1960" s="61" t="s">
        <v>49</v>
      </c>
      <c r="F1960" s="61">
        <v>78640</v>
      </c>
      <c r="G1960" s="62" t="s">
        <v>498</v>
      </c>
      <c r="H1960" s="63">
        <v>29.979900000000001</v>
      </c>
      <c r="I1960" s="64">
        <v>-97.842197222222197</v>
      </c>
      <c r="J1960" s="65" t="s">
        <v>50</v>
      </c>
      <c r="K1960" s="66" t="s">
        <v>51</v>
      </c>
      <c r="L1960" s="62" t="s">
        <v>52</v>
      </c>
      <c r="M1960" s="69"/>
      <c r="N1960" s="65" t="s">
        <v>50</v>
      </c>
      <c r="O1960" s="66" t="s">
        <v>52</v>
      </c>
      <c r="P1960" s="69"/>
      <c r="Q1960" s="55" t="str">
        <f t="shared" si="30"/>
        <v>Non-Lead</v>
      </c>
      <c r="R1960" s="70" t="s">
        <v>51</v>
      </c>
      <c r="S1960" s="70" t="s">
        <v>51</v>
      </c>
      <c r="T1960" s="70"/>
      <c r="U1960" s="71" t="s">
        <v>53</v>
      </c>
      <c r="V1960" s="71" t="s">
        <v>51</v>
      </c>
      <c r="W1960" s="71" t="s">
        <v>51</v>
      </c>
      <c r="X1960" s="71" t="s">
        <v>51</v>
      </c>
      <c r="Y1960" s="72" t="str">
        <f>IF((OR((AND('[1]PWS Information'!$E$10="CWS",U1960="Single Family Residence",Q1960="Lead")),
(AND('[1]PWS Information'!$E$10="CWS",U1960="Multiple Family Residence",'[1]PWS Information'!$E$11="Yes",Q1960="Lead")),
(AND('[1]PWS Information'!$E$10="NTNC",Q1960="Lead")))),"Tier 1",
IF((OR((AND('[1]PWS Information'!$E$10="CWS",U1960="Multiple Family Residence",'[1]PWS Information'!$E$11="No",Q1960="Lead")),
(AND('[1]PWS Information'!$E$10="CWS",U1960="Other",Q1960="Lead")),
(AND('[1]PWS Information'!$E$10="CWS",U1960="Building",Q1960="Lead")))),"Tier 2",
IF((OR((AND('[1]PWS Information'!$E$10="CWS",U1960="Single Family Residence",Q1960="Galvanized Requiring Replacement")),
(AND('[1]PWS Information'!$E$10="CWS",U1960="Single Family Residence",Q1960="Galvanized Requiring Replacement",R1960="Yes")),
(AND('[1]PWS Information'!$E$10="NTNC",Q1960="Galvanized Requiring Replacement")),
(AND('[1]PWS Information'!$E$10="NTNC",U1960="Single Family Residence",R1960="Yes")))),"Tier 3",
IF((OR((AND('[1]PWS Information'!$E$10="CWS",U1960="Single Family Residence",S1960="Yes",Q1960="Non-Lead", J1960="Non-Lead - Copper",L1960="Before 1989")),
(AND('[1]PWS Information'!$E$10="CWS",U1960="Single Family Residence",S1960="Yes",Q1960="Non-Lead", N1960="Non-Lead - Copper",O1960="Before 1989")))),"Tier 4",
IF((OR((AND('[1]PWS Information'!$E$10="NTNC",Q1960="Non-Lead")),
(AND('[1]PWS Information'!$E$10="CWS",Q1960="Non-Lead",S1960="")),
(AND('[1]PWS Information'!$E$10="CWS",Q1960="Non-Lead",S1960="No")),
(AND('[1]PWS Information'!$E$10="CWS",Q1960="Non-Lead",S1960="Don't Know")),
(AND('[1]PWS Information'!$E$10="CWS",Q1960="Non-Lead", J1960="Non-Lead - Copper", S1960="Yes", L1960="Between 1989 and 2014")),
(AND('[1]PWS Information'!$E$10="CWS",Q1960="Non-Lead", J1960="Non-Lead - Copper", S1960="Yes", L1960="After 2014")),
(AND('[1]PWS Information'!$E$10="CWS",Q1960="Non-Lead", J1960="Non-Lead - Copper", S1960="Yes", L1960="Unknown")),
(AND('[1]PWS Information'!$E$10="CWS",Q1960="Non-Lead", N1960="Non-Lead - Copper", S1960="Yes", O1960="Between 1989 and 2014")),
(AND('[1]PWS Information'!$E$10="CWS",Q1960="Non-Lead", N1960="Non-Lead - Copper", S1960="Yes", O1960="After 2014")),
(AND('[1]PWS Information'!$E$10="CWS",Q1960="Non-Lead", N1960="Non-Lead - Copper", S1960="Yes", O1960="Unknown")),
(AND('[1]PWS Information'!$E$10="CWS",Q1960="Unknown")),
(AND('[1]PWS Information'!$E$10="NTNC",Q1960="Unknown")))),"Tier 5",
"")))))</f>
        <v>Tier 5</v>
      </c>
      <c r="Z1960" s="71"/>
      <c r="AA1960" s="71"/>
    </row>
    <row r="1961" spans="1:27" ht="57.6" x14ac:dyDescent="0.3">
      <c r="A1961" s="1"/>
      <c r="B1961" s="70">
        <v>839162</v>
      </c>
      <c r="C1961" s="60">
        <v>1625</v>
      </c>
      <c r="D1961" s="61" t="s">
        <v>505</v>
      </c>
      <c r="E1961" s="61" t="s">
        <v>49</v>
      </c>
      <c r="F1961" s="61">
        <v>78640</v>
      </c>
      <c r="G1961" s="62" t="s">
        <v>498</v>
      </c>
      <c r="H1961" s="63">
        <v>29.979605599999999</v>
      </c>
      <c r="I1961" s="64">
        <v>-97.841830555555504</v>
      </c>
      <c r="J1961" s="65" t="s">
        <v>50</v>
      </c>
      <c r="K1961" s="66" t="s">
        <v>51</v>
      </c>
      <c r="L1961" s="62" t="s">
        <v>52</v>
      </c>
      <c r="M1961" s="69"/>
      <c r="N1961" s="65" t="s">
        <v>50</v>
      </c>
      <c r="O1961" s="66" t="s">
        <v>52</v>
      </c>
      <c r="P1961" s="69"/>
      <c r="Q1961" s="55" t="str">
        <f t="shared" si="30"/>
        <v>Non-Lead</v>
      </c>
      <c r="R1961" s="70" t="s">
        <v>51</v>
      </c>
      <c r="S1961" s="70" t="s">
        <v>51</v>
      </c>
      <c r="T1961" s="70"/>
      <c r="U1961" s="71" t="s">
        <v>53</v>
      </c>
      <c r="V1961" s="71" t="s">
        <v>51</v>
      </c>
      <c r="W1961" s="71" t="s">
        <v>51</v>
      </c>
      <c r="X1961" s="71" t="s">
        <v>51</v>
      </c>
      <c r="Y1961" s="72" t="str">
        <f>IF((OR((AND('[1]PWS Information'!$E$10="CWS",U1961="Single Family Residence",Q1961="Lead")),
(AND('[1]PWS Information'!$E$10="CWS",U1961="Multiple Family Residence",'[1]PWS Information'!$E$11="Yes",Q1961="Lead")),
(AND('[1]PWS Information'!$E$10="NTNC",Q1961="Lead")))),"Tier 1",
IF((OR((AND('[1]PWS Information'!$E$10="CWS",U1961="Multiple Family Residence",'[1]PWS Information'!$E$11="No",Q1961="Lead")),
(AND('[1]PWS Information'!$E$10="CWS",U1961="Other",Q1961="Lead")),
(AND('[1]PWS Information'!$E$10="CWS",U1961="Building",Q1961="Lead")))),"Tier 2",
IF((OR((AND('[1]PWS Information'!$E$10="CWS",U1961="Single Family Residence",Q1961="Galvanized Requiring Replacement")),
(AND('[1]PWS Information'!$E$10="CWS",U1961="Single Family Residence",Q1961="Galvanized Requiring Replacement",R1961="Yes")),
(AND('[1]PWS Information'!$E$10="NTNC",Q1961="Galvanized Requiring Replacement")),
(AND('[1]PWS Information'!$E$10="NTNC",U1961="Single Family Residence",R1961="Yes")))),"Tier 3",
IF((OR((AND('[1]PWS Information'!$E$10="CWS",U1961="Single Family Residence",S1961="Yes",Q1961="Non-Lead", J1961="Non-Lead - Copper",L1961="Before 1989")),
(AND('[1]PWS Information'!$E$10="CWS",U1961="Single Family Residence",S1961="Yes",Q1961="Non-Lead", N1961="Non-Lead - Copper",O1961="Before 1989")))),"Tier 4",
IF((OR((AND('[1]PWS Information'!$E$10="NTNC",Q1961="Non-Lead")),
(AND('[1]PWS Information'!$E$10="CWS",Q1961="Non-Lead",S1961="")),
(AND('[1]PWS Information'!$E$10="CWS",Q1961="Non-Lead",S1961="No")),
(AND('[1]PWS Information'!$E$10="CWS",Q1961="Non-Lead",S1961="Don't Know")),
(AND('[1]PWS Information'!$E$10="CWS",Q1961="Non-Lead", J1961="Non-Lead - Copper", S1961="Yes", L1961="Between 1989 and 2014")),
(AND('[1]PWS Information'!$E$10="CWS",Q1961="Non-Lead", J1961="Non-Lead - Copper", S1961="Yes", L1961="After 2014")),
(AND('[1]PWS Information'!$E$10="CWS",Q1961="Non-Lead", J1961="Non-Lead - Copper", S1961="Yes", L1961="Unknown")),
(AND('[1]PWS Information'!$E$10="CWS",Q1961="Non-Lead", N1961="Non-Lead - Copper", S1961="Yes", O1961="Between 1989 and 2014")),
(AND('[1]PWS Information'!$E$10="CWS",Q1961="Non-Lead", N1961="Non-Lead - Copper", S1961="Yes", O1961="After 2014")),
(AND('[1]PWS Information'!$E$10="CWS",Q1961="Non-Lead", N1961="Non-Lead - Copper", S1961="Yes", O1961="Unknown")),
(AND('[1]PWS Information'!$E$10="CWS",Q1961="Unknown")),
(AND('[1]PWS Information'!$E$10="NTNC",Q1961="Unknown")))),"Tier 5",
"")))))</f>
        <v>Tier 5</v>
      </c>
      <c r="Z1961" s="71"/>
      <c r="AA1961" s="71"/>
    </row>
    <row r="1962" spans="1:27" ht="57.6" x14ac:dyDescent="0.3">
      <c r="A1962" s="17"/>
      <c r="B1962" s="70">
        <v>16228827</v>
      </c>
      <c r="C1962" s="60">
        <v>1636</v>
      </c>
      <c r="D1962" s="61" t="s">
        <v>505</v>
      </c>
      <c r="E1962" s="61" t="s">
        <v>49</v>
      </c>
      <c r="F1962" s="61">
        <v>78640</v>
      </c>
      <c r="G1962" s="62" t="s">
        <v>498</v>
      </c>
      <c r="H1962" s="63">
        <v>29.9797972</v>
      </c>
      <c r="I1962" s="64">
        <v>-97.842383333333302</v>
      </c>
      <c r="J1962" s="65" t="s">
        <v>50</v>
      </c>
      <c r="K1962" s="66" t="s">
        <v>51</v>
      </c>
      <c r="L1962" s="62" t="s">
        <v>52</v>
      </c>
      <c r="M1962" s="69"/>
      <c r="N1962" s="65" t="s">
        <v>50</v>
      </c>
      <c r="O1962" s="66" t="s">
        <v>52</v>
      </c>
      <c r="P1962" s="69"/>
      <c r="Q1962" s="55" t="str">
        <f t="shared" si="30"/>
        <v>Non-Lead</v>
      </c>
      <c r="R1962" s="70" t="s">
        <v>51</v>
      </c>
      <c r="S1962" s="70" t="s">
        <v>51</v>
      </c>
      <c r="T1962" s="70"/>
      <c r="U1962" s="71" t="s">
        <v>53</v>
      </c>
      <c r="V1962" s="71" t="s">
        <v>51</v>
      </c>
      <c r="W1962" s="71" t="s">
        <v>51</v>
      </c>
      <c r="X1962" s="71" t="s">
        <v>51</v>
      </c>
      <c r="Y1962" s="72" t="str">
        <f>IF((OR((AND('[1]PWS Information'!$E$10="CWS",U1962="Single Family Residence",Q1962="Lead")),
(AND('[1]PWS Information'!$E$10="CWS",U1962="Multiple Family Residence",'[1]PWS Information'!$E$11="Yes",Q1962="Lead")),
(AND('[1]PWS Information'!$E$10="NTNC",Q1962="Lead")))),"Tier 1",
IF((OR((AND('[1]PWS Information'!$E$10="CWS",U1962="Multiple Family Residence",'[1]PWS Information'!$E$11="No",Q1962="Lead")),
(AND('[1]PWS Information'!$E$10="CWS",U1962="Other",Q1962="Lead")),
(AND('[1]PWS Information'!$E$10="CWS",U1962="Building",Q1962="Lead")))),"Tier 2",
IF((OR((AND('[1]PWS Information'!$E$10="CWS",U1962="Single Family Residence",Q1962="Galvanized Requiring Replacement")),
(AND('[1]PWS Information'!$E$10="CWS",U1962="Single Family Residence",Q1962="Galvanized Requiring Replacement",R1962="Yes")),
(AND('[1]PWS Information'!$E$10="NTNC",Q1962="Galvanized Requiring Replacement")),
(AND('[1]PWS Information'!$E$10="NTNC",U1962="Single Family Residence",R1962="Yes")))),"Tier 3",
IF((OR((AND('[1]PWS Information'!$E$10="CWS",U1962="Single Family Residence",S1962="Yes",Q1962="Non-Lead", J1962="Non-Lead - Copper",L1962="Before 1989")),
(AND('[1]PWS Information'!$E$10="CWS",U1962="Single Family Residence",S1962="Yes",Q1962="Non-Lead", N1962="Non-Lead - Copper",O1962="Before 1989")))),"Tier 4",
IF((OR((AND('[1]PWS Information'!$E$10="NTNC",Q1962="Non-Lead")),
(AND('[1]PWS Information'!$E$10="CWS",Q1962="Non-Lead",S1962="")),
(AND('[1]PWS Information'!$E$10="CWS",Q1962="Non-Lead",S1962="No")),
(AND('[1]PWS Information'!$E$10="CWS",Q1962="Non-Lead",S1962="Don't Know")),
(AND('[1]PWS Information'!$E$10="CWS",Q1962="Non-Lead", J1962="Non-Lead - Copper", S1962="Yes", L1962="Between 1989 and 2014")),
(AND('[1]PWS Information'!$E$10="CWS",Q1962="Non-Lead", J1962="Non-Lead - Copper", S1962="Yes", L1962="After 2014")),
(AND('[1]PWS Information'!$E$10="CWS",Q1962="Non-Lead", J1962="Non-Lead - Copper", S1962="Yes", L1962="Unknown")),
(AND('[1]PWS Information'!$E$10="CWS",Q1962="Non-Lead", N1962="Non-Lead - Copper", S1962="Yes", O1962="Between 1989 and 2014")),
(AND('[1]PWS Information'!$E$10="CWS",Q1962="Non-Lead", N1962="Non-Lead - Copper", S1962="Yes", O1962="After 2014")),
(AND('[1]PWS Information'!$E$10="CWS",Q1962="Non-Lead", N1962="Non-Lead - Copper", S1962="Yes", O1962="Unknown")),
(AND('[1]PWS Information'!$E$10="CWS",Q1962="Unknown")),
(AND('[1]PWS Information'!$E$10="NTNC",Q1962="Unknown")))),"Tier 5",
"")))))</f>
        <v>Tier 5</v>
      </c>
      <c r="Z1962" s="71"/>
      <c r="AA1962" s="71"/>
    </row>
    <row r="1963" spans="1:27" ht="57.6" x14ac:dyDescent="0.3">
      <c r="A1963" s="1"/>
      <c r="B1963" s="70">
        <v>13143414</v>
      </c>
      <c r="C1963" s="60">
        <v>1637</v>
      </c>
      <c r="D1963" s="61" t="s">
        <v>505</v>
      </c>
      <c r="E1963" s="61" t="s">
        <v>49</v>
      </c>
      <c r="F1963" s="61">
        <v>78640</v>
      </c>
      <c r="G1963" s="62" t="s">
        <v>498</v>
      </c>
      <c r="H1963" s="63">
        <v>29.979455600000001</v>
      </c>
      <c r="I1963" s="64">
        <v>-97.841908333333294</v>
      </c>
      <c r="J1963" s="65" t="s">
        <v>50</v>
      </c>
      <c r="K1963" s="66" t="s">
        <v>51</v>
      </c>
      <c r="L1963" s="62" t="s">
        <v>52</v>
      </c>
      <c r="M1963" s="69"/>
      <c r="N1963" s="65" t="s">
        <v>50</v>
      </c>
      <c r="O1963" s="66" t="s">
        <v>52</v>
      </c>
      <c r="P1963" s="69"/>
      <c r="Q1963" s="55" t="str">
        <f t="shared" si="30"/>
        <v>Non-Lead</v>
      </c>
      <c r="R1963" s="70" t="s">
        <v>51</v>
      </c>
      <c r="S1963" s="70" t="s">
        <v>51</v>
      </c>
      <c r="T1963" s="70"/>
      <c r="U1963" s="71" t="s">
        <v>53</v>
      </c>
      <c r="V1963" s="71" t="s">
        <v>51</v>
      </c>
      <c r="W1963" s="71" t="s">
        <v>51</v>
      </c>
      <c r="X1963" s="71" t="s">
        <v>51</v>
      </c>
      <c r="Y1963" s="72" t="str">
        <f>IF((OR((AND('[1]PWS Information'!$E$10="CWS",U1963="Single Family Residence",Q1963="Lead")),
(AND('[1]PWS Information'!$E$10="CWS",U1963="Multiple Family Residence",'[1]PWS Information'!$E$11="Yes",Q1963="Lead")),
(AND('[1]PWS Information'!$E$10="NTNC",Q1963="Lead")))),"Tier 1",
IF((OR((AND('[1]PWS Information'!$E$10="CWS",U1963="Multiple Family Residence",'[1]PWS Information'!$E$11="No",Q1963="Lead")),
(AND('[1]PWS Information'!$E$10="CWS",U1963="Other",Q1963="Lead")),
(AND('[1]PWS Information'!$E$10="CWS",U1963="Building",Q1963="Lead")))),"Tier 2",
IF((OR((AND('[1]PWS Information'!$E$10="CWS",U1963="Single Family Residence",Q1963="Galvanized Requiring Replacement")),
(AND('[1]PWS Information'!$E$10="CWS",U1963="Single Family Residence",Q1963="Galvanized Requiring Replacement",R1963="Yes")),
(AND('[1]PWS Information'!$E$10="NTNC",Q1963="Galvanized Requiring Replacement")),
(AND('[1]PWS Information'!$E$10="NTNC",U1963="Single Family Residence",R1963="Yes")))),"Tier 3",
IF((OR((AND('[1]PWS Information'!$E$10="CWS",U1963="Single Family Residence",S1963="Yes",Q1963="Non-Lead", J1963="Non-Lead - Copper",L1963="Before 1989")),
(AND('[1]PWS Information'!$E$10="CWS",U1963="Single Family Residence",S1963="Yes",Q1963="Non-Lead", N1963="Non-Lead - Copper",O1963="Before 1989")))),"Tier 4",
IF((OR((AND('[1]PWS Information'!$E$10="NTNC",Q1963="Non-Lead")),
(AND('[1]PWS Information'!$E$10="CWS",Q1963="Non-Lead",S1963="")),
(AND('[1]PWS Information'!$E$10="CWS",Q1963="Non-Lead",S1963="No")),
(AND('[1]PWS Information'!$E$10="CWS",Q1963="Non-Lead",S1963="Don't Know")),
(AND('[1]PWS Information'!$E$10="CWS",Q1963="Non-Lead", J1963="Non-Lead - Copper", S1963="Yes", L1963="Between 1989 and 2014")),
(AND('[1]PWS Information'!$E$10="CWS",Q1963="Non-Lead", J1963="Non-Lead - Copper", S1963="Yes", L1963="After 2014")),
(AND('[1]PWS Information'!$E$10="CWS",Q1963="Non-Lead", J1963="Non-Lead - Copper", S1963="Yes", L1963="Unknown")),
(AND('[1]PWS Information'!$E$10="CWS",Q1963="Non-Lead", N1963="Non-Lead - Copper", S1963="Yes", O1963="Between 1989 and 2014")),
(AND('[1]PWS Information'!$E$10="CWS",Q1963="Non-Lead", N1963="Non-Lead - Copper", S1963="Yes", O1963="After 2014")),
(AND('[1]PWS Information'!$E$10="CWS",Q1963="Non-Lead", N1963="Non-Lead - Copper", S1963="Yes", O1963="Unknown")),
(AND('[1]PWS Information'!$E$10="CWS",Q1963="Unknown")),
(AND('[1]PWS Information'!$E$10="NTNC",Q1963="Unknown")))),"Tier 5",
"")))))</f>
        <v>Tier 5</v>
      </c>
      <c r="Z1963" s="71"/>
      <c r="AA1963" s="71"/>
    </row>
    <row r="1964" spans="1:27" ht="57.6" x14ac:dyDescent="0.3">
      <c r="A1964" s="1"/>
      <c r="B1964" s="70">
        <v>13378971</v>
      </c>
      <c r="C1964" s="60">
        <v>1660</v>
      </c>
      <c r="D1964" s="61" t="s">
        <v>505</v>
      </c>
      <c r="E1964" s="61" t="s">
        <v>49</v>
      </c>
      <c r="F1964" s="61">
        <v>78640</v>
      </c>
      <c r="G1964" s="62" t="s">
        <v>498</v>
      </c>
      <c r="H1964" s="63">
        <v>29.979519400000001</v>
      </c>
      <c r="I1964" s="64">
        <v>-97.842713888888795</v>
      </c>
      <c r="J1964" s="65" t="s">
        <v>50</v>
      </c>
      <c r="K1964" s="66" t="s">
        <v>51</v>
      </c>
      <c r="L1964" s="62" t="s">
        <v>52</v>
      </c>
      <c r="M1964" s="69"/>
      <c r="N1964" s="65" t="s">
        <v>50</v>
      </c>
      <c r="O1964" s="66" t="s">
        <v>52</v>
      </c>
      <c r="P1964" s="69"/>
      <c r="Q1964" s="55" t="str">
        <f t="shared" si="30"/>
        <v>Non-Lead</v>
      </c>
      <c r="R1964" s="70" t="s">
        <v>51</v>
      </c>
      <c r="S1964" s="70" t="s">
        <v>51</v>
      </c>
      <c r="T1964" s="70"/>
      <c r="U1964" s="71" t="s">
        <v>53</v>
      </c>
      <c r="V1964" s="71" t="s">
        <v>51</v>
      </c>
      <c r="W1964" s="71" t="s">
        <v>51</v>
      </c>
      <c r="X1964" s="71" t="s">
        <v>51</v>
      </c>
      <c r="Y1964" s="72" t="str">
        <f>IF((OR((AND('[1]PWS Information'!$E$10="CWS",U1964="Single Family Residence",Q1964="Lead")),
(AND('[1]PWS Information'!$E$10="CWS",U1964="Multiple Family Residence",'[1]PWS Information'!$E$11="Yes",Q1964="Lead")),
(AND('[1]PWS Information'!$E$10="NTNC",Q1964="Lead")))),"Tier 1",
IF((OR((AND('[1]PWS Information'!$E$10="CWS",U1964="Multiple Family Residence",'[1]PWS Information'!$E$11="No",Q1964="Lead")),
(AND('[1]PWS Information'!$E$10="CWS",U1964="Other",Q1964="Lead")),
(AND('[1]PWS Information'!$E$10="CWS",U1964="Building",Q1964="Lead")))),"Tier 2",
IF((OR((AND('[1]PWS Information'!$E$10="CWS",U1964="Single Family Residence",Q1964="Galvanized Requiring Replacement")),
(AND('[1]PWS Information'!$E$10="CWS",U1964="Single Family Residence",Q1964="Galvanized Requiring Replacement",R1964="Yes")),
(AND('[1]PWS Information'!$E$10="NTNC",Q1964="Galvanized Requiring Replacement")),
(AND('[1]PWS Information'!$E$10="NTNC",U1964="Single Family Residence",R1964="Yes")))),"Tier 3",
IF((OR((AND('[1]PWS Information'!$E$10="CWS",U1964="Single Family Residence",S1964="Yes",Q1964="Non-Lead", J1964="Non-Lead - Copper",L1964="Before 1989")),
(AND('[1]PWS Information'!$E$10="CWS",U1964="Single Family Residence",S1964="Yes",Q1964="Non-Lead", N1964="Non-Lead - Copper",O1964="Before 1989")))),"Tier 4",
IF((OR((AND('[1]PWS Information'!$E$10="NTNC",Q1964="Non-Lead")),
(AND('[1]PWS Information'!$E$10="CWS",Q1964="Non-Lead",S1964="")),
(AND('[1]PWS Information'!$E$10="CWS",Q1964="Non-Lead",S1964="No")),
(AND('[1]PWS Information'!$E$10="CWS",Q1964="Non-Lead",S1964="Don't Know")),
(AND('[1]PWS Information'!$E$10="CWS",Q1964="Non-Lead", J1964="Non-Lead - Copper", S1964="Yes", L1964="Between 1989 and 2014")),
(AND('[1]PWS Information'!$E$10="CWS",Q1964="Non-Lead", J1964="Non-Lead - Copper", S1964="Yes", L1964="After 2014")),
(AND('[1]PWS Information'!$E$10="CWS",Q1964="Non-Lead", J1964="Non-Lead - Copper", S1964="Yes", L1964="Unknown")),
(AND('[1]PWS Information'!$E$10="CWS",Q1964="Non-Lead", N1964="Non-Lead - Copper", S1964="Yes", O1964="Between 1989 and 2014")),
(AND('[1]PWS Information'!$E$10="CWS",Q1964="Non-Lead", N1964="Non-Lead - Copper", S1964="Yes", O1964="After 2014")),
(AND('[1]PWS Information'!$E$10="CWS",Q1964="Non-Lead", N1964="Non-Lead - Copper", S1964="Yes", O1964="Unknown")),
(AND('[1]PWS Information'!$E$10="CWS",Q1964="Unknown")),
(AND('[1]PWS Information'!$E$10="NTNC",Q1964="Unknown")))),"Tier 5",
"")))))</f>
        <v>Tier 5</v>
      </c>
      <c r="Z1964" s="71"/>
      <c r="AA1964" s="71"/>
    </row>
    <row r="1965" spans="1:27" ht="57.6" x14ac:dyDescent="0.3">
      <c r="A1965" s="1"/>
      <c r="B1965" s="70">
        <v>12556536</v>
      </c>
      <c r="C1965" s="60">
        <v>1661</v>
      </c>
      <c r="D1965" s="61" t="s">
        <v>505</v>
      </c>
      <c r="E1965" s="61" t="s">
        <v>49</v>
      </c>
      <c r="F1965" s="61">
        <v>78640</v>
      </c>
      <c r="G1965" s="62" t="s">
        <v>498</v>
      </c>
      <c r="H1965" s="63">
        <v>29.9792083</v>
      </c>
      <c r="I1965" s="64">
        <v>-97.842263888888795</v>
      </c>
      <c r="J1965" s="65" t="s">
        <v>50</v>
      </c>
      <c r="K1965" s="66" t="s">
        <v>51</v>
      </c>
      <c r="L1965" s="62" t="s">
        <v>52</v>
      </c>
      <c r="M1965" s="69"/>
      <c r="N1965" s="65" t="s">
        <v>50</v>
      </c>
      <c r="O1965" s="66" t="s">
        <v>52</v>
      </c>
      <c r="P1965" s="69"/>
      <c r="Q1965" s="55" t="str">
        <f t="shared" si="30"/>
        <v>Non-Lead</v>
      </c>
      <c r="R1965" s="70" t="s">
        <v>51</v>
      </c>
      <c r="S1965" s="70" t="s">
        <v>51</v>
      </c>
      <c r="T1965" s="70"/>
      <c r="U1965" s="71" t="s">
        <v>53</v>
      </c>
      <c r="V1965" s="71" t="s">
        <v>51</v>
      </c>
      <c r="W1965" s="71" t="s">
        <v>51</v>
      </c>
      <c r="X1965" s="71" t="s">
        <v>51</v>
      </c>
      <c r="Y1965" s="72" t="str">
        <f>IF((OR((AND('[1]PWS Information'!$E$10="CWS",U1965="Single Family Residence",Q1965="Lead")),
(AND('[1]PWS Information'!$E$10="CWS",U1965="Multiple Family Residence",'[1]PWS Information'!$E$11="Yes",Q1965="Lead")),
(AND('[1]PWS Information'!$E$10="NTNC",Q1965="Lead")))),"Tier 1",
IF((OR((AND('[1]PWS Information'!$E$10="CWS",U1965="Multiple Family Residence",'[1]PWS Information'!$E$11="No",Q1965="Lead")),
(AND('[1]PWS Information'!$E$10="CWS",U1965="Other",Q1965="Lead")),
(AND('[1]PWS Information'!$E$10="CWS",U1965="Building",Q1965="Lead")))),"Tier 2",
IF((OR((AND('[1]PWS Information'!$E$10="CWS",U1965="Single Family Residence",Q1965="Galvanized Requiring Replacement")),
(AND('[1]PWS Information'!$E$10="CWS",U1965="Single Family Residence",Q1965="Galvanized Requiring Replacement",R1965="Yes")),
(AND('[1]PWS Information'!$E$10="NTNC",Q1965="Galvanized Requiring Replacement")),
(AND('[1]PWS Information'!$E$10="NTNC",U1965="Single Family Residence",R1965="Yes")))),"Tier 3",
IF((OR((AND('[1]PWS Information'!$E$10="CWS",U1965="Single Family Residence",S1965="Yes",Q1965="Non-Lead", J1965="Non-Lead - Copper",L1965="Before 1989")),
(AND('[1]PWS Information'!$E$10="CWS",U1965="Single Family Residence",S1965="Yes",Q1965="Non-Lead", N1965="Non-Lead - Copper",O1965="Before 1989")))),"Tier 4",
IF((OR((AND('[1]PWS Information'!$E$10="NTNC",Q1965="Non-Lead")),
(AND('[1]PWS Information'!$E$10="CWS",Q1965="Non-Lead",S1965="")),
(AND('[1]PWS Information'!$E$10="CWS",Q1965="Non-Lead",S1965="No")),
(AND('[1]PWS Information'!$E$10="CWS",Q1965="Non-Lead",S1965="Don't Know")),
(AND('[1]PWS Information'!$E$10="CWS",Q1965="Non-Lead", J1965="Non-Lead - Copper", S1965="Yes", L1965="Between 1989 and 2014")),
(AND('[1]PWS Information'!$E$10="CWS",Q1965="Non-Lead", J1965="Non-Lead - Copper", S1965="Yes", L1965="After 2014")),
(AND('[1]PWS Information'!$E$10="CWS",Q1965="Non-Lead", J1965="Non-Lead - Copper", S1965="Yes", L1965="Unknown")),
(AND('[1]PWS Information'!$E$10="CWS",Q1965="Non-Lead", N1965="Non-Lead - Copper", S1965="Yes", O1965="Between 1989 and 2014")),
(AND('[1]PWS Information'!$E$10="CWS",Q1965="Non-Lead", N1965="Non-Lead - Copper", S1965="Yes", O1965="After 2014")),
(AND('[1]PWS Information'!$E$10="CWS",Q1965="Non-Lead", N1965="Non-Lead - Copper", S1965="Yes", O1965="Unknown")),
(AND('[1]PWS Information'!$E$10="CWS",Q1965="Unknown")),
(AND('[1]PWS Information'!$E$10="NTNC",Q1965="Unknown")))),"Tier 5",
"")))))</f>
        <v>Tier 5</v>
      </c>
      <c r="Z1965" s="71"/>
      <c r="AA1965" s="71"/>
    </row>
    <row r="1966" spans="1:27" ht="57.6" x14ac:dyDescent="0.3">
      <c r="A1966" s="17"/>
      <c r="B1966" s="70">
        <v>13161203</v>
      </c>
      <c r="C1966" s="60">
        <v>1672</v>
      </c>
      <c r="D1966" s="61" t="s">
        <v>505</v>
      </c>
      <c r="E1966" s="61" t="s">
        <v>49</v>
      </c>
      <c r="F1966" s="61">
        <v>78640</v>
      </c>
      <c r="G1966" s="62" t="s">
        <v>498</v>
      </c>
      <c r="H1966" s="63">
        <v>29.97935</v>
      </c>
      <c r="I1966" s="64">
        <v>-97.842797222222202</v>
      </c>
      <c r="J1966" s="65" t="s">
        <v>50</v>
      </c>
      <c r="K1966" s="66" t="s">
        <v>51</v>
      </c>
      <c r="L1966" s="62" t="s">
        <v>52</v>
      </c>
      <c r="M1966" s="69"/>
      <c r="N1966" s="65" t="s">
        <v>50</v>
      </c>
      <c r="O1966" s="66" t="s">
        <v>52</v>
      </c>
      <c r="P1966" s="69"/>
      <c r="Q1966" s="55" t="str">
        <f t="shared" si="30"/>
        <v>Non-Lead</v>
      </c>
      <c r="R1966" s="70" t="s">
        <v>51</v>
      </c>
      <c r="S1966" s="70" t="s">
        <v>51</v>
      </c>
      <c r="T1966" s="70"/>
      <c r="U1966" s="71" t="s">
        <v>53</v>
      </c>
      <c r="V1966" s="71" t="s">
        <v>51</v>
      </c>
      <c r="W1966" s="71" t="s">
        <v>51</v>
      </c>
      <c r="X1966" s="71" t="s">
        <v>51</v>
      </c>
      <c r="Y1966" s="72" t="str">
        <f>IF((OR((AND('[1]PWS Information'!$E$10="CWS",U1966="Single Family Residence",Q1966="Lead")),
(AND('[1]PWS Information'!$E$10="CWS",U1966="Multiple Family Residence",'[1]PWS Information'!$E$11="Yes",Q1966="Lead")),
(AND('[1]PWS Information'!$E$10="NTNC",Q1966="Lead")))),"Tier 1",
IF((OR((AND('[1]PWS Information'!$E$10="CWS",U1966="Multiple Family Residence",'[1]PWS Information'!$E$11="No",Q1966="Lead")),
(AND('[1]PWS Information'!$E$10="CWS",U1966="Other",Q1966="Lead")),
(AND('[1]PWS Information'!$E$10="CWS",U1966="Building",Q1966="Lead")))),"Tier 2",
IF((OR((AND('[1]PWS Information'!$E$10="CWS",U1966="Single Family Residence",Q1966="Galvanized Requiring Replacement")),
(AND('[1]PWS Information'!$E$10="CWS",U1966="Single Family Residence",Q1966="Galvanized Requiring Replacement",R1966="Yes")),
(AND('[1]PWS Information'!$E$10="NTNC",Q1966="Galvanized Requiring Replacement")),
(AND('[1]PWS Information'!$E$10="NTNC",U1966="Single Family Residence",R1966="Yes")))),"Tier 3",
IF((OR((AND('[1]PWS Information'!$E$10="CWS",U1966="Single Family Residence",S1966="Yes",Q1966="Non-Lead", J1966="Non-Lead - Copper",L1966="Before 1989")),
(AND('[1]PWS Information'!$E$10="CWS",U1966="Single Family Residence",S1966="Yes",Q1966="Non-Lead", N1966="Non-Lead - Copper",O1966="Before 1989")))),"Tier 4",
IF((OR((AND('[1]PWS Information'!$E$10="NTNC",Q1966="Non-Lead")),
(AND('[1]PWS Information'!$E$10="CWS",Q1966="Non-Lead",S1966="")),
(AND('[1]PWS Information'!$E$10="CWS",Q1966="Non-Lead",S1966="No")),
(AND('[1]PWS Information'!$E$10="CWS",Q1966="Non-Lead",S1966="Don't Know")),
(AND('[1]PWS Information'!$E$10="CWS",Q1966="Non-Lead", J1966="Non-Lead - Copper", S1966="Yes", L1966="Between 1989 and 2014")),
(AND('[1]PWS Information'!$E$10="CWS",Q1966="Non-Lead", J1966="Non-Lead - Copper", S1966="Yes", L1966="After 2014")),
(AND('[1]PWS Information'!$E$10="CWS",Q1966="Non-Lead", J1966="Non-Lead - Copper", S1966="Yes", L1966="Unknown")),
(AND('[1]PWS Information'!$E$10="CWS",Q1966="Non-Lead", N1966="Non-Lead - Copper", S1966="Yes", O1966="Between 1989 and 2014")),
(AND('[1]PWS Information'!$E$10="CWS",Q1966="Non-Lead", N1966="Non-Lead - Copper", S1966="Yes", O1966="After 2014")),
(AND('[1]PWS Information'!$E$10="CWS",Q1966="Non-Lead", N1966="Non-Lead - Copper", S1966="Yes", O1966="Unknown")),
(AND('[1]PWS Information'!$E$10="CWS",Q1966="Unknown")),
(AND('[1]PWS Information'!$E$10="NTNC",Q1966="Unknown")))),"Tier 5",
"")))))</f>
        <v>Tier 5</v>
      </c>
      <c r="Z1966" s="71"/>
      <c r="AA1966" s="71"/>
    </row>
    <row r="1967" spans="1:27" ht="57.6" x14ac:dyDescent="0.3">
      <c r="A1967" s="1"/>
      <c r="B1967" s="70">
        <v>12719363</v>
      </c>
      <c r="C1967" s="60">
        <v>1673</v>
      </c>
      <c r="D1967" s="61" t="s">
        <v>505</v>
      </c>
      <c r="E1967" s="61" t="s">
        <v>49</v>
      </c>
      <c r="F1967" s="61">
        <v>78640</v>
      </c>
      <c r="G1967" s="62" t="s">
        <v>498</v>
      </c>
      <c r="H1967" s="63">
        <v>29.979052800000002</v>
      </c>
      <c r="I1967" s="64">
        <v>-97.842433333333304</v>
      </c>
      <c r="J1967" s="65" t="s">
        <v>50</v>
      </c>
      <c r="K1967" s="66" t="s">
        <v>51</v>
      </c>
      <c r="L1967" s="62" t="s">
        <v>52</v>
      </c>
      <c r="M1967" s="69"/>
      <c r="N1967" s="65" t="s">
        <v>50</v>
      </c>
      <c r="O1967" s="66" t="s">
        <v>52</v>
      </c>
      <c r="P1967" s="69"/>
      <c r="Q1967" s="55" t="str">
        <f t="shared" si="30"/>
        <v>Non-Lead</v>
      </c>
      <c r="R1967" s="70" t="s">
        <v>51</v>
      </c>
      <c r="S1967" s="70" t="s">
        <v>51</v>
      </c>
      <c r="T1967" s="70"/>
      <c r="U1967" s="71" t="s">
        <v>53</v>
      </c>
      <c r="V1967" s="71" t="s">
        <v>51</v>
      </c>
      <c r="W1967" s="71" t="s">
        <v>51</v>
      </c>
      <c r="X1967" s="71" t="s">
        <v>51</v>
      </c>
      <c r="Y1967" s="72" t="str">
        <f>IF((OR((AND('[1]PWS Information'!$E$10="CWS",U1967="Single Family Residence",Q1967="Lead")),
(AND('[1]PWS Information'!$E$10="CWS",U1967="Multiple Family Residence",'[1]PWS Information'!$E$11="Yes",Q1967="Lead")),
(AND('[1]PWS Information'!$E$10="NTNC",Q1967="Lead")))),"Tier 1",
IF((OR((AND('[1]PWS Information'!$E$10="CWS",U1967="Multiple Family Residence",'[1]PWS Information'!$E$11="No",Q1967="Lead")),
(AND('[1]PWS Information'!$E$10="CWS",U1967="Other",Q1967="Lead")),
(AND('[1]PWS Information'!$E$10="CWS",U1967="Building",Q1967="Lead")))),"Tier 2",
IF((OR((AND('[1]PWS Information'!$E$10="CWS",U1967="Single Family Residence",Q1967="Galvanized Requiring Replacement")),
(AND('[1]PWS Information'!$E$10="CWS",U1967="Single Family Residence",Q1967="Galvanized Requiring Replacement",R1967="Yes")),
(AND('[1]PWS Information'!$E$10="NTNC",Q1967="Galvanized Requiring Replacement")),
(AND('[1]PWS Information'!$E$10="NTNC",U1967="Single Family Residence",R1967="Yes")))),"Tier 3",
IF((OR((AND('[1]PWS Information'!$E$10="CWS",U1967="Single Family Residence",S1967="Yes",Q1967="Non-Lead", J1967="Non-Lead - Copper",L1967="Before 1989")),
(AND('[1]PWS Information'!$E$10="CWS",U1967="Single Family Residence",S1967="Yes",Q1967="Non-Lead", N1967="Non-Lead - Copper",O1967="Before 1989")))),"Tier 4",
IF((OR((AND('[1]PWS Information'!$E$10="NTNC",Q1967="Non-Lead")),
(AND('[1]PWS Information'!$E$10="CWS",Q1967="Non-Lead",S1967="")),
(AND('[1]PWS Information'!$E$10="CWS",Q1967="Non-Lead",S1967="No")),
(AND('[1]PWS Information'!$E$10="CWS",Q1967="Non-Lead",S1967="Don't Know")),
(AND('[1]PWS Information'!$E$10="CWS",Q1967="Non-Lead", J1967="Non-Lead - Copper", S1967="Yes", L1967="Between 1989 and 2014")),
(AND('[1]PWS Information'!$E$10="CWS",Q1967="Non-Lead", J1967="Non-Lead - Copper", S1967="Yes", L1967="After 2014")),
(AND('[1]PWS Information'!$E$10="CWS",Q1967="Non-Lead", J1967="Non-Lead - Copper", S1967="Yes", L1967="Unknown")),
(AND('[1]PWS Information'!$E$10="CWS",Q1967="Non-Lead", N1967="Non-Lead - Copper", S1967="Yes", O1967="Between 1989 and 2014")),
(AND('[1]PWS Information'!$E$10="CWS",Q1967="Non-Lead", N1967="Non-Lead - Copper", S1967="Yes", O1967="After 2014")),
(AND('[1]PWS Information'!$E$10="CWS",Q1967="Non-Lead", N1967="Non-Lead - Copper", S1967="Yes", O1967="Unknown")),
(AND('[1]PWS Information'!$E$10="CWS",Q1967="Unknown")),
(AND('[1]PWS Information'!$E$10="NTNC",Q1967="Unknown")))),"Tier 5",
"")))))</f>
        <v>Tier 5</v>
      </c>
      <c r="Z1967" s="71"/>
      <c r="AA1967" s="71"/>
    </row>
    <row r="1968" spans="1:27" ht="57.6" x14ac:dyDescent="0.3">
      <c r="A1968" s="1"/>
      <c r="B1968" s="70">
        <v>13371943</v>
      </c>
      <c r="C1968" s="60">
        <v>1684</v>
      </c>
      <c r="D1968" s="61" t="s">
        <v>505</v>
      </c>
      <c r="E1968" s="61" t="s">
        <v>49</v>
      </c>
      <c r="F1968" s="61">
        <v>78640</v>
      </c>
      <c r="G1968" s="62" t="s">
        <v>498</v>
      </c>
      <c r="H1968" s="63">
        <v>29.979255599999998</v>
      </c>
      <c r="I1968" s="64">
        <v>-97.842983333333294</v>
      </c>
      <c r="J1968" s="65" t="s">
        <v>50</v>
      </c>
      <c r="K1968" s="66" t="s">
        <v>51</v>
      </c>
      <c r="L1968" s="62" t="s">
        <v>52</v>
      </c>
      <c r="M1968" s="69"/>
      <c r="N1968" s="65" t="s">
        <v>50</v>
      </c>
      <c r="O1968" s="66" t="s">
        <v>52</v>
      </c>
      <c r="P1968" s="69"/>
      <c r="Q1968" s="55" t="str">
        <f t="shared" si="30"/>
        <v>Non-Lead</v>
      </c>
      <c r="R1968" s="70" t="s">
        <v>51</v>
      </c>
      <c r="S1968" s="70" t="s">
        <v>51</v>
      </c>
      <c r="T1968" s="70"/>
      <c r="U1968" s="71" t="s">
        <v>53</v>
      </c>
      <c r="V1968" s="71" t="s">
        <v>51</v>
      </c>
      <c r="W1968" s="71" t="s">
        <v>51</v>
      </c>
      <c r="X1968" s="71" t="s">
        <v>51</v>
      </c>
      <c r="Y1968" s="72" t="str">
        <f>IF((OR((AND('[1]PWS Information'!$E$10="CWS",U1968="Single Family Residence",Q1968="Lead")),
(AND('[1]PWS Information'!$E$10="CWS",U1968="Multiple Family Residence",'[1]PWS Information'!$E$11="Yes",Q1968="Lead")),
(AND('[1]PWS Information'!$E$10="NTNC",Q1968="Lead")))),"Tier 1",
IF((OR((AND('[1]PWS Information'!$E$10="CWS",U1968="Multiple Family Residence",'[1]PWS Information'!$E$11="No",Q1968="Lead")),
(AND('[1]PWS Information'!$E$10="CWS",U1968="Other",Q1968="Lead")),
(AND('[1]PWS Information'!$E$10="CWS",U1968="Building",Q1968="Lead")))),"Tier 2",
IF((OR((AND('[1]PWS Information'!$E$10="CWS",U1968="Single Family Residence",Q1968="Galvanized Requiring Replacement")),
(AND('[1]PWS Information'!$E$10="CWS",U1968="Single Family Residence",Q1968="Galvanized Requiring Replacement",R1968="Yes")),
(AND('[1]PWS Information'!$E$10="NTNC",Q1968="Galvanized Requiring Replacement")),
(AND('[1]PWS Information'!$E$10="NTNC",U1968="Single Family Residence",R1968="Yes")))),"Tier 3",
IF((OR((AND('[1]PWS Information'!$E$10="CWS",U1968="Single Family Residence",S1968="Yes",Q1968="Non-Lead", J1968="Non-Lead - Copper",L1968="Before 1989")),
(AND('[1]PWS Information'!$E$10="CWS",U1968="Single Family Residence",S1968="Yes",Q1968="Non-Lead", N1968="Non-Lead - Copper",O1968="Before 1989")))),"Tier 4",
IF((OR((AND('[1]PWS Information'!$E$10="NTNC",Q1968="Non-Lead")),
(AND('[1]PWS Information'!$E$10="CWS",Q1968="Non-Lead",S1968="")),
(AND('[1]PWS Information'!$E$10="CWS",Q1968="Non-Lead",S1968="No")),
(AND('[1]PWS Information'!$E$10="CWS",Q1968="Non-Lead",S1968="Don't Know")),
(AND('[1]PWS Information'!$E$10="CWS",Q1968="Non-Lead", J1968="Non-Lead - Copper", S1968="Yes", L1968="Between 1989 and 2014")),
(AND('[1]PWS Information'!$E$10="CWS",Q1968="Non-Lead", J1968="Non-Lead - Copper", S1968="Yes", L1968="After 2014")),
(AND('[1]PWS Information'!$E$10="CWS",Q1968="Non-Lead", J1968="Non-Lead - Copper", S1968="Yes", L1968="Unknown")),
(AND('[1]PWS Information'!$E$10="CWS",Q1968="Non-Lead", N1968="Non-Lead - Copper", S1968="Yes", O1968="Between 1989 and 2014")),
(AND('[1]PWS Information'!$E$10="CWS",Q1968="Non-Lead", N1968="Non-Lead - Copper", S1968="Yes", O1968="After 2014")),
(AND('[1]PWS Information'!$E$10="CWS",Q1968="Non-Lead", N1968="Non-Lead - Copper", S1968="Yes", O1968="Unknown")),
(AND('[1]PWS Information'!$E$10="CWS",Q1968="Unknown")),
(AND('[1]PWS Information'!$E$10="NTNC",Q1968="Unknown")))),"Tier 5",
"")))))</f>
        <v>Tier 5</v>
      </c>
      <c r="Z1968" s="71"/>
      <c r="AA1968" s="71"/>
    </row>
    <row r="1969" spans="1:27" ht="57.6" x14ac:dyDescent="0.3">
      <c r="A1969" s="1"/>
      <c r="B1969" s="70">
        <v>16203744</v>
      </c>
      <c r="C1969" s="60">
        <v>1685</v>
      </c>
      <c r="D1969" s="61" t="s">
        <v>505</v>
      </c>
      <c r="E1969" s="61" t="s">
        <v>49</v>
      </c>
      <c r="F1969" s="61">
        <v>78640</v>
      </c>
      <c r="G1969" s="62" t="s">
        <v>498</v>
      </c>
      <c r="H1969" s="63">
        <v>29.978950000000001</v>
      </c>
      <c r="I1969" s="64">
        <v>-97.842594444444401</v>
      </c>
      <c r="J1969" s="65" t="s">
        <v>50</v>
      </c>
      <c r="K1969" s="66" t="s">
        <v>51</v>
      </c>
      <c r="L1969" s="62" t="s">
        <v>52</v>
      </c>
      <c r="M1969" s="69"/>
      <c r="N1969" s="65" t="s">
        <v>50</v>
      </c>
      <c r="O1969" s="66" t="s">
        <v>52</v>
      </c>
      <c r="P1969" s="69"/>
      <c r="Q1969" s="55" t="str">
        <f t="shared" si="30"/>
        <v>Non-Lead</v>
      </c>
      <c r="R1969" s="70" t="s">
        <v>51</v>
      </c>
      <c r="S1969" s="70" t="s">
        <v>51</v>
      </c>
      <c r="T1969" s="70"/>
      <c r="U1969" s="71" t="s">
        <v>53</v>
      </c>
      <c r="V1969" s="71" t="s">
        <v>51</v>
      </c>
      <c r="W1969" s="71" t="s">
        <v>51</v>
      </c>
      <c r="X1969" s="71" t="s">
        <v>51</v>
      </c>
      <c r="Y1969" s="72" t="str">
        <f>IF((OR((AND('[1]PWS Information'!$E$10="CWS",U1969="Single Family Residence",Q1969="Lead")),
(AND('[1]PWS Information'!$E$10="CWS",U1969="Multiple Family Residence",'[1]PWS Information'!$E$11="Yes",Q1969="Lead")),
(AND('[1]PWS Information'!$E$10="NTNC",Q1969="Lead")))),"Tier 1",
IF((OR((AND('[1]PWS Information'!$E$10="CWS",U1969="Multiple Family Residence",'[1]PWS Information'!$E$11="No",Q1969="Lead")),
(AND('[1]PWS Information'!$E$10="CWS",U1969="Other",Q1969="Lead")),
(AND('[1]PWS Information'!$E$10="CWS",U1969="Building",Q1969="Lead")))),"Tier 2",
IF((OR((AND('[1]PWS Information'!$E$10="CWS",U1969="Single Family Residence",Q1969="Galvanized Requiring Replacement")),
(AND('[1]PWS Information'!$E$10="CWS",U1969="Single Family Residence",Q1969="Galvanized Requiring Replacement",R1969="Yes")),
(AND('[1]PWS Information'!$E$10="NTNC",Q1969="Galvanized Requiring Replacement")),
(AND('[1]PWS Information'!$E$10="NTNC",U1969="Single Family Residence",R1969="Yes")))),"Tier 3",
IF((OR((AND('[1]PWS Information'!$E$10="CWS",U1969="Single Family Residence",S1969="Yes",Q1969="Non-Lead", J1969="Non-Lead - Copper",L1969="Before 1989")),
(AND('[1]PWS Information'!$E$10="CWS",U1969="Single Family Residence",S1969="Yes",Q1969="Non-Lead", N1969="Non-Lead - Copper",O1969="Before 1989")))),"Tier 4",
IF((OR((AND('[1]PWS Information'!$E$10="NTNC",Q1969="Non-Lead")),
(AND('[1]PWS Information'!$E$10="CWS",Q1969="Non-Lead",S1969="")),
(AND('[1]PWS Information'!$E$10="CWS",Q1969="Non-Lead",S1969="No")),
(AND('[1]PWS Information'!$E$10="CWS",Q1969="Non-Lead",S1969="Don't Know")),
(AND('[1]PWS Information'!$E$10="CWS",Q1969="Non-Lead", J1969="Non-Lead - Copper", S1969="Yes", L1969="Between 1989 and 2014")),
(AND('[1]PWS Information'!$E$10="CWS",Q1969="Non-Lead", J1969="Non-Lead - Copper", S1969="Yes", L1969="After 2014")),
(AND('[1]PWS Information'!$E$10="CWS",Q1969="Non-Lead", J1969="Non-Lead - Copper", S1969="Yes", L1969="Unknown")),
(AND('[1]PWS Information'!$E$10="CWS",Q1969="Non-Lead", N1969="Non-Lead - Copper", S1969="Yes", O1969="Between 1989 and 2014")),
(AND('[1]PWS Information'!$E$10="CWS",Q1969="Non-Lead", N1969="Non-Lead - Copper", S1969="Yes", O1969="After 2014")),
(AND('[1]PWS Information'!$E$10="CWS",Q1969="Non-Lead", N1969="Non-Lead - Copper", S1969="Yes", O1969="Unknown")),
(AND('[1]PWS Information'!$E$10="CWS",Q1969="Unknown")),
(AND('[1]PWS Information'!$E$10="NTNC",Q1969="Unknown")))),"Tier 5",
"")))))</f>
        <v>Tier 5</v>
      </c>
      <c r="Z1969" s="71"/>
      <c r="AA1969" s="71"/>
    </row>
    <row r="1970" spans="1:27" ht="57.6" x14ac:dyDescent="0.3">
      <c r="A1970" s="17"/>
      <c r="B1970" s="70">
        <v>9310318</v>
      </c>
      <c r="C1970" s="60">
        <v>1696</v>
      </c>
      <c r="D1970" s="61" t="s">
        <v>505</v>
      </c>
      <c r="E1970" s="61" t="s">
        <v>49</v>
      </c>
      <c r="F1970" s="61">
        <v>78640</v>
      </c>
      <c r="G1970" s="62" t="s">
        <v>498</v>
      </c>
      <c r="H1970" s="63">
        <v>29.979130600000001</v>
      </c>
      <c r="I1970" s="64">
        <v>-97.843063888888807</v>
      </c>
      <c r="J1970" s="65" t="s">
        <v>50</v>
      </c>
      <c r="K1970" s="66" t="s">
        <v>51</v>
      </c>
      <c r="L1970" s="62" t="s">
        <v>52</v>
      </c>
      <c r="M1970" s="69"/>
      <c r="N1970" s="65" t="s">
        <v>50</v>
      </c>
      <c r="O1970" s="66" t="s">
        <v>52</v>
      </c>
      <c r="P1970" s="69"/>
      <c r="Q1970" s="55" t="str">
        <f t="shared" si="30"/>
        <v>Non-Lead</v>
      </c>
      <c r="R1970" s="70" t="s">
        <v>51</v>
      </c>
      <c r="S1970" s="70" t="s">
        <v>51</v>
      </c>
      <c r="T1970" s="70"/>
      <c r="U1970" s="71" t="s">
        <v>53</v>
      </c>
      <c r="V1970" s="71" t="s">
        <v>51</v>
      </c>
      <c r="W1970" s="71" t="s">
        <v>51</v>
      </c>
      <c r="X1970" s="71" t="s">
        <v>51</v>
      </c>
      <c r="Y1970" s="72" t="str">
        <f>IF((OR((AND('[1]PWS Information'!$E$10="CWS",U1970="Single Family Residence",Q1970="Lead")),
(AND('[1]PWS Information'!$E$10="CWS",U1970="Multiple Family Residence",'[1]PWS Information'!$E$11="Yes",Q1970="Lead")),
(AND('[1]PWS Information'!$E$10="NTNC",Q1970="Lead")))),"Tier 1",
IF((OR((AND('[1]PWS Information'!$E$10="CWS",U1970="Multiple Family Residence",'[1]PWS Information'!$E$11="No",Q1970="Lead")),
(AND('[1]PWS Information'!$E$10="CWS",U1970="Other",Q1970="Lead")),
(AND('[1]PWS Information'!$E$10="CWS",U1970="Building",Q1970="Lead")))),"Tier 2",
IF((OR((AND('[1]PWS Information'!$E$10="CWS",U1970="Single Family Residence",Q1970="Galvanized Requiring Replacement")),
(AND('[1]PWS Information'!$E$10="CWS",U1970="Single Family Residence",Q1970="Galvanized Requiring Replacement",R1970="Yes")),
(AND('[1]PWS Information'!$E$10="NTNC",Q1970="Galvanized Requiring Replacement")),
(AND('[1]PWS Information'!$E$10="NTNC",U1970="Single Family Residence",R1970="Yes")))),"Tier 3",
IF((OR((AND('[1]PWS Information'!$E$10="CWS",U1970="Single Family Residence",S1970="Yes",Q1970="Non-Lead", J1970="Non-Lead - Copper",L1970="Before 1989")),
(AND('[1]PWS Information'!$E$10="CWS",U1970="Single Family Residence",S1970="Yes",Q1970="Non-Lead", N1970="Non-Lead - Copper",O1970="Before 1989")))),"Tier 4",
IF((OR((AND('[1]PWS Information'!$E$10="NTNC",Q1970="Non-Lead")),
(AND('[1]PWS Information'!$E$10="CWS",Q1970="Non-Lead",S1970="")),
(AND('[1]PWS Information'!$E$10="CWS",Q1970="Non-Lead",S1970="No")),
(AND('[1]PWS Information'!$E$10="CWS",Q1970="Non-Lead",S1970="Don't Know")),
(AND('[1]PWS Information'!$E$10="CWS",Q1970="Non-Lead", J1970="Non-Lead - Copper", S1970="Yes", L1970="Between 1989 and 2014")),
(AND('[1]PWS Information'!$E$10="CWS",Q1970="Non-Lead", J1970="Non-Lead - Copper", S1970="Yes", L1970="After 2014")),
(AND('[1]PWS Information'!$E$10="CWS",Q1970="Non-Lead", J1970="Non-Lead - Copper", S1970="Yes", L1970="Unknown")),
(AND('[1]PWS Information'!$E$10="CWS",Q1970="Non-Lead", N1970="Non-Lead - Copper", S1970="Yes", O1970="Between 1989 and 2014")),
(AND('[1]PWS Information'!$E$10="CWS",Q1970="Non-Lead", N1970="Non-Lead - Copper", S1970="Yes", O1970="After 2014")),
(AND('[1]PWS Information'!$E$10="CWS",Q1970="Non-Lead", N1970="Non-Lead - Copper", S1970="Yes", O1970="Unknown")),
(AND('[1]PWS Information'!$E$10="CWS",Q1970="Unknown")),
(AND('[1]PWS Information'!$E$10="NTNC",Q1970="Unknown")))),"Tier 5",
"")))))</f>
        <v>Tier 5</v>
      </c>
      <c r="Z1970" s="71"/>
      <c r="AA1970" s="71"/>
    </row>
    <row r="1971" spans="1:27" ht="57.6" x14ac:dyDescent="0.3">
      <c r="A1971" s="1"/>
      <c r="B1971" s="70">
        <v>12533508</v>
      </c>
      <c r="C1971" s="60">
        <v>1697</v>
      </c>
      <c r="D1971" s="61" t="s">
        <v>505</v>
      </c>
      <c r="E1971" s="61" t="s">
        <v>49</v>
      </c>
      <c r="F1971" s="61">
        <v>78640</v>
      </c>
      <c r="G1971" s="62" t="s">
        <v>498</v>
      </c>
      <c r="H1971" s="63">
        <v>29.978827800000001</v>
      </c>
      <c r="I1971" s="64">
        <v>-97.842708333333306</v>
      </c>
      <c r="J1971" s="65" t="s">
        <v>50</v>
      </c>
      <c r="K1971" s="66" t="s">
        <v>51</v>
      </c>
      <c r="L1971" s="62" t="s">
        <v>52</v>
      </c>
      <c r="M1971" s="69"/>
      <c r="N1971" s="65" t="s">
        <v>50</v>
      </c>
      <c r="O1971" s="66" t="s">
        <v>52</v>
      </c>
      <c r="P1971" s="69"/>
      <c r="Q1971" s="55" t="str">
        <f t="shared" si="30"/>
        <v>Non-Lead</v>
      </c>
      <c r="R1971" s="70" t="s">
        <v>51</v>
      </c>
      <c r="S1971" s="70" t="s">
        <v>51</v>
      </c>
      <c r="T1971" s="70"/>
      <c r="U1971" s="71" t="s">
        <v>53</v>
      </c>
      <c r="V1971" s="71" t="s">
        <v>51</v>
      </c>
      <c r="W1971" s="71" t="s">
        <v>51</v>
      </c>
      <c r="X1971" s="71" t="s">
        <v>51</v>
      </c>
      <c r="Y1971" s="72" t="str">
        <f>IF((OR((AND('[1]PWS Information'!$E$10="CWS",U1971="Single Family Residence",Q1971="Lead")),
(AND('[1]PWS Information'!$E$10="CWS",U1971="Multiple Family Residence",'[1]PWS Information'!$E$11="Yes",Q1971="Lead")),
(AND('[1]PWS Information'!$E$10="NTNC",Q1971="Lead")))),"Tier 1",
IF((OR((AND('[1]PWS Information'!$E$10="CWS",U1971="Multiple Family Residence",'[1]PWS Information'!$E$11="No",Q1971="Lead")),
(AND('[1]PWS Information'!$E$10="CWS",U1971="Other",Q1971="Lead")),
(AND('[1]PWS Information'!$E$10="CWS",U1971="Building",Q1971="Lead")))),"Tier 2",
IF((OR((AND('[1]PWS Information'!$E$10="CWS",U1971="Single Family Residence",Q1971="Galvanized Requiring Replacement")),
(AND('[1]PWS Information'!$E$10="CWS",U1971="Single Family Residence",Q1971="Galvanized Requiring Replacement",R1971="Yes")),
(AND('[1]PWS Information'!$E$10="NTNC",Q1971="Galvanized Requiring Replacement")),
(AND('[1]PWS Information'!$E$10="NTNC",U1971="Single Family Residence",R1971="Yes")))),"Tier 3",
IF((OR((AND('[1]PWS Information'!$E$10="CWS",U1971="Single Family Residence",S1971="Yes",Q1971="Non-Lead", J1971="Non-Lead - Copper",L1971="Before 1989")),
(AND('[1]PWS Information'!$E$10="CWS",U1971="Single Family Residence",S1971="Yes",Q1971="Non-Lead", N1971="Non-Lead - Copper",O1971="Before 1989")))),"Tier 4",
IF((OR((AND('[1]PWS Information'!$E$10="NTNC",Q1971="Non-Lead")),
(AND('[1]PWS Information'!$E$10="CWS",Q1971="Non-Lead",S1971="")),
(AND('[1]PWS Information'!$E$10="CWS",Q1971="Non-Lead",S1971="No")),
(AND('[1]PWS Information'!$E$10="CWS",Q1971="Non-Lead",S1971="Don't Know")),
(AND('[1]PWS Information'!$E$10="CWS",Q1971="Non-Lead", J1971="Non-Lead - Copper", S1971="Yes", L1971="Between 1989 and 2014")),
(AND('[1]PWS Information'!$E$10="CWS",Q1971="Non-Lead", J1971="Non-Lead - Copper", S1971="Yes", L1971="After 2014")),
(AND('[1]PWS Information'!$E$10="CWS",Q1971="Non-Lead", J1971="Non-Lead - Copper", S1971="Yes", L1971="Unknown")),
(AND('[1]PWS Information'!$E$10="CWS",Q1971="Non-Lead", N1971="Non-Lead - Copper", S1971="Yes", O1971="Between 1989 and 2014")),
(AND('[1]PWS Information'!$E$10="CWS",Q1971="Non-Lead", N1971="Non-Lead - Copper", S1971="Yes", O1971="After 2014")),
(AND('[1]PWS Information'!$E$10="CWS",Q1971="Non-Lead", N1971="Non-Lead - Copper", S1971="Yes", O1971="Unknown")),
(AND('[1]PWS Information'!$E$10="CWS",Q1971="Unknown")),
(AND('[1]PWS Information'!$E$10="NTNC",Q1971="Unknown")))),"Tier 5",
"")))))</f>
        <v>Tier 5</v>
      </c>
      <c r="Z1971" s="71"/>
      <c r="AA1971" s="71"/>
    </row>
    <row r="1972" spans="1:27" ht="57.6" x14ac:dyDescent="0.3">
      <c r="A1972" s="1"/>
      <c r="B1972" s="70">
        <v>724828</v>
      </c>
      <c r="C1972" s="60">
        <v>1708</v>
      </c>
      <c r="D1972" s="61" t="s">
        <v>505</v>
      </c>
      <c r="E1972" s="61" t="s">
        <v>49</v>
      </c>
      <c r="F1972" s="61">
        <v>78640</v>
      </c>
      <c r="G1972" s="62" t="s">
        <v>498</v>
      </c>
      <c r="H1972" s="63">
        <v>29.979027800000001</v>
      </c>
      <c r="I1972" s="64">
        <v>-97.843211111111103</v>
      </c>
      <c r="J1972" s="65" t="s">
        <v>50</v>
      </c>
      <c r="K1972" s="66" t="s">
        <v>51</v>
      </c>
      <c r="L1972" s="62" t="s">
        <v>52</v>
      </c>
      <c r="M1972" s="69"/>
      <c r="N1972" s="65" t="s">
        <v>50</v>
      </c>
      <c r="O1972" s="66" t="s">
        <v>52</v>
      </c>
      <c r="P1972" s="69"/>
      <c r="Q1972" s="55" t="str">
        <f t="shared" si="30"/>
        <v>Non-Lead</v>
      </c>
      <c r="R1972" s="70" t="s">
        <v>51</v>
      </c>
      <c r="S1972" s="70" t="s">
        <v>51</v>
      </c>
      <c r="T1972" s="70"/>
      <c r="U1972" s="71" t="s">
        <v>53</v>
      </c>
      <c r="V1972" s="71" t="s">
        <v>51</v>
      </c>
      <c r="W1972" s="71" t="s">
        <v>51</v>
      </c>
      <c r="X1972" s="71" t="s">
        <v>51</v>
      </c>
      <c r="Y1972" s="72" t="str">
        <f>IF((OR((AND('[1]PWS Information'!$E$10="CWS",U1972="Single Family Residence",Q1972="Lead")),
(AND('[1]PWS Information'!$E$10="CWS",U1972="Multiple Family Residence",'[1]PWS Information'!$E$11="Yes",Q1972="Lead")),
(AND('[1]PWS Information'!$E$10="NTNC",Q1972="Lead")))),"Tier 1",
IF((OR((AND('[1]PWS Information'!$E$10="CWS",U1972="Multiple Family Residence",'[1]PWS Information'!$E$11="No",Q1972="Lead")),
(AND('[1]PWS Information'!$E$10="CWS",U1972="Other",Q1972="Lead")),
(AND('[1]PWS Information'!$E$10="CWS",U1972="Building",Q1972="Lead")))),"Tier 2",
IF((OR((AND('[1]PWS Information'!$E$10="CWS",U1972="Single Family Residence",Q1972="Galvanized Requiring Replacement")),
(AND('[1]PWS Information'!$E$10="CWS",U1972="Single Family Residence",Q1972="Galvanized Requiring Replacement",R1972="Yes")),
(AND('[1]PWS Information'!$E$10="NTNC",Q1972="Galvanized Requiring Replacement")),
(AND('[1]PWS Information'!$E$10="NTNC",U1972="Single Family Residence",R1972="Yes")))),"Tier 3",
IF((OR((AND('[1]PWS Information'!$E$10="CWS",U1972="Single Family Residence",S1972="Yes",Q1972="Non-Lead", J1972="Non-Lead - Copper",L1972="Before 1989")),
(AND('[1]PWS Information'!$E$10="CWS",U1972="Single Family Residence",S1972="Yes",Q1972="Non-Lead", N1972="Non-Lead - Copper",O1972="Before 1989")))),"Tier 4",
IF((OR((AND('[1]PWS Information'!$E$10="NTNC",Q1972="Non-Lead")),
(AND('[1]PWS Information'!$E$10="CWS",Q1972="Non-Lead",S1972="")),
(AND('[1]PWS Information'!$E$10="CWS",Q1972="Non-Lead",S1972="No")),
(AND('[1]PWS Information'!$E$10="CWS",Q1972="Non-Lead",S1972="Don't Know")),
(AND('[1]PWS Information'!$E$10="CWS",Q1972="Non-Lead", J1972="Non-Lead - Copper", S1972="Yes", L1972="Between 1989 and 2014")),
(AND('[1]PWS Information'!$E$10="CWS",Q1972="Non-Lead", J1972="Non-Lead - Copper", S1972="Yes", L1972="After 2014")),
(AND('[1]PWS Information'!$E$10="CWS",Q1972="Non-Lead", J1972="Non-Lead - Copper", S1972="Yes", L1972="Unknown")),
(AND('[1]PWS Information'!$E$10="CWS",Q1972="Non-Lead", N1972="Non-Lead - Copper", S1972="Yes", O1972="Between 1989 and 2014")),
(AND('[1]PWS Information'!$E$10="CWS",Q1972="Non-Lead", N1972="Non-Lead - Copper", S1972="Yes", O1972="After 2014")),
(AND('[1]PWS Information'!$E$10="CWS",Q1972="Non-Lead", N1972="Non-Lead - Copper", S1972="Yes", O1972="Unknown")),
(AND('[1]PWS Information'!$E$10="CWS",Q1972="Unknown")),
(AND('[1]PWS Information'!$E$10="NTNC",Q1972="Unknown")))),"Tier 5",
"")))))</f>
        <v>Tier 5</v>
      </c>
      <c r="Z1972" s="71"/>
      <c r="AA1972" s="71"/>
    </row>
    <row r="1973" spans="1:27" ht="57.6" x14ac:dyDescent="0.3">
      <c r="A1973" s="1"/>
      <c r="B1973" s="70">
        <v>12243779</v>
      </c>
      <c r="C1973" s="60">
        <v>1709</v>
      </c>
      <c r="D1973" s="61" t="s">
        <v>505</v>
      </c>
      <c r="E1973" s="61" t="s">
        <v>49</v>
      </c>
      <c r="F1973" s="61">
        <v>78640</v>
      </c>
      <c r="G1973" s="62" t="s">
        <v>498</v>
      </c>
      <c r="H1973" s="63">
        <v>29.978686100000001</v>
      </c>
      <c r="I1973" s="64">
        <v>-97.842833333333303</v>
      </c>
      <c r="J1973" s="65" t="s">
        <v>50</v>
      </c>
      <c r="K1973" s="66" t="s">
        <v>51</v>
      </c>
      <c r="L1973" s="62" t="s">
        <v>52</v>
      </c>
      <c r="M1973" s="69"/>
      <c r="N1973" s="65" t="s">
        <v>50</v>
      </c>
      <c r="O1973" s="66" t="s">
        <v>52</v>
      </c>
      <c r="P1973" s="69"/>
      <c r="Q1973" s="55" t="str">
        <f t="shared" si="30"/>
        <v>Non-Lead</v>
      </c>
      <c r="R1973" s="70" t="s">
        <v>51</v>
      </c>
      <c r="S1973" s="70" t="s">
        <v>51</v>
      </c>
      <c r="T1973" s="70"/>
      <c r="U1973" s="71" t="s">
        <v>53</v>
      </c>
      <c r="V1973" s="71" t="s">
        <v>51</v>
      </c>
      <c r="W1973" s="71" t="s">
        <v>51</v>
      </c>
      <c r="X1973" s="71" t="s">
        <v>51</v>
      </c>
      <c r="Y1973" s="72" t="str">
        <f>IF((OR((AND('[1]PWS Information'!$E$10="CWS",U1973="Single Family Residence",Q1973="Lead")),
(AND('[1]PWS Information'!$E$10="CWS",U1973="Multiple Family Residence",'[1]PWS Information'!$E$11="Yes",Q1973="Lead")),
(AND('[1]PWS Information'!$E$10="NTNC",Q1973="Lead")))),"Tier 1",
IF((OR((AND('[1]PWS Information'!$E$10="CWS",U1973="Multiple Family Residence",'[1]PWS Information'!$E$11="No",Q1973="Lead")),
(AND('[1]PWS Information'!$E$10="CWS",U1973="Other",Q1973="Lead")),
(AND('[1]PWS Information'!$E$10="CWS",U1973="Building",Q1973="Lead")))),"Tier 2",
IF((OR((AND('[1]PWS Information'!$E$10="CWS",U1973="Single Family Residence",Q1973="Galvanized Requiring Replacement")),
(AND('[1]PWS Information'!$E$10="CWS",U1973="Single Family Residence",Q1973="Galvanized Requiring Replacement",R1973="Yes")),
(AND('[1]PWS Information'!$E$10="NTNC",Q1973="Galvanized Requiring Replacement")),
(AND('[1]PWS Information'!$E$10="NTNC",U1973="Single Family Residence",R1973="Yes")))),"Tier 3",
IF((OR((AND('[1]PWS Information'!$E$10="CWS",U1973="Single Family Residence",S1973="Yes",Q1973="Non-Lead", J1973="Non-Lead - Copper",L1973="Before 1989")),
(AND('[1]PWS Information'!$E$10="CWS",U1973="Single Family Residence",S1973="Yes",Q1973="Non-Lead", N1973="Non-Lead - Copper",O1973="Before 1989")))),"Tier 4",
IF((OR((AND('[1]PWS Information'!$E$10="NTNC",Q1973="Non-Lead")),
(AND('[1]PWS Information'!$E$10="CWS",Q1973="Non-Lead",S1973="")),
(AND('[1]PWS Information'!$E$10="CWS",Q1973="Non-Lead",S1973="No")),
(AND('[1]PWS Information'!$E$10="CWS",Q1973="Non-Lead",S1973="Don't Know")),
(AND('[1]PWS Information'!$E$10="CWS",Q1973="Non-Lead", J1973="Non-Lead - Copper", S1973="Yes", L1973="Between 1989 and 2014")),
(AND('[1]PWS Information'!$E$10="CWS",Q1973="Non-Lead", J1973="Non-Lead - Copper", S1973="Yes", L1973="After 2014")),
(AND('[1]PWS Information'!$E$10="CWS",Q1973="Non-Lead", J1973="Non-Lead - Copper", S1973="Yes", L1973="Unknown")),
(AND('[1]PWS Information'!$E$10="CWS",Q1973="Non-Lead", N1973="Non-Lead - Copper", S1973="Yes", O1973="Between 1989 and 2014")),
(AND('[1]PWS Information'!$E$10="CWS",Q1973="Non-Lead", N1973="Non-Lead - Copper", S1973="Yes", O1973="After 2014")),
(AND('[1]PWS Information'!$E$10="CWS",Q1973="Non-Lead", N1973="Non-Lead - Copper", S1973="Yes", O1973="Unknown")),
(AND('[1]PWS Information'!$E$10="CWS",Q1973="Unknown")),
(AND('[1]PWS Information'!$E$10="NTNC",Q1973="Unknown")))),"Tier 5",
"")))))</f>
        <v>Tier 5</v>
      </c>
      <c r="Z1973" s="71"/>
      <c r="AA1973" s="71"/>
    </row>
    <row r="1974" spans="1:27" ht="57.6" x14ac:dyDescent="0.3">
      <c r="A1974" s="17"/>
      <c r="B1974" s="70">
        <v>12537568</v>
      </c>
      <c r="C1974" s="60">
        <v>1720</v>
      </c>
      <c r="D1974" s="61" t="s">
        <v>505</v>
      </c>
      <c r="E1974" s="61" t="s">
        <v>49</v>
      </c>
      <c r="F1974" s="61">
        <v>78640</v>
      </c>
      <c r="G1974" s="62" t="s">
        <v>498</v>
      </c>
      <c r="H1974" s="63">
        <v>29.978872200000001</v>
      </c>
      <c r="I1974" s="64">
        <v>-97.843341666666603</v>
      </c>
      <c r="J1974" s="65" t="s">
        <v>50</v>
      </c>
      <c r="K1974" s="66" t="s">
        <v>51</v>
      </c>
      <c r="L1974" s="62" t="s">
        <v>52</v>
      </c>
      <c r="M1974" s="69"/>
      <c r="N1974" s="65" t="s">
        <v>50</v>
      </c>
      <c r="O1974" s="66" t="s">
        <v>52</v>
      </c>
      <c r="P1974" s="69"/>
      <c r="Q1974" s="55" t="str">
        <f t="shared" si="30"/>
        <v>Non-Lead</v>
      </c>
      <c r="R1974" s="70" t="s">
        <v>51</v>
      </c>
      <c r="S1974" s="70" t="s">
        <v>51</v>
      </c>
      <c r="T1974" s="70"/>
      <c r="U1974" s="71" t="s">
        <v>53</v>
      </c>
      <c r="V1974" s="71" t="s">
        <v>51</v>
      </c>
      <c r="W1974" s="71" t="s">
        <v>51</v>
      </c>
      <c r="X1974" s="71" t="s">
        <v>51</v>
      </c>
      <c r="Y1974" s="72" t="str">
        <f>IF((OR((AND('[1]PWS Information'!$E$10="CWS",U1974="Single Family Residence",Q1974="Lead")),
(AND('[1]PWS Information'!$E$10="CWS",U1974="Multiple Family Residence",'[1]PWS Information'!$E$11="Yes",Q1974="Lead")),
(AND('[1]PWS Information'!$E$10="NTNC",Q1974="Lead")))),"Tier 1",
IF((OR((AND('[1]PWS Information'!$E$10="CWS",U1974="Multiple Family Residence",'[1]PWS Information'!$E$11="No",Q1974="Lead")),
(AND('[1]PWS Information'!$E$10="CWS",U1974="Other",Q1974="Lead")),
(AND('[1]PWS Information'!$E$10="CWS",U1974="Building",Q1974="Lead")))),"Tier 2",
IF((OR((AND('[1]PWS Information'!$E$10="CWS",U1974="Single Family Residence",Q1974="Galvanized Requiring Replacement")),
(AND('[1]PWS Information'!$E$10="CWS",U1974="Single Family Residence",Q1974="Galvanized Requiring Replacement",R1974="Yes")),
(AND('[1]PWS Information'!$E$10="NTNC",Q1974="Galvanized Requiring Replacement")),
(AND('[1]PWS Information'!$E$10="NTNC",U1974="Single Family Residence",R1974="Yes")))),"Tier 3",
IF((OR((AND('[1]PWS Information'!$E$10="CWS",U1974="Single Family Residence",S1974="Yes",Q1974="Non-Lead", J1974="Non-Lead - Copper",L1974="Before 1989")),
(AND('[1]PWS Information'!$E$10="CWS",U1974="Single Family Residence",S1974="Yes",Q1974="Non-Lead", N1974="Non-Lead - Copper",O1974="Before 1989")))),"Tier 4",
IF((OR((AND('[1]PWS Information'!$E$10="NTNC",Q1974="Non-Lead")),
(AND('[1]PWS Information'!$E$10="CWS",Q1974="Non-Lead",S1974="")),
(AND('[1]PWS Information'!$E$10="CWS",Q1974="Non-Lead",S1974="No")),
(AND('[1]PWS Information'!$E$10="CWS",Q1974="Non-Lead",S1974="Don't Know")),
(AND('[1]PWS Information'!$E$10="CWS",Q1974="Non-Lead", J1974="Non-Lead - Copper", S1974="Yes", L1974="Between 1989 and 2014")),
(AND('[1]PWS Information'!$E$10="CWS",Q1974="Non-Lead", J1974="Non-Lead - Copper", S1974="Yes", L1974="After 2014")),
(AND('[1]PWS Information'!$E$10="CWS",Q1974="Non-Lead", J1974="Non-Lead - Copper", S1974="Yes", L1974="Unknown")),
(AND('[1]PWS Information'!$E$10="CWS",Q1974="Non-Lead", N1974="Non-Lead - Copper", S1974="Yes", O1974="Between 1989 and 2014")),
(AND('[1]PWS Information'!$E$10="CWS",Q1974="Non-Lead", N1974="Non-Lead - Copper", S1974="Yes", O1974="After 2014")),
(AND('[1]PWS Information'!$E$10="CWS",Q1974="Non-Lead", N1974="Non-Lead - Copper", S1974="Yes", O1974="Unknown")),
(AND('[1]PWS Information'!$E$10="CWS",Q1974="Unknown")),
(AND('[1]PWS Information'!$E$10="NTNC",Q1974="Unknown")))),"Tier 5",
"")))))</f>
        <v>Tier 5</v>
      </c>
      <c r="Z1974" s="71"/>
      <c r="AA1974" s="71"/>
    </row>
    <row r="1975" spans="1:27" ht="57.6" x14ac:dyDescent="0.3">
      <c r="A1975" s="1"/>
      <c r="B1975" s="70">
        <v>12252058</v>
      </c>
      <c r="C1975" s="60">
        <v>1721</v>
      </c>
      <c r="D1975" s="61" t="s">
        <v>505</v>
      </c>
      <c r="E1975" s="61" t="s">
        <v>49</v>
      </c>
      <c r="F1975" s="61">
        <v>78640</v>
      </c>
      <c r="G1975" s="62" t="s">
        <v>498</v>
      </c>
      <c r="H1975" s="63">
        <v>29.9785611</v>
      </c>
      <c r="I1975" s="64">
        <v>-97.842955555555505</v>
      </c>
      <c r="J1975" s="65" t="s">
        <v>50</v>
      </c>
      <c r="K1975" s="66" t="s">
        <v>51</v>
      </c>
      <c r="L1975" s="62" t="s">
        <v>52</v>
      </c>
      <c r="M1975" s="69"/>
      <c r="N1975" s="65" t="s">
        <v>50</v>
      </c>
      <c r="O1975" s="66" t="s">
        <v>52</v>
      </c>
      <c r="P1975" s="69"/>
      <c r="Q1975" s="55" t="str">
        <f t="shared" si="30"/>
        <v>Non-Lead</v>
      </c>
      <c r="R1975" s="70" t="s">
        <v>51</v>
      </c>
      <c r="S1975" s="70" t="s">
        <v>51</v>
      </c>
      <c r="T1975" s="70"/>
      <c r="U1975" s="71" t="s">
        <v>53</v>
      </c>
      <c r="V1975" s="71" t="s">
        <v>51</v>
      </c>
      <c r="W1975" s="71" t="s">
        <v>51</v>
      </c>
      <c r="X1975" s="71" t="s">
        <v>51</v>
      </c>
      <c r="Y1975" s="72" t="str">
        <f>IF((OR((AND('[1]PWS Information'!$E$10="CWS",U1975="Single Family Residence",Q1975="Lead")),
(AND('[1]PWS Information'!$E$10="CWS",U1975="Multiple Family Residence",'[1]PWS Information'!$E$11="Yes",Q1975="Lead")),
(AND('[1]PWS Information'!$E$10="NTNC",Q1975="Lead")))),"Tier 1",
IF((OR((AND('[1]PWS Information'!$E$10="CWS",U1975="Multiple Family Residence",'[1]PWS Information'!$E$11="No",Q1975="Lead")),
(AND('[1]PWS Information'!$E$10="CWS",U1975="Other",Q1975="Lead")),
(AND('[1]PWS Information'!$E$10="CWS",U1975="Building",Q1975="Lead")))),"Tier 2",
IF((OR((AND('[1]PWS Information'!$E$10="CWS",U1975="Single Family Residence",Q1975="Galvanized Requiring Replacement")),
(AND('[1]PWS Information'!$E$10="CWS",U1975="Single Family Residence",Q1975="Galvanized Requiring Replacement",R1975="Yes")),
(AND('[1]PWS Information'!$E$10="NTNC",Q1975="Galvanized Requiring Replacement")),
(AND('[1]PWS Information'!$E$10="NTNC",U1975="Single Family Residence",R1975="Yes")))),"Tier 3",
IF((OR((AND('[1]PWS Information'!$E$10="CWS",U1975="Single Family Residence",S1975="Yes",Q1975="Non-Lead", J1975="Non-Lead - Copper",L1975="Before 1989")),
(AND('[1]PWS Information'!$E$10="CWS",U1975="Single Family Residence",S1975="Yes",Q1975="Non-Lead", N1975="Non-Lead - Copper",O1975="Before 1989")))),"Tier 4",
IF((OR((AND('[1]PWS Information'!$E$10="NTNC",Q1975="Non-Lead")),
(AND('[1]PWS Information'!$E$10="CWS",Q1975="Non-Lead",S1975="")),
(AND('[1]PWS Information'!$E$10="CWS",Q1975="Non-Lead",S1975="No")),
(AND('[1]PWS Information'!$E$10="CWS",Q1975="Non-Lead",S1975="Don't Know")),
(AND('[1]PWS Information'!$E$10="CWS",Q1975="Non-Lead", J1975="Non-Lead - Copper", S1975="Yes", L1975="Between 1989 and 2014")),
(AND('[1]PWS Information'!$E$10="CWS",Q1975="Non-Lead", J1975="Non-Lead - Copper", S1975="Yes", L1975="After 2014")),
(AND('[1]PWS Information'!$E$10="CWS",Q1975="Non-Lead", J1975="Non-Lead - Copper", S1975="Yes", L1975="Unknown")),
(AND('[1]PWS Information'!$E$10="CWS",Q1975="Non-Lead", N1975="Non-Lead - Copper", S1975="Yes", O1975="Between 1989 and 2014")),
(AND('[1]PWS Information'!$E$10="CWS",Q1975="Non-Lead", N1975="Non-Lead - Copper", S1975="Yes", O1975="After 2014")),
(AND('[1]PWS Information'!$E$10="CWS",Q1975="Non-Lead", N1975="Non-Lead - Copper", S1975="Yes", O1975="Unknown")),
(AND('[1]PWS Information'!$E$10="CWS",Q1975="Unknown")),
(AND('[1]PWS Information'!$E$10="NTNC",Q1975="Unknown")))),"Tier 5",
"")))))</f>
        <v>Tier 5</v>
      </c>
      <c r="Z1975" s="71"/>
      <c r="AA1975" s="71"/>
    </row>
    <row r="1976" spans="1:27" ht="57.6" x14ac:dyDescent="0.3">
      <c r="A1976" s="1"/>
      <c r="B1976" s="70">
        <v>12172612</v>
      </c>
      <c r="C1976" s="60">
        <v>1732</v>
      </c>
      <c r="D1976" s="61" t="s">
        <v>505</v>
      </c>
      <c r="E1976" s="61" t="s">
        <v>49</v>
      </c>
      <c r="F1976" s="61">
        <v>78640</v>
      </c>
      <c r="G1976" s="62" t="s">
        <v>498</v>
      </c>
      <c r="H1976" s="63">
        <v>29.978805600000001</v>
      </c>
      <c r="I1976" s="64">
        <v>-97.843583333333299</v>
      </c>
      <c r="J1976" s="65" t="s">
        <v>50</v>
      </c>
      <c r="K1976" s="66" t="s">
        <v>51</v>
      </c>
      <c r="L1976" s="62" t="s">
        <v>52</v>
      </c>
      <c r="M1976" s="69"/>
      <c r="N1976" s="65" t="s">
        <v>50</v>
      </c>
      <c r="O1976" s="66" t="s">
        <v>52</v>
      </c>
      <c r="P1976" s="69"/>
      <c r="Q1976" s="55" t="str">
        <f t="shared" si="30"/>
        <v>Non-Lead</v>
      </c>
      <c r="R1976" s="70" t="s">
        <v>51</v>
      </c>
      <c r="S1976" s="70" t="s">
        <v>51</v>
      </c>
      <c r="T1976" s="70"/>
      <c r="U1976" s="71" t="s">
        <v>53</v>
      </c>
      <c r="V1976" s="71" t="s">
        <v>51</v>
      </c>
      <c r="W1976" s="71" t="s">
        <v>51</v>
      </c>
      <c r="X1976" s="71" t="s">
        <v>61</v>
      </c>
      <c r="Y1976" s="72" t="str">
        <f>IF((OR((AND('[1]PWS Information'!$E$10="CWS",U1976="Single Family Residence",Q1976="Lead")),
(AND('[1]PWS Information'!$E$10="CWS",U1976="Multiple Family Residence",'[1]PWS Information'!$E$11="Yes",Q1976="Lead")),
(AND('[1]PWS Information'!$E$10="NTNC",Q1976="Lead")))),"Tier 1",
IF((OR((AND('[1]PWS Information'!$E$10="CWS",U1976="Multiple Family Residence",'[1]PWS Information'!$E$11="No",Q1976="Lead")),
(AND('[1]PWS Information'!$E$10="CWS",U1976="Other",Q1976="Lead")),
(AND('[1]PWS Information'!$E$10="CWS",U1976="Building",Q1976="Lead")))),"Tier 2",
IF((OR((AND('[1]PWS Information'!$E$10="CWS",U1976="Single Family Residence",Q1976="Galvanized Requiring Replacement")),
(AND('[1]PWS Information'!$E$10="CWS",U1976="Single Family Residence",Q1976="Galvanized Requiring Replacement",R1976="Yes")),
(AND('[1]PWS Information'!$E$10="NTNC",Q1976="Galvanized Requiring Replacement")),
(AND('[1]PWS Information'!$E$10="NTNC",U1976="Single Family Residence",R1976="Yes")))),"Tier 3",
IF((OR((AND('[1]PWS Information'!$E$10="CWS",U1976="Single Family Residence",S1976="Yes",Q1976="Non-Lead", J1976="Non-Lead - Copper",L1976="Before 1989")),
(AND('[1]PWS Information'!$E$10="CWS",U1976="Single Family Residence",S1976="Yes",Q1976="Non-Lead", N1976="Non-Lead - Copper",O1976="Before 1989")))),"Tier 4",
IF((OR((AND('[1]PWS Information'!$E$10="NTNC",Q1976="Non-Lead")),
(AND('[1]PWS Information'!$E$10="CWS",Q1976="Non-Lead",S1976="")),
(AND('[1]PWS Information'!$E$10="CWS",Q1976="Non-Lead",S1976="No")),
(AND('[1]PWS Information'!$E$10="CWS",Q1976="Non-Lead",S1976="Don't Know")),
(AND('[1]PWS Information'!$E$10="CWS",Q1976="Non-Lead", J1976="Non-Lead - Copper", S1976="Yes", L1976="Between 1989 and 2014")),
(AND('[1]PWS Information'!$E$10="CWS",Q1976="Non-Lead", J1976="Non-Lead - Copper", S1976="Yes", L1976="After 2014")),
(AND('[1]PWS Information'!$E$10="CWS",Q1976="Non-Lead", J1976="Non-Lead - Copper", S1976="Yes", L1976="Unknown")),
(AND('[1]PWS Information'!$E$10="CWS",Q1976="Non-Lead", N1976="Non-Lead - Copper", S1976="Yes", O1976="Between 1989 and 2014")),
(AND('[1]PWS Information'!$E$10="CWS",Q1976="Non-Lead", N1976="Non-Lead - Copper", S1976="Yes", O1976="After 2014")),
(AND('[1]PWS Information'!$E$10="CWS",Q1976="Non-Lead", N1976="Non-Lead - Copper", S1976="Yes", O1976="Unknown")),
(AND('[1]PWS Information'!$E$10="CWS",Q1976="Unknown")),
(AND('[1]PWS Information'!$E$10="NTNC",Q1976="Unknown")))),"Tier 5",
"")))))</f>
        <v>Tier 5</v>
      </c>
      <c r="Z1976" s="71"/>
      <c r="AA1976" s="71"/>
    </row>
    <row r="1977" spans="1:27" ht="57.6" x14ac:dyDescent="0.3">
      <c r="A1977" s="1"/>
      <c r="B1977" s="70">
        <v>13143644</v>
      </c>
      <c r="C1977" s="60">
        <v>1733</v>
      </c>
      <c r="D1977" s="61" t="s">
        <v>505</v>
      </c>
      <c r="E1977" s="61" t="s">
        <v>49</v>
      </c>
      <c r="F1977" s="61">
        <v>78640</v>
      </c>
      <c r="G1977" s="62" t="s">
        <v>498</v>
      </c>
      <c r="H1977" s="63">
        <v>29.978402800000001</v>
      </c>
      <c r="I1977" s="64">
        <v>-97.843077777777694</v>
      </c>
      <c r="J1977" s="65" t="s">
        <v>50</v>
      </c>
      <c r="K1977" s="66" t="s">
        <v>51</v>
      </c>
      <c r="L1977" s="62" t="s">
        <v>52</v>
      </c>
      <c r="M1977" s="69"/>
      <c r="N1977" s="65" t="s">
        <v>50</v>
      </c>
      <c r="O1977" s="66" t="s">
        <v>52</v>
      </c>
      <c r="P1977" s="69"/>
      <c r="Q1977" s="55" t="str">
        <f t="shared" si="30"/>
        <v>Non-Lead</v>
      </c>
      <c r="R1977" s="70" t="s">
        <v>51</v>
      </c>
      <c r="S1977" s="70" t="s">
        <v>51</v>
      </c>
      <c r="T1977" s="70"/>
      <c r="U1977" s="71" t="s">
        <v>53</v>
      </c>
      <c r="V1977" s="71" t="s">
        <v>51</v>
      </c>
      <c r="W1977" s="71" t="s">
        <v>51</v>
      </c>
      <c r="X1977" s="71" t="s">
        <v>51</v>
      </c>
      <c r="Y1977" s="72" t="str">
        <f>IF((OR((AND('[1]PWS Information'!$E$10="CWS",U1977="Single Family Residence",Q1977="Lead")),
(AND('[1]PWS Information'!$E$10="CWS",U1977="Multiple Family Residence",'[1]PWS Information'!$E$11="Yes",Q1977="Lead")),
(AND('[1]PWS Information'!$E$10="NTNC",Q1977="Lead")))),"Tier 1",
IF((OR((AND('[1]PWS Information'!$E$10="CWS",U1977="Multiple Family Residence",'[1]PWS Information'!$E$11="No",Q1977="Lead")),
(AND('[1]PWS Information'!$E$10="CWS",U1977="Other",Q1977="Lead")),
(AND('[1]PWS Information'!$E$10="CWS",U1977="Building",Q1977="Lead")))),"Tier 2",
IF((OR((AND('[1]PWS Information'!$E$10="CWS",U1977="Single Family Residence",Q1977="Galvanized Requiring Replacement")),
(AND('[1]PWS Information'!$E$10="CWS",U1977="Single Family Residence",Q1977="Galvanized Requiring Replacement",R1977="Yes")),
(AND('[1]PWS Information'!$E$10="NTNC",Q1977="Galvanized Requiring Replacement")),
(AND('[1]PWS Information'!$E$10="NTNC",U1977="Single Family Residence",R1977="Yes")))),"Tier 3",
IF((OR((AND('[1]PWS Information'!$E$10="CWS",U1977="Single Family Residence",S1977="Yes",Q1977="Non-Lead", J1977="Non-Lead - Copper",L1977="Before 1989")),
(AND('[1]PWS Information'!$E$10="CWS",U1977="Single Family Residence",S1977="Yes",Q1977="Non-Lead", N1977="Non-Lead - Copper",O1977="Before 1989")))),"Tier 4",
IF((OR((AND('[1]PWS Information'!$E$10="NTNC",Q1977="Non-Lead")),
(AND('[1]PWS Information'!$E$10="CWS",Q1977="Non-Lead",S1977="")),
(AND('[1]PWS Information'!$E$10="CWS",Q1977="Non-Lead",S1977="No")),
(AND('[1]PWS Information'!$E$10="CWS",Q1977="Non-Lead",S1977="Don't Know")),
(AND('[1]PWS Information'!$E$10="CWS",Q1977="Non-Lead", J1977="Non-Lead - Copper", S1977="Yes", L1977="Between 1989 and 2014")),
(AND('[1]PWS Information'!$E$10="CWS",Q1977="Non-Lead", J1977="Non-Lead - Copper", S1977="Yes", L1977="After 2014")),
(AND('[1]PWS Information'!$E$10="CWS",Q1977="Non-Lead", J1977="Non-Lead - Copper", S1977="Yes", L1977="Unknown")),
(AND('[1]PWS Information'!$E$10="CWS",Q1977="Non-Lead", N1977="Non-Lead - Copper", S1977="Yes", O1977="Between 1989 and 2014")),
(AND('[1]PWS Information'!$E$10="CWS",Q1977="Non-Lead", N1977="Non-Lead - Copper", S1977="Yes", O1977="After 2014")),
(AND('[1]PWS Information'!$E$10="CWS",Q1977="Non-Lead", N1977="Non-Lead - Copper", S1977="Yes", O1977="Unknown")),
(AND('[1]PWS Information'!$E$10="CWS",Q1977="Unknown")),
(AND('[1]PWS Information'!$E$10="NTNC",Q1977="Unknown")))),"Tier 5",
"")))))</f>
        <v>Tier 5</v>
      </c>
      <c r="Z1977" s="71"/>
      <c r="AA1977" s="71"/>
    </row>
    <row r="1978" spans="1:27" ht="57.6" x14ac:dyDescent="0.3">
      <c r="A1978" s="17"/>
      <c r="B1978" s="70">
        <v>10123700</v>
      </c>
      <c r="C1978" s="60">
        <v>1024</v>
      </c>
      <c r="D1978" s="61" t="s">
        <v>511</v>
      </c>
      <c r="E1978" s="61" t="s">
        <v>49</v>
      </c>
      <c r="F1978" s="61">
        <v>78640</v>
      </c>
      <c r="G1978" s="62" t="s">
        <v>498</v>
      </c>
      <c r="H1978" s="63">
        <v>29.987402800000002</v>
      </c>
      <c r="I1978" s="64">
        <v>-97.8368638888888</v>
      </c>
      <c r="J1978" s="65" t="s">
        <v>50</v>
      </c>
      <c r="K1978" s="66" t="s">
        <v>51</v>
      </c>
      <c r="L1978" s="62" t="s">
        <v>52</v>
      </c>
      <c r="M1978" s="69"/>
      <c r="N1978" s="65" t="s">
        <v>50</v>
      </c>
      <c r="O1978" s="66" t="s">
        <v>52</v>
      </c>
      <c r="P1978" s="69"/>
      <c r="Q1978" s="55" t="str">
        <f t="shared" si="30"/>
        <v>Non-Lead</v>
      </c>
      <c r="R1978" s="70" t="s">
        <v>51</v>
      </c>
      <c r="S1978" s="70" t="s">
        <v>51</v>
      </c>
      <c r="T1978" s="70"/>
      <c r="U1978" s="71" t="s">
        <v>53</v>
      </c>
      <c r="V1978" s="71" t="s">
        <v>51</v>
      </c>
      <c r="W1978" s="71" t="s">
        <v>51</v>
      </c>
      <c r="X1978" s="71" t="s">
        <v>51</v>
      </c>
      <c r="Y1978" s="72" t="str">
        <f>IF((OR((AND('[1]PWS Information'!$E$10="CWS",U1978="Single Family Residence",Q1978="Lead")),
(AND('[1]PWS Information'!$E$10="CWS",U1978="Multiple Family Residence",'[1]PWS Information'!$E$11="Yes",Q1978="Lead")),
(AND('[1]PWS Information'!$E$10="NTNC",Q1978="Lead")))),"Tier 1",
IF((OR((AND('[1]PWS Information'!$E$10="CWS",U1978="Multiple Family Residence",'[1]PWS Information'!$E$11="No",Q1978="Lead")),
(AND('[1]PWS Information'!$E$10="CWS",U1978="Other",Q1978="Lead")),
(AND('[1]PWS Information'!$E$10="CWS",U1978="Building",Q1978="Lead")))),"Tier 2",
IF((OR((AND('[1]PWS Information'!$E$10="CWS",U1978="Single Family Residence",Q1978="Galvanized Requiring Replacement")),
(AND('[1]PWS Information'!$E$10="CWS",U1978="Single Family Residence",Q1978="Galvanized Requiring Replacement",R1978="Yes")),
(AND('[1]PWS Information'!$E$10="NTNC",Q1978="Galvanized Requiring Replacement")),
(AND('[1]PWS Information'!$E$10="NTNC",U1978="Single Family Residence",R1978="Yes")))),"Tier 3",
IF((OR((AND('[1]PWS Information'!$E$10="CWS",U1978="Single Family Residence",S1978="Yes",Q1978="Non-Lead", J1978="Non-Lead - Copper",L1978="Before 1989")),
(AND('[1]PWS Information'!$E$10="CWS",U1978="Single Family Residence",S1978="Yes",Q1978="Non-Lead", N1978="Non-Lead - Copper",O1978="Before 1989")))),"Tier 4",
IF((OR((AND('[1]PWS Information'!$E$10="NTNC",Q1978="Non-Lead")),
(AND('[1]PWS Information'!$E$10="CWS",Q1978="Non-Lead",S1978="")),
(AND('[1]PWS Information'!$E$10="CWS",Q1978="Non-Lead",S1978="No")),
(AND('[1]PWS Information'!$E$10="CWS",Q1978="Non-Lead",S1978="Don't Know")),
(AND('[1]PWS Information'!$E$10="CWS",Q1978="Non-Lead", J1978="Non-Lead - Copper", S1978="Yes", L1978="Between 1989 and 2014")),
(AND('[1]PWS Information'!$E$10="CWS",Q1978="Non-Lead", J1978="Non-Lead - Copper", S1978="Yes", L1978="After 2014")),
(AND('[1]PWS Information'!$E$10="CWS",Q1978="Non-Lead", J1978="Non-Lead - Copper", S1978="Yes", L1978="Unknown")),
(AND('[1]PWS Information'!$E$10="CWS",Q1978="Non-Lead", N1978="Non-Lead - Copper", S1978="Yes", O1978="Between 1989 and 2014")),
(AND('[1]PWS Information'!$E$10="CWS",Q1978="Non-Lead", N1978="Non-Lead - Copper", S1978="Yes", O1978="After 2014")),
(AND('[1]PWS Information'!$E$10="CWS",Q1978="Non-Lead", N1978="Non-Lead - Copper", S1978="Yes", O1978="Unknown")),
(AND('[1]PWS Information'!$E$10="CWS",Q1978="Unknown")),
(AND('[1]PWS Information'!$E$10="NTNC",Q1978="Unknown")))),"Tier 5",
"")))))</f>
        <v>Tier 5</v>
      </c>
      <c r="Z1978" s="71"/>
      <c r="AA1978" s="71"/>
    </row>
    <row r="1979" spans="1:27" ht="57.6" x14ac:dyDescent="0.3">
      <c r="A1979" s="1"/>
      <c r="B1979" s="70">
        <v>15915516</v>
      </c>
      <c r="C1979" s="60">
        <v>1025</v>
      </c>
      <c r="D1979" s="61" t="s">
        <v>511</v>
      </c>
      <c r="E1979" s="61" t="s">
        <v>49</v>
      </c>
      <c r="F1979" s="61">
        <v>78640</v>
      </c>
      <c r="G1979" s="62" t="s">
        <v>498</v>
      </c>
      <c r="H1979" s="63">
        <v>29.9870278</v>
      </c>
      <c r="I1979" s="64">
        <v>-97.836436111111098</v>
      </c>
      <c r="J1979" s="65" t="s">
        <v>50</v>
      </c>
      <c r="K1979" s="66" t="s">
        <v>51</v>
      </c>
      <c r="L1979" s="62" t="s">
        <v>52</v>
      </c>
      <c r="M1979" s="69"/>
      <c r="N1979" s="65" t="s">
        <v>50</v>
      </c>
      <c r="O1979" s="66" t="s">
        <v>52</v>
      </c>
      <c r="P1979" s="69"/>
      <c r="Q1979" s="55" t="str">
        <f t="shared" si="30"/>
        <v>Non-Lead</v>
      </c>
      <c r="R1979" s="70" t="s">
        <v>51</v>
      </c>
      <c r="S1979" s="70" t="s">
        <v>51</v>
      </c>
      <c r="T1979" s="70"/>
      <c r="U1979" s="71" t="s">
        <v>53</v>
      </c>
      <c r="V1979" s="71" t="s">
        <v>51</v>
      </c>
      <c r="W1979" s="71" t="s">
        <v>51</v>
      </c>
      <c r="X1979" s="71" t="s">
        <v>51</v>
      </c>
      <c r="Y1979" s="72" t="str">
        <f>IF((OR((AND('[1]PWS Information'!$E$10="CWS",U1979="Single Family Residence",Q1979="Lead")),
(AND('[1]PWS Information'!$E$10="CWS",U1979="Multiple Family Residence",'[1]PWS Information'!$E$11="Yes",Q1979="Lead")),
(AND('[1]PWS Information'!$E$10="NTNC",Q1979="Lead")))),"Tier 1",
IF((OR((AND('[1]PWS Information'!$E$10="CWS",U1979="Multiple Family Residence",'[1]PWS Information'!$E$11="No",Q1979="Lead")),
(AND('[1]PWS Information'!$E$10="CWS",U1979="Other",Q1979="Lead")),
(AND('[1]PWS Information'!$E$10="CWS",U1979="Building",Q1979="Lead")))),"Tier 2",
IF((OR((AND('[1]PWS Information'!$E$10="CWS",U1979="Single Family Residence",Q1979="Galvanized Requiring Replacement")),
(AND('[1]PWS Information'!$E$10="CWS",U1979="Single Family Residence",Q1979="Galvanized Requiring Replacement",R1979="Yes")),
(AND('[1]PWS Information'!$E$10="NTNC",Q1979="Galvanized Requiring Replacement")),
(AND('[1]PWS Information'!$E$10="NTNC",U1979="Single Family Residence",R1979="Yes")))),"Tier 3",
IF((OR((AND('[1]PWS Information'!$E$10="CWS",U1979="Single Family Residence",S1979="Yes",Q1979="Non-Lead", J1979="Non-Lead - Copper",L1979="Before 1989")),
(AND('[1]PWS Information'!$E$10="CWS",U1979="Single Family Residence",S1979="Yes",Q1979="Non-Lead", N1979="Non-Lead - Copper",O1979="Before 1989")))),"Tier 4",
IF((OR((AND('[1]PWS Information'!$E$10="NTNC",Q1979="Non-Lead")),
(AND('[1]PWS Information'!$E$10="CWS",Q1979="Non-Lead",S1979="")),
(AND('[1]PWS Information'!$E$10="CWS",Q1979="Non-Lead",S1979="No")),
(AND('[1]PWS Information'!$E$10="CWS",Q1979="Non-Lead",S1979="Don't Know")),
(AND('[1]PWS Information'!$E$10="CWS",Q1979="Non-Lead", J1979="Non-Lead - Copper", S1979="Yes", L1979="Between 1989 and 2014")),
(AND('[1]PWS Information'!$E$10="CWS",Q1979="Non-Lead", J1979="Non-Lead - Copper", S1979="Yes", L1979="After 2014")),
(AND('[1]PWS Information'!$E$10="CWS",Q1979="Non-Lead", J1979="Non-Lead - Copper", S1979="Yes", L1979="Unknown")),
(AND('[1]PWS Information'!$E$10="CWS",Q1979="Non-Lead", N1979="Non-Lead - Copper", S1979="Yes", O1979="Between 1989 and 2014")),
(AND('[1]PWS Information'!$E$10="CWS",Q1979="Non-Lead", N1979="Non-Lead - Copper", S1979="Yes", O1979="After 2014")),
(AND('[1]PWS Information'!$E$10="CWS",Q1979="Non-Lead", N1979="Non-Lead - Copper", S1979="Yes", O1979="Unknown")),
(AND('[1]PWS Information'!$E$10="CWS",Q1979="Unknown")),
(AND('[1]PWS Information'!$E$10="NTNC",Q1979="Unknown")))),"Tier 5",
"")))))</f>
        <v>Tier 5</v>
      </c>
      <c r="Z1979" s="71"/>
      <c r="AA1979" s="71"/>
    </row>
    <row r="1980" spans="1:27" ht="57.6" x14ac:dyDescent="0.3">
      <c r="A1980" s="1"/>
      <c r="B1980" s="70">
        <v>15989825</v>
      </c>
      <c r="C1980" s="60">
        <v>1036</v>
      </c>
      <c r="D1980" s="61" t="s">
        <v>511</v>
      </c>
      <c r="E1980" s="61" t="s">
        <v>49</v>
      </c>
      <c r="F1980" s="61">
        <v>78640</v>
      </c>
      <c r="G1980" s="62" t="s">
        <v>498</v>
      </c>
      <c r="H1980" s="63">
        <v>29.987236100000001</v>
      </c>
      <c r="I1980" s="64">
        <v>-97.836986111111102</v>
      </c>
      <c r="J1980" s="65" t="s">
        <v>50</v>
      </c>
      <c r="K1980" s="66" t="s">
        <v>51</v>
      </c>
      <c r="L1980" s="62" t="s">
        <v>52</v>
      </c>
      <c r="M1980" s="69"/>
      <c r="N1980" s="65" t="s">
        <v>50</v>
      </c>
      <c r="O1980" s="66" t="s">
        <v>52</v>
      </c>
      <c r="P1980" s="69"/>
      <c r="Q1980" s="55" t="str">
        <f t="shared" si="30"/>
        <v>Non-Lead</v>
      </c>
      <c r="R1980" s="70" t="s">
        <v>51</v>
      </c>
      <c r="S1980" s="70" t="s">
        <v>51</v>
      </c>
      <c r="T1980" s="70"/>
      <c r="U1980" s="71" t="s">
        <v>53</v>
      </c>
      <c r="V1980" s="71" t="s">
        <v>51</v>
      </c>
      <c r="W1980" s="71" t="s">
        <v>51</v>
      </c>
      <c r="X1980" s="71" t="s">
        <v>51</v>
      </c>
      <c r="Y1980" s="72" t="str">
        <f>IF((OR((AND('[1]PWS Information'!$E$10="CWS",U1980="Single Family Residence",Q1980="Lead")),
(AND('[1]PWS Information'!$E$10="CWS",U1980="Multiple Family Residence",'[1]PWS Information'!$E$11="Yes",Q1980="Lead")),
(AND('[1]PWS Information'!$E$10="NTNC",Q1980="Lead")))),"Tier 1",
IF((OR((AND('[1]PWS Information'!$E$10="CWS",U1980="Multiple Family Residence",'[1]PWS Information'!$E$11="No",Q1980="Lead")),
(AND('[1]PWS Information'!$E$10="CWS",U1980="Other",Q1980="Lead")),
(AND('[1]PWS Information'!$E$10="CWS",U1980="Building",Q1980="Lead")))),"Tier 2",
IF((OR((AND('[1]PWS Information'!$E$10="CWS",U1980="Single Family Residence",Q1980="Galvanized Requiring Replacement")),
(AND('[1]PWS Information'!$E$10="CWS",U1980="Single Family Residence",Q1980="Galvanized Requiring Replacement",R1980="Yes")),
(AND('[1]PWS Information'!$E$10="NTNC",Q1980="Galvanized Requiring Replacement")),
(AND('[1]PWS Information'!$E$10="NTNC",U1980="Single Family Residence",R1980="Yes")))),"Tier 3",
IF((OR((AND('[1]PWS Information'!$E$10="CWS",U1980="Single Family Residence",S1980="Yes",Q1980="Non-Lead", J1980="Non-Lead - Copper",L1980="Before 1989")),
(AND('[1]PWS Information'!$E$10="CWS",U1980="Single Family Residence",S1980="Yes",Q1980="Non-Lead", N1980="Non-Lead - Copper",O1980="Before 1989")))),"Tier 4",
IF((OR((AND('[1]PWS Information'!$E$10="NTNC",Q1980="Non-Lead")),
(AND('[1]PWS Information'!$E$10="CWS",Q1980="Non-Lead",S1980="")),
(AND('[1]PWS Information'!$E$10="CWS",Q1980="Non-Lead",S1980="No")),
(AND('[1]PWS Information'!$E$10="CWS",Q1980="Non-Lead",S1980="Don't Know")),
(AND('[1]PWS Information'!$E$10="CWS",Q1980="Non-Lead", J1980="Non-Lead - Copper", S1980="Yes", L1980="Between 1989 and 2014")),
(AND('[1]PWS Information'!$E$10="CWS",Q1980="Non-Lead", J1980="Non-Lead - Copper", S1980="Yes", L1980="After 2014")),
(AND('[1]PWS Information'!$E$10="CWS",Q1980="Non-Lead", J1980="Non-Lead - Copper", S1980="Yes", L1980="Unknown")),
(AND('[1]PWS Information'!$E$10="CWS",Q1980="Non-Lead", N1980="Non-Lead - Copper", S1980="Yes", O1980="Between 1989 and 2014")),
(AND('[1]PWS Information'!$E$10="CWS",Q1980="Non-Lead", N1980="Non-Lead - Copper", S1980="Yes", O1980="After 2014")),
(AND('[1]PWS Information'!$E$10="CWS",Q1980="Non-Lead", N1980="Non-Lead - Copper", S1980="Yes", O1980="Unknown")),
(AND('[1]PWS Information'!$E$10="CWS",Q1980="Unknown")),
(AND('[1]PWS Information'!$E$10="NTNC",Q1980="Unknown")))),"Tier 5",
"")))))</f>
        <v>Tier 5</v>
      </c>
      <c r="Z1980" s="71"/>
      <c r="AA1980" s="71"/>
    </row>
    <row r="1981" spans="1:27" ht="57.6" x14ac:dyDescent="0.3">
      <c r="A1981" s="1"/>
      <c r="B1981" s="70">
        <v>15511964</v>
      </c>
      <c r="C1981" s="60">
        <v>1037</v>
      </c>
      <c r="D1981" s="61" t="s">
        <v>511</v>
      </c>
      <c r="E1981" s="61" t="s">
        <v>49</v>
      </c>
      <c r="F1981" s="61">
        <v>78640</v>
      </c>
      <c r="G1981" s="62" t="s">
        <v>498</v>
      </c>
      <c r="H1981" s="63">
        <v>29.9869056</v>
      </c>
      <c r="I1981" s="64">
        <v>-97.836591666666607</v>
      </c>
      <c r="J1981" s="65" t="s">
        <v>50</v>
      </c>
      <c r="K1981" s="66" t="s">
        <v>51</v>
      </c>
      <c r="L1981" s="62" t="s">
        <v>52</v>
      </c>
      <c r="M1981" s="69"/>
      <c r="N1981" s="65" t="s">
        <v>50</v>
      </c>
      <c r="O1981" s="66" t="s">
        <v>52</v>
      </c>
      <c r="P1981" s="69"/>
      <c r="Q1981" s="55" t="str">
        <f t="shared" si="30"/>
        <v>Non-Lead</v>
      </c>
      <c r="R1981" s="70" t="s">
        <v>51</v>
      </c>
      <c r="S1981" s="70" t="s">
        <v>51</v>
      </c>
      <c r="T1981" s="70"/>
      <c r="U1981" s="71" t="s">
        <v>53</v>
      </c>
      <c r="V1981" s="71" t="s">
        <v>51</v>
      </c>
      <c r="W1981" s="71" t="s">
        <v>51</v>
      </c>
      <c r="X1981" s="71" t="s">
        <v>51</v>
      </c>
      <c r="Y1981" s="72" t="str">
        <f>IF((OR((AND('[1]PWS Information'!$E$10="CWS",U1981="Single Family Residence",Q1981="Lead")),
(AND('[1]PWS Information'!$E$10="CWS",U1981="Multiple Family Residence",'[1]PWS Information'!$E$11="Yes",Q1981="Lead")),
(AND('[1]PWS Information'!$E$10="NTNC",Q1981="Lead")))),"Tier 1",
IF((OR((AND('[1]PWS Information'!$E$10="CWS",U1981="Multiple Family Residence",'[1]PWS Information'!$E$11="No",Q1981="Lead")),
(AND('[1]PWS Information'!$E$10="CWS",U1981="Other",Q1981="Lead")),
(AND('[1]PWS Information'!$E$10="CWS",U1981="Building",Q1981="Lead")))),"Tier 2",
IF((OR((AND('[1]PWS Information'!$E$10="CWS",U1981="Single Family Residence",Q1981="Galvanized Requiring Replacement")),
(AND('[1]PWS Information'!$E$10="CWS",U1981="Single Family Residence",Q1981="Galvanized Requiring Replacement",R1981="Yes")),
(AND('[1]PWS Information'!$E$10="NTNC",Q1981="Galvanized Requiring Replacement")),
(AND('[1]PWS Information'!$E$10="NTNC",U1981="Single Family Residence",R1981="Yes")))),"Tier 3",
IF((OR((AND('[1]PWS Information'!$E$10="CWS",U1981="Single Family Residence",S1981="Yes",Q1981="Non-Lead", J1981="Non-Lead - Copper",L1981="Before 1989")),
(AND('[1]PWS Information'!$E$10="CWS",U1981="Single Family Residence",S1981="Yes",Q1981="Non-Lead", N1981="Non-Lead - Copper",O1981="Before 1989")))),"Tier 4",
IF((OR((AND('[1]PWS Information'!$E$10="NTNC",Q1981="Non-Lead")),
(AND('[1]PWS Information'!$E$10="CWS",Q1981="Non-Lead",S1981="")),
(AND('[1]PWS Information'!$E$10="CWS",Q1981="Non-Lead",S1981="No")),
(AND('[1]PWS Information'!$E$10="CWS",Q1981="Non-Lead",S1981="Don't Know")),
(AND('[1]PWS Information'!$E$10="CWS",Q1981="Non-Lead", J1981="Non-Lead - Copper", S1981="Yes", L1981="Between 1989 and 2014")),
(AND('[1]PWS Information'!$E$10="CWS",Q1981="Non-Lead", J1981="Non-Lead - Copper", S1981="Yes", L1981="After 2014")),
(AND('[1]PWS Information'!$E$10="CWS",Q1981="Non-Lead", J1981="Non-Lead - Copper", S1981="Yes", L1981="Unknown")),
(AND('[1]PWS Information'!$E$10="CWS",Q1981="Non-Lead", N1981="Non-Lead - Copper", S1981="Yes", O1981="Between 1989 and 2014")),
(AND('[1]PWS Information'!$E$10="CWS",Q1981="Non-Lead", N1981="Non-Lead - Copper", S1981="Yes", O1981="After 2014")),
(AND('[1]PWS Information'!$E$10="CWS",Q1981="Non-Lead", N1981="Non-Lead - Copper", S1981="Yes", O1981="Unknown")),
(AND('[1]PWS Information'!$E$10="CWS",Q1981="Unknown")),
(AND('[1]PWS Information'!$E$10="NTNC",Q1981="Unknown")))),"Tier 5",
"")))))</f>
        <v>Tier 5</v>
      </c>
      <c r="Z1981" s="71"/>
      <c r="AA1981" s="71"/>
    </row>
    <row r="1982" spans="1:27" ht="57.6" x14ac:dyDescent="0.3">
      <c r="A1982" s="17"/>
      <c r="B1982" s="70">
        <v>15511716</v>
      </c>
      <c r="C1982" s="60">
        <v>1048</v>
      </c>
      <c r="D1982" s="61" t="s">
        <v>511</v>
      </c>
      <c r="E1982" s="61" t="s">
        <v>49</v>
      </c>
      <c r="F1982" s="61">
        <v>78640</v>
      </c>
      <c r="G1982" s="62" t="s">
        <v>498</v>
      </c>
      <c r="H1982" s="63">
        <v>29.9870944</v>
      </c>
      <c r="I1982" s="64">
        <v>-97.837133333333298</v>
      </c>
      <c r="J1982" s="65" t="s">
        <v>50</v>
      </c>
      <c r="K1982" s="66" t="s">
        <v>51</v>
      </c>
      <c r="L1982" s="62" t="s">
        <v>52</v>
      </c>
      <c r="M1982" s="69"/>
      <c r="N1982" s="65" t="s">
        <v>50</v>
      </c>
      <c r="O1982" s="66" t="s">
        <v>52</v>
      </c>
      <c r="P1982" s="69"/>
      <c r="Q1982" s="55" t="str">
        <f t="shared" si="30"/>
        <v>Non-Lead</v>
      </c>
      <c r="R1982" s="70" t="s">
        <v>51</v>
      </c>
      <c r="S1982" s="70" t="s">
        <v>51</v>
      </c>
      <c r="T1982" s="70"/>
      <c r="U1982" s="71" t="s">
        <v>53</v>
      </c>
      <c r="V1982" s="71" t="s">
        <v>51</v>
      </c>
      <c r="W1982" s="71" t="s">
        <v>51</v>
      </c>
      <c r="X1982" s="71" t="s">
        <v>51</v>
      </c>
      <c r="Y1982" s="72" t="str">
        <f>IF((OR((AND('[1]PWS Information'!$E$10="CWS",U1982="Single Family Residence",Q1982="Lead")),
(AND('[1]PWS Information'!$E$10="CWS",U1982="Multiple Family Residence",'[1]PWS Information'!$E$11="Yes",Q1982="Lead")),
(AND('[1]PWS Information'!$E$10="NTNC",Q1982="Lead")))),"Tier 1",
IF((OR((AND('[1]PWS Information'!$E$10="CWS",U1982="Multiple Family Residence",'[1]PWS Information'!$E$11="No",Q1982="Lead")),
(AND('[1]PWS Information'!$E$10="CWS",U1982="Other",Q1982="Lead")),
(AND('[1]PWS Information'!$E$10="CWS",U1982="Building",Q1982="Lead")))),"Tier 2",
IF((OR((AND('[1]PWS Information'!$E$10="CWS",U1982="Single Family Residence",Q1982="Galvanized Requiring Replacement")),
(AND('[1]PWS Information'!$E$10="CWS",U1982="Single Family Residence",Q1982="Galvanized Requiring Replacement",R1982="Yes")),
(AND('[1]PWS Information'!$E$10="NTNC",Q1982="Galvanized Requiring Replacement")),
(AND('[1]PWS Information'!$E$10="NTNC",U1982="Single Family Residence",R1982="Yes")))),"Tier 3",
IF((OR((AND('[1]PWS Information'!$E$10="CWS",U1982="Single Family Residence",S1982="Yes",Q1982="Non-Lead", J1982="Non-Lead - Copper",L1982="Before 1989")),
(AND('[1]PWS Information'!$E$10="CWS",U1982="Single Family Residence",S1982="Yes",Q1982="Non-Lead", N1982="Non-Lead - Copper",O1982="Before 1989")))),"Tier 4",
IF((OR((AND('[1]PWS Information'!$E$10="NTNC",Q1982="Non-Lead")),
(AND('[1]PWS Information'!$E$10="CWS",Q1982="Non-Lead",S1982="")),
(AND('[1]PWS Information'!$E$10="CWS",Q1982="Non-Lead",S1982="No")),
(AND('[1]PWS Information'!$E$10="CWS",Q1982="Non-Lead",S1982="Don't Know")),
(AND('[1]PWS Information'!$E$10="CWS",Q1982="Non-Lead", J1982="Non-Lead - Copper", S1982="Yes", L1982="Between 1989 and 2014")),
(AND('[1]PWS Information'!$E$10="CWS",Q1982="Non-Lead", J1982="Non-Lead - Copper", S1982="Yes", L1982="After 2014")),
(AND('[1]PWS Information'!$E$10="CWS",Q1982="Non-Lead", J1982="Non-Lead - Copper", S1982="Yes", L1982="Unknown")),
(AND('[1]PWS Information'!$E$10="CWS",Q1982="Non-Lead", N1982="Non-Lead - Copper", S1982="Yes", O1982="Between 1989 and 2014")),
(AND('[1]PWS Information'!$E$10="CWS",Q1982="Non-Lead", N1982="Non-Lead - Copper", S1982="Yes", O1982="After 2014")),
(AND('[1]PWS Information'!$E$10="CWS",Q1982="Non-Lead", N1982="Non-Lead - Copper", S1982="Yes", O1982="Unknown")),
(AND('[1]PWS Information'!$E$10="CWS",Q1982="Unknown")),
(AND('[1]PWS Information'!$E$10="NTNC",Q1982="Unknown")))),"Tier 5",
"")))))</f>
        <v>Tier 5</v>
      </c>
      <c r="Z1982" s="71"/>
      <c r="AA1982" s="71"/>
    </row>
    <row r="1983" spans="1:27" ht="57.6" x14ac:dyDescent="0.3">
      <c r="A1983" s="1"/>
      <c r="B1983" s="70">
        <v>10129303</v>
      </c>
      <c r="C1983" s="60">
        <v>1049</v>
      </c>
      <c r="D1983" s="61" t="s">
        <v>511</v>
      </c>
      <c r="E1983" s="61" t="s">
        <v>49</v>
      </c>
      <c r="F1983" s="61">
        <v>78640</v>
      </c>
      <c r="G1983" s="62" t="s">
        <v>498</v>
      </c>
      <c r="H1983" s="63">
        <v>29.9867472</v>
      </c>
      <c r="I1983" s="64">
        <v>-97.836741666666597</v>
      </c>
      <c r="J1983" s="65" t="s">
        <v>50</v>
      </c>
      <c r="K1983" s="66" t="s">
        <v>51</v>
      </c>
      <c r="L1983" s="62" t="s">
        <v>52</v>
      </c>
      <c r="M1983" s="69"/>
      <c r="N1983" s="65" t="s">
        <v>50</v>
      </c>
      <c r="O1983" s="66" t="s">
        <v>52</v>
      </c>
      <c r="P1983" s="69"/>
      <c r="Q1983" s="55" t="str">
        <f t="shared" si="30"/>
        <v>Non-Lead</v>
      </c>
      <c r="R1983" s="70" t="s">
        <v>51</v>
      </c>
      <c r="S1983" s="70" t="s">
        <v>51</v>
      </c>
      <c r="T1983" s="70"/>
      <c r="U1983" s="71" t="s">
        <v>53</v>
      </c>
      <c r="V1983" s="71" t="s">
        <v>51</v>
      </c>
      <c r="W1983" s="71" t="s">
        <v>51</v>
      </c>
      <c r="X1983" s="71" t="s">
        <v>51</v>
      </c>
      <c r="Y1983" s="72" t="str">
        <f>IF((OR((AND('[1]PWS Information'!$E$10="CWS",U1983="Single Family Residence",Q1983="Lead")),
(AND('[1]PWS Information'!$E$10="CWS",U1983="Multiple Family Residence",'[1]PWS Information'!$E$11="Yes",Q1983="Lead")),
(AND('[1]PWS Information'!$E$10="NTNC",Q1983="Lead")))),"Tier 1",
IF((OR((AND('[1]PWS Information'!$E$10="CWS",U1983="Multiple Family Residence",'[1]PWS Information'!$E$11="No",Q1983="Lead")),
(AND('[1]PWS Information'!$E$10="CWS",U1983="Other",Q1983="Lead")),
(AND('[1]PWS Information'!$E$10="CWS",U1983="Building",Q1983="Lead")))),"Tier 2",
IF((OR((AND('[1]PWS Information'!$E$10="CWS",U1983="Single Family Residence",Q1983="Galvanized Requiring Replacement")),
(AND('[1]PWS Information'!$E$10="CWS",U1983="Single Family Residence",Q1983="Galvanized Requiring Replacement",R1983="Yes")),
(AND('[1]PWS Information'!$E$10="NTNC",Q1983="Galvanized Requiring Replacement")),
(AND('[1]PWS Information'!$E$10="NTNC",U1983="Single Family Residence",R1983="Yes")))),"Tier 3",
IF((OR((AND('[1]PWS Information'!$E$10="CWS",U1983="Single Family Residence",S1983="Yes",Q1983="Non-Lead", J1983="Non-Lead - Copper",L1983="Before 1989")),
(AND('[1]PWS Information'!$E$10="CWS",U1983="Single Family Residence",S1983="Yes",Q1983="Non-Lead", N1983="Non-Lead - Copper",O1983="Before 1989")))),"Tier 4",
IF((OR((AND('[1]PWS Information'!$E$10="NTNC",Q1983="Non-Lead")),
(AND('[1]PWS Information'!$E$10="CWS",Q1983="Non-Lead",S1983="")),
(AND('[1]PWS Information'!$E$10="CWS",Q1983="Non-Lead",S1983="No")),
(AND('[1]PWS Information'!$E$10="CWS",Q1983="Non-Lead",S1983="Don't Know")),
(AND('[1]PWS Information'!$E$10="CWS",Q1983="Non-Lead", J1983="Non-Lead - Copper", S1983="Yes", L1983="Between 1989 and 2014")),
(AND('[1]PWS Information'!$E$10="CWS",Q1983="Non-Lead", J1983="Non-Lead - Copper", S1983="Yes", L1983="After 2014")),
(AND('[1]PWS Information'!$E$10="CWS",Q1983="Non-Lead", J1983="Non-Lead - Copper", S1983="Yes", L1983="Unknown")),
(AND('[1]PWS Information'!$E$10="CWS",Q1983="Non-Lead", N1983="Non-Lead - Copper", S1983="Yes", O1983="Between 1989 and 2014")),
(AND('[1]PWS Information'!$E$10="CWS",Q1983="Non-Lead", N1983="Non-Lead - Copper", S1983="Yes", O1983="After 2014")),
(AND('[1]PWS Information'!$E$10="CWS",Q1983="Non-Lead", N1983="Non-Lead - Copper", S1983="Yes", O1983="Unknown")),
(AND('[1]PWS Information'!$E$10="CWS",Q1983="Unknown")),
(AND('[1]PWS Information'!$E$10="NTNC",Q1983="Unknown")))),"Tier 5",
"")))))</f>
        <v>Tier 5</v>
      </c>
      <c r="Z1983" s="71"/>
      <c r="AA1983" s="71"/>
    </row>
    <row r="1984" spans="1:27" ht="72" x14ac:dyDescent="0.3">
      <c r="A1984" s="1"/>
      <c r="B1984" s="70">
        <v>3769374</v>
      </c>
      <c r="C1984" s="60">
        <v>1060</v>
      </c>
      <c r="D1984" s="61" t="s">
        <v>511</v>
      </c>
      <c r="E1984" s="61" t="s">
        <v>49</v>
      </c>
      <c r="F1984" s="61">
        <v>78640</v>
      </c>
      <c r="G1984" s="62" t="s">
        <v>512</v>
      </c>
      <c r="H1984" s="63">
        <v>29.9869722</v>
      </c>
      <c r="I1984" s="64">
        <v>-97.837283333333303</v>
      </c>
      <c r="J1984" s="65" t="s">
        <v>50</v>
      </c>
      <c r="K1984" s="66" t="s">
        <v>51</v>
      </c>
      <c r="L1984" s="62" t="s">
        <v>52</v>
      </c>
      <c r="M1984" s="69"/>
      <c r="N1984" s="65" t="s">
        <v>50</v>
      </c>
      <c r="O1984" s="66" t="s">
        <v>52</v>
      </c>
      <c r="P1984" s="69"/>
      <c r="Q1984" s="55" t="str">
        <f t="shared" si="30"/>
        <v>Non-Lead</v>
      </c>
      <c r="R1984" s="70" t="s">
        <v>51</v>
      </c>
      <c r="S1984" s="70" t="s">
        <v>51</v>
      </c>
      <c r="T1984" s="70"/>
      <c r="U1984" s="71" t="s">
        <v>53</v>
      </c>
      <c r="V1984" s="71" t="s">
        <v>51</v>
      </c>
      <c r="W1984" s="71" t="s">
        <v>51</v>
      </c>
      <c r="X1984" s="71" t="s">
        <v>51</v>
      </c>
      <c r="Y1984" s="72" t="str">
        <f>IF((OR((AND('[1]PWS Information'!$E$10="CWS",U1984="Single Family Residence",Q1984="Lead")),
(AND('[1]PWS Information'!$E$10="CWS",U1984="Multiple Family Residence",'[1]PWS Information'!$E$11="Yes",Q1984="Lead")),
(AND('[1]PWS Information'!$E$10="NTNC",Q1984="Lead")))),"Tier 1",
IF((OR((AND('[1]PWS Information'!$E$10="CWS",U1984="Multiple Family Residence",'[1]PWS Information'!$E$11="No",Q1984="Lead")),
(AND('[1]PWS Information'!$E$10="CWS",U1984="Other",Q1984="Lead")),
(AND('[1]PWS Information'!$E$10="CWS",U1984="Building",Q1984="Lead")))),"Tier 2",
IF((OR((AND('[1]PWS Information'!$E$10="CWS",U1984="Single Family Residence",Q1984="Galvanized Requiring Replacement")),
(AND('[1]PWS Information'!$E$10="CWS",U1984="Single Family Residence",Q1984="Galvanized Requiring Replacement",R1984="Yes")),
(AND('[1]PWS Information'!$E$10="NTNC",Q1984="Galvanized Requiring Replacement")),
(AND('[1]PWS Information'!$E$10="NTNC",U1984="Single Family Residence",R1984="Yes")))),"Tier 3",
IF((OR((AND('[1]PWS Information'!$E$10="CWS",U1984="Single Family Residence",S1984="Yes",Q1984="Non-Lead", J1984="Non-Lead - Copper",L1984="Before 1989")),
(AND('[1]PWS Information'!$E$10="CWS",U1984="Single Family Residence",S1984="Yes",Q1984="Non-Lead", N1984="Non-Lead - Copper",O1984="Before 1989")))),"Tier 4",
IF((OR((AND('[1]PWS Information'!$E$10="NTNC",Q1984="Non-Lead")),
(AND('[1]PWS Information'!$E$10="CWS",Q1984="Non-Lead",S1984="")),
(AND('[1]PWS Information'!$E$10="CWS",Q1984="Non-Lead",S1984="No")),
(AND('[1]PWS Information'!$E$10="CWS",Q1984="Non-Lead",S1984="Don't Know")),
(AND('[1]PWS Information'!$E$10="CWS",Q1984="Non-Lead", J1984="Non-Lead - Copper", S1984="Yes", L1984="Between 1989 and 2014")),
(AND('[1]PWS Information'!$E$10="CWS",Q1984="Non-Lead", J1984="Non-Lead - Copper", S1984="Yes", L1984="After 2014")),
(AND('[1]PWS Information'!$E$10="CWS",Q1984="Non-Lead", J1984="Non-Lead - Copper", S1984="Yes", L1984="Unknown")),
(AND('[1]PWS Information'!$E$10="CWS",Q1984="Non-Lead", N1984="Non-Lead - Copper", S1984="Yes", O1984="Between 1989 and 2014")),
(AND('[1]PWS Information'!$E$10="CWS",Q1984="Non-Lead", N1984="Non-Lead - Copper", S1984="Yes", O1984="After 2014")),
(AND('[1]PWS Information'!$E$10="CWS",Q1984="Non-Lead", N1984="Non-Lead - Copper", S1984="Yes", O1984="Unknown")),
(AND('[1]PWS Information'!$E$10="CWS",Q1984="Unknown")),
(AND('[1]PWS Information'!$E$10="NTNC",Q1984="Unknown")))),"Tier 5",
"")))))</f>
        <v>Tier 5</v>
      </c>
      <c r="Z1984" s="71"/>
      <c r="AA1984" s="71"/>
    </row>
    <row r="1985" spans="1:27" ht="57.6" x14ac:dyDescent="0.3">
      <c r="A1985" s="1"/>
      <c r="B1985" s="70">
        <v>10170493</v>
      </c>
      <c r="C1985" s="60">
        <v>1061</v>
      </c>
      <c r="D1985" s="61" t="s">
        <v>511</v>
      </c>
      <c r="E1985" s="61" t="s">
        <v>49</v>
      </c>
      <c r="F1985" s="61">
        <v>78640</v>
      </c>
      <c r="G1985" s="62" t="s">
        <v>498</v>
      </c>
      <c r="H1985" s="63">
        <v>29.986636099999998</v>
      </c>
      <c r="I1985" s="64">
        <v>-97.836883333333304</v>
      </c>
      <c r="J1985" s="65" t="s">
        <v>50</v>
      </c>
      <c r="K1985" s="66" t="s">
        <v>51</v>
      </c>
      <c r="L1985" s="62" t="s">
        <v>52</v>
      </c>
      <c r="M1985" s="69"/>
      <c r="N1985" s="65" t="s">
        <v>50</v>
      </c>
      <c r="O1985" s="66" t="s">
        <v>52</v>
      </c>
      <c r="P1985" s="69"/>
      <c r="Q1985" s="55" t="str">
        <f t="shared" si="30"/>
        <v>Non-Lead</v>
      </c>
      <c r="R1985" s="70" t="s">
        <v>51</v>
      </c>
      <c r="S1985" s="70" t="s">
        <v>51</v>
      </c>
      <c r="T1985" s="70"/>
      <c r="U1985" s="71" t="s">
        <v>53</v>
      </c>
      <c r="V1985" s="71" t="s">
        <v>51</v>
      </c>
      <c r="W1985" s="71" t="s">
        <v>51</v>
      </c>
      <c r="X1985" s="71" t="s">
        <v>51</v>
      </c>
      <c r="Y1985" s="72" t="str">
        <f>IF((OR((AND('[1]PWS Information'!$E$10="CWS",U1985="Single Family Residence",Q1985="Lead")),
(AND('[1]PWS Information'!$E$10="CWS",U1985="Multiple Family Residence",'[1]PWS Information'!$E$11="Yes",Q1985="Lead")),
(AND('[1]PWS Information'!$E$10="NTNC",Q1985="Lead")))),"Tier 1",
IF((OR((AND('[1]PWS Information'!$E$10="CWS",U1985="Multiple Family Residence",'[1]PWS Information'!$E$11="No",Q1985="Lead")),
(AND('[1]PWS Information'!$E$10="CWS",U1985="Other",Q1985="Lead")),
(AND('[1]PWS Information'!$E$10="CWS",U1985="Building",Q1985="Lead")))),"Tier 2",
IF((OR((AND('[1]PWS Information'!$E$10="CWS",U1985="Single Family Residence",Q1985="Galvanized Requiring Replacement")),
(AND('[1]PWS Information'!$E$10="CWS",U1985="Single Family Residence",Q1985="Galvanized Requiring Replacement",R1985="Yes")),
(AND('[1]PWS Information'!$E$10="NTNC",Q1985="Galvanized Requiring Replacement")),
(AND('[1]PWS Information'!$E$10="NTNC",U1985="Single Family Residence",R1985="Yes")))),"Tier 3",
IF((OR((AND('[1]PWS Information'!$E$10="CWS",U1985="Single Family Residence",S1985="Yes",Q1985="Non-Lead", J1985="Non-Lead - Copper",L1985="Before 1989")),
(AND('[1]PWS Information'!$E$10="CWS",U1985="Single Family Residence",S1985="Yes",Q1985="Non-Lead", N1985="Non-Lead - Copper",O1985="Before 1989")))),"Tier 4",
IF((OR((AND('[1]PWS Information'!$E$10="NTNC",Q1985="Non-Lead")),
(AND('[1]PWS Information'!$E$10="CWS",Q1985="Non-Lead",S1985="")),
(AND('[1]PWS Information'!$E$10="CWS",Q1985="Non-Lead",S1985="No")),
(AND('[1]PWS Information'!$E$10="CWS",Q1985="Non-Lead",S1985="Don't Know")),
(AND('[1]PWS Information'!$E$10="CWS",Q1985="Non-Lead", J1985="Non-Lead - Copper", S1985="Yes", L1985="Between 1989 and 2014")),
(AND('[1]PWS Information'!$E$10="CWS",Q1985="Non-Lead", J1985="Non-Lead - Copper", S1985="Yes", L1985="After 2014")),
(AND('[1]PWS Information'!$E$10="CWS",Q1985="Non-Lead", J1985="Non-Lead - Copper", S1985="Yes", L1985="Unknown")),
(AND('[1]PWS Information'!$E$10="CWS",Q1985="Non-Lead", N1985="Non-Lead - Copper", S1985="Yes", O1985="Between 1989 and 2014")),
(AND('[1]PWS Information'!$E$10="CWS",Q1985="Non-Lead", N1985="Non-Lead - Copper", S1985="Yes", O1985="After 2014")),
(AND('[1]PWS Information'!$E$10="CWS",Q1985="Non-Lead", N1985="Non-Lead - Copper", S1985="Yes", O1985="Unknown")),
(AND('[1]PWS Information'!$E$10="CWS",Q1985="Unknown")),
(AND('[1]PWS Information'!$E$10="NTNC",Q1985="Unknown")))),"Tier 5",
"")))))</f>
        <v>Tier 5</v>
      </c>
      <c r="Z1985" s="71"/>
      <c r="AA1985" s="71"/>
    </row>
    <row r="1986" spans="1:27" ht="57.6" x14ac:dyDescent="0.3">
      <c r="A1986" s="17"/>
      <c r="B1986" s="70">
        <v>10451136</v>
      </c>
      <c r="C1986" s="60">
        <v>1072</v>
      </c>
      <c r="D1986" s="61" t="s">
        <v>511</v>
      </c>
      <c r="E1986" s="61" t="s">
        <v>49</v>
      </c>
      <c r="F1986" s="61">
        <v>78640</v>
      </c>
      <c r="G1986" s="62" t="s">
        <v>498</v>
      </c>
      <c r="H1986" s="63">
        <v>29.986863899999999</v>
      </c>
      <c r="I1986" s="64">
        <v>-97.837416666666599</v>
      </c>
      <c r="J1986" s="65" t="s">
        <v>50</v>
      </c>
      <c r="K1986" s="66" t="s">
        <v>51</v>
      </c>
      <c r="L1986" s="62" t="s">
        <v>52</v>
      </c>
      <c r="M1986" s="69"/>
      <c r="N1986" s="65" t="s">
        <v>50</v>
      </c>
      <c r="O1986" s="66" t="s">
        <v>52</v>
      </c>
      <c r="P1986" s="69"/>
      <c r="Q1986" s="55" t="str">
        <f t="shared" si="30"/>
        <v>Non-Lead</v>
      </c>
      <c r="R1986" s="70" t="s">
        <v>51</v>
      </c>
      <c r="S1986" s="70" t="s">
        <v>51</v>
      </c>
      <c r="T1986" s="70"/>
      <c r="U1986" s="71" t="s">
        <v>53</v>
      </c>
      <c r="V1986" s="71" t="s">
        <v>51</v>
      </c>
      <c r="W1986" s="71" t="s">
        <v>51</v>
      </c>
      <c r="X1986" s="71" t="s">
        <v>51</v>
      </c>
      <c r="Y1986" s="72" t="str">
        <f>IF((OR((AND('[1]PWS Information'!$E$10="CWS",U1986="Single Family Residence",Q1986="Lead")),
(AND('[1]PWS Information'!$E$10="CWS",U1986="Multiple Family Residence",'[1]PWS Information'!$E$11="Yes",Q1986="Lead")),
(AND('[1]PWS Information'!$E$10="NTNC",Q1986="Lead")))),"Tier 1",
IF((OR((AND('[1]PWS Information'!$E$10="CWS",U1986="Multiple Family Residence",'[1]PWS Information'!$E$11="No",Q1986="Lead")),
(AND('[1]PWS Information'!$E$10="CWS",U1986="Other",Q1986="Lead")),
(AND('[1]PWS Information'!$E$10="CWS",U1986="Building",Q1986="Lead")))),"Tier 2",
IF((OR((AND('[1]PWS Information'!$E$10="CWS",U1986="Single Family Residence",Q1986="Galvanized Requiring Replacement")),
(AND('[1]PWS Information'!$E$10="CWS",U1986="Single Family Residence",Q1986="Galvanized Requiring Replacement",R1986="Yes")),
(AND('[1]PWS Information'!$E$10="NTNC",Q1986="Galvanized Requiring Replacement")),
(AND('[1]PWS Information'!$E$10="NTNC",U1986="Single Family Residence",R1986="Yes")))),"Tier 3",
IF((OR((AND('[1]PWS Information'!$E$10="CWS",U1986="Single Family Residence",S1986="Yes",Q1986="Non-Lead", J1986="Non-Lead - Copper",L1986="Before 1989")),
(AND('[1]PWS Information'!$E$10="CWS",U1986="Single Family Residence",S1986="Yes",Q1986="Non-Lead", N1986="Non-Lead - Copper",O1986="Before 1989")))),"Tier 4",
IF((OR((AND('[1]PWS Information'!$E$10="NTNC",Q1986="Non-Lead")),
(AND('[1]PWS Information'!$E$10="CWS",Q1986="Non-Lead",S1986="")),
(AND('[1]PWS Information'!$E$10="CWS",Q1986="Non-Lead",S1986="No")),
(AND('[1]PWS Information'!$E$10="CWS",Q1986="Non-Lead",S1986="Don't Know")),
(AND('[1]PWS Information'!$E$10="CWS",Q1986="Non-Lead", J1986="Non-Lead - Copper", S1986="Yes", L1986="Between 1989 and 2014")),
(AND('[1]PWS Information'!$E$10="CWS",Q1986="Non-Lead", J1986="Non-Lead - Copper", S1986="Yes", L1986="After 2014")),
(AND('[1]PWS Information'!$E$10="CWS",Q1986="Non-Lead", J1986="Non-Lead - Copper", S1986="Yes", L1986="Unknown")),
(AND('[1]PWS Information'!$E$10="CWS",Q1986="Non-Lead", N1986="Non-Lead - Copper", S1986="Yes", O1986="Between 1989 and 2014")),
(AND('[1]PWS Information'!$E$10="CWS",Q1986="Non-Lead", N1986="Non-Lead - Copper", S1986="Yes", O1986="After 2014")),
(AND('[1]PWS Information'!$E$10="CWS",Q1986="Non-Lead", N1986="Non-Lead - Copper", S1986="Yes", O1986="Unknown")),
(AND('[1]PWS Information'!$E$10="CWS",Q1986="Unknown")),
(AND('[1]PWS Information'!$E$10="NTNC",Q1986="Unknown")))),"Tier 5",
"")))))</f>
        <v>Tier 5</v>
      </c>
      <c r="Z1986" s="71"/>
      <c r="AA1986" s="71"/>
    </row>
    <row r="1987" spans="1:27" ht="57.6" x14ac:dyDescent="0.3">
      <c r="A1987" s="1"/>
      <c r="B1987" s="70">
        <v>10089392</v>
      </c>
      <c r="C1987" s="60">
        <v>1073</v>
      </c>
      <c r="D1987" s="61" t="s">
        <v>511</v>
      </c>
      <c r="E1987" s="61" t="s">
        <v>49</v>
      </c>
      <c r="F1987" s="61">
        <v>78640</v>
      </c>
      <c r="G1987" s="62" t="s">
        <v>498</v>
      </c>
      <c r="H1987" s="63">
        <v>29.986499999999999</v>
      </c>
      <c r="I1987" s="64">
        <v>-97.8369944444444</v>
      </c>
      <c r="J1987" s="65" t="s">
        <v>50</v>
      </c>
      <c r="K1987" s="66" t="s">
        <v>51</v>
      </c>
      <c r="L1987" s="62" t="s">
        <v>52</v>
      </c>
      <c r="M1987" s="69"/>
      <c r="N1987" s="65" t="s">
        <v>50</v>
      </c>
      <c r="O1987" s="66" t="s">
        <v>52</v>
      </c>
      <c r="P1987" s="69"/>
      <c r="Q1987" s="55" t="str">
        <f t="shared" si="30"/>
        <v>Non-Lead</v>
      </c>
      <c r="R1987" s="70" t="s">
        <v>51</v>
      </c>
      <c r="S1987" s="70" t="s">
        <v>51</v>
      </c>
      <c r="T1987" s="70"/>
      <c r="U1987" s="71" t="s">
        <v>53</v>
      </c>
      <c r="V1987" s="71" t="s">
        <v>51</v>
      </c>
      <c r="W1987" s="71" t="s">
        <v>51</v>
      </c>
      <c r="X1987" s="71" t="s">
        <v>51</v>
      </c>
      <c r="Y1987" s="72" t="str">
        <f>IF((OR((AND('[1]PWS Information'!$E$10="CWS",U1987="Single Family Residence",Q1987="Lead")),
(AND('[1]PWS Information'!$E$10="CWS",U1987="Multiple Family Residence",'[1]PWS Information'!$E$11="Yes",Q1987="Lead")),
(AND('[1]PWS Information'!$E$10="NTNC",Q1987="Lead")))),"Tier 1",
IF((OR((AND('[1]PWS Information'!$E$10="CWS",U1987="Multiple Family Residence",'[1]PWS Information'!$E$11="No",Q1987="Lead")),
(AND('[1]PWS Information'!$E$10="CWS",U1987="Other",Q1987="Lead")),
(AND('[1]PWS Information'!$E$10="CWS",U1987="Building",Q1987="Lead")))),"Tier 2",
IF((OR((AND('[1]PWS Information'!$E$10="CWS",U1987="Single Family Residence",Q1987="Galvanized Requiring Replacement")),
(AND('[1]PWS Information'!$E$10="CWS",U1987="Single Family Residence",Q1987="Galvanized Requiring Replacement",R1987="Yes")),
(AND('[1]PWS Information'!$E$10="NTNC",Q1987="Galvanized Requiring Replacement")),
(AND('[1]PWS Information'!$E$10="NTNC",U1987="Single Family Residence",R1987="Yes")))),"Tier 3",
IF((OR((AND('[1]PWS Information'!$E$10="CWS",U1987="Single Family Residence",S1987="Yes",Q1987="Non-Lead", J1987="Non-Lead - Copper",L1987="Before 1989")),
(AND('[1]PWS Information'!$E$10="CWS",U1987="Single Family Residence",S1987="Yes",Q1987="Non-Lead", N1987="Non-Lead - Copper",O1987="Before 1989")))),"Tier 4",
IF((OR((AND('[1]PWS Information'!$E$10="NTNC",Q1987="Non-Lead")),
(AND('[1]PWS Information'!$E$10="CWS",Q1987="Non-Lead",S1987="")),
(AND('[1]PWS Information'!$E$10="CWS",Q1987="Non-Lead",S1987="No")),
(AND('[1]PWS Information'!$E$10="CWS",Q1987="Non-Lead",S1987="Don't Know")),
(AND('[1]PWS Information'!$E$10="CWS",Q1987="Non-Lead", J1987="Non-Lead - Copper", S1987="Yes", L1987="Between 1989 and 2014")),
(AND('[1]PWS Information'!$E$10="CWS",Q1987="Non-Lead", J1987="Non-Lead - Copper", S1987="Yes", L1987="After 2014")),
(AND('[1]PWS Information'!$E$10="CWS",Q1987="Non-Lead", J1987="Non-Lead - Copper", S1987="Yes", L1987="Unknown")),
(AND('[1]PWS Information'!$E$10="CWS",Q1987="Non-Lead", N1987="Non-Lead - Copper", S1987="Yes", O1987="Between 1989 and 2014")),
(AND('[1]PWS Information'!$E$10="CWS",Q1987="Non-Lead", N1987="Non-Lead - Copper", S1987="Yes", O1987="After 2014")),
(AND('[1]PWS Information'!$E$10="CWS",Q1987="Non-Lead", N1987="Non-Lead - Copper", S1987="Yes", O1987="Unknown")),
(AND('[1]PWS Information'!$E$10="CWS",Q1987="Unknown")),
(AND('[1]PWS Information'!$E$10="NTNC",Q1987="Unknown")))),"Tier 5",
"")))))</f>
        <v>Tier 5</v>
      </c>
      <c r="Z1987" s="71"/>
      <c r="AA1987" s="71"/>
    </row>
    <row r="1988" spans="1:27" ht="57.6" x14ac:dyDescent="0.3">
      <c r="A1988" s="1"/>
      <c r="B1988" s="70">
        <v>10168661</v>
      </c>
      <c r="C1988" s="60">
        <v>1084</v>
      </c>
      <c r="D1988" s="61" t="s">
        <v>511</v>
      </c>
      <c r="E1988" s="61" t="s">
        <v>49</v>
      </c>
      <c r="F1988" s="61">
        <v>78640</v>
      </c>
      <c r="G1988" s="62" t="s">
        <v>498</v>
      </c>
      <c r="H1988" s="63">
        <v>29.986752800000001</v>
      </c>
      <c r="I1988" s="64">
        <v>-97.837541666666596</v>
      </c>
      <c r="J1988" s="65" t="s">
        <v>50</v>
      </c>
      <c r="K1988" s="66" t="s">
        <v>51</v>
      </c>
      <c r="L1988" s="62" t="s">
        <v>52</v>
      </c>
      <c r="M1988" s="69"/>
      <c r="N1988" s="65" t="s">
        <v>50</v>
      </c>
      <c r="O1988" s="66" t="s">
        <v>52</v>
      </c>
      <c r="P1988" s="69"/>
      <c r="Q1988" s="55" t="str">
        <f t="shared" si="30"/>
        <v>Non-Lead</v>
      </c>
      <c r="R1988" s="70" t="s">
        <v>51</v>
      </c>
      <c r="S1988" s="70" t="s">
        <v>51</v>
      </c>
      <c r="T1988" s="70"/>
      <c r="U1988" s="71" t="s">
        <v>53</v>
      </c>
      <c r="V1988" s="71" t="s">
        <v>51</v>
      </c>
      <c r="W1988" s="71" t="s">
        <v>51</v>
      </c>
      <c r="X1988" s="71" t="s">
        <v>51</v>
      </c>
      <c r="Y1988" s="72" t="str">
        <f>IF((OR((AND('[1]PWS Information'!$E$10="CWS",U1988="Single Family Residence",Q1988="Lead")),
(AND('[1]PWS Information'!$E$10="CWS",U1988="Multiple Family Residence",'[1]PWS Information'!$E$11="Yes",Q1988="Lead")),
(AND('[1]PWS Information'!$E$10="NTNC",Q1988="Lead")))),"Tier 1",
IF((OR((AND('[1]PWS Information'!$E$10="CWS",U1988="Multiple Family Residence",'[1]PWS Information'!$E$11="No",Q1988="Lead")),
(AND('[1]PWS Information'!$E$10="CWS",U1988="Other",Q1988="Lead")),
(AND('[1]PWS Information'!$E$10="CWS",U1988="Building",Q1988="Lead")))),"Tier 2",
IF((OR((AND('[1]PWS Information'!$E$10="CWS",U1988="Single Family Residence",Q1988="Galvanized Requiring Replacement")),
(AND('[1]PWS Information'!$E$10="CWS",U1988="Single Family Residence",Q1988="Galvanized Requiring Replacement",R1988="Yes")),
(AND('[1]PWS Information'!$E$10="NTNC",Q1988="Galvanized Requiring Replacement")),
(AND('[1]PWS Information'!$E$10="NTNC",U1988="Single Family Residence",R1988="Yes")))),"Tier 3",
IF((OR((AND('[1]PWS Information'!$E$10="CWS",U1988="Single Family Residence",S1988="Yes",Q1988="Non-Lead", J1988="Non-Lead - Copper",L1988="Before 1989")),
(AND('[1]PWS Information'!$E$10="CWS",U1988="Single Family Residence",S1988="Yes",Q1988="Non-Lead", N1988="Non-Lead - Copper",O1988="Before 1989")))),"Tier 4",
IF((OR((AND('[1]PWS Information'!$E$10="NTNC",Q1988="Non-Lead")),
(AND('[1]PWS Information'!$E$10="CWS",Q1988="Non-Lead",S1988="")),
(AND('[1]PWS Information'!$E$10="CWS",Q1988="Non-Lead",S1988="No")),
(AND('[1]PWS Information'!$E$10="CWS",Q1988="Non-Lead",S1988="Don't Know")),
(AND('[1]PWS Information'!$E$10="CWS",Q1988="Non-Lead", J1988="Non-Lead - Copper", S1988="Yes", L1988="Between 1989 and 2014")),
(AND('[1]PWS Information'!$E$10="CWS",Q1988="Non-Lead", J1988="Non-Lead - Copper", S1988="Yes", L1988="After 2014")),
(AND('[1]PWS Information'!$E$10="CWS",Q1988="Non-Lead", J1988="Non-Lead - Copper", S1988="Yes", L1988="Unknown")),
(AND('[1]PWS Information'!$E$10="CWS",Q1988="Non-Lead", N1988="Non-Lead - Copper", S1988="Yes", O1988="Between 1989 and 2014")),
(AND('[1]PWS Information'!$E$10="CWS",Q1988="Non-Lead", N1988="Non-Lead - Copper", S1988="Yes", O1988="After 2014")),
(AND('[1]PWS Information'!$E$10="CWS",Q1988="Non-Lead", N1988="Non-Lead - Copper", S1988="Yes", O1988="Unknown")),
(AND('[1]PWS Information'!$E$10="CWS",Q1988="Unknown")),
(AND('[1]PWS Information'!$E$10="NTNC",Q1988="Unknown")))),"Tier 5",
"")))))</f>
        <v>Tier 5</v>
      </c>
      <c r="Z1988" s="71"/>
      <c r="AA1988" s="71"/>
    </row>
    <row r="1989" spans="1:27" ht="57.6" x14ac:dyDescent="0.3">
      <c r="A1989" s="1"/>
      <c r="B1989" s="70">
        <v>10301406</v>
      </c>
      <c r="C1989" s="60">
        <v>1085</v>
      </c>
      <c r="D1989" s="61" t="s">
        <v>511</v>
      </c>
      <c r="E1989" s="61" t="s">
        <v>49</v>
      </c>
      <c r="F1989" s="61">
        <v>78640</v>
      </c>
      <c r="G1989" s="62" t="s">
        <v>498</v>
      </c>
      <c r="H1989" s="63">
        <v>29.986386100000001</v>
      </c>
      <c r="I1989" s="64">
        <v>-97.837130555555504</v>
      </c>
      <c r="J1989" s="65" t="s">
        <v>50</v>
      </c>
      <c r="K1989" s="66" t="s">
        <v>51</v>
      </c>
      <c r="L1989" s="62" t="s">
        <v>52</v>
      </c>
      <c r="M1989" s="69"/>
      <c r="N1989" s="65" t="s">
        <v>50</v>
      </c>
      <c r="O1989" s="66" t="s">
        <v>52</v>
      </c>
      <c r="P1989" s="69"/>
      <c r="Q1989" s="55" t="str">
        <f t="shared" si="30"/>
        <v>Non-Lead</v>
      </c>
      <c r="R1989" s="70" t="s">
        <v>51</v>
      </c>
      <c r="S1989" s="70" t="s">
        <v>51</v>
      </c>
      <c r="T1989" s="70"/>
      <c r="U1989" s="71" t="s">
        <v>53</v>
      </c>
      <c r="V1989" s="71" t="s">
        <v>51</v>
      </c>
      <c r="W1989" s="71" t="s">
        <v>51</v>
      </c>
      <c r="X1989" s="71" t="s">
        <v>51</v>
      </c>
      <c r="Y1989" s="72" t="str">
        <f>IF((OR((AND('[1]PWS Information'!$E$10="CWS",U1989="Single Family Residence",Q1989="Lead")),
(AND('[1]PWS Information'!$E$10="CWS",U1989="Multiple Family Residence",'[1]PWS Information'!$E$11="Yes",Q1989="Lead")),
(AND('[1]PWS Information'!$E$10="NTNC",Q1989="Lead")))),"Tier 1",
IF((OR((AND('[1]PWS Information'!$E$10="CWS",U1989="Multiple Family Residence",'[1]PWS Information'!$E$11="No",Q1989="Lead")),
(AND('[1]PWS Information'!$E$10="CWS",U1989="Other",Q1989="Lead")),
(AND('[1]PWS Information'!$E$10="CWS",U1989="Building",Q1989="Lead")))),"Tier 2",
IF((OR((AND('[1]PWS Information'!$E$10="CWS",U1989="Single Family Residence",Q1989="Galvanized Requiring Replacement")),
(AND('[1]PWS Information'!$E$10="CWS",U1989="Single Family Residence",Q1989="Galvanized Requiring Replacement",R1989="Yes")),
(AND('[1]PWS Information'!$E$10="NTNC",Q1989="Galvanized Requiring Replacement")),
(AND('[1]PWS Information'!$E$10="NTNC",U1989="Single Family Residence",R1989="Yes")))),"Tier 3",
IF((OR((AND('[1]PWS Information'!$E$10="CWS",U1989="Single Family Residence",S1989="Yes",Q1989="Non-Lead", J1989="Non-Lead - Copper",L1989="Before 1989")),
(AND('[1]PWS Information'!$E$10="CWS",U1989="Single Family Residence",S1989="Yes",Q1989="Non-Lead", N1989="Non-Lead - Copper",O1989="Before 1989")))),"Tier 4",
IF((OR((AND('[1]PWS Information'!$E$10="NTNC",Q1989="Non-Lead")),
(AND('[1]PWS Information'!$E$10="CWS",Q1989="Non-Lead",S1989="")),
(AND('[1]PWS Information'!$E$10="CWS",Q1989="Non-Lead",S1989="No")),
(AND('[1]PWS Information'!$E$10="CWS",Q1989="Non-Lead",S1989="Don't Know")),
(AND('[1]PWS Information'!$E$10="CWS",Q1989="Non-Lead", J1989="Non-Lead - Copper", S1989="Yes", L1989="Between 1989 and 2014")),
(AND('[1]PWS Information'!$E$10="CWS",Q1989="Non-Lead", J1989="Non-Lead - Copper", S1989="Yes", L1989="After 2014")),
(AND('[1]PWS Information'!$E$10="CWS",Q1989="Non-Lead", J1989="Non-Lead - Copper", S1989="Yes", L1989="Unknown")),
(AND('[1]PWS Information'!$E$10="CWS",Q1989="Non-Lead", N1989="Non-Lead - Copper", S1989="Yes", O1989="Between 1989 and 2014")),
(AND('[1]PWS Information'!$E$10="CWS",Q1989="Non-Lead", N1989="Non-Lead - Copper", S1989="Yes", O1989="After 2014")),
(AND('[1]PWS Information'!$E$10="CWS",Q1989="Non-Lead", N1989="Non-Lead - Copper", S1989="Yes", O1989="Unknown")),
(AND('[1]PWS Information'!$E$10="CWS",Q1989="Unknown")),
(AND('[1]PWS Information'!$E$10="NTNC",Q1989="Unknown")))),"Tier 5",
"")))))</f>
        <v>Tier 5</v>
      </c>
      <c r="Z1989" s="71"/>
      <c r="AA1989" s="71"/>
    </row>
    <row r="1990" spans="1:27" ht="72" x14ac:dyDescent="0.3">
      <c r="A1990" s="17"/>
      <c r="B1990" s="70">
        <v>3721861</v>
      </c>
      <c r="C1990" s="60">
        <v>1096</v>
      </c>
      <c r="D1990" s="61" t="s">
        <v>511</v>
      </c>
      <c r="E1990" s="61" t="s">
        <v>49</v>
      </c>
      <c r="F1990" s="61">
        <v>78640</v>
      </c>
      <c r="G1990" s="62" t="s">
        <v>513</v>
      </c>
      <c r="H1990" s="63">
        <v>29.986616699999999</v>
      </c>
      <c r="I1990" s="64">
        <v>-97.837680555555494</v>
      </c>
      <c r="J1990" s="65" t="s">
        <v>50</v>
      </c>
      <c r="K1990" s="66" t="s">
        <v>51</v>
      </c>
      <c r="L1990" s="62" t="s">
        <v>52</v>
      </c>
      <c r="M1990" s="69"/>
      <c r="N1990" s="65" t="s">
        <v>50</v>
      </c>
      <c r="O1990" s="66" t="s">
        <v>52</v>
      </c>
      <c r="P1990" s="69"/>
      <c r="Q1990" s="55" t="str">
        <f t="shared" si="30"/>
        <v>Non-Lead</v>
      </c>
      <c r="R1990" s="70" t="s">
        <v>51</v>
      </c>
      <c r="S1990" s="70" t="s">
        <v>51</v>
      </c>
      <c r="T1990" s="70"/>
      <c r="U1990" s="71" t="s">
        <v>53</v>
      </c>
      <c r="V1990" s="71" t="s">
        <v>51</v>
      </c>
      <c r="W1990" s="71" t="s">
        <v>51</v>
      </c>
      <c r="X1990" s="71" t="s">
        <v>51</v>
      </c>
      <c r="Y1990" s="72" t="str">
        <f>IF((OR((AND('[1]PWS Information'!$E$10="CWS",U1990="Single Family Residence",Q1990="Lead")),
(AND('[1]PWS Information'!$E$10="CWS",U1990="Multiple Family Residence",'[1]PWS Information'!$E$11="Yes",Q1990="Lead")),
(AND('[1]PWS Information'!$E$10="NTNC",Q1990="Lead")))),"Tier 1",
IF((OR((AND('[1]PWS Information'!$E$10="CWS",U1990="Multiple Family Residence",'[1]PWS Information'!$E$11="No",Q1990="Lead")),
(AND('[1]PWS Information'!$E$10="CWS",U1990="Other",Q1990="Lead")),
(AND('[1]PWS Information'!$E$10="CWS",U1990="Building",Q1990="Lead")))),"Tier 2",
IF((OR((AND('[1]PWS Information'!$E$10="CWS",U1990="Single Family Residence",Q1990="Galvanized Requiring Replacement")),
(AND('[1]PWS Information'!$E$10="CWS",U1990="Single Family Residence",Q1990="Galvanized Requiring Replacement",R1990="Yes")),
(AND('[1]PWS Information'!$E$10="NTNC",Q1990="Galvanized Requiring Replacement")),
(AND('[1]PWS Information'!$E$10="NTNC",U1990="Single Family Residence",R1990="Yes")))),"Tier 3",
IF((OR((AND('[1]PWS Information'!$E$10="CWS",U1990="Single Family Residence",S1990="Yes",Q1990="Non-Lead", J1990="Non-Lead - Copper",L1990="Before 1989")),
(AND('[1]PWS Information'!$E$10="CWS",U1990="Single Family Residence",S1990="Yes",Q1990="Non-Lead", N1990="Non-Lead - Copper",O1990="Before 1989")))),"Tier 4",
IF((OR((AND('[1]PWS Information'!$E$10="NTNC",Q1990="Non-Lead")),
(AND('[1]PWS Information'!$E$10="CWS",Q1990="Non-Lead",S1990="")),
(AND('[1]PWS Information'!$E$10="CWS",Q1990="Non-Lead",S1990="No")),
(AND('[1]PWS Information'!$E$10="CWS",Q1990="Non-Lead",S1990="Don't Know")),
(AND('[1]PWS Information'!$E$10="CWS",Q1990="Non-Lead", J1990="Non-Lead - Copper", S1990="Yes", L1990="Between 1989 and 2014")),
(AND('[1]PWS Information'!$E$10="CWS",Q1990="Non-Lead", J1990="Non-Lead - Copper", S1990="Yes", L1990="After 2014")),
(AND('[1]PWS Information'!$E$10="CWS",Q1990="Non-Lead", J1990="Non-Lead - Copper", S1990="Yes", L1990="Unknown")),
(AND('[1]PWS Information'!$E$10="CWS",Q1990="Non-Lead", N1990="Non-Lead - Copper", S1990="Yes", O1990="Between 1989 and 2014")),
(AND('[1]PWS Information'!$E$10="CWS",Q1990="Non-Lead", N1990="Non-Lead - Copper", S1990="Yes", O1990="After 2014")),
(AND('[1]PWS Information'!$E$10="CWS",Q1990="Non-Lead", N1990="Non-Lead - Copper", S1990="Yes", O1990="Unknown")),
(AND('[1]PWS Information'!$E$10="CWS",Q1990="Unknown")),
(AND('[1]PWS Information'!$E$10="NTNC",Q1990="Unknown")))),"Tier 5",
"")))))</f>
        <v>Tier 5</v>
      </c>
      <c r="Z1990" s="71"/>
      <c r="AA1990" s="71"/>
    </row>
    <row r="1991" spans="1:27" ht="57.6" x14ac:dyDescent="0.3">
      <c r="A1991" s="1"/>
      <c r="B1991" s="70">
        <v>10301554</v>
      </c>
      <c r="C1991" s="60">
        <v>1097</v>
      </c>
      <c r="D1991" s="61" t="s">
        <v>511</v>
      </c>
      <c r="E1991" s="61" t="s">
        <v>49</v>
      </c>
      <c r="F1991" s="61">
        <v>78640</v>
      </c>
      <c r="G1991" s="62" t="s">
        <v>498</v>
      </c>
      <c r="H1991" s="63">
        <v>29.986280600000001</v>
      </c>
      <c r="I1991" s="64">
        <v>-97.837258333333295</v>
      </c>
      <c r="J1991" s="65" t="s">
        <v>50</v>
      </c>
      <c r="K1991" s="66" t="s">
        <v>51</v>
      </c>
      <c r="L1991" s="62" t="s">
        <v>52</v>
      </c>
      <c r="M1991" s="69"/>
      <c r="N1991" s="65" t="s">
        <v>50</v>
      </c>
      <c r="O1991" s="66" t="s">
        <v>52</v>
      </c>
      <c r="P1991" s="69"/>
      <c r="Q1991" s="55" t="str">
        <f t="shared" si="30"/>
        <v>Non-Lead</v>
      </c>
      <c r="R1991" s="70" t="s">
        <v>51</v>
      </c>
      <c r="S1991" s="70" t="s">
        <v>51</v>
      </c>
      <c r="T1991" s="70"/>
      <c r="U1991" s="71" t="s">
        <v>53</v>
      </c>
      <c r="V1991" s="71" t="s">
        <v>51</v>
      </c>
      <c r="W1991" s="71" t="s">
        <v>51</v>
      </c>
      <c r="X1991" s="71" t="s">
        <v>51</v>
      </c>
      <c r="Y1991" s="72" t="str">
        <f>IF((OR((AND('[1]PWS Information'!$E$10="CWS",U1991="Single Family Residence",Q1991="Lead")),
(AND('[1]PWS Information'!$E$10="CWS",U1991="Multiple Family Residence",'[1]PWS Information'!$E$11="Yes",Q1991="Lead")),
(AND('[1]PWS Information'!$E$10="NTNC",Q1991="Lead")))),"Tier 1",
IF((OR((AND('[1]PWS Information'!$E$10="CWS",U1991="Multiple Family Residence",'[1]PWS Information'!$E$11="No",Q1991="Lead")),
(AND('[1]PWS Information'!$E$10="CWS",U1991="Other",Q1991="Lead")),
(AND('[1]PWS Information'!$E$10="CWS",U1991="Building",Q1991="Lead")))),"Tier 2",
IF((OR((AND('[1]PWS Information'!$E$10="CWS",U1991="Single Family Residence",Q1991="Galvanized Requiring Replacement")),
(AND('[1]PWS Information'!$E$10="CWS",U1991="Single Family Residence",Q1991="Galvanized Requiring Replacement",R1991="Yes")),
(AND('[1]PWS Information'!$E$10="NTNC",Q1991="Galvanized Requiring Replacement")),
(AND('[1]PWS Information'!$E$10="NTNC",U1991="Single Family Residence",R1991="Yes")))),"Tier 3",
IF((OR((AND('[1]PWS Information'!$E$10="CWS",U1991="Single Family Residence",S1991="Yes",Q1991="Non-Lead", J1991="Non-Lead - Copper",L1991="Before 1989")),
(AND('[1]PWS Information'!$E$10="CWS",U1991="Single Family Residence",S1991="Yes",Q1991="Non-Lead", N1991="Non-Lead - Copper",O1991="Before 1989")))),"Tier 4",
IF((OR((AND('[1]PWS Information'!$E$10="NTNC",Q1991="Non-Lead")),
(AND('[1]PWS Information'!$E$10="CWS",Q1991="Non-Lead",S1991="")),
(AND('[1]PWS Information'!$E$10="CWS",Q1991="Non-Lead",S1991="No")),
(AND('[1]PWS Information'!$E$10="CWS",Q1991="Non-Lead",S1991="Don't Know")),
(AND('[1]PWS Information'!$E$10="CWS",Q1991="Non-Lead", J1991="Non-Lead - Copper", S1991="Yes", L1991="Between 1989 and 2014")),
(AND('[1]PWS Information'!$E$10="CWS",Q1991="Non-Lead", J1991="Non-Lead - Copper", S1991="Yes", L1991="After 2014")),
(AND('[1]PWS Information'!$E$10="CWS",Q1991="Non-Lead", J1991="Non-Lead - Copper", S1991="Yes", L1991="Unknown")),
(AND('[1]PWS Information'!$E$10="CWS",Q1991="Non-Lead", N1991="Non-Lead - Copper", S1991="Yes", O1991="Between 1989 and 2014")),
(AND('[1]PWS Information'!$E$10="CWS",Q1991="Non-Lead", N1991="Non-Lead - Copper", S1991="Yes", O1991="After 2014")),
(AND('[1]PWS Information'!$E$10="CWS",Q1991="Non-Lead", N1991="Non-Lead - Copper", S1991="Yes", O1991="Unknown")),
(AND('[1]PWS Information'!$E$10="CWS",Q1991="Unknown")),
(AND('[1]PWS Information'!$E$10="NTNC",Q1991="Unknown")))),"Tier 5",
"")))))</f>
        <v>Tier 5</v>
      </c>
      <c r="Z1991" s="71"/>
      <c r="AA1991" s="71"/>
    </row>
    <row r="1992" spans="1:27" ht="57.6" x14ac:dyDescent="0.3">
      <c r="A1992" s="1"/>
      <c r="B1992" s="70">
        <v>10168987</v>
      </c>
      <c r="C1992" s="60">
        <v>1108</v>
      </c>
      <c r="D1992" s="61" t="s">
        <v>511</v>
      </c>
      <c r="E1992" s="61" t="s">
        <v>49</v>
      </c>
      <c r="F1992" s="61">
        <v>78640</v>
      </c>
      <c r="G1992" s="62" t="s">
        <v>498</v>
      </c>
      <c r="H1992" s="63">
        <v>29.986511100000001</v>
      </c>
      <c r="I1992" s="64">
        <v>-97.837813888888803</v>
      </c>
      <c r="J1992" s="65" t="s">
        <v>50</v>
      </c>
      <c r="K1992" s="66" t="s">
        <v>51</v>
      </c>
      <c r="L1992" s="62" t="s">
        <v>52</v>
      </c>
      <c r="M1992" s="69"/>
      <c r="N1992" s="65" t="s">
        <v>50</v>
      </c>
      <c r="O1992" s="66" t="s">
        <v>52</v>
      </c>
      <c r="P1992" s="69"/>
      <c r="Q1992" s="55" t="str">
        <f t="shared" si="30"/>
        <v>Non-Lead</v>
      </c>
      <c r="R1992" s="70" t="s">
        <v>51</v>
      </c>
      <c r="S1992" s="70" t="s">
        <v>51</v>
      </c>
      <c r="T1992" s="70"/>
      <c r="U1992" s="71" t="s">
        <v>53</v>
      </c>
      <c r="V1992" s="71" t="s">
        <v>51</v>
      </c>
      <c r="W1992" s="71" t="s">
        <v>51</v>
      </c>
      <c r="X1992" s="71" t="s">
        <v>51</v>
      </c>
      <c r="Y1992" s="72" t="str">
        <f>IF((OR((AND('[1]PWS Information'!$E$10="CWS",U1992="Single Family Residence",Q1992="Lead")),
(AND('[1]PWS Information'!$E$10="CWS",U1992="Multiple Family Residence",'[1]PWS Information'!$E$11="Yes",Q1992="Lead")),
(AND('[1]PWS Information'!$E$10="NTNC",Q1992="Lead")))),"Tier 1",
IF((OR((AND('[1]PWS Information'!$E$10="CWS",U1992="Multiple Family Residence",'[1]PWS Information'!$E$11="No",Q1992="Lead")),
(AND('[1]PWS Information'!$E$10="CWS",U1992="Other",Q1992="Lead")),
(AND('[1]PWS Information'!$E$10="CWS",U1992="Building",Q1992="Lead")))),"Tier 2",
IF((OR((AND('[1]PWS Information'!$E$10="CWS",U1992="Single Family Residence",Q1992="Galvanized Requiring Replacement")),
(AND('[1]PWS Information'!$E$10="CWS",U1992="Single Family Residence",Q1992="Galvanized Requiring Replacement",R1992="Yes")),
(AND('[1]PWS Information'!$E$10="NTNC",Q1992="Galvanized Requiring Replacement")),
(AND('[1]PWS Information'!$E$10="NTNC",U1992="Single Family Residence",R1992="Yes")))),"Tier 3",
IF((OR((AND('[1]PWS Information'!$E$10="CWS",U1992="Single Family Residence",S1992="Yes",Q1992="Non-Lead", J1992="Non-Lead - Copper",L1992="Before 1989")),
(AND('[1]PWS Information'!$E$10="CWS",U1992="Single Family Residence",S1992="Yes",Q1992="Non-Lead", N1992="Non-Lead - Copper",O1992="Before 1989")))),"Tier 4",
IF((OR((AND('[1]PWS Information'!$E$10="NTNC",Q1992="Non-Lead")),
(AND('[1]PWS Information'!$E$10="CWS",Q1992="Non-Lead",S1992="")),
(AND('[1]PWS Information'!$E$10="CWS",Q1992="Non-Lead",S1992="No")),
(AND('[1]PWS Information'!$E$10="CWS",Q1992="Non-Lead",S1992="Don't Know")),
(AND('[1]PWS Information'!$E$10="CWS",Q1992="Non-Lead", J1992="Non-Lead - Copper", S1992="Yes", L1992="Between 1989 and 2014")),
(AND('[1]PWS Information'!$E$10="CWS",Q1992="Non-Lead", J1992="Non-Lead - Copper", S1992="Yes", L1992="After 2014")),
(AND('[1]PWS Information'!$E$10="CWS",Q1992="Non-Lead", J1992="Non-Lead - Copper", S1992="Yes", L1992="Unknown")),
(AND('[1]PWS Information'!$E$10="CWS",Q1992="Non-Lead", N1992="Non-Lead - Copper", S1992="Yes", O1992="Between 1989 and 2014")),
(AND('[1]PWS Information'!$E$10="CWS",Q1992="Non-Lead", N1992="Non-Lead - Copper", S1992="Yes", O1992="After 2014")),
(AND('[1]PWS Information'!$E$10="CWS",Q1992="Non-Lead", N1992="Non-Lead - Copper", S1992="Yes", O1992="Unknown")),
(AND('[1]PWS Information'!$E$10="CWS",Q1992="Unknown")),
(AND('[1]PWS Information'!$E$10="NTNC",Q1992="Unknown")))),"Tier 5",
"")))))</f>
        <v>Tier 5</v>
      </c>
      <c r="Z1992" s="71"/>
      <c r="AA1992" s="71"/>
    </row>
    <row r="1993" spans="1:27" ht="57.6" x14ac:dyDescent="0.3">
      <c r="A1993" s="1"/>
      <c r="B1993" s="70">
        <v>10089281</v>
      </c>
      <c r="C1993" s="60">
        <v>1109</v>
      </c>
      <c r="D1993" s="61" t="s">
        <v>511</v>
      </c>
      <c r="E1993" s="61" t="s">
        <v>49</v>
      </c>
      <c r="F1993" s="61">
        <v>78640</v>
      </c>
      <c r="G1993" s="62" t="s">
        <v>498</v>
      </c>
      <c r="H1993" s="63">
        <v>29.986163900000001</v>
      </c>
      <c r="I1993" s="64">
        <v>-97.837388888888796</v>
      </c>
      <c r="J1993" s="65" t="s">
        <v>50</v>
      </c>
      <c r="K1993" s="66" t="s">
        <v>51</v>
      </c>
      <c r="L1993" s="62" t="s">
        <v>52</v>
      </c>
      <c r="M1993" s="69"/>
      <c r="N1993" s="65" t="s">
        <v>50</v>
      </c>
      <c r="O1993" s="66" t="s">
        <v>52</v>
      </c>
      <c r="P1993" s="69"/>
      <c r="Q1993" s="55" t="str">
        <f t="shared" si="30"/>
        <v>Non-Lead</v>
      </c>
      <c r="R1993" s="70" t="s">
        <v>51</v>
      </c>
      <c r="S1993" s="70" t="s">
        <v>51</v>
      </c>
      <c r="T1993" s="70"/>
      <c r="U1993" s="71" t="s">
        <v>53</v>
      </c>
      <c r="V1993" s="71" t="s">
        <v>51</v>
      </c>
      <c r="W1993" s="71" t="s">
        <v>51</v>
      </c>
      <c r="X1993" s="71" t="s">
        <v>51</v>
      </c>
      <c r="Y1993" s="72" t="str">
        <f>IF((OR((AND('[1]PWS Information'!$E$10="CWS",U1993="Single Family Residence",Q1993="Lead")),
(AND('[1]PWS Information'!$E$10="CWS",U1993="Multiple Family Residence",'[1]PWS Information'!$E$11="Yes",Q1993="Lead")),
(AND('[1]PWS Information'!$E$10="NTNC",Q1993="Lead")))),"Tier 1",
IF((OR((AND('[1]PWS Information'!$E$10="CWS",U1993="Multiple Family Residence",'[1]PWS Information'!$E$11="No",Q1993="Lead")),
(AND('[1]PWS Information'!$E$10="CWS",U1993="Other",Q1993="Lead")),
(AND('[1]PWS Information'!$E$10="CWS",U1993="Building",Q1993="Lead")))),"Tier 2",
IF((OR((AND('[1]PWS Information'!$E$10="CWS",U1993="Single Family Residence",Q1993="Galvanized Requiring Replacement")),
(AND('[1]PWS Information'!$E$10="CWS",U1993="Single Family Residence",Q1993="Galvanized Requiring Replacement",R1993="Yes")),
(AND('[1]PWS Information'!$E$10="NTNC",Q1993="Galvanized Requiring Replacement")),
(AND('[1]PWS Information'!$E$10="NTNC",U1993="Single Family Residence",R1993="Yes")))),"Tier 3",
IF((OR((AND('[1]PWS Information'!$E$10="CWS",U1993="Single Family Residence",S1993="Yes",Q1993="Non-Lead", J1993="Non-Lead - Copper",L1993="Before 1989")),
(AND('[1]PWS Information'!$E$10="CWS",U1993="Single Family Residence",S1993="Yes",Q1993="Non-Lead", N1993="Non-Lead - Copper",O1993="Before 1989")))),"Tier 4",
IF((OR((AND('[1]PWS Information'!$E$10="NTNC",Q1993="Non-Lead")),
(AND('[1]PWS Information'!$E$10="CWS",Q1993="Non-Lead",S1993="")),
(AND('[1]PWS Information'!$E$10="CWS",Q1993="Non-Lead",S1993="No")),
(AND('[1]PWS Information'!$E$10="CWS",Q1993="Non-Lead",S1993="Don't Know")),
(AND('[1]PWS Information'!$E$10="CWS",Q1993="Non-Lead", J1993="Non-Lead - Copper", S1993="Yes", L1993="Between 1989 and 2014")),
(AND('[1]PWS Information'!$E$10="CWS",Q1993="Non-Lead", J1993="Non-Lead - Copper", S1993="Yes", L1993="After 2014")),
(AND('[1]PWS Information'!$E$10="CWS",Q1993="Non-Lead", J1993="Non-Lead - Copper", S1993="Yes", L1993="Unknown")),
(AND('[1]PWS Information'!$E$10="CWS",Q1993="Non-Lead", N1993="Non-Lead - Copper", S1993="Yes", O1993="Between 1989 and 2014")),
(AND('[1]PWS Information'!$E$10="CWS",Q1993="Non-Lead", N1993="Non-Lead - Copper", S1993="Yes", O1993="After 2014")),
(AND('[1]PWS Information'!$E$10="CWS",Q1993="Non-Lead", N1993="Non-Lead - Copper", S1993="Yes", O1993="Unknown")),
(AND('[1]PWS Information'!$E$10="CWS",Q1993="Unknown")),
(AND('[1]PWS Information'!$E$10="NTNC",Q1993="Unknown")))),"Tier 5",
"")))))</f>
        <v>Tier 5</v>
      </c>
      <c r="Z1993" s="71"/>
      <c r="AA1993" s="71"/>
    </row>
    <row r="1994" spans="1:27" ht="57.6" x14ac:dyDescent="0.3">
      <c r="A1994" s="17"/>
      <c r="B1994" s="70">
        <v>10100968</v>
      </c>
      <c r="C1994" s="60">
        <v>1120</v>
      </c>
      <c r="D1994" s="61" t="s">
        <v>511</v>
      </c>
      <c r="E1994" s="61" t="s">
        <v>49</v>
      </c>
      <c r="F1994" s="61">
        <v>78640</v>
      </c>
      <c r="G1994" s="62" t="s">
        <v>498</v>
      </c>
      <c r="H1994" s="63">
        <v>29.986388900000001</v>
      </c>
      <c r="I1994" s="64">
        <v>-97.837955555555496</v>
      </c>
      <c r="J1994" s="65" t="s">
        <v>50</v>
      </c>
      <c r="K1994" s="66" t="s">
        <v>51</v>
      </c>
      <c r="L1994" s="62" t="s">
        <v>52</v>
      </c>
      <c r="M1994" s="69"/>
      <c r="N1994" s="65" t="s">
        <v>50</v>
      </c>
      <c r="O1994" s="66" t="s">
        <v>52</v>
      </c>
      <c r="P1994" s="69"/>
      <c r="Q1994" s="55" t="str">
        <f t="shared" si="30"/>
        <v>Non-Lead</v>
      </c>
      <c r="R1994" s="70" t="s">
        <v>51</v>
      </c>
      <c r="S1994" s="70" t="s">
        <v>51</v>
      </c>
      <c r="T1994" s="70"/>
      <c r="U1994" s="71" t="s">
        <v>53</v>
      </c>
      <c r="V1994" s="71" t="s">
        <v>51</v>
      </c>
      <c r="W1994" s="71" t="s">
        <v>51</v>
      </c>
      <c r="X1994" s="71" t="s">
        <v>51</v>
      </c>
      <c r="Y1994" s="72" t="str">
        <f>IF((OR((AND('[1]PWS Information'!$E$10="CWS",U1994="Single Family Residence",Q1994="Lead")),
(AND('[1]PWS Information'!$E$10="CWS",U1994="Multiple Family Residence",'[1]PWS Information'!$E$11="Yes",Q1994="Lead")),
(AND('[1]PWS Information'!$E$10="NTNC",Q1994="Lead")))),"Tier 1",
IF((OR((AND('[1]PWS Information'!$E$10="CWS",U1994="Multiple Family Residence",'[1]PWS Information'!$E$11="No",Q1994="Lead")),
(AND('[1]PWS Information'!$E$10="CWS",U1994="Other",Q1994="Lead")),
(AND('[1]PWS Information'!$E$10="CWS",U1994="Building",Q1994="Lead")))),"Tier 2",
IF((OR((AND('[1]PWS Information'!$E$10="CWS",U1994="Single Family Residence",Q1994="Galvanized Requiring Replacement")),
(AND('[1]PWS Information'!$E$10="CWS",U1994="Single Family Residence",Q1994="Galvanized Requiring Replacement",R1994="Yes")),
(AND('[1]PWS Information'!$E$10="NTNC",Q1994="Galvanized Requiring Replacement")),
(AND('[1]PWS Information'!$E$10="NTNC",U1994="Single Family Residence",R1994="Yes")))),"Tier 3",
IF((OR((AND('[1]PWS Information'!$E$10="CWS",U1994="Single Family Residence",S1994="Yes",Q1994="Non-Lead", J1994="Non-Lead - Copper",L1994="Before 1989")),
(AND('[1]PWS Information'!$E$10="CWS",U1994="Single Family Residence",S1994="Yes",Q1994="Non-Lead", N1994="Non-Lead - Copper",O1994="Before 1989")))),"Tier 4",
IF((OR((AND('[1]PWS Information'!$E$10="NTNC",Q1994="Non-Lead")),
(AND('[1]PWS Information'!$E$10="CWS",Q1994="Non-Lead",S1994="")),
(AND('[1]PWS Information'!$E$10="CWS",Q1994="Non-Lead",S1994="No")),
(AND('[1]PWS Information'!$E$10="CWS",Q1994="Non-Lead",S1994="Don't Know")),
(AND('[1]PWS Information'!$E$10="CWS",Q1994="Non-Lead", J1994="Non-Lead - Copper", S1994="Yes", L1994="Between 1989 and 2014")),
(AND('[1]PWS Information'!$E$10="CWS",Q1994="Non-Lead", J1994="Non-Lead - Copper", S1994="Yes", L1994="After 2014")),
(AND('[1]PWS Information'!$E$10="CWS",Q1994="Non-Lead", J1994="Non-Lead - Copper", S1994="Yes", L1994="Unknown")),
(AND('[1]PWS Information'!$E$10="CWS",Q1994="Non-Lead", N1994="Non-Lead - Copper", S1994="Yes", O1994="Between 1989 and 2014")),
(AND('[1]PWS Information'!$E$10="CWS",Q1994="Non-Lead", N1994="Non-Lead - Copper", S1994="Yes", O1994="After 2014")),
(AND('[1]PWS Information'!$E$10="CWS",Q1994="Non-Lead", N1994="Non-Lead - Copper", S1994="Yes", O1994="Unknown")),
(AND('[1]PWS Information'!$E$10="CWS",Q1994="Unknown")),
(AND('[1]PWS Information'!$E$10="NTNC",Q1994="Unknown")))),"Tier 5",
"")))))</f>
        <v>Tier 5</v>
      </c>
      <c r="Z1994" s="71"/>
      <c r="AA1994" s="71"/>
    </row>
    <row r="1995" spans="1:27" ht="57.6" x14ac:dyDescent="0.3">
      <c r="A1995" s="1"/>
      <c r="B1995" s="70">
        <v>10101348</v>
      </c>
      <c r="C1995" s="60">
        <v>1121</v>
      </c>
      <c r="D1995" s="61" t="s">
        <v>511</v>
      </c>
      <c r="E1995" s="61" t="s">
        <v>49</v>
      </c>
      <c r="F1995" s="61">
        <v>78640</v>
      </c>
      <c r="G1995" s="62" t="s">
        <v>498</v>
      </c>
      <c r="H1995" s="63">
        <v>29.9860361</v>
      </c>
      <c r="I1995" s="64">
        <v>-97.837536111111106</v>
      </c>
      <c r="J1995" s="65" t="s">
        <v>50</v>
      </c>
      <c r="K1995" s="66" t="s">
        <v>51</v>
      </c>
      <c r="L1995" s="62" t="s">
        <v>52</v>
      </c>
      <c r="M1995" s="69"/>
      <c r="N1995" s="65" t="s">
        <v>50</v>
      </c>
      <c r="O1995" s="66" t="s">
        <v>52</v>
      </c>
      <c r="P1995" s="69"/>
      <c r="Q1995" s="55" t="str">
        <f t="shared" si="30"/>
        <v>Non-Lead</v>
      </c>
      <c r="R1995" s="70" t="s">
        <v>51</v>
      </c>
      <c r="S1995" s="70" t="s">
        <v>51</v>
      </c>
      <c r="T1995" s="70"/>
      <c r="U1995" s="71" t="s">
        <v>53</v>
      </c>
      <c r="V1995" s="71" t="s">
        <v>51</v>
      </c>
      <c r="W1995" s="71" t="s">
        <v>51</v>
      </c>
      <c r="X1995" s="71" t="s">
        <v>51</v>
      </c>
      <c r="Y1995" s="72" t="str">
        <f>IF((OR((AND('[1]PWS Information'!$E$10="CWS",U1995="Single Family Residence",Q1995="Lead")),
(AND('[1]PWS Information'!$E$10="CWS",U1995="Multiple Family Residence",'[1]PWS Information'!$E$11="Yes",Q1995="Lead")),
(AND('[1]PWS Information'!$E$10="NTNC",Q1995="Lead")))),"Tier 1",
IF((OR((AND('[1]PWS Information'!$E$10="CWS",U1995="Multiple Family Residence",'[1]PWS Information'!$E$11="No",Q1995="Lead")),
(AND('[1]PWS Information'!$E$10="CWS",U1995="Other",Q1995="Lead")),
(AND('[1]PWS Information'!$E$10="CWS",U1995="Building",Q1995="Lead")))),"Tier 2",
IF((OR((AND('[1]PWS Information'!$E$10="CWS",U1995="Single Family Residence",Q1995="Galvanized Requiring Replacement")),
(AND('[1]PWS Information'!$E$10="CWS",U1995="Single Family Residence",Q1995="Galvanized Requiring Replacement",R1995="Yes")),
(AND('[1]PWS Information'!$E$10="NTNC",Q1995="Galvanized Requiring Replacement")),
(AND('[1]PWS Information'!$E$10="NTNC",U1995="Single Family Residence",R1995="Yes")))),"Tier 3",
IF((OR((AND('[1]PWS Information'!$E$10="CWS",U1995="Single Family Residence",S1995="Yes",Q1995="Non-Lead", J1995="Non-Lead - Copper",L1995="Before 1989")),
(AND('[1]PWS Information'!$E$10="CWS",U1995="Single Family Residence",S1995="Yes",Q1995="Non-Lead", N1995="Non-Lead - Copper",O1995="Before 1989")))),"Tier 4",
IF((OR((AND('[1]PWS Information'!$E$10="NTNC",Q1995="Non-Lead")),
(AND('[1]PWS Information'!$E$10="CWS",Q1995="Non-Lead",S1995="")),
(AND('[1]PWS Information'!$E$10="CWS",Q1995="Non-Lead",S1995="No")),
(AND('[1]PWS Information'!$E$10="CWS",Q1995="Non-Lead",S1995="Don't Know")),
(AND('[1]PWS Information'!$E$10="CWS",Q1995="Non-Lead", J1995="Non-Lead - Copper", S1995="Yes", L1995="Between 1989 and 2014")),
(AND('[1]PWS Information'!$E$10="CWS",Q1995="Non-Lead", J1995="Non-Lead - Copper", S1995="Yes", L1995="After 2014")),
(AND('[1]PWS Information'!$E$10="CWS",Q1995="Non-Lead", J1995="Non-Lead - Copper", S1995="Yes", L1995="Unknown")),
(AND('[1]PWS Information'!$E$10="CWS",Q1995="Non-Lead", N1995="Non-Lead - Copper", S1995="Yes", O1995="Between 1989 and 2014")),
(AND('[1]PWS Information'!$E$10="CWS",Q1995="Non-Lead", N1995="Non-Lead - Copper", S1995="Yes", O1995="After 2014")),
(AND('[1]PWS Information'!$E$10="CWS",Q1995="Non-Lead", N1995="Non-Lead - Copper", S1995="Yes", O1995="Unknown")),
(AND('[1]PWS Information'!$E$10="CWS",Q1995="Unknown")),
(AND('[1]PWS Information'!$E$10="NTNC",Q1995="Unknown")))),"Tier 5",
"")))))</f>
        <v>Tier 5</v>
      </c>
      <c r="Z1995" s="71"/>
      <c r="AA1995" s="71"/>
    </row>
    <row r="1996" spans="1:27" ht="57.6" x14ac:dyDescent="0.3">
      <c r="A1996" s="1"/>
      <c r="B1996" s="70">
        <v>10124090</v>
      </c>
      <c r="C1996" s="60">
        <v>1132</v>
      </c>
      <c r="D1996" s="61" t="s">
        <v>511</v>
      </c>
      <c r="E1996" s="61" t="s">
        <v>49</v>
      </c>
      <c r="F1996" s="61">
        <v>78640</v>
      </c>
      <c r="G1996" s="62" t="s">
        <v>498</v>
      </c>
      <c r="H1996" s="63">
        <v>29.9862833</v>
      </c>
      <c r="I1996" s="64">
        <v>-97.838083333333302</v>
      </c>
      <c r="J1996" s="65" t="s">
        <v>50</v>
      </c>
      <c r="K1996" s="66" t="s">
        <v>51</v>
      </c>
      <c r="L1996" s="62" t="s">
        <v>52</v>
      </c>
      <c r="M1996" s="69"/>
      <c r="N1996" s="65" t="s">
        <v>50</v>
      </c>
      <c r="O1996" s="66" t="s">
        <v>52</v>
      </c>
      <c r="P1996" s="69"/>
      <c r="Q1996" s="55" t="str">
        <f t="shared" si="30"/>
        <v>Non-Lead</v>
      </c>
      <c r="R1996" s="70" t="s">
        <v>51</v>
      </c>
      <c r="S1996" s="70" t="s">
        <v>51</v>
      </c>
      <c r="T1996" s="70"/>
      <c r="U1996" s="71" t="s">
        <v>53</v>
      </c>
      <c r="V1996" s="71" t="s">
        <v>51</v>
      </c>
      <c r="W1996" s="71" t="s">
        <v>51</v>
      </c>
      <c r="X1996" s="71" t="s">
        <v>51</v>
      </c>
      <c r="Y1996" s="72" t="str">
        <f>IF((OR((AND('[1]PWS Information'!$E$10="CWS",U1996="Single Family Residence",Q1996="Lead")),
(AND('[1]PWS Information'!$E$10="CWS",U1996="Multiple Family Residence",'[1]PWS Information'!$E$11="Yes",Q1996="Lead")),
(AND('[1]PWS Information'!$E$10="NTNC",Q1996="Lead")))),"Tier 1",
IF((OR((AND('[1]PWS Information'!$E$10="CWS",U1996="Multiple Family Residence",'[1]PWS Information'!$E$11="No",Q1996="Lead")),
(AND('[1]PWS Information'!$E$10="CWS",U1996="Other",Q1996="Lead")),
(AND('[1]PWS Information'!$E$10="CWS",U1996="Building",Q1996="Lead")))),"Tier 2",
IF((OR((AND('[1]PWS Information'!$E$10="CWS",U1996="Single Family Residence",Q1996="Galvanized Requiring Replacement")),
(AND('[1]PWS Information'!$E$10="CWS",U1996="Single Family Residence",Q1996="Galvanized Requiring Replacement",R1996="Yes")),
(AND('[1]PWS Information'!$E$10="NTNC",Q1996="Galvanized Requiring Replacement")),
(AND('[1]PWS Information'!$E$10="NTNC",U1996="Single Family Residence",R1996="Yes")))),"Tier 3",
IF((OR((AND('[1]PWS Information'!$E$10="CWS",U1996="Single Family Residence",S1996="Yes",Q1996="Non-Lead", J1996="Non-Lead - Copper",L1996="Before 1989")),
(AND('[1]PWS Information'!$E$10="CWS",U1996="Single Family Residence",S1996="Yes",Q1996="Non-Lead", N1996="Non-Lead - Copper",O1996="Before 1989")))),"Tier 4",
IF((OR((AND('[1]PWS Information'!$E$10="NTNC",Q1996="Non-Lead")),
(AND('[1]PWS Information'!$E$10="CWS",Q1996="Non-Lead",S1996="")),
(AND('[1]PWS Information'!$E$10="CWS",Q1996="Non-Lead",S1996="No")),
(AND('[1]PWS Information'!$E$10="CWS",Q1996="Non-Lead",S1996="Don't Know")),
(AND('[1]PWS Information'!$E$10="CWS",Q1996="Non-Lead", J1996="Non-Lead - Copper", S1996="Yes", L1996="Between 1989 and 2014")),
(AND('[1]PWS Information'!$E$10="CWS",Q1996="Non-Lead", J1996="Non-Lead - Copper", S1996="Yes", L1996="After 2014")),
(AND('[1]PWS Information'!$E$10="CWS",Q1996="Non-Lead", J1996="Non-Lead - Copper", S1996="Yes", L1996="Unknown")),
(AND('[1]PWS Information'!$E$10="CWS",Q1996="Non-Lead", N1996="Non-Lead - Copper", S1996="Yes", O1996="Between 1989 and 2014")),
(AND('[1]PWS Information'!$E$10="CWS",Q1996="Non-Lead", N1996="Non-Lead - Copper", S1996="Yes", O1996="After 2014")),
(AND('[1]PWS Information'!$E$10="CWS",Q1996="Non-Lead", N1996="Non-Lead - Copper", S1996="Yes", O1996="Unknown")),
(AND('[1]PWS Information'!$E$10="CWS",Q1996="Unknown")),
(AND('[1]PWS Information'!$E$10="NTNC",Q1996="Unknown")))),"Tier 5",
"")))))</f>
        <v>Tier 5</v>
      </c>
      <c r="Z1996" s="71"/>
      <c r="AA1996" s="71"/>
    </row>
    <row r="1997" spans="1:27" ht="57.6" x14ac:dyDescent="0.3">
      <c r="A1997" s="1"/>
      <c r="B1997" s="70">
        <v>10109183</v>
      </c>
      <c r="C1997" s="60">
        <v>1133</v>
      </c>
      <c r="D1997" s="61" t="s">
        <v>511</v>
      </c>
      <c r="E1997" s="61" t="s">
        <v>49</v>
      </c>
      <c r="F1997" s="61">
        <v>78640</v>
      </c>
      <c r="G1997" s="62" t="s">
        <v>498</v>
      </c>
      <c r="H1997" s="63">
        <v>29.985916700000001</v>
      </c>
      <c r="I1997" s="64">
        <v>-97.837638888888804</v>
      </c>
      <c r="J1997" s="65" t="s">
        <v>50</v>
      </c>
      <c r="K1997" s="66" t="s">
        <v>51</v>
      </c>
      <c r="L1997" s="62" t="s">
        <v>52</v>
      </c>
      <c r="M1997" s="69"/>
      <c r="N1997" s="65" t="s">
        <v>50</v>
      </c>
      <c r="O1997" s="66" t="s">
        <v>52</v>
      </c>
      <c r="P1997" s="69"/>
      <c r="Q1997" s="55" t="str">
        <f t="shared" ref="Q1997:Q2060" si="31">IF((OR(J1997="Lead")),"Lead",
IF((OR(N1997="Lead")),"Lead",
IF((OR(J1997="Lead-lined galvanized")),"Lead",
IF((OR(N1997="Lead-lined galvanized")),"Lead",
IF((OR((AND(J1997="Unknown - Likely Lead",N1997="Galvanized")),
(AND(J1997="Unknown - Unlikely Lead",N1997="Galvanized")),
(AND(J1997="Unknown - Material Unknown",N1997="Galvanized")))),"Galvanized Requiring Replacement",
IF((OR((AND(J1997="Non-lead - Copper",K1997="Yes",N1997="Galvanized")),
(AND(J1997="Non-lead - Copper",K1997="Don't know",N1997="Galvanized")),
(AND(J1997="Non-lead - Copper",K1997="",N1997="Galvanized")),
(AND(J1997="Non-lead - Plastic",K1997="Yes",N1997="Galvanized")),
(AND(J1997="Non-lead - Plastic",K1997="Don't know",N1997="Galvanized")),
(AND(J1997="Non-lead - Plastic",K1997="",N1997="Galvanized")),
(AND(J1997="Non-lead",K1997="Yes",N1997="Galvanized")),
(AND(J1997="Non-lead",K1997="Don't know",N1997="Galvanized")),
(AND(J1997="Non-lead",K1997="",N1997="Galvanized")),
(AND(J1997="Non-lead - Other",K1997="Yes",N1997="Galvanized")),
(AND(J1997="Non-Lead - Other",K1997="Don't know",N1997="Galvanized")),
(AND(J1997="Galvanized",K1997="Yes",N1997="Galvanized")),
(AND(J1997="Galvanized",K1997="Don't know",N1997="Galvanized")),
(AND(J1997="Galvanized",K1997="",N1997="Galvanized")),
(AND(J1997="Non-Lead - Other",K1997="",N1997="Galvanized")))),"Galvanized Requiring Replacement",
IF((OR((AND(J1997="Non-lead - Copper",N1997="Non-lead - Copper")),
(AND(J1997="Non-lead - Copper",N1997="Non-lead - Plastic")),
(AND(J1997="Non-lead - Copper",N1997="Non-lead - Other")),
(AND(J1997="Non-lead - Copper",N1997="Non-lead")),
(AND(J1997="Non-lead - Plastic",N1997="Non-lead - Copper")),
(AND(J1997="Non-lead - Plastic",N1997="Non-lead - Plastic")),
(AND(J1997="Non-lead - Plastic",N1997="Non-lead - Other")),
(AND(J1997="Non-lead - Plastic",N1997="Non-lead")),
(AND(J1997="Non-lead",N1997="Non-lead - Copper")),
(AND(J1997="Non-lead",N1997="Non-lead - Plastic")),
(AND(J1997="Non-lead",N1997="Non-lead - Other")),
(AND(J1997="Non-lead",N1997="Non-lead")),
(AND(J1997="Non-lead - Other",N1997="Non-lead - Copper")),
(AND(J1997="Non-Lead - Other",N1997="Non-lead - Plastic")),
(AND(J1997="Non-Lead - Other",N1997="Non-lead")),
(AND(J1997="Non-Lead - Other",N1997="Non-lead - Other")))),"Non-Lead",
IF((OR((AND(J1997="Galvanized",N1997="Non-lead")),
(AND(J1997="Galvanized",N1997="Non-lead - Copper")),
(AND(J1997="Galvanized",N1997="Non-lead - Plastic")),
(AND(J1997="Galvanized",N1997="Non-lead")),
(AND(J1997="Galvanized",N1997="Non-lead - Other")))),"Non-Lead",
IF((OR((AND(J1997="Non-lead - Copper",K1997="No",N1997="Galvanized")),
(AND(J1997="Non-lead - Plastic",K1997="No",N1997="Galvanized")),
(AND(J1997="Non-lead",K1997="No",N1997="Galvanized")),
(AND(J1997="Galvanized",K1997="No",N1997="Galvanized")),
(AND(J1997="Non-lead - Other",K1997="No",N1997="Galvanized")))),"Non-lead",
IF((OR((AND(J1997="Unknown - Likely Lead",N1997="Unknown - Likely Lead")),
(AND(J1997="Unknown - Likely Lead",N1997="Unknown - Unlikely Lead")),
(AND(J1997="Unknown - Likely Lead",N1997="Unknown - Material Unknown")),
(AND(J1997="Unknown - Unlikely Lead",N1997="Unknown - Likely Lead")),
(AND(J1997="Unknown - Unlikely Lead",N1997="Unknown - Unlikely Lead")),
(AND(J1997="Unknown - Unlikely Lead",N1997="Unknown - Material Unknown")),
(AND(J1997="Unknown - Material Unknown",N1997="Unknown - Likely Lead")),
(AND(J1997="Unknown - Material Unknown",N1997="Unknown - Unlikely Lead")),
(AND(J1997="Unknown - Material Unknown",N1997="Unknown - Material Unknown")))),"Unknown",
IF((OR((AND(J1997="Unknown - Likely Lead",N1997="Non-lead - Copper")),
(AND(J1997="Unknown - Likely Lead",N1997="Non-lead - Plastic")),
(AND(J1997="Unknown - Likely Lead",N1997="Non-lead")),
(AND(J1997="Unknown - Likely Lead",N1997="Non-lead - Other")),
(AND(J1997="Unknown - Unlikely Lead",N1997="Non-lead - Copper")),
(AND(J1997="Unknown - Unlikely Lead",N1997="Non-lead - Plastic")),
(AND(J1997="Unknown - Unlikely Lead",N1997="Non-lead")),
(AND(J1997="Unknown - Unlikely Lead",N1997="Non-lead - Other")),
(AND(J1997="Unknown - Material Unknown",N1997="Non-lead - Copper")),
(AND(J1997="Unknown - Material Unknown",N1997="Non-lead - Plastic")),
(AND(J1997="Unknown - Material Unknown",N1997="Non-lead")),
(AND(J1997="Unknown - Material Unknown",N1997="Non-lead - Other")))),"Unknown",
IF((OR((AND(J1997="Non-lead - Copper",N1997="Unknown - Likely Lead")),
(AND(J1997="Non-lead - Copper",N1997="Unknown - Unlikely Lead")),
(AND(J1997="Non-lead - Copper",N1997="Unknown - Material Unknown")),
(AND(J1997="Non-lead - Plastic",N1997="Unknown - Likely Lead")),
(AND(J1997="Non-lead - Plastic",N1997="Unknown - Unlikely Lead")),
(AND(J1997="Non-lead - Plastic",N1997="Unknown - Material Unknown")),
(AND(J1997="Non-lead",N1997="Unknown - Likely Lead")),
(AND(J1997="Non-lead",N1997="Unknown - Unlikely Lead")),
(AND(J1997="Non-lead",N1997="Unknown - Material Unknown")),
(AND(J1997="Non-lead - Other",N1997="Unknown - Likely Lead")),
(AND(J1997="Non-Lead - Other",N1997="Unknown - Unlikely Lead")),
(AND(J1997="Non-Lead - Other",N1997="Unknown - Material Unknown")))),"Unknown",
IF((OR((AND(J1997="Galvanized",N1997="Unknown - Likely Lead")),
(AND(J1997="Galvanized",N1997="Unknown - Unlikely Lead")),
(AND(J1997="Galvanized",N1997="Unknown - Material Unknown")))),"Unknown",
IF((OR((AND(J1997="Galvanized",N1997="")))),"Galvanized Requiring Replacement",
IF((OR((AND(J1997="Non-lead - Copper",N1997="")),
(AND(J1997="Non-lead - Plastic",N1997="")),
(AND(J1997="Non-lead",N1997="")),
(AND(J1997="Non-lead - Other",N1997="")))),"Non-lead",
IF((OR((AND(J1997="Unknown - Likely Lead",N1997="")),
(AND(J1997="Unknown - Unlikely Lead",N1997="")),
(AND(J1997="Unknown - Material Unknown",N1997="")))),"Unknown",
""))))))))))))))))</f>
        <v>Non-Lead</v>
      </c>
      <c r="R1997" s="70" t="s">
        <v>51</v>
      </c>
      <c r="S1997" s="70" t="s">
        <v>51</v>
      </c>
      <c r="T1997" s="70"/>
      <c r="U1997" s="71" t="s">
        <v>53</v>
      </c>
      <c r="V1997" s="71" t="s">
        <v>51</v>
      </c>
      <c r="W1997" s="71" t="s">
        <v>51</v>
      </c>
      <c r="X1997" s="71" t="s">
        <v>51</v>
      </c>
      <c r="Y1997" s="72" t="str">
        <f>IF((OR((AND('[1]PWS Information'!$E$10="CWS",U1997="Single Family Residence",Q1997="Lead")),
(AND('[1]PWS Information'!$E$10="CWS",U1997="Multiple Family Residence",'[1]PWS Information'!$E$11="Yes",Q1997="Lead")),
(AND('[1]PWS Information'!$E$10="NTNC",Q1997="Lead")))),"Tier 1",
IF((OR((AND('[1]PWS Information'!$E$10="CWS",U1997="Multiple Family Residence",'[1]PWS Information'!$E$11="No",Q1997="Lead")),
(AND('[1]PWS Information'!$E$10="CWS",U1997="Other",Q1997="Lead")),
(AND('[1]PWS Information'!$E$10="CWS",U1997="Building",Q1997="Lead")))),"Tier 2",
IF((OR((AND('[1]PWS Information'!$E$10="CWS",U1997="Single Family Residence",Q1997="Galvanized Requiring Replacement")),
(AND('[1]PWS Information'!$E$10="CWS",U1997="Single Family Residence",Q1997="Galvanized Requiring Replacement",R1997="Yes")),
(AND('[1]PWS Information'!$E$10="NTNC",Q1997="Galvanized Requiring Replacement")),
(AND('[1]PWS Information'!$E$10="NTNC",U1997="Single Family Residence",R1997="Yes")))),"Tier 3",
IF((OR((AND('[1]PWS Information'!$E$10="CWS",U1997="Single Family Residence",S1997="Yes",Q1997="Non-Lead", J1997="Non-Lead - Copper",L1997="Before 1989")),
(AND('[1]PWS Information'!$E$10="CWS",U1997="Single Family Residence",S1997="Yes",Q1997="Non-Lead", N1997="Non-Lead - Copper",O1997="Before 1989")))),"Tier 4",
IF((OR((AND('[1]PWS Information'!$E$10="NTNC",Q1997="Non-Lead")),
(AND('[1]PWS Information'!$E$10="CWS",Q1997="Non-Lead",S1997="")),
(AND('[1]PWS Information'!$E$10="CWS",Q1997="Non-Lead",S1997="No")),
(AND('[1]PWS Information'!$E$10="CWS",Q1997="Non-Lead",S1997="Don't Know")),
(AND('[1]PWS Information'!$E$10="CWS",Q1997="Non-Lead", J1997="Non-Lead - Copper", S1997="Yes", L1997="Between 1989 and 2014")),
(AND('[1]PWS Information'!$E$10="CWS",Q1997="Non-Lead", J1997="Non-Lead - Copper", S1997="Yes", L1997="After 2014")),
(AND('[1]PWS Information'!$E$10="CWS",Q1997="Non-Lead", J1997="Non-Lead - Copper", S1997="Yes", L1997="Unknown")),
(AND('[1]PWS Information'!$E$10="CWS",Q1997="Non-Lead", N1997="Non-Lead - Copper", S1997="Yes", O1997="Between 1989 and 2014")),
(AND('[1]PWS Information'!$E$10="CWS",Q1997="Non-Lead", N1997="Non-Lead - Copper", S1997="Yes", O1997="After 2014")),
(AND('[1]PWS Information'!$E$10="CWS",Q1997="Non-Lead", N1997="Non-Lead - Copper", S1997="Yes", O1997="Unknown")),
(AND('[1]PWS Information'!$E$10="CWS",Q1997="Unknown")),
(AND('[1]PWS Information'!$E$10="NTNC",Q1997="Unknown")))),"Tier 5",
"")))))</f>
        <v>Tier 5</v>
      </c>
      <c r="Z1997" s="71"/>
      <c r="AA1997" s="71"/>
    </row>
    <row r="1998" spans="1:27" ht="57.6" x14ac:dyDescent="0.3">
      <c r="A1998" s="17"/>
      <c r="B1998" s="70">
        <v>10760919</v>
      </c>
      <c r="C1998" s="60">
        <v>1157</v>
      </c>
      <c r="D1998" s="61" t="s">
        <v>511</v>
      </c>
      <c r="E1998" s="61" t="s">
        <v>49</v>
      </c>
      <c r="F1998" s="61">
        <v>78640</v>
      </c>
      <c r="G1998" s="62" t="s">
        <v>498</v>
      </c>
      <c r="H1998" s="63">
        <v>29.985669399999999</v>
      </c>
      <c r="I1998" s="64">
        <v>-97.838005555555497</v>
      </c>
      <c r="J1998" s="65" t="s">
        <v>50</v>
      </c>
      <c r="K1998" s="66" t="s">
        <v>51</v>
      </c>
      <c r="L1998" s="62" t="s">
        <v>52</v>
      </c>
      <c r="M1998" s="69"/>
      <c r="N1998" s="65" t="s">
        <v>50</v>
      </c>
      <c r="O1998" s="66" t="s">
        <v>52</v>
      </c>
      <c r="P1998" s="69"/>
      <c r="Q1998" s="55" t="str">
        <f t="shared" si="31"/>
        <v>Non-Lead</v>
      </c>
      <c r="R1998" s="70" t="s">
        <v>51</v>
      </c>
      <c r="S1998" s="70" t="s">
        <v>51</v>
      </c>
      <c r="T1998" s="70"/>
      <c r="U1998" s="71" t="s">
        <v>53</v>
      </c>
      <c r="V1998" s="71" t="s">
        <v>51</v>
      </c>
      <c r="W1998" s="71" t="s">
        <v>51</v>
      </c>
      <c r="X1998" s="71" t="s">
        <v>51</v>
      </c>
      <c r="Y1998" s="72" t="str">
        <f>IF((OR((AND('[1]PWS Information'!$E$10="CWS",U1998="Single Family Residence",Q1998="Lead")),
(AND('[1]PWS Information'!$E$10="CWS",U1998="Multiple Family Residence",'[1]PWS Information'!$E$11="Yes",Q1998="Lead")),
(AND('[1]PWS Information'!$E$10="NTNC",Q1998="Lead")))),"Tier 1",
IF((OR((AND('[1]PWS Information'!$E$10="CWS",U1998="Multiple Family Residence",'[1]PWS Information'!$E$11="No",Q1998="Lead")),
(AND('[1]PWS Information'!$E$10="CWS",U1998="Other",Q1998="Lead")),
(AND('[1]PWS Information'!$E$10="CWS",U1998="Building",Q1998="Lead")))),"Tier 2",
IF((OR((AND('[1]PWS Information'!$E$10="CWS",U1998="Single Family Residence",Q1998="Galvanized Requiring Replacement")),
(AND('[1]PWS Information'!$E$10="CWS",U1998="Single Family Residence",Q1998="Galvanized Requiring Replacement",R1998="Yes")),
(AND('[1]PWS Information'!$E$10="NTNC",Q1998="Galvanized Requiring Replacement")),
(AND('[1]PWS Information'!$E$10="NTNC",U1998="Single Family Residence",R1998="Yes")))),"Tier 3",
IF((OR((AND('[1]PWS Information'!$E$10="CWS",U1998="Single Family Residence",S1998="Yes",Q1998="Non-Lead", J1998="Non-Lead - Copper",L1998="Before 1989")),
(AND('[1]PWS Information'!$E$10="CWS",U1998="Single Family Residence",S1998="Yes",Q1998="Non-Lead", N1998="Non-Lead - Copper",O1998="Before 1989")))),"Tier 4",
IF((OR((AND('[1]PWS Information'!$E$10="NTNC",Q1998="Non-Lead")),
(AND('[1]PWS Information'!$E$10="CWS",Q1998="Non-Lead",S1998="")),
(AND('[1]PWS Information'!$E$10="CWS",Q1998="Non-Lead",S1998="No")),
(AND('[1]PWS Information'!$E$10="CWS",Q1998="Non-Lead",S1998="Don't Know")),
(AND('[1]PWS Information'!$E$10="CWS",Q1998="Non-Lead", J1998="Non-Lead - Copper", S1998="Yes", L1998="Between 1989 and 2014")),
(AND('[1]PWS Information'!$E$10="CWS",Q1998="Non-Lead", J1998="Non-Lead - Copper", S1998="Yes", L1998="After 2014")),
(AND('[1]PWS Information'!$E$10="CWS",Q1998="Non-Lead", J1998="Non-Lead - Copper", S1998="Yes", L1998="Unknown")),
(AND('[1]PWS Information'!$E$10="CWS",Q1998="Non-Lead", N1998="Non-Lead - Copper", S1998="Yes", O1998="Between 1989 and 2014")),
(AND('[1]PWS Information'!$E$10="CWS",Q1998="Non-Lead", N1998="Non-Lead - Copper", S1998="Yes", O1998="After 2014")),
(AND('[1]PWS Information'!$E$10="CWS",Q1998="Non-Lead", N1998="Non-Lead - Copper", S1998="Yes", O1998="Unknown")),
(AND('[1]PWS Information'!$E$10="CWS",Q1998="Unknown")),
(AND('[1]PWS Information'!$E$10="NTNC",Q1998="Unknown")))),"Tier 5",
"")))))</f>
        <v>Tier 5</v>
      </c>
      <c r="Z1998" s="71"/>
      <c r="AA1998" s="71"/>
    </row>
    <row r="1999" spans="1:27" ht="57.6" x14ac:dyDescent="0.3">
      <c r="A1999" s="1"/>
      <c r="B1999" s="70">
        <v>10393242</v>
      </c>
      <c r="C1999" s="60">
        <v>1156</v>
      </c>
      <c r="D1999" s="61" t="s">
        <v>511</v>
      </c>
      <c r="E1999" s="61" t="s">
        <v>49</v>
      </c>
      <c r="F1999" s="61">
        <v>78640</v>
      </c>
      <c r="G1999" s="62" t="s">
        <v>498</v>
      </c>
      <c r="H1999" s="63">
        <v>29.9859972</v>
      </c>
      <c r="I1999" s="64">
        <v>-97.838374999999999</v>
      </c>
      <c r="J1999" s="65" t="s">
        <v>50</v>
      </c>
      <c r="K1999" s="66" t="s">
        <v>51</v>
      </c>
      <c r="L1999" s="62" t="s">
        <v>52</v>
      </c>
      <c r="M1999" s="69"/>
      <c r="N1999" s="65" t="s">
        <v>50</v>
      </c>
      <c r="O1999" s="66" t="s">
        <v>52</v>
      </c>
      <c r="P1999" s="69"/>
      <c r="Q1999" s="55" t="str">
        <f t="shared" si="31"/>
        <v>Non-Lead</v>
      </c>
      <c r="R1999" s="70" t="s">
        <v>51</v>
      </c>
      <c r="S1999" s="70" t="s">
        <v>51</v>
      </c>
      <c r="T1999" s="70"/>
      <c r="U1999" s="71" t="s">
        <v>53</v>
      </c>
      <c r="V1999" s="71" t="s">
        <v>51</v>
      </c>
      <c r="W1999" s="71" t="s">
        <v>51</v>
      </c>
      <c r="X1999" s="71" t="s">
        <v>51</v>
      </c>
      <c r="Y1999" s="72" t="str">
        <f>IF((OR((AND('[1]PWS Information'!$E$10="CWS",U1999="Single Family Residence",Q1999="Lead")),
(AND('[1]PWS Information'!$E$10="CWS",U1999="Multiple Family Residence",'[1]PWS Information'!$E$11="Yes",Q1999="Lead")),
(AND('[1]PWS Information'!$E$10="NTNC",Q1999="Lead")))),"Tier 1",
IF((OR((AND('[1]PWS Information'!$E$10="CWS",U1999="Multiple Family Residence",'[1]PWS Information'!$E$11="No",Q1999="Lead")),
(AND('[1]PWS Information'!$E$10="CWS",U1999="Other",Q1999="Lead")),
(AND('[1]PWS Information'!$E$10="CWS",U1999="Building",Q1999="Lead")))),"Tier 2",
IF((OR((AND('[1]PWS Information'!$E$10="CWS",U1999="Single Family Residence",Q1999="Galvanized Requiring Replacement")),
(AND('[1]PWS Information'!$E$10="CWS",U1999="Single Family Residence",Q1999="Galvanized Requiring Replacement",R1999="Yes")),
(AND('[1]PWS Information'!$E$10="NTNC",Q1999="Galvanized Requiring Replacement")),
(AND('[1]PWS Information'!$E$10="NTNC",U1999="Single Family Residence",R1999="Yes")))),"Tier 3",
IF((OR((AND('[1]PWS Information'!$E$10="CWS",U1999="Single Family Residence",S1999="Yes",Q1999="Non-Lead", J1999="Non-Lead - Copper",L1999="Before 1989")),
(AND('[1]PWS Information'!$E$10="CWS",U1999="Single Family Residence",S1999="Yes",Q1999="Non-Lead", N1999="Non-Lead - Copper",O1999="Before 1989")))),"Tier 4",
IF((OR((AND('[1]PWS Information'!$E$10="NTNC",Q1999="Non-Lead")),
(AND('[1]PWS Information'!$E$10="CWS",Q1999="Non-Lead",S1999="")),
(AND('[1]PWS Information'!$E$10="CWS",Q1999="Non-Lead",S1999="No")),
(AND('[1]PWS Information'!$E$10="CWS",Q1999="Non-Lead",S1999="Don't Know")),
(AND('[1]PWS Information'!$E$10="CWS",Q1999="Non-Lead", J1999="Non-Lead - Copper", S1999="Yes", L1999="Between 1989 and 2014")),
(AND('[1]PWS Information'!$E$10="CWS",Q1999="Non-Lead", J1999="Non-Lead - Copper", S1999="Yes", L1999="After 2014")),
(AND('[1]PWS Information'!$E$10="CWS",Q1999="Non-Lead", J1999="Non-Lead - Copper", S1999="Yes", L1999="Unknown")),
(AND('[1]PWS Information'!$E$10="CWS",Q1999="Non-Lead", N1999="Non-Lead - Copper", S1999="Yes", O1999="Between 1989 and 2014")),
(AND('[1]PWS Information'!$E$10="CWS",Q1999="Non-Lead", N1999="Non-Lead - Copper", S1999="Yes", O1999="After 2014")),
(AND('[1]PWS Information'!$E$10="CWS",Q1999="Non-Lead", N1999="Non-Lead - Copper", S1999="Yes", O1999="Unknown")),
(AND('[1]PWS Information'!$E$10="CWS",Q1999="Unknown")),
(AND('[1]PWS Information'!$E$10="NTNC",Q1999="Unknown")))),"Tier 5",
"")))))</f>
        <v>Tier 5</v>
      </c>
      <c r="Z1999" s="71"/>
      <c r="AA1999" s="71"/>
    </row>
    <row r="2000" spans="1:27" ht="57.6" x14ac:dyDescent="0.3">
      <c r="A2000" s="1"/>
      <c r="B2000" s="70">
        <v>13139793</v>
      </c>
      <c r="C2000" s="60">
        <v>1169</v>
      </c>
      <c r="D2000" s="61" t="s">
        <v>511</v>
      </c>
      <c r="E2000" s="61" t="s">
        <v>49</v>
      </c>
      <c r="F2000" s="61">
        <v>78640</v>
      </c>
      <c r="G2000" s="62" t="s">
        <v>498</v>
      </c>
      <c r="H2000" s="63">
        <v>29.985544399999998</v>
      </c>
      <c r="I2000" s="64">
        <v>-97.838113888888799</v>
      </c>
      <c r="J2000" s="65" t="s">
        <v>50</v>
      </c>
      <c r="K2000" s="66" t="s">
        <v>51</v>
      </c>
      <c r="L2000" s="62" t="s">
        <v>52</v>
      </c>
      <c r="M2000" s="69"/>
      <c r="N2000" s="65" t="s">
        <v>50</v>
      </c>
      <c r="O2000" s="66" t="s">
        <v>52</v>
      </c>
      <c r="P2000" s="69"/>
      <c r="Q2000" s="55" t="str">
        <f t="shared" si="31"/>
        <v>Non-Lead</v>
      </c>
      <c r="R2000" s="70" t="s">
        <v>51</v>
      </c>
      <c r="S2000" s="70" t="s">
        <v>51</v>
      </c>
      <c r="T2000" s="70"/>
      <c r="U2000" s="71" t="s">
        <v>53</v>
      </c>
      <c r="V2000" s="71" t="s">
        <v>51</v>
      </c>
      <c r="W2000" s="71" t="s">
        <v>51</v>
      </c>
      <c r="X2000" s="71" t="s">
        <v>51</v>
      </c>
      <c r="Y2000" s="72" t="str">
        <f>IF((OR((AND('[1]PWS Information'!$E$10="CWS",U2000="Single Family Residence",Q2000="Lead")),
(AND('[1]PWS Information'!$E$10="CWS",U2000="Multiple Family Residence",'[1]PWS Information'!$E$11="Yes",Q2000="Lead")),
(AND('[1]PWS Information'!$E$10="NTNC",Q2000="Lead")))),"Tier 1",
IF((OR((AND('[1]PWS Information'!$E$10="CWS",U2000="Multiple Family Residence",'[1]PWS Information'!$E$11="No",Q2000="Lead")),
(AND('[1]PWS Information'!$E$10="CWS",U2000="Other",Q2000="Lead")),
(AND('[1]PWS Information'!$E$10="CWS",U2000="Building",Q2000="Lead")))),"Tier 2",
IF((OR((AND('[1]PWS Information'!$E$10="CWS",U2000="Single Family Residence",Q2000="Galvanized Requiring Replacement")),
(AND('[1]PWS Information'!$E$10="CWS",U2000="Single Family Residence",Q2000="Galvanized Requiring Replacement",R2000="Yes")),
(AND('[1]PWS Information'!$E$10="NTNC",Q2000="Galvanized Requiring Replacement")),
(AND('[1]PWS Information'!$E$10="NTNC",U2000="Single Family Residence",R2000="Yes")))),"Tier 3",
IF((OR((AND('[1]PWS Information'!$E$10="CWS",U2000="Single Family Residence",S2000="Yes",Q2000="Non-Lead", J2000="Non-Lead - Copper",L2000="Before 1989")),
(AND('[1]PWS Information'!$E$10="CWS",U2000="Single Family Residence",S2000="Yes",Q2000="Non-Lead", N2000="Non-Lead - Copper",O2000="Before 1989")))),"Tier 4",
IF((OR((AND('[1]PWS Information'!$E$10="NTNC",Q2000="Non-Lead")),
(AND('[1]PWS Information'!$E$10="CWS",Q2000="Non-Lead",S2000="")),
(AND('[1]PWS Information'!$E$10="CWS",Q2000="Non-Lead",S2000="No")),
(AND('[1]PWS Information'!$E$10="CWS",Q2000="Non-Lead",S2000="Don't Know")),
(AND('[1]PWS Information'!$E$10="CWS",Q2000="Non-Lead", J2000="Non-Lead - Copper", S2000="Yes", L2000="Between 1989 and 2014")),
(AND('[1]PWS Information'!$E$10="CWS",Q2000="Non-Lead", J2000="Non-Lead - Copper", S2000="Yes", L2000="After 2014")),
(AND('[1]PWS Information'!$E$10="CWS",Q2000="Non-Lead", J2000="Non-Lead - Copper", S2000="Yes", L2000="Unknown")),
(AND('[1]PWS Information'!$E$10="CWS",Q2000="Non-Lead", N2000="Non-Lead - Copper", S2000="Yes", O2000="Between 1989 and 2014")),
(AND('[1]PWS Information'!$E$10="CWS",Q2000="Non-Lead", N2000="Non-Lead - Copper", S2000="Yes", O2000="After 2014")),
(AND('[1]PWS Information'!$E$10="CWS",Q2000="Non-Lead", N2000="Non-Lead - Copper", S2000="Yes", O2000="Unknown")),
(AND('[1]PWS Information'!$E$10="CWS",Q2000="Unknown")),
(AND('[1]PWS Information'!$E$10="NTNC",Q2000="Unknown")))),"Tier 5",
"")))))</f>
        <v>Tier 5</v>
      </c>
      <c r="Z2000" s="71"/>
      <c r="AA2000" s="71"/>
    </row>
    <row r="2001" spans="1:27" ht="57.6" x14ac:dyDescent="0.3">
      <c r="A2001" s="1"/>
      <c r="B2001" s="70">
        <v>10325417</v>
      </c>
      <c r="C2001" s="60">
        <v>1168</v>
      </c>
      <c r="D2001" s="61" t="s">
        <v>511</v>
      </c>
      <c r="E2001" s="61" t="s">
        <v>49</v>
      </c>
      <c r="F2001" s="61">
        <v>78640</v>
      </c>
      <c r="G2001" s="62" t="s">
        <v>498</v>
      </c>
      <c r="H2001" s="63">
        <v>29.985855600000001</v>
      </c>
      <c r="I2001" s="64">
        <v>-97.838491666666599</v>
      </c>
      <c r="J2001" s="65" t="s">
        <v>50</v>
      </c>
      <c r="K2001" s="66" t="s">
        <v>51</v>
      </c>
      <c r="L2001" s="62" t="s">
        <v>52</v>
      </c>
      <c r="M2001" s="69"/>
      <c r="N2001" s="65" t="s">
        <v>50</v>
      </c>
      <c r="O2001" s="66" t="s">
        <v>52</v>
      </c>
      <c r="P2001" s="69"/>
      <c r="Q2001" s="55" t="str">
        <f t="shared" si="31"/>
        <v>Non-Lead</v>
      </c>
      <c r="R2001" s="70" t="s">
        <v>51</v>
      </c>
      <c r="S2001" s="70" t="s">
        <v>51</v>
      </c>
      <c r="T2001" s="70"/>
      <c r="U2001" s="71" t="s">
        <v>53</v>
      </c>
      <c r="V2001" s="71" t="s">
        <v>51</v>
      </c>
      <c r="W2001" s="71" t="s">
        <v>51</v>
      </c>
      <c r="X2001" s="71" t="s">
        <v>51</v>
      </c>
      <c r="Y2001" s="72" t="str">
        <f>IF((OR((AND('[1]PWS Information'!$E$10="CWS",U2001="Single Family Residence",Q2001="Lead")),
(AND('[1]PWS Information'!$E$10="CWS",U2001="Multiple Family Residence",'[1]PWS Information'!$E$11="Yes",Q2001="Lead")),
(AND('[1]PWS Information'!$E$10="NTNC",Q2001="Lead")))),"Tier 1",
IF((OR((AND('[1]PWS Information'!$E$10="CWS",U2001="Multiple Family Residence",'[1]PWS Information'!$E$11="No",Q2001="Lead")),
(AND('[1]PWS Information'!$E$10="CWS",U2001="Other",Q2001="Lead")),
(AND('[1]PWS Information'!$E$10="CWS",U2001="Building",Q2001="Lead")))),"Tier 2",
IF((OR((AND('[1]PWS Information'!$E$10="CWS",U2001="Single Family Residence",Q2001="Galvanized Requiring Replacement")),
(AND('[1]PWS Information'!$E$10="CWS",U2001="Single Family Residence",Q2001="Galvanized Requiring Replacement",R2001="Yes")),
(AND('[1]PWS Information'!$E$10="NTNC",Q2001="Galvanized Requiring Replacement")),
(AND('[1]PWS Information'!$E$10="NTNC",U2001="Single Family Residence",R2001="Yes")))),"Tier 3",
IF((OR((AND('[1]PWS Information'!$E$10="CWS",U2001="Single Family Residence",S2001="Yes",Q2001="Non-Lead", J2001="Non-Lead - Copper",L2001="Before 1989")),
(AND('[1]PWS Information'!$E$10="CWS",U2001="Single Family Residence",S2001="Yes",Q2001="Non-Lead", N2001="Non-Lead - Copper",O2001="Before 1989")))),"Tier 4",
IF((OR((AND('[1]PWS Information'!$E$10="NTNC",Q2001="Non-Lead")),
(AND('[1]PWS Information'!$E$10="CWS",Q2001="Non-Lead",S2001="")),
(AND('[1]PWS Information'!$E$10="CWS",Q2001="Non-Lead",S2001="No")),
(AND('[1]PWS Information'!$E$10="CWS",Q2001="Non-Lead",S2001="Don't Know")),
(AND('[1]PWS Information'!$E$10="CWS",Q2001="Non-Lead", J2001="Non-Lead - Copper", S2001="Yes", L2001="Between 1989 and 2014")),
(AND('[1]PWS Information'!$E$10="CWS",Q2001="Non-Lead", J2001="Non-Lead - Copper", S2001="Yes", L2001="After 2014")),
(AND('[1]PWS Information'!$E$10="CWS",Q2001="Non-Lead", J2001="Non-Lead - Copper", S2001="Yes", L2001="Unknown")),
(AND('[1]PWS Information'!$E$10="CWS",Q2001="Non-Lead", N2001="Non-Lead - Copper", S2001="Yes", O2001="Between 1989 and 2014")),
(AND('[1]PWS Information'!$E$10="CWS",Q2001="Non-Lead", N2001="Non-Lead - Copper", S2001="Yes", O2001="After 2014")),
(AND('[1]PWS Information'!$E$10="CWS",Q2001="Non-Lead", N2001="Non-Lead - Copper", S2001="Yes", O2001="Unknown")),
(AND('[1]PWS Information'!$E$10="CWS",Q2001="Unknown")),
(AND('[1]PWS Information'!$E$10="NTNC",Q2001="Unknown")))),"Tier 5",
"")))))</f>
        <v>Tier 5</v>
      </c>
      <c r="Z2001" s="71"/>
      <c r="AA2001" s="71"/>
    </row>
    <row r="2002" spans="1:27" ht="57.6" x14ac:dyDescent="0.3">
      <c r="A2002" s="17"/>
      <c r="B2002" s="70">
        <v>13136144</v>
      </c>
      <c r="C2002" s="60">
        <v>1181</v>
      </c>
      <c r="D2002" s="61" t="s">
        <v>511</v>
      </c>
      <c r="E2002" s="61" t="s">
        <v>49</v>
      </c>
      <c r="F2002" s="61">
        <v>78640</v>
      </c>
      <c r="G2002" s="62" t="s">
        <v>498</v>
      </c>
      <c r="H2002" s="63">
        <v>29.985416699999998</v>
      </c>
      <c r="I2002" s="64">
        <v>-97.838283333333294</v>
      </c>
      <c r="J2002" s="65" t="s">
        <v>50</v>
      </c>
      <c r="K2002" s="66" t="s">
        <v>51</v>
      </c>
      <c r="L2002" s="62" t="s">
        <v>52</v>
      </c>
      <c r="M2002" s="69"/>
      <c r="N2002" s="65" t="s">
        <v>50</v>
      </c>
      <c r="O2002" s="66" t="s">
        <v>52</v>
      </c>
      <c r="P2002" s="69"/>
      <c r="Q2002" s="55" t="str">
        <f t="shared" si="31"/>
        <v>Non-Lead</v>
      </c>
      <c r="R2002" s="70" t="s">
        <v>51</v>
      </c>
      <c r="S2002" s="70" t="s">
        <v>51</v>
      </c>
      <c r="T2002" s="70"/>
      <c r="U2002" s="71" t="s">
        <v>53</v>
      </c>
      <c r="V2002" s="71" t="s">
        <v>51</v>
      </c>
      <c r="W2002" s="71" t="s">
        <v>51</v>
      </c>
      <c r="X2002" s="71" t="s">
        <v>51</v>
      </c>
      <c r="Y2002" s="72" t="str">
        <f>IF((OR((AND('[1]PWS Information'!$E$10="CWS",U2002="Single Family Residence",Q2002="Lead")),
(AND('[1]PWS Information'!$E$10="CWS",U2002="Multiple Family Residence",'[1]PWS Information'!$E$11="Yes",Q2002="Lead")),
(AND('[1]PWS Information'!$E$10="NTNC",Q2002="Lead")))),"Tier 1",
IF((OR((AND('[1]PWS Information'!$E$10="CWS",U2002="Multiple Family Residence",'[1]PWS Information'!$E$11="No",Q2002="Lead")),
(AND('[1]PWS Information'!$E$10="CWS",U2002="Other",Q2002="Lead")),
(AND('[1]PWS Information'!$E$10="CWS",U2002="Building",Q2002="Lead")))),"Tier 2",
IF((OR((AND('[1]PWS Information'!$E$10="CWS",U2002="Single Family Residence",Q2002="Galvanized Requiring Replacement")),
(AND('[1]PWS Information'!$E$10="CWS",U2002="Single Family Residence",Q2002="Galvanized Requiring Replacement",R2002="Yes")),
(AND('[1]PWS Information'!$E$10="NTNC",Q2002="Galvanized Requiring Replacement")),
(AND('[1]PWS Information'!$E$10="NTNC",U2002="Single Family Residence",R2002="Yes")))),"Tier 3",
IF((OR((AND('[1]PWS Information'!$E$10="CWS",U2002="Single Family Residence",S2002="Yes",Q2002="Non-Lead", J2002="Non-Lead - Copper",L2002="Before 1989")),
(AND('[1]PWS Information'!$E$10="CWS",U2002="Single Family Residence",S2002="Yes",Q2002="Non-Lead", N2002="Non-Lead - Copper",O2002="Before 1989")))),"Tier 4",
IF((OR((AND('[1]PWS Information'!$E$10="NTNC",Q2002="Non-Lead")),
(AND('[1]PWS Information'!$E$10="CWS",Q2002="Non-Lead",S2002="")),
(AND('[1]PWS Information'!$E$10="CWS",Q2002="Non-Lead",S2002="No")),
(AND('[1]PWS Information'!$E$10="CWS",Q2002="Non-Lead",S2002="Don't Know")),
(AND('[1]PWS Information'!$E$10="CWS",Q2002="Non-Lead", J2002="Non-Lead - Copper", S2002="Yes", L2002="Between 1989 and 2014")),
(AND('[1]PWS Information'!$E$10="CWS",Q2002="Non-Lead", J2002="Non-Lead - Copper", S2002="Yes", L2002="After 2014")),
(AND('[1]PWS Information'!$E$10="CWS",Q2002="Non-Lead", J2002="Non-Lead - Copper", S2002="Yes", L2002="Unknown")),
(AND('[1]PWS Information'!$E$10="CWS",Q2002="Non-Lead", N2002="Non-Lead - Copper", S2002="Yes", O2002="Between 1989 and 2014")),
(AND('[1]PWS Information'!$E$10="CWS",Q2002="Non-Lead", N2002="Non-Lead - Copper", S2002="Yes", O2002="After 2014")),
(AND('[1]PWS Information'!$E$10="CWS",Q2002="Non-Lead", N2002="Non-Lead - Copper", S2002="Yes", O2002="Unknown")),
(AND('[1]PWS Information'!$E$10="CWS",Q2002="Unknown")),
(AND('[1]PWS Information'!$E$10="NTNC",Q2002="Unknown")))),"Tier 5",
"")))))</f>
        <v>Tier 5</v>
      </c>
      <c r="Z2002" s="71"/>
      <c r="AA2002" s="71"/>
    </row>
    <row r="2003" spans="1:27" ht="57.6" x14ac:dyDescent="0.3">
      <c r="A2003" s="1"/>
      <c r="B2003" s="70">
        <v>13145876</v>
      </c>
      <c r="C2003" s="60">
        <v>1180</v>
      </c>
      <c r="D2003" s="61" t="s">
        <v>511</v>
      </c>
      <c r="E2003" s="61" t="s">
        <v>49</v>
      </c>
      <c r="F2003" s="61">
        <v>78640</v>
      </c>
      <c r="G2003" s="62" t="s">
        <v>498</v>
      </c>
      <c r="H2003" s="63">
        <v>29.985424999999999</v>
      </c>
      <c r="I2003" s="64">
        <v>-97.838272222222201</v>
      </c>
      <c r="J2003" s="65" t="s">
        <v>50</v>
      </c>
      <c r="K2003" s="66" t="s">
        <v>51</v>
      </c>
      <c r="L2003" s="62" t="s">
        <v>52</v>
      </c>
      <c r="M2003" s="69"/>
      <c r="N2003" s="65" t="s">
        <v>50</v>
      </c>
      <c r="O2003" s="66" t="s">
        <v>52</v>
      </c>
      <c r="P2003" s="69"/>
      <c r="Q2003" s="55" t="str">
        <f t="shared" si="31"/>
        <v>Non-Lead</v>
      </c>
      <c r="R2003" s="70" t="s">
        <v>51</v>
      </c>
      <c r="S2003" s="70" t="s">
        <v>51</v>
      </c>
      <c r="T2003" s="70"/>
      <c r="U2003" s="71" t="s">
        <v>53</v>
      </c>
      <c r="V2003" s="71" t="s">
        <v>51</v>
      </c>
      <c r="W2003" s="71" t="s">
        <v>51</v>
      </c>
      <c r="X2003" s="71" t="s">
        <v>51</v>
      </c>
      <c r="Y2003" s="72" t="str">
        <f>IF((OR((AND('[1]PWS Information'!$E$10="CWS",U2003="Single Family Residence",Q2003="Lead")),
(AND('[1]PWS Information'!$E$10="CWS",U2003="Multiple Family Residence",'[1]PWS Information'!$E$11="Yes",Q2003="Lead")),
(AND('[1]PWS Information'!$E$10="NTNC",Q2003="Lead")))),"Tier 1",
IF((OR((AND('[1]PWS Information'!$E$10="CWS",U2003="Multiple Family Residence",'[1]PWS Information'!$E$11="No",Q2003="Lead")),
(AND('[1]PWS Information'!$E$10="CWS",U2003="Other",Q2003="Lead")),
(AND('[1]PWS Information'!$E$10="CWS",U2003="Building",Q2003="Lead")))),"Tier 2",
IF((OR((AND('[1]PWS Information'!$E$10="CWS",U2003="Single Family Residence",Q2003="Galvanized Requiring Replacement")),
(AND('[1]PWS Information'!$E$10="CWS",U2003="Single Family Residence",Q2003="Galvanized Requiring Replacement",R2003="Yes")),
(AND('[1]PWS Information'!$E$10="NTNC",Q2003="Galvanized Requiring Replacement")),
(AND('[1]PWS Information'!$E$10="NTNC",U2003="Single Family Residence",R2003="Yes")))),"Tier 3",
IF((OR((AND('[1]PWS Information'!$E$10="CWS",U2003="Single Family Residence",S2003="Yes",Q2003="Non-Lead", J2003="Non-Lead - Copper",L2003="Before 1989")),
(AND('[1]PWS Information'!$E$10="CWS",U2003="Single Family Residence",S2003="Yes",Q2003="Non-Lead", N2003="Non-Lead - Copper",O2003="Before 1989")))),"Tier 4",
IF((OR((AND('[1]PWS Information'!$E$10="NTNC",Q2003="Non-Lead")),
(AND('[1]PWS Information'!$E$10="CWS",Q2003="Non-Lead",S2003="")),
(AND('[1]PWS Information'!$E$10="CWS",Q2003="Non-Lead",S2003="No")),
(AND('[1]PWS Information'!$E$10="CWS",Q2003="Non-Lead",S2003="Don't Know")),
(AND('[1]PWS Information'!$E$10="CWS",Q2003="Non-Lead", J2003="Non-Lead - Copper", S2003="Yes", L2003="Between 1989 and 2014")),
(AND('[1]PWS Information'!$E$10="CWS",Q2003="Non-Lead", J2003="Non-Lead - Copper", S2003="Yes", L2003="After 2014")),
(AND('[1]PWS Information'!$E$10="CWS",Q2003="Non-Lead", J2003="Non-Lead - Copper", S2003="Yes", L2003="Unknown")),
(AND('[1]PWS Information'!$E$10="CWS",Q2003="Non-Lead", N2003="Non-Lead - Copper", S2003="Yes", O2003="Between 1989 and 2014")),
(AND('[1]PWS Information'!$E$10="CWS",Q2003="Non-Lead", N2003="Non-Lead - Copper", S2003="Yes", O2003="After 2014")),
(AND('[1]PWS Information'!$E$10="CWS",Q2003="Non-Lead", N2003="Non-Lead - Copper", S2003="Yes", O2003="Unknown")),
(AND('[1]PWS Information'!$E$10="CWS",Q2003="Unknown")),
(AND('[1]PWS Information'!$E$10="NTNC",Q2003="Unknown")))),"Tier 5",
"")))))</f>
        <v>Tier 5</v>
      </c>
      <c r="Z2003" s="71"/>
      <c r="AA2003" s="71"/>
    </row>
    <row r="2004" spans="1:27" ht="57.6" x14ac:dyDescent="0.3">
      <c r="A2004" s="1"/>
      <c r="B2004" s="70">
        <v>13132236</v>
      </c>
      <c r="C2004" s="60">
        <v>1193</v>
      </c>
      <c r="D2004" s="61" t="s">
        <v>511</v>
      </c>
      <c r="E2004" s="61" t="s">
        <v>49</v>
      </c>
      <c r="F2004" s="61">
        <v>78640</v>
      </c>
      <c r="G2004" s="62" t="s">
        <v>498</v>
      </c>
      <c r="H2004" s="63">
        <v>29.985299999999999</v>
      </c>
      <c r="I2004" s="64">
        <v>-97.838416666666603</v>
      </c>
      <c r="J2004" s="65" t="s">
        <v>50</v>
      </c>
      <c r="K2004" s="66" t="s">
        <v>51</v>
      </c>
      <c r="L2004" s="62" t="s">
        <v>52</v>
      </c>
      <c r="M2004" s="69"/>
      <c r="N2004" s="65" t="s">
        <v>50</v>
      </c>
      <c r="O2004" s="66" t="s">
        <v>52</v>
      </c>
      <c r="P2004" s="69"/>
      <c r="Q2004" s="55" t="str">
        <f t="shared" si="31"/>
        <v>Non-Lead</v>
      </c>
      <c r="R2004" s="70" t="s">
        <v>51</v>
      </c>
      <c r="S2004" s="70" t="s">
        <v>51</v>
      </c>
      <c r="T2004" s="70"/>
      <c r="U2004" s="71" t="s">
        <v>53</v>
      </c>
      <c r="V2004" s="71" t="s">
        <v>51</v>
      </c>
      <c r="W2004" s="71" t="s">
        <v>51</v>
      </c>
      <c r="X2004" s="71" t="s">
        <v>51</v>
      </c>
      <c r="Y2004" s="72" t="str">
        <f>IF((OR((AND('[1]PWS Information'!$E$10="CWS",U2004="Single Family Residence",Q2004="Lead")),
(AND('[1]PWS Information'!$E$10="CWS",U2004="Multiple Family Residence",'[1]PWS Information'!$E$11="Yes",Q2004="Lead")),
(AND('[1]PWS Information'!$E$10="NTNC",Q2004="Lead")))),"Tier 1",
IF((OR((AND('[1]PWS Information'!$E$10="CWS",U2004="Multiple Family Residence",'[1]PWS Information'!$E$11="No",Q2004="Lead")),
(AND('[1]PWS Information'!$E$10="CWS",U2004="Other",Q2004="Lead")),
(AND('[1]PWS Information'!$E$10="CWS",U2004="Building",Q2004="Lead")))),"Tier 2",
IF((OR((AND('[1]PWS Information'!$E$10="CWS",U2004="Single Family Residence",Q2004="Galvanized Requiring Replacement")),
(AND('[1]PWS Information'!$E$10="CWS",U2004="Single Family Residence",Q2004="Galvanized Requiring Replacement",R2004="Yes")),
(AND('[1]PWS Information'!$E$10="NTNC",Q2004="Galvanized Requiring Replacement")),
(AND('[1]PWS Information'!$E$10="NTNC",U2004="Single Family Residence",R2004="Yes")))),"Tier 3",
IF((OR((AND('[1]PWS Information'!$E$10="CWS",U2004="Single Family Residence",S2004="Yes",Q2004="Non-Lead", J2004="Non-Lead - Copper",L2004="Before 1989")),
(AND('[1]PWS Information'!$E$10="CWS",U2004="Single Family Residence",S2004="Yes",Q2004="Non-Lead", N2004="Non-Lead - Copper",O2004="Before 1989")))),"Tier 4",
IF((OR((AND('[1]PWS Information'!$E$10="NTNC",Q2004="Non-Lead")),
(AND('[1]PWS Information'!$E$10="CWS",Q2004="Non-Lead",S2004="")),
(AND('[1]PWS Information'!$E$10="CWS",Q2004="Non-Lead",S2004="No")),
(AND('[1]PWS Information'!$E$10="CWS",Q2004="Non-Lead",S2004="Don't Know")),
(AND('[1]PWS Information'!$E$10="CWS",Q2004="Non-Lead", J2004="Non-Lead - Copper", S2004="Yes", L2004="Between 1989 and 2014")),
(AND('[1]PWS Information'!$E$10="CWS",Q2004="Non-Lead", J2004="Non-Lead - Copper", S2004="Yes", L2004="After 2014")),
(AND('[1]PWS Information'!$E$10="CWS",Q2004="Non-Lead", J2004="Non-Lead - Copper", S2004="Yes", L2004="Unknown")),
(AND('[1]PWS Information'!$E$10="CWS",Q2004="Non-Lead", N2004="Non-Lead - Copper", S2004="Yes", O2004="Between 1989 and 2014")),
(AND('[1]PWS Information'!$E$10="CWS",Q2004="Non-Lead", N2004="Non-Lead - Copper", S2004="Yes", O2004="After 2014")),
(AND('[1]PWS Information'!$E$10="CWS",Q2004="Non-Lead", N2004="Non-Lead - Copper", S2004="Yes", O2004="Unknown")),
(AND('[1]PWS Information'!$E$10="CWS",Q2004="Unknown")),
(AND('[1]PWS Information'!$E$10="NTNC",Q2004="Unknown")))),"Tier 5",
"")))))</f>
        <v>Tier 5</v>
      </c>
      <c r="Z2004" s="71"/>
      <c r="AA2004" s="71"/>
    </row>
    <row r="2005" spans="1:27" ht="57.6" x14ac:dyDescent="0.3">
      <c r="A2005" s="1"/>
      <c r="B2005" s="70">
        <v>10167684</v>
      </c>
      <c r="C2005" s="60">
        <v>1192</v>
      </c>
      <c r="D2005" s="61" t="s">
        <v>511</v>
      </c>
      <c r="E2005" s="61" t="s">
        <v>49</v>
      </c>
      <c r="F2005" s="61">
        <v>78640</v>
      </c>
      <c r="G2005" s="62" t="s">
        <v>498</v>
      </c>
      <c r="H2005" s="63">
        <v>29.985622200000002</v>
      </c>
      <c r="I2005" s="64">
        <v>-97.838769444444395</v>
      </c>
      <c r="J2005" s="65" t="s">
        <v>50</v>
      </c>
      <c r="K2005" s="66" t="s">
        <v>51</v>
      </c>
      <c r="L2005" s="62" t="s">
        <v>52</v>
      </c>
      <c r="M2005" s="69"/>
      <c r="N2005" s="65" t="s">
        <v>50</v>
      </c>
      <c r="O2005" s="66" t="s">
        <v>52</v>
      </c>
      <c r="P2005" s="69"/>
      <c r="Q2005" s="55" t="str">
        <f t="shared" si="31"/>
        <v>Non-Lead</v>
      </c>
      <c r="R2005" s="70" t="s">
        <v>51</v>
      </c>
      <c r="S2005" s="70" t="s">
        <v>51</v>
      </c>
      <c r="T2005" s="70"/>
      <c r="U2005" s="71" t="s">
        <v>53</v>
      </c>
      <c r="V2005" s="71" t="s">
        <v>51</v>
      </c>
      <c r="W2005" s="71" t="s">
        <v>51</v>
      </c>
      <c r="X2005" s="71" t="s">
        <v>51</v>
      </c>
      <c r="Y2005" s="72" t="str">
        <f>IF((OR((AND('[1]PWS Information'!$E$10="CWS",U2005="Single Family Residence",Q2005="Lead")),
(AND('[1]PWS Information'!$E$10="CWS",U2005="Multiple Family Residence",'[1]PWS Information'!$E$11="Yes",Q2005="Lead")),
(AND('[1]PWS Information'!$E$10="NTNC",Q2005="Lead")))),"Tier 1",
IF((OR((AND('[1]PWS Information'!$E$10="CWS",U2005="Multiple Family Residence",'[1]PWS Information'!$E$11="No",Q2005="Lead")),
(AND('[1]PWS Information'!$E$10="CWS",U2005="Other",Q2005="Lead")),
(AND('[1]PWS Information'!$E$10="CWS",U2005="Building",Q2005="Lead")))),"Tier 2",
IF((OR((AND('[1]PWS Information'!$E$10="CWS",U2005="Single Family Residence",Q2005="Galvanized Requiring Replacement")),
(AND('[1]PWS Information'!$E$10="CWS",U2005="Single Family Residence",Q2005="Galvanized Requiring Replacement",R2005="Yes")),
(AND('[1]PWS Information'!$E$10="NTNC",Q2005="Galvanized Requiring Replacement")),
(AND('[1]PWS Information'!$E$10="NTNC",U2005="Single Family Residence",R2005="Yes")))),"Tier 3",
IF((OR((AND('[1]PWS Information'!$E$10="CWS",U2005="Single Family Residence",S2005="Yes",Q2005="Non-Lead", J2005="Non-Lead - Copper",L2005="Before 1989")),
(AND('[1]PWS Information'!$E$10="CWS",U2005="Single Family Residence",S2005="Yes",Q2005="Non-Lead", N2005="Non-Lead - Copper",O2005="Before 1989")))),"Tier 4",
IF((OR((AND('[1]PWS Information'!$E$10="NTNC",Q2005="Non-Lead")),
(AND('[1]PWS Information'!$E$10="CWS",Q2005="Non-Lead",S2005="")),
(AND('[1]PWS Information'!$E$10="CWS",Q2005="Non-Lead",S2005="No")),
(AND('[1]PWS Information'!$E$10="CWS",Q2005="Non-Lead",S2005="Don't Know")),
(AND('[1]PWS Information'!$E$10="CWS",Q2005="Non-Lead", J2005="Non-Lead - Copper", S2005="Yes", L2005="Between 1989 and 2014")),
(AND('[1]PWS Information'!$E$10="CWS",Q2005="Non-Lead", J2005="Non-Lead - Copper", S2005="Yes", L2005="After 2014")),
(AND('[1]PWS Information'!$E$10="CWS",Q2005="Non-Lead", J2005="Non-Lead - Copper", S2005="Yes", L2005="Unknown")),
(AND('[1]PWS Information'!$E$10="CWS",Q2005="Non-Lead", N2005="Non-Lead - Copper", S2005="Yes", O2005="Between 1989 and 2014")),
(AND('[1]PWS Information'!$E$10="CWS",Q2005="Non-Lead", N2005="Non-Lead - Copper", S2005="Yes", O2005="After 2014")),
(AND('[1]PWS Information'!$E$10="CWS",Q2005="Non-Lead", N2005="Non-Lead - Copper", S2005="Yes", O2005="Unknown")),
(AND('[1]PWS Information'!$E$10="CWS",Q2005="Unknown")),
(AND('[1]PWS Information'!$E$10="NTNC",Q2005="Unknown")))),"Tier 5",
"")))))</f>
        <v>Tier 5</v>
      </c>
      <c r="Z2005" s="71"/>
      <c r="AA2005" s="71"/>
    </row>
    <row r="2006" spans="1:27" ht="57.6" x14ac:dyDescent="0.3">
      <c r="A2006" s="17"/>
      <c r="B2006" s="70">
        <v>10539205</v>
      </c>
      <c r="C2006" s="60">
        <v>1205</v>
      </c>
      <c r="D2006" s="61" t="s">
        <v>511</v>
      </c>
      <c r="E2006" s="61" t="s">
        <v>49</v>
      </c>
      <c r="F2006" s="61">
        <v>78640</v>
      </c>
      <c r="G2006" s="62" t="s">
        <v>498</v>
      </c>
      <c r="H2006" s="63">
        <v>29.985166700000001</v>
      </c>
      <c r="I2006" s="64">
        <v>-97.838508333333294</v>
      </c>
      <c r="J2006" s="65" t="s">
        <v>50</v>
      </c>
      <c r="K2006" s="66" t="s">
        <v>51</v>
      </c>
      <c r="L2006" s="62" t="s">
        <v>52</v>
      </c>
      <c r="M2006" s="69"/>
      <c r="N2006" s="65" t="s">
        <v>50</v>
      </c>
      <c r="O2006" s="66" t="s">
        <v>52</v>
      </c>
      <c r="P2006" s="69"/>
      <c r="Q2006" s="55" t="str">
        <f t="shared" si="31"/>
        <v>Non-Lead</v>
      </c>
      <c r="R2006" s="70" t="s">
        <v>51</v>
      </c>
      <c r="S2006" s="70" t="s">
        <v>51</v>
      </c>
      <c r="T2006" s="70"/>
      <c r="U2006" s="71" t="s">
        <v>53</v>
      </c>
      <c r="V2006" s="71" t="s">
        <v>51</v>
      </c>
      <c r="W2006" s="71" t="s">
        <v>51</v>
      </c>
      <c r="X2006" s="71" t="s">
        <v>51</v>
      </c>
      <c r="Y2006" s="72" t="str">
        <f>IF((OR((AND('[1]PWS Information'!$E$10="CWS",U2006="Single Family Residence",Q2006="Lead")),
(AND('[1]PWS Information'!$E$10="CWS",U2006="Multiple Family Residence",'[1]PWS Information'!$E$11="Yes",Q2006="Lead")),
(AND('[1]PWS Information'!$E$10="NTNC",Q2006="Lead")))),"Tier 1",
IF((OR((AND('[1]PWS Information'!$E$10="CWS",U2006="Multiple Family Residence",'[1]PWS Information'!$E$11="No",Q2006="Lead")),
(AND('[1]PWS Information'!$E$10="CWS",U2006="Other",Q2006="Lead")),
(AND('[1]PWS Information'!$E$10="CWS",U2006="Building",Q2006="Lead")))),"Tier 2",
IF((OR((AND('[1]PWS Information'!$E$10="CWS",U2006="Single Family Residence",Q2006="Galvanized Requiring Replacement")),
(AND('[1]PWS Information'!$E$10="CWS",U2006="Single Family Residence",Q2006="Galvanized Requiring Replacement",R2006="Yes")),
(AND('[1]PWS Information'!$E$10="NTNC",Q2006="Galvanized Requiring Replacement")),
(AND('[1]PWS Information'!$E$10="NTNC",U2006="Single Family Residence",R2006="Yes")))),"Tier 3",
IF((OR((AND('[1]PWS Information'!$E$10="CWS",U2006="Single Family Residence",S2006="Yes",Q2006="Non-Lead", J2006="Non-Lead - Copper",L2006="Before 1989")),
(AND('[1]PWS Information'!$E$10="CWS",U2006="Single Family Residence",S2006="Yes",Q2006="Non-Lead", N2006="Non-Lead - Copper",O2006="Before 1989")))),"Tier 4",
IF((OR((AND('[1]PWS Information'!$E$10="NTNC",Q2006="Non-Lead")),
(AND('[1]PWS Information'!$E$10="CWS",Q2006="Non-Lead",S2006="")),
(AND('[1]PWS Information'!$E$10="CWS",Q2006="Non-Lead",S2006="No")),
(AND('[1]PWS Information'!$E$10="CWS",Q2006="Non-Lead",S2006="Don't Know")),
(AND('[1]PWS Information'!$E$10="CWS",Q2006="Non-Lead", J2006="Non-Lead - Copper", S2006="Yes", L2006="Between 1989 and 2014")),
(AND('[1]PWS Information'!$E$10="CWS",Q2006="Non-Lead", J2006="Non-Lead - Copper", S2006="Yes", L2006="After 2014")),
(AND('[1]PWS Information'!$E$10="CWS",Q2006="Non-Lead", J2006="Non-Lead - Copper", S2006="Yes", L2006="Unknown")),
(AND('[1]PWS Information'!$E$10="CWS",Q2006="Non-Lead", N2006="Non-Lead - Copper", S2006="Yes", O2006="Between 1989 and 2014")),
(AND('[1]PWS Information'!$E$10="CWS",Q2006="Non-Lead", N2006="Non-Lead - Copper", S2006="Yes", O2006="After 2014")),
(AND('[1]PWS Information'!$E$10="CWS",Q2006="Non-Lead", N2006="Non-Lead - Copper", S2006="Yes", O2006="Unknown")),
(AND('[1]PWS Information'!$E$10="CWS",Q2006="Unknown")),
(AND('[1]PWS Information'!$E$10="NTNC",Q2006="Unknown")))),"Tier 5",
"")))))</f>
        <v>Tier 5</v>
      </c>
      <c r="Z2006" s="71"/>
      <c r="AA2006" s="71"/>
    </row>
    <row r="2007" spans="1:27" ht="57.6" x14ac:dyDescent="0.3">
      <c r="A2007" s="1"/>
      <c r="B2007" s="70">
        <v>13141756</v>
      </c>
      <c r="C2007" s="60">
        <v>1204</v>
      </c>
      <c r="D2007" s="61" t="s">
        <v>511</v>
      </c>
      <c r="E2007" s="61" t="s">
        <v>49</v>
      </c>
      <c r="F2007" s="61">
        <v>78640</v>
      </c>
      <c r="G2007" s="62" t="s">
        <v>498</v>
      </c>
      <c r="H2007" s="63">
        <v>29.985469399999999</v>
      </c>
      <c r="I2007" s="64">
        <v>-97.838922222222195</v>
      </c>
      <c r="J2007" s="65" t="s">
        <v>50</v>
      </c>
      <c r="K2007" s="66" t="s">
        <v>51</v>
      </c>
      <c r="L2007" s="62" t="s">
        <v>52</v>
      </c>
      <c r="M2007" s="69"/>
      <c r="N2007" s="65" t="s">
        <v>50</v>
      </c>
      <c r="O2007" s="66" t="s">
        <v>52</v>
      </c>
      <c r="P2007" s="69"/>
      <c r="Q2007" s="55" t="str">
        <f t="shared" si="31"/>
        <v>Non-Lead</v>
      </c>
      <c r="R2007" s="70" t="s">
        <v>51</v>
      </c>
      <c r="S2007" s="70" t="s">
        <v>51</v>
      </c>
      <c r="T2007" s="70"/>
      <c r="U2007" s="71" t="s">
        <v>53</v>
      </c>
      <c r="V2007" s="71" t="s">
        <v>51</v>
      </c>
      <c r="W2007" s="71" t="s">
        <v>51</v>
      </c>
      <c r="X2007" s="71" t="s">
        <v>51</v>
      </c>
      <c r="Y2007" s="72" t="str">
        <f>IF((OR((AND('[1]PWS Information'!$E$10="CWS",U2007="Single Family Residence",Q2007="Lead")),
(AND('[1]PWS Information'!$E$10="CWS",U2007="Multiple Family Residence",'[1]PWS Information'!$E$11="Yes",Q2007="Lead")),
(AND('[1]PWS Information'!$E$10="NTNC",Q2007="Lead")))),"Tier 1",
IF((OR((AND('[1]PWS Information'!$E$10="CWS",U2007="Multiple Family Residence",'[1]PWS Information'!$E$11="No",Q2007="Lead")),
(AND('[1]PWS Information'!$E$10="CWS",U2007="Other",Q2007="Lead")),
(AND('[1]PWS Information'!$E$10="CWS",U2007="Building",Q2007="Lead")))),"Tier 2",
IF((OR((AND('[1]PWS Information'!$E$10="CWS",U2007="Single Family Residence",Q2007="Galvanized Requiring Replacement")),
(AND('[1]PWS Information'!$E$10="CWS",U2007="Single Family Residence",Q2007="Galvanized Requiring Replacement",R2007="Yes")),
(AND('[1]PWS Information'!$E$10="NTNC",Q2007="Galvanized Requiring Replacement")),
(AND('[1]PWS Information'!$E$10="NTNC",U2007="Single Family Residence",R2007="Yes")))),"Tier 3",
IF((OR((AND('[1]PWS Information'!$E$10="CWS",U2007="Single Family Residence",S2007="Yes",Q2007="Non-Lead", J2007="Non-Lead - Copper",L2007="Before 1989")),
(AND('[1]PWS Information'!$E$10="CWS",U2007="Single Family Residence",S2007="Yes",Q2007="Non-Lead", N2007="Non-Lead - Copper",O2007="Before 1989")))),"Tier 4",
IF((OR((AND('[1]PWS Information'!$E$10="NTNC",Q2007="Non-Lead")),
(AND('[1]PWS Information'!$E$10="CWS",Q2007="Non-Lead",S2007="")),
(AND('[1]PWS Information'!$E$10="CWS",Q2007="Non-Lead",S2007="No")),
(AND('[1]PWS Information'!$E$10="CWS",Q2007="Non-Lead",S2007="Don't Know")),
(AND('[1]PWS Information'!$E$10="CWS",Q2007="Non-Lead", J2007="Non-Lead - Copper", S2007="Yes", L2007="Between 1989 and 2014")),
(AND('[1]PWS Information'!$E$10="CWS",Q2007="Non-Lead", J2007="Non-Lead - Copper", S2007="Yes", L2007="After 2014")),
(AND('[1]PWS Information'!$E$10="CWS",Q2007="Non-Lead", J2007="Non-Lead - Copper", S2007="Yes", L2007="Unknown")),
(AND('[1]PWS Information'!$E$10="CWS",Q2007="Non-Lead", N2007="Non-Lead - Copper", S2007="Yes", O2007="Between 1989 and 2014")),
(AND('[1]PWS Information'!$E$10="CWS",Q2007="Non-Lead", N2007="Non-Lead - Copper", S2007="Yes", O2007="After 2014")),
(AND('[1]PWS Information'!$E$10="CWS",Q2007="Non-Lead", N2007="Non-Lead - Copper", S2007="Yes", O2007="Unknown")),
(AND('[1]PWS Information'!$E$10="CWS",Q2007="Unknown")),
(AND('[1]PWS Information'!$E$10="NTNC",Q2007="Unknown")))),"Tier 5",
"")))))</f>
        <v>Tier 5</v>
      </c>
      <c r="Z2007" s="71"/>
      <c r="AA2007" s="71"/>
    </row>
    <row r="2008" spans="1:27" ht="57.6" x14ac:dyDescent="0.3">
      <c r="A2008" s="1"/>
      <c r="B2008" s="70">
        <v>10412479</v>
      </c>
      <c r="C2008" s="60">
        <v>1217</v>
      </c>
      <c r="D2008" s="61" t="s">
        <v>511</v>
      </c>
      <c r="E2008" s="61" t="s">
        <v>49</v>
      </c>
      <c r="F2008" s="61">
        <v>78640</v>
      </c>
      <c r="G2008" s="62" t="s">
        <v>498</v>
      </c>
      <c r="H2008" s="63">
        <v>29.9850694</v>
      </c>
      <c r="I2008" s="64">
        <v>-97.838661111111094</v>
      </c>
      <c r="J2008" s="65" t="s">
        <v>50</v>
      </c>
      <c r="K2008" s="66" t="s">
        <v>51</v>
      </c>
      <c r="L2008" s="62" t="s">
        <v>52</v>
      </c>
      <c r="M2008" s="69"/>
      <c r="N2008" s="65" t="s">
        <v>50</v>
      </c>
      <c r="O2008" s="66" t="s">
        <v>52</v>
      </c>
      <c r="P2008" s="69"/>
      <c r="Q2008" s="55" t="str">
        <f t="shared" si="31"/>
        <v>Non-Lead</v>
      </c>
      <c r="R2008" s="70" t="s">
        <v>51</v>
      </c>
      <c r="S2008" s="70" t="s">
        <v>51</v>
      </c>
      <c r="T2008" s="70"/>
      <c r="U2008" s="71" t="s">
        <v>53</v>
      </c>
      <c r="V2008" s="71" t="s">
        <v>51</v>
      </c>
      <c r="W2008" s="71" t="s">
        <v>51</v>
      </c>
      <c r="X2008" s="71" t="s">
        <v>51</v>
      </c>
      <c r="Y2008" s="72" t="str">
        <f>IF((OR((AND('[1]PWS Information'!$E$10="CWS",U2008="Single Family Residence",Q2008="Lead")),
(AND('[1]PWS Information'!$E$10="CWS",U2008="Multiple Family Residence",'[1]PWS Information'!$E$11="Yes",Q2008="Lead")),
(AND('[1]PWS Information'!$E$10="NTNC",Q2008="Lead")))),"Tier 1",
IF((OR((AND('[1]PWS Information'!$E$10="CWS",U2008="Multiple Family Residence",'[1]PWS Information'!$E$11="No",Q2008="Lead")),
(AND('[1]PWS Information'!$E$10="CWS",U2008="Other",Q2008="Lead")),
(AND('[1]PWS Information'!$E$10="CWS",U2008="Building",Q2008="Lead")))),"Tier 2",
IF((OR((AND('[1]PWS Information'!$E$10="CWS",U2008="Single Family Residence",Q2008="Galvanized Requiring Replacement")),
(AND('[1]PWS Information'!$E$10="CWS",U2008="Single Family Residence",Q2008="Galvanized Requiring Replacement",R2008="Yes")),
(AND('[1]PWS Information'!$E$10="NTNC",Q2008="Galvanized Requiring Replacement")),
(AND('[1]PWS Information'!$E$10="NTNC",U2008="Single Family Residence",R2008="Yes")))),"Tier 3",
IF((OR((AND('[1]PWS Information'!$E$10="CWS",U2008="Single Family Residence",S2008="Yes",Q2008="Non-Lead", J2008="Non-Lead - Copper",L2008="Before 1989")),
(AND('[1]PWS Information'!$E$10="CWS",U2008="Single Family Residence",S2008="Yes",Q2008="Non-Lead", N2008="Non-Lead - Copper",O2008="Before 1989")))),"Tier 4",
IF((OR((AND('[1]PWS Information'!$E$10="NTNC",Q2008="Non-Lead")),
(AND('[1]PWS Information'!$E$10="CWS",Q2008="Non-Lead",S2008="")),
(AND('[1]PWS Information'!$E$10="CWS",Q2008="Non-Lead",S2008="No")),
(AND('[1]PWS Information'!$E$10="CWS",Q2008="Non-Lead",S2008="Don't Know")),
(AND('[1]PWS Information'!$E$10="CWS",Q2008="Non-Lead", J2008="Non-Lead - Copper", S2008="Yes", L2008="Between 1989 and 2014")),
(AND('[1]PWS Information'!$E$10="CWS",Q2008="Non-Lead", J2008="Non-Lead - Copper", S2008="Yes", L2008="After 2014")),
(AND('[1]PWS Information'!$E$10="CWS",Q2008="Non-Lead", J2008="Non-Lead - Copper", S2008="Yes", L2008="Unknown")),
(AND('[1]PWS Information'!$E$10="CWS",Q2008="Non-Lead", N2008="Non-Lead - Copper", S2008="Yes", O2008="Between 1989 and 2014")),
(AND('[1]PWS Information'!$E$10="CWS",Q2008="Non-Lead", N2008="Non-Lead - Copper", S2008="Yes", O2008="After 2014")),
(AND('[1]PWS Information'!$E$10="CWS",Q2008="Non-Lead", N2008="Non-Lead - Copper", S2008="Yes", O2008="Unknown")),
(AND('[1]PWS Information'!$E$10="CWS",Q2008="Unknown")),
(AND('[1]PWS Information'!$E$10="NTNC",Q2008="Unknown")))),"Tier 5",
"")))))</f>
        <v>Tier 5</v>
      </c>
      <c r="Z2008" s="71"/>
      <c r="AA2008" s="71"/>
    </row>
    <row r="2009" spans="1:27" ht="57.6" x14ac:dyDescent="0.3">
      <c r="A2009" s="1"/>
      <c r="B2009" s="70">
        <v>857684</v>
      </c>
      <c r="C2009" s="60">
        <v>1216</v>
      </c>
      <c r="D2009" s="61" t="s">
        <v>511</v>
      </c>
      <c r="E2009" s="61" t="s">
        <v>49</v>
      </c>
      <c r="F2009" s="61">
        <v>78640</v>
      </c>
      <c r="G2009" s="62" t="s">
        <v>498</v>
      </c>
      <c r="H2009" s="63">
        <v>29.985361099999999</v>
      </c>
      <c r="I2009" s="64">
        <v>-97.839074999999994</v>
      </c>
      <c r="J2009" s="65" t="s">
        <v>50</v>
      </c>
      <c r="K2009" s="66" t="s">
        <v>51</v>
      </c>
      <c r="L2009" s="62" t="s">
        <v>52</v>
      </c>
      <c r="M2009" s="69"/>
      <c r="N2009" s="65" t="s">
        <v>50</v>
      </c>
      <c r="O2009" s="66" t="s">
        <v>52</v>
      </c>
      <c r="P2009" s="69"/>
      <c r="Q2009" s="55" t="str">
        <f t="shared" si="31"/>
        <v>Non-Lead</v>
      </c>
      <c r="R2009" s="70" t="s">
        <v>51</v>
      </c>
      <c r="S2009" s="70" t="s">
        <v>51</v>
      </c>
      <c r="T2009" s="70"/>
      <c r="U2009" s="71" t="s">
        <v>53</v>
      </c>
      <c r="V2009" s="71" t="s">
        <v>51</v>
      </c>
      <c r="W2009" s="71" t="s">
        <v>51</v>
      </c>
      <c r="X2009" s="71" t="s">
        <v>51</v>
      </c>
      <c r="Y2009" s="72" t="str">
        <f>IF((OR((AND('[1]PWS Information'!$E$10="CWS",U2009="Single Family Residence",Q2009="Lead")),
(AND('[1]PWS Information'!$E$10="CWS",U2009="Multiple Family Residence",'[1]PWS Information'!$E$11="Yes",Q2009="Lead")),
(AND('[1]PWS Information'!$E$10="NTNC",Q2009="Lead")))),"Tier 1",
IF((OR((AND('[1]PWS Information'!$E$10="CWS",U2009="Multiple Family Residence",'[1]PWS Information'!$E$11="No",Q2009="Lead")),
(AND('[1]PWS Information'!$E$10="CWS",U2009="Other",Q2009="Lead")),
(AND('[1]PWS Information'!$E$10="CWS",U2009="Building",Q2009="Lead")))),"Tier 2",
IF((OR((AND('[1]PWS Information'!$E$10="CWS",U2009="Single Family Residence",Q2009="Galvanized Requiring Replacement")),
(AND('[1]PWS Information'!$E$10="CWS",U2009="Single Family Residence",Q2009="Galvanized Requiring Replacement",R2009="Yes")),
(AND('[1]PWS Information'!$E$10="NTNC",Q2009="Galvanized Requiring Replacement")),
(AND('[1]PWS Information'!$E$10="NTNC",U2009="Single Family Residence",R2009="Yes")))),"Tier 3",
IF((OR((AND('[1]PWS Information'!$E$10="CWS",U2009="Single Family Residence",S2009="Yes",Q2009="Non-Lead", J2009="Non-Lead - Copper",L2009="Before 1989")),
(AND('[1]PWS Information'!$E$10="CWS",U2009="Single Family Residence",S2009="Yes",Q2009="Non-Lead", N2009="Non-Lead - Copper",O2009="Before 1989")))),"Tier 4",
IF((OR((AND('[1]PWS Information'!$E$10="NTNC",Q2009="Non-Lead")),
(AND('[1]PWS Information'!$E$10="CWS",Q2009="Non-Lead",S2009="")),
(AND('[1]PWS Information'!$E$10="CWS",Q2009="Non-Lead",S2009="No")),
(AND('[1]PWS Information'!$E$10="CWS",Q2009="Non-Lead",S2009="Don't Know")),
(AND('[1]PWS Information'!$E$10="CWS",Q2009="Non-Lead", J2009="Non-Lead - Copper", S2009="Yes", L2009="Between 1989 and 2014")),
(AND('[1]PWS Information'!$E$10="CWS",Q2009="Non-Lead", J2009="Non-Lead - Copper", S2009="Yes", L2009="After 2014")),
(AND('[1]PWS Information'!$E$10="CWS",Q2009="Non-Lead", J2009="Non-Lead - Copper", S2009="Yes", L2009="Unknown")),
(AND('[1]PWS Information'!$E$10="CWS",Q2009="Non-Lead", N2009="Non-Lead - Copper", S2009="Yes", O2009="Between 1989 and 2014")),
(AND('[1]PWS Information'!$E$10="CWS",Q2009="Non-Lead", N2009="Non-Lead - Copper", S2009="Yes", O2009="After 2014")),
(AND('[1]PWS Information'!$E$10="CWS",Q2009="Non-Lead", N2009="Non-Lead - Copper", S2009="Yes", O2009="Unknown")),
(AND('[1]PWS Information'!$E$10="CWS",Q2009="Unknown")),
(AND('[1]PWS Information'!$E$10="NTNC",Q2009="Unknown")))),"Tier 5",
"")))))</f>
        <v>Tier 5</v>
      </c>
      <c r="Z2009" s="71"/>
      <c r="AA2009" s="71"/>
    </row>
    <row r="2010" spans="1:27" ht="57.6" x14ac:dyDescent="0.3">
      <c r="A2010" s="17"/>
      <c r="B2010" s="70">
        <v>10385460</v>
      </c>
      <c r="C2010" s="60">
        <v>1229</v>
      </c>
      <c r="D2010" s="61" t="s">
        <v>511</v>
      </c>
      <c r="E2010" s="61" t="s">
        <v>49</v>
      </c>
      <c r="F2010" s="61">
        <v>78640</v>
      </c>
      <c r="G2010" s="62" t="s">
        <v>498</v>
      </c>
      <c r="H2010" s="63">
        <v>29.9849417</v>
      </c>
      <c r="I2010" s="64">
        <v>-97.838799999999907</v>
      </c>
      <c r="J2010" s="65" t="s">
        <v>50</v>
      </c>
      <c r="K2010" s="66" t="s">
        <v>51</v>
      </c>
      <c r="L2010" s="62" t="s">
        <v>52</v>
      </c>
      <c r="M2010" s="69"/>
      <c r="N2010" s="65" t="s">
        <v>50</v>
      </c>
      <c r="O2010" s="66" t="s">
        <v>52</v>
      </c>
      <c r="P2010" s="69"/>
      <c r="Q2010" s="55" t="str">
        <f t="shared" si="31"/>
        <v>Non-Lead</v>
      </c>
      <c r="R2010" s="70" t="s">
        <v>51</v>
      </c>
      <c r="S2010" s="70" t="s">
        <v>51</v>
      </c>
      <c r="T2010" s="70"/>
      <c r="U2010" s="71" t="s">
        <v>53</v>
      </c>
      <c r="V2010" s="71" t="s">
        <v>51</v>
      </c>
      <c r="W2010" s="71" t="s">
        <v>51</v>
      </c>
      <c r="X2010" s="71" t="s">
        <v>51</v>
      </c>
      <c r="Y2010" s="72" t="str">
        <f>IF((OR((AND('[1]PWS Information'!$E$10="CWS",U2010="Single Family Residence",Q2010="Lead")),
(AND('[1]PWS Information'!$E$10="CWS",U2010="Multiple Family Residence",'[1]PWS Information'!$E$11="Yes",Q2010="Lead")),
(AND('[1]PWS Information'!$E$10="NTNC",Q2010="Lead")))),"Tier 1",
IF((OR((AND('[1]PWS Information'!$E$10="CWS",U2010="Multiple Family Residence",'[1]PWS Information'!$E$11="No",Q2010="Lead")),
(AND('[1]PWS Information'!$E$10="CWS",U2010="Other",Q2010="Lead")),
(AND('[1]PWS Information'!$E$10="CWS",U2010="Building",Q2010="Lead")))),"Tier 2",
IF((OR((AND('[1]PWS Information'!$E$10="CWS",U2010="Single Family Residence",Q2010="Galvanized Requiring Replacement")),
(AND('[1]PWS Information'!$E$10="CWS",U2010="Single Family Residence",Q2010="Galvanized Requiring Replacement",R2010="Yes")),
(AND('[1]PWS Information'!$E$10="NTNC",Q2010="Galvanized Requiring Replacement")),
(AND('[1]PWS Information'!$E$10="NTNC",U2010="Single Family Residence",R2010="Yes")))),"Tier 3",
IF((OR((AND('[1]PWS Information'!$E$10="CWS",U2010="Single Family Residence",S2010="Yes",Q2010="Non-Lead", J2010="Non-Lead - Copper",L2010="Before 1989")),
(AND('[1]PWS Information'!$E$10="CWS",U2010="Single Family Residence",S2010="Yes",Q2010="Non-Lead", N2010="Non-Lead - Copper",O2010="Before 1989")))),"Tier 4",
IF((OR((AND('[1]PWS Information'!$E$10="NTNC",Q2010="Non-Lead")),
(AND('[1]PWS Information'!$E$10="CWS",Q2010="Non-Lead",S2010="")),
(AND('[1]PWS Information'!$E$10="CWS",Q2010="Non-Lead",S2010="No")),
(AND('[1]PWS Information'!$E$10="CWS",Q2010="Non-Lead",S2010="Don't Know")),
(AND('[1]PWS Information'!$E$10="CWS",Q2010="Non-Lead", J2010="Non-Lead - Copper", S2010="Yes", L2010="Between 1989 and 2014")),
(AND('[1]PWS Information'!$E$10="CWS",Q2010="Non-Lead", J2010="Non-Lead - Copper", S2010="Yes", L2010="After 2014")),
(AND('[1]PWS Information'!$E$10="CWS",Q2010="Non-Lead", J2010="Non-Lead - Copper", S2010="Yes", L2010="Unknown")),
(AND('[1]PWS Information'!$E$10="CWS",Q2010="Non-Lead", N2010="Non-Lead - Copper", S2010="Yes", O2010="Between 1989 and 2014")),
(AND('[1]PWS Information'!$E$10="CWS",Q2010="Non-Lead", N2010="Non-Lead - Copper", S2010="Yes", O2010="After 2014")),
(AND('[1]PWS Information'!$E$10="CWS",Q2010="Non-Lead", N2010="Non-Lead - Copper", S2010="Yes", O2010="Unknown")),
(AND('[1]PWS Information'!$E$10="CWS",Q2010="Unknown")),
(AND('[1]PWS Information'!$E$10="NTNC",Q2010="Unknown")))),"Tier 5",
"")))))</f>
        <v>Tier 5</v>
      </c>
      <c r="Z2010" s="71"/>
      <c r="AA2010" s="71"/>
    </row>
    <row r="2011" spans="1:27" ht="57.6" x14ac:dyDescent="0.3">
      <c r="A2011" s="1"/>
      <c r="B2011" s="70">
        <v>13144574</v>
      </c>
      <c r="C2011" s="60">
        <v>1228</v>
      </c>
      <c r="D2011" s="61" t="s">
        <v>511</v>
      </c>
      <c r="E2011" s="61" t="s">
        <v>49</v>
      </c>
      <c r="F2011" s="61">
        <v>78640</v>
      </c>
      <c r="G2011" s="62" t="s">
        <v>498</v>
      </c>
      <c r="H2011" s="63">
        <v>29.985261099999999</v>
      </c>
      <c r="I2011" s="64">
        <v>-97.839188888888799</v>
      </c>
      <c r="J2011" s="65" t="s">
        <v>50</v>
      </c>
      <c r="K2011" s="66" t="s">
        <v>51</v>
      </c>
      <c r="L2011" s="62" t="s">
        <v>52</v>
      </c>
      <c r="M2011" s="69"/>
      <c r="N2011" s="65" t="s">
        <v>50</v>
      </c>
      <c r="O2011" s="66" t="s">
        <v>52</v>
      </c>
      <c r="P2011" s="69"/>
      <c r="Q2011" s="55" t="str">
        <f t="shared" si="31"/>
        <v>Non-Lead</v>
      </c>
      <c r="R2011" s="70" t="s">
        <v>51</v>
      </c>
      <c r="S2011" s="70" t="s">
        <v>51</v>
      </c>
      <c r="T2011" s="70"/>
      <c r="U2011" s="71" t="s">
        <v>53</v>
      </c>
      <c r="V2011" s="71" t="s">
        <v>51</v>
      </c>
      <c r="W2011" s="71" t="s">
        <v>51</v>
      </c>
      <c r="X2011" s="71" t="s">
        <v>51</v>
      </c>
      <c r="Y2011" s="72" t="str">
        <f>IF((OR((AND('[1]PWS Information'!$E$10="CWS",U2011="Single Family Residence",Q2011="Lead")),
(AND('[1]PWS Information'!$E$10="CWS",U2011="Multiple Family Residence",'[1]PWS Information'!$E$11="Yes",Q2011="Lead")),
(AND('[1]PWS Information'!$E$10="NTNC",Q2011="Lead")))),"Tier 1",
IF((OR((AND('[1]PWS Information'!$E$10="CWS",U2011="Multiple Family Residence",'[1]PWS Information'!$E$11="No",Q2011="Lead")),
(AND('[1]PWS Information'!$E$10="CWS",U2011="Other",Q2011="Lead")),
(AND('[1]PWS Information'!$E$10="CWS",U2011="Building",Q2011="Lead")))),"Tier 2",
IF((OR((AND('[1]PWS Information'!$E$10="CWS",U2011="Single Family Residence",Q2011="Galvanized Requiring Replacement")),
(AND('[1]PWS Information'!$E$10="CWS",U2011="Single Family Residence",Q2011="Galvanized Requiring Replacement",R2011="Yes")),
(AND('[1]PWS Information'!$E$10="NTNC",Q2011="Galvanized Requiring Replacement")),
(AND('[1]PWS Information'!$E$10="NTNC",U2011="Single Family Residence",R2011="Yes")))),"Tier 3",
IF((OR((AND('[1]PWS Information'!$E$10="CWS",U2011="Single Family Residence",S2011="Yes",Q2011="Non-Lead", J2011="Non-Lead - Copper",L2011="Before 1989")),
(AND('[1]PWS Information'!$E$10="CWS",U2011="Single Family Residence",S2011="Yes",Q2011="Non-Lead", N2011="Non-Lead - Copper",O2011="Before 1989")))),"Tier 4",
IF((OR((AND('[1]PWS Information'!$E$10="NTNC",Q2011="Non-Lead")),
(AND('[1]PWS Information'!$E$10="CWS",Q2011="Non-Lead",S2011="")),
(AND('[1]PWS Information'!$E$10="CWS",Q2011="Non-Lead",S2011="No")),
(AND('[1]PWS Information'!$E$10="CWS",Q2011="Non-Lead",S2011="Don't Know")),
(AND('[1]PWS Information'!$E$10="CWS",Q2011="Non-Lead", J2011="Non-Lead - Copper", S2011="Yes", L2011="Between 1989 and 2014")),
(AND('[1]PWS Information'!$E$10="CWS",Q2011="Non-Lead", J2011="Non-Lead - Copper", S2011="Yes", L2011="After 2014")),
(AND('[1]PWS Information'!$E$10="CWS",Q2011="Non-Lead", J2011="Non-Lead - Copper", S2011="Yes", L2011="Unknown")),
(AND('[1]PWS Information'!$E$10="CWS",Q2011="Non-Lead", N2011="Non-Lead - Copper", S2011="Yes", O2011="Between 1989 and 2014")),
(AND('[1]PWS Information'!$E$10="CWS",Q2011="Non-Lead", N2011="Non-Lead - Copper", S2011="Yes", O2011="After 2014")),
(AND('[1]PWS Information'!$E$10="CWS",Q2011="Non-Lead", N2011="Non-Lead - Copper", S2011="Yes", O2011="Unknown")),
(AND('[1]PWS Information'!$E$10="CWS",Q2011="Unknown")),
(AND('[1]PWS Information'!$E$10="NTNC",Q2011="Unknown")))),"Tier 5",
"")))))</f>
        <v>Tier 5</v>
      </c>
      <c r="Z2011" s="71"/>
      <c r="AA2011" s="71"/>
    </row>
    <row r="2012" spans="1:27" ht="72" x14ac:dyDescent="0.3">
      <c r="A2012" s="1"/>
      <c r="B2012" s="70">
        <v>13134865</v>
      </c>
      <c r="C2012" s="60">
        <v>1241</v>
      </c>
      <c r="D2012" s="61" t="s">
        <v>511</v>
      </c>
      <c r="E2012" s="61" t="s">
        <v>49</v>
      </c>
      <c r="F2012" s="61">
        <v>78640</v>
      </c>
      <c r="G2012" s="62" t="s">
        <v>514</v>
      </c>
      <c r="H2012" s="63">
        <v>29.984813899999999</v>
      </c>
      <c r="I2012" s="64">
        <v>-97.838888888888803</v>
      </c>
      <c r="J2012" s="65" t="s">
        <v>50</v>
      </c>
      <c r="K2012" s="66" t="s">
        <v>51</v>
      </c>
      <c r="L2012" s="62" t="s">
        <v>52</v>
      </c>
      <c r="M2012" s="69"/>
      <c r="N2012" s="65" t="s">
        <v>50</v>
      </c>
      <c r="O2012" s="66" t="s">
        <v>52</v>
      </c>
      <c r="P2012" s="69"/>
      <c r="Q2012" s="55" t="str">
        <f t="shared" si="31"/>
        <v>Non-Lead</v>
      </c>
      <c r="R2012" s="70" t="s">
        <v>51</v>
      </c>
      <c r="S2012" s="70" t="s">
        <v>51</v>
      </c>
      <c r="T2012" s="70"/>
      <c r="U2012" s="71" t="s">
        <v>53</v>
      </c>
      <c r="V2012" s="71" t="s">
        <v>51</v>
      </c>
      <c r="W2012" s="71" t="s">
        <v>51</v>
      </c>
      <c r="X2012" s="71" t="s">
        <v>51</v>
      </c>
      <c r="Y2012" s="72" t="str">
        <f>IF((OR((AND('[1]PWS Information'!$E$10="CWS",U2012="Single Family Residence",Q2012="Lead")),
(AND('[1]PWS Information'!$E$10="CWS",U2012="Multiple Family Residence",'[1]PWS Information'!$E$11="Yes",Q2012="Lead")),
(AND('[1]PWS Information'!$E$10="NTNC",Q2012="Lead")))),"Tier 1",
IF((OR((AND('[1]PWS Information'!$E$10="CWS",U2012="Multiple Family Residence",'[1]PWS Information'!$E$11="No",Q2012="Lead")),
(AND('[1]PWS Information'!$E$10="CWS",U2012="Other",Q2012="Lead")),
(AND('[1]PWS Information'!$E$10="CWS",U2012="Building",Q2012="Lead")))),"Tier 2",
IF((OR((AND('[1]PWS Information'!$E$10="CWS",U2012="Single Family Residence",Q2012="Galvanized Requiring Replacement")),
(AND('[1]PWS Information'!$E$10="CWS",U2012="Single Family Residence",Q2012="Galvanized Requiring Replacement",R2012="Yes")),
(AND('[1]PWS Information'!$E$10="NTNC",Q2012="Galvanized Requiring Replacement")),
(AND('[1]PWS Information'!$E$10="NTNC",U2012="Single Family Residence",R2012="Yes")))),"Tier 3",
IF((OR((AND('[1]PWS Information'!$E$10="CWS",U2012="Single Family Residence",S2012="Yes",Q2012="Non-Lead", J2012="Non-Lead - Copper",L2012="Before 1989")),
(AND('[1]PWS Information'!$E$10="CWS",U2012="Single Family Residence",S2012="Yes",Q2012="Non-Lead", N2012="Non-Lead - Copper",O2012="Before 1989")))),"Tier 4",
IF((OR((AND('[1]PWS Information'!$E$10="NTNC",Q2012="Non-Lead")),
(AND('[1]PWS Information'!$E$10="CWS",Q2012="Non-Lead",S2012="")),
(AND('[1]PWS Information'!$E$10="CWS",Q2012="Non-Lead",S2012="No")),
(AND('[1]PWS Information'!$E$10="CWS",Q2012="Non-Lead",S2012="Don't Know")),
(AND('[1]PWS Information'!$E$10="CWS",Q2012="Non-Lead", J2012="Non-Lead - Copper", S2012="Yes", L2012="Between 1989 and 2014")),
(AND('[1]PWS Information'!$E$10="CWS",Q2012="Non-Lead", J2012="Non-Lead - Copper", S2012="Yes", L2012="After 2014")),
(AND('[1]PWS Information'!$E$10="CWS",Q2012="Non-Lead", J2012="Non-Lead - Copper", S2012="Yes", L2012="Unknown")),
(AND('[1]PWS Information'!$E$10="CWS",Q2012="Non-Lead", N2012="Non-Lead - Copper", S2012="Yes", O2012="Between 1989 and 2014")),
(AND('[1]PWS Information'!$E$10="CWS",Q2012="Non-Lead", N2012="Non-Lead - Copper", S2012="Yes", O2012="After 2014")),
(AND('[1]PWS Information'!$E$10="CWS",Q2012="Non-Lead", N2012="Non-Lead - Copper", S2012="Yes", O2012="Unknown")),
(AND('[1]PWS Information'!$E$10="CWS",Q2012="Unknown")),
(AND('[1]PWS Information'!$E$10="NTNC",Q2012="Unknown")))),"Tier 5",
"")))))</f>
        <v>Tier 5</v>
      </c>
      <c r="Z2012" s="71"/>
      <c r="AA2012" s="71"/>
    </row>
    <row r="2013" spans="1:27" ht="57.6" x14ac:dyDescent="0.3">
      <c r="A2013" s="1"/>
      <c r="B2013" s="70">
        <v>13314369</v>
      </c>
      <c r="C2013" s="60">
        <v>1240</v>
      </c>
      <c r="D2013" s="61" t="s">
        <v>511</v>
      </c>
      <c r="E2013" s="61" t="s">
        <v>49</v>
      </c>
      <c r="F2013" s="61">
        <v>78640</v>
      </c>
      <c r="G2013" s="62" t="s">
        <v>498</v>
      </c>
      <c r="H2013" s="63">
        <v>29.985133300000001</v>
      </c>
      <c r="I2013" s="64">
        <v>-97.839311111111101</v>
      </c>
      <c r="J2013" s="65" t="s">
        <v>50</v>
      </c>
      <c r="K2013" s="66" t="s">
        <v>51</v>
      </c>
      <c r="L2013" s="62" t="s">
        <v>52</v>
      </c>
      <c r="M2013" s="69"/>
      <c r="N2013" s="65" t="s">
        <v>50</v>
      </c>
      <c r="O2013" s="66" t="s">
        <v>52</v>
      </c>
      <c r="P2013" s="69"/>
      <c r="Q2013" s="55" t="str">
        <f t="shared" si="31"/>
        <v>Non-Lead</v>
      </c>
      <c r="R2013" s="70" t="s">
        <v>51</v>
      </c>
      <c r="S2013" s="70" t="s">
        <v>51</v>
      </c>
      <c r="T2013" s="70"/>
      <c r="U2013" s="71" t="s">
        <v>53</v>
      </c>
      <c r="V2013" s="71" t="s">
        <v>51</v>
      </c>
      <c r="W2013" s="71" t="s">
        <v>51</v>
      </c>
      <c r="X2013" s="71" t="s">
        <v>51</v>
      </c>
      <c r="Y2013" s="72" t="str">
        <f>IF((OR((AND('[1]PWS Information'!$E$10="CWS",U2013="Single Family Residence",Q2013="Lead")),
(AND('[1]PWS Information'!$E$10="CWS",U2013="Multiple Family Residence",'[1]PWS Information'!$E$11="Yes",Q2013="Lead")),
(AND('[1]PWS Information'!$E$10="NTNC",Q2013="Lead")))),"Tier 1",
IF((OR((AND('[1]PWS Information'!$E$10="CWS",U2013="Multiple Family Residence",'[1]PWS Information'!$E$11="No",Q2013="Lead")),
(AND('[1]PWS Information'!$E$10="CWS",U2013="Other",Q2013="Lead")),
(AND('[1]PWS Information'!$E$10="CWS",U2013="Building",Q2013="Lead")))),"Tier 2",
IF((OR((AND('[1]PWS Information'!$E$10="CWS",U2013="Single Family Residence",Q2013="Galvanized Requiring Replacement")),
(AND('[1]PWS Information'!$E$10="CWS",U2013="Single Family Residence",Q2013="Galvanized Requiring Replacement",R2013="Yes")),
(AND('[1]PWS Information'!$E$10="NTNC",Q2013="Galvanized Requiring Replacement")),
(AND('[1]PWS Information'!$E$10="NTNC",U2013="Single Family Residence",R2013="Yes")))),"Tier 3",
IF((OR((AND('[1]PWS Information'!$E$10="CWS",U2013="Single Family Residence",S2013="Yes",Q2013="Non-Lead", J2013="Non-Lead - Copper",L2013="Before 1989")),
(AND('[1]PWS Information'!$E$10="CWS",U2013="Single Family Residence",S2013="Yes",Q2013="Non-Lead", N2013="Non-Lead - Copper",O2013="Before 1989")))),"Tier 4",
IF((OR((AND('[1]PWS Information'!$E$10="NTNC",Q2013="Non-Lead")),
(AND('[1]PWS Information'!$E$10="CWS",Q2013="Non-Lead",S2013="")),
(AND('[1]PWS Information'!$E$10="CWS",Q2013="Non-Lead",S2013="No")),
(AND('[1]PWS Information'!$E$10="CWS",Q2013="Non-Lead",S2013="Don't Know")),
(AND('[1]PWS Information'!$E$10="CWS",Q2013="Non-Lead", J2013="Non-Lead - Copper", S2013="Yes", L2013="Between 1989 and 2014")),
(AND('[1]PWS Information'!$E$10="CWS",Q2013="Non-Lead", J2013="Non-Lead - Copper", S2013="Yes", L2013="After 2014")),
(AND('[1]PWS Information'!$E$10="CWS",Q2013="Non-Lead", J2013="Non-Lead - Copper", S2013="Yes", L2013="Unknown")),
(AND('[1]PWS Information'!$E$10="CWS",Q2013="Non-Lead", N2013="Non-Lead - Copper", S2013="Yes", O2013="Between 1989 and 2014")),
(AND('[1]PWS Information'!$E$10="CWS",Q2013="Non-Lead", N2013="Non-Lead - Copper", S2013="Yes", O2013="After 2014")),
(AND('[1]PWS Information'!$E$10="CWS",Q2013="Non-Lead", N2013="Non-Lead - Copper", S2013="Yes", O2013="Unknown")),
(AND('[1]PWS Information'!$E$10="CWS",Q2013="Unknown")),
(AND('[1]PWS Information'!$E$10="NTNC",Q2013="Unknown")))),"Tier 5",
"")))))</f>
        <v>Tier 5</v>
      </c>
      <c r="Z2013" s="71"/>
      <c r="AA2013" s="71"/>
    </row>
    <row r="2014" spans="1:27" ht="57.6" x14ac:dyDescent="0.3">
      <c r="A2014" s="17"/>
      <c r="B2014" s="70">
        <v>13140606</v>
      </c>
      <c r="C2014" s="60">
        <v>1253</v>
      </c>
      <c r="D2014" s="61" t="s">
        <v>511</v>
      </c>
      <c r="E2014" s="61" t="s">
        <v>49</v>
      </c>
      <c r="F2014" s="61">
        <v>78640</v>
      </c>
      <c r="G2014" s="62" t="s">
        <v>498</v>
      </c>
      <c r="H2014" s="63">
        <v>29.984713899999999</v>
      </c>
      <c r="I2014" s="64">
        <v>-97.839066666666596</v>
      </c>
      <c r="J2014" s="65" t="s">
        <v>50</v>
      </c>
      <c r="K2014" s="66" t="s">
        <v>51</v>
      </c>
      <c r="L2014" s="62" t="s">
        <v>52</v>
      </c>
      <c r="M2014" s="69"/>
      <c r="N2014" s="65" t="s">
        <v>50</v>
      </c>
      <c r="O2014" s="66" t="s">
        <v>52</v>
      </c>
      <c r="P2014" s="69"/>
      <c r="Q2014" s="55" t="str">
        <f t="shared" si="31"/>
        <v>Non-Lead</v>
      </c>
      <c r="R2014" s="70" t="s">
        <v>51</v>
      </c>
      <c r="S2014" s="70" t="s">
        <v>51</v>
      </c>
      <c r="T2014" s="70"/>
      <c r="U2014" s="71" t="s">
        <v>53</v>
      </c>
      <c r="V2014" s="71" t="s">
        <v>51</v>
      </c>
      <c r="W2014" s="71" t="s">
        <v>51</v>
      </c>
      <c r="X2014" s="71" t="s">
        <v>51</v>
      </c>
      <c r="Y2014" s="72" t="str">
        <f>IF((OR((AND('[1]PWS Information'!$E$10="CWS",U2014="Single Family Residence",Q2014="Lead")),
(AND('[1]PWS Information'!$E$10="CWS",U2014="Multiple Family Residence",'[1]PWS Information'!$E$11="Yes",Q2014="Lead")),
(AND('[1]PWS Information'!$E$10="NTNC",Q2014="Lead")))),"Tier 1",
IF((OR((AND('[1]PWS Information'!$E$10="CWS",U2014="Multiple Family Residence",'[1]PWS Information'!$E$11="No",Q2014="Lead")),
(AND('[1]PWS Information'!$E$10="CWS",U2014="Other",Q2014="Lead")),
(AND('[1]PWS Information'!$E$10="CWS",U2014="Building",Q2014="Lead")))),"Tier 2",
IF((OR((AND('[1]PWS Information'!$E$10="CWS",U2014="Single Family Residence",Q2014="Galvanized Requiring Replacement")),
(AND('[1]PWS Information'!$E$10="CWS",U2014="Single Family Residence",Q2014="Galvanized Requiring Replacement",R2014="Yes")),
(AND('[1]PWS Information'!$E$10="NTNC",Q2014="Galvanized Requiring Replacement")),
(AND('[1]PWS Information'!$E$10="NTNC",U2014="Single Family Residence",R2014="Yes")))),"Tier 3",
IF((OR((AND('[1]PWS Information'!$E$10="CWS",U2014="Single Family Residence",S2014="Yes",Q2014="Non-Lead", J2014="Non-Lead - Copper",L2014="Before 1989")),
(AND('[1]PWS Information'!$E$10="CWS",U2014="Single Family Residence",S2014="Yes",Q2014="Non-Lead", N2014="Non-Lead - Copper",O2014="Before 1989")))),"Tier 4",
IF((OR((AND('[1]PWS Information'!$E$10="NTNC",Q2014="Non-Lead")),
(AND('[1]PWS Information'!$E$10="CWS",Q2014="Non-Lead",S2014="")),
(AND('[1]PWS Information'!$E$10="CWS",Q2014="Non-Lead",S2014="No")),
(AND('[1]PWS Information'!$E$10="CWS",Q2014="Non-Lead",S2014="Don't Know")),
(AND('[1]PWS Information'!$E$10="CWS",Q2014="Non-Lead", J2014="Non-Lead - Copper", S2014="Yes", L2014="Between 1989 and 2014")),
(AND('[1]PWS Information'!$E$10="CWS",Q2014="Non-Lead", J2014="Non-Lead - Copper", S2014="Yes", L2014="After 2014")),
(AND('[1]PWS Information'!$E$10="CWS",Q2014="Non-Lead", J2014="Non-Lead - Copper", S2014="Yes", L2014="Unknown")),
(AND('[1]PWS Information'!$E$10="CWS",Q2014="Non-Lead", N2014="Non-Lead - Copper", S2014="Yes", O2014="Between 1989 and 2014")),
(AND('[1]PWS Information'!$E$10="CWS",Q2014="Non-Lead", N2014="Non-Lead - Copper", S2014="Yes", O2014="After 2014")),
(AND('[1]PWS Information'!$E$10="CWS",Q2014="Non-Lead", N2014="Non-Lead - Copper", S2014="Yes", O2014="Unknown")),
(AND('[1]PWS Information'!$E$10="CWS",Q2014="Unknown")),
(AND('[1]PWS Information'!$E$10="NTNC",Q2014="Unknown")))),"Tier 5",
"")))))</f>
        <v>Tier 5</v>
      </c>
      <c r="Z2014" s="71"/>
      <c r="AA2014" s="71"/>
    </row>
    <row r="2015" spans="1:27" ht="57.6" x14ac:dyDescent="0.3">
      <c r="A2015" s="1"/>
      <c r="B2015" s="70">
        <v>13314016</v>
      </c>
      <c r="C2015" s="60">
        <v>1252</v>
      </c>
      <c r="D2015" s="61" t="s">
        <v>511</v>
      </c>
      <c r="E2015" s="61" t="s">
        <v>49</v>
      </c>
      <c r="F2015" s="61">
        <v>78640</v>
      </c>
      <c r="G2015" s="62" t="s">
        <v>498</v>
      </c>
      <c r="H2015" s="63">
        <v>29.984994400000001</v>
      </c>
      <c r="I2015" s="64">
        <v>-97.839424999999906</v>
      </c>
      <c r="J2015" s="65" t="s">
        <v>50</v>
      </c>
      <c r="K2015" s="66" t="s">
        <v>51</v>
      </c>
      <c r="L2015" s="62" t="s">
        <v>52</v>
      </c>
      <c r="M2015" s="69"/>
      <c r="N2015" s="65" t="s">
        <v>50</v>
      </c>
      <c r="O2015" s="66" t="s">
        <v>52</v>
      </c>
      <c r="P2015" s="69"/>
      <c r="Q2015" s="55" t="str">
        <f t="shared" si="31"/>
        <v>Non-Lead</v>
      </c>
      <c r="R2015" s="70" t="s">
        <v>51</v>
      </c>
      <c r="S2015" s="70" t="s">
        <v>51</v>
      </c>
      <c r="T2015" s="70"/>
      <c r="U2015" s="71" t="s">
        <v>53</v>
      </c>
      <c r="V2015" s="71" t="s">
        <v>51</v>
      </c>
      <c r="W2015" s="71" t="s">
        <v>51</v>
      </c>
      <c r="X2015" s="71" t="s">
        <v>51</v>
      </c>
      <c r="Y2015" s="72" t="str">
        <f>IF((OR((AND('[1]PWS Information'!$E$10="CWS",U2015="Single Family Residence",Q2015="Lead")),
(AND('[1]PWS Information'!$E$10="CWS",U2015="Multiple Family Residence",'[1]PWS Information'!$E$11="Yes",Q2015="Lead")),
(AND('[1]PWS Information'!$E$10="NTNC",Q2015="Lead")))),"Tier 1",
IF((OR((AND('[1]PWS Information'!$E$10="CWS",U2015="Multiple Family Residence",'[1]PWS Information'!$E$11="No",Q2015="Lead")),
(AND('[1]PWS Information'!$E$10="CWS",U2015="Other",Q2015="Lead")),
(AND('[1]PWS Information'!$E$10="CWS",U2015="Building",Q2015="Lead")))),"Tier 2",
IF((OR((AND('[1]PWS Information'!$E$10="CWS",U2015="Single Family Residence",Q2015="Galvanized Requiring Replacement")),
(AND('[1]PWS Information'!$E$10="CWS",U2015="Single Family Residence",Q2015="Galvanized Requiring Replacement",R2015="Yes")),
(AND('[1]PWS Information'!$E$10="NTNC",Q2015="Galvanized Requiring Replacement")),
(AND('[1]PWS Information'!$E$10="NTNC",U2015="Single Family Residence",R2015="Yes")))),"Tier 3",
IF((OR((AND('[1]PWS Information'!$E$10="CWS",U2015="Single Family Residence",S2015="Yes",Q2015="Non-Lead", J2015="Non-Lead - Copper",L2015="Before 1989")),
(AND('[1]PWS Information'!$E$10="CWS",U2015="Single Family Residence",S2015="Yes",Q2015="Non-Lead", N2015="Non-Lead - Copper",O2015="Before 1989")))),"Tier 4",
IF((OR((AND('[1]PWS Information'!$E$10="NTNC",Q2015="Non-Lead")),
(AND('[1]PWS Information'!$E$10="CWS",Q2015="Non-Lead",S2015="")),
(AND('[1]PWS Information'!$E$10="CWS",Q2015="Non-Lead",S2015="No")),
(AND('[1]PWS Information'!$E$10="CWS",Q2015="Non-Lead",S2015="Don't Know")),
(AND('[1]PWS Information'!$E$10="CWS",Q2015="Non-Lead", J2015="Non-Lead - Copper", S2015="Yes", L2015="Between 1989 and 2014")),
(AND('[1]PWS Information'!$E$10="CWS",Q2015="Non-Lead", J2015="Non-Lead - Copper", S2015="Yes", L2015="After 2014")),
(AND('[1]PWS Information'!$E$10="CWS",Q2015="Non-Lead", J2015="Non-Lead - Copper", S2015="Yes", L2015="Unknown")),
(AND('[1]PWS Information'!$E$10="CWS",Q2015="Non-Lead", N2015="Non-Lead - Copper", S2015="Yes", O2015="Between 1989 and 2014")),
(AND('[1]PWS Information'!$E$10="CWS",Q2015="Non-Lead", N2015="Non-Lead - Copper", S2015="Yes", O2015="After 2014")),
(AND('[1]PWS Information'!$E$10="CWS",Q2015="Non-Lead", N2015="Non-Lead - Copper", S2015="Yes", O2015="Unknown")),
(AND('[1]PWS Information'!$E$10="CWS",Q2015="Unknown")),
(AND('[1]PWS Information'!$E$10="NTNC",Q2015="Unknown")))),"Tier 5",
"")))))</f>
        <v>Tier 5</v>
      </c>
      <c r="Z2015" s="71"/>
      <c r="AA2015" s="71"/>
    </row>
    <row r="2016" spans="1:27" ht="57.6" x14ac:dyDescent="0.3">
      <c r="A2016" s="1"/>
      <c r="B2016" s="70">
        <v>12231906</v>
      </c>
      <c r="C2016" s="60">
        <v>1265</v>
      </c>
      <c r="D2016" s="61" t="s">
        <v>511</v>
      </c>
      <c r="E2016" s="61" t="s">
        <v>49</v>
      </c>
      <c r="F2016" s="61">
        <v>78640</v>
      </c>
      <c r="G2016" s="62" t="s">
        <v>498</v>
      </c>
      <c r="H2016" s="63">
        <v>29.9846</v>
      </c>
      <c r="I2016" s="64">
        <v>-97.839205555555495</v>
      </c>
      <c r="J2016" s="65" t="s">
        <v>50</v>
      </c>
      <c r="K2016" s="66" t="s">
        <v>51</v>
      </c>
      <c r="L2016" s="62" t="s">
        <v>52</v>
      </c>
      <c r="M2016" s="69"/>
      <c r="N2016" s="65" t="s">
        <v>50</v>
      </c>
      <c r="O2016" s="66" t="s">
        <v>52</v>
      </c>
      <c r="P2016" s="69"/>
      <c r="Q2016" s="55" t="str">
        <f t="shared" si="31"/>
        <v>Non-Lead</v>
      </c>
      <c r="R2016" s="70" t="s">
        <v>51</v>
      </c>
      <c r="S2016" s="70" t="s">
        <v>51</v>
      </c>
      <c r="T2016" s="70"/>
      <c r="U2016" s="71" t="s">
        <v>53</v>
      </c>
      <c r="V2016" s="71" t="s">
        <v>51</v>
      </c>
      <c r="W2016" s="71" t="s">
        <v>51</v>
      </c>
      <c r="X2016" s="71" t="s">
        <v>51</v>
      </c>
      <c r="Y2016" s="72" t="str">
        <f>IF((OR((AND('[1]PWS Information'!$E$10="CWS",U2016="Single Family Residence",Q2016="Lead")),
(AND('[1]PWS Information'!$E$10="CWS",U2016="Multiple Family Residence",'[1]PWS Information'!$E$11="Yes",Q2016="Lead")),
(AND('[1]PWS Information'!$E$10="NTNC",Q2016="Lead")))),"Tier 1",
IF((OR((AND('[1]PWS Information'!$E$10="CWS",U2016="Multiple Family Residence",'[1]PWS Information'!$E$11="No",Q2016="Lead")),
(AND('[1]PWS Information'!$E$10="CWS",U2016="Other",Q2016="Lead")),
(AND('[1]PWS Information'!$E$10="CWS",U2016="Building",Q2016="Lead")))),"Tier 2",
IF((OR((AND('[1]PWS Information'!$E$10="CWS",U2016="Single Family Residence",Q2016="Galvanized Requiring Replacement")),
(AND('[1]PWS Information'!$E$10="CWS",U2016="Single Family Residence",Q2016="Galvanized Requiring Replacement",R2016="Yes")),
(AND('[1]PWS Information'!$E$10="NTNC",Q2016="Galvanized Requiring Replacement")),
(AND('[1]PWS Information'!$E$10="NTNC",U2016="Single Family Residence",R2016="Yes")))),"Tier 3",
IF((OR((AND('[1]PWS Information'!$E$10="CWS",U2016="Single Family Residence",S2016="Yes",Q2016="Non-Lead", J2016="Non-Lead - Copper",L2016="Before 1989")),
(AND('[1]PWS Information'!$E$10="CWS",U2016="Single Family Residence",S2016="Yes",Q2016="Non-Lead", N2016="Non-Lead - Copper",O2016="Before 1989")))),"Tier 4",
IF((OR((AND('[1]PWS Information'!$E$10="NTNC",Q2016="Non-Lead")),
(AND('[1]PWS Information'!$E$10="CWS",Q2016="Non-Lead",S2016="")),
(AND('[1]PWS Information'!$E$10="CWS",Q2016="Non-Lead",S2016="No")),
(AND('[1]PWS Information'!$E$10="CWS",Q2016="Non-Lead",S2016="Don't Know")),
(AND('[1]PWS Information'!$E$10="CWS",Q2016="Non-Lead", J2016="Non-Lead - Copper", S2016="Yes", L2016="Between 1989 and 2014")),
(AND('[1]PWS Information'!$E$10="CWS",Q2016="Non-Lead", J2016="Non-Lead - Copper", S2016="Yes", L2016="After 2014")),
(AND('[1]PWS Information'!$E$10="CWS",Q2016="Non-Lead", J2016="Non-Lead - Copper", S2016="Yes", L2016="Unknown")),
(AND('[1]PWS Information'!$E$10="CWS",Q2016="Non-Lead", N2016="Non-Lead - Copper", S2016="Yes", O2016="Between 1989 and 2014")),
(AND('[1]PWS Information'!$E$10="CWS",Q2016="Non-Lead", N2016="Non-Lead - Copper", S2016="Yes", O2016="After 2014")),
(AND('[1]PWS Information'!$E$10="CWS",Q2016="Non-Lead", N2016="Non-Lead - Copper", S2016="Yes", O2016="Unknown")),
(AND('[1]PWS Information'!$E$10="CWS",Q2016="Unknown")),
(AND('[1]PWS Information'!$E$10="NTNC",Q2016="Unknown")))),"Tier 5",
"")))))</f>
        <v>Tier 5</v>
      </c>
      <c r="Z2016" s="71"/>
      <c r="AA2016" s="71"/>
    </row>
    <row r="2017" spans="1:27" ht="57.6" x14ac:dyDescent="0.3">
      <c r="A2017" s="1"/>
      <c r="B2017" s="70">
        <v>13312796</v>
      </c>
      <c r="C2017" s="60">
        <v>1264</v>
      </c>
      <c r="D2017" s="61" t="s">
        <v>511</v>
      </c>
      <c r="E2017" s="61" t="s">
        <v>49</v>
      </c>
      <c r="F2017" s="61">
        <v>78640</v>
      </c>
      <c r="G2017" s="62" t="s">
        <v>498</v>
      </c>
      <c r="H2017" s="63">
        <v>29.9849028</v>
      </c>
      <c r="I2017" s="64">
        <v>-97.8395805555555</v>
      </c>
      <c r="J2017" s="65" t="s">
        <v>50</v>
      </c>
      <c r="K2017" s="66" t="s">
        <v>51</v>
      </c>
      <c r="L2017" s="62" t="s">
        <v>52</v>
      </c>
      <c r="M2017" s="69"/>
      <c r="N2017" s="65" t="s">
        <v>50</v>
      </c>
      <c r="O2017" s="66" t="s">
        <v>52</v>
      </c>
      <c r="P2017" s="69"/>
      <c r="Q2017" s="55" t="str">
        <f t="shared" si="31"/>
        <v>Non-Lead</v>
      </c>
      <c r="R2017" s="70" t="s">
        <v>51</v>
      </c>
      <c r="S2017" s="70" t="s">
        <v>51</v>
      </c>
      <c r="T2017" s="70"/>
      <c r="U2017" s="71" t="s">
        <v>53</v>
      </c>
      <c r="V2017" s="71" t="s">
        <v>51</v>
      </c>
      <c r="W2017" s="71" t="s">
        <v>51</v>
      </c>
      <c r="X2017" s="71" t="s">
        <v>51</v>
      </c>
      <c r="Y2017" s="72" t="str">
        <f>IF((OR((AND('[1]PWS Information'!$E$10="CWS",U2017="Single Family Residence",Q2017="Lead")),
(AND('[1]PWS Information'!$E$10="CWS",U2017="Multiple Family Residence",'[1]PWS Information'!$E$11="Yes",Q2017="Lead")),
(AND('[1]PWS Information'!$E$10="NTNC",Q2017="Lead")))),"Tier 1",
IF((OR((AND('[1]PWS Information'!$E$10="CWS",U2017="Multiple Family Residence",'[1]PWS Information'!$E$11="No",Q2017="Lead")),
(AND('[1]PWS Information'!$E$10="CWS",U2017="Other",Q2017="Lead")),
(AND('[1]PWS Information'!$E$10="CWS",U2017="Building",Q2017="Lead")))),"Tier 2",
IF((OR((AND('[1]PWS Information'!$E$10="CWS",U2017="Single Family Residence",Q2017="Galvanized Requiring Replacement")),
(AND('[1]PWS Information'!$E$10="CWS",U2017="Single Family Residence",Q2017="Galvanized Requiring Replacement",R2017="Yes")),
(AND('[1]PWS Information'!$E$10="NTNC",Q2017="Galvanized Requiring Replacement")),
(AND('[1]PWS Information'!$E$10="NTNC",U2017="Single Family Residence",R2017="Yes")))),"Tier 3",
IF((OR((AND('[1]PWS Information'!$E$10="CWS",U2017="Single Family Residence",S2017="Yes",Q2017="Non-Lead", J2017="Non-Lead - Copper",L2017="Before 1989")),
(AND('[1]PWS Information'!$E$10="CWS",U2017="Single Family Residence",S2017="Yes",Q2017="Non-Lead", N2017="Non-Lead - Copper",O2017="Before 1989")))),"Tier 4",
IF((OR((AND('[1]PWS Information'!$E$10="NTNC",Q2017="Non-Lead")),
(AND('[1]PWS Information'!$E$10="CWS",Q2017="Non-Lead",S2017="")),
(AND('[1]PWS Information'!$E$10="CWS",Q2017="Non-Lead",S2017="No")),
(AND('[1]PWS Information'!$E$10="CWS",Q2017="Non-Lead",S2017="Don't Know")),
(AND('[1]PWS Information'!$E$10="CWS",Q2017="Non-Lead", J2017="Non-Lead - Copper", S2017="Yes", L2017="Between 1989 and 2014")),
(AND('[1]PWS Information'!$E$10="CWS",Q2017="Non-Lead", J2017="Non-Lead - Copper", S2017="Yes", L2017="After 2014")),
(AND('[1]PWS Information'!$E$10="CWS",Q2017="Non-Lead", J2017="Non-Lead - Copper", S2017="Yes", L2017="Unknown")),
(AND('[1]PWS Information'!$E$10="CWS",Q2017="Non-Lead", N2017="Non-Lead - Copper", S2017="Yes", O2017="Between 1989 and 2014")),
(AND('[1]PWS Information'!$E$10="CWS",Q2017="Non-Lead", N2017="Non-Lead - Copper", S2017="Yes", O2017="After 2014")),
(AND('[1]PWS Information'!$E$10="CWS",Q2017="Non-Lead", N2017="Non-Lead - Copper", S2017="Yes", O2017="Unknown")),
(AND('[1]PWS Information'!$E$10="CWS",Q2017="Unknown")),
(AND('[1]PWS Information'!$E$10="NTNC",Q2017="Unknown")))),"Tier 5",
"")))))</f>
        <v>Tier 5</v>
      </c>
      <c r="Z2017" s="71"/>
      <c r="AA2017" s="71"/>
    </row>
    <row r="2018" spans="1:27" ht="57.6" x14ac:dyDescent="0.3">
      <c r="A2018" s="17"/>
      <c r="B2018" s="70">
        <v>12234267</v>
      </c>
      <c r="C2018" s="60">
        <v>1277</v>
      </c>
      <c r="D2018" s="61" t="s">
        <v>511</v>
      </c>
      <c r="E2018" s="61" t="s">
        <v>49</v>
      </c>
      <c r="F2018" s="61">
        <v>78640</v>
      </c>
      <c r="G2018" s="62" t="s">
        <v>498</v>
      </c>
      <c r="H2018" s="63">
        <v>29.984444400000001</v>
      </c>
      <c r="I2018" s="64">
        <v>-97.839322222222194</v>
      </c>
      <c r="J2018" s="65" t="s">
        <v>50</v>
      </c>
      <c r="K2018" s="66" t="s">
        <v>51</v>
      </c>
      <c r="L2018" s="62" t="s">
        <v>52</v>
      </c>
      <c r="M2018" s="69"/>
      <c r="N2018" s="65" t="s">
        <v>50</v>
      </c>
      <c r="O2018" s="66" t="s">
        <v>52</v>
      </c>
      <c r="P2018" s="69"/>
      <c r="Q2018" s="55" t="str">
        <f t="shared" si="31"/>
        <v>Non-Lead</v>
      </c>
      <c r="R2018" s="70" t="s">
        <v>51</v>
      </c>
      <c r="S2018" s="70" t="s">
        <v>51</v>
      </c>
      <c r="T2018" s="70"/>
      <c r="U2018" s="71" t="s">
        <v>53</v>
      </c>
      <c r="V2018" s="71" t="s">
        <v>51</v>
      </c>
      <c r="W2018" s="71" t="s">
        <v>51</v>
      </c>
      <c r="X2018" s="71" t="s">
        <v>51</v>
      </c>
      <c r="Y2018" s="72" t="str">
        <f>IF((OR((AND('[1]PWS Information'!$E$10="CWS",U2018="Single Family Residence",Q2018="Lead")),
(AND('[1]PWS Information'!$E$10="CWS",U2018="Multiple Family Residence",'[1]PWS Information'!$E$11="Yes",Q2018="Lead")),
(AND('[1]PWS Information'!$E$10="NTNC",Q2018="Lead")))),"Tier 1",
IF((OR((AND('[1]PWS Information'!$E$10="CWS",U2018="Multiple Family Residence",'[1]PWS Information'!$E$11="No",Q2018="Lead")),
(AND('[1]PWS Information'!$E$10="CWS",U2018="Other",Q2018="Lead")),
(AND('[1]PWS Information'!$E$10="CWS",U2018="Building",Q2018="Lead")))),"Tier 2",
IF((OR((AND('[1]PWS Information'!$E$10="CWS",U2018="Single Family Residence",Q2018="Galvanized Requiring Replacement")),
(AND('[1]PWS Information'!$E$10="CWS",U2018="Single Family Residence",Q2018="Galvanized Requiring Replacement",R2018="Yes")),
(AND('[1]PWS Information'!$E$10="NTNC",Q2018="Galvanized Requiring Replacement")),
(AND('[1]PWS Information'!$E$10="NTNC",U2018="Single Family Residence",R2018="Yes")))),"Tier 3",
IF((OR((AND('[1]PWS Information'!$E$10="CWS",U2018="Single Family Residence",S2018="Yes",Q2018="Non-Lead", J2018="Non-Lead - Copper",L2018="Before 1989")),
(AND('[1]PWS Information'!$E$10="CWS",U2018="Single Family Residence",S2018="Yes",Q2018="Non-Lead", N2018="Non-Lead - Copper",O2018="Before 1989")))),"Tier 4",
IF((OR((AND('[1]PWS Information'!$E$10="NTNC",Q2018="Non-Lead")),
(AND('[1]PWS Information'!$E$10="CWS",Q2018="Non-Lead",S2018="")),
(AND('[1]PWS Information'!$E$10="CWS",Q2018="Non-Lead",S2018="No")),
(AND('[1]PWS Information'!$E$10="CWS",Q2018="Non-Lead",S2018="Don't Know")),
(AND('[1]PWS Information'!$E$10="CWS",Q2018="Non-Lead", J2018="Non-Lead - Copper", S2018="Yes", L2018="Between 1989 and 2014")),
(AND('[1]PWS Information'!$E$10="CWS",Q2018="Non-Lead", J2018="Non-Lead - Copper", S2018="Yes", L2018="After 2014")),
(AND('[1]PWS Information'!$E$10="CWS",Q2018="Non-Lead", J2018="Non-Lead - Copper", S2018="Yes", L2018="Unknown")),
(AND('[1]PWS Information'!$E$10="CWS",Q2018="Non-Lead", N2018="Non-Lead - Copper", S2018="Yes", O2018="Between 1989 and 2014")),
(AND('[1]PWS Information'!$E$10="CWS",Q2018="Non-Lead", N2018="Non-Lead - Copper", S2018="Yes", O2018="After 2014")),
(AND('[1]PWS Information'!$E$10="CWS",Q2018="Non-Lead", N2018="Non-Lead - Copper", S2018="Yes", O2018="Unknown")),
(AND('[1]PWS Information'!$E$10="CWS",Q2018="Unknown")),
(AND('[1]PWS Information'!$E$10="NTNC",Q2018="Unknown")))),"Tier 5",
"")))))</f>
        <v>Tier 5</v>
      </c>
      <c r="Z2018" s="71"/>
      <c r="AA2018" s="71"/>
    </row>
    <row r="2019" spans="1:27" ht="57.6" x14ac:dyDescent="0.3">
      <c r="A2019" s="1"/>
      <c r="B2019" s="70">
        <v>13313015</v>
      </c>
      <c r="C2019" s="60">
        <v>1276</v>
      </c>
      <c r="D2019" s="61" t="s">
        <v>511</v>
      </c>
      <c r="E2019" s="61" t="s">
        <v>49</v>
      </c>
      <c r="F2019" s="61">
        <v>78640</v>
      </c>
      <c r="G2019" s="62" t="s">
        <v>498</v>
      </c>
      <c r="H2019" s="63">
        <v>29.984772199999998</v>
      </c>
      <c r="I2019" s="64">
        <v>-97.839716666666604</v>
      </c>
      <c r="J2019" s="65" t="s">
        <v>50</v>
      </c>
      <c r="K2019" s="66" t="s">
        <v>51</v>
      </c>
      <c r="L2019" s="62" t="s">
        <v>52</v>
      </c>
      <c r="M2019" s="69"/>
      <c r="N2019" s="65" t="s">
        <v>50</v>
      </c>
      <c r="O2019" s="66" t="s">
        <v>52</v>
      </c>
      <c r="P2019" s="69"/>
      <c r="Q2019" s="55" t="str">
        <f t="shared" si="31"/>
        <v>Non-Lead</v>
      </c>
      <c r="R2019" s="70" t="s">
        <v>51</v>
      </c>
      <c r="S2019" s="70" t="s">
        <v>51</v>
      </c>
      <c r="T2019" s="70"/>
      <c r="U2019" s="71" t="s">
        <v>53</v>
      </c>
      <c r="V2019" s="71" t="s">
        <v>51</v>
      </c>
      <c r="W2019" s="71" t="s">
        <v>51</v>
      </c>
      <c r="X2019" s="71" t="s">
        <v>51</v>
      </c>
      <c r="Y2019" s="72" t="str">
        <f>IF((OR((AND('[1]PWS Information'!$E$10="CWS",U2019="Single Family Residence",Q2019="Lead")),
(AND('[1]PWS Information'!$E$10="CWS",U2019="Multiple Family Residence",'[1]PWS Information'!$E$11="Yes",Q2019="Lead")),
(AND('[1]PWS Information'!$E$10="NTNC",Q2019="Lead")))),"Tier 1",
IF((OR((AND('[1]PWS Information'!$E$10="CWS",U2019="Multiple Family Residence",'[1]PWS Information'!$E$11="No",Q2019="Lead")),
(AND('[1]PWS Information'!$E$10="CWS",U2019="Other",Q2019="Lead")),
(AND('[1]PWS Information'!$E$10="CWS",U2019="Building",Q2019="Lead")))),"Tier 2",
IF((OR((AND('[1]PWS Information'!$E$10="CWS",U2019="Single Family Residence",Q2019="Galvanized Requiring Replacement")),
(AND('[1]PWS Information'!$E$10="CWS",U2019="Single Family Residence",Q2019="Galvanized Requiring Replacement",R2019="Yes")),
(AND('[1]PWS Information'!$E$10="NTNC",Q2019="Galvanized Requiring Replacement")),
(AND('[1]PWS Information'!$E$10="NTNC",U2019="Single Family Residence",R2019="Yes")))),"Tier 3",
IF((OR((AND('[1]PWS Information'!$E$10="CWS",U2019="Single Family Residence",S2019="Yes",Q2019="Non-Lead", J2019="Non-Lead - Copper",L2019="Before 1989")),
(AND('[1]PWS Information'!$E$10="CWS",U2019="Single Family Residence",S2019="Yes",Q2019="Non-Lead", N2019="Non-Lead - Copper",O2019="Before 1989")))),"Tier 4",
IF((OR((AND('[1]PWS Information'!$E$10="NTNC",Q2019="Non-Lead")),
(AND('[1]PWS Information'!$E$10="CWS",Q2019="Non-Lead",S2019="")),
(AND('[1]PWS Information'!$E$10="CWS",Q2019="Non-Lead",S2019="No")),
(AND('[1]PWS Information'!$E$10="CWS",Q2019="Non-Lead",S2019="Don't Know")),
(AND('[1]PWS Information'!$E$10="CWS",Q2019="Non-Lead", J2019="Non-Lead - Copper", S2019="Yes", L2019="Between 1989 and 2014")),
(AND('[1]PWS Information'!$E$10="CWS",Q2019="Non-Lead", J2019="Non-Lead - Copper", S2019="Yes", L2019="After 2014")),
(AND('[1]PWS Information'!$E$10="CWS",Q2019="Non-Lead", J2019="Non-Lead - Copper", S2019="Yes", L2019="Unknown")),
(AND('[1]PWS Information'!$E$10="CWS",Q2019="Non-Lead", N2019="Non-Lead - Copper", S2019="Yes", O2019="Between 1989 and 2014")),
(AND('[1]PWS Information'!$E$10="CWS",Q2019="Non-Lead", N2019="Non-Lead - Copper", S2019="Yes", O2019="After 2014")),
(AND('[1]PWS Information'!$E$10="CWS",Q2019="Non-Lead", N2019="Non-Lead - Copper", S2019="Yes", O2019="Unknown")),
(AND('[1]PWS Information'!$E$10="CWS",Q2019="Unknown")),
(AND('[1]PWS Information'!$E$10="NTNC",Q2019="Unknown")))),"Tier 5",
"")))))</f>
        <v>Tier 5</v>
      </c>
      <c r="Z2019" s="71"/>
      <c r="AA2019" s="71"/>
    </row>
    <row r="2020" spans="1:27" ht="57.6" x14ac:dyDescent="0.3">
      <c r="A2020" s="1"/>
      <c r="B2020" s="70">
        <v>12245481</v>
      </c>
      <c r="C2020" s="60">
        <v>1289</v>
      </c>
      <c r="D2020" s="61" t="s">
        <v>511</v>
      </c>
      <c r="E2020" s="61" t="s">
        <v>49</v>
      </c>
      <c r="F2020" s="61">
        <v>78640</v>
      </c>
      <c r="G2020" s="62" t="s">
        <v>498</v>
      </c>
      <c r="H2020" s="63">
        <v>29.984349999999999</v>
      </c>
      <c r="I2020" s="64">
        <v>-97.8394861111111</v>
      </c>
      <c r="J2020" s="65" t="s">
        <v>50</v>
      </c>
      <c r="K2020" s="66" t="s">
        <v>51</v>
      </c>
      <c r="L2020" s="62" t="s">
        <v>52</v>
      </c>
      <c r="M2020" s="69"/>
      <c r="N2020" s="65" t="s">
        <v>50</v>
      </c>
      <c r="O2020" s="66" t="s">
        <v>52</v>
      </c>
      <c r="P2020" s="69"/>
      <c r="Q2020" s="55" t="str">
        <f t="shared" si="31"/>
        <v>Non-Lead</v>
      </c>
      <c r="R2020" s="70" t="s">
        <v>51</v>
      </c>
      <c r="S2020" s="70" t="s">
        <v>51</v>
      </c>
      <c r="T2020" s="70"/>
      <c r="U2020" s="71" t="s">
        <v>53</v>
      </c>
      <c r="V2020" s="71" t="s">
        <v>51</v>
      </c>
      <c r="W2020" s="71" t="s">
        <v>51</v>
      </c>
      <c r="X2020" s="71" t="s">
        <v>51</v>
      </c>
      <c r="Y2020" s="72" t="str">
        <f>IF((OR((AND('[1]PWS Information'!$E$10="CWS",U2020="Single Family Residence",Q2020="Lead")),
(AND('[1]PWS Information'!$E$10="CWS",U2020="Multiple Family Residence",'[1]PWS Information'!$E$11="Yes",Q2020="Lead")),
(AND('[1]PWS Information'!$E$10="NTNC",Q2020="Lead")))),"Tier 1",
IF((OR((AND('[1]PWS Information'!$E$10="CWS",U2020="Multiple Family Residence",'[1]PWS Information'!$E$11="No",Q2020="Lead")),
(AND('[1]PWS Information'!$E$10="CWS",U2020="Other",Q2020="Lead")),
(AND('[1]PWS Information'!$E$10="CWS",U2020="Building",Q2020="Lead")))),"Tier 2",
IF((OR((AND('[1]PWS Information'!$E$10="CWS",U2020="Single Family Residence",Q2020="Galvanized Requiring Replacement")),
(AND('[1]PWS Information'!$E$10="CWS",U2020="Single Family Residence",Q2020="Galvanized Requiring Replacement",R2020="Yes")),
(AND('[1]PWS Information'!$E$10="NTNC",Q2020="Galvanized Requiring Replacement")),
(AND('[1]PWS Information'!$E$10="NTNC",U2020="Single Family Residence",R2020="Yes")))),"Tier 3",
IF((OR((AND('[1]PWS Information'!$E$10="CWS",U2020="Single Family Residence",S2020="Yes",Q2020="Non-Lead", J2020="Non-Lead - Copper",L2020="Before 1989")),
(AND('[1]PWS Information'!$E$10="CWS",U2020="Single Family Residence",S2020="Yes",Q2020="Non-Lead", N2020="Non-Lead - Copper",O2020="Before 1989")))),"Tier 4",
IF((OR((AND('[1]PWS Information'!$E$10="NTNC",Q2020="Non-Lead")),
(AND('[1]PWS Information'!$E$10="CWS",Q2020="Non-Lead",S2020="")),
(AND('[1]PWS Information'!$E$10="CWS",Q2020="Non-Lead",S2020="No")),
(AND('[1]PWS Information'!$E$10="CWS",Q2020="Non-Lead",S2020="Don't Know")),
(AND('[1]PWS Information'!$E$10="CWS",Q2020="Non-Lead", J2020="Non-Lead - Copper", S2020="Yes", L2020="Between 1989 and 2014")),
(AND('[1]PWS Information'!$E$10="CWS",Q2020="Non-Lead", J2020="Non-Lead - Copper", S2020="Yes", L2020="After 2014")),
(AND('[1]PWS Information'!$E$10="CWS",Q2020="Non-Lead", J2020="Non-Lead - Copper", S2020="Yes", L2020="Unknown")),
(AND('[1]PWS Information'!$E$10="CWS",Q2020="Non-Lead", N2020="Non-Lead - Copper", S2020="Yes", O2020="Between 1989 and 2014")),
(AND('[1]PWS Information'!$E$10="CWS",Q2020="Non-Lead", N2020="Non-Lead - Copper", S2020="Yes", O2020="After 2014")),
(AND('[1]PWS Information'!$E$10="CWS",Q2020="Non-Lead", N2020="Non-Lead - Copper", S2020="Yes", O2020="Unknown")),
(AND('[1]PWS Information'!$E$10="CWS",Q2020="Unknown")),
(AND('[1]PWS Information'!$E$10="NTNC",Q2020="Unknown")))),"Tier 5",
"")))))</f>
        <v>Tier 5</v>
      </c>
      <c r="Z2020" s="71"/>
      <c r="AA2020" s="71"/>
    </row>
    <row r="2021" spans="1:27" ht="57.6" x14ac:dyDescent="0.3">
      <c r="A2021" s="1"/>
      <c r="B2021" s="70">
        <v>13314792</v>
      </c>
      <c r="C2021" s="60">
        <v>1288</v>
      </c>
      <c r="D2021" s="61" t="s">
        <v>511</v>
      </c>
      <c r="E2021" s="61" t="s">
        <v>49</v>
      </c>
      <c r="F2021" s="61">
        <v>78640</v>
      </c>
      <c r="G2021" s="62" t="s">
        <v>498</v>
      </c>
      <c r="H2021" s="63">
        <v>29.984636099999999</v>
      </c>
      <c r="I2021" s="64">
        <v>-97.839836111111097</v>
      </c>
      <c r="J2021" s="65" t="s">
        <v>50</v>
      </c>
      <c r="K2021" s="66" t="s">
        <v>51</v>
      </c>
      <c r="L2021" s="62" t="s">
        <v>52</v>
      </c>
      <c r="M2021" s="69"/>
      <c r="N2021" s="65" t="s">
        <v>50</v>
      </c>
      <c r="O2021" s="66" t="s">
        <v>52</v>
      </c>
      <c r="P2021" s="69"/>
      <c r="Q2021" s="55" t="str">
        <f t="shared" si="31"/>
        <v>Non-Lead</v>
      </c>
      <c r="R2021" s="70" t="s">
        <v>51</v>
      </c>
      <c r="S2021" s="70" t="s">
        <v>51</v>
      </c>
      <c r="T2021" s="70"/>
      <c r="U2021" s="71" t="s">
        <v>53</v>
      </c>
      <c r="V2021" s="71" t="s">
        <v>51</v>
      </c>
      <c r="W2021" s="71" t="s">
        <v>51</v>
      </c>
      <c r="X2021" s="71" t="s">
        <v>51</v>
      </c>
      <c r="Y2021" s="72" t="str">
        <f>IF((OR((AND('[1]PWS Information'!$E$10="CWS",U2021="Single Family Residence",Q2021="Lead")),
(AND('[1]PWS Information'!$E$10="CWS",U2021="Multiple Family Residence",'[1]PWS Information'!$E$11="Yes",Q2021="Lead")),
(AND('[1]PWS Information'!$E$10="NTNC",Q2021="Lead")))),"Tier 1",
IF((OR((AND('[1]PWS Information'!$E$10="CWS",U2021="Multiple Family Residence",'[1]PWS Information'!$E$11="No",Q2021="Lead")),
(AND('[1]PWS Information'!$E$10="CWS",U2021="Other",Q2021="Lead")),
(AND('[1]PWS Information'!$E$10="CWS",U2021="Building",Q2021="Lead")))),"Tier 2",
IF((OR((AND('[1]PWS Information'!$E$10="CWS",U2021="Single Family Residence",Q2021="Galvanized Requiring Replacement")),
(AND('[1]PWS Information'!$E$10="CWS",U2021="Single Family Residence",Q2021="Galvanized Requiring Replacement",R2021="Yes")),
(AND('[1]PWS Information'!$E$10="NTNC",Q2021="Galvanized Requiring Replacement")),
(AND('[1]PWS Information'!$E$10="NTNC",U2021="Single Family Residence",R2021="Yes")))),"Tier 3",
IF((OR((AND('[1]PWS Information'!$E$10="CWS",U2021="Single Family Residence",S2021="Yes",Q2021="Non-Lead", J2021="Non-Lead - Copper",L2021="Before 1989")),
(AND('[1]PWS Information'!$E$10="CWS",U2021="Single Family Residence",S2021="Yes",Q2021="Non-Lead", N2021="Non-Lead - Copper",O2021="Before 1989")))),"Tier 4",
IF((OR((AND('[1]PWS Information'!$E$10="NTNC",Q2021="Non-Lead")),
(AND('[1]PWS Information'!$E$10="CWS",Q2021="Non-Lead",S2021="")),
(AND('[1]PWS Information'!$E$10="CWS",Q2021="Non-Lead",S2021="No")),
(AND('[1]PWS Information'!$E$10="CWS",Q2021="Non-Lead",S2021="Don't Know")),
(AND('[1]PWS Information'!$E$10="CWS",Q2021="Non-Lead", J2021="Non-Lead - Copper", S2021="Yes", L2021="Between 1989 and 2014")),
(AND('[1]PWS Information'!$E$10="CWS",Q2021="Non-Lead", J2021="Non-Lead - Copper", S2021="Yes", L2021="After 2014")),
(AND('[1]PWS Information'!$E$10="CWS",Q2021="Non-Lead", J2021="Non-Lead - Copper", S2021="Yes", L2021="Unknown")),
(AND('[1]PWS Information'!$E$10="CWS",Q2021="Non-Lead", N2021="Non-Lead - Copper", S2021="Yes", O2021="Between 1989 and 2014")),
(AND('[1]PWS Information'!$E$10="CWS",Q2021="Non-Lead", N2021="Non-Lead - Copper", S2021="Yes", O2021="After 2014")),
(AND('[1]PWS Information'!$E$10="CWS",Q2021="Non-Lead", N2021="Non-Lead - Copper", S2021="Yes", O2021="Unknown")),
(AND('[1]PWS Information'!$E$10="CWS",Q2021="Unknown")),
(AND('[1]PWS Information'!$E$10="NTNC",Q2021="Unknown")))),"Tier 5",
"")))))</f>
        <v>Tier 5</v>
      </c>
      <c r="Z2021" s="71"/>
      <c r="AA2021" s="71"/>
    </row>
    <row r="2022" spans="1:27" ht="57.6" x14ac:dyDescent="0.3">
      <c r="A2022" s="17"/>
      <c r="B2022" s="70">
        <v>12235736</v>
      </c>
      <c r="C2022" s="60">
        <v>1301</v>
      </c>
      <c r="D2022" s="61" t="s">
        <v>511</v>
      </c>
      <c r="E2022" s="61" t="s">
        <v>49</v>
      </c>
      <c r="F2022" s="61">
        <v>78640</v>
      </c>
      <c r="G2022" s="62" t="s">
        <v>498</v>
      </c>
      <c r="H2022" s="63">
        <v>29.984208299999999</v>
      </c>
      <c r="I2022" s="64">
        <v>-97.839599999999905</v>
      </c>
      <c r="J2022" s="65" t="s">
        <v>50</v>
      </c>
      <c r="K2022" s="66" t="s">
        <v>51</v>
      </c>
      <c r="L2022" s="62" t="s">
        <v>52</v>
      </c>
      <c r="M2022" s="69"/>
      <c r="N2022" s="65" t="s">
        <v>50</v>
      </c>
      <c r="O2022" s="66" t="s">
        <v>52</v>
      </c>
      <c r="P2022" s="69"/>
      <c r="Q2022" s="55" t="str">
        <f t="shared" si="31"/>
        <v>Non-Lead</v>
      </c>
      <c r="R2022" s="70" t="s">
        <v>51</v>
      </c>
      <c r="S2022" s="70" t="s">
        <v>51</v>
      </c>
      <c r="T2022" s="70"/>
      <c r="U2022" s="71" t="s">
        <v>53</v>
      </c>
      <c r="V2022" s="71" t="s">
        <v>51</v>
      </c>
      <c r="W2022" s="71" t="s">
        <v>51</v>
      </c>
      <c r="X2022" s="71" t="s">
        <v>51</v>
      </c>
      <c r="Y2022" s="72" t="str">
        <f>IF((OR((AND('[1]PWS Information'!$E$10="CWS",U2022="Single Family Residence",Q2022="Lead")),
(AND('[1]PWS Information'!$E$10="CWS",U2022="Multiple Family Residence",'[1]PWS Information'!$E$11="Yes",Q2022="Lead")),
(AND('[1]PWS Information'!$E$10="NTNC",Q2022="Lead")))),"Tier 1",
IF((OR((AND('[1]PWS Information'!$E$10="CWS",U2022="Multiple Family Residence",'[1]PWS Information'!$E$11="No",Q2022="Lead")),
(AND('[1]PWS Information'!$E$10="CWS",U2022="Other",Q2022="Lead")),
(AND('[1]PWS Information'!$E$10="CWS",U2022="Building",Q2022="Lead")))),"Tier 2",
IF((OR((AND('[1]PWS Information'!$E$10="CWS",U2022="Single Family Residence",Q2022="Galvanized Requiring Replacement")),
(AND('[1]PWS Information'!$E$10="CWS",U2022="Single Family Residence",Q2022="Galvanized Requiring Replacement",R2022="Yes")),
(AND('[1]PWS Information'!$E$10="NTNC",Q2022="Galvanized Requiring Replacement")),
(AND('[1]PWS Information'!$E$10="NTNC",U2022="Single Family Residence",R2022="Yes")))),"Tier 3",
IF((OR((AND('[1]PWS Information'!$E$10="CWS",U2022="Single Family Residence",S2022="Yes",Q2022="Non-Lead", J2022="Non-Lead - Copper",L2022="Before 1989")),
(AND('[1]PWS Information'!$E$10="CWS",U2022="Single Family Residence",S2022="Yes",Q2022="Non-Lead", N2022="Non-Lead - Copper",O2022="Before 1989")))),"Tier 4",
IF((OR((AND('[1]PWS Information'!$E$10="NTNC",Q2022="Non-Lead")),
(AND('[1]PWS Information'!$E$10="CWS",Q2022="Non-Lead",S2022="")),
(AND('[1]PWS Information'!$E$10="CWS",Q2022="Non-Lead",S2022="No")),
(AND('[1]PWS Information'!$E$10="CWS",Q2022="Non-Lead",S2022="Don't Know")),
(AND('[1]PWS Information'!$E$10="CWS",Q2022="Non-Lead", J2022="Non-Lead - Copper", S2022="Yes", L2022="Between 1989 and 2014")),
(AND('[1]PWS Information'!$E$10="CWS",Q2022="Non-Lead", J2022="Non-Lead - Copper", S2022="Yes", L2022="After 2014")),
(AND('[1]PWS Information'!$E$10="CWS",Q2022="Non-Lead", J2022="Non-Lead - Copper", S2022="Yes", L2022="Unknown")),
(AND('[1]PWS Information'!$E$10="CWS",Q2022="Non-Lead", N2022="Non-Lead - Copper", S2022="Yes", O2022="Between 1989 and 2014")),
(AND('[1]PWS Information'!$E$10="CWS",Q2022="Non-Lead", N2022="Non-Lead - Copper", S2022="Yes", O2022="After 2014")),
(AND('[1]PWS Information'!$E$10="CWS",Q2022="Non-Lead", N2022="Non-Lead - Copper", S2022="Yes", O2022="Unknown")),
(AND('[1]PWS Information'!$E$10="CWS",Q2022="Unknown")),
(AND('[1]PWS Information'!$E$10="NTNC",Q2022="Unknown")))),"Tier 5",
"")))))</f>
        <v>Tier 5</v>
      </c>
      <c r="Z2022" s="71"/>
      <c r="AA2022" s="71"/>
    </row>
    <row r="2023" spans="1:27" ht="57.6" x14ac:dyDescent="0.3">
      <c r="A2023" s="1"/>
      <c r="B2023" s="70">
        <v>13316672</v>
      </c>
      <c r="C2023" s="60">
        <v>1300</v>
      </c>
      <c r="D2023" s="61" t="s">
        <v>511</v>
      </c>
      <c r="E2023" s="61" t="s">
        <v>49</v>
      </c>
      <c r="F2023" s="61">
        <v>78640</v>
      </c>
      <c r="G2023" s="62" t="s">
        <v>498</v>
      </c>
      <c r="H2023" s="63">
        <v>29.9844917</v>
      </c>
      <c r="I2023" s="64">
        <v>-97.839961111111094</v>
      </c>
      <c r="J2023" s="65" t="s">
        <v>50</v>
      </c>
      <c r="K2023" s="66" t="s">
        <v>51</v>
      </c>
      <c r="L2023" s="62" t="s">
        <v>52</v>
      </c>
      <c r="M2023" s="69"/>
      <c r="N2023" s="65" t="s">
        <v>50</v>
      </c>
      <c r="O2023" s="66" t="s">
        <v>52</v>
      </c>
      <c r="P2023" s="69"/>
      <c r="Q2023" s="55" t="str">
        <f t="shared" si="31"/>
        <v>Non-Lead</v>
      </c>
      <c r="R2023" s="70" t="s">
        <v>51</v>
      </c>
      <c r="S2023" s="70" t="s">
        <v>51</v>
      </c>
      <c r="T2023" s="70"/>
      <c r="U2023" s="71" t="s">
        <v>53</v>
      </c>
      <c r="V2023" s="71" t="s">
        <v>51</v>
      </c>
      <c r="W2023" s="71" t="s">
        <v>51</v>
      </c>
      <c r="X2023" s="71" t="s">
        <v>51</v>
      </c>
      <c r="Y2023" s="72" t="str">
        <f>IF((OR((AND('[1]PWS Information'!$E$10="CWS",U2023="Single Family Residence",Q2023="Lead")),
(AND('[1]PWS Information'!$E$10="CWS",U2023="Multiple Family Residence",'[1]PWS Information'!$E$11="Yes",Q2023="Lead")),
(AND('[1]PWS Information'!$E$10="NTNC",Q2023="Lead")))),"Tier 1",
IF((OR((AND('[1]PWS Information'!$E$10="CWS",U2023="Multiple Family Residence",'[1]PWS Information'!$E$11="No",Q2023="Lead")),
(AND('[1]PWS Information'!$E$10="CWS",U2023="Other",Q2023="Lead")),
(AND('[1]PWS Information'!$E$10="CWS",U2023="Building",Q2023="Lead")))),"Tier 2",
IF((OR((AND('[1]PWS Information'!$E$10="CWS",U2023="Single Family Residence",Q2023="Galvanized Requiring Replacement")),
(AND('[1]PWS Information'!$E$10="CWS",U2023="Single Family Residence",Q2023="Galvanized Requiring Replacement",R2023="Yes")),
(AND('[1]PWS Information'!$E$10="NTNC",Q2023="Galvanized Requiring Replacement")),
(AND('[1]PWS Information'!$E$10="NTNC",U2023="Single Family Residence",R2023="Yes")))),"Tier 3",
IF((OR((AND('[1]PWS Information'!$E$10="CWS",U2023="Single Family Residence",S2023="Yes",Q2023="Non-Lead", J2023="Non-Lead - Copper",L2023="Before 1989")),
(AND('[1]PWS Information'!$E$10="CWS",U2023="Single Family Residence",S2023="Yes",Q2023="Non-Lead", N2023="Non-Lead - Copper",O2023="Before 1989")))),"Tier 4",
IF((OR((AND('[1]PWS Information'!$E$10="NTNC",Q2023="Non-Lead")),
(AND('[1]PWS Information'!$E$10="CWS",Q2023="Non-Lead",S2023="")),
(AND('[1]PWS Information'!$E$10="CWS",Q2023="Non-Lead",S2023="No")),
(AND('[1]PWS Information'!$E$10="CWS",Q2023="Non-Lead",S2023="Don't Know")),
(AND('[1]PWS Information'!$E$10="CWS",Q2023="Non-Lead", J2023="Non-Lead - Copper", S2023="Yes", L2023="Between 1989 and 2014")),
(AND('[1]PWS Information'!$E$10="CWS",Q2023="Non-Lead", J2023="Non-Lead - Copper", S2023="Yes", L2023="After 2014")),
(AND('[1]PWS Information'!$E$10="CWS",Q2023="Non-Lead", J2023="Non-Lead - Copper", S2023="Yes", L2023="Unknown")),
(AND('[1]PWS Information'!$E$10="CWS",Q2023="Non-Lead", N2023="Non-Lead - Copper", S2023="Yes", O2023="Between 1989 and 2014")),
(AND('[1]PWS Information'!$E$10="CWS",Q2023="Non-Lead", N2023="Non-Lead - Copper", S2023="Yes", O2023="After 2014")),
(AND('[1]PWS Information'!$E$10="CWS",Q2023="Non-Lead", N2023="Non-Lead - Copper", S2023="Yes", O2023="Unknown")),
(AND('[1]PWS Information'!$E$10="CWS",Q2023="Unknown")),
(AND('[1]PWS Information'!$E$10="NTNC",Q2023="Unknown")))),"Tier 5",
"")))))</f>
        <v>Tier 5</v>
      </c>
      <c r="Z2023" s="71"/>
      <c r="AA2023" s="71"/>
    </row>
    <row r="2024" spans="1:27" ht="57.6" x14ac:dyDescent="0.3">
      <c r="A2024" s="1"/>
      <c r="B2024" s="70">
        <v>13263956</v>
      </c>
      <c r="C2024" s="60">
        <v>1325</v>
      </c>
      <c r="D2024" s="61" t="s">
        <v>511</v>
      </c>
      <c r="E2024" s="61" t="s">
        <v>49</v>
      </c>
      <c r="F2024" s="61">
        <v>78640</v>
      </c>
      <c r="G2024" s="62" t="s">
        <v>498</v>
      </c>
      <c r="H2024" s="63">
        <v>29.983913900000001</v>
      </c>
      <c r="I2024" s="64">
        <v>-97.839933333333306</v>
      </c>
      <c r="J2024" s="65" t="s">
        <v>50</v>
      </c>
      <c r="K2024" s="66" t="s">
        <v>51</v>
      </c>
      <c r="L2024" s="62" t="s">
        <v>52</v>
      </c>
      <c r="M2024" s="69"/>
      <c r="N2024" s="65" t="s">
        <v>50</v>
      </c>
      <c r="O2024" s="66" t="s">
        <v>52</v>
      </c>
      <c r="P2024" s="69"/>
      <c r="Q2024" s="55" t="str">
        <f t="shared" si="31"/>
        <v>Non-Lead</v>
      </c>
      <c r="R2024" s="70" t="s">
        <v>51</v>
      </c>
      <c r="S2024" s="70" t="s">
        <v>51</v>
      </c>
      <c r="T2024" s="70"/>
      <c r="U2024" s="71" t="s">
        <v>53</v>
      </c>
      <c r="V2024" s="71" t="s">
        <v>51</v>
      </c>
      <c r="W2024" s="71" t="s">
        <v>51</v>
      </c>
      <c r="X2024" s="71" t="s">
        <v>51</v>
      </c>
      <c r="Y2024" s="72" t="str">
        <f>IF((OR((AND('[1]PWS Information'!$E$10="CWS",U2024="Single Family Residence",Q2024="Lead")),
(AND('[1]PWS Information'!$E$10="CWS",U2024="Multiple Family Residence",'[1]PWS Information'!$E$11="Yes",Q2024="Lead")),
(AND('[1]PWS Information'!$E$10="NTNC",Q2024="Lead")))),"Tier 1",
IF((OR((AND('[1]PWS Information'!$E$10="CWS",U2024="Multiple Family Residence",'[1]PWS Information'!$E$11="No",Q2024="Lead")),
(AND('[1]PWS Information'!$E$10="CWS",U2024="Other",Q2024="Lead")),
(AND('[1]PWS Information'!$E$10="CWS",U2024="Building",Q2024="Lead")))),"Tier 2",
IF((OR((AND('[1]PWS Information'!$E$10="CWS",U2024="Single Family Residence",Q2024="Galvanized Requiring Replacement")),
(AND('[1]PWS Information'!$E$10="CWS",U2024="Single Family Residence",Q2024="Galvanized Requiring Replacement",R2024="Yes")),
(AND('[1]PWS Information'!$E$10="NTNC",Q2024="Galvanized Requiring Replacement")),
(AND('[1]PWS Information'!$E$10="NTNC",U2024="Single Family Residence",R2024="Yes")))),"Tier 3",
IF((OR((AND('[1]PWS Information'!$E$10="CWS",U2024="Single Family Residence",S2024="Yes",Q2024="Non-Lead", J2024="Non-Lead - Copper",L2024="Before 1989")),
(AND('[1]PWS Information'!$E$10="CWS",U2024="Single Family Residence",S2024="Yes",Q2024="Non-Lead", N2024="Non-Lead - Copper",O2024="Before 1989")))),"Tier 4",
IF((OR((AND('[1]PWS Information'!$E$10="NTNC",Q2024="Non-Lead")),
(AND('[1]PWS Information'!$E$10="CWS",Q2024="Non-Lead",S2024="")),
(AND('[1]PWS Information'!$E$10="CWS",Q2024="Non-Lead",S2024="No")),
(AND('[1]PWS Information'!$E$10="CWS",Q2024="Non-Lead",S2024="Don't Know")),
(AND('[1]PWS Information'!$E$10="CWS",Q2024="Non-Lead", J2024="Non-Lead - Copper", S2024="Yes", L2024="Between 1989 and 2014")),
(AND('[1]PWS Information'!$E$10="CWS",Q2024="Non-Lead", J2024="Non-Lead - Copper", S2024="Yes", L2024="After 2014")),
(AND('[1]PWS Information'!$E$10="CWS",Q2024="Non-Lead", J2024="Non-Lead - Copper", S2024="Yes", L2024="Unknown")),
(AND('[1]PWS Information'!$E$10="CWS",Q2024="Non-Lead", N2024="Non-Lead - Copper", S2024="Yes", O2024="Between 1989 and 2014")),
(AND('[1]PWS Information'!$E$10="CWS",Q2024="Non-Lead", N2024="Non-Lead - Copper", S2024="Yes", O2024="After 2014")),
(AND('[1]PWS Information'!$E$10="CWS",Q2024="Non-Lead", N2024="Non-Lead - Copper", S2024="Yes", O2024="Unknown")),
(AND('[1]PWS Information'!$E$10="CWS",Q2024="Unknown")),
(AND('[1]PWS Information'!$E$10="NTNC",Q2024="Unknown")))),"Tier 5",
"")))))</f>
        <v>Tier 5</v>
      </c>
      <c r="Z2024" s="71"/>
      <c r="AA2024" s="71"/>
    </row>
    <row r="2025" spans="1:27" ht="57.6" x14ac:dyDescent="0.3">
      <c r="A2025" s="1"/>
      <c r="B2025" s="70">
        <v>13318020</v>
      </c>
      <c r="C2025" s="60">
        <v>1324</v>
      </c>
      <c r="D2025" s="61" t="s">
        <v>511</v>
      </c>
      <c r="E2025" s="61" t="s">
        <v>49</v>
      </c>
      <c r="F2025" s="61">
        <v>78640</v>
      </c>
      <c r="G2025" s="62" t="s">
        <v>498</v>
      </c>
      <c r="H2025" s="63">
        <v>29.984208299999999</v>
      </c>
      <c r="I2025" s="64">
        <v>-97.840330555555497</v>
      </c>
      <c r="J2025" s="65" t="s">
        <v>50</v>
      </c>
      <c r="K2025" s="66" t="s">
        <v>51</v>
      </c>
      <c r="L2025" s="62" t="s">
        <v>52</v>
      </c>
      <c r="M2025" s="69"/>
      <c r="N2025" s="65" t="s">
        <v>50</v>
      </c>
      <c r="O2025" s="66" t="s">
        <v>52</v>
      </c>
      <c r="P2025" s="69"/>
      <c r="Q2025" s="55" t="str">
        <f t="shared" si="31"/>
        <v>Non-Lead</v>
      </c>
      <c r="R2025" s="70" t="s">
        <v>51</v>
      </c>
      <c r="S2025" s="70" t="s">
        <v>51</v>
      </c>
      <c r="T2025" s="70"/>
      <c r="U2025" s="71" t="s">
        <v>53</v>
      </c>
      <c r="V2025" s="71" t="s">
        <v>51</v>
      </c>
      <c r="W2025" s="71" t="s">
        <v>51</v>
      </c>
      <c r="X2025" s="71" t="s">
        <v>51</v>
      </c>
      <c r="Y2025" s="72" t="str">
        <f>IF((OR((AND('[1]PWS Information'!$E$10="CWS",U2025="Single Family Residence",Q2025="Lead")),
(AND('[1]PWS Information'!$E$10="CWS",U2025="Multiple Family Residence",'[1]PWS Information'!$E$11="Yes",Q2025="Lead")),
(AND('[1]PWS Information'!$E$10="NTNC",Q2025="Lead")))),"Tier 1",
IF((OR((AND('[1]PWS Information'!$E$10="CWS",U2025="Multiple Family Residence",'[1]PWS Information'!$E$11="No",Q2025="Lead")),
(AND('[1]PWS Information'!$E$10="CWS",U2025="Other",Q2025="Lead")),
(AND('[1]PWS Information'!$E$10="CWS",U2025="Building",Q2025="Lead")))),"Tier 2",
IF((OR((AND('[1]PWS Information'!$E$10="CWS",U2025="Single Family Residence",Q2025="Galvanized Requiring Replacement")),
(AND('[1]PWS Information'!$E$10="CWS",U2025="Single Family Residence",Q2025="Galvanized Requiring Replacement",R2025="Yes")),
(AND('[1]PWS Information'!$E$10="NTNC",Q2025="Galvanized Requiring Replacement")),
(AND('[1]PWS Information'!$E$10="NTNC",U2025="Single Family Residence",R2025="Yes")))),"Tier 3",
IF((OR((AND('[1]PWS Information'!$E$10="CWS",U2025="Single Family Residence",S2025="Yes",Q2025="Non-Lead", J2025="Non-Lead - Copper",L2025="Before 1989")),
(AND('[1]PWS Information'!$E$10="CWS",U2025="Single Family Residence",S2025="Yes",Q2025="Non-Lead", N2025="Non-Lead - Copper",O2025="Before 1989")))),"Tier 4",
IF((OR((AND('[1]PWS Information'!$E$10="NTNC",Q2025="Non-Lead")),
(AND('[1]PWS Information'!$E$10="CWS",Q2025="Non-Lead",S2025="")),
(AND('[1]PWS Information'!$E$10="CWS",Q2025="Non-Lead",S2025="No")),
(AND('[1]PWS Information'!$E$10="CWS",Q2025="Non-Lead",S2025="Don't Know")),
(AND('[1]PWS Information'!$E$10="CWS",Q2025="Non-Lead", J2025="Non-Lead - Copper", S2025="Yes", L2025="Between 1989 and 2014")),
(AND('[1]PWS Information'!$E$10="CWS",Q2025="Non-Lead", J2025="Non-Lead - Copper", S2025="Yes", L2025="After 2014")),
(AND('[1]PWS Information'!$E$10="CWS",Q2025="Non-Lead", J2025="Non-Lead - Copper", S2025="Yes", L2025="Unknown")),
(AND('[1]PWS Information'!$E$10="CWS",Q2025="Non-Lead", N2025="Non-Lead - Copper", S2025="Yes", O2025="Between 1989 and 2014")),
(AND('[1]PWS Information'!$E$10="CWS",Q2025="Non-Lead", N2025="Non-Lead - Copper", S2025="Yes", O2025="After 2014")),
(AND('[1]PWS Information'!$E$10="CWS",Q2025="Non-Lead", N2025="Non-Lead - Copper", S2025="Yes", O2025="Unknown")),
(AND('[1]PWS Information'!$E$10="CWS",Q2025="Unknown")),
(AND('[1]PWS Information'!$E$10="NTNC",Q2025="Unknown")))),"Tier 5",
"")))))</f>
        <v>Tier 5</v>
      </c>
      <c r="Z2025" s="71"/>
      <c r="AA2025" s="71"/>
    </row>
    <row r="2026" spans="1:27" ht="57.6" x14ac:dyDescent="0.3">
      <c r="A2026" s="17"/>
      <c r="B2026" s="70">
        <v>12685013</v>
      </c>
      <c r="C2026" s="60">
        <v>1336</v>
      </c>
      <c r="D2026" s="61" t="s">
        <v>511</v>
      </c>
      <c r="E2026" s="61" t="s">
        <v>49</v>
      </c>
      <c r="F2026" s="61">
        <v>78640</v>
      </c>
      <c r="G2026" s="62" t="s">
        <v>498</v>
      </c>
      <c r="H2026" s="63">
        <v>29.984102799999999</v>
      </c>
      <c r="I2026" s="64">
        <v>-97.840419444444393</v>
      </c>
      <c r="J2026" s="65" t="s">
        <v>50</v>
      </c>
      <c r="K2026" s="66" t="s">
        <v>51</v>
      </c>
      <c r="L2026" s="62" t="s">
        <v>52</v>
      </c>
      <c r="M2026" s="69"/>
      <c r="N2026" s="65" t="s">
        <v>50</v>
      </c>
      <c r="O2026" s="66" t="s">
        <v>52</v>
      </c>
      <c r="P2026" s="69"/>
      <c r="Q2026" s="55" t="str">
        <f t="shared" si="31"/>
        <v>Non-Lead</v>
      </c>
      <c r="R2026" s="70" t="s">
        <v>51</v>
      </c>
      <c r="S2026" s="70" t="s">
        <v>51</v>
      </c>
      <c r="T2026" s="70"/>
      <c r="U2026" s="71" t="s">
        <v>53</v>
      </c>
      <c r="V2026" s="71" t="s">
        <v>51</v>
      </c>
      <c r="W2026" s="71" t="s">
        <v>51</v>
      </c>
      <c r="X2026" s="71" t="s">
        <v>51</v>
      </c>
      <c r="Y2026" s="72" t="str">
        <f>IF((OR((AND('[1]PWS Information'!$E$10="CWS",U2026="Single Family Residence",Q2026="Lead")),
(AND('[1]PWS Information'!$E$10="CWS",U2026="Multiple Family Residence",'[1]PWS Information'!$E$11="Yes",Q2026="Lead")),
(AND('[1]PWS Information'!$E$10="NTNC",Q2026="Lead")))),"Tier 1",
IF((OR((AND('[1]PWS Information'!$E$10="CWS",U2026="Multiple Family Residence",'[1]PWS Information'!$E$11="No",Q2026="Lead")),
(AND('[1]PWS Information'!$E$10="CWS",U2026="Other",Q2026="Lead")),
(AND('[1]PWS Information'!$E$10="CWS",U2026="Building",Q2026="Lead")))),"Tier 2",
IF((OR((AND('[1]PWS Information'!$E$10="CWS",U2026="Single Family Residence",Q2026="Galvanized Requiring Replacement")),
(AND('[1]PWS Information'!$E$10="CWS",U2026="Single Family Residence",Q2026="Galvanized Requiring Replacement",R2026="Yes")),
(AND('[1]PWS Information'!$E$10="NTNC",Q2026="Galvanized Requiring Replacement")),
(AND('[1]PWS Information'!$E$10="NTNC",U2026="Single Family Residence",R2026="Yes")))),"Tier 3",
IF((OR((AND('[1]PWS Information'!$E$10="CWS",U2026="Single Family Residence",S2026="Yes",Q2026="Non-Lead", J2026="Non-Lead - Copper",L2026="Before 1989")),
(AND('[1]PWS Information'!$E$10="CWS",U2026="Single Family Residence",S2026="Yes",Q2026="Non-Lead", N2026="Non-Lead - Copper",O2026="Before 1989")))),"Tier 4",
IF((OR((AND('[1]PWS Information'!$E$10="NTNC",Q2026="Non-Lead")),
(AND('[1]PWS Information'!$E$10="CWS",Q2026="Non-Lead",S2026="")),
(AND('[1]PWS Information'!$E$10="CWS",Q2026="Non-Lead",S2026="No")),
(AND('[1]PWS Information'!$E$10="CWS",Q2026="Non-Lead",S2026="Don't Know")),
(AND('[1]PWS Information'!$E$10="CWS",Q2026="Non-Lead", J2026="Non-Lead - Copper", S2026="Yes", L2026="Between 1989 and 2014")),
(AND('[1]PWS Information'!$E$10="CWS",Q2026="Non-Lead", J2026="Non-Lead - Copper", S2026="Yes", L2026="After 2014")),
(AND('[1]PWS Information'!$E$10="CWS",Q2026="Non-Lead", J2026="Non-Lead - Copper", S2026="Yes", L2026="Unknown")),
(AND('[1]PWS Information'!$E$10="CWS",Q2026="Non-Lead", N2026="Non-Lead - Copper", S2026="Yes", O2026="Between 1989 and 2014")),
(AND('[1]PWS Information'!$E$10="CWS",Q2026="Non-Lead", N2026="Non-Lead - Copper", S2026="Yes", O2026="After 2014")),
(AND('[1]PWS Information'!$E$10="CWS",Q2026="Non-Lead", N2026="Non-Lead - Copper", S2026="Yes", O2026="Unknown")),
(AND('[1]PWS Information'!$E$10="CWS",Q2026="Unknown")),
(AND('[1]PWS Information'!$E$10="NTNC",Q2026="Unknown")))),"Tier 5",
"")))))</f>
        <v>Tier 5</v>
      </c>
      <c r="Z2026" s="71"/>
      <c r="AA2026" s="71"/>
    </row>
    <row r="2027" spans="1:27" ht="57.6" x14ac:dyDescent="0.3">
      <c r="A2027" s="1"/>
      <c r="B2027" s="70">
        <v>12755336</v>
      </c>
      <c r="C2027" s="60">
        <v>1337</v>
      </c>
      <c r="D2027" s="61" t="s">
        <v>511</v>
      </c>
      <c r="E2027" s="61" t="s">
        <v>49</v>
      </c>
      <c r="F2027" s="61">
        <v>78640</v>
      </c>
      <c r="G2027" s="62" t="s">
        <v>498</v>
      </c>
      <c r="H2027" s="63">
        <v>29.983794400000001</v>
      </c>
      <c r="I2027" s="64">
        <v>-97.840069444444396</v>
      </c>
      <c r="J2027" s="65" t="s">
        <v>50</v>
      </c>
      <c r="K2027" s="66" t="s">
        <v>51</v>
      </c>
      <c r="L2027" s="62" t="s">
        <v>52</v>
      </c>
      <c r="M2027" s="69"/>
      <c r="N2027" s="65" t="s">
        <v>50</v>
      </c>
      <c r="O2027" s="66" t="s">
        <v>52</v>
      </c>
      <c r="P2027" s="69"/>
      <c r="Q2027" s="55" t="str">
        <f t="shared" si="31"/>
        <v>Non-Lead</v>
      </c>
      <c r="R2027" s="70" t="s">
        <v>51</v>
      </c>
      <c r="S2027" s="70" t="s">
        <v>51</v>
      </c>
      <c r="T2027" s="70"/>
      <c r="U2027" s="71" t="s">
        <v>53</v>
      </c>
      <c r="V2027" s="71" t="s">
        <v>51</v>
      </c>
      <c r="W2027" s="71" t="s">
        <v>51</v>
      </c>
      <c r="X2027" s="71" t="s">
        <v>51</v>
      </c>
      <c r="Y2027" s="72" t="str">
        <f>IF((OR((AND('[1]PWS Information'!$E$10="CWS",U2027="Single Family Residence",Q2027="Lead")),
(AND('[1]PWS Information'!$E$10="CWS",U2027="Multiple Family Residence",'[1]PWS Information'!$E$11="Yes",Q2027="Lead")),
(AND('[1]PWS Information'!$E$10="NTNC",Q2027="Lead")))),"Tier 1",
IF((OR((AND('[1]PWS Information'!$E$10="CWS",U2027="Multiple Family Residence",'[1]PWS Information'!$E$11="No",Q2027="Lead")),
(AND('[1]PWS Information'!$E$10="CWS",U2027="Other",Q2027="Lead")),
(AND('[1]PWS Information'!$E$10="CWS",U2027="Building",Q2027="Lead")))),"Tier 2",
IF((OR((AND('[1]PWS Information'!$E$10="CWS",U2027="Single Family Residence",Q2027="Galvanized Requiring Replacement")),
(AND('[1]PWS Information'!$E$10="CWS",U2027="Single Family Residence",Q2027="Galvanized Requiring Replacement",R2027="Yes")),
(AND('[1]PWS Information'!$E$10="NTNC",Q2027="Galvanized Requiring Replacement")),
(AND('[1]PWS Information'!$E$10="NTNC",U2027="Single Family Residence",R2027="Yes")))),"Tier 3",
IF((OR((AND('[1]PWS Information'!$E$10="CWS",U2027="Single Family Residence",S2027="Yes",Q2027="Non-Lead", J2027="Non-Lead - Copper",L2027="Before 1989")),
(AND('[1]PWS Information'!$E$10="CWS",U2027="Single Family Residence",S2027="Yes",Q2027="Non-Lead", N2027="Non-Lead - Copper",O2027="Before 1989")))),"Tier 4",
IF((OR((AND('[1]PWS Information'!$E$10="NTNC",Q2027="Non-Lead")),
(AND('[1]PWS Information'!$E$10="CWS",Q2027="Non-Lead",S2027="")),
(AND('[1]PWS Information'!$E$10="CWS",Q2027="Non-Lead",S2027="No")),
(AND('[1]PWS Information'!$E$10="CWS",Q2027="Non-Lead",S2027="Don't Know")),
(AND('[1]PWS Information'!$E$10="CWS",Q2027="Non-Lead", J2027="Non-Lead - Copper", S2027="Yes", L2027="Between 1989 and 2014")),
(AND('[1]PWS Information'!$E$10="CWS",Q2027="Non-Lead", J2027="Non-Lead - Copper", S2027="Yes", L2027="After 2014")),
(AND('[1]PWS Information'!$E$10="CWS",Q2027="Non-Lead", J2027="Non-Lead - Copper", S2027="Yes", L2027="Unknown")),
(AND('[1]PWS Information'!$E$10="CWS",Q2027="Non-Lead", N2027="Non-Lead - Copper", S2027="Yes", O2027="Between 1989 and 2014")),
(AND('[1]PWS Information'!$E$10="CWS",Q2027="Non-Lead", N2027="Non-Lead - Copper", S2027="Yes", O2027="After 2014")),
(AND('[1]PWS Information'!$E$10="CWS",Q2027="Non-Lead", N2027="Non-Lead - Copper", S2027="Yes", O2027="Unknown")),
(AND('[1]PWS Information'!$E$10="CWS",Q2027="Unknown")),
(AND('[1]PWS Information'!$E$10="NTNC",Q2027="Unknown")))),"Tier 5",
"")))))</f>
        <v>Tier 5</v>
      </c>
      <c r="Z2027" s="71"/>
      <c r="AA2027" s="71"/>
    </row>
    <row r="2028" spans="1:27" ht="57.6" x14ac:dyDescent="0.3">
      <c r="A2028" s="1"/>
      <c r="B2028" s="70">
        <v>12687288</v>
      </c>
      <c r="C2028" s="60">
        <v>1348</v>
      </c>
      <c r="D2028" s="61" t="s">
        <v>511</v>
      </c>
      <c r="E2028" s="61" t="s">
        <v>49</v>
      </c>
      <c r="F2028" s="61">
        <v>78640</v>
      </c>
      <c r="G2028" s="62" t="s">
        <v>498</v>
      </c>
      <c r="H2028" s="63">
        <v>29.9839889</v>
      </c>
      <c r="I2028" s="64">
        <v>-97.840569444444398</v>
      </c>
      <c r="J2028" s="65" t="s">
        <v>50</v>
      </c>
      <c r="K2028" s="66" t="s">
        <v>51</v>
      </c>
      <c r="L2028" s="62" t="s">
        <v>52</v>
      </c>
      <c r="M2028" s="69"/>
      <c r="N2028" s="65" t="s">
        <v>50</v>
      </c>
      <c r="O2028" s="66" t="s">
        <v>52</v>
      </c>
      <c r="P2028" s="69"/>
      <c r="Q2028" s="55" t="str">
        <f t="shared" si="31"/>
        <v>Non-Lead</v>
      </c>
      <c r="R2028" s="70" t="s">
        <v>51</v>
      </c>
      <c r="S2028" s="70" t="s">
        <v>51</v>
      </c>
      <c r="T2028" s="70"/>
      <c r="U2028" s="71" t="s">
        <v>53</v>
      </c>
      <c r="V2028" s="71" t="s">
        <v>51</v>
      </c>
      <c r="W2028" s="71" t="s">
        <v>51</v>
      </c>
      <c r="X2028" s="71" t="s">
        <v>51</v>
      </c>
      <c r="Y2028" s="72" t="str">
        <f>IF((OR((AND('[1]PWS Information'!$E$10="CWS",U2028="Single Family Residence",Q2028="Lead")),
(AND('[1]PWS Information'!$E$10="CWS",U2028="Multiple Family Residence",'[1]PWS Information'!$E$11="Yes",Q2028="Lead")),
(AND('[1]PWS Information'!$E$10="NTNC",Q2028="Lead")))),"Tier 1",
IF((OR((AND('[1]PWS Information'!$E$10="CWS",U2028="Multiple Family Residence",'[1]PWS Information'!$E$11="No",Q2028="Lead")),
(AND('[1]PWS Information'!$E$10="CWS",U2028="Other",Q2028="Lead")),
(AND('[1]PWS Information'!$E$10="CWS",U2028="Building",Q2028="Lead")))),"Tier 2",
IF((OR((AND('[1]PWS Information'!$E$10="CWS",U2028="Single Family Residence",Q2028="Galvanized Requiring Replacement")),
(AND('[1]PWS Information'!$E$10="CWS",U2028="Single Family Residence",Q2028="Galvanized Requiring Replacement",R2028="Yes")),
(AND('[1]PWS Information'!$E$10="NTNC",Q2028="Galvanized Requiring Replacement")),
(AND('[1]PWS Information'!$E$10="NTNC",U2028="Single Family Residence",R2028="Yes")))),"Tier 3",
IF((OR((AND('[1]PWS Information'!$E$10="CWS",U2028="Single Family Residence",S2028="Yes",Q2028="Non-Lead", J2028="Non-Lead - Copper",L2028="Before 1989")),
(AND('[1]PWS Information'!$E$10="CWS",U2028="Single Family Residence",S2028="Yes",Q2028="Non-Lead", N2028="Non-Lead - Copper",O2028="Before 1989")))),"Tier 4",
IF((OR((AND('[1]PWS Information'!$E$10="NTNC",Q2028="Non-Lead")),
(AND('[1]PWS Information'!$E$10="CWS",Q2028="Non-Lead",S2028="")),
(AND('[1]PWS Information'!$E$10="CWS",Q2028="Non-Lead",S2028="No")),
(AND('[1]PWS Information'!$E$10="CWS",Q2028="Non-Lead",S2028="Don't Know")),
(AND('[1]PWS Information'!$E$10="CWS",Q2028="Non-Lead", J2028="Non-Lead - Copper", S2028="Yes", L2028="Between 1989 and 2014")),
(AND('[1]PWS Information'!$E$10="CWS",Q2028="Non-Lead", J2028="Non-Lead - Copper", S2028="Yes", L2028="After 2014")),
(AND('[1]PWS Information'!$E$10="CWS",Q2028="Non-Lead", J2028="Non-Lead - Copper", S2028="Yes", L2028="Unknown")),
(AND('[1]PWS Information'!$E$10="CWS",Q2028="Non-Lead", N2028="Non-Lead - Copper", S2028="Yes", O2028="Between 1989 and 2014")),
(AND('[1]PWS Information'!$E$10="CWS",Q2028="Non-Lead", N2028="Non-Lead - Copper", S2028="Yes", O2028="After 2014")),
(AND('[1]PWS Information'!$E$10="CWS",Q2028="Non-Lead", N2028="Non-Lead - Copper", S2028="Yes", O2028="Unknown")),
(AND('[1]PWS Information'!$E$10="CWS",Q2028="Unknown")),
(AND('[1]PWS Information'!$E$10="NTNC",Q2028="Unknown")))),"Tier 5",
"")))))</f>
        <v>Tier 5</v>
      </c>
      <c r="Z2028" s="71"/>
      <c r="AA2028" s="71"/>
    </row>
    <row r="2029" spans="1:27" ht="57.6" x14ac:dyDescent="0.3">
      <c r="A2029" s="1"/>
      <c r="B2029" s="70">
        <v>12746289</v>
      </c>
      <c r="C2029" s="60">
        <v>1349</v>
      </c>
      <c r="D2029" s="61" t="s">
        <v>511</v>
      </c>
      <c r="E2029" s="61" t="s">
        <v>49</v>
      </c>
      <c r="F2029" s="61">
        <v>78640</v>
      </c>
      <c r="G2029" s="62" t="s">
        <v>498</v>
      </c>
      <c r="H2029" s="63">
        <v>29.983652800000002</v>
      </c>
      <c r="I2029" s="64">
        <v>-97.840188888888804</v>
      </c>
      <c r="J2029" s="65" t="s">
        <v>50</v>
      </c>
      <c r="K2029" s="66" t="s">
        <v>51</v>
      </c>
      <c r="L2029" s="62" t="s">
        <v>52</v>
      </c>
      <c r="M2029" s="69"/>
      <c r="N2029" s="65" t="s">
        <v>50</v>
      </c>
      <c r="O2029" s="66" t="s">
        <v>52</v>
      </c>
      <c r="P2029" s="69"/>
      <c r="Q2029" s="55" t="str">
        <f t="shared" si="31"/>
        <v>Non-Lead</v>
      </c>
      <c r="R2029" s="70" t="s">
        <v>51</v>
      </c>
      <c r="S2029" s="70" t="s">
        <v>51</v>
      </c>
      <c r="T2029" s="70"/>
      <c r="U2029" s="71" t="s">
        <v>53</v>
      </c>
      <c r="V2029" s="71" t="s">
        <v>51</v>
      </c>
      <c r="W2029" s="71" t="s">
        <v>51</v>
      </c>
      <c r="X2029" s="71" t="s">
        <v>51</v>
      </c>
      <c r="Y2029" s="72" t="str">
        <f>IF((OR((AND('[1]PWS Information'!$E$10="CWS",U2029="Single Family Residence",Q2029="Lead")),
(AND('[1]PWS Information'!$E$10="CWS",U2029="Multiple Family Residence",'[1]PWS Information'!$E$11="Yes",Q2029="Lead")),
(AND('[1]PWS Information'!$E$10="NTNC",Q2029="Lead")))),"Tier 1",
IF((OR((AND('[1]PWS Information'!$E$10="CWS",U2029="Multiple Family Residence",'[1]PWS Information'!$E$11="No",Q2029="Lead")),
(AND('[1]PWS Information'!$E$10="CWS",U2029="Other",Q2029="Lead")),
(AND('[1]PWS Information'!$E$10="CWS",U2029="Building",Q2029="Lead")))),"Tier 2",
IF((OR((AND('[1]PWS Information'!$E$10="CWS",U2029="Single Family Residence",Q2029="Galvanized Requiring Replacement")),
(AND('[1]PWS Information'!$E$10="CWS",U2029="Single Family Residence",Q2029="Galvanized Requiring Replacement",R2029="Yes")),
(AND('[1]PWS Information'!$E$10="NTNC",Q2029="Galvanized Requiring Replacement")),
(AND('[1]PWS Information'!$E$10="NTNC",U2029="Single Family Residence",R2029="Yes")))),"Tier 3",
IF((OR((AND('[1]PWS Information'!$E$10="CWS",U2029="Single Family Residence",S2029="Yes",Q2029="Non-Lead", J2029="Non-Lead - Copper",L2029="Before 1989")),
(AND('[1]PWS Information'!$E$10="CWS",U2029="Single Family Residence",S2029="Yes",Q2029="Non-Lead", N2029="Non-Lead - Copper",O2029="Before 1989")))),"Tier 4",
IF((OR((AND('[1]PWS Information'!$E$10="NTNC",Q2029="Non-Lead")),
(AND('[1]PWS Information'!$E$10="CWS",Q2029="Non-Lead",S2029="")),
(AND('[1]PWS Information'!$E$10="CWS",Q2029="Non-Lead",S2029="No")),
(AND('[1]PWS Information'!$E$10="CWS",Q2029="Non-Lead",S2029="Don't Know")),
(AND('[1]PWS Information'!$E$10="CWS",Q2029="Non-Lead", J2029="Non-Lead - Copper", S2029="Yes", L2029="Between 1989 and 2014")),
(AND('[1]PWS Information'!$E$10="CWS",Q2029="Non-Lead", J2029="Non-Lead - Copper", S2029="Yes", L2029="After 2014")),
(AND('[1]PWS Information'!$E$10="CWS",Q2029="Non-Lead", J2029="Non-Lead - Copper", S2029="Yes", L2029="Unknown")),
(AND('[1]PWS Information'!$E$10="CWS",Q2029="Non-Lead", N2029="Non-Lead - Copper", S2029="Yes", O2029="Between 1989 and 2014")),
(AND('[1]PWS Information'!$E$10="CWS",Q2029="Non-Lead", N2029="Non-Lead - Copper", S2029="Yes", O2029="After 2014")),
(AND('[1]PWS Information'!$E$10="CWS",Q2029="Non-Lead", N2029="Non-Lead - Copper", S2029="Yes", O2029="Unknown")),
(AND('[1]PWS Information'!$E$10="CWS",Q2029="Unknown")),
(AND('[1]PWS Information'!$E$10="NTNC",Q2029="Unknown")))),"Tier 5",
"")))))</f>
        <v>Tier 5</v>
      </c>
      <c r="Z2029" s="71"/>
      <c r="AA2029" s="71"/>
    </row>
    <row r="2030" spans="1:27" ht="57.6" x14ac:dyDescent="0.3">
      <c r="A2030" s="17"/>
      <c r="B2030" s="70">
        <v>12694756</v>
      </c>
      <c r="C2030" s="60">
        <v>1360</v>
      </c>
      <c r="D2030" s="61" t="s">
        <v>511</v>
      </c>
      <c r="E2030" s="61" t="s">
        <v>49</v>
      </c>
      <c r="F2030" s="61">
        <v>78640</v>
      </c>
      <c r="G2030" s="62" t="s">
        <v>498</v>
      </c>
      <c r="H2030" s="63">
        <v>29.983877799999998</v>
      </c>
      <c r="I2030" s="64">
        <v>-97.840724999999907</v>
      </c>
      <c r="J2030" s="65" t="s">
        <v>50</v>
      </c>
      <c r="K2030" s="66" t="s">
        <v>51</v>
      </c>
      <c r="L2030" s="62" t="s">
        <v>52</v>
      </c>
      <c r="M2030" s="69"/>
      <c r="N2030" s="65" t="s">
        <v>50</v>
      </c>
      <c r="O2030" s="66" t="s">
        <v>52</v>
      </c>
      <c r="P2030" s="69"/>
      <c r="Q2030" s="55" t="str">
        <f t="shared" si="31"/>
        <v>Non-Lead</v>
      </c>
      <c r="R2030" s="70" t="s">
        <v>51</v>
      </c>
      <c r="S2030" s="70" t="s">
        <v>51</v>
      </c>
      <c r="T2030" s="70"/>
      <c r="U2030" s="71" t="s">
        <v>53</v>
      </c>
      <c r="V2030" s="71" t="s">
        <v>51</v>
      </c>
      <c r="W2030" s="71" t="s">
        <v>51</v>
      </c>
      <c r="X2030" s="71" t="s">
        <v>51</v>
      </c>
      <c r="Y2030" s="72" t="str">
        <f>IF((OR((AND('[1]PWS Information'!$E$10="CWS",U2030="Single Family Residence",Q2030="Lead")),
(AND('[1]PWS Information'!$E$10="CWS",U2030="Multiple Family Residence",'[1]PWS Information'!$E$11="Yes",Q2030="Lead")),
(AND('[1]PWS Information'!$E$10="NTNC",Q2030="Lead")))),"Tier 1",
IF((OR((AND('[1]PWS Information'!$E$10="CWS",U2030="Multiple Family Residence",'[1]PWS Information'!$E$11="No",Q2030="Lead")),
(AND('[1]PWS Information'!$E$10="CWS",U2030="Other",Q2030="Lead")),
(AND('[1]PWS Information'!$E$10="CWS",U2030="Building",Q2030="Lead")))),"Tier 2",
IF((OR((AND('[1]PWS Information'!$E$10="CWS",U2030="Single Family Residence",Q2030="Galvanized Requiring Replacement")),
(AND('[1]PWS Information'!$E$10="CWS",U2030="Single Family Residence",Q2030="Galvanized Requiring Replacement",R2030="Yes")),
(AND('[1]PWS Information'!$E$10="NTNC",Q2030="Galvanized Requiring Replacement")),
(AND('[1]PWS Information'!$E$10="NTNC",U2030="Single Family Residence",R2030="Yes")))),"Tier 3",
IF((OR((AND('[1]PWS Information'!$E$10="CWS",U2030="Single Family Residence",S2030="Yes",Q2030="Non-Lead", J2030="Non-Lead - Copper",L2030="Before 1989")),
(AND('[1]PWS Information'!$E$10="CWS",U2030="Single Family Residence",S2030="Yes",Q2030="Non-Lead", N2030="Non-Lead - Copper",O2030="Before 1989")))),"Tier 4",
IF((OR((AND('[1]PWS Information'!$E$10="NTNC",Q2030="Non-Lead")),
(AND('[1]PWS Information'!$E$10="CWS",Q2030="Non-Lead",S2030="")),
(AND('[1]PWS Information'!$E$10="CWS",Q2030="Non-Lead",S2030="No")),
(AND('[1]PWS Information'!$E$10="CWS",Q2030="Non-Lead",S2030="Don't Know")),
(AND('[1]PWS Information'!$E$10="CWS",Q2030="Non-Lead", J2030="Non-Lead - Copper", S2030="Yes", L2030="Between 1989 and 2014")),
(AND('[1]PWS Information'!$E$10="CWS",Q2030="Non-Lead", J2030="Non-Lead - Copper", S2030="Yes", L2030="After 2014")),
(AND('[1]PWS Information'!$E$10="CWS",Q2030="Non-Lead", J2030="Non-Lead - Copper", S2030="Yes", L2030="Unknown")),
(AND('[1]PWS Information'!$E$10="CWS",Q2030="Non-Lead", N2030="Non-Lead - Copper", S2030="Yes", O2030="Between 1989 and 2014")),
(AND('[1]PWS Information'!$E$10="CWS",Q2030="Non-Lead", N2030="Non-Lead - Copper", S2030="Yes", O2030="After 2014")),
(AND('[1]PWS Information'!$E$10="CWS",Q2030="Non-Lead", N2030="Non-Lead - Copper", S2030="Yes", O2030="Unknown")),
(AND('[1]PWS Information'!$E$10="CWS",Q2030="Unknown")),
(AND('[1]PWS Information'!$E$10="NTNC",Q2030="Unknown")))),"Tier 5",
"")))))</f>
        <v>Tier 5</v>
      </c>
      <c r="Z2030" s="71"/>
      <c r="AA2030" s="71"/>
    </row>
    <row r="2031" spans="1:27" ht="57.6" x14ac:dyDescent="0.3">
      <c r="A2031" s="1"/>
      <c r="B2031" s="70">
        <v>12750189</v>
      </c>
      <c r="C2031" s="60">
        <v>1361</v>
      </c>
      <c r="D2031" s="61" t="s">
        <v>511</v>
      </c>
      <c r="E2031" s="61" t="s">
        <v>49</v>
      </c>
      <c r="F2031" s="61">
        <v>78640</v>
      </c>
      <c r="G2031" s="62" t="s">
        <v>498</v>
      </c>
      <c r="H2031" s="63">
        <v>29.983555599999999</v>
      </c>
      <c r="I2031" s="64">
        <v>-97.840344444444398</v>
      </c>
      <c r="J2031" s="65" t="s">
        <v>50</v>
      </c>
      <c r="K2031" s="66" t="s">
        <v>51</v>
      </c>
      <c r="L2031" s="62" t="s">
        <v>52</v>
      </c>
      <c r="M2031" s="69"/>
      <c r="N2031" s="65" t="s">
        <v>50</v>
      </c>
      <c r="O2031" s="66" t="s">
        <v>52</v>
      </c>
      <c r="P2031" s="69"/>
      <c r="Q2031" s="55" t="str">
        <f t="shared" si="31"/>
        <v>Non-Lead</v>
      </c>
      <c r="R2031" s="70" t="s">
        <v>51</v>
      </c>
      <c r="S2031" s="70" t="s">
        <v>51</v>
      </c>
      <c r="T2031" s="70"/>
      <c r="U2031" s="71" t="s">
        <v>53</v>
      </c>
      <c r="V2031" s="71" t="s">
        <v>51</v>
      </c>
      <c r="W2031" s="71" t="s">
        <v>51</v>
      </c>
      <c r="X2031" s="71" t="s">
        <v>51</v>
      </c>
      <c r="Y2031" s="72" t="str">
        <f>IF((OR((AND('[1]PWS Information'!$E$10="CWS",U2031="Single Family Residence",Q2031="Lead")),
(AND('[1]PWS Information'!$E$10="CWS",U2031="Multiple Family Residence",'[1]PWS Information'!$E$11="Yes",Q2031="Lead")),
(AND('[1]PWS Information'!$E$10="NTNC",Q2031="Lead")))),"Tier 1",
IF((OR((AND('[1]PWS Information'!$E$10="CWS",U2031="Multiple Family Residence",'[1]PWS Information'!$E$11="No",Q2031="Lead")),
(AND('[1]PWS Information'!$E$10="CWS",U2031="Other",Q2031="Lead")),
(AND('[1]PWS Information'!$E$10="CWS",U2031="Building",Q2031="Lead")))),"Tier 2",
IF((OR((AND('[1]PWS Information'!$E$10="CWS",U2031="Single Family Residence",Q2031="Galvanized Requiring Replacement")),
(AND('[1]PWS Information'!$E$10="CWS",U2031="Single Family Residence",Q2031="Galvanized Requiring Replacement",R2031="Yes")),
(AND('[1]PWS Information'!$E$10="NTNC",Q2031="Galvanized Requiring Replacement")),
(AND('[1]PWS Information'!$E$10="NTNC",U2031="Single Family Residence",R2031="Yes")))),"Tier 3",
IF((OR((AND('[1]PWS Information'!$E$10="CWS",U2031="Single Family Residence",S2031="Yes",Q2031="Non-Lead", J2031="Non-Lead - Copper",L2031="Before 1989")),
(AND('[1]PWS Information'!$E$10="CWS",U2031="Single Family Residence",S2031="Yes",Q2031="Non-Lead", N2031="Non-Lead - Copper",O2031="Before 1989")))),"Tier 4",
IF((OR((AND('[1]PWS Information'!$E$10="NTNC",Q2031="Non-Lead")),
(AND('[1]PWS Information'!$E$10="CWS",Q2031="Non-Lead",S2031="")),
(AND('[1]PWS Information'!$E$10="CWS",Q2031="Non-Lead",S2031="No")),
(AND('[1]PWS Information'!$E$10="CWS",Q2031="Non-Lead",S2031="Don't Know")),
(AND('[1]PWS Information'!$E$10="CWS",Q2031="Non-Lead", J2031="Non-Lead - Copper", S2031="Yes", L2031="Between 1989 and 2014")),
(AND('[1]PWS Information'!$E$10="CWS",Q2031="Non-Lead", J2031="Non-Lead - Copper", S2031="Yes", L2031="After 2014")),
(AND('[1]PWS Information'!$E$10="CWS",Q2031="Non-Lead", J2031="Non-Lead - Copper", S2031="Yes", L2031="Unknown")),
(AND('[1]PWS Information'!$E$10="CWS",Q2031="Non-Lead", N2031="Non-Lead - Copper", S2031="Yes", O2031="Between 1989 and 2014")),
(AND('[1]PWS Information'!$E$10="CWS",Q2031="Non-Lead", N2031="Non-Lead - Copper", S2031="Yes", O2031="After 2014")),
(AND('[1]PWS Information'!$E$10="CWS",Q2031="Non-Lead", N2031="Non-Lead - Copper", S2031="Yes", O2031="Unknown")),
(AND('[1]PWS Information'!$E$10="CWS",Q2031="Unknown")),
(AND('[1]PWS Information'!$E$10="NTNC",Q2031="Unknown")))),"Tier 5",
"")))))</f>
        <v>Tier 5</v>
      </c>
      <c r="Z2031" s="71"/>
      <c r="AA2031" s="71"/>
    </row>
    <row r="2032" spans="1:27" ht="57.6" x14ac:dyDescent="0.3">
      <c r="A2032" s="1"/>
      <c r="B2032" s="70">
        <v>12684116</v>
      </c>
      <c r="C2032" s="60">
        <v>1372</v>
      </c>
      <c r="D2032" s="61" t="s">
        <v>511</v>
      </c>
      <c r="E2032" s="61" t="s">
        <v>49</v>
      </c>
      <c r="F2032" s="61">
        <v>78640</v>
      </c>
      <c r="G2032" s="62" t="s">
        <v>498</v>
      </c>
      <c r="H2032" s="63">
        <v>29.983750000000001</v>
      </c>
      <c r="I2032" s="64">
        <v>-97.840827777777704</v>
      </c>
      <c r="J2032" s="65" t="s">
        <v>50</v>
      </c>
      <c r="K2032" s="66" t="s">
        <v>51</v>
      </c>
      <c r="L2032" s="62" t="s">
        <v>52</v>
      </c>
      <c r="M2032" s="69"/>
      <c r="N2032" s="65" t="s">
        <v>50</v>
      </c>
      <c r="O2032" s="66" t="s">
        <v>52</v>
      </c>
      <c r="P2032" s="69"/>
      <c r="Q2032" s="55" t="str">
        <f t="shared" si="31"/>
        <v>Non-Lead</v>
      </c>
      <c r="R2032" s="70" t="s">
        <v>51</v>
      </c>
      <c r="S2032" s="70" t="s">
        <v>51</v>
      </c>
      <c r="T2032" s="70"/>
      <c r="U2032" s="71" t="s">
        <v>53</v>
      </c>
      <c r="V2032" s="71" t="s">
        <v>51</v>
      </c>
      <c r="W2032" s="71" t="s">
        <v>51</v>
      </c>
      <c r="X2032" s="71" t="s">
        <v>51</v>
      </c>
      <c r="Y2032" s="72" t="str">
        <f>IF((OR((AND('[1]PWS Information'!$E$10="CWS",U2032="Single Family Residence",Q2032="Lead")),
(AND('[1]PWS Information'!$E$10="CWS",U2032="Multiple Family Residence",'[1]PWS Information'!$E$11="Yes",Q2032="Lead")),
(AND('[1]PWS Information'!$E$10="NTNC",Q2032="Lead")))),"Tier 1",
IF((OR((AND('[1]PWS Information'!$E$10="CWS",U2032="Multiple Family Residence",'[1]PWS Information'!$E$11="No",Q2032="Lead")),
(AND('[1]PWS Information'!$E$10="CWS",U2032="Other",Q2032="Lead")),
(AND('[1]PWS Information'!$E$10="CWS",U2032="Building",Q2032="Lead")))),"Tier 2",
IF((OR((AND('[1]PWS Information'!$E$10="CWS",U2032="Single Family Residence",Q2032="Galvanized Requiring Replacement")),
(AND('[1]PWS Information'!$E$10="CWS",U2032="Single Family Residence",Q2032="Galvanized Requiring Replacement",R2032="Yes")),
(AND('[1]PWS Information'!$E$10="NTNC",Q2032="Galvanized Requiring Replacement")),
(AND('[1]PWS Information'!$E$10="NTNC",U2032="Single Family Residence",R2032="Yes")))),"Tier 3",
IF((OR((AND('[1]PWS Information'!$E$10="CWS",U2032="Single Family Residence",S2032="Yes",Q2032="Non-Lead", J2032="Non-Lead - Copper",L2032="Before 1989")),
(AND('[1]PWS Information'!$E$10="CWS",U2032="Single Family Residence",S2032="Yes",Q2032="Non-Lead", N2032="Non-Lead - Copper",O2032="Before 1989")))),"Tier 4",
IF((OR((AND('[1]PWS Information'!$E$10="NTNC",Q2032="Non-Lead")),
(AND('[1]PWS Information'!$E$10="CWS",Q2032="Non-Lead",S2032="")),
(AND('[1]PWS Information'!$E$10="CWS",Q2032="Non-Lead",S2032="No")),
(AND('[1]PWS Information'!$E$10="CWS",Q2032="Non-Lead",S2032="Don't Know")),
(AND('[1]PWS Information'!$E$10="CWS",Q2032="Non-Lead", J2032="Non-Lead - Copper", S2032="Yes", L2032="Between 1989 and 2014")),
(AND('[1]PWS Information'!$E$10="CWS",Q2032="Non-Lead", J2032="Non-Lead - Copper", S2032="Yes", L2032="After 2014")),
(AND('[1]PWS Information'!$E$10="CWS",Q2032="Non-Lead", J2032="Non-Lead - Copper", S2032="Yes", L2032="Unknown")),
(AND('[1]PWS Information'!$E$10="CWS",Q2032="Non-Lead", N2032="Non-Lead - Copper", S2032="Yes", O2032="Between 1989 and 2014")),
(AND('[1]PWS Information'!$E$10="CWS",Q2032="Non-Lead", N2032="Non-Lead - Copper", S2032="Yes", O2032="After 2014")),
(AND('[1]PWS Information'!$E$10="CWS",Q2032="Non-Lead", N2032="Non-Lead - Copper", S2032="Yes", O2032="Unknown")),
(AND('[1]PWS Information'!$E$10="CWS",Q2032="Unknown")),
(AND('[1]PWS Information'!$E$10="NTNC",Q2032="Unknown")))),"Tier 5",
"")))))</f>
        <v>Tier 5</v>
      </c>
      <c r="Z2032" s="71"/>
      <c r="AA2032" s="71"/>
    </row>
    <row r="2033" spans="1:27" ht="57.6" x14ac:dyDescent="0.3">
      <c r="A2033" s="1"/>
      <c r="B2033" s="70">
        <v>12762680</v>
      </c>
      <c r="C2033" s="60">
        <v>1373</v>
      </c>
      <c r="D2033" s="61" t="s">
        <v>511</v>
      </c>
      <c r="E2033" s="61" t="s">
        <v>49</v>
      </c>
      <c r="F2033" s="61">
        <v>78640</v>
      </c>
      <c r="G2033" s="62" t="s">
        <v>498</v>
      </c>
      <c r="H2033" s="63">
        <v>29.983416699999999</v>
      </c>
      <c r="I2033" s="64">
        <v>-97.840452777777699</v>
      </c>
      <c r="J2033" s="65" t="s">
        <v>50</v>
      </c>
      <c r="K2033" s="66" t="s">
        <v>51</v>
      </c>
      <c r="L2033" s="62" t="s">
        <v>52</v>
      </c>
      <c r="M2033" s="69"/>
      <c r="N2033" s="65" t="s">
        <v>50</v>
      </c>
      <c r="O2033" s="66" t="s">
        <v>52</v>
      </c>
      <c r="P2033" s="69"/>
      <c r="Q2033" s="55" t="str">
        <f t="shared" si="31"/>
        <v>Non-Lead</v>
      </c>
      <c r="R2033" s="70" t="s">
        <v>51</v>
      </c>
      <c r="S2033" s="70" t="s">
        <v>51</v>
      </c>
      <c r="T2033" s="70"/>
      <c r="U2033" s="71" t="s">
        <v>53</v>
      </c>
      <c r="V2033" s="71" t="s">
        <v>51</v>
      </c>
      <c r="W2033" s="71" t="s">
        <v>51</v>
      </c>
      <c r="X2033" s="71" t="s">
        <v>51</v>
      </c>
      <c r="Y2033" s="72" t="str">
        <f>IF((OR((AND('[1]PWS Information'!$E$10="CWS",U2033="Single Family Residence",Q2033="Lead")),
(AND('[1]PWS Information'!$E$10="CWS",U2033="Multiple Family Residence",'[1]PWS Information'!$E$11="Yes",Q2033="Lead")),
(AND('[1]PWS Information'!$E$10="NTNC",Q2033="Lead")))),"Tier 1",
IF((OR((AND('[1]PWS Information'!$E$10="CWS",U2033="Multiple Family Residence",'[1]PWS Information'!$E$11="No",Q2033="Lead")),
(AND('[1]PWS Information'!$E$10="CWS",U2033="Other",Q2033="Lead")),
(AND('[1]PWS Information'!$E$10="CWS",U2033="Building",Q2033="Lead")))),"Tier 2",
IF((OR((AND('[1]PWS Information'!$E$10="CWS",U2033="Single Family Residence",Q2033="Galvanized Requiring Replacement")),
(AND('[1]PWS Information'!$E$10="CWS",U2033="Single Family Residence",Q2033="Galvanized Requiring Replacement",R2033="Yes")),
(AND('[1]PWS Information'!$E$10="NTNC",Q2033="Galvanized Requiring Replacement")),
(AND('[1]PWS Information'!$E$10="NTNC",U2033="Single Family Residence",R2033="Yes")))),"Tier 3",
IF((OR((AND('[1]PWS Information'!$E$10="CWS",U2033="Single Family Residence",S2033="Yes",Q2033="Non-Lead", J2033="Non-Lead - Copper",L2033="Before 1989")),
(AND('[1]PWS Information'!$E$10="CWS",U2033="Single Family Residence",S2033="Yes",Q2033="Non-Lead", N2033="Non-Lead - Copper",O2033="Before 1989")))),"Tier 4",
IF((OR((AND('[1]PWS Information'!$E$10="NTNC",Q2033="Non-Lead")),
(AND('[1]PWS Information'!$E$10="CWS",Q2033="Non-Lead",S2033="")),
(AND('[1]PWS Information'!$E$10="CWS",Q2033="Non-Lead",S2033="No")),
(AND('[1]PWS Information'!$E$10="CWS",Q2033="Non-Lead",S2033="Don't Know")),
(AND('[1]PWS Information'!$E$10="CWS",Q2033="Non-Lead", J2033="Non-Lead - Copper", S2033="Yes", L2033="Between 1989 and 2014")),
(AND('[1]PWS Information'!$E$10="CWS",Q2033="Non-Lead", J2033="Non-Lead - Copper", S2033="Yes", L2033="After 2014")),
(AND('[1]PWS Information'!$E$10="CWS",Q2033="Non-Lead", J2033="Non-Lead - Copper", S2033="Yes", L2033="Unknown")),
(AND('[1]PWS Information'!$E$10="CWS",Q2033="Non-Lead", N2033="Non-Lead - Copper", S2033="Yes", O2033="Between 1989 and 2014")),
(AND('[1]PWS Information'!$E$10="CWS",Q2033="Non-Lead", N2033="Non-Lead - Copper", S2033="Yes", O2033="After 2014")),
(AND('[1]PWS Information'!$E$10="CWS",Q2033="Non-Lead", N2033="Non-Lead - Copper", S2033="Yes", O2033="Unknown")),
(AND('[1]PWS Information'!$E$10="CWS",Q2033="Unknown")),
(AND('[1]PWS Information'!$E$10="NTNC",Q2033="Unknown")))),"Tier 5",
"")))))</f>
        <v>Tier 5</v>
      </c>
      <c r="Z2033" s="71"/>
      <c r="AA2033" s="71"/>
    </row>
    <row r="2034" spans="1:27" ht="57.6" x14ac:dyDescent="0.3">
      <c r="A2034" s="17"/>
      <c r="B2034" s="70">
        <v>713826</v>
      </c>
      <c r="C2034" s="60">
        <v>1384</v>
      </c>
      <c r="D2034" s="61" t="s">
        <v>511</v>
      </c>
      <c r="E2034" s="61" t="s">
        <v>49</v>
      </c>
      <c r="F2034" s="61">
        <v>78640</v>
      </c>
      <c r="G2034" s="62" t="s">
        <v>498</v>
      </c>
      <c r="H2034" s="63">
        <v>29.983630600000001</v>
      </c>
      <c r="I2034" s="64">
        <v>-97.840975</v>
      </c>
      <c r="J2034" s="65" t="s">
        <v>50</v>
      </c>
      <c r="K2034" s="66" t="s">
        <v>51</v>
      </c>
      <c r="L2034" s="62" t="s">
        <v>52</v>
      </c>
      <c r="M2034" s="69"/>
      <c r="N2034" s="65" t="s">
        <v>50</v>
      </c>
      <c r="O2034" s="66" t="s">
        <v>52</v>
      </c>
      <c r="P2034" s="69"/>
      <c r="Q2034" s="55" t="str">
        <f t="shared" si="31"/>
        <v>Non-Lead</v>
      </c>
      <c r="R2034" s="70" t="s">
        <v>51</v>
      </c>
      <c r="S2034" s="70" t="s">
        <v>51</v>
      </c>
      <c r="T2034" s="70"/>
      <c r="U2034" s="71" t="s">
        <v>53</v>
      </c>
      <c r="V2034" s="71" t="s">
        <v>51</v>
      </c>
      <c r="W2034" s="71" t="s">
        <v>51</v>
      </c>
      <c r="X2034" s="71" t="s">
        <v>51</v>
      </c>
      <c r="Y2034" s="72" t="str">
        <f>IF((OR((AND('[1]PWS Information'!$E$10="CWS",U2034="Single Family Residence",Q2034="Lead")),
(AND('[1]PWS Information'!$E$10="CWS",U2034="Multiple Family Residence",'[1]PWS Information'!$E$11="Yes",Q2034="Lead")),
(AND('[1]PWS Information'!$E$10="NTNC",Q2034="Lead")))),"Tier 1",
IF((OR((AND('[1]PWS Information'!$E$10="CWS",U2034="Multiple Family Residence",'[1]PWS Information'!$E$11="No",Q2034="Lead")),
(AND('[1]PWS Information'!$E$10="CWS",U2034="Other",Q2034="Lead")),
(AND('[1]PWS Information'!$E$10="CWS",U2034="Building",Q2034="Lead")))),"Tier 2",
IF((OR((AND('[1]PWS Information'!$E$10="CWS",U2034="Single Family Residence",Q2034="Galvanized Requiring Replacement")),
(AND('[1]PWS Information'!$E$10="CWS",U2034="Single Family Residence",Q2034="Galvanized Requiring Replacement",R2034="Yes")),
(AND('[1]PWS Information'!$E$10="NTNC",Q2034="Galvanized Requiring Replacement")),
(AND('[1]PWS Information'!$E$10="NTNC",U2034="Single Family Residence",R2034="Yes")))),"Tier 3",
IF((OR((AND('[1]PWS Information'!$E$10="CWS",U2034="Single Family Residence",S2034="Yes",Q2034="Non-Lead", J2034="Non-Lead - Copper",L2034="Before 1989")),
(AND('[1]PWS Information'!$E$10="CWS",U2034="Single Family Residence",S2034="Yes",Q2034="Non-Lead", N2034="Non-Lead - Copper",O2034="Before 1989")))),"Tier 4",
IF((OR((AND('[1]PWS Information'!$E$10="NTNC",Q2034="Non-Lead")),
(AND('[1]PWS Information'!$E$10="CWS",Q2034="Non-Lead",S2034="")),
(AND('[1]PWS Information'!$E$10="CWS",Q2034="Non-Lead",S2034="No")),
(AND('[1]PWS Information'!$E$10="CWS",Q2034="Non-Lead",S2034="Don't Know")),
(AND('[1]PWS Information'!$E$10="CWS",Q2034="Non-Lead", J2034="Non-Lead - Copper", S2034="Yes", L2034="Between 1989 and 2014")),
(AND('[1]PWS Information'!$E$10="CWS",Q2034="Non-Lead", J2034="Non-Lead - Copper", S2034="Yes", L2034="After 2014")),
(AND('[1]PWS Information'!$E$10="CWS",Q2034="Non-Lead", J2034="Non-Lead - Copper", S2034="Yes", L2034="Unknown")),
(AND('[1]PWS Information'!$E$10="CWS",Q2034="Non-Lead", N2034="Non-Lead - Copper", S2034="Yes", O2034="Between 1989 and 2014")),
(AND('[1]PWS Information'!$E$10="CWS",Q2034="Non-Lead", N2034="Non-Lead - Copper", S2034="Yes", O2034="After 2014")),
(AND('[1]PWS Information'!$E$10="CWS",Q2034="Non-Lead", N2034="Non-Lead - Copper", S2034="Yes", O2034="Unknown")),
(AND('[1]PWS Information'!$E$10="CWS",Q2034="Unknown")),
(AND('[1]PWS Information'!$E$10="NTNC",Q2034="Unknown")))),"Tier 5",
"")))))</f>
        <v>Tier 5</v>
      </c>
      <c r="Z2034" s="71"/>
      <c r="AA2034" s="71"/>
    </row>
    <row r="2035" spans="1:27" ht="57.6" x14ac:dyDescent="0.3">
      <c r="A2035" s="1"/>
      <c r="B2035" s="70">
        <v>12756536</v>
      </c>
      <c r="C2035" s="60">
        <v>1385</v>
      </c>
      <c r="D2035" s="61" t="s">
        <v>511</v>
      </c>
      <c r="E2035" s="61" t="s">
        <v>49</v>
      </c>
      <c r="F2035" s="61">
        <v>78640</v>
      </c>
      <c r="G2035" s="62" t="s">
        <v>498</v>
      </c>
      <c r="H2035" s="63">
        <v>29.9833417</v>
      </c>
      <c r="I2035" s="64">
        <v>-97.8406194444444</v>
      </c>
      <c r="J2035" s="65" t="s">
        <v>50</v>
      </c>
      <c r="K2035" s="66" t="s">
        <v>51</v>
      </c>
      <c r="L2035" s="62" t="s">
        <v>52</v>
      </c>
      <c r="M2035" s="69"/>
      <c r="N2035" s="65" t="s">
        <v>50</v>
      </c>
      <c r="O2035" s="66" t="s">
        <v>52</v>
      </c>
      <c r="P2035" s="69"/>
      <c r="Q2035" s="55" t="str">
        <f t="shared" si="31"/>
        <v>Non-Lead</v>
      </c>
      <c r="R2035" s="70" t="s">
        <v>51</v>
      </c>
      <c r="S2035" s="70" t="s">
        <v>51</v>
      </c>
      <c r="T2035" s="70"/>
      <c r="U2035" s="71" t="s">
        <v>53</v>
      </c>
      <c r="V2035" s="71" t="s">
        <v>51</v>
      </c>
      <c r="W2035" s="71" t="s">
        <v>51</v>
      </c>
      <c r="X2035" s="71" t="s">
        <v>51</v>
      </c>
      <c r="Y2035" s="72" t="str">
        <f>IF((OR((AND('[1]PWS Information'!$E$10="CWS",U2035="Single Family Residence",Q2035="Lead")),
(AND('[1]PWS Information'!$E$10="CWS",U2035="Multiple Family Residence",'[1]PWS Information'!$E$11="Yes",Q2035="Lead")),
(AND('[1]PWS Information'!$E$10="NTNC",Q2035="Lead")))),"Tier 1",
IF((OR((AND('[1]PWS Information'!$E$10="CWS",U2035="Multiple Family Residence",'[1]PWS Information'!$E$11="No",Q2035="Lead")),
(AND('[1]PWS Information'!$E$10="CWS",U2035="Other",Q2035="Lead")),
(AND('[1]PWS Information'!$E$10="CWS",U2035="Building",Q2035="Lead")))),"Tier 2",
IF((OR((AND('[1]PWS Information'!$E$10="CWS",U2035="Single Family Residence",Q2035="Galvanized Requiring Replacement")),
(AND('[1]PWS Information'!$E$10="CWS",U2035="Single Family Residence",Q2035="Galvanized Requiring Replacement",R2035="Yes")),
(AND('[1]PWS Information'!$E$10="NTNC",Q2035="Galvanized Requiring Replacement")),
(AND('[1]PWS Information'!$E$10="NTNC",U2035="Single Family Residence",R2035="Yes")))),"Tier 3",
IF((OR((AND('[1]PWS Information'!$E$10="CWS",U2035="Single Family Residence",S2035="Yes",Q2035="Non-Lead", J2035="Non-Lead - Copper",L2035="Before 1989")),
(AND('[1]PWS Information'!$E$10="CWS",U2035="Single Family Residence",S2035="Yes",Q2035="Non-Lead", N2035="Non-Lead - Copper",O2035="Before 1989")))),"Tier 4",
IF((OR((AND('[1]PWS Information'!$E$10="NTNC",Q2035="Non-Lead")),
(AND('[1]PWS Information'!$E$10="CWS",Q2035="Non-Lead",S2035="")),
(AND('[1]PWS Information'!$E$10="CWS",Q2035="Non-Lead",S2035="No")),
(AND('[1]PWS Information'!$E$10="CWS",Q2035="Non-Lead",S2035="Don't Know")),
(AND('[1]PWS Information'!$E$10="CWS",Q2035="Non-Lead", J2035="Non-Lead - Copper", S2035="Yes", L2035="Between 1989 and 2014")),
(AND('[1]PWS Information'!$E$10="CWS",Q2035="Non-Lead", J2035="Non-Lead - Copper", S2035="Yes", L2035="After 2014")),
(AND('[1]PWS Information'!$E$10="CWS",Q2035="Non-Lead", J2035="Non-Lead - Copper", S2035="Yes", L2035="Unknown")),
(AND('[1]PWS Information'!$E$10="CWS",Q2035="Non-Lead", N2035="Non-Lead - Copper", S2035="Yes", O2035="Between 1989 and 2014")),
(AND('[1]PWS Information'!$E$10="CWS",Q2035="Non-Lead", N2035="Non-Lead - Copper", S2035="Yes", O2035="After 2014")),
(AND('[1]PWS Information'!$E$10="CWS",Q2035="Non-Lead", N2035="Non-Lead - Copper", S2035="Yes", O2035="Unknown")),
(AND('[1]PWS Information'!$E$10="CWS",Q2035="Unknown")),
(AND('[1]PWS Information'!$E$10="NTNC",Q2035="Unknown")))),"Tier 5",
"")))))</f>
        <v>Tier 5</v>
      </c>
      <c r="Z2035" s="71"/>
      <c r="AA2035" s="71"/>
    </row>
    <row r="2036" spans="1:27" ht="57.6" x14ac:dyDescent="0.3">
      <c r="A2036" s="1"/>
      <c r="B2036" s="70">
        <v>680937</v>
      </c>
      <c r="C2036" s="60">
        <v>1396</v>
      </c>
      <c r="D2036" s="61" t="s">
        <v>511</v>
      </c>
      <c r="E2036" s="61" t="s">
        <v>49</v>
      </c>
      <c r="F2036" s="61">
        <v>78640</v>
      </c>
      <c r="G2036" s="62" t="s">
        <v>498</v>
      </c>
      <c r="H2036" s="63">
        <v>29.983511100000001</v>
      </c>
      <c r="I2036" s="64">
        <v>-97.841066666666606</v>
      </c>
      <c r="J2036" s="65" t="s">
        <v>50</v>
      </c>
      <c r="K2036" s="66" t="s">
        <v>51</v>
      </c>
      <c r="L2036" s="62" t="s">
        <v>52</v>
      </c>
      <c r="M2036" s="69"/>
      <c r="N2036" s="65" t="s">
        <v>50</v>
      </c>
      <c r="O2036" s="66" t="s">
        <v>52</v>
      </c>
      <c r="P2036" s="69"/>
      <c r="Q2036" s="55" t="str">
        <f t="shared" si="31"/>
        <v>Non-Lead</v>
      </c>
      <c r="R2036" s="70" t="s">
        <v>51</v>
      </c>
      <c r="S2036" s="70" t="s">
        <v>51</v>
      </c>
      <c r="T2036" s="70"/>
      <c r="U2036" s="71" t="s">
        <v>53</v>
      </c>
      <c r="V2036" s="71" t="s">
        <v>51</v>
      </c>
      <c r="W2036" s="71" t="s">
        <v>51</v>
      </c>
      <c r="X2036" s="71" t="s">
        <v>51</v>
      </c>
      <c r="Y2036" s="72" t="str">
        <f>IF((OR((AND('[1]PWS Information'!$E$10="CWS",U2036="Single Family Residence",Q2036="Lead")),
(AND('[1]PWS Information'!$E$10="CWS",U2036="Multiple Family Residence",'[1]PWS Information'!$E$11="Yes",Q2036="Lead")),
(AND('[1]PWS Information'!$E$10="NTNC",Q2036="Lead")))),"Tier 1",
IF((OR((AND('[1]PWS Information'!$E$10="CWS",U2036="Multiple Family Residence",'[1]PWS Information'!$E$11="No",Q2036="Lead")),
(AND('[1]PWS Information'!$E$10="CWS",U2036="Other",Q2036="Lead")),
(AND('[1]PWS Information'!$E$10="CWS",U2036="Building",Q2036="Lead")))),"Tier 2",
IF((OR((AND('[1]PWS Information'!$E$10="CWS",U2036="Single Family Residence",Q2036="Galvanized Requiring Replacement")),
(AND('[1]PWS Information'!$E$10="CWS",U2036="Single Family Residence",Q2036="Galvanized Requiring Replacement",R2036="Yes")),
(AND('[1]PWS Information'!$E$10="NTNC",Q2036="Galvanized Requiring Replacement")),
(AND('[1]PWS Information'!$E$10="NTNC",U2036="Single Family Residence",R2036="Yes")))),"Tier 3",
IF((OR((AND('[1]PWS Information'!$E$10="CWS",U2036="Single Family Residence",S2036="Yes",Q2036="Non-Lead", J2036="Non-Lead - Copper",L2036="Before 1989")),
(AND('[1]PWS Information'!$E$10="CWS",U2036="Single Family Residence",S2036="Yes",Q2036="Non-Lead", N2036="Non-Lead - Copper",O2036="Before 1989")))),"Tier 4",
IF((OR((AND('[1]PWS Information'!$E$10="NTNC",Q2036="Non-Lead")),
(AND('[1]PWS Information'!$E$10="CWS",Q2036="Non-Lead",S2036="")),
(AND('[1]PWS Information'!$E$10="CWS",Q2036="Non-Lead",S2036="No")),
(AND('[1]PWS Information'!$E$10="CWS",Q2036="Non-Lead",S2036="Don't Know")),
(AND('[1]PWS Information'!$E$10="CWS",Q2036="Non-Lead", J2036="Non-Lead - Copper", S2036="Yes", L2036="Between 1989 and 2014")),
(AND('[1]PWS Information'!$E$10="CWS",Q2036="Non-Lead", J2036="Non-Lead - Copper", S2036="Yes", L2036="After 2014")),
(AND('[1]PWS Information'!$E$10="CWS",Q2036="Non-Lead", J2036="Non-Lead - Copper", S2036="Yes", L2036="Unknown")),
(AND('[1]PWS Information'!$E$10="CWS",Q2036="Non-Lead", N2036="Non-Lead - Copper", S2036="Yes", O2036="Between 1989 and 2014")),
(AND('[1]PWS Information'!$E$10="CWS",Q2036="Non-Lead", N2036="Non-Lead - Copper", S2036="Yes", O2036="After 2014")),
(AND('[1]PWS Information'!$E$10="CWS",Q2036="Non-Lead", N2036="Non-Lead - Copper", S2036="Yes", O2036="Unknown")),
(AND('[1]PWS Information'!$E$10="CWS",Q2036="Unknown")),
(AND('[1]PWS Information'!$E$10="NTNC",Q2036="Unknown")))),"Tier 5",
"")))))</f>
        <v>Tier 5</v>
      </c>
      <c r="Z2036" s="71"/>
      <c r="AA2036" s="71"/>
    </row>
    <row r="2037" spans="1:27" ht="57.6" x14ac:dyDescent="0.3">
      <c r="A2037" s="1"/>
      <c r="B2037" s="70">
        <v>12743706</v>
      </c>
      <c r="C2037" s="60">
        <v>1397</v>
      </c>
      <c r="D2037" s="61" t="s">
        <v>511</v>
      </c>
      <c r="E2037" s="61" t="s">
        <v>49</v>
      </c>
      <c r="F2037" s="61">
        <v>78640</v>
      </c>
      <c r="G2037" s="62" t="s">
        <v>498</v>
      </c>
      <c r="H2037" s="63">
        <v>29.983188899999998</v>
      </c>
      <c r="I2037" s="64">
        <v>-97.840719444444403</v>
      </c>
      <c r="J2037" s="65" t="s">
        <v>50</v>
      </c>
      <c r="K2037" s="66" t="s">
        <v>51</v>
      </c>
      <c r="L2037" s="62" t="s">
        <v>52</v>
      </c>
      <c r="M2037" s="69"/>
      <c r="N2037" s="65" t="s">
        <v>50</v>
      </c>
      <c r="O2037" s="66" t="s">
        <v>52</v>
      </c>
      <c r="P2037" s="69"/>
      <c r="Q2037" s="55" t="str">
        <f t="shared" si="31"/>
        <v>Non-Lead</v>
      </c>
      <c r="R2037" s="70" t="s">
        <v>51</v>
      </c>
      <c r="S2037" s="70" t="s">
        <v>51</v>
      </c>
      <c r="T2037" s="70"/>
      <c r="U2037" s="71" t="s">
        <v>53</v>
      </c>
      <c r="V2037" s="71" t="s">
        <v>51</v>
      </c>
      <c r="W2037" s="71" t="s">
        <v>51</v>
      </c>
      <c r="X2037" s="71" t="s">
        <v>51</v>
      </c>
      <c r="Y2037" s="72" t="str">
        <f>IF((OR((AND('[1]PWS Information'!$E$10="CWS",U2037="Single Family Residence",Q2037="Lead")),
(AND('[1]PWS Information'!$E$10="CWS",U2037="Multiple Family Residence",'[1]PWS Information'!$E$11="Yes",Q2037="Lead")),
(AND('[1]PWS Information'!$E$10="NTNC",Q2037="Lead")))),"Tier 1",
IF((OR((AND('[1]PWS Information'!$E$10="CWS",U2037="Multiple Family Residence",'[1]PWS Information'!$E$11="No",Q2037="Lead")),
(AND('[1]PWS Information'!$E$10="CWS",U2037="Other",Q2037="Lead")),
(AND('[1]PWS Information'!$E$10="CWS",U2037="Building",Q2037="Lead")))),"Tier 2",
IF((OR((AND('[1]PWS Information'!$E$10="CWS",U2037="Single Family Residence",Q2037="Galvanized Requiring Replacement")),
(AND('[1]PWS Information'!$E$10="CWS",U2037="Single Family Residence",Q2037="Galvanized Requiring Replacement",R2037="Yes")),
(AND('[1]PWS Information'!$E$10="NTNC",Q2037="Galvanized Requiring Replacement")),
(AND('[1]PWS Information'!$E$10="NTNC",U2037="Single Family Residence",R2037="Yes")))),"Tier 3",
IF((OR((AND('[1]PWS Information'!$E$10="CWS",U2037="Single Family Residence",S2037="Yes",Q2037="Non-Lead", J2037="Non-Lead - Copper",L2037="Before 1989")),
(AND('[1]PWS Information'!$E$10="CWS",U2037="Single Family Residence",S2037="Yes",Q2037="Non-Lead", N2037="Non-Lead - Copper",O2037="Before 1989")))),"Tier 4",
IF((OR((AND('[1]PWS Information'!$E$10="NTNC",Q2037="Non-Lead")),
(AND('[1]PWS Information'!$E$10="CWS",Q2037="Non-Lead",S2037="")),
(AND('[1]PWS Information'!$E$10="CWS",Q2037="Non-Lead",S2037="No")),
(AND('[1]PWS Information'!$E$10="CWS",Q2037="Non-Lead",S2037="Don't Know")),
(AND('[1]PWS Information'!$E$10="CWS",Q2037="Non-Lead", J2037="Non-Lead - Copper", S2037="Yes", L2037="Between 1989 and 2014")),
(AND('[1]PWS Information'!$E$10="CWS",Q2037="Non-Lead", J2037="Non-Lead - Copper", S2037="Yes", L2037="After 2014")),
(AND('[1]PWS Information'!$E$10="CWS",Q2037="Non-Lead", J2037="Non-Lead - Copper", S2037="Yes", L2037="Unknown")),
(AND('[1]PWS Information'!$E$10="CWS",Q2037="Non-Lead", N2037="Non-Lead - Copper", S2037="Yes", O2037="Between 1989 and 2014")),
(AND('[1]PWS Information'!$E$10="CWS",Q2037="Non-Lead", N2037="Non-Lead - Copper", S2037="Yes", O2037="After 2014")),
(AND('[1]PWS Information'!$E$10="CWS",Q2037="Non-Lead", N2037="Non-Lead - Copper", S2037="Yes", O2037="Unknown")),
(AND('[1]PWS Information'!$E$10="CWS",Q2037="Unknown")),
(AND('[1]PWS Information'!$E$10="NTNC",Q2037="Unknown")))),"Tier 5",
"")))))</f>
        <v>Tier 5</v>
      </c>
      <c r="Z2037" s="71"/>
      <c r="AA2037" s="71"/>
    </row>
    <row r="2038" spans="1:27" ht="57.6" x14ac:dyDescent="0.3">
      <c r="A2038" s="17"/>
      <c r="B2038" s="70">
        <v>12920849</v>
      </c>
      <c r="C2038" s="60">
        <v>1408</v>
      </c>
      <c r="D2038" s="61" t="s">
        <v>511</v>
      </c>
      <c r="E2038" s="61" t="s">
        <v>49</v>
      </c>
      <c r="F2038" s="61">
        <v>78640</v>
      </c>
      <c r="G2038" s="62" t="s">
        <v>498</v>
      </c>
      <c r="H2038" s="63">
        <v>29.983405600000001</v>
      </c>
      <c r="I2038" s="64">
        <v>-97.841247222222194</v>
      </c>
      <c r="J2038" s="65" t="s">
        <v>50</v>
      </c>
      <c r="K2038" s="66" t="s">
        <v>51</v>
      </c>
      <c r="L2038" s="62" t="s">
        <v>52</v>
      </c>
      <c r="M2038" s="69"/>
      <c r="N2038" s="65" t="s">
        <v>50</v>
      </c>
      <c r="O2038" s="66" t="s">
        <v>52</v>
      </c>
      <c r="P2038" s="69"/>
      <c r="Q2038" s="55" t="str">
        <f t="shared" si="31"/>
        <v>Non-Lead</v>
      </c>
      <c r="R2038" s="70" t="s">
        <v>51</v>
      </c>
      <c r="S2038" s="70" t="s">
        <v>51</v>
      </c>
      <c r="T2038" s="70"/>
      <c r="U2038" s="71" t="s">
        <v>53</v>
      </c>
      <c r="V2038" s="71" t="s">
        <v>51</v>
      </c>
      <c r="W2038" s="71" t="s">
        <v>51</v>
      </c>
      <c r="X2038" s="71" t="s">
        <v>51</v>
      </c>
      <c r="Y2038" s="72" t="str">
        <f>IF((OR((AND('[1]PWS Information'!$E$10="CWS",U2038="Single Family Residence",Q2038="Lead")),
(AND('[1]PWS Information'!$E$10="CWS",U2038="Multiple Family Residence",'[1]PWS Information'!$E$11="Yes",Q2038="Lead")),
(AND('[1]PWS Information'!$E$10="NTNC",Q2038="Lead")))),"Tier 1",
IF((OR((AND('[1]PWS Information'!$E$10="CWS",U2038="Multiple Family Residence",'[1]PWS Information'!$E$11="No",Q2038="Lead")),
(AND('[1]PWS Information'!$E$10="CWS",U2038="Other",Q2038="Lead")),
(AND('[1]PWS Information'!$E$10="CWS",U2038="Building",Q2038="Lead")))),"Tier 2",
IF((OR((AND('[1]PWS Information'!$E$10="CWS",U2038="Single Family Residence",Q2038="Galvanized Requiring Replacement")),
(AND('[1]PWS Information'!$E$10="CWS",U2038="Single Family Residence",Q2038="Galvanized Requiring Replacement",R2038="Yes")),
(AND('[1]PWS Information'!$E$10="NTNC",Q2038="Galvanized Requiring Replacement")),
(AND('[1]PWS Information'!$E$10="NTNC",U2038="Single Family Residence",R2038="Yes")))),"Tier 3",
IF((OR((AND('[1]PWS Information'!$E$10="CWS",U2038="Single Family Residence",S2038="Yes",Q2038="Non-Lead", J2038="Non-Lead - Copper",L2038="Before 1989")),
(AND('[1]PWS Information'!$E$10="CWS",U2038="Single Family Residence",S2038="Yes",Q2038="Non-Lead", N2038="Non-Lead - Copper",O2038="Before 1989")))),"Tier 4",
IF((OR((AND('[1]PWS Information'!$E$10="NTNC",Q2038="Non-Lead")),
(AND('[1]PWS Information'!$E$10="CWS",Q2038="Non-Lead",S2038="")),
(AND('[1]PWS Information'!$E$10="CWS",Q2038="Non-Lead",S2038="No")),
(AND('[1]PWS Information'!$E$10="CWS",Q2038="Non-Lead",S2038="Don't Know")),
(AND('[1]PWS Information'!$E$10="CWS",Q2038="Non-Lead", J2038="Non-Lead - Copper", S2038="Yes", L2038="Between 1989 and 2014")),
(AND('[1]PWS Information'!$E$10="CWS",Q2038="Non-Lead", J2038="Non-Lead - Copper", S2038="Yes", L2038="After 2014")),
(AND('[1]PWS Information'!$E$10="CWS",Q2038="Non-Lead", J2038="Non-Lead - Copper", S2038="Yes", L2038="Unknown")),
(AND('[1]PWS Information'!$E$10="CWS",Q2038="Non-Lead", N2038="Non-Lead - Copper", S2038="Yes", O2038="Between 1989 and 2014")),
(AND('[1]PWS Information'!$E$10="CWS",Q2038="Non-Lead", N2038="Non-Lead - Copper", S2038="Yes", O2038="After 2014")),
(AND('[1]PWS Information'!$E$10="CWS",Q2038="Non-Lead", N2038="Non-Lead - Copper", S2038="Yes", O2038="Unknown")),
(AND('[1]PWS Information'!$E$10="CWS",Q2038="Unknown")),
(AND('[1]PWS Information'!$E$10="NTNC",Q2038="Unknown")))),"Tier 5",
"")))))</f>
        <v>Tier 5</v>
      </c>
      <c r="Z2038" s="71"/>
      <c r="AA2038" s="71"/>
    </row>
    <row r="2039" spans="1:27" ht="57.6" x14ac:dyDescent="0.3">
      <c r="A2039" s="1"/>
      <c r="B2039" s="70">
        <v>12758614</v>
      </c>
      <c r="C2039" s="60">
        <v>1409</v>
      </c>
      <c r="D2039" s="61" t="s">
        <v>511</v>
      </c>
      <c r="E2039" s="61" t="s">
        <v>49</v>
      </c>
      <c r="F2039" s="61">
        <v>78640</v>
      </c>
      <c r="G2039" s="62" t="s">
        <v>498</v>
      </c>
      <c r="H2039" s="63">
        <v>29.9830583</v>
      </c>
      <c r="I2039" s="64">
        <v>-97.8408444444444</v>
      </c>
      <c r="J2039" s="65" t="s">
        <v>50</v>
      </c>
      <c r="K2039" s="66" t="s">
        <v>51</v>
      </c>
      <c r="L2039" s="62" t="s">
        <v>52</v>
      </c>
      <c r="M2039" s="69"/>
      <c r="N2039" s="65" t="s">
        <v>50</v>
      </c>
      <c r="O2039" s="66" t="s">
        <v>52</v>
      </c>
      <c r="P2039" s="69"/>
      <c r="Q2039" s="55" t="str">
        <f t="shared" si="31"/>
        <v>Non-Lead</v>
      </c>
      <c r="R2039" s="70" t="s">
        <v>51</v>
      </c>
      <c r="S2039" s="70" t="s">
        <v>51</v>
      </c>
      <c r="T2039" s="70"/>
      <c r="U2039" s="71" t="s">
        <v>53</v>
      </c>
      <c r="V2039" s="71" t="s">
        <v>51</v>
      </c>
      <c r="W2039" s="71" t="s">
        <v>51</v>
      </c>
      <c r="X2039" s="71" t="s">
        <v>51</v>
      </c>
      <c r="Y2039" s="72" t="str">
        <f>IF((OR((AND('[1]PWS Information'!$E$10="CWS",U2039="Single Family Residence",Q2039="Lead")),
(AND('[1]PWS Information'!$E$10="CWS",U2039="Multiple Family Residence",'[1]PWS Information'!$E$11="Yes",Q2039="Lead")),
(AND('[1]PWS Information'!$E$10="NTNC",Q2039="Lead")))),"Tier 1",
IF((OR((AND('[1]PWS Information'!$E$10="CWS",U2039="Multiple Family Residence",'[1]PWS Information'!$E$11="No",Q2039="Lead")),
(AND('[1]PWS Information'!$E$10="CWS",U2039="Other",Q2039="Lead")),
(AND('[1]PWS Information'!$E$10="CWS",U2039="Building",Q2039="Lead")))),"Tier 2",
IF((OR((AND('[1]PWS Information'!$E$10="CWS",U2039="Single Family Residence",Q2039="Galvanized Requiring Replacement")),
(AND('[1]PWS Information'!$E$10="CWS",U2039="Single Family Residence",Q2039="Galvanized Requiring Replacement",R2039="Yes")),
(AND('[1]PWS Information'!$E$10="NTNC",Q2039="Galvanized Requiring Replacement")),
(AND('[1]PWS Information'!$E$10="NTNC",U2039="Single Family Residence",R2039="Yes")))),"Tier 3",
IF((OR((AND('[1]PWS Information'!$E$10="CWS",U2039="Single Family Residence",S2039="Yes",Q2039="Non-Lead", J2039="Non-Lead - Copper",L2039="Before 1989")),
(AND('[1]PWS Information'!$E$10="CWS",U2039="Single Family Residence",S2039="Yes",Q2039="Non-Lead", N2039="Non-Lead - Copper",O2039="Before 1989")))),"Tier 4",
IF((OR((AND('[1]PWS Information'!$E$10="NTNC",Q2039="Non-Lead")),
(AND('[1]PWS Information'!$E$10="CWS",Q2039="Non-Lead",S2039="")),
(AND('[1]PWS Information'!$E$10="CWS",Q2039="Non-Lead",S2039="No")),
(AND('[1]PWS Information'!$E$10="CWS",Q2039="Non-Lead",S2039="Don't Know")),
(AND('[1]PWS Information'!$E$10="CWS",Q2039="Non-Lead", J2039="Non-Lead - Copper", S2039="Yes", L2039="Between 1989 and 2014")),
(AND('[1]PWS Information'!$E$10="CWS",Q2039="Non-Lead", J2039="Non-Lead - Copper", S2039="Yes", L2039="After 2014")),
(AND('[1]PWS Information'!$E$10="CWS",Q2039="Non-Lead", J2039="Non-Lead - Copper", S2039="Yes", L2039="Unknown")),
(AND('[1]PWS Information'!$E$10="CWS",Q2039="Non-Lead", N2039="Non-Lead - Copper", S2039="Yes", O2039="Between 1989 and 2014")),
(AND('[1]PWS Information'!$E$10="CWS",Q2039="Non-Lead", N2039="Non-Lead - Copper", S2039="Yes", O2039="After 2014")),
(AND('[1]PWS Information'!$E$10="CWS",Q2039="Non-Lead", N2039="Non-Lead - Copper", S2039="Yes", O2039="Unknown")),
(AND('[1]PWS Information'!$E$10="CWS",Q2039="Unknown")),
(AND('[1]PWS Information'!$E$10="NTNC",Q2039="Unknown")))),"Tier 5",
"")))))</f>
        <v>Tier 5</v>
      </c>
      <c r="Z2039" s="71"/>
      <c r="AA2039" s="71"/>
    </row>
    <row r="2040" spans="1:27" ht="57.6" x14ac:dyDescent="0.3">
      <c r="A2040" s="1"/>
      <c r="B2040" s="70">
        <v>12913203</v>
      </c>
      <c r="C2040" s="60">
        <v>1420</v>
      </c>
      <c r="D2040" s="61" t="s">
        <v>511</v>
      </c>
      <c r="E2040" s="61" t="s">
        <v>49</v>
      </c>
      <c r="F2040" s="61">
        <v>78640</v>
      </c>
      <c r="G2040" s="62" t="s">
        <v>498</v>
      </c>
      <c r="H2040" s="63">
        <v>29.983274999999999</v>
      </c>
      <c r="I2040" s="64">
        <v>-97.841372222222205</v>
      </c>
      <c r="J2040" s="65" t="s">
        <v>50</v>
      </c>
      <c r="K2040" s="66" t="s">
        <v>51</v>
      </c>
      <c r="L2040" s="62" t="s">
        <v>52</v>
      </c>
      <c r="M2040" s="69"/>
      <c r="N2040" s="65" t="s">
        <v>50</v>
      </c>
      <c r="O2040" s="66" t="s">
        <v>52</v>
      </c>
      <c r="P2040" s="69"/>
      <c r="Q2040" s="55" t="str">
        <f t="shared" si="31"/>
        <v>Non-Lead</v>
      </c>
      <c r="R2040" s="70" t="s">
        <v>51</v>
      </c>
      <c r="S2040" s="70" t="s">
        <v>51</v>
      </c>
      <c r="T2040" s="70"/>
      <c r="U2040" s="71" t="s">
        <v>53</v>
      </c>
      <c r="V2040" s="71" t="s">
        <v>51</v>
      </c>
      <c r="W2040" s="71" t="s">
        <v>51</v>
      </c>
      <c r="X2040" s="71" t="s">
        <v>51</v>
      </c>
      <c r="Y2040" s="72" t="str">
        <f>IF((OR((AND('[1]PWS Information'!$E$10="CWS",U2040="Single Family Residence",Q2040="Lead")),
(AND('[1]PWS Information'!$E$10="CWS",U2040="Multiple Family Residence",'[1]PWS Information'!$E$11="Yes",Q2040="Lead")),
(AND('[1]PWS Information'!$E$10="NTNC",Q2040="Lead")))),"Tier 1",
IF((OR((AND('[1]PWS Information'!$E$10="CWS",U2040="Multiple Family Residence",'[1]PWS Information'!$E$11="No",Q2040="Lead")),
(AND('[1]PWS Information'!$E$10="CWS",U2040="Other",Q2040="Lead")),
(AND('[1]PWS Information'!$E$10="CWS",U2040="Building",Q2040="Lead")))),"Tier 2",
IF((OR((AND('[1]PWS Information'!$E$10="CWS",U2040="Single Family Residence",Q2040="Galvanized Requiring Replacement")),
(AND('[1]PWS Information'!$E$10="CWS",U2040="Single Family Residence",Q2040="Galvanized Requiring Replacement",R2040="Yes")),
(AND('[1]PWS Information'!$E$10="NTNC",Q2040="Galvanized Requiring Replacement")),
(AND('[1]PWS Information'!$E$10="NTNC",U2040="Single Family Residence",R2040="Yes")))),"Tier 3",
IF((OR((AND('[1]PWS Information'!$E$10="CWS",U2040="Single Family Residence",S2040="Yes",Q2040="Non-Lead", J2040="Non-Lead - Copper",L2040="Before 1989")),
(AND('[1]PWS Information'!$E$10="CWS",U2040="Single Family Residence",S2040="Yes",Q2040="Non-Lead", N2040="Non-Lead - Copper",O2040="Before 1989")))),"Tier 4",
IF((OR((AND('[1]PWS Information'!$E$10="NTNC",Q2040="Non-Lead")),
(AND('[1]PWS Information'!$E$10="CWS",Q2040="Non-Lead",S2040="")),
(AND('[1]PWS Information'!$E$10="CWS",Q2040="Non-Lead",S2040="No")),
(AND('[1]PWS Information'!$E$10="CWS",Q2040="Non-Lead",S2040="Don't Know")),
(AND('[1]PWS Information'!$E$10="CWS",Q2040="Non-Lead", J2040="Non-Lead - Copper", S2040="Yes", L2040="Between 1989 and 2014")),
(AND('[1]PWS Information'!$E$10="CWS",Q2040="Non-Lead", J2040="Non-Lead - Copper", S2040="Yes", L2040="After 2014")),
(AND('[1]PWS Information'!$E$10="CWS",Q2040="Non-Lead", J2040="Non-Lead - Copper", S2040="Yes", L2040="Unknown")),
(AND('[1]PWS Information'!$E$10="CWS",Q2040="Non-Lead", N2040="Non-Lead - Copper", S2040="Yes", O2040="Between 1989 and 2014")),
(AND('[1]PWS Information'!$E$10="CWS",Q2040="Non-Lead", N2040="Non-Lead - Copper", S2040="Yes", O2040="After 2014")),
(AND('[1]PWS Information'!$E$10="CWS",Q2040="Non-Lead", N2040="Non-Lead - Copper", S2040="Yes", O2040="Unknown")),
(AND('[1]PWS Information'!$E$10="CWS",Q2040="Unknown")),
(AND('[1]PWS Information'!$E$10="NTNC",Q2040="Unknown")))),"Tier 5",
"")))))</f>
        <v>Tier 5</v>
      </c>
      <c r="Z2040" s="71"/>
      <c r="AA2040" s="71"/>
    </row>
    <row r="2041" spans="1:27" ht="57.6" x14ac:dyDescent="0.3">
      <c r="A2041" s="1"/>
      <c r="B2041" s="70">
        <v>12756957</v>
      </c>
      <c r="C2041" s="60">
        <v>1421</v>
      </c>
      <c r="D2041" s="61" t="s">
        <v>511</v>
      </c>
      <c r="E2041" s="61" t="s">
        <v>49</v>
      </c>
      <c r="F2041" s="61">
        <v>78640</v>
      </c>
      <c r="G2041" s="62" t="s">
        <v>498</v>
      </c>
      <c r="H2041" s="63">
        <v>29.9829778</v>
      </c>
      <c r="I2041" s="64">
        <v>-97.840991666666596</v>
      </c>
      <c r="J2041" s="65" t="s">
        <v>50</v>
      </c>
      <c r="K2041" s="66" t="s">
        <v>51</v>
      </c>
      <c r="L2041" s="62" t="s">
        <v>52</v>
      </c>
      <c r="M2041" s="69"/>
      <c r="N2041" s="65" t="s">
        <v>50</v>
      </c>
      <c r="O2041" s="66" t="s">
        <v>52</v>
      </c>
      <c r="P2041" s="69"/>
      <c r="Q2041" s="55" t="str">
        <f t="shared" si="31"/>
        <v>Non-Lead</v>
      </c>
      <c r="R2041" s="70" t="s">
        <v>51</v>
      </c>
      <c r="S2041" s="70" t="s">
        <v>51</v>
      </c>
      <c r="T2041" s="70"/>
      <c r="U2041" s="71" t="s">
        <v>53</v>
      </c>
      <c r="V2041" s="71" t="s">
        <v>51</v>
      </c>
      <c r="W2041" s="71" t="s">
        <v>51</v>
      </c>
      <c r="X2041" s="71" t="s">
        <v>51</v>
      </c>
      <c r="Y2041" s="72" t="str">
        <f>IF((OR((AND('[1]PWS Information'!$E$10="CWS",U2041="Single Family Residence",Q2041="Lead")),
(AND('[1]PWS Information'!$E$10="CWS",U2041="Multiple Family Residence",'[1]PWS Information'!$E$11="Yes",Q2041="Lead")),
(AND('[1]PWS Information'!$E$10="NTNC",Q2041="Lead")))),"Tier 1",
IF((OR((AND('[1]PWS Information'!$E$10="CWS",U2041="Multiple Family Residence",'[1]PWS Information'!$E$11="No",Q2041="Lead")),
(AND('[1]PWS Information'!$E$10="CWS",U2041="Other",Q2041="Lead")),
(AND('[1]PWS Information'!$E$10="CWS",U2041="Building",Q2041="Lead")))),"Tier 2",
IF((OR((AND('[1]PWS Information'!$E$10="CWS",U2041="Single Family Residence",Q2041="Galvanized Requiring Replacement")),
(AND('[1]PWS Information'!$E$10="CWS",U2041="Single Family Residence",Q2041="Galvanized Requiring Replacement",R2041="Yes")),
(AND('[1]PWS Information'!$E$10="NTNC",Q2041="Galvanized Requiring Replacement")),
(AND('[1]PWS Information'!$E$10="NTNC",U2041="Single Family Residence",R2041="Yes")))),"Tier 3",
IF((OR((AND('[1]PWS Information'!$E$10="CWS",U2041="Single Family Residence",S2041="Yes",Q2041="Non-Lead", J2041="Non-Lead - Copper",L2041="Before 1989")),
(AND('[1]PWS Information'!$E$10="CWS",U2041="Single Family Residence",S2041="Yes",Q2041="Non-Lead", N2041="Non-Lead - Copper",O2041="Before 1989")))),"Tier 4",
IF((OR((AND('[1]PWS Information'!$E$10="NTNC",Q2041="Non-Lead")),
(AND('[1]PWS Information'!$E$10="CWS",Q2041="Non-Lead",S2041="")),
(AND('[1]PWS Information'!$E$10="CWS",Q2041="Non-Lead",S2041="No")),
(AND('[1]PWS Information'!$E$10="CWS",Q2041="Non-Lead",S2041="Don't Know")),
(AND('[1]PWS Information'!$E$10="CWS",Q2041="Non-Lead", J2041="Non-Lead - Copper", S2041="Yes", L2041="Between 1989 and 2014")),
(AND('[1]PWS Information'!$E$10="CWS",Q2041="Non-Lead", J2041="Non-Lead - Copper", S2041="Yes", L2041="After 2014")),
(AND('[1]PWS Information'!$E$10="CWS",Q2041="Non-Lead", J2041="Non-Lead - Copper", S2041="Yes", L2041="Unknown")),
(AND('[1]PWS Information'!$E$10="CWS",Q2041="Non-Lead", N2041="Non-Lead - Copper", S2041="Yes", O2041="Between 1989 and 2014")),
(AND('[1]PWS Information'!$E$10="CWS",Q2041="Non-Lead", N2041="Non-Lead - Copper", S2041="Yes", O2041="After 2014")),
(AND('[1]PWS Information'!$E$10="CWS",Q2041="Non-Lead", N2041="Non-Lead - Copper", S2041="Yes", O2041="Unknown")),
(AND('[1]PWS Information'!$E$10="CWS",Q2041="Unknown")),
(AND('[1]PWS Information'!$E$10="NTNC",Q2041="Unknown")))),"Tier 5",
"")))))</f>
        <v>Tier 5</v>
      </c>
      <c r="Z2041" s="71"/>
      <c r="AA2041" s="71"/>
    </row>
    <row r="2042" spans="1:27" ht="57.6" x14ac:dyDescent="0.3">
      <c r="A2042" s="17"/>
      <c r="B2042" s="70">
        <v>12909730</v>
      </c>
      <c r="C2042" s="60">
        <v>1432</v>
      </c>
      <c r="D2042" s="61" t="s">
        <v>511</v>
      </c>
      <c r="E2042" s="61" t="s">
        <v>49</v>
      </c>
      <c r="F2042" s="61">
        <v>78640</v>
      </c>
      <c r="G2042" s="62" t="s">
        <v>498</v>
      </c>
      <c r="H2042" s="63">
        <v>29.983141700000001</v>
      </c>
      <c r="I2042" s="64">
        <v>-97.8415055555555</v>
      </c>
      <c r="J2042" s="65" t="s">
        <v>50</v>
      </c>
      <c r="K2042" s="66" t="s">
        <v>51</v>
      </c>
      <c r="L2042" s="62" t="s">
        <v>52</v>
      </c>
      <c r="M2042" s="69"/>
      <c r="N2042" s="65" t="s">
        <v>50</v>
      </c>
      <c r="O2042" s="66" t="s">
        <v>52</v>
      </c>
      <c r="P2042" s="69"/>
      <c r="Q2042" s="55" t="str">
        <f t="shared" si="31"/>
        <v>Non-Lead</v>
      </c>
      <c r="R2042" s="70" t="s">
        <v>51</v>
      </c>
      <c r="S2042" s="70" t="s">
        <v>51</v>
      </c>
      <c r="T2042" s="70"/>
      <c r="U2042" s="71" t="s">
        <v>53</v>
      </c>
      <c r="V2042" s="71" t="s">
        <v>51</v>
      </c>
      <c r="W2042" s="71" t="s">
        <v>51</v>
      </c>
      <c r="X2042" s="71" t="s">
        <v>51</v>
      </c>
      <c r="Y2042" s="72" t="str">
        <f>IF((OR((AND('[1]PWS Information'!$E$10="CWS",U2042="Single Family Residence",Q2042="Lead")),
(AND('[1]PWS Information'!$E$10="CWS",U2042="Multiple Family Residence",'[1]PWS Information'!$E$11="Yes",Q2042="Lead")),
(AND('[1]PWS Information'!$E$10="NTNC",Q2042="Lead")))),"Tier 1",
IF((OR((AND('[1]PWS Information'!$E$10="CWS",U2042="Multiple Family Residence",'[1]PWS Information'!$E$11="No",Q2042="Lead")),
(AND('[1]PWS Information'!$E$10="CWS",U2042="Other",Q2042="Lead")),
(AND('[1]PWS Information'!$E$10="CWS",U2042="Building",Q2042="Lead")))),"Tier 2",
IF((OR((AND('[1]PWS Information'!$E$10="CWS",U2042="Single Family Residence",Q2042="Galvanized Requiring Replacement")),
(AND('[1]PWS Information'!$E$10="CWS",U2042="Single Family Residence",Q2042="Galvanized Requiring Replacement",R2042="Yes")),
(AND('[1]PWS Information'!$E$10="NTNC",Q2042="Galvanized Requiring Replacement")),
(AND('[1]PWS Information'!$E$10="NTNC",U2042="Single Family Residence",R2042="Yes")))),"Tier 3",
IF((OR((AND('[1]PWS Information'!$E$10="CWS",U2042="Single Family Residence",S2042="Yes",Q2042="Non-Lead", J2042="Non-Lead - Copper",L2042="Before 1989")),
(AND('[1]PWS Information'!$E$10="CWS",U2042="Single Family Residence",S2042="Yes",Q2042="Non-Lead", N2042="Non-Lead - Copper",O2042="Before 1989")))),"Tier 4",
IF((OR((AND('[1]PWS Information'!$E$10="NTNC",Q2042="Non-Lead")),
(AND('[1]PWS Information'!$E$10="CWS",Q2042="Non-Lead",S2042="")),
(AND('[1]PWS Information'!$E$10="CWS",Q2042="Non-Lead",S2042="No")),
(AND('[1]PWS Information'!$E$10="CWS",Q2042="Non-Lead",S2042="Don't Know")),
(AND('[1]PWS Information'!$E$10="CWS",Q2042="Non-Lead", J2042="Non-Lead - Copper", S2042="Yes", L2042="Between 1989 and 2014")),
(AND('[1]PWS Information'!$E$10="CWS",Q2042="Non-Lead", J2042="Non-Lead - Copper", S2042="Yes", L2042="After 2014")),
(AND('[1]PWS Information'!$E$10="CWS",Q2042="Non-Lead", J2042="Non-Lead - Copper", S2042="Yes", L2042="Unknown")),
(AND('[1]PWS Information'!$E$10="CWS",Q2042="Non-Lead", N2042="Non-Lead - Copper", S2042="Yes", O2042="Between 1989 and 2014")),
(AND('[1]PWS Information'!$E$10="CWS",Q2042="Non-Lead", N2042="Non-Lead - Copper", S2042="Yes", O2042="After 2014")),
(AND('[1]PWS Information'!$E$10="CWS",Q2042="Non-Lead", N2042="Non-Lead - Copper", S2042="Yes", O2042="Unknown")),
(AND('[1]PWS Information'!$E$10="CWS",Q2042="Unknown")),
(AND('[1]PWS Information'!$E$10="NTNC",Q2042="Unknown")))),"Tier 5",
"")))))</f>
        <v>Tier 5</v>
      </c>
      <c r="Z2042" s="71"/>
      <c r="AA2042" s="71"/>
    </row>
    <row r="2043" spans="1:27" ht="57.6" x14ac:dyDescent="0.3">
      <c r="A2043" s="1"/>
      <c r="B2043" s="70">
        <v>13460058</v>
      </c>
      <c r="C2043" s="60">
        <v>1433</v>
      </c>
      <c r="D2043" s="61" t="s">
        <v>511</v>
      </c>
      <c r="E2043" s="61" t="s">
        <v>49</v>
      </c>
      <c r="F2043" s="61">
        <v>78640</v>
      </c>
      <c r="G2043" s="62" t="s">
        <v>498</v>
      </c>
      <c r="H2043" s="63">
        <v>29.9828139</v>
      </c>
      <c r="I2043" s="64">
        <v>-97.841130555555495</v>
      </c>
      <c r="J2043" s="65" t="s">
        <v>50</v>
      </c>
      <c r="K2043" s="66" t="s">
        <v>51</v>
      </c>
      <c r="L2043" s="62" t="s">
        <v>52</v>
      </c>
      <c r="M2043" s="69"/>
      <c r="N2043" s="65" t="s">
        <v>50</v>
      </c>
      <c r="O2043" s="66" t="s">
        <v>52</v>
      </c>
      <c r="P2043" s="69"/>
      <c r="Q2043" s="55" t="str">
        <f t="shared" si="31"/>
        <v>Non-Lead</v>
      </c>
      <c r="R2043" s="70" t="s">
        <v>51</v>
      </c>
      <c r="S2043" s="70" t="s">
        <v>51</v>
      </c>
      <c r="T2043" s="70"/>
      <c r="U2043" s="71" t="s">
        <v>53</v>
      </c>
      <c r="V2043" s="71" t="s">
        <v>51</v>
      </c>
      <c r="W2043" s="71" t="s">
        <v>51</v>
      </c>
      <c r="X2043" s="71" t="s">
        <v>51</v>
      </c>
      <c r="Y2043" s="72" t="str">
        <f>IF((OR((AND('[1]PWS Information'!$E$10="CWS",U2043="Single Family Residence",Q2043="Lead")),
(AND('[1]PWS Information'!$E$10="CWS",U2043="Multiple Family Residence",'[1]PWS Information'!$E$11="Yes",Q2043="Lead")),
(AND('[1]PWS Information'!$E$10="NTNC",Q2043="Lead")))),"Tier 1",
IF((OR((AND('[1]PWS Information'!$E$10="CWS",U2043="Multiple Family Residence",'[1]PWS Information'!$E$11="No",Q2043="Lead")),
(AND('[1]PWS Information'!$E$10="CWS",U2043="Other",Q2043="Lead")),
(AND('[1]PWS Information'!$E$10="CWS",U2043="Building",Q2043="Lead")))),"Tier 2",
IF((OR((AND('[1]PWS Information'!$E$10="CWS",U2043="Single Family Residence",Q2043="Galvanized Requiring Replacement")),
(AND('[1]PWS Information'!$E$10="CWS",U2043="Single Family Residence",Q2043="Galvanized Requiring Replacement",R2043="Yes")),
(AND('[1]PWS Information'!$E$10="NTNC",Q2043="Galvanized Requiring Replacement")),
(AND('[1]PWS Information'!$E$10="NTNC",U2043="Single Family Residence",R2043="Yes")))),"Tier 3",
IF((OR((AND('[1]PWS Information'!$E$10="CWS",U2043="Single Family Residence",S2043="Yes",Q2043="Non-Lead", J2043="Non-Lead - Copper",L2043="Before 1989")),
(AND('[1]PWS Information'!$E$10="CWS",U2043="Single Family Residence",S2043="Yes",Q2043="Non-Lead", N2043="Non-Lead - Copper",O2043="Before 1989")))),"Tier 4",
IF((OR((AND('[1]PWS Information'!$E$10="NTNC",Q2043="Non-Lead")),
(AND('[1]PWS Information'!$E$10="CWS",Q2043="Non-Lead",S2043="")),
(AND('[1]PWS Information'!$E$10="CWS",Q2043="Non-Lead",S2043="No")),
(AND('[1]PWS Information'!$E$10="CWS",Q2043="Non-Lead",S2043="Don't Know")),
(AND('[1]PWS Information'!$E$10="CWS",Q2043="Non-Lead", J2043="Non-Lead - Copper", S2043="Yes", L2043="Between 1989 and 2014")),
(AND('[1]PWS Information'!$E$10="CWS",Q2043="Non-Lead", J2043="Non-Lead - Copper", S2043="Yes", L2043="After 2014")),
(AND('[1]PWS Information'!$E$10="CWS",Q2043="Non-Lead", J2043="Non-Lead - Copper", S2043="Yes", L2043="Unknown")),
(AND('[1]PWS Information'!$E$10="CWS",Q2043="Non-Lead", N2043="Non-Lead - Copper", S2043="Yes", O2043="Between 1989 and 2014")),
(AND('[1]PWS Information'!$E$10="CWS",Q2043="Non-Lead", N2043="Non-Lead - Copper", S2043="Yes", O2043="After 2014")),
(AND('[1]PWS Information'!$E$10="CWS",Q2043="Non-Lead", N2043="Non-Lead - Copper", S2043="Yes", O2043="Unknown")),
(AND('[1]PWS Information'!$E$10="CWS",Q2043="Unknown")),
(AND('[1]PWS Information'!$E$10="NTNC",Q2043="Unknown")))),"Tier 5",
"")))))</f>
        <v>Tier 5</v>
      </c>
      <c r="Z2043" s="71"/>
      <c r="AA2043" s="71"/>
    </row>
    <row r="2044" spans="1:27" ht="57.6" x14ac:dyDescent="0.3">
      <c r="A2044" s="1"/>
      <c r="B2044" s="70">
        <v>12924551</v>
      </c>
      <c r="C2044" s="60">
        <v>1458</v>
      </c>
      <c r="D2044" s="61" t="s">
        <v>511</v>
      </c>
      <c r="E2044" s="61" t="s">
        <v>49</v>
      </c>
      <c r="F2044" s="61">
        <v>78640</v>
      </c>
      <c r="G2044" s="62" t="s">
        <v>498</v>
      </c>
      <c r="H2044" s="63">
        <v>29.9828361</v>
      </c>
      <c r="I2044" s="64">
        <v>-97.841875000000002</v>
      </c>
      <c r="J2044" s="65" t="s">
        <v>50</v>
      </c>
      <c r="K2044" s="66" t="s">
        <v>51</v>
      </c>
      <c r="L2044" s="62" t="s">
        <v>52</v>
      </c>
      <c r="M2044" s="69"/>
      <c r="N2044" s="65" t="s">
        <v>50</v>
      </c>
      <c r="O2044" s="66" t="s">
        <v>52</v>
      </c>
      <c r="P2044" s="69"/>
      <c r="Q2044" s="55" t="str">
        <f t="shared" si="31"/>
        <v>Non-Lead</v>
      </c>
      <c r="R2044" s="70" t="s">
        <v>51</v>
      </c>
      <c r="S2044" s="70" t="s">
        <v>51</v>
      </c>
      <c r="T2044" s="70"/>
      <c r="U2044" s="71" t="s">
        <v>53</v>
      </c>
      <c r="V2044" s="71" t="s">
        <v>51</v>
      </c>
      <c r="W2044" s="71" t="s">
        <v>51</v>
      </c>
      <c r="X2044" s="71" t="s">
        <v>51</v>
      </c>
      <c r="Y2044" s="72" t="str">
        <f>IF((OR((AND('[1]PWS Information'!$E$10="CWS",U2044="Single Family Residence",Q2044="Lead")),
(AND('[1]PWS Information'!$E$10="CWS",U2044="Multiple Family Residence",'[1]PWS Information'!$E$11="Yes",Q2044="Lead")),
(AND('[1]PWS Information'!$E$10="NTNC",Q2044="Lead")))),"Tier 1",
IF((OR((AND('[1]PWS Information'!$E$10="CWS",U2044="Multiple Family Residence",'[1]PWS Information'!$E$11="No",Q2044="Lead")),
(AND('[1]PWS Information'!$E$10="CWS",U2044="Other",Q2044="Lead")),
(AND('[1]PWS Information'!$E$10="CWS",U2044="Building",Q2044="Lead")))),"Tier 2",
IF((OR((AND('[1]PWS Information'!$E$10="CWS",U2044="Single Family Residence",Q2044="Galvanized Requiring Replacement")),
(AND('[1]PWS Information'!$E$10="CWS",U2044="Single Family Residence",Q2044="Galvanized Requiring Replacement",R2044="Yes")),
(AND('[1]PWS Information'!$E$10="NTNC",Q2044="Galvanized Requiring Replacement")),
(AND('[1]PWS Information'!$E$10="NTNC",U2044="Single Family Residence",R2044="Yes")))),"Tier 3",
IF((OR((AND('[1]PWS Information'!$E$10="CWS",U2044="Single Family Residence",S2044="Yes",Q2044="Non-Lead", J2044="Non-Lead - Copper",L2044="Before 1989")),
(AND('[1]PWS Information'!$E$10="CWS",U2044="Single Family Residence",S2044="Yes",Q2044="Non-Lead", N2044="Non-Lead - Copper",O2044="Before 1989")))),"Tier 4",
IF((OR((AND('[1]PWS Information'!$E$10="NTNC",Q2044="Non-Lead")),
(AND('[1]PWS Information'!$E$10="CWS",Q2044="Non-Lead",S2044="")),
(AND('[1]PWS Information'!$E$10="CWS",Q2044="Non-Lead",S2044="No")),
(AND('[1]PWS Information'!$E$10="CWS",Q2044="Non-Lead",S2044="Don't Know")),
(AND('[1]PWS Information'!$E$10="CWS",Q2044="Non-Lead", J2044="Non-Lead - Copper", S2044="Yes", L2044="Between 1989 and 2014")),
(AND('[1]PWS Information'!$E$10="CWS",Q2044="Non-Lead", J2044="Non-Lead - Copper", S2044="Yes", L2044="After 2014")),
(AND('[1]PWS Information'!$E$10="CWS",Q2044="Non-Lead", J2044="Non-Lead - Copper", S2044="Yes", L2044="Unknown")),
(AND('[1]PWS Information'!$E$10="CWS",Q2044="Non-Lead", N2044="Non-Lead - Copper", S2044="Yes", O2044="Between 1989 and 2014")),
(AND('[1]PWS Information'!$E$10="CWS",Q2044="Non-Lead", N2044="Non-Lead - Copper", S2044="Yes", O2044="After 2014")),
(AND('[1]PWS Information'!$E$10="CWS",Q2044="Non-Lead", N2044="Non-Lead - Copper", S2044="Yes", O2044="Unknown")),
(AND('[1]PWS Information'!$E$10="CWS",Q2044="Unknown")),
(AND('[1]PWS Information'!$E$10="NTNC",Q2044="Unknown")))),"Tier 5",
"")))))</f>
        <v>Tier 5</v>
      </c>
      <c r="Z2044" s="71"/>
      <c r="AA2044" s="71"/>
    </row>
    <row r="2045" spans="1:27" ht="57.6" x14ac:dyDescent="0.3">
      <c r="A2045" s="1"/>
      <c r="B2045" s="70">
        <v>12755713</v>
      </c>
      <c r="C2045" s="60">
        <v>1459</v>
      </c>
      <c r="D2045" s="61" t="s">
        <v>511</v>
      </c>
      <c r="E2045" s="61" t="s">
        <v>49</v>
      </c>
      <c r="F2045" s="61">
        <v>78640</v>
      </c>
      <c r="G2045" s="62" t="s">
        <v>498</v>
      </c>
      <c r="H2045" s="63">
        <v>29.982508299999999</v>
      </c>
      <c r="I2045" s="64">
        <v>-97.841486111111095</v>
      </c>
      <c r="J2045" s="65" t="s">
        <v>50</v>
      </c>
      <c r="K2045" s="66" t="s">
        <v>51</v>
      </c>
      <c r="L2045" s="62" t="s">
        <v>52</v>
      </c>
      <c r="M2045" s="69"/>
      <c r="N2045" s="65" t="s">
        <v>50</v>
      </c>
      <c r="O2045" s="66" t="s">
        <v>52</v>
      </c>
      <c r="P2045" s="69"/>
      <c r="Q2045" s="55" t="str">
        <f t="shared" si="31"/>
        <v>Non-Lead</v>
      </c>
      <c r="R2045" s="70" t="s">
        <v>51</v>
      </c>
      <c r="S2045" s="70" t="s">
        <v>51</v>
      </c>
      <c r="T2045" s="70"/>
      <c r="U2045" s="71" t="s">
        <v>53</v>
      </c>
      <c r="V2045" s="71" t="s">
        <v>51</v>
      </c>
      <c r="W2045" s="71" t="s">
        <v>51</v>
      </c>
      <c r="X2045" s="71" t="s">
        <v>51</v>
      </c>
      <c r="Y2045" s="72" t="str">
        <f>IF((OR((AND('[1]PWS Information'!$E$10="CWS",U2045="Single Family Residence",Q2045="Lead")),
(AND('[1]PWS Information'!$E$10="CWS",U2045="Multiple Family Residence",'[1]PWS Information'!$E$11="Yes",Q2045="Lead")),
(AND('[1]PWS Information'!$E$10="NTNC",Q2045="Lead")))),"Tier 1",
IF((OR((AND('[1]PWS Information'!$E$10="CWS",U2045="Multiple Family Residence",'[1]PWS Information'!$E$11="No",Q2045="Lead")),
(AND('[1]PWS Information'!$E$10="CWS",U2045="Other",Q2045="Lead")),
(AND('[1]PWS Information'!$E$10="CWS",U2045="Building",Q2045="Lead")))),"Tier 2",
IF((OR((AND('[1]PWS Information'!$E$10="CWS",U2045="Single Family Residence",Q2045="Galvanized Requiring Replacement")),
(AND('[1]PWS Information'!$E$10="CWS",U2045="Single Family Residence",Q2045="Galvanized Requiring Replacement",R2045="Yes")),
(AND('[1]PWS Information'!$E$10="NTNC",Q2045="Galvanized Requiring Replacement")),
(AND('[1]PWS Information'!$E$10="NTNC",U2045="Single Family Residence",R2045="Yes")))),"Tier 3",
IF((OR((AND('[1]PWS Information'!$E$10="CWS",U2045="Single Family Residence",S2045="Yes",Q2045="Non-Lead", J2045="Non-Lead - Copper",L2045="Before 1989")),
(AND('[1]PWS Information'!$E$10="CWS",U2045="Single Family Residence",S2045="Yes",Q2045="Non-Lead", N2045="Non-Lead - Copper",O2045="Before 1989")))),"Tier 4",
IF((OR((AND('[1]PWS Information'!$E$10="NTNC",Q2045="Non-Lead")),
(AND('[1]PWS Information'!$E$10="CWS",Q2045="Non-Lead",S2045="")),
(AND('[1]PWS Information'!$E$10="CWS",Q2045="Non-Lead",S2045="No")),
(AND('[1]PWS Information'!$E$10="CWS",Q2045="Non-Lead",S2045="Don't Know")),
(AND('[1]PWS Information'!$E$10="CWS",Q2045="Non-Lead", J2045="Non-Lead - Copper", S2045="Yes", L2045="Between 1989 and 2014")),
(AND('[1]PWS Information'!$E$10="CWS",Q2045="Non-Lead", J2045="Non-Lead - Copper", S2045="Yes", L2045="After 2014")),
(AND('[1]PWS Information'!$E$10="CWS",Q2045="Non-Lead", J2045="Non-Lead - Copper", S2045="Yes", L2045="Unknown")),
(AND('[1]PWS Information'!$E$10="CWS",Q2045="Non-Lead", N2045="Non-Lead - Copper", S2045="Yes", O2045="Between 1989 and 2014")),
(AND('[1]PWS Information'!$E$10="CWS",Q2045="Non-Lead", N2045="Non-Lead - Copper", S2045="Yes", O2045="After 2014")),
(AND('[1]PWS Information'!$E$10="CWS",Q2045="Non-Lead", N2045="Non-Lead - Copper", S2045="Yes", O2045="Unknown")),
(AND('[1]PWS Information'!$E$10="CWS",Q2045="Unknown")),
(AND('[1]PWS Information'!$E$10="NTNC",Q2045="Unknown")))),"Tier 5",
"")))))</f>
        <v>Tier 5</v>
      </c>
      <c r="Z2045" s="71"/>
      <c r="AA2045" s="71"/>
    </row>
    <row r="2046" spans="1:27" ht="57.6" x14ac:dyDescent="0.3">
      <c r="A2046" s="17"/>
      <c r="B2046" s="70">
        <v>781728</v>
      </c>
      <c r="C2046" s="60">
        <v>1470</v>
      </c>
      <c r="D2046" s="61" t="s">
        <v>511</v>
      </c>
      <c r="E2046" s="61" t="s">
        <v>49</v>
      </c>
      <c r="F2046" s="61">
        <v>78640</v>
      </c>
      <c r="G2046" s="62" t="s">
        <v>498</v>
      </c>
      <c r="H2046" s="63">
        <v>29.982719400000001</v>
      </c>
      <c r="I2046" s="64">
        <v>-97.841983333333303</v>
      </c>
      <c r="J2046" s="65" t="s">
        <v>50</v>
      </c>
      <c r="K2046" s="66" t="s">
        <v>51</v>
      </c>
      <c r="L2046" s="62" t="s">
        <v>52</v>
      </c>
      <c r="M2046" s="69"/>
      <c r="N2046" s="65" t="s">
        <v>50</v>
      </c>
      <c r="O2046" s="66" t="s">
        <v>52</v>
      </c>
      <c r="P2046" s="69"/>
      <c r="Q2046" s="55" t="str">
        <f t="shared" si="31"/>
        <v>Non-Lead</v>
      </c>
      <c r="R2046" s="70" t="s">
        <v>51</v>
      </c>
      <c r="S2046" s="70" t="s">
        <v>51</v>
      </c>
      <c r="T2046" s="70"/>
      <c r="U2046" s="71" t="s">
        <v>53</v>
      </c>
      <c r="V2046" s="71" t="s">
        <v>51</v>
      </c>
      <c r="W2046" s="71" t="s">
        <v>51</v>
      </c>
      <c r="X2046" s="71" t="s">
        <v>51</v>
      </c>
      <c r="Y2046" s="72" t="str">
        <f>IF((OR((AND('[1]PWS Information'!$E$10="CWS",U2046="Single Family Residence",Q2046="Lead")),
(AND('[1]PWS Information'!$E$10="CWS",U2046="Multiple Family Residence",'[1]PWS Information'!$E$11="Yes",Q2046="Lead")),
(AND('[1]PWS Information'!$E$10="NTNC",Q2046="Lead")))),"Tier 1",
IF((OR((AND('[1]PWS Information'!$E$10="CWS",U2046="Multiple Family Residence",'[1]PWS Information'!$E$11="No",Q2046="Lead")),
(AND('[1]PWS Information'!$E$10="CWS",U2046="Other",Q2046="Lead")),
(AND('[1]PWS Information'!$E$10="CWS",U2046="Building",Q2046="Lead")))),"Tier 2",
IF((OR((AND('[1]PWS Information'!$E$10="CWS",U2046="Single Family Residence",Q2046="Galvanized Requiring Replacement")),
(AND('[1]PWS Information'!$E$10="CWS",U2046="Single Family Residence",Q2046="Galvanized Requiring Replacement",R2046="Yes")),
(AND('[1]PWS Information'!$E$10="NTNC",Q2046="Galvanized Requiring Replacement")),
(AND('[1]PWS Information'!$E$10="NTNC",U2046="Single Family Residence",R2046="Yes")))),"Tier 3",
IF((OR((AND('[1]PWS Information'!$E$10="CWS",U2046="Single Family Residence",S2046="Yes",Q2046="Non-Lead", J2046="Non-Lead - Copper",L2046="Before 1989")),
(AND('[1]PWS Information'!$E$10="CWS",U2046="Single Family Residence",S2046="Yes",Q2046="Non-Lead", N2046="Non-Lead - Copper",O2046="Before 1989")))),"Tier 4",
IF((OR((AND('[1]PWS Information'!$E$10="NTNC",Q2046="Non-Lead")),
(AND('[1]PWS Information'!$E$10="CWS",Q2046="Non-Lead",S2046="")),
(AND('[1]PWS Information'!$E$10="CWS",Q2046="Non-Lead",S2046="No")),
(AND('[1]PWS Information'!$E$10="CWS",Q2046="Non-Lead",S2046="Don't Know")),
(AND('[1]PWS Information'!$E$10="CWS",Q2046="Non-Lead", J2046="Non-Lead - Copper", S2046="Yes", L2046="Between 1989 and 2014")),
(AND('[1]PWS Information'!$E$10="CWS",Q2046="Non-Lead", J2046="Non-Lead - Copper", S2046="Yes", L2046="After 2014")),
(AND('[1]PWS Information'!$E$10="CWS",Q2046="Non-Lead", J2046="Non-Lead - Copper", S2046="Yes", L2046="Unknown")),
(AND('[1]PWS Information'!$E$10="CWS",Q2046="Non-Lead", N2046="Non-Lead - Copper", S2046="Yes", O2046="Between 1989 and 2014")),
(AND('[1]PWS Information'!$E$10="CWS",Q2046="Non-Lead", N2046="Non-Lead - Copper", S2046="Yes", O2046="After 2014")),
(AND('[1]PWS Information'!$E$10="CWS",Q2046="Non-Lead", N2046="Non-Lead - Copper", S2046="Yes", O2046="Unknown")),
(AND('[1]PWS Information'!$E$10="CWS",Q2046="Unknown")),
(AND('[1]PWS Information'!$E$10="NTNC",Q2046="Unknown")))),"Tier 5",
"")))))</f>
        <v>Tier 5</v>
      </c>
      <c r="Z2046" s="71"/>
      <c r="AA2046" s="71"/>
    </row>
    <row r="2047" spans="1:27" ht="57.6" x14ac:dyDescent="0.3">
      <c r="A2047" s="1"/>
      <c r="B2047" s="70">
        <v>12745789</v>
      </c>
      <c r="C2047" s="60">
        <v>1471</v>
      </c>
      <c r="D2047" s="61" t="s">
        <v>511</v>
      </c>
      <c r="E2047" s="61" t="s">
        <v>49</v>
      </c>
      <c r="F2047" s="61">
        <v>78640</v>
      </c>
      <c r="G2047" s="62" t="s">
        <v>498</v>
      </c>
      <c r="H2047" s="63">
        <v>29.982399999999998</v>
      </c>
      <c r="I2047" s="64">
        <v>-97.841613888888801</v>
      </c>
      <c r="J2047" s="65" t="s">
        <v>50</v>
      </c>
      <c r="K2047" s="66" t="s">
        <v>51</v>
      </c>
      <c r="L2047" s="62" t="s">
        <v>52</v>
      </c>
      <c r="M2047" s="69"/>
      <c r="N2047" s="65" t="s">
        <v>50</v>
      </c>
      <c r="O2047" s="66" t="s">
        <v>52</v>
      </c>
      <c r="P2047" s="69"/>
      <c r="Q2047" s="55" t="str">
        <f t="shared" si="31"/>
        <v>Non-Lead</v>
      </c>
      <c r="R2047" s="70" t="s">
        <v>51</v>
      </c>
      <c r="S2047" s="70" t="s">
        <v>51</v>
      </c>
      <c r="T2047" s="70"/>
      <c r="U2047" s="71" t="s">
        <v>53</v>
      </c>
      <c r="V2047" s="71" t="s">
        <v>51</v>
      </c>
      <c r="W2047" s="71" t="s">
        <v>51</v>
      </c>
      <c r="X2047" s="71" t="s">
        <v>51</v>
      </c>
      <c r="Y2047" s="72" t="str">
        <f>IF((OR((AND('[1]PWS Information'!$E$10="CWS",U2047="Single Family Residence",Q2047="Lead")),
(AND('[1]PWS Information'!$E$10="CWS",U2047="Multiple Family Residence",'[1]PWS Information'!$E$11="Yes",Q2047="Lead")),
(AND('[1]PWS Information'!$E$10="NTNC",Q2047="Lead")))),"Tier 1",
IF((OR((AND('[1]PWS Information'!$E$10="CWS",U2047="Multiple Family Residence",'[1]PWS Information'!$E$11="No",Q2047="Lead")),
(AND('[1]PWS Information'!$E$10="CWS",U2047="Other",Q2047="Lead")),
(AND('[1]PWS Information'!$E$10="CWS",U2047="Building",Q2047="Lead")))),"Tier 2",
IF((OR((AND('[1]PWS Information'!$E$10="CWS",U2047="Single Family Residence",Q2047="Galvanized Requiring Replacement")),
(AND('[1]PWS Information'!$E$10="CWS",U2047="Single Family Residence",Q2047="Galvanized Requiring Replacement",R2047="Yes")),
(AND('[1]PWS Information'!$E$10="NTNC",Q2047="Galvanized Requiring Replacement")),
(AND('[1]PWS Information'!$E$10="NTNC",U2047="Single Family Residence",R2047="Yes")))),"Tier 3",
IF((OR((AND('[1]PWS Information'!$E$10="CWS",U2047="Single Family Residence",S2047="Yes",Q2047="Non-Lead", J2047="Non-Lead - Copper",L2047="Before 1989")),
(AND('[1]PWS Information'!$E$10="CWS",U2047="Single Family Residence",S2047="Yes",Q2047="Non-Lead", N2047="Non-Lead - Copper",O2047="Before 1989")))),"Tier 4",
IF((OR((AND('[1]PWS Information'!$E$10="NTNC",Q2047="Non-Lead")),
(AND('[1]PWS Information'!$E$10="CWS",Q2047="Non-Lead",S2047="")),
(AND('[1]PWS Information'!$E$10="CWS",Q2047="Non-Lead",S2047="No")),
(AND('[1]PWS Information'!$E$10="CWS",Q2047="Non-Lead",S2047="Don't Know")),
(AND('[1]PWS Information'!$E$10="CWS",Q2047="Non-Lead", J2047="Non-Lead - Copper", S2047="Yes", L2047="Between 1989 and 2014")),
(AND('[1]PWS Information'!$E$10="CWS",Q2047="Non-Lead", J2047="Non-Lead - Copper", S2047="Yes", L2047="After 2014")),
(AND('[1]PWS Information'!$E$10="CWS",Q2047="Non-Lead", J2047="Non-Lead - Copper", S2047="Yes", L2047="Unknown")),
(AND('[1]PWS Information'!$E$10="CWS",Q2047="Non-Lead", N2047="Non-Lead - Copper", S2047="Yes", O2047="Between 1989 and 2014")),
(AND('[1]PWS Information'!$E$10="CWS",Q2047="Non-Lead", N2047="Non-Lead - Copper", S2047="Yes", O2047="After 2014")),
(AND('[1]PWS Information'!$E$10="CWS",Q2047="Non-Lead", N2047="Non-Lead - Copper", S2047="Yes", O2047="Unknown")),
(AND('[1]PWS Information'!$E$10="CWS",Q2047="Unknown")),
(AND('[1]PWS Information'!$E$10="NTNC",Q2047="Unknown")))),"Tier 5",
"")))))</f>
        <v>Tier 5</v>
      </c>
      <c r="Z2047" s="71"/>
      <c r="AA2047" s="71"/>
    </row>
    <row r="2048" spans="1:27" ht="57.6" x14ac:dyDescent="0.3">
      <c r="A2048" s="1"/>
      <c r="B2048" s="70">
        <v>723191</v>
      </c>
      <c r="C2048" s="60">
        <v>1482</v>
      </c>
      <c r="D2048" s="61" t="s">
        <v>511</v>
      </c>
      <c r="E2048" s="61" t="s">
        <v>49</v>
      </c>
      <c r="F2048" s="61">
        <v>78640</v>
      </c>
      <c r="G2048" s="62" t="s">
        <v>498</v>
      </c>
      <c r="H2048" s="63">
        <v>29.982597200000001</v>
      </c>
      <c r="I2048" s="64">
        <v>-97.842066666666597</v>
      </c>
      <c r="J2048" s="65" t="s">
        <v>50</v>
      </c>
      <c r="K2048" s="66" t="s">
        <v>51</v>
      </c>
      <c r="L2048" s="62" t="s">
        <v>52</v>
      </c>
      <c r="M2048" s="69"/>
      <c r="N2048" s="65" t="s">
        <v>50</v>
      </c>
      <c r="O2048" s="66" t="s">
        <v>52</v>
      </c>
      <c r="P2048" s="69"/>
      <c r="Q2048" s="55" t="str">
        <f t="shared" si="31"/>
        <v>Non-Lead</v>
      </c>
      <c r="R2048" s="70" t="s">
        <v>51</v>
      </c>
      <c r="S2048" s="70" t="s">
        <v>51</v>
      </c>
      <c r="T2048" s="70"/>
      <c r="U2048" s="71" t="s">
        <v>53</v>
      </c>
      <c r="V2048" s="71" t="s">
        <v>51</v>
      </c>
      <c r="W2048" s="71" t="s">
        <v>51</v>
      </c>
      <c r="X2048" s="71" t="s">
        <v>51</v>
      </c>
      <c r="Y2048" s="72" t="str">
        <f>IF((OR((AND('[1]PWS Information'!$E$10="CWS",U2048="Single Family Residence",Q2048="Lead")),
(AND('[1]PWS Information'!$E$10="CWS",U2048="Multiple Family Residence",'[1]PWS Information'!$E$11="Yes",Q2048="Lead")),
(AND('[1]PWS Information'!$E$10="NTNC",Q2048="Lead")))),"Tier 1",
IF((OR((AND('[1]PWS Information'!$E$10="CWS",U2048="Multiple Family Residence",'[1]PWS Information'!$E$11="No",Q2048="Lead")),
(AND('[1]PWS Information'!$E$10="CWS",U2048="Other",Q2048="Lead")),
(AND('[1]PWS Information'!$E$10="CWS",U2048="Building",Q2048="Lead")))),"Tier 2",
IF((OR((AND('[1]PWS Information'!$E$10="CWS",U2048="Single Family Residence",Q2048="Galvanized Requiring Replacement")),
(AND('[1]PWS Information'!$E$10="CWS",U2048="Single Family Residence",Q2048="Galvanized Requiring Replacement",R2048="Yes")),
(AND('[1]PWS Information'!$E$10="NTNC",Q2048="Galvanized Requiring Replacement")),
(AND('[1]PWS Information'!$E$10="NTNC",U2048="Single Family Residence",R2048="Yes")))),"Tier 3",
IF((OR((AND('[1]PWS Information'!$E$10="CWS",U2048="Single Family Residence",S2048="Yes",Q2048="Non-Lead", J2048="Non-Lead - Copper",L2048="Before 1989")),
(AND('[1]PWS Information'!$E$10="CWS",U2048="Single Family Residence",S2048="Yes",Q2048="Non-Lead", N2048="Non-Lead - Copper",O2048="Before 1989")))),"Tier 4",
IF((OR((AND('[1]PWS Information'!$E$10="NTNC",Q2048="Non-Lead")),
(AND('[1]PWS Information'!$E$10="CWS",Q2048="Non-Lead",S2048="")),
(AND('[1]PWS Information'!$E$10="CWS",Q2048="Non-Lead",S2048="No")),
(AND('[1]PWS Information'!$E$10="CWS",Q2048="Non-Lead",S2048="Don't Know")),
(AND('[1]PWS Information'!$E$10="CWS",Q2048="Non-Lead", J2048="Non-Lead - Copper", S2048="Yes", L2048="Between 1989 and 2014")),
(AND('[1]PWS Information'!$E$10="CWS",Q2048="Non-Lead", J2048="Non-Lead - Copper", S2048="Yes", L2048="After 2014")),
(AND('[1]PWS Information'!$E$10="CWS",Q2048="Non-Lead", J2048="Non-Lead - Copper", S2048="Yes", L2048="Unknown")),
(AND('[1]PWS Information'!$E$10="CWS",Q2048="Non-Lead", N2048="Non-Lead - Copper", S2048="Yes", O2048="Between 1989 and 2014")),
(AND('[1]PWS Information'!$E$10="CWS",Q2048="Non-Lead", N2048="Non-Lead - Copper", S2048="Yes", O2048="After 2014")),
(AND('[1]PWS Information'!$E$10="CWS",Q2048="Non-Lead", N2048="Non-Lead - Copper", S2048="Yes", O2048="Unknown")),
(AND('[1]PWS Information'!$E$10="CWS",Q2048="Unknown")),
(AND('[1]PWS Information'!$E$10="NTNC",Q2048="Unknown")))),"Tier 5",
"")))))</f>
        <v>Tier 5</v>
      </c>
      <c r="Z2048" s="71"/>
      <c r="AA2048" s="71"/>
    </row>
    <row r="2049" spans="1:27" ht="57.6" x14ac:dyDescent="0.3">
      <c r="A2049" s="1"/>
      <c r="B2049" s="70">
        <v>12755550</v>
      </c>
      <c r="C2049" s="60">
        <v>1483</v>
      </c>
      <c r="D2049" s="61" t="s">
        <v>511</v>
      </c>
      <c r="E2049" s="61" t="s">
        <v>49</v>
      </c>
      <c r="F2049" s="61">
        <v>78640</v>
      </c>
      <c r="G2049" s="62" t="s">
        <v>498</v>
      </c>
      <c r="H2049" s="63">
        <v>29.982277799999999</v>
      </c>
      <c r="I2049" s="64">
        <v>-97.841738888888798</v>
      </c>
      <c r="J2049" s="65" t="s">
        <v>50</v>
      </c>
      <c r="K2049" s="66" t="s">
        <v>51</v>
      </c>
      <c r="L2049" s="62" t="s">
        <v>52</v>
      </c>
      <c r="M2049" s="69"/>
      <c r="N2049" s="65" t="s">
        <v>50</v>
      </c>
      <c r="O2049" s="66" t="s">
        <v>52</v>
      </c>
      <c r="P2049" s="69"/>
      <c r="Q2049" s="55" t="str">
        <f t="shared" si="31"/>
        <v>Non-Lead</v>
      </c>
      <c r="R2049" s="70" t="s">
        <v>51</v>
      </c>
      <c r="S2049" s="70" t="s">
        <v>51</v>
      </c>
      <c r="T2049" s="70"/>
      <c r="U2049" s="71" t="s">
        <v>53</v>
      </c>
      <c r="V2049" s="71" t="s">
        <v>51</v>
      </c>
      <c r="W2049" s="71" t="s">
        <v>51</v>
      </c>
      <c r="X2049" s="71" t="s">
        <v>51</v>
      </c>
      <c r="Y2049" s="72" t="str">
        <f>IF((OR((AND('[1]PWS Information'!$E$10="CWS",U2049="Single Family Residence",Q2049="Lead")),
(AND('[1]PWS Information'!$E$10="CWS",U2049="Multiple Family Residence",'[1]PWS Information'!$E$11="Yes",Q2049="Lead")),
(AND('[1]PWS Information'!$E$10="NTNC",Q2049="Lead")))),"Tier 1",
IF((OR((AND('[1]PWS Information'!$E$10="CWS",U2049="Multiple Family Residence",'[1]PWS Information'!$E$11="No",Q2049="Lead")),
(AND('[1]PWS Information'!$E$10="CWS",U2049="Other",Q2049="Lead")),
(AND('[1]PWS Information'!$E$10="CWS",U2049="Building",Q2049="Lead")))),"Tier 2",
IF((OR((AND('[1]PWS Information'!$E$10="CWS",U2049="Single Family Residence",Q2049="Galvanized Requiring Replacement")),
(AND('[1]PWS Information'!$E$10="CWS",U2049="Single Family Residence",Q2049="Galvanized Requiring Replacement",R2049="Yes")),
(AND('[1]PWS Information'!$E$10="NTNC",Q2049="Galvanized Requiring Replacement")),
(AND('[1]PWS Information'!$E$10="NTNC",U2049="Single Family Residence",R2049="Yes")))),"Tier 3",
IF((OR((AND('[1]PWS Information'!$E$10="CWS",U2049="Single Family Residence",S2049="Yes",Q2049="Non-Lead", J2049="Non-Lead - Copper",L2049="Before 1989")),
(AND('[1]PWS Information'!$E$10="CWS",U2049="Single Family Residence",S2049="Yes",Q2049="Non-Lead", N2049="Non-Lead - Copper",O2049="Before 1989")))),"Tier 4",
IF((OR((AND('[1]PWS Information'!$E$10="NTNC",Q2049="Non-Lead")),
(AND('[1]PWS Information'!$E$10="CWS",Q2049="Non-Lead",S2049="")),
(AND('[1]PWS Information'!$E$10="CWS",Q2049="Non-Lead",S2049="No")),
(AND('[1]PWS Information'!$E$10="CWS",Q2049="Non-Lead",S2049="Don't Know")),
(AND('[1]PWS Information'!$E$10="CWS",Q2049="Non-Lead", J2049="Non-Lead - Copper", S2049="Yes", L2049="Between 1989 and 2014")),
(AND('[1]PWS Information'!$E$10="CWS",Q2049="Non-Lead", J2049="Non-Lead - Copper", S2049="Yes", L2049="After 2014")),
(AND('[1]PWS Information'!$E$10="CWS",Q2049="Non-Lead", J2049="Non-Lead - Copper", S2049="Yes", L2049="Unknown")),
(AND('[1]PWS Information'!$E$10="CWS",Q2049="Non-Lead", N2049="Non-Lead - Copper", S2049="Yes", O2049="Between 1989 and 2014")),
(AND('[1]PWS Information'!$E$10="CWS",Q2049="Non-Lead", N2049="Non-Lead - Copper", S2049="Yes", O2049="After 2014")),
(AND('[1]PWS Information'!$E$10="CWS",Q2049="Non-Lead", N2049="Non-Lead - Copper", S2049="Yes", O2049="Unknown")),
(AND('[1]PWS Information'!$E$10="CWS",Q2049="Unknown")),
(AND('[1]PWS Information'!$E$10="NTNC",Q2049="Unknown")))),"Tier 5",
"")))))</f>
        <v>Tier 5</v>
      </c>
      <c r="Z2049" s="71"/>
      <c r="AA2049" s="71"/>
    </row>
    <row r="2050" spans="1:27" ht="57.6" x14ac:dyDescent="0.3">
      <c r="A2050" s="17"/>
      <c r="B2050" s="70">
        <v>732873</v>
      </c>
      <c r="C2050" s="60">
        <v>1494</v>
      </c>
      <c r="D2050" s="61" t="s">
        <v>511</v>
      </c>
      <c r="E2050" s="61" t="s">
        <v>49</v>
      </c>
      <c r="F2050" s="61">
        <v>78640</v>
      </c>
      <c r="G2050" s="62" t="s">
        <v>498</v>
      </c>
      <c r="H2050" s="63">
        <v>29.982497200000001</v>
      </c>
      <c r="I2050" s="64">
        <v>-97.842249999999893</v>
      </c>
      <c r="J2050" s="65" t="s">
        <v>50</v>
      </c>
      <c r="K2050" s="66" t="s">
        <v>51</v>
      </c>
      <c r="L2050" s="62" t="s">
        <v>52</v>
      </c>
      <c r="M2050" s="69"/>
      <c r="N2050" s="65" t="s">
        <v>50</v>
      </c>
      <c r="O2050" s="66" t="s">
        <v>52</v>
      </c>
      <c r="P2050" s="69"/>
      <c r="Q2050" s="55" t="str">
        <f t="shared" si="31"/>
        <v>Non-Lead</v>
      </c>
      <c r="R2050" s="70" t="s">
        <v>51</v>
      </c>
      <c r="S2050" s="70" t="s">
        <v>51</v>
      </c>
      <c r="T2050" s="70"/>
      <c r="U2050" s="71" t="s">
        <v>53</v>
      </c>
      <c r="V2050" s="71" t="s">
        <v>51</v>
      </c>
      <c r="W2050" s="71" t="s">
        <v>51</v>
      </c>
      <c r="X2050" s="71" t="s">
        <v>51</v>
      </c>
      <c r="Y2050" s="72" t="str">
        <f>IF((OR((AND('[1]PWS Information'!$E$10="CWS",U2050="Single Family Residence",Q2050="Lead")),
(AND('[1]PWS Information'!$E$10="CWS",U2050="Multiple Family Residence",'[1]PWS Information'!$E$11="Yes",Q2050="Lead")),
(AND('[1]PWS Information'!$E$10="NTNC",Q2050="Lead")))),"Tier 1",
IF((OR((AND('[1]PWS Information'!$E$10="CWS",U2050="Multiple Family Residence",'[1]PWS Information'!$E$11="No",Q2050="Lead")),
(AND('[1]PWS Information'!$E$10="CWS",U2050="Other",Q2050="Lead")),
(AND('[1]PWS Information'!$E$10="CWS",U2050="Building",Q2050="Lead")))),"Tier 2",
IF((OR((AND('[1]PWS Information'!$E$10="CWS",U2050="Single Family Residence",Q2050="Galvanized Requiring Replacement")),
(AND('[1]PWS Information'!$E$10="CWS",U2050="Single Family Residence",Q2050="Galvanized Requiring Replacement",R2050="Yes")),
(AND('[1]PWS Information'!$E$10="NTNC",Q2050="Galvanized Requiring Replacement")),
(AND('[1]PWS Information'!$E$10="NTNC",U2050="Single Family Residence",R2050="Yes")))),"Tier 3",
IF((OR((AND('[1]PWS Information'!$E$10="CWS",U2050="Single Family Residence",S2050="Yes",Q2050="Non-Lead", J2050="Non-Lead - Copper",L2050="Before 1989")),
(AND('[1]PWS Information'!$E$10="CWS",U2050="Single Family Residence",S2050="Yes",Q2050="Non-Lead", N2050="Non-Lead - Copper",O2050="Before 1989")))),"Tier 4",
IF((OR((AND('[1]PWS Information'!$E$10="NTNC",Q2050="Non-Lead")),
(AND('[1]PWS Information'!$E$10="CWS",Q2050="Non-Lead",S2050="")),
(AND('[1]PWS Information'!$E$10="CWS",Q2050="Non-Lead",S2050="No")),
(AND('[1]PWS Information'!$E$10="CWS",Q2050="Non-Lead",S2050="Don't Know")),
(AND('[1]PWS Information'!$E$10="CWS",Q2050="Non-Lead", J2050="Non-Lead - Copper", S2050="Yes", L2050="Between 1989 and 2014")),
(AND('[1]PWS Information'!$E$10="CWS",Q2050="Non-Lead", J2050="Non-Lead - Copper", S2050="Yes", L2050="After 2014")),
(AND('[1]PWS Information'!$E$10="CWS",Q2050="Non-Lead", J2050="Non-Lead - Copper", S2050="Yes", L2050="Unknown")),
(AND('[1]PWS Information'!$E$10="CWS",Q2050="Non-Lead", N2050="Non-Lead - Copper", S2050="Yes", O2050="Between 1989 and 2014")),
(AND('[1]PWS Information'!$E$10="CWS",Q2050="Non-Lead", N2050="Non-Lead - Copper", S2050="Yes", O2050="After 2014")),
(AND('[1]PWS Information'!$E$10="CWS",Q2050="Non-Lead", N2050="Non-Lead - Copper", S2050="Yes", O2050="Unknown")),
(AND('[1]PWS Information'!$E$10="CWS",Q2050="Unknown")),
(AND('[1]PWS Information'!$E$10="NTNC",Q2050="Unknown")))),"Tier 5",
"")))))</f>
        <v>Tier 5</v>
      </c>
      <c r="Z2050" s="71"/>
      <c r="AA2050" s="71"/>
    </row>
    <row r="2051" spans="1:27" ht="57.6" x14ac:dyDescent="0.3">
      <c r="A2051" s="1"/>
      <c r="B2051" s="70">
        <v>12756490</v>
      </c>
      <c r="C2051" s="60">
        <v>1495</v>
      </c>
      <c r="D2051" s="61" t="s">
        <v>511</v>
      </c>
      <c r="E2051" s="61" t="s">
        <v>49</v>
      </c>
      <c r="F2051" s="61">
        <v>78640</v>
      </c>
      <c r="G2051" s="62" t="s">
        <v>498</v>
      </c>
      <c r="H2051" s="63">
        <v>29.982144399999999</v>
      </c>
      <c r="I2051" s="64">
        <v>-97.841852777777703</v>
      </c>
      <c r="J2051" s="65" t="s">
        <v>50</v>
      </c>
      <c r="K2051" s="66" t="s">
        <v>51</v>
      </c>
      <c r="L2051" s="62" t="s">
        <v>52</v>
      </c>
      <c r="M2051" s="69"/>
      <c r="N2051" s="65" t="s">
        <v>50</v>
      </c>
      <c r="O2051" s="66" t="s">
        <v>52</v>
      </c>
      <c r="P2051" s="69"/>
      <c r="Q2051" s="55" t="str">
        <f t="shared" si="31"/>
        <v>Non-Lead</v>
      </c>
      <c r="R2051" s="70" t="s">
        <v>51</v>
      </c>
      <c r="S2051" s="70" t="s">
        <v>51</v>
      </c>
      <c r="T2051" s="70"/>
      <c r="U2051" s="71" t="s">
        <v>53</v>
      </c>
      <c r="V2051" s="71" t="s">
        <v>51</v>
      </c>
      <c r="W2051" s="71" t="s">
        <v>51</v>
      </c>
      <c r="X2051" s="71" t="s">
        <v>51</v>
      </c>
      <c r="Y2051" s="72" t="str">
        <f>IF((OR((AND('[1]PWS Information'!$E$10="CWS",U2051="Single Family Residence",Q2051="Lead")),
(AND('[1]PWS Information'!$E$10="CWS",U2051="Multiple Family Residence",'[1]PWS Information'!$E$11="Yes",Q2051="Lead")),
(AND('[1]PWS Information'!$E$10="NTNC",Q2051="Lead")))),"Tier 1",
IF((OR((AND('[1]PWS Information'!$E$10="CWS",U2051="Multiple Family Residence",'[1]PWS Information'!$E$11="No",Q2051="Lead")),
(AND('[1]PWS Information'!$E$10="CWS",U2051="Other",Q2051="Lead")),
(AND('[1]PWS Information'!$E$10="CWS",U2051="Building",Q2051="Lead")))),"Tier 2",
IF((OR((AND('[1]PWS Information'!$E$10="CWS",U2051="Single Family Residence",Q2051="Galvanized Requiring Replacement")),
(AND('[1]PWS Information'!$E$10="CWS",U2051="Single Family Residence",Q2051="Galvanized Requiring Replacement",R2051="Yes")),
(AND('[1]PWS Information'!$E$10="NTNC",Q2051="Galvanized Requiring Replacement")),
(AND('[1]PWS Information'!$E$10="NTNC",U2051="Single Family Residence",R2051="Yes")))),"Tier 3",
IF((OR((AND('[1]PWS Information'!$E$10="CWS",U2051="Single Family Residence",S2051="Yes",Q2051="Non-Lead", J2051="Non-Lead - Copper",L2051="Before 1989")),
(AND('[1]PWS Information'!$E$10="CWS",U2051="Single Family Residence",S2051="Yes",Q2051="Non-Lead", N2051="Non-Lead - Copper",O2051="Before 1989")))),"Tier 4",
IF((OR((AND('[1]PWS Information'!$E$10="NTNC",Q2051="Non-Lead")),
(AND('[1]PWS Information'!$E$10="CWS",Q2051="Non-Lead",S2051="")),
(AND('[1]PWS Information'!$E$10="CWS",Q2051="Non-Lead",S2051="No")),
(AND('[1]PWS Information'!$E$10="CWS",Q2051="Non-Lead",S2051="Don't Know")),
(AND('[1]PWS Information'!$E$10="CWS",Q2051="Non-Lead", J2051="Non-Lead - Copper", S2051="Yes", L2051="Between 1989 and 2014")),
(AND('[1]PWS Information'!$E$10="CWS",Q2051="Non-Lead", J2051="Non-Lead - Copper", S2051="Yes", L2051="After 2014")),
(AND('[1]PWS Information'!$E$10="CWS",Q2051="Non-Lead", J2051="Non-Lead - Copper", S2051="Yes", L2051="Unknown")),
(AND('[1]PWS Information'!$E$10="CWS",Q2051="Non-Lead", N2051="Non-Lead - Copper", S2051="Yes", O2051="Between 1989 and 2014")),
(AND('[1]PWS Information'!$E$10="CWS",Q2051="Non-Lead", N2051="Non-Lead - Copper", S2051="Yes", O2051="After 2014")),
(AND('[1]PWS Information'!$E$10="CWS",Q2051="Non-Lead", N2051="Non-Lead - Copper", S2051="Yes", O2051="Unknown")),
(AND('[1]PWS Information'!$E$10="CWS",Q2051="Unknown")),
(AND('[1]PWS Information'!$E$10="NTNC",Q2051="Unknown")))),"Tier 5",
"")))))</f>
        <v>Tier 5</v>
      </c>
      <c r="Z2051" s="71"/>
      <c r="AA2051" s="71"/>
    </row>
    <row r="2052" spans="1:27" ht="57.6" x14ac:dyDescent="0.3">
      <c r="A2052" s="1"/>
      <c r="B2052" s="70">
        <v>761974</v>
      </c>
      <c r="C2052" s="60">
        <v>1506</v>
      </c>
      <c r="D2052" s="61" t="s">
        <v>511</v>
      </c>
      <c r="E2052" s="61" t="s">
        <v>49</v>
      </c>
      <c r="F2052" s="61">
        <v>78640</v>
      </c>
      <c r="G2052" s="62" t="s">
        <v>498</v>
      </c>
      <c r="H2052" s="63">
        <v>29.982341699999999</v>
      </c>
      <c r="I2052" s="64">
        <v>-97.8424138888888</v>
      </c>
      <c r="J2052" s="65" t="s">
        <v>50</v>
      </c>
      <c r="K2052" s="66" t="s">
        <v>51</v>
      </c>
      <c r="L2052" s="62" t="s">
        <v>52</v>
      </c>
      <c r="M2052" s="69"/>
      <c r="N2052" s="65" t="s">
        <v>50</v>
      </c>
      <c r="O2052" s="66" t="s">
        <v>52</v>
      </c>
      <c r="P2052" s="69"/>
      <c r="Q2052" s="55" t="str">
        <f t="shared" si="31"/>
        <v>Non-Lead</v>
      </c>
      <c r="R2052" s="70" t="s">
        <v>51</v>
      </c>
      <c r="S2052" s="70" t="s">
        <v>51</v>
      </c>
      <c r="T2052" s="70"/>
      <c r="U2052" s="71" t="s">
        <v>53</v>
      </c>
      <c r="V2052" s="71" t="s">
        <v>51</v>
      </c>
      <c r="W2052" s="71" t="s">
        <v>51</v>
      </c>
      <c r="X2052" s="71" t="s">
        <v>51</v>
      </c>
      <c r="Y2052" s="72" t="str">
        <f>IF((OR((AND('[1]PWS Information'!$E$10="CWS",U2052="Single Family Residence",Q2052="Lead")),
(AND('[1]PWS Information'!$E$10="CWS",U2052="Multiple Family Residence",'[1]PWS Information'!$E$11="Yes",Q2052="Lead")),
(AND('[1]PWS Information'!$E$10="NTNC",Q2052="Lead")))),"Tier 1",
IF((OR((AND('[1]PWS Information'!$E$10="CWS",U2052="Multiple Family Residence",'[1]PWS Information'!$E$11="No",Q2052="Lead")),
(AND('[1]PWS Information'!$E$10="CWS",U2052="Other",Q2052="Lead")),
(AND('[1]PWS Information'!$E$10="CWS",U2052="Building",Q2052="Lead")))),"Tier 2",
IF((OR((AND('[1]PWS Information'!$E$10="CWS",U2052="Single Family Residence",Q2052="Galvanized Requiring Replacement")),
(AND('[1]PWS Information'!$E$10="CWS",U2052="Single Family Residence",Q2052="Galvanized Requiring Replacement",R2052="Yes")),
(AND('[1]PWS Information'!$E$10="NTNC",Q2052="Galvanized Requiring Replacement")),
(AND('[1]PWS Information'!$E$10="NTNC",U2052="Single Family Residence",R2052="Yes")))),"Tier 3",
IF((OR((AND('[1]PWS Information'!$E$10="CWS",U2052="Single Family Residence",S2052="Yes",Q2052="Non-Lead", J2052="Non-Lead - Copper",L2052="Before 1989")),
(AND('[1]PWS Information'!$E$10="CWS",U2052="Single Family Residence",S2052="Yes",Q2052="Non-Lead", N2052="Non-Lead - Copper",O2052="Before 1989")))),"Tier 4",
IF((OR((AND('[1]PWS Information'!$E$10="NTNC",Q2052="Non-Lead")),
(AND('[1]PWS Information'!$E$10="CWS",Q2052="Non-Lead",S2052="")),
(AND('[1]PWS Information'!$E$10="CWS",Q2052="Non-Lead",S2052="No")),
(AND('[1]PWS Information'!$E$10="CWS",Q2052="Non-Lead",S2052="Don't Know")),
(AND('[1]PWS Information'!$E$10="CWS",Q2052="Non-Lead", J2052="Non-Lead - Copper", S2052="Yes", L2052="Between 1989 and 2014")),
(AND('[1]PWS Information'!$E$10="CWS",Q2052="Non-Lead", J2052="Non-Lead - Copper", S2052="Yes", L2052="After 2014")),
(AND('[1]PWS Information'!$E$10="CWS",Q2052="Non-Lead", J2052="Non-Lead - Copper", S2052="Yes", L2052="Unknown")),
(AND('[1]PWS Information'!$E$10="CWS",Q2052="Non-Lead", N2052="Non-Lead - Copper", S2052="Yes", O2052="Between 1989 and 2014")),
(AND('[1]PWS Information'!$E$10="CWS",Q2052="Non-Lead", N2052="Non-Lead - Copper", S2052="Yes", O2052="After 2014")),
(AND('[1]PWS Information'!$E$10="CWS",Q2052="Non-Lead", N2052="Non-Lead - Copper", S2052="Yes", O2052="Unknown")),
(AND('[1]PWS Information'!$E$10="CWS",Q2052="Unknown")),
(AND('[1]PWS Information'!$E$10="NTNC",Q2052="Unknown")))),"Tier 5",
"")))))</f>
        <v>Tier 5</v>
      </c>
      <c r="Z2052" s="71"/>
      <c r="AA2052" s="71"/>
    </row>
    <row r="2053" spans="1:27" ht="57.6" x14ac:dyDescent="0.3">
      <c r="A2053" s="1"/>
      <c r="B2053" s="70">
        <v>12756479</v>
      </c>
      <c r="C2053" s="60">
        <v>1507</v>
      </c>
      <c r="D2053" s="61" t="s">
        <v>511</v>
      </c>
      <c r="E2053" s="61" t="s">
        <v>49</v>
      </c>
      <c r="F2053" s="61">
        <v>78640</v>
      </c>
      <c r="G2053" s="62" t="s">
        <v>498</v>
      </c>
      <c r="H2053" s="63">
        <v>29.982061099999999</v>
      </c>
      <c r="I2053" s="64">
        <v>-97.841988888888807</v>
      </c>
      <c r="J2053" s="65" t="s">
        <v>50</v>
      </c>
      <c r="K2053" s="66" t="s">
        <v>51</v>
      </c>
      <c r="L2053" s="62" t="s">
        <v>52</v>
      </c>
      <c r="M2053" s="69"/>
      <c r="N2053" s="65" t="s">
        <v>50</v>
      </c>
      <c r="O2053" s="66" t="s">
        <v>52</v>
      </c>
      <c r="P2053" s="69"/>
      <c r="Q2053" s="55" t="str">
        <f t="shared" si="31"/>
        <v>Non-Lead</v>
      </c>
      <c r="R2053" s="70" t="s">
        <v>51</v>
      </c>
      <c r="S2053" s="70" t="s">
        <v>51</v>
      </c>
      <c r="T2053" s="70"/>
      <c r="U2053" s="71" t="s">
        <v>53</v>
      </c>
      <c r="V2053" s="71" t="s">
        <v>51</v>
      </c>
      <c r="W2053" s="71" t="s">
        <v>51</v>
      </c>
      <c r="X2053" s="71" t="s">
        <v>51</v>
      </c>
      <c r="Y2053" s="72" t="str">
        <f>IF((OR((AND('[1]PWS Information'!$E$10="CWS",U2053="Single Family Residence",Q2053="Lead")),
(AND('[1]PWS Information'!$E$10="CWS",U2053="Multiple Family Residence",'[1]PWS Information'!$E$11="Yes",Q2053="Lead")),
(AND('[1]PWS Information'!$E$10="NTNC",Q2053="Lead")))),"Tier 1",
IF((OR((AND('[1]PWS Information'!$E$10="CWS",U2053="Multiple Family Residence",'[1]PWS Information'!$E$11="No",Q2053="Lead")),
(AND('[1]PWS Information'!$E$10="CWS",U2053="Other",Q2053="Lead")),
(AND('[1]PWS Information'!$E$10="CWS",U2053="Building",Q2053="Lead")))),"Tier 2",
IF((OR((AND('[1]PWS Information'!$E$10="CWS",U2053="Single Family Residence",Q2053="Galvanized Requiring Replacement")),
(AND('[1]PWS Information'!$E$10="CWS",U2053="Single Family Residence",Q2053="Galvanized Requiring Replacement",R2053="Yes")),
(AND('[1]PWS Information'!$E$10="NTNC",Q2053="Galvanized Requiring Replacement")),
(AND('[1]PWS Information'!$E$10="NTNC",U2053="Single Family Residence",R2053="Yes")))),"Tier 3",
IF((OR((AND('[1]PWS Information'!$E$10="CWS",U2053="Single Family Residence",S2053="Yes",Q2053="Non-Lead", J2053="Non-Lead - Copper",L2053="Before 1989")),
(AND('[1]PWS Information'!$E$10="CWS",U2053="Single Family Residence",S2053="Yes",Q2053="Non-Lead", N2053="Non-Lead - Copper",O2053="Before 1989")))),"Tier 4",
IF((OR((AND('[1]PWS Information'!$E$10="NTNC",Q2053="Non-Lead")),
(AND('[1]PWS Information'!$E$10="CWS",Q2053="Non-Lead",S2053="")),
(AND('[1]PWS Information'!$E$10="CWS",Q2053="Non-Lead",S2053="No")),
(AND('[1]PWS Information'!$E$10="CWS",Q2053="Non-Lead",S2053="Don't Know")),
(AND('[1]PWS Information'!$E$10="CWS",Q2053="Non-Lead", J2053="Non-Lead - Copper", S2053="Yes", L2053="Between 1989 and 2014")),
(AND('[1]PWS Information'!$E$10="CWS",Q2053="Non-Lead", J2053="Non-Lead - Copper", S2053="Yes", L2053="After 2014")),
(AND('[1]PWS Information'!$E$10="CWS",Q2053="Non-Lead", J2053="Non-Lead - Copper", S2053="Yes", L2053="Unknown")),
(AND('[1]PWS Information'!$E$10="CWS",Q2053="Non-Lead", N2053="Non-Lead - Copper", S2053="Yes", O2053="Between 1989 and 2014")),
(AND('[1]PWS Information'!$E$10="CWS",Q2053="Non-Lead", N2053="Non-Lead - Copper", S2053="Yes", O2053="After 2014")),
(AND('[1]PWS Information'!$E$10="CWS",Q2053="Non-Lead", N2053="Non-Lead - Copper", S2053="Yes", O2053="Unknown")),
(AND('[1]PWS Information'!$E$10="CWS",Q2053="Unknown")),
(AND('[1]PWS Information'!$E$10="NTNC",Q2053="Unknown")))),"Tier 5",
"")))))</f>
        <v>Tier 5</v>
      </c>
      <c r="Z2053" s="71"/>
      <c r="AA2053" s="71"/>
    </row>
    <row r="2054" spans="1:27" ht="57.6" x14ac:dyDescent="0.3">
      <c r="A2054" s="17"/>
      <c r="B2054" s="70">
        <v>725837</v>
      </c>
      <c r="C2054" s="60">
        <v>1518</v>
      </c>
      <c r="D2054" s="61" t="s">
        <v>511</v>
      </c>
      <c r="E2054" s="61" t="s">
        <v>49</v>
      </c>
      <c r="F2054" s="61">
        <v>78640</v>
      </c>
      <c r="G2054" s="62" t="s">
        <v>498</v>
      </c>
      <c r="H2054" s="63">
        <v>29.982233300000001</v>
      </c>
      <c r="I2054" s="64">
        <v>-97.842555555555506</v>
      </c>
      <c r="J2054" s="65" t="s">
        <v>50</v>
      </c>
      <c r="K2054" s="66" t="s">
        <v>51</v>
      </c>
      <c r="L2054" s="62" t="s">
        <v>52</v>
      </c>
      <c r="M2054" s="69"/>
      <c r="N2054" s="65" t="s">
        <v>50</v>
      </c>
      <c r="O2054" s="66" t="s">
        <v>52</v>
      </c>
      <c r="P2054" s="69"/>
      <c r="Q2054" s="55" t="str">
        <f t="shared" si="31"/>
        <v>Non-Lead</v>
      </c>
      <c r="R2054" s="70" t="s">
        <v>51</v>
      </c>
      <c r="S2054" s="70" t="s">
        <v>51</v>
      </c>
      <c r="T2054" s="70"/>
      <c r="U2054" s="71" t="s">
        <v>53</v>
      </c>
      <c r="V2054" s="71" t="s">
        <v>51</v>
      </c>
      <c r="W2054" s="71" t="s">
        <v>51</v>
      </c>
      <c r="X2054" s="71" t="s">
        <v>51</v>
      </c>
      <c r="Y2054" s="72" t="str">
        <f>IF((OR((AND('[1]PWS Information'!$E$10="CWS",U2054="Single Family Residence",Q2054="Lead")),
(AND('[1]PWS Information'!$E$10="CWS",U2054="Multiple Family Residence",'[1]PWS Information'!$E$11="Yes",Q2054="Lead")),
(AND('[1]PWS Information'!$E$10="NTNC",Q2054="Lead")))),"Tier 1",
IF((OR((AND('[1]PWS Information'!$E$10="CWS",U2054="Multiple Family Residence",'[1]PWS Information'!$E$11="No",Q2054="Lead")),
(AND('[1]PWS Information'!$E$10="CWS",U2054="Other",Q2054="Lead")),
(AND('[1]PWS Information'!$E$10="CWS",U2054="Building",Q2054="Lead")))),"Tier 2",
IF((OR((AND('[1]PWS Information'!$E$10="CWS",U2054="Single Family Residence",Q2054="Galvanized Requiring Replacement")),
(AND('[1]PWS Information'!$E$10="CWS",U2054="Single Family Residence",Q2054="Galvanized Requiring Replacement",R2054="Yes")),
(AND('[1]PWS Information'!$E$10="NTNC",Q2054="Galvanized Requiring Replacement")),
(AND('[1]PWS Information'!$E$10="NTNC",U2054="Single Family Residence",R2054="Yes")))),"Tier 3",
IF((OR((AND('[1]PWS Information'!$E$10="CWS",U2054="Single Family Residence",S2054="Yes",Q2054="Non-Lead", J2054="Non-Lead - Copper",L2054="Before 1989")),
(AND('[1]PWS Information'!$E$10="CWS",U2054="Single Family Residence",S2054="Yes",Q2054="Non-Lead", N2054="Non-Lead - Copper",O2054="Before 1989")))),"Tier 4",
IF((OR((AND('[1]PWS Information'!$E$10="NTNC",Q2054="Non-Lead")),
(AND('[1]PWS Information'!$E$10="CWS",Q2054="Non-Lead",S2054="")),
(AND('[1]PWS Information'!$E$10="CWS",Q2054="Non-Lead",S2054="No")),
(AND('[1]PWS Information'!$E$10="CWS",Q2054="Non-Lead",S2054="Don't Know")),
(AND('[1]PWS Information'!$E$10="CWS",Q2054="Non-Lead", J2054="Non-Lead - Copper", S2054="Yes", L2054="Between 1989 and 2014")),
(AND('[1]PWS Information'!$E$10="CWS",Q2054="Non-Lead", J2054="Non-Lead - Copper", S2054="Yes", L2054="After 2014")),
(AND('[1]PWS Information'!$E$10="CWS",Q2054="Non-Lead", J2054="Non-Lead - Copper", S2054="Yes", L2054="Unknown")),
(AND('[1]PWS Information'!$E$10="CWS",Q2054="Non-Lead", N2054="Non-Lead - Copper", S2054="Yes", O2054="Between 1989 and 2014")),
(AND('[1]PWS Information'!$E$10="CWS",Q2054="Non-Lead", N2054="Non-Lead - Copper", S2054="Yes", O2054="After 2014")),
(AND('[1]PWS Information'!$E$10="CWS",Q2054="Non-Lead", N2054="Non-Lead - Copper", S2054="Yes", O2054="Unknown")),
(AND('[1]PWS Information'!$E$10="CWS",Q2054="Unknown")),
(AND('[1]PWS Information'!$E$10="NTNC",Q2054="Unknown")))),"Tier 5",
"")))))</f>
        <v>Tier 5</v>
      </c>
      <c r="Z2054" s="71"/>
      <c r="AA2054" s="71"/>
    </row>
    <row r="2055" spans="1:27" ht="57.6" x14ac:dyDescent="0.3">
      <c r="A2055" s="1"/>
      <c r="B2055" s="70">
        <v>12762420</v>
      </c>
      <c r="C2055" s="60">
        <v>1519</v>
      </c>
      <c r="D2055" s="61" t="s">
        <v>511</v>
      </c>
      <c r="E2055" s="61" t="s">
        <v>49</v>
      </c>
      <c r="F2055" s="61">
        <v>78640</v>
      </c>
      <c r="G2055" s="62" t="s">
        <v>498</v>
      </c>
      <c r="H2055" s="63">
        <v>29.981916699999999</v>
      </c>
      <c r="I2055" s="64">
        <v>-97.842122222222201</v>
      </c>
      <c r="J2055" s="65" t="s">
        <v>50</v>
      </c>
      <c r="K2055" s="66" t="s">
        <v>51</v>
      </c>
      <c r="L2055" s="62" t="s">
        <v>52</v>
      </c>
      <c r="M2055" s="69"/>
      <c r="N2055" s="65" t="s">
        <v>50</v>
      </c>
      <c r="O2055" s="66" t="s">
        <v>52</v>
      </c>
      <c r="P2055" s="69"/>
      <c r="Q2055" s="55" t="str">
        <f t="shared" si="31"/>
        <v>Non-Lead</v>
      </c>
      <c r="R2055" s="70" t="s">
        <v>51</v>
      </c>
      <c r="S2055" s="70" t="s">
        <v>51</v>
      </c>
      <c r="T2055" s="70"/>
      <c r="U2055" s="71" t="s">
        <v>53</v>
      </c>
      <c r="V2055" s="71" t="s">
        <v>51</v>
      </c>
      <c r="W2055" s="71" t="s">
        <v>51</v>
      </c>
      <c r="X2055" s="71" t="s">
        <v>51</v>
      </c>
      <c r="Y2055" s="72" t="str">
        <f>IF((OR((AND('[1]PWS Information'!$E$10="CWS",U2055="Single Family Residence",Q2055="Lead")),
(AND('[1]PWS Information'!$E$10="CWS",U2055="Multiple Family Residence",'[1]PWS Information'!$E$11="Yes",Q2055="Lead")),
(AND('[1]PWS Information'!$E$10="NTNC",Q2055="Lead")))),"Tier 1",
IF((OR((AND('[1]PWS Information'!$E$10="CWS",U2055="Multiple Family Residence",'[1]PWS Information'!$E$11="No",Q2055="Lead")),
(AND('[1]PWS Information'!$E$10="CWS",U2055="Other",Q2055="Lead")),
(AND('[1]PWS Information'!$E$10="CWS",U2055="Building",Q2055="Lead")))),"Tier 2",
IF((OR((AND('[1]PWS Information'!$E$10="CWS",U2055="Single Family Residence",Q2055="Galvanized Requiring Replacement")),
(AND('[1]PWS Information'!$E$10="CWS",U2055="Single Family Residence",Q2055="Galvanized Requiring Replacement",R2055="Yes")),
(AND('[1]PWS Information'!$E$10="NTNC",Q2055="Galvanized Requiring Replacement")),
(AND('[1]PWS Information'!$E$10="NTNC",U2055="Single Family Residence",R2055="Yes")))),"Tier 3",
IF((OR((AND('[1]PWS Information'!$E$10="CWS",U2055="Single Family Residence",S2055="Yes",Q2055="Non-Lead", J2055="Non-Lead - Copper",L2055="Before 1989")),
(AND('[1]PWS Information'!$E$10="CWS",U2055="Single Family Residence",S2055="Yes",Q2055="Non-Lead", N2055="Non-Lead - Copper",O2055="Before 1989")))),"Tier 4",
IF((OR((AND('[1]PWS Information'!$E$10="NTNC",Q2055="Non-Lead")),
(AND('[1]PWS Information'!$E$10="CWS",Q2055="Non-Lead",S2055="")),
(AND('[1]PWS Information'!$E$10="CWS",Q2055="Non-Lead",S2055="No")),
(AND('[1]PWS Information'!$E$10="CWS",Q2055="Non-Lead",S2055="Don't Know")),
(AND('[1]PWS Information'!$E$10="CWS",Q2055="Non-Lead", J2055="Non-Lead - Copper", S2055="Yes", L2055="Between 1989 and 2014")),
(AND('[1]PWS Information'!$E$10="CWS",Q2055="Non-Lead", J2055="Non-Lead - Copper", S2055="Yes", L2055="After 2014")),
(AND('[1]PWS Information'!$E$10="CWS",Q2055="Non-Lead", J2055="Non-Lead - Copper", S2055="Yes", L2055="Unknown")),
(AND('[1]PWS Information'!$E$10="CWS",Q2055="Non-Lead", N2055="Non-Lead - Copper", S2055="Yes", O2055="Between 1989 and 2014")),
(AND('[1]PWS Information'!$E$10="CWS",Q2055="Non-Lead", N2055="Non-Lead - Copper", S2055="Yes", O2055="After 2014")),
(AND('[1]PWS Information'!$E$10="CWS",Q2055="Non-Lead", N2055="Non-Lead - Copper", S2055="Yes", O2055="Unknown")),
(AND('[1]PWS Information'!$E$10="CWS",Q2055="Unknown")),
(AND('[1]PWS Information'!$E$10="NTNC",Q2055="Unknown")))),"Tier 5",
"")))))</f>
        <v>Tier 5</v>
      </c>
      <c r="Z2055" s="71"/>
      <c r="AA2055" s="71"/>
    </row>
    <row r="2056" spans="1:27" ht="57.6" x14ac:dyDescent="0.3">
      <c r="A2056" s="1"/>
      <c r="B2056" s="70">
        <v>16777178</v>
      </c>
      <c r="C2056" s="60">
        <v>1530</v>
      </c>
      <c r="D2056" s="61" t="s">
        <v>511</v>
      </c>
      <c r="E2056" s="61" t="s">
        <v>49</v>
      </c>
      <c r="F2056" s="61">
        <v>78640</v>
      </c>
      <c r="G2056" s="62" t="s">
        <v>498</v>
      </c>
      <c r="H2056" s="63">
        <v>29.982088900000001</v>
      </c>
      <c r="I2056" s="64">
        <v>-97.842655555555496</v>
      </c>
      <c r="J2056" s="65" t="s">
        <v>50</v>
      </c>
      <c r="K2056" s="66" t="s">
        <v>51</v>
      </c>
      <c r="L2056" s="62" t="s">
        <v>52</v>
      </c>
      <c r="M2056" s="69"/>
      <c r="N2056" s="65" t="s">
        <v>50</v>
      </c>
      <c r="O2056" s="66" t="s">
        <v>52</v>
      </c>
      <c r="P2056" s="69"/>
      <c r="Q2056" s="55" t="str">
        <f t="shared" si="31"/>
        <v>Non-Lead</v>
      </c>
      <c r="R2056" s="70" t="s">
        <v>51</v>
      </c>
      <c r="S2056" s="70" t="s">
        <v>51</v>
      </c>
      <c r="T2056" s="70"/>
      <c r="U2056" s="71" t="s">
        <v>53</v>
      </c>
      <c r="V2056" s="71" t="s">
        <v>51</v>
      </c>
      <c r="W2056" s="71" t="s">
        <v>51</v>
      </c>
      <c r="X2056" s="71" t="s">
        <v>51</v>
      </c>
      <c r="Y2056" s="72" t="str">
        <f>IF((OR((AND('[1]PWS Information'!$E$10="CWS",U2056="Single Family Residence",Q2056="Lead")),
(AND('[1]PWS Information'!$E$10="CWS",U2056="Multiple Family Residence",'[1]PWS Information'!$E$11="Yes",Q2056="Lead")),
(AND('[1]PWS Information'!$E$10="NTNC",Q2056="Lead")))),"Tier 1",
IF((OR((AND('[1]PWS Information'!$E$10="CWS",U2056="Multiple Family Residence",'[1]PWS Information'!$E$11="No",Q2056="Lead")),
(AND('[1]PWS Information'!$E$10="CWS",U2056="Other",Q2056="Lead")),
(AND('[1]PWS Information'!$E$10="CWS",U2056="Building",Q2056="Lead")))),"Tier 2",
IF((OR((AND('[1]PWS Information'!$E$10="CWS",U2056="Single Family Residence",Q2056="Galvanized Requiring Replacement")),
(AND('[1]PWS Information'!$E$10="CWS",U2056="Single Family Residence",Q2056="Galvanized Requiring Replacement",R2056="Yes")),
(AND('[1]PWS Information'!$E$10="NTNC",Q2056="Galvanized Requiring Replacement")),
(AND('[1]PWS Information'!$E$10="NTNC",U2056="Single Family Residence",R2056="Yes")))),"Tier 3",
IF((OR((AND('[1]PWS Information'!$E$10="CWS",U2056="Single Family Residence",S2056="Yes",Q2056="Non-Lead", J2056="Non-Lead - Copper",L2056="Before 1989")),
(AND('[1]PWS Information'!$E$10="CWS",U2056="Single Family Residence",S2056="Yes",Q2056="Non-Lead", N2056="Non-Lead - Copper",O2056="Before 1989")))),"Tier 4",
IF((OR((AND('[1]PWS Information'!$E$10="NTNC",Q2056="Non-Lead")),
(AND('[1]PWS Information'!$E$10="CWS",Q2056="Non-Lead",S2056="")),
(AND('[1]PWS Information'!$E$10="CWS",Q2056="Non-Lead",S2056="No")),
(AND('[1]PWS Information'!$E$10="CWS",Q2056="Non-Lead",S2056="Don't Know")),
(AND('[1]PWS Information'!$E$10="CWS",Q2056="Non-Lead", J2056="Non-Lead - Copper", S2056="Yes", L2056="Between 1989 and 2014")),
(AND('[1]PWS Information'!$E$10="CWS",Q2056="Non-Lead", J2056="Non-Lead - Copper", S2056="Yes", L2056="After 2014")),
(AND('[1]PWS Information'!$E$10="CWS",Q2056="Non-Lead", J2056="Non-Lead - Copper", S2056="Yes", L2056="Unknown")),
(AND('[1]PWS Information'!$E$10="CWS",Q2056="Non-Lead", N2056="Non-Lead - Copper", S2056="Yes", O2056="Between 1989 and 2014")),
(AND('[1]PWS Information'!$E$10="CWS",Q2056="Non-Lead", N2056="Non-Lead - Copper", S2056="Yes", O2056="After 2014")),
(AND('[1]PWS Information'!$E$10="CWS",Q2056="Non-Lead", N2056="Non-Lead - Copper", S2056="Yes", O2056="Unknown")),
(AND('[1]PWS Information'!$E$10="CWS",Q2056="Unknown")),
(AND('[1]PWS Information'!$E$10="NTNC",Q2056="Unknown")))),"Tier 5",
"")))))</f>
        <v>Tier 5</v>
      </c>
      <c r="Z2056" s="71"/>
      <c r="AA2056" s="71"/>
    </row>
    <row r="2057" spans="1:27" ht="57.6" x14ac:dyDescent="0.3">
      <c r="A2057" s="1"/>
      <c r="B2057" s="70">
        <v>12763012</v>
      </c>
      <c r="C2057" s="60">
        <v>1531</v>
      </c>
      <c r="D2057" s="61" t="s">
        <v>511</v>
      </c>
      <c r="E2057" s="61" t="s">
        <v>49</v>
      </c>
      <c r="F2057" s="61">
        <v>78640</v>
      </c>
      <c r="G2057" s="62" t="s">
        <v>498</v>
      </c>
      <c r="H2057" s="63">
        <v>29.981794399999998</v>
      </c>
      <c r="I2057" s="64">
        <v>-97.842241666666595</v>
      </c>
      <c r="J2057" s="65" t="s">
        <v>50</v>
      </c>
      <c r="K2057" s="66" t="s">
        <v>51</v>
      </c>
      <c r="L2057" s="62" t="s">
        <v>52</v>
      </c>
      <c r="M2057" s="69"/>
      <c r="N2057" s="65" t="s">
        <v>50</v>
      </c>
      <c r="O2057" s="66" t="s">
        <v>52</v>
      </c>
      <c r="P2057" s="69"/>
      <c r="Q2057" s="55" t="str">
        <f t="shared" si="31"/>
        <v>Non-Lead</v>
      </c>
      <c r="R2057" s="70" t="s">
        <v>51</v>
      </c>
      <c r="S2057" s="70" t="s">
        <v>51</v>
      </c>
      <c r="T2057" s="70"/>
      <c r="U2057" s="71" t="s">
        <v>53</v>
      </c>
      <c r="V2057" s="71" t="s">
        <v>51</v>
      </c>
      <c r="W2057" s="71" t="s">
        <v>51</v>
      </c>
      <c r="X2057" s="71" t="s">
        <v>51</v>
      </c>
      <c r="Y2057" s="72" t="str">
        <f>IF((OR((AND('[1]PWS Information'!$E$10="CWS",U2057="Single Family Residence",Q2057="Lead")),
(AND('[1]PWS Information'!$E$10="CWS",U2057="Multiple Family Residence",'[1]PWS Information'!$E$11="Yes",Q2057="Lead")),
(AND('[1]PWS Information'!$E$10="NTNC",Q2057="Lead")))),"Tier 1",
IF((OR((AND('[1]PWS Information'!$E$10="CWS",U2057="Multiple Family Residence",'[1]PWS Information'!$E$11="No",Q2057="Lead")),
(AND('[1]PWS Information'!$E$10="CWS",U2057="Other",Q2057="Lead")),
(AND('[1]PWS Information'!$E$10="CWS",U2057="Building",Q2057="Lead")))),"Tier 2",
IF((OR((AND('[1]PWS Information'!$E$10="CWS",U2057="Single Family Residence",Q2057="Galvanized Requiring Replacement")),
(AND('[1]PWS Information'!$E$10="CWS",U2057="Single Family Residence",Q2057="Galvanized Requiring Replacement",R2057="Yes")),
(AND('[1]PWS Information'!$E$10="NTNC",Q2057="Galvanized Requiring Replacement")),
(AND('[1]PWS Information'!$E$10="NTNC",U2057="Single Family Residence",R2057="Yes")))),"Tier 3",
IF((OR((AND('[1]PWS Information'!$E$10="CWS",U2057="Single Family Residence",S2057="Yes",Q2057="Non-Lead", J2057="Non-Lead - Copper",L2057="Before 1989")),
(AND('[1]PWS Information'!$E$10="CWS",U2057="Single Family Residence",S2057="Yes",Q2057="Non-Lead", N2057="Non-Lead - Copper",O2057="Before 1989")))),"Tier 4",
IF((OR((AND('[1]PWS Information'!$E$10="NTNC",Q2057="Non-Lead")),
(AND('[1]PWS Information'!$E$10="CWS",Q2057="Non-Lead",S2057="")),
(AND('[1]PWS Information'!$E$10="CWS",Q2057="Non-Lead",S2057="No")),
(AND('[1]PWS Information'!$E$10="CWS",Q2057="Non-Lead",S2057="Don't Know")),
(AND('[1]PWS Information'!$E$10="CWS",Q2057="Non-Lead", J2057="Non-Lead - Copper", S2057="Yes", L2057="Between 1989 and 2014")),
(AND('[1]PWS Information'!$E$10="CWS",Q2057="Non-Lead", J2057="Non-Lead - Copper", S2057="Yes", L2057="After 2014")),
(AND('[1]PWS Information'!$E$10="CWS",Q2057="Non-Lead", J2057="Non-Lead - Copper", S2057="Yes", L2057="Unknown")),
(AND('[1]PWS Information'!$E$10="CWS",Q2057="Non-Lead", N2057="Non-Lead - Copper", S2057="Yes", O2057="Between 1989 and 2014")),
(AND('[1]PWS Information'!$E$10="CWS",Q2057="Non-Lead", N2057="Non-Lead - Copper", S2057="Yes", O2057="After 2014")),
(AND('[1]PWS Information'!$E$10="CWS",Q2057="Non-Lead", N2057="Non-Lead - Copper", S2057="Yes", O2057="Unknown")),
(AND('[1]PWS Information'!$E$10="CWS",Q2057="Unknown")),
(AND('[1]PWS Information'!$E$10="NTNC",Q2057="Unknown")))),"Tier 5",
"")))))</f>
        <v>Tier 5</v>
      </c>
      <c r="Z2057" s="71"/>
      <c r="AA2057" s="71"/>
    </row>
    <row r="2058" spans="1:27" ht="57.6" x14ac:dyDescent="0.3">
      <c r="A2058" s="17"/>
      <c r="B2058" s="70">
        <v>778050</v>
      </c>
      <c r="C2058" s="60">
        <v>1542</v>
      </c>
      <c r="D2058" s="61" t="s">
        <v>511</v>
      </c>
      <c r="E2058" s="61" t="s">
        <v>49</v>
      </c>
      <c r="F2058" s="61">
        <v>78640</v>
      </c>
      <c r="G2058" s="62" t="s">
        <v>498</v>
      </c>
      <c r="H2058" s="63">
        <v>29.981988900000001</v>
      </c>
      <c r="I2058" s="64">
        <v>-97.842811111111104</v>
      </c>
      <c r="J2058" s="65" t="s">
        <v>50</v>
      </c>
      <c r="K2058" s="66" t="s">
        <v>51</v>
      </c>
      <c r="L2058" s="62" t="s">
        <v>52</v>
      </c>
      <c r="M2058" s="69"/>
      <c r="N2058" s="65" t="s">
        <v>50</v>
      </c>
      <c r="O2058" s="66" t="s">
        <v>52</v>
      </c>
      <c r="P2058" s="69"/>
      <c r="Q2058" s="55" t="str">
        <f t="shared" si="31"/>
        <v>Non-Lead</v>
      </c>
      <c r="R2058" s="70" t="s">
        <v>51</v>
      </c>
      <c r="S2058" s="70" t="s">
        <v>51</v>
      </c>
      <c r="T2058" s="70"/>
      <c r="U2058" s="71" t="s">
        <v>53</v>
      </c>
      <c r="V2058" s="71" t="s">
        <v>51</v>
      </c>
      <c r="W2058" s="71" t="s">
        <v>51</v>
      </c>
      <c r="X2058" s="71" t="s">
        <v>51</v>
      </c>
      <c r="Y2058" s="72" t="str">
        <f>IF((OR((AND('[1]PWS Information'!$E$10="CWS",U2058="Single Family Residence",Q2058="Lead")),
(AND('[1]PWS Information'!$E$10="CWS",U2058="Multiple Family Residence",'[1]PWS Information'!$E$11="Yes",Q2058="Lead")),
(AND('[1]PWS Information'!$E$10="NTNC",Q2058="Lead")))),"Tier 1",
IF((OR((AND('[1]PWS Information'!$E$10="CWS",U2058="Multiple Family Residence",'[1]PWS Information'!$E$11="No",Q2058="Lead")),
(AND('[1]PWS Information'!$E$10="CWS",U2058="Other",Q2058="Lead")),
(AND('[1]PWS Information'!$E$10="CWS",U2058="Building",Q2058="Lead")))),"Tier 2",
IF((OR((AND('[1]PWS Information'!$E$10="CWS",U2058="Single Family Residence",Q2058="Galvanized Requiring Replacement")),
(AND('[1]PWS Information'!$E$10="CWS",U2058="Single Family Residence",Q2058="Galvanized Requiring Replacement",R2058="Yes")),
(AND('[1]PWS Information'!$E$10="NTNC",Q2058="Galvanized Requiring Replacement")),
(AND('[1]PWS Information'!$E$10="NTNC",U2058="Single Family Residence",R2058="Yes")))),"Tier 3",
IF((OR((AND('[1]PWS Information'!$E$10="CWS",U2058="Single Family Residence",S2058="Yes",Q2058="Non-Lead", J2058="Non-Lead - Copper",L2058="Before 1989")),
(AND('[1]PWS Information'!$E$10="CWS",U2058="Single Family Residence",S2058="Yes",Q2058="Non-Lead", N2058="Non-Lead - Copper",O2058="Before 1989")))),"Tier 4",
IF((OR((AND('[1]PWS Information'!$E$10="NTNC",Q2058="Non-Lead")),
(AND('[1]PWS Information'!$E$10="CWS",Q2058="Non-Lead",S2058="")),
(AND('[1]PWS Information'!$E$10="CWS",Q2058="Non-Lead",S2058="No")),
(AND('[1]PWS Information'!$E$10="CWS",Q2058="Non-Lead",S2058="Don't Know")),
(AND('[1]PWS Information'!$E$10="CWS",Q2058="Non-Lead", J2058="Non-Lead - Copper", S2058="Yes", L2058="Between 1989 and 2014")),
(AND('[1]PWS Information'!$E$10="CWS",Q2058="Non-Lead", J2058="Non-Lead - Copper", S2058="Yes", L2058="After 2014")),
(AND('[1]PWS Information'!$E$10="CWS",Q2058="Non-Lead", J2058="Non-Lead - Copper", S2058="Yes", L2058="Unknown")),
(AND('[1]PWS Information'!$E$10="CWS",Q2058="Non-Lead", N2058="Non-Lead - Copper", S2058="Yes", O2058="Between 1989 and 2014")),
(AND('[1]PWS Information'!$E$10="CWS",Q2058="Non-Lead", N2058="Non-Lead - Copper", S2058="Yes", O2058="After 2014")),
(AND('[1]PWS Information'!$E$10="CWS",Q2058="Non-Lead", N2058="Non-Lead - Copper", S2058="Yes", O2058="Unknown")),
(AND('[1]PWS Information'!$E$10="CWS",Q2058="Unknown")),
(AND('[1]PWS Information'!$E$10="NTNC",Q2058="Unknown")))),"Tier 5",
"")))))</f>
        <v>Tier 5</v>
      </c>
      <c r="Z2058" s="71"/>
      <c r="AA2058" s="71"/>
    </row>
    <row r="2059" spans="1:27" ht="57.6" x14ac:dyDescent="0.3">
      <c r="A2059" s="1"/>
      <c r="B2059" s="70">
        <v>12770162</v>
      </c>
      <c r="C2059" s="60">
        <v>1543</v>
      </c>
      <c r="D2059" s="61" t="s">
        <v>511</v>
      </c>
      <c r="E2059" s="61" t="s">
        <v>49</v>
      </c>
      <c r="F2059" s="61">
        <v>78640</v>
      </c>
      <c r="G2059" s="62" t="s">
        <v>498</v>
      </c>
      <c r="H2059" s="63">
        <v>29.981674999999999</v>
      </c>
      <c r="I2059" s="64">
        <v>-97.842449999999999</v>
      </c>
      <c r="J2059" s="65" t="s">
        <v>50</v>
      </c>
      <c r="K2059" s="66" t="s">
        <v>51</v>
      </c>
      <c r="L2059" s="62" t="s">
        <v>52</v>
      </c>
      <c r="M2059" s="69"/>
      <c r="N2059" s="65" t="s">
        <v>50</v>
      </c>
      <c r="O2059" s="66" t="s">
        <v>52</v>
      </c>
      <c r="P2059" s="69"/>
      <c r="Q2059" s="55" t="str">
        <f t="shared" si="31"/>
        <v>Non-Lead</v>
      </c>
      <c r="R2059" s="70" t="s">
        <v>51</v>
      </c>
      <c r="S2059" s="70" t="s">
        <v>51</v>
      </c>
      <c r="T2059" s="70"/>
      <c r="U2059" s="71" t="s">
        <v>53</v>
      </c>
      <c r="V2059" s="71" t="s">
        <v>51</v>
      </c>
      <c r="W2059" s="71" t="s">
        <v>51</v>
      </c>
      <c r="X2059" s="71" t="s">
        <v>51</v>
      </c>
      <c r="Y2059" s="72" t="str">
        <f>IF((OR((AND('[1]PWS Information'!$E$10="CWS",U2059="Single Family Residence",Q2059="Lead")),
(AND('[1]PWS Information'!$E$10="CWS",U2059="Multiple Family Residence",'[1]PWS Information'!$E$11="Yes",Q2059="Lead")),
(AND('[1]PWS Information'!$E$10="NTNC",Q2059="Lead")))),"Tier 1",
IF((OR((AND('[1]PWS Information'!$E$10="CWS",U2059="Multiple Family Residence",'[1]PWS Information'!$E$11="No",Q2059="Lead")),
(AND('[1]PWS Information'!$E$10="CWS",U2059="Other",Q2059="Lead")),
(AND('[1]PWS Information'!$E$10="CWS",U2059="Building",Q2059="Lead")))),"Tier 2",
IF((OR((AND('[1]PWS Information'!$E$10="CWS",U2059="Single Family Residence",Q2059="Galvanized Requiring Replacement")),
(AND('[1]PWS Information'!$E$10="CWS",U2059="Single Family Residence",Q2059="Galvanized Requiring Replacement",R2059="Yes")),
(AND('[1]PWS Information'!$E$10="NTNC",Q2059="Galvanized Requiring Replacement")),
(AND('[1]PWS Information'!$E$10="NTNC",U2059="Single Family Residence",R2059="Yes")))),"Tier 3",
IF((OR((AND('[1]PWS Information'!$E$10="CWS",U2059="Single Family Residence",S2059="Yes",Q2059="Non-Lead", J2059="Non-Lead - Copper",L2059="Before 1989")),
(AND('[1]PWS Information'!$E$10="CWS",U2059="Single Family Residence",S2059="Yes",Q2059="Non-Lead", N2059="Non-Lead - Copper",O2059="Before 1989")))),"Tier 4",
IF((OR((AND('[1]PWS Information'!$E$10="NTNC",Q2059="Non-Lead")),
(AND('[1]PWS Information'!$E$10="CWS",Q2059="Non-Lead",S2059="")),
(AND('[1]PWS Information'!$E$10="CWS",Q2059="Non-Lead",S2059="No")),
(AND('[1]PWS Information'!$E$10="CWS",Q2059="Non-Lead",S2059="Don't Know")),
(AND('[1]PWS Information'!$E$10="CWS",Q2059="Non-Lead", J2059="Non-Lead - Copper", S2059="Yes", L2059="Between 1989 and 2014")),
(AND('[1]PWS Information'!$E$10="CWS",Q2059="Non-Lead", J2059="Non-Lead - Copper", S2059="Yes", L2059="After 2014")),
(AND('[1]PWS Information'!$E$10="CWS",Q2059="Non-Lead", J2059="Non-Lead - Copper", S2059="Yes", L2059="Unknown")),
(AND('[1]PWS Information'!$E$10="CWS",Q2059="Non-Lead", N2059="Non-Lead - Copper", S2059="Yes", O2059="Between 1989 and 2014")),
(AND('[1]PWS Information'!$E$10="CWS",Q2059="Non-Lead", N2059="Non-Lead - Copper", S2059="Yes", O2059="After 2014")),
(AND('[1]PWS Information'!$E$10="CWS",Q2059="Non-Lead", N2059="Non-Lead - Copper", S2059="Yes", O2059="Unknown")),
(AND('[1]PWS Information'!$E$10="CWS",Q2059="Unknown")),
(AND('[1]PWS Information'!$E$10="NTNC",Q2059="Unknown")))),"Tier 5",
"")))))</f>
        <v>Tier 5</v>
      </c>
      <c r="Z2059" s="71"/>
      <c r="AA2059" s="71"/>
    </row>
    <row r="2060" spans="1:27" ht="57.6" x14ac:dyDescent="0.3">
      <c r="A2060" s="1"/>
      <c r="B2060" s="70">
        <v>810075</v>
      </c>
      <c r="C2060" s="60">
        <v>1554</v>
      </c>
      <c r="D2060" s="61" t="s">
        <v>511</v>
      </c>
      <c r="E2060" s="61" t="s">
        <v>49</v>
      </c>
      <c r="F2060" s="61">
        <v>78640</v>
      </c>
      <c r="G2060" s="62" t="s">
        <v>498</v>
      </c>
      <c r="H2060" s="63">
        <v>29.981874999999999</v>
      </c>
      <c r="I2060" s="64">
        <v>-97.842936111111101</v>
      </c>
      <c r="J2060" s="65" t="s">
        <v>50</v>
      </c>
      <c r="K2060" s="66" t="s">
        <v>51</v>
      </c>
      <c r="L2060" s="62" t="s">
        <v>52</v>
      </c>
      <c r="M2060" s="69"/>
      <c r="N2060" s="65" t="s">
        <v>50</v>
      </c>
      <c r="O2060" s="66" t="s">
        <v>52</v>
      </c>
      <c r="P2060" s="69"/>
      <c r="Q2060" s="55" t="str">
        <f t="shared" si="31"/>
        <v>Non-Lead</v>
      </c>
      <c r="R2060" s="70" t="s">
        <v>51</v>
      </c>
      <c r="S2060" s="70" t="s">
        <v>51</v>
      </c>
      <c r="T2060" s="70"/>
      <c r="U2060" s="71" t="s">
        <v>53</v>
      </c>
      <c r="V2060" s="71" t="s">
        <v>51</v>
      </c>
      <c r="W2060" s="71" t="s">
        <v>51</v>
      </c>
      <c r="X2060" s="71" t="s">
        <v>51</v>
      </c>
      <c r="Y2060" s="72" t="str">
        <f>IF((OR((AND('[1]PWS Information'!$E$10="CWS",U2060="Single Family Residence",Q2060="Lead")),
(AND('[1]PWS Information'!$E$10="CWS",U2060="Multiple Family Residence",'[1]PWS Information'!$E$11="Yes",Q2060="Lead")),
(AND('[1]PWS Information'!$E$10="NTNC",Q2060="Lead")))),"Tier 1",
IF((OR((AND('[1]PWS Information'!$E$10="CWS",U2060="Multiple Family Residence",'[1]PWS Information'!$E$11="No",Q2060="Lead")),
(AND('[1]PWS Information'!$E$10="CWS",U2060="Other",Q2060="Lead")),
(AND('[1]PWS Information'!$E$10="CWS",U2060="Building",Q2060="Lead")))),"Tier 2",
IF((OR((AND('[1]PWS Information'!$E$10="CWS",U2060="Single Family Residence",Q2060="Galvanized Requiring Replacement")),
(AND('[1]PWS Information'!$E$10="CWS",U2060="Single Family Residence",Q2060="Galvanized Requiring Replacement",R2060="Yes")),
(AND('[1]PWS Information'!$E$10="NTNC",Q2060="Galvanized Requiring Replacement")),
(AND('[1]PWS Information'!$E$10="NTNC",U2060="Single Family Residence",R2060="Yes")))),"Tier 3",
IF((OR((AND('[1]PWS Information'!$E$10="CWS",U2060="Single Family Residence",S2060="Yes",Q2060="Non-Lead", J2060="Non-Lead - Copper",L2060="Before 1989")),
(AND('[1]PWS Information'!$E$10="CWS",U2060="Single Family Residence",S2060="Yes",Q2060="Non-Lead", N2060="Non-Lead - Copper",O2060="Before 1989")))),"Tier 4",
IF((OR((AND('[1]PWS Information'!$E$10="NTNC",Q2060="Non-Lead")),
(AND('[1]PWS Information'!$E$10="CWS",Q2060="Non-Lead",S2060="")),
(AND('[1]PWS Information'!$E$10="CWS",Q2060="Non-Lead",S2060="No")),
(AND('[1]PWS Information'!$E$10="CWS",Q2060="Non-Lead",S2060="Don't Know")),
(AND('[1]PWS Information'!$E$10="CWS",Q2060="Non-Lead", J2060="Non-Lead - Copper", S2060="Yes", L2060="Between 1989 and 2014")),
(AND('[1]PWS Information'!$E$10="CWS",Q2060="Non-Lead", J2060="Non-Lead - Copper", S2060="Yes", L2060="After 2014")),
(AND('[1]PWS Information'!$E$10="CWS",Q2060="Non-Lead", J2060="Non-Lead - Copper", S2060="Yes", L2060="Unknown")),
(AND('[1]PWS Information'!$E$10="CWS",Q2060="Non-Lead", N2060="Non-Lead - Copper", S2060="Yes", O2060="Between 1989 and 2014")),
(AND('[1]PWS Information'!$E$10="CWS",Q2060="Non-Lead", N2060="Non-Lead - Copper", S2060="Yes", O2060="After 2014")),
(AND('[1]PWS Information'!$E$10="CWS",Q2060="Non-Lead", N2060="Non-Lead - Copper", S2060="Yes", O2060="Unknown")),
(AND('[1]PWS Information'!$E$10="CWS",Q2060="Unknown")),
(AND('[1]PWS Information'!$E$10="NTNC",Q2060="Unknown")))),"Tier 5",
"")))))</f>
        <v>Tier 5</v>
      </c>
      <c r="Z2060" s="71"/>
      <c r="AA2060" s="71"/>
    </row>
    <row r="2061" spans="1:27" ht="57.6" x14ac:dyDescent="0.3">
      <c r="A2061" s="1"/>
      <c r="B2061" s="70">
        <v>12757283</v>
      </c>
      <c r="C2061" s="60">
        <v>1555</v>
      </c>
      <c r="D2061" s="61" t="s">
        <v>511</v>
      </c>
      <c r="E2061" s="61" t="s">
        <v>49</v>
      </c>
      <c r="F2061" s="61">
        <v>78640</v>
      </c>
      <c r="G2061" s="62" t="s">
        <v>498</v>
      </c>
      <c r="H2061" s="63">
        <v>29.9815389</v>
      </c>
      <c r="I2061" s="64">
        <v>-97.842552777777698</v>
      </c>
      <c r="J2061" s="65" t="s">
        <v>50</v>
      </c>
      <c r="K2061" s="66" t="s">
        <v>51</v>
      </c>
      <c r="L2061" s="62" t="s">
        <v>52</v>
      </c>
      <c r="M2061" s="69"/>
      <c r="N2061" s="65" t="s">
        <v>50</v>
      </c>
      <c r="O2061" s="66" t="s">
        <v>52</v>
      </c>
      <c r="P2061" s="69"/>
      <c r="Q2061" s="55" t="str">
        <f t="shared" ref="Q2061:Q2124" si="32">IF((OR(J2061="Lead")),"Lead",
IF((OR(N2061="Lead")),"Lead",
IF((OR(J2061="Lead-lined galvanized")),"Lead",
IF((OR(N2061="Lead-lined galvanized")),"Lead",
IF((OR((AND(J2061="Unknown - Likely Lead",N2061="Galvanized")),
(AND(J2061="Unknown - Unlikely Lead",N2061="Galvanized")),
(AND(J2061="Unknown - Material Unknown",N2061="Galvanized")))),"Galvanized Requiring Replacement",
IF((OR((AND(J2061="Non-lead - Copper",K2061="Yes",N2061="Galvanized")),
(AND(J2061="Non-lead - Copper",K2061="Don't know",N2061="Galvanized")),
(AND(J2061="Non-lead - Copper",K2061="",N2061="Galvanized")),
(AND(J2061="Non-lead - Plastic",K2061="Yes",N2061="Galvanized")),
(AND(J2061="Non-lead - Plastic",K2061="Don't know",N2061="Galvanized")),
(AND(J2061="Non-lead - Plastic",K2061="",N2061="Galvanized")),
(AND(J2061="Non-lead",K2061="Yes",N2061="Galvanized")),
(AND(J2061="Non-lead",K2061="Don't know",N2061="Galvanized")),
(AND(J2061="Non-lead",K2061="",N2061="Galvanized")),
(AND(J2061="Non-lead - Other",K2061="Yes",N2061="Galvanized")),
(AND(J2061="Non-Lead - Other",K2061="Don't know",N2061="Galvanized")),
(AND(J2061="Galvanized",K2061="Yes",N2061="Galvanized")),
(AND(J2061="Galvanized",K2061="Don't know",N2061="Galvanized")),
(AND(J2061="Galvanized",K2061="",N2061="Galvanized")),
(AND(J2061="Non-Lead - Other",K2061="",N2061="Galvanized")))),"Galvanized Requiring Replacement",
IF((OR((AND(J2061="Non-lead - Copper",N2061="Non-lead - Copper")),
(AND(J2061="Non-lead - Copper",N2061="Non-lead - Plastic")),
(AND(J2061="Non-lead - Copper",N2061="Non-lead - Other")),
(AND(J2061="Non-lead - Copper",N2061="Non-lead")),
(AND(J2061="Non-lead - Plastic",N2061="Non-lead - Copper")),
(AND(J2061="Non-lead - Plastic",N2061="Non-lead - Plastic")),
(AND(J2061="Non-lead - Plastic",N2061="Non-lead - Other")),
(AND(J2061="Non-lead - Plastic",N2061="Non-lead")),
(AND(J2061="Non-lead",N2061="Non-lead - Copper")),
(AND(J2061="Non-lead",N2061="Non-lead - Plastic")),
(AND(J2061="Non-lead",N2061="Non-lead - Other")),
(AND(J2061="Non-lead",N2061="Non-lead")),
(AND(J2061="Non-lead - Other",N2061="Non-lead - Copper")),
(AND(J2061="Non-Lead - Other",N2061="Non-lead - Plastic")),
(AND(J2061="Non-Lead - Other",N2061="Non-lead")),
(AND(J2061="Non-Lead - Other",N2061="Non-lead - Other")))),"Non-Lead",
IF((OR((AND(J2061="Galvanized",N2061="Non-lead")),
(AND(J2061="Galvanized",N2061="Non-lead - Copper")),
(AND(J2061="Galvanized",N2061="Non-lead - Plastic")),
(AND(J2061="Galvanized",N2061="Non-lead")),
(AND(J2061="Galvanized",N2061="Non-lead - Other")))),"Non-Lead",
IF((OR((AND(J2061="Non-lead - Copper",K2061="No",N2061="Galvanized")),
(AND(J2061="Non-lead - Plastic",K2061="No",N2061="Galvanized")),
(AND(J2061="Non-lead",K2061="No",N2061="Galvanized")),
(AND(J2061="Galvanized",K2061="No",N2061="Galvanized")),
(AND(J2061="Non-lead - Other",K2061="No",N2061="Galvanized")))),"Non-lead",
IF((OR((AND(J2061="Unknown - Likely Lead",N2061="Unknown - Likely Lead")),
(AND(J2061="Unknown - Likely Lead",N2061="Unknown - Unlikely Lead")),
(AND(J2061="Unknown - Likely Lead",N2061="Unknown - Material Unknown")),
(AND(J2061="Unknown - Unlikely Lead",N2061="Unknown - Likely Lead")),
(AND(J2061="Unknown - Unlikely Lead",N2061="Unknown - Unlikely Lead")),
(AND(J2061="Unknown - Unlikely Lead",N2061="Unknown - Material Unknown")),
(AND(J2061="Unknown - Material Unknown",N2061="Unknown - Likely Lead")),
(AND(J2061="Unknown - Material Unknown",N2061="Unknown - Unlikely Lead")),
(AND(J2061="Unknown - Material Unknown",N2061="Unknown - Material Unknown")))),"Unknown",
IF((OR((AND(J2061="Unknown - Likely Lead",N2061="Non-lead - Copper")),
(AND(J2061="Unknown - Likely Lead",N2061="Non-lead - Plastic")),
(AND(J2061="Unknown - Likely Lead",N2061="Non-lead")),
(AND(J2061="Unknown - Likely Lead",N2061="Non-lead - Other")),
(AND(J2061="Unknown - Unlikely Lead",N2061="Non-lead - Copper")),
(AND(J2061="Unknown - Unlikely Lead",N2061="Non-lead - Plastic")),
(AND(J2061="Unknown - Unlikely Lead",N2061="Non-lead")),
(AND(J2061="Unknown - Unlikely Lead",N2061="Non-lead - Other")),
(AND(J2061="Unknown - Material Unknown",N2061="Non-lead - Copper")),
(AND(J2061="Unknown - Material Unknown",N2061="Non-lead - Plastic")),
(AND(J2061="Unknown - Material Unknown",N2061="Non-lead")),
(AND(J2061="Unknown - Material Unknown",N2061="Non-lead - Other")))),"Unknown",
IF((OR((AND(J2061="Non-lead - Copper",N2061="Unknown - Likely Lead")),
(AND(J2061="Non-lead - Copper",N2061="Unknown - Unlikely Lead")),
(AND(J2061="Non-lead - Copper",N2061="Unknown - Material Unknown")),
(AND(J2061="Non-lead - Plastic",N2061="Unknown - Likely Lead")),
(AND(J2061="Non-lead - Plastic",N2061="Unknown - Unlikely Lead")),
(AND(J2061="Non-lead - Plastic",N2061="Unknown - Material Unknown")),
(AND(J2061="Non-lead",N2061="Unknown - Likely Lead")),
(AND(J2061="Non-lead",N2061="Unknown - Unlikely Lead")),
(AND(J2061="Non-lead",N2061="Unknown - Material Unknown")),
(AND(J2061="Non-lead - Other",N2061="Unknown - Likely Lead")),
(AND(J2061="Non-Lead - Other",N2061="Unknown - Unlikely Lead")),
(AND(J2061="Non-Lead - Other",N2061="Unknown - Material Unknown")))),"Unknown",
IF((OR((AND(J2061="Galvanized",N2061="Unknown - Likely Lead")),
(AND(J2061="Galvanized",N2061="Unknown - Unlikely Lead")),
(AND(J2061="Galvanized",N2061="Unknown - Material Unknown")))),"Unknown",
IF((OR((AND(J2061="Galvanized",N2061="")))),"Galvanized Requiring Replacement",
IF((OR((AND(J2061="Non-lead - Copper",N2061="")),
(AND(J2061="Non-lead - Plastic",N2061="")),
(AND(J2061="Non-lead",N2061="")),
(AND(J2061="Non-lead - Other",N2061="")))),"Non-lead",
IF((OR((AND(J2061="Unknown - Likely Lead",N2061="")),
(AND(J2061="Unknown - Unlikely Lead",N2061="")),
(AND(J2061="Unknown - Material Unknown",N2061="")))),"Unknown",
""))))))))))))))))</f>
        <v>Non-Lead</v>
      </c>
      <c r="R2061" s="70" t="s">
        <v>51</v>
      </c>
      <c r="S2061" s="70" t="s">
        <v>51</v>
      </c>
      <c r="T2061" s="70"/>
      <c r="U2061" s="71" t="s">
        <v>53</v>
      </c>
      <c r="V2061" s="71" t="s">
        <v>51</v>
      </c>
      <c r="W2061" s="71" t="s">
        <v>51</v>
      </c>
      <c r="X2061" s="71" t="s">
        <v>51</v>
      </c>
      <c r="Y2061" s="72" t="str">
        <f>IF((OR((AND('[1]PWS Information'!$E$10="CWS",U2061="Single Family Residence",Q2061="Lead")),
(AND('[1]PWS Information'!$E$10="CWS",U2061="Multiple Family Residence",'[1]PWS Information'!$E$11="Yes",Q2061="Lead")),
(AND('[1]PWS Information'!$E$10="NTNC",Q2061="Lead")))),"Tier 1",
IF((OR((AND('[1]PWS Information'!$E$10="CWS",U2061="Multiple Family Residence",'[1]PWS Information'!$E$11="No",Q2061="Lead")),
(AND('[1]PWS Information'!$E$10="CWS",U2061="Other",Q2061="Lead")),
(AND('[1]PWS Information'!$E$10="CWS",U2061="Building",Q2061="Lead")))),"Tier 2",
IF((OR((AND('[1]PWS Information'!$E$10="CWS",U2061="Single Family Residence",Q2061="Galvanized Requiring Replacement")),
(AND('[1]PWS Information'!$E$10="CWS",U2061="Single Family Residence",Q2061="Galvanized Requiring Replacement",R2061="Yes")),
(AND('[1]PWS Information'!$E$10="NTNC",Q2061="Galvanized Requiring Replacement")),
(AND('[1]PWS Information'!$E$10="NTNC",U2061="Single Family Residence",R2061="Yes")))),"Tier 3",
IF((OR((AND('[1]PWS Information'!$E$10="CWS",U2061="Single Family Residence",S2061="Yes",Q2061="Non-Lead", J2061="Non-Lead - Copper",L2061="Before 1989")),
(AND('[1]PWS Information'!$E$10="CWS",U2061="Single Family Residence",S2061="Yes",Q2061="Non-Lead", N2061="Non-Lead - Copper",O2061="Before 1989")))),"Tier 4",
IF((OR((AND('[1]PWS Information'!$E$10="NTNC",Q2061="Non-Lead")),
(AND('[1]PWS Information'!$E$10="CWS",Q2061="Non-Lead",S2061="")),
(AND('[1]PWS Information'!$E$10="CWS",Q2061="Non-Lead",S2061="No")),
(AND('[1]PWS Information'!$E$10="CWS",Q2061="Non-Lead",S2061="Don't Know")),
(AND('[1]PWS Information'!$E$10="CWS",Q2061="Non-Lead", J2061="Non-Lead - Copper", S2061="Yes", L2061="Between 1989 and 2014")),
(AND('[1]PWS Information'!$E$10="CWS",Q2061="Non-Lead", J2061="Non-Lead - Copper", S2061="Yes", L2061="After 2014")),
(AND('[1]PWS Information'!$E$10="CWS",Q2061="Non-Lead", J2061="Non-Lead - Copper", S2061="Yes", L2061="Unknown")),
(AND('[1]PWS Information'!$E$10="CWS",Q2061="Non-Lead", N2061="Non-Lead - Copper", S2061="Yes", O2061="Between 1989 and 2014")),
(AND('[1]PWS Information'!$E$10="CWS",Q2061="Non-Lead", N2061="Non-Lead - Copper", S2061="Yes", O2061="After 2014")),
(AND('[1]PWS Information'!$E$10="CWS",Q2061="Non-Lead", N2061="Non-Lead - Copper", S2061="Yes", O2061="Unknown")),
(AND('[1]PWS Information'!$E$10="CWS",Q2061="Unknown")),
(AND('[1]PWS Information'!$E$10="NTNC",Q2061="Unknown")))),"Tier 5",
"")))))</f>
        <v>Tier 5</v>
      </c>
      <c r="Z2061" s="71"/>
      <c r="AA2061" s="71"/>
    </row>
    <row r="2062" spans="1:27" ht="57.6" x14ac:dyDescent="0.3">
      <c r="A2062" s="17"/>
      <c r="B2062" s="70">
        <v>778032</v>
      </c>
      <c r="C2062" s="60">
        <v>1566</v>
      </c>
      <c r="D2062" s="61" t="s">
        <v>511</v>
      </c>
      <c r="E2062" s="61" t="s">
        <v>49</v>
      </c>
      <c r="F2062" s="61">
        <v>78640</v>
      </c>
      <c r="G2062" s="62" t="s">
        <v>498</v>
      </c>
      <c r="H2062" s="63">
        <v>29.9817222</v>
      </c>
      <c r="I2062" s="64">
        <v>-97.8430527777777</v>
      </c>
      <c r="J2062" s="65" t="s">
        <v>50</v>
      </c>
      <c r="K2062" s="66" t="s">
        <v>51</v>
      </c>
      <c r="L2062" s="62" t="s">
        <v>52</v>
      </c>
      <c r="M2062" s="69"/>
      <c r="N2062" s="65" t="s">
        <v>50</v>
      </c>
      <c r="O2062" s="66" t="s">
        <v>52</v>
      </c>
      <c r="P2062" s="69"/>
      <c r="Q2062" s="55" t="str">
        <f t="shared" si="32"/>
        <v>Non-Lead</v>
      </c>
      <c r="R2062" s="70" t="s">
        <v>51</v>
      </c>
      <c r="S2062" s="70" t="s">
        <v>51</v>
      </c>
      <c r="T2062" s="70"/>
      <c r="U2062" s="71" t="s">
        <v>53</v>
      </c>
      <c r="V2062" s="71" t="s">
        <v>51</v>
      </c>
      <c r="W2062" s="71" t="s">
        <v>51</v>
      </c>
      <c r="X2062" s="71" t="s">
        <v>51</v>
      </c>
      <c r="Y2062" s="72" t="str">
        <f>IF((OR((AND('[1]PWS Information'!$E$10="CWS",U2062="Single Family Residence",Q2062="Lead")),
(AND('[1]PWS Information'!$E$10="CWS",U2062="Multiple Family Residence",'[1]PWS Information'!$E$11="Yes",Q2062="Lead")),
(AND('[1]PWS Information'!$E$10="NTNC",Q2062="Lead")))),"Tier 1",
IF((OR((AND('[1]PWS Information'!$E$10="CWS",U2062="Multiple Family Residence",'[1]PWS Information'!$E$11="No",Q2062="Lead")),
(AND('[1]PWS Information'!$E$10="CWS",U2062="Other",Q2062="Lead")),
(AND('[1]PWS Information'!$E$10="CWS",U2062="Building",Q2062="Lead")))),"Tier 2",
IF((OR((AND('[1]PWS Information'!$E$10="CWS",U2062="Single Family Residence",Q2062="Galvanized Requiring Replacement")),
(AND('[1]PWS Information'!$E$10="CWS",U2062="Single Family Residence",Q2062="Galvanized Requiring Replacement",R2062="Yes")),
(AND('[1]PWS Information'!$E$10="NTNC",Q2062="Galvanized Requiring Replacement")),
(AND('[1]PWS Information'!$E$10="NTNC",U2062="Single Family Residence",R2062="Yes")))),"Tier 3",
IF((OR((AND('[1]PWS Information'!$E$10="CWS",U2062="Single Family Residence",S2062="Yes",Q2062="Non-Lead", J2062="Non-Lead - Copper",L2062="Before 1989")),
(AND('[1]PWS Information'!$E$10="CWS",U2062="Single Family Residence",S2062="Yes",Q2062="Non-Lead", N2062="Non-Lead - Copper",O2062="Before 1989")))),"Tier 4",
IF((OR((AND('[1]PWS Information'!$E$10="NTNC",Q2062="Non-Lead")),
(AND('[1]PWS Information'!$E$10="CWS",Q2062="Non-Lead",S2062="")),
(AND('[1]PWS Information'!$E$10="CWS",Q2062="Non-Lead",S2062="No")),
(AND('[1]PWS Information'!$E$10="CWS",Q2062="Non-Lead",S2062="Don't Know")),
(AND('[1]PWS Information'!$E$10="CWS",Q2062="Non-Lead", J2062="Non-Lead - Copper", S2062="Yes", L2062="Between 1989 and 2014")),
(AND('[1]PWS Information'!$E$10="CWS",Q2062="Non-Lead", J2062="Non-Lead - Copper", S2062="Yes", L2062="After 2014")),
(AND('[1]PWS Information'!$E$10="CWS",Q2062="Non-Lead", J2062="Non-Lead - Copper", S2062="Yes", L2062="Unknown")),
(AND('[1]PWS Information'!$E$10="CWS",Q2062="Non-Lead", N2062="Non-Lead - Copper", S2062="Yes", O2062="Between 1989 and 2014")),
(AND('[1]PWS Information'!$E$10="CWS",Q2062="Non-Lead", N2062="Non-Lead - Copper", S2062="Yes", O2062="After 2014")),
(AND('[1]PWS Information'!$E$10="CWS",Q2062="Non-Lead", N2062="Non-Lead - Copper", S2062="Yes", O2062="Unknown")),
(AND('[1]PWS Information'!$E$10="CWS",Q2062="Unknown")),
(AND('[1]PWS Information'!$E$10="NTNC",Q2062="Unknown")))),"Tier 5",
"")))))</f>
        <v>Tier 5</v>
      </c>
      <c r="Z2062" s="71"/>
      <c r="AA2062" s="71"/>
    </row>
    <row r="2063" spans="1:27" ht="57.6" x14ac:dyDescent="0.3">
      <c r="A2063" s="1"/>
      <c r="B2063" s="70">
        <v>12755730</v>
      </c>
      <c r="C2063" s="60">
        <v>1567</v>
      </c>
      <c r="D2063" s="61" t="s">
        <v>511</v>
      </c>
      <c r="E2063" s="61" t="s">
        <v>49</v>
      </c>
      <c r="F2063" s="61">
        <v>78640</v>
      </c>
      <c r="G2063" s="62" t="s">
        <v>498</v>
      </c>
      <c r="H2063" s="63">
        <v>29.981425000000002</v>
      </c>
      <c r="I2063" s="64">
        <v>-97.842677777777695</v>
      </c>
      <c r="J2063" s="65" t="s">
        <v>50</v>
      </c>
      <c r="K2063" s="66" t="s">
        <v>51</v>
      </c>
      <c r="L2063" s="62" t="s">
        <v>52</v>
      </c>
      <c r="M2063" s="69"/>
      <c r="N2063" s="65" t="s">
        <v>50</v>
      </c>
      <c r="O2063" s="66" t="s">
        <v>52</v>
      </c>
      <c r="P2063" s="69"/>
      <c r="Q2063" s="55" t="str">
        <f t="shared" si="32"/>
        <v>Non-Lead</v>
      </c>
      <c r="R2063" s="70" t="s">
        <v>51</v>
      </c>
      <c r="S2063" s="70" t="s">
        <v>51</v>
      </c>
      <c r="T2063" s="70"/>
      <c r="U2063" s="71" t="s">
        <v>53</v>
      </c>
      <c r="V2063" s="71" t="s">
        <v>51</v>
      </c>
      <c r="W2063" s="71" t="s">
        <v>51</v>
      </c>
      <c r="X2063" s="71" t="s">
        <v>51</v>
      </c>
      <c r="Y2063" s="72" t="str">
        <f>IF((OR((AND('[1]PWS Information'!$E$10="CWS",U2063="Single Family Residence",Q2063="Lead")),
(AND('[1]PWS Information'!$E$10="CWS",U2063="Multiple Family Residence",'[1]PWS Information'!$E$11="Yes",Q2063="Lead")),
(AND('[1]PWS Information'!$E$10="NTNC",Q2063="Lead")))),"Tier 1",
IF((OR((AND('[1]PWS Information'!$E$10="CWS",U2063="Multiple Family Residence",'[1]PWS Information'!$E$11="No",Q2063="Lead")),
(AND('[1]PWS Information'!$E$10="CWS",U2063="Other",Q2063="Lead")),
(AND('[1]PWS Information'!$E$10="CWS",U2063="Building",Q2063="Lead")))),"Tier 2",
IF((OR((AND('[1]PWS Information'!$E$10="CWS",U2063="Single Family Residence",Q2063="Galvanized Requiring Replacement")),
(AND('[1]PWS Information'!$E$10="CWS",U2063="Single Family Residence",Q2063="Galvanized Requiring Replacement",R2063="Yes")),
(AND('[1]PWS Information'!$E$10="NTNC",Q2063="Galvanized Requiring Replacement")),
(AND('[1]PWS Information'!$E$10="NTNC",U2063="Single Family Residence",R2063="Yes")))),"Tier 3",
IF((OR((AND('[1]PWS Information'!$E$10="CWS",U2063="Single Family Residence",S2063="Yes",Q2063="Non-Lead", J2063="Non-Lead - Copper",L2063="Before 1989")),
(AND('[1]PWS Information'!$E$10="CWS",U2063="Single Family Residence",S2063="Yes",Q2063="Non-Lead", N2063="Non-Lead - Copper",O2063="Before 1989")))),"Tier 4",
IF((OR((AND('[1]PWS Information'!$E$10="NTNC",Q2063="Non-Lead")),
(AND('[1]PWS Information'!$E$10="CWS",Q2063="Non-Lead",S2063="")),
(AND('[1]PWS Information'!$E$10="CWS",Q2063="Non-Lead",S2063="No")),
(AND('[1]PWS Information'!$E$10="CWS",Q2063="Non-Lead",S2063="Don't Know")),
(AND('[1]PWS Information'!$E$10="CWS",Q2063="Non-Lead", J2063="Non-Lead - Copper", S2063="Yes", L2063="Between 1989 and 2014")),
(AND('[1]PWS Information'!$E$10="CWS",Q2063="Non-Lead", J2063="Non-Lead - Copper", S2063="Yes", L2063="After 2014")),
(AND('[1]PWS Information'!$E$10="CWS",Q2063="Non-Lead", J2063="Non-Lead - Copper", S2063="Yes", L2063="Unknown")),
(AND('[1]PWS Information'!$E$10="CWS",Q2063="Non-Lead", N2063="Non-Lead - Copper", S2063="Yes", O2063="Between 1989 and 2014")),
(AND('[1]PWS Information'!$E$10="CWS",Q2063="Non-Lead", N2063="Non-Lead - Copper", S2063="Yes", O2063="After 2014")),
(AND('[1]PWS Information'!$E$10="CWS",Q2063="Non-Lead", N2063="Non-Lead - Copper", S2063="Yes", O2063="Unknown")),
(AND('[1]PWS Information'!$E$10="CWS",Q2063="Unknown")),
(AND('[1]PWS Information'!$E$10="NTNC",Q2063="Unknown")))),"Tier 5",
"")))))</f>
        <v>Tier 5</v>
      </c>
      <c r="Z2063" s="71"/>
      <c r="AA2063" s="71"/>
    </row>
    <row r="2064" spans="1:27" ht="57.6" x14ac:dyDescent="0.3">
      <c r="A2064" s="1"/>
      <c r="B2064" s="70">
        <v>9202233</v>
      </c>
      <c r="C2064" s="60">
        <v>1578</v>
      </c>
      <c r="D2064" s="61" t="s">
        <v>511</v>
      </c>
      <c r="E2064" s="61" t="s">
        <v>49</v>
      </c>
      <c r="F2064" s="61">
        <v>78640</v>
      </c>
      <c r="G2064" s="62" t="s">
        <v>498</v>
      </c>
      <c r="H2064" s="63">
        <v>29.981633299999999</v>
      </c>
      <c r="I2064" s="64">
        <v>-97.843208333333294</v>
      </c>
      <c r="J2064" s="65" t="s">
        <v>50</v>
      </c>
      <c r="K2064" s="66" t="s">
        <v>51</v>
      </c>
      <c r="L2064" s="62" t="s">
        <v>52</v>
      </c>
      <c r="M2064" s="69"/>
      <c r="N2064" s="65" t="s">
        <v>50</v>
      </c>
      <c r="O2064" s="66" t="s">
        <v>52</v>
      </c>
      <c r="P2064" s="69"/>
      <c r="Q2064" s="55" t="str">
        <f t="shared" si="32"/>
        <v>Non-Lead</v>
      </c>
      <c r="R2064" s="70" t="s">
        <v>51</v>
      </c>
      <c r="S2064" s="70" t="s">
        <v>51</v>
      </c>
      <c r="T2064" s="70"/>
      <c r="U2064" s="71" t="s">
        <v>53</v>
      </c>
      <c r="V2064" s="71" t="s">
        <v>51</v>
      </c>
      <c r="W2064" s="71" t="s">
        <v>51</v>
      </c>
      <c r="X2064" s="71" t="s">
        <v>51</v>
      </c>
      <c r="Y2064" s="72" t="str">
        <f>IF((OR((AND('[1]PWS Information'!$E$10="CWS",U2064="Single Family Residence",Q2064="Lead")),
(AND('[1]PWS Information'!$E$10="CWS",U2064="Multiple Family Residence",'[1]PWS Information'!$E$11="Yes",Q2064="Lead")),
(AND('[1]PWS Information'!$E$10="NTNC",Q2064="Lead")))),"Tier 1",
IF((OR((AND('[1]PWS Information'!$E$10="CWS",U2064="Multiple Family Residence",'[1]PWS Information'!$E$11="No",Q2064="Lead")),
(AND('[1]PWS Information'!$E$10="CWS",U2064="Other",Q2064="Lead")),
(AND('[1]PWS Information'!$E$10="CWS",U2064="Building",Q2064="Lead")))),"Tier 2",
IF((OR((AND('[1]PWS Information'!$E$10="CWS",U2064="Single Family Residence",Q2064="Galvanized Requiring Replacement")),
(AND('[1]PWS Information'!$E$10="CWS",U2064="Single Family Residence",Q2064="Galvanized Requiring Replacement",R2064="Yes")),
(AND('[1]PWS Information'!$E$10="NTNC",Q2064="Galvanized Requiring Replacement")),
(AND('[1]PWS Information'!$E$10="NTNC",U2064="Single Family Residence",R2064="Yes")))),"Tier 3",
IF((OR((AND('[1]PWS Information'!$E$10="CWS",U2064="Single Family Residence",S2064="Yes",Q2064="Non-Lead", J2064="Non-Lead - Copper",L2064="Before 1989")),
(AND('[1]PWS Information'!$E$10="CWS",U2064="Single Family Residence",S2064="Yes",Q2064="Non-Lead", N2064="Non-Lead - Copper",O2064="Before 1989")))),"Tier 4",
IF((OR((AND('[1]PWS Information'!$E$10="NTNC",Q2064="Non-Lead")),
(AND('[1]PWS Information'!$E$10="CWS",Q2064="Non-Lead",S2064="")),
(AND('[1]PWS Information'!$E$10="CWS",Q2064="Non-Lead",S2064="No")),
(AND('[1]PWS Information'!$E$10="CWS",Q2064="Non-Lead",S2064="Don't Know")),
(AND('[1]PWS Information'!$E$10="CWS",Q2064="Non-Lead", J2064="Non-Lead - Copper", S2064="Yes", L2064="Between 1989 and 2014")),
(AND('[1]PWS Information'!$E$10="CWS",Q2064="Non-Lead", J2064="Non-Lead - Copper", S2064="Yes", L2064="After 2014")),
(AND('[1]PWS Information'!$E$10="CWS",Q2064="Non-Lead", J2064="Non-Lead - Copper", S2064="Yes", L2064="Unknown")),
(AND('[1]PWS Information'!$E$10="CWS",Q2064="Non-Lead", N2064="Non-Lead - Copper", S2064="Yes", O2064="Between 1989 and 2014")),
(AND('[1]PWS Information'!$E$10="CWS",Q2064="Non-Lead", N2064="Non-Lead - Copper", S2064="Yes", O2064="After 2014")),
(AND('[1]PWS Information'!$E$10="CWS",Q2064="Non-Lead", N2064="Non-Lead - Copper", S2064="Yes", O2064="Unknown")),
(AND('[1]PWS Information'!$E$10="CWS",Q2064="Unknown")),
(AND('[1]PWS Information'!$E$10="NTNC",Q2064="Unknown")))),"Tier 5",
"")))))</f>
        <v>Tier 5</v>
      </c>
      <c r="Z2064" s="71"/>
      <c r="AA2064" s="71"/>
    </row>
    <row r="2065" spans="1:27" ht="57.6" x14ac:dyDescent="0.3">
      <c r="A2065" s="1"/>
      <c r="B2065" s="70">
        <v>12737701</v>
      </c>
      <c r="C2065" s="60">
        <v>1579</v>
      </c>
      <c r="D2065" s="61" t="s">
        <v>511</v>
      </c>
      <c r="E2065" s="61" t="s">
        <v>49</v>
      </c>
      <c r="F2065" s="61">
        <v>78640</v>
      </c>
      <c r="G2065" s="62" t="s">
        <v>498</v>
      </c>
      <c r="H2065" s="63">
        <v>29.981613899999999</v>
      </c>
      <c r="I2065" s="64">
        <v>-97.842186111111104</v>
      </c>
      <c r="J2065" s="65" t="s">
        <v>50</v>
      </c>
      <c r="K2065" s="66" t="s">
        <v>51</v>
      </c>
      <c r="L2065" s="62" t="s">
        <v>52</v>
      </c>
      <c r="M2065" s="69"/>
      <c r="N2065" s="65" t="s">
        <v>50</v>
      </c>
      <c r="O2065" s="66" t="s">
        <v>52</v>
      </c>
      <c r="P2065" s="69"/>
      <c r="Q2065" s="55" t="str">
        <f t="shared" si="32"/>
        <v>Non-Lead</v>
      </c>
      <c r="R2065" s="70" t="s">
        <v>51</v>
      </c>
      <c r="S2065" s="70" t="s">
        <v>51</v>
      </c>
      <c r="T2065" s="70"/>
      <c r="U2065" s="71" t="s">
        <v>53</v>
      </c>
      <c r="V2065" s="71" t="s">
        <v>51</v>
      </c>
      <c r="W2065" s="71" t="s">
        <v>51</v>
      </c>
      <c r="X2065" s="71" t="s">
        <v>51</v>
      </c>
      <c r="Y2065" s="72" t="str">
        <f>IF((OR((AND('[1]PWS Information'!$E$10="CWS",U2065="Single Family Residence",Q2065="Lead")),
(AND('[1]PWS Information'!$E$10="CWS",U2065="Multiple Family Residence",'[1]PWS Information'!$E$11="Yes",Q2065="Lead")),
(AND('[1]PWS Information'!$E$10="NTNC",Q2065="Lead")))),"Tier 1",
IF((OR((AND('[1]PWS Information'!$E$10="CWS",U2065="Multiple Family Residence",'[1]PWS Information'!$E$11="No",Q2065="Lead")),
(AND('[1]PWS Information'!$E$10="CWS",U2065="Other",Q2065="Lead")),
(AND('[1]PWS Information'!$E$10="CWS",U2065="Building",Q2065="Lead")))),"Tier 2",
IF((OR((AND('[1]PWS Information'!$E$10="CWS",U2065="Single Family Residence",Q2065="Galvanized Requiring Replacement")),
(AND('[1]PWS Information'!$E$10="CWS",U2065="Single Family Residence",Q2065="Galvanized Requiring Replacement",R2065="Yes")),
(AND('[1]PWS Information'!$E$10="NTNC",Q2065="Galvanized Requiring Replacement")),
(AND('[1]PWS Information'!$E$10="NTNC",U2065="Single Family Residence",R2065="Yes")))),"Tier 3",
IF((OR((AND('[1]PWS Information'!$E$10="CWS",U2065="Single Family Residence",S2065="Yes",Q2065="Non-Lead", J2065="Non-Lead - Copper",L2065="Before 1989")),
(AND('[1]PWS Information'!$E$10="CWS",U2065="Single Family Residence",S2065="Yes",Q2065="Non-Lead", N2065="Non-Lead - Copper",O2065="Before 1989")))),"Tier 4",
IF((OR((AND('[1]PWS Information'!$E$10="NTNC",Q2065="Non-Lead")),
(AND('[1]PWS Information'!$E$10="CWS",Q2065="Non-Lead",S2065="")),
(AND('[1]PWS Information'!$E$10="CWS",Q2065="Non-Lead",S2065="No")),
(AND('[1]PWS Information'!$E$10="CWS",Q2065="Non-Lead",S2065="Don't Know")),
(AND('[1]PWS Information'!$E$10="CWS",Q2065="Non-Lead", J2065="Non-Lead - Copper", S2065="Yes", L2065="Between 1989 and 2014")),
(AND('[1]PWS Information'!$E$10="CWS",Q2065="Non-Lead", J2065="Non-Lead - Copper", S2065="Yes", L2065="After 2014")),
(AND('[1]PWS Information'!$E$10="CWS",Q2065="Non-Lead", J2065="Non-Lead - Copper", S2065="Yes", L2065="Unknown")),
(AND('[1]PWS Information'!$E$10="CWS",Q2065="Non-Lead", N2065="Non-Lead - Copper", S2065="Yes", O2065="Between 1989 and 2014")),
(AND('[1]PWS Information'!$E$10="CWS",Q2065="Non-Lead", N2065="Non-Lead - Copper", S2065="Yes", O2065="After 2014")),
(AND('[1]PWS Information'!$E$10="CWS",Q2065="Non-Lead", N2065="Non-Lead - Copper", S2065="Yes", O2065="Unknown")),
(AND('[1]PWS Information'!$E$10="CWS",Q2065="Unknown")),
(AND('[1]PWS Information'!$E$10="NTNC",Q2065="Unknown")))),"Tier 5",
"")))))</f>
        <v>Tier 5</v>
      </c>
      <c r="Z2065" s="71"/>
      <c r="AA2065" s="71"/>
    </row>
    <row r="2066" spans="1:27" ht="57.6" x14ac:dyDescent="0.3">
      <c r="A2066" s="17"/>
      <c r="B2066" s="70">
        <v>9307767</v>
      </c>
      <c r="C2066" s="60">
        <v>1590</v>
      </c>
      <c r="D2066" s="61" t="s">
        <v>511</v>
      </c>
      <c r="E2066" s="61" t="s">
        <v>49</v>
      </c>
      <c r="F2066" s="61">
        <v>78640</v>
      </c>
      <c r="G2066" s="62" t="s">
        <v>498</v>
      </c>
      <c r="H2066" s="63">
        <v>29.9815361</v>
      </c>
      <c r="I2066" s="64">
        <v>-97.843347222222206</v>
      </c>
      <c r="J2066" s="65" t="s">
        <v>50</v>
      </c>
      <c r="K2066" s="66" t="s">
        <v>51</v>
      </c>
      <c r="L2066" s="62" t="s">
        <v>52</v>
      </c>
      <c r="M2066" s="69"/>
      <c r="N2066" s="65" t="s">
        <v>50</v>
      </c>
      <c r="O2066" s="66" t="s">
        <v>52</v>
      </c>
      <c r="P2066" s="69"/>
      <c r="Q2066" s="55" t="str">
        <f t="shared" si="32"/>
        <v>Non-Lead</v>
      </c>
      <c r="R2066" s="70" t="s">
        <v>51</v>
      </c>
      <c r="S2066" s="70" t="s">
        <v>51</v>
      </c>
      <c r="T2066" s="70"/>
      <c r="U2066" s="71" t="s">
        <v>53</v>
      </c>
      <c r="V2066" s="71" t="s">
        <v>51</v>
      </c>
      <c r="W2066" s="71" t="s">
        <v>51</v>
      </c>
      <c r="X2066" s="71" t="s">
        <v>51</v>
      </c>
      <c r="Y2066" s="72" t="str">
        <f>IF((OR((AND('[1]PWS Information'!$E$10="CWS",U2066="Single Family Residence",Q2066="Lead")),
(AND('[1]PWS Information'!$E$10="CWS",U2066="Multiple Family Residence",'[1]PWS Information'!$E$11="Yes",Q2066="Lead")),
(AND('[1]PWS Information'!$E$10="NTNC",Q2066="Lead")))),"Tier 1",
IF((OR((AND('[1]PWS Information'!$E$10="CWS",U2066="Multiple Family Residence",'[1]PWS Information'!$E$11="No",Q2066="Lead")),
(AND('[1]PWS Information'!$E$10="CWS",U2066="Other",Q2066="Lead")),
(AND('[1]PWS Information'!$E$10="CWS",U2066="Building",Q2066="Lead")))),"Tier 2",
IF((OR((AND('[1]PWS Information'!$E$10="CWS",U2066="Single Family Residence",Q2066="Galvanized Requiring Replacement")),
(AND('[1]PWS Information'!$E$10="CWS",U2066="Single Family Residence",Q2066="Galvanized Requiring Replacement",R2066="Yes")),
(AND('[1]PWS Information'!$E$10="NTNC",Q2066="Galvanized Requiring Replacement")),
(AND('[1]PWS Information'!$E$10="NTNC",U2066="Single Family Residence",R2066="Yes")))),"Tier 3",
IF((OR((AND('[1]PWS Information'!$E$10="CWS",U2066="Single Family Residence",S2066="Yes",Q2066="Non-Lead", J2066="Non-Lead - Copper",L2066="Before 1989")),
(AND('[1]PWS Information'!$E$10="CWS",U2066="Single Family Residence",S2066="Yes",Q2066="Non-Lead", N2066="Non-Lead - Copper",O2066="Before 1989")))),"Tier 4",
IF((OR((AND('[1]PWS Information'!$E$10="NTNC",Q2066="Non-Lead")),
(AND('[1]PWS Information'!$E$10="CWS",Q2066="Non-Lead",S2066="")),
(AND('[1]PWS Information'!$E$10="CWS",Q2066="Non-Lead",S2066="No")),
(AND('[1]PWS Information'!$E$10="CWS",Q2066="Non-Lead",S2066="Don't Know")),
(AND('[1]PWS Information'!$E$10="CWS",Q2066="Non-Lead", J2066="Non-Lead - Copper", S2066="Yes", L2066="Between 1989 and 2014")),
(AND('[1]PWS Information'!$E$10="CWS",Q2066="Non-Lead", J2066="Non-Lead - Copper", S2066="Yes", L2066="After 2014")),
(AND('[1]PWS Information'!$E$10="CWS",Q2066="Non-Lead", J2066="Non-Lead - Copper", S2066="Yes", L2066="Unknown")),
(AND('[1]PWS Information'!$E$10="CWS",Q2066="Non-Lead", N2066="Non-Lead - Copper", S2066="Yes", O2066="Between 1989 and 2014")),
(AND('[1]PWS Information'!$E$10="CWS",Q2066="Non-Lead", N2066="Non-Lead - Copper", S2066="Yes", O2066="After 2014")),
(AND('[1]PWS Information'!$E$10="CWS",Q2066="Non-Lead", N2066="Non-Lead - Copper", S2066="Yes", O2066="Unknown")),
(AND('[1]PWS Information'!$E$10="CWS",Q2066="Unknown")),
(AND('[1]PWS Information'!$E$10="NTNC",Q2066="Unknown")))),"Tier 5",
"")))))</f>
        <v>Tier 5</v>
      </c>
      <c r="Z2066" s="71"/>
      <c r="AA2066" s="71"/>
    </row>
    <row r="2067" spans="1:27" ht="57.6" x14ac:dyDescent="0.3">
      <c r="A2067" s="1"/>
      <c r="B2067" s="70">
        <v>12744385</v>
      </c>
      <c r="C2067" s="60">
        <v>1591</v>
      </c>
      <c r="D2067" s="61" t="s">
        <v>511</v>
      </c>
      <c r="E2067" s="61" t="s">
        <v>49</v>
      </c>
      <c r="F2067" s="61">
        <v>78640</v>
      </c>
      <c r="G2067" s="62" t="s">
        <v>498</v>
      </c>
      <c r="H2067" s="63">
        <v>29.981180599999998</v>
      </c>
      <c r="I2067" s="64">
        <v>-97.842947222222193</v>
      </c>
      <c r="J2067" s="65" t="s">
        <v>50</v>
      </c>
      <c r="K2067" s="66" t="s">
        <v>51</v>
      </c>
      <c r="L2067" s="62" t="s">
        <v>52</v>
      </c>
      <c r="M2067" s="69"/>
      <c r="N2067" s="65" t="s">
        <v>50</v>
      </c>
      <c r="O2067" s="66" t="s">
        <v>52</v>
      </c>
      <c r="P2067" s="69"/>
      <c r="Q2067" s="55" t="str">
        <f t="shared" si="32"/>
        <v>Non-Lead</v>
      </c>
      <c r="R2067" s="70" t="s">
        <v>51</v>
      </c>
      <c r="S2067" s="70" t="s">
        <v>51</v>
      </c>
      <c r="T2067" s="70"/>
      <c r="U2067" s="71" t="s">
        <v>53</v>
      </c>
      <c r="V2067" s="71" t="s">
        <v>51</v>
      </c>
      <c r="W2067" s="71" t="s">
        <v>51</v>
      </c>
      <c r="X2067" s="71" t="s">
        <v>51</v>
      </c>
      <c r="Y2067" s="72" t="str">
        <f>IF((OR((AND('[1]PWS Information'!$E$10="CWS",U2067="Single Family Residence",Q2067="Lead")),
(AND('[1]PWS Information'!$E$10="CWS",U2067="Multiple Family Residence",'[1]PWS Information'!$E$11="Yes",Q2067="Lead")),
(AND('[1]PWS Information'!$E$10="NTNC",Q2067="Lead")))),"Tier 1",
IF((OR((AND('[1]PWS Information'!$E$10="CWS",U2067="Multiple Family Residence",'[1]PWS Information'!$E$11="No",Q2067="Lead")),
(AND('[1]PWS Information'!$E$10="CWS",U2067="Other",Q2067="Lead")),
(AND('[1]PWS Information'!$E$10="CWS",U2067="Building",Q2067="Lead")))),"Tier 2",
IF((OR((AND('[1]PWS Information'!$E$10="CWS",U2067="Single Family Residence",Q2067="Galvanized Requiring Replacement")),
(AND('[1]PWS Information'!$E$10="CWS",U2067="Single Family Residence",Q2067="Galvanized Requiring Replacement",R2067="Yes")),
(AND('[1]PWS Information'!$E$10="NTNC",Q2067="Galvanized Requiring Replacement")),
(AND('[1]PWS Information'!$E$10="NTNC",U2067="Single Family Residence",R2067="Yes")))),"Tier 3",
IF((OR((AND('[1]PWS Information'!$E$10="CWS",U2067="Single Family Residence",S2067="Yes",Q2067="Non-Lead", J2067="Non-Lead - Copper",L2067="Before 1989")),
(AND('[1]PWS Information'!$E$10="CWS",U2067="Single Family Residence",S2067="Yes",Q2067="Non-Lead", N2067="Non-Lead - Copper",O2067="Before 1989")))),"Tier 4",
IF((OR((AND('[1]PWS Information'!$E$10="NTNC",Q2067="Non-Lead")),
(AND('[1]PWS Information'!$E$10="CWS",Q2067="Non-Lead",S2067="")),
(AND('[1]PWS Information'!$E$10="CWS",Q2067="Non-Lead",S2067="No")),
(AND('[1]PWS Information'!$E$10="CWS",Q2067="Non-Lead",S2067="Don't Know")),
(AND('[1]PWS Information'!$E$10="CWS",Q2067="Non-Lead", J2067="Non-Lead - Copper", S2067="Yes", L2067="Between 1989 and 2014")),
(AND('[1]PWS Information'!$E$10="CWS",Q2067="Non-Lead", J2067="Non-Lead - Copper", S2067="Yes", L2067="After 2014")),
(AND('[1]PWS Information'!$E$10="CWS",Q2067="Non-Lead", J2067="Non-Lead - Copper", S2067="Yes", L2067="Unknown")),
(AND('[1]PWS Information'!$E$10="CWS",Q2067="Non-Lead", N2067="Non-Lead - Copper", S2067="Yes", O2067="Between 1989 and 2014")),
(AND('[1]PWS Information'!$E$10="CWS",Q2067="Non-Lead", N2067="Non-Lead - Copper", S2067="Yes", O2067="After 2014")),
(AND('[1]PWS Information'!$E$10="CWS",Q2067="Non-Lead", N2067="Non-Lead - Copper", S2067="Yes", O2067="Unknown")),
(AND('[1]PWS Information'!$E$10="CWS",Q2067="Unknown")),
(AND('[1]PWS Information'!$E$10="NTNC",Q2067="Unknown")))),"Tier 5",
"")))))</f>
        <v>Tier 5</v>
      </c>
      <c r="Z2067" s="71"/>
      <c r="AA2067" s="71"/>
    </row>
    <row r="2068" spans="1:27" ht="57.6" x14ac:dyDescent="0.3">
      <c r="A2068" s="1"/>
      <c r="B2068" s="70">
        <v>804575</v>
      </c>
      <c r="C2068" s="60">
        <v>1602</v>
      </c>
      <c r="D2068" s="61" t="s">
        <v>511</v>
      </c>
      <c r="E2068" s="61" t="s">
        <v>49</v>
      </c>
      <c r="F2068" s="61">
        <v>78640</v>
      </c>
      <c r="G2068" s="62" t="s">
        <v>498</v>
      </c>
      <c r="H2068" s="63">
        <v>29.981383300000001</v>
      </c>
      <c r="I2068" s="64">
        <v>-97.843452777777699</v>
      </c>
      <c r="J2068" s="65" t="s">
        <v>50</v>
      </c>
      <c r="K2068" s="66" t="s">
        <v>51</v>
      </c>
      <c r="L2068" s="62" t="s">
        <v>52</v>
      </c>
      <c r="M2068" s="69"/>
      <c r="N2068" s="65" t="s">
        <v>50</v>
      </c>
      <c r="O2068" s="66" t="s">
        <v>52</v>
      </c>
      <c r="P2068" s="69"/>
      <c r="Q2068" s="55" t="str">
        <f t="shared" si="32"/>
        <v>Non-Lead</v>
      </c>
      <c r="R2068" s="70" t="s">
        <v>51</v>
      </c>
      <c r="S2068" s="70" t="s">
        <v>51</v>
      </c>
      <c r="T2068" s="70"/>
      <c r="U2068" s="71" t="s">
        <v>53</v>
      </c>
      <c r="V2068" s="71" t="s">
        <v>51</v>
      </c>
      <c r="W2068" s="71" t="s">
        <v>51</v>
      </c>
      <c r="X2068" s="71" t="s">
        <v>51</v>
      </c>
      <c r="Y2068" s="72" t="str">
        <f>IF((OR((AND('[1]PWS Information'!$E$10="CWS",U2068="Single Family Residence",Q2068="Lead")),
(AND('[1]PWS Information'!$E$10="CWS",U2068="Multiple Family Residence",'[1]PWS Information'!$E$11="Yes",Q2068="Lead")),
(AND('[1]PWS Information'!$E$10="NTNC",Q2068="Lead")))),"Tier 1",
IF((OR((AND('[1]PWS Information'!$E$10="CWS",U2068="Multiple Family Residence",'[1]PWS Information'!$E$11="No",Q2068="Lead")),
(AND('[1]PWS Information'!$E$10="CWS",U2068="Other",Q2068="Lead")),
(AND('[1]PWS Information'!$E$10="CWS",U2068="Building",Q2068="Lead")))),"Tier 2",
IF((OR((AND('[1]PWS Information'!$E$10="CWS",U2068="Single Family Residence",Q2068="Galvanized Requiring Replacement")),
(AND('[1]PWS Information'!$E$10="CWS",U2068="Single Family Residence",Q2068="Galvanized Requiring Replacement",R2068="Yes")),
(AND('[1]PWS Information'!$E$10="NTNC",Q2068="Galvanized Requiring Replacement")),
(AND('[1]PWS Information'!$E$10="NTNC",U2068="Single Family Residence",R2068="Yes")))),"Tier 3",
IF((OR((AND('[1]PWS Information'!$E$10="CWS",U2068="Single Family Residence",S2068="Yes",Q2068="Non-Lead", J2068="Non-Lead - Copper",L2068="Before 1989")),
(AND('[1]PWS Information'!$E$10="CWS",U2068="Single Family Residence",S2068="Yes",Q2068="Non-Lead", N2068="Non-Lead - Copper",O2068="Before 1989")))),"Tier 4",
IF((OR((AND('[1]PWS Information'!$E$10="NTNC",Q2068="Non-Lead")),
(AND('[1]PWS Information'!$E$10="CWS",Q2068="Non-Lead",S2068="")),
(AND('[1]PWS Information'!$E$10="CWS",Q2068="Non-Lead",S2068="No")),
(AND('[1]PWS Information'!$E$10="CWS",Q2068="Non-Lead",S2068="Don't Know")),
(AND('[1]PWS Information'!$E$10="CWS",Q2068="Non-Lead", J2068="Non-Lead - Copper", S2068="Yes", L2068="Between 1989 and 2014")),
(AND('[1]PWS Information'!$E$10="CWS",Q2068="Non-Lead", J2068="Non-Lead - Copper", S2068="Yes", L2068="After 2014")),
(AND('[1]PWS Information'!$E$10="CWS",Q2068="Non-Lead", J2068="Non-Lead - Copper", S2068="Yes", L2068="Unknown")),
(AND('[1]PWS Information'!$E$10="CWS",Q2068="Non-Lead", N2068="Non-Lead - Copper", S2068="Yes", O2068="Between 1989 and 2014")),
(AND('[1]PWS Information'!$E$10="CWS",Q2068="Non-Lead", N2068="Non-Lead - Copper", S2068="Yes", O2068="After 2014")),
(AND('[1]PWS Information'!$E$10="CWS",Q2068="Non-Lead", N2068="Non-Lead - Copper", S2068="Yes", O2068="Unknown")),
(AND('[1]PWS Information'!$E$10="CWS",Q2068="Unknown")),
(AND('[1]PWS Information'!$E$10="NTNC",Q2068="Unknown")))),"Tier 5",
"")))))</f>
        <v>Tier 5</v>
      </c>
      <c r="Z2068" s="71"/>
      <c r="AA2068" s="71"/>
    </row>
    <row r="2069" spans="1:27" ht="57.6" x14ac:dyDescent="0.3">
      <c r="A2069" s="1"/>
      <c r="B2069" s="70">
        <v>12446238</v>
      </c>
      <c r="C2069" s="60">
        <v>1603</v>
      </c>
      <c r="D2069" s="61" t="s">
        <v>511</v>
      </c>
      <c r="E2069" s="61" t="s">
        <v>49</v>
      </c>
      <c r="F2069" s="61">
        <v>78640</v>
      </c>
      <c r="G2069" s="62" t="s">
        <v>498</v>
      </c>
      <c r="H2069" s="63">
        <v>29.9810667</v>
      </c>
      <c r="I2069" s="64">
        <v>-97.843080555555503</v>
      </c>
      <c r="J2069" s="65" t="s">
        <v>50</v>
      </c>
      <c r="K2069" s="66" t="s">
        <v>51</v>
      </c>
      <c r="L2069" s="62" t="s">
        <v>52</v>
      </c>
      <c r="M2069" s="69"/>
      <c r="N2069" s="65" t="s">
        <v>50</v>
      </c>
      <c r="O2069" s="66" t="s">
        <v>52</v>
      </c>
      <c r="P2069" s="69"/>
      <c r="Q2069" s="55" t="str">
        <f t="shared" si="32"/>
        <v>Non-Lead</v>
      </c>
      <c r="R2069" s="70" t="s">
        <v>51</v>
      </c>
      <c r="S2069" s="70" t="s">
        <v>51</v>
      </c>
      <c r="T2069" s="70"/>
      <c r="U2069" s="71" t="s">
        <v>53</v>
      </c>
      <c r="V2069" s="71" t="s">
        <v>51</v>
      </c>
      <c r="W2069" s="71" t="s">
        <v>51</v>
      </c>
      <c r="X2069" s="71" t="s">
        <v>51</v>
      </c>
      <c r="Y2069" s="72" t="str">
        <f>IF((OR((AND('[1]PWS Information'!$E$10="CWS",U2069="Single Family Residence",Q2069="Lead")),
(AND('[1]PWS Information'!$E$10="CWS",U2069="Multiple Family Residence",'[1]PWS Information'!$E$11="Yes",Q2069="Lead")),
(AND('[1]PWS Information'!$E$10="NTNC",Q2069="Lead")))),"Tier 1",
IF((OR((AND('[1]PWS Information'!$E$10="CWS",U2069="Multiple Family Residence",'[1]PWS Information'!$E$11="No",Q2069="Lead")),
(AND('[1]PWS Information'!$E$10="CWS",U2069="Other",Q2069="Lead")),
(AND('[1]PWS Information'!$E$10="CWS",U2069="Building",Q2069="Lead")))),"Tier 2",
IF((OR((AND('[1]PWS Information'!$E$10="CWS",U2069="Single Family Residence",Q2069="Galvanized Requiring Replacement")),
(AND('[1]PWS Information'!$E$10="CWS",U2069="Single Family Residence",Q2069="Galvanized Requiring Replacement",R2069="Yes")),
(AND('[1]PWS Information'!$E$10="NTNC",Q2069="Galvanized Requiring Replacement")),
(AND('[1]PWS Information'!$E$10="NTNC",U2069="Single Family Residence",R2069="Yes")))),"Tier 3",
IF((OR((AND('[1]PWS Information'!$E$10="CWS",U2069="Single Family Residence",S2069="Yes",Q2069="Non-Lead", J2069="Non-Lead - Copper",L2069="Before 1989")),
(AND('[1]PWS Information'!$E$10="CWS",U2069="Single Family Residence",S2069="Yes",Q2069="Non-Lead", N2069="Non-Lead - Copper",O2069="Before 1989")))),"Tier 4",
IF((OR((AND('[1]PWS Information'!$E$10="NTNC",Q2069="Non-Lead")),
(AND('[1]PWS Information'!$E$10="CWS",Q2069="Non-Lead",S2069="")),
(AND('[1]PWS Information'!$E$10="CWS",Q2069="Non-Lead",S2069="No")),
(AND('[1]PWS Information'!$E$10="CWS",Q2069="Non-Lead",S2069="Don't Know")),
(AND('[1]PWS Information'!$E$10="CWS",Q2069="Non-Lead", J2069="Non-Lead - Copper", S2069="Yes", L2069="Between 1989 and 2014")),
(AND('[1]PWS Information'!$E$10="CWS",Q2069="Non-Lead", J2069="Non-Lead - Copper", S2069="Yes", L2069="After 2014")),
(AND('[1]PWS Information'!$E$10="CWS",Q2069="Non-Lead", J2069="Non-Lead - Copper", S2069="Yes", L2069="Unknown")),
(AND('[1]PWS Information'!$E$10="CWS",Q2069="Non-Lead", N2069="Non-Lead - Copper", S2069="Yes", O2069="Between 1989 and 2014")),
(AND('[1]PWS Information'!$E$10="CWS",Q2069="Non-Lead", N2069="Non-Lead - Copper", S2069="Yes", O2069="After 2014")),
(AND('[1]PWS Information'!$E$10="CWS",Q2069="Non-Lead", N2069="Non-Lead - Copper", S2069="Yes", O2069="Unknown")),
(AND('[1]PWS Information'!$E$10="CWS",Q2069="Unknown")),
(AND('[1]PWS Information'!$E$10="NTNC",Q2069="Unknown")))),"Tier 5",
"")))))</f>
        <v>Tier 5</v>
      </c>
      <c r="Z2069" s="71"/>
      <c r="AA2069" s="71"/>
    </row>
    <row r="2070" spans="1:27" ht="57.6" x14ac:dyDescent="0.3">
      <c r="A2070" s="17"/>
      <c r="B2070" s="70">
        <v>804565</v>
      </c>
      <c r="C2070" s="60">
        <v>1614</v>
      </c>
      <c r="D2070" s="61" t="s">
        <v>511</v>
      </c>
      <c r="E2070" s="61" t="s">
        <v>49</v>
      </c>
      <c r="F2070" s="61">
        <v>78640</v>
      </c>
      <c r="G2070" s="62" t="s">
        <v>498</v>
      </c>
      <c r="H2070" s="63">
        <v>29.981266699999999</v>
      </c>
      <c r="I2070" s="64">
        <v>-97.843599999999995</v>
      </c>
      <c r="J2070" s="65" t="s">
        <v>50</v>
      </c>
      <c r="K2070" s="66" t="s">
        <v>51</v>
      </c>
      <c r="L2070" s="62" t="s">
        <v>52</v>
      </c>
      <c r="M2070" s="69"/>
      <c r="N2070" s="65" t="s">
        <v>50</v>
      </c>
      <c r="O2070" s="66" t="s">
        <v>52</v>
      </c>
      <c r="P2070" s="69"/>
      <c r="Q2070" s="55" t="str">
        <f t="shared" si="32"/>
        <v>Non-Lead</v>
      </c>
      <c r="R2070" s="70" t="s">
        <v>51</v>
      </c>
      <c r="S2070" s="70" t="s">
        <v>51</v>
      </c>
      <c r="T2070" s="70"/>
      <c r="U2070" s="71" t="s">
        <v>53</v>
      </c>
      <c r="V2070" s="71" t="s">
        <v>51</v>
      </c>
      <c r="W2070" s="71" t="s">
        <v>51</v>
      </c>
      <c r="X2070" s="71" t="s">
        <v>51</v>
      </c>
      <c r="Y2070" s="72" t="str">
        <f>IF((OR((AND('[1]PWS Information'!$E$10="CWS",U2070="Single Family Residence",Q2070="Lead")),
(AND('[1]PWS Information'!$E$10="CWS",U2070="Multiple Family Residence",'[1]PWS Information'!$E$11="Yes",Q2070="Lead")),
(AND('[1]PWS Information'!$E$10="NTNC",Q2070="Lead")))),"Tier 1",
IF((OR((AND('[1]PWS Information'!$E$10="CWS",U2070="Multiple Family Residence",'[1]PWS Information'!$E$11="No",Q2070="Lead")),
(AND('[1]PWS Information'!$E$10="CWS",U2070="Other",Q2070="Lead")),
(AND('[1]PWS Information'!$E$10="CWS",U2070="Building",Q2070="Lead")))),"Tier 2",
IF((OR((AND('[1]PWS Information'!$E$10="CWS",U2070="Single Family Residence",Q2070="Galvanized Requiring Replacement")),
(AND('[1]PWS Information'!$E$10="CWS",U2070="Single Family Residence",Q2070="Galvanized Requiring Replacement",R2070="Yes")),
(AND('[1]PWS Information'!$E$10="NTNC",Q2070="Galvanized Requiring Replacement")),
(AND('[1]PWS Information'!$E$10="NTNC",U2070="Single Family Residence",R2070="Yes")))),"Tier 3",
IF((OR((AND('[1]PWS Information'!$E$10="CWS",U2070="Single Family Residence",S2070="Yes",Q2070="Non-Lead", J2070="Non-Lead - Copper",L2070="Before 1989")),
(AND('[1]PWS Information'!$E$10="CWS",U2070="Single Family Residence",S2070="Yes",Q2070="Non-Lead", N2070="Non-Lead - Copper",O2070="Before 1989")))),"Tier 4",
IF((OR((AND('[1]PWS Information'!$E$10="NTNC",Q2070="Non-Lead")),
(AND('[1]PWS Information'!$E$10="CWS",Q2070="Non-Lead",S2070="")),
(AND('[1]PWS Information'!$E$10="CWS",Q2070="Non-Lead",S2070="No")),
(AND('[1]PWS Information'!$E$10="CWS",Q2070="Non-Lead",S2070="Don't Know")),
(AND('[1]PWS Information'!$E$10="CWS",Q2070="Non-Lead", J2070="Non-Lead - Copper", S2070="Yes", L2070="Between 1989 and 2014")),
(AND('[1]PWS Information'!$E$10="CWS",Q2070="Non-Lead", J2070="Non-Lead - Copper", S2070="Yes", L2070="After 2014")),
(AND('[1]PWS Information'!$E$10="CWS",Q2070="Non-Lead", J2070="Non-Lead - Copper", S2070="Yes", L2070="Unknown")),
(AND('[1]PWS Information'!$E$10="CWS",Q2070="Non-Lead", N2070="Non-Lead - Copper", S2070="Yes", O2070="Between 1989 and 2014")),
(AND('[1]PWS Information'!$E$10="CWS",Q2070="Non-Lead", N2070="Non-Lead - Copper", S2070="Yes", O2070="After 2014")),
(AND('[1]PWS Information'!$E$10="CWS",Q2070="Non-Lead", N2070="Non-Lead - Copper", S2070="Yes", O2070="Unknown")),
(AND('[1]PWS Information'!$E$10="CWS",Q2070="Unknown")),
(AND('[1]PWS Information'!$E$10="NTNC",Q2070="Unknown")))),"Tier 5",
"")))))</f>
        <v>Tier 5</v>
      </c>
      <c r="Z2070" s="71"/>
      <c r="AA2070" s="71"/>
    </row>
    <row r="2071" spans="1:27" ht="57.6" x14ac:dyDescent="0.3">
      <c r="A2071" s="1"/>
      <c r="B2071" s="70">
        <v>815506</v>
      </c>
      <c r="C2071" s="60">
        <v>1615</v>
      </c>
      <c r="D2071" s="61" t="s">
        <v>511</v>
      </c>
      <c r="E2071" s="61" t="s">
        <v>49</v>
      </c>
      <c r="F2071" s="61">
        <v>78640</v>
      </c>
      <c r="G2071" s="62" t="s">
        <v>498</v>
      </c>
      <c r="H2071" s="63">
        <v>29.981266699999999</v>
      </c>
      <c r="I2071" s="64">
        <v>-97.843599999999995</v>
      </c>
      <c r="J2071" s="65" t="s">
        <v>50</v>
      </c>
      <c r="K2071" s="66" t="s">
        <v>51</v>
      </c>
      <c r="L2071" s="62" t="s">
        <v>52</v>
      </c>
      <c r="M2071" s="69"/>
      <c r="N2071" s="65" t="s">
        <v>50</v>
      </c>
      <c r="O2071" s="66" t="s">
        <v>52</v>
      </c>
      <c r="P2071" s="69"/>
      <c r="Q2071" s="55" t="str">
        <f t="shared" si="32"/>
        <v>Non-Lead</v>
      </c>
      <c r="R2071" s="70" t="s">
        <v>51</v>
      </c>
      <c r="S2071" s="70" t="s">
        <v>51</v>
      </c>
      <c r="T2071" s="70"/>
      <c r="U2071" s="71" t="s">
        <v>53</v>
      </c>
      <c r="V2071" s="71" t="s">
        <v>51</v>
      </c>
      <c r="W2071" s="71" t="s">
        <v>51</v>
      </c>
      <c r="X2071" s="71" t="s">
        <v>51</v>
      </c>
      <c r="Y2071" s="72" t="str">
        <f>IF((OR((AND('[1]PWS Information'!$E$10="CWS",U2071="Single Family Residence",Q2071="Lead")),
(AND('[1]PWS Information'!$E$10="CWS",U2071="Multiple Family Residence",'[1]PWS Information'!$E$11="Yes",Q2071="Lead")),
(AND('[1]PWS Information'!$E$10="NTNC",Q2071="Lead")))),"Tier 1",
IF((OR((AND('[1]PWS Information'!$E$10="CWS",U2071="Multiple Family Residence",'[1]PWS Information'!$E$11="No",Q2071="Lead")),
(AND('[1]PWS Information'!$E$10="CWS",U2071="Other",Q2071="Lead")),
(AND('[1]PWS Information'!$E$10="CWS",U2071="Building",Q2071="Lead")))),"Tier 2",
IF((OR((AND('[1]PWS Information'!$E$10="CWS",U2071="Single Family Residence",Q2071="Galvanized Requiring Replacement")),
(AND('[1]PWS Information'!$E$10="CWS",U2071="Single Family Residence",Q2071="Galvanized Requiring Replacement",R2071="Yes")),
(AND('[1]PWS Information'!$E$10="NTNC",Q2071="Galvanized Requiring Replacement")),
(AND('[1]PWS Information'!$E$10="NTNC",U2071="Single Family Residence",R2071="Yes")))),"Tier 3",
IF((OR((AND('[1]PWS Information'!$E$10="CWS",U2071="Single Family Residence",S2071="Yes",Q2071="Non-Lead", J2071="Non-Lead - Copper",L2071="Before 1989")),
(AND('[1]PWS Information'!$E$10="CWS",U2071="Single Family Residence",S2071="Yes",Q2071="Non-Lead", N2071="Non-Lead - Copper",O2071="Before 1989")))),"Tier 4",
IF((OR((AND('[1]PWS Information'!$E$10="NTNC",Q2071="Non-Lead")),
(AND('[1]PWS Information'!$E$10="CWS",Q2071="Non-Lead",S2071="")),
(AND('[1]PWS Information'!$E$10="CWS",Q2071="Non-Lead",S2071="No")),
(AND('[1]PWS Information'!$E$10="CWS",Q2071="Non-Lead",S2071="Don't Know")),
(AND('[1]PWS Information'!$E$10="CWS",Q2071="Non-Lead", J2071="Non-Lead - Copper", S2071="Yes", L2071="Between 1989 and 2014")),
(AND('[1]PWS Information'!$E$10="CWS",Q2071="Non-Lead", J2071="Non-Lead - Copper", S2071="Yes", L2071="After 2014")),
(AND('[1]PWS Information'!$E$10="CWS",Q2071="Non-Lead", J2071="Non-Lead - Copper", S2071="Yes", L2071="Unknown")),
(AND('[1]PWS Information'!$E$10="CWS",Q2071="Non-Lead", N2071="Non-Lead - Copper", S2071="Yes", O2071="Between 1989 and 2014")),
(AND('[1]PWS Information'!$E$10="CWS",Q2071="Non-Lead", N2071="Non-Lead - Copper", S2071="Yes", O2071="After 2014")),
(AND('[1]PWS Information'!$E$10="CWS",Q2071="Non-Lead", N2071="Non-Lead - Copper", S2071="Yes", O2071="Unknown")),
(AND('[1]PWS Information'!$E$10="CWS",Q2071="Unknown")),
(AND('[1]PWS Information'!$E$10="NTNC",Q2071="Unknown")))),"Tier 5",
"")))))</f>
        <v>Tier 5</v>
      </c>
      <c r="Z2071" s="71"/>
      <c r="AA2071" s="71"/>
    </row>
    <row r="2072" spans="1:27" ht="57.6" x14ac:dyDescent="0.3">
      <c r="A2072" s="1"/>
      <c r="B2072" s="70">
        <v>12805637</v>
      </c>
      <c r="C2072" s="60">
        <v>1626</v>
      </c>
      <c r="D2072" s="61" t="s">
        <v>511</v>
      </c>
      <c r="E2072" s="61" t="s">
        <v>49</v>
      </c>
      <c r="F2072" s="61">
        <v>78640</v>
      </c>
      <c r="G2072" s="62" t="s">
        <v>498</v>
      </c>
      <c r="H2072" s="63">
        <v>29.9811528</v>
      </c>
      <c r="I2072" s="64">
        <v>-97.843730555555496</v>
      </c>
      <c r="J2072" s="65" t="s">
        <v>50</v>
      </c>
      <c r="K2072" s="66" t="s">
        <v>51</v>
      </c>
      <c r="L2072" s="62" t="s">
        <v>52</v>
      </c>
      <c r="M2072" s="69"/>
      <c r="N2072" s="65" t="s">
        <v>50</v>
      </c>
      <c r="O2072" s="66" t="s">
        <v>52</v>
      </c>
      <c r="P2072" s="69"/>
      <c r="Q2072" s="55" t="str">
        <f t="shared" si="32"/>
        <v>Non-Lead</v>
      </c>
      <c r="R2072" s="70" t="s">
        <v>51</v>
      </c>
      <c r="S2072" s="70" t="s">
        <v>51</v>
      </c>
      <c r="T2072" s="70"/>
      <c r="U2072" s="71" t="s">
        <v>53</v>
      </c>
      <c r="V2072" s="71" t="s">
        <v>51</v>
      </c>
      <c r="W2072" s="71" t="s">
        <v>51</v>
      </c>
      <c r="X2072" s="71" t="s">
        <v>51</v>
      </c>
      <c r="Y2072" s="72" t="str">
        <f>IF((OR((AND('[1]PWS Information'!$E$10="CWS",U2072="Single Family Residence",Q2072="Lead")),
(AND('[1]PWS Information'!$E$10="CWS",U2072="Multiple Family Residence",'[1]PWS Information'!$E$11="Yes",Q2072="Lead")),
(AND('[1]PWS Information'!$E$10="NTNC",Q2072="Lead")))),"Tier 1",
IF((OR((AND('[1]PWS Information'!$E$10="CWS",U2072="Multiple Family Residence",'[1]PWS Information'!$E$11="No",Q2072="Lead")),
(AND('[1]PWS Information'!$E$10="CWS",U2072="Other",Q2072="Lead")),
(AND('[1]PWS Information'!$E$10="CWS",U2072="Building",Q2072="Lead")))),"Tier 2",
IF((OR((AND('[1]PWS Information'!$E$10="CWS",U2072="Single Family Residence",Q2072="Galvanized Requiring Replacement")),
(AND('[1]PWS Information'!$E$10="CWS",U2072="Single Family Residence",Q2072="Galvanized Requiring Replacement",R2072="Yes")),
(AND('[1]PWS Information'!$E$10="NTNC",Q2072="Galvanized Requiring Replacement")),
(AND('[1]PWS Information'!$E$10="NTNC",U2072="Single Family Residence",R2072="Yes")))),"Tier 3",
IF((OR((AND('[1]PWS Information'!$E$10="CWS",U2072="Single Family Residence",S2072="Yes",Q2072="Non-Lead", J2072="Non-Lead - Copper",L2072="Before 1989")),
(AND('[1]PWS Information'!$E$10="CWS",U2072="Single Family Residence",S2072="Yes",Q2072="Non-Lead", N2072="Non-Lead - Copper",O2072="Before 1989")))),"Tier 4",
IF((OR((AND('[1]PWS Information'!$E$10="NTNC",Q2072="Non-Lead")),
(AND('[1]PWS Information'!$E$10="CWS",Q2072="Non-Lead",S2072="")),
(AND('[1]PWS Information'!$E$10="CWS",Q2072="Non-Lead",S2072="No")),
(AND('[1]PWS Information'!$E$10="CWS",Q2072="Non-Lead",S2072="Don't Know")),
(AND('[1]PWS Information'!$E$10="CWS",Q2072="Non-Lead", J2072="Non-Lead - Copper", S2072="Yes", L2072="Between 1989 and 2014")),
(AND('[1]PWS Information'!$E$10="CWS",Q2072="Non-Lead", J2072="Non-Lead - Copper", S2072="Yes", L2072="After 2014")),
(AND('[1]PWS Information'!$E$10="CWS",Q2072="Non-Lead", J2072="Non-Lead - Copper", S2072="Yes", L2072="Unknown")),
(AND('[1]PWS Information'!$E$10="CWS",Q2072="Non-Lead", N2072="Non-Lead - Copper", S2072="Yes", O2072="Between 1989 and 2014")),
(AND('[1]PWS Information'!$E$10="CWS",Q2072="Non-Lead", N2072="Non-Lead - Copper", S2072="Yes", O2072="After 2014")),
(AND('[1]PWS Information'!$E$10="CWS",Q2072="Non-Lead", N2072="Non-Lead - Copper", S2072="Yes", O2072="Unknown")),
(AND('[1]PWS Information'!$E$10="CWS",Q2072="Unknown")),
(AND('[1]PWS Information'!$E$10="NTNC",Q2072="Unknown")))),"Tier 5",
"")))))</f>
        <v>Tier 5</v>
      </c>
      <c r="Z2072" s="71"/>
      <c r="AA2072" s="71"/>
    </row>
    <row r="2073" spans="1:27" ht="57.6" x14ac:dyDescent="0.3">
      <c r="A2073" s="1"/>
      <c r="B2073" s="70">
        <v>818996</v>
      </c>
      <c r="C2073" s="60">
        <v>1627</v>
      </c>
      <c r="D2073" s="61" t="s">
        <v>511</v>
      </c>
      <c r="E2073" s="61" t="s">
        <v>49</v>
      </c>
      <c r="F2073" s="61">
        <v>78640</v>
      </c>
      <c r="G2073" s="62" t="s">
        <v>498</v>
      </c>
      <c r="H2073" s="63">
        <v>29.9808278</v>
      </c>
      <c r="I2073" s="64">
        <v>-97.843341666666603</v>
      </c>
      <c r="J2073" s="65" t="s">
        <v>50</v>
      </c>
      <c r="K2073" s="66" t="s">
        <v>51</v>
      </c>
      <c r="L2073" s="62" t="s">
        <v>52</v>
      </c>
      <c r="M2073" s="69"/>
      <c r="N2073" s="65" t="s">
        <v>50</v>
      </c>
      <c r="O2073" s="66" t="s">
        <v>52</v>
      </c>
      <c r="P2073" s="69"/>
      <c r="Q2073" s="55" t="str">
        <f t="shared" si="32"/>
        <v>Non-Lead</v>
      </c>
      <c r="R2073" s="70" t="s">
        <v>51</v>
      </c>
      <c r="S2073" s="70" t="s">
        <v>51</v>
      </c>
      <c r="T2073" s="70"/>
      <c r="U2073" s="71" t="s">
        <v>53</v>
      </c>
      <c r="V2073" s="71" t="s">
        <v>51</v>
      </c>
      <c r="W2073" s="71" t="s">
        <v>51</v>
      </c>
      <c r="X2073" s="71" t="s">
        <v>51</v>
      </c>
      <c r="Y2073" s="72" t="str">
        <f>IF((OR((AND('[1]PWS Information'!$E$10="CWS",U2073="Single Family Residence",Q2073="Lead")),
(AND('[1]PWS Information'!$E$10="CWS",U2073="Multiple Family Residence",'[1]PWS Information'!$E$11="Yes",Q2073="Lead")),
(AND('[1]PWS Information'!$E$10="NTNC",Q2073="Lead")))),"Tier 1",
IF((OR((AND('[1]PWS Information'!$E$10="CWS",U2073="Multiple Family Residence",'[1]PWS Information'!$E$11="No",Q2073="Lead")),
(AND('[1]PWS Information'!$E$10="CWS",U2073="Other",Q2073="Lead")),
(AND('[1]PWS Information'!$E$10="CWS",U2073="Building",Q2073="Lead")))),"Tier 2",
IF((OR((AND('[1]PWS Information'!$E$10="CWS",U2073="Single Family Residence",Q2073="Galvanized Requiring Replacement")),
(AND('[1]PWS Information'!$E$10="CWS",U2073="Single Family Residence",Q2073="Galvanized Requiring Replacement",R2073="Yes")),
(AND('[1]PWS Information'!$E$10="NTNC",Q2073="Galvanized Requiring Replacement")),
(AND('[1]PWS Information'!$E$10="NTNC",U2073="Single Family Residence",R2073="Yes")))),"Tier 3",
IF((OR((AND('[1]PWS Information'!$E$10="CWS",U2073="Single Family Residence",S2073="Yes",Q2073="Non-Lead", J2073="Non-Lead - Copper",L2073="Before 1989")),
(AND('[1]PWS Information'!$E$10="CWS",U2073="Single Family Residence",S2073="Yes",Q2073="Non-Lead", N2073="Non-Lead - Copper",O2073="Before 1989")))),"Tier 4",
IF((OR((AND('[1]PWS Information'!$E$10="NTNC",Q2073="Non-Lead")),
(AND('[1]PWS Information'!$E$10="CWS",Q2073="Non-Lead",S2073="")),
(AND('[1]PWS Information'!$E$10="CWS",Q2073="Non-Lead",S2073="No")),
(AND('[1]PWS Information'!$E$10="CWS",Q2073="Non-Lead",S2073="Don't Know")),
(AND('[1]PWS Information'!$E$10="CWS",Q2073="Non-Lead", J2073="Non-Lead - Copper", S2073="Yes", L2073="Between 1989 and 2014")),
(AND('[1]PWS Information'!$E$10="CWS",Q2073="Non-Lead", J2073="Non-Lead - Copper", S2073="Yes", L2073="After 2014")),
(AND('[1]PWS Information'!$E$10="CWS",Q2073="Non-Lead", J2073="Non-Lead - Copper", S2073="Yes", L2073="Unknown")),
(AND('[1]PWS Information'!$E$10="CWS",Q2073="Non-Lead", N2073="Non-Lead - Copper", S2073="Yes", O2073="Between 1989 and 2014")),
(AND('[1]PWS Information'!$E$10="CWS",Q2073="Non-Lead", N2073="Non-Lead - Copper", S2073="Yes", O2073="After 2014")),
(AND('[1]PWS Information'!$E$10="CWS",Q2073="Non-Lead", N2073="Non-Lead - Copper", S2073="Yes", O2073="Unknown")),
(AND('[1]PWS Information'!$E$10="CWS",Q2073="Unknown")),
(AND('[1]PWS Information'!$E$10="NTNC",Q2073="Unknown")))),"Tier 5",
"")))))</f>
        <v>Tier 5</v>
      </c>
      <c r="Z2073" s="71"/>
      <c r="AA2073" s="71"/>
    </row>
    <row r="2074" spans="1:27" ht="57.6" x14ac:dyDescent="0.3">
      <c r="A2074" s="17"/>
      <c r="B2074" s="70">
        <v>816539</v>
      </c>
      <c r="C2074" s="60">
        <v>1638</v>
      </c>
      <c r="D2074" s="61" t="s">
        <v>511</v>
      </c>
      <c r="E2074" s="61" t="s">
        <v>49</v>
      </c>
      <c r="F2074" s="61">
        <v>78640</v>
      </c>
      <c r="G2074" s="62" t="s">
        <v>498</v>
      </c>
      <c r="H2074" s="63">
        <v>29.981036100000001</v>
      </c>
      <c r="I2074" s="64">
        <v>-97.843847222222195</v>
      </c>
      <c r="J2074" s="65" t="s">
        <v>50</v>
      </c>
      <c r="K2074" s="66" t="s">
        <v>51</v>
      </c>
      <c r="L2074" s="62" t="s">
        <v>52</v>
      </c>
      <c r="M2074" s="69"/>
      <c r="N2074" s="65" t="s">
        <v>50</v>
      </c>
      <c r="O2074" s="66" t="s">
        <v>52</v>
      </c>
      <c r="P2074" s="69"/>
      <c r="Q2074" s="55" t="str">
        <f t="shared" si="32"/>
        <v>Non-Lead</v>
      </c>
      <c r="R2074" s="70" t="s">
        <v>51</v>
      </c>
      <c r="S2074" s="70" t="s">
        <v>51</v>
      </c>
      <c r="T2074" s="70"/>
      <c r="U2074" s="71" t="s">
        <v>53</v>
      </c>
      <c r="V2074" s="71" t="s">
        <v>51</v>
      </c>
      <c r="W2074" s="71" t="s">
        <v>51</v>
      </c>
      <c r="X2074" s="71" t="s">
        <v>51</v>
      </c>
      <c r="Y2074" s="72" t="str">
        <f>IF((OR((AND('[1]PWS Information'!$E$10="CWS",U2074="Single Family Residence",Q2074="Lead")),
(AND('[1]PWS Information'!$E$10="CWS",U2074="Multiple Family Residence",'[1]PWS Information'!$E$11="Yes",Q2074="Lead")),
(AND('[1]PWS Information'!$E$10="NTNC",Q2074="Lead")))),"Tier 1",
IF((OR((AND('[1]PWS Information'!$E$10="CWS",U2074="Multiple Family Residence",'[1]PWS Information'!$E$11="No",Q2074="Lead")),
(AND('[1]PWS Information'!$E$10="CWS",U2074="Other",Q2074="Lead")),
(AND('[1]PWS Information'!$E$10="CWS",U2074="Building",Q2074="Lead")))),"Tier 2",
IF((OR((AND('[1]PWS Information'!$E$10="CWS",U2074="Single Family Residence",Q2074="Galvanized Requiring Replacement")),
(AND('[1]PWS Information'!$E$10="CWS",U2074="Single Family Residence",Q2074="Galvanized Requiring Replacement",R2074="Yes")),
(AND('[1]PWS Information'!$E$10="NTNC",Q2074="Galvanized Requiring Replacement")),
(AND('[1]PWS Information'!$E$10="NTNC",U2074="Single Family Residence",R2074="Yes")))),"Tier 3",
IF((OR((AND('[1]PWS Information'!$E$10="CWS",U2074="Single Family Residence",S2074="Yes",Q2074="Non-Lead", J2074="Non-Lead - Copper",L2074="Before 1989")),
(AND('[1]PWS Information'!$E$10="CWS",U2074="Single Family Residence",S2074="Yes",Q2074="Non-Lead", N2074="Non-Lead - Copper",O2074="Before 1989")))),"Tier 4",
IF((OR((AND('[1]PWS Information'!$E$10="NTNC",Q2074="Non-Lead")),
(AND('[1]PWS Information'!$E$10="CWS",Q2074="Non-Lead",S2074="")),
(AND('[1]PWS Information'!$E$10="CWS",Q2074="Non-Lead",S2074="No")),
(AND('[1]PWS Information'!$E$10="CWS",Q2074="Non-Lead",S2074="Don't Know")),
(AND('[1]PWS Information'!$E$10="CWS",Q2074="Non-Lead", J2074="Non-Lead - Copper", S2074="Yes", L2074="Between 1989 and 2014")),
(AND('[1]PWS Information'!$E$10="CWS",Q2074="Non-Lead", J2074="Non-Lead - Copper", S2074="Yes", L2074="After 2014")),
(AND('[1]PWS Information'!$E$10="CWS",Q2074="Non-Lead", J2074="Non-Lead - Copper", S2074="Yes", L2074="Unknown")),
(AND('[1]PWS Information'!$E$10="CWS",Q2074="Non-Lead", N2074="Non-Lead - Copper", S2074="Yes", O2074="Between 1989 and 2014")),
(AND('[1]PWS Information'!$E$10="CWS",Q2074="Non-Lead", N2074="Non-Lead - Copper", S2074="Yes", O2074="After 2014")),
(AND('[1]PWS Information'!$E$10="CWS",Q2074="Non-Lead", N2074="Non-Lead - Copper", S2074="Yes", O2074="Unknown")),
(AND('[1]PWS Information'!$E$10="CWS",Q2074="Unknown")),
(AND('[1]PWS Information'!$E$10="NTNC",Q2074="Unknown")))),"Tier 5",
"")))))</f>
        <v>Tier 5</v>
      </c>
      <c r="Z2074" s="71"/>
      <c r="AA2074" s="71"/>
    </row>
    <row r="2075" spans="1:27" ht="57.6" x14ac:dyDescent="0.3">
      <c r="A2075" s="1"/>
      <c r="B2075" s="70">
        <v>843437</v>
      </c>
      <c r="C2075" s="60">
        <v>1639</v>
      </c>
      <c r="D2075" s="61" t="s">
        <v>511</v>
      </c>
      <c r="E2075" s="61" t="s">
        <v>49</v>
      </c>
      <c r="F2075" s="61">
        <v>78640</v>
      </c>
      <c r="G2075" s="62" t="s">
        <v>498</v>
      </c>
      <c r="H2075" s="63">
        <v>29.980699999999999</v>
      </c>
      <c r="I2075" s="64">
        <v>-97.8434666666666</v>
      </c>
      <c r="J2075" s="65" t="s">
        <v>50</v>
      </c>
      <c r="K2075" s="66" t="s">
        <v>51</v>
      </c>
      <c r="L2075" s="62" t="s">
        <v>52</v>
      </c>
      <c r="M2075" s="69"/>
      <c r="N2075" s="65" t="s">
        <v>50</v>
      </c>
      <c r="O2075" s="66" t="s">
        <v>52</v>
      </c>
      <c r="P2075" s="69"/>
      <c r="Q2075" s="55" t="str">
        <f t="shared" si="32"/>
        <v>Non-Lead</v>
      </c>
      <c r="R2075" s="70" t="s">
        <v>51</v>
      </c>
      <c r="S2075" s="70" t="s">
        <v>51</v>
      </c>
      <c r="T2075" s="70"/>
      <c r="U2075" s="71" t="s">
        <v>53</v>
      </c>
      <c r="V2075" s="71" t="s">
        <v>51</v>
      </c>
      <c r="W2075" s="71" t="s">
        <v>51</v>
      </c>
      <c r="X2075" s="71" t="s">
        <v>51</v>
      </c>
      <c r="Y2075" s="72" t="str">
        <f>IF((OR((AND('[1]PWS Information'!$E$10="CWS",U2075="Single Family Residence",Q2075="Lead")),
(AND('[1]PWS Information'!$E$10="CWS",U2075="Multiple Family Residence",'[1]PWS Information'!$E$11="Yes",Q2075="Lead")),
(AND('[1]PWS Information'!$E$10="NTNC",Q2075="Lead")))),"Tier 1",
IF((OR((AND('[1]PWS Information'!$E$10="CWS",U2075="Multiple Family Residence",'[1]PWS Information'!$E$11="No",Q2075="Lead")),
(AND('[1]PWS Information'!$E$10="CWS",U2075="Other",Q2075="Lead")),
(AND('[1]PWS Information'!$E$10="CWS",U2075="Building",Q2075="Lead")))),"Tier 2",
IF((OR((AND('[1]PWS Information'!$E$10="CWS",U2075="Single Family Residence",Q2075="Galvanized Requiring Replacement")),
(AND('[1]PWS Information'!$E$10="CWS",U2075="Single Family Residence",Q2075="Galvanized Requiring Replacement",R2075="Yes")),
(AND('[1]PWS Information'!$E$10="NTNC",Q2075="Galvanized Requiring Replacement")),
(AND('[1]PWS Information'!$E$10="NTNC",U2075="Single Family Residence",R2075="Yes")))),"Tier 3",
IF((OR((AND('[1]PWS Information'!$E$10="CWS",U2075="Single Family Residence",S2075="Yes",Q2075="Non-Lead", J2075="Non-Lead - Copper",L2075="Before 1989")),
(AND('[1]PWS Information'!$E$10="CWS",U2075="Single Family Residence",S2075="Yes",Q2075="Non-Lead", N2075="Non-Lead - Copper",O2075="Before 1989")))),"Tier 4",
IF((OR((AND('[1]PWS Information'!$E$10="NTNC",Q2075="Non-Lead")),
(AND('[1]PWS Information'!$E$10="CWS",Q2075="Non-Lead",S2075="")),
(AND('[1]PWS Information'!$E$10="CWS",Q2075="Non-Lead",S2075="No")),
(AND('[1]PWS Information'!$E$10="CWS",Q2075="Non-Lead",S2075="Don't Know")),
(AND('[1]PWS Information'!$E$10="CWS",Q2075="Non-Lead", J2075="Non-Lead - Copper", S2075="Yes", L2075="Between 1989 and 2014")),
(AND('[1]PWS Information'!$E$10="CWS",Q2075="Non-Lead", J2075="Non-Lead - Copper", S2075="Yes", L2075="After 2014")),
(AND('[1]PWS Information'!$E$10="CWS",Q2075="Non-Lead", J2075="Non-Lead - Copper", S2075="Yes", L2075="Unknown")),
(AND('[1]PWS Information'!$E$10="CWS",Q2075="Non-Lead", N2075="Non-Lead - Copper", S2075="Yes", O2075="Between 1989 and 2014")),
(AND('[1]PWS Information'!$E$10="CWS",Q2075="Non-Lead", N2075="Non-Lead - Copper", S2075="Yes", O2075="After 2014")),
(AND('[1]PWS Information'!$E$10="CWS",Q2075="Non-Lead", N2075="Non-Lead - Copper", S2075="Yes", O2075="Unknown")),
(AND('[1]PWS Information'!$E$10="CWS",Q2075="Unknown")),
(AND('[1]PWS Information'!$E$10="NTNC",Q2075="Unknown")))),"Tier 5",
"")))))</f>
        <v>Tier 5</v>
      </c>
      <c r="Z2075" s="71"/>
      <c r="AA2075" s="71"/>
    </row>
    <row r="2076" spans="1:27" ht="57.6" x14ac:dyDescent="0.3">
      <c r="A2076" s="1"/>
      <c r="B2076" s="70">
        <v>9197432</v>
      </c>
      <c r="C2076" s="60">
        <v>1662</v>
      </c>
      <c r="D2076" s="61" t="s">
        <v>511</v>
      </c>
      <c r="E2076" s="61" t="s">
        <v>49</v>
      </c>
      <c r="F2076" s="61">
        <v>78640</v>
      </c>
      <c r="G2076" s="62" t="s">
        <v>498</v>
      </c>
      <c r="H2076" s="63">
        <v>29.980730600000001</v>
      </c>
      <c r="I2076" s="64">
        <v>-97.844200000000001</v>
      </c>
      <c r="J2076" s="65" t="s">
        <v>50</v>
      </c>
      <c r="K2076" s="66" t="s">
        <v>51</v>
      </c>
      <c r="L2076" s="62" t="s">
        <v>52</v>
      </c>
      <c r="M2076" s="69"/>
      <c r="N2076" s="65" t="s">
        <v>50</v>
      </c>
      <c r="O2076" s="66" t="s">
        <v>52</v>
      </c>
      <c r="P2076" s="69"/>
      <c r="Q2076" s="55" t="str">
        <f t="shared" si="32"/>
        <v>Non-Lead</v>
      </c>
      <c r="R2076" s="70" t="s">
        <v>51</v>
      </c>
      <c r="S2076" s="70" t="s">
        <v>51</v>
      </c>
      <c r="T2076" s="70"/>
      <c r="U2076" s="71" t="s">
        <v>53</v>
      </c>
      <c r="V2076" s="71" t="s">
        <v>51</v>
      </c>
      <c r="W2076" s="71" t="s">
        <v>51</v>
      </c>
      <c r="X2076" s="71" t="s">
        <v>51</v>
      </c>
      <c r="Y2076" s="72" t="str">
        <f>IF((OR((AND('[1]PWS Information'!$E$10="CWS",U2076="Single Family Residence",Q2076="Lead")),
(AND('[1]PWS Information'!$E$10="CWS",U2076="Multiple Family Residence",'[1]PWS Information'!$E$11="Yes",Q2076="Lead")),
(AND('[1]PWS Information'!$E$10="NTNC",Q2076="Lead")))),"Tier 1",
IF((OR((AND('[1]PWS Information'!$E$10="CWS",U2076="Multiple Family Residence",'[1]PWS Information'!$E$11="No",Q2076="Lead")),
(AND('[1]PWS Information'!$E$10="CWS",U2076="Other",Q2076="Lead")),
(AND('[1]PWS Information'!$E$10="CWS",U2076="Building",Q2076="Lead")))),"Tier 2",
IF((OR((AND('[1]PWS Information'!$E$10="CWS",U2076="Single Family Residence",Q2076="Galvanized Requiring Replacement")),
(AND('[1]PWS Information'!$E$10="CWS",U2076="Single Family Residence",Q2076="Galvanized Requiring Replacement",R2076="Yes")),
(AND('[1]PWS Information'!$E$10="NTNC",Q2076="Galvanized Requiring Replacement")),
(AND('[1]PWS Information'!$E$10="NTNC",U2076="Single Family Residence",R2076="Yes")))),"Tier 3",
IF((OR((AND('[1]PWS Information'!$E$10="CWS",U2076="Single Family Residence",S2076="Yes",Q2076="Non-Lead", J2076="Non-Lead - Copper",L2076="Before 1989")),
(AND('[1]PWS Information'!$E$10="CWS",U2076="Single Family Residence",S2076="Yes",Q2076="Non-Lead", N2076="Non-Lead - Copper",O2076="Before 1989")))),"Tier 4",
IF((OR((AND('[1]PWS Information'!$E$10="NTNC",Q2076="Non-Lead")),
(AND('[1]PWS Information'!$E$10="CWS",Q2076="Non-Lead",S2076="")),
(AND('[1]PWS Information'!$E$10="CWS",Q2076="Non-Lead",S2076="No")),
(AND('[1]PWS Information'!$E$10="CWS",Q2076="Non-Lead",S2076="Don't Know")),
(AND('[1]PWS Information'!$E$10="CWS",Q2076="Non-Lead", J2076="Non-Lead - Copper", S2076="Yes", L2076="Between 1989 and 2014")),
(AND('[1]PWS Information'!$E$10="CWS",Q2076="Non-Lead", J2076="Non-Lead - Copper", S2076="Yes", L2076="After 2014")),
(AND('[1]PWS Information'!$E$10="CWS",Q2076="Non-Lead", J2076="Non-Lead - Copper", S2076="Yes", L2076="Unknown")),
(AND('[1]PWS Information'!$E$10="CWS",Q2076="Non-Lead", N2076="Non-Lead - Copper", S2076="Yes", O2076="Between 1989 and 2014")),
(AND('[1]PWS Information'!$E$10="CWS",Q2076="Non-Lead", N2076="Non-Lead - Copper", S2076="Yes", O2076="After 2014")),
(AND('[1]PWS Information'!$E$10="CWS",Q2076="Non-Lead", N2076="Non-Lead - Copper", S2076="Yes", O2076="Unknown")),
(AND('[1]PWS Information'!$E$10="CWS",Q2076="Unknown")),
(AND('[1]PWS Information'!$E$10="NTNC",Q2076="Unknown")))),"Tier 5",
"")))))</f>
        <v>Tier 5</v>
      </c>
      <c r="Z2076" s="71"/>
      <c r="AA2076" s="71"/>
    </row>
    <row r="2077" spans="1:27" ht="57.6" x14ac:dyDescent="0.3">
      <c r="A2077" s="1"/>
      <c r="B2077" s="70">
        <v>831049</v>
      </c>
      <c r="C2077" s="60">
        <v>1663</v>
      </c>
      <c r="D2077" s="61" t="s">
        <v>511</v>
      </c>
      <c r="E2077" s="61" t="s">
        <v>49</v>
      </c>
      <c r="F2077" s="61">
        <v>78640</v>
      </c>
      <c r="G2077" s="62" t="s">
        <v>498</v>
      </c>
      <c r="H2077" s="63">
        <v>29.980405600000001</v>
      </c>
      <c r="I2077" s="64">
        <v>-97.843816666666598</v>
      </c>
      <c r="J2077" s="65" t="s">
        <v>50</v>
      </c>
      <c r="K2077" s="66" t="s">
        <v>51</v>
      </c>
      <c r="L2077" s="62" t="s">
        <v>52</v>
      </c>
      <c r="M2077" s="69"/>
      <c r="N2077" s="65" t="s">
        <v>50</v>
      </c>
      <c r="O2077" s="66" t="s">
        <v>52</v>
      </c>
      <c r="P2077" s="69"/>
      <c r="Q2077" s="55" t="str">
        <f t="shared" si="32"/>
        <v>Non-Lead</v>
      </c>
      <c r="R2077" s="70" t="s">
        <v>51</v>
      </c>
      <c r="S2077" s="70" t="s">
        <v>51</v>
      </c>
      <c r="T2077" s="70"/>
      <c r="U2077" s="71" t="s">
        <v>53</v>
      </c>
      <c r="V2077" s="71" t="s">
        <v>51</v>
      </c>
      <c r="W2077" s="71" t="s">
        <v>51</v>
      </c>
      <c r="X2077" s="71" t="s">
        <v>51</v>
      </c>
      <c r="Y2077" s="72" t="str">
        <f>IF((OR((AND('[1]PWS Information'!$E$10="CWS",U2077="Single Family Residence",Q2077="Lead")),
(AND('[1]PWS Information'!$E$10="CWS",U2077="Multiple Family Residence",'[1]PWS Information'!$E$11="Yes",Q2077="Lead")),
(AND('[1]PWS Information'!$E$10="NTNC",Q2077="Lead")))),"Tier 1",
IF((OR((AND('[1]PWS Information'!$E$10="CWS",U2077="Multiple Family Residence",'[1]PWS Information'!$E$11="No",Q2077="Lead")),
(AND('[1]PWS Information'!$E$10="CWS",U2077="Other",Q2077="Lead")),
(AND('[1]PWS Information'!$E$10="CWS",U2077="Building",Q2077="Lead")))),"Tier 2",
IF((OR((AND('[1]PWS Information'!$E$10="CWS",U2077="Single Family Residence",Q2077="Galvanized Requiring Replacement")),
(AND('[1]PWS Information'!$E$10="CWS",U2077="Single Family Residence",Q2077="Galvanized Requiring Replacement",R2077="Yes")),
(AND('[1]PWS Information'!$E$10="NTNC",Q2077="Galvanized Requiring Replacement")),
(AND('[1]PWS Information'!$E$10="NTNC",U2077="Single Family Residence",R2077="Yes")))),"Tier 3",
IF((OR((AND('[1]PWS Information'!$E$10="CWS",U2077="Single Family Residence",S2077="Yes",Q2077="Non-Lead", J2077="Non-Lead - Copper",L2077="Before 1989")),
(AND('[1]PWS Information'!$E$10="CWS",U2077="Single Family Residence",S2077="Yes",Q2077="Non-Lead", N2077="Non-Lead - Copper",O2077="Before 1989")))),"Tier 4",
IF((OR((AND('[1]PWS Information'!$E$10="NTNC",Q2077="Non-Lead")),
(AND('[1]PWS Information'!$E$10="CWS",Q2077="Non-Lead",S2077="")),
(AND('[1]PWS Information'!$E$10="CWS",Q2077="Non-Lead",S2077="No")),
(AND('[1]PWS Information'!$E$10="CWS",Q2077="Non-Lead",S2077="Don't Know")),
(AND('[1]PWS Information'!$E$10="CWS",Q2077="Non-Lead", J2077="Non-Lead - Copper", S2077="Yes", L2077="Between 1989 and 2014")),
(AND('[1]PWS Information'!$E$10="CWS",Q2077="Non-Lead", J2077="Non-Lead - Copper", S2077="Yes", L2077="After 2014")),
(AND('[1]PWS Information'!$E$10="CWS",Q2077="Non-Lead", J2077="Non-Lead - Copper", S2077="Yes", L2077="Unknown")),
(AND('[1]PWS Information'!$E$10="CWS",Q2077="Non-Lead", N2077="Non-Lead - Copper", S2077="Yes", O2077="Between 1989 and 2014")),
(AND('[1]PWS Information'!$E$10="CWS",Q2077="Non-Lead", N2077="Non-Lead - Copper", S2077="Yes", O2077="After 2014")),
(AND('[1]PWS Information'!$E$10="CWS",Q2077="Non-Lead", N2077="Non-Lead - Copper", S2077="Yes", O2077="Unknown")),
(AND('[1]PWS Information'!$E$10="CWS",Q2077="Unknown")),
(AND('[1]PWS Information'!$E$10="NTNC",Q2077="Unknown")))),"Tier 5",
"")))))</f>
        <v>Tier 5</v>
      </c>
      <c r="Z2077" s="71"/>
      <c r="AA2077" s="71"/>
    </row>
    <row r="2078" spans="1:27" ht="57.6" x14ac:dyDescent="0.3">
      <c r="A2078" s="17"/>
      <c r="B2078" s="70">
        <v>843205</v>
      </c>
      <c r="C2078" s="60">
        <v>1674</v>
      </c>
      <c r="D2078" s="61" t="s">
        <v>511</v>
      </c>
      <c r="E2078" s="61" t="s">
        <v>49</v>
      </c>
      <c r="F2078" s="61">
        <v>78640</v>
      </c>
      <c r="G2078" s="62" t="s">
        <v>498</v>
      </c>
      <c r="H2078" s="63">
        <v>29.980594400000001</v>
      </c>
      <c r="I2078" s="64">
        <v>-97.844302777777699</v>
      </c>
      <c r="J2078" s="65" t="s">
        <v>50</v>
      </c>
      <c r="K2078" s="66" t="s">
        <v>51</v>
      </c>
      <c r="L2078" s="62" t="s">
        <v>52</v>
      </c>
      <c r="M2078" s="69"/>
      <c r="N2078" s="65" t="s">
        <v>50</v>
      </c>
      <c r="O2078" s="66" t="s">
        <v>52</v>
      </c>
      <c r="P2078" s="69"/>
      <c r="Q2078" s="55" t="str">
        <f t="shared" si="32"/>
        <v>Non-Lead</v>
      </c>
      <c r="R2078" s="70" t="s">
        <v>51</v>
      </c>
      <c r="S2078" s="70" t="s">
        <v>51</v>
      </c>
      <c r="T2078" s="70"/>
      <c r="U2078" s="71" t="s">
        <v>53</v>
      </c>
      <c r="V2078" s="71" t="s">
        <v>51</v>
      </c>
      <c r="W2078" s="71" t="s">
        <v>51</v>
      </c>
      <c r="X2078" s="71" t="s">
        <v>51</v>
      </c>
      <c r="Y2078" s="72" t="str">
        <f>IF((OR((AND('[1]PWS Information'!$E$10="CWS",U2078="Single Family Residence",Q2078="Lead")),
(AND('[1]PWS Information'!$E$10="CWS",U2078="Multiple Family Residence",'[1]PWS Information'!$E$11="Yes",Q2078="Lead")),
(AND('[1]PWS Information'!$E$10="NTNC",Q2078="Lead")))),"Tier 1",
IF((OR((AND('[1]PWS Information'!$E$10="CWS",U2078="Multiple Family Residence",'[1]PWS Information'!$E$11="No",Q2078="Lead")),
(AND('[1]PWS Information'!$E$10="CWS",U2078="Other",Q2078="Lead")),
(AND('[1]PWS Information'!$E$10="CWS",U2078="Building",Q2078="Lead")))),"Tier 2",
IF((OR((AND('[1]PWS Information'!$E$10="CWS",U2078="Single Family Residence",Q2078="Galvanized Requiring Replacement")),
(AND('[1]PWS Information'!$E$10="CWS",U2078="Single Family Residence",Q2078="Galvanized Requiring Replacement",R2078="Yes")),
(AND('[1]PWS Information'!$E$10="NTNC",Q2078="Galvanized Requiring Replacement")),
(AND('[1]PWS Information'!$E$10="NTNC",U2078="Single Family Residence",R2078="Yes")))),"Tier 3",
IF((OR((AND('[1]PWS Information'!$E$10="CWS",U2078="Single Family Residence",S2078="Yes",Q2078="Non-Lead", J2078="Non-Lead - Copper",L2078="Before 1989")),
(AND('[1]PWS Information'!$E$10="CWS",U2078="Single Family Residence",S2078="Yes",Q2078="Non-Lead", N2078="Non-Lead - Copper",O2078="Before 1989")))),"Tier 4",
IF((OR((AND('[1]PWS Information'!$E$10="NTNC",Q2078="Non-Lead")),
(AND('[1]PWS Information'!$E$10="CWS",Q2078="Non-Lead",S2078="")),
(AND('[1]PWS Information'!$E$10="CWS",Q2078="Non-Lead",S2078="No")),
(AND('[1]PWS Information'!$E$10="CWS",Q2078="Non-Lead",S2078="Don't Know")),
(AND('[1]PWS Information'!$E$10="CWS",Q2078="Non-Lead", J2078="Non-Lead - Copper", S2078="Yes", L2078="Between 1989 and 2014")),
(AND('[1]PWS Information'!$E$10="CWS",Q2078="Non-Lead", J2078="Non-Lead - Copper", S2078="Yes", L2078="After 2014")),
(AND('[1]PWS Information'!$E$10="CWS",Q2078="Non-Lead", J2078="Non-Lead - Copper", S2078="Yes", L2078="Unknown")),
(AND('[1]PWS Information'!$E$10="CWS",Q2078="Non-Lead", N2078="Non-Lead - Copper", S2078="Yes", O2078="Between 1989 and 2014")),
(AND('[1]PWS Information'!$E$10="CWS",Q2078="Non-Lead", N2078="Non-Lead - Copper", S2078="Yes", O2078="After 2014")),
(AND('[1]PWS Information'!$E$10="CWS",Q2078="Non-Lead", N2078="Non-Lead - Copper", S2078="Yes", O2078="Unknown")),
(AND('[1]PWS Information'!$E$10="CWS",Q2078="Unknown")),
(AND('[1]PWS Information'!$E$10="NTNC",Q2078="Unknown")))),"Tier 5",
"")))))</f>
        <v>Tier 5</v>
      </c>
      <c r="Z2078" s="71"/>
      <c r="AA2078" s="71"/>
    </row>
    <row r="2079" spans="1:27" ht="57.6" x14ac:dyDescent="0.3">
      <c r="A2079" s="1"/>
      <c r="B2079" s="70">
        <v>831379</v>
      </c>
      <c r="C2079" s="60">
        <v>1675</v>
      </c>
      <c r="D2079" s="61" t="s">
        <v>511</v>
      </c>
      <c r="E2079" s="61" t="s">
        <v>49</v>
      </c>
      <c r="F2079" s="61">
        <v>78640</v>
      </c>
      <c r="G2079" s="62" t="s">
        <v>498</v>
      </c>
      <c r="H2079" s="63">
        <v>29.980291699999999</v>
      </c>
      <c r="I2079" s="64">
        <v>-97.843913888888807</v>
      </c>
      <c r="J2079" s="65" t="s">
        <v>50</v>
      </c>
      <c r="K2079" s="66" t="s">
        <v>51</v>
      </c>
      <c r="L2079" s="62" t="s">
        <v>52</v>
      </c>
      <c r="M2079" s="69"/>
      <c r="N2079" s="65" t="s">
        <v>50</v>
      </c>
      <c r="O2079" s="66" t="s">
        <v>52</v>
      </c>
      <c r="P2079" s="69"/>
      <c r="Q2079" s="55" t="str">
        <f t="shared" si="32"/>
        <v>Non-Lead</v>
      </c>
      <c r="R2079" s="70" t="s">
        <v>51</v>
      </c>
      <c r="S2079" s="70" t="s">
        <v>51</v>
      </c>
      <c r="T2079" s="70"/>
      <c r="U2079" s="71" t="s">
        <v>53</v>
      </c>
      <c r="V2079" s="71" t="s">
        <v>51</v>
      </c>
      <c r="W2079" s="71" t="s">
        <v>51</v>
      </c>
      <c r="X2079" s="71" t="s">
        <v>51</v>
      </c>
      <c r="Y2079" s="72" t="str">
        <f>IF((OR((AND('[1]PWS Information'!$E$10="CWS",U2079="Single Family Residence",Q2079="Lead")),
(AND('[1]PWS Information'!$E$10="CWS",U2079="Multiple Family Residence",'[1]PWS Information'!$E$11="Yes",Q2079="Lead")),
(AND('[1]PWS Information'!$E$10="NTNC",Q2079="Lead")))),"Tier 1",
IF((OR((AND('[1]PWS Information'!$E$10="CWS",U2079="Multiple Family Residence",'[1]PWS Information'!$E$11="No",Q2079="Lead")),
(AND('[1]PWS Information'!$E$10="CWS",U2079="Other",Q2079="Lead")),
(AND('[1]PWS Information'!$E$10="CWS",U2079="Building",Q2079="Lead")))),"Tier 2",
IF((OR((AND('[1]PWS Information'!$E$10="CWS",U2079="Single Family Residence",Q2079="Galvanized Requiring Replacement")),
(AND('[1]PWS Information'!$E$10="CWS",U2079="Single Family Residence",Q2079="Galvanized Requiring Replacement",R2079="Yes")),
(AND('[1]PWS Information'!$E$10="NTNC",Q2079="Galvanized Requiring Replacement")),
(AND('[1]PWS Information'!$E$10="NTNC",U2079="Single Family Residence",R2079="Yes")))),"Tier 3",
IF((OR((AND('[1]PWS Information'!$E$10="CWS",U2079="Single Family Residence",S2079="Yes",Q2079="Non-Lead", J2079="Non-Lead - Copper",L2079="Before 1989")),
(AND('[1]PWS Information'!$E$10="CWS",U2079="Single Family Residence",S2079="Yes",Q2079="Non-Lead", N2079="Non-Lead - Copper",O2079="Before 1989")))),"Tier 4",
IF((OR((AND('[1]PWS Information'!$E$10="NTNC",Q2079="Non-Lead")),
(AND('[1]PWS Information'!$E$10="CWS",Q2079="Non-Lead",S2079="")),
(AND('[1]PWS Information'!$E$10="CWS",Q2079="Non-Lead",S2079="No")),
(AND('[1]PWS Information'!$E$10="CWS",Q2079="Non-Lead",S2079="Don't Know")),
(AND('[1]PWS Information'!$E$10="CWS",Q2079="Non-Lead", J2079="Non-Lead - Copper", S2079="Yes", L2079="Between 1989 and 2014")),
(AND('[1]PWS Information'!$E$10="CWS",Q2079="Non-Lead", J2079="Non-Lead - Copper", S2079="Yes", L2079="After 2014")),
(AND('[1]PWS Information'!$E$10="CWS",Q2079="Non-Lead", J2079="Non-Lead - Copper", S2079="Yes", L2079="Unknown")),
(AND('[1]PWS Information'!$E$10="CWS",Q2079="Non-Lead", N2079="Non-Lead - Copper", S2079="Yes", O2079="Between 1989 and 2014")),
(AND('[1]PWS Information'!$E$10="CWS",Q2079="Non-Lead", N2079="Non-Lead - Copper", S2079="Yes", O2079="After 2014")),
(AND('[1]PWS Information'!$E$10="CWS",Q2079="Non-Lead", N2079="Non-Lead - Copper", S2079="Yes", O2079="Unknown")),
(AND('[1]PWS Information'!$E$10="CWS",Q2079="Unknown")),
(AND('[1]PWS Information'!$E$10="NTNC",Q2079="Unknown")))),"Tier 5",
"")))))</f>
        <v>Tier 5</v>
      </c>
      <c r="Z2079" s="71"/>
      <c r="AA2079" s="71"/>
    </row>
    <row r="2080" spans="1:27" ht="57.6" x14ac:dyDescent="0.3">
      <c r="A2080" s="1"/>
      <c r="B2080" s="70">
        <v>846826</v>
      </c>
      <c r="C2080" s="60">
        <v>1686</v>
      </c>
      <c r="D2080" s="61" t="s">
        <v>511</v>
      </c>
      <c r="E2080" s="61" t="s">
        <v>49</v>
      </c>
      <c r="F2080" s="61">
        <v>78640</v>
      </c>
      <c r="G2080" s="62" t="s">
        <v>498</v>
      </c>
      <c r="H2080" s="63">
        <v>29.980527800000001</v>
      </c>
      <c r="I2080" s="64">
        <v>-97.844466666666605</v>
      </c>
      <c r="J2080" s="65" t="s">
        <v>50</v>
      </c>
      <c r="K2080" s="66" t="s">
        <v>51</v>
      </c>
      <c r="L2080" s="62" t="s">
        <v>52</v>
      </c>
      <c r="M2080" s="69"/>
      <c r="N2080" s="65" t="s">
        <v>50</v>
      </c>
      <c r="O2080" s="66" t="s">
        <v>52</v>
      </c>
      <c r="P2080" s="69"/>
      <c r="Q2080" s="55" t="str">
        <f t="shared" si="32"/>
        <v>Non-Lead</v>
      </c>
      <c r="R2080" s="70" t="s">
        <v>51</v>
      </c>
      <c r="S2080" s="70" t="s">
        <v>51</v>
      </c>
      <c r="T2080" s="70"/>
      <c r="U2080" s="71" t="s">
        <v>53</v>
      </c>
      <c r="V2080" s="71" t="s">
        <v>51</v>
      </c>
      <c r="W2080" s="71" t="s">
        <v>51</v>
      </c>
      <c r="X2080" s="71" t="s">
        <v>51</v>
      </c>
      <c r="Y2080" s="72" t="str">
        <f>IF((OR((AND('[1]PWS Information'!$E$10="CWS",U2080="Single Family Residence",Q2080="Lead")),
(AND('[1]PWS Information'!$E$10="CWS",U2080="Multiple Family Residence",'[1]PWS Information'!$E$11="Yes",Q2080="Lead")),
(AND('[1]PWS Information'!$E$10="NTNC",Q2080="Lead")))),"Tier 1",
IF((OR((AND('[1]PWS Information'!$E$10="CWS",U2080="Multiple Family Residence",'[1]PWS Information'!$E$11="No",Q2080="Lead")),
(AND('[1]PWS Information'!$E$10="CWS",U2080="Other",Q2080="Lead")),
(AND('[1]PWS Information'!$E$10="CWS",U2080="Building",Q2080="Lead")))),"Tier 2",
IF((OR((AND('[1]PWS Information'!$E$10="CWS",U2080="Single Family Residence",Q2080="Galvanized Requiring Replacement")),
(AND('[1]PWS Information'!$E$10="CWS",U2080="Single Family Residence",Q2080="Galvanized Requiring Replacement",R2080="Yes")),
(AND('[1]PWS Information'!$E$10="NTNC",Q2080="Galvanized Requiring Replacement")),
(AND('[1]PWS Information'!$E$10="NTNC",U2080="Single Family Residence",R2080="Yes")))),"Tier 3",
IF((OR((AND('[1]PWS Information'!$E$10="CWS",U2080="Single Family Residence",S2080="Yes",Q2080="Non-Lead", J2080="Non-Lead - Copper",L2080="Before 1989")),
(AND('[1]PWS Information'!$E$10="CWS",U2080="Single Family Residence",S2080="Yes",Q2080="Non-Lead", N2080="Non-Lead - Copper",O2080="Before 1989")))),"Tier 4",
IF((OR((AND('[1]PWS Information'!$E$10="NTNC",Q2080="Non-Lead")),
(AND('[1]PWS Information'!$E$10="CWS",Q2080="Non-Lead",S2080="")),
(AND('[1]PWS Information'!$E$10="CWS",Q2080="Non-Lead",S2080="No")),
(AND('[1]PWS Information'!$E$10="CWS",Q2080="Non-Lead",S2080="Don't Know")),
(AND('[1]PWS Information'!$E$10="CWS",Q2080="Non-Lead", J2080="Non-Lead - Copper", S2080="Yes", L2080="Between 1989 and 2014")),
(AND('[1]PWS Information'!$E$10="CWS",Q2080="Non-Lead", J2080="Non-Lead - Copper", S2080="Yes", L2080="After 2014")),
(AND('[1]PWS Information'!$E$10="CWS",Q2080="Non-Lead", J2080="Non-Lead - Copper", S2080="Yes", L2080="Unknown")),
(AND('[1]PWS Information'!$E$10="CWS",Q2080="Non-Lead", N2080="Non-Lead - Copper", S2080="Yes", O2080="Between 1989 and 2014")),
(AND('[1]PWS Information'!$E$10="CWS",Q2080="Non-Lead", N2080="Non-Lead - Copper", S2080="Yes", O2080="After 2014")),
(AND('[1]PWS Information'!$E$10="CWS",Q2080="Non-Lead", N2080="Non-Lead - Copper", S2080="Yes", O2080="Unknown")),
(AND('[1]PWS Information'!$E$10="CWS",Q2080="Unknown")),
(AND('[1]PWS Information'!$E$10="NTNC",Q2080="Unknown")))),"Tier 5",
"")))))</f>
        <v>Tier 5</v>
      </c>
      <c r="Z2080" s="71"/>
      <c r="AA2080" s="71"/>
    </row>
    <row r="2081" spans="1:27" ht="57.6" x14ac:dyDescent="0.3">
      <c r="A2081" s="1"/>
      <c r="B2081" s="70">
        <v>9248452</v>
      </c>
      <c r="C2081" s="60">
        <v>1687</v>
      </c>
      <c r="D2081" s="61" t="s">
        <v>511</v>
      </c>
      <c r="E2081" s="61" t="s">
        <v>49</v>
      </c>
      <c r="F2081" s="61">
        <v>78640</v>
      </c>
      <c r="G2081" s="62" t="s">
        <v>498</v>
      </c>
      <c r="H2081" s="63">
        <v>29.9801611</v>
      </c>
      <c r="I2081" s="64">
        <v>-97.844049999999996</v>
      </c>
      <c r="J2081" s="65" t="s">
        <v>50</v>
      </c>
      <c r="K2081" s="66" t="s">
        <v>51</v>
      </c>
      <c r="L2081" s="62" t="s">
        <v>52</v>
      </c>
      <c r="M2081" s="69"/>
      <c r="N2081" s="65" t="s">
        <v>50</v>
      </c>
      <c r="O2081" s="66" t="s">
        <v>52</v>
      </c>
      <c r="P2081" s="69"/>
      <c r="Q2081" s="55" t="str">
        <f t="shared" si="32"/>
        <v>Non-Lead</v>
      </c>
      <c r="R2081" s="70" t="s">
        <v>51</v>
      </c>
      <c r="S2081" s="70" t="s">
        <v>51</v>
      </c>
      <c r="T2081" s="70"/>
      <c r="U2081" s="71" t="s">
        <v>53</v>
      </c>
      <c r="V2081" s="71" t="s">
        <v>51</v>
      </c>
      <c r="W2081" s="71" t="s">
        <v>51</v>
      </c>
      <c r="X2081" s="71" t="s">
        <v>51</v>
      </c>
      <c r="Y2081" s="72" t="str">
        <f>IF((OR((AND('[1]PWS Information'!$E$10="CWS",U2081="Single Family Residence",Q2081="Lead")),
(AND('[1]PWS Information'!$E$10="CWS",U2081="Multiple Family Residence",'[1]PWS Information'!$E$11="Yes",Q2081="Lead")),
(AND('[1]PWS Information'!$E$10="NTNC",Q2081="Lead")))),"Tier 1",
IF((OR((AND('[1]PWS Information'!$E$10="CWS",U2081="Multiple Family Residence",'[1]PWS Information'!$E$11="No",Q2081="Lead")),
(AND('[1]PWS Information'!$E$10="CWS",U2081="Other",Q2081="Lead")),
(AND('[1]PWS Information'!$E$10="CWS",U2081="Building",Q2081="Lead")))),"Tier 2",
IF((OR((AND('[1]PWS Information'!$E$10="CWS",U2081="Single Family Residence",Q2081="Galvanized Requiring Replacement")),
(AND('[1]PWS Information'!$E$10="CWS",U2081="Single Family Residence",Q2081="Galvanized Requiring Replacement",R2081="Yes")),
(AND('[1]PWS Information'!$E$10="NTNC",Q2081="Galvanized Requiring Replacement")),
(AND('[1]PWS Information'!$E$10="NTNC",U2081="Single Family Residence",R2081="Yes")))),"Tier 3",
IF((OR((AND('[1]PWS Information'!$E$10="CWS",U2081="Single Family Residence",S2081="Yes",Q2081="Non-Lead", J2081="Non-Lead - Copper",L2081="Before 1989")),
(AND('[1]PWS Information'!$E$10="CWS",U2081="Single Family Residence",S2081="Yes",Q2081="Non-Lead", N2081="Non-Lead - Copper",O2081="Before 1989")))),"Tier 4",
IF((OR((AND('[1]PWS Information'!$E$10="NTNC",Q2081="Non-Lead")),
(AND('[1]PWS Information'!$E$10="CWS",Q2081="Non-Lead",S2081="")),
(AND('[1]PWS Information'!$E$10="CWS",Q2081="Non-Lead",S2081="No")),
(AND('[1]PWS Information'!$E$10="CWS",Q2081="Non-Lead",S2081="Don't Know")),
(AND('[1]PWS Information'!$E$10="CWS",Q2081="Non-Lead", J2081="Non-Lead - Copper", S2081="Yes", L2081="Between 1989 and 2014")),
(AND('[1]PWS Information'!$E$10="CWS",Q2081="Non-Lead", J2081="Non-Lead - Copper", S2081="Yes", L2081="After 2014")),
(AND('[1]PWS Information'!$E$10="CWS",Q2081="Non-Lead", J2081="Non-Lead - Copper", S2081="Yes", L2081="Unknown")),
(AND('[1]PWS Information'!$E$10="CWS",Q2081="Non-Lead", N2081="Non-Lead - Copper", S2081="Yes", O2081="Between 1989 and 2014")),
(AND('[1]PWS Information'!$E$10="CWS",Q2081="Non-Lead", N2081="Non-Lead - Copper", S2081="Yes", O2081="After 2014")),
(AND('[1]PWS Information'!$E$10="CWS",Q2081="Non-Lead", N2081="Non-Lead - Copper", S2081="Yes", O2081="Unknown")),
(AND('[1]PWS Information'!$E$10="CWS",Q2081="Unknown")),
(AND('[1]PWS Information'!$E$10="NTNC",Q2081="Unknown")))),"Tier 5",
"")))))</f>
        <v>Tier 5</v>
      </c>
      <c r="Z2081" s="71"/>
      <c r="AA2081" s="71"/>
    </row>
    <row r="2082" spans="1:27" ht="57.6" x14ac:dyDescent="0.3">
      <c r="A2082" s="17"/>
      <c r="B2082" s="70">
        <v>816310</v>
      </c>
      <c r="C2082" s="60">
        <v>1698</v>
      </c>
      <c r="D2082" s="61" t="s">
        <v>511</v>
      </c>
      <c r="E2082" s="61" t="s">
        <v>49</v>
      </c>
      <c r="F2082" s="61">
        <v>78640</v>
      </c>
      <c r="G2082" s="62" t="s">
        <v>498</v>
      </c>
      <c r="H2082" s="63">
        <v>29.9803417</v>
      </c>
      <c r="I2082" s="64">
        <v>-97.844708333333301</v>
      </c>
      <c r="J2082" s="65" t="s">
        <v>50</v>
      </c>
      <c r="K2082" s="66" t="s">
        <v>51</v>
      </c>
      <c r="L2082" s="62" t="s">
        <v>52</v>
      </c>
      <c r="M2082" s="69"/>
      <c r="N2082" s="65" t="s">
        <v>50</v>
      </c>
      <c r="O2082" s="66" t="s">
        <v>52</v>
      </c>
      <c r="P2082" s="69"/>
      <c r="Q2082" s="55" t="str">
        <f t="shared" si="32"/>
        <v>Non-Lead</v>
      </c>
      <c r="R2082" s="70" t="s">
        <v>51</v>
      </c>
      <c r="S2082" s="70" t="s">
        <v>51</v>
      </c>
      <c r="T2082" s="70"/>
      <c r="U2082" s="71" t="s">
        <v>53</v>
      </c>
      <c r="V2082" s="71" t="s">
        <v>51</v>
      </c>
      <c r="W2082" s="71" t="s">
        <v>51</v>
      </c>
      <c r="X2082" s="71" t="s">
        <v>51</v>
      </c>
      <c r="Y2082" s="72" t="str">
        <f>IF((OR((AND('[1]PWS Information'!$E$10="CWS",U2082="Single Family Residence",Q2082="Lead")),
(AND('[1]PWS Information'!$E$10="CWS",U2082="Multiple Family Residence",'[1]PWS Information'!$E$11="Yes",Q2082="Lead")),
(AND('[1]PWS Information'!$E$10="NTNC",Q2082="Lead")))),"Tier 1",
IF((OR((AND('[1]PWS Information'!$E$10="CWS",U2082="Multiple Family Residence",'[1]PWS Information'!$E$11="No",Q2082="Lead")),
(AND('[1]PWS Information'!$E$10="CWS",U2082="Other",Q2082="Lead")),
(AND('[1]PWS Information'!$E$10="CWS",U2082="Building",Q2082="Lead")))),"Tier 2",
IF((OR((AND('[1]PWS Information'!$E$10="CWS",U2082="Single Family Residence",Q2082="Galvanized Requiring Replacement")),
(AND('[1]PWS Information'!$E$10="CWS",U2082="Single Family Residence",Q2082="Galvanized Requiring Replacement",R2082="Yes")),
(AND('[1]PWS Information'!$E$10="NTNC",Q2082="Galvanized Requiring Replacement")),
(AND('[1]PWS Information'!$E$10="NTNC",U2082="Single Family Residence",R2082="Yes")))),"Tier 3",
IF((OR((AND('[1]PWS Information'!$E$10="CWS",U2082="Single Family Residence",S2082="Yes",Q2082="Non-Lead", J2082="Non-Lead - Copper",L2082="Before 1989")),
(AND('[1]PWS Information'!$E$10="CWS",U2082="Single Family Residence",S2082="Yes",Q2082="Non-Lead", N2082="Non-Lead - Copper",O2082="Before 1989")))),"Tier 4",
IF((OR((AND('[1]PWS Information'!$E$10="NTNC",Q2082="Non-Lead")),
(AND('[1]PWS Information'!$E$10="CWS",Q2082="Non-Lead",S2082="")),
(AND('[1]PWS Information'!$E$10="CWS",Q2082="Non-Lead",S2082="No")),
(AND('[1]PWS Information'!$E$10="CWS",Q2082="Non-Lead",S2082="Don't Know")),
(AND('[1]PWS Information'!$E$10="CWS",Q2082="Non-Lead", J2082="Non-Lead - Copper", S2082="Yes", L2082="Between 1989 and 2014")),
(AND('[1]PWS Information'!$E$10="CWS",Q2082="Non-Lead", J2082="Non-Lead - Copper", S2082="Yes", L2082="After 2014")),
(AND('[1]PWS Information'!$E$10="CWS",Q2082="Non-Lead", J2082="Non-Lead - Copper", S2082="Yes", L2082="Unknown")),
(AND('[1]PWS Information'!$E$10="CWS",Q2082="Non-Lead", N2082="Non-Lead - Copper", S2082="Yes", O2082="Between 1989 and 2014")),
(AND('[1]PWS Information'!$E$10="CWS",Q2082="Non-Lead", N2082="Non-Lead - Copper", S2082="Yes", O2082="After 2014")),
(AND('[1]PWS Information'!$E$10="CWS",Q2082="Non-Lead", N2082="Non-Lead - Copper", S2082="Yes", O2082="Unknown")),
(AND('[1]PWS Information'!$E$10="CWS",Q2082="Unknown")),
(AND('[1]PWS Information'!$E$10="NTNC",Q2082="Unknown")))),"Tier 5",
"")))))</f>
        <v>Tier 5</v>
      </c>
      <c r="Z2082" s="71"/>
      <c r="AA2082" s="71"/>
    </row>
    <row r="2083" spans="1:27" ht="57.6" x14ac:dyDescent="0.3">
      <c r="A2083" s="1"/>
      <c r="B2083" s="70">
        <v>817697</v>
      </c>
      <c r="C2083" s="60">
        <v>1699</v>
      </c>
      <c r="D2083" s="61" t="s">
        <v>511</v>
      </c>
      <c r="E2083" s="61" t="s">
        <v>49</v>
      </c>
      <c r="F2083" s="61">
        <v>78640</v>
      </c>
      <c r="G2083" s="62" t="s">
        <v>498</v>
      </c>
      <c r="H2083" s="63">
        <v>29.980025000000001</v>
      </c>
      <c r="I2083" s="64">
        <v>-97.844138888888807</v>
      </c>
      <c r="J2083" s="65" t="s">
        <v>50</v>
      </c>
      <c r="K2083" s="66" t="s">
        <v>51</v>
      </c>
      <c r="L2083" s="62" t="s">
        <v>52</v>
      </c>
      <c r="M2083" s="69"/>
      <c r="N2083" s="65" t="s">
        <v>50</v>
      </c>
      <c r="O2083" s="66" t="s">
        <v>52</v>
      </c>
      <c r="P2083" s="69"/>
      <c r="Q2083" s="55" t="str">
        <f t="shared" si="32"/>
        <v>Non-Lead</v>
      </c>
      <c r="R2083" s="70" t="s">
        <v>51</v>
      </c>
      <c r="S2083" s="70" t="s">
        <v>51</v>
      </c>
      <c r="T2083" s="70"/>
      <c r="U2083" s="71" t="s">
        <v>53</v>
      </c>
      <c r="V2083" s="71" t="s">
        <v>51</v>
      </c>
      <c r="W2083" s="71" t="s">
        <v>51</v>
      </c>
      <c r="X2083" s="71" t="s">
        <v>51</v>
      </c>
      <c r="Y2083" s="72" t="str">
        <f>IF((OR((AND('[1]PWS Information'!$E$10="CWS",U2083="Single Family Residence",Q2083="Lead")),
(AND('[1]PWS Information'!$E$10="CWS",U2083="Multiple Family Residence",'[1]PWS Information'!$E$11="Yes",Q2083="Lead")),
(AND('[1]PWS Information'!$E$10="NTNC",Q2083="Lead")))),"Tier 1",
IF((OR((AND('[1]PWS Information'!$E$10="CWS",U2083="Multiple Family Residence",'[1]PWS Information'!$E$11="No",Q2083="Lead")),
(AND('[1]PWS Information'!$E$10="CWS",U2083="Other",Q2083="Lead")),
(AND('[1]PWS Information'!$E$10="CWS",U2083="Building",Q2083="Lead")))),"Tier 2",
IF((OR((AND('[1]PWS Information'!$E$10="CWS",U2083="Single Family Residence",Q2083="Galvanized Requiring Replacement")),
(AND('[1]PWS Information'!$E$10="CWS",U2083="Single Family Residence",Q2083="Galvanized Requiring Replacement",R2083="Yes")),
(AND('[1]PWS Information'!$E$10="NTNC",Q2083="Galvanized Requiring Replacement")),
(AND('[1]PWS Information'!$E$10="NTNC",U2083="Single Family Residence",R2083="Yes")))),"Tier 3",
IF((OR((AND('[1]PWS Information'!$E$10="CWS",U2083="Single Family Residence",S2083="Yes",Q2083="Non-Lead", J2083="Non-Lead - Copper",L2083="Before 1989")),
(AND('[1]PWS Information'!$E$10="CWS",U2083="Single Family Residence",S2083="Yes",Q2083="Non-Lead", N2083="Non-Lead - Copper",O2083="Before 1989")))),"Tier 4",
IF((OR((AND('[1]PWS Information'!$E$10="NTNC",Q2083="Non-Lead")),
(AND('[1]PWS Information'!$E$10="CWS",Q2083="Non-Lead",S2083="")),
(AND('[1]PWS Information'!$E$10="CWS",Q2083="Non-Lead",S2083="No")),
(AND('[1]PWS Information'!$E$10="CWS",Q2083="Non-Lead",S2083="Don't Know")),
(AND('[1]PWS Information'!$E$10="CWS",Q2083="Non-Lead", J2083="Non-Lead - Copper", S2083="Yes", L2083="Between 1989 and 2014")),
(AND('[1]PWS Information'!$E$10="CWS",Q2083="Non-Lead", J2083="Non-Lead - Copper", S2083="Yes", L2083="After 2014")),
(AND('[1]PWS Information'!$E$10="CWS",Q2083="Non-Lead", J2083="Non-Lead - Copper", S2083="Yes", L2083="Unknown")),
(AND('[1]PWS Information'!$E$10="CWS",Q2083="Non-Lead", N2083="Non-Lead - Copper", S2083="Yes", O2083="Between 1989 and 2014")),
(AND('[1]PWS Information'!$E$10="CWS",Q2083="Non-Lead", N2083="Non-Lead - Copper", S2083="Yes", O2083="After 2014")),
(AND('[1]PWS Information'!$E$10="CWS",Q2083="Non-Lead", N2083="Non-Lead - Copper", S2083="Yes", O2083="Unknown")),
(AND('[1]PWS Information'!$E$10="CWS",Q2083="Unknown")),
(AND('[1]PWS Information'!$E$10="NTNC",Q2083="Unknown")))),"Tier 5",
"")))))</f>
        <v>Tier 5</v>
      </c>
      <c r="Z2083" s="71"/>
      <c r="AA2083" s="71"/>
    </row>
    <row r="2084" spans="1:27" ht="57.6" x14ac:dyDescent="0.3">
      <c r="A2084" s="1"/>
      <c r="B2084" s="70">
        <v>15859661</v>
      </c>
      <c r="C2084" s="60">
        <v>1102</v>
      </c>
      <c r="D2084" s="61" t="s">
        <v>515</v>
      </c>
      <c r="E2084" s="61" t="s">
        <v>49</v>
      </c>
      <c r="F2084" s="61">
        <v>78640</v>
      </c>
      <c r="G2084" s="62" t="s">
        <v>498</v>
      </c>
      <c r="H2084" s="63">
        <v>29.983963899999999</v>
      </c>
      <c r="I2084" s="64">
        <v>-97.835927777777698</v>
      </c>
      <c r="J2084" s="65" t="s">
        <v>50</v>
      </c>
      <c r="K2084" s="66" t="s">
        <v>51</v>
      </c>
      <c r="L2084" s="62" t="s">
        <v>52</v>
      </c>
      <c r="M2084" s="69"/>
      <c r="N2084" s="65" t="s">
        <v>50</v>
      </c>
      <c r="O2084" s="66" t="s">
        <v>52</v>
      </c>
      <c r="P2084" s="69"/>
      <c r="Q2084" s="55" t="str">
        <f t="shared" si="32"/>
        <v>Non-Lead</v>
      </c>
      <c r="R2084" s="70" t="s">
        <v>51</v>
      </c>
      <c r="S2084" s="70" t="s">
        <v>51</v>
      </c>
      <c r="T2084" s="70"/>
      <c r="U2084" s="71" t="s">
        <v>53</v>
      </c>
      <c r="V2084" s="71" t="s">
        <v>51</v>
      </c>
      <c r="W2084" s="71" t="s">
        <v>51</v>
      </c>
      <c r="X2084" s="71" t="s">
        <v>51</v>
      </c>
      <c r="Y2084" s="72" t="str">
        <f>IF((OR((AND('[1]PWS Information'!$E$10="CWS",U2084="Single Family Residence",Q2084="Lead")),
(AND('[1]PWS Information'!$E$10="CWS",U2084="Multiple Family Residence",'[1]PWS Information'!$E$11="Yes",Q2084="Lead")),
(AND('[1]PWS Information'!$E$10="NTNC",Q2084="Lead")))),"Tier 1",
IF((OR((AND('[1]PWS Information'!$E$10="CWS",U2084="Multiple Family Residence",'[1]PWS Information'!$E$11="No",Q2084="Lead")),
(AND('[1]PWS Information'!$E$10="CWS",U2084="Other",Q2084="Lead")),
(AND('[1]PWS Information'!$E$10="CWS",U2084="Building",Q2084="Lead")))),"Tier 2",
IF((OR((AND('[1]PWS Information'!$E$10="CWS",U2084="Single Family Residence",Q2084="Galvanized Requiring Replacement")),
(AND('[1]PWS Information'!$E$10="CWS",U2084="Single Family Residence",Q2084="Galvanized Requiring Replacement",R2084="Yes")),
(AND('[1]PWS Information'!$E$10="NTNC",Q2084="Galvanized Requiring Replacement")),
(AND('[1]PWS Information'!$E$10="NTNC",U2084="Single Family Residence",R2084="Yes")))),"Tier 3",
IF((OR((AND('[1]PWS Information'!$E$10="CWS",U2084="Single Family Residence",S2084="Yes",Q2084="Non-Lead", J2084="Non-Lead - Copper",L2084="Before 1989")),
(AND('[1]PWS Information'!$E$10="CWS",U2084="Single Family Residence",S2084="Yes",Q2084="Non-Lead", N2084="Non-Lead - Copper",O2084="Before 1989")))),"Tier 4",
IF((OR((AND('[1]PWS Information'!$E$10="NTNC",Q2084="Non-Lead")),
(AND('[1]PWS Information'!$E$10="CWS",Q2084="Non-Lead",S2084="")),
(AND('[1]PWS Information'!$E$10="CWS",Q2084="Non-Lead",S2084="No")),
(AND('[1]PWS Information'!$E$10="CWS",Q2084="Non-Lead",S2084="Don't Know")),
(AND('[1]PWS Information'!$E$10="CWS",Q2084="Non-Lead", J2084="Non-Lead - Copper", S2084="Yes", L2084="Between 1989 and 2014")),
(AND('[1]PWS Information'!$E$10="CWS",Q2084="Non-Lead", J2084="Non-Lead - Copper", S2084="Yes", L2084="After 2014")),
(AND('[1]PWS Information'!$E$10="CWS",Q2084="Non-Lead", J2084="Non-Lead - Copper", S2084="Yes", L2084="Unknown")),
(AND('[1]PWS Information'!$E$10="CWS",Q2084="Non-Lead", N2084="Non-Lead - Copper", S2084="Yes", O2084="Between 1989 and 2014")),
(AND('[1]PWS Information'!$E$10="CWS",Q2084="Non-Lead", N2084="Non-Lead - Copper", S2084="Yes", O2084="After 2014")),
(AND('[1]PWS Information'!$E$10="CWS",Q2084="Non-Lead", N2084="Non-Lead - Copper", S2084="Yes", O2084="Unknown")),
(AND('[1]PWS Information'!$E$10="CWS",Q2084="Unknown")),
(AND('[1]PWS Information'!$E$10="NTNC",Q2084="Unknown")))),"Tier 5",
"")))))</f>
        <v>Tier 5</v>
      </c>
      <c r="Z2084" s="71"/>
      <c r="AA2084" s="71"/>
    </row>
    <row r="2085" spans="1:27" ht="57.6" x14ac:dyDescent="0.3">
      <c r="A2085" s="1"/>
      <c r="B2085" s="70">
        <v>15855901</v>
      </c>
      <c r="C2085" s="60">
        <v>1114</v>
      </c>
      <c r="D2085" s="61" t="s">
        <v>515</v>
      </c>
      <c r="E2085" s="61" t="s">
        <v>49</v>
      </c>
      <c r="F2085" s="61">
        <v>78640</v>
      </c>
      <c r="G2085" s="62" t="s">
        <v>498</v>
      </c>
      <c r="H2085" s="63">
        <v>29.9838889</v>
      </c>
      <c r="I2085" s="64">
        <v>-97.836080555555498</v>
      </c>
      <c r="J2085" s="65" t="s">
        <v>50</v>
      </c>
      <c r="K2085" s="66" t="s">
        <v>51</v>
      </c>
      <c r="L2085" s="62" t="s">
        <v>52</v>
      </c>
      <c r="M2085" s="69"/>
      <c r="N2085" s="65" t="s">
        <v>50</v>
      </c>
      <c r="O2085" s="66" t="s">
        <v>52</v>
      </c>
      <c r="P2085" s="69"/>
      <c r="Q2085" s="55" t="str">
        <f t="shared" si="32"/>
        <v>Non-Lead</v>
      </c>
      <c r="R2085" s="70" t="s">
        <v>51</v>
      </c>
      <c r="S2085" s="70" t="s">
        <v>51</v>
      </c>
      <c r="T2085" s="70"/>
      <c r="U2085" s="71" t="s">
        <v>53</v>
      </c>
      <c r="V2085" s="71" t="s">
        <v>51</v>
      </c>
      <c r="W2085" s="71" t="s">
        <v>51</v>
      </c>
      <c r="X2085" s="71" t="s">
        <v>51</v>
      </c>
      <c r="Y2085" s="72" t="str">
        <f>IF((OR((AND('[1]PWS Information'!$E$10="CWS",U2085="Single Family Residence",Q2085="Lead")),
(AND('[1]PWS Information'!$E$10="CWS",U2085="Multiple Family Residence",'[1]PWS Information'!$E$11="Yes",Q2085="Lead")),
(AND('[1]PWS Information'!$E$10="NTNC",Q2085="Lead")))),"Tier 1",
IF((OR((AND('[1]PWS Information'!$E$10="CWS",U2085="Multiple Family Residence",'[1]PWS Information'!$E$11="No",Q2085="Lead")),
(AND('[1]PWS Information'!$E$10="CWS",U2085="Other",Q2085="Lead")),
(AND('[1]PWS Information'!$E$10="CWS",U2085="Building",Q2085="Lead")))),"Tier 2",
IF((OR((AND('[1]PWS Information'!$E$10="CWS",U2085="Single Family Residence",Q2085="Galvanized Requiring Replacement")),
(AND('[1]PWS Information'!$E$10="CWS",U2085="Single Family Residence",Q2085="Galvanized Requiring Replacement",R2085="Yes")),
(AND('[1]PWS Information'!$E$10="NTNC",Q2085="Galvanized Requiring Replacement")),
(AND('[1]PWS Information'!$E$10="NTNC",U2085="Single Family Residence",R2085="Yes")))),"Tier 3",
IF((OR((AND('[1]PWS Information'!$E$10="CWS",U2085="Single Family Residence",S2085="Yes",Q2085="Non-Lead", J2085="Non-Lead - Copper",L2085="Before 1989")),
(AND('[1]PWS Information'!$E$10="CWS",U2085="Single Family Residence",S2085="Yes",Q2085="Non-Lead", N2085="Non-Lead - Copper",O2085="Before 1989")))),"Tier 4",
IF((OR((AND('[1]PWS Information'!$E$10="NTNC",Q2085="Non-Lead")),
(AND('[1]PWS Information'!$E$10="CWS",Q2085="Non-Lead",S2085="")),
(AND('[1]PWS Information'!$E$10="CWS",Q2085="Non-Lead",S2085="No")),
(AND('[1]PWS Information'!$E$10="CWS",Q2085="Non-Lead",S2085="Don't Know")),
(AND('[1]PWS Information'!$E$10="CWS",Q2085="Non-Lead", J2085="Non-Lead - Copper", S2085="Yes", L2085="Between 1989 and 2014")),
(AND('[1]PWS Information'!$E$10="CWS",Q2085="Non-Lead", J2085="Non-Lead - Copper", S2085="Yes", L2085="After 2014")),
(AND('[1]PWS Information'!$E$10="CWS",Q2085="Non-Lead", J2085="Non-Lead - Copper", S2085="Yes", L2085="Unknown")),
(AND('[1]PWS Information'!$E$10="CWS",Q2085="Non-Lead", N2085="Non-Lead - Copper", S2085="Yes", O2085="Between 1989 and 2014")),
(AND('[1]PWS Information'!$E$10="CWS",Q2085="Non-Lead", N2085="Non-Lead - Copper", S2085="Yes", O2085="After 2014")),
(AND('[1]PWS Information'!$E$10="CWS",Q2085="Non-Lead", N2085="Non-Lead - Copper", S2085="Yes", O2085="Unknown")),
(AND('[1]PWS Information'!$E$10="CWS",Q2085="Unknown")),
(AND('[1]PWS Information'!$E$10="NTNC",Q2085="Unknown")))),"Tier 5",
"")))))</f>
        <v>Tier 5</v>
      </c>
      <c r="Z2085" s="71"/>
      <c r="AA2085" s="71"/>
    </row>
    <row r="2086" spans="1:27" ht="72" x14ac:dyDescent="0.3">
      <c r="A2086" s="17"/>
      <c r="B2086" s="70">
        <v>1418031</v>
      </c>
      <c r="C2086" s="60">
        <v>1126</v>
      </c>
      <c r="D2086" s="61" t="s">
        <v>515</v>
      </c>
      <c r="E2086" s="61" t="s">
        <v>49</v>
      </c>
      <c r="F2086" s="61">
        <v>78640</v>
      </c>
      <c r="G2086" s="62" t="s">
        <v>516</v>
      </c>
      <c r="H2086" s="63">
        <v>29.9837639</v>
      </c>
      <c r="I2086" s="64">
        <v>-97.836163888888805</v>
      </c>
      <c r="J2086" s="65" t="s">
        <v>50</v>
      </c>
      <c r="K2086" s="66" t="s">
        <v>51</v>
      </c>
      <c r="L2086" s="62" t="s">
        <v>52</v>
      </c>
      <c r="M2086" s="69"/>
      <c r="N2086" s="65" t="s">
        <v>50</v>
      </c>
      <c r="O2086" s="66" t="s">
        <v>52</v>
      </c>
      <c r="P2086" s="69"/>
      <c r="Q2086" s="55" t="str">
        <f t="shared" si="32"/>
        <v>Non-Lead</v>
      </c>
      <c r="R2086" s="70" t="s">
        <v>51</v>
      </c>
      <c r="S2086" s="70" t="s">
        <v>51</v>
      </c>
      <c r="T2086" s="70"/>
      <c r="U2086" s="71" t="s">
        <v>53</v>
      </c>
      <c r="V2086" s="71" t="s">
        <v>51</v>
      </c>
      <c r="W2086" s="71" t="s">
        <v>51</v>
      </c>
      <c r="X2086" s="71" t="s">
        <v>51</v>
      </c>
      <c r="Y2086" s="72" t="str">
        <f>IF((OR((AND('[1]PWS Information'!$E$10="CWS",U2086="Single Family Residence",Q2086="Lead")),
(AND('[1]PWS Information'!$E$10="CWS",U2086="Multiple Family Residence",'[1]PWS Information'!$E$11="Yes",Q2086="Lead")),
(AND('[1]PWS Information'!$E$10="NTNC",Q2086="Lead")))),"Tier 1",
IF((OR((AND('[1]PWS Information'!$E$10="CWS",U2086="Multiple Family Residence",'[1]PWS Information'!$E$11="No",Q2086="Lead")),
(AND('[1]PWS Information'!$E$10="CWS",U2086="Other",Q2086="Lead")),
(AND('[1]PWS Information'!$E$10="CWS",U2086="Building",Q2086="Lead")))),"Tier 2",
IF((OR((AND('[1]PWS Information'!$E$10="CWS",U2086="Single Family Residence",Q2086="Galvanized Requiring Replacement")),
(AND('[1]PWS Information'!$E$10="CWS",U2086="Single Family Residence",Q2086="Galvanized Requiring Replacement",R2086="Yes")),
(AND('[1]PWS Information'!$E$10="NTNC",Q2086="Galvanized Requiring Replacement")),
(AND('[1]PWS Information'!$E$10="NTNC",U2086="Single Family Residence",R2086="Yes")))),"Tier 3",
IF((OR((AND('[1]PWS Information'!$E$10="CWS",U2086="Single Family Residence",S2086="Yes",Q2086="Non-Lead", J2086="Non-Lead - Copper",L2086="Before 1989")),
(AND('[1]PWS Information'!$E$10="CWS",U2086="Single Family Residence",S2086="Yes",Q2086="Non-Lead", N2086="Non-Lead - Copper",O2086="Before 1989")))),"Tier 4",
IF((OR((AND('[1]PWS Information'!$E$10="NTNC",Q2086="Non-Lead")),
(AND('[1]PWS Information'!$E$10="CWS",Q2086="Non-Lead",S2086="")),
(AND('[1]PWS Information'!$E$10="CWS",Q2086="Non-Lead",S2086="No")),
(AND('[1]PWS Information'!$E$10="CWS",Q2086="Non-Lead",S2086="Don't Know")),
(AND('[1]PWS Information'!$E$10="CWS",Q2086="Non-Lead", J2086="Non-Lead - Copper", S2086="Yes", L2086="Between 1989 and 2014")),
(AND('[1]PWS Information'!$E$10="CWS",Q2086="Non-Lead", J2086="Non-Lead - Copper", S2086="Yes", L2086="After 2014")),
(AND('[1]PWS Information'!$E$10="CWS",Q2086="Non-Lead", J2086="Non-Lead - Copper", S2086="Yes", L2086="Unknown")),
(AND('[1]PWS Information'!$E$10="CWS",Q2086="Non-Lead", N2086="Non-Lead - Copper", S2086="Yes", O2086="Between 1989 and 2014")),
(AND('[1]PWS Information'!$E$10="CWS",Q2086="Non-Lead", N2086="Non-Lead - Copper", S2086="Yes", O2086="After 2014")),
(AND('[1]PWS Information'!$E$10="CWS",Q2086="Non-Lead", N2086="Non-Lead - Copper", S2086="Yes", O2086="Unknown")),
(AND('[1]PWS Information'!$E$10="CWS",Q2086="Unknown")),
(AND('[1]PWS Information'!$E$10="NTNC",Q2086="Unknown")))),"Tier 5",
"")))))</f>
        <v>Tier 5</v>
      </c>
      <c r="Z2086" s="71"/>
      <c r="AA2086" s="71"/>
    </row>
    <row r="2087" spans="1:27" ht="57.6" x14ac:dyDescent="0.3">
      <c r="A2087" s="1"/>
      <c r="B2087" s="70">
        <v>15931431</v>
      </c>
      <c r="C2087" s="60">
        <v>1138</v>
      </c>
      <c r="D2087" s="61" t="s">
        <v>515</v>
      </c>
      <c r="E2087" s="61" t="s">
        <v>49</v>
      </c>
      <c r="F2087" s="61">
        <v>78640</v>
      </c>
      <c r="G2087" s="62" t="s">
        <v>498</v>
      </c>
      <c r="H2087" s="63">
        <v>29.983630600000001</v>
      </c>
      <c r="I2087" s="64">
        <v>-97.836272222222206</v>
      </c>
      <c r="J2087" s="65" t="s">
        <v>50</v>
      </c>
      <c r="K2087" s="66" t="s">
        <v>51</v>
      </c>
      <c r="L2087" s="62" t="s">
        <v>52</v>
      </c>
      <c r="M2087" s="69"/>
      <c r="N2087" s="65" t="s">
        <v>50</v>
      </c>
      <c r="O2087" s="66" t="s">
        <v>52</v>
      </c>
      <c r="P2087" s="69"/>
      <c r="Q2087" s="55" t="str">
        <f t="shared" si="32"/>
        <v>Non-Lead</v>
      </c>
      <c r="R2087" s="70" t="s">
        <v>51</v>
      </c>
      <c r="S2087" s="70" t="s">
        <v>51</v>
      </c>
      <c r="T2087" s="70"/>
      <c r="U2087" s="71" t="s">
        <v>53</v>
      </c>
      <c r="V2087" s="71" t="s">
        <v>51</v>
      </c>
      <c r="W2087" s="71" t="s">
        <v>51</v>
      </c>
      <c r="X2087" s="71" t="s">
        <v>51</v>
      </c>
      <c r="Y2087" s="72" t="str">
        <f>IF((OR((AND('[1]PWS Information'!$E$10="CWS",U2087="Single Family Residence",Q2087="Lead")),
(AND('[1]PWS Information'!$E$10="CWS",U2087="Multiple Family Residence",'[1]PWS Information'!$E$11="Yes",Q2087="Lead")),
(AND('[1]PWS Information'!$E$10="NTNC",Q2087="Lead")))),"Tier 1",
IF((OR((AND('[1]PWS Information'!$E$10="CWS",U2087="Multiple Family Residence",'[1]PWS Information'!$E$11="No",Q2087="Lead")),
(AND('[1]PWS Information'!$E$10="CWS",U2087="Other",Q2087="Lead")),
(AND('[1]PWS Information'!$E$10="CWS",U2087="Building",Q2087="Lead")))),"Tier 2",
IF((OR((AND('[1]PWS Information'!$E$10="CWS",U2087="Single Family Residence",Q2087="Galvanized Requiring Replacement")),
(AND('[1]PWS Information'!$E$10="CWS",U2087="Single Family Residence",Q2087="Galvanized Requiring Replacement",R2087="Yes")),
(AND('[1]PWS Information'!$E$10="NTNC",Q2087="Galvanized Requiring Replacement")),
(AND('[1]PWS Information'!$E$10="NTNC",U2087="Single Family Residence",R2087="Yes")))),"Tier 3",
IF((OR((AND('[1]PWS Information'!$E$10="CWS",U2087="Single Family Residence",S2087="Yes",Q2087="Non-Lead", J2087="Non-Lead - Copper",L2087="Before 1989")),
(AND('[1]PWS Information'!$E$10="CWS",U2087="Single Family Residence",S2087="Yes",Q2087="Non-Lead", N2087="Non-Lead - Copper",O2087="Before 1989")))),"Tier 4",
IF((OR((AND('[1]PWS Information'!$E$10="NTNC",Q2087="Non-Lead")),
(AND('[1]PWS Information'!$E$10="CWS",Q2087="Non-Lead",S2087="")),
(AND('[1]PWS Information'!$E$10="CWS",Q2087="Non-Lead",S2087="No")),
(AND('[1]PWS Information'!$E$10="CWS",Q2087="Non-Lead",S2087="Don't Know")),
(AND('[1]PWS Information'!$E$10="CWS",Q2087="Non-Lead", J2087="Non-Lead - Copper", S2087="Yes", L2087="Between 1989 and 2014")),
(AND('[1]PWS Information'!$E$10="CWS",Q2087="Non-Lead", J2087="Non-Lead - Copper", S2087="Yes", L2087="After 2014")),
(AND('[1]PWS Information'!$E$10="CWS",Q2087="Non-Lead", J2087="Non-Lead - Copper", S2087="Yes", L2087="Unknown")),
(AND('[1]PWS Information'!$E$10="CWS",Q2087="Non-Lead", N2087="Non-Lead - Copper", S2087="Yes", O2087="Between 1989 and 2014")),
(AND('[1]PWS Information'!$E$10="CWS",Q2087="Non-Lead", N2087="Non-Lead - Copper", S2087="Yes", O2087="After 2014")),
(AND('[1]PWS Information'!$E$10="CWS",Q2087="Non-Lead", N2087="Non-Lead - Copper", S2087="Yes", O2087="Unknown")),
(AND('[1]PWS Information'!$E$10="CWS",Q2087="Unknown")),
(AND('[1]PWS Information'!$E$10="NTNC",Q2087="Unknown")))),"Tier 5",
"")))))</f>
        <v>Tier 5</v>
      </c>
      <c r="Z2087" s="71"/>
      <c r="AA2087" s="71"/>
    </row>
    <row r="2088" spans="1:27" ht="72" x14ac:dyDescent="0.3">
      <c r="A2088" s="1"/>
      <c r="B2088" s="70">
        <v>3896407</v>
      </c>
      <c r="C2088" s="60">
        <v>1150</v>
      </c>
      <c r="D2088" s="61" t="s">
        <v>515</v>
      </c>
      <c r="E2088" s="61" t="s">
        <v>49</v>
      </c>
      <c r="F2088" s="61">
        <v>78640</v>
      </c>
      <c r="G2088" s="62" t="s">
        <v>517</v>
      </c>
      <c r="H2088" s="63">
        <v>29.983505600000001</v>
      </c>
      <c r="I2088" s="64">
        <v>-97.836436111111098</v>
      </c>
      <c r="J2088" s="65" t="s">
        <v>50</v>
      </c>
      <c r="K2088" s="66" t="s">
        <v>51</v>
      </c>
      <c r="L2088" s="62" t="s">
        <v>52</v>
      </c>
      <c r="M2088" s="69"/>
      <c r="N2088" s="65" t="s">
        <v>50</v>
      </c>
      <c r="O2088" s="66" t="s">
        <v>52</v>
      </c>
      <c r="P2088" s="69"/>
      <c r="Q2088" s="55" t="str">
        <f t="shared" si="32"/>
        <v>Non-Lead</v>
      </c>
      <c r="R2088" s="70" t="s">
        <v>51</v>
      </c>
      <c r="S2088" s="70" t="s">
        <v>51</v>
      </c>
      <c r="T2088" s="70"/>
      <c r="U2088" s="71" t="s">
        <v>53</v>
      </c>
      <c r="V2088" s="71" t="s">
        <v>51</v>
      </c>
      <c r="W2088" s="71" t="s">
        <v>51</v>
      </c>
      <c r="X2088" s="71" t="s">
        <v>51</v>
      </c>
      <c r="Y2088" s="72" t="str">
        <f>IF((OR((AND('[1]PWS Information'!$E$10="CWS",U2088="Single Family Residence",Q2088="Lead")),
(AND('[1]PWS Information'!$E$10="CWS",U2088="Multiple Family Residence",'[1]PWS Information'!$E$11="Yes",Q2088="Lead")),
(AND('[1]PWS Information'!$E$10="NTNC",Q2088="Lead")))),"Tier 1",
IF((OR((AND('[1]PWS Information'!$E$10="CWS",U2088="Multiple Family Residence",'[1]PWS Information'!$E$11="No",Q2088="Lead")),
(AND('[1]PWS Information'!$E$10="CWS",U2088="Other",Q2088="Lead")),
(AND('[1]PWS Information'!$E$10="CWS",U2088="Building",Q2088="Lead")))),"Tier 2",
IF((OR((AND('[1]PWS Information'!$E$10="CWS",U2088="Single Family Residence",Q2088="Galvanized Requiring Replacement")),
(AND('[1]PWS Information'!$E$10="CWS",U2088="Single Family Residence",Q2088="Galvanized Requiring Replacement",R2088="Yes")),
(AND('[1]PWS Information'!$E$10="NTNC",Q2088="Galvanized Requiring Replacement")),
(AND('[1]PWS Information'!$E$10="NTNC",U2088="Single Family Residence",R2088="Yes")))),"Tier 3",
IF((OR((AND('[1]PWS Information'!$E$10="CWS",U2088="Single Family Residence",S2088="Yes",Q2088="Non-Lead", J2088="Non-Lead - Copper",L2088="Before 1989")),
(AND('[1]PWS Information'!$E$10="CWS",U2088="Single Family Residence",S2088="Yes",Q2088="Non-Lead", N2088="Non-Lead - Copper",O2088="Before 1989")))),"Tier 4",
IF((OR((AND('[1]PWS Information'!$E$10="NTNC",Q2088="Non-Lead")),
(AND('[1]PWS Information'!$E$10="CWS",Q2088="Non-Lead",S2088="")),
(AND('[1]PWS Information'!$E$10="CWS",Q2088="Non-Lead",S2088="No")),
(AND('[1]PWS Information'!$E$10="CWS",Q2088="Non-Lead",S2088="Don't Know")),
(AND('[1]PWS Information'!$E$10="CWS",Q2088="Non-Lead", J2088="Non-Lead - Copper", S2088="Yes", L2088="Between 1989 and 2014")),
(AND('[1]PWS Information'!$E$10="CWS",Q2088="Non-Lead", J2088="Non-Lead - Copper", S2088="Yes", L2088="After 2014")),
(AND('[1]PWS Information'!$E$10="CWS",Q2088="Non-Lead", J2088="Non-Lead - Copper", S2088="Yes", L2088="Unknown")),
(AND('[1]PWS Information'!$E$10="CWS",Q2088="Non-Lead", N2088="Non-Lead - Copper", S2088="Yes", O2088="Between 1989 and 2014")),
(AND('[1]PWS Information'!$E$10="CWS",Q2088="Non-Lead", N2088="Non-Lead - Copper", S2088="Yes", O2088="After 2014")),
(AND('[1]PWS Information'!$E$10="CWS",Q2088="Non-Lead", N2088="Non-Lead - Copper", S2088="Yes", O2088="Unknown")),
(AND('[1]PWS Information'!$E$10="CWS",Q2088="Unknown")),
(AND('[1]PWS Information'!$E$10="NTNC",Q2088="Unknown")))),"Tier 5",
"")))))</f>
        <v>Tier 5</v>
      </c>
      <c r="Z2088" s="71"/>
      <c r="AA2088" s="71"/>
    </row>
    <row r="2089" spans="1:27" ht="57.6" x14ac:dyDescent="0.3">
      <c r="A2089" s="1"/>
      <c r="B2089" s="70">
        <v>15858238</v>
      </c>
      <c r="C2089" s="60">
        <v>1162</v>
      </c>
      <c r="D2089" s="61" t="s">
        <v>515</v>
      </c>
      <c r="E2089" s="61" t="s">
        <v>49</v>
      </c>
      <c r="F2089" s="61">
        <v>78640</v>
      </c>
      <c r="G2089" s="62" t="s">
        <v>498</v>
      </c>
      <c r="H2089" s="63">
        <v>29.983408300000001</v>
      </c>
      <c r="I2089" s="64">
        <v>-97.8366166666666</v>
      </c>
      <c r="J2089" s="65" t="s">
        <v>50</v>
      </c>
      <c r="K2089" s="66" t="s">
        <v>51</v>
      </c>
      <c r="L2089" s="62" t="s">
        <v>52</v>
      </c>
      <c r="M2089" s="69"/>
      <c r="N2089" s="65" t="s">
        <v>50</v>
      </c>
      <c r="O2089" s="66" t="s">
        <v>52</v>
      </c>
      <c r="P2089" s="69"/>
      <c r="Q2089" s="55" t="str">
        <f t="shared" si="32"/>
        <v>Non-Lead</v>
      </c>
      <c r="R2089" s="70" t="s">
        <v>51</v>
      </c>
      <c r="S2089" s="70" t="s">
        <v>51</v>
      </c>
      <c r="T2089" s="70"/>
      <c r="U2089" s="71" t="s">
        <v>53</v>
      </c>
      <c r="V2089" s="71" t="s">
        <v>51</v>
      </c>
      <c r="W2089" s="71" t="s">
        <v>51</v>
      </c>
      <c r="X2089" s="71" t="s">
        <v>51</v>
      </c>
      <c r="Y2089" s="72" t="str">
        <f>IF((OR((AND('[1]PWS Information'!$E$10="CWS",U2089="Single Family Residence",Q2089="Lead")),
(AND('[1]PWS Information'!$E$10="CWS",U2089="Multiple Family Residence",'[1]PWS Information'!$E$11="Yes",Q2089="Lead")),
(AND('[1]PWS Information'!$E$10="NTNC",Q2089="Lead")))),"Tier 1",
IF((OR((AND('[1]PWS Information'!$E$10="CWS",U2089="Multiple Family Residence",'[1]PWS Information'!$E$11="No",Q2089="Lead")),
(AND('[1]PWS Information'!$E$10="CWS",U2089="Other",Q2089="Lead")),
(AND('[1]PWS Information'!$E$10="CWS",U2089="Building",Q2089="Lead")))),"Tier 2",
IF((OR((AND('[1]PWS Information'!$E$10="CWS",U2089="Single Family Residence",Q2089="Galvanized Requiring Replacement")),
(AND('[1]PWS Information'!$E$10="CWS",U2089="Single Family Residence",Q2089="Galvanized Requiring Replacement",R2089="Yes")),
(AND('[1]PWS Information'!$E$10="NTNC",Q2089="Galvanized Requiring Replacement")),
(AND('[1]PWS Information'!$E$10="NTNC",U2089="Single Family Residence",R2089="Yes")))),"Tier 3",
IF((OR((AND('[1]PWS Information'!$E$10="CWS",U2089="Single Family Residence",S2089="Yes",Q2089="Non-Lead", J2089="Non-Lead - Copper",L2089="Before 1989")),
(AND('[1]PWS Information'!$E$10="CWS",U2089="Single Family Residence",S2089="Yes",Q2089="Non-Lead", N2089="Non-Lead - Copper",O2089="Before 1989")))),"Tier 4",
IF((OR((AND('[1]PWS Information'!$E$10="NTNC",Q2089="Non-Lead")),
(AND('[1]PWS Information'!$E$10="CWS",Q2089="Non-Lead",S2089="")),
(AND('[1]PWS Information'!$E$10="CWS",Q2089="Non-Lead",S2089="No")),
(AND('[1]PWS Information'!$E$10="CWS",Q2089="Non-Lead",S2089="Don't Know")),
(AND('[1]PWS Information'!$E$10="CWS",Q2089="Non-Lead", J2089="Non-Lead - Copper", S2089="Yes", L2089="Between 1989 and 2014")),
(AND('[1]PWS Information'!$E$10="CWS",Q2089="Non-Lead", J2089="Non-Lead - Copper", S2089="Yes", L2089="After 2014")),
(AND('[1]PWS Information'!$E$10="CWS",Q2089="Non-Lead", J2089="Non-Lead - Copper", S2089="Yes", L2089="Unknown")),
(AND('[1]PWS Information'!$E$10="CWS",Q2089="Non-Lead", N2089="Non-Lead - Copper", S2089="Yes", O2089="Between 1989 and 2014")),
(AND('[1]PWS Information'!$E$10="CWS",Q2089="Non-Lead", N2089="Non-Lead - Copper", S2089="Yes", O2089="After 2014")),
(AND('[1]PWS Information'!$E$10="CWS",Q2089="Non-Lead", N2089="Non-Lead - Copper", S2089="Yes", O2089="Unknown")),
(AND('[1]PWS Information'!$E$10="CWS",Q2089="Unknown")),
(AND('[1]PWS Information'!$E$10="NTNC",Q2089="Unknown")))),"Tier 5",
"")))))</f>
        <v>Tier 5</v>
      </c>
      <c r="Z2089" s="71"/>
      <c r="AA2089" s="71"/>
    </row>
    <row r="2090" spans="1:27" ht="57.6" x14ac:dyDescent="0.3">
      <c r="A2090" s="17"/>
      <c r="B2090" s="70">
        <v>15775396</v>
      </c>
      <c r="C2090" s="60">
        <v>1163</v>
      </c>
      <c r="D2090" s="61" t="s">
        <v>515</v>
      </c>
      <c r="E2090" s="61" t="s">
        <v>49</v>
      </c>
      <c r="F2090" s="61">
        <v>78640</v>
      </c>
      <c r="G2090" s="62" t="s">
        <v>498</v>
      </c>
      <c r="H2090" s="63">
        <v>29.983074999999999</v>
      </c>
      <c r="I2090" s="64">
        <v>-97.836263888888794</v>
      </c>
      <c r="J2090" s="65" t="s">
        <v>50</v>
      </c>
      <c r="K2090" s="66" t="s">
        <v>51</v>
      </c>
      <c r="L2090" s="62" t="s">
        <v>52</v>
      </c>
      <c r="M2090" s="69"/>
      <c r="N2090" s="65" t="s">
        <v>50</v>
      </c>
      <c r="O2090" s="66" t="s">
        <v>52</v>
      </c>
      <c r="P2090" s="69"/>
      <c r="Q2090" s="55" t="str">
        <f t="shared" si="32"/>
        <v>Non-Lead</v>
      </c>
      <c r="R2090" s="70" t="s">
        <v>51</v>
      </c>
      <c r="S2090" s="70" t="s">
        <v>51</v>
      </c>
      <c r="T2090" s="70"/>
      <c r="U2090" s="71" t="s">
        <v>53</v>
      </c>
      <c r="V2090" s="71" t="s">
        <v>51</v>
      </c>
      <c r="W2090" s="71" t="s">
        <v>51</v>
      </c>
      <c r="X2090" s="71" t="s">
        <v>51</v>
      </c>
      <c r="Y2090" s="72" t="str">
        <f>IF((OR((AND('[1]PWS Information'!$E$10="CWS",U2090="Single Family Residence",Q2090="Lead")),
(AND('[1]PWS Information'!$E$10="CWS",U2090="Multiple Family Residence",'[1]PWS Information'!$E$11="Yes",Q2090="Lead")),
(AND('[1]PWS Information'!$E$10="NTNC",Q2090="Lead")))),"Tier 1",
IF((OR((AND('[1]PWS Information'!$E$10="CWS",U2090="Multiple Family Residence",'[1]PWS Information'!$E$11="No",Q2090="Lead")),
(AND('[1]PWS Information'!$E$10="CWS",U2090="Other",Q2090="Lead")),
(AND('[1]PWS Information'!$E$10="CWS",U2090="Building",Q2090="Lead")))),"Tier 2",
IF((OR((AND('[1]PWS Information'!$E$10="CWS",U2090="Single Family Residence",Q2090="Galvanized Requiring Replacement")),
(AND('[1]PWS Information'!$E$10="CWS",U2090="Single Family Residence",Q2090="Galvanized Requiring Replacement",R2090="Yes")),
(AND('[1]PWS Information'!$E$10="NTNC",Q2090="Galvanized Requiring Replacement")),
(AND('[1]PWS Information'!$E$10="NTNC",U2090="Single Family Residence",R2090="Yes")))),"Tier 3",
IF((OR((AND('[1]PWS Information'!$E$10="CWS",U2090="Single Family Residence",S2090="Yes",Q2090="Non-Lead", J2090="Non-Lead - Copper",L2090="Before 1989")),
(AND('[1]PWS Information'!$E$10="CWS",U2090="Single Family Residence",S2090="Yes",Q2090="Non-Lead", N2090="Non-Lead - Copper",O2090="Before 1989")))),"Tier 4",
IF((OR((AND('[1]PWS Information'!$E$10="NTNC",Q2090="Non-Lead")),
(AND('[1]PWS Information'!$E$10="CWS",Q2090="Non-Lead",S2090="")),
(AND('[1]PWS Information'!$E$10="CWS",Q2090="Non-Lead",S2090="No")),
(AND('[1]PWS Information'!$E$10="CWS",Q2090="Non-Lead",S2090="Don't Know")),
(AND('[1]PWS Information'!$E$10="CWS",Q2090="Non-Lead", J2090="Non-Lead - Copper", S2090="Yes", L2090="Between 1989 and 2014")),
(AND('[1]PWS Information'!$E$10="CWS",Q2090="Non-Lead", J2090="Non-Lead - Copper", S2090="Yes", L2090="After 2014")),
(AND('[1]PWS Information'!$E$10="CWS",Q2090="Non-Lead", J2090="Non-Lead - Copper", S2090="Yes", L2090="Unknown")),
(AND('[1]PWS Information'!$E$10="CWS",Q2090="Non-Lead", N2090="Non-Lead - Copper", S2090="Yes", O2090="Between 1989 and 2014")),
(AND('[1]PWS Information'!$E$10="CWS",Q2090="Non-Lead", N2090="Non-Lead - Copper", S2090="Yes", O2090="After 2014")),
(AND('[1]PWS Information'!$E$10="CWS",Q2090="Non-Lead", N2090="Non-Lead - Copper", S2090="Yes", O2090="Unknown")),
(AND('[1]PWS Information'!$E$10="CWS",Q2090="Unknown")),
(AND('[1]PWS Information'!$E$10="NTNC",Q2090="Unknown")))),"Tier 5",
"")))))</f>
        <v>Tier 5</v>
      </c>
      <c r="Z2090" s="71"/>
      <c r="AA2090" s="71"/>
    </row>
    <row r="2091" spans="1:27" ht="57.6" x14ac:dyDescent="0.3">
      <c r="A2091" s="1"/>
      <c r="B2091" s="70">
        <v>15857550</v>
      </c>
      <c r="C2091" s="60">
        <v>1174</v>
      </c>
      <c r="D2091" s="61" t="s">
        <v>515</v>
      </c>
      <c r="E2091" s="61" t="s">
        <v>49</v>
      </c>
      <c r="F2091" s="61">
        <v>78640</v>
      </c>
      <c r="G2091" s="62" t="s">
        <v>498</v>
      </c>
      <c r="H2091" s="63">
        <v>29.983250000000002</v>
      </c>
      <c r="I2091" s="64">
        <v>-97.836713888888795</v>
      </c>
      <c r="J2091" s="65" t="s">
        <v>50</v>
      </c>
      <c r="K2091" s="66" t="s">
        <v>51</v>
      </c>
      <c r="L2091" s="62" t="s">
        <v>52</v>
      </c>
      <c r="M2091" s="69"/>
      <c r="N2091" s="65" t="s">
        <v>50</v>
      </c>
      <c r="O2091" s="66" t="s">
        <v>52</v>
      </c>
      <c r="P2091" s="69"/>
      <c r="Q2091" s="55" t="str">
        <f t="shared" si="32"/>
        <v>Non-Lead</v>
      </c>
      <c r="R2091" s="70" t="s">
        <v>51</v>
      </c>
      <c r="S2091" s="70" t="s">
        <v>51</v>
      </c>
      <c r="T2091" s="70"/>
      <c r="U2091" s="71" t="s">
        <v>53</v>
      </c>
      <c r="V2091" s="71" t="s">
        <v>51</v>
      </c>
      <c r="W2091" s="71" t="s">
        <v>51</v>
      </c>
      <c r="X2091" s="71" t="s">
        <v>51</v>
      </c>
      <c r="Y2091" s="72" t="str">
        <f>IF((OR((AND('[1]PWS Information'!$E$10="CWS",U2091="Single Family Residence",Q2091="Lead")),
(AND('[1]PWS Information'!$E$10="CWS",U2091="Multiple Family Residence",'[1]PWS Information'!$E$11="Yes",Q2091="Lead")),
(AND('[1]PWS Information'!$E$10="NTNC",Q2091="Lead")))),"Tier 1",
IF((OR((AND('[1]PWS Information'!$E$10="CWS",U2091="Multiple Family Residence",'[1]PWS Information'!$E$11="No",Q2091="Lead")),
(AND('[1]PWS Information'!$E$10="CWS",U2091="Other",Q2091="Lead")),
(AND('[1]PWS Information'!$E$10="CWS",U2091="Building",Q2091="Lead")))),"Tier 2",
IF((OR((AND('[1]PWS Information'!$E$10="CWS",U2091="Single Family Residence",Q2091="Galvanized Requiring Replacement")),
(AND('[1]PWS Information'!$E$10="CWS",U2091="Single Family Residence",Q2091="Galvanized Requiring Replacement",R2091="Yes")),
(AND('[1]PWS Information'!$E$10="NTNC",Q2091="Galvanized Requiring Replacement")),
(AND('[1]PWS Information'!$E$10="NTNC",U2091="Single Family Residence",R2091="Yes")))),"Tier 3",
IF((OR((AND('[1]PWS Information'!$E$10="CWS",U2091="Single Family Residence",S2091="Yes",Q2091="Non-Lead", J2091="Non-Lead - Copper",L2091="Before 1989")),
(AND('[1]PWS Information'!$E$10="CWS",U2091="Single Family Residence",S2091="Yes",Q2091="Non-Lead", N2091="Non-Lead - Copper",O2091="Before 1989")))),"Tier 4",
IF((OR((AND('[1]PWS Information'!$E$10="NTNC",Q2091="Non-Lead")),
(AND('[1]PWS Information'!$E$10="CWS",Q2091="Non-Lead",S2091="")),
(AND('[1]PWS Information'!$E$10="CWS",Q2091="Non-Lead",S2091="No")),
(AND('[1]PWS Information'!$E$10="CWS",Q2091="Non-Lead",S2091="Don't Know")),
(AND('[1]PWS Information'!$E$10="CWS",Q2091="Non-Lead", J2091="Non-Lead - Copper", S2091="Yes", L2091="Between 1989 and 2014")),
(AND('[1]PWS Information'!$E$10="CWS",Q2091="Non-Lead", J2091="Non-Lead - Copper", S2091="Yes", L2091="After 2014")),
(AND('[1]PWS Information'!$E$10="CWS",Q2091="Non-Lead", J2091="Non-Lead - Copper", S2091="Yes", L2091="Unknown")),
(AND('[1]PWS Information'!$E$10="CWS",Q2091="Non-Lead", N2091="Non-Lead - Copper", S2091="Yes", O2091="Between 1989 and 2014")),
(AND('[1]PWS Information'!$E$10="CWS",Q2091="Non-Lead", N2091="Non-Lead - Copper", S2091="Yes", O2091="After 2014")),
(AND('[1]PWS Information'!$E$10="CWS",Q2091="Non-Lead", N2091="Non-Lead - Copper", S2091="Yes", O2091="Unknown")),
(AND('[1]PWS Information'!$E$10="CWS",Q2091="Unknown")),
(AND('[1]PWS Information'!$E$10="NTNC",Q2091="Unknown")))),"Tier 5",
"")))))</f>
        <v>Tier 5</v>
      </c>
      <c r="Z2091" s="71"/>
      <c r="AA2091" s="71"/>
    </row>
    <row r="2092" spans="1:27" ht="57.6" x14ac:dyDescent="0.3">
      <c r="A2092" s="1"/>
      <c r="B2092" s="70">
        <v>15931503</v>
      </c>
      <c r="C2092" s="60">
        <v>1175</v>
      </c>
      <c r="D2092" s="61" t="s">
        <v>515</v>
      </c>
      <c r="E2092" s="61" t="s">
        <v>49</v>
      </c>
      <c r="F2092" s="61">
        <v>78640</v>
      </c>
      <c r="G2092" s="62" t="s">
        <v>498</v>
      </c>
      <c r="H2092" s="63">
        <v>29.982938900000001</v>
      </c>
      <c r="I2092" s="64">
        <v>-97.836386111111096</v>
      </c>
      <c r="J2092" s="65" t="s">
        <v>50</v>
      </c>
      <c r="K2092" s="66" t="s">
        <v>51</v>
      </c>
      <c r="L2092" s="62" t="s">
        <v>52</v>
      </c>
      <c r="M2092" s="69"/>
      <c r="N2092" s="65" t="s">
        <v>50</v>
      </c>
      <c r="O2092" s="66" t="s">
        <v>52</v>
      </c>
      <c r="P2092" s="69"/>
      <c r="Q2092" s="55" t="str">
        <f t="shared" si="32"/>
        <v>Non-Lead</v>
      </c>
      <c r="R2092" s="70" t="s">
        <v>51</v>
      </c>
      <c r="S2092" s="70" t="s">
        <v>51</v>
      </c>
      <c r="T2092" s="70"/>
      <c r="U2092" s="71" t="s">
        <v>53</v>
      </c>
      <c r="V2092" s="71" t="s">
        <v>51</v>
      </c>
      <c r="W2092" s="71" t="s">
        <v>51</v>
      </c>
      <c r="X2092" s="71" t="s">
        <v>51</v>
      </c>
      <c r="Y2092" s="72" t="str">
        <f>IF((OR((AND('[1]PWS Information'!$E$10="CWS",U2092="Single Family Residence",Q2092="Lead")),
(AND('[1]PWS Information'!$E$10="CWS",U2092="Multiple Family Residence",'[1]PWS Information'!$E$11="Yes",Q2092="Lead")),
(AND('[1]PWS Information'!$E$10="NTNC",Q2092="Lead")))),"Tier 1",
IF((OR((AND('[1]PWS Information'!$E$10="CWS",U2092="Multiple Family Residence",'[1]PWS Information'!$E$11="No",Q2092="Lead")),
(AND('[1]PWS Information'!$E$10="CWS",U2092="Other",Q2092="Lead")),
(AND('[1]PWS Information'!$E$10="CWS",U2092="Building",Q2092="Lead")))),"Tier 2",
IF((OR((AND('[1]PWS Information'!$E$10="CWS",U2092="Single Family Residence",Q2092="Galvanized Requiring Replacement")),
(AND('[1]PWS Information'!$E$10="CWS",U2092="Single Family Residence",Q2092="Galvanized Requiring Replacement",R2092="Yes")),
(AND('[1]PWS Information'!$E$10="NTNC",Q2092="Galvanized Requiring Replacement")),
(AND('[1]PWS Information'!$E$10="NTNC",U2092="Single Family Residence",R2092="Yes")))),"Tier 3",
IF((OR((AND('[1]PWS Information'!$E$10="CWS",U2092="Single Family Residence",S2092="Yes",Q2092="Non-Lead", J2092="Non-Lead - Copper",L2092="Before 1989")),
(AND('[1]PWS Information'!$E$10="CWS",U2092="Single Family Residence",S2092="Yes",Q2092="Non-Lead", N2092="Non-Lead - Copper",O2092="Before 1989")))),"Tier 4",
IF((OR((AND('[1]PWS Information'!$E$10="NTNC",Q2092="Non-Lead")),
(AND('[1]PWS Information'!$E$10="CWS",Q2092="Non-Lead",S2092="")),
(AND('[1]PWS Information'!$E$10="CWS",Q2092="Non-Lead",S2092="No")),
(AND('[1]PWS Information'!$E$10="CWS",Q2092="Non-Lead",S2092="Don't Know")),
(AND('[1]PWS Information'!$E$10="CWS",Q2092="Non-Lead", J2092="Non-Lead - Copper", S2092="Yes", L2092="Between 1989 and 2014")),
(AND('[1]PWS Information'!$E$10="CWS",Q2092="Non-Lead", J2092="Non-Lead - Copper", S2092="Yes", L2092="After 2014")),
(AND('[1]PWS Information'!$E$10="CWS",Q2092="Non-Lead", J2092="Non-Lead - Copper", S2092="Yes", L2092="Unknown")),
(AND('[1]PWS Information'!$E$10="CWS",Q2092="Non-Lead", N2092="Non-Lead - Copper", S2092="Yes", O2092="Between 1989 and 2014")),
(AND('[1]PWS Information'!$E$10="CWS",Q2092="Non-Lead", N2092="Non-Lead - Copper", S2092="Yes", O2092="After 2014")),
(AND('[1]PWS Information'!$E$10="CWS",Q2092="Non-Lead", N2092="Non-Lead - Copper", S2092="Yes", O2092="Unknown")),
(AND('[1]PWS Information'!$E$10="CWS",Q2092="Unknown")),
(AND('[1]PWS Information'!$E$10="NTNC",Q2092="Unknown")))),"Tier 5",
"")))))</f>
        <v>Tier 5</v>
      </c>
      <c r="Z2092" s="71"/>
      <c r="AA2092" s="71"/>
    </row>
    <row r="2093" spans="1:27" ht="57.6" x14ac:dyDescent="0.3">
      <c r="A2093" s="1"/>
      <c r="B2093" s="70">
        <v>15853904</v>
      </c>
      <c r="C2093" s="60">
        <v>1186</v>
      </c>
      <c r="D2093" s="61" t="s">
        <v>515</v>
      </c>
      <c r="E2093" s="61" t="s">
        <v>49</v>
      </c>
      <c r="F2093" s="61">
        <v>78640</v>
      </c>
      <c r="G2093" s="62" t="s">
        <v>498</v>
      </c>
      <c r="H2093" s="63">
        <v>29.9831222</v>
      </c>
      <c r="I2093" s="64">
        <v>-97.836841666666601</v>
      </c>
      <c r="J2093" s="65" t="s">
        <v>50</v>
      </c>
      <c r="K2093" s="66" t="s">
        <v>51</v>
      </c>
      <c r="L2093" s="62" t="s">
        <v>52</v>
      </c>
      <c r="M2093" s="69"/>
      <c r="N2093" s="65" t="s">
        <v>50</v>
      </c>
      <c r="O2093" s="66" t="s">
        <v>52</v>
      </c>
      <c r="P2093" s="69"/>
      <c r="Q2093" s="55" t="str">
        <f t="shared" si="32"/>
        <v>Non-Lead</v>
      </c>
      <c r="R2093" s="70" t="s">
        <v>51</v>
      </c>
      <c r="S2093" s="70" t="s">
        <v>51</v>
      </c>
      <c r="T2093" s="70"/>
      <c r="U2093" s="71" t="s">
        <v>53</v>
      </c>
      <c r="V2093" s="71" t="s">
        <v>51</v>
      </c>
      <c r="W2093" s="71" t="s">
        <v>51</v>
      </c>
      <c r="X2093" s="71" t="s">
        <v>51</v>
      </c>
      <c r="Y2093" s="72" t="str">
        <f>IF((OR((AND('[1]PWS Information'!$E$10="CWS",U2093="Single Family Residence",Q2093="Lead")),
(AND('[1]PWS Information'!$E$10="CWS",U2093="Multiple Family Residence",'[1]PWS Information'!$E$11="Yes",Q2093="Lead")),
(AND('[1]PWS Information'!$E$10="NTNC",Q2093="Lead")))),"Tier 1",
IF((OR((AND('[1]PWS Information'!$E$10="CWS",U2093="Multiple Family Residence",'[1]PWS Information'!$E$11="No",Q2093="Lead")),
(AND('[1]PWS Information'!$E$10="CWS",U2093="Other",Q2093="Lead")),
(AND('[1]PWS Information'!$E$10="CWS",U2093="Building",Q2093="Lead")))),"Tier 2",
IF((OR((AND('[1]PWS Information'!$E$10="CWS",U2093="Single Family Residence",Q2093="Galvanized Requiring Replacement")),
(AND('[1]PWS Information'!$E$10="CWS",U2093="Single Family Residence",Q2093="Galvanized Requiring Replacement",R2093="Yes")),
(AND('[1]PWS Information'!$E$10="NTNC",Q2093="Galvanized Requiring Replacement")),
(AND('[1]PWS Information'!$E$10="NTNC",U2093="Single Family Residence",R2093="Yes")))),"Tier 3",
IF((OR((AND('[1]PWS Information'!$E$10="CWS",U2093="Single Family Residence",S2093="Yes",Q2093="Non-Lead", J2093="Non-Lead - Copper",L2093="Before 1989")),
(AND('[1]PWS Information'!$E$10="CWS",U2093="Single Family Residence",S2093="Yes",Q2093="Non-Lead", N2093="Non-Lead - Copper",O2093="Before 1989")))),"Tier 4",
IF((OR((AND('[1]PWS Information'!$E$10="NTNC",Q2093="Non-Lead")),
(AND('[1]PWS Information'!$E$10="CWS",Q2093="Non-Lead",S2093="")),
(AND('[1]PWS Information'!$E$10="CWS",Q2093="Non-Lead",S2093="No")),
(AND('[1]PWS Information'!$E$10="CWS",Q2093="Non-Lead",S2093="Don't Know")),
(AND('[1]PWS Information'!$E$10="CWS",Q2093="Non-Lead", J2093="Non-Lead - Copper", S2093="Yes", L2093="Between 1989 and 2014")),
(AND('[1]PWS Information'!$E$10="CWS",Q2093="Non-Lead", J2093="Non-Lead - Copper", S2093="Yes", L2093="After 2014")),
(AND('[1]PWS Information'!$E$10="CWS",Q2093="Non-Lead", J2093="Non-Lead - Copper", S2093="Yes", L2093="Unknown")),
(AND('[1]PWS Information'!$E$10="CWS",Q2093="Non-Lead", N2093="Non-Lead - Copper", S2093="Yes", O2093="Between 1989 and 2014")),
(AND('[1]PWS Information'!$E$10="CWS",Q2093="Non-Lead", N2093="Non-Lead - Copper", S2093="Yes", O2093="After 2014")),
(AND('[1]PWS Information'!$E$10="CWS",Q2093="Non-Lead", N2093="Non-Lead - Copper", S2093="Yes", O2093="Unknown")),
(AND('[1]PWS Information'!$E$10="CWS",Q2093="Unknown")),
(AND('[1]PWS Information'!$E$10="NTNC",Q2093="Unknown")))),"Tier 5",
"")))))</f>
        <v>Tier 5</v>
      </c>
      <c r="Z2093" s="71"/>
      <c r="AA2093" s="71"/>
    </row>
    <row r="2094" spans="1:27" ht="57.6" x14ac:dyDescent="0.3">
      <c r="A2094" s="17"/>
      <c r="B2094" s="70">
        <v>15931550</v>
      </c>
      <c r="C2094" s="60">
        <v>1187</v>
      </c>
      <c r="D2094" s="61" t="s">
        <v>515</v>
      </c>
      <c r="E2094" s="61" t="s">
        <v>49</v>
      </c>
      <c r="F2094" s="61">
        <v>78640</v>
      </c>
      <c r="G2094" s="62" t="s">
        <v>498</v>
      </c>
      <c r="H2094" s="63">
        <v>29.9828361</v>
      </c>
      <c r="I2094" s="64">
        <v>-97.836497222222206</v>
      </c>
      <c r="J2094" s="65" t="s">
        <v>50</v>
      </c>
      <c r="K2094" s="66" t="s">
        <v>51</v>
      </c>
      <c r="L2094" s="62" t="s">
        <v>52</v>
      </c>
      <c r="M2094" s="69"/>
      <c r="N2094" s="65" t="s">
        <v>50</v>
      </c>
      <c r="O2094" s="66" t="s">
        <v>52</v>
      </c>
      <c r="P2094" s="69"/>
      <c r="Q2094" s="55" t="str">
        <f t="shared" si="32"/>
        <v>Non-Lead</v>
      </c>
      <c r="R2094" s="70" t="s">
        <v>51</v>
      </c>
      <c r="S2094" s="70" t="s">
        <v>51</v>
      </c>
      <c r="T2094" s="70"/>
      <c r="U2094" s="71" t="s">
        <v>53</v>
      </c>
      <c r="V2094" s="71" t="s">
        <v>51</v>
      </c>
      <c r="W2094" s="71" t="s">
        <v>51</v>
      </c>
      <c r="X2094" s="71" t="s">
        <v>51</v>
      </c>
      <c r="Y2094" s="72" t="str">
        <f>IF((OR((AND('[1]PWS Information'!$E$10="CWS",U2094="Single Family Residence",Q2094="Lead")),
(AND('[1]PWS Information'!$E$10="CWS",U2094="Multiple Family Residence",'[1]PWS Information'!$E$11="Yes",Q2094="Lead")),
(AND('[1]PWS Information'!$E$10="NTNC",Q2094="Lead")))),"Tier 1",
IF((OR((AND('[1]PWS Information'!$E$10="CWS",U2094="Multiple Family Residence",'[1]PWS Information'!$E$11="No",Q2094="Lead")),
(AND('[1]PWS Information'!$E$10="CWS",U2094="Other",Q2094="Lead")),
(AND('[1]PWS Information'!$E$10="CWS",U2094="Building",Q2094="Lead")))),"Tier 2",
IF((OR((AND('[1]PWS Information'!$E$10="CWS",U2094="Single Family Residence",Q2094="Galvanized Requiring Replacement")),
(AND('[1]PWS Information'!$E$10="CWS",U2094="Single Family Residence",Q2094="Galvanized Requiring Replacement",R2094="Yes")),
(AND('[1]PWS Information'!$E$10="NTNC",Q2094="Galvanized Requiring Replacement")),
(AND('[1]PWS Information'!$E$10="NTNC",U2094="Single Family Residence",R2094="Yes")))),"Tier 3",
IF((OR((AND('[1]PWS Information'!$E$10="CWS",U2094="Single Family Residence",S2094="Yes",Q2094="Non-Lead", J2094="Non-Lead - Copper",L2094="Before 1989")),
(AND('[1]PWS Information'!$E$10="CWS",U2094="Single Family Residence",S2094="Yes",Q2094="Non-Lead", N2094="Non-Lead - Copper",O2094="Before 1989")))),"Tier 4",
IF((OR((AND('[1]PWS Information'!$E$10="NTNC",Q2094="Non-Lead")),
(AND('[1]PWS Information'!$E$10="CWS",Q2094="Non-Lead",S2094="")),
(AND('[1]PWS Information'!$E$10="CWS",Q2094="Non-Lead",S2094="No")),
(AND('[1]PWS Information'!$E$10="CWS",Q2094="Non-Lead",S2094="Don't Know")),
(AND('[1]PWS Information'!$E$10="CWS",Q2094="Non-Lead", J2094="Non-Lead - Copper", S2094="Yes", L2094="Between 1989 and 2014")),
(AND('[1]PWS Information'!$E$10="CWS",Q2094="Non-Lead", J2094="Non-Lead - Copper", S2094="Yes", L2094="After 2014")),
(AND('[1]PWS Information'!$E$10="CWS",Q2094="Non-Lead", J2094="Non-Lead - Copper", S2094="Yes", L2094="Unknown")),
(AND('[1]PWS Information'!$E$10="CWS",Q2094="Non-Lead", N2094="Non-Lead - Copper", S2094="Yes", O2094="Between 1989 and 2014")),
(AND('[1]PWS Information'!$E$10="CWS",Q2094="Non-Lead", N2094="Non-Lead - Copper", S2094="Yes", O2094="After 2014")),
(AND('[1]PWS Information'!$E$10="CWS",Q2094="Non-Lead", N2094="Non-Lead - Copper", S2094="Yes", O2094="Unknown")),
(AND('[1]PWS Information'!$E$10="CWS",Q2094="Unknown")),
(AND('[1]PWS Information'!$E$10="NTNC",Q2094="Unknown")))),"Tier 5",
"")))))</f>
        <v>Tier 5</v>
      </c>
      <c r="Z2094" s="71"/>
      <c r="AA2094" s="71"/>
    </row>
    <row r="2095" spans="1:27" ht="57.6" x14ac:dyDescent="0.3">
      <c r="A2095" s="1"/>
      <c r="B2095" s="70">
        <v>15935272</v>
      </c>
      <c r="C2095" s="60">
        <v>1198</v>
      </c>
      <c r="D2095" s="61" t="s">
        <v>515</v>
      </c>
      <c r="E2095" s="61" t="s">
        <v>49</v>
      </c>
      <c r="F2095" s="61">
        <v>78640</v>
      </c>
      <c r="G2095" s="62" t="s">
        <v>498</v>
      </c>
      <c r="H2095" s="63">
        <v>29.982986100000002</v>
      </c>
      <c r="I2095" s="64">
        <v>-97.837002777777698</v>
      </c>
      <c r="J2095" s="65" t="s">
        <v>50</v>
      </c>
      <c r="K2095" s="66" t="s">
        <v>51</v>
      </c>
      <c r="L2095" s="62" t="s">
        <v>52</v>
      </c>
      <c r="M2095" s="69"/>
      <c r="N2095" s="65" t="s">
        <v>50</v>
      </c>
      <c r="O2095" s="66" t="s">
        <v>52</v>
      </c>
      <c r="P2095" s="69"/>
      <c r="Q2095" s="55" t="str">
        <f t="shared" si="32"/>
        <v>Non-Lead</v>
      </c>
      <c r="R2095" s="70" t="s">
        <v>51</v>
      </c>
      <c r="S2095" s="70" t="s">
        <v>51</v>
      </c>
      <c r="T2095" s="70"/>
      <c r="U2095" s="71" t="s">
        <v>53</v>
      </c>
      <c r="V2095" s="71" t="s">
        <v>51</v>
      </c>
      <c r="W2095" s="71" t="s">
        <v>51</v>
      </c>
      <c r="X2095" s="71" t="s">
        <v>51</v>
      </c>
      <c r="Y2095" s="72" t="str">
        <f>IF((OR((AND('[1]PWS Information'!$E$10="CWS",U2095="Single Family Residence",Q2095="Lead")),
(AND('[1]PWS Information'!$E$10="CWS",U2095="Multiple Family Residence",'[1]PWS Information'!$E$11="Yes",Q2095="Lead")),
(AND('[1]PWS Information'!$E$10="NTNC",Q2095="Lead")))),"Tier 1",
IF((OR((AND('[1]PWS Information'!$E$10="CWS",U2095="Multiple Family Residence",'[1]PWS Information'!$E$11="No",Q2095="Lead")),
(AND('[1]PWS Information'!$E$10="CWS",U2095="Other",Q2095="Lead")),
(AND('[1]PWS Information'!$E$10="CWS",U2095="Building",Q2095="Lead")))),"Tier 2",
IF((OR((AND('[1]PWS Information'!$E$10="CWS",U2095="Single Family Residence",Q2095="Galvanized Requiring Replacement")),
(AND('[1]PWS Information'!$E$10="CWS",U2095="Single Family Residence",Q2095="Galvanized Requiring Replacement",R2095="Yes")),
(AND('[1]PWS Information'!$E$10="NTNC",Q2095="Galvanized Requiring Replacement")),
(AND('[1]PWS Information'!$E$10="NTNC",U2095="Single Family Residence",R2095="Yes")))),"Tier 3",
IF((OR((AND('[1]PWS Information'!$E$10="CWS",U2095="Single Family Residence",S2095="Yes",Q2095="Non-Lead", J2095="Non-Lead - Copper",L2095="Before 1989")),
(AND('[1]PWS Information'!$E$10="CWS",U2095="Single Family Residence",S2095="Yes",Q2095="Non-Lead", N2095="Non-Lead - Copper",O2095="Before 1989")))),"Tier 4",
IF((OR((AND('[1]PWS Information'!$E$10="NTNC",Q2095="Non-Lead")),
(AND('[1]PWS Information'!$E$10="CWS",Q2095="Non-Lead",S2095="")),
(AND('[1]PWS Information'!$E$10="CWS",Q2095="Non-Lead",S2095="No")),
(AND('[1]PWS Information'!$E$10="CWS",Q2095="Non-Lead",S2095="Don't Know")),
(AND('[1]PWS Information'!$E$10="CWS",Q2095="Non-Lead", J2095="Non-Lead - Copper", S2095="Yes", L2095="Between 1989 and 2014")),
(AND('[1]PWS Information'!$E$10="CWS",Q2095="Non-Lead", J2095="Non-Lead - Copper", S2095="Yes", L2095="After 2014")),
(AND('[1]PWS Information'!$E$10="CWS",Q2095="Non-Lead", J2095="Non-Lead - Copper", S2095="Yes", L2095="Unknown")),
(AND('[1]PWS Information'!$E$10="CWS",Q2095="Non-Lead", N2095="Non-Lead - Copper", S2095="Yes", O2095="Between 1989 and 2014")),
(AND('[1]PWS Information'!$E$10="CWS",Q2095="Non-Lead", N2095="Non-Lead - Copper", S2095="Yes", O2095="After 2014")),
(AND('[1]PWS Information'!$E$10="CWS",Q2095="Non-Lead", N2095="Non-Lead - Copper", S2095="Yes", O2095="Unknown")),
(AND('[1]PWS Information'!$E$10="CWS",Q2095="Unknown")),
(AND('[1]PWS Information'!$E$10="NTNC",Q2095="Unknown")))),"Tier 5",
"")))))</f>
        <v>Tier 5</v>
      </c>
      <c r="Z2095" s="71"/>
      <c r="AA2095" s="71"/>
    </row>
    <row r="2096" spans="1:27" ht="57.6" x14ac:dyDescent="0.3">
      <c r="A2096" s="1"/>
      <c r="B2096" s="70">
        <v>15859564</v>
      </c>
      <c r="C2096" s="60">
        <v>1199</v>
      </c>
      <c r="D2096" s="61" t="s">
        <v>515</v>
      </c>
      <c r="E2096" s="61" t="s">
        <v>49</v>
      </c>
      <c r="F2096" s="61">
        <v>78640</v>
      </c>
      <c r="G2096" s="62" t="s">
        <v>498</v>
      </c>
      <c r="H2096" s="63">
        <v>29.982675</v>
      </c>
      <c r="I2096" s="64">
        <v>-97.836663888888793</v>
      </c>
      <c r="J2096" s="65" t="s">
        <v>50</v>
      </c>
      <c r="K2096" s="66" t="s">
        <v>51</v>
      </c>
      <c r="L2096" s="62" t="s">
        <v>52</v>
      </c>
      <c r="M2096" s="69"/>
      <c r="N2096" s="65" t="s">
        <v>50</v>
      </c>
      <c r="O2096" s="66" t="s">
        <v>52</v>
      </c>
      <c r="P2096" s="69"/>
      <c r="Q2096" s="55" t="str">
        <f t="shared" si="32"/>
        <v>Non-Lead</v>
      </c>
      <c r="R2096" s="70" t="s">
        <v>51</v>
      </c>
      <c r="S2096" s="70" t="s">
        <v>51</v>
      </c>
      <c r="T2096" s="70"/>
      <c r="U2096" s="71" t="s">
        <v>53</v>
      </c>
      <c r="V2096" s="71" t="s">
        <v>51</v>
      </c>
      <c r="W2096" s="71" t="s">
        <v>51</v>
      </c>
      <c r="X2096" s="71" t="s">
        <v>51</v>
      </c>
      <c r="Y2096" s="72" t="str">
        <f>IF((OR((AND('[1]PWS Information'!$E$10="CWS",U2096="Single Family Residence",Q2096="Lead")),
(AND('[1]PWS Information'!$E$10="CWS",U2096="Multiple Family Residence",'[1]PWS Information'!$E$11="Yes",Q2096="Lead")),
(AND('[1]PWS Information'!$E$10="NTNC",Q2096="Lead")))),"Tier 1",
IF((OR((AND('[1]PWS Information'!$E$10="CWS",U2096="Multiple Family Residence",'[1]PWS Information'!$E$11="No",Q2096="Lead")),
(AND('[1]PWS Information'!$E$10="CWS",U2096="Other",Q2096="Lead")),
(AND('[1]PWS Information'!$E$10="CWS",U2096="Building",Q2096="Lead")))),"Tier 2",
IF((OR((AND('[1]PWS Information'!$E$10="CWS",U2096="Single Family Residence",Q2096="Galvanized Requiring Replacement")),
(AND('[1]PWS Information'!$E$10="CWS",U2096="Single Family Residence",Q2096="Galvanized Requiring Replacement",R2096="Yes")),
(AND('[1]PWS Information'!$E$10="NTNC",Q2096="Galvanized Requiring Replacement")),
(AND('[1]PWS Information'!$E$10="NTNC",U2096="Single Family Residence",R2096="Yes")))),"Tier 3",
IF((OR((AND('[1]PWS Information'!$E$10="CWS",U2096="Single Family Residence",S2096="Yes",Q2096="Non-Lead", J2096="Non-Lead - Copper",L2096="Before 1989")),
(AND('[1]PWS Information'!$E$10="CWS",U2096="Single Family Residence",S2096="Yes",Q2096="Non-Lead", N2096="Non-Lead - Copper",O2096="Before 1989")))),"Tier 4",
IF((OR((AND('[1]PWS Information'!$E$10="NTNC",Q2096="Non-Lead")),
(AND('[1]PWS Information'!$E$10="CWS",Q2096="Non-Lead",S2096="")),
(AND('[1]PWS Information'!$E$10="CWS",Q2096="Non-Lead",S2096="No")),
(AND('[1]PWS Information'!$E$10="CWS",Q2096="Non-Lead",S2096="Don't Know")),
(AND('[1]PWS Information'!$E$10="CWS",Q2096="Non-Lead", J2096="Non-Lead - Copper", S2096="Yes", L2096="Between 1989 and 2014")),
(AND('[1]PWS Information'!$E$10="CWS",Q2096="Non-Lead", J2096="Non-Lead - Copper", S2096="Yes", L2096="After 2014")),
(AND('[1]PWS Information'!$E$10="CWS",Q2096="Non-Lead", J2096="Non-Lead - Copper", S2096="Yes", L2096="Unknown")),
(AND('[1]PWS Information'!$E$10="CWS",Q2096="Non-Lead", N2096="Non-Lead - Copper", S2096="Yes", O2096="Between 1989 and 2014")),
(AND('[1]PWS Information'!$E$10="CWS",Q2096="Non-Lead", N2096="Non-Lead - Copper", S2096="Yes", O2096="After 2014")),
(AND('[1]PWS Information'!$E$10="CWS",Q2096="Non-Lead", N2096="Non-Lead - Copper", S2096="Yes", O2096="Unknown")),
(AND('[1]PWS Information'!$E$10="CWS",Q2096="Unknown")),
(AND('[1]PWS Information'!$E$10="NTNC",Q2096="Unknown")))),"Tier 5",
"")))))</f>
        <v>Tier 5</v>
      </c>
      <c r="Z2096" s="71"/>
      <c r="AA2096" s="71"/>
    </row>
    <row r="2097" spans="1:27" ht="57.6" x14ac:dyDescent="0.3">
      <c r="A2097" s="1"/>
      <c r="B2097" s="70">
        <v>15778829</v>
      </c>
      <c r="C2097" s="60">
        <v>1210</v>
      </c>
      <c r="D2097" s="61" t="s">
        <v>515</v>
      </c>
      <c r="E2097" s="61" t="s">
        <v>49</v>
      </c>
      <c r="F2097" s="61">
        <v>78640</v>
      </c>
      <c r="G2097" s="62" t="s">
        <v>498</v>
      </c>
      <c r="H2097" s="63">
        <v>29.982872199999999</v>
      </c>
      <c r="I2097" s="64">
        <v>-97.837186111111095</v>
      </c>
      <c r="J2097" s="65" t="s">
        <v>50</v>
      </c>
      <c r="K2097" s="66" t="s">
        <v>51</v>
      </c>
      <c r="L2097" s="62" t="s">
        <v>52</v>
      </c>
      <c r="M2097" s="69"/>
      <c r="N2097" s="65" t="s">
        <v>50</v>
      </c>
      <c r="O2097" s="66" t="s">
        <v>52</v>
      </c>
      <c r="P2097" s="69"/>
      <c r="Q2097" s="55" t="str">
        <f t="shared" si="32"/>
        <v>Non-Lead</v>
      </c>
      <c r="R2097" s="70" t="s">
        <v>51</v>
      </c>
      <c r="S2097" s="70" t="s">
        <v>51</v>
      </c>
      <c r="T2097" s="70"/>
      <c r="U2097" s="71" t="s">
        <v>53</v>
      </c>
      <c r="V2097" s="71" t="s">
        <v>51</v>
      </c>
      <c r="W2097" s="71" t="s">
        <v>51</v>
      </c>
      <c r="X2097" s="71" t="s">
        <v>51</v>
      </c>
      <c r="Y2097" s="72" t="str">
        <f>IF((OR((AND('[1]PWS Information'!$E$10="CWS",U2097="Single Family Residence",Q2097="Lead")),
(AND('[1]PWS Information'!$E$10="CWS",U2097="Multiple Family Residence",'[1]PWS Information'!$E$11="Yes",Q2097="Lead")),
(AND('[1]PWS Information'!$E$10="NTNC",Q2097="Lead")))),"Tier 1",
IF((OR((AND('[1]PWS Information'!$E$10="CWS",U2097="Multiple Family Residence",'[1]PWS Information'!$E$11="No",Q2097="Lead")),
(AND('[1]PWS Information'!$E$10="CWS",U2097="Other",Q2097="Lead")),
(AND('[1]PWS Information'!$E$10="CWS",U2097="Building",Q2097="Lead")))),"Tier 2",
IF((OR((AND('[1]PWS Information'!$E$10="CWS",U2097="Single Family Residence",Q2097="Galvanized Requiring Replacement")),
(AND('[1]PWS Information'!$E$10="CWS",U2097="Single Family Residence",Q2097="Galvanized Requiring Replacement",R2097="Yes")),
(AND('[1]PWS Information'!$E$10="NTNC",Q2097="Galvanized Requiring Replacement")),
(AND('[1]PWS Information'!$E$10="NTNC",U2097="Single Family Residence",R2097="Yes")))),"Tier 3",
IF((OR((AND('[1]PWS Information'!$E$10="CWS",U2097="Single Family Residence",S2097="Yes",Q2097="Non-Lead", J2097="Non-Lead - Copper",L2097="Before 1989")),
(AND('[1]PWS Information'!$E$10="CWS",U2097="Single Family Residence",S2097="Yes",Q2097="Non-Lead", N2097="Non-Lead - Copper",O2097="Before 1989")))),"Tier 4",
IF((OR((AND('[1]PWS Information'!$E$10="NTNC",Q2097="Non-Lead")),
(AND('[1]PWS Information'!$E$10="CWS",Q2097="Non-Lead",S2097="")),
(AND('[1]PWS Information'!$E$10="CWS",Q2097="Non-Lead",S2097="No")),
(AND('[1]PWS Information'!$E$10="CWS",Q2097="Non-Lead",S2097="Don't Know")),
(AND('[1]PWS Information'!$E$10="CWS",Q2097="Non-Lead", J2097="Non-Lead - Copper", S2097="Yes", L2097="Between 1989 and 2014")),
(AND('[1]PWS Information'!$E$10="CWS",Q2097="Non-Lead", J2097="Non-Lead - Copper", S2097="Yes", L2097="After 2014")),
(AND('[1]PWS Information'!$E$10="CWS",Q2097="Non-Lead", J2097="Non-Lead - Copper", S2097="Yes", L2097="Unknown")),
(AND('[1]PWS Information'!$E$10="CWS",Q2097="Non-Lead", N2097="Non-Lead - Copper", S2097="Yes", O2097="Between 1989 and 2014")),
(AND('[1]PWS Information'!$E$10="CWS",Q2097="Non-Lead", N2097="Non-Lead - Copper", S2097="Yes", O2097="After 2014")),
(AND('[1]PWS Information'!$E$10="CWS",Q2097="Non-Lead", N2097="Non-Lead - Copper", S2097="Yes", O2097="Unknown")),
(AND('[1]PWS Information'!$E$10="CWS",Q2097="Unknown")),
(AND('[1]PWS Information'!$E$10="NTNC",Q2097="Unknown")))),"Tier 5",
"")))))</f>
        <v>Tier 5</v>
      </c>
      <c r="Z2097" s="71"/>
      <c r="AA2097" s="71"/>
    </row>
    <row r="2098" spans="1:27" ht="57.6" x14ac:dyDescent="0.3">
      <c r="A2098" s="17"/>
      <c r="B2098" s="70">
        <v>15772032</v>
      </c>
      <c r="C2098" s="60">
        <v>1211</v>
      </c>
      <c r="D2098" s="61" t="s">
        <v>515</v>
      </c>
      <c r="E2098" s="61" t="s">
        <v>49</v>
      </c>
      <c r="F2098" s="61">
        <v>78640</v>
      </c>
      <c r="G2098" s="62" t="s">
        <v>498</v>
      </c>
      <c r="H2098" s="63">
        <v>29.982575000000001</v>
      </c>
      <c r="I2098" s="64">
        <v>-97.836802777777706</v>
      </c>
      <c r="J2098" s="65" t="s">
        <v>50</v>
      </c>
      <c r="K2098" s="66" t="s">
        <v>51</v>
      </c>
      <c r="L2098" s="62" t="s">
        <v>52</v>
      </c>
      <c r="M2098" s="69"/>
      <c r="N2098" s="65" t="s">
        <v>50</v>
      </c>
      <c r="O2098" s="66" t="s">
        <v>52</v>
      </c>
      <c r="P2098" s="69"/>
      <c r="Q2098" s="55" t="str">
        <f t="shared" si="32"/>
        <v>Non-Lead</v>
      </c>
      <c r="R2098" s="70" t="s">
        <v>51</v>
      </c>
      <c r="S2098" s="70" t="s">
        <v>51</v>
      </c>
      <c r="T2098" s="70"/>
      <c r="U2098" s="71" t="s">
        <v>53</v>
      </c>
      <c r="V2098" s="71" t="s">
        <v>51</v>
      </c>
      <c r="W2098" s="71" t="s">
        <v>51</v>
      </c>
      <c r="X2098" s="71" t="s">
        <v>51</v>
      </c>
      <c r="Y2098" s="72" t="str">
        <f>IF((OR((AND('[1]PWS Information'!$E$10="CWS",U2098="Single Family Residence",Q2098="Lead")),
(AND('[1]PWS Information'!$E$10="CWS",U2098="Multiple Family Residence",'[1]PWS Information'!$E$11="Yes",Q2098="Lead")),
(AND('[1]PWS Information'!$E$10="NTNC",Q2098="Lead")))),"Tier 1",
IF((OR((AND('[1]PWS Information'!$E$10="CWS",U2098="Multiple Family Residence",'[1]PWS Information'!$E$11="No",Q2098="Lead")),
(AND('[1]PWS Information'!$E$10="CWS",U2098="Other",Q2098="Lead")),
(AND('[1]PWS Information'!$E$10="CWS",U2098="Building",Q2098="Lead")))),"Tier 2",
IF((OR((AND('[1]PWS Information'!$E$10="CWS",U2098="Single Family Residence",Q2098="Galvanized Requiring Replacement")),
(AND('[1]PWS Information'!$E$10="CWS",U2098="Single Family Residence",Q2098="Galvanized Requiring Replacement",R2098="Yes")),
(AND('[1]PWS Information'!$E$10="NTNC",Q2098="Galvanized Requiring Replacement")),
(AND('[1]PWS Information'!$E$10="NTNC",U2098="Single Family Residence",R2098="Yes")))),"Tier 3",
IF((OR((AND('[1]PWS Information'!$E$10="CWS",U2098="Single Family Residence",S2098="Yes",Q2098="Non-Lead", J2098="Non-Lead - Copper",L2098="Before 1989")),
(AND('[1]PWS Information'!$E$10="CWS",U2098="Single Family Residence",S2098="Yes",Q2098="Non-Lead", N2098="Non-Lead - Copper",O2098="Before 1989")))),"Tier 4",
IF((OR((AND('[1]PWS Information'!$E$10="NTNC",Q2098="Non-Lead")),
(AND('[1]PWS Information'!$E$10="CWS",Q2098="Non-Lead",S2098="")),
(AND('[1]PWS Information'!$E$10="CWS",Q2098="Non-Lead",S2098="No")),
(AND('[1]PWS Information'!$E$10="CWS",Q2098="Non-Lead",S2098="Don't Know")),
(AND('[1]PWS Information'!$E$10="CWS",Q2098="Non-Lead", J2098="Non-Lead - Copper", S2098="Yes", L2098="Between 1989 and 2014")),
(AND('[1]PWS Information'!$E$10="CWS",Q2098="Non-Lead", J2098="Non-Lead - Copper", S2098="Yes", L2098="After 2014")),
(AND('[1]PWS Information'!$E$10="CWS",Q2098="Non-Lead", J2098="Non-Lead - Copper", S2098="Yes", L2098="Unknown")),
(AND('[1]PWS Information'!$E$10="CWS",Q2098="Non-Lead", N2098="Non-Lead - Copper", S2098="Yes", O2098="Between 1989 and 2014")),
(AND('[1]PWS Information'!$E$10="CWS",Q2098="Non-Lead", N2098="Non-Lead - Copper", S2098="Yes", O2098="After 2014")),
(AND('[1]PWS Information'!$E$10="CWS",Q2098="Non-Lead", N2098="Non-Lead - Copper", S2098="Yes", O2098="Unknown")),
(AND('[1]PWS Information'!$E$10="CWS",Q2098="Unknown")),
(AND('[1]PWS Information'!$E$10="NTNC",Q2098="Unknown")))),"Tier 5",
"")))))</f>
        <v>Tier 5</v>
      </c>
      <c r="Z2098" s="71"/>
      <c r="AA2098" s="71"/>
    </row>
    <row r="2099" spans="1:27" ht="57.6" x14ac:dyDescent="0.3">
      <c r="A2099" s="1"/>
      <c r="B2099" s="70">
        <v>15889162</v>
      </c>
      <c r="C2099" s="60">
        <v>1222</v>
      </c>
      <c r="D2099" s="61" t="s">
        <v>515</v>
      </c>
      <c r="E2099" s="61" t="s">
        <v>49</v>
      </c>
      <c r="F2099" s="61">
        <v>78640</v>
      </c>
      <c r="G2099" s="62" t="s">
        <v>498</v>
      </c>
      <c r="H2099" s="63">
        <v>29.982724999999999</v>
      </c>
      <c r="I2099" s="64">
        <v>-97.837286111111098</v>
      </c>
      <c r="J2099" s="65" t="s">
        <v>50</v>
      </c>
      <c r="K2099" s="66" t="s">
        <v>51</v>
      </c>
      <c r="L2099" s="62" t="s">
        <v>52</v>
      </c>
      <c r="M2099" s="69"/>
      <c r="N2099" s="65" t="s">
        <v>50</v>
      </c>
      <c r="O2099" s="66" t="s">
        <v>52</v>
      </c>
      <c r="P2099" s="69"/>
      <c r="Q2099" s="55" t="str">
        <f t="shared" si="32"/>
        <v>Non-Lead</v>
      </c>
      <c r="R2099" s="70" t="s">
        <v>51</v>
      </c>
      <c r="S2099" s="70" t="s">
        <v>51</v>
      </c>
      <c r="T2099" s="70"/>
      <c r="U2099" s="71" t="s">
        <v>53</v>
      </c>
      <c r="V2099" s="71" t="s">
        <v>51</v>
      </c>
      <c r="W2099" s="71" t="s">
        <v>51</v>
      </c>
      <c r="X2099" s="71" t="s">
        <v>51</v>
      </c>
      <c r="Y2099" s="72" t="str">
        <f>IF((OR((AND('[1]PWS Information'!$E$10="CWS",U2099="Single Family Residence",Q2099="Lead")),
(AND('[1]PWS Information'!$E$10="CWS",U2099="Multiple Family Residence",'[1]PWS Information'!$E$11="Yes",Q2099="Lead")),
(AND('[1]PWS Information'!$E$10="NTNC",Q2099="Lead")))),"Tier 1",
IF((OR((AND('[1]PWS Information'!$E$10="CWS",U2099="Multiple Family Residence",'[1]PWS Information'!$E$11="No",Q2099="Lead")),
(AND('[1]PWS Information'!$E$10="CWS",U2099="Other",Q2099="Lead")),
(AND('[1]PWS Information'!$E$10="CWS",U2099="Building",Q2099="Lead")))),"Tier 2",
IF((OR((AND('[1]PWS Information'!$E$10="CWS",U2099="Single Family Residence",Q2099="Galvanized Requiring Replacement")),
(AND('[1]PWS Information'!$E$10="CWS",U2099="Single Family Residence",Q2099="Galvanized Requiring Replacement",R2099="Yes")),
(AND('[1]PWS Information'!$E$10="NTNC",Q2099="Galvanized Requiring Replacement")),
(AND('[1]PWS Information'!$E$10="NTNC",U2099="Single Family Residence",R2099="Yes")))),"Tier 3",
IF((OR((AND('[1]PWS Information'!$E$10="CWS",U2099="Single Family Residence",S2099="Yes",Q2099="Non-Lead", J2099="Non-Lead - Copper",L2099="Before 1989")),
(AND('[1]PWS Information'!$E$10="CWS",U2099="Single Family Residence",S2099="Yes",Q2099="Non-Lead", N2099="Non-Lead - Copper",O2099="Before 1989")))),"Tier 4",
IF((OR((AND('[1]PWS Information'!$E$10="NTNC",Q2099="Non-Lead")),
(AND('[1]PWS Information'!$E$10="CWS",Q2099="Non-Lead",S2099="")),
(AND('[1]PWS Information'!$E$10="CWS",Q2099="Non-Lead",S2099="No")),
(AND('[1]PWS Information'!$E$10="CWS",Q2099="Non-Lead",S2099="Don't Know")),
(AND('[1]PWS Information'!$E$10="CWS",Q2099="Non-Lead", J2099="Non-Lead - Copper", S2099="Yes", L2099="Between 1989 and 2014")),
(AND('[1]PWS Information'!$E$10="CWS",Q2099="Non-Lead", J2099="Non-Lead - Copper", S2099="Yes", L2099="After 2014")),
(AND('[1]PWS Information'!$E$10="CWS",Q2099="Non-Lead", J2099="Non-Lead - Copper", S2099="Yes", L2099="Unknown")),
(AND('[1]PWS Information'!$E$10="CWS",Q2099="Non-Lead", N2099="Non-Lead - Copper", S2099="Yes", O2099="Between 1989 and 2014")),
(AND('[1]PWS Information'!$E$10="CWS",Q2099="Non-Lead", N2099="Non-Lead - Copper", S2099="Yes", O2099="After 2014")),
(AND('[1]PWS Information'!$E$10="CWS",Q2099="Non-Lead", N2099="Non-Lead - Copper", S2099="Yes", O2099="Unknown")),
(AND('[1]PWS Information'!$E$10="CWS",Q2099="Unknown")),
(AND('[1]PWS Information'!$E$10="NTNC",Q2099="Unknown")))),"Tier 5",
"")))))</f>
        <v>Tier 5</v>
      </c>
      <c r="Z2099" s="71"/>
      <c r="AA2099" s="71"/>
    </row>
    <row r="2100" spans="1:27" ht="57.6" x14ac:dyDescent="0.3">
      <c r="A2100" s="1"/>
      <c r="B2100" s="70">
        <v>15912188</v>
      </c>
      <c r="C2100" s="60">
        <v>1223</v>
      </c>
      <c r="D2100" s="61" t="s">
        <v>515</v>
      </c>
      <c r="E2100" s="61" t="s">
        <v>49</v>
      </c>
      <c r="F2100" s="61">
        <v>78640</v>
      </c>
      <c r="G2100" s="62" t="s">
        <v>498</v>
      </c>
      <c r="H2100" s="63">
        <v>29.982447199999999</v>
      </c>
      <c r="I2100" s="64">
        <v>-97.836947222222193</v>
      </c>
      <c r="J2100" s="65" t="s">
        <v>50</v>
      </c>
      <c r="K2100" s="66" t="s">
        <v>51</v>
      </c>
      <c r="L2100" s="62" t="s">
        <v>52</v>
      </c>
      <c r="M2100" s="69"/>
      <c r="N2100" s="65" t="s">
        <v>50</v>
      </c>
      <c r="O2100" s="66" t="s">
        <v>52</v>
      </c>
      <c r="P2100" s="69"/>
      <c r="Q2100" s="55" t="str">
        <f t="shared" si="32"/>
        <v>Non-Lead</v>
      </c>
      <c r="R2100" s="70" t="s">
        <v>51</v>
      </c>
      <c r="S2100" s="70" t="s">
        <v>51</v>
      </c>
      <c r="T2100" s="70"/>
      <c r="U2100" s="71" t="s">
        <v>53</v>
      </c>
      <c r="V2100" s="71" t="s">
        <v>51</v>
      </c>
      <c r="W2100" s="71" t="s">
        <v>51</v>
      </c>
      <c r="X2100" s="71" t="s">
        <v>51</v>
      </c>
      <c r="Y2100" s="72" t="str">
        <f>IF((OR((AND('[1]PWS Information'!$E$10="CWS",U2100="Single Family Residence",Q2100="Lead")),
(AND('[1]PWS Information'!$E$10="CWS",U2100="Multiple Family Residence",'[1]PWS Information'!$E$11="Yes",Q2100="Lead")),
(AND('[1]PWS Information'!$E$10="NTNC",Q2100="Lead")))),"Tier 1",
IF((OR((AND('[1]PWS Information'!$E$10="CWS",U2100="Multiple Family Residence",'[1]PWS Information'!$E$11="No",Q2100="Lead")),
(AND('[1]PWS Information'!$E$10="CWS",U2100="Other",Q2100="Lead")),
(AND('[1]PWS Information'!$E$10="CWS",U2100="Building",Q2100="Lead")))),"Tier 2",
IF((OR((AND('[1]PWS Information'!$E$10="CWS",U2100="Single Family Residence",Q2100="Galvanized Requiring Replacement")),
(AND('[1]PWS Information'!$E$10="CWS",U2100="Single Family Residence",Q2100="Galvanized Requiring Replacement",R2100="Yes")),
(AND('[1]PWS Information'!$E$10="NTNC",Q2100="Galvanized Requiring Replacement")),
(AND('[1]PWS Information'!$E$10="NTNC",U2100="Single Family Residence",R2100="Yes")))),"Tier 3",
IF((OR((AND('[1]PWS Information'!$E$10="CWS",U2100="Single Family Residence",S2100="Yes",Q2100="Non-Lead", J2100="Non-Lead - Copper",L2100="Before 1989")),
(AND('[1]PWS Information'!$E$10="CWS",U2100="Single Family Residence",S2100="Yes",Q2100="Non-Lead", N2100="Non-Lead - Copper",O2100="Before 1989")))),"Tier 4",
IF((OR((AND('[1]PWS Information'!$E$10="NTNC",Q2100="Non-Lead")),
(AND('[1]PWS Information'!$E$10="CWS",Q2100="Non-Lead",S2100="")),
(AND('[1]PWS Information'!$E$10="CWS",Q2100="Non-Lead",S2100="No")),
(AND('[1]PWS Information'!$E$10="CWS",Q2100="Non-Lead",S2100="Don't Know")),
(AND('[1]PWS Information'!$E$10="CWS",Q2100="Non-Lead", J2100="Non-Lead - Copper", S2100="Yes", L2100="Between 1989 and 2014")),
(AND('[1]PWS Information'!$E$10="CWS",Q2100="Non-Lead", J2100="Non-Lead - Copper", S2100="Yes", L2100="After 2014")),
(AND('[1]PWS Information'!$E$10="CWS",Q2100="Non-Lead", J2100="Non-Lead - Copper", S2100="Yes", L2100="Unknown")),
(AND('[1]PWS Information'!$E$10="CWS",Q2100="Non-Lead", N2100="Non-Lead - Copper", S2100="Yes", O2100="Between 1989 and 2014")),
(AND('[1]PWS Information'!$E$10="CWS",Q2100="Non-Lead", N2100="Non-Lead - Copper", S2100="Yes", O2100="After 2014")),
(AND('[1]PWS Information'!$E$10="CWS",Q2100="Non-Lead", N2100="Non-Lead - Copper", S2100="Yes", O2100="Unknown")),
(AND('[1]PWS Information'!$E$10="CWS",Q2100="Unknown")),
(AND('[1]PWS Information'!$E$10="NTNC",Q2100="Unknown")))),"Tier 5",
"")))))</f>
        <v>Tier 5</v>
      </c>
      <c r="Z2100" s="71"/>
      <c r="AA2100" s="71"/>
    </row>
    <row r="2101" spans="1:27" ht="57.6" x14ac:dyDescent="0.3">
      <c r="A2101" s="1"/>
      <c r="B2101" s="70">
        <v>9184200</v>
      </c>
      <c r="C2101" s="60">
        <v>1234</v>
      </c>
      <c r="D2101" s="61" t="s">
        <v>515</v>
      </c>
      <c r="E2101" s="61" t="s">
        <v>49</v>
      </c>
      <c r="F2101" s="61">
        <v>78640</v>
      </c>
      <c r="G2101" s="62" t="s">
        <v>498</v>
      </c>
      <c r="H2101" s="63">
        <v>29.9827306</v>
      </c>
      <c r="I2101" s="64">
        <v>-97.837291666666601</v>
      </c>
      <c r="J2101" s="65" t="s">
        <v>50</v>
      </c>
      <c r="K2101" s="66" t="s">
        <v>51</v>
      </c>
      <c r="L2101" s="62" t="s">
        <v>52</v>
      </c>
      <c r="M2101" s="69"/>
      <c r="N2101" s="65" t="s">
        <v>50</v>
      </c>
      <c r="O2101" s="66" t="s">
        <v>52</v>
      </c>
      <c r="P2101" s="69"/>
      <c r="Q2101" s="55" t="str">
        <f t="shared" si="32"/>
        <v>Non-Lead</v>
      </c>
      <c r="R2101" s="70" t="s">
        <v>51</v>
      </c>
      <c r="S2101" s="70" t="s">
        <v>51</v>
      </c>
      <c r="T2101" s="70"/>
      <c r="U2101" s="71" t="s">
        <v>53</v>
      </c>
      <c r="V2101" s="71" t="s">
        <v>51</v>
      </c>
      <c r="W2101" s="71" t="s">
        <v>51</v>
      </c>
      <c r="X2101" s="71" t="s">
        <v>51</v>
      </c>
      <c r="Y2101" s="72" t="str">
        <f>IF((OR((AND('[1]PWS Information'!$E$10="CWS",U2101="Single Family Residence",Q2101="Lead")),
(AND('[1]PWS Information'!$E$10="CWS",U2101="Multiple Family Residence",'[1]PWS Information'!$E$11="Yes",Q2101="Lead")),
(AND('[1]PWS Information'!$E$10="NTNC",Q2101="Lead")))),"Tier 1",
IF((OR((AND('[1]PWS Information'!$E$10="CWS",U2101="Multiple Family Residence",'[1]PWS Information'!$E$11="No",Q2101="Lead")),
(AND('[1]PWS Information'!$E$10="CWS",U2101="Other",Q2101="Lead")),
(AND('[1]PWS Information'!$E$10="CWS",U2101="Building",Q2101="Lead")))),"Tier 2",
IF((OR((AND('[1]PWS Information'!$E$10="CWS",U2101="Single Family Residence",Q2101="Galvanized Requiring Replacement")),
(AND('[1]PWS Information'!$E$10="CWS",U2101="Single Family Residence",Q2101="Galvanized Requiring Replacement",R2101="Yes")),
(AND('[1]PWS Information'!$E$10="NTNC",Q2101="Galvanized Requiring Replacement")),
(AND('[1]PWS Information'!$E$10="NTNC",U2101="Single Family Residence",R2101="Yes")))),"Tier 3",
IF((OR((AND('[1]PWS Information'!$E$10="CWS",U2101="Single Family Residence",S2101="Yes",Q2101="Non-Lead", J2101="Non-Lead - Copper",L2101="Before 1989")),
(AND('[1]PWS Information'!$E$10="CWS",U2101="Single Family Residence",S2101="Yes",Q2101="Non-Lead", N2101="Non-Lead - Copper",O2101="Before 1989")))),"Tier 4",
IF((OR((AND('[1]PWS Information'!$E$10="NTNC",Q2101="Non-Lead")),
(AND('[1]PWS Information'!$E$10="CWS",Q2101="Non-Lead",S2101="")),
(AND('[1]PWS Information'!$E$10="CWS",Q2101="Non-Lead",S2101="No")),
(AND('[1]PWS Information'!$E$10="CWS",Q2101="Non-Lead",S2101="Don't Know")),
(AND('[1]PWS Information'!$E$10="CWS",Q2101="Non-Lead", J2101="Non-Lead - Copper", S2101="Yes", L2101="Between 1989 and 2014")),
(AND('[1]PWS Information'!$E$10="CWS",Q2101="Non-Lead", J2101="Non-Lead - Copper", S2101="Yes", L2101="After 2014")),
(AND('[1]PWS Information'!$E$10="CWS",Q2101="Non-Lead", J2101="Non-Lead - Copper", S2101="Yes", L2101="Unknown")),
(AND('[1]PWS Information'!$E$10="CWS",Q2101="Non-Lead", N2101="Non-Lead - Copper", S2101="Yes", O2101="Between 1989 and 2014")),
(AND('[1]PWS Information'!$E$10="CWS",Q2101="Non-Lead", N2101="Non-Lead - Copper", S2101="Yes", O2101="After 2014")),
(AND('[1]PWS Information'!$E$10="CWS",Q2101="Non-Lead", N2101="Non-Lead - Copper", S2101="Yes", O2101="Unknown")),
(AND('[1]PWS Information'!$E$10="CWS",Q2101="Unknown")),
(AND('[1]PWS Information'!$E$10="NTNC",Q2101="Unknown")))),"Tier 5",
"")))))</f>
        <v>Tier 5</v>
      </c>
      <c r="Z2101" s="71"/>
      <c r="AA2101" s="71"/>
    </row>
    <row r="2102" spans="1:27" ht="57.6" x14ac:dyDescent="0.3">
      <c r="A2102" s="17"/>
      <c r="B2102" s="70">
        <v>15912142</v>
      </c>
      <c r="C2102" s="60">
        <v>1235</v>
      </c>
      <c r="D2102" s="61" t="s">
        <v>515</v>
      </c>
      <c r="E2102" s="61" t="s">
        <v>49</v>
      </c>
      <c r="F2102" s="61">
        <v>78640</v>
      </c>
      <c r="G2102" s="62" t="s">
        <v>498</v>
      </c>
      <c r="H2102" s="63">
        <v>29.9823111</v>
      </c>
      <c r="I2102" s="64">
        <v>-97.837080555555502</v>
      </c>
      <c r="J2102" s="65" t="s">
        <v>50</v>
      </c>
      <c r="K2102" s="66" t="s">
        <v>51</v>
      </c>
      <c r="L2102" s="62" t="s">
        <v>52</v>
      </c>
      <c r="M2102" s="69"/>
      <c r="N2102" s="65" t="s">
        <v>50</v>
      </c>
      <c r="O2102" s="66" t="s">
        <v>52</v>
      </c>
      <c r="P2102" s="69"/>
      <c r="Q2102" s="55" t="str">
        <f t="shared" si="32"/>
        <v>Non-Lead</v>
      </c>
      <c r="R2102" s="70" t="s">
        <v>51</v>
      </c>
      <c r="S2102" s="70" t="s">
        <v>51</v>
      </c>
      <c r="T2102" s="70"/>
      <c r="U2102" s="71" t="s">
        <v>53</v>
      </c>
      <c r="V2102" s="71" t="s">
        <v>51</v>
      </c>
      <c r="W2102" s="71" t="s">
        <v>51</v>
      </c>
      <c r="X2102" s="71" t="s">
        <v>51</v>
      </c>
      <c r="Y2102" s="72" t="str">
        <f>IF((OR((AND('[1]PWS Information'!$E$10="CWS",U2102="Single Family Residence",Q2102="Lead")),
(AND('[1]PWS Information'!$E$10="CWS",U2102="Multiple Family Residence",'[1]PWS Information'!$E$11="Yes",Q2102="Lead")),
(AND('[1]PWS Information'!$E$10="NTNC",Q2102="Lead")))),"Tier 1",
IF((OR((AND('[1]PWS Information'!$E$10="CWS",U2102="Multiple Family Residence",'[1]PWS Information'!$E$11="No",Q2102="Lead")),
(AND('[1]PWS Information'!$E$10="CWS",U2102="Other",Q2102="Lead")),
(AND('[1]PWS Information'!$E$10="CWS",U2102="Building",Q2102="Lead")))),"Tier 2",
IF((OR((AND('[1]PWS Information'!$E$10="CWS",U2102="Single Family Residence",Q2102="Galvanized Requiring Replacement")),
(AND('[1]PWS Information'!$E$10="CWS",U2102="Single Family Residence",Q2102="Galvanized Requiring Replacement",R2102="Yes")),
(AND('[1]PWS Information'!$E$10="NTNC",Q2102="Galvanized Requiring Replacement")),
(AND('[1]PWS Information'!$E$10="NTNC",U2102="Single Family Residence",R2102="Yes")))),"Tier 3",
IF((OR((AND('[1]PWS Information'!$E$10="CWS",U2102="Single Family Residence",S2102="Yes",Q2102="Non-Lead", J2102="Non-Lead - Copper",L2102="Before 1989")),
(AND('[1]PWS Information'!$E$10="CWS",U2102="Single Family Residence",S2102="Yes",Q2102="Non-Lead", N2102="Non-Lead - Copper",O2102="Before 1989")))),"Tier 4",
IF((OR((AND('[1]PWS Information'!$E$10="NTNC",Q2102="Non-Lead")),
(AND('[1]PWS Information'!$E$10="CWS",Q2102="Non-Lead",S2102="")),
(AND('[1]PWS Information'!$E$10="CWS",Q2102="Non-Lead",S2102="No")),
(AND('[1]PWS Information'!$E$10="CWS",Q2102="Non-Lead",S2102="Don't Know")),
(AND('[1]PWS Information'!$E$10="CWS",Q2102="Non-Lead", J2102="Non-Lead - Copper", S2102="Yes", L2102="Between 1989 and 2014")),
(AND('[1]PWS Information'!$E$10="CWS",Q2102="Non-Lead", J2102="Non-Lead - Copper", S2102="Yes", L2102="After 2014")),
(AND('[1]PWS Information'!$E$10="CWS",Q2102="Non-Lead", J2102="Non-Lead - Copper", S2102="Yes", L2102="Unknown")),
(AND('[1]PWS Information'!$E$10="CWS",Q2102="Non-Lead", N2102="Non-Lead - Copper", S2102="Yes", O2102="Between 1989 and 2014")),
(AND('[1]PWS Information'!$E$10="CWS",Q2102="Non-Lead", N2102="Non-Lead - Copper", S2102="Yes", O2102="After 2014")),
(AND('[1]PWS Information'!$E$10="CWS",Q2102="Non-Lead", N2102="Non-Lead - Copper", S2102="Yes", O2102="Unknown")),
(AND('[1]PWS Information'!$E$10="CWS",Q2102="Unknown")),
(AND('[1]PWS Information'!$E$10="NTNC",Q2102="Unknown")))),"Tier 5",
"")))))</f>
        <v>Tier 5</v>
      </c>
      <c r="Z2102" s="71"/>
      <c r="AA2102" s="71"/>
    </row>
    <row r="2103" spans="1:27" ht="57.6" x14ac:dyDescent="0.3">
      <c r="A2103" s="1"/>
      <c r="B2103" s="70">
        <v>9183421</v>
      </c>
      <c r="C2103" s="60">
        <v>1246</v>
      </c>
      <c r="D2103" s="61" t="s">
        <v>515</v>
      </c>
      <c r="E2103" s="61" t="s">
        <v>49</v>
      </c>
      <c r="F2103" s="61">
        <v>78640</v>
      </c>
      <c r="G2103" s="62" t="s">
        <v>498</v>
      </c>
      <c r="H2103" s="63">
        <v>29.982497200000001</v>
      </c>
      <c r="I2103" s="64">
        <v>-97.837599999999995</v>
      </c>
      <c r="J2103" s="65" t="s">
        <v>50</v>
      </c>
      <c r="K2103" s="66" t="s">
        <v>51</v>
      </c>
      <c r="L2103" s="62" t="s">
        <v>52</v>
      </c>
      <c r="M2103" s="69"/>
      <c r="N2103" s="65" t="s">
        <v>50</v>
      </c>
      <c r="O2103" s="66" t="s">
        <v>52</v>
      </c>
      <c r="P2103" s="69"/>
      <c r="Q2103" s="55" t="str">
        <f t="shared" si="32"/>
        <v>Non-Lead</v>
      </c>
      <c r="R2103" s="70" t="s">
        <v>51</v>
      </c>
      <c r="S2103" s="70" t="s">
        <v>51</v>
      </c>
      <c r="T2103" s="70"/>
      <c r="U2103" s="71" t="s">
        <v>53</v>
      </c>
      <c r="V2103" s="71" t="s">
        <v>51</v>
      </c>
      <c r="W2103" s="71" t="s">
        <v>51</v>
      </c>
      <c r="X2103" s="71" t="s">
        <v>51</v>
      </c>
      <c r="Y2103" s="72" t="str">
        <f>IF((OR((AND('[1]PWS Information'!$E$10="CWS",U2103="Single Family Residence",Q2103="Lead")),
(AND('[1]PWS Information'!$E$10="CWS",U2103="Multiple Family Residence",'[1]PWS Information'!$E$11="Yes",Q2103="Lead")),
(AND('[1]PWS Information'!$E$10="NTNC",Q2103="Lead")))),"Tier 1",
IF((OR((AND('[1]PWS Information'!$E$10="CWS",U2103="Multiple Family Residence",'[1]PWS Information'!$E$11="No",Q2103="Lead")),
(AND('[1]PWS Information'!$E$10="CWS",U2103="Other",Q2103="Lead")),
(AND('[1]PWS Information'!$E$10="CWS",U2103="Building",Q2103="Lead")))),"Tier 2",
IF((OR((AND('[1]PWS Information'!$E$10="CWS",U2103="Single Family Residence",Q2103="Galvanized Requiring Replacement")),
(AND('[1]PWS Information'!$E$10="CWS",U2103="Single Family Residence",Q2103="Galvanized Requiring Replacement",R2103="Yes")),
(AND('[1]PWS Information'!$E$10="NTNC",Q2103="Galvanized Requiring Replacement")),
(AND('[1]PWS Information'!$E$10="NTNC",U2103="Single Family Residence",R2103="Yes")))),"Tier 3",
IF((OR((AND('[1]PWS Information'!$E$10="CWS",U2103="Single Family Residence",S2103="Yes",Q2103="Non-Lead", J2103="Non-Lead - Copper",L2103="Before 1989")),
(AND('[1]PWS Information'!$E$10="CWS",U2103="Single Family Residence",S2103="Yes",Q2103="Non-Lead", N2103="Non-Lead - Copper",O2103="Before 1989")))),"Tier 4",
IF((OR((AND('[1]PWS Information'!$E$10="NTNC",Q2103="Non-Lead")),
(AND('[1]PWS Information'!$E$10="CWS",Q2103="Non-Lead",S2103="")),
(AND('[1]PWS Information'!$E$10="CWS",Q2103="Non-Lead",S2103="No")),
(AND('[1]PWS Information'!$E$10="CWS",Q2103="Non-Lead",S2103="Don't Know")),
(AND('[1]PWS Information'!$E$10="CWS",Q2103="Non-Lead", J2103="Non-Lead - Copper", S2103="Yes", L2103="Between 1989 and 2014")),
(AND('[1]PWS Information'!$E$10="CWS",Q2103="Non-Lead", J2103="Non-Lead - Copper", S2103="Yes", L2103="After 2014")),
(AND('[1]PWS Information'!$E$10="CWS",Q2103="Non-Lead", J2103="Non-Lead - Copper", S2103="Yes", L2103="Unknown")),
(AND('[1]PWS Information'!$E$10="CWS",Q2103="Non-Lead", N2103="Non-Lead - Copper", S2103="Yes", O2103="Between 1989 and 2014")),
(AND('[1]PWS Information'!$E$10="CWS",Q2103="Non-Lead", N2103="Non-Lead - Copper", S2103="Yes", O2103="After 2014")),
(AND('[1]PWS Information'!$E$10="CWS",Q2103="Non-Lead", N2103="Non-Lead - Copper", S2103="Yes", O2103="Unknown")),
(AND('[1]PWS Information'!$E$10="CWS",Q2103="Unknown")),
(AND('[1]PWS Information'!$E$10="NTNC",Q2103="Unknown")))),"Tier 5",
"")))))</f>
        <v>Tier 5</v>
      </c>
      <c r="Z2103" s="71"/>
      <c r="AA2103" s="71"/>
    </row>
    <row r="2104" spans="1:27" ht="57.6" x14ac:dyDescent="0.3">
      <c r="A2104" s="1"/>
      <c r="B2104" s="70">
        <v>15768875</v>
      </c>
      <c r="C2104" s="60">
        <v>1247</v>
      </c>
      <c r="D2104" s="61" t="s">
        <v>515</v>
      </c>
      <c r="E2104" s="61" t="s">
        <v>49</v>
      </c>
      <c r="F2104" s="61">
        <v>78640</v>
      </c>
      <c r="G2104" s="62" t="s">
        <v>498</v>
      </c>
      <c r="H2104" s="63">
        <v>29.982175000000002</v>
      </c>
      <c r="I2104" s="64">
        <v>-97.837216666666606</v>
      </c>
      <c r="J2104" s="65" t="s">
        <v>50</v>
      </c>
      <c r="K2104" s="66" t="s">
        <v>51</v>
      </c>
      <c r="L2104" s="62" t="s">
        <v>52</v>
      </c>
      <c r="M2104" s="69"/>
      <c r="N2104" s="65" t="s">
        <v>50</v>
      </c>
      <c r="O2104" s="66" t="s">
        <v>52</v>
      </c>
      <c r="P2104" s="69"/>
      <c r="Q2104" s="55" t="str">
        <f t="shared" si="32"/>
        <v>Non-Lead</v>
      </c>
      <c r="R2104" s="70" t="s">
        <v>51</v>
      </c>
      <c r="S2104" s="70" t="s">
        <v>51</v>
      </c>
      <c r="T2104" s="70"/>
      <c r="U2104" s="71" t="s">
        <v>53</v>
      </c>
      <c r="V2104" s="71" t="s">
        <v>51</v>
      </c>
      <c r="W2104" s="71" t="s">
        <v>51</v>
      </c>
      <c r="X2104" s="71" t="s">
        <v>51</v>
      </c>
      <c r="Y2104" s="72" t="str">
        <f>IF((OR((AND('[1]PWS Information'!$E$10="CWS",U2104="Single Family Residence",Q2104="Lead")),
(AND('[1]PWS Information'!$E$10="CWS",U2104="Multiple Family Residence",'[1]PWS Information'!$E$11="Yes",Q2104="Lead")),
(AND('[1]PWS Information'!$E$10="NTNC",Q2104="Lead")))),"Tier 1",
IF((OR((AND('[1]PWS Information'!$E$10="CWS",U2104="Multiple Family Residence",'[1]PWS Information'!$E$11="No",Q2104="Lead")),
(AND('[1]PWS Information'!$E$10="CWS",U2104="Other",Q2104="Lead")),
(AND('[1]PWS Information'!$E$10="CWS",U2104="Building",Q2104="Lead")))),"Tier 2",
IF((OR((AND('[1]PWS Information'!$E$10="CWS",U2104="Single Family Residence",Q2104="Galvanized Requiring Replacement")),
(AND('[1]PWS Information'!$E$10="CWS",U2104="Single Family Residence",Q2104="Galvanized Requiring Replacement",R2104="Yes")),
(AND('[1]PWS Information'!$E$10="NTNC",Q2104="Galvanized Requiring Replacement")),
(AND('[1]PWS Information'!$E$10="NTNC",U2104="Single Family Residence",R2104="Yes")))),"Tier 3",
IF((OR((AND('[1]PWS Information'!$E$10="CWS",U2104="Single Family Residence",S2104="Yes",Q2104="Non-Lead", J2104="Non-Lead - Copper",L2104="Before 1989")),
(AND('[1]PWS Information'!$E$10="CWS",U2104="Single Family Residence",S2104="Yes",Q2104="Non-Lead", N2104="Non-Lead - Copper",O2104="Before 1989")))),"Tier 4",
IF((OR((AND('[1]PWS Information'!$E$10="NTNC",Q2104="Non-Lead")),
(AND('[1]PWS Information'!$E$10="CWS",Q2104="Non-Lead",S2104="")),
(AND('[1]PWS Information'!$E$10="CWS",Q2104="Non-Lead",S2104="No")),
(AND('[1]PWS Information'!$E$10="CWS",Q2104="Non-Lead",S2104="Don't Know")),
(AND('[1]PWS Information'!$E$10="CWS",Q2104="Non-Lead", J2104="Non-Lead - Copper", S2104="Yes", L2104="Between 1989 and 2014")),
(AND('[1]PWS Information'!$E$10="CWS",Q2104="Non-Lead", J2104="Non-Lead - Copper", S2104="Yes", L2104="After 2014")),
(AND('[1]PWS Information'!$E$10="CWS",Q2104="Non-Lead", J2104="Non-Lead - Copper", S2104="Yes", L2104="Unknown")),
(AND('[1]PWS Information'!$E$10="CWS",Q2104="Non-Lead", N2104="Non-Lead - Copper", S2104="Yes", O2104="Between 1989 and 2014")),
(AND('[1]PWS Information'!$E$10="CWS",Q2104="Non-Lead", N2104="Non-Lead - Copper", S2104="Yes", O2104="After 2014")),
(AND('[1]PWS Information'!$E$10="CWS",Q2104="Non-Lead", N2104="Non-Lead - Copper", S2104="Yes", O2104="Unknown")),
(AND('[1]PWS Information'!$E$10="CWS",Q2104="Unknown")),
(AND('[1]PWS Information'!$E$10="NTNC",Q2104="Unknown")))),"Tier 5",
"")))))</f>
        <v>Tier 5</v>
      </c>
      <c r="Z2104" s="71"/>
      <c r="AA2104" s="71"/>
    </row>
    <row r="2105" spans="1:27" ht="57.6" x14ac:dyDescent="0.3">
      <c r="A2105" s="1"/>
      <c r="B2105" s="70">
        <v>15850683</v>
      </c>
      <c r="C2105" s="60">
        <v>1270</v>
      </c>
      <c r="D2105" s="61" t="s">
        <v>515</v>
      </c>
      <c r="E2105" s="61" t="s">
        <v>49</v>
      </c>
      <c r="F2105" s="61">
        <v>78640</v>
      </c>
      <c r="G2105" s="62" t="s">
        <v>498</v>
      </c>
      <c r="H2105" s="63">
        <v>29.982233300000001</v>
      </c>
      <c r="I2105" s="64">
        <v>-97.837897222222196</v>
      </c>
      <c r="J2105" s="65" t="s">
        <v>50</v>
      </c>
      <c r="K2105" s="66" t="s">
        <v>51</v>
      </c>
      <c r="L2105" s="62" t="s">
        <v>52</v>
      </c>
      <c r="M2105" s="69"/>
      <c r="N2105" s="65" t="s">
        <v>50</v>
      </c>
      <c r="O2105" s="66" t="s">
        <v>52</v>
      </c>
      <c r="P2105" s="69"/>
      <c r="Q2105" s="55" t="str">
        <f t="shared" si="32"/>
        <v>Non-Lead</v>
      </c>
      <c r="R2105" s="70" t="s">
        <v>51</v>
      </c>
      <c r="S2105" s="70" t="s">
        <v>51</v>
      </c>
      <c r="T2105" s="70"/>
      <c r="U2105" s="71" t="s">
        <v>53</v>
      </c>
      <c r="V2105" s="71" t="s">
        <v>51</v>
      </c>
      <c r="W2105" s="71" t="s">
        <v>51</v>
      </c>
      <c r="X2105" s="71" t="s">
        <v>51</v>
      </c>
      <c r="Y2105" s="72" t="str">
        <f>IF((OR((AND('[1]PWS Information'!$E$10="CWS",U2105="Single Family Residence",Q2105="Lead")),
(AND('[1]PWS Information'!$E$10="CWS",U2105="Multiple Family Residence",'[1]PWS Information'!$E$11="Yes",Q2105="Lead")),
(AND('[1]PWS Information'!$E$10="NTNC",Q2105="Lead")))),"Tier 1",
IF((OR((AND('[1]PWS Information'!$E$10="CWS",U2105="Multiple Family Residence",'[1]PWS Information'!$E$11="No",Q2105="Lead")),
(AND('[1]PWS Information'!$E$10="CWS",U2105="Other",Q2105="Lead")),
(AND('[1]PWS Information'!$E$10="CWS",U2105="Building",Q2105="Lead")))),"Tier 2",
IF((OR((AND('[1]PWS Information'!$E$10="CWS",U2105="Single Family Residence",Q2105="Galvanized Requiring Replacement")),
(AND('[1]PWS Information'!$E$10="CWS",U2105="Single Family Residence",Q2105="Galvanized Requiring Replacement",R2105="Yes")),
(AND('[1]PWS Information'!$E$10="NTNC",Q2105="Galvanized Requiring Replacement")),
(AND('[1]PWS Information'!$E$10="NTNC",U2105="Single Family Residence",R2105="Yes")))),"Tier 3",
IF((OR((AND('[1]PWS Information'!$E$10="CWS",U2105="Single Family Residence",S2105="Yes",Q2105="Non-Lead", J2105="Non-Lead - Copper",L2105="Before 1989")),
(AND('[1]PWS Information'!$E$10="CWS",U2105="Single Family Residence",S2105="Yes",Q2105="Non-Lead", N2105="Non-Lead - Copper",O2105="Before 1989")))),"Tier 4",
IF((OR((AND('[1]PWS Information'!$E$10="NTNC",Q2105="Non-Lead")),
(AND('[1]PWS Information'!$E$10="CWS",Q2105="Non-Lead",S2105="")),
(AND('[1]PWS Information'!$E$10="CWS",Q2105="Non-Lead",S2105="No")),
(AND('[1]PWS Information'!$E$10="CWS",Q2105="Non-Lead",S2105="Don't Know")),
(AND('[1]PWS Information'!$E$10="CWS",Q2105="Non-Lead", J2105="Non-Lead - Copper", S2105="Yes", L2105="Between 1989 and 2014")),
(AND('[1]PWS Information'!$E$10="CWS",Q2105="Non-Lead", J2105="Non-Lead - Copper", S2105="Yes", L2105="After 2014")),
(AND('[1]PWS Information'!$E$10="CWS",Q2105="Non-Lead", J2105="Non-Lead - Copper", S2105="Yes", L2105="Unknown")),
(AND('[1]PWS Information'!$E$10="CWS",Q2105="Non-Lead", N2105="Non-Lead - Copper", S2105="Yes", O2105="Between 1989 and 2014")),
(AND('[1]PWS Information'!$E$10="CWS",Q2105="Non-Lead", N2105="Non-Lead - Copper", S2105="Yes", O2105="After 2014")),
(AND('[1]PWS Information'!$E$10="CWS",Q2105="Non-Lead", N2105="Non-Lead - Copper", S2105="Yes", O2105="Unknown")),
(AND('[1]PWS Information'!$E$10="CWS",Q2105="Unknown")),
(AND('[1]PWS Information'!$E$10="NTNC",Q2105="Unknown")))),"Tier 5",
"")))))</f>
        <v>Tier 5</v>
      </c>
      <c r="Z2105" s="71"/>
      <c r="AA2105" s="71"/>
    </row>
    <row r="2106" spans="1:27" ht="57.6" x14ac:dyDescent="0.3">
      <c r="A2106" s="17"/>
      <c r="B2106" s="70">
        <v>15895259</v>
      </c>
      <c r="C2106" s="60">
        <v>1271</v>
      </c>
      <c r="D2106" s="61" t="s">
        <v>515</v>
      </c>
      <c r="E2106" s="61" t="s">
        <v>49</v>
      </c>
      <c r="F2106" s="61">
        <v>78640</v>
      </c>
      <c r="G2106" s="62" t="s">
        <v>498</v>
      </c>
      <c r="H2106" s="63">
        <v>29.981916699999999</v>
      </c>
      <c r="I2106" s="64">
        <v>-97.837519444444396</v>
      </c>
      <c r="J2106" s="65" t="s">
        <v>50</v>
      </c>
      <c r="K2106" s="66" t="s">
        <v>51</v>
      </c>
      <c r="L2106" s="62" t="s">
        <v>52</v>
      </c>
      <c r="M2106" s="69"/>
      <c r="N2106" s="65" t="s">
        <v>50</v>
      </c>
      <c r="O2106" s="66" t="s">
        <v>52</v>
      </c>
      <c r="P2106" s="69"/>
      <c r="Q2106" s="55" t="str">
        <f t="shared" si="32"/>
        <v>Non-Lead</v>
      </c>
      <c r="R2106" s="70" t="s">
        <v>51</v>
      </c>
      <c r="S2106" s="70" t="s">
        <v>51</v>
      </c>
      <c r="T2106" s="70"/>
      <c r="U2106" s="71" t="s">
        <v>53</v>
      </c>
      <c r="V2106" s="71" t="s">
        <v>51</v>
      </c>
      <c r="W2106" s="71" t="s">
        <v>51</v>
      </c>
      <c r="X2106" s="71" t="s">
        <v>51</v>
      </c>
      <c r="Y2106" s="72" t="str">
        <f>IF((OR((AND('[1]PWS Information'!$E$10="CWS",U2106="Single Family Residence",Q2106="Lead")),
(AND('[1]PWS Information'!$E$10="CWS",U2106="Multiple Family Residence",'[1]PWS Information'!$E$11="Yes",Q2106="Lead")),
(AND('[1]PWS Information'!$E$10="NTNC",Q2106="Lead")))),"Tier 1",
IF((OR((AND('[1]PWS Information'!$E$10="CWS",U2106="Multiple Family Residence",'[1]PWS Information'!$E$11="No",Q2106="Lead")),
(AND('[1]PWS Information'!$E$10="CWS",U2106="Other",Q2106="Lead")),
(AND('[1]PWS Information'!$E$10="CWS",U2106="Building",Q2106="Lead")))),"Tier 2",
IF((OR((AND('[1]PWS Information'!$E$10="CWS",U2106="Single Family Residence",Q2106="Galvanized Requiring Replacement")),
(AND('[1]PWS Information'!$E$10="CWS",U2106="Single Family Residence",Q2106="Galvanized Requiring Replacement",R2106="Yes")),
(AND('[1]PWS Information'!$E$10="NTNC",Q2106="Galvanized Requiring Replacement")),
(AND('[1]PWS Information'!$E$10="NTNC",U2106="Single Family Residence",R2106="Yes")))),"Tier 3",
IF((OR((AND('[1]PWS Information'!$E$10="CWS",U2106="Single Family Residence",S2106="Yes",Q2106="Non-Lead", J2106="Non-Lead - Copper",L2106="Before 1989")),
(AND('[1]PWS Information'!$E$10="CWS",U2106="Single Family Residence",S2106="Yes",Q2106="Non-Lead", N2106="Non-Lead - Copper",O2106="Before 1989")))),"Tier 4",
IF((OR((AND('[1]PWS Information'!$E$10="NTNC",Q2106="Non-Lead")),
(AND('[1]PWS Information'!$E$10="CWS",Q2106="Non-Lead",S2106="")),
(AND('[1]PWS Information'!$E$10="CWS",Q2106="Non-Lead",S2106="No")),
(AND('[1]PWS Information'!$E$10="CWS",Q2106="Non-Lead",S2106="Don't Know")),
(AND('[1]PWS Information'!$E$10="CWS",Q2106="Non-Lead", J2106="Non-Lead - Copper", S2106="Yes", L2106="Between 1989 and 2014")),
(AND('[1]PWS Information'!$E$10="CWS",Q2106="Non-Lead", J2106="Non-Lead - Copper", S2106="Yes", L2106="After 2014")),
(AND('[1]PWS Information'!$E$10="CWS",Q2106="Non-Lead", J2106="Non-Lead - Copper", S2106="Yes", L2106="Unknown")),
(AND('[1]PWS Information'!$E$10="CWS",Q2106="Non-Lead", N2106="Non-Lead - Copper", S2106="Yes", O2106="Between 1989 and 2014")),
(AND('[1]PWS Information'!$E$10="CWS",Q2106="Non-Lead", N2106="Non-Lead - Copper", S2106="Yes", O2106="After 2014")),
(AND('[1]PWS Information'!$E$10="CWS",Q2106="Non-Lead", N2106="Non-Lead - Copper", S2106="Yes", O2106="Unknown")),
(AND('[1]PWS Information'!$E$10="CWS",Q2106="Unknown")),
(AND('[1]PWS Information'!$E$10="NTNC",Q2106="Unknown")))),"Tier 5",
"")))))</f>
        <v>Tier 5</v>
      </c>
      <c r="Z2106" s="71"/>
      <c r="AA2106" s="71"/>
    </row>
    <row r="2107" spans="1:27" ht="57.6" x14ac:dyDescent="0.3">
      <c r="A2107" s="1"/>
      <c r="B2107" s="70">
        <v>15774383</v>
      </c>
      <c r="C2107" s="60">
        <v>1282</v>
      </c>
      <c r="D2107" s="61" t="s">
        <v>515</v>
      </c>
      <c r="E2107" s="61" t="s">
        <v>49</v>
      </c>
      <c r="F2107" s="61">
        <v>78640</v>
      </c>
      <c r="G2107" s="62" t="s">
        <v>498</v>
      </c>
      <c r="H2107" s="63">
        <v>29.982091700000002</v>
      </c>
      <c r="I2107" s="64">
        <v>-97.837977777777695</v>
      </c>
      <c r="J2107" s="65" t="s">
        <v>50</v>
      </c>
      <c r="K2107" s="66" t="s">
        <v>51</v>
      </c>
      <c r="L2107" s="62" t="s">
        <v>52</v>
      </c>
      <c r="M2107" s="69"/>
      <c r="N2107" s="65" t="s">
        <v>50</v>
      </c>
      <c r="O2107" s="66" t="s">
        <v>52</v>
      </c>
      <c r="P2107" s="69"/>
      <c r="Q2107" s="55" t="str">
        <f t="shared" si="32"/>
        <v>Non-Lead</v>
      </c>
      <c r="R2107" s="70" t="s">
        <v>51</v>
      </c>
      <c r="S2107" s="70" t="s">
        <v>51</v>
      </c>
      <c r="T2107" s="70"/>
      <c r="U2107" s="71" t="s">
        <v>53</v>
      </c>
      <c r="V2107" s="71" t="s">
        <v>51</v>
      </c>
      <c r="W2107" s="71" t="s">
        <v>51</v>
      </c>
      <c r="X2107" s="71" t="s">
        <v>51</v>
      </c>
      <c r="Y2107" s="72" t="str">
        <f>IF((OR((AND('[1]PWS Information'!$E$10="CWS",U2107="Single Family Residence",Q2107="Lead")),
(AND('[1]PWS Information'!$E$10="CWS",U2107="Multiple Family Residence",'[1]PWS Information'!$E$11="Yes",Q2107="Lead")),
(AND('[1]PWS Information'!$E$10="NTNC",Q2107="Lead")))),"Tier 1",
IF((OR((AND('[1]PWS Information'!$E$10="CWS",U2107="Multiple Family Residence",'[1]PWS Information'!$E$11="No",Q2107="Lead")),
(AND('[1]PWS Information'!$E$10="CWS",U2107="Other",Q2107="Lead")),
(AND('[1]PWS Information'!$E$10="CWS",U2107="Building",Q2107="Lead")))),"Tier 2",
IF((OR((AND('[1]PWS Information'!$E$10="CWS",U2107="Single Family Residence",Q2107="Galvanized Requiring Replacement")),
(AND('[1]PWS Information'!$E$10="CWS",U2107="Single Family Residence",Q2107="Galvanized Requiring Replacement",R2107="Yes")),
(AND('[1]PWS Information'!$E$10="NTNC",Q2107="Galvanized Requiring Replacement")),
(AND('[1]PWS Information'!$E$10="NTNC",U2107="Single Family Residence",R2107="Yes")))),"Tier 3",
IF((OR((AND('[1]PWS Information'!$E$10="CWS",U2107="Single Family Residence",S2107="Yes",Q2107="Non-Lead", J2107="Non-Lead - Copper",L2107="Before 1989")),
(AND('[1]PWS Information'!$E$10="CWS",U2107="Single Family Residence",S2107="Yes",Q2107="Non-Lead", N2107="Non-Lead - Copper",O2107="Before 1989")))),"Tier 4",
IF((OR((AND('[1]PWS Information'!$E$10="NTNC",Q2107="Non-Lead")),
(AND('[1]PWS Information'!$E$10="CWS",Q2107="Non-Lead",S2107="")),
(AND('[1]PWS Information'!$E$10="CWS",Q2107="Non-Lead",S2107="No")),
(AND('[1]PWS Information'!$E$10="CWS",Q2107="Non-Lead",S2107="Don't Know")),
(AND('[1]PWS Information'!$E$10="CWS",Q2107="Non-Lead", J2107="Non-Lead - Copper", S2107="Yes", L2107="Between 1989 and 2014")),
(AND('[1]PWS Information'!$E$10="CWS",Q2107="Non-Lead", J2107="Non-Lead - Copper", S2107="Yes", L2107="After 2014")),
(AND('[1]PWS Information'!$E$10="CWS",Q2107="Non-Lead", J2107="Non-Lead - Copper", S2107="Yes", L2107="Unknown")),
(AND('[1]PWS Information'!$E$10="CWS",Q2107="Non-Lead", N2107="Non-Lead - Copper", S2107="Yes", O2107="Between 1989 and 2014")),
(AND('[1]PWS Information'!$E$10="CWS",Q2107="Non-Lead", N2107="Non-Lead - Copper", S2107="Yes", O2107="After 2014")),
(AND('[1]PWS Information'!$E$10="CWS",Q2107="Non-Lead", N2107="Non-Lead - Copper", S2107="Yes", O2107="Unknown")),
(AND('[1]PWS Information'!$E$10="CWS",Q2107="Unknown")),
(AND('[1]PWS Information'!$E$10="NTNC",Q2107="Unknown")))),"Tier 5",
"")))))</f>
        <v>Tier 5</v>
      </c>
      <c r="Z2107" s="71"/>
      <c r="AA2107" s="71"/>
    </row>
    <row r="2108" spans="1:27" ht="72" x14ac:dyDescent="0.3">
      <c r="A2108" s="1"/>
      <c r="B2108" s="70">
        <v>1416822</v>
      </c>
      <c r="C2108" s="60">
        <v>1283</v>
      </c>
      <c r="D2108" s="61" t="s">
        <v>515</v>
      </c>
      <c r="E2108" s="61" t="s">
        <v>49</v>
      </c>
      <c r="F2108" s="61">
        <v>78640</v>
      </c>
      <c r="G2108" s="62" t="s">
        <v>518</v>
      </c>
      <c r="H2108" s="63">
        <v>29.981797199999999</v>
      </c>
      <c r="I2108" s="64">
        <v>-97.837633333333301</v>
      </c>
      <c r="J2108" s="65" t="s">
        <v>50</v>
      </c>
      <c r="K2108" s="66" t="s">
        <v>51</v>
      </c>
      <c r="L2108" s="62" t="s">
        <v>52</v>
      </c>
      <c r="M2108" s="69"/>
      <c r="N2108" s="65" t="s">
        <v>50</v>
      </c>
      <c r="O2108" s="66" t="s">
        <v>52</v>
      </c>
      <c r="P2108" s="69"/>
      <c r="Q2108" s="55" t="str">
        <f t="shared" si="32"/>
        <v>Non-Lead</v>
      </c>
      <c r="R2108" s="70" t="s">
        <v>51</v>
      </c>
      <c r="S2108" s="70" t="s">
        <v>51</v>
      </c>
      <c r="T2108" s="70"/>
      <c r="U2108" s="71" t="s">
        <v>53</v>
      </c>
      <c r="V2108" s="71" t="s">
        <v>51</v>
      </c>
      <c r="W2108" s="71" t="s">
        <v>51</v>
      </c>
      <c r="X2108" s="71" t="s">
        <v>51</v>
      </c>
      <c r="Y2108" s="72" t="str">
        <f>IF((OR((AND('[1]PWS Information'!$E$10="CWS",U2108="Single Family Residence",Q2108="Lead")),
(AND('[1]PWS Information'!$E$10="CWS",U2108="Multiple Family Residence",'[1]PWS Information'!$E$11="Yes",Q2108="Lead")),
(AND('[1]PWS Information'!$E$10="NTNC",Q2108="Lead")))),"Tier 1",
IF((OR((AND('[1]PWS Information'!$E$10="CWS",U2108="Multiple Family Residence",'[1]PWS Information'!$E$11="No",Q2108="Lead")),
(AND('[1]PWS Information'!$E$10="CWS",U2108="Other",Q2108="Lead")),
(AND('[1]PWS Information'!$E$10="CWS",U2108="Building",Q2108="Lead")))),"Tier 2",
IF((OR((AND('[1]PWS Information'!$E$10="CWS",U2108="Single Family Residence",Q2108="Galvanized Requiring Replacement")),
(AND('[1]PWS Information'!$E$10="CWS",U2108="Single Family Residence",Q2108="Galvanized Requiring Replacement",R2108="Yes")),
(AND('[1]PWS Information'!$E$10="NTNC",Q2108="Galvanized Requiring Replacement")),
(AND('[1]PWS Information'!$E$10="NTNC",U2108="Single Family Residence",R2108="Yes")))),"Tier 3",
IF((OR((AND('[1]PWS Information'!$E$10="CWS",U2108="Single Family Residence",S2108="Yes",Q2108="Non-Lead", J2108="Non-Lead - Copper",L2108="Before 1989")),
(AND('[1]PWS Information'!$E$10="CWS",U2108="Single Family Residence",S2108="Yes",Q2108="Non-Lead", N2108="Non-Lead - Copper",O2108="Before 1989")))),"Tier 4",
IF((OR((AND('[1]PWS Information'!$E$10="NTNC",Q2108="Non-Lead")),
(AND('[1]PWS Information'!$E$10="CWS",Q2108="Non-Lead",S2108="")),
(AND('[1]PWS Information'!$E$10="CWS",Q2108="Non-Lead",S2108="No")),
(AND('[1]PWS Information'!$E$10="CWS",Q2108="Non-Lead",S2108="Don't Know")),
(AND('[1]PWS Information'!$E$10="CWS",Q2108="Non-Lead", J2108="Non-Lead - Copper", S2108="Yes", L2108="Between 1989 and 2014")),
(AND('[1]PWS Information'!$E$10="CWS",Q2108="Non-Lead", J2108="Non-Lead - Copper", S2108="Yes", L2108="After 2014")),
(AND('[1]PWS Information'!$E$10="CWS",Q2108="Non-Lead", J2108="Non-Lead - Copper", S2108="Yes", L2108="Unknown")),
(AND('[1]PWS Information'!$E$10="CWS",Q2108="Non-Lead", N2108="Non-Lead - Copper", S2108="Yes", O2108="Between 1989 and 2014")),
(AND('[1]PWS Information'!$E$10="CWS",Q2108="Non-Lead", N2108="Non-Lead - Copper", S2108="Yes", O2108="After 2014")),
(AND('[1]PWS Information'!$E$10="CWS",Q2108="Non-Lead", N2108="Non-Lead - Copper", S2108="Yes", O2108="Unknown")),
(AND('[1]PWS Information'!$E$10="CWS",Q2108="Unknown")),
(AND('[1]PWS Information'!$E$10="NTNC",Q2108="Unknown")))),"Tier 5",
"")))))</f>
        <v>Tier 5</v>
      </c>
      <c r="Z2108" s="71"/>
      <c r="AA2108" s="71"/>
    </row>
    <row r="2109" spans="1:27" ht="57.6" x14ac:dyDescent="0.3">
      <c r="A2109" s="1"/>
      <c r="B2109" s="70">
        <v>15932254</v>
      </c>
      <c r="C2109" s="60">
        <v>1294</v>
      </c>
      <c r="D2109" s="61" t="s">
        <v>515</v>
      </c>
      <c r="E2109" s="61" t="s">
        <v>49</v>
      </c>
      <c r="F2109" s="61">
        <v>78640</v>
      </c>
      <c r="G2109" s="62" t="s">
        <v>498</v>
      </c>
      <c r="H2109" s="63">
        <v>29.9819639</v>
      </c>
      <c r="I2109" s="64">
        <v>-97.838124999999906</v>
      </c>
      <c r="J2109" s="65" t="s">
        <v>50</v>
      </c>
      <c r="K2109" s="66" t="s">
        <v>51</v>
      </c>
      <c r="L2109" s="62" t="s">
        <v>52</v>
      </c>
      <c r="M2109" s="69"/>
      <c r="N2109" s="65" t="s">
        <v>50</v>
      </c>
      <c r="O2109" s="66" t="s">
        <v>52</v>
      </c>
      <c r="P2109" s="69"/>
      <c r="Q2109" s="55" t="str">
        <f t="shared" si="32"/>
        <v>Non-Lead</v>
      </c>
      <c r="R2109" s="70" t="s">
        <v>51</v>
      </c>
      <c r="S2109" s="70" t="s">
        <v>51</v>
      </c>
      <c r="T2109" s="70"/>
      <c r="U2109" s="71" t="s">
        <v>53</v>
      </c>
      <c r="V2109" s="71" t="s">
        <v>51</v>
      </c>
      <c r="W2109" s="71" t="s">
        <v>51</v>
      </c>
      <c r="X2109" s="71" t="s">
        <v>51</v>
      </c>
      <c r="Y2109" s="72" t="str">
        <f>IF((OR((AND('[1]PWS Information'!$E$10="CWS",U2109="Single Family Residence",Q2109="Lead")),
(AND('[1]PWS Information'!$E$10="CWS",U2109="Multiple Family Residence",'[1]PWS Information'!$E$11="Yes",Q2109="Lead")),
(AND('[1]PWS Information'!$E$10="NTNC",Q2109="Lead")))),"Tier 1",
IF((OR((AND('[1]PWS Information'!$E$10="CWS",U2109="Multiple Family Residence",'[1]PWS Information'!$E$11="No",Q2109="Lead")),
(AND('[1]PWS Information'!$E$10="CWS",U2109="Other",Q2109="Lead")),
(AND('[1]PWS Information'!$E$10="CWS",U2109="Building",Q2109="Lead")))),"Tier 2",
IF((OR((AND('[1]PWS Information'!$E$10="CWS",U2109="Single Family Residence",Q2109="Galvanized Requiring Replacement")),
(AND('[1]PWS Information'!$E$10="CWS",U2109="Single Family Residence",Q2109="Galvanized Requiring Replacement",R2109="Yes")),
(AND('[1]PWS Information'!$E$10="NTNC",Q2109="Galvanized Requiring Replacement")),
(AND('[1]PWS Information'!$E$10="NTNC",U2109="Single Family Residence",R2109="Yes")))),"Tier 3",
IF((OR((AND('[1]PWS Information'!$E$10="CWS",U2109="Single Family Residence",S2109="Yes",Q2109="Non-Lead", J2109="Non-Lead - Copper",L2109="Before 1989")),
(AND('[1]PWS Information'!$E$10="CWS",U2109="Single Family Residence",S2109="Yes",Q2109="Non-Lead", N2109="Non-Lead - Copper",O2109="Before 1989")))),"Tier 4",
IF((OR((AND('[1]PWS Information'!$E$10="NTNC",Q2109="Non-Lead")),
(AND('[1]PWS Information'!$E$10="CWS",Q2109="Non-Lead",S2109="")),
(AND('[1]PWS Information'!$E$10="CWS",Q2109="Non-Lead",S2109="No")),
(AND('[1]PWS Information'!$E$10="CWS",Q2109="Non-Lead",S2109="Don't Know")),
(AND('[1]PWS Information'!$E$10="CWS",Q2109="Non-Lead", J2109="Non-Lead - Copper", S2109="Yes", L2109="Between 1989 and 2014")),
(AND('[1]PWS Information'!$E$10="CWS",Q2109="Non-Lead", J2109="Non-Lead - Copper", S2109="Yes", L2109="After 2014")),
(AND('[1]PWS Information'!$E$10="CWS",Q2109="Non-Lead", J2109="Non-Lead - Copper", S2109="Yes", L2109="Unknown")),
(AND('[1]PWS Information'!$E$10="CWS",Q2109="Non-Lead", N2109="Non-Lead - Copper", S2109="Yes", O2109="Between 1989 and 2014")),
(AND('[1]PWS Information'!$E$10="CWS",Q2109="Non-Lead", N2109="Non-Lead - Copper", S2109="Yes", O2109="After 2014")),
(AND('[1]PWS Information'!$E$10="CWS",Q2109="Non-Lead", N2109="Non-Lead - Copper", S2109="Yes", O2109="Unknown")),
(AND('[1]PWS Information'!$E$10="CWS",Q2109="Unknown")),
(AND('[1]PWS Information'!$E$10="NTNC",Q2109="Unknown")))),"Tier 5",
"")))))</f>
        <v>Tier 5</v>
      </c>
      <c r="Z2109" s="71"/>
      <c r="AA2109" s="71"/>
    </row>
    <row r="2110" spans="1:27" ht="57.6" x14ac:dyDescent="0.3">
      <c r="A2110" s="17"/>
      <c r="B2110" s="70">
        <v>15919403</v>
      </c>
      <c r="C2110" s="60">
        <v>1295</v>
      </c>
      <c r="D2110" s="61" t="s">
        <v>515</v>
      </c>
      <c r="E2110" s="61" t="s">
        <v>49</v>
      </c>
      <c r="F2110" s="61">
        <v>78640</v>
      </c>
      <c r="G2110" s="62" t="s">
        <v>498</v>
      </c>
      <c r="H2110" s="63">
        <v>29.981669400000001</v>
      </c>
      <c r="I2110" s="64">
        <v>-97.837788888888795</v>
      </c>
      <c r="J2110" s="65" t="s">
        <v>50</v>
      </c>
      <c r="K2110" s="66" t="s">
        <v>51</v>
      </c>
      <c r="L2110" s="62" t="s">
        <v>52</v>
      </c>
      <c r="M2110" s="69"/>
      <c r="N2110" s="65" t="s">
        <v>50</v>
      </c>
      <c r="O2110" s="66" t="s">
        <v>52</v>
      </c>
      <c r="P2110" s="69"/>
      <c r="Q2110" s="55" t="str">
        <f t="shared" si="32"/>
        <v>Non-Lead</v>
      </c>
      <c r="R2110" s="70" t="s">
        <v>51</v>
      </c>
      <c r="S2110" s="70" t="s">
        <v>51</v>
      </c>
      <c r="T2110" s="70"/>
      <c r="U2110" s="71" t="s">
        <v>53</v>
      </c>
      <c r="V2110" s="71" t="s">
        <v>51</v>
      </c>
      <c r="W2110" s="71" t="s">
        <v>51</v>
      </c>
      <c r="X2110" s="71" t="s">
        <v>51</v>
      </c>
      <c r="Y2110" s="72" t="str">
        <f>IF((OR((AND('[1]PWS Information'!$E$10="CWS",U2110="Single Family Residence",Q2110="Lead")),
(AND('[1]PWS Information'!$E$10="CWS",U2110="Multiple Family Residence",'[1]PWS Information'!$E$11="Yes",Q2110="Lead")),
(AND('[1]PWS Information'!$E$10="NTNC",Q2110="Lead")))),"Tier 1",
IF((OR((AND('[1]PWS Information'!$E$10="CWS",U2110="Multiple Family Residence",'[1]PWS Information'!$E$11="No",Q2110="Lead")),
(AND('[1]PWS Information'!$E$10="CWS",U2110="Other",Q2110="Lead")),
(AND('[1]PWS Information'!$E$10="CWS",U2110="Building",Q2110="Lead")))),"Tier 2",
IF((OR((AND('[1]PWS Information'!$E$10="CWS",U2110="Single Family Residence",Q2110="Galvanized Requiring Replacement")),
(AND('[1]PWS Information'!$E$10="CWS",U2110="Single Family Residence",Q2110="Galvanized Requiring Replacement",R2110="Yes")),
(AND('[1]PWS Information'!$E$10="NTNC",Q2110="Galvanized Requiring Replacement")),
(AND('[1]PWS Information'!$E$10="NTNC",U2110="Single Family Residence",R2110="Yes")))),"Tier 3",
IF((OR((AND('[1]PWS Information'!$E$10="CWS",U2110="Single Family Residence",S2110="Yes",Q2110="Non-Lead", J2110="Non-Lead - Copper",L2110="Before 1989")),
(AND('[1]PWS Information'!$E$10="CWS",U2110="Single Family Residence",S2110="Yes",Q2110="Non-Lead", N2110="Non-Lead - Copper",O2110="Before 1989")))),"Tier 4",
IF((OR((AND('[1]PWS Information'!$E$10="NTNC",Q2110="Non-Lead")),
(AND('[1]PWS Information'!$E$10="CWS",Q2110="Non-Lead",S2110="")),
(AND('[1]PWS Information'!$E$10="CWS",Q2110="Non-Lead",S2110="No")),
(AND('[1]PWS Information'!$E$10="CWS",Q2110="Non-Lead",S2110="Don't Know")),
(AND('[1]PWS Information'!$E$10="CWS",Q2110="Non-Lead", J2110="Non-Lead - Copper", S2110="Yes", L2110="Between 1989 and 2014")),
(AND('[1]PWS Information'!$E$10="CWS",Q2110="Non-Lead", J2110="Non-Lead - Copper", S2110="Yes", L2110="After 2014")),
(AND('[1]PWS Information'!$E$10="CWS",Q2110="Non-Lead", J2110="Non-Lead - Copper", S2110="Yes", L2110="Unknown")),
(AND('[1]PWS Information'!$E$10="CWS",Q2110="Non-Lead", N2110="Non-Lead - Copper", S2110="Yes", O2110="Between 1989 and 2014")),
(AND('[1]PWS Information'!$E$10="CWS",Q2110="Non-Lead", N2110="Non-Lead - Copper", S2110="Yes", O2110="After 2014")),
(AND('[1]PWS Information'!$E$10="CWS",Q2110="Non-Lead", N2110="Non-Lead - Copper", S2110="Yes", O2110="Unknown")),
(AND('[1]PWS Information'!$E$10="CWS",Q2110="Unknown")),
(AND('[1]PWS Information'!$E$10="NTNC",Q2110="Unknown")))),"Tier 5",
"")))))</f>
        <v>Tier 5</v>
      </c>
      <c r="Z2110" s="71"/>
      <c r="AA2110" s="71"/>
    </row>
    <row r="2111" spans="1:27" ht="57.6" x14ac:dyDescent="0.3">
      <c r="A2111" s="1"/>
      <c r="B2111" s="70">
        <v>15858842</v>
      </c>
      <c r="C2111" s="60">
        <v>1306</v>
      </c>
      <c r="D2111" s="61" t="s">
        <v>515</v>
      </c>
      <c r="E2111" s="61" t="s">
        <v>49</v>
      </c>
      <c r="F2111" s="61">
        <v>78640</v>
      </c>
      <c r="G2111" s="62" t="s">
        <v>498</v>
      </c>
      <c r="H2111" s="63">
        <v>29.9818389</v>
      </c>
      <c r="I2111" s="64">
        <v>-97.838261111111095</v>
      </c>
      <c r="J2111" s="65" t="s">
        <v>50</v>
      </c>
      <c r="K2111" s="66" t="s">
        <v>51</v>
      </c>
      <c r="L2111" s="62" t="s">
        <v>52</v>
      </c>
      <c r="M2111" s="69"/>
      <c r="N2111" s="65" t="s">
        <v>50</v>
      </c>
      <c r="O2111" s="66" t="s">
        <v>52</v>
      </c>
      <c r="P2111" s="69"/>
      <c r="Q2111" s="55" t="str">
        <f t="shared" si="32"/>
        <v>Non-Lead</v>
      </c>
      <c r="R2111" s="70" t="s">
        <v>51</v>
      </c>
      <c r="S2111" s="70" t="s">
        <v>51</v>
      </c>
      <c r="T2111" s="70"/>
      <c r="U2111" s="71" t="s">
        <v>53</v>
      </c>
      <c r="V2111" s="71" t="s">
        <v>51</v>
      </c>
      <c r="W2111" s="71" t="s">
        <v>51</v>
      </c>
      <c r="X2111" s="71" t="s">
        <v>51</v>
      </c>
      <c r="Y2111" s="72" t="str">
        <f>IF((OR((AND('[1]PWS Information'!$E$10="CWS",U2111="Single Family Residence",Q2111="Lead")),
(AND('[1]PWS Information'!$E$10="CWS",U2111="Multiple Family Residence",'[1]PWS Information'!$E$11="Yes",Q2111="Lead")),
(AND('[1]PWS Information'!$E$10="NTNC",Q2111="Lead")))),"Tier 1",
IF((OR((AND('[1]PWS Information'!$E$10="CWS",U2111="Multiple Family Residence",'[1]PWS Information'!$E$11="No",Q2111="Lead")),
(AND('[1]PWS Information'!$E$10="CWS",U2111="Other",Q2111="Lead")),
(AND('[1]PWS Information'!$E$10="CWS",U2111="Building",Q2111="Lead")))),"Tier 2",
IF((OR((AND('[1]PWS Information'!$E$10="CWS",U2111="Single Family Residence",Q2111="Galvanized Requiring Replacement")),
(AND('[1]PWS Information'!$E$10="CWS",U2111="Single Family Residence",Q2111="Galvanized Requiring Replacement",R2111="Yes")),
(AND('[1]PWS Information'!$E$10="NTNC",Q2111="Galvanized Requiring Replacement")),
(AND('[1]PWS Information'!$E$10="NTNC",U2111="Single Family Residence",R2111="Yes")))),"Tier 3",
IF((OR((AND('[1]PWS Information'!$E$10="CWS",U2111="Single Family Residence",S2111="Yes",Q2111="Non-Lead", J2111="Non-Lead - Copper",L2111="Before 1989")),
(AND('[1]PWS Information'!$E$10="CWS",U2111="Single Family Residence",S2111="Yes",Q2111="Non-Lead", N2111="Non-Lead - Copper",O2111="Before 1989")))),"Tier 4",
IF((OR((AND('[1]PWS Information'!$E$10="NTNC",Q2111="Non-Lead")),
(AND('[1]PWS Information'!$E$10="CWS",Q2111="Non-Lead",S2111="")),
(AND('[1]PWS Information'!$E$10="CWS",Q2111="Non-Lead",S2111="No")),
(AND('[1]PWS Information'!$E$10="CWS",Q2111="Non-Lead",S2111="Don't Know")),
(AND('[1]PWS Information'!$E$10="CWS",Q2111="Non-Lead", J2111="Non-Lead - Copper", S2111="Yes", L2111="Between 1989 and 2014")),
(AND('[1]PWS Information'!$E$10="CWS",Q2111="Non-Lead", J2111="Non-Lead - Copper", S2111="Yes", L2111="After 2014")),
(AND('[1]PWS Information'!$E$10="CWS",Q2111="Non-Lead", J2111="Non-Lead - Copper", S2111="Yes", L2111="Unknown")),
(AND('[1]PWS Information'!$E$10="CWS",Q2111="Non-Lead", N2111="Non-Lead - Copper", S2111="Yes", O2111="Between 1989 and 2014")),
(AND('[1]PWS Information'!$E$10="CWS",Q2111="Non-Lead", N2111="Non-Lead - Copper", S2111="Yes", O2111="After 2014")),
(AND('[1]PWS Information'!$E$10="CWS",Q2111="Non-Lead", N2111="Non-Lead - Copper", S2111="Yes", O2111="Unknown")),
(AND('[1]PWS Information'!$E$10="CWS",Q2111="Unknown")),
(AND('[1]PWS Information'!$E$10="NTNC",Q2111="Unknown")))),"Tier 5",
"")))))</f>
        <v>Tier 5</v>
      </c>
      <c r="Z2111" s="71"/>
      <c r="AA2111" s="71"/>
    </row>
    <row r="2112" spans="1:27" ht="57.6" x14ac:dyDescent="0.3">
      <c r="A2112" s="1"/>
      <c r="B2112" s="70">
        <v>15770521</v>
      </c>
      <c r="C2112" s="60">
        <v>1307</v>
      </c>
      <c r="D2112" s="61" t="s">
        <v>515</v>
      </c>
      <c r="E2112" s="61" t="s">
        <v>49</v>
      </c>
      <c r="F2112" s="61">
        <v>78640</v>
      </c>
      <c r="G2112" s="62" t="s">
        <v>498</v>
      </c>
      <c r="H2112" s="63">
        <v>29.981549999999999</v>
      </c>
      <c r="I2112" s="64">
        <v>-97.837930555555502</v>
      </c>
      <c r="J2112" s="65" t="s">
        <v>50</v>
      </c>
      <c r="K2112" s="66" t="s">
        <v>51</v>
      </c>
      <c r="L2112" s="62" t="s">
        <v>52</v>
      </c>
      <c r="M2112" s="69"/>
      <c r="N2112" s="65" t="s">
        <v>50</v>
      </c>
      <c r="O2112" s="66" t="s">
        <v>52</v>
      </c>
      <c r="P2112" s="69"/>
      <c r="Q2112" s="55" t="str">
        <f t="shared" si="32"/>
        <v>Non-Lead</v>
      </c>
      <c r="R2112" s="70" t="s">
        <v>51</v>
      </c>
      <c r="S2112" s="70" t="s">
        <v>51</v>
      </c>
      <c r="T2112" s="70"/>
      <c r="U2112" s="71" t="s">
        <v>53</v>
      </c>
      <c r="V2112" s="71" t="s">
        <v>51</v>
      </c>
      <c r="W2112" s="71" t="s">
        <v>51</v>
      </c>
      <c r="X2112" s="71" t="s">
        <v>51</v>
      </c>
      <c r="Y2112" s="72" t="str">
        <f>IF((OR((AND('[1]PWS Information'!$E$10="CWS",U2112="Single Family Residence",Q2112="Lead")),
(AND('[1]PWS Information'!$E$10="CWS",U2112="Multiple Family Residence",'[1]PWS Information'!$E$11="Yes",Q2112="Lead")),
(AND('[1]PWS Information'!$E$10="NTNC",Q2112="Lead")))),"Tier 1",
IF((OR((AND('[1]PWS Information'!$E$10="CWS",U2112="Multiple Family Residence",'[1]PWS Information'!$E$11="No",Q2112="Lead")),
(AND('[1]PWS Information'!$E$10="CWS",U2112="Other",Q2112="Lead")),
(AND('[1]PWS Information'!$E$10="CWS",U2112="Building",Q2112="Lead")))),"Tier 2",
IF((OR((AND('[1]PWS Information'!$E$10="CWS",U2112="Single Family Residence",Q2112="Galvanized Requiring Replacement")),
(AND('[1]PWS Information'!$E$10="CWS",U2112="Single Family Residence",Q2112="Galvanized Requiring Replacement",R2112="Yes")),
(AND('[1]PWS Information'!$E$10="NTNC",Q2112="Galvanized Requiring Replacement")),
(AND('[1]PWS Information'!$E$10="NTNC",U2112="Single Family Residence",R2112="Yes")))),"Tier 3",
IF((OR((AND('[1]PWS Information'!$E$10="CWS",U2112="Single Family Residence",S2112="Yes",Q2112="Non-Lead", J2112="Non-Lead - Copper",L2112="Before 1989")),
(AND('[1]PWS Information'!$E$10="CWS",U2112="Single Family Residence",S2112="Yes",Q2112="Non-Lead", N2112="Non-Lead - Copper",O2112="Before 1989")))),"Tier 4",
IF((OR((AND('[1]PWS Information'!$E$10="NTNC",Q2112="Non-Lead")),
(AND('[1]PWS Information'!$E$10="CWS",Q2112="Non-Lead",S2112="")),
(AND('[1]PWS Information'!$E$10="CWS",Q2112="Non-Lead",S2112="No")),
(AND('[1]PWS Information'!$E$10="CWS",Q2112="Non-Lead",S2112="Don't Know")),
(AND('[1]PWS Information'!$E$10="CWS",Q2112="Non-Lead", J2112="Non-Lead - Copper", S2112="Yes", L2112="Between 1989 and 2014")),
(AND('[1]PWS Information'!$E$10="CWS",Q2112="Non-Lead", J2112="Non-Lead - Copper", S2112="Yes", L2112="After 2014")),
(AND('[1]PWS Information'!$E$10="CWS",Q2112="Non-Lead", J2112="Non-Lead - Copper", S2112="Yes", L2112="Unknown")),
(AND('[1]PWS Information'!$E$10="CWS",Q2112="Non-Lead", N2112="Non-Lead - Copper", S2112="Yes", O2112="Between 1989 and 2014")),
(AND('[1]PWS Information'!$E$10="CWS",Q2112="Non-Lead", N2112="Non-Lead - Copper", S2112="Yes", O2112="After 2014")),
(AND('[1]PWS Information'!$E$10="CWS",Q2112="Non-Lead", N2112="Non-Lead - Copper", S2112="Yes", O2112="Unknown")),
(AND('[1]PWS Information'!$E$10="CWS",Q2112="Unknown")),
(AND('[1]PWS Information'!$E$10="NTNC",Q2112="Unknown")))),"Tier 5",
"")))))</f>
        <v>Tier 5</v>
      </c>
      <c r="Z2112" s="71"/>
      <c r="AA2112" s="71"/>
    </row>
    <row r="2113" spans="1:27" ht="57.6" x14ac:dyDescent="0.3">
      <c r="A2113" s="1"/>
      <c r="B2113" s="70">
        <v>15912138</v>
      </c>
      <c r="C2113" s="60">
        <v>1318</v>
      </c>
      <c r="D2113" s="61" t="s">
        <v>515</v>
      </c>
      <c r="E2113" s="61" t="s">
        <v>49</v>
      </c>
      <c r="F2113" s="61">
        <v>78640</v>
      </c>
      <c r="G2113" s="62" t="s">
        <v>498</v>
      </c>
      <c r="H2113" s="63">
        <v>29.9817222</v>
      </c>
      <c r="I2113" s="64">
        <v>-97.838449999999995</v>
      </c>
      <c r="J2113" s="65" t="s">
        <v>50</v>
      </c>
      <c r="K2113" s="66" t="s">
        <v>51</v>
      </c>
      <c r="L2113" s="62" t="s">
        <v>52</v>
      </c>
      <c r="M2113" s="69"/>
      <c r="N2113" s="65" t="s">
        <v>50</v>
      </c>
      <c r="O2113" s="66" t="s">
        <v>52</v>
      </c>
      <c r="P2113" s="69"/>
      <c r="Q2113" s="55" t="str">
        <f t="shared" si="32"/>
        <v>Non-Lead</v>
      </c>
      <c r="R2113" s="70" t="s">
        <v>51</v>
      </c>
      <c r="S2113" s="70" t="s">
        <v>51</v>
      </c>
      <c r="T2113" s="70"/>
      <c r="U2113" s="71" t="s">
        <v>53</v>
      </c>
      <c r="V2113" s="71" t="s">
        <v>51</v>
      </c>
      <c r="W2113" s="71" t="s">
        <v>51</v>
      </c>
      <c r="X2113" s="71" t="s">
        <v>51</v>
      </c>
      <c r="Y2113" s="72" t="str">
        <f>IF((OR((AND('[1]PWS Information'!$E$10="CWS",U2113="Single Family Residence",Q2113="Lead")),
(AND('[1]PWS Information'!$E$10="CWS",U2113="Multiple Family Residence",'[1]PWS Information'!$E$11="Yes",Q2113="Lead")),
(AND('[1]PWS Information'!$E$10="NTNC",Q2113="Lead")))),"Tier 1",
IF((OR((AND('[1]PWS Information'!$E$10="CWS",U2113="Multiple Family Residence",'[1]PWS Information'!$E$11="No",Q2113="Lead")),
(AND('[1]PWS Information'!$E$10="CWS",U2113="Other",Q2113="Lead")),
(AND('[1]PWS Information'!$E$10="CWS",U2113="Building",Q2113="Lead")))),"Tier 2",
IF((OR((AND('[1]PWS Information'!$E$10="CWS",U2113="Single Family Residence",Q2113="Galvanized Requiring Replacement")),
(AND('[1]PWS Information'!$E$10="CWS",U2113="Single Family Residence",Q2113="Galvanized Requiring Replacement",R2113="Yes")),
(AND('[1]PWS Information'!$E$10="NTNC",Q2113="Galvanized Requiring Replacement")),
(AND('[1]PWS Information'!$E$10="NTNC",U2113="Single Family Residence",R2113="Yes")))),"Tier 3",
IF((OR((AND('[1]PWS Information'!$E$10="CWS",U2113="Single Family Residence",S2113="Yes",Q2113="Non-Lead", J2113="Non-Lead - Copper",L2113="Before 1989")),
(AND('[1]PWS Information'!$E$10="CWS",U2113="Single Family Residence",S2113="Yes",Q2113="Non-Lead", N2113="Non-Lead - Copper",O2113="Before 1989")))),"Tier 4",
IF((OR((AND('[1]PWS Information'!$E$10="NTNC",Q2113="Non-Lead")),
(AND('[1]PWS Information'!$E$10="CWS",Q2113="Non-Lead",S2113="")),
(AND('[1]PWS Information'!$E$10="CWS",Q2113="Non-Lead",S2113="No")),
(AND('[1]PWS Information'!$E$10="CWS",Q2113="Non-Lead",S2113="Don't Know")),
(AND('[1]PWS Information'!$E$10="CWS",Q2113="Non-Lead", J2113="Non-Lead - Copper", S2113="Yes", L2113="Between 1989 and 2014")),
(AND('[1]PWS Information'!$E$10="CWS",Q2113="Non-Lead", J2113="Non-Lead - Copper", S2113="Yes", L2113="After 2014")),
(AND('[1]PWS Information'!$E$10="CWS",Q2113="Non-Lead", J2113="Non-Lead - Copper", S2113="Yes", L2113="Unknown")),
(AND('[1]PWS Information'!$E$10="CWS",Q2113="Non-Lead", N2113="Non-Lead - Copper", S2113="Yes", O2113="Between 1989 and 2014")),
(AND('[1]PWS Information'!$E$10="CWS",Q2113="Non-Lead", N2113="Non-Lead - Copper", S2113="Yes", O2113="After 2014")),
(AND('[1]PWS Information'!$E$10="CWS",Q2113="Non-Lead", N2113="Non-Lead - Copper", S2113="Yes", O2113="Unknown")),
(AND('[1]PWS Information'!$E$10="CWS",Q2113="Unknown")),
(AND('[1]PWS Information'!$E$10="NTNC",Q2113="Unknown")))),"Tier 5",
"")))))</f>
        <v>Tier 5</v>
      </c>
      <c r="Z2113" s="71"/>
      <c r="AA2113" s="71"/>
    </row>
    <row r="2114" spans="1:27" ht="57.6" x14ac:dyDescent="0.3">
      <c r="A2114" s="17"/>
      <c r="B2114" s="70">
        <v>15776385</v>
      </c>
      <c r="C2114" s="60">
        <v>1319</v>
      </c>
      <c r="D2114" s="61" t="s">
        <v>515</v>
      </c>
      <c r="E2114" s="61" t="s">
        <v>49</v>
      </c>
      <c r="F2114" s="61">
        <v>78640</v>
      </c>
      <c r="G2114" s="62" t="s">
        <v>498</v>
      </c>
      <c r="H2114" s="63">
        <v>29.9814194</v>
      </c>
      <c r="I2114" s="64">
        <v>-97.838058333333294</v>
      </c>
      <c r="J2114" s="65" t="s">
        <v>50</v>
      </c>
      <c r="K2114" s="66" t="s">
        <v>51</v>
      </c>
      <c r="L2114" s="62" t="s">
        <v>52</v>
      </c>
      <c r="M2114" s="69"/>
      <c r="N2114" s="65" t="s">
        <v>50</v>
      </c>
      <c r="O2114" s="66" t="s">
        <v>52</v>
      </c>
      <c r="P2114" s="69"/>
      <c r="Q2114" s="55" t="str">
        <f t="shared" si="32"/>
        <v>Non-Lead</v>
      </c>
      <c r="R2114" s="70" t="s">
        <v>51</v>
      </c>
      <c r="S2114" s="70" t="s">
        <v>51</v>
      </c>
      <c r="T2114" s="70"/>
      <c r="U2114" s="71" t="s">
        <v>53</v>
      </c>
      <c r="V2114" s="71" t="s">
        <v>51</v>
      </c>
      <c r="W2114" s="71" t="s">
        <v>51</v>
      </c>
      <c r="X2114" s="71" t="s">
        <v>51</v>
      </c>
      <c r="Y2114" s="72" t="str">
        <f>IF((OR((AND('[1]PWS Information'!$E$10="CWS",U2114="Single Family Residence",Q2114="Lead")),
(AND('[1]PWS Information'!$E$10="CWS",U2114="Multiple Family Residence",'[1]PWS Information'!$E$11="Yes",Q2114="Lead")),
(AND('[1]PWS Information'!$E$10="NTNC",Q2114="Lead")))),"Tier 1",
IF((OR((AND('[1]PWS Information'!$E$10="CWS",U2114="Multiple Family Residence",'[1]PWS Information'!$E$11="No",Q2114="Lead")),
(AND('[1]PWS Information'!$E$10="CWS",U2114="Other",Q2114="Lead")),
(AND('[1]PWS Information'!$E$10="CWS",U2114="Building",Q2114="Lead")))),"Tier 2",
IF((OR((AND('[1]PWS Information'!$E$10="CWS",U2114="Single Family Residence",Q2114="Galvanized Requiring Replacement")),
(AND('[1]PWS Information'!$E$10="CWS",U2114="Single Family Residence",Q2114="Galvanized Requiring Replacement",R2114="Yes")),
(AND('[1]PWS Information'!$E$10="NTNC",Q2114="Galvanized Requiring Replacement")),
(AND('[1]PWS Information'!$E$10="NTNC",U2114="Single Family Residence",R2114="Yes")))),"Tier 3",
IF((OR((AND('[1]PWS Information'!$E$10="CWS",U2114="Single Family Residence",S2114="Yes",Q2114="Non-Lead", J2114="Non-Lead - Copper",L2114="Before 1989")),
(AND('[1]PWS Information'!$E$10="CWS",U2114="Single Family Residence",S2114="Yes",Q2114="Non-Lead", N2114="Non-Lead - Copper",O2114="Before 1989")))),"Tier 4",
IF((OR((AND('[1]PWS Information'!$E$10="NTNC",Q2114="Non-Lead")),
(AND('[1]PWS Information'!$E$10="CWS",Q2114="Non-Lead",S2114="")),
(AND('[1]PWS Information'!$E$10="CWS",Q2114="Non-Lead",S2114="No")),
(AND('[1]PWS Information'!$E$10="CWS",Q2114="Non-Lead",S2114="Don't Know")),
(AND('[1]PWS Information'!$E$10="CWS",Q2114="Non-Lead", J2114="Non-Lead - Copper", S2114="Yes", L2114="Between 1989 and 2014")),
(AND('[1]PWS Information'!$E$10="CWS",Q2114="Non-Lead", J2114="Non-Lead - Copper", S2114="Yes", L2114="After 2014")),
(AND('[1]PWS Information'!$E$10="CWS",Q2114="Non-Lead", J2114="Non-Lead - Copper", S2114="Yes", L2114="Unknown")),
(AND('[1]PWS Information'!$E$10="CWS",Q2114="Non-Lead", N2114="Non-Lead - Copper", S2114="Yes", O2114="Between 1989 and 2014")),
(AND('[1]PWS Information'!$E$10="CWS",Q2114="Non-Lead", N2114="Non-Lead - Copper", S2114="Yes", O2114="After 2014")),
(AND('[1]PWS Information'!$E$10="CWS",Q2114="Non-Lead", N2114="Non-Lead - Copper", S2114="Yes", O2114="Unknown")),
(AND('[1]PWS Information'!$E$10="CWS",Q2114="Unknown")),
(AND('[1]PWS Information'!$E$10="NTNC",Q2114="Unknown")))),"Tier 5",
"")))))</f>
        <v>Tier 5</v>
      </c>
      <c r="Z2114" s="71"/>
      <c r="AA2114" s="71"/>
    </row>
    <row r="2115" spans="1:27" ht="57.6" x14ac:dyDescent="0.3">
      <c r="A2115" s="1"/>
      <c r="B2115" s="70">
        <v>15912184</v>
      </c>
      <c r="C2115" s="60">
        <v>1330</v>
      </c>
      <c r="D2115" s="61" t="s">
        <v>515</v>
      </c>
      <c r="E2115" s="61" t="s">
        <v>49</v>
      </c>
      <c r="F2115" s="61">
        <v>78640</v>
      </c>
      <c r="G2115" s="62" t="s">
        <v>498</v>
      </c>
      <c r="H2115" s="63">
        <v>29.981574999999999</v>
      </c>
      <c r="I2115" s="64">
        <v>-97.838552777777707</v>
      </c>
      <c r="J2115" s="65" t="s">
        <v>50</v>
      </c>
      <c r="K2115" s="66" t="s">
        <v>51</v>
      </c>
      <c r="L2115" s="62" t="s">
        <v>52</v>
      </c>
      <c r="M2115" s="69"/>
      <c r="N2115" s="65" t="s">
        <v>50</v>
      </c>
      <c r="O2115" s="66" t="s">
        <v>52</v>
      </c>
      <c r="P2115" s="69"/>
      <c r="Q2115" s="55" t="str">
        <f t="shared" si="32"/>
        <v>Non-Lead</v>
      </c>
      <c r="R2115" s="70" t="s">
        <v>51</v>
      </c>
      <c r="S2115" s="70" t="s">
        <v>51</v>
      </c>
      <c r="T2115" s="70"/>
      <c r="U2115" s="71" t="s">
        <v>53</v>
      </c>
      <c r="V2115" s="71" t="s">
        <v>51</v>
      </c>
      <c r="W2115" s="71" t="s">
        <v>51</v>
      </c>
      <c r="X2115" s="71" t="s">
        <v>51</v>
      </c>
      <c r="Y2115" s="72" t="str">
        <f>IF((OR((AND('[1]PWS Information'!$E$10="CWS",U2115="Single Family Residence",Q2115="Lead")),
(AND('[1]PWS Information'!$E$10="CWS",U2115="Multiple Family Residence",'[1]PWS Information'!$E$11="Yes",Q2115="Lead")),
(AND('[1]PWS Information'!$E$10="NTNC",Q2115="Lead")))),"Tier 1",
IF((OR((AND('[1]PWS Information'!$E$10="CWS",U2115="Multiple Family Residence",'[1]PWS Information'!$E$11="No",Q2115="Lead")),
(AND('[1]PWS Information'!$E$10="CWS",U2115="Other",Q2115="Lead")),
(AND('[1]PWS Information'!$E$10="CWS",U2115="Building",Q2115="Lead")))),"Tier 2",
IF((OR((AND('[1]PWS Information'!$E$10="CWS",U2115="Single Family Residence",Q2115="Galvanized Requiring Replacement")),
(AND('[1]PWS Information'!$E$10="CWS",U2115="Single Family Residence",Q2115="Galvanized Requiring Replacement",R2115="Yes")),
(AND('[1]PWS Information'!$E$10="NTNC",Q2115="Galvanized Requiring Replacement")),
(AND('[1]PWS Information'!$E$10="NTNC",U2115="Single Family Residence",R2115="Yes")))),"Tier 3",
IF((OR((AND('[1]PWS Information'!$E$10="CWS",U2115="Single Family Residence",S2115="Yes",Q2115="Non-Lead", J2115="Non-Lead - Copper",L2115="Before 1989")),
(AND('[1]PWS Information'!$E$10="CWS",U2115="Single Family Residence",S2115="Yes",Q2115="Non-Lead", N2115="Non-Lead - Copper",O2115="Before 1989")))),"Tier 4",
IF((OR((AND('[1]PWS Information'!$E$10="NTNC",Q2115="Non-Lead")),
(AND('[1]PWS Information'!$E$10="CWS",Q2115="Non-Lead",S2115="")),
(AND('[1]PWS Information'!$E$10="CWS",Q2115="Non-Lead",S2115="No")),
(AND('[1]PWS Information'!$E$10="CWS",Q2115="Non-Lead",S2115="Don't Know")),
(AND('[1]PWS Information'!$E$10="CWS",Q2115="Non-Lead", J2115="Non-Lead - Copper", S2115="Yes", L2115="Between 1989 and 2014")),
(AND('[1]PWS Information'!$E$10="CWS",Q2115="Non-Lead", J2115="Non-Lead - Copper", S2115="Yes", L2115="After 2014")),
(AND('[1]PWS Information'!$E$10="CWS",Q2115="Non-Lead", J2115="Non-Lead - Copper", S2115="Yes", L2115="Unknown")),
(AND('[1]PWS Information'!$E$10="CWS",Q2115="Non-Lead", N2115="Non-Lead - Copper", S2115="Yes", O2115="Between 1989 and 2014")),
(AND('[1]PWS Information'!$E$10="CWS",Q2115="Non-Lead", N2115="Non-Lead - Copper", S2115="Yes", O2115="After 2014")),
(AND('[1]PWS Information'!$E$10="CWS",Q2115="Non-Lead", N2115="Non-Lead - Copper", S2115="Yes", O2115="Unknown")),
(AND('[1]PWS Information'!$E$10="CWS",Q2115="Unknown")),
(AND('[1]PWS Information'!$E$10="NTNC",Q2115="Unknown")))),"Tier 5",
"")))))</f>
        <v>Tier 5</v>
      </c>
      <c r="Z2115" s="71"/>
      <c r="AA2115" s="71"/>
    </row>
    <row r="2116" spans="1:27" ht="57.6" x14ac:dyDescent="0.3">
      <c r="A2116" s="1"/>
      <c r="B2116" s="70">
        <v>15803582</v>
      </c>
      <c r="C2116" s="60">
        <v>1331</v>
      </c>
      <c r="D2116" s="61" t="s">
        <v>515</v>
      </c>
      <c r="E2116" s="61" t="s">
        <v>49</v>
      </c>
      <c r="F2116" s="61">
        <v>78640</v>
      </c>
      <c r="G2116" s="62" t="s">
        <v>498</v>
      </c>
      <c r="H2116" s="63">
        <v>29.981272199999999</v>
      </c>
      <c r="I2116" s="64">
        <v>-97.838208333333299</v>
      </c>
      <c r="J2116" s="65" t="s">
        <v>50</v>
      </c>
      <c r="K2116" s="66" t="s">
        <v>51</v>
      </c>
      <c r="L2116" s="62" t="s">
        <v>52</v>
      </c>
      <c r="M2116" s="69"/>
      <c r="N2116" s="65" t="s">
        <v>50</v>
      </c>
      <c r="O2116" s="66" t="s">
        <v>52</v>
      </c>
      <c r="P2116" s="69"/>
      <c r="Q2116" s="55" t="str">
        <f t="shared" si="32"/>
        <v>Non-Lead</v>
      </c>
      <c r="R2116" s="70" t="s">
        <v>51</v>
      </c>
      <c r="S2116" s="70" t="s">
        <v>51</v>
      </c>
      <c r="T2116" s="70"/>
      <c r="U2116" s="71" t="s">
        <v>53</v>
      </c>
      <c r="V2116" s="71" t="s">
        <v>51</v>
      </c>
      <c r="W2116" s="71" t="s">
        <v>51</v>
      </c>
      <c r="X2116" s="71" t="s">
        <v>51</v>
      </c>
      <c r="Y2116" s="72" t="str">
        <f>IF((OR((AND('[1]PWS Information'!$E$10="CWS",U2116="Single Family Residence",Q2116="Lead")),
(AND('[1]PWS Information'!$E$10="CWS",U2116="Multiple Family Residence",'[1]PWS Information'!$E$11="Yes",Q2116="Lead")),
(AND('[1]PWS Information'!$E$10="NTNC",Q2116="Lead")))),"Tier 1",
IF((OR((AND('[1]PWS Information'!$E$10="CWS",U2116="Multiple Family Residence",'[1]PWS Information'!$E$11="No",Q2116="Lead")),
(AND('[1]PWS Information'!$E$10="CWS",U2116="Other",Q2116="Lead")),
(AND('[1]PWS Information'!$E$10="CWS",U2116="Building",Q2116="Lead")))),"Tier 2",
IF((OR((AND('[1]PWS Information'!$E$10="CWS",U2116="Single Family Residence",Q2116="Galvanized Requiring Replacement")),
(AND('[1]PWS Information'!$E$10="CWS",U2116="Single Family Residence",Q2116="Galvanized Requiring Replacement",R2116="Yes")),
(AND('[1]PWS Information'!$E$10="NTNC",Q2116="Galvanized Requiring Replacement")),
(AND('[1]PWS Information'!$E$10="NTNC",U2116="Single Family Residence",R2116="Yes")))),"Tier 3",
IF((OR((AND('[1]PWS Information'!$E$10="CWS",U2116="Single Family Residence",S2116="Yes",Q2116="Non-Lead", J2116="Non-Lead - Copper",L2116="Before 1989")),
(AND('[1]PWS Information'!$E$10="CWS",U2116="Single Family Residence",S2116="Yes",Q2116="Non-Lead", N2116="Non-Lead - Copper",O2116="Before 1989")))),"Tier 4",
IF((OR((AND('[1]PWS Information'!$E$10="NTNC",Q2116="Non-Lead")),
(AND('[1]PWS Information'!$E$10="CWS",Q2116="Non-Lead",S2116="")),
(AND('[1]PWS Information'!$E$10="CWS",Q2116="Non-Lead",S2116="No")),
(AND('[1]PWS Information'!$E$10="CWS",Q2116="Non-Lead",S2116="Don't Know")),
(AND('[1]PWS Information'!$E$10="CWS",Q2116="Non-Lead", J2116="Non-Lead - Copper", S2116="Yes", L2116="Between 1989 and 2014")),
(AND('[1]PWS Information'!$E$10="CWS",Q2116="Non-Lead", J2116="Non-Lead - Copper", S2116="Yes", L2116="After 2014")),
(AND('[1]PWS Information'!$E$10="CWS",Q2116="Non-Lead", J2116="Non-Lead - Copper", S2116="Yes", L2116="Unknown")),
(AND('[1]PWS Information'!$E$10="CWS",Q2116="Non-Lead", N2116="Non-Lead - Copper", S2116="Yes", O2116="Between 1989 and 2014")),
(AND('[1]PWS Information'!$E$10="CWS",Q2116="Non-Lead", N2116="Non-Lead - Copper", S2116="Yes", O2116="After 2014")),
(AND('[1]PWS Information'!$E$10="CWS",Q2116="Non-Lead", N2116="Non-Lead - Copper", S2116="Yes", O2116="Unknown")),
(AND('[1]PWS Information'!$E$10="CWS",Q2116="Unknown")),
(AND('[1]PWS Information'!$E$10="NTNC",Q2116="Unknown")))),"Tier 5",
"")))))</f>
        <v>Tier 5</v>
      </c>
      <c r="Z2116" s="71"/>
      <c r="AA2116" s="71"/>
    </row>
    <row r="2117" spans="1:27" ht="57.6" x14ac:dyDescent="0.3">
      <c r="A2117" s="1"/>
      <c r="B2117" s="70">
        <v>15779161</v>
      </c>
      <c r="C2117" s="60">
        <v>1342</v>
      </c>
      <c r="D2117" s="61" t="s">
        <v>515</v>
      </c>
      <c r="E2117" s="61" t="s">
        <v>49</v>
      </c>
      <c r="F2117" s="61">
        <v>78640</v>
      </c>
      <c r="G2117" s="62" t="s">
        <v>498</v>
      </c>
      <c r="H2117" s="63">
        <v>29.981444400000001</v>
      </c>
      <c r="I2117" s="64">
        <v>-97.838686111111102</v>
      </c>
      <c r="J2117" s="65" t="s">
        <v>50</v>
      </c>
      <c r="K2117" s="66" t="s">
        <v>51</v>
      </c>
      <c r="L2117" s="62" t="s">
        <v>52</v>
      </c>
      <c r="M2117" s="69"/>
      <c r="N2117" s="65" t="s">
        <v>50</v>
      </c>
      <c r="O2117" s="66" t="s">
        <v>52</v>
      </c>
      <c r="P2117" s="69"/>
      <c r="Q2117" s="55" t="str">
        <f t="shared" si="32"/>
        <v>Non-Lead</v>
      </c>
      <c r="R2117" s="70" t="s">
        <v>51</v>
      </c>
      <c r="S2117" s="70" t="s">
        <v>51</v>
      </c>
      <c r="T2117" s="70"/>
      <c r="U2117" s="71" t="s">
        <v>53</v>
      </c>
      <c r="V2117" s="71" t="s">
        <v>51</v>
      </c>
      <c r="W2117" s="71" t="s">
        <v>51</v>
      </c>
      <c r="X2117" s="71" t="s">
        <v>51</v>
      </c>
      <c r="Y2117" s="72" t="str">
        <f>IF((OR((AND('[1]PWS Information'!$E$10="CWS",U2117="Single Family Residence",Q2117="Lead")),
(AND('[1]PWS Information'!$E$10="CWS",U2117="Multiple Family Residence",'[1]PWS Information'!$E$11="Yes",Q2117="Lead")),
(AND('[1]PWS Information'!$E$10="NTNC",Q2117="Lead")))),"Tier 1",
IF((OR((AND('[1]PWS Information'!$E$10="CWS",U2117="Multiple Family Residence",'[1]PWS Information'!$E$11="No",Q2117="Lead")),
(AND('[1]PWS Information'!$E$10="CWS",U2117="Other",Q2117="Lead")),
(AND('[1]PWS Information'!$E$10="CWS",U2117="Building",Q2117="Lead")))),"Tier 2",
IF((OR((AND('[1]PWS Information'!$E$10="CWS",U2117="Single Family Residence",Q2117="Galvanized Requiring Replacement")),
(AND('[1]PWS Information'!$E$10="CWS",U2117="Single Family Residence",Q2117="Galvanized Requiring Replacement",R2117="Yes")),
(AND('[1]PWS Information'!$E$10="NTNC",Q2117="Galvanized Requiring Replacement")),
(AND('[1]PWS Information'!$E$10="NTNC",U2117="Single Family Residence",R2117="Yes")))),"Tier 3",
IF((OR((AND('[1]PWS Information'!$E$10="CWS",U2117="Single Family Residence",S2117="Yes",Q2117="Non-Lead", J2117="Non-Lead - Copper",L2117="Before 1989")),
(AND('[1]PWS Information'!$E$10="CWS",U2117="Single Family Residence",S2117="Yes",Q2117="Non-Lead", N2117="Non-Lead - Copper",O2117="Before 1989")))),"Tier 4",
IF((OR((AND('[1]PWS Information'!$E$10="NTNC",Q2117="Non-Lead")),
(AND('[1]PWS Information'!$E$10="CWS",Q2117="Non-Lead",S2117="")),
(AND('[1]PWS Information'!$E$10="CWS",Q2117="Non-Lead",S2117="No")),
(AND('[1]PWS Information'!$E$10="CWS",Q2117="Non-Lead",S2117="Don't Know")),
(AND('[1]PWS Information'!$E$10="CWS",Q2117="Non-Lead", J2117="Non-Lead - Copper", S2117="Yes", L2117="Between 1989 and 2014")),
(AND('[1]PWS Information'!$E$10="CWS",Q2117="Non-Lead", J2117="Non-Lead - Copper", S2117="Yes", L2117="After 2014")),
(AND('[1]PWS Information'!$E$10="CWS",Q2117="Non-Lead", J2117="Non-Lead - Copper", S2117="Yes", L2117="Unknown")),
(AND('[1]PWS Information'!$E$10="CWS",Q2117="Non-Lead", N2117="Non-Lead - Copper", S2117="Yes", O2117="Between 1989 and 2014")),
(AND('[1]PWS Information'!$E$10="CWS",Q2117="Non-Lead", N2117="Non-Lead - Copper", S2117="Yes", O2117="After 2014")),
(AND('[1]PWS Information'!$E$10="CWS",Q2117="Non-Lead", N2117="Non-Lead - Copper", S2117="Yes", O2117="Unknown")),
(AND('[1]PWS Information'!$E$10="CWS",Q2117="Unknown")),
(AND('[1]PWS Information'!$E$10="NTNC",Q2117="Unknown")))),"Tier 5",
"")))))</f>
        <v>Tier 5</v>
      </c>
      <c r="Z2117" s="71"/>
      <c r="AA2117" s="71"/>
    </row>
    <row r="2118" spans="1:27" ht="57.6" x14ac:dyDescent="0.3">
      <c r="A2118" s="17"/>
      <c r="B2118" s="70">
        <v>15860173</v>
      </c>
      <c r="C2118" s="60">
        <v>1343</v>
      </c>
      <c r="D2118" s="61" t="s">
        <v>515</v>
      </c>
      <c r="E2118" s="61" t="s">
        <v>49</v>
      </c>
      <c r="F2118" s="61">
        <v>78640</v>
      </c>
      <c r="G2118" s="62" t="s">
        <v>498</v>
      </c>
      <c r="H2118" s="63">
        <v>29.981166699999999</v>
      </c>
      <c r="I2118" s="64">
        <v>-97.838369444444396</v>
      </c>
      <c r="J2118" s="65" t="s">
        <v>50</v>
      </c>
      <c r="K2118" s="66" t="s">
        <v>51</v>
      </c>
      <c r="L2118" s="62" t="s">
        <v>52</v>
      </c>
      <c r="M2118" s="69"/>
      <c r="N2118" s="65" t="s">
        <v>50</v>
      </c>
      <c r="O2118" s="66" t="s">
        <v>52</v>
      </c>
      <c r="P2118" s="69"/>
      <c r="Q2118" s="55" t="str">
        <f t="shared" si="32"/>
        <v>Non-Lead</v>
      </c>
      <c r="R2118" s="70" t="s">
        <v>51</v>
      </c>
      <c r="S2118" s="70" t="s">
        <v>51</v>
      </c>
      <c r="T2118" s="70"/>
      <c r="U2118" s="71" t="s">
        <v>53</v>
      </c>
      <c r="V2118" s="71" t="s">
        <v>51</v>
      </c>
      <c r="W2118" s="71" t="s">
        <v>51</v>
      </c>
      <c r="X2118" s="71" t="s">
        <v>51</v>
      </c>
      <c r="Y2118" s="72" t="str">
        <f>IF((OR((AND('[1]PWS Information'!$E$10="CWS",U2118="Single Family Residence",Q2118="Lead")),
(AND('[1]PWS Information'!$E$10="CWS",U2118="Multiple Family Residence",'[1]PWS Information'!$E$11="Yes",Q2118="Lead")),
(AND('[1]PWS Information'!$E$10="NTNC",Q2118="Lead")))),"Tier 1",
IF((OR((AND('[1]PWS Information'!$E$10="CWS",U2118="Multiple Family Residence",'[1]PWS Information'!$E$11="No",Q2118="Lead")),
(AND('[1]PWS Information'!$E$10="CWS",U2118="Other",Q2118="Lead")),
(AND('[1]PWS Information'!$E$10="CWS",U2118="Building",Q2118="Lead")))),"Tier 2",
IF((OR((AND('[1]PWS Information'!$E$10="CWS",U2118="Single Family Residence",Q2118="Galvanized Requiring Replacement")),
(AND('[1]PWS Information'!$E$10="CWS",U2118="Single Family Residence",Q2118="Galvanized Requiring Replacement",R2118="Yes")),
(AND('[1]PWS Information'!$E$10="NTNC",Q2118="Galvanized Requiring Replacement")),
(AND('[1]PWS Information'!$E$10="NTNC",U2118="Single Family Residence",R2118="Yes")))),"Tier 3",
IF((OR((AND('[1]PWS Information'!$E$10="CWS",U2118="Single Family Residence",S2118="Yes",Q2118="Non-Lead", J2118="Non-Lead - Copper",L2118="Before 1989")),
(AND('[1]PWS Information'!$E$10="CWS",U2118="Single Family Residence",S2118="Yes",Q2118="Non-Lead", N2118="Non-Lead - Copper",O2118="Before 1989")))),"Tier 4",
IF((OR((AND('[1]PWS Information'!$E$10="NTNC",Q2118="Non-Lead")),
(AND('[1]PWS Information'!$E$10="CWS",Q2118="Non-Lead",S2118="")),
(AND('[1]PWS Information'!$E$10="CWS",Q2118="Non-Lead",S2118="No")),
(AND('[1]PWS Information'!$E$10="CWS",Q2118="Non-Lead",S2118="Don't Know")),
(AND('[1]PWS Information'!$E$10="CWS",Q2118="Non-Lead", J2118="Non-Lead - Copper", S2118="Yes", L2118="Between 1989 and 2014")),
(AND('[1]PWS Information'!$E$10="CWS",Q2118="Non-Lead", J2118="Non-Lead - Copper", S2118="Yes", L2118="After 2014")),
(AND('[1]PWS Information'!$E$10="CWS",Q2118="Non-Lead", J2118="Non-Lead - Copper", S2118="Yes", L2118="Unknown")),
(AND('[1]PWS Information'!$E$10="CWS",Q2118="Non-Lead", N2118="Non-Lead - Copper", S2118="Yes", O2118="Between 1989 and 2014")),
(AND('[1]PWS Information'!$E$10="CWS",Q2118="Non-Lead", N2118="Non-Lead - Copper", S2118="Yes", O2118="After 2014")),
(AND('[1]PWS Information'!$E$10="CWS",Q2118="Non-Lead", N2118="Non-Lead - Copper", S2118="Yes", O2118="Unknown")),
(AND('[1]PWS Information'!$E$10="CWS",Q2118="Unknown")),
(AND('[1]PWS Information'!$E$10="NTNC",Q2118="Unknown")))),"Tier 5",
"")))))</f>
        <v>Tier 5</v>
      </c>
      <c r="Z2118" s="71"/>
      <c r="AA2118" s="71"/>
    </row>
    <row r="2119" spans="1:27" ht="57.6" x14ac:dyDescent="0.3">
      <c r="A2119" s="1"/>
      <c r="B2119" s="70">
        <v>9183816</v>
      </c>
      <c r="C2119" s="60">
        <v>1354</v>
      </c>
      <c r="D2119" s="61" t="s">
        <v>515</v>
      </c>
      <c r="E2119" s="61" t="s">
        <v>49</v>
      </c>
      <c r="F2119" s="61">
        <v>78640</v>
      </c>
      <c r="G2119" s="62" t="s">
        <v>498</v>
      </c>
      <c r="H2119" s="63">
        <v>29.981327799999999</v>
      </c>
      <c r="I2119" s="64">
        <v>-97.838833333333298</v>
      </c>
      <c r="J2119" s="65" t="s">
        <v>50</v>
      </c>
      <c r="K2119" s="66" t="s">
        <v>51</v>
      </c>
      <c r="L2119" s="62" t="s">
        <v>52</v>
      </c>
      <c r="M2119" s="69"/>
      <c r="N2119" s="65" t="s">
        <v>50</v>
      </c>
      <c r="O2119" s="66" t="s">
        <v>52</v>
      </c>
      <c r="P2119" s="69"/>
      <c r="Q2119" s="55" t="str">
        <f t="shared" si="32"/>
        <v>Non-Lead</v>
      </c>
      <c r="R2119" s="70" t="s">
        <v>51</v>
      </c>
      <c r="S2119" s="70" t="s">
        <v>51</v>
      </c>
      <c r="T2119" s="70"/>
      <c r="U2119" s="71" t="s">
        <v>53</v>
      </c>
      <c r="V2119" s="71" t="s">
        <v>51</v>
      </c>
      <c r="W2119" s="71" t="s">
        <v>51</v>
      </c>
      <c r="X2119" s="71" t="s">
        <v>51</v>
      </c>
      <c r="Y2119" s="72" t="str">
        <f>IF((OR((AND('[1]PWS Information'!$E$10="CWS",U2119="Single Family Residence",Q2119="Lead")),
(AND('[1]PWS Information'!$E$10="CWS",U2119="Multiple Family Residence",'[1]PWS Information'!$E$11="Yes",Q2119="Lead")),
(AND('[1]PWS Information'!$E$10="NTNC",Q2119="Lead")))),"Tier 1",
IF((OR((AND('[1]PWS Information'!$E$10="CWS",U2119="Multiple Family Residence",'[1]PWS Information'!$E$11="No",Q2119="Lead")),
(AND('[1]PWS Information'!$E$10="CWS",U2119="Other",Q2119="Lead")),
(AND('[1]PWS Information'!$E$10="CWS",U2119="Building",Q2119="Lead")))),"Tier 2",
IF((OR((AND('[1]PWS Information'!$E$10="CWS",U2119="Single Family Residence",Q2119="Galvanized Requiring Replacement")),
(AND('[1]PWS Information'!$E$10="CWS",U2119="Single Family Residence",Q2119="Galvanized Requiring Replacement",R2119="Yes")),
(AND('[1]PWS Information'!$E$10="NTNC",Q2119="Galvanized Requiring Replacement")),
(AND('[1]PWS Information'!$E$10="NTNC",U2119="Single Family Residence",R2119="Yes")))),"Tier 3",
IF((OR((AND('[1]PWS Information'!$E$10="CWS",U2119="Single Family Residence",S2119="Yes",Q2119="Non-Lead", J2119="Non-Lead - Copper",L2119="Before 1989")),
(AND('[1]PWS Information'!$E$10="CWS",U2119="Single Family Residence",S2119="Yes",Q2119="Non-Lead", N2119="Non-Lead - Copper",O2119="Before 1989")))),"Tier 4",
IF((OR((AND('[1]PWS Information'!$E$10="NTNC",Q2119="Non-Lead")),
(AND('[1]PWS Information'!$E$10="CWS",Q2119="Non-Lead",S2119="")),
(AND('[1]PWS Information'!$E$10="CWS",Q2119="Non-Lead",S2119="No")),
(AND('[1]PWS Information'!$E$10="CWS",Q2119="Non-Lead",S2119="Don't Know")),
(AND('[1]PWS Information'!$E$10="CWS",Q2119="Non-Lead", J2119="Non-Lead - Copper", S2119="Yes", L2119="Between 1989 and 2014")),
(AND('[1]PWS Information'!$E$10="CWS",Q2119="Non-Lead", J2119="Non-Lead - Copper", S2119="Yes", L2119="After 2014")),
(AND('[1]PWS Information'!$E$10="CWS",Q2119="Non-Lead", J2119="Non-Lead - Copper", S2119="Yes", L2119="Unknown")),
(AND('[1]PWS Information'!$E$10="CWS",Q2119="Non-Lead", N2119="Non-Lead - Copper", S2119="Yes", O2119="Between 1989 and 2014")),
(AND('[1]PWS Information'!$E$10="CWS",Q2119="Non-Lead", N2119="Non-Lead - Copper", S2119="Yes", O2119="After 2014")),
(AND('[1]PWS Information'!$E$10="CWS",Q2119="Non-Lead", N2119="Non-Lead - Copper", S2119="Yes", O2119="Unknown")),
(AND('[1]PWS Information'!$E$10="CWS",Q2119="Unknown")),
(AND('[1]PWS Information'!$E$10="NTNC",Q2119="Unknown")))),"Tier 5",
"")))))</f>
        <v>Tier 5</v>
      </c>
      <c r="Z2119" s="71"/>
      <c r="AA2119" s="71"/>
    </row>
    <row r="2120" spans="1:27" ht="57.6" x14ac:dyDescent="0.3">
      <c r="A2120" s="1"/>
      <c r="B2120" s="70">
        <v>15854218</v>
      </c>
      <c r="C2120" s="60">
        <v>1355</v>
      </c>
      <c r="D2120" s="61" t="s">
        <v>515</v>
      </c>
      <c r="E2120" s="61" t="s">
        <v>49</v>
      </c>
      <c r="F2120" s="61">
        <v>78640</v>
      </c>
      <c r="G2120" s="62" t="s">
        <v>498</v>
      </c>
      <c r="H2120" s="63">
        <v>29.981024999999999</v>
      </c>
      <c r="I2120" s="64">
        <v>-97.838486111111095</v>
      </c>
      <c r="J2120" s="65" t="s">
        <v>50</v>
      </c>
      <c r="K2120" s="66" t="s">
        <v>51</v>
      </c>
      <c r="L2120" s="62" t="s">
        <v>52</v>
      </c>
      <c r="M2120" s="69"/>
      <c r="N2120" s="65" t="s">
        <v>50</v>
      </c>
      <c r="O2120" s="66" t="s">
        <v>52</v>
      </c>
      <c r="P2120" s="69"/>
      <c r="Q2120" s="55" t="str">
        <f t="shared" si="32"/>
        <v>Non-Lead</v>
      </c>
      <c r="R2120" s="70" t="s">
        <v>51</v>
      </c>
      <c r="S2120" s="70" t="s">
        <v>51</v>
      </c>
      <c r="T2120" s="70"/>
      <c r="U2120" s="71" t="s">
        <v>53</v>
      </c>
      <c r="V2120" s="71" t="s">
        <v>51</v>
      </c>
      <c r="W2120" s="71" t="s">
        <v>51</v>
      </c>
      <c r="X2120" s="71" t="s">
        <v>51</v>
      </c>
      <c r="Y2120" s="72" t="str">
        <f>IF((OR((AND('[1]PWS Information'!$E$10="CWS",U2120="Single Family Residence",Q2120="Lead")),
(AND('[1]PWS Information'!$E$10="CWS",U2120="Multiple Family Residence",'[1]PWS Information'!$E$11="Yes",Q2120="Lead")),
(AND('[1]PWS Information'!$E$10="NTNC",Q2120="Lead")))),"Tier 1",
IF((OR((AND('[1]PWS Information'!$E$10="CWS",U2120="Multiple Family Residence",'[1]PWS Information'!$E$11="No",Q2120="Lead")),
(AND('[1]PWS Information'!$E$10="CWS",U2120="Other",Q2120="Lead")),
(AND('[1]PWS Information'!$E$10="CWS",U2120="Building",Q2120="Lead")))),"Tier 2",
IF((OR((AND('[1]PWS Information'!$E$10="CWS",U2120="Single Family Residence",Q2120="Galvanized Requiring Replacement")),
(AND('[1]PWS Information'!$E$10="CWS",U2120="Single Family Residence",Q2120="Galvanized Requiring Replacement",R2120="Yes")),
(AND('[1]PWS Information'!$E$10="NTNC",Q2120="Galvanized Requiring Replacement")),
(AND('[1]PWS Information'!$E$10="NTNC",U2120="Single Family Residence",R2120="Yes")))),"Tier 3",
IF((OR((AND('[1]PWS Information'!$E$10="CWS",U2120="Single Family Residence",S2120="Yes",Q2120="Non-Lead", J2120="Non-Lead - Copper",L2120="Before 1989")),
(AND('[1]PWS Information'!$E$10="CWS",U2120="Single Family Residence",S2120="Yes",Q2120="Non-Lead", N2120="Non-Lead - Copper",O2120="Before 1989")))),"Tier 4",
IF((OR((AND('[1]PWS Information'!$E$10="NTNC",Q2120="Non-Lead")),
(AND('[1]PWS Information'!$E$10="CWS",Q2120="Non-Lead",S2120="")),
(AND('[1]PWS Information'!$E$10="CWS",Q2120="Non-Lead",S2120="No")),
(AND('[1]PWS Information'!$E$10="CWS",Q2120="Non-Lead",S2120="Don't Know")),
(AND('[1]PWS Information'!$E$10="CWS",Q2120="Non-Lead", J2120="Non-Lead - Copper", S2120="Yes", L2120="Between 1989 and 2014")),
(AND('[1]PWS Information'!$E$10="CWS",Q2120="Non-Lead", J2120="Non-Lead - Copper", S2120="Yes", L2120="After 2014")),
(AND('[1]PWS Information'!$E$10="CWS",Q2120="Non-Lead", J2120="Non-Lead - Copper", S2120="Yes", L2120="Unknown")),
(AND('[1]PWS Information'!$E$10="CWS",Q2120="Non-Lead", N2120="Non-Lead - Copper", S2120="Yes", O2120="Between 1989 and 2014")),
(AND('[1]PWS Information'!$E$10="CWS",Q2120="Non-Lead", N2120="Non-Lead - Copper", S2120="Yes", O2120="After 2014")),
(AND('[1]PWS Information'!$E$10="CWS",Q2120="Non-Lead", N2120="Non-Lead - Copper", S2120="Yes", O2120="Unknown")),
(AND('[1]PWS Information'!$E$10="CWS",Q2120="Unknown")),
(AND('[1]PWS Information'!$E$10="NTNC",Q2120="Unknown")))),"Tier 5",
"")))))</f>
        <v>Tier 5</v>
      </c>
      <c r="Z2120" s="71"/>
      <c r="AA2120" s="71"/>
    </row>
    <row r="2121" spans="1:27" ht="57.6" x14ac:dyDescent="0.3">
      <c r="A2121" s="1"/>
      <c r="B2121" s="70">
        <v>15769246</v>
      </c>
      <c r="C2121" s="60">
        <v>1366</v>
      </c>
      <c r="D2121" s="61" t="s">
        <v>515</v>
      </c>
      <c r="E2121" s="61" t="s">
        <v>49</v>
      </c>
      <c r="F2121" s="61">
        <v>78640</v>
      </c>
      <c r="G2121" s="62" t="s">
        <v>498</v>
      </c>
      <c r="H2121" s="63">
        <v>29.9812139</v>
      </c>
      <c r="I2121" s="64">
        <v>-97.839011111111105</v>
      </c>
      <c r="J2121" s="65" t="s">
        <v>50</v>
      </c>
      <c r="K2121" s="66" t="s">
        <v>51</v>
      </c>
      <c r="L2121" s="62" t="s">
        <v>52</v>
      </c>
      <c r="M2121" s="69"/>
      <c r="N2121" s="65" t="s">
        <v>50</v>
      </c>
      <c r="O2121" s="66" t="s">
        <v>52</v>
      </c>
      <c r="P2121" s="69"/>
      <c r="Q2121" s="55" t="str">
        <f t="shared" si="32"/>
        <v>Non-Lead</v>
      </c>
      <c r="R2121" s="70" t="s">
        <v>51</v>
      </c>
      <c r="S2121" s="70" t="s">
        <v>51</v>
      </c>
      <c r="T2121" s="70"/>
      <c r="U2121" s="71" t="s">
        <v>53</v>
      </c>
      <c r="V2121" s="71" t="s">
        <v>51</v>
      </c>
      <c r="W2121" s="71" t="s">
        <v>51</v>
      </c>
      <c r="X2121" s="71" t="s">
        <v>51</v>
      </c>
      <c r="Y2121" s="72" t="str">
        <f>IF((OR((AND('[1]PWS Information'!$E$10="CWS",U2121="Single Family Residence",Q2121="Lead")),
(AND('[1]PWS Information'!$E$10="CWS",U2121="Multiple Family Residence",'[1]PWS Information'!$E$11="Yes",Q2121="Lead")),
(AND('[1]PWS Information'!$E$10="NTNC",Q2121="Lead")))),"Tier 1",
IF((OR((AND('[1]PWS Information'!$E$10="CWS",U2121="Multiple Family Residence",'[1]PWS Information'!$E$11="No",Q2121="Lead")),
(AND('[1]PWS Information'!$E$10="CWS",U2121="Other",Q2121="Lead")),
(AND('[1]PWS Information'!$E$10="CWS",U2121="Building",Q2121="Lead")))),"Tier 2",
IF((OR((AND('[1]PWS Information'!$E$10="CWS",U2121="Single Family Residence",Q2121="Galvanized Requiring Replacement")),
(AND('[1]PWS Information'!$E$10="CWS",U2121="Single Family Residence",Q2121="Galvanized Requiring Replacement",R2121="Yes")),
(AND('[1]PWS Information'!$E$10="NTNC",Q2121="Galvanized Requiring Replacement")),
(AND('[1]PWS Information'!$E$10="NTNC",U2121="Single Family Residence",R2121="Yes")))),"Tier 3",
IF((OR((AND('[1]PWS Information'!$E$10="CWS",U2121="Single Family Residence",S2121="Yes",Q2121="Non-Lead", J2121="Non-Lead - Copper",L2121="Before 1989")),
(AND('[1]PWS Information'!$E$10="CWS",U2121="Single Family Residence",S2121="Yes",Q2121="Non-Lead", N2121="Non-Lead - Copper",O2121="Before 1989")))),"Tier 4",
IF((OR((AND('[1]PWS Information'!$E$10="NTNC",Q2121="Non-Lead")),
(AND('[1]PWS Information'!$E$10="CWS",Q2121="Non-Lead",S2121="")),
(AND('[1]PWS Information'!$E$10="CWS",Q2121="Non-Lead",S2121="No")),
(AND('[1]PWS Information'!$E$10="CWS",Q2121="Non-Lead",S2121="Don't Know")),
(AND('[1]PWS Information'!$E$10="CWS",Q2121="Non-Lead", J2121="Non-Lead - Copper", S2121="Yes", L2121="Between 1989 and 2014")),
(AND('[1]PWS Information'!$E$10="CWS",Q2121="Non-Lead", J2121="Non-Lead - Copper", S2121="Yes", L2121="After 2014")),
(AND('[1]PWS Information'!$E$10="CWS",Q2121="Non-Lead", J2121="Non-Lead - Copper", S2121="Yes", L2121="Unknown")),
(AND('[1]PWS Information'!$E$10="CWS",Q2121="Non-Lead", N2121="Non-Lead - Copper", S2121="Yes", O2121="Between 1989 and 2014")),
(AND('[1]PWS Information'!$E$10="CWS",Q2121="Non-Lead", N2121="Non-Lead - Copper", S2121="Yes", O2121="After 2014")),
(AND('[1]PWS Information'!$E$10="CWS",Q2121="Non-Lead", N2121="Non-Lead - Copper", S2121="Yes", O2121="Unknown")),
(AND('[1]PWS Information'!$E$10="CWS",Q2121="Unknown")),
(AND('[1]PWS Information'!$E$10="NTNC",Q2121="Unknown")))),"Tier 5",
"")))))</f>
        <v>Tier 5</v>
      </c>
      <c r="Z2121" s="71"/>
      <c r="AA2121" s="71"/>
    </row>
    <row r="2122" spans="1:27" ht="57.6" x14ac:dyDescent="0.3">
      <c r="A2122" s="17"/>
      <c r="B2122" s="70">
        <v>13139529</v>
      </c>
      <c r="C2122" s="60">
        <v>1367</v>
      </c>
      <c r="D2122" s="61" t="s">
        <v>515</v>
      </c>
      <c r="E2122" s="61" t="s">
        <v>49</v>
      </c>
      <c r="F2122" s="61">
        <v>78640</v>
      </c>
      <c r="G2122" s="62" t="s">
        <v>498</v>
      </c>
      <c r="H2122" s="63">
        <v>29.980922199999998</v>
      </c>
      <c r="I2122" s="64">
        <v>-97.838627777777702</v>
      </c>
      <c r="J2122" s="65" t="s">
        <v>50</v>
      </c>
      <c r="K2122" s="66" t="s">
        <v>51</v>
      </c>
      <c r="L2122" s="62" t="s">
        <v>52</v>
      </c>
      <c r="M2122" s="69"/>
      <c r="N2122" s="65" t="s">
        <v>50</v>
      </c>
      <c r="O2122" s="66" t="s">
        <v>52</v>
      </c>
      <c r="P2122" s="69"/>
      <c r="Q2122" s="55" t="str">
        <f t="shared" si="32"/>
        <v>Non-Lead</v>
      </c>
      <c r="R2122" s="70" t="s">
        <v>51</v>
      </c>
      <c r="S2122" s="70" t="s">
        <v>51</v>
      </c>
      <c r="T2122" s="70"/>
      <c r="U2122" s="71" t="s">
        <v>53</v>
      </c>
      <c r="V2122" s="71" t="s">
        <v>51</v>
      </c>
      <c r="W2122" s="71" t="s">
        <v>51</v>
      </c>
      <c r="X2122" s="71" t="s">
        <v>51</v>
      </c>
      <c r="Y2122" s="72" t="str">
        <f>IF((OR((AND('[1]PWS Information'!$E$10="CWS",U2122="Single Family Residence",Q2122="Lead")),
(AND('[1]PWS Information'!$E$10="CWS",U2122="Multiple Family Residence",'[1]PWS Information'!$E$11="Yes",Q2122="Lead")),
(AND('[1]PWS Information'!$E$10="NTNC",Q2122="Lead")))),"Tier 1",
IF((OR((AND('[1]PWS Information'!$E$10="CWS",U2122="Multiple Family Residence",'[1]PWS Information'!$E$11="No",Q2122="Lead")),
(AND('[1]PWS Information'!$E$10="CWS",U2122="Other",Q2122="Lead")),
(AND('[1]PWS Information'!$E$10="CWS",U2122="Building",Q2122="Lead")))),"Tier 2",
IF((OR((AND('[1]PWS Information'!$E$10="CWS",U2122="Single Family Residence",Q2122="Galvanized Requiring Replacement")),
(AND('[1]PWS Information'!$E$10="CWS",U2122="Single Family Residence",Q2122="Galvanized Requiring Replacement",R2122="Yes")),
(AND('[1]PWS Information'!$E$10="NTNC",Q2122="Galvanized Requiring Replacement")),
(AND('[1]PWS Information'!$E$10="NTNC",U2122="Single Family Residence",R2122="Yes")))),"Tier 3",
IF((OR((AND('[1]PWS Information'!$E$10="CWS",U2122="Single Family Residence",S2122="Yes",Q2122="Non-Lead", J2122="Non-Lead - Copper",L2122="Before 1989")),
(AND('[1]PWS Information'!$E$10="CWS",U2122="Single Family Residence",S2122="Yes",Q2122="Non-Lead", N2122="Non-Lead - Copper",O2122="Before 1989")))),"Tier 4",
IF((OR((AND('[1]PWS Information'!$E$10="NTNC",Q2122="Non-Lead")),
(AND('[1]PWS Information'!$E$10="CWS",Q2122="Non-Lead",S2122="")),
(AND('[1]PWS Information'!$E$10="CWS",Q2122="Non-Lead",S2122="No")),
(AND('[1]PWS Information'!$E$10="CWS",Q2122="Non-Lead",S2122="Don't Know")),
(AND('[1]PWS Information'!$E$10="CWS",Q2122="Non-Lead", J2122="Non-Lead - Copper", S2122="Yes", L2122="Between 1989 and 2014")),
(AND('[1]PWS Information'!$E$10="CWS",Q2122="Non-Lead", J2122="Non-Lead - Copper", S2122="Yes", L2122="After 2014")),
(AND('[1]PWS Information'!$E$10="CWS",Q2122="Non-Lead", J2122="Non-Lead - Copper", S2122="Yes", L2122="Unknown")),
(AND('[1]PWS Information'!$E$10="CWS",Q2122="Non-Lead", N2122="Non-Lead - Copper", S2122="Yes", O2122="Between 1989 and 2014")),
(AND('[1]PWS Information'!$E$10="CWS",Q2122="Non-Lead", N2122="Non-Lead - Copper", S2122="Yes", O2122="After 2014")),
(AND('[1]PWS Information'!$E$10="CWS",Q2122="Non-Lead", N2122="Non-Lead - Copper", S2122="Yes", O2122="Unknown")),
(AND('[1]PWS Information'!$E$10="CWS",Q2122="Unknown")),
(AND('[1]PWS Information'!$E$10="NTNC",Q2122="Unknown")))),"Tier 5",
"")))))</f>
        <v>Tier 5</v>
      </c>
      <c r="Z2122" s="71"/>
      <c r="AA2122" s="71"/>
    </row>
    <row r="2123" spans="1:27" ht="57.6" x14ac:dyDescent="0.3">
      <c r="A2123" s="1"/>
      <c r="B2123" s="70">
        <v>15931560</v>
      </c>
      <c r="C2123" s="60">
        <v>1378</v>
      </c>
      <c r="D2123" s="61" t="s">
        <v>515</v>
      </c>
      <c r="E2123" s="61" t="s">
        <v>49</v>
      </c>
      <c r="F2123" s="61">
        <v>78640</v>
      </c>
      <c r="G2123" s="62" t="s">
        <v>498</v>
      </c>
      <c r="H2123" s="63">
        <v>29.981080599999999</v>
      </c>
      <c r="I2123" s="64">
        <v>-97.8391083333333</v>
      </c>
      <c r="J2123" s="65" t="s">
        <v>50</v>
      </c>
      <c r="K2123" s="66" t="s">
        <v>51</v>
      </c>
      <c r="L2123" s="62" t="s">
        <v>52</v>
      </c>
      <c r="M2123" s="69"/>
      <c r="N2123" s="65" t="s">
        <v>50</v>
      </c>
      <c r="O2123" s="66" t="s">
        <v>52</v>
      </c>
      <c r="P2123" s="69"/>
      <c r="Q2123" s="55" t="str">
        <f t="shared" si="32"/>
        <v>Non-Lead</v>
      </c>
      <c r="R2123" s="70" t="s">
        <v>51</v>
      </c>
      <c r="S2123" s="70" t="s">
        <v>51</v>
      </c>
      <c r="T2123" s="70"/>
      <c r="U2123" s="71" t="s">
        <v>53</v>
      </c>
      <c r="V2123" s="71" t="s">
        <v>51</v>
      </c>
      <c r="W2123" s="71" t="s">
        <v>51</v>
      </c>
      <c r="X2123" s="71" t="s">
        <v>51</v>
      </c>
      <c r="Y2123" s="72" t="str">
        <f>IF((OR((AND('[1]PWS Information'!$E$10="CWS",U2123="Single Family Residence",Q2123="Lead")),
(AND('[1]PWS Information'!$E$10="CWS",U2123="Multiple Family Residence",'[1]PWS Information'!$E$11="Yes",Q2123="Lead")),
(AND('[1]PWS Information'!$E$10="NTNC",Q2123="Lead")))),"Tier 1",
IF((OR((AND('[1]PWS Information'!$E$10="CWS",U2123="Multiple Family Residence",'[1]PWS Information'!$E$11="No",Q2123="Lead")),
(AND('[1]PWS Information'!$E$10="CWS",U2123="Other",Q2123="Lead")),
(AND('[1]PWS Information'!$E$10="CWS",U2123="Building",Q2123="Lead")))),"Tier 2",
IF((OR((AND('[1]PWS Information'!$E$10="CWS",U2123="Single Family Residence",Q2123="Galvanized Requiring Replacement")),
(AND('[1]PWS Information'!$E$10="CWS",U2123="Single Family Residence",Q2123="Galvanized Requiring Replacement",R2123="Yes")),
(AND('[1]PWS Information'!$E$10="NTNC",Q2123="Galvanized Requiring Replacement")),
(AND('[1]PWS Information'!$E$10="NTNC",U2123="Single Family Residence",R2123="Yes")))),"Tier 3",
IF((OR((AND('[1]PWS Information'!$E$10="CWS",U2123="Single Family Residence",S2123="Yes",Q2123="Non-Lead", J2123="Non-Lead - Copper",L2123="Before 1989")),
(AND('[1]PWS Information'!$E$10="CWS",U2123="Single Family Residence",S2123="Yes",Q2123="Non-Lead", N2123="Non-Lead - Copper",O2123="Before 1989")))),"Tier 4",
IF((OR((AND('[1]PWS Information'!$E$10="NTNC",Q2123="Non-Lead")),
(AND('[1]PWS Information'!$E$10="CWS",Q2123="Non-Lead",S2123="")),
(AND('[1]PWS Information'!$E$10="CWS",Q2123="Non-Lead",S2123="No")),
(AND('[1]PWS Information'!$E$10="CWS",Q2123="Non-Lead",S2123="Don't Know")),
(AND('[1]PWS Information'!$E$10="CWS",Q2123="Non-Lead", J2123="Non-Lead - Copper", S2123="Yes", L2123="Between 1989 and 2014")),
(AND('[1]PWS Information'!$E$10="CWS",Q2123="Non-Lead", J2123="Non-Lead - Copper", S2123="Yes", L2123="After 2014")),
(AND('[1]PWS Information'!$E$10="CWS",Q2123="Non-Lead", J2123="Non-Lead - Copper", S2123="Yes", L2123="Unknown")),
(AND('[1]PWS Information'!$E$10="CWS",Q2123="Non-Lead", N2123="Non-Lead - Copper", S2123="Yes", O2123="Between 1989 and 2014")),
(AND('[1]PWS Information'!$E$10="CWS",Q2123="Non-Lead", N2123="Non-Lead - Copper", S2123="Yes", O2123="After 2014")),
(AND('[1]PWS Information'!$E$10="CWS",Q2123="Non-Lead", N2123="Non-Lead - Copper", S2123="Yes", O2123="Unknown")),
(AND('[1]PWS Information'!$E$10="CWS",Q2123="Unknown")),
(AND('[1]PWS Information'!$E$10="NTNC",Q2123="Unknown")))),"Tier 5",
"")))))</f>
        <v>Tier 5</v>
      </c>
      <c r="Z2123" s="71"/>
      <c r="AA2123" s="71"/>
    </row>
    <row r="2124" spans="1:27" ht="57.6" x14ac:dyDescent="0.3">
      <c r="A2124" s="1"/>
      <c r="B2124" s="70">
        <v>12228973</v>
      </c>
      <c r="C2124" s="60">
        <v>1379</v>
      </c>
      <c r="D2124" s="61" t="s">
        <v>515</v>
      </c>
      <c r="E2124" s="61" t="s">
        <v>49</v>
      </c>
      <c r="F2124" s="61">
        <v>78640</v>
      </c>
      <c r="G2124" s="62" t="s">
        <v>498</v>
      </c>
      <c r="H2124" s="63">
        <v>29.9808056</v>
      </c>
      <c r="I2124" s="64">
        <v>-97.838769444444395</v>
      </c>
      <c r="J2124" s="65" t="s">
        <v>50</v>
      </c>
      <c r="K2124" s="66" t="s">
        <v>51</v>
      </c>
      <c r="L2124" s="62" t="s">
        <v>52</v>
      </c>
      <c r="M2124" s="69"/>
      <c r="N2124" s="65" t="s">
        <v>50</v>
      </c>
      <c r="O2124" s="66" t="s">
        <v>52</v>
      </c>
      <c r="P2124" s="69"/>
      <c r="Q2124" s="55" t="str">
        <f t="shared" si="32"/>
        <v>Non-Lead</v>
      </c>
      <c r="R2124" s="70" t="s">
        <v>51</v>
      </c>
      <c r="S2124" s="70" t="s">
        <v>51</v>
      </c>
      <c r="T2124" s="70"/>
      <c r="U2124" s="71" t="s">
        <v>53</v>
      </c>
      <c r="V2124" s="71" t="s">
        <v>51</v>
      </c>
      <c r="W2124" s="71" t="s">
        <v>51</v>
      </c>
      <c r="X2124" s="71" t="s">
        <v>51</v>
      </c>
      <c r="Y2124" s="72" t="str">
        <f>IF((OR((AND('[1]PWS Information'!$E$10="CWS",U2124="Single Family Residence",Q2124="Lead")),
(AND('[1]PWS Information'!$E$10="CWS",U2124="Multiple Family Residence",'[1]PWS Information'!$E$11="Yes",Q2124="Lead")),
(AND('[1]PWS Information'!$E$10="NTNC",Q2124="Lead")))),"Tier 1",
IF((OR((AND('[1]PWS Information'!$E$10="CWS",U2124="Multiple Family Residence",'[1]PWS Information'!$E$11="No",Q2124="Lead")),
(AND('[1]PWS Information'!$E$10="CWS",U2124="Other",Q2124="Lead")),
(AND('[1]PWS Information'!$E$10="CWS",U2124="Building",Q2124="Lead")))),"Tier 2",
IF((OR((AND('[1]PWS Information'!$E$10="CWS",U2124="Single Family Residence",Q2124="Galvanized Requiring Replacement")),
(AND('[1]PWS Information'!$E$10="CWS",U2124="Single Family Residence",Q2124="Galvanized Requiring Replacement",R2124="Yes")),
(AND('[1]PWS Information'!$E$10="NTNC",Q2124="Galvanized Requiring Replacement")),
(AND('[1]PWS Information'!$E$10="NTNC",U2124="Single Family Residence",R2124="Yes")))),"Tier 3",
IF((OR((AND('[1]PWS Information'!$E$10="CWS",U2124="Single Family Residence",S2124="Yes",Q2124="Non-Lead", J2124="Non-Lead - Copper",L2124="Before 1989")),
(AND('[1]PWS Information'!$E$10="CWS",U2124="Single Family Residence",S2124="Yes",Q2124="Non-Lead", N2124="Non-Lead - Copper",O2124="Before 1989")))),"Tier 4",
IF((OR((AND('[1]PWS Information'!$E$10="NTNC",Q2124="Non-Lead")),
(AND('[1]PWS Information'!$E$10="CWS",Q2124="Non-Lead",S2124="")),
(AND('[1]PWS Information'!$E$10="CWS",Q2124="Non-Lead",S2124="No")),
(AND('[1]PWS Information'!$E$10="CWS",Q2124="Non-Lead",S2124="Don't Know")),
(AND('[1]PWS Information'!$E$10="CWS",Q2124="Non-Lead", J2124="Non-Lead - Copper", S2124="Yes", L2124="Between 1989 and 2014")),
(AND('[1]PWS Information'!$E$10="CWS",Q2124="Non-Lead", J2124="Non-Lead - Copper", S2124="Yes", L2124="After 2014")),
(AND('[1]PWS Information'!$E$10="CWS",Q2124="Non-Lead", J2124="Non-Lead - Copper", S2124="Yes", L2124="Unknown")),
(AND('[1]PWS Information'!$E$10="CWS",Q2124="Non-Lead", N2124="Non-Lead - Copper", S2124="Yes", O2124="Between 1989 and 2014")),
(AND('[1]PWS Information'!$E$10="CWS",Q2124="Non-Lead", N2124="Non-Lead - Copper", S2124="Yes", O2124="After 2014")),
(AND('[1]PWS Information'!$E$10="CWS",Q2124="Non-Lead", N2124="Non-Lead - Copper", S2124="Yes", O2124="Unknown")),
(AND('[1]PWS Information'!$E$10="CWS",Q2124="Unknown")),
(AND('[1]PWS Information'!$E$10="NTNC",Q2124="Unknown")))),"Tier 5",
"")))))</f>
        <v>Tier 5</v>
      </c>
      <c r="Z2124" s="71"/>
      <c r="AA2124" s="71"/>
    </row>
    <row r="2125" spans="1:27" ht="57.6" x14ac:dyDescent="0.3">
      <c r="A2125" s="1"/>
      <c r="B2125" s="70">
        <v>12153879</v>
      </c>
      <c r="C2125" s="60">
        <v>1405</v>
      </c>
      <c r="D2125" s="61" t="s">
        <v>515</v>
      </c>
      <c r="E2125" s="61" t="s">
        <v>49</v>
      </c>
      <c r="F2125" s="61">
        <v>78640</v>
      </c>
      <c r="G2125" s="62" t="s">
        <v>498</v>
      </c>
      <c r="H2125" s="63">
        <v>29.980474999999998</v>
      </c>
      <c r="I2125" s="64">
        <v>-97.839055555555504</v>
      </c>
      <c r="J2125" s="65" t="s">
        <v>50</v>
      </c>
      <c r="K2125" s="66" t="s">
        <v>51</v>
      </c>
      <c r="L2125" s="62" t="s">
        <v>52</v>
      </c>
      <c r="M2125" s="69"/>
      <c r="N2125" s="65" t="s">
        <v>50</v>
      </c>
      <c r="O2125" s="66" t="s">
        <v>52</v>
      </c>
      <c r="P2125" s="69"/>
      <c r="Q2125" s="55" t="str">
        <f t="shared" ref="Q2125:Q2188" si="33">IF((OR(J2125="Lead")),"Lead",
IF((OR(N2125="Lead")),"Lead",
IF((OR(J2125="Lead-lined galvanized")),"Lead",
IF((OR(N2125="Lead-lined galvanized")),"Lead",
IF((OR((AND(J2125="Unknown - Likely Lead",N2125="Galvanized")),
(AND(J2125="Unknown - Unlikely Lead",N2125="Galvanized")),
(AND(J2125="Unknown - Material Unknown",N2125="Galvanized")))),"Galvanized Requiring Replacement",
IF((OR((AND(J2125="Non-lead - Copper",K2125="Yes",N2125="Galvanized")),
(AND(J2125="Non-lead - Copper",K2125="Don't know",N2125="Galvanized")),
(AND(J2125="Non-lead - Copper",K2125="",N2125="Galvanized")),
(AND(J2125="Non-lead - Plastic",K2125="Yes",N2125="Galvanized")),
(AND(J2125="Non-lead - Plastic",K2125="Don't know",N2125="Galvanized")),
(AND(J2125="Non-lead - Plastic",K2125="",N2125="Galvanized")),
(AND(J2125="Non-lead",K2125="Yes",N2125="Galvanized")),
(AND(J2125="Non-lead",K2125="Don't know",N2125="Galvanized")),
(AND(J2125="Non-lead",K2125="",N2125="Galvanized")),
(AND(J2125="Non-lead - Other",K2125="Yes",N2125="Galvanized")),
(AND(J2125="Non-Lead - Other",K2125="Don't know",N2125="Galvanized")),
(AND(J2125="Galvanized",K2125="Yes",N2125="Galvanized")),
(AND(J2125="Galvanized",K2125="Don't know",N2125="Galvanized")),
(AND(J2125="Galvanized",K2125="",N2125="Galvanized")),
(AND(J2125="Non-Lead - Other",K2125="",N2125="Galvanized")))),"Galvanized Requiring Replacement",
IF((OR((AND(J2125="Non-lead - Copper",N2125="Non-lead - Copper")),
(AND(J2125="Non-lead - Copper",N2125="Non-lead - Plastic")),
(AND(J2125="Non-lead - Copper",N2125="Non-lead - Other")),
(AND(J2125="Non-lead - Copper",N2125="Non-lead")),
(AND(J2125="Non-lead - Plastic",N2125="Non-lead - Copper")),
(AND(J2125="Non-lead - Plastic",N2125="Non-lead - Plastic")),
(AND(J2125="Non-lead - Plastic",N2125="Non-lead - Other")),
(AND(J2125="Non-lead - Plastic",N2125="Non-lead")),
(AND(J2125="Non-lead",N2125="Non-lead - Copper")),
(AND(J2125="Non-lead",N2125="Non-lead - Plastic")),
(AND(J2125="Non-lead",N2125="Non-lead - Other")),
(AND(J2125="Non-lead",N2125="Non-lead")),
(AND(J2125="Non-lead - Other",N2125="Non-lead - Copper")),
(AND(J2125="Non-Lead - Other",N2125="Non-lead - Plastic")),
(AND(J2125="Non-Lead - Other",N2125="Non-lead")),
(AND(J2125="Non-Lead - Other",N2125="Non-lead - Other")))),"Non-Lead",
IF((OR((AND(J2125="Galvanized",N2125="Non-lead")),
(AND(J2125="Galvanized",N2125="Non-lead - Copper")),
(AND(J2125="Galvanized",N2125="Non-lead - Plastic")),
(AND(J2125="Galvanized",N2125="Non-lead")),
(AND(J2125="Galvanized",N2125="Non-lead - Other")))),"Non-Lead",
IF((OR((AND(J2125="Non-lead - Copper",K2125="No",N2125="Galvanized")),
(AND(J2125="Non-lead - Plastic",K2125="No",N2125="Galvanized")),
(AND(J2125="Non-lead",K2125="No",N2125="Galvanized")),
(AND(J2125="Galvanized",K2125="No",N2125="Galvanized")),
(AND(J2125="Non-lead - Other",K2125="No",N2125="Galvanized")))),"Non-lead",
IF((OR((AND(J2125="Unknown - Likely Lead",N2125="Unknown - Likely Lead")),
(AND(J2125="Unknown - Likely Lead",N2125="Unknown - Unlikely Lead")),
(AND(J2125="Unknown - Likely Lead",N2125="Unknown - Material Unknown")),
(AND(J2125="Unknown - Unlikely Lead",N2125="Unknown - Likely Lead")),
(AND(J2125="Unknown - Unlikely Lead",N2125="Unknown - Unlikely Lead")),
(AND(J2125="Unknown - Unlikely Lead",N2125="Unknown - Material Unknown")),
(AND(J2125="Unknown - Material Unknown",N2125="Unknown - Likely Lead")),
(AND(J2125="Unknown - Material Unknown",N2125="Unknown - Unlikely Lead")),
(AND(J2125="Unknown - Material Unknown",N2125="Unknown - Material Unknown")))),"Unknown",
IF((OR((AND(J2125="Unknown - Likely Lead",N2125="Non-lead - Copper")),
(AND(J2125="Unknown - Likely Lead",N2125="Non-lead - Plastic")),
(AND(J2125="Unknown - Likely Lead",N2125="Non-lead")),
(AND(J2125="Unknown - Likely Lead",N2125="Non-lead - Other")),
(AND(J2125="Unknown - Unlikely Lead",N2125="Non-lead - Copper")),
(AND(J2125="Unknown - Unlikely Lead",N2125="Non-lead - Plastic")),
(AND(J2125="Unknown - Unlikely Lead",N2125="Non-lead")),
(AND(J2125="Unknown - Unlikely Lead",N2125="Non-lead - Other")),
(AND(J2125="Unknown - Material Unknown",N2125="Non-lead - Copper")),
(AND(J2125="Unknown - Material Unknown",N2125="Non-lead - Plastic")),
(AND(J2125="Unknown - Material Unknown",N2125="Non-lead")),
(AND(J2125="Unknown - Material Unknown",N2125="Non-lead - Other")))),"Unknown",
IF((OR((AND(J2125="Non-lead - Copper",N2125="Unknown - Likely Lead")),
(AND(J2125="Non-lead - Copper",N2125="Unknown - Unlikely Lead")),
(AND(J2125="Non-lead - Copper",N2125="Unknown - Material Unknown")),
(AND(J2125="Non-lead - Plastic",N2125="Unknown - Likely Lead")),
(AND(J2125="Non-lead - Plastic",N2125="Unknown - Unlikely Lead")),
(AND(J2125="Non-lead - Plastic",N2125="Unknown - Material Unknown")),
(AND(J2125="Non-lead",N2125="Unknown - Likely Lead")),
(AND(J2125="Non-lead",N2125="Unknown - Unlikely Lead")),
(AND(J2125="Non-lead",N2125="Unknown - Material Unknown")),
(AND(J2125="Non-lead - Other",N2125="Unknown - Likely Lead")),
(AND(J2125="Non-Lead - Other",N2125="Unknown - Unlikely Lead")),
(AND(J2125="Non-Lead - Other",N2125="Unknown - Material Unknown")))),"Unknown",
IF((OR((AND(J2125="Galvanized",N2125="Unknown - Likely Lead")),
(AND(J2125="Galvanized",N2125="Unknown - Unlikely Lead")),
(AND(J2125="Galvanized",N2125="Unknown - Material Unknown")))),"Unknown",
IF((OR((AND(J2125="Galvanized",N2125="")))),"Galvanized Requiring Replacement",
IF((OR((AND(J2125="Non-lead - Copper",N2125="")),
(AND(J2125="Non-lead - Plastic",N2125="")),
(AND(J2125="Non-lead",N2125="")),
(AND(J2125="Non-lead - Other",N2125="")))),"Non-lead",
IF((OR((AND(J2125="Unknown - Likely Lead",N2125="")),
(AND(J2125="Unknown - Unlikely Lead",N2125="")),
(AND(J2125="Unknown - Material Unknown",N2125="")))),"Unknown",
""))))))))))))))))</f>
        <v>Non-Lead</v>
      </c>
      <c r="R2125" s="70" t="s">
        <v>51</v>
      </c>
      <c r="S2125" s="70" t="s">
        <v>51</v>
      </c>
      <c r="T2125" s="70"/>
      <c r="U2125" s="71" t="s">
        <v>53</v>
      </c>
      <c r="V2125" s="71" t="s">
        <v>51</v>
      </c>
      <c r="W2125" s="71" t="s">
        <v>51</v>
      </c>
      <c r="X2125" s="71" t="s">
        <v>51</v>
      </c>
      <c r="Y2125" s="72" t="str">
        <f>IF((OR((AND('[1]PWS Information'!$E$10="CWS",U2125="Single Family Residence",Q2125="Lead")),
(AND('[1]PWS Information'!$E$10="CWS",U2125="Multiple Family Residence",'[1]PWS Information'!$E$11="Yes",Q2125="Lead")),
(AND('[1]PWS Information'!$E$10="NTNC",Q2125="Lead")))),"Tier 1",
IF((OR((AND('[1]PWS Information'!$E$10="CWS",U2125="Multiple Family Residence",'[1]PWS Information'!$E$11="No",Q2125="Lead")),
(AND('[1]PWS Information'!$E$10="CWS",U2125="Other",Q2125="Lead")),
(AND('[1]PWS Information'!$E$10="CWS",U2125="Building",Q2125="Lead")))),"Tier 2",
IF((OR((AND('[1]PWS Information'!$E$10="CWS",U2125="Single Family Residence",Q2125="Galvanized Requiring Replacement")),
(AND('[1]PWS Information'!$E$10="CWS",U2125="Single Family Residence",Q2125="Galvanized Requiring Replacement",R2125="Yes")),
(AND('[1]PWS Information'!$E$10="NTNC",Q2125="Galvanized Requiring Replacement")),
(AND('[1]PWS Information'!$E$10="NTNC",U2125="Single Family Residence",R2125="Yes")))),"Tier 3",
IF((OR((AND('[1]PWS Information'!$E$10="CWS",U2125="Single Family Residence",S2125="Yes",Q2125="Non-Lead", J2125="Non-Lead - Copper",L2125="Before 1989")),
(AND('[1]PWS Information'!$E$10="CWS",U2125="Single Family Residence",S2125="Yes",Q2125="Non-Lead", N2125="Non-Lead - Copper",O2125="Before 1989")))),"Tier 4",
IF((OR((AND('[1]PWS Information'!$E$10="NTNC",Q2125="Non-Lead")),
(AND('[1]PWS Information'!$E$10="CWS",Q2125="Non-Lead",S2125="")),
(AND('[1]PWS Information'!$E$10="CWS",Q2125="Non-Lead",S2125="No")),
(AND('[1]PWS Information'!$E$10="CWS",Q2125="Non-Lead",S2125="Don't Know")),
(AND('[1]PWS Information'!$E$10="CWS",Q2125="Non-Lead", J2125="Non-Lead - Copper", S2125="Yes", L2125="Between 1989 and 2014")),
(AND('[1]PWS Information'!$E$10="CWS",Q2125="Non-Lead", J2125="Non-Lead - Copper", S2125="Yes", L2125="After 2014")),
(AND('[1]PWS Information'!$E$10="CWS",Q2125="Non-Lead", J2125="Non-Lead - Copper", S2125="Yes", L2125="Unknown")),
(AND('[1]PWS Information'!$E$10="CWS",Q2125="Non-Lead", N2125="Non-Lead - Copper", S2125="Yes", O2125="Between 1989 and 2014")),
(AND('[1]PWS Information'!$E$10="CWS",Q2125="Non-Lead", N2125="Non-Lead - Copper", S2125="Yes", O2125="After 2014")),
(AND('[1]PWS Information'!$E$10="CWS",Q2125="Non-Lead", N2125="Non-Lead - Copper", S2125="Yes", O2125="Unknown")),
(AND('[1]PWS Information'!$E$10="CWS",Q2125="Unknown")),
(AND('[1]PWS Information'!$E$10="NTNC",Q2125="Unknown")))),"Tier 5",
"")))))</f>
        <v>Tier 5</v>
      </c>
      <c r="Z2125" s="71"/>
      <c r="AA2125" s="71"/>
    </row>
    <row r="2126" spans="1:27" ht="57.6" x14ac:dyDescent="0.3">
      <c r="A2126" s="17"/>
      <c r="B2126" s="70">
        <v>10966908</v>
      </c>
      <c r="C2126" s="60">
        <v>1404</v>
      </c>
      <c r="D2126" s="61" t="s">
        <v>515</v>
      </c>
      <c r="E2126" s="61" t="s">
        <v>49</v>
      </c>
      <c r="F2126" s="61">
        <v>78640</v>
      </c>
      <c r="G2126" s="62" t="s">
        <v>498</v>
      </c>
      <c r="H2126" s="63">
        <v>29.980802799999999</v>
      </c>
      <c r="I2126" s="64">
        <v>-97.839430555555495</v>
      </c>
      <c r="J2126" s="65" t="s">
        <v>50</v>
      </c>
      <c r="K2126" s="66" t="s">
        <v>51</v>
      </c>
      <c r="L2126" s="62" t="s">
        <v>52</v>
      </c>
      <c r="M2126" s="69"/>
      <c r="N2126" s="65" t="s">
        <v>50</v>
      </c>
      <c r="O2126" s="66" t="s">
        <v>52</v>
      </c>
      <c r="P2126" s="69"/>
      <c r="Q2126" s="55" t="str">
        <f t="shared" si="33"/>
        <v>Non-Lead</v>
      </c>
      <c r="R2126" s="70" t="s">
        <v>51</v>
      </c>
      <c r="S2126" s="70" t="s">
        <v>51</v>
      </c>
      <c r="T2126" s="70"/>
      <c r="U2126" s="71" t="s">
        <v>53</v>
      </c>
      <c r="V2126" s="71" t="s">
        <v>51</v>
      </c>
      <c r="W2126" s="71" t="s">
        <v>51</v>
      </c>
      <c r="X2126" s="71" t="s">
        <v>51</v>
      </c>
      <c r="Y2126" s="72" t="str">
        <f>IF((OR((AND('[1]PWS Information'!$E$10="CWS",U2126="Single Family Residence",Q2126="Lead")),
(AND('[1]PWS Information'!$E$10="CWS",U2126="Multiple Family Residence",'[1]PWS Information'!$E$11="Yes",Q2126="Lead")),
(AND('[1]PWS Information'!$E$10="NTNC",Q2126="Lead")))),"Tier 1",
IF((OR((AND('[1]PWS Information'!$E$10="CWS",U2126="Multiple Family Residence",'[1]PWS Information'!$E$11="No",Q2126="Lead")),
(AND('[1]PWS Information'!$E$10="CWS",U2126="Other",Q2126="Lead")),
(AND('[1]PWS Information'!$E$10="CWS",U2126="Building",Q2126="Lead")))),"Tier 2",
IF((OR((AND('[1]PWS Information'!$E$10="CWS",U2126="Single Family Residence",Q2126="Galvanized Requiring Replacement")),
(AND('[1]PWS Information'!$E$10="CWS",U2126="Single Family Residence",Q2126="Galvanized Requiring Replacement",R2126="Yes")),
(AND('[1]PWS Information'!$E$10="NTNC",Q2126="Galvanized Requiring Replacement")),
(AND('[1]PWS Information'!$E$10="NTNC",U2126="Single Family Residence",R2126="Yes")))),"Tier 3",
IF((OR((AND('[1]PWS Information'!$E$10="CWS",U2126="Single Family Residence",S2126="Yes",Q2126="Non-Lead", J2126="Non-Lead - Copper",L2126="Before 1989")),
(AND('[1]PWS Information'!$E$10="CWS",U2126="Single Family Residence",S2126="Yes",Q2126="Non-Lead", N2126="Non-Lead - Copper",O2126="Before 1989")))),"Tier 4",
IF((OR((AND('[1]PWS Information'!$E$10="NTNC",Q2126="Non-Lead")),
(AND('[1]PWS Information'!$E$10="CWS",Q2126="Non-Lead",S2126="")),
(AND('[1]PWS Information'!$E$10="CWS",Q2126="Non-Lead",S2126="No")),
(AND('[1]PWS Information'!$E$10="CWS",Q2126="Non-Lead",S2126="Don't Know")),
(AND('[1]PWS Information'!$E$10="CWS",Q2126="Non-Lead", J2126="Non-Lead - Copper", S2126="Yes", L2126="Between 1989 and 2014")),
(AND('[1]PWS Information'!$E$10="CWS",Q2126="Non-Lead", J2126="Non-Lead - Copper", S2126="Yes", L2126="After 2014")),
(AND('[1]PWS Information'!$E$10="CWS",Q2126="Non-Lead", J2126="Non-Lead - Copper", S2126="Yes", L2126="Unknown")),
(AND('[1]PWS Information'!$E$10="CWS",Q2126="Non-Lead", N2126="Non-Lead - Copper", S2126="Yes", O2126="Between 1989 and 2014")),
(AND('[1]PWS Information'!$E$10="CWS",Q2126="Non-Lead", N2126="Non-Lead - Copper", S2126="Yes", O2126="After 2014")),
(AND('[1]PWS Information'!$E$10="CWS",Q2126="Non-Lead", N2126="Non-Lead - Copper", S2126="Yes", O2126="Unknown")),
(AND('[1]PWS Information'!$E$10="CWS",Q2126="Unknown")),
(AND('[1]PWS Information'!$E$10="NTNC",Q2126="Unknown")))),"Tier 5",
"")))))</f>
        <v>Tier 5</v>
      </c>
      <c r="Z2126" s="71"/>
      <c r="AA2126" s="71"/>
    </row>
    <row r="2127" spans="1:27" ht="57.6" x14ac:dyDescent="0.3">
      <c r="A2127" s="1"/>
      <c r="B2127" s="70">
        <v>12148548</v>
      </c>
      <c r="C2127" s="60">
        <v>1413</v>
      </c>
      <c r="D2127" s="61" t="s">
        <v>515</v>
      </c>
      <c r="E2127" s="61" t="s">
        <v>49</v>
      </c>
      <c r="F2127" s="61">
        <v>78640</v>
      </c>
      <c r="G2127" s="62" t="s">
        <v>498</v>
      </c>
      <c r="H2127" s="63">
        <v>29.980433300000001</v>
      </c>
      <c r="I2127" s="64">
        <v>-97.8391666666666</v>
      </c>
      <c r="J2127" s="65" t="s">
        <v>50</v>
      </c>
      <c r="K2127" s="66" t="s">
        <v>51</v>
      </c>
      <c r="L2127" s="62" t="s">
        <v>52</v>
      </c>
      <c r="M2127" s="69"/>
      <c r="N2127" s="65" t="s">
        <v>50</v>
      </c>
      <c r="O2127" s="66" t="s">
        <v>52</v>
      </c>
      <c r="P2127" s="69"/>
      <c r="Q2127" s="55" t="str">
        <f t="shared" si="33"/>
        <v>Non-Lead</v>
      </c>
      <c r="R2127" s="70" t="s">
        <v>51</v>
      </c>
      <c r="S2127" s="70" t="s">
        <v>51</v>
      </c>
      <c r="T2127" s="70"/>
      <c r="U2127" s="71" t="s">
        <v>53</v>
      </c>
      <c r="V2127" s="71" t="s">
        <v>51</v>
      </c>
      <c r="W2127" s="71" t="s">
        <v>51</v>
      </c>
      <c r="X2127" s="71" t="s">
        <v>51</v>
      </c>
      <c r="Y2127" s="72" t="str">
        <f>IF((OR((AND('[1]PWS Information'!$E$10="CWS",U2127="Single Family Residence",Q2127="Lead")),
(AND('[1]PWS Information'!$E$10="CWS",U2127="Multiple Family Residence",'[1]PWS Information'!$E$11="Yes",Q2127="Lead")),
(AND('[1]PWS Information'!$E$10="NTNC",Q2127="Lead")))),"Tier 1",
IF((OR((AND('[1]PWS Information'!$E$10="CWS",U2127="Multiple Family Residence",'[1]PWS Information'!$E$11="No",Q2127="Lead")),
(AND('[1]PWS Information'!$E$10="CWS",U2127="Other",Q2127="Lead")),
(AND('[1]PWS Information'!$E$10="CWS",U2127="Building",Q2127="Lead")))),"Tier 2",
IF((OR((AND('[1]PWS Information'!$E$10="CWS",U2127="Single Family Residence",Q2127="Galvanized Requiring Replacement")),
(AND('[1]PWS Information'!$E$10="CWS",U2127="Single Family Residence",Q2127="Galvanized Requiring Replacement",R2127="Yes")),
(AND('[1]PWS Information'!$E$10="NTNC",Q2127="Galvanized Requiring Replacement")),
(AND('[1]PWS Information'!$E$10="NTNC",U2127="Single Family Residence",R2127="Yes")))),"Tier 3",
IF((OR((AND('[1]PWS Information'!$E$10="CWS",U2127="Single Family Residence",S2127="Yes",Q2127="Non-Lead", J2127="Non-Lead - Copper",L2127="Before 1989")),
(AND('[1]PWS Information'!$E$10="CWS",U2127="Single Family Residence",S2127="Yes",Q2127="Non-Lead", N2127="Non-Lead - Copper",O2127="Before 1989")))),"Tier 4",
IF((OR((AND('[1]PWS Information'!$E$10="NTNC",Q2127="Non-Lead")),
(AND('[1]PWS Information'!$E$10="CWS",Q2127="Non-Lead",S2127="")),
(AND('[1]PWS Information'!$E$10="CWS",Q2127="Non-Lead",S2127="No")),
(AND('[1]PWS Information'!$E$10="CWS",Q2127="Non-Lead",S2127="Don't Know")),
(AND('[1]PWS Information'!$E$10="CWS",Q2127="Non-Lead", J2127="Non-Lead - Copper", S2127="Yes", L2127="Between 1989 and 2014")),
(AND('[1]PWS Information'!$E$10="CWS",Q2127="Non-Lead", J2127="Non-Lead - Copper", S2127="Yes", L2127="After 2014")),
(AND('[1]PWS Information'!$E$10="CWS",Q2127="Non-Lead", J2127="Non-Lead - Copper", S2127="Yes", L2127="Unknown")),
(AND('[1]PWS Information'!$E$10="CWS",Q2127="Non-Lead", N2127="Non-Lead - Copper", S2127="Yes", O2127="Between 1989 and 2014")),
(AND('[1]PWS Information'!$E$10="CWS",Q2127="Non-Lead", N2127="Non-Lead - Copper", S2127="Yes", O2127="After 2014")),
(AND('[1]PWS Information'!$E$10="CWS",Q2127="Non-Lead", N2127="Non-Lead - Copper", S2127="Yes", O2127="Unknown")),
(AND('[1]PWS Information'!$E$10="CWS",Q2127="Unknown")),
(AND('[1]PWS Information'!$E$10="NTNC",Q2127="Unknown")))),"Tier 5",
"")))))</f>
        <v>Tier 5</v>
      </c>
      <c r="Z2127" s="71"/>
      <c r="AA2127" s="71"/>
    </row>
    <row r="2128" spans="1:27" ht="57.6" x14ac:dyDescent="0.3">
      <c r="A2128" s="1"/>
      <c r="B2128" s="70">
        <v>12185308</v>
      </c>
      <c r="C2128" s="60">
        <v>1412</v>
      </c>
      <c r="D2128" s="61" t="s">
        <v>515</v>
      </c>
      <c r="E2128" s="61" t="s">
        <v>49</v>
      </c>
      <c r="F2128" s="61">
        <v>78640</v>
      </c>
      <c r="G2128" s="62" t="s">
        <v>498</v>
      </c>
      <c r="H2128" s="63">
        <v>29.9807056</v>
      </c>
      <c r="I2128" s="64">
        <v>-97.839483333333305</v>
      </c>
      <c r="J2128" s="65" t="s">
        <v>50</v>
      </c>
      <c r="K2128" s="66" t="s">
        <v>51</v>
      </c>
      <c r="L2128" s="62" t="s">
        <v>52</v>
      </c>
      <c r="M2128" s="69"/>
      <c r="N2128" s="65" t="s">
        <v>50</v>
      </c>
      <c r="O2128" s="66" t="s">
        <v>52</v>
      </c>
      <c r="P2128" s="69"/>
      <c r="Q2128" s="55" t="str">
        <f t="shared" si="33"/>
        <v>Non-Lead</v>
      </c>
      <c r="R2128" s="70" t="s">
        <v>51</v>
      </c>
      <c r="S2128" s="70" t="s">
        <v>51</v>
      </c>
      <c r="T2128" s="70"/>
      <c r="U2128" s="71" t="s">
        <v>53</v>
      </c>
      <c r="V2128" s="71" t="s">
        <v>51</v>
      </c>
      <c r="W2128" s="71" t="s">
        <v>51</v>
      </c>
      <c r="X2128" s="71" t="s">
        <v>51</v>
      </c>
      <c r="Y2128" s="72" t="str">
        <f>IF((OR((AND('[1]PWS Information'!$E$10="CWS",U2128="Single Family Residence",Q2128="Lead")),
(AND('[1]PWS Information'!$E$10="CWS",U2128="Multiple Family Residence",'[1]PWS Information'!$E$11="Yes",Q2128="Lead")),
(AND('[1]PWS Information'!$E$10="NTNC",Q2128="Lead")))),"Tier 1",
IF((OR((AND('[1]PWS Information'!$E$10="CWS",U2128="Multiple Family Residence",'[1]PWS Information'!$E$11="No",Q2128="Lead")),
(AND('[1]PWS Information'!$E$10="CWS",U2128="Other",Q2128="Lead")),
(AND('[1]PWS Information'!$E$10="CWS",U2128="Building",Q2128="Lead")))),"Tier 2",
IF((OR((AND('[1]PWS Information'!$E$10="CWS",U2128="Single Family Residence",Q2128="Galvanized Requiring Replacement")),
(AND('[1]PWS Information'!$E$10="CWS",U2128="Single Family Residence",Q2128="Galvanized Requiring Replacement",R2128="Yes")),
(AND('[1]PWS Information'!$E$10="NTNC",Q2128="Galvanized Requiring Replacement")),
(AND('[1]PWS Information'!$E$10="NTNC",U2128="Single Family Residence",R2128="Yes")))),"Tier 3",
IF((OR((AND('[1]PWS Information'!$E$10="CWS",U2128="Single Family Residence",S2128="Yes",Q2128="Non-Lead", J2128="Non-Lead - Copper",L2128="Before 1989")),
(AND('[1]PWS Information'!$E$10="CWS",U2128="Single Family Residence",S2128="Yes",Q2128="Non-Lead", N2128="Non-Lead - Copper",O2128="Before 1989")))),"Tier 4",
IF((OR((AND('[1]PWS Information'!$E$10="NTNC",Q2128="Non-Lead")),
(AND('[1]PWS Information'!$E$10="CWS",Q2128="Non-Lead",S2128="")),
(AND('[1]PWS Information'!$E$10="CWS",Q2128="Non-Lead",S2128="No")),
(AND('[1]PWS Information'!$E$10="CWS",Q2128="Non-Lead",S2128="Don't Know")),
(AND('[1]PWS Information'!$E$10="CWS",Q2128="Non-Lead", J2128="Non-Lead - Copper", S2128="Yes", L2128="Between 1989 and 2014")),
(AND('[1]PWS Information'!$E$10="CWS",Q2128="Non-Lead", J2128="Non-Lead - Copper", S2128="Yes", L2128="After 2014")),
(AND('[1]PWS Information'!$E$10="CWS",Q2128="Non-Lead", J2128="Non-Lead - Copper", S2128="Yes", L2128="Unknown")),
(AND('[1]PWS Information'!$E$10="CWS",Q2128="Non-Lead", N2128="Non-Lead - Copper", S2128="Yes", O2128="Between 1989 and 2014")),
(AND('[1]PWS Information'!$E$10="CWS",Q2128="Non-Lead", N2128="Non-Lead - Copper", S2128="Yes", O2128="After 2014")),
(AND('[1]PWS Information'!$E$10="CWS",Q2128="Non-Lead", N2128="Non-Lead - Copper", S2128="Yes", O2128="Unknown")),
(AND('[1]PWS Information'!$E$10="CWS",Q2128="Unknown")),
(AND('[1]PWS Information'!$E$10="NTNC",Q2128="Unknown")))),"Tier 5",
"")))))</f>
        <v>Tier 5</v>
      </c>
      <c r="Z2128" s="71"/>
      <c r="AA2128" s="71"/>
    </row>
    <row r="2129" spans="1:27" ht="72" x14ac:dyDescent="0.3">
      <c r="A2129" s="1"/>
      <c r="B2129" s="70">
        <v>15575906</v>
      </c>
      <c r="C2129" s="60">
        <v>1421</v>
      </c>
      <c r="D2129" s="61" t="s">
        <v>515</v>
      </c>
      <c r="E2129" s="61" t="s">
        <v>49</v>
      </c>
      <c r="F2129" s="61">
        <v>78640</v>
      </c>
      <c r="G2129" s="62" t="s">
        <v>519</v>
      </c>
      <c r="H2129" s="63">
        <v>29.9803417</v>
      </c>
      <c r="I2129" s="64">
        <v>-97.839258333333305</v>
      </c>
      <c r="J2129" s="65" t="s">
        <v>50</v>
      </c>
      <c r="K2129" s="66" t="s">
        <v>51</v>
      </c>
      <c r="L2129" s="62" t="s">
        <v>52</v>
      </c>
      <c r="M2129" s="69"/>
      <c r="N2129" s="65" t="s">
        <v>50</v>
      </c>
      <c r="O2129" s="66" t="s">
        <v>52</v>
      </c>
      <c r="P2129" s="69"/>
      <c r="Q2129" s="55" t="str">
        <f t="shared" si="33"/>
        <v>Non-Lead</v>
      </c>
      <c r="R2129" s="70" t="s">
        <v>51</v>
      </c>
      <c r="S2129" s="70" t="s">
        <v>51</v>
      </c>
      <c r="T2129" s="70"/>
      <c r="U2129" s="71" t="s">
        <v>53</v>
      </c>
      <c r="V2129" s="71" t="s">
        <v>51</v>
      </c>
      <c r="W2129" s="71" t="s">
        <v>51</v>
      </c>
      <c r="X2129" s="71" t="s">
        <v>51</v>
      </c>
      <c r="Y2129" s="72" t="str">
        <f>IF((OR((AND('[1]PWS Information'!$E$10="CWS",U2129="Single Family Residence",Q2129="Lead")),
(AND('[1]PWS Information'!$E$10="CWS",U2129="Multiple Family Residence",'[1]PWS Information'!$E$11="Yes",Q2129="Lead")),
(AND('[1]PWS Information'!$E$10="NTNC",Q2129="Lead")))),"Tier 1",
IF((OR((AND('[1]PWS Information'!$E$10="CWS",U2129="Multiple Family Residence",'[1]PWS Information'!$E$11="No",Q2129="Lead")),
(AND('[1]PWS Information'!$E$10="CWS",U2129="Other",Q2129="Lead")),
(AND('[1]PWS Information'!$E$10="CWS",U2129="Building",Q2129="Lead")))),"Tier 2",
IF((OR((AND('[1]PWS Information'!$E$10="CWS",U2129="Single Family Residence",Q2129="Galvanized Requiring Replacement")),
(AND('[1]PWS Information'!$E$10="CWS",U2129="Single Family Residence",Q2129="Galvanized Requiring Replacement",R2129="Yes")),
(AND('[1]PWS Information'!$E$10="NTNC",Q2129="Galvanized Requiring Replacement")),
(AND('[1]PWS Information'!$E$10="NTNC",U2129="Single Family Residence",R2129="Yes")))),"Tier 3",
IF((OR((AND('[1]PWS Information'!$E$10="CWS",U2129="Single Family Residence",S2129="Yes",Q2129="Non-Lead", J2129="Non-Lead - Copper",L2129="Before 1989")),
(AND('[1]PWS Information'!$E$10="CWS",U2129="Single Family Residence",S2129="Yes",Q2129="Non-Lead", N2129="Non-Lead - Copper",O2129="Before 1989")))),"Tier 4",
IF((OR((AND('[1]PWS Information'!$E$10="NTNC",Q2129="Non-Lead")),
(AND('[1]PWS Information'!$E$10="CWS",Q2129="Non-Lead",S2129="")),
(AND('[1]PWS Information'!$E$10="CWS",Q2129="Non-Lead",S2129="No")),
(AND('[1]PWS Information'!$E$10="CWS",Q2129="Non-Lead",S2129="Don't Know")),
(AND('[1]PWS Information'!$E$10="CWS",Q2129="Non-Lead", J2129="Non-Lead - Copper", S2129="Yes", L2129="Between 1989 and 2014")),
(AND('[1]PWS Information'!$E$10="CWS",Q2129="Non-Lead", J2129="Non-Lead - Copper", S2129="Yes", L2129="After 2014")),
(AND('[1]PWS Information'!$E$10="CWS",Q2129="Non-Lead", J2129="Non-Lead - Copper", S2129="Yes", L2129="Unknown")),
(AND('[1]PWS Information'!$E$10="CWS",Q2129="Non-Lead", N2129="Non-Lead - Copper", S2129="Yes", O2129="Between 1989 and 2014")),
(AND('[1]PWS Information'!$E$10="CWS",Q2129="Non-Lead", N2129="Non-Lead - Copper", S2129="Yes", O2129="After 2014")),
(AND('[1]PWS Information'!$E$10="CWS",Q2129="Non-Lead", N2129="Non-Lead - Copper", S2129="Yes", O2129="Unknown")),
(AND('[1]PWS Information'!$E$10="CWS",Q2129="Unknown")),
(AND('[1]PWS Information'!$E$10="NTNC",Q2129="Unknown")))),"Tier 5",
"")))))</f>
        <v>Tier 5</v>
      </c>
      <c r="Z2129" s="71"/>
      <c r="AA2129" s="71"/>
    </row>
    <row r="2130" spans="1:27" ht="57.6" x14ac:dyDescent="0.3">
      <c r="A2130" s="17"/>
      <c r="B2130" s="70">
        <v>12172918</v>
      </c>
      <c r="C2130" s="60">
        <v>1420</v>
      </c>
      <c r="D2130" s="61" t="s">
        <v>515</v>
      </c>
      <c r="E2130" s="61" t="s">
        <v>49</v>
      </c>
      <c r="F2130" s="61">
        <v>78640</v>
      </c>
      <c r="G2130" s="62" t="s">
        <v>498</v>
      </c>
      <c r="H2130" s="63">
        <v>29.980611100000001</v>
      </c>
      <c r="I2130" s="64">
        <v>-97.839569444444393</v>
      </c>
      <c r="J2130" s="65" t="s">
        <v>50</v>
      </c>
      <c r="K2130" s="66" t="s">
        <v>51</v>
      </c>
      <c r="L2130" s="62" t="s">
        <v>52</v>
      </c>
      <c r="M2130" s="69"/>
      <c r="N2130" s="65" t="s">
        <v>50</v>
      </c>
      <c r="O2130" s="66" t="s">
        <v>52</v>
      </c>
      <c r="P2130" s="69"/>
      <c r="Q2130" s="55" t="str">
        <f t="shared" si="33"/>
        <v>Non-Lead</v>
      </c>
      <c r="R2130" s="70" t="s">
        <v>51</v>
      </c>
      <c r="S2130" s="70" t="s">
        <v>51</v>
      </c>
      <c r="T2130" s="70"/>
      <c r="U2130" s="71" t="s">
        <v>53</v>
      </c>
      <c r="V2130" s="71" t="s">
        <v>51</v>
      </c>
      <c r="W2130" s="71" t="s">
        <v>51</v>
      </c>
      <c r="X2130" s="71" t="s">
        <v>51</v>
      </c>
      <c r="Y2130" s="72" t="str">
        <f>IF((OR((AND('[1]PWS Information'!$E$10="CWS",U2130="Single Family Residence",Q2130="Lead")),
(AND('[1]PWS Information'!$E$10="CWS",U2130="Multiple Family Residence",'[1]PWS Information'!$E$11="Yes",Q2130="Lead")),
(AND('[1]PWS Information'!$E$10="NTNC",Q2130="Lead")))),"Tier 1",
IF((OR((AND('[1]PWS Information'!$E$10="CWS",U2130="Multiple Family Residence",'[1]PWS Information'!$E$11="No",Q2130="Lead")),
(AND('[1]PWS Information'!$E$10="CWS",U2130="Other",Q2130="Lead")),
(AND('[1]PWS Information'!$E$10="CWS",U2130="Building",Q2130="Lead")))),"Tier 2",
IF((OR((AND('[1]PWS Information'!$E$10="CWS",U2130="Single Family Residence",Q2130="Galvanized Requiring Replacement")),
(AND('[1]PWS Information'!$E$10="CWS",U2130="Single Family Residence",Q2130="Galvanized Requiring Replacement",R2130="Yes")),
(AND('[1]PWS Information'!$E$10="NTNC",Q2130="Galvanized Requiring Replacement")),
(AND('[1]PWS Information'!$E$10="NTNC",U2130="Single Family Residence",R2130="Yes")))),"Tier 3",
IF((OR((AND('[1]PWS Information'!$E$10="CWS",U2130="Single Family Residence",S2130="Yes",Q2130="Non-Lead", J2130="Non-Lead - Copper",L2130="Before 1989")),
(AND('[1]PWS Information'!$E$10="CWS",U2130="Single Family Residence",S2130="Yes",Q2130="Non-Lead", N2130="Non-Lead - Copper",O2130="Before 1989")))),"Tier 4",
IF((OR((AND('[1]PWS Information'!$E$10="NTNC",Q2130="Non-Lead")),
(AND('[1]PWS Information'!$E$10="CWS",Q2130="Non-Lead",S2130="")),
(AND('[1]PWS Information'!$E$10="CWS",Q2130="Non-Lead",S2130="No")),
(AND('[1]PWS Information'!$E$10="CWS",Q2130="Non-Lead",S2130="Don't Know")),
(AND('[1]PWS Information'!$E$10="CWS",Q2130="Non-Lead", J2130="Non-Lead - Copper", S2130="Yes", L2130="Between 1989 and 2014")),
(AND('[1]PWS Information'!$E$10="CWS",Q2130="Non-Lead", J2130="Non-Lead - Copper", S2130="Yes", L2130="After 2014")),
(AND('[1]PWS Information'!$E$10="CWS",Q2130="Non-Lead", J2130="Non-Lead - Copper", S2130="Yes", L2130="Unknown")),
(AND('[1]PWS Information'!$E$10="CWS",Q2130="Non-Lead", N2130="Non-Lead - Copper", S2130="Yes", O2130="Between 1989 and 2014")),
(AND('[1]PWS Information'!$E$10="CWS",Q2130="Non-Lead", N2130="Non-Lead - Copper", S2130="Yes", O2130="After 2014")),
(AND('[1]PWS Information'!$E$10="CWS",Q2130="Non-Lead", N2130="Non-Lead - Copper", S2130="Yes", O2130="Unknown")),
(AND('[1]PWS Information'!$E$10="CWS",Q2130="Unknown")),
(AND('[1]PWS Information'!$E$10="NTNC",Q2130="Unknown")))),"Tier 5",
"")))))</f>
        <v>Tier 5</v>
      </c>
      <c r="Z2130" s="71"/>
      <c r="AA2130" s="71"/>
    </row>
    <row r="2131" spans="1:27" ht="57.6" x14ac:dyDescent="0.3">
      <c r="A2131" s="1"/>
      <c r="B2131" s="70">
        <v>10669986</v>
      </c>
      <c r="C2131" s="60">
        <v>1429</v>
      </c>
      <c r="D2131" s="61" t="s">
        <v>515</v>
      </c>
      <c r="E2131" s="61" t="s">
        <v>49</v>
      </c>
      <c r="F2131" s="61">
        <v>78640</v>
      </c>
      <c r="G2131" s="62" t="s">
        <v>498</v>
      </c>
      <c r="H2131" s="63">
        <v>29.9802611</v>
      </c>
      <c r="I2131" s="64">
        <v>-97.839347222222202</v>
      </c>
      <c r="J2131" s="65" t="s">
        <v>50</v>
      </c>
      <c r="K2131" s="66" t="s">
        <v>51</v>
      </c>
      <c r="L2131" s="62" t="s">
        <v>52</v>
      </c>
      <c r="M2131" s="69"/>
      <c r="N2131" s="65" t="s">
        <v>50</v>
      </c>
      <c r="O2131" s="66" t="s">
        <v>52</v>
      </c>
      <c r="P2131" s="69"/>
      <c r="Q2131" s="55" t="str">
        <f t="shared" si="33"/>
        <v>Non-Lead</v>
      </c>
      <c r="R2131" s="70" t="s">
        <v>51</v>
      </c>
      <c r="S2131" s="70" t="s">
        <v>51</v>
      </c>
      <c r="T2131" s="70"/>
      <c r="U2131" s="71" t="s">
        <v>53</v>
      </c>
      <c r="V2131" s="71" t="s">
        <v>51</v>
      </c>
      <c r="W2131" s="71" t="s">
        <v>51</v>
      </c>
      <c r="X2131" s="71" t="s">
        <v>51</v>
      </c>
      <c r="Y2131" s="72" t="str">
        <f>IF((OR((AND('[1]PWS Information'!$E$10="CWS",U2131="Single Family Residence",Q2131="Lead")),
(AND('[1]PWS Information'!$E$10="CWS",U2131="Multiple Family Residence",'[1]PWS Information'!$E$11="Yes",Q2131="Lead")),
(AND('[1]PWS Information'!$E$10="NTNC",Q2131="Lead")))),"Tier 1",
IF((OR((AND('[1]PWS Information'!$E$10="CWS",U2131="Multiple Family Residence",'[1]PWS Information'!$E$11="No",Q2131="Lead")),
(AND('[1]PWS Information'!$E$10="CWS",U2131="Other",Q2131="Lead")),
(AND('[1]PWS Information'!$E$10="CWS",U2131="Building",Q2131="Lead")))),"Tier 2",
IF((OR((AND('[1]PWS Information'!$E$10="CWS",U2131="Single Family Residence",Q2131="Galvanized Requiring Replacement")),
(AND('[1]PWS Information'!$E$10="CWS",U2131="Single Family Residence",Q2131="Galvanized Requiring Replacement",R2131="Yes")),
(AND('[1]PWS Information'!$E$10="NTNC",Q2131="Galvanized Requiring Replacement")),
(AND('[1]PWS Information'!$E$10="NTNC",U2131="Single Family Residence",R2131="Yes")))),"Tier 3",
IF((OR((AND('[1]PWS Information'!$E$10="CWS",U2131="Single Family Residence",S2131="Yes",Q2131="Non-Lead", J2131="Non-Lead - Copper",L2131="Before 1989")),
(AND('[1]PWS Information'!$E$10="CWS",U2131="Single Family Residence",S2131="Yes",Q2131="Non-Lead", N2131="Non-Lead - Copper",O2131="Before 1989")))),"Tier 4",
IF((OR((AND('[1]PWS Information'!$E$10="NTNC",Q2131="Non-Lead")),
(AND('[1]PWS Information'!$E$10="CWS",Q2131="Non-Lead",S2131="")),
(AND('[1]PWS Information'!$E$10="CWS",Q2131="Non-Lead",S2131="No")),
(AND('[1]PWS Information'!$E$10="CWS",Q2131="Non-Lead",S2131="Don't Know")),
(AND('[1]PWS Information'!$E$10="CWS",Q2131="Non-Lead", J2131="Non-Lead - Copper", S2131="Yes", L2131="Between 1989 and 2014")),
(AND('[1]PWS Information'!$E$10="CWS",Q2131="Non-Lead", J2131="Non-Lead - Copper", S2131="Yes", L2131="After 2014")),
(AND('[1]PWS Information'!$E$10="CWS",Q2131="Non-Lead", J2131="Non-Lead - Copper", S2131="Yes", L2131="Unknown")),
(AND('[1]PWS Information'!$E$10="CWS",Q2131="Non-Lead", N2131="Non-Lead - Copper", S2131="Yes", O2131="Between 1989 and 2014")),
(AND('[1]PWS Information'!$E$10="CWS",Q2131="Non-Lead", N2131="Non-Lead - Copper", S2131="Yes", O2131="After 2014")),
(AND('[1]PWS Information'!$E$10="CWS",Q2131="Non-Lead", N2131="Non-Lead - Copper", S2131="Yes", O2131="Unknown")),
(AND('[1]PWS Information'!$E$10="CWS",Q2131="Unknown")),
(AND('[1]PWS Information'!$E$10="NTNC",Q2131="Unknown")))),"Tier 5",
"")))))</f>
        <v>Tier 5</v>
      </c>
      <c r="Z2131" s="71"/>
      <c r="AA2131" s="71"/>
    </row>
    <row r="2132" spans="1:27" ht="72" x14ac:dyDescent="0.3">
      <c r="A2132" s="1"/>
      <c r="B2132" s="70">
        <v>15572746</v>
      </c>
      <c r="C2132" s="60">
        <v>1428</v>
      </c>
      <c r="D2132" s="61" t="s">
        <v>515</v>
      </c>
      <c r="E2132" s="61" t="s">
        <v>49</v>
      </c>
      <c r="F2132" s="61">
        <v>78640</v>
      </c>
      <c r="G2132" s="62" t="s">
        <v>520</v>
      </c>
      <c r="H2132" s="63">
        <v>29.980555599999999</v>
      </c>
      <c r="I2132" s="64">
        <v>-97.839713888888795</v>
      </c>
      <c r="J2132" s="65" t="s">
        <v>50</v>
      </c>
      <c r="K2132" s="66" t="s">
        <v>51</v>
      </c>
      <c r="L2132" s="62" t="s">
        <v>52</v>
      </c>
      <c r="M2132" s="69"/>
      <c r="N2132" s="65" t="s">
        <v>50</v>
      </c>
      <c r="O2132" s="66" t="s">
        <v>52</v>
      </c>
      <c r="P2132" s="69"/>
      <c r="Q2132" s="55" t="str">
        <f t="shared" si="33"/>
        <v>Non-Lead</v>
      </c>
      <c r="R2132" s="70" t="s">
        <v>51</v>
      </c>
      <c r="S2132" s="70" t="s">
        <v>51</v>
      </c>
      <c r="T2132" s="70"/>
      <c r="U2132" s="71" t="s">
        <v>53</v>
      </c>
      <c r="V2132" s="71" t="s">
        <v>51</v>
      </c>
      <c r="W2132" s="71" t="s">
        <v>51</v>
      </c>
      <c r="X2132" s="71" t="s">
        <v>51</v>
      </c>
      <c r="Y2132" s="72" t="str">
        <f>IF((OR((AND('[1]PWS Information'!$E$10="CWS",U2132="Single Family Residence",Q2132="Lead")),
(AND('[1]PWS Information'!$E$10="CWS",U2132="Multiple Family Residence",'[1]PWS Information'!$E$11="Yes",Q2132="Lead")),
(AND('[1]PWS Information'!$E$10="NTNC",Q2132="Lead")))),"Tier 1",
IF((OR((AND('[1]PWS Information'!$E$10="CWS",U2132="Multiple Family Residence",'[1]PWS Information'!$E$11="No",Q2132="Lead")),
(AND('[1]PWS Information'!$E$10="CWS",U2132="Other",Q2132="Lead")),
(AND('[1]PWS Information'!$E$10="CWS",U2132="Building",Q2132="Lead")))),"Tier 2",
IF((OR((AND('[1]PWS Information'!$E$10="CWS",U2132="Single Family Residence",Q2132="Galvanized Requiring Replacement")),
(AND('[1]PWS Information'!$E$10="CWS",U2132="Single Family Residence",Q2132="Galvanized Requiring Replacement",R2132="Yes")),
(AND('[1]PWS Information'!$E$10="NTNC",Q2132="Galvanized Requiring Replacement")),
(AND('[1]PWS Information'!$E$10="NTNC",U2132="Single Family Residence",R2132="Yes")))),"Tier 3",
IF((OR((AND('[1]PWS Information'!$E$10="CWS",U2132="Single Family Residence",S2132="Yes",Q2132="Non-Lead", J2132="Non-Lead - Copper",L2132="Before 1989")),
(AND('[1]PWS Information'!$E$10="CWS",U2132="Single Family Residence",S2132="Yes",Q2132="Non-Lead", N2132="Non-Lead - Copper",O2132="Before 1989")))),"Tier 4",
IF((OR((AND('[1]PWS Information'!$E$10="NTNC",Q2132="Non-Lead")),
(AND('[1]PWS Information'!$E$10="CWS",Q2132="Non-Lead",S2132="")),
(AND('[1]PWS Information'!$E$10="CWS",Q2132="Non-Lead",S2132="No")),
(AND('[1]PWS Information'!$E$10="CWS",Q2132="Non-Lead",S2132="Don't Know")),
(AND('[1]PWS Information'!$E$10="CWS",Q2132="Non-Lead", J2132="Non-Lead - Copper", S2132="Yes", L2132="Between 1989 and 2014")),
(AND('[1]PWS Information'!$E$10="CWS",Q2132="Non-Lead", J2132="Non-Lead - Copper", S2132="Yes", L2132="After 2014")),
(AND('[1]PWS Information'!$E$10="CWS",Q2132="Non-Lead", J2132="Non-Lead - Copper", S2132="Yes", L2132="Unknown")),
(AND('[1]PWS Information'!$E$10="CWS",Q2132="Non-Lead", N2132="Non-Lead - Copper", S2132="Yes", O2132="Between 1989 and 2014")),
(AND('[1]PWS Information'!$E$10="CWS",Q2132="Non-Lead", N2132="Non-Lead - Copper", S2132="Yes", O2132="After 2014")),
(AND('[1]PWS Information'!$E$10="CWS",Q2132="Non-Lead", N2132="Non-Lead - Copper", S2132="Yes", O2132="Unknown")),
(AND('[1]PWS Information'!$E$10="CWS",Q2132="Unknown")),
(AND('[1]PWS Information'!$E$10="NTNC",Q2132="Unknown")))),"Tier 5",
"")))))</f>
        <v>Tier 5</v>
      </c>
      <c r="Z2132" s="71"/>
      <c r="AA2132" s="71"/>
    </row>
    <row r="2133" spans="1:27" ht="57.6" x14ac:dyDescent="0.3">
      <c r="A2133" s="1"/>
      <c r="B2133" s="70">
        <v>10702226</v>
      </c>
      <c r="C2133" s="60">
        <v>1437</v>
      </c>
      <c r="D2133" s="61" t="s">
        <v>515</v>
      </c>
      <c r="E2133" s="61" t="s">
        <v>49</v>
      </c>
      <c r="F2133" s="61">
        <v>78640</v>
      </c>
      <c r="G2133" s="62" t="s">
        <v>498</v>
      </c>
      <c r="H2133" s="63">
        <v>29.9801778</v>
      </c>
      <c r="I2133" s="64">
        <v>-97.839433333333304</v>
      </c>
      <c r="J2133" s="65" t="s">
        <v>50</v>
      </c>
      <c r="K2133" s="66" t="s">
        <v>51</v>
      </c>
      <c r="L2133" s="62" t="s">
        <v>52</v>
      </c>
      <c r="M2133" s="69"/>
      <c r="N2133" s="65" t="s">
        <v>50</v>
      </c>
      <c r="O2133" s="66" t="s">
        <v>52</v>
      </c>
      <c r="P2133" s="69"/>
      <c r="Q2133" s="55" t="str">
        <f t="shared" si="33"/>
        <v>Non-Lead</v>
      </c>
      <c r="R2133" s="70" t="s">
        <v>51</v>
      </c>
      <c r="S2133" s="70" t="s">
        <v>51</v>
      </c>
      <c r="T2133" s="70"/>
      <c r="U2133" s="71" t="s">
        <v>53</v>
      </c>
      <c r="V2133" s="71" t="s">
        <v>51</v>
      </c>
      <c r="W2133" s="71" t="s">
        <v>51</v>
      </c>
      <c r="X2133" s="71" t="s">
        <v>51</v>
      </c>
      <c r="Y2133" s="72" t="str">
        <f>IF((OR((AND('[1]PWS Information'!$E$10="CWS",U2133="Single Family Residence",Q2133="Lead")),
(AND('[1]PWS Information'!$E$10="CWS",U2133="Multiple Family Residence",'[1]PWS Information'!$E$11="Yes",Q2133="Lead")),
(AND('[1]PWS Information'!$E$10="NTNC",Q2133="Lead")))),"Tier 1",
IF((OR((AND('[1]PWS Information'!$E$10="CWS",U2133="Multiple Family Residence",'[1]PWS Information'!$E$11="No",Q2133="Lead")),
(AND('[1]PWS Information'!$E$10="CWS",U2133="Other",Q2133="Lead")),
(AND('[1]PWS Information'!$E$10="CWS",U2133="Building",Q2133="Lead")))),"Tier 2",
IF((OR((AND('[1]PWS Information'!$E$10="CWS",U2133="Single Family Residence",Q2133="Galvanized Requiring Replacement")),
(AND('[1]PWS Information'!$E$10="CWS",U2133="Single Family Residence",Q2133="Galvanized Requiring Replacement",R2133="Yes")),
(AND('[1]PWS Information'!$E$10="NTNC",Q2133="Galvanized Requiring Replacement")),
(AND('[1]PWS Information'!$E$10="NTNC",U2133="Single Family Residence",R2133="Yes")))),"Tier 3",
IF((OR((AND('[1]PWS Information'!$E$10="CWS",U2133="Single Family Residence",S2133="Yes",Q2133="Non-Lead", J2133="Non-Lead - Copper",L2133="Before 1989")),
(AND('[1]PWS Information'!$E$10="CWS",U2133="Single Family Residence",S2133="Yes",Q2133="Non-Lead", N2133="Non-Lead - Copper",O2133="Before 1989")))),"Tier 4",
IF((OR((AND('[1]PWS Information'!$E$10="NTNC",Q2133="Non-Lead")),
(AND('[1]PWS Information'!$E$10="CWS",Q2133="Non-Lead",S2133="")),
(AND('[1]PWS Information'!$E$10="CWS",Q2133="Non-Lead",S2133="No")),
(AND('[1]PWS Information'!$E$10="CWS",Q2133="Non-Lead",S2133="Don't Know")),
(AND('[1]PWS Information'!$E$10="CWS",Q2133="Non-Lead", J2133="Non-Lead - Copper", S2133="Yes", L2133="Between 1989 and 2014")),
(AND('[1]PWS Information'!$E$10="CWS",Q2133="Non-Lead", J2133="Non-Lead - Copper", S2133="Yes", L2133="After 2014")),
(AND('[1]PWS Information'!$E$10="CWS",Q2133="Non-Lead", J2133="Non-Lead - Copper", S2133="Yes", L2133="Unknown")),
(AND('[1]PWS Information'!$E$10="CWS",Q2133="Non-Lead", N2133="Non-Lead - Copper", S2133="Yes", O2133="Between 1989 and 2014")),
(AND('[1]PWS Information'!$E$10="CWS",Q2133="Non-Lead", N2133="Non-Lead - Copper", S2133="Yes", O2133="After 2014")),
(AND('[1]PWS Information'!$E$10="CWS",Q2133="Non-Lead", N2133="Non-Lead - Copper", S2133="Yes", O2133="Unknown")),
(AND('[1]PWS Information'!$E$10="CWS",Q2133="Unknown")),
(AND('[1]PWS Information'!$E$10="NTNC",Q2133="Unknown")))),"Tier 5",
"")))))</f>
        <v>Tier 5</v>
      </c>
      <c r="Z2133" s="71"/>
      <c r="AA2133" s="71"/>
    </row>
    <row r="2134" spans="1:27" ht="57.6" x14ac:dyDescent="0.3">
      <c r="A2134" s="17"/>
      <c r="B2134" s="70">
        <v>12186265</v>
      </c>
      <c r="C2134" s="60">
        <v>1436</v>
      </c>
      <c r="D2134" s="61" t="s">
        <v>515</v>
      </c>
      <c r="E2134" s="61" t="s">
        <v>49</v>
      </c>
      <c r="F2134" s="61">
        <v>78640</v>
      </c>
      <c r="G2134" s="62" t="s">
        <v>498</v>
      </c>
      <c r="H2134" s="63">
        <v>29.980477799999999</v>
      </c>
      <c r="I2134" s="64">
        <v>-97.839780555555507</v>
      </c>
      <c r="J2134" s="65" t="s">
        <v>50</v>
      </c>
      <c r="K2134" s="66" t="s">
        <v>51</v>
      </c>
      <c r="L2134" s="62" t="s">
        <v>52</v>
      </c>
      <c r="M2134" s="69"/>
      <c r="N2134" s="65" t="s">
        <v>50</v>
      </c>
      <c r="O2134" s="66" t="s">
        <v>52</v>
      </c>
      <c r="P2134" s="69"/>
      <c r="Q2134" s="55" t="str">
        <f t="shared" si="33"/>
        <v>Non-Lead</v>
      </c>
      <c r="R2134" s="70" t="s">
        <v>51</v>
      </c>
      <c r="S2134" s="70" t="s">
        <v>51</v>
      </c>
      <c r="T2134" s="70"/>
      <c r="U2134" s="71" t="s">
        <v>53</v>
      </c>
      <c r="V2134" s="71" t="s">
        <v>51</v>
      </c>
      <c r="W2134" s="71" t="s">
        <v>51</v>
      </c>
      <c r="X2134" s="71" t="s">
        <v>51</v>
      </c>
      <c r="Y2134" s="72" t="str">
        <f>IF((OR((AND('[1]PWS Information'!$E$10="CWS",U2134="Single Family Residence",Q2134="Lead")),
(AND('[1]PWS Information'!$E$10="CWS",U2134="Multiple Family Residence",'[1]PWS Information'!$E$11="Yes",Q2134="Lead")),
(AND('[1]PWS Information'!$E$10="NTNC",Q2134="Lead")))),"Tier 1",
IF((OR((AND('[1]PWS Information'!$E$10="CWS",U2134="Multiple Family Residence",'[1]PWS Information'!$E$11="No",Q2134="Lead")),
(AND('[1]PWS Information'!$E$10="CWS",U2134="Other",Q2134="Lead")),
(AND('[1]PWS Information'!$E$10="CWS",U2134="Building",Q2134="Lead")))),"Tier 2",
IF((OR((AND('[1]PWS Information'!$E$10="CWS",U2134="Single Family Residence",Q2134="Galvanized Requiring Replacement")),
(AND('[1]PWS Information'!$E$10="CWS",U2134="Single Family Residence",Q2134="Galvanized Requiring Replacement",R2134="Yes")),
(AND('[1]PWS Information'!$E$10="NTNC",Q2134="Galvanized Requiring Replacement")),
(AND('[1]PWS Information'!$E$10="NTNC",U2134="Single Family Residence",R2134="Yes")))),"Tier 3",
IF((OR((AND('[1]PWS Information'!$E$10="CWS",U2134="Single Family Residence",S2134="Yes",Q2134="Non-Lead", J2134="Non-Lead - Copper",L2134="Before 1989")),
(AND('[1]PWS Information'!$E$10="CWS",U2134="Single Family Residence",S2134="Yes",Q2134="Non-Lead", N2134="Non-Lead - Copper",O2134="Before 1989")))),"Tier 4",
IF((OR((AND('[1]PWS Information'!$E$10="NTNC",Q2134="Non-Lead")),
(AND('[1]PWS Information'!$E$10="CWS",Q2134="Non-Lead",S2134="")),
(AND('[1]PWS Information'!$E$10="CWS",Q2134="Non-Lead",S2134="No")),
(AND('[1]PWS Information'!$E$10="CWS",Q2134="Non-Lead",S2134="Don't Know")),
(AND('[1]PWS Information'!$E$10="CWS",Q2134="Non-Lead", J2134="Non-Lead - Copper", S2134="Yes", L2134="Between 1989 and 2014")),
(AND('[1]PWS Information'!$E$10="CWS",Q2134="Non-Lead", J2134="Non-Lead - Copper", S2134="Yes", L2134="After 2014")),
(AND('[1]PWS Information'!$E$10="CWS",Q2134="Non-Lead", J2134="Non-Lead - Copper", S2134="Yes", L2134="Unknown")),
(AND('[1]PWS Information'!$E$10="CWS",Q2134="Non-Lead", N2134="Non-Lead - Copper", S2134="Yes", O2134="Between 1989 and 2014")),
(AND('[1]PWS Information'!$E$10="CWS",Q2134="Non-Lead", N2134="Non-Lead - Copper", S2134="Yes", O2134="After 2014")),
(AND('[1]PWS Information'!$E$10="CWS",Q2134="Non-Lead", N2134="Non-Lead - Copper", S2134="Yes", O2134="Unknown")),
(AND('[1]PWS Information'!$E$10="CWS",Q2134="Unknown")),
(AND('[1]PWS Information'!$E$10="NTNC",Q2134="Unknown")))),"Tier 5",
"")))))</f>
        <v>Tier 5</v>
      </c>
      <c r="Z2134" s="71"/>
      <c r="AA2134" s="71"/>
    </row>
    <row r="2135" spans="1:27" ht="57.6" x14ac:dyDescent="0.3">
      <c r="A2135" s="1"/>
      <c r="B2135" s="70">
        <v>10651525</v>
      </c>
      <c r="C2135" s="60">
        <v>1445</v>
      </c>
      <c r="D2135" s="61" t="s">
        <v>515</v>
      </c>
      <c r="E2135" s="61" t="s">
        <v>49</v>
      </c>
      <c r="F2135" s="61">
        <v>78640</v>
      </c>
      <c r="G2135" s="62" t="s">
        <v>498</v>
      </c>
      <c r="H2135" s="63">
        <v>29.980094399999999</v>
      </c>
      <c r="I2135" s="64">
        <v>-97.839519444444406</v>
      </c>
      <c r="J2135" s="65" t="s">
        <v>50</v>
      </c>
      <c r="K2135" s="66" t="s">
        <v>51</v>
      </c>
      <c r="L2135" s="62" t="s">
        <v>52</v>
      </c>
      <c r="M2135" s="69"/>
      <c r="N2135" s="65" t="s">
        <v>50</v>
      </c>
      <c r="O2135" s="66" t="s">
        <v>52</v>
      </c>
      <c r="P2135" s="69"/>
      <c r="Q2135" s="55" t="str">
        <f t="shared" si="33"/>
        <v>Non-Lead</v>
      </c>
      <c r="R2135" s="70" t="s">
        <v>51</v>
      </c>
      <c r="S2135" s="70" t="s">
        <v>51</v>
      </c>
      <c r="T2135" s="70"/>
      <c r="U2135" s="71" t="s">
        <v>53</v>
      </c>
      <c r="V2135" s="71" t="s">
        <v>51</v>
      </c>
      <c r="W2135" s="71" t="s">
        <v>51</v>
      </c>
      <c r="X2135" s="71" t="s">
        <v>51</v>
      </c>
      <c r="Y2135" s="72" t="str">
        <f>IF((OR((AND('[1]PWS Information'!$E$10="CWS",U2135="Single Family Residence",Q2135="Lead")),
(AND('[1]PWS Information'!$E$10="CWS",U2135="Multiple Family Residence",'[1]PWS Information'!$E$11="Yes",Q2135="Lead")),
(AND('[1]PWS Information'!$E$10="NTNC",Q2135="Lead")))),"Tier 1",
IF((OR((AND('[1]PWS Information'!$E$10="CWS",U2135="Multiple Family Residence",'[1]PWS Information'!$E$11="No",Q2135="Lead")),
(AND('[1]PWS Information'!$E$10="CWS",U2135="Other",Q2135="Lead")),
(AND('[1]PWS Information'!$E$10="CWS",U2135="Building",Q2135="Lead")))),"Tier 2",
IF((OR((AND('[1]PWS Information'!$E$10="CWS",U2135="Single Family Residence",Q2135="Galvanized Requiring Replacement")),
(AND('[1]PWS Information'!$E$10="CWS",U2135="Single Family Residence",Q2135="Galvanized Requiring Replacement",R2135="Yes")),
(AND('[1]PWS Information'!$E$10="NTNC",Q2135="Galvanized Requiring Replacement")),
(AND('[1]PWS Information'!$E$10="NTNC",U2135="Single Family Residence",R2135="Yes")))),"Tier 3",
IF((OR((AND('[1]PWS Information'!$E$10="CWS",U2135="Single Family Residence",S2135="Yes",Q2135="Non-Lead", J2135="Non-Lead - Copper",L2135="Before 1989")),
(AND('[1]PWS Information'!$E$10="CWS",U2135="Single Family Residence",S2135="Yes",Q2135="Non-Lead", N2135="Non-Lead - Copper",O2135="Before 1989")))),"Tier 4",
IF((OR((AND('[1]PWS Information'!$E$10="NTNC",Q2135="Non-Lead")),
(AND('[1]PWS Information'!$E$10="CWS",Q2135="Non-Lead",S2135="")),
(AND('[1]PWS Information'!$E$10="CWS",Q2135="Non-Lead",S2135="No")),
(AND('[1]PWS Information'!$E$10="CWS",Q2135="Non-Lead",S2135="Don't Know")),
(AND('[1]PWS Information'!$E$10="CWS",Q2135="Non-Lead", J2135="Non-Lead - Copper", S2135="Yes", L2135="Between 1989 and 2014")),
(AND('[1]PWS Information'!$E$10="CWS",Q2135="Non-Lead", J2135="Non-Lead - Copper", S2135="Yes", L2135="After 2014")),
(AND('[1]PWS Information'!$E$10="CWS",Q2135="Non-Lead", J2135="Non-Lead - Copper", S2135="Yes", L2135="Unknown")),
(AND('[1]PWS Information'!$E$10="CWS",Q2135="Non-Lead", N2135="Non-Lead - Copper", S2135="Yes", O2135="Between 1989 and 2014")),
(AND('[1]PWS Information'!$E$10="CWS",Q2135="Non-Lead", N2135="Non-Lead - Copper", S2135="Yes", O2135="After 2014")),
(AND('[1]PWS Information'!$E$10="CWS",Q2135="Non-Lead", N2135="Non-Lead - Copper", S2135="Yes", O2135="Unknown")),
(AND('[1]PWS Information'!$E$10="CWS",Q2135="Unknown")),
(AND('[1]PWS Information'!$E$10="NTNC",Q2135="Unknown")))),"Tier 5",
"")))))</f>
        <v>Tier 5</v>
      </c>
      <c r="Z2135" s="71"/>
      <c r="AA2135" s="71"/>
    </row>
    <row r="2136" spans="1:27" ht="57.6" x14ac:dyDescent="0.3">
      <c r="A2136" s="1"/>
      <c r="B2136" s="70">
        <v>12158190</v>
      </c>
      <c r="C2136" s="60">
        <v>1444</v>
      </c>
      <c r="D2136" s="61" t="s">
        <v>515</v>
      </c>
      <c r="E2136" s="61" t="s">
        <v>49</v>
      </c>
      <c r="F2136" s="61">
        <v>78640</v>
      </c>
      <c r="G2136" s="62" t="s">
        <v>498</v>
      </c>
      <c r="H2136" s="63">
        <v>29.980399999999999</v>
      </c>
      <c r="I2136" s="64">
        <v>-97.839886111111099</v>
      </c>
      <c r="J2136" s="65" t="s">
        <v>50</v>
      </c>
      <c r="K2136" s="66" t="s">
        <v>51</v>
      </c>
      <c r="L2136" s="62" t="s">
        <v>52</v>
      </c>
      <c r="M2136" s="69"/>
      <c r="N2136" s="65" t="s">
        <v>50</v>
      </c>
      <c r="O2136" s="66" t="s">
        <v>52</v>
      </c>
      <c r="P2136" s="69"/>
      <c r="Q2136" s="55" t="str">
        <f t="shared" si="33"/>
        <v>Non-Lead</v>
      </c>
      <c r="R2136" s="70" t="s">
        <v>51</v>
      </c>
      <c r="S2136" s="70" t="s">
        <v>51</v>
      </c>
      <c r="T2136" s="70"/>
      <c r="U2136" s="71" t="s">
        <v>53</v>
      </c>
      <c r="V2136" s="71" t="s">
        <v>51</v>
      </c>
      <c r="W2136" s="71" t="s">
        <v>51</v>
      </c>
      <c r="X2136" s="71" t="s">
        <v>51</v>
      </c>
      <c r="Y2136" s="72" t="str">
        <f>IF((OR((AND('[1]PWS Information'!$E$10="CWS",U2136="Single Family Residence",Q2136="Lead")),
(AND('[1]PWS Information'!$E$10="CWS",U2136="Multiple Family Residence",'[1]PWS Information'!$E$11="Yes",Q2136="Lead")),
(AND('[1]PWS Information'!$E$10="NTNC",Q2136="Lead")))),"Tier 1",
IF((OR((AND('[1]PWS Information'!$E$10="CWS",U2136="Multiple Family Residence",'[1]PWS Information'!$E$11="No",Q2136="Lead")),
(AND('[1]PWS Information'!$E$10="CWS",U2136="Other",Q2136="Lead")),
(AND('[1]PWS Information'!$E$10="CWS",U2136="Building",Q2136="Lead")))),"Tier 2",
IF((OR((AND('[1]PWS Information'!$E$10="CWS",U2136="Single Family Residence",Q2136="Galvanized Requiring Replacement")),
(AND('[1]PWS Information'!$E$10="CWS",U2136="Single Family Residence",Q2136="Galvanized Requiring Replacement",R2136="Yes")),
(AND('[1]PWS Information'!$E$10="NTNC",Q2136="Galvanized Requiring Replacement")),
(AND('[1]PWS Information'!$E$10="NTNC",U2136="Single Family Residence",R2136="Yes")))),"Tier 3",
IF((OR((AND('[1]PWS Information'!$E$10="CWS",U2136="Single Family Residence",S2136="Yes",Q2136="Non-Lead", J2136="Non-Lead - Copper",L2136="Before 1989")),
(AND('[1]PWS Information'!$E$10="CWS",U2136="Single Family Residence",S2136="Yes",Q2136="Non-Lead", N2136="Non-Lead - Copper",O2136="Before 1989")))),"Tier 4",
IF((OR((AND('[1]PWS Information'!$E$10="NTNC",Q2136="Non-Lead")),
(AND('[1]PWS Information'!$E$10="CWS",Q2136="Non-Lead",S2136="")),
(AND('[1]PWS Information'!$E$10="CWS",Q2136="Non-Lead",S2136="No")),
(AND('[1]PWS Information'!$E$10="CWS",Q2136="Non-Lead",S2136="Don't Know")),
(AND('[1]PWS Information'!$E$10="CWS",Q2136="Non-Lead", J2136="Non-Lead - Copper", S2136="Yes", L2136="Between 1989 and 2014")),
(AND('[1]PWS Information'!$E$10="CWS",Q2136="Non-Lead", J2136="Non-Lead - Copper", S2136="Yes", L2136="After 2014")),
(AND('[1]PWS Information'!$E$10="CWS",Q2136="Non-Lead", J2136="Non-Lead - Copper", S2136="Yes", L2136="Unknown")),
(AND('[1]PWS Information'!$E$10="CWS",Q2136="Non-Lead", N2136="Non-Lead - Copper", S2136="Yes", O2136="Between 1989 and 2014")),
(AND('[1]PWS Information'!$E$10="CWS",Q2136="Non-Lead", N2136="Non-Lead - Copper", S2136="Yes", O2136="After 2014")),
(AND('[1]PWS Information'!$E$10="CWS",Q2136="Non-Lead", N2136="Non-Lead - Copper", S2136="Yes", O2136="Unknown")),
(AND('[1]PWS Information'!$E$10="CWS",Q2136="Unknown")),
(AND('[1]PWS Information'!$E$10="NTNC",Q2136="Unknown")))),"Tier 5",
"")))))</f>
        <v>Tier 5</v>
      </c>
      <c r="Z2136" s="71"/>
      <c r="AA2136" s="71"/>
    </row>
    <row r="2137" spans="1:27" ht="57.6" x14ac:dyDescent="0.3">
      <c r="A2137" s="1"/>
      <c r="B2137" s="70">
        <v>10823902</v>
      </c>
      <c r="C2137" s="60">
        <v>1453</v>
      </c>
      <c r="D2137" s="61" t="s">
        <v>515</v>
      </c>
      <c r="E2137" s="61" t="s">
        <v>49</v>
      </c>
      <c r="F2137" s="61">
        <v>78640</v>
      </c>
      <c r="G2137" s="62" t="s">
        <v>498</v>
      </c>
      <c r="H2137" s="63">
        <v>29.980005599999998</v>
      </c>
      <c r="I2137" s="64">
        <v>-97.839613888888806</v>
      </c>
      <c r="J2137" s="65" t="s">
        <v>50</v>
      </c>
      <c r="K2137" s="66" t="s">
        <v>51</v>
      </c>
      <c r="L2137" s="62" t="s">
        <v>52</v>
      </c>
      <c r="M2137" s="69"/>
      <c r="N2137" s="65" t="s">
        <v>50</v>
      </c>
      <c r="O2137" s="66" t="s">
        <v>52</v>
      </c>
      <c r="P2137" s="69"/>
      <c r="Q2137" s="55" t="str">
        <f t="shared" si="33"/>
        <v>Non-Lead</v>
      </c>
      <c r="R2137" s="70" t="s">
        <v>51</v>
      </c>
      <c r="S2137" s="70" t="s">
        <v>51</v>
      </c>
      <c r="T2137" s="70"/>
      <c r="U2137" s="71" t="s">
        <v>53</v>
      </c>
      <c r="V2137" s="71" t="s">
        <v>51</v>
      </c>
      <c r="W2137" s="71" t="s">
        <v>51</v>
      </c>
      <c r="X2137" s="71" t="s">
        <v>51</v>
      </c>
      <c r="Y2137" s="72" t="str">
        <f>IF((OR((AND('[1]PWS Information'!$E$10="CWS",U2137="Single Family Residence",Q2137="Lead")),
(AND('[1]PWS Information'!$E$10="CWS",U2137="Multiple Family Residence",'[1]PWS Information'!$E$11="Yes",Q2137="Lead")),
(AND('[1]PWS Information'!$E$10="NTNC",Q2137="Lead")))),"Tier 1",
IF((OR((AND('[1]PWS Information'!$E$10="CWS",U2137="Multiple Family Residence",'[1]PWS Information'!$E$11="No",Q2137="Lead")),
(AND('[1]PWS Information'!$E$10="CWS",U2137="Other",Q2137="Lead")),
(AND('[1]PWS Information'!$E$10="CWS",U2137="Building",Q2137="Lead")))),"Tier 2",
IF((OR((AND('[1]PWS Information'!$E$10="CWS",U2137="Single Family Residence",Q2137="Galvanized Requiring Replacement")),
(AND('[1]PWS Information'!$E$10="CWS",U2137="Single Family Residence",Q2137="Galvanized Requiring Replacement",R2137="Yes")),
(AND('[1]PWS Information'!$E$10="NTNC",Q2137="Galvanized Requiring Replacement")),
(AND('[1]PWS Information'!$E$10="NTNC",U2137="Single Family Residence",R2137="Yes")))),"Tier 3",
IF((OR((AND('[1]PWS Information'!$E$10="CWS",U2137="Single Family Residence",S2137="Yes",Q2137="Non-Lead", J2137="Non-Lead - Copper",L2137="Before 1989")),
(AND('[1]PWS Information'!$E$10="CWS",U2137="Single Family Residence",S2137="Yes",Q2137="Non-Lead", N2137="Non-Lead - Copper",O2137="Before 1989")))),"Tier 4",
IF((OR((AND('[1]PWS Information'!$E$10="NTNC",Q2137="Non-Lead")),
(AND('[1]PWS Information'!$E$10="CWS",Q2137="Non-Lead",S2137="")),
(AND('[1]PWS Information'!$E$10="CWS",Q2137="Non-Lead",S2137="No")),
(AND('[1]PWS Information'!$E$10="CWS",Q2137="Non-Lead",S2137="Don't Know")),
(AND('[1]PWS Information'!$E$10="CWS",Q2137="Non-Lead", J2137="Non-Lead - Copper", S2137="Yes", L2137="Between 1989 and 2014")),
(AND('[1]PWS Information'!$E$10="CWS",Q2137="Non-Lead", J2137="Non-Lead - Copper", S2137="Yes", L2137="After 2014")),
(AND('[1]PWS Information'!$E$10="CWS",Q2137="Non-Lead", J2137="Non-Lead - Copper", S2137="Yes", L2137="Unknown")),
(AND('[1]PWS Information'!$E$10="CWS",Q2137="Non-Lead", N2137="Non-Lead - Copper", S2137="Yes", O2137="Between 1989 and 2014")),
(AND('[1]PWS Information'!$E$10="CWS",Q2137="Non-Lead", N2137="Non-Lead - Copper", S2137="Yes", O2137="After 2014")),
(AND('[1]PWS Information'!$E$10="CWS",Q2137="Non-Lead", N2137="Non-Lead - Copper", S2137="Yes", O2137="Unknown")),
(AND('[1]PWS Information'!$E$10="CWS",Q2137="Unknown")),
(AND('[1]PWS Information'!$E$10="NTNC",Q2137="Unknown")))),"Tier 5",
"")))))</f>
        <v>Tier 5</v>
      </c>
      <c r="Z2137" s="71"/>
      <c r="AA2137" s="71"/>
    </row>
    <row r="2138" spans="1:27" ht="57.6" x14ac:dyDescent="0.3">
      <c r="A2138" s="17"/>
      <c r="B2138" s="70">
        <v>12174982</v>
      </c>
      <c r="C2138" s="60">
        <v>1452</v>
      </c>
      <c r="D2138" s="61" t="s">
        <v>515</v>
      </c>
      <c r="E2138" s="61" t="s">
        <v>49</v>
      </c>
      <c r="F2138" s="61">
        <v>78640</v>
      </c>
      <c r="G2138" s="62" t="s">
        <v>498</v>
      </c>
      <c r="H2138" s="63">
        <v>29.9803028</v>
      </c>
      <c r="I2138" s="64">
        <v>-97.839980555555499</v>
      </c>
      <c r="J2138" s="65" t="s">
        <v>50</v>
      </c>
      <c r="K2138" s="66" t="s">
        <v>51</v>
      </c>
      <c r="L2138" s="62" t="s">
        <v>52</v>
      </c>
      <c r="M2138" s="69"/>
      <c r="N2138" s="65" t="s">
        <v>50</v>
      </c>
      <c r="O2138" s="66" t="s">
        <v>52</v>
      </c>
      <c r="P2138" s="69"/>
      <c r="Q2138" s="55" t="str">
        <f t="shared" si="33"/>
        <v>Non-Lead</v>
      </c>
      <c r="R2138" s="70" t="s">
        <v>51</v>
      </c>
      <c r="S2138" s="70" t="s">
        <v>51</v>
      </c>
      <c r="T2138" s="70"/>
      <c r="U2138" s="71" t="s">
        <v>53</v>
      </c>
      <c r="V2138" s="71" t="s">
        <v>51</v>
      </c>
      <c r="W2138" s="71" t="s">
        <v>51</v>
      </c>
      <c r="X2138" s="71" t="s">
        <v>51</v>
      </c>
      <c r="Y2138" s="72" t="str">
        <f>IF((OR((AND('[1]PWS Information'!$E$10="CWS",U2138="Single Family Residence",Q2138="Lead")),
(AND('[1]PWS Information'!$E$10="CWS",U2138="Multiple Family Residence",'[1]PWS Information'!$E$11="Yes",Q2138="Lead")),
(AND('[1]PWS Information'!$E$10="NTNC",Q2138="Lead")))),"Tier 1",
IF((OR((AND('[1]PWS Information'!$E$10="CWS",U2138="Multiple Family Residence",'[1]PWS Information'!$E$11="No",Q2138="Lead")),
(AND('[1]PWS Information'!$E$10="CWS",U2138="Other",Q2138="Lead")),
(AND('[1]PWS Information'!$E$10="CWS",U2138="Building",Q2138="Lead")))),"Tier 2",
IF((OR((AND('[1]PWS Information'!$E$10="CWS",U2138="Single Family Residence",Q2138="Galvanized Requiring Replacement")),
(AND('[1]PWS Information'!$E$10="CWS",U2138="Single Family Residence",Q2138="Galvanized Requiring Replacement",R2138="Yes")),
(AND('[1]PWS Information'!$E$10="NTNC",Q2138="Galvanized Requiring Replacement")),
(AND('[1]PWS Information'!$E$10="NTNC",U2138="Single Family Residence",R2138="Yes")))),"Tier 3",
IF((OR((AND('[1]PWS Information'!$E$10="CWS",U2138="Single Family Residence",S2138="Yes",Q2138="Non-Lead", J2138="Non-Lead - Copper",L2138="Before 1989")),
(AND('[1]PWS Information'!$E$10="CWS",U2138="Single Family Residence",S2138="Yes",Q2138="Non-Lead", N2138="Non-Lead - Copper",O2138="Before 1989")))),"Tier 4",
IF((OR((AND('[1]PWS Information'!$E$10="NTNC",Q2138="Non-Lead")),
(AND('[1]PWS Information'!$E$10="CWS",Q2138="Non-Lead",S2138="")),
(AND('[1]PWS Information'!$E$10="CWS",Q2138="Non-Lead",S2138="No")),
(AND('[1]PWS Information'!$E$10="CWS",Q2138="Non-Lead",S2138="Don't Know")),
(AND('[1]PWS Information'!$E$10="CWS",Q2138="Non-Lead", J2138="Non-Lead - Copper", S2138="Yes", L2138="Between 1989 and 2014")),
(AND('[1]PWS Information'!$E$10="CWS",Q2138="Non-Lead", J2138="Non-Lead - Copper", S2138="Yes", L2138="After 2014")),
(AND('[1]PWS Information'!$E$10="CWS",Q2138="Non-Lead", J2138="Non-Lead - Copper", S2138="Yes", L2138="Unknown")),
(AND('[1]PWS Information'!$E$10="CWS",Q2138="Non-Lead", N2138="Non-Lead - Copper", S2138="Yes", O2138="Between 1989 and 2014")),
(AND('[1]PWS Information'!$E$10="CWS",Q2138="Non-Lead", N2138="Non-Lead - Copper", S2138="Yes", O2138="After 2014")),
(AND('[1]PWS Information'!$E$10="CWS",Q2138="Non-Lead", N2138="Non-Lead - Copper", S2138="Yes", O2138="Unknown")),
(AND('[1]PWS Information'!$E$10="CWS",Q2138="Unknown")),
(AND('[1]PWS Information'!$E$10="NTNC",Q2138="Unknown")))),"Tier 5",
"")))))</f>
        <v>Tier 5</v>
      </c>
      <c r="Z2138" s="71"/>
      <c r="AA2138" s="71"/>
    </row>
    <row r="2139" spans="1:27" ht="57.6" x14ac:dyDescent="0.3">
      <c r="A2139" s="1"/>
      <c r="B2139" s="70">
        <v>10837973</v>
      </c>
      <c r="C2139" s="60">
        <v>1461</v>
      </c>
      <c r="D2139" s="61" t="s">
        <v>515</v>
      </c>
      <c r="E2139" s="61" t="s">
        <v>49</v>
      </c>
      <c r="F2139" s="61">
        <v>78640</v>
      </c>
      <c r="G2139" s="62" t="s">
        <v>498</v>
      </c>
      <c r="H2139" s="63">
        <v>29.979911099999999</v>
      </c>
      <c r="I2139" s="64">
        <v>-97.839688888888801</v>
      </c>
      <c r="J2139" s="65" t="s">
        <v>50</v>
      </c>
      <c r="K2139" s="66" t="s">
        <v>51</v>
      </c>
      <c r="L2139" s="62" t="s">
        <v>52</v>
      </c>
      <c r="M2139" s="69"/>
      <c r="N2139" s="65" t="s">
        <v>50</v>
      </c>
      <c r="O2139" s="66" t="s">
        <v>52</v>
      </c>
      <c r="P2139" s="69"/>
      <c r="Q2139" s="55" t="str">
        <f t="shared" si="33"/>
        <v>Non-Lead</v>
      </c>
      <c r="R2139" s="70" t="s">
        <v>51</v>
      </c>
      <c r="S2139" s="70" t="s">
        <v>51</v>
      </c>
      <c r="T2139" s="70"/>
      <c r="U2139" s="71" t="s">
        <v>53</v>
      </c>
      <c r="V2139" s="71" t="s">
        <v>51</v>
      </c>
      <c r="W2139" s="71" t="s">
        <v>51</v>
      </c>
      <c r="X2139" s="71" t="s">
        <v>51</v>
      </c>
      <c r="Y2139" s="72" t="str">
        <f>IF((OR((AND('[1]PWS Information'!$E$10="CWS",U2139="Single Family Residence",Q2139="Lead")),
(AND('[1]PWS Information'!$E$10="CWS",U2139="Multiple Family Residence",'[1]PWS Information'!$E$11="Yes",Q2139="Lead")),
(AND('[1]PWS Information'!$E$10="NTNC",Q2139="Lead")))),"Tier 1",
IF((OR((AND('[1]PWS Information'!$E$10="CWS",U2139="Multiple Family Residence",'[1]PWS Information'!$E$11="No",Q2139="Lead")),
(AND('[1]PWS Information'!$E$10="CWS",U2139="Other",Q2139="Lead")),
(AND('[1]PWS Information'!$E$10="CWS",U2139="Building",Q2139="Lead")))),"Tier 2",
IF((OR((AND('[1]PWS Information'!$E$10="CWS",U2139="Single Family Residence",Q2139="Galvanized Requiring Replacement")),
(AND('[1]PWS Information'!$E$10="CWS",U2139="Single Family Residence",Q2139="Galvanized Requiring Replacement",R2139="Yes")),
(AND('[1]PWS Information'!$E$10="NTNC",Q2139="Galvanized Requiring Replacement")),
(AND('[1]PWS Information'!$E$10="NTNC",U2139="Single Family Residence",R2139="Yes")))),"Tier 3",
IF((OR((AND('[1]PWS Information'!$E$10="CWS",U2139="Single Family Residence",S2139="Yes",Q2139="Non-Lead", J2139="Non-Lead - Copper",L2139="Before 1989")),
(AND('[1]PWS Information'!$E$10="CWS",U2139="Single Family Residence",S2139="Yes",Q2139="Non-Lead", N2139="Non-Lead - Copper",O2139="Before 1989")))),"Tier 4",
IF((OR((AND('[1]PWS Information'!$E$10="NTNC",Q2139="Non-Lead")),
(AND('[1]PWS Information'!$E$10="CWS",Q2139="Non-Lead",S2139="")),
(AND('[1]PWS Information'!$E$10="CWS",Q2139="Non-Lead",S2139="No")),
(AND('[1]PWS Information'!$E$10="CWS",Q2139="Non-Lead",S2139="Don't Know")),
(AND('[1]PWS Information'!$E$10="CWS",Q2139="Non-Lead", J2139="Non-Lead - Copper", S2139="Yes", L2139="Between 1989 and 2014")),
(AND('[1]PWS Information'!$E$10="CWS",Q2139="Non-Lead", J2139="Non-Lead - Copper", S2139="Yes", L2139="After 2014")),
(AND('[1]PWS Information'!$E$10="CWS",Q2139="Non-Lead", J2139="Non-Lead - Copper", S2139="Yes", L2139="Unknown")),
(AND('[1]PWS Information'!$E$10="CWS",Q2139="Non-Lead", N2139="Non-Lead - Copper", S2139="Yes", O2139="Between 1989 and 2014")),
(AND('[1]PWS Information'!$E$10="CWS",Q2139="Non-Lead", N2139="Non-Lead - Copper", S2139="Yes", O2139="After 2014")),
(AND('[1]PWS Information'!$E$10="CWS",Q2139="Non-Lead", N2139="Non-Lead - Copper", S2139="Yes", O2139="Unknown")),
(AND('[1]PWS Information'!$E$10="CWS",Q2139="Unknown")),
(AND('[1]PWS Information'!$E$10="NTNC",Q2139="Unknown")))),"Tier 5",
"")))))</f>
        <v>Tier 5</v>
      </c>
      <c r="Z2139" s="71"/>
      <c r="AA2139" s="71"/>
    </row>
    <row r="2140" spans="1:27" ht="57.6" x14ac:dyDescent="0.3">
      <c r="A2140" s="1"/>
      <c r="B2140" s="70">
        <v>12175768</v>
      </c>
      <c r="C2140" s="60">
        <v>1460</v>
      </c>
      <c r="D2140" s="61" t="s">
        <v>515</v>
      </c>
      <c r="E2140" s="61" t="s">
        <v>49</v>
      </c>
      <c r="F2140" s="61">
        <v>78640</v>
      </c>
      <c r="G2140" s="62" t="s">
        <v>498</v>
      </c>
      <c r="H2140" s="63">
        <v>29.9802222</v>
      </c>
      <c r="I2140" s="64">
        <v>-97.840038888888799</v>
      </c>
      <c r="J2140" s="65" t="s">
        <v>50</v>
      </c>
      <c r="K2140" s="66" t="s">
        <v>51</v>
      </c>
      <c r="L2140" s="62" t="s">
        <v>52</v>
      </c>
      <c r="M2140" s="69"/>
      <c r="N2140" s="65" t="s">
        <v>50</v>
      </c>
      <c r="O2140" s="66" t="s">
        <v>52</v>
      </c>
      <c r="P2140" s="69"/>
      <c r="Q2140" s="55" t="str">
        <f t="shared" si="33"/>
        <v>Non-Lead</v>
      </c>
      <c r="R2140" s="70" t="s">
        <v>51</v>
      </c>
      <c r="S2140" s="70" t="s">
        <v>51</v>
      </c>
      <c r="T2140" s="70"/>
      <c r="U2140" s="71" t="s">
        <v>53</v>
      </c>
      <c r="V2140" s="71" t="s">
        <v>51</v>
      </c>
      <c r="W2140" s="71" t="s">
        <v>51</v>
      </c>
      <c r="X2140" s="71" t="s">
        <v>51</v>
      </c>
      <c r="Y2140" s="72" t="str">
        <f>IF((OR((AND('[1]PWS Information'!$E$10="CWS",U2140="Single Family Residence",Q2140="Lead")),
(AND('[1]PWS Information'!$E$10="CWS",U2140="Multiple Family Residence",'[1]PWS Information'!$E$11="Yes",Q2140="Lead")),
(AND('[1]PWS Information'!$E$10="NTNC",Q2140="Lead")))),"Tier 1",
IF((OR((AND('[1]PWS Information'!$E$10="CWS",U2140="Multiple Family Residence",'[1]PWS Information'!$E$11="No",Q2140="Lead")),
(AND('[1]PWS Information'!$E$10="CWS",U2140="Other",Q2140="Lead")),
(AND('[1]PWS Information'!$E$10="CWS",U2140="Building",Q2140="Lead")))),"Tier 2",
IF((OR((AND('[1]PWS Information'!$E$10="CWS",U2140="Single Family Residence",Q2140="Galvanized Requiring Replacement")),
(AND('[1]PWS Information'!$E$10="CWS",U2140="Single Family Residence",Q2140="Galvanized Requiring Replacement",R2140="Yes")),
(AND('[1]PWS Information'!$E$10="NTNC",Q2140="Galvanized Requiring Replacement")),
(AND('[1]PWS Information'!$E$10="NTNC",U2140="Single Family Residence",R2140="Yes")))),"Tier 3",
IF((OR((AND('[1]PWS Information'!$E$10="CWS",U2140="Single Family Residence",S2140="Yes",Q2140="Non-Lead", J2140="Non-Lead - Copper",L2140="Before 1989")),
(AND('[1]PWS Information'!$E$10="CWS",U2140="Single Family Residence",S2140="Yes",Q2140="Non-Lead", N2140="Non-Lead - Copper",O2140="Before 1989")))),"Tier 4",
IF((OR((AND('[1]PWS Information'!$E$10="NTNC",Q2140="Non-Lead")),
(AND('[1]PWS Information'!$E$10="CWS",Q2140="Non-Lead",S2140="")),
(AND('[1]PWS Information'!$E$10="CWS",Q2140="Non-Lead",S2140="No")),
(AND('[1]PWS Information'!$E$10="CWS",Q2140="Non-Lead",S2140="Don't Know")),
(AND('[1]PWS Information'!$E$10="CWS",Q2140="Non-Lead", J2140="Non-Lead - Copper", S2140="Yes", L2140="Between 1989 and 2014")),
(AND('[1]PWS Information'!$E$10="CWS",Q2140="Non-Lead", J2140="Non-Lead - Copper", S2140="Yes", L2140="After 2014")),
(AND('[1]PWS Information'!$E$10="CWS",Q2140="Non-Lead", J2140="Non-Lead - Copper", S2140="Yes", L2140="Unknown")),
(AND('[1]PWS Information'!$E$10="CWS",Q2140="Non-Lead", N2140="Non-Lead - Copper", S2140="Yes", O2140="Between 1989 and 2014")),
(AND('[1]PWS Information'!$E$10="CWS",Q2140="Non-Lead", N2140="Non-Lead - Copper", S2140="Yes", O2140="After 2014")),
(AND('[1]PWS Information'!$E$10="CWS",Q2140="Non-Lead", N2140="Non-Lead - Copper", S2140="Yes", O2140="Unknown")),
(AND('[1]PWS Information'!$E$10="CWS",Q2140="Unknown")),
(AND('[1]PWS Information'!$E$10="NTNC",Q2140="Unknown")))),"Tier 5",
"")))))</f>
        <v>Tier 5</v>
      </c>
      <c r="Z2140" s="71"/>
      <c r="AA2140" s="71"/>
    </row>
    <row r="2141" spans="1:27" ht="57.6" x14ac:dyDescent="0.3">
      <c r="A2141" s="1"/>
      <c r="B2141" s="70">
        <v>10816096</v>
      </c>
      <c r="C2141" s="60">
        <v>1469</v>
      </c>
      <c r="D2141" s="61" t="s">
        <v>515</v>
      </c>
      <c r="E2141" s="61" t="s">
        <v>49</v>
      </c>
      <c r="F2141" s="61">
        <v>78640</v>
      </c>
      <c r="G2141" s="62" t="s">
        <v>498</v>
      </c>
      <c r="H2141" s="63">
        <v>29.979847199999998</v>
      </c>
      <c r="I2141" s="64">
        <v>-97.839794444444394</v>
      </c>
      <c r="J2141" s="65" t="s">
        <v>50</v>
      </c>
      <c r="K2141" s="66" t="s">
        <v>51</v>
      </c>
      <c r="L2141" s="62" t="s">
        <v>52</v>
      </c>
      <c r="M2141" s="69"/>
      <c r="N2141" s="65" t="s">
        <v>50</v>
      </c>
      <c r="O2141" s="66" t="s">
        <v>52</v>
      </c>
      <c r="P2141" s="69"/>
      <c r="Q2141" s="55" t="str">
        <f t="shared" si="33"/>
        <v>Non-Lead</v>
      </c>
      <c r="R2141" s="70" t="s">
        <v>51</v>
      </c>
      <c r="S2141" s="70" t="s">
        <v>51</v>
      </c>
      <c r="T2141" s="70"/>
      <c r="U2141" s="71" t="s">
        <v>53</v>
      </c>
      <c r="V2141" s="71" t="s">
        <v>51</v>
      </c>
      <c r="W2141" s="71" t="s">
        <v>51</v>
      </c>
      <c r="X2141" s="71" t="s">
        <v>51</v>
      </c>
      <c r="Y2141" s="72" t="str">
        <f>IF((OR((AND('[1]PWS Information'!$E$10="CWS",U2141="Single Family Residence",Q2141="Lead")),
(AND('[1]PWS Information'!$E$10="CWS",U2141="Multiple Family Residence",'[1]PWS Information'!$E$11="Yes",Q2141="Lead")),
(AND('[1]PWS Information'!$E$10="NTNC",Q2141="Lead")))),"Tier 1",
IF((OR((AND('[1]PWS Information'!$E$10="CWS",U2141="Multiple Family Residence",'[1]PWS Information'!$E$11="No",Q2141="Lead")),
(AND('[1]PWS Information'!$E$10="CWS",U2141="Other",Q2141="Lead")),
(AND('[1]PWS Information'!$E$10="CWS",U2141="Building",Q2141="Lead")))),"Tier 2",
IF((OR((AND('[1]PWS Information'!$E$10="CWS",U2141="Single Family Residence",Q2141="Galvanized Requiring Replacement")),
(AND('[1]PWS Information'!$E$10="CWS",U2141="Single Family Residence",Q2141="Galvanized Requiring Replacement",R2141="Yes")),
(AND('[1]PWS Information'!$E$10="NTNC",Q2141="Galvanized Requiring Replacement")),
(AND('[1]PWS Information'!$E$10="NTNC",U2141="Single Family Residence",R2141="Yes")))),"Tier 3",
IF((OR((AND('[1]PWS Information'!$E$10="CWS",U2141="Single Family Residence",S2141="Yes",Q2141="Non-Lead", J2141="Non-Lead - Copper",L2141="Before 1989")),
(AND('[1]PWS Information'!$E$10="CWS",U2141="Single Family Residence",S2141="Yes",Q2141="Non-Lead", N2141="Non-Lead - Copper",O2141="Before 1989")))),"Tier 4",
IF((OR((AND('[1]PWS Information'!$E$10="NTNC",Q2141="Non-Lead")),
(AND('[1]PWS Information'!$E$10="CWS",Q2141="Non-Lead",S2141="")),
(AND('[1]PWS Information'!$E$10="CWS",Q2141="Non-Lead",S2141="No")),
(AND('[1]PWS Information'!$E$10="CWS",Q2141="Non-Lead",S2141="Don't Know")),
(AND('[1]PWS Information'!$E$10="CWS",Q2141="Non-Lead", J2141="Non-Lead - Copper", S2141="Yes", L2141="Between 1989 and 2014")),
(AND('[1]PWS Information'!$E$10="CWS",Q2141="Non-Lead", J2141="Non-Lead - Copper", S2141="Yes", L2141="After 2014")),
(AND('[1]PWS Information'!$E$10="CWS",Q2141="Non-Lead", J2141="Non-Lead - Copper", S2141="Yes", L2141="Unknown")),
(AND('[1]PWS Information'!$E$10="CWS",Q2141="Non-Lead", N2141="Non-Lead - Copper", S2141="Yes", O2141="Between 1989 and 2014")),
(AND('[1]PWS Information'!$E$10="CWS",Q2141="Non-Lead", N2141="Non-Lead - Copper", S2141="Yes", O2141="After 2014")),
(AND('[1]PWS Information'!$E$10="CWS",Q2141="Non-Lead", N2141="Non-Lead - Copper", S2141="Yes", O2141="Unknown")),
(AND('[1]PWS Information'!$E$10="CWS",Q2141="Unknown")),
(AND('[1]PWS Information'!$E$10="NTNC",Q2141="Unknown")))),"Tier 5",
"")))))</f>
        <v>Tier 5</v>
      </c>
      <c r="Z2141" s="71"/>
      <c r="AA2141" s="71"/>
    </row>
    <row r="2142" spans="1:27" ht="57.6" x14ac:dyDescent="0.3">
      <c r="A2142" s="17"/>
      <c r="B2142" s="70">
        <v>10967822</v>
      </c>
      <c r="C2142" s="60">
        <v>1468</v>
      </c>
      <c r="D2142" s="61" t="s">
        <v>515</v>
      </c>
      <c r="E2142" s="61" t="s">
        <v>49</v>
      </c>
      <c r="F2142" s="61">
        <v>78640</v>
      </c>
      <c r="G2142" s="62" t="s">
        <v>498</v>
      </c>
      <c r="H2142" s="63">
        <v>29.9801556</v>
      </c>
      <c r="I2142" s="64">
        <v>-97.840161111111101</v>
      </c>
      <c r="J2142" s="65" t="s">
        <v>50</v>
      </c>
      <c r="K2142" s="66" t="s">
        <v>51</v>
      </c>
      <c r="L2142" s="62" t="s">
        <v>52</v>
      </c>
      <c r="M2142" s="69"/>
      <c r="N2142" s="65" t="s">
        <v>50</v>
      </c>
      <c r="O2142" s="66" t="s">
        <v>52</v>
      </c>
      <c r="P2142" s="69"/>
      <c r="Q2142" s="55" t="str">
        <f t="shared" si="33"/>
        <v>Non-Lead</v>
      </c>
      <c r="R2142" s="70" t="s">
        <v>51</v>
      </c>
      <c r="S2142" s="70" t="s">
        <v>51</v>
      </c>
      <c r="T2142" s="70"/>
      <c r="U2142" s="71" t="s">
        <v>53</v>
      </c>
      <c r="V2142" s="71" t="s">
        <v>51</v>
      </c>
      <c r="W2142" s="71" t="s">
        <v>51</v>
      </c>
      <c r="X2142" s="71" t="s">
        <v>51</v>
      </c>
      <c r="Y2142" s="72" t="str">
        <f>IF((OR((AND('[1]PWS Information'!$E$10="CWS",U2142="Single Family Residence",Q2142="Lead")),
(AND('[1]PWS Information'!$E$10="CWS",U2142="Multiple Family Residence",'[1]PWS Information'!$E$11="Yes",Q2142="Lead")),
(AND('[1]PWS Information'!$E$10="NTNC",Q2142="Lead")))),"Tier 1",
IF((OR((AND('[1]PWS Information'!$E$10="CWS",U2142="Multiple Family Residence",'[1]PWS Information'!$E$11="No",Q2142="Lead")),
(AND('[1]PWS Information'!$E$10="CWS",U2142="Other",Q2142="Lead")),
(AND('[1]PWS Information'!$E$10="CWS",U2142="Building",Q2142="Lead")))),"Tier 2",
IF((OR((AND('[1]PWS Information'!$E$10="CWS",U2142="Single Family Residence",Q2142="Galvanized Requiring Replacement")),
(AND('[1]PWS Information'!$E$10="CWS",U2142="Single Family Residence",Q2142="Galvanized Requiring Replacement",R2142="Yes")),
(AND('[1]PWS Information'!$E$10="NTNC",Q2142="Galvanized Requiring Replacement")),
(AND('[1]PWS Information'!$E$10="NTNC",U2142="Single Family Residence",R2142="Yes")))),"Tier 3",
IF((OR((AND('[1]PWS Information'!$E$10="CWS",U2142="Single Family Residence",S2142="Yes",Q2142="Non-Lead", J2142="Non-Lead - Copper",L2142="Before 1989")),
(AND('[1]PWS Information'!$E$10="CWS",U2142="Single Family Residence",S2142="Yes",Q2142="Non-Lead", N2142="Non-Lead - Copper",O2142="Before 1989")))),"Tier 4",
IF((OR((AND('[1]PWS Information'!$E$10="NTNC",Q2142="Non-Lead")),
(AND('[1]PWS Information'!$E$10="CWS",Q2142="Non-Lead",S2142="")),
(AND('[1]PWS Information'!$E$10="CWS",Q2142="Non-Lead",S2142="No")),
(AND('[1]PWS Information'!$E$10="CWS",Q2142="Non-Lead",S2142="Don't Know")),
(AND('[1]PWS Information'!$E$10="CWS",Q2142="Non-Lead", J2142="Non-Lead - Copper", S2142="Yes", L2142="Between 1989 and 2014")),
(AND('[1]PWS Information'!$E$10="CWS",Q2142="Non-Lead", J2142="Non-Lead - Copper", S2142="Yes", L2142="After 2014")),
(AND('[1]PWS Information'!$E$10="CWS",Q2142="Non-Lead", J2142="Non-Lead - Copper", S2142="Yes", L2142="Unknown")),
(AND('[1]PWS Information'!$E$10="CWS",Q2142="Non-Lead", N2142="Non-Lead - Copper", S2142="Yes", O2142="Between 1989 and 2014")),
(AND('[1]PWS Information'!$E$10="CWS",Q2142="Non-Lead", N2142="Non-Lead - Copper", S2142="Yes", O2142="After 2014")),
(AND('[1]PWS Information'!$E$10="CWS",Q2142="Non-Lead", N2142="Non-Lead - Copper", S2142="Yes", O2142="Unknown")),
(AND('[1]PWS Information'!$E$10="CWS",Q2142="Unknown")),
(AND('[1]PWS Information'!$E$10="NTNC",Q2142="Unknown")))),"Tier 5",
"")))))</f>
        <v>Tier 5</v>
      </c>
      <c r="Z2142" s="71"/>
      <c r="AA2142" s="71"/>
    </row>
    <row r="2143" spans="1:27" ht="57.6" x14ac:dyDescent="0.3">
      <c r="A2143" s="1"/>
      <c r="B2143" s="70">
        <v>10825044</v>
      </c>
      <c r="C2143" s="60">
        <v>1477</v>
      </c>
      <c r="D2143" s="61" t="s">
        <v>515</v>
      </c>
      <c r="E2143" s="61" t="s">
        <v>49</v>
      </c>
      <c r="F2143" s="61">
        <v>78640</v>
      </c>
      <c r="G2143" s="62" t="s">
        <v>498</v>
      </c>
      <c r="H2143" s="63">
        <v>29.979761100000001</v>
      </c>
      <c r="I2143" s="64">
        <v>-97.839894444444397</v>
      </c>
      <c r="J2143" s="65" t="s">
        <v>50</v>
      </c>
      <c r="K2143" s="66" t="s">
        <v>51</v>
      </c>
      <c r="L2143" s="62" t="s">
        <v>52</v>
      </c>
      <c r="M2143" s="69"/>
      <c r="N2143" s="65" t="s">
        <v>50</v>
      </c>
      <c r="O2143" s="66" t="s">
        <v>52</v>
      </c>
      <c r="P2143" s="69"/>
      <c r="Q2143" s="55" t="str">
        <f t="shared" si="33"/>
        <v>Non-Lead</v>
      </c>
      <c r="R2143" s="70" t="s">
        <v>51</v>
      </c>
      <c r="S2143" s="70" t="s">
        <v>51</v>
      </c>
      <c r="T2143" s="70"/>
      <c r="U2143" s="71" t="s">
        <v>53</v>
      </c>
      <c r="V2143" s="71" t="s">
        <v>51</v>
      </c>
      <c r="W2143" s="71" t="s">
        <v>51</v>
      </c>
      <c r="X2143" s="71" t="s">
        <v>51</v>
      </c>
      <c r="Y2143" s="72" t="str">
        <f>IF((OR((AND('[1]PWS Information'!$E$10="CWS",U2143="Single Family Residence",Q2143="Lead")),
(AND('[1]PWS Information'!$E$10="CWS",U2143="Multiple Family Residence",'[1]PWS Information'!$E$11="Yes",Q2143="Lead")),
(AND('[1]PWS Information'!$E$10="NTNC",Q2143="Lead")))),"Tier 1",
IF((OR((AND('[1]PWS Information'!$E$10="CWS",U2143="Multiple Family Residence",'[1]PWS Information'!$E$11="No",Q2143="Lead")),
(AND('[1]PWS Information'!$E$10="CWS",U2143="Other",Q2143="Lead")),
(AND('[1]PWS Information'!$E$10="CWS",U2143="Building",Q2143="Lead")))),"Tier 2",
IF((OR((AND('[1]PWS Information'!$E$10="CWS",U2143="Single Family Residence",Q2143="Galvanized Requiring Replacement")),
(AND('[1]PWS Information'!$E$10="CWS",U2143="Single Family Residence",Q2143="Galvanized Requiring Replacement",R2143="Yes")),
(AND('[1]PWS Information'!$E$10="NTNC",Q2143="Galvanized Requiring Replacement")),
(AND('[1]PWS Information'!$E$10="NTNC",U2143="Single Family Residence",R2143="Yes")))),"Tier 3",
IF((OR((AND('[1]PWS Information'!$E$10="CWS",U2143="Single Family Residence",S2143="Yes",Q2143="Non-Lead", J2143="Non-Lead - Copper",L2143="Before 1989")),
(AND('[1]PWS Information'!$E$10="CWS",U2143="Single Family Residence",S2143="Yes",Q2143="Non-Lead", N2143="Non-Lead - Copper",O2143="Before 1989")))),"Tier 4",
IF((OR((AND('[1]PWS Information'!$E$10="NTNC",Q2143="Non-Lead")),
(AND('[1]PWS Information'!$E$10="CWS",Q2143="Non-Lead",S2143="")),
(AND('[1]PWS Information'!$E$10="CWS",Q2143="Non-Lead",S2143="No")),
(AND('[1]PWS Information'!$E$10="CWS",Q2143="Non-Lead",S2143="Don't Know")),
(AND('[1]PWS Information'!$E$10="CWS",Q2143="Non-Lead", J2143="Non-Lead - Copper", S2143="Yes", L2143="Between 1989 and 2014")),
(AND('[1]PWS Information'!$E$10="CWS",Q2143="Non-Lead", J2143="Non-Lead - Copper", S2143="Yes", L2143="After 2014")),
(AND('[1]PWS Information'!$E$10="CWS",Q2143="Non-Lead", J2143="Non-Lead - Copper", S2143="Yes", L2143="Unknown")),
(AND('[1]PWS Information'!$E$10="CWS",Q2143="Non-Lead", N2143="Non-Lead - Copper", S2143="Yes", O2143="Between 1989 and 2014")),
(AND('[1]PWS Information'!$E$10="CWS",Q2143="Non-Lead", N2143="Non-Lead - Copper", S2143="Yes", O2143="After 2014")),
(AND('[1]PWS Information'!$E$10="CWS",Q2143="Non-Lead", N2143="Non-Lead - Copper", S2143="Yes", O2143="Unknown")),
(AND('[1]PWS Information'!$E$10="CWS",Q2143="Unknown")),
(AND('[1]PWS Information'!$E$10="NTNC",Q2143="Unknown")))),"Tier 5",
"")))))</f>
        <v>Tier 5</v>
      </c>
      <c r="Z2143" s="71"/>
      <c r="AA2143" s="71"/>
    </row>
    <row r="2144" spans="1:27" ht="57.6" x14ac:dyDescent="0.3">
      <c r="A2144" s="1"/>
      <c r="B2144" s="70">
        <v>12179026</v>
      </c>
      <c r="C2144" s="60">
        <v>1476</v>
      </c>
      <c r="D2144" s="61" t="s">
        <v>515</v>
      </c>
      <c r="E2144" s="61" t="s">
        <v>49</v>
      </c>
      <c r="F2144" s="61">
        <v>78640</v>
      </c>
      <c r="G2144" s="62" t="s">
        <v>498</v>
      </c>
      <c r="H2144" s="63">
        <v>29.980049999999999</v>
      </c>
      <c r="I2144" s="64">
        <v>-97.840219444444401</v>
      </c>
      <c r="J2144" s="65" t="s">
        <v>50</v>
      </c>
      <c r="K2144" s="66" t="s">
        <v>51</v>
      </c>
      <c r="L2144" s="62" t="s">
        <v>52</v>
      </c>
      <c r="M2144" s="69"/>
      <c r="N2144" s="65" t="s">
        <v>50</v>
      </c>
      <c r="O2144" s="66" t="s">
        <v>52</v>
      </c>
      <c r="P2144" s="69"/>
      <c r="Q2144" s="55" t="str">
        <f t="shared" si="33"/>
        <v>Non-Lead</v>
      </c>
      <c r="R2144" s="70" t="s">
        <v>51</v>
      </c>
      <c r="S2144" s="70" t="s">
        <v>51</v>
      </c>
      <c r="T2144" s="70"/>
      <c r="U2144" s="71" t="s">
        <v>53</v>
      </c>
      <c r="V2144" s="71" t="s">
        <v>51</v>
      </c>
      <c r="W2144" s="71" t="s">
        <v>51</v>
      </c>
      <c r="X2144" s="71" t="s">
        <v>51</v>
      </c>
      <c r="Y2144" s="72" t="str">
        <f>IF((OR((AND('[1]PWS Information'!$E$10="CWS",U2144="Single Family Residence",Q2144="Lead")),
(AND('[1]PWS Information'!$E$10="CWS",U2144="Multiple Family Residence",'[1]PWS Information'!$E$11="Yes",Q2144="Lead")),
(AND('[1]PWS Information'!$E$10="NTNC",Q2144="Lead")))),"Tier 1",
IF((OR((AND('[1]PWS Information'!$E$10="CWS",U2144="Multiple Family Residence",'[1]PWS Information'!$E$11="No",Q2144="Lead")),
(AND('[1]PWS Information'!$E$10="CWS",U2144="Other",Q2144="Lead")),
(AND('[1]PWS Information'!$E$10="CWS",U2144="Building",Q2144="Lead")))),"Tier 2",
IF((OR((AND('[1]PWS Information'!$E$10="CWS",U2144="Single Family Residence",Q2144="Galvanized Requiring Replacement")),
(AND('[1]PWS Information'!$E$10="CWS",U2144="Single Family Residence",Q2144="Galvanized Requiring Replacement",R2144="Yes")),
(AND('[1]PWS Information'!$E$10="NTNC",Q2144="Galvanized Requiring Replacement")),
(AND('[1]PWS Information'!$E$10="NTNC",U2144="Single Family Residence",R2144="Yes")))),"Tier 3",
IF((OR((AND('[1]PWS Information'!$E$10="CWS",U2144="Single Family Residence",S2144="Yes",Q2144="Non-Lead", J2144="Non-Lead - Copper",L2144="Before 1989")),
(AND('[1]PWS Information'!$E$10="CWS",U2144="Single Family Residence",S2144="Yes",Q2144="Non-Lead", N2144="Non-Lead - Copper",O2144="Before 1989")))),"Tier 4",
IF((OR((AND('[1]PWS Information'!$E$10="NTNC",Q2144="Non-Lead")),
(AND('[1]PWS Information'!$E$10="CWS",Q2144="Non-Lead",S2144="")),
(AND('[1]PWS Information'!$E$10="CWS",Q2144="Non-Lead",S2144="No")),
(AND('[1]PWS Information'!$E$10="CWS",Q2144="Non-Lead",S2144="Don't Know")),
(AND('[1]PWS Information'!$E$10="CWS",Q2144="Non-Lead", J2144="Non-Lead - Copper", S2144="Yes", L2144="Between 1989 and 2014")),
(AND('[1]PWS Information'!$E$10="CWS",Q2144="Non-Lead", J2144="Non-Lead - Copper", S2144="Yes", L2144="After 2014")),
(AND('[1]PWS Information'!$E$10="CWS",Q2144="Non-Lead", J2144="Non-Lead - Copper", S2144="Yes", L2144="Unknown")),
(AND('[1]PWS Information'!$E$10="CWS",Q2144="Non-Lead", N2144="Non-Lead - Copper", S2144="Yes", O2144="Between 1989 and 2014")),
(AND('[1]PWS Information'!$E$10="CWS",Q2144="Non-Lead", N2144="Non-Lead - Copper", S2144="Yes", O2144="After 2014")),
(AND('[1]PWS Information'!$E$10="CWS",Q2144="Non-Lead", N2144="Non-Lead - Copper", S2144="Yes", O2144="Unknown")),
(AND('[1]PWS Information'!$E$10="CWS",Q2144="Unknown")),
(AND('[1]PWS Information'!$E$10="NTNC",Q2144="Unknown")))),"Tier 5",
"")))))</f>
        <v>Tier 5</v>
      </c>
      <c r="Z2144" s="71"/>
      <c r="AA2144" s="71"/>
    </row>
    <row r="2145" spans="1:27" ht="57.6" x14ac:dyDescent="0.3">
      <c r="A2145" s="1"/>
      <c r="B2145" s="70">
        <v>10835487</v>
      </c>
      <c r="C2145" s="60">
        <v>1485</v>
      </c>
      <c r="D2145" s="61" t="s">
        <v>515</v>
      </c>
      <c r="E2145" s="61" t="s">
        <v>49</v>
      </c>
      <c r="F2145" s="61">
        <v>78640</v>
      </c>
      <c r="G2145" s="62" t="s">
        <v>498</v>
      </c>
      <c r="H2145" s="63">
        <v>29.9796917</v>
      </c>
      <c r="I2145" s="64">
        <v>-97.839963888888803</v>
      </c>
      <c r="J2145" s="65" t="s">
        <v>50</v>
      </c>
      <c r="K2145" s="66" t="s">
        <v>51</v>
      </c>
      <c r="L2145" s="62" t="s">
        <v>52</v>
      </c>
      <c r="M2145" s="69"/>
      <c r="N2145" s="65" t="s">
        <v>50</v>
      </c>
      <c r="O2145" s="66" t="s">
        <v>52</v>
      </c>
      <c r="P2145" s="69"/>
      <c r="Q2145" s="55" t="str">
        <f t="shared" si="33"/>
        <v>Non-Lead</v>
      </c>
      <c r="R2145" s="70" t="s">
        <v>51</v>
      </c>
      <c r="S2145" s="70" t="s">
        <v>51</v>
      </c>
      <c r="T2145" s="70"/>
      <c r="U2145" s="71" t="s">
        <v>53</v>
      </c>
      <c r="V2145" s="71" t="s">
        <v>51</v>
      </c>
      <c r="W2145" s="71" t="s">
        <v>51</v>
      </c>
      <c r="X2145" s="71" t="s">
        <v>51</v>
      </c>
      <c r="Y2145" s="72" t="str">
        <f>IF((OR((AND('[1]PWS Information'!$E$10="CWS",U2145="Single Family Residence",Q2145="Lead")),
(AND('[1]PWS Information'!$E$10="CWS",U2145="Multiple Family Residence",'[1]PWS Information'!$E$11="Yes",Q2145="Lead")),
(AND('[1]PWS Information'!$E$10="NTNC",Q2145="Lead")))),"Tier 1",
IF((OR((AND('[1]PWS Information'!$E$10="CWS",U2145="Multiple Family Residence",'[1]PWS Information'!$E$11="No",Q2145="Lead")),
(AND('[1]PWS Information'!$E$10="CWS",U2145="Other",Q2145="Lead")),
(AND('[1]PWS Information'!$E$10="CWS",U2145="Building",Q2145="Lead")))),"Tier 2",
IF((OR((AND('[1]PWS Information'!$E$10="CWS",U2145="Single Family Residence",Q2145="Galvanized Requiring Replacement")),
(AND('[1]PWS Information'!$E$10="CWS",U2145="Single Family Residence",Q2145="Galvanized Requiring Replacement",R2145="Yes")),
(AND('[1]PWS Information'!$E$10="NTNC",Q2145="Galvanized Requiring Replacement")),
(AND('[1]PWS Information'!$E$10="NTNC",U2145="Single Family Residence",R2145="Yes")))),"Tier 3",
IF((OR((AND('[1]PWS Information'!$E$10="CWS",U2145="Single Family Residence",S2145="Yes",Q2145="Non-Lead", J2145="Non-Lead - Copper",L2145="Before 1989")),
(AND('[1]PWS Information'!$E$10="CWS",U2145="Single Family Residence",S2145="Yes",Q2145="Non-Lead", N2145="Non-Lead - Copper",O2145="Before 1989")))),"Tier 4",
IF((OR((AND('[1]PWS Information'!$E$10="NTNC",Q2145="Non-Lead")),
(AND('[1]PWS Information'!$E$10="CWS",Q2145="Non-Lead",S2145="")),
(AND('[1]PWS Information'!$E$10="CWS",Q2145="Non-Lead",S2145="No")),
(AND('[1]PWS Information'!$E$10="CWS",Q2145="Non-Lead",S2145="Don't Know")),
(AND('[1]PWS Information'!$E$10="CWS",Q2145="Non-Lead", J2145="Non-Lead - Copper", S2145="Yes", L2145="Between 1989 and 2014")),
(AND('[1]PWS Information'!$E$10="CWS",Q2145="Non-Lead", J2145="Non-Lead - Copper", S2145="Yes", L2145="After 2014")),
(AND('[1]PWS Information'!$E$10="CWS",Q2145="Non-Lead", J2145="Non-Lead - Copper", S2145="Yes", L2145="Unknown")),
(AND('[1]PWS Information'!$E$10="CWS",Q2145="Non-Lead", N2145="Non-Lead - Copper", S2145="Yes", O2145="Between 1989 and 2014")),
(AND('[1]PWS Information'!$E$10="CWS",Q2145="Non-Lead", N2145="Non-Lead - Copper", S2145="Yes", O2145="After 2014")),
(AND('[1]PWS Information'!$E$10="CWS",Q2145="Non-Lead", N2145="Non-Lead - Copper", S2145="Yes", O2145="Unknown")),
(AND('[1]PWS Information'!$E$10="CWS",Q2145="Unknown")),
(AND('[1]PWS Information'!$E$10="NTNC",Q2145="Unknown")))),"Tier 5",
"")))))</f>
        <v>Tier 5</v>
      </c>
      <c r="Z2145" s="71"/>
      <c r="AA2145" s="71"/>
    </row>
    <row r="2146" spans="1:27" ht="57.6" x14ac:dyDescent="0.3">
      <c r="A2146" s="17"/>
      <c r="B2146" s="70">
        <v>12164514</v>
      </c>
      <c r="C2146" s="60">
        <v>1484</v>
      </c>
      <c r="D2146" s="61" t="s">
        <v>515</v>
      </c>
      <c r="E2146" s="61" t="s">
        <v>49</v>
      </c>
      <c r="F2146" s="61">
        <v>78640</v>
      </c>
      <c r="G2146" s="62" t="s">
        <v>498</v>
      </c>
      <c r="H2146" s="63">
        <v>29.980002800000001</v>
      </c>
      <c r="I2146" s="64">
        <v>-97.840363888888803</v>
      </c>
      <c r="J2146" s="65" t="s">
        <v>50</v>
      </c>
      <c r="K2146" s="66" t="s">
        <v>51</v>
      </c>
      <c r="L2146" s="62" t="s">
        <v>52</v>
      </c>
      <c r="M2146" s="69"/>
      <c r="N2146" s="65" t="s">
        <v>50</v>
      </c>
      <c r="O2146" s="66" t="s">
        <v>52</v>
      </c>
      <c r="P2146" s="69"/>
      <c r="Q2146" s="55" t="str">
        <f t="shared" si="33"/>
        <v>Non-Lead</v>
      </c>
      <c r="R2146" s="70" t="s">
        <v>51</v>
      </c>
      <c r="S2146" s="70" t="s">
        <v>51</v>
      </c>
      <c r="T2146" s="70"/>
      <c r="U2146" s="71" t="s">
        <v>53</v>
      </c>
      <c r="V2146" s="71" t="s">
        <v>51</v>
      </c>
      <c r="W2146" s="71" t="s">
        <v>51</v>
      </c>
      <c r="X2146" s="71" t="s">
        <v>51</v>
      </c>
      <c r="Y2146" s="72" t="str">
        <f>IF((OR((AND('[1]PWS Information'!$E$10="CWS",U2146="Single Family Residence",Q2146="Lead")),
(AND('[1]PWS Information'!$E$10="CWS",U2146="Multiple Family Residence",'[1]PWS Information'!$E$11="Yes",Q2146="Lead")),
(AND('[1]PWS Information'!$E$10="NTNC",Q2146="Lead")))),"Tier 1",
IF((OR((AND('[1]PWS Information'!$E$10="CWS",U2146="Multiple Family Residence",'[1]PWS Information'!$E$11="No",Q2146="Lead")),
(AND('[1]PWS Information'!$E$10="CWS",U2146="Other",Q2146="Lead")),
(AND('[1]PWS Information'!$E$10="CWS",U2146="Building",Q2146="Lead")))),"Tier 2",
IF((OR((AND('[1]PWS Information'!$E$10="CWS",U2146="Single Family Residence",Q2146="Galvanized Requiring Replacement")),
(AND('[1]PWS Information'!$E$10="CWS",U2146="Single Family Residence",Q2146="Galvanized Requiring Replacement",R2146="Yes")),
(AND('[1]PWS Information'!$E$10="NTNC",Q2146="Galvanized Requiring Replacement")),
(AND('[1]PWS Information'!$E$10="NTNC",U2146="Single Family Residence",R2146="Yes")))),"Tier 3",
IF((OR((AND('[1]PWS Information'!$E$10="CWS",U2146="Single Family Residence",S2146="Yes",Q2146="Non-Lead", J2146="Non-Lead - Copper",L2146="Before 1989")),
(AND('[1]PWS Information'!$E$10="CWS",U2146="Single Family Residence",S2146="Yes",Q2146="Non-Lead", N2146="Non-Lead - Copper",O2146="Before 1989")))),"Tier 4",
IF((OR((AND('[1]PWS Information'!$E$10="NTNC",Q2146="Non-Lead")),
(AND('[1]PWS Information'!$E$10="CWS",Q2146="Non-Lead",S2146="")),
(AND('[1]PWS Information'!$E$10="CWS",Q2146="Non-Lead",S2146="No")),
(AND('[1]PWS Information'!$E$10="CWS",Q2146="Non-Lead",S2146="Don't Know")),
(AND('[1]PWS Information'!$E$10="CWS",Q2146="Non-Lead", J2146="Non-Lead - Copper", S2146="Yes", L2146="Between 1989 and 2014")),
(AND('[1]PWS Information'!$E$10="CWS",Q2146="Non-Lead", J2146="Non-Lead - Copper", S2146="Yes", L2146="After 2014")),
(AND('[1]PWS Information'!$E$10="CWS",Q2146="Non-Lead", J2146="Non-Lead - Copper", S2146="Yes", L2146="Unknown")),
(AND('[1]PWS Information'!$E$10="CWS",Q2146="Non-Lead", N2146="Non-Lead - Copper", S2146="Yes", O2146="Between 1989 and 2014")),
(AND('[1]PWS Information'!$E$10="CWS",Q2146="Non-Lead", N2146="Non-Lead - Copper", S2146="Yes", O2146="After 2014")),
(AND('[1]PWS Information'!$E$10="CWS",Q2146="Non-Lead", N2146="Non-Lead - Copper", S2146="Yes", O2146="Unknown")),
(AND('[1]PWS Information'!$E$10="CWS",Q2146="Unknown")),
(AND('[1]PWS Information'!$E$10="NTNC",Q2146="Unknown")))),"Tier 5",
"")))))</f>
        <v>Tier 5</v>
      </c>
      <c r="Z2146" s="71"/>
      <c r="AA2146" s="71"/>
    </row>
    <row r="2147" spans="1:27" ht="57.6" x14ac:dyDescent="0.3">
      <c r="A2147" s="1"/>
      <c r="B2147" s="70">
        <v>10649749</v>
      </c>
      <c r="C2147" s="60">
        <v>1493</v>
      </c>
      <c r="D2147" s="61" t="s">
        <v>515</v>
      </c>
      <c r="E2147" s="61" t="s">
        <v>49</v>
      </c>
      <c r="F2147" s="61">
        <v>78640</v>
      </c>
      <c r="G2147" s="62" t="s">
        <v>498</v>
      </c>
      <c r="H2147" s="63">
        <v>29.9795889</v>
      </c>
      <c r="I2147" s="64">
        <v>-97.8400527777777</v>
      </c>
      <c r="J2147" s="65" t="s">
        <v>50</v>
      </c>
      <c r="K2147" s="66" t="s">
        <v>51</v>
      </c>
      <c r="L2147" s="62" t="s">
        <v>52</v>
      </c>
      <c r="M2147" s="69"/>
      <c r="N2147" s="65" t="s">
        <v>50</v>
      </c>
      <c r="O2147" s="66" t="s">
        <v>52</v>
      </c>
      <c r="P2147" s="69"/>
      <c r="Q2147" s="55" t="str">
        <f t="shared" si="33"/>
        <v>Non-Lead</v>
      </c>
      <c r="R2147" s="70" t="s">
        <v>51</v>
      </c>
      <c r="S2147" s="70" t="s">
        <v>51</v>
      </c>
      <c r="T2147" s="70"/>
      <c r="U2147" s="71" t="s">
        <v>53</v>
      </c>
      <c r="V2147" s="71" t="s">
        <v>51</v>
      </c>
      <c r="W2147" s="71" t="s">
        <v>51</v>
      </c>
      <c r="X2147" s="71" t="s">
        <v>51</v>
      </c>
      <c r="Y2147" s="72" t="str">
        <f>IF((OR((AND('[1]PWS Information'!$E$10="CWS",U2147="Single Family Residence",Q2147="Lead")),
(AND('[1]PWS Information'!$E$10="CWS",U2147="Multiple Family Residence",'[1]PWS Information'!$E$11="Yes",Q2147="Lead")),
(AND('[1]PWS Information'!$E$10="NTNC",Q2147="Lead")))),"Tier 1",
IF((OR((AND('[1]PWS Information'!$E$10="CWS",U2147="Multiple Family Residence",'[1]PWS Information'!$E$11="No",Q2147="Lead")),
(AND('[1]PWS Information'!$E$10="CWS",U2147="Other",Q2147="Lead")),
(AND('[1]PWS Information'!$E$10="CWS",U2147="Building",Q2147="Lead")))),"Tier 2",
IF((OR((AND('[1]PWS Information'!$E$10="CWS",U2147="Single Family Residence",Q2147="Galvanized Requiring Replacement")),
(AND('[1]PWS Information'!$E$10="CWS",U2147="Single Family Residence",Q2147="Galvanized Requiring Replacement",R2147="Yes")),
(AND('[1]PWS Information'!$E$10="NTNC",Q2147="Galvanized Requiring Replacement")),
(AND('[1]PWS Information'!$E$10="NTNC",U2147="Single Family Residence",R2147="Yes")))),"Tier 3",
IF((OR((AND('[1]PWS Information'!$E$10="CWS",U2147="Single Family Residence",S2147="Yes",Q2147="Non-Lead", J2147="Non-Lead - Copper",L2147="Before 1989")),
(AND('[1]PWS Information'!$E$10="CWS",U2147="Single Family Residence",S2147="Yes",Q2147="Non-Lead", N2147="Non-Lead - Copper",O2147="Before 1989")))),"Tier 4",
IF((OR((AND('[1]PWS Information'!$E$10="NTNC",Q2147="Non-Lead")),
(AND('[1]PWS Information'!$E$10="CWS",Q2147="Non-Lead",S2147="")),
(AND('[1]PWS Information'!$E$10="CWS",Q2147="Non-Lead",S2147="No")),
(AND('[1]PWS Information'!$E$10="CWS",Q2147="Non-Lead",S2147="Don't Know")),
(AND('[1]PWS Information'!$E$10="CWS",Q2147="Non-Lead", J2147="Non-Lead - Copper", S2147="Yes", L2147="Between 1989 and 2014")),
(AND('[1]PWS Information'!$E$10="CWS",Q2147="Non-Lead", J2147="Non-Lead - Copper", S2147="Yes", L2147="After 2014")),
(AND('[1]PWS Information'!$E$10="CWS",Q2147="Non-Lead", J2147="Non-Lead - Copper", S2147="Yes", L2147="Unknown")),
(AND('[1]PWS Information'!$E$10="CWS",Q2147="Non-Lead", N2147="Non-Lead - Copper", S2147="Yes", O2147="Between 1989 and 2014")),
(AND('[1]PWS Information'!$E$10="CWS",Q2147="Non-Lead", N2147="Non-Lead - Copper", S2147="Yes", O2147="After 2014")),
(AND('[1]PWS Information'!$E$10="CWS",Q2147="Non-Lead", N2147="Non-Lead - Copper", S2147="Yes", O2147="Unknown")),
(AND('[1]PWS Information'!$E$10="CWS",Q2147="Unknown")),
(AND('[1]PWS Information'!$E$10="NTNC",Q2147="Unknown")))),"Tier 5",
"")))))</f>
        <v>Tier 5</v>
      </c>
      <c r="Z2147" s="71"/>
      <c r="AA2147" s="71"/>
    </row>
    <row r="2148" spans="1:27" ht="57.6" x14ac:dyDescent="0.3">
      <c r="A2148" s="1"/>
      <c r="B2148" s="70">
        <v>12176946</v>
      </c>
      <c r="C2148" s="60">
        <v>1492</v>
      </c>
      <c r="D2148" s="61" t="s">
        <v>515</v>
      </c>
      <c r="E2148" s="61" t="s">
        <v>49</v>
      </c>
      <c r="F2148" s="61">
        <v>78640</v>
      </c>
      <c r="G2148" s="62" t="s">
        <v>498</v>
      </c>
      <c r="H2148" s="63">
        <v>29.9798917</v>
      </c>
      <c r="I2148" s="64">
        <v>-97.840416666666599</v>
      </c>
      <c r="J2148" s="65" t="s">
        <v>50</v>
      </c>
      <c r="K2148" s="66" t="s">
        <v>51</v>
      </c>
      <c r="L2148" s="62" t="s">
        <v>52</v>
      </c>
      <c r="M2148" s="69"/>
      <c r="N2148" s="65" t="s">
        <v>50</v>
      </c>
      <c r="O2148" s="66" t="s">
        <v>52</v>
      </c>
      <c r="P2148" s="69"/>
      <c r="Q2148" s="55" t="str">
        <f t="shared" si="33"/>
        <v>Non-Lead</v>
      </c>
      <c r="R2148" s="70" t="s">
        <v>51</v>
      </c>
      <c r="S2148" s="70" t="s">
        <v>51</v>
      </c>
      <c r="T2148" s="70"/>
      <c r="U2148" s="71" t="s">
        <v>53</v>
      </c>
      <c r="V2148" s="71" t="s">
        <v>51</v>
      </c>
      <c r="W2148" s="71" t="s">
        <v>51</v>
      </c>
      <c r="X2148" s="71" t="s">
        <v>51</v>
      </c>
      <c r="Y2148" s="72" t="str">
        <f>IF((OR((AND('[1]PWS Information'!$E$10="CWS",U2148="Single Family Residence",Q2148="Lead")),
(AND('[1]PWS Information'!$E$10="CWS",U2148="Multiple Family Residence",'[1]PWS Information'!$E$11="Yes",Q2148="Lead")),
(AND('[1]PWS Information'!$E$10="NTNC",Q2148="Lead")))),"Tier 1",
IF((OR((AND('[1]PWS Information'!$E$10="CWS",U2148="Multiple Family Residence",'[1]PWS Information'!$E$11="No",Q2148="Lead")),
(AND('[1]PWS Information'!$E$10="CWS",U2148="Other",Q2148="Lead")),
(AND('[1]PWS Information'!$E$10="CWS",U2148="Building",Q2148="Lead")))),"Tier 2",
IF((OR((AND('[1]PWS Information'!$E$10="CWS",U2148="Single Family Residence",Q2148="Galvanized Requiring Replacement")),
(AND('[1]PWS Information'!$E$10="CWS",U2148="Single Family Residence",Q2148="Galvanized Requiring Replacement",R2148="Yes")),
(AND('[1]PWS Information'!$E$10="NTNC",Q2148="Galvanized Requiring Replacement")),
(AND('[1]PWS Information'!$E$10="NTNC",U2148="Single Family Residence",R2148="Yes")))),"Tier 3",
IF((OR((AND('[1]PWS Information'!$E$10="CWS",U2148="Single Family Residence",S2148="Yes",Q2148="Non-Lead", J2148="Non-Lead - Copper",L2148="Before 1989")),
(AND('[1]PWS Information'!$E$10="CWS",U2148="Single Family Residence",S2148="Yes",Q2148="Non-Lead", N2148="Non-Lead - Copper",O2148="Before 1989")))),"Tier 4",
IF((OR((AND('[1]PWS Information'!$E$10="NTNC",Q2148="Non-Lead")),
(AND('[1]PWS Information'!$E$10="CWS",Q2148="Non-Lead",S2148="")),
(AND('[1]PWS Information'!$E$10="CWS",Q2148="Non-Lead",S2148="No")),
(AND('[1]PWS Information'!$E$10="CWS",Q2148="Non-Lead",S2148="Don't Know")),
(AND('[1]PWS Information'!$E$10="CWS",Q2148="Non-Lead", J2148="Non-Lead - Copper", S2148="Yes", L2148="Between 1989 and 2014")),
(AND('[1]PWS Information'!$E$10="CWS",Q2148="Non-Lead", J2148="Non-Lead - Copper", S2148="Yes", L2148="After 2014")),
(AND('[1]PWS Information'!$E$10="CWS",Q2148="Non-Lead", J2148="Non-Lead - Copper", S2148="Yes", L2148="Unknown")),
(AND('[1]PWS Information'!$E$10="CWS",Q2148="Non-Lead", N2148="Non-Lead - Copper", S2148="Yes", O2148="Between 1989 and 2014")),
(AND('[1]PWS Information'!$E$10="CWS",Q2148="Non-Lead", N2148="Non-Lead - Copper", S2148="Yes", O2148="After 2014")),
(AND('[1]PWS Information'!$E$10="CWS",Q2148="Non-Lead", N2148="Non-Lead - Copper", S2148="Yes", O2148="Unknown")),
(AND('[1]PWS Information'!$E$10="CWS",Q2148="Unknown")),
(AND('[1]PWS Information'!$E$10="NTNC",Q2148="Unknown")))),"Tier 5",
"")))))</f>
        <v>Tier 5</v>
      </c>
      <c r="Z2148" s="71"/>
      <c r="AA2148" s="71"/>
    </row>
    <row r="2149" spans="1:27" ht="57.6" x14ac:dyDescent="0.3">
      <c r="A2149" s="1"/>
      <c r="B2149" s="70">
        <v>10656618</v>
      </c>
      <c r="C2149" s="60">
        <v>1501</v>
      </c>
      <c r="D2149" s="61" t="s">
        <v>515</v>
      </c>
      <c r="E2149" s="61" t="s">
        <v>49</v>
      </c>
      <c r="F2149" s="61">
        <v>78640</v>
      </c>
      <c r="G2149" s="62" t="s">
        <v>498</v>
      </c>
      <c r="H2149" s="63">
        <v>29.979519400000001</v>
      </c>
      <c r="I2149" s="64">
        <v>-97.840144444444405</v>
      </c>
      <c r="J2149" s="65" t="s">
        <v>50</v>
      </c>
      <c r="K2149" s="66" t="s">
        <v>51</v>
      </c>
      <c r="L2149" s="62" t="s">
        <v>52</v>
      </c>
      <c r="M2149" s="69"/>
      <c r="N2149" s="65" t="s">
        <v>50</v>
      </c>
      <c r="O2149" s="66" t="s">
        <v>52</v>
      </c>
      <c r="P2149" s="69"/>
      <c r="Q2149" s="55" t="str">
        <f t="shared" si="33"/>
        <v>Non-Lead</v>
      </c>
      <c r="R2149" s="70" t="s">
        <v>51</v>
      </c>
      <c r="S2149" s="70" t="s">
        <v>51</v>
      </c>
      <c r="T2149" s="70"/>
      <c r="U2149" s="71" t="s">
        <v>53</v>
      </c>
      <c r="V2149" s="71" t="s">
        <v>51</v>
      </c>
      <c r="W2149" s="71" t="s">
        <v>51</v>
      </c>
      <c r="X2149" s="71" t="s">
        <v>51</v>
      </c>
      <c r="Y2149" s="72" t="str">
        <f>IF((OR((AND('[1]PWS Information'!$E$10="CWS",U2149="Single Family Residence",Q2149="Lead")),
(AND('[1]PWS Information'!$E$10="CWS",U2149="Multiple Family Residence",'[1]PWS Information'!$E$11="Yes",Q2149="Lead")),
(AND('[1]PWS Information'!$E$10="NTNC",Q2149="Lead")))),"Tier 1",
IF((OR((AND('[1]PWS Information'!$E$10="CWS",U2149="Multiple Family Residence",'[1]PWS Information'!$E$11="No",Q2149="Lead")),
(AND('[1]PWS Information'!$E$10="CWS",U2149="Other",Q2149="Lead")),
(AND('[1]PWS Information'!$E$10="CWS",U2149="Building",Q2149="Lead")))),"Tier 2",
IF((OR((AND('[1]PWS Information'!$E$10="CWS",U2149="Single Family Residence",Q2149="Galvanized Requiring Replacement")),
(AND('[1]PWS Information'!$E$10="CWS",U2149="Single Family Residence",Q2149="Galvanized Requiring Replacement",R2149="Yes")),
(AND('[1]PWS Information'!$E$10="NTNC",Q2149="Galvanized Requiring Replacement")),
(AND('[1]PWS Information'!$E$10="NTNC",U2149="Single Family Residence",R2149="Yes")))),"Tier 3",
IF((OR((AND('[1]PWS Information'!$E$10="CWS",U2149="Single Family Residence",S2149="Yes",Q2149="Non-Lead", J2149="Non-Lead - Copper",L2149="Before 1989")),
(AND('[1]PWS Information'!$E$10="CWS",U2149="Single Family Residence",S2149="Yes",Q2149="Non-Lead", N2149="Non-Lead - Copper",O2149="Before 1989")))),"Tier 4",
IF((OR((AND('[1]PWS Information'!$E$10="NTNC",Q2149="Non-Lead")),
(AND('[1]PWS Information'!$E$10="CWS",Q2149="Non-Lead",S2149="")),
(AND('[1]PWS Information'!$E$10="CWS",Q2149="Non-Lead",S2149="No")),
(AND('[1]PWS Information'!$E$10="CWS",Q2149="Non-Lead",S2149="Don't Know")),
(AND('[1]PWS Information'!$E$10="CWS",Q2149="Non-Lead", J2149="Non-Lead - Copper", S2149="Yes", L2149="Between 1989 and 2014")),
(AND('[1]PWS Information'!$E$10="CWS",Q2149="Non-Lead", J2149="Non-Lead - Copper", S2149="Yes", L2149="After 2014")),
(AND('[1]PWS Information'!$E$10="CWS",Q2149="Non-Lead", J2149="Non-Lead - Copper", S2149="Yes", L2149="Unknown")),
(AND('[1]PWS Information'!$E$10="CWS",Q2149="Non-Lead", N2149="Non-Lead - Copper", S2149="Yes", O2149="Between 1989 and 2014")),
(AND('[1]PWS Information'!$E$10="CWS",Q2149="Non-Lead", N2149="Non-Lead - Copper", S2149="Yes", O2149="After 2014")),
(AND('[1]PWS Information'!$E$10="CWS",Q2149="Non-Lead", N2149="Non-Lead - Copper", S2149="Yes", O2149="Unknown")),
(AND('[1]PWS Information'!$E$10="CWS",Q2149="Unknown")),
(AND('[1]PWS Information'!$E$10="NTNC",Q2149="Unknown")))),"Tier 5",
"")))))</f>
        <v>Tier 5</v>
      </c>
      <c r="Z2149" s="71"/>
      <c r="AA2149" s="71"/>
    </row>
    <row r="2150" spans="1:27" ht="57.6" x14ac:dyDescent="0.3">
      <c r="A2150" s="17"/>
      <c r="B2150" s="70">
        <v>12155800</v>
      </c>
      <c r="C2150" s="60">
        <v>1500</v>
      </c>
      <c r="D2150" s="61" t="s">
        <v>515</v>
      </c>
      <c r="E2150" s="61" t="s">
        <v>49</v>
      </c>
      <c r="F2150" s="61">
        <v>78640</v>
      </c>
      <c r="G2150" s="62" t="s">
        <v>498</v>
      </c>
      <c r="H2150" s="63">
        <v>29.9797972</v>
      </c>
      <c r="I2150" s="64">
        <v>-97.840519444444396</v>
      </c>
      <c r="J2150" s="65" t="s">
        <v>50</v>
      </c>
      <c r="K2150" s="66" t="s">
        <v>51</v>
      </c>
      <c r="L2150" s="62" t="s">
        <v>52</v>
      </c>
      <c r="M2150" s="69"/>
      <c r="N2150" s="65" t="s">
        <v>50</v>
      </c>
      <c r="O2150" s="66" t="s">
        <v>52</v>
      </c>
      <c r="P2150" s="69"/>
      <c r="Q2150" s="55" t="str">
        <f t="shared" si="33"/>
        <v>Non-Lead</v>
      </c>
      <c r="R2150" s="70" t="s">
        <v>51</v>
      </c>
      <c r="S2150" s="70" t="s">
        <v>51</v>
      </c>
      <c r="T2150" s="70"/>
      <c r="U2150" s="71" t="s">
        <v>53</v>
      </c>
      <c r="V2150" s="71" t="s">
        <v>51</v>
      </c>
      <c r="W2150" s="71" t="s">
        <v>51</v>
      </c>
      <c r="X2150" s="71" t="s">
        <v>51</v>
      </c>
      <c r="Y2150" s="72" t="str">
        <f>IF((OR((AND('[1]PWS Information'!$E$10="CWS",U2150="Single Family Residence",Q2150="Lead")),
(AND('[1]PWS Information'!$E$10="CWS",U2150="Multiple Family Residence",'[1]PWS Information'!$E$11="Yes",Q2150="Lead")),
(AND('[1]PWS Information'!$E$10="NTNC",Q2150="Lead")))),"Tier 1",
IF((OR((AND('[1]PWS Information'!$E$10="CWS",U2150="Multiple Family Residence",'[1]PWS Information'!$E$11="No",Q2150="Lead")),
(AND('[1]PWS Information'!$E$10="CWS",U2150="Other",Q2150="Lead")),
(AND('[1]PWS Information'!$E$10="CWS",U2150="Building",Q2150="Lead")))),"Tier 2",
IF((OR((AND('[1]PWS Information'!$E$10="CWS",U2150="Single Family Residence",Q2150="Galvanized Requiring Replacement")),
(AND('[1]PWS Information'!$E$10="CWS",U2150="Single Family Residence",Q2150="Galvanized Requiring Replacement",R2150="Yes")),
(AND('[1]PWS Information'!$E$10="NTNC",Q2150="Galvanized Requiring Replacement")),
(AND('[1]PWS Information'!$E$10="NTNC",U2150="Single Family Residence",R2150="Yes")))),"Tier 3",
IF((OR((AND('[1]PWS Information'!$E$10="CWS",U2150="Single Family Residence",S2150="Yes",Q2150="Non-Lead", J2150="Non-Lead - Copper",L2150="Before 1989")),
(AND('[1]PWS Information'!$E$10="CWS",U2150="Single Family Residence",S2150="Yes",Q2150="Non-Lead", N2150="Non-Lead - Copper",O2150="Before 1989")))),"Tier 4",
IF((OR((AND('[1]PWS Information'!$E$10="NTNC",Q2150="Non-Lead")),
(AND('[1]PWS Information'!$E$10="CWS",Q2150="Non-Lead",S2150="")),
(AND('[1]PWS Information'!$E$10="CWS",Q2150="Non-Lead",S2150="No")),
(AND('[1]PWS Information'!$E$10="CWS",Q2150="Non-Lead",S2150="Don't Know")),
(AND('[1]PWS Information'!$E$10="CWS",Q2150="Non-Lead", J2150="Non-Lead - Copper", S2150="Yes", L2150="Between 1989 and 2014")),
(AND('[1]PWS Information'!$E$10="CWS",Q2150="Non-Lead", J2150="Non-Lead - Copper", S2150="Yes", L2150="After 2014")),
(AND('[1]PWS Information'!$E$10="CWS",Q2150="Non-Lead", J2150="Non-Lead - Copper", S2150="Yes", L2150="Unknown")),
(AND('[1]PWS Information'!$E$10="CWS",Q2150="Non-Lead", N2150="Non-Lead - Copper", S2150="Yes", O2150="Between 1989 and 2014")),
(AND('[1]PWS Information'!$E$10="CWS",Q2150="Non-Lead", N2150="Non-Lead - Copper", S2150="Yes", O2150="After 2014")),
(AND('[1]PWS Information'!$E$10="CWS",Q2150="Non-Lead", N2150="Non-Lead - Copper", S2150="Yes", O2150="Unknown")),
(AND('[1]PWS Information'!$E$10="CWS",Q2150="Unknown")),
(AND('[1]PWS Information'!$E$10="NTNC",Q2150="Unknown")))),"Tier 5",
"")))))</f>
        <v>Tier 5</v>
      </c>
      <c r="Z2150" s="71"/>
      <c r="AA2150" s="71"/>
    </row>
    <row r="2151" spans="1:27" ht="57.6" x14ac:dyDescent="0.3">
      <c r="A2151" s="1"/>
      <c r="B2151" s="70">
        <v>10658777</v>
      </c>
      <c r="C2151" s="60">
        <v>1509</v>
      </c>
      <c r="D2151" s="61" t="s">
        <v>515</v>
      </c>
      <c r="E2151" s="61" t="s">
        <v>49</v>
      </c>
      <c r="F2151" s="61">
        <v>78640</v>
      </c>
      <c r="G2151" s="62" t="s">
        <v>498</v>
      </c>
      <c r="H2151" s="63">
        <v>29.979438900000002</v>
      </c>
      <c r="I2151" s="64">
        <v>-97.8402416666666</v>
      </c>
      <c r="J2151" s="65" t="s">
        <v>50</v>
      </c>
      <c r="K2151" s="66" t="s">
        <v>51</v>
      </c>
      <c r="L2151" s="62" t="s">
        <v>52</v>
      </c>
      <c r="M2151" s="69"/>
      <c r="N2151" s="65" t="s">
        <v>50</v>
      </c>
      <c r="O2151" s="66" t="s">
        <v>52</v>
      </c>
      <c r="P2151" s="69"/>
      <c r="Q2151" s="55" t="str">
        <f t="shared" si="33"/>
        <v>Non-Lead</v>
      </c>
      <c r="R2151" s="70" t="s">
        <v>51</v>
      </c>
      <c r="S2151" s="70" t="s">
        <v>51</v>
      </c>
      <c r="T2151" s="70"/>
      <c r="U2151" s="71" t="s">
        <v>53</v>
      </c>
      <c r="V2151" s="71" t="s">
        <v>51</v>
      </c>
      <c r="W2151" s="71" t="s">
        <v>51</v>
      </c>
      <c r="X2151" s="71" t="s">
        <v>51</v>
      </c>
      <c r="Y2151" s="72" t="str">
        <f>IF((OR((AND('[1]PWS Information'!$E$10="CWS",U2151="Single Family Residence",Q2151="Lead")),
(AND('[1]PWS Information'!$E$10="CWS",U2151="Multiple Family Residence",'[1]PWS Information'!$E$11="Yes",Q2151="Lead")),
(AND('[1]PWS Information'!$E$10="NTNC",Q2151="Lead")))),"Tier 1",
IF((OR((AND('[1]PWS Information'!$E$10="CWS",U2151="Multiple Family Residence",'[1]PWS Information'!$E$11="No",Q2151="Lead")),
(AND('[1]PWS Information'!$E$10="CWS",U2151="Other",Q2151="Lead")),
(AND('[1]PWS Information'!$E$10="CWS",U2151="Building",Q2151="Lead")))),"Tier 2",
IF((OR((AND('[1]PWS Information'!$E$10="CWS",U2151="Single Family Residence",Q2151="Galvanized Requiring Replacement")),
(AND('[1]PWS Information'!$E$10="CWS",U2151="Single Family Residence",Q2151="Galvanized Requiring Replacement",R2151="Yes")),
(AND('[1]PWS Information'!$E$10="NTNC",Q2151="Galvanized Requiring Replacement")),
(AND('[1]PWS Information'!$E$10="NTNC",U2151="Single Family Residence",R2151="Yes")))),"Tier 3",
IF((OR((AND('[1]PWS Information'!$E$10="CWS",U2151="Single Family Residence",S2151="Yes",Q2151="Non-Lead", J2151="Non-Lead - Copper",L2151="Before 1989")),
(AND('[1]PWS Information'!$E$10="CWS",U2151="Single Family Residence",S2151="Yes",Q2151="Non-Lead", N2151="Non-Lead - Copper",O2151="Before 1989")))),"Tier 4",
IF((OR((AND('[1]PWS Information'!$E$10="NTNC",Q2151="Non-Lead")),
(AND('[1]PWS Information'!$E$10="CWS",Q2151="Non-Lead",S2151="")),
(AND('[1]PWS Information'!$E$10="CWS",Q2151="Non-Lead",S2151="No")),
(AND('[1]PWS Information'!$E$10="CWS",Q2151="Non-Lead",S2151="Don't Know")),
(AND('[1]PWS Information'!$E$10="CWS",Q2151="Non-Lead", J2151="Non-Lead - Copper", S2151="Yes", L2151="Between 1989 and 2014")),
(AND('[1]PWS Information'!$E$10="CWS",Q2151="Non-Lead", J2151="Non-Lead - Copper", S2151="Yes", L2151="After 2014")),
(AND('[1]PWS Information'!$E$10="CWS",Q2151="Non-Lead", J2151="Non-Lead - Copper", S2151="Yes", L2151="Unknown")),
(AND('[1]PWS Information'!$E$10="CWS",Q2151="Non-Lead", N2151="Non-Lead - Copper", S2151="Yes", O2151="Between 1989 and 2014")),
(AND('[1]PWS Information'!$E$10="CWS",Q2151="Non-Lead", N2151="Non-Lead - Copper", S2151="Yes", O2151="After 2014")),
(AND('[1]PWS Information'!$E$10="CWS",Q2151="Non-Lead", N2151="Non-Lead - Copper", S2151="Yes", O2151="Unknown")),
(AND('[1]PWS Information'!$E$10="CWS",Q2151="Unknown")),
(AND('[1]PWS Information'!$E$10="NTNC",Q2151="Unknown")))),"Tier 5",
"")))))</f>
        <v>Tier 5</v>
      </c>
      <c r="Z2151" s="71"/>
      <c r="AA2151" s="71"/>
    </row>
    <row r="2152" spans="1:27" ht="57.6" x14ac:dyDescent="0.3">
      <c r="A2152" s="1"/>
      <c r="B2152" s="70">
        <v>12154957</v>
      </c>
      <c r="C2152" s="60">
        <v>1508</v>
      </c>
      <c r="D2152" s="61" t="s">
        <v>515</v>
      </c>
      <c r="E2152" s="61" t="s">
        <v>49</v>
      </c>
      <c r="F2152" s="61">
        <v>78640</v>
      </c>
      <c r="G2152" s="62" t="s">
        <v>498</v>
      </c>
      <c r="H2152" s="63">
        <v>29.979724999999998</v>
      </c>
      <c r="I2152" s="64">
        <v>-97.840572222222207</v>
      </c>
      <c r="J2152" s="65" t="s">
        <v>50</v>
      </c>
      <c r="K2152" s="66" t="s">
        <v>51</v>
      </c>
      <c r="L2152" s="62" t="s">
        <v>52</v>
      </c>
      <c r="M2152" s="69"/>
      <c r="N2152" s="65" t="s">
        <v>50</v>
      </c>
      <c r="O2152" s="66" t="s">
        <v>52</v>
      </c>
      <c r="P2152" s="69"/>
      <c r="Q2152" s="55" t="str">
        <f t="shared" si="33"/>
        <v>Non-Lead</v>
      </c>
      <c r="R2152" s="70" t="s">
        <v>51</v>
      </c>
      <c r="S2152" s="70" t="s">
        <v>51</v>
      </c>
      <c r="T2152" s="70"/>
      <c r="U2152" s="71" t="s">
        <v>53</v>
      </c>
      <c r="V2152" s="71" t="s">
        <v>51</v>
      </c>
      <c r="W2152" s="71" t="s">
        <v>51</v>
      </c>
      <c r="X2152" s="71" t="s">
        <v>51</v>
      </c>
      <c r="Y2152" s="72" t="str">
        <f>IF((OR((AND('[1]PWS Information'!$E$10="CWS",U2152="Single Family Residence",Q2152="Lead")),
(AND('[1]PWS Information'!$E$10="CWS",U2152="Multiple Family Residence",'[1]PWS Information'!$E$11="Yes",Q2152="Lead")),
(AND('[1]PWS Information'!$E$10="NTNC",Q2152="Lead")))),"Tier 1",
IF((OR((AND('[1]PWS Information'!$E$10="CWS",U2152="Multiple Family Residence",'[1]PWS Information'!$E$11="No",Q2152="Lead")),
(AND('[1]PWS Information'!$E$10="CWS",U2152="Other",Q2152="Lead")),
(AND('[1]PWS Information'!$E$10="CWS",U2152="Building",Q2152="Lead")))),"Tier 2",
IF((OR((AND('[1]PWS Information'!$E$10="CWS",U2152="Single Family Residence",Q2152="Galvanized Requiring Replacement")),
(AND('[1]PWS Information'!$E$10="CWS",U2152="Single Family Residence",Q2152="Galvanized Requiring Replacement",R2152="Yes")),
(AND('[1]PWS Information'!$E$10="NTNC",Q2152="Galvanized Requiring Replacement")),
(AND('[1]PWS Information'!$E$10="NTNC",U2152="Single Family Residence",R2152="Yes")))),"Tier 3",
IF((OR((AND('[1]PWS Information'!$E$10="CWS",U2152="Single Family Residence",S2152="Yes",Q2152="Non-Lead", J2152="Non-Lead - Copper",L2152="Before 1989")),
(AND('[1]PWS Information'!$E$10="CWS",U2152="Single Family Residence",S2152="Yes",Q2152="Non-Lead", N2152="Non-Lead - Copper",O2152="Before 1989")))),"Tier 4",
IF((OR((AND('[1]PWS Information'!$E$10="NTNC",Q2152="Non-Lead")),
(AND('[1]PWS Information'!$E$10="CWS",Q2152="Non-Lead",S2152="")),
(AND('[1]PWS Information'!$E$10="CWS",Q2152="Non-Lead",S2152="No")),
(AND('[1]PWS Information'!$E$10="CWS",Q2152="Non-Lead",S2152="Don't Know")),
(AND('[1]PWS Information'!$E$10="CWS",Q2152="Non-Lead", J2152="Non-Lead - Copper", S2152="Yes", L2152="Between 1989 and 2014")),
(AND('[1]PWS Information'!$E$10="CWS",Q2152="Non-Lead", J2152="Non-Lead - Copper", S2152="Yes", L2152="After 2014")),
(AND('[1]PWS Information'!$E$10="CWS",Q2152="Non-Lead", J2152="Non-Lead - Copper", S2152="Yes", L2152="Unknown")),
(AND('[1]PWS Information'!$E$10="CWS",Q2152="Non-Lead", N2152="Non-Lead - Copper", S2152="Yes", O2152="Between 1989 and 2014")),
(AND('[1]PWS Information'!$E$10="CWS",Q2152="Non-Lead", N2152="Non-Lead - Copper", S2152="Yes", O2152="After 2014")),
(AND('[1]PWS Information'!$E$10="CWS",Q2152="Non-Lead", N2152="Non-Lead - Copper", S2152="Yes", O2152="Unknown")),
(AND('[1]PWS Information'!$E$10="CWS",Q2152="Unknown")),
(AND('[1]PWS Information'!$E$10="NTNC",Q2152="Unknown")))),"Tier 5",
"")))))</f>
        <v>Tier 5</v>
      </c>
      <c r="Z2152" s="71"/>
      <c r="AA2152" s="71"/>
    </row>
    <row r="2153" spans="1:27" ht="57.6" x14ac:dyDescent="0.3">
      <c r="A2153" s="1"/>
      <c r="B2153" s="70">
        <v>5049772</v>
      </c>
      <c r="C2153" s="60">
        <v>1517</v>
      </c>
      <c r="D2153" s="61" t="s">
        <v>515</v>
      </c>
      <c r="E2153" s="61" t="s">
        <v>49</v>
      </c>
      <c r="F2153" s="61">
        <v>78640</v>
      </c>
      <c r="G2153" s="62" t="s">
        <v>498</v>
      </c>
      <c r="H2153" s="63">
        <v>29.979352800000001</v>
      </c>
      <c r="I2153" s="64">
        <v>-97.840361111111093</v>
      </c>
      <c r="J2153" s="65" t="s">
        <v>50</v>
      </c>
      <c r="K2153" s="66" t="s">
        <v>51</v>
      </c>
      <c r="L2153" s="62" t="s">
        <v>52</v>
      </c>
      <c r="M2153" s="69"/>
      <c r="N2153" s="65" t="s">
        <v>50</v>
      </c>
      <c r="O2153" s="66" t="s">
        <v>52</v>
      </c>
      <c r="P2153" s="69"/>
      <c r="Q2153" s="55" t="str">
        <f t="shared" si="33"/>
        <v>Non-Lead</v>
      </c>
      <c r="R2153" s="70" t="s">
        <v>51</v>
      </c>
      <c r="S2153" s="70" t="s">
        <v>51</v>
      </c>
      <c r="T2153" s="70"/>
      <c r="U2153" s="71" t="s">
        <v>53</v>
      </c>
      <c r="V2153" s="71" t="s">
        <v>51</v>
      </c>
      <c r="W2153" s="71" t="s">
        <v>51</v>
      </c>
      <c r="X2153" s="71" t="s">
        <v>51</v>
      </c>
      <c r="Y2153" s="72" t="str">
        <f>IF((OR((AND('[1]PWS Information'!$E$10="CWS",U2153="Single Family Residence",Q2153="Lead")),
(AND('[1]PWS Information'!$E$10="CWS",U2153="Multiple Family Residence",'[1]PWS Information'!$E$11="Yes",Q2153="Lead")),
(AND('[1]PWS Information'!$E$10="NTNC",Q2153="Lead")))),"Tier 1",
IF((OR((AND('[1]PWS Information'!$E$10="CWS",U2153="Multiple Family Residence",'[1]PWS Information'!$E$11="No",Q2153="Lead")),
(AND('[1]PWS Information'!$E$10="CWS",U2153="Other",Q2153="Lead")),
(AND('[1]PWS Information'!$E$10="CWS",U2153="Building",Q2153="Lead")))),"Tier 2",
IF((OR((AND('[1]PWS Information'!$E$10="CWS",U2153="Single Family Residence",Q2153="Galvanized Requiring Replacement")),
(AND('[1]PWS Information'!$E$10="CWS",U2153="Single Family Residence",Q2153="Galvanized Requiring Replacement",R2153="Yes")),
(AND('[1]PWS Information'!$E$10="NTNC",Q2153="Galvanized Requiring Replacement")),
(AND('[1]PWS Information'!$E$10="NTNC",U2153="Single Family Residence",R2153="Yes")))),"Tier 3",
IF((OR((AND('[1]PWS Information'!$E$10="CWS",U2153="Single Family Residence",S2153="Yes",Q2153="Non-Lead", J2153="Non-Lead - Copper",L2153="Before 1989")),
(AND('[1]PWS Information'!$E$10="CWS",U2153="Single Family Residence",S2153="Yes",Q2153="Non-Lead", N2153="Non-Lead - Copper",O2153="Before 1989")))),"Tier 4",
IF((OR((AND('[1]PWS Information'!$E$10="NTNC",Q2153="Non-Lead")),
(AND('[1]PWS Information'!$E$10="CWS",Q2153="Non-Lead",S2153="")),
(AND('[1]PWS Information'!$E$10="CWS",Q2153="Non-Lead",S2153="No")),
(AND('[1]PWS Information'!$E$10="CWS",Q2153="Non-Lead",S2153="Don't Know")),
(AND('[1]PWS Information'!$E$10="CWS",Q2153="Non-Lead", J2153="Non-Lead - Copper", S2153="Yes", L2153="Between 1989 and 2014")),
(AND('[1]PWS Information'!$E$10="CWS",Q2153="Non-Lead", J2153="Non-Lead - Copper", S2153="Yes", L2153="After 2014")),
(AND('[1]PWS Information'!$E$10="CWS",Q2153="Non-Lead", J2153="Non-Lead - Copper", S2153="Yes", L2153="Unknown")),
(AND('[1]PWS Information'!$E$10="CWS",Q2153="Non-Lead", N2153="Non-Lead - Copper", S2153="Yes", O2153="Between 1989 and 2014")),
(AND('[1]PWS Information'!$E$10="CWS",Q2153="Non-Lead", N2153="Non-Lead - Copper", S2153="Yes", O2153="After 2014")),
(AND('[1]PWS Information'!$E$10="CWS",Q2153="Non-Lead", N2153="Non-Lead - Copper", S2153="Yes", O2153="Unknown")),
(AND('[1]PWS Information'!$E$10="CWS",Q2153="Unknown")),
(AND('[1]PWS Information'!$E$10="NTNC",Q2153="Unknown")))),"Tier 5",
"")))))</f>
        <v>Tier 5</v>
      </c>
      <c r="Z2153" s="71"/>
      <c r="AA2153" s="71"/>
    </row>
    <row r="2154" spans="1:27" ht="57.6" x14ac:dyDescent="0.3">
      <c r="A2154" s="17"/>
      <c r="B2154" s="70">
        <v>12149055</v>
      </c>
      <c r="C2154" s="60">
        <v>1516</v>
      </c>
      <c r="D2154" s="61" t="s">
        <v>515</v>
      </c>
      <c r="E2154" s="61" t="s">
        <v>49</v>
      </c>
      <c r="F2154" s="61">
        <v>78640</v>
      </c>
      <c r="G2154" s="62" t="s">
        <v>498</v>
      </c>
      <c r="H2154" s="63">
        <v>29.9796528</v>
      </c>
      <c r="I2154" s="64">
        <v>-97.840708333333296</v>
      </c>
      <c r="J2154" s="65" t="s">
        <v>50</v>
      </c>
      <c r="K2154" s="66" t="s">
        <v>51</v>
      </c>
      <c r="L2154" s="62" t="s">
        <v>52</v>
      </c>
      <c r="M2154" s="69"/>
      <c r="N2154" s="65" t="s">
        <v>50</v>
      </c>
      <c r="O2154" s="66" t="s">
        <v>52</v>
      </c>
      <c r="P2154" s="69"/>
      <c r="Q2154" s="55" t="str">
        <f t="shared" si="33"/>
        <v>Non-Lead</v>
      </c>
      <c r="R2154" s="70" t="s">
        <v>51</v>
      </c>
      <c r="S2154" s="70" t="s">
        <v>51</v>
      </c>
      <c r="T2154" s="70"/>
      <c r="U2154" s="71" t="s">
        <v>53</v>
      </c>
      <c r="V2154" s="71" t="s">
        <v>51</v>
      </c>
      <c r="W2154" s="71" t="s">
        <v>51</v>
      </c>
      <c r="X2154" s="71" t="s">
        <v>51</v>
      </c>
      <c r="Y2154" s="72" t="str">
        <f>IF((OR((AND('[1]PWS Information'!$E$10="CWS",U2154="Single Family Residence",Q2154="Lead")),
(AND('[1]PWS Information'!$E$10="CWS",U2154="Multiple Family Residence",'[1]PWS Information'!$E$11="Yes",Q2154="Lead")),
(AND('[1]PWS Information'!$E$10="NTNC",Q2154="Lead")))),"Tier 1",
IF((OR((AND('[1]PWS Information'!$E$10="CWS",U2154="Multiple Family Residence",'[1]PWS Information'!$E$11="No",Q2154="Lead")),
(AND('[1]PWS Information'!$E$10="CWS",U2154="Other",Q2154="Lead")),
(AND('[1]PWS Information'!$E$10="CWS",U2154="Building",Q2154="Lead")))),"Tier 2",
IF((OR((AND('[1]PWS Information'!$E$10="CWS",U2154="Single Family Residence",Q2154="Galvanized Requiring Replacement")),
(AND('[1]PWS Information'!$E$10="CWS",U2154="Single Family Residence",Q2154="Galvanized Requiring Replacement",R2154="Yes")),
(AND('[1]PWS Information'!$E$10="NTNC",Q2154="Galvanized Requiring Replacement")),
(AND('[1]PWS Information'!$E$10="NTNC",U2154="Single Family Residence",R2154="Yes")))),"Tier 3",
IF((OR((AND('[1]PWS Information'!$E$10="CWS",U2154="Single Family Residence",S2154="Yes",Q2154="Non-Lead", J2154="Non-Lead - Copper",L2154="Before 1989")),
(AND('[1]PWS Information'!$E$10="CWS",U2154="Single Family Residence",S2154="Yes",Q2154="Non-Lead", N2154="Non-Lead - Copper",O2154="Before 1989")))),"Tier 4",
IF((OR((AND('[1]PWS Information'!$E$10="NTNC",Q2154="Non-Lead")),
(AND('[1]PWS Information'!$E$10="CWS",Q2154="Non-Lead",S2154="")),
(AND('[1]PWS Information'!$E$10="CWS",Q2154="Non-Lead",S2154="No")),
(AND('[1]PWS Information'!$E$10="CWS",Q2154="Non-Lead",S2154="Don't Know")),
(AND('[1]PWS Information'!$E$10="CWS",Q2154="Non-Lead", J2154="Non-Lead - Copper", S2154="Yes", L2154="Between 1989 and 2014")),
(AND('[1]PWS Information'!$E$10="CWS",Q2154="Non-Lead", J2154="Non-Lead - Copper", S2154="Yes", L2154="After 2014")),
(AND('[1]PWS Information'!$E$10="CWS",Q2154="Non-Lead", J2154="Non-Lead - Copper", S2154="Yes", L2154="Unknown")),
(AND('[1]PWS Information'!$E$10="CWS",Q2154="Non-Lead", N2154="Non-Lead - Copper", S2154="Yes", O2154="Between 1989 and 2014")),
(AND('[1]PWS Information'!$E$10="CWS",Q2154="Non-Lead", N2154="Non-Lead - Copper", S2154="Yes", O2154="After 2014")),
(AND('[1]PWS Information'!$E$10="CWS",Q2154="Non-Lead", N2154="Non-Lead - Copper", S2154="Yes", O2154="Unknown")),
(AND('[1]PWS Information'!$E$10="CWS",Q2154="Unknown")),
(AND('[1]PWS Information'!$E$10="NTNC",Q2154="Unknown")))),"Tier 5",
"")))))</f>
        <v>Tier 5</v>
      </c>
      <c r="Z2154" s="71"/>
      <c r="AA2154" s="71"/>
    </row>
    <row r="2155" spans="1:27" ht="57.6" x14ac:dyDescent="0.3">
      <c r="A2155" s="1"/>
      <c r="B2155" s="70">
        <v>4663341</v>
      </c>
      <c r="C2155" s="60">
        <v>1525</v>
      </c>
      <c r="D2155" s="61" t="s">
        <v>515</v>
      </c>
      <c r="E2155" s="61" t="s">
        <v>49</v>
      </c>
      <c r="F2155" s="61">
        <v>78640</v>
      </c>
      <c r="G2155" s="62" t="s">
        <v>498</v>
      </c>
      <c r="H2155" s="63">
        <v>29.979255599999998</v>
      </c>
      <c r="I2155" s="64">
        <v>-97.840422222222202</v>
      </c>
      <c r="J2155" s="65" t="s">
        <v>50</v>
      </c>
      <c r="K2155" s="66" t="s">
        <v>51</v>
      </c>
      <c r="L2155" s="62" t="s">
        <v>52</v>
      </c>
      <c r="M2155" s="69"/>
      <c r="N2155" s="65" t="s">
        <v>50</v>
      </c>
      <c r="O2155" s="66" t="s">
        <v>52</v>
      </c>
      <c r="P2155" s="69"/>
      <c r="Q2155" s="55" t="str">
        <f t="shared" si="33"/>
        <v>Non-Lead</v>
      </c>
      <c r="R2155" s="70" t="s">
        <v>51</v>
      </c>
      <c r="S2155" s="70" t="s">
        <v>51</v>
      </c>
      <c r="T2155" s="70"/>
      <c r="U2155" s="71" t="s">
        <v>53</v>
      </c>
      <c r="V2155" s="71" t="s">
        <v>51</v>
      </c>
      <c r="W2155" s="71" t="s">
        <v>51</v>
      </c>
      <c r="X2155" s="71" t="s">
        <v>51</v>
      </c>
      <c r="Y2155" s="72" t="str">
        <f>IF((OR((AND('[1]PWS Information'!$E$10="CWS",U2155="Single Family Residence",Q2155="Lead")),
(AND('[1]PWS Information'!$E$10="CWS",U2155="Multiple Family Residence",'[1]PWS Information'!$E$11="Yes",Q2155="Lead")),
(AND('[1]PWS Information'!$E$10="NTNC",Q2155="Lead")))),"Tier 1",
IF((OR((AND('[1]PWS Information'!$E$10="CWS",U2155="Multiple Family Residence",'[1]PWS Information'!$E$11="No",Q2155="Lead")),
(AND('[1]PWS Information'!$E$10="CWS",U2155="Other",Q2155="Lead")),
(AND('[1]PWS Information'!$E$10="CWS",U2155="Building",Q2155="Lead")))),"Tier 2",
IF((OR((AND('[1]PWS Information'!$E$10="CWS",U2155="Single Family Residence",Q2155="Galvanized Requiring Replacement")),
(AND('[1]PWS Information'!$E$10="CWS",U2155="Single Family Residence",Q2155="Galvanized Requiring Replacement",R2155="Yes")),
(AND('[1]PWS Information'!$E$10="NTNC",Q2155="Galvanized Requiring Replacement")),
(AND('[1]PWS Information'!$E$10="NTNC",U2155="Single Family Residence",R2155="Yes")))),"Tier 3",
IF((OR((AND('[1]PWS Information'!$E$10="CWS",U2155="Single Family Residence",S2155="Yes",Q2155="Non-Lead", J2155="Non-Lead - Copper",L2155="Before 1989")),
(AND('[1]PWS Information'!$E$10="CWS",U2155="Single Family Residence",S2155="Yes",Q2155="Non-Lead", N2155="Non-Lead - Copper",O2155="Before 1989")))),"Tier 4",
IF((OR((AND('[1]PWS Information'!$E$10="NTNC",Q2155="Non-Lead")),
(AND('[1]PWS Information'!$E$10="CWS",Q2155="Non-Lead",S2155="")),
(AND('[1]PWS Information'!$E$10="CWS",Q2155="Non-Lead",S2155="No")),
(AND('[1]PWS Information'!$E$10="CWS",Q2155="Non-Lead",S2155="Don't Know")),
(AND('[1]PWS Information'!$E$10="CWS",Q2155="Non-Lead", J2155="Non-Lead - Copper", S2155="Yes", L2155="Between 1989 and 2014")),
(AND('[1]PWS Information'!$E$10="CWS",Q2155="Non-Lead", J2155="Non-Lead - Copper", S2155="Yes", L2155="After 2014")),
(AND('[1]PWS Information'!$E$10="CWS",Q2155="Non-Lead", J2155="Non-Lead - Copper", S2155="Yes", L2155="Unknown")),
(AND('[1]PWS Information'!$E$10="CWS",Q2155="Non-Lead", N2155="Non-Lead - Copper", S2155="Yes", O2155="Between 1989 and 2014")),
(AND('[1]PWS Information'!$E$10="CWS",Q2155="Non-Lead", N2155="Non-Lead - Copper", S2155="Yes", O2155="After 2014")),
(AND('[1]PWS Information'!$E$10="CWS",Q2155="Non-Lead", N2155="Non-Lead - Copper", S2155="Yes", O2155="Unknown")),
(AND('[1]PWS Information'!$E$10="CWS",Q2155="Unknown")),
(AND('[1]PWS Information'!$E$10="NTNC",Q2155="Unknown")))),"Tier 5",
"")))))</f>
        <v>Tier 5</v>
      </c>
      <c r="Z2155" s="71"/>
      <c r="AA2155" s="71"/>
    </row>
    <row r="2156" spans="1:27" ht="57.6" x14ac:dyDescent="0.3">
      <c r="A2156" s="1"/>
      <c r="B2156" s="70">
        <v>16235438</v>
      </c>
      <c r="C2156" s="60">
        <v>1524</v>
      </c>
      <c r="D2156" s="61" t="s">
        <v>515</v>
      </c>
      <c r="E2156" s="61" t="s">
        <v>49</v>
      </c>
      <c r="F2156" s="61">
        <v>78640</v>
      </c>
      <c r="G2156" s="62" t="s">
        <v>498</v>
      </c>
      <c r="H2156" s="63">
        <v>29.979558300000001</v>
      </c>
      <c r="I2156" s="64">
        <v>-97.840766666666596</v>
      </c>
      <c r="J2156" s="65" t="s">
        <v>50</v>
      </c>
      <c r="K2156" s="66" t="s">
        <v>51</v>
      </c>
      <c r="L2156" s="62" t="s">
        <v>52</v>
      </c>
      <c r="M2156" s="69"/>
      <c r="N2156" s="65" t="s">
        <v>50</v>
      </c>
      <c r="O2156" s="66" t="s">
        <v>52</v>
      </c>
      <c r="P2156" s="69"/>
      <c r="Q2156" s="55" t="str">
        <f t="shared" si="33"/>
        <v>Non-Lead</v>
      </c>
      <c r="R2156" s="70" t="s">
        <v>51</v>
      </c>
      <c r="S2156" s="70" t="s">
        <v>51</v>
      </c>
      <c r="T2156" s="70"/>
      <c r="U2156" s="71" t="s">
        <v>53</v>
      </c>
      <c r="V2156" s="71" t="s">
        <v>51</v>
      </c>
      <c r="W2156" s="71" t="s">
        <v>51</v>
      </c>
      <c r="X2156" s="71" t="s">
        <v>51</v>
      </c>
      <c r="Y2156" s="72" t="str">
        <f>IF((OR((AND('[1]PWS Information'!$E$10="CWS",U2156="Single Family Residence",Q2156="Lead")),
(AND('[1]PWS Information'!$E$10="CWS",U2156="Multiple Family Residence",'[1]PWS Information'!$E$11="Yes",Q2156="Lead")),
(AND('[1]PWS Information'!$E$10="NTNC",Q2156="Lead")))),"Tier 1",
IF((OR((AND('[1]PWS Information'!$E$10="CWS",U2156="Multiple Family Residence",'[1]PWS Information'!$E$11="No",Q2156="Lead")),
(AND('[1]PWS Information'!$E$10="CWS",U2156="Other",Q2156="Lead")),
(AND('[1]PWS Information'!$E$10="CWS",U2156="Building",Q2156="Lead")))),"Tier 2",
IF((OR((AND('[1]PWS Information'!$E$10="CWS",U2156="Single Family Residence",Q2156="Galvanized Requiring Replacement")),
(AND('[1]PWS Information'!$E$10="CWS",U2156="Single Family Residence",Q2156="Galvanized Requiring Replacement",R2156="Yes")),
(AND('[1]PWS Information'!$E$10="NTNC",Q2156="Galvanized Requiring Replacement")),
(AND('[1]PWS Information'!$E$10="NTNC",U2156="Single Family Residence",R2156="Yes")))),"Tier 3",
IF((OR((AND('[1]PWS Information'!$E$10="CWS",U2156="Single Family Residence",S2156="Yes",Q2156="Non-Lead", J2156="Non-Lead - Copper",L2156="Before 1989")),
(AND('[1]PWS Information'!$E$10="CWS",U2156="Single Family Residence",S2156="Yes",Q2156="Non-Lead", N2156="Non-Lead - Copper",O2156="Before 1989")))),"Tier 4",
IF((OR((AND('[1]PWS Information'!$E$10="NTNC",Q2156="Non-Lead")),
(AND('[1]PWS Information'!$E$10="CWS",Q2156="Non-Lead",S2156="")),
(AND('[1]PWS Information'!$E$10="CWS",Q2156="Non-Lead",S2156="No")),
(AND('[1]PWS Information'!$E$10="CWS",Q2156="Non-Lead",S2156="Don't Know")),
(AND('[1]PWS Information'!$E$10="CWS",Q2156="Non-Lead", J2156="Non-Lead - Copper", S2156="Yes", L2156="Between 1989 and 2014")),
(AND('[1]PWS Information'!$E$10="CWS",Q2156="Non-Lead", J2156="Non-Lead - Copper", S2156="Yes", L2156="After 2014")),
(AND('[1]PWS Information'!$E$10="CWS",Q2156="Non-Lead", J2156="Non-Lead - Copper", S2156="Yes", L2156="Unknown")),
(AND('[1]PWS Information'!$E$10="CWS",Q2156="Non-Lead", N2156="Non-Lead - Copper", S2156="Yes", O2156="Between 1989 and 2014")),
(AND('[1]PWS Information'!$E$10="CWS",Q2156="Non-Lead", N2156="Non-Lead - Copper", S2156="Yes", O2156="After 2014")),
(AND('[1]PWS Information'!$E$10="CWS",Q2156="Non-Lead", N2156="Non-Lead - Copper", S2156="Yes", O2156="Unknown")),
(AND('[1]PWS Information'!$E$10="CWS",Q2156="Unknown")),
(AND('[1]PWS Information'!$E$10="NTNC",Q2156="Unknown")))),"Tier 5",
"")))))</f>
        <v>Tier 5</v>
      </c>
      <c r="Z2156" s="71"/>
      <c r="AA2156" s="71"/>
    </row>
    <row r="2157" spans="1:27" ht="57.6" x14ac:dyDescent="0.3">
      <c r="A2157" s="1"/>
      <c r="B2157" s="70">
        <v>10417556</v>
      </c>
      <c r="C2157" s="60">
        <v>1533</v>
      </c>
      <c r="D2157" s="61" t="s">
        <v>515</v>
      </c>
      <c r="E2157" s="61" t="s">
        <v>49</v>
      </c>
      <c r="F2157" s="61">
        <v>78640</v>
      </c>
      <c r="G2157" s="62" t="s">
        <v>498</v>
      </c>
      <c r="H2157" s="63">
        <v>29.9791861</v>
      </c>
      <c r="I2157" s="64">
        <v>-97.840513888888793</v>
      </c>
      <c r="J2157" s="65" t="s">
        <v>50</v>
      </c>
      <c r="K2157" s="66" t="s">
        <v>51</v>
      </c>
      <c r="L2157" s="62" t="s">
        <v>52</v>
      </c>
      <c r="M2157" s="69"/>
      <c r="N2157" s="65" t="s">
        <v>50</v>
      </c>
      <c r="O2157" s="66" t="s">
        <v>52</v>
      </c>
      <c r="P2157" s="69"/>
      <c r="Q2157" s="55" t="str">
        <f t="shared" si="33"/>
        <v>Non-Lead</v>
      </c>
      <c r="R2157" s="70" t="s">
        <v>51</v>
      </c>
      <c r="S2157" s="70" t="s">
        <v>51</v>
      </c>
      <c r="T2157" s="70"/>
      <c r="U2157" s="71" t="s">
        <v>53</v>
      </c>
      <c r="V2157" s="71" t="s">
        <v>51</v>
      </c>
      <c r="W2157" s="71" t="s">
        <v>51</v>
      </c>
      <c r="X2157" s="71" t="s">
        <v>51</v>
      </c>
      <c r="Y2157" s="72" t="str">
        <f>IF((OR((AND('[1]PWS Information'!$E$10="CWS",U2157="Single Family Residence",Q2157="Lead")),
(AND('[1]PWS Information'!$E$10="CWS",U2157="Multiple Family Residence",'[1]PWS Information'!$E$11="Yes",Q2157="Lead")),
(AND('[1]PWS Information'!$E$10="NTNC",Q2157="Lead")))),"Tier 1",
IF((OR((AND('[1]PWS Information'!$E$10="CWS",U2157="Multiple Family Residence",'[1]PWS Information'!$E$11="No",Q2157="Lead")),
(AND('[1]PWS Information'!$E$10="CWS",U2157="Other",Q2157="Lead")),
(AND('[1]PWS Information'!$E$10="CWS",U2157="Building",Q2157="Lead")))),"Tier 2",
IF((OR((AND('[1]PWS Information'!$E$10="CWS",U2157="Single Family Residence",Q2157="Galvanized Requiring Replacement")),
(AND('[1]PWS Information'!$E$10="CWS",U2157="Single Family Residence",Q2157="Galvanized Requiring Replacement",R2157="Yes")),
(AND('[1]PWS Information'!$E$10="NTNC",Q2157="Galvanized Requiring Replacement")),
(AND('[1]PWS Information'!$E$10="NTNC",U2157="Single Family Residence",R2157="Yes")))),"Tier 3",
IF((OR((AND('[1]PWS Information'!$E$10="CWS",U2157="Single Family Residence",S2157="Yes",Q2157="Non-Lead", J2157="Non-Lead - Copper",L2157="Before 1989")),
(AND('[1]PWS Information'!$E$10="CWS",U2157="Single Family Residence",S2157="Yes",Q2157="Non-Lead", N2157="Non-Lead - Copper",O2157="Before 1989")))),"Tier 4",
IF((OR((AND('[1]PWS Information'!$E$10="NTNC",Q2157="Non-Lead")),
(AND('[1]PWS Information'!$E$10="CWS",Q2157="Non-Lead",S2157="")),
(AND('[1]PWS Information'!$E$10="CWS",Q2157="Non-Lead",S2157="No")),
(AND('[1]PWS Information'!$E$10="CWS",Q2157="Non-Lead",S2157="Don't Know")),
(AND('[1]PWS Information'!$E$10="CWS",Q2157="Non-Lead", J2157="Non-Lead - Copper", S2157="Yes", L2157="Between 1989 and 2014")),
(AND('[1]PWS Information'!$E$10="CWS",Q2157="Non-Lead", J2157="Non-Lead - Copper", S2157="Yes", L2157="After 2014")),
(AND('[1]PWS Information'!$E$10="CWS",Q2157="Non-Lead", J2157="Non-Lead - Copper", S2157="Yes", L2157="Unknown")),
(AND('[1]PWS Information'!$E$10="CWS",Q2157="Non-Lead", N2157="Non-Lead - Copper", S2157="Yes", O2157="Between 1989 and 2014")),
(AND('[1]PWS Information'!$E$10="CWS",Q2157="Non-Lead", N2157="Non-Lead - Copper", S2157="Yes", O2157="After 2014")),
(AND('[1]PWS Information'!$E$10="CWS",Q2157="Non-Lead", N2157="Non-Lead - Copper", S2157="Yes", O2157="Unknown")),
(AND('[1]PWS Information'!$E$10="CWS",Q2157="Unknown")),
(AND('[1]PWS Information'!$E$10="NTNC",Q2157="Unknown")))),"Tier 5",
"")))))</f>
        <v>Tier 5</v>
      </c>
      <c r="Z2157" s="71"/>
      <c r="AA2157" s="71"/>
    </row>
    <row r="2158" spans="1:27" ht="57.6" x14ac:dyDescent="0.3">
      <c r="A2158" s="17"/>
      <c r="B2158" s="70">
        <v>10848171</v>
      </c>
      <c r="C2158" s="60">
        <v>1532</v>
      </c>
      <c r="D2158" s="61" t="s">
        <v>515</v>
      </c>
      <c r="E2158" s="61" t="s">
        <v>49</v>
      </c>
      <c r="F2158" s="61">
        <v>78640</v>
      </c>
      <c r="G2158" s="62" t="s">
        <v>498</v>
      </c>
      <c r="H2158" s="63">
        <v>29.979477800000002</v>
      </c>
      <c r="I2158" s="64">
        <v>-97.840886111111104</v>
      </c>
      <c r="J2158" s="65" t="s">
        <v>50</v>
      </c>
      <c r="K2158" s="66" t="s">
        <v>51</v>
      </c>
      <c r="L2158" s="62" t="s">
        <v>52</v>
      </c>
      <c r="M2158" s="69"/>
      <c r="N2158" s="65" t="s">
        <v>50</v>
      </c>
      <c r="O2158" s="66" t="s">
        <v>52</v>
      </c>
      <c r="P2158" s="69"/>
      <c r="Q2158" s="55" t="str">
        <f t="shared" si="33"/>
        <v>Non-Lead</v>
      </c>
      <c r="R2158" s="70" t="s">
        <v>51</v>
      </c>
      <c r="S2158" s="70" t="s">
        <v>51</v>
      </c>
      <c r="T2158" s="70"/>
      <c r="U2158" s="71" t="s">
        <v>53</v>
      </c>
      <c r="V2158" s="71" t="s">
        <v>51</v>
      </c>
      <c r="W2158" s="71" t="s">
        <v>51</v>
      </c>
      <c r="X2158" s="71" t="s">
        <v>51</v>
      </c>
      <c r="Y2158" s="72" t="str">
        <f>IF((OR((AND('[1]PWS Information'!$E$10="CWS",U2158="Single Family Residence",Q2158="Lead")),
(AND('[1]PWS Information'!$E$10="CWS",U2158="Multiple Family Residence",'[1]PWS Information'!$E$11="Yes",Q2158="Lead")),
(AND('[1]PWS Information'!$E$10="NTNC",Q2158="Lead")))),"Tier 1",
IF((OR((AND('[1]PWS Information'!$E$10="CWS",U2158="Multiple Family Residence",'[1]PWS Information'!$E$11="No",Q2158="Lead")),
(AND('[1]PWS Information'!$E$10="CWS",U2158="Other",Q2158="Lead")),
(AND('[1]PWS Information'!$E$10="CWS",U2158="Building",Q2158="Lead")))),"Tier 2",
IF((OR((AND('[1]PWS Information'!$E$10="CWS",U2158="Single Family Residence",Q2158="Galvanized Requiring Replacement")),
(AND('[1]PWS Information'!$E$10="CWS",U2158="Single Family Residence",Q2158="Galvanized Requiring Replacement",R2158="Yes")),
(AND('[1]PWS Information'!$E$10="NTNC",Q2158="Galvanized Requiring Replacement")),
(AND('[1]PWS Information'!$E$10="NTNC",U2158="Single Family Residence",R2158="Yes")))),"Tier 3",
IF((OR((AND('[1]PWS Information'!$E$10="CWS",U2158="Single Family Residence",S2158="Yes",Q2158="Non-Lead", J2158="Non-Lead - Copper",L2158="Before 1989")),
(AND('[1]PWS Information'!$E$10="CWS",U2158="Single Family Residence",S2158="Yes",Q2158="Non-Lead", N2158="Non-Lead - Copper",O2158="Before 1989")))),"Tier 4",
IF((OR((AND('[1]PWS Information'!$E$10="NTNC",Q2158="Non-Lead")),
(AND('[1]PWS Information'!$E$10="CWS",Q2158="Non-Lead",S2158="")),
(AND('[1]PWS Information'!$E$10="CWS",Q2158="Non-Lead",S2158="No")),
(AND('[1]PWS Information'!$E$10="CWS",Q2158="Non-Lead",S2158="Don't Know")),
(AND('[1]PWS Information'!$E$10="CWS",Q2158="Non-Lead", J2158="Non-Lead - Copper", S2158="Yes", L2158="Between 1989 and 2014")),
(AND('[1]PWS Information'!$E$10="CWS",Q2158="Non-Lead", J2158="Non-Lead - Copper", S2158="Yes", L2158="After 2014")),
(AND('[1]PWS Information'!$E$10="CWS",Q2158="Non-Lead", J2158="Non-Lead - Copper", S2158="Yes", L2158="Unknown")),
(AND('[1]PWS Information'!$E$10="CWS",Q2158="Non-Lead", N2158="Non-Lead - Copper", S2158="Yes", O2158="Between 1989 and 2014")),
(AND('[1]PWS Information'!$E$10="CWS",Q2158="Non-Lead", N2158="Non-Lead - Copper", S2158="Yes", O2158="After 2014")),
(AND('[1]PWS Information'!$E$10="CWS",Q2158="Non-Lead", N2158="Non-Lead - Copper", S2158="Yes", O2158="Unknown")),
(AND('[1]PWS Information'!$E$10="CWS",Q2158="Unknown")),
(AND('[1]PWS Information'!$E$10="NTNC",Q2158="Unknown")))),"Tier 5",
"")))))</f>
        <v>Tier 5</v>
      </c>
      <c r="Z2158" s="71"/>
      <c r="AA2158" s="71"/>
    </row>
    <row r="2159" spans="1:27" ht="57.6" x14ac:dyDescent="0.3">
      <c r="A2159" s="1"/>
      <c r="B2159" s="70">
        <v>5156259</v>
      </c>
      <c r="C2159" s="60">
        <v>1541</v>
      </c>
      <c r="D2159" s="61" t="s">
        <v>515</v>
      </c>
      <c r="E2159" s="61" t="s">
        <v>49</v>
      </c>
      <c r="F2159" s="61">
        <v>78640</v>
      </c>
      <c r="G2159" s="62" t="s">
        <v>498</v>
      </c>
      <c r="H2159" s="63">
        <v>29.979091700000001</v>
      </c>
      <c r="I2159" s="64">
        <v>-97.8406194444444</v>
      </c>
      <c r="J2159" s="65" t="s">
        <v>50</v>
      </c>
      <c r="K2159" s="66" t="s">
        <v>51</v>
      </c>
      <c r="L2159" s="62" t="s">
        <v>52</v>
      </c>
      <c r="M2159" s="69"/>
      <c r="N2159" s="65" t="s">
        <v>50</v>
      </c>
      <c r="O2159" s="66" t="s">
        <v>52</v>
      </c>
      <c r="P2159" s="69"/>
      <c r="Q2159" s="55" t="str">
        <f t="shared" si="33"/>
        <v>Non-Lead</v>
      </c>
      <c r="R2159" s="70" t="s">
        <v>51</v>
      </c>
      <c r="S2159" s="70" t="s">
        <v>51</v>
      </c>
      <c r="T2159" s="70"/>
      <c r="U2159" s="71" t="s">
        <v>53</v>
      </c>
      <c r="V2159" s="71" t="s">
        <v>51</v>
      </c>
      <c r="W2159" s="71" t="s">
        <v>51</v>
      </c>
      <c r="X2159" s="71" t="s">
        <v>51</v>
      </c>
      <c r="Y2159" s="72" t="str">
        <f>IF((OR((AND('[1]PWS Information'!$E$10="CWS",U2159="Single Family Residence",Q2159="Lead")),
(AND('[1]PWS Information'!$E$10="CWS",U2159="Multiple Family Residence",'[1]PWS Information'!$E$11="Yes",Q2159="Lead")),
(AND('[1]PWS Information'!$E$10="NTNC",Q2159="Lead")))),"Tier 1",
IF((OR((AND('[1]PWS Information'!$E$10="CWS",U2159="Multiple Family Residence",'[1]PWS Information'!$E$11="No",Q2159="Lead")),
(AND('[1]PWS Information'!$E$10="CWS",U2159="Other",Q2159="Lead")),
(AND('[1]PWS Information'!$E$10="CWS",U2159="Building",Q2159="Lead")))),"Tier 2",
IF((OR((AND('[1]PWS Information'!$E$10="CWS",U2159="Single Family Residence",Q2159="Galvanized Requiring Replacement")),
(AND('[1]PWS Information'!$E$10="CWS",U2159="Single Family Residence",Q2159="Galvanized Requiring Replacement",R2159="Yes")),
(AND('[1]PWS Information'!$E$10="NTNC",Q2159="Galvanized Requiring Replacement")),
(AND('[1]PWS Information'!$E$10="NTNC",U2159="Single Family Residence",R2159="Yes")))),"Tier 3",
IF((OR((AND('[1]PWS Information'!$E$10="CWS",U2159="Single Family Residence",S2159="Yes",Q2159="Non-Lead", J2159="Non-Lead - Copper",L2159="Before 1989")),
(AND('[1]PWS Information'!$E$10="CWS",U2159="Single Family Residence",S2159="Yes",Q2159="Non-Lead", N2159="Non-Lead - Copper",O2159="Before 1989")))),"Tier 4",
IF((OR((AND('[1]PWS Information'!$E$10="NTNC",Q2159="Non-Lead")),
(AND('[1]PWS Information'!$E$10="CWS",Q2159="Non-Lead",S2159="")),
(AND('[1]PWS Information'!$E$10="CWS",Q2159="Non-Lead",S2159="No")),
(AND('[1]PWS Information'!$E$10="CWS",Q2159="Non-Lead",S2159="Don't Know")),
(AND('[1]PWS Information'!$E$10="CWS",Q2159="Non-Lead", J2159="Non-Lead - Copper", S2159="Yes", L2159="Between 1989 and 2014")),
(AND('[1]PWS Information'!$E$10="CWS",Q2159="Non-Lead", J2159="Non-Lead - Copper", S2159="Yes", L2159="After 2014")),
(AND('[1]PWS Information'!$E$10="CWS",Q2159="Non-Lead", J2159="Non-Lead - Copper", S2159="Yes", L2159="Unknown")),
(AND('[1]PWS Information'!$E$10="CWS",Q2159="Non-Lead", N2159="Non-Lead - Copper", S2159="Yes", O2159="Between 1989 and 2014")),
(AND('[1]PWS Information'!$E$10="CWS",Q2159="Non-Lead", N2159="Non-Lead - Copper", S2159="Yes", O2159="After 2014")),
(AND('[1]PWS Information'!$E$10="CWS",Q2159="Non-Lead", N2159="Non-Lead - Copper", S2159="Yes", O2159="Unknown")),
(AND('[1]PWS Information'!$E$10="CWS",Q2159="Unknown")),
(AND('[1]PWS Information'!$E$10="NTNC",Q2159="Unknown")))),"Tier 5",
"")))))</f>
        <v>Tier 5</v>
      </c>
      <c r="Z2159" s="71"/>
      <c r="AA2159" s="71"/>
    </row>
    <row r="2160" spans="1:27" ht="57.6" x14ac:dyDescent="0.3">
      <c r="A2160" s="1"/>
      <c r="B2160" s="70">
        <v>12149977</v>
      </c>
      <c r="C2160" s="60">
        <v>1540</v>
      </c>
      <c r="D2160" s="61" t="s">
        <v>515</v>
      </c>
      <c r="E2160" s="61" t="s">
        <v>49</v>
      </c>
      <c r="F2160" s="61">
        <v>78640</v>
      </c>
      <c r="G2160" s="62" t="s">
        <v>498</v>
      </c>
      <c r="H2160" s="63">
        <v>29.979413900000001</v>
      </c>
      <c r="I2160" s="64">
        <v>-97.840994444444405</v>
      </c>
      <c r="J2160" s="65" t="s">
        <v>50</v>
      </c>
      <c r="K2160" s="66" t="s">
        <v>51</v>
      </c>
      <c r="L2160" s="62" t="s">
        <v>52</v>
      </c>
      <c r="M2160" s="69"/>
      <c r="N2160" s="65" t="s">
        <v>50</v>
      </c>
      <c r="O2160" s="66" t="s">
        <v>52</v>
      </c>
      <c r="P2160" s="69"/>
      <c r="Q2160" s="55" t="str">
        <f t="shared" si="33"/>
        <v>Non-Lead</v>
      </c>
      <c r="R2160" s="70" t="s">
        <v>51</v>
      </c>
      <c r="S2160" s="70" t="s">
        <v>51</v>
      </c>
      <c r="T2160" s="70"/>
      <c r="U2160" s="71" t="s">
        <v>53</v>
      </c>
      <c r="V2160" s="71" t="s">
        <v>51</v>
      </c>
      <c r="W2160" s="71" t="s">
        <v>51</v>
      </c>
      <c r="X2160" s="71" t="s">
        <v>51</v>
      </c>
      <c r="Y2160" s="72" t="str">
        <f>IF((OR((AND('[1]PWS Information'!$E$10="CWS",U2160="Single Family Residence",Q2160="Lead")),
(AND('[1]PWS Information'!$E$10="CWS",U2160="Multiple Family Residence",'[1]PWS Information'!$E$11="Yes",Q2160="Lead")),
(AND('[1]PWS Information'!$E$10="NTNC",Q2160="Lead")))),"Tier 1",
IF((OR((AND('[1]PWS Information'!$E$10="CWS",U2160="Multiple Family Residence",'[1]PWS Information'!$E$11="No",Q2160="Lead")),
(AND('[1]PWS Information'!$E$10="CWS",U2160="Other",Q2160="Lead")),
(AND('[1]PWS Information'!$E$10="CWS",U2160="Building",Q2160="Lead")))),"Tier 2",
IF((OR((AND('[1]PWS Information'!$E$10="CWS",U2160="Single Family Residence",Q2160="Galvanized Requiring Replacement")),
(AND('[1]PWS Information'!$E$10="CWS",U2160="Single Family Residence",Q2160="Galvanized Requiring Replacement",R2160="Yes")),
(AND('[1]PWS Information'!$E$10="NTNC",Q2160="Galvanized Requiring Replacement")),
(AND('[1]PWS Information'!$E$10="NTNC",U2160="Single Family Residence",R2160="Yes")))),"Tier 3",
IF((OR((AND('[1]PWS Information'!$E$10="CWS",U2160="Single Family Residence",S2160="Yes",Q2160="Non-Lead", J2160="Non-Lead - Copper",L2160="Before 1989")),
(AND('[1]PWS Information'!$E$10="CWS",U2160="Single Family Residence",S2160="Yes",Q2160="Non-Lead", N2160="Non-Lead - Copper",O2160="Before 1989")))),"Tier 4",
IF((OR((AND('[1]PWS Information'!$E$10="NTNC",Q2160="Non-Lead")),
(AND('[1]PWS Information'!$E$10="CWS",Q2160="Non-Lead",S2160="")),
(AND('[1]PWS Information'!$E$10="CWS",Q2160="Non-Lead",S2160="No")),
(AND('[1]PWS Information'!$E$10="CWS",Q2160="Non-Lead",S2160="Don't Know")),
(AND('[1]PWS Information'!$E$10="CWS",Q2160="Non-Lead", J2160="Non-Lead - Copper", S2160="Yes", L2160="Between 1989 and 2014")),
(AND('[1]PWS Information'!$E$10="CWS",Q2160="Non-Lead", J2160="Non-Lead - Copper", S2160="Yes", L2160="After 2014")),
(AND('[1]PWS Information'!$E$10="CWS",Q2160="Non-Lead", J2160="Non-Lead - Copper", S2160="Yes", L2160="Unknown")),
(AND('[1]PWS Information'!$E$10="CWS",Q2160="Non-Lead", N2160="Non-Lead - Copper", S2160="Yes", O2160="Between 1989 and 2014")),
(AND('[1]PWS Information'!$E$10="CWS",Q2160="Non-Lead", N2160="Non-Lead - Copper", S2160="Yes", O2160="After 2014")),
(AND('[1]PWS Information'!$E$10="CWS",Q2160="Non-Lead", N2160="Non-Lead - Copper", S2160="Yes", O2160="Unknown")),
(AND('[1]PWS Information'!$E$10="CWS",Q2160="Unknown")),
(AND('[1]PWS Information'!$E$10="NTNC",Q2160="Unknown")))),"Tier 5",
"")))))</f>
        <v>Tier 5</v>
      </c>
      <c r="Z2160" s="71"/>
      <c r="AA2160" s="71"/>
    </row>
    <row r="2161" spans="1:27" ht="57.6" x14ac:dyDescent="0.3">
      <c r="A2161" s="1"/>
      <c r="B2161" s="70">
        <v>4301753</v>
      </c>
      <c r="C2161" s="60">
        <v>1549</v>
      </c>
      <c r="D2161" s="61" t="s">
        <v>515</v>
      </c>
      <c r="E2161" s="61" t="s">
        <v>49</v>
      </c>
      <c r="F2161" s="61">
        <v>78640</v>
      </c>
      <c r="G2161" s="62" t="s">
        <v>498</v>
      </c>
      <c r="H2161" s="63">
        <v>29.979030600000002</v>
      </c>
      <c r="I2161" s="64">
        <v>-97.840694444444395</v>
      </c>
      <c r="J2161" s="65" t="s">
        <v>50</v>
      </c>
      <c r="K2161" s="66" t="s">
        <v>51</v>
      </c>
      <c r="L2161" s="62" t="s">
        <v>52</v>
      </c>
      <c r="M2161" s="69"/>
      <c r="N2161" s="65" t="s">
        <v>50</v>
      </c>
      <c r="O2161" s="66" t="s">
        <v>52</v>
      </c>
      <c r="P2161" s="69"/>
      <c r="Q2161" s="55" t="str">
        <f t="shared" si="33"/>
        <v>Non-Lead</v>
      </c>
      <c r="R2161" s="70" t="s">
        <v>51</v>
      </c>
      <c r="S2161" s="70" t="s">
        <v>51</v>
      </c>
      <c r="T2161" s="70"/>
      <c r="U2161" s="71" t="s">
        <v>53</v>
      </c>
      <c r="V2161" s="71" t="s">
        <v>51</v>
      </c>
      <c r="W2161" s="71" t="s">
        <v>51</v>
      </c>
      <c r="X2161" s="71" t="s">
        <v>51</v>
      </c>
      <c r="Y2161" s="72" t="str">
        <f>IF((OR((AND('[1]PWS Information'!$E$10="CWS",U2161="Single Family Residence",Q2161="Lead")),
(AND('[1]PWS Information'!$E$10="CWS",U2161="Multiple Family Residence",'[1]PWS Information'!$E$11="Yes",Q2161="Lead")),
(AND('[1]PWS Information'!$E$10="NTNC",Q2161="Lead")))),"Tier 1",
IF((OR((AND('[1]PWS Information'!$E$10="CWS",U2161="Multiple Family Residence",'[1]PWS Information'!$E$11="No",Q2161="Lead")),
(AND('[1]PWS Information'!$E$10="CWS",U2161="Other",Q2161="Lead")),
(AND('[1]PWS Information'!$E$10="CWS",U2161="Building",Q2161="Lead")))),"Tier 2",
IF((OR((AND('[1]PWS Information'!$E$10="CWS",U2161="Single Family Residence",Q2161="Galvanized Requiring Replacement")),
(AND('[1]PWS Information'!$E$10="CWS",U2161="Single Family Residence",Q2161="Galvanized Requiring Replacement",R2161="Yes")),
(AND('[1]PWS Information'!$E$10="NTNC",Q2161="Galvanized Requiring Replacement")),
(AND('[1]PWS Information'!$E$10="NTNC",U2161="Single Family Residence",R2161="Yes")))),"Tier 3",
IF((OR((AND('[1]PWS Information'!$E$10="CWS",U2161="Single Family Residence",S2161="Yes",Q2161="Non-Lead", J2161="Non-Lead - Copper",L2161="Before 1989")),
(AND('[1]PWS Information'!$E$10="CWS",U2161="Single Family Residence",S2161="Yes",Q2161="Non-Lead", N2161="Non-Lead - Copper",O2161="Before 1989")))),"Tier 4",
IF((OR((AND('[1]PWS Information'!$E$10="NTNC",Q2161="Non-Lead")),
(AND('[1]PWS Information'!$E$10="CWS",Q2161="Non-Lead",S2161="")),
(AND('[1]PWS Information'!$E$10="CWS",Q2161="Non-Lead",S2161="No")),
(AND('[1]PWS Information'!$E$10="CWS",Q2161="Non-Lead",S2161="Don't Know")),
(AND('[1]PWS Information'!$E$10="CWS",Q2161="Non-Lead", J2161="Non-Lead - Copper", S2161="Yes", L2161="Between 1989 and 2014")),
(AND('[1]PWS Information'!$E$10="CWS",Q2161="Non-Lead", J2161="Non-Lead - Copper", S2161="Yes", L2161="After 2014")),
(AND('[1]PWS Information'!$E$10="CWS",Q2161="Non-Lead", J2161="Non-Lead - Copper", S2161="Yes", L2161="Unknown")),
(AND('[1]PWS Information'!$E$10="CWS",Q2161="Non-Lead", N2161="Non-Lead - Copper", S2161="Yes", O2161="Between 1989 and 2014")),
(AND('[1]PWS Information'!$E$10="CWS",Q2161="Non-Lead", N2161="Non-Lead - Copper", S2161="Yes", O2161="After 2014")),
(AND('[1]PWS Information'!$E$10="CWS",Q2161="Non-Lead", N2161="Non-Lead - Copper", S2161="Yes", O2161="Unknown")),
(AND('[1]PWS Information'!$E$10="CWS",Q2161="Unknown")),
(AND('[1]PWS Information'!$E$10="NTNC",Q2161="Unknown")))),"Tier 5",
"")))))</f>
        <v>Tier 5</v>
      </c>
      <c r="Z2161" s="71"/>
      <c r="AA2161" s="71"/>
    </row>
    <row r="2162" spans="1:27" ht="57.6" x14ac:dyDescent="0.3">
      <c r="A2162" s="17"/>
      <c r="B2162" s="70">
        <v>12155136</v>
      </c>
      <c r="C2162" s="60">
        <v>1548</v>
      </c>
      <c r="D2162" s="61" t="s">
        <v>515</v>
      </c>
      <c r="E2162" s="61" t="s">
        <v>49</v>
      </c>
      <c r="F2162" s="61">
        <v>78640</v>
      </c>
      <c r="G2162" s="62" t="s">
        <v>498</v>
      </c>
      <c r="H2162" s="63">
        <v>29.9793056</v>
      </c>
      <c r="I2162" s="64">
        <v>-97.8410333333333</v>
      </c>
      <c r="J2162" s="65" t="s">
        <v>50</v>
      </c>
      <c r="K2162" s="66" t="s">
        <v>51</v>
      </c>
      <c r="L2162" s="62" t="s">
        <v>52</v>
      </c>
      <c r="M2162" s="69"/>
      <c r="N2162" s="65" t="s">
        <v>50</v>
      </c>
      <c r="O2162" s="66" t="s">
        <v>52</v>
      </c>
      <c r="P2162" s="69"/>
      <c r="Q2162" s="55" t="str">
        <f t="shared" si="33"/>
        <v>Non-Lead</v>
      </c>
      <c r="R2162" s="70" t="s">
        <v>51</v>
      </c>
      <c r="S2162" s="70" t="s">
        <v>51</v>
      </c>
      <c r="T2162" s="70"/>
      <c r="U2162" s="71" t="s">
        <v>53</v>
      </c>
      <c r="V2162" s="71" t="s">
        <v>51</v>
      </c>
      <c r="W2162" s="71" t="s">
        <v>51</v>
      </c>
      <c r="X2162" s="71" t="s">
        <v>51</v>
      </c>
      <c r="Y2162" s="72" t="str">
        <f>IF((OR((AND('[1]PWS Information'!$E$10="CWS",U2162="Single Family Residence",Q2162="Lead")),
(AND('[1]PWS Information'!$E$10="CWS",U2162="Multiple Family Residence",'[1]PWS Information'!$E$11="Yes",Q2162="Lead")),
(AND('[1]PWS Information'!$E$10="NTNC",Q2162="Lead")))),"Tier 1",
IF((OR((AND('[1]PWS Information'!$E$10="CWS",U2162="Multiple Family Residence",'[1]PWS Information'!$E$11="No",Q2162="Lead")),
(AND('[1]PWS Information'!$E$10="CWS",U2162="Other",Q2162="Lead")),
(AND('[1]PWS Information'!$E$10="CWS",U2162="Building",Q2162="Lead")))),"Tier 2",
IF((OR((AND('[1]PWS Information'!$E$10="CWS",U2162="Single Family Residence",Q2162="Galvanized Requiring Replacement")),
(AND('[1]PWS Information'!$E$10="CWS",U2162="Single Family Residence",Q2162="Galvanized Requiring Replacement",R2162="Yes")),
(AND('[1]PWS Information'!$E$10="NTNC",Q2162="Galvanized Requiring Replacement")),
(AND('[1]PWS Information'!$E$10="NTNC",U2162="Single Family Residence",R2162="Yes")))),"Tier 3",
IF((OR((AND('[1]PWS Information'!$E$10="CWS",U2162="Single Family Residence",S2162="Yes",Q2162="Non-Lead", J2162="Non-Lead - Copper",L2162="Before 1989")),
(AND('[1]PWS Information'!$E$10="CWS",U2162="Single Family Residence",S2162="Yes",Q2162="Non-Lead", N2162="Non-Lead - Copper",O2162="Before 1989")))),"Tier 4",
IF((OR((AND('[1]PWS Information'!$E$10="NTNC",Q2162="Non-Lead")),
(AND('[1]PWS Information'!$E$10="CWS",Q2162="Non-Lead",S2162="")),
(AND('[1]PWS Information'!$E$10="CWS",Q2162="Non-Lead",S2162="No")),
(AND('[1]PWS Information'!$E$10="CWS",Q2162="Non-Lead",S2162="Don't Know")),
(AND('[1]PWS Information'!$E$10="CWS",Q2162="Non-Lead", J2162="Non-Lead - Copper", S2162="Yes", L2162="Between 1989 and 2014")),
(AND('[1]PWS Information'!$E$10="CWS",Q2162="Non-Lead", J2162="Non-Lead - Copper", S2162="Yes", L2162="After 2014")),
(AND('[1]PWS Information'!$E$10="CWS",Q2162="Non-Lead", J2162="Non-Lead - Copper", S2162="Yes", L2162="Unknown")),
(AND('[1]PWS Information'!$E$10="CWS",Q2162="Non-Lead", N2162="Non-Lead - Copper", S2162="Yes", O2162="Between 1989 and 2014")),
(AND('[1]PWS Information'!$E$10="CWS",Q2162="Non-Lead", N2162="Non-Lead - Copper", S2162="Yes", O2162="After 2014")),
(AND('[1]PWS Information'!$E$10="CWS",Q2162="Non-Lead", N2162="Non-Lead - Copper", S2162="Yes", O2162="Unknown")),
(AND('[1]PWS Information'!$E$10="CWS",Q2162="Unknown")),
(AND('[1]PWS Information'!$E$10="NTNC",Q2162="Unknown")))),"Tier 5",
"")))))</f>
        <v>Tier 5</v>
      </c>
      <c r="Z2162" s="71"/>
      <c r="AA2162" s="71"/>
    </row>
    <row r="2163" spans="1:27" ht="57.6" x14ac:dyDescent="0.3">
      <c r="A2163" s="1"/>
      <c r="B2163" s="70">
        <v>10700066</v>
      </c>
      <c r="C2163" s="60">
        <v>1557</v>
      </c>
      <c r="D2163" s="61" t="s">
        <v>515</v>
      </c>
      <c r="E2163" s="61" t="s">
        <v>49</v>
      </c>
      <c r="F2163" s="61">
        <v>78640</v>
      </c>
      <c r="G2163" s="62" t="s">
        <v>498</v>
      </c>
      <c r="H2163" s="63">
        <v>29.978930600000002</v>
      </c>
      <c r="I2163" s="64">
        <v>-97.840780555555497</v>
      </c>
      <c r="J2163" s="65" t="s">
        <v>50</v>
      </c>
      <c r="K2163" s="66" t="s">
        <v>51</v>
      </c>
      <c r="L2163" s="62" t="s">
        <v>52</v>
      </c>
      <c r="M2163" s="69"/>
      <c r="N2163" s="65" t="s">
        <v>50</v>
      </c>
      <c r="O2163" s="66" t="s">
        <v>52</v>
      </c>
      <c r="P2163" s="69"/>
      <c r="Q2163" s="55" t="str">
        <f t="shared" si="33"/>
        <v>Non-Lead</v>
      </c>
      <c r="R2163" s="70" t="s">
        <v>51</v>
      </c>
      <c r="S2163" s="70" t="s">
        <v>51</v>
      </c>
      <c r="T2163" s="70"/>
      <c r="U2163" s="71" t="s">
        <v>53</v>
      </c>
      <c r="V2163" s="71" t="s">
        <v>51</v>
      </c>
      <c r="W2163" s="71" t="s">
        <v>51</v>
      </c>
      <c r="X2163" s="71" t="s">
        <v>51</v>
      </c>
      <c r="Y2163" s="72" t="str">
        <f>IF((OR((AND('[1]PWS Information'!$E$10="CWS",U2163="Single Family Residence",Q2163="Lead")),
(AND('[1]PWS Information'!$E$10="CWS",U2163="Multiple Family Residence",'[1]PWS Information'!$E$11="Yes",Q2163="Lead")),
(AND('[1]PWS Information'!$E$10="NTNC",Q2163="Lead")))),"Tier 1",
IF((OR((AND('[1]PWS Information'!$E$10="CWS",U2163="Multiple Family Residence",'[1]PWS Information'!$E$11="No",Q2163="Lead")),
(AND('[1]PWS Information'!$E$10="CWS",U2163="Other",Q2163="Lead")),
(AND('[1]PWS Information'!$E$10="CWS",U2163="Building",Q2163="Lead")))),"Tier 2",
IF((OR((AND('[1]PWS Information'!$E$10="CWS",U2163="Single Family Residence",Q2163="Galvanized Requiring Replacement")),
(AND('[1]PWS Information'!$E$10="CWS",U2163="Single Family Residence",Q2163="Galvanized Requiring Replacement",R2163="Yes")),
(AND('[1]PWS Information'!$E$10="NTNC",Q2163="Galvanized Requiring Replacement")),
(AND('[1]PWS Information'!$E$10="NTNC",U2163="Single Family Residence",R2163="Yes")))),"Tier 3",
IF((OR((AND('[1]PWS Information'!$E$10="CWS",U2163="Single Family Residence",S2163="Yes",Q2163="Non-Lead", J2163="Non-Lead - Copper",L2163="Before 1989")),
(AND('[1]PWS Information'!$E$10="CWS",U2163="Single Family Residence",S2163="Yes",Q2163="Non-Lead", N2163="Non-Lead - Copper",O2163="Before 1989")))),"Tier 4",
IF((OR((AND('[1]PWS Information'!$E$10="NTNC",Q2163="Non-Lead")),
(AND('[1]PWS Information'!$E$10="CWS",Q2163="Non-Lead",S2163="")),
(AND('[1]PWS Information'!$E$10="CWS",Q2163="Non-Lead",S2163="No")),
(AND('[1]PWS Information'!$E$10="CWS",Q2163="Non-Lead",S2163="Don't Know")),
(AND('[1]PWS Information'!$E$10="CWS",Q2163="Non-Lead", J2163="Non-Lead - Copper", S2163="Yes", L2163="Between 1989 and 2014")),
(AND('[1]PWS Information'!$E$10="CWS",Q2163="Non-Lead", J2163="Non-Lead - Copper", S2163="Yes", L2163="After 2014")),
(AND('[1]PWS Information'!$E$10="CWS",Q2163="Non-Lead", J2163="Non-Lead - Copper", S2163="Yes", L2163="Unknown")),
(AND('[1]PWS Information'!$E$10="CWS",Q2163="Non-Lead", N2163="Non-Lead - Copper", S2163="Yes", O2163="Between 1989 and 2014")),
(AND('[1]PWS Information'!$E$10="CWS",Q2163="Non-Lead", N2163="Non-Lead - Copper", S2163="Yes", O2163="After 2014")),
(AND('[1]PWS Information'!$E$10="CWS",Q2163="Non-Lead", N2163="Non-Lead - Copper", S2163="Yes", O2163="Unknown")),
(AND('[1]PWS Information'!$E$10="CWS",Q2163="Unknown")),
(AND('[1]PWS Information'!$E$10="NTNC",Q2163="Unknown")))),"Tier 5",
"")))))</f>
        <v>Tier 5</v>
      </c>
      <c r="Z2163" s="71"/>
      <c r="AA2163" s="71"/>
    </row>
    <row r="2164" spans="1:27" ht="57.6" x14ac:dyDescent="0.3">
      <c r="A2164" s="1"/>
      <c r="B2164" s="70">
        <v>12154899</v>
      </c>
      <c r="C2164" s="60">
        <v>1556</v>
      </c>
      <c r="D2164" s="61" t="s">
        <v>515</v>
      </c>
      <c r="E2164" s="61" t="s">
        <v>49</v>
      </c>
      <c r="F2164" s="61">
        <v>78640</v>
      </c>
      <c r="G2164" s="62" t="s">
        <v>498</v>
      </c>
      <c r="H2164" s="63">
        <v>29.9792278</v>
      </c>
      <c r="I2164" s="64">
        <v>-97.841155555555503</v>
      </c>
      <c r="J2164" s="65" t="s">
        <v>50</v>
      </c>
      <c r="K2164" s="66" t="s">
        <v>51</v>
      </c>
      <c r="L2164" s="62" t="s">
        <v>52</v>
      </c>
      <c r="M2164" s="69"/>
      <c r="N2164" s="65" t="s">
        <v>50</v>
      </c>
      <c r="O2164" s="66" t="s">
        <v>52</v>
      </c>
      <c r="P2164" s="69"/>
      <c r="Q2164" s="55" t="str">
        <f t="shared" si="33"/>
        <v>Non-Lead</v>
      </c>
      <c r="R2164" s="70" t="s">
        <v>51</v>
      </c>
      <c r="S2164" s="70" t="s">
        <v>51</v>
      </c>
      <c r="T2164" s="70"/>
      <c r="U2164" s="71" t="s">
        <v>53</v>
      </c>
      <c r="V2164" s="71" t="s">
        <v>51</v>
      </c>
      <c r="W2164" s="71" t="s">
        <v>51</v>
      </c>
      <c r="X2164" s="71" t="s">
        <v>51</v>
      </c>
      <c r="Y2164" s="72" t="str">
        <f>IF((OR((AND('[1]PWS Information'!$E$10="CWS",U2164="Single Family Residence",Q2164="Lead")),
(AND('[1]PWS Information'!$E$10="CWS",U2164="Multiple Family Residence",'[1]PWS Information'!$E$11="Yes",Q2164="Lead")),
(AND('[1]PWS Information'!$E$10="NTNC",Q2164="Lead")))),"Tier 1",
IF((OR((AND('[1]PWS Information'!$E$10="CWS",U2164="Multiple Family Residence",'[1]PWS Information'!$E$11="No",Q2164="Lead")),
(AND('[1]PWS Information'!$E$10="CWS",U2164="Other",Q2164="Lead")),
(AND('[1]PWS Information'!$E$10="CWS",U2164="Building",Q2164="Lead")))),"Tier 2",
IF((OR((AND('[1]PWS Information'!$E$10="CWS",U2164="Single Family Residence",Q2164="Galvanized Requiring Replacement")),
(AND('[1]PWS Information'!$E$10="CWS",U2164="Single Family Residence",Q2164="Galvanized Requiring Replacement",R2164="Yes")),
(AND('[1]PWS Information'!$E$10="NTNC",Q2164="Galvanized Requiring Replacement")),
(AND('[1]PWS Information'!$E$10="NTNC",U2164="Single Family Residence",R2164="Yes")))),"Tier 3",
IF((OR((AND('[1]PWS Information'!$E$10="CWS",U2164="Single Family Residence",S2164="Yes",Q2164="Non-Lead", J2164="Non-Lead - Copper",L2164="Before 1989")),
(AND('[1]PWS Information'!$E$10="CWS",U2164="Single Family Residence",S2164="Yes",Q2164="Non-Lead", N2164="Non-Lead - Copper",O2164="Before 1989")))),"Tier 4",
IF((OR((AND('[1]PWS Information'!$E$10="NTNC",Q2164="Non-Lead")),
(AND('[1]PWS Information'!$E$10="CWS",Q2164="Non-Lead",S2164="")),
(AND('[1]PWS Information'!$E$10="CWS",Q2164="Non-Lead",S2164="No")),
(AND('[1]PWS Information'!$E$10="CWS",Q2164="Non-Lead",S2164="Don't Know")),
(AND('[1]PWS Information'!$E$10="CWS",Q2164="Non-Lead", J2164="Non-Lead - Copper", S2164="Yes", L2164="Between 1989 and 2014")),
(AND('[1]PWS Information'!$E$10="CWS",Q2164="Non-Lead", J2164="Non-Lead - Copper", S2164="Yes", L2164="After 2014")),
(AND('[1]PWS Information'!$E$10="CWS",Q2164="Non-Lead", J2164="Non-Lead - Copper", S2164="Yes", L2164="Unknown")),
(AND('[1]PWS Information'!$E$10="CWS",Q2164="Non-Lead", N2164="Non-Lead - Copper", S2164="Yes", O2164="Between 1989 and 2014")),
(AND('[1]PWS Information'!$E$10="CWS",Q2164="Non-Lead", N2164="Non-Lead - Copper", S2164="Yes", O2164="After 2014")),
(AND('[1]PWS Information'!$E$10="CWS",Q2164="Non-Lead", N2164="Non-Lead - Copper", S2164="Yes", O2164="Unknown")),
(AND('[1]PWS Information'!$E$10="CWS",Q2164="Unknown")),
(AND('[1]PWS Information'!$E$10="NTNC",Q2164="Unknown")))),"Tier 5",
"")))))</f>
        <v>Tier 5</v>
      </c>
      <c r="Z2164" s="71"/>
      <c r="AA2164" s="71"/>
    </row>
    <row r="2165" spans="1:27" ht="57.6" x14ac:dyDescent="0.3">
      <c r="A2165" s="1"/>
      <c r="B2165" s="70">
        <v>10928015</v>
      </c>
      <c r="C2165" s="60">
        <v>1565</v>
      </c>
      <c r="D2165" s="61" t="s">
        <v>515</v>
      </c>
      <c r="E2165" s="61" t="s">
        <v>49</v>
      </c>
      <c r="F2165" s="61">
        <v>78640</v>
      </c>
      <c r="G2165" s="62" t="s">
        <v>498</v>
      </c>
      <c r="H2165" s="63">
        <v>29.978869400000001</v>
      </c>
      <c r="I2165" s="64">
        <v>-97.840883333333295</v>
      </c>
      <c r="J2165" s="65" t="s">
        <v>50</v>
      </c>
      <c r="K2165" s="66" t="s">
        <v>51</v>
      </c>
      <c r="L2165" s="62" t="s">
        <v>52</v>
      </c>
      <c r="M2165" s="69"/>
      <c r="N2165" s="65" t="s">
        <v>50</v>
      </c>
      <c r="O2165" s="66" t="s">
        <v>52</v>
      </c>
      <c r="P2165" s="69"/>
      <c r="Q2165" s="55" t="str">
        <f t="shared" si="33"/>
        <v>Non-Lead</v>
      </c>
      <c r="R2165" s="70" t="s">
        <v>51</v>
      </c>
      <c r="S2165" s="70" t="s">
        <v>51</v>
      </c>
      <c r="T2165" s="70"/>
      <c r="U2165" s="71" t="s">
        <v>53</v>
      </c>
      <c r="V2165" s="71" t="s">
        <v>51</v>
      </c>
      <c r="W2165" s="71" t="s">
        <v>51</v>
      </c>
      <c r="X2165" s="71" t="s">
        <v>51</v>
      </c>
      <c r="Y2165" s="72" t="str">
        <f>IF((OR((AND('[1]PWS Information'!$E$10="CWS",U2165="Single Family Residence",Q2165="Lead")),
(AND('[1]PWS Information'!$E$10="CWS",U2165="Multiple Family Residence",'[1]PWS Information'!$E$11="Yes",Q2165="Lead")),
(AND('[1]PWS Information'!$E$10="NTNC",Q2165="Lead")))),"Tier 1",
IF((OR((AND('[1]PWS Information'!$E$10="CWS",U2165="Multiple Family Residence",'[1]PWS Information'!$E$11="No",Q2165="Lead")),
(AND('[1]PWS Information'!$E$10="CWS",U2165="Other",Q2165="Lead")),
(AND('[1]PWS Information'!$E$10="CWS",U2165="Building",Q2165="Lead")))),"Tier 2",
IF((OR((AND('[1]PWS Information'!$E$10="CWS",U2165="Single Family Residence",Q2165="Galvanized Requiring Replacement")),
(AND('[1]PWS Information'!$E$10="CWS",U2165="Single Family Residence",Q2165="Galvanized Requiring Replacement",R2165="Yes")),
(AND('[1]PWS Information'!$E$10="NTNC",Q2165="Galvanized Requiring Replacement")),
(AND('[1]PWS Information'!$E$10="NTNC",U2165="Single Family Residence",R2165="Yes")))),"Tier 3",
IF((OR((AND('[1]PWS Information'!$E$10="CWS",U2165="Single Family Residence",S2165="Yes",Q2165="Non-Lead", J2165="Non-Lead - Copper",L2165="Before 1989")),
(AND('[1]PWS Information'!$E$10="CWS",U2165="Single Family Residence",S2165="Yes",Q2165="Non-Lead", N2165="Non-Lead - Copper",O2165="Before 1989")))),"Tier 4",
IF((OR((AND('[1]PWS Information'!$E$10="NTNC",Q2165="Non-Lead")),
(AND('[1]PWS Information'!$E$10="CWS",Q2165="Non-Lead",S2165="")),
(AND('[1]PWS Information'!$E$10="CWS",Q2165="Non-Lead",S2165="No")),
(AND('[1]PWS Information'!$E$10="CWS",Q2165="Non-Lead",S2165="Don't Know")),
(AND('[1]PWS Information'!$E$10="CWS",Q2165="Non-Lead", J2165="Non-Lead - Copper", S2165="Yes", L2165="Between 1989 and 2014")),
(AND('[1]PWS Information'!$E$10="CWS",Q2165="Non-Lead", J2165="Non-Lead - Copper", S2165="Yes", L2165="After 2014")),
(AND('[1]PWS Information'!$E$10="CWS",Q2165="Non-Lead", J2165="Non-Lead - Copper", S2165="Yes", L2165="Unknown")),
(AND('[1]PWS Information'!$E$10="CWS",Q2165="Non-Lead", N2165="Non-Lead - Copper", S2165="Yes", O2165="Between 1989 and 2014")),
(AND('[1]PWS Information'!$E$10="CWS",Q2165="Non-Lead", N2165="Non-Lead - Copper", S2165="Yes", O2165="After 2014")),
(AND('[1]PWS Information'!$E$10="CWS",Q2165="Non-Lead", N2165="Non-Lead - Copper", S2165="Yes", O2165="Unknown")),
(AND('[1]PWS Information'!$E$10="CWS",Q2165="Unknown")),
(AND('[1]PWS Information'!$E$10="NTNC",Q2165="Unknown")))),"Tier 5",
"")))))</f>
        <v>Tier 5</v>
      </c>
      <c r="Z2165" s="71"/>
      <c r="AA2165" s="71"/>
    </row>
    <row r="2166" spans="1:27" ht="57.6" x14ac:dyDescent="0.3">
      <c r="A2166" s="17"/>
      <c r="B2166" s="70">
        <v>10847916</v>
      </c>
      <c r="C2166" s="60">
        <v>1564</v>
      </c>
      <c r="D2166" s="61" t="s">
        <v>515</v>
      </c>
      <c r="E2166" s="61" t="s">
        <v>49</v>
      </c>
      <c r="F2166" s="61">
        <v>78640</v>
      </c>
      <c r="G2166" s="62" t="s">
        <v>498</v>
      </c>
      <c r="H2166" s="63">
        <v>29.979150000000001</v>
      </c>
      <c r="I2166" s="64">
        <v>-97.8412222222222</v>
      </c>
      <c r="J2166" s="65" t="s">
        <v>50</v>
      </c>
      <c r="K2166" s="66" t="s">
        <v>51</v>
      </c>
      <c r="L2166" s="62" t="s">
        <v>52</v>
      </c>
      <c r="M2166" s="69"/>
      <c r="N2166" s="65" t="s">
        <v>50</v>
      </c>
      <c r="O2166" s="66" t="s">
        <v>52</v>
      </c>
      <c r="P2166" s="69"/>
      <c r="Q2166" s="55" t="str">
        <f t="shared" si="33"/>
        <v>Non-Lead</v>
      </c>
      <c r="R2166" s="70" t="s">
        <v>51</v>
      </c>
      <c r="S2166" s="70" t="s">
        <v>51</v>
      </c>
      <c r="T2166" s="70"/>
      <c r="U2166" s="71" t="s">
        <v>53</v>
      </c>
      <c r="V2166" s="71" t="s">
        <v>51</v>
      </c>
      <c r="W2166" s="71" t="s">
        <v>51</v>
      </c>
      <c r="X2166" s="71" t="s">
        <v>51</v>
      </c>
      <c r="Y2166" s="72" t="str">
        <f>IF((OR((AND('[1]PWS Information'!$E$10="CWS",U2166="Single Family Residence",Q2166="Lead")),
(AND('[1]PWS Information'!$E$10="CWS",U2166="Multiple Family Residence",'[1]PWS Information'!$E$11="Yes",Q2166="Lead")),
(AND('[1]PWS Information'!$E$10="NTNC",Q2166="Lead")))),"Tier 1",
IF((OR((AND('[1]PWS Information'!$E$10="CWS",U2166="Multiple Family Residence",'[1]PWS Information'!$E$11="No",Q2166="Lead")),
(AND('[1]PWS Information'!$E$10="CWS",U2166="Other",Q2166="Lead")),
(AND('[1]PWS Information'!$E$10="CWS",U2166="Building",Q2166="Lead")))),"Tier 2",
IF((OR((AND('[1]PWS Information'!$E$10="CWS",U2166="Single Family Residence",Q2166="Galvanized Requiring Replacement")),
(AND('[1]PWS Information'!$E$10="CWS",U2166="Single Family Residence",Q2166="Galvanized Requiring Replacement",R2166="Yes")),
(AND('[1]PWS Information'!$E$10="NTNC",Q2166="Galvanized Requiring Replacement")),
(AND('[1]PWS Information'!$E$10="NTNC",U2166="Single Family Residence",R2166="Yes")))),"Tier 3",
IF((OR((AND('[1]PWS Information'!$E$10="CWS",U2166="Single Family Residence",S2166="Yes",Q2166="Non-Lead", J2166="Non-Lead - Copper",L2166="Before 1989")),
(AND('[1]PWS Information'!$E$10="CWS",U2166="Single Family Residence",S2166="Yes",Q2166="Non-Lead", N2166="Non-Lead - Copper",O2166="Before 1989")))),"Tier 4",
IF((OR((AND('[1]PWS Information'!$E$10="NTNC",Q2166="Non-Lead")),
(AND('[1]PWS Information'!$E$10="CWS",Q2166="Non-Lead",S2166="")),
(AND('[1]PWS Information'!$E$10="CWS",Q2166="Non-Lead",S2166="No")),
(AND('[1]PWS Information'!$E$10="CWS",Q2166="Non-Lead",S2166="Don't Know")),
(AND('[1]PWS Information'!$E$10="CWS",Q2166="Non-Lead", J2166="Non-Lead - Copper", S2166="Yes", L2166="Between 1989 and 2014")),
(AND('[1]PWS Information'!$E$10="CWS",Q2166="Non-Lead", J2166="Non-Lead - Copper", S2166="Yes", L2166="After 2014")),
(AND('[1]PWS Information'!$E$10="CWS",Q2166="Non-Lead", J2166="Non-Lead - Copper", S2166="Yes", L2166="Unknown")),
(AND('[1]PWS Information'!$E$10="CWS",Q2166="Non-Lead", N2166="Non-Lead - Copper", S2166="Yes", O2166="Between 1989 and 2014")),
(AND('[1]PWS Information'!$E$10="CWS",Q2166="Non-Lead", N2166="Non-Lead - Copper", S2166="Yes", O2166="After 2014")),
(AND('[1]PWS Information'!$E$10="CWS",Q2166="Non-Lead", N2166="Non-Lead - Copper", S2166="Yes", O2166="Unknown")),
(AND('[1]PWS Information'!$E$10="CWS",Q2166="Unknown")),
(AND('[1]PWS Information'!$E$10="NTNC",Q2166="Unknown")))),"Tier 5",
"")))))</f>
        <v>Tier 5</v>
      </c>
      <c r="Z2166" s="71"/>
      <c r="AA2166" s="71"/>
    </row>
    <row r="2167" spans="1:27" ht="57.6" x14ac:dyDescent="0.3">
      <c r="A2167" s="1"/>
      <c r="B2167" s="70">
        <v>10446405</v>
      </c>
      <c r="C2167" s="60">
        <v>1689</v>
      </c>
      <c r="D2167" s="61" t="s">
        <v>515</v>
      </c>
      <c r="E2167" s="61" t="s">
        <v>49</v>
      </c>
      <c r="F2167" s="61">
        <v>78640</v>
      </c>
      <c r="G2167" s="62" t="s">
        <v>498</v>
      </c>
      <c r="H2167" s="63">
        <v>29.977516699999999</v>
      </c>
      <c r="I2167" s="64">
        <v>-97.842444444444396</v>
      </c>
      <c r="J2167" s="65" t="s">
        <v>50</v>
      </c>
      <c r="K2167" s="66" t="s">
        <v>51</v>
      </c>
      <c r="L2167" s="62" t="s">
        <v>52</v>
      </c>
      <c r="M2167" s="69"/>
      <c r="N2167" s="65" t="s">
        <v>50</v>
      </c>
      <c r="O2167" s="66" t="s">
        <v>52</v>
      </c>
      <c r="P2167" s="69"/>
      <c r="Q2167" s="55" t="str">
        <f t="shared" si="33"/>
        <v>Non-Lead</v>
      </c>
      <c r="R2167" s="70" t="s">
        <v>51</v>
      </c>
      <c r="S2167" s="70" t="s">
        <v>51</v>
      </c>
      <c r="T2167" s="70"/>
      <c r="U2167" s="71" t="s">
        <v>53</v>
      </c>
      <c r="V2167" s="71" t="s">
        <v>51</v>
      </c>
      <c r="W2167" s="71" t="s">
        <v>51</v>
      </c>
      <c r="X2167" s="71" t="s">
        <v>51</v>
      </c>
      <c r="Y2167" s="72" t="str">
        <f>IF((OR((AND('[1]PWS Information'!$E$10="CWS",U2167="Single Family Residence",Q2167="Lead")),
(AND('[1]PWS Information'!$E$10="CWS",U2167="Multiple Family Residence",'[1]PWS Information'!$E$11="Yes",Q2167="Lead")),
(AND('[1]PWS Information'!$E$10="NTNC",Q2167="Lead")))),"Tier 1",
IF((OR((AND('[1]PWS Information'!$E$10="CWS",U2167="Multiple Family Residence",'[1]PWS Information'!$E$11="No",Q2167="Lead")),
(AND('[1]PWS Information'!$E$10="CWS",U2167="Other",Q2167="Lead")),
(AND('[1]PWS Information'!$E$10="CWS",U2167="Building",Q2167="Lead")))),"Tier 2",
IF((OR((AND('[1]PWS Information'!$E$10="CWS",U2167="Single Family Residence",Q2167="Galvanized Requiring Replacement")),
(AND('[1]PWS Information'!$E$10="CWS",U2167="Single Family Residence",Q2167="Galvanized Requiring Replacement",R2167="Yes")),
(AND('[1]PWS Information'!$E$10="NTNC",Q2167="Galvanized Requiring Replacement")),
(AND('[1]PWS Information'!$E$10="NTNC",U2167="Single Family Residence",R2167="Yes")))),"Tier 3",
IF((OR((AND('[1]PWS Information'!$E$10="CWS",U2167="Single Family Residence",S2167="Yes",Q2167="Non-Lead", J2167="Non-Lead - Copper",L2167="Before 1989")),
(AND('[1]PWS Information'!$E$10="CWS",U2167="Single Family Residence",S2167="Yes",Q2167="Non-Lead", N2167="Non-Lead - Copper",O2167="Before 1989")))),"Tier 4",
IF((OR((AND('[1]PWS Information'!$E$10="NTNC",Q2167="Non-Lead")),
(AND('[1]PWS Information'!$E$10="CWS",Q2167="Non-Lead",S2167="")),
(AND('[1]PWS Information'!$E$10="CWS",Q2167="Non-Lead",S2167="No")),
(AND('[1]PWS Information'!$E$10="CWS",Q2167="Non-Lead",S2167="Don't Know")),
(AND('[1]PWS Information'!$E$10="CWS",Q2167="Non-Lead", J2167="Non-Lead - Copper", S2167="Yes", L2167="Between 1989 and 2014")),
(AND('[1]PWS Information'!$E$10="CWS",Q2167="Non-Lead", J2167="Non-Lead - Copper", S2167="Yes", L2167="After 2014")),
(AND('[1]PWS Information'!$E$10="CWS",Q2167="Non-Lead", J2167="Non-Lead - Copper", S2167="Yes", L2167="Unknown")),
(AND('[1]PWS Information'!$E$10="CWS",Q2167="Non-Lead", N2167="Non-Lead - Copper", S2167="Yes", O2167="Between 1989 and 2014")),
(AND('[1]PWS Information'!$E$10="CWS",Q2167="Non-Lead", N2167="Non-Lead - Copper", S2167="Yes", O2167="After 2014")),
(AND('[1]PWS Information'!$E$10="CWS",Q2167="Non-Lead", N2167="Non-Lead - Copper", S2167="Yes", O2167="Unknown")),
(AND('[1]PWS Information'!$E$10="CWS",Q2167="Unknown")),
(AND('[1]PWS Information'!$E$10="NTNC",Q2167="Unknown")))),"Tier 5",
"")))))</f>
        <v>Tier 5</v>
      </c>
      <c r="Z2167" s="71"/>
      <c r="AA2167" s="71"/>
    </row>
    <row r="2168" spans="1:27" ht="57.6" x14ac:dyDescent="0.3">
      <c r="A2168" s="1"/>
      <c r="B2168" s="70">
        <v>10840836</v>
      </c>
      <c r="C2168" s="60">
        <v>1573</v>
      </c>
      <c r="D2168" s="61" t="s">
        <v>515</v>
      </c>
      <c r="E2168" s="61" t="s">
        <v>49</v>
      </c>
      <c r="F2168" s="61">
        <v>78640</v>
      </c>
      <c r="G2168" s="62" t="s">
        <v>498</v>
      </c>
      <c r="H2168" s="63">
        <v>29.9787611</v>
      </c>
      <c r="I2168" s="64">
        <v>-97.840977777777695</v>
      </c>
      <c r="J2168" s="65" t="s">
        <v>50</v>
      </c>
      <c r="K2168" s="66" t="s">
        <v>51</v>
      </c>
      <c r="L2168" s="62" t="s">
        <v>52</v>
      </c>
      <c r="M2168" s="69"/>
      <c r="N2168" s="65" t="s">
        <v>50</v>
      </c>
      <c r="O2168" s="66" t="s">
        <v>52</v>
      </c>
      <c r="P2168" s="69"/>
      <c r="Q2168" s="55" t="str">
        <f t="shared" si="33"/>
        <v>Non-Lead</v>
      </c>
      <c r="R2168" s="70" t="s">
        <v>51</v>
      </c>
      <c r="S2168" s="70" t="s">
        <v>51</v>
      </c>
      <c r="T2168" s="70"/>
      <c r="U2168" s="71" t="s">
        <v>53</v>
      </c>
      <c r="V2168" s="71" t="s">
        <v>51</v>
      </c>
      <c r="W2168" s="71" t="s">
        <v>51</v>
      </c>
      <c r="X2168" s="71" t="s">
        <v>51</v>
      </c>
      <c r="Y2168" s="72" t="str">
        <f>IF((OR((AND('[1]PWS Information'!$E$10="CWS",U2168="Single Family Residence",Q2168="Lead")),
(AND('[1]PWS Information'!$E$10="CWS",U2168="Multiple Family Residence",'[1]PWS Information'!$E$11="Yes",Q2168="Lead")),
(AND('[1]PWS Information'!$E$10="NTNC",Q2168="Lead")))),"Tier 1",
IF((OR((AND('[1]PWS Information'!$E$10="CWS",U2168="Multiple Family Residence",'[1]PWS Information'!$E$11="No",Q2168="Lead")),
(AND('[1]PWS Information'!$E$10="CWS",U2168="Other",Q2168="Lead")),
(AND('[1]PWS Information'!$E$10="CWS",U2168="Building",Q2168="Lead")))),"Tier 2",
IF((OR((AND('[1]PWS Information'!$E$10="CWS",U2168="Single Family Residence",Q2168="Galvanized Requiring Replacement")),
(AND('[1]PWS Information'!$E$10="CWS",U2168="Single Family Residence",Q2168="Galvanized Requiring Replacement",R2168="Yes")),
(AND('[1]PWS Information'!$E$10="NTNC",Q2168="Galvanized Requiring Replacement")),
(AND('[1]PWS Information'!$E$10="NTNC",U2168="Single Family Residence",R2168="Yes")))),"Tier 3",
IF((OR((AND('[1]PWS Information'!$E$10="CWS",U2168="Single Family Residence",S2168="Yes",Q2168="Non-Lead", J2168="Non-Lead - Copper",L2168="Before 1989")),
(AND('[1]PWS Information'!$E$10="CWS",U2168="Single Family Residence",S2168="Yes",Q2168="Non-Lead", N2168="Non-Lead - Copper",O2168="Before 1989")))),"Tier 4",
IF((OR((AND('[1]PWS Information'!$E$10="NTNC",Q2168="Non-Lead")),
(AND('[1]PWS Information'!$E$10="CWS",Q2168="Non-Lead",S2168="")),
(AND('[1]PWS Information'!$E$10="CWS",Q2168="Non-Lead",S2168="No")),
(AND('[1]PWS Information'!$E$10="CWS",Q2168="Non-Lead",S2168="Don't Know")),
(AND('[1]PWS Information'!$E$10="CWS",Q2168="Non-Lead", J2168="Non-Lead - Copper", S2168="Yes", L2168="Between 1989 and 2014")),
(AND('[1]PWS Information'!$E$10="CWS",Q2168="Non-Lead", J2168="Non-Lead - Copper", S2168="Yes", L2168="After 2014")),
(AND('[1]PWS Information'!$E$10="CWS",Q2168="Non-Lead", J2168="Non-Lead - Copper", S2168="Yes", L2168="Unknown")),
(AND('[1]PWS Information'!$E$10="CWS",Q2168="Non-Lead", N2168="Non-Lead - Copper", S2168="Yes", O2168="Between 1989 and 2014")),
(AND('[1]PWS Information'!$E$10="CWS",Q2168="Non-Lead", N2168="Non-Lead - Copper", S2168="Yes", O2168="After 2014")),
(AND('[1]PWS Information'!$E$10="CWS",Q2168="Non-Lead", N2168="Non-Lead - Copper", S2168="Yes", O2168="Unknown")),
(AND('[1]PWS Information'!$E$10="CWS",Q2168="Unknown")),
(AND('[1]PWS Information'!$E$10="NTNC",Q2168="Unknown")))),"Tier 5",
"")))))</f>
        <v>Tier 5</v>
      </c>
      <c r="Z2168" s="71"/>
      <c r="AA2168" s="71"/>
    </row>
    <row r="2169" spans="1:27" ht="57.6" x14ac:dyDescent="0.3">
      <c r="A2169" s="1"/>
      <c r="B2169" s="70">
        <v>12154920</v>
      </c>
      <c r="C2169" s="60">
        <v>1572</v>
      </c>
      <c r="D2169" s="61" t="s">
        <v>515</v>
      </c>
      <c r="E2169" s="61" t="s">
        <v>49</v>
      </c>
      <c r="F2169" s="61">
        <v>78640</v>
      </c>
      <c r="G2169" s="62" t="s">
        <v>498</v>
      </c>
      <c r="H2169" s="63">
        <v>29.979072200000001</v>
      </c>
      <c r="I2169" s="64">
        <v>-97.841327777777707</v>
      </c>
      <c r="J2169" s="65" t="s">
        <v>50</v>
      </c>
      <c r="K2169" s="66" t="s">
        <v>51</v>
      </c>
      <c r="L2169" s="62" t="s">
        <v>52</v>
      </c>
      <c r="M2169" s="69"/>
      <c r="N2169" s="65" t="s">
        <v>50</v>
      </c>
      <c r="O2169" s="66" t="s">
        <v>52</v>
      </c>
      <c r="P2169" s="69"/>
      <c r="Q2169" s="55" t="str">
        <f t="shared" si="33"/>
        <v>Non-Lead</v>
      </c>
      <c r="R2169" s="70" t="s">
        <v>51</v>
      </c>
      <c r="S2169" s="70" t="s">
        <v>51</v>
      </c>
      <c r="T2169" s="70"/>
      <c r="U2169" s="71" t="s">
        <v>53</v>
      </c>
      <c r="V2169" s="71" t="s">
        <v>51</v>
      </c>
      <c r="W2169" s="71" t="s">
        <v>51</v>
      </c>
      <c r="X2169" s="71" t="s">
        <v>51</v>
      </c>
      <c r="Y2169" s="72" t="str">
        <f>IF((OR((AND('[1]PWS Information'!$E$10="CWS",U2169="Single Family Residence",Q2169="Lead")),
(AND('[1]PWS Information'!$E$10="CWS",U2169="Multiple Family Residence",'[1]PWS Information'!$E$11="Yes",Q2169="Lead")),
(AND('[1]PWS Information'!$E$10="NTNC",Q2169="Lead")))),"Tier 1",
IF((OR((AND('[1]PWS Information'!$E$10="CWS",U2169="Multiple Family Residence",'[1]PWS Information'!$E$11="No",Q2169="Lead")),
(AND('[1]PWS Information'!$E$10="CWS",U2169="Other",Q2169="Lead")),
(AND('[1]PWS Information'!$E$10="CWS",U2169="Building",Q2169="Lead")))),"Tier 2",
IF((OR((AND('[1]PWS Information'!$E$10="CWS",U2169="Single Family Residence",Q2169="Galvanized Requiring Replacement")),
(AND('[1]PWS Information'!$E$10="CWS",U2169="Single Family Residence",Q2169="Galvanized Requiring Replacement",R2169="Yes")),
(AND('[1]PWS Information'!$E$10="NTNC",Q2169="Galvanized Requiring Replacement")),
(AND('[1]PWS Information'!$E$10="NTNC",U2169="Single Family Residence",R2169="Yes")))),"Tier 3",
IF((OR((AND('[1]PWS Information'!$E$10="CWS",U2169="Single Family Residence",S2169="Yes",Q2169="Non-Lead", J2169="Non-Lead - Copper",L2169="Before 1989")),
(AND('[1]PWS Information'!$E$10="CWS",U2169="Single Family Residence",S2169="Yes",Q2169="Non-Lead", N2169="Non-Lead - Copper",O2169="Before 1989")))),"Tier 4",
IF((OR((AND('[1]PWS Information'!$E$10="NTNC",Q2169="Non-Lead")),
(AND('[1]PWS Information'!$E$10="CWS",Q2169="Non-Lead",S2169="")),
(AND('[1]PWS Information'!$E$10="CWS",Q2169="Non-Lead",S2169="No")),
(AND('[1]PWS Information'!$E$10="CWS",Q2169="Non-Lead",S2169="Don't Know")),
(AND('[1]PWS Information'!$E$10="CWS",Q2169="Non-Lead", J2169="Non-Lead - Copper", S2169="Yes", L2169="Between 1989 and 2014")),
(AND('[1]PWS Information'!$E$10="CWS",Q2169="Non-Lead", J2169="Non-Lead - Copper", S2169="Yes", L2169="After 2014")),
(AND('[1]PWS Information'!$E$10="CWS",Q2169="Non-Lead", J2169="Non-Lead - Copper", S2169="Yes", L2169="Unknown")),
(AND('[1]PWS Information'!$E$10="CWS",Q2169="Non-Lead", N2169="Non-Lead - Copper", S2169="Yes", O2169="Between 1989 and 2014")),
(AND('[1]PWS Information'!$E$10="CWS",Q2169="Non-Lead", N2169="Non-Lead - Copper", S2169="Yes", O2169="After 2014")),
(AND('[1]PWS Information'!$E$10="CWS",Q2169="Non-Lead", N2169="Non-Lead - Copper", S2169="Yes", O2169="Unknown")),
(AND('[1]PWS Information'!$E$10="CWS",Q2169="Unknown")),
(AND('[1]PWS Information'!$E$10="NTNC",Q2169="Unknown")))),"Tier 5",
"")))))</f>
        <v>Tier 5</v>
      </c>
      <c r="Z2169" s="71"/>
      <c r="AA2169" s="71"/>
    </row>
    <row r="2170" spans="1:27" ht="57.6" x14ac:dyDescent="0.3">
      <c r="A2170" s="17"/>
      <c r="B2170" s="70">
        <v>10728668</v>
      </c>
      <c r="C2170" s="60">
        <v>1580</v>
      </c>
      <c r="D2170" s="61" t="s">
        <v>515</v>
      </c>
      <c r="E2170" s="61" t="s">
        <v>49</v>
      </c>
      <c r="F2170" s="61">
        <v>78640</v>
      </c>
      <c r="G2170" s="62" t="s">
        <v>498</v>
      </c>
      <c r="H2170" s="63">
        <v>29.978991700000002</v>
      </c>
      <c r="I2170" s="64">
        <v>-97.841408333333305</v>
      </c>
      <c r="J2170" s="65" t="s">
        <v>50</v>
      </c>
      <c r="K2170" s="66" t="s">
        <v>51</v>
      </c>
      <c r="L2170" s="62" t="s">
        <v>52</v>
      </c>
      <c r="M2170" s="69"/>
      <c r="N2170" s="65" t="s">
        <v>50</v>
      </c>
      <c r="O2170" s="66" t="s">
        <v>52</v>
      </c>
      <c r="P2170" s="69"/>
      <c r="Q2170" s="55" t="str">
        <f t="shared" si="33"/>
        <v>Non-Lead</v>
      </c>
      <c r="R2170" s="70" t="s">
        <v>51</v>
      </c>
      <c r="S2170" s="70" t="s">
        <v>51</v>
      </c>
      <c r="T2170" s="70"/>
      <c r="U2170" s="71" t="s">
        <v>53</v>
      </c>
      <c r="V2170" s="71" t="s">
        <v>51</v>
      </c>
      <c r="W2170" s="71" t="s">
        <v>51</v>
      </c>
      <c r="X2170" s="71" t="s">
        <v>51</v>
      </c>
      <c r="Y2170" s="72" t="str">
        <f>IF((OR((AND('[1]PWS Information'!$E$10="CWS",U2170="Single Family Residence",Q2170="Lead")),
(AND('[1]PWS Information'!$E$10="CWS",U2170="Multiple Family Residence",'[1]PWS Information'!$E$11="Yes",Q2170="Lead")),
(AND('[1]PWS Information'!$E$10="NTNC",Q2170="Lead")))),"Tier 1",
IF((OR((AND('[1]PWS Information'!$E$10="CWS",U2170="Multiple Family Residence",'[1]PWS Information'!$E$11="No",Q2170="Lead")),
(AND('[1]PWS Information'!$E$10="CWS",U2170="Other",Q2170="Lead")),
(AND('[1]PWS Information'!$E$10="CWS",U2170="Building",Q2170="Lead")))),"Tier 2",
IF((OR((AND('[1]PWS Information'!$E$10="CWS",U2170="Single Family Residence",Q2170="Galvanized Requiring Replacement")),
(AND('[1]PWS Information'!$E$10="CWS",U2170="Single Family Residence",Q2170="Galvanized Requiring Replacement",R2170="Yes")),
(AND('[1]PWS Information'!$E$10="NTNC",Q2170="Galvanized Requiring Replacement")),
(AND('[1]PWS Information'!$E$10="NTNC",U2170="Single Family Residence",R2170="Yes")))),"Tier 3",
IF((OR((AND('[1]PWS Information'!$E$10="CWS",U2170="Single Family Residence",S2170="Yes",Q2170="Non-Lead", J2170="Non-Lead - Copper",L2170="Before 1989")),
(AND('[1]PWS Information'!$E$10="CWS",U2170="Single Family Residence",S2170="Yes",Q2170="Non-Lead", N2170="Non-Lead - Copper",O2170="Before 1989")))),"Tier 4",
IF((OR((AND('[1]PWS Information'!$E$10="NTNC",Q2170="Non-Lead")),
(AND('[1]PWS Information'!$E$10="CWS",Q2170="Non-Lead",S2170="")),
(AND('[1]PWS Information'!$E$10="CWS",Q2170="Non-Lead",S2170="No")),
(AND('[1]PWS Information'!$E$10="CWS",Q2170="Non-Lead",S2170="Don't Know")),
(AND('[1]PWS Information'!$E$10="CWS",Q2170="Non-Lead", J2170="Non-Lead - Copper", S2170="Yes", L2170="Between 1989 and 2014")),
(AND('[1]PWS Information'!$E$10="CWS",Q2170="Non-Lead", J2170="Non-Lead - Copper", S2170="Yes", L2170="After 2014")),
(AND('[1]PWS Information'!$E$10="CWS",Q2170="Non-Lead", J2170="Non-Lead - Copper", S2170="Yes", L2170="Unknown")),
(AND('[1]PWS Information'!$E$10="CWS",Q2170="Non-Lead", N2170="Non-Lead - Copper", S2170="Yes", O2170="Between 1989 and 2014")),
(AND('[1]PWS Information'!$E$10="CWS",Q2170="Non-Lead", N2170="Non-Lead - Copper", S2170="Yes", O2170="After 2014")),
(AND('[1]PWS Information'!$E$10="CWS",Q2170="Non-Lead", N2170="Non-Lead - Copper", S2170="Yes", O2170="Unknown")),
(AND('[1]PWS Information'!$E$10="CWS",Q2170="Unknown")),
(AND('[1]PWS Information'!$E$10="NTNC",Q2170="Unknown")))),"Tier 5",
"")))))</f>
        <v>Tier 5</v>
      </c>
      <c r="Z2170" s="71"/>
      <c r="AA2170" s="71"/>
    </row>
    <row r="2171" spans="1:27" ht="57.6" x14ac:dyDescent="0.3">
      <c r="A2171" s="1"/>
      <c r="B2171" s="70">
        <v>10708751</v>
      </c>
      <c r="C2171" s="60">
        <v>1581</v>
      </c>
      <c r="D2171" s="61" t="s">
        <v>515</v>
      </c>
      <c r="E2171" s="61" t="s">
        <v>49</v>
      </c>
      <c r="F2171" s="61">
        <v>78640</v>
      </c>
      <c r="G2171" s="62" t="s">
        <v>498</v>
      </c>
      <c r="H2171" s="63">
        <v>29.978663900000001</v>
      </c>
      <c r="I2171" s="64">
        <v>-97.841066666666606</v>
      </c>
      <c r="J2171" s="65" t="s">
        <v>50</v>
      </c>
      <c r="K2171" s="66" t="s">
        <v>51</v>
      </c>
      <c r="L2171" s="62" t="s">
        <v>52</v>
      </c>
      <c r="M2171" s="69"/>
      <c r="N2171" s="65" t="s">
        <v>50</v>
      </c>
      <c r="O2171" s="66" t="s">
        <v>52</v>
      </c>
      <c r="P2171" s="69"/>
      <c r="Q2171" s="55" t="str">
        <f t="shared" si="33"/>
        <v>Non-Lead</v>
      </c>
      <c r="R2171" s="70" t="s">
        <v>51</v>
      </c>
      <c r="S2171" s="70" t="s">
        <v>51</v>
      </c>
      <c r="T2171" s="70"/>
      <c r="U2171" s="71" t="s">
        <v>53</v>
      </c>
      <c r="V2171" s="71" t="s">
        <v>51</v>
      </c>
      <c r="W2171" s="71" t="s">
        <v>51</v>
      </c>
      <c r="X2171" s="71" t="s">
        <v>51</v>
      </c>
      <c r="Y2171" s="72" t="str">
        <f>IF((OR((AND('[1]PWS Information'!$E$10="CWS",U2171="Single Family Residence",Q2171="Lead")),
(AND('[1]PWS Information'!$E$10="CWS",U2171="Multiple Family Residence",'[1]PWS Information'!$E$11="Yes",Q2171="Lead")),
(AND('[1]PWS Information'!$E$10="NTNC",Q2171="Lead")))),"Tier 1",
IF((OR((AND('[1]PWS Information'!$E$10="CWS",U2171="Multiple Family Residence",'[1]PWS Information'!$E$11="No",Q2171="Lead")),
(AND('[1]PWS Information'!$E$10="CWS",U2171="Other",Q2171="Lead")),
(AND('[1]PWS Information'!$E$10="CWS",U2171="Building",Q2171="Lead")))),"Tier 2",
IF((OR((AND('[1]PWS Information'!$E$10="CWS",U2171="Single Family Residence",Q2171="Galvanized Requiring Replacement")),
(AND('[1]PWS Information'!$E$10="CWS",U2171="Single Family Residence",Q2171="Galvanized Requiring Replacement",R2171="Yes")),
(AND('[1]PWS Information'!$E$10="NTNC",Q2171="Galvanized Requiring Replacement")),
(AND('[1]PWS Information'!$E$10="NTNC",U2171="Single Family Residence",R2171="Yes")))),"Tier 3",
IF((OR((AND('[1]PWS Information'!$E$10="CWS",U2171="Single Family Residence",S2171="Yes",Q2171="Non-Lead", J2171="Non-Lead - Copper",L2171="Before 1989")),
(AND('[1]PWS Information'!$E$10="CWS",U2171="Single Family Residence",S2171="Yes",Q2171="Non-Lead", N2171="Non-Lead - Copper",O2171="Before 1989")))),"Tier 4",
IF((OR((AND('[1]PWS Information'!$E$10="NTNC",Q2171="Non-Lead")),
(AND('[1]PWS Information'!$E$10="CWS",Q2171="Non-Lead",S2171="")),
(AND('[1]PWS Information'!$E$10="CWS",Q2171="Non-Lead",S2171="No")),
(AND('[1]PWS Information'!$E$10="CWS",Q2171="Non-Lead",S2171="Don't Know")),
(AND('[1]PWS Information'!$E$10="CWS",Q2171="Non-Lead", J2171="Non-Lead - Copper", S2171="Yes", L2171="Between 1989 and 2014")),
(AND('[1]PWS Information'!$E$10="CWS",Q2171="Non-Lead", J2171="Non-Lead - Copper", S2171="Yes", L2171="After 2014")),
(AND('[1]PWS Information'!$E$10="CWS",Q2171="Non-Lead", J2171="Non-Lead - Copper", S2171="Yes", L2171="Unknown")),
(AND('[1]PWS Information'!$E$10="CWS",Q2171="Non-Lead", N2171="Non-Lead - Copper", S2171="Yes", O2171="Between 1989 and 2014")),
(AND('[1]PWS Information'!$E$10="CWS",Q2171="Non-Lead", N2171="Non-Lead - Copper", S2171="Yes", O2171="After 2014")),
(AND('[1]PWS Information'!$E$10="CWS",Q2171="Non-Lead", N2171="Non-Lead - Copper", S2171="Yes", O2171="Unknown")),
(AND('[1]PWS Information'!$E$10="CWS",Q2171="Unknown")),
(AND('[1]PWS Information'!$E$10="NTNC",Q2171="Unknown")))),"Tier 5",
"")))))</f>
        <v>Tier 5</v>
      </c>
      <c r="Z2171" s="71"/>
      <c r="AA2171" s="71"/>
    </row>
    <row r="2172" spans="1:27" ht="57.6" x14ac:dyDescent="0.3">
      <c r="A2172" s="1"/>
      <c r="B2172" s="70">
        <v>10717988</v>
      </c>
      <c r="C2172" s="60">
        <v>1600</v>
      </c>
      <c r="D2172" s="61" t="s">
        <v>515</v>
      </c>
      <c r="E2172" s="61" t="s">
        <v>49</v>
      </c>
      <c r="F2172" s="61">
        <v>78640</v>
      </c>
      <c r="G2172" s="62" t="s">
        <v>498</v>
      </c>
      <c r="H2172" s="63">
        <v>29.9787556</v>
      </c>
      <c r="I2172" s="64">
        <v>-97.841708333333301</v>
      </c>
      <c r="J2172" s="65" t="s">
        <v>50</v>
      </c>
      <c r="K2172" s="66" t="s">
        <v>51</v>
      </c>
      <c r="L2172" s="62" t="s">
        <v>52</v>
      </c>
      <c r="M2172" s="69"/>
      <c r="N2172" s="65" t="s">
        <v>50</v>
      </c>
      <c r="O2172" s="66" t="s">
        <v>52</v>
      </c>
      <c r="P2172" s="69"/>
      <c r="Q2172" s="55" t="str">
        <f t="shared" si="33"/>
        <v>Non-Lead</v>
      </c>
      <c r="R2172" s="70" t="s">
        <v>51</v>
      </c>
      <c r="S2172" s="70" t="s">
        <v>51</v>
      </c>
      <c r="T2172" s="70"/>
      <c r="U2172" s="71" t="s">
        <v>53</v>
      </c>
      <c r="V2172" s="71" t="s">
        <v>51</v>
      </c>
      <c r="W2172" s="71" t="s">
        <v>51</v>
      </c>
      <c r="X2172" s="71" t="s">
        <v>51</v>
      </c>
      <c r="Y2172" s="72" t="str">
        <f>IF((OR((AND('[1]PWS Information'!$E$10="CWS",U2172="Single Family Residence",Q2172="Lead")),
(AND('[1]PWS Information'!$E$10="CWS",U2172="Multiple Family Residence",'[1]PWS Information'!$E$11="Yes",Q2172="Lead")),
(AND('[1]PWS Information'!$E$10="NTNC",Q2172="Lead")))),"Tier 1",
IF((OR((AND('[1]PWS Information'!$E$10="CWS",U2172="Multiple Family Residence",'[1]PWS Information'!$E$11="No",Q2172="Lead")),
(AND('[1]PWS Information'!$E$10="CWS",U2172="Other",Q2172="Lead")),
(AND('[1]PWS Information'!$E$10="CWS",U2172="Building",Q2172="Lead")))),"Tier 2",
IF((OR((AND('[1]PWS Information'!$E$10="CWS",U2172="Single Family Residence",Q2172="Galvanized Requiring Replacement")),
(AND('[1]PWS Information'!$E$10="CWS",U2172="Single Family Residence",Q2172="Galvanized Requiring Replacement",R2172="Yes")),
(AND('[1]PWS Information'!$E$10="NTNC",Q2172="Galvanized Requiring Replacement")),
(AND('[1]PWS Information'!$E$10="NTNC",U2172="Single Family Residence",R2172="Yes")))),"Tier 3",
IF((OR((AND('[1]PWS Information'!$E$10="CWS",U2172="Single Family Residence",S2172="Yes",Q2172="Non-Lead", J2172="Non-Lead - Copper",L2172="Before 1989")),
(AND('[1]PWS Information'!$E$10="CWS",U2172="Single Family Residence",S2172="Yes",Q2172="Non-Lead", N2172="Non-Lead - Copper",O2172="Before 1989")))),"Tier 4",
IF((OR((AND('[1]PWS Information'!$E$10="NTNC",Q2172="Non-Lead")),
(AND('[1]PWS Information'!$E$10="CWS",Q2172="Non-Lead",S2172="")),
(AND('[1]PWS Information'!$E$10="CWS",Q2172="Non-Lead",S2172="No")),
(AND('[1]PWS Information'!$E$10="CWS",Q2172="Non-Lead",S2172="Don't Know")),
(AND('[1]PWS Information'!$E$10="CWS",Q2172="Non-Lead", J2172="Non-Lead - Copper", S2172="Yes", L2172="Between 1989 and 2014")),
(AND('[1]PWS Information'!$E$10="CWS",Q2172="Non-Lead", J2172="Non-Lead - Copper", S2172="Yes", L2172="After 2014")),
(AND('[1]PWS Information'!$E$10="CWS",Q2172="Non-Lead", J2172="Non-Lead - Copper", S2172="Yes", L2172="Unknown")),
(AND('[1]PWS Information'!$E$10="CWS",Q2172="Non-Lead", N2172="Non-Lead - Copper", S2172="Yes", O2172="Between 1989 and 2014")),
(AND('[1]PWS Information'!$E$10="CWS",Q2172="Non-Lead", N2172="Non-Lead - Copper", S2172="Yes", O2172="After 2014")),
(AND('[1]PWS Information'!$E$10="CWS",Q2172="Non-Lead", N2172="Non-Lead - Copper", S2172="Yes", O2172="Unknown")),
(AND('[1]PWS Information'!$E$10="CWS",Q2172="Unknown")),
(AND('[1]PWS Information'!$E$10="NTNC",Q2172="Unknown")))),"Tier 5",
"")))))</f>
        <v>Tier 5</v>
      </c>
      <c r="Z2172" s="71"/>
      <c r="AA2172" s="71"/>
    </row>
    <row r="2173" spans="1:27" ht="57.6" x14ac:dyDescent="0.3">
      <c r="A2173" s="1"/>
      <c r="B2173" s="70">
        <v>10582707</v>
      </c>
      <c r="C2173" s="60">
        <v>1601</v>
      </c>
      <c r="D2173" s="61" t="s">
        <v>515</v>
      </c>
      <c r="E2173" s="61" t="s">
        <v>49</v>
      </c>
      <c r="F2173" s="61">
        <v>78640</v>
      </c>
      <c r="G2173" s="62" t="s">
        <v>498</v>
      </c>
      <c r="H2173" s="63">
        <v>29.9784583</v>
      </c>
      <c r="I2173" s="64">
        <v>-97.841333333333296</v>
      </c>
      <c r="J2173" s="65" t="s">
        <v>50</v>
      </c>
      <c r="K2173" s="66" t="s">
        <v>51</v>
      </c>
      <c r="L2173" s="62" t="s">
        <v>52</v>
      </c>
      <c r="M2173" s="69"/>
      <c r="N2173" s="65" t="s">
        <v>50</v>
      </c>
      <c r="O2173" s="66" t="s">
        <v>52</v>
      </c>
      <c r="P2173" s="69"/>
      <c r="Q2173" s="55" t="str">
        <f t="shared" si="33"/>
        <v>Non-Lead</v>
      </c>
      <c r="R2173" s="70" t="s">
        <v>51</v>
      </c>
      <c r="S2173" s="70" t="s">
        <v>51</v>
      </c>
      <c r="T2173" s="70"/>
      <c r="U2173" s="71" t="s">
        <v>53</v>
      </c>
      <c r="V2173" s="71" t="s">
        <v>51</v>
      </c>
      <c r="W2173" s="71" t="s">
        <v>51</v>
      </c>
      <c r="X2173" s="71" t="s">
        <v>51</v>
      </c>
      <c r="Y2173" s="72" t="str">
        <f>IF((OR((AND('[1]PWS Information'!$E$10="CWS",U2173="Single Family Residence",Q2173="Lead")),
(AND('[1]PWS Information'!$E$10="CWS",U2173="Multiple Family Residence",'[1]PWS Information'!$E$11="Yes",Q2173="Lead")),
(AND('[1]PWS Information'!$E$10="NTNC",Q2173="Lead")))),"Tier 1",
IF((OR((AND('[1]PWS Information'!$E$10="CWS",U2173="Multiple Family Residence",'[1]PWS Information'!$E$11="No",Q2173="Lead")),
(AND('[1]PWS Information'!$E$10="CWS",U2173="Other",Q2173="Lead")),
(AND('[1]PWS Information'!$E$10="CWS",U2173="Building",Q2173="Lead")))),"Tier 2",
IF((OR((AND('[1]PWS Information'!$E$10="CWS",U2173="Single Family Residence",Q2173="Galvanized Requiring Replacement")),
(AND('[1]PWS Information'!$E$10="CWS",U2173="Single Family Residence",Q2173="Galvanized Requiring Replacement",R2173="Yes")),
(AND('[1]PWS Information'!$E$10="NTNC",Q2173="Galvanized Requiring Replacement")),
(AND('[1]PWS Information'!$E$10="NTNC",U2173="Single Family Residence",R2173="Yes")))),"Tier 3",
IF((OR((AND('[1]PWS Information'!$E$10="CWS",U2173="Single Family Residence",S2173="Yes",Q2173="Non-Lead", J2173="Non-Lead - Copper",L2173="Before 1989")),
(AND('[1]PWS Information'!$E$10="CWS",U2173="Single Family Residence",S2173="Yes",Q2173="Non-Lead", N2173="Non-Lead - Copper",O2173="Before 1989")))),"Tier 4",
IF((OR((AND('[1]PWS Information'!$E$10="NTNC",Q2173="Non-Lead")),
(AND('[1]PWS Information'!$E$10="CWS",Q2173="Non-Lead",S2173="")),
(AND('[1]PWS Information'!$E$10="CWS",Q2173="Non-Lead",S2173="No")),
(AND('[1]PWS Information'!$E$10="CWS",Q2173="Non-Lead",S2173="Don't Know")),
(AND('[1]PWS Information'!$E$10="CWS",Q2173="Non-Lead", J2173="Non-Lead - Copper", S2173="Yes", L2173="Between 1989 and 2014")),
(AND('[1]PWS Information'!$E$10="CWS",Q2173="Non-Lead", J2173="Non-Lead - Copper", S2173="Yes", L2173="After 2014")),
(AND('[1]PWS Information'!$E$10="CWS",Q2173="Non-Lead", J2173="Non-Lead - Copper", S2173="Yes", L2173="Unknown")),
(AND('[1]PWS Information'!$E$10="CWS",Q2173="Non-Lead", N2173="Non-Lead - Copper", S2173="Yes", O2173="Between 1989 and 2014")),
(AND('[1]PWS Information'!$E$10="CWS",Q2173="Non-Lead", N2173="Non-Lead - Copper", S2173="Yes", O2173="After 2014")),
(AND('[1]PWS Information'!$E$10="CWS",Q2173="Non-Lead", N2173="Non-Lead - Copper", S2173="Yes", O2173="Unknown")),
(AND('[1]PWS Information'!$E$10="CWS",Q2173="Unknown")),
(AND('[1]PWS Information'!$E$10="NTNC",Q2173="Unknown")))),"Tier 5",
"")))))</f>
        <v>Tier 5</v>
      </c>
      <c r="Z2173" s="71"/>
      <c r="AA2173" s="71"/>
    </row>
    <row r="2174" spans="1:27" ht="57.6" x14ac:dyDescent="0.3">
      <c r="A2174" s="17"/>
      <c r="B2174" s="70">
        <v>10708214</v>
      </c>
      <c r="C2174" s="60">
        <v>1608</v>
      </c>
      <c r="D2174" s="61" t="s">
        <v>515</v>
      </c>
      <c r="E2174" s="61" t="s">
        <v>49</v>
      </c>
      <c r="F2174" s="61">
        <v>78640</v>
      </c>
      <c r="G2174" s="62" t="s">
        <v>498</v>
      </c>
      <c r="H2174" s="63">
        <v>29.978672199999998</v>
      </c>
      <c r="I2174" s="64">
        <v>-97.841758333333303</v>
      </c>
      <c r="J2174" s="65" t="s">
        <v>50</v>
      </c>
      <c r="K2174" s="66" t="s">
        <v>51</v>
      </c>
      <c r="L2174" s="62" t="s">
        <v>52</v>
      </c>
      <c r="M2174" s="69"/>
      <c r="N2174" s="65" t="s">
        <v>50</v>
      </c>
      <c r="O2174" s="66" t="s">
        <v>52</v>
      </c>
      <c r="P2174" s="69"/>
      <c r="Q2174" s="55" t="str">
        <f t="shared" si="33"/>
        <v>Non-Lead</v>
      </c>
      <c r="R2174" s="70" t="s">
        <v>51</v>
      </c>
      <c r="S2174" s="70" t="s">
        <v>51</v>
      </c>
      <c r="T2174" s="70"/>
      <c r="U2174" s="71" t="s">
        <v>53</v>
      </c>
      <c r="V2174" s="71" t="s">
        <v>51</v>
      </c>
      <c r="W2174" s="71" t="s">
        <v>51</v>
      </c>
      <c r="X2174" s="71" t="s">
        <v>51</v>
      </c>
      <c r="Y2174" s="72" t="str">
        <f>IF((OR((AND('[1]PWS Information'!$E$10="CWS",U2174="Single Family Residence",Q2174="Lead")),
(AND('[1]PWS Information'!$E$10="CWS",U2174="Multiple Family Residence",'[1]PWS Information'!$E$11="Yes",Q2174="Lead")),
(AND('[1]PWS Information'!$E$10="NTNC",Q2174="Lead")))),"Tier 1",
IF((OR((AND('[1]PWS Information'!$E$10="CWS",U2174="Multiple Family Residence",'[1]PWS Information'!$E$11="No",Q2174="Lead")),
(AND('[1]PWS Information'!$E$10="CWS",U2174="Other",Q2174="Lead")),
(AND('[1]PWS Information'!$E$10="CWS",U2174="Building",Q2174="Lead")))),"Tier 2",
IF((OR((AND('[1]PWS Information'!$E$10="CWS",U2174="Single Family Residence",Q2174="Galvanized Requiring Replacement")),
(AND('[1]PWS Information'!$E$10="CWS",U2174="Single Family Residence",Q2174="Galvanized Requiring Replacement",R2174="Yes")),
(AND('[1]PWS Information'!$E$10="NTNC",Q2174="Galvanized Requiring Replacement")),
(AND('[1]PWS Information'!$E$10="NTNC",U2174="Single Family Residence",R2174="Yes")))),"Tier 3",
IF((OR((AND('[1]PWS Information'!$E$10="CWS",U2174="Single Family Residence",S2174="Yes",Q2174="Non-Lead", J2174="Non-Lead - Copper",L2174="Before 1989")),
(AND('[1]PWS Information'!$E$10="CWS",U2174="Single Family Residence",S2174="Yes",Q2174="Non-Lead", N2174="Non-Lead - Copper",O2174="Before 1989")))),"Tier 4",
IF((OR((AND('[1]PWS Information'!$E$10="NTNC",Q2174="Non-Lead")),
(AND('[1]PWS Information'!$E$10="CWS",Q2174="Non-Lead",S2174="")),
(AND('[1]PWS Information'!$E$10="CWS",Q2174="Non-Lead",S2174="No")),
(AND('[1]PWS Information'!$E$10="CWS",Q2174="Non-Lead",S2174="Don't Know")),
(AND('[1]PWS Information'!$E$10="CWS",Q2174="Non-Lead", J2174="Non-Lead - Copper", S2174="Yes", L2174="Between 1989 and 2014")),
(AND('[1]PWS Information'!$E$10="CWS",Q2174="Non-Lead", J2174="Non-Lead - Copper", S2174="Yes", L2174="After 2014")),
(AND('[1]PWS Information'!$E$10="CWS",Q2174="Non-Lead", J2174="Non-Lead - Copper", S2174="Yes", L2174="Unknown")),
(AND('[1]PWS Information'!$E$10="CWS",Q2174="Non-Lead", N2174="Non-Lead - Copper", S2174="Yes", O2174="Between 1989 and 2014")),
(AND('[1]PWS Information'!$E$10="CWS",Q2174="Non-Lead", N2174="Non-Lead - Copper", S2174="Yes", O2174="After 2014")),
(AND('[1]PWS Information'!$E$10="CWS",Q2174="Non-Lead", N2174="Non-Lead - Copper", S2174="Yes", O2174="Unknown")),
(AND('[1]PWS Information'!$E$10="CWS",Q2174="Unknown")),
(AND('[1]PWS Information'!$E$10="NTNC",Q2174="Unknown")))),"Tier 5",
"")))))</f>
        <v>Tier 5</v>
      </c>
      <c r="Z2174" s="71"/>
      <c r="AA2174" s="71"/>
    </row>
    <row r="2175" spans="1:27" ht="57.6" x14ac:dyDescent="0.3">
      <c r="A2175" s="1"/>
      <c r="B2175" s="70">
        <v>10580710</v>
      </c>
      <c r="C2175" s="60">
        <v>1609</v>
      </c>
      <c r="D2175" s="61" t="s">
        <v>515</v>
      </c>
      <c r="E2175" s="61" t="s">
        <v>49</v>
      </c>
      <c r="F2175" s="61">
        <v>78640</v>
      </c>
      <c r="G2175" s="62" t="s">
        <v>498</v>
      </c>
      <c r="H2175" s="63">
        <v>29.978349999999999</v>
      </c>
      <c r="I2175" s="64">
        <v>-97.841408333333305</v>
      </c>
      <c r="J2175" s="65" t="s">
        <v>50</v>
      </c>
      <c r="K2175" s="66" t="s">
        <v>51</v>
      </c>
      <c r="L2175" s="62" t="s">
        <v>52</v>
      </c>
      <c r="M2175" s="69"/>
      <c r="N2175" s="65" t="s">
        <v>50</v>
      </c>
      <c r="O2175" s="66" t="s">
        <v>52</v>
      </c>
      <c r="P2175" s="69"/>
      <c r="Q2175" s="55" t="str">
        <f t="shared" si="33"/>
        <v>Non-Lead</v>
      </c>
      <c r="R2175" s="70" t="s">
        <v>51</v>
      </c>
      <c r="S2175" s="70" t="s">
        <v>51</v>
      </c>
      <c r="T2175" s="70"/>
      <c r="U2175" s="71" t="s">
        <v>53</v>
      </c>
      <c r="V2175" s="71" t="s">
        <v>51</v>
      </c>
      <c r="W2175" s="71" t="s">
        <v>51</v>
      </c>
      <c r="X2175" s="71" t="s">
        <v>51</v>
      </c>
      <c r="Y2175" s="72" t="str">
        <f>IF((OR((AND('[1]PWS Information'!$E$10="CWS",U2175="Single Family Residence",Q2175="Lead")),
(AND('[1]PWS Information'!$E$10="CWS",U2175="Multiple Family Residence",'[1]PWS Information'!$E$11="Yes",Q2175="Lead")),
(AND('[1]PWS Information'!$E$10="NTNC",Q2175="Lead")))),"Tier 1",
IF((OR((AND('[1]PWS Information'!$E$10="CWS",U2175="Multiple Family Residence",'[1]PWS Information'!$E$11="No",Q2175="Lead")),
(AND('[1]PWS Information'!$E$10="CWS",U2175="Other",Q2175="Lead")),
(AND('[1]PWS Information'!$E$10="CWS",U2175="Building",Q2175="Lead")))),"Tier 2",
IF((OR((AND('[1]PWS Information'!$E$10="CWS",U2175="Single Family Residence",Q2175="Galvanized Requiring Replacement")),
(AND('[1]PWS Information'!$E$10="CWS",U2175="Single Family Residence",Q2175="Galvanized Requiring Replacement",R2175="Yes")),
(AND('[1]PWS Information'!$E$10="NTNC",Q2175="Galvanized Requiring Replacement")),
(AND('[1]PWS Information'!$E$10="NTNC",U2175="Single Family Residence",R2175="Yes")))),"Tier 3",
IF((OR((AND('[1]PWS Information'!$E$10="CWS",U2175="Single Family Residence",S2175="Yes",Q2175="Non-Lead", J2175="Non-Lead - Copper",L2175="Before 1989")),
(AND('[1]PWS Information'!$E$10="CWS",U2175="Single Family Residence",S2175="Yes",Q2175="Non-Lead", N2175="Non-Lead - Copper",O2175="Before 1989")))),"Tier 4",
IF((OR((AND('[1]PWS Information'!$E$10="NTNC",Q2175="Non-Lead")),
(AND('[1]PWS Information'!$E$10="CWS",Q2175="Non-Lead",S2175="")),
(AND('[1]PWS Information'!$E$10="CWS",Q2175="Non-Lead",S2175="No")),
(AND('[1]PWS Information'!$E$10="CWS",Q2175="Non-Lead",S2175="Don't Know")),
(AND('[1]PWS Information'!$E$10="CWS",Q2175="Non-Lead", J2175="Non-Lead - Copper", S2175="Yes", L2175="Between 1989 and 2014")),
(AND('[1]PWS Information'!$E$10="CWS",Q2175="Non-Lead", J2175="Non-Lead - Copper", S2175="Yes", L2175="After 2014")),
(AND('[1]PWS Information'!$E$10="CWS",Q2175="Non-Lead", J2175="Non-Lead - Copper", S2175="Yes", L2175="Unknown")),
(AND('[1]PWS Information'!$E$10="CWS",Q2175="Non-Lead", N2175="Non-Lead - Copper", S2175="Yes", O2175="Between 1989 and 2014")),
(AND('[1]PWS Information'!$E$10="CWS",Q2175="Non-Lead", N2175="Non-Lead - Copper", S2175="Yes", O2175="After 2014")),
(AND('[1]PWS Information'!$E$10="CWS",Q2175="Non-Lead", N2175="Non-Lead - Copper", S2175="Yes", O2175="Unknown")),
(AND('[1]PWS Information'!$E$10="CWS",Q2175="Unknown")),
(AND('[1]PWS Information'!$E$10="NTNC",Q2175="Unknown")))),"Tier 5",
"")))))</f>
        <v>Tier 5</v>
      </c>
      <c r="Z2175" s="71"/>
      <c r="AA2175" s="71"/>
    </row>
    <row r="2176" spans="1:27" ht="57.6" x14ac:dyDescent="0.3">
      <c r="A2176" s="1"/>
      <c r="B2176" s="70">
        <v>10712579</v>
      </c>
      <c r="C2176" s="60">
        <v>1616</v>
      </c>
      <c r="D2176" s="61" t="s">
        <v>515</v>
      </c>
      <c r="E2176" s="61" t="s">
        <v>49</v>
      </c>
      <c r="F2176" s="61">
        <v>78640</v>
      </c>
      <c r="G2176" s="62" t="s">
        <v>498</v>
      </c>
      <c r="H2176" s="63">
        <v>29.978608300000001</v>
      </c>
      <c r="I2176" s="64">
        <v>-97.841888888888803</v>
      </c>
      <c r="J2176" s="65" t="s">
        <v>50</v>
      </c>
      <c r="K2176" s="66" t="s">
        <v>51</v>
      </c>
      <c r="L2176" s="62" t="s">
        <v>52</v>
      </c>
      <c r="M2176" s="69"/>
      <c r="N2176" s="65" t="s">
        <v>50</v>
      </c>
      <c r="O2176" s="66" t="s">
        <v>52</v>
      </c>
      <c r="P2176" s="69"/>
      <c r="Q2176" s="55" t="str">
        <f t="shared" si="33"/>
        <v>Non-Lead</v>
      </c>
      <c r="R2176" s="70" t="s">
        <v>51</v>
      </c>
      <c r="S2176" s="70" t="s">
        <v>51</v>
      </c>
      <c r="T2176" s="70"/>
      <c r="U2176" s="71" t="s">
        <v>53</v>
      </c>
      <c r="V2176" s="71" t="s">
        <v>51</v>
      </c>
      <c r="W2176" s="71" t="s">
        <v>51</v>
      </c>
      <c r="X2176" s="71" t="s">
        <v>51</v>
      </c>
      <c r="Y2176" s="72" t="str">
        <f>IF((OR((AND('[1]PWS Information'!$E$10="CWS",U2176="Single Family Residence",Q2176="Lead")),
(AND('[1]PWS Information'!$E$10="CWS",U2176="Multiple Family Residence",'[1]PWS Information'!$E$11="Yes",Q2176="Lead")),
(AND('[1]PWS Information'!$E$10="NTNC",Q2176="Lead")))),"Tier 1",
IF((OR((AND('[1]PWS Information'!$E$10="CWS",U2176="Multiple Family Residence",'[1]PWS Information'!$E$11="No",Q2176="Lead")),
(AND('[1]PWS Information'!$E$10="CWS",U2176="Other",Q2176="Lead")),
(AND('[1]PWS Information'!$E$10="CWS",U2176="Building",Q2176="Lead")))),"Tier 2",
IF((OR((AND('[1]PWS Information'!$E$10="CWS",U2176="Single Family Residence",Q2176="Galvanized Requiring Replacement")),
(AND('[1]PWS Information'!$E$10="CWS",U2176="Single Family Residence",Q2176="Galvanized Requiring Replacement",R2176="Yes")),
(AND('[1]PWS Information'!$E$10="NTNC",Q2176="Galvanized Requiring Replacement")),
(AND('[1]PWS Information'!$E$10="NTNC",U2176="Single Family Residence",R2176="Yes")))),"Tier 3",
IF((OR((AND('[1]PWS Information'!$E$10="CWS",U2176="Single Family Residence",S2176="Yes",Q2176="Non-Lead", J2176="Non-Lead - Copper",L2176="Before 1989")),
(AND('[1]PWS Information'!$E$10="CWS",U2176="Single Family Residence",S2176="Yes",Q2176="Non-Lead", N2176="Non-Lead - Copper",O2176="Before 1989")))),"Tier 4",
IF((OR((AND('[1]PWS Information'!$E$10="NTNC",Q2176="Non-Lead")),
(AND('[1]PWS Information'!$E$10="CWS",Q2176="Non-Lead",S2176="")),
(AND('[1]PWS Information'!$E$10="CWS",Q2176="Non-Lead",S2176="No")),
(AND('[1]PWS Information'!$E$10="CWS",Q2176="Non-Lead",S2176="Don't Know")),
(AND('[1]PWS Information'!$E$10="CWS",Q2176="Non-Lead", J2176="Non-Lead - Copper", S2176="Yes", L2176="Between 1989 and 2014")),
(AND('[1]PWS Information'!$E$10="CWS",Q2176="Non-Lead", J2176="Non-Lead - Copper", S2176="Yes", L2176="After 2014")),
(AND('[1]PWS Information'!$E$10="CWS",Q2176="Non-Lead", J2176="Non-Lead - Copper", S2176="Yes", L2176="Unknown")),
(AND('[1]PWS Information'!$E$10="CWS",Q2176="Non-Lead", N2176="Non-Lead - Copper", S2176="Yes", O2176="Between 1989 and 2014")),
(AND('[1]PWS Information'!$E$10="CWS",Q2176="Non-Lead", N2176="Non-Lead - Copper", S2176="Yes", O2176="After 2014")),
(AND('[1]PWS Information'!$E$10="CWS",Q2176="Non-Lead", N2176="Non-Lead - Copper", S2176="Yes", O2176="Unknown")),
(AND('[1]PWS Information'!$E$10="CWS",Q2176="Unknown")),
(AND('[1]PWS Information'!$E$10="NTNC",Q2176="Unknown")))),"Tier 5",
"")))))</f>
        <v>Tier 5</v>
      </c>
      <c r="Z2176" s="71"/>
      <c r="AA2176" s="71"/>
    </row>
    <row r="2177" spans="1:27" ht="57.6" x14ac:dyDescent="0.3">
      <c r="A2177" s="1"/>
      <c r="B2177" s="70">
        <v>10581359</v>
      </c>
      <c r="C2177" s="60">
        <v>1617</v>
      </c>
      <c r="D2177" s="61" t="s">
        <v>515</v>
      </c>
      <c r="E2177" s="61" t="s">
        <v>49</v>
      </c>
      <c r="F2177" s="61">
        <v>78640</v>
      </c>
      <c r="G2177" s="62" t="s">
        <v>498</v>
      </c>
      <c r="H2177" s="63">
        <v>29.978280600000001</v>
      </c>
      <c r="I2177" s="64">
        <v>-97.841513888888798</v>
      </c>
      <c r="J2177" s="65" t="s">
        <v>50</v>
      </c>
      <c r="K2177" s="66" t="s">
        <v>51</v>
      </c>
      <c r="L2177" s="62" t="s">
        <v>52</v>
      </c>
      <c r="M2177" s="69"/>
      <c r="N2177" s="65" t="s">
        <v>50</v>
      </c>
      <c r="O2177" s="66" t="s">
        <v>52</v>
      </c>
      <c r="P2177" s="69"/>
      <c r="Q2177" s="55" t="str">
        <f t="shared" si="33"/>
        <v>Non-Lead</v>
      </c>
      <c r="R2177" s="70" t="s">
        <v>51</v>
      </c>
      <c r="S2177" s="70" t="s">
        <v>51</v>
      </c>
      <c r="T2177" s="70"/>
      <c r="U2177" s="71" t="s">
        <v>53</v>
      </c>
      <c r="V2177" s="71" t="s">
        <v>51</v>
      </c>
      <c r="W2177" s="71" t="s">
        <v>51</v>
      </c>
      <c r="X2177" s="71" t="s">
        <v>51</v>
      </c>
      <c r="Y2177" s="72" t="str">
        <f>IF((OR((AND('[1]PWS Information'!$E$10="CWS",U2177="Single Family Residence",Q2177="Lead")),
(AND('[1]PWS Information'!$E$10="CWS",U2177="Multiple Family Residence",'[1]PWS Information'!$E$11="Yes",Q2177="Lead")),
(AND('[1]PWS Information'!$E$10="NTNC",Q2177="Lead")))),"Tier 1",
IF((OR((AND('[1]PWS Information'!$E$10="CWS",U2177="Multiple Family Residence",'[1]PWS Information'!$E$11="No",Q2177="Lead")),
(AND('[1]PWS Information'!$E$10="CWS",U2177="Other",Q2177="Lead")),
(AND('[1]PWS Information'!$E$10="CWS",U2177="Building",Q2177="Lead")))),"Tier 2",
IF((OR((AND('[1]PWS Information'!$E$10="CWS",U2177="Single Family Residence",Q2177="Galvanized Requiring Replacement")),
(AND('[1]PWS Information'!$E$10="CWS",U2177="Single Family Residence",Q2177="Galvanized Requiring Replacement",R2177="Yes")),
(AND('[1]PWS Information'!$E$10="NTNC",Q2177="Galvanized Requiring Replacement")),
(AND('[1]PWS Information'!$E$10="NTNC",U2177="Single Family Residence",R2177="Yes")))),"Tier 3",
IF((OR((AND('[1]PWS Information'!$E$10="CWS",U2177="Single Family Residence",S2177="Yes",Q2177="Non-Lead", J2177="Non-Lead - Copper",L2177="Before 1989")),
(AND('[1]PWS Information'!$E$10="CWS",U2177="Single Family Residence",S2177="Yes",Q2177="Non-Lead", N2177="Non-Lead - Copper",O2177="Before 1989")))),"Tier 4",
IF((OR((AND('[1]PWS Information'!$E$10="NTNC",Q2177="Non-Lead")),
(AND('[1]PWS Information'!$E$10="CWS",Q2177="Non-Lead",S2177="")),
(AND('[1]PWS Information'!$E$10="CWS",Q2177="Non-Lead",S2177="No")),
(AND('[1]PWS Information'!$E$10="CWS",Q2177="Non-Lead",S2177="Don't Know")),
(AND('[1]PWS Information'!$E$10="CWS",Q2177="Non-Lead", J2177="Non-Lead - Copper", S2177="Yes", L2177="Between 1989 and 2014")),
(AND('[1]PWS Information'!$E$10="CWS",Q2177="Non-Lead", J2177="Non-Lead - Copper", S2177="Yes", L2177="After 2014")),
(AND('[1]PWS Information'!$E$10="CWS",Q2177="Non-Lead", J2177="Non-Lead - Copper", S2177="Yes", L2177="Unknown")),
(AND('[1]PWS Information'!$E$10="CWS",Q2177="Non-Lead", N2177="Non-Lead - Copper", S2177="Yes", O2177="Between 1989 and 2014")),
(AND('[1]PWS Information'!$E$10="CWS",Q2177="Non-Lead", N2177="Non-Lead - Copper", S2177="Yes", O2177="After 2014")),
(AND('[1]PWS Information'!$E$10="CWS",Q2177="Non-Lead", N2177="Non-Lead - Copper", S2177="Yes", O2177="Unknown")),
(AND('[1]PWS Information'!$E$10="CWS",Q2177="Unknown")),
(AND('[1]PWS Information'!$E$10="NTNC",Q2177="Unknown")))),"Tier 5",
"")))))</f>
        <v>Tier 5</v>
      </c>
      <c r="Z2177" s="71"/>
      <c r="AA2177" s="71"/>
    </row>
    <row r="2178" spans="1:27" ht="57.6" x14ac:dyDescent="0.3">
      <c r="A2178" s="17"/>
      <c r="B2178" s="70">
        <v>10242050</v>
      </c>
      <c r="C2178" s="60">
        <v>1624</v>
      </c>
      <c r="D2178" s="61" t="s">
        <v>515</v>
      </c>
      <c r="E2178" s="61" t="s">
        <v>49</v>
      </c>
      <c r="F2178" s="61">
        <v>78640</v>
      </c>
      <c r="G2178" s="62" t="s">
        <v>498</v>
      </c>
      <c r="H2178" s="63">
        <v>29.978511099999999</v>
      </c>
      <c r="I2178" s="64">
        <v>-97.841949999999997</v>
      </c>
      <c r="J2178" s="65" t="s">
        <v>50</v>
      </c>
      <c r="K2178" s="66" t="s">
        <v>51</v>
      </c>
      <c r="L2178" s="62" t="s">
        <v>52</v>
      </c>
      <c r="M2178" s="69"/>
      <c r="N2178" s="65" t="s">
        <v>50</v>
      </c>
      <c r="O2178" s="66" t="s">
        <v>52</v>
      </c>
      <c r="P2178" s="69"/>
      <c r="Q2178" s="55" t="str">
        <f t="shared" si="33"/>
        <v>Non-Lead</v>
      </c>
      <c r="R2178" s="70" t="s">
        <v>51</v>
      </c>
      <c r="S2178" s="70" t="s">
        <v>51</v>
      </c>
      <c r="T2178" s="70"/>
      <c r="U2178" s="71" t="s">
        <v>53</v>
      </c>
      <c r="V2178" s="71" t="s">
        <v>51</v>
      </c>
      <c r="W2178" s="71" t="s">
        <v>51</v>
      </c>
      <c r="X2178" s="71" t="s">
        <v>51</v>
      </c>
      <c r="Y2178" s="72" t="str">
        <f>IF((OR((AND('[1]PWS Information'!$E$10="CWS",U2178="Single Family Residence",Q2178="Lead")),
(AND('[1]PWS Information'!$E$10="CWS",U2178="Multiple Family Residence",'[1]PWS Information'!$E$11="Yes",Q2178="Lead")),
(AND('[1]PWS Information'!$E$10="NTNC",Q2178="Lead")))),"Tier 1",
IF((OR((AND('[1]PWS Information'!$E$10="CWS",U2178="Multiple Family Residence",'[1]PWS Information'!$E$11="No",Q2178="Lead")),
(AND('[1]PWS Information'!$E$10="CWS",U2178="Other",Q2178="Lead")),
(AND('[1]PWS Information'!$E$10="CWS",U2178="Building",Q2178="Lead")))),"Tier 2",
IF((OR((AND('[1]PWS Information'!$E$10="CWS",U2178="Single Family Residence",Q2178="Galvanized Requiring Replacement")),
(AND('[1]PWS Information'!$E$10="CWS",U2178="Single Family Residence",Q2178="Galvanized Requiring Replacement",R2178="Yes")),
(AND('[1]PWS Information'!$E$10="NTNC",Q2178="Galvanized Requiring Replacement")),
(AND('[1]PWS Information'!$E$10="NTNC",U2178="Single Family Residence",R2178="Yes")))),"Tier 3",
IF((OR((AND('[1]PWS Information'!$E$10="CWS",U2178="Single Family Residence",S2178="Yes",Q2178="Non-Lead", J2178="Non-Lead - Copper",L2178="Before 1989")),
(AND('[1]PWS Information'!$E$10="CWS",U2178="Single Family Residence",S2178="Yes",Q2178="Non-Lead", N2178="Non-Lead - Copper",O2178="Before 1989")))),"Tier 4",
IF((OR((AND('[1]PWS Information'!$E$10="NTNC",Q2178="Non-Lead")),
(AND('[1]PWS Information'!$E$10="CWS",Q2178="Non-Lead",S2178="")),
(AND('[1]PWS Information'!$E$10="CWS",Q2178="Non-Lead",S2178="No")),
(AND('[1]PWS Information'!$E$10="CWS",Q2178="Non-Lead",S2178="Don't Know")),
(AND('[1]PWS Information'!$E$10="CWS",Q2178="Non-Lead", J2178="Non-Lead - Copper", S2178="Yes", L2178="Between 1989 and 2014")),
(AND('[1]PWS Information'!$E$10="CWS",Q2178="Non-Lead", J2178="Non-Lead - Copper", S2178="Yes", L2178="After 2014")),
(AND('[1]PWS Information'!$E$10="CWS",Q2178="Non-Lead", J2178="Non-Lead - Copper", S2178="Yes", L2178="Unknown")),
(AND('[1]PWS Information'!$E$10="CWS",Q2178="Non-Lead", N2178="Non-Lead - Copper", S2178="Yes", O2178="Between 1989 and 2014")),
(AND('[1]PWS Information'!$E$10="CWS",Q2178="Non-Lead", N2178="Non-Lead - Copper", S2178="Yes", O2178="After 2014")),
(AND('[1]PWS Information'!$E$10="CWS",Q2178="Non-Lead", N2178="Non-Lead - Copper", S2178="Yes", O2178="Unknown")),
(AND('[1]PWS Information'!$E$10="CWS",Q2178="Unknown")),
(AND('[1]PWS Information'!$E$10="NTNC",Q2178="Unknown")))),"Tier 5",
"")))))</f>
        <v>Tier 5</v>
      </c>
      <c r="Z2178" s="71"/>
      <c r="AA2178" s="71"/>
    </row>
    <row r="2179" spans="1:27" ht="57.6" x14ac:dyDescent="0.3">
      <c r="A2179" s="1"/>
      <c r="B2179" s="70">
        <v>10579446</v>
      </c>
      <c r="C2179" s="60">
        <v>1625</v>
      </c>
      <c r="D2179" s="61" t="s">
        <v>515</v>
      </c>
      <c r="E2179" s="61" t="s">
        <v>49</v>
      </c>
      <c r="F2179" s="61">
        <v>78640</v>
      </c>
      <c r="G2179" s="62" t="s">
        <v>498</v>
      </c>
      <c r="H2179" s="63">
        <v>29.978188899999999</v>
      </c>
      <c r="I2179" s="64">
        <v>-97.841608333333298</v>
      </c>
      <c r="J2179" s="65" t="s">
        <v>50</v>
      </c>
      <c r="K2179" s="66" t="s">
        <v>51</v>
      </c>
      <c r="L2179" s="62" t="s">
        <v>52</v>
      </c>
      <c r="M2179" s="69"/>
      <c r="N2179" s="65" t="s">
        <v>50</v>
      </c>
      <c r="O2179" s="66" t="s">
        <v>52</v>
      </c>
      <c r="P2179" s="69"/>
      <c r="Q2179" s="55" t="str">
        <f t="shared" si="33"/>
        <v>Non-Lead</v>
      </c>
      <c r="R2179" s="70" t="s">
        <v>51</v>
      </c>
      <c r="S2179" s="70" t="s">
        <v>51</v>
      </c>
      <c r="T2179" s="70"/>
      <c r="U2179" s="71" t="s">
        <v>53</v>
      </c>
      <c r="V2179" s="71" t="s">
        <v>51</v>
      </c>
      <c r="W2179" s="71" t="s">
        <v>51</v>
      </c>
      <c r="X2179" s="71" t="s">
        <v>51</v>
      </c>
      <c r="Y2179" s="72" t="str">
        <f>IF((OR((AND('[1]PWS Information'!$E$10="CWS",U2179="Single Family Residence",Q2179="Lead")),
(AND('[1]PWS Information'!$E$10="CWS",U2179="Multiple Family Residence",'[1]PWS Information'!$E$11="Yes",Q2179="Lead")),
(AND('[1]PWS Information'!$E$10="NTNC",Q2179="Lead")))),"Tier 1",
IF((OR((AND('[1]PWS Information'!$E$10="CWS",U2179="Multiple Family Residence",'[1]PWS Information'!$E$11="No",Q2179="Lead")),
(AND('[1]PWS Information'!$E$10="CWS",U2179="Other",Q2179="Lead")),
(AND('[1]PWS Information'!$E$10="CWS",U2179="Building",Q2179="Lead")))),"Tier 2",
IF((OR((AND('[1]PWS Information'!$E$10="CWS",U2179="Single Family Residence",Q2179="Galvanized Requiring Replacement")),
(AND('[1]PWS Information'!$E$10="CWS",U2179="Single Family Residence",Q2179="Galvanized Requiring Replacement",R2179="Yes")),
(AND('[1]PWS Information'!$E$10="NTNC",Q2179="Galvanized Requiring Replacement")),
(AND('[1]PWS Information'!$E$10="NTNC",U2179="Single Family Residence",R2179="Yes")))),"Tier 3",
IF((OR((AND('[1]PWS Information'!$E$10="CWS",U2179="Single Family Residence",S2179="Yes",Q2179="Non-Lead", J2179="Non-Lead - Copper",L2179="Before 1989")),
(AND('[1]PWS Information'!$E$10="CWS",U2179="Single Family Residence",S2179="Yes",Q2179="Non-Lead", N2179="Non-Lead - Copper",O2179="Before 1989")))),"Tier 4",
IF((OR((AND('[1]PWS Information'!$E$10="NTNC",Q2179="Non-Lead")),
(AND('[1]PWS Information'!$E$10="CWS",Q2179="Non-Lead",S2179="")),
(AND('[1]PWS Information'!$E$10="CWS",Q2179="Non-Lead",S2179="No")),
(AND('[1]PWS Information'!$E$10="CWS",Q2179="Non-Lead",S2179="Don't Know")),
(AND('[1]PWS Information'!$E$10="CWS",Q2179="Non-Lead", J2179="Non-Lead - Copper", S2179="Yes", L2179="Between 1989 and 2014")),
(AND('[1]PWS Information'!$E$10="CWS",Q2179="Non-Lead", J2179="Non-Lead - Copper", S2179="Yes", L2179="After 2014")),
(AND('[1]PWS Information'!$E$10="CWS",Q2179="Non-Lead", J2179="Non-Lead - Copper", S2179="Yes", L2179="Unknown")),
(AND('[1]PWS Information'!$E$10="CWS",Q2179="Non-Lead", N2179="Non-Lead - Copper", S2179="Yes", O2179="Between 1989 and 2014")),
(AND('[1]PWS Information'!$E$10="CWS",Q2179="Non-Lead", N2179="Non-Lead - Copper", S2179="Yes", O2179="After 2014")),
(AND('[1]PWS Information'!$E$10="CWS",Q2179="Non-Lead", N2179="Non-Lead - Copper", S2179="Yes", O2179="Unknown")),
(AND('[1]PWS Information'!$E$10="CWS",Q2179="Unknown")),
(AND('[1]PWS Information'!$E$10="NTNC",Q2179="Unknown")))),"Tier 5",
"")))))</f>
        <v>Tier 5</v>
      </c>
      <c r="Z2179" s="71"/>
      <c r="AA2179" s="71"/>
    </row>
    <row r="2180" spans="1:27" ht="57.6" x14ac:dyDescent="0.3">
      <c r="A2180" s="1"/>
      <c r="B2180" s="70">
        <v>10321011</v>
      </c>
      <c r="C2180" s="60">
        <v>1632</v>
      </c>
      <c r="D2180" s="61" t="s">
        <v>515</v>
      </c>
      <c r="E2180" s="61" t="s">
        <v>49</v>
      </c>
      <c r="F2180" s="61">
        <v>78640</v>
      </c>
      <c r="G2180" s="62" t="s">
        <v>498</v>
      </c>
      <c r="H2180" s="63">
        <v>29.9784361</v>
      </c>
      <c r="I2180" s="64">
        <v>-97.842063888888802</v>
      </c>
      <c r="J2180" s="65" t="s">
        <v>50</v>
      </c>
      <c r="K2180" s="66" t="s">
        <v>51</v>
      </c>
      <c r="L2180" s="62" t="s">
        <v>52</v>
      </c>
      <c r="M2180" s="69"/>
      <c r="N2180" s="65" t="s">
        <v>50</v>
      </c>
      <c r="O2180" s="66" t="s">
        <v>52</v>
      </c>
      <c r="P2180" s="69"/>
      <c r="Q2180" s="55" t="str">
        <f t="shared" si="33"/>
        <v>Non-Lead</v>
      </c>
      <c r="R2180" s="70" t="s">
        <v>51</v>
      </c>
      <c r="S2180" s="70" t="s">
        <v>51</v>
      </c>
      <c r="T2180" s="70"/>
      <c r="U2180" s="71" t="s">
        <v>53</v>
      </c>
      <c r="V2180" s="71" t="s">
        <v>51</v>
      </c>
      <c r="W2180" s="71" t="s">
        <v>51</v>
      </c>
      <c r="X2180" s="71" t="s">
        <v>51</v>
      </c>
      <c r="Y2180" s="72" t="str">
        <f>IF((OR((AND('[1]PWS Information'!$E$10="CWS",U2180="Single Family Residence",Q2180="Lead")),
(AND('[1]PWS Information'!$E$10="CWS",U2180="Multiple Family Residence",'[1]PWS Information'!$E$11="Yes",Q2180="Lead")),
(AND('[1]PWS Information'!$E$10="NTNC",Q2180="Lead")))),"Tier 1",
IF((OR((AND('[1]PWS Information'!$E$10="CWS",U2180="Multiple Family Residence",'[1]PWS Information'!$E$11="No",Q2180="Lead")),
(AND('[1]PWS Information'!$E$10="CWS",U2180="Other",Q2180="Lead")),
(AND('[1]PWS Information'!$E$10="CWS",U2180="Building",Q2180="Lead")))),"Tier 2",
IF((OR((AND('[1]PWS Information'!$E$10="CWS",U2180="Single Family Residence",Q2180="Galvanized Requiring Replacement")),
(AND('[1]PWS Information'!$E$10="CWS",U2180="Single Family Residence",Q2180="Galvanized Requiring Replacement",R2180="Yes")),
(AND('[1]PWS Information'!$E$10="NTNC",Q2180="Galvanized Requiring Replacement")),
(AND('[1]PWS Information'!$E$10="NTNC",U2180="Single Family Residence",R2180="Yes")))),"Tier 3",
IF((OR((AND('[1]PWS Information'!$E$10="CWS",U2180="Single Family Residence",S2180="Yes",Q2180="Non-Lead", J2180="Non-Lead - Copper",L2180="Before 1989")),
(AND('[1]PWS Information'!$E$10="CWS",U2180="Single Family Residence",S2180="Yes",Q2180="Non-Lead", N2180="Non-Lead - Copper",O2180="Before 1989")))),"Tier 4",
IF((OR((AND('[1]PWS Information'!$E$10="NTNC",Q2180="Non-Lead")),
(AND('[1]PWS Information'!$E$10="CWS",Q2180="Non-Lead",S2180="")),
(AND('[1]PWS Information'!$E$10="CWS",Q2180="Non-Lead",S2180="No")),
(AND('[1]PWS Information'!$E$10="CWS",Q2180="Non-Lead",S2180="Don't Know")),
(AND('[1]PWS Information'!$E$10="CWS",Q2180="Non-Lead", J2180="Non-Lead - Copper", S2180="Yes", L2180="Between 1989 and 2014")),
(AND('[1]PWS Information'!$E$10="CWS",Q2180="Non-Lead", J2180="Non-Lead - Copper", S2180="Yes", L2180="After 2014")),
(AND('[1]PWS Information'!$E$10="CWS",Q2180="Non-Lead", J2180="Non-Lead - Copper", S2180="Yes", L2180="Unknown")),
(AND('[1]PWS Information'!$E$10="CWS",Q2180="Non-Lead", N2180="Non-Lead - Copper", S2180="Yes", O2180="Between 1989 and 2014")),
(AND('[1]PWS Information'!$E$10="CWS",Q2180="Non-Lead", N2180="Non-Lead - Copper", S2180="Yes", O2180="After 2014")),
(AND('[1]PWS Information'!$E$10="CWS",Q2180="Non-Lead", N2180="Non-Lead - Copper", S2180="Yes", O2180="Unknown")),
(AND('[1]PWS Information'!$E$10="CWS",Q2180="Unknown")),
(AND('[1]PWS Information'!$E$10="NTNC",Q2180="Unknown")))),"Tier 5",
"")))))</f>
        <v>Tier 5</v>
      </c>
      <c r="Z2180" s="71"/>
      <c r="AA2180" s="71"/>
    </row>
    <row r="2181" spans="1:27" ht="57.6" x14ac:dyDescent="0.3">
      <c r="A2181" s="1"/>
      <c r="B2181" s="70">
        <v>10457228</v>
      </c>
      <c r="C2181" s="60">
        <v>1633</v>
      </c>
      <c r="D2181" s="61" t="s">
        <v>515</v>
      </c>
      <c r="E2181" s="61" t="s">
        <v>49</v>
      </c>
      <c r="F2181" s="61">
        <v>78640</v>
      </c>
      <c r="G2181" s="62" t="s">
        <v>498</v>
      </c>
      <c r="H2181" s="63">
        <v>29.978100000000001</v>
      </c>
      <c r="I2181" s="64">
        <v>-97.8416944444444</v>
      </c>
      <c r="J2181" s="65" t="s">
        <v>50</v>
      </c>
      <c r="K2181" s="66" t="s">
        <v>51</v>
      </c>
      <c r="L2181" s="62" t="s">
        <v>52</v>
      </c>
      <c r="M2181" s="69"/>
      <c r="N2181" s="65" t="s">
        <v>50</v>
      </c>
      <c r="O2181" s="66" t="s">
        <v>52</v>
      </c>
      <c r="P2181" s="69"/>
      <c r="Q2181" s="55" t="str">
        <f t="shared" si="33"/>
        <v>Non-Lead</v>
      </c>
      <c r="R2181" s="70" t="s">
        <v>51</v>
      </c>
      <c r="S2181" s="70" t="s">
        <v>51</v>
      </c>
      <c r="T2181" s="70"/>
      <c r="U2181" s="71" t="s">
        <v>53</v>
      </c>
      <c r="V2181" s="71" t="s">
        <v>51</v>
      </c>
      <c r="W2181" s="71" t="s">
        <v>51</v>
      </c>
      <c r="X2181" s="71" t="s">
        <v>51</v>
      </c>
      <c r="Y2181" s="72" t="str">
        <f>IF((OR((AND('[1]PWS Information'!$E$10="CWS",U2181="Single Family Residence",Q2181="Lead")),
(AND('[1]PWS Information'!$E$10="CWS",U2181="Multiple Family Residence",'[1]PWS Information'!$E$11="Yes",Q2181="Lead")),
(AND('[1]PWS Information'!$E$10="NTNC",Q2181="Lead")))),"Tier 1",
IF((OR((AND('[1]PWS Information'!$E$10="CWS",U2181="Multiple Family Residence",'[1]PWS Information'!$E$11="No",Q2181="Lead")),
(AND('[1]PWS Information'!$E$10="CWS",U2181="Other",Q2181="Lead")),
(AND('[1]PWS Information'!$E$10="CWS",U2181="Building",Q2181="Lead")))),"Tier 2",
IF((OR((AND('[1]PWS Information'!$E$10="CWS",U2181="Single Family Residence",Q2181="Galvanized Requiring Replacement")),
(AND('[1]PWS Information'!$E$10="CWS",U2181="Single Family Residence",Q2181="Galvanized Requiring Replacement",R2181="Yes")),
(AND('[1]PWS Information'!$E$10="NTNC",Q2181="Galvanized Requiring Replacement")),
(AND('[1]PWS Information'!$E$10="NTNC",U2181="Single Family Residence",R2181="Yes")))),"Tier 3",
IF((OR((AND('[1]PWS Information'!$E$10="CWS",U2181="Single Family Residence",S2181="Yes",Q2181="Non-Lead", J2181="Non-Lead - Copper",L2181="Before 1989")),
(AND('[1]PWS Information'!$E$10="CWS",U2181="Single Family Residence",S2181="Yes",Q2181="Non-Lead", N2181="Non-Lead - Copper",O2181="Before 1989")))),"Tier 4",
IF((OR((AND('[1]PWS Information'!$E$10="NTNC",Q2181="Non-Lead")),
(AND('[1]PWS Information'!$E$10="CWS",Q2181="Non-Lead",S2181="")),
(AND('[1]PWS Information'!$E$10="CWS",Q2181="Non-Lead",S2181="No")),
(AND('[1]PWS Information'!$E$10="CWS",Q2181="Non-Lead",S2181="Don't Know")),
(AND('[1]PWS Information'!$E$10="CWS",Q2181="Non-Lead", J2181="Non-Lead - Copper", S2181="Yes", L2181="Between 1989 and 2014")),
(AND('[1]PWS Information'!$E$10="CWS",Q2181="Non-Lead", J2181="Non-Lead - Copper", S2181="Yes", L2181="After 2014")),
(AND('[1]PWS Information'!$E$10="CWS",Q2181="Non-Lead", J2181="Non-Lead - Copper", S2181="Yes", L2181="Unknown")),
(AND('[1]PWS Information'!$E$10="CWS",Q2181="Non-Lead", N2181="Non-Lead - Copper", S2181="Yes", O2181="Between 1989 and 2014")),
(AND('[1]PWS Information'!$E$10="CWS",Q2181="Non-Lead", N2181="Non-Lead - Copper", S2181="Yes", O2181="After 2014")),
(AND('[1]PWS Information'!$E$10="CWS",Q2181="Non-Lead", N2181="Non-Lead - Copper", S2181="Yes", O2181="Unknown")),
(AND('[1]PWS Information'!$E$10="CWS",Q2181="Unknown")),
(AND('[1]PWS Information'!$E$10="NTNC",Q2181="Unknown")))),"Tier 5",
"")))))</f>
        <v>Tier 5</v>
      </c>
      <c r="Z2181" s="71"/>
      <c r="AA2181" s="71"/>
    </row>
    <row r="2182" spans="1:27" ht="57.6" x14ac:dyDescent="0.3">
      <c r="A2182" s="17"/>
      <c r="B2182" s="70">
        <v>10708154</v>
      </c>
      <c r="C2182" s="60">
        <v>1640</v>
      </c>
      <c r="D2182" s="61" t="s">
        <v>515</v>
      </c>
      <c r="E2182" s="61" t="s">
        <v>49</v>
      </c>
      <c r="F2182" s="61">
        <v>78640</v>
      </c>
      <c r="G2182" s="62" t="s">
        <v>498</v>
      </c>
      <c r="H2182" s="63">
        <v>29.978344400000001</v>
      </c>
      <c r="I2182" s="64">
        <v>-97.842138888888798</v>
      </c>
      <c r="J2182" s="65" t="s">
        <v>50</v>
      </c>
      <c r="K2182" s="66" t="s">
        <v>51</v>
      </c>
      <c r="L2182" s="62" t="s">
        <v>52</v>
      </c>
      <c r="M2182" s="69"/>
      <c r="N2182" s="65" t="s">
        <v>50</v>
      </c>
      <c r="O2182" s="66" t="s">
        <v>52</v>
      </c>
      <c r="P2182" s="69"/>
      <c r="Q2182" s="55" t="str">
        <f t="shared" si="33"/>
        <v>Non-Lead</v>
      </c>
      <c r="R2182" s="70" t="s">
        <v>51</v>
      </c>
      <c r="S2182" s="70" t="s">
        <v>51</v>
      </c>
      <c r="T2182" s="70"/>
      <c r="U2182" s="71" t="s">
        <v>53</v>
      </c>
      <c r="V2182" s="71" t="s">
        <v>51</v>
      </c>
      <c r="W2182" s="71" t="s">
        <v>51</v>
      </c>
      <c r="X2182" s="71" t="s">
        <v>51</v>
      </c>
      <c r="Y2182" s="72" t="str">
        <f>IF((OR((AND('[1]PWS Information'!$E$10="CWS",U2182="Single Family Residence",Q2182="Lead")),
(AND('[1]PWS Information'!$E$10="CWS",U2182="Multiple Family Residence",'[1]PWS Information'!$E$11="Yes",Q2182="Lead")),
(AND('[1]PWS Information'!$E$10="NTNC",Q2182="Lead")))),"Tier 1",
IF((OR((AND('[1]PWS Information'!$E$10="CWS",U2182="Multiple Family Residence",'[1]PWS Information'!$E$11="No",Q2182="Lead")),
(AND('[1]PWS Information'!$E$10="CWS",U2182="Other",Q2182="Lead")),
(AND('[1]PWS Information'!$E$10="CWS",U2182="Building",Q2182="Lead")))),"Tier 2",
IF((OR((AND('[1]PWS Information'!$E$10="CWS",U2182="Single Family Residence",Q2182="Galvanized Requiring Replacement")),
(AND('[1]PWS Information'!$E$10="CWS",U2182="Single Family Residence",Q2182="Galvanized Requiring Replacement",R2182="Yes")),
(AND('[1]PWS Information'!$E$10="NTNC",Q2182="Galvanized Requiring Replacement")),
(AND('[1]PWS Information'!$E$10="NTNC",U2182="Single Family Residence",R2182="Yes")))),"Tier 3",
IF((OR((AND('[1]PWS Information'!$E$10="CWS",U2182="Single Family Residence",S2182="Yes",Q2182="Non-Lead", J2182="Non-Lead - Copper",L2182="Before 1989")),
(AND('[1]PWS Information'!$E$10="CWS",U2182="Single Family Residence",S2182="Yes",Q2182="Non-Lead", N2182="Non-Lead - Copper",O2182="Before 1989")))),"Tier 4",
IF((OR((AND('[1]PWS Information'!$E$10="NTNC",Q2182="Non-Lead")),
(AND('[1]PWS Information'!$E$10="CWS",Q2182="Non-Lead",S2182="")),
(AND('[1]PWS Information'!$E$10="CWS",Q2182="Non-Lead",S2182="No")),
(AND('[1]PWS Information'!$E$10="CWS",Q2182="Non-Lead",S2182="Don't Know")),
(AND('[1]PWS Information'!$E$10="CWS",Q2182="Non-Lead", J2182="Non-Lead - Copper", S2182="Yes", L2182="Between 1989 and 2014")),
(AND('[1]PWS Information'!$E$10="CWS",Q2182="Non-Lead", J2182="Non-Lead - Copper", S2182="Yes", L2182="After 2014")),
(AND('[1]PWS Information'!$E$10="CWS",Q2182="Non-Lead", J2182="Non-Lead - Copper", S2182="Yes", L2182="Unknown")),
(AND('[1]PWS Information'!$E$10="CWS",Q2182="Non-Lead", N2182="Non-Lead - Copper", S2182="Yes", O2182="Between 1989 and 2014")),
(AND('[1]PWS Information'!$E$10="CWS",Q2182="Non-Lead", N2182="Non-Lead - Copper", S2182="Yes", O2182="After 2014")),
(AND('[1]PWS Information'!$E$10="CWS",Q2182="Non-Lead", N2182="Non-Lead - Copper", S2182="Yes", O2182="Unknown")),
(AND('[1]PWS Information'!$E$10="CWS",Q2182="Unknown")),
(AND('[1]PWS Information'!$E$10="NTNC",Q2182="Unknown")))),"Tier 5",
"")))))</f>
        <v>Tier 5</v>
      </c>
      <c r="Z2182" s="71"/>
      <c r="AA2182" s="71"/>
    </row>
    <row r="2183" spans="1:27" ht="57.6" x14ac:dyDescent="0.3">
      <c r="A2183" s="1"/>
      <c r="B2183" s="70">
        <v>10458815</v>
      </c>
      <c r="C2183" s="60">
        <v>1641</v>
      </c>
      <c r="D2183" s="61" t="s">
        <v>515</v>
      </c>
      <c r="E2183" s="61" t="s">
        <v>49</v>
      </c>
      <c r="F2183" s="61">
        <v>78640</v>
      </c>
      <c r="G2183" s="62" t="s">
        <v>498</v>
      </c>
      <c r="H2183" s="63">
        <v>29.9780278</v>
      </c>
      <c r="I2183" s="64">
        <v>-97.8417888888888</v>
      </c>
      <c r="J2183" s="65" t="s">
        <v>50</v>
      </c>
      <c r="K2183" s="66" t="s">
        <v>51</v>
      </c>
      <c r="L2183" s="62" t="s">
        <v>52</v>
      </c>
      <c r="M2183" s="69"/>
      <c r="N2183" s="65" t="s">
        <v>50</v>
      </c>
      <c r="O2183" s="66" t="s">
        <v>52</v>
      </c>
      <c r="P2183" s="69"/>
      <c r="Q2183" s="55" t="str">
        <f t="shared" si="33"/>
        <v>Non-Lead</v>
      </c>
      <c r="R2183" s="70" t="s">
        <v>51</v>
      </c>
      <c r="S2183" s="70" t="s">
        <v>51</v>
      </c>
      <c r="T2183" s="70"/>
      <c r="U2183" s="71" t="s">
        <v>53</v>
      </c>
      <c r="V2183" s="71" t="s">
        <v>51</v>
      </c>
      <c r="W2183" s="71" t="s">
        <v>51</v>
      </c>
      <c r="X2183" s="71" t="s">
        <v>51</v>
      </c>
      <c r="Y2183" s="72" t="str">
        <f>IF((OR((AND('[1]PWS Information'!$E$10="CWS",U2183="Single Family Residence",Q2183="Lead")),
(AND('[1]PWS Information'!$E$10="CWS",U2183="Multiple Family Residence",'[1]PWS Information'!$E$11="Yes",Q2183="Lead")),
(AND('[1]PWS Information'!$E$10="NTNC",Q2183="Lead")))),"Tier 1",
IF((OR((AND('[1]PWS Information'!$E$10="CWS",U2183="Multiple Family Residence",'[1]PWS Information'!$E$11="No",Q2183="Lead")),
(AND('[1]PWS Information'!$E$10="CWS",U2183="Other",Q2183="Lead")),
(AND('[1]PWS Information'!$E$10="CWS",U2183="Building",Q2183="Lead")))),"Tier 2",
IF((OR((AND('[1]PWS Information'!$E$10="CWS",U2183="Single Family Residence",Q2183="Galvanized Requiring Replacement")),
(AND('[1]PWS Information'!$E$10="CWS",U2183="Single Family Residence",Q2183="Galvanized Requiring Replacement",R2183="Yes")),
(AND('[1]PWS Information'!$E$10="NTNC",Q2183="Galvanized Requiring Replacement")),
(AND('[1]PWS Information'!$E$10="NTNC",U2183="Single Family Residence",R2183="Yes")))),"Tier 3",
IF((OR((AND('[1]PWS Information'!$E$10="CWS",U2183="Single Family Residence",S2183="Yes",Q2183="Non-Lead", J2183="Non-Lead - Copper",L2183="Before 1989")),
(AND('[1]PWS Information'!$E$10="CWS",U2183="Single Family Residence",S2183="Yes",Q2183="Non-Lead", N2183="Non-Lead - Copper",O2183="Before 1989")))),"Tier 4",
IF((OR((AND('[1]PWS Information'!$E$10="NTNC",Q2183="Non-Lead")),
(AND('[1]PWS Information'!$E$10="CWS",Q2183="Non-Lead",S2183="")),
(AND('[1]PWS Information'!$E$10="CWS",Q2183="Non-Lead",S2183="No")),
(AND('[1]PWS Information'!$E$10="CWS",Q2183="Non-Lead",S2183="Don't Know")),
(AND('[1]PWS Information'!$E$10="CWS",Q2183="Non-Lead", J2183="Non-Lead - Copper", S2183="Yes", L2183="Between 1989 and 2014")),
(AND('[1]PWS Information'!$E$10="CWS",Q2183="Non-Lead", J2183="Non-Lead - Copper", S2183="Yes", L2183="After 2014")),
(AND('[1]PWS Information'!$E$10="CWS",Q2183="Non-Lead", J2183="Non-Lead - Copper", S2183="Yes", L2183="Unknown")),
(AND('[1]PWS Information'!$E$10="CWS",Q2183="Non-Lead", N2183="Non-Lead - Copper", S2183="Yes", O2183="Between 1989 and 2014")),
(AND('[1]PWS Information'!$E$10="CWS",Q2183="Non-Lead", N2183="Non-Lead - Copper", S2183="Yes", O2183="After 2014")),
(AND('[1]PWS Information'!$E$10="CWS",Q2183="Non-Lead", N2183="Non-Lead - Copper", S2183="Yes", O2183="Unknown")),
(AND('[1]PWS Information'!$E$10="CWS",Q2183="Unknown")),
(AND('[1]PWS Information'!$E$10="NTNC",Q2183="Unknown")))),"Tier 5",
"")))))</f>
        <v>Tier 5</v>
      </c>
      <c r="Z2183" s="71"/>
      <c r="AA2183" s="71"/>
    </row>
    <row r="2184" spans="1:27" ht="57.6" x14ac:dyDescent="0.3">
      <c r="A2184" s="1"/>
      <c r="B2184" s="70">
        <v>10711544</v>
      </c>
      <c r="C2184" s="60">
        <v>1648</v>
      </c>
      <c r="D2184" s="61" t="s">
        <v>515</v>
      </c>
      <c r="E2184" s="61" t="s">
        <v>49</v>
      </c>
      <c r="F2184" s="61">
        <v>78640</v>
      </c>
      <c r="G2184" s="62" t="s">
        <v>498</v>
      </c>
      <c r="H2184" s="63">
        <v>29.978280600000001</v>
      </c>
      <c r="I2184" s="64">
        <v>-97.842255555555496</v>
      </c>
      <c r="J2184" s="65" t="s">
        <v>50</v>
      </c>
      <c r="K2184" s="66" t="s">
        <v>51</v>
      </c>
      <c r="L2184" s="62" t="s">
        <v>52</v>
      </c>
      <c r="M2184" s="69"/>
      <c r="N2184" s="65" t="s">
        <v>50</v>
      </c>
      <c r="O2184" s="66" t="s">
        <v>52</v>
      </c>
      <c r="P2184" s="69"/>
      <c r="Q2184" s="55" t="str">
        <f t="shared" si="33"/>
        <v>Non-Lead</v>
      </c>
      <c r="R2184" s="70" t="s">
        <v>51</v>
      </c>
      <c r="S2184" s="70" t="s">
        <v>51</v>
      </c>
      <c r="T2184" s="70"/>
      <c r="U2184" s="71" t="s">
        <v>53</v>
      </c>
      <c r="V2184" s="71" t="s">
        <v>51</v>
      </c>
      <c r="W2184" s="71" t="s">
        <v>51</v>
      </c>
      <c r="X2184" s="71" t="s">
        <v>51</v>
      </c>
      <c r="Y2184" s="72" t="str">
        <f>IF((OR((AND('[1]PWS Information'!$E$10="CWS",U2184="Single Family Residence",Q2184="Lead")),
(AND('[1]PWS Information'!$E$10="CWS",U2184="Multiple Family Residence",'[1]PWS Information'!$E$11="Yes",Q2184="Lead")),
(AND('[1]PWS Information'!$E$10="NTNC",Q2184="Lead")))),"Tier 1",
IF((OR((AND('[1]PWS Information'!$E$10="CWS",U2184="Multiple Family Residence",'[1]PWS Information'!$E$11="No",Q2184="Lead")),
(AND('[1]PWS Information'!$E$10="CWS",U2184="Other",Q2184="Lead")),
(AND('[1]PWS Information'!$E$10="CWS",U2184="Building",Q2184="Lead")))),"Tier 2",
IF((OR((AND('[1]PWS Information'!$E$10="CWS",U2184="Single Family Residence",Q2184="Galvanized Requiring Replacement")),
(AND('[1]PWS Information'!$E$10="CWS",U2184="Single Family Residence",Q2184="Galvanized Requiring Replacement",R2184="Yes")),
(AND('[1]PWS Information'!$E$10="NTNC",Q2184="Galvanized Requiring Replacement")),
(AND('[1]PWS Information'!$E$10="NTNC",U2184="Single Family Residence",R2184="Yes")))),"Tier 3",
IF((OR((AND('[1]PWS Information'!$E$10="CWS",U2184="Single Family Residence",S2184="Yes",Q2184="Non-Lead", J2184="Non-Lead - Copper",L2184="Before 1989")),
(AND('[1]PWS Information'!$E$10="CWS",U2184="Single Family Residence",S2184="Yes",Q2184="Non-Lead", N2184="Non-Lead - Copper",O2184="Before 1989")))),"Tier 4",
IF((OR((AND('[1]PWS Information'!$E$10="NTNC",Q2184="Non-Lead")),
(AND('[1]PWS Information'!$E$10="CWS",Q2184="Non-Lead",S2184="")),
(AND('[1]PWS Information'!$E$10="CWS",Q2184="Non-Lead",S2184="No")),
(AND('[1]PWS Information'!$E$10="CWS",Q2184="Non-Lead",S2184="Don't Know")),
(AND('[1]PWS Information'!$E$10="CWS",Q2184="Non-Lead", J2184="Non-Lead - Copper", S2184="Yes", L2184="Between 1989 and 2014")),
(AND('[1]PWS Information'!$E$10="CWS",Q2184="Non-Lead", J2184="Non-Lead - Copper", S2184="Yes", L2184="After 2014")),
(AND('[1]PWS Information'!$E$10="CWS",Q2184="Non-Lead", J2184="Non-Lead - Copper", S2184="Yes", L2184="Unknown")),
(AND('[1]PWS Information'!$E$10="CWS",Q2184="Non-Lead", N2184="Non-Lead - Copper", S2184="Yes", O2184="Between 1989 and 2014")),
(AND('[1]PWS Information'!$E$10="CWS",Q2184="Non-Lead", N2184="Non-Lead - Copper", S2184="Yes", O2184="After 2014")),
(AND('[1]PWS Information'!$E$10="CWS",Q2184="Non-Lead", N2184="Non-Lead - Copper", S2184="Yes", O2184="Unknown")),
(AND('[1]PWS Information'!$E$10="CWS",Q2184="Unknown")),
(AND('[1]PWS Information'!$E$10="NTNC",Q2184="Unknown")))),"Tier 5",
"")))))</f>
        <v>Tier 5</v>
      </c>
      <c r="Z2184" s="71"/>
      <c r="AA2184" s="71"/>
    </row>
    <row r="2185" spans="1:27" ht="72" x14ac:dyDescent="0.3">
      <c r="A2185" s="1"/>
      <c r="B2185" s="70">
        <v>1501984</v>
      </c>
      <c r="C2185" s="60">
        <v>1649</v>
      </c>
      <c r="D2185" s="61" t="s">
        <v>515</v>
      </c>
      <c r="E2185" s="61" t="s">
        <v>49</v>
      </c>
      <c r="F2185" s="61">
        <v>78640</v>
      </c>
      <c r="G2185" s="62" t="s">
        <v>521</v>
      </c>
      <c r="H2185" s="63">
        <v>29.97795</v>
      </c>
      <c r="I2185" s="64">
        <v>-97.841897222222201</v>
      </c>
      <c r="J2185" s="65" t="s">
        <v>50</v>
      </c>
      <c r="K2185" s="66" t="s">
        <v>51</v>
      </c>
      <c r="L2185" s="62" t="s">
        <v>52</v>
      </c>
      <c r="M2185" s="69"/>
      <c r="N2185" s="65" t="s">
        <v>50</v>
      </c>
      <c r="O2185" s="66" t="s">
        <v>52</v>
      </c>
      <c r="P2185" s="69"/>
      <c r="Q2185" s="55" t="str">
        <f t="shared" si="33"/>
        <v>Non-Lead</v>
      </c>
      <c r="R2185" s="70" t="s">
        <v>51</v>
      </c>
      <c r="S2185" s="70" t="s">
        <v>51</v>
      </c>
      <c r="T2185" s="70"/>
      <c r="U2185" s="71" t="s">
        <v>53</v>
      </c>
      <c r="V2185" s="71" t="s">
        <v>51</v>
      </c>
      <c r="W2185" s="71" t="s">
        <v>51</v>
      </c>
      <c r="X2185" s="71" t="s">
        <v>51</v>
      </c>
      <c r="Y2185" s="72" t="str">
        <f>IF((OR((AND('[1]PWS Information'!$E$10="CWS",U2185="Single Family Residence",Q2185="Lead")),
(AND('[1]PWS Information'!$E$10="CWS",U2185="Multiple Family Residence",'[1]PWS Information'!$E$11="Yes",Q2185="Lead")),
(AND('[1]PWS Information'!$E$10="NTNC",Q2185="Lead")))),"Tier 1",
IF((OR((AND('[1]PWS Information'!$E$10="CWS",U2185="Multiple Family Residence",'[1]PWS Information'!$E$11="No",Q2185="Lead")),
(AND('[1]PWS Information'!$E$10="CWS",U2185="Other",Q2185="Lead")),
(AND('[1]PWS Information'!$E$10="CWS",U2185="Building",Q2185="Lead")))),"Tier 2",
IF((OR((AND('[1]PWS Information'!$E$10="CWS",U2185="Single Family Residence",Q2185="Galvanized Requiring Replacement")),
(AND('[1]PWS Information'!$E$10="CWS",U2185="Single Family Residence",Q2185="Galvanized Requiring Replacement",R2185="Yes")),
(AND('[1]PWS Information'!$E$10="NTNC",Q2185="Galvanized Requiring Replacement")),
(AND('[1]PWS Information'!$E$10="NTNC",U2185="Single Family Residence",R2185="Yes")))),"Tier 3",
IF((OR((AND('[1]PWS Information'!$E$10="CWS",U2185="Single Family Residence",S2185="Yes",Q2185="Non-Lead", J2185="Non-Lead - Copper",L2185="Before 1989")),
(AND('[1]PWS Information'!$E$10="CWS",U2185="Single Family Residence",S2185="Yes",Q2185="Non-Lead", N2185="Non-Lead - Copper",O2185="Before 1989")))),"Tier 4",
IF((OR((AND('[1]PWS Information'!$E$10="NTNC",Q2185="Non-Lead")),
(AND('[1]PWS Information'!$E$10="CWS",Q2185="Non-Lead",S2185="")),
(AND('[1]PWS Information'!$E$10="CWS",Q2185="Non-Lead",S2185="No")),
(AND('[1]PWS Information'!$E$10="CWS",Q2185="Non-Lead",S2185="Don't Know")),
(AND('[1]PWS Information'!$E$10="CWS",Q2185="Non-Lead", J2185="Non-Lead - Copper", S2185="Yes", L2185="Between 1989 and 2014")),
(AND('[1]PWS Information'!$E$10="CWS",Q2185="Non-Lead", J2185="Non-Lead - Copper", S2185="Yes", L2185="After 2014")),
(AND('[1]PWS Information'!$E$10="CWS",Q2185="Non-Lead", J2185="Non-Lead - Copper", S2185="Yes", L2185="Unknown")),
(AND('[1]PWS Information'!$E$10="CWS",Q2185="Non-Lead", N2185="Non-Lead - Copper", S2185="Yes", O2185="Between 1989 and 2014")),
(AND('[1]PWS Information'!$E$10="CWS",Q2185="Non-Lead", N2185="Non-Lead - Copper", S2185="Yes", O2185="After 2014")),
(AND('[1]PWS Information'!$E$10="CWS",Q2185="Non-Lead", N2185="Non-Lead - Copper", S2185="Yes", O2185="Unknown")),
(AND('[1]PWS Information'!$E$10="CWS",Q2185="Unknown")),
(AND('[1]PWS Information'!$E$10="NTNC",Q2185="Unknown")))),"Tier 5",
"")))))</f>
        <v>Tier 5</v>
      </c>
      <c r="Z2185" s="71"/>
      <c r="AA2185" s="71"/>
    </row>
    <row r="2186" spans="1:27" ht="57.6" x14ac:dyDescent="0.3">
      <c r="A2186" s="17"/>
      <c r="B2186" s="70">
        <v>10717827</v>
      </c>
      <c r="C2186" s="60">
        <v>1656</v>
      </c>
      <c r="D2186" s="61" t="s">
        <v>515</v>
      </c>
      <c r="E2186" s="61" t="s">
        <v>49</v>
      </c>
      <c r="F2186" s="61">
        <v>78640</v>
      </c>
      <c r="G2186" s="62" t="s">
        <v>498</v>
      </c>
      <c r="H2186" s="63">
        <v>29.978172199999999</v>
      </c>
      <c r="I2186" s="64">
        <v>-97.842374999999905</v>
      </c>
      <c r="J2186" s="65" t="s">
        <v>50</v>
      </c>
      <c r="K2186" s="66" t="s">
        <v>51</v>
      </c>
      <c r="L2186" s="62" t="s">
        <v>52</v>
      </c>
      <c r="M2186" s="69"/>
      <c r="N2186" s="65" t="s">
        <v>50</v>
      </c>
      <c r="O2186" s="66" t="s">
        <v>52</v>
      </c>
      <c r="P2186" s="69"/>
      <c r="Q2186" s="55" t="str">
        <f t="shared" si="33"/>
        <v>Non-Lead</v>
      </c>
      <c r="R2186" s="70" t="s">
        <v>51</v>
      </c>
      <c r="S2186" s="70" t="s">
        <v>51</v>
      </c>
      <c r="T2186" s="70"/>
      <c r="U2186" s="71" t="s">
        <v>53</v>
      </c>
      <c r="V2186" s="71" t="s">
        <v>51</v>
      </c>
      <c r="W2186" s="71" t="s">
        <v>51</v>
      </c>
      <c r="X2186" s="71" t="s">
        <v>51</v>
      </c>
      <c r="Y2186" s="72" t="str">
        <f>IF((OR((AND('[1]PWS Information'!$E$10="CWS",U2186="Single Family Residence",Q2186="Lead")),
(AND('[1]PWS Information'!$E$10="CWS",U2186="Multiple Family Residence",'[1]PWS Information'!$E$11="Yes",Q2186="Lead")),
(AND('[1]PWS Information'!$E$10="NTNC",Q2186="Lead")))),"Tier 1",
IF((OR((AND('[1]PWS Information'!$E$10="CWS",U2186="Multiple Family Residence",'[1]PWS Information'!$E$11="No",Q2186="Lead")),
(AND('[1]PWS Information'!$E$10="CWS",U2186="Other",Q2186="Lead")),
(AND('[1]PWS Information'!$E$10="CWS",U2186="Building",Q2186="Lead")))),"Tier 2",
IF((OR((AND('[1]PWS Information'!$E$10="CWS",U2186="Single Family Residence",Q2186="Galvanized Requiring Replacement")),
(AND('[1]PWS Information'!$E$10="CWS",U2186="Single Family Residence",Q2186="Galvanized Requiring Replacement",R2186="Yes")),
(AND('[1]PWS Information'!$E$10="NTNC",Q2186="Galvanized Requiring Replacement")),
(AND('[1]PWS Information'!$E$10="NTNC",U2186="Single Family Residence",R2186="Yes")))),"Tier 3",
IF((OR((AND('[1]PWS Information'!$E$10="CWS",U2186="Single Family Residence",S2186="Yes",Q2186="Non-Lead", J2186="Non-Lead - Copper",L2186="Before 1989")),
(AND('[1]PWS Information'!$E$10="CWS",U2186="Single Family Residence",S2186="Yes",Q2186="Non-Lead", N2186="Non-Lead - Copper",O2186="Before 1989")))),"Tier 4",
IF((OR((AND('[1]PWS Information'!$E$10="NTNC",Q2186="Non-Lead")),
(AND('[1]PWS Information'!$E$10="CWS",Q2186="Non-Lead",S2186="")),
(AND('[1]PWS Information'!$E$10="CWS",Q2186="Non-Lead",S2186="No")),
(AND('[1]PWS Information'!$E$10="CWS",Q2186="Non-Lead",S2186="Don't Know")),
(AND('[1]PWS Information'!$E$10="CWS",Q2186="Non-Lead", J2186="Non-Lead - Copper", S2186="Yes", L2186="Between 1989 and 2014")),
(AND('[1]PWS Information'!$E$10="CWS",Q2186="Non-Lead", J2186="Non-Lead - Copper", S2186="Yes", L2186="After 2014")),
(AND('[1]PWS Information'!$E$10="CWS",Q2186="Non-Lead", J2186="Non-Lead - Copper", S2186="Yes", L2186="Unknown")),
(AND('[1]PWS Information'!$E$10="CWS",Q2186="Non-Lead", N2186="Non-Lead - Copper", S2186="Yes", O2186="Between 1989 and 2014")),
(AND('[1]PWS Information'!$E$10="CWS",Q2186="Non-Lead", N2186="Non-Lead - Copper", S2186="Yes", O2186="After 2014")),
(AND('[1]PWS Information'!$E$10="CWS",Q2186="Non-Lead", N2186="Non-Lead - Copper", S2186="Yes", O2186="Unknown")),
(AND('[1]PWS Information'!$E$10="CWS",Q2186="Unknown")),
(AND('[1]PWS Information'!$E$10="NTNC",Q2186="Unknown")))),"Tier 5",
"")))))</f>
        <v>Tier 5</v>
      </c>
      <c r="Z2186" s="71"/>
      <c r="AA2186" s="71"/>
    </row>
    <row r="2187" spans="1:27" ht="57.6" x14ac:dyDescent="0.3">
      <c r="A2187" s="1"/>
      <c r="B2187" s="70">
        <v>10536444</v>
      </c>
      <c r="C2187" s="60">
        <v>1657</v>
      </c>
      <c r="D2187" s="61" t="s">
        <v>515</v>
      </c>
      <c r="E2187" s="61" t="s">
        <v>49</v>
      </c>
      <c r="F2187" s="61">
        <v>78640</v>
      </c>
      <c r="G2187" s="62" t="s">
        <v>498</v>
      </c>
      <c r="H2187" s="63">
        <v>29.977861099999998</v>
      </c>
      <c r="I2187" s="64">
        <v>-97.8419777777777</v>
      </c>
      <c r="J2187" s="65" t="s">
        <v>50</v>
      </c>
      <c r="K2187" s="66" t="s">
        <v>51</v>
      </c>
      <c r="L2187" s="62" t="s">
        <v>52</v>
      </c>
      <c r="M2187" s="69"/>
      <c r="N2187" s="65" t="s">
        <v>50</v>
      </c>
      <c r="O2187" s="66" t="s">
        <v>52</v>
      </c>
      <c r="P2187" s="69"/>
      <c r="Q2187" s="55" t="str">
        <f t="shared" si="33"/>
        <v>Non-Lead</v>
      </c>
      <c r="R2187" s="70" t="s">
        <v>51</v>
      </c>
      <c r="S2187" s="70" t="s">
        <v>51</v>
      </c>
      <c r="T2187" s="70"/>
      <c r="U2187" s="71" t="s">
        <v>53</v>
      </c>
      <c r="V2187" s="71" t="s">
        <v>51</v>
      </c>
      <c r="W2187" s="71" t="s">
        <v>51</v>
      </c>
      <c r="X2187" s="71" t="s">
        <v>51</v>
      </c>
      <c r="Y2187" s="72" t="str">
        <f>IF((OR((AND('[1]PWS Information'!$E$10="CWS",U2187="Single Family Residence",Q2187="Lead")),
(AND('[1]PWS Information'!$E$10="CWS",U2187="Multiple Family Residence",'[1]PWS Information'!$E$11="Yes",Q2187="Lead")),
(AND('[1]PWS Information'!$E$10="NTNC",Q2187="Lead")))),"Tier 1",
IF((OR((AND('[1]PWS Information'!$E$10="CWS",U2187="Multiple Family Residence",'[1]PWS Information'!$E$11="No",Q2187="Lead")),
(AND('[1]PWS Information'!$E$10="CWS",U2187="Other",Q2187="Lead")),
(AND('[1]PWS Information'!$E$10="CWS",U2187="Building",Q2187="Lead")))),"Tier 2",
IF((OR((AND('[1]PWS Information'!$E$10="CWS",U2187="Single Family Residence",Q2187="Galvanized Requiring Replacement")),
(AND('[1]PWS Information'!$E$10="CWS",U2187="Single Family Residence",Q2187="Galvanized Requiring Replacement",R2187="Yes")),
(AND('[1]PWS Information'!$E$10="NTNC",Q2187="Galvanized Requiring Replacement")),
(AND('[1]PWS Information'!$E$10="NTNC",U2187="Single Family Residence",R2187="Yes")))),"Tier 3",
IF((OR((AND('[1]PWS Information'!$E$10="CWS",U2187="Single Family Residence",S2187="Yes",Q2187="Non-Lead", J2187="Non-Lead - Copper",L2187="Before 1989")),
(AND('[1]PWS Information'!$E$10="CWS",U2187="Single Family Residence",S2187="Yes",Q2187="Non-Lead", N2187="Non-Lead - Copper",O2187="Before 1989")))),"Tier 4",
IF((OR((AND('[1]PWS Information'!$E$10="NTNC",Q2187="Non-Lead")),
(AND('[1]PWS Information'!$E$10="CWS",Q2187="Non-Lead",S2187="")),
(AND('[1]PWS Information'!$E$10="CWS",Q2187="Non-Lead",S2187="No")),
(AND('[1]PWS Information'!$E$10="CWS",Q2187="Non-Lead",S2187="Don't Know")),
(AND('[1]PWS Information'!$E$10="CWS",Q2187="Non-Lead", J2187="Non-Lead - Copper", S2187="Yes", L2187="Between 1989 and 2014")),
(AND('[1]PWS Information'!$E$10="CWS",Q2187="Non-Lead", J2187="Non-Lead - Copper", S2187="Yes", L2187="After 2014")),
(AND('[1]PWS Information'!$E$10="CWS",Q2187="Non-Lead", J2187="Non-Lead - Copper", S2187="Yes", L2187="Unknown")),
(AND('[1]PWS Information'!$E$10="CWS",Q2187="Non-Lead", N2187="Non-Lead - Copper", S2187="Yes", O2187="Between 1989 and 2014")),
(AND('[1]PWS Information'!$E$10="CWS",Q2187="Non-Lead", N2187="Non-Lead - Copper", S2187="Yes", O2187="After 2014")),
(AND('[1]PWS Information'!$E$10="CWS",Q2187="Non-Lead", N2187="Non-Lead - Copper", S2187="Yes", O2187="Unknown")),
(AND('[1]PWS Information'!$E$10="CWS",Q2187="Unknown")),
(AND('[1]PWS Information'!$E$10="NTNC",Q2187="Unknown")))),"Tier 5",
"")))))</f>
        <v>Tier 5</v>
      </c>
      <c r="Z2187" s="71"/>
      <c r="AA2187" s="71"/>
    </row>
    <row r="2188" spans="1:27" ht="57.6" x14ac:dyDescent="0.3">
      <c r="A2188" s="1"/>
      <c r="B2188" s="70">
        <v>10713461</v>
      </c>
      <c r="C2188" s="60">
        <v>1664</v>
      </c>
      <c r="D2188" s="61" t="s">
        <v>515</v>
      </c>
      <c r="E2188" s="61" t="s">
        <v>49</v>
      </c>
      <c r="F2188" s="61">
        <v>78640</v>
      </c>
      <c r="G2188" s="62" t="s">
        <v>498</v>
      </c>
      <c r="H2188" s="63">
        <v>29.978069399999999</v>
      </c>
      <c r="I2188" s="64">
        <v>-97.842452777777694</v>
      </c>
      <c r="J2188" s="65" t="s">
        <v>50</v>
      </c>
      <c r="K2188" s="66" t="s">
        <v>51</v>
      </c>
      <c r="L2188" s="62" t="s">
        <v>52</v>
      </c>
      <c r="M2188" s="69"/>
      <c r="N2188" s="65" t="s">
        <v>50</v>
      </c>
      <c r="O2188" s="66" t="s">
        <v>52</v>
      </c>
      <c r="P2188" s="69"/>
      <c r="Q2188" s="55" t="str">
        <f t="shared" si="33"/>
        <v>Non-Lead</v>
      </c>
      <c r="R2188" s="70" t="s">
        <v>51</v>
      </c>
      <c r="S2188" s="70" t="s">
        <v>51</v>
      </c>
      <c r="T2188" s="70"/>
      <c r="U2188" s="71" t="s">
        <v>53</v>
      </c>
      <c r="V2188" s="71" t="s">
        <v>51</v>
      </c>
      <c r="W2188" s="71" t="s">
        <v>51</v>
      </c>
      <c r="X2188" s="71" t="s">
        <v>51</v>
      </c>
      <c r="Y2188" s="72" t="str">
        <f>IF((OR((AND('[1]PWS Information'!$E$10="CWS",U2188="Single Family Residence",Q2188="Lead")),
(AND('[1]PWS Information'!$E$10="CWS",U2188="Multiple Family Residence",'[1]PWS Information'!$E$11="Yes",Q2188="Lead")),
(AND('[1]PWS Information'!$E$10="NTNC",Q2188="Lead")))),"Tier 1",
IF((OR((AND('[1]PWS Information'!$E$10="CWS",U2188="Multiple Family Residence",'[1]PWS Information'!$E$11="No",Q2188="Lead")),
(AND('[1]PWS Information'!$E$10="CWS",U2188="Other",Q2188="Lead")),
(AND('[1]PWS Information'!$E$10="CWS",U2188="Building",Q2188="Lead")))),"Tier 2",
IF((OR((AND('[1]PWS Information'!$E$10="CWS",U2188="Single Family Residence",Q2188="Galvanized Requiring Replacement")),
(AND('[1]PWS Information'!$E$10="CWS",U2188="Single Family Residence",Q2188="Galvanized Requiring Replacement",R2188="Yes")),
(AND('[1]PWS Information'!$E$10="NTNC",Q2188="Galvanized Requiring Replacement")),
(AND('[1]PWS Information'!$E$10="NTNC",U2188="Single Family Residence",R2188="Yes")))),"Tier 3",
IF((OR((AND('[1]PWS Information'!$E$10="CWS",U2188="Single Family Residence",S2188="Yes",Q2188="Non-Lead", J2188="Non-Lead - Copper",L2188="Before 1989")),
(AND('[1]PWS Information'!$E$10="CWS",U2188="Single Family Residence",S2188="Yes",Q2188="Non-Lead", N2188="Non-Lead - Copper",O2188="Before 1989")))),"Tier 4",
IF((OR((AND('[1]PWS Information'!$E$10="NTNC",Q2188="Non-Lead")),
(AND('[1]PWS Information'!$E$10="CWS",Q2188="Non-Lead",S2188="")),
(AND('[1]PWS Information'!$E$10="CWS",Q2188="Non-Lead",S2188="No")),
(AND('[1]PWS Information'!$E$10="CWS",Q2188="Non-Lead",S2188="Don't Know")),
(AND('[1]PWS Information'!$E$10="CWS",Q2188="Non-Lead", J2188="Non-Lead - Copper", S2188="Yes", L2188="Between 1989 and 2014")),
(AND('[1]PWS Information'!$E$10="CWS",Q2188="Non-Lead", J2188="Non-Lead - Copper", S2188="Yes", L2188="After 2014")),
(AND('[1]PWS Information'!$E$10="CWS",Q2188="Non-Lead", J2188="Non-Lead - Copper", S2188="Yes", L2188="Unknown")),
(AND('[1]PWS Information'!$E$10="CWS",Q2188="Non-Lead", N2188="Non-Lead - Copper", S2188="Yes", O2188="Between 1989 and 2014")),
(AND('[1]PWS Information'!$E$10="CWS",Q2188="Non-Lead", N2188="Non-Lead - Copper", S2188="Yes", O2188="After 2014")),
(AND('[1]PWS Information'!$E$10="CWS",Q2188="Non-Lead", N2188="Non-Lead - Copper", S2188="Yes", O2188="Unknown")),
(AND('[1]PWS Information'!$E$10="CWS",Q2188="Unknown")),
(AND('[1]PWS Information'!$E$10="NTNC",Q2188="Unknown")))),"Tier 5",
"")))))</f>
        <v>Tier 5</v>
      </c>
      <c r="Z2188" s="71"/>
      <c r="AA2188" s="71"/>
    </row>
    <row r="2189" spans="1:27" ht="57.6" x14ac:dyDescent="0.3">
      <c r="A2189" s="1"/>
      <c r="B2189" s="70">
        <v>10280373</v>
      </c>
      <c r="C2189" s="60">
        <v>1665</v>
      </c>
      <c r="D2189" s="61" t="s">
        <v>515</v>
      </c>
      <c r="E2189" s="61" t="s">
        <v>49</v>
      </c>
      <c r="F2189" s="61">
        <v>78640</v>
      </c>
      <c r="G2189" s="62" t="s">
        <v>498</v>
      </c>
      <c r="H2189" s="63">
        <v>29.9777667</v>
      </c>
      <c r="I2189" s="64">
        <v>-97.842077777777703</v>
      </c>
      <c r="J2189" s="65" t="s">
        <v>50</v>
      </c>
      <c r="K2189" s="66" t="s">
        <v>51</v>
      </c>
      <c r="L2189" s="62" t="s">
        <v>52</v>
      </c>
      <c r="M2189" s="69"/>
      <c r="N2189" s="65" t="s">
        <v>50</v>
      </c>
      <c r="O2189" s="66" t="s">
        <v>52</v>
      </c>
      <c r="P2189" s="69"/>
      <c r="Q2189" s="55" t="str">
        <f t="shared" ref="Q2189:Q2252" si="34">IF((OR(J2189="Lead")),"Lead",
IF((OR(N2189="Lead")),"Lead",
IF((OR(J2189="Lead-lined galvanized")),"Lead",
IF((OR(N2189="Lead-lined galvanized")),"Lead",
IF((OR((AND(J2189="Unknown - Likely Lead",N2189="Galvanized")),
(AND(J2189="Unknown - Unlikely Lead",N2189="Galvanized")),
(AND(J2189="Unknown - Material Unknown",N2189="Galvanized")))),"Galvanized Requiring Replacement",
IF((OR((AND(J2189="Non-lead - Copper",K2189="Yes",N2189="Galvanized")),
(AND(J2189="Non-lead - Copper",K2189="Don't know",N2189="Galvanized")),
(AND(J2189="Non-lead - Copper",K2189="",N2189="Galvanized")),
(AND(J2189="Non-lead - Plastic",K2189="Yes",N2189="Galvanized")),
(AND(J2189="Non-lead - Plastic",K2189="Don't know",N2189="Galvanized")),
(AND(J2189="Non-lead - Plastic",K2189="",N2189="Galvanized")),
(AND(J2189="Non-lead",K2189="Yes",N2189="Galvanized")),
(AND(J2189="Non-lead",K2189="Don't know",N2189="Galvanized")),
(AND(J2189="Non-lead",K2189="",N2189="Galvanized")),
(AND(J2189="Non-lead - Other",K2189="Yes",N2189="Galvanized")),
(AND(J2189="Non-Lead - Other",K2189="Don't know",N2189="Galvanized")),
(AND(J2189="Galvanized",K2189="Yes",N2189="Galvanized")),
(AND(J2189="Galvanized",K2189="Don't know",N2189="Galvanized")),
(AND(J2189="Galvanized",K2189="",N2189="Galvanized")),
(AND(J2189="Non-Lead - Other",K2189="",N2189="Galvanized")))),"Galvanized Requiring Replacement",
IF((OR((AND(J2189="Non-lead - Copper",N2189="Non-lead - Copper")),
(AND(J2189="Non-lead - Copper",N2189="Non-lead - Plastic")),
(AND(J2189="Non-lead - Copper",N2189="Non-lead - Other")),
(AND(J2189="Non-lead - Copper",N2189="Non-lead")),
(AND(J2189="Non-lead - Plastic",N2189="Non-lead - Copper")),
(AND(J2189="Non-lead - Plastic",N2189="Non-lead - Plastic")),
(AND(J2189="Non-lead - Plastic",N2189="Non-lead - Other")),
(AND(J2189="Non-lead - Plastic",N2189="Non-lead")),
(AND(J2189="Non-lead",N2189="Non-lead - Copper")),
(AND(J2189="Non-lead",N2189="Non-lead - Plastic")),
(AND(J2189="Non-lead",N2189="Non-lead - Other")),
(AND(J2189="Non-lead",N2189="Non-lead")),
(AND(J2189="Non-lead - Other",N2189="Non-lead - Copper")),
(AND(J2189="Non-Lead - Other",N2189="Non-lead - Plastic")),
(AND(J2189="Non-Lead - Other",N2189="Non-lead")),
(AND(J2189="Non-Lead - Other",N2189="Non-lead - Other")))),"Non-Lead",
IF((OR((AND(J2189="Galvanized",N2189="Non-lead")),
(AND(J2189="Galvanized",N2189="Non-lead - Copper")),
(AND(J2189="Galvanized",N2189="Non-lead - Plastic")),
(AND(J2189="Galvanized",N2189="Non-lead")),
(AND(J2189="Galvanized",N2189="Non-lead - Other")))),"Non-Lead",
IF((OR((AND(J2189="Non-lead - Copper",K2189="No",N2189="Galvanized")),
(AND(J2189="Non-lead - Plastic",K2189="No",N2189="Galvanized")),
(AND(J2189="Non-lead",K2189="No",N2189="Galvanized")),
(AND(J2189="Galvanized",K2189="No",N2189="Galvanized")),
(AND(J2189="Non-lead - Other",K2189="No",N2189="Galvanized")))),"Non-lead",
IF((OR((AND(J2189="Unknown - Likely Lead",N2189="Unknown - Likely Lead")),
(AND(J2189="Unknown - Likely Lead",N2189="Unknown - Unlikely Lead")),
(AND(J2189="Unknown - Likely Lead",N2189="Unknown - Material Unknown")),
(AND(J2189="Unknown - Unlikely Lead",N2189="Unknown - Likely Lead")),
(AND(J2189="Unknown - Unlikely Lead",N2189="Unknown - Unlikely Lead")),
(AND(J2189="Unknown - Unlikely Lead",N2189="Unknown - Material Unknown")),
(AND(J2189="Unknown - Material Unknown",N2189="Unknown - Likely Lead")),
(AND(J2189="Unknown - Material Unknown",N2189="Unknown - Unlikely Lead")),
(AND(J2189="Unknown - Material Unknown",N2189="Unknown - Material Unknown")))),"Unknown",
IF((OR((AND(J2189="Unknown - Likely Lead",N2189="Non-lead - Copper")),
(AND(J2189="Unknown - Likely Lead",N2189="Non-lead - Plastic")),
(AND(J2189="Unknown - Likely Lead",N2189="Non-lead")),
(AND(J2189="Unknown - Likely Lead",N2189="Non-lead - Other")),
(AND(J2189="Unknown - Unlikely Lead",N2189="Non-lead - Copper")),
(AND(J2189="Unknown - Unlikely Lead",N2189="Non-lead - Plastic")),
(AND(J2189="Unknown - Unlikely Lead",N2189="Non-lead")),
(AND(J2189="Unknown - Unlikely Lead",N2189="Non-lead - Other")),
(AND(J2189="Unknown - Material Unknown",N2189="Non-lead - Copper")),
(AND(J2189="Unknown - Material Unknown",N2189="Non-lead - Plastic")),
(AND(J2189="Unknown - Material Unknown",N2189="Non-lead")),
(AND(J2189="Unknown - Material Unknown",N2189="Non-lead - Other")))),"Unknown",
IF((OR((AND(J2189="Non-lead - Copper",N2189="Unknown - Likely Lead")),
(AND(J2189="Non-lead - Copper",N2189="Unknown - Unlikely Lead")),
(AND(J2189="Non-lead - Copper",N2189="Unknown - Material Unknown")),
(AND(J2189="Non-lead - Plastic",N2189="Unknown - Likely Lead")),
(AND(J2189="Non-lead - Plastic",N2189="Unknown - Unlikely Lead")),
(AND(J2189="Non-lead - Plastic",N2189="Unknown - Material Unknown")),
(AND(J2189="Non-lead",N2189="Unknown - Likely Lead")),
(AND(J2189="Non-lead",N2189="Unknown - Unlikely Lead")),
(AND(J2189="Non-lead",N2189="Unknown - Material Unknown")),
(AND(J2189="Non-lead - Other",N2189="Unknown - Likely Lead")),
(AND(J2189="Non-Lead - Other",N2189="Unknown - Unlikely Lead")),
(AND(J2189="Non-Lead - Other",N2189="Unknown - Material Unknown")))),"Unknown",
IF((OR((AND(J2189="Galvanized",N2189="Unknown - Likely Lead")),
(AND(J2189="Galvanized",N2189="Unknown - Unlikely Lead")),
(AND(J2189="Galvanized",N2189="Unknown - Material Unknown")))),"Unknown",
IF((OR((AND(J2189="Galvanized",N2189="")))),"Galvanized Requiring Replacement",
IF((OR((AND(J2189="Non-lead - Copper",N2189="")),
(AND(J2189="Non-lead - Plastic",N2189="")),
(AND(J2189="Non-lead",N2189="")),
(AND(J2189="Non-lead - Other",N2189="")))),"Non-lead",
IF((OR((AND(J2189="Unknown - Likely Lead",N2189="")),
(AND(J2189="Unknown - Unlikely Lead",N2189="")),
(AND(J2189="Unknown - Material Unknown",N2189="")))),"Unknown",
""))))))))))))))))</f>
        <v>Non-Lead</v>
      </c>
      <c r="R2189" s="70" t="s">
        <v>51</v>
      </c>
      <c r="S2189" s="70" t="s">
        <v>51</v>
      </c>
      <c r="T2189" s="70"/>
      <c r="U2189" s="71" t="s">
        <v>53</v>
      </c>
      <c r="V2189" s="71" t="s">
        <v>51</v>
      </c>
      <c r="W2189" s="71" t="s">
        <v>51</v>
      </c>
      <c r="X2189" s="71" t="s">
        <v>51</v>
      </c>
      <c r="Y2189" s="72" t="str">
        <f>IF((OR((AND('[1]PWS Information'!$E$10="CWS",U2189="Single Family Residence",Q2189="Lead")),
(AND('[1]PWS Information'!$E$10="CWS",U2189="Multiple Family Residence",'[1]PWS Information'!$E$11="Yes",Q2189="Lead")),
(AND('[1]PWS Information'!$E$10="NTNC",Q2189="Lead")))),"Tier 1",
IF((OR((AND('[1]PWS Information'!$E$10="CWS",U2189="Multiple Family Residence",'[1]PWS Information'!$E$11="No",Q2189="Lead")),
(AND('[1]PWS Information'!$E$10="CWS",U2189="Other",Q2189="Lead")),
(AND('[1]PWS Information'!$E$10="CWS",U2189="Building",Q2189="Lead")))),"Tier 2",
IF((OR((AND('[1]PWS Information'!$E$10="CWS",U2189="Single Family Residence",Q2189="Galvanized Requiring Replacement")),
(AND('[1]PWS Information'!$E$10="CWS",U2189="Single Family Residence",Q2189="Galvanized Requiring Replacement",R2189="Yes")),
(AND('[1]PWS Information'!$E$10="NTNC",Q2189="Galvanized Requiring Replacement")),
(AND('[1]PWS Information'!$E$10="NTNC",U2189="Single Family Residence",R2189="Yes")))),"Tier 3",
IF((OR((AND('[1]PWS Information'!$E$10="CWS",U2189="Single Family Residence",S2189="Yes",Q2189="Non-Lead", J2189="Non-Lead - Copper",L2189="Before 1989")),
(AND('[1]PWS Information'!$E$10="CWS",U2189="Single Family Residence",S2189="Yes",Q2189="Non-Lead", N2189="Non-Lead - Copper",O2189="Before 1989")))),"Tier 4",
IF((OR((AND('[1]PWS Information'!$E$10="NTNC",Q2189="Non-Lead")),
(AND('[1]PWS Information'!$E$10="CWS",Q2189="Non-Lead",S2189="")),
(AND('[1]PWS Information'!$E$10="CWS",Q2189="Non-Lead",S2189="No")),
(AND('[1]PWS Information'!$E$10="CWS",Q2189="Non-Lead",S2189="Don't Know")),
(AND('[1]PWS Information'!$E$10="CWS",Q2189="Non-Lead", J2189="Non-Lead - Copper", S2189="Yes", L2189="Between 1989 and 2014")),
(AND('[1]PWS Information'!$E$10="CWS",Q2189="Non-Lead", J2189="Non-Lead - Copper", S2189="Yes", L2189="After 2014")),
(AND('[1]PWS Information'!$E$10="CWS",Q2189="Non-Lead", J2189="Non-Lead - Copper", S2189="Yes", L2189="Unknown")),
(AND('[1]PWS Information'!$E$10="CWS",Q2189="Non-Lead", N2189="Non-Lead - Copper", S2189="Yes", O2189="Between 1989 and 2014")),
(AND('[1]PWS Information'!$E$10="CWS",Q2189="Non-Lead", N2189="Non-Lead - Copper", S2189="Yes", O2189="After 2014")),
(AND('[1]PWS Information'!$E$10="CWS",Q2189="Non-Lead", N2189="Non-Lead - Copper", S2189="Yes", O2189="Unknown")),
(AND('[1]PWS Information'!$E$10="CWS",Q2189="Unknown")),
(AND('[1]PWS Information'!$E$10="NTNC",Q2189="Unknown")))),"Tier 5",
"")))))</f>
        <v>Tier 5</v>
      </c>
      <c r="Z2189" s="71"/>
      <c r="AA2189" s="71"/>
    </row>
    <row r="2190" spans="1:27" ht="72" x14ac:dyDescent="0.3">
      <c r="A2190" s="17"/>
      <c r="B2190" s="70">
        <v>1439725</v>
      </c>
      <c r="C2190" s="60">
        <v>1681</v>
      </c>
      <c r="D2190" s="61" t="s">
        <v>515</v>
      </c>
      <c r="E2190" s="61" t="s">
        <v>49</v>
      </c>
      <c r="F2190" s="61">
        <v>78640</v>
      </c>
      <c r="G2190" s="62" t="s">
        <v>522</v>
      </c>
      <c r="H2190" s="63">
        <v>29.9776056</v>
      </c>
      <c r="I2190" s="64">
        <v>-97.842275000000001</v>
      </c>
      <c r="J2190" s="65" t="s">
        <v>50</v>
      </c>
      <c r="K2190" s="66" t="s">
        <v>51</v>
      </c>
      <c r="L2190" s="62" t="s">
        <v>52</v>
      </c>
      <c r="M2190" s="69"/>
      <c r="N2190" s="65" t="s">
        <v>50</v>
      </c>
      <c r="O2190" s="66" t="s">
        <v>52</v>
      </c>
      <c r="P2190" s="69"/>
      <c r="Q2190" s="55" t="str">
        <f t="shared" si="34"/>
        <v>Non-Lead</v>
      </c>
      <c r="R2190" s="70" t="s">
        <v>51</v>
      </c>
      <c r="S2190" s="70" t="s">
        <v>51</v>
      </c>
      <c r="T2190" s="70"/>
      <c r="U2190" s="71" t="s">
        <v>53</v>
      </c>
      <c r="V2190" s="71" t="s">
        <v>51</v>
      </c>
      <c r="W2190" s="71" t="s">
        <v>51</v>
      </c>
      <c r="X2190" s="71" t="s">
        <v>51</v>
      </c>
      <c r="Y2190" s="72" t="str">
        <f>IF((OR((AND('[1]PWS Information'!$E$10="CWS",U2190="Single Family Residence",Q2190="Lead")),
(AND('[1]PWS Information'!$E$10="CWS",U2190="Multiple Family Residence",'[1]PWS Information'!$E$11="Yes",Q2190="Lead")),
(AND('[1]PWS Information'!$E$10="NTNC",Q2190="Lead")))),"Tier 1",
IF((OR((AND('[1]PWS Information'!$E$10="CWS",U2190="Multiple Family Residence",'[1]PWS Information'!$E$11="No",Q2190="Lead")),
(AND('[1]PWS Information'!$E$10="CWS",U2190="Other",Q2190="Lead")),
(AND('[1]PWS Information'!$E$10="CWS",U2190="Building",Q2190="Lead")))),"Tier 2",
IF((OR((AND('[1]PWS Information'!$E$10="CWS",U2190="Single Family Residence",Q2190="Galvanized Requiring Replacement")),
(AND('[1]PWS Information'!$E$10="CWS",U2190="Single Family Residence",Q2190="Galvanized Requiring Replacement",R2190="Yes")),
(AND('[1]PWS Information'!$E$10="NTNC",Q2190="Galvanized Requiring Replacement")),
(AND('[1]PWS Information'!$E$10="NTNC",U2190="Single Family Residence",R2190="Yes")))),"Tier 3",
IF((OR((AND('[1]PWS Information'!$E$10="CWS",U2190="Single Family Residence",S2190="Yes",Q2190="Non-Lead", J2190="Non-Lead - Copper",L2190="Before 1989")),
(AND('[1]PWS Information'!$E$10="CWS",U2190="Single Family Residence",S2190="Yes",Q2190="Non-Lead", N2190="Non-Lead - Copper",O2190="Before 1989")))),"Tier 4",
IF((OR((AND('[1]PWS Information'!$E$10="NTNC",Q2190="Non-Lead")),
(AND('[1]PWS Information'!$E$10="CWS",Q2190="Non-Lead",S2190="")),
(AND('[1]PWS Information'!$E$10="CWS",Q2190="Non-Lead",S2190="No")),
(AND('[1]PWS Information'!$E$10="CWS",Q2190="Non-Lead",S2190="Don't Know")),
(AND('[1]PWS Information'!$E$10="CWS",Q2190="Non-Lead", J2190="Non-Lead - Copper", S2190="Yes", L2190="Between 1989 and 2014")),
(AND('[1]PWS Information'!$E$10="CWS",Q2190="Non-Lead", J2190="Non-Lead - Copper", S2190="Yes", L2190="After 2014")),
(AND('[1]PWS Information'!$E$10="CWS",Q2190="Non-Lead", J2190="Non-Lead - Copper", S2190="Yes", L2190="Unknown")),
(AND('[1]PWS Information'!$E$10="CWS",Q2190="Non-Lead", N2190="Non-Lead - Copper", S2190="Yes", O2190="Between 1989 and 2014")),
(AND('[1]PWS Information'!$E$10="CWS",Q2190="Non-Lead", N2190="Non-Lead - Copper", S2190="Yes", O2190="After 2014")),
(AND('[1]PWS Information'!$E$10="CWS",Q2190="Non-Lead", N2190="Non-Lead - Copper", S2190="Yes", O2190="Unknown")),
(AND('[1]PWS Information'!$E$10="CWS",Q2190="Unknown")),
(AND('[1]PWS Information'!$E$10="NTNC",Q2190="Unknown")))),"Tier 5",
"")))))</f>
        <v>Tier 5</v>
      </c>
      <c r="Z2190" s="71"/>
      <c r="AA2190" s="71"/>
    </row>
    <row r="2191" spans="1:27" ht="57.6" x14ac:dyDescent="0.3">
      <c r="A2191" s="1"/>
      <c r="B2191" s="70">
        <v>10729175</v>
      </c>
      <c r="C2191" s="60">
        <v>1672</v>
      </c>
      <c r="D2191" s="61" t="s">
        <v>515</v>
      </c>
      <c r="E2191" s="61" t="s">
        <v>49</v>
      </c>
      <c r="F2191" s="61">
        <v>78640</v>
      </c>
      <c r="G2191" s="62" t="s">
        <v>498</v>
      </c>
      <c r="H2191" s="63">
        <v>29.978016700000001</v>
      </c>
      <c r="I2191" s="64">
        <v>-97.842569444444393</v>
      </c>
      <c r="J2191" s="65" t="s">
        <v>50</v>
      </c>
      <c r="K2191" s="66" t="s">
        <v>51</v>
      </c>
      <c r="L2191" s="62" t="s">
        <v>52</v>
      </c>
      <c r="M2191" s="69"/>
      <c r="N2191" s="65" t="s">
        <v>50</v>
      </c>
      <c r="O2191" s="66" t="s">
        <v>52</v>
      </c>
      <c r="P2191" s="69"/>
      <c r="Q2191" s="55" t="str">
        <f t="shared" si="34"/>
        <v>Non-Lead</v>
      </c>
      <c r="R2191" s="70" t="s">
        <v>51</v>
      </c>
      <c r="S2191" s="70" t="s">
        <v>51</v>
      </c>
      <c r="T2191" s="70"/>
      <c r="U2191" s="71" t="s">
        <v>53</v>
      </c>
      <c r="V2191" s="71" t="s">
        <v>51</v>
      </c>
      <c r="W2191" s="71" t="s">
        <v>51</v>
      </c>
      <c r="X2191" s="71" t="s">
        <v>51</v>
      </c>
      <c r="Y2191" s="72" t="str">
        <f>IF((OR((AND('[1]PWS Information'!$E$10="CWS",U2191="Single Family Residence",Q2191="Lead")),
(AND('[1]PWS Information'!$E$10="CWS",U2191="Multiple Family Residence",'[1]PWS Information'!$E$11="Yes",Q2191="Lead")),
(AND('[1]PWS Information'!$E$10="NTNC",Q2191="Lead")))),"Tier 1",
IF((OR((AND('[1]PWS Information'!$E$10="CWS",U2191="Multiple Family Residence",'[1]PWS Information'!$E$11="No",Q2191="Lead")),
(AND('[1]PWS Information'!$E$10="CWS",U2191="Other",Q2191="Lead")),
(AND('[1]PWS Information'!$E$10="CWS",U2191="Building",Q2191="Lead")))),"Tier 2",
IF((OR((AND('[1]PWS Information'!$E$10="CWS",U2191="Single Family Residence",Q2191="Galvanized Requiring Replacement")),
(AND('[1]PWS Information'!$E$10="CWS",U2191="Single Family Residence",Q2191="Galvanized Requiring Replacement",R2191="Yes")),
(AND('[1]PWS Information'!$E$10="NTNC",Q2191="Galvanized Requiring Replacement")),
(AND('[1]PWS Information'!$E$10="NTNC",U2191="Single Family Residence",R2191="Yes")))),"Tier 3",
IF((OR((AND('[1]PWS Information'!$E$10="CWS",U2191="Single Family Residence",S2191="Yes",Q2191="Non-Lead", J2191="Non-Lead - Copper",L2191="Before 1989")),
(AND('[1]PWS Information'!$E$10="CWS",U2191="Single Family Residence",S2191="Yes",Q2191="Non-Lead", N2191="Non-Lead - Copper",O2191="Before 1989")))),"Tier 4",
IF((OR((AND('[1]PWS Information'!$E$10="NTNC",Q2191="Non-Lead")),
(AND('[1]PWS Information'!$E$10="CWS",Q2191="Non-Lead",S2191="")),
(AND('[1]PWS Information'!$E$10="CWS",Q2191="Non-Lead",S2191="No")),
(AND('[1]PWS Information'!$E$10="CWS",Q2191="Non-Lead",S2191="Don't Know")),
(AND('[1]PWS Information'!$E$10="CWS",Q2191="Non-Lead", J2191="Non-Lead - Copper", S2191="Yes", L2191="Between 1989 and 2014")),
(AND('[1]PWS Information'!$E$10="CWS",Q2191="Non-Lead", J2191="Non-Lead - Copper", S2191="Yes", L2191="After 2014")),
(AND('[1]PWS Information'!$E$10="CWS",Q2191="Non-Lead", J2191="Non-Lead - Copper", S2191="Yes", L2191="Unknown")),
(AND('[1]PWS Information'!$E$10="CWS",Q2191="Non-Lead", N2191="Non-Lead - Copper", S2191="Yes", O2191="Between 1989 and 2014")),
(AND('[1]PWS Information'!$E$10="CWS",Q2191="Non-Lead", N2191="Non-Lead - Copper", S2191="Yes", O2191="After 2014")),
(AND('[1]PWS Information'!$E$10="CWS",Q2191="Non-Lead", N2191="Non-Lead - Copper", S2191="Yes", O2191="Unknown")),
(AND('[1]PWS Information'!$E$10="CWS",Q2191="Unknown")),
(AND('[1]PWS Information'!$E$10="NTNC",Q2191="Unknown")))),"Tier 5",
"")))))</f>
        <v>Tier 5</v>
      </c>
      <c r="Z2191" s="71"/>
      <c r="AA2191" s="71"/>
    </row>
    <row r="2192" spans="1:27" ht="57.6" x14ac:dyDescent="0.3">
      <c r="A2192" s="1"/>
      <c r="B2192" s="70">
        <v>12121500</v>
      </c>
      <c r="C2192" s="60">
        <v>1673</v>
      </c>
      <c r="D2192" s="61" t="s">
        <v>515</v>
      </c>
      <c r="E2192" s="61" t="s">
        <v>49</v>
      </c>
      <c r="F2192" s="61">
        <v>78640</v>
      </c>
      <c r="G2192" s="62" t="s">
        <v>498</v>
      </c>
      <c r="H2192" s="63">
        <v>29.9777056</v>
      </c>
      <c r="I2192" s="64">
        <v>-97.842177777777707</v>
      </c>
      <c r="J2192" s="65" t="s">
        <v>50</v>
      </c>
      <c r="K2192" s="66" t="s">
        <v>51</v>
      </c>
      <c r="L2192" s="62" t="s">
        <v>52</v>
      </c>
      <c r="M2192" s="69"/>
      <c r="N2192" s="65" t="s">
        <v>50</v>
      </c>
      <c r="O2192" s="66" t="s">
        <v>52</v>
      </c>
      <c r="P2192" s="69"/>
      <c r="Q2192" s="55" t="str">
        <f t="shared" si="34"/>
        <v>Non-Lead</v>
      </c>
      <c r="R2192" s="70" t="s">
        <v>51</v>
      </c>
      <c r="S2192" s="70" t="s">
        <v>51</v>
      </c>
      <c r="T2192" s="70"/>
      <c r="U2192" s="71" t="s">
        <v>53</v>
      </c>
      <c r="V2192" s="71" t="s">
        <v>51</v>
      </c>
      <c r="W2192" s="71" t="s">
        <v>51</v>
      </c>
      <c r="X2192" s="71" t="s">
        <v>51</v>
      </c>
      <c r="Y2192" s="72" t="str">
        <f>IF((OR((AND('[1]PWS Information'!$E$10="CWS",U2192="Single Family Residence",Q2192="Lead")),
(AND('[1]PWS Information'!$E$10="CWS",U2192="Multiple Family Residence",'[1]PWS Information'!$E$11="Yes",Q2192="Lead")),
(AND('[1]PWS Information'!$E$10="NTNC",Q2192="Lead")))),"Tier 1",
IF((OR((AND('[1]PWS Information'!$E$10="CWS",U2192="Multiple Family Residence",'[1]PWS Information'!$E$11="No",Q2192="Lead")),
(AND('[1]PWS Information'!$E$10="CWS",U2192="Other",Q2192="Lead")),
(AND('[1]PWS Information'!$E$10="CWS",U2192="Building",Q2192="Lead")))),"Tier 2",
IF((OR((AND('[1]PWS Information'!$E$10="CWS",U2192="Single Family Residence",Q2192="Galvanized Requiring Replacement")),
(AND('[1]PWS Information'!$E$10="CWS",U2192="Single Family Residence",Q2192="Galvanized Requiring Replacement",R2192="Yes")),
(AND('[1]PWS Information'!$E$10="NTNC",Q2192="Galvanized Requiring Replacement")),
(AND('[1]PWS Information'!$E$10="NTNC",U2192="Single Family Residence",R2192="Yes")))),"Tier 3",
IF((OR((AND('[1]PWS Information'!$E$10="CWS",U2192="Single Family Residence",S2192="Yes",Q2192="Non-Lead", J2192="Non-Lead - Copper",L2192="Before 1989")),
(AND('[1]PWS Information'!$E$10="CWS",U2192="Single Family Residence",S2192="Yes",Q2192="Non-Lead", N2192="Non-Lead - Copper",O2192="Before 1989")))),"Tier 4",
IF((OR((AND('[1]PWS Information'!$E$10="NTNC",Q2192="Non-Lead")),
(AND('[1]PWS Information'!$E$10="CWS",Q2192="Non-Lead",S2192="")),
(AND('[1]PWS Information'!$E$10="CWS",Q2192="Non-Lead",S2192="No")),
(AND('[1]PWS Information'!$E$10="CWS",Q2192="Non-Lead",S2192="Don't Know")),
(AND('[1]PWS Information'!$E$10="CWS",Q2192="Non-Lead", J2192="Non-Lead - Copper", S2192="Yes", L2192="Between 1989 and 2014")),
(AND('[1]PWS Information'!$E$10="CWS",Q2192="Non-Lead", J2192="Non-Lead - Copper", S2192="Yes", L2192="After 2014")),
(AND('[1]PWS Information'!$E$10="CWS",Q2192="Non-Lead", J2192="Non-Lead - Copper", S2192="Yes", L2192="Unknown")),
(AND('[1]PWS Information'!$E$10="CWS",Q2192="Non-Lead", N2192="Non-Lead - Copper", S2192="Yes", O2192="Between 1989 and 2014")),
(AND('[1]PWS Information'!$E$10="CWS",Q2192="Non-Lead", N2192="Non-Lead - Copper", S2192="Yes", O2192="After 2014")),
(AND('[1]PWS Information'!$E$10="CWS",Q2192="Non-Lead", N2192="Non-Lead - Copper", S2192="Yes", O2192="Unknown")),
(AND('[1]PWS Information'!$E$10="CWS",Q2192="Unknown")),
(AND('[1]PWS Information'!$E$10="NTNC",Q2192="Unknown")))),"Tier 5",
"")))))</f>
        <v>Tier 5</v>
      </c>
      <c r="Z2192" s="71"/>
      <c r="AA2192" s="71"/>
    </row>
    <row r="2193" spans="1:27" ht="57.6" x14ac:dyDescent="0.3">
      <c r="A2193" s="1"/>
      <c r="B2193" s="70">
        <v>10580976</v>
      </c>
      <c r="C2193" s="60">
        <v>1680</v>
      </c>
      <c r="D2193" s="61" t="s">
        <v>515</v>
      </c>
      <c r="E2193" s="61" t="s">
        <v>49</v>
      </c>
      <c r="F2193" s="61">
        <v>78640</v>
      </c>
      <c r="G2193" s="62" t="s">
        <v>498</v>
      </c>
      <c r="H2193" s="63">
        <v>29.977916700000002</v>
      </c>
      <c r="I2193" s="64">
        <v>-97.842652777777701</v>
      </c>
      <c r="J2193" s="65" t="s">
        <v>50</v>
      </c>
      <c r="K2193" s="66" t="s">
        <v>51</v>
      </c>
      <c r="L2193" s="62" t="s">
        <v>52</v>
      </c>
      <c r="M2193" s="69"/>
      <c r="N2193" s="65" t="s">
        <v>50</v>
      </c>
      <c r="O2193" s="66" t="s">
        <v>52</v>
      </c>
      <c r="P2193" s="69"/>
      <c r="Q2193" s="55" t="str">
        <f t="shared" si="34"/>
        <v>Non-Lead</v>
      </c>
      <c r="R2193" s="70" t="s">
        <v>51</v>
      </c>
      <c r="S2193" s="70" t="s">
        <v>51</v>
      </c>
      <c r="T2193" s="70"/>
      <c r="U2193" s="71" t="s">
        <v>53</v>
      </c>
      <c r="V2193" s="71" t="s">
        <v>51</v>
      </c>
      <c r="W2193" s="71" t="s">
        <v>51</v>
      </c>
      <c r="X2193" s="71" t="s">
        <v>51</v>
      </c>
      <c r="Y2193" s="72" t="str">
        <f>IF((OR((AND('[1]PWS Information'!$E$10="CWS",U2193="Single Family Residence",Q2193="Lead")),
(AND('[1]PWS Information'!$E$10="CWS",U2193="Multiple Family Residence",'[1]PWS Information'!$E$11="Yes",Q2193="Lead")),
(AND('[1]PWS Information'!$E$10="NTNC",Q2193="Lead")))),"Tier 1",
IF((OR((AND('[1]PWS Information'!$E$10="CWS",U2193="Multiple Family Residence",'[1]PWS Information'!$E$11="No",Q2193="Lead")),
(AND('[1]PWS Information'!$E$10="CWS",U2193="Other",Q2193="Lead")),
(AND('[1]PWS Information'!$E$10="CWS",U2193="Building",Q2193="Lead")))),"Tier 2",
IF((OR((AND('[1]PWS Information'!$E$10="CWS",U2193="Single Family Residence",Q2193="Galvanized Requiring Replacement")),
(AND('[1]PWS Information'!$E$10="CWS",U2193="Single Family Residence",Q2193="Galvanized Requiring Replacement",R2193="Yes")),
(AND('[1]PWS Information'!$E$10="NTNC",Q2193="Galvanized Requiring Replacement")),
(AND('[1]PWS Information'!$E$10="NTNC",U2193="Single Family Residence",R2193="Yes")))),"Tier 3",
IF((OR((AND('[1]PWS Information'!$E$10="CWS",U2193="Single Family Residence",S2193="Yes",Q2193="Non-Lead", J2193="Non-Lead - Copper",L2193="Before 1989")),
(AND('[1]PWS Information'!$E$10="CWS",U2193="Single Family Residence",S2193="Yes",Q2193="Non-Lead", N2193="Non-Lead - Copper",O2193="Before 1989")))),"Tier 4",
IF((OR((AND('[1]PWS Information'!$E$10="NTNC",Q2193="Non-Lead")),
(AND('[1]PWS Information'!$E$10="CWS",Q2193="Non-Lead",S2193="")),
(AND('[1]PWS Information'!$E$10="CWS",Q2193="Non-Lead",S2193="No")),
(AND('[1]PWS Information'!$E$10="CWS",Q2193="Non-Lead",S2193="Don't Know")),
(AND('[1]PWS Information'!$E$10="CWS",Q2193="Non-Lead", J2193="Non-Lead - Copper", S2193="Yes", L2193="Between 1989 and 2014")),
(AND('[1]PWS Information'!$E$10="CWS",Q2193="Non-Lead", J2193="Non-Lead - Copper", S2193="Yes", L2193="After 2014")),
(AND('[1]PWS Information'!$E$10="CWS",Q2193="Non-Lead", J2193="Non-Lead - Copper", S2193="Yes", L2193="Unknown")),
(AND('[1]PWS Information'!$E$10="CWS",Q2193="Non-Lead", N2193="Non-Lead - Copper", S2193="Yes", O2193="Between 1989 and 2014")),
(AND('[1]PWS Information'!$E$10="CWS",Q2193="Non-Lead", N2193="Non-Lead - Copper", S2193="Yes", O2193="After 2014")),
(AND('[1]PWS Information'!$E$10="CWS",Q2193="Non-Lead", N2193="Non-Lead - Copper", S2193="Yes", O2193="Unknown")),
(AND('[1]PWS Information'!$E$10="CWS",Q2193="Unknown")),
(AND('[1]PWS Information'!$E$10="NTNC",Q2193="Unknown")))),"Tier 5",
"")))))</f>
        <v>Tier 5</v>
      </c>
      <c r="Z2193" s="71"/>
      <c r="AA2193" s="71"/>
    </row>
    <row r="2194" spans="1:27" ht="57.6" x14ac:dyDescent="0.3">
      <c r="A2194" s="17"/>
      <c r="B2194" s="70">
        <v>10584177</v>
      </c>
      <c r="C2194" s="60">
        <v>1688</v>
      </c>
      <c r="D2194" s="61" t="s">
        <v>515</v>
      </c>
      <c r="E2194" s="61" t="s">
        <v>49</v>
      </c>
      <c r="F2194" s="61">
        <v>78640</v>
      </c>
      <c r="G2194" s="62" t="s">
        <v>498</v>
      </c>
      <c r="H2194" s="63">
        <v>29.977869399999999</v>
      </c>
      <c r="I2194" s="64">
        <v>-97.842766666666606</v>
      </c>
      <c r="J2194" s="65" t="s">
        <v>50</v>
      </c>
      <c r="K2194" s="66" t="s">
        <v>51</v>
      </c>
      <c r="L2194" s="62" t="s">
        <v>52</v>
      </c>
      <c r="M2194" s="69"/>
      <c r="N2194" s="65" t="s">
        <v>50</v>
      </c>
      <c r="O2194" s="66" t="s">
        <v>52</v>
      </c>
      <c r="P2194" s="69"/>
      <c r="Q2194" s="55" t="str">
        <f t="shared" si="34"/>
        <v>Non-Lead</v>
      </c>
      <c r="R2194" s="70" t="s">
        <v>51</v>
      </c>
      <c r="S2194" s="70" t="s">
        <v>51</v>
      </c>
      <c r="T2194" s="70"/>
      <c r="U2194" s="71" t="s">
        <v>53</v>
      </c>
      <c r="V2194" s="71" t="s">
        <v>51</v>
      </c>
      <c r="W2194" s="71" t="s">
        <v>51</v>
      </c>
      <c r="X2194" s="71" t="s">
        <v>51</v>
      </c>
      <c r="Y2194" s="72" t="str">
        <f>IF((OR((AND('[1]PWS Information'!$E$10="CWS",U2194="Single Family Residence",Q2194="Lead")),
(AND('[1]PWS Information'!$E$10="CWS",U2194="Multiple Family Residence",'[1]PWS Information'!$E$11="Yes",Q2194="Lead")),
(AND('[1]PWS Information'!$E$10="NTNC",Q2194="Lead")))),"Tier 1",
IF((OR((AND('[1]PWS Information'!$E$10="CWS",U2194="Multiple Family Residence",'[1]PWS Information'!$E$11="No",Q2194="Lead")),
(AND('[1]PWS Information'!$E$10="CWS",U2194="Other",Q2194="Lead")),
(AND('[1]PWS Information'!$E$10="CWS",U2194="Building",Q2194="Lead")))),"Tier 2",
IF((OR((AND('[1]PWS Information'!$E$10="CWS",U2194="Single Family Residence",Q2194="Galvanized Requiring Replacement")),
(AND('[1]PWS Information'!$E$10="CWS",U2194="Single Family Residence",Q2194="Galvanized Requiring Replacement",R2194="Yes")),
(AND('[1]PWS Information'!$E$10="NTNC",Q2194="Galvanized Requiring Replacement")),
(AND('[1]PWS Information'!$E$10="NTNC",U2194="Single Family Residence",R2194="Yes")))),"Tier 3",
IF((OR((AND('[1]PWS Information'!$E$10="CWS",U2194="Single Family Residence",S2194="Yes",Q2194="Non-Lead", J2194="Non-Lead - Copper",L2194="Before 1989")),
(AND('[1]PWS Information'!$E$10="CWS",U2194="Single Family Residence",S2194="Yes",Q2194="Non-Lead", N2194="Non-Lead - Copper",O2194="Before 1989")))),"Tier 4",
IF((OR((AND('[1]PWS Information'!$E$10="NTNC",Q2194="Non-Lead")),
(AND('[1]PWS Information'!$E$10="CWS",Q2194="Non-Lead",S2194="")),
(AND('[1]PWS Information'!$E$10="CWS",Q2194="Non-Lead",S2194="No")),
(AND('[1]PWS Information'!$E$10="CWS",Q2194="Non-Lead",S2194="Don't Know")),
(AND('[1]PWS Information'!$E$10="CWS",Q2194="Non-Lead", J2194="Non-Lead - Copper", S2194="Yes", L2194="Between 1989 and 2014")),
(AND('[1]PWS Information'!$E$10="CWS",Q2194="Non-Lead", J2194="Non-Lead - Copper", S2194="Yes", L2194="After 2014")),
(AND('[1]PWS Information'!$E$10="CWS",Q2194="Non-Lead", J2194="Non-Lead - Copper", S2194="Yes", L2194="Unknown")),
(AND('[1]PWS Information'!$E$10="CWS",Q2194="Non-Lead", N2194="Non-Lead - Copper", S2194="Yes", O2194="Between 1989 and 2014")),
(AND('[1]PWS Information'!$E$10="CWS",Q2194="Non-Lead", N2194="Non-Lead - Copper", S2194="Yes", O2194="After 2014")),
(AND('[1]PWS Information'!$E$10="CWS",Q2194="Non-Lead", N2194="Non-Lead - Copper", S2194="Yes", O2194="Unknown")),
(AND('[1]PWS Information'!$E$10="CWS",Q2194="Unknown")),
(AND('[1]PWS Information'!$E$10="NTNC",Q2194="Unknown")))),"Tier 5",
"")))))</f>
        <v>Tier 5</v>
      </c>
      <c r="Z2194" s="71"/>
      <c r="AA2194" s="71"/>
    </row>
    <row r="2195" spans="1:27" ht="57.6" x14ac:dyDescent="0.3">
      <c r="A2195" s="1"/>
      <c r="B2195" s="70">
        <v>10469588</v>
      </c>
      <c r="C2195" s="60">
        <v>1697</v>
      </c>
      <c r="D2195" s="61" t="s">
        <v>515</v>
      </c>
      <c r="E2195" s="61" t="s">
        <v>49</v>
      </c>
      <c r="F2195" s="61">
        <v>78640</v>
      </c>
      <c r="G2195" s="62" t="s">
        <v>498</v>
      </c>
      <c r="H2195" s="63">
        <v>29.977427800000001</v>
      </c>
      <c r="I2195" s="64">
        <v>-97.842536111111102</v>
      </c>
      <c r="J2195" s="65" t="s">
        <v>50</v>
      </c>
      <c r="K2195" s="66" t="s">
        <v>51</v>
      </c>
      <c r="L2195" s="62" t="s">
        <v>52</v>
      </c>
      <c r="M2195" s="69"/>
      <c r="N2195" s="65" t="s">
        <v>50</v>
      </c>
      <c r="O2195" s="66" t="s">
        <v>52</v>
      </c>
      <c r="P2195" s="69"/>
      <c r="Q2195" s="55" t="str">
        <f t="shared" si="34"/>
        <v>Non-Lead</v>
      </c>
      <c r="R2195" s="70" t="s">
        <v>51</v>
      </c>
      <c r="S2195" s="70" t="s">
        <v>51</v>
      </c>
      <c r="T2195" s="70"/>
      <c r="U2195" s="71" t="s">
        <v>53</v>
      </c>
      <c r="V2195" s="71" t="s">
        <v>51</v>
      </c>
      <c r="W2195" s="71" t="s">
        <v>51</v>
      </c>
      <c r="X2195" s="71" t="s">
        <v>51</v>
      </c>
      <c r="Y2195" s="72" t="str">
        <f>IF((OR((AND('[1]PWS Information'!$E$10="CWS",U2195="Single Family Residence",Q2195="Lead")),
(AND('[1]PWS Information'!$E$10="CWS",U2195="Multiple Family Residence",'[1]PWS Information'!$E$11="Yes",Q2195="Lead")),
(AND('[1]PWS Information'!$E$10="NTNC",Q2195="Lead")))),"Tier 1",
IF((OR((AND('[1]PWS Information'!$E$10="CWS",U2195="Multiple Family Residence",'[1]PWS Information'!$E$11="No",Q2195="Lead")),
(AND('[1]PWS Information'!$E$10="CWS",U2195="Other",Q2195="Lead")),
(AND('[1]PWS Information'!$E$10="CWS",U2195="Building",Q2195="Lead")))),"Tier 2",
IF((OR((AND('[1]PWS Information'!$E$10="CWS",U2195="Single Family Residence",Q2195="Galvanized Requiring Replacement")),
(AND('[1]PWS Information'!$E$10="CWS",U2195="Single Family Residence",Q2195="Galvanized Requiring Replacement",R2195="Yes")),
(AND('[1]PWS Information'!$E$10="NTNC",Q2195="Galvanized Requiring Replacement")),
(AND('[1]PWS Information'!$E$10="NTNC",U2195="Single Family Residence",R2195="Yes")))),"Tier 3",
IF((OR((AND('[1]PWS Information'!$E$10="CWS",U2195="Single Family Residence",S2195="Yes",Q2195="Non-Lead", J2195="Non-Lead - Copper",L2195="Before 1989")),
(AND('[1]PWS Information'!$E$10="CWS",U2195="Single Family Residence",S2195="Yes",Q2195="Non-Lead", N2195="Non-Lead - Copper",O2195="Before 1989")))),"Tier 4",
IF((OR((AND('[1]PWS Information'!$E$10="NTNC",Q2195="Non-Lead")),
(AND('[1]PWS Information'!$E$10="CWS",Q2195="Non-Lead",S2195="")),
(AND('[1]PWS Information'!$E$10="CWS",Q2195="Non-Lead",S2195="No")),
(AND('[1]PWS Information'!$E$10="CWS",Q2195="Non-Lead",S2195="Don't Know")),
(AND('[1]PWS Information'!$E$10="CWS",Q2195="Non-Lead", J2195="Non-Lead - Copper", S2195="Yes", L2195="Between 1989 and 2014")),
(AND('[1]PWS Information'!$E$10="CWS",Q2195="Non-Lead", J2195="Non-Lead - Copper", S2195="Yes", L2195="After 2014")),
(AND('[1]PWS Information'!$E$10="CWS",Q2195="Non-Lead", J2195="Non-Lead - Copper", S2195="Yes", L2195="Unknown")),
(AND('[1]PWS Information'!$E$10="CWS",Q2195="Non-Lead", N2195="Non-Lead - Copper", S2195="Yes", O2195="Between 1989 and 2014")),
(AND('[1]PWS Information'!$E$10="CWS",Q2195="Non-Lead", N2195="Non-Lead - Copper", S2195="Yes", O2195="After 2014")),
(AND('[1]PWS Information'!$E$10="CWS",Q2195="Non-Lead", N2195="Non-Lead - Copper", S2195="Yes", O2195="Unknown")),
(AND('[1]PWS Information'!$E$10="CWS",Q2195="Unknown")),
(AND('[1]PWS Information'!$E$10="NTNC",Q2195="Unknown")))),"Tier 5",
"")))))</f>
        <v>Tier 5</v>
      </c>
      <c r="Z2195" s="71"/>
      <c r="AA2195" s="71"/>
    </row>
    <row r="2196" spans="1:27" ht="115.2" x14ac:dyDescent="0.3">
      <c r="A2196" s="1"/>
      <c r="B2196" s="70">
        <v>12574524</v>
      </c>
      <c r="C2196" s="60">
        <v>115</v>
      </c>
      <c r="D2196" s="61" t="s">
        <v>523</v>
      </c>
      <c r="E2196" s="61" t="s">
        <v>128</v>
      </c>
      <c r="F2196" s="61">
        <v>78640</v>
      </c>
      <c r="G2196" s="62" t="s">
        <v>524</v>
      </c>
      <c r="H2196" s="63">
        <v>29.9612056</v>
      </c>
      <c r="I2196" s="64">
        <v>-97.852163888888796</v>
      </c>
      <c r="J2196" s="65" t="s">
        <v>50</v>
      </c>
      <c r="K2196" s="66" t="s">
        <v>51</v>
      </c>
      <c r="L2196" s="62" t="s">
        <v>52</v>
      </c>
      <c r="M2196" s="69"/>
      <c r="N2196" s="65" t="s">
        <v>50</v>
      </c>
      <c r="O2196" s="66" t="s">
        <v>52</v>
      </c>
      <c r="P2196" s="69"/>
      <c r="Q2196" s="55" t="str">
        <f t="shared" si="34"/>
        <v>Non-Lead</v>
      </c>
      <c r="R2196" s="70" t="s">
        <v>51</v>
      </c>
      <c r="S2196" s="70" t="s">
        <v>51</v>
      </c>
      <c r="T2196" s="70" t="s">
        <v>525</v>
      </c>
      <c r="U2196" s="71" t="s">
        <v>60</v>
      </c>
      <c r="V2196" s="71" t="s">
        <v>51</v>
      </c>
      <c r="W2196" s="71" t="s">
        <v>51</v>
      </c>
      <c r="X2196" s="71" t="s">
        <v>51</v>
      </c>
      <c r="Y2196" s="72" t="str">
        <f>IF((OR((AND('[1]PWS Information'!$E$10="CWS",U2196="Single Family Residence",Q2196="Lead")),
(AND('[1]PWS Information'!$E$10="CWS",U2196="Multiple Family Residence",'[1]PWS Information'!$E$11="Yes",Q2196="Lead")),
(AND('[1]PWS Information'!$E$10="NTNC",Q2196="Lead")))),"Tier 1",
IF((OR((AND('[1]PWS Information'!$E$10="CWS",U2196="Multiple Family Residence",'[1]PWS Information'!$E$11="No",Q2196="Lead")),
(AND('[1]PWS Information'!$E$10="CWS",U2196="Other",Q2196="Lead")),
(AND('[1]PWS Information'!$E$10="CWS",U2196="Building",Q2196="Lead")))),"Tier 2",
IF((OR((AND('[1]PWS Information'!$E$10="CWS",U2196="Single Family Residence",Q2196="Galvanized Requiring Replacement")),
(AND('[1]PWS Information'!$E$10="CWS",U2196="Single Family Residence",Q2196="Galvanized Requiring Replacement",R2196="Yes")),
(AND('[1]PWS Information'!$E$10="NTNC",Q2196="Galvanized Requiring Replacement")),
(AND('[1]PWS Information'!$E$10="NTNC",U2196="Single Family Residence",R2196="Yes")))),"Tier 3",
IF((OR((AND('[1]PWS Information'!$E$10="CWS",U2196="Single Family Residence",S2196="Yes",Q2196="Non-Lead", J2196="Non-Lead - Copper",L2196="Before 1989")),
(AND('[1]PWS Information'!$E$10="CWS",U2196="Single Family Residence",S2196="Yes",Q2196="Non-Lead", N2196="Non-Lead - Copper",O2196="Before 1989")))),"Tier 4",
IF((OR((AND('[1]PWS Information'!$E$10="NTNC",Q2196="Non-Lead")),
(AND('[1]PWS Information'!$E$10="CWS",Q2196="Non-Lead",S2196="")),
(AND('[1]PWS Information'!$E$10="CWS",Q2196="Non-Lead",S2196="No")),
(AND('[1]PWS Information'!$E$10="CWS",Q2196="Non-Lead",S2196="Don't Know")),
(AND('[1]PWS Information'!$E$10="CWS",Q2196="Non-Lead", J2196="Non-Lead - Copper", S2196="Yes", L2196="Between 1989 and 2014")),
(AND('[1]PWS Information'!$E$10="CWS",Q2196="Non-Lead", J2196="Non-Lead - Copper", S2196="Yes", L2196="After 2014")),
(AND('[1]PWS Information'!$E$10="CWS",Q2196="Non-Lead", J2196="Non-Lead - Copper", S2196="Yes", L2196="Unknown")),
(AND('[1]PWS Information'!$E$10="CWS",Q2196="Non-Lead", N2196="Non-Lead - Copper", S2196="Yes", O2196="Between 1989 and 2014")),
(AND('[1]PWS Information'!$E$10="CWS",Q2196="Non-Lead", N2196="Non-Lead - Copper", S2196="Yes", O2196="After 2014")),
(AND('[1]PWS Information'!$E$10="CWS",Q2196="Non-Lead", N2196="Non-Lead - Copper", S2196="Yes", O2196="Unknown")),
(AND('[1]PWS Information'!$E$10="CWS",Q2196="Unknown")),
(AND('[1]PWS Information'!$E$10="NTNC",Q2196="Unknown")))),"Tier 5",
"")))))</f>
        <v>Tier 5</v>
      </c>
      <c r="Z2196" s="71"/>
      <c r="AA2196" s="71"/>
    </row>
    <row r="2197" spans="1:27" ht="115.2" x14ac:dyDescent="0.3">
      <c r="A2197" s="1"/>
      <c r="B2197" s="70">
        <v>748458</v>
      </c>
      <c r="C2197" s="60">
        <v>115</v>
      </c>
      <c r="D2197" s="61" t="s">
        <v>523</v>
      </c>
      <c r="E2197" s="61" t="s">
        <v>49</v>
      </c>
      <c r="F2197" s="61">
        <v>78640</v>
      </c>
      <c r="G2197" s="62" t="s">
        <v>526</v>
      </c>
      <c r="H2197" s="63">
        <v>29.9612056</v>
      </c>
      <c r="I2197" s="64">
        <v>-97.852163888888796</v>
      </c>
      <c r="J2197" s="65" t="s">
        <v>50</v>
      </c>
      <c r="K2197" s="66" t="s">
        <v>51</v>
      </c>
      <c r="L2197" s="62" t="s">
        <v>52</v>
      </c>
      <c r="M2197" s="69"/>
      <c r="N2197" s="65" t="s">
        <v>50</v>
      </c>
      <c r="O2197" s="66" t="s">
        <v>52</v>
      </c>
      <c r="P2197" s="69"/>
      <c r="Q2197" s="55" t="str">
        <f t="shared" si="34"/>
        <v>Non-Lead</v>
      </c>
      <c r="R2197" s="70" t="s">
        <v>51</v>
      </c>
      <c r="S2197" s="70" t="s">
        <v>51</v>
      </c>
      <c r="T2197" s="70" t="s">
        <v>527</v>
      </c>
      <c r="U2197" s="71" t="s">
        <v>60</v>
      </c>
      <c r="V2197" s="71" t="s">
        <v>51</v>
      </c>
      <c r="W2197" s="71" t="s">
        <v>51</v>
      </c>
      <c r="X2197" s="71" t="s">
        <v>51</v>
      </c>
      <c r="Y2197" s="72" t="str">
        <f>IF((OR((AND('[1]PWS Information'!$E$10="CWS",U2197="Single Family Residence",Q2197="Lead")),
(AND('[1]PWS Information'!$E$10="CWS",U2197="Multiple Family Residence",'[1]PWS Information'!$E$11="Yes",Q2197="Lead")),
(AND('[1]PWS Information'!$E$10="NTNC",Q2197="Lead")))),"Tier 1",
IF((OR((AND('[1]PWS Information'!$E$10="CWS",U2197="Multiple Family Residence",'[1]PWS Information'!$E$11="No",Q2197="Lead")),
(AND('[1]PWS Information'!$E$10="CWS",U2197="Other",Q2197="Lead")),
(AND('[1]PWS Information'!$E$10="CWS",U2197="Building",Q2197="Lead")))),"Tier 2",
IF((OR((AND('[1]PWS Information'!$E$10="CWS",U2197="Single Family Residence",Q2197="Galvanized Requiring Replacement")),
(AND('[1]PWS Information'!$E$10="CWS",U2197="Single Family Residence",Q2197="Galvanized Requiring Replacement",R2197="Yes")),
(AND('[1]PWS Information'!$E$10="NTNC",Q2197="Galvanized Requiring Replacement")),
(AND('[1]PWS Information'!$E$10="NTNC",U2197="Single Family Residence",R2197="Yes")))),"Tier 3",
IF((OR((AND('[1]PWS Information'!$E$10="CWS",U2197="Single Family Residence",S2197="Yes",Q2197="Non-Lead", J2197="Non-Lead - Copper",L2197="Before 1989")),
(AND('[1]PWS Information'!$E$10="CWS",U2197="Single Family Residence",S2197="Yes",Q2197="Non-Lead", N2197="Non-Lead - Copper",O2197="Before 1989")))),"Tier 4",
IF((OR((AND('[1]PWS Information'!$E$10="NTNC",Q2197="Non-Lead")),
(AND('[1]PWS Information'!$E$10="CWS",Q2197="Non-Lead",S2197="")),
(AND('[1]PWS Information'!$E$10="CWS",Q2197="Non-Lead",S2197="No")),
(AND('[1]PWS Information'!$E$10="CWS",Q2197="Non-Lead",S2197="Don't Know")),
(AND('[1]PWS Information'!$E$10="CWS",Q2197="Non-Lead", J2197="Non-Lead - Copper", S2197="Yes", L2197="Between 1989 and 2014")),
(AND('[1]PWS Information'!$E$10="CWS",Q2197="Non-Lead", J2197="Non-Lead - Copper", S2197="Yes", L2197="After 2014")),
(AND('[1]PWS Information'!$E$10="CWS",Q2197="Non-Lead", J2197="Non-Lead - Copper", S2197="Yes", L2197="Unknown")),
(AND('[1]PWS Information'!$E$10="CWS",Q2197="Non-Lead", N2197="Non-Lead - Copper", S2197="Yes", O2197="Between 1989 and 2014")),
(AND('[1]PWS Information'!$E$10="CWS",Q2197="Non-Lead", N2197="Non-Lead - Copper", S2197="Yes", O2197="After 2014")),
(AND('[1]PWS Information'!$E$10="CWS",Q2197="Non-Lead", N2197="Non-Lead - Copper", S2197="Yes", O2197="Unknown")),
(AND('[1]PWS Information'!$E$10="CWS",Q2197="Unknown")),
(AND('[1]PWS Information'!$E$10="NTNC",Q2197="Unknown")))),"Tier 5",
"")))))</f>
        <v>Tier 5</v>
      </c>
      <c r="Z2197" s="71"/>
      <c r="AA2197" s="71"/>
    </row>
    <row r="2198" spans="1:27" ht="57.6" x14ac:dyDescent="0.3">
      <c r="A2198" s="17"/>
      <c r="B2198" s="70">
        <v>9249267</v>
      </c>
      <c r="C2198" s="60">
        <v>140</v>
      </c>
      <c r="D2198" s="61" t="s">
        <v>528</v>
      </c>
      <c r="E2198" s="61" t="s">
        <v>49</v>
      </c>
      <c r="F2198" s="61">
        <v>78640</v>
      </c>
      <c r="G2198" s="62" t="s">
        <v>529</v>
      </c>
      <c r="H2198" s="63">
        <v>29.963913900000001</v>
      </c>
      <c r="I2198" s="64">
        <v>-97.850166666666595</v>
      </c>
      <c r="J2198" s="65" t="s">
        <v>50</v>
      </c>
      <c r="K2198" s="66" t="s">
        <v>51</v>
      </c>
      <c r="L2198" s="62" t="s">
        <v>52</v>
      </c>
      <c r="M2198" s="69"/>
      <c r="N2198" s="65" t="s">
        <v>50</v>
      </c>
      <c r="O2198" s="66" t="s">
        <v>52</v>
      </c>
      <c r="P2198" s="69"/>
      <c r="Q2198" s="55" t="str">
        <f t="shared" si="34"/>
        <v>Non-Lead</v>
      </c>
      <c r="R2198" s="70" t="s">
        <v>51</v>
      </c>
      <c r="S2198" s="70" t="s">
        <v>51</v>
      </c>
      <c r="T2198" s="70"/>
      <c r="U2198" s="71" t="s">
        <v>53</v>
      </c>
      <c r="V2198" s="71" t="s">
        <v>51</v>
      </c>
      <c r="W2198" s="71" t="s">
        <v>51</v>
      </c>
      <c r="X2198" s="71" t="s">
        <v>51</v>
      </c>
      <c r="Y2198" s="72" t="str">
        <f>IF((OR((AND('[1]PWS Information'!$E$10="CWS",U2198="Single Family Residence",Q2198="Lead")),
(AND('[1]PWS Information'!$E$10="CWS",U2198="Multiple Family Residence",'[1]PWS Information'!$E$11="Yes",Q2198="Lead")),
(AND('[1]PWS Information'!$E$10="NTNC",Q2198="Lead")))),"Tier 1",
IF((OR((AND('[1]PWS Information'!$E$10="CWS",U2198="Multiple Family Residence",'[1]PWS Information'!$E$11="No",Q2198="Lead")),
(AND('[1]PWS Information'!$E$10="CWS",U2198="Other",Q2198="Lead")),
(AND('[1]PWS Information'!$E$10="CWS",U2198="Building",Q2198="Lead")))),"Tier 2",
IF((OR((AND('[1]PWS Information'!$E$10="CWS",U2198="Single Family Residence",Q2198="Galvanized Requiring Replacement")),
(AND('[1]PWS Information'!$E$10="CWS",U2198="Single Family Residence",Q2198="Galvanized Requiring Replacement",R2198="Yes")),
(AND('[1]PWS Information'!$E$10="NTNC",Q2198="Galvanized Requiring Replacement")),
(AND('[1]PWS Information'!$E$10="NTNC",U2198="Single Family Residence",R2198="Yes")))),"Tier 3",
IF((OR((AND('[1]PWS Information'!$E$10="CWS",U2198="Single Family Residence",S2198="Yes",Q2198="Non-Lead", J2198="Non-Lead - Copper",L2198="Before 1989")),
(AND('[1]PWS Information'!$E$10="CWS",U2198="Single Family Residence",S2198="Yes",Q2198="Non-Lead", N2198="Non-Lead - Copper",O2198="Before 1989")))),"Tier 4",
IF((OR((AND('[1]PWS Information'!$E$10="NTNC",Q2198="Non-Lead")),
(AND('[1]PWS Information'!$E$10="CWS",Q2198="Non-Lead",S2198="")),
(AND('[1]PWS Information'!$E$10="CWS",Q2198="Non-Lead",S2198="No")),
(AND('[1]PWS Information'!$E$10="CWS",Q2198="Non-Lead",S2198="Don't Know")),
(AND('[1]PWS Information'!$E$10="CWS",Q2198="Non-Lead", J2198="Non-Lead - Copper", S2198="Yes", L2198="Between 1989 and 2014")),
(AND('[1]PWS Information'!$E$10="CWS",Q2198="Non-Lead", J2198="Non-Lead - Copper", S2198="Yes", L2198="After 2014")),
(AND('[1]PWS Information'!$E$10="CWS",Q2198="Non-Lead", J2198="Non-Lead - Copper", S2198="Yes", L2198="Unknown")),
(AND('[1]PWS Information'!$E$10="CWS",Q2198="Non-Lead", N2198="Non-Lead - Copper", S2198="Yes", O2198="Between 1989 and 2014")),
(AND('[1]PWS Information'!$E$10="CWS",Q2198="Non-Lead", N2198="Non-Lead - Copper", S2198="Yes", O2198="After 2014")),
(AND('[1]PWS Information'!$E$10="CWS",Q2198="Non-Lead", N2198="Non-Lead - Copper", S2198="Yes", O2198="Unknown")),
(AND('[1]PWS Information'!$E$10="CWS",Q2198="Unknown")),
(AND('[1]PWS Information'!$E$10="NTNC",Q2198="Unknown")))),"Tier 5",
"")))))</f>
        <v>Tier 5</v>
      </c>
      <c r="Z2198" s="71"/>
      <c r="AA2198" s="71"/>
    </row>
    <row r="2199" spans="1:27" ht="57.6" x14ac:dyDescent="0.3">
      <c r="A2199" s="1"/>
      <c r="B2199" s="70">
        <v>815629</v>
      </c>
      <c r="C2199" s="60">
        <v>143</v>
      </c>
      <c r="D2199" s="61" t="s">
        <v>528</v>
      </c>
      <c r="E2199" s="61" t="s">
        <v>49</v>
      </c>
      <c r="F2199" s="61">
        <v>78640</v>
      </c>
      <c r="G2199" s="62" t="s">
        <v>529</v>
      </c>
      <c r="H2199" s="63">
        <v>29.9635444</v>
      </c>
      <c r="I2199" s="64">
        <v>-97.849777777777703</v>
      </c>
      <c r="J2199" s="65" t="s">
        <v>50</v>
      </c>
      <c r="K2199" s="66" t="s">
        <v>51</v>
      </c>
      <c r="L2199" s="62" t="s">
        <v>52</v>
      </c>
      <c r="M2199" s="69"/>
      <c r="N2199" s="65" t="s">
        <v>50</v>
      </c>
      <c r="O2199" s="66" t="s">
        <v>52</v>
      </c>
      <c r="P2199" s="69"/>
      <c r="Q2199" s="55" t="str">
        <f t="shared" si="34"/>
        <v>Non-Lead</v>
      </c>
      <c r="R2199" s="70" t="s">
        <v>51</v>
      </c>
      <c r="S2199" s="70" t="s">
        <v>51</v>
      </c>
      <c r="T2199" s="70"/>
      <c r="U2199" s="71" t="s">
        <v>53</v>
      </c>
      <c r="V2199" s="71" t="s">
        <v>51</v>
      </c>
      <c r="W2199" s="71" t="s">
        <v>51</v>
      </c>
      <c r="X2199" s="71" t="s">
        <v>51</v>
      </c>
      <c r="Y2199" s="72" t="str">
        <f>IF((OR((AND('[1]PWS Information'!$E$10="CWS",U2199="Single Family Residence",Q2199="Lead")),
(AND('[1]PWS Information'!$E$10="CWS",U2199="Multiple Family Residence",'[1]PWS Information'!$E$11="Yes",Q2199="Lead")),
(AND('[1]PWS Information'!$E$10="NTNC",Q2199="Lead")))),"Tier 1",
IF((OR((AND('[1]PWS Information'!$E$10="CWS",U2199="Multiple Family Residence",'[1]PWS Information'!$E$11="No",Q2199="Lead")),
(AND('[1]PWS Information'!$E$10="CWS",U2199="Other",Q2199="Lead")),
(AND('[1]PWS Information'!$E$10="CWS",U2199="Building",Q2199="Lead")))),"Tier 2",
IF((OR((AND('[1]PWS Information'!$E$10="CWS",U2199="Single Family Residence",Q2199="Galvanized Requiring Replacement")),
(AND('[1]PWS Information'!$E$10="CWS",U2199="Single Family Residence",Q2199="Galvanized Requiring Replacement",R2199="Yes")),
(AND('[1]PWS Information'!$E$10="NTNC",Q2199="Galvanized Requiring Replacement")),
(AND('[1]PWS Information'!$E$10="NTNC",U2199="Single Family Residence",R2199="Yes")))),"Tier 3",
IF((OR((AND('[1]PWS Information'!$E$10="CWS",U2199="Single Family Residence",S2199="Yes",Q2199="Non-Lead", J2199="Non-Lead - Copper",L2199="Before 1989")),
(AND('[1]PWS Information'!$E$10="CWS",U2199="Single Family Residence",S2199="Yes",Q2199="Non-Lead", N2199="Non-Lead - Copper",O2199="Before 1989")))),"Tier 4",
IF((OR((AND('[1]PWS Information'!$E$10="NTNC",Q2199="Non-Lead")),
(AND('[1]PWS Information'!$E$10="CWS",Q2199="Non-Lead",S2199="")),
(AND('[1]PWS Information'!$E$10="CWS",Q2199="Non-Lead",S2199="No")),
(AND('[1]PWS Information'!$E$10="CWS",Q2199="Non-Lead",S2199="Don't Know")),
(AND('[1]PWS Information'!$E$10="CWS",Q2199="Non-Lead", J2199="Non-Lead - Copper", S2199="Yes", L2199="Between 1989 and 2014")),
(AND('[1]PWS Information'!$E$10="CWS",Q2199="Non-Lead", J2199="Non-Lead - Copper", S2199="Yes", L2199="After 2014")),
(AND('[1]PWS Information'!$E$10="CWS",Q2199="Non-Lead", J2199="Non-Lead - Copper", S2199="Yes", L2199="Unknown")),
(AND('[1]PWS Information'!$E$10="CWS",Q2199="Non-Lead", N2199="Non-Lead - Copper", S2199="Yes", O2199="Between 1989 and 2014")),
(AND('[1]PWS Information'!$E$10="CWS",Q2199="Non-Lead", N2199="Non-Lead - Copper", S2199="Yes", O2199="After 2014")),
(AND('[1]PWS Information'!$E$10="CWS",Q2199="Non-Lead", N2199="Non-Lead - Copper", S2199="Yes", O2199="Unknown")),
(AND('[1]PWS Information'!$E$10="CWS",Q2199="Unknown")),
(AND('[1]PWS Information'!$E$10="NTNC",Q2199="Unknown")))),"Tier 5",
"")))))</f>
        <v>Tier 5</v>
      </c>
      <c r="Z2199" s="71"/>
      <c r="AA2199" s="71"/>
    </row>
    <row r="2200" spans="1:27" ht="57.6" x14ac:dyDescent="0.3">
      <c r="A2200" s="1"/>
      <c r="B2200" s="70">
        <v>732928</v>
      </c>
      <c r="C2200" s="60">
        <v>152</v>
      </c>
      <c r="D2200" s="61" t="s">
        <v>528</v>
      </c>
      <c r="E2200" s="61" t="s">
        <v>49</v>
      </c>
      <c r="F2200" s="61">
        <v>78640</v>
      </c>
      <c r="G2200" s="62" t="s">
        <v>529</v>
      </c>
      <c r="H2200" s="63">
        <v>29.963811100000001</v>
      </c>
      <c r="I2200" s="64">
        <v>-97.850319444444395</v>
      </c>
      <c r="J2200" s="65" t="s">
        <v>50</v>
      </c>
      <c r="K2200" s="66" t="s">
        <v>51</v>
      </c>
      <c r="L2200" s="62" t="s">
        <v>52</v>
      </c>
      <c r="M2200" s="69"/>
      <c r="N2200" s="65" t="s">
        <v>50</v>
      </c>
      <c r="O2200" s="66" t="s">
        <v>52</v>
      </c>
      <c r="P2200" s="69"/>
      <c r="Q2200" s="55" t="str">
        <f t="shared" si="34"/>
        <v>Non-Lead</v>
      </c>
      <c r="R2200" s="70" t="s">
        <v>51</v>
      </c>
      <c r="S2200" s="70" t="s">
        <v>51</v>
      </c>
      <c r="T2200" s="70"/>
      <c r="U2200" s="71" t="s">
        <v>53</v>
      </c>
      <c r="V2200" s="71" t="s">
        <v>51</v>
      </c>
      <c r="W2200" s="71" t="s">
        <v>51</v>
      </c>
      <c r="X2200" s="71" t="s">
        <v>51</v>
      </c>
      <c r="Y2200" s="72" t="str">
        <f>IF((OR((AND('[1]PWS Information'!$E$10="CWS",U2200="Single Family Residence",Q2200="Lead")),
(AND('[1]PWS Information'!$E$10="CWS",U2200="Multiple Family Residence",'[1]PWS Information'!$E$11="Yes",Q2200="Lead")),
(AND('[1]PWS Information'!$E$10="NTNC",Q2200="Lead")))),"Tier 1",
IF((OR((AND('[1]PWS Information'!$E$10="CWS",U2200="Multiple Family Residence",'[1]PWS Information'!$E$11="No",Q2200="Lead")),
(AND('[1]PWS Information'!$E$10="CWS",U2200="Other",Q2200="Lead")),
(AND('[1]PWS Information'!$E$10="CWS",U2200="Building",Q2200="Lead")))),"Tier 2",
IF((OR((AND('[1]PWS Information'!$E$10="CWS",U2200="Single Family Residence",Q2200="Galvanized Requiring Replacement")),
(AND('[1]PWS Information'!$E$10="CWS",U2200="Single Family Residence",Q2200="Galvanized Requiring Replacement",R2200="Yes")),
(AND('[1]PWS Information'!$E$10="NTNC",Q2200="Galvanized Requiring Replacement")),
(AND('[1]PWS Information'!$E$10="NTNC",U2200="Single Family Residence",R2200="Yes")))),"Tier 3",
IF((OR((AND('[1]PWS Information'!$E$10="CWS",U2200="Single Family Residence",S2200="Yes",Q2200="Non-Lead", J2200="Non-Lead - Copper",L2200="Before 1989")),
(AND('[1]PWS Information'!$E$10="CWS",U2200="Single Family Residence",S2200="Yes",Q2200="Non-Lead", N2200="Non-Lead - Copper",O2200="Before 1989")))),"Tier 4",
IF((OR((AND('[1]PWS Information'!$E$10="NTNC",Q2200="Non-Lead")),
(AND('[1]PWS Information'!$E$10="CWS",Q2200="Non-Lead",S2200="")),
(AND('[1]PWS Information'!$E$10="CWS",Q2200="Non-Lead",S2200="No")),
(AND('[1]PWS Information'!$E$10="CWS",Q2200="Non-Lead",S2200="Don't Know")),
(AND('[1]PWS Information'!$E$10="CWS",Q2200="Non-Lead", J2200="Non-Lead - Copper", S2200="Yes", L2200="Between 1989 and 2014")),
(AND('[1]PWS Information'!$E$10="CWS",Q2200="Non-Lead", J2200="Non-Lead - Copper", S2200="Yes", L2200="After 2014")),
(AND('[1]PWS Information'!$E$10="CWS",Q2200="Non-Lead", J2200="Non-Lead - Copper", S2200="Yes", L2200="Unknown")),
(AND('[1]PWS Information'!$E$10="CWS",Q2200="Non-Lead", N2200="Non-Lead - Copper", S2200="Yes", O2200="Between 1989 and 2014")),
(AND('[1]PWS Information'!$E$10="CWS",Q2200="Non-Lead", N2200="Non-Lead - Copper", S2200="Yes", O2200="After 2014")),
(AND('[1]PWS Information'!$E$10="CWS",Q2200="Non-Lead", N2200="Non-Lead - Copper", S2200="Yes", O2200="Unknown")),
(AND('[1]PWS Information'!$E$10="CWS",Q2200="Unknown")),
(AND('[1]PWS Information'!$E$10="NTNC",Q2200="Unknown")))),"Tier 5",
"")))))</f>
        <v>Tier 5</v>
      </c>
      <c r="Z2200" s="71"/>
      <c r="AA2200" s="71"/>
    </row>
    <row r="2201" spans="1:27" ht="57.6" x14ac:dyDescent="0.3">
      <c r="A2201" s="1"/>
      <c r="B2201" s="70">
        <v>713614</v>
      </c>
      <c r="C2201" s="60">
        <v>155</v>
      </c>
      <c r="D2201" s="61" t="s">
        <v>528</v>
      </c>
      <c r="E2201" s="61" t="s">
        <v>49</v>
      </c>
      <c r="F2201" s="61">
        <v>78640</v>
      </c>
      <c r="G2201" s="62" t="s">
        <v>529</v>
      </c>
      <c r="H2201" s="63">
        <v>29.963397199999999</v>
      </c>
      <c r="I2201" s="64">
        <v>-97.849927777777694</v>
      </c>
      <c r="J2201" s="65" t="s">
        <v>50</v>
      </c>
      <c r="K2201" s="66" t="s">
        <v>51</v>
      </c>
      <c r="L2201" s="62" t="s">
        <v>52</v>
      </c>
      <c r="M2201" s="69"/>
      <c r="N2201" s="65" t="s">
        <v>50</v>
      </c>
      <c r="O2201" s="66" t="s">
        <v>52</v>
      </c>
      <c r="P2201" s="69"/>
      <c r="Q2201" s="55" t="str">
        <f t="shared" si="34"/>
        <v>Non-Lead</v>
      </c>
      <c r="R2201" s="70" t="s">
        <v>51</v>
      </c>
      <c r="S2201" s="70" t="s">
        <v>51</v>
      </c>
      <c r="T2201" s="70"/>
      <c r="U2201" s="71" t="s">
        <v>53</v>
      </c>
      <c r="V2201" s="71" t="s">
        <v>51</v>
      </c>
      <c r="W2201" s="71" t="s">
        <v>51</v>
      </c>
      <c r="X2201" s="71" t="s">
        <v>51</v>
      </c>
      <c r="Y2201" s="72" t="str">
        <f>IF((OR((AND('[1]PWS Information'!$E$10="CWS",U2201="Single Family Residence",Q2201="Lead")),
(AND('[1]PWS Information'!$E$10="CWS",U2201="Multiple Family Residence",'[1]PWS Information'!$E$11="Yes",Q2201="Lead")),
(AND('[1]PWS Information'!$E$10="NTNC",Q2201="Lead")))),"Tier 1",
IF((OR((AND('[1]PWS Information'!$E$10="CWS",U2201="Multiple Family Residence",'[1]PWS Information'!$E$11="No",Q2201="Lead")),
(AND('[1]PWS Information'!$E$10="CWS",U2201="Other",Q2201="Lead")),
(AND('[1]PWS Information'!$E$10="CWS",U2201="Building",Q2201="Lead")))),"Tier 2",
IF((OR((AND('[1]PWS Information'!$E$10="CWS",U2201="Single Family Residence",Q2201="Galvanized Requiring Replacement")),
(AND('[1]PWS Information'!$E$10="CWS",U2201="Single Family Residence",Q2201="Galvanized Requiring Replacement",R2201="Yes")),
(AND('[1]PWS Information'!$E$10="NTNC",Q2201="Galvanized Requiring Replacement")),
(AND('[1]PWS Information'!$E$10="NTNC",U2201="Single Family Residence",R2201="Yes")))),"Tier 3",
IF((OR((AND('[1]PWS Information'!$E$10="CWS",U2201="Single Family Residence",S2201="Yes",Q2201="Non-Lead", J2201="Non-Lead - Copper",L2201="Before 1989")),
(AND('[1]PWS Information'!$E$10="CWS",U2201="Single Family Residence",S2201="Yes",Q2201="Non-Lead", N2201="Non-Lead - Copper",O2201="Before 1989")))),"Tier 4",
IF((OR((AND('[1]PWS Information'!$E$10="NTNC",Q2201="Non-Lead")),
(AND('[1]PWS Information'!$E$10="CWS",Q2201="Non-Lead",S2201="")),
(AND('[1]PWS Information'!$E$10="CWS",Q2201="Non-Lead",S2201="No")),
(AND('[1]PWS Information'!$E$10="CWS",Q2201="Non-Lead",S2201="Don't Know")),
(AND('[1]PWS Information'!$E$10="CWS",Q2201="Non-Lead", J2201="Non-Lead - Copper", S2201="Yes", L2201="Between 1989 and 2014")),
(AND('[1]PWS Information'!$E$10="CWS",Q2201="Non-Lead", J2201="Non-Lead - Copper", S2201="Yes", L2201="After 2014")),
(AND('[1]PWS Information'!$E$10="CWS",Q2201="Non-Lead", J2201="Non-Lead - Copper", S2201="Yes", L2201="Unknown")),
(AND('[1]PWS Information'!$E$10="CWS",Q2201="Non-Lead", N2201="Non-Lead - Copper", S2201="Yes", O2201="Between 1989 and 2014")),
(AND('[1]PWS Information'!$E$10="CWS",Q2201="Non-Lead", N2201="Non-Lead - Copper", S2201="Yes", O2201="After 2014")),
(AND('[1]PWS Information'!$E$10="CWS",Q2201="Non-Lead", N2201="Non-Lead - Copper", S2201="Yes", O2201="Unknown")),
(AND('[1]PWS Information'!$E$10="CWS",Q2201="Unknown")),
(AND('[1]PWS Information'!$E$10="NTNC",Q2201="Unknown")))),"Tier 5",
"")))))</f>
        <v>Tier 5</v>
      </c>
      <c r="Z2201" s="71"/>
      <c r="AA2201" s="71"/>
    </row>
    <row r="2202" spans="1:27" ht="57.6" x14ac:dyDescent="0.3">
      <c r="A2202" s="17"/>
      <c r="B2202" s="70">
        <v>12855575</v>
      </c>
      <c r="C2202" s="60">
        <v>164</v>
      </c>
      <c r="D2202" s="61" t="s">
        <v>528</v>
      </c>
      <c r="E2202" s="61" t="s">
        <v>49</v>
      </c>
      <c r="F2202" s="61">
        <v>78640</v>
      </c>
      <c r="G2202" s="62" t="s">
        <v>529</v>
      </c>
      <c r="H2202" s="63">
        <v>29.963666700000001</v>
      </c>
      <c r="I2202" s="64">
        <v>-97.850436111111094</v>
      </c>
      <c r="J2202" s="65" t="s">
        <v>50</v>
      </c>
      <c r="K2202" s="66" t="s">
        <v>51</v>
      </c>
      <c r="L2202" s="62" t="s">
        <v>52</v>
      </c>
      <c r="M2202" s="69"/>
      <c r="N2202" s="65" t="s">
        <v>50</v>
      </c>
      <c r="O2202" s="66" t="s">
        <v>52</v>
      </c>
      <c r="P2202" s="69"/>
      <c r="Q2202" s="55" t="str">
        <f t="shared" si="34"/>
        <v>Non-Lead</v>
      </c>
      <c r="R2202" s="70" t="s">
        <v>51</v>
      </c>
      <c r="S2202" s="70" t="s">
        <v>51</v>
      </c>
      <c r="T2202" s="70"/>
      <c r="U2202" s="71" t="s">
        <v>53</v>
      </c>
      <c r="V2202" s="71" t="s">
        <v>51</v>
      </c>
      <c r="W2202" s="71" t="s">
        <v>51</v>
      </c>
      <c r="X2202" s="71" t="s">
        <v>51</v>
      </c>
      <c r="Y2202" s="72" t="str">
        <f>IF((OR((AND('[1]PWS Information'!$E$10="CWS",U2202="Single Family Residence",Q2202="Lead")),
(AND('[1]PWS Information'!$E$10="CWS",U2202="Multiple Family Residence",'[1]PWS Information'!$E$11="Yes",Q2202="Lead")),
(AND('[1]PWS Information'!$E$10="NTNC",Q2202="Lead")))),"Tier 1",
IF((OR((AND('[1]PWS Information'!$E$10="CWS",U2202="Multiple Family Residence",'[1]PWS Information'!$E$11="No",Q2202="Lead")),
(AND('[1]PWS Information'!$E$10="CWS",U2202="Other",Q2202="Lead")),
(AND('[1]PWS Information'!$E$10="CWS",U2202="Building",Q2202="Lead")))),"Tier 2",
IF((OR((AND('[1]PWS Information'!$E$10="CWS",U2202="Single Family Residence",Q2202="Galvanized Requiring Replacement")),
(AND('[1]PWS Information'!$E$10="CWS",U2202="Single Family Residence",Q2202="Galvanized Requiring Replacement",R2202="Yes")),
(AND('[1]PWS Information'!$E$10="NTNC",Q2202="Galvanized Requiring Replacement")),
(AND('[1]PWS Information'!$E$10="NTNC",U2202="Single Family Residence",R2202="Yes")))),"Tier 3",
IF((OR((AND('[1]PWS Information'!$E$10="CWS",U2202="Single Family Residence",S2202="Yes",Q2202="Non-Lead", J2202="Non-Lead - Copper",L2202="Before 1989")),
(AND('[1]PWS Information'!$E$10="CWS",U2202="Single Family Residence",S2202="Yes",Q2202="Non-Lead", N2202="Non-Lead - Copper",O2202="Before 1989")))),"Tier 4",
IF((OR((AND('[1]PWS Information'!$E$10="NTNC",Q2202="Non-Lead")),
(AND('[1]PWS Information'!$E$10="CWS",Q2202="Non-Lead",S2202="")),
(AND('[1]PWS Information'!$E$10="CWS",Q2202="Non-Lead",S2202="No")),
(AND('[1]PWS Information'!$E$10="CWS",Q2202="Non-Lead",S2202="Don't Know")),
(AND('[1]PWS Information'!$E$10="CWS",Q2202="Non-Lead", J2202="Non-Lead - Copper", S2202="Yes", L2202="Between 1989 and 2014")),
(AND('[1]PWS Information'!$E$10="CWS",Q2202="Non-Lead", J2202="Non-Lead - Copper", S2202="Yes", L2202="After 2014")),
(AND('[1]PWS Information'!$E$10="CWS",Q2202="Non-Lead", J2202="Non-Lead - Copper", S2202="Yes", L2202="Unknown")),
(AND('[1]PWS Information'!$E$10="CWS",Q2202="Non-Lead", N2202="Non-Lead - Copper", S2202="Yes", O2202="Between 1989 and 2014")),
(AND('[1]PWS Information'!$E$10="CWS",Q2202="Non-Lead", N2202="Non-Lead - Copper", S2202="Yes", O2202="After 2014")),
(AND('[1]PWS Information'!$E$10="CWS",Q2202="Non-Lead", N2202="Non-Lead - Copper", S2202="Yes", O2202="Unknown")),
(AND('[1]PWS Information'!$E$10="CWS",Q2202="Unknown")),
(AND('[1]PWS Information'!$E$10="NTNC",Q2202="Unknown")))),"Tier 5",
"")))))</f>
        <v>Tier 5</v>
      </c>
      <c r="Z2202" s="71"/>
      <c r="AA2202" s="71"/>
    </row>
    <row r="2203" spans="1:27" ht="57.6" x14ac:dyDescent="0.3">
      <c r="A2203" s="1"/>
      <c r="B2203" s="70">
        <v>12825193</v>
      </c>
      <c r="C2203" s="60">
        <v>167</v>
      </c>
      <c r="D2203" s="61" t="s">
        <v>528</v>
      </c>
      <c r="E2203" s="61" t="s">
        <v>49</v>
      </c>
      <c r="F2203" s="61">
        <v>78640</v>
      </c>
      <c r="G2203" s="62" t="s">
        <v>529</v>
      </c>
      <c r="H2203" s="63">
        <v>29.963280000000001</v>
      </c>
      <c r="I2203" s="64">
        <v>-97.850048999999999</v>
      </c>
      <c r="J2203" s="65" t="s">
        <v>50</v>
      </c>
      <c r="K2203" s="66" t="s">
        <v>51</v>
      </c>
      <c r="L2203" s="62" t="s">
        <v>52</v>
      </c>
      <c r="M2203" s="69"/>
      <c r="N2203" s="65" t="s">
        <v>50</v>
      </c>
      <c r="O2203" s="66" t="s">
        <v>52</v>
      </c>
      <c r="P2203" s="69"/>
      <c r="Q2203" s="55" t="str">
        <f t="shared" si="34"/>
        <v>Non-Lead</v>
      </c>
      <c r="R2203" s="70" t="s">
        <v>51</v>
      </c>
      <c r="S2203" s="70" t="s">
        <v>51</v>
      </c>
      <c r="T2203" s="70"/>
      <c r="U2203" s="71" t="s">
        <v>53</v>
      </c>
      <c r="V2203" s="71" t="s">
        <v>51</v>
      </c>
      <c r="W2203" s="71" t="s">
        <v>51</v>
      </c>
      <c r="X2203" s="71" t="s">
        <v>51</v>
      </c>
      <c r="Y2203" s="72" t="str">
        <f>IF((OR((AND('[1]PWS Information'!$E$10="CWS",U2203="Single Family Residence",Q2203="Lead")),
(AND('[1]PWS Information'!$E$10="CWS",U2203="Multiple Family Residence",'[1]PWS Information'!$E$11="Yes",Q2203="Lead")),
(AND('[1]PWS Information'!$E$10="NTNC",Q2203="Lead")))),"Tier 1",
IF((OR((AND('[1]PWS Information'!$E$10="CWS",U2203="Multiple Family Residence",'[1]PWS Information'!$E$11="No",Q2203="Lead")),
(AND('[1]PWS Information'!$E$10="CWS",U2203="Other",Q2203="Lead")),
(AND('[1]PWS Information'!$E$10="CWS",U2203="Building",Q2203="Lead")))),"Tier 2",
IF((OR((AND('[1]PWS Information'!$E$10="CWS",U2203="Single Family Residence",Q2203="Galvanized Requiring Replacement")),
(AND('[1]PWS Information'!$E$10="CWS",U2203="Single Family Residence",Q2203="Galvanized Requiring Replacement",R2203="Yes")),
(AND('[1]PWS Information'!$E$10="NTNC",Q2203="Galvanized Requiring Replacement")),
(AND('[1]PWS Information'!$E$10="NTNC",U2203="Single Family Residence",R2203="Yes")))),"Tier 3",
IF((OR((AND('[1]PWS Information'!$E$10="CWS",U2203="Single Family Residence",S2203="Yes",Q2203="Non-Lead", J2203="Non-Lead - Copper",L2203="Before 1989")),
(AND('[1]PWS Information'!$E$10="CWS",U2203="Single Family Residence",S2203="Yes",Q2203="Non-Lead", N2203="Non-Lead - Copper",O2203="Before 1989")))),"Tier 4",
IF((OR((AND('[1]PWS Information'!$E$10="NTNC",Q2203="Non-Lead")),
(AND('[1]PWS Information'!$E$10="CWS",Q2203="Non-Lead",S2203="")),
(AND('[1]PWS Information'!$E$10="CWS",Q2203="Non-Lead",S2203="No")),
(AND('[1]PWS Information'!$E$10="CWS",Q2203="Non-Lead",S2203="Don't Know")),
(AND('[1]PWS Information'!$E$10="CWS",Q2203="Non-Lead", J2203="Non-Lead - Copper", S2203="Yes", L2203="Between 1989 and 2014")),
(AND('[1]PWS Information'!$E$10="CWS",Q2203="Non-Lead", J2203="Non-Lead - Copper", S2203="Yes", L2203="After 2014")),
(AND('[1]PWS Information'!$E$10="CWS",Q2203="Non-Lead", J2203="Non-Lead - Copper", S2203="Yes", L2203="Unknown")),
(AND('[1]PWS Information'!$E$10="CWS",Q2203="Non-Lead", N2203="Non-Lead - Copper", S2203="Yes", O2203="Between 1989 and 2014")),
(AND('[1]PWS Information'!$E$10="CWS",Q2203="Non-Lead", N2203="Non-Lead - Copper", S2203="Yes", O2203="After 2014")),
(AND('[1]PWS Information'!$E$10="CWS",Q2203="Non-Lead", N2203="Non-Lead - Copper", S2203="Yes", O2203="Unknown")),
(AND('[1]PWS Information'!$E$10="CWS",Q2203="Unknown")),
(AND('[1]PWS Information'!$E$10="NTNC",Q2203="Unknown")))),"Tier 5",
"")))))</f>
        <v>Tier 5</v>
      </c>
      <c r="Z2203" s="71"/>
      <c r="AA2203" s="71"/>
    </row>
    <row r="2204" spans="1:27" ht="57.6" x14ac:dyDescent="0.3">
      <c r="A2204" s="1"/>
      <c r="B2204" s="70">
        <v>733415</v>
      </c>
      <c r="C2204" s="60">
        <v>176</v>
      </c>
      <c r="D2204" s="61" t="s">
        <v>528</v>
      </c>
      <c r="E2204" s="61" t="s">
        <v>49</v>
      </c>
      <c r="F2204" s="61">
        <v>78640</v>
      </c>
      <c r="G2204" s="62" t="s">
        <v>529</v>
      </c>
      <c r="H2204" s="63">
        <v>29.963539999999998</v>
      </c>
      <c r="I2204" s="64">
        <v>-97.850566000000001</v>
      </c>
      <c r="J2204" s="65" t="s">
        <v>50</v>
      </c>
      <c r="K2204" s="66" t="s">
        <v>51</v>
      </c>
      <c r="L2204" s="62" t="s">
        <v>52</v>
      </c>
      <c r="M2204" s="69"/>
      <c r="N2204" s="65" t="s">
        <v>50</v>
      </c>
      <c r="O2204" s="66" t="s">
        <v>52</v>
      </c>
      <c r="P2204" s="69"/>
      <c r="Q2204" s="55" t="str">
        <f t="shared" si="34"/>
        <v>Non-Lead</v>
      </c>
      <c r="R2204" s="70" t="s">
        <v>51</v>
      </c>
      <c r="S2204" s="70" t="s">
        <v>51</v>
      </c>
      <c r="T2204" s="70"/>
      <c r="U2204" s="71" t="s">
        <v>53</v>
      </c>
      <c r="V2204" s="71" t="s">
        <v>51</v>
      </c>
      <c r="W2204" s="71" t="s">
        <v>51</v>
      </c>
      <c r="X2204" s="71" t="s">
        <v>51</v>
      </c>
      <c r="Y2204" s="72" t="str">
        <f>IF((OR((AND('[1]PWS Information'!$E$10="CWS",U2204="Single Family Residence",Q2204="Lead")),
(AND('[1]PWS Information'!$E$10="CWS",U2204="Multiple Family Residence",'[1]PWS Information'!$E$11="Yes",Q2204="Lead")),
(AND('[1]PWS Information'!$E$10="NTNC",Q2204="Lead")))),"Tier 1",
IF((OR((AND('[1]PWS Information'!$E$10="CWS",U2204="Multiple Family Residence",'[1]PWS Information'!$E$11="No",Q2204="Lead")),
(AND('[1]PWS Information'!$E$10="CWS",U2204="Other",Q2204="Lead")),
(AND('[1]PWS Information'!$E$10="CWS",U2204="Building",Q2204="Lead")))),"Tier 2",
IF((OR((AND('[1]PWS Information'!$E$10="CWS",U2204="Single Family Residence",Q2204="Galvanized Requiring Replacement")),
(AND('[1]PWS Information'!$E$10="CWS",U2204="Single Family Residence",Q2204="Galvanized Requiring Replacement",R2204="Yes")),
(AND('[1]PWS Information'!$E$10="NTNC",Q2204="Galvanized Requiring Replacement")),
(AND('[1]PWS Information'!$E$10="NTNC",U2204="Single Family Residence",R2204="Yes")))),"Tier 3",
IF((OR((AND('[1]PWS Information'!$E$10="CWS",U2204="Single Family Residence",S2204="Yes",Q2204="Non-Lead", J2204="Non-Lead - Copper",L2204="Before 1989")),
(AND('[1]PWS Information'!$E$10="CWS",U2204="Single Family Residence",S2204="Yes",Q2204="Non-Lead", N2204="Non-Lead - Copper",O2204="Before 1989")))),"Tier 4",
IF((OR((AND('[1]PWS Information'!$E$10="NTNC",Q2204="Non-Lead")),
(AND('[1]PWS Information'!$E$10="CWS",Q2204="Non-Lead",S2204="")),
(AND('[1]PWS Information'!$E$10="CWS",Q2204="Non-Lead",S2204="No")),
(AND('[1]PWS Information'!$E$10="CWS",Q2204="Non-Lead",S2204="Don't Know")),
(AND('[1]PWS Information'!$E$10="CWS",Q2204="Non-Lead", J2204="Non-Lead - Copper", S2204="Yes", L2204="Between 1989 and 2014")),
(AND('[1]PWS Information'!$E$10="CWS",Q2204="Non-Lead", J2204="Non-Lead - Copper", S2204="Yes", L2204="After 2014")),
(AND('[1]PWS Information'!$E$10="CWS",Q2204="Non-Lead", J2204="Non-Lead - Copper", S2204="Yes", L2204="Unknown")),
(AND('[1]PWS Information'!$E$10="CWS",Q2204="Non-Lead", N2204="Non-Lead - Copper", S2204="Yes", O2204="Between 1989 and 2014")),
(AND('[1]PWS Information'!$E$10="CWS",Q2204="Non-Lead", N2204="Non-Lead - Copper", S2204="Yes", O2204="After 2014")),
(AND('[1]PWS Information'!$E$10="CWS",Q2204="Non-Lead", N2204="Non-Lead - Copper", S2204="Yes", O2204="Unknown")),
(AND('[1]PWS Information'!$E$10="CWS",Q2204="Unknown")),
(AND('[1]PWS Information'!$E$10="NTNC",Q2204="Unknown")))),"Tier 5",
"")))))</f>
        <v>Tier 5</v>
      </c>
      <c r="Z2204" s="71"/>
      <c r="AA2204" s="71"/>
    </row>
    <row r="2205" spans="1:27" ht="57.6" x14ac:dyDescent="0.3">
      <c r="A2205" s="1"/>
      <c r="B2205" s="70">
        <v>12756050</v>
      </c>
      <c r="C2205" s="60">
        <v>179</v>
      </c>
      <c r="D2205" s="61" t="s">
        <v>528</v>
      </c>
      <c r="E2205" s="61" t="s">
        <v>49</v>
      </c>
      <c r="F2205" s="61">
        <v>78640</v>
      </c>
      <c r="G2205" s="62" t="s">
        <v>529</v>
      </c>
      <c r="H2205" s="63">
        <v>29.963142999999999</v>
      </c>
      <c r="I2205" s="64">
        <v>-97.850183000000001</v>
      </c>
      <c r="J2205" s="65" t="s">
        <v>50</v>
      </c>
      <c r="K2205" s="66" t="s">
        <v>51</v>
      </c>
      <c r="L2205" s="62" t="s">
        <v>52</v>
      </c>
      <c r="M2205" s="69"/>
      <c r="N2205" s="65" t="s">
        <v>50</v>
      </c>
      <c r="O2205" s="66" t="s">
        <v>52</v>
      </c>
      <c r="P2205" s="69"/>
      <c r="Q2205" s="55" t="str">
        <f t="shared" si="34"/>
        <v>Non-Lead</v>
      </c>
      <c r="R2205" s="70" t="s">
        <v>51</v>
      </c>
      <c r="S2205" s="70" t="s">
        <v>51</v>
      </c>
      <c r="T2205" s="70"/>
      <c r="U2205" s="71" t="s">
        <v>53</v>
      </c>
      <c r="V2205" s="71" t="s">
        <v>51</v>
      </c>
      <c r="W2205" s="71" t="s">
        <v>51</v>
      </c>
      <c r="X2205" s="71" t="s">
        <v>51</v>
      </c>
      <c r="Y2205" s="72" t="str">
        <f>IF((OR((AND('[1]PWS Information'!$E$10="CWS",U2205="Single Family Residence",Q2205="Lead")),
(AND('[1]PWS Information'!$E$10="CWS",U2205="Multiple Family Residence",'[1]PWS Information'!$E$11="Yes",Q2205="Lead")),
(AND('[1]PWS Information'!$E$10="NTNC",Q2205="Lead")))),"Tier 1",
IF((OR((AND('[1]PWS Information'!$E$10="CWS",U2205="Multiple Family Residence",'[1]PWS Information'!$E$11="No",Q2205="Lead")),
(AND('[1]PWS Information'!$E$10="CWS",U2205="Other",Q2205="Lead")),
(AND('[1]PWS Information'!$E$10="CWS",U2205="Building",Q2205="Lead")))),"Tier 2",
IF((OR((AND('[1]PWS Information'!$E$10="CWS",U2205="Single Family Residence",Q2205="Galvanized Requiring Replacement")),
(AND('[1]PWS Information'!$E$10="CWS",U2205="Single Family Residence",Q2205="Galvanized Requiring Replacement",R2205="Yes")),
(AND('[1]PWS Information'!$E$10="NTNC",Q2205="Galvanized Requiring Replacement")),
(AND('[1]PWS Information'!$E$10="NTNC",U2205="Single Family Residence",R2205="Yes")))),"Tier 3",
IF((OR((AND('[1]PWS Information'!$E$10="CWS",U2205="Single Family Residence",S2205="Yes",Q2205="Non-Lead", J2205="Non-Lead - Copper",L2205="Before 1989")),
(AND('[1]PWS Information'!$E$10="CWS",U2205="Single Family Residence",S2205="Yes",Q2205="Non-Lead", N2205="Non-Lead - Copper",O2205="Before 1989")))),"Tier 4",
IF((OR((AND('[1]PWS Information'!$E$10="NTNC",Q2205="Non-Lead")),
(AND('[1]PWS Information'!$E$10="CWS",Q2205="Non-Lead",S2205="")),
(AND('[1]PWS Information'!$E$10="CWS",Q2205="Non-Lead",S2205="No")),
(AND('[1]PWS Information'!$E$10="CWS",Q2205="Non-Lead",S2205="Don't Know")),
(AND('[1]PWS Information'!$E$10="CWS",Q2205="Non-Lead", J2205="Non-Lead - Copper", S2205="Yes", L2205="Between 1989 and 2014")),
(AND('[1]PWS Information'!$E$10="CWS",Q2205="Non-Lead", J2205="Non-Lead - Copper", S2205="Yes", L2205="After 2014")),
(AND('[1]PWS Information'!$E$10="CWS",Q2205="Non-Lead", J2205="Non-Lead - Copper", S2205="Yes", L2205="Unknown")),
(AND('[1]PWS Information'!$E$10="CWS",Q2205="Non-Lead", N2205="Non-Lead - Copper", S2205="Yes", O2205="Between 1989 and 2014")),
(AND('[1]PWS Information'!$E$10="CWS",Q2205="Non-Lead", N2205="Non-Lead - Copper", S2205="Yes", O2205="After 2014")),
(AND('[1]PWS Information'!$E$10="CWS",Q2205="Non-Lead", N2205="Non-Lead - Copper", S2205="Yes", O2205="Unknown")),
(AND('[1]PWS Information'!$E$10="CWS",Q2205="Unknown")),
(AND('[1]PWS Information'!$E$10="NTNC",Q2205="Unknown")))),"Tier 5",
"")))))</f>
        <v>Tier 5</v>
      </c>
      <c r="Z2205" s="71"/>
      <c r="AA2205" s="71"/>
    </row>
    <row r="2206" spans="1:27" ht="57.6" x14ac:dyDescent="0.3">
      <c r="A2206" s="17"/>
      <c r="B2206" s="70">
        <v>722369</v>
      </c>
      <c r="C2206" s="60">
        <v>188</v>
      </c>
      <c r="D2206" s="61" t="s">
        <v>528</v>
      </c>
      <c r="E2206" s="61" t="s">
        <v>49</v>
      </c>
      <c r="F2206" s="61">
        <v>78640</v>
      </c>
      <c r="G2206" s="62" t="s">
        <v>529</v>
      </c>
      <c r="H2206" s="63">
        <v>29.963405000000002</v>
      </c>
      <c r="I2206" s="64">
        <v>-97.850702999999996</v>
      </c>
      <c r="J2206" s="65" t="s">
        <v>50</v>
      </c>
      <c r="K2206" s="66" t="s">
        <v>51</v>
      </c>
      <c r="L2206" s="62" t="s">
        <v>52</v>
      </c>
      <c r="M2206" s="69"/>
      <c r="N2206" s="65" t="s">
        <v>50</v>
      </c>
      <c r="O2206" s="66" t="s">
        <v>52</v>
      </c>
      <c r="P2206" s="69"/>
      <c r="Q2206" s="55" t="str">
        <f t="shared" si="34"/>
        <v>Non-Lead</v>
      </c>
      <c r="R2206" s="70" t="s">
        <v>51</v>
      </c>
      <c r="S2206" s="70" t="s">
        <v>51</v>
      </c>
      <c r="T2206" s="70"/>
      <c r="U2206" s="71" t="s">
        <v>53</v>
      </c>
      <c r="V2206" s="71" t="s">
        <v>51</v>
      </c>
      <c r="W2206" s="71" t="s">
        <v>51</v>
      </c>
      <c r="X2206" s="71" t="s">
        <v>51</v>
      </c>
      <c r="Y2206" s="72" t="str">
        <f>IF((OR((AND('[1]PWS Information'!$E$10="CWS",U2206="Single Family Residence",Q2206="Lead")),
(AND('[1]PWS Information'!$E$10="CWS",U2206="Multiple Family Residence",'[1]PWS Information'!$E$11="Yes",Q2206="Lead")),
(AND('[1]PWS Information'!$E$10="NTNC",Q2206="Lead")))),"Tier 1",
IF((OR((AND('[1]PWS Information'!$E$10="CWS",U2206="Multiple Family Residence",'[1]PWS Information'!$E$11="No",Q2206="Lead")),
(AND('[1]PWS Information'!$E$10="CWS",U2206="Other",Q2206="Lead")),
(AND('[1]PWS Information'!$E$10="CWS",U2206="Building",Q2206="Lead")))),"Tier 2",
IF((OR((AND('[1]PWS Information'!$E$10="CWS",U2206="Single Family Residence",Q2206="Galvanized Requiring Replacement")),
(AND('[1]PWS Information'!$E$10="CWS",U2206="Single Family Residence",Q2206="Galvanized Requiring Replacement",R2206="Yes")),
(AND('[1]PWS Information'!$E$10="NTNC",Q2206="Galvanized Requiring Replacement")),
(AND('[1]PWS Information'!$E$10="NTNC",U2206="Single Family Residence",R2206="Yes")))),"Tier 3",
IF((OR((AND('[1]PWS Information'!$E$10="CWS",U2206="Single Family Residence",S2206="Yes",Q2206="Non-Lead", J2206="Non-Lead - Copper",L2206="Before 1989")),
(AND('[1]PWS Information'!$E$10="CWS",U2206="Single Family Residence",S2206="Yes",Q2206="Non-Lead", N2206="Non-Lead - Copper",O2206="Before 1989")))),"Tier 4",
IF((OR((AND('[1]PWS Information'!$E$10="NTNC",Q2206="Non-Lead")),
(AND('[1]PWS Information'!$E$10="CWS",Q2206="Non-Lead",S2206="")),
(AND('[1]PWS Information'!$E$10="CWS",Q2206="Non-Lead",S2206="No")),
(AND('[1]PWS Information'!$E$10="CWS",Q2206="Non-Lead",S2206="Don't Know")),
(AND('[1]PWS Information'!$E$10="CWS",Q2206="Non-Lead", J2206="Non-Lead - Copper", S2206="Yes", L2206="Between 1989 and 2014")),
(AND('[1]PWS Information'!$E$10="CWS",Q2206="Non-Lead", J2206="Non-Lead - Copper", S2206="Yes", L2206="After 2014")),
(AND('[1]PWS Information'!$E$10="CWS",Q2206="Non-Lead", J2206="Non-Lead - Copper", S2206="Yes", L2206="Unknown")),
(AND('[1]PWS Information'!$E$10="CWS",Q2206="Non-Lead", N2206="Non-Lead - Copper", S2206="Yes", O2206="Between 1989 and 2014")),
(AND('[1]PWS Information'!$E$10="CWS",Q2206="Non-Lead", N2206="Non-Lead - Copper", S2206="Yes", O2206="After 2014")),
(AND('[1]PWS Information'!$E$10="CWS",Q2206="Non-Lead", N2206="Non-Lead - Copper", S2206="Yes", O2206="Unknown")),
(AND('[1]PWS Information'!$E$10="CWS",Q2206="Unknown")),
(AND('[1]PWS Information'!$E$10="NTNC",Q2206="Unknown")))),"Tier 5",
"")))))</f>
        <v>Tier 5</v>
      </c>
      <c r="Z2206" s="71"/>
      <c r="AA2206" s="71"/>
    </row>
    <row r="2207" spans="1:27" ht="57.6" x14ac:dyDescent="0.3">
      <c r="A2207" s="1"/>
      <c r="B2207" s="70">
        <v>732796</v>
      </c>
      <c r="C2207" s="60">
        <v>191</v>
      </c>
      <c r="D2207" s="61" t="s">
        <v>528</v>
      </c>
      <c r="E2207" s="61" t="s">
        <v>49</v>
      </c>
      <c r="F2207" s="61">
        <v>78640</v>
      </c>
      <c r="G2207" s="62" t="s">
        <v>529</v>
      </c>
      <c r="H2207" s="63">
        <v>29.962996</v>
      </c>
      <c r="I2207" s="64">
        <v>-97.850306000000003</v>
      </c>
      <c r="J2207" s="65" t="s">
        <v>50</v>
      </c>
      <c r="K2207" s="66" t="s">
        <v>51</v>
      </c>
      <c r="L2207" s="62" t="s">
        <v>52</v>
      </c>
      <c r="M2207" s="69"/>
      <c r="N2207" s="65" t="s">
        <v>50</v>
      </c>
      <c r="O2207" s="66" t="s">
        <v>52</v>
      </c>
      <c r="P2207" s="69"/>
      <c r="Q2207" s="55" t="str">
        <f t="shared" si="34"/>
        <v>Non-Lead</v>
      </c>
      <c r="R2207" s="70" t="s">
        <v>51</v>
      </c>
      <c r="S2207" s="70" t="s">
        <v>51</v>
      </c>
      <c r="T2207" s="70"/>
      <c r="U2207" s="71" t="s">
        <v>53</v>
      </c>
      <c r="V2207" s="71" t="s">
        <v>51</v>
      </c>
      <c r="W2207" s="71" t="s">
        <v>51</v>
      </c>
      <c r="X2207" s="71" t="s">
        <v>51</v>
      </c>
      <c r="Y2207" s="72" t="str">
        <f>IF((OR((AND('[1]PWS Information'!$E$10="CWS",U2207="Single Family Residence",Q2207="Lead")),
(AND('[1]PWS Information'!$E$10="CWS",U2207="Multiple Family Residence",'[1]PWS Information'!$E$11="Yes",Q2207="Lead")),
(AND('[1]PWS Information'!$E$10="NTNC",Q2207="Lead")))),"Tier 1",
IF((OR((AND('[1]PWS Information'!$E$10="CWS",U2207="Multiple Family Residence",'[1]PWS Information'!$E$11="No",Q2207="Lead")),
(AND('[1]PWS Information'!$E$10="CWS",U2207="Other",Q2207="Lead")),
(AND('[1]PWS Information'!$E$10="CWS",U2207="Building",Q2207="Lead")))),"Tier 2",
IF((OR((AND('[1]PWS Information'!$E$10="CWS",U2207="Single Family Residence",Q2207="Galvanized Requiring Replacement")),
(AND('[1]PWS Information'!$E$10="CWS",U2207="Single Family Residence",Q2207="Galvanized Requiring Replacement",R2207="Yes")),
(AND('[1]PWS Information'!$E$10="NTNC",Q2207="Galvanized Requiring Replacement")),
(AND('[1]PWS Information'!$E$10="NTNC",U2207="Single Family Residence",R2207="Yes")))),"Tier 3",
IF((OR((AND('[1]PWS Information'!$E$10="CWS",U2207="Single Family Residence",S2207="Yes",Q2207="Non-Lead", J2207="Non-Lead - Copper",L2207="Before 1989")),
(AND('[1]PWS Information'!$E$10="CWS",U2207="Single Family Residence",S2207="Yes",Q2207="Non-Lead", N2207="Non-Lead - Copper",O2207="Before 1989")))),"Tier 4",
IF((OR((AND('[1]PWS Information'!$E$10="NTNC",Q2207="Non-Lead")),
(AND('[1]PWS Information'!$E$10="CWS",Q2207="Non-Lead",S2207="")),
(AND('[1]PWS Information'!$E$10="CWS",Q2207="Non-Lead",S2207="No")),
(AND('[1]PWS Information'!$E$10="CWS",Q2207="Non-Lead",S2207="Don't Know")),
(AND('[1]PWS Information'!$E$10="CWS",Q2207="Non-Lead", J2207="Non-Lead - Copper", S2207="Yes", L2207="Between 1989 and 2014")),
(AND('[1]PWS Information'!$E$10="CWS",Q2207="Non-Lead", J2207="Non-Lead - Copper", S2207="Yes", L2207="After 2014")),
(AND('[1]PWS Information'!$E$10="CWS",Q2207="Non-Lead", J2207="Non-Lead - Copper", S2207="Yes", L2207="Unknown")),
(AND('[1]PWS Information'!$E$10="CWS",Q2207="Non-Lead", N2207="Non-Lead - Copper", S2207="Yes", O2207="Between 1989 and 2014")),
(AND('[1]PWS Information'!$E$10="CWS",Q2207="Non-Lead", N2207="Non-Lead - Copper", S2207="Yes", O2207="After 2014")),
(AND('[1]PWS Information'!$E$10="CWS",Q2207="Non-Lead", N2207="Non-Lead - Copper", S2207="Yes", O2207="Unknown")),
(AND('[1]PWS Information'!$E$10="CWS",Q2207="Unknown")),
(AND('[1]PWS Information'!$E$10="NTNC",Q2207="Unknown")))),"Tier 5",
"")))))</f>
        <v>Tier 5</v>
      </c>
      <c r="Z2207" s="71"/>
      <c r="AA2207" s="71"/>
    </row>
    <row r="2208" spans="1:27" ht="57.6" x14ac:dyDescent="0.3">
      <c r="A2208" s="1"/>
      <c r="B2208" s="70">
        <v>12707986</v>
      </c>
      <c r="C2208" s="60">
        <v>200</v>
      </c>
      <c r="D2208" s="61" t="s">
        <v>528</v>
      </c>
      <c r="E2208" s="61" t="s">
        <v>49</v>
      </c>
      <c r="F2208" s="61">
        <v>78640</v>
      </c>
      <c r="G2208" s="62" t="s">
        <v>529</v>
      </c>
      <c r="H2208" s="63">
        <v>29.963273999999998</v>
      </c>
      <c r="I2208" s="64">
        <v>-97.850841000000003</v>
      </c>
      <c r="J2208" s="65" t="s">
        <v>50</v>
      </c>
      <c r="K2208" s="66" t="s">
        <v>51</v>
      </c>
      <c r="L2208" s="62" t="s">
        <v>52</v>
      </c>
      <c r="M2208" s="69"/>
      <c r="N2208" s="65" t="s">
        <v>50</v>
      </c>
      <c r="O2208" s="66" t="s">
        <v>52</v>
      </c>
      <c r="P2208" s="69"/>
      <c r="Q2208" s="55" t="str">
        <f t="shared" si="34"/>
        <v>Non-Lead</v>
      </c>
      <c r="R2208" s="70" t="s">
        <v>51</v>
      </c>
      <c r="S2208" s="70" t="s">
        <v>51</v>
      </c>
      <c r="T2208" s="70"/>
      <c r="U2208" s="71" t="s">
        <v>53</v>
      </c>
      <c r="V2208" s="71" t="s">
        <v>51</v>
      </c>
      <c r="W2208" s="71" t="s">
        <v>51</v>
      </c>
      <c r="X2208" s="71" t="s">
        <v>51</v>
      </c>
      <c r="Y2208" s="72" t="str">
        <f>IF((OR((AND('[1]PWS Information'!$E$10="CWS",U2208="Single Family Residence",Q2208="Lead")),
(AND('[1]PWS Information'!$E$10="CWS",U2208="Multiple Family Residence",'[1]PWS Information'!$E$11="Yes",Q2208="Lead")),
(AND('[1]PWS Information'!$E$10="NTNC",Q2208="Lead")))),"Tier 1",
IF((OR((AND('[1]PWS Information'!$E$10="CWS",U2208="Multiple Family Residence",'[1]PWS Information'!$E$11="No",Q2208="Lead")),
(AND('[1]PWS Information'!$E$10="CWS",U2208="Other",Q2208="Lead")),
(AND('[1]PWS Information'!$E$10="CWS",U2208="Building",Q2208="Lead")))),"Tier 2",
IF((OR((AND('[1]PWS Information'!$E$10="CWS",U2208="Single Family Residence",Q2208="Galvanized Requiring Replacement")),
(AND('[1]PWS Information'!$E$10="CWS",U2208="Single Family Residence",Q2208="Galvanized Requiring Replacement",R2208="Yes")),
(AND('[1]PWS Information'!$E$10="NTNC",Q2208="Galvanized Requiring Replacement")),
(AND('[1]PWS Information'!$E$10="NTNC",U2208="Single Family Residence",R2208="Yes")))),"Tier 3",
IF((OR((AND('[1]PWS Information'!$E$10="CWS",U2208="Single Family Residence",S2208="Yes",Q2208="Non-Lead", J2208="Non-Lead - Copper",L2208="Before 1989")),
(AND('[1]PWS Information'!$E$10="CWS",U2208="Single Family Residence",S2208="Yes",Q2208="Non-Lead", N2208="Non-Lead - Copper",O2208="Before 1989")))),"Tier 4",
IF((OR((AND('[1]PWS Information'!$E$10="NTNC",Q2208="Non-Lead")),
(AND('[1]PWS Information'!$E$10="CWS",Q2208="Non-Lead",S2208="")),
(AND('[1]PWS Information'!$E$10="CWS",Q2208="Non-Lead",S2208="No")),
(AND('[1]PWS Information'!$E$10="CWS",Q2208="Non-Lead",S2208="Don't Know")),
(AND('[1]PWS Information'!$E$10="CWS",Q2208="Non-Lead", J2208="Non-Lead - Copper", S2208="Yes", L2208="Between 1989 and 2014")),
(AND('[1]PWS Information'!$E$10="CWS",Q2208="Non-Lead", J2208="Non-Lead - Copper", S2208="Yes", L2208="After 2014")),
(AND('[1]PWS Information'!$E$10="CWS",Q2208="Non-Lead", J2208="Non-Lead - Copper", S2208="Yes", L2208="Unknown")),
(AND('[1]PWS Information'!$E$10="CWS",Q2208="Non-Lead", N2208="Non-Lead - Copper", S2208="Yes", O2208="Between 1989 and 2014")),
(AND('[1]PWS Information'!$E$10="CWS",Q2208="Non-Lead", N2208="Non-Lead - Copper", S2208="Yes", O2208="After 2014")),
(AND('[1]PWS Information'!$E$10="CWS",Q2208="Non-Lead", N2208="Non-Lead - Copper", S2208="Yes", O2208="Unknown")),
(AND('[1]PWS Information'!$E$10="CWS",Q2208="Unknown")),
(AND('[1]PWS Information'!$E$10="NTNC",Q2208="Unknown")))),"Tier 5",
"")))))</f>
        <v>Tier 5</v>
      </c>
      <c r="Z2208" s="71"/>
      <c r="AA2208" s="71"/>
    </row>
    <row r="2209" spans="1:27" ht="57.6" x14ac:dyDescent="0.3">
      <c r="A2209" s="1"/>
      <c r="B2209" s="70">
        <v>12758127</v>
      </c>
      <c r="C2209" s="60">
        <v>203</v>
      </c>
      <c r="D2209" s="61" t="s">
        <v>528</v>
      </c>
      <c r="E2209" s="61" t="s">
        <v>49</v>
      </c>
      <c r="F2209" s="61">
        <v>78640</v>
      </c>
      <c r="G2209" s="62" t="s">
        <v>529</v>
      </c>
      <c r="H2209" s="63">
        <v>29.962852000000002</v>
      </c>
      <c r="I2209" s="64">
        <v>-97.850429000000005</v>
      </c>
      <c r="J2209" s="65" t="s">
        <v>50</v>
      </c>
      <c r="K2209" s="66" t="s">
        <v>51</v>
      </c>
      <c r="L2209" s="62" t="s">
        <v>52</v>
      </c>
      <c r="M2209" s="69"/>
      <c r="N2209" s="65" t="s">
        <v>50</v>
      </c>
      <c r="O2209" s="66" t="s">
        <v>52</v>
      </c>
      <c r="P2209" s="69"/>
      <c r="Q2209" s="55" t="str">
        <f t="shared" si="34"/>
        <v>Non-Lead</v>
      </c>
      <c r="R2209" s="70" t="s">
        <v>51</v>
      </c>
      <c r="S2209" s="70" t="s">
        <v>51</v>
      </c>
      <c r="T2209" s="70"/>
      <c r="U2209" s="71" t="s">
        <v>53</v>
      </c>
      <c r="V2209" s="71" t="s">
        <v>51</v>
      </c>
      <c r="W2209" s="71" t="s">
        <v>51</v>
      </c>
      <c r="X2209" s="71" t="s">
        <v>51</v>
      </c>
      <c r="Y2209" s="72" t="str">
        <f>IF((OR((AND('[1]PWS Information'!$E$10="CWS",U2209="Single Family Residence",Q2209="Lead")),
(AND('[1]PWS Information'!$E$10="CWS",U2209="Multiple Family Residence",'[1]PWS Information'!$E$11="Yes",Q2209="Lead")),
(AND('[1]PWS Information'!$E$10="NTNC",Q2209="Lead")))),"Tier 1",
IF((OR((AND('[1]PWS Information'!$E$10="CWS",U2209="Multiple Family Residence",'[1]PWS Information'!$E$11="No",Q2209="Lead")),
(AND('[1]PWS Information'!$E$10="CWS",U2209="Other",Q2209="Lead")),
(AND('[1]PWS Information'!$E$10="CWS",U2209="Building",Q2209="Lead")))),"Tier 2",
IF((OR((AND('[1]PWS Information'!$E$10="CWS",U2209="Single Family Residence",Q2209="Galvanized Requiring Replacement")),
(AND('[1]PWS Information'!$E$10="CWS",U2209="Single Family Residence",Q2209="Galvanized Requiring Replacement",R2209="Yes")),
(AND('[1]PWS Information'!$E$10="NTNC",Q2209="Galvanized Requiring Replacement")),
(AND('[1]PWS Information'!$E$10="NTNC",U2209="Single Family Residence",R2209="Yes")))),"Tier 3",
IF((OR((AND('[1]PWS Information'!$E$10="CWS",U2209="Single Family Residence",S2209="Yes",Q2209="Non-Lead", J2209="Non-Lead - Copper",L2209="Before 1989")),
(AND('[1]PWS Information'!$E$10="CWS",U2209="Single Family Residence",S2209="Yes",Q2209="Non-Lead", N2209="Non-Lead - Copper",O2209="Before 1989")))),"Tier 4",
IF((OR((AND('[1]PWS Information'!$E$10="NTNC",Q2209="Non-Lead")),
(AND('[1]PWS Information'!$E$10="CWS",Q2209="Non-Lead",S2209="")),
(AND('[1]PWS Information'!$E$10="CWS",Q2209="Non-Lead",S2209="No")),
(AND('[1]PWS Information'!$E$10="CWS",Q2209="Non-Lead",S2209="Don't Know")),
(AND('[1]PWS Information'!$E$10="CWS",Q2209="Non-Lead", J2209="Non-Lead - Copper", S2209="Yes", L2209="Between 1989 and 2014")),
(AND('[1]PWS Information'!$E$10="CWS",Q2209="Non-Lead", J2209="Non-Lead - Copper", S2209="Yes", L2209="After 2014")),
(AND('[1]PWS Information'!$E$10="CWS",Q2209="Non-Lead", J2209="Non-Lead - Copper", S2209="Yes", L2209="Unknown")),
(AND('[1]PWS Information'!$E$10="CWS",Q2209="Non-Lead", N2209="Non-Lead - Copper", S2209="Yes", O2209="Between 1989 and 2014")),
(AND('[1]PWS Information'!$E$10="CWS",Q2209="Non-Lead", N2209="Non-Lead - Copper", S2209="Yes", O2209="After 2014")),
(AND('[1]PWS Information'!$E$10="CWS",Q2209="Non-Lead", N2209="Non-Lead - Copper", S2209="Yes", O2209="Unknown")),
(AND('[1]PWS Information'!$E$10="CWS",Q2209="Unknown")),
(AND('[1]PWS Information'!$E$10="NTNC",Q2209="Unknown")))),"Tier 5",
"")))))</f>
        <v>Tier 5</v>
      </c>
      <c r="Z2209" s="71"/>
      <c r="AA2209" s="71"/>
    </row>
    <row r="2210" spans="1:27" ht="57.6" x14ac:dyDescent="0.3">
      <c r="A2210" s="17"/>
      <c r="B2210" s="70">
        <v>12861027</v>
      </c>
      <c r="C2210" s="60">
        <v>212</v>
      </c>
      <c r="D2210" s="61" t="s">
        <v>528</v>
      </c>
      <c r="E2210" s="61" t="s">
        <v>49</v>
      </c>
      <c r="F2210" s="61">
        <v>78640</v>
      </c>
      <c r="G2210" s="62" t="s">
        <v>529</v>
      </c>
      <c r="H2210" s="63">
        <v>29.963145000000001</v>
      </c>
      <c r="I2210" s="64">
        <v>-97.850980000000007</v>
      </c>
      <c r="J2210" s="65" t="s">
        <v>50</v>
      </c>
      <c r="K2210" s="66" t="s">
        <v>51</v>
      </c>
      <c r="L2210" s="62" t="s">
        <v>52</v>
      </c>
      <c r="M2210" s="69"/>
      <c r="N2210" s="65" t="s">
        <v>50</v>
      </c>
      <c r="O2210" s="66" t="s">
        <v>52</v>
      </c>
      <c r="P2210" s="69"/>
      <c r="Q2210" s="55" t="str">
        <f t="shared" si="34"/>
        <v>Non-Lead</v>
      </c>
      <c r="R2210" s="70" t="s">
        <v>51</v>
      </c>
      <c r="S2210" s="70" t="s">
        <v>51</v>
      </c>
      <c r="T2210" s="70"/>
      <c r="U2210" s="71" t="s">
        <v>53</v>
      </c>
      <c r="V2210" s="71" t="s">
        <v>51</v>
      </c>
      <c r="W2210" s="71" t="s">
        <v>51</v>
      </c>
      <c r="X2210" s="71" t="s">
        <v>51</v>
      </c>
      <c r="Y2210" s="72" t="str">
        <f>IF((OR((AND('[1]PWS Information'!$E$10="CWS",U2210="Single Family Residence",Q2210="Lead")),
(AND('[1]PWS Information'!$E$10="CWS",U2210="Multiple Family Residence",'[1]PWS Information'!$E$11="Yes",Q2210="Lead")),
(AND('[1]PWS Information'!$E$10="NTNC",Q2210="Lead")))),"Tier 1",
IF((OR((AND('[1]PWS Information'!$E$10="CWS",U2210="Multiple Family Residence",'[1]PWS Information'!$E$11="No",Q2210="Lead")),
(AND('[1]PWS Information'!$E$10="CWS",U2210="Other",Q2210="Lead")),
(AND('[1]PWS Information'!$E$10="CWS",U2210="Building",Q2210="Lead")))),"Tier 2",
IF((OR((AND('[1]PWS Information'!$E$10="CWS",U2210="Single Family Residence",Q2210="Galvanized Requiring Replacement")),
(AND('[1]PWS Information'!$E$10="CWS",U2210="Single Family Residence",Q2210="Galvanized Requiring Replacement",R2210="Yes")),
(AND('[1]PWS Information'!$E$10="NTNC",Q2210="Galvanized Requiring Replacement")),
(AND('[1]PWS Information'!$E$10="NTNC",U2210="Single Family Residence",R2210="Yes")))),"Tier 3",
IF((OR((AND('[1]PWS Information'!$E$10="CWS",U2210="Single Family Residence",S2210="Yes",Q2210="Non-Lead", J2210="Non-Lead - Copper",L2210="Before 1989")),
(AND('[1]PWS Information'!$E$10="CWS",U2210="Single Family Residence",S2210="Yes",Q2210="Non-Lead", N2210="Non-Lead - Copper",O2210="Before 1989")))),"Tier 4",
IF((OR((AND('[1]PWS Information'!$E$10="NTNC",Q2210="Non-Lead")),
(AND('[1]PWS Information'!$E$10="CWS",Q2210="Non-Lead",S2210="")),
(AND('[1]PWS Information'!$E$10="CWS",Q2210="Non-Lead",S2210="No")),
(AND('[1]PWS Information'!$E$10="CWS",Q2210="Non-Lead",S2210="Don't Know")),
(AND('[1]PWS Information'!$E$10="CWS",Q2210="Non-Lead", J2210="Non-Lead - Copper", S2210="Yes", L2210="Between 1989 and 2014")),
(AND('[1]PWS Information'!$E$10="CWS",Q2210="Non-Lead", J2210="Non-Lead - Copper", S2210="Yes", L2210="After 2014")),
(AND('[1]PWS Information'!$E$10="CWS",Q2210="Non-Lead", J2210="Non-Lead - Copper", S2210="Yes", L2210="Unknown")),
(AND('[1]PWS Information'!$E$10="CWS",Q2210="Non-Lead", N2210="Non-Lead - Copper", S2210="Yes", O2210="Between 1989 and 2014")),
(AND('[1]PWS Information'!$E$10="CWS",Q2210="Non-Lead", N2210="Non-Lead - Copper", S2210="Yes", O2210="After 2014")),
(AND('[1]PWS Information'!$E$10="CWS",Q2210="Non-Lead", N2210="Non-Lead - Copper", S2210="Yes", O2210="Unknown")),
(AND('[1]PWS Information'!$E$10="CWS",Q2210="Unknown")),
(AND('[1]PWS Information'!$E$10="NTNC",Q2210="Unknown")))),"Tier 5",
"")))))</f>
        <v>Tier 5</v>
      </c>
      <c r="Z2210" s="71"/>
      <c r="AA2210" s="71"/>
    </row>
    <row r="2211" spans="1:27" ht="57.6" x14ac:dyDescent="0.3">
      <c r="A2211" s="1"/>
      <c r="B2211" s="70">
        <v>733133</v>
      </c>
      <c r="C2211" s="60">
        <v>215</v>
      </c>
      <c r="D2211" s="61" t="s">
        <v>528</v>
      </c>
      <c r="E2211" s="61" t="s">
        <v>49</v>
      </c>
      <c r="F2211" s="61">
        <v>78640</v>
      </c>
      <c r="G2211" s="62" t="s">
        <v>529</v>
      </c>
      <c r="H2211" s="63">
        <v>29.9627333</v>
      </c>
      <c r="I2211" s="64">
        <v>-97.850591666666602</v>
      </c>
      <c r="J2211" s="65" t="s">
        <v>50</v>
      </c>
      <c r="K2211" s="66" t="s">
        <v>51</v>
      </c>
      <c r="L2211" s="62" t="s">
        <v>52</v>
      </c>
      <c r="M2211" s="69"/>
      <c r="N2211" s="65" t="s">
        <v>50</v>
      </c>
      <c r="O2211" s="66" t="s">
        <v>52</v>
      </c>
      <c r="P2211" s="69"/>
      <c r="Q2211" s="55" t="str">
        <f t="shared" si="34"/>
        <v>Non-Lead</v>
      </c>
      <c r="R2211" s="70" t="s">
        <v>51</v>
      </c>
      <c r="S2211" s="70" t="s">
        <v>51</v>
      </c>
      <c r="T2211" s="70"/>
      <c r="U2211" s="71" t="s">
        <v>53</v>
      </c>
      <c r="V2211" s="71" t="s">
        <v>51</v>
      </c>
      <c r="W2211" s="71" t="s">
        <v>51</v>
      </c>
      <c r="X2211" s="71" t="s">
        <v>51</v>
      </c>
      <c r="Y2211" s="72" t="str">
        <f>IF((OR((AND('[1]PWS Information'!$E$10="CWS",U2211="Single Family Residence",Q2211="Lead")),
(AND('[1]PWS Information'!$E$10="CWS",U2211="Multiple Family Residence",'[1]PWS Information'!$E$11="Yes",Q2211="Lead")),
(AND('[1]PWS Information'!$E$10="NTNC",Q2211="Lead")))),"Tier 1",
IF((OR((AND('[1]PWS Information'!$E$10="CWS",U2211="Multiple Family Residence",'[1]PWS Information'!$E$11="No",Q2211="Lead")),
(AND('[1]PWS Information'!$E$10="CWS",U2211="Other",Q2211="Lead")),
(AND('[1]PWS Information'!$E$10="CWS",U2211="Building",Q2211="Lead")))),"Tier 2",
IF((OR((AND('[1]PWS Information'!$E$10="CWS",U2211="Single Family Residence",Q2211="Galvanized Requiring Replacement")),
(AND('[1]PWS Information'!$E$10="CWS",U2211="Single Family Residence",Q2211="Galvanized Requiring Replacement",R2211="Yes")),
(AND('[1]PWS Information'!$E$10="NTNC",Q2211="Galvanized Requiring Replacement")),
(AND('[1]PWS Information'!$E$10="NTNC",U2211="Single Family Residence",R2211="Yes")))),"Tier 3",
IF((OR((AND('[1]PWS Information'!$E$10="CWS",U2211="Single Family Residence",S2211="Yes",Q2211="Non-Lead", J2211="Non-Lead - Copper",L2211="Before 1989")),
(AND('[1]PWS Information'!$E$10="CWS",U2211="Single Family Residence",S2211="Yes",Q2211="Non-Lead", N2211="Non-Lead - Copper",O2211="Before 1989")))),"Tier 4",
IF((OR((AND('[1]PWS Information'!$E$10="NTNC",Q2211="Non-Lead")),
(AND('[1]PWS Information'!$E$10="CWS",Q2211="Non-Lead",S2211="")),
(AND('[1]PWS Information'!$E$10="CWS",Q2211="Non-Lead",S2211="No")),
(AND('[1]PWS Information'!$E$10="CWS",Q2211="Non-Lead",S2211="Don't Know")),
(AND('[1]PWS Information'!$E$10="CWS",Q2211="Non-Lead", J2211="Non-Lead - Copper", S2211="Yes", L2211="Between 1989 and 2014")),
(AND('[1]PWS Information'!$E$10="CWS",Q2211="Non-Lead", J2211="Non-Lead - Copper", S2211="Yes", L2211="After 2014")),
(AND('[1]PWS Information'!$E$10="CWS",Q2211="Non-Lead", J2211="Non-Lead - Copper", S2211="Yes", L2211="Unknown")),
(AND('[1]PWS Information'!$E$10="CWS",Q2211="Non-Lead", N2211="Non-Lead - Copper", S2211="Yes", O2211="Between 1989 and 2014")),
(AND('[1]PWS Information'!$E$10="CWS",Q2211="Non-Lead", N2211="Non-Lead - Copper", S2211="Yes", O2211="After 2014")),
(AND('[1]PWS Information'!$E$10="CWS",Q2211="Non-Lead", N2211="Non-Lead - Copper", S2211="Yes", O2211="Unknown")),
(AND('[1]PWS Information'!$E$10="CWS",Q2211="Unknown")),
(AND('[1]PWS Information'!$E$10="NTNC",Q2211="Unknown")))),"Tier 5",
"")))))</f>
        <v>Tier 5</v>
      </c>
      <c r="Z2211" s="71"/>
      <c r="AA2211" s="71"/>
    </row>
    <row r="2212" spans="1:27" ht="57.6" x14ac:dyDescent="0.3">
      <c r="A2212" s="1"/>
      <c r="B2212" s="70">
        <v>12714254</v>
      </c>
      <c r="C2212" s="60">
        <v>224</v>
      </c>
      <c r="D2212" s="61" t="s">
        <v>528</v>
      </c>
      <c r="E2212" s="61" t="s">
        <v>49</v>
      </c>
      <c r="F2212" s="61">
        <v>78640</v>
      </c>
      <c r="G2212" s="62" t="s">
        <v>529</v>
      </c>
      <c r="H2212" s="63">
        <v>29.962963999999999</v>
      </c>
      <c r="I2212" s="64">
        <v>-97.851093000000006</v>
      </c>
      <c r="J2212" s="65" t="s">
        <v>50</v>
      </c>
      <c r="K2212" s="66" t="s">
        <v>51</v>
      </c>
      <c r="L2212" s="62" t="s">
        <v>52</v>
      </c>
      <c r="M2212" s="69"/>
      <c r="N2212" s="65" t="s">
        <v>50</v>
      </c>
      <c r="O2212" s="66" t="s">
        <v>52</v>
      </c>
      <c r="P2212" s="69"/>
      <c r="Q2212" s="55" t="str">
        <f t="shared" si="34"/>
        <v>Non-Lead</v>
      </c>
      <c r="R2212" s="70" t="s">
        <v>51</v>
      </c>
      <c r="S2212" s="70" t="s">
        <v>51</v>
      </c>
      <c r="T2212" s="70"/>
      <c r="U2212" s="71" t="s">
        <v>53</v>
      </c>
      <c r="V2212" s="71" t="s">
        <v>51</v>
      </c>
      <c r="W2212" s="71" t="s">
        <v>51</v>
      </c>
      <c r="X2212" s="71" t="s">
        <v>51</v>
      </c>
      <c r="Y2212" s="72" t="str">
        <f>IF((OR((AND('[1]PWS Information'!$E$10="CWS",U2212="Single Family Residence",Q2212="Lead")),
(AND('[1]PWS Information'!$E$10="CWS",U2212="Multiple Family Residence",'[1]PWS Information'!$E$11="Yes",Q2212="Lead")),
(AND('[1]PWS Information'!$E$10="NTNC",Q2212="Lead")))),"Tier 1",
IF((OR((AND('[1]PWS Information'!$E$10="CWS",U2212="Multiple Family Residence",'[1]PWS Information'!$E$11="No",Q2212="Lead")),
(AND('[1]PWS Information'!$E$10="CWS",U2212="Other",Q2212="Lead")),
(AND('[1]PWS Information'!$E$10="CWS",U2212="Building",Q2212="Lead")))),"Tier 2",
IF((OR((AND('[1]PWS Information'!$E$10="CWS",U2212="Single Family Residence",Q2212="Galvanized Requiring Replacement")),
(AND('[1]PWS Information'!$E$10="CWS",U2212="Single Family Residence",Q2212="Galvanized Requiring Replacement",R2212="Yes")),
(AND('[1]PWS Information'!$E$10="NTNC",Q2212="Galvanized Requiring Replacement")),
(AND('[1]PWS Information'!$E$10="NTNC",U2212="Single Family Residence",R2212="Yes")))),"Tier 3",
IF((OR((AND('[1]PWS Information'!$E$10="CWS",U2212="Single Family Residence",S2212="Yes",Q2212="Non-Lead", J2212="Non-Lead - Copper",L2212="Before 1989")),
(AND('[1]PWS Information'!$E$10="CWS",U2212="Single Family Residence",S2212="Yes",Q2212="Non-Lead", N2212="Non-Lead - Copper",O2212="Before 1989")))),"Tier 4",
IF((OR((AND('[1]PWS Information'!$E$10="NTNC",Q2212="Non-Lead")),
(AND('[1]PWS Information'!$E$10="CWS",Q2212="Non-Lead",S2212="")),
(AND('[1]PWS Information'!$E$10="CWS",Q2212="Non-Lead",S2212="No")),
(AND('[1]PWS Information'!$E$10="CWS",Q2212="Non-Lead",S2212="Don't Know")),
(AND('[1]PWS Information'!$E$10="CWS",Q2212="Non-Lead", J2212="Non-Lead - Copper", S2212="Yes", L2212="Between 1989 and 2014")),
(AND('[1]PWS Information'!$E$10="CWS",Q2212="Non-Lead", J2212="Non-Lead - Copper", S2212="Yes", L2212="After 2014")),
(AND('[1]PWS Information'!$E$10="CWS",Q2212="Non-Lead", J2212="Non-Lead - Copper", S2212="Yes", L2212="Unknown")),
(AND('[1]PWS Information'!$E$10="CWS",Q2212="Non-Lead", N2212="Non-Lead - Copper", S2212="Yes", O2212="Between 1989 and 2014")),
(AND('[1]PWS Information'!$E$10="CWS",Q2212="Non-Lead", N2212="Non-Lead - Copper", S2212="Yes", O2212="After 2014")),
(AND('[1]PWS Information'!$E$10="CWS",Q2212="Non-Lead", N2212="Non-Lead - Copper", S2212="Yes", O2212="Unknown")),
(AND('[1]PWS Information'!$E$10="CWS",Q2212="Unknown")),
(AND('[1]PWS Information'!$E$10="NTNC",Q2212="Unknown")))),"Tier 5",
"")))))</f>
        <v>Tier 5</v>
      </c>
      <c r="Z2212" s="71"/>
      <c r="AA2212" s="71"/>
    </row>
    <row r="2213" spans="1:27" ht="57.6" x14ac:dyDescent="0.3">
      <c r="A2213" s="1"/>
      <c r="B2213" s="70">
        <v>12964257</v>
      </c>
      <c r="C2213" s="60">
        <v>227</v>
      </c>
      <c r="D2213" s="61" t="s">
        <v>528</v>
      </c>
      <c r="E2213" s="61" t="s">
        <v>49</v>
      </c>
      <c r="F2213" s="61">
        <v>78640</v>
      </c>
      <c r="G2213" s="62" t="s">
        <v>529</v>
      </c>
      <c r="H2213" s="63">
        <v>29.962599999999998</v>
      </c>
      <c r="I2213" s="64">
        <v>-97.850736111111104</v>
      </c>
      <c r="J2213" s="65" t="s">
        <v>50</v>
      </c>
      <c r="K2213" s="66" t="s">
        <v>51</v>
      </c>
      <c r="L2213" s="62" t="s">
        <v>52</v>
      </c>
      <c r="M2213" s="69"/>
      <c r="N2213" s="65" t="s">
        <v>50</v>
      </c>
      <c r="O2213" s="66" t="s">
        <v>52</v>
      </c>
      <c r="P2213" s="69"/>
      <c r="Q2213" s="55" t="str">
        <f t="shared" si="34"/>
        <v>Non-Lead</v>
      </c>
      <c r="R2213" s="70" t="s">
        <v>51</v>
      </c>
      <c r="S2213" s="70" t="s">
        <v>51</v>
      </c>
      <c r="T2213" s="70"/>
      <c r="U2213" s="71" t="s">
        <v>53</v>
      </c>
      <c r="V2213" s="71" t="s">
        <v>51</v>
      </c>
      <c r="W2213" s="71" t="s">
        <v>51</v>
      </c>
      <c r="X2213" s="71" t="s">
        <v>51</v>
      </c>
      <c r="Y2213" s="72" t="str">
        <f>IF((OR((AND('[1]PWS Information'!$E$10="CWS",U2213="Single Family Residence",Q2213="Lead")),
(AND('[1]PWS Information'!$E$10="CWS",U2213="Multiple Family Residence",'[1]PWS Information'!$E$11="Yes",Q2213="Lead")),
(AND('[1]PWS Information'!$E$10="NTNC",Q2213="Lead")))),"Tier 1",
IF((OR((AND('[1]PWS Information'!$E$10="CWS",U2213="Multiple Family Residence",'[1]PWS Information'!$E$11="No",Q2213="Lead")),
(AND('[1]PWS Information'!$E$10="CWS",U2213="Other",Q2213="Lead")),
(AND('[1]PWS Information'!$E$10="CWS",U2213="Building",Q2213="Lead")))),"Tier 2",
IF((OR((AND('[1]PWS Information'!$E$10="CWS",U2213="Single Family Residence",Q2213="Galvanized Requiring Replacement")),
(AND('[1]PWS Information'!$E$10="CWS",U2213="Single Family Residence",Q2213="Galvanized Requiring Replacement",R2213="Yes")),
(AND('[1]PWS Information'!$E$10="NTNC",Q2213="Galvanized Requiring Replacement")),
(AND('[1]PWS Information'!$E$10="NTNC",U2213="Single Family Residence",R2213="Yes")))),"Tier 3",
IF((OR((AND('[1]PWS Information'!$E$10="CWS",U2213="Single Family Residence",S2213="Yes",Q2213="Non-Lead", J2213="Non-Lead - Copper",L2213="Before 1989")),
(AND('[1]PWS Information'!$E$10="CWS",U2213="Single Family Residence",S2213="Yes",Q2213="Non-Lead", N2213="Non-Lead - Copper",O2213="Before 1989")))),"Tier 4",
IF((OR((AND('[1]PWS Information'!$E$10="NTNC",Q2213="Non-Lead")),
(AND('[1]PWS Information'!$E$10="CWS",Q2213="Non-Lead",S2213="")),
(AND('[1]PWS Information'!$E$10="CWS",Q2213="Non-Lead",S2213="No")),
(AND('[1]PWS Information'!$E$10="CWS",Q2213="Non-Lead",S2213="Don't Know")),
(AND('[1]PWS Information'!$E$10="CWS",Q2213="Non-Lead", J2213="Non-Lead - Copper", S2213="Yes", L2213="Between 1989 and 2014")),
(AND('[1]PWS Information'!$E$10="CWS",Q2213="Non-Lead", J2213="Non-Lead - Copper", S2213="Yes", L2213="After 2014")),
(AND('[1]PWS Information'!$E$10="CWS",Q2213="Non-Lead", J2213="Non-Lead - Copper", S2213="Yes", L2213="Unknown")),
(AND('[1]PWS Information'!$E$10="CWS",Q2213="Non-Lead", N2213="Non-Lead - Copper", S2213="Yes", O2213="Between 1989 and 2014")),
(AND('[1]PWS Information'!$E$10="CWS",Q2213="Non-Lead", N2213="Non-Lead - Copper", S2213="Yes", O2213="After 2014")),
(AND('[1]PWS Information'!$E$10="CWS",Q2213="Non-Lead", N2213="Non-Lead - Copper", S2213="Yes", O2213="Unknown")),
(AND('[1]PWS Information'!$E$10="CWS",Q2213="Unknown")),
(AND('[1]PWS Information'!$E$10="NTNC",Q2213="Unknown")))),"Tier 5",
"")))))</f>
        <v>Tier 5</v>
      </c>
      <c r="Z2213" s="71"/>
      <c r="AA2213" s="71"/>
    </row>
    <row r="2214" spans="1:27" ht="57.6" x14ac:dyDescent="0.3">
      <c r="A2214" s="17"/>
      <c r="B2214" s="70">
        <v>12713194</v>
      </c>
      <c r="C2214" s="60">
        <v>236</v>
      </c>
      <c r="D2214" s="61" t="s">
        <v>528</v>
      </c>
      <c r="E2214" s="61" t="s">
        <v>49</v>
      </c>
      <c r="F2214" s="61">
        <v>78640</v>
      </c>
      <c r="G2214" s="62" t="s">
        <v>529</v>
      </c>
      <c r="H2214" s="63">
        <v>29.962885</v>
      </c>
      <c r="I2214" s="64">
        <v>-97.851264999999998</v>
      </c>
      <c r="J2214" s="65" t="s">
        <v>50</v>
      </c>
      <c r="K2214" s="66" t="s">
        <v>51</v>
      </c>
      <c r="L2214" s="62" t="s">
        <v>52</v>
      </c>
      <c r="M2214" s="69"/>
      <c r="N2214" s="65" t="s">
        <v>50</v>
      </c>
      <c r="O2214" s="66" t="s">
        <v>52</v>
      </c>
      <c r="P2214" s="69"/>
      <c r="Q2214" s="55" t="str">
        <f t="shared" si="34"/>
        <v>Non-Lead</v>
      </c>
      <c r="R2214" s="70" t="s">
        <v>51</v>
      </c>
      <c r="S2214" s="70" t="s">
        <v>51</v>
      </c>
      <c r="T2214" s="70"/>
      <c r="U2214" s="71" t="s">
        <v>53</v>
      </c>
      <c r="V2214" s="71" t="s">
        <v>51</v>
      </c>
      <c r="W2214" s="71" t="s">
        <v>51</v>
      </c>
      <c r="X2214" s="71" t="s">
        <v>51</v>
      </c>
      <c r="Y2214" s="72" t="str">
        <f>IF((OR((AND('[1]PWS Information'!$E$10="CWS",U2214="Single Family Residence",Q2214="Lead")),
(AND('[1]PWS Information'!$E$10="CWS",U2214="Multiple Family Residence",'[1]PWS Information'!$E$11="Yes",Q2214="Lead")),
(AND('[1]PWS Information'!$E$10="NTNC",Q2214="Lead")))),"Tier 1",
IF((OR((AND('[1]PWS Information'!$E$10="CWS",U2214="Multiple Family Residence",'[1]PWS Information'!$E$11="No",Q2214="Lead")),
(AND('[1]PWS Information'!$E$10="CWS",U2214="Other",Q2214="Lead")),
(AND('[1]PWS Information'!$E$10="CWS",U2214="Building",Q2214="Lead")))),"Tier 2",
IF((OR((AND('[1]PWS Information'!$E$10="CWS",U2214="Single Family Residence",Q2214="Galvanized Requiring Replacement")),
(AND('[1]PWS Information'!$E$10="CWS",U2214="Single Family Residence",Q2214="Galvanized Requiring Replacement",R2214="Yes")),
(AND('[1]PWS Information'!$E$10="NTNC",Q2214="Galvanized Requiring Replacement")),
(AND('[1]PWS Information'!$E$10="NTNC",U2214="Single Family Residence",R2214="Yes")))),"Tier 3",
IF((OR((AND('[1]PWS Information'!$E$10="CWS",U2214="Single Family Residence",S2214="Yes",Q2214="Non-Lead", J2214="Non-Lead - Copper",L2214="Before 1989")),
(AND('[1]PWS Information'!$E$10="CWS",U2214="Single Family Residence",S2214="Yes",Q2214="Non-Lead", N2214="Non-Lead - Copper",O2214="Before 1989")))),"Tier 4",
IF((OR((AND('[1]PWS Information'!$E$10="NTNC",Q2214="Non-Lead")),
(AND('[1]PWS Information'!$E$10="CWS",Q2214="Non-Lead",S2214="")),
(AND('[1]PWS Information'!$E$10="CWS",Q2214="Non-Lead",S2214="No")),
(AND('[1]PWS Information'!$E$10="CWS",Q2214="Non-Lead",S2214="Don't Know")),
(AND('[1]PWS Information'!$E$10="CWS",Q2214="Non-Lead", J2214="Non-Lead - Copper", S2214="Yes", L2214="Between 1989 and 2014")),
(AND('[1]PWS Information'!$E$10="CWS",Q2214="Non-Lead", J2214="Non-Lead - Copper", S2214="Yes", L2214="After 2014")),
(AND('[1]PWS Information'!$E$10="CWS",Q2214="Non-Lead", J2214="Non-Lead - Copper", S2214="Yes", L2214="Unknown")),
(AND('[1]PWS Information'!$E$10="CWS",Q2214="Non-Lead", N2214="Non-Lead - Copper", S2214="Yes", O2214="Between 1989 and 2014")),
(AND('[1]PWS Information'!$E$10="CWS",Q2214="Non-Lead", N2214="Non-Lead - Copper", S2214="Yes", O2214="After 2014")),
(AND('[1]PWS Information'!$E$10="CWS",Q2214="Non-Lead", N2214="Non-Lead - Copper", S2214="Yes", O2214="Unknown")),
(AND('[1]PWS Information'!$E$10="CWS",Q2214="Unknown")),
(AND('[1]PWS Information'!$E$10="NTNC",Q2214="Unknown")))),"Tier 5",
"")))))</f>
        <v>Tier 5</v>
      </c>
      <c r="Z2214" s="71"/>
      <c r="AA2214" s="71"/>
    </row>
    <row r="2215" spans="1:27" ht="57.6" x14ac:dyDescent="0.3">
      <c r="A2215" s="1"/>
      <c r="B2215" s="70">
        <v>12713896</v>
      </c>
      <c r="C2215" s="60">
        <v>239</v>
      </c>
      <c r="D2215" s="61" t="s">
        <v>528</v>
      </c>
      <c r="E2215" s="61" t="s">
        <v>49</v>
      </c>
      <c r="F2215" s="61">
        <v>78640</v>
      </c>
      <c r="G2215" s="62" t="s">
        <v>529</v>
      </c>
      <c r="H2215" s="63">
        <v>29.962472200000001</v>
      </c>
      <c r="I2215" s="64">
        <v>-97.850872222222193</v>
      </c>
      <c r="J2215" s="65" t="s">
        <v>50</v>
      </c>
      <c r="K2215" s="66" t="s">
        <v>51</v>
      </c>
      <c r="L2215" s="62" t="s">
        <v>52</v>
      </c>
      <c r="M2215" s="69"/>
      <c r="N2215" s="65" t="s">
        <v>50</v>
      </c>
      <c r="O2215" s="66" t="s">
        <v>52</v>
      </c>
      <c r="P2215" s="69"/>
      <c r="Q2215" s="55" t="str">
        <f t="shared" si="34"/>
        <v>Non-Lead</v>
      </c>
      <c r="R2215" s="70" t="s">
        <v>51</v>
      </c>
      <c r="S2215" s="70" t="s">
        <v>51</v>
      </c>
      <c r="T2215" s="70"/>
      <c r="U2215" s="71" t="s">
        <v>53</v>
      </c>
      <c r="V2215" s="71" t="s">
        <v>51</v>
      </c>
      <c r="W2215" s="71" t="s">
        <v>51</v>
      </c>
      <c r="X2215" s="71" t="s">
        <v>51</v>
      </c>
      <c r="Y2215" s="72" t="str">
        <f>IF((OR((AND('[1]PWS Information'!$E$10="CWS",U2215="Single Family Residence",Q2215="Lead")),
(AND('[1]PWS Information'!$E$10="CWS",U2215="Multiple Family Residence",'[1]PWS Information'!$E$11="Yes",Q2215="Lead")),
(AND('[1]PWS Information'!$E$10="NTNC",Q2215="Lead")))),"Tier 1",
IF((OR((AND('[1]PWS Information'!$E$10="CWS",U2215="Multiple Family Residence",'[1]PWS Information'!$E$11="No",Q2215="Lead")),
(AND('[1]PWS Information'!$E$10="CWS",U2215="Other",Q2215="Lead")),
(AND('[1]PWS Information'!$E$10="CWS",U2215="Building",Q2215="Lead")))),"Tier 2",
IF((OR((AND('[1]PWS Information'!$E$10="CWS",U2215="Single Family Residence",Q2215="Galvanized Requiring Replacement")),
(AND('[1]PWS Information'!$E$10="CWS",U2215="Single Family Residence",Q2215="Galvanized Requiring Replacement",R2215="Yes")),
(AND('[1]PWS Information'!$E$10="NTNC",Q2215="Galvanized Requiring Replacement")),
(AND('[1]PWS Information'!$E$10="NTNC",U2215="Single Family Residence",R2215="Yes")))),"Tier 3",
IF((OR((AND('[1]PWS Information'!$E$10="CWS",U2215="Single Family Residence",S2215="Yes",Q2215="Non-Lead", J2215="Non-Lead - Copper",L2215="Before 1989")),
(AND('[1]PWS Information'!$E$10="CWS",U2215="Single Family Residence",S2215="Yes",Q2215="Non-Lead", N2215="Non-Lead - Copper",O2215="Before 1989")))),"Tier 4",
IF((OR((AND('[1]PWS Information'!$E$10="NTNC",Q2215="Non-Lead")),
(AND('[1]PWS Information'!$E$10="CWS",Q2215="Non-Lead",S2215="")),
(AND('[1]PWS Information'!$E$10="CWS",Q2215="Non-Lead",S2215="No")),
(AND('[1]PWS Information'!$E$10="CWS",Q2215="Non-Lead",S2215="Don't Know")),
(AND('[1]PWS Information'!$E$10="CWS",Q2215="Non-Lead", J2215="Non-Lead - Copper", S2215="Yes", L2215="Between 1989 and 2014")),
(AND('[1]PWS Information'!$E$10="CWS",Q2215="Non-Lead", J2215="Non-Lead - Copper", S2215="Yes", L2215="After 2014")),
(AND('[1]PWS Information'!$E$10="CWS",Q2215="Non-Lead", J2215="Non-Lead - Copper", S2215="Yes", L2215="Unknown")),
(AND('[1]PWS Information'!$E$10="CWS",Q2215="Non-Lead", N2215="Non-Lead - Copper", S2215="Yes", O2215="Between 1989 and 2014")),
(AND('[1]PWS Information'!$E$10="CWS",Q2215="Non-Lead", N2215="Non-Lead - Copper", S2215="Yes", O2215="After 2014")),
(AND('[1]PWS Information'!$E$10="CWS",Q2215="Non-Lead", N2215="Non-Lead - Copper", S2215="Yes", O2215="Unknown")),
(AND('[1]PWS Information'!$E$10="CWS",Q2215="Unknown")),
(AND('[1]PWS Information'!$E$10="NTNC",Q2215="Unknown")))),"Tier 5",
"")))))</f>
        <v>Tier 5</v>
      </c>
      <c r="Z2215" s="71"/>
      <c r="AA2215" s="71"/>
    </row>
    <row r="2216" spans="1:27" ht="57.6" x14ac:dyDescent="0.3">
      <c r="A2216" s="1"/>
      <c r="B2216" s="70">
        <v>12711214</v>
      </c>
      <c r="C2216" s="60">
        <v>248</v>
      </c>
      <c r="D2216" s="61" t="s">
        <v>528</v>
      </c>
      <c r="E2216" s="61" t="s">
        <v>49</v>
      </c>
      <c r="F2216" s="61">
        <v>78640</v>
      </c>
      <c r="G2216" s="62" t="s">
        <v>529</v>
      </c>
      <c r="H2216" s="63">
        <v>29.962707999999999</v>
      </c>
      <c r="I2216" s="64">
        <v>-97.851358000000005</v>
      </c>
      <c r="J2216" s="65" t="s">
        <v>50</v>
      </c>
      <c r="K2216" s="66" t="s">
        <v>51</v>
      </c>
      <c r="L2216" s="62" t="s">
        <v>52</v>
      </c>
      <c r="M2216" s="69"/>
      <c r="N2216" s="65" t="s">
        <v>50</v>
      </c>
      <c r="O2216" s="66" t="s">
        <v>52</v>
      </c>
      <c r="P2216" s="69"/>
      <c r="Q2216" s="55" t="str">
        <f t="shared" si="34"/>
        <v>Non-Lead</v>
      </c>
      <c r="R2216" s="70" t="s">
        <v>51</v>
      </c>
      <c r="S2216" s="70" t="s">
        <v>51</v>
      </c>
      <c r="T2216" s="70"/>
      <c r="U2216" s="71" t="s">
        <v>53</v>
      </c>
      <c r="V2216" s="71" t="s">
        <v>51</v>
      </c>
      <c r="W2216" s="71" t="s">
        <v>51</v>
      </c>
      <c r="X2216" s="71" t="s">
        <v>51</v>
      </c>
      <c r="Y2216" s="72" t="str">
        <f>IF((OR((AND('[1]PWS Information'!$E$10="CWS",U2216="Single Family Residence",Q2216="Lead")),
(AND('[1]PWS Information'!$E$10="CWS",U2216="Multiple Family Residence",'[1]PWS Information'!$E$11="Yes",Q2216="Lead")),
(AND('[1]PWS Information'!$E$10="NTNC",Q2216="Lead")))),"Tier 1",
IF((OR((AND('[1]PWS Information'!$E$10="CWS",U2216="Multiple Family Residence",'[1]PWS Information'!$E$11="No",Q2216="Lead")),
(AND('[1]PWS Information'!$E$10="CWS",U2216="Other",Q2216="Lead")),
(AND('[1]PWS Information'!$E$10="CWS",U2216="Building",Q2216="Lead")))),"Tier 2",
IF((OR((AND('[1]PWS Information'!$E$10="CWS",U2216="Single Family Residence",Q2216="Galvanized Requiring Replacement")),
(AND('[1]PWS Information'!$E$10="CWS",U2216="Single Family Residence",Q2216="Galvanized Requiring Replacement",R2216="Yes")),
(AND('[1]PWS Information'!$E$10="NTNC",Q2216="Galvanized Requiring Replacement")),
(AND('[1]PWS Information'!$E$10="NTNC",U2216="Single Family Residence",R2216="Yes")))),"Tier 3",
IF((OR((AND('[1]PWS Information'!$E$10="CWS",U2216="Single Family Residence",S2216="Yes",Q2216="Non-Lead", J2216="Non-Lead - Copper",L2216="Before 1989")),
(AND('[1]PWS Information'!$E$10="CWS",U2216="Single Family Residence",S2216="Yes",Q2216="Non-Lead", N2216="Non-Lead - Copper",O2216="Before 1989")))),"Tier 4",
IF((OR((AND('[1]PWS Information'!$E$10="NTNC",Q2216="Non-Lead")),
(AND('[1]PWS Information'!$E$10="CWS",Q2216="Non-Lead",S2216="")),
(AND('[1]PWS Information'!$E$10="CWS",Q2216="Non-Lead",S2216="No")),
(AND('[1]PWS Information'!$E$10="CWS",Q2216="Non-Lead",S2216="Don't Know")),
(AND('[1]PWS Information'!$E$10="CWS",Q2216="Non-Lead", J2216="Non-Lead - Copper", S2216="Yes", L2216="Between 1989 and 2014")),
(AND('[1]PWS Information'!$E$10="CWS",Q2216="Non-Lead", J2216="Non-Lead - Copper", S2216="Yes", L2216="After 2014")),
(AND('[1]PWS Information'!$E$10="CWS",Q2216="Non-Lead", J2216="Non-Lead - Copper", S2216="Yes", L2216="Unknown")),
(AND('[1]PWS Information'!$E$10="CWS",Q2216="Non-Lead", N2216="Non-Lead - Copper", S2216="Yes", O2216="Between 1989 and 2014")),
(AND('[1]PWS Information'!$E$10="CWS",Q2216="Non-Lead", N2216="Non-Lead - Copper", S2216="Yes", O2216="After 2014")),
(AND('[1]PWS Information'!$E$10="CWS",Q2216="Non-Lead", N2216="Non-Lead - Copper", S2216="Yes", O2216="Unknown")),
(AND('[1]PWS Information'!$E$10="CWS",Q2216="Unknown")),
(AND('[1]PWS Information'!$E$10="NTNC",Q2216="Unknown")))),"Tier 5",
"")))))</f>
        <v>Tier 5</v>
      </c>
      <c r="Z2216" s="71"/>
      <c r="AA2216" s="71"/>
    </row>
    <row r="2217" spans="1:27" ht="57.6" x14ac:dyDescent="0.3">
      <c r="A2217" s="1"/>
      <c r="B2217" s="70">
        <v>12703949</v>
      </c>
      <c r="C2217" s="60">
        <v>251</v>
      </c>
      <c r="D2217" s="61" t="s">
        <v>528</v>
      </c>
      <c r="E2217" s="61" t="s">
        <v>49</v>
      </c>
      <c r="F2217" s="61">
        <v>78640</v>
      </c>
      <c r="G2217" s="62" t="s">
        <v>529</v>
      </c>
      <c r="H2217" s="63">
        <v>29.962355599999999</v>
      </c>
      <c r="I2217" s="64">
        <v>-97.850991666666602</v>
      </c>
      <c r="J2217" s="65" t="s">
        <v>50</v>
      </c>
      <c r="K2217" s="66" t="s">
        <v>51</v>
      </c>
      <c r="L2217" s="62" t="s">
        <v>52</v>
      </c>
      <c r="M2217" s="69"/>
      <c r="N2217" s="65" t="s">
        <v>50</v>
      </c>
      <c r="O2217" s="66" t="s">
        <v>52</v>
      </c>
      <c r="P2217" s="69"/>
      <c r="Q2217" s="55" t="str">
        <f t="shared" si="34"/>
        <v>Non-Lead</v>
      </c>
      <c r="R2217" s="70" t="s">
        <v>51</v>
      </c>
      <c r="S2217" s="70" t="s">
        <v>51</v>
      </c>
      <c r="T2217" s="70"/>
      <c r="U2217" s="71" t="s">
        <v>53</v>
      </c>
      <c r="V2217" s="71" t="s">
        <v>51</v>
      </c>
      <c r="W2217" s="71" t="s">
        <v>51</v>
      </c>
      <c r="X2217" s="71" t="s">
        <v>51</v>
      </c>
      <c r="Y2217" s="72" t="str">
        <f>IF((OR((AND('[1]PWS Information'!$E$10="CWS",U2217="Single Family Residence",Q2217="Lead")),
(AND('[1]PWS Information'!$E$10="CWS",U2217="Multiple Family Residence",'[1]PWS Information'!$E$11="Yes",Q2217="Lead")),
(AND('[1]PWS Information'!$E$10="NTNC",Q2217="Lead")))),"Tier 1",
IF((OR((AND('[1]PWS Information'!$E$10="CWS",U2217="Multiple Family Residence",'[1]PWS Information'!$E$11="No",Q2217="Lead")),
(AND('[1]PWS Information'!$E$10="CWS",U2217="Other",Q2217="Lead")),
(AND('[1]PWS Information'!$E$10="CWS",U2217="Building",Q2217="Lead")))),"Tier 2",
IF((OR((AND('[1]PWS Information'!$E$10="CWS",U2217="Single Family Residence",Q2217="Galvanized Requiring Replacement")),
(AND('[1]PWS Information'!$E$10="CWS",U2217="Single Family Residence",Q2217="Galvanized Requiring Replacement",R2217="Yes")),
(AND('[1]PWS Information'!$E$10="NTNC",Q2217="Galvanized Requiring Replacement")),
(AND('[1]PWS Information'!$E$10="NTNC",U2217="Single Family Residence",R2217="Yes")))),"Tier 3",
IF((OR((AND('[1]PWS Information'!$E$10="CWS",U2217="Single Family Residence",S2217="Yes",Q2217="Non-Lead", J2217="Non-Lead - Copper",L2217="Before 1989")),
(AND('[1]PWS Information'!$E$10="CWS",U2217="Single Family Residence",S2217="Yes",Q2217="Non-Lead", N2217="Non-Lead - Copper",O2217="Before 1989")))),"Tier 4",
IF((OR((AND('[1]PWS Information'!$E$10="NTNC",Q2217="Non-Lead")),
(AND('[1]PWS Information'!$E$10="CWS",Q2217="Non-Lead",S2217="")),
(AND('[1]PWS Information'!$E$10="CWS",Q2217="Non-Lead",S2217="No")),
(AND('[1]PWS Information'!$E$10="CWS",Q2217="Non-Lead",S2217="Don't Know")),
(AND('[1]PWS Information'!$E$10="CWS",Q2217="Non-Lead", J2217="Non-Lead - Copper", S2217="Yes", L2217="Between 1989 and 2014")),
(AND('[1]PWS Information'!$E$10="CWS",Q2217="Non-Lead", J2217="Non-Lead - Copper", S2217="Yes", L2217="After 2014")),
(AND('[1]PWS Information'!$E$10="CWS",Q2217="Non-Lead", J2217="Non-Lead - Copper", S2217="Yes", L2217="Unknown")),
(AND('[1]PWS Information'!$E$10="CWS",Q2217="Non-Lead", N2217="Non-Lead - Copper", S2217="Yes", O2217="Between 1989 and 2014")),
(AND('[1]PWS Information'!$E$10="CWS",Q2217="Non-Lead", N2217="Non-Lead - Copper", S2217="Yes", O2217="After 2014")),
(AND('[1]PWS Information'!$E$10="CWS",Q2217="Non-Lead", N2217="Non-Lead - Copper", S2217="Yes", O2217="Unknown")),
(AND('[1]PWS Information'!$E$10="CWS",Q2217="Unknown")),
(AND('[1]PWS Information'!$E$10="NTNC",Q2217="Unknown")))),"Tier 5",
"")))))</f>
        <v>Tier 5</v>
      </c>
      <c r="Z2217" s="71"/>
      <c r="AA2217" s="71"/>
    </row>
    <row r="2218" spans="1:27" ht="57.6" x14ac:dyDescent="0.3">
      <c r="A2218" s="17"/>
      <c r="B2218" s="70">
        <v>12582259</v>
      </c>
      <c r="C2218" s="60">
        <v>260</v>
      </c>
      <c r="D2218" s="61" t="s">
        <v>528</v>
      </c>
      <c r="E2218" s="61" t="s">
        <v>49</v>
      </c>
      <c r="F2218" s="61">
        <v>78640</v>
      </c>
      <c r="G2218" s="62" t="s">
        <v>529</v>
      </c>
      <c r="H2218" s="63">
        <v>29.962578000000001</v>
      </c>
      <c r="I2218" s="64">
        <v>-97.851507999999995</v>
      </c>
      <c r="J2218" s="65" t="s">
        <v>50</v>
      </c>
      <c r="K2218" s="66" t="s">
        <v>51</v>
      </c>
      <c r="L2218" s="62" t="s">
        <v>52</v>
      </c>
      <c r="M2218" s="69"/>
      <c r="N2218" s="65" t="s">
        <v>50</v>
      </c>
      <c r="O2218" s="66" t="s">
        <v>52</v>
      </c>
      <c r="P2218" s="69"/>
      <c r="Q2218" s="55" t="str">
        <f t="shared" si="34"/>
        <v>Non-Lead</v>
      </c>
      <c r="R2218" s="70" t="s">
        <v>51</v>
      </c>
      <c r="S2218" s="70" t="s">
        <v>51</v>
      </c>
      <c r="T2218" s="70"/>
      <c r="U2218" s="71" t="s">
        <v>53</v>
      </c>
      <c r="V2218" s="71" t="s">
        <v>51</v>
      </c>
      <c r="W2218" s="71" t="s">
        <v>51</v>
      </c>
      <c r="X2218" s="71" t="s">
        <v>51</v>
      </c>
      <c r="Y2218" s="72" t="str">
        <f>IF((OR((AND('[1]PWS Information'!$E$10="CWS",U2218="Single Family Residence",Q2218="Lead")),
(AND('[1]PWS Information'!$E$10="CWS",U2218="Multiple Family Residence",'[1]PWS Information'!$E$11="Yes",Q2218="Lead")),
(AND('[1]PWS Information'!$E$10="NTNC",Q2218="Lead")))),"Tier 1",
IF((OR((AND('[1]PWS Information'!$E$10="CWS",U2218="Multiple Family Residence",'[1]PWS Information'!$E$11="No",Q2218="Lead")),
(AND('[1]PWS Information'!$E$10="CWS",U2218="Other",Q2218="Lead")),
(AND('[1]PWS Information'!$E$10="CWS",U2218="Building",Q2218="Lead")))),"Tier 2",
IF((OR((AND('[1]PWS Information'!$E$10="CWS",U2218="Single Family Residence",Q2218="Galvanized Requiring Replacement")),
(AND('[1]PWS Information'!$E$10="CWS",U2218="Single Family Residence",Q2218="Galvanized Requiring Replacement",R2218="Yes")),
(AND('[1]PWS Information'!$E$10="NTNC",Q2218="Galvanized Requiring Replacement")),
(AND('[1]PWS Information'!$E$10="NTNC",U2218="Single Family Residence",R2218="Yes")))),"Tier 3",
IF((OR((AND('[1]PWS Information'!$E$10="CWS",U2218="Single Family Residence",S2218="Yes",Q2218="Non-Lead", J2218="Non-Lead - Copper",L2218="Before 1989")),
(AND('[1]PWS Information'!$E$10="CWS",U2218="Single Family Residence",S2218="Yes",Q2218="Non-Lead", N2218="Non-Lead - Copper",O2218="Before 1989")))),"Tier 4",
IF((OR((AND('[1]PWS Information'!$E$10="NTNC",Q2218="Non-Lead")),
(AND('[1]PWS Information'!$E$10="CWS",Q2218="Non-Lead",S2218="")),
(AND('[1]PWS Information'!$E$10="CWS",Q2218="Non-Lead",S2218="No")),
(AND('[1]PWS Information'!$E$10="CWS",Q2218="Non-Lead",S2218="Don't Know")),
(AND('[1]PWS Information'!$E$10="CWS",Q2218="Non-Lead", J2218="Non-Lead - Copper", S2218="Yes", L2218="Between 1989 and 2014")),
(AND('[1]PWS Information'!$E$10="CWS",Q2218="Non-Lead", J2218="Non-Lead - Copper", S2218="Yes", L2218="After 2014")),
(AND('[1]PWS Information'!$E$10="CWS",Q2218="Non-Lead", J2218="Non-Lead - Copper", S2218="Yes", L2218="Unknown")),
(AND('[1]PWS Information'!$E$10="CWS",Q2218="Non-Lead", N2218="Non-Lead - Copper", S2218="Yes", O2218="Between 1989 and 2014")),
(AND('[1]PWS Information'!$E$10="CWS",Q2218="Non-Lead", N2218="Non-Lead - Copper", S2218="Yes", O2218="After 2014")),
(AND('[1]PWS Information'!$E$10="CWS",Q2218="Non-Lead", N2218="Non-Lead - Copper", S2218="Yes", O2218="Unknown")),
(AND('[1]PWS Information'!$E$10="CWS",Q2218="Unknown")),
(AND('[1]PWS Information'!$E$10="NTNC",Q2218="Unknown")))),"Tier 5",
"")))))</f>
        <v>Tier 5</v>
      </c>
      <c r="Z2218" s="71"/>
      <c r="AA2218" s="71"/>
    </row>
    <row r="2219" spans="1:27" ht="57.6" x14ac:dyDescent="0.3">
      <c r="A2219" s="1"/>
      <c r="B2219" s="70">
        <v>680605</v>
      </c>
      <c r="C2219" s="60">
        <v>263</v>
      </c>
      <c r="D2219" s="61" t="s">
        <v>528</v>
      </c>
      <c r="E2219" s="61" t="s">
        <v>49</v>
      </c>
      <c r="F2219" s="61">
        <v>78640</v>
      </c>
      <c r="G2219" s="62" t="s">
        <v>529</v>
      </c>
      <c r="H2219" s="63">
        <v>29.962222199999999</v>
      </c>
      <c r="I2219" s="64">
        <v>-97.851138888888798</v>
      </c>
      <c r="J2219" s="65" t="s">
        <v>50</v>
      </c>
      <c r="K2219" s="66" t="s">
        <v>51</v>
      </c>
      <c r="L2219" s="62" t="s">
        <v>52</v>
      </c>
      <c r="M2219" s="69"/>
      <c r="N2219" s="65" t="s">
        <v>50</v>
      </c>
      <c r="O2219" s="66" t="s">
        <v>52</v>
      </c>
      <c r="P2219" s="69"/>
      <c r="Q2219" s="55" t="str">
        <f t="shared" si="34"/>
        <v>Non-Lead</v>
      </c>
      <c r="R2219" s="70" t="s">
        <v>51</v>
      </c>
      <c r="S2219" s="70" t="s">
        <v>51</v>
      </c>
      <c r="T2219" s="70"/>
      <c r="U2219" s="71" t="s">
        <v>53</v>
      </c>
      <c r="V2219" s="71" t="s">
        <v>51</v>
      </c>
      <c r="W2219" s="71" t="s">
        <v>51</v>
      </c>
      <c r="X2219" s="71" t="s">
        <v>51</v>
      </c>
      <c r="Y2219" s="72" t="str">
        <f>IF((OR((AND('[1]PWS Information'!$E$10="CWS",U2219="Single Family Residence",Q2219="Lead")),
(AND('[1]PWS Information'!$E$10="CWS",U2219="Multiple Family Residence",'[1]PWS Information'!$E$11="Yes",Q2219="Lead")),
(AND('[1]PWS Information'!$E$10="NTNC",Q2219="Lead")))),"Tier 1",
IF((OR((AND('[1]PWS Information'!$E$10="CWS",U2219="Multiple Family Residence",'[1]PWS Information'!$E$11="No",Q2219="Lead")),
(AND('[1]PWS Information'!$E$10="CWS",U2219="Other",Q2219="Lead")),
(AND('[1]PWS Information'!$E$10="CWS",U2219="Building",Q2219="Lead")))),"Tier 2",
IF((OR((AND('[1]PWS Information'!$E$10="CWS",U2219="Single Family Residence",Q2219="Galvanized Requiring Replacement")),
(AND('[1]PWS Information'!$E$10="CWS",U2219="Single Family Residence",Q2219="Galvanized Requiring Replacement",R2219="Yes")),
(AND('[1]PWS Information'!$E$10="NTNC",Q2219="Galvanized Requiring Replacement")),
(AND('[1]PWS Information'!$E$10="NTNC",U2219="Single Family Residence",R2219="Yes")))),"Tier 3",
IF((OR((AND('[1]PWS Information'!$E$10="CWS",U2219="Single Family Residence",S2219="Yes",Q2219="Non-Lead", J2219="Non-Lead - Copper",L2219="Before 1989")),
(AND('[1]PWS Information'!$E$10="CWS",U2219="Single Family Residence",S2219="Yes",Q2219="Non-Lead", N2219="Non-Lead - Copper",O2219="Before 1989")))),"Tier 4",
IF((OR((AND('[1]PWS Information'!$E$10="NTNC",Q2219="Non-Lead")),
(AND('[1]PWS Information'!$E$10="CWS",Q2219="Non-Lead",S2219="")),
(AND('[1]PWS Information'!$E$10="CWS",Q2219="Non-Lead",S2219="No")),
(AND('[1]PWS Information'!$E$10="CWS",Q2219="Non-Lead",S2219="Don't Know")),
(AND('[1]PWS Information'!$E$10="CWS",Q2219="Non-Lead", J2219="Non-Lead - Copper", S2219="Yes", L2219="Between 1989 and 2014")),
(AND('[1]PWS Information'!$E$10="CWS",Q2219="Non-Lead", J2219="Non-Lead - Copper", S2219="Yes", L2219="After 2014")),
(AND('[1]PWS Information'!$E$10="CWS",Q2219="Non-Lead", J2219="Non-Lead - Copper", S2219="Yes", L2219="Unknown")),
(AND('[1]PWS Information'!$E$10="CWS",Q2219="Non-Lead", N2219="Non-Lead - Copper", S2219="Yes", O2219="Between 1989 and 2014")),
(AND('[1]PWS Information'!$E$10="CWS",Q2219="Non-Lead", N2219="Non-Lead - Copper", S2219="Yes", O2219="After 2014")),
(AND('[1]PWS Information'!$E$10="CWS",Q2219="Non-Lead", N2219="Non-Lead - Copper", S2219="Yes", O2219="Unknown")),
(AND('[1]PWS Information'!$E$10="CWS",Q2219="Unknown")),
(AND('[1]PWS Information'!$E$10="NTNC",Q2219="Unknown")))),"Tier 5",
"")))))</f>
        <v>Tier 5</v>
      </c>
      <c r="Z2219" s="71"/>
      <c r="AA2219" s="71"/>
    </row>
    <row r="2220" spans="1:27" ht="57.6" x14ac:dyDescent="0.3">
      <c r="A2220" s="1"/>
      <c r="B2220" s="70">
        <v>12973960</v>
      </c>
      <c r="C2220" s="60">
        <v>272</v>
      </c>
      <c r="D2220" s="61" t="s">
        <v>528</v>
      </c>
      <c r="E2220" s="61" t="s">
        <v>49</v>
      </c>
      <c r="F2220" s="61">
        <v>78640</v>
      </c>
      <c r="G2220" s="62" t="s">
        <v>529</v>
      </c>
      <c r="H2220" s="63">
        <v>29.962494</v>
      </c>
      <c r="I2220" s="64">
        <v>-97.851671999999994</v>
      </c>
      <c r="J2220" s="65" t="s">
        <v>50</v>
      </c>
      <c r="K2220" s="66" t="s">
        <v>51</v>
      </c>
      <c r="L2220" s="62" t="s">
        <v>52</v>
      </c>
      <c r="M2220" s="69"/>
      <c r="N2220" s="65" t="s">
        <v>50</v>
      </c>
      <c r="O2220" s="66" t="s">
        <v>52</v>
      </c>
      <c r="P2220" s="69"/>
      <c r="Q2220" s="55" t="str">
        <f t="shared" si="34"/>
        <v>Non-Lead</v>
      </c>
      <c r="R2220" s="70" t="s">
        <v>51</v>
      </c>
      <c r="S2220" s="70" t="s">
        <v>51</v>
      </c>
      <c r="T2220" s="70"/>
      <c r="U2220" s="71" t="s">
        <v>53</v>
      </c>
      <c r="V2220" s="71" t="s">
        <v>51</v>
      </c>
      <c r="W2220" s="71" t="s">
        <v>51</v>
      </c>
      <c r="X2220" s="71" t="s">
        <v>51</v>
      </c>
      <c r="Y2220" s="72" t="str">
        <f>IF((OR((AND('[1]PWS Information'!$E$10="CWS",U2220="Single Family Residence",Q2220="Lead")),
(AND('[1]PWS Information'!$E$10="CWS",U2220="Multiple Family Residence",'[1]PWS Information'!$E$11="Yes",Q2220="Lead")),
(AND('[1]PWS Information'!$E$10="NTNC",Q2220="Lead")))),"Tier 1",
IF((OR((AND('[1]PWS Information'!$E$10="CWS",U2220="Multiple Family Residence",'[1]PWS Information'!$E$11="No",Q2220="Lead")),
(AND('[1]PWS Information'!$E$10="CWS",U2220="Other",Q2220="Lead")),
(AND('[1]PWS Information'!$E$10="CWS",U2220="Building",Q2220="Lead")))),"Tier 2",
IF((OR((AND('[1]PWS Information'!$E$10="CWS",U2220="Single Family Residence",Q2220="Galvanized Requiring Replacement")),
(AND('[1]PWS Information'!$E$10="CWS",U2220="Single Family Residence",Q2220="Galvanized Requiring Replacement",R2220="Yes")),
(AND('[1]PWS Information'!$E$10="NTNC",Q2220="Galvanized Requiring Replacement")),
(AND('[1]PWS Information'!$E$10="NTNC",U2220="Single Family Residence",R2220="Yes")))),"Tier 3",
IF((OR((AND('[1]PWS Information'!$E$10="CWS",U2220="Single Family Residence",S2220="Yes",Q2220="Non-Lead", J2220="Non-Lead - Copper",L2220="Before 1989")),
(AND('[1]PWS Information'!$E$10="CWS",U2220="Single Family Residence",S2220="Yes",Q2220="Non-Lead", N2220="Non-Lead - Copper",O2220="Before 1989")))),"Tier 4",
IF((OR((AND('[1]PWS Information'!$E$10="NTNC",Q2220="Non-Lead")),
(AND('[1]PWS Information'!$E$10="CWS",Q2220="Non-Lead",S2220="")),
(AND('[1]PWS Information'!$E$10="CWS",Q2220="Non-Lead",S2220="No")),
(AND('[1]PWS Information'!$E$10="CWS",Q2220="Non-Lead",S2220="Don't Know")),
(AND('[1]PWS Information'!$E$10="CWS",Q2220="Non-Lead", J2220="Non-Lead - Copper", S2220="Yes", L2220="Between 1989 and 2014")),
(AND('[1]PWS Information'!$E$10="CWS",Q2220="Non-Lead", J2220="Non-Lead - Copper", S2220="Yes", L2220="After 2014")),
(AND('[1]PWS Information'!$E$10="CWS",Q2220="Non-Lead", J2220="Non-Lead - Copper", S2220="Yes", L2220="Unknown")),
(AND('[1]PWS Information'!$E$10="CWS",Q2220="Non-Lead", N2220="Non-Lead - Copper", S2220="Yes", O2220="Between 1989 and 2014")),
(AND('[1]PWS Information'!$E$10="CWS",Q2220="Non-Lead", N2220="Non-Lead - Copper", S2220="Yes", O2220="After 2014")),
(AND('[1]PWS Information'!$E$10="CWS",Q2220="Non-Lead", N2220="Non-Lead - Copper", S2220="Yes", O2220="Unknown")),
(AND('[1]PWS Information'!$E$10="CWS",Q2220="Unknown")),
(AND('[1]PWS Information'!$E$10="NTNC",Q2220="Unknown")))),"Tier 5",
"")))))</f>
        <v>Tier 5</v>
      </c>
      <c r="Z2220" s="71"/>
      <c r="AA2220" s="71"/>
    </row>
    <row r="2221" spans="1:27" ht="57.6" x14ac:dyDescent="0.3">
      <c r="A2221" s="1"/>
      <c r="B2221" s="70">
        <v>12713977</v>
      </c>
      <c r="C2221" s="60">
        <v>275</v>
      </c>
      <c r="D2221" s="61" t="s">
        <v>528</v>
      </c>
      <c r="E2221" s="61" t="s">
        <v>49</v>
      </c>
      <c r="F2221" s="61">
        <v>78640</v>
      </c>
      <c r="G2221" s="62" t="s">
        <v>529</v>
      </c>
      <c r="H2221" s="63">
        <v>29.962091699999998</v>
      </c>
      <c r="I2221" s="64">
        <v>-97.851283333333299</v>
      </c>
      <c r="J2221" s="65" t="s">
        <v>50</v>
      </c>
      <c r="K2221" s="66" t="s">
        <v>51</v>
      </c>
      <c r="L2221" s="62" t="s">
        <v>52</v>
      </c>
      <c r="M2221" s="69"/>
      <c r="N2221" s="65" t="s">
        <v>50</v>
      </c>
      <c r="O2221" s="66" t="s">
        <v>52</v>
      </c>
      <c r="P2221" s="69"/>
      <c r="Q2221" s="55" t="str">
        <f t="shared" si="34"/>
        <v>Non-Lead</v>
      </c>
      <c r="R2221" s="70" t="s">
        <v>51</v>
      </c>
      <c r="S2221" s="70" t="s">
        <v>51</v>
      </c>
      <c r="T2221" s="70"/>
      <c r="U2221" s="71" t="s">
        <v>53</v>
      </c>
      <c r="V2221" s="71" t="s">
        <v>51</v>
      </c>
      <c r="W2221" s="71" t="s">
        <v>51</v>
      </c>
      <c r="X2221" s="71" t="s">
        <v>51</v>
      </c>
      <c r="Y2221" s="72" t="str">
        <f>IF((OR((AND('[1]PWS Information'!$E$10="CWS",U2221="Single Family Residence",Q2221="Lead")),
(AND('[1]PWS Information'!$E$10="CWS",U2221="Multiple Family Residence",'[1]PWS Information'!$E$11="Yes",Q2221="Lead")),
(AND('[1]PWS Information'!$E$10="NTNC",Q2221="Lead")))),"Tier 1",
IF((OR((AND('[1]PWS Information'!$E$10="CWS",U2221="Multiple Family Residence",'[1]PWS Information'!$E$11="No",Q2221="Lead")),
(AND('[1]PWS Information'!$E$10="CWS",U2221="Other",Q2221="Lead")),
(AND('[1]PWS Information'!$E$10="CWS",U2221="Building",Q2221="Lead")))),"Tier 2",
IF((OR((AND('[1]PWS Information'!$E$10="CWS",U2221="Single Family Residence",Q2221="Galvanized Requiring Replacement")),
(AND('[1]PWS Information'!$E$10="CWS",U2221="Single Family Residence",Q2221="Galvanized Requiring Replacement",R2221="Yes")),
(AND('[1]PWS Information'!$E$10="NTNC",Q2221="Galvanized Requiring Replacement")),
(AND('[1]PWS Information'!$E$10="NTNC",U2221="Single Family Residence",R2221="Yes")))),"Tier 3",
IF((OR((AND('[1]PWS Information'!$E$10="CWS",U2221="Single Family Residence",S2221="Yes",Q2221="Non-Lead", J2221="Non-Lead - Copper",L2221="Before 1989")),
(AND('[1]PWS Information'!$E$10="CWS",U2221="Single Family Residence",S2221="Yes",Q2221="Non-Lead", N2221="Non-Lead - Copper",O2221="Before 1989")))),"Tier 4",
IF((OR((AND('[1]PWS Information'!$E$10="NTNC",Q2221="Non-Lead")),
(AND('[1]PWS Information'!$E$10="CWS",Q2221="Non-Lead",S2221="")),
(AND('[1]PWS Information'!$E$10="CWS",Q2221="Non-Lead",S2221="No")),
(AND('[1]PWS Information'!$E$10="CWS",Q2221="Non-Lead",S2221="Don't Know")),
(AND('[1]PWS Information'!$E$10="CWS",Q2221="Non-Lead", J2221="Non-Lead - Copper", S2221="Yes", L2221="Between 1989 and 2014")),
(AND('[1]PWS Information'!$E$10="CWS",Q2221="Non-Lead", J2221="Non-Lead - Copper", S2221="Yes", L2221="After 2014")),
(AND('[1]PWS Information'!$E$10="CWS",Q2221="Non-Lead", J2221="Non-Lead - Copper", S2221="Yes", L2221="Unknown")),
(AND('[1]PWS Information'!$E$10="CWS",Q2221="Non-Lead", N2221="Non-Lead - Copper", S2221="Yes", O2221="Between 1989 and 2014")),
(AND('[1]PWS Information'!$E$10="CWS",Q2221="Non-Lead", N2221="Non-Lead - Copper", S2221="Yes", O2221="After 2014")),
(AND('[1]PWS Information'!$E$10="CWS",Q2221="Non-Lead", N2221="Non-Lead - Copper", S2221="Yes", O2221="Unknown")),
(AND('[1]PWS Information'!$E$10="CWS",Q2221="Unknown")),
(AND('[1]PWS Information'!$E$10="NTNC",Q2221="Unknown")))),"Tier 5",
"")))))</f>
        <v>Tier 5</v>
      </c>
      <c r="Z2221" s="71"/>
      <c r="AA2221" s="71"/>
    </row>
    <row r="2222" spans="1:27" ht="57.6" x14ac:dyDescent="0.3">
      <c r="A2222" s="17"/>
      <c r="B2222" s="70">
        <v>12391782</v>
      </c>
      <c r="C2222" s="60">
        <v>284</v>
      </c>
      <c r="D2222" s="61" t="s">
        <v>528</v>
      </c>
      <c r="E2222" s="61" t="s">
        <v>49</v>
      </c>
      <c r="F2222" s="61">
        <v>78640</v>
      </c>
      <c r="G2222" s="62" t="s">
        <v>529</v>
      </c>
      <c r="H2222" s="63">
        <v>29.96237</v>
      </c>
      <c r="I2222" s="64">
        <v>-97.851831000000004</v>
      </c>
      <c r="J2222" s="65" t="s">
        <v>50</v>
      </c>
      <c r="K2222" s="66" t="s">
        <v>51</v>
      </c>
      <c r="L2222" s="62" t="s">
        <v>52</v>
      </c>
      <c r="M2222" s="69"/>
      <c r="N2222" s="65" t="s">
        <v>50</v>
      </c>
      <c r="O2222" s="66" t="s">
        <v>52</v>
      </c>
      <c r="P2222" s="69"/>
      <c r="Q2222" s="55" t="str">
        <f t="shared" si="34"/>
        <v>Non-Lead</v>
      </c>
      <c r="R2222" s="70" t="s">
        <v>51</v>
      </c>
      <c r="S2222" s="70" t="s">
        <v>51</v>
      </c>
      <c r="T2222" s="70"/>
      <c r="U2222" s="71" t="s">
        <v>53</v>
      </c>
      <c r="V2222" s="71" t="s">
        <v>51</v>
      </c>
      <c r="W2222" s="71" t="s">
        <v>51</v>
      </c>
      <c r="X2222" s="71" t="s">
        <v>51</v>
      </c>
      <c r="Y2222" s="72" t="str">
        <f>IF((OR((AND('[1]PWS Information'!$E$10="CWS",U2222="Single Family Residence",Q2222="Lead")),
(AND('[1]PWS Information'!$E$10="CWS",U2222="Multiple Family Residence",'[1]PWS Information'!$E$11="Yes",Q2222="Lead")),
(AND('[1]PWS Information'!$E$10="NTNC",Q2222="Lead")))),"Tier 1",
IF((OR((AND('[1]PWS Information'!$E$10="CWS",U2222="Multiple Family Residence",'[1]PWS Information'!$E$11="No",Q2222="Lead")),
(AND('[1]PWS Information'!$E$10="CWS",U2222="Other",Q2222="Lead")),
(AND('[1]PWS Information'!$E$10="CWS",U2222="Building",Q2222="Lead")))),"Tier 2",
IF((OR((AND('[1]PWS Information'!$E$10="CWS",U2222="Single Family Residence",Q2222="Galvanized Requiring Replacement")),
(AND('[1]PWS Information'!$E$10="CWS",U2222="Single Family Residence",Q2222="Galvanized Requiring Replacement",R2222="Yes")),
(AND('[1]PWS Information'!$E$10="NTNC",Q2222="Galvanized Requiring Replacement")),
(AND('[1]PWS Information'!$E$10="NTNC",U2222="Single Family Residence",R2222="Yes")))),"Tier 3",
IF((OR((AND('[1]PWS Information'!$E$10="CWS",U2222="Single Family Residence",S2222="Yes",Q2222="Non-Lead", J2222="Non-Lead - Copper",L2222="Before 1989")),
(AND('[1]PWS Information'!$E$10="CWS",U2222="Single Family Residence",S2222="Yes",Q2222="Non-Lead", N2222="Non-Lead - Copper",O2222="Before 1989")))),"Tier 4",
IF((OR((AND('[1]PWS Information'!$E$10="NTNC",Q2222="Non-Lead")),
(AND('[1]PWS Information'!$E$10="CWS",Q2222="Non-Lead",S2222="")),
(AND('[1]PWS Information'!$E$10="CWS",Q2222="Non-Lead",S2222="No")),
(AND('[1]PWS Information'!$E$10="CWS",Q2222="Non-Lead",S2222="Don't Know")),
(AND('[1]PWS Information'!$E$10="CWS",Q2222="Non-Lead", J2222="Non-Lead - Copper", S2222="Yes", L2222="Between 1989 and 2014")),
(AND('[1]PWS Information'!$E$10="CWS",Q2222="Non-Lead", J2222="Non-Lead - Copper", S2222="Yes", L2222="After 2014")),
(AND('[1]PWS Information'!$E$10="CWS",Q2222="Non-Lead", J2222="Non-Lead - Copper", S2222="Yes", L2222="Unknown")),
(AND('[1]PWS Information'!$E$10="CWS",Q2222="Non-Lead", N2222="Non-Lead - Copper", S2222="Yes", O2222="Between 1989 and 2014")),
(AND('[1]PWS Information'!$E$10="CWS",Q2222="Non-Lead", N2222="Non-Lead - Copper", S2222="Yes", O2222="After 2014")),
(AND('[1]PWS Information'!$E$10="CWS",Q2222="Non-Lead", N2222="Non-Lead - Copper", S2222="Yes", O2222="Unknown")),
(AND('[1]PWS Information'!$E$10="CWS",Q2222="Unknown")),
(AND('[1]PWS Information'!$E$10="NTNC",Q2222="Unknown")))),"Tier 5",
"")))))</f>
        <v>Tier 5</v>
      </c>
      <c r="Z2222" s="71"/>
      <c r="AA2222" s="71"/>
    </row>
    <row r="2223" spans="1:27" ht="57.6" x14ac:dyDescent="0.3">
      <c r="A2223" s="1"/>
      <c r="B2223" s="70">
        <v>12713408</v>
      </c>
      <c r="C2223" s="60">
        <v>287</v>
      </c>
      <c r="D2223" s="61" t="s">
        <v>528</v>
      </c>
      <c r="E2223" s="61" t="s">
        <v>49</v>
      </c>
      <c r="F2223" s="61">
        <v>78640</v>
      </c>
      <c r="G2223" s="62" t="s">
        <v>529</v>
      </c>
      <c r="H2223" s="63">
        <v>29.961963900000001</v>
      </c>
      <c r="I2223" s="64">
        <v>-97.864180555555507</v>
      </c>
      <c r="J2223" s="65" t="s">
        <v>50</v>
      </c>
      <c r="K2223" s="66" t="s">
        <v>51</v>
      </c>
      <c r="L2223" s="62" t="s">
        <v>52</v>
      </c>
      <c r="M2223" s="69"/>
      <c r="N2223" s="65" t="s">
        <v>50</v>
      </c>
      <c r="O2223" s="66" t="s">
        <v>52</v>
      </c>
      <c r="P2223" s="69"/>
      <c r="Q2223" s="55" t="str">
        <f t="shared" si="34"/>
        <v>Non-Lead</v>
      </c>
      <c r="R2223" s="70" t="s">
        <v>51</v>
      </c>
      <c r="S2223" s="70" t="s">
        <v>51</v>
      </c>
      <c r="T2223" s="70"/>
      <c r="U2223" s="71" t="s">
        <v>53</v>
      </c>
      <c r="V2223" s="71" t="s">
        <v>51</v>
      </c>
      <c r="W2223" s="71" t="s">
        <v>51</v>
      </c>
      <c r="X2223" s="71" t="s">
        <v>51</v>
      </c>
      <c r="Y2223" s="72" t="str">
        <f>IF((OR((AND('[1]PWS Information'!$E$10="CWS",U2223="Single Family Residence",Q2223="Lead")),
(AND('[1]PWS Information'!$E$10="CWS",U2223="Multiple Family Residence",'[1]PWS Information'!$E$11="Yes",Q2223="Lead")),
(AND('[1]PWS Information'!$E$10="NTNC",Q2223="Lead")))),"Tier 1",
IF((OR((AND('[1]PWS Information'!$E$10="CWS",U2223="Multiple Family Residence",'[1]PWS Information'!$E$11="No",Q2223="Lead")),
(AND('[1]PWS Information'!$E$10="CWS",U2223="Other",Q2223="Lead")),
(AND('[1]PWS Information'!$E$10="CWS",U2223="Building",Q2223="Lead")))),"Tier 2",
IF((OR((AND('[1]PWS Information'!$E$10="CWS",U2223="Single Family Residence",Q2223="Galvanized Requiring Replacement")),
(AND('[1]PWS Information'!$E$10="CWS",U2223="Single Family Residence",Q2223="Galvanized Requiring Replacement",R2223="Yes")),
(AND('[1]PWS Information'!$E$10="NTNC",Q2223="Galvanized Requiring Replacement")),
(AND('[1]PWS Information'!$E$10="NTNC",U2223="Single Family Residence",R2223="Yes")))),"Tier 3",
IF((OR((AND('[1]PWS Information'!$E$10="CWS",U2223="Single Family Residence",S2223="Yes",Q2223="Non-Lead", J2223="Non-Lead - Copper",L2223="Before 1989")),
(AND('[1]PWS Information'!$E$10="CWS",U2223="Single Family Residence",S2223="Yes",Q2223="Non-Lead", N2223="Non-Lead - Copper",O2223="Before 1989")))),"Tier 4",
IF((OR((AND('[1]PWS Information'!$E$10="NTNC",Q2223="Non-Lead")),
(AND('[1]PWS Information'!$E$10="CWS",Q2223="Non-Lead",S2223="")),
(AND('[1]PWS Information'!$E$10="CWS",Q2223="Non-Lead",S2223="No")),
(AND('[1]PWS Information'!$E$10="CWS",Q2223="Non-Lead",S2223="Don't Know")),
(AND('[1]PWS Information'!$E$10="CWS",Q2223="Non-Lead", J2223="Non-Lead - Copper", S2223="Yes", L2223="Between 1989 and 2014")),
(AND('[1]PWS Information'!$E$10="CWS",Q2223="Non-Lead", J2223="Non-Lead - Copper", S2223="Yes", L2223="After 2014")),
(AND('[1]PWS Information'!$E$10="CWS",Q2223="Non-Lead", J2223="Non-Lead - Copper", S2223="Yes", L2223="Unknown")),
(AND('[1]PWS Information'!$E$10="CWS",Q2223="Non-Lead", N2223="Non-Lead - Copper", S2223="Yes", O2223="Between 1989 and 2014")),
(AND('[1]PWS Information'!$E$10="CWS",Q2223="Non-Lead", N2223="Non-Lead - Copper", S2223="Yes", O2223="After 2014")),
(AND('[1]PWS Information'!$E$10="CWS",Q2223="Non-Lead", N2223="Non-Lead - Copper", S2223="Yes", O2223="Unknown")),
(AND('[1]PWS Information'!$E$10="CWS",Q2223="Unknown")),
(AND('[1]PWS Information'!$E$10="NTNC",Q2223="Unknown")))),"Tier 5",
"")))))</f>
        <v>Tier 5</v>
      </c>
      <c r="Z2223" s="71"/>
      <c r="AA2223" s="71"/>
    </row>
    <row r="2224" spans="1:27" ht="57.6" x14ac:dyDescent="0.3">
      <c r="A2224" s="1"/>
      <c r="B2224" s="70">
        <v>12518175</v>
      </c>
      <c r="C2224" s="60">
        <v>296</v>
      </c>
      <c r="D2224" s="61" t="s">
        <v>528</v>
      </c>
      <c r="E2224" s="61" t="s">
        <v>49</v>
      </c>
      <c r="F2224" s="61">
        <v>78640</v>
      </c>
      <c r="G2224" s="62" t="s">
        <v>529</v>
      </c>
      <c r="H2224" s="63">
        <v>29.962240999999999</v>
      </c>
      <c r="I2224" s="64">
        <v>-97.851973000000001</v>
      </c>
      <c r="J2224" s="65" t="s">
        <v>50</v>
      </c>
      <c r="K2224" s="66" t="s">
        <v>51</v>
      </c>
      <c r="L2224" s="62" t="s">
        <v>52</v>
      </c>
      <c r="M2224" s="69"/>
      <c r="N2224" s="65" t="s">
        <v>50</v>
      </c>
      <c r="O2224" s="66" t="s">
        <v>52</v>
      </c>
      <c r="P2224" s="69"/>
      <c r="Q2224" s="55" t="str">
        <f t="shared" si="34"/>
        <v>Non-Lead</v>
      </c>
      <c r="R2224" s="70" t="s">
        <v>51</v>
      </c>
      <c r="S2224" s="70" t="s">
        <v>51</v>
      </c>
      <c r="T2224" s="70"/>
      <c r="U2224" s="71" t="s">
        <v>53</v>
      </c>
      <c r="V2224" s="71" t="s">
        <v>51</v>
      </c>
      <c r="W2224" s="71" t="s">
        <v>51</v>
      </c>
      <c r="X2224" s="71" t="s">
        <v>51</v>
      </c>
      <c r="Y2224" s="72" t="str">
        <f>IF((OR((AND('[1]PWS Information'!$E$10="CWS",U2224="Single Family Residence",Q2224="Lead")),
(AND('[1]PWS Information'!$E$10="CWS",U2224="Multiple Family Residence",'[1]PWS Information'!$E$11="Yes",Q2224="Lead")),
(AND('[1]PWS Information'!$E$10="NTNC",Q2224="Lead")))),"Tier 1",
IF((OR((AND('[1]PWS Information'!$E$10="CWS",U2224="Multiple Family Residence",'[1]PWS Information'!$E$11="No",Q2224="Lead")),
(AND('[1]PWS Information'!$E$10="CWS",U2224="Other",Q2224="Lead")),
(AND('[1]PWS Information'!$E$10="CWS",U2224="Building",Q2224="Lead")))),"Tier 2",
IF((OR((AND('[1]PWS Information'!$E$10="CWS",U2224="Single Family Residence",Q2224="Galvanized Requiring Replacement")),
(AND('[1]PWS Information'!$E$10="CWS",U2224="Single Family Residence",Q2224="Galvanized Requiring Replacement",R2224="Yes")),
(AND('[1]PWS Information'!$E$10="NTNC",Q2224="Galvanized Requiring Replacement")),
(AND('[1]PWS Information'!$E$10="NTNC",U2224="Single Family Residence",R2224="Yes")))),"Tier 3",
IF((OR((AND('[1]PWS Information'!$E$10="CWS",U2224="Single Family Residence",S2224="Yes",Q2224="Non-Lead", J2224="Non-Lead - Copper",L2224="Before 1989")),
(AND('[1]PWS Information'!$E$10="CWS",U2224="Single Family Residence",S2224="Yes",Q2224="Non-Lead", N2224="Non-Lead - Copper",O2224="Before 1989")))),"Tier 4",
IF((OR((AND('[1]PWS Information'!$E$10="NTNC",Q2224="Non-Lead")),
(AND('[1]PWS Information'!$E$10="CWS",Q2224="Non-Lead",S2224="")),
(AND('[1]PWS Information'!$E$10="CWS",Q2224="Non-Lead",S2224="No")),
(AND('[1]PWS Information'!$E$10="CWS",Q2224="Non-Lead",S2224="Don't Know")),
(AND('[1]PWS Information'!$E$10="CWS",Q2224="Non-Lead", J2224="Non-Lead - Copper", S2224="Yes", L2224="Between 1989 and 2014")),
(AND('[1]PWS Information'!$E$10="CWS",Q2224="Non-Lead", J2224="Non-Lead - Copper", S2224="Yes", L2224="After 2014")),
(AND('[1]PWS Information'!$E$10="CWS",Q2224="Non-Lead", J2224="Non-Lead - Copper", S2224="Yes", L2224="Unknown")),
(AND('[1]PWS Information'!$E$10="CWS",Q2224="Non-Lead", N2224="Non-Lead - Copper", S2224="Yes", O2224="Between 1989 and 2014")),
(AND('[1]PWS Information'!$E$10="CWS",Q2224="Non-Lead", N2224="Non-Lead - Copper", S2224="Yes", O2224="After 2014")),
(AND('[1]PWS Information'!$E$10="CWS",Q2224="Non-Lead", N2224="Non-Lead - Copper", S2224="Yes", O2224="Unknown")),
(AND('[1]PWS Information'!$E$10="CWS",Q2224="Unknown")),
(AND('[1]PWS Information'!$E$10="NTNC",Q2224="Unknown")))),"Tier 5",
"")))))</f>
        <v>Tier 5</v>
      </c>
      <c r="Z2224" s="71"/>
      <c r="AA2224" s="71"/>
    </row>
    <row r="2225" spans="1:27" ht="57.6" x14ac:dyDescent="0.3">
      <c r="A2225" s="1"/>
      <c r="B2225" s="70">
        <v>12714316</v>
      </c>
      <c r="C2225" s="60">
        <v>299</v>
      </c>
      <c r="D2225" s="61" t="s">
        <v>528</v>
      </c>
      <c r="E2225" s="61" t="s">
        <v>49</v>
      </c>
      <c r="F2225" s="61">
        <v>78640</v>
      </c>
      <c r="G2225" s="62" t="s">
        <v>529</v>
      </c>
      <c r="H2225" s="63">
        <v>29.961841700000001</v>
      </c>
      <c r="I2225" s="64">
        <v>-97.851574999999997</v>
      </c>
      <c r="J2225" s="65" t="s">
        <v>50</v>
      </c>
      <c r="K2225" s="66" t="s">
        <v>51</v>
      </c>
      <c r="L2225" s="62" t="s">
        <v>52</v>
      </c>
      <c r="M2225" s="69"/>
      <c r="N2225" s="65" t="s">
        <v>50</v>
      </c>
      <c r="O2225" s="66" t="s">
        <v>52</v>
      </c>
      <c r="P2225" s="69"/>
      <c r="Q2225" s="55" t="str">
        <f t="shared" si="34"/>
        <v>Non-Lead</v>
      </c>
      <c r="R2225" s="70" t="s">
        <v>51</v>
      </c>
      <c r="S2225" s="70" t="s">
        <v>51</v>
      </c>
      <c r="T2225" s="70"/>
      <c r="U2225" s="71" t="s">
        <v>53</v>
      </c>
      <c r="V2225" s="71" t="s">
        <v>51</v>
      </c>
      <c r="W2225" s="71" t="s">
        <v>51</v>
      </c>
      <c r="X2225" s="71" t="s">
        <v>51</v>
      </c>
      <c r="Y2225" s="72" t="str">
        <f>IF((OR((AND('[1]PWS Information'!$E$10="CWS",U2225="Single Family Residence",Q2225="Lead")),
(AND('[1]PWS Information'!$E$10="CWS",U2225="Multiple Family Residence",'[1]PWS Information'!$E$11="Yes",Q2225="Lead")),
(AND('[1]PWS Information'!$E$10="NTNC",Q2225="Lead")))),"Tier 1",
IF((OR((AND('[1]PWS Information'!$E$10="CWS",U2225="Multiple Family Residence",'[1]PWS Information'!$E$11="No",Q2225="Lead")),
(AND('[1]PWS Information'!$E$10="CWS",U2225="Other",Q2225="Lead")),
(AND('[1]PWS Information'!$E$10="CWS",U2225="Building",Q2225="Lead")))),"Tier 2",
IF((OR((AND('[1]PWS Information'!$E$10="CWS",U2225="Single Family Residence",Q2225="Galvanized Requiring Replacement")),
(AND('[1]PWS Information'!$E$10="CWS",U2225="Single Family Residence",Q2225="Galvanized Requiring Replacement",R2225="Yes")),
(AND('[1]PWS Information'!$E$10="NTNC",Q2225="Galvanized Requiring Replacement")),
(AND('[1]PWS Information'!$E$10="NTNC",U2225="Single Family Residence",R2225="Yes")))),"Tier 3",
IF((OR((AND('[1]PWS Information'!$E$10="CWS",U2225="Single Family Residence",S2225="Yes",Q2225="Non-Lead", J2225="Non-Lead - Copper",L2225="Before 1989")),
(AND('[1]PWS Information'!$E$10="CWS",U2225="Single Family Residence",S2225="Yes",Q2225="Non-Lead", N2225="Non-Lead - Copper",O2225="Before 1989")))),"Tier 4",
IF((OR((AND('[1]PWS Information'!$E$10="NTNC",Q2225="Non-Lead")),
(AND('[1]PWS Information'!$E$10="CWS",Q2225="Non-Lead",S2225="")),
(AND('[1]PWS Information'!$E$10="CWS",Q2225="Non-Lead",S2225="No")),
(AND('[1]PWS Information'!$E$10="CWS",Q2225="Non-Lead",S2225="Don't Know")),
(AND('[1]PWS Information'!$E$10="CWS",Q2225="Non-Lead", J2225="Non-Lead - Copper", S2225="Yes", L2225="Between 1989 and 2014")),
(AND('[1]PWS Information'!$E$10="CWS",Q2225="Non-Lead", J2225="Non-Lead - Copper", S2225="Yes", L2225="After 2014")),
(AND('[1]PWS Information'!$E$10="CWS",Q2225="Non-Lead", J2225="Non-Lead - Copper", S2225="Yes", L2225="Unknown")),
(AND('[1]PWS Information'!$E$10="CWS",Q2225="Non-Lead", N2225="Non-Lead - Copper", S2225="Yes", O2225="Between 1989 and 2014")),
(AND('[1]PWS Information'!$E$10="CWS",Q2225="Non-Lead", N2225="Non-Lead - Copper", S2225="Yes", O2225="After 2014")),
(AND('[1]PWS Information'!$E$10="CWS",Q2225="Non-Lead", N2225="Non-Lead - Copper", S2225="Yes", O2225="Unknown")),
(AND('[1]PWS Information'!$E$10="CWS",Q2225="Unknown")),
(AND('[1]PWS Information'!$E$10="NTNC",Q2225="Unknown")))),"Tier 5",
"")))))</f>
        <v>Tier 5</v>
      </c>
      <c r="Z2225" s="71"/>
      <c r="AA2225" s="71"/>
    </row>
    <row r="2226" spans="1:27" ht="57.6" x14ac:dyDescent="0.3">
      <c r="A2226" s="17"/>
      <c r="B2226" s="70">
        <v>12514446</v>
      </c>
      <c r="C2226" s="60">
        <v>308</v>
      </c>
      <c r="D2226" s="61" t="s">
        <v>528</v>
      </c>
      <c r="E2226" s="61" t="s">
        <v>49</v>
      </c>
      <c r="F2226" s="61">
        <v>78640</v>
      </c>
      <c r="G2226" s="62" t="s">
        <v>529</v>
      </c>
      <c r="H2226" s="63">
        <v>29.962111</v>
      </c>
      <c r="I2226" s="64">
        <v>-97.852112000000005</v>
      </c>
      <c r="J2226" s="65" t="s">
        <v>50</v>
      </c>
      <c r="K2226" s="66" t="s">
        <v>51</v>
      </c>
      <c r="L2226" s="62" t="s">
        <v>52</v>
      </c>
      <c r="M2226" s="69"/>
      <c r="N2226" s="65" t="s">
        <v>50</v>
      </c>
      <c r="O2226" s="66" t="s">
        <v>52</v>
      </c>
      <c r="P2226" s="69"/>
      <c r="Q2226" s="55" t="str">
        <f t="shared" si="34"/>
        <v>Non-Lead</v>
      </c>
      <c r="R2226" s="70" t="s">
        <v>51</v>
      </c>
      <c r="S2226" s="70" t="s">
        <v>51</v>
      </c>
      <c r="T2226" s="70"/>
      <c r="U2226" s="71" t="s">
        <v>53</v>
      </c>
      <c r="V2226" s="71" t="s">
        <v>51</v>
      </c>
      <c r="W2226" s="71" t="s">
        <v>51</v>
      </c>
      <c r="X2226" s="71" t="s">
        <v>51</v>
      </c>
      <c r="Y2226" s="72" t="str">
        <f>IF((OR((AND('[1]PWS Information'!$E$10="CWS",U2226="Single Family Residence",Q2226="Lead")),
(AND('[1]PWS Information'!$E$10="CWS",U2226="Multiple Family Residence",'[1]PWS Information'!$E$11="Yes",Q2226="Lead")),
(AND('[1]PWS Information'!$E$10="NTNC",Q2226="Lead")))),"Tier 1",
IF((OR((AND('[1]PWS Information'!$E$10="CWS",U2226="Multiple Family Residence",'[1]PWS Information'!$E$11="No",Q2226="Lead")),
(AND('[1]PWS Information'!$E$10="CWS",U2226="Other",Q2226="Lead")),
(AND('[1]PWS Information'!$E$10="CWS",U2226="Building",Q2226="Lead")))),"Tier 2",
IF((OR((AND('[1]PWS Information'!$E$10="CWS",U2226="Single Family Residence",Q2226="Galvanized Requiring Replacement")),
(AND('[1]PWS Information'!$E$10="CWS",U2226="Single Family Residence",Q2226="Galvanized Requiring Replacement",R2226="Yes")),
(AND('[1]PWS Information'!$E$10="NTNC",Q2226="Galvanized Requiring Replacement")),
(AND('[1]PWS Information'!$E$10="NTNC",U2226="Single Family Residence",R2226="Yes")))),"Tier 3",
IF((OR((AND('[1]PWS Information'!$E$10="CWS",U2226="Single Family Residence",S2226="Yes",Q2226="Non-Lead", J2226="Non-Lead - Copper",L2226="Before 1989")),
(AND('[1]PWS Information'!$E$10="CWS",U2226="Single Family Residence",S2226="Yes",Q2226="Non-Lead", N2226="Non-Lead - Copper",O2226="Before 1989")))),"Tier 4",
IF((OR((AND('[1]PWS Information'!$E$10="NTNC",Q2226="Non-Lead")),
(AND('[1]PWS Information'!$E$10="CWS",Q2226="Non-Lead",S2226="")),
(AND('[1]PWS Information'!$E$10="CWS",Q2226="Non-Lead",S2226="No")),
(AND('[1]PWS Information'!$E$10="CWS",Q2226="Non-Lead",S2226="Don't Know")),
(AND('[1]PWS Information'!$E$10="CWS",Q2226="Non-Lead", J2226="Non-Lead - Copper", S2226="Yes", L2226="Between 1989 and 2014")),
(AND('[1]PWS Information'!$E$10="CWS",Q2226="Non-Lead", J2226="Non-Lead - Copper", S2226="Yes", L2226="After 2014")),
(AND('[1]PWS Information'!$E$10="CWS",Q2226="Non-Lead", J2226="Non-Lead - Copper", S2226="Yes", L2226="Unknown")),
(AND('[1]PWS Information'!$E$10="CWS",Q2226="Non-Lead", N2226="Non-Lead - Copper", S2226="Yes", O2226="Between 1989 and 2014")),
(AND('[1]PWS Information'!$E$10="CWS",Q2226="Non-Lead", N2226="Non-Lead - Copper", S2226="Yes", O2226="After 2014")),
(AND('[1]PWS Information'!$E$10="CWS",Q2226="Non-Lead", N2226="Non-Lead - Copper", S2226="Yes", O2226="Unknown")),
(AND('[1]PWS Information'!$E$10="CWS",Q2226="Unknown")),
(AND('[1]PWS Information'!$E$10="NTNC",Q2226="Unknown")))),"Tier 5",
"")))))</f>
        <v>Tier 5</v>
      </c>
      <c r="Z2226" s="71"/>
      <c r="AA2226" s="71"/>
    </row>
    <row r="2227" spans="1:27" ht="57.6" x14ac:dyDescent="0.3">
      <c r="A2227" s="1"/>
      <c r="B2227" s="70">
        <v>12862892</v>
      </c>
      <c r="C2227" s="60">
        <v>311</v>
      </c>
      <c r="D2227" s="61" t="s">
        <v>528</v>
      </c>
      <c r="E2227" s="61" t="s">
        <v>49</v>
      </c>
      <c r="F2227" s="61">
        <v>78640</v>
      </c>
      <c r="G2227" s="62" t="s">
        <v>529</v>
      </c>
      <c r="H2227" s="63">
        <v>29.961702800000001</v>
      </c>
      <c r="I2227" s="64">
        <v>-97.851705555555498</v>
      </c>
      <c r="J2227" s="65" t="s">
        <v>50</v>
      </c>
      <c r="K2227" s="66" t="s">
        <v>51</v>
      </c>
      <c r="L2227" s="62" t="s">
        <v>52</v>
      </c>
      <c r="M2227" s="69"/>
      <c r="N2227" s="65" t="s">
        <v>50</v>
      </c>
      <c r="O2227" s="66" t="s">
        <v>52</v>
      </c>
      <c r="P2227" s="69"/>
      <c r="Q2227" s="55" t="str">
        <f t="shared" si="34"/>
        <v>Non-Lead</v>
      </c>
      <c r="R2227" s="70" t="s">
        <v>51</v>
      </c>
      <c r="S2227" s="70" t="s">
        <v>51</v>
      </c>
      <c r="T2227" s="70"/>
      <c r="U2227" s="71" t="s">
        <v>53</v>
      </c>
      <c r="V2227" s="71" t="s">
        <v>51</v>
      </c>
      <c r="W2227" s="71" t="s">
        <v>51</v>
      </c>
      <c r="X2227" s="71" t="s">
        <v>51</v>
      </c>
      <c r="Y2227" s="72" t="str">
        <f>IF((OR((AND('[1]PWS Information'!$E$10="CWS",U2227="Single Family Residence",Q2227="Lead")),
(AND('[1]PWS Information'!$E$10="CWS",U2227="Multiple Family Residence",'[1]PWS Information'!$E$11="Yes",Q2227="Lead")),
(AND('[1]PWS Information'!$E$10="NTNC",Q2227="Lead")))),"Tier 1",
IF((OR((AND('[1]PWS Information'!$E$10="CWS",U2227="Multiple Family Residence",'[1]PWS Information'!$E$11="No",Q2227="Lead")),
(AND('[1]PWS Information'!$E$10="CWS",U2227="Other",Q2227="Lead")),
(AND('[1]PWS Information'!$E$10="CWS",U2227="Building",Q2227="Lead")))),"Tier 2",
IF((OR((AND('[1]PWS Information'!$E$10="CWS",U2227="Single Family Residence",Q2227="Galvanized Requiring Replacement")),
(AND('[1]PWS Information'!$E$10="CWS",U2227="Single Family Residence",Q2227="Galvanized Requiring Replacement",R2227="Yes")),
(AND('[1]PWS Information'!$E$10="NTNC",Q2227="Galvanized Requiring Replacement")),
(AND('[1]PWS Information'!$E$10="NTNC",U2227="Single Family Residence",R2227="Yes")))),"Tier 3",
IF((OR((AND('[1]PWS Information'!$E$10="CWS",U2227="Single Family Residence",S2227="Yes",Q2227="Non-Lead", J2227="Non-Lead - Copper",L2227="Before 1989")),
(AND('[1]PWS Information'!$E$10="CWS",U2227="Single Family Residence",S2227="Yes",Q2227="Non-Lead", N2227="Non-Lead - Copper",O2227="Before 1989")))),"Tier 4",
IF((OR((AND('[1]PWS Information'!$E$10="NTNC",Q2227="Non-Lead")),
(AND('[1]PWS Information'!$E$10="CWS",Q2227="Non-Lead",S2227="")),
(AND('[1]PWS Information'!$E$10="CWS",Q2227="Non-Lead",S2227="No")),
(AND('[1]PWS Information'!$E$10="CWS",Q2227="Non-Lead",S2227="Don't Know")),
(AND('[1]PWS Information'!$E$10="CWS",Q2227="Non-Lead", J2227="Non-Lead - Copper", S2227="Yes", L2227="Between 1989 and 2014")),
(AND('[1]PWS Information'!$E$10="CWS",Q2227="Non-Lead", J2227="Non-Lead - Copper", S2227="Yes", L2227="After 2014")),
(AND('[1]PWS Information'!$E$10="CWS",Q2227="Non-Lead", J2227="Non-Lead - Copper", S2227="Yes", L2227="Unknown")),
(AND('[1]PWS Information'!$E$10="CWS",Q2227="Non-Lead", N2227="Non-Lead - Copper", S2227="Yes", O2227="Between 1989 and 2014")),
(AND('[1]PWS Information'!$E$10="CWS",Q2227="Non-Lead", N2227="Non-Lead - Copper", S2227="Yes", O2227="After 2014")),
(AND('[1]PWS Information'!$E$10="CWS",Q2227="Non-Lead", N2227="Non-Lead - Copper", S2227="Yes", O2227="Unknown")),
(AND('[1]PWS Information'!$E$10="CWS",Q2227="Unknown")),
(AND('[1]PWS Information'!$E$10="NTNC",Q2227="Unknown")))),"Tier 5",
"")))))</f>
        <v>Tier 5</v>
      </c>
      <c r="Z2227" s="71"/>
      <c r="AA2227" s="71"/>
    </row>
    <row r="2228" spans="1:27" ht="57.6" x14ac:dyDescent="0.3">
      <c r="A2228" s="1"/>
      <c r="B2228" s="70">
        <v>12555761</v>
      </c>
      <c r="C2228" s="60">
        <v>323</v>
      </c>
      <c r="D2228" s="61" t="s">
        <v>528</v>
      </c>
      <c r="E2228" s="61" t="s">
        <v>49</v>
      </c>
      <c r="F2228" s="61">
        <v>78640</v>
      </c>
      <c r="G2228" s="62" t="s">
        <v>529</v>
      </c>
      <c r="H2228" s="63">
        <v>29.961586100000002</v>
      </c>
      <c r="I2228" s="64">
        <v>-97.851872222222198</v>
      </c>
      <c r="J2228" s="65" t="s">
        <v>50</v>
      </c>
      <c r="K2228" s="66" t="s">
        <v>51</v>
      </c>
      <c r="L2228" s="62" t="s">
        <v>52</v>
      </c>
      <c r="M2228" s="69"/>
      <c r="N2228" s="65" t="s">
        <v>50</v>
      </c>
      <c r="O2228" s="66" t="s">
        <v>52</v>
      </c>
      <c r="P2228" s="69"/>
      <c r="Q2228" s="55" t="str">
        <f t="shared" si="34"/>
        <v>Non-Lead</v>
      </c>
      <c r="R2228" s="70" t="s">
        <v>51</v>
      </c>
      <c r="S2228" s="70" t="s">
        <v>51</v>
      </c>
      <c r="T2228" s="70"/>
      <c r="U2228" s="71" t="s">
        <v>53</v>
      </c>
      <c r="V2228" s="71" t="s">
        <v>51</v>
      </c>
      <c r="W2228" s="71" t="s">
        <v>51</v>
      </c>
      <c r="X2228" s="71" t="s">
        <v>51</v>
      </c>
      <c r="Y2228" s="72" t="str">
        <f>IF((OR((AND('[1]PWS Information'!$E$10="CWS",U2228="Single Family Residence",Q2228="Lead")),
(AND('[1]PWS Information'!$E$10="CWS",U2228="Multiple Family Residence",'[1]PWS Information'!$E$11="Yes",Q2228="Lead")),
(AND('[1]PWS Information'!$E$10="NTNC",Q2228="Lead")))),"Tier 1",
IF((OR((AND('[1]PWS Information'!$E$10="CWS",U2228="Multiple Family Residence",'[1]PWS Information'!$E$11="No",Q2228="Lead")),
(AND('[1]PWS Information'!$E$10="CWS",U2228="Other",Q2228="Lead")),
(AND('[1]PWS Information'!$E$10="CWS",U2228="Building",Q2228="Lead")))),"Tier 2",
IF((OR((AND('[1]PWS Information'!$E$10="CWS",U2228="Single Family Residence",Q2228="Galvanized Requiring Replacement")),
(AND('[1]PWS Information'!$E$10="CWS",U2228="Single Family Residence",Q2228="Galvanized Requiring Replacement",R2228="Yes")),
(AND('[1]PWS Information'!$E$10="NTNC",Q2228="Galvanized Requiring Replacement")),
(AND('[1]PWS Information'!$E$10="NTNC",U2228="Single Family Residence",R2228="Yes")))),"Tier 3",
IF((OR((AND('[1]PWS Information'!$E$10="CWS",U2228="Single Family Residence",S2228="Yes",Q2228="Non-Lead", J2228="Non-Lead - Copper",L2228="Before 1989")),
(AND('[1]PWS Information'!$E$10="CWS",U2228="Single Family Residence",S2228="Yes",Q2228="Non-Lead", N2228="Non-Lead - Copper",O2228="Before 1989")))),"Tier 4",
IF((OR((AND('[1]PWS Information'!$E$10="NTNC",Q2228="Non-Lead")),
(AND('[1]PWS Information'!$E$10="CWS",Q2228="Non-Lead",S2228="")),
(AND('[1]PWS Information'!$E$10="CWS",Q2228="Non-Lead",S2228="No")),
(AND('[1]PWS Information'!$E$10="CWS",Q2228="Non-Lead",S2228="Don't Know")),
(AND('[1]PWS Information'!$E$10="CWS",Q2228="Non-Lead", J2228="Non-Lead - Copper", S2228="Yes", L2228="Between 1989 and 2014")),
(AND('[1]PWS Information'!$E$10="CWS",Q2228="Non-Lead", J2228="Non-Lead - Copper", S2228="Yes", L2228="After 2014")),
(AND('[1]PWS Information'!$E$10="CWS",Q2228="Non-Lead", J2228="Non-Lead - Copper", S2228="Yes", L2228="Unknown")),
(AND('[1]PWS Information'!$E$10="CWS",Q2228="Non-Lead", N2228="Non-Lead - Copper", S2228="Yes", O2228="Between 1989 and 2014")),
(AND('[1]PWS Information'!$E$10="CWS",Q2228="Non-Lead", N2228="Non-Lead - Copper", S2228="Yes", O2228="After 2014")),
(AND('[1]PWS Information'!$E$10="CWS",Q2228="Non-Lead", N2228="Non-Lead - Copper", S2228="Yes", O2228="Unknown")),
(AND('[1]PWS Information'!$E$10="CWS",Q2228="Unknown")),
(AND('[1]PWS Information'!$E$10="NTNC",Q2228="Unknown")))),"Tier 5",
"")))))</f>
        <v>Tier 5</v>
      </c>
      <c r="Z2228" s="71"/>
      <c r="AA2228" s="71"/>
    </row>
    <row r="2229" spans="1:27" ht="57.6" x14ac:dyDescent="0.3">
      <c r="A2229" s="1"/>
      <c r="B2229" s="70">
        <v>9270407</v>
      </c>
      <c r="C2229" s="60">
        <v>101</v>
      </c>
      <c r="D2229" s="61" t="s">
        <v>530</v>
      </c>
      <c r="E2229" s="61" t="s">
        <v>49</v>
      </c>
      <c r="F2229" s="61">
        <v>78640</v>
      </c>
      <c r="G2229" s="62" t="s">
        <v>529</v>
      </c>
      <c r="H2229" s="63">
        <v>29.962686099999999</v>
      </c>
      <c r="I2229" s="64">
        <v>-97.848808333333295</v>
      </c>
      <c r="J2229" s="65" t="s">
        <v>50</v>
      </c>
      <c r="K2229" s="66" t="s">
        <v>51</v>
      </c>
      <c r="L2229" s="62" t="s">
        <v>52</v>
      </c>
      <c r="M2229" s="69"/>
      <c r="N2229" s="65" t="s">
        <v>50</v>
      </c>
      <c r="O2229" s="66" t="s">
        <v>52</v>
      </c>
      <c r="P2229" s="69"/>
      <c r="Q2229" s="55" t="str">
        <f t="shared" si="34"/>
        <v>Non-Lead</v>
      </c>
      <c r="R2229" s="70" t="s">
        <v>51</v>
      </c>
      <c r="S2229" s="70" t="s">
        <v>51</v>
      </c>
      <c r="T2229" s="70"/>
      <c r="U2229" s="71" t="s">
        <v>53</v>
      </c>
      <c r="V2229" s="71" t="s">
        <v>51</v>
      </c>
      <c r="W2229" s="71" t="s">
        <v>51</v>
      </c>
      <c r="X2229" s="71" t="s">
        <v>51</v>
      </c>
      <c r="Y2229" s="72" t="str">
        <f>IF((OR((AND('[1]PWS Information'!$E$10="CWS",U2229="Single Family Residence",Q2229="Lead")),
(AND('[1]PWS Information'!$E$10="CWS",U2229="Multiple Family Residence",'[1]PWS Information'!$E$11="Yes",Q2229="Lead")),
(AND('[1]PWS Information'!$E$10="NTNC",Q2229="Lead")))),"Tier 1",
IF((OR((AND('[1]PWS Information'!$E$10="CWS",U2229="Multiple Family Residence",'[1]PWS Information'!$E$11="No",Q2229="Lead")),
(AND('[1]PWS Information'!$E$10="CWS",U2229="Other",Q2229="Lead")),
(AND('[1]PWS Information'!$E$10="CWS",U2229="Building",Q2229="Lead")))),"Tier 2",
IF((OR((AND('[1]PWS Information'!$E$10="CWS",U2229="Single Family Residence",Q2229="Galvanized Requiring Replacement")),
(AND('[1]PWS Information'!$E$10="CWS",U2229="Single Family Residence",Q2229="Galvanized Requiring Replacement",R2229="Yes")),
(AND('[1]PWS Information'!$E$10="NTNC",Q2229="Galvanized Requiring Replacement")),
(AND('[1]PWS Information'!$E$10="NTNC",U2229="Single Family Residence",R2229="Yes")))),"Tier 3",
IF((OR((AND('[1]PWS Information'!$E$10="CWS",U2229="Single Family Residence",S2229="Yes",Q2229="Non-Lead", J2229="Non-Lead - Copper",L2229="Before 1989")),
(AND('[1]PWS Information'!$E$10="CWS",U2229="Single Family Residence",S2229="Yes",Q2229="Non-Lead", N2229="Non-Lead - Copper",O2229="Before 1989")))),"Tier 4",
IF((OR((AND('[1]PWS Information'!$E$10="NTNC",Q2229="Non-Lead")),
(AND('[1]PWS Information'!$E$10="CWS",Q2229="Non-Lead",S2229="")),
(AND('[1]PWS Information'!$E$10="CWS",Q2229="Non-Lead",S2229="No")),
(AND('[1]PWS Information'!$E$10="CWS",Q2229="Non-Lead",S2229="Don't Know")),
(AND('[1]PWS Information'!$E$10="CWS",Q2229="Non-Lead", J2229="Non-Lead - Copper", S2229="Yes", L2229="Between 1989 and 2014")),
(AND('[1]PWS Information'!$E$10="CWS",Q2229="Non-Lead", J2229="Non-Lead - Copper", S2229="Yes", L2229="After 2014")),
(AND('[1]PWS Information'!$E$10="CWS",Q2229="Non-Lead", J2229="Non-Lead - Copper", S2229="Yes", L2229="Unknown")),
(AND('[1]PWS Information'!$E$10="CWS",Q2229="Non-Lead", N2229="Non-Lead - Copper", S2229="Yes", O2229="Between 1989 and 2014")),
(AND('[1]PWS Information'!$E$10="CWS",Q2229="Non-Lead", N2229="Non-Lead - Copper", S2229="Yes", O2229="After 2014")),
(AND('[1]PWS Information'!$E$10="CWS",Q2229="Non-Lead", N2229="Non-Lead - Copper", S2229="Yes", O2229="Unknown")),
(AND('[1]PWS Information'!$E$10="CWS",Q2229="Unknown")),
(AND('[1]PWS Information'!$E$10="NTNC",Q2229="Unknown")))),"Tier 5",
"")))))</f>
        <v>Tier 5</v>
      </c>
      <c r="Z2229" s="71"/>
      <c r="AA2229" s="71"/>
    </row>
    <row r="2230" spans="1:27" ht="57.6" x14ac:dyDescent="0.3">
      <c r="A2230" s="17"/>
      <c r="B2230" s="70">
        <v>12410826</v>
      </c>
      <c r="C2230" s="60">
        <v>113</v>
      </c>
      <c r="D2230" s="61" t="s">
        <v>530</v>
      </c>
      <c r="E2230" s="61" t="s">
        <v>49</v>
      </c>
      <c r="F2230" s="61">
        <v>78640</v>
      </c>
      <c r="G2230" s="62" t="s">
        <v>529</v>
      </c>
      <c r="H2230" s="63">
        <v>29.962786000000001</v>
      </c>
      <c r="I2230" s="64">
        <v>-97.848923999999997</v>
      </c>
      <c r="J2230" s="65" t="s">
        <v>50</v>
      </c>
      <c r="K2230" s="66" t="s">
        <v>51</v>
      </c>
      <c r="L2230" s="62" t="s">
        <v>52</v>
      </c>
      <c r="M2230" s="69"/>
      <c r="N2230" s="65" t="s">
        <v>50</v>
      </c>
      <c r="O2230" s="66" t="s">
        <v>52</v>
      </c>
      <c r="P2230" s="69"/>
      <c r="Q2230" s="55" t="str">
        <f t="shared" si="34"/>
        <v>Non-Lead</v>
      </c>
      <c r="R2230" s="70" t="s">
        <v>51</v>
      </c>
      <c r="S2230" s="70" t="s">
        <v>51</v>
      </c>
      <c r="T2230" s="70"/>
      <c r="U2230" s="71" t="s">
        <v>53</v>
      </c>
      <c r="V2230" s="71" t="s">
        <v>51</v>
      </c>
      <c r="W2230" s="71" t="s">
        <v>51</v>
      </c>
      <c r="X2230" s="71" t="s">
        <v>51</v>
      </c>
      <c r="Y2230" s="72" t="str">
        <f>IF((OR((AND('[1]PWS Information'!$E$10="CWS",U2230="Single Family Residence",Q2230="Lead")),
(AND('[1]PWS Information'!$E$10="CWS",U2230="Multiple Family Residence",'[1]PWS Information'!$E$11="Yes",Q2230="Lead")),
(AND('[1]PWS Information'!$E$10="NTNC",Q2230="Lead")))),"Tier 1",
IF((OR((AND('[1]PWS Information'!$E$10="CWS",U2230="Multiple Family Residence",'[1]PWS Information'!$E$11="No",Q2230="Lead")),
(AND('[1]PWS Information'!$E$10="CWS",U2230="Other",Q2230="Lead")),
(AND('[1]PWS Information'!$E$10="CWS",U2230="Building",Q2230="Lead")))),"Tier 2",
IF((OR((AND('[1]PWS Information'!$E$10="CWS",U2230="Single Family Residence",Q2230="Galvanized Requiring Replacement")),
(AND('[1]PWS Information'!$E$10="CWS",U2230="Single Family Residence",Q2230="Galvanized Requiring Replacement",R2230="Yes")),
(AND('[1]PWS Information'!$E$10="NTNC",Q2230="Galvanized Requiring Replacement")),
(AND('[1]PWS Information'!$E$10="NTNC",U2230="Single Family Residence",R2230="Yes")))),"Tier 3",
IF((OR((AND('[1]PWS Information'!$E$10="CWS",U2230="Single Family Residence",S2230="Yes",Q2230="Non-Lead", J2230="Non-Lead - Copper",L2230="Before 1989")),
(AND('[1]PWS Information'!$E$10="CWS",U2230="Single Family Residence",S2230="Yes",Q2230="Non-Lead", N2230="Non-Lead - Copper",O2230="Before 1989")))),"Tier 4",
IF((OR((AND('[1]PWS Information'!$E$10="NTNC",Q2230="Non-Lead")),
(AND('[1]PWS Information'!$E$10="CWS",Q2230="Non-Lead",S2230="")),
(AND('[1]PWS Information'!$E$10="CWS",Q2230="Non-Lead",S2230="No")),
(AND('[1]PWS Information'!$E$10="CWS",Q2230="Non-Lead",S2230="Don't Know")),
(AND('[1]PWS Information'!$E$10="CWS",Q2230="Non-Lead", J2230="Non-Lead - Copper", S2230="Yes", L2230="Between 1989 and 2014")),
(AND('[1]PWS Information'!$E$10="CWS",Q2230="Non-Lead", J2230="Non-Lead - Copper", S2230="Yes", L2230="After 2014")),
(AND('[1]PWS Information'!$E$10="CWS",Q2230="Non-Lead", J2230="Non-Lead - Copper", S2230="Yes", L2230="Unknown")),
(AND('[1]PWS Information'!$E$10="CWS",Q2230="Non-Lead", N2230="Non-Lead - Copper", S2230="Yes", O2230="Between 1989 and 2014")),
(AND('[1]PWS Information'!$E$10="CWS",Q2230="Non-Lead", N2230="Non-Lead - Copper", S2230="Yes", O2230="After 2014")),
(AND('[1]PWS Information'!$E$10="CWS",Q2230="Non-Lead", N2230="Non-Lead - Copper", S2230="Yes", O2230="Unknown")),
(AND('[1]PWS Information'!$E$10="CWS",Q2230="Unknown")),
(AND('[1]PWS Information'!$E$10="NTNC",Q2230="Unknown")))),"Tier 5",
"")))))</f>
        <v>Tier 5</v>
      </c>
      <c r="Z2230" s="71"/>
      <c r="AA2230" s="71"/>
    </row>
    <row r="2231" spans="1:27" ht="57.6" x14ac:dyDescent="0.3">
      <c r="A2231" s="1"/>
      <c r="B2231" s="70">
        <v>779978</v>
      </c>
      <c r="C2231" s="60">
        <v>136</v>
      </c>
      <c r="D2231" s="61" t="s">
        <v>530</v>
      </c>
      <c r="E2231" s="61" t="s">
        <v>49</v>
      </c>
      <c r="F2231" s="61">
        <v>78640</v>
      </c>
      <c r="G2231" s="62" t="s">
        <v>529</v>
      </c>
      <c r="H2231" s="63">
        <v>29.963384000000001</v>
      </c>
      <c r="I2231" s="64">
        <v>-97.848833999999997</v>
      </c>
      <c r="J2231" s="65" t="s">
        <v>50</v>
      </c>
      <c r="K2231" s="66" t="s">
        <v>51</v>
      </c>
      <c r="L2231" s="62" t="s">
        <v>52</v>
      </c>
      <c r="M2231" s="69"/>
      <c r="N2231" s="65" t="s">
        <v>50</v>
      </c>
      <c r="O2231" s="66" t="s">
        <v>52</v>
      </c>
      <c r="P2231" s="69"/>
      <c r="Q2231" s="55" t="str">
        <f t="shared" si="34"/>
        <v>Non-Lead</v>
      </c>
      <c r="R2231" s="70" t="s">
        <v>51</v>
      </c>
      <c r="S2231" s="70" t="s">
        <v>51</v>
      </c>
      <c r="T2231" s="70"/>
      <c r="U2231" s="71" t="s">
        <v>53</v>
      </c>
      <c r="V2231" s="71" t="s">
        <v>51</v>
      </c>
      <c r="W2231" s="71" t="s">
        <v>51</v>
      </c>
      <c r="X2231" s="71" t="s">
        <v>51</v>
      </c>
      <c r="Y2231" s="72" t="str">
        <f>IF((OR((AND('[1]PWS Information'!$E$10="CWS",U2231="Single Family Residence",Q2231="Lead")),
(AND('[1]PWS Information'!$E$10="CWS",U2231="Multiple Family Residence",'[1]PWS Information'!$E$11="Yes",Q2231="Lead")),
(AND('[1]PWS Information'!$E$10="NTNC",Q2231="Lead")))),"Tier 1",
IF((OR((AND('[1]PWS Information'!$E$10="CWS",U2231="Multiple Family Residence",'[1]PWS Information'!$E$11="No",Q2231="Lead")),
(AND('[1]PWS Information'!$E$10="CWS",U2231="Other",Q2231="Lead")),
(AND('[1]PWS Information'!$E$10="CWS",U2231="Building",Q2231="Lead")))),"Tier 2",
IF((OR((AND('[1]PWS Information'!$E$10="CWS",U2231="Single Family Residence",Q2231="Galvanized Requiring Replacement")),
(AND('[1]PWS Information'!$E$10="CWS",U2231="Single Family Residence",Q2231="Galvanized Requiring Replacement",R2231="Yes")),
(AND('[1]PWS Information'!$E$10="NTNC",Q2231="Galvanized Requiring Replacement")),
(AND('[1]PWS Information'!$E$10="NTNC",U2231="Single Family Residence",R2231="Yes")))),"Tier 3",
IF((OR((AND('[1]PWS Information'!$E$10="CWS",U2231="Single Family Residence",S2231="Yes",Q2231="Non-Lead", J2231="Non-Lead - Copper",L2231="Before 1989")),
(AND('[1]PWS Information'!$E$10="CWS",U2231="Single Family Residence",S2231="Yes",Q2231="Non-Lead", N2231="Non-Lead - Copper",O2231="Before 1989")))),"Tier 4",
IF((OR((AND('[1]PWS Information'!$E$10="NTNC",Q2231="Non-Lead")),
(AND('[1]PWS Information'!$E$10="CWS",Q2231="Non-Lead",S2231="")),
(AND('[1]PWS Information'!$E$10="CWS",Q2231="Non-Lead",S2231="No")),
(AND('[1]PWS Information'!$E$10="CWS",Q2231="Non-Lead",S2231="Don't Know")),
(AND('[1]PWS Information'!$E$10="CWS",Q2231="Non-Lead", J2231="Non-Lead - Copper", S2231="Yes", L2231="Between 1989 and 2014")),
(AND('[1]PWS Information'!$E$10="CWS",Q2231="Non-Lead", J2231="Non-Lead - Copper", S2231="Yes", L2231="After 2014")),
(AND('[1]PWS Information'!$E$10="CWS",Q2231="Non-Lead", J2231="Non-Lead - Copper", S2231="Yes", L2231="Unknown")),
(AND('[1]PWS Information'!$E$10="CWS",Q2231="Non-Lead", N2231="Non-Lead - Copper", S2231="Yes", O2231="Between 1989 and 2014")),
(AND('[1]PWS Information'!$E$10="CWS",Q2231="Non-Lead", N2231="Non-Lead - Copper", S2231="Yes", O2231="After 2014")),
(AND('[1]PWS Information'!$E$10="CWS",Q2231="Non-Lead", N2231="Non-Lead - Copper", S2231="Yes", O2231="Unknown")),
(AND('[1]PWS Information'!$E$10="CWS",Q2231="Unknown")),
(AND('[1]PWS Information'!$E$10="NTNC",Q2231="Unknown")))),"Tier 5",
"")))))</f>
        <v>Tier 5</v>
      </c>
      <c r="Z2231" s="71"/>
      <c r="AA2231" s="71"/>
    </row>
    <row r="2232" spans="1:27" ht="57.6" x14ac:dyDescent="0.3">
      <c r="A2232" s="1"/>
      <c r="B2232" s="70">
        <v>12830322</v>
      </c>
      <c r="C2232" s="60">
        <v>148</v>
      </c>
      <c r="D2232" s="61" t="s">
        <v>530</v>
      </c>
      <c r="E2232" s="61" t="s">
        <v>49</v>
      </c>
      <c r="F2232" s="61">
        <v>78640</v>
      </c>
      <c r="G2232" s="62" t="s">
        <v>529</v>
      </c>
      <c r="H2232" s="63">
        <v>29.963509999999999</v>
      </c>
      <c r="I2232" s="64">
        <v>-97.848980999999995</v>
      </c>
      <c r="J2232" s="65" t="s">
        <v>50</v>
      </c>
      <c r="K2232" s="66" t="s">
        <v>51</v>
      </c>
      <c r="L2232" s="62" t="s">
        <v>52</v>
      </c>
      <c r="M2232" s="69"/>
      <c r="N2232" s="65" t="s">
        <v>50</v>
      </c>
      <c r="O2232" s="66" t="s">
        <v>52</v>
      </c>
      <c r="P2232" s="69"/>
      <c r="Q2232" s="55" t="str">
        <f t="shared" si="34"/>
        <v>Non-Lead</v>
      </c>
      <c r="R2232" s="70" t="s">
        <v>51</v>
      </c>
      <c r="S2232" s="70" t="s">
        <v>51</v>
      </c>
      <c r="T2232" s="70"/>
      <c r="U2232" s="71" t="s">
        <v>53</v>
      </c>
      <c r="V2232" s="71" t="s">
        <v>51</v>
      </c>
      <c r="W2232" s="71" t="s">
        <v>51</v>
      </c>
      <c r="X2232" s="71" t="s">
        <v>51</v>
      </c>
      <c r="Y2232" s="72" t="str">
        <f>IF((OR((AND('[1]PWS Information'!$E$10="CWS",U2232="Single Family Residence",Q2232="Lead")),
(AND('[1]PWS Information'!$E$10="CWS",U2232="Multiple Family Residence",'[1]PWS Information'!$E$11="Yes",Q2232="Lead")),
(AND('[1]PWS Information'!$E$10="NTNC",Q2232="Lead")))),"Tier 1",
IF((OR((AND('[1]PWS Information'!$E$10="CWS",U2232="Multiple Family Residence",'[1]PWS Information'!$E$11="No",Q2232="Lead")),
(AND('[1]PWS Information'!$E$10="CWS",U2232="Other",Q2232="Lead")),
(AND('[1]PWS Information'!$E$10="CWS",U2232="Building",Q2232="Lead")))),"Tier 2",
IF((OR((AND('[1]PWS Information'!$E$10="CWS",U2232="Single Family Residence",Q2232="Galvanized Requiring Replacement")),
(AND('[1]PWS Information'!$E$10="CWS",U2232="Single Family Residence",Q2232="Galvanized Requiring Replacement",R2232="Yes")),
(AND('[1]PWS Information'!$E$10="NTNC",Q2232="Galvanized Requiring Replacement")),
(AND('[1]PWS Information'!$E$10="NTNC",U2232="Single Family Residence",R2232="Yes")))),"Tier 3",
IF((OR((AND('[1]PWS Information'!$E$10="CWS",U2232="Single Family Residence",S2232="Yes",Q2232="Non-Lead", J2232="Non-Lead - Copper",L2232="Before 1989")),
(AND('[1]PWS Information'!$E$10="CWS",U2232="Single Family Residence",S2232="Yes",Q2232="Non-Lead", N2232="Non-Lead - Copper",O2232="Before 1989")))),"Tier 4",
IF((OR((AND('[1]PWS Information'!$E$10="NTNC",Q2232="Non-Lead")),
(AND('[1]PWS Information'!$E$10="CWS",Q2232="Non-Lead",S2232="")),
(AND('[1]PWS Information'!$E$10="CWS",Q2232="Non-Lead",S2232="No")),
(AND('[1]PWS Information'!$E$10="CWS",Q2232="Non-Lead",S2232="Don't Know")),
(AND('[1]PWS Information'!$E$10="CWS",Q2232="Non-Lead", J2232="Non-Lead - Copper", S2232="Yes", L2232="Between 1989 and 2014")),
(AND('[1]PWS Information'!$E$10="CWS",Q2232="Non-Lead", J2232="Non-Lead - Copper", S2232="Yes", L2232="After 2014")),
(AND('[1]PWS Information'!$E$10="CWS",Q2232="Non-Lead", J2232="Non-Lead - Copper", S2232="Yes", L2232="Unknown")),
(AND('[1]PWS Information'!$E$10="CWS",Q2232="Non-Lead", N2232="Non-Lead - Copper", S2232="Yes", O2232="Between 1989 and 2014")),
(AND('[1]PWS Information'!$E$10="CWS",Q2232="Non-Lead", N2232="Non-Lead - Copper", S2232="Yes", O2232="After 2014")),
(AND('[1]PWS Information'!$E$10="CWS",Q2232="Non-Lead", N2232="Non-Lead - Copper", S2232="Yes", O2232="Unknown")),
(AND('[1]PWS Information'!$E$10="CWS",Q2232="Unknown")),
(AND('[1]PWS Information'!$E$10="NTNC",Q2232="Unknown")))),"Tier 5",
"")))))</f>
        <v>Tier 5</v>
      </c>
      <c r="Z2232" s="71"/>
      <c r="AA2232" s="71"/>
    </row>
    <row r="2233" spans="1:27" ht="57.6" x14ac:dyDescent="0.3">
      <c r="A2233" s="1"/>
      <c r="B2233" s="70">
        <v>736403</v>
      </c>
      <c r="C2233" s="60">
        <v>160</v>
      </c>
      <c r="D2233" s="61" t="s">
        <v>530</v>
      </c>
      <c r="E2233" s="61" t="s">
        <v>49</v>
      </c>
      <c r="F2233" s="61">
        <v>78640</v>
      </c>
      <c r="G2233" s="62" t="s">
        <v>529</v>
      </c>
      <c r="H2233" s="63">
        <v>29.963633999999999</v>
      </c>
      <c r="I2233" s="64">
        <v>-97.849126999999996</v>
      </c>
      <c r="J2233" s="65" t="s">
        <v>50</v>
      </c>
      <c r="K2233" s="66" t="s">
        <v>51</v>
      </c>
      <c r="L2233" s="62" t="s">
        <v>52</v>
      </c>
      <c r="M2233" s="69"/>
      <c r="N2233" s="65" t="s">
        <v>50</v>
      </c>
      <c r="O2233" s="66" t="s">
        <v>52</v>
      </c>
      <c r="P2233" s="69"/>
      <c r="Q2233" s="55" t="str">
        <f t="shared" si="34"/>
        <v>Non-Lead</v>
      </c>
      <c r="R2233" s="70" t="s">
        <v>51</v>
      </c>
      <c r="S2233" s="70" t="s">
        <v>51</v>
      </c>
      <c r="T2233" s="70"/>
      <c r="U2233" s="71" t="s">
        <v>53</v>
      </c>
      <c r="V2233" s="71" t="s">
        <v>51</v>
      </c>
      <c r="W2233" s="71" t="s">
        <v>51</v>
      </c>
      <c r="X2233" s="71" t="s">
        <v>51</v>
      </c>
      <c r="Y2233" s="72" t="str">
        <f>IF((OR((AND('[1]PWS Information'!$E$10="CWS",U2233="Single Family Residence",Q2233="Lead")),
(AND('[1]PWS Information'!$E$10="CWS",U2233="Multiple Family Residence",'[1]PWS Information'!$E$11="Yes",Q2233="Lead")),
(AND('[1]PWS Information'!$E$10="NTNC",Q2233="Lead")))),"Tier 1",
IF((OR((AND('[1]PWS Information'!$E$10="CWS",U2233="Multiple Family Residence",'[1]PWS Information'!$E$11="No",Q2233="Lead")),
(AND('[1]PWS Information'!$E$10="CWS",U2233="Other",Q2233="Lead")),
(AND('[1]PWS Information'!$E$10="CWS",U2233="Building",Q2233="Lead")))),"Tier 2",
IF((OR((AND('[1]PWS Information'!$E$10="CWS",U2233="Single Family Residence",Q2233="Galvanized Requiring Replacement")),
(AND('[1]PWS Information'!$E$10="CWS",U2233="Single Family Residence",Q2233="Galvanized Requiring Replacement",R2233="Yes")),
(AND('[1]PWS Information'!$E$10="NTNC",Q2233="Galvanized Requiring Replacement")),
(AND('[1]PWS Information'!$E$10="NTNC",U2233="Single Family Residence",R2233="Yes")))),"Tier 3",
IF((OR((AND('[1]PWS Information'!$E$10="CWS",U2233="Single Family Residence",S2233="Yes",Q2233="Non-Lead", J2233="Non-Lead - Copper",L2233="Before 1989")),
(AND('[1]PWS Information'!$E$10="CWS",U2233="Single Family Residence",S2233="Yes",Q2233="Non-Lead", N2233="Non-Lead - Copper",O2233="Before 1989")))),"Tier 4",
IF((OR((AND('[1]PWS Information'!$E$10="NTNC",Q2233="Non-Lead")),
(AND('[1]PWS Information'!$E$10="CWS",Q2233="Non-Lead",S2233="")),
(AND('[1]PWS Information'!$E$10="CWS",Q2233="Non-Lead",S2233="No")),
(AND('[1]PWS Information'!$E$10="CWS",Q2233="Non-Lead",S2233="Don't Know")),
(AND('[1]PWS Information'!$E$10="CWS",Q2233="Non-Lead", J2233="Non-Lead - Copper", S2233="Yes", L2233="Between 1989 and 2014")),
(AND('[1]PWS Information'!$E$10="CWS",Q2233="Non-Lead", J2233="Non-Lead - Copper", S2233="Yes", L2233="After 2014")),
(AND('[1]PWS Information'!$E$10="CWS",Q2233="Non-Lead", J2233="Non-Lead - Copper", S2233="Yes", L2233="Unknown")),
(AND('[1]PWS Information'!$E$10="CWS",Q2233="Non-Lead", N2233="Non-Lead - Copper", S2233="Yes", O2233="Between 1989 and 2014")),
(AND('[1]PWS Information'!$E$10="CWS",Q2233="Non-Lead", N2233="Non-Lead - Copper", S2233="Yes", O2233="After 2014")),
(AND('[1]PWS Information'!$E$10="CWS",Q2233="Non-Lead", N2233="Non-Lead - Copper", S2233="Yes", O2233="Unknown")),
(AND('[1]PWS Information'!$E$10="CWS",Q2233="Unknown")),
(AND('[1]PWS Information'!$E$10="NTNC",Q2233="Unknown")))),"Tier 5",
"")))))</f>
        <v>Tier 5</v>
      </c>
      <c r="Z2233" s="71"/>
      <c r="AA2233" s="71"/>
    </row>
    <row r="2234" spans="1:27" ht="57.6" x14ac:dyDescent="0.3">
      <c r="A2234" s="17"/>
      <c r="B2234" s="70">
        <v>779547</v>
      </c>
      <c r="C2234" s="60">
        <v>172</v>
      </c>
      <c r="D2234" s="61" t="s">
        <v>530</v>
      </c>
      <c r="E2234" s="61" t="s">
        <v>49</v>
      </c>
      <c r="F2234" s="61">
        <v>78640</v>
      </c>
      <c r="G2234" s="62" t="s">
        <v>529</v>
      </c>
      <c r="H2234" s="63">
        <v>29.963757999999999</v>
      </c>
      <c r="I2234" s="64">
        <v>-97.849273999999994</v>
      </c>
      <c r="J2234" s="65" t="s">
        <v>50</v>
      </c>
      <c r="K2234" s="66" t="s">
        <v>51</v>
      </c>
      <c r="L2234" s="62" t="s">
        <v>52</v>
      </c>
      <c r="M2234" s="69"/>
      <c r="N2234" s="65" t="s">
        <v>50</v>
      </c>
      <c r="O2234" s="66" t="s">
        <v>52</v>
      </c>
      <c r="P2234" s="69"/>
      <c r="Q2234" s="55" t="str">
        <f t="shared" si="34"/>
        <v>Non-Lead</v>
      </c>
      <c r="R2234" s="70" t="s">
        <v>51</v>
      </c>
      <c r="S2234" s="70" t="s">
        <v>51</v>
      </c>
      <c r="T2234" s="70"/>
      <c r="U2234" s="71" t="s">
        <v>53</v>
      </c>
      <c r="V2234" s="71" t="s">
        <v>51</v>
      </c>
      <c r="W2234" s="71" t="s">
        <v>51</v>
      </c>
      <c r="X2234" s="71" t="s">
        <v>51</v>
      </c>
      <c r="Y2234" s="72" t="str">
        <f>IF((OR((AND('[1]PWS Information'!$E$10="CWS",U2234="Single Family Residence",Q2234="Lead")),
(AND('[1]PWS Information'!$E$10="CWS",U2234="Multiple Family Residence",'[1]PWS Information'!$E$11="Yes",Q2234="Lead")),
(AND('[1]PWS Information'!$E$10="NTNC",Q2234="Lead")))),"Tier 1",
IF((OR((AND('[1]PWS Information'!$E$10="CWS",U2234="Multiple Family Residence",'[1]PWS Information'!$E$11="No",Q2234="Lead")),
(AND('[1]PWS Information'!$E$10="CWS",U2234="Other",Q2234="Lead")),
(AND('[1]PWS Information'!$E$10="CWS",U2234="Building",Q2234="Lead")))),"Tier 2",
IF((OR((AND('[1]PWS Information'!$E$10="CWS",U2234="Single Family Residence",Q2234="Galvanized Requiring Replacement")),
(AND('[1]PWS Information'!$E$10="CWS",U2234="Single Family Residence",Q2234="Galvanized Requiring Replacement",R2234="Yes")),
(AND('[1]PWS Information'!$E$10="NTNC",Q2234="Galvanized Requiring Replacement")),
(AND('[1]PWS Information'!$E$10="NTNC",U2234="Single Family Residence",R2234="Yes")))),"Tier 3",
IF((OR((AND('[1]PWS Information'!$E$10="CWS",U2234="Single Family Residence",S2234="Yes",Q2234="Non-Lead", J2234="Non-Lead - Copper",L2234="Before 1989")),
(AND('[1]PWS Information'!$E$10="CWS",U2234="Single Family Residence",S2234="Yes",Q2234="Non-Lead", N2234="Non-Lead - Copper",O2234="Before 1989")))),"Tier 4",
IF((OR((AND('[1]PWS Information'!$E$10="NTNC",Q2234="Non-Lead")),
(AND('[1]PWS Information'!$E$10="CWS",Q2234="Non-Lead",S2234="")),
(AND('[1]PWS Information'!$E$10="CWS",Q2234="Non-Lead",S2234="No")),
(AND('[1]PWS Information'!$E$10="CWS",Q2234="Non-Lead",S2234="Don't Know")),
(AND('[1]PWS Information'!$E$10="CWS",Q2234="Non-Lead", J2234="Non-Lead - Copper", S2234="Yes", L2234="Between 1989 and 2014")),
(AND('[1]PWS Information'!$E$10="CWS",Q2234="Non-Lead", J2234="Non-Lead - Copper", S2234="Yes", L2234="After 2014")),
(AND('[1]PWS Information'!$E$10="CWS",Q2234="Non-Lead", J2234="Non-Lead - Copper", S2234="Yes", L2234="Unknown")),
(AND('[1]PWS Information'!$E$10="CWS",Q2234="Non-Lead", N2234="Non-Lead - Copper", S2234="Yes", O2234="Between 1989 and 2014")),
(AND('[1]PWS Information'!$E$10="CWS",Q2234="Non-Lead", N2234="Non-Lead - Copper", S2234="Yes", O2234="After 2014")),
(AND('[1]PWS Information'!$E$10="CWS",Q2234="Non-Lead", N2234="Non-Lead - Copper", S2234="Yes", O2234="Unknown")),
(AND('[1]PWS Information'!$E$10="CWS",Q2234="Unknown")),
(AND('[1]PWS Information'!$E$10="NTNC",Q2234="Unknown")))),"Tier 5",
"")))))</f>
        <v>Tier 5</v>
      </c>
      <c r="Z2234" s="71"/>
      <c r="AA2234" s="71"/>
    </row>
    <row r="2235" spans="1:27" ht="57.6" x14ac:dyDescent="0.3">
      <c r="A2235" s="1"/>
      <c r="B2235" s="70">
        <v>768027</v>
      </c>
      <c r="C2235" s="60">
        <v>184</v>
      </c>
      <c r="D2235" s="61" t="s">
        <v>530</v>
      </c>
      <c r="E2235" s="61" t="s">
        <v>49</v>
      </c>
      <c r="F2235" s="61">
        <v>78640</v>
      </c>
      <c r="G2235" s="62" t="s">
        <v>529</v>
      </c>
      <c r="H2235" s="63">
        <v>29.963894</v>
      </c>
      <c r="I2235" s="64">
        <v>-97.849431999999993</v>
      </c>
      <c r="J2235" s="65" t="s">
        <v>50</v>
      </c>
      <c r="K2235" s="66" t="s">
        <v>51</v>
      </c>
      <c r="L2235" s="62" t="s">
        <v>52</v>
      </c>
      <c r="M2235" s="69"/>
      <c r="N2235" s="65" t="s">
        <v>50</v>
      </c>
      <c r="O2235" s="66" t="s">
        <v>52</v>
      </c>
      <c r="P2235" s="69"/>
      <c r="Q2235" s="55" t="str">
        <f t="shared" si="34"/>
        <v>Non-Lead</v>
      </c>
      <c r="R2235" s="70" t="s">
        <v>51</v>
      </c>
      <c r="S2235" s="70" t="s">
        <v>51</v>
      </c>
      <c r="T2235" s="70"/>
      <c r="U2235" s="71" t="s">
        <v>53</v>
      </c>
      <c r="V2235" s="71" t="s">
        <v>51</v>
      </c>
      <c r="W2235" s="71" t="s">
        <v>51</v>
      </c>
      <c r="X2235" s="71" t="s">
        <v>51</v>
      </c>
      <c r="Y2235" s="72" t="str">
        <f>IF((OR((AND('[1]PWS Information'!$E$10="CWS",U2235="Single Family Residence",Q2235="Lead")),
(AND('[1]PWS Information'!$E$10="CWS",U2235="Multiple Family Residence",'[1]PWS Information'!$E$11="Yes",Q2235="Lead")),
(AND('[1]PWS Information'!$E$10="NTNC",Q2235="Lead")))),"Tier 1",
IF((OR((AND('[1]PWS Information'!$E$10="CWS",U2235="Multiple Family Residence",'[1]PWS Information'!$E$11="No",Q2235="Lead")),
(AND('[1]PWS Information'!$E$10="CWS",U2235="Other",Q2235="Lead")),
(AND('[1]PWS Information'!$E$10="CWS",U2235="Building",Q2235="Lead")))),"Tier 2",
IF((OR((AND('[1]PWS Information'!$E$10="CWS",U2235="Single Family Residence",Q2235="Galvanized Requiring Replacement")),
(AND('[1]PWS Information'!$E$10="CWS",U2235="Single Family Residence",Q2235="Galvanized Requiring Replacement",R2235="Yes")),
(AND('[1]PWS Information'!$E$10="NTNC",Q2235="Galvanized Requiring Replacement")),
(AND('[1]PWS Information'!$E$10="NTNC",U2235="Single Family Residence",R2235="Yes")))),"Tier 3",
IF((OR((AND('[1]PWS Information'!$E$10="CWS",U2235="Single Family Residence",S2235="Yes",Q2235="Non-Lead", J2235="Non-Lead - Copper",L2235="Before 1989")),
(AND('[1]PWS Information'!$E$10="CWS",U2235="Single Family Residence",S2235="Yes",Q2235="Non-Lead", N2235="Non-Lead - Copper",O2235="Before 1989")))),"Tier 4",
IF((OR((AND('[1]PWS Information'!$E$10="NTNC",Q2235="Non-Lead")),
(AND('[1]PWS Information'!$E$10="CWS",Q2235="Non-Lead",S2235="")),
(AND('[1]PWS Information'!$E$10="CWS",Q2235="Non-Lead",S2235="No")),
(AND('[1]PWS Information'!$E$10="CWS",Q2235="Non-Lead",S2235="Don't Know")),
(AND('[1]PWS Information'!$E$10="CWS",Q2235="Non-Lead", J2235="Non-Lead - Copper", S2235="Yes", L2235="Between 1989 and 2014")),
(AND('[1]PWS Information'!$E$10="CWS",Q2235="Non-Lead", J2235="Non-Lead - Copper", S2235="Yes", L2235="After 2014")),
(AND('[1]PWS Information'!$E$10="CWS",Q2235="Non-Lead", J2235="Non-Lead - Copper", S2235="Yes", L2235="Unknown")),
(AND('[1]PWS Information'!$E$10="CWS",Q2235="Non-Lead", N2235="Non-Lead - Copper", S2235="Yes", O2235="Between 1989 and 2014")),
(AND('[1]PWS Information'!$E$10="CWS",Q2235="Non-Lead", N2235="Non-Lead - Copper", S2235="Yes", O2235="After 2014")),
(AND('[1]PWS Information'!$E$10="CWS",Q2235="Non-Lead", N2235="Non-Lead - Copper", S2235="Yes", O2235="Unknown")),
(AND('[1]PWS Information'!$E$10="CWS",Q2235="Unknown")),
(AND('[1]PWS Information'!$E$10="NTNC",Q2235="Unknown")))),"Tier 5",
"")))))</f>
        <v>Tier 5</v>
      </c>
      <c r="Z2235" s="71"/>
      <c r="AA2235" s="71"/>
    </row>
    <row r="2236" spans="1:27" ht="57.6" x14ac:dyDescent="0.3">
      <c r="A2236" s="1"/>
      <c r="B2236" s="70">
        <v>12500422</v>
      </c>
      <c r="C2236" s="60">
        <v>200</v>
      </c>
      <c r="D2236" s="61" t="s">
        <v>530</v>
      </c>
      <c r="E2236" s="61" t="s">
        <v>49</v>
      </c>
      <c r="F2236" s="61">
        <v>78640</v>
      </c>
      <c r="G2236" s="62" t="s">
        <v>529</v>
      </c>
      <c r="H2236" s="63">
        <v>29.964200000000002</v>
      </c>
      <c r="I2236" s="64">
        <v>-97.849782000000005</v>
      </c>
      <c r="J2236" s="65" t="s">
        <v>50</v>
      </c>
      <c r="K2236" s="66" t="s">
        <v>51</v>
      </c>
      <c r="L2236" s="62" t="s">
        <v>52</v>
      </c>
      <c r="M2236" s="69"/>
      <c r="N2236" s="65" t="s">
        <v>50</v>
      </c>
      <c r="O2236" s="66" t="s">
        <v>52</v>
      </c>
      <c r="P2236" s="69"/>
      <c r="Q2236" s="55" t="str">
        <f t="shared" si="34"/>
        <v>Non-Lead</v>
      </c>
      <c r="R2236" s="70" t="s">
        <v>51</v>
      </c>
      <c r="S2236" s="70" t="s">
        <v>51</v>
      </c>
      <c r="T2236" s="70"/>
      <c r="U2236" s="71" t="s">
        <v>53</v>
      </c>
      <c r="V2236" s="71" t="s">
        <v>51</v>
      </c>
      <c r="W2236" s="71" t="s">
        <v>51</v>
      </c>
      <c r="X2236" s="71" t="s">
        <v>51</v>
      </c>
      <c r="Y2236" s="72" t="str">
        <f>IF((OR((AND('[1]PWS Information'!$E$10="CWS",U2236="Single Family Residence",Q2236="Lead")),
(AND('[1]PWS Information'!$E$10="CWS",U2236="Multiple Family Residence",'[1]PWS Information'!$E$11="Yes",Q2236="Lead")),
(AND('[1]PWS Information'!$E$10="NTNC",Q2236="Lead")))),"Tier 1",
IF((OR((AND('[1]PWS Information'!$E$10="CWS",U2236="Multiple Family Residence",'[1]PWS Information'!$E$11="No",Q2236="Lead")),
(AND('[1]PWS Information'!$E$10="CWS",U2236="Other",Q2236="Lead")),
(AND('[1]PWS Information'!$E$10="CWS",U2236="Building",Q2236="Lead")))),"Tier 2",
IF((OR((AND('[1]PWS Information'!$E$10="CWS",U2236="Single Family Residence",Q2236="Galvanized Requiring Replacement")),
(AND('[1]PWS Information'!$E$10="CWS",U2236="Single Family Residence",Q2236="Galvanized Requiring Replacement",R2236="Yes")),
(AND('[1]PWS Information'!$E$10="NTNC",Q2236="Galvanized Requiring Replacement")),
(AND('[1]PWS Information'!$E$10="NTNC",U2236="Single Family Residence",R2236="Yes")))),"Tier 3",
IF((OR((AND('[1]PWS Information'!$E$10="CWS",U2236="Single Family Residence",S2236="Yes",Q2236="Non-Lead", J2236="Non-Lead - Copper",L2236="Before 1989")),
(AND('[1]PWS Information'!$E$10="CWS",U2236="Single Family Residence",S2236="Yes",Q2236="Non-Lead", N2236="Non-Lead - Copper",O2236="Before 1989")))),"Tier 4",
IF((OR((AND('[1]PWS Information'!$E$10="NTNC",Q2236="Non-Lead")),
(AND('[1]PWS Information'!$E$10="CWS",Q2236="Non-Lead",S2236="")),
(AND('[1]PWS Information'!$E$10="CWS",Q2236="Non-Lead",S2236="No")),
(AND('[1]PWS Information'!$E$10="CWS",Q2236="Non-Lead",S2236="Don't Know")),
(AND('[1]PWS Information'!$E$10="CWS",Q2236="Non-Lead", J2236="Non-Lead - Copper", S2236="Yes", L2236="Between 1989 and 2014")),
(AND('[1]PWS Information'!$E$10="CWS",Q2236="Non-Lead", J2236="Non-Lead - Copper", S2236="Yes", L2236="After 2014")),
(AND('[1]PWS Information'!$E$10="CWS",Q2236="Non-Lead", J2236="Non-Lead - Copper", S2236="Yes", L2236="Unknown")),
(AND('[1]PWS Information'!$E$10="CWS",Q2236="Non-Lead", N2236="Non-Lead - Copper", S2236="Yes", O2236="Between 1989 and 2014")),
(AND('[1]PWS Information'!$E$10="CWS",Q2236="Non-Lead", N2236="Non-Lead - Copper", S2236="Yes", O2236="After 2014")),
(AND('[1]PWS Information'!$E$10="CWS",Q2236="Non-Lead", N2236="Non-Lead - Copper", S2236="Yes", O2236="Unknown")),
(AND('[1]PWS Information'!$E$10="CWS",Q2236="Unknown")),
(AND('[1]PWS Information'!$E$10="NTNC",Q2236="Unknown")))),"Tier 5",
"")))))</f>
        <v>Tier 5</v>
      </c>
      <c r="Z2236" s="71"/>
      <c r="AA2236" s="71"/>
    </row>
    <row r="2237" spans="1:27" ht="57.6" x14ac:dyDescent="0.3">
      <c r="A2237" s="1"/>
      <c r="B2237" s="70">
        <v>16776996</v>
      </c>
      <c r="C2237" s="60">
        <v>212</v>
      </c>
      <c r="D2237" s="61" t="s">
        <v>530</v>
      </c>
      <c r="E2237" s="61" t="s">
        <v>49</v>
      </c>
      <c r="F2237" s="61">
        <v>78640</v>
      </c>
      <c r="G2237" s="62" t="s">
        <v>529</v>
      </c>
      <c r="H2237" s="63">
        <v>29.964327999999998</v>
      </c>
      <c r="I2237" s="64">
        <v>-97.849924000000001</v>
      </c>
      <c r="J2237" s="65" t="s">
        <v>50</v>
      </c>
      <c r="K2237" s="66" t="s">
        <v>51</v>
      </c>
      <c r="L2237" s="62" t="s">
        <v>52</v>
      </c>
      <c r="M2237" s="69"/>
      <c r="N2237" s="65" t="s">
        <v>50</v>
      </c>
      <c r="O2237" s="66" t="s">
        <v>52</v>
      </c>
      <c r="P2237" s="69"/>
      <c r="Q2237" s="55" t="str">
        <f t="shared" si="34"/>
        <v>Non-Lead</v>
      </c>
      <c r="R2237" s="70" t="s">
        <v>51</v>
      </c>
      <c r="S2237" s="70" t="s">
        <v>51</v>
      </c>
      <c r="T2237" s="70"/>
      <c r="U2237" s="71" t="s">
        <v>53</v>
      </c>
      <c r="V2237" s="71" t="s">
        <v>51</v>
      </c>
      <c r="W2237" s="71" t="s">
        <v>51</v>
      </c>
      <c r="X2237" s="71" t="s">
        <v>51</v>
      </c>
      <c r="Y2237" s="72" t="str">
        <f>IF((OR((AND('[1]PWS Information'!$E$10="CWS",U2237="Single Family Residence",Q2237="Lead")),
(AND('[1]PWS Information'!$E$10="CWS",U2237="Multiple Family Residence",'[1]PWS Information'!$E$11="Yes",Q2237="Lead")),
(AND('[1]PWS Information'!$E$10="NTNC",Q2237="Lead")))),"Tier 1",
IF((OR((AND('[1]PWS Information'!$E$10="CWS",U2237="Multiple Family Residence",'[1]PWS Information'!$E$11="No",Q2237="Lead")),
(AND('[1]PWS Information'!$E$10="CWS",U2237="Other",Q2237="Lead")),
(AND('[1]PWS Information'!$E$10="CWS",U2237="Building",Q2237="Lead")))),"Tier 2",
IF((OR((AND('[1]PWS Information'!$E$10="CWS",U2237="Single Family Residence",Q2237="Galvanized Requiring Replacement")),
(AND('[1]PWS Information'!$E$10="CWS",U2237="Single Family Residence",Q2237="Galvanized Requiring Replacement",R2237="Yes")),
(AND('[1]PWS Information'!$E$10="NTNC",Q2237="Galvanized Requiring Replacement")),
(AND('[1]PWS Information'!$E$10="NTNC",U2237="Single Family Residence",R2237="Yes")))),"Tier 3",
IF((OR((AND('[1]PWS Information'!$E$10="CWS",U2237="Single Family Residence",S2237="Yes",Q2237="Non-Lead", J2237="Non-Lead - Copper",L2237="Before 1989")),
(AND('[1]PWS Information'!$E$10="CWS",U2237="Single Family Residence",S2237="Yes",Q2237="Non-Lead", N2237="Non-Lead - Copper",O2237="Before 1989")))),"Tier 4",
IF((OR((AND('[1]PWS Information'!$E$10="NTNC",Q2237="Non-Lead")),
(AND('[1]PWS Information'!$E$10="CWS",Q2237="Non-Lead",S2237="")),
(AND('[1]PWS Information'!$E$10="CWS",Q2237="Non-Lead",S2237="No")),
(AND('[1]PWS Information'!$E$10="CWS",Q2237="Non-Lead",S2237="Don't Know")),
(AND('[1]PWS Information'!$E$10="CWS",Q2237="Non-Lead", J2237="Non-Lead - Copper", S2237="Yes", L2237="Between 1989 and 2014")),
(AND('[1]PWS Information'!$E$10="CWS",Q2237="Non-Lead", J2237="Non-Lead - Copper", S2237="Yes", L2237="After 2014")),
(AND('[1]PWS Information'!$E$10="CWS",Q2237="Non-Lead", J2237="Non-Lead - Copper", S2237="Yes", L2237="Unknown")),
(AND('[1]PWS Information'!$E$10="CWS",Q2237="Non-Lead", N2237="Non-Lead - Copper", S2237="Yes", O2237="Between 1989 and 2014")),
(AND('[1]PWS Information'!$E$10="CWS",Q2237="Non-Lead", N2237="Non-Lead - Copper", S2237="Yes", O2237="After 2014")),
(AND('[1]PWS Information'!$E$10="CWS",Q2237="Non-Lead", N2237="Non-Lead - Copper", S2237="Yes", O2237="Unknown")),
(AND('[1]PWS Information'!$E$10="CWS",Q2237="Unknown")),
(AND('[1]PWS Information'!$E$10="NTNC",Q2237="Unknown")))),"Tier 5",
"")))))</f>
        <v>Tier 5</v>
      </c>
      <c r="Z2237" s="71"/>
      <c r="AA2237" s="71"/>
    </row>
    <row r="2238" spans="1:27" ht="57.6" x14ac:dyDescent="0.3">
      <c r="A2238" s="17"/>
      <c r="B2238" s="70">
        <v>16739777</v>
      </c>
      <c r="C2238" s="60">
        <v>224</v>
      </c>
      <c r="D2238" s="61" t="s">
        <v>530</v>
      </c>
      <c r="E2238" s="61" t="s">
        <v>49</v>
      </c>
      <c r="F2238" s="61">
        <v>78640</v>
      </c>
      <c r="G2238" s="62" t="s">
        <v>529</v>
      </c>
      <c r="H2238" s="63">
        <v>29.964459000000002</v>
      </c>
      <c r="I2238" s="64">
        <v>-97.850067999999993</v>
      </c>
      <c r="J2238" s="65" t="s">
        <v>50</v>
      </c>
      <c r="K2238" s="66" t="s">
        <v>51</v>
      </c>
      <c r="L2238" s="62" t="s">
        <v>52</v>
      </c>
      <c r="M2238" s="69"/>
      <c r="N2238" s="65" t="s">
        <v>50</v>
      </c>
      <c r="O2238" s="66" t="s">
        <v>52</v>
      </c>
      <c r="P2238" s="69"/>
      <c r="Q2238" s="55" t="str">
        <f t="shared" si="34"/>
        <v>Non-Lead</v>
      </c>
      <c r="R2238" s="70" t="s">
        <v>51</v>
      </c>
      <c r="S2238" s="70" t="s">
        <v>51</v>
      </c>
      <c r="T2238" s="70"/>
      <c r="U2238" s="71" t="s">
        <v>53</v>
      </c>
      <c r="V2238" s="71" t="s">
        <v>51</v>
      </c>
      <c r="W2238" s="71" t="s">
        <v>51</v>
      </c>
      <c r="X2238" s="71" t="s">
        <v>51</v>
      </c>
      <c r="Y2238" s="72" t="str">
        <f>IF((OR((AND('[1]PWS Information'!$E$10="CWS",U2238="Single Family Residence",Q2238="Lead")),
(AND('[1]PWS Information'!$E$10="CWS",U2238="Multiple Family Residence",'[1]PWS Information'!$E$11="Yes",Q2238="Lead")),
(AND('[1]PWS Information'!$E$10="NTNC",Q2238="Lead")))),"Tier 1",
IF((OR((AND('[1]PWS Information'!$E$10="CWS",U2238="Multiple Family Residence",'[1]PWS Information'!$E$11="No",Q2238="Lead")),
(AND('[1]PWS Information'!$E$10="CWS",U2238="Other",Q2238="Lead")),
(AND('[1]PWS Information'!$E$10="CWS",U2238="Building",Q2238="Lead")))),"Tier 2",
IF((OR((AND('[1]PWS Information'!$E$10="CWS",U2238="Single Family Residence",Q2238="Galvanized Requiring Replacement")),
(AND('[1]PWS Information'!$E$10="CWS",U2238="Single Family Residence",Q2238="Galvanized Requiring Replacement",R2238="Yes")),
(AND('[1]PWS Information'!$E$10="NTNC",Q2238="Galvanized Requiring Replacement")),
(AND('[1]PWS Information'!$E$10="NTNC",U2238="Single Family Residence",R2238="Yes")))),"Tier 3",
IF((OR((AND('[1]PWS Information'!$E$10="CWS",U2238="Single Family Residence",S2238="Yes",Q2238="Non-Lead", J2238="Non-Lead - Copper",L2238="Before 1989")),
(AND('[1]PWS Information'!$E$10="CWS",U2238="Single Family Residence",S2238="Yes",Q2238="Non-Lead", N2238="Non-Lead - Copper",O2238="Before 1989")))),"Tier 4",
IF((OR((AND('[1]PWS Information'!$E$10="NTNC",Q2238="Non-Lead")),
(AND('[1]PWS Information'!$E$10="CWS",Q2238="Non-Lead",S2238="")),
(AND('[1]PWS Information'!$E$10="CWS",Q2238="Non-Lead",S2238="No")),
(AND('[1]PWS Information'!$E$10="CWS",Q2238="Non-Lead",S2238="Don't Know")),
(AND('[1]PWS Information'!$E$10="CWS",Q2238="Non-Lead", J2238="Non-Lead - Copper", S2238="Yes", L2238="Between 1989 and 2014")),
(AND('[1]PWS Information'!$E$10="CWS",Q2238="Non-Lead", J2238="Non-Lead - Copper", S2238="Yes", L2238="After 2014")),
(AND('[1]PWS Information'!$E$10="CWS",Q2238="Non-Lead", J2238="Non-Lead - Copper", S2238="Yes", L2238="Unknown")),
(AND('[1]PWS Information'!$E$10="CWS",Q2238="Non-Lead", N2238="Non-Lead - Copper", S2238="Yes", O2238="Between 1989 and 2014")),
(AND('[1]PWS Information'!$E$10="CWS",Q2238="Non-Lead", N2238="Non-Lead - Copper", S2238="Yes", O2238="After 2014")),
(AND('[1]PWS Information'!$E$10="CWS",Q2238="Non-Lead", N2238="Non-Lead - Copper", S2238="Yes", O2238="Unknown")),
(AND('[1]PWS Information'!$E$10="CWS",Q2238="Unknown")),
(AND('[1]PWS Information'!$E$10="NTNC",Q2238="Unknown")))),"Tier 5",
"")))))</f>
        <v>Tier 5</v>
      </c>
      <c r="Z2238" s="71"/>
      <c r="AA2238" s="71"/>
    </row>
    <row r="2239" spans="1:27" ht="57.6" x14ac:dyDescent="0.3">
      <c r="A2239" s="1"/>
      <c r="B2239" s="70">
        <v>12406975</v>
      </c>
      <c r="C2239" s="60">
        <v>236</v>
      </c>
      <c r="D2239" s="61" t="s">
        <v>530</v>
      </c>
      <c r="E2239" s="61" t="s">
        <v>49</v>
      </c>
      <c r="F2239" s="61">
        <v>78640</v>
      </c>
      <c r="G2239" s="62" t="s">
        <v>529</v>
      </c>
      <c r="H2239" s="63">
        <v>29.964611000000001</v>
      </c>
      <c r="I2239" s="64">
        <v>-97.850196999999994</v>
      </c>
      <c r="J2239" s="65" t="s">
        <v>50</v>
      </c>
      <c r="K2239" s="66" t="s">
        <v>51</v>
      </c>
      <c r="L2239" s="62" t="s">
        <v>52</v>
      </c>
      <c r="M2239" s="69"/>
      <c r="N2239" s="65" t="s">
        <v>50</v>
      </c>
      <c r="O2239" s="66" t="s">
        <v>52</v>
      </c>
      <c r="P2239" s="69"/>
      <c r="Q2239" s="55" t="str">
        <f t="shared" si="34"/>
        <v>Non-Lead</v>
      </c>
      <c r="R2239" s="70" t="s">
        <v>51</v>
      </c>
      <c r="S2239" s="70" t="s">
        <v>51</v>
      </c>
      <c r="T2239" s="70"/>
      <c r="U2239" s="71" t="s">
        <v>53</v>
      </c>
      <c r="V2239" s="71" t="s">
        <v>51</v>
      </c>
      <c r="W2239" s="71" t="s">
        <v>51</v>
      </c>
      <c r="X2239" s="71" t="s">
        <v>51</v>
      </c>
      <c r="Y2239" s="72" t="str">
        <f>IF((OR((AND('[1]PWS Information'!$E$10="CWS",U2239="Single Family Residence",Q2239="Lead")),
(AND('[1]PWS Information'!$E$10="CWS",U2239="Multiple Family Residence",'[1]PWS Information'!$E$11="Yes",Q2239="Lead")),
(AND('[1]PWS Information'!$E$10="NTNC",Q2239="Lead")))),"Tier 1",
IF((OR((AND('[1]PWS Information'!$E$10="CWS",U2239="Multiple Family Residence",'[1]PWS Information'!$E$11="No",Q2239="Lead")),
(AND('[1]PWS Information'!$E$10="CWS",U2239="Other",Q2239="Lead")),
(AND('[1]PWS Information'!$E$10="CWS",U2239="Building",Q2239="Lead")))),"Tier 2",
IF((OR((AND('[1]PWS Information'!$E$10="CWS",U2239="Single Family Residence",Q2239="Galvanized Requiring Replacement")),
(AND('[1]PWS Information'!$E$10="CWS",U2239="Single Family Residence",Q2239="Galvanized Requiring Replacement",R2239="Yes")),
(AND('[1]PWS Information'!$E$10="NTNC",Q2239="Galvanized Requiring Replacement")),
(AND('[1]PWS Information'!$E$10="NTNC",U2239="Single Family Residence",R2239="Yes")))),"Tier 3",
IF((OR((AND('[1]PWS Information'!$E$10="CWS",U2239="Single Family Residence",S2239="Yes",Q2239="Non-Lead", J2239="Non-Lead - Copper",L2239="Before 1989")),
(AND('[1]PWS Information'!$E$10="CWS",U2239="Single Family Residence",S2239="Yes",Q2239="Non-Lead", N2239="Non-Lead - Copper",O2239="Before 1989")))),"Tier 4",
IF((OR((AND('[1]PWS Information'!$E$10="NTNC",Q2239="Non-Lead")),
(AND('[1]PWS Information'!$E$10="CWS",Q2239="Non-Lead",S2239="")),
(AND('[1]PWS Information'!$E$10="CWS",Q2239="Non-Lead",S2239="No")),
(AND('[1]PWS Information'!$E$10="CWS",Q2239="Non-Lead",S2239="Don't Know")),
(AND('[1]PWS Information'!$E$10="CWS",Q2239="Non-Lead", J2239="Non-Lead - Copper", S2239="Yes", L2239="Between 1989 and 2014")),
(AND('[1]PWS Information'!$E$10="CWS",Q2239="Non-Lead", J2239="Non-Lead - Copper", S2239="Yes", L2239="After 2014")),
(AND('[1]PWS Information'!$E$10="CWS",Q2239="Non-Lead", J2239="Non-Lead - Copper", S2239="Yes", L2239="Unknown")),
(AND('[1]PWS Information'!$E$10="CWS",Q2239="Non-Lead", N2239="Non-Lead - Copper", S2239="Yes", O2239="Between 1989 and 2014")),
(AND('[1]PWS Information'!$E$10="CWS",Q2239="Non-Lead", N2239="Non-Lead - Copper", S2239="Yes", O2239="After 2014")),
(AND('[1]PWS Information'!$E$10="CWS",Q2239="Non-Lead", N2239="Non-Lead - Copper", S2239="Yes", O2239="Unknown")),
(AND('[1]PWS Information'!$E$10="CWS",Q2239="Unknown")),
(AND('[1]PWS Information'!$E$10="NTNC",Q2239="Unknown")))),"Tier 5",
"")))))</f>
        <v>Tier 5</v>
      </c>
      <c r="Z2239" s="71"/>
      <c r="AA2239" s="71"/>
    </row>
    <row r="2240" spans="1:27" ht="57.6" x14ac:dyDescent="0.3">
      <c r="A2240" s="1"/>
      <c r="B2240" s="70">
        <v>12577534</v>
      </c>
      <c r="C2240" s="60">
        <v>248</v>
      </c>
      <c r="D2240" s="61" t="s">
        <v>530</v>
      </c>
      <c r="E2240" s="61" t="s">
        <v>49</v>
      </c>
      <c r="F2240" s="61">
        <v>78640</v>
      </c>
      <c r="G2240" s="62" t="s">
        <v>529</v>
      </c>
      <c r="H2240" s="63">
        <v>29.964780600000001</v>
      </c>
      <c r="I2240" s="64">
        <v>-97.850447222222201</v>
      </c>
      <c r="J2240" s="65" t="s">
        <v>50</v>
      </c>
      <c r="K2240" s="66" t="s">
        <v>51</v>
      </c>
      <c r="L2240" s="62" t="s">
        <v>52</v>
      </c>
      <c r="M2240" s="69"/>
      <c r="N2240" s="65" t="s">
        <v>50</v>
      </c>
      <c r="O2240" s="66" t="s">
        <v>52</v>
      </c>
      <c r="P2240" s="69"/>
      <c r="Q2240" s="55" t="str">
        <f t="shared" si="34"/>
        <v>Non-Lead</v>
      </c>
      <c r="R2240" s="70" t="s">
        <v>51</v>
      </c>
      <c r="S2240" s="70" t="s">
        <v>51</v>
      </c>
      <c r="T2240" s="70"/>
      <c r="U2240" s="71" t="s">
        <v>53</v>
      </c>
      <c r="V2240" s="71" t="s">
        <v>51</v>
      </c>
      <c r="W2240" s="71" t="s">
        <v>51</v>
      </c>
      <c r="X2240" s="71" t="s">
        <v>51</v>
      </c>
      <c r="Y2240" s="72" t="str">
        <f>IF((OR((AND('[1]PWS Information'!$E$10="CWS",U2240="Single Family Residence",Q2240="Lead")),
(AND('[1]PWS Information'!$E$10="CWS",U2240="Multiple Family Residence",'[1]PWS Information'!$E$11="Yes",Q2240="Lead")),
(AND('[1]PWS Information'!$E$10="NTNC",Q2240="Lead")))),"Tier 1",
IF((OR((AND('[1]PWS Information'!$E$10="CWS",U2240="Multiple Family Residence",'[1]PWS Information'!$E$11="No",Q2240="Lead")),
(AND('[1]PWS Information'!$E$10="CWS",U2240="Other",Q2240="Lead")),
(AND('[1]PWS Information'!$E$10="CWS",U2240="Building",Q2240="Lead")))),"Tier 2",
IF((OR((AND('[1]PWS Information'!$E$10="CWS",U2240="Single Family Residence",Q2240="Galvanized Requiring Replacement")),
(AND('[1]PWS Information'!$E$10="CWS",U2240="Single Family Residence",Q2240="Galvanized Requiring Replacement",R2240="Yes")),
(AND('[1]PWS Information'!$E$10="NTNC",Q2240="Galvanized Requiring Replacement")),
(AND('[1]PWS Information'!$E$10="NTNC",U2240="Single Family Residence",R2240="Yes")))),"Tier 3",
IF((OR((AND('[1]PWS Information'!$E$10="CWS",U2240="Single Family Residence",S2240="Yes",Q2240="Non-Lead", J2240="Non-Lead - Copper",L2240="Before 1989")),
(AND('[1]PWS Information'!$E$10="CWS",U2240="Single Family Residence",S2240="Yes",Q2240="Non-Lead", N2240="Non-Lead - Copper",O2240="Before 1989")))),"Tier 4",
IF((OR((AND('[1]PWS Information'!$E$10="NTNC",Q2240="Non-Lead")),
(AND('[1]PWS Information'!$E$10="CWS",Q2240="Non-Lead",S2240="")),
(AND('[1]PWS Information'!$E$10="CWS",Q2240="Non-Lead",S2240="No")),
(AND('[1]PWS Information'!$E$10="CWS",Q2240="Non-Lead",S2240="Don't Know")),
(AND('[1]PWS Information'!$E$10="CWS",Q2240="Non-Lead", J2240="Non-Lead - Copper", S2240="Yes", L2240="Between 1989 and 2014")),
(AND('[1]PWS Information'!$E$10="CWS",Q2240="Non-Lead", J2240="Non-Lead - Copper", S2240="Yes", L2240="After 2014")),
(AND('[1]PWS Information'!$E$10="CWS",Q2240="Non-Lead", J2240="Non-Lead - Copper", S2240="Yes", L2240="Unknown")),
(AND('[1]PWS Information'!$E$10="CWS",Q2240="Non-Lead", N2240="Non-Lead - Copper", S2240="Yes", O2240="Between 1989 and 2014")),
(AND('[1]PWS Information'!$E$10="CWS",Q2240="Non-Lead", N2240="Non-Lead - Copper", S2240="Yes", O2240="After 2014")),
(AND('[1]PWS Information'!$E$10="CWS",Q2240="Non-Lead", N2240="Non-Lead - Copper", S2240="Yes", O2240="Unknown")),
(AND('[1]PWS Information'!$E$10="CWS",Q2240="Unknown")),
(AND('[1]PWS Information'!$E$10="NTNC",Q2240="Unknown")))),"Tier 5",
"")))))</f>
        <v>Tier 5</v>
      </c>
      <c r="Z2240" s="71"/>
      <c r="AA2240" s="71"/>
    </row>
    <row r="2241" spans="1:27" ht="57.6" x14ac:dyDescent="0.3">
      <c r="A2241" s="1"/>
      <c r="B2241" s="70">
        <v>12513576</v>
      </c>
      <c r="C2241" s="60">
        <v>100</v>
      </c>
      <c r="D2241" s="61" t="s">
        <v>531</v>
      </c>
      <c r="E2241" s="61" t="s">
        <v>49</v>
      </c>
      <c r="F2241" s="61">
        <v>78640</v>
      </c>
      <c r="G2241" s="62" t="s">
        <v>529</v>
      </c>
      <c r="H2241" s="63">
        <v>29.964683300000001</v>
      </c>
      <c r="I2241" s="64">
        <v>-97.850699999999904</v>
      </c>
      <c r="J2241" s="65" t="s">
        <v>50</v>
      </c>
      <c r="K2241" s="66" t="s">
        <v>51</v>
      </c>
      <c r="L2241" s="62" t="s">
        <v>52</v>
      </c>
      <c r="M2241" s="69"/>
      <c r="N2241" s="65" t="s">
        <v>50</v>
      </c>
      <c r="O2241" s="66" t="s">
        <v>52</v>
      </c>
      <c r="P2241" s="69"/>
      <c r="Q2241" s="55" t="str">
        <f t="shared" si="34"/>
        <v>Non-Lead</v>
      </c>
      <c r="R2241" s="70" t="s">
        <v>51</v>
      </c>
      <c r="S2241" s="70" t="s">
        <v>51</v>
      </c>
      <c r="T2241" s="70"/>
      <c r="U2241" s="71" t="s">
        <v>53</v>
      </c>
      <c r="V2241" s="71" t="s">
        <v>51</v>
      </c>
      <c r="W2241" s="71" t="s">
        <v>51</v>
      </c>
      <c r="X2241" s="71" t="s">
        <v>51</v>
      </c>
      <c r="Y2241" s="72" t="str">
        <f>IF((OR((AND('[1]PWS Information'!$E$10="CWS",U2241="Single Family Residence",Q2241="Lead")),
(AND('[1]PWS Information'!$E$10="CWS",U2241="Multiple Family Residence",'[1]PWS Information'!$E$11="Yes",Q2241="Lead")),
(AND('[1]PWS Information'!$E$10="NTNC",Q2241="Lead")))),"Tier 1",
IF((OR((AND('[1]PWS Information'!$E$10="CWS",U2241="Multiple Family Residence",'[1]PWS Information'!$E$11="No",Q2241="Lead")),
(AND('[1]PWS Information'!$E$10="CWS",U2241="Other",Q2241="Lead")),
(AND('[1]PWS Information'!$E$10="CWS",U2241="Building",Q2241="Lead")))),"Tier 2",
IF((OR((AND('[1]PWS Information'!$E$10="CWS",U2241="Single Family Residence",Q2241="Galvanized Requiring Replacement")),
(AND('[1]PWS Information'!$E$10="CWS",U2241="Single Family Residence",Q2241="Galvanized Requiring Replacement",R2241="Yes")),
(AND('[1]PWS Information'!$E$10="NTNC",Q2241="Galvanized Requiring Replacement")),
(AND('[1]PWS Information'!$E$10="NTNC",U2241="Single Family Residence",R2241="Yes")))),"Tier 3",
IF((OR((AND('[1]PWS Information'!$E$10="CWS",U2241="Single Family Residence",S2241="Yes",Q2241="Non-Lead", J2241="Non-Lead - Copper",L2241="Before 1989")),
(AND('[1]PWS Information'!$E$10="CWS",U2241="Single Family Residence",S2241="Yes",Q2241="Non-Lead", N2241="Non-Lead - Copper",O2241="Before 1989")))),"Tier 4",
IF((OR((AND('[1]PWS Information'!$E$10="NTNC",Q2241="Non-Lead")),
(AND('[1]PWS Information'!$E$10="CWS",Q2241="Non-Lead",S2241="")),
(AND('[1]PWS Information'!$E$10="CWS",Q2241="Non-Lead",S2241="No")),
(AND('[1]PWS Information'!$E$10="CWS",Q2241="Non-Lead",S2241="Don't Know")),
(AND('[1]PWS Information'!$E$10="CWS",Q2241="Non-Lead", J2241="Non-Lead - Copper", S2241="Yes", L2241="Between 1989 and 2014")),
(AND('[1]PWS Information'!$E$10="CWS",Q2241="Non-Lead", J2241="Non-Lead - Copper", S2241="Yes", L2241="After 2014")),
(AND('[1]PWS Information'!$E$10="CWS",Q2241="Non-Lead", J2241="Non-Lead - Copper", S2241="Yes", L2241="Unknown")),
(AND('[1]PWS Information'!$E$10="CWS",Q2241="Non-Lead", N2241="Non-Lead - Copper", S2241="Yes", O2241="Between 1989 and 2014")),
(AND('[1]PWS Information'!$E$10="CWS",Q2241="Non-Lead", N2241="Non-Lead - Copper", S2241="Yes", O2241="After 2014")),
(AND('[1]PWS Information'!$E$10="CWS",Q2241="Non-Lead", N2241="Non-Lead - Copper", S2241="Yes", O2241="Unknown")),
(AND('[1]PWS Information'!$E$10="CWS",Q2241="Unknown")),
(AND('[1]PWS Information'!$E$10="NTNC",Q2241="Unknown")))),"Tier 5",
"")))))</f>
        <v>Tier 5</v>
      </c>
      <c r="Z2241" s="71"/>
      <c r="AA2241" s="71"/>
    </row>
    <row r="2242" spans="1:27" ht="57.6" x14ac:dyDescent="0.3">
      <c r="A2242" s="17"/>
      <c r="B2242" s="70">
        <v>12524372</v>
      </c>
      <c r="C2242" s="60">
        <v>112</v>
      </c>
      <c r="D2242" s="61" t="s">
        <v>531</v>
      </c>
      <c r="E2242" s="61" t="s">
        <v>49</v>
      </c>
      <c r="F2242" s="61">
        <v>78640</v>
      </c>
      <c r="G2242" s="62" t="s">
        <v>529</v>
      </c>
      <c r="H2242" s="63">
        <v>29.964531999999998</v>
      </c>
      <c r="I2242" s="64">
        <v>-97.850834000000006</v>
      </c>
      <c r="J2242" s="65" t="s">
        <v>50</v>
      </c>
      <c r="K2242" s="66" t="s">
        <v>51</v>
      </c>
      <c r="L2242" s="62" t="s">
        <v>52</v>
      </c>
      <c r="M2242" s="69"/>
      <c r="N2242" s="65" t="s">
        <v>50</v>
      </c>
      <c r="O2242" s="66" t="s">
        <v>52</v>
      </c>
      <c r="P2242" s="69"/>
      <c r="Q2242" s="55" t="str">
        <f t="shared" si="34"/>
        <v>Non-Lead</v>
      </c>
      <c r="R2242" s="70" t="s">
        <v>51</v>
      </c>
      <c r="S2242" s="70" t="s">
        <v>51</v>
      </c>
      <c r="T2242" s="70"/>
      <c r="U2242" s="71" t="s">
        <v>53</v>
      </c>
      <c r="V2242" s="71" t="s">
        <v>51</v>
      </c>
      <c r="W2242" s="71" t="s">
        <v>51</v>
      </c>
      <c r="X2242" s="71" t="s">
        <v>51</v>
      </c>
      <c r="Y2242" s="72" t="str">
        <f>IF((OR((AND('[1]PWS Information'!$E$10="CWS",U2242="Single Family Residence",Q2242="Lead")),
(AND('[1]PWS Information'!$E$10="CWS",U2242="Multiple Family Residence",'[1]PWS Information'!$E$11="Yes",Q2242="Lead")),
(AND('[1]PWS Information'!$E$10="NTNC",Q2242="Lead")))),"Tier 1",
IF((OR((AND('[1]PWS Information'!$E$10="CWS",U2242="Multiple Family Residence",'[1]PWS Information'!$E$11="No",Q2242="Lead")),
(AND('[1]PWS Information'!$E$10="CWS",U2242="Other",Q2242="Lead")),
(AND('[1]PWS Information'!$E$10="CWS",U2242="Building",Q2242="Lead")))),"Tier 2",
IF((OR((AND('[1]PWS Information'!$E$10="CWS",U2242="Single Family Residence",Q2242="Galvanized Requiring Replacement")),
(AND('[1]PWS Information'!$E$10="CWS",U2242="Single Family Residence",Q2242="Galvanized Requiring Replacement",R2242="Yes")),
(AND('[1]PWS Information'!$E$10="NTNC",Q2242="Galvanized Requiring Replacement")),
(AND('[1]PWS Information'!$E$10="NTNC",U2242="Single Family Residence",R2242="Yes")))),"Tier 3",
IF((OR((AND('[1]PWS Information'!$E$10="CWS",U2242="Single Family Residence",S2242="Yes",Q2242="Non-Lead", J2242="Non-Lead - Copper",L2242="Before 1989")),
(AND('[1]PWS Information'!$E$10="CWS",U2242="Single Family Residence",S2242="Yes",Q2242="Non-Lead", N2242="Non-Lead - Copper",O2242="Before 1989")))),"Tier 4",
IF((OR((AND('[1]PWS Information'!$E$10="NTNC",Q2242="Non-Lead")),
(AND('[1]PWS Information'!$E$10="CWS",Q2242="Non-Lead",S2242="")),
(AND('[1]PWS Information'!$E$10="CWS",Q2242="Non-Lead",S2242="No")),
(AND('[1]PWS Information'!$E$10="CWS",Q2242="Non-Lead",S2242="Don't Know")),
(AND('[1]PWS Information'!$E$10="CWS",Q2242="Non-Lead", J2242="Non-Lead - Copper", S2242="Yes", L2242="Between 1989 and 2014")),
(AND('[1]PWS Information'!$E$10="CWS",Q2242="Non-Lead", J2242="Non-Lead - Copper", S2242="Yes", L2242="After 2014")),
(AND('[1]PWS Information'!$E$10="CWS",Q2242="Non-Lead", J2242="Non-Lead - Copper", S2242="Yes", L2242="Unknown")),
(AND('[1]PWS Information'!$E$10="CWS",Q2242="Non-Lead", N2242="Non-Lead - Copper", S2242="Yes", O2242="Between 1989 and 2014")),
(AND('[1]PWS Information'!$E$10="CWS",Q2242="Non-Lead", N2242="Non-Lead - Copper", S2242="Yes", O2242="After 2014")),
(AND('[1]PWS Information'!$E$10="CWS",Q2242="Non-Lead", N2242="Non-Lead - Copper", S2242="Yes", O2242="Unknown")),
(AND('[1]PWS Information'!$E$10="CWS",Q2242="Unknown")),
(AND('[1]PWS Information'!$E$10="NTNC",Q2242="Unknown")))),"Tier 5",
"")))))</f>
        <v>Tier 5</v>
      </c>
      <c r="Z2242" s="71"/>
      <c r="AA2242" s="71"/>
    </row>
    <row r="2243" spans="1:27" ht="57.6" x14ac:dyDescent="0.3">
      <c r="A2243" s="1"/>
      <c r="B2243" s="70">
        <v>9259126</v>
      </c>
      <c r="C2243" s="60">
        <v>115</v>
      </c>
      <c r="D2243" s="61" t="s">
        <v>531</v>
      </c>
      <c r="E2243" s="61" t="s">
        <v>49</v>
      </c>
      <c r="F2243" s="61">
        <v>78640</v>
      </c>
      <c r="G2243" s="62" t="s">
        <v>529</v>
      </c>
      <c r="H2243" s="63">
        <v>29.964144999999998</v>
      </c>
      <c r="I2243" s="64">
        <v>-97.850403999999997</v>
      </c>
      <c r="J2243" s="65" t="s">
        <v>50</v>
      </c>
      <c r="K2243" s="66" t="s">
        <v>51</v>
      </c>
      <c r="L2243" s="62" t="s">
        <v>52</v>
      </c>
      <c r="M2243" s="69"/>
      <c r="N2243" s="65" t="s">
        <v>50</v>
      </c>
      <c r="O2243" s="66" t="s">
        <v>52</v>
      </c>
      <c r="P2243" s="69"/>
      <c r="Q2243" s="55" t="str">
        <f t="shared" si="34"/>
        <v>Non-Lead</v>
      </c>
      <c r="R2243" s="70" t="s">
        <v>51</v>
      </c>
      <c r="S2243" s="70" t="s">
        <v>51</v>
      </c>
      <c r="T2243" s="70"/>
      <c r="U2243" s="71" t="s">
        <v>53</v>
      </c>
      <c r="V2243" s="71" t="s">
        <v>51</v>
      </c>
      <c r="W2243" s="71" t="s">
        <v>51</v>
      </c>
      <c r="X2243" s="71" t="s">
        <v>51</v>
      </c>
      <c r="Y2243" s="72" t="str">
        <f>IF((OR((AND('[1]PWS Information'!$E$10="CWS",U2243="Single Family Residence",Q2243="Lead")),
(AND('[1]PWS Information'!$E$10="CWS",U2243="Multiple Family Residence",'[1]PWS Information'!$E$11="Yes",Q2243="Lead")),
(AND('[1]PWS Information'!$E$10="NTNC",Q2243="Lead")))),"Tier 1",
IF((OR((AND('[1]PWS Information'!$E$10="CWS",U2243="Multiple Family Residence",'[1]PWS Information'!$E$11="No",Q2243="Lead")),
(AND('[1]PWS Information'!$E$10="CWS",U2243="Other",Q2243="Lead")),
(AND('[1]PWS Information'!$E$10="CWS",U2243="Building",Q2243="Lead")))),"Tier 2",
IF((OR((AND('[1]PWS Information'!$E$10="CWS",U2243="Single Family Residence",Q2243="Galvanized Requiring Replacement")),
(AND('[1]PWS Information'!$E$10="CWS",U2243="Single Family Residence",Q2243="Galvanized Requiring Replacement",R2243="Yes")),
(AND('[1]PWS Information'!$E$10="NTNC",Q2243="Galvanized Requiring Replacement")),
(AND('[1]PWS Information'!$E$10="NTNC",U2243="Single Family Residence",R2243="Yes")))),"Tier 3",
IF((OR((AND('[1]PWS Information'!$E$10="CWS",U2243="Single Family Residence",S2243="Yes",Q2243="Non-Lead", J2243="Non-Lead - Copper",L2243="Before 1989")),
(AND('[1]PWS Information'!$E$10="CWS",U2243="Single Family Residence",S2243="Yes",Q2243="Non-Lead", N2243="Non-Lead - Copper",O2243="Before 1989")))),"Tier 4",
IF((OR((AND('[1]PWS Information'!$E$10="NTNC",Q2243="Non-Lead")),
(AND('[1]PWS Information'!$E$10="CWS",Q2243="Non-Lead",S2243="")),
(AND('[1]PWS Information'!$E$10="CWS",Q2243="Non-Lead",S2243="No")),
(AND('[1]PWS Information'!$E$10="CWS",Q2243="Non-Lead",S2243="Don't Know")),
(AND('[1]PWS Information'!$E$10="CWS",Q2243="Non-Lead", J2243="Non-Lead - Copper", S2243="Yes", L2243="Between 1989 and 2014")),
(AND('[1]PWS Information'!$E$10="CWS",Q2243="Non-Lead", J2243="Non-Lead - Copper", S2243="Yes", L2243="After 2014")),
(AND('[1]PWS Information'!$E$10="CWS",Q2243="Non-Lead", J2243="Non-Lead - Copper", S2243="Yes", L2243="Unknown")),
(AND('[1]PWS Information'!$E$10="CWS",Q2243="Non-Lead", N2243="Non-Lead - Copper", S2243="Yes", O2243="Between 1989 and 2014")),
(AND('[1]PWS Information'!$E$10="CWS",Q2243="Non-Lead", N2243="Non-Lead - Copper", S2243="Yes", O2243="After 2014")),
(AND('[1]PWS Information'!$E$10="CWS",Q2243="Non-Lead", N2243="Non-Lead - Copper", S2243="Yes", O2243="Unknown")),
(AND('[1]PWS Information'!$E$10="CWS",Q2243="Unknown")),
(AND('[1]PWS Information'!$E$10="NTNC",Q2243="Unknown")))),"Tier 5",
"")))))</f>
        <v>Tier 5</v>
      </c>
      <c r="Z2243" s="71"/>
      <c r="AA2243" s="71"/>
    </row>
    <row r="2244" spans="1:27" ht="57.6" x14ac:dyDescent="0.3">
      <c r="A2244" s="1"/>
      <c r="B2244" s="70">
        <v>12526712</v>
      </c>
      <c r="C2244" s="60">
        <v>124</v>
      </c>
      <c r="D2244" s="61" t="s">
        <v>531</v>
      </c>
      <c r="E2244" s="61" t="s">
        <v>49</v>
      </c>
      <c r="F2244" s="61">
        <v>78640</v>
      </c>
      <c r="G2244" s="62" t="s">
        <v>529</v>
      </c>
      <c r="H2244" s="63">
        <v>29.964402</v>
      </c>
      <c r="I2244" s="64">
        <v>-97.850973999999994</v>
      </c>
      <c r="J2244" s="65" t="s">
        <v>50</v>
      </c>
      <c r="K2244" s="66" t="s">
        <v>51</v>
      </c>
      <c r="L2244" s="62" t="s">
        <v>52</v>
      </c>
      <c r="M2244" s="69"/>
      <c r="N2244" s="65" t="s">
        <v>50</v>
      </c>
      <c r="O2244" s="66" t="s">
        <v>52</v>
      </c>
      <c r="P2244" s="69"/>
      <c r="Q2244" s="55" t="str">
        <f t="shared" si="34"/>
        <v>Non-Lead</v>
      </c>
      <c r="R2244" s="70" t="s">
        <v>51</v>
      </c>
      <c r="S2244" s="70" t="s">
        <v>51</v>
      </c>
      <c r="T2244" s="70"/>
      <c r="U2244" s="71" t="s">
        <v>53</v>
      </c>
      <c r="V2244" s="71" t="s">
        <v>51</v>
      </c>
      <c r="W2244" s="71" t="s">
        <v>51</v>
      </c>
      <c r="X2244" s="71" t="s">
        <v>51</v>
      </c>
      <c r="Y2244" s="72" t="str">
        <f>IF((OR((AND('[1]PWS Information'!$E$10="CWS",U2244="Single Family Residence",Q2244="Lead")),
(AND('[1]PWS Information'!$E$10="CWS",U2244="Multiple Family Residence",'[1]PWS Information'!$E$11="Yes",Q2244="Lead")),
(AND('[1]PWS Information'!$E$10="NTNC",Q2244="Lead")))),"Tier 1",
IF((OR((AND('[1]PWS Information'!$E$10="CWS",U2244="Multiple Family Residence",'[1]PWS Information'!$E$11="No",Q2244="Lead")),
(AND('[1]PWS Information'!$E$10="CWS",U2244="Other",Q2244="Lead")),
(AND('[1]PWS Information'!$E$10="CWS",U2244="Building",Q2244="Lead")))),"Tier 2",
IF((OR((AND('[1]PWS Information'!$E$10="CWS",U2244="Single Family Residence",Q2244="Galvanized Requiring Replacement")),
(AND('[1]PWS Information'!$E$10="CWS",U2244="Single Family Residence",Q2244="Galvanized Requiring Replacement",R2244="Yes")),
(AND('[1]PWS Information'!$E$10="NTNC",Q2244="Galvanized Requiring Replacement")),
(AND('[1]PWS Information'!$E$10="NTNC",U2244="Single Family Residence",R2244="Yes")))),"Tier 3",
IF((OR((AND('[1]PWS Information'!$E$10="CWS",U2244="Single Family Residence",S2244="Yes",Q2244="Non-Lead", J2244="Non-Lead - Copper",L2244="Before 1989")),
(AND('[1]PWS Information'!$E$10="CWS",U2244="Single Family Residence",S2244="Yes",Q2244="Non-Lead", N2244="Non-Lead - Copper",O2244="Before 1989")))),"Tier 4",
IF((OR((AND('[1]PWS Information'!$E$10="NTNC",Q2244="Non-Lead")),
(AND('[1]PWS Information'!$E$10="CWS",Q2244="Non-Lead",S2244="")),
(AND('[1]PWS Information'!$E$10="CWS",Q2244="Non-Lead",S2244="No")),
(AND('[1]PWS Information'!$E$10="CWS",Q2244="Non-Lead",S2244="Don't Know")),
(AND('[1]PWS Information'!$E$10="CWS",Q2244="Non-Lead", J2244="Non-Lead - Copper", S2244="Yes", L2244="Between 1989 and 2014")),
(AND('[1]PWS Information'!$E$10="CWS",Q2244="Non-Lead", J2244="Non-Lead - Copper", S2244="Yes", L2244="After 2014")),
(AND('[1]PWS Information'!$E$10="CWS",Q2244="Non-Lead", J2244="Non-Lead - Copper", S2244="Yes", L2244="Unknown")),
(AND('[1]PWS Information'!$E$10="CWS",Q2244="Non-Lead", N2244="Non-Lead - Copper", S2244="Yes", O2244="Between 1989 and 2014")),
(AND('[1]PWS Information'!$E$10="CWS",Q2244="Non-Lead", N2244="Non-Lead - Copper", S2244="Yes", O2244="After 2014")),
(AND('[1]PWS Information'!$E$10="CWS",Q2244="Non-Lead", N2244="Non-Lead - Copper", S2244="Yes", O2244="Unknown")),
(AND('[1]PWS Information'!$E$10="CWS",Q2244="Unknown")),
(AND('[1]PWS Information'!$E$10="NTNC",Q2244="Unknown")))),"Tier 5",
"")))))</f>
        <v>Tier 5</v>
      </c>
      <c r="Z2244" s="71"/>
      <c r="AA2244" s="71"/>
    </row>
    <row r="2245" spans="1:27" ht="57.6" x14ac:dyDescent="0.3">
      <c r="A2245" s="1"/>
      <c r="B2245" s="70">
        <v>12532161</v>
      </c>
      <c r="C2245" s="60">
        <v>127</v>
      </c>
      <c r="D2245" s="61" t="s">
        <v>531</v>
      </c>
      <c r="E2245" s="61" t="s">
        <v>49</v>
      </c>
      <c r="F2245" s="61">
        <v>78640</v>
      </c>
      <c r="G2245" s="62" t="s">
        <v>529</v>
      </c>
      <c r="H2245" s="63">
        <v>29.964022</v>
      </c>
      <c r="I2245" s="64">
        <v>-97.850570000000005</v>
      </c>
      <c r="J2245" s="65" t="s">
        <v>50</v>
      </c>
      <c r="K2245" s="66" t="s">
        <v>51</v>
      </c>
      <c r="L2245" s="62" t="s">
        <v>52</v>
      </c>
      <c r="M2245" s="69"/>
      <c r="N2245" s="65" t="s">
        <v>50</v>
      </c>
      <c r="O2245" s="66" t="s">
        <v>52</v>
      </c>
      <c r="P2245" s="69"/>
      <c r="Q2245" s="55" t="str">
        <f t="shared" si="34"/>
        <v>Non-Lead</v>
      </c>
      <c r="R2245" s="70" t="s">
        <v>51</v>
      </c>
      <c r="S2245" s="70" t="s">
        <v>51</v>
      </c>
      <c r="T2245" s="70"/>
      <c r="U2245" s="71" t="s">
        <v>53</v>
      </c>
      <c r="V2245" s="71" t="s">
        <v>51</v>
      </c>
      <c r="W2245" s="71" t="s">
        <v>51</v>
      </c>
      <c r="X2245" s="71" t="s">
        <v>51</v>
      </c>
      <c r="Y2245" s="72" t="str">
        <f>IF((OR((AND('[1]PWS Information'!$E$10="CWS",U2245="Single Family Residence",Q2245="Lead")),
(AND('[1]PWS Information'!$E$10="CWS",U2245="Multiple Family Residence",'[1]PWS Information'!$E$11="Yes",Q2245="Lead")),
(AND('[1]PWS Information'!$E$10="NTNC",Q2245="Lead")))),"Tier 1",
IF((OR((AND('[1]PWS Information'!$E$10="CWS",U2245="Multiple Family Residence",'[1]PWS Information'!$E$11="No",Q2245="Lead")),
(AND('[1]PWS Information'!$E$10="CWS",U2245="Other",Q2245="Lead")),
(AND('[1]PWS Information'!$E$10="CWS",U2245="Building",Q2245="Lead")))),"Tier 2",
IF((OR((AND('[1]PWS Information'!$E$10="CWS",U2245="Single Family Residence",Q2245="Galvanized Requiring Replacement")),
(AND('[1]PWS Information'!$E$10="CWS",U2245="Single Family Residence",Q2245="Galvanized Requiring Replacement",R2245="Yes")),
(AND('[1]PWS Information'!$E$10="NTNC",Q2245="Galvanized Requiring Replacement")),
(AND('[1]PWS Information'!$E$10="NTNC",U2245="Single Family Residence",R2245="Yes")))),"Tier 3",
IF((OR((AND('[1]PWS Information'!$E$10="CWS",U2245="Single Family Residence",S2245="Yes",Q2245="Non-Lead", J2245="Non-Lead - Copper",L2245="Before 1989")),
(AND('[1]PWS Information'!$E$10="CWS",U2245="Single Family Residence",S2245="Yes",Q2245="Non-Lead", N2245="Non-Lead - Copper",O2245="Before 1989")))),"Tier 4",
IF((OR((AND('[1]PWS Information'!$E$10="NTNC",Q2245="Non-Lead")),
(AND('[1]PWS Information'!$E$10="CWS",Q2245="Non-Lead",S2245="")),
(AND('[1]PWS Information'!$E$10="CWS",Q2245="Non-Lead",S2245="No")),
(AND('[1]PWS Information'!$E$10="CWS",Q2245="Non-Lead",S2245="Don't Know")),
(AND('[1]PWS Information'!$E$10="CWS",Q2245="Non-Lead", J2245="Non-Lead - Copper", S2245="Yes", L2245="Between 1989 and 2014")),
(AND('[1]PWS Information'!$E$10="CWS",Q2245="Non-Lead", J2245="Non-Lead - Copper", S2245="Yes", L2245="After 2014")),
(AND('[1]PWS Information'!$E$10="CWS",Q2245="Non-Lead", J2245="Non-Lead - Copper", S2245="Yes", L2245="Unknown")),
(AND('[1]PWS Information'!$E$10="CWS",Q2245="Non-Lead", N2245="Non-Lead - Copper", S2245="Yes", O2245="Between 1989 and 2014")),
(AND('[1]PWS Information'!$E$10="CWS",Q2245="Non-Lead", N2245="Non-Lead - Copper", S2245="Yes", O2245="After 2014")),
(AND('[1]PWS Information'!$E$10="CWS",Q2245="Non-Lead", N2245="Non-Lead - Copper", S2245="Yes", O2245="Unknown")),
(AND('[1]PWS Information'!$E$10="CWS",Q2245="Unknown")),
(AND('[1]PWS Information'!$E$10="NTNC",Q2245="Unknown")))),"Tier 5",
"")))))</f>
        <v>Tier 5</v>
      </c>
      <c r="Z2245" s="71"/>
      <c r="AA2245" s="71"/>
    </row>
    <row r="2246" spans="1:27" ht="100.8" x14ac:dyDescent="0.3">
      <c r="A2246" s="17"/>
      <c r="B2246" s="70">
        <v>1408341</v>
      </c>
      <c r="C2246" s="60">
        <v>136</v>
      </c>
      <c r="D2246" s="61" t="s">
        <v>531</v>
      </c>
      <c r="E2246" s="61" t="s">
        <v>49</v>
      </c>
      <c r="F2246" s="61">
        <v>78640</v>
      </c>
      <c r="G2246" s="62" t="s">
        <v>532</v>
      </c>
      <c r="H2246" s="63">
        <v>29.964275000000001</v>
      </c>
      <c r="I2246" s="64">
        <v>-97.851116000000005</v>
      </c>
      <c r="J2246" s="65" t="s">
        <v>50</v>
      </c>
      <c r="K2246" s="66" t="s">
        <v>51</v>
      </c>
      <c r="L2246" s="62" t="s">
        <v>52</v>
      </c>
      <c r="M2246" s="69"/>
      <c r="N2246" s="65" t="s">
        <v>50</v>
      </c>
      <c r="O2246" s="66" t="s">
        <v>52</v>
      </c>
      <c r="P2246" s="69"/>
      <c r="Q2246" s="55" t="str">
        <f t="shared" si="34"/>
        <v>Non-Lead</v>
      </c>
      <c r="R2246" s="70" t="s">
        <v>51</v>
      </c>
      <c r="S2246" s="70" t="s">
        <v>51</v>
      </c>
      <c r="T2246" s="70"/>
      <c r="U2246" s="71" t="s">
        <v>53</v>
      </c>
      <c r="V2246" s="71" t="s">
        <v>51</v>
      </c>
      <c r="W2246" s="71" t="s">
        <v>51</v>
      </c>
      <c r="X2246" s="71" t="s">
        <v>51</v>
      </c>
      <c r="Y2246" s="72" t="str">
        <f>IF((OR((AND('[1]PWS Information'!$E$10="CWS",U2246="Single Family Residence",Q2246="Lead")),
(AND('[1]PWS Information'!$E$10="CWS",U2246="Multiple Family Residence",'[1]PWS Information'!$E$11="Yes",Q2246="Lead")),
(AND('[1]PWS Information'!$E$10="NTNC",Q2246="Lead")))),"Tier 1",
IF((OR((AND('[1]PWS Information'!$E$10="CWS",U2246="Multiple Family Residence",'[1]PWS Information'!$E$11="No",Q2246="Lead")),
(AND('[1]PWS Information'!$E$10="CWS",U2246="Other",Q2246="Lead")),
(AND('[1]PWS Information'!$E$10="CWS",U2246="Building",Q2246="Lead")))),"Tier 2",
IF((OR((AND('[1]PWS Information'!$E$10="CWS",U2246="Single Family Residence",Q2246="Galvanized Requiring Replacement")),
(AND('[1]PWS Information'!$E$10="CWS",U2246="Single Family Residence",Q2246="Galvanized Requiring Replacement",R2246="Yes")),
(AND('[1]PWS Information'!$E$10="NTNC",Q2246="Galvanized Requiring Replacement")),
(AND('[1]PWS Information'!$E$10="NTNC",U2246="Single Family Residence",R2246="Yes")))),"Tier 3",
IF((OR((AND('[1]PWS Information'!$E$10="CWS",U2246="Single Family Residence",S2246="Yes",Q2246="Non-Lead", J2246="Non-Lead - Copper",L2246="Before 1989")),
(AND('[1]PWS Information'!$E$10="CWS",U2246="Single Family Residence",S2246="Yes",Q2246="Non-Lead", N2246="Non-Lead - Copper",O2246="Before 1989")))),"Tier 4",
IF((OR((AND('[1]PWS Information'!$E$10="NTNC",Q2246="Non-Lead")),
(AND('[1]PWS Information'!$E$10="CWS",Q2246="Non-Lead",S2246="")),
(AND('[1]PWS Information'!$E$10="CWS",Q2246="Non-Lead",S2246="No")),
(AND('[1]PWS Information'!$E$10="CWS",Q2246="Non-Lead",S2246="Don't Know")),
(AND('[1]PWS Information'!$E$10="CWS",Q2246="Non-Lead", J2246="Non-Lead - Copper", S2246="Yes", L2246="Between 1989 and 2014")),
(AND('[1]PWS Information'!$E$10="CWS",Q2246="Non-Lead", J2246="Non-Lead - Copper", S2246="Yes", L2246="After 2014")),
(AND('[1]PWS Information'!$E$10="CWS",Q2246="Non-Lead", J2246="Non-Lead - Copper", S2246="Yes", L2246="Unknown")),
(AND('[1]PWS Information'!$E$10="CWS",Q2246="Non-Lead", N2246="Non-Lead - Copper", S2246="Yes", O2246="Between 1989 and 2014")),
(AND('[1]PWS Information'!$E$10="CWS",Q2246="Non-Lead", N2246="Non-Lead - Copper", S2246="Yes", O2246="After 2014")),
(AND('[1]PWS Information'!$E$10="CWS",Q2246="Non-Lead", N2246="Non-Lead - Copper", S2246="Yes", O2246="Unknown")),
(AND('[1]PWS Information'!$E$10="CWS",Q2246="Unknown")),
(AND('[1]PWS Information'!$E$10="NTNC",Q2246="Unknown")))),"Tier 5",
"")))))</f>
        <v>Tier 5</v>
      </c>
      <c r="Z2246" s="71"/>
      <c r="AA2246" s="71"/>
    </row>
    <row r="2247" spans="1:27" ht="57.6" x14ac:dyDescent="0.3">
      <c r="A2247" s="1"/>
      <c r="B2247" s="70">
        <v>12532106</v>
      </c>
      <c r="C2247" s="60">
        <v>139</v>
      </c>
      <c r="D2247" s="61" t="s">
        <v>531</v>
      </c>
      <c r="E2247" s="61" t="s">
        <v>49</v>
      </c>
      <c r="F2247" s="61">
        <v>78640</v>
      </c>
      <c r="G2247" s="62" t="s">
        <v>529</v>
      </c>
      <c r="H2247" s="63">
        <v>29.9639056</v>
      </c>
      <c r="I2247" s="64">
        <v>-97.850686111111102</v>
      </c>
      <c r="J2247" s="65" t="s">
        <v>50</v>
      </c>
      <c r="K2247" s="66" t="s">
        <v>51</v>
      </c>
      <c r="L2247" s="62" t="s">
        <v>52</v>
      </c>
      <c r="M2247" s="69"/>
      <c r="N2247" s="65" t="s">
        <v>50</v>
      </c>
      <c r="O2247" s="66" t="s">
        <v>52</v>
      </c>
      <c r="P2247" s="69"/>
      <c r="Q2247" s="55" t="str">
        <f t="shared" si="34"/>
        <v>Non-Lead</v>
      </c>
      <c r="R2247" s="70" t="s">
        <v>51</v>
      </c>
      <c r="S2247" s="70" t="s">
        <v>51</v>
      </c>
      <c r="T2247" s="70"/>
      <c r="U2247" s="71" t="s">
        <v>53</v>
      </c>
      <c r="V2247" s="71" t="s">
        <v>51</v>
      </c>
      <c r="W2247" s="71" t="s">
        <v>51</v>
      </c>
      <c r="X2247" s="71" t="s">
        <v>51</v>
      </c>
      <c r="Y2247" s="72" t="str">
        <f>IF((OR((AND('[1]PWS Information'!$E$10="CWS",U2247="Single Family Residence",Q2247="Lead")),
(AND('[1]PWS Information'!$E$10="CWS",U2247="Multiple Family Residence",'[1]PWS Information'!$E$11="Yes",Q2247="Lead")),
(AND('[1]PWS Information'!$E$10="NTNC",Q2247="Lead")))),"Tier 1",
IF((OR((AND('[1]PWS Information'!$E$10="CWS",U2247="Multiple Family Residence",'[1]PWS Information'!$E$11="No",Q2247="Lead")),
(AND('[1]PWS Information'!$E$10="CWS",U2247="Other",Q2247="Lead")),
(AND('[1]PWS Information'!$E$10="CWS",U2247="Building",Q2247="Lead")))),"Tier 2",
IF((OR((AND('[1]PWS Information'!$E$10="CWS",U2247="Single Family Residence",Q2247="Galvanized Requiring Replacement")),
(AND('[1]PWS Information'!$E$10="CWS",U2247="Single Family Residence",Q2247="Galvanized Requiring Replacement",R2247="Yes")),
(AND('[1]PWS Information'!$E$10="NTNC",Q2247="Galvanized Requiring Replacement")),
(AND('[1]PWS Information'!$E$10="NTNC",U2247="Single Family Residence",R2247="Yes")))),"Tier 3",
IF((OR((AND('[1]PWS Information'!$E$10="CWS",U2247="Single Family Residence",S2247="Yes",Q2247="Non-Lead", J2247="Non-Lead - Copper",L2247="Before 1989")),
(AND('[1]PWS Information'!$E$10="CWS",U2247="Single Family Residence",S2247="Yes",Q2247="Non-Lead", N2247="Non-Lead - Copper",O2247="Before 1989")))),"Tier 4",
IF((OR((AND('[1]PWS Information'!$E$10="NTNC",Q2247="Non-Lead")),
(AND('[1]PWS Information'!$E$10="CWS",Q2247="Non-Lead",S2247="")),
(AND('[1]PWS Information'!$E$10="CWS",Q2247="Non-Lead",S2247="No")),
(AND('[1]PWS Information'!$E$10="CWS",Q2247="Non-Lead",S2247="Don't Know")),
(AND('[1]PWS Information'!$E$10="CWS",Q2247="Non-Lead", J2247="Non-Lead - Copper", S2247="Yes", L2247="Between 1989 and 2014")),
(AND('[1]PWS Information'!$E$10="CWS",Q2247="Non-Lead", J2247="Non-Lead - Copper", S2247="Yes", L2247="After 2014")),
(AND('[1]PWS Information'!$E$10="CWS",Q2247="Non-Lead", J2247="Non-Lead - Copper", S2247="Yes", L2247="Unknown")),
(AND('[1]PWS Information'!$E$10="CWS",Q2247="Non-Lead", N2247="Non-Lead - Copper", S2247="Yes", O2247="Between 1989 and 2014")),
(AND('[1]PWS Information'!$E$10="CWS",Q2247="Non-Lead", N2247="Non-Lead - Copper", S2247="Yes", O2247="After 2014")),
(AND('[1]PWS Information'!$E$10="CWS",Q2247="Non-Lead", N2247="Non-Lead - Copper", S2247="Yes", O2247="Unknown")),
(AND('[1]PWS Information'!$E$10="CWS",Q2247="Unknown")),
(AND('[1]PWS Information'!$E$10="NTNC",Q2247="Unknown")))),"Tier 5",
"")))))</f>
        <v>Tier 5</v>
      </c>
      <c r="Z2247" s="71"/>
      <c r="AA2247" s="71"/>
    </row>
    <row r="2248" spans="1:27" ht="57.6" x14ac:dyDescent="0.3">
      <c r="A2248" s="1"/>
      <c r="B2248" s="70">
        <v>12645809</v>
      </c>
      <c r="C2248" s="60">
        <v>148</v>
      </c>
      <c r="D2248" s="61" t="s">
        <v>531</v>
      </c>
      <c r="E2248" s="61" t="s">
        <v>49</v>
      </c>
      <c r="F2248" s="61">
        <v>78640</v>
      </c>
      <c r="G2248" s="62" t="s">
        <v>529</v>
      </c>
      <c r="H2248" s="63">
        <v>29.964146</v>
      </c>
      <c r="I2248" s="64">
        <v>-97.851258000000001</v>
      </c>
      <c r="J2248" s="65" t="s">
        <v>50</v>
      </c>
      <c r="K2248" s="66" t="s">
        <v>51</v>
      </c>
      <c r="L2248" s="62" t="s">
        <v>52</v>
      </c>
      <c r="M2248" s="69"/>
      <c r="N2248" s="65" t="s">
        <v>50</v>
      </c>
      <c r="O2248" s="66" t="s">
        <v>52</v>
      </c>
      <c r="P2248" s="69"/>
      <c r="Q2248" s="55" t="str">
        <f t="shared" si="34"/>
        <v>Non-Lead</v>
      </c>
      <c r="R2248" s="70" t="s">
        <v>51</v>
      </c>
      <c r="S2248" s="70" t="s">
        <v>51</v>
      </c>
      <c r="T2248" s="70"/>
      <c r="U2248" s="71" t="s">
        <v>53</v>
      </c>
      <c r="V2248" s="71" t="s">
        <v>51</v>
      </c>
      <c r="W2248" s="71" t="s">
        <v>51</v>
      </c>
      <c r="X2248" s="71" t="s">
        <v>51</v>
      </c>
      <c r="Y2248" s="72" t="str">
        <f>IF((OR((AND('[1]PWS Information'!$E$10="CWS",U2248="Single Family Residence",Q2248="Lead")),
(AND('[1]PWS Information'!$E$10="CWS",U2248="Multiple Family Residence",'[1]PWS Information'!$E$11="Yes",Q2248="Lead")),
(AND('[1]PWS Information'!$E$10="NTNC",Q2248="Lead")))),"Tier 1",
IF((OR((AND('[1]PWS Information'!$E$10="CWS",U2248="Multiple Family Residence",'[1]PWS Information'!$E$11="No",Q2248="Lead")),
(AND('[1]PWS Information'!$E$10="CWS",U2248="Other",Q2248="Lead")),
(AND('[1]PWS Information'!$E$10="CWS",U2248="Building",Q2248="Lead")))),"Tier 2",
IF((OR((AND('[1]PWS Information'!$E$10="CWS",U2248="Single Family Residence",Q2248="Galvanized Requiring Replacement")),
(AND('[1]PWS Information'!$E$10="CWS",U2248="Single Family Residence",Q2248="Galvanized Requiring Replacement",R2248="Yes")),
(AND('[1]PWS Information'!$E$10="NTNC",Q2248="Galvanized Requiring Replacement")),
(AND('[1]PWS Information'!$E$10="NTNC",U2248="Single Family Residence",R2248="Yes")))),"Tier 3",
IF((OR((AND('[1]PWS Information'!$E$10="CWS",U2248="Single Family Residence",S2248="Yes",Q2248="Non-Lead", J2248="Non-Lead - Copper",L2248="Before 1989")),
(AND('[1]PWS Information'!$E$10="CWS",U2248="Single Family Residence",S2248="Yes",Q2248="Non-Lead", N2248="Non-Lead - Copper",O2248="Before 1989")))),"Tier 4",
IF((OR((AND('[1]PWS Information'!$E$10="NTNC",Q2248="Non-Lead")),
(AND('[1]PWS Information'!$E$10="CWS",Q2248="Non-Lead",S2248="")),
(AND('[1]PWS Information'!$E$10="CWS",Q2248="Non-Lead",S2248="No")),
(AND('[1]PWS Information'!$E$10="CWS",Q2248="Non-Lead",S2248="Don't Know")),
(AND('[1]PWS Information'!$E$10="CWS",Q2248="Non-Lead", J2248="Non-Lead - Copper", S2248="Yes", L2248="Between 1989 and 2014")),
(AND('[1]PWS Information'!$E$10="CWS",Q2248="Non-Lead", J2248="Non-Lead - Copper", S2248="Yes", L2248="After 2014")),
(AND('[1]PWS Information'!$E$10="CWS",Q2248="Non-Lead", J2248="Non-Lead - Copper", S2248="Yes", L2248="Unknown")),
(AND('[1]PWS Information'!$E$10="CWS",Q2248="Non-Lead", N2248="Non-Lead - Copper", S2248="Yes", O2248="Between 1989 and 2014")),
(AND('[1]PWS Information'!$E$10="CWS",Q2248="Non-Lead", N2248="Non-Lead - Copper", S2248="Yes", O2248="After 2014")),
(AND('[1]PWS Information'!$E$10="CWS",Q2248="Non-Lead", N2248="Non-Lead - Copper", S2248="Yes", O2248="Unknown")),
(AND('[1]PWS Information'!$E$10="CWS",Q2248="Unknown")),
(AND('[1]PWS Information'!$E$10="NTNC",Q2248="Unknown")))),"Tier 5",
"")))))</f>
        <v>Tier 5</v>
      </c>
      <c r="Z2248" s="71"/>
      <c r="AA2248" s="71"/>
    </row>
    <row r="2249" spans="1:27" ht="57.6" x14ac:dyDescent="0.3">
      <c r="A2249" s="1"/>
      <c r="B2249" s="70">
        <v>12530534</v>
      </c>
      <c r="C2249" s="60">
        <v>151</v>
      </c>
      <c r="D2249" s="61" t="s">
        <v>531</v>
      </c>
      <c r="E2249" s="61" t="s">
        <v>49</v>
      </c>
      <c r="F2249" s="61">
        <v>78640</v>
      </c>
      <c r="G2249" s="62" t="s">
        <v>529</v>
      </c>
      <c r="H2249" s="63">
        <v>29.963766700000001</v>
      </c>
      <c r="I2249" s="64">
        <v>-97.850841666666597</v>
      </c>
      <c r="J2249" s="65" t="s">
        <v>50</v>
      </c>
      <c r="K2249" s="66" t="s">
        <v>51</v>
      </c>
      <c r="L2249" s="62" t="s">
        <v>52</v>
      </c>
      <c r="M2249" s="69"/>
      <c r="N2249" s="65" t="s">
        <v>50</v>
      </c>
      <c r="O2249" s="66" t="s">
        <v>52</v>
      </c>
      <c r="P2249" s="69"/>
      <c r="Q2249" s="55" t="str">
        <f t="shared" si="34"/>
        <v>Non-Lead</v>
      </c>
      <c r="R2249" s="70" t="s">
        <v>51</v>
      </c>
      <c r="S2249" s="70" t="s">
        <v>51</v>
      </c>
      <c r="T2249" s="70"/>
      <c r="U2249" s="71" t="s">
        <v>53</v>
      </c>
      <c r="V2249" s="71" t="s">
        <v>51</v>
      </c>
      <c r="W2249" s="71" t="s">
        <v>51</v>
      </c>
      <c r="X2249" s="71" t="s">
        <v>51</v>
      </c>
      <c r="Y2249" s="72" t="str">
        <f>IF((OR((AND('[1]PWS Information'!$E$10="CWS",U2249="Single Family Residence",Q2249="Lead")),
(AND('[1]PWS Information'!$E$10="CWS",U2249="Multiple Family Residence",'[1]PWS Information'!$E$11="Yes",Q2249="Lead")),
(AND('[1]PWS Information'!$E$10="NTNC",Q2249="Lead")))),"Tier 1",
IF((OR((AND('[1]PWS Information'!$E$10="CWS",U2249="Multiple Family Residence",'[1]PWS Information'!$E$11="No",Q2249="Lead")),
(AND('[1]PWS Information'!$E$10="CWS",U2249="Other",Q2249="Lead")),
(AND('[1]PWS Information'!$E$10="CWS",U2249="Building",Q2249="Lead")))),"Tier 2",
IF((OR((AND('[1]PWS Information'!$E$10="CWS",U2249="Single Family Residence",Q2249="Galvanized Requiring Replacement")),
(AND('[1]PWS Information'!$E$10="CWS",U2249="Single Family Residence",Q2249="Galvanized Requiring Replacement",R2249="Yes")),
(AND('[1]PWS Information'!$E$10="NTNC",Q2249="Galvanized Requiring Replacement")),
(AND('[1]PWS Information'!$E$10="NTNC",U2249="Single Family Residence",R2249="Yes")))),"Tier 3",
IF((OR((AND('[1]PWS Information'!$E$10="CWS",U2249="Single Family Residence",S2249="Yes",Q2249="Non-Lead", J2249="Non-Lead - Copper",L2249="Before 1989")),
(AND('[1]PWS Information'!$E$10="CWS",U2249="Single Family Residence",S2249="Yes",Q2249="Non-Lead", N2249="Non-Lead - Copper",O2249="Before 1989")))),"Tier 4",
IF((OR((AND('[1]PWS Information'!$E$10="NTNC",Q2249="Non-Lead")),
(AND('[1]PWS Information'!$E$10="CWS",Q2249="Non-Lead",S2249="")),
(AND('[1]PWS Information'!$E$10="CWS",Q2249="Non-Lead",S2249="No")),
(AND('[1]PWS Information'!$E$10="CWS",Q2249="Non-Lead",S2249="Don't Know")),
(AND('[1]PWS Information'!$E$10="CWS",Q2249="Non-Lead", J2249="Non-Lead - Copper", S2249="Yes", L2249="Between 1989 and 2014")),
(AND('[1]PWS Information'!$E$10="CWS",Q2249="Non-Lead", J2249="Non-Lead - Copper", S2249="Yes", L2249="After 2014")),
(AND('[1]PWS Information'!$E$10="CWS",Q2249="Non-Lead", J2249="Non-Lead - Copper", S2249="Yes", L2249="Unknown")),
(AND('[1]PWS Information'!$E$10="CWS",Q2249="Non-Lead", N2249="Non-Lead - Copper", S2249="Yes", O2249="Between 1989 and 2014")),
(AND('[1]PWS Information'!$E$10="CWS",Q2249="Non-Lead", N2249="Non-Lead - Copper", S2249="Yes", O2249="After 2014")),
(AND('[1]PWS Information'!$E$10="CWS",Q2249="Non-Lead", N2249="Non-Lead - Copper", S2249="Yes", O2249="Unknown")),
(AND('[1]PWS Information'!$E$10="CWS",Q2249="Unknown")),
(AND('[1]PWS Information'!$E$10="NTNC",Q2249="Unknown")))),"Tier 5",
"")))))</f>
        <v>Tier 5</v>
      </c>
      <c r="Z2249" s="71"/>
      <c r="AA2249" s="71"/>
    </row>
    <row r="2250" spans="1:27" ht="57.6" x14ac:dyDescent="0.3">
      <c r="A2250" s="17"/>
      <c r="B2250" s="70">
        <v>12643509</v>
      </c>
      <c r="C2250" s="60">
        <v>160</v>
      </c>
      <c r="D2250" s="61" t="s">
        <v>531</v>
      </c>
      <c r="E2250" s="61" t="s">
        <v>49</v>
      </c>
      <c r="F2250" s="61">
        <v>78640</v>
      </c>
      <c r="G2250" s="62" t="s">
        <v>529</v>
      </c>
      <c r="H2250" s="63">
        <v>29.964017999999999</v>
      </c>
      <c r="I2250" s="64">
        <v>-97.851399999999998</v>
      </c>
      <c r="J2250" s="65" t="s">
        <v>50</v>
      </c>
      <c r="K2250" s="66" t="s">
        <v>51</v>
      </c>
      <c r="L2250" s="62" t="s">
        <v>52</v>
      </c>
      <c r="M2250" s="69"/>
      <c r="N2250" s="65" t="s">
        <v>50</v>
      </c>
      <c r="O2250" s="66" t="s">
        <v>52</v>
      </c>
      <c r="P2250" s="69"/>
      <c r="Q2250" s="55" t="str">
        <f t="shared" si="34"/>
        <v>Non-Lead</v>
      </c>
      <c r="R2250" s="70" t="s">
        <v>51</v>
      </c>
      <c r="S2250" s="70" t="s">
        <v>51</v>
      </c>
      <c r="T2250" s="70"/>
      <c r="U2250" s="71" t="s">
        <v>53</v>
      </c>
      <c r="V2250" s="71" t="s">
        <v>51</v>
      </c>
      <c r="W2250" s="71" t="s">
        <v>51</v>
      </c>
      <c r="X2250" s="71" t="s">
        <v>51</v>
      </c>
      <c r="Y2250" s="72" t="str">
        <f>IF((OR((AND('[1]PWS Information'!$E$10="CWS",U2250="Single Family Residence",Q2250="Lead")),
(AND('[1]PWS Information'!$E$10="CWS",U2250="Multiple Family Residence",'[1]PWS Information'!$E$11="Yes",Q2250="Lead")),
(AND('[1]PWS Information'!$E$10="NTNC",Q2250="Lead")))),"Tier 1",
IF((OR((AND('[1]PWS Information'!$E$10="CWS",U2250="Multiple Family Residence",'[1]PWS Information'!$E$11="No",Q2250="Lead")),
(AND('[1]PWS Information'!$E$10="CWS",U2250="Other",Q2250="Lead")),
(AND('[1]PWS Information'!$E$10="CWS",U2250="Building",Q2250="Lead")))),"Tier 2",
IF((OR((AND('[1]PWS Information'!$E$10="CWS",U2250="Single Family Residence",Q2250="Galvanized Requiring Replacement")),
(AND('[1]PWS Information'!$E$10="CWS",U2250="Single Family Residence",Q2250="Galvanized Requiring Replacement",R2250="Yes")),
(AND('[1]PWS Information'!$E$10="NTNC",Q2250="Galvanized Requiring Replacement")),
(AND('[1]PWS Information'!$E$10="NTNC",U2250="Single Family Residence",R2250="Yes")))),"Tier 3",
IF((OR((AND('[1]PWS Information'!$E$10="CWS",U2250="Single Family Residence",S2250="Yes",Q2250="Non-Lead", J2250="Non-Lead - Copper",L2250="Before 1989")),
(AND('[1]PWS Information'!$E$10="CWS",U2250="Single Family Residence",S2250="Yes",Q2250="Non-Lead", N2250="Non-Lead - Copper",O2250="Before 1989")))),"Tier 4",
IF((OR((AND('[1]PWS Information'!$E$10="NTNC",Q2250="Non-Lead")),
(AND('[1]PWS Information'!$E$10="CWS",Q2250="Non-Lead",S2250="")),
(AND('[1]PWS Information'!$E$10="CWS",Q2250="Non-Lead",S2250="No")),
(AND('[1]PWS Information'!$E$10="CWS",Q2250="Non-Lead",S2250="Don't Know")),
(AND('[1]PWS Information'!$E$10="CWS",Q2250="Non-Lead", J2250="Non-Lead - Copper", S2250="Yes", L2250="Between 1989 and 2014")),
(AND('[1]PWS Information'!$E$10="CWS",Q2250="Non-Lead", J2250="Non-Lead - Copper", S2250="Yes", L2250="After 2014")),
(AND('[1]PWS Information'!$E$10="CWS",Q2250="Non-Lead", J2250="Non-Lead - Copper", S2250="Yes", L2250="Unknown")),
(AND('[1]PWS Information'!$E$10="CWS",Q2250="Non-Lead", N2250="Non-Lead - Copper", S2250="Yes", O2250="Between 1989 and 2014")),
(AND('[1]PWS Information'!$E$10="CWS",Q2250="Non-Lead", N2250="Non-Lead - Copper", S2250="Yes", O2250="After 2014")),
(AND('[1]PWS Information'!$E$10="CWS",Q2250="Non-Lead", N2250="Non-Lead - Copper", S2250="Yes", O2250="Unknown")),
(AND('[1]PWS Information'!$E$10="CWS",Q2250="Unknown")),
(AND('[1]PWS Information'!$E$10="NTNC",Q2250="Unknown")))),"Tier 5",
"")))))</f>
        <v>Tier 5</v>
      </c>
      <c r="Z2250" s="71"/>
      <c r="AA2250" s="71"/>
    </row>
    <row r="2251" spans="1:27" ht="57.6" x14ac:dyDescent="0.3">
      <c r="A2251" s="1"/>
      <c r="B2251" s="70">
        <v>12468377</v>
      </c>
      <c r="C2251" s="60">
        <v>163</v>
      </c>
      <c r="D2251" s="61" t="s">
        <v>531</v>
      </c>
      <c r="E2251" s="61" t="s">
        <v>49</v>
      </c>
      <c r="F2251" s="61">
        <v>78640</v>
      </c>
      <c r="G2251" s="62" t="s">
        <v>529</v>
      </c>
      <c r="H2251" s="63">
        <v>29.963636099999999</v>
      </c>
      <c r="I2251" s="64">
        <v>-97.850983333333303</v>
      </c>
      <c r="J2251" s="65" t="s">
        <v>50</v>
      </c>
      <c r="K2251" s="66" t="s">
        <v>51</v>
      </c>
      <c r="L2251" s="62" t="s">
        <v>52</v>
      </c>
      <c r="M2251" s="69"/>
      <c r="N2251" s="65" t="s">
        <v>50</v>
      </c>
      <c r="O2251" s="66" t="s">
        <v>52</v>
      </c>
      <c r="P2251" s="69"/>
      <c r="Q2251" s="55" t="str">
        <f t="shared" si="34"/>
        <v>Non-Lead</v>
      </c>
      <c r="R2251" s="70" t="s">
        <v>51</v>
      </c>
      <c r="S2251" s="70" t="s">
        <v>51</v>
      </c>
      <c r="T2251" s="70"/>
      <c r="U2251" s="71" t="s">
        <v>53</v>
      </c>
      <c r="V2251" s="71" t="s">
        <v>51</v>
      </c>
      <c r="W2251" s="71" t="s">
        <v>51</v>
      </c>
      <c r="X2251" s="71" t="s">
        <v>51</v>
      </c>
      <c r="Y2251" s="72" t="str">
        <f>IF((OR((AND('[1]PWS Information'!$E$10="CWS",U2251="Single Family Residence",Q2251="Lead")),
(AND('[1]PWS Information'!$E$10="CWS",U2251="Multiple Family Residence",'[1]PWS Information'!$E$11="Yes",Q2251="Lead")),
(AND('[1]PWS Information'!$E$10="NTNC",Q2251="Lead")))),"Tier 1",
IF((OR((AND('[1]PWS Information'!$E$10="CWS",U2251="Multiple Family Residence",'[1]PWS Information'!$E$11="No",Q2251="Lead")),
(AND('[1]PWS Information'!$E$10="CWS",U2251="Other",Q2251="Lead")),
(AND('[1]PWS Information'!$E$10="CWS",U2251="Building",Q2251="Lead")))),"Tier 2",
IF((OR((AND('[1]PWS Information'!$E$10="CWS",U2251="Single Family Residence",Q2251="Galvanized Requiring Replacement")),
(AND('[1]PWS Information'!$E$10="CWS",U2251="Single Family Residence",Q2251="Galvanized Requiring Replacement",R2251="Yes")),
(AND('[1]PWS Information'!$E$10="NTNC",Q2251="Galvanized Requiring Replacement")),
(AND('[1]PWS Information'!$E$10="NTNC",U2251="Single Family Residence",R2251="Yes")))),"Tier 3",
IF((OR((AND('[1]PWS Information'!$E$10="CWS",U2251="Single Family Residence",S2251="Yes",Q2251="Non-Lead", J2251="Non-Lead - Copper",L2251="Before 1989")),
(AND('[1]PWS Information'!$E$10="CWS",U2251="Single Family Residence",S2251="Yes",Q2251="Non-Lead", N2251="Non-Lead - Copper",O2251="Before 1989")))),"Tier 4",
IF((OR((AND('[1]PWS Information'!$E$10="NTNC",Q2251="Non-Lead")),
(AND('[1]PWS Information'!$E$10="CWS",Q2251="Non-Lead",S2251="")),
(AND('[1]PWS Information'!$E$10="CWS",Q2251="Non-Lead",S2251="No")),
(AND('[1]PWS Information'!$E$10="CWS",Q2251="Non-Lead",S2251="Don't Know")),
(AND('[1]PWS Information'!$E$10="CWS",Q2251="Non-Lead", J2251="Non-Lead - Copper", S2251="Yes", L2251="Between 1989 and 2014")),
(AND('[1]PWS Information'!$E$10="CWS",Q2251="Non-Lead", J2251="Non-Lead - Copper", S2251="Yes", L2251="After 2014")),
(AND('[1]PWS Information'!$E$10="CWS",Q2251="Non-Lead", J2251="Non-Lead - Copper", S2251="Yes", L2251="Unknown")),
(AND('[1]PWS Information'!$E$10="CWS",Q2251="Non-Lead", N2251="Non-Lead - Copper", S2251="Yes", O2251="Between 1989 and 2014")),
(AND('[1]PWS Information'!$E$10="CWS",Q2251="Non-Lead", N2251="Non-Lead - Copper", S2251="Yes", O2251="After 2014")),
(AND('[1]PWS Information'!$E$10="CWS",Q2251="Non-Lead", N2251="Non-Lead - Copper", S2251="Yes", O2251="Unknown")),
(AND('[1]PWS Information'!$E$10="CWS",Q2251="Unknown")),
(AND('[1]PWS Information'!$E$10="NTNC",Q2251="Unknown")))),"Tier 5",
"")))))</f>
        <v>Tier 5</v>
      </c>
      <c r="Z2251" s="71"/>
      <c r="AA2251" s="71"/>
    </row>
    <row r="2252" spans="1:27" ht="57.6" x14ac:dyDescent="0.3">
      <c r="A2252" s="1"/>
      <c r="B2252" s="70">
        <v>12664099</v>
      </c>
      <c r="C2252" s="60">
        <v>172</v>
      </c>
      <c r="D2252" s="61" t="s">
        <v>531</v>
      </c>
      <c r="E2252" s="61" t="s">
        <v>49</v>
      </c>
      <c r="F2252" s="61">
        <v>78640</v>
      </c>
      <c r="G2252" s="62" t="s">
        <v>529</v>
      </c>
      <c r="H2252" s="63">
        <v>29.963889999999999</v>
      </c>
      <c r="I2252" s="64">
        <v>-97.851543000000007</v>
      </c>
      <c r="J2252" s="65" t="s">
        <v>50</v>
      </c>
      <c r="K2252" s="66" t="s">
        <v>51</v>
      </c>
      <c r="L2252" s="62" t="s">
        <v>52</v>
      </c>
      <c r="M2252" s="69"/>
      <c r="N2252" s="65" t="s">
        <v>50</v>
      </c>
      <c r="O2252" s="66" t="s">
        <v>52</v>
      </c>
      <c r="P2252" s="69"/>
      <c r="Q2252" s="55" t="str">
        <f t="shared" si="34"/>
        <v>Non-Lead</v>
      </c>
      <c r="R2252" s="70" t="s">
        <v>51</v>
      </c>
      <c r="S2252" s="70" t="s">
        <v>51</v>
      </c>
      <c r="T2252" s="70"/>
      <c r="U2252" s="71" t="s">
        <v>53</v>
      </c>
      <c r="V2252" s="71" t="s">
        <v>51</v>
      </c>
      <c r="W2252" s="71" t="s">
        <v>51</v>
      </c>
      <c r="X2252" s="71" t="s">
        <v>51</v>
      </c>
      <c r="Y2252" s="72" t="str">
        <f>IF((OR((AND('[1]PWS Information'!$E$10="CWS",U2252="Single Family Residence",Q2252="Lead")),
(AND('[1]PWS Information'!$E$10="CWS",U2252="Multiple Family Residence",'[1]PWS Information'!$E$11="Yes",Q2252="Lead")),
(AND('[1]PWS Information'!$E$10="NTNC",Q2252="Lead")))),"Tier 1",
IF((OR((AND('[1]PWS Information'!$E$10="CWS",U2252="Multiple Family Residence",'[1]PWS Information'!$E$11="No",Q2252="Lead")),
(AND('[1]PWS Information'!$E$10="CWS",U2252="Other",Q2252="Lead")),
(AND('[1]PWS Information'!$E$10="CWS",U2252="Building",Q2252="Lead")))),"Tier 2",
IF((OR((AND('[1]PWS Information'!$E$10="CWS",U2252="Single Family Residence",Q2252="Galvanized Requiring Replacement")),
(AND('[1]PWS Information'!$E$10="CWS",U2252="Single Family Residence",Q2252="Galvanized Requiring Replacement",R2252="Yes")),
(AND('[1]PWS Information'!$E$10="NTNC",Q2252="Galvanized Requiring Replacement")),
(AND('[1]PWS Information'!$E$10="NTNC",U2252="Single Family Residence",R2252="Yes")))),"Tier 3",
IF((OR((AND('[1]PWS Information'!$E$10="CWS",U2252="Single Family Residence",S2252="Yes",Q2252="Non-Lead", J2252="Non-Lead - Copper",L2252="Before 1989")),
(AND('[1]PWS Information'!$E$10="CWS",U2252="Single Family Residence",S2252="Yes",Q2252="Non-Lead", N2252="Non-Lead - Copper",O2252="Before 1989")))),"Tier 4",
IF((OR((AND('[1]PWS Information'!$E$10="NTNC",Q2252="Non-Lead")),
(AND('[1]PWS Information'!$E$10="CWS",Q2252="Non-Lead",S2252="")),
(AND('[1]PWS Information'!$E$10="CWS",Q2252="Non-Lead",S2252="No")),
(AND('[1]PWS Information'!$E$10="CWS",Q2252="Non-Lead",S2252="Don't Know")),
(AND('[1]PWS Information'!$E$10="CWS",Q2252="Non-Lead", J2252="Non-Lead - Copper", S2252="Yes", L2252="Between 1989 and 2014")),
(AND('[1]PWS Information'!$E$10="CWS",Q2252="Non-Lead", J2252="Non-Lead - Copper", S2252="Yes", L2252="After 2014")),
(AND('[1]PWS Information'!$E$10="CWS",Q2252="Non-Lead", J2252="Non-Lead - Copper", S2252="Yes", L2252="Unknown")),
(AND('[1]PWS Information'!$E$10="CWS",Q2252="Non-Lead", N2252="Non-Lead - Copper", S2252="Yes", O2252="Between 1989 and 2014")),
(AND('[1]PWS Information'!$E$10="CWS",Q2252="Non-Lead", N2252="Non-Lead - Copper", S2252="Yes", O2252="After 2014")),
(AND('[1]PWS Information'!$E$10="CWS",Q2252="Non-Lead", N2252="Non-Lead - Copper", S2252="Yes", O2252="Unknown")),
(AND('[1]PWS Information'!$E$10="CWS",Q2252="Unknown")),
(AND('[1]PWS Information'!$E$10="NTNC",Q2252="Unknown")))),"Tier 5",
"")))))</f>
        <v>Tier 5</v>
      </c>
      <c r="Z2252" s="71"/>
      <c r="AA2252" s="71"/>
    </row>
    <row r="2253" spans="1:27" ht="57.6" x14ac:dyDescent="0.3">
      <c r="A2253" s="1"/>
      <c r="B2253" s="70">
        <v>12648121</v>
      </c>
      <c r="C2253" s="60">
        <v>175</v>
      </c>
      <c r="D2253" s="61" t="s">
        <v>531</v>
      </c>
      <c r="E2253" s="61" t="s">
        <v>49</v>
      </c>
      <c r="F2253" s="61">
        <v>78640</v>
      </c>
      <c r="G2253" s="62" t="s">
        <v>529</v>
      </c>
      <c r="H2253" s="63">
        <v>29.963502800000001</v>
      </c>
      <c r="I2253" s="64">
        <v>-97.851122222222202</v>
      </c>
      <c r="J2253" s="65" t="s">
        <v>50</v>
      </c>
      <c r="K2253" s="66" t="s">
        <v>51</v>
      </c>
      <c r="L2253" s="62" t="s">
        <v>52</v>
      </c>
      <c r="M2253" s="69"/>
      <c r="N2253" s="65" t="s">
        <v>50</v>
      </c>
      <c r="O2253" s="66" t="s">
        <v>52</v>
      </c>
      <c r="P2253" s="69"/>
      <c r="Q2253" s="55" t="str">
        <f t="shared" ref="Q2253:Q2316" si="35">IF((OR(J2253="Lead")),"Lead",
IF((OR(N2253="Lead")),"Lead",
IF((OR(J2253="Lead-lined galvanized")),"Lead",
IF((OR(N2253="Lead-lined galvanized")),"Lead",
IF((OR((AND(J2253="Unknown - Likely Lead",N2253="Galvanized")),
(AND(J2253="Unknown - Unlikely Lead",N2253="Galvanized")),
(AND(J2253="Unknown - Material Unknown",N2253="Galvanized")))),"Galvanized Requiring Replacement",
IF((OR((AND(J2253="Non-lead - Copper",K2253="Yes",N2253="Galvanized")),
(AND(J2253="Non-lead - Copper",K2253="Don't know",N2253="Galvanized")),
(AND(J2253="Non-lead - Copper",K2253="",N2253="Galvanized")),
(AND(J2253="Non-lead - Plastic",K2253="Yes",N2253="Galvanized")),
(AND(J2253="Non-lead - Plastic",K2253="Don't know",N2253="Galvanized")),
(AND(J2253="Non-lead - Plastic",K2253="",N2253="Galvanized")),
(AND(J2253="Non-lead",K2253="Yes",N2253="Galvanized")),
(AND(J2253="Non-lead",K2253="Don't know",N2253="Galvanized")),
(AND(J2253="Non-lead",K2253="",N2253="Galvanized")),
(AND(J2253="Non-lead - Other",K2253="Yes",N2253="Galvanized")),
(AND(J2253="Non-Lead - Other",K2253="Don't know",N2253="Galvanized")),
(AND(J2253="Galvanized",K2253="Yes",N2253="Galvanized")),
(AND(J2253="Galvanized",K2253="Don't know",N2253="Galvanized")),
(AND(J2253="Galvanized",K2253="",N2253="Galvanized")),
(AND(J2253="Non-Lead - Other",K2253="",N2253="Galvanized")))),"Galvanized Requiring Replacement",
IF((OR((AND(J2253="Non-lead - Copper",N2253="Non-lead - Copper")),
(AND(J2253="Non-lead - Copper",N2253="Non-lead - Plastic")),
(AND(J2253="Non-lead - Copper",N2253="Non-lead - Other")),
(AND(J2253="Non-lead - Copper",N2253="Non-lead")),
(AND(J2253="Non-lead - Plastic",N2253="Non-lead - Copper")),
(AND(J2253="Non-lead - Plastic",N2253="Non-lead - Plastic")),
(AND(J2253="Non-lead - Plastic",N2253="Non-lead - Other")),
(AND(J2253="Non-lead - Plastic",N2253="Non-lead")),
(AND(J2253="Non-lead",N2253="Non-lead - Copper")),
(AND(J2253="Non-lead",N2253="Non-lead - Plastic")),
(AND(J2253="Non-lead",N2253="Non-lead - Other")),
(AND(J2253="Non-lead",N2253="Non-lead")),
(AND(J2253="Non-lead - Other",N2253="Non-lead - Copper")),
(AND(J2253="Non-Lead - Other",N2253="Non-lead - Plastic")),
(AND(J2253="Non-Lead - Other",N2253="Non-lead")),
(AND(J2253="Non-Lead - Other",N2253="Non-lead - Other")))),"Non-Lead",
IF((OR((AND(J2253="Galvanized",N2253="Non-lead")),
(AND(J2253="Galvanized",N2253="Non-lead - Copper")),
(AND(J2253="Galvanized",N2253="Non-lead - Plastic")),
(AND(J2253="Galvanized",N2253="Non-lead")),
(AND(J2253="Galvanized",N2253="Non-lead - Other")))),"Non-Lead",
IF((OR((AND(J2253="Non-lead - Copper",K2253="No",N2253="Galvanized")),
(AND(J2253="Non-lead - Plastic",K2253="No",N2253="Galvanized")),
(AND(J2253="Non-lead",K2253="No",N2253="Galvanized")),
(AND(J2253="Galvanized",K2253="No",N2253="Galvanized")),
(AND(J2253="Non-lead - Other",K2253="No",N2253="Galvanized")))),"Non-lead",
IF((OR((AND(J2253="Unknown - Likely Lead",N2253="Unknown - Likely Lead")),
(AND(J2253="Unknown - Likely Lead",N2253="Unknown - Unlikely Lead")),
(AND(J2253="Unknown - Likely Lead",N2253="Unknown - Material Unknown")),
(AND(J2253="Unknown - Unlikely Lead",N2253="Unknown - Likely Lead")),
(AND(J2253="Unknown - Unlikely Lead",N2253="Unknown - Unlikely Lead")),
(AND(J2253="Unknown - Unlikely Lead",N2253="Unknown - Material Unknown")),
(AND(J2253="Unknown - Material Unknown",N2253="Unknown - Likely Lead")),
(AND(J2253="Unknown - Material Unknown",N2253="Unknown - Unlikely Lead")),
(AND(J2253="Unknown - Material Unknown",N2253="Unknown - Material Unknown")))),"Unknown",
IF((OR((AND(J2253="Unknown - Likely Lead",N2253="Non-lead - Copper")),
(AND(J2253="Unknown - Likely Lead",N2253="Non-lead - Plastic")),
(AND(J2253="Unknown - Likely Lead",N2253="Non-lead")),
(AND(J2253="Unknown - Likely Lead",N2253="Non-lead - Other")),
(AND(J2253="Unknown - Unlikely Lead",N2253="Non-lead - Copper")),
(AND(J2253="Unknown - Unlikely Lead",N2253="Non-lead - Plastic")),
(AND(J2253="Unknown - Unlikely Lead",N2253="Non-lead")),
(AND(J2253="Unknown - Unlikely Lead",N2253="Non-lead - Other")),
(AND(J2253="Unknown - Material Unknown",N2253="Non-lead - Copper")),
(AND(J2253="Unknown - Material Unknown",N2253="Non-lead - Plastic")),
(AND(J2253="Unknown - Material Unknown",N2253="Non-lead")),
(AND(J2253="Unknown - Material Unknown",N2253="Non-lead - Other")))),"Unknown",
IF((OR((AND(J2253="Non-lead - Copper",N2253="Unknown - Likely Lead")),
(AND(J2253="Non-lead - Copper",N2253="Unknown - Unlikely Lead")),
(AND(J2253="Non-lead - Copper",N2253="Unknown - Material Unknown")),
(AND(J2253="Non-lead - Plastic",N2253="Unknown - Likely Lead")),
(AND(J2253="Non-lead - Plastic",N2253="Unknown - Unlikely Lead")),
(AND(J2253="Non-lead - Plastic",N2253="Unknown - Material Unknown")),
(AND(J2253="Non-lead",N2253="Unknown - Likely Lead")),
(AND(J2253="Non-lead",N2253="Unknown - Unlikely Lead")),
(AND(J2253="Non-lead",N2253="Unknown - Material Unknown")),
(AND(J2253="Non-lead - Other",N2253="Unknown - Likely Lead")),
(AND(J2253="Non-Lead - Other",N2253="Unknown - Unlikely Lead")),
(AND(J2253="Non-Lead - Other",N2253="Unknown - Material Unknown")))),"Unknown",
IF((OR((AND(J2253="Galvanized",N2253="Unknown - Likely Lead")),
(AND(J2253="Galvanized",N2253="Unknown - Unlikely Lead")),
(AND(J2253="Galvanized",N2253="Unknown - Material Unknown")))),"Unknown",
IF((OR((AND(J2253="Galvanized",N2253="")))),"Galvanized Requiring Replacement",
IF((OR((AND(J2253="Non-lead - Copper",N2253="")),
(AND(J2253="Non-lead - Plastic",N2253="")),
(AND(J2253="Non-lead",N2253="")),
(AND(J2253="Non-lead - Other",N2253="")))),"Non-lead",
IF((OR((AND(J2253="Unknown - Likely Lead",N2253="")),
(AND(J2253="Unknown - Unlikely Lead",N2253="")),
(AND(J2253="Unknown - Material Unknown",N2253="")))),"Unknown",
""))))))))))))))))</f>
        <v>Non-Lead</v>
      </c>
      <c r="R2253" s="70" t="s">
        <v>51</v>
      </c>
      <c r="S2253" s="70" t="s">
        <v>51</v>
      </c>
      <c r="T2253" s="70"/>
      <c r="U2253" s="71" t="s">
        <v>53</v>
      </c>
      <c r="V2253" s="71" t="s">
        <v>51</v>
      </c>
      <c r="W2253" s="71" t="s">
        <v>51</v>
      </c>
      <c r="X2253" s="71" t="s">
        <v>51</v>
      </c>
      <c r="Y2253" s="72" t="str">
        <f>IF((OR((AND('[1]PWS Information'!$E$10="CWS",U2253="Single Family Residence",Q2253="Lead")),
(AND('[1]PWS Information'!$E$10="CWS",U2253="Multiple Family Residence",'[1]PWS Information'!$E$11="Yes",Q2253="Lead")),
(AND('[1]PWS Information'!$E$10="NTNC",Q2253="Lead")))),"Tier 1",
IF((OR((AND('[1]PWS Information'!$E$10="CWS",U2253="Multiple Family Residence",'[1]PWS Information'!$E$11="No",Q2253="Lead")),
(AND('[1]PWS Information'!$E$10="CWS",U2253="Other",Q2253="Lead")),
(AND('[1]PWS Information'!$E$10="CWS",U2253="Building",Q2253="Lead")))),"Tier 2",
IF((OR((AND('[1]PWS Information'!$E$10="CWS",U2253="Single Family Residence",Q2253="Galvanized Requiring Replacement")),
(AND('[1]PWS Information'!$E$10="CWS",U2253="Single Family Residence",Q2253="Galvanized Requiring Replacement",R2253="Yes")),
(AND('[1]PWS Information'!$E$10="NTNC",Q2253="Galvanized Requiring Replacement")),
(AND('[1]PWS Information'!$E$10="NTNC",U2253="Single Family Residence",R2253="Yes")))),"Tier 3",
IF((OR((AND('[1]PWS Information'!$E$10="CWS",U2253="Single Family Residence",S2253="Yes",Q2253="Non-Lead", J2253="Non-Lead - Copper",L2253="Before 1989")),
(AND('[1]PWS Information'!$E$10="CWS",U2253="Single Family Residence",S2253="Yes",Q2253="Non-Lead", N2253="Non-Lead - Copper",O2253="Before 1989")))),"Tier 4",
IF((OR((AND('[1]PWS Information'!$E$10="NTNC",Q2253="Non-Lead")),
(AND('[1]PWS Information'!$E$10="CWS",Q2253="Non-Lead",S2253="")),
(AND('[1]PWS Information'!$E$10="CWS",Q2253="Non-Lead",S2253="No")),
(AND('[1]PWS Information'!$E$10="CWS",Q2253="Non-Lead",S2253="Don't Know")),
(AND('[1]PWS Information'!$E$10="CWS",Q2253="Non-Lead", J2253="Non-Lead - Copper", S2253="Yes", L2253="Between 1989 and 2014")),
(AND('[1]PWS Information'!$E$10="CWS",Q2253="Non-Lead", J2253="Non-Lead - Copper", S2253="Yes", L2253="After 2014")),
(AND('[1]PWS Information'!$E$10="CWS",Q2253="Non-Lead", J2253="Non-Lead - Copper", S2253="Yes", L2253="Unknown")),
(AND('[1]PWS Information'!$E$10="CWS",Q2253="Non-Lead", N2253="Non-Lead - Copper", S2253="Yes", O2253="Between 1989 and 2014")),
(AND('[1]PWS Information'!$E$10="CWS",Q2253="Non-Lead", N2253="Non-Lead - Copper", S2253="Yes", O2253="After 2014")),
(AND('[1]PWS Information'!$E$10="CWS",Q2253="Non-Lead", N2253="Non-Lead - Copper", S2253="Yes", O2253="Unknown")),
(AND('[1]PWS Information'!$E$10="CWS",Q2253="Unknown")),
(AND('[1]PWS Information'!$E$10="NTNC",Q2253="Unknown")))),"Tier 5",
"")))))</f>
        <v>Tier 5</v>
      </c>
      <c r="Z2253" s="71"/>
      <c r="AA2253" s="71"/>
    </row>
    <row r="2254" spans="1:27" ht="57.6" x14ac:dyDescent="0.3">
      <c r="A2254" s="17"/>
      <c r="B2254" s="70">
        <v>12664967</v>
      </c>
      <c r="C2254" s="60">
        <v>184</v>
      </c>
      <c r="D2254" s="61" t="s">
        <v>531</v>
      </c>
      <c r="E2254" s="61" t="s">
        <v>49</v>
      </c>
      <c r="F2254" s="61">
        <v>78640</v>
      </c>
      <c r="G2254" s="62" t="s">
        <v>529</v>
      </c>
      <c r="H2254" s="63">
        <v>29.963761000000002</v>
      </c>
      <c r="I2254" s="64">
        <v>-97.851685000000003</v>
      </c>
      <c r="J2254" s="65" t="s">
        <v>50</v>
      </c>
      <c r="K2254" s="66" t="s">
        <v>51</v>
      </c>
      <c r="L2254" s="62" t="s">
        <v>52</v>
      </c>
      <c r="M2254" s="69"/>
      <c r="N2254" s="65" t="s">
        <v>50</v>
      </c>
      <c r="O2254" s="66" t="s">
        <v>52</v>
      </c>
      <c r="P2254" s="69"/>
      <c r="Q2254" s="55" t="str">
        <f t="shared" si="35"/>
        <v>Non-Lead</v>
      </c>
      <c r="R2254" s="70" t="s">
        <v>51</v>
      </c>
      <c r="S2254" s="70" t="s">
        <v>51</v>
      </c>
      <c r="T2254" s="70"/>
      <c r="U2254" s="71" t="s">
        <v>53</v>
      </c>
      <c r="V2254" s="71" t="s">
        <v>51</v>
      </c>
      <c r="W2254" s="71" t="s">
        <v>51</v>
      </c>
      <c r="X2254" s="71" t="s">
        <v>51</v>
      </c>
      <c r="Y2254" s="72" t="str">
        <f>IF((OR((AND('[1]PWS Information'!$E$10="CWS",U2254="Single Family Residence",Q2254="Lead")),
(AND('[1]PWS Information'!$E$10="CWS",U2254="Multiple Family Residence",'[1]PWS Information'!$E$11="Yes",Q2254="Lead")),
(AND('[1]PWS Information'!$E$10="NTNC",Q2254="Lead")))),"Tier 1",
IF((OR((AND('[1]PWS Information'!$E$10="CWS",U2254="Multiple Family Residence",'[1]PWS Information'!$E$11="No",Q2254="Lead")),
(AND('[1]PWS Information'!$E$10="CWS",U2254="Other",Q2254="Lead")),
(AND('[1]PWS Information'!$E$10="CWS",U2254="Building",Q2254="Lead")))),"Tier 2",
IF((OR((AND('[1]PWS Information'!$E$10="CWS",U2254="Single Family Residence",Q2254="Galvanized Requiring Replacement")),
(AND('[1]PWS Information'!$E$10="CWS",U2254="Single Family Residence",Q2254="Galvanized Requiring Replacement",R2254="Yes")),
(AND('[1]PWS Information'!$E$10="NTNC",Q2254="Galvanized Requiring Replacement")),
(AND('[1]PWS Information'!$E$10="NTNC",U2254="Single Family Residence",R2254="Yes")))),"Tier 3",
IF((OR((AND('[1]PWS Information'!$E$10="CWS",U2254="Single Family Residence",S2254="Yes",Q2254="Non-Lead", J2254="Non-Lead - Copper",L2254="Before 1989")),
(AND('[1]PWS Information'!$E$10="CWS",U2254="Single Family Residence",S2254="Yes",Q2254="Non-Lead", N2254="Non-Lead - Copper",O2254="Before 1989")))),"Tier 4",
IF((OR((AND('[1]PWS Information'!$E$10="NTNC",Q2254="Non-Lead")),
(AND('[1]PWS Information'!$E$10="CWS",Q2254="Non-Lead",S2254="")),
(AND('[1]PWS Information'!$E$10="CWS",Q2254="Non-Lead",S2254="No")),
(AND('[1]PWS Information'!$E$10="CWS",Q2254="Non-Lead",S2254="Don't Know")),
(AND('[1]PWS Information'!$E$10="CWS",Q2254="Non-Lead", J2254="Non-Lead - Copper", S2254="Yes", L2254="Between 1989 and 2014")),
(AND('[1]PWS Information'!$E$10="CWS",Q2254="Non-Lead", J2254="Non-Lead - Copper", S2254="Yes", L2254="After 2014")),
(AND('[1]PWS Information'!$E$10="CWS",Q2254="Non-Lead", J2254="Non-Lead - Copper", S2254="Yes", L2254="Unknown")),
(AND('[1]PWS Information'!$E$10="CWS",Q2254="Non-Lead", N2254="Non-Lead - Copper", S2254="Yes", O2254="Between 1989 and 2014")),
(AND('[1]PWS Information'!$E$10="CWS",Q2254="Non-Lead", N2254="Non-Lead - Copper", S2254="Yes", O2254="After 2014")),
(AND('[1]PWS Information'!$E$10="CWS",Q2254="Non-Lead", N2254="Non-Lead - Copper", S2254="Yes", O2254="Unknown")),
(AND('[1]PWS Information'!$E$10="CWS",Q2254="Unknown")),
(AND('[1]PWS Information'!$E$10="NTNC",Q2254="Unknown")))),"Tier 5",
"")))))</f>
        <v>Tier 5</v>
      </c>
      <c r="Z2254" s="71"/>
      <c r="AA2254" s="71"/>
    </row>
    <row r="2255" spans="1:27" ht="57.6" x14ac:dyDescent="0.3">
      <c r="A2255" s="1"/>
      <c r="B2255" s="70">
        <v>12647163</v>
      </c>
      <c r="C2255" s="60">
        <v>187</v>
      </c>
      <c r="D2255" s="61" t="s">
        <v>531</v>
      </c>
      <c r="E2255" s="61" t="s">
        <v>49</v>
      </c>
      <c r="F2255" s="61">
        <v>78640</v>
      </c>
      <c r="G2255" s="62" t="s">
        <v>529</v>
      </c>
      <c r="H2255" s="63">
        <v>29.963386100000001</v>
      </c>
      <c r="I2255" s="64">
        <v>-97.8512611111111</v>
      </c>
      <c r="J2255" s="65" t="s">
        <v>50</v>
      </c>
      <c r="K2255" s="66" t="s">
        <v>51</v>
      </c>
      <c r="L2255" s="62" t="s">
        <v>52</v>
      </c>
      <c r="M2255" s="69"/>
      <c r="N2255" s="65" t="s">
        <v>50</v>
      </c>
      <c r="O2255" s="66" t="s">
        <v>52</v>
      </c>
      <c r="P2255" s="69"/>
      <c r="Q2255" s="55" t="str">
        <f t="shared" si="35"/>
        <v>Non-Lead</v>
      </c>
      <c r="R2255" s="70" t="s">
        <v>51</v>
      </c>
      <c r="S2255" s="70" t="s">
        <v>51</v>
      </c>
      <c r="T2255" s="70"/>
      <c r="U2255" s="71" t="s">
        <v>53</v>
      </c>
      <c r="V2255" s="71" t="s">
        <v>51</v>
      </c>
      <c r="W2255" s="71" t="s">
        <v>51</v>
      </c>
      <c r="X2255" s="71" t="s">
        <v>51</v>
      </c>
      <c r="Y2255" s="72" t="str">
        <f>IF((OR((AND('[1]PWS Information'!$E$10="CWS",U2255="Single Family Residence",Q2255="Lead")),
(AND('[1]PWS Information'!$E$10="CWS",U2255="Multiple Family Residence",'[1]PWS Information'!$E$11="Yes",Q2255="Lead")),
(AND('[1]PWS Information'!$E$10="NTNC",Q2255="Lead")))),"Tier 1",
IF((OR((AND('[1]PWS Information'!$E$10="CWS",U2255="Multiple Family Residence",'[1]PWS Information'!$E$11="No",Q2255="Lead")),
(AND('[1]PWS Information'!$E$10="CWS",U2255="Other",Q2255="Lead")),
(AND('[1]PWS Information'!$E$10="CWS",U2255="Building",Q2255="Lead")))),"Tier 2",
IF((OR((AND('[1]PWS Information'!$E$10="CWS",U2255="Single Family Residence",Q2255="Galvanized Requiring Replacement")),
(AND('[1]PWS Information'!$E$10="CWS",U2255="Single Family Residence",Q2255="Galvanized Requiring Replacement",R2255="Yes")),
(AND('[1]PWS Information'!$E$10="NTNC",Q2255="Galvanized Requiring Replacement")),
(AND('[1]PWS Information'!$E$10="NTNC",U2255="Single Family Residence",R2255="Yes")))),"Tier 3",
IF((OR((AND('[1]PWS Information'!$E$10="CWS",U2255="Single Family Residence",S2255="Yes",Q2255="Non-Lead", J2255="Non-Lead - Copper",L2255="Before 1989")),
(AND('[1]PWS Information'!$E$10="CWS",U2255="Single Family Residence",S2255="Yes",Q2255="Non-Lead", N2255="Non-Lead - Copper",O2255="Before 1989")))),"Tier 4",
IF((OR((AND('[1]PWS Information'!$E$10="NTNC",Q2255="Non-Lead")),
(AND('[1]PWS Information'!$E$10="CWS",Q2255="Non-Lead",S2255="")),
(AND('[1]PWS Information'!$E$10="CWS",Q2255="Non-Lead",S2255="No")),
(AND('[1]PWS Information'!$E$10="CWS",Q2255="Non-Lead",S2255="Don't Know")),
(AND('[1]PWS Information'!$E$10="CWS",Q2255="Non-Lead", J2255="Non-Lead - Copper", S2255="Yes", L2255="Between 1989 and 2014")),
(AND('[1]PWS Information'!$E$10="CWS",Q2255="Non-Lead", J2255="Non-Lead - Copper", S2255="Yes", L2255="After 2014")),
(AND('[1]PWS Information'!$E$10="CWS",Q2255="Non-Lead", J2255="Non-Lead - Copper", S2255="Yes", L2255="Unknown")),
(AND('[1]PWS Information'!$E$10="CWS",Q2255="Non-Lead", N2255="Non-Lead - Copper", S2255="Yes", O2255="Between 1989 and 2014")),
(AND('[1]PWS Information'!$E$10="CWS",Q2255="Non-Lead", N2255="Non-Lead - Copper", S2255="Yes", O2255="After 2014")),
(AND('[1]PWS Information'!$E$10="CWS",Q2255="Non-Lead", N2255="Non-Lead - Copper", S2255="Yes", O2255="Unknown")),
(AND('[1]PWS Information'!$E$10="CWS",Q2255="Unknown")),
(AND('[1]PWS Information'!$E$10="NTNC",Q2255="Unknown")))),"Tier 5",
"")))))</f>
        <v>Tier 5</v>
      </c>
      <c r="Z2255" s="71"/>
      <c r="AA2255" s="71"/>
    </row>
    <row r="2256" spans="1:27" ht="57.6" x14ac:dyDescent="0.3">
      <c r="A2256" s="1"/>
      <c r="B2256" s="70">
        <v>12659209</v>
      </c>
      <c r="C2256" s="60">
        <v>196</v>
      </c>
      <c r="D2256" s="61" t="s">
        <v>531</v>
      </c>
      <c r="E2256" s="61" t="s">
        <v>49</v>
      </c>
      <c r="F2256" s="61">
        <v>78640</v>
      </c>
      <c r="G2256" s="62" t="s">
        <v>529</v>
      </c>
      <c r="H2256" s="63">
        <v>29.963632</v>
      </c>
      <c r="I2256" s="64">
        <v>-97.851827999999998</v>
      </c>
      <c r="J2256" s="65" t="s">
        <v>50</v>
      </c>
      <c r="K2256" s="66" t="s">
        <v>51</v>
      </c>
      <c r="L2256" s="62" t="s">
        <v>52</v>
      </c>
      <c r="M2256" s="69"/>
      <c r="N2256" s="65" t="s">
        <v>50</v>
      </c>
      <c r="O2256" s="66" t="s">
        <v>52</v>
      </c>
      <c r="P2256" s="69"/>
      <c r="Q2256" s="55" t="str">
        <f t="shared" si="35"/>
        <v>Non-Lead</v>
      </c>
      <c r="R2256" s="70" t="s">
        <v>51</v>
      </c>
      <c r="S2256" s="70" t="s">
        <v>51</v>
      </c>
      <c r="T2256" s="70"/>
      <c r="U2256" s="71" t="s">
        <v>53</v>
      </c>
      <c r="V2256" s="71" t="s">
        <v>51</v>
      </c>
      <c r="W2256" s="71" t="s">
        <v>51</v>
      </c>
      <c r="X2256" s="71" t="s">
        <v>51</v>
      </c>
      <c r="Y2256" s="72" t="str">
        <f>IF((OR((AND('[1]PWS Information'!$E$10="CWS",U2256="Single Family Residence",Q2256="Lead")),
(AND('[1]PWS Information'!$E$10="CWS",U2256="Multiple Family Residence",'[1]PWS Information'!$E$11="Yes",Q2256="Lead")),
(AND('[1]PWS Information'!$E$10="NTNC",Q2256="Lead")))),"Tier 1",
IF((OR((AND('[1]PWS Information'!$E$10="CWS",U2256="Multiple Family Residence",'[1]PWS Information'!$E$11="No",Q2256="Lead")),
(AND('[1]PWS Information'!$E$10="CWS",U2256="Other",Q2256="Lead")),
(AND('[1]PWS Information'!$E$10="CWS",U2256="Building",Q2256="Lead")))),"Tier 2",
IF((OR((AND('[1]PWS Information'!$E$10="CWS",U2256="Single Family Residence",Q2256="Galvanized Requiring Replacement")),
(AND('[1]PWS Information'!$E$10="CWS",U2256="Single Family Residence",Q2256="Galvanized Requiring Replacement",R2256="Yes")),
(AND('[1]PWS Information'!$E$10="NTNC",Q2256="Galvanized Requiring Replacement")),
(AND('[1]PWS Information'!$E$10="NTNC",U2256="Single Family Residence",R2256="Yes")))),"Tier 3",
IF((OR((AND('[1]PWS Information'!$E$10="CWS",U2256="Single Family Residence",S2256="Yes",Q2256="Non-Lead", J2256="Non-Lead - Copper",L2256="Before 1989")),
(AND('[1]PWS Information'!$E$10="CWS",U2256="Single Family Residence",S2256="Yes",Q2256="Non-Lead", N2256="Non-Lead - Copper",O2256="Before 1989")))),"Tier 4",
IF((OR((AND('[1]PWS Information'!$E$10="NTNC",Q2256="Non-Lead")),
(AND('[1]PWS Information'!$E$10="CWS",Q2256="Non-Lead",S2256="")),
(AND('[1]PWS Information'!$E$10="CWS",Q2256="Non-Lead",S2256="No")),
(AND('[1]PWS Information'!$E$10="CWS",Q2256="Non-Lead",S2256="Don't Know")),
(AND('[1]PWS Information'!$E$10="CWS",Q2256="Non-Lead", J2256="Non-Lead - Copper", S2256="Yes", L2256="Between 1989 and 2014")),
(AND('[1]PWS Information'!$E$10="CWS",Q2256="Non-Lead", J2256="Non-Lead - Copper", S2256="Yes", L2256="After 2014")),
(AND('[1]PWS Information'!$E$10="CWS",Q2256="Non-Lead", J2256="Non-Lead - Copper", S2256="Yes", L2256="Unknown")),
(AND('[1]PWS Information'!$E$10="CWS",Q2256="Non-Lead", N2256="Non-Lead - Copper", S2256="Yes", O2256="Between 1989 and 2014")),
(AND('[1]PWS Information'!$E$10="CWS",Q2256="Non-Lead", N2256="Non-Lead - Copper", S2256="Yes", O2256="After 2014")),
(AND('[1]PWS Information'!$E$10="CWS",Q2256="Non-Lead", N2256="Non-Lead - Copper", S2256="Yes", O2256="Unknown")),
(AND('[1]PWS Information'!$E$10="CWS",Q2256="Unknown")),
(AND('[1]PWS Information'!$E$10="NTNC",Q2256="Unknown")))),"Tier 5",
"")))))</f>
        <v>Tier 5</v>
      </c>
      <c r="Z2256" s="71"/>
      <c r="AA2256" s="71"/>
    </row>
    <row r="2257" spans="1:27" ht="57.6" x14ac:dyDescent="0.3">
      <c r="A2257" s="1"/>
      <c r="B2257" s="70">
        <v>12659194</v>
      </c>
      <c r="C2257" s="60">
        <v>199</v>
      </c>
      <c r="D2257" s="61" t="s">
        <v>531</v>
      </c>
      <c r="E2257" s="61" t="s">
        <v>49</v>
      </c>
      <c r="F2257" s="61">
        <v>78640</v>
      </c>
      <c r="G2257" s="62" t="s">
        <v>529</v>
      </c>
      <c r="H2257" s="63">
        <v>29.963244400000001</v>
      </c>
      <c r="I2257" s="64">
        <v>-97.851402777777693</v>
      </c>
      <c r="J2257" s="65" t="s">
        <v>50</v>
      </c>
      <c r="K2257" s="66" t="s">
        <v>51</v>
      </c>
      <c r="L2257" s="62" t="s">
        <v>52</v>
      </c>
      <c r="M2257" s="69"/>
      <c r="N2257" s="65" t="s">
        <v>50</v>
      </c>
      <c r="O2257" s="66" t="s">
        <v>52</v>
      </c>
      <c r="P2257" s="69"/>
      <c r="Q2257" s="55" t="str">
        <f t="shared" si="35"/>
        <v>Non-Lead</v>
      </c>
      <c r="R2257" s="70" t="s">
        <v>51</v>
      </c>
      <c r="S2257" s="70" t="s">
        <v>51</v>
      </c>
      <c r="T2257" s="70"/>
      <c r="U2257" s="71" t="s">
        <v>53</v>
      </c>
      <c r="V2257" s="71" t="s">
        <v>51</v>
      </c>
      <c r="W2257" s="71" t="s">
        <v>51</v>
      </c>
      <c r="X2257" s="71" t="s">
        <v>51</v>
      </c>
      <c r="Y2257" s="72" t="str">
        <f>IF((OR((AND('[1]PWS Information'!$E$10="CWS",U2257="Single Family Residence",Q2257="Lead")),
(AND('[1]PWS Information'!$E$10="CWS",U2257="Multiple Family Residence",'[1]PWS Information'!$E$11="Yes",Q2257="Lead")),
(AND('[1]PWS Information'!$E$10="NTNC",Q2257="Lead")))),"Tier 1",
IF((OR((AND('[1]PWS Information'!$E$10="CWS",U2257="Multiple Family Residence",'[1]PWS Information'!$E$11="No",Q2257="Lead")),
(AND('[1]PWS Information'!$E$10="CWS",U2257="Other",Q2257="Lead")),
(AND('[1]PWS Information'!$E$10="CWS",U2257="Building",Q2257="Lead")))),"Tier 2",
IF((OR((AND('[1]PWS Information'!$E$10="CWS",U2257="Single Family Residence",Q2257="Galvanized Requiring Replacement")),
(AND('[1]PWS Information'!$E$10="CWS",U2257="Single Family Residence",Q2257="Galvanized Requiring Replacement",R2257="Yes")),
(AND('[1]PWS Information'!$E$10="NTNC",Q2257="Galvanized Requiring Replacement")),
(AND('[1]PWS Information'!$E$10="NTNC",U2257="Single Family Residence",R2257="Yes")))),"Tier 3",
IF((OR((AND('[1]PWS Information'!$E$10="CWS",U2257="Single Family Residence",S2257="Yes",Q2257="Non-Lead", J2257="Non-Lead - Copper",L2257="Before 1989")),
(AND('[1]PWS Information'!$E$10="CWS",U2257="Single Family Residence",S2257="Yes",Q2257="Non-Lead", N2257="Non-Lead - Copper",O2257="Before 1989")))),"Tier 4",
IF((OR((AND('[1]PWS Information'!$E$10="NTNC",Q2257="Non-Lead")),
(AND('[1]PWS Information'!$E$10="CWS",Q2257="Non-Lead",S2257="")),
(AND('[1]PWS Information'!$E$10="CWS",Q2257="Non-Lead",S2257="No")),
(AND('[1]PWS Information'!$E$10="CWS",Q2257="Non-Lead",S2257="Don't Know")),
(AND('[1]PWS Information'!$E$10="CWS",Q2257="Non-Lead", J2257="Non-Lead - Copper", S2257="Yes", L2257="Between 1989 and 2014")),
(AND('[1]PWS Information'!$E$10="CWS",Q2257="Non-Lead", J2257="Non-Lead - Copper", S2257="Yes", L2257="After 2014")),
(AND('[1]PWS Information'!$E$10="CWS",Q2257="Non-Lead", J2257="Non-Lead - Copper", S2257="Yes", L2257="Unknown")),
(AND('[1]PWS Information'!$E$10="CWS",Q2257="Non-Lead", N2257="Non-Lead - Copper", S2257="Yes", O2257="Between 1989 and 2014")),
(AND('[1]PWS Information'!$E$10="CWS",Q2257="Non-Lead", N2257="Non-Lead - Copper", S2257="Yes", O2257="After 2014")),
(AND('[1]PWS Information'!$E$10="CWS",Q2257="Non-Lead", N2257="Non-Lead - Copper", S2257="Yes", O2257="Unknown")),
(AND('[1]PWS Information'!$E$10="CWS",Q2257="Unknown")),
(AND('[1]PWS Information'!$E$10="NTNC",Q2257="Unknown")))),"Tier 5",
"")))))</f>
        <v>Tier 5</v>
      </c>
      <c r="Z2257" s="71"/>
      <c r="AA2257" s="71"/>
    </row>
    <row r="2258" spans="1:27" ht="57.6" x14ac:dyDescent="0.3">
      <c r="A2258" s="17"/>
      <c r="B2258" s="70">
        <v>12649648</v>
      </c>
      <c r="C2258" s="60">
        <v>208</v>
      </c>
      <c r="D2258" s="61" t="s">
        <v>531</v>
      </c>
      <c r="E2258" s="61" t="s">
        <v>49</v>
      </c>
      <c r="F2258" s="61">
        <v>78640</v>
      </c>
      <c r="G2258" s="62" t="s">
        <v>529</v>
      </c>
      <c r="H2258" s="63">
        <v>29.963502999999999</v>
      </c>
      <c r="I2258" s="64">
        <v>-97.851971000000006</v>
      </c>
      <c r="J2258" s="65" t="s">
        <v>50</v>
      </c>
      <c r="K2258" s="66" t="s">
        <v>51</v>
      </c>
      <c r="L2258" s="62" t="s">
        <v>52</v>
      </c>
      <c r="M2258" s="69"/>
      <c r="N2258" s="65" t="s">
        <v>50</v>
      </c>
      <c r="O2258" s="66" t="s">
        <v>52</v>
      </c>
      <c r="P2258" s="69"/>
      <c r="Q2258" s="55" t="str">
        <f t="shared" si="35"/>
        <v>Non-Lead</v>
      </c>
      <c r="R2258" s="70" t="s">
        <v>51</v>
      </c>
      <c r="S2258" s="70" t="s">
        <v>51</v>
      </c>
      <c r="T2258" s="70"/>
      <c r="U2258" s="71" t="s">
        <v>53</v>
      </c>
      <c r="V2258" s="71" t="s">
        <v>51</v>
      </c>
      <c r="W2258" s="71" t="s">
        <v>51</v>
      </c>
      <c r="X2258" s="71" t="s">
        <v>51</v>
      </c>
      <c r="Y2258" s="72" t="str">
        <f>IF((OR((AND('[1]PWS Information'!$E$10="CWS",U2258="Single Family Residence",Q2258="Lead")),
(AND('[1]PWS Information'!$E$10="CWS",U2258="Multiple Family Residence",'[1]PWS Information'!$E$11="Yes",Q2258="Lead")),
(AND('[1]PWS Information'!$E$10="NTNC",Q2258="Lead")))),"Tier 1",
IF((OR((AND('[1]PWS Information'!$E$10="CWS",U2258="Multiple Family Residence",'[1]PWS Information'!$E$11="No",Q2258="Lead")),
(AND('[1]PWS Information'!$E$10="CWS",U2258="Other",Q2258="Lead")),
(AND('[1]PWS Information'!$E$10="CWS",U2258="Building",Q2258="Lead")))),"Tier 2",
IF((OR((AND('[1]PWS Information'!$E$10="CWS",U2258="Single Family Residence",Q2258="Galvanized Requiring Replacement")),
(AND('[1]PWS Information'!$E$10="CWS",U2258="Single Family Residence",Q2258="Galvanized Requiring Replacement",R2258="Yes")),
(AND('[1]PWS Information'!$E$10="NTNC",Q2258="Galvanized Requiring Replacement")),
(AND('[1]PWS Information'!$E$10="NTNC",U2258="Single Family Residence",R2258="Yes")))),"Tier 3",
IF((OR((AND('[1]PWS Information'!$E$10="CWS",U2258="Single Family Residence",S2258="Yes",Q2258="Non-Lead", J2258="Non-Lead - Copper",L2258="Before 1989")),
(AND('[1]PWS Information'!$E$10="CWS",U2258="Single Family Residence",S2258="Yes",Q2258="Non-Lead", N2258="Non-Lead - Copper",O2258="Before 1989")))),"Tier 4",
IF((OR((AND('[1]PWS Information'!$E$10="NTNC",Q2258="Non-Lead")),
(AND('[1]PWS Information'!$E$10="CWS",Q2258="Non-Lead",S2258="")),
(AND('[1]PWS Information'!$E$10="CWS",Q2258="Non-Lead",S2258="No")),
(AND('[1]PWS Information'!$E$10="CWS",Q2258="Non-Lead",S2258="Don't Know")),
(AND('[1]PWS Information'!$E$10="CWS",Q2258="Non-Lead", J2258="Non-Lead - Copper", S2258="Yes", L2258="Between 1989 and 2014")),
(AND('[1]PWS Information'!$E$10="CWS",Q2258="Non-Lead", J2258="Non-Lead - Copper", S2258="Yes", L2258="After 2014")),
(AND('[1]PWS Information'!$E$10="CWS",Q2258="Non-Lead", J2258="Non-Lead - Copper", S2258="Yes", L2258="Unknown")),
(AND('[1]PWS Information'!$E$10="CWS",Q2258="Non-Lead", N2258="Non-Lead - Copper", S2258="Yes", O2258="Between 1989 and 2014")),
(AND('[1]PWS Information'!$E$10="CWS",Q2258="Non-Lead", N2258="Non-Lead - Copper", S2258="Yes", O2258="After 2014")),
(AND('[1]PWS Information'!$E$10="CWS",Q2258="Non-Lead", N2258="Non-Lead - Copper", S2258="Yes", O2258="Unknown")),
(AND('[1]PWS Information'!$E$10="CWS",Q2258="Unknown")),
(AND('[1]PWS Information'!$E$10="NTNC",Q2258="Unknown")))),"Tier 5",
"")))))</f>
        <v>Tier 5</v>
      </c>
      <c r="Z2258" s="71"/>
      <c r="AA2258" s="71"/>
    </row>
    <row r="2259" spans="1:27" ht="57.6" x14ac:dyDescent="0.3">
      <c r="A2259" s="1"/>
      <c r="B2259" s="70">
        <v>12659801</v>
      </c>
      <c r="C2259" s="60">
        <v>211</v>
      </c>
      <c r="D2259" s="61" t="s">
        <v>531</v>
      </c>
      <c r="E2259" s="61" t="s">
        <v>49</v>
      </c>
      <c r="F2259" s="61">
        <v>78640</v>
      </c>
      <c r="G2259" s="62" t="s">
        <v>529</v>
      </c>
      <c r="H2259" s="63">
        <v>29.963105599999999</v>
      </c>
      <c r="I2259" s="64">
        <v>-97.851561111111096</v>
      </c>
      <c r="J2259" s="65" t="s">
        <v>50</v>
      </c>
      <c r="K2259" s="66" t="s">
        <v>51</v>
      </c>
      <c r="L2259" s="62" t="s">
        <v>52</v>
      </c>
      <c r="M2259" s="69"/>
      <c r="N2259" s="65" t="s">
        <v>50</v>
      </c>
      <c r="O2259" s="66" t="s">
        <v>52</v>
      </c>
      <c r="P2259" s="69"/>
      <c r="Q2259" s="55" t="str">
        <f t="shared" si="35"/>
        <v>Non-Lead</v>
      </c>
      <c r="R2259" s="70" t="s">
        <v>51</v>
      </c>
      <c r="S2259" s="70" t="s">
        <v>51</v>
      </c>
      <c r="T2259" s="70"/>
      <c r="U2259" s="71" t="s">
        <v>53</v>
      </c>
      <c r="V2259" s="71" t="s">
        <v>51</v>
      </c>
      <c r="W2259" s="71" t="s">
        <v>51</v>
      </c>
      <c r="X2259" s="71" t="s">
        <v>51</v>
      </c>
      <c r="Y2259" s="72" t="str">
        <f>IF((OR((AND('[1]PWS Information'!$E$10="CWS",U2259="Single Family Residence",Q2259="Lead")),
(AND('[1]PWS Information'!$E$10="CWS",U2259="Multiple Family Residence",'[1]PWS Information'!$E$11="Yes",Q2259="Lead")),
(AND('[1]PWS Information'!$E$10="NTNC",Q2259="Lead")))),"Tier 1",
IF((OR((AND('[1]PWS Information'!$E$10="CWS",U2259="Multiple Family Residence",'[1]PWS Information'!$E$11="No",Q2259="Lead")),
(AND('[1]PWS Information'!$E$10="CWS",U2259="Other",Q2259="Lead")),
(AND('[1]PWS Information'!$E$10="CWS",U2259="Building",Q2259="Lead")))),"Tier 2",
IF((OR((AND('[1]PWS Information'!$E$10="CWS",U2259="Single Family Residence",Q2259="Galvanized Requiring Replacement")),
(AND('[1]PWS Information'!$E$10="CWS",U2259="Single Family Residence",Q2259="Galvanized Requiring Replacement",R2259="Yes")),
(AND('[1]PWS Information'!$E$10="NTNC",Q2259="Galvanized Requiring Replacement")),
(AND('[1]PWS Information'!$E$10="NTNC",U2259="Single Family Residence",R2259="Yes")))),"Tier 3",
IF((OR((AND('[1]PWS Information'!$E$10="CWS",U2259="Single Family Residence",S2259="Yes",Q2259="Non-Lead", J2259="Non-Lead - Copper",L2259="Before 1989")),
(AND('[1]PWS Information'!$E$10="CWS",U2259="Single Family Residence",S2259="Yes",Q2259="Non-Lead", N2259="Non-Lead - Copper",O2259="Before 1989")))),"Tier 4",
IF((OR((AND('[1]PWS Information'!$E$10="NTNC",Q2259="Non-Lead")),
(AND('[1]PWS Information'!$E$10="CWS",Q2259="Non-Lead",S2259="")),
(AND('[1]PWS Information'!$E$10="CWS",Q2259="Non-Lead",S2259="No")),
(AND('[1]PWS Information'!$E$10="CWS",Q2259="Non-Lead",S2259="Don't Know")),
(AND('[1]PWS Information'!$E$10="CWS",Q2259="Non-Lead", J2259="Non-Lead - Copper", S2259="Yes", L2259="Between 1989 and 2014")),
(AND('[1]PWS Information'!$E$10="CWS",Q2259="Non-Lead", J2259="Non-Lead - Copper", S2259="Yes", L2259="After 2014")),
(AND('[1]PWS Information'!$E$10="CWS",Q2259="Non-Lead", J2259="Non-Lead - Copper", S2259="Yes", L2259="Unknown")),
(AND('[1]PWS Information'!$E$10="CWS",Q2259="Non-Lead", N2259="Non-Lead - Copper", S2259="Yes", O2259="Between 1989 and 2014")),
(AND('[1]PWS Information'!$E$10="CWS",Q2259="Non-Lead", N2259="Non-Lead - Copper", S2259="Yes", O2259="After 2014")),
(AND('[1]PWS Information'!$E$10="CWS",Q2259="Non-Lead", N2259="Non-Lead - Copper", S2259="Yes", O2259="Unknown")),
(AND('[1]PWS Information'!$E$10="CWS",Q2259="Unknown")),
(AND('[1]PWS Information'!$E$10="NTNC",Q2259="Unknown")))),"Tier 5",
"")))))</f>
        <v>Tier 5</v>
      </c>
      <c r="Z2259" s="71"/>
      <c r="AA2259" s="71"/>
    </row>
    <row r="2260" spans="1:27" ht="57.6" x14ac:dyDescent="0.3">
      <c r="A2260" s="1"/>
      <c r="B2260" s="70">
        <v>12664454</v>
      </c>
      <c r="C2260" s="60">
        <v>220</v>
      </c>
      <c r="D2260" s="61" t="s">
        <v>531</v>
      </c>
      <c r="E2260" s="61" t="s">
        <v>49</v>
      </c>
      <c r="F2260" s="61">
        <v>78640</v>
      </c>
      <c r="G2260" s="62" t="s">
        <v>529</v>
      </c>
      <c r="H2260" s="63">
        <v>29.963374000000002</v>
      </c>
      <c r="I2260" s="64">
        <v>-97.852114</v>
      </c>
      <c r="J2260" s="65" t="s">
        <v>50</v>
      </c>
      <c r="K2260" s="66" t="s">
        <v>51</v>
      </c>
      <c r="L2260" s="62" t="s">
        <v>52</v>
      </c>
      <c r="M2260" s="69"/>
      <c r="N2260" s="65" t="s">
        <v>50</v>
      </c>
      <c r="O2260" s="66" t="s">
        <v>52</v>
      </c>
      <c r="P2260" s="69"/>
      <c r="Q2260" s="55" t="str">
        <f t="shared" si="35"/>
        <v>Non-Lead</v>
      </c>
      <c r="R2260" s="70" t="s">
        <v>51</v>
      </c>
      <c r="S2260" s="70" t="s">
        <v>51</v>
      </c>
      <c r="T2260" s="70"/>
      <c r="U2260" s="71" t="s">
        <v>53</v>
      </c>
      <c r="V2260" s="71" t="s">
        <v>51</v>
      </c>
      <c r="W2260" s="71" t="s">
        <v>51</v>
      </c>
      <c r="X2260" s="71" t="s">
        <v>51</v>
      </c>
      <c r="Y2260" s="72" t="str">
        <f>IF((OR((AND('[1]PWS Information'!$E$10="CWS",U2260="Single Family Residence",Q2260="Lead")),
(AND('[1]PWS Information'!$E$10="CWS",U2260="Multiple Family Residence",'[1]PWS Information'!$E$11="Yes",Q2260="Lead")),
(AND('[1]PWS Information'!$E$10="NTNC",Q2260="Lead")))),"Tier 1",
IF((OR((AND('[1]PWS Information'!$E$10="CWS",U2260="Multiple Family Residence",'[1]PWS Information'!$E$11="No",Q2260="Lead")),
(AND('[1]PWS Information'!$E$10="CWS",U2260="Other",Q2260="Lead")),
(AND('[1]PWS Information'!$E$10="CWS",U2260="Building",Q2260="Lead")))),"Tier 2",
IF((OR((AND('[1]PWS Information'!$E$10="CWS",U2260="Single Family Residence",Q2260="Galvanized Requiring Replacement")),
(AND('[1]PWS Information'!$E$10="CWS",U2260="Single Family Residence",Q2260="Galvanized Requiring Replacement",R2260="Yes")),
(AND('[1]PWS Information'!$E$10="NTNC",Q2260="Galvanized Requiring Replacement")),
(AND('[1]PWS Information'!$E$10="NTNC",U2260="Single Family Residence",R2260="Yes")))),"Tier 3",
IF((OR((AND('[1]PWS Information'!$E$10="CWS",U2260="Single Family Residence",S2260="Yes",Q2260="Non-Lead", J2260="Non-Lead - Copper",L2260="Before 1989")),
(AND('[1]PWS Information'!$E$10="CWS",U2260="Single Family Residence",S2260="Yes",Q2260="Non-Lead", N2260="Non-Lead - Copper",O2260="Before 1989")))),"Tier 4",
IF((OR((AND('[1]PWS Information'!$E$10="NTNC",Q2260="Non-Lead")),
(AND('[1]PWS Information'!$E$10="CWS",Q2260="Non-Lead",S2260="")),
(AND('[1]PWS Information'!$E$10="CWS",Q2260="Non-Lead",S2260="No")),
(AND('[1]PWS Information'!$E$10="CWS",Q2260="Non-Lead",S2260="Don't Know")),
(AND('[1]PWS Information'!$E$10="CWS",Q2260="Non-Lead", J2260="Non-Lead - Copper", S2260="Yes", L2260="Between 1989 and 2014")),
(AND('[1]PWS Information'!$E$10="CWS",Q2260="Non-Lead", J2260="Non-Lead - Copper", S2260="Yes", L2260="After 2014")),
(AND('[1]PWS Information'!$E$10="CWS",Q2260="Non-Lead", J2260="Non-Lead - Copper", S2260="Yes", L2260="Unknown")),
(AND('[1]PWS Information'!$E$10="CWS",Q2260="Non-Lead", N2260="Non-Lead - Copper", S2260="Yes", O2260="Between 1989 and 2014")),
(AND('[1]PWS Information'!$E$10="CWS",Q2260="Non-Lead", N2260="Non-Lead - Copper", S2260="Yes", O2260="After 2014")),
(AND('[1]PWS Information'!$E$10="CWS",Q2260="Non-Lead", N2260="Non-Lead - Copper", S2260="Yes", O2260="Unknown")),
(AND('[1]PWS Information'!$E$10="CWS",Q2260="Unknown")),
(AND('[1]PWS Information'!$E$10="NTNC",Q2260="Unknown")))),"Tier 5",
"")))))</f>
        <v>Tier 5</v>
      </c>
      <c r="Z2260" s="71"/>
      <c r="AA2260" s="71"/>
    </row>
    <row r="2261" spans="1:27" ht="57.6" x14ac:dyDescent="0.3">
      <c r="A2261" s="1"/>
      <c r="B2261" s="70">
        <v>12667055</v>
      </c>
      <c r="C2261" s="60">
        <v>223</v>
      </c>
      <c r="D2261" s="61" t="s">
        <v>531</v>
      </c>
      <c r="E2261" s="61" t="s">
        <v>49</v>
      </c>
      <c r="F2261" s="61">
        <v>78640</v>
      </c>
      <c r="G2261" s="62" t="s">
        <v>529</v>
      </c>
      <c r="H2261" s="63">
        <v>29.962977800000001</v>
      </c>
      <c r="I2261" s="64">
        <v>-97.851699999999994</v>
      </c>
      <c r="J2261" s="65" t="s">
        <v>50</v>
      </c>
      <c r="K2261" s="66" t="s">
        <v>51</v>
      </c>
      <c r="L2261" s="62" t="s">
        <v>52</v>
      </c>
      <c r="M2261" s="69"/>
      <c r="N2261" s="65" t="s">
        <v>50</v>
      </c>
      <c r="O2261" s="66" t="s">
        <v>52</v>
      </c>
      <c r="P2261" s="69"/>
      <c r="Q2261" s="55" t="str">
        <f t="shared" si="35"/>
        <v>Non-Lead</v>
      </c>
      <c r="R2261" s="70" t="s">
        <v>51</v>
      </c>
      <c r="S2261" s="70" t="s">
        <v>51</v>
      </c>
      <c r="T2261" s="70"/>
      <c r="U2261" s="71" t="s">
        <v>53</v>
      </c>
      <c r="V2261" s="71" t="s">
        <v>51</v>
      </c>
      <c r="W2261" s="71" t="s">
        <v>51</v>
      </c>
      <c r="X2261" s="71" t="s">
        <v>51</v>
      </c>
      <c r="Y2261" s="72" t="str">
        <f>IF((OR((AND('[1]PWS Information'!$E$10="CWS",U2261="Single Family Residence",Q2261="Lead")),
(AND('[1]PWS Information'!$E$10="CWS",U2261="Multiple Family Residence",'[1]PWS Information'!$E$11="Yes",Q2261="Lead")),
(AND('[1]PWS Information'!$E$10="NTNC",Q2261="Lead")))),"Tier 1",
IF((OR((AND('[1]PWS Information'!$E$10="CWS",U2261="Multiple Family Residence",'[1]PWS Information'!$E$11="No",Q2261="Lead")),
(AND('[1]PWS Information'!$E$10="CWS",U2261="Other",Q2261="Lead")),
(AND('[1]PWS Information'!$E$10="CWS",U2261="Building",Q2261="Lead")))),"Tier 2",
IF((OR((AND('[1]PWS Information'!$E$10="CWS",U2261="Single Family Residence",Q2261="Galvanized Requiring Replacement")),
(AND('[1]PWS Information'!$E$10="CWS",U2261="Single Family Residence",Q2261="Galvanized Requiring Replacement",R2261="Yes")),
(AND('[1]PWS Information'!$E$10="NTNC",Q2261="Galvanized Requiring Replacement")),
(AND('[1]PWS Information'!$E$10="NTNC",U2261="Single Family Residence",R2261="Yes")))),"Tier 3",
IF((OR((AND('[1]PWS Information'!$E$10="CWS",U2261="Single Family Residence",S2261="Yes",Q2261="Non-Lead", J2261="Non-Lead - Copper",L2261="Before 1989")),
(AND('[1]PWS Information'!$E$10="CWS",U2261="Single Family Residence",S2261="Yes",Q2261="Non-Lead", N2261="Non-Lead - Copper",O2261="Before 1989")))),"Tier 4",
IF((OR((AND('[1]PWS Information'!$E$10="NTNC",Q2261="Non-Lead")),
(AND('[1]PWS Information'!$E$10="CWS",Q2261="Non-Lead",S2261="")),
(AND('[1]PWS Information'!$E$10="CWS",Q2261="Non-Lead",S2261="No")),
(AND('[1]PWS Information'!$E$10="CWS",Q2261="Non-Lead",S2261="Don't Know")),
(AND('[1]PWS Information'!$E$10="CWS",Q2261="Non-Lead", J2261="Non-Lead - Copper", S2261="Yes", L2261="Between 1989 and 2014")),
(AND('[1]PWS Information'!$E$10="CWS",Q2261="Non-Lead", J2261="Non-Lead - Copper", S2261="Yes", L2261="After 2014")),
(AND('[1]PWS Information'!$E$10="CWS",Q2261="Non-Lead", J2261="Non-Lead - Copper", S2261="Yes", L2261="Unknown")),
(AND('[1]PWS Information'!$E$10="CWS",Q2261="Non-Lead", N2261="Non-Lead - Copper", S2261="Yes", O2261="Between 1989 and 2014")),
(AND('[1]PWS Information'!$E$10="CWS",Q2261="Non-Lead", N2261="Non-Lead - Copper", S2261="Yes", O2261="After 2014")),
(AND('[1]PWS Information'!$E$10="CWS",Q2261="Non-Lead", N2261="Non-Lead - Copper", S2261="Yes", O2261="Unknown")),
(AND('[1]PWS Information'!$E$10="CWS",Q2261="Unknown")),
(AND('[1]PWS Information'!$E$10="NTNC",Q2261="Unknown")))),"Tier 5",
"")))))</f>
        <v>Tier 5</v>
      </c>
      <c r="Z2261" s="71"/>
      <c r="AA2261" s="71"/>
    </row>
    <row r="2262" spans="1:27" ht="57.6" x14ac:dyDescent="0.3">
      <c r="A2262" s="17"/>
      <c r="B2262" s="70">
        <v>12667140</v>
      </c>
      <c r="C2262" s="60">
        <v>232</v>
      </c>
      <c r="D2262" s="61" t="s">
        <v>531</v>
      </c>
      <c r="E2262" s="61" t="s">
        <v>49</v>
      </c>
      <c r="F2262" s="61">
        <v>78640</v>
      </c>
      <c r="G2262" s="62" t="s">
        <v>529</v>
      </c>
      <c r="H2262" s="63">
        <v>29.963246000000002</v>
      </c>
      <c r="I2262" s="64">
        <v>-97.852256999999994</v>
      </c>
      <c r="J2262" s="65" t="s">
        <v>50</v>
      </c>
      <c r="K2262" s="66" t="s">
        <v>51</v>
      </c>
      <c r="L2262" s="62" t="s">
        <v>52</v>
      </c>
      <c r="M2262" s="69"/>
      <c r="N2262" s="65" t="s">
        <v>50</v>
      </c>
      <c r="O2262" s="66" t="s">
        <v>52</v>
      </c>
      <c r="P2262" s="69"/>
      <c r="Q2262" s="55" t="str">
        <f t="shared" si="35"/>
        <v>Non-Lead</v>
      </c>
      <c r="R2262" s="70" t="s">
        <v>51</v>
      </c>
      <c r="S2262" s="70" t="s">
        <v>51</v>
      </c>
      <c r="T2262" s="70"/>
      <c r="U2262" s="71" t="s">
        <v>53</v>
      </c>
      <c r="V2262" s="71" t="s">
        <v>51</v>
      </c>
      <c r="W2262" s="71" t="s">
        <v>51</v>
      </c>
      <c r="X2262" s="71" t="s">
        <v>51</v>
      </c>
      <c r="Y2262" s="72" t="str">
        <f>IF((OR((AND('[1]PWS Information'!$E$10="CWS",U2262="Single Family Residence",Q2262="Lead")),
(AND('[1]PWS Information'!$E$10="CWS",U2262="Multiple Family Residence",'[1]PWS Information'!$E$11="Yes",Q2262="Lead")),
(AND('[1]PWS Information'!$E$10="NTNC",Q2262="Lead")))),"Tier 1",
IF((OR((AND('[1]PWS Information'!$E$10="CWS",U2262="Multiple Family Residence",'[1]PWS Information'!$E$11="No",Q2262="Lead")),
(AND('[1]PWS Information'!$E$10="CWS",U2262="Other",Q2262="Lead")),
(AND('[1]PWS Information'!$E$10="CWS",U2262="Building",Q2262="Lead")))),"Tier 2",
IF((OR((AND('[1]PWS Information'!$E$10="CWS",U2262="Single Family Residence",Q2262="Galvanized Requiring Replacement")),
(AND('[1]PWS Information'!$E$10="CWS",U2262="Single Family Residence",Q2262="Galvanized Requiring Replacement",R2262="Yes")),
(AND('[1]PWS Information'!$E$10="NTNC",Q2262="Galvanized Requiring Replacement")),
(AND('[1]PWS Information'!$E$10="NTNC",U2262="Single Family Residence",R2262="Yes")))),"Tier 3",
IF((OR((AND('[1]PWS Information'!$E$10="CWS",U2262="Single Family Residence",S2262="Yes",Q2262="Non-Lead", J2262="Non-Lead - Copper",L2262="Before 1989")),
(AND('[1]PWS Information'!$E$10="CWS",U2262="Single Family Residence",S2262="Yes",Q2262="Non-Lead", N2262="Non-Lead - Copper",O2262="Before 1989")))),"Tier 4",
IF((OR((AND('[1]PWS Information'!$E$10="NTNC",Q2262="Non-Lead")),
(AND('[1]PWS Information'!$E$10="CWS",Q2262="Non-Lead",S2262="")),
(AND('[1]PWS Information'!$E$10="CWS",Q2262="Non-Lead",S2262="No")),
(AND('[1]PWS Information'!$E$10="CWS",Q2262="Non-Lead",S2262="Don't Know")),
(AND('[1]PWS Information'!$E$10="CWS",Q2262="Non-Lead", J2262="Non-Lead - Copper", S2262="Yes", L2262="Between 1989 and 2014")),
(AND('[1]PWS Information'!$E$10="CWS",Q2262="Non-Lead", J2262="Non-Lead - Copper", S2262="Yes", L2262="After 2014")),
(AND('[1]PWS Information'!$E$10="CWS",Q2262="Non-Lead", J2262="Non-Lead - Copper", S2262="Yes", L2262="Unknown")),
(AND('[1]PWS Information'!$E$10="CWS",Q2262="Non-Lead", N2262="Non-Lead - Copper", S2262="Yes", O2262="Between 1989 and 2014")),
(AND('[1]PWS Information'!$E$10="CWS",Q2262="Non-Lead", N2262="Non-Lead - Copper", S2262="Yes", O2262="After 2014")),
(AND('[1]PWS Information'!$E$10="CWS",Q2262="Non-Lead", N2262="Non-Lead - Copper", S2262="Yes", O2262="Unknown")),
(AND('[1]PWS Information'!$E$10="CWS",Q2262="Unknown")),
(AND('[1]PWS Information'!$E$10="NTNC",Q2262="Unknown")))),"Tier 5",
"")))))</f>
        <v>Tier 5</v>
      </c>
      <c r="Z2262" s="71"/>
      <c r="AA2262" s="71"/>
    </row>
    <row r="2263" spans="1:27" ht="57.6" x14ac:dyDescent="0.3">
      <c r="A2263" s="1"/>
      <c r="B2263" s="70">
        <v>12499007</v>
      </c>
      <c r="C2263" s="60">
        <v>235</v>
      </c>
      <c r="D2263" s="61" t="s">
        <v>531</v>
      </c>
      <c r="E2263" s="61" t="s">
        <v>49</v>
      </c>
      <c r="F2263" s="61">
        <v>78640</v>
      </c>
      <c r="G2263" s="62" t="s">
        <v>529</v>
      </c>
      <c r="H2263" s="63">
        <v>29.9628528</v>
      </c>
      <c r="I2263" s="64">
        <v>-97.851861111111106</v>
      </c>
      <c r="J2263" s="65" t="s">
        <v>50</v>
      </c>
      <c r="K2263" s="66" t="s">
        <v>51</v>
      </c>
      <c r="L2263" s="62" t="s">
        <v>52</v>
      </c>
      <c r="M2263" s="69"/>
      <c r="N2263" s="65" t="s">
        <v>50</v>
      </c>
      <c r="O2263" s="66" t="s">
        <v>52</v>
      </c>
      <c r="P2263" s="69"/>
      <c r="Q2263" s="55" t="str">
        <f t="shared" si="35"/>
        <v>Non-Lead</v>
      </c>
      <c r="R2263" s="70" t="s">
        <v>51</v>
      </c>
      <c r="S2263" s="70" t="s">
        <v>51</v>
      </c>
      <c r="T2263" s="70"/>
      <c r="U2263" s="71" t="s">
        <v>53</v>
      </c>
      <c r="V2263" s="71" t="s">
        <v>51</v>
      </c>
      <c r="W2263" s="71" t="s">
        <v>51</v>
      </c>
      <c r="X2263" s="71" t="s">
        <v>51</v>
      </c>
      <c r="Y2263" s="72" t="str">
        <f>IF((OR((AND('[1]PWS Information'!$E$10="CWS",U2263="Single Family Residence",Q2263="Lead")),
(AND('[1]PWS Information'!$E$10="CWS",U2263="Multiple Family Residence",'[1]PWS Information'!$E$11="Yes",Q2263="Lead")),
(AND('[1]PWS Information'!$E$10="NTNC",Q2263="Lead")))),"Tier 1",
IF((OR((AND('[1]PWS Information'!$E$10="CWS",U2263="Multiple Family Residence",'[1]PWS Information'!$E$11="No",Q2263="Lead")),
(AND('[1]PWS Information'!$E$10="CWS",U2263="Other",Q2263="Lead")),
(AND('[1]PWS Information'!$E$10="CWS",U2263="Building",Q2263="Lead")))),"Tier 2",
IF((OR((AND('[1]PWS Information'!$E$10="CWS",U2263="Single Family Residence",Q2263="Galvanized Requiring Replacement")),
(AND('[1]PWS Information'!$E$10="CWS",U2263="Single Family Residence",Q2263="Galvanized Requiring Replacement",R2263="Yes")),
(AND('[1]PWS Information'!$E$10="NTNC",Q2263="Galvanized Requiring Replacement")),
(AND('[1]PWS Information'!$E$10="NTNC",U2263="Single Family Residence",R2263="Yes")))),"Tier 3",
IF((OR((AND('[1]PWS Information'!$E$10="CWS",U2263="Single Family Residence",S2263="Yes",Q2263="Non-Lead", J2263="Non-Lead - Copper",L2263="Before 1989")),
(AND('[1]PWS Information'!$E$10="CWS",U2263="Single Family Residence",S2263="Yes",Q2263="Non-Lead", N2263="Non-Lead - Copper",O2263="Before 1989")))),"Tier 4",
IF((OR((AND('[1]PWS Information'!$E$10="NTNC",Q2263="Non-Lead")),
(AND('[1]PWS Information'!$E$10="CWS",Q2263="Non-Lead",S2263="")),
(AND('[1]PWS Information'!$E$10="CWS",Q2263="Non-Lead",S2263="No")),
(AND('[1]PWS Information'!$E$10="CWS",Q2263="Non-Lead",S2263="Don't Know")),
(AND('[1]PWS Information'!$E$10="CWS",Q2263="Non-Lead", J2263="Non-Lead - Copper", S2263="Yes", L2263="Between 1989 and 2014")),
(AND('[1]PWS Information'!$E$10="CWS",Q2263="Non-Lead", J2263="Non-Lead - Copper", S2263="Yes", L2263="After 2014")),
(AND('[1]PWS Information'!$E$10="CWS",Q2263="Non-Lead", J2263="Non-Lead - Copper", S2263="Yes", L2263="Unknown")),
(AND('[1]PWS Information'!$E$10="CWS",Q2263="Non-Lead", N2263="Non-Lead - Copper", S2263="Yes", O2263="Between 1989 and 2014")),
(AND('[1]PWS Information'!$E$10="CWS",Q2263="Non-Lead", N2263="Non-Lead - Copper", S2263="Yes", O2263="After 2014")),
(AND('[1]PWS Information'!$E$10="CWS",Q2263="Non-Lead", N2263="Non-Lead - Copper", S2263="Yes", O2263="Unknown")),
(AND('[1]PWS Information'!$E$10="CWS",Q2263="Unknown")),
(AND('[1]PWS Information'!$E$10="NTNC",Q2263="Unknown")))),"Tier 5",
"")))))</f>
        <v>Tier 5</v>
      </c>
      <c r="Z2263" s="71"/>
      <c r="AA2263" s="71"/>
    </row>
    <row r="2264" spans="1:27" ht="57.6" x14ac:dyDescent="0.3">
      <c r="A2264" s="1"/>
      <c r="B2264" s="70">
        <v>12476524</v>
      </c>
      <c r="C2264" s="60">
        <v>244</v>
      </c>
      <c r="D2264" s="61" t="s">
        <v>531</v>
      </c>
      <c r="E2264" s="61" t="s">
        <v>49</v>
      </c>
      <c r="F2264" s="61">
        <v>78640</v>
      </c>
      <c r="G2264" s="62" t="s">
        <v>529</v>
      </c>
      <c r="H2264" s="63">
        <v>29.963118000000001</v>
      </c>
      <c r="I2264" s="64">
        <v>-97.852397999999994</v>
      </c>
      <c r="J2264" s="65" t="s">
        <v>50</v>
      </c>
      <c r="K2264" s="66" t="s">
        <v>51</v>
      </c>
      <c r="L2264" s="62" t="s">
        <v>52</v>
      </c>
      <c r="M2264" s="69"/>
      <c r="N2264" s="65" t="s">
        <v>50</v>
      </c>
      <c r="O2264" s="66" t="s">
        <v>52</v>
      </c>
      <c r="P2264" s="69"/>
      <c r="Q2264" s="55" t="str">
        <f t="shared" si="35"/>
        <v>Non-Lead</v>
      </c>
      <c r="R2264" s="70" t="s">
        <v>51</v>
      </c>
      <c r="S2264" s="70" t="s">
        <v>51</v>
      </c>
      <c r="T2264" s="70"/>
      <c r="U2264" s="71" t="s">
        <v>53</v>
      </c>
      <c r="V2264" s="71" t="s">
        <v>51</v>
      </c>
      <c r="W2264" s="71" t="s">
        <v>51</v>
      </c>
      <c r="X2264" s="71" t="s">
        <v>51</v>
      </c>
      <c r="Y2264" s="72" t="str">
        <f>IF((OR((AND('[1]PWS Information'!$E$10="CWS",U2264="Single Family Residence",Q2264="Lead")),
(AND('[1]PWS Information'!$E$10="CWS",U2264="Multiple Family Residence",'[1]PWS Information'!$E$11="Yes",Q2264="Lead")),
(AND('[1]PWS Information'!$E$10="NTNC",Q2264="Lead")))),"Tier 1",
IF((OR((AND('[1]PWS Information'!$E$10="CWS",U2264="Multiple Family Residence",'[1]PWS Information'!$E$11="No",Q2264="Lead")),
(AND('[1]PWS Information'!$E$10="CWS",U2264="Other",Q2264="Lead")),
(AND('[1]PWS Information'!$E$10="CWS",U2264="Building",Q2264="Lead")))),"Tier 2",
IF((OR((AND('[1]PWS Information'!$E$10="CWS",U2264="Single Family Residence",Q2264="Galvanized Requiring Replacement")),
(AND('[1]PWS Information'!$E$10="CWS",U2264="Single Family Residence",Q2264="Galvanized Requiring Replacement",R2264="Yes")),
(AND('[1]PWS Information'!$E$10="NTNC",Q2264="Galvanized Requiring Replacement")),
(AND('[1]PWS Information'!$E$10="NTNC",U2264="Single Family Residence",R2264="Yes")))),"Tier 3",
IF((OR((AND('[1]PWS Information'!$E$10="CWS",U2264="Single Family Residence",S2264="Yes",Q2264="Non-Lead", J2264="Non-Lead - Copper",L2264="Before 1989")),
(AND('[1]PWS Information'!$E$10="CWS",U2264="Single Family Residence",S2264="Yes",Q2264="Non-Lead", N2264="Non-Lead - Copper",O2264="Before 1989")))),"Tier 4",
IF((OR((AND('[1]PWS Information'!$E$10="NTNC",Q2264="Non-Lead")),
(AND('[1]PWS Information'!$E$10="CWS",Q2264="Non-Lead",S2264="")),
(AND('[1]PWS Information'!$E$10="CWS",Q2264="Non-Lead",S2264="No")),
(AND('[1]PWS Information'!$E$10="CWS",Q2264="Non-Lead",S2264="Don't Know")),
(AND('[1]PWS Information'!$E$10="CWS",Q2264="Non-Lead", J2264="Non-Lead - Copper", S2264="Yes", L2264="Between 1989 and 2014")),
(AND('[1]PWS Information'!$E$10="CWS",Q2264="Non-Lead", J2264="Non-Lead - Copper", S2264="Yes", L2264="After 2014")),
(AND('[1]PWS Information'!$E$10="CWS",Q2264="Non-Lead", J2264="Non-Lead - Copper", S2264="Yes", L2264="Unknown")),
(AND('[1]PWS Information'!$E$10="CWS",Q2264="Non-Lead", N2264="Non-Lead - Copper", S2264="Yes", O2264="Between 1989 and 2014")),
(AND('[1]PWS Information'!$E$10="CWS",Q2264="Non-Lead", N2264="Non-Lead - Copper", S2264="Yes", O2264="After 2014")),
(AND('[1]PWS Information'!$E$10="CWS",Q2264="Non-Lead", N2264="Non-Lead - Copper", S2264="Yes", O2264="Unknown")),
(AND('[1]PWS Information'!$E$10="CWS",Q2264="Unknown")),
(AND('[1]PWS Information'!$E$10="NTNC",Q2264="Unknown")))),"Tier 5",
"")))))</f>
        <v>Tier 5</v>
      </c>
      <c r="Z2264" s="71"/>
      <c r="AA2264" s="71"/>
    </row>
    <row r="2265" spans="1:27" ht="57.6" x14ac:dyDescent="0.3">
      <c r="A2265" s="1"/>
      <c r="B2265" s="70">
        <v>12524022</v>
      </c>
      <c r="C2265" s="60">
        <v>247</v>
      </c>
      <c r="D2265" s="61" t="s">
        <v>531</v>
      </c>
      <c r="E2265" s="61" t="s">
        <v>49</v>
      </c>
      <c r="F2265" s="61">
        <v>78640</v>
      </c>
      <c r="G2265" s="62" t="s">
        <v>529</v>
      </c>
      <c r="H2265" s="63">
        <v>29.962724999999999</v>
      </c>
      <c r="I2265" s="64">
        <v>-97.851977777777705</v>
      </c>
      <c r="J2265" s="65" t="s">
        <v>50</v>
      </c>
      <c r="K2265" s="66" t="s">
        <v>51</v>
      </c>
      <c r="L2265" s="62" t="s">
        <v>52</v>
      </c>
      <c r="M2265" s="69"/>
      <c r="N2265" s="65" t="s">
        <v>50</v>
      </c>
      <c r="O2265" s="66" t="s">
        <v>52</v>
      </c>
      <c r="P2265" s="69"/>
      <c r="Q2265" s="55" t="str">
        <f t="shared" si="35"/>
        <v>Non-Lead</v>
      </c>
      <c r="R2265" s="70" t="s">
        <v>51</v>
      </c>
      <c r="S2265" s="70" t="s">
        <v>51</v>
      </c>
      <c r="T2265" s="70"/>
      <c r="U2265" s="71" t="s">
        <v>53</v>
      </c>
      <c r="V2265" s="71" t="s">
        <v>51</v>
      </c>
      <c r="W2265" s="71" t="s">
        <v>51</v>
      </c>
      <c r="X2265" s="71" t="s">
        <v>51</v>
      </c>
      <c r="Y2265" s="72" t="str">
        <f>IF((OR((AND('[1]PWS Information'!$E$10="CWS",U2265="Single Family Residence",Q2265="Lead")),
(AND('[1]PWS Information'!$E$10="CWS",U2265="Multiple Family Residence",'[1]PWS Information'!$E$11="Yes",Q2265="Lead")),
(AND('[1]PWS Information'!$E$10="NTNC",Q2265="Lead")))),"Tier 1",
IF((OR((AND('[1]PWS Information'!$E$10="CWS",U2265="Multiple Family Residence",'[1]PWS Information'!$E$11="No",Q2265="Lead")),
(AND('[1]PWS Information'!$E$10="CWS",U2265="Other",Q2265="Lead")),
(AND('[1]PWS Information'!$E$10="CWS",U2265="Building",Q2265="Lead")))),"Tier 2",
IF((OR((AND('[1]PWS Information'!$E$10="CWS",U2265="Single Family Residence",Q2265="Galvanized Requiring Replacement")),
(AND('[1]PWS Information'!$E$10="CWS",U2265="Single Family Residence",Q2265="Galvanized Requiring Replacement",R2265="Yes")),
(AND('[1]PWS Information'!$E$10="NTNC",Q2265="Galvanized Requiring Replacement")),
(AND('[1]PWS Information'!$E$10="NTNC",U2265="Single Family Residence",R2265="Yes")))),"Tier 3",
IF((OR((AND('[1]PWS Information'!$E$10="CWS",U2265="Single Family Residence",S2265="Yes",Q2265="Non-Lead", J2265="Non-Lead - Copper",L2265="Before 1989")),
(AND('[1]PWS Information'!$E$10="CWS",U2265="Single Family Residence",S2265="Yes",Q2265="Non-Lead", N2265="Non-Lead - Copper",O2265="Before 1989")))),"Tier 4",
IF((OR((AND('[1]PWS Information'!$E$10="NTNC",Q2265="Non-Lead")),
(AND('[1]PWS Information'!$E$10="CWS",Q2265="Non-Lead",S2265="")),
(AND('[1]PWS Information'!$E$10="CWS",Q2265="Non-Lead",S2265="No")),
(AND('[1]PWS Information'!$E$10="CWS",Q2265="Non-Lead",S2265="Don't Know")),
(AND('[1]PWS Information'!$E$10="CWS",Q2265="Non-Lead", J2265="Non-Lead - Copper", S2265="Yes", L2265="Between 1989 and 2014")),
(AND('[1]PWS Information'!$E$10="CWS",Q2265="Non-Lead", J2265="Non-Lead - Copper", S2265="Yes", L2265="After 2014")),
(AND('[1]PWS Information'!$E$10="CWS",Q2265="Non-Lead", J2265="Non-Lead - Copper", S2265="Yes", L2265="Unknown")),
(AND('[1]PWS Information'!$E$10="CWS",Q2265="Non-Lead", N2265="Non-Lead - Copper", S2265="Yes", O2265="Between 1989 and 2014")),
(AND('[1]PWS Information'!$E$10="CWS",Q2265="Non-Lead", N2265="Non-Lead - Copper", S2265="Yes", O2265="After 2014")),
(AND('[1]PWS Information'!$E$10="CWS",Q2265="Non-Lead", N2265="Non-Lead - Copper", S2265="Yes", O2265="Unknown")),
(AND('[1]PWS Information'!$E$10="CWS",Q2265="Unknown")),
(AND('[1]PWS Information'!$E$10="NTNC",Q2265="Unknown")))),"Tier 5",
"")))))</f>
        <v>Tier 5</v>
      </c>
      <c r="Z2265" s="71"/>
      <c r="AA2265" s="71"/>
    </row>
    <row r="2266" spans="1:27" ht="57.6" x14ac:dyDescent="0.3">
      <c r="A2266" s="17"/>
      <c r="B2266" s="70">
        <v>12492097</v>
      </c>
      <c r="C2266" s="60">
        <v>256</v>
      </c>
      <c r="D2266" s="61" t="s">
        <v>531</v>
      </c>
      <c r="E2266" s="61" t="s">
        <v>49</v>
      </c>
      <c r="F2266" s="61">
        <v>78640</v>
      </c>
      <c r="G2266" s="62" t="s">
        <v>529</v>
      </c>
      <c r="H2266" s="63">
        <v>29.962990000000001</v>
      </c>
      <c r="I2266" s="64">
        <v>-97.852541000000002</v>
      </c>
      <c r="J2266" s="65" t="s">
        <v>50</v>
      </c>
      <c r="K2266" s="66" t="s">
        <v>51</v>
      </c>
      <c r="L2266" s="62" t="s">
        <v>52</v>
      </c>
      <c r="M2266" s="69"/>
      <c r="N2266" s="65" t="s">
        <v>50</v>
      </c>
      <c r="O2266" s="66" t="s">
        <v>52</v>
      </c>
      <c r="P2266" s="69"/>
      <c r="Q2266" s="55" t="str">
        <f t="shared" si="35"/>
        <v>Non-Lead</v>
      </c>
      <c r="R2266" s="70" t="s">
        <v>51</v>
      </c>
      <c r="S2266" s="70" t="s">
        <v>51</v>
      </c>
      <c r="T2266" s="70"/>
      <c r="U2266" s="71" t="s">
        <v>53</v>
      </c>
      <c r="V2266" s="71" t="s">
        <v>51</v>
      </c>
      <c r="W2266" s="71" t="s">
        <v>51</v>
      </c>
      <c r="X2266" s="71" t="s">
        <v>51</v>
      </c>
      <c r="Y2266" s="72" t="str">
        <f>IF((OR((AND('[1]PWS Information'!$E$10="CWS",U2266="Single Family Residence",Q2266="Lead")),
(AND('[1]PWS Information'!$E$10="CWS",U2266="Multiple Family Residence",'[1]PWS Information'!$E$11="Yes",Q2266="Lead")),
(AND('[1]PWS Information'!$E$10="NTNC",Q2266="Lead")))),"Tier 1",
IF((OR((AND('[1]PWS Information'!$E$10="CWS",U2266="Multiple Family Residence",'[1]PWS Information'!$E$11="No",Q2266="Lead")),
(AND('[1]PWS Information'!$E$10="CWS",U2266="Other",Q2266="Lead")),
(AND('[1]PWS Information'!$E$10="CWS",U2266="Building",Q2266="Lead")))),"Tier 2",
IF((OR((AND('[1]PWS Information'!$E$10="CWS",U2266="Single Family Residence",Q2266="Galvanized Requiring Replacement")),
(AND('[1]PWS Information'!$E$10="CWS",U2266="Single Family Residence",Q2266="Galvanized Requiring Replacement",R2266="Yes")),
(AND('[1]PWS Information'!$E$10="NTNC",Q2266="Galvanized Requiring Replacement")),
(AND('[1]PWS Information'!$E$10="NTNC",U2266="Single Family Residence",R2266="Yes")))),"Tier 3",
IF((OR((AND('[1]PWS Information'!$E$10="CWS",U2266="Single Family Residence",S2266="Yes",Q2266="Non-Lead", J2266="Non-Lead - Copper",L2266="Before 1989")),
(AND('[1]PWS Information'!$E$10="CWS",U2266="Single Family Residence",S2266="Yes",Q2266="Non-Lead", N2266="Non-Lead - Copper",O2266="Before 1989")))),"Tier 4",
IF((OR((AND('[1]PWS Information'!$E$10="NTNC",Q2266="Non-Lead")),
(AND('[1]PWS Information'!$E$10="CWS",Q2266="Non-Lead",S2266="")),
(AND('[1]PWS Information'!$E$10="CWS",Q2266="Non-Lead",S2266="No")),
(AND('[1]PWS Information'!$E$10="CWS",Q2266="Non-Lead",S2266="Don't Know")),
(AND('[1]PWS Information'!$E$10="CWS",Q2266="Non-Lead", J2266="Non-Lead - Copper", S2266="Yes", L2266="Between 1989 and 2014")),
(AND('[1]PWS Information'!$E$10="CWS",Q2266="Non-Lead", J2266="Non-Lead - Copper", S2266="Yes", L2266="After 2014")),
(AND('[1]PWS Information'!$E$10="CWS",Q2266="Non-Lead", J2266="Non-Lead - Copper", S2266="Yes", L2266="Unknown")),
(AND('[1]PWS Information'!$E$10="CWS",Q2266="Non-Lead", N2266="Non-Lead - Copper", S2266="Yes", O2266="Between 1989 and 2014")),
(AND('[1]PWS Information'!$E$10="CWS",Q2266="Non-Lead", N2266="Non-Lead - Copper", S2266="Yes", O2266="After 2014")),
(AND('[1]PWS Information'!$E$10="CWS",Q2266="Non-Lead", N2266="Non-Lead - Copper", S2266="Yes", O2266="Unknown")),
(AND('[1]PWS Information'!$E$10="CWS",Q2266="Unknown")),
(AND('[1]PWS Information'!$E$10="NTNC",Q2266="Unknown")))),"Tier 5",
"")))))</f>
        <v>Tier 5</v>
      </c>
      <c r="Z2266" s="71"/>
      <c r="AA2266" s="71"/>
    </row>
    <row r="2267" spans="1:27" ht="57.6" x14ac:dyDescent="0.3">
      <c r="A2267" s="1"/>
      <c r="B2267" s="70">
        <v>12511933</v>
      </c>
      <c r="C2267" s="60">
        <v>259</v>
      </c>
      <c r="D2267" s="61" t="s">
        <v>531</v>
      </c>
      <c r="E2267" s="61" t="s">
        <v>49</v>
      </c>
      <c r="F2267" s="61">
        <v>78640</v>
      </c>
      <c r="G2267" s="62" t="s">
        <v>529</v>
      </c>
      <c r="H2267" s="63">
        <v>29.962599999999998</v>
      </c>
      <c r="I2267" s="64">
        <v>-97.852138888888803</v>
      </c>
      <c r="J2267" s="65" t="s">
        <v>50</v>
      </c>
      <c r="K2267" s="66" t="s">
        <v>51</v>
      </c>
      <c r="L2267" s="62" t="s">
        <v>52</v>
      </c>
      <c r="M2267" s="69"/>
      <c r="N2267" s="65" t="s">
        <v>50</v>
      </c>
      <c r="O2267" s="66" t="s">
        <v>52</v>
      </c>
      <c r="P2267" s="69"/>
      <c r="Q2267" s="55" t="str">
        <f t="shared" si="35"/>
        <v>Non-Lead</v>
      </c>
      <c r="R2267" s="70" t="s">
        <v>51</v>
      </c>
      <c r="S2267" s="70" t="s">
        <v>51</v>
      </c>
      <c r="T2267" s="70"/>
      <c r="U2267" s="71" t="s">
        <v>53</v>
      </c>
      <c r="V2267" s="71" t="s">
        <v>51</v>
      </c>
      <c r="W2267" s="71" t="s">
        <v>51</v>
      </c>
      <c r="X2267" s="71" t="s">
        <v>51</v>
      </c>
      <c r="Y2267" s="72" t="str">
        <f>IF((OR((AND('[1]PWS Information'!$E$10="CWS",U2267="Single Family Residence",Q2267="Lead")),
(AND('[1]PWS Information'!$E$10="CWS",U2267="Multiple Family Residence",'[1]PWS Information'!$E$11="Yes",Q2267="Lead")),
(AND('[1]PWS Information'!$E$10="NTNC",Q2267="Lead")))),"Tier 1",
IF((OR((AND('[1]PWS Information'!$E$10="CWS",U2267="Multiple Family Residence",'[1]PWS Information'!$E$11="No",Q2267="Lead")),
(AND('[1]PWS Information'!$E$10="CWS",U2267="Other",Q2267="Lead")),
(AND('[1]PWS Information'!$E$10="CWS",U2267="Building",Q2267="Lead")))),"Tier 2",
IF((OR((AND('[1]PWS Information'!$E$10="CWS",U2267="Single Family Residence",Q2267="Galvanized Requiring Replacement")),
(AND('[1]PWS Information'!$E$10="CWS",U2267="Single Family Residence",Q2267="Galvanized Requiring Replacement",R2267="Yes")),
(AND('[1]PWS Information'!$E$10="NTNC",Q2267="Galvanized Requiring Replacement")),
(AND('[1]PWS Information'!$E$10="NTNC",U2267="Single Family Residence",R2267="Yes")))),"Tier 3",
IF((OR((AND('[1]PWS Information'!$E$10="CWS",U2267="Single Family Residence",S2267="Yes",Q2267="Non-Lead", J2267="Non-Lead - Copper",L2267="Before 1989")),
(AND('[1]PWS Information'!$E$10="CWS",U2267="Single Family Residence",S2267="Yes",Q2267="Non-Lead", N2267="Non-Lead - Copper",O2267="Before 1989")))),"Tier 4",
IF((OR((AND('[1]PWS Information'!$E$10="NTNC",Q2267="Non-Lead")),
(AND('[1]PWS Information'!$E$10="CWS",Q2267="Non-Lead",S2267="")),
(AND('[1]PWS Information'!$E$10="CWS",Q2267="Non-Lead",S2267="No")),
(AND('[1]PWS Information'!$E$10="CWS",Q2267="Non-Lead",S2267="Don't Know")),
(AND('[1]PWS Information'!$E$10="CWS",Q2267="Non-Lead", J2267="Non-Lead - Copper", S2267="Yes", L2267="Between 1989 and 2014")),
(AND('[1]PWS Information'!$E$10="CWS",Q2267="Non-Lead", J2267="Non-Lead - Copper", S2267="Yes", L2267="After 2014")),
(AND('[1]PWS Information'!$E$10="CWS",Q2267="Non-Lead", J2267="Non-Lead - Copper", S2267="Yes", L2267="Unknown")),
(AND('[1]PWS Information'!$E$10="CWS",Q2267="Non-Lead", N2267="Non-Lead - Copper", S2267="Yes", O2267="Between 1989 and 2014")),
(AND('[1]PWS Information'!$E$10="CWS",Q2267="Non-Lead", N2267="Non-Lead - Copper", S2267="Yes", O2267="After 2014")),
(AND('[1]PWS Information'!$E$10="CWS",Q2267="Non-Lead", N2267="Non-Lead - Copper", S2267="Yes", O2267="Unknown")),
(AND('[1]PWS Information'!$E$10="CWS",Q2267="Unknown")),
(AND('[1]PWS Information'!$E$10="NTNC",Q2267="Unknown")))),"Tier 5",
"")))))</f>
        <v>Tier 5</v>
      </c>
      <c r="Z2267" s="71"/>
      <c r="AA2267" s="71"/>
    </row>
    <row r="2268" spans="1:27" ht="57.6" x14ac:dyDescent="0.3">
      <c r="A2268" s="1"/>
      <c r="B2268" s="70">
        <v>12449835</v>
      </c>
      <c r="C2268" s="60">
        <v>268</v>
      </c>
      <c r="D2268" s="61" t="s">
        <v>531</v>
      </c>
      <c r="E2268" s="61" t="s">
        <v>49</v>
      </c>
      <c r="F2268" s="61">
        <v>78640</v>
      </c>
      <c r="G2268" s="62" t="s">
        <v>529</v>
      </c>
      <c r="H2268" s="63">
        <v>29.962862000000001</v>
      </c>
      <c r="I2268" s="64">
        <v>-97.852682999999999</v>
      </c>
      <c r="J2268" s="65" t="s">
        <v>50</v>
      </c>
      <c r="K2268" s="66" t="s">
        <v>51</v>
      </c>
      <c r="L2268" s="62" t="s">
        <v>52</v>
      </c>
      <c r="M2268" s="69"/>
      <c r="N2268" s="65" t="s">
        <v>50</v>
      </c>
      <c r="O2268" s="66" t="s">
        <v>52</v>
      </c>
      <c r="P2268" s="69"/>
      <c r="Q2268" s="55" t="str">
        <f t="shared" si="35"/>
        <v>Non-Lead</v>
      </c>
      <c r="R2268" s="70" t="s">
        <v>51</v>
      </c>
      <c r="S2268" s="70" t="s">
        <v>51</v>
      </c>
      <c r="T2268" s="70"/>
      <c r="U2268" s="71" t="s">
        <v>53</v>
      </c>
      <c r="V2268" s="71" t="s">
        <v>51</v>
      </c>
      <c r="W2268" s="71" t="s">
        <v>51</v>
      </c>
      <c r="X2268" s="71" t="s">
        <v>51</v>
      </c>
      <c r="Y2268" s="72" t="str">
        <f>IF((OR((AND('[1]PWS Information'!$E$10="CWS",U2268="Single Family Residence",Q2268="Lead")),
(AND('[1]PWS Information'!$E$10="CWS",U2268="Multiple Family Residence",'[1]PWS Information'!$E$11="Yes",Q2268="Lead")),
(AND('[1]PWS Information'!$E$10="NTNC",Q2268="Lead")))),"Tier 1",
IF((OR((AND('[1]PWS Information'!$E$10="CWS",U2268="Multiple Family Residence",'[1]PWS Information'!$E$11="No",Q2268="Lead")),
(AND('[1]PWS Information'!$E$10="CWS",U2268="Other",Q2268="Lead")),
(AND('[1]PWS Information'!$E$10="CWS",U2268="Building",Q2268="Lead")))),"Tier 2",
IF((OR((AND('[1]PWS Information'!$E$10="CWS",U2268="Single Family Residence",Q2268="Galvanized Requiring Replacement")),
(AND('[1]PWS Information'!$E$10="CWS",U2268="Single Family Residence",Q2268="Galvanized Requiring Replacement",R2268="Yes")),
(AND('[1]PWS Information'!$E$10="NTNC",Q2268="Galvanized Requiring Replacement")),
(AND('[1]PWS Information'!$E$10="NTNC",U2268="Single Family Residence",R2268="Yes")))),"Tier 3",
IF((OR((AND('[1]PWS Information'!$E$10="CWS",U2268="Single Family Residence",S2268="Yes",Q2268="Non-Lead", J2268="Non-Lead - Copper",L2268="Before 1989")),
(AND('[1]PWS Information'!$E$10="CWS",U2268="Single Family Residence",S2268="Yes",Q2268="Non-Lead", N2268="Non-Lead - Copper",O2268="Before 1989")))),"Tier 4",
IF((OR((AND('[1]PWS Information'!$E$10="NTNC",Q2268="Non-Lead")),
(AND('[1]PWS Information'!$E$10="CWS",Q2268="Non-Lead",S2268="")),
(AND('[1]PWS Information'!$E$10="CWS",Q2268="Non-Lead",S2268="No")),
(AND('[1]PWS Information'!$E$10="CWS",Q2268="Non-Lead",S2268="Don't Know")),
(AND('[1]PWS Information'!$E$10="CWS",Q2268="Non-Lead", J2268="Non-Lead - Copper", S2268="Yes", L2268="Between 1989 and 2014")),
(AND('[1]PWS Information'!$E$10="CWS",Q2268="Non-Lead", J2268="Non-Lead - Copper", S2268="Yes", L2268="After 2014")),
(AND('[1]PWS Information'!$E$10="CWS",Q2268="Non-Lead", J2268="Non-Lead - Copper", S2268="Yes", L2268="Unknown")),
(AND('[1]PWS Information'!$E$10="CWS",Q2268="Non-Lead", N2268="Non-Lead - Copper", S2268="Yes", O2268="Between 1989 and 2014")),
(AND('[1]PWS Information'!$E$10="CWS",Q2268="Non-Lead", N2268="Non-Lead - Copper", S2268="Yes", O2268="After 2014")),
(AND('[1]PWS Information'!$E$10="CWS",Q2268="Non-Lead", N2268="Non-Lead - Copper", S2268="Yes", O2268="Unknown")),
(AND('[1]PWS Information'!$E$10="CWS",Q2268="Unknown")),
(AND('[1]PWS Information'!$E$10="NTNC",Q2268="Unknown")))),"Tier 5",
"")))))</f>
        <v>Tier 5</v>
      </c>
      <c r="Z2268" s="71"/>
      <c r="AA2268" s="71"/>
    </row>
    <row r="2269" spans="1:27" ht="57.6" x14ac:dyDescent="0.3">
      <c r="A2269" s="1"/>
      <c r="B2269" s="70">
        <v>12449251</v>
      </c>
      <c r="C2269" s="60">
        <v>271</v>
      </c>
      <c r="D2269" s="61" t="s">
        <v>531</v>
      </c>
      <c r="E2269" s="61" t="s">
        <v>49</v>
      </c>
      <c r="F2269" s="61">
        <v>78640</v>
      </c>
      <c r="G2269" s="62" t="s">
        <v>529</v>
      </c>
      <c r="H2269" s="63">
        <v>29.962475000000001</v>
      </c>
      <c r="I2269" s="64">
        <v>-97.852269444444403</v>
      </c>
      <c r="J2269" s="65" t="s">
        <v>50</v>
      </c>
      <c r="K2269" s="66" t="s">
        <v>51</v>
      </c>
      <c r="L2269" s="62" t="s">
        <v>52</v>
      </c>
      <c r="M2269" s="69"/>
      <c r="N2269" s="65" t="s">
        <v>50</v>
      </c>
      <c r="O2269" s="66" t="s">
        <v>52</v>
      </c>
      <c r="P2269" s="69"/>
      <c r="Q2269" s="55" t="str">
        <f t="shared" si="35"/>
        <v>Non-Lead</v>
      </c>
      <c r="R2269" s="70" t="s">
        <v>51</v>
      </c>
      <c r="S2269" s="70" t="s">
        <v>51</v>
      </c>
      <c r="T2269" s="70"/>
      <c r="U2269" s="71" t="s">
        <v>53</v>
      </c>
      <c r="V2269" s="71" t="s">
        <v>51</v>
      </c>
      <c r="W2269" s="71" t="s">
        <v>51</v>
      </c>
      <c r="X2269" s="71" t="s">
        <v>51</v>
      </c>
      <c r="Y2269" s="72" t="str">
        <f>IF((OR((AND('[1]PWS Information'!$E$10="CWS",U2269="Single Family Residence",Q2269="Lead")),
(AND('[1]PWS Information'!$E$10="CWS",U2269="Multiple Family Residence",'[1]PWS Information'!$E$11="Yes",Q2269="Lead")),
(AND('[1]PWS Information'!$E$10="NTNC",Q2269="Lead")))),"Tier 1",
IF((OR((AND('[1]PWS Information'!$E$10="CWS",U2269="Multiple Family Residence",'[1]PWS Information'!$E$11="No",Q2269="Lead")),
(AND('[1]PWS Information'!$E$10="CWS",U2269="Other",Q2269="Lead")),
(AND('[1]PWS Information'!$E$10="CWS",U2269="Building",Q2269="Lead")))),"Tier 2",
IF((OR((AND('[1]PWS Information'!$E$10="CWS",U2269="Single Family Residence",Q2269="Galvanized Requiring Replacement")),
(AND('[1]PWS Information'!$E$10="CWS",U2269="Single Family Residence",Q2269="Galvanized Requiring Replacement",R2269="Yes")),
(AND('[1]PWS Information'!$E$10="NTNC",Q2269="Galvanized Requiring Replacement")),
(AND('[1]PWS Information'!$E$10="NTNC",U2269="Single Family Residence",R2269="Yes")))),"Tier 3",
IF((OR((AND('[1]PWS Information'!$E$10="CWS",U2269="Single Family Residence",S2269="Yes",Q2269="Non-Lead", J2269="Non-Lead - Copper",L2269="Before 1989")),
(AND('[1]PWS Information'!$E$10="CWS",U2269="Single Family Residence",S2269="Yes",Q2269="Non-Lead", N2269="Non-Lead - Copper",O2269="Before 1989")))),"Tier 4",
IF((OR((AND('[1]PWS Information'!$E$10="NTNC",Q2269="Non-Lead")),
(AND('[1]PWS Information'!$E$10="CWS",Q2269="Non-Lead",S2269="")),
(AND('[1]PWS Information'!$E$10="CWS",Q2269="Non-Lead",S2269="No")),
(AND('[1]PWS Information'!$E$10="CWS",Q2269="Non-Lead",S2269="Don't Know")),
(AND('[1]PWS Information'!$E$10="CWS",Q2269="Non-Lead", J2269="Non-Lead - Copper", S2269="Yes", L2269="Between 1989 and 2014")),
(AND('[1]PWS Information'!$E$10="CWS",Q2269="Non-Lead", J2269="Non-Lead - Copper", S2269="Yes", L2269="After 2014")),
(AND('[1]PWS Information'!$E$10="CWS",Q2269="Non-Lead", J2269="Non-Lead - Copper", S2269="Yes", L2269="Unknown")),
(AND('[1]PWS Information'!$E$10="CWS",Q2269="Non-Lead", N2269="Non-Lead - Copper", S2269="Yes", O2269="Between 1989 and 2014")),
(AND('[1]PWS Information'!$E$10="CWS",Q2269="Non-Lead", N2269="Non-Lead - Copper", S2269="Yes", O2269="After 2014")),
(AND('[1]PWS Information'!$E$10="CWS",Q2269="Non-Lead", N2269="Non-Lead - Copper", S2269="Yes", O2269="Unknown")),
(AND('[1]PWS Information'!$E$10="CWS",Q2269="Unknown")),
(AND('[1]PWS Information'!$E$10="NTNC",Q2269="Unknown")))),"Tier 5",
"")))))</f>
        <v>Tier 5</v>
      </c>
      <c r="Z2269" s="71"/>
      <c r="AA2269" s="71"/>
    </row>
    <row r="2270" spans="1:27" ht="57.6" x14ac:dyDescent="0.3">
      <c r="A2270" s="17"/>
      <c r="B2270" s="70">
        <v>12514957</v>
      </c>
      <c r="C2270" s="60">
        <v>280</v>
      </c>
      <c r="D2270" s="61" t="s">
        <v>531</v>
      </c>
      <c r="E2270" s="61" t="s">
        <v>49</v>
      </c>
      <c r="F2270" s="61">
        <v>78640</v>
      </c>
      <c r="G2270" s="62" t="s">
        <v>529</v>
      </c>
      <c r="H2270" s="63">
        <v>29.962734000000001</v>
      </c>
      <c r="I2270" s="64">
        <v>-97.852823999999998</v>
      </c>
      <c r="J2270" s="65" t="s">
        <v>50</v>
      </c>
      <c r="K2270" s="66" t="s">
        <v>51</v>
      </c>
      <c r="L2270" s="62" t="s">
        <v>52</v>
      </c>
      <c r="M2270" s="69"/>
      <c r="N2270" s="65" t="s">
        <v>50</v>
      </c>
      <c r="O2270" s="66" t="s">
        <v>52</v>
      </c>
      <c r="P2270" s="69"/>
      <c r="Q2270" s="55" t="str">
        <f t="shared" si="35"/>
        <v>Non-Lead</v>
      </c>
      <c r="R2270" s="70" t="s">
        <v>51</v>
      </c>
      <c r="S2270" s="70" t="s">
        <v>51</v>
      </c>
      <c r="T2270" s="70"/>
      <c r="U2270" s="71" t="s">
        <v>53</v>
      </c>
      <c r="V2270" s="71" t="s">
        <v>51</v>
      </c>
      <c r="W2270" s="71" t="s">
        <v>51</v>
      </c>
      <c r="X2270" s="71" t="s">
        <v>51</v>
      </c>
      <c r="Y2270" s="72" t="str">
        <f>IF((OR((AND('[1]PWS Information'!$E$10="CWS",U2270="Single Family Residence",Q2270="Lead")),
(AND('[1]PWS Information'!$E$10="CWS",U2270="Multiple Family Residence",'[1]PWS Information'!$E$11="Yes",Q2270="Lead")),
(AND('[1]PWS Information'!$E$10="NTNC",Q2270="Lead")))),"Tier 1",
IF((OR((AND('[1]PWS Information'!$E$10="CWS",U2270="Multiple Family Residence",'[1]PWS Information'!$E$11="No",Q2270="Lead")),
(AND('[1]PWS Information'!$E$10="CWS",U2270="Other",Q2270="Lead")),
(AND('[1]PWS Information'!$E$10="CWS",U2270="Building",Q2270="Lead")))),"Tier 2",
IF((OR((AND('[1]PWS Information'!$E$10="CWS",U2270="Single Family Residence",Q2270="Galvanized Requiring Replacement")),
(AND('[1]PWS Information'!$E$10="CWS",U2270="Single Family Residence",Q2270="Galvanized Requiring Replacement",R2270="Yes")),
(AND('[1]PWS Information'!$E$10="NTNC",Q2270="Galvanized Requiring Replacement")),
(AND('[1]PWS Information'!$E$10="NTNC",U2270="Single Family Residence",R2270="Yes")))),"Tier 3",
IF((OR((AND('[1]PWS Information'!$E$10="CWS",U2270="Single Family Residence",S2270="Yes",Q2270="Non-Lead", J2270="Non-Lead - Copper",L2270="Before 1989")),
(AND('[1]PWS Information'!$E$10="CWS",U2270="Single Family Residence",S2270="Yes",Q2270="Non-Lead", N2270="Non-Lead - Copper",O2270="Before 1989")))),"Tier 4",
IF((OR((AND('[1]PWS Information'!$E$10="NTNC",Q2270="Non-Lead")),
(AND('[1]PWS Information'!$E$10="CWS",Q2270="Non-Lead",S2270="")),
(AND('[1]PWS Information'!$E$10="CWS",Q2270="Non-Lead",S2270="No")),
(AND('[1]PWS Information'!$E$10="CWS",Q2270="Non-Lead",S2270="Don't Know")),
(AND('[1]PWS Information'!$E$10="CWS",Q2270="Non-Lead", J2270="Non-Lead - Copper", S2270="Yes", L2270="Between 1989 and 2014")),
(AND('[1]PWS Information'!$E$10="CWS",Q2270="Non-Lead", J2270="Non-Lead - Copper", S2270="Yes", L2270="After 2014")),
(AND('[1]PWS Information'!$E$10="CWS",Q2270="Non-Lead", J2270="Non-Lead - Copper", S2270="Yes", L2270="Unknown")),
(AND('[1]PWS Information'!$E$10="CWS",Q2270="Non-Lead", N2270="Non-Lead - Copper", S2270="Yes", O2270="Between 1989 and 2014")),
(AND('[1]PWS Information'!$E$10="CWS",Q2270="Non-Lead", N2270="Non-Lead - Copper", S2270="Yes", O2270="After 2014")),
(AND('[1]PWS Information'!$E$10="CWS",Q2270="Non-Lead", N2270="Non-Lead - Copper", S2270="Yes", O2270="Unknown")),
(AND('[1]PWS Information'!$E$10="CWS",Q2270="Unknown")),
(AND('[1]PWS Information'!$E$10="NTNC",Q2270="Unknown")))),"Tier 5",
"")))))</f>
        <v>Tier 5</v>
      </c>
      <c r="Z2270" s="71"/>
      <c r="AA2270" s="71"/>
    </row>
    <row r="2271" spans="1:27" ht="57.6" x14ac:dyDescent="0.3">
      <c r="A2271" s="1"/>
      <c r="B2271" s="70">
        <v>12496717</v>
      </c>
      <c r="C2271" s="60">
        <v>283</v>
      </c>
      <c r="D2271" s="61" t="s">
        <v>531</v>
      </c>
      <c r="E2271" s="61" t="s">
        <v>49</v>
      </c>
      <c r="F2271" s="61">
        <v>78640</v>
      </c>
      <c r="G2271" s="62" t="s">
        <v>529</v>
      </c>
      <c r="H2271" s="63">
        <v>29.962333300000001</v>
      </c>
      <c r="I2271" s="64">
        <v>-97.852391666666605</v>
      </c>
      <c r="J2271" s="65" t="s">
        <v>50</v>
      </c>
      <c r="K2271" s="66" t="s">
        <v>51</v>
      </c>
      <c r="L2271" s="62" t="s">
        <v>52</v>
      </c>
      <c r="M2271" s="69"/>
      <c r="N2271" s="65" t="s">
        <v>50</v>
      </c>
      <c r="O2271" s="66" t="s">
        <v>52</v>
      </c>
      <c r="P2271" s="69"/>
      <c r="Q2271" s="55" t="str">
        <f t="shared" si="35"/>
        <v>Non-Lead</v>
      </c>
      <c r="R2271" s="70" t="s">
        <v>51</v>
      </c>
      <c r="S2271" s="70" t="s">
        <v>51</v>
      </c>
      <c r="T2271" s="70"/>
      <c r="U2271" s="71" t="s">
        <v>53</v>
      </c>
      <c r="V2271" s="71" t="s">
        <v>51</v>
      </c>
      <c r="W2271" s="71" t="s">
        <v>51</v>
      </c>
      <c r="X2271" s="71" t="s">
        <v>51</v>
      </c>
      <c r="Y2271" s="72" t="str">
        <f>IF((OR((AND('[1]PWS Information'!$E$10="CWS",U2271="Single Family Residence",Q2271="Lead")),
(AND('[1]PWS Information'!$E$10="CWS",U2271="Multiple Family Residence",'[1]PWS Information'!$E$11="Yes",Q2271="Lead")),
(AND('[1]PWS Information'!$E$10="NTNC",Q2271="Lead")))),"Tier 1",
IF((OR((AND('[1]PWS Information'!$E$10="CWS",U2271="Multiple Family Residence",'[1]PWS Information'!$E$11="No",Q2271="Lead")),
(AND('[1]PWS Information'!$E$10="CWS",U2271="Other",Q2271="Lead")),
(AND('[1]PWS Information'!$E$10="CWS",U2271="Building",Q2271="Lead")))),"Tier 2",
IF((OR((AND('[1]PWS Information'!$E$10="CWS",U2271="Single Family Residence",Q2271="Galvanized Requiring Replacement")),
(AND('[1]PWS Information'!$E$10="CWS",U2271="Single Family Residence",Q2271="Galvanized Requiring Replacement",R2271="Yes")),
(AND('[1]PWS Information'!$E$10="NTNC",Q2271="Galvanized Requiring Replacement")),
(AND('[1]PWS Information'!$E$10="NTNC",U2271="Single Family Residence",R2271="Yes")))),"Tier 3",
IF((OR((AND('[1]PWS Information'!$E$10="CWS",U2271="Single Family Residence",S2271="Yes",Q2271="Non-Lead", J2271="Non-Lead - Copper",L2271="Before 1989")),
(AND('[1]PWS Information'!$E$10="CWS",U2271="Single Family Residence",S2271="Yes",Q2271="Non-Lead", N2271="Non-Lead - Copper",O2271="Before 1989")))),"Tier 4",
IF((OR((AND('[1]PWS Information'!$E$10="NTNC",Q2271="Non-Lead")),
(AND('[1]PWS Information'!$E$10="CWS",Q2271="Non-Lead",S2271="")),
(AND('[1]PWS Information'!$E$10="CWS",Q2271="Non-Lead",S2271="No")),
(AND('[1]PWS Information'!$E$10="CWS",Q2271="Non-Lead",S2271="Don't Know")),
(AND('[1]PWS Information'!$E$10="CWS",Q2271="Non-Lead", J2271="Non-Lead - Copper", S2271="Yes", L2271="Between 1989 and 2014")),
(AND('[1]PWS Information'!$E$10="CWS",Q2271="Non-Lead", J2271="Non-Lead - Copper", S2271="Yes", L2271="After 2014")),
(AND('[1]PWS Information'!$E$10="CWS",Q2271="Non-Lead", J2271="Non-Lead - Copper", S2271="Yes", L2271="Unknown")),
(AND('[1]PWS Information'!$E$10="CWS",Q2271="Non-Lead", N2271="Non-Lead - Copper", S2271="Yes", O2271="Between 1989 and 2014")),
(AND('[1]PWS Information'!$E$10="CWS",Q2271="Non-Lead", N2271="Non-Lead - Copper", S2271="Yes", O2271="After 2014")),
(AND('[1]PWS Information'!$E$10="CWS",Q2271="Non-Lead", N2271="Non-Lead - Copper", S2271="Yes", O2271="Unknown")),
(AND('[1]PWS Information'!$E$10="CWS",Q2271="Unknown")),
(AND('[1]PWS Information'!$E$10="NTNC",Q2271="Unknown")))),"Tier 5",
"")))))</f>
        <v>Tier 5</v>
      </c>
      <c r="Z2271" s="71"/>
      <c r="AA2271" s="71"/>
    </row>
    <row r="2272" spans="1:27" ht="57.6" x14ac:dyDescent="0.3">
      <c r="A2272" s="1"/>
      <c r="B2272" s="70">
        <v>12471460</v>
      </c>
      <c r="C2272" s="60">
        <v>292</v>
      </c>
      <c r="D2272" s="61" t="s">
        <v>531</v>
      </c>
      <c r="E2272" s="61" t="s">
        <v>49</v>
      </c>
      <c r="F2272" s="61">
        <v>78640</v>
      </c>
      <c r="G2272" s="62" t="s">
        <v>529</v>
      </c>
      <c r="H2272" s="63">
        <v>29.962606000000001</v>
      </c>
      <c r="I2272" s="64">
        <v>-97.852965999999995</v>
      </c>
      <c r="J2272" s="65" t="s">
        <v>50</v>
      </c>
      <c r="K2272" s="66" t="s">
        <v>51</v>
      </c>
      <c r="L2272" s="62" t="s">
        <v>52</v>
      </c>
      <c r="M2272" s="69"/>
      <c r="N2272" s="65" t="s">
        <v>50</v>
      </c>
      <c r="O2272" s="66" t="s">
        <v>52</v>
      </c>
      <c r="P2272" s="69"/>
      <c r="Q2272" s="55" t="str">
        <f t="shared" si="35"/>
        <v>Non-Lead</v>
      </c>
      <c r="R2272" s="70" t="s">
        <v>51</v>
      </c>
      <c r="S2272" s="70" t="s">
        <v>51</v>
      </c>
      <c r="T2272" s="70"/>
      <c r="U2272" s="71" t="s">
        <v>53</v>
      </c>
      <c r="V2272" s="71" t="s">
        <v>51</v>
      </c>
      <c r="W2272" s="71" t="s">
        <v>51</v>
      </c>
      <c r="X2272" s="71" t="s">
        <v>51</v>
      </c>
      <c r="Y2272" s="72" t="str">
        <f>IF((OR((AND('[1]PWS Information'!$E$10="CWS",U2272="Single Family Residence",Q2272="Lead")),
(AND('[1]PWS Information'!$E$10="CWS",U2272="Multiple Family Residence",'[1]PWS Information'!$E$11="Yes",Q2272="Lead")),
(AND('[1]PWS Information'!$E$10="NTNC",Q2272="Lead")))),"Tier 1",
IF((OR((AND('[1]PWS Information'!$E$10="CWS",U2272="Multiple Family Residence",'[1]PWS Information'!$E$11="No",Q2272="Lead")),
(AND('[1]PWS Information'!$E$10="CWS",U2272="Other",Q2272="Lead")),
(AND('[1]PWS Information'!$E$10="CWS",U2272="Building",Q2272="Lead")))),"Tier 2",
IF((OR((AND('[1]PWS Information'!$E$10="CWS",U2272="Single Family Residence",Q2272="Galvanized Requiring Replacement")),
(AND('[1]PWS Information'!$E$10="CWS",U2272="Single Family Residence",Q2272="Galvanized Requiring Replacement",R2272="Yes")),
(AND('[1]PWS Information'!$E$10="NTNC",Q2272="Galvanized Requiring Replacement")),
(AND('[1]PWS Information'!$E$10="NTNC",U2272="Single Family Residence",R2272="Yes")))),"Tier 3",
IF((OR((AND('[1]PWS Information'!$E$10="CWS",U2272="Single Family Residence",S2272="Yes",Q2272="Non-Lead", J2272="Non-Lead - Copper",L2272="Before 1989")),
(AND('[1]PWS Information'!$E$10="CWS",U2272="Single Family Residence",S2272="Yes",Q2272="Non-Lead", N2272="Non-Lead - Copper",O2272="Before 1989")))),"Tier 4",
IF((OR((AND('[1]PWS Information'!$E$10="NTNC",Q2272="Non-Lead")),
(AND('[1]PWS Information'!$E$10="CWS",Q2272="Non-Lead",S2272="")),
(AND('[1]PWS Information'!$E$10="CWS",Q2272="Non-Lead",S2272="No")),
(AND('[1]PWS Information'!$E$10="CWS",Q2272="Non-Lead",S2272="Don't Know")),
(AND('[1]PWS Information'!$E$10="CWS",Q2272="Non-Lead", J2272="Non-Lead - Copper", S2272="Yes", L2272="Between 1989 and 2014")),
(AND('[1]PWS Information'!$E$10="CWS",Q2272="Non-Lead", J2272="Non-Lead - Copper", S2272="Yes", L2272="After 2014")),
(AND('[1]PWS Information'!$E$10="CWS",Q2272="Non-Lead", J2272="Non-Lead - Copper", S2272="Yes", L2272="Unknown")),
(AND('[1]PWS Information'!$E$10="CWS",Q2272="Non-Lead", N2272="Non-Lead - Copper", S2272="Yes", O2272="Between 1989 and 2014")),
(AND('[1]PWS Information'!$E$10="CWS",Q2272="Non-Lead", N2272="Non-Lead - Copper", S2272="Yes", O2272="After 2014")),
(AND('[1]PWS Information'!$E$10="CWS",Q2272="Non-Lead", N2272="Non-Lead - Copper", S2272="Yes", O2272="Unknown")),
(AND('[1]PWS Information'!$E$10="CWS",Q2272="Unknown")),
(AND('[1]PWS Information'!$E$10="NTNC",Q2272="Unknown")))),"Tier 5",
"")))))</f>
        <v>Tier 5</v>
      </c>
      <c r="Z2272" s="71"/>
      <c r="AA2272" s="71"/>
    </row>
    <row r="2273" spans="1:27" ht="57.6" x14ac:dyDescent="0.3">
      <c r="A2273" s="1"/>
      <c r="B2273" s="70">
        <v>12483211</v>
      </c>
      <c r="C2273" s="60">
        <v>304</v>
      </c>
      <c r="D2273" s="61" t="s">
        <v>531</v>
      </c>
      <c r="E2273" s="61" t="s">
        <v>49</v>
      </c>
      <c r="F2273" s="61">
        <v>78640</v>
      </c>
      <c r="G2273" s="62" t="s">
        <v>529</v>
      </c>
      <c r="H2273" s="63">
        <v>29.962482999999999</v>
      </c>
      <c r="I2273" s="64">
        <v>-97.853110000000001</v>
      </c>
      <c r="J2273" s="65" t="s">
        <v>50</v>
      </c>
      <c r="K2273" s="66" t="s">
        <v>51</v>
      </c>
      <c r="L2273" s="62" t="s">
        <v>52</v>
      </c>
      <c r="M2273" s="69"/>
      <c r="N2273" s="65" t="s">
        <v>50</v>
      </c>
      <c r="O2273" s="66" t="s">
        <v>52</v>
      </c>
      <c r="P2273" s="69"/>
      <c r="Q2273" s="55" t="str">
        <f t="shared" si="35"/>
        <v>Non-Lead</v>
      </c>
      <c r="R2273" s="70" t="s">
        <v>51</v>
      </c>
      <c r="S2273" s="70" t="s">
        <v>51</v>
      </c>
      <c r="T2273" s="70"/>
      <c r="U2273" s="71" t="s">
        <v>53</v>
      </c>
      <c r="V2273" s="71" t="s">
        <v>51</v>
      </c>
      <c r="W2273" s="71" t="s">
        <v>51</v>
      </c>
      <c r="X2273" s="71" t="s">
        <v>51</v>
      </c>
      <c r="Y2273" s="72" t="str">
        <f>IF((OR((AND('[1]PWS Information'!$E$10="CWS",U2273="Single Family Residence",Q2273="Lead")),
(AND('[1]PWS Information'!$E$10="CWS",U2273="Multiple Family Residence",'[1]PWS Information'!$E$11="Yes",Q2273="Lead")),
(AND('[1]PWS Information'!$E$10="NTNC",Q2273="Lead")))),"Tier 1",
IF((OR((AND('[1]PWS Information'!$E$10="CWS",U2273="Multiple Family Residence",'[1]PWS Information'!$E$11="No",Q2273="Lead")),
(AND('[1]PWS Information'!$E$10="CWS",U2273="Other",Q2273="Lead")),
(AND('[1]PWS Information'!$E$10="CWS",U2273="Building",Q2273="Lead")))),"Tier 2",
IF((OR((AND('[1]PWS Information'!$E$10="CWS",U2273="Single Family Residence",Q2273="Galvanized Requiring Replacement")),
(AND('[1]PWS Information'!$E$10="CWS",U2273="Single Family Residence",Q2273="Galvanized Requiring Replacement",R2273="Yes")),
(AND('[1]PWS Information'!$E$10="NTNC",Q2273="Galvanized Requiring Replacement")),
(AND('[1]PWS Information'!$E$10="NTNC",U2273="Single Family Residence",R2273="Yes")))),"Tier 3",
IF((OR((AND('[1]PWS Information'!$E$10="CWS",U2273="Single Family Residence",S2273="Yes",Q2273="Non-Lead", J2273="Non-Lead - Copper",L2273="Before 1989")),
(AND('[1]PWS Information'!$E$10="CWS",U2273="Single Family Residence",S2273="Yes",Q2273="Non-Lead", N2273="Non-Lead - Copper",O2273="Before 1989")))),"Tier 4",
IF((OR((AND('[1]PWS Information'!$E$10="NTNC",Q2273="Non-Lead")),
(AND('[1]PWS Information'!$E$10="CWS",Q2273="Non-Lead",S2273="")),
(AND('[1]PWS Information'!$E$10="CWS",Q2273="Non-Lead",S2273="No")),
(AND('[1]PWS Information'!$E$10="CWS",Q2273="Non-Lead",S2273="Don't Know")),
(AND('[1]PWS Information'!$E$10="CWS",Q2273="Non-Lead", J2273="Non-Lead - Copper", S2273="Yes", L2273="Between 1989 and 2014")),
(AND('[1]PWS Information'!$E$10="CWS",Q2273="Non-Lead", J2273="Non-Lead - Copper", S2273="Yes", L2273="After 2014")),
(AND('[1]PWS Information'!$E$10="CWS",Q2273="Non-Lead", J2273="Non-Lead - Copper", S2273="Yes", L2273="Unknown")),
(AND('[1]PWS Information'!$E$10="CWS",Q2273="Non-Lead", N2273="Non-Lead - Copper", S2273="Yes", O2273="Between 1989 and 2014")),
(AND('[1]PWS Information'!$E$10="CWS",Q2273="Non-Lead", N2273="Non-Lead - Copper", S2273="Yes", O2273="After 2014")),
(AND('[1]PWS Information'!$E$10="CWS",Q2273="Non-Lead", N2273="Non-Lead - Copper", S2273="Yes", O2273="Unknown")),
(AND('[1]PWS Information'!$E$10="CWS",Q2273="Unknown")),
(AND('[1]PWS Information'!$E$10="NTNC",Q2273="Unknown")))),"Tier 5",
"")))))</f>
        <v>Tier 5</v>
      </c>
      <c r="Z2273" s="71"/>
      <c r="AA2273" s="71"/>
    </row>
    <row r="2274" spans="1:27" ht="57.6" x14ac:dyDescent="0.3">
      <c r="A2274" s="17"/>
      <c r="B2274" s="70">
        <v>12466341</v>
      </c>
      <c r="C2274" s="60">
        <v>316</v>
      </c>
      <c r="D2274" s="61" t="s">
        <v>531</v>
      </c>
      <c r="E2274" s="61" t="s">
        <v>49</v>
      </c>
      <c r="F2274" s="61">
        <v>78640</v>
      </c>
      <c r="G2274" s="62" t="s">
        <v>529</v>
      </c>
      <c r="H2274" s="63">
        <v>29.962371000000001</v>
      </c>
      <c r="I2274" s="64">
        <v>-97.853303999999994</v>
      </c>
      <c r="J2274" s="65" t="s">
        <v>50</v>
      </c>
      <c r="K2274" s="66" t="s">
        <v>51</v>
      </c>
      <c r="L2274" s="62" t="s">
        <v>52</v>
      </c>
      <c r="M2274" s="69"/>
      <c r="N2274" s="65" t="s">
        <v>50</v>
      </c>
      <c r="O2274" s="66" t="s">
        <v>52</v>
      </c>
      <c r="P2274" s="69"/>
      <c r="Q2274" s="55" t="str">
        <f t="shared" si="35"/>
        <v>Non-Lead</v>
      </c>
      <c r="R2274" s="70" t="s">
        <v>51</v>
      </c>
      <c r="S2274" s="70" t="s">
        <v>51</v>
      </c>
      <c r="T2274" s="70"/>
      <c r="U2274" s="71" t="s">
        <v>53</v>
      </c>
      <c r="V2274" s="71" t="s">
        <v>51</v>
      </c>
      <c r="W2274" s="71" t="s">
        <v>51</v>
      </c>
      <c r="X2274" s="71" t="s">
        <v>51</v>
      </c>
      <c r="Y2274" s="72" t="str">
        <f>IF((OR((AND('[1]PWS Information'!$E$10="CWS",U2274="Single Family Residence",Q2274="Lead")),
(AND('[1]PWS Information'!$E$10="CWS",U2274="Multiple Family Residence",'[1]PWS Information'!$E$11="Yes",Q2274="Lead")),
(AND('[1]PWS Information'!$E$10="NTNC",Q2274="Lead")))),"Tier 1",
IF((OR((AND('[1]PWS Information'!$E$10="CWS",U2274="Multiple Family Residence",'[1]PWS Information'!$E$11="No",Q2274="Lead")),
(AND('[1]PWS Information'!$E$10="CWS",U2274="Other",Q2274="Lead")),
(AND('[1]PWS Information'!$E$10="CWS",U2274="Building",Q2274="Lead")))),"Tier 2",
IF((OR((AND('[1]PWS Information'!$E$10="CWS",U2274="Single Family Residence",Q2274="Galvanized Requiring Replacement")),
(AND('[1]PWS Information'!$E$10="CWS",U2274="Single Family Residence",Q2274="Galvanized Requiring Replacement",R2274="Yes")),
(AND('[1]PWS Information'!$E$10="NTNC",Q2274="Galvanized Requiring Replacement")),
(AND('[1]PWS Information'!$E$10="NTNC",U2274="Single Family Residence",R2274="Yes")))),"Tier 3",
IF((OR((AND('[1]PWS Information'!$E$10="CWS",U2274="Single Family Residence",S2274="Yes",Q2274="Non-Lead", J2274="Non-Lead - Copper",L2274="Before 1989")),
(AND('[1]PWS Information'!$E$10="CWS",U2274="Single Family Residence",S2274="Yes",Q2274="Non-Lead", N2274="Non-Lead - Copper",O2274="Before 1989")))),"Tier 4",
IF((OR((AND('[1]PWS Information'!$E$10="NTNC",Q2274="Non-Lead")),
(AND('[1]PWS Information'!$E$10="CWS",Q2274="Non-Lead",S2274="")),
(AND('[1]PWS Information'!$E$10="CWS",Q2274="Non-Lead",S2274="No")),
(AND('[1]PWS Information'!$E$10="CWS",Q2274="Non-Lead",S2274="Don't Know")),
(AND('[1]PWS Information'!$E$10="CWS",Q2274="Non-Lead", J2274="Non-Lead - Copper", S2274="Yes", L2274="Between 1989 and 2014")),
(AND('[1]PWS Information'!$E$10="CWS",Q2274="Non-Lead", J2274="Non-Lead - Copper", S2274="Yes", L2274="After 2014")),
(AND('[1]PWS Information'!$E$10="CWS",Q2274="Non-Lead", J2274="Non-Lead - Copper", S2274="Yes", L2274="Unknown")),
(AND('[1]PWS Information'!$E$10="CWS",Q2274="Non-Lead", N2274="Non-Lead - Copper", S2274="Yes", O2274="Between 1989 and 2014")),
(AND('[1]PWS Information'!$E$10="CWS",Q2274="Non-Lead", N2274="Non-Lead - Copper", S2274="Yes", O2274="After 2014")),
(AND('[1]PWS Information'!$E$10="CWS",Q2274="Non-Lead", N2274="Non-Lead - Copper", S2274="Yes", O2274="Unknown")),
(AND('[1]PWS Information'!$E$10="CWS",Q2274="Unknown")),
(AND('[1]PWS Information'!$E$10="NTNC",Q2274="Unknown")))),"Tier 5",
"")))))</f>
        <v>Tier 5</v>
      </c>
      <c r="Z2274" s="71"/>
      <c r="AA2274" s="71"/>
    </row>
    <row r="2275" spans="1:27" ht="57.6" x14ac:dyDescent="0.3">
      <c r="A2275" s="1"/>
      <c r="B2275" s="70">
        <v>817597</v>
      </c>
      <c r="C2275" s="60">
        <v>142</v>
      </c>
      <c r="D2275" s="61" t="s">
        <v>533</v>
      </c>
      <c r="E2275" s="61" t="s">
        <v>49</v>
      </c>
      <c r="F2275" s="61">
        <v>78640</v>
      </c>
      <c r="G2275" s="62" t="s">
        <v>529</v>
      </c>
      <c r="H2275" s="63">
        <v>29.961870000000001</v>
      </c>
      <c r="I2275" s="64">
        <v>-97.852236000000005</v>
      </c>
      <c r="J2275" s="65" t="s">
        <v>50</v>
      </c>
      <c r="K2275" s="66" t="s">
        <v>51</v>
      </c>
      <c r="L2275" s="62" t="s">
        <v>52</v>
      </c>
      <c r="M2275" s="69"/>
      <c r="N2275" s="65" t="s">
        <v>50</v>
      </c>
      <c r="O2275" s="66" t="s">
        <v>52</v>
      </c>
      <c r="P2275" s="69"/>
      <c r="Q2275" s="55" t="str">
        <f t="shared" si="35"/>
        <v>Non-Lead</v>
      </c>
      <c r="R2275" s="70" t="s">
        <v>51</v>
      </c>
      <c r="S2275" s="70" t="s">
        <v>51</v>
      </c>
      <c r="T2275" s="70"/>
      <c r="U2275" s="71" t="s">
        <v>53</v>
      </c>
      <c r="V2275" s="71" t="s">
        <v>51</v>
      </c>
      <c r="W2275" s="71" t="s">
        <v>51</v>
      </c>
      <c r="X2275" s="71" t="s">
        <v>51</v>
      </c>
      <c r="Y2275" s="72" t="str">
        <f>IF((OR((AND('[1]PWS Information'!$E$10="CWS",U2275="Single Family Residence",Q2275="Lead")),
(AND('[1]PWS Information'!$E$10="CWS",U2275="Multiple Family Residence",'[1]PWS Information'!$E$11="Yes",Q2275="Lead")),
(AND('[1]PWS Information'!$E$10="NTNC",Q2275="Lead")))),"Tier 1",
IF((OR((AND('[1]PWS Information'!$E$10="CWS",U2275="Multiple Family Residence",'[1]PWS Information'!$E$11="No",Q2275="Lead")),
(AND('[1]PWS Information'!$E$10="CWS",U2275="Other",Q2275="Lead")),
(AND('[1]PWS Information'!$E$10="CWS",U2275="Building",Q2275="Lead")))),"Tier 2",
IF((OR((AND('[1]PWS Information'!$E$10="CWS",U2275="Single Family Residence",Q2275="Galvanized Requiring Replacement")),
(AND('[1]PWS Information'!$E$10="CWS",U2275="Single Family Residence",Q2275="Galvanized Requiring Replacement",R2275="Yes")),
(AND('[1]PWS Information'!$E$10="NTNC",Q2275="Galvanized Requiring Replacement")),
(AND('[1]PWS Information'!$E$10="NTNC",U2275="Single Family Residence",R2275="Yes")))),"Tier 3",
IF((OR((AND('[1]PWS Information'!$E$10="CWS",U2275="Single Family Residence",S2275="Yes",Q2275="Non-Lead", J2275="Non-Lead - Copper",L2275="Before 1989")),
(AND('[1]PWS Information'!$E$10="CWS",U2275="Single Family Residence",S2275="Yes",Q2275="Non-Lead", N2275="Non-Lead - Copper",O2275="Before 1989")))),"Tier 4",
IF((OR((AND('[1]PWS Information'!$E$10="NTNC",Q2275="Non-Lead")),
(AND('[1]PWS Information'!$E$10="CWS",Q2275="Non-Lead",S2275="")),
(AND('[1]PWS Information'!$E$10="CWS",Q2275="Non-Lead",S2275="No")),
(AND('[1]PWS Information'!$E$10="CWS",Q2275="Non-Lead",S2275="Don't Know")),
(AND('[1]PWS Information'!$E$10="CWS",Q2275="Non-Lead", J2275="Non-Lead - Copper", S2275="Yes", L2275="Between 1989 and 2014")),
(AND('[1]PWS Information'!$E$10="CWS",Q2275="Non-Lead", J2275="Non-Lead - Copper", S2275="Yes", L2275="After 2014")),
(AND('[1]PWS Information'!$E$10="CWS",Q2275="Non-Lead", J2275="Non-Lead - Copper", S2275="Yes", L2275="Unknown")),
(AND('[1]PWS Information'!$E$10="CWS",Q2275="Non-Lead", N2275="Non-Lead - Copper", S2275="Yes", O2275="Between 1989 and 2014")),
(AND('[1]PWS Information'!$E$10="CWS",Q2275="Non-Lead", N2275="Non-Lead - Copper", S2275="Yes", O2275="After 2014")),
(AND('[1]PWS Information'!$E$10="CWS",Q2275="Non-Lead", N2275="Non-Lead - Copper", S2275="Yes", O2275="Unknown")),
(AND('[1]PWS Information'!$E$10="CWS",Q2275="Unknown")),
(AND('[1]PWS Information'!$E$10="NTNC",Q2275="Unknown")))),"Tier 5",
"")))))</f>
        <v>Tier 5</v>
      </c>
      <c r="Z2275" s="71"/>
      <c r="AA2275" s="71"/>
    </row>
    <row r="2276" spans="1:27" ht="57.6" x14ac:dyDescent="0.3">
      <c r="A2276" s="1"/>
      <c r="B2276" s="70">
        <v>12523811</v>
      </c>
      <c r="C2276" s="60">
        <v>149</v>
      </c>
      <c r="D2276" s="61" t="s">
        <v>533</v>
      </c>
      <c r="E2276" s="61" t="s">
        <v>49</v>
      </c>
      <c r="F2276" s="61">
        <v>78640</v>
      </c>
      <c r="G2276" s="62" t="s">
        <v>529</v>
      </c>
      <c r="H2276" s="63">
        <v>29.961573999999999</v>
      </c>
      <c r="I2276" s="64">
        <v>-97.852774999999994</v>
      </c>
      <c r="J2276" s="65" t="s">
        <v>50</v>
      </c>
      <c r="K2276" s="66" t="s">
        <v>51</v>
      </c>
      <c r="L2276" s="62" t="s">
        <v>52</v>
      </c>
      <c r="M2276" s="69"/>
      <c r="N2276" s="65" t="s">
        <v>50</v>
      </c>
      <c r="O2276" s="66" t="s">
        <v>52</v>
      </c>
      <c r="P2276" s="69"/>
      <c r="Q2276" s="55" t="str">
        <f t="shared" si="35"/>
        <v>Non-Lead</v>
      </c>
      <c r="R2276" s="70" t="s">
        <v>51</v>
      </c>
      <c r="S2276" s="70" t="s">
        <v>51</v>
      </c>
      <c r="T2276" s="70"/>
      <c r="U2276" s="71" t="s">
        <v>53</v>
      </c>
      <c r="V2276" s="71" t="s">
        <v>51</v>
      </c>
      <c r="W2276" s="71" t="s">
        <v>51</v>
      </c>
      <c r="X2276" s="71" t="s">
        <v>51</v>
      </c>
      <c r="Y2276" s="72" t="str">
        <f>IF((OR((AND('[1]PWS Information'!$E$10="CWS",U2276="Single Family Residence",Q2276="Lead")),
(AND('[1]PWS Information'!$E$10="CWS",U2276="Multiple Family Residence",'[1]PWS Information'!$E$11="Yes",Q2276="Lead")),
(AND('[1]PWS Information'!$E$10="NTNC",Q2276="Lead")))),"Tier 1",
IF((OR((AND('[1]PWS Information'!$E$10="CWS",U2276="Multiple Family Residence",'[1]PWS Information'!$E$11="No",Q2276="Lead")),
(AND('[1]PWS Information'!$E$10="CWS",U2276="Other",Q2276="Lead")),
(AND('[1]PWS Information'!$E$10="CWS",U2276="Building",Q2276="Lead")))),"Tier 2",
IF((OR((AND('[1]PWS Information'!$E$10="CWS",U2276="Single Family Residence",Q2276="Galvanized Requiring Replacement")),
(AND('[1]PWS Information'!$E$10="CWS",U2276="Single Family Residence",Q2276="Galvanized Requiring Replacement",R2276="Yes")),
(AND('[1]PWS Information'!$E$10="NTNC",Q2276="Galvanized Requiring Replacement")),
(AND('[1]PWS Information'!$E$10="NTNC",U2276="Single Family Residence",R2276="Yes")))),"Tier 3",
IF((OR((AND('[1]PWS Information'!$E$10="CWS",U2276="Single Family Residence",S2276="Yes",Q2276="Non-Lead", J2276="Non-Lead - Copper",L2276="Before 1989")),
(AND('[1]PWS Information'!$E$10="CWS",U2276="Single Family Residence",S2276="Yes",Q2276="Non-Lead", N2276="Non-Lead - Copper",O2276="Before 1989")))),"Tier 4",
IF((OR((AND('[1]PWS Information'!$E$10="NTNC",Q2276="Non-Lead")),
(AND('[1]PWS Information'!$E$10="CWS",Q2276="Non-Lead",S2276="")),
(AND('[1]PWS Information'!$E$10="CWS",Q2276="Non-Lead",S2276="No")),
(AND('[1]PWS Information'!$E$10="CWS",Q2276="Non-Lead",S2276="Don't Know")),
(AND('[1]PWS Information'!$E$10="CWS",Q2276="Non-Lead", J2276="Non-Lead - Copper", S2276="Yes", L2276="Between 1989 and 2014")),
(AND('[1]PWS Information'!$E$10="CWS",Q2276="Non-Lead", J2276="Non-Lead - Copper", S2276="Yes", L2276="After 2014")),
(AND('[1]PWS Information'!$E$10="CWS",Q2276="Non-Lead", J2276="Non-Lead - Copper", S2276="Yes", L2276="Unknown")),
(AND('[1]PWS Information'!$E$10="CWS",Q2276="Non-Lead", N2276="Non-Lead - Copper", S2276="Yes", O2276="Between 1989 and 2014")),
(AND('[1]PWS Information'!$E$10="CWS",Q2276="Non-Lead", N2276="Non-Lead - Copper", S2276="Yes", O2276="After 2014")),
(AND('[1]PWS Information'!$E$10="CWS",Q2276="Non-Lead", N2276="Non-Lead - Copper", S2276="Yes", O2276="Unknown")),
(AND('[1]PWS Information'!$E$10="CWS",Q2276="Unknown")),
(AND('[1]PWS Information'!$E$10="NTNC",Q2276="Unknown")))),"Tier 5",
"")))))</f>
        <v>Tier 5</v>
      </c>
      <c r="Z2276" s="71"/>
      <c r="AA2276" s="71"/>
    </row>
    <row r="2277" spans="1:27" ht="57.6" x14ac:dyDescent="0.3">
      <c r="A2277" s="1"/>
      <c r="B2277" s="70">
        <v>12461331</v>
      </c>
      <c r="C2277" s="60">
        <v>154</v>
      </c>
      <c r="D2277" s="61" t="s">
        <v>533</v>
      </c>
      <c r="E2277" s="61" t="s">
        <v>49</v>
      </c>
      <c r="F2277" s="61">
        <v>78640</v>
      </c>
      <c r="G2277" s="62" t="s">
        <v>529</v>
      </c>
      <c r="H2277" s="63">
        <v>29.961991000000001</v>
      </c>
      <c r="I2277" s="64">
        <v>-97.852384999999998</v>
      </c>
      <c r="J2277" s="65" t="s">
        <v>50</v>
      </c>
      <c r="K2277" s="66" t="s">
        <v>51</v>
      </c>
      <c r="L2277" s="62" t="s">
        <v>52</v>
      </c>
      <c r="M2277" s="69"/>
      <c r="N2277" s="65" t="s">
        <v>50</v>
      </c>
      <c r="O2277" s="66" t="s">
        <v>52</v>
      </c>
      <c r="P2277" s="69"/>
      <c r="Q2277" s="55" t="str">
        <f t="shared" si="35"/>
        <v>Non-Lead</v>
      </c>
      <c r="R2277" s="70" t="s">
        <v>51</v>
      </c>
      <c r="S2277" s="70" t="s">
        <v>51</v>
      </c>
      <c r="T2277" s="70"/>
      <c r="U2277" s="71" t="s">
        <v>53</v>
      </c>
      <c r="V2277" s="71" t="s">
        <v>51</v>
      </c>
      <c r="W2277" s="71" t="s">
        <v>51</v>
      </c>
      <c r="X2277" s="71" t="s">
        <v>51</v>
      </c>
      <c r="Y2277" s="72" t="str">
        <f>IF((OR((AND('[1]PWS Information'!$E$10="CWS",U2277="Single Family Residence",Q2277="Lead")),
(AND('[1]PWS Information'!$E$10="CWS",U2277="Multiple Family Residence",'[1]PWS Information'!$E$11="Yes",Q2277="Lead")),
(AND('[1]PWS Information'!$E$10="NTNC",Q2277="Lead")))),"Tier 1",
IF((OR((AND('[1]PWS Information'!$E$10="CWS",U2277="Multiple Family Residence",'[1]PWS Information'!$E$11="No",Q2277="Lead")),
(AND('[1]PWS Information'!$E$10="CWS",U2277="Other",Q2277="Lead")),
(AND('[1]PWS Information'!$E$10="CWS",U2277="Building",Q2277="Lead")))),"Tier 2",
IF((OR((AND('[1]PWS Information'!$E$10="CWS",U2277="Single Family Residence",Q2277="Galvanized Requiring Replacement")),
(AND('[1]PWS Information'!$E$10="CWS",U2277="Single Family Residence",Q2277="Galvanized Requiring Replacement",R2277="Yes")),
(AND('[1]PWS Information'!$E$10="NTNC",Q2277="Galvanized Requiring Replacement")),
(AND('[1]PWS Information'!$E$10="NTNC",U2277="Single Family Residence",R2277="Yes")))),"Tier 3",
IF((OR((AND('[1]PWS Information'!$E$10="CWS",U2277="Single Family Residence",S2277="Yes",Q2277="Non-Lead", J2277="Non-Lead - Copper",L2277="Before 1989")),
(AND('[1]PWS Information'!$E$10="CWS",U2277="Single Family Residence",S2277="Yes",Q2277="Non-Lead", N2277="Non-Lead - Copper",O2277="Before 1989")))),"Tier 4",
IF((OR((AND('[1]PWS Information'!$E$10="NTNC",Q2277="Non-Lead")),
(AND('[1]PWS Information'!$E$10="CWS",Q2277="Non-Lead",S2277="")),
(AND('[1]PWS Information'!$E$10="CWS",Q2277="Non-Lead",S2277="No")),
(AND('[1]PWS Information'!$E$10="CWS",Q2277="Non-Lead",S2277="Don't Know")),
(AND('[1]PWS Information'!$E$10="CWS",Q2277="Non-Lead", J2277="Non-Lead - Copper", S2277="Yes", L2277="Between 1989 and 2014")),
(AND('[1]PWS Information'!$E$10="CWS",Q2277="Non-Lead", J2277="Non-Lead - Copper", S2277="Yes", L2277="After 2014")),
(AND('[1]PWS Information'!$E$10="CWS",Q2277="Non-Lead", J2277="Non-Lead - Copper", S2277="Yes", L2277="Unknown")),
(AND('[1]PWS Information'!$E$10="CWS",Q2277="Non-Lead", N2277="Non-Lead - Copper", S2277="Yes", O2277="Between 1989 and 2014")),
(AND('[1]PWS Information'!$E$10="CWS",Q2277="Non-Lead", N2277="Non-Lead - Copper", S2277="Yes", O2277="After 2014")),
(AND('[1]PWS Information'!$E$10="CWS",Q2277="Non-Lead", N2277="Non-Lead - Copper", S2277="Yes", O2277="Unknown")),
(AND('[1]PWS Information'!$E$10="CWS",Q2277="Unknown")),
(AND('[1]PWS Information'!$E$10="NTNC",Q2277="Unknown")))),"Tier 5",
"")))))</f>
        <v>Tier 5</v>
      </c>
      <c r="Z2277" s="71"/>
      <c r="AA2277" s="71"/>
    </row>
    <row r="2278" spans="1:27" ht="57.6" x14ac:dyDescent="0.3">
      <c r="A2278" s="17"/>
      <c r="B2278" s="70">
        <v>12461336</v>
      </c>
      <c r="C2278" s="60">
        <v>161</v>
      </c>
      <c r="D2278" s="61" t="s">
        <v>533</v>
      </c>
      <c r="E2278" s="61" t="s">
        <v>49</v>
      </c>
      <c r="F2278" s="61">
        <v>78640</v>
      </c>
      <c r="G2278" s="62" t="s">
        <v>529</v>
      </c>
      <c r="H2278" s="63">
        <v>29.961701000000001</v>
      </c>
      <c r="I2278" s="64">
        <v>-97.852919</v>
      </c>
      <c r="J2278" s="65" t="s">
        <v>50</v>
      </c>
      <c r="K2278" s="66" t="s">
        <v>51</v>
      </c>
      <c r="L2278" s="62" t="s">
        <v>52</v>
      </c>
      <c r="M2278" s="69"/>
      <c r="N2278" s="65" t="s">
        <v>50</v>
      </c>
      <c r="O2278" s="66" t="s">
        <v>52</v>
      </c>
      <c r="P2278" s="69"/>
      <c r="Q2278" s="55" t="str">
        <f t="shared" si="35"/>
        <v>Non-Lead</v>
      </c>
      <c r="R2278" s="70" t="s">
        <v>51</v>
      </c>
      <c r="S2278" s="70" t="s">
        <v>51</v>
      </c>
      <c r="T2278" s="70"/>
      <c r="U2278" s="71" t="s">
        <v>53</v>
      </c>
      <c r="V2278" s="71" t="s">
        <v>51</v>
      </c>
      <c r="W2278" s="71" t="s">
        <v>51</v>
      </c>
      <c r="X2278" s="71" t="s">
        <v>51</v>
      </c>
      <c r="Y2278" s="72" t="str">
        <f>IF((OR((AND('[1]PWS Information'!$E$10="CWS",U2278="Single Family Residence",Q2278="Lead")),
(AND('[1]PWS Information'!$E$10="CWS",U2278="Multiple Family Residence",'[1]PWS Information'!$E$11="Yes",Q2278="Lead")),
(AND('[1]PWS Information'!$E$10="NTNC",Q2278="Lead")))),"Tier 1",
IF((OR((AND('[1]PWS Information'!$E$10="CWS",U2278="Multiple Family Residence",'[1]PWS Information'!$E$11="No",Q2278="Lead")),
(AND('[1]PWS Information'!$E$10="CWS",U2278="Other",Q2278="Lead")),
(AND('[1]PWS Information'!$E$10="CWS",U2278="Building",Q2278="Lead")))),"Tier 2",
IF((OR((AND('[1]PWS Information'!$E$10="CWS",U2278="Single Family Residence",Q2278="Galvanized Requiring Replacement")),
(AND('[1]PWS Information'!$E$10="CWS",U2278="Single Family Residence",Q2278="Galvanized Requiring Replacement",R2278="Yes")),
(AND('[1]PWS Information'!$E$10="NTNC",Q2278="Galvanized Requiring Replacement")),
(AND('[1]PWS Information'!$E$10="NTNC",U2278="Single Family Residence",R2278="Yes")))),"Tier 3",
IF((OR((AND('[1]PWS Information'!$E$10="CWS",U2278="Single Family Residence",S2278="Yes",Q2278="Non-Lead", J2278="Non-Lead - Copper",L2278="Before 1989")),
(AND('[1]PWS Information'!$E$10="CWS",U2278="Single Family Residence",S2278="Yes",Q2278="Non-Lead", N2278="Non-Lead - Copper",O2278="Before 1989")))),"Tier 4",
IF((OR((AND('[1]PWS Information'!$E$10="NTNC",Q2278="Non-Lead")),
(AND('[1]PWS Information'!$E$10="CWS",Q2278="Non-Lead",S2278="")),
(AND('[1]PWS Information'!$E$10="CWS",Q2278="Non-Lead",S2278="No")),
(AND('[1]PWS Information'!$E$10="CWS",Q2278="Non-Lead",S2278="Don't Know")),
(AND('[1]PWS Information'!$E$10="CWS",Q2278="Non-Lead", J2278="Non-Lead - Copper", S2278="Yes", L2278="Between 1989 and 2014")),
(AND('[1]PWS Information'!$E$10="CWS",Q2278="Non-Lead", J2278="Non-Lead - Copper", S2278="Yes", L2278="After 2014")),
(AND('[1]PWS Information'!$E$10="CWS",Q2278="Non-Lead", J2278="Non-Lead - Copper", S2278="Yes", L2278="Unknown")),
(AND('[1]PWS Information'!$E$10="CWS",Q2278="Non-Lead", N2278="Non-Lead - Copper", S2278="Yes", O2278="Between 1989 and 2014")),
(AND('[1]PWS Information'!$E$10="CWS",Q2278="Non-Lead", N2278="Non-Lead - Copper", S2278="Yes", O2278="After 2014")),
(AND('[1]PWS Information'!$E$10="CWS",Q2278="Non-Lead", N2278="Non-Lead - Copper", S2278="Yes", O2278="Unknown")),
(AND('[1]PWS Information'!$E$10="CWS",Q2278="Unknown")),
(AND('[1]PWS Information'!$E$10="NTNC",Q2278="Unknown")))),"Tier 5",
"")))))</f>
        <v>Tier 5</v>
      </c>
      <c r="Z2278" s="71"/>
      <c r="AA2278" s="71"/>
    </row>
    <row r="2279" spans="1:27" ht="57.6" x14ac:dyDescent="0.3">
      <c r="A2279" s="1"/>
      <c r="B2279" s="70">
        <v>12448038</v>
      </c>
      <c r="C2279" s="60">
        <v>166</v>
      </c>
      <c r="D2279" s="61" t="s">
        <v>533</v>
      </c>
      <c r="E2279" s="61" t="s">
        <v>49</v>
      </c>
      <c r="F2279" s="61">
        <v>78640</v>
      </c>
      <c r="G2279" s="62" t="s">
        <v>529</v>
      </c>
      <c r="H2279" s="63">
        <v>29.962114</v>
      </c>
      <c r="I2279" s="64">
        <v>-97.852534000000006</v>
      </c>
      <c r="J2279" s="65" t="s">
        <v>50</v>
      </c>
      <c r="K2279" s="66" t="s">
        <v>51</v>
      </c>
      <c r="L2279" s="62" t="s">
        <v>52</v>
      </c>
      <c r="M2279" s="69"/>
      <c r="N2279" s="65" t="s">
        <v>50</v>
      </c>
      <c r="O2279" s="66" t="s">
        <v>52</v>
      </c>
      <c r="P2279" s="69"/>
      <c r="Q2279" s="55" t="str">
        <f t="shared" si="35"/>
        <v>Non-Lead</v>
      </c>
      <c r="R2279" s="70" t="s">
        <v>51</v>
      </c>
      <c r="S2279" s="70" t="s">
        <v>51</v>
      </c>
      <c r="T2279" s="70"/>
      <c r="U2279" s="71" t="s">
        <v>53</v>
      </c>
      <c r="V2279" s="71" t="s">
        <v>51</v>
      </c>
      <c r="W2279" s="71" t="s">
        <v>51</v>
      </c>
      <c r="X2279" s="71" t="s">
        <v>51</v>
      </c>
      <c r="Y2279" s="72" t="str">
        <f>IF((OR((AND('[1]PWS Information'!$E$10="CWS",U2279="Single Family Residence",Q2279="Lead")),
(AND('[1]PWS Information'!$E$10="CWS",U2279="Multiple Family Residence",'[1]PWS Information'!$E$11="Yes",Q2279="Lead")),
(AND('[1]PWS Information'!$E$10="NTNC",Q2279="Lead")))),"Tier 1",
IF((OR((AND('[1]PWS Information'!$E$10="CWS",U2279="Multiple Family Residence",'[1]PWS Information'!$E$11="No",Q2279="Lead")),
(AND('[1]PWS Information'!$E$10="CWS",U2279="Other",Q2279="Lead")),
(AND('[1]PWS Information'!$E$10="CWS",U2279="Building",Q2279="Lead")))),"Tier 2",
IF((OR((AND('[1]PWS Information'!$E$10="CWS",U2279="Single Family Residence",Q2279="Galvanized Requiring Replacement")),
(AND('[1]PWS Information'!$E$10="CWS",U2279="Single Family Residence",Q2279="Galvanized Requiring Replacement",R2279="Yes")),
(AND('[1]PWS Information'!$E$10="NTNC",Q2279="Galvanized Requiring Replacement")),
(AND('[1]PWS Information'!$E$10="NTNC",U2279="Single Family Residence",R2279="Yes")))),"Tier 3",
IF((OR((AND('[1]PWS Information'!$E$10="CWS",U2279="Single Family Residence",S2279="Yes",Q2279="Non-Lead", J2279="Non-Lead - Copper",L2279="Before 1989")),
(AND('[1]PWS Information'!$E$10="CWS",U2279="Single Family Residence",S2279="Yes",Q2279="Non-Lead", N2279="Non-Lead - Copper",O2279="Before 1989")))),"Tier 4",
IF((OR((AND('[1]PWS Information'!$E$10="NTNC",Q2279="Non-Lead")),
(AND('[1]PWS Information'!$E$10="CWS",Q2279="Non-Lead",S2279="")),
(AND('[1]PWS Information'!$E$10="CWS",Q2279="Non-Lead",S2279="No")),
(AND('[1]PWS Information'!$E$10="CWS",Q2279="Non-Lead",S2279="Don't Know")),
(AND('[1]PWS Information'!$E$10="CWS",Q2279="Non-Lead", J2279="Non-Lead - Copper", S2279="Yes", L2279="Between 1989 and 2014")),
(AND('[1]PWS Information'!$E$10="CWS",Q2279="Non-Lead", J2279="Non-Lead - Copper", S2279="Yes", L2279="After 2014")),
(AND('[1]PWS Information'!$E$10="CWS",Q2279="Non-Lead", J2279="Non-Lead - Copper", S2279="Yes", L2279="Unknown")),
(AND('[1]PWS Information'!$E$10="CWS",Q2279="Non-Lead", N2279="Non-Lead - Copper", S2279="Yes", O2279="Between 1989 and 2014")),
(AND('[1]PWS Information'!$E$10="CWS",Q2279="Non-Lead", N2279="Non-Lead - Copper", S2279="Yes", O2279="After 2014")),
(AND('[1]PWS Information'!$E$10="CWS",Q2279="Non-Lead", N2279="Non-Lead - Copper", S2279="Yes", O2279="Unknown")),
(AND('[1]PWS Information'!$E$10="CWS",Q2279="Unknown")),
(AND('[1]PWS Information'!$E$10="NTNC",Q2279="Unknown")))),"Tier 5",
"")))))</f>
        <v>Tier 5</v>
      </c>
      <c r="Z2279" s="71"/>
      <c r="AA2279" s="71"/>
    </row>
    <row r="2280" spans="1:27" ht="57.6" x14ac:dyDescent="0.3">
      <c r="A2280" s="1"/>
      <c r="B2280" s="70">
        <v>12402306</v>
      </c>
      <c r="C2280" s="60">
        <v>173</v>
      </c>
      <c r="D2280" s="61" t="s">
        <v>533</v>
      </c>
      <c r="E2280" s="61" t="s">
        <v>49</v>
      </c>
      <c r="F2280" s="61">
        <v>78640</v>
      </c>
      <c r="G2280" s="62" t="s">
        <v>529</v>
      </c>
      <c r="H2280" s="63">
        <v>29.961829000000002</v>
      </c>
      <c r="I2280" s="64">
        <v>-97.853063000000006</v>
      </c>
      <c r="J2280" s="65" t="s">
        <v>50</v>
      </c>
      <c r="K2280" s="66" t="s">
        <v>51</v>
      </c>
      <c r="L2280" s="62" t="s">
        <v>52</v>
      </c>
      <c r="M2280" s="69"/>
      <c r="N2280" s="65" t="s">
        <v>50</v>
      </c>
      <c r="O2280" s="66" t="s">
        <v>52</v>
      </c>
      <c r="P2280" s="69"/>
      <c r="Q2280" s="55" t="str">
        <f t="shared" si="35"/>
        <v>Non-Lead</v>
      </c>
      <c r="R2280" s="70" t="s">
        <v>51</v>
      </c>
      <c r="S2280" s="70" t="s">
        <v>51</v>
      </c>
      <c r="T2280" s="70"/>
      <c r="U2280" s="71" t="s">
        <v>53</v>
      </c>
      <c r="V2280" s="71" t="s">
        <v>51</v>
      </c>
      <c r="W2280" s="71" t="s">
        <v>51</v>
      </c>
      <c r="X2280" s="71" t="s">
        <v>51</v>
      </c>
      <c r="Y2280" s="72" t="str">
        <f>IF((OR((AND('[1]PWS Information'!$E$10="CWS",U2280="Single Family Residence",Q2280="Lead")),
(AND('[1]PWS Information'!$E$10="CWS",U2280="Multiple Family Residence",'[1]PWS Information'!$E$11="Yes",Q2280="Lead")),
(AND('[1]PWS Information'!$E$10="NTNC",Q2280="Lead")))),"Tier 1",
IF((OR((AND('[1]PWS Information'!$E$10="CWS",U2280="Multiple Family Residence",'[1]PWS Information'!$E$11="No",Q2280="Lead")),
(AND('[1]PWS Information'!$E$10="CWS",U2280="Other",Q2280="Lead")),
(AND('[1]PWS Information'!$E$10="CWS",U2280="Building",Q2280="Lead")))),"Tier 2",
IF((OR((AND('[1]PWS Information'!$E$10="CWS",U2280="Single Family Residence",Q2280="Galvanized Requiring Replacement")),
(AND('[1]PWS Information'!$E$10="CWS",U2280="Single Family Residence",Q2280="Galvanized Requiring Replacement",R2280="Yes")),
(AND('[1]PWS Information'!$E$10="NTNC",Q2280="Galvanized Requiring Replacement")),
(AND('[1]PWS Information'!$E$10="NTNC",U2280="Single Family Residence",R2280="Yes")))),"Tier 3",
IF((OR((AND('[1]PWS Information'!$E$10="CWS",U2280="Single Family Residence",S2280="Yes",Q2280="Non-Lead", J2280="Non-Lead - Copper",L2280="Before 1989")),
(AND('[1]PWS Information'!$E$10="CWS",U2280="Single Family Residence",S2280="Yes",Q2280="Non-Lead", N2280="Non-Lead - Copper",O2280="Before 1989")))),"Tier 4",
IF((OR((AND('[1]PWS Information'!$E$10="NTNC",Q2280="Non-Lead")),
(AND('[1]PWS Information'!$E$10="CWS",Q2280="Non-Lead",S2280="")),
(AND('[1]PWS Information'!$E$10="CWS",Q2280="Non-Lead",S2280="No")),
(AND('[1]PWS Information'!$E$10="CWS",Q2280="Non-Lead",S2280="Don't Know")),
(AND('[1]PWS Information'!$E$10="CWS",Q2280="Non-Lead", J2280="Non-Lead - Copper", S2280="Yes", L2280="Between 1989 and 2014")),
(AND('[1]PWS Information'!$E$10="CWS",Q2280="Non-Lead", J2280="Non-Lead - Copper", S2280="Yes", L2280="After 2014")),
(AND('[1]PWS Information'!$E$10="CWS",Q2280="Non-Lead", J2280="Non-Lead - Copper", S2280="Yes", L2280="Unknown")),
(AND('[1]PWS Information'!$E$10="CWS",Q2280="Non-Lead", N2280="Non-Lead - Copper", S2280="Yes", O2280="Between 1989 and 2014")),
(AND('[1]PWS Information'!$E$10="CWS",Q2280="Non-Lead", N2280="Non-Lead - Copper", S2280="Yes", O2280="After 2014")),
(AND('[1]PWS Information'!$E$10="CWS",Q2280="Non-Lead", N2280="Non-Lead - Copper", S2280="Yes", O2280="Unknown")),
(AND('[1]PWS Information'!$E$10="CWS",Q2280="Unknown")),
(AND('[1]PWS Information'!$E$10="NTNC",Q2280="Unknown")))),"Tier 5",
"")))))</f>
        <v>Tier 5</v>
      </c>
      <c r="Z2280" s="71"/>
      <c r="AA2280" s="71"/>
    </row>
    <row r="2281" spans="1:27" ht="57.6" x14ac:dyDescent="0.3">
      <c r="A2281" s="1"/>
      <c r="B2281" s="70">
        <v>12485723</v>
      </c>
      <c r="C2281" s="60">
        <v>178</v>
      </c>
      <c r="D2281" s="61" t="s">
        <v>533</v>
      </c>
      <c r="E2281" s="61" t="s">
        <v>49</v>
      </c>
      <c r="F2281" s="61">
        <v>78640</v>
      </c>
      <c r="G2281" s="62" t="s">
        <v>529</v>
      </c>
      <c r="H2281" s="63">
        <v>29.962240999999999</v>
      </c>
      <c r="I2281" s="64">
        <v>-97.852678999999995</v>
      </c>
      <c r="J2281" s="65" t="s">
        <v>50</v>
      </c>
      <c r="K2281" s="66" t="s">
        <v>51</v>
      </c>
      <c r="L2281" s="62" t="s">
        <v>52</v>
      </c>
      <c r="M2281" s="69"/>
      <c r="N2281" s="65" t="s">
        <v>50</v>
      </c>
      <c r="O2281" s="66" t="s">
        <v>52</v>
      </c>
      <c r="P2281" s="69"/>
      <c r="Q2281" s="55" t="str">
        <f t="shared" si="35"/>
        <v>Non-Lead</v>
      </c>
      <c r="R2281" s="70" t="s">
        <v>51</v>
      </c>
      <c r="S2281" s="70" t="s">
        <v>51</v>
      </c>
      <c r="T2281" s="70"/>
      <c r="U2281" s="71" t="s">
        <v>53</v>
      </c>
      <c r="V2281" s="71" t="s">
        <v>51</v>
      </c>
      <c r="W2281" s="71" t="s">
        <v>51</v>
      </c>
      <c r="X2281" s="71" t="s">
        <v>51</v>
      </c>
      <c r="Y2281" s="72" t="str">
        <f>IF((OR((AND('[1]PWS Information'!$E$10="CWS",U2281="Single Family Residence",Q2281="Lead")),
(AND('[1]PWS Information'!$E$10="CWS",U2281="Multiple Family Residence",'[1]PWS Information'!$E$11="Yes",Q2281="Lead")),
(AND('[1]PWS Information'!$E$10="NTNC",Q2281="Lead")))),"Tier 1",
IF((OR((AND('[1]PWS Information'!$E$10="CWS",U2281="Multiple Family Residence",'[1]PWS Information'!$E$11="No",Q2281="Lead")),
(AND('[1]PWS Information'!$E$10="CWS",U2281="Other",Q2281="Lead")),
(AND('[1]PWS Information'!$E$10="CWS",U2281="Building",Q2281="Lead")))),"Tier 2",
IF((OR((AND('[1]PWS Information'!$E$10="CWS",U2281="Single Family Residence",Q2281="Galvanized Requiring Replacement")),
(AND('[1]PWS Information'!$E$10="CWS",U2281="Single Family Residence",Q2281="Galvanized Requiring Replacement",R2281="Yes")),
(AND('[1]PWS Information'!$E$10="NTNC",Q2281="Galvanized Requiring Replacement")),
(AND('[1]PWS Information'!$E$10="NTNC",U2281="Single Family Residence",R2281="Yes")))),"Tier 3",
IF((OR((AND('[1]PWS Information'!$E$10="CWS",U2281="Single Family Residence",S2281="Yes",Q2281="Non-Lead", J2281="Non-Lead - Copper",L2281="Before 1989")),
(AND('[1]PWS Information'!$E$10="CWS",U2281="Single Family Residence",S2281="Yes",Q2281="Non-Lead", N2281="Non-Lead - Copper",O2281="Before 1989")))),"Tier 4",
IF((OR((AND('[1]PWS Information'!$E$10="NTNC",Q2281="Non-Lead")),
(AND('[1]PWS Information'!$E$10="CWS",Q2281="Non-Lead",S2281="")),
(AND('[1]PWS Information'!$E$10="CWS",Q2281="Non-Lead",S2281="No")),
(AND('[1]PWS Information'!$E$10="CWS",Q2281="Non-Lead",S2281="Don't Know")),
(AND('[1]PWS Information'!$E$10="CWS",Q2281="Non-Lead", J2281="Non-Lead - Copper", S2281="Yes", L2281="Between 1989 and 2014")),
(AND('[1]PWS Information'!$E$10="CWS",Q2281="Non-Lead", J2281="Non-Lead - Copper", S2281="Yes", L2281="After 2014")),
(AND('[1]PWS Information'!$E$10="CWS",Q2281="Non-Lead", J2281="Non-Lead - Copper", S2281="Yes", L2281="Unknown")),
(AND('[1]PWS Information'!$E$10="CWS",Q2281="Non-Lead", N2281="Non-Lead - Copper", S2281="Yes", O2281="Between 1989 and 2014")),
(AND('[1]PWS Information'!$E$10="CWS",Q2281="Non-Lead", N2281="Non-Lead - Copper", S2281="Yes", O2281="After 2014")),
(AND('[1]PWS Information'!$E$10="CWS",Q2281="Non-Lead", N2281="Non-Lead - Copper", S2281="Yes", O2281="Unknown")),
(AND('[1]PWS Information'!$E$10="CWS",Q2281="Unknown")),
(AND('[1]PWS Information'!$E$10="NTNC",Q2281="Unknown")))),"Tier 5",
"")))))</f>
        <v>Tier 5</v>
      </c>
      <c r="Z2281" s="71"/>
      <c r="AA2281" s="71"/>
    </row>
    <row r="2282" spans="1:27" ht="57.6" x14ac:dyDescent="0.3">
      <c r="A2282" s="17"/>
      <c r="B2282" s="70">
        <v>12406505</v>
      </c>
      <c r="C2282" s="60">
        <v>185</v>
      </c>
      <c r="D2282" s="61" t="s">
        <v>533</v>
      </c>
      <c r="E2282" s="61" t="s">
        <v>49</v>
      </c>
      <c r="F2282" s="61">
        <v>78640</v>
      </c>
      <c r="G2282" s="62" t="s">
        <v>529</v>
      </c>
      <c r="H2282" s="63">
        <v>29.961933999999999</v>
      </c>
      <c r="I2282" s="64">
        <v>-97.853246999999996</v>
      </c>
      <c r="J2282" s="65" t="s">
        <v>50</v>
      </c>
      <c r="K2282" s="66" t="s">
        <v>51</v>
      </c>
      <c r="L2282" s="62" t="s">
        <v>52</v>
      </c>
      <c r="M2282" s="69"/>
      <c r="N2282" s="65" t="s">
        <v>50</v>
      </c>
      <c r="O2282" s="66" t="s">
        <v>52</v>
      </c>
      <c r="P2282" s="69"/>
      <c r="Q2282" s="55" t="str">
        <f t="shared" si="35"/>
        <v>Non-Lead</v>
      </c>
      <c r="R2282" s="70" t="s">
        <v>51</v>
      </c>
      <c r="S2282" s="70" t="s">
        <v>51</v>
      </c>
      <c r="T2282" s="70"/>
      <c r="U2282" s="71" t="s">
        <v>53</v>
      </c>
      <c r="V2282" s="71" t="s">
        <v>51</v>
      </c>
      <c r="W2282" s="71" t="s">
        <v>51</v>
      </c>
      <c r="X2282" s="71" t="s">
        <v>51</v>
      </c>
      <c r="Y2282" s="72" t="str">
        <f>IF((OR((AND('[1]PWS Information'!$E$10="CWS",U2282="Single Family Residence",Q2282="Lead")),
(AND('[1]PWS Information'!$E$10="CWS",U2282="Multiple Family Residence",'[1]PWS Information'!$E$11="Yes",Q2282="Lead")),
(AND('[1]PWS Information'!$E$10="NTNC",Q2282="Lead")))),"Tier 1",
IF((OR((AND('[1]PWS Information'!$E$10="CWS",U2282="Multiple Family Residence",'[1]PWS Information'!$E$11="No",Q2282="Lead")),
(AND('[1]PWS Information'!$E$10="CWS",U2282="Other",Q2282="Lead")),
(AND('[1]PWS Information'!$E$10="CWS",U2282="Building",Q2282="Lead")))),"Tier 2",
IF((OR((AND('[1]PWS Information'!$E$10="CWS",U2282="Single Family Residence",Q2282="Galvanized Requiring Replacement")),
(AND('[1]PWS Information'!$E$10="CWS",U2282="Single Family Residence",Q2282="Galvanized Requiring Replacement",R2282="Yes")),
(AND('[1]PWS Information'!$E$10="NTNC",Q2282="Galvanized Requiring Replacement")),
(AND('[1]PWS Information'!$E$10="NTNC",U2282="Single Family Residence",R2282="Yes")))),"Tier 3",
IF((OR((AND('[1]PWS Information'!$E$10="CWS",U2282="Single Family Residence",S2282="Yes",Q2282="Non-Lead", J2282="Non-Lead - Copper",L2282="Before 1989")),
(AND('[1]PWS Information'!$E$10="CWS",U2282="Single Family Residence",S2282="Yes",Q2282="Non-Lead", N2282="Non-Lead - Copper",O2282="Before 1989")))),"Tier 4",
IF((OR((AND('[1]PWS Information'!$E$10="NTNC",Q2282="Non-Lead")),
(AND('[1]PWS Information'!$E$10="CWS",Q2282="Non-Lead",S2282="")),
(AND('[1]PWS Information'!$E$10="CWS",Q2282="Non-Lead",S2282="No")),
(AND('[1]PWS Information'!$E$10="CWS",Q2282="Non-Lead",S2282="Don't Know")),
(AND('[1]PWS Information'!$E$10="CWS",Q2282="Non-Lead", J2282="Non-Lead - Copper", S2282="Yes", L2282="Between 1989 and 2014")),
(AND('[1]PWS Information'!$E$10="CWS",Q2282="Non-Lead", J2282="Non-Lead - Copper", S2282="Yes", L2282="After 2014")),
(AND('[1]PWS Information'!$E$10="CWS",Q2282="Non-Lead", J2282="Non-Lead - Copper", S2282="Yes", L2282="Unknown")),
(AND('[1]PWS Information'!$E$10="CWS",Q2282="Non-Lead", N2282="Non-Lead - Copper", S2282="Yes", O2282="Between 1989 and 2014")),
(AND('[1]PWS Information'!$E$10="CWS",Q2282="Non-Lead", N2282="Non-Lead - Copper", S2282="Yes", O2282="After 2014")),
(AND('[1]PWS Information'!$E$10="CWS",Q2282="Non-Lead", N2282="Non-Lead - Copper", S2282="Yes", O2282="Unknown")),
(AND('[1]PWS Information'!$E$10="CWS",Q2282="Unknown")),
(AND('[1]PWS Information'!$E$10="NTNC",Q2282="Unknown")))),"Tier 5",
"")))))</f>
        <v>Tier 5</v>
      </c>
      <c r="Z2282" s="71"/>
      <c r="AA2282" s="71"/>
    </row>
    <row r="2283" spans="1:27" ht="72" x14ac:dyDescent="0.3">
      <c r="A2283" s="1"/>
      <c r="B2283" s="70">
        <v>15592950</v>
      </c>
      <c r="C2283" s="60">
        <v>197</v>
      </c>
      <c r="D2283" s="61" t="s">
        <v>533</v>
      </c>
      <c r="E2283" s="61" t="s">
        <v>49</v>
      </c>
      <c r="F2283" s="61">
        <v>78640</v>
      </c>
      <c r="G2283" s="62" t="s">
        <v>534</v>
      </c>
      <c r="H2283" s="63">
        <v>29.962129999999998</v>
      </c>
      <c r="I2283" s="64">
        <v>-97.853454999999997</v>
      </c>
      <c r="J2283" s="65" t="s">
        <v>50</v>
      </c>
      <c r="K2283" s="66" t="s">
        <v>51</v>
      </c>
      <c r="L2283" s="62" t="s">
        <v>52</v>
      </c>
      <c r="M2283" s="69"/>
      <c r="N2283" s="65" t="s">
        <v>50</v>
      </c>
      <c r="O2283" s="66" t="s">
        <v>52</v>
      </c>
      <c r="P2283" s="69"/>
      <c r="Q2283" s="55" t="str">
        <f t="shared" si="35"/>
        <v>Non-Lead</v>
      </c>
      <c r="R2283" s="70" t="s">
        <v>51</v>
      </c>
      <c r="S2283" s="70" t="s">
        <v>51</v>
      </c>
      <c r="T2283" s="70"/>
      <c r="U2283" s="71" t="s">
        <v>53</v>
      </c>
      <c r="V2283" s="71" t="s">
        <v>51</v>
      </c>
      <c r="W2283" s="71" t="s">
        <v>51</v>
      </c>
      <c r="X2283" s="71" t="s">
        <v>51</v>
      </c>
      <c r="Y2283" s="72" t="str">
        <f>IF((OR((AND('[1]PWS Information'!$E$10="CWS",U2283="Single Family Residence",Q2283="Lead")),
(AND('[1]PWS Information'!$E$10="CWS",U2283="Multiple Family Residence",'[1]PWS Information'!$E$11="Yes",Q2283="Lead")),
(AND('[1]PWS Information'!$E$10="NTNC",Q2283="Lead")))),"Tier 1",
IF((OR((AND('[1]PWS Information'!$E$10="CWS",U2283="Multiple Family Residence",'[1]PWS Information'!$E$11="No",Q2283="Lead")),
(AND('[1]PWS Information'!$E$10="CWS",U2283="Other",Q2283="Lead")),
(AND('[1]PWS Information'!$E$10="CWS",U2283="Building",Q2283="Lead")))),"Tier 2",
IF((OR((AND('[1]PWS Information'!$E$10="CWS",U2283="Single Family Residence",Q2283="Galvanized Requiring Replacement")),
(AND('[1]PWS Information'!$E$10="CWS",U2283="Single Family Residence",Q2283="Galvanized Requiring Replacement",R2283="Yes")),
(AND('[1]PWS Information'!$E$10="NTNC",Q2283="Galvanized Requiring Replacement")),
(AND('[1]PWS Information'!$E$10="NTNC",U2283="Single Family Residence",R2283="Yes")))),"Tier 3",
IF((OR((AND('[1]PWS Information'!$E$10="CWS",U2283="Single Family Residence",S2283="Yes",Q2283="Non-Lead", J2283="Non-Lead - Copper",L2283="Before 1989")),
(AND('[1]PWS Information'!$E$10="CWS",U2283="Single Family Residence",S2283="Yes",Q2283="Non-Lead", N2283="Non-Lead - Copper",O2283="Before 1989")))),"Tier 4",
IF((OR((AND('[1]PWS Information'!$E$10="NTNC",Q2283="Non-Lead")),
(AND('[1]PWS Information'!$E$10="CWS",Q2283="Non-Lead",S2283="")),
(AND('[1]PWS Information'!$E$10="CWS",Q2283="Non-Lead",S2283="No")),
(AND('[1]PWS Information'!$E$10="CWS",Q2283="Non-Lead",S2283="Don't Know")),
(AND('[1]PWS Information'!$E$10="CWS",Q2283="Non-Lead", J2283="Non-Lead - Copper", S2283="Yes", L2283="Between 1989 and 2014")),
(AND('[1]PWS Information'!$E$10="CWS",Q2283="Non-Lead", J2283="Non-Lead - Copper", S2283="Yes", L2283="After 2014")),
(AND('[1]PWS Information'!$E$10="CWS",Q2283="Non-Lead", J2283="Non-Lead - Copper", S2283="Yes", L2283="Unknown")),
(AND('[1]PWS Information'!$E$10="CWS",Q2283="Non-Lead", N2283="Non-Lead - Copper", S2283="Yes", O2283="Between 1989 and 2014")),
(AND('[1]PWS Information'!$E$10="CWS",Q2283="Non-Lead", N2283="Non-Lead - Copper", S2283="Yes", O2283="After 2014")),
(AND('[1]PWS Information'!$E$10="CWS",Q2283="Non-Lead", N2283="Non-Lead - Copper", S2283="Yes", O2283="Unknown")),
(AND('[1]PWS Information'!$E$10="CWS",Q2283="Unknown")),
(AND('[1]PWS Information'!$E$10="NTNC",Q2283="Unknown")))),"Tier 5",
"")))))</f>
        <v>Tier 5</v>
      </c>
      <c r="Z2283" s="71"/>
      <c r="AA2283" s="71"/>
    </row>
    <row r="2284" spans="1:27" ht="57.6" x14ac:dyDescent="0.3">
      <c r="A2284" s="1"/>
      <c r="B2284" s="70">
        <v>822999</v>
      </c>
      <c r="C2284" s="60">
        <v>100</v>
      </c>
      <c r="D2284" s="61" t="s">
        <v>535</v>
      </c>
      <c r="E2284" s="61" t="s">
        <v>49</v>
      </c>
      <c r="F2284" s="61">
        <v>78640</v>
      </c>
      <c r="G2284" s="62" t="s">
        <v>529</v>
      </c>
      <c r="H2284" s="63">
        <v>29.963335000000001</v>
      </c>
      <c r="I2284" s="64">
        <v>-97.849497999999997</v>
      </c>
      <c r="J2284" s="65" t="s">
        <v>50</v>
      </c>
      <c r="K2284" s="66" t="s">
        <v>51</v>
      </c>
      <c r="L2284" s="62" t="s">
        <v>52</v>
      </c>
      <c r="M2284" s="69"/>
      <c r="N2284" s="65" t="s">
        <v>50</v>
      </c>
      <c r="O2284" s="66" t="s">
        <v>52</v>
      </c>
      <c r="P2284" s="69"/>
      <c r="Q2284" s="55" t="str">
        <f t="shared" si="35"/>
        <v>Non-Lead</v>
      </c>
      <c r="R2284" s="70" t="s">
        <v>51</v>
      </c>
      <c r="S2284" s="70" t="s">
        <v>51</v>
      </c>
      <c r="T2284" s="70"/>
      <c r="U2284" s="71" t="s">
        <v>53</v>
      </c>
      <c r="V2284" s="71" t="s">
        <v>51</v>
      </c>
      <c r="W2284" s="71" t="s">
        <v>51</v>
      </c>
      <c r="X2284" s="71" t="s">
        <v>51</v>
      </c>
      <c r="Y2284" s="72" t="str">
        <f>IF((OR((AND('[1]PWS Information'!$E$10="CWS",U2284="Single Family Residence",Q2284="Lead")),
(AND('[1]PWS Information'!$E$10="CWS",U2284="Multiple Family Residence",'[1]PWS Information'!$E$11="Yes",Q2284="Lead")),
(AND('[1]PWS Information'!$E$10="NTNC",Q2284="Lead")))),"Tier 1",
IF((OR((AND('[1]PWS Information'!$E$10="CWS",U2284="Multiple Family Residence",'[1]PWS Information'!$E$11="No",Q2284="Lead")),
(AND('[1]PWS Information'!$E$10="CWS",U2284="Other",Q2284="Lead")),
(AND('[1]PWS Information'!$E$10="CWS",U2284="Building",Q2284="Lead")))),"Tier 2",
IF((OR((AND('[1]PWS Information'!$E$10="CWS",U2284="Single Family Residence",Q2284="Galvanized Requiring Replacement")),
(AND('[1]PWS Information'!$E$10="CWS",U2284="Single Family Residence",Q2284="Galvanized Requiring Replacement",R2284="Yes")),
(AND('[1]PWS Information'!$E$10="NTNC",Q2284="Galvanized Requiring Replacement")),
(AND('[1]PWS Information'!$E$10="NTNC",U2284="Single Family Residence",R2284="Yes")))),"Tier 3",
IF((OR((AND('[1]PWS Information'!$E$10="CWS",U2284="Single Family Residence",S2284="Yes",Q2284="Non-Lead", J2284="Non-Lead - Copper",L2284="Before 1989")),
(AND('[1]PWS Information'!$E$10="CWS",U2284="Single Family Residence",S2284="Yes",Q2284="Non-Lead", N2284="Non-Lead - Copper",O2284="Before 1989")))),"Tier 4",
IF((OR((AND('[1]PWS Information'!$E$10="NTNC",Q2284="Non-Lead")),
(AND('[1]PWS Information'!$E$10="CWS",Q2284="Non-Lead",S2284="")),
(AND('[1]PWS Information'!$E$10="CWS",Q2284="Non-Lead",S2284="No")),
(AND('[1]PWS Information'!$E$10="CWS",Q2284="Non-Lead",S2284="Don't Know")),
(AND('[1]PWS Information'!$E$10="CWS",Q2284="Non-Lead", J2284="Non-Lead - Copper", S2284="Yes", L2284="Between 1989 and 2014")),
(AND('[1]PWS Information'!$E$10="CWS",Q2284="Non-Lead", J2284="Non-Lead - Copper", S2284="Yes", L2284="After 2014")),
(AND('[1]PWS Information'!$E$10="CWS",Q2284="Non-Lead", J2284="Non-Lead - Copper", S2284="Yes", L2284="Unknown")),
(AND('[1]PWS Information'!$E$10="CWS",Q2284="Non-Lead", N2284="Non-Lead - Copper", S2284="Yes", O2284="Between 1989 and 2014")),
(AND('[1]PWS Information'!$E$10="CWS",Q2284="Non-Lead", N2284="Non-Lead - Copper", S2284="Yes", O2284="After 2014")),
(AND('[1]PWS Information'!$E$10="CWS",Q2284="Non-Lead", N2284="Non-Lead - Copper", S2284="Yes", O2284="Unknown")),
(AND('[1]PWS Information'!$E$10="CWS",Q2284="Unknown")),
(AND('[1]PWS Information'!$E$10="NTNC",Q2284="Unknown")))),"Tier 5",
"")))))</f>
        <v>Tier 5</v>
      </c>
      <c r="Z2284" s="71"/>
      <c r="AA2284" s="71"/>
    </row>
    <row r="2285" spans="1:27" ht="57.6" x14ac:dyDescent="0.3">
      <c r="A2285" s="1"/>
      <c r="B2285" s="70">
        <v>822804</v>
      </c>
      <c r="C2285" s="60">
        <v>101</v>
      </c>
      <c r="D2285" s="61" t="s">
        <v>535</v>
      </c>
      <c r="E2285" s="61" t="s">
        <v>49</v>
      </c>
      <c r="F2285" s="61">
        <v>78640</v>
      </c>
      <c r="G2285" s="62" t="s">
        <v>529</v>
      </c>
      <c r="H2285" s="63">
        <v>29.9629333</v>
      </c>
      <c r="I2285" s="64">
        <v>-97.849138888888803</v>
      </c>
      <c r="J2285" s="65" t="s">
        <v>50</v>
      </c>
      <c r="K2285" s="66" t="s">
        <v>51</v>
      </c>
      <c r="L2285" s="62" t="s">
        <v>52</v>
      </c>
      <c r="M2285" s="69"/>
      <c r="N2285" s="65" t="s">
        <v>50</v>
      </c>
      <c r="O2285" s="66" t="s">
        <v>52</v>
      </c>
      <c r="P2285" s="69"/>
      <c r="Q2285" s="55" t="str">
        <f t="shared" si="35"/>
        <v>Non-Lead</v>
      </c>
      <c r="R2285" s="70" t="s">
        <v>51</v>
      </c>
      <c r="S2285" s="70" t="s">
        <v>51</v>
      </c>
      <c r="T2285" s="70"/>
      <c r="U2285" s="71" t="s">
        <v>53</v>
      </c>
      <c r="V2285" s="71" t="s">
        <v>51</v>
      </c>
      <c r="W2285" s="71" t="s">
        <v>51</v>
      </c>
      <c r="X2285" s="71" t="s">
        <v>51</v>
      </c>
      <c r="Y2285" s="72" t="str">
        <f>IF((OR((AND('[1]PWS Information'!$E$10="CWS",U2285="Single Family Residence",Q2285="Lead")),
(AND('[1]PWS Information'!$E$10="CWS",U2285="Multiple Family Residence",'[1]PWS Information'!$E$11="Yes",Q2285="Lead")),
(AND('[1]PWS Information'!$E$10="NTNC",Q2285="Lead")))),"Tier 1",
IF((OR((AND('[1]PWS Information'!$E$10="CWS",U2285="Multiple Family Residence",'[1]PWS Information'!$E$11="No",Q2285="Lead")),
(AND('[1]PWS Information'!$E$10="CWS",U2285="Other",Q2285="Lead")),
(AND('[1]PWS Information'!$E$10="CWS",U2285="Building",Q2285="Lead")))),"Tier 2",
IF((OR((AND('[1]PWS Information'!$E$10="CWS",U2285="Single Family Residence",Q2285="Galvanized Requiring Replacement")),
(AND('[1]PWS Information'!$E$10="CWS",U2285="Single Family Residence",Q2285="Galvanized Requiring Replacement",R2285="Yes")),
(AND('[1]PWS Information'!$E$10="NTNC",Q2285="Galvanized Requiring Replacement")),
(AND('[1]PWS Information'!$E$10="NTNC",U2285="Single Family Residence",R2285="Yes")))),"Tier 3",
IF((OR((AND('[1]PWS Information'!$E$10="CWS",U2285="Single Family Residence",S2285="Yes",Q2285="Non-Lead", J2285="Non-Lead - Copper",L2285="Before 1989")),
(AND('[1]PWS Information'!$E$10="CWS",U2285="Single Family Residence",S2285="Yes",Q2285="Non-Lead", N2285="Non-Lead - Copper",O2285="Before 1989")))),"Tier 4",
IF((OR((AND('[1]PWS Information'!$E$10="NTNC",Q2285="Non-Lead")),
(AND('[1]PWS Information'!$E$10="CWS",Q2285="Non-Lead",S2285="")),
(AND('[1]PWS Information'!$E$10="CWS",Q2285="Non-Lead",S2285="No")),
(AND('[1]PWS Information'!$E$10="CWS",Q2285="Non-Lead",S2285="Don't Know")),
(AND('[1]PWS Information'!$E$10="CWS",Q2285="Non-Lead", J2285="Non-Lead - Copper", S2285="Yes", L2285="Between 1989 and 2014")),
(AND('[1]PWS Information'!$E$10="CWS",Q2285="Non-Lead", J2285="Non-Lead - Copper", S2285="Yes", L2285="After 2014")),
(AND('[1]PWS Information'!$E$10="CWS",Q2285="Non-Lead", J2285="Non-Lead - Copper", S2285="Yes", L2285="Unknown")),
(AND('[1]PWS Information'!$E$10="CWS",Q2285="Non-Lead", N2285="Non-Lead - Copper", S2285="Yes", O2285="Between 1989 and 2014")),
(AND('[1]PWS Information'!$E$10="CWS",Q2285="Non-Lead", N2285="Non-Lead - Copper", S2285="Yes", O2285="After 2014")),
(AND('[1]PWS Information'!$E$10="CWS",Q2285="Non-Lead", N2285="Non-Lead - Copper", S2285="Yes", O2285="Unknown")),
(AND('[1]PWS Information'!$E$10="CWS",Q2285="Unknown")),
(AND('[1]PWS Information'!$E$10="NTNC",Q2285="Unknown")))),"Tier 5",
"")))))</f>
        <v>Tier 5</v>
      </c>
      <c r="Z2285" s="71"/>
      <c r="AA2285" s="71"/>
    </row>
    <row r="2286" spans="1:27" ht="57.6" x14ac:dyDescent="0.3">
      <c r="A2286" s="17"/>
      <c r="B2286" s="70">
        <v>824230</v>
      </c>
      <c r="C2286" s="60">
        <v>112</v>
      </c>
      <c r="D2286" s="61" t="s">
        <v>535</v>
      </c>
      <c r="E2286" s="61" t="s">
        <v>49</v>
      </c>
      <c r="F2286" s="61">
        <v>78640</v>
      </c>
      <c r="G2286" s="62" t="s">
        <v>529</v>
      </c>
      <c r="H2286" s="63">
        <v>29.963179</v>
      </c>
      <c r="I2286" s="64">
        <v>-97.849656999999993</v>
      </c>
      <c r="J2286" s="65" t="s">
        <v>50</v>
      </c>
      <c r="K2286" s="66" t="s">
        <v>51</v>
      </c>
      <c r="L2286" s="62" t="s">
        <v>52</v>
      </c>
      <c r="M2286" s="69"/>
      <c r="N2286" s="65" t="s">
        <v>50</v>
      </c>
      <c r="O2286" s="66" t="s">
        <v>52</v>
      </c>
      <c r="P2286" s="69"/>
      <c r="Q2286" s="55" t="str">
        <f t="shared" si="35"/>
        <v>Non-Lead</v>
      </c>
      <c r="R2286" s="70" t="s">
        <v>51</v>
      </c>
      <c r="S2286" s="70" t="s">
        <v>51</v>
      </c>
      <c r="T2286" s="70"/>
      <c r="U2286" s="71" t="s">
        <v>53</v>
      </c>
      <c r="V2286" s="71" t="s">
        <v>51</v>
      </c>
      <c r="W2286" s="71" t="s">
        <v>51</v>
      </c>
      <c r="X2286" s="71" t="s">
        <v>51</v>
      </c>
      <c r="Y2286" s="72" t="str">
        <f>IF((OR((AND('[1]PWS Information'!$E$10="CWS",U2286="Single Family Residence",Q2286="Lead")),
(AND('[1]PWS Information'!$E$10="CWS",U2286="Multiple Family Residence",'[1]PWS Information'!$E$11="Yes",Q2286="Lead")),
(AND('[1]PWS Information'!$E$10="NTNC",Q2286="Lead")))),"Tier 1",
IF((OR((AND('[1]PWS Information'!$E$10="CWS",U2286="Multiple Family Residence",'[1]PWS Information'!$E$11="No",Q2286="Lead")),
(AND('[1]PWS Information'!$E$10="CWS",U2286="Other",Q2286="Lead")),
(AND('[1]PWS Information'!$E$10="CWS",U2286="Building",Q2286="Lead")))),"Tier 2",
IF((OR((AND('[1]PWS Information'!$E$10="CWS",U2286="Single Family Residence",Q2286="Galvanized Requiring Replacement")),
(AND('[1]PWS Information'!$E$10="CWS",U2286="Single Family Residence",Q2286="Galvanized Requiring Replacement",R2286="Yes")),
(AND('[1]PWS Information'!$E$10="NTNC",Q2286="Galvanized Requiring Replacement")),
(AND('[1]PWS Information'!$E$10="NTNC",U2286="Single Family Residence",R2286="Yes")))),"Tier 3",
IF((OR((AND('[1]PWS Information'!$E$10="CWS",U2286="Single Family Residence",S2286="Yes",Q2286="Non-Lead", J2286="Non-Lead - Copper",L2286="Before 1989")),
(AND('[1]PWS Information'!$E$10="CWS",U2286="Single Family Residence",S2286="Yes",Q2286="Non-Lead", N2286="Non-Lead - Copper",O2286="Before 1989")))),"Tier 4",
IF((OR((AND('[1]PWS Information'!$E$10="NTNC",Q2286="Non-Lead")),
(AND('[1]PWS Information'!$E$10="CWS",Q2286="Non-Lead",S2286="")),
(AND('[1]PWS Information'!$E$10="CWS",Q2286="Non-Lead",S2286="No")),
(AND('[1]PWS Information'!$E$10="CWS",Q2286="Non-Lead",S2286="Don't Know")),
(AND('[1]PWS Information'!$E$10="CWS",Q2286="Non-Lead", J2286="Non-Lead - Copper", S2286="Yes", L2286="Between 1989 and 2014")),
(AND('[1]PWS Information'!$E$10="CWS",Q2286="Non-Lead", J2286="Non-Lead - Copper", S2286="Yes", L2286="After 2014")),
(AND('[1]PWS Information'!$E$10="CWS",Q2286="Non-Lead", J2286="Non-Lead - Copper", S2286="Yes", L2286="Unknown")),
(AND('[1]PWS Information'!$E$10="CWS",Q2286="Non-Lead", N2286="Non-Lead - Copper", S2286="Yes", O2286="Between 1989 and 2014")),
(AND('[1]PWS Information'!$E$10="CWS",Q2286="Non-Lead", N2286="Non-Lead - Copper", S2286="Yes", O2286="After 2014")),
(AND('[1]PWS Information'!$E$10="CWS",Q2286="Non-Lead", N2286="Non-Lead - Copper", S2286="Yes", O2286="Unknown")),
(AND('[1]PWS Information'!$E$10="CWS",Q2286="Unknown")),
(AND('[1]PWS Information'!$E$10="NTNC",Q2286="Unknown")))),"Tier 5",
"")))))</f>
        <v>Tier 5</v>
      </c>
      <c r="Z2286" s="71"/>
      <c r="AA2286" s="71"/>
    </row>
    <row r="2287" spans="1:27" ht="57.6" x14ac:dyDescent="0.3">
      <c r="A2287" s="1"/>
      <c r="B2287" s="70">
        <v>844779</v>
      </c>
      <c r="C2287" s="60">
        <v>115</v>
      </c>
      <c r="D2287" s="61" t="s">
        <v>535</v>
      </c>
      <c r="E2287" s="61" t="s">
        <v>49</v>
      </c>
      <c r="F2287" s="61">
        <v>78640</v>
      </c>
      <c r="G2287" s="62" t="s">
        <v>529</v>
      </c>
      <c r="H2287" s="63">
        <v>29.962783300000002</v>
      </c>
      <c r="I2287" s="64">
        <v>-97.849269444444403</v>
      </c>
      <c r="J2287" s="65" t="s">
        <v>50</v>
      </c>
      <c r="K2287" s="66" t="s">
        <v>51</v>
      </c>
      <c r="L2287" s="62" t="s">
        <v>52</v>
      </c>
      <c r="M2287" s="69"/>
      <c r="N2287" s="65" t="s">
        <v>50</v>
      </c>
      <c r="O2287" s="66" t="s">
        <v>52</v>
      </c>
      <c r="P2287" s="69"/>
      <c r="Q2287" s="55" t="str">
        <f t="shared" si="35"/>
        <v>Non-Lead</v>
      </c>
      <c r="R2287" s="70" t="s">
        <v>51</v>
      </c>
      <c r="S2287" s="70" t="s">
        <v>51</v>
      </c>
      <c r="T2287" s="70"/>
      <c r="U2287" s="71" t="s">
        <v>53</v>
      </c>
      <c r="V2287" s="71" t="s">
        <v>51</v>
      </c>
      <c r="W2287" s="71" t="s">
        <v>51</v>
      </c>
      <c r="X2287" s="71" t="s">
        <v>51</v>
      </c>
      <c r="Y2287" s="72" t="str">
        <f>IF((OR((AND('[1]PWS Information'!$E$10="CWS",U2287="Single Family Residence",Q2287="Lead")),
(AND('[1]PWS Information'!$E$10="CWS",U2287="Multiple Family Residence",'[1]PWS Information'!$E$11="Yes",Q2287="Lead")),
(AND('[1]PWS Information'!$E$10="NTNC",Q2287="Lead")))),"Tier 1",
IF((OR((AND('[1]PWS Information'!$E$10="CWS",U2287="Multiple Family Residence",'[1]PWS Information'!$E$11="No",Q2287="Lead")),
(AND('[1]PWS Information'!$E$10="CWS",U2287="Other",Q2287="Lead")),
(AND('[1]PWS Information'!$E$10="CWS",U2287="Building",Q2287="Lead")))),"Tier 2",
IF((OR((AND('[1]PWS Information'!$E$10="CWS",U2287="Single Family Residence",Q2287="Galvanized Requiring Replacement")),
(AND('[1]PWS Information'!$E$10="CWS",U2287="Single Family Residence",Q2287="Galvanized Requiring Replacement",R2287="Yes")),
(AND('[1]PWS Information'!$E$10="NTNC",Q2287="Galvanized Requiring Replacement")),
(AND('[1]PWS Information'!$E$10="NTNC",U2287="Single Family Residence",R2287="Yes")))),"Tier 3",
IF((OR((AND('[1]PWS Information'!$E$10="CWS",U2287="Single Family Residence",S2287="Yes",Q2287="Non-Lead", J2287="Non-Lead - Copper",L2287="Before 1989")),
(AND('[1]PWS Information'!$E$10="CWS",U2287="Single Family Residence",S2287="Yes",Q2287="Non-Lead", N2287="Non-Lead - Copper",O2287="Before 1989")))),"Tier 4",
IF((OR((AND('[1]PWS Information'!$E$10="NTNC",Q2287="Non-Lead")),
(AND('[1]PWS Information'!$E$10="CWS",Q2287="Non-Lead",S2287="")),
(AND('[1]PWS Information'!$E$10="CWS",Q2287="Non-Lead",S2287="No")),
(AND('[1]PWS Information'!$E$10="CWS",Q2287="Non-Lead",S2287="Don't Know")),
(AND('[1]PWS Information'!$E$10="CWS",Q2287="Non-Lead", J2287="Non-Lead - Copper", S2287="Yes", L2287="Between 1989 and 2014")),
(AND('[1]PWS Information'!$E$10="CWS",Q2287="Non-Lead", J2287="Non-Lead - Copper", S2287="Yes", L2287="After 2014")),
(AND('[1]PWS Information'!$E$10="CWS",Q2287="Non-Lead", J2287="Non-Lead - Copper", S2287="Yes", L2287="Unknown")),
(AND('[1]PWS Information'!$E$10="CWS",Q2287="Non-Lead", N2287="Non-Lead - Copper", S2287="Yes", O2287="Between 1989 and 2014")),
(AND('[1]PWS Information'!$E$10="CWS",Q2287="Non-Lead", N2287="Non-Lead - Copper", S2287="Yes", O2287="After 2014")),
(AND('[1]PWS Information'!$E$10="CWS",Q2287="Non-Lead", N2287="Non-Lead - Copper", S2287="Yes", O2287="Unknown")),
(AND('[1]PWS Information'!$E$10="CWS",Q2287="Unknown")),
(AND('[1]PWS Information'!$E$10="NTNC",Q2287="Unknown")))),"Tier 5",
"")))))</f>
        <v>Tier 5</v>
      </c>
      <c r="Z2287" s="71"/>
      <c r="AA2287" s="71"/>
    </row>
    <row r="2288" spans="1:27" ht="57.6" x14ac:dyDescent="0.3">
      <c r="A2288" s="1"/>
      <c r="B2288" s="70">
        <v>822823</v>
      </c>
      <c r="C2288" s="60">
        <v>124</v>
      </c>
      <c r="D2288" s="61" t="s">
        <v>535</v>
      </c>
      <c r="E2288" s="61" t="s">
        <v>49</v>
      </c>
      <c r="F2288" s="61">
        <v>78640</v>
      </c>
      <c r="G2288" s="62" t="s">
        <v>529</v>
      </c>
      <c r="H2288" s="63">
        <v>29.963034</v>
      </c>
      <c r="I2288" s="64">
        <v>-97.849805000000003</v>
      </c>
      <c r="J2288" s="65" t="s">
        <v>50</v>
      </c>
      <c r="K2288" s="66" t="s">
        <v>51</v>
      </c>
      <c r="L2288" s="62" t="s">
        <v>52</v>
      </c>
      <c r="M2288" s="69"/>
      <c r="N2288" s="65" t="s">
        <v>50</v>
      </c>
      <c r="O2288" s="66" t="s">
        <v>52</v>
      </c>
      <c r="P2288" s="69"/>
      <c r="Q2288" s="55" t="str">
        <f t="shared" si="35"/>
        <v>Non-Lead</v>
      </c>
      <c r="R2288" s="70" t="s">
        <v>51</v>
      </c>
      <c r="S2288" s="70" t="s">
        <v>51</v>
      </c>
      <c r="T2288" s="70"/>
      <c r="U2288" s="71" t="s">
        <v>53</v>
      </c>
      <c r="V2288" s="71" t="s">
        <v>51</v>
      </c>
      <c r="W2288" s="71" t="s">
        <v>51</v>
      </c>
      <c r="X2288" s="71" t="s">
        <v>51</v>
      </c>
      <c r="Y2288" s="72" t="str">
        <f>IF((OR((AND('[1]PWS Information'!$E$10="CWS",U2288="Single Family Residence",Q2288="Lead")),
(AND('[1]PWS Information'!$E$10="CWS",U2288="Multiple Family Residence",'[1]PWS Information'!$E$11="Yes",Q2288="Lead")),
(AND('[1]PWS Information'!$E$10="NTNC",Q2288="Lead")))),"Tier 1",
IF((OR((AND('[1]PWS Information'!$E$10="CWS",U2288="Multiple Family Residence",'[1]PWS Information'!$E$11="No",Q2288="Lead")),
(AND('[1]PWS Information'!$E$10="CWS",U2288="Other",Q2288="Lead")),
(AND('[1]PWS Information'!$E$10="CWS",U2288="Building",Q2288="Lead")))),"Tier 2",
IF((OR((AND('[1]PWS Information'!$E$10="CWS",U2288="Single Family Residence",Q2288="Galvanized Requiring Replacement")),
(AND('[1]PWS Information'!$E$10="CWS",U2288="Single Family Residence",Q2288="Galvanized Requiring Replacement",R2288="Yes")),
(AND('[1]PWS Information'!$E$10="NTNC",Q2288="Galvanized Requiring Replacement")),
(AND('[1]PWS Information'!$E$10="NTNC",U2288="Single Family Residence",R2288="Yes")))),"Tier 3",
IF((OR((AND('[1]PWS Information'!$E$10="CWS",U2288="Single Family Residence",S2288="Yes",Q2288="Non-Lead", J2288="Non-Lead - Copper",L2288="Before 1989")),
(AND('[1]PWS Information'!$E$10="CWS",U2288="Single Family Residence",S2288="Yes",Q2288="Non-Lead", N2288="Non-Lead - Copper",O2288="Before 1989")))),"Tier 4",
IF((OR((AND('[1]PWS Information'!$E$10="NTNC",Q2288="Non-Lead")),
(AND('[1]PWS Information'!$E$10="CWS",Q2288="Non-Lead",S2288="")),
(AND('[1]PWS Information'!$E$10="CWS",Q2288="Non-Lead",S2288="No")),
(AND('[1]PWS Information'!$E$10="CWS",Q2288="Non-Lead",S2288="Don't Know")),
(AND('[1]PWS Information'!$E$10="CWS",Q2288="Non-Lead", J2288="Non-Lead - Copper", S2288="Yes", L2288="Between 1989 and 2014")),
(AND('[1]PWS Information'!$E$10="CWS",Q2288="Non-Lead", J2288="Non-Lead - Copper", S2288="Yes", L2288="After 2014")),
(AND('[1]PWS Information'!$E$10="CWS",Q2288="Non-Lead", J2288="Non-Lead - Copper", S2288="Yes", L2288="Unknown")),
(AND('[1]PWS Information'!$E$10="CWS",Q2288="Non-Lead", N2288="Non-Lead - Copper", S2288="Yes", O2288="Between 1989 and 2014")),
(AND('[1]PWS Information'!$E$10="CWS",Q2288="Non-Lead", N2288="Non-Lead - Copper", S2288="Yes", O2288="After 2014")),
(AND('[1]PWS Information'!$E$10="CWS",Q2288="Non-Lead", N2288="Non-Lead - Copper", S2288="Yes", O2288="Unknown")),
(AND('[1]PWS Information'!$E$10="CWS",Q2288="Unknown")),
(AND('[1]PWS Information'!$E$10="NTNC",Q2288="Unknown")))),"Tier 5",
"")))))</f>
        <v>Tier 5</v>
      </c>
      <c r="Z2288" s="71"/>
      <c r="AA2288" s="71"/>
    </row>
    <row r="2289" spans="1:27" ht="57.6" x14ac:dyDescent="0.3">
      <c r="A2289" s="1"/>
      <c r="B2289" s="70">
        <v>12976497</v>
      </c>
      <c r="C2289" s="60">
        <v>129</v>
      </c>
      <c r="D2289" s="61" t="s">
        <v>535</v>
      </c>
      <c r="E2289" s="61" t="s">
        <v>49</v>
      </c>
      <c r="F2289" s="61">
        <v>78640</v>
      </c>
      <c r="G2289" s="62" t="s">
        <v>529</v>
      </c>
      <c r="H2289" s="63">
        <v>29.962630600000001</v>
      </c>
      <c r="I2289" s="64">
        <v>-97.849386111111102</v>
      </c>
      <c r="J2289" s="65" t="s">
        <v>50</v>
      </c>
      <c r="K2289" s="66" t="s">
        <v>51</v>
      </c>
      <c r="L2289" s="62" t="s">
        <v>52</v>
      </c>
      <c r="M2289" s="69"/>
      <c r="N2289" s="65" t="s">
        <v>50</v>
      </c>
      <c r="O2289" s="66" t="s">
        <v>52</v>
      </c>
      <c r="P2289" s="69"/>
      <c r="Q2289" s="55" t="str">
        <f t="shared" si="35"/>
        <v>Non-Lead</v>
      </c>
      <c r="R2289" s="70" t="s">
        <v>51</v>
      </c>
      <c r="S2289" s="70" t="s">
        <v>51</v>
      </c>
      <c r="T2289" s="70"/>
      <c r="U2289" s="71" t="s">
        <v>53</v>
      </c>
      <c r="V2289" s="71" t="s">
        <v>51</v>
      </c>
      <c r="W2289" s="71" t="s">
        <v>51</v>
      </c>
      <c r="X2289" s="71" t="s">
        <v>51</v>
      </c>
      <c r="Y2289" s="72" t="str">
        <f>IF((OR((AND('[1]PWS Information'!$E$10="CWS",U2289="Single Family Residence",Q2289="Lead")),
(AND('[1]PWS Information'!$E$10="CWS",U2289="Multiple Family Residence",'[1]PWS Information'!$E$11="Yes",Q2289="Lead")),
(AND('[1]PWS Information'!$E$10="NTNC",Q2289="Lead")))),"Tier 1",
IF((OR((AND('[1]PWS Information'!$E$10="CWS",U2289="Multiple Family Residence",'[1]PWS Information'!$E$11="No",Q2289="Lead")),
(AND('[1]PWS Information'!$E$10="CWS",U2289="Other",Q2289="Lead")),
(AND('[1]PWS Information'!$E$10="CWS",U2289="Building",Q2289="Lead")))),"Tier 2",
IF((OR((AND('[1]PWS Information'!$E$10="CWS",U2289="Single Family Residence",Q2289="Galvanized Requiring Replacement")),
(AND('[1]PWS Information'!$E$10="CWS",U2289="Single Family Residence",Q2289="Galvanized Requiring Replacement",R2289="Yes")),
(AND('[1]PWS Information'!$E$10="NTNC",Q2289="Galvanized Requiring Replacement")),
(AND('[1]PWS Information'!$E$10="NTNC",U2289="Single Family Residence",R2289="Yes")))),"Tier 3",
IF((OR((AND('[1]PWS Information'!$E$10="CWS",U2289="Single Family Residence",S2289="Yes",Q2289="Non-Lead", J2289="Non-Lead - Copper",L2289="Before 1989")),
(AND('[1]PWS Information'!$E$10="CWS",U2289="Single Family Residence",S2289="Yes",Q2289="Non-Lead", N2289="Non-Lead - Copper",O2289="Before 1989")))),"Tier 4",
IF((OR((AND('[1]PWS Information'!$E$10="NTNC",Q2289="Non-Lead")),
(AND('[1]PWS Information'!$E$10="CWS",Q2289="Non-Lead",S2289="")),
(AND('[1]PWS Information'!$E$10="CWS",Q2289="Non-Lead",S2289="No")),
(AND('[1]PWS Information'!$E$10="CWS",Q2289="Non-Lead",S2289="Don't Know")),
(AND('[1]PWS Information'!$E$10="CWS",Q2289="Non-Lead", J2289="Non-Lead - Copper", S2289="Yes", L2289="Between 1989 and 2014")),
(AND('[1]PWS Information'!$E$10="CWS",Q2289="Non-Lead", J2289="Non-Lead - Copper", S2289="Yes", L2289="After 2014")),
(AND('[1]PWS Information'!$E$10="CWS",Q2289="Non-Lead", J2289="Non-Lead - Copper", S2289="Yes", L2289="Unknown")),
(AND('[1]PWS Information'!$E$10="CWS",Q2289="Non-Lead", N2289="Non-Lead - Copper", S2289="Yes", O2289="Between 1989 and 2014")),
(AND('[1]PWS Information'!$E$10="CWS",Q2289="Non-Lead", N2289="Non-Lead - Copper", S2289="Yes", O2289="After 2014")),
(AND('[1]PWS Information'!$E$10="CWS",Q2289="Non-Lead", N2289="Non-Lead - Copper", S2289="Yes", O2289="Unknown")),
(AND('[1]PWS Information'!$E$10="CWS",Q2289="Unknown")),
(AND('[1]PWS Information'!$E$10="NTNC",Q2289="Unknown")))),"Tier 5",
"")))))</f>
        <v>Tier 5</v>
      </c>
      <c r="Z2289" s="71"/>
      <c r="AA2289" s="71"/>
    </row>
    <row r="2290" spans="1:27" ht="57.6" x14ac:dyDescent="0.3">
      <c r="A2290" s="17"/>
      <c r="B2290" s="70">
        <v>12746264</v>
      </c>
      <c r="C2290" s="60">
        <v>136</v>
      </c>
      <c r="D2290" s="61" t="s">
        <v>535</v>
      </c>
      <c r="E2290" s="61" t="s">
        <v>49</v>
      </c>
      <c r="F2290" s="61">
        <v>78640</v>
      </c>
      <c r="G2290" s="62" t="s">
        <v>529</v>
      </c>
      <c r="H2290" s="63">
        <v>29.962841999999998</v>
      </c>
      <c r="I2290" s="64">
        <v>-97.849915999999993</v>
      </c>
      <c r="J2290" s="65" t="s">
        <v>50</v>
      </c>
      <c r="K2290" s="66" t="s">
        <v>51</v>
      </c>
      <c r="L2290" s="62" t="s">
        <v>52</v>
      </c>
      <c r="M2290" s="69"/>
      <c r="N2290" s="65" t="s">
        <v>50</v>
      </c>
      <c r="O2290" s="66" t="s">
        <v>52</v>
      </c>
      <c r="P2290" s="69"/>
      <c r="Q2290" s="55" t="str">
        <f t="shared" si="35"/>
        <v>Non-Lead</v>
      </c>
      <c r="R2290" s="70" t="s">
        <v>51</v>
      </c>
      <c r="S2290" s="70" t="s">
        <v>51</v>
      </c>
      <c r="T2290" s="70"/>
      <c r="U2290" s="71" t="s">
        <v>53</v>
      </c>
      <c r="V2290" s="71" t="s">
        <v>51</v>
      </c>
      <c r="W2290" s="71" t="s">
        <v>51</v>
      </c>
      <c r="X2290" s="71" t="s">
        <v>51</v>
      </c>
      <c r="Y2290" s="72" t="str">
        <f>IF((OR((AND('[1]PWS Information'!$E$10="CWS",U2290="Single Family Residence",Q2290="Lead")),
(AND('[1]PWS Information'!$E$10="CWS",U2290="Multiple Family Residence",'[1]PWS Information'!$E$11="Yes",Q2290="Lead")),
(AND('[1]PWS Information'!$E$10="NTNC",Q2290="Lead")))),"Tier 1",
IF((OR((AND('[1]PWS Information'!$E$10="CWS",U2290="Multiple Family Residence",'[1]PWS Information'!$E$11="No",Q2290="Lead")),
(AND('[1]PWS Information'!$E$10="CWS",U2290="Other",Q2290="Lead")),
(AND('[1]PWS Information'!$E$10="CWS",U2290="Building",Q2290="Lead")))),"Tier 2",
IF((OR((AND('[1]PWS Information'!$E$10="CWS",U2290="Single Family Residence",Q2290="Galvanized Requiring Replacement")),
(AND('[1]PWS Information'!$E$10="CWS",U2290="Single Family Residence",Q2290="Galvanized Requiring Replacement",R2290="Yes")),
(AND('[1]PWS Information'!$E$10="NTNC",Q2290="Galvanized Requiring Replacement")),
(AND('[1]PWS Information'!$E$10="NTNC",U2290="Single Family Residence",R2290="Yes")))),"Tier 3",
IF((OR((AND('[1]PWS Information'!$E$10="CWS",U2290="Single Family Residence",S2290="Yes",Q2290="Non-Lead", J2290="Non-Lead - Copper",L2290="Before 1989")),
(AND('[1]PWS Information'!$E$10="CWS",U2290="Single Family Residence",S2290="Yes",Q2290="Non-Lead", N2290="Non-Lead - Copper",O2290="Before 1989")))),"Tier 4",
IF((OR((AND('[1]PWS Information'!$E$10="NTNC",Q2290="Non-Lead")),
(AND('[1]PWS Information'!$E$10="CWS",Q2290="Non-Lead",S2290="")),
(AND('[1]PWS Information'!$E$10="CWS",Q2290="Non-Lead",S2290="No")),
(AND('[1]PWS Information'!$E$10="CWS",Q2290="Non-Lead",S2290="Don't Know")),
(AND('[1]PWS Information'!$E$10="CWS",Q2290="Non-Lead", J2290="Non-Lead - Copper", S2290="Yes", L2290="Between 1989 and 2014")),
(AND('[1]PWS Information'!$E$10="CWS",Q2290="Non-Lead", J2290="Non-Lead - Copper", S2290="Yes", L2290="After 2014")),
(AND('[1]PWS Information'!$E$10="CWS",Q2290="Non-Lead", J2290="Non-Lead - Copper", S2290="Yes", L2290="Unknown")),
(AND('[1]PWS Information'!$E$10="CWS",Q2290="Non-Lead", N2290="Non-Lead - Copper", S2290="Yes", O2290="Between 1989 and 2014")),
(AND('[1]PWS Information'!$E$10="CWS",Q2290="Non-Lead", N2290="Non-Lead - Copper", S2290="Yes", O2290="After 2014")),
(AND('[1]PWS Information'!$E$10="CWS",Q2290="Non-Lead", N2290="Non-Lead - Copper", S2290="Yes", O2290="Unknown")),
(AND('[1]PWS Information'!$E$10="CWS",Q2290="Unknown")),
(AND('[1]PWS Information'!$E$10="NTNC",Q2290="Unknown")))),"Tier 5",
"")))))</f>
        <v>Tier 5</v>
      </c>
      <c r="Z2290" s="71"/>
      <c r="AA2290" s="71"/>
    </row>
    <row r="2291" spans="1:27" ht="57.6" x14ac:dyDescent="0.3">
      <c r="A2291" s="1"/>
      <c r="B2291" s="70">
        <v>12756552</v>
      </c>
      <c r="C2291" s="60">
        <v>148</v>
      </c>
      <c r="D2291" s="61" t="s">
        <v>535</v>
      </c>
      <c r="E2291" s="61" t="s">
        <v>49</v>
      </c>
      <c r="F2291" s="61">
        <v>78640</v>
      </c>
      <c r="G2291" s="62" t="s">
        <v>529</v>
      </c>
      <c r="H2291" s="63">
        <v>29.962662999999999</v>
      </c>
      <c r="I2291" s="64">
        <v>-97.850004999999996</v>
      </c>
      <c r="J2291" s="65" t="s">
        <v>50</v>
      </c>
      <c r="K2291" s="66" t="s">
        <v>51</v>
      </c>
      <c r="L2291" s="62" t="s">
        <v>52</v>
      </c>
      <c r="M2291" s="69"/>
      <c r="N2291" s="65" t="s">
        <v>50</v>
      </c>
      <c r="O2291" s="66" t="s">
        <v>52</v>
      </c>
      <c r="P2291" s="69"/>
      <c r="Q2291" s="55" t="str">
        <f t="shared" si="35"/>
        <v>Non-Lead</v>
      </c>
      <c r="R2291" s="70" t="s">
        <v>51</v>
      </c>
      <c r="S2291" s="70" t="s">
        <v>51</v>
      </c>
      <c r="T2291" s="70"/>
      <c r="U2291" s="71" t="s">
        <v>53</v>
      </c>
      <c r="V2291" s="71" t="s">
        <v>51</v>
      </c>
      <c r="W2291" s="71" t="s">
        <v>51</v>
      </c>
      <c r="X2291" s="71" t="s">
        <v>51</v>
      </c>
      <c r="Y2291" s="72" t="str">
        <f>IF((OR((AND('[1]PWS Information'!$E$10="CWS",U2291="Single Family Residence",Q2291="Lead")),
(AND('[1]PWS Information'!$E$10="CWS",U2291="Multiple Family Residence",'[1]PWS Information'!$E$11="Yes",Q2291="Lead")),
(AND('[1]PWS Information'!$E$10="NTNC",Q2291="Lead")))),"Tier 1",
IF((OR((AND('[1]PWS Information'!$E$10="CWS",U2291="Multiple Family Residence",'[1]PWS Information'!$E$11="No",Q2291="Lead")),
(AND('[1]PWS Information'!$E$10="CWS",U2291="Other",Q2291="Lead")),
(AND('[1]PWS Information'!$E$10="CWS",U2291="Building",Q2291="Lead")))),"Tier 2",
IF((OR((AND('[1]PWS Information'!$E$10="CWS",U2291="Single Family Residence",Q2291="Galvanized Requiring Replacement")),
(AND('[1]PWS Information'!$E$10="CWS",U2291="Single Family Residence",Q2291="Galvanized Requiring Replacement",R2291="Yes")),
(AND('[1]PWS Information'!$E$10="NTNC",Q2291="Galvanized Requiring Replacement")),
(AND('[1]PWS Information'!$E$10="NTNC",U2291="Single Family Residence",R2291="Yes")))),"Tier 3",
IF((OR((AND('[1]PWS Information'!$E$10="CWS",U2291="Single Family Residence",S2291="Yes",Q2291="Non-Lead", J2291="Non-Lead - Copper",L2291="Before 1989")),
(AND('[1]PWS Information'!$E$10="CWS",U2291="Single Family Residence",S2291="Yes",Q2291="Non-Lead", N2291="Non-Lead - Copper",O2291="Before 1989")))),"Tier 4",
IF((OR((AND('[1]PWS Information'!$E$10="NTNC",Q2291="Non-Lead")),
(AND('[1]PWS Information'!$E$10="CWS",Q2291="Non-Lead",S2291="")),
(AND('[1]PWS Information'!$E$10="CWS",Q2291="Non-Lead",S2291="No")),
(AND('[1]PWS Information'!$E$10="CWS",Q2291="Non-Lead",S2291="Don't Know")),
(AND('[1]PWS Information'!$E$10="CWS",Q2291="Non-Lead", J2291="Non-Lead - Copper", S2291="Yes", L2291="Between 1989 and 2014")),
(AND('[1]PWS Information'!$E$10="CWS",Q2291="Non-Lead", J2291="Non-Lead - Copper", S2291="Yes", L2291="After 2014")),
(AND('[1]PWS Information'!$E$10="CWS",Q2291="Non-Lead", J2291="Non-Lead - Copper", S2291="Yes", L2291="Unknown")),
(AND('[1]PWS Information'!$E$10="CWS",Q2291="Non-Lead", N2291="Non-Lead - Copper", S2291="Yes", O2291="Between 1989 and 2014")),
(AND('[1]PWS Information'!$E$10="CWS",Q2291="Non-Lead", N2291="Non-Lead - Copper", S2291="Yes", O2291="After 2014")),
(AND('[1]PWS Information'!$E$10="CWS",Q2291="Non-Lead", N2291="Non-Lead - Copper", S2291="Yes", O2291="Unknown")),
(AND('[1]PWS Information'!$E$10="CWS",Q2291="Unknown")),
(AND('[1]PWS Information'!$E$10="NTNC",Q2291="Unknown")))),"Tier 5",
"")))))</f>
        <v>Tier 5</v>
      </c>
      <c r="Z2291" s="71"/>
      <c r="AA2291" s="71"/>
    </row>
    <row r="2292" spans="1:27" ht="57.6" x14ac:dyDescent="0.3">
      <c r="A2292" s="1"/>
      <c r="B2292" s="70">
        <v>804339</v>
      </c>
      <c r="C2292" s="60">
        <v>151</v>
      </c>
      <c r="D2292" s="61" t="s">
        <v>535</v>
      </c>
      <c r="E2292" s="61" t="s">
        <v>49</v>
      </c>
      <c r="F2292" s="61">
        <v>78640</v>
      </c>
      <c r="G2292" s="62" t="s">
        <v>529</v>
      </c>
      <c r="H2292" s="63">
        <v>29.962475000000001</v>
      </c>
      <c r="I2292" s="64">
        <v>-97.849480555555502</v>
      </c>
      <c r="J2292" s="65" t="s">
        <v>50</v>
      </c>
      <c r="K2292" s="66" t="s">
        <v>51</v>
      </c>
      <c r="L2292" s="62" t="s">
        <v>52</v>
      </c>
      <c r="M2292" s="69"/>
      <c r="N2292" s="65" t="s">
        <v>50</v>
      </c>
      <c r="O2292" s="66" t="s">
        <v>52</v>
      </c>
      <c r="P2292" s="69"/>
      <c r="Q2292" s="55" t="str">
        <f t="shared" si="35"/>
        <v>Non-Lead</v>
      </c>
      <c r="R2292" s="70" t="s">
        <v>51</v>
      </c>
      <c r="S2292" s="70" t="s">
        <v>51</v>
      </c>
      <c r="T2292" s="70"/>
      <c r="U2292" s="71" t="s">
        <v>53</v>
      </c>
      <c r="V2292" s="71" t="s">
        <v>51</v>
      </c>
      <c r="W2292" s="71" t="s">
        <v>51</v>
      </c>
      <c r="X2292" s="71" t="s">
        <v>51</v>
      </c>
      <c r="Y2292" s="72" t="str">
        <f>IF((OR((AND('[1]PWS Information'!$E$10="CWS",U2292="Single Family Residence",Q2292="Lead")),
(AND('[1]PWS Information'!$E$10="CWS",U2292="Multiple Family Residence",'[1]PWS Information'!$E$11="Yes",Q2292="Lead")),
(AND('[1]PWS Information'!$E$10="NTNC",Q2292="Lead")))),"Tier 1",
IF((OR((AND('[1]PWS Information'!$E$10="CWS",U2292="Multiple Family Residence",'[1]PWS Information'!$E$11="No",Q2292="Lead")),
(AND('[1]PWS Information'!$E$10="CWS",U2292="Other",Q2292="Lead")),
(AND('[1]PWS Information'!$E$10="CWS",U2292="Building",Q2292="Lead")))),"Tier 2",
IF((OR((AND('[1]PWS Information'!$E$10="CWS",U2292="Single Family Residence",Q2292="Galvanized Requiring Replacement")),
(AND('[1]PWS Information'!$E$10="CWS",U2292="Single Family Residence",Q2292="Galvanized Requiring Replacement",R2292="Yes")),
(AND('[1]PWS Information'!$E$10="NTNC",Q2292="Galvanized Requiring Replacement")),
(AND('[1]PWS Information'!$E$10="NTNC",U2292="Single Family Residence",R2292="Yes")))),"Tier 3",
IF((OR((AND('[1]PWS Information'!$E$10="CWS",U2292="Single Family Residence",S2292="Yes",Q2292="Non-Lead", J2292="Non-Lead - Copper",L2292="Before 1989")),
(AND('[1]PWS Information'!$E$10="CWS",U2292="Single Family Residence",S2292="Yes",Q2292="Non-Lead", N2292="Non-Lead - Copper",O2292="Before 1989")))),"Tier 4",
IF((OR((AND('[1]PWS Information'!$E$10="NTNC",Q2292="Non-Lead")),
(AND('[1]PWS Information'!$E$10="CWS",Q2292="Non-Lead",S2292="")),
(AND('[1]PWS Information'!$E$10="CWS",Q2292="Non-Lead",S2292="No")),
(AND('[1]PWS Information'!$E$10="CWS",Q2292="Non-Lead",S2292="Don't Know")),
(AND('[1]PWS Information'!$E$10="CWS",Q2292="Non-Lead", J2292="Non-Lead - Copper", S2292="Yes", L2292="Between 1989 and 2014")),
(AND('[1]PWS Information'!$E$10="CWS",Q2292="Non-Lead", J2292="Non-Lead - Copper", S2292="Yes", L2292="After 2014")),
(AND('[1]PWS Information'!$E$10="CWS",Q2292="Non-Lead", J2292="Non-Lead - Copper", S2292="Yes", L2292="Unknown")),
(AND('[1]PWS Information'!$E$10="CWS",Q2292="Non-Lead", N2292="Non-Lead - Copper", S2292="Yes", O2292="Between 1989 and 2014")),
(AND('[1]PWS Information'!$E$10="CWS",Q2292="Non-Lead", N2292="Non-Lead - Copper", S2292="Yes", O2292="After 2014")),
(AND('[1]PWS Information'!$E$10="CWS",Q2292="Non-Lead", N2292="Non-Lead - Copper", S2292="Yes", O2292="Unknown")),
(AND('[1]PWS Information'!$E$10="CWS",Q2292="Unknown")),
(AND('[1]PWS Information'!$E$10="NTNC",Q2292="Unknown")))),"Tier 5",
"")))))</f>
        <v>Tier 5</v>
      </c>
      <c r="Z2292" s="71"/>
      <c r="AA2292" s="71"/>
    </row>
    <row r="2293" spans="1:27" ht="57.6" x14ac:dyDescent="0.3">
      <c r="A2293" s="1"/>
      <c r="B2293" s="70">
        <v>848984</v>
      </c>
      <c r="C2293" s="60">
        <v>160</v>
      </c>
      <c r="D2293" s="61" t="s">
        <v>535</v>
      </c>
      <c r="E2293" s="61" t="s">
        <v>49</v>
      </c>
      <c r="F2293" s="61">
        <v>78640</v>
      </c>
      <c r="G2293" s="62" t="s">
        <v>529</v>
      </c>
      <c r="H2293" s="63">
        <v>29.96247</v>
      </c>
      <c r="I2293" s="64">
        <v>-97.850093000000001</v>
      </c>
      <c r="J2293" s="65" t="s">
        <v>50</v>
      </c>
      <c r="K2293" s="66" t="s">
        <v>51</v>
      </c>
      <c r="L2293" s="62" t="s">
        <v>52</v>
      </c>
      <c r="M2293" s="69"/>
      <c r="N2293" s="65" t="s">
        <v>50</v>
      </c>
      <c r="O2293" s="66" t="s">
        <v>52</v>
      </c>
      <c r="P2293" s="69"/>
      <c r="Q2293" s="55" t="str">
        <f t="shared" si="35"/>
        <v>Non-Lead</v>
      </c>
      <c r="R2293" s="70" t="s">
        <v>51</v>
      </c>
      <c r="S2293" s="70" t="s">
        <v>51</v>
      </c>
      <c r="T2293" s="70"/>
      <c r="U2293" s="71" t="s">
        <v>53</v>
      </c>
      <c r="V2293" s="71" t="s">
        <v>51</v>
      </c>
      <c r="W2293" s="71" t="s">
        <v>51</v>
      </c>
      <c r="X2293" s="71" t="s">
        <v>51</v>
      </c>
      <c r="Y2293" s="72" t="str">
        <f>IF((OR((AND('[1]PWS Information'!$E$10="CWS",U2293="Single Family Residence",Q2293="Lead")),
(AND('[1]PWS Information'!$E$10="CWS",U2293="Multiple Family Residence",'[1]PWS Information'!$E$11="Yes",Q2293="Lead")),
(AND('[1]PWS Information'!$E$10="NTNC",Q2293="Lead")))),"Tier 1",
IF((OR((AND('[1]PWS Information'!$E$10="CWS",U2293="Multiple Family Residence",'[1]PWS Information'!$E$11="No",Q2293="Lead")),
(AND('[1]PWS Information'!$E$10="CWS",U2293="Other",Q2293="Lead")),
(AND('[1]PWS Information'!$E$10="CWS",U2293="Building",Q2293="Lead")))),"Tier 2",
IF((OR((AND('[1]PWS Information'!$E$10="CWS",U2293="Single Family Residence",Q2293="Galvanized Requiring Replacement")),
(AND('[1]PWS Information'!$E$10="CWS",U2293="Single Family Residence",Q2293="Galvanized Requiring Replacement",R2293="Yes")),
(AND('[1]PWS Information'!$E$10="NTNC",Q2293="Galvanized Requiring Replacement")),
(AND('[1]PWS Information'!$E$10="NTNC",U2293="Single Family Residence",R2293="Yes")))),"Tier 3",
IF((OR((AND('[1]PWS Information'!$E$10="CWS",U2293="Single Family Residence",S2293="Yes",Q2293="Non-Lead", J2293="Non-Lead - Copper",L2293="Before 1989")),
(AND('[1]PWS Information'!$E$10="CWS",U2293="Single Family Residence",S2293="Yes",Q2293="Non-Lead", N2293="Non-Lead - Copper",O2293="Before 1989")))),"Tier 4",
IF((OR((AND('[1]PWS Information'!$E$10="NTNC",Q2293="Non-Lead")),
(AND('[1]PWS Information'!$E$10="CWS",Q2293="Non-Lead",S2293="")),
(AND('[1]PWS Information'!$E$10="CWS",Q2293="Non-Lead",S2293="No")),
(AND('[1]PWS Information'!$E$10="CWS",Q2293="Non-Lead",S2293="Don't Know")),
(AND('[1]PWS Information'!$E$10="CWS",Q2293="Non-Lead", J2293="Non-Lead - Copper", S2293="Yes", L2293="Between 1989 and 2014")),
(AND('[1]PWS Information'!$E$10="CWS",Q2293="Non-Lead", J2293="Non-Lead - Copper", S2293="Yes", L2293="After 2014")),
(AND('[1]PWS Information'!$E$10="CWS",Q2293="Non-Lead", J2293="Non-Lead - Copper", S2293="Yes", L2293="Unknown")),
(AND('[1]PWS Information'!$E$10="CWS",Q2293="Non-Lead", N2293="Non-Lead - Copper", S2293="Yes", O2293="Between 1989 and 2014")),
(AND('[1]PWS Information'!$E$10="CWS",Q2293="Non-Lead", N2293="Non-Lead - Copper", S2293="Yes", O2293="After 2014")),
(AND('[1]PWS Information'!$E$10="CWS",Q2293="Non-Lead", N2293="Non-Lead - Copper", S2293="Yes", O2293="Unknown")),
(AND('[1]PWS Information'!$E$10="CWS",Q2293="Unknown")),
(AND('[1]PWS Information'!$E$10="NTNC",Q2293="Unknown")))),"Tier 5",
"")))))</f>
        <v>Tier 5</v>
      </c>
      <c r="Z2293" s="71"/>
      <c r="AA2293" s="71"/>
    </row>
    <row r="2294" spans="1:27" ht="57.6" x14ac:dyDescent="0.3">
      <c r="A2294" s="17"/>
      <c r="B2294" s="70">
        <v>9301390</v>
      </c>
      <c r="C2294" s="60">
        <v>100</v>
      </c>
      <c r="D2294" s="61" t="s">
        <v>536</v>
      </c>
      <c r="E2294" s="61" t="s">
        <v>49</v>
      </c>
      <c r="F2294" s="61">
        <v>78640</v>
      </c>
      <c r="G2294" s="62" t="s">
        <v>529</v>
      </c>
      <c r="H2294" s="63">
        <v>29.961583300000001</v>
      </c>
      <c r="I2294" s="64">
        <v>-97.850005555555498</v>
      </c>
      <c r="J2294" s="65" t="s">
        <v>50</v>
      </c>
      <c r="K2294" s="66" t="s">
        <v>51</v>
      </c>
      <c r="L2294" s="62" t="s">
        <v>52</v>
      </c>
      <c r="M2294" s="69"/>
      <c r="N2294" s="65" t="s">
        <v>50</v>
      </c>
      <c r="O2294" s="66" t="s">
        <v>52</v>
      </c>
      <c r="P2294" s="69"/>
      <c r="Q2294" s="55" t="str">
        <f t="shared" si="35"/>
        <v>Non-Lead</v>
      </c>
      <c r="R2294" s="70" t="s">
        <v>51</v>
      </c>
      <c r="S2294" s="70" t="s">
        <v>51</v>
      </c>
      <c r="T2294" s="70"/>
      <c r="U2294" s="71" t="s">
        <v>76</v>
      </c>
      <c r="V2294" s="71" t="s">
        <v>51</v>
      </c>
      <c r="W2294" s="71" t="s">
        <v>51</v>
      </c>
      <c r="X2294" s="71" t="s">
        <v>51</v>
      </c>
      <c r="Y2294" s="72" t="str">
        <f>IF((OR((AND('[1]PWS Information'!$E$10="CWS",U2294="Single Family Residence",Q2294="Lead")),
(AND('[1]PWS Information'!$E$10="CWS",U2294="Multiple Family Residence",'[1]PWS Information'!$E$11="Yes",Q2294="Lead")),
(AND('[1]PWS Information'!$E$10="NTNC",Q2294="Lead")))),"Tier 1",
IF((OR((AND('[1]PWS Information'!$E$10="CWS",U2294="Multiple Family Residence",'[1]PWS Information'!$E$11="No",Q2294="Lead")),
(AND('[1]PWS Information'!$E$10="CWS",U2294="Other",Q2294="Lead")),
(AND('[1]PWS Information'!$E$10="CWS",U2294="Building",Q2294="Lead")))),"Tier 2",
IF((OR((AND('[1]PWS Information'!$E$10="CWS",U2294="Single Family Residence",Q2294="Galvanized Requiring Replacement")),
(AND('[1]PWS Information'!$E$10="CWS",U2294="Single Family Residence",Q2294="Galvanized Requiring Replacement",R2294="Yes")),
(AND('[1]PWS Information'!$E$10="NTNC",Q2294="Galvanized Requiring Replacement")),
(AND('[1]PWS Information'!$E$10="NTNC",U2294="Single Family Residence",R2294="Yes")))),"Tier 3",
IF((OR((AND('[1]PWS Information'!$E$10="CWS",U2294="Single Family Residence",S2294="Yes",Q2294="Non-Lead", J2294="Non-Lead - Copper",L2294="Before 1989")),
(AND('[1]PWS Information'!$E$10="CWS",U2294="Single Family Residence",S2294="Yes",Q2294="Non-Lead", N2294="Non-Lead - Copper",O2294="Before 1989")))),"Tier 4",
IF((OR((AND('[1]PWS Information'!$E$10="NTNC",Q2294="Non-Lead")),
(AND('[1]PWS Information'!$E$10="CWS",Q2294="Non-Lead",S2294="")),
(AND('[1]PWS Information'!$E$10="CWS",Q2294="Non-Lead",S2294="No")),
(AND('[1]PWS Information'!$E$10="CWS",Q2294="Non-Lead",S2294="Don't Know")),
(AND('[1]PWS Information'!$E$10="CWS",Q2294="Non-Lead", J2294="Non-Lead - Copper", S2294="Yes", L2294="Between 1989 and 2014")),
(AND('[1]PWS Information'!$E$10="CWS",Q2294="Non-Lead", J2294="Non-Lead - Copper", S2294="Yes", L2294="After 2014")),
(AND('[1]PWS Information'!$E$10="CWS",Q2294="Non-Lead", J2294="Non-Lead - Copper", S2294="Yes", L2294="Unknown")),
(AND('[1]PWS Information'!$E$10="CWS",Q2294="Non-Lead", N2294="Non-Lead - Copper", S2294="Yes", O2294="Between 1989 and 2014")),
(AND('[1]PWS Information'!$E$10="CWS",Q2294="Non-Lead", N2294="Non-Lead - Copper", S2294="Yes", O2294="After 2014")),
(AND('[1]PWS Information'!$E$10="CWS",Q2294="Non-Lead", N2294="Non-Lead - Copper", S2294="Yes", O2294="Unknown")),
(AND('[1]PWS Information'!$E$10="CWS",Q2294="Unknown")),
(AND('[1]PWS Information'!$E$10="NTNC",Q2294="Unknown")))),"Tier 5",
"")))))</f>
        <v>Tier 5</v>
      </c>
      <c r="Z2294" s="71"/>
      <c r="AA2294" s="71"/>
    </row>
    <row r="2295" spans="1:27" ht="57.6" x14ac:dyDescent="0.3">
      <c r="A2295" s="1"/>
      <c r="B2295" s="70">
        <v>15526013</v>
      </c>
      <c r="C2295" s="60">
        <v>112</v>
      </c>
      <c r="D2295" s="61" t="s">
        <v>536</v>
      </c>
      <c r="E2295" s="61" t="s">
        <v>49</v>
      </c>
      <c r="F2295" s="61">
        <v>78640</v>
      </c>
      <c r="G2295" s="62" t="s">
        <v>529</v>
      </c>
      <c r="H2295" s="63">
        <v>29.961392</v>
      </c>
      <c r="I2295" s="64">
        <v>-97.850410999999994</v>
      </c>
      <c r="J2295" s="65" t="s">
        <v>50</v>
      </c>
      <c r="K2295" s="66" t="s">
        <v>51</v>
      </c>
      <c r="L2295" s="62" t="s">
        <v>52</v>
      </c>
      <c r="M2295" s="69"/>
      <c r="N2295" s="65" t="s">
        <v>50</v>
      </c>
      <c r="O2295" s="66" t="s">
        <v>52</v>
      </c>
      <c r="P2295" s="69"/>
      <c r="Q2295" s="55" t="str">
        <f t="shared" si="35"/>
        <v>Non-Lead</v>
      </c>
      <c r="R2295" s="70" t="s">
        <v>51</v>
      </c>
      <c r="S2295" s="70" t="s">
        <v>51</v>
      </c>
      <c r="T2295" s="70"/>
      <c r="U2295" s="71" t="s">
        <v>53</v>
      </c>
      <c r="V2295" s="71" t="s">
        <v>51</v>
      </c>
      <c r="W2295" s="71" t="s">
        <v>51</v>
      </c>
      <c r="X2295" s="71" t="s">
        <v>51</v>
      </c>
      <c r="Y2295" s="72" t="str">
        <f>IF((OR((AND('[1]PWS Information'!$E$10="CWS",U2295="Single Family Residence",Q2295="Lead")),
(AND('[1]PWS Information'!$E$10="CWS",U2295="Multiple Family Residence",'[1]PWS Information'!$E$11="Yes",Q2295="Lead")),
(AND('[1]PWS Information'!$E$10="NTNC",Q2295="Lead")))),"Tier 1",
IF((OR((AND('[1]PWS Information'!$E$10="CWS",U2295="Multiple Family Residence",'[1]PWS Information'!$E$11="No",Q2295="Lead")),
(AND('[1]PWS Information'!$E$10="CWS",U2295="Other",Q2295="Lead")),
(AND('[1]PWS Information'!$E$10="CWS",U2295="Building",Q2295="Lead")))),"Tier 2",
IF((OR((AND('[1]PWS Information'!$E$10="CWS",U2295="Single Family Residence",Q2295="Galvanized Requiring Replacement")),
(AND('[1]PWS Information'!$E$10="CWS",U2295="Single Family Residence",Q2295="Galvanized Requiring Replacement",R2295="Yes")),
(AND('[1]PWS Information'!$E$10="NTNC",Q2295="Galvanized Requiring Replacement")),
(AND('[1]PWS Information'!$E$10="NTNC",U2295="Single Family Residence",R2295="Yes")))),"Tier 3",
IF((OR((AND('[1]PWS Information'!$E$10="CWS",U2295="Single Family Residence",S2295="Yes",Q2295="Non-Lead", J2295="Non-Lead - Copper",L2295="Before 1989")),
(AND('[1]PWS Information'!$E$10="CWS",U2295="Single Family Residence",S2295="Yes",Q2295="Non-Lead", N2295="Non-Lead - Copper",O2295="Before 1989")))),"Tier 4",
IF((OR((AND('[1]PWS Information'!$E$10="NTNC",Q2295="Non-Lead")),
(AND('[1]PWS Information'!$E$10="CWS",Q2295="Non-Lead",S2295="")),
(AND('[1]PWS Information'!$E$10="CWS",Q2295="Non-Lead",S2295="No")),
(AND('[1]PWS Information'!$E$10="CWS",Q2295="Non-Lead",S2295="Don't Know")),
(AND('[1]PWS Information'!$E$10="CWS",Q2295="Non-Lead", J2295="Non-Lead - Copper", S2295="Yes", L2295="Between 1989 and 2014")),
(AND('[1]PWS Information'!$E$10="CWS",Q2295="Non-Lead", J2295="Non-Lead - Copper", S2295="Yes", L2295="After 2014")),
(AND('[1]PWS Information'!$E$10="CWS",Q2295="Non-Lead", J2295="Non-Lead - Copper", S2295="Yes", L2295="Unknown")),
(AND('[1]PWS Information'!$E$10="CWS",Q2295="Non-Lead", N2295="Non-Lead - Copper", S2295="Yes", O2295="Between 1989 and 2014")),
(AND('[1]PWS Information'!$E$10="CWS",Q2295="Non-Lead", N2295="Non-Lead - Copper", S2295="Yes", O2295="After 2014")),
(AND('[1]PWS Information'!$E$10="CWS",Q2295="Non-Lead", N2295="Non-Lead - Copper", S2295="Yes", O2295="Unknown")),
(AND('[1]PWS Information'!$E$10="CWS",Q2295="Unknown")),
(AND('[1]PWS Information'!$E$10="NTNC",Q2295="Unknown")))),"Tier 5",
"")))))</f>
        <v>Tier 5</v>
      </c>
      <c r="Z2295" s="71"/>
      <c r="AA2295" s="71"/>
    </row>
    <row r="2296" spans="1:27" ht="57.6" x14ac:dyDescent="0.3">
      <c r="A2296" s="1"/>
      <c r="B2296" s="70">
        <v>9631796</v>
      </c>
      <c r="C2296" s="60">
        <v>115</v>
      </c>
      <c r="D2296" s="61" t="s">
        <v>536</v>
      </c>
      <c r="E2296" s="61" t="s">
        <v>49</v>
      </c>
      <c r="F2296" s="61">
        <v>78640</v>
      </c>
      <c r="G2296" s="62" t="s">
        <v>529</v>
      </c>
      <c r="H2296" s="63">
        <v>29.961041000000002</v>
      </c>
      <c r="I2296" s="64">
        <v>-97.850043999999997</v>
      </c>
      <c r="J2296" s="65" t="s">
        <v>50</v>
      </c>
      <c r="K2296" s="66" t="s">
        <v>51</v>
      </c>
      <c r="L2296" s="62" t="s">
        <v>52</v>
      </c>
      <c r="M2296" s="69"/>
      <c r="N2296" s="65" t="s">
        <v>50</v>
      </c>
      <c r="O2296" s="66" t="s">
        <v>52</v>
      </c>
      <c r="P2296" s="69"/>
      <c r="Q2296" s="55" t="str">
        <f t="shared" si="35"/>
        <v>Non-Lead</v>
      </c>
      <c r="R2296" s="70" t="s">
        <v>51</v>
      </c>
      <c r="S2296" s="70" t="s">
        <v>51</v>
      </c>
      <c r="T2296" s="70"/>
      <c r="U2296" s="71" t="s">
        <v>53</v>
      </c>
      <c r="V2296" s="71" t="s">
        <v>51</v>
      </c>
      <c r="W2296" s="71" t="s">
        <v>51</v>
      </c>
      <c r="X2296" s="71" t="s">
        <v>51</v>
      </c>
      <c r="Y2296" s="72" t="str">
        <f>IF((OR((AND('[1]PWS Information'!$E$10="CWS",U2296="Single Family Residence",Q2296="Lead")),
(AND('[1]PWS Information'!$E$10="CWS",U2296="Multiple Family Residence",'[1]PWS Information'!$E$11="Yes",Q2296="Lead")),
(AND('[1]PWS Information'!$E$10="NTNC",Q2296="Lead")))),"Tier 1",
IF((OR((AND('[1]PWS Information'!$E$10="CWS",U2296="Multiple Family Residence",'[1]PWS Information'!$E$11="No",Q2296="Lead")),
(AND('[1]PWS Information'!$E$10="CWS",U2296="Other",Q2296="Lead")),
(AND('[1]PWS Information'!$E$10="CWS",U2296="Building",Q2296="Lead")))),"Tier 2",
IF((OR((AND('[1]PWS Information'!$E$10="CWS",U2296="Single Family Residence",Q2296="Galvanized Requiring Replacement")),
(AND('[1]PWS Information'!$E$10="CWS",U2296="Single Family Residence",Q2296="Galvanized Requiring Replacement",R2296="Yes")),
(AND('[1]PWS Information'!$E$10="NTNC",Q2296="Galvanized Requiring Replacement")),
(AND('[1]PWS Information'!$E$10="NTNC",U2296="Single Family Residence",R2296="Yes")))),"Tier 3",
IF((OR((AND('[1]PWS Information'!$E$10="CWS",U2296="Single Family Residence",S2296="Yes",Q2296="Non-Lead", J2296="Non-Lead - Copper",L2296="Before 1989")),
(AND('[1]PWS Information'!$E$10="CWS",U2296="Single Family Residence",S2296="Yes",Q2296="Non-Lead", N2296="Non-Lead - Copper",O2296="Before 1989")))),"Tier 4",
IF((OR((AND('[1]PWS Information'!$E$10="NTNC",Q2296="Non-Lead")),
(AND('[1]PWS Information'!$E$10="CWS",Q2296="Non-Lead",S2296="")),
(AND('[1]PWS Information'!$E$10="CWS",Q2296="Non-Lead",S2296="No")),
(AND('[1]PWS Information'!$E$10="CWS",Q2296="Non-Lead",S2296="Don't Know")),
(AND('[1]PWS Information'!$E$10="CWS",Q2296="Non-Lead", J2296="Non-Lead - Copper", S2296="Yes", L2296="Between 1989 and 2014")),
(AND('[1]PWS Information'!$E$10="CWS",Q2296="Non-Lead", J2296="Non-Lead - Copper", S2296="Yes", L2296="After 2014")),
(AND('[1]PWS Information'!$E$10="CWS",Q2296="Non-Lead", J2296="Non-Lead - Copper", S2296="Yes", L2296="Unknown")),
(AND('[1]PWS Information'!$E$10="CWS",Q2296="Non-Lead", N2296="Non-Lead - Copper", S2296="Yes", O2296="Between 1989 and 2014")),
(AND('[1]PWS Information'!$E$10="CWS",Q2296="Non-Lead", N2296="Non-Lead - Copper", S2296="Yes", O2296="After 2014")),
(AND('[1]PWS Information'!$E$10="CWS",Q2296="Non-Lead", N2296="Non-Lead - Copper", S2296="Yes", O2296="Unknown")),
(AND('[1]PWS Information'!$E$10="CWS",Q2296="Unknown")),
(AND('[1]PWS Information'!$E$10="NTNC",Q2296="Unknown")))),"Tier 5",
"")))))</f>
        <v>Tier 5</v>
      </c>
      <c r="Z2296" s="71"/>
      <c r="AA2296" s="71"/>
    </row>
    <row r="2297" spans="1:27" ht="57.6" x14ac:dyDescent="0.3">
      <c r="A2297" s="1"/>
      <c r="B2297" s="70">
        <v>15889108</v>
      </c>
      <c r="C2297" s="60">
        <v>124</v>
      </c>
      <c r="D2297" s="61" t="s">
        <v>536</v>
      </c>
      <c r="E2297" s="61" t="s">
        <v>49</v>
      </c>
      <c r="F2297" s="61">
        <v>78640</v>
      </c>
      <c r="G2297" s="62" t="s">
        <v>529</v>
      </c>
      <c r="H2297" s="63">
        <v>29.961258000000001</v>
      </c>
      <c r="I2297" s="64">
        <v>-97.850560000000002</v>
      </c>
      <c r="J2297" s="65" t="s">
        <v>50</v>
      </c>
      <c r="K2297" s="66" t="s">
        <v>51</v>
      </c>
      <c r="L2297" s="62" t="s">
        <v>52</v>
      </c>
      <c r="M2297" s="69"/>
      <c r="N2297" s="65" t="s">
        <v>50</v>
      </c>
      <c r="O2297" s="66" t="s">
        <v>52</v>
      </c>
      <c r="P2297" s="69"/>
      <c r="Q2297" s="55" t="str">
        <f t="shared" si="35"/>
        <v>Non-Lead</v>
      </c>
      <c r="R2297" s="70" t="s">
        <v>51</v>
      </c>
      <c r="S2297" s="70" t="s">
        <v>51</v>
      </c>
      <c r="T2297" s="70"/>
      <c r="U2297" s="71" t="s">
        <v>53</v>
      </c>
      <c r="V2297" s="71" t="s">
        <v>51</v>
      </c>
      <c r="W2297" s="71" t="s">
        <v>51</v>
      </c>
      <c r="X2297" s="71" t="s">
        <v>51</v>
      </c>
      <c r="Y2297" s="72" t="str">
        <f>IF((OR((AND('[1]PWS Information'!$E$10="CWS",U2297="Single Family Residence",Q2297="Lead")),
(AND('[1]PWS Information'!$E$10="CWS",U2297="Multiple Family Residence",'[1]PWS Information'!$E$11="Yes",Q2297="Lead")),
(AND('[1]PWS Information'!$E$10="NTNC",Q2297="Lead")))),"Tier 1",
IF((OR((AND('[1]PWS Information'!$E$10="CWS",U2297="Multiple Family Residence",'[1]PWS Information'!$E$11="No",Q2297="Lead")),
(AND('[1]PWS Information'!$E$10="CWS",U2297="Other",Q2297="Lead")),
(AND('[1]PWS Information'!$E$10="CWS",U2297="Building",Q2297="Lead")))),"Tier 2",
IF((OR((AND('[1]PWS Information'!$E$10="CWS",U2297="Single Family Residence",Q2297="Galvanized Requiring Replacement")),
(AND('[1]PWS Information'!$E$10="CWS",U2297="Single Family Residence",Q2297="Galvanized Requiring Replacement",R2297="Yes")),
(AND('[1]PWS Information'!$E$10="NTNC",Q2297="Galvanized Requiring Replacement")),
(AND('[1]PWS Information'!$E$10="NTNC",U2297="Single Family Residence",R2297="Yes")))),"Tier 3",
IF((OR((AND('[1]PWS Information'!$E$10="CWS",U2297="Single Family Residence",S2297="Yes",Q2297="Non-Lead", J2297="Non-Lead - Copper",L2297="Before 1989")),
(AND('[1]PWS Information'!$E$10="CWS",U2297="Single Family Residence",S2297="Yes",Q2297="Non-Lead", N2297="Non-Lead - Copper",O2297="Before 1989")))),"Tier 4",
IF((OR((AND('[1]PWS Information'!$E$10="NTNC",Q2297="Non-Lead")),
(AND('[1]PWS Information'!$E$10="CWS",Q2297="Non-Lead",S2297="")),
(AND('[1]PWS Information'!$E$10="CWS",Q2297="Non-Lead",S2297="No")),
(AND('[1]PWS Information'!$E$10="CWS",Q2297="Non-Lead",S2297="Don't Know")),
(AND('[1]PWS Information'!$E$10="CWS",Q2297="Non-Lead", J2297="Non-Lead - Copper", S2297="Yes", L2297="Between 1989 and 2014")),
(AND('[1]PWS Information'!$E$10="CWS",Q2297="Non-Lead", J2297="Non-Lead - Copper", S2297="Yes", L2297="After 2014")),
(AND('[1]PWS Information'!$E$10="CWS",Q2297="Non-Lead", J2297="Non-Lead - Copper", S2297="Yes", L2297="Unknown")),
(AND('[1]PWS Information'!$E$10="CWS",Q2297="Non-Lead", N2297="Non-Lead - Copper", S2297="Yes", O2297="Between 1989 and 2014")),
(AND('[1]PWS Information'!$E$10="CWS",Q2297="Non-Lead", N2297="Non-Lead - Copper", S2297="Yes", O2297="After 2014")),
(AND('[1]PWS Information'!$E$10="CWS",Q2297="Non-Lead", N2297="Non-Lead - Copper", S2297="Yes", O2297="Unknown")),
(AND('[1]PWS Information'!$E$10="CWS",Q2297="Unknown")),
(AND('[1]PWS Information'!$E$10="NTNC",Q2297="Unknown")))),"Tier 5",
"")))))</f>
        <v>Tier 5</v>
      </c>
      <c r="Z2297" s="71"/>
      <c r="AA2297" s="71"/>
    </row>
    <row r="2298" spans="1:27" ht="57.6" x14ac:dyDescent="0.3">
      <c r="A2298" s="17"/>
      <c r="B2298" s="70">
        <v>15550035</v>
      </c>
      <c r="C2298" s="60">
        <v>136</v>
      </c>
      <c r="D2298" s="61" t="s">
        <v>536</v>
      </c>
      <c r="E2298" s="61" t="s">
        <v>49</v>
      </c>
      <c r="F2298" s="61">
        <v>78640</v>
      </c>
      <c r="G2298" s="62" t="s">
        <v>529</v>
      </c>
      <c r="H2298" s="63">
        <v>29.961122</v>
      </c>
      <c r="I2298" s="64">
        <v>-97.850713999999996</v>
      </c>
      <c r="J2298" s="65" t="s">
        <v>50</v>
      </c>
      <c r="K2298" s="66" t="s">
        <v>51</v>
      </c>
      <c r="L2298" s="62" t="s">
        <v>52</v>
      </c>
      <c r="M2298" s="69"/>
      <c r="N2298" s="65" t="s">
        <v>50</v>
      </c>
      <c r="O2298" s="66" t="s">
        <v>52</v>
      </c>
      <c r="P2298" s="69"/>
      <c r="Q2298" s="55" t="str">
        <f t="shared" si="35"/>
        <v>Non-Lead</v>
      </c>
      <c r="R2298" s="70" t="s">
        <v>51</v>
      </c>
      <c r="S2298" s="70" t="s">
        <v>51</v>
      </c>
      <c r="T2298" s="70"/>
      <c r="U2298" s="71" t="s">
        <v>53</v>
      </c>
      <c r="V2298" s="71" t="s">
        <v>51</v>
      </c>
      <c r="W2298" s="71" t="s">
        <v>51</v>
      </c>
      <c r="X2298" s="71" t="s">
        <v>51</v>
      </c>
      <c r="Y2298" s="72" t="str">
        <f>IF((OR((AND('[1]PWS Information'!$E$10="CWS",U2298="Single Family Residence",Q2298="Lead")),
(AND('[1]PWS Information'!$E$10="CWS",U2298="Multiple Family Residence",'[1]PWS Information'!$E$11="Yes",Q2298="Lead")),
(AND('[1]PWS Information'!$E$10="NTNC",Q2298="Lead")))),"Tier 1",
IF((OR((AND('[1]PWS Information'!$E$10="CWS",U2298="Multiple Family Residence",'[1]PWS Information'!$E$11="No",Q2298="Lead")),
(AND('[1]PWS Information'!$E$10="CWS",U2298="Other",Q2298="Lead")),
(AND('[1]PWS Information'!$E$10="CWS",U2298="Building",Q2298="Lead")))),"Tier 2",
IF((OR((AND('[1]PWS Information'!$E$10="CWS",U2298="Single Family Residence",Q2298="Galvanized Requiring Replacement")),
(AND('[1]PWS Information'!$E$10="CWS",U2298="Single Family Residence",Q2298="Galvanized Requiring Replacement",R2298="Yes")),
(AND('[1]PWS Information'!$E$10="NTNC",Q2298="Galvanized Requiring Replacement")),
(AND('[1]PWS Information'!$E$10="NTNC",U2298="Single Family Residence",R2298="Yes")))),"Tier 3",
IF((OR((AND('[1]PWS Information'!$E$10="CWS",U2298="Single Family Residence",S2298="Yes",Q2298="Non-Lead", J2298="Non-Lead - Copper",L2298="Before 1989")),
(AND('[1]PWS Information'!$E$10="CWS",U2298="Single Family Residence",S2298="Yes",Q2298="Non-Lead", N2298="Non-Lead - Copper",O2298="Before 1989")))),"Tier 4",
IF((OR((AND('[1]PWS Information'!$E$10="NTNC",Q2298="Non-Lead")),
(AND('[1]PWS Information'!$E$10="CWS",Q2298="Non-Lead",S2298="")),
(AND('[1]PWS Information'!$E$10="CWS",Q2298="Non-Lead",S2298="No")),
(AND('[1]PWS Information'!$E$10="CWS",Q2298="Non-Lead",S2298="Don't Know")),
(AND('[1]PWS Information'!$E$10="CWS",Q2298="Non-Lead", J2298="Non-Lead - Copper", S2298="Yes", L2298="Between 1989 and 2014")),
(AND('[1]PWS Information'!$E$10="CWS",Q2298="Non-Lead", J2298="Non-Lead - Copper", S2298="Yes", L2298="After 2014")),
(AND('[1]PWS Information'!$E$10="CWS",Q2298="Non-Lead", J2298="Non-Lead - Copper", S2298="Yes", L2298="Unknown")),
(AND('[1]PWS Information'!$E$10="CWS",Q2298="Non-Lead", N2298="Non-Lead - Copper", S2298="Yes", O2298="Between 1989 and 2014")),
(AND('[1]PWS Information'!$E$10="CWS",Q2298="Non-Lead", N2298="Non-Lead - Copper", S2298="Yes", O2298="After 2014")),
(AND('[1]PWS Information'!$E$10="CWS",Q2298="Non-Lead", N2298="Non-Lead - Copper", S2298="Yes", O2298="Unknown")),
(AND('[1]PWS Information'!$E$10="CWS",Q2298="Unknown")),
(AND('[1]PWS Information'!$E$10="NTNC",Q2298="Unknown")))),"Tier 5",
"")))))</f>
        <v>Tier 5</v>
      </c>
      <c r="Z2298" s="71"/>
      <c r="AA2298" s="71"/>
    </row>
    <row r="2299" spans="1:27" ht="57.6" x14ac:dyDescent="0.3">
      <c r="A2299" s="1"/>
      <c r="B2299" s="70">
        <v>15526423</v>
      </c>
      <c r="C2299" s="60">
        <v>148</v>
      </c>
      <c r="D2299" s="61" t="s">
        <v>536</v>
      </c>
      <c r="E2299" s="61" t="s">
        <v>49</v>
      </c>
      <c r="F2299" s="61">
        <v>78640</v>
      </c>
      <c r="G2299" s="62" t="s">
        <v>529</v>
      </c>
      <c r="H2299" s="63">
        <v>29.960985999999998</v>
      </c>
      <c r="I2299" s="64">
        <v>-97.850868000000006</v>
      </c>
      <c r="J2299" s="65" t="s">
        <v>50</v>
      </c>
      <c r="K2299" s="66" t="s">
        <v>51</v>
      </c>
      <c r="L2299" s="62" t="s">
        <v>52</v>
      </c>
      <c r="M2299" s="69"/>
      <c r="N2299" s="65" t="s">
        <v>50</v>
      </c>
      <c r="O2299" s="66" t="s">
        <v>52</v>
      </c>
      <c r="P2299" s="69"/>
      <c r="Q2299" s="55" t="str">
        <f t="shared" si="35"/>
        <v>Non-Lead</v>
      </c>
      <c r="R2299" s="70" t="s">
        <v>51</v>
      </c>
      <c r="S2299" s="70" t="s">
        <v>51</v>
      </c>
      <c r="T2299" s="70"/>
      <c r="U2299" s="71" t="s">
        <v>53</v>
      </c>
      <c r="V2299" s="71" t="s">
        <v>51</v>
      </c>
      <c r="W2299" s="71" t="s">
        <v>51</v>
      </c>
      <c r="X2299" s="71" t="s">
        <v>51</v>
      </c>
      <c r="Y2299" s="72" t="str">
        <f>IF((OR((AND('[1]PWS Information'!$E$10="CWS",U2299="Single Family Residence",Q2299="Lead")),
(AND('[1]PWS Information'!$E$10="CWS",U2299="Multiple Family Residence",'[1]PWS Information'!$E$11="Yes",Q2299="Lead")),
(AND('[1]PWS Information'!$E$10="NTNC",Q2299="Lead")))),"Tier 1",
IF((OR((AND('[1]PWS Information'!$E$10="CWS",U2299="Multiple Family Residence",'[1]PWS Information'!$E$11="No",Q2299="Lead")),
(AND('[1]PWS Information'!$E$10="CWS",U2299="Other",Q2299="Lead")),
(AND('[1]PWS Information'!$E$10="CWS",U2299="Building",Q2299="Lead")))),"Tier 2",
IF((OR((AND('[1]PWS Information'!$E$10="CWS",U2299="Single Family Residence",Q2299="Galvanized Requiring Replacement")),
(AND('[1]PWS Information'!$E$10="CWS",U2299="Single Family Residence",Q2299="Galvanized Requiring Replacement",R2299="Yes")),
(AND('[1]PWS Information'!$E$10="NTNC",Q2299="Galvanized Requiring Replacement")),
(AND('[1]PWS Information'!$E$10="NTNC",U2299="Single Family Residence",R2299="Yes")))),"Tier 3",
IF((OR((AND('[1]PWS Information'!$E$10="CWS",U2299="Single Family Residence",S2299="Yes",Q2299="Non-Lead", J2299="Non-Lead - Copper",L2299="Before 1989")),
(AND('[1]PWS Information'!$E$10="CWS",U2299="Single Family Residence",S2299="Yes",Q2299="Non-Lead", N2299="Non-Lead - Copper",O2299="Before 1989")))),"Tier 4",
IF((OR((AND('[1]PWS Information'!$E$10="NTNC",Q2299="Non-Lead")),
(AND('[1]PWS Information'!$E$10="CWS",Q2299="Non-Lead",S2299="")),
(AND('[1]PWS Information'!$E$10="CWS",Q2299="Non-Lead",S2299="No")),
(AND('[1]PWS Information'!$E$10="CWS",Q2299="Non-Lead",S2299="Don't Know")),
(AND('[1]PWS Information'!$E$10="CWS",Q2299="Non-Lead", J2299="Non-Lead - Copper", S2299="Yes", L2299="Between 1989 and 2014")),
(AND('[1]PWS Information'!$E$10="CWS",Q2299="Non-Lead", J2299="Non-Lead - Copper", S2299="Yes", L2299="After 2014")),
(AND('[1]PWS Information'!$E$10="CWS",Q2299="Non-Lead", J2299="Non-Lead - Copper", S2299="Yes", L2299="Unknown")),
(AND('[1]PWS Information'!$E$10="CWS",Q2299="Non-Lead", N2299="Non-Lead - Copper", S2299="Yes", O2299="Between 1989 and 2014")),
(AND('[1]PWS Information'!$E$10="CWS",Q2299="Non-Lead", N2299="Non-Lead - Copper", S2299="Yes", O2299="After 2014")),
(AND('[1]PWS Information'!$E$10="CWS",Q2299="Non-Lead", N2299="Non-Lead - Copper", S2299="Yes", O2299="Unknown")),
(AND('[1]PWS Information'!$E$10="CWS",Q2299="Unknown")),
(AND('[1]PWS Information'!$E$10="NTNC",Q2299="Unknown")))),"Tier 5",
"")))))</f>
        <v>Tier 5</v>
      </c>
      <c r="Z2299" s="71"/>
      <c r="AA2299" s="71"/>
    </row>
    <row r="2300" spans="1:27" ht="57.6" x14ac:dyDescent="0.3">
      <c r="A2300" s="1"/>
      <c r="B2300" s="70">
        <v>15913320</v>
      </c>
      <c r="C2300" s="60">
        <v>160</v>
      </c>
      <c r="D2300" s="61" t="s">
        <v>536</v>
      </c>
      <c r="E2300" s="61" t="s">
        <v>49</v>
      </c>
      <c r="F2300" s="61">
        <v>78640</v>
      </c>
      <c r="G2300" s="62" t="s">
        <v>529</v>
      </c>
      <c r="H2300" s="63">
        <v>29.960850000000001</v>
      </c>
      <c r="I2300" s="64">
        <v>-97.851022999999998</v>
      </c>
      <c r="J2300" s="65" t="s">
        <v>50</v>
      </c>
      <c r="K2300" s="66" t="s">
        <v>51</v>
      </c>
      <c r="L2300" s="62" t="s">
        <v>52</v>
      </c>
      <c r="M2300" s="69"/>
      <c r="N2300" s="65" t="s">
        <v>50</v>
      </c>
      <c r="O2300" s="66" t="s">
        <v>52</v>
      </c>
      <c r="P2300" s="69"/>
      <c r="Q2300" s="55" t="str">
        <f t="shared" si="35"/>
        <v>Non-Lead</v>
      </c>
      <c r="R2300" s="70" t="s">
        <v>51</v>
      </c>
      <c r="S2300" s="70" t="s">
        <v>51</v>
      </c>
      <c r="T2300" s="70"/>
      <c r="U2300" s="71" t="s">
        <v>53</v>
      </c>
      <c r="V2300" s="71" t="s">
        <v>51</v>
      </c>
      <c r="W2300" s="71" t="s">
        <v>51</v>
      </c>
      <c r="X2300" s="71" t="s">
        <v>51</v>
      </c>
      <c r="Y2300" s="72" t="str">
        <f>IF((OR((AND('[1]PWS Information'!$E$10="CWS",U2300="Single Family Residence",Q2300="Lead")),
(AND('[1]PWS Information'!$E$10="CWS",U2300="Multiple Family Residence",'[1]PWS Information'!$E$11="Yes",Q2300="Lead")),
(AND('[1]PWS Information'!$E$10="NTNC",Q2300="Lead")))),"Tier 1",
IF((OR((AND('[1]PWS Information'!$E$10="CWS",U2300="Multiple Family Residence",'[1]PWS Information'!$E$11="No",Q2300="Lead")),
(AND('[1]PWS Information'!$E$10="CWS",U2300="Other",Q2300="Lead")),
(AND('[1]PWS Information'!$E$10="CWS",U2300="Building",Q2300="Lead")))),"Tier 2",
IF((OR((AND('[1]PWS Information'!$E$10="CWS",U2300="Single Family Residence",Q2300="Galvanized Requiring Replacement")),
(AND('[1]PWS Information'!$E$10="CWS",U2300="Single Family Residence",Q2300="Galvanized Requiring Replacement",R2300="Yes")),
(AND('[1]PWS Information'!$E$10="NTNC",Q2300="Galvanized Requiring Replacement")),
(AND('[1]PWS Information'!$E$10="NTNC",U2300="Single Family Residence",R2300="Yes")))),"Tier 3",
IF((OR((AND('[1]PWS Information'!$E$10="CWS",U2300="Single Family Residence",S2300="Yes",Q2300="Non-Lead", J2300="Non-Lead - Copper",L2300="Before 1989")),
(AND('[1]PWS Information'!$E$10="CWS",U2300="Single Family Residence",S2300="Yes",Q2300="Non-Lead", N2300="Non-Lead - Copper",O2300="Before 1989")))),"Tier 4",
IF((OR((AND('[1]PWS Information'!$E$10="NTNC",Q2300="Non-Lead")),
(AND('[1]PWS Information'!$E$10="CWS",Q2300="Non-Lead",S2300="")),
(AND('[1]PWS Information'!$E$10="CWS",Q2300="Non-Lead",S2300="No")),
(AND('[1]PWS Information'!$E$10="CWS",Q2300="Non-Lead",S2300="Don't Know")),
(AND('[1]PWS Information'!$E$10="CWS",Q2300="Non-Lead", J2300="Non-Lead - Copper", S2300="Yes", L2300="Between 1989 and 2014")),
(AND('[1]PWS Information'!$E$10="CWS",Q2300="Non-Lead", J2300="Non-Lead - Copper", S2300="Yes", L2300="After 2014")),
(AND('[1]PWS Information'!$E$10="CWS",Q2300="Non-Lead", J2300="Non-Lead - Copper", S2300="Yes", L2300="Unknown")),
(AND('[1]PWS Information'!$E$10="CWS",Q2300="Non-Lead", N2300="Non-Lead - Copper", S2300="Yes", O2300="Between 1989 and 2014")),
(AND('[1]PWS Information'!$E$10="CWS",Q2300="Non-Lead", N2300="Non-Lead - Copper", S2300="Yes", O2300="After 2014")),
(AND('[1]PWS Information'!$E$10="CWS",Q2300="Non-Lead", N2300="Non-Lead - Copper", S2300="Yes", O2300="Unknown")),
(AND('[1]PWS Information'!$E$10="CWS",Q2300="Unknown")),
(AND('[1]PWS Information'!$E$10="NTNC",Q2300="Unknown")))),"Tier 5",
"")))))</f>
        <v>Tier 5</v>
      </c>
      <c r="Z2300" s="71"/>
      <c r="AA2300" s="71"/>
    </row>
    <row r="2301" spans="1:27" ht="57.6" x14ac:dyDescent="0.3">
      <c r="A2301" s="1"/>
      <c r="B2301" s="70">
        <v>15913085</v>
      </c>
      <c r="C2301" s="60">
        <v>172</v>
      </c>
      <c r="D2301" s="61" t="s">
        <v>536</v>
      </c>
      <c r="E2301" s="61" t="s">
        <v>49</v>
      </c>
      <c r="F2301" s="61">
        <v>78640</v>
      </c>
      <c r="G2301" s="62" t="s">
        <v>529</v>
      </c>
      <c r="H2301" s="63">
        <v>29.960715</v>
      </c>
      <c r="I2301" s="64">
        <v>-97.851167000000004</v>
      </c>
      <c r="J2301" s="65" t="s">
        <v>50</v>
      </c>
      <c r="K2301" s="66" t="s">
        <v>51</v>
      </c>
      <c r="L2301" s="62" t="s">
        <v>52</v>
      </c>
      <c r="M2301" s="69"/>
      <c r="N2301" s="65" t="s">
        <v>50</v>
      </c>
      <c r="O2301" s="66" t="s">
        <v>52</v>
      </c>
      <c r="P2301" s="69"/>
      <c r="Q2301" s="55" t="str">
        <f t="shared" si="35"/>
        <v>Non-Lead</v>
      </c>
      <c r="R2301" s="70" t="s">
        <v>51</v>
      </c>
      <c r="S2301" s="70" t="s">
        <v>51</v>
      </c>
      <c r="T2301" s="70"/>
      <c r="U2301" s="71" t="s">
        <v>53</v>
      </c>
      <c r="V2301" s="71" t="s">
        <v>51</v>
      </c>
      <c r="W2301" s="71" t="s">
        <v>51</v>
      </c>
      <c r="X2301" s="71" t="s">
        <v>51</v>
      </c>
      <c r="Y2301" s="72" t="str">
        <f>IF((OR((AND('[1]PWS Information'!$E$10="CWS",U2301="Single Family Residence",Q2301="Lead")),
(AND('[1]PWS Information'!$E$10="CWS",U2301="Multiple Family Residence",'[1]PWS Information'!$E$11="Yes",Q2301="Lead")),
(AND('[1]PWS Information'!$E$10="NTNC",Q2301="Lead")))),"Tier 1",
IF((OR((AND('[1]PWS Information'!$E$10="CWS",U2301="Multiple Family Residence",'[1]PWS Information'!$E$11="No",Q2301="Lead")),
(AND('[1]PWS Information'!$E$10="CWS",U2301="Other",Q2301="Lead")),
(AND('[1]PWS Information'!$E$10="CWS",U2301="Building",Q2301="Lead")))),"Tier 2",
IF((OR((AND('[1]PWS Information'!$E$10="CWS",U2301="Single Family Residence",Q2301="Galvanized Requiring Replacement")),
(AND('[1]PWS Information'!$E$10="CWS",U2301="Single Family Residence",Q2301="Galvanized Requiring Replacement",R2301="Yes")),
(AND('[1]PWS Information'!$E$10="NTNC",Q2301="Galvanized Requiring Replacement")),
(AND('[1]PWS Information'!$E$10="NTNC",U2301="Single Family Residence",R2301="Yes")))),"Tier 3",
IF((OR((AND('[1]PWS Information'!$E$10="CWS",U2301="Single Family Residence",S2301="Yes",Q2301="Non-Lead", J2301="Non-Lead - Copper",L2301="Before 1989")),
(AND('[1]PWS Information'!$E$10="CWS",U2301="Single Family Residence",S2301="Yes",Q2301="Non-Lead", N2301="Non-Lead - Copper",O2301="Before 1989")))),"Tier 4",
IF((OR((AND('[1]PWS Information'!$E$10="NTNC",Q2301="Non-Lead")),
(AND('[1]PWS Information'!$E$10="CWS",Q2301="Non-Lead",S2301="")),
(AND('[1]PWS Information'!$E$10="CWS",Q2301="Non-Lead",S2301="No")),
(AND('[1]PWS Information'!$E$10="CWS",Q2301="Non-Lead",S2301="Don't Know")),
(AND('[1]PWS Information'!$E$10="CWS",Q2301="Non-Lead", J2301="Non-Lead - Copper", S2301="Yes", L2301="Between 1989 and 2014")),
(AND('[1]PWS Information'!$E$10="CWS",Q2301="Non-Lead", J2301="Non-Lead - Copper", S2301="Yes", L2301="After 2014")),
(AND('[1]PWS Information'!$E$10="CWS",Q2301="Non-Lead", J2301="Non-Lead - Copper", S2301="Yes", L2301="Unknown")),
(AND('[1]PWS Information'!$E$10="CWS",Q2301="Non-Lead", N2301="Non-Lead - Copper", S2301="Yes", O2301="Between 1989 and 2014")),
(AND('[1]PWS Information'!$E$10="CWS",Q2301="Non-Lead", N2301="Non-Lead - Copper", S2301="Yes", O2301="After 2014")),
(AND('[1]PWS Information'!$E$10="CWS",Q2301="Non-Lead", N2301="Non-Lead - Copper", S2301="Yes", O2301="Unknown")),
(AND('[1]PWS Information'!$E$10="CWS",Q2301="Unknown")),
(AND('[1]PWS Information'!$E$10="NTNC",Q2301="Unknown")))),"Tier 5",
"")))))</f>
        <v>Tier 5</v>
      </c>
      <c r="Z2301" s="71"/>
      <c r="AA2301" s="71"/>
    </row>
    <row r="2302" spans="1:27" ht="57.6" x14ac:dyDescent="0.3">
      <c r="A2302" s="17"/>
      <c r="B2302" s="70">
        <v>15768617</v>
      </c>
      <c r="C2302" s="60">
        <v>175</v>
      </c>
      <c r="D2302" s="61" t="s">
        <v>536</v>
      </c>
      <c r="E2302" s="61" t="s">
        <v>49</v>
      </c>
      <c r="F2302" s="61">
        <v>78640</v>
      </c>
      <c r="G2302" s="62" t="s">
        <v>529</v>
      </c>
      <c r="H2302" s="63">
        <v>29.960383</v>
      </c>
      <c r="I2302" s="64">
        <v>-97.850774000000001</v>
      </c>
      <c r="J2302" s="65" t="s">
        <v>50</v>
      </c>
      <c r="K2302" s="66" t="s">
        <v>51</v>
      </c>
      <c r="L2302" s="62" t="s">
        <v>52</v>
      </c>
      <c r="M2302" s="69"/>
      <c r="N2302" s="65" t="s">
        <v>50</v>
      </c>
      <c r="O2302" s="66" t="s">
        <v>52</v>
      </c>
      <c r="P2302" s="69"/>
      <c r="Q2302" s="55" t="str">
        <f t="shared" si="35"/>
        <v>Non-Lead</v>
      </c>
      <c r="R2302" s="70" t="s">
        <v>51</v>
      </c>
      <c r="S2302" s="70" t="s">
        <v>51</v>
      </c>
      <c r="T2302" s="70"/>
      <c r="U2302" s="71" t="s">
        <v>53</v>
      </c>
      <c r="V2302" s="71" t="s">
        <v>51</v>
      </c>
      <c r="W2302" s="71" t="s">
        <v>51</v>
      </c>
      <c r="X2302" s="71" t="s">
        <v>51</v>
      </c>
      <c r="Y2302" s="72" t="str">
        <f>IF((OR((AND('[1]PWS Information'!$E$10="CWS",U2302="Single Family Residence",Q2302="Lead")),
(AND('[1]PWS Information'!$E$10="CWS",U2302="Multiple Family Residence",'[1]PWS Information'!$E$11="Yes",Q2302="Lead")),
(AND('[1]PWS Information'!$E$10="NTNC",Q2302="Lead")))),"Tier 1",
IF((OR((AND('[1]PWS Information'!$E$10="CWS",U2302="Multiple Family Residence",'[1]PWS Information'!$E$11="No",Q2302="Lead")),
(AND('[1]PWS Information'!$E$10="CWS",U2302="Other",Q2302="Lead")),
(AND('[1]PWS Information'!$E$10="CWS",U2302="Building",Q2302="Lead")))),"Tier 2",
IF((OR((AND('[1]PWS Information'!$E$10="CWS",U2302="Single Family Residence",Q2302="Galvanized Requiring Replacement")),
(AND('[1]PWS Information'!$E$10="CWS",U2302="Single Family Residence",Q2302="Galvanized Requiring Replacement",R2302="Yes")),
(AND('[1]PWS Information'!$E$10="NTNC",Q2302="Galvanized Requiring Replacement")),
(AND('[1]PWS Information'!$E$10="NTNC",U2302="Single Family Residence",R2302="Yes")))),"Tier 3",
IF((OR((AND('[1]PWS Information'!$E$10="CWS",U2302="Single Family Residence",S2302="Yes",Q2302="Non-Lead", J2302="Non-Lead - Copper",L2302="Before 1989")),
(AND('[1]PWS Information'!$E$10="CWS",U2302="Single Family Residence",S2302="Yes",Q2302="Non-Lead", N2302="Non-Lead - Copper",O2302="Before 1989")))),"Tier 4",
IF((OR((AND('[1]PWS Information'!$E$10="NTNC",Q2302="Non-Lead")),
(AND('[1]PWS Information'!$E$10="CWS",Q2302="Non-Lead",S2302="")),
(AND('[1]PWS Information'!$E$10="CWS",Q2302="Non-Lead",S2302="No")),
(AND('[1]PWS Information'!$E$10="CWS",Q2302="Non-Lead",S2302="Don't Know")),
(AND('[1]PWS Information'!$E$10="CWS",Q2302="Non-Lead", J2302="Non-Lead - Copper", S2302="Yes", L2302="Between 1989 and 2014")),
(AND('[1]PWS Information'!$E$10="CWS",Q2302="Non-Lead", J2302="Non-Lead - Copper", S2302="Yes", L2302="After 2014")),
(AND('[1]PWS Information'!$E$10="CWS",Q2302="Non-Lead", J2302="Non-Lead - Copper", S2302="Yes", L2302="Unknown")),
(AND('[1]PWS Information'!$E$10="CWS",Q2302="Non-Lead", N2302="Non-Lead - Copper", S2302="Yes", O2302="Between 1989 and 2014")),
(AND('[1]PWS Information'!$E$10="CWS",Q2302="Non-Lead", N2302="Non-Lead - Copper", S2302="Yes", O2302="After 2014")),
(AND('[1]PWS Information'!$E$10="CWS",Q2302="Non-Lead", N2302="Non-Lead - Copper", S2302="Yes", O2302="Unknown")),
(AND('[1]PWS Information'!$E$10="CWS",Q2302="Unknown")),
(AND('[1]PWS Information'!$E$10="NTNC",Q2302="Unknown")))),"Tier 5",
"")))))</f>
        <v>Tier 5</v>
      </c>
      <c r="Z2302" s="71"/>
      <c r="AA2302" s="71"/>
    </row>
    <row r="2303" spans="1:27" ht="57.6" x14ac:dyDescent="0.3">
      <c r="A2303" s="1"/>
      <c r="B2303" s="70">
        <v>15803374</v>
      </c>
      <c r="C2303" s="60">
        <v>185</v>
      </c>
      <c r="D2303" s="61" t="s">
        <v>536</v>
      </c>
      <c r="E2303" s="61" t="s">
        <v>49</v>
      </c>
      <c r="F2303" s="61">
        <v>78640</v>
      </c>
      <c r="G2303" s="62" t="s">
        <v>529</v>
      </c>
      <c r="H2303" s="63">
        <v>29.960274999999999</v>
      </c>
      <c r="I2303" s="64">
        <v>-97.850904999999997</v>
      </c>
      <c r="J2303" s="65" t="s">
        <v>50</v>
      </c>
      <c r="K2303" s="66" t="s">
        <v>51</v>
      </c>
      <c r="L2303" s="62" t="s">
        <v>52</v>
      </c>
      <c r="M2303" s="69"/>
      <c r="N2303" s="65" t="s">
        <v>50</v>
      </c>
      <c r="O2303" s="66" t="s">
        <v>52</v>
      </c>
      <c r="P2303" s="69"/>
      <c r="Q2303" s="55" t="str">
        <f t="shared" si="35"/>
        <v>Non-Lead</v>
      </c>
      <c r="R2303" s="70" t="s">
        <v>51</v>
      </c>
      <c r="S2303" s="70" t="s">
        <v>51</v>
      </c>
      <c r="T2303" s="70"/>
      <c r="U2303" s="71" t="s">
        <v>53</v>
      </c>
      <c r="V2303" s="71" t="s">
        <v>51</v>
      </c>
      <c r="W2303" s="71" t="s">
        <v>51</v>
      </c>
      <c r="X2303" s="71" t="s">
        <v>51</v>
      </c>
      <c r="Y2303" s="72" t="str">
        <f>IF((OR((AND('[1]PWS Information'!$E$10="CWS",U2303="Single Family Residence",Q2303="Lead")),
(AND('[1]PWS Information'!$E$10="CWS",U2303="Multiple Family Residence",'[1]PWS Information'!$E$11="Yes",Q2303="Lead")),
(AND('[1]PWS Information'!$E$10="NTNC",Q2303="Lead")))),"Tier 1",
IF((OR((AND('[1]PWS Information'!$E$10="CWS",U2303="Multiple Family Residence",'[1]PWS Information'!$E$11="No",Q2303="Lead")),
(AND('[1]PWS Information'!$E$10="CWS",U2303="Other",Q2303="Lead")),
(AND('[1]PWS Information'!$E$10="CWS",U2303="Building",Q2303="Lead")))),"Tier 2",
IF((OR((AND('[1]PWS Information'!$E$10="CWS",U2303="Single Family Residence",Q2303="Galvanized Requiring Replacement")),
(AND('[1]PWS Information'!$E$10="CWS",U2303="Single Family Residence",Q2303="Galvanized Requiring Replacement",R2303="Yes")),
(AND('[1]PWS Information'!$E$10="NTNC",Q2303="Galvanized Requiring Replacement")),
(AND('[1]PWS Information'!$E$10="NTNC",U2303="Single Family Residence",R2303="Yes")))),"Tier 3",
IF((OR((AND('[1]PWS Information'!$E$10="CWS",U2303="Single Family Residence",S2303="Yes",Q2303="Non-Lead", J2303="Non-Lead - Copper",L2303="Before 1989")),
(AND('[1]PWS Information'!$E$10="CWS",U2303="Single Family Residence",S2303="Yes",Q2303="Non-Lead", N2303="Non-Lead - Copper",O2303="Before 1989")))),"Tier 4",
IF((OR((AND('[1]PWS Information'!$E$10="NTNC",Q2303="Non-Lead")),
(AND('[1]PWS Information'!$E$10="CWS",Q2303="Non-Lead",S2303="")),
(AND('[1]PWS Information'!$E$10="CWS",Q2303="Non-Lead",S2303="No")),
(AND('[1]PWS Information'!$E$10="CWS",Q2303="Non-Lead",S2303="Don't Know")),
(AND('[1]PWS Information'!$E$10="CWS",Q2303="Non-Lead", J2303="Non-Lead - Copper", S2303="Yes", L2303="Between 1989 and 2014")),
(AND('[1]PWS Information'!$E$10="CWS",Q2303="Non-Lead", J2303="Non-Lead - Copper", S2303="Yes", L2303="After 2014")),
(AND('[1]PWS Information'!$E$10="CWS",Q2303="Non-Lead", J2303="Non-Lead - Copper", S2303="Yes", L2303="Unknown")),
(AND('[1]PWS Information'!$E$10="CWS",Q2303="Non-Lead", N2303="Non-Lead - Copper", S2303="Yes", O2303="Between 1989 and 2014")),
(AND('[1]PWS Information'!$E$10="CWS",Q2303="Non-Lead", N2303="Non-Lead - Copper", S2303="Yes", O2303="After 2014")),
(AND('[1]PWS Information'!$E$10="CWS",Q2303="Non-Lead", N2303="Non-Lead - Copper", S2303="Yes", O2303="Unknown")),
(AND('[1]PWS Information'!$E$10="CWS",Q2303="Unknown")),
(AND('[1]PWS Information'!$E$10="NTNC",Q2303="Unknown")))),"Tier 5",
"")))))</f>
        <v>Tier 5</v>
      </c>
      <c r="Z2303" s="71"/>
      <c r="AA2303" s="71"/>
    </row>
    <row r="2304" spans="1:27" ht="57.6" x14ac:dyDescent="0.3">
      <c r="A2304" s="1"/>
      <c r="B2304" s="70">
        <v>15931484</v>
      </c>
      <c r="C2304" s="60">
        <v>190</v>
      </c>
      <c r="D2304" s="61" t="s">
        <v>536</v>
      </c>
      <c r="E2304" s="61" t="s">
        <v>49</v>
      </c>
      <c r="F2304" s="61">
        <v>78640</v>
      </c>
      <c r="G2304" s="62" t="s">
        <v>529</v>
      </c>
      <c r="H2304" s="63">
        <v>29.960595999999999</v>
      </c>
      <c r="I2304" s="64">
        <v>-97.851321999999996</v>
      </c>
      <c r="J2304" s="65" t="s">
        <v>50</v>
      </c>
      <c r="K2304" s="66" t="s">
        <v>51</v>
      </c>
      <c r="L2304" s="62" t="s">
        <v>52</v>
      </c>
      <c r="M2304" s="69"/>
      <c r="N2304" s="65" t="s">
        <v>50</v>
      </c>
      <c r="O2304" s="66" t="s">
        <v>52</v>
      </c>
      <c r="P2304" s="69"/>
      <c r="Q2304" s="55" t="str">
        <f t="shared" si="35"/>
        <v>Non-Lead</v>
      </c>
      <c r="R2304" s="70" t="s">
        <v>51</v>
      </c>
      <c r="S2304" s="70" t="s">
        <v>51</v>
      </c>
      <c r="T2304" s="70"/>
      <c r="U2304" s="71" t="s">
        <v>53</v>
      </c>
      <c r="V2304" s="71" t="s">
        <v>51</v>
      </c>
      <c r="W2304" s="71" t="s">
        <v>51</v>
      </c>
      <c r="X2304" s="71" t="s">
        <v>51</v>
      </c>
      <c r="Y2304" s="72" t="str">
        <f>IF((OR((AND('[1]PWS Information'!$E$10="CWS",U2304="Single Family Residence",Q2304="Lead")),
(AND('[1]PWS Information'!$E$10="CWS",U2304="Multiple Family Residence",'[1]PWS Information'!$E$11="Yes",Q2304="Lead")),
(AND('[1]PWS Information'!$E$10="NTNC",Q2304="Lead")))),"Tier 1",
IF((OR((AND('[1]PWS Information'!$E$10="CWS",U2304="Multiple Family Residence",'[1]PWS Information'!$E$11="No",Q2304="Lead")),
(AND('[1]PWS Information'!$E$10="CWS",U2304="Other",Q2304="Lead")),
(AND('[1]PWS Information'!$E$10="CWS",U2304="Building",Q2304="Lead")))),"Tier 2",
IF((OR((AND('[1]PWS Information'!$E$10="CWS",U2304="Single Family Residence",Q2304="Galvanized Requiring Replacement")),
(AND('[1]PWS Information'!$E$10="CWS",U2304="Single Family Residence",Q2304="Galvanized Requiring Replacement",R2304="Yes")),
(AND('[1]PWS Information'!$E$10="NTNC",Q2304="Galvanized Requiring Replacement")),
(AND('[1]PWS Information'!$E$10="NTNC",U2304="Single Family Residence",R2304="Yes")))),"Tier 3",
IF((OR((AND('[1]PWS Information'!$E$10="CWS",U2304="Single Family Residence",S2304="Yes",Q2304="Non-Lead", J2304="Non-Lead - Copper",L2304="Before 1989")),
(AND('[1]PWS Information'!$E$10="CWS",U2304="Single Family Residence",S2304="Yes",Q2304="Non-Lead", N2304="Non-Lead - Copper",O2304="Before 1989")))),"Tier 4",
IF((OR((AND('[1]PWS Information'!$E$10="NTNC",Q2304="Non-Lead")),
(AND('[1]PWS Information'!$E$10="CWS",Q2304="Non-Lead",S2304="")),
(AND('[1]PWS Information'!$E$10="CWS",Q2304="Non-Lead",S2304="No")),
(AND('[1]PWS Information'!$E$10="CWS",Q2304="Non-Lead",S2304="Don't Know")),
(AND('[1]PWS Information'!$E$10="CWS",Q2304="Non-Lead", J2304="Non-Lead - Copper", S2304="Yes", L2304="Between 1989 and 2014")),
(AND('[1]PWS Information'!$E$10="CWS",Q2304="Non-Lead", J2304="Non-Lead - Copper", S2304="Yes", L2304="After 2014")),
(AND('[1]PWS Information'!$E$10="CWS",Q2304="Non-Lead", J2304="Non-Lead - Copper", S2304="Yes", L2304="Unknown")),
(AND('[1]PWS Information'!$E$10="CWS",Q2304="Non-Lead", N2304="Non-Lead - Copper", S2304="Yes", O2304="Between 1989 and 2014")),
(AND('[1]PWS Information'!$E$10="CWS",Q2304="Non-Lead", N2304="Non-Lead - Copper", S2304="Yes", O2304="After 2014")),
(AND('[1]PWS Information'!$E$10="CWS",Q2304="Non-Lead", N2304="Non-Lead - Copper", S2304="Yes", O2304="Unknown")),
(AND('[1]PWS Information'!$E$10="CWS",Q2304="Unknown")),
(AND('[1]PWS Information'!$E$10="NTNC",Q2304="Unknown")))),"Tier 5",
"")))))</f>
        <v>Tier 5</v>
      </c>
      <c r="Z2304" s="71"/>
      <c r="AA2304" s="71"/>
    </row>
    <row r="2305" spans="1:27" ht="57.6" x14ac:dyDescent="0.3">
      <c r="A2305" s="1"/>
      <c r="B2305" s="70">
        <v>15807010</v>
      </c>
      <c r="C2305" s="60">
        <v>195</v>
      </c>
      <c r="D2305" s="61" t="s">
        <v>536</v>
      </c>
      <c r="E2305" s="61" t="s">
        <v>49</v>
      </c>
      <c r="F2305" s="61">
        <v>78640</v>
      </c>
      <c r="G2305" s="62" t="s">
        <v>529</v>
      </c>
      <c r="H2305" s="63">
        <v>29.960177999999999</v>
      </c>
      <c r="I2305" s="64">
        <v>-97.851051999999996</v>
      </c>
      <c r="J2305" s="65" t="s">
        <v>50</v>
      </c>
      <c r="K2305" s="66" t="s">
        <v>51</v>
      </c>
      <c r="L2305" s="62" t="s">
        <v>52</v>
      </c>
      <c r="M2305" s="69"/>
      <c r="N2305" s="65" t="s">
        <v>50</v>
      </c>
      <c r="O2305" s="66" t="s">
        <v>52</v>
      </c>
      <c r="P2305" s="69"/>
      <c r="Q2305" s="55" t="str">
        <f t="shared" si="35"/>
        <v>Non-Lead</v>
      </c>
      <c r="R2305" s="70" t="s">
        <v>51</v>
      </c>
      <c r="S2305" s="70" t="s">
        <v>51</v>
      </c>
      <c r="T2305" s="70"/>
      <c r="U2305" s="71" t="s">
        <v>53</v>
      </c>
      <c r="V2305" s="71" t="s">
        <v>51</v>
      </c>
      <c r="W2305" s="71" t="s">
        <v>51</v>
      </c>
      <c r="X2305" s="71" t="s">
        <v>51</v>
      </c>
      <c r="Y2305" s="72" t="str">
        <f>IF((OR((AND('[1]PWS Information'!$E$10="CWS",U2305="Single Family Residence",Q2305="Lead")),
(AND('[1]PWS Information'!$E$10="CWS",U2305="Multiple Family Residence",'[1]PWS Information'!$E$11="Yes",Q2305="Lead")),
(AND('[1]PWS Information'!$E$10="NTNC",Q2305="Lead")))),"Tier 1",
IF((OR((AND('[1]PWS Information'!$E$10="CWS",U2305="Multiple Family Residence",'[1]PWS Information'!$E$11="No",Q2305="Lead")),
(AND('[1]PWS Information'!$E$10="CWS",U2305="Other",Q2305="Lead")),
(AND('[1]PWS Information'!$E$10="CWS",U2305="Building",Q2305="Lead")))),"Tier 2",
IF((OR((AND('[1]PWS Information'!$E$10="CWS",U2305="Single Family Residence",Q2305="Galvanized Requiring Replacement")),
(AND('[1]PWS Information'!$E$10="CWS",U2305="Single Family Residence",Q2305="Galvanized Requiring Replacement",R2305="Yes")),
(AND('[1]PWS Information'!$E$10="NTNC",Q2305="Galvanized Requiring Replacement")),
(AND('[1]PWS Information'!$E$10="NTNC",U2305="Single Family Residence",R2305="Yes")))),"Tier 3",
IF((OR((AND('[1]PWS Information'!$E$10="CWS",U2305="Single Family Residence",S2305="Yes",Q2305="Non-Lead", J2305="Non-Lead - Copper",L2305="Before 1989")),
(AND('[1]PWS Information'!$E$10="CWS",U2305="Single Family Residence",S2305="Yes",Q2305="Non-Lead", N2305="Non-Lead - Copper",O2305="Before 1989")))),"Tier 4",
IF((OR((AND('[1]PWS Information'!$E$10="NTNC",Q2305="Non-Lead")),
(AND('[1]PWS Information'!$E$10="CWS",Q2305="Non-Lead",S2305="")),
(AND('[1]PWS Information'!$E$10="CWS",Q2305="Non-Lead",S2305="No")),
(AND('[1]PWS Information'!$E$10="CWS",Q2305="Non-Lead",S2305="Don't Know")),
(AND('[1]PWS Information'!$E$10="CWS",Q2305="Non-Lead", J2305="Non-Lead - Copper", S2305="Yes", L2305="Between 1989 and 2014")),
(AND('[1]PWS Information'!$E$10="CWS",Q2305="Non-Lead", J2305="Non-Lead - Copper", S2305="Yes", L2305="After 2014")),
(AND('[1]PWS Information'!$E$10="CWS",Q2305="Non-Lead", J2305="Non-Lead - Copper", S2305="Yes", L2305="Unknown")),
(AND('[1]PWS Information'!$E$10="CWS",Q2305="Non-Lead", N2305="Non-Lead - Copper", S2305="Yes", O2305="Between 1989 and 2014")),
(AND('[1]PWS Information'!$E$10="CWS",Q2305="Non-Lead", N2305="Non-Lead - Copper", S2305="Yes", O2305="After 2014")),
(AND('[1]PWS Information'!$E$10="CWS",Q2305="Non-Lead", N2305="Non-Lead - Copper", S2305="Yes", O2305="Unknown")),
(AND('[1]PWS Information'!$E$10="CWS",Q2305="Unknown")),
(AND('[1]PWS Information'!$E$10="NTNC",Q2305="Unknown")))),"Tier 5",
"")))))</f>
        <v>Tier 5</v>
      </c>
      <c r="Z2305" s="71"/>
      <c r="AA2305" s="71"/>
    </row>
    <row r="2306" spans="1:27" ht="57.6" x14ac:dyDescent="0.3">
      <c r="A2306" s="17"/>
      <c r="B2306" s="70">
        <v>15774212</v>
      </c>
      <c r="C2306" s="60">
        <v>205</v>
      </c>
      <c r="D2306" s="61" t="s">
        <v>536</v>
      </c>
      <c r="E2306" s="61" t="s">
        <v>49</v>
      </c>
      <c r="F2306" s="61">
        <v>78640</v>
      </c>
      <c r="G2306" s="62" t="s">
        <v>529</v>
      </c>
      <c r="H2306" s="63">
        <v>29.960099</v>
      </c>
      <c r="I2306" s="64">
        <v>-97.851213000000001</v>
      </c>
      <c r="J2306" s="65" t="s">
        <v>50</v>
      </c>
      <c r="K2306" s="66" t="s">
        <v>51</v>
      </c>
      <c r="L2306" s="62" t="s">
        <v>52</v>
      </c>
      <c r="M2306" s="69"/>
      <c r="N2306" s="65" t="s">
        <v>50</v>
      </c>
      <c r="O2306" s="66" t="s">
        <v>52</v>
      </c>
      <c r="P2306" s="69"/>
      <c r="Q2306" s="55" t="str">
        <f t="shared" si="35"/>
        <v>Non-Lead</v>
      </c>
      <c r="R2306" s="70" t="s">
        <v>51</v>
      </c>
      <c r="S2306" s="70" t="s">
        <v>51</v>
      </c>
      <c r="T2306" s="70"/>
      <c r="U2306" s="71" t="s">
        <v>53</v>
      </c>
      <c r="V2306" s="71" t="s">
        <v>51</v>
      </c>
      <c r="W2306" s="71" t="s">
        <v>51</v>
      </c>
      <c r="X2306" s="71" t="s">
        <v>51</v>
      </c>
      <c r="Y2306" s="72" t="str">
        <f>IF((OR((AND('[1]PWS Information'!$E$10="CWS",U2306="Single Family Residence",Q2306="Lead")),
(AND('[1]PWS Information'!$E$10="CWS",U2306="Multiple Family Residence",'[1]PWS Information'!$E$11="Yes",Q2306="Lead")),
(AND('[1]PWS Information'!$E$10="NTNC",Q2306="Lead")))),"Tier 1",
IF((OR((AND('[1]PWS Information'!$E$10="CWS",U2306="Multiple Family Residence",'[1]PWS Information'!$E$11="No",Q2306="Lead")),
(AND('[1]PWS Information'!$E$10="CWS",U2306="Other",Q2306="Lead")),
(AND('[1]PWS Information'!$E$10="CWS",U2306="Building",Q2306="Lead")))),"Tier 2",
IF((OR((AND('[1]PWS Information'!$E$10="CWS",U2306="Single Family Residence",Q2306="Galvanized Requiring Replacement")),
(AND('[1]PWS Information'!$E$10="CWS",U2306="Single Family Residence",Q2306="Galvanized Requiring Replacement",R2306="Yes")),
(AND('[1]PWS Information'!$E$10="NTNC",Q2306="Galvanized Requiring Replacement")),
(AND('[1]PWS Information'!$E$10="NTNC",U2306="Single Family Residence",R2306="Yes")))),"Tier 3",
IF((OR((AND('[1]PWS Information'!$E$10="CWS",U2306="Single Family Residence",S2306="Yes",Q2306="Non-Lead", J2306="Non-Lead - Copper",L2306="Before 1989")),
(AND('[1]PWS Information'!$E$10="CWS",U2306="Single Family Residence",S2306="Yes",Q2306="Non-Lead", N2306="Non-Lead - Copper",O2306="Before 1989")))),"Tier 4",
IF((OR((AND('[1]PWS Information'!$E$10="NTNC",Q2306="Non-Lead")),
(AND('[1]PWS Information'!$E$10="CWS",Q2306="Non-Lead",S2306="")),
(AND('[1]PWS Information'!$E$10="CWS",Q2306="Non-Lead",S2306="No")),
(AND('[1]PWS Information'!$E$10="CWS",Q2306="Non-Lead",S2306="Don't Know")),
(AND('[1]PWS Information'!$E$10="CWS",Q2306="Non-Lead", J2306="Non-Lead - Copper", S2306="Yes", L2306="Between 1989 and 2014")),
(AND('[1]PWS Information'!$E$10="CWS",Q2306="Non-Lead", J2306="Non-Lead - Copper", S2306="Yes", L2306="After 2014")),
(AND('[1]PWS Information'!$E$10="CWS",Q2306="Non-Lead", J2306="Non-Lead - Copper", S2306="Yes", L2306="Unknown")),
(AND('[1]PWS Information'!$E$10="CWS",Q2306="Non-Lead", N2306="Non-Lead - Copper", S2306="Yes", O2306="Between 1989 and 2014")),
(AND('[1]PWS Information'!$E$10="CWS",Q2306="Non-Lead", N2306="Non-Lead - Copper", S2306="Yes", O2306="After 2014")),
(AND('[1]PWS Information'!$E$10="CWS",Q2306="Non-Lead", N2306="Non-Lead - Copper", S2306="Yes", O2306="Unknown")),
(AND('[1]PWS Information'!$E$10="CWS",Q2306="Unknown")),
(AND('[1]PWS Information'!$E$10="NTNC",Q2306="Unknown")))),"Tier 5",
"")))))</f>
        <v>Tier 5</v>
      </c>
      <c r="Z2306" s="71"/>
      <c r="AA2306" s="71"/>
    </row>
    <row r="2307" spans="1:27" ht="57.6" x14ac:dyDescent="0.3">
      <c r="A2307" s="1"/>
      <c r="B2307" s="70">
        <v>15929847</v>
      </c>
      <c r="C2307" s="60">
        <v>208</v>
      </c>
      <c r="D2307" s="61" t="s">
        <v>536</v>
      </c>
      <c r="E2307" s="61" t="s">
        <v>49</v>
      </c>
      <c r="F2307" s="61">
        <v>78640</v>
      </c>
      <c r="G2307" s="62" t="s">
        <v>529</v>
      </c>
      <c r="H2307" s="63">
        <v>29.960508000000001</v>
      </c>
      <c r="I2307" s="64">
        <v>-97.851501999999996</v>
      </c>
      <c r="J2307" s="65" t="s">
        <v>50</v>
      </c>
      <c r="K2307" s="66" t="s">
        <v>51</v>
      </c>
      <c r="L2307" s="62" t="s">
        <v>52</v>
      </c>
      <c r="M2307" s="69"/>
      <c r="N2307" s="65" t="s">
        <v>50</v>
      </c>
      <c r="O2307" s="66" t="s">
        <v>52</v>
      </c>
      <c r="P2307" s="69"/>
      <c r="Q2307" s="55" t="str">
        <f t="shared" si="35"/>
        <v>Non-Lead</v>
      </c>
      <c r="R2307" s="70" t="s">
        <v>51</v>
      </c>
      <c r="S2307" s="70" t="s">
        <v>51</v>
      </c>
      <c r="T2307" s="70"/>
      <c r="U2307" s="71" t="s">
        <v>53</v>
      </c>
      <c r="V2307" s="71" t="s">
        <v>51</v>
      </c>
      <c r="W2307" s="71" t="s">
        <v>51</v>
      </c>
      <c r="X2307" s="71" t="s">
        <v>51</v>
      </c>
      <c r="Y2307" s="72" t="str">
        <f>IF((OR((AND('[1]PWS Information'!$E$10="CWS",U2307="Single Family Residence",Q2307="Lead")),
(AND('[1]PWS Information'!$E$10="CWS",U2307="Multiple Family Residence",'[1]PWS Information'!$E$11="Yes",Q2307="Lead")),
(AND('[1]PWS Information'!$E$10="NTNC",Q2307="Lead")))),"Tier 1",
IF((OR((AND('[1]PWS Information'!$E$10="CWS",U2307="Multiple Family Residence",'[1]PWS Information'!$E$11="No",Q2307="Lead")),
(AND('[1]PWS Information'!$E$10="CWS",U2307="Other",Q2307="Lead")),
(AND('[1]PWS Information'!$E$10="CWS",U2307="Building",Q2307="Lead")))),"Tier 2",
IF((OR((AND('[1]PWS Information'!$E$10="CWS",U2307="Single Family Residence",Q2307="Galvanized Requiring Replacement")),
(AND('[1]PWS Information'!$E$10="CWS",U2307="Single Family Residence",Q2307="Galvanized Requiring Replacement",R2307="Yes")),
(AND('[1]PWS Information'!$E$10="NTNC",Q2307="Galvanized Requiring Replacement")),
(AND('[1]PWS Information'!$E$10="NTNC",U2307="Single Family Residence",R2307="Yes")))),"Tier 3",
IF((OR((AND('[1]PWS Information'!$E$10="CWS",U2307="Single Family Residence",S2307="Yes",Q2307="Non-Lead", J2307="Non-Lead - Copper",L2307="Before 1989")),
(AND('[1]PWS Information'!$E$10="CWS",U2307="Single Family Residence",S2307="Yes",Q2307="Non-Lead", N2307="Non-Lead - Copper",O2307="Before 1989")))),"Tier 4",
IF((OR((AND('[1]PWS Information'!$E$10="NTNC",Q2307="Non-Lead")),
(AND('[1]PWS Information'!$E$10="CWS",Q2307="Non-Lead",S2307="")),
(AND('[1]PWS Information'!$E$10="CWS",Q2307="Non-Lead",S2307="No")),
(AND('[1]PWS Information'!$E$10="CWS",Q2307="Non-Lead",S2307="Don't Know")),
(AND('[1]PWS Information'!$E$10="CWS",Q2307="Non-Lead", J2307="Non-Lead - Copper", S2307="Yes", L2307="Between 1989 and 2014")),
(AND('[1]PWS Information'!$E$10="CWS",Q2307="Non-Lead", J2307="Non-Lead - Copper", S2307="Yes", L2307="After 2014")),
(AND('[1]PWS Information'!$E$10="CWS",Q2307="Non-Lead", J2307="Non-Lead - Copper", S2307="Yes", L2307="Unknown")),
(AND('[1]PWS Information'!$E$10="CWS",Q2307="Non-Lead", N2307="Non-Lead - Copper", S2307="Yes", O2307="Between 1989 and 2014")),
(AND('[1]PWS Information'!$E$10="CWS",Q2307="Non-Lead", N2307="Non-Lead - Copper", S2307="Yes", O2307="After 2014")),
(AND('[1]PWS Information'!$E$10="CWS",Q2307="Non-Lead", N2307="Non-Lead - Copper", S2307="Yes", O2307="Unknown")),
(AND('[1]PWS Information'!$E$10="CWS",Q2307="Unknown")),
(AND('[1]PWS Information'!$E$10="NTNC",Q2307="Unknown")))),"Tier 5",
"")))))</f>
        <v>Tier 5</v>
      </c>
      <c r="Z2307" s="71"/>
      <c r="AA2307" s="71"/>
    </row>
    <row r="2308" spans="1:27" ht="57.6" x14ac:dyDescent="0.3">
      <c r="A2308" s="1"/>
      <c r="B2308" s="70">
        <v>15852010</v>
      </c>
      <c r="C2308" s="60">
        <v>215</v>
      </c>
      <c r="D2308" s="61" t="s">
        <v>536</v>
      </c>
      <c r="E2308" s="61" t="s">
        <v>49</v>
      </c>
      <c r="F2308" s="61">
        <v>78640</v>
      </c>
      <c r="G2308" s="62" t="s">
        <v>529</v>
      </c>
      <c r="H2308" s="63">
        <v>29.960035999999999</v>
      </c>
      <c r="I2308" s="64">
        <v>-97.851383999999996</v>
      </c>
      <c r="J2308" s="65" t="s">
        <v>50</v>
      </c>
      <c r="K2308" s="66" t="s">
        <v>51</v>
      </c>
      <c r="L2308" s="62" t="s">
        <v>52</v>
      </c>
      <c r="M2308" s="69"/>
      <c r="N2308" s="65" t="s">
        <v>50</v>
      </c>
      <c r="O2308" s="66" t="s">
        <v>52</v>
      </c>
      <c r="P2308" s="69"/>
      <c r="Q2308" s="55" t="str">
        <f t="shared" si="35"/>
        <v>Non-Lead</v>
      </c>
      <c r="R2308" s="70" t="s">
        <v>51</v>
      </c>
      <c r="S2308" s="70" t="s">
        <v>51</v>
      </c>
      <c r="T2308" s="70"/>
      <c r="U2308" s="71" t="s">
        <v>53</v>
      </c>
      <c r="V2308" s="71" t="s">
        <v>51</v>
      </c>
      <c r="W2308" s="71" t="s">
        <v>51</v>
      </c>
      <c r="X2308" s="71" t="s">
        <v>51</v>
      </c>
      <c r="Y2308" s="72" t="str">
        <f>IF((OR((AND('[1]PWS Information'!$E$10="CWS",U2308="Single Family Residence",Q2308="Lead")),
(AND('[1]PWS Information'!$E$10="CWS",U2308="Multiple Family Residence",'[1]PWS Information'!$E$11="Yes",Q2308="Lead")),
(AND('[1]PWS Information'!$E$10="NTNC",Q2308="Lead")))),"Tier 1",
IF((OR((AND('[1]PWS Information'!$E$10="CWS",U2308="Multiple Family Residence",'[1]PWS Information'!$E$11="No",Q2308="Lead")),
(AND('[1]PWS Information'!$E$10="CWS",U2308="Other",Q2308="Lead")),
(AND('[1]PWS Information'!$E$10="CWS",U2308="Building",Q2308="Lead")))),"Tier 2",
IF((OR((AND('[1]PWS Information'!$E$10="CWS",U2308="Single Family Residence",Q2308="Galvanized Requiring Replacement")),
(AND('[1]PWS Information'!$E$10="CWS",U2308="Single Family Residence",Q2308="Galvanized Requiring Replacement",R2308="Yes")),
(AND('[1]PWS Information'!$E$10="NTNC",Q2308="Galvanized Requiring Replacement")),
(AND('[1]PWS Information'!$E$10="NTNC",U2308="Single Family Residence",R2308="Yes")))),"Tier 3",
IF((OR((AND('[1]PWS Information'!$E$10="CWS",U2308="Single Family Residence",S2308="Yes",Q2308="Non-Lead", J2308="Non-Lead - Copper",L2308="Before 1989")),
(AND('[1]PWS Information'!$E$10="CWS",U2308="Single Family Residence",S2308="Yes",Q2308="Non-Lead", N2308="Non-Lead - Copper",O2308="Before 1989")))),"Tier 4",
IF((OR((AND('[1]PWS Information'!$E$10="NTNC",Q2308="Non-Lead")),
(AND('[1]PWS Information'!$E$10="CWS",Q2308="Non-Lead",S2308="")),
(AND('[1]PWS Information'!$E$10="CWS",Q2308="Non-Lead",S2308="No")),
(AND('[1]PWS Information'!$E$10="CWS",Q2308="Non-Lead",S2308="Don't Know")),
(AND('[1]PWS Information'!$E$10="CWS",Q2308="Non-Lead", J2308="Non-Lead - Copper", S2308="Yes", L2308="Between 1989 and 2014")),
(AND('[1]PWS Information'!$E$10="CWS",Q2308="Non-Lead", J2308="Non-Lead - Copper", S2308="Yes", L2308="After 2014")),
(AND('[1]PWS Information'!$E$10="CWS",Q2308="Non-Lead", J2308="Non-Lead - Copper", S2308="Yes", L2308="Unknown")),
(AND('[1]PWS Information'!$E$10="CWS",Q2308="Non-Lead", N2308="Non-Lead - Copper", S2308="Yes", O2308="Between 1989 and 2014")),
(AND('[1]PWS Information'!$E$10="CWS",Q2308="Non-Lead", N2308="Non-Lead - Copper", S2308="Yes", O2308="After 2014")),
(AND('[1]PWS Information'!$E$10="CWS",Q2308="Non-Lead", N2308="Non-Lead - Copper", S2308="Yes", O2308="Unknown")),
(AND('[1]PWS Information'!$E$10="CWS",Q2308="Unknown")),
(AND('[1]PWS Information'!$E$10="NTNC",Q2308="Unknown")))),"Tier 5",
"")))))</f>
        <v>Tier 5</v>
      </c>
      <c r="Z2308" s="71"/>
      <c r="AA2308" s="71"/>
    </row>
    <row r="2309" spans="1:27" ht="57.6" x14ac:dyDescent="0.3">
      <c r="A2309" s="1"/>
      <c r="B2309" s="70">
        <v>15931474</v>
      </c>
      <c r="C2309" s="60">
        <v>225</v>
      </c>
      <c r="D2309" s="61" t="s">
        <v>536</v>
      </c>
      <c r="E2309" s="61" t="s">
        <v>49</v>
      </c>
      <c r="F2309" s="61">
        <v>78640</v>
      </c>
      <c r="G2309" s="62" t="s">
        <v>529</v>
      </c>
      <c r="H2309" s="63">
        <v>29.959990000000001</v>
      </c>
      <c r="I2309" s="64">
        <v>-97.851563999999996</v>
      </c>
      <c r="J2309" s="65" t="s">
        <v>50</v>
      </c>
      <c r="K2309" s="66" t="s">
        <v>51</v>
      </c>
      <c r="L2309" s="62" t="s">
        <v>52</v>
      </c>
      <c r="M2309" s="69"/>
      <c r="N2309" s="65" t="s">
        <v>50</v>
      </c>
      <c r="O2309" s="66" t="s">
        <v>52</v>
      </c>
      <c r="P2309" s="69"/>
      <c r="Q2309" s="55" t="str">
        <f t="shared" si="35"/>
        <v>Non-Lead</v>
      </c>
      <c r="R2309" s="70" t="s">
        <v>51</v>
      </c>
      <c r="S2309" s="70" t="s">
        <v>51</v>
      </c>
      <c r="T2309" s="70"/>
      <c r="U2309" s="71" t="s">
        <v>53</v>
      </c>
      <c r="V2309" s="71" t="s">
        <v>51</v>
      </c>
      <c r="W2309" s="71" t="s">
        <v>51</v>
      </c>
      <c r="X2309" s="71" t="s">
        <v>51</v>
      </c>
      <c r="Y2309" s="72" t="str">
        <f>IF((OR((AND('[1]PWS Information'!$E$10="CWS",U2309="Single Family Residence",Q2309="Lead")),
(AND('[1]PWS Information'!$E$10="CWS",U2309="Multiple Family Residence",'[1]PWS Information'!$E$11="Yes",Q2309="Lead")),
(AND('[1]PWS Information'!$E$10="NTNC",Q2309="Lead")))),"Tier 1",
IF((OR((AND('[1]PWS Information'!$E$10="CWS",U2309="Multiple Family Residence",'[1]PWS Information'!$E$11="No",Q2309="Lead")),
(AND('[1]PWS Information'!$E$10="CWS",U2309="Other",Q2309="Lead")),
(AND('[1]PWS Information'!$E$10="CWS",U2309="Building",Q2309="Lead")))),"Tier 2",
IF((OR((AND('[1]PWS Information'!$E$10="CWS",U2309="Single Family Residence",Q2309="Galvanized Requiring Replacement")),
(AND('[1]PWS Information'!$E$10="CWS",U2309="Single Family Residence",Q2309="Galvanized Requiring Replacement",R2309="Yes")),
(AND('[1]PWS Information'!$E$10="NTNC",Q2309="Galvanized Requiring Replacement")),
(AND('[1]PWS Information'!$E$10="NTNC",U2309="Single Family Residence",R2309="Yes")))),"Tier 3",
IF((OR((AND('[1]PWS Information'!$E$10="CWS",U2309="Single Family Residence",S2309="Yes",Q2309="Non-Lead", J2309="Non-Lead - Copper",L2309="Before 1989")),
(AND('[1]PWS Information'!$E$10="CWS",U2309="Single Family Residence",S2309="Yes",Q2309="Non-Lead", N2309="Non-Lead - Copper",O2309="Before 1989")))),"Tier 4",
IF((OR((AND('[1]PWS Information'!$E$10="NTNC",Q2309="Non-Lead")),
(AND('[1]PWS Information'!$E$10="CWS",Q2309="Non-Lead",S2309="")),
(AND('[1]PWS Information'!$E$10="CWS",Q2309="Non-Lead",S2309="No")),
(AND('[1]PWS Information'!$E$10="CWS",Q2309="Non-Lead",S2309="Don't Know")),
(AND('[1]PWS Information'!$E$10="CWS",Q2309="Non-Lead", J2309="Non-Lead - Copper", S2309="Yes", L2309="Between 1989 and 2014")),
(AND('[1]PWS Information'!$E$10="CWS",Q2309="Non-Lead", J2309="Non-Lead - Copper", S2309="Yes", L2309="After 2014")),
(AND('[1]PWS Information'!$E$10="CWS",Q2309="Non-Lead", J2309="Non-Lead - Copper", S2309="Yes", L2309="Unknown")),
(AND('[1]PWS Information'!$E$10="CWS",Q2309="Non-Lead", N2309="Non-Lead - Copper", S2309="Yes", O2309="Between 1989 and 2014")),
(AND('[1]PWS Information'!$E$10="CWS",Q2309="Non-Lead", N2309="Non-Lead - Copper", S2309="Yes", O2309="After 2014")),
(AND('[1]PWS Information'!$E$10="CWS",Q2309="Non-Lead", N2309="Non-Lead - Copper", S2309="Yes", O2309="Unknown")),
(AND('[1]PWS Information'!$E$10="CWS",Q2309="Unknown")),
(AND('[1]PWS Information'!$E$10="NTNC",Q2309="Unknown")))),"Tier 5",
"")))))</f>
        <v>Tier 5</v>
      </c>
      <c r="Z2309" s="71"/>
      <c r="AA2309" s="71"/>
    </row>
    <row r="2310" spans="1:27" ht="72" x14ac:dyDescent="0.3">
      <c r="A2310" s="17"/>
      <c r="B2310" s="70">
        <v>1433862</v>
      </c>
      <c r="C2310" s="60">
        <v>226</v>
      </c>
      <c r="D2310" s="61" t="s">
        <v>536</v>
      </c>
      <c r="E2310" s="61" t="s">
        <v>49</v>
      </c>
      <c r="F2310" s="61">
        <v>78640</v>
      </c>
      <c r="G2310" s="62" t="s">
        <v>537</v>
      </c>
      <c r="H2310" s="63">
        <v>29.960398000000001</v>
      </c>
      <c r="I2310" s="64">
        <v>-97.851678000000007</v>
      </c>
      <c r="J2310" s="65" t="s">
        <v>50</v>
      </c>
      <c r="K2310" s="66" t="s">
        <v>51</v>
      </c>
      <c r="L2310" s="62" t="s">
        <v>52</v>
      </c>
      <c r="M2310" s="69"/>
      <c r="N2310" s="65" t="s">
        <v>50</v>
      </c>
      <c r="O2310" s="66" t="s">
        <v>52</v>
      </c>
      <c r="P2310" s="69"/>
      <c r="Q2310" s="55" t="str">
        <f t="shared" si="35"/>
        <v>Non-Lead</v>
      </c>
      <c r="R2310" s="70" t="s">
        <v>51</v>
      </c>
      <c r="S2310" s="70" t="s">
        <v>51</v>
      </c>
      <c r="T2310" s="70"/>
      <c r="U2310" s="71" t="s">
        <v>53</v>
      </c>
      <c r="V2310" s="71" t="s">
        <v>51</v>
      </c>
      <c r="W2310" s="71" t="s">
        <v>51</v>
      </c>
      <c r="X2310" s="71" t="s">
        <v>51</v>
      </c>
      <c r="Y2310" s="72" t="str">
        <f>IF((OR((AND('[1]PWS Information'!$E$10="CWS",U2310="Single Family Residence",Q2310="Lead")),
(AND('[1]PWS Information'!$E$10="CWS",U2310="Multiple Family Residence",'[1]PWS Information'!$E$11="Yes",Q2310="Lead")),
(AND('[1]PWS Information'!$E$10="NTNC",Q2310="Lead")))),"Tier 1",
IF((OR((AND('[1]PWS Information'!$E$10="CWS",U2310="Multiple Family Residence",'[1]PWS Information'!$E$11="No",Q2310="Lead")),
(AND('[1]PWS Information'!$E$10="CWS",U2310="Other",Q2310="Lead")),
(AND('[1]PWS Information'!$E$10="CWS",U2310="Building",Q2310="Lead")))),"Tier 2",
IF((OR((AND('[1]PWS Information'!$E$10="CWS",U2310="Single Family Residence",Q2310="Galvanized Requiring Replacement")),
(AND('[1]PWS Information'!$E$10="CWS",U2310="Single Family Residence",Q2310="Galvanized Requiring Replacement",R2310="Yes")),
(AND('[1]PWS Information'!$E$10="NTNC",Q2310="Galvanized Requiring Replacement")),
(AND('[1]PWS Information'!$E$10="NTNC",U2310="Single Family Residence",R2310="Yes")))),"Tier 3",
IF((OR((AND('[1]PWS Information'!$E$10="CWS",U2310="Single Family Residence",S2310="Yes",Q2310="Non-Lead", J2310="Non-Lead - Copper",L2310="Before 1989")),
(AND('[1]PWS Information'!$E$10="CWS",U2310="Single Family Residence",S2310="Yes",Q2310="Non-Lead", N2310="Non-Lead - Copper",O2310="Before 1989")))),"Tier 4",
IF((OR((AND('[1]PWS Information'!$E$10="NTNC",Q2310="Non-Lead")),
(AND('[1]PWS Information'!$E$10="CWS",Q2310="Non-Lead",S2310="")),
(AND('[1]PWS Information'!$E$10="CWS",Q2310="Non-Lead",S2310="No")),
(AND('[1]PWS Information'!$E$10="CWS",Q2310="Non-Lead",S2310="Don't Know")),
(AND('[1]PWS Information'!$E$10="CWS",Q2310="Non-Lead", J2310="Non-Lead - Copper", S2310="Yes", L2310="Between 1989 and 2014")),
(AND('[1]PWS Information'!$E$10="CWS",Q2310="Non-Lead", J2310="Non-Lead - Copper", S2310="Yes", L2310="After 2014")),
(AND('[1]PWS Information'!$E$10="CWS",Q2310="Non-Lead", J2310="Non-Lead - Copper", S2310="Yes", L2310="Unknown")),
(AND('[1]PWS Information'!$E$10="CWS",Q2310="Non-Lead", N2310="Non-Lead - Copper", S2310="Yes", O2310="Between 1989 and 2014")),
(AND('[1]PWS Information'!$E$10="CWS",Q2310="Non-Lead", N2310="Non-Lead - Copper", S2310="Yes", O2310="After 2014")),
(AND('[1]PWS Information'!$E$10="CWS",Q2310="Non-Lead", N2310="Non-Lead - Copper", S2310="Yes", O2310="Unknown")),
(AND('[1]PWS Information'!$E$10="CWS",Q2310="Unknown")),
(AND('[1]PWS Information'!$E$10="NTNC",Q2310="Unknown")))),"Tier 5",
"")))))</f>
        <v>Tier 5</v>
      </c>
      <c r="Z2310" s="71"/>
      <c r="AA2310" s="71"/>
    </row>
    <row r="2311" spans="1:27" ht="72" x14ac:dyDescent="0.3">
      <c r="A2311" s="1"/>
      <c r="B2311" s="70">
        <v>1419891</v>
      </c>
      <c r="C2311" s="60">
        <v>235</v>
      </c>
      <c r="D2311" s="61" t="s">
        <v>536</v>
      </c>
      <c r="E2311" s="61" t="s">
        <v>49</v>
      </c>
      <c r="F2311" s="61">
        <v>78640</v>
      </c>
      <c r="G2311" s="62" t="s">
        <v>538</v>
      </c>
      <c r="H2311" s="63">
        <v>29.959976000000001</v>
      </c>
      <c r="I2311" s="64">
        <v>-97.851748999999998</v>
      </c>
      <c r="J2311" s="65" t="s">
        <v>50</v>
      </c>
      <c r="K2311" s="66" t="s">
        <v>51</v>
      </c>
      <c r="L2311" s="62" t="s">
        <v>52</v>
      </c>
      <c r="M2311" s="69"/>
      <c r="N2311" s="65" t="s">
        <v>50</v>
      </c>
      <c r="O2311" s="66" t="s">
        <v>52</v>
      </c>
      <c r="P2311" s="69"/>
      <c r="Q2311" s="55" t="str">
        <f t="shared" si="35"/>
        <v>Non-Lead</v>
      </c>
      <c r="R2311" s="70" t="s">
        <v>51</v>
      </c>
      <c r="S2311" s="70" t="s">
        <v>51</v>
      </c>
      <c r="T2311" s="70"/>
      <c r="U2311" s="71" t="s">
        <v>53</v>
      </c>
      <c r="V2311" s="71" t="s">
        <v>51</v>
      </c>
      <c r="W2311" s="71" t="s">
        <v>51</v>
      </c>
      <c r="X2311" s="71" t="s">
        <v>51</v>
      </c>
      <c r="Y2311" s="72" t="str">
        <f>IF((OR((AND('[1]PWS Information'!$E$10="CWS",U2311="Single Family Residence",Q2311="Lead")),
(AND('[1]PWS Information'!$E$10="CWS",U2311="Multiple Family Residence",'[1]PWS Information'!$E$11="Yes",Q2311="Lead")),
(AND('[1]PWS Information'!$E$10="NTNC",Q2311="Lead")))),"Tier 1",
IF((OR((AND('[1]PWS Information'!$E$10="CWS",U2311="Multiple Family Residence",'[1]PWS Information'!$E$11="No",Q2311="Lead")),
(AND('[1]PWS Information'!$E$10="CWS",U2311="Other",Q2311="Lead")),
(AND('[1]PWS Information'!$E$10="CWS",U2311="Building",Q2311="Lead")))),"Tier 2",
IF((OR((AND('[1]PWS Information'!$E$10="CWS",U2311="Single Family Residence",Q2311="Galvanized Requiring Replacement")),
(AND('[1]PWS Information'!$E$10="CWS",U2311="Single Family Residence",Q2311="Galvanized Requiring Replacement",R2311="Yes")),
(AND('[1]PWS Information'!$E$10="NTNC",Q2311="Galvanized Requiring Replacement")),
(AND('[1]PWS Information'!$E$10="NTNC",U2311="Single Family Residence",R2311="Yes")))),"Tier 3",
IF((OR((AND('[1]PWS Information'!$E$10="CWS",U2311="Single Family Residence",S2311="Yes",Q2311="Non-Lead", J2311="Non-Lead - Copper",L2311="Before 1989")),
(AND('[1]PWS Information'!$E$10="CWS",U2311="Single Family Residence",S2311="Yes",Q2311="Non-Lead", N2311="Non-Lead - Copper",O2311="Before 1989")))),"Tier 4",
IF((OR((AND('[1]PWS Information'!$E$10="NTNC",Q2311="Non-Lead")),
(AND('[1]PWS Information'!$E$10="CWS",Q2311="Non-Lead",S2311="")),
(AND('[1]PWS Information'!$E$10="CWS",Q2311="Non-Lead",S2311="No")),
(AND('[1]PWS Information'!$E$10="CWS",Q2311="Non-Lead",S2311="Don't Know")),
(AND('[1]PWS Information'!$E$10="CWS",Q2311="Non-Lead", J2311="Non-Lead - Copper", S2311="Yes", L2311="Between 1989 and 2014")),
(AND('[1]PWS Information'!$E$10="CWS",Q2311="Non-Lead", J2311="Non-Lead - Copper", S2311="Yes", L2311="After 2014")),
(AND('[1]PWS Information'!$E$10="CWS",Q2311="Non-Lead", J2311="Non-Lead - Copper", S2311="Yes", L2311="Unknown")),
(AND('[1]PWS Information'!$E$10="CWS",Q2311="Non-Lead", N2311="Non-Lead - Copper", S2311="Yes", O2311="Between 1989 and 2014")),
(AND('[1]PWS Information'!$E$10="CWS",Q2311="Non-Lead", N2311="Non-Lead - Copper", S2311="Yes", O2311="After 2014")),
(AND('[1]PWS Information'!$E$10="CWS",Q2311="Non-Lead", N2311="Non-Lead - Copper", S2311="Yes", O2311="Unknown")),
(AND('[1]PWS Information'!$E$10="CWS",Q2311="Unknown")),
(AND('[1]PWS Information'!$E$10="NTNC",Q2311="Unknown")))),"Tier 5",
"")))))</f>
        <v>Tier 5</v>
      </c>
      <c r="Z2311" s="71"/>
      <c r="AA2311" s="71"/>
    </row>
    <row r="2312" spans="1:27" ht="57.6" x14ac:dyDescent="0.3">
      <c r="A2312" s="1"/>
      <c r="B2312" s="70">
        <v>9636195</v>
      </c>
      <c r="C2312" s="60">
        <v>244</v>
      </c>
      <c r="D2312" s="61" t="s">
        <v>536</v>
      </c>
      <c r="E2312" s="61" t="s">
        <v>49</v>
      </c>
      <c r="F2312" s="61">
        <v>78640</v>
      </c>
      <c r="G2312" s="62" t="s">
        <v>529</v>
      </c>
      <c r="H2312" s="63">
        <v>29.960427800000001</v>
      </c>
      <c r="I2312" s="64">
        <v>-97.851886111111099</v>
      </c>
      <c r="J2312" s="65" t="s">
        <v>50</v>
      </c>
      <c r="K2312" s="66" t="s">
        <v>51</v>
      </c>
      <c r="L2312" s="62" t="s">
        <v>52</v>
      </c>
      <c r="M2312" s="69"/>
      <c r="N2312" s="65" t="s">
        <v>50</v>
      </c>
      <c r="O2312" s="66" t="s">
        <v>52</v>
      </c>
      <c r="P2312" s="69"/>
      <c r="Q2312" s="55" t="str">
        <f t="shared" si="35"/>
        <v>Non-Lead</v>
      </c>
      <c r="R2312" s="70" t="s">
        <v>51</v>
      </c>
      <c r="S2312" s="70" t="s">
        <v>51</v>
      </c>
      <c r="T2312" s="70"/>
      <c r="U2312" s="71" t="s">
        <v>53</v>
      </c>
      <c r="V2312" s="71" t="s">
        <v>51</v>
      </c>
      <c r="W2312" s="71" t="s">
        <v>51</v>
      </c>
      <c r="X2312" s="71" t="s">
        <v>51</v>
      </c>
      <c r="Y2312" s="72" t="str">
        <f>IF((OR((AND('[1]PWS Information'!$E$10="CWS",U2312="Single Family Residence",Q2312="Lead")),
(AND('[1]PWS Information'!$E$10="CWS",U2312="Multiple Family Residence",'[1]PWS Information'!$E$11="Yes",Q2312="Lead")),
(AND('[1]PWS Information'!$E$10="NTNC",Q2312="Lead")))),"Tier 1",
IF((OR((AND('[1]PWS Information'!$E$10="CWS",U2312="Multiple Family Residence",'[1]PWS Information'!$E$11="No",Q2312="Lead")),
(AND('[1]PWS Information'!$E$10="CWS",U2312="Other",Q2312="Lead")),
(AND('[1]PWS Information'!$E$10="CWS",U2312="Building",Q2312="Lead")))),"Tier 2",
IF((OR((AND('[1]PWS Information'!$E$10="CWS",U2312="Single Family Residence",Q2312="Galvanized Requiring Replacement")),
(AND('[1]PWS Information'!$E$10="CWS",U2312="Single Family Residence",Q2312="Galvanized Requiring Replacement",R2312="Yes")),
(AND('[1]PWS Information'!$E$10="NTNC",Q2312="Galvanized Requiring Replacement")),
(AND('[1]PWS Information'!$E$10="NTNC",U2312="Single Family Residence",R2312="Yes")))),"Tier 3",
IF((OR((AND('[1]PWS Information'!$E$10="CWS",U2312="Single Family Residence",S2312="Yes",Q2312="Non-Lead", J2312="Non-Lead - Copper",L2312="Before 1989")),
(AND('[1]PWS Information'!$E$10="CWS",U2312="Single Family Residence",S2312="Yes",Q2312="Non-Lead", N2312="Non-Lead - Copper",O2312="Before 1989")))),"Tier 4",
IF((OR((AND('[1]PWS Information'!$E$10="NTNC",Q2312="Non-Lead")),
(AND('[1]PWS Information'!$E$10="CWS",Q2312="Non-Lead",S2312="")),
(AND('[1]PWS Information'!$E$10="CWS",Q2312="Non-Lead",S2312="No")),
(AND('[1]PWS Information'!$E$10="CWS",Q2312="Non-Lead",S2312="Don't Know")),
(AND('[1]PWS Information'!$E$10="CWS",Q2312="Non-Lead", J2312="Non-Lead - Copper", S2312="Yes", L2312="Between 1989 and 2014")),
(AND('[1]PWS Information'!$E$10="CWS",Q2312="Non-Lead", J2312="Non-Lead - Copper", S2312="Yes", L2312="After 2014")),
(AND('[1]PWS Information'!$E$10="CWS",Q2312="Non-Lead", J2312="Non-Lead - Copper", S2312="Yes", L2312="Unknown")),
(AND('[1]PWS Information'!$E$10="CWS",Q2312="Non-Lead", N2312="Non-Lead - Copper", S2312="Yes", O2312="Between 1989 and 2014")),
(AND('[1]PWS Information'!$E$10="CWS",Q2312="Non-Lead", N2312="Non-Lead - Copper", S2312="Yes", O2312="After 2014")),
(AND('[1]PWS Information'!$E$10="CWS",Q2312="Non-Lead", N2312="Non-Lead - Copper", S2312="Yes", O2312="Unknown")),
(AND('[1]PWS Information'!$E$10="CWS",Q2312="Unknown")),
(AND('[1]PWS Information'!$E$10="NTNC",Q2312="Unknown")))),"Tier 5",
"")))))</f>
        <v>Tier 5</v>
      </c>
      <c r="Z2312" s="71"/>
      <c r="AA2312" s="71"/>
    </row>
    <row r="2313" spans="1:27" ht="57.6" x14ac:dyDescent="0.3">
      <c r="A2313" s="1"/>
      <c r="B2313" s="70">
        <v>9475656</v>
      </c>
      <c r="C2313" s="60">
        <v>272</v>
      </c>
      <c r="D2313" s="61" t="s">
        <v>536</v>
      </c>
      <c r="E2313" s="61" t="s">
        <v>49</v>
      </c>
      <c r="F2313" s="61">
        <v>78640</v>
      </c>
      <c r="G2313" s="62" t="s">
        <v>529</v>
      </c>
      <c r="H2313" s="63">
        <v>29.960449000000001</v>
      </c>
      <c r="I2313" s="64">
        <v>-97.852560999999994</v>
      </c>
      <c r="J2313" s="65" t="s">
        <v>50</v>
      </c>
      <c r="K2313" s="66" t="s">
        <v>51</v>
      </c>
      <c r="L2313" s="62" t="s">
        <v>52</v>
      </c>
      <c r="M2313" s="69"/>
      <c r="N2313" s="65" t="s">
        <v>50</v>
      </c>
      <c r="O2313" s="66" t="s">
        <v>52</v>
      </c>
      <c r="P2313" s="69"/>
      <c r="Q2313" s="55" t="str">
        <f t="shared" si="35"/>
        <v>Non-Lead</v>
      </c>
      <c r="R2313" s="70" t="s">
        <v>51</v>
      </c>
      <c r="S2313" s="70" t="s">
        <v>51</v>
      </c>
      <c r="T2313" s="70"/>
      <c r="U2313" s="71" t="s">
        <v>53</v>
      </c>
      <c r="V2313" s="71" t="s">
        <v>51</v>
      </c>
      <c r="W2313" s="71" t="s">
        <v>51</v>
      </c>
      <c r="X2313" s="71" t="s">
        <v>51</v>
      </c>
      <c r="Y2313" s="72" t="str">
        <f>IF((OR((AND('[1]PWS Information'!$E$10="CWS",U2313="Single Family Residence",Q2313="Lead")),
(AND('[1]PWS Information'!$E$10="CWS",U2313="Multiple Family Residence",'[1]PWS Information'!$E$11="Yes",Q2313="Lead")),
(AND('[1]PWS Information'!$E$10="NTNC",Q2313="Lead")))),"Tier 1",
IF((OR((AND('[1]PWS Information'!$E$10="CWS",U2313="Multiple Family Residence",'[1]PWS Information'!$E$11="No",Q2313="Lead")),
(AND('[1]PWS Information'!$E$10="CWS",U2313="Other",Q2313="Lead")),
(AND('[1]PWS Information'!$E$10="CWS",U2313="Building",Q2313="Lead")))),"Tier 2",
IF((OR((AND('[1]PWS Information'!$E$10="CWS",U2313="Single Family Residence",Q2313="Galvanized Requiring Replacement")),
(AND('[1]PWS Information'!$E$10="CWS",U2313="Single Family Residence",Q2313="Galvanized Requiring Replacement",R2313="Yes")),
(AND('[1]PWS Information'!$E$10="NTNC",Q2313="Galvanized Requiring Replacement")),
(AND('[1]PWS Information'!$E$10="NTNC",U2313="Single Family Residence",R2313="Yes")))),"Tier 3",
IF((OR((AND('[1]PWS Information'!$E$10="CWS",U2313="Single Family Residence",S2313="Yes",Q2313="Non-Lead", J2313="Non-Lead - Copper",L2313="Before 1989")),
(AND('[1]PWS Information'!$E$10="CWS",U2313="Single Family Residence",S2313="Yes",Q2313="Non-Lead", N2313="Non-Lead - Copper",O2313="Before 1989")))),"Tier 4",
IF((OR((AND('[1]PWS Information'!$E$10="NTNC",Q2313="Non-Lead")),
(AND('[1]PWS Information'!$E$10="CWS",Q2313="Non-Lead",S2313="")),
(AND('[1]PWS Information'!$E$10="CWS",Q2313="Non-Lead",S2313="No")),
(AND('[1]PWS Information'!$E$10="CWS",Q2313="Non-Lead",S2313="Don't Know")),
(AND('[1]PWS Information'!$E$10="CWS",Q2313="Non-Lead", J2313="Non-Lead - Copper", S2313="Yes", L2313="Between 1989 and 2014")),
(AND('[1]PWS Information'!$E$10="CWS",Q2313="Non-Lead", J2313="Non-Lead - Copper", S2313="Yes", L2313="After 2014")),
(AND('[1]PWS Information'!$E$10="CWS",Q2313="Non-Lead", J2313="Non-Lead - Copper", S2313="Yes", L2313="Unknown")),
(AND('[1]PWS Information'!$E$10="CWS",Q2313="Non-Lead", N2313="Non-Lead - Copper", S2313="Yes", O2313="Between 1989 and 2014")),
(AND('[1]PWS Information'!$E$10="CWS",Q2313="Non-Lead", N2313="Non-Lead - Copper", S2313="Yes", O2313="After 2014")),
(AND('[1]PWS Information'!$E$10="CWS",Q2313="Non-Lead", N2313="Non-Lead - Copper", S2313="Yes", O2313="Unknown")),
(AND('[1]PWS Information'!$E$10="CWS",Q2313="Unknown")),
(AND('[1]PWS Information'!$E$10="NTNC",Q2313="Unknown")))),"Tier 5",
"")))))</f>
        <v>Tier 5</v>
      </c>
      <c r="Z2313" s="71"/>
      <c r="AA2313" s="71"/>
    </row>
    <row r="2314" spans="1:27" ht="57.6" x14ac:dyDescent="0.3">
      <c r="A2314" s="17"/>
      <c r="B2314" s="70">
        <v>9381332</v>
      </c>
      <c r="C2314" s="60">
        <v>284</v>
      </c>
      <c r="D2314" s="61" t="s">
        <v>536</v>
      </c>
      <c r="E2314" s="61" t="s">
        <v>49</v>
      </c>
      <c r="F2314" s="61">
        <v>78640</v>
      </c>
      <c r="G2314" s="62" t="s">
        <v>529</v>
      </c>
      <c r="H2314" s="63">
        <v>29.960401999999998</v>
      </c>
      <c r="I2314" s="64">
        <v>-97.852784999999997</v>
      </c>
      <c r="J2314" s="65" t="s">
        <v>50</v>
      </c>
      <c r="K2314" s="66" t="s">
        <v>51</v>
      </c>
      <c r="L2314" s="62" t="s">
        <v>52</v>
      </c>
      <c r="M2314" s="69"/>
      <c r="N2314" s="65" t="s">
        <v>50</v>
      </c>
      <c r="O2314" s="66" t="s">
        <v>52</v>
      </c>
      <c r="P2314" s="69"/>
      <c r="Q2314" s="55" t="str">
        <f t="shared" si="35"/>
        <v>Non-Lead</v>
      </c>
      <c r="R2314" s="70" t="s">
        <v>51</v>
      </c>
      <c r="S2314" s="70" t="s">
        <v>51</v>
      </c>
      <c r="T2314" s="70"/>
      <c r="U2314" s="71" t="s">
        <v>53</v>
      </c>
      <c r="V2314" s="71" t="s">
        <v>51</v>
      </c>
      <c r="W2314" s="71" t="s">
        <v>51</v>
      </c>
      <c r="X2314" s="71" t="s">
        <v>51</v>
      </c>
      <c r="Y2314" s="72" t="str">
        <f>IF((OR((AND('[1]PWS Information'!$E$10="CWS",U2314="Single Family Residence",Q2314="Lead")),
(AND('[1]PWS Information'!$E$10="CWS",U2314="Multiple Family Residence",'[1]PWS Information'!$E$11="Yes",Q2314="Lead")),
(AND('[1]PWS Information'!$E$10="NTNC",Q2314="Lead")))),"Tier 1",
IF((OR((AND('[1]PWS Information'!$E$10="CWS",U2314="Multiple Family Residence",'[1]PWS Information'!$E$11="No",Q2314="Lead")),
(AND('[1]PWS Information'!$E$10="CWS",U2314="Other",Q2314="Lead")),
(AND('[1]PWS Information'!$E$10="CWS",U2314="Building",Q2314="Lead")))),"Tier 2",
IF((OR((AND('[1]PWS Information'!$E$10="CWS",U2314="Single Family Residence",Q2314="Galvanized Requiring Replacement")),
(AND('[1]PWS Information'!$E$10="CWS",U2314="Single Family Residence",Q2314="Galvanized Requiring Replacement",R2314="Yes")),
(AND('[1]PWS Information'!$E$10="NTNC",Q2314="Galvanized Requiring Replacement")),
(AND('[1]PWS Information'!$E$10="NTNC",U2314="Single Family Residence",R2314="Yes")))),"Tier 3",
IF((OR((AND('[1]PWS Information'!$E$10="CWS",U2314="Single Family Residence",S2314="Yes",Q2314="Non-Lead", J2314="Non-Lead - Copper",L2314="Before 1989")),
(AND('[1]PWS Information'!$E$10="CWS",U2314="Single Family Residence",S2314="Yes",Q2314="Non-Lead", N2314="Non-Lead - Copper",O2314="Before 1989")))),"Tier 4",
IF((OR((AND('[1]PWS Information'!$E$10="NTNC",Q2314="Non-Lead")),
(AND('[1]PWS Information'!$E$10="CWS",Q2314="Non-Lead",S2314="")),
(AND('[1]PWS Information'!$E$10="CWS",Q2314="Non-Lead",S2314="No")),
(AND('[1]PWS Information'!$E$10="CWS",Q2314="Non-Lead",S2314="Don't Know")),
(AND('[1]PWS Information'!$E$10="CWS",Q2314="Non-Lead", J2314="Non-Lead - Copper", S2314="Yes", L2314="Between 1989 and 2014")),
(AND('[1]PWS Information'!$E$10="CWS",Q2314="Non-Lead", J2314="Non-Lead - Copper", S2314="Yes", L2314="After 2014")),
(AND('[1]PWS Information'!$E$10="CWS",Q2314="Non-Lead", J2314="Non-Lead - Copper", S2314="Yes", L2314="Unknown")),
(AND('[1]PWS Information'!$E$10="CWS",Q2314="Non-Lead", N2314="Non-Lead - Copper", S2314="Yes", O2314="Between 1989 and 2014")),
(AND('[1]PWS Information'!$E$10="CWS",Q2314="Non-Lead", N2314="Non-Lead - Copper", S2314="Yes", O2314="After 2014")),
(AND('[1]PWS Information'!$E$10="CWS",Q2314="Non-Lead", N2314="Non-Lead - Copper", S2314="Yes", O2314="Unknown")),
(AND('[1]PWS Information'!$E$10="CWS",Q2314="Unknown")),
(AND('[1]PWS Information'!$E$10="NTNC",Q2314="Unknown")))),"Tier 5",
"")))))</f>
        <v>Tier 5</v>
      </c>
      <c r="Z2314" s="71"/>
      <c r="AA2314" s="71"/>
    </row>
    <row r="2315" spans="1:27" ht="57.6" x14ac:dyDescent="0.3">
      <c r="A2315" s="1"/>
      <c r="B2315" s="70">
        <v>15915506</v>
      </c>
      <c r="C2315" s="60">
        <v>296</v>
      </c>
      <c r="D2315" s="61" t="s">
        <v>536</v>
      </c>
      <c r="E2315" s="61" t="s">
        <v>49</v>
      </c>
      <c r="F2315" s="61">
        <v>78640</v>
      </c>
      <c r="G2315" s="62" t="s">
        <v>529</v>
      </c>
      <c r="H2315" s="63">
        <v>29.960318999999998</v>
      </c>
      <c r="I2315" s="64">
        <v>-97.852987999999996</v>
      </c>
      <c r="J2315" s="65" t="s">
        <v>50</v>
      </c>
      <c r="K2315" s="66" t="s">
        <v>51</v>
      </c>
      <c r="L2315" s="62" t="s">
        <v>52</v>
      </c>
      <c r="M2315" s="69"/>
      <c r="N2315" s="65" t="s">
        <v>50</v>
      </c>
      <c r="O2315" s="66" t="s">
        <v>52</v>
      </c>
      <c r="P2315" s="69"/>
      <c r="Q2315" s="55" t="str">
        <f t="shared" si="35"/>
        <v>Non-Lead</v>
      </c>
      <c r="R2315" s="70" t="s">
        <v>51</v>
      </c>
      <c r="S2315" s="70" t="s">
        <v>51</v>
      </c>
      <c r="T2315" s="70"/>
      <c r="U2315" s="71" t="s">
        <v>53</v>
      </c>
      <c r="V2315" s="71" t="s">
        <v>51</v>
      </c>
      <c r="W2315" s="71" t="s">
        <v>51</v>
      </c>
      <c r="X2315" s="71" t="s">
        <v>51</v>
      </c>
      <c r="Y2315" s="72" t="str">
        <f>IF((OR((AND('[1]PWS Information'!$E$10="CWS",U2315="Single Family Residence",Q2315="Lead")),
(AND('[1]PWS Information'!$E$10="CWS",U2315="Multiple Family Residence",'[1]PWS Information'!$E$11="Yes",Q2315="Lead")),
(AND('[1]PWS Information'!$E$10="NTNC",Q2315="Lead")))),"Tier 1",
IF((OR((AND('[1]PWS Information'!$E$10="CWS",U2315="Multiple Family Residence",'[1]PWS Information'!$E$11="No",Q2315="Lead")),
(AND('[1]PWS Information'!$E$10="CWS",U2315="Other",Q2315="Lead")),
(AND('[1]PWS Information'!$E$10="CWS",U2315="Building",Q2315="Lead")))),"Tier 2",
IF((OR((AND('[1]PWS Information'!$E$10="CWS",U2315="Single Family Residence",Q2315="Galvanized Requiring Replacement")),
(AND('[1]PWS Information'!$E$10="CWS",U2315="Single Family Residence",Q2315="Galvanized Requiring Replacement",R2315="Yes")),
(AND('[1]PWS Information'!$E$10="NTNC",Q2315="Galvanized Requiring Replacement")),
(AND('[1]PWS Information'!$E$10="NTNC",U2315="Single Family Residence",R2315="Yes")))),"Tier 3",
IF((OR((AND('[1]PWS Information'!$E$10="CWS",U2315="Single Family Residence",S2315="Yes",Q2315="Non-Lead", J2315="Non-Lead - Copper",L2315="Before 1989")),
(AND('[1]PWS Information'!$E$10="CWS",U2315="Single Family Residence",S2315="Yes",Q2315="Non-Lead", N2315="Non-Lead - Copper",O2315="Before 1989")))),"Tier 4",
IF((OR((AND('[1]PWS Information'!$E$10="NTNC",Q2315="Non-Lead")),
(AND('[1]PWS Information'!$E$10="CWS",Q2315="Non-Lead",S2315="")),
(AND('[1]PWS Information'!$E$10="CWS",Q2315="Non-Lead",S2315="No")),
(AND('[1]PWS Information'!$E$10="CWS",Q2315="Non-Lead",S2315="Don't Know")),
(AND('[1]PWS Information'!$E$10="CWS",Q2315="Non-Lead", J2315="Non-Lead - Copper", S2315="Yes", L2315="Between 1989 and 2014")),
(AND('[1]PWS Information'!$E$10="CWS",Q2315="Non-Lead", J2315="Non-Lead - Copper", S2315="Yes", L2315="After 2014")),
(AND('[1]PWS Information'!$E$10="CWS",Q2315="Non-Lead", J2315="Non-Lead - Copper", S2315="Yes", L2315="Unknown")),
(AND('[1]PWS Information'!$E$10="CWS",Q2315="Non-Lead", N2315="Non-Lead - Copper", S2315="Yes", O2315="Between 1989 and 2014")),
(AND('[1]PWS Information'!$E$10="CWS",Q2315="Non-Lead", N2315="Non-Lead - Copper", S2315="Yes", O2315="After 2014")),
(AND('[1]PWS Information'!$E$10="CWS",Q2315="Non-Lead", N2315="Non-Lead - Copper", S2315="Yes", O2315="Unknown")),
(AND('[1]PWS Information'!$E$10="CWS",Q2315="Unknown")),
(AND('[1]PWS Information'!$E$10="NTNC",Q2315="Unknown")))),"Tier 5",
"")))))</f>
        <v>Tier 5</v>
      </c>
      <c r="Z2315" s="71"/>
      <c r="AA2315" s="71"/>
    </row>
    <row r="2316" spans="1:27" ht="57.6" x14ac:dyDescent="0.3">
      <c r="A2316" s="1"/>
      <c r="B2316" s="70">
        <v>15886005</v>
      </c>
      <c r="C2316" s="60">
        <v>308</v>
      </c>
      <c r="D2316" s="61" t="s">
        <v>536</v>
      </c>
      <c r="E2316" s="61" t="s">
        <v>49</v>
      </c>
      <c r="F2316" s="61">
        <v>78640</v>
      </c>
      <c r="G2316" s="62" t="s">
        <v>529</v>
      </c>
      <c r="H2316" s="63">
        <v>29.960146000000002</v>
      </c>
      <c r="I2316" s="64">
        <v>-97.853098000000003</v>
      </c>
      <c r="J2316" s="65" t="s">
        <v>50</v>
      </c>
      <c r="K2316" s="66" t="s">
        <v>51</v>
      </c>
      <c r="L2316" s="62" t="s">
        <v>52</v>
      </c>
      <c r="M2316" s="69"/>
      <c r="N2316" s="65" t="s">
        <v>50</v>
      </c>
      <c r="O2316" s="66" t="s">
        <v>52</v>
      </c>
      <c r="P2316" s="69"/>
      <c r="Q2316" s="55" t="str">
        <f t="shared" si="35"/>
        <v>Non-Lead</v>
      </c>
      <c r="R2316" s="70" t="s">
        <v>51</v>
      </c>
      <c r="S2316" s="70" t="s">
        <v>51</v>
      </c>
      <c r="T2316" s="70"/>
      <c r="U2316" s="71" t="s">
        <v>53</v>
      </c>
      <c r="V2316" s="71" t="s">
        <v>51</v>
      </c>
      <c r="W2316" s="71" t="s">
        <v>51</v>
      </c>
      <c r="X2316" s="71" t="s">
        <v>51</v>
      </c>
      <c r="Y2316" s="72" t="str">
        <f>IF((OR((AND('[1]PWS Information'!$E$10="CWS",U2316="Single Family Residence",Q2316="Lead")),
(AND('[1]PWS Information'!$E$10="CWS",U2316="Multiple Family Residence",'[1]PWS Information'!$E$11="Yes",Q2316="Lead")),
(AND('[1]PWS Information'!$E$10="NTNC",Q2316="Lead")))),"Tier 1",
IF((OR((AND('[1]PWS Information'!$E$10="CWS",U2316="Multiple Family Residence",'[1]PWS Information'!$E$11="No",Q2316="Lead")),
(AND('[1]PWS Information'!$E$10="CWS",U2316="Other",Q2316="Lead")),
(AND('[1]PWS Information'!$E$10="CWS",U2316="Building",Q2316="Lead")))),"Tier 2",
IF((OR((AND('[1]PWS Information'!$E$10="CWS",U2316="Single Family Residence",Q2316="Galvanized Requiring Replacement")),
(AND('[1]PWS Information'!$E$10="CWS",U2316="Single Family Residence",Q2316="Galvanized Requiring Replacement",R2316="Yes")),
(AND('[1]PWS Information'!$E$10="NTNC",Q2316="Galvanized Requiring Replacement")),
(AND('[1]PWS Information'!$E$10="NTNC",U2316="Single Family Residence",R2316="Yes")))),"Tier 3",
IF((OR((AND('[1]PWS Information'!$E$10="CWS",U2316="Single Family Residence",S2316="Yes",Q2316="Non-Lead", J2316="Non-Lead - Copper",L2316="Before 1989")),
(AND('[1]PWS Information'!$E$10="CWS",U2316="Single Family Residence",S2316="Yes",Q2316="Non-Lead", N2316="Non-Lead - Copper",O2316="Before 1989")))),"Tier 4",
IF((OR((AND('[1]PWS Information'!$E$10="NTNC",Q2316="Non-Lead")),
(AND('[1]PWS Information'!$E$10="CWS",Q2316="Non-Lead",S2316="")),
(AND('[1]PWS Information'!$E$10="CWS",Q2316="Non-Lead",S2316="No")),
(AND('[1]PWS Information'!$E$10="CWS",Q2316="Non-Lead",S2316="Don't Know")),
(AND('[1]PWS Information'!$E$10="CWS",Q2316="Non-Lead", J2316="Non-Lead - Copper", S2316="Yes", L2316="Between 1989 and 2014")),
(AND('[1]PWS Information'!$E$10="CWS",Q2316="Non-Lead", J2316="Non-Lead - Copper", S2316="Yes", L2316="After 2014")),
(AND('[1]PWS Information'!$E$10="CWS",Q2316="Non-Lead", J2316="Non-Lead - Copper", S2316="Yes", L2316="Unknown")),
(AND('[1]PWS Information'!$E$10="CWS",Q2316="Non-Lead", N2316="Non-Lead - Copper", S2316="Yes", O2316="Between 1989 and 2014")),
(AND('[1]PWS Information'!$E$10="CWS",Q2316="Non-Lead", N2316="Non-Lead - Copper", S2316="Yes", O2316="After 2014")),
(AND('[1]PWS Information'!$E$10="CWS",Q2316="Non-Lead", N2316="Non-Lead - Copper", S2316="Yes", O2316="Unknown")),
(AND('[1]PWS Information'!$E$10="CWS",Q2316="Unknown")),
(AND('[1]PWS Information'!$E$10="NTNC",Q2316="Unknown")))),"Tier 5",
"")))))</f>
        <v>Tier 5</v>
      </c>
      <c r="Z2316" s="71"/>
      <c r="AA2316" s="71"/>
    </row>
    <row r="2317" spans="1:27" ht="57.6" x14ac:dyDescent="0.3">
      <c r="A2317" s="1"/>
      <c r="B2317" s="70">
        <v>15519347</v>
      </c>
      <c r="C2317" s="60">
        <v>315</v>
      </c>
      <c r="D2317" s="61" t="s">
        <v>536</v>
      </c>
      <c r="E2317" s="61" t="s">
        <v>49</v>
      </c>
      <c r="F2317" s="61">
        <v>78640</v>
      </c>
      <c r="G2317" s="62" t="s">
        <v>529</v>
      </c>
      <c r="H2317" s="63">
        <v>29.959738000000002</v>
      </c>
      <c r="I2317" s="64">
        <v>-97.852975999999998</v>
      </c>
      <c r="J2317" s="65" t="s">
        <v>50</v>
      </c>
      <c r="K2317" s="66" t="s">
        <v>51</v>
      </c>
      <c r="L2317" s="62" t="s">
        <v>52</v>
      </c>
      <c r="M2317" s="69"/>
      <c r="N2317" s="65" t="s">
        <v>50</v>
      </c>
      <c r="O2317" s="66" t="s">
        <v>52</v>
      </c>
      <c r="P2317" s="69"/>
      <c r="Q2317" s="55" t="str">
        <f t="shared" ref="Q2317:Q2380" si="36">IF((OR(J2317="Lead")),"Lead",
IF((OR(N2317="Lead")),"Lead",
IF((OR(J2317="Lead-lined galvanized")),"Lead",
IF((OR(N2317="Lead-lined galvanized")),"Lead",
IF((OR((AND(J2317="Unknown - Likely Lead",N2317="Galvanized")),
(AND(J2317="Unknown - Unlikely Lead",N2317="Galvanized")),
(AND(J2317="Unknown - Material Unknown",N2317="Galvanized")))),"Galvanized Requiring Replacement",
IF((OR((AND(J2317="Non-lead - Copper",K2317="Yes",N2317="Galvanized")),
(AND(J2317="Non-lead - Copper",K2317="Don't know",N2317="Galvanized")),
(AND(J2317="Non-lead - Copper",K2317="",N2317="Galvanized")),
(AND(J2317="Non-lead - Plastic",K2317="Yes",N2317="Galvanized")),
(AND(J2317="Non-lead - Plastic",K2317="Don't know",N2317="Galvanized")),
(AND(J2317="Non-lead - Plastic",K2317="",N2317="Galvanized")),
(AND(J2317="Non-lead",K2317="Yes",N2317="Galvanized")),
(AND(J2317="Non-lead",K2317="Don't know",N2317="Galvanized")),
(AND(J2317="Non-lead",K2317="",N2317="Galvanized")),
(AND(J2317="Non-lead - Other",K2317="Yes",N2317="Galvanized")),
(AND(J2317="Non-Lead - Other",K2317="Don't know",N2317="Galvanized")),
(AND(J2317="Galvanized",K2317="Yes",N2317="Galvanized")),
(AND(J2317="Galvanized",K2317="Don't know",N2317="Galvanized")),
(AND(J2317="Galvanized",K2317="",N2317="Galvanized")),
(AND(J2317="Non-Lead - Other",K2317="",N2317="Galvanized")))),"Galvanized Requiring Replacement",
IF((OR((AND(J2317="Non-lead - Copper",N2317="Non-lead - Copper")),
(AND(J2317="Non-lead - Copper",N2317="Non-lead - Plastic")),
(AND(J2317="Non-lead - Copper",N2317="Non-lead - Other")),
(AND(J2317="Non-lead - Copper",N2317="Non-lead")),
(AND(J2317="Non-lead - Plastic",N2317="Non-lead - Copper")),
(AND(J2317="Non-lead - Plastic",N2317="Non-lead - Plastic")),
(AND(J2317="Non-lead - Plastic",N2317="Non-lead - Other")),
(AND(J2317="Non-lead - Plastic",N2317="Non-lead")),
(AND(J2317="Non-lead",N2317="Non-lead - Copper")),
(AND(J2317="Non-lead",N2317="Non-lead - Plastic")),
(AND(J2317="Non-lead",N2317="Non-lead - Other")),
(AND(J2317="Non-lead",N2317="Non-lead")),
(AND(J2317="Non-lead - Other",N2317="Non-lead - Copper")),
(AND(J2317="Non-Lead - Other",N2317="Non-lead - Plastic")),
(AND(J2317="Non-Lead - Other",N2317="Non-lead")),
(AND(J2317="Non-Lead - Other",N2317="Non-lead - Other")))),"Non-Lead",
IF((OR((AND(J2317="Galvanized",N2317="Non-lead")),
(AND(J2317="Galvanized",N2317="Non-lead - Copper")),
(AND(J2317="Galvanized",N2317="Non-lead - Plastic")),
(AND(J2317="Galvanized",N2317="Non-lead")),
(AND(J2317="Galvanized",N2317="Non-lead - Other")))),"Non-Lead",
IF((OR((AND(J2317="Non-lead - Copper",K2317="No",N2317="Galvanized")),
(AND(J2317="Non-lead - Plastic",K2317="No",N2317="Galvanized")),
(AND(J2317="Non-lead",K2317="No",N2317="Galvanized")),
(AND(J2317="Galvanized",K2317="No",N2317="Galvanized")),
(AND(J2317="Non-lead - Other",K2317="No",N2317="Galvanized")))),"Non-lead",
IF((OR((AND(J2317="Unknown - Likely Lead",N2317="Unknown - Likely Lead")),
(AND(J2317="Unknown - Likely Lead",N2317="Unknown - Unlikely Lead")),
(AND(J2317="Unknown - Likely Lead",N2317="Unknown - Material Unknown")),
(AND(J2317="Unknown - Unlikely Lead",N2317="Unknown - Likely Lead")),
(AND(J2317="Unknown - Unlikely Lead",N2317="Unknown - Unlikely Lead")),
(AND(J2317="Unknown - Unlikely Lead",N2317="Unknown - Material Unknown")),
(AND(J2317="Unknown - Material Unknown",N2317="Unknown - Likely Lead")),
(AND(J2317="Unknown - Material Unknown",N2317="Unknown - Unlikely Lead")),
(AND(J2317="Unknown - Material Unknown",N2317="Unknown - Material Unknown")))),"Unknown",
IF((OR((AND(J2317="Unknown - Likely Lead",N2317="Non-lead - Copper")),
(AND(J2317="Unknown - Likely Lead",N2317="Non-lead - Plastic")),
(AND(J2317="Unknown - Likely Lead",N2317="Non-lead")),
(AND(J2317="Unknown - Likely Lead",N2317="Non-lead - Other")),
(AND(J2317="Unknown - Unlikely Lead",N2317="Non-lead - Copper")),
(AND(J2317="Unknown - Unlikely Lead",N2317="Non-lead - Plastic")),
(AND(J2317="Unknown - Unlikely Lead",N2317="Non-lead")),
(AND(J2317="Unknown - Unlikely Lead",N2317="Non-lead - Other")),
(AND(J2317="Unknown - Material Unknown",N2317="Non-lead - Copper")),
(AND(J2317="Unknown - Material Unknown",N2317="Non-lead - Plastic")),
(AND(J2317="Unknown - Material Unknown",N2317="Non-lead")),
(AND(J2317="Unknown - Material Unknown",N2317="Non-lead - Other")))),"Unknown",
IF((OR((AND(J2317="Non-lead - Copper",N2317="Unknown - Likely Lead")),
(AND(J2317="Non-lead - Copper",N2317="Unknown - Unlikely Lead")),
(AND(J2317="Non-lead - Copper",N2317="Unknown - Material Unknown")),
(AND(J2317="Non-lead - Plastic",N2317="Unknown - Likely Lead")),
(AND(J2317="Non-lead - Plastic",N2317="Unknown - Unlikely Lead")),
(AND(J2317="Non-lead - Plastic",N2317="Unknown - Material Unknown")),
(AND(J2317="Non-lead",N2317="Unknown - Likely Lead")),
(AND(J2317="Non-lead",N2317="Unknown - Unlikely Lead")),
(AND(J2317="Non-lead",N2317="Unknown - Material Unknown")),
(AND(J2317="Non-lead - Other",N2317="Unknown - Likely Lead")),
(AND(J2317="Non-Lead - Other",N2317="Unknown - Unlikely Lead")),
(AND(J2317="Non-Lead - Other",N2317="Unknown - Material Unknown")))),"Unknown",
IF((OR((AND(J2317="Galvanized",N2317="Unknown - Likely Lead")),
(AND(J2317="Galvanized",N2317="Unknown - Unlikely Lead")),
(AND(J2317="Galvanized",N2317="Unknown - Material Unknown")))),"Unknown",
IF((OR((AND(J2317="Galvanized",N2317="")))),"Galvanized Requiring Replacement",
IF((OR((AND(J2317="Non-lead - Copper",N2317="")),
(AND(J2317="Non-lead - Plastic",N2317="")),
(AND(J2317="Non-lead",N2317="")),
(AND(J2317="Non-lead - Other",N2317="")))),"Non-lead",
IF((OR((AND(J2317="Unknown - Likely Lead",N2317="")),
(AND(J2317="Unknown - Unlikely Lead",N2317="")),
(AND(J2317="Unknown - Material Unknown",N2317="")))),"Unknown",
""))))))))))))))))</f>
        <v>Non-Lead</v>
      </c>
      <c r="R2317" s="70" t="s">
        <v>51</v>
      </c>
      <c r="S2317" s="70" t="s">
        <v>51</v>
      </c>
      <c r="T2317" s="70"/>
      <c r="U2317" s="71" t="s">
        <v>53</v>
      </c>
      <c r="V2317" s="71" t="s">
        <v>51</v>
      </c>
      <c r="W2317" s="71" t="s">
        <v>51</v>
      </c>
      <c r="X2317" s="71" t="s">
        <v>51</v>
      </c>
      <c r="Y2317" s="72" t="str">
        <f>IF((OR((AND('[1]PWS Information'!$E$10="CWS",U2317="Single Family Residence",Q2317="Lead")),
(AND('[1]PWS Information'!$E$10="CWS",U2317="Multiple Family Residence",'[1]PWS Information'!$E$11="Yes",Q2317="Lead")),
(AND('[1]PWS Information'!$E$10="NTNC",Q2317="Lead")))),"Tier 1",
IF((OR((AND('[1]PWS Information'!$E$10="CWS",U2317="Multiple Family Residence",'[1]PWS Information'!$E$11="No",Q2317="Lead")),
(AND('[1]PWS Information'!$E$10="CWS",U2317="Other",Q2317="Lead")),
(AND('[1]PWS Information'!$E$10="CWS",U2317="Building",Q2317="Lead")))),"Tier 2",
IF((OR((AND('[1]PWS Information'!$E$10="CWS",U2317="Single Family Residence",Q2317="Galvanized Requiring Replacement")),
(AND('[1]PWS Information'!$E$10="CWS",U2317="Single Family Residence",Q2317="Galvanized Requiring Replacement",R2317="Yes")),
(AND('[1]PWS Information'!$E$10="NTNC",Q2317="Galvanized Requiring Replacement")),
(AND('[1]PWS Information'!$E$10="NTNC",U2317="Single Family Residence",R2317="Yes")))),"Tier 3",
IF((OR((AND('[1]PWS Information'!$E$10="CWS",U2317="Single Family Residence",S2317="Yes",Q2317="Non-Lead", J2317="Non-Lead - Copper",L2317="Before 1989")),
(AND('[1]PWS Information'!$E$10="CWS",U2317="Single Family Residence",S2317="Yes",Q2317="Non-Lead", N2317="Non-Lead - Copper",O2317="Before 1989")))),"Tier 4",
IF((OR((AND('[1]PWS Information'!$E$10="NTNC",Q2317="Non-Lead")),
(AND('[1]PWS Information'!$E$10="CWS",Q2317="Non-Lead",S2317="")),
(AND('[1]PWS Information'!$E$10="CWS",Q2317="Non-Lead",S2317="No")),
(AND('[1]PWS Information'!$E$10="CWS",Q2317="Non-Lead",S2317="Don't Know")),
(AND('[1]PWS Information'!$E$10="CWS",Q2317="Non-Lead", J2317="Non-Lead - Copper", S2317="Yes", L2317="Between 1989 and 2014")),
(AND('[1]PWS Information'!$E$10="CWS",Q2317="Non-Lead", J2317="Non-Lead - Copper", S2317="Yes", L2317="After 2014")),
(AND('[1]PWS Information'!$E$10="CWS",Q2317="Non-Lead", J2317="Non-Lead - Copper", S2317="Yes", L2317="Unknown")),
(AND('[1]PWS Information'!$E$10="CWS",Q2317="Non-Lead", N2317="Non-Lead - Copper", S2317="Yes", O2317="Between 1989 and 2014")),
(AND('[1]PWS Information'!$E$10="CWS",Q2317="Non-Lead", N2317="Non-Lead - Copper", S2317="Yes", O2317="After 2014")),
(AND('[1]PWS Information'!$E$10="CWS",Q2317="Non-Lead", N2317="Non-Lead - Copper", S2317="Yes", O2317="Unknown")),
(AND('[1]PWS Information'!$E$10="CWS",Q2317="Unknown")),
(AND('[1]PWS Information'!$E$10="NTNC",Q2317="Unknown")))),"Tier 5",
"")))))</f>
        <v>Tier 5</v>
      </c>
      <c r="Z2317" s="71"/>
      <c r="AA2317" s="71"/>
    </row>
    <row r="2318" spans="1:27" ht="57.6" x14ac:dyDescent="0.3">
      <c r="A2318" s="17"/>
      <c r="B2318" s="70">
        <v>15802349</v>
      </c>
      <c r="C2318" s="60">
        <v>320</v>
      </c>
      <c r="D2318" s="61" t="s">
        <v>536</v>
      </c>
      <c r="E2318" s="61" t="s">
        <v>49</v>
      </c>
      <c r="F2318" s="61">
        <v>78640</v>
      </c>
      <c r="G2318" s="62" t="s">
        <v>529</v>
      </c>
      <c r="H2318" s="63">
        <v>29.960115999999999</v>
      </c>
      <c r="I2318" s="64">
        <v>-97.853334000000004</v>
      </c>
      <c r="J2318" s="65" t="s">
        <v>50</v>
      </c>
      <c r="K2318" s="66" t="s">
        <v>51</v>
      </c>
      <c r="L2318" s="62" t="s">
        <v>52</v>
      </c>
      <c r="M2318" s="69"/>
      <c r="N2318" s="65" t="s">
        <v>50</v>
      </c>
      <c r="O2318" s="66" t="s">
        <v>52</v>
      </c>
      <c r="P2318" s="69"/>
      <c r="Q2318" s="55" t="str">
        <f t="shared" si="36"/>
        <v>Non-Lead</v>
      </c>
      <c r="R2318" s="70" t="s">
        <v>51</v>
      </c>
      <c r="S2318" s="70" t="s">
        <v>51</v>
      </c>
      <c r="T2318" s="70"/>
      <c r="U2318" s="71" t="s">
        <v>53</v>
      </c>
      <c r="V2318" s="71" t="s">
        <v>51</v>
      </c>
      <c r="W2318" s="71" t="s">
        <v>51</v>
      </c>
      <c r="X2318" s="71" t="s">
        <v>51</v>
      </c>
      <c r="Y2318" s="72" t="str">
        <f>IF((OR((AND('[1]PWS Information'!$E$10="CWS",U2318="Single Family Residence",Q2318="Lead")),
(AND('[1]PWS Information'!$E$10="CWS",U2318="Multiple Family Residence",'[1]PWS Information'!$E$11="Yes",Q2318="Lead")),
(AND('[1]PWS Information'!$E$10="NTNC",Q2318="Lead")))),"Tier 1",
IF((OR((AND('[1]PWS Information'!$E$10="CWS",U2318="Multiple Family Residence",'[1]PWS Information'!$E$11="No",Q2318="Lead")),
(AND('[1]PWS Information'!$E$10="CWS",U2318="Other",Q2318="Lead")),
(AND('[1]PWS Information'!$E$10="CWS",U2318="Building",Q2318="Lead")))),"Tier 2",
IF((OR((AND('[1]PWS Information'!$E$10="CWS",U2318="Single Family Residence",Q2318="Galvanized Requiring Replacement")),
(AND('[1]PWS Information'!$E$10="CWS",U2318="Single Family Residence",Q2318="Galvanized Requiring Replacement",R2318="Yes")),
(AND('[1]PWS Information'!$E$10="NTNC",Q2318="Galvanized Requiring Replacement")),
(AND('[1]PWS Information'!$E$10="NTNC",U2318="Single Family Residence",R2318="Yes")))),"Tier 3",
IF((OR((AND('[1]PWS Information'!$E$10="CWS",U2318="Single Family Residence",S2318="Yes",Q2318="Non-Lead", J2318="Non-Lead - Copper",L2318="Before 1989")),
(AND('[1]PWS Information'!$E$10="CWS",U2318="Single Family Residence",S2318="Yes",Q2318="Non-Lead", N2318="Non-Lead - Copper",O2318="Before 1989")))),"Tier 4",
IF((OR((AND('[1]PWS Information'!$E$10="NTNC",Q2318="Non-Lead")),
(AND('[1]PWS Information'!$E$10="CWS",Q2318="Non-Lead",S2318="")),
(AND('[1]PWS Information'!$E$10="CWS",Q2318="Non-Lead",S2318="No")),
(AND('[1]PWS Information'!$E$10="CWS",Q2318="Non-Lead",S2318="Don't Know")),
(AND('[1]PWS Information'!$E$10="CWS",Q2318="Non-Lead", J2318="Non-Lead - Copper", S2318="Yes", L2318="Between 1989 and 2014")),
(AND('[1]PWS Information'!$E$10="CWS",Q2318="Non-Lead", J2318="Non-Lead - Copper", S2318="Yes", L2318="After 2014")),
(AND('[1]PWS Information'!$E$10="CWS",Q2318="Non-Lead", J2318="Non-Lead - Copper", S2318="Yes", L2318="Unknown")),
(AND('[1]PWS Information'!$E$10="CWS",Q2318="Non-Lead", N2318="Non-Lead - Copper", S2318="Yes", O2318="Between 1989 and 2014")),
(AND('[1]PWS Information'!$E$10="CWS",Q2318="Non-Lead", N2318="Non-Lead - Copper", S2318="Yes", O2318="After 2014")),
(AND('[1]PWS Information'!$E$10="CWS",Q2318="Non-Lead", N2318="Non-Lead - Copper", S2318="Yes", O2318="Unknown")),
(AND('[1]PWS Information'!$E$10="CWS",Q2318="Unknown")),
(AND('[1]PWS Information'!$E$10="NTNC",Q2318="Unknown")))),"Tier 5",
"")))))</f>
        <v>Tier 5</v>
      </c>
      <c r="Z2318" s="71"/>
      <c r="AA2318" s="71"/>
    </row>
    <row r="2319" spans="1:27" ht="57.6" x14ac:dyDescent="0.3">
      <c r="A2319" s="1"/>
      <c r="B2319" s="70">
        <v>9521212</v>
      </c>
      <c r="C2319" s="60">
        <v>327</v>
      </c>
      <c r="D2319" s="61" t="s">
        <v>536</v>
      </c>
      <c r="E2319" s="61" t="s">
        <v>49</v>
      </c>
      <c r="F2319" s="61">
        <v>78640</v>
      </c>
      <c r="G2319" s="62" t="s">
        <v>529</v>
      </c>
      <c r="H2319" s="63">
        <v>29.959641999999999</v>
      </c>
      <c r="I2319" s="64">
        <v>-97.853149999999999</v>
      </c>
      <c r="J2319" s="65" t="s">
        <v>50</v>
      </c>
      <c r="K2319" s="66" t="s">
        <v>51</v>
      </c>
      <c r="L2319" s="62" t="s">
        <v>52</v>
      </c>
      <c r="M2319" s="69"/>
      <c r="N2319" s="65" t="s">
        <v>50</v>
      </c>
      <c r="O2319" s="66" t="s">
        <v>52</v>
      </c>
      <c r="P2319" s="69"/>
      <c r="Q2319" s="55" t="str">
        <f t="shared" si="36"/>
        <v>Non-Lead</v>
      </c>
      <c r="R2319" s="70" t="s">
        <v>51</v>
      </c>
      <c r="S2319" s="70" t="s">
        <v>51</v>
      </c>
      <c r="T2319" s="70"/>
      <c r="U2319" s="71" t="s">
        <v>53</v>
      </c>
      <c r="V2319" s="71" t="s">
        <v>51</v>
      </c>
      <c r="W2319" s="71" t="s">
        <v>51</v>
      </c>
      <c r="X2319" s="71" t="s">
        <v>51</v>
      </c>
      <c r="Y2319" s="72" t="str">
        <f>IF((OR((AND('[1]PWS Information'!$E$10="CWS",U2319="Single Family Residence",Q2319="Lead")),
(AND('[1]PWS Information'!$E$10="CWS",U2319="Multiple Family Residence",'[1]PWS Information'!$E$11="Yes",Q2319="Lead")),
(AND('[1]PWS Information'!$E$10="NTNC",Q2319="Lead")))),"Tier 1",
IF((OR((AND('[1]PWS Information'!$E$10="CWS",U2319="Multiple Family Residence",'[1]PWS Information'!$E$11="No",Q2319="Lead")),
(AND('[1]PWS Information'!$E$10="CWS",U2319="Other",Q2319="Lead")),
(AND('[1]PWS Information'!$E$10="CWS",U2319="Building",Q2319="Lead")))),"Tier 2",
IF((OR((AND('[1]PWS Information'!$E$10="CWS",U2319="Single Family Residence",Q2319="Galvanized Requiring Replacement")),
(AND('[1]PWS Information'!$E$10="CWS",U2319="Single Family Residence",Q2319="Galvanized Requiring Replacement",R2319="Yes")),
(AND('[1]PWS Information'!$E$10="NTNC",Q2319="Galvanized Requiring Replacement")),
(AND('[1]PWS Information'!$E$10="NTNC",U2319="Single Family Residence",R2319="Yes")))),"Tier 3",
IF((OR((AND('[1]PWS Information'!$E$10="CWS",U2319="Single Family Residence",S2319="Yes",Q2319="Non-Lead", J2319="Non-Lead - Copper",L2319="Before 1989")),
(AND('[1]PWS Information'!$E$10="CWS",U2319="Single Family Residence",S2319="Yes",Q2319="Non-Lead", N2319="Non-Lead - Copper",O2319="Before 1989")))),"Tier 4",
IF((OR((AND('[1]PWS Information'!$E$10="NTNC",Q2319="Non-Lead")),
(AND('[1]PWS Information'!$E$10="CWS",Q2319="Non-Lead",S2319="")),
(AND('[1]PWS Information'!$E$10="CWS",Q2319="Non-Lead",S2319="No")),
(AND('[1]PWS Information'!$E$10="CWS",Q2319="Non-Lead",S2319="Don't Know")),
(AND('[1]PWS Information'!$E$10="CWS",Q2319="Non-Lead", J2319="Non-Lead - Copper", S2319="Yes", L2319="Between 1989 and 2014")),
(AND('[1]PWS Information'!$E$10="CWS",Q2319="Non-Lead", J2319="Non-Lead - Copper", S2319="Yes", L2319="After 2014")),
(AND('[1]PWS Information'!$E$10="CWS",Q2319="Non-Lead", J2319="Non-Lead - Copper", S2319="Yes", L2319="Unknown")),
(AND('[1]PWS Information'!$E$10="CWS",Q2319="Non-Lead", N2319="Non-Lead - Copper", S2319="Yes", O2319="Between 1989 and 2014")),
(AND('[1]PWS Information'!$E$10="CWS",Q2319="Non-Lead", N2319="Non-Lead - Copper", S2319="Yes", O2319="After 2014")),
(AND('[1]PWS Information'!$E$10="CWS",Q2319="Non-Lead", N2319="Non-Lead - Copper", S2319="Yes", O2319="Unknown")),
(AND('[1]PWS Information'!$E$10="CWS",Q2319="Unknown")),
(AND('[1]PWS Information'!$E$10="NTNC",Q2319="Unknown")))),"Tier 5",
"")))))</f>
        <v>Tier 5</v>
      </c>
      <c r="Z2319" s="71"/>
      <c r="AA2319" s="71"/>
    </row>
    <row r="2320" spans="1:27" ht="57.6" x14ac:dyDescent="0.3">
      <c r="A2320" s="1"/>
      <c r="B2320" s="70">
        <v>15500638</v>
      </c>
      <c r="C2320" s="60">
        <v>332</v>
      </c>
      <c r="D2320" s="61" t="s">
        <v>536</v>
      </c>
      <c r="E2320" s="61" t="s">
        <v>49</v>
      </c>
      <c r="F2320" s="61">
        <v>78640</v>
      </c>
      <c r="G2320" s="62" t="s">
        <v>529</v>
      </c>
      <c r="H2320" s="63">
        <v>29.960016</v>
      </c>
      <c r="I2320" s="64">
        <v>-97.853504999999998</v>
      </c>
      <c r="J2320" s="65" t="s">
        <v>50</v>
      </c>
      <c r="K2320" s="66" t="s">
        <v>51</v>
      </c>
      <c r="L2320" s="62" t="s">
        <v>52</v>
      </c>
      <c r="M2320" s="69"/>
      <c r="N2320" s="65" t="s">
        <v>50</v>
      </c>
      <c r="O2320" s="66" t="s">
        <v>52</v>
      </c>
      <c r="P2320" s="69"/>
      <c r="Q2320" s="55" t="str">
        <f t="shared" si="36"/>
        <v>Non-Lead</v>
      </c>
      <c r="R2320" s="70" t="s">
        <v>51</v>
      </c>
      <c r="S2320" s="70" t="s">
        <v>51</v>
      </c>
      <c r="T2320" s="70"/>
      <c r="U2320" s="71" t="s">
        <v>53</v>
      </c>
      <c r="V2320" s="71" t="s">
        <v>51</v>
      </c>
      <c r="W2320" s="71" t="s">
        <v>51</v>
      </c>
      <c r="X2320" s="71" t="s">
        <v>51</v>
      </c>
      <c r="Y2320" s="72" t="str">
        <f>IF((OR((AND('[1]PWS Information'!$E$10="CWS",U2320="Single Family Residence",Q2320="Lead")),
(AND('[1]PWS Information'!$E$10="CWS",U2320="Multiple Family Residence",'[1]PWS Information'!$E$11="Yes",Q2320="Lead")),
(AND('[1]PWS Information'!$E$10="NTNC",Q2320="Lead")))),"Tier 1",
IF((OR((AND('[1]PWS Information'!$E$10="CWS",U2320="Multiple Family Residence",'[1]PWS Information'!$E$11="No",Q2320="Lead")),
(AND('[1]PWS Information'!$E$10="CWS",U2320="Other",Q2320="Lead")),
(AND('[1]PWS Information'!$E$10="CWS",U2320="Building",Q2320="Lead")))),"Tier 2",
IF((OR((AND('[1]PWS Information'!$E$10="CWS",U2320="Single Family Residence",Q2320="Galvanized Requiring Replacement")),
(AND('[1]PWS Information'!$E$10="CWS",U2320="Single Family Residence",Q2320="Galvanized Requiring Replacement",R2320="Yes")),
(AND('[1]PWS Information'!$E$10="NTNC",Q2320="Galvanized Requiring Replacement")),
(AND('[1]PWS Information'!$E$10="NTNC",U2320="Single Family Residence",R2320="Yes")))),"Tier 3",
IF((OR((AND('[1]PWS Information'!$E$10="CWS",U2320="Single Family Residence",S2320="Yes",Q2320="Non-Lead", J2320="Non-Lead - Copper",L2320="Before 1989")),
(AND('[1]PWS Information'!$E$10="CWS",U2320="Single Family Residence",S2320="Yes",Q2320="Non-Lead", N2320="Non-Lead - Copper",O2320="Before 1989")))),"Tier 4",
IF((OR((AND('[1]PWS Information'!$E$10="NTNC",Q2320="Non-Lead")),
(AND('[1]PWS Information'!$E$10="CWS",Q2320="Non-Lead",S2320="")),
(AND('[1]PWS Information'!$E$10="CWS",Q2320="Non-Lead",S2320="No")),
(AND('[1]PWS Information'!$E$10="CWS",Q2320="Non-Lead",S2320="Don't Know")),
(AND('[1]PWS Information'!$E$10="CWS",Q2320="Non-Lead", J2320="Non-Lead - Copper", S2320="Yes", L2320="Between 1989 and 2014")),
(AND('[1]PWS Information'!$E$10="CWS",Q2320="Non-Lead", J2320="Non-Lead - Copper", S2320="Yes", L2320="After 2014")),
(AND('[1]PWS Information'!$E$10="CWS",Q2320="Non-Lead", J2320="Non-Lead - Copper", S2320="Yes", L2320="Unknown")),
(AND('[1]PWS Information'!$E$10="CWS",Q2320="Non-Lead", N2320="Non-Lead - Copper", S2320="Yes", O2320="Between 1989 and 2014")),
(AND('[1]PWS Information'!$E$10="CWS",Q2320="Non-Lead", N2320="Non-Lead - Copper", S2320="Yes", O2320="After 2014")),
(AND('[1]PWS Information'!$E$10="CWS",Q2320="Non-Lead", N2320="Non-Lead - Copper", S2320="Yes", O2320="Unknown")),
(AND('[1]PWS Information'!$E$10="CWS",Q2320="Unknown")),
(AND('[1]PWS Information'!$E$10="NTNC",Q2320="Unknown")))),"Tier 5",
"")))))</f>
        <v>Tier 5</v>
      </c>
      <c r="Z2320" s="71"/>
      <c r="AA2320" s="71"/>
    </row>
    <row r="2321" spans="1:27" ht="57.6" x14ac:dyDescent="0.3">
      <c r="A2321" s="1"/>
      <c r="B2321" s="70">
        <v>15506202</v>
      </c>
      <c r="C2321" s="60">
        <v>339</v>
      </c>
      <c r="D2321" s="61" t="s">
        <v>536</v>
      </c>
      <c r="E2321" s="61" t="s">
        <v>49</v>
      </c>
      <c r="F2321" s="61">
        <v>78640</v>
      </c>
      <c r="G2321" s="62" t="s">
        <v>529</v>
      </c>
      <c r="H2321" s="63">
        <v>29.959541999999999</v>
      </c>
      <c r="I2321" s="64">
        <v>-97.853313999999997</v>
      </c>
      <c r="J2321" s="65" t="s">
        <v>50</v>
      </c>
      <c r="K2321" s="66" t="s">
        <v>51</v>
      </c>
      <c r="L2321" s="62" t="s">
        <v>52</v>
      </c>
      <c r="M2321" s="69"/>
      <c r="N2321" s="65" t="s">
        <v>50</v>
      </c>
      <c r="O2321" s="66" t="s">
        <v>52</v>
      </c>
      <c r="P2321" s="69"/>
      <c r="Q2321" s="55" t="str">
        <f t="shared" si="36"/>
        <v>Non-Lead</v>
      </c>
      <c r="R2321" s="70" t="s">
        <v>51</v>
      </c>
      <c r="S2321" s="70" t="s">
        <v>51</v>
      </c>
      <c r="T2321" s="70"/>
      <c r="U2321" s="71" t="s">
        <v>53</v>
      </c>
      <c r="V2321" s="71" t="s">
        <v>51</v>
      </c>
      <c r="W2321" s="71" t="s">
        <v>51</v>
      </c>
      <c r="X2321" s="71" t="s">
        <v>51</v>
      </c>
      <c r="Y2321" s="72" t="str">
        <f>IF((OR((AND('[1]PWS Information'!$E$10="CWS",U2321="Single Family Residence",Q2321="Lead")),
(AND('[1]PWS Information'!$E$10="CWS",U2321="Multiple Family Residence",'[1]PWS Information'!$E$11="Yes",Q2321="Lead")),
(AND('[1]PWS Information'!$E$10="NTNC",Q2321="Lead")))),"Tier 1",
IF((OR((AND('[1]PWS Information'!$E$10="CWS",U2321="Multiple Family Residence",'[1]PWS Information'!$E$11="No",Q2321="Lead")),
(AND('[1]PWS Information'!$E$10="CWS",U2321="Other",Q2321="Lead")),
(AND('[1]PWS Information'!$E$10="CWS",U2321="Building",Q2321="Lead")))),"Tier 2",
IF((OR((AND('[1]PWS Information'!$E$10="CWS",U2321="Single Family Residence",Q2321="Galvanized Requiring Replacement")),
(AND('[1]PWS Information'!$E$10="CWS",U2321="Single Family Residence",Q2321="Galvanized Requiring Replacement",R2321="Yes")),
(AND('[1]PWS Information'!$E$10="NTNC",Q2321="Galvanized Requiring Replacement")),
(AND('[1]PWS Information'!$E$10="NTNC",U2321="Single Family Residence",R2321="Yes")))),"Tier 3",
IF((OR((AND('[1]PWS Information'!$E$10="CWS",U2321="Single Family Residence",S2321="Yes",Q2321="Non-Lead", J2321="Non-Lead - Copper",L2321="Before 1989")),
(AND('[1]PWS Information'!$E$10="CWS",U2321="Single Family Residence",S2321="Yes",Q2321="Non-Lead", N2321="Non-Lead - Copper",O2321="Before 1989")))),"Tier 4",
IF((OR((AND('[1]PWS Information'!$E$10="NTNC",Q2321="Non-Lead")),
(AND('[1]PWS Information'!$E$10="CWS",Q2321="Non-Lead",S2321="")),
(AND('[1]PWS Information'!$E$10="CWS",Q2321="Non-Lead",S2321="No")),
(AND('[1]PWS Information'!$E$10="CWS",Q2321="Non-Lead",S2321="Don't Know")),
(AND('[1]PWS Information'!$E$10="CWS",Q2321="Non-Lead", J2321="Non-Lead - Copper", S2321="Yes", L2321="Between 1989 and 2014")),
(AND('[1]PWS Information'!$E$10="CWS",Q2321="Non-Lead", J2321="Non-Lead - Copper", S2321="Yes", L2321="After 2014")),
(AND('[1]PWS Information'!$E$10="CWS",Q2321="Non-Lead", J2321="Non-Lead - Copper", S2321="Yes", L2321="Unknown")),
(AND('[1]PWS Information'!$E$10="CWS",Q2321="Non-Lead", N2321="Non-Lead - Copper", S2321="Yes", O2321="Between 1989 and 2014")),
(AND('[1]PWS Information'!$E$10="CWS",Q2321="Non-Lead", N2321="Non-Lead - Copper", S2321="Yes", O2321="After 2014")),
(AND('[1]PWS Information'!$E$10="CWS",Q2321="Non-Lead", N2321="Non-Lead - Copper", S2321="Yes", O2321="Unknown")),
(AND('[1]PWS Information'!$E$10="CWS",Q2321="Unknown")),
(AND('[1]PWS Information'!$E$10="NTNC",Q2321="Unknown")))),"Tier 5",
"")))))</f>
        <v>Tier 5</v>
      </c>
      <c r="Z2321" s="71"/>
      <c r="AA2321" s="71"/>
    </row>
    <row r="2322" spans="1:27" ht="57.6" x14ac:dyDescent="0.3">
      <c r="A2322" s="17"/>
      <c r="B2322" s="70">
        <v>15502918</v>
      </c>
      <c r="C2322" s="60">
        <v>348</v>
      </c>
      <c r="D2322" s="61" t="s">
        <v>536</v>
      </c>
      <c r="E2322" s="61" t="s">
        <v>49</v>
      </c>
      <c r="F2322" s="61">
        <v>78640</v>
      </c>
      <c r="G2322" s="62" t="s">
        <v>529</v>
      </c>
      <c r="H2322" s="63">
        <v>29.959909</v>
      </c>
      <c r="I2322" s="64">
        <v>-97.853671000000006</v>
      </c>
      <c r="J2322" s="65" t="s">
        <v>50</v>
      </c>
      <c r="K2322" s="66" t="s">
        <v>51</v>
      </c>
      <c r="L2322" s="62" t="s">
        <v>52</v>
      </c>
      <c r="M2322" s="69"/>
      <c r="N2322" s="65" t="s">
        <v>50</v>
      </c>
      <c r="O2322" s="66" t="s">
        <v>52</v>
      </c>
      <c r="P2322" s="69"/>
      <c r="Q2322" s="55" t="str">
        <f t="shared" si="36"/>
        <v>Non-Lead</v>
      </c>
      <c r="R2322" s="70" t="s">
        <v>51</v>
      </c>
      <c r="S2322" s="70" t="s">
        <v>51</v>
      </c>
      <c r="T2322" s="70"/>
      <c r="U2322" s="71" t="s">
        <v>53</v>
      </c>
      <c r="V2322" s="71" t="s">
        <v>51</v>
      </c>
      <c r="W2322" s="71" t="s">
        <v>51</v>
      </c>
      <c r="X2322" s="71" t="s">
        <v>51</v>
      </c>
      <c r="Y2322" s="72" t="str">
        <f>IF((OR((AND('[1]PWS Information'!$E$10="CWS",U2322="Single Family Residence",Q2322="Lead")),
(AND('[1]PWS Information'!$E$10="CWS",U2322="Multiple Family Residence",'[1]PWS Information'!$E$11="Yes",Q2322="Lead")),
(AND('[1]PWS Information'!$E$10="NTNC",Q2322="Lead")))),"Tier 1",
IF((OR((AND('[1]PWS Information'!$E$10="CWS",U2322="Multiple Family Residence",'[1]PWS Information'!$E$11="No",Q2322="Lead")),
(AND('[1]PWS Information'!$E$10="CWS",U2322="Other",Q2322="Lead")),
(AND('[1]PWS Information'!$E$10="CWS",U2322="Building",Q2322="Lead")))),"Tier 2",
IF((OR((AND('[1]PWS Information'!$E$10="CWS",U2322="Single Family Residence",Q2322="Galvanized Requiring Replacement")),
(AND('[1]PWS Information'!$E$10="CWS",U2322="Single Family Residence",Q2322="Galvanized Requiring Replacement",R2322="Yes")),
(AND('[1]PWS Information'!$E$10="NTNC",Q2322="Galvanized Requiring Replacement")),
(AND('[1]PWS Information'!$E$10="NTNC",U2322="Single Family Residence",R2322="Yes")))),"Tier 3",
IF((OR((AND('[1]PWS Information'!$E$10="CWS",U2322="Single Family Residence",S2322="Yes",Q2322="Non-Lead", J2322="Non-Lead - Copper",L2322="Before 1989")),
(AND('[1]PWS Information'!$E$10="CWS",U2322="Single Family Residence",S2322="Yes",Q2322="Non-Lead", N2322="Non-Lead - Copper",O2322="Before 1989")))),"Tier 4",
IF((OR((AND('[1]PWS Information'!$E$10="NTNC",Q2322="Non-Lead")),
(AND('[1]PWS Information'!$E$10="CWS",Q2322="Non-Lead",S2322="")),
(AND('[1]PWS Information'!$E$10="CWS",Q2322="Non-Lead",S2322="No")),
(AND('[1]PWS Information'!$E$10="CWS",Q2322="Non-Lead",S2322="Don't Know")),
(AND('[1]PWS Information'!$E$10="CWS",Q2322="Non-Lead", J2322="Non-Lead - Copper", S2322="Yes", L2322="Between 1989 and 2014")),
(AND('[1]PWS Information'!$E$10="CWS",Q2322="Non-Lead", J2322="Non-Lead - Copper", S2322="Yes", L2322="After 2014")),
(AND('[1]PWS Information'!$E$10="CWS",Q2322="Non-Lead", J2322="Non-Lead - Copper", S2322="Yes", L2322="Unknown")),
(AND('[1]PWS Information'!$E$10="CWS",Q2322="Non-Lead", N2322="Non-Lead - Copper", S2322="Yes", O2322="Between 1989 and 2014")),
(AND('[1]PWS Information'!$E$10="CWS",Q2322="Non-Lead", N2322="Non-Lead - Copper", S2322="Yes", O2322="After 2014")),
(AND('[1]PWS Information'!$E$10="CWS",Q2322="Non-Lead", N2322="Non-Lead - Copper", S2322="Yes", O2322="Unknown")),
(AND('[1]PWS Information'!$E$10="CWS",Q2322="Unknown")),
(AND('[1]PWS Information'!$E$10="NTNC",Q2322="Unknown")))),"Tier 5",
"")))))</f>
        <v>Tier 5</v>
      </c>
      <c r="Z2322" s="71"/>
      <c r="AA2322" s="71"/>
    </row>
    <row r="2323" spans="1:27" ht="57.6" x14ac:dyDescent="0.3">
      <c r="A2323" s="1"/>
      <c r="B2323" s="70">
        <v>9455863</v>
      </c>
      <c r="C2323" s="60">
        <v>351</v>
      </c>
      <c r="D2323" s="61" t="s">
        <v>536</v>
      </c>
      <c r="E2323" s="61" t="s">
        <v>49</v>
      </c>
      <c r="F2323" s="61">
        <v>78640</v>
      </c>
      <c r="G2323" s="62" t="s">
        <v>529</v>
      </c>
      <c r="H2323" s="63">
        <v>29.959409999999998</v>
      </c>
      <c r="I2323" s="64">
        <v>-97.853480000000005</v>
      </c>
      <c r="J2323" s="65" t="s">
        <v>50</v>
      </c>
      <c r="K2323" s="66" t="s">
        <v>51</v>
      </c>
      <c r="L2323" s="62" t="s">
        <v>52</v>
      </c>
      <c r="M2323" s="69"/>
      <c r="N2323" s="65" t="s">
        <v>50</v>
      </c>
      <c r="O2323" s="66" t="s">
        <v>52</v>
      </c>
      <c r="P2323" s="69"/>
      <c r="Q2323" s="55" t="str">
        <f t="shared" si="36"/>
        <v>Non-Lead</v>
      </c>
      <c r="R2323" s="70" t="s">
        <v>51</v>
      </c>
      <c r="S2323" s="70" t="s">
        <v>51</v>
      </c>
      <c r="T2323" s="70"/>
      <c r="U2323" s="71" t="s">
        <v>53</v>
      </c>
      <c r="V2323" s="71" t="s">
        <v>51</v>
      </c>
      <c r="W2323" s="71" t="s">
        <v>51</v>
      </c>
      <c r="X2323" s="71" t="s">
        <v>51</v>
      </c>
      <c r="Y2323" s="72" t="str">
        <f>IF((OR((AND('[1]PWS Information'!$E$10="CWS",U2323="Single Family Residence",Q2323="Lead")),
(AND('[1]PWS Information'!$E$10="CWS",U2323="Multiple Family Residence",'[1]PWS Information'!$E$11="Yes",Q2323="Lead")),
(AND('[1]PWS Information'!$E$10="NTNC",Q2323="Lead")))),"Tier 1",
IF((OR((AND('[1]PWS Information'!$E$10="CWS",U2323="Multiple Family Residence",'[1]PWS Information'!$E$11="No",Q2323="Lead")),
(AND('[1]PWS Information'!$E$10="CWS",U2323="Other",Q2323="Lead")),
(AND('[1]PWS Information'!$E$10="CWS",U2323="Building",Q2323="Lead")))),"Tier 2",
IF((OR((AND('[1]PWS Information'!$E$10="CWS",U2323="Single Family Residence",Q2323="Galvanized Requiring Replacement")),
(AND('[1]PWS Information'!$E$10="CWS",U2323="Single Family Residence",Q2323="Galvanized Requiring Replacement",R2323="Yes")),
(AND('[1]PWS Information'!$E$10="NTNC",Q2323="Galvanized Requiring Replacement")),
(AND('[1]PWS Information'!$E$10="NTNC",U2323="Single Family Residence",R2323="Yes")))),"Tier 3",
IF((OR((AND('[1]PWS Information'!$E$10="CWS",U2323="Single Family Residence",S2323="Yes",Q2323="Non-Lead", J2323="Non-Lead - Copper",L2323="Before 1989")),
(AND('[1]PWS Information'!$E$10="CWS",U2323="Single Family Residence",S2323="Yes",Q2323="Non-Lead", N2323="Non-Lead - Copper",O2323="Before 1989")))),"Tier 4",
IF((OR((AND('[1]PWS Information'!$E$10="NTNC",Q2323="Non-Lead")),
(AND('[1]PWS Information'!$E$10="CWS",Q2323="Non-Lead",S2323="")),
(AND('[1]PWS Information'!$E$10="CWS",Q2323="Non-Lead",S2323="No")),
(AND('[1]PWS Information'!$E$10="CWS",Q2323="Non-Lead",S2323="Don't Know")),
(AND('[1]PWS Information'!$E$10="CWS",Q2323="Non-Lead", J2323="Non-Lead - Copper", S2323="Yes", L2323="Between 1989 and 2014")),
(AND('[1]PWS Information'!$E$10="CWS",Q2323="Non-Lead", J2323="Non-Lead - Copper", S2323="Yes", L2323="After 2014")),
(AND('[1]PWS Information'!$E$10="CWS",Q2323="Non-Lead", J2323="Non-Lead - Copper", S2323="Yes", L2323="Unknown")),
(AND('[1]PWS Information'!$E$10="CWS",Q2323="Non-Lead", N2323="Non-Lead - Copper", S2323="Yes", O2323="Between 1989 and 2014")),
(AND('[1]PWS Information'!$E$10="CWS",Q2323="Non-Lead", N2323="Non-Lead - Copper", S2323="Yes", O2323="After 2014")),
(AND('[1]PWS Information'!$E$10="CWS",Q2323="Non-Lead", N2323="Non-Lead - Copper", S2323="Yes", O2323="Unknown")),
(AND('[1]PWS Information'!$E$10="CWS",Q2323="Unknown")),
(AND('[1]PWS Information'!$E$10="NTNC",Q2323="Unknown")))),"Tier 5",
"")))))</f>
        <v>Tier 5</v>
      </c>
      <c r="Z2323" s="71"/>
      <c r="AA2323" s="71"/>
    </row>
    <row r="2324" spans="1:27" ht="57.6" x14ac:dyDescent="0.3">
      <c r="A2324" s="1"/>
      <c r="B2324" s="70">
        <v>15507025</v>
      </c>
      <c r="C2324" s="60">
        <v>363</v>
      </c>
      <c r="D2324" s="61" t="s">
        <v>536</v>
      </c>
      <c r="E2324" s="61" t="s">
        <v>49</v>
      </c>
      <c r="F2324" s="61">
        <v>78640</v>
      </c>
      <c r="G2324" s="62" t="s">
        <v>529</v>
      </c>
      <c r="H2324" s="63">
        <v>29.959433000000001</v>
      </c>
      <c r="I2324" s="64">
        <v>-97.853678000000002</v>
      </c>
      <c r="J2324" s="65" t="s">
        <v>50</v>
      </c>
      <c r="K2324" s="66" t="s">
        <v>51</v>
      </c>
      <c r="L2324" s="62" t="s">
        <v>52</v>
      </c>
      <c r="M2324" s="69"/>
      <c r="N2324" s="65" t="s">
        <v>50</v>
      </c>
      <c r="O2324" s="66" t="s">
        <v>52</v>
      </c>
      <c r="P2324" s="69"/>
      <c r="Q2324" s="55" t="str">
        <f t="shared" si="36"/>
        <v>Non-Lead</v>
      </c>
      <c r="R2324" s="70" t="s">
        <v>51</v>
      </c>
      <c r="S2324" s="70" t="s">
        <v>51</v>
      </c>
      <c r="T2324" s="70"/>
      <c r="U2324" s="71" t="s">
        <v>53</v>
      </c>
      <c r="V2324" s="71" t="s">
        <v>51</v>
      </c>
      <c r="W2324" s="71" t="s">
        <v>51</v>
      </c>
      <c r="X2324" s="71" t="s">
        <v>51</v>
      </c>
      <c r="Y2324" s="72" t="str">
        <f>IF((OR((AND('[1]PWS Information'!$E$10="CWS",U2324="Single Family Residence",Q2324="Lead")),
(AND('[1]PWS Information'!$E$10="CWS",U2324="Multiple Family Residence",'[1]PWS Information'!$E$11="Yes",Q2324="Lead")),
(AND('[1]PWS Information'!$E$10="NTNC",Q2324="Lead")))),"Tier 1",
IF((OR((AND('[1]PWS Information'!$E$10="CWS",U2324="Multiple Family Residence",'[1]PWS Information'!$E$11="No",Q2324="Lead")),
(AND('[1]PWS Information'!$E$10="CWS",U2324="Other",Q2324="Lead")),
(AND('[1]PWS Information'!$E$10="CWS",U2324="Building",Q2324="Lead")))),"Tier 2",
IF((OR((AND('[1]PWS Information'!$E$10="CWS",U2324="Single Family Residence",Q2324="Galvanized Requiring Replacement")),
(AND('[1]PWS Information'!$E$10="CWS",U2324="Single Family Residence",Q2324="Galvanized Requiring Replacement",R2324="Yes")),
(AND('[1]PWS Information'!$E$10="NTNC",Q2324="Galvanized Requiring Replacement")),
(AND('[1]PWS Information'!$E$10="NTNC",U2324="Single Family Residence",R2324="Yes")))),"Tier 3",
IF((OR((AND('[1]PWS Information'!$E$10="CWS",U2324="Single Family Residence",S2324="Yes",Q2324="Non-Lead", J2324="Non-Lead - Copper",L2324="Before 1989")),
(AND('[1]PWS Information'!$E$10="CWS",U2324="Single Family Residence",S2324="Yes",Q2324="Non-Lead", N2324="Non-Lead - Copper",O2324="Before 1989")))),"Tier 4",
IF((OR((AND('[1]PWS Information'!$E$10="NTNC",Q2324="Non-Lead")),
(AND('[1]PWS Information'!$E$10="CWS",Q2324="Non-Lead",S2324="")),
(AND('[1]PWS Information'!$E$10="CWS",Q2324="Non-Lead",S2324="No")),
(AND('[1]PWS Information'!$E$10="CWS",Q2324="Non-Lead",S2324="Don't Know")),
(AND('[1]PWS Information'!$E$10="CWS",Q2324="Non-Lead", J2324="Non-Lead - Copper", S2324="Yes", L2324="Between 1989 and 2014")),
(AND('[1]PWS Information'!$E$10="CWS",Q2324="Non-Lead", J2324="Non-Lead - Copper", S2324="Yes", L2324="After 2014")),
(AND('[1]PWS Information'!$E$10="CWS",Q2324="Non-Lead", J2324="Non-Lead - Copper", S2324="Yes", L2324="Unknown")),
(AND('[1]PWS Information'!$E$10="CWS",Q2324="Non-Lead", N2324="Non-Lead - Copper", S2324="Yes", O2324="Between 1989 and 2014")),
(AND('[1]PWS Information'!$E$10="CWS",Q2324="Non-Lead", N2324="Non-Lead - Copper", S2324="Yes", O2324="After 2014")),
(AND('[1]PWS Information'!$E$10="CWS",Q2324="Non-Lead", N2324="Non-Lead - Copper", S2324="Yes", O2324="Unknown")),
(AND('[1]PWS Information'!$E$10="CWS",Q2324="Unknown")),
(AND('[1]PWS Information'!$E$10="NTNC",Q2324="Unknown")))),"Tier 5",
"")))))</f>
        <v>Tier 5</v>
      </c>
      <c r="Z2324" s="71"/>
      <c r="AA2324" s="71"/>
    </row>
    <row r="2325" spans="1:27" ht="72" x14ac:dyDescent="0.3">
      <c r="A2325" s="1"/>
      <c r="B2325" s="70">
        <v>9781356</v>
      </c>
      <c r="C2325" s="60">
        <v>366</v>
      </c>
      <c r="D2325" s="61" t="s">
        <v>536</v>
      </c>
      <c r="E2325" s="61" t="s">
        <v>49</v>
      </c>
      <c r="F2325" s="61">
        <v>78640</v>
      </c>
      <c r="G2325" s="62" t="s">
        <v>539</v>
      </c>
      <c r="H2325" s="63">
        <v>29.959849999999999</v>
      </c>
      <c r="I2325" s="64">
        <v>-97.853872999999993</v>
      </c>
      <c r="J2325" s="65" t="s">
        <v>50</v>
      </c>
      <c r="K2325" s="66" t="s">
        <v>51</v>
      </c>
      <c r="L2325" s="62" t="s">
        <v>52</v>
      </c>
      <c r="M2325" s="69"/>
      <c r="N2325" s="65" t="s">
        <v>50</v>
      </c>
      <c r="O2325" s="66" t="s">
        <v>52</v>
      </c>
      <c r="P2325" s="69"/>
      <c r="Q2325" s="55" t="str">
        <f t="shared" si="36"/>
        <v>Non-Lead</v>
      </c>
      <c r="R2325" s="70" t="s">
        <v>51</v>
      </c>
      <c r="S2325" s="70" t="s">
        <v>51</v>
      </c>
      <c r="T2325" s="70"/>
      <c r="U2325" s="71" t="s">
        <v>53</v>
      </c>
      <c r="V2325" s="71" t="s">
        <v>51</v>
      </c>
      <c r="W2325" s="71" t="s">
        <v>51</v>
      </c>
      <c r="X2325" s="71" t="s">
        <v>51</v>
      </c>
      <c r="Y2325" s="72" t="str">
        <f>IF((OR((AND('[1]PWS Information'!$E$10="CWS",U2325="Single Family Residence",Q2325="Lead")),
(AND('[1]PWS Information'!$E$10="CWS",U2325="Multiple Family Residence",'[1]PWS Information'!$E$11="Yes",Q2325="Lead")),
(AND('[1]PWS Information'!$E$10="NTNC",Q2325="Lead")))),"Tier 1",
IF((OR((AND('[1]PWS Information'!$E$10="CWS",U2325="Multiple Family Residence",'[1]PWS Information'!$E$11="No",Q2325="Lead")),
(AND('[1]PWS Information'!$E$10="CWS",U2325="Other",Q2325="Lead")),
(AND('[1]PWS Information'!$E$10="CWS",U2325="Building",Q2325="Lead")))),"Tier 2",
IF((OR((AND('[1]PWS Information'!$E$10="CWS",U2325="Single Family Residence",Q2325="Galvanized Requiring Replacement")),
(AND('[1]PWS Information'!$E$10="CWS",U2325="Single Family Residence",Q2325="Galvanized Requiring Replacement",R2325="Yes")),
(AND('[1]PWS Information'!$E$10="NTNC",Q2325="Galvanized Requiring Replacement")),
(AND('[1]PWS Information'!$E$10="NTNC",U2325="Single Family Residence",R2325="Yes")))),"Tier 3",
IF((OR((AND('[1]PWS Information'!$E$10="CWS",U2325="Single Family Residence",S2325="Yes",Q2325="Non-Lead", J2325="Non-Lead - Copper",L2325="Before 1989")),
(AND('[1]PWS Information'!$E$10="CWS",U2325="Single Family Residence",S2325="Yes",Q2325="Non-Lead", N2325="Non-Lead - Copper",O2325="Before 1989")))),"Tier 4",
IF((OR((AND('[1]PWS Information'!$E$10="NTNC",Q2325="Non-Lead")),
(AND('[1]PWS Information'!$E$10="CWS",Q2325="Non-Lead",S2325="")),
(AND('[1]PWS Information'!$E$10="CWS",Q2325="Non-Lead",S2325="No")),
(AND('[1]PWS Information'!$E$10="CWS",Q2325="Non-Lead",S2325="Don't Know")),
(AND('[1]PWS Information'!$E$10="CWS",Q2325="Non-Lead", J2325="Non-Lead - Copper", S2325="Yes", L2325="Between 1989 and 2014")),
(AND('[1]PWS Information'!$E$10="CWS",Q2325="Non-Lead", J2325="Non-Lead - Copper", S2325="Yes", L2325="After 2014")),
(AND('[1]PWS Information'!$E$10="CWS",Q2325="Non-Lead", J2325="Non-Lead - Copper", S2325="Yes", L2325="Unknown")),
(AND('[1]PWS Information'!$E$10="CWS",Q2325="Non-Lead", N2325="Non-Lead - Copper", S2325="Yes", O2325="Between 1989 and 2014")),
(AND('[1]PWS Information'!$E$10="CWS",Q2325="Non-Lead", N2325="Non-Lead - Copper", S2325="Yes", O2325="After 2014")),
(AND('[1]PWS Information'!$E$10="CWS",Q2325="Non-Lead", N2325="Non-Lead - Copper", S2325="Yes", O2325="Unknown")),
(AND('[1]PWS Information'!$E$10="CWS",Q2325="Unknown")),
(AND('[1]PWS Information'!$E$10="NTNC",Q2325="Unknown")))),"Tier 5",
"")))))</f>
        <v>Tier 5</v>
      </c>
      <c r="Z2325" s="71"/>
      <c r="AA2325" s="71"/>
    </row>
    <row r="2326" spans="1:27" ht="57.6" x14ac:dyDescent="0.3">
      <c r="A2326" s="17"/>
      <c r="B2326" s="70">
        <v>15885972</v>
      </c>
      <c r="C2326" s="60">
        <v>384</v>
      </c>
      <c r="D2326" s="61" t="s">
        <v>536</v>
      </c>
      <c r="E2326" s="61" t="s">
        <v>49</v>
      </c>
      <c r="F2326" s="61">
        <v>78640</v>
      </c>
      <c r="G2326" s="62" t="s">
        <v>529</v>
      </c>
      <c r="H2326" s="63">
        <v>29.959858000000001</v>
      </c>
      <c r="I2326" s="64">
        <v>-97.854084999999998</v>
      </c>
      <c r="J2326" s="65" t="s">
        <v>50</v>
      </c>
      <c r="K2326" s="66" t="s">
        <v>51</v>
      </c>
      <c r="L2326" s="62" t="s">
        <v>52</v>
      </c>
      <c r="M2326" s="69"/>
      <c r="N2326" s="65" t="s">
        <v>50</v>
      </c>
      <c r="O2326" s="66" t="s">
        <v>52</v>
      </c>
      <c r="P2326" s="69"/>
      <c r="Q2326" s="55" t="str">
        <f t="shared" si="36"/>
        <v>Non-Lead</v>
      </c>
      <c r="R2326" s="70" t="s">
        <v>51</v>
      </c>
      <c r="S2326" s="70" t="s">
        <v>51</v>
      </c>
      <c r="T2326" s="70"/>
      <c r="U2326" s="71" t="s">
        <v>53</v>
      </c>
      <c r="V2326" s="71" t="s">
        <v>51</v>
      </c>
      <c r="W2326" s="71" t="s">
        <v>51</v>
      </c>
      <c r="X2326" s="71" t="s">
        <v>51</v>
      </c>
      <c r="Y2326" s="72" t="str">
        <f>IF((OR((AND('[1]PWS Information'!$E$10="CWS",U2326="Single Family Residence",Q2326="Lead")),
(AND('[1]PWS Information'!$E$10="CWS",U2326="Multiple Family Residence",'[1]PWS Information'!$E$11="Yes",Q2326="Lead")),
(AND('[1]PWS Information'!$E$10="NTNC",Q2326="Lead")))),"Tier 1",
IF((OR((AND('[1]PWS Information'!$E$10="CWS",U2326="Multiple Family Residence",'[1]PWS Information'!$E$11="No",Q2326="Lead")),
(AND('[1]PWS Information'!$E$10="CWS",U2326="Other",Q2326="Lead")),
(AND('[1]PWS Information'!$E$10="CWS",U2326="Building",Q2326="Lead")))),"Tier 2",
IF((OR((AND('[1]PWS Information'!$E$10="CWS",U2326="Single Family Residence",Q2326="Galvanized Requiring Replacement")),
(AND('[1]PWS Information'!$E$10="CWS",U2326="Single Family Residence",Q2326="Galvanized Requiring Replacement",R2326="Yes")),
(AND('[1]PWS Information'!$E$10="NTNC",Q2326="Galvanized Requiring Replacement")),
(AND('[1]PWS Information'!$E$10="NTNC",U2326="Single Family Residence",R2326="Yes")))),"Tier 3",
IF((OR((AND('[1]PWS Information'!$E$10="CWS",U2326="Single Family Residence",S2326="Yes",Q2326="Non-Lead", J2326="Non-Lead - Copper",L2326="Before 1989")),
(AND('[1]PWS Information'!$E$10="CWS",U2326="Single Family Residence",S2326="Yes",Q2326="Non-Lead", N2326="Non-Lead - Copper",O2326="Before 1989")))),"Tier 4",
IF((OR((AND('[1]PWS Information'!$E$10="NTNC",Q2326="Non-Lead")),
(AND('[1]PWS Information'!$E$10="CWS",Q2326="Non-Lead",S2326="")),
(AND('[1]PWS Information'!$E$10="CWS",Q2326="Non-Lead",S2326="No")),
(AND('[1]PWS Information'!$E$10="CWS",Q2326="Non-Lead",S2326="Don't Know")),
(AND('[1]PWS Information'!$E$10="CWS",Q2326="Non-Lead", J2326="Non-Lead - Copper", S2326="Yes", L2326="Between 1989 and 2014")),
(AND('[1]PWS Information'!$E$10="CWS",Q2326="Non-Lead", J2326="Non-Lead - Copper", S2326="Yes", L2326="After 2014")),
(AND('[1]PWS Information'!$E$10="CWS",Q2326="Non-Lead", J2326="Non-Lead - Copper", S2326="Yes", L2326="Unknown")),
(AND('[1]PWS Information'!$E$10="CWS",Q2326="Non-Lead", N2326="Non-Lead - Copper", S2326="Yes", O2326="Between 1989 and 2014")),
(AND('[1]PWS Information'!$E$10="CWS",Q2326="Non-Lead", N2326="Non-Lead - Copper", S2326="Yes", O2326="After 2014")),
(AND('[1]PWS Information'!$E$10="CWS",Q2326="Non-Lead", N2326="Non-Lead - Copper", S2326="Yes", O2326="Unknown")),
(AND('[1]PWS Information'!$E$10="CWS",Q2326="Unknown")),
(AND('[1]PWS Information'!$E$10="NTNC",Q2326="Unknown")))),"Tier 5",
"")))))</f>
        <v>Tier 5</v>
      </c>
      <c r="Z2326" s="71"/>
      <c r="AA2326" s="71"/>
    </row>
    <row r="2327" spans="1:27" ht="57.6" x14ac:dyDescent="0.3">
      <c r="A2327" s="1"/>
      <c r="B2327" s="70">
        <v>15918711</v>
      </c>
      <c r="C2327" s="60">
        <v>400</v>
      </c>
      <c r="D2327" s="61" t="s">
        <v>536</v>
      </c>
      <c r="E2327" s="61" t="s">
        <v>49</v>
      </c>
      <c r="F2327" s="61">
        <v>78640</v>
      </c>
      <c r="G2327" s="62" t="s">
        <v>529</v>
      </c>
      <c r="H2327" s="63">
        <v>29.959859999999999</v>
      </c>
      <c r="I2327" s="64">
        <v>-97.854286999999999</v>
      </c>
      <c r="J2327" s="65" t="s">
        <v>50</v>
      </c>
      <c r="K2327" s="66" t="s">
        <v>51</v>
      </c>
      <c r="L2327" s="62" t="s">
        <v>52</v>
      </c>
      <c r="M2327" s="69"/>
      <c r="N2327" s="65" t="s">
        <v>50</v>
      </c>
      <c r="O2327" s="66" t="s">
        <v>52</v>
      </c>
      <c r="P2327" s="69"/>
      <c r="Q2327" s="55" t="str">
        <f t="shared" si="36"/>
        <v>Non-Lead</v>
      </c>
      <c r="R2327" s="70" t="s">
        <v>51</v>
      </c>
      <c r="S2327" s="70" t="s">
        <v>51</v>
      </c>
      <c r="T2327" s="70"/>
      <c r="U2327" s="71" t="s">
        <v>53</v>
      </c>
      <c r="V2327" s="71" t="s">
        <v>51</v>
      </c>
      <c r="W2327" s="71" t="s">
        <v>51</v>
      </c>
      <c r="X2327" s="71" t="s">
        <v>51</v>
      </c>
      <c r="Y2327" s="72" t="str">
        <f>IF((OR((AND('[1]PWS Information'!$E$10="CWS",U2327="Single Family Residence",Q2327="Lead")),
(AND('[1]PWS Information'!$E$10="CWS",U2327="Multiple Family Residence",'[1]PWS Information'!$E$11="Yes",Q2327="Lead")),
(AND('[1]PWS Information'!$E$10="NTNC",Q2327="Lead")))),"Tier 1",
IF((OR((AND('[1]PWS Information'!$E$10="CWS",U2327="Multiple Family Residence",'[1]PWS Information'!$E$11="No",Q2327="Lead")),
(AND('[1]PWS Information'!$E$10="CWS",U2327="Other",Q2327="Lead")),
(AND('[1]PWS Information'!$E$10="CWS",U2327="Building",Q2327="Lead")))),"Tier 2",
IF((OR((AND('[1]PWS Information'!$E$10="CWS",U2327="Single Family Residence",Q2327="Galvanized Requiring Replacement")),
(AND('[1]PWS Information'!$E$10="CWS",U2327="Single Family Residence",Q2327="Galvanized Requiring Replacement",R2327="Yes")),
(AND('[1]PWS Information'!$E$10="NTNC",Q2327="Galvanized Requiring Replacement")),
(AND('[1]PWS Information'!$E$10="NTNC",U2327="Single Family Residence",R2327="Yes")))),"Tier 3",
IF((OR((AND('[1]PWS Information'!$E$10="CWS",U2327="Single Family Residence",S2327="Yes",Q2327="Non-Lead", J2327="Non-Lead - Copper",L2327="Before 1989")),
(AND('[1]PWS Information'!$E$10="CWS",U2327="Single Family Residence",S2327="Yes",Q2327="Non-Lead", N2327="Non-Lead - Copper",O2327="Before 1989")))),"Tier 4",
IF((OR((AND('[1]PWS Information'!$E$10="NTNC",Q2327="Non-Lead")),
(AND('[1]PWS Information'!$E$10="CWS",Q2327="Non-Lead",S2327="")),
(AND('[1]PWS Information'!$E$10="CWS",Q2327="Non-Lead",S2327="No")),
(AND('[1]PWS Information'!$E$10="CWS",Q2327="Non-Lead",S2327="Don't Know")),
(AND('[1]PWS Information'!$E$10="CWS",Q2327="Non-Lead", J2327="Non-Lead - Copper", S2327="Yes", L2327="Between 1989 and 2014")),
(AND('[1]PWS Information'!$E$10="CWS",Q2327="Non-Lead", J2327="Non-Lead - Copper", S2327="Yes", L2327="After 2014")),
(AND('[1]PWS Information'!$E$10="CWS",Q2327="Non-Lead", J2327="Non-Lead - Copper", S2327="Yes", L2327="Unknown")),
(AND('[1]PWS Information'!$E$10="CWS",Q2327="Non-Lead", N2327="Non-Lead - Copper", S2327="Yes", O2327="Between 1989 and 2014")),
(AND('[1]PWS Information'!$E$10="CWS",Q2327="Non-Lead", N2327="Non-Lead - Copper", S2327="Yes", O2327="After 2014")),
(AND('[1]PWS Information'!$E$10="CWS",Q2327="Non-Lead", N2327="Non-Lead - Copper", S2327="Yes", O2327="Unknown")),
(AND('[1]PWS Information'!$E$10="CWS",Q2327="Unknown")),
(AND('[1]PWS Information'!$E$10="NTNC",Q2327="Unknown")))),"Tier 5",
"")))))</f>
        <v>Tier 5</v>
      </c>
      <c r="Z2327" s="71"/>
      <c r="AA2327" s="71"/>
    </row>
    <row r="2328" spans="1:27" ht="57.6" x14ac:dyDescent="0.3">
      <c r="A2328" s="1"/>
      <c r="B2328" s="70">
        <v>15532587</v>
      </c>
      <c r="C2328" s="60">
        <v>416</v>
      </c>
      <c r="D2328" s="61" t="s">
        <v>536</v>
      </c>
      <c r="E2328" s="61" t="s">
        <v>49</v>
      </c>
      <c r="F2328" s="61">
        <v>78640</v>
      </c>
      <c r="G2328" s="62" t="s">
        <v>529</v>
      </c>
      <c r="H2328" s="63">
        <v>29.959875</v>
      </c>
      <c r="I2328" s="64">
        <v>-97.854491999999993</v>
      </c>
      <c r="J2328" s="65" t="s">
        <v>50</v>
      </c>
      <c r="K2328" s="66" t="s">
        <v>51</v>
      </c>
      <c r="L2328" s="62" t="s">
        <v>52</v>
      </c>
      <c r="M2328" s="69"/>
      <c r="N2328" s="65" t="s">
        <v>50</v>
      </c>
      <c r="O2328" s="66" t="s">
        <v>52</v>
      </c>
      <c r="P2328" s="69"/>
      <c r="Q2328" s="55" t="str">
        <f t="shared" si="36"/>
        <v>Non-Lead</v>
      </c>
      <c r="R2328" s="70" t="s">
        <v>51</v>
      </c>
      <c r="S2328" s="70" t="s">
        <v>51</v>
      </c>
      <c r="T2328" s="70"/>
      <c r="U2328" s="71" t="s">
        <v>53</v>
      </c>
      <c r="V2328" s="71" t="s">
        <v>51</v>
      </c>
      <c r="W2328" s="71" t="s">
        <v>51</v>
      </c>
      <c r="X2328" s="71" t="s">
        <v>51</v>
      </c>
      <c r="Y2328" s="72" t="str">
        <f>IF((OR((AND('[1]PWS Information'!$E$10="CWS",U2328="Single Family Residence",Q2328="Lead")),
(AND('[1]PWS Information'!$E$10="CWS",U2328="Multiple Family Residence",'[1]PWS Information'!$E$11="Yes",Q2328="Lead")),
(AND('[1]PWS Information'!$E$10="NTNC",Q2328="Lead")))),"Tier 1",
IF((OR((AND('[1]PWS Information'!$E$10="CWS",U2328="Multiple Family Residence",'[1]PWS Information'!$E$11="No",Q2328="Lead")),
(AND('[1]PWS Information'!$E$10="CWS",U2328="Other",Q2328="Lead")),
(AND('[1]PWS Information'!$E$10="CWS",U2328="Building",Q2328="Lead")))),"Tier 2",
IF((OR((AND('[1]PWS Information'!$E$10="CWS",U2328="Single Family Residence",Q2328="Galvanized Requiring Replacement")),
(AND('[1]PWS Information'!$E$10="CWS",U2328="Single Family Residence",Q2328="Galvanized Requiring Replacement",R2328="Yes")),
(AND('[1]PWS Information'!$E$10="NTNC",Q2328="Galvanized Requiring Replacement")),
(AND('[1]PWS Information'!$E$10="NTNC",U2328="Single Family Residence",R2328="Yes")))),"Tier 3",
IF((OR((AND('[1]PWS Information'!$E$10="CWS",U2328="Single Family Residence",S2328="Yes",Q2328="Non-Lead", J2328="Non-Lead - Copper",L2328="Before 1989")),
(AND('[1]PWS Information'!$E$10="CWS",U2328="Single Family Residence",S2328="Yes",Q2328="Non-Lead", N2328="Non-Lead - Copper",O2328="Before 1989")))),"Tier 4",
IF((OR((AND('[1]PWS Information'!$E$10="NTNC",Q2328="Non-Lead")),
(AND('[1]PWS Information'!$E$10="CWS",Q2328="Non-Lead",S2328="")),
(AND('[1]PWS Information'!$E$10="CWS",Q2328="Non-Lead",S2328="No")),
(AND('[1]PWS Information'!$E$10="CWS",Q2328="Non-Lead",S2328="Don't Know")),
(AND('[1]PWS Information'!$E$10="CWS",Q2328="Non-Lead", J2328="Non-Lead - Copper", S2328="Yes", L2328="Between 1989 and 2014")),
(AND('[1]PWS Information'!$E$10="CWS",Q2328="Non-Lead", J2328="Non-Lead - Copper", S2328="Yes", L2328="After 2014")),
(AND('[1]PWS Information'!$E$10="CWS",Q2328="Non-Lead", J2328="Non-Lead - Copper", S2328="Yes", L2328="Unknown")),
(AND('[1]PWS Information'!$E$10="CWS",Q2328="Non-Lead", N2328="Non-Lead - Copper", S2328="Yes", O2328="Between 1989 and 2014")),
(AND('[1]PWS Information'!$E$10="CWS",Q2328="Non-Lead", N2328="Non-Lead - Copper", S2328="Yes", O2328="After 2014")),
(AND('[1]PWS Information'!$E$10="CWS",Q2328="Non-Lead", N2328="Non-Lead - Copper", S2328="Yes", O2328="Unknown")),
(AND('[1]PWS Information'!$E$10="CWS",Q2328="Unknown")),
(AND('[1]PWS Information'!$E$10="NTNC",Q2328="Unknown")))),"Tier 5",
"")))))</f>
        <v>Tier 5</v>
      </c>
      <c r="Z2328" s="71"/>
      <c r="AA2328" s="71"/>
    </row>
    <row r="2329" spans="1:27" ht="57.6" x14ac:dyDescent="0.3">
      <c r="A2329" s="1"/>
      <c r="B2329" s="70">
        <v>15539871</v>
      </c>
      <c r="C2329" s="60">
        <v>417</v>
      </c>
      <c r="D2329" s="61" t="s">
        <v>536</v>
      </c>
      <c r="E2329" s="61" t="s">
        <v>49</v>
      </c>
      <c r="F2329" s="61">
        <v>78640</v>
      </c>
      <c r="G2329" s="62" t="s">
        <v>529</v>
      </c>
      <c r="H2329" s="63">
        <v>29.959387</v>
      </c>
      <c r="I2329" s="64">
        <v>-97.854769000000005</v>
      </c>
      <c r="J2329" s="65" t="s">
        <v>50</v>
      </c>
      <c r="K2329" s="66" t="s">
        <v>51</v>
      </c>
      <c r="L2329" s="62" t="s">
        <v>52</v>
      </c>
      <c r="M2329" s="69"/>
      <c r="N2329" s="65" t="s">
        <v>50</v>
      </c>
      <c r="O2329" s="66" t="s">
        <v>52</v>
      </c>
      <c r="P2329" s="69"/>
      <c r="Q2329" s="55" t="str">
        <f t="shared" si="36"/>
        <v>Non-Lead</v>
      </c>
      <c r="R2329" s="70" t="s">
        <v>51</v>
      </c>
      <c r="S2329" s="70" t="s">
        <v>51</v>
      </c>
      <c r="T2329" s="70"/>
      <c r="U2329" s="71" t="s">
        <v>53</v>
      </c>
      <c r="V2329" s="71" t="s">
        <v>51</v>
      </c>
      <c r="W2329" s="71" t="s">
        <v>51</v>
      </c>
      <c r="X2329" s="71" t="s">
        <v>51</v>
      </c>
      <c r="Y2329" s="72" t="str">
        <f>IF((OR((AND('[1]PWS Information'!$E$10="CWS",U2329="Single Family Residence",Q2329="Lead")),
(AND('[1]PWS Information'!$E$10="CWS",U2329="Multiple Family Residence",'[1]PWS Information'!$E$11="Yes",Q2329="Lead")),
(AND('[1]PWS Information'!$E$10="NTNC",Q2329="Lead")))),"Tier 1",
IF((OR((AND('[1]PWS Information'!$E$10="CWS",U2329="Multiple Family Residence",'[1]PWS Information'!$E$11="No",Q2329="Lead")),
(AND('[1]PWS Information'!$E$10="CWS",U2329="Other",Q2329="Lead")),
(AND('[1]PWS Information'!$E$10="CWS",U2329="Building",Q2329="Lead")))),"Tier 2",
IF((OR((AND('[1]PWS Information'!$E$10="CWS",U2329="Single Family Residence",Q2329="Galvanized Requiring Replacement")),
(AND('[1]PWS Information'!$E$10="CWS",U2329="Single Family Residence",Q2329="Galvanized Requiring Replacement",R2329="Yes")),
(AND('[1]PWS Information'!$E$10="NTNC",Q2329="Galvanized Requiring Replacement")),
(AND('[1]PWS Information'!$E$10="NTNC",U2329="Single Family Residence",R2329="Yes")))),"Tier 3",
IF((OR((AND('[1]PWS Information'!$E$10="CWS",U2329="Single Family Residence",S2329="Yes",Q2329="Non-Lead", J2329="Non-Lead - Copper",L2329="Before 1989")),
(AND('[1]PWS Information'!$E$10="CWS",U2329="Single Family Residence",S2329="Yes",Q2329="Non-Lead", N2329="Non-Lead - Copper",O2329="Before 1989")))),"Tier 4",
IF((OR((AND('[1]PWS Information'!$E$10="NTNC",Q2329="Non-Lead")),
(AND('[1]PWS Information'!$E$10="CWS",Q2329="Non-Lead",S2329="")),
(AND('[1]PWS Information'!$E$10="CWS",Q2329="Non-Lead",S2329="No")),
(AND('[1]PWS Information'!$E$10="CWS",Q2329="Non-Lead",S2329="Don't Know")),
(AND('[1]PWS Information'!$E$10="CWS",Q2329="Non-Lead", J2329="Non-Lead - Copper", S2329="Yes", L2329="Between 1989 and 2014")),
(AND('[1]PWS Information'!$E$10="CWS",Q2329="Non-Lead", J2329="Non-Lead - Copper", S2329="Yes", L2329="After 2014")),
(AND('[1]PWS Information'!$E$10="CWS",Q2329="Non-Lead", J2329="Non-Lead - Copper", S2329="Yes", L2329="Unknown")),
(AND('[1]PWS Information'!$E$10="CWS",Q2329="Non-Lead", N2329="Non-Lead - Copper", S2329="Yes", O2329="Between 1989 and 2014")),
(AND('[1]PWS Information'!$E$10="CWS",Q2329="Non-Lead", N2329="Non-Lead - Copper", S2329="Yes", O2329="After 2014")),
(AND('[1]PWS Information'!$E$10="CWS",Q2329="Non-Lead", N2329="Non-Lead - Copper", S2329="Yes", O2329="Unknown")),
(AND('[1]PWS Information'!$E$10="CWS",Q2329="Unknown")),
(AND('[1]PWS Information'!$E$10="NTNC",Q2329="Unknown")))),"Tier 5",
"")))))</f>
        <v>Tier 5</v>
      </c>
      <c r="Z2329" s="71"/>
      <c r="AA2329" s="71"/>
    </row>
    <row r="2330" spans="1:27" ht="57.6" x14ac:dyDescent="0.3">
      <c r="A2330" s="17"/>
      <c r="B2330" s="70">
        <v>15545232</v>
      </c>
      <c r="C2330" s="60">
        <v>428</v>
      </c>
      <c r="D2330" s="61" t="s">
        <v>536</v>
      </c>
      <c r="E2330" s="61" t="s">
        <v>49</v>
      </c>
      <c r="F2330" s="61">
        <v>78640</v>
      </c>
      <c r="G2330" s="62" t="s">
        <v>529</v>
      </c>
      <c r="H2330" s="63">
        <v>29.959955999999998</v>
      </c>
      <c r="I2330" s="64">
        <v>-97.854679000000004</v>
      </c>
      <c r="J2330" s="65" t="s">
        <v>50</v>
      </c>
      <c r="K2330" s="66" t="s">
        <v>51</v>
      </c>
      <c r="L2330" s="62" t="s">
        <v>52</v>
      </c>
      <c r="M2330" s="69"/>
      <c r="N2330" s="65" t="s">
        <v>50</v>
      </c>
      <c r="O2330" s="66" t="s">
        <v>52</v>
      </c>
      <c r="P2330" s="69"/>
      <c r="Q2330" s="55" t="str">
        <f t="shared" si="36"/>
        <v>Non-Lead</v>
      </c>
      <c r="R2330" s="70" t="s">
        <v>51</v>
      </c>
      <c r="S2330" s="70" t="s">
        <v>51</v>
      </c>
      <c r="T2330" s="70"/>
      <c r="U2330" s="71" t="s">
        <v>53</v>
      </c>
      <c r="V2330" s="71" t="s">
        <v>51</v>
      </c>
      <c r="W2330" s="71" t="s">
        <v>51</v>
      </c>
      <c r="X2330" s="71" t="s">
        <v>51</v>
      </c>
      <c r="Y2330" s="72" t="str">
        <f>IF((OR((AND('[1]PWS Information'!$E$10="CWS",U2330="Single Family Residence",Q2330="Lead")),
(AND('[1]PWS Information'!$E$10="CWS",U2330="Multiple Family Residence",'[1]PWS Information'!$E$11="Yes",Q2330="Lead")),
(AND('[1]PWS Information'!$E$10="NTNC",Q2330="Lead")))),"Tier 1",
IF((OR((AND('[1]PWS Information'!$E$10="CWS",U2330="Multiple Family Residence",'[1]PWS Information'!$E$11="No",Q2330="Lead")),
(AND('[1]PWS Information'!$E$10="CWS",U2330="Other",Q2330="Lead")),
(AND('[1]PWS Information'!$E$10="CWS",U2330="Building",Q2330="Lead")))),"Tier 2",
IF((OR((AND('[1]PWS Information'!$E$10="CWS",U2330="Single Family Residence",Q2330="Galvanized Requiring Replacement")),
(AND('[1]PWS Information'!$E$10="CWS",U2330="Single Family Residence",Q2330="Galvanized Requiring Replacement",R2330="Yes")),
(AND('[1]PWS Information'!$E$10="NTNC",Q2330="Galvanized Requiring Replacement")),
(AND('[1]PWS Information'!$E$10="NTNC",U2330="Single Family Residence",R2330="Yes")))),"Tier 3",
IF((OR((AND('[1]PWS Information'!$E$10="CWS",U2330="Single Family Residence",S2330="Yes",Q2330="Non-Lead", J2330="Non-Lead - Copper",L2330="Before 1989")),
(AND('[1]PWS Information'!$E$10="CWS",U2330="Single Family Residence",S2330="Yes",Q2330="Non-Lead", N2330="Non-Lead - Copper",O2330="Before 1989")))),"Tier 4",
IF((OR((AND('[1]PWS Information'!$E$10="NTNC",Q2330="Non-Lead")),
(AND('[1]PWS Information'!$E$10="CWS",Q2330="Non-Lead",S2330="")),
(AND('[1]PWS Information'!$E$10="CWS",Q2330="Non-Lead",S2330="No")),
(AND('[1]PWS Information'!$E$10="CWS",Q2330="Non-Lead",S2330="Don't Know")),
(AND('[1]PWS Information'!$E$10="CWS",Q2330="Non-Lead", J2330="Non-Lead - Copper", S2330="Yes", L2330="Between 1989 and 2014")),
(AND('[1]PWS Information'!$E$10="CWS",Q2330="Non-Lead", J2330="Non-Lead - Copper", S2330="Yes", L2330="After 2014")),
(AND('[1]PWS Information'!$E$10="CWS",Q2330="Non-Lead", J2330="Non-Lead - Copper", S2330="Yes", L2330="Unknown")),
(AND('[1]PWS Information'!$E$10="CWS",Q2330="Non-Lead", N2330="Non-Lead - Copper", S2330="Yes", O2330="Between 1989 and 2014")),
(AND('[1]PWS Information'!$E$10="CWS",Q2330="Non-Lead", N2330="Non-Lead - Copper", S2330="Yes", O2330="After 2014")),
(AND('[1]PWS Information'!$E$10="CWS",Q2330="Non-Lead", N2330="Non-Lead - Copper", S2330="Yes", O2330="Unknown")),
(AND('[1]PWS Information'!$E$10="CWS",Q2330="Unknown")),
(AND('[1]PWS Information'!$E$10="NTNC",Q2330="Unknown")))),"Tier 5",
"")))))</f>
        <v>Tier 5</v>
      </c>
      <c r="Z2330" s="71"/>
      <c r="AA2330" s="71"/>
    </row>
    <row r="2331" spans="1:27" ht="57.6" x14ac:dyDescent="0.3">
      <c r="A2331" s="1"/>
      <c r="B2331" s="70">
        <v>9474589</v>
      </c>
      <c r="C2331" s="60">
        <v>429</v>
      </c>
      <c r="D2331" s="61" t="s">
        <v>536</v>
      </c>
      <c r="E2331" s="61" t="s">
        <v>49</v>
      </c>
      <c r="F2331" s="61">
        <v>78640</v>
      </c>
      <c r="G2331" s="62" t="s">
        <v>529</v>
      </c>
      <c r="H2331" s="63">
        <v>29.959472999999999</v>
      </c>
      <c r="I2331" s="64">
        <v>-97.854947999999993</v>
      </c>
      <c r="J2331" s="65" t="s">
        <v>50</v>
      </c>
      <c r="K2331" s="66" t="s">
        <v>51</v>
      </c>
      <c r="L2331" s="62" t="s">
        <v>52</v>
      </c>
      <c r="M2331" s="69"/>
      <c r="N2331" s="65" t="s">
        <v>50</v>
      </c>
      <c r="O2331" s="66" t="s">
        <v>52</v>
      </c>
      <c r="P2331" s="69"/>
      <c r="Q2331" s="55" t="str">
        <f t="shared" si="36"/>
        <v>Non-Lead</v>
      </c>
      <c r="R2331" s="70" t="s">
        <v>51</v>
      </c>
      <c r="S2331" s="70" t="s">
        <v>51</v>
      </c>
      <c r="T2331" s="70"/>
      <c r="U2331" s="71" t="s">
        <v>53</v>
      </c>
      <c r="V2331" s="71" t="s">
        <v>51</v>
      </c>
      <c r="W2331" s="71" t="s">
        <v>51</v>
      </c>
      <c r="X2331" s="71" t="s">
        <v>51</v>
      </c>
      <c r="Y2331" s="72" t="str">
        <f>IF((OR((AND('[1]PWS Information'!$E$10="CWS",U2331="Single Family Residence",Q2331="Lead")),
(AND('[1]PWS Information'!$E$10="CWS",U2331="Multiple Family Residence",'[1]PWS Information'!$E$11="Yes",Q2331="Lead")),
(AND('[1]PWS Information'!$E$10="NTNC",Q2331="Lead")))),"Tier 1",
IF((OR((AND('[1]PWS Information'!$E$10="CWS",U2331="Multiple Family Residence",'[1]PWS Information'!$E$11="No",Q2331="Lead")),
(AND('[1]PWS Information'!$E$10="CWS",U2331="Other",Q2331="Lead")),
(AND('[1]PWS Information'!$E$10="CWS",U2331="Building",Q2331="Lead")))),"Tier 2",
IF((OR((AND('[1]PWS Information'!$E$10="CWS",U2331="Single Family Residence",Q2331="Galvanized Requiring Replacement")),
(AND('[1]PWS Information'!$E$10="CWS",U2331="Single Family Residence",Q2331="Galvanized Requiring Replacement",R2331="Yes")),
(AND('[1]PWS Information'!$E$10="NTNC",Q2331="Galvanized Requiring Replacement")),
(AND('[1]PWS Information'!$E$10="NTNC",U2331="Single Family Residence",R2331="Yes")))),"Tier 3",
IF((OR((AND('[1]PWS Information'!$E$10="CWS",U2331="Single Family Residence",S2331="Yes",Q2331="Non-Lead", J2331="Non-Lead - Copper",L2331="Before 1989")),
(AND('[1]PWS Information'!$E$10="CWS",U2331="Single Family Residence",S2331="Yes",Q2331="Non-Lead", N2331="Non-Lead - Copper",O2331="Before 1989")))),"Tier 4",
IF((OR((AND('[1]PWS Information'!$E$10="NTNC",Q2331="Non-Lead")),
(AND('[1]PWS Information'!$E$10="CWS",Q2331="Non-Lead",S2331="")),
(AND('[1]PWS Information'!$E$10="CWS",Q2331="Non-Lead",S2331="No")),
(AND('[1]PWS Information'!$E$10="CWS",Q2331="Non-Lead",S2331="Don't Know")),
(AND('[1]PWS Information'!$E$10="CWS",Q2331="Non-Lead", J2331="Non-Lead - Copper", S2331="Yes", L2331="Between 1989 and 2014")),
(AND('[1]PWS Information'!$E$10="CWS",Q2331="Non-Lead", J2331="Non-Lead - Copper", S2331="Yes", L2331="After 2014")),
(AND('[1]PWS Information'!$E$10="CWS",Q2331="Non-Lead", J2331="Non-Lead - Copper", S2331="Yes", L2331="Unknown")),
(AND('[1]PWS Information'!$E$10="CWS",Q2331="Non-Lead", N2331="Non-Lead - Copper", S2331="Yes", O2331="Between 1989 and 2014")),
(AND('[1]PWS Information'!$E$10="CWS",Q2331="Non-Lead", N2331="Non-Lead - Copper", S2331="Yes", O2331="After 2014")),
(AND('[1]PWS Information'!$E$10="CWS",Q2331="Non-Lead", N2331="Non-Lead - Copper", S2331="Yes", O2331="Unknown")),
(AND('[1]PWS Information'!$E$10="CWS",Q2331="Unknown")),
(AND('[1]PWS Information'!$E$10="NTNC",Q2331="Unknown")))),"Tier 5",
"")))))</f>
        <v>Tier 5</v>
      </c>
      <c r="Z2331" s="71"/>
      <c r="AA2331" s="71"/>
    </row>
    <row r="2332" spans="1:27" ht="72" x14ac:dyDescent="0.3">
      <c r="A2332" s="1"/>
      <c r="B2332" s="70">
        <v>1429394</v>
      </c>
      <c r="C2332" s="60">
        <v>440</v>
      </c>
      <c r="D2332" s="61" t="s">
        <v>536</v>
      </c>
      <c r="E2332" s="61" t="s">
        <v>49</v>
      </c>
      <c r="F2332" s="61">
        <v>78640</v>
      </c>
      <c r="G2332" s="62" t="s">
        <v>540</v>
      </c>
      <c r="H2332" s="63">
        <v>29.960028999999999</v>
      </c>
      <c r="I2332" s="64">
        <v>-97.854866999999999</v>
      </c>
      <c r="J2332" s="65" t="s">
        <v>50</v>
      </c>
      <c r="K2332" s="66" t="s">
        <v>51</v>
      </c>
      <c r="L2332" s="62" t="s">
        <v>52</v>
      </c>
      <c r="M2332" s="69"/>
      <c r="N2332" s="65" t="s">
        <v>50</v>
      </c>
      <c r="O2332" s="66" t="s">
        <v>52</v>
      </c>
      <c r="P2332" s="69"/>
      <c r="Q2332" s="55" t="str">
        <f t="shared" si="36"/>
        <v>Non-Lead</v>
      </c>
      <c r="R2332" s="70" t="s">
        <v>51</v>
      </c>
      <c r="S2332" s="70" t="s">
        <v>51</v>
      </c>
      <c r="T2332" s="70"/>
      <c r="U2332" s="71" t="s">
        <v>53</v>
      </c>
      <c r="V2332" s="71" t="s">
        <v>51</v>
      </c>
      <c r="W2332" s="71" t="s">
        <v>51</v>
      </c>
      <c r="X2332" s="71" t="s">
        <v>51</v>
      </c>
      <c r="Y2332" s="72" t="str">
        <f>IF((OR((AND('[1]PWS Information'!$E$10="CWS",U2332="Single Family Residence",Q2332="Lead")),
(AND('[1]PWS Information'!$E$10="CWS",U2332="Multiple Family Residence",'[1]PWS Information'!$E$11="Yes",Q2332="Lead")),
(AND('[1]PWS Information'!$E$10="NTNC",Q2332="Lead")))),"Tier 1",
IF((OR((AND('[1]PWS Information'!$E$10="CWS",U2332="Multiple Family Residence",'[1]PWS Information'!$E$11="No",Q2332="Lead")),
(AND('[1]PWS Information'!$E$10="CWS",U2332="Other",Q2332="Lead")),
(AND('[1]PWS Information'!$E$10="CWS",U2332="Building",Q2332="Lead")))),"Tier 2",
IF((OR((AND('[1]PWS Information'!$E$10="CWS",U2332="Single Family Residence",Q2332="Galvanized Requiring Replacement")),
(AND('[1]PWS Information'!$E$10="CWS",U2332="Single Family Residence",Q2332="Galvanized Requiring Replacement",R2332="Yes")),
(AND('[1]PWS Information'!$E$10="NTNC",Q2332="Galvanized Requiring Replacement")),
(AND('[1]PWS Information'!$E$10="NTNC",U2332="Single Family Residence",R2332="Yes")))),"Tier 3",
IF((OR((AND('[1]PWS Information'!$E$10="CWS",U2332="Single Family Residence",S2332="Yes",Q2332="Non-Lead", J2332="Non-Lead - Copper",L2332="Before 1989")),
(AND('[1]PWS Information'!$E$10="CWS",U2332="Single Family Residence",S2332="Yes",Q2332="Non-Lead", N2332="Non-Lead - Copper",O2332="Before 1989")))),"Tier 4",
IF((OR((AND('[1]PWS Information'!$E$10="NTNC",Q2332="Non-Lead")),
(AND('[1]PWS Information'!$E$10="CWS",Q2332="Non-Lead",S2332="")),
(AND('[1]PWS Information'!$E$10="CWS",Q2332="Non-Lead",S2332="No")),
(AND('[1]PWS Information'!$E$10="CWS",Q2332="Non-Lead",S2332="Don't Know")),
(AND('[1]PWS Information'!$E$10="CWS",Q2332="Non-Lead", J2332="Non-Lead - Copper", S2332="Yes", L2332="Between 1989 and 2014")),
(AND('[1]PWS Information'!$E$10="CWS",Q2332="Non-Lead", J2332="Non-Lead - Copper", S2332="Yes", L2332="After 2014")),
(AND('[1]PWS Information'!$E$10="CWS",Q2332="Non-Lead", J2332="Non-Lead - Copper", S2332="Yes", L2332="Unknown")),
(AND('[1]PWS Information'!$E$10="CWS",Q2332="Non-Lead", N2332="Non-Lead - Copper", S2332="Yes", O2332="Between 1989 and 2014")),
(AND('[1]PWS Information'!$E$10="CWS",Q2332="Non-Lead", N2332="Non-Lead - Copper", S2332="Yes", O2332="After 2014")),
(AND('[1]PWS Information'!$E$10="CWS",Q2332="Non-Lead", N2332="Non-Lead - Copper", S2332="Yes", O2332="Unknown")),
(AND('[1]PWS Information'!$E$10="CWS",Q2332="Unknown")),
(AND('[1]PWS Information'!$E$10="NTNC",Q2332="Unknown")))),"Tier 5",
"")))))</f>
        <v>Tier 5</v>
      </c>
      <c r="Z2332" s="71"/>
      <c r="AA2332" s="71"/>
    </row>
    <row r="2333" spans="1:27" ht="57.6" x14ac:dyDescent="0.3">
      <c r="A2333" s="1"/>
      <c r="B2333" s="70">
        <v>9401522</v>
      </c>
      <c r="C2333" s="60">
        <v>452</v>
      </c>
      <c r="D2333" s="61" t="s">
        <v>536</v>
      </c>
      <c r="E2333" s="61" t="s">
        <v>49</v>
      </c>
      <c r="F2333" s="61">
        <v>78640</v>
      </c>
      <c r="G2333" s="62" t="s">
        <v>529</v>
      </c>
      <c r="H2333" s="63">
        <v>29.960063900000002</v>
      </c>
      <c r="I2333" s="64">
        <v>-97.855058333333304</v>
      </c>
      <c r="J2333" s="65" t="s">
        <v>50</v>
      </c>
      <c r="K2333" s="66" t="s">
        <v>51</v>
      </c>
      <c r="L2333" s="62" t="s">
        <v>52</v>
      </c>
      <c r="M2333" s="69"/>
      <c r="N2333" s="65" t="s">
        <v>50</v>
      </c>
      <c r="O2333" s="66" t="s">
        <v>52</v>
      </c>
      <c r="P2333" s="69"/>
      <c r="Q2333" s="55" t="str">
        <f t="shared" si="36"/>
        <v>Non-Lead</v>
      </c>
      <c r="R2333" s="70" t="s">
        <v>51</v>
      </c>
      <c r="S2333" s="70" t="s">
        <v>51</v>
      </c>
      <c r="T2333" s="70"/>
      <c r="U2333" s="71" t="s">
        <v>53</v>
      </c>
      <c r="V2333" s="71" t="s">
        <v>51</v>
      </c>
      <c r="W2333" s="71" t="s">
        <v>51</v>
      </c>
      <c r="X2333" s="71" t="s">
        <v>51</v>
      </c>
      <c r="Y2333" s="72" t="str">
        <f>IF((OR((AND('[1]PWS Information'!$E$10="CWS",U2333="Single Family Residence",Q2333="Lead")),
(AND('[1]PWS Information'!$E$10="CWS",U2333="Multiple Family Residence",'[1]PWS Information'!$E$11="Yes",Q2333="Lead")),
(AND('[1]PWS Information'!$E$10="NTNC",Q2333="Lead")))),"Tier 1",
IF((OR((AND('[1]PWS Information'!$E$10="CWS",U2333="Multiple Family Residence",'[1]PWS Information'!$E$11="No",Q2333="Lead")),
(AND('[1]PWS Information'!$E$10="CWS",U2333="Other",Q2333="Lead")),
(AND('[1]PWS Information'!$E$10="CWS",U2333="Building",Q2333="Lead")))),"Tier 2",
IF((OR((AND('[1]PWS Information'!$E$10="CWS",U2333="Single Family Residence",Q2333="Galvanized Requiring Replacement")),
(AND('[1]PWS Information'!$E$10="CWS",U2333="Single Family Residence",Q2333="Galvanized Requiring Replacement",R2333="Yes")),
(AND('[1]PWS Information'!$E$10="NTNC",Q2333="Galvanized Requiring Replacement")),
(AND('[1]PWS Information'!$E$10="NTNC",U2333="Single Family Residence",R2333="Yes")))),"Tier 3",
IF((OR((AND('[1]PWS Information'!$E$10="CWS",U2333="Single Family Residence",S2333="Yes",Q2333="Non-Lead", J2333="Non-Lead - Copper",L2333="Before 1989")),
(AND('[1]PWS Information'!$E$10="CWS",U2333="Single Family Residence",S2333="Yes",Q2333="Non-Lead", N2333="Non-Lead - Copper",O2333="Before 1989")))),"Tier 4",
IF((OR((AND('[1]PWS Information'!$E$10="NTNC",Q2333="Non-Lead")),
(AND('[1]PWS Information'!$E$10="CWS",Q2333="Non-Lead",S2333="")),
(AND('[1]PWS Information'!$E$10="CWS",Q2333="Non-Lead",S2333="No")),
(AND('[1]PWS Information'!$E$10="CWS",Q2333="Non-Lead",S2333="Don't Know")),
(AND('[1]PWS Information'!$E$10="CWS",Q2333="Non-Lead", J2333="Non-Lead - Copper", S2333="Yes", L2333="Between 1989 and 2014")),
(AND('[1]PWS Information'!$E$10="CWS",Q2333="Non-Lead", J2333="Non-Lead - Copper", S2333="Yes", L2333="After 2014")),
(AND('[1]PWS Information'!$E$10="CWS",Q2333="Non-Lead", J2333="Non-Lead - Copper", S2333="Yes", L2333="Unknown")),
(AND('[1]PWS Information'!$E$10="CWS",Q2333="Non-Lead", N2333="Non-Lead - Copper", S2333="Yes", O2333="Between 1989 and 2014")),
(AND('[1]PWS Information'!$E$10="CWS",Q2333="Non-Lead", N2333="Non-Lead - Copper", S2333="Yes", O2333="After 2014")),
(AND('[1]PWS Information'!$E$10="CWS",Q2333="Non-Lead", N2333="Non-Lead - Copper", S2333="Yes", O2333="Unknown")),
(AND('[1]PWS Information'!$E$10="CWS",Q2333="Unknown")),
(AND('[1]PWS Information'!$E$10="NTNC",Q2333="Unknown")))),"Tier 5",
"")))))</f>
        <v>Tier 5</v>
      </c>
      <c r="Z2333" s="71"/>
      <c r="AA2333" s="71"/>
    </row>
    <row r="2334" spans="1:27" ht="57.6" x14ac:dyDescent="0.3">
      <c r="A2334" s="17"/>
      <c r="B2334" s="70">
        <v>9389659</v>
      </c>
      <c r="C2334" s="60">
        <v>464</v>
      </c>
      <c r="D2334" s="61" t="s">
        <v>536</v>
      </c>
      <c r="E2334" s="61" t="s">
        <v>49</v>
      </c>
      <c r="F2334" s="61">
        <v>78640</v>
      </c>
      <c r="G2334" s="62" t="s">
        <v>529</v>
      </c>
      <c r="H2334" s="63">
        <v>29.960124</v>
      </c>
      <c r="I2334" s="64">
        <v>-97.855214000000004</v>
      </c>
      <c r="J2334" s="65" t="s">
        <v>50</v>
      </c>
      <c r="K2334" s="66" t="s">
        <v>51</v>
      </c>
      <c r="L2334" s="62" t="s">
        <v>52</v>
      </c>
      <c r="M2334" s="69"/>
      <c r="N2334" s="65" t="s">
        <v>50</v>
      </c>
      <c r="O2334" s="66" t="s">
        <v>52</v>
      </c>
      <c r="P2334" s="69"/>
      <c r="Q2334" s="55" t="str">
        <f t="shared" si="36"/>
        <v>Non-Lead</v>
      </c>
      <c r="R2334" s="70" t="s">
        <v>51</v>
      </c>
      <c r="S2334" s="70" t="s">
        <v>51</v>
      </c>
      <c r="T2334" s="70"/>
      <c r="U2334" s="71" t="s">
        <v>53</v>
      </c>
      <c r="V2334" s="71" t="s">
        <v>51</v>
      </c>
      <c r="W2334" s="71" t="s">
        <v>51</v>
      </c>
      <c r="X2334" s="71" t="s">
        <v>51</v>
      </c>
      <c r="Y2334" s="72" t="str">
        <f>IF((OR((AND('[1]PWS Information'!$E$10="CWS",U2334="Single Family Residence",Q2334="Lead")),
(AND('[1]PWS Information'!$E$10="CWS",U2334="Multiple Family Residence",'[1]PWS Information'!$E$11="Yes",Q2334="Lead")),
(AND('[1]PWS Information'!$E$10="NTNC",Q2334="Lead")))),"Tier 1",
IF((OR((AND('[1]PWS Information'!$E$10="CWS",U2334="Multiple Family Residence",'[1]PWS Information'!$E$11="No",Q2334="Lead")),
(AND('[1]PWS Information'!$E$10="CWS",U2334="Other",Q2334="Lead")),
(AND('[1]PWS Information'!$E$10="CWS",U2334="Building",Q2334="Lead")))),"Tier 2",
IF((OR((AND('[1]PWS Information'!$E$10="CWS",U2334="Single Family Residence",Q2334="Galvanized Requiring Replacement")),
(AND('[1]PWS Information'!$E$10="CWS",U2334="Single Family Residence",Q2334="Galvanized Requiring Replacement",R2334="Yes")),
(AND('[1]PWS Information'!$E$10="NTNC",Q2334="Galvanized Requiring Replacement")),
(AND('[1]PWS Information'!$E$10="NTNC",U2334="Single Family Residence",R2334="Yes")))),"Tier 3",
IF((OR((AND('[1]PWS Information'!$E$10="CWS",U2334="Single Family Residence",S2334="Yes",Q2334="Non-Lead", J2334="Non-Lead - Copper",L2334="Before 1989")),
(AND('[1]PWS Information'!$E$10="CWS",U2334="Single Family Residence",S2334="Yes",Q2334="Non-Lead", N2334="Non-Lead - Copper",O2334="Before 1989")))),"Tier 4",
IF((OR((AND('[1]PWS Information'!$E$10="NTNC",Q2334="Non-Lead")),
(AND('[1]PWS Information'!$E$10="CWS",Q2334="Non-Lead",S2334="")),
(AND('[1]PWS Information'!$E$10="CWS",Q2334="Non-Lead",S2334="No")),
(AND('[1]PWS Information'!$E$10="CWS",Q2334="Non-Lead",S2334="Don't Know")),
(AND('[1]PWS Information'!$E$10="CWS",Q2334="Non-Lead", J2334="Non-Lead - Copper", S2334="Yes", L2334="Between 1989 and 2014")),
(AND('[1]PWS Information'!$E$10="CWS",Q2334="Non-Lead", J2334="Non-Lead - Copper", S2334="Yes", L2334="After 2014")),
(AND('[1]PWS Information'!$E$10="CWS",Q2334="Non-Lead", J2334="Non-Lead - Copper", S2334="Yes", L2334="Unknown")),
(AND('[1]PWS Information'!$E$10="CWS",Q2334="Non-Lead", N2334="Non-Lead - Copper", S2334="Yes", O2334="Between 1989 and 2014")),
(AND('[1]PWS Information'!$E$10="CWS",Q2334="Non-Lead", N2334="Non-Lead - Copper", S2334="Yes", O2334="After 2014")),
(AND('[1]PWS Information'!$E$10="CWS",Q2334="Non-Lead", N2334="Non-Lead - Copper", S2334="Yes", O2334="Unknown")),
(AND('[1]PWS Information'!$E$10="CWS",Q2334="Unknown")),
(AND('[1]PWS Information'!$E$10="NTNC",Q2334="Unknown")))),"Tier 5",
"")))))</f>
        <v>Tier 5</v>
      </c>
      <c r="Z2334" s="71"/>
      <c r="AA2334" s="71"/>
    </row>
    <row r="2335" spans="1:27" ht="57.6" x14ac:dyDescent="0.3">
      <c r="A2335" s="1"/>
      <c r="B2335" s="70">
        <v>15506867</v>
      </c>
      <c r="C2335" s="60">
        <v>465</v>
      </c>
      <c r="D2335" s="61" t="s">
        <v>536</v>
      </c>
      <c r="E2335" s="61" t="s">
        <v>49</v>
      </c>
      <c r="F2335" s="61">
        <v>78640</v>
      </c>
      <c r="G2335" s="62" t="s">
        <v>529</v>
      </c>
      <c r="H2335" s="63">
        <v>29.959727000000001</v>
      </c>
      <c r="I2335" s="64">
        <v>-97.855469999999997</v>
      </c>
      <c r="J2335" s="65" t="s">
        <v>50</v>
      </c>
      <c r="K2335" s="66" t="s">
        <v>51</v>
      </c>
      <c r="L2335" s="62" t="s">
        <v>52</v>
      </c>
      <c r="M2335" s="69"/>
      <c r="N2335" s="65" t="s">
        <v>50</v>
      </c>
      <c r="O2335" s="66" t="s">
        <v>52</v>
      </c>
      <c r="P2335" s="69"/>
      <c r="Q2335" s="55" t="str">
        <f t="shared" si="36"/>
        <v>Non-Lead</v>
      </c>
      <c r="R2335" s="70" t="s">
        <v>51</v>
      </c>
      <c r="S2335" s="70" t="s">
        <v>51</v>
      </c>
      <c r="T2335" s="70"/>
      <c r="U2335" s="71" t="s">
        <v>53</v>
      </c>
      <c r="V2335" s="71" t="s">
        <v>51</v>
      </c>
      <c r="W2335" s="71" t="s">
        <v>51</v>
      </c>
      <c r="X2335" s="71" t="s">
        <v>51</v>
      </c>
      <c r="Y2335" s="72" t="str">
        <f>IF((OR((AND('[1]PWS Information'!$E$10="CWS",U2335="Single Family Residence",Q2335="Lead")),
(AND('[1]PWS Information'!$E$10="CWS",U2335="Multiple Family Residence",'[1]PWS Information'!$E$11="Yes",Q2335="Lead")),
(AND('[1]PWS Information'!$E$10="NTNC",Q2335="Lead")))),"Tier 1",
IF((OR((AND('[1]PWS Information'!$E$10="CWS",U2335="Multiple Family Residence",'[1]PWS Information'!$E$11="No",Q2335="Lead")),
(AND('[1]PWS Information'!$E$10="CWS",U2335="Other",Q2335="Lead")),
(AND('[1]PWS Information'!$E$10="CWS",U2335="Building",Q2335="Lead")))),"Tier 2",
IF((OR((AND('[1]PWS Information'!$E$10="CWS",U2335="Single Family Residence",Q2335="Galvanized Requiring Replacement")),
(AND('[1]PWS Information'!$E$10="CWS",U2335="Single Family Residence",Q2335="Galvanized Requiring Replacement",R2335="Yes")),
(AND('[1]PWS Information'!$E$10="NTNC",Q2335="Galvanized Requiring Replacement")),
(AND('[1]PWS Information'!$E$10="NTNC",U2335="Single Family Residence",R2335="Yes")))),"Tier 3",
IF((OR((AND('[1]PWS Information'!$E$10="CWS",U2335="Single Family Residence",S2335="Yes",Q2335="Non-Lead", J2335="Non-Lead - Copper",L2335="Before 1989")),
(AND('[1]PWS Information'!$E$10="CWS",U2335="Single Family Residence",S2335="Yes",Q2335="Non-Lead", N2335="Non-Lead - Copper",O2335="Before 1989")))),"Tier 4",
IF((OR((AND('[1]PWS Information'!$E$10="NTNC",Q2335="Non-Lead")),
(AND('[1]PWS Information'!$E$10="CWS",Q2335="Non-Lead",S2335="")),
(AND('[1]PWS Information'!$E$10="CWS",Q2335="Non-Lead",S2335="No")),
(AND('[1]PWS Information'!$E$10="CWS",Q2335="Non-Lead",S2335="Don't Know")),
(AND('[1]PWS Information'!$E$10="CWS",Q2335="Non-Lead", J2335="Non-Lead - Copper", S2335="Yes", L2335="Between 1989 and 2014")),
(AND('[1]PWS Information'!$E$10="CWS",Q2335="Non-Lead", J2335="Non-Lead - Copper", S2335="Yes", L2335="After 2014")),
(AND('[1]PWS Information'!$E$10="CWS",Q2335="Non-Lead", J2335="Non-Lead - Copper", S2335="Yes", L2335="Unknown")),
(AND('[1]PWS Information'!$E$10="CWS",Q2335="Non-Lead", N2335="Non-Lead - Copper", S2335="Yes", O2335="Between 1989 and 2014")),
(AND('[1]PWS Information'!$E$10="CWS",Q2335="Non-Lead", N2335="Non-Lead - Copper", S2335="Yes", O2335="After 2014")),
(AND('[1]PWS Information'!$E$10="CWS",Q2335="Non-Lead", N2335="Non-Lead - Copper", S2335="Yes", O2335="Unknown")),
(AND('[1]PWS Information'!$E$10="CWS",Q2335="Unknown")),
(AND('[1]PWS Information'!$E$10="NTNC",Q2335="Unknown")))),"Tier 5",
"")))))</f>
        <v>Tier 5</v>
      </c>
      <c r="Z2335" s="71"/>
      <c r="AA2335" s="71"/>
    </row>
    <row r="2336" spans="1:27" ht="57.6" x14ac:dyDescent="0.3">
      <c r="A2336" s="1"/>
      <c r="B2336" s="70">
        <v>15505197</v>
      </c>
      <c r="C2336" s="60">
        <v>476</v>
      </c>
      <c r="D2336" s="61" t="s">
        <v>536</v>
      </c>
      <c r="E2336" s="61" t="s">
        <v>49</v>
      </c>
      <c r="F2336" s="61">
        <v>78640</v>
      </c>
      <c r="G2336" s="62" t="s">
        <v>529</v>
      </c>
      <c r="H2336" s="63">
        <v>29.960225999999999</v>
      </c>
      <c r="I2336" s="64">
        <v>-97.855418999999998</v>
      </c>
      <c r="J2336" s="65" t="s">
        <v>50</v>
      </c>
      <c r="K2336" s="66" t="s">
        <v>51</v>
      </c>
      <c r="L2336" s="62" t="s">
        <v>52</v>
      </c>
      <c r="M2336" s="69"/>
      <c r="N2336" s="65" t="s">
        <v>50</v>
      </c>
      <c r="O2336" s="66" t="s">
        <v>52</v>
      </c>
      <c r="P2336" s="69"/>
      <c r="Q2336" s="55" t="str">
        <f t="shared" si="36"/>
        <v>Non-Lead</v>
      </c>
      <c r="R2336" s="70" t="s">
        <v>51</v>
      </c>
      <c r="S2336" s="70" t="s">
        <v>51</v>
      </c>
      <c r="T2336" s="70"/>
      <c r="U2336" s="71" t="s">
        <v>53</v>
      </c>
      <c r="V2336" s="71" t="s">
        <v>51</v>
      </c>
      <c r="W2336" s="71" t="s">
        <v>51</v>
      </c>
      <c r="X2336" s="71" t="s">
        <v>51</v>
      </c>
      <c r="Y2336" s="72" t="str">
        <f>IF((OR((AND('[1]PWS Information'!$E$10="CWS",U2336="Single Family Residence",Q2336="Lead")),
(AND('[1]PWS Information'!$E$10="CWS",U2336="Multiple Family Residence",'[1]PWS Information'!$E$11="Yes",Q2336="Lead")),
(AND('[1]PWS Information'!$E$10="NTNC",Q2336="Lead")))),"Tier 1",
IF((OR((AND('[1]PWS Information'!$E$10="CWS",U2336="Multiple Family Residence",'[1]PWS Information'!$E$11="No",Q2336="Lead")),
(AND('[1]PWS Information'!$E$10="CWS",U2336="Other",Q2336="Lead")),
(AND('[1]PWS Information'!$E$10="CWS",U2336="Building",Q2336="Lead")))),"Tier 2",
IF((OR((AND('[1]PWS Information'!$E$10="CWS",U2336="Single Family Residence",Q2336="Galvanized Requiring Replacement")),
(AND('[1]PWS Information'!$E$10="CWS",U2336="Single Family Residence",Q2336="Galvanized Requiring Replacement",R2336="Yes")),
(AND('[1]PWS Information'!$E$10="NTNC",Q2336="Galvanized Requiring Replacement")),
(AND('[1]PWS Information'!$E$10="NTNC",U2336="Single Family Residence",R2336="Yes")))),"Tier 3",
IF((OR((AND('[1]PWS Information'!$E$10="CWS",U2336="Single Family Residence",S2336="Yes",Q2336="Non-Lead", J2336="Non-Lead - Copper",L2336="Before 1989")),
(AND('[1]PWS Information'!$E$10="CWS",U2336="Single Family Residence",S2336="Yes",Q2336="Non-Lead", N2336="Non-Lead - Copper",O2336="Before 1989")))),"Tier 4",
IF((OR((AND('[1]PWS Information'!$E$10="NTNC",Q2336="Non-Lead")),
(AND('[1]PWS Information'!$E$10="CWS",Q2336="Non-Lead",S2336="")),
(AND('[1]PWS Information'!$E$10="CWS",Q2336="Non-Lead",S2336="No")),
(AND('[1]PWS Information'!$E$10="CWS",Q2336="Non-Lead",S2336="Don't Know")),
(AND('[1]PWS Information'!$E$10="CWS",Q2336="Non-Lead", J2336="Non-Lead - Copper", S2336="Yes", L2336="Between 1989 and 2014")),
(AND('[1]PWS Information'!$E$10="CWS",Q2336="Non-Lead", J2336="Non-Lead - Copper", S2336="Yes", L2336="After 2014")),
(AND('[1]PWS Information'!$E$10="CWS",Q2336="Non-Lead", J2336="Non-Lead - Copper", S2336="Yes", L2336="Unknown")),
(AND('[1]PWS Information'!$E$10="CWS",Q2336="Non-Lead", N2336="Non-Lead - Copper", S2336="Yes", O2336="Between 1989 and 2014")),
(AND('[1]PWS Information'!$E$10="CWS",Q2336="Non-Lead", N2336="Non-Lead - Copper", S2336="Yes", O2336="After 2014")),
(AND('[1]PWS Information'!$E$10="CWS",Q2336="Non-Lead", N2336="Non-Lead - Copper", S2336="Yes", O2336="Unknown")),
(AND('[1]PWS Information'!$E$10="CWS",Q2336="Unknown")),
(AND('[1]PWS Information'!$E$10="NTNC",Q2336="Unknown")))),"Tier 5",
"")))))</f>
        <v>Tier 5</v>
      </c>
      <c r="Z2336" s="71"/>
      <c r="AA2336" s="71"/>
    </row>
    <row r="2337" spans="1:27" ht="72" x14ac:dyDescent="0.3">
      <c r="A2337" s="1"/>
      <c r="B2337" s="70">
        <v>1425762</v>
      </c>
      <c r="C2337" s="60">
        <v>488</v>
      </c>
      <c r="D2337" s="61" t="s">
        <v>536</v>
      </c>
      <c r="E2337" s="61" t="s">
        <v>49</v>
      </c>
      <c r="F2337" s="61">
        <v>78640</v>
      </c>
      <c r="G2337" s="62" t="s">
        <v>541</v>
      </c>
      <c r="H2337" s="63">
        <v>29.960188899999999</v>
      </c>
      <c r="I2337" s="64">
        <v>-97.855705555555502</v>
      </c>
      <c r="J2337" s="65" t="s">
        <v>50</v>
      </c>
      <c r="K2337" s="66" t="s">
        <v>51</v>
      </c>
      <c r="L2337" s="62" t="s">
        <v>52</v>
      </c>
      <c r="M2337" s="69"/>
      <c r="N2337" s="65" t="s">
        <v>50</v>
      </c>
      <c r="O2337" s="66" t="s">
        <v>52</v>
      </c>
      <c r="P2337" s="69"/>
      <c r="Q2337" s="55" t="str">
        <f t="shared" si="36"/>
        <v>Non-Lead</v>
      </c>
      <c r="R2337" s="70" t="s">
        <v>51</v>
      </c>
      <c r="S2337" s="70" t="s">
        <v>51</v>
      </c>
      <c r="T2337" s="70"/>
      <c r="U2337" s="71" t="s">
        <v>53</v>
      </c>
      <c r="V2337" s="71" t="s">
        <v>51</v>
      </c>
      <c r="W2337" s="71" t="s">
        <v>51</v>
      </c>
      <c r="X2337" s="71" t="s">
        <v>51</v>
      </c>
      <c r="Y2337" s="72" t="str">
        <f>IF((OR((AND('[1]PWS Information'!$E$10="CWS",U2337="Single Family Residence",Q2337="Lead")),
(AND('[1]PWS Information'!$E$10="CWS",U2337="Multiple Family Residence",'[1]PWS Information'!$E$11="Yes",Q2337="Lead")),
(AND('[1]PWS Information'!$E$10="NTNC",Q2337="Lead")))),"Tier 1",
IF((OR((AND('[1]PWS Information'!$E$10="CWS",U2337="Multiple Family Residence",'[1]PWS Information'!$E$11="No",Q2337="Lead")),
(AND('[1]PWS Information'!$E$10="CWS",U2337="Other",Q2337="Lead")),
(AND('[1]PWS Information'!$E$10="CWS",U2337="Building",Q2337="Lead")))),"Tier 2",
IF((OR((AND('[1]PWS Information'!$E$10="CWS",U2337="Single Family Residence",Q2337="Galvanized Requiring Replacement")),
(AND('[1]PWS Information'!$E$10="CWS",U2337="Single Family Residence",Q2337="Galvanized Requiring Replacement",R2337="Yes")),
(AND('[1]PWS Information'!$E$10="NTNC",Q2337="Galvanized Requiring Replacement")),
(AND('[1]PWS Information'!$E$10="NTNC",U2337="Single Family Residence",R2337="Yes")))),"Tier 3",
IF((OR((AND('[1]PWS Information'!$E$10="CWS",U2337="Single Family Residence",S2337="Yes",Q2337="Non-Lead", J2337="Non-Lead - Copper",L2337="Before 1989")),
(AND('[1]PWS Information'!$E$10="CWS",U2337="Single Family Residence",S2337="Yes",Q2337="Non-Lead", N2337="Non-Lead - Copper",O2337="Before 1989")))),"Tier 4",
IF((OR((AND('[1]PWS Information'!$E$10="NTNC",Q2337="Non-Lead")),
(AND('[1]PWS Information'!$E$10="CWS",Q2337="Non-Lead",S2337="")),
(AND('[1]PWS Information'!$E$10="CWS",Q2337="Non-Lead",S2337="No")),
(AND('[1]PWS Information'!$E$10="CWS",Q2337="Non-Lead",S2337="Don't Know")),
(AND('[1]PWS Information'!$E$10="CWS",Q2337="Non-Lead", J2337="Non-Lead - Copper", S2337="Yes", L2337="Between 1989 and 2014")),
(AND('[1]PWS Information'!$E$10="CWS",Q2337="Non-Lead", J2337="Non-Lead - Copper", S2337="Yes", L2337="After 2014")),
(AND('[1]PWS Information'!$E$10="CWS",Q2337="Non-Lead", J2337="Non-Lead - Copper", S2337="Yes", L2337="Unknown")),
(AND('[1]PWS Information'!$E$10="CWS",Q2337="Non-Lead", N2337="Non-Lead - Copper", S2337="Yes", O2337="Between 1989 and 2014")),
(AND('[1]PWS Information'!$E$10="CWS",Q2337="Non-Lead", N2337="Non-Lead - Copper", S2337="Yes", O2337="After 2014")),
(AND('[1]PWS Information'!$E$10="CWS",Q2337="Non-Lead", N2337="Non-Lead - Copper", S2337="Yes", O2337="Unknown")),
(AND('[1]PWS Information'!$E$10="CWS",Q2337="Unknown")),
(AND('[1]PWS Information'!$E$10="NTNC",Q2337="Unknown")))),"Tier 5",
"")))))</f>
        <v>Tier 5</v>
      </c>
      <c r="Z2337" s="71"/>
      <c r="AA2337" s="71"/>
    </row>
    <row r="2338" spans="1:27" ht="57.6" x14ac:dyDescent="0.3">
      <c r="A2338" s="17"/>
      <c r="B2338" s="70">
        <v>9389319</v>
      </c>
      <c r="C2338" s="60">
        <v>500</v>
      </c>
      <c r="D2338" s="61" t="s">
        <v>536</v>
      </c>
      <c r="E2338" s="61" t="s">
        <v>49</v>
      </c>
      <c r="F2338" s="61">
        <v>78640</v>
      </c>
      <c r="G2338" s="62" t="s">
        <v>529</v>
      </c>
      <c r="H2338" s="63">
        <v>29.960047200000002</v>
      </c>
      <c r="I2338" s="64">
        <v>-97.855827777777705</v>
      </c>
      <c r="J2338" s="65" t="s">
        <v>50</v>
      </c>
      <c r="K2338" s="66" t="s">
        <v>51</v>
      </c>
      <c r="L2338" s="62" t="s">
        <v>52</v>
      </c>
      <c r="M2338" s="69"/>
      <c r="N2338" s="65" t="s">
        <v>50</v>
      </c>
      <c r="O2338" s="66" t="s">
        <v>52</v>
      </c>
      <c r="P2338" s="69"/>
      <c r="Q2338" s="55" t="str">
        <f t="shared" si="36"/>
        <v>Non-Lead</v>
      </c>
      <c r="R2338" s="70" t="s">
        <v>51</v>
      </c>
      <c r="S2338" s="70" t="s">
        <v>51</v>
      </c>
      <c r="T2338" s="70"/>
      <c r="U2338" s="71" t="s">
        <v>53</v>
      </c>
      <c r="V2338" s="71" t="s">
        <v>51</v>
      </c>
      <c r="W2338" s="71" t="s">
        <v>51</v>
      </c>
      <c r="X2338" s="71" t="s">
        <v>51</v>
      </c>
      <c r="Y2338" s="72" t="str">
        <f>IF((OR((AND('[1]PWS Information'!$E$10="CWS",U2338="Single Family Residence",Q2338="Lead")),
(AND('[1]PWS Information'!$E$10="CWS",U2338="Multiple Family Residence",'[1]PWS Information'!$E$11="Yes",Q2338="Lead")),
(AND('[1]PWS Information'!$E$10="NTNC",Q2338="Lead")))),"Tier 1",
IF((OR((AND('[1]PWS Information'!$E$10="CWS",U2338="Multiple Family Residence",'[1]PWS Information'!$E$11="No",Q2338="Lead")),
(AND('[1]PWS Information'!$E$10="CWS",U2338="Other",Q2338="Lead")),
(AND('[1]PWS Information'!$E$10="CWS",U2338="Building",Q2338="Lead")))),"Tier 2",
IF((OR((AND('[1]PWS Information'!$E$10="CWS",U2338="Single Family Residence",Q2338="Galvanized Requiring Replacement")),
(AND('[1]PWS Information'!$E$10="CWS",U2338="Single Family Residence",Q2338="Galvanized Requiring Replacement",R2338="Yes")),
(AND('[1]PWS Information'!$E$10="NTNC",Q2338="Galvanized Requiring Replacement")),
(AND('[1]PWS Information'!$E$10="NTNC",U2338="Single Family Residence",R2338="Yes")))),"Tier 3",
IF((OR((AND('[1]PWS Information'!$E$10="CWS",U2338="Single Family Residence",S2338="Yes",Q2338="Non-Lead", J2338="Non-Lead - Copper",L2338="Before 1989")),
(AND('[1]PWS Information'!$E$10="CWS",U2338="Single Family Residence",S2338="Yes",Q2338="Non-Lead", N2338="Non-Lead - Copper",O2338="Before 1989")))),"Tier 4",
IF((OR((AND('[1]PWS Information'!$E$10="NTNC",Q2338="Non-Lead")),
(AND('[1]PWS Information'!$E$10="CWS",Q2338="Non-Lead",S2338="")),
(AND('[1]PWS Information'!$E$10="CWS",Q2338="Non-Lead",S2338="No")),
(AND('[1]PWS Information'!$E$10="CWS",Q2338="Non-Lead",S2338="Don't Know")),
(AND('[1]PWS Information'!$E$10="CWS",Q2338="Non-Lead", J2338="Non-Lead - Copper", S2338="Yes", L2338="Between 1989 and 2014")),
(AND('[1]PWS Information'!$E$10="CWS",Q2338="Non-Lead", J2338="Non-Lead - Copper", S2338="Yes", L2338="After 2014")),
(AND('[1]PWS Information'!$E$10="CWS",Q2338="Non-Lead", J2338="Non-Lead - Copper", S2338="Yes", L2338="Unknown")),
(AND('[1]PWS Information'!$E$10="CWS",Q2338="Non-Lead", N2338="Non-Lead - Copper", S2338="Yes", O2338="Between 1989 and 2014")),
(AND('[1]PWS Information'!$E$10="CWS",Q2338="Non-Lead", N2338="Non-Lead - Copper", S2338="Yes", O2338="After 2014")),
(AND('[1]PWS Information'!$E$10="CWS",Q2338="Non-Lead", N2338="Non-Lead - Copper", S2338="Yes", O2338="Unknown")),
(AND('[1]PWS Information'!$E$10="CWS",Q2338="Unknown")),
(AND('[1]PWS Information'!$E$10="NTNC",Q2338="Unknown")))),"Tier 5",
"")))))</f>
        <v>Tier 5</v>
      </c>
      <c r="Z2338" s="71"/>
      <c r="AA2338" s="71"/>
    </row>
    <row r="2339" spans="1:27" ht="57.6" x14ac:dyDescent="0.3">
      <c r="A2339" s="1"/>
      <c r="B2339" s="70">
        <v>15932190</v>
      </c>
      <c r="C2339" s="60">
        <v>512</v>
      </c>
      <c r="D2339" s="61" t="s">
        <v>536</v>
      </c>
      <c r="E2339" s="61" t="s">
        <v>49</v>
      </c>
      <c r="F2339" s="61">
        <v>78640</v>
      </c>
      <c r="G2339" s="62" t="s">
        <v>529</v>
      </c>
      <c r="H2339" s="63">
        <v>29.959935000000002</v>
      </c>
      <c r="I2339" s="64">
        <v>-97.855940000000004</v>
      </c>
      <c r="J2339" s="65" t="s">
        <v>50</v>
      </c>
      <c r="K2339" s="66" t="s">
        <v>51</v>
      </c>
      <c r="L2339" s="62" t="s">
        <v>52</v>
      </c>
      <c r="M2339" s="69"/>
      <c r="N2339" s="65" t="s">
        <v>50</v>
      </c>
      <c r="O2339" s="66" t="s">
        <v>52</v>
      </c>
      <c r="P2339" s="69"/>
      <c r="Q2339" s="55" t="str">
        <f t="shared" si="36"/>
        <v>Non-Lead</v>
      </c>
      <c r="R2339" s="70" t="s">
        <v>51</v>
      </c>
      <c r="S2339" s="70" t="s">
        <v>51</v>
      </c>
      <c r="T2339" s="70"/>
      <c r="U2339" s="71" t="s">
        <v>53</v>
      </c>
      <c r="V2339" s="71" t="s">
        <v>51</v>
      </c>
      <c r="W2339" s="71" t="s">
        <v>51</v>
      </c>
      <c r="X2339" s="71" t="s">
        <v>51</v>
      </c>
      <c r="Y2339" s="72" t="str">
        <f>IF((OR((AND('[1]PWS Information'!$E$10="CWS",U2339="Single Family Residence",Q2339="Lead")),
(AND('[1]PWS Information'!$E$10="CWS",U2339="Multiple Family Residence",'[1]PWS Information'!$E$11="Yes",Q2339="Lead")),
(AND('[1]PWS Information'!$E$10="NTNC",Q2339="Lead")))),"Tier 1",
IF((OR((AND('[1]PWS Information'!$E$10="CWS",U2339="Multiple Family Residence",'[1]PWS Information'!$E$11="No",Q2339="Lead")),
(AND('[1]PWS Information'!$E$10="CWS",U2339="Other",Q2339="Lead")),
(AND('[1]PWS Information'!$E$10="CWS",U2339="Building",Q2339="Lead")))),"Tier 2",
IF((OR((AND('[1]PWS Information'!$E$10="CWS",U2339="Single Family Residence",Q2339="Galvanized Requiring Replacement")),
(AND('[1]PWS Information'!$E$10="CWS",U2339="Single Family Residence",Q2339="Galvanized Requiring Replacement",R2339="Yes")),
(AND('[1]PWS Information'!$E$10="NTNC",Q2339="Galvanized Requiring Replacement")),
(AND('[1]PWS Information'!$E$10="NTNC",U2339="Single Family Residence",R2339="Yes")))),"Tier 3",
IF((OR((AND('[1]PWS Information'!$E$10="CWS",U2339="Single Family Residence",S2339="Yes",Q2339="Non-Lead", J2339="Non-Lead - Copper",L2339="Before 1989")),
(AND('[1]PWS Information'!$E$10="CWS",U2339="Single Family Residence",S2339="Yes",Q2339="Non-Lead", N2339="Non-Lead - Copper",O2339="Before 1989")))),"Tier 4",
IF((OR((AND('[1]PWS Information'!$E$10="NTNC",Q2339="Non-Lead")),
(AND('[1]PWS Information'!$E$10="CWS",Q2339="Non-Lead",S2339="")),
(AND('[1]PWS Information'!$E$10="CWS",Q2339="Non-Lead",S2339="No")),
(AND('[1]PWS Information'!$E$10="CWS",Q2339="Non-Lead",S2339="Don't Know")),
(AND('[1]PWS Information'!$E$10="CWS",Q2339="Non-Lead", J2339="Non-Lead - Copper", S2339="Yes", L2339="Between 1989 and 2014")),
(AND('[1]PWS Information'!$E$10="CWS",Q2339="Non-Lead", J2339="Non-Lead - Copper", S2339="Yes", L2339="After 2014")),
(AND('[1]PWS Information'!$E$10="CWS",Q2339="Non-Lead", J2339="Non-Lead - Copper", S2339="Yes", L2339="Unknown")),
(AND('[1]PWS Information'!$E$10="CWS",Q2339="Non-Lead", N2339="Non-Lead - Copper", S2339="Yes", O2339="Between 1989 and 2014")),
(AND('[1]PWS Information'!$E$10="CWS",Q2339="Non-Lead", N2339="Non-Lead - Copper", S2339="Yes", O2339="After 2014")),
(AND('[1]PWS Information'!$E$10="CWS",Q2339="Non-Lead", N2339="Non-Lead - Copper", S2339="Yes", O2339="Unknown")),
(AND('[1]PWS Information'!$E$10="CWS",Q2339="Unknown")),
(AND('[1]PWS Information'!$E$10="NTNC",Q2339="Unknown")))),"Tier 5",
"")))))</f>
        <v>Tier 5</v>
      </c>
      <c r="Z2339" s="71"/>
      <c r="AA2339" s="71"/>
    </row>
    <row r="2340" spans="1:27" ht="57.6" x14ac:dyDescent="0.3">
      <c r="A2340" s="1"/>
      <c r="B2340" s="70">
        <v>15544221</v>
      </c>
      <c r="C2340" s="60">
        <v>524</v>
      </c>
      <c r="D2340" s="61" t="s">
        <v>536</v>
      </c>
      <c r="E2340" s="61" t="s">
        <v>49</v>
      </c>
      <c r="F2340" s="61">
        <v>78640</v>
      </c>
      <c r="G2340" s="62" t="s">
        <v>529</v>
      </c>
      <c r="H2340" s="63">
        <v>29.959800000000001</v>
      </c>
      <c r="I2340" s="64">
        <v>-97.856072222222195</v>
      </c>
      <c r="J2340" s="65" t="s">
        <v>50</v>
      </c>
      <c r="K2340" s="66" t="s">
        <v>51</v>
      </c>
      <c r="L2340" s="62" t="s">
        <v>52</v>
      </c>
      <c r="M2340" s="69"/>
      <c r="N2340" s="65" t="s">
        <v>50</v>
      </c>
      <c r="O2340" s="66" t="s">
        <v>52</v>
      </c>
      <c r="P2340" s="69"/>
      <c r="Q2340" s="55" t="str">
        <f t="shared" si="36"/>
        <v>Non-Lead</v>
      </c>
      <c r="R2340" s="70" t="s">
        <v>51</v>
      </c>
      <c r="S2340" s="70" t="s">
        <v>51</v>
      </c>
      <c r="T2340" s="70"/>
      <c r="U2340" s="71" t="s">
        <v>53</v>
      </c>
      <c r="V2340" s="71" t="s">
        <v>51</v>
      </c>
      <c r="W2340" s="71" t="s">
        <v>51</v>
      </c>
      <c r="X2340" s="71" t="s">
        <v>51</v>
      </c>
      <c r="Y2340" s="72" t="str">
        <f>IF((OR((AND('[1]PWS Information'!$E$10="CWS",U2340="Single Family Residence",Q2340="Lead")),
(AND('[1]PWS Information'!$E$10="CWS",U2340="Multiple Family Residence",'[1]PWS Information'!$E$11="Yes",Q2340="Lead")),
(AND('[1]PWS Information'!$E$10="NTNC",Q2340="Lead")))),"Tier 1",
IF((OR((AND('[1]PWS Information'!$E$10="CWS",U2340="Multiple Family Residence",'[1]PWS Information'!$E$11="No",Q2340="Lead")),
(AND('[1]PWS Information'!$E$10="CWS",U2340="Other",Q2340="Lead")),
(AND('[1]PWS Information'!$E$10="CWS",U2340="Building",Q2340="Lead")))),"Tier 2",
IF((OR((AND('[1]PWS Information'!$E$10="CWS",U2340="Single Family Residence",Q2340="Galvanized Requiring Replacement")),
(AND('[1]PWS Information'!$E$10="CWS",U2340="Single Family Residence",Q2340="Galvanized Requiring Replacement",R2340="Yes")),
(AND('[1]PWS Information'!$E$10="NTNC",Q2340="Galvanized Requiring Replacement")),
(AND('[1]PWS Information'!$E$10="NTNC",U2340="Single Family Residence",R2340="Yes")))),"Tier 3",
IF((OR((AND('[1]PWS Information'!$E$10="CWS",U2340="Single Family Residence",S2340="Yes",Q2340="Non-Lead", J2340="Non-Lead - Copper",L2340="Before 1989")),
(AND('[1]PWS Information'!$E$10="CWS",U2340="Single Family Residence",S2340="Yes",Q2340="Non-Lead", N2340="Non-Lead - Copper",O2340="Before 1989")))),"Tier 4",
IF((OR((AND('[1]PWS Information'!$E$10="NTNC",Q2340="Non-Lead")),
(AND('[1]PWS Information'!$E$10="CWS",Q2340="Non-Lead",S2340="")),
(AND('[1]PWS Information'!$E$10="CWS",Q2340="Non-Lead",S2340="No")),
(AND('[1]PWS Information'!$E$10="CWS",Q2340="Non-Lead",S2340="Don't Know")),
(AND('[1]PWS Information'!$E$10="CWS",Q2340="Non-Lead", J2340="Non-Lead - Copper", S2340="Yes", L2340="Between 1989 and 2014")),
(AND('[1]PWS Information'!$E$10="CWS",Q2340="Non-Lead", J2340="Non-Lead - Copper", S2340="Yes", L2340="After 2014")),
(AND('[1]PWS Information'!$E$10="CWS",Q2340="Non-Lead", J2340="Non-Lead - Copper", S2340="Yes", L2340="Unknown")),
(AND('[1]PWS Information'!$E$10="CWS",Q2340="Non-Lead", N2340="Non-Lead - Copper", S2340="Yes", O2340="Between 1989 and 2014")),
(AND('[1]PWS Information'!$E$10="CWS",Q2340="Non-Lead", N2340="Non-Lead - Copper", S2340="Yes", O2340="After 2014")),
(AND('[1]PWS Information'!$E$10="CWS",Q2340="Non-Lead", N2340="Non-Lead - Copper", S2340="Yes", O2340="Unknown")),
(AND('[1]PWS Information'!$E$10="CWS",Q2340="Unknown")),
(AND('[1]PWS Information'!$E$10="NTNC",Q2340="Unknown")))),"Tier 5",
"")))))</f>
        <v>Tier 5</v>
      </c>
      <c r="Z2340" s="71"/>
      <c r="AA2340" s="71"/>
    </row>
    <row r="2341" spans="1:27" ht="57.6" x14ac:dyDescent="0.3">
      <c r="A2341" s="1"/>
      <c r="B2341" s="70">
        <v>15511583</v>
      </c>
      <c r="C2341" s="60">
        <v>101</v>
      </c>
      <c r="D2341" s="61" t="s">
        <v>542</v>
      </c>
      <c r="E2341" s="61" t="s">
        <v>49</v>
      </c>
      <c r="F2341" s="61">
        <v>78640</v>
      </c>
      <c r="G2341" s="62" t="s">
        <v>529</v>
      </c>
      <c r="H2341" s="63">
        <v>29.961444400000001</v>
      </c>
      <c r="I2341" s="64">
        <v>-97.849752777777695</v>
      </c>
      <c r="J2341" s="65" t="s">
        <v>50</v>
      </c>
      <c r="K2341" s="66" t="s">
        <v>51</v>
      </c>
      <c r="L2341" s="62" t="s">
        <v>52</v>
      </c>
      <c r="M2341" s="69"/>
      <c r="N2341" s="65" t="s">
        <v>50</v>
      </c>
      <c r="O2341" s="66" t="s">
        <v>52</v>
      </c>
      <c r="P2341" s="69"/>
      <c r="Q2341" s="55" t="str">
        <f t="shared" si="36"/>
        <v>Non-Lead</v>
      </c>
      <c r="R2341" s="70" t="s">
        <v>51</v>
      </c>
      <c r="S2341" s="70" t="s">
        <v>51</v>
      </c>
      <c r="T2341" s="70"/>
      <c r="U2341" s="71" t="s">
        <v>53</v>
      </c>
      <c r="V2341" s="71" t="s">
        <v>51</v>
      </c>
      <c r="W2341" s="71" t="s">
        <v>51</v>
      </c>
      <c r="X2341" s="71" t="s">
        <v>51</v>
      </c>
      <c r="Y2341" s="72" t="str">
        <f>IF((OR((AND('[1]PWS Information'!$E$10="CWS",U2341="Single Family Residence",Q2341="Lead")),
(AND('[1]PWS Information'!$E$10="CWS",U2341="Multiple Family Residence",'[1]PWS Information'!$E$11="Yes",Q2341="Lead")),
(AND('[1]PWS Information'!$E$10="NTNC",Q2341="Lead")))),"Tier 1",
IF((OR((AND('[1]PWS Information'!$E$10="CWS",U2341="Multiple Family Residence",'[1]PWS Information'!$E$11="No",Q2341="Lead")),
(AND('[1]PWS Information'!$E$10="CWS",U2341="Other",Q2341="Lead")),
(AND('[1]PWS Information'!$E$10="CWS",U2341="Building",Q2341="Lead")))),"Tier 2",
IF((OR((AND('[1]PWS Information'!$E$10="CWS",U2341="Single Family Residence",Q2341="Galvanized Requiring Replacement")),
(AND('[1]PWS Information'!$E$10="CWS",U2341="Single Family Residence",Q2341="Galvanized Requiring Replacement",R2341="Yes")),
(AND('[1]PWS Information'!$E$10="NTNC",Q2341="Galvanized Requiring Replacement")),
(AND('[1]PWS Information'!$E$10="NTNC",U2341="Single Family Residence",R2341="Yes")))),"Tier 3",
IF((OR((AND('[1]PWS Information'!$E$10="CWS",U2341="Single Family Residence",S2341="Yes",Q2341="Non-Lead", J2341="Non-Lead - Copper",L2341="Before 1989")),
(AND('[1]PWS Information'!$E$10="CWS",U2341="Single Family Residence",S2341="Yes",Q2341="Non-Lead", N2341="Non-Lead - Copper",O2341="Before 1989")))),"Tier 4",
IF((OR((AND('[1]PWS Information'!$E$10="NTNC",Q2341="Non-Lead")),
(AND('[1]PWS Information'!$E$10="CWS",Q2341="Non-Lead",S2341="")),
(AND('[1]PWS Information'!$E$10="CWS",Q2341="Non-Lead",S2341="No")),
(AND('[1]PWS Information'!$E$10="CWS",Q2341="Non-Lead",S2341="Don't Know")),
(AND('[1]PWS Information'!$E$10="CWS",Q2341="Non-Lead", J2341="Non-Lead - Copper", S2341="Yes", L2341="Between 1989 and 2014")),
(AND('[1]PWS Information'!$E$10="CWS",Q2341="Non-Lead", J2341="Non-Lead - Copper", S2341="Yes", L2341="After 2014")),
(AND('[1]PWS Information'!$E$10="CWS",Q2341="Non-Lead", J2341="Non-Lead - Copper", S2341="Yes", L2341="Unknown")),
(AND('[1]PWS Information'!$E$10="CWS",Q2341="Non-Lead", N2341="Non-Lead - Copper", S2341="Yes", O2341="Between 1989 and 2014")),
(AND('[1]PWS Information'!$E$10="CWS",Q2341="Non-Lead", N2341="Non-Lead - Copper", S2341="Yes", O2341="After 2014")),
(AND('[1]PWS Information'!$E$10="CWS",Q2341="Non-Lead", N2341="Non-Lead - Copper", S2341="Yes", O2341="Unknown")),
(AND('[1]PWS Information'!$E$10="CWS",Q2341="Unknown")),
(AND('[1]PWS Information'!$E$10="NTNC",Q2341="Unknown")))),"Tier 5",
"")))))</f>
        <v>Tier 5</v>
      </c>
      <c r="Z2341" s="71"/>
      <c r="AA2341" s="71"/>
    </row>
    <row r="2342" spans="1:27" ht="57.6" x14ac:dyDescent="0.3">
      <c r="A2342" s="17"/>
      <c r="B2342" s="70">
        <v>9382613</v>
      </c>
      <c r="C2342" s="60">
        <v>111</v>
      </c>
      <c r="D2342" s="61" t="s">
        <v>542</v>
      </c>
      <c r="E2342" s="61" t="s">
        <v>49</v>
      </c>
      <c r="F2342" s="61">
        <v>78640</v>
      </c>
      <c r="G2342" s="62" t="s">
        <v>529</v>
      </c>
      <c r="H2342" s="63">
        <v>29.961327799999999</v>
      </c>
      <c r="I2342" s="64">
        <v>-97.849611111111102</v>
      </c>
      <c r="J2342" s="65" t="s">
        <v>50</v>
      </c>
      <c r="K2342" s="66" t="s">
        <v>51</v>
      </c>
      <c r="L2342" s="62" t="s">
        <v>52</v>
      </c>
      <c r="M2342" s="69"/>
      <c r="N2342" s="65" t="s">
        <v>50</v>
      </c>
      <c r="O2342" s="66" t="s">
        <v>52</v>
      </c>
      <c r="P2342" s="69"/>
      <c r="Q2342" s="55" t="str">
        <f t="shared" si="36"/>
        <v>Non-Lead</v>
      </c>
      <c r="R2342" s="70" t="s">
        <v>51</v>
      </c>
      <c r="S2342" s="70" t="s">
        <v>51</v>
      </c>
      <c r="T2342" s="70"/>
      <c r="U2342" s="71" t="s">
        <v>53</v>
      </c>
      <c r="V2342" s="71" t="s">
        <v>51</v>
      </c>
      <c r="W2342" s="71" t="s">
        <v>51</v>
      </c>
      <c r="X2342" s="71" t="s">
        <v>51</v>
      </c>
      <c r="Y2342" s="72" t="str">
        <f>IF((OR((AND('[1]PWS Information'!$E$10="CWS",U2342="Single Family Residence",Q2342="Lead")),
(AND('[1]PWS Information'!$E$10="CWS",U2342="Multiple Family Residence",'[1]PWS Information'!$E$11="Yes",Q2342="Lead")),
(AND('[1]PWS Information'!$E$10="NTNC",Q2342="Lead")))),"Tier 1",
IF((OR((AND('[1]PWS Information'!$E$10="CWS",U2342="Multiple Family Residence",'[1]PWS Information'!$E$11="No",Q2342="Lead")),
(AND('[1]PWS Information'!$E$10="CWS",U2342="Other",Q2342="Lead")),
(AND('[1]PWS Information'!$E$10="CWS",U2342="Building",Q2342="Lead")))),"Tier 2",
IF((OR((AND('[1]PWS Information'!$E$10="CWS",U2342="Single Family Residence",Q2342="Galvanized Requiring Replacement")),
(AND('[1]PWS Information'!$E$10="CWS",U2342="Single Family Residence",Q2342="Galvanized Requiring Replacement",R2342="Yes")),
(AND('[1]PWS Information'!$E$10="NTNC",Q2342="Galvanized Requiring Replacement")),
(AND('[1]PWS Information'!$E$10="NTNC",U2342="Single Family Residence",R2342="Yes")))),"Tier 3",
IF((OR((AND('[1]PWS Information'!$E$10="CWS",U2342="Single Family Residence",S2342="Yes",Q2342="Non-Lead", J2342="Non-Lead - Copper",L2342="Before 1989")),
(AND('[1]PWS Information'!$E$10="CWS",U2342="Single Family Residence",S2342="Yes",Q2342="Non-Lead", N2342="Non-Lead - Copper",O2342="Before 1989")))),"Tier 4",
IF((OR((AND('[1]PWS Information'!$E$10="NTNC",Q2342="Non-Lead")),
(AND('[1]PWS Information'!$E$10="CWS",Q2342="Non-Lead",S2342="")),
(AND('[1]PWS Information'!$E$10="CWS",Q2342="Non-Lead",S2342="No")),
(AND('[1]PWS Information'!$E$10="CWS",Q2342="Non-Lead",S2342="Don't Know")),
(AND('[1]PWS Information'!$E$10="CWS",Q2342="Non-Lead", J2342="Non-Lead - Copper", S2342="Yes", L2342="Between 1989 and 2014")),
(AND('[1]PWS Information'!$E$10="CWS",Q2342="Non-Lead", J2342="Non-Lead - Copper", S2342="Yes", L2342="After 2014")),
(AND('[1]PWS Information'!$E$10="CWS",Q2342="Non-Lead", J2342="Non-Lead - Copper", S2342="Yes", L2342="Unknown")),
(AND('[1]PWS Information'!$E$10="CWS",Q2342="Non-Lead", N2342="Non-Lead - Copper", S2342="Yes", O2342="Between 1989 and 2014")),
(AND('[1]PWS Information'!$E$10="CWS",Q2342="Non-Lead", N2342="Non-Lead - Copper", S2342="Yes", O2342="After 2014")),
(AND('[1]PWS Information'!$E$10="CWS",Q2342="Non-Lead", N2342="Non-Lead - Copper", S2342="Yes", O2342="Unknown")),
(AND('[1]PWS Information'!$E$10="CWS",Q2342="Unknown")),
(AND('[1]PWS Information'!$E$10="NTNC",Q2342="Unknown")))),"Tier 5",
"")))))</f>
        <v>Tier 5</v>
      </c>
      <c r="Z2342" s="71"/>
      <c r="AA2342" s="71"/>
    </row>
    <row r="2343" spans="1:27" ht="57.6" x14ac:dyDescent="0.3">
      <c r="A2343" s="1"/>
      <c r="B2343" s="70">
        <v>15507052</v>
      </c>
      <c r="C2343" s="60">
        <v>121</v>
      </c>
      <c r="D2343" s="61" t="s">
        <v>542</v>
      </c>
      <c r="E2343" s="61" t="s">
        <v>49</v>
      </c>
      <c r="F2343" s="61">
        <v>78640</v>
      </c>
      <c r="G2343" s="62" t="s">
        <v>529</v>
      </c>
      <c r="H2343" s="63">
        <v>29.961202799999999</v>
      </c>
      <c r="I2343" s="64">
        <v>-97.849497222222197</v>
      </c>
      <c r="J2343" s="65" t="s">
        <v>50</v>
      </c>
      <c r="K2343" s="66" t="s">
        <v>51</v>
      </c>
      <c r="L2343" s="62" t="s">
        <v>52</v>
      </c>
      <c r="M2343" s="69"/>
      <c r="N2343" s="65" t="s">
        <v>50</v>
      </c>
      <c r="O2343" s="66" t="s">
        <v>52</v>
      </c>
      <c r="P2343" s="69"/>
      <c r="Q2343" s="55" t="str">
        <f t="shared" si="36"/>
        <v>Non-Lead</v>
      </c>
      <c r="R2343" s="70" t="s">
        <v>51</v>
      </c>
      <c r="S2343" s="70" t="s">
        <v>51</v>
      </c>
      <c r="T2343" s="70"/>
      <c r="U2343" s="71" t="s">
        <v>53</v>
      </c>
      <c r="V2343" s="71" t="s">
        <v>51</v>
      </c>
      <c r="W2343" s="71" t="s">
        <v>51</v>
      </c>
      <c r="X2343" s="71" t="s">
        <v>51</v>
      </c>
      <c r="Y2343" s="72" t="str">
        <f>IF((OR((AND('[1]PWS Information'!$E$10="CWS",U2343="Single Family Residence",Q2343="Lead")),
(AND('[1]PWS Information'!$E$10="CWS",U2343="Multiple Family Residence",'[1]PWS Information'!$E$11="Yes",Q2343="Lead")),
(AND('[1]PWS Information'!$E$10="NTNC",Q2343="Lead")))),"Tier 1",
IF((OR((AND('[1]PWS Information'!$E$10="CWS",U2343="Multiple Family Residence",'[1]PWS Information'!$E$11="No",Q2343="Lead")),
(AND('[1]PWS Information'!$E$10="CWS",U2343="Other",Q2343="Lead")),
(AND('[1]PWS Information'!$E$10="CWS",U2343="Building",Q2343="Lead")))),"Tier 2",
IF((OR((AND('[1]PWS Information'!$E$10="CWS",U2343="Single Family Residence",Q2343="Galvanized Requiring Replacement")),
(AND('[1]PWS Information'!$E$10="CWS",U2343="Single Family Residence",Q2343="Galvanized Requiring Replacement",R2343="Yes")),
(AND('[1]PWS Information'!$E$10="NTNC",Q2343="Galvanized Requiring Replacement")),
(AND('[1]PWS Information'!$E$10="NTNC",U2343="Single Family Residence",R2343="Yes")))),"Tier 3",
IF((OR((AND('[1]PWS Information'!$E$10="CWS",U2343="Single Family Residence",S2343="Yes",Q2343="Non-Lead", J2343="Non-Lead - Copper",L2343="Before 1989")),
(AND('[1]PWS Information'!$E$10="CWS",U2343="Single Family Residence",S2343="Yes",Q2343="Non-Lead", N2343="Non-Lead - Copper",O2343="Before 1989")))),"Tier 4",
IF((OR((AND('[1]PWS Information'!$E$10="NTNC",Q2343="Non-Lead")),
(AND('[1]PWS Information'!$E$10="CWS",Q2343="Non-Lead",S2343="")),
(AND('[1]PWS Information'!$E$10="CWS",Q2343="Non-Lead",S2343="No")),
(AND('[1]PWS Information'!$E$10="CWS",Q2343="Non-Lead",S2343="Don't Know")),
(AND('[1]PWS Information'!$E$10="CWS",Q2343="Non-Lead", J2343="Non-Lead - Copper", S2343="Yes", L2343="Between 1989 and 2014")),
(AND('[1]PWS Information'!$E$10="CWS",Q2343="Non-Lead", J2343="Non-Lead - Copper", S2343="Yes", L2343="After 2014")),
(AND('[1]PWS Information'!$E$10="CWS",Q2343="Non-Lead", J2343="Non-Lead - Copper", S2343="Yes", L2343="Unknown")),
(AND('[1]PWS Information'!$E$10="CWS",Q2343="Non-Lead", N2343="Non-Lead - Copper", S2343="Yes", O2343="Between 1989 and 2014")),
(AND('[1]PWS Information'!$E$10="CWS",Q2343="Non-Lead", N2343="Non-Lead - Copper", S2343="Yes", O2343="After 2014")),
(AND('[1]PWS Information'!$E$10="CWS",Q2343="Non-Lead", N2343="Non-Lead - Copper", S2343="Yes", O2343="Unknown")),
(AND('[1]PWS Information'!$E$10="CWS",Q2343="Unknown")),
(AND('[1]PWS Information'!$E$10="NTNC",Q2343="Unknown")))),"Tier 5",
"")))))</f>
        <v>Tier 5</v>
      </c>
      <c r="Z2343" s="71"/>
      <c r="AA2343" s="71"/>
    </row>
    <row r="2344" spans="1:27" ht="57.6" x14ac:dyDescent="0.3">
      <c r="A2344" s="1"/>
      <c r="B2344" s="70">
        <v>9455058</v>
      </c>
      <c r="C2344" s="60">
        <v>131</v>
      </c>
      <c r="D2344" s="61" t="s">
        <v>542</v>
      </c>
      <c r="E2344" s="61" t="s">
        <v>49</v>
      </c>
      <c r="F2344" s="61">
        <v>78640</v>
      </c>
      <c r="G2344" s="62" t="s">
        <v>529</v>
      </c>
      <c r="H2344" s="63">
        <v>29.96106</v>
      </c>
      <c r="I2344" s="64">
        <v>-97.849305999999999</v>
      </c>
      <c r="J2344" s="65" t="s">
        <v>50</v>
      </c>
      <c r="K2344" s="66" t="s">
        <v>51</v>
      </c>
      <c r="L2344" s="62" t="s">
        <v>52</v>
      </c>
      <c r="M2344" s="69"/>
      <c r="N2344" s="65" t="s">
        <v>50</v>
      </c>
      <c r="O2344" s="66" t="s">
        <v>52</v>
      </c>
      <c r="P2344" s="69"/>
      <c r="Q2344" s="55" t="str">
        <f t="shared" si="36"/>
        <v>Non-Lead</v>
      </c>
      <c r="R2344" s="70" t="s">
        <v>51</v>
      </c>
      <c r="S2344" s="70" t="s">
        <v>51</v>
      </c>
      <c r="T2344" s="70"/>
      <c r="U2344" s="71" t="s">
        <v>53</v>
      </c>
      <c r="V2344" s="71" t="s">
        <v>51</v>
      </c>
      <c r="W2344" s="71" t="s">
        <v>51</v>
      </c>
      <c r="X2344" s="71" t="s">
        <v>51</v>
      </c>
      <c r="Y2344" s="72" t="str">
        <f>IF((OR((AND('[1]PWS Information'!$E$10="CWS",U2344="Single Family Residence",Q2344="Lead")),
(AND('[1]PWS Information'!$E$10="CWS",U2344="Multiple Family Residence",'[1]PWS Information'!$E$11="Yes",Q2344="Lead")),
(AND('[1]PWS Information'!$E$10="NTNC",Q2344="Lead")))),"Tier 1",
IF((OR((AND('[1]PWS Information'!$E$10="CWS",U2344="Multiple Family Residence",'[1]PWS Information'!$E$11="No",Q2344="Lead")),
(AND('[1]PWS Information'!$E$10="CWS",U2344="Other",Q2344="Lead")),
(AND('[1]PWS Information'!$E$10="CWS",U2344="Building",Q2344="Lead")))),"Tier 2",
IF((OR((AND('[1]PWS Information'!$E$10="CWS",U2344="Single Family Residence",Q2344="Galvanized Requiring Replacement")),
(AND('[1]PWS Information'!$E$10="CWS",U2344="Single Family Residence",Q2344="Galvanized Requiring Replacement",R2344="Yes")),
(AND('[1]PWS Information'!$E$10="NTNC",Q2344="Galvanized Requiring Replacement")),
(AND('[1]PWS Information'!$E$10="NTNC",U2344="Single Family Residence",R2344="Yes")))),"Tier 3",
IF((OR((AND('[1]PWS Information'!$E$10="CWS",U2344="Single Family Residence",S2344="Yes",Q2344="Non-Lead", J2344="Non-Lead - Copper",L2344="Before 1989")),
(AND('[1]PWS Information'!$E$10="CWS",U2344="Single Family Residence",S2344="Yes",Q2344="Non-Lead", N2344="Non-Lead - Copper",O2344="Before 1989")))),"Tier 4",
IF((OR((AND('[1]PWS Information'!$E$10="NTNC",Q2344="Non-Lead")),
(AND('[1]PWS Information'!$E$10="CWS",Q2344="Non-Lead",S2344="")),
(AND('[1]PWS Information'!$E$10="CWS",Q2344="Non-Lead",S2344="No")),
(AND('[1]PWS Information'!$E$10="CWS",Q2344="Non-Lead",S2344="Don't Know")),
(AND('[1]PWS Information'!$E$10="CWS",Q2344="Non-Lead", J2344="Non-Lead - Copper", S2344="Yes", L2344="Between 1989 and 2014")),
(AND('[1]PWS Information'!$E$10="CWS",Q2344="Non-Lead", J2344="Non-Lead - Copper", S2344="Yes", L2344="After 2014")),
(AND('[1]PWS Information'!$E$10="CWS",Q2344="Non-Lead", J2344="Non-Lead - Copper", S2344="Yes", L2344="Unknown")),
(AND('[1]PWS Information'!$E$10="CWS",Q2344="Non-Lead", N2344="Non-Lead - Copper", S2344="Yes", O2344="Between 1989 and 2014")),
(AND('[1]PWS Information'!$E$10="CWS",Q2344="Non-Lead", N2344="Non-Lead - Copper", S2344="Yes", O2344="After 2014")),
(AND('[1]PWS Information'!$E$10="CWS",Q2344="Non-Lead", N2344="Non-Lead - Copper", S2344="Yes", O2344="Unknown")),
(AND('[1]PWS Information'!$E$10="CWS",Q2344="Unknown")),
(AND('[1]PWS Information'!$E$10="NTNC",Q2344="Unknown")))),"Tier 5",
"")))))</f>
        <v>Tier 5</v>
      </c>
      <c r="Z2344" s="71"/>
      <c r="AA2344" s="71"/>
    </row>
    <row r="2345" spans="1:27" ht="72" x14ac:dyDescent="0.3">
      <c r="A2345" s="1"/>
      <c r="B2345" s="70">
        <v>15530086</v>
      </c>
      <c r="C2345" s="60">
        <v>141</v>
      </c>
      <c r="D2345" s="61" t="s">
        <v>542</v>
      </c>
      <c r="E2345" s="61" t="s">
        <v>49</v>
      </c>
      <c r="F2345" s="61">
        <v>78640</v>
      </c>
      <c r="G2345" s="62" t="s">
        <v>543</v>
      </c>
      <c r="H2345" s="63">
        <v>29.960874</v>
      </c>
      <c r="I2345" s="64">
        <v>-97.849052</v>
      </c>
      <c r="J2345" s="65" t="s">
        <v>50</v>
      </c>
      <c r="K2345" s="66" t="s">
        <v>51</v>
      </c>
      <c r="L2345" s="62" t="s">
        <v>52</v>
      </c>
      <c r="M2345" s="69"/>
      <c r="N2345" s="65" t="s">
        <v>50</v>
      </c>
      <c r="O2345" s="66" t="s">
        <v>52</v>
      </c>
      <c r="P2345" s="69"/>
      <c r="Q2345" s="55" t="str">
        <f t="shared" si="36"/>
        <v>Non-Lead</v>
      </c>
      <c r="R2345" s="70" t="s">
        <v>51</v>
      </c>
      <c r="S2345" s="70" t="s">
        <v>51</v>
      </c>
      <c r="T2345" s="70"/>
      <c r="U2345" s="71" t="s">
        <v>53</v>
      </c>
      <c r="V2345" s="71" t="s">
        <v>51</v>
      </c>
      <c r="W2345" s="71" t="s">
        <v>51</v>
      </c>
      <c r="X2345" s="71" t="s">
        <v>51</v>
      </c>
      <c r="Y2345" s="72" t="str">
        <f>IF((OR((AND('[1]PWS Information'!$E$10="CWS",U2345="Single Family Residence",Q2345="Lead")),
(AND('[1]PWS Information'!$E$10="CWS",U2345="Multiple Family Residence",'[1]PWS Information'!$E$11="Yes",Q2345="Lead")),
(AND('[1]PWS Information'!$E$10="NTNC",Q2345="Lead")))),"Tier 1",
IF((OR((AND('[1]PWS Information'!$E$10="CWS",U2345="Multiple Family Residence",'[1]PWS Information'!$E$11="No",Q2345="Lead")),
(AND('[1]PWS Information'!$E$10="CWS",U2345="Other",Q2345="Lead")),
(AND('[1]PWS Information'!$E$10="CWS",U2345="Building",Q2345="Lead")))),"Tier 2",
IF((OR((AND('[1]PWS Information'!$E$10="CWS",U2345="Single Family Residence",Q2345="Galvanized Requiring Replacement")),
(AND('[1]PWS Information'!$E$10="CWS",U2345="Single Family Residence",Q2345="Galvanized Requiring Replacement",R2345="Yes")),
(AND('[1]PWS Information'!$E$10="NTNC",Q2345="Galvanized Requiring Replacement")),
(AND('[1]PWS Information'!$E$10="NTNC",U2345="Single Family Residence",R2345="Yes")))),"Tier 3",
IF((OR((AND('[1]PWS Information'!$E$10="CWS",U2345="Single Family Residence",S2345="Yes",Q2345="Non-Lead", J2345="Non-Lead - Copper",L2345="Before 1989")),
(AND('[1]PWS Information'!$E$10="CWS",U2345="Single Family Residence",S2345="Yes",Q2345="Non-Lead", N2345="Non-Lead - Copper",O2345="Before 1989")))),"Tier 4",
IF((OR((AND('[1]PWS Information'!$E$10="NTNC",Q2345="Non-Lead")),
(AND('[1]PWS Information'!$E$10="CWS",Q2345="Non-Lead",S2345="")),
(AND('[1]PWS Information'!$E$10="CWS",Q2345="Non-Lead",S2345="No")),
(AND('[1]PWS Information'!$E$10="CWS",Q2345="Non-Lead",S2345="Don't Know")),
(AND('[1]PWS Information'!$E$10="CWS",Q2345="Non-Lead", J2345="Non-Lead - Copper", S2345="Yes", L2345="Between 1989 and 2014")),
(AND('[1]PWS Information'!$E$10="CWS",Q2345="Non-Lead", J2345="Non-Lead - Copper", S2345="Yes", L2345="After 2014")),
(AND('[1]PWS Information'!$E$10="CWS",Q2345="Non-Lead", J2345="Non-Lead - Copper", S2345="Yes", L2345="Unknown")),
(AND('[1]PWS Information'!$E$10="CWS",Q2345="Non-Lead", N2345="Non-Lead - Copper", S2345="Yes", O2345="Between 1989 and 2014")),
(AND('[1]PWS Information'!$E$10="CWS",Q2345="Non-Lead", N2345="Non-Lead - Copper", S2345="Yes", O2345="After 2014")),
(AND('[1]PWS Information'!$E$10="CWS",Q2345="Non-Lead", N2345="Non-Lead - Copper", S2345="Yes", O2345="Unknown")),
(AND('[1]PWS Information'!$E$10="CWS",Q2345="Unknown")),
(AND('[1]PWS Information'!$E$10="NTNC",Q2345="Unknown")))),"Tier 5",
"")))))</f>
        <v>Tier 5</v>
      </c>
      <c r="Z2345" s="71"/>
      <c r="AA2345" s="71"/>
    </row>
    <row r="2346" spans="1:27" ht="57.6" x14ac:dyDescent="0.3">
      <c r="A2346" s="17"/>
      <c r="B2346" s="70">
        <v>9638212</v>
      </c>
      <c r="C2346" s="60">
        <v>101</v>
      </c>
      <c r="D2346" s="61" t="s">
        <v>544</v>
      </c>
      <c r="E2346" s="61" t="s">
        <v>49</v>
      </c>
      <c r="F2346" s="61">
        <v>78640</v>
      </c>
      <c r="G2346" s="62" t="s">
        <v>529</v>
      </c>
      <c r="H2346" s="63">
        <v>29.9606694</v>
      </c>
      <c r="I2346" s="64">
        <v>-97.849116666666603</v>
      </c>
      <c r="J2346" s="65" t="s">
        <v>50</v>
      </c>
      <c r="K2346" s="66" t="s">
        <v>51</v>
      </c>
      <c r="L2346" s="62" t="s">
        <v>52</v>
      </c>
      <c r="M2346" s="69"/>
      <c r="N2346" s="65" t="s">
        <v>50</v>
      </c>
      <c r="O2346" s="66" t="s">
        <v>52</v>
      </c>
      <c r="P2346" s="69"/>
      <c r="Q2346" s="55" t="str">
        <f t="shared" si="36"/>
        <v>Non-Lead</v>
      </c>
      <c r="R2346" s="70" t="s">
        <v>51</v>
      </c>
      <c r="S2346" s="70" t="s">
        <v>51</v>
      </c>
      <c r="T2346" s="70"/>
      <c r="U2346" s="71" t="s">
        <v>53</v>
      </c>
      <c r="V2346" s="71" t="s">
        <v>51</v>
      </c>
      <c r="W2346" s="71" t="s">
        <v>51</v>
      </c>
      <c r="X2346" s="71" t="s">
        <v>51</v>
      </c>
      <c r="Y2346" s="72" t="str">
        <f>IF((OR((AND('[1]PWS Information'!$E$10="CWS",U2346="Single Family Residence",Q2346="Lead")),
(AND('[1]PWS Information'!$E$10="CWS",U2346="Multiple Family Residence",'[1]PWS Information'!$E$11="Yes",Q2346="Lead")),
(AND('[1]PWS Information'!$E$10="NTNC",Q2346="Lead")))),"Tier 1",
IF((OR((AND('[1]PWS Information'!$E$10="CWS",U2346="Multiple Family Residence",'[1]PWS Information'!$E$11="No",Q2346="Lead")),
(AND('[1]PWS Information'!$E$10="CWS",U2346="Other",Q2346="Lead")),
(AND('[1]PWS Information'!$E$10="CWS",U2346="Building",Q2346="Lead")))),"Tier 2",
IF((OR((AND('[1]PWS Information'!$E$10="CWS",U2346="Single Family Residence",Q2346="Galvanized Requiring Replacement")),
(AND('[1]PWS Information'!$E$10="CWS",U2346="Single Family Residence",Q2346="Galvanized Requiring Replacement",R2346="Yes")),
(AND('[1]PWS Information'!$E$10="NTNC",Q2346="Galvanized Requiring Replacement")),
(AND('[1]PWS Information'!$E$10="NTNC",U2346="Single Family Residence",R2346="Yes")))),"Tier 3",
IF((OR((AND('[1]PWS Information'!$E$10="CWS",U2346="Single Family Residence",S2346="Yes",Q2346="Non-Lead", J2346="Non-Lead - Copper",L2346="Before 1989")),
(AND('[1]PWS Information'!$E$10="CWS",U2346="Single Family Residence",S2346="Yes",Q2346="Non-Lead", N2346="Non-Lead - Copper",O2346="Before 1989")))),"Tier 4",
IF((OR((AND('[1]PWS Information'!$E$10="NTNC",Q2346="Non-Lead")),
(AND('[1]PWS Information'!$E$10="CWS",Q2346="Non-Lead",S2346="")),
(AND('[1]PWS Information'!$E$10="CWS",Q2346="Non-Lead",S2346="No")),
(AND('[1]PWS Information'!$E$10="CWS",Q2346="Non-Lead",S2346="Don't Know")),
(AND('[1]PWS Information'!$E$10="CWS",Q2346="Non-Lead", J2346="Non-Lead - Copper", S2346="Yes", L2346="Between 1989 and 2014")),
(AND('[1]PWS Information'!$E$10="CWS",Q2346="Non-Lead", J2346="Non-Lead - Copper", S2346="Yes", L2346="After 2014")),
(AND('[1]PWS Information'!$E$10="CWS",Q2346="Non-Lead", J2346="Non-Lead - Copper", S2346="Yes", L2346="Unknown")),
(AND('[1]PWS Information'!$E$10="CWS",Q2346="Non-Lead", N2346="Non-Lead - Copper", S2346="Yes", O2346="Between 1989 and 2014")),
(AND('[1]PWS Information'!$E$10="CWS",Q2346="Non-Lead", N2346="Non-Lead - Copper", S2346="Yes", O2346="After 2014")),
(AND('[1]PWS Information'!$E$10="CWS",Q2346="Non-Lead", N2346="Non-Lead - Copper", S2346="Yes", O2346="Unknown")),
(AND('[1]PWS Information'!$E$10="CWS",Q2346="Unknown")),
(AND('[1]PWS Information'!$E$10="NTNC",Q2346="Unknown")))),"Tier 5",
"")))))</f>
        <v>Tier 5</v>
      </c>
      <c r="Z2346" s="71"/>
      <c r="AA2346" s="71"/>
    </row>
    <row r="2347" spans="1:27" ht="57.6" x14ac:dyDescent="0.3">
      <c r="A2347" s="1"/>
      <c r="B2347" s="70">
        <v>9300936</v>
      </c>
      <c r="C2347" s="60">
        <v>111</v>
      </c>
      <c r="D2347" s="61" t="s">
        <v>544</v>
      </c>
      <c r="E2347" s="61" t="s">
        <v>49</v>
      </c>
      <c r="F2347" s="61">
        <v>78640</v>
      </c>
      <c r="G2347" s="62" t="s">
        <v>529</v>
      </c>
      <c r="H2347" s="63">
        <v>29.960550999999999</v>
      </c>
      <c r="I2347" s="64">
        <v>-97.849266999999998</v>
      </c>
      <c r="J2347" s="65" t="s">
        <v>50</v>
      </c>
      <c r="K2347" s="66" t="s">
        <v>51</v>
      </c>
      <c r="L2347" s="62" t="s">
        <v>52</v>
      </c>
      <c r="M2347" s="69"/>
      <c r="N2347" s="65" t="s">
        <v>50</v>
      </c>
      <c r="O2347" s="66" t="s">
        <v>52</v>
      </c>
      <c r="P2347" s="69"/>
      <c r="Q2347" s="55" t="str">
        <f t="shared" si="36"/>
        <v>Non-Lead</v>
      </c>
      <c r="R2347" s="70" t="s">
        <v>51</v>
      </c>
      <c r="S2347" s="70" t="s">
        <v>51</v>
      </c>
      <c r="T2347" s="70"/>
      <c r="U2347" s="71" t="s">
        <v>53</v>
      </c>
      <c r="V2347" s="71" t="s">
        <v>51</v>
      </c>
      <c r="W2347" s="71" t="s">
        <v>51</v>
      </c>
      <c r="X2347" s="71" t="s">
        <v>51</v>
      </c>
      <c r="Y2347" s="72" t="str">
        <f>IF((OR((AND('[1]PWS Information'!$E$10="CWS",U2347="Single Family Residence",Q2347="Lead")),
(AND('[1]PWS Information'!$E$10="CWS",U2347="Multiple Family Residence",'[1]PWS Information'!$E$11="Yes",Q2347="Lead")),
(AND('[1]PWS Information'!$E$10="NTNC",Q2347="Lead")))),"Tier 1",
IF((OR((AND('[1]PWS Information'!$E$10="CWS",U2347="Multiple Family Residence",'[1]PWS Information'!$E$11="No",Q2347="Lead")),
(AND('[1]PWS Information'!$E$10="CWS",U2347="Other",Q2347="Lead")),
(AND('[1]PWS Information'!$E$10="CWS",U2347="Building",Q2347="Lead")))),"Tier 2",
IF((OR((AND('[1]PWS Information'!$E$10="CWS",U2347="Single Family Residence",Q2347="Galvanized Requiring Replacement")),
(AND('[1]PWS Information'!$E$10="CWS",U2347="Single Family Residence",Q2347="Galvanized Requiring Replacement",R2347="Yes")),
(AND('[1]PWS Information'!$E$10="NTNC",Q2347="Galvanized Requiring Replacement")),
(AND('[1]PWS Information'!$E$10="NTNC",U2347="Single Family Residence",R2347="Yes")))),"Tier 3",
IF((OR((AND('[1]PWS Information'!$E$10="CWS",U2347="Single Family Residence",S2347="Yes",Q2347="Non-Lead", J2347="Non-Lead - Copper",L2347="Before 1989")),
(AND('[1]PWS Information'!$E$10="CWS",U2347="Single Family Residence",S2347="Yes",Q2347="Non-Lead", N2347="Non-Lead - Copper",O2347="Before 1989")))),"Tier 4",
IF((OR((AND('[1]PWS Information'!$E$10="NTNC",Q2347="Non-Lead")),
(AND('[1]PWS Information'!$E$10="CWS",Q2347="Non-Lead",S2347="")),
(AND('[1]PWS Information'!$E$10="CWS",Q2347="Non-Lead",S2347="No")),
(AND('[1]PWS Information'!$E$10="CWS",Q2347="Non-Lead",S2347="Don't Know")),
(AND('[1]PWS Information'!$E$10="CWS",Q2347="Non-Lead", J2347="Non-Lead - Copper", S2347="Yes", L2347="Between 1989 and 2014")),
(AND('[1]PWS Information'!$E$10="CWS",Q2347="Non-Lead", J2347="Non-Lead - Copper", S2347="Yes", L2347="After 2014")),
(AND('[1]PWS Information'!$E$10="CWS",Q2347="Non-Lead", J2347="Non-Lead - Copper", S2347="Yes", L2347="Unknown")),
(AND('[1]PWS Information'!$E$10="CWS",Q2347="Non-Lead", N2347="Non-Lead - Copper", S2347="Yes", O2347="Between 1989 and 2014")),
(AND('[1]PWS Information'!$E$10="CWS",Q2347="Non-Lead", N2347="Non-Lead - Copper", S2347="Yes", O2347="After 2014")),
(AND('[1]PWS Information'!$E$10="CWS",Q2347="Non-Lead", N2347="Non-Lead - Copper", S2347="Yes", O2347="Unknown")),
(AND('[1]PWS Information'!$E$10="CWS",Q2347="Unknown")),
(AND('[1]PWS Information'!$E$10="NTNC",Q2347="Unknown")))),"Tier 5",
"")))))</f>
        <v>Tier 5</v>
      </c>
      <c r="Z2347" s="71"/>
      <c r="AA2347" s="71"/>
    </row>
    <row r="2348" spans="1:27" ht="57.6" x14ac:dyDescent="0.3">
      <c r="A2348" s="1"/>
      <c r="B2348" s="70">
        <v>9637052</v>
      </c>
      <c r="C2348" s="60">
        <v>120</v>
      </c>
      <c r="D2348" s="61" t="s">
        <v>544</v>
      </c>
      <c r="E2348" s="61" t="s">
        <v>49</v>
      </c>
      <c r="F2348" s="61">
        <v>78640</v>
      </c>
      <c r="G2348" s="62" t="s">
        <v>529</v>
      </c>
      <c r="H2348" s="63">
        <v>29.960819399999998</v>
      </c>
      <c r="I2348" s="64">
        <v>-97.849774999999994</v>
      </c>
      <c r="J2348" s="65" t="s">
        <v>50</v>
      </c>
      <c r="K2348" s="66" t="s">
        <v>51</v>
      </c>
      <c r="L2348" s="62" t="s">
        <v>52</v>
      </c>
      <c r="M2348" s="69"/>
      <c r="N2348" s="65" t="s">
        <v>50</v>
      </c>
      <c r="O2348" s="66" t="s">
        <v>52</v>
      </c>
      <c r="P2348" s="69"/>
      <c r="Q2348" s="55" t="str">
        <f t="shared" si="36"/>
        <v>Non-Lead</v>
      </c>
      <c r="R2348" s="70" t="s">
        <v>51</v>
      </c>
      <c r="S2348" s="70" t="s">
        <v>51</v>
      </c>
      <c r="T2348" s="70"/>
      <c r="U2348" s="71" t="s">
        <v>53</v>
      </c>
      <c r="V2348" s="71" t="s">
        <v>51</v>
      </c>
      <c r="W2348" s="71" t="s">
        <v>51</v>
      </c>
      <c r="X2348" s="71" t="s">
        <v>51</v>
      </c>
      <c r="Y2348" s="72" t="str">
        <f>IF((OR((AND('[1]PWS Information'!$E$10="CWS",U2348="Single Family Residence",Q2348="Lead")),
(AND('[1]PWS Information'!$E$10="CWS",U2348="Multiple Family Residence",'[1]PWS Information'!$E$11="Yes",Q2348="Lead")),
(AND('[1]PWS Information'!$E$10="NTNC",Q2348="Lead")))),"Tier 1",
IF((OR((AND('[1]PWS Information'!$E$10="CWS",U2348="Multiple Family Residence",'[1]PWS Information'!$E$11="No",Q2348="Lead")),
(AND('[1]PWS Information'!$E$10="CWS",U2348="Other",Q2348="Lead")),
(AND('[1]PWS Information'!$E$10="CWS",U2348="Building",Q2348="Lead")))),"Tier 2",
IF((OR((AND('[1]PWS Information'!$E$10="CWS",U2348="Single Family Residence",Q2348="Galvanized Requiring Replacement")),
(AND('[1]PWS Information'!$E$10="CWS",U2348="Single Family Residence",Q2348="Galvanized Requiring Replacement",R2348="Yes")),
(AND('[1]PWS Information'!$E$10="NTNC",Q2348="Galvanized Requiring Replacement")),
(AND('[1]PWS Information'!$E$10="NTNC",U2348="Single Family Residence",R2348="Yes")))),"Tier 3",
IF((OR((AND('[1]PWS Information'!$E$10="CWS",U2348="Single Family Residence",S2348="Yes",Q2348="Non-Lead", J2348="Non-Lead - Copper",L2348="Before 1989")),
(AND('[1]PWS Information'!$E$10="CWS",U2348="Single Family Residence",S2348="Yes",Q2348="Non-Lead", N2348="Non-Lead - Copper",O2348="Before 1989")))),"Tier 4",
IF((OR((AND('[1]PWS Information'!$E$10="NTNC",Q2348="Non-Lead")),
(AND('[1]PWS Information'!$E$10="CWS",Q2348="Non-Lead",S2348="")),
(AND('[1]PWS Information'!$E$10="CWS",Q2348="Non-Lead",S2348="No")),
(AND('[1]PWS Information'!$E$10="CWS",Q2348="Non-Lead",S2348="Don't Know")),
(AND('[1]PWS Information'!$E$10="CWS",Q2348="Non-Lead", J2348="Non-Lead - Copper", S2348="Yes", L2348="Between 1989 and 2014")),
(AND('[1]PWS Information'!$E$10="CWS",Q2348="Non-Lead", J2348="Non-Lead - Copper", S2348="Yes", L2348="After 2014")),
(AND('[1]PWS Information'!$E$10="CWS",Q2348="Non-Lead", J2348="Non-Lead - Copper", S2348="Yes", L2348="Unknown")),
(AND('[1]PWS Information'!$E$10="CWS",Q2348="Non-Lead", N2348="Non-Lead - Copper", S2348="Yes", O2348="Between 1989 and 2014")),
(AND('[1]PWS Information'!$E$10="CWS",Q2348="Non-Lead", N2348="Non-Lead - Copper", S2348="Yes", O2348="After 2014")),
(AND('[1]PWS Information'!$E$10="CWS",Q2348="Non-Lead", N2348="Non-Lead - Copper", S2348="Yes", O2348="Unknown")),
(AND('[1]PWS Information'!$E$10="CWS",Q2348="Unknown")),
(AND('[1]PWS Information'!$E$10="NTNC",Q2348="Unknown")))),"Tier 5",
"")))))</f>
        <v>Tier 5</v>
      </c>
      <c r="Z2348" s="71"/>
      <c r="AA2348" s="71"/>
    </row>
    <row r="2349" spans="1:27" ht="57.6" x14ac:dyDescent="0.3">
      <c r="A2349" s="1"/>
      <c r="B2349" s="70">
        <v>9300220</v>
      </c>
      <c r="C2349" s="60">
        <v>121</v>
      </c>
      <c r="D2349" s="61" t="s">
        <v>544</v>
      </c>
      <c r="E2349" s="61" t="s">
        <v>49</v>
      </c>
      <c r="F2349" s="61">
        <v>78640</v>
      </c>
      <c r="G2349" s="62" t="s">
        <v>529</v>
      </c>
      <c r="H2349" s="63">
        <v>29.960459</v>
      </c>
      <c r="I2349" s="64">
        <v>-97.849406999999999</v>
      </c>
      <c r="J2349" s="65" t="s">
        <v>50</v>
      </c>
      <c r="K2349" s="66" t="s">
        <v>51</v>
      </c>
      <c r="L2349" s="62" t="s">
        <v>52</v>
      </c>
      <c r="M2349" s="69"/>
      <c r="N2349" s="65" t="s">
        <v>50</v>
      </c>
      <c r="O2349" s="66" t="s">
        <v>52</v>
      </c>
      <c r="P2349" s="69"/>
      <c r="Q2349" s="55" t="str">
        <f t="shared" si="36"/>
        <v>Non-Lead</v>
      </c>
      <c r="R2349" s="70" t="s">
        <v>51</v>
      </c>
      <c r="S2349" s="70" t="s">
        <v>51</v>
      </c>
      <c r="T2349" s="70"/>
      <c r="U2349" s="71" t="s">
        <v>53</v>
      </c>
      <c r="V2349" s="71" t="s">
        <v>51</v>
      </c>
      <c r="W2349" s="71" t="s">
        <v>51</v>
      </c>
      <c r="X2349" s="71" t="s">
        <v>51</v>
      </c>
      <c r="Y2349" s="72" t="str">
        <f>IF((OR((AND('[1]PWS Information'!$E$10="CWS",U2349="Single Family Residence",Q2349="Lead")),
(AND('[1]PWS Information'!$E$10="CWS",U2349="Multiple Family Residence",'[1]PWS Information'!$E$11="Yes",Q2349="Lead")),
(AND('[1]PWS Information'!$E$10="NTNC",Q2349="Lead")))),"Tier 1",
IF((OR((AND('[1]PWS Information'!$E$10="CWS",U2349="Multiple Family Residence",'[1]PWS Information'!$E$11="No",Q2349="Lead")),
(AND('[1]PWS Information'!$E$10="CWS",U2349="Other",Q2349="Lead")),
(AND('[1]PWS Information'!$E$10="CWS",U2349="Building",Q2349="Lead")))),"Tier 2",
IF((OR((AND('[1]PWS Information'!$E$10="CWS",U2349="Single Family Residence",Q2349="Galvanized Requiring Replacement")),
(AND('[1]PWS Information'!$E$10="CWS",U2349="Single Family Residence",Q2349="Galvanized Requiring Replacement",R2349="Yes")),
(AND('[1]PWS Information'!$E$10="NTNC",Q2349="Galvanized Requiring Replacement")),
(AND('[1]PWS Information'!$E$10="NTNC",U2349="Single Family Residence",R2349="Yes")))),"Tier 3",
IF((OR((AND('[1]PWS Information'!$E$10="CWS",U2349="Single Family Residence",S2349="Yes",Q2349="Non-Lead", J2349="Non-Lead - Copper",L2349="Before 1989")),
(AND('[1]PWS Information'!$E$10="CWS",U2349="Single Family Residence",S2349="Yes",Q2349="Non-Lead", N2349="Non-Lead - Copper",O2349="Before 1989")))),"Tier 4",
IF((OR((AND('[1]PWS Information'!$E$10="NTNC",Q2349="Non-Lead")),
(AND('[1]PWS Information'!$E$10="CWS",Q2349="Non-Lead",S2349="")),
(AND('[1]PWS Information'!$E$10="CWS",Q2349="Non-Lead",S2349="No")),
(AND('[1]PWS Information'!$E$10="CWS",Q2349="Non-Lead",S2349="Don't Know")),
(AND('[1]PWS Information'!$E$10="CWS",Q2349="Non-Lead", J2349="Non-Lead - Copper", S2349="Yes", L2349="Between 1989 and 2014")),
(AND('[1]PWS Information'!$E$10="CWS",Q2349="Non-Lead", J2349="Non-Lead - Copper", S2349="Yes", L2349="After 2014")),
(AND('[1]PWS Information'!$E$10="CWS",Q2349="Non-Lead", J2349="Non-Lead - Copper", S2349="Yes", L2349="Unknown")),
(AND('[1]PWS Information'!$E$10="CWS",Q2349="Non-Lead", N2349="Non-Lead - Copper", S2349="Yes", O2349="Between 1989 and 2014")),
(AND('[1]PWS Information'!$E$10="CWS",Q2349="Non-Lead", N2349="Non-Lead - Copper", S2349="Yes", O2349="After 2014")),
(AND('[1]PWS Information'!$E$10="CWS",Q2349="Non-Lead", N2349="Non-Lead - Copper", S2349="Yes", O2349="Unknown")),
(AND('[1]PWS Information'!$E$10="CWS",Q2349="Unknown")),
(AND('[1]PWS Information'!$E$10="NTNC",Q2349="Unknown")))),"Tier 5",
"")))))</f>
        <v>Tier 5</v>
      </c>
      <c r="Z2349" s="71"/>
      <c r="AA2349" s="71"/>
    </row>
    <row r="2350" spans="1:27" ht="57.6" x14ac:dyDescent="0.3">
      <c r="A2350" s="17"/>
      <c r="B2350" s="70">
        <v>9624826</v>
      </c>
      <c r="C2350" s="60">
        <v>130</v>
      </c>
      <c r="D2350" s="61" t="s">
        <v>544</v>
      </c>
      <c r="E2350" s="61" t="s">
        <v>49</v>
      </c>
      <c r="F2350" s="61">
        <v>78640</v>
      </c>
      <c r="G2350" s="62" t="s">
        <v>529</v>
      </c>
      <c r="H2350" s="63">
        <v>29.960704</v>
      </c>
      <c r="I2350" s="64">
        <v>-97.849905000000007</v>
      </c>
      <c r="J2350" s="65" t="s">
        <v>50</v>
      </c>
      <c r="K2350" s="66" t="s">
        <v>51</v>
      </c>
      <c r="L2350" s="62" t="s">
        <v>52</v>
      </c>
      <c r="M2350" s="69"/>
      <c r="N2350" s="65" t="s">
        <v>50</v>
      </c>
      <c r="O2350" s="66" t="s">
        <v>52</v>
      </c>
      <c r="P2350" s="69"/>
      <c r="Q2350" s="55" t="str">
        <f t="shared" si="36"/>
        <v>Non-Lead</v>
      </c>
      <c r="R2350" s="70" t="s">
        <v>51</v>
      </c>
      <c r="S2350" s="70" t="s">
        <v>51</v>
      </c>
      <c r="T2350" s="70"/>
      <c r="U2350" s="71" t="s">
        <v>53</v>
      </c>
      <c r="V2350" s="71" t="s">
        <v>51</v>
      </c>
      <c r="W2350" s="71" t="s">
        <v>51</v>
      </c>
      <c r="X2350" s="71" t="s">
        <v>51</v>
      </c>
      <c r="Y2350" s="72" t="str">
        <f>IF((OR((AND('[1]PWS Information'!$E$10="CWS",U2350="Single Family Residence",Q2350="Lead")),
(AND('[1]PWS Information'!$E$10="CWS",U2350="Multiple Family Residence",'[1]PWS Information'!$E$11="Yes",Q2350="Lead")),
(AND('[1]PWS Information'!$E$10="NTNC",Q2350="Lead")))),"Tier 1",
IF((OR((AND('[1]PWS Information'!$E$10="CWS",U2350="Multiple Family Residence",'[1]PWS Information'!$E$11="No",Q2350="Lead")),
(AND('[1]PWS Information'!$E$10="CWS",U2350="Other",Q2350="Lead")),
(AND('[1]PWS Information'!$E$10="CWS",U2350="Building",Q2350="Lead")))),"Tier 2",
IF((OR((AND('[1]PWS Information'!$E$10="CWS",U2350="Single Family Residence",Q2350="Galvanized Requiring Replacement")),
(AND('[1]PWS Information'!$E$10="CWS",U2350="Single Family Residence",Q2350="Galvanized Requiring Replacement",R2350="Yes")),
(AND('[1]PWS Information'!$E$10="NTNC",Q2350="Galvanized Requiring Replacement")),
(AND('[1]PWS Information'!$E$10="NTNC",U2350="Single Family Residence",R2350="Yes")))),"Tier 3",
IF((OR((AND('[1]PWS Information'!$E$10="CWS",U2350="Single Family Residence",S2350="Yes",Q2350="Non-Lead", J2350="Non-Lead - Copper",L2350="Before 1989")),
(AND('[1]PWS Information'!$E$10="CWS",U2350="Single Family Residence",S2350="Yes",Q2350="Non-Lead", N2350="Non-Lead - Copper",O2350="Before 1989")))),"Tier 4",
IF((OR((AND('[1]PWS Information'!$E$10="NTNC",Q2350="Non-Lead")),
(AND('[1]PWS Information'!$E$10="CWS",Q2350="Non-Lead",S2350="")),
(AND('[1]PWS Information'!$E$10="CWS",Q2350="Non-Lead",S2350="No")),
(AND('[1]PWS Information'!$E$10="CWS",Q2350="Non-Lead",S2350="Don't Know")),
(AND('[1]PWS Information'!$E$10="CWS",Q2350="Non-Lead", J2350="Non-Lead - Copper", S2350="Yes", L2350="Between 1989 and 2014")),
(AND('[1]PWS Information'!$E$10="CWS",Q2350="Non-Lead", J2350="Non-Lead - Copper", S2350="Yes", L2350="After 2014")),
(AND('[1]PWS Information'!$E$10="CWS",Q2350="Non-Lead", J2350="Non-Lead - Copper", S2350="Yes", L2350="Unknown")),
(AND('[1]PWS Information'!$E$10="CWS",Q2350="Non-Lead", N2350="Non-Lead - Copper", S2350="Yes", O2350="Between 1989 and 2014")),
(AND('[1]PWS Information'!$E$10="CWS",Q2350="Non-Lead", N2350="Non-Lead - Copper", S2350="Yes", O2350="After 2014")),
(AND('[1]PWS Information'!$E$10="CWS",Q2350="Non-Lead", N2350="Non-Lead - Copper", S2350="Yes", O2350="Unknown")),
(AND('[1]PWS Information'!$E$10="CWS",Q2350="Unknown")),
(AND('[1]PWS Information'!$E$10="NTNC",Q2350="Unknown")))),"Tier 5",
"")))))</f>
        <v>Tier 5</v>
      </c>
      <c r="Z2350" s="71"/>
      <c r="AA2350" s="71"/>
    </row>
    <row r="2351" spans="1:27" ht="57.6" x14ac:dyDescent="0.3">
      <c r="A2351" s="1"/>
      <c r="B2351" s="70">
        <v>9466208</v>
      </c>
      <c r="C2351" s="60">
        <v>131</v>
      </c>
      <c r="D2351" s="61" t="s">
        <v>544</v>
      </c>
      <c r="E2351" s="61" t="s">
        <v>49</v>
      </c>
      <c r="F2351" s="61">
        <v>78640</v>
      </c>
      <c r="G2351" s="62" t="s">
        <v>529</v>
      </c>
      <c r="H2351" s="63">
        <v>29.960350999999999</v>
      </c>
      <c r="I2351" s="64">
        <v>-97.849530000000001</v>
      </c>
      <c r="J2351" s="65" t="s">
        <v>50</v>
      </c>
      <c r="K2351" s="66" t="s">
        <v>51</v>
      </c>
      <c r="L2351" s="62" t="s">
        <v>52</v>
      </c>
      <c r="M2351" s="69"/>
      <c r="N2351" s="65" t="s">
        <v>50</v>
      </c>
      <c r="O2351" s="66" t="s">
        <v>52</v>
      </c>
      <c r="P2351" s="69"/>
      <c r="Q2351" s="55" t="str">
        <f t="shared" si="36"/>
        <v>Non-Lead</v>
      </c>
      <c r="R2351" s="70" t="s">
        <v>51</v>
      </c>
      <c r="S2351" s="70" t="s">
        <v>51</v>
      </c>
      <c r="T2351" s="70"/>
      <c r="U2351" s="71" t="s">
        <v>53</v>
      </c>
      <c r="V2351" s="71" t="s">
        <v>51</v>
      </c>
      <c r="W2351" s="71" t="s">
        <v>51</v>
      </c>
      <c r="X2351" s="71" t="s">
        <v>51</v>
      </c>
      <c r="Y2351" s="72" t="str">
        <f>IF((OR((AND('[1]PWS Information'!$E$10="CWS",U2351="Single Family Residence",Q2351="Lead")),
(AND('[1]PWS Information'!$E$10="CWS",U2351="Multiple Family Residence",'[1]PWS Information'!$E$11="Yes",Q2351="Lead")),
(AND('[1]PWS Information'!$E$10="NTNC",Q2351="Lead")))),"Tier 1",
IF((OR((AND('[1]PWS Information'!$E$10="CWS",U2351="Multiple Family Residence",'[1]PWS Information'!$E$11="No",Q2351="Lead")),
(AND('[1]PWS Information'!$E$10="CWS",U2351="Other",Q2351="Lead")),
(AND('[1]PWS Information'!$E$10="CWS",U2351="Building",Q2351="Lead")))),"Tier 2",
IF((OR((AND('[1]PWS Information'!$E$10="CWS",U2351="Single Family Residence",Q2351="Galvanized Requiring Replacement")),
(AND('[1]PWS Information'!$E$10="CWS",U2351="Single Family Residence",Q2351="Galvanized Requiring Replacement",R2351="Yes")),
(AND('[1]PWS Information'!$E$10="NTNC",Q2351="Galvanized Requiring Replacement")),
(AND('[1]PWS Information'!$E$10="NTNC",U2351="Single Family Residence",R2351="Yes")))),"Tier 3",
IF((OR((AND('[1]PWS Information'!$E$10="CWS",U2351="Single Family Residence",S2351="Yes",Q2351="Non-Lead", J2351="Non-Lead - Copper",L2351="Before 1989")),
(AND('[1]PWS Information'!$E$10="CWS",U2351="Single Family Residence",S2351="Yes",Q2351="Non-Lead", N2351="Non-Lead - Copper",O2351="Before 1989")))),"Tier 4",
IF((OR((AND('[1]PWS Information'!$E$10="NTNC",Q2351="Non-Lead")),
(AND('[1]PWS Information'!$E$10="CWS",Q2351="Non-Lead",S2351="")),
(AND('[1]PWS Information'!$E$10="CWS",Q2351="Non-Lead",S2351="No")),
(AND('[1]PWS Information'!$E$10="CWS",Q2351="Non-Lead",S2351="Don't Know")),
(AND('[1]PWS Information'!$E$10="CWS",Q2351="Non-Lead", J2351="Non-Lead - Copper", S2351="Yes", L2351="Between 1989 and 2014")),
(AND('[1]PWS Information'!$E$10="CWS",Q2351="Non-Lead", J2351="Non-Lead - Copper", S2351="Yes", L2351="After 2014")),
(AND('[1]PWS Information'!$E$10="CWS",Q2351="Non-Lead", J2351="Non-Lead - Copper", S2351="Yes", L2351="Unknown")),
(AND('[1]PWS Information'!$E$10="CWS",Q2351="Non-Lead", N2351="Non-Lead - Copper", S2351="Yes", O2351="Between 1989 and 2014")),
(AND('[1]PWS Information'!$E$10="CWS",Q2351="Non-Lead", N2351="Non-Lead - Copper", S2351="Yes", O2351="After 2014")),
(AND('[1]PWS Information'!$E$10="CWS",Q2351="Non-Lead", N2351="Non-Lead - Copper", S2351="Yes", O2351="Unknown")),
(AND('[1]PWS Information'!$E$10="CWS",Q2351="Unknown")),
(AND('[1]PWS Information'!$E$10="NTNC",Q2351="Unknown")))),"Tier 5",
"")))))</f>
        <v>Tier 5</v>
      </c>
      <c r="Z2351" s="71"/>
      <c r="AA2351" s="71"/>
    </row>
    <row r="2352" spans="1:27" ht="57.6" x14ac:dyDescent="0.3">
      <c r="A2352" s="1"/>
      <c r="B2352" s="70">
        <v>9629747</v>
      </c>
      <c r="C2352" s="60">
        <v>140</v>
      </c>
      <c r="D2352" s="61" t="s">
        <v>544</v>
      </c>
      <c r="E2352" s="61" t="s">
        <v>49</v>
      </c>
      <c r="F2352" s="61">
        <v>78640</v>
      </c>
      <c r="G2352" s="62" t="s">
        <v>529</v>
      </c>
      <c r="H2352" s="63">
        <v>29.960595999999999</v>
      </c>
      <c r="I2352" s="64">
        <v>-97.850027999999995</v>
      </c>
      <c r="J2352" s="65" t="s">
        <v>50</v>
      </c>
      <c r="K2352" s="66" t="s">
        <v>51</v>
      </c>
      <c r="L2352" s="62" t="s">
        <v>52</v>
      </c>
      <c r="M2352" s="69"/>
      <c r="N2352" s="65" t="s">
        <v>50</v>
      </c>
      <c r="O2352" s="66" t="s">
        <v>52</v>
      </c>
      <c r="P2352" s="69"/>
      <c r="Q2352" s="55" t="str">
        <f t="shared" si="36"/>
        <v>Non-Lead</v>
      </c>
      <c r="R2352" s="70" t="s">
        <v>51</v>
      </c>
      <c r="S2352" s="70" t="s">
        <v>51</v>
      </c>
      <c r="T2352" s="70"/>
      <c r="U2352" s="71" t="s">
        <v>53</v>
      </c>
      <c r="V2352" s="71" t="s">
        <v>51</v>
      </c>
      <c r="W2352" s="71" t="s">
        <v>51</v>
      </c>
      <c r="X2352" s="71" t="s">
        <v>51</v>
      </c>
      <c r="Y2352" s="72" t="str">
        <f>IF((OR((AND('[1]PWS Information'!$E$10="CWS",U2352="Single Family Residence",Q2352="Lead")),
(AND('[1]PWS Information'!$E$10="CWS",U2352="Multiple Family Residence",'[1]PWS Information'!$E$11="Yes",Q2352="Lead")),
(AND('[1]PWS Information'!$E$10="NTNC",Q2352="Lead")))),"Tier 1",
IF((OR((AND('[1]PWS Information'!$E$10="CWS",U2352="Multiple Family Residence",'[1]PWS Information'!$E$11="No",Q2352="Lead")),
(AND('[1]PWS Information'!$E$10="CWS",U2352="Other",Q2352="Lead")),
(AND('[1]PWS Information'!$E$10="CWS",U2352="Building",Q2352="Lead")))),"Tier 2",
IF((OR((AND('[1]PWS Information'!$E$10="CWS",U2352="Single Family Residence",Q2352="Galvanized Requiring Replacement")),
(AND('[1]PWS Information'!$E$10="CWS",U2352="Single Family Residence",Q2352="Galvanized Requiring Replacement",R2352="Yes")),
(AND('[1]PWS Information'!$E$10="NTNC",Q2352="Galvanized Requiring Replacement")),
(AND('[1]PWS Information'!$E$10="NTNC",U2352="Single Family Residence",R2352="Yes")))),"Tier 3",
IF((OR((AND('[1]PWS Information'!$E$10="CWS",U2352="Single Family Residence",S2352="Yes",Q2352="Non-Lead", J2352="Non-Lead - Copper",L2352="Before 1989")),
(AND('[1]PWS Information'!$E$10="CWS",U2352="Single Family Residence",S2352="Yes",Q2352="Non-Lead", N2352="Non-Lead - Copper",O2352="Before 1989")))),"Tier 4",
IF((OR((AND('[1]PWS Information'!$E$10="NTNC",Q2352="Non-Lead")),
(AND('[1]PWS Information'!$E$10="CWS",Q2352="Non-Lead",S2352="")),
(AND('[1]PWS Information'!$E$10="CWS",Q2352="Non-Lead",S2352="No")),
(AND('[1]PWS Information'!$E$10="CWS",Q2352="Non-Lead",S2352="Don't Know")),
(AND('[1]PWS Information'!$E$10="CWS",Q2352="Non-Lead", J2352="Non-Lead - Copper", S2352="Yes", L2352="Between 1989 and 2014")),
(AND('[1]PWS Information'!$E$10="CWS",Q2352="Non-Lead", J2352="Non-Lead - Copper", S2352="Yes", L2352="After 2014")),
(AND('[1]PWS Information'!$E$10="CWS",Q2352="Non-Lead", J2352="Non-Lead - Copper", S2352="Yes", L2352="Unknown")),
(AND('[1]PWS Information'!$E$10="CWS",Q2352="Non-Lead", N2352="Non-Lead - Copper", S2352="Yes", O2352="Between 1989 and 2014")),
(AND('[1]PWS Information'!$E$10="CWS",Q2352="Non-Lead", N2352="Non-Lead - Copper", S2352="Yes", O2352="After 2014")),
(AND('[1]PWS Information'!$E$10="CWS",Q2352="Non-Lead", N2352="Non-Lead - Copper", S2352="Yes", O2352="Unknown")),
(AND('[1]PWS Information'!$E$10="CWS",Q2352="Unknown")),
(AND('[1]PWS Information'!$E$10="NTNC",Q2352="Unknown")))),"Tier 5",
"")))))</f>
        <v>Tier 5</v>
      </c>
      <c r="Z2352" s="71"/>
      <c r="AA2352" s="71"/>
    </row>
    <row r="2353" spans="1:27" ht="57.6" x14ac:dyDescent="0.3">
      <c r="A2353" s="1"/>
      <c r="B2353" s="70">
        <v>9538703</v>
      </c>
      <c r="C2353" s="60">
        <v>141</v>
      </c>
      <c r="D2353" s="61" t="s">
        <v>544</v>
      </c>
      <c r="E2353" s="61" t="s">
        <v>49</v>
      </c>
      <c r="F2353" s="61">
        <v>78640</v>
      </c>
      <c r="G2353" s="62" t="s">
        <v>529</v>
      </c>
      <c r="H2353" s="63">
        <v>29.960243999999999</v>
      </c>
      <c r="I2353" s="64">
        <v>-97.849653000000004</v>
      </c>
      <c r="J2353" s="65" t="s">
        <v>50</v>
      </c>
      <c r="K2353" s="66" t="s">
        <v>51</v>
      </c>
      <c r="L2353" s="62" t="s">
        <v>52</v>
      </c>
      <c r="M2353" s="69"/>
      <c r="N2353" s="65" t="s">
        <v>50</v>
      </c>
      <c r="O2353" s="66" t="s">
        <v>52</v>
      </c>
      <c r="P2353" s="69"/>
      <c r="Q2353" s="55" t="str">
        <f t="shared" si="36"/>
        <v>Non-Lead</v>
      </c>
      <c r="R2353" s="70" t="s">
        <v>51</v>
      </c>
      <c r="S2353" s="70" t="s">
        <v>51</v>
      </c>
      <c r="T2353" s="70"/>
      <c r="U2353" s="71" t="s">
        <v>53</v>
      </c>
      <c r="V2353" s="71" t="s">
        <v>51</v>
      </c>
      <c r="W2353" s="71" t="s">
        <v>51</v>
      </c>
      <c r="X2353" s="71" t="s">
        <v>51</v>
      </c>
      <c r="Y2353" s="72" t="str">
        <f>IF((OR((AND('[1]PWS Information'!$E$10="CWS",U2353="Single Family Residence",Q2353="Lead")),
(AND('[1]PWS Information'!$E$10="CWS",U2353="Multiple Family Residence",'[1]PWS Information'!$E$11="Yes",Q2353="Lead")),
(AND('[1]PWS Information'!$E$10="NTNC",Q2353="Lead")))),"Tier 1",
IF((OR((AND('[1]PWS Information'!$E$10="CWS",U2353="Multiple Family Residence",'[1]PWS Information'!$E$11="No",Q2353="Lead")),
(AND('[1]PWS Information'!$E$10="CWS",U2353="Other",Q2353="Lead")),
(AND('[1]PWS Information'!$E$10="CWS",U2353="Building",Q2353="Lead")))),"Tier 2",
IF((OR((AND('[1]PWS Information'!$E$10="CWS",U2353="Single Family Residence",Q2353="Galvanized Requiring Replacement")),
(AND('[1]PWS Information'!$E$10="CWS",U2353="Single Family Residence",Q2353="Galvanized Requiring Replacement",R2353="Yes")),
(AND('[1]PWS Information'!$E$10="NTNC",Q2353="Galvanized Requiring Replacement")),
(AND('[1]PWS Information'!$E$10="NTNC",U2353="Single Family Residence",R2353="Yes")))),"Tier 3",
IF((OR((AND('[1]PWS Information'!$E$10="CWS",U2353="Single Family Residence",S2353="Yes",Q2353="Non-Lead", J2353="Non-Lead - Copper",L2353="Before 1989")),
(AND('[1]PWS Information'!$E$10="CWS",U2353="Single Family Residence",S2353="Yes",Q2353="Non-Lead", N2353="Non-Lead - Copper",O2353="Before 1989")))),"Tier 4",
IF((OR((AND('[1]PWS Information'!$E$10="NTNC",Q2353="Non-Lead")),
(AND('[1]PWS Information'!$E$10="CWS",Q2353="Non-Lead",S2353="")),
(AND('[1]PWS Information'!$E$10="CWS",Q2353="Non-Lead",S2353="No")),
(AND('[1]PWS Information'!$E$10="CWS",Q2353="Non-Lead",S2353="Don't Know")),
(AND('[1]PWS Information'!$E$10="CWS",Q2353="Non-Lead", J2353="Non-Lead - Copper", S2353="Yes", L2353="Between 1989 and 2014")),
(AND('[1]PWS Information'!$E$10="CWS",Q2353="Non-Lead", J2353="Non-Lead - Copper", S2353="Yes", L2353="After 2014")),
(AND('[1]PWS Information'!$E$10="CWS",Q2353="Non-Lead", J2353="Non-Lead - Copper", S2353="Yes", L2353="Unknown")),
(AND('[1]PWS Information'!$E$10="CWS",Q2353="Non-Lead", N2353="Non-Lead - Copper", S2353="Yes", O2353="Between 1989 and 2014")),
(AND('[1]PWS Information'!$E$10="CWS",Q2353="Non-Lead", N2353="Non-Lead - Copper", S2353="Yes", O2353="After 2014")),
(AND('[1]PWS Information'!$E$10="CWS",Q2353="Non-Lead", N2353="Non-Lead - Copper", S2353="Yes", O2353="Unknown")),
(AND('[1]PWS Information'!$E$10="CWS",Q2353="Unknown")),
(AND('[1]PWS Information'!$E$10="NTNC",Q2353="Unknown")))),"Tier 5",
"")))))</f>
        <v>Tier 5</v>
      </c>
      <c r="Z2353" s="71"/>
      <c r="AA2353" s="71"/>
    </row>
    <row r="2354" spans="1:27" ht="57.6" x14ac:dyDescent="0.3">
      <c r="A2354" s="17"/>
      <c r="B2354" s="70">
        <v>15504910</v>
      </c>
      <c r="C2354" s="60">
        <v>150</v>
      </c>
      <c r="D2354" s="61" t="s">
        <v>544</v>
      </c>
      <c r="E2354" s="61" t="s">
        <v>49</v>
      </c>
      <c r="F2354" s="61">
        <v>78640</v>
      </c>
      <c r="G2354" s="62" t="s">
        <v>529</v>
      </c>
      <c r="H2354" s="63">
        <v>29.960488999999999</v>
      </c>
      <c r="I2354" s="64">
        <v>-97.850149999999999</v>
      </c>
      <c r="J2354" s="65" t="s">
        <v>50</v>
      </c>
      <c r="K2354" s="66" t="s">
        <v>51</v>
      </c>
      <c r="L2354" s="62" t="s">
        <v>52</v>
      </c>
      <c r="M2354" s="69"/>
      <c r="N2354" s="65" t="s">
        <v>50</v>
      </c>
      <c r="O2354" s="66" t="s">
        <v>52</v>
      </c>
      <c r="P2354" s="69"/>
      <c r="Q2354" s="55" t="str">
        <f t="shared" si="36"/>
        <v>Non-Lead</v>
      </c>
      <c r="R2354" s="70" t="s">
        <v>51</v>
      </c>
      <c r="S2354" s="70" t="s">
        <v>51</v>
      </c>
      <c r="T2354" s="70"/>
      <c r="U2354" s="71" t="s">
        <v>53</v>
      </c>
      <c r="V2354" s="71" t="s">
        <v>51</v>
      </c>
      <c r="W2354" s="71" t="s">
        <v>51</v>
      </c>
      <c r="X2354" s="71" t="s">
        <v>51</v>
      </c>
      <c r="Y2354" s="72" t="str">
        <f>IF((OR((AND('[1]PWS Information'!$E$10="CWS",U2354="Single Family Residence",Q2354="Lead")),
(AND('[1]PWS Information'!$E$10="CWS",U2354="Multiple Family Residence",'[1]PWS Information'!$E$11="Yes",Q2354="Lead")),
(AND('[1]PWS Information'!$E$10="NTNC",Q2354="Lead")))),"Tier 1",
IF((OR((AND('[1]PWS Information'!$E$10="CWS",U2354="Multiple Family Residence",'[1]PWS Information'!$E$11="No",Q2354="Lead")),
(AND('[1]PWS Information'!$E$10="CWS",U2354="Other",Q2354="Lead")),
(AND('[1]PWS Information'!$E$10="CWS",U2354="Building",Q2354="Lead")))),"Tier 2",
IF((OR((AND('[1]PWS Information'!$E$10="CWS",U2354="Single Family Residence",Q2354="Galvanized Requiring Replacement")),
(AND('[1]PWS Information'!$E$10="CWS",U2354="Single Family Residence",Q2354="Galvanized Requiring Replacement",R2354="Yes")),
(AND('[1]PWS Information'!$E$10="NTNC",Q2354="Galvanized Requiring Replacement")),
(AND('[1]PWS Information'!$E$10="NTNC",U2354="Single Family Residence",R2354="Yes")))),"Tier 3",
IF((OR((AND('[1]PWS Information'!$E$10="CWS",U2354="Single Family Residence",S2354="Yes",Q2354="Non-Lead", J2354="Non-Lead - Copper",L2354="Before 1989")),
(AND('[1]PWS Information'!$E$10="CWS",U2354="Single Family Residence",S2354="Yes",Q2354="Non-Lead", N2354="Non-Lead - Copper",O2354="Before 1989")))),"Tier 4",
IF((OR((AND('[1]PWS Information'!$E$10="NTNC",Q2354="Non-Lead")),
(AND('[1]PWS Information'!$E$10="CWS",Q2354="Non-Lead",S2354="")),
(AND('[1]PWS Information'!$E$10="CWS",Q2354="Non-Lead",S2354="No")),
(AND('[1]PWS Information'!$E$10="CWS",Q2354="Non-Lead",S2354="Don't Know")),
(AND('[1]PWS Information'!$E$10="CWS",Q2354="Non-Lead", J2354="Non-Lead - Copper", S2354="Yes", L2354="Between 1989 and 2014")),
(AND('[1]PWS Information'!$E$10="CWS",Q2354="Non-Lead", J2354="Non-Lead - Copper", S2354="Yes", L2354="After 2014")),
(AND('[1]PWS Information'!$E$10="CWS",Q2354="Non-Lead", J2354="Non-Lead - Copper", S2354="Yes", L2354="Unknown")),
(AND('[1]PWS Information'!$E$10="CWS",Q2354="Non-Lead", N2354="Non-Lead - Copper", S2354="Yes", O2354="Between 1989 and 2014")),
(AND('[1]PWS Information'!$E$10="CWS",Q2354="Non-Lead", N2354="Non-Lead - Copper", S2354="Yes", O2354="After 2014")),
(AND('[1]PWS Information'!$E$10="CWS",Q2354="Non-Lead", N2354="Non-Lead - Copper", S2354="Yes", O2354="Unknown")),
(AND('[1]PWS Information'!$E$10="CWS",Q2354="Unknown")),
(AND('[1]PWS Information'!$E$10="NTNC",Q2354="Unknown")))),"Tier 5",
"")))))</f>
        <v>Tier 5</v>
      </c>
      <c r="Z2354" s="71"/>
      <c r="AA2354" s="71"/>
    </row>
    <row r="2355" spans="1:27" ht="57.6" x14ac:dyDescent="0.3">
      <c r="A2355" s="1"/>
      <c r="B2355" s="70">
        <v>810684</v>
      </c>
      <c r="C2355" s="60">
        <v>151</v>
      </c>
      <c r="D2355" s="61" t="s">
        <v>544</v>
      </c>
      <c r="E2355" s="61" t="s">
        <v>49</v>
      </c>
      <c r="F2355" s="61">
        <v>78640</v>
      </c>
      <c r="G2355" s="62" t="s">
        <v>529</v>
      </c>
      <c r="H2355" s="63">
        <v>29.960135000000001</v>
      </c>
      <c r="I2355" s="64">
        <v>-97.849773999999996</v>
      </c>
      <c r="J2355" s="65" t="s">
        <v>50</v>
      </c>
      <c r="K2355" s="66" t="s">
        <v>51</v>
      </c>
      <c r="L2355" s="62" t="s">
        <v>52</v>
      </c>
      <c r="M2355" s="69"/>
      <c r="N2355" s="65" t="s">
        <v>50</v>
      </c>
      <c r="O2355" s="66" t="s">
        <v>52</v>
      </c>
      <c r="P2355" s="69"/>
      <c r="Q2355" s="55" t="str">
        <f t="shared" si="36"/>
        <v>Non-Lead</v>
      </c>
      <c r="R2355" s="70" t="s">
        <v>51</v>
      </c>
      <c r="S2355" s="70" t="s">
        <v>51</v>
      </c>
      <c r="T2355" s="70"/>
      <c r="U2355" s="71" t="s">
        <v>53</v>
      </c>
      <c r="V2355" s="71" t="s">
        <v>51</v>
      </c>
      <c r="W2355" s="71" t="s">
        <v>51</v>
      </c>
      <c r="X2355" s="71" t="s">
        <v>51</v>
      </c>
      <c r="Y2355" s="72" t="str">
        <f>IF((OR((AND('[1]PWS Information'!$E$10="CWS",U2355="Single Family Residence",Q2355="Lead")),
(AND('[1]PWS Information'!$E$10="CWS",U2355="Multiple Family Residence",'[1]PWS Information'!$E$11="Yes",Q2355="Lead")),
(AND('[1]PWS Information'!$E$10="NTNC",Q2355="Lead")))),"Tier 1",
IF((OR((AND('[1]PWS Information'!$E$10="CWS",U2355="Multiple Family Residence",'[1]PWS Information'!$E$11="No",Q2355="Lead")),
(AND('[1]PWS Information'!$E$10="CWS",U2355="Other",Q2355="Lead")),
(AND('[1]PWS Information'!$E$10="CWS",U2355="Building",Q2355="Lead")))),"Tier 2",
IF((OR((AND('[1]PWS Information'!$E$10="CWS",U2355="Single Family Residence",Q2355="Galvanized Requiring Replacement")),
(AND('[1]PWS Information'!$E$10="CWS",U2355="Single Family Residence",Q2355="Galvanized Requiring Replacement",R2355="Yes")),
(AND('[1]PWS Information'!$E$10="NTNC",Q2355="Galvanized Requiring Replacement")),
(AND('[1]PWS Information'!$E$10="NTNC",U2355="Single Family Residence",R2355="Yes")))),"Tier 3",
IF((OR((AND('[1]PWS Information'!$E$10="CWS",U2355="Single Family Residence",S2355="Yes",Q2355="Non-Lead", J2355="Non-Lead - Copper",L2355="Before 1989")),
(AND('[1]PWS Information'!$E$10="CWS",U2355="Single Family Residence",S2355="Yes",Q2355="Non-Lead", N2355="Non-Lead - Copper",O2355="Before 1989")))),"Tier 4",
IF((OR((AND('[1]PWS Information'!$E$10="NTNC",Q2355="Non-Lead")),
(AND('[1]PWS Information'!$E$10="CWS",Q2355="Non-Lead",S2355="")),
(AND('[1]PWS Information'!$E$10="CWS",Q2355="Non-Lead",S2355="No")),
(AND('[1]PWS Information'!$E$10="CWS",Q2355="Non-Lead",S2355="Don't Know")),
(AND('[1]PWS Information'!$E$10="CWS",Q2355="Non-Lead", J2355="Non-Lead - Copper", S2355="Yes", L2355="Between 1989 and 2014")),
(AND('[1]PWS Information'!$E$10="CWS",Q2355="Non-Lead", J2355="Non-Lead - Copper", S2355="Yes", L2355="After 2014")),
(AND('[1]PWS Information'!$E$10="CWS",Q2355="Non-Lead", J2355="Non-Lead - Copper", S2355="Yes", L2355="Unknown")),
(AND('[1]PWS Information'!$E$10="CWS",Q2355="Non-Lead", N2355="Non-Lead - Copper", S2355="Yes", O2355="Between 1989 and 2014")),
(AND('[1]PWS Information'!$E$10="CWS",Q2355="Non-Lead", N2355="Non-Lead - Copper", S2355="Yes", O2355="After 2014")),
(AND('[1]PWS Information'!$E$10="CWS",Q2355="Non-Lead", N2355="Non-Lead - Copper", S2355="Yes", O2355="Unknown")),
(AND('[1]PWS Information'!$E$10="CWS",Q2355="Unknown")),
(AND('[1]PWS Information'!$E$10="NTNC",Q2355="Unknown")))),"Tier 5",
"")))))</f>
        <v>Tier 5</v>
      </c>
      <c r="Z2355" s="71"/>
      <c r="AA2355" s="71"/>
    </row>
    <row r="2356" spans="1:27" ht="57.6" x14ac:dyDescent="0.3">
      <c r="A2356" s="1"/>
      <c r="B2356" s="70">
        <v>9623574</v>
      </c>
      <c r="C2356" s="60">
        <v>160</v>
      </c>
      <c r="D2356" s="61" t="s">
        <v>544</v>
      </c>
      <c r="E2356" s="61" t="s">
        <v>49</v>
      </c>
      <c r="F2356" s="61">
        <v>78640</v>
      </c>
      <c r="G2356" s="62" t="s">
        <v>529</v>
      </c>
      <c r="H2356" s="63">
        <v>29.960381000000002</v>
      </c>
      <c r="I2356" s="64">
        <v>-97.850272000000004</v>
      </c>
      <c r="J2356" s="65" t="s">
        <v>50</v>
      </c>
      <c r="K2356" s="66" t="s">
        <v>51</v>
      </c>
      <c r="L2356" s="62" t="s">
        <v>52</v>
      </c>
      <c r="M2356" s="69"/>
      <c r="N2356" s="65" t="s">
        <v>50</v>
      </c>
      <c r="O2356" s="66" t="s">
        <v>52</v>
      </c>
      <c r="P2356" s="69"/>
      <c r="Q2356" s="55" t="str">
        <f t="shared" si="36"/>
        <v>Non-Lead</v>
      </c>
      <c r="R2356" s="70" t="s">
        <v>51</v>
      </c>
      <c r="S2356" s="70" t="s">
        <v>51</v>
      </c>
      <c r="T2356" s="70"/>
      <c r="U2356" s="71" t="s">
        <v>53</v>
      </c>
      <c r="V2356" s="71" t="s">
        <v>51</v>
      </c>
      <c r="W2356" s="71" t="s">
        <v>51</v>
      </c>
      <c r="X2356" s="71" t="s">
        <v>51</v>
      </c>
      <c r="Y2356" s="72" t="str">
        <f>IF((OR((AND('[1]PWS Information'!$E$10="CWS",U2356="Single Family Residence",Q2356="Lead")),
(AND('[1]PWS Information'!$E$10="CWS",U2356="Multiple Family Residence",'[1]PWS Information'!$E$11="Yes",Q2356="Lead")),
(AND('[1]PWS Information'!$E$10="NTNC",Q2356="Lead")))),"Tier 1",
IF((OR((AND('[1]PWS Information'!$E$10="CWS",U2356="Multiple Family Residence",'[1]PWS Information'!$E$11="No",Q2356="Lead")),
(AND('[1]PWS Information'!$E$10="CWS",U2356="Other",Q2356="Lead")),
(AND('[1]PWS Information'!$E$10="CWS",U2356="Building",Q2356="Lead")))),"Tier 2",
IF((OR((AND('[1]PWS Information'!$E$10="CWS",U2356="Single Family Residence",Q2356="Galvanized Requiring Replacement")),
(AND('[1]PWS Information'!$E$10="CWS",U2356="Single Family Residence",Q2356="Galvanized Requiring Replacement",R2356="Yes")),
(AND('[1]PWS Information'!$E$10="NTNC",Q2356="Galvanized Requiring Replacement")),
(AND('[1]PWS Information'!$E$10="NTNC",U2356="Single Family Residence",R2356="Yes")))),"Tier 3",
IF((OR((AND('[1]PWS Information'!$E$10="CWS",U2356="Single Family Residence",S2356="Yes",Q2356="Non-Lead", J2356="Non-Lead - Copper",L2356="Before 1989")),
(AND('[1]PWS Information'!$E$10="CWS",U2356="Single Family Residence",S2356="Yes",Q2356="Non-Lead", N2356="Non-Lead - Copper",O2356="Before 1989")))),"Tier 4",
IF((OR((AND('[1]PWS Information'!$E$10="NTNC",Q2356="Non-Lead")),
(AND('[1]PWS Information'!$E$10="CWS",Q2356="Non-Lead",S2356="")),
(AND('[1]PWS Information'!$E$10="CWS",Q2356="Non-Lead",S2356="No")),
(AND('[1]PWS Information'!$E$10="CWS",Q2356="Non-Lead",S2356="Don't Know")),
(AND('[1]PWS Information'!$E$10="CWS",Q2356="Non-Lead", J2356="Non-Lead - Copper", S2356="Yes", L2356="Between 1989 and 2014")),
(AND('[1]PWS Information'!$E$10="CWS",Q2356="Non-Lead", J2356="Non-Lead - Copper", S2356="Yes", L2356="After 2014")),
(AND('[1]PWS Information'!$E$10="CWS",Q2356="Non-Lead", J2356="Non-Lead - Copper", S2356="Yes", L2356="Unknown")),
(AND('[1]PWS Information'!$E$10="CWS",Q2356="Non-Lead", N2356="Non-Lead - Copper", S2356="Yes", O2356="Between 1989 and 2014")),
(AND('[1]PWS Information'!$E$10="CWS",Q2356="Non-Lead", N2356="Non-Lead - Copper", S2356="Yes", O2356="After 2014")),
(AND('[1]PWS Information'!$E$10="CWS",Q2356="Non-Lead", N2356="Non-Lead - Copper", S2356="Yes", O2356="Unknown")),
(AND('[1]PWS Information'!$E$10="CWS",Q2356="Unknown")),
(AND('[1]PWS Information'!$E$10="NTNC",Q2356="Unknown")))),"Tier 5",
"")))))</f>
        <v>Tier 5</v>
      </c>
      <c r="Z2356" s="71"/>
      <c r="AA2356" s="71"/>
    </row>
    <row r="2357" spans="1:27" ht="72" x14ac:dyDescent="0.3">
      <c r="A2357" s="1"/>
      <c r="B2357" s="70">
        <v>1506224</v>
      </c>
      <c r="C2357" s="60">
        <v>161</v>
      </c>
      <c r="D2357" s="61" t="s">
        <v>544</v>
      </c>
      <c r="E2357" s="61" t="s">
        <v>49</v>
      </c>
      <c r="F2357" s="61">
        <v>78640</v>
      </c>
      <c r="G2357" s="62" t="s">
        <v>545</v>
      </c>
      <c r="H2357" s="63">
        <v>29.960025999999999</v>
      </c>
      <c r="I2357" s="64">
        <v>-97.849896999999999</v>
      </c>
      <c r="J2357" s="65" t="s">
        <v>50</v>
      </c>
      <c r="K2357" s="66" t="s">
        <v>51</v>
      </c>
      <c r="L2357" s="62" t="s">
        <v>52</v>
      </c>
      <c r="M2357" s="69"/>
      <c r="N2357" s="65" t="s">
        <v>50</v>
      </c>
      <c r="O2357" s="66" t="s">
        <v>52</v>
      </c>
      <c r="P2357" s="69"/>
      <c r="Q2357" s="55" t="str">
        <f t="shared" si="36"/>
        <v>Non-Lead</v>
      </c>
      <c r="R2357" s="70" t="s">
        <v>51</v>
      </c>
      <c r="S2357" s="70" t="s">
        <v>51</v>
      </c>
      <c r="T2357" s="70"/>
      <c r="U2357" s="71" t="s">
        <v>53</v>
      </c>
      <c r="V2357" s="71" t="s">
        <v>51</v>
      </c>
      <c r="W2357" s="71" t="s">
        <v>51</v>
      </c>
      <c r="X2357" s="71" t="s">
        <v>51</v>
      </c>
      <c r="Y2357" s="72" t="str">
        <f>IF((OR((AND('[1]PWS Information'!$E$10="CWS",U2357="Single Family Residence",Q2357="Lead")),
(AND('[1]PWS Information'!$E$10="CWS",U2357="Multiple Family Residence",'[1]PWS Information'!$E$11="Yes",Q2357="Lead")),
(AND('[1]PWS Information'!$E$10="NTNC",Q2357="Lead")))),"Tier 1",
IF((OR((AND('[1]PWS Information'!$E$10="CWS",U2357="Multiple Family Residence",'[1]PWS Information'!$E$11="No",Q2357="Lead")),
(AND('[1]PWS Information'!$E$10="CWS",U2357="Other",Q2357="Lead")),
(AND('[1]PWS Information'!$E$10="CWS",U2357="Building",Q2357="Lead")))),"Tier 2",
IF((OR((AND('[1]PWS Information'!$E$10="CWS",U2357="Single Family Residence",Q2357="Galvanized Requiring Replacement")),
(AND('[1]PWS Information'!$E$10="CWS",U2357="Single Family Residence",Q2357="Galvanized Requiring Replacement",R2357="Yes")),
(AND('[1]PWS Information'!$E$10="NTNC",Q2357="Galvanized Requiring Replacement")),
(AND('[1]PWS Information'!$E$10="NTNC",U2357="Single Family Residence",R2357="Yes")))),"Tier 3",
IF((OR((AND('[1]PWS Information'!$E$10="CWS",U2357="Single Family Residence",S2357="Yes",Q2357="Non-Lead", J2357="Non-Lead - Copper",L2357="Before 1989")),
(AND('[1]PWS Information'!$E$10="CWS",U2357="Single Family Residence",S2357="Yes",Q2357="Non-Lead", N2357="Non-Lead - Copper",O2357="Before 1989")))),"Tier 4",
IF((OR((AND('[1]PWS Information'!$E$10="NTNC",Q2357="Non-Lead")),
(AND('[1]PWS Information'!$E$10="CWS",Q2357="Non-Lead",S2357="")),
(AND('[1]PWS Information'!$E$10="CWS",Q2357="Non-Lead",S2357="No")),
(AND('[1]PWS Information'!$E$10="CWS",Q2357="Non-Lead",S2357="Don't Know")),
(AND('[1]PWS Information'!$E$10="CWS",Q2357="Non-Lead", J2357="Non-Lead - Copper", S2357="Yes", L2357="Between 1989 and 2014")),
(AND('[1]PWS Information'!$E$10="CWS",Q2357="Non-Lead", J2357="Non-Lead - Copper", S2357="Yes", L2357="After 2014")),
(AND('[1]PWS Information'!$E$10="CWS",Q2357="Non-Lead", J2357="Non-Lead - Copper", S2357="Yes", L2357="Unknown")),
(AND('[1]PWS Information'!$E$10="CWS",Q2357="Non-Lead", N2357="Non-Lead - Copper", S2357="Yes", O2357="Between 1989 and 2014")),
(AND('[1]PWS Information'!$E$10="CWS",Q2357="Non-Lead", N2357="Non-Lead - Copper", S2357="Yes", O2357="After 2014")),
(AND('[1]PWS Information'!$E$10="CWS",Q2357="Non-Lead", N2357="Non-Lead - Copper", S2357="Yes", O2357="Unknown")),
(AND('[1]PWS Information'!$E$10="CWS",Q2357="Unknown")),
(AND('[1]PWS Information'!$E$10="NTNC",Q2357="Unknown")))),"Tier 5",
"")))))</f>
        <v>Tier 5</v>
      </c>
      <c r="Z2357" s="71"/>
      <c r="AA2357" s="71"/>
    </row>
    <row r="2358" spans="1:27" ht="57.6" x14ac:dyDescent="0.3">
      <c r="A2358" s="17"/>
      <c r="B2358" s="70">
        <v>9624861</v>
      </c>
      <c r="C2358" s="60">
        <v>170</v>
      </c>
      <c r="D2358" s="61" t="s">
        <v>544</v>
      </c>
      <c r="E2358" s="61" t="s">
        <v>49</v>
      </c>
      <c r="F2358" s="61">
        <v>78640</v>
      </c>
      <c r="G2358" s="62" t="s">
        <v>529</v>
      </c>
      <c r="H2358" s="63">
        <v>29.960273000000001</v>
      </c>
      <c r="I2358" s="64">
        <v>-97.850395000000006</v>
      </c>
      <c r="J2358" s="65" t="s">
        <v>50</v>
      </c>
      <c r="K2358" s="66" t="s">
        <v>51</v>
      </c>
      <c r="L2358" s="62" t="s">
        <v>52</v>
      </c>
      <c r="M2358" s="69"/>
      <c r="N2358" s="65" t="s">
        <v>50</v>
      </c>
      <c r="O2358" s="66" t="s">
        <v>52</v>
      </c>
      <c r="P2358" s="69"/>
      <c r="Q2358" s="55" t="str">
        <f t="shared" si="36"/>
        <v>Non-Lead</v>
      </c>
      <c r="R2358" s="70" t="s">
        <v>51</v>
      </c>
      <c r="S2358" s="70" t="s">
        <v>51</v>
      </c>
      <c r="T2358" s="70"/>
      <c r="U2358" s="71" t="s">
        <v>53</v>
      </c>
      <c r="V2358" s="71" t="s">
        <v>51</v>
      </c>
      <c r="W2358" s="71" t="s">
        <v>51</v>
      </c>
      <c r="X2358" s="71" t="s">
        <v>51</v>
      </c>
      <c r="Y2358" s="72" t="str">
        <f>IF((OR((AND('[1]PWS Information'!$E$10="CWS",U2358="Single Family Residence",Q2358="Lead")),
(AND('[1]PWS Information'!$E$10="CWS",U2358="Multiple Family Residence",'[1]PWS Information'!$E$11="Yes",Q2358="Lead")),
(AND('[1]PWS Information'!$E$10="NTNC",Q2358="Lead")))),"Tier 1",
IF((OR((AND('[1]PWS Information'!$E$10="CWS",U2358="Multiple Family Residence",'[1]PWS Information'!$E$11="No",Q2358="Lead")),
(AND('[1]PWS Information'!$E$10="CWS",U2358="Other",Q2358="Lead")),
(AND('[1]PWS Information'!$E$10="CWS",U2358="Building",Q2358="Lead")))),"Tier 2",
IF((OR((AND('[1]PWS Information'!$E$10="CWS",U2358="Single Family Residence",Q2358="Galvanized Requiring Replacement")),
(AND('[1]PWS Information'!$E$10="CWS",U2358="Single Family Residence",Q2358="Galvanized Requiring Replacement",R2358="Yes")),
(AND('[1]PWS Information'!$E$10="NTNC",Q2358="Galvanized Requiring Replacement")),
(AND('[1]PWS Information'!$E$10="NTNC",U2358="Single Family Residence",R2358="Yes")))),"Tier 3",
IF((OR((AND('[1]PWS Information'!$E$10="CWS",U2358="Single Family Residence",S2358="Yes",Q2358="Non-Lead", J2358="Non-Lead - Copper",L2358="Before 1989")),
(AND('[1]PWS Information'!$E$10="CWS",U2358="Single Family Residence",S2358="Yes",Q2358="Non-Lead", N2358="Non-Lead - Copper",O2358="Before 1989")))),"Tier 4",
IF((OR((AND('[1]PWS Information'!$E$10="NTNC",Q2358="Non-Lead")),
(AND('[1]PWS Information'!$E$10="CWS",Q2358="Non-Lead",S2358="")),
(AND('[1]PWS Information'!$E$10="CWS",Q2358="Non-Lead",S2358="No")),
(AND('[1]PWS Information'!$E$10="CWS",Q2358="Non-Lead",S2358="Don't Know")),
(AND('[1]PWS Information'!$E$10="CWS",Q2358="Non-Lead", J2358="Non-Lead - Copper", S2358="Yes", L2358="Between 1989 and 2014")),
(AND('[1]PWS Information'!$E$10="CWS",Q2358="Non-Lead", J2358="Non-Lead - Copper", S2358="Yes", L2358="After 2014")),
(AND('[1]PWS Information'!$E$10="CWS",Q2358="Non-Lead", J2358="Non-Lead - Copper", S2358="Yes", L2358="Unknown")),
(AND('[1]PWS Information'!$E$10="CWS",Q2358="Non-Lead", N2358="Non-Lead - Copper", S2358="Yes", O2358="Between 1989 and 2014")),
(AND('[1]PWS Information'!$E$10="CWS",Q2358="Non-Lead", N2358="Non-Lead - Copper", S2358="Yes", O2358="After 2014")),
(AND('[1]PWS Information'!$E$10="CWS",Q2358="Non-Lead", N2358="Non-Lead - Copper", S2358="Yes", O2358="Unknown")),
(AND('[1]PWS Information'!$E$10="CWS",Q2358="Unknown")),
(AND('[1]PWS Information'!$E$10="NTNC",Q2358="Unknown")))),"Tier 5",
"")))))</f>
        <v>Tier 5</v>
      </c>
      <c r="Z2358" s="71"/>
      <c r="AA2358" s="71"/>
    </row>
    <row r="2359" spans="1:27" ht="57.6" x14ac:dyDescent="0.3">
      <c r="A2359" s="1"/>
      <c r="B2359" s="70">
        <v>9474750</v>
      </c>
      <c r="C2359" s="60">
        <v>171</v>
      </c>
      <c r="D2359" s="61" t="s">
        <v>544</v>
      </c>
      <c r="E2359" s="61" t="s">
        <v>49</v>
      </c>
      <c r="F2359" s="61">
        <v>78640</v>
      </c>
      <c r="G2359" s="62" t="s">
        <v>529</v>
      </c>
      <c r="H2359" s="63">
        <v>29.959916700000001</v>
      </c>
      <c r="I2359" s="64">
        <v>-97.849991666666597</v>
      </c>
      <c r="J2359" s="65" t="s">
        <v>50</v>
      </c>
      <c r="K2359" s="66" t="s">
        <v>51</v>
      </c>
      <c r="L2359" s="62" t="s">
        <v>52</v>
      </c>
      <c r="M2359" s="69"/>
      <c r="N2359" s="65" t="s">
        <v>50</v>
      </c>
      <c r="O2359" s="66" t="s">
        <v>52</v>
      </c>
      <c r="P2359" s="69"/>
      <c r="Q2359" s="55" t="str">
        <f t="shared" si="36"/>
        <v>Non-Lead</v>
      </c>
      <c r="R2359" s="70" t="s">
        <v>51</v>
      </c>
      <c r="S2359" s="70" t="s">
        <v>51</v>
      </c>
      <c r="T2359" s="70"/>
      <c r="U2359" s="71" t="s">
        <v>53</v>
      </c>
      <c r="V2359" s="71" t="s">
        <v>51</v>
      </c>
      <c r="W2359" s="71" t="s">
        <v>51</v>
      </c>
      <c r="X2359" s="71" t="s">
        <v>51</v>
      </c>
      <c r="Y2359" s="72" t="str">
        <f>IF((OR((AND('[1]PWS Information'!$E$10="CWS",U2359="Single Family Residence",Q2359="Lead")),
(AND('[1]PWS Information'!$E$10="CWS",U2359="Multiple Family Residence",'[1]PWS Information'!$E$11="Yes",Q2359="Lead")),
(AND('[1]PWS Information'!$E$10="NTNC",Q2359="Lead")))),"Tier 1",
IF((OR((AND('[1]PWS Information'!$E$10="CWS",U2359="Multiple Family Residence",'[1]PWS Information'!$E$11="No",Q2359="Lead")),
(AND('[1]PWS Information'!$E$10="CWS",U2359="Other",Q2359="Lead")),
(AND('[1]PWS Information'!$E$10="CWS",U2359="Building",Q2359="Lead")))),"Tier 2",
IF((OR((AND('[1]PWS Information'!$E$10="CWS",U2359="Single Family Residence",Q2359="Galvanized Requiring Replacement")),
(AND('[1]PWS Information'!$E$10="CWS",U2359="Single Family Residence",Q2359="Galvanized Requiring Replacement",R2359="Yes")),
(AND('[1]PWS Information'!$E$10="NTNC",Q2359="Galvanized Requiring Replacement")),
(AND('[1]PWS Information'!$E$10="NTNC",U2359="Single Family Residence",R2359="Yes")))),"Tier 3",
IF((OR((AND('[1]PWS Information'!$E$10="CWS",U2359="Single Family Residence",S2359="Yes",Q2359="Non-Lead", J2359="Non-Lead - Copper",L2359="Before 1989")),
(AND('[1]PWS Information'!$E$10="CWS",U2359="Single Family Residence",S2359="Yes",Q2359="Non-Lead", N2359="Non-Lead - Copper",O2359="Before 1989")))),"Tier 4",
IF((OR((AND('[1]PWS Information'!$E$10="NTNC",Q2359="Non-Lead")),
(AND('[1]PWS Information'!$E$10="CWS",Q2359="Non-Lead",S2359="")),
(AND('[1]PWS Information'!$E$10="CWS",Q2359="Non-Lead",S2359="No")),
(AND('[1]PWS Information'!$E$10="CWS",Q2359="Non-Lead",S2359="Don't Know")),
(AND('[1]PWS Information'!$E$10="CWS",Q2359="Non-Lead", J2359="Non-Lead - Copper", S2359="Yes", L2359="Between 1989 and 2014")),
(AND('[1]PWS Information'!$E$10="CWS",Q2359="Non-Lead", J2359="Non-Lead - Copper", S2359="Yes", L2359="After 2014")),
(AND('[1]PWS Information'!$E$10="CWS",Q2359="Non-Lead", J2359="Non-Lead - Copper", S2359="Yes", L2359="Unknown")),
(AND('[1]PWS Information'!$E$10="CWS",Q2359="Non-Lead", N2359="Non-Lead - Copper", S2359="Yes", O2359="Between 1989 and 2014")),
(AND('[1]PWS Information'!$E$10="CWS",Q2359="Non-Lead", N2359="Non-Lead - Copper", S2359="Yes", O2359="After 2014")),
(AND('[1]PWS Information'!$E$10="CWS",Q2359="Non-Lead", N2359="Non-Lead - Copper", S2359="Yes", O2359="Unknown")),
(AND('[1]PWS Information'!$E$10="CWS",Q2359="Unknown")),
(AND('[1]PWS Information'!$E$10="NTNC",Q2359="Unknown")))),"Tier 5",
"")))))</f>
        <v>Tier 5</v>
      </c>
      <c r="Z2359" s="71"/>
      <c r="AA2359" s="71"/>
    </row>
    <row r="2360" spans="1:27" ht="57.6" x14ac:dyDescent="0.3">
      <c r="A2360" s="1"/>
      <c r="B2360" s="70">
        <v>9623559</v>
      </c>
      <c r="C2360" s="60">
        <v>180</v>
      </c>
      <c r="D2360" s="61" t="s">
        <v>544</v>
      </c>
      <c r="E2360" s="61" t="s">
        <v>49</v>
      </c>
      <c r="F2360" s="61">
        <v>78640</v>
      </c>
      <c r="G2360" s="62" t="s">
        <v>529</v>
      </c>
      <c r="H2360" s="63">
        <v>29.960163999999999</v>
      </c>
      <c r="I2360" s="64">
        <v>-97.850515999999999</v>
      </c>
      <c r="J2360" s="65" t="s">
        <v>50</v>
      </c>
      <c r="K2360" s="66" t="s">
        <v>51</v>
      </c>
      <c r="L2360" s="62" t="s">
        <v>52</v>
      </c>
      <c r="M2360" s="69"/>
      <c r="N2360" s="65" t="s">
        <v>50</v>
      </c>
      <c r="O2360" s="66" t="s">
        <v>52</v>
      </c>
      <c r="P2360" s="69"/>
      <c r="Q2360" s="55" t="str">
        <f t="shared" si="36"/>
        <v>Non-Lead</v>
      </c>
      <c r="R2360" s="70" t="s">
        <v>51</v>
      </c>
      <c r="S2360" s="70" t="s">
        <v>51</v>
      </c>
      <c r="T2360" s="70"/>
      <c r="U2360" s="71" t="s">
        <v>53</v>
      </c>
      <c r="V2360" s="71" t="s">
        <v>51</v>
      </c>
      <c r="W2360" s="71" t="s">
        <v>51</v>
      </c>
      <c r="X2360" s="71" t="s">
        <v>51</v>
      </c>
      <c r="Y2360" s="72" t="str">
        <f>IF((OR((AND('[1]PWS Information'!$E$10="CWS",U2360="Single Family Residence",Q2360="Lead")),
(AND('[1]PWS Information'!$E$10="CWS",U2360="Multiple Family Residence",'[1]PWS Information'!$E$11="Yes",Q2360="Lead")),
(AND('[1]PWS Information'!$E$10="NTNC",Q2360="Lead")))),"Tier 1",
IF((OR((AND('[1]PWS Information'!$E$10="CWS",U2360="Multiple Family Residence",'[1]PWS Information'!$E$11="No",Q2360="Lead")),
(AND('[1]PWS Information'!$E$10="CWS",U2360="Other",Q2360="Lead")),
(AND('[1]PWS Information'!$E$10="CWS",U2360="Building",Q2360="Lead")))),"Tier 2",
IF((OR((AND('[1]PWS Information'!$E$10="CWS",U2360="Single Family Residence",Q2360="Galvanized Requiring Replacement")),
(AND('[1]PWS Information'!$E$10="CWS",U2360="Single Family Residence",Q2360="Galvanized Requiring Replacement",R2360="Yes")),
(AND('[1]PWS Information'!$E$10="NTNC",Q2360="Galvanized Requiring Replacement")),
(AND('[1]PWS Information'!$E$10="NTNC",U2360="Single Family Residence",R2360="Yes")))),"Tier 3",
IF((OR((AND('[1]PWS Information'!$E$10="CWS",U2360="Single Family Residence",S2360="Yes",Q2360="Non-Lead", J2360="Non-Lead - Copper",L2360="Before 1989")),
(AND('[1]PWS Information'!$E$10="CWS",U2360="Single Family Residence",S2360="Yes",Q2360="Non-Lead", N2360="Non-Lead - Copper",O2360="Before 1989")))),"Tier 4",
IF((OR((AND('[1]PWS Information'!$E$10="NTNC",Q2360="Non-Lead")),
(AND('[1]PWS Information'!$E$10="CWS",Q2360="Non-Lead",S2360="")),
(AND('[1]PWS Information'!$E$10="CWS",Q2360="Non-Lead",S2360="No")),
(AND('[1]PWS Information'!$E$10="CWS",Q2360="Non-Lead",S2360="Don't Know")),
(AND('[1]PWS Information'!$E$10="CWS",Q2360="Non-Lead", J2360="Non-Lead - Copper", S2360="Yes", L2360="Between 1989 and 2014")),
(AND('[1]PWS Information'!$E$10="CWS",Q2360="Non-Lead", J2360="Non-Lead - Copper", S2360="Yes", L2360="After 2014")),
(AND('[1]PWS Information'!$E$10="CWS",Q2360="Non-Lead", J2360="Non-Lead - Copper", S2360="Yes", L2360="Unknown")),
(AND('[1]PWS Information'!$E$10="CWS",Q2360="Non-Lead", N2360="Non-Lead - Copper", S2360="Yes", O2360="Between 1989 and 2014")),
(AND('[1]PWS Information'!$E$10="CWS",Q2360="Non-Lead", N2360="Non-Lead - Copper", S2360="Yes", O2360="After 2014")),
(AND('[1]PWS Information'!$E$10="CWS",Q2360="Non-Lead", N2360="Non-Lead - Copper", S2360="Yes", O2360="Unknown")),
(AND('[1]PWS Information'!$E$10="CWS",Q2360="Unknown")),
(AND('[1]PWS Information'!$E$10="NTNC",Q2360="Unknown")))),"Tier 5",
"")))))</f>
        <v>Tier 5</v>
      </c>
      <c r="Z2360" s="71"/>
      <c r="AA2360" s="71"/>
    </row>
    <row r="2361" spans="1:27" ht="57.6" x14ac:dyDescent="0.3">
      <c r="A2361" s="1"/>
      <c r="B2361" s="70">
        <v>9474648</v>
      </c>
      <c r="C2361" s="60">
        <v>181</v>
      </c>
      <c r="D2361" s="61" t="s">
        <v>544</v>
      </c>
      <c r="E2361" s="61" t="s">
        <v>49</v>
      </c>
      <c r="F2361" s="61">
        <v>78640</v>
      </c>
      <c r="G2361" s="62" t="s">
        <v>529</v>
      </c>
      <c r="H2361" s="63">
        <v>29.959813</v>
      </c>
      <c r="I2361" s="64">
        <v>-97.850142000000005</v>
      </c>
      <c r="J2361" s="65" t="s">
        <v>50</v>
      </c>
      <c r="K2361" s="66" t="s">
        <v>51</v>
      </c>
      <c r="L2361" s="62" t="s">
        <v>52</v>
      </c>
      <c r="M2361" s="69"/>
      <c r="N2361" s="65" t="s">
        <v>50</v>
      </c>
      <c r="O2361" s="66" t="s">
        <v>52</v>
      </c>
      <c r="P2361" s="69"/>
      <c r="Q2361" s="55" t="str">
        <f t="shared" si="36"/>
        <v>Non-Lead</v>
      </c>
      <c r="R2361" s="70" t="s">
        <v>51</v>
      </c>
      <c r="S2361" s="70" t="s">
        <v>51</v>
      </c>
      <c r="T2361" s="70"/>
      <c r="U2361" s="71" t="s">
        <v>53</v>
      </c>
      <c r="V2361" s="71" t="s">
        <v>51</v>
      </c>
      <c r="W2361" s="71" t="s">
        <v>51</v>
      </c>
      <c r="X2361" s="71" t="s">
        <v>51</v>
      </c>
      <c r="Y2361" s="72" t="str">
        <f>IF((OR((AND('[1]PWS Information'!$E$10="CWS",U2361="Single Family Residence",Q2361="Lead")),
(AND('[1]PWS Information'!$E$10="CWS",U2361="Multiple Family Residence",'[1]PWS Information'!$E$11="Yes",Q2361="Lead")),
(AND('[1]PWS Information'!$E$10="NTNC",Q2361="Lead")))),"Tier 1",
IF((OR((AND('[1]PWS Information'!$E$10="CWS",U2361="Multiple Family Residence",'[1]PWS Information'!$E$11="No",Q2361="Lead")),
(AND('[1]PWS Information'!$E$10="CWS",U2361="Other",Q2361="Lead")),
(AND('[1]PWS Information'!$E$10="CWS",U2361="Building",Q2361="Lead")))),"Tier 2",
IF((OR((AND('[1]PWS Information'!$E$10="CWS",U2361="Single Family Residence",Q2361="Galvanized Requiring Replacement")),
(AND('[1]PWS Information'!$E$10="CWS",U2361="Single Family Residence",Q2361="Galvanized Requiring Replacement",R2361="Yes")),
(AND('[1]PWS Information'!$E$10="NTNC",Q2361="Galvanized Requiring Replacement")),
(AND('[1]PWS Information'!$E$10="NTNC",U2361="Single Family Residence",R2361="Yes")))),"Tier 3",
IF((OR((AND('[1]PWS Information'!$E$10="CWS",U2361="Single Family Residence",S2361="Yes",Q2361="Non-Lead", J2361="Non-Lead - Copper",L2361="Before 1989")),
(AND('[1]PWS Information'!$E$10="CWS",U2361="Single Family Residence",S2361="Yes",Q2361="Non-Lead", N2361="Non-Lead - Copper",O2361="Before 1989")))),"Tier 4",
IF((OR((AND('[1]PWS Information'!$E$10="NTNC",Q2361="Non-Lead")),
(AND('[1]PWS Information'!$E$10="CWS",Q2361="Non-Lead",S2361="")),
(AND('[1]PWS Information'!$E$10="CWS",Q2361="Non-Lead",S2361="No")),
(AND('[1]PWS Information'!$E$10="CWS",Q2361="Non-Lead",S2361="Don't Know")),
(AND('[1]PWS Information'!$E$10="CWS",Q2361="Non-Lead", J2361="Non-Lead - Copper", S2361="Yes", L2361="Between 1989 and 2014")),
(AND('[1]PWS Information'!$E$10="CWS",Q2361="Non-Lead", J2361="Non-Lead - Copper", S2361="Yes", L2361="After 2014")),
(AND('[1]PWS Information'!$E$10="CWS",Q2361="Non-Lead", J2361="Non-Lead - Copper", S2361="Yes", L2361="Unknown")),
(AND('[1]PWS Information'!$E$10="CWS",Q2361="Non-Lead", N2361="Non-Lead - Copper", S2361="Yes", O2361="Between 1989 and 2014")),
(AND('[1]PWS Information'!$E$10="CWS",Q2361="Non-Lead", N2361="Non-Lead - Copper", S2361="Yes", O2361="After 2014")),
(AND('[1]PWS Information'!$E$10="CWS",Q2361="Non-Lead", N2361="Non-Lead - Copper", S2361="Yes", O2361="Unknown")),
(AND('[1]PWS Information'!$E$10="CWS",Q2361="Unknown")),
(AND('[1]PWS Information'!$E$10="NTNC",Q2361="Unknown")))),"Tier 5",
"")))))</f>
        <v>Tier 5</v>
      </c>
      <c r="Z2361" s="71"/>
      <c r="AA2361" s="71"/>
    </row>
    <row r="2362" spans="1:27" ht="57.6" x14ac:dyDescent="0.3">
      <c r="A2362" s="17"/>
      <c r="B2362" s="70">
        <v>9623560</v>
      </c>
      <c r="C2362" s="60">
        <v>190</v>
      </c>
      <c r="D2362" s="61" t="s">
        <v>544</v>
      </c>
      <c r="E2362" s="61" t="s">
        <v>49</v>
      </c>
      <c r="F2362" s="61">
        <v>78640</v>
      </c>
      <c r="G2362" s="62" t="s">
        <v>529</v>
      </c>
      <c r="H2362" s="63">
        <v>29.960054</v>
      </c>
      <c r="I2362" s="64">
        <v>-97.850644000000003</v>
      </c>
      <c r="J2362" s="65" t="s">
        <v>50</v>
      </c>
      <c r="K2362" s="66" t="s">
        <v>51</v>
      </c>
      <c r="L2362" s="62" t="s">
        <v>52</v>
      </c>
      <c r="M2362" s="69"/>
      <c r="N2362" s="65" t="s">
        <v>50</v>
      </c>
      <c r="O2362" s="66" t="s">
        <v>52</v>
      </c>
      <c r="P2362" s="69"/>
      <c r="Q2362" s="55" t="str">
        <f t="shared" si="36"/>
        <v>Non-Lead</v>
      </c>
      <c r="R2362" s="70" t="s">
        <v>51</v>
      </c>
      <c r="S2362" s="70" t="s">
        <v>51</v>
      </c>
      <c r="T2362" s="70"/>
      <c r="U2362" s="71" t="s">
        <v>53</v>
      </c>
      <c r="V2362" s="71" t="s">
        <v>51</v>
      </c>
      <c r="W2362" s="71" t="s">
        <v>51</v>
      </c>
      <c r="X2362" s="71" t="s">
        <v>51</v>
      </c>
      <c r="Y2362" s="72" t="str">
        <f>IF((OR((AND('[1]PWS Information'!$E$10="CWS",U2362="Single Family Residence",Q2362="Lead")),
(AND('[1]PWS Information'!$E$10="CWS",U2362="Multiple Family Residence",'[1]PWS Information'!$E$11="Yes",Q2362="Lead")),
(AND('[1]PWS Information'!$E$10="NTNC",Q2362="Lead")))),"Tier 1",
IF((OR((AND('[1]PWS Information'!$E$10="CWS",U2362="Multiple Family Residence",'[1]PWS Information'!$E$11="No",Q2362="Lead")),
(AND('[1]PWS Information'!$E$10="CWS",U2362="Other",Q2362="Lead")),
(AND('[1]PWS Information'!$E$10="CWS",U2362="Building",Q2362="Lead")))),"Tier 2",
IF((OR((AND('[1]PWS Information'!$E$10="CWS",U2362="Single Family Residence",Q2362="Galvanized Requiring Replacement")),
(AND('[1]PWS Information'!$E$10="CWS",U2362="Single Family Residence",Q2362="Galvanized Requiring Replacement",R2362="Yes")),
(AND('[1]PWS Information'!$E$10="NTNC",Q2362="Galvanized Requiring Replacement")),
(AND('[1]PWS Information'!$E$10="NTNC",U2362="Single Family Residence",R2362="Yes")))),"Tier 3",
IF((OR((AND('[1]PWS Information'!$E$10="CWS",U2362="Single Family Residence",S2362="Yes",Q2362="Non-Lead", J2362="Non-Lead - Copper",L2362="Before 1989")),
(AND('[1]PWS Information'!$E$10="CWS",U2362="Single Family Residence",S2362="Yes",Q2362="Non-Lead", N2362="Non-Lead - Copper",O2362="Before 1989")))),"Tier 4",
IF((OR((AND('[1]PWS Information'!$E$10="NTNC",Q2362="Non-Lead")),
(AND('[1]PWS Information'!$E$10="CWS",Q2362="Non-Lead",S2362="")),
(AND('[1]PWS Information'!$E$10="CWS",Q2362="Non-Lead",S2362="No")),
(AND('[1]PWS Information'!$E$10="CWS",Q2362="Non-Lead",S2362="Don't Know")),
(AND('[1]PWS Information'!$E$10="CWS",Q2362="Non-Lead", J2362="Non-Lead - Copper", S2362="Yes", L2362="Between 1989 and 2014")),
(AND('[1]PWS Information'!$E$10="CWS",Q2362="Non-Lead", J2362="Non-Lead - Copper", S2362="Yes", L2362="After 2014")),
(AND('[1]PWS Information'!$E$10="CWS",Q2362="Non-Lead", J2362="Non-Lead - Copper", S2362="Yes", L2362="Unknown")),
(AND('[1]PWS Information'!$E$10="CWS",Q2362="Non-Lead", N2362="Non-Lead - Copper", S2362="Yes", O2362="Between 1989 and 2014")),
(AND('[1]PWS Information'!$E$10="CWS",Q2362="Non-Lead", N2362="Non-Lead - Copper", S2362="Yes", O2362="After 2014")),
(AND('[1]PWS Information'!$E$10="CWS",Q2362="Non-Lead", N2362="Non-Lead - Copper", S2362="Yes", O2362="Unknown")),
(AND('[1]PWS Information'!$E$10="CWS",Q2362="Unknown")),
(AND('[1]PWS Information'!$E$10="NTNC",Q2362="Unknown")))),"Tier 5",
"")))))</f>
        <v>Tier 5</v>
      </c>
      <c r="Z2362" s="71"/>
      <c r="AA2362" s="71"/>
    </row>
    <row r="2363" spans="1:27" ht="57.6" x14ac:dyDescent="0.3">
      <c r="A2363" s="1"/>
      <c r="B2363" s="70">
        <v>9474868</v>
      </c>
      <c r="C2363" s="60">
        <v>191</v>
      </c>
      <c r="D2363" s="61" t="s">
        <v>544</v>
      </c>
      <c r="E2363" s="61" t="s">
        <v>49</v>
      </c>
      <c r="F2363" s="61">
        <v>78640</v>
      </c>
      <c r="G2363" s="62" t="s">
        <v>529</v>
      </c>
      <c r="H2363" s="63">
        <v>29.959705</v>
      </c>
      <c r="I2363" s="64">
        <v>-97.850268999999997</v>
      </c>
      <c r="J2363" s="65" t="s">
        <v>50</v>
      </c>
      <c r="K2363" s="66" t="s">
        <v>51</v>
      </c>
      <c r="L2363" s="62" t="s">
        <v>52</v>
      </c>
      <c r="M2363" s="69"/>
      <c r="N2363" s="65" t="s">
        <v>50</v>
      </c>
      <c r="O2363" s="66" t="s">
        <v>52</v>
      </c>
      <c r="P2363" s="69"/>
      <c r="Q2363" s="55" t="str">
        <f t="shared" si="36"/>
        <v>Non-Lead</v>
      </c>
      <c r="R2363" s="70" t="s">
        <v>51</v>
      </c>
      <c r="S2363" s="70" t="s">
        <v>51</v>
      </c>
      <c r="T2363" s="70"/>
      <c r="U2363" s="71" t="s">
        <v>53</v>
      </c>
      <c r="V2363" s="71" t="s">
        <v>51</v>
      </c>
      <c r="W2363" s="71" t="s">
        <v>51</v>
      </c>
      <c r="X2363" s="71" t="s">
        <v>51</v>
      </c>
      <c r="Y2363" s="72" t="str">
        <f>IF((OR((AND('[1]PWS Information'!$E$10="CWS",U2363="Single Family Residence",Q2363="Lead")),
(AND('[1]PWS Information'!$E$10="CWS",U2363="Multiple Family Residence",'[1]PWS Information'!$E$11="Yes",Q2363="Lead")),
(AND('[1]PWS Information'!$E$10="NTNC",Q2363="Lead")))),"Tier 1",
IF((OR((AND('[1]PWS Information'!$E$10="CWS",U2363="Multiple Family Residence",'[1]PWS Information'!$E$11="No",Q2363="Lead")),
(AND('[1]PWS Information'!$E$10="CWS",U2363="Other",Q2363="Lead")),
(AND('[1]PWS Information'!$E$10="CWS",U2363="Building",Q2363="Lead")))),"Tier 2",
IF((OR((AND('[1]PWS Information'!$E$10="CWS",U2363="Single Family Residence",Q2363="Galvanized Requiring Replacement")),
(AND('[1]PWS Information'!$E$10="CWS",U2363="Single Family Residence",Q2363="Galvanized Requiring Replacement",R2363="Yes")),
(AND('[1]PWS Information'!$E$10="NTNC",Q2363="Galvanized Requiring Replacement")),
(AND('[1]PWS Information'!$E$10="NTNC",U2363="Single Family Residence",R2363="Yes")))),"Tier 3",
IF((OR((AND('[1]PWS Information'!$E$10="CWS",U2363="Single Family Residence",S2363="Yes",Q2363="Non-Lead", J2363="Non-Lead - Copper",L2363="Before 1989")),
(AND('[1]PWS Information'!$E$10="CWS",U2363="Single Family Residence",S2363="Yes",Q2363="Non-Lead", N2363="Non-Lead - Copper",O2363="Before 1989")))),"Tier 4",
IF((OR((AND('[1]PWS Information'!$E$10="NTNC",Q2363="Non-Lead")),
(AND('[1]PWS Information'!$E$10="CWS",Q2363="Non-Lead",S2363="")),
(AND('[1]PWS Information'!$E$10="CWS",Q2363="Non-Lead",S2363="No")),
(AND('[1]PWS Information'!$E$10="CWS",Q2363="Non-Lead",S2363="Don't Know")),
(AND('[1]PWS Information'!$E$10="CWS",Q2363="Non-Lead", J2363="Non-Lead - Copper", S2363="Yes", L2363="Between 1989 and 2014")),
(AND('[1]PWS Information'!$E$10="CWS",Q2363="Non-Lead", J2363="Non-Lead - Copper", S2363="Yes", L2363="After 2014")),
(AND('[1]PWS Information'!$E$10="CWS",Q2363="Non-Lead", J2363="Non-Lead - Copper", S2363="Yes", L2363="Unknown")),
(AND('[1]PWS Information'!$E$10="CWS",Q2363="Non-Lead", N2363="Non-Lead - Copper", S2363="Yes", O2363="Between 1989 and 2014")),
(AND('[1]PWS Information'!$E$10="CWS",Q2363="Non-Lead", N2363="Non-Lead - Copper", S2363="Yes", O2363="After 2014")),
(AND('[1]PWS Information'!$E$10="CWS",Q2363="Non-Lead", N2363="Non-Lead - Copper", S2363="Yes", O2363="Unknown")),
(AND('[1]PWS Information'!$E$10="CWS",Q2363="Unknown")),
(AND('[1]PWS Information'!$E$10="NTNC",Q2363="Unknown")))),"Tier 5",
"")))))</f>
        <v>Tier 5</v>
      </c>
      <c r="Z2363" s="71"/>
      <c r="AA2363" s="71"/>
    </row>
    <row r="2364" spans="1:27" ht="57.6" x14ac:dyDescent="0.3">
      <c r="A2364" s="1"/>
      <c r="B2364" s="70">
        <v>9629552</v>
      </c>
      <c r="C2364" s="60">
        <v>200</v>
      </c>
      <c r="D2364" s="61" t="s">
        <v>544</v>
      </c>
      <c r="E2364" s="61" t="s">
        <v>49</v>
      </c>
      <c r="F2364" s="61">
        <v>78640</v>
      </c>
      <c r="G2364" s="62" t="s">
        <v>529</v>
      </c>
      <c r="H2364" s="63">
        <v>29.959954</v>
      </c>
      <c r="I2364" s="64">
        <v>-97.850790000000003</v>
      </c>
      <c r="J2364" s="65" t="s">
        <v>50</v>
      </c>
      <c r="K2364" s="66" t="s">
        <v>51</v>
      </c>
      <c r="L2364" s="62" t="s">
        <v>52</v>
      </c>
      <c r="M2364" s="69"/>
      <c r="N2364" s="65" t="s">
        <v>50</v>
      </c>
      <c r="O2364" s="66" t="s">
        <v>52</v>
      </c>
      <c r="P2364" s="69"/>
      <c r="Q2364" s="55" t="str">
        <f t="shared" si="36"/>
        <v>Non-Lead</v>
      </c>
      <c r="R2364" s="70" t="s">
        <v>51</v>
      </c>
      <c r="S2364" s="70" t="s">
        <v>51</v>
      </c>
      <c r="T2364" s="70"/>
      <c r="U2364" s="71" t="s">
        <v>53</v>
      </c>
      <c r="V2364" s="71" t="s">
        <v>51</v>
      </c>
      <c r="W2364" s="71" t="s">
        <v>51</v>
      </c>
      <c r="X2364" s="71" t="s">
        <v>51</v>
      </c>
      <c r="Y2364" s="72" t="str">
        <f>IF((OR((AND('[1]PWS Information'!$E$10="CWS",U2364="Single Family Residence",Q2364="Lead")),
(AND('[1]PWS Information'!$E$10="CWS",U2364="Multiple Family Residence",'[1]PWS Information'!$E$11="Yes",Q2364="Lead")),
(AND('[1]PWS Information'!$E$10="NTNC",Q2364="Lead")))),"Tier 1",
IF((OR((AND('[1]PWS Information'!$E$10="CWS",U2364="Multiple Family Residence",'[1]PWS Information'!$E$11="No",Q2364="Lead")),
(AND('[1]PWS Information'!$E$10="CWS",U2364="Other",Q2364="Lead")),
(AND('[1]PWS Information'!$E$10="CWS",U2364="Building",Q2364="Lead")))),"Tier 2",
IF((OR((AND('[1]PWS Information'!$E$10="CWS",U2364="Single Family Residence",Q2364="Galvanized Requiring Replacement")),
(AND('[1]PWS Information'!$E$10="CWS",U2364="Single Family Residence",Q2364="Galvanized Requiring Replacement",R2364="Yes")),
(AND('[1]PWS Information'!$E$10="NTNC",Q2364="Galvanized Requiring Replacement")),
(AND('[1]PWS Information'!$E$10="NTNC",U2364="Single Family Residence",R2364="Yes")))),"Tier 3",
IF((OR((AND('[1]PWS Information'!$E$10="CWS",U2364="Single Family Residence",S2364="Yes",Q2364="Non-Lead", J2364="Non-Lead - Copper",L2364="Before 1989")),
(AND('[1]PWS Information'!$E$10="CWS",U2364="Single Family Residence",S2364="Yes",Q2364="Non-Lead", N2364="Non-Lead - Copper",O2364="Before 1989")))),"Tier 4",
IF((OR((AND('[1]PWS Information'!$E$10="NTNC",Q2364="Non-Lead")),
(AND('[1]PWS Information'!$E$10="CWS",Q2364="Non-Lead",S2364="")),
(AND('[1]PWS Information'!$E$10="CWS",Q2364="Non-Lead",S2364="No")),
(AND('[1]PWS Information'!$E$10="CWS",Q2364="Non-Lead",S2364="Don't Know")),
(AND('[1]PWS Information'!$E$10="CWS",Q2364="Non-Lead", J2364="Non-Lead - Copper", S2364="Yes", L2364="Between 1989 and 2014")),
(AND('[1]PWS Information'!$E$10="CWS",Q2364="Non-Lead", J2364="Non-Lead - Copper", S2364="Yes", L2364="After 2014")),
(AND('[1]PWS Information'!$E$10="CWS",Q2364="Non-Lead", J2364="Non-Lead - Copper", S2364="Yes", L2364="Unknown")),
(AND('[1]PWS Information'!$E$10="CWS",Q2364="Non-Lead", N2364="Non-Lead - Copper", S2364="Yes", O2364="Between 1989 and 2014")),
(AND('[1]PWS Information'!$E$10="CWS",Q2364="Non-Lead", N2364="Non-Lead - Copper", S2364="Yes", O2364="After 2014")),
(AND('[1]PWS Information'!$E$10="CWS",Q2364="Non-Lead", N2364="Non-Lead - Copper", S2364="Yes", O2364="Unknown")),
(AND('[1]PWS Information'!$E$10="CWS",Q2364="Unknown")),
(AND('[1]PWS Information'!$E$10="NTNC",Q2364="Unknown")))),"Tier 5",
"")))))</f>
        <v>Tier 5</v>
      </c>
      <c r="Z2364" s="71"/>
      <c r="AA2364" s="71"/>
    </row>
    <row r="2365" spans="1:27" ht="57.6" x14ac:dyDescent="0.3">
      <c r="A2365" s="1"/>
      <c r="B2365" s="70">
        <v>9637644</v>
      </c>
      <c r="C2365" s="60">
        <v>210</v>
      </c>
      <c r="D2365" s="61" t="s">
        <v>544</v>
      </c>
      <c r="E2365" s="61" t="s">
        <v>49</v>
      </c>
      <c r="F2365" s="61">
        <v>78640</v>
      </c>
      <c r="G2365" s="62" t="s">
        <v>529</v>
      </c>
      <c r="H2365" s="63">
        <v>29.959868</v>
      </c>
      <c r="I2365" s="64">
        <v>-97.850943000000001</v>
      </c>
      <c r="J2365" s="65" t="s">
        <v>50</v>
      </c>
      <c r="K2365" s="66" t="s">
        <v>51</v>
      </c>
      <c r="L2365" s="62" t="s">
        <v>52</v>
      </c>
      <c r="M2365" s="69"/>
      <c r="N2365" s="65" t="s">
        <v>50</v>
      </c>
      <c r="O2365" s="66" t="s">
        <v>52</v>
      </c>
      <c r="P2365" s="69"/>
      <c r="Q2365" s="55" t="str">
        <f t="shared" si="36"/>
        <v>Non-Lead</v>
      </c>
      <c r="R2365" s="70" t="s">
        <v>51</v>
      </c>
      <c r="S2365" s="70" t="s">
        <v>51</v>
      </c>
      <c r="T2365" s="70"/>
      <c r="U2365" s="71" t="s">
        <v>53</v>
      </c>
      <c r="V2365" s="71" t="s">
        <v>51</v>
      </c>
      <c r="W2365" s="71" t="s">
        <v>51</v>
      </c>
      <c r="X2365" s="71" t="s">
        <v>51</v>
      </c>
      <c r="Y2365" s="72" t="str">
        <f>IF((OR((AND('[1]PWS Information'!$E$10="CWS",U2365="Single Family Residence",Q2365="Lead")),
(AND('[1]PWS Information'!$E$10="CWS",U2365="Multiple Family Residence",'[1]PWS Information'!$E$11="Yes",Q2365="Lead")),
(AND('[1]PWS Information'!$E$10="NTNC",Q2365="Lead")))),"Tier 1",
IF((OR((AND('[1]PWS Information'!$E$10="CWS",U2365="Multiple Family Residence",'[1]PWS Information'!$E$11="No",Q2365="Lead")),
(AND('[1]PWS Information'!$E$10="CWS",U2365="Other",Q2365="Lead")),
(AND('[1]PWS Information'!$E$10="CWS",U2365="Building",Q2365="Lead")))),"Tier 2",
IF((OR((AND('[1]PWS Information'!$E$10="CWS",U2365="Single Family Residence",Q2365="Galvanized Requiring Replacement")),
(AND('[1]PWS Information'!$E$10="CWS",U2365="Single Family Residence",Q2365="Galvanized Requiring Replacement",R2365="Yes")),
(AND('[1]PWS Information'!$E$10="NTNC",Q2365="Galvanized Requiring Replacement")),
(AND('[1]PWS Information'!$E$10="NTNC",U2365="Single Family Residence",R2365="Yes")))),"Tier 3",
IF((OR((AND('[1]PWS Information'!$E$10="CWS",U2365="Single Family Residence",S2365="Yes",Q2365="Non-Lead", J2365="Non-Lead - Copper",L2365="Before 1989")),
(AND('[1]PWS Information'!$E$10="CWS",U2365="Single Family Residence",S2365="Yes",Q2365="Non-Lead", N2365="Non-Lead - Copper",O2365="Before 1989")))),"Tier 4",
IF((OR((AND('[1]PWS Information'!$E$10="NTNC",Q2365="Non-Lead")),
(AND('[1]PWS Information'!$E$10="CWS",Q2365="Non-Lead",S2365="")),
(AND('[1]PWS Information'!$E$10="CWS",Q2365="Non-Lead",S2365="No")),
(AND('[1]PWS Information'!$E$10="CWS",Q2365="Non-Lead",S2365="Don't Know")),
(AND('[1]PWS Information'!$E$10="CWS",Q2365="Non-Lead", J2365="Non-Lead - Copper", S2365="Yes", L2365="Between 1989 and 2014")),
(AND('[1]PWS Information'!$E$10="CWS",Q2365="Non-Lead", J2365="Non-Lead - Copper", S2365="Yes", L2365="After 2014")),
(AND('[1]PWS Information'!$E$10="CWS",Q2365="Non-Lead", J2365="Non-Lead - Copper", S2365="Yes", L2365="Unknown")),
(AND('[1]PWS Information'!$E$10="CWS",Q2365="Non-Lead", N2365="Non-Lead - Copper", S2365="Yes", O2365="Between 1989 and 2014")),
(AND('[1]PWS Information'!$E$10="CWS",Q2365="Non-Lead", N2365="Non-Lead - Copper", S2365="Yes", O2365="After 2014")),
(AND('[1]PWS Information'!$E$10="CWS",Q2365="Non-Lead", N2365="Non-Lead - Copper", S2365="Yes", O2365="Unknown")),
(AND('[1]PWS Information'!$E$10="CWS",Q2365="Unknown")),
(AND('[1]PWS Information'!$E$10="NTNC",Q2365="Unknown")))),"Tier 5",
"")))))</f>
        <v>Tier 5</v>
      </c>
      <c r="Z2365" s="71"/>
      <c r="AA2365" s="71"/>
    </row>
    <row r="2366" spans="1:27" ht="57.6" x14ac:dyDescent="0.3">
      <c r="A2366" s="17"/>
      <c r="B2366" s="70">
        <v>9633528</v>
      </c>
      <c r="C2366" s="60">
        <v>220</v>
      </c>
      <c r="D2366" s="61" t="s">
        <v>544</v>
      </c>
      <c r="E2366" s="61" t="s">
        <v>49</v>
      </c>
      <c r="F2366" s="61">
        <v>78640</v>
      </c>
      <c r="G2366" s="62" t="s">
        <v>529</v>
      </c>
      <c r="H2366" s="63">
        <v>29.959796999999998</v>
      </c>
      <c r="I2366" s="64">
        <v>-97.851104000000007</v>
      </c>
      <c r="J2366" s="65" t="s">
        <v>50</v>
      </c>
      <c r="K2366" s="66" t="s">
        <v>51</v>
      </c>
      <c r="L2366" s="62" t="s">
        <v>52</v>
      </c>
      <c r="M2366" s="69"/>
      <c r="N2366" s="65" t="s">
        <v>50</v>
      </c>
      <c r="O2366" s="66" t="s">
        <v>52</v>
      </c>
      <c r="P2366" s="69"/>
      <c r="Q2366" s="55" t="str">
        <f t="shared" si="36"/>
        <v>Non-Lead</v>
      </c>
      <c r="R2366" s="70" t="s">
        <v>51</v>
      </c>
      <c r="S2366" s="70" t="s">
        <v>51</v>
      </c>
      <c r="T2366" s="70"/>
      <c r="U2366" s="71" t="s">
        <v>53</v>
      </c>
      <c r="V2366" s="71" t="s">
        <v>51</v>
      </c>
      <c r="W2366" s="71" t="s">
        <v>51</v>
      </c>
      <c r="X2366" s="71" t="s">
        <v>51</v>
      </c>
      <c r="Y2366" s="72" t="str">
        <f>IF((OR((AND('[1]PWS Information'!$E$10="CWS",U2366="Single Family Residence",Q2366="Lead")),
(AND('[1]PWS Information'!$E$10="CWS",U2366="Multiple Family Residence",'[1]PWS Information'!$E$11="Yes",Q2366="Lead")),
(AND('[1]PWS Information'!$E$10="NTNC",Q2366="Lead")))),"Tier 1",
IF((OR((AND('[1]PWS Information'!$E$10="CWS",U2366="Multiple Family Residence",'[1]PWS Information'!$E$11="No",Q2366="Lead")),
(AND('[1]PWS Information'!$E$10="CWS",U2366="Other",Q2366="Lead")),
(AND('[1]PWS Information'!$E$10="CWS",U2366="Building",Q2366="Lead")))),"Tier 2",
IF((OR((AND('[1]PWS Information'!$E$10="CWS",U2366="Single Family Residence",Q2366="Galvanized Requiring Replacement")),
(AND('[1]PWS Information'!$E$10="CWS",U2366="Single Family Residence",Q2366="Galvanized Requiring Replacement",R2366="Yes")),
(AND('[1]PWS Information'!$E$10="NTNC",Q2366="Galvanized Requiring Replacement")),
(AND('[1]PWS Information'!$E$10="NTNC",U2366="Single Family Residence",R2366="Yes")))),"Tier 3",
IF((OR((AND('[1]PWS Information'!$E$10="CWS",U2366="Single Family Residence",S2366="Yes",Q2366="Non-Lead", J2366="Non-Lead - Copper",L2366="Before 1989")),
(AND('[1]PWS Information'!$E$10="CWS",U2366="Single Family Residence",S2366="Yes",Q2366="Non-Lead", N2366="Non-Lead - Copper",O2366="Before 1989")))),"Tier 4",
IF((OR((AND('[1]PWS Information'!$E$10="NTNC",Q2366="Non-Lead")),
(AND('[1]PWS Information'!$E$10="CWS",Q2366="Non-Lead",S2366="")),
(AND('[1]PWS Information'!$E$10="CWS",Q2366="Non-Lead",S2366="No")),
(AND('[1]PWS Information'!$E$10="CWS",Q2366="Non-Lead",S2366="Don't Know")),
(AND('[1]PWS Information'!$E$10="CWS",Q2366="Non-Lead", J2366="Non-Lead - Copper", S2366="Yes", L2366="Between 1989 and 2014")),
(AND('[1]PWS Information'!$E$10="CWS",Q2366="Non-Lead", J2366="Non-Lead - Copper", S2366="Yes", L2366="After 2014")),
(AND('[1]PWS Information'!$E$10="CWS",Q2366="Non-Lead", J2366="Non-Lead - Copper", S2366="Yes", L2366="Unknown")),
(AND('[1]PWS Information'!$E$10="CWS",Q2366="Non-Lead", N2366="Non-Lead - Copper", S2366="Yes", O2366="Between 1989 and 2014")),
(AND('[1]PWS Information'!$E$10="CWS",Q2366="Non-Lead", N2366="Non-Lead - Copper", S2366="Yes", O2366="After 2014")),
(AND('[1]PWS Information'!$E$10="CWS",Q2366="Non-Lead", N2366="Non-Lead - Copper", S2366="Yes", O2366="Unknown")),
(AND('[1]PWS Information'!$E$10="CWS",Q2366="Unknown")),
(AND('[1]PWS Information'!$E$10="NTNC",Q2366="Unknown")))),"Tier 5",
"")))))</f>
        <v>Tier 5</v>
      </c>
      <c r="Z2366" s="71"/>
      <c r="AA2366" s="71"/>
    </row>
    <row r="2367" spans="1:27" ht="57.6" x14ac:dyDescent="0.3">
      <c r="A2367" s="1"/>
      <c r="B2367" s="70">
        <v>9528702</v>
      </c>
      <c r="C2367" s="60">
        <v>230</v>
      </c>
      <c r="D2367" s="61" t="s">
        <v>544</v>
      </c>
      <c r="E2367" s="61" t="s">
        <v>49</v>
      </c>
      <c r="F2367" s="61">
        <v>78640</v>
      </c>
      <c r="G2367" s="62" t="s">
        <v>529</v>
      </c>
      <c r="H2367" s="63">
        <v>29.959737000000001</v>
      </c>
      <c r="I2367" s="64">
        <v>-97.851271999999994</v>
      </c>
      <c r="J2367" s="65" t="s">
        <v>50</v>
      </c>
      <c r="K2367" s="66" t="s">
        <v>51</v>
      </c>
      <c r="L2367" s="62" t="s">
        <v>52</v>
      </c>
      <c r="M2367" s="69"/>
      <c r="N2367" s="65" t="s">
        <v>50</v>
      </c>
      <c r="O2367" s="66" t="s">
        <v>52</v>
      </c>
      <c r="P2367" s="69"/>
      <c r="Q2367" s="55" t="str">
        <f t="shared" si="36"/>
        <v>Non-Lead</v>
      </c>
      <c r="R2367" s="70" t="s">
        <v>51</v>
      </c>
      <c r="S2367" s="70" t="s">
        <v>51</v>
      </c>
      <c r="T2367" s="70"/>
      <c r="U2367" s="71" t="s">
        <v>53</v>
      </c>
      <c r="V2367" s="71" t="s">
        <v>51</v>
      </c>
      <c r="W2367" s="71" t="s">
        <v>51</v>
      </c>
      <c r="X2367" s="71" t="s">
        <v>51</v>
      </c>
      <c r="Y2367" s="72" t="str">
        <f>IF((OR((AND('[1]PWS Information'!$E$10="CWS",U2367="Single Family Residence",Q2367="Lead")),
(AND('[1]PWS Information'!$E$10="CWS",U2367="Multiple Family Residence",'[1]PWS Information'!$E$11="Yes",Q2367="Lead")),
(AND('[1]PWS Information'!$E$10="NTNC",Q2367="Lead")))),"Tier 1",
IF((OR((AND('[1]PWS Information'!$E$10="CWS",U2367="Multiple Family Residence",'[1]PWS Information'!$E$11="No",Q2367="Lead")),
(AND('[1]PWS Information'!$E$10="CWS",U2367="Other",Q2367="Lead")),
(AND('[1]PWS Information'!$E$10="CWS",U2367="Building",Q2367="Lead")))),"Tier 2",
IF((OR((AND('[1]PWS Information'!$E$10="CWS",U2367="Single Family Residence",Q2367="Galvanized Requiring Replacement")),
(AND('[1]PWS Information'!$E$10="CWS",U2367="Single Family Residence",Q2367="Galvanized Requiring Replacement",R2367="Yes")),
(AND('[1]PWS Information'!$E$10="NTNC",Q2367="Galvanized Requiring Replacement")),
(AND('[1]PWS Information'!$E$10="NTNC",U2367="Single Family Residence",R2367="Yes")))),"Tier 3",
IF((OR((AND('[1]PWS Information'!$E$10="CWS",U2367="Single Family Residence",S2367="Yes",Q2367="Non-Lead", J2367="Non-Lead - Copper",L2367="Before 1989")),
(AND('[1]PWS Information'!$E$10="CWS",U2367="Single Family Residence",S2367="Yes",Q2367="Non-Lead", N2367="Non-Lead - Copper",O2367="Before 1989")))),"Tier 4",
IF((OR((AND('[1]PWS Information'!$E$10="NTNC",Q2367="Non-Lead")),
(AND('[1]PWS Information'!$E$10="CWS",Q2367="Non-Lead",S2367="")),
(AND('[1]PWS Information'!$E$10="CWS",Q2367="Non-Lead",S2367="No")),
(AND('[1]PWS Information'!$E$10="CWS",Q2367="Non-Lead",S2367="Don't Know")),
(AND('[1]PWS Information'!$E$10="CWS",Q2367="Non-Lead", J2367="Non-Lead - Copper", S2367="Yes", L2367="Between 1989 and 2014")),
(AND('[1]PWS Information'!$E$10="CWS",Q2367="Non-Lead", J2367="Non-Lead - Copper", S2367="Yes", L2367="After 2014")),
(AND('[1]PWS Information'!$E$10="CWS",Q2367="Non-Lead", J2367="Non-Lead - Copper", S2367="Yes", L2367="Unknown")),
(AND('[1]PWS Information'!$E$10="CWS",Q2367="Non-Lead", N2367="Non-Lead - Copper", S2367="Yes", O2367="Between 1989 and 2014")),
(AND('[1]PWS Information'!$E$10="CWS",Q2367="Non-Lead", N2367="Non-Lead - Copper", S2367="Yes", O2367="After 2014")),
(AND('[1]PWS Information'!$E$10="CWS",Q2367="Non-Lead", N2367="Non-Lead - Copper", S2367="Yes", O2367="Unknown")),
(AND('[1]PWS Information'!$E$10="CWS",Q2367="Unknown")),
(AND('[1]PWS Information'!$E$10="NTNC",Q2367="Unknown")))),"Tier 5",
"")))))</f>
        <v>Tier 5</v>
      </c>
      <c r="Z2367" s="71"/>
      <c r="AA2367" s="71"/>
    </row>
    <row r="2368" spans="1:27" ht="57.6" x14ac:dyDescent="0.3">
      <c r="A2368" s="1"/>
      <c r="B2368" s="70">
        <v>9636248</v>
      </c>
      <c r="C2368" s="60">
        <v>240</v>
      </c>
      <c r="D2368" s="61" t="s">
        <v>544</v>
      </c>
      <c r="E2368" s="61" t="s">
        <v>49</v>
      </c>
      <c r="F2368" s="61">
        <v>78640</v>
      </c>
      <c r="G2368" s="62" t="s">
        <v>529</v>
      </c>
      <c r="H2368" s="63">
        <v>29.959693000000001</v>
      </c>
      <c r="I2368" s="64">
        <v>-97.851448000000005</v>
      </c>
      <c r="J2368" s="65" t="s">
        <v>50</v>
      </c>
      <c r="K2368" s="66" t="s">
        <v>51</v>
      </c>
      <c r="L2368" s="62" t="s">
        <v>52</v>
      </c>
      <c r="M2368" s="69"/>
      <c r="N2368" s="65" t="s">
        <v>50</v>
      </c>
      <c r="O2368" s="66" t="s">
        <v>52</v>
      </c>
      <c r="P2368" s="69"/>
      <c r="Q2368" s="55" t="str">
        <f t="shared" si="36"/>
        <v>Non-Lead</v>
      </c>
      <c r="R2368" s="70" t="s">
        <v>51</v>
      </c>
      <c r="S2368" s="70" t="s">
        <v>51</v>
      </c>
      <c r="T2368" s="70"/>
      <c r="U2368" s="71" t="s">
        <v>53</v>
      </c>
      <c r="V2368" s="71" t="s">
        <v>51</v>
      </c>
      <c r="W2368" s="71" t="s">
        <v>51</v>
      </c>
      <c r="X2368" s="71" t="s">
        <v>51</v>
      </c>
      <c r="Y2368" s="72" t="str">
        <f>IF((OR((AND('[1]PWS Information'!$E$10="CWS",U2368="Single Family Residence",Q2368="Lead")),
(AND('[1]PWS Information'!$E$10="CWS",U2368="Multiple Family Residence",'[1]PWS Information'!$E$11="Yes",Q2368="Lead")),
(AND('[1]PWS Information'!$E$10="NTNC",Q2368="Lead")))),"Tier 1",
IF((OR((AND('[1]PWS Information'!$E$10="CWS",U2368="Multiple Family Residence",'[1]PWS Information'!$E$11="No",Q2368="Lead")),
(AND('[1]PWS Information'!$E$10="CWS",U2368="Other",Q2368="Lead")),
(AND('[1]PWS Information'!$E$10="CWS",U2368="Building",Q2368="Lead")))),"Tier 2",
IF((OR((AND('[1]PWS Information'!$E$10="CWS",U2368="Single Family Residence",Q2368="Galvanized Requiring Replacement")),
(AND('[1]PWS Information'!$E$10="CWS",U2368="Single Family Residence",Q2368="Galvanized Requiring Replacement",R2368="Yes")),
(AND('[1]PWS Information'!$E$10="NTNC",Q2368="Galvanized Requiring Replacement")),
(AND('[1]PWS Information'!$E$10="NTNC",U2368="Single Family Residence",R2368="Yes")))),"Tier 3",
IF((OR((AND('[1]PWS Information'!$E$10="CWS",U2368="Single Family Residence",S2368="Yes",Q2368="Non-Lead", J2368="Non-Lead - Copper",L2368="Before 1989")),
(AND('[1]PWS Information'!$E$10="CWS",U2368="Single Family Residence",S2368="Yes",Q2368="Non-Lead", N2368="Non-Lead - Copper",O2368="Before 1989")))),"Tier 4",
IF((OR((AND('[1]PWS Information'!$E$10="NTNC",Q2368="Non-Lead")),
(AND('[1]PWS Information'!$E$10="CWS",Q2368="Non-Lead",S2368="")),
(AND('[1]PWS Information'!$E$10="CWS",Q2368="Non-Lead",S2368="No")),
(AND('[1]PWS Information'!$E$10="CWS",Q2368="Non-Lead",S2368="Don't Know")),
(AND('[1]PWS Information'!$E$10="CWS",Q2368="Non-Lead", J2368="Non-Lead - Copper", S2368="Yes", L2368="Between 1989 and 2014")),
(AND('[1]PWS Information'!$E$10="CWS",Q2368="Non-Lead", J2368="Non-Lead - Copper", S2368="Yes", L2368="After 2014")),
(AND('[1]PWS Information'!$E$10="CWS",Q2368="Non-Lead", J2368="Non-Lead - Copper", S2368="Yes", L2368="Unknown")),
(AND('[1]PWS Information'!$E$10="CWS",Q2368="Non-Lead", N2368="Non-Lead - Copper", S2368="Yes", O2368="Between 1989 and 2014")),
(AND('[1]PWS Information'!$E$10="CWS",Q2368="Non-Lead", N2368="Non-Lead - Copper", S2368="Yes", O2368="After 2014")),
(AND('[1]PWS Information'!$E$10="CWS",Q2368="Non-Lead", N2368="Non-Lead - Copper", S2368="Yes", O2368="Unknown")),
(AND('[1]PWS Information'!$E$10="CWS",Q2368="Unknown")),
(AND('[1]PWS Information'!$E$10="NTNC",Q2368="Unknown")))),"Tier 5",
"")))))</f>
        <v>Tier 5</v>
      </c>
      <c r="Z2368" s="71"/>
      <c r="AA2368" s="71"/>
    </row>
    <row r="2369" spans="1:27" ht="57.6" x14ac:dyDescent="0.3">
      <c r="A2369" s="1"/>
      <c r="B2369" s="70">
        <v>9529313</v>
      </c>
      <c r="C2369" s="60">
        <v>250</v>
      </c>
      <c r="D2369" s="61" t="s">
        <v>544</v>
      </c>
      <c r="E2369" s="61" t="s">
        <v>49</v>
      </c>
      <c r="F2369" s="61">
        <v>78640</v>
      </c>
      <c r="G2369" s="62" t="s">
        <v>529</v>
      </c>
      <c r="H2369" s="63">
        <v>29.959669000000002</v>
      </c>
      <c r="I2369" s="64">
        <v>-97.851619999999997</v>
      </c>
      <c r="J2369" s="65" t="s">
        <v>50</v>
      </c>
      <c r="K2369" s="66" t="s">
        <v>51</v>
      </c>
      <c r="L2369" s="62" t="s">
        <v>52</v>
      </c>
      <c r="M2369" s="69"/>
      <c r="N2369" s="65" t="s">
        <v>50</v>
      </c>
      <c r="O2369" s="66" t="s">
        <v>52</v>
      </c>
      <c r="P2369" s="69"/>
      <c r="Q2369" s="55" t="str">
        <f t="shared" si="36"/>
        <v>Non-Lead</v>
      </c>
      <c r="R2369" s="70" t="s">
        <v>51</v>
      </c>
      <c r="S2369" s="70" t="s">
        <v>51</v>
      </c>
      <c r="T2369" s="70"/>
      <c r="U2369" s="71" t="s">
        <v>53</v>
      </c>
      <c r="V2369" s="71" t="s">
        <v>51</v>
      </c>
      <c r="W2369" s="71" t="s">
        <v>51</v>
      </c>
      <c r="X2369" s="71" t="s">
        <v>51</v>
      </c>
      <c r="Y2369" s="72" t="str">
        <f>IF((OR((AND('[1]PWS Information'!$E$10="CWS",U2369="Single Family Residence",Q2369="Lead")),
(AND('[1]PWS Information'!$E$10="CWS",U2369="Multiple Family Residence",'[1]PWS Information'!$E$11="Yes",Q2369="Lead")),
(AND('[1]PWS Information'!$E$10="NTNC",Q2369="Lead")))),"Tier 1",
IF((OR((AND('[1]PWS Information'!$E$10="CWS",U2369="Multiple Family Residence",'[1]PWS Information'!$E$11="No",Q2369="Lead")),
(AND('[1]PWS Information'!$E$10="CWS",U2369="Other",Q2369="Lead")),
(AND('[1]PWS Information'!$E$10="CWS",U2369="Building",Q2369="Lead")))),"Tier 2",
IF((OR((AND('[1]PWS Information'!$E$10="CWS",U2369="Single Family Residence",Q2369="Galvanized Requiring Replacement")),
(AND('[1]PWS Information'!$E$10="CWS",U2369="Single Family Residence",Q2369="Galvanized Requiring Replacement",R2369="Yes")),
(AND('[1]PWS Information'!$E$10="NTNC",Q2369="Galvanized Requiring Replacement")),
(AND('[1]PWS Information'!$E$10="NTNC",U2369="Single Family Residence",R2369="Yes")))),"Tier 3",
IF((OR((AND('[1]PWS Information'!$E$10="CWS",U2369="Single Family Residence",S2369="Yes",Q2369="Non-Lead", J2369="Non-Lead - Copper",L2369="Before 1989")),
(AND('[1]PWS Information'!$E$10="CWS",U2369="Single Family Residence",S2369="Yes",Q2369="Non-Lead", N2369="Non-Lead - Copper",O2369="Before 1989")))),"Tier 4",
IF((OR((AND('[1]PWS Information'!$E$10="NTNC",Q2369="Non-Lead")),
(AND('[1]PWS Information'!$E$10="CWS",Q2369="Non-Lead",S2369="")),
(AND('[1]PWS Information'!$E$10="CWS",Q2369="Non-Lead",S2369="No")),
(AND('[1]PWS Information'!$E$10="CWS",Q2369="Non-Lead",S2369="Don't Know")),
(AND('[1]PWS Information'!$E$10="CWS",Q2369="Non-Lead", J2369="Non-Lead - Copper", S2369="Yes", L2369="Between 1989 and 2014")),
(AND('[1]PWS Information'!$E$10="CWS",Q2369="Non-Lead", J2369="Non-Lead - Copper", S2369="Yes", L2369="After 2014")),
(AND('[1]PWS Information'!$E$10="CWS",Q2369="Non-Lead", J2369="Non-Lead - Copper", S2369="Yes", L2369="Unknown")),
(AND('[1]PWS Information'!$E$10="CWS",Q2369="Non-Lead", N2369="Non-Lead - Copper", S2369="Yes", O2369="Between 1989 and 2014")),
(AND('[1]PWS Information'!$E$10="CWS",Q2369="Non-Lead", N2369="Non-Lead - Copper", S2369="Yes", O2369="After 2014")),
(AND('[1]PWS Information'!$E$10="CWS",Q2369="Non-Lead", N2369="Non-Lead - Copper", S2369="Yes", O2369="Unknown")),
(AND('[1]PWS Information'!$E$10="CWS",Q2369="Unknown")),
(AND('[1]PWS Information'!$E$10="NTNC",Q2369="Unknown")))),"Tier 5",
"")))))</f>
        <v>Tier 5</v>
      </c>
      <c r="Z2369" s="71"/>
      <c r="AA2369" s="71"/>
    </row>
    <row r="2370" spans="1:27" ht="57.6" x14ac:dyDescent="0.3">
      <c r="A2370" s="17"/>
      <c r="B2370" s="70">
        <v>9623558</v>
      </c>
      <c r="C2370" s="60">
        <v>133</v>
      </c>
      <c r="D2370" s="61" t="s">
        <v>546</v>
      </c>
      <c r="E2370" s="61" t="s">
        <v>49</v>
      </c>
      <c r="F2370" s="61">
        <v>78640</v>
      </c>
      <c r="G2370" s="62" t="s">
        <v>529</v>
      </c>
      <c r="H2370" s="63">
        <v>29.959127800000001</v>
      </c>
      <c r="I2370" s="64">
        <v>-97.850786111111105</v>
      </c>
      <c r="J2370" s="65" t="s">
        <v>50</v>
      </c>
      <c r="K2370" s="66" t="s">
        <v>51</v>
      </c>
      <c r="L2370" s="62" t="s">
        <v>52</v>
      </c>
      <c r="M2370" s="69"/>
      <c r="N2370" s="65" t="s">
        <v>50</v>
      </c>
      <c r="O2370" s="66" t="s">
        <v>52</v>
      </c>
      <c r="P2370" s="69"/>
      <c r="Q2370" s="55" t="str">
        <f t="shared" si="36"/>
        <v>Non-Lead</v>
      </c>
      <c r="R2370" s="70" t="s">
        <v>51</v>
      </c>
      <c r="S2370" s="70" t="s">
        <v>51</v>
      </c>
      <c r="T2370" s="70"/>
      <c r="U2370" s="71" t="s">
        <v>53</v>
      </c>
      <c r="V2370" s="71" t="s">
        <v>51</v>
      </c>
      <c r="W2370" s="71" t="s">
        <v>51</v>
      </c>
      <c r="X2370" s="71" t="s">
        <v>51</v>
      </c>
      <c r="Y2370" s="72" t="str">
        <f>IF((OR((AND('[1]PWS Information'!$E$10="CWS",U2370="Single Family Residence",Q2370="Lead")),
(AND('[1]PWS Information'!$E$10="CWS",U2370="Multiple Family Residence",'[1]PWS Information'!$E$11="Yes",Q2370="Lead")),
(AND('[1]PWS Information'!$E$10="NTNC",Q2370="Lead")))),"Tier 1",
IF((OR((AND('[1]PWS Information'!$E$10="CWS",U2370="Multiple Family Residence",'[1]PWS Information'!$E$11="No",Q2370="Lead")),
(AND('[1]PWS Information'!$E$10="CWS",U2370="Other",Q2370="Lead")),
(AND('[1]PWS Information'!$E$10="CWS",U2370="Building",Q2370="Lead")))),"Tier 2",
IF((OR((AND('[1]PWS Information'!$E$10="CWS",U2370="Single Family Residence",Q2370="Galvanized Requiring Replacement")),
(AND('[1]PWS Information'!$E$10="CWS",U2370="Single Family Residence",Q2370="Galvanized Requiring Replacement",R2370="Yes")),
(AND('[1]PWS Information'!$E$10="NTNC",Q2370="Galvanized Requiring Replacement")),
(AND('[1]PWS Information'!$E$10="NTNC",U2370="Single Family Residence",R2370="Yes")))),"Tier 3",
IF((OR((AND('[1]PWS Information'!$E$10="CWS",U2370="Single Family Residence",S2370="Yes",Q2370="Non-Lead", J2370="Non-Lead - Copper",L2370="Before 1989")),
(AND('[1]PWS Information'!$E$10="CWS",U2370="Single Family Residence",S2370="Yes",Q2370="Non-Lead", N2370="Non-Lead - Copper",O2370="Before 1989")))),"Tier 4",
IF((OR((AND('[1]PWS Information'!$E$10="NTNC",Q2370="Non-Lead")),
(AND('[1]PWS Information'!$E$10="CWS",Q2370="Non-Lead",S2370="")),
(AND('[1]PWS Information'!$E$10="CWS",Q2370="Non-Lead",S2370="No")),
(AND('[1]PWS Information'!$E$10="CWS",Q2370="Non-Lead",S2370="Don't Know")),
(AND('[1]PWS Information'!$E$10="CWS",Q2370="Non-Lead", J2370="Non-Lead - Copper", S2370="Yes", L2370="Between 1989 and 2014")),
(AND('[1]PWS Information'!$E$10="CWS",Q2370="Non-Lead", J2370="Non-Lead - Copper", S2370="Yes", L2370="After 2014")),
(AND('[1]PWS Information'!$E$10="CWS",Q2370="Non-Lead", J2370="Non-Lead - Copper", S2370="Yes", L2370="Unknown")),
(AND('[1]PWS Information'!$E$10="CWS",Q2370="Non-Lead", N2370="Non-Lead - Copper", S2370="Yes", O2370="Between 1989 and 2014")),
(AND('[1]PWS Information'!$E$10="CWS",Q2370="Non-Lead", N2370="Non-Lead - Copper", S2370="Yes", O2370="After 2014")),
(AND('[1]PWS Information'!$E$10="CWS",Q2370="Non-Lead", N2370="Non-Lead - Copper", S2370="Yes", O2370="Unknown")),
(AND('[1]PWS Information'!$E$10="CWS",Q2370="Unknown")),
(AND('[1]PWS Information'!$E$10="NTNC",Q2370="Unknown")))),"Tier 5",
"")))))</f>
        <v>Tier 5</v>
      </c>
      <c r="Z2370" s="71"/>
      <c r="AA2370" s="71"/>
    </row>
    <row r="2371" spans="1:27" ht="57.6" x14ac:dyDescent="0.3">
      <c r="A2371" s="1"/>
      <c r="B2371" s="70">
        <v>9299734</v>
      </c>
      <c r="C2371" s="60">
        <v>134</v>
      </c>
      <c r="D2371" s="61" t="s">
        <v>546</v>
      </c>
      <c r="E2371" s="61" t="s">
        <v>49</v>
      </c>
      <c r="F2371" s="61">
        <v>78640</v>
      </c>
      <c r="G2371" s="62" t="s">
        <v>529</v>
      </c>
      <c r="H2371" s="63">
        <v>29.959489999999999</v>
      </c>
      <c r="I2371" s="64">
        <v>-97.850386</v>
      </c>
      <c r="J2371" s="65" t="s">
        <v>50</v>
      </c>
      <c r="K2371" s="66" t="s">
        <v>51</v>
      </c>
      <c r="L2371" s="62" t="s">
        <v>52</v>
      </c>
      <c r="M2371" s="69"/>
      <c r="N2371" s="65" t="s">
        <v>50</v>
      </c>
      <c r="O2371" s="66" t="s">
        <v>52</v>
      </c>
      <c r="P2371" s="69"/>
      <c r="Q2371" s="55" t="str">
        <f t="shared" si="36"/>
        <v>Non-Lead</v>
      </c>
      <c r="R2371" s="70" t="s">
        <v>51</v>
      </c>
      <c r="S2371" s="70" t="s">
        <v>51</v>
      </c>
      <c r="T2371" s="70"/>
      <c r="U2371" s="71" t="s">
        <v>53</v>
      </c>
      <c r="V2371" s="71" t="s">
        <v>51</v>
      </c>
      <c r="W2371" s="71" t="s">
        <v>51</v>
      </c>
      <c r="X2371" s="71" t="s">
        <v>51</v>
      </c>
      <c r="Y2371" s="72" t="str">
        <f>IF((OR((AND('[1]PWS Information'!$E$10="CWS",U2371="Single Family Residence",Q2371="Lead")),
(AND('[1]PWS Information'!$E$10="CWS",U2371="Multiple Family Residence",'[1]PWS Information'!$E$11="Yes",Q2371="Lead")),
(AND('[1]PWS Information'!$E$10="NTNC",Q2371="Lead")))),"Tier 1",
IF((OR((AND('[1]PWS Information'!$E$10="CWS",U2371="Multiple Family Residence",'[1]PWS Information'!$E$11="No",Q2371="Lead")),
(AND('[1]PWS Information'!$E$10="CWS",U2371="Other",Q2371="Lead")),
(AND('[1]PWS Information'!$E$10="CWS",U2371="Building",Q2371="Lead")))),"Tier 2",
IF((OR((AND('[1]PWS Information'!$E$10="CWS",U2371="Single Family Residence",Q2371="Galvanized Requiring Replacement")),
(AND('[1]PWS Information'!$E$10="CWS",U2371="Single Family Residence",Q2371="Galvanized Requiring Replacement",R2371="Yes")),
(AND('[1]PWS Information'!$E$10="NTNC",Q2371="Galvanized Requiring Replacement")),
(AND('[1]PWS Information'!$E$10="NTNC",U2371="Single Family Residence",R2371="Yes")))),"Tier 3",
IF((OR((AND('[1]PWS Information'!$E$10="CWS",U2371="Single Family Residence",S2371="Yes",Q2371="Non-Lead", J2371="Non-Lead - Copper",L2371="Before 1989")),
(AND('[1]PWS Information'!$E$10="CWS",U2371="Single Family Residence",S2371="Yes",Q2371="Non-Lead", N2371="Non-Lead - Copper",O2371="Before 1989")))),"Tier 4",
IF((OR((AND('[1]PWS Information'!$E$10="NTNC",Q2371="Non-Lead")),
(AND('[1]PWS Information'!$E$10="CWS",Q2371="Non-Lead",S2371="")),
(AND('[1]PWS Information'!$E$10="CWS",Q2371="Non-Lead",S2371="No")),
(AND('[1]PWS Information'!$E$10="CWS",Q2371="Non-Lead",S2371="Don't Know")),
(AND('[1]PWS Information'!$E$10="CWS",Q2371="Non-Lead", J2371="Non-Lead - Copper", S2371="Yes", L2371="Between 1989 and 2014")),
(AND('[1]PWS Information'!$E$10="CWS",Q2371="Non-Lead", J2371="Non-Lead - Copper", S2371="Yes", L2371="After 2014")),
(AND('[1]PWS Information'!$E$10="CWS",Q2371="Non-Lead", J2371="Non-Lead - Copper", S2371="Yes", L2371="Unknown")),
(AND('[1]PWS Information'!$E$10="CWS",Q2371="Non-Lead", N2371="Non-Lead - Copper", S2371="Yes", O2371="Between 1989 and 2014")),
(AND('[1]PWS Information'!$E$10="CWS",Q2371="Non-Lead", N2371="Non-Lead - Copper", S2371="Yes", O2371="After 2014")),
(AND('[1]PWS Information'!$E$10="CWS",Q2371="Non-Lead", N2371="Non-Lead - Copper", S2371="Yes", O2371="Unknown")),
(AND('[1]PWS Information'!$E$10="CWS",Q2371="Unknown")),
(AND('[1]PWS Information'!$E$10="NTNC",Q2371="Unknown")))),"Tier 5",
"")))))</f>
        <v>Tier 5</v>
      </c>
      <c r="Z2371" s="71"/>
      <c r="AA2371" s="71"/>
    </row>
    <row r="2372" spans="1:27" ht="57.6" x14ac:dyDescent="0.3">
      <c r="A2372" s="1"/>
      <c r="B2372" s="70">
        <v>9520607</v>
      </c>
      <c r="C2372" s="60">
        <v>143</v>
      </c>
      <c r="D2372" s="61" t="s">
        <v>546</v>
      </c>
      <c r="E2372" s="61" t="s">
        <v>49</v>
      </c>
      <c r="F2372" s="61">
        <v>78640</v>
      </c>
      <c r="G2372" s="62" t="s">
        <v>529</v>
      </c>
      <c r="H2372" s="63">
        <v>29.959261000000001</v>
      </c>
      <c r="I2372" s="64">
        <v>-97.850900999999993</v>
      </c>
      <c r="J2372" s="65" t="s">
        <v>50</v>
      </c>
      <c r="K2372" s="66" t="s">
        <v>51</v>
      </c>
      <c r="L2372" s="62" t="s">
        <v>52</v>
      </c>
      <c r="M2372" s="69"/>
      <c r="N2372" s="65" t="s">
        <v>50</v>
      </c>
      <c r="O2372" s="66" t="s">
        <v>52</v>
      </c>
      <c r="P2372" s="69"/>
      <c r="Q2372" s="55" t="str">
        <f t="shared" si="36"/>
        <v>Non-Lead</v>
      </c>
      <c r="R2372" s="70" t="s">
        <v>51</v>
      </c>
      <c r="S2372" s="70" t="s">
        <v>51</v>
      </c>
      <c r="T2372" s="70"/>
      <c r="U2372" s="71" t="s">
        <v>53</v>
      </c>
      <c r="V2372" s="71" t="s">
        <v>51</v>
      </c>
      <c r="W2372" s="71" t="s">
        <v>51</v>
      </c>
      <c r="X2372" s="71" t="s">
        <v>51</v>
      </c>
      <c r="Y2372" s="72" t="str">
        <f>IF((OR((AND('[1]PWS Information'!$E$10="CWS",U2372="Single Family Residence",Q2372="Lead")),
(AND('[1]PWS Information'!$E$10="CWS",U2372="Multiple Family Residence",'[1]PWS Information'!$E$11="Yes",Q2372="Lead")),
(AND('[1]PWS Information'!$E$10="NTNC",Q2372="Lead")))),"Tier 1",
IF((OR((AND('[1]PWS Information'!$E$10="CWS",U2372="Multiple Family Residence",'[1]PWS Information'!$E$11="No",Q2372="Lead")),
(AND('[1]PWS Information'!$E$10="CWS",U2372="Other",Q2372="Lead")),
(AND('[1]PWS Information'!$E$10="CWS",U2372="Building",Q2372="Lead")))),"Tier 2",
IF((OR((AND('[1]PWS Information'!$E$10="CWS",U2372="Single Family Residence",Q2372="Galvanized Requiring Replacement")),
(AND('[1]PWS Information'!$E$10="CWS",U2372="Single Family Residence",Q2372="Galvanized Requiring Replacement",R2372="Yes")),
(AND('[1]PWS Information'!$E$10="NTNC",Q2372="Galvanized Requiring Replacement")),
(AND('[1]PWS Information'!$E$10="NTNC",U2372="Single Family Residence",R2372="Yes")))),"Tier 3",
IF((OR((AND('[1]PWS Information'!$E$10="CWS",U2372="Single Family Residence",S2372="Yes",Q2372="Non-Lead", J2372="Non-Lead - Copper",L2372="Before 1989")),
(AND('[1]PWS Information'!$E$10="CWS",U2372="Single Family Residence",S2372="Yes",Q2372="Non-Lead", N2372="Non-Lead - Copper",O2372="Before 1989")))),"Tier 4",
IF((OR((AND('[1]PWS Information'!$E$10="NTNC",Q2372="Non-Lead")),
(AND('[1]PWS Information'!$E$10="CWS",Q2372="Non-Lead",S2372="")),
(AND('[1]PWS Information'!$E$10="CWS",Q2372="Non-Lead",S2372="No")),
(AND('[1]PWS Information'!$E$10="CWS",Q2372="Non-Lead",S2372="Don't Know")),
(AND('[1]PWS Information'!$E$10="CWS",Q2372="Non-Lead", J2372="Non-Lead - Copper", S2372="Yes", L2372="Between 1989 and 2014")),
(AND('[1]PWS Information'!$E$10="CWS",Q2372="Non-Lead", J2372="Non-Lead - Copper", S2372="Yes", L2372="After 2014")),
(AND('[1]PWS Information'!$E$10="CWS",Q2372="Non-Lead", J2372="Non-Lead - Copper", S2372="Yes", L2372="Unknown")),
(AND('[1]PWS Information'!$E$10="CWS",Q2372="Non-Lead", N2372="Non-Lead - Copper", S2372="Yes", O2372="Between 1989 and 2014")),
(AND('[1]PWS Information'!$E$10="CWS",Q2372="Non-Lead", N2372="Non-Lead - Copper", S2372="Yes", O2372="After 2014")),
(AND('[1]PWS Information'!$E$10="CWS",Q2372="Non-Lead", N2372="Non-Lead - Copper", S2372="Yes", O2372="Unknown")),
(AND('[1]PWS Information'!$E$10="CWS",Q2372="Unknown")),
(AND('[1]PWS Information'!$E$10="NTNC",Q2372="Unknown")))),"Tier 5",
"")))))</f>
        <v>Tier 5</v>
      </c>
      <c r="Z2372" s="71"/>
      <c r="AA2372" s="71"/>
    </row>
    <row r="2373" spans="1:27" ht="57.6" x14ac:dyDescent="0.3">
      <c r="A2373" s="1"/>
      <c r="B2373" s="70">
        <v>9645008</v>
      </c>
      <c r="C2373" s="60">
        <v>144</v>
      </c>
      <c r="D2373" s="61" t="s">
        <v>546</v>
      </c>
      <c r="E2373" s="61" t="s">
        <v>49</v>
      </c>
      <c r="F2373" s="61">
        <v>78640</v>
      </c>
      <c r="G2373" s="62" t="s">
        <v>529</v>
      </c>
      <c r="H2373" s="63">
        <v>29.959547000000001</v>
      </c>
      <c r="I2373" s="64">
        <v>-97.850517999999994</v>
      </c>
      <c r="J2373" s="65" t="s">
        <v>50</v>
      </c>
      <c r="K2373" s="66" t="s">
        <v>51</v>
      </c>
      <c r="L2373" s="62" t="s">
        <v>52</v>
      </c>
      <c r="M2373" s="69"/>
      <c r="N2373" s="65" t="s">
        <v>50</v>
      </c>
      <c r="O2373" s="66" t="s">
        <v>52</v>
      </c>
      <c r="P2373" s="69"/>
      <c r="Q2373" s="55" t="str">
        <f t="shared" si="36"/>
        <v>Non-Lead</v>
      </c>
      <c r="R2373" s="70" t="s">
        <v>51</v>
      </c>
      <c r="S2373" s="70" t="s">
        <v>51</v>
      </c>
      <c r="T2373" s="70"/>
      <c r="U2373" s="71" t="s">
        <v>53</v>
      </c>
      <c r="V2373" s="71" t="s">
        <v>51</v>
      </c>
      <c r="W2373" s="71" t="s">
        <v>51</v>
      </c>
      <c r="X2373" s="71" t="s">
        <v>51</v>
      </c>
      <c r="Y2373" s="72" t="str">
        <f>IF((OR((AND('[1]PWS Information'!$E$10="CWS",U2373="Single Family Residence",Q2373="Lead")),
(AND('[1]PWS Information'!$E$10="CWS",U2373="Multiple Family Residence",'[1]PWS Information'!$E$11="Yes",Q2373="Lead")),
(AND('[1]PWS Information'!$E$10="NTNC",Q2373="Lead")))),"Tier 1",
IF((OR((AND('[1]PWS Information'!$E$10="CWS",U2373="Multiple Family Residence",'[1]PWS Information'!$E$11="No",Q2373="Lead")),
(AND('[1]PWS Information'!$E$10="CWS",U2373="Other",Q2373="Lead")),
(AND('[1]PWS Information'!$E$10="CWS",U2373="Building",Q2373="Lead")))),"Tier 2",
IF((OR((AND('[1]PWS Information'!$E$10="CWS",U2373="Single Family Residence",Q2373="Galvanized Requiring Replacement")),
(AND('[1]PWS Information'!$E$10="CWS",U2373="Single Family Residence",Q2373="Galvanized Requiring Replacement",R2373="Yes")),
(AND('[1]PWS Information'!$E$10="NTNC",Q2373="Galvanized Requiring Replacement")),
(AND('[1]PWS Information'!$E$10="NTNC",U2373="Single Family Residence",R2373="Yes")))),"Tier 3",
IF((OR((AND('[1]PWS Information'!$E$10="CWS",U2373="Single Family Residence",S2373="Yes",Q2373="Non-Lead", J2373="Non-Lead - Copper",L2373="Before 1989")),
(AND('[1]PWS Information'!$E$10="CWS",U2373="Single Family Residence",S2373="Yes",Q2373="Non-Lead", N2373="Non-Lead - Copper",O2373="Before 1989")))),"Tier 4",
IF((OR((AND('[1]PWS Information'!$E$10="NTNC",Q2373="Non-Lead")),
(AND('[1]PWS Information'!$E$10="CWS",Q2373="Non-Lead",S2373="")),
(AND('[1]PWS Information'!$E$10="CWS",Q2373="Non-Lead",S2373="No")),
(AND('[1]PWS Information'!$E$10="CWS",Q2373="Non-Lead",S2373="Don't Know")),
(AND('[1]PWS Information'!$E$10="CWS",Q2373="Non-Lead", J2373="Non-Lead - Copper", S2373="Yes", L2373="Between 1989 and 2014")),
(AND('[1]PWS Information'!$E$10="CWS",Q2373="Non-Lead", J2373="Non-Lead - Copper", S2373="Yes", L2373="After 2014")),
(AND('[1]PWS Information'!$E$10="CWS",Q2373="Non-Lead", J2373="Non-Lead - Copper", S2373="Yes", L2373="Unknown")),
(AND('[1]PWS Information'!$E$10="CWS",Q2373="Non-Lead", N2373="Non-Lead - Copper", S2373="Yes", O2373="Between 1989 and 2014")),
(AND('[1]PWS Information'!$E$10="CWS",Q2373="Non-Lead", N2373="Non-Lead - Copper", S2373="Yes", O2373="After 2014")),
(AND('[1]PWS Information'!$E$10="CWS",Q2373="Non-Lead", N2373="Non-Lead - Copper", S2373="Yes", O2373="Unknown")),
(AND('[1]PWS Information'!$E$10="CWS",Q2373="Unknown")),
(AND('[1]PWS Information'!$E$10="NTNC",Q2373="Unknown")))),"Tier 5",
"")))))</f>
        <v>Tier 5</v>
      </c>
      <c r="Z2373" s="71"/>
      <c r="AA2373" s="71"/>
    </row>
    <row r="2374" spans="1:27" ht="57.6" x14ac:dyDescent="0.3">
      <c r="A2374" s="17"/>
      <c r="B2374" s="70">
        <v>15854045</v>
      </c>
      <c r="C2374" s="60">
        <v>153</v>
      </c>
      <c r="D2374" s="61" t="s">
        <v>546</v>
      </c>
      <c r="E2374" s="61" t="s">
        <v>49</v>
      </c>
      <c r="F2374" s="61">
        <v>78640</v>
      </c>
      <c r="G2374" s="62" t="s">
        <v>529</v>
      </c>
      <c r="H2374" s="63">
        <v>29.959338899999999</v>
      </c>
      <c r="I2374" s="64">
        <v>-97.851061111111093</v>
      </c>
      <c r="J2374" s="65" t="s">
        <v>50</v>
      </c>
      <c r="K2374" s="66" t="s">
        <v>51</v>
      </c>
      <c r="L2374" s="62" t="s">
        <v>52</v>
      </c>
      <c r="M2374" s="69"/>
      <c r="N2374" s="65" t="s">
        <v>50</v>
      </c>
      <c r="O2374" s="66" t="s">
        <v>52</v>
      </c>
      <c r="P2374" s="69"/>
      <c r="Q2374" s="55" t="str">
        <f t="shared" si="36"/>
        <v>Non-Lead</v>
      </c>
      <c r="R2374" s="70" t="s">
        <v>51</v>
      </c>
      <c r="S2374" s="70" t="s">
        <v>51</v>
      </c>
      <c r="T2374" s="70"/>
      <c r="U2374" s="71" t="s">
        <v>53</v>
      </c>
      <c r="V2374" s="71" t="s">
        <v>51</v>
      </c>
      <c r="W2374" s="71" t="s">
        <v>51</v>
      </c>
      <c r="X2374" s="71" t="s">
        <v>51</v>
      </c>
      <c r="Y2374" s="72" t="str">
        <f>IF((OR((AND('[1]PWS Information'!$E$10="CWS",U2374="Single Family Residence",Q2374="Lead")),
(AND('[1]PWS Information'!$E$10="CWS",U2374="Multiple Family Residence",'[1]PWS Information'!$E$11="Yes",Q2374="Lead")),
(AND('[1]PWS Information'!$E$10="NTNC",Q2374="Lead")))),"Tier 1",
IF((OR((AND('[1]PWS Information'!$E$10="CWS",U2374="Multiple Family Residence",'[1]PWS Information'!$E$11="No",Q2374="Lead")),
(AND('[1]PWS Information'!$E$10="CWS",U2374="Other",Q2374="Lead")),
(AND('[1]PWS Information'!$E$10="CWS",U2374="Building",Q2374="Lead")))),"Tier 2",
IF((OR((AND('[1]PWS Information'!$E$10="CWS",U2374="Single Family Residence",Q2374="Galvanized Requiring Replacement")),
(AND('[1]PWS Information'!$E$10="CWS",U2374="Single Family Residence",Q2374="Galvanized Requiring Replacement",R2374="Yes")),
(AND('[1]PWS Information'!$E$10="NTNC",Q2374="Galvanized Requiring Replacement")),
(AND('[1]PWS Information'!$E$10="NTNC",U2374="Single Family Residence",R2374="Yes")))),"Tier 3",
IF((OR((AND('[1]PWS Information'!$E$10="CWS",U2374="Single Family Residence",S2374="Yes",Q2374="Non-Lead", J2374="Non-Lead - Copper",L2374="Before 1989")),
(AND('[1]PWS Information'!$E$10="CWS",U2374="Single Family Residence",S2374="Yes",Q2374="Non-Lead", N2374="Non-Lead - Copper",O2374="Before 1989")))),"Tier 4",
IF((OR((AND('[1]PWS Information'!$E$10="NTNC",Q2374="Non-Lead")),
(AND('[1]PWS Information'!$E$10="CWS",Q2374="Non-Lead",S2374="")),
(AND('[1]PWS Information'!$E$10="CWS",Q2374="Non-Lead",S2374="No")),
(AND('[1]PWS Information'!$E$10="CWS",Q2374="Non-Lead",S2374="Don't Know")),
(AND('[1]PWS Information'!$E$10="CWS",Q2374="Non-Lead", J2374="Non-Lead - Copper", S2374="Yes", L2374="Between 1989 and 2014")),
(AND('[1]PWS Information'!$E$10="CWS",Q2374="Non-Lead", J2374="Non-Lead - Copper", S2374="Yes", L2374="After 2014")),
(AND('[1]PWS Information'!$E$10="CWS",Q2374="Non-Lead", J2374="Non-Lead - Copper", S2374="Yes", L2374="Unknown")),
(AND('[1]PWS Information'!$E$10="CWS",Q2374="Non-Lead", N2374="Non-Lead - Copper", S2374="Yes", O2374="Between 1989 and 2014")),
(AND('[1]PWS Information'!$E$10="CWS",Q2374="Non-Lead", N2374="Non-Lead - Copper", S2374="Yes", O2374="After 2014")),
(AND('[1]PWS Information'!$E$10="CWS",Q2374="Non-Lead", N2374="Non-Lead - Copper", S2374="Yes", O2374="Unknown")),
(AND('[1]PWS Information'!$E$10="CWS",Q2374="Unknown")),
(AND('[1]PWS Information'!$E$10="NTNC",Q2374="Unknown")))),"Tier 5",
"")))))</f>
        <v>Tier 5</v>
      </c>
      <c r="Z2374" s="71"/>
      <c r="AA2374" s="71"/>
    </row>
    <row r="2375" spans="1:27" ht="57.6" x14ac:dyDescent="0.3">
      <c r="A2375" s="1"/>
      <c r="B2375" s="70">
        <v>9380485</v>
      </c>
      <c r="C2375" s="60">
        <v>101</v>
      </c>
      <c r="D2375" s="61" t="s">
        <v>547</v>
      </c>
      <c r="E2375" s="61" t="s">
        <v>49</v>
      </c>
      <c r="F2375" s="61">
        <v>78640</v>
      </c>
      <c r="G2375" s="62" t="s">
        <v>529</v>
      </c>
      <c r="H2375" s="63">
        <v>29.959236000000001</v>
      </c>
      <c r="I2375" s="64">
        <v>-97.851393000000002</v>
      </c>
      <c r="J2375" s="65" t="s">
        <v>50</v>
      </c>
      <c r="K2375" s="66" t="s">
        <v>51</v>
      </c>
      <c r="L2375" s="62" t="s">
        <v>52</v>
      </c>
      <c r="M2375" s="69"/>
      <c r="N2375" s="65" t="s">
        <v>50</v>
      </c>
      <c r="O2375" s="66" t="s">
        <v>52</v>
      </c>
      <c r="P2375" s="69"/>
      <c r="Q2375" s="55" t="str">
        <f t="shared" si="36"/>
        <v>Non-Lead</v>
      </c>
      <c r="R2375" s="70" t="s">
        <v>51</v>
      </c>
      <c r="S2375" s="70" t="s">
        <v>51</v>
      </c>
      <c r="T2375" s="70"/>
      <c r="U2375" s="71" t="s">
        <v>53</v>
      </c>
      <c r="V2375" s="71" t="s">
        <v>51</v>
      </c>
      <c r="W2375" s="71" t="s">
        <v>51</v>
      </c>
      <c r="X2375" s="71" t="s">
        <v>51</v>
      </c>
      <c r="Y2375" s="72" t="str">
        <f>IF((OR((AND('[1]PWS Information'!$E$10="CWS",U2375="Single Family Residence",Q2375="Lead")),
(AND('[1]PWS Information'!$E$10="CWS",U2375="Multiple Family Residence",'[1]PWS Information'!$E$11="Yes",Q2375="Lead")),
(AND('[1]PWS Information'!$E$10="NTNC",Q2375="Lead")))),"Tier 1",
IF((OR((AND('[1]PWS Information'!$E$10="CWS",U2375="Multiple Family Residence",'[1]PWS Information'!$E$11="No",Q2375="Lead")),
(AND('[1]PWS Information'!$E$10="CWS",U2375="Other",Q2375="Lead")),
(AND('[1]PWS Information'!$E$10="CWS",U2375="Building",Q2375="Lead")))),"Tier 2",
IF((OR((AND('[1]PWS Information'!$E$10="CWS",U2375="Single Family Residence",Q2375="Galvanized Requiring Replacement")),
(AND('[1]PWS Information'!$E$10="CWS",U2375="Single Family Residence",Q2375="Galvanized Requiring Replacement",R2375="Yes")),
(AND('[1]PWS Information'!$E$10="NTNC",Q2375="Galvanized Requiring Replacement")),
(AND('[1]PWS Information'!$E$10="NTNC",U2375="Single Family Residence",R2375="Yes")))),"Tier 3",
IF((OR((AND('[1]PWS Information'!$E$10="CWS",U2375="Single Family Residence",S2375="Yes",Q2375="Non-Lead", J2375="Non-Lead - Copper",L2375="Before 1989")),
(AND('[1]PWS Information'!$E$10="CWS",U2375="Single Family Residence",S2375="Yes",Q2375="Non-Lead", N2375="Non-Lead - Copper",O2375="Before 1989")))),"Tier 4",
IF((OR((AND('[1]PWS Information'!$E$10="NTNC",Q2375="Non-Lead")),
(AND('[1]PWS Information'!$E$10="CWS",Q2375="Non-Lead",S2375="")),
(AND('[1]PWS Information'!$E$10="CWS",Q2375="Non-Lead",S2375="No")),
(AND('[1]PWS Information'!$E$10="CWS",Q2375="Non-Lead",S2375="Don't Know")),
(AND('[1]PWS Information'!$E$10="CWS",Q2375="Non-Lead", J2375="Non-Lead - Copper", S2375="Yes", L2375="Between 1989 and 2014")),
(AND('[1]PWS Information'!$E$10="CWS",Q2375="Non-Lead", J2375="Non-Lead - Copper", S2375="Yes", L2375="After 2014")),
(AND('[1]PWS Information'!$E$10="CWS",Q2375="Non-Lead", J2375="Non-Lead - Copper", S2375="Yes", L2375="Unknown")),
(AND('[1]PWS Information'!$E$10="CWS",Q2375="Non-Lead", N2375="Non-Lead - Copper", S2375="Yes", O2375="Between 1989 and 2014")),
(AND('[1]PWS Information'!$E$10="CWS",Q2375="Non-Lead", N2375="Non-Lead - Copper", S2375="Yes", O2375="After 2014")),
(AND('[1]PWS Information'!$E$10="CWS",Q2375="Non-Lead", N2375="Non-Lead - Copper", S2375="Yes", O2375="Unknown")),
(AND('[1]PWS Information'!$E$10="CWS",Q2375="Unknown")),
(AND('[1]PWS Information'!$E$10="NTNC",Q2375="Unknown")))),"Tier 5",
"")))))</f>
        <v>Tier 5</v>
      </c>
      <c r="Z2375" s="71"/>
      <c r="AA2375" s="71"/>
    </row>
    <row r="2376" spans="1:27" ht="57.6" x14ac:dyDescent="0.3">
      <c r="A2376" s="1"/>
      <c r="B2376" s="70">
        <v>15500459</v>
      </c>
      <c r="C2376" s="60">
        <v>108</v>
      </c>
      <c r="D2376" s="61" t="s">
        <v>547</v>
      </c>
      <c r="E2376" s="61" t="s">
        <v>49</v>
      </c>
      <c r="F2376" s="61">
        <v>78640</v>
      </c>
      <c r="G2376" s="62" t="s">
        <v>529</v>
      </c>
      <c r="H2376" s="63">
        <v>29.959195999999999</v>
      </c>
      <c r="I2376" s="64">
        <v>-97.851839999999996</v>
      </c>
      <c r="J2376" s="65" t="s">
        <v>50</v>
      </c>
      <c r="K2376" s="66" t="s">
        <v>51</v>
      </c>
      <c r="L2376" s="62" t="s">
        <v>52</v>
      </c>
      <c r="M2376" s="69"/>
      <c r="N2376" s="65" t="s">
        <v>50</v>
      </c>
      <c r="O2376" s="66" t="s">
        <v>52</v>
      </c>
      <c r="P2376" s="69"/>
      <c r="Q2376" s="55" t="str">
        <f t="shared" si="36"/>
        <v>Non-Lead</v>
      </c>
      <c r="R2376" s="70" t="s">
        <v>51</v>
      </c>
      <c r="S2376" s="70" t="s">
        <v>51</v>
      </c>
      <c r="T2376" s="70"/>
      <c r="U2376" s="71" t="s">
        <v>53</v>
      </c>
      <c r="V2376" s="71" t="s">
        <v>51</v>
      </c>
      <c r="W2376" s="71" t="s">
        <v>51</v>
      </c>
      <c r="X2376" s="71" t="s">
        <v>51</v>
      </c>
      <c r="Y2376" s="72" t="str">
        <f>IF((OR((AND('[1]PWS Information'!$E$10="CWS",U2376="Single Family Residence",Q2376="Lead")),
(AND('[1]PWS Information'!$E$10="CWS",U2376="Multiple Family Residence",'[1]PWS Information'!$E$11="Yes",Q2376="Lead")),
(AND('[1]PWS Information'!$E$10="NTNC",Q2376="Lead")))),"Tier 1",
IF((OR((AND('[1]PWS Information'!$E$10="CWS",U2376="Multiple Family Residence",'[1]PWS Information'!$E$11="No",Q2376="Lead")),
(AND('[1]PWS Information'!$E$10="CWS",U2376="Other",Q2376="Lead")),
(AND('[1]PWS Information'!$E$10="CWS",U2376="Building",Q2376="Lead")))),"Tier 2",
IF((OR((AND('[1]PWS Information'!$E$10="CWS",U2376="Single Family Residence",Q2376="Galvanized Requiring Replacement")),
(AND('[1]PWS Information'!$E$10="CWS",U2376="Single Family Residence",Q2376="Galvanized Requiring Replacement",R2376="Yes")),
(AND('[1]PWS Information'!$E$10="NTNC",Q2376="Galvanized Requiring Replacement")),
(AND('[1]PWS Information'!$E$10="NTNC",U2376="Single Family Residence",R2376="Yes")))),"Tier 3",
IF((OR((AND('[1]PWS Information'!$E$10="CWS",U2376="Single Family Residence",S2376="Yes",Q2376="Non-Lead", J2376="Non-Lead - Copper",L2376="Before 1989")),
(AND('[1]PWS Information'!$E$10="CWS",U2376="Single Family Residence",S2376="Yes",Q2376="Non-Lead", N2376="Non-Lead - Copper",O2376="Before 1989")))),"Tier 4",
IF((OR((AND('[1]PWS Information'!$E$10="NTNC",Q2376="Non-Lead")),
(AND('[1]PWS Information'!$E$10="CWS",Q2376="Non-Lead",S2376="")),
(AND('[1]PWS Information'!$E$10="CWS",Q2376="Non-Lead",S2376="No")),
(AND('[1]PWS Information'!$E$10="CWS",Q2376="Non-Lead",S2376="Don't Know")),
(AND('[1]PWS Information'!$E$10="CWS",Q2376="Non-Lead", J2376="Non-Lead - Copper", S2376="Yes", L2376="Between 1989 and 2014")),
(AND('[1]PWS Information'!$E$10="CWS",Q2376="Non-Lead", J2376="Non-Lead - Copper", S2376="Yes", L2376="After 2014")),
(AND('[1]PWS Information'!$E$10="CWS",Q2376="Non-Lead", J2376="Non-Lead - Copper", S2376="Yes", L2376="Unknown")),
(AND('[1]PWS Information'!$E$10="CWS",Q2376="Non-Lead", N2376="Non-Lead - Copper", S2376="Yes", O2376="Between 1989 and 2014")),
(AND('[1]PWS Information'!$E$10="CWS",Q2376="Non-Lead", N2376="Non-Lead - Copper", S2376="Yes", O2376="After 2014")),
(AND('[1]PWS Information'!$E$10="CWS",Q2376="Non-Lead", N2376="Non-Lead - Copper", S2376="Yes", O2376="Unknown")),
(AND('[1]PWS Information'!$E$10="CWS",Q2376="Unknown")),
(AND('[1]PWS Information'!$E$10="NTNC",Q2376="Unknown")))),"Tier 5",
"")))))</f>
        <v>Tier 5</v>
      </c>
      <c r="Z2376" s="71"/>
      <c r="AA2376" s="71"/>
    </row>
    <row r="2377" spans="1:27" ht="57.6" x14ac:dyDescent="0.3">
      <c r="A2377" s="1"/>
      <c r="B2377" s="70">
        <v>9467142</v>
      </c>
      <c r="C2377" s="60">
        <v>111</v>
      </c>
      <c r="D2377" s="61" t="s">
        <v>547</v>
      </c>
      <c r="E2377" s="61" t="s">
        <v>49</v>
      </c>
      <c r="F2377" s="61">
        <v>78640</v>
      </c>
      <c r="G2377" s="62" t="s">
        <v>529</v>
      </c>
      <c r="H2377" s="63">
        <v>29.959095999999999</v>
      </c>
      <c r="I2377" s="64">
        <v>-97.851419000000007</v>
      </c>
      <c r="J2377" s="65" t="s">
        <v>50</v>
      </c>
      <c r="K2377" s="66" t="s">
        <v>51</v>
      </c>
      <c r="L2377" s="62" t="s">
        <v>52</v>
      </c>
      <c r="M2377" s="69"/>
      <c r="N2377" s="65" t="s">
        <v>50</v>
      </c>
      <c r="O2377" s="66" t="s">
        <v>52</v>
      </c>
      <c r="P2377" s="69"/>
      <c r="Q2377" s="55" t="str">
        <f t="shared" si="36"/>
        <v>Non-Lead</v>
      </c>
      <c r="R2377" s="70" t="s">
        <v>51</v>
      </c>
      <c r="S2377" s="70" t="s">
        <v>51</v>
      </c>
      <c r="T2377" s="70"/>
      <c r="U2377" s="71" t="s">
        <v>53</v>
      </c>
      <c r="V2377" s="71" t="s">
        <v>51</v>
      </c>
      <c r="W2377" s="71" t="s">
        <v>51</v>
      </c>
      <c r="X2377" s="71" t="s">
        <v>51</v>
      </c>
      <c r="Y2377" s="72" t="str">
        <f>IF((OR((AND('[1]PWS Information'!$E$10="CWS",U2377="Single Family Residence",Q2377="Lead")),
(AND('[1]PWS Information'!$E$10="CWS",U2377="Multiple Family Residence",'[1]PWS Information'!$E$11="Yes",Q2377="Lead")),
(AND('[1]PWS Information'!$E$10="NTNC",Q2377="Lead")))),"Tier 1",
IF((OR((AND('[1]PWS Information'!$E$10="CWS",U2377="Multiple Family Residence",'[1]PWS Information'!$E$11="No",Q2377="Lead")),
(AND('[1]PWS Information'!$E$10="CWS",U2377="Other",Q2377="Lead")),
(AND('[1]PWS Information'!$E$10="CWS",U2377="Building",Q2377="Lead")))),"Tier 2",
IF((OR((AND('[1]PWS Information'!$E$10="CWS",U2377="Single Family Residence",Q2377="Galvanized Requiring Replacement")),
(AND('[1]PWS Information'!$E$10="CWS",U2377="Single Family Residence",Q2377="Galvanized Requiring Replacement",R2377="Yes")),
(AND('[1]PWS Information'!$E$10="NTNC",Q2377="Galvanized Requiring Replacement")),
(AND('[1]PWS Information'!$E$10="NTNC",U2377="Single Family Residence",R2377="Yes")))),"Tier 3",
IF((OR((AND('[1]PWS Information'!$E$10="CWS",U2377="Single Family Residence",S2377="Yes",Q2377="Non-Lead", J2377="Non-Lead - Copper",L2377="Before 1989")),
(AND('[1]PWS Information'!$E$10="CWS",U2377="Single Family Residence",S2377="Yes",Q2377="Non-Lead", N2377="Non-Lead - Copper",O2377="Before 1989")))),"Tier 4",
IF((OR((AND('[1]PWS Information'!$E$10="NTNC",Q2377="Non-Lead")),
(AND('[1]PWS Information'!$E$10="CWS",Q2377="Non-Lead",S2377="")),
(AND('[1]PWS Information'!$E$10="CWS",Q2377="Non-Lead",S2377="No")),
(AND('[1]PWS Information'!$E$10="CWS",Q2377="Non-Lead",S2377="Don't Know")),
(AND('[1]PWS Information'!$E$10="CWS",Q2377="Non-Lead", J2377="Non-Lead - Copper", S2377="Yes", L2377="Between 1989 and 2014")),
(AND('[1]PWS Information'!$E$10="CWS",Q2377="Non-Lead", J2377="Non-Lead - Copper", S2377="Yes", L2377="After 2014")),
(AND('[1]PWS Information'!$E$10="CWS",Q2377="Non-Lead", J2377="Non-Lead - Copper", S2377="Yes", L2377="Unknown")),
(AND('[1]PWS Information'!$E$10="CWS",Q2377="Non-Lead", N2377="Non-Lead - Copper", S2377="Yes", O2377="Between 1989 and 2014")),
(AND('[1]PWS Information'!$E$10="CWS",Q2377="Non-Lead", N2377="Non-Lead - Copper", S2377="Yes", O2377="After 2014")),
(AND('[1]PWS Information'!$E$10="CWS",Q2377="Non-Lead", N2377="Non-Lead - Copper", S2377="Yes", O2377="Unknown")),
(AND('[1]PWS Information'!$E$10="CWS",Q2377="Unknown")),
(AND('[1]PWS Information'!$E$10="NTNC",Q2377="Unknown")))),"Tier 5",
"")))))</f>
        <v>Tier 5</v>
      </c>
      <c r="Z2377" s="71"/>
      <c r="AA2377" s="71"/>
    </row>
    <row r="2378" spans="1:27" ht="57.6" x14ac:dyDescent="0.3">
      <c r="A2378" s="17"/>
      <c r="B2378" s="70">
        <v>9466384</v>
      </c>
      <c r="C2378" s="60">
        <v>121</v>
      </c>
      <c r="D2378" s="61" t="s">
        <v>547</v>
      </c>
      <c r="E2378" s="61" t="s">
        <v>49</v>
      </c>
      <c r="F2378" s="61">
        <v>78640</v>
      </c>
      <c r="G2378" s="62" t="s">
        <v>529</v>
      </c>
      <c r="H2378" s="63">
        <v>29.958955</v>
      </c>
      <c r="I2378" s="64">
        <v>-97.851449000000002</v>
      </c>
      <c r="J2378" s="65" t="s">
        <v>50</v>
      </c>
      <c r="K2378" s="66" t="s">
        <v>51</v>
      </c>
      <c r="L2378" s="62" t="s">
        <v>52</v>
      </c>
      <c r="M2378" s="69"/>
      <c r="N2378" s="65" t="s">
        <v>50</v>
      </c>
      <c r="O2378" s="66" t="s">
        <v>52</v>
      </c>
      <c r="P2378" s="69"/>
      <c r="Q2378" s="55" t="str">
        <f t="shared" si="36"/>
        <v>Non-Lead</v>
      </c>
      <c r="R2378" s="70" t="s">
        <v>51</v>
      </c>
      <c r="S2378" s="70" t="s">
        <v>51</v>
      </c>
      <c r="T2378" s="70"/>
      <c r="U2378" s="71" t="s">
        <v>53</v>
      </c>
      <c r="V2378" s="71" t="s">
        <v>51</v>
      </c>
      <c r="W2378" s="71" t="s">
        <v>51</v>
      </c>
      <c r="X2378" s="71" t="s">
        <v>51</v>
      </c>
      <c r="Y2378" s="72" t="str">
        <f>IF((OR((AND('[1]PWS Information'!$E$10="CWS",U2378="Single Family Residence",Q2378="Lead")),
(AND('[1]PWS Information'!$E$10="CWS",U2378="Multiple Family Residence",'[1]PWS Information'!$E$11="Yes",Q2378="Lead")),
(AND('[1]PWS Information'!$E$10="NTNC",Q2378="Lead")))),"Tier 1",
IF((OR((AND('[1]PWS Information'!$E$10="CWS",U2378="Multiple Family Residence",'[1]PWS Information'!$E$11="No",Q2378="Lead")),
(AND('[1]PWS Information'!$E$10="CWS",U2378="Other",Q2378="Lead")),
(AND('[1]PWS Information'!$E$10="CWS",U2378="Building",Q2378="Lead")))),"Tier 2",
IF((OR((AND('[1]PWS Information'!$E$10="CWS",U2378="Single Family Residence",Q2378="Galvanized Requiring Replacement")),
(AND('[1]PWS Information'!$E$10="CWS",U2378="Single Family Residence",Q2378="Galvanized Requiring Replacement",R2378="Yes")),
(AND('[1]PWS Information'!$E$10="NTNC",Q2378="Galvanized Requiring Replacement")),
(AND('[1]PWS Information'!$E$10="NTNC",U2378="Single Family Residence",R2378="Yes")))),"Tier 3",
IF((OR((AND('[1]PWS Information'!$E$10="CWS",U2378="Single Family Residence",S2378="Yes",Q2378="Non-Lead", J2378="Non-Lead - Copper",L2378="Before 1989")),
(AND('[1]PWS Information'!$E$10="CWS",U2378="Single Family Residence",S2378="Yes",Q2378="Non-Lead", N2378="Non-Lead - Copper",O2378="Before 1989")))),"Tier 4",
IF((OR((AND('[1]PWS Information'!$E$10="NTNC",Q2378="Non-Lead")),
(AND('[1]PWS Information'!$E$10="CWS",Q2378="Non-Lead",S2378="")),
(AND('[1]PWS Information'!$E$10="CWS",Q2378="Non-Lead",S2378="No")),
(AND('[1]PWS Information'!$E$10="CWS",Q2378="Non-Lead",S2378="Don't Know")),
(AND('[1]PWS Information'!$E$10="CWS",Q2378="Non-Lead", J2378="Non-Lead - Copper", S2378="Yes", L2378="Between 1989 and 2014")),
(AND('[1]PWS Information'!$E$10="CWS",Q2378="Non-Lead", J2378="Non-Lead - Copper", S2378="Yes", L2378="After 2014")),
(AND('[1]PWS Information'!$E$10="CWS",Q2378="Non-Lead", J2378="Non-Lead - Copper", S2378="Yes", L2378="Unknown")),
(AND('[1]PWS Information'!$E$10="CWS",Q2378="Non-Lead", N2378="Non-Lead - Copper", S2378="Yes", O2378="Between 1989 and 2014")),
(AND('[1]PWS Information'!$E$10="CWS",Q2378="Non-Lead", N2378="Non-Lead - Copper", S2378="Yes", O2378="After 2014")),
(AND('[1]PWS Information'!$E$10="CWS",Q2378="Non-Lead", N2378="Non-Lead - Copper", S2378="Yes", O2378="Unknown")),
(AND('[1]PWS Information'!$E$10="CWS",Q2378="Unknown")),
(AND('[1]PWS Information'!$E$10="NTNC",Q2378="Unknown")))),"Tier 5",
"")))))</f>
        <v>Tier 5</v>
      </c>
      <c r="Z2378" s="71"/>
      <c r="AA2378" s="71"/>
    </row>
    <row r="2379" spans="1:27" ht="57.6" x14ac:dyDescent="0.3">
      <c r="A2379" s="1"/>
      <c r="B2379" s="70">
        <v>15511573</v>
      </c>
      <c r="C2379" s="60">
        <v>124</v>
      </c>
      <c r="D2379" s="61" t="s">
        <v>547</v>
      </c>
      <c r="E2379" s="61" t="s">
        <v>49</v>
      </c>
      <c r="F2379" s="61">
        <v>78640</v>
      </c>
      <c r="G2379" s="62" t="s">
        <v>529</v>
      </c>
      <c r="H2379" s="63">
        <v>29.959046000000001</v>
      </c>
      <c r="I2379" s="64">
        <v>-97.851983000000004</v>
      </c>
      <c r="J2379" s="65" t="s">
        <v>50</v>
      </c>
      <c r="K2379" s="66" t="s">
        <v>51</v>
      </c>
      <c r="L2379" s="62" t="s">
        <v>52</v>
      </c>
      <c r="M2379" s="69"/>
      <c r="N2379" s="65" t="s">
        <v>50</v>
      </c>
      <c r="O2379" s="66" t="s">
        <v>52</v>
      </c>
      <c r="P2379" s="69"/>
      <c r="Q2379" s="55" t="str">
        <f t="shared" si="36"/>
        <v>Non-Lead</v>
      </c>
      <c r="R2379" s="70" t="s">
        <v>51</v>
      </c>
      <c r="S2379" s="70" t="s">
        <v>51</v>
      </c>
      <c r="T2379" s="70"/>
      <c r="U2379" s="71" t="s">
        <v>53</v>
      </c>
      <c r="V2379" s="71" t="s">
        <v>51</v>
      </c>
      <c r="W2379" s="71" t="s">
        <v>51</v>
      </c>
      <c r="X2379" s="71" t="s">
        <v>51</v>
      </c>
      <c r="Y2379" s="72" t="str">
        <f>IF((OR((AND('[1]PWS Information'!$E$10="CWS",U2379="Single Family Residence",Q2379="Lead")),
(AND('[1]PWS Information'!$E$10="CWS",U2379="Multiple Family Residence",'[1]PWS Information'!$E$11="Yes",Q2379="Lead")),
(AND('[1]PWS Information'!$E$10="NTNC",Q2379="Lead")))),"Tier 1",
IF((OR((AND('[1]PWS Information'!$E$10="CWS",U2379="Multiple Family Residence",'[1]PWS Information'!$E$11="No",Q2379="Lead")),
(AND('[1]PWS Information'!$E$10="CWS",U2379="Other",Q2379="Lead")),
(AND('[1]PWS Information'!$E$10="CWS",U2379="Building",Q2379="Lead")))),"Tier 2",
IF((OR((AND('[1]PWS Information'!$E$10="CWS",U2379="Single Family Residence",Q2379="Galvanized Requiring Replacement")),
(AND('[1]PWS Information'!$E$10="CWS",U2379="Single Family Residence",Q2379="Galvanized Requiring Replacement",R2379="Yes")),
(AND('[1]PWS Information'!$E$10="NTNC",Q2379="Galvanized Requiring Replacement")),
(AND('[1]PWS Information'!$E$10="NTNC",U2379="Single Family Residence",R2379="Yes")))),"Tier 3",
IF((OR((AND('[1]PWS Information'!$E$10="CWS",U2379="Single Family Residence",S2379="Yes",Q2379="Non-Lead", J2379="Non-Lead - Copper",L2379="Before 1989")),
(AND('[1]PWS Information'!$E$10="CWS",U2379="Single Family Residence",S2379="Yes",Q2379="Non-Lead", N2379="Non-Lead - Copper",O2379="Before 1989")))),"Tier 4",
IF((OR((AND('[1]PWS Information'!$E$10="NTNC",Q2379="Non-Lead")),
(AND('[1]PWS Information'!$E$10="CWS",Q2379="Non-Lead",S2379="")),
(AND('[1]PWS Information'!$E$10="CWS",Q2379="Non-Lead",S2379="No")),
(AND('[1]PWS Information'!$E$10="CWS",Q2379="Non-Lead",S2379="Don't Know")),
(AND('[1]PWS Information'!$E$10="CWS",Q2379="Non-Lead", J2379="Non-Lead - Copper", S2379="Yes", L2379="Between 1989 and 2014")),
(AND('[1]PWS Information'!$E$10="CWS",Q2379="Non-Lead", J2379="Non-Lead - Copper", S2379="Yes", L2379="After 2014")),
(AND('[1]PWS Information'!$E$10="CWS",Q2379="Non-Lead", J2379="Non-Lead - Copper", S2379="Yes", L2379="Unknown")),
(AND('[1]PWS Information'!$E$10="CWS",Q2379="Non-Lead", N2379="Non-Lead - Copper", S2379="Yes", O2379="Between 1989 and 2014")),
(AND('[1]PWS Information'!$E$10="CWS",Q2379="Non-Lead", N2379="Non-Lead - Copper", S2379="Yes", O2379="After 2014")),
(AND('[1]PWS Information'!$E$10="CWS",Q2379="Non-Lead", N2379="Non-Lead - Copper", S2379="Yes", O2379="Unknown")),
(AND('[1]PWS Information'!$E$10="CWS",Q2379="Unknown")),
(AND('[1]PWS Information'!$E$10="NTNC",Q2379="Unknown")))),"Tier 5",
"")))))</f>
        <v>Tier 5</v>
      </c>
      <c r="Z2379" s="71"/>
      <c r="AA2379" s="71"/>
    </row>
    <row r="2380" spans="1:27" ht="57.6" x14ac:dyDescent="0.3">
      <c r="A2380" s="1"/>
      <c r="B2380" s="70">
        <v>9382107</v>
      </c>
      <c r="C2380" s="60">
        <v>131</v>
      </c>
      <c r="D2380" s="61" t="s">
        <v>547</v>
      </c>
      <c r="E2380" s="61" t="s">
        <v>49</v>
      </c>
      <c r="F2380" s="61">
        <v>78640</v>
      </c>
      <c r="G2380" s="62" t="s">
        <v>529</v>
      </c>
      <c r="H2380" s="63">
        <v>29.958825999999998</v>
      </c>
      <c r="I2380" s="64">
        <v>-97.851518999999996</v>
      </c>
      <c r="J2380" s="65" t="s">
        <v>50</v>
      </c>
      <c r="K2380" s="66" t="s">
        <v>51</v>
      </c>
      <c r="L2380" s="62" t="s">
        <v>52</v>
      </c>
      <c r="M2380" s="69"/>
      <c r="N2380" s="65" t="s">
        <v>50</v>
      </c>
      <c r="O2380" s="66" t="s">
        <v>52</v>
      </c>
      <c r="P2380" s="69"/>
      <c r="Q2380" s="55" t="str">
        <f t="shared" si="36"/>
        <v>Non-Lead</v>
      </c>
      <c r="R2380" s="70" t="s">
        <v>51</v>
      </c>
      <c r="S2380" s="70" t="s">
        <v>51</v>
      </c>
      <c r="T2380" s="70"/>
      <c r="U2380" s="71" t="s">
        <v>53</v>
      </c>
      <c r="V2380" s="71" t="s">
        <v>51</v>
      </c>
      <c r="W2380" s="71" t="s">
        <v>51</v>
      </c>
      <c r="X2380" s="71" t="s">
        <v>51</v>
      </c>
      <c r="Y2380" s="72" t="str">
        <f>IF((OR((AND('[1]PWS Information'!$E$10="CWS",U2380="Single Family Residence",Q2380="Lead")),
(AND('[1]PWS Information'!$E$10="CWS",U2380="Multiple Family Residence",'[1]PWS Information'!$E$11="Yes",Q2380="Lead")),
(AND('[1]PWS Information'!$E$10="NTNC",Q2380="Lead")))),"Tier 1",
IF((OR((AND('[1]PWS Information'!$E$10="CWS",U2380="Multiple Family Residence",'[1]PWS Information'!$E$11="No",Q2380="Lead")),
(AND('[1]PWS Information'!$E$10="CWS",U2380="Other",Q2380="Lead")),
(AND('[1]PWS Information'!$E$10="CWS",U2380="Building",Q2380="Lead")))),"Tier 2",
IF((OR((AND('[1]PWS Information'!$E$10="CWS",U2380="Single Family Residence",Q2380="Galvanized Requiring Replacement")),
(AND('[1]PWS Information'!$E$10="CWS",U2380="Single Family Residence",Q2380="Galvanized Requiring Replacement",R2380="Yes")),
(AND('[1]PWS Information'!$E$10="NTNC",Q2380="Galvanized Requiring Replacement")),
(AND('[1]PWS Information'!$E$10="NTNC",U2380="Single Family Residence",R2380="Yes")))),"Tier 3",
IF((OR((AND('[1]PWS Information'!$E$10="CWS",U2380="Single Family Residence",S2380="Yes",Q2380="Non-Lead", J2380="Non-Lead - Copper",L2380="Before 1989")),
(AND('[1]PWS Information'!$E$10="CWS",U2380="Single Family Residence",S2380="Yes",Q2380="Non-Lead", N2380="Non-Lead - Copper",O2380="Before 1989")))),"Tier 4",
IF((OR((AND('[1]PWS Information'!$E$10="NTNC",Q2380="Non-Lead")),
(AND('[1]PWS Information'!$E$10="CWS",Q2380="Non-Lead",S2380="")),
(AND('[1]PWS Information'!$E$10="CWS",Q2380="Non-Lead",S2380="No")),
(AND('[1]PWS Information'!$E$10="CWS",Q2380="Non-Lead",S2380="Don't Know")),
(AND('[1]PWS Information'!$E$10="CWS",Q2380="Non-Lead", J2380="Non-Lead - Copper", S2380="Yes", L2380="Between 1989 and 2014")),
(AND('[1]PWS Information'!$E$10="CWS",Q2380="Non-Lead", J2380="Non-Lead - Copper", S2380="Yes", L2380="After 2014")),
(AND('[1]PWS Information'!$E$10="CWS",Q2380="Non-Lead", J2380="Non-Lead - Copper", S2380="Yes", L2380="Unknown")),
(AND('[1]PWS Information'!$E$10="CWS",Q2380="Non-Lead", N2380="Non-Lead - Copper", S2380="Yes", O2380="Between 1989 and 2014")),
(AND('[1]PWS Information'!$E$10="CWS",Q2380="Non-Lead", N2380="Non-Lead - Copper", S2380="Yes", O2380="After 2014")),
(AND('[1]PWS Information'!$E$10="CWS",Q2380="Non-Lead", N2380="Non-Lead - Copper", S2380="Yes", O2380="Unknown")),
(AND('[1]PWS Information'!$E$10="CWS",Q2380="Unknown")),
(AND('[1]PWS Information'!$E$10="NTNC",Q2380="Unknown")))),"Tier 5",
"")))))</f>
        <v>Tier 5</v>
      </c>
      <c r="Z2380" s="71"/>
      <c r="AA2380" s="71"/>
    </row>
    <row r="2381" spans="1:27" ht="57.6" x14ac:dyDescent="0.3">
      <c r="A2381" s="1"/>
      <c r="B2381" s="70">
        <v>15506887</v>
      </c>
      <c r="C2381" s="60">
        <v>140</v>
      </c>
      <c r="D2381" s="61" t="s">
        <v>547</v>
      </c>
      <c r="E2381" s="61" t="s">
        <v>49</v>
      </c>
      <c r="F2381" s="61">
        <v>78640</v>
      </c>
      <c r="G2381" s="62" t="s">
        <v>529</v>
      </c>
      <c r="H2381" s="63">
        <v>29.95889</v>
      </c>
      <c r="I2381" s="64">
        <v>-97.852063000000001</v>
      </c>
      <c r="J2381" s="65" t="s">
        <v>50</v>
      </c>
      <c r="K2381" s="66" t="s">
        <v>51</v>
      </c>
      <c r="L2381" s="62" t="s">
        <v>52</v>
      </c>
      <c r="M2381" s="69"/>
      <c r="N2381" s="65" t="s">
        <v>50</v>
      </c>
      <c r="O2381" s="66" t="s">
        <v>52</v>
      </c>
      <c r="P2381" s="69"/>
      <c r="Q2381" s="55" t="str">
        <f t="shared" ref="Q2381:Q2444" si="37">IF((OR(J2381="Lead")),"Lead",
IF((OR(N2381="Lead")),"Lead",
IF((OR(J2381="Lead-lined galvanized")),"Lead",
IF((OR(N2381="Lead-lined galvanized")),"Lead",
IF((OR((AND(J2381="Unknown - Likely Lead",N2381="Galvanized")),
(AND(J2381="Unknown - Unlikely Lead",N2381="Galvanized")),
(AND(J2381="Unknown - Material Unknown",N2381="Galvanized")))),"Galvanized Requiring Replacement",
IF((OR((AND(J2381="Non-lead - Copper",K2381="Yes",N2381="Galvanized")),
(AND(J2381="Non-lead - Copper",K2381="Don't know",N2381="Galvanized")),
(AND(J2381="Non-lead - Copper",K2381="",N2381="Galvanized")),
(AND(J2381="Non-lead - Plastic",K2381="Yes",N2381="Galvanized")),
(AND(J2381="Non-lead - Plastic",K2381="Don't know",N2381="Galvanized")),
(AND(J2381="Non-lead - Plastic",K2381="",N2381="Galvanized")),
(AND(J2381="Non-lead",K2381="Yes",N2381="Galvanized")),
(AND(J2381="Non-lead",K2381="Don't know",N2381="Galvanized")),
(AND(J2381="Non-lead",K2381="",N2381="Galvanized")),
(AND(J2381="Non-lead - Other",K2381="Yes",N2381="Galvanized")),
(AND(J2381="Non-Lead - Other",K2381="Don't know",N2381="Galvanized")),
(AND(J2381="Galvanized",K2381="Yes",N2381="Galvanized")),
(AND(J2381="Galvanized",K2381="Don't know",N2381="Galvanized")),
(AND(J2381="Galvanized",K2381="",N2381="Galvanized")),
(AND(J2381="Non-Lead - Other",K2381="",N2381="Galvanized")))),"Galvanized Requiring Replacement",
IF((OR((AND(J2381="Non-lead - Copper",N2381="Non-lead - Copper")),
(AND(J2381="Non-lead - Copper",N2381="Non-lead - Plastic")),
(AND(J2381="Non-lead - Copper",N2381="Non-lead - Other")),
(AND(J2381="Non-lead - Copper",N2381="Non-lead")),
(AND(J2381="Non-lead - Plastic",N2381="Non-lead - Copper")),
(AND(J2381="Non-lead - Plastic",N2381="Non-lead - Plastic")),
(AND(J2381="Non-lead - Plastic",N2381="Non-lead - Other")),
(AND(J2381="Non-lead - Plastic",N2381="Non-lead")),
(AND(J2381="Non-lead",N2381="Non-lead - Copper")),
(AND(J2381="Non-lead",N2381="Non-lead - Plastic")),
(AND(J2381="Non-lead",N2381="Non-lead - Other")),
(AND(J2381="Non-lead",N2381="Non-lead")),
(AND(J2381="Non-lead - Other",N2381="Non-lead - Copper")),
(AND(J2381="Non-Lead - Other",N2381="Non-lead - Plastic")),
(AND(J2381="Non-Lead - Other",N2381="Non-lead")),
(AND(J2381="Non-Lead - Other",N2381="Non-lead - Other")))),"Non-Lead",
IF((OR((AND(J2381="Galvanized",N2381="Non-lead")),
(AND(J2381="Galvanized",N2381="Non-lead - Copper")),
(AND(J2381="Galvanized",N2381="Non-lead - Plastic")),
(AND(J2381="Galvanized",N2381="Non-lead")),
(AND(J2381="Galvanized",N2381="Non-lead - Other")))),"Non-Lead",
IF((OR((AND(J2381="Non-lead - Copper",K2381="No",N2381="Galvanized")),
(AND(J2381="Non-lead - Plastic",K2381="No",N2381="Galvanized")),
(AND(J2381="Non-lead",K2381="No",N2381="Galvanized")),
(AND(J2381="Galvanized",K2381="No",N2381="Galvanized")),
(AND(J2381="Non-lead - Other",K2381="No",N2381="Galvanized")))),"Non-lead",
IF((OR((AND(J2381="Unknown - Likely Lead",N2381="Unknown - Likely Lead")),
(AND(J2381="Unknown - Likely Lead",N2381="Unknown - Unlikely Lead")),
(AND(J2381="Unknown - Likely Lead",N2381="Unknown - Material Unknown")),
(AND(J2381="Unknown - Unlikely Lead",N2381="Unknown - Likely Lead")),
(AND(J2381="Unknown - Unlikely Lead",N2381="Unknown - Unlikely Lead")),
(AND(J2381="Unknown - Unlikely Lead",N2381="Unknown - Material Unknown")),
(AND(J2381="Unknown - Material Unknown",N2381="Unknown - Likely Lead")),
(AND(J2381="Unknown - Material Unknown",N2381="Unknown - Unlikely Lead")),
(AND(J2381="Unknown - Material Unknown",N2381="Unknown - Material Unknown")))),"Unknown",
IF((OR((AND(J2381="Unknown - Likely Lead",N2381="Non-lead - Copper")),
(AND(J2381="Unknown - Likely Lead",N2381="Non-lead - Plastic")),
(AND(J2381="Unknown - Likely Lead",N2381="Non-lead")),
(AND(J2381="Unknown - Likely Lead",N2381="Non-lead - Other")),
(AND(J2381="Unknown - Unlikely Lead",N2381="Non-lead - Copper")),
(AND(J2381="Unknown - Unlikely Lead",N2381="Non-lead - Plastic")),
(AND(J2381="Unknown - Unlikely Lead",N2381="Non-lead")),
(AND(J2381="Unknown - Unlikely Lead",N2381="Non-lead - Other")),
(AND(J2381="Unknown - Material Unknown",N2381="Non-lead - Copper")),
(AND(J2381="Unknown - Material Unknown",N2381="Non-lead - Plastic")),
(AND(J2381="Unknown - Material Unknown",N2381="Non-lead")),
(AND(J2381="Unknown - Material Unknown",N2381="Non-lead - Other")))),"Unknown",
IF((OR((AND(J2381="Non-lead - Copper",N2381="Unknown - Likely Lead")),
(AND(J2381="Non-lead - Copper",N2381="Unknown - Unlikely Lead")),
(AND(J2381="Non-lead - Copper",N2381="Unknown - Material Unknown")),
(AND(J2381="Non-lead - Plastic",N2381="Unknown - Likely Lead")),
(AND(J2381="Non-lead - Plastic",N2381="Unknown - Unlikely Lead")),
(AND(J2381="Non-lead - Plastic",N2381="Unknown - Material Unknown")),
(AND(J2381="Non-lead",N2381="Unknown - Likely Lead")),
(AND(J2381="Non-lead",N2381="Unknown - Unlikely Lead")),
(AND(J2381="Non-lead",N2381="Unknown - Material Unknown")),
(AND(J2381="Non-lead - Other",N2381="Unknown - Likely Lead")),
(AND(J2381="Non-Lead - Other",N2381="Unknown - Unlikely Lead")),
(AND(J2381="Non-Lead - Other",N2381="Unknown - Material Unknown")))),"Unknown",
IF((OR((AND(J2381="Galvanized",N2381="Unknown - Likely Lead")),
(AND(J2381="Galvanized",N2381="Unknown - Unlikely Lead")),
(AND(J2381="Galvanized",N2381="Unknown - Material Unknown")))),"Unknown",
IF((OR((AND(J2381="Galvanized",N2381="")))),"Galvanized Requiring Replacement",
IF((OR((AND(J2381="Non-lead - Copper",N2381="")),
(AND(J2381="Non-lead - Plastic",N2381="")),
(AND(J2381="Non-lead",N2381="")),
(AND(J2381="Non-lead - Other",N2381="")))),"Non-lead",
IF((OR((AND(J2381="Unknown - Likely Lead",N2381="")),
(AND(J2381="Unknown - Unlikely Lead",N2381="")),
(AND(J2381="Unknown - Material Unknown",N2381="")))),"Unknown",
""))))))))))))))))</f>
        <v>Non-Lead</v>
      </c>
      <c r="R2381" s="70" t="s">
        <v>51</v>
      </c>
      <c r="S2381" s="70" t="s">
        <v>51</v>
      </c>
      <c r="T2381" s="70"/>
      <c r="U2381" s="71" t="s">
        <v>53</v>
      </c>
      <c r="V2381" s="71" t="s">
        <v>51</v>
      </c>
      <c r="W2381" s="71" t="s">
        <v>51</v>
      </c>
      <c r="X2381" s="71" t="s">
        <v>51</v>
      </c>
      <c r="Y2381" s="72" t="str">
        <f>IF((OR((AND('[1]PWS Information'!$E$10="CWS",U2381="Single Family Residence",Q2381="Lead")),
(AND('[1]PWS Information'!$E$10="CWS",U2381="Multiple Family Residence",'[1]PWS Information'!$E$11="Yes",Q2381="Lead")),
(AND('[1]PWS Information'!$E$10="NTNC",Q2381="Lead")))),"Tier 1",
IF((OR((AND('[1]PWS Information'!$E$10="CWS",U2381="Multiple Family Residence",'[1]PWS Information'!$E$11="No",Q2381="Lead")),
(AND('[1]PWS Information'!$E$10="CWS",U2381="Other",Q2381="Lead")),
(AND('[1]PWS Information'!$E$10="CWS",U2381="Building",Q2381="Lead")))),"Tier 2",
IF((OR((AND('[1]PWS Information'!$E$10="CWS",U2381="Single Family Residence",Q2381="Galvanized Requiring Replacement")),
(AND('[1]PWS Information'!$E$10="CWS",U2381="Single Family Residence",Q2381="Galvanized Requiring Replacement",R2381="Yes")),
(AND('[1]PWS Information'!$E$10="NTNC",Q2381="Galvanized Requiring Replacement")),
(AND('[1]PWS Information'!$E$10="NTNC",U2381="Single Family Residence",R2381="Yes")))),"Tier 3",
IF((OR((AND('[1]PWS Information'!$E$10="CWS",U2381="Single Family Residence",S2381="Yes",Q2381="Non-Lead", J2381="Non-Lead - Copper",L2381="Before 1989")),
(AND('[1]PWS Information'!$E$10="CWS",U2381="Single Family Residence",S2381="Yes",Q2381="Non-Lead", N2381="Non-Lead - Copper",O2381="Before 1989")))),"Tier 4",
IF((OR((AND('[1]PWS Information'!$E$10="NTNC",Q2381="Non-Lead")),
(AND('[1]PWS Information'!$E$10="CWS",Q2381="Non-Lead",S2381="")),
(AND('[1]PWS Information'!$E$10="CWS",Q2381="Non-Lead",S2381="No")),
(AND('[1]PWS Information'!$E$10="CWS",Q2381="Non-Lead",S2381="Don't Know")),
(AND('[1]PWS Information'!$E$10="CWS",Q2381="Non-Lead", J2381="Non-Lead - Copper", S2381="Yes", L2381="Between 1989 and 2014")),
(AND('[1]PWS Information'!$E$10="CWS",Q2381="Non-Lead", J2381="Non-Lead - Copper", S2381="Yes", L2381="After 2014")),
(AND('[1]PWS Information'!$E$10="CWS",Q2381="Non-Lead", J2381="Non-Lead - Copper", S2381="Yes", L2381="Unknown")),
(AND('[1]PWS Information'!$E$10="CWS",Q2381="Non-Lead", N2381="Non-Lead - Copper", S2381="Yes", O2381="Between 1989 and 2014")),
(AND('[1]PWS Information'!$E$10="CWS",Q2381="Non-Lead", N2381="Non-Lead - Copper", S2381="Yes", O2381="After 2014")),
(AND('[1]PWS Information'!$E$10="CWS",Q2381="Non-Lead", N2381="Non-Lead - Copper", S2381="Yes", O2381="Unknown")),
(AND('[1]PWS Information'!$E$10="CWS",Q2381="Unknown")),
(AND('[1]PWS Information'!$E$10="NTNC",Q2381="Unknown")))),"Tier 5",
"")))))</f>
        <v>Tier 5</v>
      </c>
      <c r="Z2381" s="71"/>
      <c r="AA2381" s="71"/>
    </row>
    <row r="2382" spans="1:27" ht="72" x14ac:dyDescent="0.3">
      <c r="A2382" s="17"/>
      <c r="B2382" s="70">
        <v>15886634</v>
      </c>
      <c r="C2382" s="60">
        <v>141</v>
      </c>
      <c r="D2382" s="61" t="s">
        <v>547</v>
      </c>
      <c r="E2382" s="61" t="s">
        <v>49</v>
      </c>
      <c r="F2382" s="61">
        <v>78640</v>
      </c>
      <c r="G2382" s="62" t="s">
        <v>548</v>
      </c>
      <c r="H2382" s="63">
        <v>29.958697999999998</v>
      </c>
      <c r="I2382" s="64">
        <v>-97.851594000000006</v>
      </c>
      <c r="J2382" s="65" t="s">
        <v>50</v>
      </c>
      <c r="K2382" s="66" t="s">
        <v>51</v>
      </c>
      <c r="L2382" s="62" t="s">
        <v>52</v>
      </c>
      <c r="M2382" s="69"/>
      <c r="N2382" s="65" t="s">
        <v>50</v>
      </c>
      <c r="O2382" s="66" t="s">
        <v>52</v>
      </c>
      <c r="P2382" s="69"/>
      <c r="Q2382" s="55" t="str">
        <f t="shared" si="37"/>
        <v>Non-Lead</v>
      </c>
      <c r="R2382" s="70" t="s">
        <v>51</v>
      </c>
      <c r="S2382" s="70" t="s">
        <v>51</v>
      </c>
      <c r="T2382" s="70"/>
      <c r="U2382" s="71" t="s">
        <v>53</v>
      </c>
      <c r="V2382" s="71" t="s">
        <v>51</v>
      </c>
      <c r="W2382" s="71" t="s">
        <v>51</v>
      </c>
      <c r="X2382" s="71" t="s">
        <v>51</v>
      </c>
      <c r="Y2382" s="72" t="str">
        <f>IF((OR((AND('[1]PWS Information'!$E$10="CWS",U2382="Single Family Residence",Q2382="Lead")),
(AND('[1]PWS Information'!$E$10="CWS",U2382="Multiple Family Residence",'[1]PWS Information'!$E$11="Yes",Q2382="Lead")),
(AND('[1]PWS Information'!$E$10="NTNC",Q2382="Lead")))),"Tier 1",
IF((OR((AND('[1]PWS Information'!$E$10="CWS",U2382="Multiple Family Residence",'[1]PWS Information'!$E$11="No",Q2382="Lead")),
(AND('[1]PWS Information'!$E$10="CWS",U2382="Other",Q2382="Lead")),
(AND('[1]PWS Information'!$E$10="CWS",U2382="Building",Q2382="Lead")))),"Tier 2",
IF((OR((AND('[1]PWS Information'!$E$10="CWS",U2382="Single Family Residence",Q2382="Galvanized Requiring Replacement")),
(AND('[1]PWS Information'!$E$10="CWS",U2382="Single Family Residence",Q2382="Galvanized Requiring Replacement",R2382="Yes")),
(AND('[1]PWS Information'!$E$10="NTNC",Q2382="Galvanized Requiring Replacement")),
(AND('[1]PWS Information'!$E$10="NTNC",U2382="Single Family Residence",R2382="Yes")))),"Tier 3",
IF((OR((AND('[1]PWS Information'!$E$10="CWS",U2382="Single Family Residence",S2382="Yes",Q2382="Non-Lead", J2382="Non-Lead - Copper",L2382="Before 1989")),
(AND('[1]PWS Information'!$E$10="CWS",U2382="Single Family Residence",S2382="Yes",Q2382="Non-Lead", N2382="Non-Lead - Copper",O2382="Before 1989")))),"Tier 4",
IF((OR((AND('[1]PWS Information'!$E$10="NTNC",Q2382="Non-Lead")),
(AND('[1]PWS Information'!$E$10="CWS",Q2382="Non-Lead",S2382="")),
(AND('[1]PWS Information'!$E$10="CWS",Q2382="Non-Lead",S2382="No")),
(AND('[1]PWS Information'!$E$10="CWS",Q2382="Non-Lead",S2382="Don't Know")),
(AND('[1]PWS Information'!$E$10="CWS",Q2382="Non-Lead", J2382="Non-Lead - Copper", S2382="Yes", L2382="Between 1989 and 2014")),
(AND('[1]PWS Information'!$E$10="CWS",Q2382="Non-Lead", J2382="Non-Lead - Copper", S2382="Yes", L2382="After 2014")),
(AND('[1]PWS Information'!$E$10="CWS",Q2382="Non-Lead", J2382="Non-Lead - Copper", S2382="Yes", L2382="Unknown")),
(AND('[1]PWS Information'!$E$10="CWS",Q2382="Non-Lead", N2382="Non-Lead - Copper", S2382="Yes", O2382="Between 1989 and 2014")),
(AND('[1]PWS Information'!$E$10="CWS",Q2382="Non-Lead", N2382="Non-Lead - Copper", S2382="Yes", O2382="After 2014")),
(AND('[1]PWS Information'!$E$10="CWS",Q2382="Non-Lead", N2382="Non-Lead - Copper", S2382="Yes", O2382="Unknown")),
(AND('[1]PWS Information'!$E$10="CWS",Q2382="Unknown")),
(AND('[1]PWS Information'!$E$10="NTNC",Q2382="Unknown")))),"Tier 5",
"")))))</f>
        <v>Tier 5</v>
      </c>
      <c r="Z2382" s="71"/>
      <c r="AA2382" s="71"/>
    </row>
    <row r="2383" spans="1:27" ht="72" x14ac:dyDescent="0.3">
      <c r="A2383" s="1"/>
      <c r="B2383" s="70">
        <v>9380172</v>
      </c>
      <c r="C2383" s="60">
        <v>151</v>
      </c>
      <c r="D2383" s="61" t="s">
        <v>547</v>
      </c>
      <c r="E2383" s="61" t="s">
        <v>49</v>
      </c>
      <c r="F2383" s="61">
        <v>78640</v>
      </c>
      <c r="G2383" s="62" t="s">
        <v>549</v>
      </c>
      <c r="H2383" s="63">
        <v>29.958535999999999</v>
      </c>
      <c r="I2383" s="64">
        <v>-97.851616000000007</v>
      </c>
      <c r="J2383" s="65" t="s">
        <v>50</v>
      </c>
      <c r="K2383" s="66" t="s">
        <v>51</v>
      </c>
      <c r="L2383" s="62" t="s">
        <v>52</v>
      </c>
      <c r="M2383" s="69"/>
      <c r="N2383" s="65" t="s">
        <v>50</v>
      </c>
      <c r="O2383" s="66" t="s">
        <v>52</v>
      </c>
      <c r="P2383" s="69"/>
      <c r="Q2383" s="55" t="str">
        <f t="shared" si="37"/>
        <v>Non-Lead</v>
      </c>
      <c r="R2383" s="70" t="s">
        <v>51</v>
      </c>
      <c r="S2383" s="70" t="s">
        <v>51</v>
      </c>
      <c r="T2383" s="70"/>
      <c r="U2383" s="71" t="s">
        <v>53</v>
      </c>
      <c r="V2383" s="71" t="s">
        <v>51</v>
      </c>
      <c r="W2383" s="71" t="s">
        <v>51</v>
      </c>
      <c r="X2383" s="71" t="s">
        <v>51</v>
      </c>
      <c r="Y2383" s="72" t="str">
        <f>IF((OR((AND('[1]PWS Information'!$E$10="CWS",U2383="Single Family Residence",Q2383="Lead")),
(AND('[1]PWS Information'!$E$10="CWS",U2383="Multiple Family Residence",'[1]PWS Information'!$E$11="Yes",Q2383="Lead")),
(AND('[1]PWS Information'!$E$10="NTNC",Q2383="Lead")))),"Tier 1",
IF((OR((AND('[1]PWS Information'!$E$10="CWS",U2383="Multiple Family Residence",'[1]PWS Information'!$E$11="No",Q2383="Lead")),
(AND('[1]PWS Information'!$E$10="CWS",U2383="Other",Q2383="Lead")),
(AND('[1]PWS Information'!$E$10="CWS",U2383="Building",Q2383="Lead")))),"Tier 2",
IF((OR((AND('[1]PWS Information'!$E$10="CWS",U2383="Single Family Residence",Q2383="Galvanized Requiring Replacement")),
(AND('[1]PWS Information'!$E$10="CWS",U2383="Single Family Residence",Q2383="Galvanized Requiring Replacement",R2383="Yes")),
(AND('[1]PWS Information'!$E$10="NTNC",Q2383="Galvanized Requiring Replacement")),
(AND('[1]PWS Information'!$E$10="NTNC",U2383="Single Family Residence",R2383="Yes")))),"Tier 3",
IF((OR((AND('[1]PWS Information'!$E$10="CWS",U2383="Single Family Residence",S2383="Yes",Q2383="Non-Lead", J2383="Non-Lead - Copper",L2383="Before 1989")),
(AND('[1]PWS Information'!$E$10="CWS",U2383="Single Family Residence",S2383="Yes",Q2383="Non-Lead", N2383="Non-Lead - Copper",O2383="Before 1989")))),"Tier 4",
IF((OR((AND('[1]PWS Information'!$E$10="NTNC",Q2383="Non-Lead")),
(AND('[1]PWS Information'!$E$10="CWS",Q2383="Non-Lead",S2383="")),
(AND('[1]PWS Information'!$E$10="CWS",Q2383="Non-Lead",S2383="No")),
(AND('[1]PWS Information'!$E$10="CWS",Q2383="Non-Lead",S2383="Don't Know")),
(AND('[1]PWS Information'!$E$10="CWS",Q2383="Non-Lead", J2383="Non-Lead - Copper", S2383="Yes", L2383="Between 1989 and 2014")),
(AND('[1]PWS Information'!$E$10="CWS",Q2383="Non-Lead", J2383="Non-Lead - Copper", S2383="Yes", L2383="After 2014")),
(AND('[1]PWS Information'!$E$10="CWS",Q2383="Non-Lead", J2383="Non-Lead - Copper", S2383="Yes", L2383="Unknown")),
(AND('[1]PWS Information'!$E$10="CWS",Q2383="Non-Lead", N2383="Non-Lead - Copper", S2383="Yes", O2383="Between 1989 and 2014")),
(AND('[1]PWS Information'!$E$10="CWS",Q2383="Non-Lead", N2383="Non-Lead - Copper", S2383="Yes", O2383="After 2014")),
(AND('[1]PWS Information'!$E$10="CWS",Q2383="Non-Lead", N2383="Non-Lead - Copper", S2383="Yes", O2383="Unknown")),
(AND('[1]PWS Information'!$E$10="CWS",Q2383="Unknown")),
(AND('[1]PWS Information'!$E$10="NTNC",Q2383="Unknown")))),"Tier 5",
"")))))</f>
        <v>Tier 5</v>
      </c>
      <c r="Z2383" s="71"/>
      <c r="AA2383" s="71"/>
    </row>
    <row r="2384" spans="1:27" ht="57.6" x14ac:dyDescent="0.3">
      <c r="A2384" s="1"/>
      <c r="B2384" s="70">
        <v>15511595</v>
      </c>
      <c r="C2384" s="60">
        <v>156</v>
      </c>
      <c r="D2384" s="61" t="s">
        <v>547</v>
      </c>
      <c r="E2384" s="61" t="s">
        <v>49</v>
      </c>
      <c r="F2384" s="61">
        <v>78640</v>
      </c>
      <c r="G2384" s="62" t="s">
        <v>529</v>
      </c>
      <c r="H2384" s="63">
        <v>29.958745</v>
      </c>
      <c r="I2384" s="64">
        <v>-97.852162000000007</v>
      </c>
      <c r="J2384" s="65" t="s">
        <v>50</v>
      </c>
      <c r="K2384" s="66" t="s">
        <v>51</v>
      </c>
      <c r="L2384" s="62" t="s">
        <v>52</v>
      </c>
      <c r="M2384" s="69"/>
      <c r="N2384" s="65" t="s">
        <v>50</v>
      </c>
      <c r="O2384" s="66" t="s">
        <v>52</v>
      </c>
      <c r="P2384" s="69"/>
      <c r="Q2384" s="55" t="str">
        <f t="shared" si="37"/>
        <v>Non-Lead</v>
      </c>
      <c r="R2384" s="70" t="s">
        <v>51</v>
      </c>
      <c r="S2384" s="70" t="s">
        <v>51</v>
      </c>
      <c r="T2384" s="70"/>
      <c r="U2384" s="71" t="s">
        <v>53</v>
      </c>
      <c r="V2384" s="71" t="s">
        <v>51</v>
      </c>
      <c r="W2384" s="71" t="s">
        <v>51</v>
      </c>
      <c r="X2384" s="71" t="s">
        <v>51</v>
      </c>
      <c r="Y2384" s="72" t="str">
        <f>IF((OR((AND('[1]PWS Information'!$E$10="CWS",U2384="Single Family Residence",Q2384="Lead")),
(AND('[1]PWS Information'!$E$10="CWS",U2384="Multiple Family Residence",'[1]PWS Information'!$E$11="Yes",Q2384="Lead")),
(AND('[1]PWS Information'!$E$10="NTNC",Q2384="Lead")))),"Tier 1",
IF((OR((AND('[1]PWS Information'!$E$10="CWS",U2384="Multiple Family Residence",'[1]PWS Information'!$E$11="No",Q2384="Lead")),
(AND('[1]PWS Information'!$E$10="CWS",U2384="Other",Q2384="Lead")),
(AND('[1]PWS Information'!$E$10="CWS",U2384="Building",Q2384="Lead")))),"Tier 2",
IF((OR((AND('[1]PWS Information'!$E$10="CWS",U2384="Single Family Residence",Q2384="Galvanized Requiring Replacement")),
(AND('[1]PWS Information'!$E$10="CWS",U2384="Single Family Residence",Q2384="Galvanized Requiring Replacement",R2384="Yes")),
(AND('[1]PWS Information'!$E$10="NTNC",Q2384="Galvanized Requiring Replacement")),
(AND('[1]PWS Information'!$E$10="NTNC",U2384="Single Family Residence",R2384="Yes")))),"Tier 3",
IF((OR((AND('[1]PWS Information'!$E$10="CWS",U2384="Single Family Residence",S2384="Yes",Q2384="Non-Lead", J2384="Non-Lead - Copper",L2384="Before 1989")),
(AND('[1]PWS Information'!$E$10="CWS",U2384="Single Family Residence",S2384="Yes",Q2384="Non-Lead", N2384="Non-Lead - Copper",O2384="Before 1989")))),"Tier 4",
IF((OR((AND('[1]PWS Information'!$E$10="NTNC",Q2384="Non-Lead")),
(AND('[1]PWS Information'!$E$10="CWS",Q2384="Non-Lead",S2384="")),
(AND('[1]PWS Information'!$E$10="CWS",Q2384="Non-Lead",S2384="No")),
(AND('[1]PWS Information'!$E$10="CWS",Q2384="Non-Lead",S2384="Don't Know")),
(AND('[1]PWS Information'!$E$10="CWS",Q2384="Non-Lead", J2384="Non-Lead - Copper", S2384="Yes", L2384="Between 1989 and 2014")),
(AND('[1]PWS Information'!$E$10="CWS",Q2384="Non-Lead", J2384="Non-Lead - Copper", S2384="Yes", L2384="After 2014")),
(AND('[1]PWS Information'!$E$10="CWS",Q2384="Non-Lead", J2384="Non-Lead - Copper", S2384="Yes", L2384="Unknown")),
(AND('[1]PWS Information'!$E$10="CWS",Q2384="Non-Lead", N2384="Non-Lead - Copper", S2384="Yes", O2384="Between 1989 and 2014")),
(AND('[1]PWS Information'!$E$10="CWS",Q2384="Non-Lead", N2384="Non-Lead - Copper", S2384="Yes", O2384="After 2014")),
(AND('[1]PWS Information'!$E$10="CWS",Q2384="Non-Lead", N2384="Non-Lead - Copper", S2384="Yes", O2384="Unknown")),
(AND('[1]PWS Information'!$E$10="CWS",Q2384="Unknown")),
(AND('[1]PWS Information'!$E$10="NTNC",Q2384="Unknown")))),"Tier 5",
"")))))</f>
        <v>Tier 5</v>
      </c>
      <c r="Z2384" s="71"/>
      <c r="AA2384" s="71"/>
    </row>
    <row r="2385" spans="1:27" ht="57.6" x14ac:dyDescent="0.3">
      <c r="A2385" s="1"/>
      <c r="B2385" s="70">
        <v>9457647</v>
      </c>
      <c r="C2385" s="60">
        <v>170</v>
      </c>
      <c r="D2385" s="61" t="s">
        <v>547</v>
      </c>
      <c r="E2385" s="61" t="s">
        <v>49</v>
      </c>
      <c r="F2385" s="61">
        <v>78640</v>
      </c>
      <c r="G2385" s="62" t="s">
        <v>529</v>
      </c>
      <c r="H2385" s="63">
        <v>29.958611999999999</v>
      </c>
      <c r="I2385" s="64">
        <v>-97.852284999999995</v>
      </c>
      <c r="J2385" s="65" t="s">
        <v>50</v>
      </c>
      <c r="K2385" s="66" t="s">
        <v>51</v>
      </c>
      <c r="L2385" s="62" t="s">
        <v>52</v>
      </c>
      <c r="M2385" s="69"/>
      <c r="N2385" s="65" t="s">
        <v>50</v>
      </c>
      <c r="O2385" s="66" t="s">
        <v>52</v>
      </c>
      <c r="P2385" s="69"/>
      <c r="Q2385" s="55" t="str">
        <f t="shared" si="37"/>
        <v>Non-Lead</v>
      </c>
      <c r="R2385" s="70" t="s">
        <v>51</v>
      </c>
      <c r="S2385" s="70" t="s">
        <v>51</v>
      </c>
      <c r="T2385" s="70"/>
      <c r="U2385" s="71" t="s">
        <v>53</v>
      </c>
      <c r="V2385" s="71" t="s">
        <v>51</v>
      </c>
      <c r="W2385" s="71" t="s">
        <v>51</v>
      </c>
      <c r="X2385" s="71" t="s">
        <v>51</v>
      </c>
      <c r="Y2385" s="72" t="str">
        <f>IF((OR((AND('[1]PWS Information'!$E$10="CWS",U2385="Single Family Residence",Q2385="Lead")),
(AND('[1]PWS Information'!$E$10="CWS",U2385="Multiple Family Residence",'[1]PWS Information'!$E$11="Yes",Q2385="Lead")),
(AND('[1]PWS Information'!$E$10="NTNC",Q2385="Lead")))),"Tier 1",
IF((OR((AND('[1]PWS Information'!$E$10="CWS",U2385="Multiple Family Residence",'[1]PWS Information'!$E$11="No",Q2385="Lead")),
(AND('[1]PWS Information'!$E$10="CWS",U2385="Other",Q2385="Lead")),
(AND('[1]PWS Information'!$E$10="CWS",U2385="Building",Q2385="Lead")))),"Tier 2",
IF((OR((AND('[1]PWS Information'!$E$10="CWS",U2385="Single Family Residence",Q2385="Galvanized Requiring Replacement")),
(AND('[1]PWS Information'!$E$10="CWS",U2385="Single Family Residence",Q2385="Galvanized Requiring Replacement",R2385="Yes")),
(AND('[1]PWS Information'!$E$10="NTNC",Q2385="Galvanized Requiring Replacement")),
(AND('[1]PWS Information'!$E$10="NTNC",U2385="Single Family Residence",R2385="Yes")))),"Tier 3",
IF((OR((AND('[1]PWS Information'!$E$10="CWS",U2385="Single Family Residence",S2385="Yes",Q2385="Non-Lead", J2385="Non-Lead - Copper",L2385="Before 1989")),
(AND('[1]PWS Information'!$E$10="CWS",U2385="Single Family Residence",S2385="Yes",Q2385="Non-Lead", N2385="Non-Lead - Copper",O2385="Before 1989")))),"Tier 4",
IF((OR((AND('[1]PWS Information'!$E$10="NTNC",Q2385="Non-Lead")),
(AND('[1]PWS Information'!$E$10="CWS",Q2385="Non-Lead",S2385="")),
(AND('[1]PWS Information'!$E$10="CWS",Q2385="Non-Lead",S2385="No")),
(AND('[1]PWS Information'!$E$10="CWS",Q2385="Non-Lead",S2385="Don't Know")),
(AND('[1]PWS Information'!$E$10="CWS",Q2385="Non-Lead", J2385="Non-Lead - Copper", S2385="Yes", L2385="Between 1989 and 2014")),
(AND('[1]PWS Information'!$E$10="CWS",Q2385="Non-Lead", J2385="Non-Lead - Copper", S2385="Yes", L2385="After 2014")),
(AND('[1]PWS Information'!$E$10="CWS",Q2385="Non-Lead", J2385="Non-Lead - Copper", S2385="Yes", L2385="Unknown")),
(AND('[1]PWS Information'!$E$10="CWS",Q2385="Non-Lead", N2385="Non-Lead - Copper", S2385="Yes", O2385="Between 1989 and 2014")),
(AND('[1]PWS Information'!$E$10="CWS",Q2385="Non-Lead", N2385="Non-Lead - Copper", S2385="Yes", O2385="After 2014")),
(AND('[1]PWS Information'!$E$10="CWS",Q2385="Non-Lead", N2385="Non-Lead - Copper", S2385="Yes", O2385="Unknown")),
(AND('[1]PWS Information'!$E$10="CWS",Q2385="Unknown")),
(AND('[1]PWS Information'!$E$10="NTNC",Q2385="Unknown")))),"Tier 5",
"")))))</f>
        <v>Tier 5</v>
      </c>
      <c r="Z2385" s="71"/>
      <c r="AA2385" s="71"/>
    </row>
    <row r="2386" spans="1:27" ht="72" x14ac:dyDescent="0.3">
      <c r="A2386" s="17"/>
      <c r="B2386" s="70">
        <v>15530612</v>
      </c>
      <c r="C2386" s="60">
        <v>171</v>
      </c>
      <c r="D2386" s="61" t="s">
        <v>547</v>
      </c>
      <c r="E2386" s="61" t="s">
        <v>49</v>
      </c>
      <c r="F2386" s="61">
        <v>78640</v>
      </c>
      <c r="G2386" s="62" t="s">
        <v>550</v>
      </c>
      <c r="H2386" s="63">
        <v>29.958299</v>
      </c>
      <c r="I2386" s="64">
        <v>-97.851855</v>
      </c>
      <c r="J2386" s="65" t="s">
        <v>50</v>
      </c>
      <c r="K2386" s="66" t="s">
        <v>51</v>
      </c>
      <c r="L2386" s="62" t="s">
        <v>52</v>
      </c>
      <c r="M2386" s="69"/>
      <c r="N2386" s="65" t="s">
        <v>50</v>
      </c>
      <c r="O2386" s="66" t="s">
        <v>52</v>
      </c>
      <c r="P2386" s="69"/>
      <c r="Q2386" s="55" t="str">
        <f t="shared" si="37"/>
        <v>Non-Lead</v>
      </c>
      <c r="R2386" s="70" t="s">
        <v>51</v>
      </c>
      <c r="S2386" s="70" t="s">
        <v>51</v>
      </c>
      <c r="T2386" s="70"/>
      <c r="U2386" s="71" t="s">
        <v>53</v>
      </c>
      <c r="V2386" s="71" t="s">
        <v>51</v>
      </c>
      <c r="W2386" s="71" t="s">
        <v>51</v>
      </c>
      <c r="X2386" s="71" t="s">
        <v>51</v>
      </c>
      <c r="Y2386" s="72" t="str">
        <f>IF((OR((AND('[1]PWS Information'!$E$10="CWS",U2386="Single Family Residence",Q2386="Lead")),
(AND('[1]PWS Information'!$E$10="CWS",U2386="Multiple Family Residence",'[1]PWS Information'!$E$11="Yes",Q2386="Lead")),
(AND('[1]PWS Information'!$E$10="NTNC",Q2386="Lead")))),"Tier 1",
IF((OR((AND('[1]PWS Information'!$E$10="CWS",U2386="Multiple Family Residence",'[1]PWS Information'!$E$11="No",Q2386="Lead")),
(AND('[1]PWS Information'!$E$10="CWS",U2386="Other",Q2386="Lead")),
(AND('[1]PWS Information'!$E$10="CWS",U2386="Building",Q2386="Lead")))),"Tier 2",
IF((OR((AND('[1]PWS Information'!$E$10="CWS",U2386="Single Family Residence",Q2386="Galvanized Requiring Replacement")),
(AND('[1]PWS Information'!$E$10="CWS",U2386="Single Family Residence",Q2386="Galvanized Requiring Replacement",R2386="Yes")),
(AND('[1]PWS Information'!$E$10="NTNC",Q2386="Galvanized Requiring Replacement")),
(AND('[1]PWS Information'!$E$10="NTNC",U2386="Single Family Residence",R2386="Yes")))),"Tier 3",
IF((OR((AND('[1]PWS Information'!$E$10="CWS",U2386="Single Family Residence",S2386="Yes",Q2386="Non-Lead", J2386="Non-Lead - Copper",L2386="Before 1989")),
(AND('[1]PWS Information'!$E$10="CWS",U2386="Single Family Residence",S2386="Yes",Q2386="Non-Lead", N2386="Non-Lead - Copper",O2386="Before 1989")))),"Tier 4",
IF((OR((AND('[1]PWS Information'!$E$10="NTNC",Q2386="Non-Lead")),
(AND('[1]PWS Information'!$E$10="CWS",Q2386="Non-Lead",S2386="")),
(AND('[1]PWS Information'!$E$10="CWS",Q2386="Non-Lead",S2386="No")),
(AND('[1]PWS Information'!$E$10="CWS",Q2386="Non-Lead",S2386="Don't Know")),
(AND('[1]PWS Information'!$E$10="CWS",Q2386="Non-Lead", J2386="Non-Lead - Copper", S2386="Yes", L2386="Between 1989 and 2014")),
(AND('[1]PWS Information'!$E$10="CWS",Q2386="Non-Lead", J2386="Non-Lead - Copper", S2386="Yes", L2386="After 2014")),
(AND('[1]PWS Information'!$E$10="CWS",Q2386="Non-Lead", J2386="Non-Lead - Copper", S2386="Yes", L2386="Unknown")),
(AND('[1]PWS Information'!$E$10="CWS",Q2386="Non-Lead", N2386="Non-Lead - Copper", S2386="Yes", O2386="Between 1989 and 2014")),
(AND('[1]PWS Information'!$E$10="CWS",Q2386="Non-Lead", N2386="Non-Lead - Copper", S2386="Yes", O2386="After 2014")),
(AND('[1]PWS Information'!$E$10="CWS",Q2386="Non-Lead", N2386="Non-Lead - Copper", S2386="Yes", O2386="Unknown")),
(AND('[1]PWS Information'!$E$10="CWS",Q2386="Unknown")),
(AND('[1]PWS Information'!$E$10="NTNC",Q2386="Unknown")))),"Tier 5",
"")))))</f>
        <v>Tier 5</v>
      </c>
      <c r="Z2386" s="71"/>
      <c r="AA2386" s="71"/>
    </row>
    <row r="2387" spans="1:27" ht="57.6" x14ac:dyDescent="0.3">
      <c r="A2387" s="1"/>
      <c r="B2387" s="70">
        <v>15888012</v>
      </c>
      <c r="C2387" s="60">
        <v>181</v>
      </c>
      <c r="D2387" s="61" t="s">
        <v>547</v>
      </c>
      <c r="E2387" s="61" t="s">
        <v>49</v>
      </c>
      <c r="F2387" s="61">
        <v>78640</v>
      </c>
      <c r="G2387" s="62" t="s">
        <v>529</v>
      </c>
      <c r="H2387" s="63">
        <v>29.958189999999998</v>
      </c>
      <c r="I2387" s="64">
        <v>-97.851982000000007</v>
      </c>
      <c r="J2387" s="65" t="s">
        <v>50</v>
      </c>
      <c r="K2387" s="66" t="s">
        <v>51</v>
      </c>
      <c r="L2387" s="62" t="s">
        <v>52</v>
      </c>
      <c r="M2387" s="69"/>
      <c r="N2387" s="65" t="s">
        <v>50</v>
      </c>
      <c r="O2387" s="66" t="s">
        <v>52</v>
      </c>
      <c r="P2387" s="69"/>
      <c r="Q2387" s="55" t="str">
        <f t="shared" si="37"/>
        <v>Non-Lead</v>
      </c>
      <c r="R2387" s="70" t="s">
        <v>51</v>
      </c>
      <c r="S2387" s="70" t="s">
        <v>51</v>
      </c>
      <c r="T2387" s="70"/>
      <c r="U2387" s="71" t="s">
        <v>53</v>
      </c>
      <c r="V2387" s="71" t="s">
        <v>51</v>
      </c>
      <c r="W2387" s="71" t="s">
        <v>51</v>
      </c>
      <c r="X2387" s="71" t="s">
        <v>51</v>
      </c>
      <c r="Y2387" s="72" t="str">
        <f>IF((OR((AND('[1]PWS Information'!$E$10="CWS",U2387="Single Family Residence",Q2387="Lead")),
(AND('[1]PWS Information'!$E$10="CWS",U2387="Multiple Family Residence",'[1]PWS Information'!$E$11="Yes",Q2387="Lead")),
(AND('[1]PWS Information'!$E$10="NTNC",Q2387="Lead")))),"Tier 1",
IF((OR((AND('[1]PWS Information'!$E$10="CWS",U2387="Multiple Family Residence",'[1]PWS Information'!$E$11="No",Q2387="Lead")),
(AND('[1]PWS Information'!$E$10="CWS",U2387="Other",Q2387="Lead")),
(AND('[1]PWS Information'!$E$10="CWS",U2387="Building",Q2387="Lead")))),"Tier 2",
IF((OR((AND('[1]PWS Information'!$E$10="CWS",U2387="Single Family Residence",Q2387="Galvanized Requiring Replacement")),
(AND('[1]PWS Information'!$E$10="CWS",U2387="Single Family Residence",Q2387="Galvanized Requiring Replacement",R2387="Yes")),
(AND('[1]PWS Information'!$E$10="NTNC",Q2387="Galvanized Requiring Replacement")),
(AND('[1]PWS Information'!$E$10="NTNC",U2387="Single Family Residence",R2387="Yes")))),"Tier 3",
IF((OR((AND('[1]PWS Information'!$E$10="CWS",U2387="Single Family Residence",S2387="Yes",Q2387="Non-Lead", J2387="Non-Lead - Copper",L2387="Before 1989")),
(AND('[1]PWS Information'!$E$10="CWS",U2387="Single Family Residence",S2387="Yes",Q2387="Non-Lead", N2387="Non-Lead - Copper",O2387="Before 1989")))),"Tier 4",
IF((OR((AND('[1]PWS Information'!$E$10="NTNC",Q2387="Non-Lead")),
(AND('[1]PWS Information'!$E$10="CWS",Q2387="Non-Lead",S2387="")),
(AND('[1]PWS Information'!$E$10="CWS",Q2387="Non-Lead",S2387="No")),
(AND('[1]PWS Information'!$E$10="CWS",Q2387="Non-Lead",S2387="Don't Know")),
(AND('[1]PWS Information'!$E$10="CWS",Q2387="Non-Lead", J2387="Non-Lead - Copper", S2387="Yes", L2387="Between 1989 and 2014")),
(AND('[1]PWS Information'!$E$10="CWS",Q2387="Non-Lead", J2387="Non-Lead - Copper", S2387="Yes", L2387="After 2014")),
(AND('[1]PWS Information'!$E$10="CWS",Q2387="Non-Lead", J2387="Non-Lead - Copper", S2387="Yes", L2387="Unknown")),
(AND('[1]PWS Information'!$E$10="CWS",Q2387="Non-Lead", N2387="Non-Lead - Copper", S2387="Yes", O2387="Between 1989 and 2014")),
(AND('[1]PWS Information'!$E$10="CWS",Q2387="Non-Lead", N2387="Non-Lead - Copper", S2387="Yes", O2387="After 2014")),
(AND('[1]PWS Information'!$E$10="CWS",Q2387="Non-Lead", N2387="Non-Lead - Copper", S2387="Yes", O2387="Unknown")),
(AND('[1]PWS Information'!$E$10="CWS",Q2387="Unknown")),
(AND('[1]PWS Information'!$E$10="NTNC",Q2387="Unknown")))),"Tier 5",
"")))))</f>
        <v>Tier 5</v>
      </c>
      <c r="Z2387" s="71"/>
      <c r="AA2387" s="71"/>
    </row>
    <row r="2388" spans="1:27" ht="72" x14ac:dyDescent="0.3">
      <c r="A2388" s="1"/>
      <c r="B2388" s="70">
        <v>15532143</v>
      </c>
      <c r="C2388" s="60">
        <v>182</v>
      </c>
      <c r="D2388" s="61" t="s">
        <v>547</v>
      </c>
      <c r="E2388" s="61" t="s">
        <v>49</v>
      </c>
      <c r="F2388" s="61">
        <v>78640</v>
      </c>
      <c r="G2388" s="62" t="s">
        <v>551</v>
      </c>
      <c r="H2388" s="63">
        <v>29.958499</v>
      </c>
      <c r="I2388" s="64">
        <v>-97.852417000000003</v>
      </c>
      <c r="J2388" s="65" t="s">
        <v>50</v>
      </c>
      <c r="K2388" s="66" t="s">
        <v>51</v>
      </c>
      <c r="L2388" s="62" t="s">
        <v>52</v>
      </c>
      <c r="M2388" s="69"/>
      <c r="N2388" s="65" t="s">
        <v>50</v>
      </c>
      <c r="O2388" s="66" t="s">
        <v>52</v>
      </c>
      <c r="P2388" s="69"/>
      <c r="Q2388" s="55" t="str">
        <f t="shared" si="37"/>
        <v>Non-Lead</v>
      </c>
      <c r="R2388" s="70" t="s">
        <v>51</v>
      </c>
      <c r="S2388" s="70" t="s">
        <v>51</v>
      </c>
      <c r="T2388" s="70"/>
      <c r="U2388" s="71" t="s">
        <v>53</v>
      </c>
      <c r="V2388" s="71" t="s">
        <v>51</v>
      </c>
      <c r="W2388" s="71" t="s">
        <v>51</v>
      </c>
      <c r="X2388" s="71" t="s">
        <v>51</v>
      </c>
      <c r="Y2388" s="72" t="str">
        <f>IF((OR((AND('[1]PWS Information'!$E$10="CWS",U2388="Single Family Residence",Q2388="Lead")),
(AND('[1]PWS Information'!$E$10="CWS",U2388="Multiple Family Residence",'[1]PWS Information'!$E$11="Yes",Q2388="Lead")),
(AND('[1]PWS Information'!$E$10="NTNC",Q2388="Lead")))),"Tier 1",
IF((OR((AND('[1]PWS Information'!$E$10="CWS",U2388="Multiple Family Residence",'[1]PWS Information'!$E$11="No",Q2388="Lead")),
(AND('[1]PWS Information'!$E$10="CWS",U2388="Other",Q2388="Lead")),
(AND('[1]PWS Information'!$E$10="CWS",U2388="Building",Q2388="Lead")))),"Tier 2",
IF((OR((AND('[1]PWS Information'!$E$10="CWS",U2388="Single Family Residence",Q2388="Galvanized Requiring Replacement")),
(AND('[1]PWS Information'!$E$10="CWS",U2388="Single Family Residence",Q2388="Galvanized Requiring Replacement",R2388="Yes")),
(AND('[1]PWS Information'!$E$10="NTNC",Q2388="Galvanized Requiring Replacement")),
(AND('[1]PWS Information'!$E$10="NTNC",U2388="Single Family Residence",R2388="Yes")))),"Tier 3",
IF((OR((AND('[1]PWS Information'!$E$10="CWS",U2388="Single Family Residence",S2388="Yes",Q2388="Non-Lead", J2388="Non-Lead - Copper",L2388="Before 1989")),
(AND('[1]PWS Information'!$E$10="CWS",U2388="Single Family Residence",S2388="Yes",Q2388="Non-Lead", N2388="Non-Lead - Copper",O2388="Before 1989")))),"Tier 4",
IF((OR((AND('[1]PWS Information'!$E$10="NTNC",Q2388="Non-Lead")),
(AND('[1]PWS Information'!$E$10="CWS",Q2388="Non-Lead",S2388="")),
(AND('[1]PWS Information'!$E$10="CWS",Q2388="Non-Lead",S2388="No")),
(AND('[1]PWS Information'!$E$10="CWS",Q2388="Non-Lead",S2388="Don't Know")),
(AND('[1]PWS Information'!$E$10="CWS",Q2388="Non-Lead", J2388="Non-Lead - Copper", S2388="Yes", L2388="Between 1989 and 2014")),
(AND('[1]PWS Information'!$E$10="CWS",Q2388="Non-Lead", J2388="Non-Lead - Copper", S2388="Yes", L2388="After 2014")),
(AND('[1]PWS Information'!$E$10="CWS",Q2388="Non-Lead", J2388="Non-Lead - Copper", S2388="Yes", L2388="Unknown")),
(AND('[1]PWS Information'!$E$10="CWS",Q2388="Non-Lead", N2388="Non-Lead - Copper", S2388="Yes", O2388="Between 1989 and 2014")),
(AND('[1]PWS Information'!$E$10="CWS",Q2388="Non-Lead", N2388="Non-Lead - Copper", S2388="Yes", O2388="After 2014")),
(AND('[1]PWS Information'!$E$10="CWS",Q2388="Non-Lead", N2388="Non-Lead - Copper", S2388="Yes", O2388="Unknown")),
(AND('[1]PWS Information'!$E$10="CWS",Q2388="Unknown")),
(AND('[1]PWS Information'!$E$10="NTNC",Q2388="Unknown")))),"Tier 5",
"")))))</f>
        <v>Tier 5</v>
      </c>
      <c r="Z2388" s="71"/>
      <c r="AA2388" s="71"/>
    </row>
    <row r="2389" spans="1:27" ht="57.6" x14ac:dyDescent="0.3">
      <c r="A2389" s="1"/>
      <c r="B2389" s="70">
        <v>9384169</v>
      </c>
      <c r="C2389" s="60">
        <v>191</v>
      </c>
      <c r="D2389" s="61" t="s">
        <v>547</v>
      </c>
      <c r="E2389" s="61" t="s">
        <v>49</v>
      </c>
      <c r="F2389" s="61">
        <v>78640</v>
      </c>
      <c r="G2389" s="62" t="s">
        <v>529</v>
      </c>
      <c r="H2389" s="63">
        <v>29.958082000000001</v>
      </c>
      <c r="I2389" s="64">
        <v>-97.852103999999997</v>
      </c>
      <c r="J2389" s="65" t="s">
        <v>50</v>
      </c>
      <c r="K2389" s="66" t="s">
        <v>51</v>
      </c>
      <c r="L2389" s="62" t="s">
        <v>52</v>
      </c>
      <c r="M2389" s="69"/>
      <c r="N2389" s="65" t="s">
        <v>50</v>
      </c>
      <c r="O2389" s="66" t="s">
        <v>52</v>
      </c>
      <c r="P2389" s="69"/>
      <c r="Q2389" s="55" t="str">
        <f t="shared" si="37"/>
        <v>Non-Lead</v>
      </c>
      <c r="R2389" s="70" t="s">
        <v>51</v>
      </c>
      <c r="S2389" s="70" t="s">
        <v>51</v>
      </c>
      <c r="T2389" s="70"/>
      <c r="U2389" s="71" t="s">
        <v>53</v>
      </c>
      <c r="V2389" s="71" t="s">
        <v>51</v>
      </c>
      <c r="W2389" s="71" t="s">
        <v>51</v>
      </c>
      <c r="X2389" s="71" t="s">
        <v>51</v>
      </c>
      <c r="Y2389" s="72" t="str">
        <f>IF((OR((AND('[1]PWS Information'!$E$10="CWS",U2389="Single Family Residence",Q2389="Lead")),
(AND('[1]PWS Information'!$E$10="CWS",U2389="Multiple Family Residence",'[1]PWS Information'!$E$11="Yes",Q2389="Lead")),
(AND('[1]PWS Information'!$E$10="NTNC",Q2389="Lead")))),"Tier 1",
IF((OR((AND('[1]PWS Information'!$E$10="CWS",U2389="Multiple Family Residence",'[1]PWS Information'!$E$11="No",Q2389="Lead")),
(AND('[1]PWS Information'!$E$10="CWS",U2389="Other",Q2389="Lead")),
(AND('[1]PWS Information'!$E$10="CWS",U2389="Building",Q2389="Lead")))),"Tier 2",
IF((OR((AND('[1]PWS Information'!$E$10="CWS",U2389="Single Family Residence",Q2389="Galvanized Requiring Replacement")),
(AND('[1]PWS Information'!$E$10="CWS",U2389="Single Family Residence",Q2389="Galvanized Requiring Replacement",R2389="Yes")),
(AND('[1]PWS Information'!$E$10="NTNC",Q2389="Galvanized Requiring Replacement")),
(AND('[1]PWS Information'!$E$10="NTNC",U2389="Single Family Residence",R2389="Yes")))),"Tier 3",
IF((OR((AND('[1]PWS Information'!$E$10="CWS",U2389="Single Family Residence",S2389="Yes",Q2389="Non-Lead", J2389="Non-Lead - Copper",L2389="Before 1989")),
(AND('[1]PWS Information'!$E$10="CWS",U2389="Single Family Residence",S2389="Yes",Q2389="Non-Lead", N2389="Non-Lead - Copper",O2389="Before 1989")))),"Tier 4",
IF((OR((AND('[1]PWS Information'!$E$10="NTNC",Q2389="Non-Lead")),
(AND('[1]PWS Information'!$E$10="CWS",Q2389="Non-Lead",S2389="")),
(AND('[1]PWS Information'!$E$10="CWS",Q2389="Non-Lead",S2389="No")),
(AND('[1]PWS Information'!$E$10="CWS",Q2389="Non-Lead",S2389="Don't Know")),
(AND('[1]PWS Information'!$E$10="CWS",Q2389="Non-Lead", J2389="Non-Lead - Copper", S2389="Yes", L2389="Between 1989 and 2014")),
(AND('[1]PWS Information'!$E$10="CWS",Q2389="Non-Lead", J2389="Non-Lead - Copper", S2389="Yes", L2389="After 2014")),
(AND('[1]PWS Information'!$E$10="CWS",Q2389="Non-Lead", J2389="Non-Lead - Copper", S2389="Yes", L2389="Unknown")),
(AND('[1]PWS Information'!$E$10="CWS",Q2389="Non-Lead", N2389="Non-Lead - Copper", S2389="Yes", O2389="Between 1989 and 2014")),
(AND('[1]PWS Information'!$E$10="CWS",Q2389="Non-Lead", N2389="Non-Lead - Copper", S2389="Yes", O2389="After 2014")),
(AND('[1]PWS Information'!$E$10="CWS",Q2389="Non-Lead", N2389="Non-Lead - Copper", S2389="Yes", O2389="Unknown")),
(AND('[1]PWS Information'!$E$10="CWS",Q2389="Unknown")),
(AND('[1]PWS Information'!$E$10="NTNC",Q2389="Unknown")))),"Tier 5",
"")))))</f>
        <v>Tier 5</v>
      </c>
      <c r="Z2389" s="71"/>
      <c r="AA2389" s="71"/>
    </row>
    <row r="2390" spans="1:27" ht="57.6" x14ac:dyDescent="0.3">
      <c r="A2390" s="17"/>
      <c r="B2390" s="70">
        <v>15850644</v>
      </c>
      <c r="C2390" s="60">
        <v>194</v>
      </c>
      <c r="D2390" s="61" t="s">
        <v>547</v>
      </c>
      <c r="E2390" s="61" t="s">
        <v>49</v>
      </c>
      <c r="F2390" s="61">
        <v>78640</v>
      </c>
      <c r="G2390" s="62" t="s">
        <v>529</v>
      </c>
      <c r="H2390" s="63">
        <v>29.958392</v>
      </c>
      <c r="I2390" s="64">
        <v>-97.852538999999993</v>
      </c>
      <c r="J2390" s="65" t="s">
        <v>50</v>
      </c>
      <c r="K2390" s="66" t="s">
        <v>51</v>
      </c>
      <c r="L2390" s="62" t="s">
        <v>52</v>
      </c>
      <c r="M2390" s="69"/>
      <c r="N2390" s="65" t="s">
        <v>50</v>
      </c>
      <c r="O2390" s="66" t="s">
        <v>52</v>
      </c>
      <c r="P2390" s="69"/>
      <c r="Q2390" s="55" t="str">
        <f t="shared" si="37"/>
        <v>Non-Lead</v>
      </c>
      <c r="R2390" s="70" t="s">
        <v>51</v>
      </c>
      <c r="S2390" s="70" t="s">
        <v>51</v>
      </c>
      <c r="T2390" s="70"/>
      <c r="U2390" s="71" t="s">
        <v>53</v>
      </c>
      <c r="V2390" s="71" t="s">
        <v>51</v>
      </c>
      <c r="W2390" s="71" t="s">
        <v>51</v>
      </c>
      <c r="X2390" s="71" t="s">
        <v>51</v>
      </c>
      <c r="Y2390" s="72" t="str">
        <f>IF((OR((AND('[1]PWS Information'!$E$10="CWS",U2390="Single Family Residence",Q2390="Lead")),
(AND('[1]PWS Information'!$E$10="CWS",U2390="Multiple Family Residence",'[1]PWS Information'!$E$11="Yes",Q2390="Lead")),
(AND('[1]PWS Information'!$E$10="NTNC",Q2390="Lead")))),"Tier 1",
IF((OR((AND('[1]PWS Information'!$E$10="CWS",U2390="Multiple Family Residence",'[1]PWS Information'!$E$11="No",Q2390="Lead")),
(AND('[1]PWS Information'!$E$10="CWS",U2390="Other",Q2390="Lead")),
(AND('[1]PWS Information'!$E$10="CWS",U2390="Building",Q2390="Lead")))),"Tier 2",
IF((OR((AND('[1]PWS Information'!$E$10="CWS",U2390="Single Family Residence",Q2390="Galvanized Requiring Replacement")),
(AND('[1]PWS Information'!$E$10="CWS",U2390="Single Family Residence",Q2390="Galvanized Requiring Replacement",R2390="Yes")),
(AND('[1]PWS Information'!$E$10="NTNC",Q2390="Galvanized Requiring Replacement")),
(AND('[1]PWS Information'!$E$10="NTNC",U2390="Single Family Residence",R2390="Yes")))),"Tier 3",
IF((OR((AND('[1]PWS Information'!$E$10="CWS",U2390="Single Family Residence",S2390="Yes",Q2390="Non-Lead", J2390="Non-Lead - Copper",L2390="Before 1989")),
(AND('[1]PWS Information'!$E$10="CWS",U2390="Single Family Residence",S2390="Yes",Q2390="Non-Lead", N2390="Non-Lead - Copper",O2390="Before 1989")))),"Tier 4",
IF((OR((AND('[1]PWS Information'!$E$10="NTNC",Q2390="Non-Lead")),
(AND('[1]PWS Information'!$E$10="CWS",Q2390="Non-Lead",S2390="")),
(AND('[1]PWS Information'!$E$10="CWS",Q2390="Non-Lead",S2390="No")),
(AND('[1]PWS Information'!$E$10="CWS",Q2390="Non-Lead",S2390="Don't Know")),
(AND('[1]PWS Information'!$E$10="CWS",Q2390="Non-Lead", J2390="Non-Lead - Copper", S2390="Yes", L2390="Between 1989 and 2014")),
(AND('[1]PWS Information'!$E$10="CWS",Q2390="Non-Lead", J2390="Non-Lead - Copper", S2390="Yes", L2390="After 2014")),
(AND('[1]PWS Information'!$E$10="CWS",Q2390="Non-Lead", J2390="Non-Lead - Copper", S2390="Yes", L2390="Unknown")),
(AND('[1]PWS Information'!$E$10="CWS",Q2390="Non-Lead", N2390="Non-Lead - Copper", S2390="Yes", O2390="Between 1989 and 2014")),
(AND('[1]PWS Information'!$E$10="CWS",Q2390="Non-Lead", N2390="Non-Lead - Copper", S2390="Yes", O2390="After 2014")),
(AND('[1]PWS Information'!$E$10="CWS",Q2390="Non-Lead", N2390="Non-Lead - Copper", S2390="Yes", O2390="Unknown")),
(AND('[1]PWS Information'!$E$10="CWS",Q2390="Unknown")),
(AND('[1]PWS Information'!$E$10="NTNC",Q2390="Unknown")))),"Tier 5",
"")))))</f>
        <v>Tier 5</v>
      </c>
      <c r="Z2390" s="71"/>
      <c r="AA2390" s="71"/>
    </row>
    <row r="2391" spans="1:27" ht="57.6" x14ac:dyDescent="0.3">
      <c r="A2391" s="1"/>
      <c r="B2391" s="70">
        <v>15880663</v>
      </c>
      <c r="C2391" s="60">
        <v>201</v>
      </c>
      <c r="D2391" s="61" t="s">
        <v>547</v>
      </c>
      <c r="E2391" s="61" t="s">
        <v>49</v>
      </c>
      <c r="F2391" s="61">
        <v>78640</v>
      </c>
      <c r="G2391" s="62" t="s">
        <v>529</v>
      </c>
      <c r="H2391" s="63">
        <v>29.957977</v>
      </c>
      <c r="I2391" s="64">
        <v>-97.852226000000002</v>
      </c>
      <c r="J2391" s="65" t="s">
        <v>50</v>
      </c>
      <c r="K2391" s="66" t="s">
        <v>51</v>
      </c>
      <c r="L2391" s="62" t="s">
        <v>52</v>
      </c>
      <c r="M2391" s="69"/>
      <c r="N2391" s="65" t="s">
        <v>50</v>
      </c>
      <c r="O2391" s="66" t="s">
        <v>52</v>
      </c>
      <c r="P2391" s="69"/>
      <c r="Q2391" s="55" t="str">
        <f t="shared" si="37"/>
        <v>Non-Lead</v>
      </c>
      <c r="R2391" s="70" t="s">
        <v>51</v>
      </c>
      <c r="S2391" s="70" t="s">
        <v>51</v>
      </c>
      <c r="T2391" s="70"/>
      <c r="U2391" s="71" t="s">
        <v>53</v>
      </c>
      <c r="V2391" s="71" t="s">
        <v>51</v>
      </c>
      <c r="W2391" s="71" t="s">
        <v>51</v>
      </c>
      <c r="X2391" s="71" t="s">
        <v>51</v>
      </c>
      <c r="Y2391" s="72" t="str">
        <f>IF((OR((AND('[1]PWS Information'!$E$10="CWS",U2391="Single Family Residence",Q2391="Lead")),
(AND('[1]PWS Information'!$E$10="CWS",U2391="Multiple Family Residence",'[1]PWS Information'!$E$11="Yes",Q2391="Lead")),
(AND('[1]PWS Information'!$E$10="NTNC",Q2391="Lead")))),"Tier 1",
IF((OR((AND('[1]PWS Information'!$E$10="CWS",U2391="Multiple Family Residence",'[1]PWS Information'!$E$11="No",Q2391="Lead")),
(AND('[1]PWS Information'!$E$10="CWS",U2391="Other",Q2391="Lead")),
(AND('[1]PWS Information'!$E$10="CWS",U2391="Building",Q2391="Lead")))),"Tier 2",
IF((OR((AND('[1]PWS Information'!$E$10="CWS",U2391="Single Family Residence",Q2391="Galvanized Requiring Replacement")),
(AND('[1]PWS Information'!$E$10="CWS",U2391="Single Family Residence",Q2391="Galvanized Requiring Replacement",R2391="Yes")),
(AND('[1]PWS Information'!$E$10="NTNC",Q2391="Galvanized Requiring Replacement")),
(AND('[1]PWS Information'!$E$10="NTNC",U2391="Single Family Residence",R2391="Yes")))),"Tier 3",
IF((OR((AND('[1]PWS Information'!$E$10="CWS",U2391="Single Family Residence",S2391="Yes",Q2391="Non-Lead", J2391="Non-Lead - Copper",L2391="Before 1989")),
(AND('[1]PWS Information'!$E$10="CWS",U2391="Single Family Residence",S2391="Yes",Q2391="Non-Lead", N2391="Non-Lead - Copper",O2391="Before 1989")))),"Tier 4",
IF((OR((AND('[1]PWS Information'!$E$10="NTNC",Q2391="Non-Lead")),
(AND('[1]PWS Information'!$E$10="CWS",Q2391="Non-Lead",S2391="")),
(AND('[1]PWS Information'!$E$10="CWS",Q2391="Non-Lead",S2391="No")),
(AND('[1]PWS Information'!$E$10="CWS",Q2391="Non-Lead",S2391="Don't Know")),
(AND('[1]PWS Information'!$E$10="CWS",Q2391="Non-Lead", J2391="Non-Lead - Copper", S2391="Yes", L2391="Between 1989 and 2014")),
(AND('[1]PWS Information'!$E$10="CWS",Q2391="Non-Lead", J2391="Non-Lead - Copper", S2391="Yes", L2391="After 2014")),
(AND('[1]PWS Information'!$E$10="CWS",Q2391="Non-Lead", J2391="Non-Lead - Copper", S2391="Yes", L2391="Unknown")),
(AND('[1]PWS Information'!$E$10="CWS",Q2391="Non-Lead", N2391="Non-Lead - Copper", S2391="Yes", O2391="Between 1989 and 2014")),
(AND('[1]PWS Information'!$E$10="CWS",Q2391="Non-Lead", N2391="Non-Lead - Copper", S2391="Yes", O2391="After 2014")),
(AND('[1]PWS Information'!$E$10="CWS",Q2391="Non-Lead", N2391="Non-Lead - Copper", S2391="Yes", O2391="Unknown")),
(AND('[1]PWS Information'!$E$10="CWS",Q2391="Unknown")),
(AND('[1]PWS Information'!$E$10="NTNC",Q2391="Unknown")))),"Tier 5",
"")))))</f>
        <v>Tier 5</v>
      </c>
      <c r="Z2391" s="71"/>
      <c r="AA2391" s="71"/>
    </row>
    <row r="2392" spans="1:27" ht="57.6" x14ac:dyDescent="0.3">
      <c r="A2392" s="1"/>
      <c r="B2392" s="70">
        <v>15803387</v>
      </c>
      <c r="C2392" s="60">
        <v>206</v>
      </c>
      <c r="D2392" s="61" t="s">
        <v>547</v>
      </c>
      <c r="E2392" s="61" t="s">
        <v>49</v>
      </c>
      <c r="F2392" s="61">
        <v>78640</v>
      </c>
      <c r="G2392" s="62" t="s">
        <v>529</v>
      </c>
      <c r="H2392" s="63">
        <v>29.958286000000001</v>
      </c>
      <c r="I2392" s="64">
        <v>-97.85266</v>
      </c>
      <c r="J2392" s="65" t="s">
        <v>50</v>
      </c>
      <c r="K2392" s="66" t="s">
        <v>51</v>
      </c>
      <c r="L2392" s="62" t="s">
        <v>52</v>
      </c>
      <c r="M2392" s="69"/>
      <c r="N2392" s="65" t="s">
        <v>50</v>
      </c>
      <c r="O2392" s="66" t="s">
        <v>52</v>
      </c>
      <c r="P2392" s="69"/>
      <c r="Q2392" s="55" t="str">
        <f t="shared" si="37"/>
        <v>Non-Lead</v>
      </c>
      <c r="R2392" s="70" t="s">
        <v>51</v>
      </c>
      <c r="S2392" s="70" t="s">
        <v>51</v>
      </c>
      <c r="T2392" s="70"/>
      <c r="U2392" s="71" t="s">
        <v>53</v>
      </c>
      <c r="V2392" s="71" t="s">
        <v>51</v>
      </c>
      <c r="W2392" s="71" t="s">
        <v>51</v>
      </c>
      <c r="X2392" s="71" t="s">
        <v>51</v>
      </c>
      <c r="Y2392" s="72" t="str">
        <f>IF((OR((AND('[1]PWS Information'!$E$10="CWS",U2392="Single Family Residence",Q2392="Lead")),
(AND('[1]PWS Information'!$E$10="CWS",U2392="Multiple Family Residence",'[1]PWS Information'!$E$11="Yes",Q2392="Lead")),
(AND('[1]PWS Information'!$E$10="NTNC",Q2392="Lead")))),"Tier 1",
IF((OR((AND('[1]PWS Information'!$E$10="CWS",U2392="Multiple Family Residence",'[1]PWS Information'!$E$11="No",Q2392="Lead")),
(AND('[1]PWS Information'!$E$10="CWS",U2392="Other",Q2392="Lead")),
(AND('[1]PWS Information'!$E$10="CWS",U2392="Building",Q2392="Lead")))),"Tier 2",
IF((OR((AND('[1]PWS Information'!$E$10="CWS",U2392="Single Family Residence",Q2392="Galvanized Requiring Replacement")),
(AND('[1]PWS Information'!$E$10="CWS",U2392="Single Family Residence",Q2392="Galvanized Requiring Replacement",R2392="Yes")),
(AND('[1]PWS Information'!$E$10="NTNC",Q2392="Galvanized Requiring Replacement")),
(AND('[1]PWS Information'!$E$10="NTNC",U2392="Single Family Residence",R2392="Yes")))),"Tier 3",
IF((OR((AND('[1]PWS Information'!$E$10="CWS",U2392="Single Family Residence",S2392="Yes",Q2392="Non-Lead", J2392="Non-Lead - Copper",L2392="Before 1989")),
(AND('[1]PWS Information'!$E$10="CWS",U2392="Single Family Residence",S2392="Yes",Q2392="Non-Lead", N2392="Non-Lead - Copper",O2392="Before 1989")))),"Tier 4",
IF((OR((AND('[1]PWS Information'!$E$10="NTNC",Q2392="Non-Lead")),
(AND('[1]PWS Information'!$E$10="CWS",Q2392="Non-Lead",S2392="")),
(AND('[1]PWS Information'!$E$10="CWS",Q2392="Non-Lead",S2392="No")),
(AND('[1]PWS Information'!$E$10="CWS",Q2392="Non-Lead",S2392="Don't Know")),
(AND('[1]PWS Information'!$E$10="CWS",Q2392="Non-Lead", J2392="Non-Lead - Copper", S2392="Yes", L2392="Between 1989 and 2014")),
(AND('[1]PWS Information'!$E$10="CWS",Q2392="Non-Lead", J2392="Non-Lead - Copper", S2392="Yes", L2392="After 2014")),
(AND('[1]PWS Information'!$E$10="CWS",Q2392="Non-Lead", J2392="Non-Lead - Copper", S2392="Yes", L2392="Unknown")),
(AND('[1]PWS Information'!$E$10="CWS",Q2392="Non-Lead", N2392="Non-Lead - Copper", S2392="Yes", O2392="Between 1989 and 2014")),
(AND('[1]PWS Information'!$E$10="CWS",Q2392="Non-Lead", N2392="Non-Lead - Copper", S2392="Yes", O2392="After 2014")),
(AND('[1]PWS Information'!$E$10="CWS",Q2392="Non-Lead", N2392="Non-Lead - Copper", S2392="Yes", O2392="Unknown")),
(AND('[1]PWS Information'!$E$10="CWS",Q2392="Unknown")),
(AND('[1]PWS Information'!$E$10="NTNC",Q2392="Unknown")))),"Tier 5",
"")))))</f>
        <v>Tier 5</v>
      </c>
      <c r="Z2392" s="71"/>
      <c r="AA2392" s="71"/>
    </row>
    <row r="2393" spans="1:27" ht="57.6" x14ac:dyDescent="0.3">
      <c r="A2393" s="1"/>
      <c r="B2393" s="70">
        <v>15905008</v>
      </c>
      <c r="C2393" s="60">
        <v>211</v>
      </c>
      <c r="D2393" s="61" t="s">
        <v>547</v>
      </c>
      <c r="E2393" s="61" t="s">
        <v>49</v>
      </c>
      <c r="F2393" s="61">
        <v>78640</v>
      </c>
      <c r="G2393" s="62" t="s">
        <v>529</v>
      </c>
      <c r="H2393" s="63">
        <v>29.957858000000002</v>
      </c>
      <c r="I2393" s="64">
        <v>-97.852356</v>
      </c>
      <c r="J2393" s="65" t="s">
        <v>50</v>
      </c>
      <c r="K2393" s="66" t="s">
        <v>51</v>
      </c>
      <c r="L2393" s="62" t="s">
        <v>52</v>
      </c>
      <c r="M2393" s="69"/>
      <c r="N2393" s="65" t="s">
        <v>50</v>
      </c>
      <c r="O2393" s="66" t="s">
        <v>52</v>
      </c>
      <c r="P2393" s="69"/>
      <c r="Q2393" s="55" t="str">
        <f t="shared" si="37"/>
        <v>Non-Lead</v>
      </c>
      <c r="R2393" s="70" t="s">
        <v>51</v>
      </c>
      <c r="S2393" s="70" t="s">
        <v>51</v>
      </c>
      <c r="T2393" s="70"/>
      <c r="U2393" s="71" t="s">
        <v>53</v>
      </c>
      <c r="V2393" s="71" t="s">
        <v>51</v>
      </c>
      <c r="W2393" s="71" t="s">
        <v>51</v>
      </c>
      <c r="X2393" s="71" t="s">
        <v>51</v>
      </c>
      <c r="Y2393" s="72" t="str">
        <f>IF((OR((AND('[1]PWS Information'!$E$10="CWS",U2393="Single Family Residence",Q2393="Lead")),
(AND('[1]PWS Information'!$E$10="CWS",U2393="Multiple Family Residence",'[1]PWS Information'!$E$11="Yes",Q2393="Lead")),
(AND('[1]PWS Information'!$E$10="NTNC",Q2393="Lead")))),"Tier 1",
IF((OR((AND('[1]PWS Information'!$E$10="CWS",U2393="Multiple Family Residence",'[1]PWS Information'!$E$11="No",Q2393="Lead")),
(AND('[1]PWS Information'!$E$10="CWS",U2393="Other",Q2393="Lead")),
(AND('[1]PWS Information'!$E$10="CWS",U2393="Building",Q2393="Lead")))),"Tier 2",
IF((OR((AND('[1]PWS Information'!$E$10="CWS",U2393="Single Family Residence",Q2393="Galvanized Requiring Replacement")),
(AND('[1]PWS Information'!$E$10="CWS",U2393="Single Family Residence",Q2393="Galvanized Requiring Replacement",R2393="Yes")),
(AND('[1]PWS Information'!$E$10="NTNC",Q2393="Galvanized Requiring Replacement")),
(AND('[1]PWS Information'!$E$10="NTNC",U2393="Single Family Residence",R2393="Yes")))),"Tier 3",
IF((OR((AND('[1]PWS Information'!$E$10="CWS",U2393="Single Family Residence",S2393="Yes",Q2393="Non-Lead", J2393="Non-Lead - Copper",L2393="Before 1989")),
(AND('[1]PWS Information'!$E$10="CWS",U2393="Single Family Residence",S2393="Yes",Q2393="Non-Lead", N2393="Non-Lead - Copper",O2393="Before 1989")))),"Tier 4",
IF((OR((AND('[1]PWS Information'!$E$10="NTNC",Q2393="Non-Lead")),
(AND('[1]PWS Information'!$E$10="CWS",Q2393="Non-Lead",S2393="")),
(AND('[1]PWS Information'!$E$10="CWS",Q2393="Non-Lead",S2393="No")),
(AND('[1]PWS Information'!$E$10="CWS",Q2393="Non-Lead",S2393="Don't Know")),
(AND('[1]PWS Information'!$E$10="CWS",Q2393="Non-Lead", J2393="Non-Lead - Copper", S2393="Yes", L2393="Between 1989 and 2014")),
(AND('[1]PWS Information'!$E$10="CWS",Q2393="Non-Lead", J2393="Non-Lead - Copper", S2393="Yes", L2393="After 2014")),
(AND('[1]PWS Information'!$E$10="CWS",Q2393="Non-Lead", J2393="Non-Lead - Copper", S2393="Yes", L2393="Unknown")),
(AND('[1]PWS Information'!$E$10="CWS",Q2393="Non-Lead", N2393="Non-Lead - Copper", S2393="Yes", O2393="Between 1989 and 2014")),
(AND('[1]PWS Information'!$E$10="CWS",Q2393="Non-Lead", N2393="Non-Lead - Copper", S2393="Yes", O2393="After 2014")),
(AND('[1]PWS Information'!$E$10="CWS",Q2393="Non-Lead", N2393="Non-Lead - Copper", S2393="Yes", O2393="Unknown")),
(AND('[1]PWS Information'!$E$10="CWS",Q2393="Unknown")),
(AND('[1]PWS Information'!$E$10="NTNC",Q2393="Unknown")))),"Tier 5",
"")))))</f>
        <v>Tier 5</v>
      </c>
      <c r="Z2393" s="71"/>
      <c r="AA2393" s="71"/>
    </row>
    <row r="2394" spans="1:27" ht="57.6" x14ac:dyDescent="0.3">
      <c r="A2394" s="17"/>
      <c r="B2394" s="70">
        <v>15886556</v>
      </c>
      <c r="C2394" s="60">
        <v>218</v>
      </c>
      <c r="D2394" s="61" t="s">
        <v>547</v>
      </c>
      <c r="E2394" s="61" t="s">
        <v>49</v>
      </c>
      <c r="F2394" s="61">
        <v>78640</v>
      </c>
      <c r="G2394" s="62" t="s">
        <v>529</v>
      </c>
      <c r="H2394" s="63">
        <v>29.958179999999999</v>
      </c>
      <c r="I2394" s="64">
        <v>-97.852780999999993</v>
      </c>
      <c r="J2394" s="65" t="s">
        <v>50</v>
      </c>
      <c r="K2394" s="66" t="s">
        <v>51</v>
      </c>
      <c r="L2394" s="62" t="s">
        <v>52</v>
      </c>
      <c r="M2394" s="69"/>
      <c r="N2394" s="65" t="s">
        <v>50</v>
      </c>
      <c r="O2394" s="66" t="s">
        <v>52</v>
      </c>
      <c r="P2394" s="69"/>
      <c r="Q2394" s="55" t="str">
        <f t="shared" si="37"/>
        <v>Non-Lead</v>
      </c>
      <c r="R2394" s="70" t="s">
        <v>51</v>
      </c>
      <c r="S2394" s="70" t="s">
        <v>51</v>
      </c>
      <c r="T2394" s="70"/>
      <c r="U2394" s="71" t="s">
        <v>53</v>
      </c>
      <c r="V2394" s="71" t="s">
        <v>51</v>
      </c>
      <c r="W2394" s="71" t="s">
        <v>51</v>
      </c>
      <c r="X2394" s="71" t="s">
        <v>51</v>
      </c>
      <c r="Y2394" s="72" t="str">
        <f>IF((OR((AND('[1]PWS Information'!$E$10="CWS",U2394="Single Family Residence",Q2394="Lead")),
(AND('[1]PWS Information'!$E$10="CWS",U2394="Multiple Family Residence",'[1]PWS Information'!$E$11="Yes",Q2394="Lead")),
(AND('[1]PWS Information'!$E$10="NTNC",Q2394="Lead")))),"Tier 1",
IF((OR((AND('[1]PWS Information'!$E$10="CWS",U2394="Multiple Family Residence",'[1]PWS Information'!$E$11="No",Q2394="Lead")),
(AND('[1]PWS Information'!$E$10="CWS",U2394="Other",Q2394="Lead")),
(AND('[1]PWS Information'!$E$10="CWS",U2394="Building",Q2394="Lead")))),"Tier 2",
IF((OR((AND('[1]PWS Information'!$E$10="CWS",U2394="Single Family Residence",Q2394="Galvanized Requiring Replacement")),
(AND('[1]PWS Information'!$E$10="CWS",U2394="Single Family Residence",Q2394="Galvanized Requiring Replacement",R2394="Yes")),
(AND('[1]PWS Information'!$E$10="NTNC",Q2394="Galvanized Requiring Replacement")),
(AND('[1]PWS Information'!$E$10="NTNC",U2394="Single Family Residence",R2394="Yes")))),"Tier 3",
IF((OR((AND('[1]PWS Information'!$E$10="CWS",U2394="Single Family Residence",S2394="Yes",Q2394="Non-Lead", J2394="Non-Lead - Copper",L2394="Before 1989")),
(AND('[1]PWS Information'!$E$10="CWS",U2394="Single Family Residence",S2394="Yes",Q2394="Non-Lead", N2394="Non-Lead - Copper",O2394="Before 1989")))),"Tier 4",
IF((OR((AND('[1]PWS Information'!$E$10="NTNC",Q2394="Non-Lead")),
(AND('[1]PWS Information'!$E$10="CWS",Q2394="Non-Lead",S2394="")),
(AND('[1]PWS Information'!$E$10="CWS",Q2394="Non-Lead",S2394="No")),
(AND('[1]PWS Information'!$E$10="CWS",Q2394="Non-Lead",S2394="Don't Know")),
(AND('[1]PWS Information'!$E$10="CWS",Q2394="Non-Lead", J2394="Non-Lead - Copper", S2394="Yes", L2394="Between 1989 and 2014")),
(AND('[1]PWS Information'!$E$10="CWS",Q2394="Non-Lead", J2394="Non-Lead - Copper", S2394="Yes", L2394="After 2014")),
(AND('[1]PWS Information'!$E$10="CWS",Q2394="Non-Lead", J2394="Non-Lead - Copper", S2394="Yes", L2394="Unknown")),
(AND('[1]PWS Information'!$E$10="CWS",Q2394="Non-Lead", N2394="Non-Lead - Copper", S2394="Yes", O2394="Between 1989 and 2014")),
(AND('[1]PWS Information'!$E$10="CWS",Q2394="Non-Lead", N2394="Non-Lead - Copper", S2394="Yes", O2394="After 2014")),
(AND('[1]PWS Information'!$E$10="CWS",Q2394="Non-Lead", N2394="Non-Lead - Copper", S2394="Yes", O2394="Unknown")),
(AND('[1]PWS Information'!$E$10="CWS",Q2394="Unknown")),
(AND('[1]PWS Information'!$E$10="NTNC",Q2394="Unknown")))),"Tier 5",
"")))))</f>
        <v>Tier 5</v>
      </c>
      <c r="Z2394" s="71"/>
      <c r="AA2394" s="71"/>
    </row>
    <row r="2395" spans="1:27" ht="57.6" x14ac:dyDescent="0.3">
      <c r="A2395" s="1"/>
      <c r="B2395" s="70">
        <v>15875729</v>
      </c>
      <c r="C2395" s="60">
        <v>230</v>
      </c>
      <c r="D2395" s="61" t="s">
        <v>547</v>
      </c>
      <c r="E2395" s="61" t="s">
        <v>49</v>
      </c>
      <c r="F2395" s="61">
        <v>78640</v>
      </c>
      <c r="G2395" s="62" t="s">
        <v>529</v>
      </c>
      <c r="H2395" s="63">
        <v>29.958072999999999</v>
      </c>
      <c r="I2395" s="64">
        <v>-97.852902999999998</v>
      </c>
      <c r="J2395" s="65" t="s">
        <v>50</v>
      </c>
      <c r="K2395" s="66" t="s">
        <v>51</v>
      </c>
      <c r="L2395" s="62" t="s">
        <v>52</v>
      </c>
      <c r="M2395" s="69"/>
      <c r="N2395" s="65" t="s">
        <v>50</v>
      </c>
      <c r="O2395" s="66" t="s">
        <v>52</v>
      </c>
      <c r="P2395" s="69"/>
      <c r="Q2395" s="55" t="str">
        <f t="shared" si="37"/>
        <v>Non-Lead</v>
      </c>
      <c r="R2395" s="70" t="s">
        <v>51</v>
      </c>
      <c r="S2395" s="70" t="s">
        <v>51</v>
      </c>
      <c r="T2395" s="70"/>
      <c r="U2395" s="71" t="s">
        <v>53</v>
      </c>
      <c r="V2395" s="71" t="s">
        <v>51</v>
      </c>
      <c r="W2395" s="71" t="s">
        <v>51</v>
      </c>
      <c r="X2395" s="71" t="s">
        <v>51</v>
      </c>
      <c r="Y2395" s="72" t="str">
        <f>IF((OR((AND('[1]PWS Information'!$E$10="CWS",U2395="Single Family Residence",Q2395="Lead")),
(AND('[1]PWS Information'!$E$10="CWS",U2395="Multiple Family Residence",'[1]PWS Information'!$E$11="Yes",Q2395="Lead")),
(AND('[1]PWS Information'!$E$10="NTNC",Q2395="Lead")))),"Tier 1",
IF((OR((AND('[1]PWS Information'!$E$10="CWS",U2395="Multiple Family Residence",'[1]PWS Information'!$E$11="No",Q2395="Lead")),
(AND('[1]PWS Information'!$E$10="CWS",U2395="Other",Q2395="Lead")),
(AND('[1]PWS Information'!$E$10="CWS",U2395="Building",Q2395="Lead")))),"Tier 2",
IF((OR((AND('[1]PWS Information'!$E$10="CWS",U2395="Single Family Residence",Q2395="Galvanized Requiring Replacement")),
(AND('[1]PWS Information'!$E$10="CWS",U2395="Single Family Residence",Q2395="Galvanized Requiring Replacement",R2395="Yes")),
(AND('[1]PWS Information'!$E$10="NTNC",Q2395="Galvanized Requiring Replacement")),
(AND('[1]PWS Information'!$E$10="NTNC",U2395="Single Family Residence",R2395="Yes")))),"Tier 3",
IF((OR((AND('[1]PWS Information'!$E$10="CWS",U2395="Single Family Residence",S2395="Yes",Q2395="Non-Lead", J2395="Non-Lead - Copper",L2395="Before 1989")),
(AND('[1]PWS Information'!$E$10="CWS",U2395="Single Family Residence",S2395="Yes",Q2395="Non-Lead", N2395="Non-Lead - Copper",O2395="Before 1989")))),"Tier 4",
IF((OR((AND('[1]PWS Information'!$E$10="NTNC",Q2395="Non-Lead")),
(AND('[1]PWS Information'!$E$10="CWS",Q2395="Non-Lead",S2395="")),
(AND('[1]PWS Information'!$E$10="CWS",Q2395="Non-Lead",S2395="No")),
(AND('[1]PWS Information'!$E$10="CWS",Q2395="Non-Lead",S2395="Don't Know")),
(AND('[1]PWS Information'!$E$10="CWS",Q2395="Non-Lead", J2395="Non-Lead - Copper", S2395="Yes", L2395="Between 1989 and 2014")),
(AND('[1]PWS Information'!$E$10="CWS",Q2395="Non-Lead", J2395="Non-Lead - Copper", S2395="Yes", L2395="After 2014")),
(AND('[1]PWS Information'!$E$10="CWS",Q2395="Non-Lead", J2395="Non-Lead - Copper", S2395="Yes", L2395="Unknown")),
(AND('[1]PWS Information'!$E$10="CWS",Q2395="Non-Lead", N2395="Non-Lead - Copper", S2395="Yes", O2395="Between 1989 and 2014")),
(AND('[1]PWS Information'!$E$10="CWS",Q2395="Non-Lead", N2395="Non-Lead - Copper", S2395="Yes", O2395="After 2014")),
(AND('[1]PWS Information'!$E$10="CWS",Q2395="Non-Lead", N2395="Non-Lead - Copper", S2395="Yes", O2395="Unknown")),
(AND('[1]PWS Information'!$E$10="CWS",Q2395="Unknown")),
(AND('[1]PWS Information'!$E$10="NTNC",Q2395="Unknown")))),"Tier 5",
"")))))</f>
        <v>Tier 5</v>
      </c>
      <c r="Z2395" s="71"/>
      <c r="AA2395" s="71"/>
    </row>
    <row r="2396" spans="1:27" ht="57.6" x14ac:dyDescent="0.3">
      <c r="A2396" s="1"/>
      <c r="B2396" s="70">
        <v>15807338</v>
      </c>
      <c r="C2396" s="60">
        <v>242</v>
      </c>
      <c r="D2396" s="61" t="s">
        <v>547</v>
      </c>
      <c r="E2396" s="61" t="s">
        <v>49</v>
      </c>
      <c r="F2396" s="61">
        <v>78640</v>
      </c>
      <c r="G2396" s="62" t="s">
        <v>529</v>
      </c>
      <c r="H2396" s="63">
        <v>29.957965000000002</v>
      </c>
      <c r="I2396" s="64">
        <v>-97.853025000000002</v>
      </c>
      <c r="J2396" s="65" t="s">
        <v>50</v>
      </c>
      <c r="K2396" s="66" t="s">
        <v>51</v>
      </c>
      <c r="L2396" s="62" t="s">
        <v>52</v>
      </c>
      <c r="M2396" s="69"/>
      <c r="N2396" s="65" t="s">
        <v>50</v>
      </c>
      <c r="O2396" s="66" t="s">
        <v>52</v>
      </c>
      <c r="P2396" s="69"/>
      <c r="Q2396" s="55" t="str">
        <f t="shared" si="37"/>
        <v>Non-Lead</v>
      </c>
      <c r="R2396" s="70" t="s">
        <v>51</v>
      </c>
      <c r="S2396" s="70" t="s">
        <v>51</v>
      </c>
      <c r="T2396" s="70"/>
      <c r="U2396" s="71" t="s">
        <v>53</v>
      </c>
      <c r="V2396" s="71" t="s">
        <v>51</v>
      </c>
      <c r="W2396" s="71" t="s">
        <v>51</v>
      </c>
      <c r="X2396" s="71" t="s">
        <v>51</v>
      </c>
      <c r="Y2396" s="72" t="str">
        <f>IF((OR((AND('[1]PWS Information'!$E$10="CWS",U2396="Single Family Residence",Q2396="Lead")),
(AND('[1]PWS Information'!$E$10="CWS",U2396="Multiple Family Residence",'[1]PWS Information'!$E$11="Yes",Q2396="Lead")),
(AND('[1]PWS Information'!$E$10="NTNC",Q2396="Lead")))),"Tier 1",
IF((OR((AND('[1]PWS Information'!$E$10="CWS",U2396="Multiple Family Residence",'[1]PWS Information'!$E$11="No",Q2396="Lead")),
(AND('[1]PWS Information'!$E$10="CWS",U2396="Other",Q2396="Lead")),
(AND('[1]PWS Information'!$E$10="CWS",U2396="Building",Q2396="Lead")))),"Tier 2",
IF((OR((AND('[1]PWS Information'!$E$10="CWS",U2396="Single Family Residence",Q2396="Galvanized Requiring Replacement")),
(AND('[1]PWS Information'!$E$10="CWS",U2396="Single Family Residence",Q2396="Galvanized Requiring Replacement",R2396="Yes")),
(AND('[1]PWS Information'!$E$10="NTNC",Q2396="Galvanized Requiring Replacement")),
(AND('[1]PWS Information'!$E$10="NTNC",U2396="Single Family Residence",R2396="Yes")))),"Tier 3",
IF((OR((AND('[1]PWS Information'!$E$10="CWS",U2396="Single Family Residence",S2396="Yes",Q2396="Non-Lead", J2396="Non-Lead - Copper",L2396="Before 1989")),
(AND('[1]PWS Information'!$E$10="CWS",U2396="Single Family Residence",S2396="Yes",Q2396="Non-Lead", N2396="Non-Lead - Copper",O2396="Before 1989")))),"Tier 4",
IF((OR((AND('[1]PWS Information'!$E$10="NTNC",Q2396="Non-Lead")),
(AND('[1]PWS Information'!$E$10="CWS",Q2396="Non-Lead",S2396="")),
(AND('[1]PWS Information'!$E$10="CWS",Q2396="Non-Lead",S2396="No")),
(AND('[1]PWS Information'!$E$10="CWS",Q2396="Non-Lead",S2396="Don't Know")),
(AND('[1]PWS Information'!$E$10="CWS",Q2396="Non-Lead", J2396="Non-Lead - Copper", S2396="Yes", L2396="Between 1989 and 2014")),
(AND('[1]PWS Information'!$E$10="CWS",Q2396="Non-Lead", J2396="Non-Lead - Copper", S2396="Yes", L2396="After 2014")),
(AND('[1]PWS Information'!$E$10="CWS",Q2396="Non-Lead", J2396="Non-Lead - Copper", S2396="Yes", L2396="Unknown")),
(AND('[1]PWS Information'!$E$10="CWS",Q2396="Non-Lead", N2396="Non-Lead - Copper", S2396="Yes", O2396="Between 1989 and 2014")),
(AND('[1]PWS Information'!$E$10="CWS",Q2396="Non-Lead", N2396="Non-Lead - Copper", S2396="Yes", O2396="After 2014")),
(AND('[1]PWS Information'!$E$10="CWS",Q2396="Non-Lead", N2396="Non-Lead - Copper", S2396="Yes", O2396="Unknown")),
(AND('[1]PWS Information'!$E$10="CWS",Q2396="Unknown")),
(AND('[1]PWS Information'!$E$10="NTNC",Q2396="Unknown")))),"Tier 5",
"")))))</f>
        <v>Tier 5</v>
      </c>
      <c r="Z2396" s="71"/>
      <c r="AA2396" s="71"/>
    </row>
    <row r="2397" spans="1:27" ht="57.6" x14ac:dyDescent="0.3">
      <c r="A2397" s="1"/>
      <c r="B2397" s="70">
        <v>15540818</v>
      </c>
      <c r="C2397" s="60">
        <v>247</v>
      </c>
      <c r="D2397" s="61" t="s">
        <v>547</v>
      </c>
      <c r="E2397" s="61" t="s">
        <v>49</v>
      </c>
      <c r="F2397" s="61">
        <v>78640</v>
      </c>
      <c r="G2397" s="62" t="s">
        <v>529</v>
      </c>
      <c r="H2397" s="63">
        <v>29.9575806</v>
      </c>
      <c r="I2397" s="64">
        <v>-97.852672222222196</v>
      </c>
      <c r="J2397" s="65" t="s">
        <v>50</v>
      </c>
      <c r="K2397" s="66" t="s">
        <v>51</v>
      </c>
      <c r="L2397" s="62" t="s">
        <v>52</v>
      </c>
      <c r="M2397" s="69"/>
      <c r="N2397" s="65" t="s">
        <v>50</v>
      </c>
      <c r="O2397" s="66" t="s">
        <v>52</v>
      </c>
      <c r="P2397" s="69"/>
      <c r="Q2397" s="55" t="str">
        <f t="shared" si="37"/>
        <v>Non-Lead</v>
      </c>
      <c r="R2397" s="70" t="s">
        <v>51</v>
      </c>
      <c r="S2397" s="70" t="s">
        <v>51</v>
      </c>
      <c r="T2397" s="70"/>
      <c r="U2397" s="71" t="s">
        <v>53</v>
      </c>
      <c r="V2397" s="71" t="s">
        <v>51</v>
      </c>
      <c r="W2397" s="71" t="s">
        <v>51</v>
      </c>
      <c r="X2397" s="71" t="s">
        <v>51</v>
      </c>
      <c r="Y2397" s="72" t="str">
        <f>IF((OR((AND('[1]PWS Information'!$E$10="CWS",U2397="Single Family Residence",Q2397="Lead")),
(AND('[1]PWS Information'!$E$10="CWS",U2397="Multiple Family Residence",'[1]PWS Information'!$E$11="Yes",Q2397="Lead")),
(AND('[1]PWS Information'!$E$10="NTNC",Q2397="Lead")))),"Tier 1",
IF((OR((AND('[1]PWS Information'!$E$10="CWS",U2397="Multiple Family Residence",'[1]PWS Information'!$E$11="No",Q2397="Lead")),
(AND('[1]PWS Information'!$E$10="CWS",U2397="Other",Q2397="Lead")),
(AND('[1]PWS Information'!$E$10="CWS",U2397="Building",Q2397="Lead")))),"Tier 2",
IF((OR((AND('[1]PWS Information'!$E$10="CWS",U2397="Single Family Residence",Q2397="Galvanized Requiring Replacement")),
(AND('[1]PWS Information'!$E$10="CWS",U2397="Single Family Residence",Q2397="Galvanized Requiring Replacement",R2397="Yes")),
(AND('[1]PWS Information'!$E$10="NTNC",Q2397="Galvanized Requiring Replacement")),
(AND('[1]PWS Information'!$E$10="NTNC",U2397="Single Family Residence",R2397="Yes")))),"Tier 3",
IF((OR((AND('[1]PWS Information'!$E$10="CWS",U2397="Single Family Residence",S2397="Yes",Q2397="Non-Lead", J2397="Non-Lead - Copper",L2397="Before 1989")),
(AND('[1]PWS Information'!$E$10="CWS",U2397="Single Family Residence",S2397="Yes",Q2397="Non-Lead", N2397="Non-Lead - Copper",O2397="Before 1989")))),"Tier 4",
IF((OR((AND('[1]PWS Information'!$E$10="NTNC",Q2397="Non-Lead")),
(AND('[1]PWS Information'!$E$10="CWS",Q2397="Non-Lead",S2397="")),
(AND('[1]PWS Information'!$E$10="CWS",Q2397="Non-Lead",S2397="No")),
(AND('[1]PWS Information'!$E$10="CWS",Q2397="Non-Lead",S2397="Don't Know")),
(AND('[1]PWS Information'!$E$10="CWS",Q2397="Non-Lead", J2397="Non-Lead - Copper", S2397="Yes", L2397="Between 1989 and 2014")),
(AND('[1]PWS Information'!$E$10="CWS",Q2397="Non-Lead", J2397="Non-Lead - Copper", S2397="Yes", L2397="After 2014")),
(AND('[1]PWS Information'!$E$10="CWS",Q2397="Non-Lead", J2397="Non-Lead - Copper", S2397="Yes", L2397="Unknown")),
(AND('[1]PWS Information'!$E$10="CWS",Q2397="Non-Lead", N2397="Non-Lead - Copper", S2397="Yes", O2397="Between 1989 and 2014")),
(AND('[1]PWS Information'!$E$10="CWS",Q2397="Non-Lead", N2397="Non-Lead - Copper", S2397="Yes", O2397="After 2014")),
(AND('[1]PWS Information'!$E$10="CWS",Q2397="Non-Lead", N2397="Non-Lead - Copper", S2397="Yes", O2397="Unknown")),
(AND('[1]PWS Information'!$E$10="CWS",Q2397="Unknown")),
(AND('[1]PWS Information'!$E$10="NTNC",Q2397="Unknown")))),"Tier 5",
"")))))</f>
        <v>Tier 5</v>
      </c>
      <c r="Z2397" s="71"/>
      <c r="AA2397" s="71"/>
    </row>
    <row r="2398" spans="1:27" ht="57.6" x14ac:dyDescent="0.3">
      <c r="A2398" s="17"/>
      <c r="B2398" s="70">
        <v>15859694</v>
      </c>
      <c r="C2398" s="60">
        <v>254</v>
      </c>
      <c r="D2398" s="61" t="s">
        <v>547</v>
      </c>
      <c r="E2398" s="61" t="s">
        <v>49</v>
      </c>
      <c r="F2398" s="61">
        <v>78640</v>
      </c>
      <c r="G2398" s="62" t="s">
        <v>529</v>
      </c>
      <c r="H2398" s="63">
        <v>29.957857000000001</v>
      </c>
      <c r="I2398" s="64">
        <v>-97.853147000000007</v>
      </c>
      <c r="J2398" s="65" t="s">
        <v>50</v>
      </c>
      <c r="K2398" s="66" t="s">
        <v>51</v>
      </c>
      <c r="L2398" s="62" t="s">
        <v>52</v>
      </c>
      <c r="M2398" s="69"/>
      <c r="N2398" s="65" t="s">
        <v>50</v>
      </c>
      <c r="O2398" s="66" t="s">
        <v>52</v>
      </c>
      <c r="P2398" s="69"/>
      <c r="Q2398" s="55" t="str">
        <f t="shared" si="37"/>
        <v>Non-Lead</v>
      </c>
      <c r="R2398" s="70" t="s">
        <v>51</v>
      </c>
      <c r="S2398" s="70" t="s">
        <v>51</v>
      </c>
      <c r="T2398" s="70"/>
      <c r="U2398" s="71" t="s">
        <v>53</v>
      </c>
      <c r="V2398" s="71" t="s">
        <v>51</v>
      </c>
      <c r="W2398" s="71" t="s">
        <v>51</v>
      </c>
      <c r="X2398" s="71" t="s">
        <v>51</v>
      </c>
      <c r="Y2398" s="72" t="str">
        <f>IF((OR((AND('[1]PWS Information'!$E$10="CWS",U2398="Single Family Residence",Q2398="Lead")),
(AND('[1]PWS Information'!$E$10="CWS",U2398="Multiple Family Residence",'[1]PWS Information'!$E$11="Yes",Q2398="Lead")),
(AND('[1]PWS Information'!$E$10="NTNC",Q2398="Lead")))),"Tier 1",
IF((OR((AND('[1]PWS Information'!$E$10="CWS",U2398="Multiple Family Residence",'[1]PWS Information'!$E$11="No",Q2398="Lead")),
(AND('[1]PWS Information'!$E$10="CWS",U2398="Other",Q2398="Lead")),
(AND('[1]PWS Information'!$E$10="CWS",U2398="Building",Q2398="Lead")))),"Tier 2",
IF((OR((AND('[1]PWS Information'!$E$10="CWS",U2398="Single Family Residence",Q2398="Galvanized Requiring Replacement")),
(AND('[1]PWS Information'!$E$10="CWS",U2398="Single Family Residence",Q2398="Galvanized Requiring Replacement",R2398="Yes")),
(AND('[1]PWS Information'!$E$10="NTNC",Q2398="Galvanized Requiring Replacement")),
(AND('[1]PWS Information'!$E$10="NTNC",U2398="Single Family Residence",R2398="Yes")))),"Tier 3",
IF((OR((AND('[1]PWS Information'!$E$10="CWS",U2398="Single Family Residence",S2398="Yes",Q2398="Non-Lead", J2398="Non-Lead - Copper",L2398="Before 1989")),
(AND('[1]PWS Information'!$E$10="CWS",U2398="Single Family Residence",S2398="Yes",Q2398="Non-Lead", N2398="Non-Lead - Copper",O2398="Before 1989")))),"Tier 4",
IF((OR((AND('[1]PWS Information'!$E$10="NTNC",Q2398="Non-Lead")),
(AND('[1]PWS Information'!$E$10="CWS",Q2398="Non-Lead",S2398="")),
(AND('[1]PWS Information'!$E$10="CWS",Q2398="Non-Lead",S2398="No")),
(AND('[1]PWS Information'!$E$10="CWS",Q2398="Non-Lead",S2398="Don't Know")),
(AND('[1]PWS Information'!$E$10="CWS",Q2398="Non-Lead", J2398="Non-Lead - Copper", S2398="Yes", L2398="Between 1989 and 2014")),
(AND('[1]PWS Information'!$E$10="CWS",Q2398="Non-Lead", J2398="Non-Lead - Copper", S2398="Yes", L2398="After 2014")),
(AND('[1]PWS Information'!$E$10="CWS",Q2398="Non-Lead", J2398="Non-Lead - Copper", S2398="Yes", L2398="Unknown")),
(AND('[1]PWS Information'!$E$10="CWS",Q2398="Non-Lead", N2398="Non-Lead - Copper", S2398="Yes", O2398="Between 1989 and 2014")),
(AND('[1]PWS Information'!$E$10="CWS",Q2398="Non-Lead", N2398="Non-Lead - Copper", S2398="Yes", O2398="After 2014")),
(AND('[1]PWS Information'!$E$10="CWS",Q2398="Non-Lead", N2398="Non-Lead - Copper", S2398="Yes", O2398="Unknown")),
(AND('[1]PWS Information'!$E$10="CWS",Q2398="Unknown")),
(AND('[1]PWS Information'!$E$10="NTNC",Q2398="Unknown")))),"Tier 5",
"")))))</f>
        <v>Tier 5</v>
      </c>
      <c r="Z2398" s="71"/>
      <c r="AA2398" s="71"/>
    </row>
    <row r="2399" spans="1:27" ht="57.6" x14ac:dyDescent="0.3">
      <c r="A2399" s="1"/>
      <c r="B2399" s="70">
        <v>15853746</v>
      </c>
      <c r="C2399" s="60">
        <v>266</v>
      </c>
      <c r="D2399" s="61" t="s">
        <v>547</v>
      </c>
      <c r="E2399" s="61" t="s">
        <v>49</v>
      </c>
      <c r="F2399" s="61">
        <v>78640</v>
      </c>
      <c r="G2399" s="62" t="s">
        <v>529</v>
      </c>
      <c r="H2399" s="63">
        <v>29.957750000000001</v>
      </c>
      <c r="I2399" s="64">
        <v>-97.853268999999997</v>
      </c>
      <c r="J2399" s="65" t="s">
        <v>50</v>
      </c>
      <c r="K2399" s="66" t="s">
        <v>51</v>
      </c>
      <c r="L2399" s="62" t="s">
        <v>52</v>
      </c>
      <c r="M2399" s="69"/>
      <c r="N2399" s="65" t="s">
        <v>50</v>
      </c>
      <c r="O2399" s="66" t="s">
        <v>52</v>
      </c>
      <c r="P2399" s="69"/>
      <c r="Q2399" s="55" t="str">
        <f t="shared" si="37"/>
        <v>Non-Lead</v>
      </c>
      <c r="R2399" s="70" t="s">
        <v>51</v>
      </c>
      <c r="S2399" s="70" t="s">
        <v>51</v>
      </c>
      <c r="T2399" s="70"/>
      <c r="U2399" s="71" t="s">
        <v>53</v>
      </c>
      <c r="V2399" s="71" t="s">
        <v>51</v>
      </c>
      <c r="W2399" s="71" t="s">
        <v>51</v>
      </c>
      <c r="X2399" s="71" t="s">
        <v>51</v>
      </c>
      <c r="Y2399" s="72" t="str">
        <f>IF((OR((AND('[1]PWS Information'!$E$10="CWS",U2399="Single Family Residence",Q2399="Lead")),
(AND('[1]PWS Information'!$E$10="CWS",U2399="Multiple Family Residence",'[1]PWS Information'!$E$11="Yes",Q2399="Lead")),
(AND('[1]PWS Information'!$E$10="NTNC",Q2399="Lead")))),"Tier 1",
IF((OR((AND('[1]PWS Information'!$E$10="CWS",U2399="Multiple Family Residence",'[1]PWS Information'!$E$11="No",Q2399="Lead")),
(AND('[1]PWS Information'!$E$10="CWS",U2399="Other",Q2399="Lead")),
(AND('[1]PWS Information'!$E$10="CWS",U2399="Building",Q2399="Lead")))),"Tier 2",
IF((OR((AND('[1]PWS Information'!$E$10="CWS",U2399="Single Family Residence",Q2399="Galvanized Requiring Replacement")),
(AND('[1]PWS Information'!$E$10="CWS",U2399="Single Family Residence",Q2399="Galvanized Requiring Replacement",R2399="Yes")),
(AND('[1]PWS Information'!$E$10="NTNC",Q2399="Galvanized Requiring Replacement")),
(AND('[1]PWS Information'!$E$10="NTNC",U2399="Single Family Residence",R2399="Yes")))),"Tier 3",
IF((OR((AND('[1]PWS Information'!$E$10="CWS",U2399="Single Family Residence",S2399="Yes",Q2399="Non-Lead", J2399="Non-Lead - Copper",L2399="Before 1989")),
(AND('[1]PWS Information'!$E$10="CWS",U2399="Single Family Residence",S2399="Yes",Q2399="Non-Lead", N2399="Non-Lead - Copper",O2399="Before 1989")))),"Tier 4",
IF((OR((AND('[1]PWS Information'!$E$10="NTNC",Q2399="Non-Lead")),
(AND('[1]PWS Information'!$E$10="CWS",Q2399="Non-Lead",S2399="")),
(AND('[1]PWS Information'!$E$10="CWS",Q2399="Non-Lead",S2399="No")),
(AND('[1]PWS Information'!$E$10="CWS",Q2399="Non-Lead",S2399="Don't Know")),
(AND('[1]PWS Information'!$E$10="CWS",Q2399="Non-Lead", J2399="Non-Lead - Copper", S2399="Yes", L2399="Between 1989 and 2014")),
(AND('[1]PWS Information'!$E$10="CWS",Q2399="Non-Lead", J2399="Non-Lead - Copper", S2399="Yes", L2399="After 2014")),
(AND('[1]PWS Information'!$E$10="CWS",Q2399="Non-Lead", J2399="Non-Lead - Copper", S2399="Yes", L2399="Unknown")),
(AND('[1]PWS Information'!$E$10="CWS",Q2399="Non-Lead", N2399="Non-Lead - Copper", S2399="Yes", O2399="Between 1989 and 2014")),
(AND('[1]PWS Information'!$E$10="CWS",Q2399="Non-Lead", N2399="Non-Lead - Copper", S2399="Yes", O2399="After 2014")),
(AND('[1]PWS Information'!$E$10="CWS",Q2399="Non-Lead", N2399="Non-Lead - Copper", S2399="Yes", O2399="Unknown")),
(AND('[1]PWS Information'!$E$10="CWS",Q2399="Unknown")),
(AND('[1]PWS Information'!$E$10="NTNC",Q2399="Unknown")))),"Tier 5",
"")))))</f>
        <v>Tier 5</v>
      </c>
      <c r="Z2399" s="71"/>
      <c r="AA2399" s="71"/>
    </row>
    <row r="2400" spans="1:27" ht="57.6" x14ac:dyDescent="0.3">
      <c r="A2400" s="1"/>
      <c r="B2400" s="70">
        <v>15776391</v>
      </c>
      <c r="C2400" s="60">
        <v>278</v>
      </c>
      <c r="D2400" s="61" t="s">
        <v>547</v>
      </c>
      <c r="E2400" s="61" t="s">
        <v>49</v>
      </c>
      <c r="F2400" s="61">
        <v>78640</v>
      </c>
      <c r="G2400" s="62" t="s">
        <v>529</v>
      </c>
      <c r="H2400" s="63">
        <v>29.957643000000001</v>
      </c>
      <c r="I2400" s="64">
        <v>-97.853391000000002</v>
      </c>
      <c r="J2400" s="65" t="s">
        <v>50</v>
      </c>
      <c r="K2400" s="66" t="s">
        <v>51</v>
      </c>
      <c r="L2400" s="62" t="s">
        <v>52</v>
      </c>
      <c r="M2400" s="69"/>
      <c r="N2400" s="65" t="s">
        <v>50</v>
      </c>
      <c r="O2400" s="66" t="s">
        <v>52</v>
      </c>
      <c r="P2400" s="69"/>
      <c r="Q2400" s="55" t="str">
        <f t="shared" si="37"/>
        <v>Non-Lead</v>
      </c>
      <c r="R2400" s="70" t="s">
        <v>51</v>
      </c>
      <c r="S2400" s="70" t="s">
        <v>51</v>
      </c>
      <c r="T2400" s="70"/>
      <c r="U2400" s="71" t="s">
        <v>53</v>
      </c>
      <c r="V2400" s="71" t="s">
        <v>51</v>
      </c>
      <c r="W2400" s="71" t="s">
        <v>51</v>
      </c>
      <c r="X2400" s="71" t="s">
        <v>51</v>
      </c>
      <c r="Y2400" s="72" t="str">
        <f>IF((OR((AND('[1]PWS Information'!$E$10="CWS",U2400="Single Family Residence",Q2400="Lead")),
(AND('[1]PWS Information'!$E$10="CWS",U2400="Multiple Family Residence",'[1]PWS Information'!$E$11="Yes",Q2400="Lead")),
(AND('[1]PWS Information'!$E$10="NTNC",Q2400="Lead")))),"Tier 1",
IF((OR((AND('[1]PWS Information'!$E$10="CWS",U2400="Multiple Family Residence",'[1]PWS Information'!$E$11="No",Q2400="Lead")),
(AND('[1]PWS Information'!$E$10="CWS",U2400="Other",Q2400="Lead")),
(AND('[1]PWS Information'!$E$10="CWS",U2400="Building",Q2400="Lead")))),"Tier 2",
IF((OR((AND('[1]PWS Information'!$E$10="CWS",U2400="Single Family Residence",Q2400="Galvanized Requiring Replacement")),
(AND('[1]PWS Information'!$E$10="CWS",U2400="Single Family Residence",Q2400="Galvanized Requiring Replacement",R2400="Yes")),
(AND('[1]PWS Information'!$E$10="NTNC",Q2400="Galvanized Requiring Replacement")),
(AND('[1]PWS Information'!$E$10="NTNC",U2400="Single Family Residence",R2400="Yes")))),"Tier 3",
IF((OR((AND('[1]PWS Information'!$E$10="CWS",U2400="Single Family Residence",S2400="Yes",Q2400="Non-Lead", J2400="Non-Lead - Copper",L2400="Before 1989")),
(AND('[1]PWS Information'!$E$10="CWS",U2400="Single Family Residence",S2400="Yes",Q2400="Non-Lead", N2400="Non-Lead - Copper",O2400="Before 1989")))),"Tier 4",
IF((OR((AND('[1]PWS Information'!$E$10="NTNC",Q2400="Non-Lead")),
(AND('[1]PWS Information'!$E$10="CWS",Q2400="Non-Lead",S2400="")),
(AND('[1]PWS Information'!$E$10="CWS",Q2400="Non-Lead",S2400="No")),
(AND('[1]PWS Information'!$E$10="CWS",Q2400="Non-Lead",S2400="Don't Know")),
(AND('[1]PWS Information'!$E$10="CWS",Q2400="Non-Lead", J2400="Non-Lead - Copper", S2400="Yes", L2400="Between 1989 and 2014")),
(AND('[1]PWS Information'!$E$10="CWS",Q2400="Non-Lead", J2400="Non-Lead - Copper", S2400="Yes", L2400="After 2014")),
(AND('[1]PWS Information'!$E$10="CWS",Q2400="Non-Lead", J2400="Non-Lead - Copper", S2400="Yes", L2400="Unknown")),
(AND('[1]PWS Information'!$E$10="CWS",Q2400="Non-Lead", N2400="Non-Lead - Copper", S2400="Yes", O2400="Between 1989 and 2014")),
(AND('[1]PWS Information'!$E$10="CWS",Q2400="Non-Lead", N2400="Non-Lead - Copper", S2400="Yes", O2400="After 2014")),
(AND('[1]PWS Information'!$E$10="CWS",Q2400="Non-Lead", N2400="Non-Lead - Copper", S2400="Yes", O2400="Unknown")),
(AND('[1]PWS Information'!$E$10="CWS",Q2400="Unknown")),
(AND('[1]PWS Information'!$E$10="NTNC",Q2400="Unknown")))),"Tier 5",
"")))))</f>
        <v>Tier 5</v>
      </c>
      <c r="Z2400" s="71"/>
      <c r="AA2400" s="71"/>
    </row>
    <row r="2401" spans="1:27" ht="57.6" x14ac:dyDescent="0.3">
      <c r="A2401" s="1"/>
      <c r="B2401" s="70">
        <v>15778067</v>
      </c>
      <c r="C2401" s="60">
        <v>307</v>
      </c>
      <c r="D2401" s="61" t="s">
        <v>547</v>
      </c>
      <c r="E2401" s="61" t="s">
        <v>49</v>
      </c>
      <c r="F2401" s="61">
        <v>78640</v>
      </c>
      <c r="G2401" s="62" t="s">
        <v>529</v>
      </c>
      <c r="H2401" s="63">
        <v>29.957044</v>
      </c>
      <c r="I2401" s="64">
        <v>-97.853281999999993</v>
      </c>
      <c r="J2401" s="65" t="s">
        <v>50</v>
      </c>
      <c r="K2401" s="66" t="s">
        <v>51</v>
      </c>
      <c r="L2401" s="62" t="s">
        <v>52</v>
      </c>
      <c r="M2401" s="69"/>
      <c r="N2401" s="65" t="s">
        <v>50</v>
      </c>
      <c r="O2401" s="66" t="s">
        <v>52</v>
      </c>
      <c r="P2401" s="69"/>
      <c r="Q2401" s="55" t="str">
        <f t="shared" si="37"/>
        <v>Non-Lead</v>
      </c>
      <c r="R2401" s="70" t="s">
        <v>51</v>
      </c>
      <c r="S2401" s="70" t="s">
        <v>51</v>
      </c>
      <c r="T2401" s="70"/>
      <c r="U2401" s="71" t="s">
        <v>53</v>
      </c>
      <c r="V2401" s="71" t="s">
        <v>51</v>
      </c>
      <c r="W2401" s="71" t="s">
        <v>51</v>
      </c>
      <c r="X2401" s="71" t="s">
        <v>51</v>
      </c>
      <c r="Y2401" s="72" t="str">
        <f>IF((OR((AND('[1]PWS Information'!$E$10="CWS",U2401="Single Family Residence",Q2401="Lead")),
(AND('[1]PWS Information'!$E$10="CWS",U2401="Multiple Family Residence",'[1]PWS Information'!$E$11="Yes",Q2401="Lead")),
(AND('[1]PWS Information'!$E$10="NTNC",Q2401="Lead")))),"Tier 1",
IF((OR((AND('[1]PWS Information'!$E$10="CWS",U2401="Multiple Family Residence",'[1]PWS Information'!$E$11="No",Q2401="Lead")),
(AND('[1]PWS Information'!$E$10="CWS",U2401="Other",Q2401="Lead")),
(AND('[1]PWS Information'!$E$10="CWS",U2401="Building",Q2401="Lead")))),"Tier 2",
IF((OR((AND('[1]PWS Information'!$E$10="CWS",U2401="Single Family Residence",Q2401="Galvanized Requiring Replacement")),
(AND('[1]PWS Information'!$E$10="CWS",U2401="Single Family Residence",Q2401="Galvanized Requiring Replacement",R2401="Yes")),
(AND('[1]PWS Information'!$E$10="NTNC",Q2401="Galvanized Requiring Replacement")),
(AND('[1]PWS Information'!$E$10="NTNC",U2401="Single Family Residence",R2401="Yes")))),"Tier 3",
IF((OR((AND('[1]PWS Information'!$E$10="CWS",U2401="Single Family Residence",S2401="Yes",Q2401="Non-Lead", J2401="Non-Lead - Copper",L2401="Before 1989")),
(AND('[1]PWS Information'!$E$10="CWS",U2401="Single Family Residence",S2401="Yes",Q2401="Non-Lead", N2401="Non-Lead - Copper",O2401="Before 1989")))),"Tier 4",
IF((OR((AND('[1]PWS Information'!$E$10="NTNC",Q2401="Non-Lead")),
(AND('[1]PWS Information'!$E$10="CWS",Q2401="Non-Lead",S2401="")),
(AND('[1]PWS Information'!$E$10="CWS",Q2401="Non-Lead",S2401="No")),
(AND('[1]PWS Information'!$E$10="CWS",Q2401="Non-Lead",S2401="Don't Know")),
(AND('[1]PWS Information'!$E$10="CWS",Q2401="Non-Lead", J2401="Non-Lead - Copper", S2401="Yes", L2401="Between 1989 and 2014")),
(AND('[1]PWS Information'!$E$10="CWS",Q2401="Non-Lead", J2401="Non-Lead - Copper", S2401="Yes", L2401="After 2014")),
(AND('[1]PWS Information'!$E$10="CWS",Q2401="Non-Lead", J2401="Non-Lead - Copper", S2401="Yes", L2401="Unknown")),
(AND('[1]PWS Information'!$E$10="CWS",Q2401="Non-Lead", N2401="Non-Lead - Copper", S2401="Yes", O2401="Between 1989 and 2014")),
(AND('[1]PWS Information'!$E$10="CWS",Q2401="Non-Lead", N2401="Non-Lead - Copper", S2401="Yes", O2401="After 2014")),
(AND('[1]PWS Information'!$E$10="CWS",Q2401="Non-Lead", N2401="Non-Lead - Copper", S2401="Yes", O2401="Unknown")),
(AND('[1]PWS Information'!$E$10="CWS",Q2401="Unknown")),
(AND('[1]PWS Information'!$E$10="NTNC",Q2401="Unknown")))),"Tier 5",
"")))))</f>
        <v>Tier 5</v>
      </c>
      <c r="Z2401" s="71"/>
      <c r="AA2401" s="71"/>
    </row>
    <row r="2402" spans="1:27" ht="57.6" x14ac:dyDescent="0.3">
      <c r="A2402" s="17"/>
      <c r="B2402" s="70">
        <v>9400650</v>
      </c>
      <c r="C2402" s="60">
        <v>319</v>
      </c>
      <c r="D2402" s="61" t="s">
        <v>547</v>
      </c>
      <c r="E2402" s="61" t="s">
        <v>49</v>
      </c>
      <c r="F2402" s="61">
        <v>78640</v>
      </c>
      <c r="G2402" s="62" t="s">
        <v>529</v>
      </c>
      <c r="H2402" s="63">
        <v>29.956916</v>
      </c>
      <c r="I2402" s="64">
        <v>-97.853427999999994</v>
      </c>
      <c r="J2402" s="65" t="s">
        <v>50</v>
      </c>
      <c r="K2402" s="66" t="s">
        <v>51</v>
      </c>
      <c r="L2402" s="62" t="s">
        <v>52</v>
      </c>
      <c r="M2402" s="69"/>
      <c r="N2402" s="65" t="s">
        <v>50</v>
      </c>
      <c r="O2402" s="66" t="s">
        <v>52</v>
      </c>
      <c r="P2402" s="69"/>
      <c r="Q2402" s="55" t="str">
        <f t="shared" si="37"/>
        <v>Non-Lead</v>
      </c>
      <c r="R2402" s="70" t="s">
        <v>51</v>
      </c>
      <c r="S2402" s="70" t="s">
        <v>51</v>
      </c>
      <c r="T2402" s="70"/>
      <c r="U2402" s="71" t="s">
        <v>53</v>
      </c>
      <c r="V2402" s="71" t="s">
        <v>51</v>
      </c>
      <c r="W2402" s="71" t="s">
        <v>51</v>
      </c>
      <c r="X2402" s="71" t="s">
        <v>51</v>
      </c>
      <c r="Y2402" s="72" t="str">
        <f>IF((OR((AND('[1]PWS Information'!$E$10="CWS",U2402="Single Family Residence",Q2402="Lead")),
(AND('[1]PWS Information'!$E$10="CWS",U2402="Multiple Family Residence",'[1]PWS Information'!$E$11="Yes",Q2402="Lead")),
(AND('[1]PWS Information'!$E$10="NTNC",Q2402="Lead")))),"Tier 1",
IF((OR((AND('[1]PWS Information'!$E$10="CWS",U2402="Multiple Family Residence",'[1]PWS Information'!$E$11="No",Q2402="Lead")),
(AND('[1]PWS Information'!$E$10="CWS",U2402="Other",Q2402="Lead")),
(AND('[1]PWS Information'!$E$10="CWS",U2402="Building",Q2402="Lead")))),"Tier 2",
IF((OR((AND('[1]PWS Information'!$E$10="CWS",U2402="Single Family Residence",Q2402="Galvanized Requiring Replacement")),
(AND('[1]PWS Information'!$E$10="CWS",U2402="Single Family Residence",Q2402="Galvanized Requiring Replacement",R2402="Yes")),
(AND('[1]PWS Information'!$E$10="NTNC",Q2402="Galvanized Requiring Replacement")),
(AND('[1]PWS Information'!$E$10="NTNC",U2402="Single Family Residence",R2402="Yes")))),"Tier 3",
IF((OR((AND('[1]PWS Information'!$E$10="CWS",U2402="Single Family Residence",S2402="Yes",Q2402="Non-Lead", J2402="Non-Lead - Copper",L2402="Before 1989")),
(AND('[1]PWS Information'!$E$10="CWS",U2402="Single Family Residence",S2402="Yes",Q2402="Non-Lead", N2402="Non-Lead - Copper",O2402="Before 1989")))),"Tier 4",
IF((OR((AND('[1]PWS Information'!$E$10="NTNC",Q2402="Non-Lead")),
(AND('[1]PWS Information'!$E$10="CWS",Q2402="Non-Lead",S2402="")),
(AND('[1]PWS Information'!$E$10="CWS",Q2402="Non-Lead",S2402="No")),
(AND('[1]PWS Information'!$E$10="CWS",Q2402="Non-Lead",S2402="Don't Know")),
(AND('[1]PWS Information'!$E$10="CWS",Q2402="Non-Lead", J2402="Non-Lead - Copper", S2402="Yes", L2402="Between 1989 and 2014")),
(AND('[1]PWS Information'!$E$10="CWS",Q2402="Non-Lead", J2402="Non-Lead - Copper", S2402="Yes", L2402="After 2014")),
(AND('[1]PWS Information'!$E$10="CWS",Q2402="Non-Lead", J2402="Non-Lead - Copper", S2402="Yes", L2402="Unknown")),
(AND('[1]PWS Information'!$E$10="CWS",Q2402="Non-Lead", N2402="Non-Lead - Copper", S2402="Yes", O2402="Between 1989 and 2014")),
(AND('[1]PWS Information'!$E$10="CWS",Q2402="Non-Lead", N2402="Non-Lead - Copper", S2402="Yes", O2402="After 2014")),
(AND('[1]PWS Information'!$E$10="CWS",Q2402="Non-Lead", N2402="Non-Lead - Copper", S2402="Yes", O2402="Unknown")),
(AND('[1]PWS Information'!$E$10="CWS",Q2402="Unknown")),
(AND('[1]PWS Information'!$E$10="NTNC",Q2402="Unknown")))),"Tier 5",
"")))))</f>
        <v>Tier 5</v>
      </c>
      <c r="Z2402" s="71"/>
      <c r="AA2402" s="71"/>
    </row>
    <row r="2403" spans="1:27" ht="57.6" x14ac:dyDescent="0.3">
      <c r="A2403" s="1"/>
      <c r="B2403" s="70">
        <v>15541499</v>
      </c>
      <c r="C2403" s="60">
        <v>320</v>
      </c>
      <c r="D2403" s="61" t="s">
        <v>547</v>
      </c>
      <c r="E2403" s="61" t="s">
        <v>49</v>
      </c>
      <c r="F2403" s="61">
        <v>78640</v>
      </c>
      <c r="G2403" s="62" t="s">
        <v>529</v>
      </c>
      <c r="H2403" s="63">
        <v>29.957227799999998</v>
      </c>
      <c r="I2403" s="64">
        <v>-97.853794444444404</v>
      </c>
      <c r="J2403" s="65" t="s">
        <v>50</v>
      </c>
      <c r="K2403" s="66" t="s">
        <v>51</v>
      </c>
      <c r="L2403" s="62" t="s">
        <v>52</v>
      </c>
      <c r="M2403" s="69"/>
      <c r="N2403" s="65" t="s">
        <v>50</v>
      </c>
      <c r="O2403" s="66" t="s">
        <v>52</v>
      </c>
      <c r="P2403" s="69"/>
      <c r="Q2403" s="55" t="str">
        <f t="shared" si="37"/>
        <v>Non-Lead</v>
      </c>
      <c r="R2403" s="70" t="s">
        <v>51</v>
      </c>
      <c r="S2403" s="70" t="s">
        <v>51</v>
      </c>
      <c r="T2403" s="70"/>
      <c r="U2403" s="71" t="s">
        <v>53</v>
      </c>
      <c r="V2403" s="71" t="s">
        <v>51</v>
      </c>
      <c r="W2403" s="71" t="s">
        <v>51</v>
      </c>
      <c r="X2403" s="71" t="s">
        <v>51</v>
      </c>
      <c r="Y2403" s="72" t="str">
        <f>IF((OR((AND('[1]PWS Information'!$E$10="CWS",U2403="Single Family Residence",Q2403="Lead")),
(AND('[1]PWS Information'!$E$10="CWS",U2403="Multiple Family Residence",'[1]PWS Information'!$E$11="Yes",Q2403="Lead")),
(AND('[1]PWS Information'!$E$10="NTNC",Q2403="Lead")))),"Tier 1",
IF((OR((AND('[1]PWS Information'!$E$10="CWS",U2403="Multiple Family Residence",'[1]PWS Information'!$E$11="No",Q2403="Lead")),
(AND('[1]PWS Information'!$E$10="CWS",U2403="Other",Q2403="Lead")),
(AND('[1]PWS Information'!$E$10="CWS",U2403="Building",Q2403="Lead")))),"Tier 2",
IF((OR((AND('[1]PWS Information'!$E$10="CWS",U2403="Single Family Residence",Q2403="Galvanized Requiring Replacement")),
(AND('[1]PWS Information'!$E$10="CWS",U2403="Single Family Residence",Q2403="Galvanized Requiring Replacement",R2403="Yes")),
(AND('[1]PWS Information'!$E$10="NTNC",Q2403="Galvanized Requiring Replacement")),
(AND('[1]PWS Information'!$E$10="NTNC",U2403="Single Family Residence",R2403="Yes")))),"Tier 3",
IF((OR((AND('[1]PWS Information'!$E$10="CWS",U2403="Single Family Residence",S2403="Yes",Q2403="Non-Lead", J2403="Non-Lead - Copper",L2403="Before 1989")),
(AND('[1]PWS Information'!$E$10="CWS",U2403="Single Family Residence",S2403="Yes",Q2403="Non-Lead", N2403="Non-Lead - Copper",O2403="Before 1989")))),"Tier 4",
IF((OR((AND('[1]PWS Information'!$E$10="NTNC",Q2403="Non-Lead")),
(AND('[1]PWS Information'!$E$10="CWS",Q2403="Non-Lead",S2403="")),
(AND('[1]PWS Information'!$E$10="CWS",Q2403="Non-Lead",S2403="No")),
(AND('[1]PWS Information'!$E$10="CWS",Q2403="Non-Lead",S2403="Don't Know")),
(AND('[1]PWS Information'!$E$10="CWS",Q2403="Non-Lead", J2403="Non-Lead - Copper", S2403="Yes", L2403="Between 1989 and 2014")),
(AND('[1]PWS Information'!$E$10="CWS",Q2403="Non-Lead", J2403="Non-Lead - Copper", S2403="Yes", L2403="After 2014")),
(AND('[1]PWS Information'!$E$10="CWS",Q2403="Non-Lead", J2403="Non-Lead - Copper", S2403="Yes", L2403="Unknown")),
(AND('[1]PWS Information'!$E$10="CWS",Q2403="Non-Lead", N2403="Non-Lead - Copper", S2403="Yes", O2403="Between 1989 and 2014")),
(AND('[1]PWS Information'!$E$10="CWS",Q2403="Non-Lead", N2403="Non-Lead - Copper", S2403="Yes", O2403="After 2014")),
(AND('[1]PWS Information'!$E$10="CWS",Q2403="Non-Lead", N2403="Non-Lead - Copper", S2403="Yes", O2403="Unknown")),
(AND('[1]PWS Information'!$E$10="CWS",Q2403="Unknown")),
(AND('[1]PWS Information'!$E$10="NTNC",Q2403="Unknown")))),"Tier 5",
"")))))</f>
        <v>Tier 5</v>
      </c>
      <c r="Z2403" s="71"/>
      <c r="AA2403" s="71"/>
    </row>
    <row r="2404" spans="1:27" ht="57.6" x14ac:dyDescent="0.3">
      <c r="A2404" s="1"/>
      <c r="B2404" s="70">
        <v>9381460</v>
      </c>
      <c r="C2404" s="60">
        <v>331</v>
      </c>
      <c r="D2404" s="61" t="s">
        <v>547</v>
      </c>
      <c r="E2404" s="61" t="s">
        <v>49</v>
      </c>
      <c r="F2404" s="61">
        <v>78640</v>
      </c>
      <c r="G2404" s="62" t="s">
        <v>529</v>
      </c>
      <c r="H2404" s="63">
        <v>29.956790999999999</v>
      </c>
      <c r="I2404" s="64">
        <v>-97.853572999999997</v>
      </c>
      <c r="J2404" s="65" t="s">
        <v>50</v>
      </c>
      <c r="K2404" s="66" t="s">
        <v>51</v>
      </c>
      <c r="L2404" s="62" t="s">
        <v>52</v>
      </c>
      <c r="M2404" s="69"/>
      <c r="N2404" s="65" t="s">
        <v>50</v>
      </c>
      <c r="O2404" s="66" t="s">
        <v>52</v>
      </c>
      <c r="P2404" s="69"/>
      <c r="Q2404" s="55" t="str">
        <f t="shared" si="37"/>
        <v>Non-Lead</v>
      </c>
      <c r="R2404" s="70" t="s">
        <v>51</v>
      </c>
      <c r="S2404" s="70" t="s">
        <v>51</v>
      </c>
      <c r="T2404" s="70"/>
      <c r="U2404" s="71" t="s">
        <v>53</v>
      </c>
      <c r="V2404" s="71" t="s">
        <v>51</v>
      </c>
      <c r="W2404" s="71" t="s">
        <v>51</v>
      </c>
      <c r="X2404" s="71" t="s">
        <v>51</v>
      </c>
      <c r="Y2404" s="72" t="str">
        <f>IF((OR((AND('[1]PWS Information'!$E$10="CWS",U2404="Single Family Residence",Q2404="Lead")),
(AND('[1]PWS Information'!$E$10="CWS",U2404="Multiple Family Residence",'[1]PWS Information'!$E$11="Yes",Q2404="Lead")),
(AND('[1]PWS Information'!$E$10="NTNC",Q2404="Lead")))),"Tier 1",
IF((OR((AND('[1]PWS Information'!$E$10="CWS",U2404="Multiple Family Residence",'[1]PWS Information'!$E$11="No",Q2404="Lead")),
(AND('[1]PWS Information'!$E$10="CWS",U2404="Other",Q2404="Lead")),
(AND('[1]PWS Information'!$E$10="CWS",U2404="Building",Q2404="Lead")))),"Tier 2",
IF((OR((AND('[1]PWS Information'!$E$10="CWS",U2404="Single Family Residence",Q2404="Galvanized Requiring Replacement")),
(AND('[1]PWS Information'!$E$10="CWS",U2404="Single Family Residence",Q2404="Galvanized Requiring Replacement",R2404="Yes")),
(AND('[1]PWS Information'!$E$10="NTNC",Q2404="Galvanized Requiring Replacement")),
(AND('[1]PWS Information'!$E$10="NTNC",U2404="Single Family Residence",R2404="Yes")))),"Tier 3",
IF((OR((AND('[1]PWS Information'!$E$10="CWS",U2404="Single Family Residence",S2404="Yes",Q2404="Non-Lead", J2404="Non-Lead - Copper",L2404="Before 1989")),
(AND('[1]PWS Information'!$E$10="CWS",U2404="Single Family Residence",S2404="Yes",Q2404="Non-Lead", N2404="Non-Lead - Copper",O2404="Before 1989")))),"Tier 4",
IF((OR((AND('[1]PWS Information'!$E$10="NTNC",Q2404="Non-Lead")),
(AND('[1]PWS Information'!$E$10="CWS",Q2404="Non-Lead",S2404="")),
(AND('[1]PWS Information'!$E$10="CWS",Q2404="Non-Lead",S2404="No")),
(AND('[1]PWS Information'!$E$10="CWS",Q2404="Non-Lead",S2404="Don't Know")),
(AND('[1]PWS Information'!$E$10="CWS",Q2404="Non-Lead", J2404="Non-Lead - Copper", S2404="Yes", L2404="Between 1989 and 2014")),
(AND('[1]PWS Information'!$E$10="CWS",Q2404="Non-Lead", J2404="Non-Lead - Copper", S2404="Yes", L2404="After 2014")),
(AND('[1]PWS Information'!$E$10="CWS",Q2404="Non-Lead", J2404="Non-Lead - Copper", S2404="Yes", L2404="Unknown")),
(AND('[1]PWS Information'!$E$10="CWS",Q2404="Non-Lead", N2404="Non-Lead - Copper", S2404="Yes", O2404="Between 1989 and 2014")),
(AND('[1]PWS Information'!$E$10="CWS",Q2404="Non-Lead", N2404="Non-Lead - Copper", S2404="Yes", O2404="After 2014")),
(AND('[1]PWS Information'!$E$10="CWS",Q2404="Non-Lead", N2404="Non-Lead - Copper", S2404="Yes", O2404="Unknown")),
(AND('[1]PWS Information'!$E$10="CWS",Q2404="Unknown")),
(AND('[1]PWS Information'!$E$10="NTNC",Q2404="Unknown")))),"Tier 5",
"")))))</f>
        <v>Tier 5</v>
      </c>
      <c r="Z2404" s="71"/>
      <c r="AA2404" s="71"/>
    </row>
    <row r="2405" spans="1:27" ht="57.6" x14ac:dyDescent="0.3">
      <c r="A2405" s="1"/>
      <c r="B2405" s="70">
        <v>15542598</v>
      </c>
      <c r="C2405" s="60">
        <v>332</v>
      </c>
      <c r="D2405" s="61" t="s">
        <v>547</v>
      </c>
      <c r="E2405" s="61" t="s">
        <v>49</v>
      </c>
      <c r="F2405" s="61">
        <v>78640</v>
      </c>
      <c r="G2405" s="62" t="s">
        <v>529</v>
      </c>
      <c r="H2405" s="63">
        <v>29.957128999999998</v>
      </c>
      <c r="I2405" s="64">
        <v>-97.853967999999995</v>
      </c>
      <c r="J2405" s="65" t="s">
        <v>50</v>
      </c>
      <c r="K2405" s="66" t="s">
        <v>51</v>
      </c>
      <c r="L2405" s="62" t="s">
        <v>52</v>
      </c>
      <c r="M2405" s="69"/>
      <c r="N2405" s="65" t="s">
        <v>50</v>
      </c>
      <c r="O2405" s="66" t="s">
        <v>52</v>
      </c>
      <c r="P2405" s="69"/>
      <c r="Q2405" s="55" t="str">
        <f t="shared" si="37"/>
        <v>Non-Lead</v>
      </c>
      <c r="R2405" s="70" t="s">
        <v>51</v>
      </c>
      <c r="S2405" s="70" t="s">
        <v>51</v>
      </c>
      <c r="T2405" s="70"/>
      <c r="U2405" s="71" t="s">
        <v>53</v>
      </c>
      <c r="V2405" s="71" t="s">
        <v>51</v>
      </c>
      <c r="W2405" s="71" t="s">
        <v>51</v>
      </c>
      <c r="X2405" s="71" t="s">
        <v>51</v>
      </c>
      <c r="Y2405" s="72" t="str">
        <f>IF((OR((AND('[1]PWS Information'!$E$10="CWS",U2405="Single Family Residence",Q2405="Lead")),
(AND('[1]PWS Information'!$E$10="CWS",U2405="Multiple Family Residence",'[1]PWS Information'!$E$11="Yes",Q2405="Lead")),
(AND('[1]PWS Information'!$E$10="NTNC",Q2405="Lead")))),"Tier 1",
IF((OR((AND('[1]PWS Information'!$E$10="CWS",U2405="Multiple Family Residence",'[1]PWS Information'!$E$11="No",Q2405="Lead")),
(AND('[1]PWS Information'!$E$10="CWS",U2405="Other",Q2405="Lead")),
(AND('[1]PWS Information'!$E$10="CWS",U2405="Building",Q2405="Lead")))),"Tier 2",
IF((OR((AND('[1]PWS Information'!$E$10="CWS",U2405="Single Family Residence",Q2405="Galvanized Requiring Replacement")),
(AND('[1]PWS Information'!$E$10="CWS",U2405="Single Family Residence",Q2405="Galvanized Requiring Replacement",R2405="Yes")),
(AND('[1]PWS Information'!$E$10="NTNC",Q2405="Galvanized Requiring Replacement")),
(AND('[1]PWS Information'!$E$10="NTNC",U2405="Single Family Residence",R2405="Yes")))),"Tier 3",
IF((OR((AND('[1]PWS Information'!$E$10="CWS",U2405="Single Family Residence",S2405="Yes",Q2405="Non-Lead", J2405="Non-Lead - Copper",L2405="Before 1989")),
(AND('[1]PWS Information'!$E$10="CWS",U2405="Single Family Residence",S2405="Yes",Q2405="Non-Lead", N2405="Non-Lead - Copper",O2405="Before 1989")))),"Tier 4",
IF((OR((AND('[1]PWS Information'!$E$10="NTNC",Q2405="Non-Lead")),
(AND('[1]PWS Information'!$E$10="CWS",Q2405="Non-Lead",S2405="")),
(AND('[1]PWS Information'!$E$10="CWS",Q2405="Non-Lead",S2405="No")),
(AND('[1]PWS Information'!$E$10="CWS",Q2405="Non-Lead",S2405="Don't Know")),
(AND('[1]PWS Information'!$E$10="CWS",Q2405="Non-Lead", J2405="Non-Lead - Copper", S2405="Yes", L2405="Between 1989 and 2014")),
(AND('[1]PWS Information'!$E$10="CWS",Q2405="Non-Lead", J2405="Non-Lead - Copper", S2405="Yes", L2405="After 2014")),
(AND('[1]PWS Information'!$E$10="CWS",Q2405="Non-Lead", J2405="Non-Lead - Copper", S2405="Yes", L2405="Unknown")),
(AND('[1]PWS Information'!$E$10="CWS",Q2405="Non-Lead", N2405="Non-Lead - Copper", S2405="Yes", O2405="Between 1989 and 2014")),
(AND('[1]PWS Information'!$E$10="CWS",Q2405="Non-Lead", N2405="Non-Lead - Copper", S2405="Yes", O2405="After 2014")),
(AND('[1]PWS Information'!$E$10="CWS",Q2405="Non-Lead", N2405="Non-Lead - Copper", S2405="Yes", O2405="Unknown")),
(AND('[1]PWS Information'!$E$10="CWS",Q2405="Unknown")),
(AND('[1]PWS Information'!$E$10="NTNC",Q2405="Unknown")))),"Tier 5",
"")))))</f>
        <v>Tier 5</v>
      </c>
      <c r="Z2405" s="71"/>
      <c r="AA2405" s="71"/>
    </row>
    <row r="2406" spans="1:27" ht="57.6" x14ac:dyDescent="0.3">
      <c r="A2406" s="17"/>
      <c r="B2406" s="70">
        <v>15581686</v>
      </c>
      <c r="C2406" s="60">
        <v>344</v>
      </c>
      <c r="D2406" s="61" t="s">
        <v>547</v>
      </c>
      <c r="E2406" s="61" t="s">
        <v>49</v>
      </c>
      <c r="F2406" s="61">
        <v>78640</v>
      </c>
      <c r="G2406" s="62" t="s">
        <v>529</v>
      </c>
      <c r="H2406" s="63">
        <v>29.957028999999999</v>
      </c>
      <c r="I2406" s="64">
        <v>-97.854134999999999</v>
      </c>
      <c r="J2406" s="65" t="s">
        <v>50</v>
      </c>
      <c r="K2406" s="66" t="s">
        <v>51</v>
      </c>
      <c r="L2406" s="62" t="s">
        <v>52</v>
      </c>
      <c r="M2406" s="69"/>
      <c r="N2406" s="65" t="s">
        <v>50</v>
      </c>
      <c r="O2406" s="66" t="s">
        <v>52</v>
      </c>
      <c r="P2406" s="69"/>
      <c r="Q2406" s="55" t="str">
        <f t="shared" si="37"/>
        <v>Non-Lead</v>
      </c>
      <c r="R2406" s="70" t="s">
        <v>51</v>
      </c>
      <c r="S2406" s="70" t="s">
        <v>51</v>
      </c>
      <c r="T2406" s="70"/>
      <c r="U2406" s="71" t="s">
        <v>53</v>
      </c>
      <c r="V2406" s="71" t="s">
        <v>51</v>
      </c>
      <c r="W2406" s="71" t="s">
        <v>51</v>
      </c>
      <c r="X2406" s="71" t="s">
        <v>51</v>
      </c>
      <c r="Y2406" s="72" t="str">
        <f>IF((OR((AND('[1]PWS Information'!$E$10="CWS",U2406="Single Family Residence",Q2406="Lead")),
(AND('[1]PWS Information'!$E$10="CWS",U2406="Multiple Family Residence",'[1]PWS Information'!$E$11="Yes",Q2406="Lead")),
(AND('[1]PWS Information'!$E$10="NTNC",Q2406="Lead")))),"Tier 1",
IF((OR((AND('[1]PWS Information'!$E$10="CWS",U2406="Multiple Family Residence",'[1]PWS Information'!$E$11="No",Q2406="Lead")),
(AND('[1]PWS Information'!$E$10="CWS",U2406="Other",Q2406="Lead")),
(AND('[1]PWS Information'!$E$10="CWS",U2406="Building",Q2406="Lead")))),"Tier 2",
IF((OR((AND('[1]PWS Information'!$E$10="CWS",U2406="Single Family Residence",Q2406="Galvanized Requiring Replacement")),
(AND('[1]PWS Information'!$E$10="CWS",U2406="Single Family Residence",Q2406="Galvanized Requiring Replacement",R2406="Yes")),
(AND('[1]PWS Information'!$E$10="NTNC",Q2406="Galvanized Requiring Replacement")),
(AND('[1]PWS Information'!$E$10="NTNC",U2406="Single Family Residence",R2406="Yes")))),"Tier 3",
IF((OR((AND('[1]PWS Information'!$E$10="CWS",U2406="Single Family Residence",S2406="Yes",Q2406="Non-Lead", J2406="Non-Lead - Copper",L2406="Before 1989")),
(AND('[1]PWS Information'!$E$10="CWS",U2406="Single Family Residence",S2406="Yes",Q2406="Non-Lead", N2406="Non-Lead - Copper",O2406="Before 1989")))),"Tier 4",
IF((OR((AND('[1]PWS Information'!$E$10="NTNC",Q2406="Non-Lead")),
(AND('[1]PWS Information'!$E$10="CWS",Q2406="Non-Lead",S2406="")),
(AND('[1]PWS Information'!$E$10="CWS",Q2406="Non-Lead",S2406="No")),
(AND('[1]PWS Information'!$E$10="CWS",Q2406="Non-Lead",S2406="Don't Know")),
(AND('[1]PWS Information'!$E$10="CWS",Q2406="Non-Lead", J2406="Non-Lead - Copper", S2406="Yes", L2406="Between 1989 and 2014")),
(AND('[1]PWS Information'!$E$10="CWS",Q2406="Non-Lead", J2406="Non-Lead - Copper", S2406="Yes", L2406="After 2014")),
(AND('[1]PWS Information'!$E$10="CWS",Q2406="Non-Lead", J2406="Non-Lead - Copper", S2406="Yes", L2406="Unknown")),
(AND('[1]PWS Information'!$E$10="CWS",Q2406="Non-Lead", N2406="Non-Lead - Copper", S2406="Yes", O2406="Between 1989 and 2014")),
(AND('[1]PWS Information'!$E$10="CWS",Q2406="Non-Lead", N2406="Non-Lead - Copper", S2406="Yes", O2406="After 2014")),
(AND('[1]PWS Information'!$E$10="CWS",Q2406="Non-Lead", N2406="Non-Lead - Copper", S2406="Yes", O2406="Unknown")),
(AND('[1]PWS Information'!$E$10="CWS",Q2406="Unknown")),
(AND('[1]PWS Information'!$E$10="NTNC",Q2406="Unknown")))),"Tier 5",
"")))))</f>
        <v>Tier 5</v>
      </c>
      <c r="Z2406" s="71"/>
      <c r="AA2406" s="71"/>
    </row>
    <row r="2407" spans="1:27" ht="57.6" x14ac:dyDescent="0.3">
      <c r="A2407" s="1"/>
      <c r="B2407" s="70">
        <v>15999413</v>
      </c>
      <c r="C2407" s="60">
        <v>355</v>
      </c>
      <c r="D2407" s="61" t="s">
        <v>547</v>
      </c>
      <c r="E2407" s="61" t="s">
        <v>49</v>
      </c>
      <c r="F2407" s="61">
        <v>78640</v>
      </c>
      <c r="G2407" s="62" t="s">
        <v>529</v>
      </c>
      <c r="H2407" s="63">
        <v>29.956461999999998</v>
      </c>
      <c r="I2407" s="64">
        <v>-97.853872999999993</v>
      </c>
      <c r="J2407" s="65" t="s">
        <v>50</v>
      </c>
      <c r="K2407" s="66" t="s">
        <v>51</v>
      </c>
      <c r="L2407" s="62" t="s">
        <v>52</v>
      </c>
      <c r="M2407" s="69"/>
      <c r="N2407" s="65" t="s">
        <v>50</v>
      </c>
      <c r="O2407" s="66" t="s">
        <v>52</v>
      </c>
      <c r="P2407" s="69"/>
      <c r="Q2407" s="55" t="str">
        <f t="shared" si="37"/>
        <v>Non-Lead</v>
      </c>
      <c r="R2407" s="70" t="s">
        <v>51</v>
      </c>
      <c r="S2407" s="70" t="s">
        <v>51</v>
      </c>
      <c r="T2407" s="70"/>
      <c r="U2407" s="71" t="s">
        <v>53</v>
      </c>
      <c r="V2407" s="71" t="s">
        <v>51</v>
      </c>
      <c r="W2407" s="71" t="s">
        <v>51</v>
      </c>
      <c r="X2407" s="71" t="s">
        <v>51</v>
      </c>
      <c r="Y2407" s="72" t="str">
        <f>IF((OR((AND('[1]PWS Information'!$E$10="CWS",U2407="Single Family Residence",Q2407="Lead")),
(AND('[1]PWS Information'!$E$10="CWS",U2407="Multiple Family Residence",'[1]PWS Information'!$E$11="Yes",Q2407="Lead")),
(AND('[1]PWS Information'!$E$10="NTNC",Q2407="Lead")))),"Tier 1",
IF((OR((AND('[1]PWS Information'!$E$10="CWS",U2407="Multiple Family Residence",'[1]PWS Information'!$E$11="No",Q2407="Lead")),
(AND('[1]PWS Information'!$E$10="CWS",U2407="Other",Q2407="Lead")),
(AND('[1]PWS Information'!$E$10="CWS",U2407="Building",Q2407="Lead")))),"Tier 2",
IF((OR((AND('[1]PWS Information'!$E$10="CWS",U2407="Single Family Residence",Q2407="Galvanized Requiring Replacement")),
(AND('[1]PWS Information'!$E$10="CWS",U2407="Single Family Residence",Q2407="Galvanized Requiring Replacement",R2407="Yes")),
(AND('[1]PWS Information'!$E$10="NTNC",Q2407="Galvanized Requiring Replacement")),
(AND('[1]PWS Information'!$E$10="NTNC",U2407="Single Family Residence",R2407="Yes")))),"Tier 3",
IF((OR((AND('[1]PWS Information'!$E$10="CWS",U2407="Single Family Residence",S2407="Yes",Q2407="Non-Lead", J2407="Non-Lead - Copper",L2407="Before 1989")),
(AND('[1]PWS Information'!$E$10="CWS",U2407="Single Family Residence",S2407="Yes",Q2407="Non-Lead", N2407="Non-Lead - Copper",O2407="Before 1989")))),"Tier 4",
IF((OR((AND('[1]PWS Information'!$E$10="NTNC",Q2407="Non-Lead")),
(AND('[1]PWS Information'!$E$10="CWS",Q2407="Non-Lead",S2407="")),
(AND('[1]PWS Information'!$E$10="CWS",Q2407="Non-Lead",S2407="No")),
(AND('[1]PWS Information'!$E$10="CWS",Q2407="Non-Lead",S2407="Don't Know")),
(AND('[1]PWS Information'!$E$10="CWS",Q2407="Non-Lead", J2407="Non-Lead - Copper", S2407="Yes", L2407="Between 1989 and 2014")),
(AND('[1]PWS Information'!$E$10="CWS",Q2407="Non-Lead", J2407="Non-Lead - Copper", S2407="Yes", L2407="After 2014")),
(AND('[1]PWS Information'!$E$10="CWS",Q2407="Non-Lead", J2407="Non-Lead - Copper", S2407="Yes", L2407="Unknown")),
(AND('[1]PWS Information'!$E$10="CWS",Q2407="Non-Lead", N2407="Non-Lead - Copper", S2407="Yes", O2407="Between 1989 and 2014")),
(AND('[1]PWS Information'!$E$10="CWS",Q2407="Non-Lead", N2407="Non-Lead - Copper", S2407="Yes", O2407="After 2014")),
(AND('[1]PWS Information'!$E$10="CWS",Q2407="Non-Lead", N2407="Non-Lead - Copper", S2407="Yes", O2407="Unknown")),
(AND('[1]PWS Information'!$E$10="CWS",Q2407="Unknown")),
(AND('[1]PWS Information'!$E$10="NTNC",Q2407="Unknown")))),"Tier 5",
"")))))</f>
        <v>Tier 5</v>
      </c>
      <c r="Z2407" s="71"/>
      <c r="AA2407" s="71"/>
    </row>
    <row r="2408" spans="1:27" ht="57.6" x14ac:dyDescent="0.3">
      <c r="A2408" s="1"/>
      <c r="B2408" s="70">
        <v>9458546</v>
      </c>
      <c r="C2408" s="60">
        <v>368</v>
      </c>
      <c r="D2408" s="61" t="s">
        <v>547</v>
      </c>
      <c r="E2408" s="61" t="s">
        <v>49</v>
      </c>
      <c r="F2408" s="61">
        <v>78640</v>
      </c>
      <c r="G2408" s="62" t="s">
        <v>529</v>
      </c>
      <c r="H2408" s="63">
        <v>29.956608299999999</v>
      </c>
      <c r="I2408" s="64">
        <v>-97.854336111111095</v>
      </c>
      <c r="J2408" s="65" t="s">
        <v>50</v>
      </c>
      <c r="K2408" s="66" t="s">
        <v>51</v>
      </c>
      <c r="L2408" s="62" t="s">
        <v>52</v>
      </c>
      <c r="M2408" s="69"/>
      <c r="N2408" s="65" t="s">
        <v>50</v>
      </c>
      <c r="O2408" s="66" t="s">
        <v>52</v>
      </c>
      <c r="P2408" s="69"/>
      <c r="Q2408" s="55" t="str">
        <f t="shared" si="37"/>
        <v>Non-Lead</v>
      </c>
      <c r="R2408" s="70" t="s">
        <v>51</v>
      </c>
      <c r="S2408" s="70" t="s">
        <v>51</v>
      </c>
      <c r="T2408" s="70"/>
      <c r="U2408" s="71" t="s">
        <v>53</v>
      </c>
      <c r="V2408" s="71" t="s">
        <v>51</v>
      </c>
      <c r="W2408" s="71" t="s">
        <v>51</v>
      </c>
      <c r="X2408" s="71" t="s">
        <v>51</v>
      </c>
      <c r="Y2408" s="72" t="str">
        <f>IF((OR((AND('[1]PWS Information'!$E$10="CWS",U2408="Single Family Residence",Q2408="Lead")),
(AND('[1]PWS Information'!$E$10="CWS",U2408="Multiple Family Residence",'[1]PWS Information'!$E$11="Yes",Q2408="Lead")),
(AND('[1]PWS Information'!$E$10="NTNC",Q2408="Lead")))),"Tier 1",
IF((OR((AND('[1]PWS Information'!$E$10="CWS",U2408="Multiple Family Residence",'[1]PWS Information'!$E$11="No",Q2408="Lead")),
(AND('[1]PWS Information'!$E$10="CWS",U2408="Other",Q2408="Lead")),
(AND('[1]PWS Information'!$E$10="CWS",U2408="Building",Q2408="Lead")))),"Tier 2",
IF((OR((AND('[1]PWS Information'!$E$10="CWS",U2408="Single Family Residence",Q2408="Galvanized Requiring Replacement")),
(AND('[1]PWS Information'!$E$10="CWS",U2408="Single Family Residence",Q2408="Galvanized Requiring Replacement",R2408="Yes")),
(AND('[1]PWS Information'!$E$10="NTNC",Q2408="Galvanized Requiring Replacement")),
(AND('[1]PWS Information'!$E$10="NTNC",U2408="Single Family Residence",R2408="Yes")))),"Tier 3",
IF((OR((AND('[1]PWS Information'!$E$10="CWS",U2408="Single Family Residence",S2408="Yes",Q2408="Non-Lead", J2408="Non-Lead - Copper",L2408="Before 1989")),
(AND('[1]PWS Information'!$E$10="CWS",U2408="Single Family Residence",S2408="Yes",Q2408="Non-Lead", N2408="Non-Lead - Copper",O2408="Before 1989")))),"Tier 4",
IF((OR((AND('[1]PWS Information'!$E$10="NTNC",Q2408="Non-Lead")),
(AND('[1]PWS Information'!$E$10="CWS",Q2408="Non-Lead",S2408="")),
(AND('[1]PWS Information'!$E$10="CWS",Q2408="Non-Lead",S2408="No")),
(AND('[1]PWS Information'!$E$10="CWS",Q2408="Non-Lead",S2408="Don't Know")),
(AND('[1]PWS Information'!$E$10="CWS",Q2408="Non-Lead", J2408="Non-Lead - Copper", S2408="Yes", L2408="Between 1989 and 2014")),
(AND('[1]PWS Information'!$E$10="CWS",Q2408="Non-Lead", J2408="Non-Lead - Copper", S2408="Yes", L2408="After 2014")),
(AND('[1]PWS Information'!$E$10="CWS",Q2408="Non-Lead", J2408="Non-Lead - Copper", S2408="Yes", L2408="Unknown")),
(AND('[1]PWS Information'!$E$10="CWS",Q2408="Non-Lead", N2408="Non-Lead - Copper", S2408="Yes", O2408="Between 1989 and 2014")),
(AND('[1]PWS Information'!$E$10="CWS",Q2408="Non-Lead", N2408="Non-Lead - Copper", S2408="Yes", O2408="After 2014")),
(AND('[1]PWS Information'!$E$10="CWS",Q2408="Non-Lead", N2408="Non-Lead - Copper", S2408="Yes", O2408="Unknown")),
(AND('[1]PWS Information'!$E$10="CWS",Q2408="Unknown")),
(AND('[1]PWS Information'!$E$10="NTNC",Q2408="Unknown")))),"Tier 5",
"")))))</f>
        <v>Tier 5</v>
      </c>
      <c r="Z2408" s="71"/>
      <c r="AA2408" s="71"/>
    </row>
    <row r="2409" spans="1:27" ht="57.6" x14ac:dyDescent="0.3">
      <c r="A2409" s="1"/>
      <c r="B2409" s="70">
        <v>15507641</v>
      </c>
      <c r="C2409" s="60">
        <v>125</v>
      </c>
      <c r="D2409" s="61" t="s">
        <v>552</v>
      </c>
      <c r="E2409" s="61" t="s">
        <v>49</v>
      </c>
      <c r="F2409" s="61">
        <v>78640</v>
      </c>
      <c r="G2409" s="62" t="s">
        <v>529</v>
      </c>
      <c r="H2409" s="63">
        <v>29.959655000000001</v>
      </c>
      <c r="I2409" s="64">
        <v>-97.852442999999994</v>
      </c>
      <c r="J2409" s="65" t="s">
        <v>50</v>
      </c>
      <c r="K2409" s="66" t="s">
        <v>51</v>
      </c>
      <c r="L2409" s="62" t="s">
        <v>52</v>
      </c>
      <c r="M2409" s="69"/>
      <c r="N2409" s="65" t="s">
        <v>50</v>
      </c>
      <c r="O2409" s="66" t="s">
        <v>52</v>
      </c>
      <c r="P2409" s="69"/>
      <c r="Q2409" s="55" t="str">
        <f t="shared" si="37"/>
        <v>Non-Lead</v>
      </c>
      <c r="R2409" s="70" t="s">
        <v>51</v>
      </c>
      <c r="S2409" s="70" t="s">
        <v>51</v>
      </c>
      <c r="T2409" s="70"/>
      <c r="U2409" s="71" t="s">
        <v>53</v>
      </c>
      <c r="V2409" s="71" t="s">
        <v>51</v>
      </c>
      <c r="W2409" s="71" t="s">
        <v>51</v>
      </c>
      <c r="X2409" s="71" t="s">
        <v>51</v>
      </c>
      <c r="Y2409" s="72" t="str">
        <f>IF((OR((AND('[1]PWS Information'!$E$10="CWS",U2409="Single Family Residence",Q2409="Lead")),
(AND('[1]PWS Information'!$E$10="CWS",U2409="Multiple Family Residence",'[1]PWS Information'!$E$11="Yes",Q2409="Lead")),
(AND('[1]PWS Information'!$E$10="NTNC",Q2409="Lead")))),"Tier 1",
IF((OR((AND('[1]PWS Information'!$E$10="CWS",U2409="Multiple Family Residence",'[1]PWS Information'!$E$11="No",Q2409="Lead")),
(AND('[1]PWS Information'!$E$10="CWS",U2409="Other",Q2409="Lead")),
(AND('[1]PWS Information'!$E$10="CWS",U2409="Building",Q2409="Lead")))),"Tier 2",
IF((OR((AND('[1]PWS Information'!$E$10="CWS",U2409="Single Family Residence",Q2409="Galvanized Requiring Replacement")),
(AND('[1]PWS Information'!$E$10="CWS",U2409="Single Family Residence",Q2409="Galvanized Requiring Replacement",R2409="Yes")),
(AND('[1]PWS Information'!$E$10="NTNC",Q2409="Galvanized Requiring Replacement")),
(AND('[1]PWS Information'!$E$10="NTNC",U2409="Single Family Residence",R2409="Yes")))),"Tier 3",
IF((OR((AND('[1]PWS Information'!$E$10="CWS",U2409="Single Family Residence",S2409="Yes",Q2409="Non-Lead", J2409="Non-Lead - Copper",L2409="Before 1989")),
(AND('[1]PWS Information'!$E$10="CWS",U2409="Single Family Residence",S2409="Yes",Q2409="Non-Lead", N2409="Non-Lead - Copper",O2409="Before 1989")))),"Tier 4",
IF((OR((AND('[1]PWS Information'!$E$10="NTNC",Q2409="Non-Lead")),
(AND('[1]PWS Information'!$E$10="CWS",Q2409="Non-Lead",S2409="")),
(AND('[1]PWS Information'!$E$10="CWS",Q2409="Non-Lead",S2409="No")),
(AND('[1]PWS Information'!$E$10="CWS",Q2409="Non-Lead",S2409="Don't Know")),
(AND('[1]PWS Information'!$E$10="CWS",Q2409="Non-Lead", J2409="Non-Lead - Copper", S2409="Yes", L2409="Between 1989 and 2014")),
(AND('[1]PWS Information'!$E$10="CWS",Q2409="Non-Lead", J2409="Non-Lead - Copper", S2409="Yes", L2409="After 2014")),
(AND('[1]PWS Information'!$E$10="CWS",Q2409="Non-Lead", J2409="Non-Lead - Copper", S2409="Yes", L2409="Unknown")),
(AND('[1]PWS Information'!$E$10="CWS",Q2409="Non-Lead", N2409="Non-Lead - Copper", S2409="Yes", O2409="Between 1989 and 2014")),
(AND('[1]PWS Information'!$E$10="CWS",Q2409="Non-Lead", N2409="Non-Lead - Copper", S2409="Yes", O2409="After 2014")),
(AND('[1]PWS Information'!$E$10="CWS",Q2409="Non-Lead", N2409="Non-Lead - Copper", S2409="Yes", O2409="Unknown")),
(AND('[1]PWS Information'!$E$10="CWS",Q2409="Unknown")),
(AND('[1]PWS Information'!$E$10="NTNC",Q2409="Unknown")))),"Tier 5",
"")))))</f>
        <v>Tier 5</v>
      </c>
      <c r="Z2409" s="71"/>
      <c r="AA2409" s="71"/>
    </row>
    <row r="2410" spans="1:27" ht="57.6" x14ac:dyDescent="0.3">
      <c r="A2410" s="17"/>
      <c r="B2410" s="70">
        <v>15511237</v>
      </c>
      <c r="C2410" s="60">
        <v>135</v>
      </c>
      <c r="D2410" s="61" t="s">
        <v>552</v>
      </c>
      <c r="E2410" s="61" t="s">
        <v>49</v>
      </c>
      <c r="F2410" s="61">
        <v>78640</v>
      </c>
      <c r="G2410" s="62" t="s">
        <v>529</v>
      </c>
      <c r="H2410" s="63">
        <v>29.959486999999999</v>
      </c>
      <c r="I2410" s="64">
        <v>-97.852450000000005</v>
      </c>
      <c r="J2410" s="65" t="s">
        <v>50</v>
      </c>
      <c r="K2410" s="66" t="s">
        <v>51</v>
      </c>
      <c r="L2410" s="62" t="s">
        <v>52</v>
      </c>
      <c r="M2410" s="69"/>
      <c r="N2410" s="65" t="s">
        <v>50</v>
      </c>
      <c r="O2410" s="66" t="s">
        <v>52</v>
      </c>
      <c r="P2410" s="69"/>
      <c r="Q2410" s="55" t="str">
        <f t="shared" si="37"/>
        <v>Non-Lead</v>
      </c>
      <c r="R2410" s="70" t="s">
        <v>51</v>
      </c>
      <c r="S2410" s="70" t="s">
        <v>51</v>
      </c>
      <c r="T2410" s="70"/>
      <c r="U2410" s="71" t="s">
        <v>53</v>
      </c>
      <c r="V2410" s="71" t="s">
        <v>51</v>
      </c>
      <c r="W2410" s="71" t="s">
        <v>51</v>
      </c>
      <c r="X2410" s="71" t="s">
        <v>51</v>
      </c>
      <c r="Y2410" s="72" t="str">
        <f>IF((OR((AND('[1]PWS Information'!$E$10="CWS",U2410="Single Family Residence",Q2410="Lead")),
(AND('[1]PWS Information'!$E$10="CWS",U2410="Multiple Family Residence",'[1]PWS Information'!$E$11="Yes",Q2410="Lead")),
(AND('[1]PWS Information'!$E$10="NTNC",Q2410="Lead")))),"Tier 1",
IF((OR((AND('[1]PWS Information'!$E$10="CWS",U2410="Multiple Family Residence",'[1]PWS Information'!$E$11="No",Q2410="Lead")),
(AND('[1]PWS Information'!$E$10="CWS",U2410="Other",Q2410="Lead")),
(AND('[1]PWS Information'!$E$10="CWS",U2410="Building",Q2410="Lead")))),"Tier 2",
IF((OR((AND('[1]PWS Information'!$E$10="CWS",U2410="Single Family Residence",Q2410="Galvanized Requiring Replacement")),
(AND('[1]PWS Information'!$E$10="CWS",U2410="Single Family Residence",Q2410="Galvanized Requiring Replacement",R2410="Yes")),
(AND('[1]PWS Information'!$E$10="NTNC",Q2410="Galvanized Requiring Replacement")),
(AND('[1]PWS Information'!$E$10="NTNC",U2410="Single Family Residence",R2410="Yes")))),"Tier 3",
IF((OR((AND('[1]PWS Information'!$E$10="CWS",U2410="Single Family Residence",S2410="Yes",Q2410="Non-Lead", J2410="Non-Lead - Copper",L2410="Before 1989")),
(AND('[1]PWS Information'!$E$10="CWS",U2410="Single Family Residence",S2410="Yes",Q2410="Non-Lead", N2410="Non-Lead - Copper",O2410="Before 1989")))),"Tier 4",
IF((OR((AND('[1]PWS Information'!$E$10="NTNC",Q2410="Non-Lead")),
(AND('[1]PWS Information'!$E$10="CWS",Q2410="Non-Lead",S2410="")),
(AND('[1]PWS Information'!$E$10="CWS",Q2410="Non-Lead",S2410="No")),
(AND('[1]PWS Information'!$E$10="CWS",Q2410="Non-Lead",S2410="Don't Know")),
(AND('[1]PWS Information'!$E$10="CWS",Q2410="Non-Lead", J2410="Non-Lead - Copper", S2410="Yes", L2410="Between 1989 and 2014")),
(AND('[1]PWS Information'!$E$10="CWS",Q2410="Non-Lead", J2410="Non-Lead - Copper", S2410="Yes", L2410="After 2014")),
(AND('[1]PWS Information'!$E$10="CWS",Q2410="Non-Lead", J2410="Non-Lead - Copper", S2410="Yes", L2410="Unknown")),
(AND('[1]PWS Information'!$E$10="CWS",Q2410="Non-Lead", N2410="Non-Lead - Copper", S2410="Yes", O2410="Between 1989 and 2014")),
(AND('[1]PWS Information'!$E$10="CWS",Q2410="Non-Lead", N2410="Non-Lead - Copper", S2410="Yes", O2410="After 2014")),
(AND('[1]PWS Information'!$E$10="CWS",Q2410="Non-Lead", N2410="Non-Lead - Copper", S2410="Yes", O2410="Unknown")),
(AND('[1]PWS Information'!$E$10="CWS",Q2410="Unknown")),
(AND('[1]PWS Information'!$E$10="NTNC",Q2410="Unknown")))),"Tier 5",
"")))))</f>
        <v>Tier 5</v>
      </c>
      <c r="Z2410" s="71"/>
      <c r="AA2410" s="71"/>
    </row>
    <row r="2411" spans="1:27" ht="57.6" x14ac:dyDescent="0.3">
      <c r="A2411" s="1"/>
      <c r="B2411" s="70">
        <v>15877289</v>
      </c>
      <c r="C2411" s="60">
        <v>145</v>
      </c>
      <c r="D2411" s="61" t="s">
        <v>552</v>
      </c>
      <c r="E2411" s="61" t="s">
        <v>49</v>
      </c>
      <c r="F2411" s="61">
        <v>78640</v>
      </c>
      <c r="G2411" s="62" t="s">
        <v>529</v>
      </c>
      <c r="H2411" s="63">
        <v>29.959322</v>
      </c>
      <c r="I2411" s="64">
        <v>-97.852478000000005</v>
      </c>
      <c r="J2411" s="65" t="s">
        <v>50</v>
      </c>
      <c r="K2411" s="66" t="s">
        <v>51</v>
      </c>
      <c r="L2411" s="62" t="s">
        <v>52</v>
      </c>
      <c r="M2411" s="69"/>
      <c r="N2411" s="65" t="s">
        <v>50</v>
      </c>
      <c r="O2411" s="66" t="s">
        <v>52</v>
      </c>
      <c r="P2411" s="69"/>
      <c r="Q2411" s="55" t="str">
        <f t="shared" si="37"/>
        <v>Non-Lead</v>
      </c>
      <c r="R2411" s="70" t="s">
        <v>51</v>
      </c>
      <c r="S2411" s="70" t="s">
        <v>51</v>
      </c>
      <c r="T2411" s="70"/>
      <c r="U2411" s="71" t="s">
        <v>53</v>
      </c>
      <c r="V2411" s="71" t="s">
        <v>51</v>
      </c>
      <c r="W2411" s="71" t="s">
        <v>51</v>
      </c>
      <c r="X2411" s="71" t="s">
        <v>51</v>
      </c>
      <c r="Y2411" s="72" t="str">
        <f>IF((OR((AND('[1]PWS Information'!$E$10="CWS",U2411="Single Family Residence",Q2411="Lead")),
(AND('[1]PWS Information'!$E$10="CWS",U2411="Multiple Family Residence",'[1]PWS Information'!$E$11="Yes",Q2411="Lead")),
(AND('[1]PWS Information'!$E$10="NTNC",Q2411="Lead")))),"Tier 1",
IF((OR((AND('[1]PWS Information'!$E$10="CWS",U2411="Multiple Family Residence",'[1]PWS Information'!$E$11="No",Q2411="Lead")),
(AND('[1]PWS Information'!$E$10="CWS",U2411="Other",Q2411="Lead")),
(AND('[1]PWS Information'!$E$10="CWS",U2411="Building",Q2411="Lead")))),"Tier 2",
IF((OR((AND('[1]PWS Information'!$E$10="CWS",U2411="Single Family Residence",Q2411="Galvanized Requiring Replacement")),
(AND('[1]PWS Information'!$E$10="CWS",U2411="Single Family Residence",Q2411="Galvanized Requiring Replacement",R2411="Yes")),
(AND('[1]PWS Information'!$E$10="NTNC",Q2411="Galvanized Requiring Replacement")),
(AND('[1]PWS Information'!$E$10="NTNC",U2411="Single Family Residence",R2411="Yes")))),"Tier 3",
IF((OR((AND('[1]PWS Information'!$E$10="CWS",U2411="Single Family Residence",S2411="Yes",Q2411="Non-Lead", J2411="Non-Lead - Copper",L2411="Before 1989")),
(AND('[1]PWS Information'!$E$10="CWS",U2411="Single Family Residence",S2411="Yes",Q2411="Non-Lead", N2411="Non-Lead - Copper",O2411="Before 1989")))),"Tier 4",
IF((OR((AND('[1]PWS Information'!$E$10="NTNC",Q2411="Non-Lead")),
(AND('[1]PWS Information'!$E$10="CWS",Q2411="Non-Lead",S2411="")),
(AND('[1]PWS Information'!$E$10="CWS",Q2411="Non-Lead",S2411="No")),
(AND('[1]PWS Information'!$E$10="CWS",Q2411="Non-Lead",S2411="Don't Know")),
(AND('[1]PWS Information'!$E$10="CWS",Q2411="Non-Lead", J2411="Non-Lead - Copper", S2411="Yes", L2411="Between 1989 and 2014")),
(AND('[1]PWS Information'!$E$10="CWS",Q2411="Non-Lead", J2411="Non-Lead - Copper", S2411="Yes", L2411="After 2014")),
(AND('[1]PWS Information'!$E$10="CWS",Q2411="Non-Lead", J2411="Non-Lead - Copper", S2411="Yes", L2411="Unknown")),
(AND('[1]PWS Information'!$E$10="CWS",Q2411="Non-Lead", N2411="Non-Lead - Copper", S2411="Yes", O2411="Between 1989 and 2014")),
(AND('[1]PWS Information'!$E$10="CWS",Q2411="Non-Lead", N2411="Non-Lead - Copper", S2411="Yes", O2411="After 2014")),
(AND('[1]PWS Information'!$E$10="CWS",Q2411="Non-Lead", N2411="Non-Lead - Copper", S2411="Yes", O2411="Unknown")),
(AND('[1]PWS Information'!$E$10="CWS",Q2411="Unknown")),
(AND('[1]PWS Information'!$E$10="NTNC",Q2411="Unknown")))),"Tier 5",
"")))))</f>
        <v>Tier 5</v>
      </c>
      <c r="Z2411" s="71"/>
      <c r="AA2411" s="71"/>
    </row>
    <row r="2412" spans="1:27" ht="57.6" x14ac:dyDescent="0.3">
      <c r="A2412" s="1"/>
      <c r="B2412" s="70">
        <v>15915874</v>
      </c>
      <c r="C2412" s="60">
        <v>155</v>
      </c>
      <c r="D2412" s="61" t="s">
        <v>552</v>
      </c>
      <c r="E2412" s="61" t="s">
        <v>49</v>
      </c>
      <c r="F2412" s="61">
        <v>78640</v>
      </c>
      <c r="G2412" s="62" t="s">
        <v>529</v>
      </c>
      <c r="H2412" s="63">
        <v>29.959166</v>
      </c>
      <c r="I2412" s="64">
        <v>-97.852542</v>
      </c>
      <c r="J2412" s="65" t="s">
        <v>50</v>
      </c>
      <c r="K2412" s="66" t="s">
        <v>51</v>
      </c>
      <c r="L2412" s="62" t="s">
        <v>52</v>
      </c>
      <c r="M2412" s="69"/>
      <c r="N2412" s="65" t="s">
        <v>50</v>
      </c>
      <c r="O2412" s="66" t="s">
        <v>52</v>
      </c>
      <c r="P2412" s="69"/>
      <c r="Q2412" s="55" t="str">
        <f t="shared" si="37"/>
        <v>Non-Lead</v>
      </c>
      <c r="R2412" s="70" t="s">
        <v>51</v>
      </c>
      <c r="S2412" s="70" t="s">
        <v>51</v>
      </c>
      <c r="T2412" s="70"/>
      <c r="U2412" s="71" t="s">
        <v>53</v>
      </c>
      <c r="V2412" s="71" t="s">
        <v>51</v>
      </c>
      <c r="W2412" s="71" t="s">
        <v>51</v>
      </c>
      <c r="X2412" s="71" t="s">
        <v>51</v>
      </c>
      <c r="Y2412" s="72" t="str">
        <f>IF((OR((AND('[1]PWS Information'!$E$10="CWS",U2412="Single Family Residence",Q2412="Lead")),
(AND('[1]PWS Information'!$E$10="CWS",U2412="Multiple Family Residence",'[1]PWS Information'!$E$11="Yes",Q2412="Lead")),
(AND('[1]PWS Information'!$E$10="NTNC",Q2412="Lead")))),"Tier 1",
IF((OR((AND('[1]PWS Information'!$E$10="CWS",U2412="Multiple Family Residence",'[1]PWS Information'!$E$11="No",Q2412="Lead")),
(AND('[1]PWS Information'!$E$10="CWS",U2412="Other",Q2412="Lead")),
(AND('[1]PWS Information'!$E$10="CWS",U2412="Building",Q2412="Lead")))),"Tier 2",
IF((OR((AND('[1]PWS Information'!$E$10="CWS",U2412="Single Family Residence",Q2412="Galvanized Requiring Replacement")),
(AND('[1]PWS Information'!$E$10="CWS",U2412="Single Family Residence",Q2412="Galvanized Requiring Replacement",R2412="Yes")),
(AND('[1]PWS Information'!$E$10="NTNC",Q2412="Galvanized Requiring Replacement")),
(AND('[1]PWS Information'!$E$10="NTNC",U2412="Single Family Residence",R2412="Yes")))),"Tier 3",
IF((OR((AND('[1]PWS Information'!$E$10="CWS",U2412="Single Family Residence",S2412="Yes",Q2412="Non-Lead", J2412="Non-Lead - Copper",L2412="Before 1989")),
(AND('[1]PWS Information'!$E$10="CWS",U2412="Single Family Residence",S2412="Yes",Q2412="Non-Lead", N2412="Non-Lead - Copper",O2412="Before 1989")))),"Tier 4",
IF((OR((AND('[1]PWS Information'!$E$10="NTNC",Q2412="Non-Lead")),
(AND('[1]PWS Information'!$E$10="CWS",Q2412="Non-Lead",S2412="")),
(AND('[1]PWS Information'!$E$10="CWS",Q2412="Non-Lead",S2412="No")),
(AND('[1]PWS Information'!$E$10="CWS",Q2412="Non-Lead",S2412="Don't Know")),
(AND('[1]PWS Information'!$E$10="CWS",Q2412="Non-Lead", J2412="Non-Lead - Copper", S2412="Yes", L2412="Between 1989 and 2014")),
(AND('[1]PWS Information'!$E$10="CWS",Q2412="Non-Lead", J2412="Non-Lead - Copper", S2412="Yes", L2412="After 2014")),
(AND('[1]PWS Information'!$E$10="CWS",Q2412="Non-Lead", J2412="Non-Lead - Copper", S2412="Yes", L2412="Unknown")),
(AND('[1]PWS Information'!$E$10="CWS",Q2412="Non-Lead", N2412="Non-Lead - Copper", S2412="Yes", O2412="Between 1989 and 2014")),
(AND('[1]PWS Information'!$E$10="CWS",Q2412="Non-Lead", N2412="Non-Lead - Copper", S2412="Yes", O2412="After 2014")),
(AND('[1]PWS Information'!$E$10="CWS",Q2412="Non-Lead", N2412="Non-Lead - Copper", S2412="Yes", O2412="Unknown")),
(AND('[1]PWS Information'!$E$10="CWS",Q2412="Unknown")),
(AND('[1]PWS Information'!$E$10="NTNC",Q2412="Unknown")))),"Tier 5",
"")))))</f>
        <v>Tier 5</v>
      </c>
      <c r="Z2412" s="71"/>
      <c r="AA2412" s="71"/>
    </row>
    <row r="2413" spans="1:27" ht="57.6" x14ac:dyDescent="0.3">
      <c r="A2413" s="1"/>
      <c r="B2413" s="70">
        <v>15532613</v>
      </c>
      <c r="C2413" s="60">
        <v>165</v>
      </c>
      <c r="D2413" s="61" t="s">
        <v>552</v>
      </c>
      <c r="E2413" s="61" t="s">
        <v>49</v>
      </c>
      <c r="F2413" s="61">
        <v>78640</v>
      </c>
      <c r="G2413" s="62" t="s">
        <v>529</v>
      </c>
      <c r="H2413" s="63">
        <v>29.959019000000001</v>
      </c>
      <c r="I2413" s="64">
        <v>-97.852635000000006</v>
      </c>
      <c r="J2413" s="65" t="s">
        <v>50</v>
      </c>
      <c r="K2413" s="66" t="s">
        <v>51</v>
      </c>
      <c r="L2413" s="62" t="s">
        <v>52</v>
      </c>
      <c r="M2413" s="69"/>
      <c r="N2413" s="65" t="s">
        <v>50</v>
      </c>
      <c r="O2413" s="66" t="s">
        <v>52</v>
      </c>
      <c r="P2413" s="69"/>
      <c r="Q2413" s="55" t="str">
        <f t="shared" si="37"/>
        <v>Non-Lead</v>
      </c>
      <c r="R2413" s="70" t="s">
        <v>51</v>
      </c>
      <c r="S2413" s="70" t="s">
        <v>51</v>
      </c>
      <c r="T2413" s="70"/>
      <c r="U2413" s="71" t="s">
        <v>53</v>
      </c>
      <c r="V2413" s="71" t="s">
        <v>51</v>
      </c>
      <c r="W2413" s="71" t="s">
        <v>51</v>
      </c>
      <c r="X2413" s="71" t="s">
        <v>51</v>
      </c>
      <c r="Y2413" s="72" t="str">
        <f>IF((OR((AND('[1]PWS Information'!$E$10="CWS",U2413="Single Family Residence",Q2413="Lead")),
(AND('[1]PWS Information'!$E$10="CWS",U2413="Multiple Family Residence",'[1]PWS Information'!$E$11="Yes",Q2413="Lead")),
(AND('[1]PWS Information'!$E$10="NTNC",Q2413="Lead")))),"Tier 1",
IF((OR((AND('[1]PWS Information'!$E$10="CWS",U2413="Multiple Family Residence",'[1]PWS Information'!$E$11="No",Q2413="Lead")),
(AND('[1]PWS Information'!$E$10="CWS",U2413="Other",Q2413="Lead")),
(AND('[1]PWS Information'!$E$10="CWS",U2413="Building",Q2413="Lead")))),"Tier 2",
IF((OR((AND('[1]PWS Information'!$E$10="CWS",U2413="Single Family Residence",Q2413="Galvanized Requiring Replacement")),
(AND('[1]PWS Information'!$E$10="CWS",U2413="Single Family Residence",Q2413="Galvanized Requiring Replacement",R2413="Yes")),
(AND('[1]PWS Information'!$E$10="NTNC",Q2413="Galvanized Requiring Replacement")),
(AND('[1]PWS Information'!$E$10="NTNC",U2413="Single Family Residence",R2413="Yes")))),"Tier 3",
IF((OR((AND('[1]PWS Information'!$E$10="CWS",U2413="Single Family Residence",S2413="Yes",Q2413="Non-Lead", J2413="Non-Lead - Copper",L2413="Before 1989")),
(AND('[1]PWS Information'!$E$10="CWS",U2413="Single Family Residence",S2413="Yes",Q2413="Non-Lead", N2413="Non-Lead - Copper",O2413="Before 1989")))),"Tier 4",
IF((OR((AND('[1]PWS Information'!$E$10="NTNC",Q2413="Non-Lead")),
(AND('[1]PWS Information'!$E$10="CWS",Q2413="Non-Lead",S2413="")),
(AND('[1]PWS Information'!$E$10="CWS",Q2413="Non-Lead",S2413="No")),
(AND('[1]PWS Information'!$E$10="CWS",Q2413="Non-Lead",S2413="Don't Know")),
(AND('[1]PWS Information'!$E$10="CWS",Q2413="Non-Lead", J2413="Non-Lead - Copper", S2413="Yes", L2413="Between 1989 and 2014")),
(AND('[1]PWS Information'!$E$10="CWS",Q2413="Non-Lead", J2413="Non-Lead - Copper", S2413="Yes", L2413="After 2014")),
(AND('[1]PWS Information'!$E$10="CWS",Q2413="Non-Lead", J2413="Non-Lead - Copper", S2413="Yes", L2413="Unknown")),
(AND('[1]PWS Information'!$E$10="CWS",Q2413="Non-Lead", N2413="Non-Lead - Copper", S2413="Yes", O2413="Between 1989 and 2014")),
(AND('[1]PWS Information'!$E$10="CWS",Q2413="Non-Lead", N2413="Non-Lead - Copper", S2413="Yes", O2413="After 2014")),
(AND('[1]PWS Information'!$E$10="CWS",Q2413="Non-Lead", N2413="Non-Lead - Copper", S2413="Yes", O2413="Unknown")),
(AND('[1]PWS Information'!$E$10="CWS",Q2413="Unknown")),
(AND('[1]PWS Information'!$E$10="NTNC",Q2413="Unknown")))),"Tier 5",
"")))))</f>
        <v>Tier 5</v>
      </c>
      <c r="Z2413" s="71"/>
      <c r="AA2413" s="71"/>
    </row>
    <row r="2414" spans="1:27" ht="57.6" x14ac:dyDescent="0.3">
      <c r="A2414" s="17"/>
      <c r="B2414" s="70">
        <v>15869520</v>
      </c>
      <c r="C2414" s="60">
        <v>174</v>
      </c>
      <c r="D2414" s="61" t="s">
        <v>552</v>
      </c>
      <c r="E2414" s="61" t="s">
        <v>49</v>
      </c>
      <c r="F2414" s="61">
        <v>78640</v>
      </c>
      <c r="G2414" s="62" t="s">
        <v>529</v>
      </c>
      <c r="H2414" s="63">
        <v>29.95919</v>
      </c>
      <c r="I2414" s="64">
        <v>-97.853088</v>
      </c>
      <c r="J2414" s="65" t="s">
        <v>50</v>
      </c>
      <c r="K2414" s="66" t="s">
        <v>51</v>
      </c>
      <c r="L2414" s="62" t="s">
        <v>52</v>
      </c>
      <c r="M2414" s="69"/>
      <c r="N2414" s="65" t="s">
        <v>50</v>
      </c>
      <c r="O2414" s="66" t="s">
        <v>52</v>
      </c>
      <c r="P2414" s="69"/>
      <c r="Q2414" s="55" t="str">
        <f t="shared" si="37"/>
        <v>Non-Lead</v>
      </c>
      <c r="R2414" s="70" t="s">
        <v>51</v>
      </c>
      <c r="S2414" s="70" t="s">
        <v>51</v>
      </c>
      <c r="T2414" s="70"/>
      <c r="U2414" s="71" t="s">
        <v>53</v>
      </c>
      <c r="V2414" s="71" t="s">
        <v>51</v>
      </c>
      <c r="W2414" s="71" t="s">
        <v>51</v>
      </c>
      <c r="X2414" s="71" t="s">
        <v>51</v>
      </c>
      <c r="Y2414" s="72" t="str">
        <f>IF((OR((AND('[1]PWS Information'!$E$10="CWS",U2414="Single Family Residence",Q2414="Lead")),
(AND('[1]PWS Information'!$E$10="CWS",U2414="Multiple Family Residence",'[1]PWS Information'!$E$11="Yes",Q2414="Lead")),
(AND('[1]PWS Information'!$E$10="NTNC",Q2414="Lead")))),"Tier 1",
IF((OR((AND('[1]PWS Information'!$E$10="CWS",U2414="Multiple Family Residence",'[1]PWS Information'!$E$11="No",Q2414="Lead")),
(AND('[1]PWS Information'!$E$10="CWS",U2414="Other",Q2414="Lead")),
(AND('[1]PWS Information'!$E$10="CWS",U2414="Building",Q2414="Lead")))),"Tier 2",
IF((OR((AND('[1]PWS Information'!$E$10="CWS",U2414="Single Family Residence",Q2414="Galvanized Requiring Replacement")),
(AND('[1]PWS Information'!$E$10="CWS",U2414="Single Family Residence",Q2414="Galvanized Requiring Replacement",R2414="Yes")),
(AND('[1]PWS Information'!$E$10="NTNC",Q2414="Galvanized Requiring Replacement")),
(AND('[1]PWS Information'!$E$10="NTNC",U2414="Single Family Residence",R2414="Yes")))),"Tier 3",
IF((OR((AND('[1]PWS Information'!$E$10="CWS",U2414="Single Family Residence",S2414="Yes",Q2414="Non-Lead", J2414="Non-Lead - Copper",L2414="Before 1989")),
(AND('[1]PWS Information'!$E$10="CWS",U2414="Single Family Residence",S2414="Yes",Q2414="Non-Lead", N2414="Non-Lead - Copper",O2414="Before 1989")))),"Tier 4",
IF((OR((AND('[1]PWS Information'!$E$10="NTNC",Q2414="Non-Lead")),
(AND('[1]PWS Information'!$E$10="CWS",Q2414="Non-Lead",S2414="")),
(AND('[1]PWS Information'!$E$10="CWS",Q2414="Non-Lead",S2414="No")),
(AND('[1]PWS Information'!$E$10="CWS",Q2414="Non-Lead",S2414="Don't Know")),
(AND('[1]PWS Information'!$E$10="CWS",Q2414="Non-Lead", J2414="Non-Lead - Copper", S2414="Yes", L2414="Between 1989 and 2014")),
(AND('[1]PWS Information'!$E$10="CWS",Q2414="Non-Lead", J2414="Non-Lead - Copper", S2414="Yes", L2414="After 2014")),
(AND('[1]PWS Information'!$E$10="CWS",Q2414="Non-Lead", J2414="Non-Lead - Copper", S2414="Yes", L2414="Unknown")),
(AND('[1]PWS Information'!$E$10="CWS",Q2414="Non-Lead", N2414="Non-Lead - Copper", S2414="Yes", O2414="Between 1989 and 2014")),
(AND('[1]PWS Information'!$E$10="CWS",Q2414="Non-Lead", N2414="Non-Lead - Copper", S2414="Yes", O2414="After 2014")),
(AND('[1]PWS Information'!$E$10="CWS",Q2414="Non-Lead", N2414="Non-Lead - Copper", S2414="Yes", O2414="Unknown")),
(AND('[1]PWS Information'!$E$10="CWS",Q2414="Unknown")),
(AND('[1]PWS Information'!$E$10="NTNC",Q2414="Unknown")))),"Tier 5",
"")))))</f>
        <v>Tier 5</v>
      </c>
      <c r="Z2414" s="71"/>
      <c r="AA2414" s="71"/>
    </row>
    <row r="2415" spans="1:27" ht="57.6" x14ac:dyDescent="0.3">
      <c r="A2415" s="1"/>
      <c r="B2415" s="70">
        <v>15542675</v>
      </c>
      <c r="C2415" s="60">
        <v>175</v>
      </c>
      <c r="D2415" s="61" t="s">
        <v>552</v>
      </c>
      <c r="E2415" s="61" t="s">
        <v>49</v>
      </c>
      <c r="F2415" s="61">
        <v>78640</v>
      </c>
      <c r="G2415" s="62" t="s">
        <v>529</v>
      </c>
      <c r="H2415" s="63">
        <v>29.958893</v>
      </c>
      <c r="I2415" s="64">
        <v>-97.852759000000006</v>
      </c>
      <c r="J2415" s="65" t="s">
        <v>50</v>
      </c>
      <c r="K2415" s="66" t="s">
        <v>51</v>
      </c>
      <c r="L2415" s="62" t="s">
        <v>52</v>
      </c>
      <c r="M2415" s="69"/>
      <c r="N2415" s="65" t="s">
        <v>50</v>
      </c>
      <c r="O2415" s="66" t="s">
        <v>52</v>
      </c>
      <c r="P2415" s="69"/>
      <c r="Q2415" s="55" t="str">
        <f t="shared" si="37"/>
        <v>Non-Lead</v>
      </c>
      <c r="R2415" s="70" t="s">
        <v>51</v>
      </c>
      <c r="S2415" s="70" t="s">
        <v>51</v>
      </c>
      <c r="T2415" s="70"/>
      <c r="U2415" s="71" t="s">
        <v>53</v>
      </c>
      <c r="V2415" s="71" t="s">
        <v>51</v>
      </c>
      <c r="W2415" s="71" t="s">
        <v>51</v>
      </c>
      <c r="X2415" s="71" t="s">
        <v>51</v>
      </c>
      <c r="Y2415" s="72" t="str">
        <f>IF((OR((AND('[1]PWS Information'!$E$10="CWS",U2415="Single Family Residence",Q2415="Lead")),
(AND('[1]PWS Information'!$E$10="CWS",U2415="Multiple Family Residence",'[1]PWS Information'!$E$11="Yes",Q2415="Lead")),
(AND('[1]PWS Information'!$E$10="NTNC",Q2415="Lead")))),"Tier 1",
IF((OR((AND('[1]PWS Information'!$E$10="CWS",U2415="Multiple Family Residence",'[1]PWS Information'!$E$11="No",Q2415="Lead")),
(AND('[1]PWS Information'!$E$10="CWS",U2415="Other",Q2415="Lead")),
(AND('[1]PWS Information'!$E$10="CWS",U2415="Building",Q2415="Lead")))),"Tier 2",
IF((OR((AND('[1]PWS Information'!$E$10="CWS",U2415="Single Family Residence",Q2415="Galvanized Requiring Replacement")),
(AND('[1]PWS Information'!$E$10="CWS",U2415="Single Family Residence",Q2415="Galvanized Requiring Replacement",R2415="Yes")),
(AND('[1]PWS Information'!$E$10="NTNC",Q2415="Galvanized Requiring Replacement")),
(AND('[1]PWS Information'!$E$10="NTNC",U2415="Single Family Residence",R2415="Yes")))),"Tier 3",
IF((OR((AND('[1]PWS Information'!$E$10="CWS",U2415="Single Family Residence",S2415="Yes",Q2415="Non-Lead", J2415="Non-Lead - Copper",L2415="Before 1989")),
(AND('[1]PWS Information'!$E$10="CWS",U2415="Single Family Residence",S2415="Yes",Q2415="Non-Lead", N2415="Non-Lead - Copper",O2415="Before 1989")))),"Tier 4",
IF((OR((AND('[1]PWS Information'!$E$10="NTNC",Q2415="Non-Lead")),
(AND('[1]PWS Information'!$E$10="CWS",Q2415="Non-Lead",S2415="")),
(AND('[1]PWS Information'!$E$10="CWS",Q2415="Non-Lead",S2415="No")),
(AND('[1]PWS Information'!$E$10="CWS",Q2415="Non-Lead",S2415="Don't Know")),
(AND('[1]PWS Information'!$E$10="CWS",Q2415="Non-Lead", J2415="Non-Lead - Copper", S2415="Yes", L2415="Between 1989 and 2014")),
(AND('[1]PWS Information'!$E$10="CWS",Q2415="Non-Lead", J2415="Non-Lead - Copper", S2415="Yes", L2415="After 2014")),
(AND('[1]PWS Information'!$E$10="CWS",Q2415="Non-Lead", J2415="Non-Lead - Copper", S2415="Yes", L2415="Unknown")),
(AND('[1]PWS Information'!$E$10="CWS",Q2415="Non-Lead", N2415="Non-Lead - Copper", S2415="Yes", O2415="Between 1989 and 2014")),
(AND('[1]PWS Information'!$E$10="CWS",Q2415="Non-Lead", N2415="Non-Lead - Copper", S2415="Yes", O2415="After 2014")),
(AND('[1]PWS Information'!$E$10="CWS",Q2415="Non-Lead", N2415="Non-Lead - Copper", S2415="Yes", O2415="Unknown")),
(AND('[1]PWS Information'!$E$10="CWS",Q2415="Unknown")),
(AND('[1]PWS Information'!$E$10="NTNC",Q2415="Unknown")))),"Tier 5",
"")))))</f>
        <v>Tier 5</v>
      </c>
      <c r="Z2415" s="71"/>
      <c r="AA2415" s="71"/>
    </row>
    <row r="2416" spans="1:27" ht="57.6" x14ac:dyDescent="0.3">
      <c r="A2416" s="1"/>
      <c r="B2416" s="70">
        <v>15990179</v>
      </c>
      <c r="C2416" s="60">
        <v>185</v>
      </c>
      <c r="D2416" s="61" t="s">
        <v>552</v>
      </c>
      <c r="E2416" s="61" t="s">
        <v>49</v>
      </c>
      <c r="F2416" s="61">
        <v>78640</v>
      </c>
      <c r="G2416" s="62" t="s">
        <v>529</v>
      </c>
      <c r="H2416" s="63">
        <v>29.958784999999999</v>
      </c>
      <c r="I2416" s="64">
        <v>-97.852890000000002</v>
      </c>
      <c r="J2416" s="65" t="s">
        <v>50</v>
      </c>
      <c r="K2416" s="66" t="s">
        <v>51</v>
      </c>
      <c r="L2416" s="62" t="s">
        <v>52</v>
      </c>
      <c r="M2416" s="69"/>
      <c r="N2416" s="65" t="s">
        <v>50</v>
      </c>
      <c r="O2416" s="66" t="s">
        <v>52</v>
      </c>
      <c r="P2416" s="69"/>
      <c r="Q2416" s="55" t="str">
        <f t="shared" si="37"/>
        <v>Non-Lead</v>
      </c>
      <c r="R2416" s="70" t="s">
        <v>51</v>
      </c>
      <c r="S2416" s="70" t="s">
        <v>51</v>
      </c>
      <c r="T2416" s="70"/>
      <c r="U2416" s="71" t="s">
        <v>53</v>
      </c>
      <c r="V2416" s="71" t="s">
        <v>51</v>
      </c>
      <c r="W2416" s="71" t="s">
        <v>51</v>
      </c>
      <c r="X2416" s="71" t="s">
        <v>51</v>
      </c>
      <c r="Y2416" s="72" t="str">
        <f>IF((OR((AND('[1]PWS Information'!$E$10="CWS",U2416="Single Family Residence",Q2416="Lead")),
(AND('[1]PWS Information'!$E$10="CWS",U2416="Multiple Family Residence",'[1]PWS Information'!$E$11="Yes",Q2416="Lead")),
(AND('[1]PWS Information'!$E$10="NTNC",Q2416="Lead")))),"Tier 1",
IF((OR((AND('[1]PWS Information'!$E$10="CWS",U2416="Multiple Family Residence",'[1]PWS Information'!$E$11="No",Q2416="Lead")),
(AND('[1]PWS Information'!$E$10="CWS",U2416="Other",Q2416="Lead")),
(AND('[1]PWS Information'!$E$10="CWS",U2416="Building",Q2416="Lead")))),"Tier 2",
IF((OR((AND('[1]PWS Information'!$E$10="CWS",U2416="Single Family Residence",Q2416="Galvanized Requiring Replacement")),
(AND('[1]PWS Information'!$E$10="CWS",U2416="Single Family Residence",Q2416="Galvanized Requiring Replacement",R2416="Yes")),
(AND('[1]PWS Information'!$E$10="NTNC",Q2416="Galvanized Requiring Replacement")),
(AND('[1]PWS Information'!$E$10="NTNC",U2416="Single Family Residence",R2416="Yes")))),"Tier 3",
IF((OR((AND('[1]PWS Information'!$E$10="CWS",U2416="Single Family Residence",S2416="Yes",Q2416="Non-Lead", J2416="Non-Lead - Copper",L2416="Before 1989")),
(AND('[1]PWS Information'!$E$10="CWS",U2416="Single Family Residence",S2416="Yes",Q2416="Non-Lead", N2416="Non-Lead - Copper",O2416="Before 1989")))),"Tier 4",
IF((OR((AND('[1]PWS Information'!$E$10="NTNC",Q2416="Non-Lead")),
(AND('[1]PWS Information'!$E$10="CWS",Q2416="Non-Lead",S2416="")),
(AND('[1]PWS Information'!$E$10="CWS",Q2416="Non-Lead",S2416="No")),
(AND('[1]PWS Information'!$E$10="CWS",Q2416="Non-Lead",S2416="Don't Know")),
(AND('[1]PWS Information'!$E$10="CWS",Q2416="Non-Lead", J2416="Non-Lead - Copper", S2416="Yes", L2416="Between 1989 and 2014")),
(AND('[1]PWS Information'!$E$10="CWS",Q2416="Non-Lead", J2416="Non-Lead - Copper", S2416="Yes", L2416="After 2014")),
(AND('[1]PWS Information'!$E$10="CWS",Q2416="Non-Lead", J2416="Non-Lead - Copper", S2416="Yes", L2416="Unknown")),
(AND('[1]PWS Information'!$E$10="CWS",Q2416="Non-Lead", N2416="Non-Lead - Copper", S2416="Yes", O2416="Between 1989 and 2014")),
(AND('[1]PWS Information'!$E$10="CWS",Q2416="Non-Lead", N2416="Non-Lead - Copper", S2416="Yes", O2416="After 2014")),
(AND('[1]PWS Information'!$E$10="CWS",Q2416="Non-Lead", N2416="Non-Lead - Copper", S2416="Yes", O2416="Unknown")),
(AND('[1]PWS Information'!$E$10="CWS",Q2416="Unknown")),
(AND('[1]PWS Information'!$E$10="NTNC",Q2416="Unknown")))),"Tier 5",
"")))))</f>
        <v>Tier 5</v>
      </c>
      <c r="Z2416" s="71"/>
      <c r="AA2416" s="71"/>
    </row>
    <row r="2417" spans="1:27" ht="57.6" x14ac:dyDescent="0.3">
      <c r="A2417" s="1"/>
      <c r="B2417" s="70">
        <v>9383172</v>
      </c>
      <c r="C2417" s="60">
        <v>186</v>
      </c>
      <c r="D2417" s="61" t="s">
        <v>552</v>
      </c>
      <c r="E2417" s="61" t="s">
        <v>49</v>
      </c>
      <c r="F2417" s="61">
        <v>78640</v>
      </c>
      <c r="G2417" s="62" t="s">
        <v>529</v>
      </c>
      <c r="H2417" s="63">
        <v>29.959111</v>
      </c>
      <c r="I2417" s="64">
        <v>-97.853305000000006</v>
      </c>
      <c r="J2417" s="65" t="s">
        <v>50</v>
      </c>
      <c r="K2417" s="66" t="s">
        <v>51</v>
      </c>
      <c r="L2417" s="62" t="s">
        <v>52</v>
      </c>
      <c r="M2417" s="69"/>
      <c r="N2417" s="65" t="s">
        <v>50</v>
      </c>
      <c r="O2417" s="66" t="s">
        <v>52</v>
      </c>
      <c r="P2417" s="69"/>
      <c r="Q2417" s="55" t="str">
        <f t="shared" si="37"/>
        <v>Non-Lead</v>
      </c>
      <c r="R2417" s="70" t="s">
        <v>51</v>
      </c>
      <c r="S2417" s="70" t="s">
        <v>51</v>
      </c>
      <c r="T2417" s="70"/>
      <c r="U2417" s="71" t="s">
        <v>53</v>
      </c>
      <c r="V2417" s="71" t="s">
        <v>51</v>
      </c>
      <c r="W2417" s="71" t="s">
        <v>51</v>
      </c>
      <c r="X2417" s="71" t="s">
        <v>51</v>
      </c>
      <c r="Y2417" s="72" t="str">
        <f>IF((OR((AND('[1]PWS Information'!$E$10="CWS",U2417="Single Family Residence",Q2417="Lead")),
(AND('[1]PWS Information'!$E$10="CWS",U2417="Multiple Family Residence",'[1]PWS Information'!$E$11="Yes",Q2417="Lead")),
(AND('[1]PWS Information'!$E$10="NTNC",Q2417="Lead")))),"Tier 1",
IF((OR((AND('[1]PWS Information'!$E$10="CWS",U2417="Multiple Family Residence",'[1]PWS Information'!$E$11="No",Q2417="Lead")),
(AND('[1]PWS Information'!$E$10="CWS",U2417="Other",Q2417="Lead")),
(AND('[1]PWS Information'!$E$10="CWS",U2417="Building",Q2417="Lead")))),"Tier 2",
IF((OR((AND('[1]PWS Information'!$E$10="CWS",U2417="Single Family Residence",Q2417="Galvanized Requiring Replacement")),
(AND('[1]PWS Information'!$E$10="CWS",U2417="Single Family Residence",Q2417="Galvanized Requiring Replacement",R2417="Yes")),
(AND('[1]PWS Information'!$E$10="NTNC",Q2417="Galvanized Requiring Replacement")),
(AND('[1]PWS Information'!$E$10="NTNC",U2417="Single Family Residence",R2417="Yes")))),"Tier 3",
IF((OR((AND('[1]PWS Information'!$E$10="CWS",U2417="Single Family Residence",S2417="Yes",Q2417="Non-Lead", J2417="Non-Lead - Copper",L2417="Before 1989")),
(AND('[1]PWS Information'!$E$10="CWS",U2417="Single Family Residence",S2417="Yes",Q2417="Non-Lead", N2417="Non-Lead - Copper",O2417="Before 1989")))),"Tier 4",
IF((OR((AND('[1]PWS Information'!$E$10="NTNC",Q2417="Non-Lead")),
(AND('[1]PWS Information'!$E$10="CWS",Q2417="Non-Lead",S2417="")),
(AND('[1]PWS Information'!$E$10="CWS",Q2417="Non-Lead",S2417="No")),
(AND('[1]PWS Information'!$E$10="CWS",Q2417="Non-Lead",S2417="Don't Know")),
(AND('[1]PWS Information'!$E$10="CWS",Q2417="Non-Lead", J2417="Non-Lead - Copper", S2417="Yes", L2417="Between 1989 and 2014")),
(AND('[1]PWS Information'!$E$10="CWS",Q2417="Non-Lead", J2417="Non-Lead - Copper", S2417="Yes", L2417="After 2014")),
(AND('[1]PWS Information'!$E$10="CWS",Q2417="Non-Lead", J2417="Non-Lead - Copper", S2417="Yes", L2417="Unknown")),
(AND('[1]PWS Information'!$E$10="CWS",Q2417="Non-Lead", N2417="Non-Lead - Copper", S2417="Yes", O2417="Between 1989 and 2014")),
(AND('[1]PWS Information'!$E$10="CWS",Q2417="Non-Lead", N2417="Non-Lead - Copper", S2417="Yes", O2417="After 2014")),
(AND('[1]PWS Information'!$E$10="CWS",Q2417="Non-Lead", N2417="Non-Lead - Copper", S2417="Yes", O2417="Unknown")),
(AND('[1]PWS Information'!$E$10="CWS",Q2417="Unknown")),
(AND('[1]PWS Information'!$E$10="NTNC",Q2417="Unknown")))),"Tier 5",
"")))))</f>
        <v>Tier 5</v>
      </c>
      <c r="Z2417" s="71"/>
      <c r="AA2417" s="71"/>
    </row>
    <row r="2418" spans="1:27" ht="57.6" x14ac:dyDescent="0.3">
      <c r="A2418" s="17"/>
      <c r="B2418" s="70">
        <v>15770800</v>
      </c>
      <c r="C2418" s="60">
        <v>195</v>
      </c>
      <c r="D2418" s="61" t="s">
        <v>552</v>
      </c>
      <c r="E2418" s="61" t="s">
        <v>49</v>
      </c>
      <c r="F2418" s="61">
        <v>78640</v>
      </c>
      <c r="G2418" s="62" t="s">
        <v>529</v>
      </c>
      <c r="H2418" s="63">
        <v>29.958677999999999</v>
      </c>
      <c r="I2418" s="64">
        <v>-97.853012000000007</v>
      </c>
      <c r="J2418" s="65" t="s">
        <v>50</v>
      </c>
      <c r="K2418" s="66" t="s">
        <v>51</v>
      </c>
      <c r="L2418" s="62" t="s">
        <v>52</v>
      </c>
      <c r="M2418" s="69"/>
      <c r="N2418" s="65" t="s">
        <v>50</v>
      </c>
      <c r="O2418" s="66" t="s">
        <v>52</v>
      </c>
      <c r="P2418" s="69"/>
      <c r="Q2418" s="55" t="str">
        <f t="shared" si="37"/>
        <v>Non-Lead</v>
      </c>
      <c r="R2418" s="70" t="s">
        <v>51</v>
      </c>
      <c r="S2418" s="70" t="s">
        <v>51</v>
      </c>
      <c r="T2418" s="70"/>
      <c r="U2418" s="71" t="s">
        <v>53</v>
      </c>
      <c r="V2418" s="71" t="s">
        <v>51</v>
      </c>
      <c r="W2418" s="71" t="s">
        <v>51</v>
      </c>
      <c r="X2418" s="71" t="s">
        <v>51</v>
      </c>
      <c r="Y2418" s="72" t="str">
        <f>IF((OR((AND('[1]PWS Information'!$E$10="CWS",U2418="Single Family Residence",Q2418="Lead")),
(AND('[1]PWS Information'!$E$10="CWS",U2418="Multiple Family Residence",'[1]PWS Information'!$E$11="Yes",Q2418="Lead")),
(AND('[1]PWS Information'!$E$10="NTNC",Q2418="Lead")))),"Tier 1",
IF((OR((AND('[1]PWS Information'!$E$10="CWS",U2418="Multiple Family Residence",'[1]PWS Information'!$E$11="No",Q2418="Lead")),
(AND('[1]PWS Information'!$E$10="CWS",U2418="Other",Q2418="Lead")),
(AND('[1]PWS Information'!$E$10="CWS",U2418="Building",Q2418="Lead")))),"Tier 2",
IF((OR((AND('[1]PWS Information'!$E$10="CWS",U2418="Single Family Residence",Q2418="Galvanized Requiring Replacement")),
(AND('[1]PWS Information'!$E$10="CWS",U2418="Single Family Residence",Q2418="Galvanized Requiring Replacement",R2418="Yes")),
(AND('[1]PWS Information'!$E$10="NTNC",Q2418="Galvanized Requiring Replacement")),
(AND('[1]PWS Information'!$E$10="NTNC",U2418="Single Family Residence",R2418="Yes")))),"Tier 3",
IF((OR((AND('[1]PWS Information'!$E$10="CWS",U2418="Single Family Residence",S2418="Yes",Q2418="Non-Lead", J2418="Non-Lead - Copper",L2418="Before 1989")),
(AND('[1]PWS Information'!$E$10="CWS",U2418="Single Family Residence",S2418="Yes",Q2418="Non-Lead", N2418="Non-Lead - Copper",O2418="Before 1989")))),"Tier 4",
IF((OR((AND('[1]PWS Information'!$E$10="NTNC",Q2418="Non-Lead")),
(AND('[1]PWS Information'!$E$10="CWS",Q2418="Non-Lead",S2418="")),
(AND('[1]PWS Information'!$E$10="CWS",Q2418="Non-Lead",S2418="No")),
(AND('[1]PWS Information'!$E$10="CWS",Q2418="Non-Lead",S2418="Don't Know")),
(AND('[1]PWS Information'!$E$10="CWS",Q2418="Non-Lead", J2418="Non-Lead - Copper", S2418="Yes", L2418="Between 1989 and 2014")),
(AND('[1]PWS Information'!$E$10="CWS",Q2418="Non-Lead", J2418="Non-Lead - Copper", S2418="Yes", L2418="After 2014")),
(AND('[1]PWS Information'!$E$10="CWS",Q2418="Non-Lead", J2418="Non-Lead - Copper", S2418="Yes", L2418="Unknown")),
(AND('[1]PWS Information'!$E$10="CWS",Q2418="Non-Lead", N2418="Non-Lead - Copper", S2418="Yes", O2418="Between 1989 and 2014")),
(AND('[1]PWS Information'!$E$10="CWS",Q2418="Non-Lead", N2418="Non-Lead - Copper", S2418="Yes", O2418="After 2014")),
(AND('[1]PWS Information'!$E$10="CWS",Q2418="Non-Lead", N2418="Non-Lead - Copper", S2418="Yes", O2418="Unknown")),
(AND('[1]PWS Information'!$E$10="CWS",Q2418="Unknown")),
(AND('[1]PWS Information'!$E$10="NTNC",Q2418="Unknown")))),"Tier 5",
"")))))</f>
        <v>Tier 5</v>
      </c>
      <c r="Z2418" s="71"/>
      <c r="AA2418" s="71"/>
    </row>
    <row r="2419" spans="1:27" ht="57.6" x14ac:dyDescent="0.3">
      <c r="A2419" s="1"/>
      <c r="B2419" s="70">
        <v>9383167</v>
      </c>
      <c r="C2419" s="60">
        <v>198</v>
      </c>
      <c r="D2419" s="61" t="s">
        <v>552</v>
      </c>
      <c r="E2419" s="61" t="s">
        <v>49</v>
      </c>
      <c r="F2419" s="61">
        <v>78640</v>
      </c>
      <c r="G2419" s="62" t="s">
        <v>529</v>
      </c>
      <c r="H2419" s="63">
        <v>29.958986100000001</v>
      </c>
      <c r="I2419" s="64">
        <v>-97.853461111111102</v>
      </c>
      <c r="J2419" s="65" t="s">
        <v>50</v>
      </c>
      <c r="K2419" s="66" t="s">
        <v>51</v>
      </c>
      <c r="L2419" s="62" t="s">
        <v>52</v>
      </c>
      <c r="M2419" s="69"/>
      <c r="N2419" s="65" t="s">
        <v>50</v>
      </c>
      <c r="O2419" s="66" t="s">
        <v>52</v>
      </c>
      <c r="P2419" s="69"/>
      <c r="Q2419" s="55" t="str">
        <f t="shared" si="37"/>
        <v>Non-Lead</v>
      </c>
      <c r="R2419" s="70" t="s">
        <v>51</v>
      </c>
      <c r="S2419" s="70" t="s">
        <v>51</v>
      </c>
      <c r="T2419" s="70"/>
      <c r="U2419" s="71" t="s">
        <v>53</v>
      </c>
      <c r="V2419" s="71" t="s">
        <v>51</v>
      </c>
      <c r="W2419" s="71" t="s">
        <v>51</v>
      </c>
      <c r="X2419" s="71" t="s">
        <v>51</v>
      </c>
      <c r="Y2419" s="72" t="str">
        <f>IF((OR((AND('[1]PWS Information'!$E$10="CWS",U2419="Single Family Residence",Q2419="Lead")),
(AND('[1]PWS Information'!$E$10="CWS",U2419="Multiple Family Residence",'[1]PWS Information'!$E$11="Yes",Q2419="Lead")),
(AND('[1]PWS Information'!$E$10="NTNC",Q2419="Lead")))),"Tier 1",
IF((OR((AND('[1]PWS Information'!$E$10="CWS",U2419="Multiple Family Residence",'[1]PWS Information'!$E$11="No",Q2419="Lead")),
(AND('[1]PWS Information'!$E$10="CWS",U2419="Other",Q2419="Lead")),
(AND('[1]PWS Information'!$E$10="CWS",U2419="Building",Q2419="Lead")))),"Tier 2",
IF((OR((AND('[1]PWS Information'!$E$10="CWS",U2419="Single Family Residence",Q2419="Galvanized Requiring Replacement")),
(AND('[1]PWS Information'!$E$10="CWS",U2419="Single Family Residence",Q2419="Galvanized Requiring Replacement",R2419="Yes")),
(AND('[1]PWS Information'!$E$10="NTNC",Q2419="Galvanized Requiring Replacement")),
(AND('[1]PWS Information'!$E$10="NTNC",U2419="Single Family Residence",R2419="Yes")))),"Tier 3",
IF((OR((AND('[1]PWS Information'!$E$10="CWS",U2419="Single Family Residence",S2419="Yes",Q2419="Non-Lead", J2419="Non-Lead - Copper",L2419="Before 1989")),
(AND('[1]PWS Information'!$E$10="CWS",U2419="Single Family Residence",S2419="Yes",Q2419="Non-Lead", N2419="Non-Lead - Copper",O2419="Before 1989")))),"Tier 4",
IF((OR((AND('[1]PWS Information'!$E$10="NTNC",Q2419="Non-Lead")),
(AND('[1]PWS Information'!$E$10="CWS",Q2419="Non-Lead",S2419="")),
(AND('[1]PWS Information'!$E$10="CWS",Q2419="Non-Lead",S2419="No")),
(AND('[1]PWS Information'!$E$10="CWS",Q2419="Non-Lead",S2419="Don't Know")),
(AND('[1]PWS Information'!$E$10="CWS",Q2419="Non-Lead", J2419="Non-Lead - Copper", S2419="Yes", L2419="Between 1989 and 2014")),
(AND('[1]PWS Information'!$E$10="CWS",Q2419="Non-Lead", J2419="Non-Lead - Copper", S2419="Yes", L2419="After 2014")),
(AND('[1]PWS Information'!$E$10="CWS",Q2419="Non-Lead", J2419="Non-Lead - Copper", S2419="Yes", L2419="Unknown")),
(AND('[1]PWS Information'!$E$10="CWS",Q2419="Non-Lead", N2419="Non-Lead - Copper", S2419="Yes", O2419="Between 1989 and 2014")),
(AND('[1]PWS Information'!$E$10="CWS",Q2419="Non-Lead", N2419="Non-Lead - Copper", S2419="Yes", O2419="After 2014")),
(AND('[1]PWS Information'!$E$10="CWS",Q2419="Non-Lead", N2419="Non-Lead - Copper", S2419="Yes", O2419="Unknown")),
(AND('[1]PWS Information'!$E$10="CWS",Q2419="Unknown")),
(AND('[1]PWS Information'!$E$10="NTNC",Q2419="Unknown")))),"Tier 5",
"")))))</f>
        <v>Tier 5</v>
      </c>
      <c r="Z2419" s="71"/>
      <c r="AA2419" s="71"/>
    </row>
    <row r="2420" spans="1:27" ht="57.6" x14ac:dyDescent="0.3">
      <c r="A2420" s="1"/>
      <c r="B2420" s="70">
        <v>15990141</v>
      </c>
      <c r="C2420" s="60">
        <v>205</v>
      </c>
      <c r="D2420" s="61" t="s">
        <v>552</v>
      </c>
      <c r="E2420" s="61" t="s">
        <v>49</v>
      </c>
      <c r="F2420" s="61">
        <v>78640</v>
      </c>
      <c r="G2420" s="62" t="s">
        <v>529</v>
      </c>
      <c r="H2420" s="63">
        <v>29.958568</v>
      </c>
      <c r="I2420" s="64">
        <v>-97.853138999999999</v>
      </c>
      <c r="J2420" s="65" t="s">
        <v>50</v>
      </c>
      <c r="K2420" s="66" t="s">
        <v>51</v>
      </c>
      <c r="L2420" s="62" t="s">
        <v>52</v>
      </c>
      <c r="M2420" s="69"/>
      <c r="N2420" s="65" t="s">
        <v>50</v>
      </c>
      <c r="O2420" s="66" t="s">
        <v>52</v>
      </c>
      <c r="P2420" s="69"/>
      <c r="Q2420" s="55" t="str">
        <f t="shared" si="37"/>
        <v>Non-Lead</v>
      </c>
      <c r="R2420" s="70" t="s">
        <v>51</v>
      </c>
      <c r="S2420" s="70" t="s">
        <v>51</v>
      </c>
      <c r="T2420" s="70"/>
      <c r="U2420" s="71" t="s">
        <v>53</v>
      </c>
      <c r="V2420" s="71" t="s">
        <v>51</v>
      </c>
      <c r="W2420" s="71" t="s">
        <v>51</v>
      </c>
      <c r="X2420" s="71" t="s">
        <v>51</v>
      </c>
      <c r="Y2420" s="72" t="str">
        <f>IF((OR((AND('[1]PWS Information'!$E$10="CWS",U2420="Single Family Residence",Q2420="Lead")),
(AND('[1]PWS Information'!$E$10="CWS",U2420="Multiple Family Residence",'[1]PWS Information'!$E$11="Yes",Q2420="Lead")),
(AND('[1]PWS Information'!$E$10="NTNC",Q2420="Lead")))),"Tier 1",
IF((OR((AND('[1]PWS Information'!$E$10="CWS",U2420="Multiple Family Residence",'[1]PWS Information'!$E$11="No",Q2420="Lead")),
(AND('[1]PWS Information'!$E$10="CWS",U2420="Other",Q2420="Lead")),
(AND('[1]PWS Information'!$E$10="CWS",U2420="Building",Q2420="Lead")))),"Tier 2",
IF((OR((AND('[1]PWS Information'!$E$10="CWS",U2420="Single Family Residence",Q2420="Galvanized Requiring Replacement")),
(AND('[1]PWS Information'!$E$10="CWS",U2420="Single Family Residence",Q2420="Galvanized Requiring Replacement",R2420="Yes")),
(AND('[1]PWS Information'!$E$10="NTNC",Q2420="Galvanized Requiring Replacement")),
(AND('[1]PWS Information'!$E$10="NTNC",U2420="Single Family Residence",R2420="Yes")))),"Tier 3",
IF((OR((AND('[1]PWS Information'!$E$10="CWS",U2420="Single Family Residence",S2420="Yes",Q2420="Non-Lead", J2420="Non-Lead - Copper",L2420="Before 1989")),
(AND('[1]PWS Information'!$E$10="CWS",U2420="Single Family Residence",S2420="Yes",Q2420="Non-Lead", N2420="Non-Lead - Copper",O2420="Before 1989")))),"Tier 4",
IF((OR((AND('[1]PWS Information'!$E$10="NTNC",Q2420="Non-Lead")),
(AND('[1]PWS Information'!$E$10="CWS",Q2420="Non-Lead",S2420="")),
(AND('[1]PWS Information'!$E$10="CWS",Q2420="Non-Lead",S2420="No")),
(AND('[1]PWS Information'!$E$10="CWS",Q2420="Non-Lead",S2420="Don't Know")),
(AND('[1]PWS Information'!$E$10="CWS",Q2420="Non-Lead", J2420="Non-Lead - Copper", S2420="Yes", L2420="Between 1989 and 2014")),
(AND('[1]PWS Information'!$E$10="CWS",Q2420="Non-Lead", J2420="Non-Lead - Copper", S2420="Yes", L2420="After 2014")),
(AND('[1]PWS Information'!$E$10="CWS",Q2420="Non-Lead", J2420="Non-Lead - Copper", S2420="Yes", L2420="Unknown")),
(AND('[1]PWS Information'!$E$10="CWS",Q2420="Non-Lead", N2420="Non-Lead - Copper", S2420="Yes", O2420="Between 1989 and 2014")),
(AND('[1]PWS Information'!$E$10="CWS",Q2420="Non-Lead", N2420="Non-Lead - Copper", S2420="Yes", O2420="After 2014")),
(AND('[1]PWS Information'!$E$10="CWS",Q2420="Non-Lead", N2420="Non-Lead - Copper", S2420="Yes", O2420="Unknown")),
(AND('[1]PWS Information'!$E$10="CWS",Q2420="Unknown")),
(AND('[1]PWS Information'!$E$10="NTNC",Q2420="Unknown")))),"Tier 5",
"")))))</f>
        <v>Tier 5</v>
      </c>
      <c r="Z2420" s="71"/>
      <c r="AA2420" s="71"/>
    </row>
    <row r="2421" spans="1:27" ht="57.6" x14ac:dyDescent="0.3">
      <c r="A2421" s="1"/>
      <c r="B2421" s="70">
        <v>15990226</v>
      </c>
      <c r="C2421" s="60">
        <v>210</v>
      </c>
      <c r="D2421" s="61" t="s">
        <v>552</v>
      </c>
      <c r="E2421" s="61" t="s">
        <v>49</v>
      </c>
      <c r="F2421" s="61">
        <v>78640</v>
      </c>
      <c r="G2421" s="62" t="s">
        <v>529</v>
      </c>
      <c r="H2421" s="63">
        <v>29.958879</v>
      </c>
      <c r="I2421" s="64">
        <v>-97.853611000000001</v>
      </c>
      <c r="J2421" s="65" t="s">
        <v>50</v>
      </c>
      <c r="K2421" s="66" t="s">
        <v>51</v>
      </c>
      <c r="L2421" s="62" t="s">
        <v>52</v>
      </c>
      <c r="M2421" s="69"/>
      <c r="N2421" s="65" t="s">
        <v>50</v>
      </c>
      <c r="O2421" s="66" t="s">
        <v>52</v>
      </c>
      <c r="P2421" s="69"/>
      <c r="Q2421" s="55" t="str">
        <f t="shared" si="37"/>
        <v>Non-Lead</v>
      </c>
      <c r="R2421" s="70" t="s">
        <v>51</v>
      </c>
      <c r="S2421" s="70" t="s">
        <v>51</v>
      </c>
      <c r="T2421" s="70"/>
      <c r="U2421" s="71" t="s">
        <v>53</v>
      </c>
      <c r="V2421" s="71" t="s">
        <v>51</v>
      </c>
      <c r="W2421" s="71" t="s">
        <v>51</v>
      </c>
      <c r="X2421" s="71" t="s">
        <v>51</v>
      </c>
      <c r="Y2421" s="72" t="str">
        <f>IF((OR((AND('[1]PWS Information'!$E$10="CWS",U2421="Single Family Residence",Q2421="Lead")),
(AND('[1]PWS Information'!$E$10="CWS",U2421="Multiple Family Residence",'[1]PWS Information'!$E$11="Yes",Q2421="Lead")),
(AND('[1]PWS Information'!$E$10="NTNC",Q2421="Lead")))),"Tier 1",
IF((OR((AND('[1]PWS Information'!$E$10="CWS",U2421="Multiple Family Residence",'[1]PWS Information'!$E$11="No",Q2421="Lead")),
(AND('[1]PWS Information'!$E$10="CWS",U2421="Other",Q2421="Lead")),
(AND('[1]PWS Information'!$E$10="CWS",U2421="Building",Q2421="Lead")))),"Tier 2",
IF((OR((AND('[1]PWS Information'!$E$10="CWS",U2421="Single Family Residence",Q2421="Galvanized Requiring Replacement")),
(AND('[1]PWS Information'!$E$10="CWS",U2421="Single Family Residence",Q2421="Galvanized Requiring Replacement",R2421="Yes")),
(AND('[1]PWS Information'!$E$10="NTNC",Q2421="Galvanized Requiring Replacement")),
(AND('[1]PWS Information'!$E$10="NTNC",U2421="Single Family Residence",R2421="Yes")))),"Tier 3",
IF((OR((AND('[1]PWS Information'!$E$10="CWS",U2421="Single Family Residence",S2421="Yes",Q2421="Non-Lead", J2421="Non-Lead - Copper",L2421="Before 1989")),
(AND('[1]PWS Information'!$E$10="CWS",U2421="Single Family Residence",S2421="Yes",Q2421="Non-Lead", N2421="Non-Lead - Copper",O2421="Before 1989")))),"Tier 4",
IF((OR((AND('[1]PWS Information'!$E$10="NTNC",Q2421="Non-Lead")),
(AND('[1]PWS Information'!$E$10="CWS",Q2421="Non-Lead",S2421="")),
(AND('[1]PWS Information'!$E$10="CWS",Q2421="Non-Lead",S2421="No")),
(AND('[1]PWS Information'!$E$10="CWS",Q2421="Non-Lead",S2421="Don't Know")),
(AND('[1]PWS Information'!$E$10="CWS",Q2421="Non-Lead", J2421="Non-Lead - Copper", S2421="Yes", L2421="Between 1989 and 2014")),
(AND('[1]PWS Information'!$E$10="CWS",Q2421="Non-Lead", J2421="Non-Lead - Copper", S2421="Yes", L2421="After 2014")),
(AND('[1]PWS Information'!$E$10="CWS",Q2421="Non-Lead", J2421="Non-Lead - Copper", S2421="Yes", L2421="Unknown")),
(AND('[1]PWS Information'!$E$10="CWS",Q2421="Non-Lead", N2421="Non-Lead - Copper", S2421="Yes", O2421="Between 1989 and 2014")),
(AND('[1]PWS Information'!$E$10="CWS",Q2421="Non-Lead", N2421="Non-Lead - Copper", S2421="Yes", O2421="After 2014")),
(AND('[1]PWS Information'!$E$10="CWS",Q2421="Non-Lead", N2421="Non-Lead - Copper", S2421="Yes", O2421="Unknown")),
(AND('[1]PWS Information'!$E$10="CWS",Q2421="Unknown")),
(AND('[1]PWS Information'!$E$10="NTNC",Q2421="Unknown")))),"Tier 5",
"")))))</f>
        <v>Tier 5</v>
      </c>
      <c r="Z2421" s="71"/>
      <c r="AA2421" s="71"/>
    </row>
    <row r="2422" spans="1:27" ht="57.6" x14ac:dyDescent="0.3">
      <c r="A2422" s="17"/>
      <c r="B2422" s="70">
        <v>15996500</v>
      </c>
      <c r="C2422" s="60">
        <v>215</v>
      </c>
      <c r="D2422" s="61" t="s">
        <v>552</v>
      </c>
      <c r="E2422" s="61" t="s">
        <v>49</v>
      </c>
      <c r="F2422" s="61">
        <v>78640</v>
      </c>
      <c r="G2422" s="62" t="s">
        <v>529</v>
      </c>
      <c r="H2422" s="63">
        <v>29.958456000000002</v>
      </c>
      <c r="I2422" s="64">
        <v>-97.853263999999996</v>
      </c>
      <c r="J2422" s="65" t="s">
        <v>50</v>
      </c>
      <c r="K2422" s="66" t="s">
        <v>51</v>
      </c>
      <c r="L2422" s="62" t="s">
        <v>52</v>
      </c>
      <c r="M2422" s="69"/>
      <c r="N2422" s="65" t="s">
        <v>50</v>
      </c>
      <c r="O2422" s="66" t="s">
        <v>52</v>
      </c>
      <c r="P2422" s="69"/>
      <c r="Q2422" s="55" t="str">
        <f t="shared" si="37"/>
        <v>Non-Lead</v>
      </c>
      <c r="R2422" s="70" t="s">
        <v>51</v>
      </c>
      <c r="S2422" s="70" t="s">
        <v>51</v>
      </c>
      <c r="T2422" s="70"/>
      <c r="U2422" s="71" t="s">
        <v>53</v>
      </c>
      <c r="V2422" s="71" t="s">
        <v>51</v>
      </c>
      <c r="W2422" s="71" t="s">
        <v>51</v>
      </c>
      <c r="X2422" s="71" t="s">
        <v>51</v>
      </c>
      <c r="Y2422" s="72" t="str">
        <f>IF((OR((AND('[1]PWS Information'!$E$10="CWS",U2422="Single Family Residence",Q2422="Lead")),
(AND('[1]PWS Information'!$E$10="CWS",U2422="Multiple Family Residence",'[1]PWS Information'!$E$11="Yes",Q2422="Lead")),
(AND('[1]PWS Information'!$E$10="NTNC",Q2422="Lead")))),"Tier 1",
IF((OR((AND('[1]PWS Information'!$E$10="CWS",U2422="Multiple Family Residence",'[1]PWS Information'!$E$11="No",Q2422="Lead")),
(AND('[1]PWS Information'!$E$10="CWS",U2422="Other",Q2422="Lead")),
(AND('[1]PWS Information'!$E$10="CWS",U2422="Building",Q2422="Lead")))),"Tier 2",
IF((OR((AND('[1]PWS Information'!$E$10="CWS",U2422="Single Family Residence",Q2422="Galvanized Requiring Replacement")),
(AND('[1]PWS Information'!$E$10="CWS",U2422="Single Family Residence",Q2422="Galvanized Requiring Replacement",R2422="Yes")),
(AND('[1]PWS Information'!$E$10="NTNC",Q2422="Galvanized Requiring Replacement")),
(AND('[1]PWS Information'!$E$10="NTNC",U2422="Single Family Residence",R2422="Yes")))),"Tier 3",
IF((OR((AND('[1]PWS Information'!$E$10="CWS",U2422="Single Family Residence",S2422="Yes",Q2422="Non-Lead", J2422="Non-Lead - Copper",L2422="Before 1989")),
(AND('[1]PWS Information'!$E$10="CWS",U2422="Single Family Residence",S2422="Yes",Q2422="Non-Lead", N2422="Non-Lead - Copper",O2422="Before 1989")))),"Tier 4",
IF((OR((AND('[1]PWS Information'!$E$10="NTNC",Q2422="Non-Lead")),
(AND('[1]PWS Information'!$E$10="CWS",Q2422="Non-Lead",S2422="")),
(AND('[1]PWS Information'!$E$10="CWS",Q2422="Non-Lead",S2422="No")),
(AND('[1]PWS Information'!$E$10="CWS",Q2422="Non-Lead",S2422="Don't Know")),
(AND('[1]PWS Information'!$E$10="CWS",Q2422="Non-Lead", J2422="Non-Lead - Copper", S2422="Yes", L2422="Between 1989 and 2014")),
(AND('[1]PWS Information'!$E$10="CWS",Q2422="Non-Lead", J2422="Non-Lead - Copper", S2422="Yes", L2422="After 2014")),
(AND('[1]PWS Information'!$E$10="CWS",Q2422="Non-Lead", J2422="Non-Lead - Copper", S2422="Yes", L2422="Unknown")),
(AND('[1]PWS Information'!$E$10="CWS",Q2422="Non-Lead", N2422="Non-Lead - Copper", S2422="Yes", O2422="Between 1989 and 2014")),
(AND('[1]PWS Information'!$E$10="CWS",Q2422="Non-Lead", N2422="Non-Lead - Copper", S2422="Yes", O2422="After 2014")),
(AND('[1]PWS Information'!$E$10="CWS",Q2422="Non-Lead", N2422="Non-Lead - Copper", S2422="Yes", O2422="Unknown")),
(AND('[1]PWS Information'!$E$10="CWS",Q2422="Unknown")),
(AND('[1]PWS Information'!$E$10="NTNC",Q2422="Unknown")))),"Tier 5",
"")))))</f>
        <v>Tier 5</v>
      </c>
      <c r="Z2422" s="71"/>
      <c r="AA2422" s="71"/>
    </row>
    <row r="2423" spans="1:27" ht="57.6" x14ac:dyDescent="0.3">
      <c r="A2423" s="1"/>
      <c r="B2423" s="70">
        <v>15802635</v>
      </c>
      <c r="C2423" s="60">
        <v>222</v>
      </c>
      <c r="D2423" s="61" t="s">
        <v>552</v>
      </c>
      <c r="E2423" s="61" t="s">
        <v>49</v>
      </c>
      <c r="F2423" s="61">
        <v>78640</v>
      </c>
      <c r="G2423" s="62" t="s">
        <v>529</v>
      </c>
      <c r="H2423" s="63">
        <v>29.958736999999999</v>
      </c>
      <c r="I2423" s="64">
        <v>-97.853741999999997</v>
      </c>
      <c r="J2423" s="65" t="s">
        <v>50</v>
      </c>
      <c r="K2423" s="66" t="s">
        <v>51</v>
      </c>
      <c r="L2423" s="62" t="s">
        <v>52</v>
      </c>
      <c r="M2423" s="69"/>
      <c r="N2423" s="65" t="s">
        <v>50</v>
      </c>
      <c r="O2423" s="66" t="s">
        <v>52</v>
      </c>
      <c r="P2423" s="69"/>
      <c r="Q2423" s="55" t="str">
        <f t="shared" si="37"/>
        <v>Non-Lead</v>
      </c>
      <c r="R2423" s="70" t="s">
        <v>51</v>
      </c>
      <c r="S2423" s="70" t="s">
        <v>51</v>
      </c>
      <c r="T2423" s="70"/>
      <c r="U2423" s="71" t="s">
        <v>53</v>
      </c>
      <c r="V2423" s="71" t="s">
        <v>51</v>
      </c>
      <c r="W2423" s="71" t="s">
        <v>51</v>
      </c>
      <c r="X2423" s="71" t="s">
        <v>51</v>
      </c>
      <c r="Y2423" s="72" t="str">
        <f>IF((OR((AND('[1]PWS Information'!$E$10="CWS",U2423="Single Family Residence",Q2423="Lead")),
(AND('[1]PWS Information'!$E$10="CWS",U2423="Multiple Family Residence",'[1]PWS Information'!$E$11="Yes",Q2423="Lead")),
(AND('[1]PWS Information'!$E$10="NTNC",Q2423="Lead")))),"Tier 1",
IF((OR((AND('[1]PWS Information'!$E$10="CWS",U2423="Multiple Family Residence",'[1]PWS Information'!$E$11="No",Q2423="Lead")),
(AND('[1]PWS Information'!$E$10="CWS",U2423="Other",Q2423="Lead")),
(AND('[1]PWS Information'!$E$10="CWS",U2423="Building",Q2423="Lead")))),"Tier 2",
IF((OR((AND('[1]PWS Information'!$E$10="CWS",U2423="Single Family Residence",Q2423="Galvanized Requiring Replacement")),
(AND('[1]PWS Information'!$E$10="CWS",U2423="Single Family Residence",Q2423="Galvanized Requiring Replacement",R2423="Yes")),
(AND('[1]PWS Information'!$E$10="NTNC",Q2423="Galvanized Requiring Replacement")),
(AND('[1]PWS Information'!$E$10="NTNC",U2423="Single Family Residence",R2423="Yes")))),"Tier 3",
IF((OR((AND('[1]PWS Information'!$E$10="CWS",U2423="Single Family Residence",S2423="Yes",Q2423="Non-Lead", J2423="Non-Lead - Copper",L2423="Before 1989")),
(AND('[1]PWS Information'!$E$10="CWS",U2423="Single Family Residence",S2423="Yes",Q2423="Non-Lead", N2423="Non-Lead - Copper",O2423="Before 1989")))),"Tier 4",
IF((OR((AND('[1]PWS Information'!$E$10="NTNC",Q2423="Non-Lead")),
(AND('[1]PWS Information'!$E$10="CWS",Q2423="Non-Lead",S2423="")),
(AND('[1]PWS Information'!$E$10="CWS",Q2423="Non-Lead",S2423="No")),
(AND('[1]PWS Information'!$E$10="CWS",Q2423="Non-Lead",S2423="Don't Know")),
(AND('[1]PWS Information'!$E$10="CWS",Q2423="Non-Lead", J2423="Non-Lead - Copper", S2423="Yes", L2423="Between 1989 and 2014")),
(AND('[1]PWS Information'!$E$10="CWS",Q2423="Non-Lead", J2423="Non-Lead - Copper", S2423="Yes", L2423="After 2014")),
(AND('[1]PWS Information'!$E$10="CWS",Q2423="Non-Lead", J2423="Non-Lead - Copper", S2423="Yes", L2423="Unknown")),
(AND('[1]PWS Information'!$E$10="CWS",Q2423="Non-Lead", N2423="Non-Lead - Copper", S2423="Yes", O2423="Between 1989 and 2014")),
(AND('[1]PWS Information'!$E$10="CWS",Q2423="Non-Lead", N2423="Non-Lead - Copper", S2423="Yes", O2423="After 2014")),
(AND('[1]PWS Information'!$E$10="CWS",Q2423="Non-Lead", N2423="Non-Lead - Copper", S2423="Yes", O2423="Unknown")),
(AND('[1]PWS Information'!$E$10="CWS",Q2423="Unknown")),
(AND('[1]PWS Information'!$E$10="NTNC",Q2423="Unknown")))),"Tier 5",
"")))))</f>
        <v>Tier 5</v>
      </c>
      <c r="Z2423" s="71"/>
      <c r="AA2423" s="71"/>
    </row>
    <row r="2424" spans="1:27" ht="57.6" x14ac:dyDescent="0.3">
      <c r="A2424" s="1"/>
      <c r="B2424" s="70">
        <v>15990185</v>
      </c>
      <c r="C2424" s="60">
        <v>225</v>
      </c>
      <c r="D2424" s="61" t="s">
        <v>552</v>
      </c>
      <c r="E2424" s="61" t="s">
        <v>49</v>
      </c>
      <c r="F2424" s="61">
        <v>78640</v>
      </c>
      <c r="G2424" s="62" t="s">
        <v>529</v>
      </c>
      <c r="H2424" s="63">
        <v>29.958348999999998</v>
      </c>
      <c r="I2424" s="64">
        <v>-97.853386999999998</v>
      </c>
      <c r="J2424" s="65" t="s">
        <v>50</v>
      </c>
      <c r="K2424" s="66" t="s">
        <v>51</v>
      </c>
      <c r="L2424" s="62" t="s">
        <v>52</v>
      </c>
      <c r="M2424" s="69"/>
      <c r="N2424" s="65" t="s">
        <v>50</v>
      </c>
      <c r="O2424" s="66" t="s">
        <v>52</v>
      </c>
      <c r="P2424" s="69"/>
      <c r="Q2424" s="55" t="str">
        <f t="shared" si="37"/>
        <v>Non-Lead</v>
      </c>
      <c r="R2424" s="70" t="s">
        <v>51</v>
      </c>
      <c r="S2424" s="70" t="s">
        <v>51</v>
      </c>
      <c r="T2424" s="70"/>
      <c r="U2424" s="71" t="s">
        <v>53</v>
      </c>
      <c r="V2424" s="71" t="s">
        <v>51</v>
      </c>
      <c r="W2424" s="71" t="s">
        <v>51</v>
      </c>
      <c r="X2424" s="71" t="s">
        <v>51</v>
      </c>
      <c r="Y2424" s="72" t="str">
        <f>IF((OR((AND('[1]PWS Information'!$E$10="CWS",U2424="Single Family Residence",Q2424="Lead")),
(AND('[1]PWS Information'!$E$10="CWS",U2424="Multiple Family Residence",'[1]PWS Information'!$E$11="Yes",Q2424="Lead")),
(AND('[1]PWS Information'!$E$10="NTNC",Q2424="Lead")))),"Tier 1",
IF((OR((AND('[1]PWS Information'!$E$10="CWS",U2424="Multiple Family Residence",'[1]PWS Information'!$E$11="No",Q2424="Lead")),
(AND('[1]PWS Information'!$E$10="CWS",U2424="Other",Q2424="Lead")),
(AND('[1]PWS Information'!$E$10="CWS",U2424="Building",Q2424="Lead")))),"Tier 2",
IF((OR((AND('[1]PWS Information'!$E$10="CWS",U2424="Single Family Residence",Q2424="Galvanized Requiring Replacement")),
(AND('[1]PWS Information'!$E$10="CWS",U2424="Single Family Residence",Q2424="Galvanized Requiring Replacement",R2424="Yes")),
(AND('[1]PWS Information'!$E$10="NTNC",Q2424="Galvanized Requiring Replacement")),
(AND('[1]PWS Information'!$E$10="NTNC",U2424="Single Family Residence",R2424="Yes")))),"Tier 3",
IF((OR((AND('[1]PWS Information'!$E$10="CWS",U2424="Single Family Residence",S2424="Yes",Q2424="Non-Lead", J2424="Non-Lead - Copper",L2424="Before 1989")),
(AND('[1]PWS Information'!$E$10="CWS",U2424="Single Family Residence",S2424="Yes",Q2424="Non-Lead", N2424="Non-Lead - Copper",O2424="Before 1989")))),"Tier 4",
IF((OR((AND('[1]PWS Information'!$E$10="NTNC",Q2424="Non-Lead")),
(AND('[1]PWS Information'!$E$10="CWS",Q2424="Non-Lead",S2424="")),
(AND('[1]PWS Information'!$E$10="CWS",Q2424="Non-Lead",S2424="No")),
(AND('[1]PWS Information'!$E$10="CWS",Q2424="Non-Lead",S2424="Don't Know")),
(AND('[1]PWS Information'!$E$10="CWS",Q2424="Non-Lead", J2424="Non-Lead - Copper", S2424="Yes", L2424="Between 1989 and 2014")),
(AND('[1]PWS Information'!$E$10="CWS",Q2424="Non-Lead", J2424="Non-Lead - Copper", S2424="Yes", L2424="After 2014")),
(AND('[1]PWS Information'!$E$10="CWS",Q2424="Non-Lead", J2424="Non-Lead - Copper", S2424="Yes", L2424="Unknown")),
(AND('[1]PWS Information'!$E$10="CWS",Q2424="Non-Lead", N2424="Non-Lead - Copper", S2424="Yes", O2424="Between 1989 and 2014")),
(AND('[1]PWS Information'!$E$10="CWS",Q2424="Non-Lead", N2424="Non-Lead - Copper", S2424="Yes", O2424="After 2014")),
(AND('[1]PWS Information'!$E$10="CWS",Q2424="Non-Lead", N2424="Non-Lead - Copper", S2424="Yes", O2424="Unknown")),
(AND('[1]PWS Information'!$E$10="CWS",Q2424="Unknown")),
(AND('[1]PWS Information'!$E$10="NTNC",Q2424="Unknown")))),"Tier 5",
"")))))</f>
        <v>Tier 5</v>
      </c>
      <c r="Z2424" s="71"/>
      <c r="AA2424" s="71"/>
    </row>
    <row r="2425" spans="1:27" ht="57.6" x14ac:dyDescent="0.3">
      <c r="A2425" s="1"/>
      <c r="B2425" s="70">
        <v>15532786</v>
      </c>
      <c r="C2425" s="60">
        <v>234</v>
      </c>
      <c r="D2425" s="61" t="s">
        <v>552</v>
      </c>
      <c r="E2425" s="61" t="s">
        <v>49</v>
      </c>
      <c r="F2425" s="61">
        <v>78640</v>
      </c>
      <c r="G2425" s="62" t="s">
        <v>529</v>
      </c>
      <c r="H2425" s="63">
        <v>29.958606</v>
      </c>
      <c r="I2425" s="64">
        <v>-97.853882999999996</v>
      </c>
      <c r="J2425" s="65" t="s">
        <v>50</v>
      </c>
      <c r="K2425" s="66" t="s">
        <v>51</v>
      </c>
      <c r="L2425" s="62" t="s">
        <v>52</v>
      </c>
      <c r="M2425" s="69"/>
      <c r="N2425" s="65" t="s">
        <v>50</v>
      </c>
      <c r="O2425" s="66" t="s">
        <v>52</v>
      </c>
      <c r="P2425" s="69"/>
      <c r="Q2425" s="55" t="str">
        <f t="shared" si="37"/>
        <v>Non-Lead</v>
      </c>
      <c r="R2425" s="70" t="s">
        <v>51</v>
      </c>
      <c r="S2425" s="70" t="s">
        <v>51</v>
      </c>
      <c r="T2425" s="70"/>
      <c r="U2425" s="71" t="s">
        <v>53</v>
      </c>
      <c r="V2425" s="71" t="s">
        <v>51</v>
      </c>
      <c r="W2425" s="71" t="s">
        <v>51</v>
      </c>
      <c r="X2425" s="71" t="s">
        <v>51</v>
      </c>
      <c r="Y2425" s="72" t="str">
        <f>IF((OR((AND('[1]PWS Information'!$E$10="CWS",U2425="Single Family Residence",Q2425="Lead")),
(AND('[1]PWS Information'!$E$10="CWS",U2425="Multiple Family Residence",'[1]PWS Information'!$E$11="Yes",Q2425="Lead")),
(AND('[1]PWS Information'!$E$10="NTNC",Q2425="Lead")))),"Tier 1",
IF((OR((AND('[1]PWS Information'!$E$10="CWS",U2425="Multiple Family Residence",'[1]PWS Information'!$E$11="No",Q2425="Lead")),
(AND('[1]PWS Information'!$E$10="CWS",U2425="Other",Q2425="Lead")),
(AND('[1]PWS Information'!$E$10="CWS",U2425="Building",Q2425="Lead")))),"Tier 2",
IF((OR((AND('[1]PWS Information'!$E$10="CWS",U2425="Single Family Residence",Q2425="Galvanized Requiring Replacement")),
(AND('[1]PWS Information'!$E$10="CWS",U2425="Single Family Residence",Q2425="Galvanized Requiring Replacement",R2425="Yes")),
(AND('[1]PWS Information'!$E$10="NTNC",Q2425="Galvanized Requiring Replacement")),
(AND('[1]PWS Information'!$E$10="NTNC",U2425="Single Family Residence",R2425="Yes")))),"Tier 3",
IF((OR((AND('[1]PWS Information'!$E$10="CWS",U2425="Single Family Residence",S2425="Yes",Q2425="Non-Lead", J2425="Non-Lead - Copper",L2425="Before 1989")),
(AND('[1]PWS Information'!$E$10="CWS",U2425="Single Family Residence",S2425="Yes",Q2425="Non-Lead", N2425="Non-Lead - Copper",O2425="Before 1989")))),"Tier 4",
IF((OR((AND('[1]PWS Information'!$E$10="NTNC",Q2425="Non-Lead")),
(AND('[1]PWS Information'!$E$10="CWS",Q2425="Non-Lead",S2425="")),
(AND('[1]PWS Information'!$E$10="CWS",Q2425="Non-Lead",S2425="No")),
(AND('[1]PWS Information'!$E$10="CWS",Q2425="Non-Lead",S2425="Don't Know")),
(AND('[1]PWS Information'!$E$10="CWS",Q2425="Non-Lead", J2425="Non-Lead - Copper", S2425="Yes", L2425="Between 1989 and 2014")),
(AND('[1]PWS Information'!$E$10="CWS",Q2425="Non-Lead", J2425="Non-Lead - Copper", S2425="Yes", L2425="After 2014")),
(AND('[1]PWS Information'!$E$10="CWS",Q2425="Non-Lead", J2425="Non-Lead - Copper", S2425="Yes", L2425="Unknown")),
(AND('[1]PWS Information'!$E$10="CWS",Q2425="Non-Lead", N2425="Non-Lead - Copper", S2425="Yes", O2425="Between 1989 and 2014")),
(AND('[1]PWS Information'!$E$10="CWS",Q2425="Non-Lead", N2425="Non-Lead - Copper", S2425="Yes", O2425="After 2014")),
(AND('[1]PWS Information'!$E$10="CWS",Q2425="Non-Lead", N2425="Non-Lead - Copper", S2425="Yes", O2425="Unknown")),
(AND('[1]PWS Information'!$E$10="CWS",Q2425="Unknown")),
(AND('[1]PWS Information'!$E$10="NTNC",Q2425="Unknown")))),"Tier 5",
"")))))</f>
        <v>Tier 5</v>
      </c>
      <c r="Z2425" s="71"/>
      <c r="AA2425" s="71"/>
    </row>
    <row r="2426" spans="1:27" ht="72" x14ac:dyDescent="0.3">
      <c r="A2426" s="17"/>
      <c r="B2426" s="70">
        <v>15972695</v>
      </c>
      <c r="C2426" s="60">
        <v>235</v>
      </c>
      <c r="D2426" s="61" t="s">
        <v>552</v>
      </c>
      <c r="E2426" s="61" t="s">
        <v>49</v>
      </c>
      <c r="F2426" s="61">
        <v>78640</v>
      </c>
      <c r="G2426" s="62" t="s">
        <v>553</v>
      </c>
      <c r="H2426" s="63">
        <v>29.958241000000001</v>
      </c>
      <c r="I2426" s="64">
        <v>-97.853509000000003</v>
      </c>
      <c r="J2426" s="65" t="s">
        <v>50</v>
      </c>
      <c r="K2426" s="66" t="s">
        <v>51</v>
      </c>
      <c r="L2426" s="62" t="s">
        <v>52</v>
      </c>
      <c r="M2426" s="69"/>
      <c r="N2426" s="65" t="s">
        <v>50</v>
      </c>
      <c r="O2426" s="66" t="s">
        <v>52</v>
      </c>
      <c r="P2426" s="69"/>
      <c r="Q2426" s="55" t="str">
        <f t="shared" si="37"/>
        <v>Non-Lead</v>
      </c>
      <c r="R2426" s="70" t="s">
        <v>51</v>
      </c>
      <c r="S2426" s="70" t="s">
        <v>51</v>
      </c>
      <c r="T2426" s="70"/>
      <c r="U2426" s="71" t="s">
        <v>53</v>
      </c>
      <c r="V2426" s="71" t="s">
        <v>51</v>
      </c>
      <c r="W2426" s="71" t="s">
        <v>51</v>
      </c>
      <c r="X2426" s="71" t="s">
        <v>51</v>
      </c>
      <c r="Y2426" s="72" t="str">
        <f>IF((OR((AND('[1]PWS Information'!$E$10="CWS",U2426="Single Family Residence",Q2426="Lead")),
(AND('[1]PWS Information'!$E$10="CWS",U2426="Multiple Family Residence",'[1]PWS Information'!$E$11="Yes",Q2426="Lead")),
(AND('[1]PWS Information'!$E$10="NTNC",Q2426="Lead")))),"Tier 1",
IF((OR((AND('[1]PWS Information'!$E$10="CWS",U2426="Multiple Family Residence",'[1]PWS Information'!$E$11="No",Q2426="Lead")),
(AND('[1]PWS Information'!$E$10="CWS",U2426="Other",Q2426="Lead")),
(AND('[1]PWS Information'!$E$10="CWS",U2426="Building",Q2426="Lead")))),"Tier 2",
IF((OR((AND('[1]PWS Information'!$E$10="CWS",U2426="Single Family Residence",Q2426="Galvanized Requiring Replacement")),
(AND('[1]PWS Information'!$E$10="CWS",U2426="Single Family Residence",Q2426="Galvanized Requiring Replacement",R2426="Yes")),
(AND('[1]PWS Information'!$E$10="NTNC",Q2426="Galvanized Requiring Replacement")),
(AND('[1]PWS Information'!$E$10="NTNC",U2426="Single Family Residence",R2426="Yes")))),"Tier 3",
IF((OR((AND('[1]PWS Information'!$E$10="CWS",U2426="Single Family Residence",S2426="Yes",Q2426="Non-Lead", J2426="Non-Lead - Copper",L2426="Before 1989")),
(AND('[1]PWS Information'!$E$10="CWS",U2426="Single Family Residence",S2426="Yes",Q2426="Non-Lead", N2426="Non-Lead - Copper",O2426="Before 1989")))),"Tier 4",
IF((OR((AND('[1]PWS Information'!$E$10="NTNC",Q2426="Non-Lead")),
(AND('[1]PWS Information'!$E$10="CWS",Q2426="Non-Lead",S2426="")),
(AND('[1]PWS Information'!$E$10="CWS",Q2426="Non-Lead",S2426="No")),
(AND('[1]PWS Information'!$E$10="CWS",Q2426="Non-Lead",S2426="Don't Know")),
(AND('[1]PWS Information'!$E$10="CWS",Q2426="Non-Lead", J2426="Non-Lead - Copper", S2426="Yes", L2426="Between 1989 and 2014")),
(AND('[1]PWS Information'!$E$10="CWS",Q2426="Non-Lead", J2426="Non-Lead - Copper", S2426="Yes", L2426="After 2014")),
(AND('[1]PWS Information'!$E$10="CWS",Q2426="Non-Lead", J2426="Non-Lead - Copper", S2426="Yes", L2426="Unknown")),
(AND('[1]PWS Information'!$E$10="CWS",Q2426="Non-Lead", N2426="Non-Lead - Copper", S2426="Yes", O2426="Between 1989 and 2014")),
(AND('[1]PWS Information'!$E$10="CWS",Q2426="Non-Lead", N2426="Non-Lead - Copper", S2426="Yes", O2426="After 2014")),
(AND('[1]PWS Information'!$E$10="CWS",Q2426="Non-Lead", N2426="Non-Lead - Copper", S2426="Yes", O2426="Unknown")),
(AND('[1]PWS Information'!$E$10="CWS",Q2426="Unknown")),
(AND('[1]PWS Information'!$E$10="NTNC",Q2426="Unknown")))),"Tier 5",
"")))))</f>
        <v>Tier 5</v>
      </c>
      <c r="Z2426" s="71"/>
      <c r="AA2426" s="71"/>
    </row>
    <row r="2427" spans="1:27" ht="57.6" x14ac:dyDescent="0.3">
      <c r="A2427" s="1"/>
      <c r="B2427" s="70">
        <v>15989368</v>
      </c>
      <c r="C2427" s="60">
        <v>245</v>
      </c>
      <c r="D2427" s="61" t="s">
        <v>552</v>
      </c>
      <c r="E2427" s="61" t="s">
        <v>49</v>
      </c>
      <c r="F2427" s="61">
        <v>78640</v>
      </c>
      <c r="G2427" s="62" t="s">
        <v>529</v>
      </c>
      <c r="H2427" s="63">
        <v>29.958134000000001</v>
      </c>
      <c r="I2427" s="64">
        <v>-97.853632000000005</v>
      </c>
      <c r="J2427" s="65" t="s">
        <v>50</v>
      </c>
      <c r="K2427" s="66" t="s">
        <v>51</v>
      </c>
      <c r="L2427" s="62" t="s">
        <v>52</v>
      </c>
      <c r="M2427" s="69"/>
      <c r="N2427" s="65" t="s">
        <v>50</v>
      </c>
      <c r="O2427" s="66" t="s">
        <v>52</v>
      </c>
      <c r="P2427" s="69"/>
      <c r="Q2427" s="55" t="str">
        <f t="shared" si="37"/>
        <v>Non-Lead</v>
      </c>
      <c r="R2427" s="70" t="s">
        <v>51</v>
      </c>
      <c r="S2427" s="70" t="s">
        <v>51</v>
      </c>
      <c r="T2427" s="70"/>
      <c r="U2427" s="71" t="s">
        <v>53</v>
      </c>
      <c r="V2427" s="71" t="s">
        <v>51</v>
      </c>
      <c r="W2427" s="71" t="s">
        <v>51</v>
      </c>
      <c r="X2427" s="71" t="s">
        <v>51</v>
      </c>
      <c r="Y2427" s="72" t="str">
        <f>IF((OR((AND('[1]PWS Information'!$E$10="CWS",U2427="Single Family Residence",Q2427="Lead")),
(AND('[1]PWS Information'!$E$10="CWS",U2427="Multiple Family Residence",'[1]PWS Information'!$E$11="Yes",Q2427="Lead")),
(AND('[1]PWS Information'!$E$10="NTNC",Q2427="Lead")))),"Tier 1",
IF((OR((AND('[1]PWS Information'!$E$10="CWS",U2427="Multiple Family Residence",'[1]PWS Information'!$E$11="No",Q2427="Lead")),
(AND('[1]PWS Information'!$E$10="CWS",U2427="Other",Q2427="Lead")),
(AND('[1]PWS Information'!$E$10="CWS",U2427="Building",Q2427="Lead")))),"Tier 2",
IF((OR((AND('[1]PWS Information'!$E$10="CWS",U2427="Single Family Residence",Q2427="Galvanized Requiring Replacement")),
(AND('[1]PWS Information'!$E$10="CWS",U2427="Single Family Residence",Q2427="Galvanized Requiring Replacement",R2427="Yes")),
(AND('[1]PWS Information'!$E$10="NTNC",Q2427="Galvanized Requiring Replacement")),
(AND('[1]PWS Information'!$E$10="NTNC",U2427="Single Family Residence",R2427="Yes")))),"Tier 3",
IF((OR((AND('[1]PWS Information'!$E$10="CWS",U2427="Single Family Residence",S2427="Yes",Q2427="Non-Lead", J2427="Non-Lead - Copper",L2427="Before 1989")),
(AND('[1]PWS Information'!$E$10="CWS",U2427="Single Family Residence",S2427="Yes",Q2427="Non-Lead", N2427="Non-Lead - Copper",O2427="Before 1989")))),"Tier 4",
IF((OR((AND('[1]PWS Information'!$E$10="NTNC",Q2427="Non-Lead")),
(AND('[1]PWS Information'!$E$10="CWS",Q2427="Non-Lead",S2427="")),
(AND('[1]PWS Information'!$E$10="CWS",Q2427="Non-Lead",S2427="No")),
(AND('[1]PWS Information'!$E$10="CWS",Q2427="Non-Lead",S2427="Don't Know")),
(AND('[1]PWS Information'!$E$10="CWS",Q2427="Non-Lead", J2427="Non-Lead - Copper", S2427="Yes", L2427="Between 1989 and 2014")),
(AND('[1]PWS Information'!$E$10="CWS",Q2427="Non-Lead", J2427="Non-Lead - Copper", S2427="Yes", L2427="After 2014")),
(AND('[1]PWS Information'!$E$10="CWS",Q2427="Non-Lead", J2427="Non-Lead - Copper", S2427="Yes", L2427="Unknown")),
(AND('[1]PWS Information'!$E$10="CWS",Q2427="Non-Lead", N2427="Non-Lead - Copper", S2427="Yes", O2427="Between 1989 and 2014")),
(AND('[1]PWS Information'!$E$10="CWS",Q2427="Non-Lead", N2427="Non-Lead - Copper", S2427="Yes", O2427="After 2014")),
(AND('[1]PWS Information'!$E$10="CWS",Q2427="Non-Lead", N2427="Non-Lead - Copper", S2427="Yes", O2427="Unknown")),
(AND('[1]PWS Information'!$E$10="CWS",Q2427="Unknown")),
(AND('[1]PWS Information'!$E$10="NTNC",Q2427="Unknown")))),"Tier 5",
"")))))</f>
        <v>Tier 5</v>
      </c>
      <c r="Z2427" s="71"/>
      <c r="AA2427" s="71"/>
    </row>
    <row r="2428" spans="1:27" ht="57.6" x14ac:dyDescent="0.3">
      <c r="A2428" s="1"/>
      <c r="B2428" s="70">
        <v>9535908</v>
      </c>
      <c r="C2428" s="60">
        <v>246</v>
      </c>
      <c r="D2428" s="61" t="s">
        <v>552</v>
      </c>
      <c r="E2428" s="61" t="s">
        <v>49</v>
      </c>
      <c r="F2428" s="61">
        <v>78640</v>
      </c>
      <c r="G2428" s="62" t="s">
        <v>529</v>
      </c>
      <c r="H2428" s="63">
        <v>29.958411999999999</v>
      </c>
      <c r="I2428" s="64">
        <v>-97.853949999999998</v>
      </c>
      <c r="J2428" s="65" t="s">
        <v>50</v>
      </c>
      <c r="K2428" s="66" t="s">
        <v>51</v>
      </c>
      <c r="L2428" s="62" t="s">
        <v>52</v>
      </c>
      <c r="M2428" s="69"/>
      <c r="N2428" s="65" t="s">
        <v>50</v>
      </c>
      <c r="O2428" s="66" t="s">
        <v>52</v>
      </c>
      <c r="P2428" s="69"/>
      <c r="Q2428" s="55" t="str">
        <f t="shared" si="37"/>
        <v>Non-Lead</v>
      </c>
      <c r="R2428" s="70" t="s">
        <v>51</v>
      </c>
      <c r="S2428" s="70" t="s">
        <v>51</v>
      </c>
      <c r="T2428" s="70"/>
      <c r="U2428" s="71" t="s">
        <v>53</v>
      </c>
      <c r="V2428" s="71" t="s">
        <v>51</v>
      </c>
      <c r="W2428" s="71" t="s">
        <v>51</v>
      </c>
      <c r="X2428" s="71" t="s">
        <v>51</v>
      </c>
      <c r="Y2428" s="72" t="str">
        <f>IF((OR((AND('[1]PWS Information'!$E$10="CWS",U2428="Single Family Residence",Q2428="Lead")),
(AND('[1]PWS Information'!$E$10="CWS",U2428="Multiple Family Residence",'[1]PWS Information'!$E$11="Yes",Q2428="Lead")),
(AND('[1]PWS Information'!$E$10="NTNC",Q2428="Lead")))),"Tier 1",
IF((OR((AND('[1]PWS Information'!$E$10="CWS",U2428="Multiple Family Residence",'[1]PWS Information'!$E$11="No",Q2428="Lead")),
(AND('[1]PWS Information'!$E$10="CWS",U2428="Other",Q2428="Lead")),
(AND('[1]PWS Information'!$E$10="CWS",U2428="Building",Q2428="Lead")))),"Tier 2",
IF((OR((AND('[1]PWS Information'!$E$10="CWS",U2428="Single Family Residence",Q2428="Galvanized Requiring Replacement")),
(AND('[1]PWS Information'!$E$10="CWS",U2428="Single Family Residence",Q2428="Galvanized Requiring Replacement",R2428="Yes")),
(AND('[1]PWS Information'!$E$10="NTNC",Q2428="Galvanized Requiring Replacement")),
(AND('[1]PWS Information'!$E$10="NTNC",U2428="Single Family Residence",R2428="Yes")))),"Tier 3",
IF((OR((AND('[1]PWS Information'!$E$10="CWS",U2428="Single Family Residence",S2428="Yes",Q2428="Non-Lead", J2428="Non-Lead - Copper",L2428="Before 1989")),
(AND('[1]PWS Information'!$E$10="CWS",U2428="Single Family Residence",S2428="Yes",Q2428="Non-Lead", N2428="Non-Lead - Copper",O2428="Before 1989")))),"Tier 4",
IF((OR((AND('[1]PWS Information'!$E$10="NTNC",Q2428="Non-Lead")),
(AND('[1]PWS Information'!$E$10="CWS",Q2428="Non-Lead",S2428="")),
(AND('[1]PWS Information'!$E$10="CWS",Q2428="Non-Lead",S2428="No")),
(AND('[1]PWS Information'!$E$10="CWS",Q2428="Non-Lead",S2428="Don't Know")),
(AND('[1]PWS Information'!$E$10="CWS",Q2428="Non-Lead", J2428="Non-Lead - Copper", S2428="Yes", L2428="Between 1989 and 2014")),
(AND('[1]PWS Information'!$E$10="CWS",Q2428="Non-Lead", J2428="Non-Lead - Copper", S2428="Yes", L2428="After 2014")),
(AND('[1]PWS Information'!$E$10="CWS",Q2428="Non-Lead", J2428="Non-Lead - Copper", S2428="Yes", L2428="Unknown")),
(AND('[1]PWS Information'!$E$10="CWS",Q2428="Non-Lead", N2428="Non-Lead - Copper", S2428="Yes", O2428="Between 1989 and 2014")),
(AND('[1]PWS Information'!$E$10="CWS",Q2428="Non-Lead", N2428="Non-Lead - Copper", S2428="Yes", O2428="After 2014")),
(AND('[1]PWS Information'!$E$10="CWS",Q2428="Non-Lead", N2428="Non-Lead - Copper", S2428="Yes", O2428="Unknown")),
(AND('[1]PWS Information'!$E$10="CWS",Q2428="Unknown")),
(AND('[1]PWS Information'!$E$10="NTNC",Q2428="Unknown")))),"Tier 5",
"")))))</f>
        <v>Tier 5</v>
      </c>
      <c r="Z2428" s="71"/>
      <c r="AA2428" s="71"/>
    </row>
    <row r="2429" spans="1:27" ht="57.6" x14ac:dyDescent="0.3">
      <c r="A2429" s="1"/>
      <c r="B2429" s="70">
        <v>15990210</v>
      </c>
      <c r="C2429" s="60">
        <v>255</v>
      </c>
      <c r="D2429" s="61" t="s">
        <v>552</v>
      </c>
      <c r="E2429" s="61" t="s">
        <v>49</v>
      </c>
      <c r="F2429" s="61">
        <v>78640</v>
      </c>
      <c r="G2429" s="62" t="s">
        <v>529</v>
      </c>
      <c r="H2429" s="63">
        <v>29.958024999999999</v>
      </c>
      <c r="I2429" s="64">
        <v>-97.853755000000007</v>
      </c>
      <c r="J2429" s="65" t="s">
        <v>50</v>
      </c>
      <c r="K2429" s="66" t="s">
        <v>51</v>
      </c>
      <c r="L2429" s="62" t="s">
        <v>52</v>
      </c>
      <c r="M2429" s="69"/>
      <c r="N2429" s="65" t="s">
        <v>50</v>
      </c>
      <c r="O2429" s="66" t="s">
        <v>52</v>
      </c>
      <c r="P2429" s="69"/>
      <c r="Q2429" s="55" t="str">
        <f t="shared" si="37"/>
        <v>Non-Lead</v>
      </c>
      <c r="R2429" s="70" t="s">
        <v>51</v>
      </c>
      <c r="S2429" s="70" t="s">
        <v>51</v>
      </c>
      <c r="T2429" s="70"/>
      <c r="U2429" s="71" t="s">
        <v>53</v>
      </c>
      <c r="V2429" s="71" t="s">
        <v>51</v>
      </c>
      <c r="W2429" s="71" t="s">
        <v>51</v>
      </c>
      <c r="X2429" s="71" t="s">
        <v>51</v>
      </c>
      <c r="Y2429" s="72" t="str">
        <f>IF((OR((AND('[1]PWS Information'!$E$10="CWS",U2429="Single Family Residence",Q2429="Lead")),
(AND('[1]PWS Information'!$E$10="CWS",U2429="Multiple Family Residence",'[1]PWS Information'!$E$11="Yes",Q2429="Lead")),
(AND('[1]PWS Information'!$E$10="NTNC",Q2429="Lead")))),"Tier 1",
IF((OR((AND('[1]PWS Information'!$E$10="CWS",U2429="Multiple Family Residence",'[1]PWS Information'!$E$11="No",Q2429="Lead")),
(AND('[1]PWS Information'!$E$10="CWS",U2429="Other",Q2429="Lead")),
(AND('[1]PWS Information'!$E$10="CWS",U2429="Building",Q2429="Lead")))),"Tier 2",
IF((OR((AND('[1]PWS Information'!$E$10="CWS",U2429="Single Family Residence",Q2429="Galvanized Requiring Replacement")),
(AND('[1]PWS Information'!$E$10="CWS",U2429="Single Family Residence",Q2429="Galvanized Requiring Replacement",R2429="Yes")),
(AND('[1]PWS Information'!$E$10="NTNC",Q2429="Galvanized Requiring Replacement")),
(AND('[1]PWS Information'!$E$10="NTNC",U2429="Single Family Residence",R2429="Yes")))),"Tier 3",
IF((OR((AND('[1]PWS Information'!$E$10="CWS",U2429="Single Family Residence",S2429="Yes",Q2429="Non-Lead", J2429="Non-Lead - Copper",L2429="Before 1989")),
(AND('[1]PWS Information'!$E$10="CWS",U2429="Single Family Residence",S2429="Yes",Q2429="Non-Lead", N2429="Non-Lead - Copper",O2429="Before 1989")))),"Tier 4",
IF((OR((AND('[1]PWS Information'!$E$10="NTNC",Q2429="Non-Lead")),
(AND('[1]PWS Information'!$E$10="CWS",Q2429="Non-Lead",S2429="")),
(AND('[1]PWS Information'!$E$10="CWS",Q2429="Non-Lead",S2429="No")),
(AND('[1]PWS Information'!$E$10="CWS",Q2429="Non-Lead",S2429="Don't Know")),
(AND('[1]PWS Information'!$E$10="CWS",Q2429="Non-Lead", J2429="Non-Lead - Copper", S2429="Yes", L2429="Between 1989 and 2014")),
(AND('[1]PWS Information'!$E$10="CWS",Q2429="Non-Lead", J2429="Non-Lead - Copper", S2429="Yes", L2429="After 2014")),
(AND('[1]PWS Information'!$E$10="CWS",Q2429="Non-Lead", J2429="Non-Lead - Copper", S2429="Yes", L2429="Unknown")),
(AND('[1]PWS Information'!$E$10="CWS",Q2429="Non-Lead", N2429="Non-Lead - Copper", S2429="Yes", O2429="Between 1989 and 2014")),
(AND('[1]PWS Information'!$E$10="CWS",Q2429="Non-Lead", N2429="Non-Lead - Copper", S2429="Yes", O2429="After 2014")),
(AND('[1]PWS Information'!$E$10="CWS",Q2429="Non-Lead", N2429="Non-Lead - Copper", S2429="Yes", O2429="Unknown")),
(AND('[1]PWS Information'!$E$10="CWS",Q2429="Unknown")),
(AND('[1]PWS Information'!$E$10="NTNC",Q2429="Unknown")))),"Tier 5",
"")))))</f>
        <v>Tier 5</v>
      </c>
      <c r="Z2429" s="71"/>
      <c r="AA2429" s="71"/>
    </row>
    <row r="2430" spans="1:27" ht="57.6" x14ac:dyDescent="0.3">
      <c r="A2430" s="17"/>
      <c r="B2430" s="70">
        <v>9382104</v>
      </c>
      <c r="C2430" s="60">
        <v>265</v>
      </c>
      <c r="D2430" s="61" t="s">
        <v>552</v>
      </c>
      <c r="E2430" s="61" t="s">
        <v>49</v>
      </c>
      <c r="F2430" s="61">
        <v>78640</v>
      </c>
      <c r="G2430" s="62" t="s">
        <v>529</v>
      </c>
      <c r="H2430" s="63">
        <v>29.957905</v>
      </c>
      <c r="I2430" s="64">
        <v>-97.853887999999998</v>
      </c>
      <c r="J2430" s="65" t="s">
        <v>50</v>
      </c>
      <c r="K2430" s="66" t="s">
        <v>51</v>
      </c>
      <c r="L2430" s="62" t="s">
        <v>52</v>
      </c>
      <c r="M2430" s="69"/>
      <c r="N2430" s="65" t="s">
        <v>50</v>
      </c>
      <c r="O2430" s="66" t="s">
        <v>52</v>
      </c>
      <c r="P2430" s="69"/>
      <c r="Q2430" s="55" t="str">
        <f t="shared" si="37"/>
        <v>Non-Lead</v>
      </c>
      <c r="R2430" s="70" t="s">
        <v>51</v>
      </c>
      <c r="S2430" s="70" t="s">
        <v>51</v>
      </c>
      <c r="T2430" s="70"/>
      <c r="U2430" s="71" t="s">
        <v>53</v>
      </c>
      <c r="V2430" s="71" t="s">
        <v>51</v>
      </c>
      <c r="W2430" s="71" t="s">
        <v>51</v>
      </c>
      <c r="X2430" s="71" t="s">
        <v>51</v>
      </c>
      <c r="Y2430" s="72" t="str">
        <f>IF((OR((AND('[1]PWS Information'!$E$10="CWS",U2430="Single Family Residence",Q2430="Lead")),
(AND('[1]PWS Information'!$E$10="CWS",U2430="Multiple Family Residence",'[1]PWS Information'!$E$11="Yes",Q2430="Lead")),
(AND('[1]PWS Information'!$E$10="NTNC",Q2430="Lead")))),"Tier 1",
IF((OR((AND('[1]PWS Information'!$E$10="CWS",U2430="Multiple Family Residence",'[1]PWS Information'!$E$11="No",Q2430="Lead")),
(AND('[1]PWS Information'!$E$10="CWS",U2430="Other",Q2430="Lead")),
(AND('[1]PWS Information'!$E$10="CWS",U2430="Building",Q2430="Lead")))),"Tier 2",
IF((OR((AND('[1]PWS Information'!$E$10="CWS",U2430="Single Family Residence",Q2430="Galvanized Requiring Replacement")),
(AND('[1]PWS Information'!$E$10="CWS",U2430="Single Family Residence",Q2430="Galvanized Requiring Replacement",R2430="Yes")),
(AND('[1]PWS Information'!$E$10="NTNC",Q2430="Galvanized Requiring Replacement")),
(AND('[1]PWS Information'!$E$10="NTNC",U2430="Single Family Residence",R2430="Yes")))),"Tier 3",
IF((OR((AND('[1]PWS Information'!$E$10="CWS",U2430="Single Family Residence",S2430="Yes",Q2430="Non-Lead", J2430="Non-Lead - Copper",L2430="Before 1989")),
(AND('[1]PWS Information'!$E$10="CWS",U2430="Single Family Residence",S2430="Yes",Q2430="Non-Lead", N2430="Non-Lead - Copper",O2430="Before 1989")))),"Tier 4",
IF((OR((AND('[1]PWS Information'!$E$10="NTNC",Q2430="Non-Lead")),
(AND('[1]PWS Information'!$E$10="CWS",Q2430="Non-Lead",S2430="")),
(AND('[1]PWS Information'!$E$10="CWS",Q2430="Non-Lead",S2430="No")),
(AND('[1]PWS Information'!$E$10="CWS",Q2430="Non-Lead",S2430="Don't Know")),
(AND('[1]PWS Information'!$E$10="CWS",Q2430="Non-Lead", J2430="Non-Lead - Copper", S2430="Yes", L2430="Between 1989 and 2014")),
(AND('[1]PWS Information'!$E$10="CWS",Q2430="Non-Lead", J2430="Non-Lead - Copper", S2430="Yes", L2430="After 2014")),
(AND('[1]PWS Information'!$E$10="CWS",Q2430="Non-Lead", J2430="Non-Lead - Copper", S2430="Yes", L2430="Unknown")),
(AND('[1]PWS Information'!$E$10="CWS",Q2430="Non-Lead", N2430="Non-Lead - Copper", S2430="Yes", O2430="Between 1989 and 2014")),
(AND('[1]PWS Information'!$E$10="CWS",Q2430="Non-Lead", N2430="Non-Lead - Copper", S2430="Yes", O2430="After 2014")),
(AND('[1]PWS Information'!$E$10="CWS",Q2430="Non-Lead", N2430="Non-Lead - Copper", S2430="Yes", O2430="Unknown")),
(AND('[1]PWS Information'!$E$10="CWS",Q2430="Unknown")),
(AND('[1]PWS Information'!$E$10="NTNC",Q2430="Unknown")))),"Tier 5",
"")))))</f>
        <v>Tier 5</v>
      </c>
      <c r="Z2430" s="71"/>
      <c r="AA2430" s="71"/>
    </row>
    <row r="2431" spans="1:27" ht="57.6" x14ac:dyDescent="0.3">
      <c r="A2431" s="1"/>
      <c r="B2431" s="70">
        <v>15913235</v>
      </c>
      <c r="C2431" s="60">
        <v>200</v>
      </c>
      <c r="D2431" s="61" t="s">
        <v>554</v>
      </c>
      <c r="E2431" s="61" t="s">
        <v>49</v>
      </c>
      <c r="F2431" s="61">
        <v>78640</v>
      </c>
      <c r="G2431" s="62" t="s">
        <v>529</v>
      </c>
      <c r="H2431" s="63">
        <v>29.958269000000001</v>
      </c>
      <c r="I2431" s="64">
        <v>-97.854179000000002</v>
      </c>
      <c r="J2431" s="65" t="s">
        <v>50</v>
      </c>
      <c r="K2431" s="66" t="s">
        <v>51</v>
      </c>
      <c r="L2431" s="62" t="s">
        <v>52</v>
      </c>
      <c r="M2431" s="69"/>
      <c r="N2431" s="65" t="s">
        <v>50</v>
      </c>
      <c r="O2431" s="66" t="s">
        <v>52</v>
      </c>
      <c r="P2431" s="69"/>
      <c r="Q2431" s="55" t="str">
        <f t="shared" si="37"/>
        <v>Non-Lead</v>
      </c>
      <c r="R2431" s="70" t="s">
        <v>51</v>
      </c>
      <c r="S2431" s="70" t="s">
        <v>51</v>
      </c>
      <c r="T2431" s="70"/>
      <c r="U2431" s="71" t="s">
        <v>53</v>
      </c>
      <c r="V2431" s="71" t="s">
        <v>51</v>
      </c>
      <c r="W2431" s="71" t="s">
        <v>51</v>
      </c>
      <c r="X2431" s="71" t="s">
        <v>51</v>
      </c>
      <c r="Y2431" s="72" t="str">
        <f>IF((OR((AND('[1]PWS Information'!$E$10="CWS",U2431="Single Family Residence",Q2431="Lead")),
(AND('[1]PWS Information'!$E$10="CWS",U2431="Multiple Family Residence",'[1]PWS Information'!$E$11="Yes",Q2431="Lead")),
(AND('[1]PWS Information'!$E$10="NTNC",Q2431="Lead")))),"Tier 1",
IF((OR((AND('[1]PWS Information'!$E$10="CWS",U2431="Multiple Family Residence",'[1]PWS Information'!$E$11="No",Q2431="Lead")),
(AND('[1]PWS Information'!$E$10="CWS",U2431="Other",Q2431="Lead")),
(AND('[1]PWS Information'!$E$10="CWS",U2431="Building",Q2431="Lead")))),"Tier 2",
IF((OR((AND('[1]PWS Information'!$E$10="CWS",U2431="Single Family Residence",Q2431="Galvanized Requiring Replacement")),
(AND('[1]PWS Information'!$E$10="CWS",U2431="Single Family Residence",Q2431="Galvanized Requiring Replacement",R2431="Yes")),
(AND('[1]PWS Information'!$E$10="NTNC",Q2431="Galvanized Requiring Replacement")),
(AND('[1]PWS Information'!$E$10="NTNC",U2431="Single Family Residence",R2431="Yes")))),"Tier 3",
IF((OR((AND('[1]PWS Information'!$E$10="CWS",U2431="Single Family Residence",S2431="Yes",Q2431="Non-Lead", J2431="Non-Lead - Copper",L2431="Before 1989")),
(AND('[1]PWS Information'!$E$10="CWS",U2431="Single Family Residence",S2431="Yes",Q2431="Non-Lead", N2431="Non-Lead - Copper",O2431="Before 1989")))),"Tier 4",
IF((OR((AND('[1]PWS Information'!$E$10="NTNC",Q2431="Non-Lead")),
(AND('[1]PWS Information'!$E$10="CWS",Q2431="Non-Lead",S2431="")),
(AND('[1]PWS Information'!$E$10="CWS",Q2431="Non-Lead",S2431="No")),
(AND('[1]PWS Information'!$E$10="CWS",Q2431="Non-Lead",S2431="Don't Know")),
(AND('[1]PWS Information'!$E$10="CWS",Q2431="Non-Lead", J2431="Non-Lead - Copper", S2431="Yes", L2431="Between 1989 and 2014")),
(AND('[1]PWS Information'!$E$10="CWS",Q2431="Non-Lead", J2431="Non-Lead - Copper", S2431="Yes", L2431="After 2014")),
(AND('[1]PWS Information'!$E$10="CWS",Q2431="Non-Lead", J2431="Non-Lead - Copper", S2431="Yes", L2431="Unknown")),
(AND('[1]PWS Information'!$E$10="CWS",Q2431="Non-Lead", N2431="Non-Lead - Copper", S2431="Yes", O2431="Between 1989 and 2014")),
(AND('[1]PWS Information'!$E$10="CWS",Q2431="Non-Lead", N2431="Non-Lead - Copper", S2431="Yes", O2431="After 2014")),
(AND('[1]PWS Information'!$E$10="CWS",Q2431="Non-Lead", N2431="Non-Lead - Copper", S2431="Yes", O2431="Unknown")),
(AND('[1]PWS Information'!$E$10="CWS",Q2431="Unknown")),
(AND('[1]PWS Information'!$E$10="NTNC",Q2431="Unknown")))),"Tier 5",
"")))))</f>
        <v>Tier 5</v>
      </c>
      <c r="Z2431" s="71"/>
      <c r="AA2431" s="71"/>
    </row>
    <row r="2432" spans="1:27" ht="57.6" x14ac:dyDescent="0.3">
      <c r="A2432" s="1"/>
      <c r="B2432" s="70">
        <v>15879543</v>
      </c>
      <c r="C2432" s="60">
        <v>201</v>
      </c>
      <c r="D2432" s="61" t="s">
        <v>554</v>
      </c>
      <c r="E2432" s="61" t="s">
        <v>49</v>
      </c>
      <c r="F2432" s="61">
        <v>78640</v>
      </c>
      <c r="G2432" s="62" t="s">
        <v>529</v>
      </c>
      <c r="H2432" s="63">
        <v>29.957910999999999</v>
      </c>
      <c r="I2432" s="64">
        <v>-97.854557</v>
      </c>
      <c r="J2432" s="65" t="s">
        <v>50</v>
      </c>
      <c r="K2432" s="66" t="s">
        <v>51</v>
      </c>
      <c r="L2432" s="62" t="s">
        <v>52</v>
      </c>
      <c r="M2432" s="69"/>
      <c r="N2432" s="65" t="s">
        <v>50</v>
      </c>
      <c r="O2432" s="66" t="s">
        <v>52</v>
      </c>
      <c r="P2432" s="69"/>
      <c r="Q2432" s="55" t="str">
        <f t="shared" si="37"/>
        <v>Non-Lead</v>
      </c>
      <c r="R2432" s="70" t="s">
        <v>51</v>
      </c>
      <c r="S2432" s="70" t="s">
        <v>51</v>
      </c>
      <c r="T2432" s="70"/>
      <c r="U2432" s="71" t="s">
        <v>53</v>
      </c>
      <c r="V2432" s="71" t="s">
        <v>51</v>
      </c>
      <c r="W2432" s="71" t="s">
        <v>51</v>
      </c>
      <c r="X2432" s="71" t="s">
        <v>51</v>
      </c>
      <c r="Y2432" s="72" t="str">
        <f>IF((OR((AND('[1]PWS Information'!$E$10="CWS",U2432="Single Family Residence",Q2432="Lead")),
(AND('[1]PWS Information'!$E$10="CWS",U2432="Multiple Family Residence",'[1]PWS Information'!$E$11="Yes",Q2432="Lead")),
(AND('[1]PWS Information'!$E$10="NTNC",Q2432="Lead")))),"Tier 1",
IF((OR((AND('[1]PWS Information'!$E$10="CWS",U2432="Multiple Family Residence",'[1]PWS Information'!$E$11="No",Q2432="Lead")),
(AND('[1]PWS Information'!$E$10="CWS",U2432="Other",Q2432="Lead")),
(AND('[1]PWS Information'!$E$10="CWS",U2432="Building",Q2432="Lead")))),"Tier 2",
IF((OR((AND('[1]PWS Information'!$E$10="CWS",U2432="Single Family Residence",Q2432="Galvanized Requiring Replacement")),
(AND('[1]PWS Information'!$E$10="CWS",U2432="Single Family Residence",Q2432="Galvanized Requiring Replacement",R2432="Yes")),
(AND('[1]PWS Information'!$E$10="NTNC",Q2432="Galvanized Requiring Replacement")),
(AND('[1]PWS Information'!$E$10="NTNC",U2432="Single Family Residence",R2432="Yes")))),"Tier 3",
IF((OR((AND('[1]PWS Information'!$E$10="CWS",U2432="Single Family Residence",S2432="Yes",Q2432="Non-Lead", J2432="Non-Lead - Copper",L2432="Before 1989")),
(AND('[1]PWS Information'!$E$10="CWS",U2432="Single Family Residence",S2432="Yes",Q2432="Non-Lead", N2432="Non-Lead - Copper",O2432="Before 1989")))),"Tier 4",
IF((OR((AND('[1]PWS Information'!$E$10="NTNC",Q2432="Non-Lead")),
(AND('[1]PWS Information'!$E$10="CWS",Q2432="Non-Lead",S2432="")),
(AND('[1]PWS Information'!$E$10="CWS",Q2432="Non-Lead",S2432="No")),
(AND('[1]PWS Information'!$E$10="CWS",Q2432="Non-Lead",S2432="Don't Know")),
(AND('[1]PWS Information'!$E$10="CWS",Q2432="Non-Lead", J2432="Non-Lead - Copper", S2432="Yes", L2432="Between 1989 and 2014")),
(AND('[1]PWS Information'!$E$10="CWS",Q2432="Non-Lead", J2432="Non-Lead - Copper", S2432="Yes", L2432="After 2014")),
(AND('[1]PWS Information'!$E$10="CWS",Q2432="Non-Lead", J2432="Non-Lead - Copper", S2432="Yes", L2432="Unknown")),
(AND('[1]PWS Information'!$E$10="CWS",Q2432="Non-Lead", N2432="Non-Lead - Copper", S2432="Yes", O2432="Between 1989 and 2014")),
(AND('[1]PWS Information'!$E$10="CWS",Q2432="Non-Lead", N2432="Non-Lead - Copper", S2432="Yes", O2432="After 2014")),
(AND('[1]PWS Information'!$E$10="CWS",Q2432="Non-Lead", N2432="Non-Lead - Copper", S2432="Yes", O2432="Unknown")),
(AND('[1]PWS Information'!$E$10="CWS",Q2432="Unknown")),
(AND('[1]PWS Information'!$E$10="NTNC",Q2432="Unknown")))),"Tier 5",
"")))))</f>
        <v>Tier 5</v>
      </c>
      <c r="Z2432" s="71"/>
      <c r="AA2432" s="71"/>
    </row>
    <row r="2433" spans="1:27" ht="57.6" x14ac:dyDescent="0.3">
      <c r="A2433" s="1"/>
      <c r="B2433" s="70">
        <v>15871396</v>
      </c>
      <c r="C2433" s="60">
        <v>214</v>
      </c>
      <c r="D2433" s="61" t="s">
        <v>554</v>
      </c>
      <c r="E2433" s="61" t="s">
        <v>49</v>
      </c>
      <c r="F2433" s="61">
        <v>78640</v>
      </c>
      <c r="G2433" s="62" t="s">
        <v>529</v>
      </c>
      <c r="H2433" s="63">
        <v>29.958414000000001</v>
      </c>
      <c r="I2433" s="64">
        <v>-97.854346000000007</v>
      </c>
      <c r="J2433" s="65" t="s">
        <v>50</v>
      </c>
      <c r="K2433" s="66" t="s">
        <v>51</v>
      </c>
      <c r="L2433" s="62" t="s">
        <v>52</v>
      </c>
      <c r="M2433" s="69"/>
      <c r="N2433" s="65" t="s">
        <v>50</v>
      </c>
      <c r="O2433" s="66" t="s">
        <v>52</v>
      </c>
      <c r="P2433" s="69"/>
      <c r="Q2433" s="55" t="str">
        <f t="shared" si="37"/>
        <v>Non-Lead</v>
      </c>
      <c r="R2433" s="70" t="s">
        <v>51</v>
      </c>
      <c r="S2433" s="70" t="s">
        <v>51</v>
      </c>
      <c r="T2433" s="70"/>
      <c r="U2433" s="71" t="s">
        <v>53</v>
      </c>
      <c r="V2433" s="71" t="s">
        <v>51</v>
      </c>
      <c r="W2433" s="71" t="s">
        <v>51</v>
      </c>
      <c r="X2433" s="71" t="s">
        <v>51</v>
      </c>
      <c r="Y2433" s="72" t="str">
        <f>IF((OR((AND('[1]PWS Information'!$E$10="CWS",U2433="Single Family Residence",Q2433="Lead")),
(AND('[1]PWS Information'!$E$10="CWS",U2433="Multiple Family Residence",'[1]PWS Information'!$E$11="Yes",Q2433="Lead")),
(AND('[1]PWS Information'!$E$10="NTNC",Q2433="Lead")))),"Tier 1",
IF((OR((AND('[1]PWS Information'!$E$10="CWS",U2433="Multiple Family Residence",'[1]PWS Information'!$E$11="No",Q2433="Lead")),
(AND('[1]PWS Information'!$E$10="CWS",U2433="Other",Q2433="Lead")),
(AND('[1]PWS Information'!$E$10="CWS",U2433="Building",Q2433="Lead")))),"Tier 2",
IF((OR((AND('[1]PWS Information'!$E$10="CWS",U2433="Single Family Residence",Q2433="Galvanized Requiring Replacement")),
(AND('[1]PWS Information'!$E$10="CWS",U2433="Single Family Residence",Q2433="Galvanized Requiring Replacement",R2433="Yes")),
(AND('[1]PWS Information'!$E$10="NTNC",Q2433="Galvanized Requiring Replacement")),
(AND('[1]PWS Information'!$E$10="NTNC",U2433="Single Family Residence",R2433="Yes")))),"Tier 3",
IF((OR((AND('[1]PWS Information'!$E$10="CWS",U2433="Single Family Residence",S2433="Yes",Q2433="Non-Lead", J2433="Non-Lead - Copper",L2433="Before 1989")),
(AND('[1]PWS Information'!$E$10="CWS",U2433="Single Family Residence",S2433="Yes",Q2433="Non-Lead", N2433="Non-Lead - Copper",O2433="Before 1989")))),"Tier 4",
IF((OR((AND('[1]PWS Information'!$E$10="NTNC",Q2433="Non-Lead")),
(AND('[1]PWS Information'!$E$10="CWS",Q2433="Non-Lead",S2433="")),
(AND('[1]PWS Information'!$E$10="CWS",Q2433="Non-Lead",S2433="No")),
(AND('[1]PWS Information'!$E$10="CWS",Q2433="Non-Lead",S2433="Don't Know")),
(AND('[1]PWS Information'!$E$10="CWS",Q2433="Non-Lead", J2433="Non-Lead - Copper", S2433="Yes", L2433="Between 1989 and 2014")),
(AND('[1]PWS Information'!$E$10="CWS",Q2433="Non-Lead", J2433="Non-Lead - Copper", S2433="Yes", L2433="After 2014")),
(AND('[1]PWS Information'!$E$10="CWS",Q2433="Non-Lead", J2433="Non-Lead - Copper", S2433="Yes", L2433="Unknown")),
(AND('[1]PWS Information'!$E$10="CWS",Q2433="Non-Lead", N2433="Non-Lead - Copper", S2433="Yes", O2433="Between 1989 and 2014")),
(AND('[1]PWS Information'!$E$10="CWS",Q2433="Non-Lead", N2433="Non-Lead - Copper", S2433="Yes", O2433="After 2014")),
(AND('[1]PWS Information'!$E$10="CWS",Q2433="Non-Lead", N2433="Non-Lead - Copper", S2433="Yes", O2433="Unknown")),
(AND('[1]PWS Information'!$E$10="CWS",Q2433="Unknown")),
(AND('[1]PWS Information'!$E$10="NTNC",Q2433="Unknown")))),"Tier 5",
"")))))</f>
        <v>Tier 5</v>
      </c>
      <c r="Z2433" s="71"/>
      <c r="AA2433" s="71"/>
    </row>
    <row r="2434" spans="1:27" ht="57.6" x14ac:dyDescent="0.3">
      <c r="A2434" s="17"/>
      <c r="B2434" s="70">
        <v>15870906</v>
      </c>
      <c r="C2434" s="60">
        <v>228</v>
      </c>
      <c r="D2434" s="61" t="s">
        <v>554</v>
      </c>
      <c r="E2434" s="61" t="s">
        <v>49</v>
      </c>
      <c r="F2434" s="61">
        <v>78640</v>
      </c>
      <c r="G2434" s="62" t="s">
        <v>529</v>
      </c>
      <c r="H2434" s="63">
        <v>29.958483000000001</v>
      </c>
      <c r="I2434" s="64">
        <v>-97.854506000000001</v>
      </c>
      <c r="J2434" s="65" t="s">
        <v>50</v>
      </c>
      <c r="K2434" s="66" t="s">
        <v>51</v>
      </c>
      <c r="L2434" s="62" t="s">
        <v>52</v>
      </c>
      <c r="M2434" s="69"/>
      <c r="N2434" s="65" t="s">
        <v>50</v>
      </c>
      <c r="O2434" s="66" t="s">
        <v>52</v>
      </c>
      <c r="P2434" s="69"/>
      <c r="Q2434" s="55" t="str">
        <f t="shared" si="37"/>
        <v>Non-Lead</v>
      </c>
      <c r="R2434" s="70" t="s">
        <v>51</v>
      </c>
      <c r="S2434" s="70" t="s">
        <v>51</v>
      </c>
      <c r="T2434" s="70"/>
      <c r="U2434" s="71" t="s">
        <v>53</v>
      </c>
      <c r="V2434" s="71" t="s">
        <v>51</v>
      </c>
      <c r="W2434" s="71" t="s">
        <v>51</v>
      </c>
      <c r="X2434" s="71" t="s">
        <v>51</v>
      </c>
      <c r="Y2434" s="72" t="str">
        <f>IF((OR((AND('[1]PWS Information'!$E$10="CWS",U2434="Single Family Residence",Q2434="Lead")),
(AND('[1]PWS Information'!$E$10="CWS",U2434="Multiple Family Residence",'[1]PWS Information'!$E$11="Yes",Q2434="Lead")),
(AND('[1]PWS Information'!$E$10="NTNC",Q2434="Lead")))),"Tier 1",
IF((OR((AND('[1]PWS Information'!$E$10="CWS",U2434="Multiple Family Residence",'[1]PWS Information'!$E$11="No",Q2434="Lead")),
(AND('[1]PWS Information'!$E$10="CWS",U2434="Other",Q2434="Lead")),
(AND('[1]PWS Information'!$E$10="CWS",U2434="Building",Q2434="Lead")))),"Tier 2",
IF((OR((AND('[1]PWS Information'!$E$10="CWS",U2434="Single Family Residence",Q2434="Galvanized Requiring Replacement")),
(AND('[1]PWS Information'!$E$10="CWS",U2434="Single Family Residence",Q2434="Galvanized Requiring Replacement",R2434="Yes")),
(AND('[1]PWS Information'!$E$10="NTNC",Q2434="Galvanized Requiring Replacement")),
(AND('[1]PWS Information'!$E$10="NTNC",U2434="Single Family Residence",R2434="Yes")))),"Tier 3",
IF((OR((AND('[1]PWS Information'!$E$10="CWS",U2434="Single Family Residence",S2434="Yes",Q2434="Non-Lead", J2434="Non-Lead - Copper",L2434="Before 1989")),
(AND('[1]PWS Information'!$E$10="CWS",U2434="Single Family Residence",S2434="Yes",Q2434="Non-Lead", N2434="Non-Lead - Copper",O2434="Before 1989")))),"Tier 4",
IF((OR((AND('[1]PWS Information'!$E$10="NTNC",Q2434="Non-Lead")),
(AND('[1]PWS Information'!$E$10="CWS",Q2434="Non-Lead",S2434="")),
(AND('[1]PWS Information'!$E$10="CWS",Q2434="Non-Lead",S2434="No")),
(AND('[1]PWS Information'!$E$10="CWS",Q2434="Non-Lead",S2434="Don't Know")),
(AND('[1]PWS Information'!$E$10="CWS",Q2434="Non-Lead", J2434="Non-Lead - Copper", S2434="Yes", L2434="Between 1989 and 2014")),
(AND('[1]PWS Information'!$E$10="CWS",Q2434="Non-Lead", J2434="Non-Lead - Copper", S2434="Yes", L2434="After 2014")),
(AND('[1]PWS Information'!$E$10="CWS",Q2434="Non-Lead", J2434="Non-Lead - Copper", S2434="Yes", L2434="Unknown")),
(AND('[1]PWS Information'!$E$10="CWS",Q2434="Non-Lead", N2434="Non-Lead - Copper", S2434="Yes", O2434="Between 1989 and 2014")),
(AND('[1]PWS Information'!$E$10="CWS",Q2434="Non-Lead", N2434="Non-Lead - Copper", S2434="Yes", O2434="After 2014")),
(AND('[1]PWS Information'!$E$10="CWS",Q2434="Non-Lead", N2434="Non-Lead - Copper", S2434="Yes", O2434="Unknown")),
(AND('[1]PWS Information'!$E$10="CWS",Q2434="Unknown")),
(AND('[1]PWS Information'!$E$10="NTNC",Q2434="Unknown")))),"Tier 5",
"")))))</f>
        <v>Tier 5</v>
      </c>
      <c r="Z2434" s="71"/>
      <c r="AA2434" s="71"/>
    </row>
    <row r="2435" spans="1:27" ht="57.6" x14ac:dyDescent="0.3">
      <c r="A2435" s="1"/>
      <c r="B2435" s="70">
        <v>15501470</v>
      </c>
      <c r="C2435" s="60">
        <v>241</v>
      </c>
      <c r="D2435" s="61" t="s">
        <v>554</v>
      </c>
      <c r="E2435" s="61" t="s">
        <v>49</v>
      </c>
      <c r="F2435" s="61">
        <v>78640</v>
      </c>
      <c r="G2435" s="62" t="s">
        <v>529</v>
      </c>
      <c r="H2435" s="63">
        <v>29.958352999999999</v>
      </c>
      <c r="I2435" s="64">
        <v>-97.855052000000001</v>
      </c>
      <c r="J2435" s="65" t="s">
        <v>50</v>
      </c>
      <c r="K2435" s="66" t="s">
        <v>51</v>
      </c>
      <c r="L2435" s="62" t="s">
        <v>52</v>
      </c>
      <c r="M2435" s="69"/>
      <c r="N2435" s="65" t="s">
        <v>50</v>
      </c>
      <c r="O2435" s="66" t="s">
        <v>52</v>
      </c>
      <c r="P2435" s="69"/>
      <c r="Q2435" s="55" t="str">
        <f t="shared" si="37"/>
        <v>Non-Lead</v>
      </c>
      <c r="R2435" s="70" t="s">
        <v>51</v>
      </c>
      <c r="S2435" s="70" t="s">
        <v>51</v>
      </c>
      <c r="T2435" s="70"/>
      <c r="U2435" s="71" t="s">
        <v>53</v>
      </c>
      <c r="V2435" s="71" t="s">
        <v>51</v>
      </c>
      <c r="W2435" s="71" t="s">
        <v>51</v>
      </c>
      <c r="X2435" s="71" t="s">
        <v>51</v>
      </c>
      <c r="Y2435" s="72" t="str">
        <f>IF((OR((AND('[1]PWS Information'!$E$10="CWS",U2435="Single Family Residence",Q2435="Lead")),
(AND('[1]PWS Information'!$E$10="CWS",U2435="Multiple Family Residence",'[1]PWS Information'!$E$11="Yes",Q2435="Lead")),
(AND('[1]PWS Information'!$E$10="NTNC",Q2435="Lead")))),"Tier 1",
IF((OR((AND('[1]PWS Information'!$E$10="CWS",U2435="Multiple Family Residence",'[1]PWS Information'!$E$11="No",Q2435="Lead")),
(AND('[1]PWS Information'!$E$10="CWS",U2435="Other",Q2435="Lead")),
(AND('[1]PWS Information'!$E$10="CWS",U2435="Building",Q2435="Lead")))),"Tier 2",
IF((OR((AND('[1]PWS Information'!$E$10="CWS",U2435="Single Family Residence",Q2435="Galvanized Requiring Replacement")),
(AND('[1]PWS Information'!$E$10="CWS",U2435="Single Family Residence",Q2435="Galvanized Requiring Replacement",R2435="Yes")),
(AND('[1]PWS Information'!$E$10="NTNC",Q2435="Galvanized Requiring Replacement")),
(AND('[1]PWS Information'!$E$10="NTNC",U2435="Single Family Residence",R2435="Yes")))),"Tier 3",
IF((OR((AND('[1]PWS Information'!$E$10="CWS",U2435="Single Family Residence",S2435="Yes",Q2435="Non-Lead", J2435="Non-Lead - Copper",L2435="Before 1989")),
(AND('[1]PWS Information'!$E$10="CWS",U2435="Single Family Residence",S2435="Yes",Q2435="Non-Lead", N2435="Non-Lead - Copper",O2435="Before 1989")))),"Tier 4",
IF((OR((AND('[1]PWS Information'!$E$10="NTNC",Q2435="Non-Lead")),
(AND('[1]PWS Information'!$E$10="CWS",Q2435="Non-Lead",S2435="")),
(AND('[1]PWS Information'!$E$10="CWS",Q2435="Non-Lead",S2435="No")),
(AND('[1]PWS Information'!$E$10="CWS",Q2435="Non-Lead",S2435="Don't Know")),
(AND('[1]PWS Information'!$E$10="CWS",Q2435="Non-Lead", J2435="Non-Lead - Copper", S2435="Yes", L2435="Between 1989 and 2014")),
(AND('[1]PWS Information'!$E$10="CWS",Q2435="Non-Lead", J2435="Non-Lead - Copper", S2435="Yes", L2435="After 2014")),
(AND('[1]PWS Information'!$E$10="CWS",Q2435="Non-Lead", J2435="Non-Lead - Copper", S2435="Yes", L2435="Unknown")),
(AND('[1]PWS Information'!$E$10="CWS",Q2435="Non-Lead", N2435="Non-Lead - Copper", S2435="Yes", O2435="Between 1989 and 2014")),
(AND('[1]PWS Information'!$E$10="CWS",Q2435="Non-Lead", N2435="Non-Lead - Copper", S2435="Yes", O2435="After 2014")),
(AND('[1]PWS Information'!$E$10="CWS",Q2435="Non-Lead", N2435="Non-Lead - Copper", S2435="Yes", O2435="Unknown")),
(AND('[1]PWS Information'!$E$10="CWS",Q2435="Unknown")),
(AND('[1]PWS Information'!$E$10="NTNC",Q2435="Unknown")))),"Tier 5",
"")))))</f>
        <v>Tier 5</v>
      </c>
      <c r="Z2435" s="71"/>
      <c r="AA2435" s="71"/>
    </row>
    <row r="2436" spans="1:27" ht="57.6" x14ac:dyDescent="0.3">
      <c r="A2436" s="1"/>
      <c r="B2436" s="70">
        <v>15510629</v>
      </c>
      <c r="C2436" s="60">
        <v>251</v>
      </c>
      <c r="D2436" s="61" t="s">
        <v>554</v>
      </c>
      <c r="E2436" s="61" t="s">
        <v>49</v>
      </c>
      <c r="F2436" s="61">
        <v>78640</v>
      </c>
      <c r="G2436" s="62" t="s">
        <v>529</v>
      </c>
      <c r="H2436" s="63">
        <v>29.958449999999999</v>
      </c>
      <c r="I2436" s="64">
        <v>-97.855177777777698</v>
      </c>
      <c r="J2436" s="65" t="s">
        <v>50</v>
      </c>
      <c r="K2436" s="66" t="s">
        <v>51</v>
      </c>
      <c r="L2436" s="62" t="s">
        <v>52</v>
      </c>
      <c r="M2436" s="69"/>
      <c r="N2436" s="65" t="s">
        <v>50</v>
      </c>
      <c r="O2436" s="66" t="s">
        <v>52</v>
      </c>
      <c r="P2436" s="69"/>
      <c r="Q2436" s="55" t="str">
        <f t="shared" si="37"/>
        <v>Non-Lead</v>
      </c>
      <c r="R2436" s="70" t="s">
        <v>51</v>
      </c>
      <c r="S2436" s="70" t="s">
        <v>51</v>
      </c>
      <c r="T2436" s="70"/>
      <c r="U2436" s="71" t="s">
        <v>53</v>
      </c>
      <c r="V2436" s="71" t="s">
        <v>51</v>
      </c>
      <c r="W2436" s="71" t="s">
        <v>51</v>
      </c>
      <c r="X2436" s="71" t="s">
        <v>51</v>
      </c>
      <c r="Y2436" s="72" t="str">
        <f>IF((OR((AND('[1]PWS Information'!$E$10="CWS",U2436="Single Family Residence",Q2436="Lead")),
(AND('[1]PWS Information'!$E$10="CWS",U2436="Multiple Family Residence",'[1]PWS Information'!$E$11="Yes",Q2436="Lead")),
(AND('[1]PWS Information'!$E$10="NTNC",Q2436="Lead")))),"Tier 1",
IF((OR((AND('[1]PWS Information'!$E$10="CWS",U2436="Multiple Family Residence",'[1]PWS Information'!$E$11="No",Q2436="Lead")),
(AND('[1]PWS Information'!$E$10="CWS",U2436="Other",Q2436="Lead")),
(AND('[1]PWS Information'!$E$10="CWS",U2436="Building",Q2436="Lead")))),"Tier 2",
IF((OR((AND('[1]PWS Information'!$E$10="CWS",U2436="Single Family Residence",Q2436="Galvanized Requiring Replacement")),
(AND('[1]PWS Information'!$E$10="CWS",U2436="Single Family Residence",Q2436="Galvanized Requiring Replacement",R2436="Yes")),
(AND('[1]PWS Information'!$E$10="NTNC",Q2436="Galvanized Requiring Replacement")),
(AND('[1]PWS Information'!$E$10="NTNC",U2436="Single Family Residence",R2436="Yes")))),"Tier 3",
IF((OR((AND('[1]PWS Information'!$E$10="CWS",U2436="Single Family Residence",S2436="Yes",Q2436="Non-Lead", J2436="Non-Lead - Copper",L2436="Before 1989")),
(AND('[1]PWS Information'!$E$10="CWS",U2436="Single Family Residence",S2436="Yes",Q2436="Non-Lead", N2436="Non-Lead - Copper",O2436="Before 1989")))),"Tier 4",
IF((OR((AND('[1]PWS Information'!$E$10="NTNC",Q2436="Non-Lead")),
(AND('[1]PWS Information'!$E$10="CWS",Q2436="Non-Lead",S2436="")),
(AND('[1]PWS Information'!$E$10="CWS",Q2436="Non-Lead",S2436="No")),
(AND('[1]PWS Information'!$E$10="CWS",Q2436="Non-Lead",S2436="Don't Know")),
(AND('[1]PWS Information'!$E$10="CWS",Q2436="Non-Lead", J2436="Non-Lead - Copper", S2436="Yes", L2436="Between 1989 and 2014")),
(AND('[1]PWS Information'!$E$10="CWS",Q2436="Non-Lead", J2436="Non-Lead - Copper", S2436="Yes", L2436="After 2014")),
(AND('[1]PWS Information'!$E$10="CWS",Q2436="Non-Lead", J2436="Non-Lead - Copper", S2436="Yes", L2436="Unknown")),
(AND('[1]PWS Information'!$E$10="CWS",Q2436="Non-Lead", N2436="Non-Lead - Copper", S2436="Yes", O2436="Between 1989 and 2014")),
(AND('[1]PWS Information'!$E$10="CWS",Q2436="Non-Lead", N2436="Non-Lead - Copper", S2436="Yes", O2436="After 2014")),
(AND('[1]PWS Information'!$E$10="CWS",Q2436="Non-Lead", N2436="Non-Lead - Copper", S2436="Yes", O2436="Unknown")),
(AND('[1]PWS Information'!$E$10="CWS",Q2436="Unknown")),
(AND('[1]PWS Information'!$E$10="NTNC",Q2436="Unknown")))),"Tier 5",
"")))))</f>
        <v>Tier 5</v>
      </c>
      <c r="Z2436" s="71"/>
      <c r="AA2436" s="71"/>
    </row>
    <row r="2437" spans="1:27" ht="57.6" x14ac:dyDescent="0.3">
      <c r="A2437" s="1"/>
      <c r="B2437" s="70">
        <v>15511605</v>
      </c>
      <c r="C2437" s="60">
        <v>261</v>
      </c>
      <c r="D2437" s="61" t="s">
        <v>554</v>
      </c>
      <c r="E2437" s="61" t="s">
        <v>49</v>
      </c>
      <c r="F2437" s="61">
        <v>78640</v>
      </c>
      <c r="G2437" s="62" t="s">
        <v>529</v>
      </c>
      <c r="H2437" s="63">
        <v>29.958566699999999</v>
      </c>
      <c r="I2437" s="64">
        <v>-97.855272222222197</v>
      </c>
      <c r="J2437" s="65" t="s">
        <v>50</v>
      </c>
      <c r="K2437" s="66" t="s">
        <v>51</v>
      </c>
      <c r="L2437" s="62" t="s">
        <v>52</v>
      </c>
      <c r="M2437" s="69"/>
      <c r="N2437" s="65" t="s">
        <v>50</v>
      </c>
      <c r="O2437" s="66" t="s">
        <v>52</v>
      </c>
      <c r="P2437" s="69"/>
      <c r="Q2437" s="55" t="str">
        <f t="shared" si="37"/>
        <v>Non-Lead</v>
      </c>
      <c r="R2437" s="70" t="s">
        <v>51</v>
      </c>
      <c r="S2437" s="70" t="s">
        <v>51</v>
      </c>
      <c r="T2437" s="70"/>
      <c r="U2437" s="71" t="s">
        <v>53</v>
      </c>
      <c r="V2437" s="71" t="s">
        <v>51</v>
      </c>
      <c r="W2437" s="71" t="s">
        <v>51</v>
      </c>
      <c r="X2437" s="71" t="s">
        <v>51</v>
      </c>
      <c r="Y2437" s="72" t="str">
        <f>IF((OR((AND('[1]PWS Information'!$E$10="CWS",U2437="Single Family Residence",Q2437="Lead")),
(AND('[1]PWS Information'!$E$10="CWS",U2437="Multiple Family Residence",'[1]PWS Information'!$E$11="Yes",Q2437="Lead")),
(AND('[1]PWS Information'!$E$10="NTNC",Q2437="Lead")))),"Tier 1",
IF((OR((AND('[1]PWS Information'!$E$10="CWS",U2437="Multiple Family Residence",'[1]PWS Information'!$E$11="No",Q2437="Lead")),
(AND('[1]PWS Information'!$E$10="CWS",U2437="Other",Q2437="Lead")),
(AND('[1]PWS Information'!$E$10="CWS",U2437="Building",Q2437="Lead")))),"Tier 2",
IF((OR((AND('[1]PWS Information'!$E$10="CWS",U2437="Single Family Residence",Q2437="Galvanized Requiring Replacement")),
(AND('[1]PWS Information'!$E$10="CWS",U2437="Single Family Residence",Q2437="Galvanized Requiring Replacement",R2437="Yes")),
(AND('[1]PWS Information'!$E$10="NTNC",Q2437="Galvanized Requiring Replacement")),
(AND('[1]PWS Information'!$E$10="NTNC",U2437="Single Family Residence",R2437="Yes")))),"Tier 3",
IF((OR((AND('[1]PWS Information'!$E$10="CWS",U2437="Single Family Residence",S2437="Yes",Q2437="Non-Lead", J2437="Non-Lead - Copper",L2437="Before 1989")),
(AND('[1]PWS Information'!$E$10="CWS",U2437="Single Family Residence",S2437="Yes",Q2437="Non-Lead", N2437="Non-Lead - Copper",O2437="Before 1989")))),"Tier 4",
IF((OR((AND('[1]PWS Information'!$E$10="NTNC",Q2437="Non-Lead")),
(AND('[1]PWS Information'!$E$10="CWS",Q2437="Non-Lead",S2437="")),
(AND('[1]PWS Information'!$E$10="CWS",Q2437="Non-Lead",S2437="No")),
(AND('[1]PWS Information'!$E$10="CWS",Q2437="Non-Lead",S2437="Don't Know")),
(AND('[1]PWS Information'!$E$10="CWS",Q2437="Non-Lead", J2437="Non-Lead - Copper", S2437="Yes", L2437="Between 1989 and 2014")),
(AND('[1]PWS Information'!$E$10="CWS",Q2437="Non-Lead", J2437="Non-Lead - Copper", S2437="Yes", L2437="After 2014")),
(AND('[1]PWS Information'!$E$10="CWS",Q2437="Non-Lead", J2437="Non-Lead - Copper", S2437="Yes", L2437="Unknown")),
(AND('[1]PWS Information'!$E$10="CWS",Q2437="Non-Lead", N2437="Non-Lead - Copper", S2437="Yes", O2437="Between 1989 and 2014")),
(AND('[1]PWS Information'!$E$10="CWS",Q2437="Non-Lead", N2437="Non-Lead - Copper", S2437="Yes", O2437="After 2014")),
(AND('[1]PWS Information'!$E$10="CWS",Q2437="Non-Lead", N2437="Non-Lead - Copper", S2437="Yes", O2437="Unknown")),
(AND('[1]PWS Information'!$E$10="CWS",Q2437="Unknown")),
(AND('[1]PWS Information'!$E$10="NTNC",Q2437="Unknown")))),"Tier 5",
"")))))</f>
        <v>Tier 5</v>
      </c>
      <c r="Z2437" s="71"/>
      <c r="AA2437" s="71"/>
    </row>
    <row r="2438" spans="1:27" ht="57.6" x14ac:dyDescent="0.3">
      <c r="A2438" s="17"/>
      <c r="B2438" s="70">
        <v>15999435</v>
      </c>
      <c r="C2438" s="60">
        <v>271</v>
      </c>
      <c r="D2438" s="61" t="s">
        <v>554</v>
      </c>
      <c r="E2438" s="61" t="s">
        <v>49</v>
      </c>
      <c r="F2438" s="61">
        <v>78640</v>
      </c>
      <c r="G2438" s="62" t="s">
        <v>529</v>
      </c>
      <c r="H2438" s="63">
        <v>29.958644400000001</v>
      </c>
      <c r="I2438" s="64">
        <v>-97.855422222222202</v>
      </c>
      <c r="J2438" s="65" t="s">
        <v>50</v>
      </c>
      <c r="K2438" s="66" t="s">
        <v>51</v>
      </c>
      <c r="L2438" s="62" t="s">
        <v>52</v>
      </c>
      <c r="M2438" s="69"/>
      <c r="N2438" s="65" t="s">
        <v>50</v>
      </c>
      <c r="O2438" s="66" t="s">
        <v>52</v>
      </c>
      <c r="P2438" s="69"/>
      <c r="Q2438" s="55" t="str">
        <f t="shared" si="37"/>
        <v>Non-Lead</v>
      </c>
      <c r="R2438" s="70" t="s">
        <v>51</v>
      </c>
      <c r="S2438" s="70" t="s">
        <v>51</v>
      </c>
      <c r="T2438" s="70"/>
      <c r="U2438" s="71" t="s">
        <v>53</v>
      </c>
      <c r="V2438" s="71" t="s">
        <v>51</v>
      </c>
      <c r="W2438" s="71" t="s">
        <v>51</v>
      </c>
      <c r="X2438" s="71" t="s">
        <v>51</v>
      </c>
      <c r="Y2438" s="72" t="str">
        <f>IF((OR((AND('[1]PWS Information'!$E$10="CWS",U2438="Single Family Residence",Q2438="Lead")),
(AND('[1]PWS Information'!$E$10="CWS",U2438="Multiple Family Residence",'[1]PWS Information'!$E$11="Yes",Q2438="Lead")),
(AND('[1]PWS Information'!$E$10="NTNC",Q2438="Lead")))),"Tier 1",
IF((OR((AND('[1]PWS Information'!$E$10="CWS",U2438="Multiple Family Residence",'[1]PWS Information'!$E$11="No",Q2438="Lead")),
(AND('[1]PWS Information'!$E$10="CWS",U2438="Other",Q2438="Lead")),
(AND('[1]PWS Information'!$E$10="CWS",U2438="Building",Q2438="Lead")))),"Tier 2",
IF((OR((AND('[1]PWS Information'!$E$10="CWS",U2438="Single Family Residence",Q2438="Galvanized Requiring Replacement")),
(AND('[1]PWS Information'!$E$10="CWS",U2438="Single Family Residence",Q2438="Galvanized Requiring Replacement",R2438="Yes")),
(AND('[1]PWS Information'!$E$10="NTNC",Q2438="Galvanized Requiring Replacement")),
(AND('[1]PWS Information'!$E$10="NTNC",U2438="Single Family Residence",R2438="Yes")))),"Tier 3",
IF((OR((AND('[1]PWS Information'!$E$10="CWS",U2438="Single Family Residence",S2438="Yes",Q2438="Non-Lead", J2438="Non-Lead - Copper",L2438="Before 1989")),
(AND('[1]PWS Information'!$E$10="CWS",U2438="Single Family Residence",S2438="Yes",Q2438="Non-Lead", N2438="Non-Lead - Copper",O2438="Before 1989")))),"Tier 4",
IF((OR((AND('[1]PWS Information'!$E$10="NTNC",Q2438="Non-Lead")),
(AND('[1]PWS Information'!$E$10="CWS",Q2438="Non-Lead",S2438="")),
(AND('[1]PWS Information'!$E$10="CWS",Q2438="Non-Lead",S2438="No")),
(AND('[1]PWS Information'!$E$10="CWS",Q2438="Non-Lead",S2438="Don't Know")),
(AND('[1]PWS Information'!$E$10="CWS",Q2438="Non-Lead", J2438="Non-Lead - Copper", S2438="Yes", L2438="Between 1989 and 2014")),
(AND('[1]PWS Information'!$E$10="CWS",Q2438="Non-Lead", J2438="Non-Lead - Copper", S2438="Yes", L2438="After 2014")),
(AND('[1]PWS Information'!$E$10="CWS",Q2438="Non-Lead", J2438="Non-Lead - Copper", S2438="Yes", L2438="Unknown")),
(AND('[1]PWS Information'!$E$10="CWS",Q2438="Non-Lead", N2438="Non-Lead - Copper", S2438="Yes", O2438="Between 1989 and 2014")),
(AND('[1]PWS Information'!$E$10="CWS",Q2438="Non-Lead", N2438="Non-Lead - Copper", S2438="Yes", O2438="After 2014")),
(AND('[1]PWS Information'!$E$10="CWS",Q2438="Non-Lead", N2438="Non-Lead - Copper", S2438="Yes", O2438="Unknown")),
(AND('[1]PWS Information'!$E$10="CWS",Q2438="Unknown")),
(AND('[1]PWS Information'!$E$10="NTNC",Q2438="Unknown")))),"Tier 5",
"")))))</f>
        <v>Tier 5</v>
      </c>
      <c r="Z2438" s="71"/>
      <c r="AA2438" s="71"/>
    </row>
    <row r="2439" spans="1:27" ht="57.6" x14ac:dyDescent="0.3">
      <c r="A2439" s="1"/>
      <c r="B2439" s="70">
        <v>15594302</v>
      </c>
      <c r="C2439" s="60">
        <v>274</v>
      </c>
      <c r="D2439" s="61" t="s">
        <v>554</v>
      </c>
      <c r="E2439" s="61" t="s">
        <v>49</v>
      </c>
      <c r="F2439" s="61">
        <v>78640</v>
      </c>
      <c r="G2439" s="62" t="s">
        <v>529</v>
      </c>
      <c r="H2439" s="63">
        <v>29.959072200000001</v>
      </c>
      <c r="I2439" s="64">
        <v>-97.855049999999906</v>
      </c>
      <c r="J2439" s="65" t="s">
        <v>50</v>
      </c>
      <c r="K2439" s="66" t="s">
        <v>51</v>
      </c>
      <c r="L2439" s="62" t="s">
        <v>52</v>
      </c>
      <c r="M2439" s="69"/>
      <c r="N2439" s="65" t="s">
        <v>50</v>
      </c>
      <c r="O2439" s="66" t="s">
        <v>52</v>
      </c>
      <c r="P2439" s="69"/>
      <c r="Q2439" s="55" t="str">
        <f t="shared" si="37"/>
        <v>Non-Lead</v>
      </c>
      <c r="R2439" s="70" t="s">
        <v>51</v>
      </c>
      <c r="S2439" s="70" t="s">
        <v>51</v>
      </c>
      <c r="T2439" s="70"/>
      <c r="U2439" s="71" t="s">
        <v>53</v>
      </c>
      <c r="V2439" s="71" t="s">
        <v>51</v>
      </c>
      <c r="W2439" s="71" t="s">
        <v>51</v>
      </c>
      <c r="X2439" s="71" t="s">
        <v>51</v>
      </c>
      <c r="Y2439" s="72" t="str">
        <f>IF((OR((AND('[1]PWS Information'!$E$10="CWS",U2439="Single Family Residence",Q2439="Lead")),
(AND('[1]PWS Information'!$E$10="CWS",U2439="Multiple Family Residence",'[1]PWS Information'!$E$11="Yes",Q2439="Lead")),
(AND('[1]PWS Information'!$E$10="NTNC",Q2439="Lead")))),"Tier 1",
IF((OR((AND('[1]PWS Information'!$E$10="CWS",U2439="Multiple Family Residence",'[1]PWS Information'!$E$11="No",Q2439="Lead")),
(AND('[1]PWS Information'!$E$10="CWS",U2439="Other",Q2439="Lead")),
(AND('[1]PWS Information'!$E$10="CWS",U2439="Building",Q2439="Lead")))),"Tier 2",
IF((OR((AND('[1]PWS Information'!$E$10="CWS",U2439="Single Family Residence",Q2439="Galvanized Requiring Replacement")),
(AND('[1]PWS Information'!$E$10="CWS",U2439="Single Family Residence",Q2439="Galvanized Requiring Replacement",R2439="Yes")),
(AND('[1]PWS Information'!$E$10="NTNC",Q2439="Galvanized Requiring Replacement")),
(AND('[1]PWS Information'!$E$10="NTNC",U2439="Single Family Residence",R2439="Yes")))),"Tier 3",
IF((OR((AND('[1]PWS Information'!$E$10="CWS",U2439="Single Family Residence",S2439="Yes",Q2439="Non-Lead", J2439="Non-Lead - Copper",L2439="Before 1989")),
(AND('[1]PWS Information'!$E$10="CWS",U2439="Single Family Residence",S2439="Yes",Q2439="Non-Lead", N2439="Non-Lead - Copper",O2439="Before 1989")))),"Tier 4",
IF((OR((AND('[1]PWS Information'!$E$10="NTNC",Q2439="Non-Lead")),
(AND('[1]PWS Information'!$E$10="CWS",Q2439="Non-Lead",S2439="")),
(AND('[1]PWS Information'!$E$10="CWS",Q2439="Non-Lead",S2439="No")),
(AND('[1]PWS Information'!$E$10="CWS",Q2439="Non-Lead",S2439="Don't Know")),
(AND('[1]PWS Information'!$E$10="CWS",Q2439="Non-Lead", J2439="Non-Lead - Copper", S2439="Yes", L2439="Between 1989 and 2014")),
(AND('[1]PWS Information'!$E$10="CWS",Q2439="Non-Lead", J2439="Non-Lead - Copper", S2439="Yes", L2439="After 2014")),
(AND('[1]PWS Information'!$E$10="CWS",Q2439="Non-Lead", J2439="Non-Lead - Copper", S2439="Yes", L2439="Unknown")),
(AND('[1]PWS Information'!$E$10="CWS",Q2439="Non-Lead", N2439="Non-Lead - Copper", S2439="Yes", O2439="Between 1989 and 2014")),
(AND('[1]PWS Information'!$E$10="CWS",Q2439="Non-Lead", N2439="Non-Lead - Copper", S2439="Yes", O2439="After 2014")),
(AND('[1]PWS Information'!$E$10="CWS",Q2439="Non-Lead", N2439="Non-Lead - Copper", S2439="Yes", O2439="Unknown")),
(AND('[1]PWS Information'!$E$10="CWS",Q2439="Unknown")),
(AND('[1]PWS Information'!$E$10="NTNC",Q2439="Unknown")))),"Tier 5",
"")))))</f>
        <v>Tier 5</v>
      </c>
      <c r="Z2439" s="71"/>
      <c r="AA2439" s="71"/>
    </row>
    <row r="2440" spans="1:27" ht="57.6" x14ac:dyDescent="0.3">
      <c r="A2440" s="1"/>
      <c r="B2440" s="70">
        <v>15999405</v>
      </c>
      <c r="C2440" s="60">
        <v>281</v>
      </c>
      <c r="D2440" s="61" t="s">
        <v>554</v>
      </c>
      <c r="E2440" s="61" t="s">
        <v>49</v>
      </c>
      <c r="F2440" s="61">
        <v>78640</v>
      </c>
      <c r="G2440" s="62" t="s">
        <v>529</v>
      </c>
      <c r="H2440" s="63">
        <v>29.9587611</v>
      </c>
      <c r="I2440" s="64">
        <v>-97.855541666666596</v>
      </c>
      <c r="J2440" s="65" t="s">
        <v>50</v>
      </c>
      <c r="K2440" s="66" t="s">
        <v>51</v>
      </c>
      <c r="L2440" s="62" t="s">
        <v>52</v>
      </c>
      <c r="M2440" s="69"/>
      <c r="N2440" s="65" t="s">
        <v>50</v>
      </c>
      <c r="O2440" s="66" t="s">
        <v>52</v>
      </c>
      <c r="P2440" s="69"/>
      <c r="Q2440" s="55" t="str">
        <f t="shared" si="37"/>
        <v>Non-Lead</v>
      </c>
      <c r="R2440" s="70" t="s">
        <v>51</v>
      </c>
      <c r="S2440" s="70" t="s">
        <v>51</v>
      </c>
      <c r="T2440" s="70"/>
      <c r="U2440" s="71" t="s">
        <v>53</v>
      </c>
      <c r="V2440" s="71" t="s">
        <v>51</v>
      </c>
      <c r="W2440" s="71" t="s">
        <v>51</v>
      </c>
      <c r="X2440" s="71" t="s">
        <v>51</v>
      </c>
      <c r="Y2440" s="72" t="str">
        <f>IF((OR((AND('[1]PWS Information'!$E$10="CWS",U2440="Single Family Residence",Q2440="Lead")),
(AND('[1]PWS Information'!$E$10="CWS",U2440="Multiple Family Residence",'[1]PWS Information'!$E$11="Yes",Q2440="Lead")),
(AND('[1]PWS Information'!$E$10="NTNC",Q2440="Lead")))),"Tier 1",
IF((OR((AND('[1]PWS Information'!$E$10="CWS",U2440="Multiple Family Residence",'[1]PWS Information'!$E$11="No",Q2440="Lead")),
(AND('[1]PWS Information'!$E$10="CWS",U2440="Other",Q2440="Lead")),
(AND('[1]PWS Information'!$E$10="CWS",U2440="Building",Q2440="Lead")))),"Tier 2",
IF((OR((AND('[1]PWS Information'!$E$10="CWS",U2440="Single Family Residence",Q2440="Galvanized Requiring Replacement")),
(AND('[1]PWS Information'!$E$10="CWS",U2440="Single Family Residence",Q2440="Galvanized Requiring Replacement",R2440="Yes")),
(AND('[1]PWS Information'!$E$10="NTNC",Q2440="Galvanized Requiring Replacement")),
(AND('[1]PWS Information'!$E$10="NTNC",U2440="Single Family Residence",R2440="Yes")))),"Tier 3",
IF((OR((AND('[1]PWS Information'!$E$10="CWS",U2440="Single Family Residence",S2440="Yes",Q2440="Non-Lead", J2440="Non-Lead - Copper",L2440="Before 1989")),
(AND('[1]PWS Information'!$E$10="CWS",U2440="Single Family Residence",S2440="Yes",Q2440="Non-Lead", N2440="Non-Lead - Copper",O2440="Before 1989")))),"Tier 4",
IF((OR((AND('[1]PWS Information'!$E$10="NTNC",Q2440="Non-Lead")),
(AND('[1]PWS Information'!$E$10="CWS",Q2440="Non-Lead",S2440="")),
(AND('[1]PWS Information'!$E$10="CWS",Q2440="Non-Lead",S2440="No")),
(AND('[1]PWS Information'!$E$10="CWS",Q2440="Non-Lead",S2440="Don't Know")),
(AND('[1]PWS Information'!$E$10="CWS",Q2440="Non-Lead", J2440="Non-Lead - Copper", S2440="Yes", L2440="Between 1989 and 2014")),
(AND('[1]PWS Information'!$E$10="CWS",Q2440="Non-Lead", J2440="Non-Lead - Copper", S2440="Yes", L2440="After 2014")),
(AND('[1]PWS Information'!$E$10="CWS",Q2440="Non-Lead", J2440="Non-Lead - Copper", S2440="Yes", L2440="Unknown")),
(AND('[1]PWS Information'!$E$10="CWS",Q2440="Non-Lead", N2440="Non-Lead - Copper", S2440="Yes", O2440="Between 1989 and 2014")),
(AND('[1]PWS Information'!$E$10="CWS",Q2440="Non-Lead", N2440="Non-Lead - Copper", S2440="Yes", O2440="After 2014")),
(AND('[1]PWS Information'!$E$10="CWS",Q2440="Non-Lead", N2440="Non-Lead - Copper", S2440="Yes", O2440="Unknown")),
(AND('[1]PWS Information'!$E$10="CWS",Q2440="Unknown")),
(AND('[1]PWS Information'!$E$10="NTNC",Q2440="Unknown")))),"Tier 5",
"")))))</f>
        <v>Tier 5</v>
      </c>
      <c r="Z2440" s="71"/>
      <c r="AA2440" s="71"/>
    </row>
    <row r="2441" spans="1:27" ht="57.6" x14ac:dyDescent="0.3">
      <c r="A2441" s="1"/>
      <c r="B2441" s="70">
        <v>15512497</v>
      </c>
      <c r="C2441" s="60">
        <v>291</v>
      </c>
      <c r="D2441" s="61" t="s">
        <v>554</v>
      </c>
      <c r="E2441" s="61" t="s">
        <v>49</v>
      </c>
      <c r="F2441" s="61">
        <v>78640</v>
      </c>
      <c r="G2441" s="62" t="s">
        <v>529</v>
      </c>
      <c r="H2441" s="63">
        <v>29.958864999999999</v>
      </c>
      <c r="I2441" s="64">
        <v>-97.855688000000001</v>
      </c>
      <c r="J2441" s="65" t="s">
        <v>50</v>
      </c>
      <c r="K2441" s="66" t="s">
        <v>51</v>
      </c>
      <c r="L2441" s="62" t="s">
        <v>52</v>
      </c>
      <c r="M2441" s="69"/>
      <c r="N2441" s="65" t="s">
        <v>50</v>
      </c>
      <c r="O2441" s="66" t="s">
        <v>52</v>
      </c>
      <c r="P2441" s="69"/>
      <c r="Q2441" s="55" t="str">
        <f t="shared" si="37"/>
        <v>Non-Lead</v>
      </c>
      <c r="R2441" s="70" t="s">
        <v>51</v>
      </c>
      <c r="S2441" s="70" t="s">
        <v>51</v>
      </c>
      <c r="T2441" s="70"/>
      <c r="U2441" s="71" t="s">
        <v>53</v>
      </c>
      <c r="V2441" s="71" t="s">
        <v>51</v>
      </c>
      <c r="W2441" s="71" t="s">
        <v>51</v>
      </c>
      <c r="X2441" s="71" t="s">
        <v>51</v>
      </c>
      <c r="Y2441" s="72" t="str">
        <f>IF((OR((AND('[1]PWS Information'!$E$10="CWS",U2441="Single Family Residence",Q2441="Lead")),
(AND('[1]PWS Information'!$E$10="CWS",U2441="Multiple Family Residence",'[1]PWS Information'!$E$11="Yes",Q2441="Lead")),
(AND('[1]PWS Information'!$E$10="NTNC",Q2441="Lead")))),"Tier 1",
IF((OR((AND('[1]PWS Information'!$E$10="CWS",U2441="Multiple Family Residence",'[1]PWS Information'!$E$11="No",Q2441="Lead")),
(AND('[1]PWS Information'!$E$10="CWS",U2441="Other",Q2441="Lead")),
(AND('[1]PWS Information'!$E$10="CWS",U2441="Building",Q2441="Lead")))),"Tier 2",
IF((OR((AND('[1]PWS Information'!$E$10="CWS",U2441="Single Family Residence",Q2441="Galvanized Requiring Replacement")),
(AND('[1]PWS Information'!$E$10="CWS",U2441="Single Family Residence",Q2441="Galvanized Requiring Replacement",R2441="Yes")),
(AND('[1]PWS Information'!$E$10="NTNC",Q2441="Galvanized Requiring Replacement")),
(AND('[1]PWS Information'!$E$10="NTNC",U2441="Single Family Residence",R2441="Yes")))),"Tier 3",
IF((OR((AND('[1]PWS Information'!$E$10="CWS",U2441="Single Family Residence",S2441="Yes",Q2441="Non-Lead", J2441="Non-Lead - Copper",L2441="Before 1989")),
(AND('[1]PWS Information'!$E$10="CWS",U2441="Single Family Residence",S2441="Yes",Q2441="Non-Lead", N2441="Non-Lead - Copper",O2441="Before 1989")))),"Tier 4",
IF((OR((AND('[1]PWS Information'!$E$10="NTNC",Q2441="Non-Lead")),
(AND('[1]PWS Information'!$E$10="CWS",Q2441="Non-Lead",S2441="")),
(AND('[1]PWS Information'!$E$10="CWS",Q2441="Non-Lead",S2441="No")),
(AND('[1]PWS Information'!$E$10="CWS",Q2441="Non-Lead",S2441="Don't Know")),
(AND('[1]PWS Information'!$E$10="CWS",Q2441="Non-Lead", J2441="Non-Lead - Copper", S2441="Yes", L2441="Between 1989 and 2014")),
(AND('[1]PWS Information'!$E$10="CWS",Q2441="Non-Lead", J2441="Non-Lead - Copper", S2441="Yes", L2441="After 2014")),
(AND('[1]PWS Information'!$E$10="CWS",Q2441="Non-Lead", J2441="Non-Lead - Copper", S2441="Yes", L2441="Unknown")),
(AND('[1]PWS Information'!$E$10="CWS",Q2441="Non-Lead", N2441="Non-Lead - Copper", S2441="Yes", O2441="Between 1989 and 2014")),
(AND('[1]PWS Information'!$E$10="CWS",Q2441="Non-Lead", N2441="Non-Lead - Copper", S2441="Yes", O2441="After 2014")),
(AND('[1]PWS Information'!$E$10="CWS",Q2441="Non-Lead", N2441="Non-Lead - Copper", S2441="Yes", O2441="Unknown")),
(AND('[1]PWS Information'!$E$10="CWS",Q2441="Unknown")),
(AND('[1]PWS Information'!$E$10="NTNC",Q2441="Unknown")))),"Tier 5",
"")))))</f>
        <v>Tier 5</v>
      </c>
      <c r="Z2441" s="71"/>
      <c r="AA2441" s="71"/>
    </row>
    <row r="2442" spans="1:27" ht="57.6" x14ac:dyDescent="0.3">
      <c r="A2442" s="17"/>
      <c r="B2442" s="70">
        <v>9404394</v>
      </c>
      <c r="C2442" s="60">
        <v>298</v>
      </c>
      <c r="D2442" s="61" t="s">
        <v>554</v>
      </c>
      <c r="E2442" s="61" t="s">
        <v>49</v>
      </c>
      <c r="F2442" s="61">
        <v>78640</v>
      </c>
      <c r="G2442" s="62" t="s">
        <v>529</v>
      </c>
      <c r="H2442" s="63">
        <v>29.959266700000001</v>
      </c>
      <c r="I2442" s="64">
        <v>-97.855397222222194</v>
      </c>
      <c r="J2442" s="65" t="s">
        <v>50</v>
      </c>
      <c r="K2442" s="66" t="s">
        <v>51</v>
      </c>
      <c r="L2442" s="62" t="s">
        <v>52</v>
      </c>
      <c r="M2442" s="69"/>
      <c r="N2442" s="65" t="s">
        <v>50</v>
      </c>
      <c r="O2442" s="66" t="s">
        <v>52</v>
      </c>
      <c r="P2442" s="69"/>
      <c r="Q2442" s="55" t="str">
        <f t="shared" si="37"/>
        <v>Non-Lead</v>
      </c>
      <c r="R2442" s="70" t="s">
        <v>51</v>
      </c>
      <c r="S2442" s="70" t="s">
        <v>51</v>
      </c>
      <c r="T2442" s="70"/>
      <c r="U2442" s="71" t="s">
        <v>53</v>
      </c>
      <c r="V2442" s="71" t="s">
        <v>51</v>
      </c>
      <c r="W2442" s="71" t="s">
        <v>51</v>
      </c>
      <c r="X2442" s="71" t="s">
        <v>51</v>
      </c>
      <c r="Y2442" s="72" t="str">
        <f>IF((OR((AND('[1]PWS Information'!$E$10="CWS",U2442="Single Family Residence",Q2442="Lead")),
(AND('[1]PWS Information'!$E$10="CWS",U2442="Multiple Family Residence",'[1]PWS Information'!$E$11="Yes",Q2442="Lead")),
(AND('[1]PWS Information'!$E$10="NTNC",Q2442="Lead")))),"Tier 1",
IF((OR((AND('[1]PWS Information'!$E$10="CWS",U2442="Multiple Family Residence",'[1]PWS Information'!$E$11="No",Q2442="Lead")),
(AND('[1]PWS Information'!$E$10="CWS",U2442="Other",Q2442="Lead")),
(AND('[1]PWS Information'!$E$10="CWS",U2442="Building",Q2442="Lead")))),"Tier 2",
IF((OR((AND('[1]PWS Information'!$E$10="CWS",U2442="Single Family Residence",Q2442="Galvanized Requiring Replacement")),
(AND('[1]PWS Information'!$E$10="CWS",U2442="Single Family Residence",Q2442="Galvanized Requiring Replacement",R2442="Yes")),
(AND('[1]PWS Information'!$E$10="NTNC",Q2442="Galvanized Requiring Replacement")),
(AND('[1]PWS Information'!$E$10="NTNC",U2442="Single Family Residence",R2442="Yes")))),"Tier 3",
IF((OR((AND('[1]PWS Information'!$E$10="CWS",U2442="Single Family Residence",S2442="Yes",Q2442="Non-Lead", J2442="Non-Lead - Copper",L2442="Before 1989")),
(AND('[1]PWS Information'!$E$10="CWS",U2442="Single Family Residence",S2442="Yes",Q2442="Non-Lead", N2442="Non-Lead - Copper",O2442="Before 1989")))),"Tier 4",
IF((OR((AND('[1]PWS Information'!$E$10="NTNC",Q2442="Non-Lead")),
(AND('[1]PWS Information'!$E$10="CWS",Q2442="Non-Lead",S2442="")),
(AND('[1]PWS Information'!$E$10="CWS",Q2442="Non-Lead",S2442="No")),
(AND('[1]PWS Information'!$E$10="CWS",Q2442="Non-Lead",S2442="Don't Know")),
(AND('[1]PWS Information'!$E$10="CWS",Q2442="Non-Lead", J2442="Non-Lead - Copper", S2442="Yes", L2442="Between 1989 and 2014")),
(AND('[1]PWS Information'!$E$10="CWS",Q2442="Non-Lead", J2442="Non-Lead - Copper", S2442="Yes", L2442="After 2014")),
(AND('[1]PWS Information'!$E$10="CWS",Q2442="Non-Lead", J2442="Non-Lead - Copper", S2442="Yes", L2442="Unknown")),
(AND('[1]PWS Information'!$E$10="CWS",Q2442="Non-Lead", N2442="Non-Lead - Copper", S2442="Yes", O2442="Between 1989 and 2014")),
(AND('[1]PWS Information'!$E$10="CWS",Q2442="Non-Lead", N2442="Non-Lead - Copper", S2442="Yes", O2442="After 2014")),
(AND('[1]PWS Information'!$E$10="CWS",Q2442="Non-Lead", N2442="Non-Lead - Copper", S2442="Yes", O2442="Unknown")),
(AND('[1]PWS Information'!$E$10="CWS",Q2442="Unknown")),
(AND('[1]PWS Information'!$E$10="NTNC",Q2442="Unknown")))),"Tier 5",
"")))))</f>
        <v>Tier 5</v>
      </c>
      <c r="Z2442" s="71"/>
      <c r="AA2442" s="71"/>
    </row>
    <row r="2443" spans="1:27" ht="57.6" x14ac:dyDescent="0.3">
      <c r="A2443" s="1"/>
      <c r="B2443" s="70">
        <v>15501917</v>
      </c>
      <c r="C2443" s="60">
        <v>301</v>
      </c>
      <c r="D2443" s="61" t="s">
        <v>554</v>
      </c>
      <c r="E2443" s="61" t="s">
        <v>49</v>
      </c>
      <c r="F2443" s="61">
        <v>78640</v>
      </c>
      <c r="G2443" s="62" t="s">
        <v>529</v>
      </c>
      <c r="H2443" s="63">
        <v>29.9589444</v>
      </c>
      <c r="I2443" s="64">
        <v>-97.8558083333333</v>
      </c>
      <c r="J2443" s="65" t="s">
        <v>50</v>
      </c>
      <c r="K2443" s="66" t="s">
        <v>51</v>
      </c>
      <c r="L2443" s="62" t="s">
        <v>52</v>
      </c>
      <c r="M2443" s="69"/>
      <c r="N2443" s="65" t="s">
        <v>50</v>
      </c>
      <c r="O2443" s="66" t="s">
        <v>52</v>
      </c>
      <c r="P2443" s="69"/>
      <c r="Q2443" s="55" t="str">
        <f t="shared" si="37"/>
        <v>Non-Lead</v>
      </c>
      <c r="R2443" s="70" t="s">
        <v>51</v>
      </c>
      <c r="S2443" s="70" t="s">
        <v>51</v>
      </c>
      <c r="T2443" s="70"/>
      <c r="U2443" s="71" t="s">
        <v>53</v>
      </c>
      <c r="V2443" s="71" t="s">
        <v>51</v>
      </c>
      <c r="W2443" s="71" t="s">
        <v>51</v>
      </c>
      <c r="X2443" s="71" t="s">
        <v>51</v>
      </c>
      <c r="Y2443" s="72" t="str">
        <f>IF((OR((AND('[1]PWS Information'!$E$10="CWS",U2443="Single Family Residence",Q2443="Lead")),
(AND('[1]PWS Information'!$E$10="CWS",U2443="Multiple Family Residence",'[1]PWS Information'!$E$11="Yes",Q2443="Lead")),
(AND('[1]PWS Information'!$E$10="NTNC",Q2443="Lead")))),"Tier 1",
IF((OR((AND('[1]PWS Information'!$E$10="CWS",U2443="Multiple Family Residence",'[1]PWS Information'!$E$11="No",Q2443="Lead")),
(AND('[1]PWS Information'!$E$10="CWS",U2443="Other",Q2443="Lead")),
(AND('[1]PWS Information'!$E$10="CWS",U2443="Building",Q2443="Lead")))),"Tier 2",
IF((OR((AND('[1]PWS Information'!$E$10="CWS",U2443="Single Family Residence",Q2443="Galvanized Requiring Replacement")),
(AND('[1]PWS Information'!$E$10="CWS",U2443="Single Family Residence",Q2443="Galvanized Requiring Replacement",R2443="Yes")),
(AND('[1]PWS Information'!$E$10="NTNC",Q2443="Galvanized Requiring Replacement")),
(AND('[1]PWS Information'!$E$10="NTNC",U2443="Single Family Residence",R2443="Yes")))),"Tier 3",
IF((OR((AND('[1]PWS Information'!$E$10="CWS",U2443="Single Family Residence",S2443="Yes",Q2443="Non-Lead", J2443="Non-Lead - Copper",L2443="Before 1989")),
(AND('[1]PWS Information'!$E$10="CWS",U2443="Single Family Residence",S2443="Yes",Q2443="Non-Lead", N2443="Non-Lead - Copper",O2443="Before 1989")))),"Tier 4",
IF((OR((AND('[1]PWS Information'!$E$10="NTNC",Q2443="Non-Lead")),
(AND('[1]PWS Information'!$E$10="CWS",Q2443="Non-Lead",S2443="")),
(AND('[1]PWS Information'!$E$10="CWS",Q2443="Non-Lead",S2443="No")),
(AND('[1]PWS Information'!$E$10="CWS",Q2443="Non-Lead",S2443="Don't Know")),
(AND('[1]PWS Information'!$E$10="CWS",Q2443="Non-Lead", J2443="Non-Lead - Copper", S2443="Yes", L2443="Between 1989 and 2014")),
(AND('[1]PWS Information'!$E$10="CWS",Q2443="Non-Lead", J2443="Non-Lead - Copper", S2443="Yes", L2443="After 2014")),
(AND('[1]PWS Information'!$E$10="CWS",Q2443="Non-Lead", J2443="Non-Lead - Copper", S2443="Yes", L2443="Unknown")),
(AND('[1]PWS Information'!$E$10="CWS",Q2443="Non-Lead", N2443="Non-Lead - Copper", S2443="Yes", O2443="Between 1989 and 2014")),
(AND('[1]PWS Information'!$E$10="CWS",Q2443="Non-Lead", N2443="Non-Lead - Copper", S2443="Yes", O2443="After 2014")),
(AND('[1]PWS Information'!$E$10="CWS",Q2443="Non-Lead", N2443="Non-Lead - Copper", S2443="Yes", O2443="Unknown")),
(AND('[1]PWS Information'!$E$10="CWS",Q2443="Unknown")),
(AND('[1]PWS Information'!$E$10="NTNC",Q2443="Unknown")))),"Tier 5",
"")))))</f>
        <v>Tier 5</v>
      </c>
      <c r="Z2443" s="71"/>
      <c r="AA2443" s="71"/>
    </row>
    <row r="2444" spans="1:27" ht="57.6" x14ac:dyDescent="0.3">
      <c r="A2444" s="1"/>
      <c r="B2444" s="70">
        <v>15501475</v>
      </c>
      <c r="C2444" s="60">
        <v>310</v>
      </c>
      <c r="D2444" s="61" t="s">
        <v>554</v>
      </c>
      <c r="E2444" s="61" t="s">
        <v>49</v>
      </c>
      <c r="F2444" s="61">
        <v>78640</v>
      </c>
      <c r="G2444" s="62" t="s">
        <v>529</v>
      </c>
      <c r="H2444" s="63">
        <v>29.959408</v>
      </c>
      <c r="I2444" s="64">
        <v>-97.855564999999999</v>
      </c>
      <c r="J2444" s="65" t="s">
        <v>50</v>
      </c>
      <c r="K2444" s="66" t="s">
        <v>51</v>
      </c>
      <c r="L2444" s="62" t="s">
        <v>52</v>
      </c>
      <c r="M2444" s="69"/>
      <c r="N2444" s="65" t="s">
        <v>50</v>
      </c>
      <c r="O2444" s="66" t="s">
        <v>52</v>
      </c>
      <c r="P2444" s="69"/>
      <c r="Q2444" s="55" t="str">
        <f t="shared" si="37"/>
        <v>Non-Lead</v>
      </c>
      <c r="R2444" s="70" t="s">
        <v>51</v>
      </c>
      <c r="S2444" s="70" t="s">
        <v>51</v>
      </c>
      <c r="T2444" s="70"/>
      <c r="U2444" s="71" t="s">
        <v>53</v>
      </c>
      <c r="V2444" s="71" t="s">
        <v>51</v>
      </c>
      <c r="W2444" s="71" t="s">
        <v>51</v>
      </c>
      <c r="X2444" s="71" t="s">
        <v>51</v>
      </c>
      <c r="Y2444" s="72" t="str">
        <f>IF((OR((AND('[1]PWS Information'!$E$10="CWS",U2444="Single Family Residence",Q2444="Lead")),
(AND('[1]PWS Information'!$E$10="CWS",U2444="Multiple Family Residence",'[1]PWS Information'!$E$11="Yes",Q2444="Lead")),
(AND('[1]PWS Information'!$E$10="NTNC",Q2444="Lead")))),"Tier 1",
IF((OR((AND('[1]PWS Information'!$E$10="CWS",U2444="Multiple Family Residence",'[1]PWS Information'!$E$11="No",Q2444="Lead")),
(AND('[1]PWS Information'!$E$10="CWS",U2444="Other",Q2444="Lead")),
(AND('[1]PWS Information'!$E$10="CWS",U2444="Building",Q2444="Lead")))),"Tier 2",
IF((OR((AND('[1]PWS Information'!$E$10="CWS",U2444="Single Family Residence",Q2444="Galvanized Requiring Replacement")),
(AND('[1]PWS Information'!$E$10="CWS",U2444="Single Family Residence",Q2444="Galvanized Requiring Replacement",R2444="Yes")),
(AND('[1]PWS Information'!$E$10="NTNC",Q2444="Galvanized Requiring Replacement")),
(AND('[1]PWS Information'!$E$10="NTNC",U2444="Single Family Residence",R2444="Yes")))),"Tier 3",
IF((OR((AND('[1]PWS Information'!$E$10="CWS",U2444="Single Family Residence",S2444="Yes",Q2444="Non-Lead", J2444="Non-Lead - Copper",L2444="Before 1989")),
(AND('[1]PWS Information'!$E$10="CWS",U2444="Single Family Residence",S2444="Yes",Q2444="Non-Lead", N2444="Non-Lead - Copper",O2444="Before 1989")))),"Tier 4",
IF((OR((AND('[1]PWS Information'!$E$10="NTNC",Q2444="Non-Lead")),
(AND('[1]PWS Information'!$E$10="CWS",Q2444="Non-Lead",S2444="")),
(AND('[1]PWS Information'!$E$10="CWS",Q2444="Non-Lead",S2444="No")),
(AND('[1]PWS Information'!$E$10="CWS",Q2444="Non-Lead",S2444="Don't Know")),
(AND('[1]PWS Information'!$E$10="CWS",Q2444="Non-Lead", J2444="Non-Lead - Copper", S2444="Yes", L2444="Between 1989 and 2014")),
(AND('[1]PWS Information'!$E$10="CWS",Q2444="Non-Lead", J2444="Non-Lead - Copper", S2444="Yes", L2444="After 2014")),
(AND('[1]PWS Information'!$E$10="CWS",Q2444="Non-Lead", J2444="Non-Lead - Copper", S2444="Yes", L2444="Unknown")),
(AND('[1]PWS Information'!$E$10="CWS",Q2444="Non-Lead", N2444="Non-Lead - Copper", S2444="Yes", O2444="Between 1989 and 2014")),
(AND('[1]PWS Information'!$E$10="CWS",Q2444="Non-Lead", N2444="Non-Lead - Copper", S2444="Yes", O2444="After 2014")),
(AND('[1]PWS Information'!$E$10="CWS",Q2444="Non-Lead", N2444="Non-Lead - Copper", S2444="Yes", O2444="Unknown")),
(AND('[1]PWS Information'!$E$10="CWS",Q2444="Unknown")),
(AND('[1]PWS Information'!$E$10="NTNC",Q2444="Unknown")))),"Tier 5",
"")))))</f>
        <v>Tier 5</v>
      </c>
      <c r="Z2444" s="71"/>
      <c r="AA2444" s="71"/>
    </row>
    <row r="2445" spans="1:27" ht="57.6" x14ac:dyDescent="0.3">
      <c r="A2445" s="1"/>
      <c r="B2445" s="70">
        <v>15509153</v>
      </c>
      <c r="C2445" s="60">
        <v>311</v>
      </c>
      <c r="D2445" s="61" t="s">
        <v>554</v>
      </c>
      <c r="E2445" s="61" t="s">
        <v>49</v>
      </c>
      <c r="F2445" s="61">
        <v>78640</v>
      </c>
      <c r="G2445" s="62" t="s">
        <v>529</v>
      </c>
      <c r="H2445" s="63">
        <v>29.959061999999999</v>
      </c>
      <c r="I2445" s="64">
        <v>-97.855958000000001</v>
      </c>
      <c r="J2445" s="65" t="s">
        <v>50</v>
      </c>
      <c r="K2445" s="66" t="s">
        <v>51</v>
      </c>
      <c r="L2445" s="62" t="s">
        <v>52</v>
      </c>
      <c r="M2445" s="69"/>
      <c r="N2445" s="65" t="s">
        <v>50</v>
      </c>
      <c r="O2445" s="66" t="s">
        <v>52</v>
      </c>
      <c r="P2445" s="69"/>
      <c r="Q2445" s="55" t="str">
        <f t="shared" ref="Q2445:Q2508" si="38">IF((OR(J2445="Lead")),"Lead",
IF((OR(N2445="Lead")),"Lead",
IF((OR(J2445="Lead-lined galvanized")),"Lead",
IF((OR(N2445="Lead-lined galvanized")),"Lead",
IF((OR((AND(J2445="Unknown - Likely Lead",N2445="Galvanized")),
(AND(J2445="Unknown - Unlikely Lead",N2445="Galvanized")),
(AND(J2445="Unknown - Material Unknown",N2445="Galvanized")))),"Galvanized Requiring Replacement",
IF((OR((AND(J2445="Non-lead - Copper",K2445="Yes",N2445="Galvanized")),
(AND(J2445="Non-lead - Copper",K2445="Don't know",N2445="Galvanized")),
(AND(J2445="Non-lead - Copper",K2445="",N2445="Galvanized")),
(AND(J2445="Non-lead - Plastic",K2445="Yes",N2445="Galvanized")),
(AND(J2445="Non-lead - Plastic",K2445="Don't know",N2445="Galvanized")),
(AND(J2445="Non-lead - Plastic",K2445="",N2445="Galvanized")),
(AND(J2445="Non-lead",K2445="Yes",N2445="Galvanized")),
(AND(J2445="Non-lead",K2445="Don't know",N2445="Galvanized")),
(AND(J2445="Non-lead",K2445="",N2445="Galvanized")),
(AND(J2445="Non-lead - Other",K2445="Yes",N2445="Galvanized")),
(AND(J2445="Non-Lead - Other",K2445="Don't know",N2445="Galvanized")),
(AND(J2445="Galvanized",K2445="Yes",N2445="Galvanized")),
(AND(J2445="Galvanized",K2445="Don't know",N2445="Galvanized")),
(AND(J2445="Galvanized",K2445="",N2445="Galvanized")),
(AND(J2445="Non-Lead - Other",K2445="",N2445="Galvanized")))),"Galvanized Requiring Replacement",
IF((OR((AND(J2445="Non-lead - Copper",N2445="Non-lead - Copper")),
(AND(J2445="Non-lead - Copper",N2445="Non-lead - Plastic")),
(AND(J2445="Non-lead - Copper",N2445="Non-lead - Other")),
(AND(J2445="Non-lead - Copper",N2445="Non-lead")),
(AND(J2445="Non-lead - Plastic",N2445="Non-lead - Copper")),
(AND(J2445="Non-lead - Plastic",N2445="Non-lead - Plastic")),
(AND(J2445="Non-lead - Plastic",N2445="Non-lead - Other")),
(AND(J2445="Non-lead - Plastic",N2445="Non-lead")),
(AND(J2445="Non-lead",N2445="Non-lead - Copper")),
(AND(J2445="Non-lead",N2445="Non-lead - Plastic")),
(AND(J2445="Non-lead",N2445="Non-lead - Other")),
(AND(J2445="Non-lead",N2445="Non-lead")),
(AND(J2445="Non-lead - Other",N2445="Non-lead - Copper")),
(AND(J2445="Non-Lead - Other",N2445="Non-lead - Plastic")),
(AND(J2445="Non-Lead - Other",N2445="Non-lead")),
(AND(J2445="Non-Lead - Other",N2445="Non-lead - Other")))),"Non-Lead",
IF((OR((AND(J2445="Galvanized",N2445="Non-lead")),
(AND(J2445="Galvanized",N2445="Non-lead - Copper")),
(AND(J2445="Galvanized",N2445="Non-lead - Plastic")),
(AND(J2445="Galvanized",N2445="Non-lead")),
(AND(J2445="Galvanized",N2445="Non-lead - Other")))),"Non-Lead",
IF((OR((AND(J2445="Non-lead - Copper",K2445="No",N2445="Galvanized")),
(AND(J2445="Non-lead - Plastic",K2445="No",N2445="Galvanized")),
(AND(J2445="Non-lead",K2445="No",N2445="Galvanized")),
(AND(J2445="Galvanized",K2445="No",N2445="Galvanized")),
(AND(J2445="Non-lead - Other",K2445="No",N2445="Galvanized")))),"Non-lead",
IF((OR((AND(J2445="Unknown - Likely Lead",N2445="Unknown - Likely Lead")),
(AND(J2445="Unknown - Likely Lead",N2445="Unknown - Unlikely Lead")),
(AND(J2445="Unknown - Likely Lead",N2445="Unknown - Material Unknown")),
(AND(J2445="Unknown - Unlikely Lead",N2445="Unknown - Likely Lead")),
(AND(J2445="Unknown - Unlikely Lead",N2445="Unknown - Unlikely Lead")),
(AND(J2445="Unknown - Unlikely Lead",N2445="Unknown - Material Unknown")),
(AND(J2445="Unknown - Material Unknown",N2445="Unknown - Likely Lead")),
(AND(J2445="Unknown - Material Unknown",N2445="Unknown - Unlikely Lead")),
(AND(J2445="Unknown - Material Unknown",N2445="Unknown - Material Unknown")))),"Unknown",
IF((OR((AND(J2445="Unknown - Likely Lead",N2445="Non-lead - Copper")),
(AND(J2445="Unknown - Likely Lead",N2445="Non-lead - Plastic")),
(AND(J2445="Unknown - Likely Lead",N2445="Non-lead")),
(AND(J2445="Unknown - Likely Lead",N2445="Non-lead - Other")),
(AND(J2445="Unknown - Unlikely Lead",N2445="Non-lead - Copper")),
(AND(J2445="Unknown - Unlikely Lead",N2445="Non-lead - Plastic")),
(AND(J2445="Unknown - Unlikely Lead",N2445="Non-lead")),
(AND(J2445="Unknown - Unlikely Lead",N2445="Non-lead - Other")),
(AND(J2445="Unknown - Material Unknown",N2445="Non-lead - Copper")),
(AND(J2445="Unknown - Material Unknown",N2445="Non-lead - Plastic")),
(AND(J2445="Unknown - Material Unknown",N2445="Non-lead")),
(AND(J2445="Unknown - Material Unknown",N2445="Non-lead - Other")))),"Unknown",
IF((OR((AND(J2445="Non-lead - Copper",N2445="Unknown - Likely Lead")),
(AND(J2445="Non-lead - Copper",N2445="Unknown - Unlikely Lead")),
(AND(J2445="Non-lead - Copper",N2445="Unknown - Material Unknown")),
(AND(J2445="Non-lead - Plastic",N2445="Unknown - Likely Lead")),
(AND(J2445="Non-lead - Plastic",N2445="Unknown - Unlikely Lead")),
(AND(J2445="Non-lead - Plastic",N2445="Unknown - Material Unknown")),
(AND(J2445="Non-lead",N2445="Unknown - Likely Lead")),
(AND(J2445="Non-lead",N2445="Unknown - Unlikely Lead")),
(AND(J2445="Non-lead",N2445="Unknown - Material Unknown")),
(AND(J2445="Non-lead - Other",N2445="Unknown - Likely Lead")),
(AND(J2445="Non-Lead - Other",N2445="Unknown - Unlikely Lead")),
(AND(J2445="Non-Lead - Other",N2445="Unknown - Material Unknown")))),"Unknown",
IF((OR((AND(J2445="Galvanized",N2445="Unknown - Likely Lead")),
(AND(J2445="Galvanized",N2445="Unknown - Unlikely Lead")),
(AND(J2445="Galvanized",N2445="Unknown - Material Unknown")))),"Unknown",
IF((OR((AND(J2445="Galvanized",N2445="")))),"Galvanized Requiring Replacement",
IF((OR((AND(J2445="Non-lead - Copper",N2445="")),
(AND(J2445="Non-lead - Plastic",N2445="")),
(AND(J2445="Non-lead",N2445="")),
(AND(J2445="Non-lead - Other",N2445="")))),"Non-lead",
IF((OR((AND(J2445="Unknown - Likely Lead",N2445="")),
(AND(J2445="Unknown - Unlikely Lead",N2445="")),
(AND(J2445="Unknown - Material Unknown",N2445="")))),"Unknown",
""))))))))))))))))</f>
        <v>Non-Lead</v>
      </c>
      <c r="R2445" s="70" t="s">
        <v>51</v>
      </c>
      <c r="S2445" s="70" t="s">
        <v>51</v>
      </c>
      <c r="T2445" s="70"/>
      <c r="U2445" s="71" t="s">
        <v>53</v>
      </c>
      <c r="V2445" s="71" t="s">
        <v>51</v>
      </c>
      <c r="W2445" s="71" t="s">
        <v>51</v>
      </c>
      <c r="X2445" s="71" t="s">
        <v>51</v>
      </c>
      <c r="Y2445" s="72" t="str">
        <f>IF((OR((AND('[1]PWS Information'!$E$10="CWS",U2445="Single Family Residence",Q2445="Lead")),
(AND('[1]PWS Information'!$E$10="CWS",U2445="Multiple Family Residence",'[1]PWS Information'!$E$11="Yes",Q2445="Lead")),
(AND('[1]PWS Information'!$E$10="NTNC",Q2445="Lead")))),"Tier 1",
IF((OR((AND('[1]PWS Information'!$E$10="CWS",U2445="Multiple Family Residence",'[1]PWS Information'!$E$11="No",Q2445="Lead")),
(AND('[1]PWS Information'!$E$10="CWS",U2445="Other",Q2445="Lead")),
(AND('[1]PWS Information'!$E$10="CWS",U2445="Building",Q2445="Lead")))),"Tier 2",
IF((OR((AND('[1]PWS Information'!$E$10="CWS",U2445="Single Family Residence",Q2445="Galvanized Requiring Replacement")),
(AND('[1]PWS Information'!$E$10="CWS",U2445="Single Family Residence",Q2445="Galvanized Requiring Replacement",R2445="Yes")),
(AND('[1]PWS Information'!$E$10="NTNC",Q2445="Galvanized Requiring Replacement")),
(AND('[1]PWS Information'!$E$10="NTNC",U2445="Single Family Residence",R2445="Yes")))),"Tier 3",
IF((OR((AND('[1]PWS Information'!$E$10="CWS",U2445="Single Family Residence",S2445="Yes",Q2445="Non-Lead", J2445="Non-Lead - Copper",L2445="Before 1989")),
(AND('[1]PWS Information'!$E$10="CWS",U2445="Single Family Residence",S2445="Yes",Q2445="Non-Lead", N2445="Non-Lead - Copper",O2445="Before 1989")))),"Tier 4",
IF((OR((AND('[1]PWS Information'!$E$10="NTNC",Q2445="Non-Lead")),
(AND('[1]PWS Information'!$E$10="CWS",Q2445="Non-Lead",S2445="")),
(AND('[1]PWS Information'!$E$10="CWS",Q2445="Non-Lead",S2445="No")),
(AND('[1]PWS Information'!$E$10="CWS",Q2445="Non-Lead",S2445="Don't Know")),
(AND('[1]PWS Information'!$E$10="CWS",Q2445="Non-Lead", J2445="Non-Lead - Copper", S2445="Yes", L2445="Between 1989 and 2014")),
(AND('[1]PWS Information'!$E$10="CWS",Q2445="Non-Lead", J2445="Non-Lead - Copper", S2445="Yes", L2445="After 2014")),
(AND('[1]PWS Information'!$E$10="CWS",Q2445="Non-Lead", J2445="Non-Lead - Copper", S2445="Yes", L2445="Unknown")),
(AND('[1]PWS Information'!$E$10="CWS",Q2445="Non-Lead", N2445="Non-Lead - Copper", S2445="Yes", O2445="Between 1989 and 2014")),
(AND('[1]PWS Information'!$E$10="CWS",Q2445="Non-Lead", N2445="Non-Lead - Copper", S2445="Yes", O2445="After 2014")),
(AND('[1]PWS Information'!$E$10="CWS",Q2445="Non-Lead", N2445="Non-Lead - Copper", S2445="Yes", O2445="Unknown")),
(AND('[1]PWS Information'!$E$10="CWS",Q2445="Unknown")),
(AND('[1]PWS Information'!$E$10="NTNC",Q2445="Unknown")))),"Tier 5",
"")))))</f>
        <v>Tier 5</v>
      </c>
      <c r="Z2445" s="71"/>
      <c r="AA2445" s="71"/>
    </row>
    <row r="2446" spans="1:27" ht="57.6" x14ac:dyDescent="0.3">
      <c r="A2446" s="17"/>
      <c r="B2446" s="70">
        <v>15522470</v>
      </c>
      <c r="C2446" s="60">
        <v>321</v>
      </c>
      <c r="D2446" s="61" t="s">
        <v>554</v>
      </c>
      <c r="E2446" s="61" t="s">
        <v>49</v>
      </c>
      <c r="F2446" s="61">
        <v>78640</v>
      </c>
      <c r="G2446" s="62" t="s">
        <v>529</v>
      </c>
      <c r="H2446" s="63">
        <v>29.95917</v>
      </c>
      <c r="I2446" s="64">
        <v>-97.856018000000006</v>
      </c>
      <c r="J2446" s="65" t="s">
        <v>50</v>
      </c>
      <c r="K2446" s="66" t="s">
        <v>51</v>
      </c>
      <c r="L2446" s="62" t="s">
        <v>52</v>
      </c>
      <c r="M2446" s="69"/>
      <c r="N2446" s="65" t="s">
        <v>50</v>
      </c>
      <c r="O2446" s="66" t="s">
        <v>52</v>
      </c>
      <c r="P2446" s="69"/>
      <c r="Q2446" s="55" t="str">
        <f t="shared" si="38"/>
        <v>Non-Lead</v>
      </c>
      <c r="R2446" s="70" t="s">
        <v>51</v>
      </c>
      <c r="S2446" s="70" t="s">
        <v>51</v>
      </c>
      <c r="T2446" s="70"/>
      <c r="U2446" s="71" t="s">
        <v>53</v>
      </c>
      <c r="V2446" s="71" t="s">
        <v>51</v>
      </c>
      <c r="W2446" s="71" t="s">
        <v>51</v>
      </c>
      <c r="X2446" s="71" t="s">
        <v>51</v>
      </c>
      <c r="Y2446" s="72" t="str">
        <f>IF((OR((AND('[1]PWS Information'!$E$10="CWS",U2446="Single Family Residence",Q2446="Lead")),
(AND('[1]PWS Information'!$E$10="CWS",U2446="Multiple Family Residence",'[1]PWS Information'!$E$11="Yes",Q2446="Lead")),
(AND('[1]PWS Information'!$E$10="NTNC",Q2446="Lead")))),"Tier 1",
IF((OR((AND('[1]PWS Information'!$E$10="CWS",U2446="Multiple Family Residence",'[1]PWS Information'!$E$11="No",Q2446="Lead")),
(AND('[1]PWS Information'!$E$10="CWS",U2446="Other",Q2446="Lead")),
(AND('[1]PWS Information'!$E$10="CWS",U2446="Building",Q2446="Lead")))),"Tier 2",
IF((OR((AND('[1]PWS Information'!$E$10="CWS",U2446="Single Family Residence",Q2446="Galvanized Requiring Replacement")),
(AND('[1]PWS Information'!$E$10="CWS",U2446="Single Family Residence",Q2446="Galvanized Requiring Replacement",R2446="Yes")),
(AND('[1]PWS Information'!$E$10="NTNC",Q2446="Galvanized Requiring Replacement")),
(AND('[1]PWS Information'!$E$10="NTNC",U2446="Single Family Residence",R2446="Yes")))),"Tier 3",
IF((OR((AND('[1]PWS Information'!$E$10="CWS",U2446="Single Family Residence",S2446="Yes",Q2446="Non-Lead", J2446="Non-Lead - Copper",L2446="Before 1989")),
(AND('[1]PWS Information'!$E$10="CWS",U2446="Single Family Residence",S2446="Yes",Q2446="Non-Lead", N2446="Non-Lead - Copper",O2446="Before 1989")))),"Tier 4",
IF((OR((AND('[1]PWS Information'!$E$10="NTNC",Q2446="Non-Lead")),
(AND('[1]PWS Information'!$E$10="CWS",Q2446="Non-Lead",S2446="")),
(AND('[1]PWS Information'!$E$10="CWS",Q2446="Non-Lead",S2446="No")),
(AND('[1]PWS Information'!$E$10="CWS",Q2446="Non-Lead",S2446="Don't Know")),
(AND('[1]PWS Information'!$E$10="CWS",Q2446="Non-Lead", J2446="Non-Lead - Copper", S2446="Yes", L2446="Between 1989 and 2014")),
(AND('[1]PWS Information'!$E$10="CWS",Q2446="Non-Lead", J2446="Non-Lead - Copper", S2446="Yes", L2446="After 2014")),
(AND('[1]PWS Information'!$E$10="CWS",Q2446="Non-Lead", J2446="Non-Lead - Copper", S2446="Yes", L2446="Unknown")),
(AND('[1]PWS Information'!$E$10="CWS",Q2446="Non-Lead", N2446="Non-Lead - Copper", S2446="Yes", O2446="Between 1989 and 2014")),
(AND('[1]PWS Information'!$E$10="CWS",Q2446="Non-Lead", N2446="Non-Lead - Copper", S2446="Yes", O2446="After 2014")),
(AND('[1]PWS Information'!$E$10="CWS",Q2446="Non-Lead", N2446="Non-Lead - Copper", S2446="Yes", O2446="Unknown")),
(AND('[1]PWS Information'!$E$10="CWS",Q2446="Unknown")),
(AND('[1]PWS Information'!$E$10="NTNC",Q2446="Unknown")))),"Tier 5",
"")))))</f>
        <v>Tier 5</v>
      </c>
      <c r="Z2446" s="71"/>
      <c r="AA2446" s="71"/>
    </row>
    <row r="2447" spans="1:27" ht="57.6" x14ac:dyDescent="0.3">
      <c r="A2447" s="1"/>
      <c r="B2447" s="70">
        <v>9528699</v>
      </c>
      <c r="C2447" s="60">
        <v>112</v>
      </c>
      <c r="D2447" s="61" t="s">
        <v>555</v>
      </c>
      <c r="E2447" s="61" t="s">
        <v>49</v>
      </c>
      <c r="F2447" s="61">
        <v>78640</v>
      </c>
      <c r="G2447" s="62" t="s">
        <v>529</v>
      </c>
      <c r="H2447" s="63">
        <v>29.959372200000001</v>
      </c>
      <c r="I2447" s="64">
        <v>-97.854455555555504</v>
      </c>
      <c r="J2447" s="65" t="s">
        <v>50</v>
      </c>
      <c r="K2447" s="66" t="s">
        <v>51</v>
      </c>
      <c r="L2447" s="62" t="s">
        <v>52</v>
      </c>
      <c r="M2447" s="69"/>
      <c r="N2447" s="65" t="s">
        <v>50</v>
      </c>
      <c r="O2447" s="66" t="s">
        <v>52</v>
      </c>
      <c r="P2447" s="69"/>
      <c r="Q2447" s="55" t="str">
        <f t="shared" si="38"/>
        <v>Non-Lead</v>
      </c>
      <c r="R2447" s="70" t="s">
        <v>51</v>
      </c>
      <c r="S2447" s="70" t="s">
        <v>51</v>
      </c>
      <c r="T2447" s="70"/>
      <c r="U2447" s="71" t="s">
        <v>53</v>
      </c>
      <c r="V2447" s="71" t="s">
        <v>51</v>
      </c>
      <c r="W2447" s="71" t="s">
        <v>51</v>
      </c>
      <c r="X2447" s="71" t="s">
        <v>51</v>
      </c>
      <c r="Y2447" s="72" t="str">
        <f>IF((OR((AND('[1]PWS Information'!$E$10="CWS",U2447="Single Family Residence",Q2447="Lead")),
(AND('[1]PWS Information'!$E$10="CWS",U2447="Multiple Family Residence",'[1]PWS Information'!$E$11="Yes",Q2447="Lead")),
(AND('[1]PWS Information'!$E$10="NTNC",Q2447="Lead")))),"Tier 1",
IF((OR((AND('[1]PWS Information'!$E$10="CWS",U2447="Multiple Family Residence",'[1]PWS Information'!$E$11="No",Q2447="Lead")),
(AND('[1]PWS Information'!$E$10="CWS",U2447="Other",Q2447="Lead")),
(AND('[1]PWS Information'!$E$10="CWS",U2447="Building",Q2447="Lead")))),"Tier 2",
IF((OR((AND('[1]PWS Information'!$E$10="CWS",U2447="Single Family Residence",Q2447="Galvanized Requiring Replacement")),
(AND('[1]PWS Information'!$E$10="CWS",U2447="Single Family Residence",Q2447="Galvanized Requiring Replacement",R2447="Yes")),
(AND('[1]PWS Information'!$E$10="NTNC",Q2447="Galvanized Requiring Replacement")),
(AND('[1]PWS Information'!$E$10="NTNC",U2447="Single Family Residence",R2447="Yes")))),"Tier 3",
IF((OR((AND('[1]PWS Information'!$E$10="CWS",U2447="Single Family Residence",S2447="Yes",Q2447="Non-Lead", J2447="Non-Lead - Copper",L2447="Before 1989")),
(AND('[1]PWS Information'!$E$10="CWS",U2447="Single Family Residence",S2447="Yes",Q2447="Non-Lead", N2447="Non-Lead - Copper",O2447="Before 1989")))),"Tier 4",
IF((OR((AND('[1]PWS Information'!$E$10="NTNC",Q2447="Non-Lead")),
(AND('[1]PWS Information'!$E$10="CWS",Q2447="Non-Lead",S2447="")),
(AND('[1]PWS Information'!$E$10="CWS",Q2447="Non-Lead",S2447="No")),
(AND('[1]PWS Information'!$E$10="CWS",Q2447="Non-Lead",S2447="Don't Know")),
(AND('[1]PWS Information'!$E$10="CWS",Q2447="Non-Lead", J2447="Non-Lead - Copper", S2447="Yes", L2447="Between 1989 and 2014")),
(AND('[1]PWS Information'!$E$10="CWS",Q2447="Non-Lead", J2447="Non-Lead - Copper", S2447="Yes", L2447="After 2014")),
(AND('[1]PWS Information'!$E$10="CWS",Q2447="Non-Lead", J2447="Non-Lead - Copper", S2447="Yes", L2447="Unknown")),
(AND('[1]PWS Information'!$E$10="CWS",Q2447="Non-Lead", N2447="Non-Lead - Copper", S2447="Yes", O2447="Between 1989 and 2014")),
(AND('[1]PWS Information'!$E$10="CWS",Q2447="Non-Lead", N2447="Non-Lead - Copper", S2447="Yes", O2447="After 2014")),
(AND('[1]PWS Information'!$E$10="CWS",Q2447="Non-Lead", N2447="Non-Lead - Copper", S2447="Yes", O2447="Unknown")),
(AND('[1]PWS Information'!$E$10="CWS",Q2447="Unknown")),
(AND('[1]PWS Information'!$E$10="NTNC",Q2447="Unknown")))),"Tier 5",
"")))))</f>
        <v>Tier 5</v>
      </c>
      <c r="Z2447" s="71"/>
      <c r="AA2447" s="71"/>
    </row>
    <row r="2448" spans="1:27" ht="57.6" x14ac:dyDescent="0.3">
      <c r="A2448" s="1"/>
      <c r="B2448" s="70">
        <v>9458371</v>
      </c>
      <c r="C2448" s="60">
        <v>117</v>
      </c>
      <c r="D2448" s="61" t="s">
        <v>555</v>
      </c>
      <c r="E2448" s="61" t="s">
        <v>49</v>
      </c>
      <c r="F2448" s="61">
        <v>78640</v>
      </c>
      <c r="G2448" s="62" t="s">
        <v>529</v>
      </c>
      <c r="H2448" s="63">
        <v>29.959157000000001</v>
      </c>
      <c r="I2448" s="64">
        <v>-97.853914000000003</v>
      </c>
      <c r="J2448" s="65" t="s">
        <v>50</v>
      </c>
      <c r="K2448" s="66" t="s">
        <v>51</v>
      </c>
      <c r="L2448" s="62" t="s">
        <v>52</v>
      </c>
      <c r="M2448" s="69"/>
      <c r="N2448" s="65" t="s">
        <v>50</v>
      </c>
      <c r="O2448" s="66" t="s">
        <v>52</v>
      </c>
      <c r="P2448" s="69"/>
      <c r="Q2448" s="55" t="str">
        <f t="shared" si="38"/>
        <v>Non-Lead</v>
      </c>
      <c r="R2448" s="70" t="s">
        <v>51</v>
      </c>
      <c r="S2448" s="70" t="s">
        <v>51</v>
      </c>
      <c r="T2448" s="70"/>
      <c r="U2448" s="71" t="s">
        <v>53</v>
      </c>
      <c r="V2448" s="71" t="s">
        <v>51</v>
      </c>
      <c r="W2448" s="71" t="s">
        <v>51</v>
      </c>
      <c r="X2448" s="71" t="s">
        <v>51</v>
      </c>
      <c r="Y2448" s="72" t="str">
        <f>IF((OR((AND('[1]PWS Information'!$E$10="CWS",U2448="Single Family Residence",Q2448="Lead")),
(AND('[1]PWS Information'!$E$10="CWS",U2448="Multiple Family Residence",'[1]PWS Information'!$E$11="Yes",Q2448="Lead")),
(AND('[1]PWS Information'!$E$10="NTNC",Q2448="Lead")))),"Tier 1",
IF((OR((AND('[1]PWS Information'!$E$10="CWS",U2448="Multiple Family Residence",'[1]PWS Information'!$E$11="No",Q2448="Lead")),
(AND('[1]PWS Information'!$E$10="CWS",U2448="Other",Q2448="Lead")),
(AND('[1]PWS Information'!$E$10="CWS",U2448="Building",Q2448="Lead")))),"Tier 2",
IF((OR((AND('[1]PWS Information'!$E$10="CWS",U2448="Single Family Residence",Q2448="Galvanized Requiring Replacement")),
(AND('[1]PWS Information'!$E$10="CWS",U2448="Single Family Residence",Q2448="Galvanized Requiring Replacement",R2448="Yes")),
(AND('[1]PWS Information'!$E$10="NTNC",Q2448="Galvanized Requiring Replacement")),
(AND('[1]PWS Information'!$E$10="NTNC",U2448="Single Family Residence",R2448="Yes")))),"Tier 3",
IF((OR((AND('[1]PWS Information'!$E$10="CWS",U2448="Single Family Residence",S2448="Yes",Q2448="Non-Lead", J2448="Non-Lead - Copper",L2448="Before 1989")),
(AND('[1]PWS Information'!$E$10="CWS",U2448="Single Family Residence",S2448="Yes",Q2448="Non-Lead", N2448="Non-Lead - Copper",O2448="Before 1989")))),"Tier 4",
IF((OR((AND('[1]PWS Information'!$E$10="NTNC",Q2448="Non-Lead")),
(AND('[1]PWS Information'!$E$10="CWS",Q2448="Non-Lead",S2448="")),
(AND('[1]PWS Information'!$E$10="CWS",Q2448="Non-Lead",S2448="No")),
(AND('[1]PWS Information'!$E$10="CWS",Q2448="Non-Lead",S2448="Don't Know")),
(AND('[1]PWS Information'!$E$10="CWS",Q2448="Non-Lead", J2448="Non-Lead - Copper", S2448="Yes", L2448="Between 1989 and 2014")),
(AND('[1]PWS Information'!$E$10="CWS",Q2448="Non-Lead", J2448="Non-Lead - Copper", S2448="Yes", L2448="After 2014")),
(AND('[1]PWS Information'!$E$10="CWS",Q2448="Non-Lead", J2448="Non-Lead - Copper", S2448="Yes", L2448="Unknown")),
(AND('[1]PWS Information'!$E$10="CWS",Q2448="Non-Lead", N2448="Non-Lead - Copper", S2448="Yes", O2448="Between 1989 and 2014")),
(AND('[1]PWS Information'!$E$10="CWS",Q2448="Non-Lead", N2448="Non-Lead - Copper", S2448="Yes", O2448="After 2014")),
(AND('[1]PWS Information'!$E$10="CWS",Q2448="Non-Lead", N2448="Non-Lead - Copper", S2448="Yes", O2448="Unknown")),
(AND('[1]PWS Information'!$E$10="CWS",Q2448="Unknown")),
(AND('[1]PWS Information'!$E$10="NTNC",Q2448="Unknown")))),"Tier 5",
"")))))</f>
        <v>Tier 5</v>
      </c>
      <c r="Z2448" s="71"/>
      <c r="AA2448" s="71"/>
    </row>
    <row r="2449" spans="1:27" ht="57.6" x14ac:dyDescent="0.3">
      <c r="A2449" s="1"/>
      <c r="B2449" s="70">
        <v>15985657</v>
      </c>
      <c r="C2449" s="60">
        <v>129</v>
      </c>
      <c r="D2449" s="61" t="s">
        <v>555</v>
      </c>
      <c r="E2449" s="61" t="s">
        <v>49</v>
      </c>
      <c r="F2449" s="61">
        <v>78640</v>
      </c>
      <c r="G2449" s="62" t="s">
        <v>529</v>
      </c>
      <c r="H2449" s="63">
        <v>29.958988999999999</v>
      </c>
      <c r="I2449" s="64">
        <v>-97.854003000000006</v>
      </c>
      <c r="J2449" s="65" t="s">
        <v>50</v>
      </c>
      <c r="K2449" s="66" t="s">
        <v>51</v>
      </c>
      <c r="L2449" s="62" t="s">
        <v>52</v>
      </c>
      <c r="M2449" s="69"/>
      <c r="N2449" s="65" t="s">
        <v>50</v>
      </c>
      <c r="O2449" s="66" t="s">
        <v>52</v>
      </c>
      <c r="P2449" s="69"/>
      <c r="Q2449" s="55" t="str">
        <f t="shared" si="38"/>
        <v>Non-Lead</v>
      </c>
      <c r="R2449" s="70" t="s">
        <v>51</v>
      </c>
      <c r="S2449" s="70" t="s">
        <v>51</v>
      </c>
      <c r="T2449" s="70"/>
      <c r="U2449" s="71" t="s">
        <v>53</v>
      </c>
      <c r="V2449" s="71" t="s">
        <v>51</v>
      </c>
      <c r="W2449" s="71" t="s">
        <v>51</v>
      </c>
      <c r="X2449" s="71" t="s">
        <v>51</v>
      </c>
      <c r="Y2449" s="72" t="str">
        <f>IF((OR((AND('[1]PWS Information'!$E$10="CWS",U2449="Single Family Residence",Q2449="Lead")),
(AND('[1]PWS Information'!$E$10="CWS",U2449="Multiple Family Residence",'[1]PWS Information'!$E$11="Yes",Q2449="Lead")),
(AND('[1]PWS Information'!$E$10="NTNC",Q2449="Lead")))),"Tier 1",
IF((OR((AND('[1]PWS Information'!$E$10="CWS",U2449="Multiple Family Residence",'[1]PWS Information'!$E$11="No",Q2449="Lead")),
(AND('[1]PWS Information'!$E$10="CWS",U2449="Other",Q2449="Lead")),
(AND('[1]PWS Information'!$E$10="CWS",U2449="Building",Q2449="Lead")))),"Tier 2",
IF((OR((AND('[1]PWS Information'!$E$10="CWS",U2449="Single Family Residence",Q2449="Galvanized Requiring Replacement")),
(AND('[1]PWS Information'!$E$10="CWS",U2449="Single Family Residence",Q2449="Galvanized Requiring Replacement",R2449="Yes")),
(AND('[1]PWS Information'!$E$10="NTNC",Q2449="Galvanized Requiring Replacement")),
(AND('[1]PWS Information'!$E$10="NTNC",U2449="Single Family Residence",R2449="Yes")))),"Tier 3",
IF((OR((AND('[1]PWS Information'!$E$10="CWS",U2449="Single Family Residence",S2449="Yes",Q2449="Non-Lead", J2449="Non-Lead - Copper",L2449="Before 1989")),
(AND('[1]PWS Information'!$E$10="CWS",U2449="Single Family Residence",S2449="Yes",Q2449="Non-Lead", N2449="Non-Lead - Copper",O2449="Before 1989")))),"Tier 4",
IF((OR((AND('[1]PWS Information'!$E$10="NTNC",Q2449="Non-Lead")),
(AND('[1]PWS Information'!$E$10="CWS",Q2449="Non-Lead",S2449="")),
(AND('[1]PWS Information'!$E$10="CWS",Q2449="Non-Lead",S2449="No")),
(AND('[1]PWS Information'!$E$10="CWS",Q2449="Non-Lead",S2449="Don't Know")),
(AND('[1]PWS Information'!$E$10="CWS",Q2449="Non-Lead", J2449="Non-Lead - Copper", S2449="Yes", L2449="Between 1989 and 2014")),
(AND('[1]PWS Information'!$E$10="CWS",Q2449="Non-Lead", J2449="Non-Lead - Copper", S2449="Yes", L2449="After 2014")),
(AND('[1]PWS Information'!$E$10="CWS",Q2449="Non-Lead", J2449="Non-Lead - Copper", S2449="Yes", L2449="Unknown")),
(AND('[1]PWS Information'!$E$10="CWS",Q2449="Non-Lead", N2449="Non-Lead - Copper", S2449="Yes", O2449="Between 1989 and 2014")),
(AND('[1]PWS Information'!$E$10="CWS",Q2449="Non-Lead", N2449="Non-Lead - Copper", S2449="Yes", O2449="After 2014")),
(AND('[1]PWS Information'!$E$10="CWS",Q2449="Non-Lead", N2449="Non-Lead - Copper", S2449="Yes", O2449="Unknown")),
(AND('[1]PWS Information'!$E$10="CWS",Q2449="Unknown")),
(AND('[1]PWS Information'!$E$10="NTNC",Q2449="Unknown")))),"Tier 5",
"")))))</f>
        <v>Tier 5</v>
      </c>
      <c r="Z2449" s="71"/>
      <c r="AA2449" s="71"/>
    </row>
    <row r="2450" spans="1:27" ht="57.6" x14ac:dyDescent="0.3">
      <c r="A2450" s="17"/>
      <c r="B2450" s="70">
        <v>15989624</v>
      </c>
      <c r="C2450" s="60">
        <v>141</v>
      </c>
      <c r="D2450" s="61" t="s">
        <v>555</v>
      </c>
      <c r="E2450" s="61" t="s">
        <v>49</v>
      </c>
      <c r="F2450" s="61">
        <v>78640</v>
      </c>
      <c r="G2450" s="62" t="s">
        <v>529</v>
      </c>
      <c r="H2450" s="63">
        <v>29.958836000000002</v>
      </c>
      <c r="I2450" s="64">
        <v>-97.854124999999996</v>
      </c>
      <c r="J2450" s="65" t="s">
        <v>50</v>
      </c>
      <c r="K2450" s="66" t="s">
        <v>51</v>
      </c>
      <c r="L2450" s="62" t="s">
        <v>52</v>
      </c>
      <c r="M2450" s="69"/>
      <c r="N2450" s="65" t="s">
        <v>50</v>
      </c>
      <c r="O2450" s="66" t="s">
        <v>52</v>
      </c>
      <c r="P2450" s="69"/>
      <c r="Q2450" s="55" t="str">
        <f t="shared" si="38"/>
        <v>Non-Lead</v>
      </c>
      <c r="R2450" s="70" t="s">
        <v>51</v>
      </c>
      <c r="S2450" s="70" t="s">
        <v>51</v>
      </c>
      <c r="T2450" s="70"/>
      <c r="U2450" s="71" t="s">
        <v>53</v>
      </c>
      <c r="V2450" s="71" t="s">
        <v>51</v>
      </c>
      <c r="W2450" s="71" t="s">
        <v>51</v>
      </c>
      <c r="X2450" s="71" t="s">
        <v>51</v>
      </c>
      <c r="Y2450" s="72" t="str">
        <f>IF((OR((AND('[1]PWS Information'!$E$10="CWS",U2450="Single Family Residence",Q2450="Lead")),
(AND('[1]PWS Information'!$E$10="CWS",U2450="Multiple Family Residence",'[1]PWS Information'!$E$11="Yes",Q2450="Lead")),
(AND('[1]PWS Information'!$E$10="NTNC",Q2450="Lead")))),"Tier 1",
IF((OR((AND('[1]PWS Information'!$E$10="CWS",U2450="Multiple Family Residence",'[1]PWS Information'!$E$11="No",Q2450="Lead")),
(AND('[1]PWS Information'!$E$10="CWS",U2450="Other",Q2450="Lead")),
(AND('[1]PWS Information'!$E$10="CWS",U2450="Building",Q2450="Lead")))),"Tier 2",
IF((OR((AND('[1]PWS Information'!$E$10="CWS",U2450="Single Family Residence",Q2450="Galvanized Requiring Replacement")),
(AND('[1]PWS Information'!$E$10="CWS",U2450="Single Family Residence",Q2450="Galvanized Requiring Replacement",R2450="Yes")),
(AND('[1]PWS Information'!$E$10="NTNC",Q2450="Galvanized Requiring Replacement")),
(AND('[1]PWS Information'!$E$10="NTNC",U2450="Single Family Residence",R2450="Yes")))),"Tier 3",
IF((OR((AND('[1]PWS Information'!$E$10="CWS",U2450="Single Family Residence",S2450="Yes",Q2450="Non-Lead", J2450="Non-Lead - Copper",L2450="Before 1989")),
(AND('[1]PWS Information'!$E$10="CWS",U2450="Single Family Residence",S2450="Yes",Q2450="Non-Lead", N2450="Non-Lead - Copper",O2450="Before 1989")))),"Tier 4",
IF((OR((AND('[1]PWS Information'!$E$10="NTNC",Q2450="Non-Lead")),
(AND('[1]PWS Information'!$E$10="CWS",Q2450="Non-Lead",S2450="")),
(AND('[1]PWS Information'!$E$10="CWS",Q2450="Non-Lead",S2450="No")),
(AND('[1]PWS Information'!$E$10="CWS",Q2450="Non-Lead",S2450="Don't Know")),
(AND('[1]PWS Information'!$E$10="CWS",Q2450="Non-Lead", J2450="Non-Lead - Copper", S2450="Yes", L2450="Between 1989 and 2014")),
(AND('[1]PWS Information'!$E$10="CWS",Q2450="Non-Lead", J2450="Non-Lead - Copper", S2450="Yes", L2450="After 2014")),
(AND('[1]PWS Information'!$E$10="CWS",Q2450="Non-Lead", J2450="Non-Lead - Copper", S2450="Yes", L2450="Unknown")),
(AND('[1]PWS Information'!$E$10="CWS",Q2450="Non-Lead", N2450="Non-Lead - Copper", S2450="Yes", O2450="Between 1989 and 2014")),
(AND('[1]PWS Information'!$E$10="CWS",Q2450="Non-Lead", N2450="Non-Lead - Copper", S2450="Yes", O2450="After 2014")),
(AND('[1]PWS Information'!$E$10="CWS",Q2450="Non-Lead", N2450="Non-Lead - Copper", S2450="Yes", O2450="Unknown")),
(AND('[1]PWS Information'!$E$10="CWS",Q2450="Unknown")),
(AND('[1]PWS Information'!$E$10="NTNC",Q2450="Unknown")))),"Tier 5",
"")))))</f>
        <v>Tier 5</v>
      </c>
      <c r="Z2450" s="71"/>
      <c r="AA2450" s="71"/>
    </row>
    <row r="2451" spans="1:27" ht="57.6" x14ac:dyDescent="0.3">
      <c r="A2451" s="1"/>
      <c r="B2451" s="70">
        <v>15829779</v>
      </c>
      <c r="C2451" s="60">
        <v>158</v>
      </c>
      <c r="D2451" s="61" t="s">
        <v>555</v>
      </c>
      <c r="E2451" s="61" t="s">
        <v>49</v>
      </c>
      <c r="F2451" s="61">
        <v>78640</v>
      </c>
      <c r="G2451" s="62" t="s">
        <v>529</v>
      </c>
      <c r="H2451" s="63">
        <v>29.958947999999999</v>
      </c>
      <c r="I2451" s="64">
        <v>-97.854781000000003</v>
      </c>
      <c r="J2451" s="65" t="s">
        <v>50</v>
      </c>
      <c r="K2451" s="66" t="s">
        <v>51</v>
      </c>
      <c r="L2451" s="62" t="s">
        <v>52</v>
      </c>
      <c r="M2451" s="69"/>
      <c r="N2451" s="65" t="s">
        <v>50</v>
      </c>
      <c r="O2451" s="66" t="s">
        <v>52</v>
      </c>
      <c r="P2451" s="69"/>
      <c r="Q2451" s="55" t="str">
        <f t="shared" si="38"/>
        <v>Non-Lead</v>
      </c>
      <c r="R2451" s="70" t="s">
        <v>51</v>
      </c>
      <c r="S2451" s="70" t="s">
        <v>51</v>
      </c>
      <c r="T2451" s="70"/>
      <c r="U2451" s="71" t="s">
        <v>53</v>
      </c>
      <c r="V2451" s="71" t="s">
        <v>51</v>
      </c>
      <c r="W2451" s="71" t="s">
        <v>51</v>
      </c>
      <c r="X2451" s="71" t="s">
        <v>51</v>
      </c>
      <c r="Y2451" s="72" t="str">
        <f>IF((OR((AND('[1]PWS Information'!$E$10="CWS",U2451="Single Family Residence",Q2451="Lead")),
(AND('[1]PWS Information'!$E$10="CWS",U2451="Multiple Family Residence",'[1]PWS Information'!$E$11="Yes",Q2451="Lead")),
(AND('[1]PWS Information'!$E$10="NTNC",Q2451="Lead")))),"Tier 1",
IF((OR((AND('[1]PWS Information'!$E$10="CWS",U2451="Multiple Family Residence",'[1]PWS Information'!$E$11="No",Q2451="Lead")),
(AND('[1]PWS Information'!$E$10="CWS",U2451="Other",Q2451="Lead")),
(AND('[1]PWS Information'!$E$10="CWS",U2451="Building",Q2451="Lead")))),"Tier 2",
IF((OR((AND('[1]PWS Information'!$E$10="CWS",U2451="Single Family Residence",Q2451="Galvanized Requiring Replacement")),
(AND('[1]PWS Information'!$E$10="CWS",U2451="Single Family Residence",Q2451="Galvanized Requiring Replacement",R2451="Yes")),
(AND('[1]PWS Information'!$E$10="NTNC",Q2451="Galvanized Requiring Replacement")),
(AND('[1]PWS Information'!$E$10="NTNC",U2451="Single Family Residence",R2451="Yes")))),"Tier 3",
IF((OR((AND('[1]PWS Information'!$E$10="CWS",U2451="Single Family Residence",S2451="Yes",Q2451="Non-Lead", J2451="Non-Lead - Copper",L2451="Before 1989")),
(AND('[1]PWS Information'!$E$10="CWS",U2451="Single Family Residence",S2451="Yes",Q2451="Non-Lead", N2451="Non-Lead - Copper",O2451="Before 1989")))),"Tier 4",
IF((OR((AND('[1]PWS Information'!$E$10="NTNC",Q2451="Non-Lead")),
(AND('[1]PWS Information'!$E$10="CWS",Q2451="Non-Lead",S2451="")),
(AND('[1]PWS Information'!$E$10="CWS",Q2451="Non-Lead",S2451="No")),
(AND('[1]PWS Information'!$E$10="CWS",Q2451="Non-Lead",S2451="Don't Know")),
(AND('[1]PWS Information'!$E$10="CWS",Q2451="Non-Lead", J2451="Non-Lead - Copper", S2451="Yes", L2451="Between 1989 and 2014")),
(AND('[1]PWS Information'!$E$10="CWS",Q2451="Non-Lead", J2451="Non-Lead - Copper", S2451="Yes", L2451="After 2014")),
(AND('[1]PWS Information'!$E$10="CWS",Q2451="Non-Lead", J2451="Non-Lead - Copper", S2451="Yes", L2451="Unknown")),
(AND('[1]PWS Information'!$E$10="CWS",Q2451="Non-Lead", N2451="Non-Lead - Copper", S2451="Yes", O2451="Between 1989 and 2014")),
(AND('[1]PWS Information'!$E$10="CWS",Q2451="Non-Lead", N2451="Non-Lead - Copper", S2451="Yes", O2451="After 2014")),
(AND('[1]PWS Information'!$E$10="CWS",Q2451="Non-Lead", N2451="Non-Lead - Copper", S2451="Yes", O2451="Unknown")),
(AND('[1]PWS Information'!$E$10="CWS",Q2451="Unknown")),
(AND('[1]PWS Information'!$E$10="NTNC",Q2451="Unknown")))),"Tier 5",
"")))))</f>
        <v>Tier 5</v>
      </c>
      <c r="Z2451" s="71"/>
      <c r="AA2451" s="71"/>
    </row>
    <row r="2452" spans="1:27" ht="57.6" x14ac:dyDescent="0.3">
      <c r="A2452" s="1"/>
      <c r="B2452" s="70">
        <v>15989497</v>
      </c>
      <c r="C2452" s="60">
        <v>172</v>
      </c>
      <c r="D2452" s="61" t="s">
        <v>555</v>
      </c>
      <c r="E2452" s="61" t="s">
        <v>49</v>
      </c>
      <c r="F2452" s="61">
        <v>78640</v>
      </c>
      <c r="G2452" s="62" t="s">
        <v>529</v>
      </c>
      <c r="H2452" s="63">
        <v>29.958828</v>
      </c>
      <c r="I2452" s="64">
        <v>-97.854929999999996</v>
      </c>
      <c r="J2452" s="65" t="s">
        <v>50</v>
      </c>
      <c r="K2452" s="66" t="s">
        <v>51</v>
      </c>
      <c r="L2452" s="62" t="s">
        <v>52</v>
      </c>
      <c r="M2452" s="69"/>
      <c r="N2452" s="65" t="s">
        <v>50</v>
      </c>
      <c r="O2452" s="66" t="s">
        <v>52</v>
      </c>
      <c r="P2452" s="69"/>
      <c r="Q2452" s="55" t="str">
        <f t="shared" si="38"/>
        <v>Non-Lead</v>
      </c>
      <c r="R2452" s="70" t="s">
        <v>51</v>
      </c>
      <c r="S2452" s="70" t="s">
        <v>51</v>
      </c>
      <c r="T2452" s="70"/>
      <c r="U2452" s="71" t="s">
        <v>53</v>
      </c>
      <c r="V2452" s="71" t="s">
        <v>51</v>
      </c>
      <c r="W2452" s="71" t="s">
        <v>51</v>
      </c>
      <c r="X2452" s="71" t="s">
        <v>51</v>
      </c>
      <c r="Y2452" s="72" t="str">
        <f>IF((OR((AND('[1]PWS Information'!$E$10="CWS",U2452="Single Family Residence",Q2452="Lead")),
(AND('[1]PWS Information'!$E$10="CWS",U2452="Multiple Family Residence",'[1]PWS Information'!$E$11="Yes",Q2452="Lead")),
(AND('[1]PWS Information'!$E$10="NTNC",Q2452="Lead")))),"Tier 1",
IF((OR((AND('[1]PWS Information'!$E$10="CWS",U2452="Multiple Family Residence",'[1]PWS Information'!$E$11="No",Q2452="Lead")),
(AND('[1]PWS Information'!$E$10="CWS",U2452="Other",Q2452="Lead")),
(AND('[1]PWS Information'!$E$10="CWS",U2452="Building",Q2452="Lead")))),"Tier 2",
IF((OR((AND('[1]PWS Information'!$E$10="CWS",U2452="Single Family Residence",Q2452="Galvanized Requiring Replacement")),
(AND('[1]PWS Information'!$E$10="CWS",U2452="Single Family Residence",Q2452="Galvanized Requiring Replacement",R2452="Yes")),
(AND('[1]PWS Information'!$E$10="NTNC",Q2452="Galvanized Requiring Replacement")),
(AND('[1]PWS Information'!$E$10="NTNC",U2452="Single Family Residence",R2452="Yes")))),"Tier 3",
IF((OR((AND('[1]PWS Information'!$E$10="CWS",U2452="Single Family Residence",S2452="Yes",Q2452="Non-Lead", J2452="Non-Lead - Copper",L2452="Before 1989")),
(AND('[1]PWS Information'!$E$10="CWS",U2452="Single Family Residence",S2452="Yes",Q2452="Non-Lead", N2452="Non-Lead - Copper",O2452="Before 1989")))),"Tier 4",
IF((OR((AND('[1]PWS Information'!$E$10="NTNC",Q2452="Non-Lead")),
(AND('[1]PWS Information'!$E$10="CWS",Q2452="Non-Lead",S2452="")),
(AND('[1]PWS Information'!$E$10="CWS",Q2452="Non-Lead",S2452="No")),
(AND('[1]PWS Information'!$E$10="CWS",Q2452="Non-Lead",S2452="Don't Know")),
(AND('[1]PWS Information'!$E$10="CWS",Q2452="Non-Lead", J2452="Non-Lead - Copper", S2452="Yes", L2452="Between 1989 and 2014")),
(AND('[1]PWS Information'!$E$10="CWS",Q2452="Non-Lead", J2452="Non-Lead - Copper", S2452="Yes", L2452="After 2014")),
(AND('[1]PWS Information'!$E$10="CWS",Q2452="Non-Lead", J2452="Non-Lead - Copper", S2452="Yes", L2452="Unknown")),
(AND('[1]PWS Information'!$E$10="CWS",Q2452="Non-Lead", N2452="Non-Lead - Copper", S2452="Yes", O2452="Between 1989 and 2014")),
(AND('[1]PWS Information'!$E$10="CWS",Q2452="Non-Lead", N2452="Non-Lead - Copper", S2452="Yes", O2452="After 2014")),
(AND('[1]PWS Information'!$E$10="CWS",Q2452="Non-Lead", N2452="Non-Lead - Copper", S2452="Yes", O2452="Unknown")),
(AND('[1]PWS Information'!$E$10="CWS",Q2452="Unknown")),
(AND('[1]PWS Information'!$E$10="NTNC",Q2452="Unknown")))),"Tier 5",
"")))))</f>
        <v>Tier 5</v>
      </c>
      <c r="Z2452" s="71"/>
      <c r="AA2452" s="71"/>
    </row>
    <row r="2453" spans="1:27" ht="57.6" x14ac:dyDescent="0.3">
      <c r="A2453" s="1"/>
      <c r="B2453" s="70">
        <v>9639497</v>
      </c>
      <c r="C2453" s="60">
        <v>200</v>
      </c>
      <c r="D2453" s="61" t="s">
        <v>556</v>
      </c>
      <c r="E2453" s="61" t="s">
        <v>49</v>
      </c>
      <c r="F2453" s="61">
        <v>78640</v>
      </c>
      <c r="G2453" s="62" t="s">
        <v>529</v>
      </c>
      <c r="H2453" s="63">
        <v>29.956738000000001</v>
      </c>
      <c r="I2453" s="64">
        <v>-97.856278000000003</v>
      </c>
      <c r="J2453" s="65" t="s">
        <v>50</v>
      </c>
      <c r="K2453" s="66" t="s">
        <v>51</v>
      </c>
      <c r="L2453" s="62" t="s">
        <v>52</v>
      </c>
      <c r="M2453" s="69"/>
      <c r="N2453" s="65" t="s">
        <v>50</v>
      </c>
      <c r="O2453" s="66" t="s">
        <v>52</v>
      </c>
      <c r="P2453" s="69"/>
      <c r="Q2453" s="55" t="str">
        <f t="shared" si="38"/>
        <v>Non-Lead</v>
      </c>
      <c r="R2453" s="70" t="s">
        <v>51</v>
      </c>
      <c r="S2453" s="70" t="s">
        <v>51</v>
      </c>
      <c r="T2453" s="70"/>
      <c r="U2453" s="71" t="s">
        <v>53</v>
      </c>
      <c r="V2453" s="71" t="s">
        <v>51</v>
      </c>
      <c r="W2453" s="71" t="s">
        <v>51</v>
      </c>
      <c r="X2453" s="71" t="s">
        <v>51</v>
      </c>
      <c r="Y2453" s="72" t="str">
        <f>IF((OR((AND('[1]PWS Information'!$E$10="CWS",U2453="Single Family Residence",Q2453="Lead")),
(AND('[1]PWS Information'!$E$10="CWS",U2453="Multiple Family Residence",'[1]PWS Information'!$E$11="Yes",Q2453="Lead")),
(AND('[1]PWS Information'!$E$10="NTNC",Q2453="Lead")))),"Tier 1",
IF((OR((AND('[1]PWS Information'!$E$10="CWS",U2453="Multiple Family Residence",'[1]PWS Information'!$E$11="No",Q2453="Lead")),
(AND('[1]PWS Information'!$E$10="CWS",U2453="Other",Q2453="Lead")),
(AND('[1]PWS Information'!$E$10="CWS",U2453="Building",Q2453="Lead")))),"Tier 2",
IF((OR((AND('[1]PWS Information'!$E$10="CWS",U2453="Single Family Residence",Q2453="Galvanized Requiring Replacement")),
(AND('[1]PWS Information'!$E$10="CWS",U2453="Single Family Residence",Q2453="Galvanized Requiring Replacement",R2453="Yes")),
(AND('[1]PWS Information'!$E$10="NTNC",Q2453="Galvanized Requiring Replacement")),
(AND('[1]PWS Information'!$E$10="NTNC",U2453="Single Family Residence",R2453="Yes")))),"Tier 3",
IF((OR((AND('[1]PWS Information'!$E$10="CWS",U2453="Single Family Residence",S2453="Yes",Q2453="Non-Lead", J2453="Non-Lead - Copper",L2453="Before 1989")),
(AND('[1]PWS Information'!$E$10="CWS",U2453="Single Family Residence",S2453="Yes",Q2453="Non-Lead", N2453="Non-Lead - Copper",O2453="Before 1989")))),"Tier 4",
IF((OR((AND('[1]PWS Information'!$E$10="NTNC",Q2453="Non-Lead")),
(AND('[1]PWS Information'!$E$10="CWS",Q2453="Non-Lead",S2453="")),
(AND('[1]PWS Information'!$E$10="CWS",Q2453="Non-Lead",S2453="No")),
(AND('[1]PWS Information'!$E$10="CWS",Q2453="Non-Lead",S2453="Don't Know")),
(AND('[1]PWS Information'!$E$10="CWS",Q2453="Non-Lead", J2453="Non-Lead - Copper", S2453="Yes", L2453="Between 1989 and 2014")),
(AND('[1]PWS Information'!$E$10="CWS",Q2453="Non-Lead", J2453="Non-Lead - Copper", S2453="Yes", L2453="After 2014")),
(AND('[1]PWS Information'!$E$10="CWS",Q2453="Non-Lead", J2453="Non-Lead - Copper", S2453="Yes", L2453="Unknown")),
(AND('[1]PWS Information'!$E$10="CWS",Q2453="Non-Lead", N2453="Non-Lead - Copper", S2453="Yes", O2453="Between 1989 and 2014")),
(AND('[1]PWS Information'!$E$10="CWS",Q2453="Non-Lead", N2453="Non-Lead - Copper", S2453="Yes", O2453="After 2014")),
(AND('[1]PWS Information'!$E$10="CWS",Q2453="Non-Lead", N2453="Non-Lead - Copper", S2453="Yes", O2453="Unknown")),
(AND('[1]PWS Information'!$E$10="CWS",Q2453="Unknown")),
(AND('[1]PWS Information'!$E$10="NTNC",Q2453="Unknown")))),"Tier 5",
"")))))</f>
        <v>Tier 5</v>
      </c>
      <c r="Z2453" s="71"/>
      <c r="AA2453" s="71"/>
    </row>
    <row r="2454" spans="1:27" ht="57.6" x14ac:dyDescent="0.3">
      <c r="A2454" s="17"/>
      <c r="B2454" s="70">
        <v>9639791</v>
      </c>
      <c r="C2454" s="60">
        <v>212</v>
      </c>
      <c r="D2454" s="61" t="s">
        <v>556</v>
      </c>
      <c r="E2454" s="61" t="s">
        <v>49</v>
      </c>
      <c r="F2454" s="61">
        <v>78640</v>
      </c>
      <c r="G2454" s="62" t="s">
        <v>529</v>
      </c>
      <c r="H2454" s="63">
        <v>29.956862000000001</v>
      </c>
      <c r="I2454" s="64">
        <v>-97.856440000000006</v>
      </c>
      <c r="J2454" s="65" t="s">
        <v>50</v>
      </c>
      <c r="K2454" s="66" t="s">
        <v>51</v>
      </c>
      <c r="L2454" s="62" t="s">
        <v>52</v>
      </c>
      <c r="M2454" s="69"/>
      <c r="N2454" s="65" t="s">
        <v>50</v>
      </c>
      <c r="O2454" s="66" t="s">
        <v>52</v>
      </c>
      <c r="P2454" s="69"/>
      <c r="Q2454" s="55" t="str">
        <f t="shared" si="38"/>
        <v>Non-Lead</v>
      </c>
      <c r="R2454" s="70" t="s">
        <v>51</v>
      </c>
      <c r="S2454" s="70" t="s">
        <v>51</v>
      </c>
      <c r="T2454" s="70"/>
      <c r="U2454" s="71" t="s">
        <v>53</v>
      </c>
      <c r="V2454" s="71" t="s">
        <v>51</v>
      </c>
      <c r="W2454" s="71" t="s">
        <v>51</v>
      </c>
      <c r="X2454" s="71" t="s">
        <v>51</v>
      </c>
      <c r="Y2454" s="72" t="str">
        <f>IF((OR((AND('[1]PWS Information'!$E$10="CWS",U2454="Single Family Residence",Q2454="Lead")),
(AND('[1]PWS Information'!$E$10="CWS",U2454="Multiple Family Residence",'[1]PWS Information'!$E$11="Yes",Q2454="Lead")),
(AND('[1]PWS Information'!$E$10="NTNC",Q2454="Lead")))),"Tier 1",
IF((OR((AND('[1]PWS Information'!$E$10="CWS",U2454="Multiple Family Residence",'[1]PWS Information'!$E$11="No",Q2454="Lead")),
(AND('[1]PWS Information'!$E$10="CWS",U2454="Other",Q2454="Lead")),
(AND('[1]PWS Information'!$E$10="CWS",U2454="Building",Q2454="Lead")))),"Tier 2",
IF((OR((AND('[1]PWS Information'!$E$10="CWS",U2454="Single Family Residence",Q2454="Galvanized Requiring Replacement")),
(AND('[1]PWS Information'!$E$10="CWS",U2454="Single Family Residence",Q2454="Galvanized Requiring Replacement",R2454="Yes")),
(AND('[1]PWS Information'!$E$10="NTNC",Q2454="Galvanized Requiring Replacement")),
(AND('[1]PWS Information'!$E$10="NTNC",U2454="Single Family Residence",R2454="Yes")))),"Tier 3",
IF((OR((AND('[1]PWS Information'!$E$10="CWS",U2454="Single Family Residence",S2454="Yes",Q2454="Non-Lead", J2454="Non-Lead - Copper",L2454="Before 1989")),
(AND('[1]PWS Information'!$E$10="CWS",U2454="Single Family Residence",S2454="Yes",Q2454="Non-Lead", N2454="Non-Lead - Copper",O2454="Before 1989")))),"Tier 4",
IF((OR((AND('[1]PWS Information'!$E$10="NTNC",Q2454="Non-Lead")),
(AND('[1]PWS Information'!$E$10="CWS",Q2454="Non-Lead",S2454="")),
(AND('[1]PWS Information'!$E$10="CWS",Q2454="Non-Lead",S2454="No")),
(AND('[1]PWS Information'!$E$10="CWS",Q2454="Non-Lead",S2454="Don't Know")),
(AND('[1]PWS Information'!$E$10="CWS",Q2454="Non-Lead", J2454="Non-Lead - Copper", S2454="Yes", L2454="Between 1989 and 2014")),
(AND('[1]PWS Information'!$E$10="CWS",Q2454="Non-Lead", J2454="Non-Lead - Copper", S2454="Yes", L2454="After 2014")),
(AND('[1]PWS Information'!$E$10="CWS",Q2454="Non-Lead", J2454="Non-Lead - Copper", S2454="Yes", L2454="Unknown")),
(AND('[1]PWS Information'!$E$10="CWS",Q2454="Non-Lead", N2454="Non-Lead - Copper", S2454="Yes", O2454="Between 1989 and 2014")),
(AND('[1]PWS Information'!$E$10="CWS",Q2454="Non-Lead", N2454="Non-Lead - Copper", S2454="Yes", O2454="After 2014")),
(AND('[1]PWS Information'!$E$10="CWS",Q2454="Non-Lead", N2454="Non-Lead - Copper", S2454="Yes", O2454="Unknown")),
(AND('[1]PWS Information'!$E$10="CWS",Q2454="Unknown")),
(AND('[1]PWS Information'!$E$10="NTNC",Q2454="Unknown")))),"Tier 5",
"")))))</f>
        <v>Tier 5</v>
      </c>
      <c r="Z2454" s="71"/>
      <c r="AA2454" s="71"/>
    </row>
    <row r="2455" spans="1:27" ht="57.6" x14ac:dyDescent="0.3">
      <c r="A2455" s="1"/>
      <c r="B2455" s="70">
        <v>9640158</v>
      </c>
      <c r="C2455" s="60">
        <v>224</v>
      </c>
      <c r="D2455" s="61" t="s">
        <v>556</v>
      </c>
      <c r="E2455" s="61" t="s">
        <v>49</v>
      </c>
      <c r="F2455" s="61">
        <v>78640</v>
      </c>
      <c r="G2455" s="62" t="s">
        <v>529</v>
      </c>
      <c r="H2455" s="63">
        <v>29.956987999999999</v>
      </c>
      <c r="I2455" s="64">
        <v>-97.856587000000005</v>
      </c>
      <c r="J2455" s="65" t="s">
        <v>50</v>
      </c>
      <c r="K2455" s="66" t="s">
        <v>51</v>
      </c>
      <c r="L2455" s="62" t="s">
        <v>52</v>
      </c>
      <c r="M2455" s="69"/>
      <c r="N2455" s="65" t="s">
        <v>50</v>
      </c>
      <c r="O2455" s="66" t="s">
        <v>52</v>
      </c>
      <c r="P2455" s="69"/>
      <c r="Q2455" s="55" t="str">
        <f t="shared" si="38"/>
        <v>Non-Lead</v>
      </c>
      <c r="R2455" s="70" t="s">
        <v>51</v>
      </c>
      <c r="S2455" s="70" t="s">
        <v>51</v>
      </c>
      <c r="T2455" s="70"/>
      <c r="U2455" s="71" t="s">
        <v>53</v>
      </c>
      <c r="V2455" s="71" t="s">
        <v>51</v>
      </c>
      <c r="W2455" s="71" t="s">
        <v>51</v>
      </c>
      <c r="X2455" s="71" t="s">
        <v>51</v>
      </c>
      <c r="Y2455" s="72" t="str">
        <f>IF((OR((AND('[1]PWS Information'!$E$10="CWS",U2455="Single Family Residence",Q2455="Lead")),
(AND('[1]PWS Information'!$E$10="CWS",U2455="Multiple Family Residence",'[1]PWS Information'!$E$11="Yes",Q2455="Lead")),
(AND('[1]PWS Information'!$E$10="NTNC",Q2455="Lead")))),"Tier 1",
IF((OR((AND('[1]PWS Information'!$E$10="CWS",U2455="Multiple Family Residence",'[1]PWS Information'!$E$11="No",Q2455="Lead")),
(AND('[1]PWS Information'!$E$10="CWS",U2455="Other",Q2455="Lead")),
(AND('[1]PWS Information'!$E$10="CWS",U2455="Building",Q2455="Lead")))),"Tier 2",
IF((OR((AND('[1]PWS Information'!$E$10="CWS",U2455="Single Family Residence",Q2455="Galvanized Requiring Replacement")),
(AND('[1]PWS Information'!$E$10="CWS",U2455="Single Family Residence",Q2455="Galvanized Requiring Replacement",R2455="Yes")),
(AND('[1]PWS Information'!$E$10="NTNC",Q2455="Galvanized Requiring Replacement")),
(AND('[1]PWS Information'!$E$10="NTNC",U2455="Single Family Residence",R2455="Yes")))),"Tier 3",
IF((OR((AND('[1]PWS Information'!$E$10="CWS",U2455="Single Family Residence",S2455="Yes",Q2455="Non-Lead", J2455="Non-Lead - Copper",L2455="Before 1989")),
(AND('[1]PWS Information'!$E$10="CWS",U2455="Single Family Residence",S2455="Yes",Q2455="Non-Lead", N2455="Non-Lead - Copper",O2455="Before 1989")))),"Tier 4",
IF((OR((AND('[1]PWS Information'!$E$10="NTNC",Q2455="Non-Lead")),
(AND('[1]PWS Information'!$E$10="CWS",Q2455="Non-Lead",S2455="")),
(AND('[1]PWS Information'!$E$10="CWS",Q2455="Non-Lead",S2455="No")),
(AND('[1]PWS Information'!$E$10="CWS",Q2455="Non-Lead",S2455="Don't Know")),
(AND('[1]PWS Information'!$E$10="CWS",Q2455="Non-Lead", J2455="Non-Lead - Copper", S2455="Yes", L2455="Between 1989 and 2014")),
(AND('[1]PWS Information'!$E$10="CWS",Q2455="Non-Lead", J2455="Non-Lead - Copper", S2455="Yes", L2455="After 2014")),
(AND('[1]PWS Information'!$E$10="CWS",Q2455="Non-Lead", J2455="Non-Lead - Copper", S2455="Yes", L2455="Unknown")),
(AND('[1]PWS Information'!$E$10="CWS",Q2455="Non-Lead", N2455="Non-Lead - Copper", S2455="Yes", O2455="Between 1989 and 2014")),
(AND('[1]PWS Information'!$E$10="CWS",Q2455="Non-Lead", N2455="Non-Lead - Copper", S2455="Yes", O2455="After 2014")),
(AND('[1]PWS Information'!$E$10="CWS",Q2455="Non-Lead", N2455="Non-Lead - Copper", S2455="Yes", O2455="Unknown")),
(AND('[1]PWS Information'!$E$10="CWS",Q2455="Unknown")),
(AND('[1]PWS Information'!$E$10="NTNC",Q2455="Unknown")))),"Tier 5",
"")))))</f>
        <v>Tier 5</v>
      </c>
      <c r="Z2455" s="71"/>
      <c r="AA2455" s="71"/>
    </row>
    <row r="2456" spans="1:27" ht="57.6" x14ac:dyDescent="0.3">
      <c r="A2456" s="1"/>
      <c r="B2456" s="70">
        <v>9636268</v>
      </c>
      <c r="C2456" s="60">
        <v>236</v>
      </c>
      <c r="D2456" s="61" t="s">
        <v>556</v>
      </c>
      <c r="E2456" s="61" t="s">
        <v>49</v>
      </c>
      <c r="F2456" s="61">
        <v>78640</v>
      </c>
      <c r="G2456" s="62" t="s">
        <v>529</v>
      </c>
      <c r="H2456" s="63">
        <v>29.957111999999999</v>
      </c>
      <c r="I2456" s="64">
        <v>-97.856735999999998</v>
      </c>
      <c r="J2456" s="65" t="s">
        <v>50</v>
      </c>
      <c r="K2456" s="66" t="s">
        <v>51</v>
      </c>
      <c r="L2456" s="62" t="s">
        <v>52</v>
      </c>
      <c r="M2456" s="69"/>
      <c r="N2456" s="65" t="s">
        <v>50</v>
      </c>
      <c r="O2456" s="66" t="s">
        <v>52</v>
      </c>
      <c r="P2456" s="69"/>
      <c r="Q2456" s="55" t="str">
        <f t="shared" si="38"/>
        <v>Non-Lead</v>
      </c>
      <c r="R2456" s="70" t="s">
        <v>51</v>
      </c>
      <c r="S2456" s="70" t="s">
        <v>51</v>
      </c>
      <c r="T2456" s="70"/>
      <c r="U2456" s="71" t="s">
        <v>53</v>
      </c>
      <c r="V2456" s="71" t="s">
        <v>51</v>
      </c>
      <c r="W2456" s="71" t="s">
        <v>51</v>
      </c>
      <c r="X2456" s="71" t="s">
        <v>51</v>
      </c>
      <c r="Y2456" s="72" t="str">
        <f>IF((OR((AND('[1]PWS Information'!$E$10="CWS",U2456="Single Family Residence",Q2456="Lead")),
(AND('[1]PWS Information'!$E$10="CWS",U2456="Multiple Family Residence",'[1]PWS Information'!$E$11="Yes",Q2456="Lead")),
(AND('[1]PWS Information'!$E$10="NTNC",Q2456="Lead")))),"Tier 1",
IF((OR((AND('[1]PWS Information'!$E$10="CWS",U2456="Multiple Family Residence",'[1]PWS Information'!$E$11="No",Q2456="Lead")),
(AND('[1]PWS Information'!$E$10="CWS",U2456="Other",Q2456="Lead")),
(AND('[1]PWS Information'!$E$10="CWS",U2456="Building",Q2456="Lead")))),"Tier 2",
IF((OR((AND('[1]PWS Information'!$E$10="CWS",U2456="Single Family Residence",Q2456="Galvanized Requiring Replacement")),
(AND('[1]PWS Information'!$E$10="CWS",U2456="Single Family Residence",Q2456="Galvanized Requiring Replacement",R2456="Yes")),
(AND('[1]PWS Information'!$E$10="NTNC",Q2456="Galvanized Requiring Replacement")),
(AND('[1]PWS Information'!$E$10="NTNC",U2456="Single Family Residence",R2456="Yes")))),"Tier 3",
IF((OR((AND('[1]PWS Information'!$E$10="CWS",U2456="Single Family Residence",S2456="Yes",Q2456="Non-Lead", J2456="Non-Lead - Copper",L2456="Before 1989")),
(AND('[1]PWS Information'!$E$10="CWS",U2456="Single Family Residence",S2456="Yes",Q2456="Non-Lead", N2456="Non-Lead - Copper",O2456="Before 1989")))),"Tier 4",
IF((OR((AND('[1]PWS Information'!$E$10="NTNC",Q2456="Non-Lead")),
(AND('[1]PWS Information'!$E$10="CWS",Q2456="Non-Lead",S2456="")),
(AND('[1]PWS Information'!$E$10="CWS",Q2456="Non-Lead",S2456="No")),
(AND('[1]PWS Information'!$E$10="CWS",Q2456="Non-Lead",S2456="Don't Know")),
(AND('[1]PWS Information'!$E$10="CWS",Q2456="Non-Lead", J2456="Non-Lead - Copper", S2456="Yes", L2456="Between 1989 and 2014")),
(AND('[1]PWS Information'!$E$10="CWS",Q2456="Non-Lead", J2456="Non-Lead - Copper", S2456="Yes", L2456="After 2014")),
(AND('[1]PWS Information'!$E$10="CWS",Q2456="Non-Lead", J2456="Non-Lead - Copper", S2456="Yes", L2456="Unknown")),
(AND('[1]PWS Information'!$E$10="CWS",Q2456="Non-Lead", N2456="Non-Lead - Copper", S2456="Yes", O2456="Between 1989 and 2014")),
(AND('[1]PWS Information'!$E$10="CWS",Q2456="Non-Lead", N2456="Non-Lead - Copper", S2456="Yes", O2456="After 2014")),
(AND('[1]PWS Information'!$E$10="CWS",Q2456="Non-Lead", N2456="Non-Lead - Copper", S2456="Yes", O2456="Unknown")),
(AND('[1]PWS Information'!$E$10="CWS",Q2456="Unknown")),
(AND('[1]PWS Information'!$E$10="NTNC",Q2456="Unknown")))),"Tier 5",
"")))))</f>
        <v>Tier 5</v>
      </c>
      <c r="Z2456" s="71"/>
      <c r="AA2456" s="71"/>
    </row>
    <row r="2457" spans="1:27" ht="57.6" x14ac:dyDescent="0.3">
      <c r="A2457" s="1"/>
      <c r="B2457" s="70">
        <v>3662501</v>
      </c>
      <c r="C2457" s="60">
        <v>272</v>
      </c>
      <c r="D2457" s="61" t="s">
        <v>556</v>
      </c>
      <c r="E2457" s="61" t="s">
        <v>49</v>
      </c>
      <c r="F2457" s="61">
        <v>78640</v>
      </c>
      <c r="G2457" s="62" t="s">
        <v>529</v>
      </c>
      <c r="H2457" s="63">
        <v>29.957471000000002</v>
      </c>
      <c r="I2457" s="64">
        <v>-97.857195000000004</v>
      </c>
      <c r="J2457" s="65" t="s">
        <v>50</v>
      </c>
      <c r="K2457" s="66" t="s">
        <v>51</v>
      </c>
      <c r="L2457" s="62" t="s">
        <v>52</v>
      </c>
      <c r="M2457" s="69"/>
      <c r="N2457" s="65" t="s">
        <v>50</v>
      </c>
      <c r="O2457" s="66" t="s">
        <v>52</v>
      </c>
      <c r="P2457" s="69"/>
      <c r="Q2457" s="55" t="str">
        <f t="shared" si="38"/>
        <v>Non-Lead</v>
      </c>
      <c r="R2457" s="70" t="s">
        <v>51</v>
      </c>
      <c r="S2457" s="70" t="s">
        <v>51</v>
      </c>
      <c r="T2457" s="70"/>
      <c r="U2457" s="71" t="s">
        <v>53</v>
      </c>
      <c r="V2457" s="71" t="s">
        <v>51</v>
      </c>
      <c r="W2457" s="71" t="s">
        <v>51</v>
      </c>
      <c r="X2457" s="71" t="s">
        <v>51</v>
      </c>
      <c r="Y2457" s="72" t="str">
        <f>IF((OR((AND('[1]PWS Information'!$E$10="CWS",U2457="Single Family Residence",Q2457="Lead")),
(AND('[1]PWS Information'!$E$10="CWS",U2457="Multiple Family Residence",'[1]PWS Information'!$E$11="Yes",Q2457="Lead")),
(AND('[1]PWS Information'!$E$10="NTNC",Q2457="Lead")))),"Tier 1",
IF((OR((AND('[1]PWS Information'!$E$10="CWS",U2457="Multiple Family Residence",'[1]PWS Information'!$E$11="No",Q2457="Lead")),
(AND('[1]PWS Information'!$E$10="CWS",U2457="Other",Q2457="Lead")),
(AND('[1]PWS Information'!$E$10="CWS",U2457="Building",Q2457="Lead")))),"Tier 2",
IF((OR((AND('[1]PWS Information'!$E$10="CWS",U2457="Single Family Residence",Q2457="Galvanized Requiring Replacement")),
(AND('[1]PWS Information'!$E$10="CWS",U2457="Single Family Residence",Q2457="Galvanized Requiring Replacement",R2457="Yes")),
(AND('[1]PWS Information'!$E$10="NTNC",Q2457="Galvanized Requiring Replacement")),
(AND('[1]PWS Information'!$E$10="NTNC",U2457="Single Family Residence",R2457="Yes")))),"Tier 3",
IF((OR((AND('[1]PWS Information'!$E$10="CWS",U2457="Single Family Residence",S2457="Yes",Q2457="Non-Lead", J2457="Non-Lead - Copper",L2457="Before 1989")),
(AND('[1]PWS Information'!$E$10="CWS",U2457="Single Family Residence",S2457="Yes",Q2457="Non-Lead", N2457="Non-Lead - Copper",O2457="Before 1989")))),"Tier 4",
IF((OR((AND('[1]PWS Information'!$E$10="NTNC",Q2457="Non-Lead")),
(AND('[1]PWS Information'!$E$10="CWS",Q2457="Non-Lead",S2457="")),
(AND('[1]PWS Information'!$E$10="CWS",Q2457="Non-Lead",S2457="No")),
(AND('[1]PWS Information'!$E$10="CWS",Q2457="Non-Lead",S2457="Don't Know")),
(AND('[1]PWS Information'!$E$10="CWS",Q2457="Non-Lead", J2457="Non-Lead - Copper", S2457="Yes", L2457="Between 1989 and 2014")),
(AND('[1]PWS Information'!$E$10="CWS",Q2457="Non-Lead", J2457="Non-Lead - Copper", S2457="Yes", L2457="After 2014")),
(AND('[1]PWS Information'!$E$10="CWS",Q2457="Non-Lead", J2457="Non-Lead - Copper", S2457="Yes", L2457="Unknown")),
(AND('[1]PWS Information'!$E$10="CWS",Q2457="Non-Lead", N2457="Non-Lead - Copper", S2457="Yes", O2457="Between 1989 and 2014")),
(AND('[1]PWS Information'!$E$10="CWS",Q2457="Non-Lead", N2457="Non-Lead - Copper", S2457="Yes", O2457="After 2014")),
(AND('[1]PWS Information'!$E$10="CWS",Q2457="Non-Lead", N2457="Non-Lead - Copper", S2457="Yes", O2457="Unknown")),
(AND('[1]PWS Information'!$E$10="CWS",Q2457="Unknown")),
(AND('[1]PWS Information'!$E$10="NTNC",Q2457="Unknown")))),"Tier 5",
"")))))</f>
        <v>Tier 5</v>
      </c>
      <c r="Z2457" s="71"/>
      <c r="AA2457" s="71"/>
    </row>
    <row r="2458" spans="1:27" ht="57.6" x14ac:dyDescent="0.3">
      <c r="A2458" s="17"/>
      <c r="B2458" s="70">
        <v>3664655</v>
      </c>
      <c r="C2458" s="60">
        <v>284</v>
      </c>
      <c r="D2458" s="61" t="s">
        <v>556</v>
      </c>
      <c r="E2458" s="61" t="s">
        <v>49</v>
      </c>
      <c r="F2458" s="61">
        <v>78640</v>
      </c>
      <c r="G2458" s="62" t="s">
        <v>529</v>
      </c>
      <c r="H2458" s="63">
        <v>29.957588000000001</v>
      </c>
      <c r="I2458" s="64">
        <v>-97.857350999999994</v>
      </c>
      <c r="J2458" s="65" t="s">
        <v>50</v>
      </c>
      <c r="K2458" s="66" t="s">
        <v>51</v>
      </c>
      <c r="L2458" s="62" t="s">
        <v>52</v>
      </c>
      <c r="M2458" s="69"/>
      <c r="N2458" s="65" t="s">
        <v>50</v>
      </c>
      <c r="O2458" s="66" t="s">
        <v>52</v>
      </c>
      <c r="P2458" s="69"/>
      <c r="Q2458" s="55" t="str">
        <f t="shared" si="38"/>
        <v>Non-Lead</v>
      </c>
      <c r="R2458" s="70" t="s">
        <v>51</v>
      </c>
      <c r="S2458" s="70" t="s">
        <v>51</v>
      </c>
      <c r="T2458" s="70"/>
      <c r="U2458" s="71" t="s">
        <v>53</v>
      </c>
      <c r="V2458" s="71" t="s">
        <v>51</v>
      </c>
      <c r="W2458" s="71" t="s">
        <v>51</v>
      </c>
      <c r="X2458" s="71" t="s">
        <v>51</v>
      </c>
      <c r="Y2458" s="72" t="str">
        <f>IF((OR((AND('[1]PWS Information'!$E$10="CWS",U2458="Single Family Residence",Q2458="Lead")),
(AND('[1]PWS Information'!$E$10="CWS",U2458="Multiple Family Residence",'[1]PWS Information'!$E$11="Yes",Q2458="Lead")),
(AND('[1]PWS Information'!$E$10="NTNC",Q2458="Lead")))),"Tier 1",
IF((OR((AND('[1]PWS Information'!$E$10="CWS",U2458="Multiple Family Residence",'[1]PWS Information'!$E$11="No",Q2458="Lead")),
(AND('[1]PWS Information'!$E$10="CWS",U2458="Other",Q2458="Lead")),
(AND('[1]PWS Information'!$E$10="CWS",U2458="Building",Q2458="Lead")))),"Tier 2",
IF((OR((AND('[1]PWS Information'!$E$10="CWS",U2458="Single Family Residence",Q2458="Galvanized Requiring Replacement")),
(AND('[1]PWS Information'!$E$10="CWS",U2458="Single Family Residence",Q2458="Galvanized Requiring Replacement",R2458="Yes")),
(AND('[1]PWS Information'!$E$10="NTNC",Q2458="Galvanized Requiring Replacement")),
(AND('[1]PWS Information'!$E$10="NTNC",U2458="Single Family Residence",R2458="Yes")))),"Tier 3",
IF((OR((AND('[1]PWS Information'!$E$10="CWS",U2458="Single Family Residence",S2458="Yes",Q2458="Non-Lead", J2458="Non-Lead - Copper",L2458="Before 1989")),
(AND('[1]PWS Information'!$E$10="CWS",U2458="Single Family Residence",S2458="Yes",Q2458="Non-Lead", N2458="Non-Lead - Copper",O2458="Before 1989")))),"Tier 4",
IF((OR((AND('[1]PWS Information'!$E$10="NTNC",Q2458="Non-Lead")),
(AND('[1]PWS Information'!$E$10="CWS",Q2458="Non-Lead",S2458="")),
(AND('[1]PWS Information'!$E$10="CWS",Q2458="Non-Lead",S2458="No")),
(AND('[1]PWS Information'!$E$10="CWS",Q2458="Non-Lead",S2458="Don't Know")),
(AND('[1]PWS Information'!$E$10="CWS",Q2458="Non-Lead", J2458="Non-Lead - Copper", S2458="Yes", L2458="Between 1989 and 2014")),
(AND('[1]PWS Information'!$E$10="CWS",Q2458="Non-Lead", J2458="Non-Lead - Copper", S2458="Yes", L2458="After 2014")),
(AND('[1]PWS Information'!$E$10="CWS",Q2458="Non-Lead", J2458="Non-Lead - Copper", S2458="Yes", L2458="Unknown")),
(AND('[1]PWS Information'!$E$10="CWS",Q2458="Non-Lead", N2458="Non-Lead - Copper", S2458="Yes", O2458="Between 1989 and 2014")),
(AND('[1]PWS Information'!$E$10="CWS",Q2458="Non-Lead", N2458="Non-Lead - Copper", S2458="Yes", O2458="After 2014")),
(AND('[1]PWS Information'!$E$10="CWS",Q2458="Non-Lead", N2458="Non-Lead - Copper", S2458="Yes", O2458="Unknown")),
(AND('[1]PWS Information'!$E$10="CWS",Q2458="Unknown")),
(AND('[1]PWS Information'!$E$10="NTNC",Q2458="Unknown")))),"Tier 5",
"")))))</f>
        <v>Tier 5</v>
      </c>
      <c r="Z2458" s="71"/>
      <c r="AA2458" s="71"/>
    </row>
    <row r="2459" spans="1:27" ht="57.6" x14ac:dyDescent="0.3">
      <c r="A2459" s="1"/>
      <c r="B2459" s="70">
        <v>3661711</v>
      </c>
      <c r="C2459" s="60">
        <v>248</v>
      </c>
      <c r="D2459" s="61" t="s">
        <v>556</v>
      </c>
      <c r="E2459" s="61" t="s">
        <v>49</v>
      </c>
      <c r="F2459" s="61">
        <v>78640</v>
      </c>
      <c r="G2459" s="62" t="s">
        <v>529</v>
      </c>
      <c r="H2459" s="63">
        <v>29.957230599999999</v>
      </c>
      <c r="I2459" s="64">
        <v>-97.856852777777704</v>
      </c>
      <c r="J2459" s="65" t="s">
        <v>50</v>
      </c>
      <c r="K2459" s="66" t="s">
        <v>51</v>
      </c>
      <c r="L2459" s="62" t="s">
        <v>52</v>
      </c>
      <c r="M2459" s="69"/>
      <c r="N2459" s="65" t="s">
        <v>50</v>
      </c>
      <c r="O2459" s="66" t="s">
        <v>52</v>
      </c>
      <c r="P2459" s="69"/>
      <c r="Q2459" s="55" t="str">
        <f t="shared" si="38"/>
        <v>Non-Lead</v>
      </c>
      <c r="R2459" s="70" t="s">
        <v>51</v>
      </c>
      <c r="S2459" s="70" t="s">
        <v>51</v>
      </c>
      <c r="T2459" s="70"/>
      <c r="U2459" s="71" t="s">
        <v>53</v>
      </c>
      <c r="V2459" s="71" t="s">
        <v>51</v>
      </c>
      <c r="W2459" s="71" t="s">
        <v>51</v>
      </c>
      <c r="X2459" s="71" t="s">
        <v>51</v>
      </c>
      <c r="Y2459" s="72" t="str">
        <f>IF((OR((AND('[1]PWS Information'!$E$10="CWS",U2459="Single Family Residence",Q2459="Lead")),
(AND('[1]PWS Information'!$E$10="CWS",U2459="Multiple Family Residence",'[1]PWS Information'!$E$11="Yes",Q2459="Lead")),
(AND('[1]PWS Information'!$E$10="NTNC",Q2459="Lead")))),"Tier 1",
IF((OR((AND('[1]PWS Information'!$E$10="CWS",U2459="Multiple Family Residence",'[1]PWS Information'!$E$11="No",Q2459="Lead")),
(AND('[1]PWS Information'!$E$10="CWS",U2459="Other",Q2459="Lead")),
(AND('[1]PWS Information'!$E$10="CWS",U2459="Building",Q2459="Lead")))),"Tier 2",
IF((OR((AND('[1]PWS Information'!$E$10="CWS",U2459="Single Family Residence",Q2459="Galvanized Requiring Replacement")),
(AND('[1]PWS Information'!$E$10="CWS",U2459="Single Family Residence",Q2459="Galvanized Requiring Replacement",R2459="Yes")),
(AND('[1]PWS Information'!$E$10="NTNC",Q2459="Galvanized Requiring Replacement")),
(AND('[1]PWS Information'!$E$10="NTNC",U2459="Single Family Residence",R2459="Yes")))),"Tier 3",
IF((OR((AND('[1]PWS Information'!$E$10="CWS",U2459="Single Family Residence",S2459="Yes",Q2459="Non-Lead", J2459="Non-Lead - Copper",L2459="Before 1989")),
(AND('[1]PWS Information'!$E$10="CWS",U2459="Single Family Residence",S2459="Yes",Q2459="Non-Lead", N2459="Non-Lead - Copper",O2459="Before 1989")))),"Tier 4",
IF((OR((AND('[1]PWS Information'!$E$10="NTNC",Q2459="Non-Lead")),
(AND('[1]PWS Information'!$E$10="CWS",Q2459="Non-Lead",S2459="")),
(AND('[1]PWS Information'!$E$10="CWS",Q2459="Non-Lead",S2459="No")),
(AND('[1]PWS Information'!$E$10="CWS",Q2459="Non-Lead",S2459="Don't Know")),
(AND('[1]PWS Information'!$E$10="CWS",Q2459="Non-Lead", J2459="Non-Lead - Copper", S2459="Yes", L2459="Between 1989 and 2014")),
(AND('[1]PWS Information'!$E$10="CWS",Q2459="Non-Lead", J2459="Non-Lead - Copper", S2459="Yes", L2459="After 2014")),
(AND('[1]PWS Information'!$E$10="CWS",Q2459="Non-Lead", J2459="Non-Lead - Copper", S2459="Yes", L2459="Unknown")),
(AND('[1]PWS Information'!$E$10="CWS",Q2459="Non-Lead", N2459="Non-Lead - Copper", S2459="Yes", O2459="Between 1989 and 2014")),
(AND('[1]PWS Information'!$E$10="CWS",Q2459="Non-Lead", N2459="Non-Lead - Copper", S2459="Yes", O2459="After 2014")),
(AND('[1]PWS Information'!$E$10="CWS",Q2459="Non-Lead", N2459="Non-Lead - Copper", S2459="Yes", O2459="Unknown")),
(AND('[1]PWS Information'!$E$10="CWS",Q2459="Unknown")),
(AND('[1]PWS Information'!$E$10="NTNC",Q2459="Unknown")))),"Tier 5",
"")))))</f>
        <v>Tier 5</v>
      </c>
      <c r="Z2459" s="71"/>
      <c r="AA2459" s="71"/>
    </row>
    <row r="2460" spans="1:27" ht="57.6" x14ac:dyDescent="0.3">
      <c r="A2460" s="1"/>
      <c r="B2460" s="70">
        <v>3665370</v>
      </c>
      <c r="C2460" s="60">
        <v>260</v>
      </c>
      <c r="D2460" s="61" t="s">
        <v>556</v>
      </c>
      <c r="E2460" s="61" t="s">
        <v>49</v>
      </c>
      <c r="F2460" s="61">
        <v>78640</v>
      </c>
      <c r="G2460" s="62" t="s">
        <v>529</v>
      </c>
      <c r="H2460" s="63">
        <v>29.957353999999999</v>
      </c>
      <c r="I2460" s="64">
        <v>-97.857039999999998</v>
      </c>
      <c r="J2460" s="65" t="s">
        <v>50</v>
      </c>
      <c r="K2460" s="66" t="s">
        <v>51</v>
      </c>
      <c r="L2460" s="62" t="s">
        <v>52</v>
      </c>
      <c r="M2460" s="69"/>
      <c r="N2460" s="65" t="s">
        <v>50</v>
      </c>
      <c r="O2460" s="66" t="s">
        <v>52</v>
      </c>
      <c r="P2460" s="69"/>
      <c r="Q2460" s="55" t="str">
        <f t="shared" si="38"/>
        <v>Non-Lead</v>
      </c>
      <c r="R2460" s="70" t="s">
        <v>51</v>
      </c>
      <c r="S2460" s="70" t="s">
        <v>51</v>
      </c>
      <c r="T2460" s="70"/>
      <c r="U2460" s="71" t="s">
        <v>53</v>
      </c>
      <c r="V2460" s="71" t="s">
        <v>51</v>
      </c>
      <c r="W2460" s="71" t="s">
        <v>51</v>
      </c>
      <c r="X2460" s="71" t="s">
        <v>51</v>
      </c>
      <c r="Y2460" s="72" t="str">
        <f>IF((OR((AND('[1]PWS Information'!$E$10="CWS",U2460="Single Family Residence",Q2460="Lead")),
(AND('[1]PWS Information'!$E$10="CWS",U2460="Multiple Family Residence",'[1]PWS Information'!$E$11="Yes",Q2460="Lead")),
(AND('[1]PWS Information'!$E$10="NTNC",Q2460="Lead")))),"Tier 1",
IF((OR((AND('[1]PWS Information'!$E$10="CWS",U2460="Multiple Family Residence",'[1]PWS Information'!$E$11="No",Q2460="Lead")),
(AND('[1]PWS Information'!$E$10="CWS",U2460="Other",Q2460="Lead")),
(AND('[1]PWS Information'!$E$10="CWS",U2460="Building",Q2460="Lead")))),"Tier 2",
IF((OR((AND('[1]PWS Information'!$E$10="CWS",U2460="Single Family Residence",Q2460="Galvanized Requiring Replacement")),
(AND('[1]PWS Information'!$E$10="CWS",U2460="Single Family Residence",Q2460="Galvanized Requiring Replacement",R2460="Yes")),
(AND('[1]PWS Information'!$E$10="NTNC",Q2460="Galvanized Requiring Replacement")),
(AND('[1]PWS Information'!$E$10="NTNC",U2460="Single Family Residence",R2460="Yes")))),"Tier 3",
IF((OR((AND('[1]PWS Information'!$E$10="CWS",U2460="Single Family Residence",S2460="Yes",Q2460="Non-Lead", J2460="Non-Lead - Copper",L2460="Before 1989")),
(AND('[1]PWS Information'!$E$10="CWS",U2460="Single Family Residence",S2460="Yes",Q2460="Non-Lead", N2460="Non-Lead - Copper",O2460="Before 1989")))),"Tier 4",
IF((OR((AND('[1]PWS Information'!$E$10="NTNC",Q2460="Non-Lead")),
(AND('[1]PWS Information'!$E$10="CWS",Q2460="Non-Lead",S2460="")),
(AND('[1]PWS Information'!$E$10="CWS",Q2460="Non-Lead",S2460="No")),
(AND('[1]PWS Information'!$E$10="CWS",Q2460="Non-Lead",S2460="Don't Know")),
(AND('[1]PWS Information'!$E$10="CWS",Q2460="Non-Lead", J2460="Non-Lead - Copper", S2460="Yes", L2460="Between 1989 and 2014")),
(AND('[1]PWS Information'!$E$10="CWS",Q2460="Non-Lead", J2460="Non-Lead - Copper", S2460="Yes", L2460="After 2014")),
(AND('[1]PWS Information'!$E$10="CWS",Q2460="Non-Lead", J2460="Non-Lead - Copper", S2460="Yes", L2460="Unknown")),
(AND('[1]PWS Information'!$E$10="CWS",Q2460="Non-Lead", N2460="Non-Lead - Copper", S2460="Yes", O2460="Between 1989 and 2014")),
(AND('[1]PWS Information'!$E$10="CWS",Q2460="Non-Lead", N2460="Non-Lead - Copper", S2460="Yes", O2460="After 2014")),
(AND('[1]PWS Information'!$E$10="CWS",Q2460="Non-Lead", N2460="Non-Lead - Copper", S2460="Yes", O2460="Unknown")),
(AND('[1]PWS Information'!$E$10="CWS",Q2460="Unknown")),
(AND('[1]PWS Information'!$E$10="NTNC",Q2460="Unknown")))),"Tier 5",
"")))))</f>
        <v>Tier 5</v>
      </c>
      <c r="Z2460" s="71"/>
      <c r="AA2460" s="71"/>
    </row>
    <row r="2461" spans="1:27" ht="57.6" x14ac:dyDescent="0.3">
      <c r="A2461" s="1"/>
      <c r="B2461" s="70">
        <v>3661938</v>
      </c>
      <c r="C2461" s="60">
        <v>296</v>
      </c>
      <c r="D2461" s="61" t="s">
        <v>556</v>
      </c>
      <c r="E2461" s="61" t="s">
        <v>49</v>
      </c>
      <c r="F2461" s="61">
        <v>78640</v>
      </c>
      <c r="G2461" s="62" t="s">
        <v>529</v>
      </c>
      <c r="H2461" s="63">
        <v>29.957695000000001</v>
      </c>
      <c r="I2461" s="64">
        <v>-97.857508999999993</v>
      </c>
      <c r="J2461" s="65" t="s">
        <v>50</v>
      </c>
      <c r="K2461" s="66" t="s">
        <v>51</v>
      </c>
      <c r="L2461" s="62" t="s">
        <v>52</v>
      </c>
      <c r="M2461" s="69"/>
      <c r="N2461" s="65" t="s">
        <v>50</v>
      </c>
      <c r="O2461" s="66" t="s">
        <v>52</v>
      </c>
      <c r="P2461" s="69"/>
      <c r="Q2461" s="55" t="str">
        <f t="shared" si="38"/>
        <v>Non-Lead</v>
      </c>
      <c r="R2461" s="70" t="s">
        <v>51</v>
      </c>
      <c r="S2461" s="70" t="s">
        <v>51</v>
      </c>
      <c r="T2461" s="70"/>
      <c r="U2461" s="71" t="s">
        <v>53</v>
      </c>
      <c r="V2461" s="71" t="s">
        <v>51</v>
      </c>
      <c r="W2461" s="71" t="s">
        <v>51</v>
      </c>
      <c r="X2461" s="71" t="s">
        <v>51</v>
      </c>
      <c r="Y2461" s="72" t="str">
        <f>IF((OR((AND('[1]PWS Information'!$E$10="CWS",U2461="Single Family Residence",Q2461="Lead")),
(AND('[1]PWS Information'!$E$10="CWS",U2461="Multiple Family Residence",'[1]PWS Information'!$E$11="Yes",Q2461="Lead")),
(AND('[1]PWS Information'!$E$10="NTNC",Q2461="Lead")))),"Tier 1",
IF((OR((AND('[1]PWS Information'!$E$10="CWS",U2461="Multiple Family Residence",'[1]PWS Information'!$E$11="No",Q2461="Lead")),
(AND('[1]PWS Information'!$E$10="CWS",U2461="Other",Q2461="Lead")),
(AND('[1]PWS Information'!$E$10="CWS",U2461="Building",Q2461="Lead")))),"Tier 2",
IF((OR((AND('[1]PWS Information'!$E$10="CWS",U2461="Single Family Residence",Q2461="Galvanized Requiring Replacement")),
(AND('[1]PWS Information'!$E$10="CWS",U2461="Single Family Residence",Q2461="Galvanized Requiring Replacement",R2461="Yes")),
(AND('[1]PWS Information'!$E$10="NTNC",Q2461="Galvanized Requiring Replacement")),
(AND('[1]PWS Information'!$E$10="NTNC",U2461="Single Family Residence",R2461="Yes")))),"Tier 3",
IF((OR((AND('[1]PWS Information'!$E$10="CWS",U2461="Single Family Residence",S2461="Yes",Q2461="Non-Lead", J2461="Non-Lead - Copper",L2461="Before 1989")),
(AND('[1]PWS Information'!$E$10="CWS",U2461="Single Family Residence",S2461="Yes",Q2461="Non-Lead", N2461="Non-Lead - Copper",O2461="Before 1989")))),"Tier 4",
IF((OR((AND('[1]PWS Information'!$E$10="NTNC",Q2461="Non-Lead")),
(AND('[1]PWS Information'!$E$10="CWS",Q2461="Non-Lead",S2461="")),
(AND('[1]PWS Information'!$E$10="CWS",Q2461="Non-Lead",S2461="No")),
(AND('[1]PWS Information'!$E$10="CWS",Q2461="Non-Lead",S2461="Don't Know")),
(AND('[1]PWS Information'!$E$10="CWS",Q2461="Non-Lead", J2461="Non-Lead - Copper", S2461="Yes", L2461="Between 1989 and 2014")),
(AND('[1]PWS Information'!$E$10="CWS",Q2461="Non-Lead", J2461="Non-Lead - Copper", S2461="Yes", L2461="After 2014")),
(AND('[1]PWS Information'!$E$10="CWS",Q2461="Non-Lead", J2461="Non-Lead - Copper", S2461="Yes", L2461="Unknown")),
(AND('[1]PWS Information'!$E$10="CWS",Q2461="Non-Lead", N2461="Non-Lead - Copper", S2461="Yes", O2461="Between 1989 and 2014")),
(AND('[1]PWS Information'!$E$10="CWS",Q2461="Non-Lead", N2461="Non-Lead - Copper", S2461="Yes", O2461="After 2014")),
(AND('[1]PWS Information'!$E$10="CWS",Q2461="Non-Lead", N2461="Non-Lead - Copper", S2461="Yes", O2461="Unknown")),
(AND('[1]PWS Information'!$E$10="CWS",Q2461="Unknown")),
(AND('[1]PWS Information'!$E$10="NTNC",Q2461="Unknown")))),"Tier 5",
"")))))</f>
        <v>Tier 5</v>
      </c>
      <c r="Z2461" s="71"/>
      <c r="AA2461" s="71"/>
    </row>
    <row r="2462" spans="1:27" ht="57.6" x14ac:dyDescent="0.3">
      <c r="A2462" s="17"/>
      <c r="B2462" s="70">
        <v>3665436</v>
      </c>
      <c r="C2462" s="60">
        <v>308</v>
      </c>
      <c r="D2462" s="61" t="s">
        <v>556</v>
      </c>
      <c r="E2462" s="61" t="s">
        <v>49</v>
      </c>
      <c r="F2462" s="61">
        <v>78640</v>
      </c>
      <c r="G2462" s="62" t="s">
        <v>529</v>
      </c>
      <c r="H2462" s="63">
        <v>29.957809000000001</v>
      </c>
      <c r="I2462" s="64">
        <v>-97.857654999999994</v>
      </c>
      <c r="J2462" s="65" t="s">
        <v>50</v>
      </c>
      <c r="K2462" s="66" t="s">
        <v>51</v>
      </c>
      <c r="L2462" s="62" t="s">
        <v>52</v>
      </c>
      <c r="M2462" s="69"/>
      <c r="N2462" s="65" t="s">
        <v>50</v>
      </c>
      <c r="O2462" s="66" t="s">
        <v>52</v>
      </c>
      <c r="P2462" s="69"/>
      <c r="Q2462" s="55" t="str">
        <f t="shared" si="38"/>
        <v>Non-Lead</v>
      </c>
      <c r="R2462" s="70" t="s">
        <v>51</v>
      </c>
      <c r="S2462" s="70" t="s">
        <v>51</v>
      </c>
      <c r="T2462" s="70"/>
      <c r="U2462" s="71" t="s">
        <v>53</v>
      </c>
      <c r="V2462" s="71" t="s">
        <v>51</v>
      </c>
      <c r="W2462" s="71" t="s">
        <v>51</v>
      </c>
      <c r="X2462" s="71" t="s">
        <v>51</v>
      </c>
      <c r="Y2462" s="72" t="str">
        <f>IF((OR((AND('[1]PWS Information'!$E$10="CWS",U2462="Single Family Residence",Q2462="Lead")),
(AND('[1]PWS Information'!$E$10="CWS",U2462="Multiple Family Residence",'[1]PWS Information'!$E$11="Yes",Q2462="Lead")),
(AND('[1]PWS Information'!$E$10="NTNC",Q2462="Lead")))),"Tier 1",
IF((OR((AND('[1]PWS Information'!$E$10="CWS",U2462="Multiple Family Residence",'[1]PWS Information'!$E$11="No",Q2462="Lead")),
(AND('[1]PWS Information'!$E$10="CWS",U2462="Other",Q2462="Lead")),
(AND('[1]PWS Information'!$E$10="CWS",U2462="Building",Q2462="Lead")))),"Tier 2",
IF((OR((AND('[1]PWS Information'!$E$10="CWS",U2462="Single Family Residence",Q2462="Galvanized Requiring Replacement")),
(AND('[1]PWS Information'!$E$10="CWS",U2462="Single Family Residence",Q2462="Galvanized Requiring Replacement",R2462="Yes")),
(AND('[1]PWS Information'!$E$10="NTNC",Q2462="Galvanized Requiring Replacement")),
(AND('[1]PWS Information'!$E$10="NTNC",U2462="Single Family Residence",R2462="Yes")))),"Tier 3",
IF((OR((AND('[1]PWS Information'!$E$10="CWS",U2462="Single Family Residence",S2462="Yes",Q2462="Non-Lead", J2462="Non-Lead - Copper",L2462="Before 1989")),
(AND('[1]PWS Information'!$E$10="CWS",U2462="Single Family Residence",S2462="Yes",Q2462="Non-Lead", N2462="Non-Lead - Copper",O2462="Before 1989")))),"Tier 4",
IF((OR((AND('[1]PWS Information'!$E$10="NTNC",Q2462="Non-Lead")),
(AND('[1]PWS Information'!$E$10="CWS",Q2462="Non-Lead",S2462="")),
(AND('[1]PWS Information'!$E$10="CWS",Q2462="Non-Lead",S2462="No")),
(AND('[1]PWS Information'!$E$10="CWS",Q2462="Non-Lead",S2462="Don't Know")),
(AND('[1]PWS Information'!$E$10="CWS",Q2462="Non-Lead", J2462="Non-Lead - Copper", S2462="Yes", L2462="Between 1989 and 2014")),
(AND('[1]PWS Information'!$E$10="CWS",Q2462="Non-Lead", J2462="Non-Lead - Copper", S2462="Yes", L2462="After 2014")),
(AND('[1]PWS Information'!$E$10="CWS",Q2462="Non-Lead", J2462="Non-Lead - Copper", S2462="Yes", L2462="Unknown")),
(AND('[1]PWS Information'!$E$10="CWS",Q2462="Non-Lead", N2462="Non-Lead - Copper", S2462="Yes", O2462="Between 1989 and 2014")),
(AND('[1]PWS Information'!$E$10="CWS",Q2462="Non-Lead", N2462="Non-Lead - Copper", S2462="Yes", O2462="After 2014")),
(AND('[1]PWS Information'!$E$10="CWS",Q2462="Non-Lead", N2462="Non-Lead - Copper", S2462="Yes", O2462="Unknown")),
(AND('[1]PWS Information'!$E$10="CWS",Q2462="Unknown")),
(AND('[1]PWS Information'!$E$10="NTNC",Q2462="Unknown")))),"Tier 5",
"")))))</f>
        <v>Tier 5</v>
      </c>
      <c r="Z2462" s="71"/>
      <c r="AA2462" s="71"/>
    </row>
    <row r="2463" spans="1:27" ht="57.6" x14ac:dyDescent="0.3">
      <c r="A2463" s="1"/>
      <c r="B2463" s="70">
        <v>9634319</v>
      </c>
      <c r="C2463" s="60">
        <v>111</v>
      </c>
      <c r="D2463" s="61" t="s">
        <v>557</v>
      </c>
      <c r="E2463" s="61" t="s">
        <v>49</v>
      </c>
      <c r="F2463" s="61">
        <v>78640</v>
      </c>
      <c r="G2463" s="62" t="s">
        <v>529</v>
      </c>
      <c r="H2463" s="63">
        <v>29.956937</v>
      </c>
      <c r="I2463" s="64">
        <v>-97.855999999999995</v>
      </c>
      <c r="J2463" s="65" t="s">
        <v>50</v>
      </c>
      <c r="K2463" s="66" t="s">
        <v>51</v>
      </c>
      <c r="L2463" s="62" t="s">
        <v>52</v>
      </c>
      <c r="M2463" s="69"/>
      <c r="N2463" s="65" t="s">
        <v>50</v>
      </c>
      <c r="O2463" s="66" t="s">
        <v>52</v>
      </c>
      <c r="P2463" s="69"/>
      <c r="Q2463" s="55" t="str">
        <f t="shared" si="38"/>
        <v>Non-Lead</v>
      </c>
      <c r="R2463" s="70" t="s">
        <v>51</v>
      </c>
      <c r="S2463" s="70" t="s">
        <v>51</v>
      </c>
      <c r="T2463" s="70"/>
      <c r="U2463" s="71" t="s">
        <v>53</v>
      </c>
      <c r="V2463" s="71" t="s">
        <v>51</v>
      </c>
      <c r="W2463" s="71" t="s">
        <v>51</v>
      </c>
      <c r="X2463" s="71" t="s">
        <v>51</v>
      </c>
      <c r="Y2463" s="72" t="str">
        <f>IF((OR((AND('[1]PWS Information'!$E$10="CWS",U2463="Single Family Residence",Q2463="Lead")),
(AND('[1]PWS Information'!$E$10="CWS",U2463="Multiple Family Residence",'[1]PWS Information'!$E$11="Yes",Q2463="Lead")),
(AND('[1]PWS Information'!$E$10="NTNC",Q2463="Lead")))),"Tier 1",
IF((OR((AND('[1]PWS Information'!$E$10="CWS",U2463="Multiple Family Residence",'[1]PWS Information'!$E$11="No",Q2463="Lead")),
(AND('[1]PWS Information'!$E$10="CWS",U2463="Other",Q2463="Lead")),
(AND('[1]PWS Information'!$E$10="CWS",U2463="Building",Q2463="Lead")))),"Tier 2",
IF((OR((AND('[1]PWS Information'!$E$10="CWS",U2463="Single Family Residence",Q2463="Galvanized Requiring Replacement")),
(AND('[1]PWS Information'!$E$10="CWS",U2463="Single Family Residence",Q2463="Galvanized Requiring Replacement",R2463="Yes")),
(AND('[1]PWS Information'!$E$10="NTNC",Q2463="Galvanized Requiring Replacement")),
(AND('[1]PWS Information'!$E$10="NTNC",U2463="Single Family Residence",R2463="Yes")))),"Tier 3",
IF((OR((AND('[1]PWS Information'!$E$10="CWS",U2463="Single Family Residence",S2463="Yes",Q2463="Non-Lead", J2463="Non-Lead - Copper",L2463="Before 1989")),
(AND('[1]PWS Information'!$E$10="CWS",U2463="Single Family Residence",S2463="Yes",Q2463="Non-Lead", N2463="Non-Lead - Copper",O2463="Before 1989")))),"Tier 4",
IF((OR((AND('[1]PWS Information'!$E$10="NTNC",Q2463="Non-Lead")),
(AND('[1]PWS Information'!$E$10="CWS",Q2463="Non-Lead",S2463="")),
(AND('[1]PWS Information'!$E$10="CWS",Q2463="Non-Lead",S2463="No")),
(AND('[1]PWS Information'!$E$10="CWS",Q2463="Non-Lead",S2463="Don't Know")),
(AND('[1]PWS Information'!$E$10="CWS",Q2463="Non-Lead", J2463="Non-Lead - Copper", S2463="Yes", L2463="Between 1989 and 2014")),
(AND('[1]PWS Information'!$E$10="CWS",Q2463="Non-Lead", J2463="Non-Lead - Copper", S2463="Yes", L2463="After 2014")),
(AND('[1]PWS Information'!$E$10="CWS",Q2463="Non-Lead", J2463="Non-Lead - Copper", S2463="Yes", L2463="Unknown")),
(AND('[1]PWS Information'!$E$10="CWS",Q2463="Non-Lead", N2463="Non-Lead - Copper", S2463="Yes", O2463="Between 1989 and 2014")),
(AND('[1]PWS Information'!$E$10="CWS",Q2463="Non-Lead", N2463="Non-Lead - Copper", S2463="Yes", O2463="After 2014")),
(AND('[1]PWS Information'!$E$10="CWS",Q2463="Non-Lead", N2463="Non-Lead - Copper", S2463="Yes", O2463="Unknown")),
(AND('[1]PWS Information'!$E$10="CWS",Q2463="Unknown")),
(AND('[1]PWS Information'!$E$10="NTNC",Q2463="Unknown")))),"Tier 5",
"")))))</f>
        <v>Tier 5</v>
      </c>
      <c r="Z2463" s="71"/>
      <c r="AA2463" s="71"/>
    </row>
    <row r="2464" spans="1:27" ht="57.6" x14ac:dyDescent="0.3">
      <c r="A2464" s="1"/>
      <c r="B2464" s="70">
        <v>15535878</v>
      </c>
      <c r="C2464" s="60">
        <v>301</v>
      </c>
      <c r="D2464" s="61" t="s">
        <v>552</v>
      </c>
      <c r="E2464" s="61" t="s">
        <v>49</v>
      </c>
      <c r="F2464" s="61">
        <v>78640</v>
      </c>
      <c r="G2464" s="62" t="s">
        <v>529</v>
      </c>
      <c r="H2464" s="63">
        <v>29.957511100000001</v>
      </c>
      <c r="I2464" s="64">
        <v>-97.854324999999903</v>
      </c>
      <c r="J2464" s="65" t="s">
        <v>50</v>
      </c>
      <c r="K2464" s="66" t="s">
        <v>51</v>
      </c>
      <c r="L2464" s="62" t="s">
        <v>52</v>
      </c>
      <c r="M2464" s="69"/>
      <c r="N2464" s="65" t="s">
        <v>50</v>
      </c>
      <c r="O2464" s="66" t="s">
        <v>52</v>
      </c>
      <c r="P2464" s="69"/>
      <c r="Q2464" s="55" t="str">
        <f t="shared" si="38"/>
        <v>Non-Lead</v>
      </c>
      <c r="R2464" s="70" t="s">
        <v>51</v>
      </c>
      <c r="S2464" s="70" t="s">
        <v>51</v>
      </c>
      <c r="T2464" s="70"/>
      <c r="U2464" s="71" t="s">
        <v>53</v>
      </c>
      <c r="V2464" s="71" t="s">
        <v>51</v>
      </c>
      <c r="W2464" s="71" t="s">
        <v>51</v>
      </c>
      <c r="X2464" s="71" t="s">
        <v>51</v>
      </c>
      <c r="Y2464" s="72" t="str">
        <f>IF((OR((AND('[1]PWS Information'!$E$10="CWS",U2464="Single Family Residence",Q2464="Lead")),
(AND('[1]PWS Information'!$E$10="CWS",U2464="Multiple Family Residence",'[1]PWS Information'!$E$11="Yes",Q2464="Lead")),
(AND('[1]PWS Information'!$E$10="NTNC",Q2464="Lead")))),"Tier 1",
IF((OR((AND('[1]PWS Information'!$E$10="CWS",U2464="Multiple Family Residence",'[1]PWS Information'!$E$11="No",Q2464="Lead")),
(AND('[1]PWS Information'!$E$10="CWS",U2464="Other",Q2464="Lead")),
(AND('[1]PWS Information'!$E$10="CWS",U2464="Building",Q2464="Lead")))),"Tier 2",
IF((OR((AND('[1]PWS Information'!$E$10="CWS",U2464="Single Family Residence",Q2464="Galvanized Requiring Replacement")),
(AND('[1]PWS Information'!$E$10="CWS",U2464="Single Family Residence",Q2464="Galvanized Requiring Replacement",R2464="Yes")),
(AND('[1]PWS Information'!$E$10="NTNC",Q2464="Galvanized Requiring Replacement")),
(AND('[1]PWS Information'!$E$10="NTNC",U2464="Single Family Residence",R2464="Yes")))),"Tier 3",
IF((OR((AND('[1]PWS Information'!$E$10="CWS",U2464="Single Family Residence",S2464="Yes",Q2464="Non-Lead", J2464="Non-Lead - Copper",L2464="Before 1989")),
(AND('[1]PWS Information'!$E$10="CWS",U2464="Single Family Residence",S2464="Yes",Q2464="Non-Lead", N2464="Non-Lead - Copper",O2464="Before 1989")))),"Tier 4",
IF((OR((AND('[1]PWS Information'!$E$10="NTNC",Q2464="Non-Lead")),
(AND('[1]PWS Information'!$E$10="CWS",Q2464="Non-Lead",S2464="")),
(AND('[1]PWS Information'!$E$10="CWS",Q2464="Non-Lead",S2464="No")),
(AND('[1]PWS Information'!$E$10="CWS",Q2464="Non-Lead",S2464="Don't Know")),
(AND('[1]PWS Information'!$E$10="CWS",Q2464="Non-Lead", J2464="Non-Lead - Copper", S2464="Yes", L2464="Between 1989 and 2014")),
(AND('[1]PWS Information'!$E$10="CWS",Q2464="Non-Lead", J2464="Non-Lead - Copper", S2464="Yes", L2464="After 2014")),
(AND('[1]PWS Information'!$E$10="CWS",Q2464="Non-Lead", J2464="Non-Lead - Copper", S2464="Yes", L2464="Unknown")),
(AND('[1]PWS Information'!$E$10="CWS",Q2464="Non-Lead", N2464="Non-Lead - Copper", S2464="Yes", O2464="Between 1989 and 2014")),
(AND('[1]PWS Information'!$E$10="CWS",Q2464="Non-Lead", N2464="Non-Lead - Copper", S2464="Yes", O2464="After 2014")),
(AND('[1]PWS Information'!$E$10="CWS",Q2464="Non-Lead", N2464="Non-Lead - Copper", S2464="Yes", O2464="Unknown")),
(AND('[1]PWS Information'!$E$10="CWS",Q2464="Unknown")),
(AND('[1]PWS Information'!$E$10="NTNC",Q2464="Unknown")))),"Tier 5",
"")))))</f>
        <v>Tier 5</v>
      </c>
      <c r="Z2464" s="71"/>
      <c r="AA2464" s="71"/>
    </row>
    <row r="2465" spans="1:27" ht="57.6" x14ac:dyDescent="0.3">
      <c r="A2465" s="1"/>
      <c r="B2465" s="70">
        <v>15532048</v>
      </c>
      <c r="C2465" s="60">
        <v>289</v>
      </c>
      <c r="D2465" s="61" t="s">
        <v>552</v>
      </c>
      <c r="E2465" s="61" t="s">
        <v>49</v>
      </c>
      <c r="F2465" s="61">
        <v>78640</v>
      </c>
      <c r="G2465" s="62" t="s">
        <v>529</v>
      </c>
      <c r="H2465" s="63">
        <v>29.957661099999999</v>
      </c>
      <c r="I2465" s="64">
        <v>-97.854202777777701</v>
      </c>
      <c r="J2465" s="65" t="s">
        <v>50</v>
      </c>
      <c r="K2465" s="66" t="s">
        <v>51</v>
      </c>
      <c r="L2465" s="62" t="s">
        <v>52</v>
      </c>
      <c r="M2465" s="69"/>
      <c r="N2465" s="65" t="s">
        <v>50</v>
      </c>
      <c r="O2465" s="66" t="s">
        <v>52</v>
      </c>
      <c r="P2465" s="69"/>
      <c r="Q2465" s="55" t="str">
        <f t="shared" si="38"/>
        <v>Non-Lead</v>
      </c>
      <c r="R2465" s="70" t="s">
        <v>51</v>
      </c>
      <c r="S2465" s="70" t="s">
        <v>51</v>
      </c>
      <c r="T2465" s="70"/>
      <c r="U2465" s="71" t="s">
        <v>53</v>
      </c>
      <c r="V2465" s="71" t="s">
        <v>51</v>
      </c>
      <c r="W2465" s="71" t="s">
        <v>51</v>
      </c>
      <c r="X2465" s="71" t="s">
        <v>51</v>
      </c>
      <c r="Y2465" s="72" t="str">
        <f>IF((OR((AND('[1]PWS Information'!$E$10="CWS",U2465="Single Family Residence",Q2465="Lead")),
(AND('[1]PWS Information'!$E$10="CWS",U2465="Multiple Family Residence",'[1]PWS Information'!$E$11="Yes",Q2465="Lead")),
(AND('[1]PWS Information'!$E$10="NTNC",Q2465="Lead")))),"Tier 1",
IF((OR((AND('[1]PWS Information'!$E$10="CWS",U2465="Multiple Family Residence",'[1]PWS Information'!$E$11="No",Q2465="Lead")),
(AND('[1]PWS Information'!$E$10="CWS",U2465="Other",Q2465="Lead")),
(AND('[1]PWS Information'!$E$10="CWS",U2465="Building",Q2465="Lead")))),"Tier 2",
IF((OR((AND('[1]PWS Information'!$E$10="CWS",U2465="Single Family Residence",Q2465="Galvanized Requiring Replacement")),
(AND('[1]PWS Information'!$E$10="CWS",U2465="Single Family Residence",Q2465="Galvanized Requiring Replacement",R2465="Yes")),
(AND('[1]PWS Information'!$E$10="NTNC",Q2465="Galvanized Requiring Replacement")),
(AND('[1]PWS Information'!$E$10="NTNC",U2465="Single Family Residence",R2465="Yes")))),"Tier 3",
IF((OR((AND('[1]PWS Information'!$E$10="CWS",U2465="Single Family Residence",S2465="Yes",Q2465="Non-Lead", J2465="Non-Lead - Copper",L2465="Before 1989")),
(AND('[1]PWS Information'!$E$10="CWS",U2465="Single Family Residence",S2465="Yes",Q2465="Non-Lead", N2465="Non-Lead - Copper",O2465="Before 1989")))),"Tier 4",
IF((OR((AND('[1]PWS Information'!$E$10="NTNC",Q2465="Non-Lead")),
(AND('[1]PWS Information'!$E$10="CWS",Q2465="Non-Lead",S2465="")),
(AND('[1]PWS Information'!$E$10="CWS",Q2465="Non-Lead",S2465="No")),
(AND('[1]PWS Information'!$E$10="CWS",Q2465="Non-Lead",S2465="Don't Know")),
(AND('[1]PWS Information'!$E$10="CWS",Q2465="Non-Lead", J2465="Non-Lead - Copper", S2465="Yes", L2465="Between 1989 and 2014")),
(AND('[1]PWS Information'!$E$10="CWS",Q2465="Non-Lead", J2465="Non-Lead - Copper", S2465="Yes", L2465="After 2014")),
(AND('[1]PWS Information'!$E$10="CWS",Q2465="Non-Lead", J2465="Non-Lead - Copper", S2465="Yes", L2465="Unknown")),
(AND('[1]PWS Information'!$E$10="CWS",Q2465="Non-Lead", N2465="Non-Lead - Copper", S2465="Yes", O2465="Between 1989 and 2014")),
(AND('[1]PWS Information'!$E$10="CWS",Q2465="Non-Lead", N2465="Non-Lead - Copper", S2465="Yes", O2465="After 2014")),
(AND('[1]PWS Information'!$E$10="CWS",Q2465="Non-Lead", N2465="Non-Lead - Copper", S2465="Yes", O2465="Unknown")),
(AND('[1]PWS Information'!$E$10="CWS",Q2465="Unknown")),
(AND('[1]PWS Information'!$E$10="NTNC",Q2465="Unknown")))),"Tier 5",
"")))))</f>
        <v>Tier 5</v>
      </c>
      <c r="Z2465" s="71"/>
      <c r="AA2465" s="71"/>
    </row>
    <row r="2466" spans="1:27" ht="57.6" x14ac:dyDescent="0.3">
      <c r="A2466" s="17"/>
      <c r="B2466" s="70">
        <v>9784552</v>
      </c>
      <c r="C2466" s="60">
        <v>169</v>
      </c>
      <c r="D2466" s="61" t="s">
        <v>556</v>
      </c>
      <c r="E2466" s="61" t="s">
        <v>49</v>
      </c>
      <c r="F2466" s="61">
        <v>78640</v>
      </c>
      <c r="G2466" s="62" t="s">
        <v>529</v>
      </c>
      <c r="H2466" s="63">
        <v>29.956023999999999</v>
      </c>
      <c r="I2466" s="64">
        <v>-97.856347999999997</v>
      </c>
      <c r="J2466" s="65" t="s">
        <v>50</v>
      </c>
      <c r="K2466" s="66" t="s">
        <v>51</v>
      </c>
      <c r="L2466" s="62" t="s">
        <v>52</v>
      </c>
      <c r="M2466" s="69"/>
      <c r="N2466" s="65" t="s">
        <v>50</v>
      </c>
      <c r="O2466" s="66" t="s">
        <v>52</v>
      </c>
      <c r="P2466" s="69"/>
      <c r="Q2466" s="55" t="str">
        <f t="shared" si="38"/>
        <v>Non-Lead</v>
      </c>
      <c r="R2466" s="70" t="s">
        <v>51</v>
      </c>
      <c r="S2466" s="70" t="s">
        <v>51</v>
      </c>
      <c r="T2466" s="70"/>
      <c r="U2466" s="71" t="s">
        <v>53</v>
      </c>
      <c r="V2466" s="71" t="s">
        <v>51</v>
      </c>
      <c r="W2466" s="71" t="s">
        <v>51</v>
      </c>
      <c r="X2466" s="71" t="s">
        <v>51</v>
      </c>
      <c r="Y2466" s="72" t="str">
        <f>IF((OR((AND('[1]PWS Information'!$E$10="CWS",U2466="Single Family Residence",Q2466="Lead")),
(AND('[1]PWS Information'!$E$10="CWS",U2466="Multiple Family Residence",'[1]PWS Information'!$E$11="Yes",Q2466="Lead")),
(AND('[1]PWS Information'!$E$10="NTNC",Q2466="Lead")))),"Tier 1",
IF((OR((AND('[1]PWS Information'!$E$10="CWS",U2466="Multiple Family Residence",'[1]PWS Information'!$E$11="No",Q2466="Lead")),
(AND('[1]PWS Information'!$E$10="CWS",U2466="Other",Q2466="Lead")),
(AND('[1]PWS Information'!$E$10="CWS",U2466="Building",Q2466="Lead")))),"Tier 2",
IF((OR((AND('[1]PWS Information'!$E$10="CWS",U2466="Single Family Residence",Q2466="Galvanized Requiring Replacement")),
(AND('[1]PWS Information'!$E$10="CWS",U2466="Single Family Residence",Q2466="Galvanized Requiring Replacement",R2466="Yes")),
(AND('[1]PWS Information'!$E$10="NTNC",Q2466="Galvanized Requiring Replacement")),
(AND('[1]PWS Information'!$E$10="NTNC",U2466="Single Family Residence",R2466="Yes")))),"Tier 3",
IF((OR((AND('[1]PWS Information'!$E$10="CWS",U2466="Single Family Residence",S2466="Yes",Q2466="Non-Lead", J2466="Non-Lead - Copper",L2466="Before 1989")),
(AND('[1]PWS Information'!$E$10="CWS",U2466="Single Family Residence",S2466="Yes",Q2466="Non-Lead", N2466="Non-Lead - Copper",O2466="Before 1989")))),"Tier 4",
IF((OR((AND('[1]PWS Information'!$E$10="NTNC",Q2466="Non-Lead")),
(AND('[1]PWS Information'!$E$10="CWS",Q2466="Non-Lead",S2466="")),
(AND('[1]PWS Information'!$E$10="CWS",Q2466="Non-Lead",S2466="No")),
(AND('[1]PWS Information'!$E$10="CWS",Q2466="Non-Lead",S2466="Don't Know")),
(AND('[1]PWS Information'!$E$10="CWS",Q2466="Non-Lead", J2466="Non-Lead - Copper", S2466="Yes", L2466="Between 1989 and 2014")),
(AND('[1]PWS Information'!$E$10="CWS",Q2466="Non-Lead", J2466="Non-Lead - Copper", S2466="Yes", L2466="After 2014")),
(AND('[1]PWS Information'!$E$10="CWS",Q2466="Non-Lead", J2466="Non-Lead - Copper", S2466="Yes", L2466="Unknown")),
(AND('[1]PWS Information'!$E$10="CWS",Q2466="Non-Lead", N2466="Non-Lead - Copper", S2466="Yes", O2466="Between 1989 and 2014")),
(AND('[1]PWS Information'!$E$10="CWS",Q2466="Non-Lead", N2466="Non-Lead - Copper", S2466="Yes", O2466="After 2014")),
(AND('[1]PWS Information'!$E$10="CWS",Q2466="Non-Lead", N2466="Non-Lead - Copper", S2466="Yes", O2466="Unknown")),
(AND('[1]PWS Information'!$E$10="CWS",Q2466="Unknown")),
(AND('[1]PWS Information'!$E$10="NTNC",Q2466="Unknown")))),"Tier 5",
"")))))</f>
        <v>Tier 5</v>
      </c>
      <c r="Z2466" s="71"/>
      <c r="AA2466" s="71"/>
    </row>
    <row r="2467" spans="1:27" ht="57.6" x14ac:dyDescent="0.3">
      <c r="A2467" s="1"/>
      <c r="B2467" s="70">
        <v>15642018</v>
      </c>
      <c r="C2467" s="60">
        <v>181</v>
      </c>
      <c r="D2467" s="61" t="s">
        <v>556</v>
      </c>
      <c r="E2467" s="61" t="s">
        <v>49</v>
      </c>
      <c r="F2467" s="61">
        <v>78640</v>
      </c>
      <c r="G2467" s="62" t="s">
        <v>529</v>
      </c>
      <c r="H2467" s="63">
        <v>29.956157999999999</v>
      </c>
      <c r="I2467" s="64">
        <v>-97.856493</v>
      </c>
      <c r="J2467" s="65" t="s">
        <v>50</v>
      </c>
      <c r="K2467" s="66" t="s">
        <v>51</v>
      </c>
      <c r="L2467" s="62" t="s">
        <v>52</v>
      </c>
      <c r="M2467" s="69"/>
      <c r="N2467" s="65" t="s">
        <v>50</v>
      </c>
      <c r="O2467" s="66" t="s">
        <v>52</v>
      </c>
      <c r="P2467" s="69"/>
      <c r="Q2467" s="55" t="str">
        <f t="shared" si="38"/>
        <v>Non-Lead</v>
      </c>
      <c r="R2467" s="70" t="s">
        <v>51</v>
      </c>
      <c r="S2467" s="70" t="s">
        <v>51</v>
      </c>
      <c r="T2467" s="70"/>
      <c r="U2467" s="71" t="s">
        <v>53</v>
      </c>
      <c r="V2467" s="71" t="s">
        <v>51</v>
      </c>
      <c r="W2467" s="71" t="s">
        <v>51</v>
      </c>
      <c r="X2467" s="71" t="s">
        <v>51</v>
      </c>
      <c r="Y2467" s="72" t="str">
        <f>IF((OR((AND('[1]PWS Information'!$E$10="CWS",U2467="Single Family Residence",Q2467="Lead")),
(AND('[1]PWS Information'!$E$10="CWS",U2467="Multiple Family Residence",'[1]PWS Information'!$E$11="Yes",Q2467="Lead")),
(AND('[1]PWS Information'!$E$10="NTNC",Q2467="Lead")))),"Tier 1",
IF((OR((AND('[1]PWS Information'!$E$10="CWS",U2467="Multiple Family Residence",'[1]PWS Information'!$E$11="No",Q2467="Lead")),
(AND('[1]PWS Information'!$E$10="CWS",U2467="Other",Q2467="Lead")),
(AND('[1]PWS Information'!$E$10="CWS",U2467="Building",Q2467="Lead")))),"Tier 2",
IF((OR((AND('[1]PWS Information'!$E$10="CWS",U2467="Single Family Residence",Q2467="Galvanized Requiring Replacement")),
(AND('[1]PWS Information'!$E$10="CWS",U2467="Single Family Residence",Q2467="Galvanized Requiring Replacement",R2467="Yes")),
(AND('[1]PWS Information'!$E$10="NTNC",Q2467="Galvanized Requiring Replacement")),
(AND('[1]PWS Information'!$E$10="NTNC",U2467="Single Family Residence",R2467="Yes")))),"Tier 3",
IF((OR((AND('[1]PWS Information'!$E$10="CWS",U2467="Single Family Residence",S2467="Yes",Q2467="Non-Lead", J2467="Non-Lead - Copper",L2467="Before 1989")),
(AND('[1]PWS Information'!$E$10="CWS",U2467="Single Family Residence",S2467="Yes",Q2467="Non-Lead", N2467="Non-Lead - Copper",O2467="Before 1989")))),"Tier 4",
IF((OR((AND('[1]PWS Information'!$E$10="NTNC",Q2467="Non-Lead")),
(AND('[1]PWS Information'!$E$10="CWS",Q2467="Non-Lead",S2467="")),
(AND('[1]PWS Information'!$E$10="CWS",Q2467="Non-Lead",S2467="No")),
(AND('[1]PWS Information'!$E$10="CWS",Q2467="Non-Lead",S2467="Don't Know")),
(AND('[1]PWS Information'!$E$10="CWS",Q2467="Non-Lead", J2467="Non-Lead - Copper", S2467="Yes", L2467="Between 1989 and 2014")),
(AND('[1]PWS Information'!$E$10="CWS",Q2467="Non-Lead", J2467="Non-Lead - Copper", S2467="Yes", L2467="After 2014")),
(AND('[1]PWS Information'!$E$10="CWS",Q2467="Non-Lead", J2467="Non-Lead - Copper", S2467="Yes", L2467="Unknown")),
(AND('[1]PWS Information'!$E$10="CWS",Q2467="Non-Lead", N2467="Non-Lead - Copper", S2467="Yes", O2467="Between 1989 and 2014")),
(AND('[1]PWS Information'!$E$10="CWS",Q2467="Non-Lead", N2467="Non-Lead - Copper", S2467="Yes", O2467="After 2014")),
(AND('[1]PWS Information'!$E$10="CWS",Q2467="Non-Lead", N2467="Non-Lead - Copper", S2467="Yes", O2467="Unknown")),
(AND('[1]PWS Information'!$E$10="CWS",Q2467="Unknown")),
(AND('[1]PWS Information'!$E$10="NTNC",Q2467="Unknown")))),"Tier 5",
"")))))</f>
        <v>Tier 5</v>
      </c>
      <c r="Z2467" s="71"/>
      <c r="AA2467" s="71"/>
    </row>
    <row r="2468" spans="1:27" ht="72" x14ac:dyDescent="0.3">
      <c r="A2468" s="1"/>
      <c r="B2468" s="70">
        <v>6354519</v>
      </c>
      <c r="C2468" s="60">
        <v>193</v>
      </c>
      <c r="D2468" s="61" t="s">
        <v>556</v>
      </c>
      <c r="E2468" s="61" t="s">
        <v>49</v>
      </c>
      <c r="F2468" s="61">
        <v>78640</v>
      </c>
      <c r="G2468" s="62" t="s">
        <v>558</v>
      </c>
      <c r="H2468" s="63">
        <v>29.956284</v>
      </c>
      <c r="I2468" s="64">
        <v>-97.856637000000006</v>
      </c>
      <c r="J2468" s="65" t="s">
        <v>50</v>
      </c>
      <c r="K2468" s="66" t="s">
        <v>51</v>
      </c>
      <c r="L2468" s="62" t="s">
        <v>52</v>
      </c>
      <c r="M2468" s="69"/>
      <c r="N2468" s="65" t="s">
        <v>50</v>
      </c>
      <c r="O2468" s="66" t="s">
        <v>52</v>
      </c>
      <c r="P2468" s="69"/>
      <c r="Q2468" s="55" t="str">
        <f t="shared" si="38"/>
        <v>Non-Lead</v>
      </c>
      <c r="R2468" s="70" t="s">
        <v>51</v>
      </c>
      <c r="S2468" s="70" t="s">
        <v>51</v>
      </c>
      <c r="T2468" s="70"/>
      <c r="U2468" s="71" t="s">
        <v>53</v>
      </c>
      <c r="V2468" s="71" t="s">
        <v>51</v>
      </c>
      <c r="W2468" s="71" t="s">
        <v>51</v>
      </c>
      <c r="X2468" s="71" t="s">
        <v>51</v>
      </c>
      <c r="Y2468" s="72" t="str">
        <f>IF((OR((AND('[1]PWS Information'!$E$10="CWS",U2468="Single Family Residence",Q2468="Lead")),
(AND('[1]PWS Information'!$E$10="CWS",U2468="Multiple Family Residence",'[1]PWS Information'!$E$11="Yes",Q2468="Lead")),
(AND('[1]PWS Information'!$E$10="NTNC",Q2468="Lead")))),"Tier 1",
IF((OR((AND('[1]PWS Information'!$E$10="CWS",U2468="Multiple Family Residence",'[1]PWS Information'!$E$11="No",Q2468="Lead")),
(AND('[1]PWS Information'!$E$10="CWS",U2468="Other",Q2468="Lead")),
(AND('[1]PWS Information'!$E$10="CWS",U2468="Building",Q2468="Lead")))),"Tier 2",
IF((OR((AND('[1]PWS Information'!$E$10="CWS",U2468="Single Family Residence",Q2468="Galvanized Requiring Replacement")),
(AND('[1]PWS Information'!$E$10="CWS",U2468="Single Family Residence",Q2468="Galvanized Requiring Replacement",R2468="Yes")),
(AND('[1]PWS Information'!$E$10="NTNC",Q2468="Galvanized Requiring Replacement")),
(AND('[1]PWS Information'!$E$10="NTNC",U2468="Single Family Residence",R2468="Yes")))),"Tier 3",
IF((OR((AND('[1]PWS Information'!$E$10="CWS",U2468="Single Family Residence",S2468="Yes",Q2468="Non-Lead", J2468="Non-Lead - Copper",L2468="Before 1989")),
(AND('[1]PWS Information'!$E$10="CWS",U2468="Single Family Residence",S2468="Yes",Q2468="Non-Lead", N2468="Non-Lead - Copper",O2468="Before 1989")))),"Tier 4",
IF((OR((AND('[1]PWS Information'!$E$10="NTNC",Q2468="Non-Lead")),
(AND('[1]PWS Information'!$E$10="CWS",Q2468="Non-Lead",S2468="")),
(AND('[1]PWS Information'!$E$10="CWS",Q2468="Non-Lead",S2468="No")),
(AND('[1]PWS Information'!$E$10="CWS",Q2468="Non-Lead",S2468="Don't Know")),
(AND('[1]PWS Information'!$E$10="CWS",Q2468="Non-Lead", J2468="Non-Lead - Copper", S2468="Yes", L2468="Between 1989 and 2014")),
(AND('[1]PWS Information'!$E$10="CWS",Q2468="Non-Lead", J2468="Non-Lead - Copper", S2468="Yes", L2468="After 2014")),
(AND('[1]PWS Information'!$E$10="CWS",Q2468="Non-Lead", J2468="Non-Lead - Copper", S2468="Yes", L2468="Unknown")),
(AND('[1]PWS Information'!$E$10="CWS",Q2468="Non-Lead", N2468="Non-Lead - Copper", S2468="Yes", O2468="Between 1989 and 2014")),
(AND('[1]PWS Information'!$E$10="CWS",Q2468="Non-Lead", N2468="Non-Lead - Copper", S2468="Yes", O2468="After 2014")),
(AND('[1]PWS Information'!$E$10="CWS",Q2468="Non-Lead", N2468="Non-Lead - Copper", S2468="Yes", O2468="Unknown")),
(AND('[1]PWS Information'!$E$10="CWS",Q2468="Unknown")),
(AND('[1]PWS Information'!$E$10="NTNC",Q2468="Unknown")))),"Tier 5",
"")))))</f>
        <v>Tier 5</v>
      </c>
      <c r="Z2468" s="71"/>
      <c r="AA2468" s="71"/>
    </row>
    <row r="2469" spans="1:27" ht="57.6" x14ac:dyDescent="0.3">
      <c r="A2469" s="1"/>
      <c r="B2469" s="70">
        <v>15686820</v>
      </c>
      <c r="C2469" s="60">
        <v>205</v>
      </c>
      <c r="D2469" s="61" t="s">
        <v>556</v>
      </c>
      <c r="E2469" s="61" t="s">
        <v>49</v>
      </c>
      <c r="F2469" s="61">
        <v>78640</v>
      </c>
      <c r="G2469" s="62" t="s">
        <v>529</v>
      </c>
      <c r="H2469" s="63">
        <v>29.956410000000002</v>
      </c>
      <c r="I2469" s="64">
        <v>-97.856781999999995</v>
      </c>
      <c r="J2469" s="65" t="s">
        <v>50</v>
      </c>
      <c r="K2469" s="66" t="s">
        <v>51</v>
      </c>
      <c r="L2469" s="62" t="s">
        <v>52</v>
      </c>
      <c r="M2469" s="69"/>
      <c r="N2469" s="65" t="s">
        <v>50</v>
      </c>
      <c r="O2469" s="66" t="s">
        <v>52</v>
      </c>
      <c r="P2469" s="69"/>
      <c r="Q2469" s="55" t="str">
        <f t="shared" si="38"/>
        <v>Non-Lead</v>
      </c>
      <c r="R2469" s="70" t="s">
        <v>51</v>
      </c>
      <c r="S2469" s="70" t="s">
        <v>51</v>
      </c>
      <c r="T2469" s="70"/>
      <c r="U2469" s="71" t="s">
        <v>53</v>
      </c>
      <c r="V2469" s="71" t="s">
        <v>51</v>
      </c>
      <c r="W2469" s="71" t="s">
        <v>51</v>
      </c>
      <c r="X2469" s="71" t="s">
        <v>51</v>
      </c>
      <c r="Y2469" s="72" t="str">
        <f>IF((OR((AND('[1]PWS Information'!$E$10="CWS",U2469="Single Family Residence",Q2469="Lead")),
(AND('[1]PWS Information'!$E$10="CWS",U2469="Multiple Family Residence",'[1]PWS Information'!$E$11="Yes",Q2469="Lead")),
(AND('[1]PWS Information'!$E$10="NTNC",Q2469="Lead")))),"Tier 1",
IF((OR((AND('[1]PWS Information'!$E$10="CWS",U2469="Multiple Family Residence",'[1]PWS Information'!$E$11="No",Q2469="Lead")),
(AND('[1]PWS Information'!$E$10="CWS",U2469="Other",Q2469="Lead")),
(AND('[1]PWS Information'!$E$10="CWS",U2469="Building",Q2469="Lead")))),"Tier 2",
IF((OR((AND('[1]PWS Information'!$E$10="CWS",U2469="Single Family Residence",Q2469="Galvanized Requiring Replacement")),
(AND('[1]PWS Information'!$E$10="CWS",U2469="Single Family Residence",Q2469="Galvanized Requiring Replacement",R2469="Yes")),
(AND('[1]PWS Information'!$E$10="NTNC",Q2469="Galvanized Requiring Replacement")),
(AND('[1]PWS Information'!$E$10="NTNC",U2469="Single Family Residence",R2469="Yes")))),"Tier 3",
IF((OR((AND('[1]PWS Information'!$E$10="CWS",U2469="Single Family Residence",S2469="Yes",Q2469="Non-Lead", J2469="Non-Lead - Copper",L2469="Before 1989")),
(AND('[1]PWS Information'!$E$10="CWS",U2469="Single Family Residence",S2469="Yes",Q2469="Non-Lead", N2469="Non-Lead - Copper",O2469="Before 1989")))),"Tier 4",
IF((OR((AND('[1]PWS Information'!$E$10="NTNC",Q2469="Non-Lead")),
(AND('[1]PWS Information'!$E$10="CWS",Q2469="Non-Lead",S2469="")),
(AND('[1]PWS Information'!$E$10="CWS",Q2469="Non-Lead",S2469="No")),
(AND('[1]PWS Information'!$E$10="CWS",Q2469="Non-Lead",S2469="Don't Know")),
(AND('[1]PWS Information'!$E$10="CWS",Q2469="Non-Lead", J2469="Non-Lead - Copper", S2469="Yes", L2469="Between 1989 and 2014")),
(AND('[1]PWS Information'!$E$10="CWS",Q2469="Non-Lead", J2469="Non-Lead - Copper", S2469="Yes", L2469="After 2014")),
(AND('[1]PWS Information'!$E$10="CWS",Q2469="Non-Lead", J2469="Non-Lead - Copper", S2469="Yes", L2469="Unknown")),
(AND('[1]PWS Information'!$E$10="CWS",Q2469="Non-Lead", N2469="Non-Lead - Copper", S2469="Yes", O2469="Between 1989 and 2014")),
(AND('[1]PWS Information'!$E$10="CWS",Q2469="Non-Lead", N2469="Non-Lead - Copper", S2469="Yes", O2469="After 2014")),
(AND('[1]PWS Information'!$E$10="CWS",Q2469="Non-Lead", N2469="Non-Lead - Copper", S2469="Yes", O2469="Unknown")),
(AND('[1]PWS Information'!$E$10="CWS",Q2469="Unknown")),
(AND('[1]PWS Information'!$E$10="NTNC",Q2469="Unknown")))),"Tier 5",
"")))))</f>
        <v>Tier 5</v>
      </c>
      <c r="Z2469" s="71"/>
      <c r="AA2469" s="71"/>
    </row>
    <row r="2470" spans="1:27" ht="57.6" x14ac:dyDescent="0.3">
      <c r="A2470" s="17"/>
      <c r="B2470" s="70">
        <v>9639363</v>
      </c>
      <c r="C2470" s="60">
        <v>141</v>
      </c>
      <c r="D2470" s="61" t="s">
        <v>556</v>
      </c>
      <c r="E2470" s="61" t="s">
        <v>49</v>
      </c>
      <c r="F2470" s="61">
        <v>78640</v>
      </c>
      <c r="G2470" s="62" t="s">
        <v>529</v>
      </c>
      <c r="H2470" s="63">
        <v>29.95562</v>
      </c>
      <c r="I2470" s="64">
        <v>-97.855881999999994</v>
      </c>
      <c r="J2470" s="65" t="s">
        <v>50</v>
      </c>
      <c r="K2470" s="66" t="s">
        <v>51</v>
      </c>
      <c r="L2470" s="62" t="s">
        <v>52</v>
      </c>
      <c r="M2470" s="69"/>
      <c r="N2470" s="65" t="s">
        <v>50</v>
      </c>
      <c r="O2470" s="66" t="s">
        <v>52</v>
      </c>
      <c r="P2470" s="69"/>
      <c r="Q2470" s="55" t="str">
        <f t="shared" si="38"/>
        <v>Non-Lead</v>
      </c>
      <c r="R2470" s="70" t="s">
        <v>51</v>
      </c>
      <c r="S2470" s="70" t="s">
        <v>51</v>
      </c>
      <c r="T2470" s="70"/>
      <c r="U2470" s="71" t="s">
        <v>53</v>
      </c>
      <c r="V2470" s="71" t="s">
        <v>51</v>
      </c>
      <c r="W2470" s="71" t="s">
        <v>51</v>
      </c>
      <c r="X2470" s="71" t="s">
        <v>51</v>
      </c>
      <c r="Y2470" s="72" t="str">
        <f>IF((OR((AND('[1]PWS Information'!$E$10="CWS",U2470="Single Family Residence",Q2470="Lead")),
(AND('[1]PWS Information'!$E$10="CWS",U2470="Multiple Family Residence",'[1]PWS Information'!$E$11="Yes",Q2470="Lead")),
(AND('[1]PWS Information'!$E$10="NTNC",Q2470="Lead")))),"Tier 1",
IF((OR((AND('[1]PWS Information'!$E$10="CWS",U2470="Multiple Family Residence",'[1]PWS Information'!$E$11="No",Q2470="Lead")),
(AND('[1]PWS Information'!$E$10="CWS",U2470="Other",Q2470="Lead")),
(AND('[1]PWS Information'!$E$10="CWS",U2470="Building",Q2470="Lead")))),"Tier 2",
IF((OR((AND('[1]PWS Information'!$E$10="CWS",U2470="Single Family Residence",Q2470="Galvanized Requiring Replacement")),
(AND('[1]PWS Information'!$E$10="CWS",U2470="Single Family Residence",Q2470="Galvanized Requiring Replacement",R2470="Yes")),
(AND('[1]PWS Information'!$E$10="NTNC",Q2470="Galvanized Requiring Replacement")),
(AND('[1]PWS Information'!$E$10="NTNC",U2470="Single Family Residence",R2470="Yes")))),"Tier 3",
IF((OR((AND('[1]PWS Information'!$E$10="CWS",U2470="Single Family Residence",S2470="Yes",Q2470="Non-Lead", J2470="Non-Lead - Copper",L2470="Before 1989")),
(AND('[1]PWS Information'!$E$10="CWS",U2470="Single Family Residence",S2470="Yes",Q2470="Non-Lead", N2470="Non-Lead - Copper",O2470="Before 1989")))),"Tier 4",
IF((OR((AND('[1]PWS Information'!$E$10="NTNC",Q2470="Non-Lead")),
(AND('[1]PWS Information'!$E$10="CWS",Q2470="Non-Lead",S2470="")),
(AND('[1]PWS Information'!$E$10="CWS",Q2470="Non-Lead",S2470="No")),
(AND('[1]PWS Information'!$E$10="CWS",Q2470="Non-Lead",S2470="Don't Know")),
(AND('[1]PWS Information'!$E$10="CWS",Q2470="Non-Lead", J2470="Non-Lead - Copper", S2470="Yes", L2470="Between 1989 and 2014")),
(AND('[1]PWS Information'!$E$10="CWS",Q2470="Non-Lead", J2470="Non-Lead - Copper", S2470="Yes", L2470="After 2014")),
(AND('[1]PWS Information'!$E$10="CWS",Q2470="Non-Lead", J2470="Non-Lead - Copper", S2470="Yes", L2470="Unknown")),
(AND('[1]PWS Information'!$E$10="CWS",Q2470="Non-Lead", N2470="Non-Lead - Copper", S2470="Yes", O2470="Between 1989 and 2014")),
(AND('[1]PWS Information'!$E$10="CWS",Q2470="Non-Lead", N2470="Non-Lead - Copper", S2470="Yes", O2470="After 2014")),
(AND('[1]PWS Information'!$E$10="CWS",Q2470="Non-Lead", N2470="Non-Lead - Copper", S2470="Yes", O2470="Unknown")),
(AND('[1]PWS Information'!$E$10="CWS",Q2470="Unknown")),
(AND('[1]PWS Information'!$E$10="NTNC",Q2470="Unknown")))),"Tier 5",
"")))))</f>
        <v>Tier 5</v>
      </c>
      <c r="Z2470" s="71"/>
      <c r="AA2470" s="71"/>
    </row>
    <row r="2471" spans="1:27" ht="57.6" x14ac:dyDescent="0.3">
      <c r="A2471" s="1"/>
      <c r="B2471" s="70">
        <v>9661813</v>
      </c>
      <c r="C2471" s="60">
        <v>117</v>
      </c>
      <c r="D2471" s="61" t="s">
        <v>556</v>
      </c>
      <c r="E2471" s="61" t="s">
        <v>49</v>
      </c>
      <c r="F2471" s="61">
        <v>78640</v>
      </c>
      <c r="G2471" s="62" t="s">
        <v>529</v>
      </c>
      <c r="H2471" s="63">
        <v>29.955313</v>
      </c>
      <c r="I2471" s="64">
        <v>-97.855607000000006</v>
      </c>
      <c r="J2471" s="65" t="s">
        <v>50</v>
      </c>
      <c r="K2471" s="66" t="s">
        <v>51</v>
      </c>
      <c r="L2471" s="62" t="s">
        <v>52</v>
      </c>
      <c r="M2471" s="69"/>
      <c r="N2471" s="65" t="s">
        <v>50</v>
      </c>
      <c r="O2471" s="66" t="s">
        <v>52</v>
      </c>
      <c r="P2471" s="69"/>
      <c r="Q2471" s="55" t="str">
        <f t="shared" si="38"/>
        <v>Non-Lead</v>
      </c>
      <c r="R2471" s="70" t="s">
        <v>51</v>
      </c>
      <c r="S2471" s="70" t="s">
        <v>51</v>
      </c>
      <c r="T2471" s="70"/>
      <c r="U2471" s="71" t="s">
        <v>53</v>
      </c>
      <c r="V2471" s="71" t="s">
        <v>51</v>
      </c>
      <c r="W2471" s="71" t="s">
        <v>51</v>
      </c>
      <c r="X2471" s="71" t="s">
        <v>51</v>
      </c>
      <c r="Y2471" s="72" t="str">
        <f>IF((OR((AND('[1]PWS Information'!$E$10="CWS",U2471="Single Family Residence",Q2471="Lead")),
(AND('[1]PWS Information'!$E$10="CWS",U2471="Multiple Family Residence",'[1]PWS Information'!$E$11="Yes",Q2471="Lead")),
(AND('[1]PWS Information'!$E$10="NTNC",Q2471="Lead")))),"Tier 1",
IF((OR((AND('[1]PWS Information'!$E$10="CWS",U2471="Multiple Family Residence",'[1]PWS Information'!$E$11="No",Q2471="Lead")),
(AND('[1]PWS Information'!$E$10="CWS",U2471="Other",Q2471="Lead")),
(AND('[1]PWS Information'!$E$10="CWS",U2471="Building",Q2471="Lead")))),"Tier 2",
IF((OR((AND('[1]PWS Information'!$E$10="CWS",U2471="Single Family Residence",Q2471="Galvanized Requiring Replacement")),
(AND('[1]PWS Information'!$E$10="CWS",U2471="Single Family Residence",Q2471="Galvanized Requiring Replacement",R2471="Yes")),
(AND('[1]PWS Information'!$E$10="NTNC",Q2471="Galvanized Requiring Replacement")),
(AND('[1]PWS Information'!$E$10="NTNC",U2471="Single Family Residence",R2471="Yes")))),"Tier 3",
IF((OR((AND('[1]PWS Information'!$E$10="CWS",U2471="Single Family Residence",S2471="Yes",Q2471="Non-Lead", J2471="Non-Lead - Copper",L2471="Before 1989")),
(AND('[1]PWS Information'!$E$10="CWS",U2471="Single Family Residence",S2471="Yes",Q2471="Non-Lead", N2471="Non-Lead - Copper",O2471="Before 1989")))),"Tier 4",
IF((OR((AND('[1]PWS Information'!$E$10="NTNC",Q2471="Non-Lead")),
(AND('[1]PWS Information'!$E$10="CWS",Q2471="Non-Lead",S2471="")),
(AND('[1]PWS Information'!$E$10="CWS",Q2471="Non-Lead",S2471="No")),
(AND('[1]PWS Information'!$E$10="CWS",Q2471="Non-Lead",S2471="Don't Know")),
(AND('[1]PWS Information'!$E$10="CWS",Q2471="Non-Lead", J2471="Non-Lead - Copper", S2471="Yes", L2471="Between 1989 and 2014")),
(AND('[1]PWS Information'!$E$10="CWS",Q2471="Non-Lead", J2471="Non-Lead - Copper", S2471="Yes", L2471="After 2014")),
(AND('[1]PWS Information'!$E$10="CWS",Q2471="Non-Lead", J2471="Non-Lead - Copper", S2471="Yes", L2471="Unknown")),
(AND('[1]PWS Information'!$E$10="CWS",Q2471="Non-Lead", N2471="Non-Lead - Copper", S2471="Yes", O2471="Between 1989 and 2014")),
(AND('[1]PWS Information'!$E$10="CWS",Q2471="Non-Lead", N2471="Non-Lead - Copper", S2471="Yes", O2471="After 2014")),
(AND('[1]PWS Information'!$E$10="CWS",Q2471="Non-Lead", N2471="Non-Lead - Copper", S2471="Yes", O2471="Unknown")),
(AND('[1]PWS Information'!$E$10="CWS",Q2471="Unknown")),
(AND('[1]PWS Information'!$E$10="NTNC",Q2471="Unknown")))),"Tier 5",
"")))))</f>
        <v>Tier 5</v>
      </c>
      <c r="Z2471" s="71"/>
      <c r="AA2471" s="71"/>
    </row>
    <row r="2472" spans="1:27" ht="57.6" x14ac:dyDescent="0.3">
      <c r="A2472" s="1"/>
      <c r="B2472" s="70">
        <v>9624291</v>
      </c>
      <c r="C2472" s="60">
        <v>109</v>
      </c>
      <c r="D2472" s="61" t="s">
        <v>556</v>
      </c>
      <c r="E2472" s="61" t="s">
        <v>49</v>
      </c>
      <c r="F2472" s="61">
        <v>78640</v>
      </c>
      <c r="G2472" s="62" t="s">
        <v>529</v>
      </c>
      <c r="H2472" s="63">
        <v>29.955200000000001</v>
      </c>
      <c r="I2472" s="64">
        <v>-97.855383000000003</v>
      </c>
      <c r="J2472" s="65" t="s">
        <v>50</v>
      </c>
      <c r="K2472" s="66" t="s">
        <v>51</v>
      </c>
      <c r="L2472" s="62" t="s">
        <v>52</v>
      </c>
      <c r="M2472" s="69"/>
      <c r="N2472" s="65" t="s">
        <v>50</v>
      </c>
      <c r="O2472" s="66" t="s">
        <v>52</v>
      </c>
      <c r="P2472" s="69"/>
      <c r="Q2472" s="55" t="str">
        <f t="shared" si="38"/>
        <v>Non-Lead</v>
      </c>
      <c r="R2472" s="70" t="s">
        <v>51</v>
      </c>
      <c r="S2472" s="70" t="s">
        <v>51</v>
      </c>
      <c r="T2472" s="70"/>
      <c r="U2472" s="71" t="s">
        <v>53</v>
      </c>
      <c r="V2472" s="71" t="s">
        <v>51</v>
      </c>
      <c r="W2472" s="71" t="s">
        <v>51</v>
      </c>
      <c r="X2472" s="71" t="s">
        <v>51</v>
      </c>
      <c r="Y2472" s="72" t="str">
        <f>IF((OR((AND('[1]PWS Information'!$E$10="CWS",U2472="Single Family Residence",Q2472="Lead")),
(AND('[1]PWS Information'!$E$10="CWS",U2472="Multiple Family Residence",'[1]PWS Information'!$E$11="Yes",Q2472="Lead")),
(AND('[1]PWS Information'!$E$10="NTNC",Q2472="Lead")))),"Tier 1",
IF((OR((AND('[1]PWS Information'!$E$10="CWS",U2472="Multiple Family Residence",'[1]PWS Information'!$E$11="No",Q2472="Lead")),
(AND('[1]PWS Information'!$E$10="CWS",U2472="Other",Q2472="Lead")),
(AND('[1]PWS Information'!$E$10="CWS",U2472="Building",Q2472="Lead")))),"Tier 2",
IF((OR((AND('[1]PWS Information'!$E$10="CWS",U2472="Single Family Residence",Q2472="Galvanized Requiring Replacement")),
(AND('[1]PWS Information'!$E$10="CWS",U2472="Single Family Residence",Q2472="Galvanized Requiring Replacement",R2472="Yes")),
(AND('[1]PWS Information'!$E$10="NTNC",Q2472="Galvanized Requiring Replacement")),
(AND('[1]PWS Information'!$E$10="NTNC",U2472="Single Family Residence",R2472="Yes")))),"Tier 3",
IF((OR((AND('[1]PWS Information'!$E$10="CWS",U2472="Single Family Residence",S2472="Yes",Q2472="Non-Lead", J2472="Non-Lead - Copper",L2472="Before 1989")),
(AND('[1]PWS Information'!$E$10="CWS",U2472="Single Family Residence",S2472="Yes",Q2472="Non-Lead", N2472="Non-Lead - Copper",O2472="Before 1989")))),"Tier 4",
IF((OR((AND('[1]PWS Information'!$E$10="NTNC",Q2472="Non-Lead")),
(AND('[1]PWS Information'!$E$10="CWS",Q2472="Non-Lead",S2472="")),
(AND('[1]PWS Information'!$E$10="CWS",Q2472="Non-Lead",S2472="No")),
(AND('[1]PWS Information'!$E$10="CWS",Q2472="Non-Lead",S2472="Don't Know")),
(AND('[1]PWS Information'!$E$10="CWS",Q2472="Non-Lead", J2472="Non-Lead - Copper", S2472="Yes", L2472="Between 1989 and 2014")),
(AND('[1]PWS Information'!$E$10="CWS",Q2472="Non-Lead", J2472="Non-Lead - Copper", S2472="Yes", L2472="After 2014")),
(AND('[1]PWS Information'!$E$10="CWS",Q2472="Non-Lead", J2472="Non-Lead - Copper", S2472="Yes", L2472="Unknown")),
(AND('[1]PWS Information'!$E$10="CWS",Q2472="Non-Lead", N2472="Non-Lead - Copper", S2472="Yes", O2472="Between 1989 and 2014")),
(AND('[1]PWS Information'!$E$10="CWS",Q2472="Non-Lead", N2472="Non-Lead - Copper", S2472="Yes", O2472="After 2014")),
(AND('[1]PWS Information'!$E$10="CWS",Q2472="Non-Lead", N2472="Non-Lead - Copper", S2472="Yes", O2472="Unknown")),
(AND('[1]PWS Information'!$E$10="CWS",Q2472="Unknown")),
(AND('[1]PWS Information'!$E$10="NTNC",Q2472="Unknown")))),"Tier 5",
"")))))</f>
        <v>Tier 5</v>
      </c>
      <c r="Z2472" s="71"/>
      <c r="AA2472" s="71"/>
    </row>
    <row r="2473" spans="1:27" ht="57.6" x14ac:dyDescent="0.3">
      <c r="A2473" s="1"/>
      <c r="B2473" s="70">
        <v>9786204</v>
      </c>
      <c r="C2473" s="60">
        <v>153</v>
      </c>
      <c r="D2473" s="61" t="s">
        <v>556</v>
      </c>
      <c r="E2473" s="61" t="s">
        <v>49</v>
      </c>
      <c r="F2473" s="61">
        <v>78640</v>
      </c>
      <c r="G2473" s="62" t="s">
        <v>529</v>
      </c>
      <c r="H2473" s="63">
        <v>29.955758299999999</v>
      </c>
      <c r="I2473" s="64">
        <v>-97.856002777777704</v>
      </c>
      <c r="J2473" s="65" t="s">
        <v>50</v>
      </c>
      <c r="K2473" s="66" t="s">
        <v>51</v>
      </c>
      <c r="L2473" s="62" t="s">
        <v>52</v>
      </c>
      <c r="M2473" s="69"/>
      <c r="N2473" s="65" t="s">
        <v>50</v>
      </c>
      <c r="O2473" s="66" t="s">
        <v>52</v>
      </c>
      <c r="P2473" s="69"/>
      <c r="Q2473" s="55" t="str">
        <f t="shared" si="38"/>
        <v>Non-Lead</v>
      </c>
      <c r="R2473" s="70" t="s">
        <v>51</v>
      </c>
      <c r="S2473" s="70" t="s">
        <v>51</v>
      </c>
      <c r="T2473" s="70"/>
      <c r="U2473" s="71" t="s">
        <v>53</v>
      </c>
      <c r="V2473" s="71" t="s">
        <v>51</v>
      </c>
      <c r="W2473" s="71" t="s">
        <v>51</v>
      </c>
      <c r="X2473" s="71" t="s">
        <v>51</v>
      </c>
      <c r="Y2473" s="72" t="str">
        <f>IF((OR((AND('[1]PWS Information'!$E$10="CWS",U2473="Single Family Residence",Q2473="Lead")),
(AND('[1]PWS Information'!$E$10="CWS",U2473="Multiple Family Residence",'[1]PWS Information'!$E$11="Yes",Q2473="Lead")),
(AND('[1]PWS Information'!$E$10="NTNC",Q2473="Lead")))),"Tier 1",
IF((OR((AND('[1]PWS Information'!$E$10="CWS",U2473="Multiple Family Residence",'[1]PWS Information'!$E$11="No",Q2473="Lead")),
(AND('[1]PWS Information'!$E$10="CWS",U2473="Other",Q2473="Lead")),
(AND('[1]PWS Information'!$E$10="CWS",U2473="Building",Q2473="Lead")))),"Tier 2",
IF((OR((AND('[1]PWS Information'!$E$10="CWS",U2473="Single Family Residence",Q2473="Galvanized Requiring Replacement")),
(AND('[1]PWS Information'!$E$10="CWS",U2473="Single Family Residence",Q2473="Galvanized Requiring Replacement",R2473="Yes")),
(AND('[1]PWS Information'!$E$10="NTNC",Q2473="Galvanized Requiring Replacement")),
(AND('[1]PWS Information'!$E$10="NTNC",U2473="Single Family Residence",R2473="Yes")))),"Tier 3",
IF((OR((AND('[1]PWS Information'!$E$10="CWS",U2473="Single Family Residence",S2473="Yes",Q2473="Non-Lead", J2473="Non-Lead - Copper",L2473="Before 1989")),
(AND('[1]PWS Information'!$E$10="CWS",U2473="Single Family Residence",S2473="Yes",Q2473="Non-Lead", N2473="Non-Lead - Copper",O2473="Before 1989")))),"Tier 4",
IF((OR((AND('[1]PWS Information'!$E$10="NTNC",Q2473="Non-Lead")),
(AND('[1]PWS Information'!$E$10="CWS",Q2473="Non-Lead",S2473="")),
(AND('[1]PWS Information'!$E$10="CWS",Q2473="Non-Lead",S2473="No")),
(AND('[1]PWS Information'!$E$10="CWS",Q2473="Non-Lead",S2473="Don't Know")),
(AND('[1]PWS Information'!$E$10="CWS",Q2473="Non-Lead", J2473="Non-Lead - Copper", S2473="Yes", L2473="Between 1989 and 2014")),
(AND('[1]PWS Information'!$E$10="CWS",Q2473="Non-Lead", J2473="Non-Lead - Copper", S2473="Yes", L2473="After 2014")),
(AND('[1]PWS Information'!$E$10="CWS",Q2473="Non-Lead", J2473="Non-Lead - Copper", S2473="Yes", L2473="Unknown")),
(AND('[1]PWS Information'!$E$10="CWS",Q2473="Non-Lead", N2473="Non-Lead - Copper", S2473="Yes", O2473="Between 1989 and 2014")),
(AND('[1]PWS Information'!$E$10="CWS",Q2473="Non-Lead", N2473="Non-Lead - Copper", S2473="Yes", O2473="After 2014")),
(AND('[1]PWS Information'!$E$10="CWS",Q2473="Non-Lead", N2473="Non-Lead - Copper", S2473="Yes", O2473="Unknown")),
(AND('[1]PWS Information'!$E$10="CWS",Q2473="Unknown")),
(AND('[1]PWS Information'!$E$10="NTNC",Q2473="Unknown")))),"Tier 5",
"")))))</f>
        <v>Tier 5</v>
      </c>
      <c r="Z2473" s="71"/>
      <c r="AA2473" s="71"/>
    </row>
    <row r="2474" spans="1:27" ht="57.6" x14ac:dyDescent="0.3">
      <c r="A2474" s="17"/>
      <c r="B2474" s="70">
        <v>9626774</v>
      </c>
      <c r="C2474" s="60">
        <v>138</v>
      </c>
      <c r="D2474" s="61" t="s">
        <v>556</v>
      </c>
      <c r="E2474" s="61" t="s">
        <v>49</v>
      </c>
      <c r="F2474" s="61">
        <v>78640</v>
      </c>
      <c r="G2474" s="62" t="s">
        <v>529</v>
      </c>
      <c r="H2474" s="63">
        <v>29.956094400000001</v>
      </c>
      <c r="I2474" s="64">
        <v>-97.855558333333306</v>
      </c>
      <c r="J2474" s="65" t="s">
        <v>50</v>
      </c>
      <c r="K2474" s="66" t="s">
        <v>51</v>
      </c>
      <c r="L2474" s="62" t="s">
        <v>52</v>
      </c>
      <c r="M2474" s="69"/>
      <c r="N2474" s="65" t="s">
        <v>50</v>
      </c>
      <c r="O2474" s="66" t="s">
        <v>52</v>
      </c>
      <c r="P2474" s="69"/>
      <c r="Q2474" s="55" t="str">
        <f t="shared" si="38"/>
        <v>Non-Lead</v>
      </c>
      <c r="R2474" s="70" t="s">
        <v>51</v>
      </c>
      <c r="S2474" s="70" t="s">
        <v>51</v>
      </c>
      <c r="T2474" s="70"/>
      <c r="U2474" s="71" t="s">
        <v>53</v>
      </c>
      <c r="V2474" s="71" t="s">
        <v>51</v>
      </c>
      <c r="W2474" s="71" t="s">
        <v>51</v>
      </c>
      <c r="X2474" s="71" t="s">
        <v>51</v>
      </c>
      <c r="Y2474" s="72" t="str">
        <f>IF((OR((AND('[1]PWS Information'!$E$10="CWS",U2474="Single Family Residence",Q2474="Lead")),
(AND('[1]PWS Information'!$E$10="CWS",U2474="Multiple Family Residence",'[1]PWS Information'!$E$11="Yes",Q2474="Lead")),
(AND('[1]PWS Information'!$E$10="NTNC",Q2474="Lead")))),"Tier 1",
IF((OR((AND('[1]PWS Information'!$E$10="CWS",U2474="Multiple Family Residence",'[1]PWS Information'!$E$11="No",Q2474="Lead")),
(AND('[1]PWS Information'!$E$10="CWS",U2474="Other",Q2474="Lead")),
(AND('[1]PWS Information'!$E$10="CWS",U2474="Building",Q2474="Lead")))),"Tier 2",
IF((OR((AND('[1]PWS Information'!$E$10="CWS",U2474="Single Family Residence",Q2474="Galvanized Requiring Replacement")),
(AND('[1]PWS Information'!$E$10="CWS",U2474="Single Family Residence",Q2474="Galvanized Requiring Replacement",R2474="Yes")),
(AND('[1]PWS Information'!$E$10="NTNC",Q2474="Galvanized Requiring Replacement")),
(AND('[1]PWS Information'!$E$10="NTNC",U2474="Single Family Residence",R2474="Yes")))),"Tier 3",
IF((OR((AND('[1]PWS Information'!$E$10="CWS",U2474="Single Family Residence",S2474="Yes",Q2474="Non-Lead", J2474="Non-Lead - Copper",L2474="Before 1989")),
(AND('[1]PWS Information'!$E$10="CWS",U2474="Single Family Residence",S2474="Yes",Q2474="Non-Lead", N2474="Non-Lead - Copper",O2474="Before 1989")))),"Tier 4",
IF((OR((AND('[1]PWS Information'!$E$10="NTNC",Q2474="Non-Lead")),
(AND('[1]PWS Information'!$E$10="CWS",Q2474="Non-Lead",S2474="")),
(AND('[1]PWS Information'!$E$10="CWS",Q2474="Non-Lead",S2474="No")),
(AND('[1]PWS Information'!$E$10="CWS",Q2474="Non-Lead",S2474="Don't Know")),
(AND('[1]PWS Information'!$E$10="CWS",Q2474="Non-Lead", J2474="Non-Lead - Copper", S2474="Yes", L2474="Between 1989 and 2014")),
(AND('[1]PWS Information'!$E$10="CWS",Q2474="Non-Lead", J2474="Non-Lead - Copper", S2474="Yes", L2474="After 2014")),
(AND('[1]PWS Information'!$E$10="CWS",Q2474="Non-Lead", J2474="Non-Lead - Copper", S2474="Yes", L2474="Unknown")),
(AND('[1]PWS Information'!$E$10="CWS",Q2474="Non-Lead", N2474="Non-Lead - Copper", S2474="Yes", O2474="Between 1989 and 2014")),
(AND('[1]PWS Information'!$E$10="CWS",Q2474="Non-Lead", N2474="Non-Lead - Copper", S2474="Yes", O2474="After 2014")),
(AND('[1]PWS Information'!$E$10="CWS",Q2474="Non-Lead", N2474="Non-Lead - Copper", S2474="Yes", O2474="Unknown")),
(AND('[1]PWS Information'!$E$10="CWS",Q2474="Unknown")),
(AND('[1]PWS Information'!$E$10="NTNC",Q2474="Unknown")))),"Tier 5",
"")))))</f>
        <v>Tier 5</v>
      </c>
      <c r="Z2474" s="71"/>
      <c r="AA2474" s="71"/>
    </row>
    <row r="2475" spans="1:27" ht="57.6" x14ac:dyDescent="0.3">
      <c r="A2475" s="1"/>
      <c r="B2475" s="70">
        <v>9630129</v>
      </c>
      <c r="C2475" s="60">
        <v>126</v>
      </c>
      <c r="D2475" s="61" t="s">
        <v>556</v>
      </c>
      <c r="E2475" s="61" t="s">
        <v>49</v>
      </c>
      <c r="F2475" s="61">
        <v>78640</v>
      </c>
      <c r="G2475" s="62" t="s">
        <v>529</v>
      </c>
      <c r="H2475" s="63">
        <v>29.9559028</v>
      </c>
      <c r="I2475" s="64">
        <v>-97.855208333333294</v>
      </c>
      <c r="J2475" s="65" t="s">
        <v>50</v>
      </c>
      <c r="K2475" s="66" t="s">
        <v>51</v>
      </c>
      <c r="L2475" s="62" t="s">
        <v>52</v>
      </c>
      <c r="M2475" s="69"/>
      <c r="N2475" s="65" t="s">
        <v>50</v>
      </c>
      <c r="O2475" s="66" t="s">
        <v>52</v>
      </c>
      <c r="P2475" s="69"/>
      <c r="Q2475" s="55" t="str">
        <f t="shared" si="38"/>
        <v>Non-Lead</v>
      </c>
      <c r="R2475" s="70" t="s">
        <v>51</v>
      </c>
      <c r="S2475" s="70" t="s">
        <v>51</v>
      </c>
      <c r="T2475" s="70"/>
      <c r="U2475" s="71" t="s">
        <v>53</v>
      </c>
      <c r="V2475" s="71" t="s">
        <v>51</v>
      </c>
      <c r="W2475" s="71" t="s">
        <v>51</v>
      </c>
      <c r="X2475" s="71" t="s">
        <v>51</v>
      </c>
      <c r="Y2475" s="72" t="str">
        <f>IF((OR((AND('[1]PWS Information'!$E$10="CWS",U2475="Single Family Residence",Q2475="Lead")),
(AND('[1]PWS Information'!$E$10="CWS",U2475="Multiple Family Residence",'[1]PWS Information'!$E$11="Yes",Q2475="Lead")),
(AND('[1]PWS Information'!$E$10="NTNC",Q2475="Lead")))),"Tier 1",
IF((OR((AND('[1]PWS Information'!$E$10="CWS",U2475="Multiple Family Residence",'[1]PWS Information'!$E$11="No",Q2475="Lead")),
(AND('[1]PWS Information'!$E$10="CWS",U2475="Other",Q2475="Lead")),
(AND('[1]PWS Information'!$E$10="CWS",U2475="Building",Q2475="Lead")))),"Tier 2",
IF((OR((AND('[1]PWS Information'!$E$10="CWS",U2475="Single Family Residence",Q2475="Galvanized Requiring Replacement")),
(AND('[1]PWS Information'!$E$10="CWS",U2475="Single Family Residence",Q2475="Galvanized Requiring Replacement",R2475="Yes")),
(AND('[1]PWS Information'!$E$10="NTNC",Q2475="Galvanized Requiring Replacement")),
(AND('[1]PWS Information'!$E$10="NTNC",U2475="Single Family Residence",R2475="Yes")))),"Tier 3",
IF((OR((AND('[1]PWS Information'!$E$10="CWS",U2475="Single Family Residence",S2475="Yes",Q2475="Non-Lead", J2475="Non-Lead - Copper",L2475="Before 1989")),
(AND('[1]PWS Information'!$E$10="CWS",U2475="Single Family Residence",S2475="Yes",Q2475="Non-Lead", N2475="Non-Lead - Copper",O2475="Before 1989")))),"Tier 4",
IF((OR((AND('[1]PWS Information'!$E$10="NTNC",Q2475="Non-Lead")),
(AND('[1]PWS Information'!$E$10="CWS",Q2475="Non-Lead",S2475="")),
(AND('[1]PWS Information'!$E$10="CWS",Q2475="Non-Lead",S2475="No")),
(AND('[1]PWS Information'!$E$10="CWS",Q2475="Non-Lead",S2475="Don't Know")),
(AND('[1]PWS Information'!$E$10="CWS",Q2475="Non-Lead", J2475="Non-Lead - Copper", S2475="Yes", L2475="Between 1989 and 2014")),
(AND('[1]PWS Information'!$E$10="CWS",Q2475="Non-Lead", J2475="Non-Lead - Copper", S2475="Yes", L2475="After 2014")),
(AND('[1]PWS Information'!$E$10="CWS",Q2475="Non-Lead", J2475="Non-Lead - Copper", S2475="Yes", L2475="Unknown")),
(AND('[1]PWS Information'!$E$10="CWS",Q2475="Non-Lead", N2475="Non-Lead - Copper", S2475="Yes", O2475="Between 1989 and 2014")),
(AND('[1]PWS Information'!$E$10="CWS",Q2475="Non-Lead", N2475="Non-Lead - Copper", S2475="Yes", O2475="After 2014")),
(AND('[1]PWS Information'!$E$10="CWS",Q2475="Non-Lead", N2475="Non-Lead - Copper", S2475="Yes", O2475="Unknown")),
(AND('[1]PWS Information'!$E$10="CWS",Q2475="Unknown")),
(AND('[1]PWS Information'!$E$10="NTNC",Q2475="Unknown")))),"Tier 5",
"")))))</f>
        <v>Tier 5</v>
      </c>
      <c r="Z2475" s="71"/>
      <c r="AA2475" s="71"/>
    </row>
    <row r="2476" spans="1:27" ht="57.6" x14ac:dyDescent="0.3">
      <c r="A2476" s="1"/>
      <c r="B2476" s="70">
        <v>9639386</v>
      </c>
      <c r="C2476" s="60">
        <v>116</v>
      </c>
      <c r="D2476" s="61" t="s">
        <v>556</v>
      </c>
      <c r="E2476" s="61" t="s">
        <v>49</v>
      </c>
      <c r="F2476" s="61">
        <v>78640</v>
      </c>
      <c r="G2476" s="62" t="s">
        <v>529</v>
      </c>
      <c r="H2476" s="63">
        <v>29.956005600000001</v>
      </c>
      <c r="I2476" s="64">
        <v>-97.854469444444405</v>
      </c>
      <c r="J2476" s="65" t="s">
        <v>50</v>
      </c>
      <c r="K2476" s="66" t="s">
        <v>51</v>
      </c>
      <c r="L2476" s="62" t="s">
        <v>52</v>
      </c>
      <c r="M2476" s="69"/>
      <c r="N2476" s="65" t="s">
        <v>50</v>
      </c>
      <c r="O2476" s="66" t="s">
        <v>52</v>
      </c>
      <c r="P2476" s="69"/>
      <c r="Q2476" s="55" t="str">
        <f t="shared" si="38"/>
        <v>Non-Lead</v>
      </c>
      <c r="R2476" s="70" t="s">
        <v>51</v>
      </c>
      <c r="S2476" s="70" t="s">
        <v>51</v>
      </c>
      <c r="T2476" s="70"/>
      <c r="U2476" s="71" t="s">
        <v>53</v>
      </c>
      <c r="V2476" s="71" t="s">
        <v>51</v>
      </c>
      <c r="W2476" s="71" t="s">
        <v>51</v>
      </c>
      <c r="X2476" s="71" t="s">
        <v>51</v>
      </c>
      <c r="Y2476" s="72" t="str">
        <f>IF((OR((AND('[1]PWS Information'!$E$10="CWS",U2476="Single Family Residence",Q2476="Lead")),
(AND('[1]PWS Information'!$E$10="CWS",U2476="Multiple Family Residence",'[1]PWS Information'!$E$11="Yes",Q2476="Lead")),
(AND('[1]PWS Information'!$E$10="NTNC",Q2476="Lead")))),"Tier 1",
IF((OR((AND('[1]PWS Information'!$E$10="CWS",U2476="Multiple Family Residence",'[1]PWS Information'!$E$11="No",Q2476="Lead")),
(AND('[1]PWS Information'!$E$10="CWS",U2476="Other",Q2476="Lead")),
(AND('[1]PWS Information'!$E$10="CWS",U2476="Building",Q2476="Lead")))),"Tier 2",
IF((OR((AND('[1]PWS Information'!$E$10="CWS",U2476="Single Family Residence",Q2476="Galvanized Requiring Replacement")),
(AND('[1]PWS Information'!$E$10="CWS",U2476="Single Family Residence",Q2476="Galvanized Requiring Replacement",R2476="Yes")),
(AND('[1]PWS Information'!$E$10="NTNC",Q2476="Galvanized Requiring Replacement")),
(AND('[1]PWS Information'!$E$10="NTNC",U2476="Single Family Residence",R2476="Yes")))),"Tier 3",
IF((OR((AND('[1]PWS Information'!$E$10="CWS",U2476="Single Family Residence",S2476="Yes",Q2476="Non-Lead", J2476="Non-Lead - Copper",L2476="Before 1989")),
(AND('[1]PWS Information'!$E$10="CWS",U2476="Single Family Residence",S2476="Yes",Q2476="Non-Lead", N2476="Non-Lead - Copper",O2476="Before 1989")))),"Tier 4",
IF((OR((AND('[1]PWS Information'!$E$10="NTNC",Q2476="Non-Lead")),
(AND('[1]PWS Information'!$E$10="CWS",Q2476="Non-Lead",S2476="")),
(AND('[1]PWS Information'!$E$10="CWS",Q2476="Non-Lead",S2476="No")),
(AND('[1]PWS Information'!$E$10="CWS",Q2476="Non-Lead",S2476="Don't Know")),
(AND('[1]PWS Information'!$E$10="CWS",Q2476="Non-Lead", J2476="Non-Lead - Copper", S2476="Yes", L2476="Between 1989 and 2014")),
(AND('[1]PWS Information'!$E$10="CWS",Q2476="Non-Lead", J2476="Non-Lead - Copper", S2476="Yes", L2476="After 2014")),
(AND('[1]PWS Information'!$E$10="CWS",Q2476="Non-Lead", J2476="Non-Lead - Copper", S2476="Yes", L2476="Unknown")),
(AND('[1]PWS Information'!$E$10="CWS",Q2476="Non-Lead", N2476="Non-Lead - Copper", S2476="Yes", O2476="Between 1989 and 2014")),
(AND('[1]PWS Information'!$E$10="CWS",Q2476="Non-Lead", N2476="Non-Lead - Copper", S2476="Yes", O2476="After 2014")),
(AND('[1]PWS Information'!$E$10="CWS",Q2476="Non-Lead", N2476="Non-Lead - Copper", S2476="Yes", O2476="Unknown")),
(AND('[1]PWS Information'!$E$10="CWS",Q2476="Unknown")),
(AND('[1]PWS Information'!$E$10="NTNC",Q2476="Unknown")))),"Tier 5",
"")))))</f>
        <v>Tier 5</v>
      </c>
      <c r="Z2476" s="71"/>
      <c r="AA2476" s="71"/>
    </row>
    <row r="2477" spans="1:27" ht="57.6" x14ac:dyDescent="0.3">
      <c r="A2477" s="1"/>
      <c r="B2477" s="70">
        <v>9641368</v>
      </c>
      <c r="C2477" s="60">
        <v>108</v>
      </c>
      <c r="D2477" s="61" t="s">
        <v>556</v>
      </c>
      <c r="E2477" s="61" t="s">
        <v>49</v>
      </c>
      <c r="F2477" s="61">
        <v>78640</v>
      </c>
      <c r="G2477" s="62" t="s">
        <v>529</v>
      </c>
      <c r="H2477" s="63">
        <v>29.955538900000001</v>
      </c>
      <c r="I2477" s="64">
        <v>-97.854936111111101</v>
      </c>
      <c r="J2477" s="65" t="s">
        <v>50</v>
      </c>
      <c r="K2477" s="66" t="s">
        <v>51</v>
      </c>
      <c r="L2477" s="62" t="s">
        <v>52</v>
      </c>
      <c r="M2477" s="69"/>
      <c r="N2477" s="65" t="s">
        <v>50</v>
      </c>
      <c r="O2477" s="66" t="s">
        <v>52</v>
      </c>
      <c r="P2477" s="69"/>
      <c r="Q2477" s="55" t="str">
        <f t="shared" si="38"/>
        <v>Non-Lead</v>
      </c>
      <c r="R2477" s="70" t="s">
        <v>51</v>
      </c>
      <c r="S2477" s="70" t="s">
        <v>51</v>
      </c>
      <c r="T2477" s="70"/>
      <c r="U2477" s="71" t="s">
        <v>53</v>
      </c>
      <c r="V2477" s="71" t="s">
        <v>51</v>
      </c>
      <c r="W2477" s="71" t="s">
        <v>51</v>
      </c>
      <c r="X2477" s="71" t="s">
        <v>51</v>
      </c>
      <c r="Y2477" s="72" t="str">
        <f>IF((OR((AND('[1]PWS Information'!$E$10="CWS",U2477="Single Family Residence",Q2477="Lead")),
(AND('[1]PWS Information'!$E$10="CWS",U2477="Multiple Family Residence",'[1]PWS Information'!$E$11="Yes",Q2477="Lead")),
(AND('[1]PWS Information'!$E$10="NTNC",Q2477="Lead")))),"Tier 1",
IF((OR((AND('[1]PWS Information'!$E$10="CWS",U2477="Multiple Family Residence",'[1]PWS Information'!$E$11="No",Q2477="Lead")),
(AND('[1]PWS Information'!$E$10="CWS",U2477="Other",Q2477="Lead")),
(AND('[1]PWS Information'!$E$10="CWS",U2477="Building",Q2477="Lead")))),"Tier 2",
IF((OR((AND('[1]PWS Information'!$E$10="CWS",U2477="Single Family Residence",Q2477="Galvanized Requiring Replacement")),
(AND('[1]PWS Information'!$E$10="CWS",U2477="Single Family Residence",Q2477="Galvanized Requiring Replacement",R2477="Yes")),
(AND('[1]PWS Information'!$E$10="NTNC",Q2477="Galvanized Requiring Replacement")),
(AND('[1]PWS Information'!$E$10="NTNC",U2477="Single Family Residence",R2477="Yes")))),"Tier 3",
IF((OR((AND('[1]PWS Information'!$E$10="CWS",U2477="Single Family Residence",S2477="Yes",Q2477="Non-Lead", J2477="Non-Lead - Copper",L2477="Before 1989")),
(AND('[1]PWS Information'!$E$10="CWS",U2477="Single Family Residence",S2477="Yes",Q2477="Non-Lead", N2477="Non-Lead - Copper",O2477="Before 1989")))),"Tier 4",
IF((OR((AND('[1]PWS Information'!$E$10="NTNC",Q2477="Non-Lead")),
(AND('[1]PWS Information'!$E$10="CWS",Q2477="Non-Lead",S2477="")),
(AND('[1]PWS Information'!$E$10="CWS",Q2477="Non-Lead",S2477="No")),
(AND('[1]PWS Information'!$E$10="CWS",Q2477="Non-Lead",S2477="Don't Know")),
(AND('[1]PWS Information'!$E$10="CWS",Q2477="Non-Lead", J2477="Non-Lead - Copper", S2477="Yes", L2477="Between 1989 and 2014")),
(AND('[1]PWS Information'!$E$10="CWS",Q2477="Non-Lead", J2477="Non-Lead - Copper", S2477="Yes", L2477="After 2014")),
(AND('[1]PWS Information'!$E$10="CWS",Q2477="Non-Lead", J2477="Non-Lead - Copper", S2477="Yes", L2477="Unknown")),
(AND('[1]PWS Information'!$E$10="CWS",Q2477="Non-Lead", N2477="Non-Lead - Copper", S2477="Yes", O2477="Between 1989 and 2014")),
(AND('[1]PWS Information'!$E$10="CWS",Q2477="Non-Lead", N2477="Non-Lead - Copper", S2477="Yes", O2477="After 2014")),
(AND('[1]PWS Information'!$E$10="CWS",Q2477="Non-Lead", N2477="Non-Lead - Copper", S2477="Yes", O2477="Unknown")),
(AND('[1]PWS Information'!$E$10="CWS",Q2477="Unknown")),
(AND('[1]PWS Information'!$E$10="NTNC",Q2477="Unknown")))),"Tier 5",
"")))))</f>
        <v>Tier 5</v>
      </c>
      <c r="Z2477" s="71"/>
      <c r="AA2477" s="71"/>
    </row>
    <row r="2478" spans="1:27" ht="57.6" x14ac:dyDescent="0.3">
      <c r="A2478" s="17"/>
      <c r="B2478" s="70">
        <v>9789627</v>
      </c>
      <c r="C2478" s="60">
        <v>100</v>
      </c>
      <c r="D2478" s="61" t="s">
        <v>556</v>
      </c>
      <c r="E2478" s="61" t="s">
        <v>49</v>
      </c>
      <c r="F2478" s="61">
        <v>78640</v>
      </c>
      <c r="G2478" s="62" t="s">
        <v>529</v>
      </c>
      <c r="H2478" s="63">
        <v>29.9556583</v>
      </c>
      <c r="I2478" s="64">
        <v>-97.854588888888799</v>
      </c>
      <c r="J2478" s="65" t="s">
        <v>50</v>
      </c>
      <c r="K2478" s="66" t="s">
        <v>51</v>
      </c>
      <c r="L2478" s="62" t="s">
        <v>52</v>
      </c>
      <c r="M2478" s="69"/>
      <c r="N2478" s="65" t="s">
        <v>50</v>
      </c>
      <c r="O2478" s="66" t="s">
        <v>52</v>
      </c>
      <c r="P2478" s="69"/>
      <c r="Q2478" s="55" t="str">
        <f t="shared" si="38"/>
        <v>Non-Lead</v>
      </c>
      <c r="R2478" s="70" t="s">
        <v>51</v>
      </c>
      <c r="S2478" s="70" t="s">
        <v>51</v>
      </c>
      <c r="T2478" s="70"/>
      <c r="U2478" s="71" t="s">
        <v>53</v>
      </c>
      <c r="V2478" s="71" t="s">
        <v>51</v>
      </c>
      <c r="W2478" s="71" t="s">
        <v>51</v>
      </c>
      <c r="X2478" s="71" t="s">
        <v>51</v>
      </c>
      <c r="Y2478" s="72" t="str">
        <f>IF((OR((AND('[1]PWS Information'!$E$10="CWS",U2478="Single Family Residence",Q2478="Lead")),
(AND('[1]PWS Information'!$E$10="CWS",U2478="Multiple Family Residence",'[1]PWS Information'!$E$11="Yes",Q2478="Lead")),
(AND('[1]PWS Information'!$E$10="NTNC",Q2478="Lead")))),"Tier 1",
IF((OR((AND('[1]PWS Information'!$E$10="CWS",U2478="Multiple Family Residence",'[1]PWS Information'!$E$11="No",Q2478="Lead")),
(AND('[1]PWS Information'!$E$10="CWS",U2478="Other",Q2478="Lead")),
(AND('[1]PWS Information'!$E$10="CWS",U2478="Building",Q2478="Lead")))),"Tier 2",
IF((OR((AND('[1]PWS Information'!$E$10="CWS",U2478="Single Family Residence",Q2478="Galvanized Requiring Replacement")),
(AND('[1]PWS Information'!$E$10="CWS",U2478="Single Family Residence",Q2478="Galvanized Requiring Replacement",R2478="Yes")),
(AND('[1]PWS Information'!$E$10="NTNC",Q2478="Galvanized Requiring Replacement")),
(AND('[1]PWS Information'!$E$10="NTNC",U2478="Single Family Residence",R2478="Yes")))),"Tier 3",
IF((OR((AND('[1]PWS Information'!$E$10="CWS",U2478="Single Family Residence",S2478="Yes",Q2478="Non-Lead", J2478="Non-Lead - Copper",L2478="Before 1989")),
(AND('[1]PWS Information'!$E$10="CWS",U2478="Single Family Residence",S2478="Yes",Q2478="Non-Lead", N2478="Non-Lead - Copper",O2478="Before 1989")))),"Tier 4",
IF((OR((AND('[1]PWS Information'!$E$10="NTNC",Q2478="Non-Lead")),
(AND('[1]PWS Information'!$E$10="CWS",Q2478="Non-Lead",S2478="")),
(AND('[1]PWS Information'!$E$10="CWS",Q2478="Non-Lead",S2478="No")),
(AND('[1]PWS Information'!$E$10="CWS",Q2478="Non-Lead",S2478="Don't Know")),
(AND('[1]PWS Information'!$E$10="CWS",Q2478="Non-Lead", J2478="Non-Lead - Copper", S2478="Yes", L2478="Between 1989 and 2014")),
(AND('[1]PWS Information'!$E$10="CWS",Q2478="Non-Lead", J2478="Non-Lead - Copper", S2478="Yes", L2478="After 2014")),
(AND('[1]PWS Information'!$E$10="CWS",Q2478="Non-Lead", J2478="Non-Lead - Copper", S2478="Yes", L2478="Unknown")),
(AND('[1]PWS Information'!$E$10="CWS",Q2478="Non-Lead", N2478="Non-Lead - Copper", S2478="Yes", O2478="Between 1989 and 2014")),
(AND('[1]PWS Information'!$E$10="CWS",Q2478="Non-Lead", N2478="Non-Lead - Copper", S2478="Yes", O2478="After 2014")),
(AND('[1]PWS Information'!$E$10="CWS",Q2478="Non-Lead", N2478="Non-Lead - Copper", S2478="Yes", O2478="Unknown")),
(AND('[1]PWS Information'!$E$10="CWS",Q2478="Unknown")),
(AND('[1]PWS Information'!$E$10="NTNC",Q2478="Unknown")))),"Tier 5",
"")))))</f>
        <v>Tier 5</v>
      </c>
      <c r="Z2478" s="71"/>
      <c r="AA2478" s="71"/>
    </row>
    <row r="2479" spans="1:27" ht="57.6" x14ac:dyDescent="0.3">
      <c r="A2479" s="1"/>
      <c r="B2479" s="70">
        <v>9626776</v>
      </c>
      <c r="C2479" s="60">
        <v>150</v>
      </c>
      <c r="D2479" s="61" t="s">
        <v>556</v>
      </c>
      <c r="E2479" s="61" t="s">
        <v>49</v>
      </c>
      <c r="F2479" s="61">
        <v>78640</v>
      </c>
      <c r="G2479" s="62" t="s">
        <v>529</v>
      </c>
      <c r="H2479" s="63">
        <v>29.9561028</v>
      </c>
      <c r="I2479" s="64">
        <v>-97.855563888888796</v>
      </c>
      <c r="J2479" s="65" t="s">
        <v>50</v>
      </c>
      <c r="K2479" s="66" t="s">
        <v>51</v>
      </c>
      <c r="L2479" s="62" t="s">
        <v>52</v>
      </c>
      <c r="M2479" s="69"/>
      <c r="N2479" s="65" t="s">
        <v>50</v>
      </c>
      <c r="O2479" s="66" t="s">
        <v>52</v>
      </c>
      <c r="P2479" s="69"/>
      <c r="Q2479" s="55" t="str">
        <f t="shared" si="38"/>
        <v>Non-Lead</v>
      </c>
      <c r="R2479" s="70" t="s">
        <v>51</v>
      </c>
      <c r="S2479" s="70" t="s">
        <v>51</v>
      </c>
      <c r="T2479" s="70"/>
      <c r="U2479" s="71" t="s">
        <v>53</v>
      </c>
      <c r="V2479" s="71" t="s">
        <v>51</v>
      </c>
      <c r="W2479" s="71" t="s">
        <v>51</v>
      </c>
      <c r="X2479" s="71" t="s">
        <v>51</v>
      </c>
      <c r="Y2479" s="72" t="str">
        <f>IF((OR((AND('[1]PWS Information'!$E$10="CWS",U2479="Single Family Residence",Q2479="Lead")),
(AND('[1]PWS Information'!$E$10="CWS",U2479="Multiple Family Residence",'[1]PWS Information'!$E$11="Yes",Q2479="Lead")),
(AND('[1]PWS Information'!$E$10="NTNC",Q2479="Lead")))),"Tier 1",
IF((OR((AND('[1]PWS Information'!$E$10="CWS",U2479="Multiple Family Residence",'[1]PWS Information'!$E$11="No",Q2479="Lead")),
(AND('[1]PWS Information'!$E$10="CWS",U2479="Other",Q2479="Lead")),
(AND('[1]PWS Information'!$E$10="CWS",U2479="Building",Q2479="Lead")))),"Tier 2",
IF((OR((AND('[1]PWS Information'!$E$10="CWS",U2479="Single Family Residence",Q2479="Galvanized Requiring Replacement")),
(AND('[1]PWS Information'!$E$10="CWS",U2479="Single Family Residence",Q2479="Galvanized Requiring Replacement",R2479="Yes")),
(AND('[1]PWS Information'!$E$10="NTNC",Q2479="Galvanized Requiring Replacement")),
(AND('[1]PWS Information'!$E$10="NTNC",U2479="Single Family Residence",R2479="Yes")))),"Tier 3",
IF((OR((AND('[1]PWS Information'!$E$10="CWS",U2479="Single Family Residence",S2479="Yes",Q2479="Non-Lead", J2479="Non-Lead - Copper",L2479="Before 1989")),
(AND('[1]PWS Information'!$E$10="CWS",U2479="Single Family Residence",S2479="Yes",Q2479="Non-Lead", N2479="Non-Lead - Copper",O2479="Before 1989")))),"Tier 4",
IF((OR((AND('[1]PWS Information'!$E$10="NTNC",Q2479="Non-Lead")),
(AND('[1]PWS Information'!$E$10="CWS",Q2479="Non-Lead",S2479="")),
(AND('[1]PWS Information'!$E$10="CWS",Q2479="Non-Lead",S2479="No")),
(AND('[1]PWS Information'!$E$10="CWS",Q2479="Non-Lead",S2479="Don't Know")),
(AND('[1]PWS Information'!$E$10="CWS",Q2479="Non-Lead", J2479="Non-Lead - Copper", S2479="Yes", L2479="Between 1989 and 2014")),
(AND('[1]PWS Information'!$E$10="CWS",Q2479="Non-Lead", J2479="Non-Lead - Copper", S2479="Yes", L2479="After 2014")),
(AND('[1]PWS Information'!$E$10="CWS",Q2479="Non-Lead", J2479="Non-Lead - Copper", S2479="Yes", L2479="Unknown")),
(AND('[1]PWS Information'!$E$10="CWS",Q2479="Non-Lead", N2479="Non-Lead - Copper", S2479="Yes", O2479="Between 1989 and 2014")),
(AND('[1]PWS Information'!$E$10="CWS",Q2479="Non-Lead", N2479="Non-Lead - Copper", S2479="Yes", O2479="After 2014")),
(AND('[1]PWS Information'!$E$10="CWS",Q2479="Non-Lead", N2479="Non-Lead - Copper", S2479="Yes", O2479="Unknown")),
(AND('[1]PWS Information'!$E$10="CWS",Q2479="Unknown")),
(AND('[1]PWS Information'!$E$10="NTNC",Q2479="Unknown")))),"Tier 5",
"")))))</f>
        <v>Tier 5</v>
      </c>
      <c r="Z2479" s="71"/>
      <c r="AA2479" s="71"/>
    </row>
    <row r="2480" spans="1:27" ht="57.6" x14ac:dyDescent="0.3">
      <c r="A2480" s="1"/>
      <c r="B2480" s="70">
        <v>9638757</v>
      </c>
      <c r="C2480" s="60">
        <v>644</v>
      </c>
      <c r="D2480" s="61" t="s">
        <v>536</v>
      </c>
      <c r="E2480" s="61" t="s">
        <v>49</v>
      </c>
      <c r="F2480" s="61">
        <v>78640</v>
      </c>
      <c r="G2480" s="62" t="s">
        <v>529</v>
      </c>
      <c r="H2480" s="63">
        <v>29.9587778</v>
      </c>
      <c r="I2480" s="64">
        <v>-97.856886111111095</v>
      </c>
      <c r="J2480" s="65" t="s">
        <v>50</v>
      </c>
      <c r="K2480" s="66" t="s">
        <v>51</v>
      </c>
      <c r="L2480" s="62" t="s">
        <v>52</v>
      </c>
      <c r="M2480" s="69"/>
      <c r="N2480" s="65" t="s">
        <v>50</v>
      </c>
      <c r="O2480" s="66" t="s">
        <v>52</v>
      </c>
      <c r="P2480" s="69"/>
      <c r="Q2480" s="55" t="str">
        <f t="shared" si="38"/>
        <v>Non-Lead</v>
      </c>
      <c r="R2480" s="70" t="s">
        <v>51</v>
      </c>
      <c r="S2480" s="70" t="s">
        <v>51</v>
      </c>
      <c r="T2480" s="70"/>
      <c r="U2480" s="71" t="s">
        <v>53</v>
      </c>
      <c r="V2480" s="71" t="s">
        <v>51</v>
      </c>
      <c r="W2480" s="71" t="s">
        <v>51</v>
      </c>
      <c r="X2480" s="71" t="s">
        <v>51</v>
      </c>
      <c r="Y2480" s="72" t="str">
        <f>IF((OR((AND('[1]PWS Information'!$E$10="CWS",U2480="Single Family Residence",Q2480="Lead")),
(AND('[1]PWS Information'!$E$10="CWS",U2480="Multiple Family Residence",'[1]PWS Information'!$E$11="Yes",Q2480="Lead")),
(AND('[1]PWS Information'!$E$10="NTNC",Q2480="Lead")))),"Tier 1",
IF((OR((AND('[1]PWS Information'!$E$10="CWS",U2480="Multiple Family Residence",'[1]PWS Information'!$E$11="No",Q2480="Lead")),
(AND('[1]PWS Information'!$E$10="CWS",U2480="Other",Q2480="Lead")),
(AND('[1]PWS Information'!$E$10="CWS",U2480="Building",Q2480="Lead")))),"Tier 2",
IF((OR((AND('[1]PWS Information'!$E$10="CWS",U2480="Single Family Residence",Q2480="Galvanized Requiring Replacement")),
(AND('[1]PWS Information'!$E$10="CWS",U2480="Single Family Residence",Q2480="Galvanized Requiring Replacement",R2480="Yes")),
(AND('[1]PWS Information'!$E$10="NTNC",Q2480="Galvanized Requiring Replacement")),
(AND('[1]PWS Information'!$E$10="NTNC",U2480="Single Family Residence",R2480="Yes")))),"Tier 3",
IF((OR((AND('[1]PWS Information'!$E$10="CWS",U2480="Single Family Residence",S2480="Yes",Q2480="Non-Lead", J2480="Non-Lead - Copper",L2480="Before 1989")),
(AND('[1]PWS Information'!$E$10="CWS",U2480="Single Family Residence",S2480="Yes",Q2480="Non-Lead", N2480="Non-Lead - Copper",O2480="Before 1989")))),"Tier 4",
IF((OR((AND('[1]PWS Information'!$E$10="NTNC",Q2480="Non-Lead")),
(AND('[1]PWS Information'!$E$10="CWS",Q2480="Non-Lead",S2480="")),
(AND('[1]PWS Information'!$E$10="CWS",Q2480="Non-Lead",S2480="No")),
(AND('[1]PWS Information'!$E$10="CWS",Q2480="Non-Lead",S2480="Don't Know")),
(AND('[1]PWS Information'!$E$10="CWS",Q2480="Non-Lead", J2480="Non-Lead - Copper", S2480="Yes", L2480="Between 1989 and 2014")),
(AND('[1]PWS Information'!$E$10="CWS",Q2480="Non-Lead", J2480="Non-Lead - Copper", S2480="Yes", L2480="After 2014")),
(AND('[1]PWS Information'!$E$10="CWS",Q2480="Non-Lead", J2480="Non-Lead - Copper", S2480="Yes", L2480="Unknown")),
(AND('[1]PWS Information'!$E$10="CWS",Q2480="Non-Lead", N2480="Non-Lead - Copper", S2480="Yes", O2480="Between 1989 and 2014")),
(AND('[1]PWS Information'!$E$10="CWS",Q2480="Non-Lead", N2480="Non-Lead - Copper", S2480="Yes", O2480="After 2014")),
(AND('[1]PWS Information'!$E$10="CWS",Q2480="Non-Lead", N2480="Non-Lead - Copper", S2480="Yes", O2480="Unknown")),
(AND('[1]PWS Information'!$E$10="CWS",Q2480="Unknown")),
(AND('[1]PWS Information'!$E$10="NTNC",Q2480="Unknown")))),"Tier 5",
"")))))</f>
        <v>Tier 5</v>
      </c>
      <c r="Z2480" s="71"/>
      <c r="AA2480" s="71"/>
    </row>
    <row r="2481" spans="1:27" ht="57.6" x14ac:dyDescent="0.3">
      <c r="A2481" s="1"/>
      <c r="B2481" s="70">
        <v>9643192</v>
      </c>
      <c r="C2481" s="60">
        <v>656</v>
      </c>
      <c r="D2481" s="61" t="s">
        <v>536</v>
      </c>
      <c r="E2481" s="61" t="s">
        <v>49</v>
      </c>
      <c r="F2481" s="61">
        <v>78640</v>
      </c>
      <c r="G2481" s="62" t="s">
        <v>529</v>
      </c>
      <c r="H2481" s="63">
        <v>29.9583583</v>
      </c>
      <c r="I2481" s="64">
        <v>-97.857694444444405</v>
      </c>
      <c r="J2481" s="65" t="s">
        <v>50</v>
      </c>
      <c r="K2481" s="66" t="s">
        <v>51</v>
      </c>
      <c r="L2481" s="62" t="s">
        <v>52</v>
      </c>
      <c r="M2481" s="69"/>
      <c r="N2481" s="65" t="s">
        <v>50</v>
      </c>
      <c r="O2481" s="66" t="s">
        <v>52</v>
      </c>
      <c r="P2481" s="69"/>
      <c r="Q2481" s="55" t="str">
        <f t="shared" si="38"/>
        <v>Non-Lead</v>
      </c>
      <c r="R2481" s="70" t="s">
        <v>51</v>
      </c>
      <c r="S2481" s="70" t="s">
        <v>51</v>
      </c>
      <c r="T2481" s="70"/>
      <c r="U2481" s="71" t="s">
        <v>53</v>
      </c>
      <c r="V2481" s="71" t="s">
        <v>51</v>
      </c>
      <c r="W2481" s="71" t="s">
        <v>51</v>
      </c>
      <c r="X2481" s="71" t="s">
        <v>51</v>
      </c>
      <c r="Y2481" s="72" t="str">
        <f>IF((OR((AND('[1]PWS Information'!$E$10="CWS",U2481="Single Family Residence",Q2481="Lead")),
(AND('[1]PWS Information'!$E$10="CWS",U2481="Multiple Family Residence",'[1]PWS Information'!$E$11="Yes",Q2481="Lead")),
(AND('[1]PWS Information'!$E$10="NTNC",Q2481="Lead")))),"Tier 1",
IF((OR((AND('[1]PWS Information'!$E$10="CWS",U2481="Multiple Family Residence",'[1]PWS Information'!$E$11="No",Q2481="Lead")),
(AND('[1]PWS Information'!$E$10="CWS",U2481="Other",Q2481="Lead")),
(AND('[1]PWS Information'!$E$10="CWS",U2481="Building",Q2481="Lead")))),"Tier 2",
IF((OR((AND('[1]PWS Information'!$E$10="CWS",U2481="Single Family Residence",Q2481="Galvanized Requiring Replacement")),
(AND('[1]PWS Information'!$E$10="CWS",U2481="Single Family Residence",Q2481="Galvanized Requiring Replacement",R2481="Yes")),
(AND('[1]PWS Information'!$E$10="NTNC",Q2481="Galvanized Requiring Replacement")),
(AND('[1]PWS Information'!$E$10="NTNC",U2481="Single Family Residence",R2481="Yes")))),"Tier 3",
IF((OR((AND('[1]PWS Information'!$E$10="CWS",U2481="Single Family Residence",S2481="Yes",Q2481="Non-Lead", J2481="Non-Lead - Copper",L2481="Before 1989")),
(AND('[1]PWS Information'!$E$10="CWS",U2481="Single Family Residence",S2481="Yes",Q2481="Non-Lead", N2481="Non-Lead - Copper",O2481="Before 1989")))),"Tier 4",
IF((OR((AND('[1]PWS Information'!$E$10="NTNC",Q2481="Non-Lead")),
(AND('[1]PWS Information'!$E$10="CWS",Q2481="Non-Lead",S2481="")),
(AND('[1]PWS Information'!$E$10="CWS",Q2481="Non-Lead",S2481="No")),
(AND('[1]PWS Information'!$E$10="CWS",Q2481="Non-Lead",S2481="Don't Know")),
(AND('[1]PWS Information'!$E$10="CWS",Q2481="Non-Lead", J2481="Non-Lead - Copper", S2481="Yes", L2481="Between 1989 and 2014")),
(AND('[1]PWS Information'!$E$10="CWS",Q2481="Non-Lead", J2481="Non-Lead - Copper", S2481="Yes", L2481="After 2014")),
(AND('[1]PWS Information'!$E$10="CWS",Q2481="Non-Lead", J2481="Non-Lead - Copper", S2481="Yes", L2481="Unknown")),
(AND('[1]PWS Information'!$E$10="CWS",Q2481="Non-Lead", N2481="Non-Lead - Copper", S2481="Yes", O2481="Between 1989 and 2014")),
(AND('[1]PWS Information'!$E$10="CWS",Q2481="Non-Lead", N2481="Non-Lead - Copper", S2481="Yes", O2481="After 2014")),
(AND('[1]PWS Information'!$E$10="CWS",Q2481="Non-Lead", N2481="Non-Lead - Copper", S2481="Yes", O2481="Unknown")),
(AND('[1]PWS Information'!$E$10="CWS",Q2481="Unknown")),
(AND('[1]PWS Information'!$E$10="NTNC",Q2481="Unknown")))),"Tier 5",
"")))))</f>
        <v>Tier 5</v>
      </c>
      <c r="Z2481" s="71"/>
      <c r="AA2481" s="71"/>
    </row>
    <row r="2482" spans="1:27" ht="57.6" x14ac:dyDescent="0.3">
      <c r="A2482" s="17"/>
      <c r="B2482" s="70">
        <v>15999169</v>
      </c>
      <c r="C2482" s="60">
        <v>678</v>
      </c>
      <c r="D2482" s="61" t="s">
        <v>536</v>
      </c>
      <c r="E2482" s="61" t="s">
        <v>49</v>
      </c>
      <c r="F2482" s="61">
        <v>78640</v>
      </c>
      <c r="G2482" s="62" t="s">
        <v>529</v>
      </c>
      <c r="H2482" s="63">
        <v>29.958205599999999</v>
      </c>
      <c r="I2482" s="64">
        <v>-97.857838888888807</v>
      </c>
      <c r="J2482" s="65" t="s">
        <v>50</v>
      </c>
      <c r="K2482" s="66" t="s">
        <v>51</v>
      </c>
      <c r="L2482" s="62" t="s">
        <v>52</v>
      </c>
      <c r="M2482" s="69"/>
      <c r="N2482" s="65" t="s">
        <v>50</v>
      </c>
      <c r="O2482" s="66" t="s">
        <v>52</v>
      </c>
      <c r="P2482" s="69"/>
      <c r="Q2482" s="55" t="str">
        <f t="shared" si="38"/>
        <v>Non-Lead</v>
      </c>
      <c r="R2482" s="70" t="s">
        <v>51</v>
      </c>
      <c r="S2482" s="70" t="s">
        <v>51</v>
      </c>
      <c r="T2482" s="70"/>
      <c r="U2482" s="71" t="s">
        <v>53</v>
      </c>
      <c r="V2482" s="71" t="s">
        <v>51</v>
      </c>
      <c r="W2482" s="71" t="s">
        <v>51</v>
      </c>
      <c r="X2482" s="71" t="s">
        <v>51</v>
      </c>
      <c r="Y2482" s="72" t="str">
        <f>IF((OR((AND('[1]PWS Information'!$E$10="CWS",U2482="Single Family Residence",Q2482="Lead")),
(AND('[1]PWS Information'!$E$10="CWS",U2482="Multiple Family Residence",'[1]PWS Information'!$E$11="Yes",Q2482="Lead")),
(AND('[1]PWS Information'!$E$10="NTNC",Q2482="Lead")))),"Tier 1",
IF((OR((AND('[1]PWS Information'!$E$10="CWS",U2482="Multiple Family Residence",'[1]PWS Information'!$E$11="No",Q2482="Lead")),
(AND('[1]PWS Information'!$E$10="CWS",U2482="Other",Q2482="Lead")),
(AND('[1]PWS Information'!$E$10="CWS",U2482="Building",Q2482="Lead")))),"Tier 2",
IF((OR((AND('[1]PWS Information'!$E$10="CWS",U2482="Single Family Residence",Q2482="Galvanized Requiring Replacement")),
(AND('[1]PWS Information'!$E$10="CWS",U2482="Single Family Residence",Q2482="Galvanized Requiring Replacement",R2482="Yes")),
(AND('[1]PWS Information'!$E$10="NTNC",Q2482="Galvanized Requiring Replacement")),
(AND('[1]PWS Information'!$E$10="NTNC",U2482="Single Family Residence",R2482="Yes")))),"Tier 3",
IF((OR((AND('[1]PWS Information'!$E$10="CWS",U2482="Single Family Residence",S2482="Yes",Q2482="Non-Lead", J2482="Non-Lead - Copper",L2482="Before 1989")),
(AND('[1]PWS Information'!$E$10="CWS",U2482="Single Family Residence",S2482="Yes",Q2482="Non-Lead", N2482="Non-Lead - Copper",O2482="Before 1989")))),"Tier 4",
IF((OR((AND('[1]PWS Information'!$E$10="NTNC",Q2482="Non-Lead")),
(AND('[1]PWS Information'!$E$10="CWS",Q2482="Non-Lead",S2482="")),
(AND('[1]PWS Information'!$E$10="CWS",Q2482="Non-Lead",S2482="No")),
(AND('[1]PWS Information'!$E$10="CWS",Q2482="Non-Lead",S2482="Don't Know")),
(AND('[1]PWS Information'!$E$10="CWS",Q2482="Non-Lead", J2482="Non-Lead - Copper", S2482="Yes", L2482="Between 1989 and 2014")),
(AND('[1]PWS Information'!$E$10="CWS",Q2482="Non-Lead", J2482="Non-Lead - Copper", S2482="Yes", L2482="After 2014")),
(AND('[1]PWS Information'!$E$10="CWS",Q2482="Non-Lead", J2482="Non-Lead - Copper", S2482="Yes", L2482="Unknown")),
(AND('[1]PWS Information'!$E$10="CWS",Q2482="Non-Lead", N2482="Non-Lead - Copper", S2482="Yes", O2482="Between 1989 and 2014")),
(AND('[1]PWS Information'!$E$10="CWS",Q2482="Non-Lead", N2482="Non-Lead - Copper", S2482="Yes", O2482="After 2014")),
(AND('[1]PWS Information'!$E$10="CWS",Q2482="Non-Lead", N2482="Non-Lead - Copper", S2482="Yes", O2482="Unknown")),
(AND('[1]PWS Information'!$E$10="CWS",Q2482="Unknown")),
(AND('[1]PWS Information'!$E$10="NTNC",Q2482="Unknown")))),"Tier 5",
"")))))</f>
        <v>Tier 5</v>
      </c>
      <c r="Z2482" s="71"/>
      <c r="AA2482" s="71"/>
    </row>
    <row r="2483" spans="1:27" ht="57.6" x14ac:dyDescent="0.3">
      <c r="A2483" s="1"/>
      <c r="B2483" s="70">
        <v>9643917</v>
      </c>
      <c r="C2483" s="60">
        <v>690</v>
      </c>
      <c r="D2483" s="61" t="s">
        <v>536</v>
      </c>
      <c r="E2483" s="61" t="s">
        <v>49</v>
      </c>
      <c r="F2483" s="61">
        <v>78640</v>
      </c>
      <c r="G2483" s="62" t="s">
        <v>529</v>
      </c>
      <c r="H2483" s="63">
        <v>29.958091700000001</v>
      </c>
      <c r="I2483" s="64">
        <v>-97.857961111111095</v>
      </c>
      <c r="J2483" s="65" t="s">
        <v>50</v>
      </c>
      <c r="K2483" s="66" t="s">
        <v>51</v>
      </c>
      <c r="L2483" s="62" t="s">
        <v>52</v>
      </c>
      <c r="M2483" s="69"/>
      <c r="N2483" s="65" t="s">
        <v>50</v>
      </c>
      <c r="O2483" s="66" t="s">
        <v>52</v>
      </c>
      <c r="P2483" s="69"/>
      <c r="Q2483" s="55" t="str">
        <f t="shared" si="38"/>
        <v>Non-Lead</v>
      </c>
      <c r="R2483" s="70" t="s">
        <v>51</v>
      </c>
      <c r="S2483" s="70" t="s">
        <v>51</v>
      </c>
      <c r="T2483" s="70"/>
      <c r="U2483" s="71" t="s">
        <v>53</v>
      </c>
      <c r="V2483" s="71" t="s">
        <v>51</v>
      </c>
      <c r="W2483" s="71" t="s">
        <v>51</v>
      </c>
      <c r="X2483" s="71" t="s">
        <v>51</v>
      </c>
      <c r="Y2483" s="72" t="str">
        <f>IF((OR((AND('[1]PWS Information'!$E$10="CWS",U2483="Single Family Residence",Q2483="Lead")),
(AND('[1]PWS Information'!$E$10="CWS",U2483="Multiple Family Residence",'[1]PWS Information'!$E$11="Yes",Q2483="Lead")),
(AND('[1]PWS Information'!$E$10="NTNC",Q2483="Lead")))),"Tier 1",
IF((OR((AND('[1]PWS Information'!$E$10="CWS",U2483="Multiple Family Residence",'[1]PWS Information'!$E$11="No",Q2483="Lead")),
(AND('[1]PWS Information'!$E$10="CWS",U2483="Other",Q2483="Lead")),
(AND('[1]PWS Information'!$E$10="CWS",U2483="Building",Q2483="Lead")))),"Tier 2",
IF((OR((AND('[1]PWS Information'!$E$10="CWS",U2483="Single Family Residence",Q2483="Galvanized Requiring Replacement")),
(AND('[1]PWS Information'!$E$10="CWS",U2483="Single Family Residence",Q2483="Galvanized Requiring Replacement",R2483="Yes")),
(AND('[1]PWS Information'!$E$10="NTNC",Q2483="Galvanized Requiring Replacement")),
(AND('[1]PWS Information'!$E$10="NTNC",U2483="Single Family Residence",R2483="Yes")))),"Tier 3",
IF((OR((AND('[1]PWS Information'!$E$10="CWS",U2483="Single Family Residence",S2483="Yes",Q2483="Non-Lead", J2483="Non-Lead - Copper",L2483="Before 1989")),
(AND('[1]PWS Information'!$E$10="CWS",U2483="Single Family Residence",S2483="Yes",Q2483="Non-Lead", N2483="Non-Lead - Copper",O2483="Before 1989")))),"Tier 4",
IF((OR((AND('[1]PWS Information'!$E$10="NTNC",Q2483="Non-Lead")),
(AND('[1]PWS Information'!$E$10="CWS",Q2483="Non-Lead",S2483="")),
(AND('[1]PWS Information'!$E$10="CWS",Q2483="Non-Lead",S2483="No")),
(AND('[1]PWS Information'!$E$10="CWS",Q2483="Non-Lead",S2483="Don't Know")),
(AND('[1]PWS Information'!$E$10="CWS",Q2483="Non-Lead", J2483="Non-Lead - Copper", S2483="Yes", L2483="Between 1989 and 2014")),
(AND('[1]PWS Information'!$E$10="CWS",Q2483="Non-Lead", J2483="Non-Lead - Copper", S2483="Yes", L2483="After 2014")),
(AND('[1]PWS Information'!$E$10="CWS",Q2483="Non-Lead", J2483="Non-Lead - Copper", S2483="Yes", L2483="Unknown")),
(AND('[1]PWS Information'!$E$10="CWS",Q2483="Non-Lead", N2483="Non-Lead - Copper", S2483="Yes", O2483="Between 1989 and 2014")),
(AND('[1]PWS Information'!$E$10="CWS",Q2483="Non-Lead", N2483="Non-Lead - Copper", S2483="Yes", O2483="After 2014")),
(AND('[1]PWS Information'!$E$10="CWS",Q2483="Non-Lead", N2483="Non-Lead - Copper", S2483="Yes", O2483="Unknown")),
(AND('[1]PWS Information'!$E$10="CWS",Q2483="Unknown")),
(AND('[1]PWS Information'!$E$10="NTNC",Q2483="Unknown")))),"Tier 5",
"")))))</f>
        <v>Tier 5</v>
      </c>
      <c r="Z2483" s="71"/>
      <c r="AA2483" s="71"/>
    </row>
    <row r="2484" spans="1:27" ht="72" x14ac:dyDescent="0.3">
      <c r="A2484" s="1"/>
      <c r="B2484" s="70">
        <v>1501962</v>
      </c>
      <c r="C2484" s="60">
        <v>702</v>
      </c>
      <c r="D2484" s="61" t="s">
        <v>536</v>
      </c>
      <c r="E2484" s="61" t="s">
        <v>49</v>
      </c>
      <c r="F2484" s="61">
        <v>78640</v>
      </c>
      <c r="G2484" s="62" t="s">
        <v>559</v>
      </c>
      <c r="H2484" s="63">
        <v>29.958269399999999</v>
      </c>
      <c r="I2484" s="64">
        <v>-97.857611111111098</v>
      </c>
      <c r="J2484" s="65" t="s">
        <v>50</v>
      </c>
      <c r="K2484" s="66" t="s">
        <v>51</v>
      </c>
      <c r="L2484" s="62" t="s">
        <v>52</v>
      </c>
      <c r="M2484" s="69"/>
      <c r="N2484" s="65" t="s">
        <v>50</v>
      </c>
      <c r="O2484" s="66" t="s">
        <v>52</v>
      </c>
      <c r="P2484" s="69"/>
      <c r="Q2484" s="55" t="str">
        <f t="shared" si="38"/>
        <v>Non-Lead</v>
      </c>
      <c r="R2484" s="70" t="s">
        <v>51</v>
      </c>
      <c r="S2484" s="70" t="s">
        <v>51</v>
      </c>
      <c r="T2484" s="70"/>
      <c r="U2484" s="71" t="s">
        <v>53</v>
      </c>
      <c r="V2484" s="71" t="s">
        <v>51</v>
      </c>
      <c r="W2484" s="71" t="s">
        <v>51</v>
      </c>
      <c r="X2484" s="71" t="s">
        <v>51</v>
      </c>
      <c r="Y2484" s="72" t="str">
        <f>IF((OR((AND('[1]PWS Information'!$E$10="CWS",U2484="Single Family Residence",Q2484="Lead")),
(AND('[1]PWS Information'!$E$10="CWS",U2484="Multiple Family Residence",'[1]PWS Information'!$E$11="Yes",Q2484="Lead")),
(AND('[1]PWS Information'!$E$10="NTNC",Q2484="Lead")))),"Tier 1",
IF((OR((AND('[1]PWS Information'!$E$10="CWS",U2484="Multiple Family Residence",'[1]PWS Information'!$E$11="No",Q2484="Lead")),
(AND('[1]PWS Information'!$E$10="CWS",U2484="Other",Q2484="Lead")),
(AND('[1]PWS Information'!$E$10="CWS",U2484="Building",Q2484="Lead")))),"Tier 2",
IF((OR((AND('[1]PWS Information'!$E$10="CWS",U2484="Single Family Residence",Q2484="Galvanized Requiring Replacement")),
(AND('[1]PWS Information'!$E$10="CWS",U2484="Single Family Residence",Q2484="Galvanized Requiring Replacement",R2484="Yes")),
(AND('[1]PWS Information'!$E$10="NTNC",Q2484="Galvanized Requiring Replacement")),
(AND('[1]PWS Information'!$E$10="NTNC",U2484="Single Family Residence",R2484="Yes")))),"Tier 3",
IF((OR((AND('[1]PWS Information'!$E$10="CWS",U2484="Single Family Residence",S2484="Yes",Q2484="Non-Lead", J2484="Non-Lead - Copper",L2484="Before 1989")),
(AND('[1]PWS Information'!$E$10="CWS",U2484="Single Family Residence",S2484="Yes",Q2484="Non-Lead", N2484="Non-Lead - Copper",O2484="Before 1989")))),"Tier 4",
IF((OR((AND('[1]PWS Information'!$E$10="NTNC",Q2484="Non-Lead")),
(AND('[1]PWS Information'!$E$10="CWS",Q2484="Non-Lead",S2484="")),
(AND('[1]PWS Information'!$E$10="CWS",Q2484="Non-Lead",S2484="No")),
(AND('[1]PWS Information'!$E$10="CWS",Q2484="Non-Lead",S2484="Don't Know")),
(AND('[1]PWS Information'!$E$10="CWS",Q2484="Non-Lead", J2484="Non-Lead - Copper", S2484="Yes", L2484="Between 1989 and 2014")),
(AND('[1]PWS Information'!$E$10="CWS",Q2484="Non-Lead", J2484="Non-Lead - Copper", S2484="Yes", L2484="After 2014")),
(AND('[1]PWS Information'!$E$10="CWS",Q2484="Non-Lead", J2484="Non-Lead - Copper", S2484="Yes", L2484="Unknown")),
(AND('[1]PWS Information'!$E$10="CWS",Q2484="Non-Lead", N2484="Non-Lead - Copper", S2484="Yes", O2484="Between 1989 and 2014")),
(AND('[1]PWS Information'!$E$10="CWS",Q2484="Non-Lead", N2484="Non-Lead - Copper", S2484="Yes", O2484="After 2014")),
(AND('[1]PWS Information'!$E$10="CWS",Q2484="Non-Lead", N2484="Non-Lead - Copper", S2484="Yes", O2484="Unknown")),
(AND('[1]PWS Information'!$E$10="CWS",Q2484="Unknown")),
(AND('[1]PWS Information'!$E$10="NTNC",Q2484="Unknown")))),"Tier 5",
"")))))</f>
        <v>Tier 5</v>
      </c>
      <c r="Z2484" s="71"/>
      <c r="AA2484" s="71"/>
    </row>
    <row r="2485" spans="1:27" ht="72" x14ac:dyDescent="0.3">
      <c r="A2485" s="1"/>
      <c r="B2485" s="70">
        <v>1436048</v>
      </c>
      <c r="C2485" s="60">
        <v>714</v>
      </c>
      <c r="D2485" s="61" t="s">
        <v>536</v>
      </c>
      <c r="E2485" s="61" t="s">
        <v>49</v>
      </c>
      <c r="F2485" s="61">
        <v>78640</v>
      </c>
      <c r="G2485" s="62" t="s">
        <v>560</v>
      </c>
      <c r="H2485" s="63">
        <v>29.957844399999999</v>
      </c>
      <c r="I2485" s="64">
        <v>-97.858322222222199</v>
      </c>
      <c r="J2485" s="65" t="s">
        <v>50</v>
      </c>
      <c r="K2485" s="66" t="s">
        <v>51</v>
      </c>
      <c r="L2485" s="62" t="s">
        <v>52</v>
      </c>
      <c r="M2485" s="69"/>
      <c r="N2485" s="65" t="s">
        <v>50</v>
      </c>
      <c r="O2485" s="66" t="s">
        <v>52</v>
      </c>
      <c r="P2485" s="69"/>
      <c r="Q2485" s="55" t="str">
        <f t="shared" si="38"/>
        <v>Non-Lead</v>
      </c>
      <c r="R2485" s="70" t="s">
        <v>51</v>
      </c>
      <c r="S2485" s="70" t="s">
        <v>51</v>
      </c>
      <c r="T2485" s="70"/>
      <c r="U2485" s="71" t="s">
        <v>53</v>
      </c>
      <c r="V2485" s="71" t="s">
        <v>51</v>
      </c>
      <c r="W2485" s="71" t="s">
        <v>51</v>
      </c>
      <c r="X2485" s="71" t="s">
        <v>51</v>
      </c>
      <c r="Y2485" s="72" t="str">
        <f>IF((OR((AND('[1]PWS Information'!$E$10="CWS",U2485="Single Family Residence",Q2485="Lead")),
(AND('[1]PWS Information'!$E$10="CWS",U2485="Multiple Family Residence",'[1]PWS Information'!$E$11="Yes",Q2485="Lead")),
(AND('[1]PWS Information'!$E$10="NTNC",Q2485="Lead")))),"Tier 1",
IF((OR((AND('[1]PWS Information'!$E$10="CWS",U2485="Multiple Family Residence",'[1]PWS Information'!$E$11="No",Q2485="Lead")),
(AND('[1]PWS Information'!$E$10="CWS",U2485="Other",Q2485="Lead")),
(AND('[1]PWS Information'!$E$10="CWS",U2485="Building",Q2485="Lead")))),"Tier 2",
IF((OR((AND('[1]PWS Information'!$E$10="CWS",U2485="Single Family Residence",Q2485="Galvanized Requiring Replacement")),
(AND('[1]PWS Information'!$E$10="CWS",U2485="Single Family Residence",Q2485="Galvanized Requiring Replacement",R2485="Yes")),
(AND('[1]PWS Information'!$E$10="NTNC",Q2485="Galvanized Requiring Replacement")),
(AND('[1]PWS Information'!$E$10="NTNC",U2485="Single Family Residence",R2485="Yes")))),"Tier 3",
IF((OR((AND('[1]PWS Information'!$E$10="CWS",U2485="Single Family Residence",S2485="Yes",Q2485="Non-Lead", J2485="Non-Lead - Copper",L2485="Before 1989")),
(AND('[1]PWS Information'!$E$10="CWS",U2485="Single Family Residence",S2485="Yes",Q2485="Non-Lead", N2485="Non-Lead - Copper",O2485="Before 1989")))),"Tier 4",
IF((OR((AND('[1]PWS Information'!$E$10="NTNC",Q2485="Non-Lead")),
(AND('[1]PWS Information'!$E$10="CWS",Q2485="Non-Lead",S2485="")),
(AND('[1]PWS Information'!$E$10="CWS",Q2485="Non-Lead",S2485="No")),
(AND('[1]PWS Information'!$E$10="CWS",Q2485="Non-Lead",S2485="Don't Know")),
(AND('[1]PWS Information'!$E$10="CWS",Q2485="Non-Lead", J2485="Non-Lead - Copper", S2485="Yes", L2485="Between 1989 and 2014")),
(AND('[1]PWS Information'!$E$10="CWS",Q2485="Non-Lead", J2485="Non-Lead - Copper", S2485="Yes", L2485="After 2014")),
(AND('[1]PWS Information'!$E$10="CWS",Q2485="Non-Lead", J2485="Non-Lead - Copper", S2485="Yes", L2485="Unknown")),
(AND('[1]PWS Information'!$E$10="CWS",Q2485="Non-Lead", N2485="Non-Lead - Copper", S2485="Yes", O2485="Between 1989 and 2014")),
(AND('[1]PWS Information'!$E$10="CWS",Q2485="Non-Lead", N2485="Non-Lead - Copper", S2485="Yes", O2485="After 2014")),
(AND('[1]PWS Information'!$E$10="CWS",Q2485="Non-Lead", N2485="Non-Lead - Copper", S2485="Yes", O2485="Unknown")),
(AND('[1]PWS Information'!$E$10="CWS",Q2485="Unknown")),
(AND('[1]PWS Information'!$E$10="NTNC",Q2485="Unknown")))),"Tier 5",
"")))))</f>
        <v>Tier 5</v>
      </c>
      <c r="Z2485" s="71"/>
      <c r="AA2485" s="71"/>
    </row>
    <row r="2486" spans="1:27" ht="57.6" x14ac:dyDescent="0.3">
      <c r="A2486" s="17"/>
      <c r="B2486" s="70">
        <v>9640195</v>
      </c>
      <c r="C2486" s="60">
        <v>265</v>
      </c>
      <c r="D2486" s="61" t="s">
        <v>556</v>
      </c>
      <c r="E2486" s="61" t="s">
        <v>49</v>
      </c>
      <c r="F2486" s="61">
        <v>78640</v>
      </c>
      <c r="G2486" s="62" t="s">
        <v>529</v>
      </c>
      <c r="H2486" s="63">
        <v>29.957063900000001</v>
      </c>
      <c r="I2486" s="64">
        <v>-97.857463888888802</v>
      </c>
      <c r="J2486" s="65" t="s">
        <v>50</v>
      </c>
      <c r="K2486" s="66" t="s">
        <v>51</v>
      </c>
      <c r="L2486" s="62" t="s">
        <v>52</v>
      </c>
      <c r="M2486" s="69"/>
      <c r="N2486" s="65" t="s">
        <v>50</v>
      </c>
      <c r="O2486" s="66" t="s">
        <v>52</v>
      </c>
      <c r="P2486" s="69"/>
      <c r="Q2486" s="55" t="str">
        <f t="shared" si="38"/>
        <v>Non-Lead</v>
      </c>
      <c r="R2486" s="70" t="s">
        <v>51</v>
      </c>
      <c r="S2486" s="70" t="s">
        <v>51</v>
      </c>
      <c r="T2486" s="70"/>
      <c r="U2486" s="71" t="s">
        <v>53</v>
      </c>
      <c r="V2486" s="71" t="s">
        <v>51</v>
      </c>
      <c r="W2486" s="71" t="s">
        <v>51</v>
      </c>
      <c r="X2486" s="71" t="s">
        <v>51</v>
      </c>
      <c r="Y2486" s="72" t="str">
        <f>IF((OR((AND('[1]PWS Information'!$E$10="CWS",U2486="Single Family Residence",Q2486="Lead")),
(AND('[1]PWS Information'!$E$10="CWS",U2486="Multiple Family Residence",'[1]PWS Information'!$E$11="Yes",Q2486="Lead")),
(AND('[1]PWS Information'!$E$10="NTNC",Q2486="Lead")))),"Tier 1",
IF((OR((AND('[1]PWS Information'!$E$10="CWS",U2486="Multiple Family Residence",'[1]PWS Information'!$E$11="No",Q2486="Lead")),
(AND('[1]PWS Information'!$E$10="CWS",U2486="Other",Q2486="Lead")),
(AND('[1]PWS Information'!$E$10="CWS",U2486="Building",Q2486="Lead")))),"Tier 2",
IF((OR((AND('[1]PWS Information'!$E$10="CWS",U2486="Single Family Residence",Q2486="Galvanized Requiring Replacement")),
(AND('[1]PWS Information'!$E$10="CWS",U2486="Single Family Residence",Q2486="Galvanized Requiring Replacement",R2486="Yes")),
(AND('[1]PWS Information'!$E$10="NTNC",Q2486="Galvanized Requiring Replacement")),
(AND('[1]PWS Information'!$E$10="NTNC",U2486="Single Family Residence",R2486="Yes")))),"Tier 3",
IF((OR((AND('[1]PWS Information'!$E$10="CWS",U2486="Single Family Residence",S2486="Yes",Q2486="Non-Lead", J2486="Non-Lead - Copper",L2486="Before 1989")),
(AND('[1]PWS Information'!$E$10="CWS",U2486="Single Family Residence",S2486="Yes",Q2486="Non-Lead", N2486="Non-Lead - Copper",O2486="Before 1989")))),"Tier 4",
IF((OR((AND('[1]PWS Information'!$E$10="NTNC",Q2486="Non-Lead")),
(AND('[1]PWS Information'!$E$10="CWS",Q2486="Non-Lead",S2486="")),
(AND('[1]PWS Information'!$E$10="CWS",Q2486="Non-Lead",S2486="No")),
(AND('[1]PWS Information'!$E$10="CWS",Q2486="Non-Lead",S2486="Don't Know")),
(AND('[1]PWS Information'!$E$10="CWS",Q2486="Non-Lead", J2486="Non-Lead - Copper", S2486="Yes", L2486="Between 1989 and 2014")),
(AND('[1]PWS Information'!$E$10="CWS",Q2486="Non-Lead", J2486="Non-Lead - Copper", S2486="Yes", L2486="After 2014")),
(AND('[1]PWS Information'!$E$10="CWS",Q2486="Non-Lead", J2486="Non-Lead - Copper", S2486="Yes", L2486="Unknown")),
(AND('[1]PWS Information'!$E$10="CWS",Q2486="Non-Lead", N2486="Non-Lead - Copper", S2486="Yes", O2486="Between 1989 and 2014")),
(AND('[1]PWS Information'!$E$10="CWS",Q2486="Non-Lead", N2486="Non-Lead - Copper", S2486="Yes", O2486="After 2014")),
(AND('[1]PWS Information'!$E$10="CWS",Q2486="Non-Lead", N2486="Non-Lead - Copper", S2486="Yes", O2486="Unknown")),
(AND('[1]PWS Information'!$E$10="CWS",Q2486="Unknown")),
(AND('[1]PWS Information'!$E$10="NTNC",Q2486="Unknown")))),"Tier 5",
"")))))</f>
        <v>Tier 5</v>
      </c>
      <c r="Z2486" s="71"/>
      <c r="AA2486" s="71"/>
    </row>
    <row r="2487" spans="1:27" ht="57.6" x14ac:dyDescent="0.3">
      <c r="A2487" s="1"/>
      <c r="B2487" s="70">
        <v>3355268</v>
      </c>
      <c r="C2487" s="60">
        <v>241</v>
      </c>
      <c r="D2487" s="61" t="s">
        <v>561</v>
      </c>
      <c r="E2487" s="61" t="s">
        <v>49</v>
      </c>
      <c r="F2487" s="61">
        <v>78640</v>
      </c>
      <c r="G2487" s="62" t="s">
        <v>529</v>
      </c>
      <c r="H2487" s="63">
        <v>29.956808299999999</v>
      </c>
      <c r="I2487" s="64">
        <v>-97.857199999999906</v>
      </c>
      <c r="J2487" s="65" t="s">
        <v>50</v>
      </c>
      <c r="K2487" s="66" t="s">
        <v>51</v>
      </c>
      <c r="L2487" s="62" t="s">
        <v>52</v>
      </c>
      <c r="M2487" s="69"/>
      <c r="N2487" s="65" t="s">
        <v>50</v>
      </c>
      <c r="O2487" s="66" t="s">
        <v>52</v>
      </c>
      <c r="P2487" s="69"/>
      <c r="Q2487" s="55" t="str">
        <f t="shared" si="38"/>
        <v>Non-Lead</v>
      </c>
      <c r="R2487" s="70" t="s">
        <v>51</v>
      </c>
      <c r="S2487" s="70" t="s">
        <v>51</v>
      </c>
      <c r="T2487" s="70"/>
      <c r="U2487" s="71" t="s">
        <v>53</v>
      </c>
      <c r="V2487" s="71" t="s">
        <v>51</v>
      </c>
      <c r="W2487" s="71" t="s">
        <v>51</v>
      </c>
      <c r="X2487" s="71" t="s">
        <v>51</v>
      </c>
      <c r="Y2487" s="72" t="str">
        <f>IF((OR((AND('[1]PWS Information'!$E$10="CWS",U2487="Single Family Residence",Q2487="Lead")),
(AND('[1]PWS Information'!$E$10="CWS",U2487="Multiple Family Residence",'[1]PWS Information'!$E$11="Yes",Q2487="Lead")),
(AND('[1]PWS Information'!$E$10="NTNC",Q2487="Lead")))),"Tier 1",
IF((OR((AND('[1]PWS Information'!$E$10="CWS",U2487="Multiple Family Residence",'[1]PWS Information'!$E$11="No",Q2487="Lead")),
(AND('[1]PWS Information'!$E$10="CWS",U2487="Other",Q2487="Lead")),
(AND('[1]PWS Information'!$E$10="CWS",U2487="Building",Q2487="Lead")))),"Tier 2",
IF((OR((AND('[1]PWS Information'!$E$10="CWS",U2487="Single Family Residence",Q2487="Galvanized Requiring Replacement")),
(AND('[1]PWS Information'!$E$10="CWS",U2487="Single Family Residence",Q2487="Galvanized Requiring Replacement",R2487="Yes")),
(AND('[1]PWS Information'!$E$10="NTNC",Q2487="Galvanized Requiring Replacement")),
(AND('[1]PWS Information'!$E$10="NTNC",U2487="Single Family Residence",R2487="Yes")))),"Tier 3",
IF((OR((AND('[1]PWS Information'!$E$10="CWS",U2487="Single Family Residence",S2487="Yes",Q2487="Non-Lead", J2487="Non-Lead - Copper",L2487="Before 1989")),
(AND('[1]PWS Information'!$E$10="CWS",U2487="Single Family Residence",S2487="Yes",Q2487="Non-Lead", N2487="Non-Lead - Copper",O2487="Before 1989")))),"Tier 4",
IF((OR((AND('[1]PWS Information'!$E$10="NTNC",Q2487="Non-Lead")),
(AND('[1]PWS Information'!$E$10="CWS",Q2487="Non-Lead",S2487="")),
(AND('[1]PWS Information'!$E$10="CWS",Q2487="Non-Lead",S2487="No")),
(AND('[1]PWS Information'!$E$10="CWS",Q2487="Non-Lead",S2487="Don't Know")),
(AND('[1]PWS Information'!$E$10="CWS",Q2487="Non-Lead", J2487="Non-Lead - Copper", S2487="Yes", L2487="Between 1989 and 2014")),
(AND('[1]PWS Information'!$E$10="CWS",Q2487="Non-Lead", J2487="Non-Lead - Copper", S2487="Yes", L2487="After 2014")),
(AND('[1]PWS Information'!$E$10="CWS",Q2487="Non-Lead", J2487="Non-Lead - Copper", S2487="Yes", L2487="Unknown")),
(AND('[1]PWS Information'!$E$10="CWS",Q2487="Non-Lead", N2487="Non-Lead - Copper", S2487="Yes", O2487="Between 1989 and 2014")),
(AND('[1]PWS Information'!$E$10="CWS",Q2487="Non-Lead", N2487="Non-Lead - Copper", S2487="Yes", O2487="After 2014")),
(AND('[1]PWS Information'!$E$10="CWS",Q2487="Non-Lead", N2487="Non-Lead - Copper", S2487="Yes", O2487="Unknown")),
(AND('[1]PWS Information'!$E$10="CWS",Q2487="Unknown")),
(AND('[1]PWS Information'!$E$10="NTNC",Q2487="Unknown")))),"Tier 5",
"")))))</f>
        <v>Tier 5</v>
      </c>
      <c r="Z2487" s="71"/>
      <c r="AA2487" s="71"/>
    </row>
    <row r="2488" spans="1:27" ht="57.6" x14ac:dyDescent="0.3">
      <c r="A2488" s="1"/>
      <c r="B2488" s="70">
        <v>3352379</v>
      </c>
      <c r="C2488" s="60">
        <v>289</v>
      </c>
      <c r="D2488" s="61" t="s">
        <v>556</v>
      </c>
      <c r="E2488" s="61" t="s">
        <v>49</v>
      </c>
      <c r="F2488" s="61">
        <v>78640</v>
      </c>
      <c r="G2488" s="62" t="s">
        <v>529</v>
      </c>
      <c r="H2488" s="63">
        <v>29.957258299999999</v>
      </c>
      <c r="I2488" s="64">
        <v>-97.857788888888805</v>
      </c>
      <c r="J2488" s="65" t="s">
        <v>50</v>
      </c>
      <c r="K2488" s="66" t="s">
        <v>51</v>
      </c>
      <c r="L2488" s="62" t="s">
        <v>52</v>
      </c>
      <c r="M2488" s="69"/>
      <c r="N2488" s="65" t="s">
        <v>50</v>
      </c>
      <c r="O2488" s="66" t="s">
        <v>52</v>
      </c>
      <c r="P2488" s="69"/>
      <c r="Q2488" s="55" t="str">
        <f t="shared" si="38"/>
        <v>Non-Lead</v>
      </c>
      <c r="R2488" s="70" t="s">
        <v>51</v>
      </c>
      <c r="S2488" s="70" t="s">
        <v>51</v>
      </c>
      <c r="T2488" s="70"/>
      <c r="U2488" s="71" t="s">
        <v>53</v>
      </c>
      <c r="V2488" s="71" t="s">
        <v>51</v>
      </c>
      <c r="W2488" s="71" t="s">
        <v>51</v>
      </c>
      <c r="X2488" s="71" t="s">
        <v>51</v>
      </c>
      <c r="Y2488" s="72" t="str">
        <f>IF((OR((AND('[1]PWS Information'!$E$10="CWS",U2488="Single Family Residence",Q2488="Lead")),
(AND('[1]PWS Information'!$E$10="CWS",U2488="Multiple Family Residence",'[1]PWS Information'!$E$11="Yes",Q2488="Lead")),
(AND('[1]PWS Information'!$E$10="NTNC",Q2488="Lead")))),"Tier 1",
IF((OR((AND('[1]PWS Information'!$E$10="CWS",U2488="Multiple Family Residence",'[1]PWS Information'!$E$11="No",Q2488="Lead")),
(AND('[1]PWS Information'!$E$10="CWS",U2488="Other",Q2488="Lead")),
(AND('[1]PWS Information'!$E$10="CWS",U2488="Building",Q2488="Lead")))),"Tier 2",
IF((OR((AND('[1]PWS Information'!$E$10="CWS",U2488="Single Family Residence",Q2488="Galvanized Requiring Replacement")),
(AND('[1]PWS Information'!$E$10="CWS",U2488="Single Family Residence",Q2488="Galvanized Requiring Replacement",R2488="Yes")),
(AND('[1]PWS Information'!$E$10="NTNC",Q2488="Galvanized Requiring Replacement")),
(AND('[1]PWS Information'!$E$10="NTNC",U2488="Single Family Residence",R2488="Yes")))),"Tier 3",
IF((OR((AND('[1]PWS Information'!$E$10="CWS",U2488="Single Family Residence",S2488="Yes",Q2488="Non-Lead", J2488="Non-Lead - Copper",L2488="Before 1989")),
(AND('[1]PWS Information'!$E$10="CWS",U2488="Single Family Residence",S2488="Yes",Q2488="Non-Lead", N2488="Non-Lead - Copper",O2488="Before 1989")))),"Tier 4",
IF((OR((AND('[1]PWS Information'!$E$10="NTNC",Q2488="Non-Lead")),
(AND('[1]PWS Information'!$E$10="CWS",Q2488="Non-Lead",S2488="")),
(AND('[1]PWS Information'!$E$10="CWS",Q2488="Non-Lead",S2488="No")),
(AND('[1]PWS Information'!$E$10="CWS",Q2488="Non-Lead",S2488="Don't Know")),
(AND('[1]PWS Information'!$E$10="CWS",Q2488="Non-Lead", J2488="Non-Lead - Copper", S2488="Yes", L2488="Between 1989 and 2014")),
(AND('[1]PWS Information'!$E$10="CWS",Q2488="Non-Lead", J2488="Non-Lead - Copper", S2488="Yes", L2488="After 2014")),
(AND('[1]PWS Information'!$E$10="CWS",Q2488="Non-Lead", J2488="Non-Lead - Copper", S2488="Yes", L2488="Unknown")),
(AND('[1]PWS Information'!$E$10="CWS",Q2488="Non-Lead", N2488="Non-Lead - Copper", S2488="Yes", O2488="Between 1989 and 2014")),
(AND('[1]PWS Information'!$E$10="CWS",Q2488="Non-Lead", N2488="Non-Lead - Copper", S2488="Yes", O2488="After 2014")),
(AND('[1]PWS Information'!$E$10="CWS",Q2488="Non-Lead", N2488="Non-Lead - Copper", S2488="Yes", O2488="Unknown")),
(AND('[1]PWS Information'!$E$10="CWS",Q2488="Unknown")),
(AND('[1]PWS Information'!$E$10="NTNC",Q2488="Unknown")))),"Tier 5",
"")))))</f>
        <v>Tier 5</v>
      </c>
      <c r="Z2488" s="71"/>
      <c r="AA2488" s="71"/>
    </row>
    <row r="2489" spans="1:27" ht="57.6" x14ac:dyDescent="0.3">
      <c r="A2489" s="1"/>
      <c r="B2489" s="70">
        <v>3349438</v>
      </c>
      <c r="C2489" s="60">
        <v>277</v>
      </c>
      <c r="D2489" s="61" t="s">
        <v>556</v>
      </c>
      <c r="E2489" s="61" t="s">
        <v>49</v>
      </c>
      <c r="F2489" s="61">
        <v>78640</v>
      </c>
      <c r="G2489" s="62" t="s">
        <v>529</v>
      </c>
      <c r="H2489" s="63">
        <v>29.9571389</v>
      </c>
      <c r="I2489" s="64">
        <v>-97.857661111111099</v>
      </c>
      <c r="J2489" s="65" t="s">
        <v>50</v>
      </c>
      <c r="K2489" s="66" t="s">
        <v>51</v>
      </c>
      <c r="L2489" s="62" t="s">
        <v>52</v>
      </c>
      <c r="M2489" s="69"/>
      <c r="N2489" s="65" t="s">
        <v>50</v>
      </c>
      <c r="O2489" s="66" t="s">
        <v>52</v>
      </c>
      <c r="P2489" s="69"/>
      <c r="Q2489" s="55" t="str">
        <f t="shared" si="38"/>
        <v>Non-Lead</v>
      </c>
      <c r="R2489" s="70" t="s">
        <v>51</v>
      </c>
      <c r="S2489" s="70" t="s">
        <v>51</v>
      </c>
      <c r="T2489" s="70"/>
      <c r="U2489" s="71" t="s">
        <v>53</v>
      </c>
      <c r="V2489" s="71" t="s">
        <v>51</v>
      </c>
      <c r="W2489" s="71" t="s">
        <v>51</v>
      </c>
      <c r="X2489" s="71" t="s">
        <v>51</v>
      </c>
      <c r="Y2489" s="72" t="str">
        <f>IF((OR((AND('[1]PWS Information'!$E$10="CWS",U2489="Single Family Residence",Q2489="Lead")),
(AND('[1]PWS Information'!$E$10="CWS",U2489="Multiple Family Residence",'[1]PWS Information'!$E$11="Yes",Q2489="Lead")),
(AND('[1]PWS Information'!$E$10="NTNC",Q2489="Lead")))),"Tier 1",
IF((OR((AND('[1]PWS Information'!$E$10="CWS",U2489="Multiple Family Residence",'[1]PWS Information'!$E$11="No",Q2489="Lead")),
(AND('[1]PWS Information'!$E$10="CWS",U2489="Other",Q2489="Lead")),
(AND('[1]PWS Information'!$E$10="CWS",U2489="Building",Q2489="Lead")))),"Tier 2",
IF((OR((AND('[1]PWS Information'!$E$10="CWS",U2489="Single Family Residence",Q2489="Galvanized Requiring Replacement")),
(AND('[1]PWS Information'!$E$10="CWS",U2489="Single Family Residence",Q2489="Galvanized Requiring Replacement",R2489="Yes")),
(AND('[1]PWS Information'!$E$10="NTNC",Q2489="Galvanized Requiring Replacement")),
(AND('[1]PWS Information'!$E$10="NTNC",U2489="Single Family Residence",R2489="Yes")))),"Tier 3",
IF((OR((AND('[1]PWS Information'!$E$10="CWS",U2489="Single Family Residence",S2489="Yes",Q2489="Non-Lead", J2489="Non-Lead - Copper",L2489="Before 1989")),
(AND('[1]PWS Information'!$E$10="CWS",U2489="Single Family Residence",S2489="Yes",Q2489="Non-Lead", N2489="Non-Lead - Copper",O2489="Before 1989")))),"Tier 4",
IF((OR((AND('[1]PWS Information'!$E$10="NTNC",Q2489="Non-Lead")),
(AND('[1]PWS Information'!$E$10="CWS",Q2489="Non-Lead",S2489="")),
(AND('[1]PWS Information'!$E$10="CWS",Q2489="Non-Lead",S2489="No")),
(AND('[1]PWS Information'!$E$10="CWS",Q2489="Non-Lead",S2489="Don't Know")),
(AND('[1]PWS Information'!$E$10="CWS",Q2489="Non-Lead", J2489="Non-Lead - Copper", S2489="Yes", L2489="Between 1989 and 2014")),
(AND('[1]PWS Information'!$E$10="CWS",Q2489="Non-Lead", J2489="Non-Lead - Copper", S2489="Yes", L2489="After 2014")),
(AND('[1]PWS Information'!$E$10="CWS",Q2489="Non-Lead", J2489="Non-Lead - Copper", S2489="Yes", L2489="Unknown")),
(AND('[1]PWS Information'!$E$10="CWS",Q2489="Non-Lead", N2489="Non-Lead - Copper", S2489="Yes", O2489="Between 1989 and 2014")),
(AND('[1]PWS Information'!$E$10="CWS",Q2489="Non-Lead", N2489="Non-Lead - Copper", S2489="Yes", O2489="After 2014")),
(AND('[1]PWS Information'!$E$10="CWS",Q2489="Non-Lead", N2489="Non-Lead - Copper", S2489="Yes", O2489="Unknown")),
(AND('[1]PWS Information'!$E$10="CWS",Q2489="Unknown")),
(AND('[1]PWS Information'!$E$10="NTNC",Q2489="Unknown")))),"Tier 5",
"")))))</f>
        <v>Tier 5</v>
      </c>
      <c r="Z2489" s="71"/>
      <c r="AA2489" s="71"/>
    </row>
    <row r="2490" spans="1:27" ht="57.6" x14ac:dyDescent="0.3">
      <c r="A2490" s="17"/>
      <c r="B2490" s="70">
        <v>3352125</v>
      </c>
      <c r="C2490" s="60">
        <v>313</v>
      </c>
      <c r="D2490" s="61" t="s">
        <v>556</v>
      </c>
      <c r="E2490" s="61" t="s">
        <v>49</v>
      </c>
      <c r="F2490" s="61">
        <v>78640</v>
      </c>
      <c r="G2490" s="62" t="s">
        <v>529</v>
      </c>
      <c r="H2490" s="63">
        <v>29.957474999999999</v>
      </c>
      <c r="I2490" s="64">
        <v>-97.858127777777696</v>
      </c>
      <c r="J2490" s="65" t="s">
        <v>50</v>
      </c>
      <c r="K2490" s="66" t="s">
        <v>51</v>
      </c>
      <c r="L2490" s="62" t="s">
        <v>52</v>
      </c>
      <c r="M2490" s="69"/>
      <c r="N2490" s="65" t="s">
        <v>50</v>
      </c>
      <c r="O2490" s="66" t="s">
        <v>52</v>
      </c>
      <c r="P2490" s="69"/>
      <c r="Q2490" s="55" t="str">
        <f t="shared" si="38"/>
        <v>Non-Lead</v>
      </c>
      <c r="R2490" s="70" t="s">
        <v>51</v>
      </c>
      <c r="S2490" s="70" t="s">
        <v>51</v>
      </c>
      <c r="T2490" s="70"/>
      <c r="U2490" s="71" t="s">
        <v>53</v>
      </c>
      <c r="V2490" s="71" t="s">
        <v>51</v>
      </c>
      <c r="W2490" s="71" t="s">
        <v>51</v>
      </c>
      <c r="X2490" s="71" t="s">
        <v>51</v>
      </c>
      <c r="Y2490" s="72" t="str">
        <f>IF((OR((AND('[1]PWS Information'!$E$10="CWS",U2490="Single Family Residence",Q2490="Lead")),
(AND('[1]PWS Information'!$E$10="CWS",U2490="Multiple Family Residence",'[1]PWS Information'!$E$11="Yes",Q2490="Lead")),
(AND('[1]PWS Information'!$E$10="NTNC",Q2490="Lead")))),"Tier 1",
IF((OR((AND('[1]PWS Information'!$E$10="CWS",U2490="Multiple Family Residence",'[1]PWS Information'!$E$11="No",Q2490="Lead")),
(AND('[1]PWS Information'!$E$10="CWS",U2490="Other",Q2490="Lead")),
(AND('[1]PWS Information'!$E$10="CWS",U2490="Building",Q2490="Lead")))),"Tier 2",
IF((OR((AND('[1]PWS Information'!$E$10="CWS",U2490="Single Family Residence",Q2490="Galvanized Requiring Replacement")),
(AND('[1]PWS Information'!$E$10="CWS",U2490="Single Family Residence",Q2490="Galvanized Requiring Replacement",R2490="Yes")),
(AND('[1]PWS Information'!$E$10="NTNC",Q2490="Galvanized Requiring Replacement")),
(AND('[1]PWS Information'!$E$10="NTNC",U2490="Single Family Residence",R2490="Yes")))),"Tier 3",
IF((OR((AND('[1]PWS Information'!$E$10="CWS",U2490="Single Family Residence",S2490="Yes",Q2490="Non-Lead", J2490="Non-Lead - Copper",L2490="Before 1989")),
(AND('[1]PWS Information'!$E$10="CWS",U2490="Single Family Residence",S2490="Yes",Q2490="Non-Lead", N2490="Non-Lead - Copper",O2490="Before 1989")))),"Tier 4",
IF((OR((AND('[1]PWS Information'!$E$10="NTNC",Q2490="Non-Lead")),
(AND('[1]PWS Information'!$E$10="CWS",Q2490="Non-Lead",S2490="")),
(AND('[1]PWS Information'!$E$10="CWS",Q2490="Non-Lead",S2490="No")),
(AND('[1]PWS Information'!$E$10="CWS",Q2490="Non-Lead",S2490="Don't Know")),
(AND('[1]PWS Information'!$E$10="CWS",Q2490="Non-Lead", J2490="Non-Lead - Copper", S2490="Yes", L2490="Between 1989 and 2014")),
(AND('[1]PWS Information'!$E$10="CWS",Q2490="Non-Lead", J2490="Non-Lead - Copper", S2490="Yes", L2490="After 2014")),
(AND('[1]PWS Information'!$E$10="CWS",Q2490="Non-Lead", J2490="Non-Lead - Copper", S2490="Yes", L2490="Unknown")),
(AND('[1]PWS Information'!$E$10="CWS",Q2490="Non-Lead", N2490="Non-Lead - Copper", S2490="Yes", O2490="Between 1989 and 2014")),
(AND('[1]PWS Information'!$E$10="CWS",Q2490="Non-Lead", N2490="Non-Lead - Copper", S2490="Yes", O2490="After 2014")),
(AND('[1]PWS Information'!$E$10="CWS",Q2490="Non-Lead", N2490="Non-Lead - Copper", S2490="Yes", O2490="Unknown")),
(AND('[1]PWS Information'!$E$10="CWS",Q2490="Unknown")),
(AND('[1]PWS Information'!$E$10="NTNC",Q2490="Unknown")))),"Tier 5",
"")))))</f>
        <v>Tier 5</v>
      </c>
      <c r="Z2490" s="71"/>
      <c r="AA2490" s="71"/>
    </row>
    <row r="2491" spans="1:27" ht="57.6" x14ac:dyDescent="0.3">
      <c r="A2491" s="1"/>
      <c r="B2491" s="70">
        <v>9746472</v>
      </c>
      <c r="C2491" s="60">
        <v>325</v>
      </c>
      <c r="D2491" s="61" t="s">
        <v>556</v>
      </c>
      <c r="E2491" s="61" t="s">
        <v>49</v>
      </c>
      <c r="F2491" s="61">
        <v>78640</v>
      </c>
      <c r="G2491" s="62" t="s">
        <v>529</v>
      </c>
      <c r="H2491" s="63">
        <v>29.957619399999999</v>
      </c>
      <c r="I2491" s="64">
        <v>-97.858322222222199</v>
      </c>
      <c r="J2491" s="65" t="s">
        <v>50</v>
      </c>
      <c r="K2491" s="66" t="s">
        <v>51</v>
      </c>
      <c r="L2491" s="62" t="s">
        <v>52</v>
      </c>
      <c r="M2491" s="69"/>
      <c r="N2491" s="65" t="s">
        <v>50</v>
      </c>
      <c r="O2491" s="66" t="s">
        <v>52</v>
      </c>
      <c r="P2491" s="69"/>
      <c r="Q2491" s="55" t="str">
        <f t="shared" si="38"/>
        <v>Non-Lead</v>
      </c>
      <c r="R2491" s="70" t="s">
        <v>51</v>
      </c>
      <c r="S2491" s="70" t="s">
        <v>51</v>
      </c>
      <c r="T2491" s="70"/>
      <c r="U2491" s="71" t="s">
        <v>53</v>
      </c>
      <c r="V2491" s="71" t="s">
        <v>51</v>
      </c>
      <c r="W2491" s="71" t="s">
        <v>51</v>
      </c>
      <c r="X2491" s="71" t="s">
        <v>51</v>
      </c>
      <c r="Y2491" s="72" t="str">
        <f>IF((OR((AND('[1]PWS Information'!$E$10="CWS",U2491="Single Family Residence",Q2491="Lead")),
(AND('[1]PWS Information'!$E$10="CWS",U2491="Multiple Family Residence",'[1]PWS Information'!$E$11="Yes",Q2491="Lead")),
(AND('[1]PWS Information'!$E$10="NTNC",Q2491="Lead")))),"Tier 1",
IF((OR((AND('[1]PWS Information'!$E$10="CWS",U2491="Multiple Family Residence",'[1]PWS Information'!$E$11="No",Q2491="Lead")),
(AND('[1]PWS Information'!$E$10="CWS",U2491="Other",Q2491="Lead")),
(AND('[1]PWS Information'!$E$10="CWS",U2491="Building",Q2491="Lead")))),"Tier 2",
IF((OR((AND('[1]PWS Information'!$E$10="CWS",U2491="Single Family Residence",Q2491="Galvanized Requiring Replacement")),
(AND('[1]PWS Information'!$E$10="CWS",U2491="Single Family Residence",Q2491="Galvanized Requiring Replacement",R2491="Yes")),
(AND('[1]PWS Information'!$E$10="NTNC",Q2491="Galvanized Requiring Replacement")),
(AND('[1]PWS Information'!$E$10="NTNC",U2491="Single Family Residence",R2491="Yes")))),"Tier 3",
IF((OR((AND('[1]PWS Information'!$E$10="CWS",U2491="Single Family Residence",S2491="Yes",Q2491="Non-Lead", J2491="Non-Lead - Copper",L2491="Before 1989")),
(AND('[1]PWS Information'!$E$10="CWS",U2491="Single Family Residence",S2491="Yes",Q2491="Non-Lead", N2491="Non-Lead - Copper",O2491="Before 1989")))),"Tier 4",
IF((OR((AND('[1]PWS Information'!$E$10="NTNC",Q2491="Non-Lead")),
(AND('[1]PWS Information'!$E$10="CWS",Q2491="Non-Lead",S2491="")),
(AND('[1]PWS Information'!$E$10="CWS",Q2491="Non-Lead",S2491="No")),
(AND('[1]PWS Information'!$E$10="CWS",Q2491="Non-Lead",S2491="Don't Know")),
(AND('[1]PWS Information'!$E$10="CWS",Q2491="Non-Lead", J2491="Non-Lead - Copper", S2491="Yes", L2491="Between 1989 and 2014")),
(AND('[1]PWS Information'!$E$10="CWS",Q2491="Non-Lead", J2491="Non-Lead - Copper", S2491="Yes", L2491="After 2014")),
(AND('[1]PWS Information'!$E$10="CWS",Q2491="Non-Lead", J2491="Non-Lead - Copper", S2491="Yes", L2491="Unknown")),
(AND('[1]PWS Information'!$E$10="CWS",Q2491="Non-Lead", N2491="Non-Lead - Copper", S2491="Yes", O2491="Between 1989 and 2014")),
(AND('[1]PWS Information'!$E$10="CWS",Q2491="Non-Lead", N2491="Non-Lead - Copper", S2491="Yes", O2491="After 2014")),
(AND('[1]PWS Information'!$E$10="CWS",Q2491="Non-Lead", N2491="Non-Lead - Copper", S2491="Yes", O2491="Unknown")),
(AND('[1]PWS Information'!$E$10="CWS",Q2491="Unknown")),
(AND('[1]PWS Information'!$E$10="NTNC",Q2491="Unknown")))),"Tier 5",
"")))))</f>
        <v>Tier 5</v>
      </c>
      <c r="Z2491" s="71"/>
      <c r="AA2491" s="71"/>
    </row>
    <row r="2492" spans="1:27" ht="57.6" x14ac:dyDescent="0.3">
      <c r="A2492" s="1"/>
      <c r="B2492" s="70">
        <v>9628584</v>
      </c>
      <c r="C2492" s="60">
        <v>129</v>
      </c>
      <c r="D2492" s="61" t="s">
        <v>556</v>
      </c>
      <c r="E2492" s="61" t="s">
        <v>49</v>
      </c>
      <c r="F2492" s="61">
        <v>78640</v>
      </c>
      <c r="G2492" s="62" t="s">
        <v>529</v>
      </c>
      <c r="H2492" s="63">
        <v>29.955488899999999</v>
      </c>
      <c r="I2492" s="64">
        <v>-97.855727777777702</v>
      </c>
      <c r="J2492" s="65" t="s">
        <v>50</v>
      </c>
      <c r="K2492" s="66" t="s">
        <v>51</v>
      </c>
      <c r="L2492" s="62" t="s">
        <v>52</v>
      </c>
      <c r="M2492" s="69"/>
      <c r="N2492" s="65" t="s">
        <v>50</v>
      </c>
      <c r="O2492" s="66" t="s">
        <v>52</v>
      </c>
      <c r="P2492" s="69"/>
      <c r="Q2492" s="55" t="str">
        <f t="shared" si="38"/>
        <v>Non-Lead</v>
      </c>
      <c r="R2492" s="70" t="s">
        <v>51</v>
      </c>
      <c r="S2492" s="70" t="s">
        <v>51</v>
      </c>
      <c r="T2492" s="70"/>
      <c r="U2492" s="71" t="s">
        <v>53</v>
      </c>
      <c r="V2492" s="71" t="s">
        <v>51</v>
      </c>
      <c r="W2492" s="71" t="s">
        <v>51</v>
      </c>
      <c r="X2492" s="71" t="s">
        <v>51</v>
      </c>
      <c r="Y2492" s="72" t="str">
        <f>IF((OR((AND('[1]PWS Information'!$E$10="CWS",U2492="Single Family Residence",Q2492="Lead")),
(AND('[1]PWS Information'!$E$10="CWS",U2492="Multiple Family Residence",'[1]PWS Information'!$E$11="Yes",Q2492="Lead")),
(AND('[1]PWS Information'!$E$10="NTNC",Q2492="Lead")))),"Tier 1",
IF((OR((AND('[1]PWS Information'!$E$10="CWS",U2492="Multiple Family Residence",'[1]PWS Information'!$E$11="No",Q2492="Lead")),
(AND('[1]PWS Information'!$E$10="CWS",U2492="Other",Q2492="Lead")),
(AND('[1]PWS Information'!$E$10="CWS",U2492="Building",Q2492="Lead")))),"Tier 2",
IF((OR((AND('[1]PWS Information'!$E$10="CWS",U2492="Single Family Residence",Q2492="Galvanized Requiring Replacement")),
(AND('[1]PWS Information'!$E$10="CWS",U2492="Single Family Residence",Q2492="Galvanized Requiring Replacement",R2492="Yes")),
(AND('[1]PWS Information'!$E$10="NTNC",Q2492="Galvanized Requiring Replacement")),
(AND('[1]PWS Information'!$E$10="NTNC",U2492="Single Family Residence",R2492="Yes")))),"Tier 3",
IF((OR((AND('[1]PWS Information'!$E$10="CWS",U2492="Single Family Residence",S2492="Yes",Q2492="Non-Lead", J2492="Non-Lead - Copper",L2492="Before 1989")),
(AND('[1]PWS Information'!$E$10="CWS",U2492="Single Family Residence",S2492="Yes",Q2492="Non-Lead", N2492="Non-Lead - Copper",O2492="Before 1989")))),"Tier 4",
IF((OR((AND('[1]PWS Information'!$E$10="NTNC",Q2492="Non-Lead")),
(AND('[1]PWS Information'!$E$10="CWS",Q2492="Non-Lead",S2492="")),
(AND('[1]PWS Information'!$E$10="CWS",Q2492="Non-Lead",S2492="No")),
(AND('[1]PWS Information'!$E$10="CWS",Q2492="Non-Lead",S2492="Don't Know")),
(AND('[1]PWS Information'!$E$10="CWS",Q2492="Non-Lead", J2492="Non-Lead - Copper", S2492="Yes", L2492="Between 1989 and 2014")),
(AND('[1]PWS Information'!$E$10="CWS",Q2492="Non-Lead", J2492="Non-Lead - Copper", S2492="Yes", L2492="After 2014")),
(AND('[1]PWS Information'!$E$10="CWS",Q2492="Non-Lead", J2492="Non-Lead - Copper", S2492="Yes", L2492="Unknown")),
(AND('[1]PWS Information'!$E$10="CWS",Q2492="Non-Lead", N2492="Non-Lead - Copper", S2492="Yes", O2492="Between 1989 and 2014")),
(AND('[1]PWS Information'!$E$10="CWS",Q2492="Non-Lead", N2492="Non-Lead - Copper", S2492="Yes", O2492="After 2014")),
(AND('[1]PWS Information'!$E$10="CWS",Q2492="Non-Lead", N2492="Non-Lead - Copper", S2492="Yes", O2492="Unknown")),
(AND('[1]PWS Information'!$E$10="CWS",Q2492="Unknown")),
(AND('[1]PWS Information'!$E$10="NTNC",Q2492="Unknown")))),"Tier 5",
"")))))</f>
        <v>Tier 5</v>
      </c>
      <c r="Z2492" s="71"/>
      <c r="AA2492" s="71"/>
    </row>
    <row r="2493" spans="1:27" ht="57.6" x14ac:dyDescent="0.3">
      <c r="A2493" s="1"/>
      <c r="B2493" s="70">
        <v>3660986</v>
      </c>
      <c r="C2493" s="60">
        <v>301</v>
      </c>
      <c r="D2493" s="61" t="s">
        <v>556</v>
      </c>
      <c r="E2493" s="61" t="s">
        <v>49</v>
      </c>
      <c r="F2493" s="61">
        <v>78640</v>
      </c>
      <c r="G2493" s="62" t="s">
        <v>529</v>
      </c>
      <c r="H2493" s="63">
        <v>29.957394399999998</v>
      </c>
      <c r="I2493" s="64">
        <v>-97.857947222222194</v>
      </c>
      <c r="J2493" s="65" t="s">
        <v>50</v>
      </c>
      <c r="K2493" s="66" t="s">
        <v>51</v>
      </c>
      <c r="L2493" s="62" t="s">
        <v>52</v>
      </c>
      <c r="M2493" s="69"/>
      <c r="N2493" s="65" t="s">
        <v>50</v>
      </c>
      <c r="O2493" s="66" t="s">
        <v>52</v>
      </c>
      <c r="P2493" s="69"/>
      <c r="Q2493" s="55" t="str">
        <f t="shared" si="38"/>
        <v>Non-Lead</v>
      </c>
      <c r="R2493" s="70" t="s">
        <v>51</v>
      </c>
      <c r="S2493" s="70" t="s">
        <v>51</v>
      </c>
      <c r="T2493" s="70"/>
      <c r="U2493" s="71" t="s">
        <v>53</v>
      </c>
      <c r="V2493" s="71" t="s">
        <v>51</v>
      </c>
      <c r="W2493" s="71" t="s">
        <v>51</v>
      </c>
      <c r="X2493" s="71" t="s">
        <v>51</v>
      </c>
      <c r="Y2493" s="72" t="str">
        <f>IF((OR((AND('[1]PWS Information'!$E$10="CWS",U2493="Single Family Residence",Q2493="Lead")),
(AND('[1]PWS Information'!$E$10="CWS",U2493="Multiple Family Residence",'[1]PWS Information'!$E$11="Yes",Q2493="Lead")),
(AND('[1]PWS Information'!$E$10="NTNC",Q2493="Lead")))),"Tier 1",
IF((OR((AND('[1]PWS Information'!$E$10="CWS",U2493="Multiple Family Residence",'[1]PWS Information'!$E$11="No",Q2493="Lead")),
(AND('[1]PWS Information'!$E$10="CWS",U2493="Other",Q2493="Lead")),
(AND('[1]PWS Information'!$E$10="CWS",U2493="Building",Q2493="Lead")))),"Tier 2",
IF((OR((AND('[1]PWS Information'!$E$10="CWS",U2493="Single Family Residence",Q2493="Galvanized Requiring Replacement")),
(AND('[1]PWS Information'!$E$10="CWS",U2493="Single Family Residence",Q2493="Galvanized Requiring Replacement",R2493="Yes")),
(AND('[1]PWS Information'!$E$10="NTNC",Q2493="Galvanized Requiring Replacement")),
(AND('[1]PWS Information'!$E$10="NTNC",U2493="Single Family Residence",R2493="Yes")))),"Tier 3",
IF((OR((AND('[1]PWS Information'!$E$10="CWS",U2493="Single Family Residence",S2493="Yes",Q2493="Non-Lead", J2493="Non-Lead - Copper",L2493="Before 1989")),
(AND('[1]PWS Information'!$E$10="CWS",U2493="Single Family Residence",S2493="Yes",Q2493="Non-Lead", N2493="Non-Lead - Copper",O2493="Before 1989")))),"Tier 4",
IF((OR((AND('[1]PWS Information'!$E$10="NTNC",Q2493="Non-Lead")),
(AND('[1]PWS Information'!$E$10="CWS",Q2493="Non-Lead",S2493="")),
(AND('[1]PWS Information'!$E$10="CWS",Q2493="Non-Lead",S2493="No")),
(AND('[1]PWS Information'!$E$10="CWS",Q2493="Non-Lead",S2493="Don't Know")),
(AND('[1]PWS Information'!$E$10="CWS",Q2493="Non-Lead", J2493="Non-Lead - Copper", S2493="Yes", L2493="Between 1989 and 2014")),
(AND('[1]PWS Information'!$E$10="CWS",Q2493="Non-Lead", J2493="Non-Lead - Copper", S2493="Yes", L2493="After 2014")),
(AND('[1]PWS Information'!$E$10="CWS",Q2493="Non-Lead", J2493="Non-Lead - Copper", S2493="Yes", L2493="Unknown")),
(AND('[1]PWS Information'!$E$10="CWS",Q2493="Non-Lead", N2493="Non-Lead - Copper", S2493="Yes", O2493="Between 1989 and 2014")),
(AND('[1]PWS Information'!$E$10="CWS",Q2493="Non-Lead", N2493="Non-Lead - Copper", S2493="Yes", O2493="After 2014")),
(AND('[1]PWS Information'!$E$10="CWS",Q2493="Non-Lead", N2493="Non-Lead - Copper", S2493="Yes", O2493="Unknown")),
(AND('[1]PWS Information'!$E$10="CWS",Q2493="Unknown")),
(AND('[1]PWS Information'!$E$10="NTNC",Q2493="Unknown")))),"Tier 5",
"")))))</f>
        <v>Tier 5</v>
      </c>
      <c r="Z2493" s="71"/>
      <c r="AA2493" s="71"/>
    </row>
    <row r="2494" spans="1:27" ht="57.6" x14ac:dyDescent="0.3">
      <c r="A2494" s="17"/>
      <c r="B2494" s="70">
        <v>9643890</v>
      </c>
      <c r="C2494" s="60">
        <v>229</v>
      </c>
      <c r="D2494" s="61" t="s">
        <v>556</v>
      </c>
      <c r="E2494" s="61" t="s">
        <v>49</v>
      </c>
      <c r="F2494" s="61">
        <v>78640</v>
      </c>
      <c r="G2494" s="62" t="s">
        <v>529</v>
      </c>
      <c r="H2494" s="63">
        <v>29.956669399999999</v>
      </c>
      <c r="I2494" s="64">
        <v>-97.857041666666603</v>
      </c>
      <c r="J2494" s="65" t="s">
        <v>50</v>
      </c>
      <c r="K2494" s="66" t="s">
        <v>51</v>
      </c>
      <c r="L2494" s="62" t="s">
        <v>52</v>
      </c>
      <c r="M2494" s="69"/>
      <c r="N2494" s="65" t="s">
        <v>50</v>
      </c>
      <c r="O2494" s="66" t="s">
        <v>52</v>
      </c>
      <c r="P2494" s="69"/>
      <c r="Q2494" s="55" t="str">
        <f t="shared" si="38"/>
        <v>Non-Lead</v>
      </c>
      <c r="R2494" s="70" t="s">
        <v>51</v>
      </c>
      <c r="S2494" s="70" t="s">
        <v>51</v>
      </c>
      <c r="T2494" s="70"/>
      <c r="U2494" s="71" t="s">
        <v>53</v>
      </c>
      <c r="V2494" s="71" t="s">
        <v>51</v>
      </c>
      <c r="W2494" s="71" t="s">
        <v>51</v>
      </c>
      <c r="X2494" s="71" t="s">
        <v>51</v>
      </c>
      <c r="Y2494" s="72" t="str">
        <f>IF((OR((AND('[1]PWS Information'!$E$10="CWS",U2494="Single Family Residence",Q2494="Lead")),
(AND('[1]PWS Information'!$E$10="CWS",U2494="Multiple Family Residence",'[1]PWS Information'!$E$11="Yes",Q2494="Lead")),
(AND('[1]PWS Information'!$E$10="NTNC",Q2494="Lead")))),"Tier 1",
IF((OR((AND('[1]PWS Information'!$E$10="CWS",U2494="Multiple Family Residence",'[1]PWS Information'!$E$11="No",Q2494="Lead")),
(AND('[1]PWS Information'!$E$10="CWS",U2494="Other",Q2494="Lead")),
(AND('[1]PWS Information'!$E$10="CWS",U2494="Building",Q2494="Lead")))),"Tier 2",
IF((OR((AND('[1]PWS Information'!$E$10="CWS",U2494="Single Family Residence",Q2494="Galvanized Requiring Replacement")),
(AND('[1]PWS Information'!$E$10="CWS",U2494="Single Family Residence",Q2494="Galvanized Requiring Replacement",R2494="Yes")),
(AND('[1]PWS Information'!$E$10="NTNC",Q2494="Galvanized Requiring Replacement")),
(AND('[1]PWS Information'!$E$10="NTNC",U2494="Single Family Residence",R2494="Yes")))),"Tier 3",
IF((OR((AND('[1]PWS Information'!$E$10="CWS",U2494="Single Family Residence",S2494="Yes",Q2494="Non-Lead", J2494="Non-Lead - Copper",L2494="Before 1989")),
(AND('[1]PWS Information'!$E$10="CWS",U2494="Single Family Residence",S2494="Yes",Q2494="Non-Lead", N2494="Non-Lead - Copper",O2494="Before 1989")))),"Tier 4",
IF((OR((AND('[1]PWS Information'!$E$10="NTNC",Q2494="Non-Lead")),
(AND('[1]PWS Information'!$E$10="CWS",Q2494="Non-Lead",S2494="")),
(AND('[1]PWS Information'!$E$10="CWS",Q2494="Non-Lead",S2494="No")),
(AND('[1]PWS Information'!$E$10="CWS",Q2494="Non-Lead",S2494="Don't Know")),
(AND('[1]PWS Information'!$E$10="CWS",Q2494="Non-Lead", J2494="Non-Lead - Copper", S2494="Yes", L2494="Between 1989 and 2014")),
(AND('[1]PWS Information'!$E$10="CWS",Q2494="Non-Lead", J2494="Non-Lead - Copper", S2494="Yes", L2494="After 2014")),
(AND('[1]PWS Information'!$E$10="CWS",Q2494="Non-Lead", J2494="Non-Lead - Copper", S2494="Yes", L2494="Unknown")),
(AND('[1]PWS Information'!$E$10="CWS",Q2494="Non-Lead", N2494="Non-Lead - Copper", S2494="Yes", O2494="Between 1989 and 2014")),
(AND('[1]PWS Information'!$E$10="CWS",Q2494="Non-Lead", N2494="Non-Lead - Copper", S2494="Yes", O2494="After 2014")),
(AND('[1]PWS Information'!$E$10="CWS",Q2494="Non-Lead", N2494="Non-Lead - Copper", S2494="Yes", O2494="Unknown")),
(AND('[1]PWS Information'!$E$10="CWS",Q2494="Unknown")),
(AND('[1]PWS Information'!$E$10="NTNC",Q2494="Unknown")))),"Tier 5",
"")))))</f>
        <v>Tier 5</v>
      </c>
      <c r="Z2494" s="71"/>
      <c r="AA2494" s="71"/>
    </row>
    <row r="2495" spans="1:27" ht="57.6" x14ac:dyDescent="0.3">
      <c r="A2495" s="1"/>
      <c r="B2495" s="70">
        <v>9643935</v>
      </c>
      <c r="C2495" s="60">
        <v>124</v>
      </c>
      <c r="D2495" s="61" t="s">
        <v>562</v>
      </c>
      <c r="E2495" s="61" t="s">
        <v>49</v>
      </c>
      <c r="F2495" s="61">
        <v>78640</v>
      </c>
      <c r="G2495" s="62" t="s">
        <v>529</v>
      </c>
      <c r="H2495" s="63">
        <v>29.957425000000001</v>
      </c>
      <c r="I2495" s="64">
        <v>-97.855827777777705</v>
      </c>
      <c r="J2495" s="65" t="s">
        <v>50</v>
      </c>
      <c r="K2495" s="66" t="s">
        <v>51</v>
      </c>
      <c r="L2495" s="62" t="s">
        <v>52</v>
      </c>
      <c r="M2495" s="69"/>
      <c r="N2495" s="65" t="s">
        <v>50</v>
      </c>
      <c r="O2495" s="66" t="s">
        <v>52</v>
      </c>
      <c r="P2495" s="69"/>
      <c r="Q2495" s="55" t="str">
        <f t="shared" si="38"/>
        <v>Non-Lead</v>
      </c>
      <c r="R2495" s="70" t="s">
        <v>51</v>
      </c>
      <c r="S2495" s="70" t="s">
        <v>51</v>
      </c>
      <c r="T2495" s="70"/>
      <c r="U2495" s="71" t="s">
        <v>53</v>
      </c>
      <c r="V2495" s="71" t="s">
        <v>51</v>
      </c>
      <c r="W2495" s="71" t="s">
        <v>51</v>
      </c>
      <c r="X2495" s="71" t="s">
        <v>51</v>
      </c>
      <c r="Y2495" s="72" t="str">
        <f>IF((OR((AND('[1]PWS Information'!$E$10="CWS",U2495="Single Family Residence",Q2495="Lead")),
(AND('[1]PWS Information'!$E$10="CWS",U2495="Multiple Family Residence",'[1]PWS Information'!$E$11="Yes",Q2495="Lead")),
(AND('[1]PWS Information'!$E$10="NTNC",Q2495="Lead")))),"Tier 1",
IF((OR((AND('[1]PWS Information'!$E$10="CWS",U2495="Multiple Family Residence",'[1]PWS Information'!$E$11="No",Q2495="Lead")),
(AND('[1]PWS Information'!$E$10="CWS",U2495="Other",Q2495="Lead")),
(AND('[1]PWS Information'!$E$10="CWS",U2495="Building",Q2495="Lead")))),"Tier 2",
IF((OR((AND('[1]PWS Information'!$E$10="CWS",U2495="Single Family Residence",Q2495="Galvanized Requiring Replacement")),
(AND('[1]PWS Information'!$E$10="CWS",U2495="Single Family Residence",Q2495="Galvanized Requiring Replacement",R2495="Yes")),
(AND('[1]PWS Information'!$E$10="NTNC",Q2495="Galvanized Requiring Replacement")),
(AND('[1]PWS Information'!$E$10="NTNC",U2495="Single Family Residence",R2495="Yes")))),"Tier 3",
IF((OR((AND('[1]PWS Information'!$E$10="CWS",U2495="Single Family Residence",S2495="Yes",Q2495="Non-Lead", J2495="Non-Lead - Copper",L2495="Before 1989")),
(AND('[1]PWS Information'!$E$10="CWS",U2495="Single Family Residence",S2495="Yes",Q2495="Non-Lead", N2495="Non-Lead - Copper",O2495="Before 1989")))),"Tier 4",
IF((OR((AND('[1]PWS Information'!$E$10="NTNC",Q2495="Non-Lead")),
(AND('[1]PWS Information'!$E$10="CWS",Q2495="Non-Lead",S2495="")),
(AND('[1]PWS Information'!$E$10="CWS",Q2495="Non-Lead",S2495="No")),
(AND('[1]PWS Information'!$E$10="CWS",Q2495="Non-Lead",S2495="Don't Know")),
(AND('[1]PWS Information'!$E$10="CWS",Q2495="Non-Lead", J2495="Non-Lead - Copper", S2495="Yes", L2495="Between 1989 and 2014")),
(AND('[1]PWS Information'!$E$10="CWS",Q2495="Non-Lead", J2495="Non-Lead - Copper", S2495="Yes", L2495="After 2014")),
(AND('[1]PWS Information'!$E$10="CWS",Q2495="Non-Lead", J2495="Non-Lead - Copper", S2495="Yes", L2495="Unknown")),
(AND('[1]PWS Information'!$E$10="CWS",Q2495="Non-Lead", N2495="Non-Lead - Copper", S2495="Yes", O2495="Between 1989 and 2014")),
(AND('[1]PWS Information'!$E$10="CWS",Q2495="Non-Lead", N2495="Non-Lead - Copper", S2495="Yes", O2495="After 2014")),
(AND('[1]PWS Information'!$E$10="CWS",Q2495="Non-Lead", N2495="Non-Lead - Copper", S2495="Yes", O2495="Unknown")),
(AND('[1]PWS Information'!$E$10="CWS",Q2495="Unknown")),
(AND('[1]PWS Information'!$E$10="NTNC",Q2495="Unknown")))),"Tier 5",
"")))))</f>
        <v>Tier 5</v>
      </c>
      <c r="Z2495" s="71"/>
      <c r="AA2495" s="71"/>
    </row>
    <row r="2496" spans="1:27" ht="57.6" x14ac:dyDescent="0.3">
      <c r="A2496" s="1"/>
      <c r="B2496" s="70">
        <v>9789241</v>
      </c>
      <c r="C2496" s="60">
        <v>217</v>
      </c>
      <c r="D2496" s="61" t="s">
        <v>556</v>
      </c>
      <c r="E2496" s="61" t="s">
        <v>49</v>
      </c>
      <c r="F2496" s="61">
        <v>78640</v>
      </c>
      <c r="G2496" s="62" t="s">
        <v>529</v>
      </c>
      <c r="H2496" s="63">
        <v>29.956558300000001</v>
      </c>
      <c r="I2496" s="64">
        <v>-97.8568833333333</v>
      </c>
      <c r="J2496" s="65" t="s">
        <v>50</v>
      </c>
      <c r="K2496" s="66" t="s">
        <v>51</v>
      </c>
      <c r="L2496" s="62" t="s">
        <v>52</v>
      </c>
      <c r="M2496" s="69"/>
      <c r="N2496" s="65" t="s">
        <v>50</v>
      </c>
      <c r="O2496" s="66" t="s">
        <v>52</v>
      </c>
      <c r="P2496" s="69"/>
      <c r="Q2496" s="55" t="str">
        <f t="shared" si="38"/>
        <v>Non-Lead</v>
      </c>
      <c r="R2496" s="70" t="s">
        <v>51</v>
      </c>
      <c r="S2496" s="70" t="s">
        <v>51</v>
      </c>
      <c r="T2496" s="70"/>
      <c r="U2496" s="71" t="s">
        <v>53</v>
      </c>
      <c r="V2496" s="71" t="s">
        <v>51</v>
      </c>
      <c r="W2496" s="71" t="s">
        <v>51</v>
      </c>
      <c r="X2496" s="71" t="s">
        <v>51</v>
      </c>
      <c r="Y2496" s="72" t="str">
        <f>IF((OR((AND('[1]PWS Information'!$E$10="CWS",U2496="Single Family Residence",Q2496="Lead")),
(AND('[1]PWS Information'!$E$10="CWS",U2496="Multiple Family Residence",'[1]PWS Information'!$E$11="Yes",Q2496="Lead")),
(AND('[1]PWS Information'!$E$10="NTNC",Q2496="Lead")))),"Tier 1",
IF((OR((AND('[1]PWS Information'!$E$10="CWS",U2496="Multiple Family Residence",'[1]PWS Information'!$E$11="No",Q2496="Lead")),
(AND('[1]PWS Information'!$E$10="CWS",U2496="Other",Q2496="Lead")),
(AND('[1]PWS Information'!$E$10="CWS",U2496="Building",Q2496="Lead")))),"Tier 2",
IF((OR((AND('[1]PWS Information'!$E$10="CWS",U2496="Single Family Residence",Q2496="Galvanized Requiring Replacement")),
(AND('[1]PWS Information'!$E$10="CWS",U2496="Single Family Residence",Q2496="Galvanized Requiring Replacement",R2496="Yes")),
(AND('[1]PWS Information'!$E$10="NTNC",Q2496="Galvanized Requiring Replacement")),
(AND('[1]PWS Information'!$E$10="NTNC",U2496="Single Family Residence",R2496="Yes")))),"Tier 3",
IF((OR((AND('[1]PWS Information'!$E$10="CWS",U2496="Single Family Residence",S2496="Yes",Q2496="Non-Lead", J2496="Non-Lead - Copper",L2496="Before 1989")),
(AND('[1]PWS Information'!$E$10="CWS",U2496="Single Family Residence",S2496="Yes",Q2496="Non-Lead", N2496="Non-Lead - Copper",O2496="Before 1989")))),"Tier 4",
IF((OR((AND('[1]PWS Information'!$E$10="NTNC",Q2496="Non-Lead")),
(AND('[1]PWS Information'!$E$10="CWS",Q2496="Non-Lead",S2496="")),
(AND('[1]PWS Information'!$E$10="CWS",Q2496="Non-Lead",S2496="No")),
(AND('[1]PWS Information'!$E$10="CWS",Q2496="Non-Lead",S2496="Don't Know")),
(AND('[1]PWS Information'!$E$10="CWS",Q2496="Non-Lead", J2496="Non-Lead - Copper", S2496="Yes", L2496="Between 1989 and 2014")),
(AND('[1]PWS Information'!$E$10="CWS",Q2496="Non-Lead", J2496="Non-Lead - Copper", S2496="Yes", L2496="After 2014")),
(AND('[1]PWS Information'!$E$10="CWS",Q2496="Non-Lead", J2496="Non-Lead - Copper", S2496="Yes", L2496="Unknown")),
(AND('[1]PWS Information'!$E$10="CWS",Q2496="Non-Lead", N2496="Non-Lead - Copper", S2496="Yes", O2496="Between 1989 and 2014")),
(AND('[1]PWS Information'!$E$10="CWS",Q2496="Non-Lead", N2496="Non-Lead - Copper", S2496="Yes", O2496="After 2014")),
(AND('[1]PWS Information'!$E$10="CWS",Q2496="Non-Lead", N2496="Non-Lead - Copper", S2496="Yes", O2496="Unknown")),
(AND('[1]PWS Information'!$E$10="CWS",Q2496="Unknown")),
(AND('[1]PWS Information'!$E$10="NTNC",Q2496="Unknown")))),"Tier 5",
"")))))</f>
        <v>Tier 5</v>
      </c>
      <c r="Z2496" s="71"/>
      <c r="AA2496" s="71"/>
    </row>
    <row r="2497" spans="1:27" ht="57.6" x14ac:dyDescent="0.3">
      <c r="A2497" s="1"/>
      <c r="B2497" s="70">
        <v>9783033</v>
      </c>
      <c r="C2497" s="60">
        <v>136</v>
      </c>
      <c r="D2497" s="61" t="s">
        <v>562</v>
      </c>
      <c r="E2497" s="61" t="s">
        <v>49</v>
      </c>
      <c r="F2497" s="61">
        <v>78640</v>
      </c>
      <c r="G2497" s="62" t="s">
        <v>529</v>
      </c>
      <c r="H2497" s="63">
        <v>29.957555599999999</v>
      </c>
      <c r="I2497" s="64">
        <v>-97.855927777777694</v>
      </c>
      <c r="J2497" s="65" t="s">
        <v>50</v>
      </c>
      <c r="K2497" s="66" t="s">
        <v>51</v>
      </c>
      <c r="L2497" s="62" t="s">
        <v>52</v>
      </c>
      <c r="M2497" s="69"/>
      <c r="N2497" s="65" t="s">
        <v>50</v>
      </c>
      <c r="O2497" s="66" t="s">
        <v>52</v>
      </c>
      <c r="P2497" s="69"/>
      <c r="Q2497" s="55" t="str">
        <f t="shared" si="38"/>
        <v>Non-Lead</v>
      </c>
      <c r="R2497" s="70" t="s">
        <v>51</v>
      </c>
      <c r="S2497" s="70" t="s">
        <v>51</v>
      </c>
      <c r="T2497" s="70"/>
      <c r="U2497" s="71" t="s">
        <v>53</v>
      </c>
      <c r="V2497" s="71" t="s">
        <v>51</v>
      </c>
      <c r="W2497" s="71" t="s">
        <v>51</v>
      </c>
      <c r="X2497" s="71" t="s">
        <v>51</v>
      </c>
      <c r="Y2497" s="72" t="str">
        <f>IF((OR((AND('[1]PWS Information'!$E$10="CWS",U2497="Single Family Residence",Q2497="Lead")),
(AND('[1]PWS Information'!$E$10="CWS",U2497="Multiple Family Residence",'[1]PWS Information'!$E$11="Yes",Q2497="Lead")),
(AND('[1]PWS Information'!$E$10="NTNC",Q2497="Lead")))),"Tier 1",
IF((OR((AND('[1]PWS Information'!$E$10="CWS",U2497="Multiple Family Residence",'[1]PWS Information'!$E$11="No",Q2497="Lead")),
(AND('[1]PWS Information'!$E$10="CWS",U2497="Other",Q2497="Lead")),
(AND('[1]PWS Information'!$E$10="CWS",U2497="Building",Q2497="Lead")))),"Tier 2",
IF((OR((AND('[1]PWS Information'!$E$10="CWS",U2497="Single Family Residence",Q2497="Galvanized Requiring Replacement")),
(AND('[1]PWS Information'!$E$10="CWS",U2497="Single Family Residence",Q2497="Galvanized Requiring Replacement",R2497="Yes")),
(AND('[1]PWS Information'!$E$10="NTNC",Q2497="Galvanized Requiring Replacement")),
(AND('[1]PWS Information'!$E$10="NTNC",U2497="Single Family Residence",R2497="Yes")))),"Tier 3",
IF((OR((AND('[1]PWS Information'!$E$10="CWS",U2497="Single Family Residence",S2497="Yes",Q2497="Non-Lead", J2497="Non-Lead - Copper",L2497="Before 1989")),
(AND('[1]PWS Information'!$E$10="CWS",U2497="Single Family Residence",S2497="Yes",Q2497="Non-Lead", N2497="Non-Lead - Copper",O2497="Before 1989")))),"Tier 4",
IF((OR((AND('[1]PWS Information'!$E$10="NTNC",Q2497="Non-Lead")),
(AND('[1]PWS Information'!$E$10="CWS",Q2497="Non-Lead",S2497="")),
(AND('[1]PWS Information'!$E$10="CWS",Q2497="Non-Lead",S2497="No")),
(AND('[1]PWS Information'!$E$10="CWS",Q2497="Non-Lead",S2497="Don't Know")),
(AND('[1]PWS Information'!$E$10="CWS",Q2497="Non-Lead", J2497="Non-Lead - Copper", S2497="Yes", L2497="Between 1989 and 2014")),
(AND('[1]PWS Information'!$E$10="CWS",Q2497="Non-Lead", J2497="Non-Lead - Copper", S2497="Yes", L2497="After 2014")),
(AND('[1]PWS Information'!$E$10="CWS",Q2497="Non-Lead", J2497="Non-Lead - Copper", S2497="Yes", L2497="Unknown")),
(AND('[1]PWS Information'!$E$10="CWS",Q2497="Non-Lead", N2497="Non-Lead - Copper", S2497="Yes", O2497="Between 1989 and 2014")),
(AND('[1]PWS Information'!$E$10="CWS",Q2497="Non-Lead", N2497="Non-Lead - Copper", S2497="Yes", O2497="After 2014")),
(AND('[1]PWS Information'!$E$10="CWS",Q2497="Non-Lead", N2497="Non-Lead - Copper", S2497="Yes", O2497="Unknown")),
(AND('[1]PWS Information'!$E$10="CWS",Q2497="Unknown")),
(AND('[1]PWS Information'!$E$10="NTNC",Q2497="Unknown")))),"Tier 5",
"")))))</f>
        <v>Tier 5</v>
      </c>
      <c r="Z2497" s="71"/>
      <c r="AA2497" s="71"/>
    </row>
    <row r="2498" spans="1:27" ht="57.6" x14ac:dyDescent="0.3">
      <c r="A2498" s="17"/>
      <c r="B2498" s="70">
        <v>9789247</v>
      </c>
      <c r="C2498" s="60">
        <v>100</v>
      </c>
      <c r="D2498" s="61" t="s">
        <v>562</v>
      </c>
      <c r="E2498" s="61" t="s">
        <v>49</v>
      </c>
      <c r="F2498" s="61">
        <v>78640</v>
      </c>
      <c r="G2498" s="62" t="s">
        <v>529</v>
      </c>
      <c r="H2498" s="63">
        <v>29.957211099999999</v>
      </c>
      <c r="I2498" s="64">
        <v>-97.855483333333297</v>
      </c>
      <c r="J2498" s="65" t="s">
        <v>50</v>
      </c>
      <c r="K2498" s="66" t="s">
        <v>51</v>
      </c>
      <c r="L2498" s="62" t="s">
        <v>52</v>
      </c>
      <c r="M2498" s="69"/>
      <c r="N2498" s="65" t="s">
        <v>50</v>
      </c>
      <c r="O2498" s="66" t="s">
        <v>52</v>
      </c>
      <c r="P2498" s="69"/>
      <c r="Q2498" s="55" t="str">
        <f t="shared" si="38"/>
        <v>Non-Lead</v>
      </c>
      <c r="R2498" s="70" t="s">
        <v>51</v>
      </c>
      <c r="S2498" s="70" t="s">
        <v>51</v>
      </c>
      <c r="T2498" s="70"/>
      <c r="U2498" s="71" t="s">
        <v>53</v>
      </c>
      <c r="V2498" s="71" t="s">
        <v>51</v>
      </c>
      <c r="W2498" s="71" t="s">
        <v>51</v>
      </c>
      <c r="X2498" s="71" t="s">
        <v>51</v>
      </c>
      <c r="Y2498" s="72" t="str">
        <f>IF((OR((AND('[1]PWS Information'!$E$10="CWS",U2498="Single Family Residence",Q2498="Lead")),
(AND('[1]PWS Information'!$E$10="CWS",U2498="Multiple Family Residence",'[1]PWS Information'!$E$11="Yes",Q2498="Lead")),
(AND('[1]PWS Information'!$E$10="NTNC",Q2498="Lead")))),"Tier 1",
IF((OR((AND('[1]PWS Information'!$E$10="CWS",U2498="Multiple Family Residence",'[1]PWS Information'!$E$11="No",Q2498="Lead")),
(AND('[1]PWS Information'!$E$10="CWS",U2498="Other",Q2498="Lead")),
(AND('[1]PWS Information'!$E$10="CWS",U2498="Building",Q2498="Lead")))),"Tier 2",
IF((OR((AND('[1]PWS Information'!$E$10="CWS",U2498="Single Family Residence",Q2498="Galvanized Requiring Replacement")),
(AND('[1]PWS Information'!$E$10="CWS",U2498="Single Family Residence",Q2498="Galvanized Requiring Replacement",R2498="Yes")),
(AND('[1]PWS Information'!$E$10="NTNC",Q2498="Galvanized Requiring Replacement")),
(AND('[1]PWS Information'!$E$10="NTNC",U2498="Single Family Residence",R2498="Yes")))),"Tier 3",
IF((OR((AND('[1]PWS Information'!$E$10="CWS",U2498="Single Family Residence",S2498="Yes",Q2498="Non-Lead", J2498="Non-Lead - Copper",L2498="Before 1989")),
(AND('[1]PWS Information'!$E$10="CWS",U2498="Single Family Residence",S2498="Yes",Q2498="Non-Lead", N2498="Non-Lead - Copper",O2498="Before 1989")))),"Tier 4",
IF((OR((AND('[1]PWS Information'!$E$10="NTNC",Q2498="Non-Lead")),
(AND('[1]PWS Information'!$E$10="CWS",Q2498="Non-Lead",S2498="")),
(AND('[1]PWS Information'!$E$10="CWS",Q2498="Non-Lead",S2498="No")),
(AND('[1]PWS Information'!$E$10="CWS",Q2498="Non-Lead",S2498="Don't Know")),
(AND('[1]PWS Information'!$E$10="CWS",Q2498="Non-Lead", J2498="Non-Lead - Copper", S2498="Yes", L2498="Between 1989 and 2014")),
(AND('[1]PWS Information'!$E$10="CWS",Q2498="Non-Lead", J2498="Non-Lead - Copper", S2498="Yes", L2498="After 2014")),
(AND('[1]PWS Information'!$E$10="CWS",Q2498="Non-Lead", J2498="Non-Lead - Copper", S2498="Yes", L2498="Unknown")),
(AND('[1]PWS Information'!$E$10="CWS",Q2498="Non-Lead", N2498="Non-Lead - Copper", S2498="Yes", O2498="Between 1989 and 2014")),
(AND('[1]PWS Information'!$E$10="CWS",Q2498="Non-Lead", N2498="Non-Lead - Copper", S2498="Yes", O2498="After 2014")),
(AND('[1]PWS Information'!$E$10="CWS",Q2498="Non-Lead", N2498="Non-Lead - Copper", S2498="Yes", O2498="Unknown")),
(AND('[1]PWS Information'!$E$10="CWS",Q2498="Unknown")),
(AND('[1]PWS Information'!$E$10="NTNC",Q2498="Unknown")))),"Tier 5",
"")))))</f>
        <v>Tier 5</v>
      </c>
      <c r="Z2498" s="71"/>
      <c r="AA2498" s="71"/>
    </row>
    <row r="2499" spans="1:27" ht="57.6" x14ac:dyDescent="0.3">
      <c r="A2499" s="1"/>
      <c r="B2499" s="70">
        <v>9784598</v>
      </c>
      <c r="C2499" s="60">
        <v>112</v>
      </c>
      <c r="D2499" s="61" t="s">
        <v>562</v>
      </c>
      <c r="E2499" s="61" t="s">
        <v>49</v>
      </c>
      <c r="F2499" s="61">
        <v>78640</v>
      </c>
      <c r="G2499" s="62" t="s">
        <v>529</v>
      </c>
      <c r="H2499" s="63">
        <v>29.957311099999998</v>
      </c>
      <c r="I2499" s="64">
        <v>-97.855608333333294</v>
      </c>
      <c r="J2499" s="65" t="s">
        <v>50</v>
      </c>
      <c r="K2499" s="66" t="s">
        <v>51</v>
      </c>
      <c r="L2499" s="62" t="s">
        <v>52</v>
      </c>
      <c r="M2499" s="69"/>
      <c r="N2499" s="65" t="s">
        <v>50</v>
      </c>
      <c r="O2499" s="66" t="s">
        <v>52</v>
      </c>
      <c r="P2499" s="69"/>
      <c r="Q2499" s="55" t="str">
        <f t="shared" si="38"/>
        <v>Non-Lead</v>
      </c>
      <c r="R2499" s="70" t="s">
        <v>51</v>
      </c>
      <c r="S2499" s="70" t="s">
        <v>51</v>
      </c>
      <c r="T2499" s="70"/>
      <c r="U2499" s="71" t="s">
        <v>53</v>
      </c>
      <c r="V2499" s="71" t="s">
        <v>51</v>
      </c>
      <c r="W2499" s="71" t="s">
        <v>51</v>
      </c>
      <c r="X2499" s="71" t="s">
        <v>51</v>
      </c>
      <c r="Y2499" s="72" t="str">
        <f>IF((OR((AND('[1]PWS Information'!$E$10="CWS",U2499="Single Family Residence",Q2499="Lead")),
(AND('[1]PWS Information'!$E$10="CWS",U2499="Multiple Family Residence",'[1]PWS Information'!$E$11="Yes",Q2499="Lead")),
(AND('[1]PWS Information'!$E$10="NTNC",Q2499="Lead")))),"Tier 1",
IF((OR((AND('[1]PWS Information'!$E$10="CWS",U2499="Multiple Family Residence",'[1]PWS Information'!$E$11="No",Q2499="Lead")),
(AND('[1]PWS Information'!$E$10="CWS",U2499="Other",Q2499="Lead")),
(AND('[1]PWS Information'!$E$10="CWS",U2499="Building",Q2499="Lead")))),"Tier 2",
IF((OR((AND('[1]PWS Information'!$E$10="CWS",U2499="Single Family Residence",Q2499="Galvanized Requiring Replacement")),
(AND('[1]PWS Information'!$E$10="CWS",U2499="Single Family Residence",Q2499="Galvanized Requiring Replacement",R2499="Yes")),
(AND('[1]PWS Information'!$E$10="NTNC",Q2499="Galvanized Requiring Replacement")),
(AND('[1]PWS Information'!$E$10="NTNC",U2499="Single Family Residence",R2499="Yes")))),"Tier 3",
IF((OR((AND('[1]PWS Information'!$E$10="CWS",U2499="Single Family Residence",S2499="Yes",Q2499="Non-Lead", J2499="Non-Lead - Copper",L2499="Before 1989")),
(AND('[1]PWS Information'!$E$10="CWS",U2499="Single Family Residence",S2499="Yes",Q2499="Non-Lead", N2499="Non-Lead - Copper",O2499="Before 1989")))),"Tier 4",
IF((OR((AND('[1]PWS Information'!$E$10="NTNC",Q2499="Non-Lead")),
(AND('[1]PWS Information'!$E$10="CWS",Q2499="Non-Lead",S2499="")),
(AND('[1]PWS Information'!$E$10="CWS",Q2499="Non-Lead",S2499="No")),
(AND('[1]PWS Information'!$E$10="CWS",Q2499="Non-Lead",S2499="Don't Know")),
(AND('[1]PWS Information'!$E$10="CWS",Q2499="Non-Lead", J2499="Non-Lead - Copper", S2499="Yes", L2499="Between 1989 and 2014")),
(AND('[1]PWS Information'!$E$10="CWS",Q2499="Non-Lead", J2499="Non-Lead - Copper", S2499="Yes", L2499="After 2014")),
(AND('[1]PWS Information'!$E$10="CWS",Q2499="Non-Lead", J2499="Non-Lead - Copper", S2499="Yes", L2499="Unknown")),
(AND('[1]PWS Information'!$E$10="CWS",Q2499="Non-Lead", N2499="Non-Lead - Copper", S2499="Yes", O2499="Between 1989 and 2014")),
(AND('[1]PWS Information'!$E$10="CWS",Q2499="Non-Lead", N2499="Non-Lead - Copper", S2499="Yes", O2499="After 2014")),
(AND('[1]PWS Information'!$E$10="CWS",Q2499="Non-Lead", N2499="Non-Lead - Copper", S2499="Yes", O2499="Unknown")),
(AND('[1]PWS Information'!$E$10="CWS",Q2499="Unknown")),
(AND('[1]PWS Information'!$E$10="NTNC",Q2499="Unknown")))),"Tier 5",
"")))))</f>
        <v>Tier 5</v>
      </c>
      <c r="Z2499" s="71"/>
      <c r="AA2499" s="71"/>
    </row>
    <row r="2500" spans="1:27" ht="72" x14ac:dyDescent="0.3">
      <c r="A2500" s="1"/>
      <c r="B2500" s="70">
        <v>3890162</v>
      </c>
      <c r="C2500" s="60">
        <v>172</v>
      </c>
      <c r="D2500" s="61" t="s">
        <v>562</v>
      </c>
      <c r="E2500" s="61" t="s">
        <v>49</v>
      </c>
      <c r="F2500" s="61">
        <v>78640</v>
      </c>
      <c r="G2500" s="62" t="s">
        <v>563</v>
      </c>
      <c r="H2500" s="63">
        <v>29.957944399999999</v>
      </c>
      <c r="I2500" s="64">
        <v>-97.856372222222205</v>
      </c>
      <c r="J2500" s="65" t="s">
        <v>50</v>
      </c>
      <c r="K2500" s="66" t="s">
        <v>51</v>
      </c>
      <c r="L2500" s="62" t="s">
        <v>52</v>
      </c>
      <c r="M2500" s="69"/>
      <c r="N2500" s="65" t="s">
        <v>50</v>
      </c>
      <c r="O2500" s="66" t="s">
        <v>52</v>
      </c>
      <c r="P2500" s="69"/>
      <c r="Q2500" s="55" t="str">
        <f t="shared" si="38"/>
        <v>Non-Lead</v>
      </c>
      <c r="R2500" s="70" t="s">
        <v>51</v>
      </c>
      <c r="S2500" s="70" t="s">
        <v>51</v>
      </c>
      <c r="T2500" s="70"/>
      <c r="U2500" s="71" t="s">
        <v>53</v>
      </c>
      <c r="V2500" s="71" t="s">
        <v>51</v>
      </c>
      <c r="W2500" s="71" t="s">
        <v>51</v>
      </c>
      <c r="X2500" s="71" t="s">
        <v>51</v>
      </c>
      <c r="Y2500" s="72" t="str">
        <f>IF((OR((AND('[1]PWS Information'!$E$10="CWS",U2500="Single Family Residence",Q2500="Lead")),
(AND('[1]PWS Information'!$E$10="CWS",U2500="Multiple Family Residence",'[1]PWS Information'!$E$11="Yes",Q2500="Lead")),
(AND('[1]PWS Information'!$E$10="NTNC",Q2500="Lead")))),"Tier 1",
IF((OR((AND('[1]PWS Information'!$E$10="CWS",U2500="Multiple Family Residence",'[1]PWS Information'!$E$11="No",Q2500="Lead")),
(AND('[1]PWS Information'!$E$10="CWS",U2500="Other",Q2500="Lead")),
(AND('[1]PWS Information'!$E$10="CWS",U2500="Building",Q2500="Lead")))),"Tier 2",
IF((OR((AND('[1]PWS Information'!$E$10="CWS",U2500="Single Family Residence",Q2500="Galvanized Requiring Replacement")),
(AND('[1]PWS Information'!$E$10="CWS",U2500="Single Family Residence",Q2500="Galvanized Requiring Replacement",R2500="Yes")),
(AND('[1]PWS Information'!$E$10="NTNC",Q2500="Galvanized Requiring Replacement")),
(AND('[1]PWS Information'!$E$10="NTNC",U2500="Single Family Residence",R2500="Yes")))),"Tier 3",
IF((OR((AND('[1]PWS Information'!$E$10="CWS",U2500="Single Family Residence",S2500="Yes",Q2500="Non-Lead", J2500="Non-Lead - Copper",L2500="Before 1989")),
(AND('[1]PWS Information'!$E$10="CWS",U2500="Single Family Residence",S2500="Yes",Q2500="Non-Lead", N2500="Non-Lead - Copper",O2500="Before 1989")))),"Tier 4",
IF((OR((AND('[1]PWS Information'!$E$10="NTNC",Q2500="Non-Lead")),
(AND('[1]PWS Information'!$E$10="CWS",Q2500="Non-Lead",S2500="")),
(AND('[1]PWS Information'!$E$10="CWS",Q2500="Non-Lead",S2500="No")),
(AND('[1]PWS Information'!$E$10="CWS",Q2500="Non-Lead",S2500="Don't Know")),
(AND('[1]PWS Information'!$E$10="CWS",Q2500="Non-Lead", J2500="Non-Lead - Copper", S2500="Yes", L2500="Between 1989 and 2014")),
(AND('[1]PWS Information'!$E$10="CWS",Q2500="Non-Lead", J2500="Non-Lead - Copper", S2500="Yes", L2500="After 2014")),
(AND('[1]PWS Information'!$E$10="CWS",Q2500="Non-Lead", J2500="Non-Lead - Copper", S2500="Yes", L2500="Unknown")),
(AND('[1]PWS Information'!$E$10="CWS",Q2500="Non-Lead", N2500="Non-Lead - Copper", S2500="Yes", O2500="Between 1989 and 2014")),
(AND('[1]PWS Information'!$E$10="CWS",Q2500="Non-Lead", N2500="Non-Lead - Copper", S2500="Yes", O2500="After 2014")),
(AND('[1]PWS Information'!$E$10="CWS",Q2500="Non-Lead", N2500="Non-Lead - Copper", S2500="Yes", O2500="Unknown")),
(AND('[1]PWS Information'!$E$10="CWS",Q2500="Unknown")),
(AND('[1]PWS Information'!$E$10="NTNC",Q2500="Unknown")))),"Tier 5",
"")))))</f>
        <v>Tier 5</v>
      </c>
      <c r="Z2500" s="71"/>
      <c r="AA2500" s="71"/>
    </row>
    <row r="2501" spans="1:27" ht="57.6" x14ac:dyDescent="0.3">
      <c r="A2501" s="1"/>
      <c r="B2501" s="70">
        <v>9643894</v>
      </c>
      <c r="C2501" s="60">
        <v>148</v>
      </c>
      <c r="D2501" s="61" t="s">
        <v>562</v>
      </c>
      <c r="E2501" s="61" t="s">
        <v>49</v>
      </c>
      <c r="F2501" s="61">
        <v>78640</v>
      </c>
      <c r="G2501" s="62" t="s">
        <v>529</v>
      </c>
      <c r="H2501" s="63">
        <v>29.957688900000001</v>
      </c>
      <c r="I2501" s="64">
        <v>-97.856047222222202</v>
      </c>
      <c r="J2501" s="65" t="s">
        <v>50</v>
      </c>
      <c r="K2501" s="66" t="s">
        <v>51</v>
      </c>
      <c r="L2501" s="62" t="s">
        <v>52</v>
      </c>
      <c r="M2501" s="69"/>
      <c r="N2501" s="65" t="s">
        <v>50</v>
      </c>
      <c r="O2501" s="66" t="s">
        <v>52</v>
      </c>
      <c r="P2501" s="69"/>
      <c r="Q2501" s="55" t="str">
        <f t="shared" si="38"/>
        <v>Non-Lead</v>
      </c>
      <c r="R2501" s="70" t="s">
        <v>51</v>
      </c>
      <c r="S2501" s="70" t="s">
        <v>51</v>
      </c>
      <c r="T2501" s="70"/>
      <c r="U2501" s="71" t="s">
        <v>53</v>
      </c>
      <c r="V2501" s="71" t="s">
        <v>51</v>
      </c>
      <c r="W2501" s="71" t="s">
        <v>51</v>
      </c>
      <c r="X2501" s="71" t="s">
        <v>51</v>
      </c>
      <c r="Y2501" s="72" t="str">
        <f>IF((OR((AND('[1]PWS Information'!$E$10="CWS",U2501="Single Family Residence",Q2501="Lead")),
(AND('[1]PWS Information'!$E$10="CWS",U2501="Multiple Family Residence",'[1]PWS Information'!$E$11="Yes",Q2501="Lead")),
(AND('[1]PWS Information'!$E$10="NTNC",Q2501="Lead")))),"Tier 1",
IF((OR((AND('[1]PWS Information'!$E$10="CWS",U2501="Multiple Family Residence",'[1]PWS Information'!$E$11="No",Q2501="Lead")),
(AND('[1]PWS Information'!$E$10="CWS",U2501="Other",Q2501="Lead")),
(AND('[1]PWS Information'!$E$10="CWS",U2501="Building",Q2501="Lead")))),"Tier 2",
IF((OR((AND('[1]PWS Information'!$E$10="CWS",U2501="Single Family Residence",Q2501="Galvanized Requiring Replacement")),
(AND('[1]PWS Information'!$E$10="CWS",U2501="Single Family Residence",Q2501="Galvanized Requiring Replacement",R2501="Yes")),
(AND('[1]PWS Information'!$E$10="NTNC",Q2501="Galvanized Requiring Replacement")),
(AND('[1]PWS Information'!$E$10="NTNC",U2501="Single Family Residence",R2501="Yes")))),"Tier 3",
IF((OR((AND('[1]PWS Information'!$E$10="CWS",U2501="Single Family Residence",S2501="Yes",Q2501="Non-Lead", J2501="Non-Lead - Copper",L2501="Before 1989")),
(AND('[1]PWS Information'!$E$10="CWS",U2501="Single Family Residence",S2501="Yes",Q2501="Non-Lead", N2501="Non-Lead - Copper",O2501="Before 1989")))),"Tier 4",
IF((OR((AND('[1]PWS Information'!$E$10="NTNC",Q2501="Non-Lead")),
(AND('[1]PWS Information'!$E$10="CWS",Q2501="Non-Lead",S2501="")),
(AND('[1]PWS Information'!$E$10="CWS",Q2501="Non-Lead",S2501="No")),
(AND('[1]PWS Information'!$E$10="CWS",Q2501="Non-Lead",S2501="Don't Know")),
(AND('[1]PWS Information'!$E$10="CWS",Q2501="Non-Lead", J2501="Non-Lead - Copper", S2501="Yes", L2501="Between 1989 and 2014")),
(AND('[1]PWS Information'!$E$10="CWS",Q2501="Non-Lead", J2501="Non-Lead - Copper", S2501="Yes", L2501="After 2014")),
(AND('[1]PWS Information'!$E$10="CWS",Q2501="Non-Lead", J2501="Non-Lead - Copper", S2501="Yes", L2501="Unknown")),
(AND('[1]PWS Information'!$E$10="CWS",Q2501="Non-Lead", N2501="Non-Lead - Copper", S2501="Yes", O2501="Between 1989 and 2014")),
(AND('[1]PWS Information'!$E$10="CWS",Q2501="Non-Lead", N2501="Non-Lead - Copper", S2501="Yes", O2501="After 2014")),
(AND('[1]PWS Information'!$E$10="CWS",Q2501="Non-Lead", N2501="Non-Lead - Copper", S2501="Yes", O2501="Unknown")),
(AND('[1]PWS Information'!$E$10="CWS",Q2501="Unknown")),
(AND('[1]PWS Information'!$E$10="NTNC",Q2501="Unknown")))),"Tier 5",
"")))))</f>
        <v>Tier 5</v>
      </c>
      <c r="Z2501" s="71"/>
      <c r="AA2501" s="71"/>
    </row>
    <row r="2502" spans="1:27" ht="57.6" x14ac:dyDescent="0.3">
      <c r="A2502" s="17"/>
      <c r="B2502" s="70">
        <v>15664053</v>
      </c>
      <c r="C2502" s="60">
        <v>123</v>
      </c>
      <c r="D2502" s="61" t="s">
        <v>562</v>
      </c>
      <c r="E2502" s="61" t="s">
        <v>49</v>
      </c>
      <c r="F2502" s="61">
        <v>78640</v>
      </c>
      <c r="G2502" s="62" t="s">
        <v>529</v>
      </c>
      <c r="H2502" s="63">
        <v>29.957311099999998</v>
      </c>
      <c r="I2502" s="64">
        <v>-97.855724999999893</v>
      </c>
      <c r="J2502" s="65" t="s">
        <v>50</v>
      </c>
      <c r="K2502" s="66" t="s">
        <v>51</v>
      </c>
      <c r="L2502" s="62" t="s">
        <v>52</v>
      </c>
      <c r="M2502" s="69"/>
      <c r="N2502" s="65" t="s">
        <v>50</v>
      </c>
      <c r="O2502" s="66" t="s">
        <v>52</v>
      </c>
      <c r="P2502" s="69"/>
      <c r="Q2502" s="55" t="str">
        <f t="shared" si="38"/>
        <v>Non-Lead</v>
      </c>
      <c r="R2502" s="70" t="s">
        <v>51</v>
      </c>
      <c r="S2502" s="70" t="s">
        <v>51</v>
      </c>
      <c r="T2502" s="70"/>
      <c r="U2502" s="71" t="s">
        <v>53</v>
      </c>
      <c r="V2502" s="71" t="s">
        <v>51</v>
      </c>
      <c r="W2502" s="71" t="s">
        <v>51</v>
      </c>
      <c r="X2502" s="71" t="s">
        <v>51</v>
      </c>
      <c r="Y2502" s="72" t="str">
        <f>IF((OR((AND('[1]PWS Information'!$E$10="CWS",U2502="Single Family Residence",Q2502="Lead")),
(AND('[1]PWS Information'!$E$10="CWS",U2502="Multiple Family Residence",'[1]PWS Information'!$E$11="Yes",Q2502="Lead")),
(AND('[1]PWS Information'!$E$10="NTNC",Q2502="Lead")))),"Tier 1",
IF((OR((AND('[1]PWS Information'!$E$10="CWS",U2502="Multiple Family Residence",'[1]PWS Information'!$E$11="No",Q2502="Lead")),
(AND('[1]PWS Information'!$E$10="CWS",U2502="Other",Q2502="Lead")),
(AND('[1]PWS Information'!$E$10="CWS",U2502="Building",Q2502="Lead")))),"Tier 2",
IF((OR((AND('[1]PWS Information'!$E$10="CWS",U2502="Single Family Residence",Q2502="Galvanized Requiring Replacement")),
(AND('[1]PWS Information'!$E$10="CWS",U2502="Single Family Residence",Q2502="Galvanized Requiring Replacement",R2502="Yes")),
(AND('[1]PWS Information'!$E$10="NTNC",Q2502="Galvanized Requiring Replacement")),
(AND('[1]PWS Information'!$E$10="NTNC",U2502="Single Family Residence",R2502="Yes")))),"Tier 3",
IF((OR((AND('[1]PWS Information'!$E$10="CWS",U2502="Single Family Residence",S2502="Yes",Q2502="Non-Lead", J2502="Non-Lead - Copper",L2502="Before 1989")),
(AND('[1]PWS Information'!$E$10="CWS",U2502="Single Family Residence",S2502="Yes",Q2502="Non-Lead", N2502="Non-Lead - Copper",O2502="Before 1989")))),"Tier 4",
IF((OR((AND('[1]PWS Information'!$E$10="NTNC",Q2502="Non-Lead")),
(AND('[1]PWS Information'!$E$10="CWS",Q2502="Non-Lead",S2502="")),
(AND('[1]PWS Information'!$E$10="CWS",Q2502="Non-Lead",S2502="No")),
(AND('[1]PWS Information'!$E$10="CWS",Q2502="Non-Lead",S2502="Don't Know")),
(AND('[1]PWS Information'!$E$10="CWS",Q2502="Non-Lead", J2502="Non-Lead - Copper", S2502="Yes", L2502="Between 1989 and 2014")),
(AND('[1]PWS Information'!$E$10="CWS",Q2502="Non-Lead", J2502="Non-Lead - Copper", S2502="Yes", L2502="After 2014")),
(AND('[1]PWS Information'!$E$10="CWS",Q2502="Non-Lead", J2502="Non-Lead - Copper", S2502="Yes", L2502="Unknown")),
(AND('[1]PWS Information'!$E$10="CWS",Q2502="Non-Lead", N2502="Non-Lead - Copper", S2502="Yes", O2502="Between 1989 and 2014")),
(AND('[1]PWS Information'!$E$10="CWS",Q2502="Non-Lead", N2502="Non-Lead - Copper", S2502="Yes", O2502="After 2014")),
(AND('[1]PWS Information'!$E$10="CWS",Q2502="Non-Lead", N2502="Non-Lead - Copper", S2502="Yes", O2502="Unknown")),
(AND('[1]PWS Information'!$E$10="CWS",Q2502="Unknown")),
(AND('[1]PWS Information'!$E$10="NTNC",Q2502="Unknown")))),"Tier 5",
"")))))</f>
        <v>Tier 5</v>
      </c>
      <c r="Z2502" s="71"/>
      <c r="AA2502" s="71"/>
    </row>
    <row r="2503" spans="1:27" ht="57.6" x14ac:dyDescent="0.3">
      <c r="A2503" s="1"/>
      <c r="B2503" s="70">
        <v>3659431</v>
      </c>
      <c r="C2503" s="60">
        <v>184</v>
      </c>
      <c r="D2503" s="61" t="s">
        <v>562</v>
      </c>
      <c r="E2503" s="61" t="s">
        <v>49</v>
      </c>
      <c r="F2503" s="61">
        <v>78640</v>
      </c>
      <c r="G2503" s="62" t="s">
        <v>529</v>
      </c>
      <c r="H2503" s="63">
        <v>29.958038899999998</v>
      </c>
      <c r="I2503" s="64">
        <v>-97.856511111111104</v>
      </c>
      <c r="J2503" s="65" t="s">
        <v>50</v>
      </c>
      <c r="K2503" s="66" t="s">
        <v>51</v>
      </c>
      <c r="L2503" s="62" t="s">
        <v>52</v>
      </c>
      <c r="M2503" s="69"/>
      <c r="N2503" s="65" t="s">
        <v>50</v>
      </c>
      <c r="O2503" s="66" t="s">
        <v>52</v>
      </c>
      <c r="P2503" s="69"/>
      <c r="Q2503" s="55" t="str">
        <f t="shared" si="38"/>
        <v>Non-Lead</v>
      </c>
      <c r="R2503" s="70" t="s">
        <v>51</v>
      </c>
      <c r="S2503" s="70" t="s">
        <v>51</v>
      </c>
      <c r="T2503" s="70"/>
      <c r="U2503" s="71" t="s">
        <v>53</v>
      </c>
      <c r="V2503" s="71" t="s">
        <v>51</v>
      </c>
      <c r="W2503" s="71" t="s">
        <v>51</v>
      </c>
      <c r="X2503" s="71" t="s">
        <v>51</v>
      </c>
      <c r="Y2503" s="72" t="str">
        <f>IF((OR((AND('[1]PWS Information'!$E$10="CWS",U2503="Single Family Residence",Q2503="Lead")),
(AND('[1]PWS Information'!$E$10="CWS",U2503="Multiple Family Residence",'[1]PWS Information'!$E$11="Yes",Q2503="Lead")),
(AND('[1]PWS Information'!$E$10="NTNC",Q2503="Lead")))),"Tier 1",
IF((OR((AND('[1]PWS Information'!$E$10="CWS",U2503="Multiple Family Residence",'[1]PWS Information'!$E$11="No",Q2503="Lead")),
(AND('[1]PWS Information'!$E$10="CWS",U2503="Other",Q2503="Lead")),
(AND('[1]PWS Information'!$E$10="CWS",U2503="Building",Q2503="Lead")))),"Tier 2",
IF((OR((AND('[1]PWS Information'!$E$10="CWS",U2503="Single Family Residence",Q2503="Galvanized Requiring Replacement")),
(AND('[1]PWS Information'!$E$10="CWS",U2503="Single Family Residence",Q2503="Galvanized Requiring Replacement",R2503="Yes")),
(AND('[1]PWS Information'!$E$10="NTNC",Q2503="Galvanized Requiring Replacement")),
(AND('[1]PWS Information'!$E$10="NTNC",U2503="Single Family Residence",R2503="Yes")))),"Tier 3",
IF((OR((AND('[1]PWS Information'!$E$10="CWS",U2503="Single Family Residence",S2503="Yes",Q2503="Non-Lead", J2503="Non-Lead - Copper",L2503="Before 1989")),
(AND('[1]PWS Information'!$E$10="CWS",U2503="Single Family Residence",S2503="Yes",Q2503="Non-Lead", N2503="Non-Lead - Copper",O2503="Before 1989")))),"Tier 4",
IF((OR((AND('[1]PWS Information'!$E$10="NTNC",Q2503="Non-Lead")),
(AND('[1]PWS Information'!$E$10="CWS",Q2503="Non-Lead",S2503="")),
(AND('[1]PWS Information'!$E$10="CWS",Q2503="Non-Lead",S2503="No")),
(AND('[1]PWS Information'!$E$10="CWS",Q2503="Non-Lead",S2503="Don't Know")),
(AND('[1]PWS Information'!$E$10="CWS",Q2503="Non-Lead", J2503="Non-Lead - Copper", S2503="Yes", L2503="Between 1989 and 2014")),
(AND('[1]PWS Information'!$E$10="CWS",Q2503="Non-Lead", J2503="Non-Lead - Copper", S2503="Yes", L2503="After 2014")),
(AND('[1]PWS Information'!$E$10="CWS",Q2503="Non-Lead", J2503="Non-Lead - Copper", S2503="Yes", L2503="Unknown")),
(AND('[1]PWS Information'!$E$10="CWS",Q2503="Non-Lead", N2503="Non-Lead - Copper", S2503="Yes", O2503="Between 1989 and 2014")),
(AND('[1]PWS Information'!$E$10="CWS",Q2503="Non-Lead", N2503="Non-Lead - Copper", S2503="Yes", O2503="After 2014")),
(AND('[1]PWS Information'!$E$10="CWS",Q2503="Non-Lead", N2503="Non-Lead - Copper", S2503="Yes", O2503="Unknown")),
(AND('[1]PWS Information'!$E$10="CWS",Q2503="Unknown")),
(AND('[1]PWS Information'!$E$10="NTNC",Q2503="Unknown")))),"Tier 5",
"")))))</f>
        <v>Tier 5</v>
      </c>
      <c r="Z2503" s="71"/>
      <c r="AA2503" s="71"/>
    </row>
    <row r="2504" spans="1:27" ht="57.6" x14ac:dyDescent="0.3">
      <c r="A2504" s="1"/>
      <c r="B2504" s="70">
        <v>3349078</v>
      </c>
      <c r="C2504" s="60">
        <v>220</v>
      </c>
      <c r="D2504" s="61" t="s">
        <v>562</v>
      </c>
      <c r="E2504" s="61" t="s">
        <v>49</v>
      </c>
      <c r="F2504" s="61">
        <v>78640</v>
      </c>
      <c r="G2504" s="62" t="s">
        <v>529</v>
      </c>
      <c r="H2504" s="63">
        <v>29.9583917</v>
      </c>
      <c r="I2504" s="64">
        <v>-97.856977777777701</v>
      </c>
      <c r="J2504" s="65" t="s">
        <v>50</v>
      </c>
      <c r="K2504" s="66" t="s">
        <v>51</v>
      </c>
      <c r="L2504" s="62" t="s">
        <v>52</v>
      </c>
      <c r="M2504" s="69"/>
      <c r="N2504" s="65" t="s">
        <v>50</v>
      </c>
      <c r="O2504" s="66" t="s">
        <v>52</v>
      </c>
      <c r="P2504" s="69"/>
      <c r="Q2504" s="55" t="str">
        <f t="shared" si="38"/>
        <v>Non-Lead</v>
      </c>
      <c r="R2504" s="70" t="s">
        <v>51</v>
      </c>
      <c r="S2504" s="70" t="s">
        <v>51</v>
      </c>
      <c r="T2504" s="70"/>
      <c r="U2504" s="71" t="s">
        <v>53</v>
      </c>
      <c r="V2504" s="71" t="s">
        <v>51</v>
      </c>
      <c r="W2504" s="71" t="s">
        <v>51</v>
      </c>
      <c r="X2504" s="71" t="s">
        <v>51</v>
      </c>
      <c r="Y2504" s="72" t="str">
        <f>IF((OR((AND('[1]PWS Information'!$E$10="CWS",U2504="Single Family Residence",Q2504="Lead")),
(AND('[1]PWS Information'!$E$10="CWS",U2504="Multiple Family Residence",'[1]PWS Information'!$E$11="Yes",Q2504="Lead")),
(AND('[1]PWS Information'!$E$10="NTNC",Q2504="Lead")))),"Tier 1",
IF((OR((AND('[1]PWS Information'!$E$10="CWS",U2504="Multiple Family Residence",'[1]PWS Information'!$E$11="No",Q2504="Lead")),
(AND('[1]PWS Information'!$E$10="CWS",U2504="Other",Q2504="Lead")),
(AND('[1]PWS Information'!$E$10="CWS",U2504="Building",Q2504="Lead")))),"Tier 2",
IF((OR((AND('[1]PWS Information'!$E$10="CWS",U2504="Single Family Residence",Q2504="Galvanized Requiring Replacement")),
(AND('[1]PWS Information'!$E$10="CWS",U2504="Single Family Residence",Q2504="Galvanized Requiring Replacement",R2504="Yes")),
(AND('[1]PWS Information'!$E$10="NTNC",Q2504="Galvanized Requiring Replacement")),
(AND('[1]PWS Information'!$E$10="NTNC",U2504="Single Family Residence",R2504="Yes")))),"Tier 3",
IF((OR((AND('[1]PWS Information'!$E$10="CWS",U2504="Single Family Residence",S2504="Yes",Q2504="Non-Lead", J2504="Non-Lead - Copper",L2504="Before 1989")),
(AND('[1]PWS Information'!$E$10="CWS",U2504="Single Family Residence",S2504="Yes",Q2504="Non-Lead", N2504="Non-Lead - Copper",O2504="Before 1989")))),"Tier 4",
IF((OR((AND('[1]PWS Information'!$E$10="NTNC",Q2504="Non-Lead")),
(AND('[1]PWS Information'!$E$10="CWS",Q2504="Non-Lead",S2504="")),
(AND('[1]PWS Information'!$E$10="CWS",Q2504="Non-Lead",S2504="No")),
(AND('[1]PWS Information'!$E$10="CWS",Q2504="Non-Lead",S2504="Don't Know")),
(AND('[1]PWS Information'!$E$10="CWS",Q2504="Non-Lead", J2504="Non-Lead - Copper", S2504="Yes", L2504="Between 1989 and 2014")),
(AND('[1]PWS Information'!$E$10="CWS",Q2504="Non-Lead", J2504="Non-Lead - Copper", S2504="Yes", L2504="After 2014")),
(AND('[1]PWS Information'!$E$10="CWS",Q2504="Non-Lead", J2504="Non-Lead - Copper", S2504="Yes", L2504="Unknown")),
(AND('[1]PWS Information'!$E$10="CWS",Q2504="Non-Lead", N2504="Non-Lead - Copper", S2504="Yes", O2504="Between 1989 and 2014")),
(AND('[1]PWS Information'!$E$10="CWS",Q2504="Non-Lead", N2504="Non-Lead - Copper", S2504="Yes", O2504="After 2014")),
(AND('[1]PWS Information'!$E$10="CWS",Q2504="Non-Lead", N2504="Non-Lead - Copper", S2504="Yes", O2504="Unknown")),
(AND('[1]PWS Information'!$E$10="CWS",Q2504="Unknown")),
(AND('[1]PWS Information'!$E$10="NTNC",Q2504="Unknown")))),"Tier 5",
"")))))</f>
        <v>Tier 5</v>
      </c>
      <c r="Z2504" s="71"/>
      <c r="AA2504" s="71"/>
    </row>
    <row r="2505" spans="1:27" ht="57.6" x14ac:dyDescent="0.3">
      <c r="A2505" s="1"/>
      <c r="B2505" s="70">
        <v>3663401</v>
      </c>
      <c r="C2505" s="60">
        <v>208</v>
      </c>
      <c r="D2505" s="61" t="s">
        <v>562</v>
      </c>
      <c r="E2505" s="61" t="s">
        <v>49</v>
      </c>
      <c r="F2505" s="61">
        <v>78640</v>
      </c>
      <c r="G2505" s="62" t="s">
        <v>529</v>
      </c>
      <c r="H2505" s="63">
        <v>29.958280599999998</v>
      </c>
      <c r="I2505" s="64">
        <v>-97.856816666666603</v>
      </c>
      <c r="J2505" s="65" t="s">
        <v>50</v>
      </c>
      <c r="K2505" s="66" t="s">
        <v>51</v>
      </c>
      <c r="L2505" s="62" t="s">
        <v>52</v>
      </c>
      <c r="M2505" s="69"/>
      <c r="N2505" s="65" t="s">
        <v>50</v>
      </c>
      <c r="O2505" s="66" t="s">
        <v>52</v>
      </c>
      <c r="P2505" s="69"/>
      <c r="Q2505" s="55" t="str">
        <f t="shared" si="38"/>
        <v>Non-Lead</v>
      </c>
      <c r="R2505" s="70" t="s">
        <v>51</v>
      </c>
      <c r="S2505" s="70" t="s">
        <v>51</v>
      </c>
      <c r="T2505" s="70"/>
      <c r="U2505" s="71" t="s">
        <v>53</v>
      </c>
      <c r="V2505" s="71" t="s">
        <v>51</v>
      </c>
      <c r="W2505" s="71" t="s">
        <v>51</v>
      </c>
      <c r="X2505" s="71" t="s">
        <v>51</v>
      </c>
      <c r="Y2505" s="72" t="str">
        <f>IF((OR((AND('[1]PWS Information'!$E$10="CWS",U2505="Single Family Residence",Q2505="Lead")),
(AND('[1]PWS Information'!$E$10="CWS",U2505="Multiple Family Residence",'[1]PWS Information'!$E$11="Yes",Q2505="Lead")),
(AND('[1]PWS Information'!$E$10="NTNC",Q2505="Lead")))),"Tier 1",
IF((OR((AND('[1]PWS Information'!$E$10="CWS",U2505="Multiple Family Residence",'[1]PWS Information'!$E$11="No",Q2505="Lead")),
(AND('[1]PWS Information'!$E$10="CWS",U2505="Other",Q2505="Lead")),
(AND('[1]PWS Information'!$E$10="CWS",U2505="Building",Q2505="Lead")))),"Tier 2",
IF((OR((AND('[1]PWS Information'!$E$10="CWS",U2505="Single Family Residence",Q2505="Galvanized Requiring Replacement")),
(AND('[1]PWS Information'!$E$10="CWS",U2505="Single Family Residence",Q2505="Galvanized Requiring Replacement",R2505="Yes")),
(AND('[1]PWS Information'!$E$10="NTNC",Q2505="Galvanized Requiring Replacement")),
(AND('[1]PWS Information'!$E$10="NTNC",U2505="Single Family Residence",R2505="Yes")))),"Tier 3",
IF((OR((AND('[1]PWS Information'!$E$10="CWS",U2505="Single Family Residence",S2505="Yes",Q2505="Non-Lead", J2505="Non-Lead - Copper",L2505="Before 1989")),
(AND('[1]PWS Information'!$E$10="CWS",U2505="Single Family Residence",S2505="Yes",Q2505="Non-Lead", N2505="Non-Lead - Copper",O2505="Before 1989")))),"Tier 4",
IF((OR((AND('[1]PWS Information'!$E$10="NTNC",Q2505="Non-Lead")),
(AND('[1]PWS Information'!$E$10="CWS",Q2505="Non-Lead",S2505="")),
(AND('[1]PWS Information'!$E$10="CWS",Q2505="Non-Lead",S2505="No")),
(AND('[1]PWS Information'!$E$10="CWS",Q2505="Non-Lead",S2505="Don't Know")),
(AND('[1]PWS Information'!$E$10="CWS",Q2505="Non-Lead", J2505="Non-Lead - Copper", S2505="Yes", L2505="Between 1989 and 2014")),
(AND('[1]PWS Information'!$E$10="CWS",Q2505="Non-Lead", J2505="Non-Lead - Copper", S2505="Yes", L2505="After 2014")),
(AND('[1]PWS Information'!$E$10="CWS",Q2505="Non-Lead", J2505="Non-Lead - Copper", S2505="Yes", L2505="Unknown")),
(AND('[1]PWS Information'!$E$10="CWS",Q2505="Non-Lead", N2505="Non-Lead - Copper", S2505="Yes", O2505="Between 1989 and 2014")),
(AND('[1]PWS Information'!$E$10="CWS",Q2505="Non-Lead", N2505="Non-Lead - Copper", S2505="Yes", O2505="After 2014")),
(AND('[1]PWS Information'!$E$10="CWS",Q2505="Non-Lead", N2505="Non-Lead - Copper", S2505="Yes", O2505="Unknown")),
(AND('[1]PWS Information'!$E$10="CWS",Q2505="Unknown")),
(AND('[1]PWS Information'!$E$10="NTNC",Q2505="Unknown")))),"Tier 5",
"")))))</f>
        <v>Tier 5</v>
      </c>
      <c r="Z2505" s="71"/>
      <c r="AA2505" s="71"/>
    </row>
    <row r="2506" spans="1:27" ht="57.6" x14ac:dyDescent="0.3">
      <c r="A2506" s="17"/>
      <c r="B2506" s="70">
        <v>3352249</v>
      </c>
      <c r="C2506" s="60">
        <v>207</v>
      </c>
      <c r="D2506" s="61" t="s">
        <v>562</v>
      </c>
      <c r="E2506" s="61" t="s">
        <v>49</v>
      </c>
      <c r="F2506" s="61">
        <v>78640</v>
      </c>
      <c r="G2506" s="62" t="s">
        <v>529</v>
      </c>
      <c r="H2506" s="63">
        <v>29.957933300000001</v>
      </c>
      <c r="I2506" s="64">
        <v>-97.857205555555495</v>
      </c>
      <c r="J2506" s="65" t="s">
        <v>50</v>
      </c>
      <c r="K2506" s="66" t="s">
        <v>51</v>
      </c>
      <c r="L2506" s="62" t="s">
        <v>52</v>
      </c>
      <c r="M2506" s="69"/>
      <c r="N2506" s="65" t="s">
        <v>50</v>
      </c>
      <c r="O2506" s="66" t="s">
        <v>52</v>
      </c>
      <c r="P2506" s="69"/>
      <c r="Q2506" s="55" t="str">
        <f t="shared" si="38"/>
        <v>Non-Lead</v>
      </c>
      <c r="R2506" s="70" t="s">
        <v>51</v>
      </c>
      <c r="S2506" s="70" t="s">
        <v>51</v>
      </c>
      <c r="T2506" s="70"/>
      <c r="U2506" s="71" t="s">
        <v>53</v>
      </c>
      <c r="V2506" s="71" t="s">
        <v>51</v>
      </c>
      <c r="W2506" s="71" t="s">
        <v>51</v>
      </c>
      <c r="X2506" s="71" t="s">
        <v>51</v>
      </c>
      <c r="Y2506" s="72" t="str">
        <f>IF((OR((AND('[1]PWS Information'!$E$10="CWS",U2506="Single Family Residence",Q2506="Lead")),
(AND('[1]PWS Information'!$E$10="CWS",U2506="Multiple Family Residence",'[1]PWS Information'!$E$11="Yes",Q2506="Lead")),
(AND('[1]PWS Information'!$E$10="NTNC",Q2506="Lead")))),"Tier 1",
IF((OR((AND('[1]PWS Information'!$E$10="CWS",U2506="Multiple Family Residence",'[1]PWS Information'!$E$11="No",Q2506="Lead")),
(AND('[1]PWS Information'!$E$10="CWS",U2506="Other",Q2506="Lead")),
(AND('[1]PWS Information'!$E$10="CWS",U2506="Building",Q2506="Lead")))),"Tier 2",
IF((OR((AND('[1]PWS Information'!$E$10="CWS",U2506="Single Family Residence",Q2506="Galvanized Requiring Replacement")),
(AND('[1]PWS Information'!$E$10="CWS",U2506="Single Family Residence",Q2506="Galvanized Requiring Replacement",R2506="Yes")),
(AND('[1]PWS Information'!$E$10="NTNC",Q2506="Galvanized Requiring Replacement")),
(AND('[1]PWS Information'!$E$10="NTNC",U2506="Single Family Residence",R2506="Yes")))),"Tier 3",
IF((OR((AND('[1]PWS Information'!$E$10="CWS",U2506="Single Family Residence",S2506="Yes",Q2506="Non-Lead", J2506="Non-Lead - Copper",L2506="Before 1989")),
(AND('[1]PWS Information'!$E$10="CWS",U2506="Single Family Residence",S2506="Yes",Q2506="Non-Lead", N2506="Non-Lead - Copper",O2506="Before 1989")))),"Tier 4",
IF((OR((AND('[1]PWS Information'!$E$10="NTNC",Q2506="Non-Lead")),
(AND('[1]PWS Information'!$E$10="CWS",Q2506="Non-Lead",S2506="")),
(AND('[1]PWS Information'!$E$10="CWS",Q2506="Non-Lead",S2506="No")),
(AND('[1]PWS Information'!$E$10="CWS",Q2506="Non-Lead",S2506="Don't Know")),
(AND('[1]PWS Information'!$E$10="CWS",Q2506="Non-Lead", J2506="Non-Lead - Copper", S2506="Yes", L2506="Between 1989 and 2014")),
(AND('[1]PWS Information'!$E$10="CWS",Q2506="Non-Lead", J2506="Non-Lead - Copper", S2506="Yes", L2506="After 2014")),
(AND('[1]PWS Information'!$E$10="CWS",Q2506="Non-Lead", J2506="Non-Lead - Copper", S2506="Yes", L2506="Unknown")),
(AND('[1]PWS Information'!$E$10="CWS",Q2506="Non-Lead", N2506="Non-Lead - Copper", S2506="Yes", O2506="Between 1989 and 2014")),
(AND('[1]PWS Information'!$E$10="CWS",Q2506="Non-Lead", N2506="Non-Lead - Copper", S2506="Yes", O2506="After 2014")),
(AND('[1]PWS Information'!$E$10="CWS",Q2506="Non-Lead", N2506="Non-Lead - Copper", S2506="Yes", O2506="Unknown")),
(AND('[1]PWS Information'!$E$10="CWS",Q2506="Unknown")),
(AND('[1]PWS Information'!$E$10="NTNC",Q2506="Unknown")))),"Tier 5",
"")))))</f>
        <v>Tier 5</v>
      </c>
      <c r="Z2506" s="71"/>
      <c r="AA2506" s="71"/>
    </row>
    <row r="2507" spans="1:27" ht="57.6" x14ac:dyDescent="0.3">
      <c r="A2507" s="1"/>
      <c r="B2507" s="70">
        <v>3341842</v>
      </c>
      <c r="C2507" s="60">
        <v>196</v>
      </c>
      <c r="D2507" s="61" t="s">
        <v>562</v>
      </c>
      <c r="E2507" s="61" t="s">
        <v>49</v>
      </c>
      <c r="F2507" s="61">
        <v>78640</v>
      </c>
      <c r="G2507" s="62" t="s">
        <v>529</v>
      </c>
      <c r="H2507" s="63">
        <v>29.958177800000001</v>
      </c>
      <c r="I2507" s="64">
        <v>-97.856674999999996</v>
      </c>
      <c r="J2507" s="65" t="s">
        <v>50</v>
      </c>
      <c r="K2507" s="66" t="s">
        <v>51</v>
      </c>
      <c r="L2507" s="62" t="s">
        <v>52</v>
      </c>
      <c r="M2507" s="69"/>
      <c r="N2507" s="65" t="s">
        <v>50</v>
      </c>
      <c r="O2507" s="66" t="s">
        <v>52</v>
      </c>
      <c r="P2507" s="69"/>
      <c r="Q2507" s="55" t="str">
        <f t="shared" si="38"/>
        <v>Non-Lead</v>
      </c>
      <c r="R2507" s="70" t="s">
        <v>51</v>
      </c>
      <c r="S2507" s="70" t="s">
        <v>51</v>
      </c>
      <c r="T2507" s="70"/>
      <c r="U2507" s="71" t="s">
        <v>53</v>
      </c>
      <c r="V2507" s="71" t="s">
        <v>51</v>
      </c>
      <c r="W2507" s="71" t="s">
        <v>51</v>
      </c>
      <c r="X2507" s="71" t="s">
        <v>51</v>
      </c>
      <c r="Y2507" s="72" t="str">
        <f>IF((OR((AND('[1]PWS Information'!$E$10="CWS",U2507="Single Family Residence",Q2507="Lead")),
(AND('[1]PWS Information'!$E$10="CWS",U2507="Multiple Family Residence",'[1]PWS Information'!$E$11="Yes",Q2507="Lead")),
(AND('[1]PWS Information'!$E$10="NTNC",Q2507="Lead")))),"Tier 1",
IF((OR((AND('[1]PWS Information'!$E$10="CWS",U2507="Multiple Family Residence",'[1]PWS Information'!$E$11="No",Q2507="Lead")),
(AND('[1]PWS Information'!$E$10="CWS",U2507="Other",Q2507="Lead")),
(AND('[1]PWS Information'!$E$10="CWS",U2507="Building",Q2507="Lead")))),"Tier 2",
IF((OR((AND('[1]PWS Information'!$E$10="CWS",U2507="Single Family Residence",Q2507="Galvanized Requiring Replacement")),
(AND('[1]PWS Information'!$E$10="CWS",U2507="Single Family Residence",Q2507="Galvanized Requiring Replacement",R2507="Yes")),
(AND('[1]PWS Information'!$E$10="NTNC",Q2507="Galvanized Requiring Replacement")),
(AND('[1]PWS Information'!$E$10="NTNC",U2507="Single Family Residence",R2507="Yes")))),"Tier 3",
IF((OR((AND('[1]PWS Information'!$E$10="CWS",U2507="Single Family Residence",S2507="Yes",Q2507="Non-Lead", J2507="Non-Lead - Copper",L2507="Before 1989")),
(AND('[1]PWS Information'!$E$10="CWS",U2507="Single Family Residence",S2507="Yes",Q2507="Non-Lead", N2507="Non-Lead - Copper",O2507="Before 1989")))),"Tier 4",
IF((OR((AND('[1]PWS Information'!$E$10="NTNC",Q2507="Non-Lead")),
(AND('[1]PWS Information'!$E$10="CWS",Q2507="Non-Lead",S2507="")),
(AND('[1]PWS Information'!$E$10="CWS",Q2507="Non-Lead",S2507="No")),
(AND('[1]PWS Information'!$E$10="CWS",Q2507="Non-Lead",S2507="Don't Know")),
(AND('[1]PWS Information'!$E$10="CWS",Q2507="Non-Lead", J2507="Non-Lead - Copper", S2507="Yes", L2507="Between 1989 and 2014")),
(AND('[1]PWS Information'!$E$10="CWS",Q2507="Non-Lead", J2507="Non-Lead - Copper", S2507="Yes", L2507="After 2014")),
(AND('[1]PWS Information'!$E$10="CWS",Q2507="Non-Lead", J2507="Non-Lead - Copper", S2507="Yes", L2507="Unknown")),
(AND('[1]PWS Information'!$E$10="CWS",Q2507="Non-Lead", N2507="Non-Lead - Copper", S2507="Yes", O2507="Between 1989 and 2014")),
(AND('[1]PWS Information'!$E$10="CWS",Q2507="Non-Lead", N2507="Non-Lead - Copper", S2507="Yes", O2507="After 2014")),
(AND('[1]PWS Information'!$E$10="CWS",Q2507="Non-Lead", N2507="Non-Lead - Copper", S2507="Yes", O2507="Unknown")),
(AND('[1]PWS Information'!$E$10="CWS",Q2507="Unknown")),
(AND('[1]PWS Information'!$E$10="NTNC",Q2507="Unknown")))),"Tier 5",
"")))))</f>
        <v>Tier 5</v>
      </c>
      <c r="Z2507" s="71"/>
      <c r="AA2507" s="71"/>
    </row>
    <row r="2508" spans="1:27" ht="57.6" x14ac:dyDescent="0.3">
      <c r="A2508" s="1"/>
      <c r="B2508" s="70">
        <v>9753713</v>
      </c>
      <c r="C2508" s="60">
        <v>195</v>
      </c>
      <c r="D2508" s="61" t="s">
        <v>562</v>
      </c>
      <c r="E2508" s="61" t="s">
        <v>49</v>
      </c>
      <c r="F2508" s="61">
        <v>78640</v>
      </c>
      <c r="G2508" s="62" t="s">
        <v>529</v>
      </c>
      <c r="H2508" s="63">
        <v>29.957811100000001</v>
      </c>
      <c r="I2508" s="64">
        <v>-97.857077777777704</v>
      </c>
      <c r="J2508" s="65" t="s">
        <v>50</v>
      </c>
      <c r="K2508" s="66" t="s">
        <v>51</v>
      </c>
      <c r="L2508" s="62" t="s">
        <v>52</v>
      </c>
      <c r="M2508" s="69"/>
      <c r="N2508" s="65" t="s">
        <v>50</v>
      </c>
      <c r="O2508" s="66" t="s">
        <v>52</v>
      </c>
      <c r="P2508" s="69"/>
      <c r="Q2508" s="55" t="str">
        <f t="shared" si="38"/>
        <v>Non-Lead</v>
      </c>
      <c r="R2508" s="70" t="s">
        <v>51</v>
      </c>
      <c r="S2508" s="70" t="s">
        <v>51</v>
      </c>
      <c r="T2508" s="70"/>
      <c r="U2508" s="71" t="s">
        <v>53</v>
      </c>
      <c r="V2508" s="71" t="s">
        <v>51</v>
      </c>
      <c r="W2508" s="71" t="s">
        <v>51</v>
      </c>
      <c r="X2508" s="71" t="s">
        <v>51</v>
      </c>
      <c r="Y2508" s="72" t="str">
        <f>IF((OR((AND('[1]PWS Information'!$E$10="CWS",U2508="Single Family Residence",Q2508="Lead")),
(AND('[1]PWS Information'!$E$10="CWS",U2508="Multiple Family Residence",'[1]PWS Information'!$E$11="Yes",Q2508="Lead")),
(AND('[1]PWS Information'!$E$10="NTNC",Q2508="Lead")))),"Tier 1",
IF((OR((AND('[1]PWS Information'!$E$10="CWS",U2508="Multiple Family Residence",'[1]PWS Information'!$E$11="No",Q2508="Lead")),
(AND('[1]PWS Information'!$E$10="CWS",U2508="Other",Q2508="Lead")),
(AND('[1]PWS Information'!$E$10="CWS",U2508="Building",Q2508="Lead")))),"Tier 2",
IF((OR((AND('[1]PWS Information'!$E$10="CWS",U2508="Single Family Residence",Q2508="Galvanized Requiring Replacement")),
(AND('[1]PWS Information'!$E$10="CWS",U2508="Single Family Residence",Q2508="Galvanized Requiring Replacement",R2508="Yes")),
(AND('[1]PWS Information'!$E$10="NTNC",Q2508="Galvanized Requiring Replacement")),
(AND('[1]PWS Information'!$E$10="NTNC",U2508="Single Family Residence",R2508="Yes")))),"Tier 3",
IF((OR((AND('[1]PWS Information'!$E$10="CWS",U2508="Single Family Residence",S2508="Yes",Q2508="Non-Lead", J2508="Non-Lead - Copper",L2508="Before 1989")),
(AND('[1]PWS Information'!$E$10="CWS",U2508="Single Family Residence",S2508="Yes",Q2508="Non-Lead", N2508="Non-Lead - Copper",O2508="Before 1989")))),"Tier 4",
IF((OR((AND('[1]PWS Information'!$E$10="NTNC",Q2508="Non-Lead")),
(AND('[1]PWS Information'!$E$10="CWS",Q2508="Non-Lead",S2508="")),
(AND('[1]PWS Information'!$E$10="CWS",Q2508="Non-Lead",S2508="No")),
(AND('[1]PWS Information'!$E$10="CWS",Q2508="Non-Lead",S2508="Don't Know")),
(AND('[1]PWS Information'!$E$10="CWS",Q2508="Non-Lead", J2508="Non-Lead - Copper", S2508="Yes", L2508="Between 1989 and 2014")),
(AND('[1]PWS Information'!$E$10="CWS",Q2508="Non-Lead", J2508="Non-Lead - Copper", S2508="Yes", L2508="After 2014")),
(AND('[1]PWS Information'!$E$10="CWS",Q2508="Non-Lead", J2508="Non-Lead - Copper", S2508="Yes", L2508="Unknown")),
(AND('[1]PWS Information'!$E$10="CWS",Q2508="Non-Lead", N2508="Non-Lead - Copper", S2508="Yes", O2508="Between 1989 and 2014")),
(AND('[1]PWS Information'!$E$10="CWS",Q2508="Non-Lead", N2508="Non-Lead - Copper", S2508="Yes", O2508="After 2014")),
(AND('[1]PWS Information'!$E$10="CWS",Q2508="Non-Lead", N2508="Non-Lead - Copper", S2508="Yes", O2508="Unknown")),
(AND('[1]PWS Information'!$E$10="CWS",Q2508="Unknown")),
(AND('[1]PWS Information'!$E$10="NTNC",Q2508="Unknown")))),"Tier 5",
"")))))</f>
        <v>Tier 5</v>
      </c>
      <c r="Z2508" s="71"/>
      <c r="AA2508" s="71"/>
    </row>
    <row r="2509" spans="1:27" ht="57.6" x14ac:dyDescent="0.3">
      <c r="A2509" s="1"/>
      <c r="B2509" s="70">
        <v>9748264</v>
      </c>
      <c r="C2509" s="60">
        <v>183</v>
      </c>
      <c r="D2509" s="61" t="s">
        <v>562</v>
      </c>
      <c r="E2509" s="61" t="s">
        <v>49</v>
      </c>
      <c r="F2509" s="61">
        <v>78640</v>
      </c>
      <c r="G2509" s="62" t="s">
        <v>529</v>
      </c>
      <c r="H2509" s="63">
        <v>29.9576861</v>
      </c>
      <c r="I2509" s="64">
        <v>-97.856916666666606</v>
      </c>
      <c r="J2509" s="65" t="s">
        <v>50</v>
      </c>
      <c r="K2509" s="66" t="s">
        <v>51</v>
      </c>
      <c r="L2509" s="62" t="s">
        <v>52</v>
      </c>
      <c r="M2509" s="69"/>
      <c r="N2509" s="65" t="s">
        <v>50</v>
      </c>
      <c r="O2509" s="66" t="s">
        <v>52</v>
      </c>
      <c r="P2509" s="69"/>
      <c r="Q2509" s="55" t="str">
        <f t="shared" ref="Q2509:Q2572" si="39">IF((OR(J2509="Lead")),"Lead",
IF((OR(N2509="Lead")),"Lead",
IF((OR(J2509="Lead-lined galvanized")),"Lead",
IF((OR(N2509="Lead-lined galvanized")),"Lead",
IF((OR((AND(J2509="Unknown - Likely Lead",N2509="Galvanized")),
(AND(J2509="Unknown - Unlikely Lead",N2509="Galvanized")),
(AND(J2509="Unknown - Material Unknown",N2509="Galvanized")))),"Galvanized Requiring Replacement",
IF((OR((AND(J2509="Non-lead - Copper",K2509="Yes",N2509="Galvanized")),
(AND(J2509="Non-lead - Copper",K2509="Don't know",N2509="Galvanized")),
(AND(J2509="Non-lead - Copper",K2509="",N2509="Galvanized")),
(AND(J2509="Non-lead - Plastic",K2509="Yes",N2509="Galvanized")),
(AND(J2509="Non-lead - Plastic",K2509="Don't know",N2509="Galvanized")),
(AND(J2509="Non-lead - Plastic",K2509="",N2509="Galvanized")),
(AND(J2509="Non-lead",K2509="Yes",N2509="Galvanized")),
(AND(J2509="Non-lead",K2509="Don't know",N2509="Galvanized")),
(AND(J2509="Non-lead",K2509="",N2509="Galvanized")),
(AND(J2509="Non-lead - Other",K2509="Yes",N2509="Galvanized")),
(AND(J2509="Non-Lead - Other",K2509="Don't know",N2509="Galvanized")),
(AND(J2509="Galvanized",K2509="Yes",N2509="Galvanized")),
(AND(J2509="Galvanized",K2509="Don't know",N2509="Galvanized")),
(AND(J2509="Galvanized",K2509="",N2509="Galvanized")),
(AND(J2509="Non-Lead - Other",K2509="",N2509="Galvanized")))),"Galvanized Requiring Replacement",
IF((OR((AND(J2509="Non-lead - Copper",N2509="Non-lead - Copper")),
(AND(J2509="Non-lead - Copper",N2509="Non-lead - Plastic")),
(AND(J2509="Non-lead - Copper",N2509="Non-lead - Other")),
(AND(J2509="Non-lead - Copper",N2509="Non-lead")),
(AND(J2509="Non-lead - Plastic",N2509="Non-lead - Copper")),
(AND(J2509="Non-lead - Plastic",N2509="Non-lead - Plastic")),
(AND(J2509="Non-lead - Plastic",N2509="Non-lead - Other")),
(AND(J2509="Non-lead - Plastic",N2509="Non-lead")),
(AND(J2509="Non-lead",N2509="Non-lead - Copper")),
(AND(J2509="Non-lead",N2509="Non-lead - Plastic")),
(AND(J2509="Non-lead",N2509="Non-lead - Other")),
(AND(J2509="Non-lead",N2509="Non-lead")),
(AND(J2509="Non-lead - Other",N2509="Non-lead - Copper")),
(AND(J2509="Non-Lead - Other",N2509="Non-lead - Plastic")),
(AND(J2509="Non-Lead - Other",N2509="Non-lead")),
(AND(J2509="Non-Lead - Other",N2509="Non-lead - Other")))),"Non-Lead",
IF((OR((AND(J2509="Galvanized",N2509="Non-lead")),
(AND(J2509="Galvanized",N2509="Non-lead - Copper")),
(AND(J2509="Galvanized",N2509="Non-lead - Plastic")),
(AND(J2509="Galvanized",N2509="Non-lead")),
(AND(J2509="Galvanized",N2509="Non-lead - Other")))),"Non-Lead",
IF((OR((AND(J2509="Non-lead - Copper",K2509="No",N2509="Galvanized")),
(AND(J2509="Non-lead - Plastic",K2509="No",N2509="Galvanized")),
(AND(J2509="Non-lead",K2509="No",N2509="Galvanized")),
(AND(J2509="Galvanized",K2509="No",N2509="Galvanized")),
(AND(J2509="Non-lead - Other",K2509="No",N2509="Galvanized")))),"Non-lead",
IF((OR((AND(J2509="Unknown - Likely Lead",N2509="Unknown - Likely Lead")),
(AND(J2509="Unknown - Likely Lead",N2509="Unknown - Unlikely Lead")),
(AND(J2509="Unknown - Likely Lead",N2509="Unknown - Material Unknown")),
(AND(J2509="Unknown - Unlikely Lead",N2509="Unknown - Likely Lead")),
(AND(J2509="Unknown - Unlikely Lead",N2509="Unknown - Unlikely Lead")),
(AND(J2509="Unknown - Unlikely Lead",N2509="Unknown - Material Unknown")),
(AND(J2509="Unknown - Material Unknown",N2509="Unknown - Likely Lead")),
(AND(J2509="Unknown - Material Unknown",N2509="Unknown - Unlikely Lead")),
(AND(J2509="Unknown - Material Unknown",N2509="Unknown - Material Unknown")))),"Unknown",
IF((OR((AND(J2509="Unknown - Likely Lead",N2509="Non-lead - Copper")),
(AND(J2509="Unknown - Likely Lead",N2509="Non-lead - Plastic")),
(AND(J2509="Unknown - Likely Lead",N2509="Non-lead")),
(AND(J2509="Unknown - Likely Lead",N2509="Non-lead - Other")),
(AND(J2509="Unknown - Unlikely Lead",N2509="Non-lead - Copper")),
(AND(J2509="Unknown - Unlikely Lead",N2509="Non-lead - Plastic")),
(AND(J2509="Unknown - Unlikely Lead",N2509="Non-lead")),
(AND(J2509="Unknown - Unlikely Lead",N2509="Non-lead - Other")),
(AND(J2509="Unknown - Material Unknown",N2509="Non-lead - Copper")),
(AND(J2509="Unknown - Material Unknown",N2509="Non-lead - Plastic")),
(AND(J2509="Unknown - Material Unknown",N2509="Non-lead")),
(AND(J2509="Unknown - Material Unknown",N2509="Non-lead - Other")))),"Unknown",
IF((OR((AND(J2509="Non-lead - Copper",N2509="Unknown - Likely Lead")),
(AND(J2509="Non-lead - Copper",N2509="Unknown - Unlikely Lead")),
(AND(J2509="Non-lead - Copper",N2509="Unknown - Material Unknown")),
(AND(J2509="Non-lead - Plastic",N2509="Unknown - Likely Lead")),
(AND(J2509="Non-lead - Plastic",N2509="Unknown - Unlikely Lead")),
(AND(J2509="Non-lead - Plastic",N2509="Unknown - Material Unknown")),
(AND(J2509="Non-lead",N2509="Unknown - Likely Lead")),
(AND(J2509="Non-lead",N2509="Unknown - Unlikely Lead")),
(AND(J2509="Non-lead",N2509="Unknown - Material Unknown")),
(AND(J2509="Non-lead - Other",N2509="Unknown - Likely Lead")),
(AND(J2509="Non-Lead - Other",N2509="Unknown - Unlikely Lead")),
(AND(J2509="Non-Lead - Other",N2509="Unknown - Material Unknown")))),"Unknown",
IF((OR((AND(J2509="Galvanized",N2509="Unknown - Likely Lead")),
(AND(J2509="Galvanized",N2509="Unknown - Unlikely Lead")),
(AND(J2509="Galvanized",N2509="Unknown - Material Unknown")))),"Unknown",
IF((OR((AND(J2509="Galvanized",N2509="")))),"Galvanized Requiring Replacement",
IF((OR((AND(J2509="Non-lead - Copper",N2509="")),
(AND(J2509="Non-lead - Plastic",N2509="")),
(AND(J2509="Non-lead",N2509="")),
(AND(J2509="Non-lead - Other",N2509="")))),"Non-lead",
IF((OR((AND(J2509="Unknown - Likely Lead",N2509="")),
(AND(J2509="Unknown - Unlikely Lead",N2509="")),
(AND(J2509="Unknown - Material Unknown",N2509="")))),"Unknown",
""))))))))))))))))</f>
        <v>Non-Lead</v>
      </c>
      <c r="R2509" s="70" t="s">
        <v>51</v>
      </c>
      <c r="S2509" s="70" t="s">
        <v>51</v>
      </c>
      <c r="T2509" s="70"/>
      <c r="U2509" s="71" t="s">
        <v>53</v>
      </c>
      <c r="V2509" s="71" t="s">
        <v>51</v>
      </c>
      <c r="W2509" s="71" t="s">
        <v>51</v>
      </c>
      <c r="X2509" s="71" t="s">
        <v>51</v>
      </c>
      <c r="Y2509" s="72" t="str">
        <f>IF((OR((AND('[1]PWS Information'!$E$10="CWS",U2509="Single Family Residence",Q2509="Lead")),
(AND('[1]PWS Information'!$E$10="CWS",U2509="Multiple Family Residence",'[1]PWS Information'!$E$11="Yes",Q2509="Lead")),
(AND('[1]PWS Information'!$E$10="NTNC",Q2509="Lead")))),"Tier 1",
IF((OR((AND('[1]PWS Information'!$E$10="CWS",U2509="Multiple Family Residence",'[1]PWS Information'!$E$11="No",Q2509="Lead")),
(AND('[1]PWS Information'!$E$10="CWS",U2509="Other",Q2509="Lead")),
(AND('[1]PWS Information'!$E$10="CWS",U2509="Building",Q2509="Lead")))),"Tier 2",
IF((OR((AND('[1]PWS Information'!$E$10="CWS",U2509="Single Family Residence",Q2509="Galvanized Requiring Replacement")),
(AND('[1]PWS Information'!$E$10="CWS",U2509="Single Family Residence",Q2509="Galvanized Requiring Replacement",R2509="Yes")),
(AND('[1]PWS Information'!$E$10="NTNC",Q2509="Galvanized Requiring Replacement")),
(AND('[1]PWS Information'!$E$10="NTNC",U2509="Single Family Residence",R2509="Yes")))),"Tier 3",
IF((OR((AND('[1]PWS Information'!$E$10="CWS",U2509="Single Family Residence",S2509="Yes",Q2509="Non-Lead", J2509="Non-Lead - Copper",L2509="Before 1989")),
(AND('[1]PWS Information'!$E$10="CWS",U2509="Single Family Residence",S2509="Yes",Q2509="Non-Lead", N2509="Non-Lead - Copper",O2509="Before 1989")))),"Tier 4",
IF((OR((AND('[1]PWS Information'!$E$10="NTNC",Q2509="Non-Lead")),
(AND('[1]PWS Information'!$E$10="CWS",Q2509="Non-Lead",S2509="")),
(AND('[1]PWS Information'!$E$10="CWS",Q2509="Non-Lead",S2509="No")),
(AND('[1]PWS Information'!$E$10="CWS",Q2509="Non-Lead",S2509="Don't Know")),
(AND('[1]PWS Information'!$E$10="CWS",Q2509="Non-Lead", J2509="Non-Lead - Copper", S2509="Yes", L2509="Between 1989 and 2014")),
(AND('[1]PWS Information'!$E$10="CWS",Q2509="Non-Lead", J2509="Non-Lead - Copper", S2509="Yes", L2509="After 2014")),
(AND('[1]PWS Information'!$E$10="CWS",Q2509="Non-Lead", J2509="Non-Lead - Copper", S2509="Yes", L2509="Unknown")),
(AND('[1]PWS Information'!$E$10="CWS",Q2509="Non-Lead", N2509="Non-Lead - Copper", S2509="Yes", O2509="Between 1989 and 2014")),
(AND('[1]PWS Information'!$E$10="CWS",Q2509="Non-Lead", N2509="Non-Lead - Copper", S2509="Yes", O2509="After 2014")),
(AND('[1]PWS Information'!$E$10="CWS",Q2509="Non-Lead", N2509="Non-Lead - Copper", S2509="Yes", O2509="Unknown")),
(AND('[1]PWS Information'!$E$10="CWS",Q2509="Unknown")),
(AND('[1]PWS Information'!$E$10="NTNC",Q2509="Unknown")))),"Tier 5",
"")))))</f>
        <v>Tier 5</v>
      </c>
      <c r="Z2509" s="71"/>
      <c r="AA2509" s="71"/>
    </row>
    <row r="2510" spans="1:27" ht="57.6" x14ac:dyDescent="0.3">
      <c r="A2510" s="17"/>
      <c r="B2510" s="70">
        <v>3659692</v>
      </c>
      <c r="C2510" s="60">
        <v>219</v>
      </c>
      <c r="D2510" s="61" t="s">
        <v>562</v>
      </c>
      <c r="E2510" s="61" t="s">
        <v>49</v>
      </c>
      <c r="F2510" s="61">
        <v>78640</v>
      </c>
      <c r="G2510" s="62" t="s">
        <v>529</v>
      </c>
      <c r="H2510" s="63">
        <v>29.958019400000001</v>
      </c>
      <c r="I2510" s="64">
        <v>-97.857383333333303</v>
      </c>
      <c r="J2510" s="65" t="s">
        <v>50</v>
      </c>
      <c r="K2510" s="66" t="s">
        <v>51</v>
      </c>
      <c r="L2510" s="62" t="s">
        <v>52</v>
      </c>
      <c r="M2510" s="69"/>
      <c r="N2510" s="65" t="s">
        <v>50</v>
      </c>
      <c r="O2510" s="66" t="s">
        <v>52</v>
      </c>
      <c r="P2510" s="69"/>
      <c r="Q2510" s="55" t="str">
        <f t="shared" si="39"/>
        <v>Non-Lead</v>
      </c>
      <c r="R2510" s="70" t="s">
        <v>51</v>
      </c>
      <c r="S2510" s="70" t="s">
        <v>51</v>
      </c>
      <c r="T2510" s="70"/>
      <c r="U2510" s="71" t="s">
        <v>53</v>
      </c>
      <c r="V2510" s="71" t="s">
        <v>51</v>
      </c>
      <c r="W2510" s="71" t="s">
        <v>51</v>
      </c>
      <c r="X2510" s="71" t="s">
        <v>51</v>
      </c>
      <c r="Y2510" s="72" t="str">
        <f>IF((OR((AND('[1]PWS Information'!$E$10="CWS",U2510="Single Family Residence",Q2510="Lead")),
(AND('[1]PWS Information'!$E$10="CWS",U2510="Multiple Family Residence",'[1]PWS Information'!$E$11="Yes",Q2510="Lead")),
(AND('[1]PWS Information'!$E$10="NTNC",Q2510="Lead")))),"Tier 1",
IF((OR((AND('[1]PWS Information'!$E$10="CWS",U2510="Multiple Family Residence",'[1]PWS Information'!$E$11="No",Q2510="Lead")),
(AND('[1]PWS Information'!$E$10="CWS",U2510="Other",Q2510="Lead")),
(AND('[1]PWS Information'!$E$10="CWS",U2510="Building",Q2510="Lead")))),"Tier 2",
IF((OR((AND('[1]PWS Information'!$E$10="CWS",U2510="Single Family Residence",Q2510="Galvanized Requiring Replacement")),
(AND('[1]PWS Information'!$E$10="CWS",U2510="Single Family Residence",Q2510="Galvanized Requiring Replacement",R2510="Yes")),
(AND('[1]PWS Information'!$E$10="NTNC",Q2510="Galvanized Requiring Replacement")),
(AND('[1]PWS Information'!$E$10="NTNC",U2510="Single Family Residence",R2510="Yes")))),"Tier 3",
IF((OR((AND('[1]PWS Information'!$E$10="CWS",U2510="Single Family Residence",S2510="Yes",Q2510="Non-Lead", J2510="Non-Lead - Copper",L2510="Before 1989")),
(AND('[1]PWS Information'!$E$10="CWS",U2510="Single Family Residence",S2510="Yes",Q2510="Non-Lead", N2510="Non-Lead - Copper",O2510="Before 1989")))),"Tier 4",
IF((OR((AND('[1]PWS Information'!$E$10="NTNC",Q2510="Non-Lead")),
(AND('[1]PWS Information'!$E$10="CWS",Q2510="Non-Lead",S2510="")),
(AND('[1]PWS Information'!$E$10="CWS",Q2510="Non-Lead",S2510="No")),
(AND('[1]PWS Information'!$E$10="CWS",Q2510="Non-Lead",S2510="Don't Know")),
(AND('[1]PWS Information'!$E$10="CWS",Q2510="Non-Lead", J2510="Non-Lead - Copper", S2510="Yes", L2510="Between 1989 and 2014")),
(AND('[1]PWS Information'!$E$10="CWS",Q2510="Non-Lead", J2510="Non-Lead - Copper", S2510="Yes", L2510="After 2014")),
(AND('[1]PWS Information'!$E$10="CWS",Q2510="Non-Lead", J2510="Non-Lead - Copper", S2510="Yes", L2510="Unknown")),
(AND('[1]PWS Information'!$E$10="CWS",Q2510="Non-Lead", N2510="Non-Lead - Copper", S2510="Yes", O2510="Between 1989 and 2014")),
(AND('[1]PWS Information'!$E$10="CWS",Q2510="Non-Lead", N2510="Non-Lead - Copper", S2510="Yes", O2510="After 2014")),
(AND('[1]PWS Information'!$E$10="CWS",Q2510="Non-Lead", N2510="Non-Lead - Copper", S2510="Yes", O2510="Unknown")),
(AND('[1]PWS Information'!$E$10="CWS",Q2510="Unknown")),
(AND('[1]PWS Information'!$E$10="NTNC",Q2510="Unknown")))),"Tier 5",
"")))))</f>
        <v>Tier 5</v>
      </c>
      <c r="Z2510" s="71"/>
      <c r="AA2510" s="71"/>
    </row>
    <row r="2511" spans="1:27" ht="57.6" x14ac:dyDescent="0.3">
      <c r="A2511" s="1"/>
      <c r="B2511" s="70">
        <v>9760309</v>
      </c>
      <c r="C2511" s="60">
        <v>159</v>
      </c>
      <c r="D2511" s="61" t="s">
        <v>562</v>
      </c>
      <c r="E2511" s="61" t="s">
        <v>49</v>
      </c>
      <c r="F2511" s="61">
        <v>78640</v>
      </c>
      <c r="G2511" s="62" t="s">
        <v>529</v>
      </c>
      <c r="H2511" s="63">
        <v>29.9569528</v>
      </c>
      <c r="I2511" s="64">
        <v>-97.856019444444399</v>
      </c>
      <c r="J2511" s="65" t="s">
        <v>50</v>
      </c>
      <c r="K2511" s="66" t="s">
        <v>51</v>
      </c>
      <c r="L2511" s="62" t="s">
        <v>52</v>
      </c>
      <c r="M2511" s="69"/>
      <c r="N2511" s="65" t="s">
        <v>50</v>
      </c>
      <c r="O2511" s="66" t="s">
        <v>52</v>
      </c>
      <c r="P2511" s="69"/>
      <c r="Q2511" s="55" t="str">
        <f t="shared" si="39"/>
        <v>Non-Lead</v>
      </c>
      <c r="R2511" s="70" t="s">
        <v>51</v>
      </c>
      <c r="S2511" s="70" t="s">
        <v>51</v>
      </c>
      <c r="T2511" s="70"/>
      <c r="U2511" s="71" t="s">
        <v>53</v>
      </c>
      <c r="V2511" s="71" t="s">
        <v>51</v>
      </c>
      <c r="W2511" s="71" t="s">
        <v>51</v>
      </c>
      <c r="X2511" s="71" t="s">
        <v>51</v>
      </c>
      <c r="Y2511" s="72" t="str">
        <f>IF((OR((AND('[1]PWS Information'!$E$10="CWS",U2511="Single Family Residence",Q2511="Lead")),
(AND('[1]PWS Information'!$E$10="CWS",U2511="Multiple Family Residence",'[1]PWS Information'!$E$11="Yes",Q2511="Lead")),
(AND('[1]PWS Information'!$E$10="NTNC",Q2511="Lead")))),"Tier 1",
IF((OR((AND('[1]PWS Information'!$E$10="CWS",U2511="Multiple Family Residence",'[1]PWS Information'!$E$11="No",Q2511="Lead")),
(AND('[1]PWS Information'!$E$10="CWS",U2511="Other",Q2511="Lead")),
(AND('[1]PWS Information'!$E$10="CWS",U2511="Building",Q2511="Lead")))),"Tier 2",
IF((OR((AND('[1]PWS Information'!$E$10="CWS",U2511="Single Family Residence",Q2511="Galvanized Requiring Replacement")),
(AND('[1]PWS Information'!$E$10="CWS",U2511="Single Family Residence",Q2511="Galvanized Requiring Replacement",R2511="Yes")),
(AND('[1]PWS Information'!$E$10="NTNC",Q2511="Galvanized Requiring Replacement")),
(AND('[1]PWS Information'!$E$10="NTNC",U2511="Single Family Residence",R2511="Yes")))),"Tier 3",
IF((OR((AND('[1]PWS Information'!$E$10="CWS",U2511="Single Family Residence",S2511="Yes",Q2511="Non-Lead", J2511="Non-Lead - Copper",L2511="Before 1989")),
(AND('[1]PWS Information'!$E$10="CWS",U2511="Single Family Residence",S2511="Yes",Q2511="Non-Lead", N2511="Non-Lead - Copper",O2511="Before 1989")))),"Tier 4",
IF((OR((AND('[1]PWS Information'!$E$10="NTNC",Q2511="Non-Lead")),
(AND('[1]PWS Information'!$E$10="CWS",Q2511="Non-Lead",S2511="")),
(AND('[1]PWS Information'!$E$10="CWS",Q2511="Non-Lead",S2511="No")),
(AND('[1]PWS Information'!$E$10="CWS",Q2511="Non-Lead",S2511="Don't Know")),
(AND('[1]PWS Information'!$E$10="CWS",Q2511="Non-Lead", J2511="Non-Lead - Copper", S2511="Yes", L2511="Between 1989 and 2014")),
(AND('[1]PWS Information'!$E$10="CWS",Q2511="Non-Lead", J2511="Non-Lead - Copper", S2511="Yes", L2511="After 2014")),
(AND('[1]PWS Information'!$E$10="CWS",Q2511="Non-Lead", J2511="Non-Lead - Copper", S2511="Yes", L2511="Unknown")),
(AND('[1]PWS Information'!$E$10="CWS",Q2511="Non-Lead", N2511="Non-Lead - Copper", S2511="Yes", O2511="Between 1989 and 2014")),
(AND('[1]PWS Information'!$E$10="CWS",Q2511="Non-Lead", N2511="Non-Lead - Copper", S2511="Yes", O2511="After 2014")),
(AND('[1]PWS Information'!$E$10="CWS",Q2511="Non-Lead", N2511="Non-Lead - Copper", S2511="Yes", O2511="Unknown")),
(AND('[1]PWS Information'!$E$10="CWS",Q2511="Unknown")),
(AND('[1]PWS Information'!$E$10="NTNC",Q2511="Unknown")))),"Tier 5",
"")))))</f>
        <v>Tier 5</v>
      </c>
      <c r="Z2511" s="71"/>
      <c r="AA2511" s="71"/>
    </row>
    <row r="2512" spans="1:27" ht="57.6" x14ac:dyDescent="0.3">
      <c r="A2512" s="1"/>
      <c r="B2512" s="70">
        <v>9748295</v>
      </c>
      <c r="C2512" s="60">
        <v>147</v>
      </c>
      <c r="D2512" s="61" t="s">
        <v>562</v>
      </c>
      <c r="E2512" s="61" t="s">
        <v>49</v>
      </c>
      <c r="F2512" s="61">
        <v>78640</v>
      </c>
      <c r="G2512" s="62" t="s">
        <v>529</v>
      </c>
      <c r="H2512" s="63">
        <v>29.957327800000002</v>
      </c>
      <c r="I2512" s="64">
        <v>-97.856452777777704</v>
      </c>
      <c r="J2512" s="65" t="s">
        <v>50</v>
      </c>
      <c r="K2512" s="66" t="s">
        <v>51</v>
      </c>
      <c r="L2512" s="62" t="s">
        <v>52</v>
      </c>
      <c r="M2512" s="69"/>
      <c r="N2512" s="65" t="s">
        <v>50</v>
      </c>
      <c r="O2512" s="66" t="s">
        <v>52</v>
      </c>
      <c r="P2512" s="69"/>
      <c r="Q2512" s="55" t="str">
        <f t="shared" si="39"/>
        <v>Non-Lead</v>
      </c>
      <c r="R2512" s="70" t="s">
        <v>51</v>
      </c>
      <c r="S2512" s="70" t="s">
        <v>51</v>
      </c>
      <c r="T2512" s="70"/>
      <c r="U2512" s="71" t="s">
        <v>53</v>
      </c>
      <c r="V2512" s="71" t="s">
        <v>51</v>
      </c>
      <c r="W2512" s="71" t="s">
        <v>51</v>
      </c>
      <c r="X2512" s="71" t="s">
        <v>51</v>
      </c>
      <c r="Y2512" s="72" t="str">
        <f>IF((OR((AND('[1]PWS Information'!$E$10="CWS",U2512="Single Family Residence",Q2512="Lead")),
(AND('[1]PWS Information'!$E$10="CWS",U2512="Multiple Family Residence",'[1]PWS Information'!$E$11="Yes",Q2512="Lead")),
(AND('[1]PWS Information'!$E$10="NTNC",Q2512="Lead")))),"Tier 1",
IF((OR((AND('[1]PWS Information'!$E$10="CWS",U2512="Multiple Family Residence",'[1]PWS Information'!$E$11="No",Q2512="Lead")),
(AND('[1]PWS Information'!$E$10="CWS",U2512="Other",Q2512="Lead")),
(AND('[1]PWS Information'!$E$10="CWS",U2512="Building",Q2512="Lead")))),"Tier 2",
IF((OR((AND('[1]PWS Information'!$E$10="CWS",U2512="Single Family Residence",Q2512="Galvanized Requiring Replacement")),
(AND('[1]PWS Information'!$E$10="CWS",U2512="Single Family Residence",Q2512="Galvanized Requiring Replacement",R2512="Yes")),
(AND('[1]PWS Information'!$E$10="NTNC",Q2512="Galvanized Requiring Replacement")),
(AND('[1]PWS Information'!$E$10="NTNC",U2512="Single Family Residence",R2512="Yes")))),"Tier 3",
IF((OR((AND('[1]PWS Information'!$E$10="CWS",U2512="Single Family Residence",S2512="Yes",Q2512="Non-Lead", J2512="Non-Lead - Copper",L2512="Before 1989")),
(AND('[1]PWS Information'!$E$10="CWS",U2512="Single Family Residence",S2512="Yes",Q2512="Non-Lead", N2512="Non-Lead - Copper",O2512="Before 1989")))),"Tier 4",
IF((OR((AND('[1]PWS Information'!$E$10="NTNC",Q2512="Non-Lead")),
(AND('[1]PWS Information'!$E$10="CWS",Q2512="Non-Lead",S2512="")),
(AND('[1]PWS Information'!$E$10="CWS",Q2512="Non-Lead",S2512="No")),
(AND('[1]PWS Information'!$E$10="CWS",Q2512="Non-Lead",S2512="Don't Know")),
(AND('[1]PWS Information'!$E$10="CWS",Q2512="Non-Lead", J2512="Non-Lead - Copper", S2512="Yes", L2512="Between 1989 and 2014")),
(AND('[1]PWS Information'!$E$10="CWS",Q2512="Non-Lead", J2512="Non-Lead - Copper", S2512="Yes", L2512="After 2014")),
(AND('[1]PWS Information'!$E$10="CWS",Q2512="Non-Lead", J2512="Non-Lead - Copper", S2512="Yes", L2512="Unknown")),
(AND('[1]PWS Information'!$E$10="CWS",Q2512="Non-Lead", N2512="Non-Lead - Copper", S2512="Yes", O2512="Between 1989 and 2014")),
(AND('[1]PWS Information'!$E$10="CWS",Q2512="Non-Lead", N2512="Non-Lead - Copper", S2512="Yes", O2512="After 2014")),
(AND('[1]PWS Information'!$E$10="CWS",Q2512="Non-Lead", N2512="Non-Lead - Copper", S2512="Yes", O2512="Unknown")),
(AND('[1]PWS Information'!$E$10="CWS",Q2512="Unknown")),
(AND('[1]PWS Information'!$E$10="NTNC",Q2512="Unknown")))),"Tier 5",
"")))))</f>
        <v>Tier 5</v>
      </c>
      <c r="Z2512" s="71"/>
      <c r="AA2512" s="71"/>
    </row>
    <row r="2513" spans="1:27" ht="57.6" x14ac:dyDescent="0.3">
      <c r="A2513" s="1"/>
      <c r="B2513" s="70">
        <v>9753168</v>
      </c>
      <c r="C2513" s="60">
        <v>135</v>
      </c>
      <c r="D2513" s="61" t="s">
        <v>562</v>
      </c>
      <c r="E2513" s="61" t="s">
        <v>49</v>
      </c>
      <c r="F2513" s="61">
        <v>78640</v>
      </c>
      <c r="G2513" s="62" t="s">
        <v>529</v>
      </c>
      <c r="H2513" s="63">
        <v>29.9572194</v>
      </c>
      <c r="I2513" s="64">
        <v>-97.856316666666601</v>
      </c>
      <c r="J2513" s="65" t="s">
        <v>50</v>
      </c>
      <c r="K2513" s="66" t="s">
        <v>51</v>
      </c>
      <c r="L2513" s="62" t="s">
        <v>52</v>
      </c>
      <c r="M2513" s="69"/>
      <c r="N2513" s="65" t="s">
        <v>50</v>
      </c>
      <c r="O2513" s="66" t="s">
        <v>52</v>
      </c>
      <c r="P2513" s="69"/>
      <c r="Q2513" s="55" t="str">
        <f t="shared" si="39"/>
        <v>Non-Lead</v>
      </c>
      <c r="R2513" s="70" t="s">
        <v>51</v>
      </c>
      <c r="S2513" s="70" t="s">
        <v>51</v>
      </c>
      <c r="T2513" s="70"/>
      <c r="U2513" s="71" t="s">
        <v>53</v>
      </c>
      <c r="V2513" s="71" t="s">
        <v>51</v>
      </c>
      <c r="W2513" s="71" t="s">
        <v>51</v>
      </c>
      <c r="X2513" s="71" t="s">
        <v>51</v>
      </c>
      <c r="Y2513" s="72" t="str">
        <f>IF((OR((AND('[1]PWS Information'!$E$10="CWS",U2513="Single Family Residence",Q2513="Lead")),
(AND('[1]PWS Information'!$E$10="CWS",U2513="Multiple Family Residence",'[1]PWS Information'!$E$11="Yes",Q2513="Lead")),
(AND('[1]PWS Information'!$E$10="NTNC",Q2513="Lead")))),"Tier 1",
IF((OR((AND('[1]PWS Information'!$E$10="CWS",U2513="Multiple Family Residence",'[1]PWS Information'!$E$11="No",Q2513="Lead")),
(AND('[1]PWS Information'!$E$10="CWS",U2513="Other",Q2513="Lead")),
(AND('[1]PWS Information'!$E$10="CWS",U2513="Building",Q2513="Lead")))),"Tier 2",
IF((OR((AND('[1]PWS Information'!$E$10="CWS",U2513="Single Family Residence",Q2513="Galvanized Requiring Replacement")),
(AND('[1]PWS Information'!$E$10="CWS",U2513="Single Family Residence",Q2513="Galvanized Requiring Replacement",R2513="Yes")),
(AND('[1]PWS Information'!$E$10="NTNC",Q2513="Galvanized Requiring Replacement")),
(AND('[1]PWS Information'!$E$10="NTNC",U2513="Single Family Residence",R2513="Yes")))),"Tier 3",
IF((OR((AND('[1]PWS Information'!$E$10="CWS",U2513="Single Family Residence",S2513="Yes",Q2513="Non-Lead", J2513="Non-Lead - Copper",L2513="Before 1989")),
(AND('[1]PWS Information'!$E$10="CWS",U2513="Single Family Residence",S2513="Yes",Q2513="Non-Lead", N2513="Non-Lead - Copper",O2513="Before 1989")))),"Tier 4",
IF((OR((AND('[1]PWS Information'!$E$10="NTNC",Q2513="Non-Lead")),
(AND('[1]PWS Information'!$E$10="CWS",Q2513="Non-Lead",S2513="")),
(AND('[1]PWS Information'!$E$10="CWS",Q2513="Non-Lead",S2513="No")),
(AND('[1]PWS Information'!$E$10="CWS",Q2513="Non-Lead",S2513="Don't Know")),
(AND('[1]PWS Information'!$E$10="CWS",Q2513="Non-Lead", J2513="Non-Lead - Copper", S2513="Yes", L2513="Between 1989 and 2014")),
(AND('[1]PWS Information'!$E$10="CWS",Q2513="Non-Lead", J2513="Non-Lead - Copper", S2513="Yes", L2513="After 2014")),
(AND('[1]PWS Information'!$E$10="CWS",Q2513="Non-Lead", J2513="Non-Lead - Copper", S2513="Yes", L2513="Unknown")),
(AND('[1]PWS Information'!$E$10="CWS",Q2513="Non-Lead", N2513="Non-Lead - Copper", S2513="Yes", O2513="Between 1989 and 2014")),
(AND('[1]PWS Information'!$E$10="CWS",Q2513="Non-Lead", N2513="Non-Lead - Copper", S2513="Yes", O2513="After 2014")),
(AND('[1]PWS Information'!$E$10="CWS",Q2513="Non-Lead", N2513="Non-Lead - Copper", S2513="Yes", O2513="Unknown")),
(AND('[1]PWS Information'!$E$10="CWS",Q2513="Unknown")),
(AND('[1]PWS Information'!$E$10="NTNC",Q2513="Unknown")))),"Tier 5",
"")))))</f>
        <v>Tier 5</v>
      </c>
      <c r="Z2513" s="71"/>
      <c r="AA2513" s="71"/>
    </row>
    <row r="2514" spans="1:27" ht="57.6" x14ac:dyDescent="0.3">
      <c r="A2514" s="17"/>
      <c r="B2514" s="70">
        <v>9762406</v>
      </c>
      <c r="C2514" s="60">
        <v>171</v>
      </c>
      <c r="D2514" s="61" t="s">
        <v>562</v>
      </c>
      <c r="E2514" s="61" t="s">
        <v>49</v>
      </c>
      <c r="F2514" s="61">
        <v>78640</v>
      </c>
      <c r="G2514" s="62" t="s">
        <v>529</v>
      </c>
      <c r="H2514" s="63">
        <v>29.957572200000001</v>
      </c>
      <c r="I2514" s="64">
        <v>-97.856794444444404</v>
      </c>
      <c r="J2514" s="65" t="s">
        <v>50</v>
      </c>
      <c r="K2514" s="66" t="s">
        <v>51</v>
      </c>
      <c r="L2514" s="62" t="s">
        <v>52</v>
      </c>
      <c r="M2514" s="69"/>
      <c r="N2514" s="65" t="s">
        <v>50</v>
      </c>
      <c r="O2514" s="66" t="s">
        <v>52</v>
      </c>
      <c r="P2514" s="69"/>
      <c r="Q2514" s="55" t="str">
        <f t="shared" si="39"/>
        <v>Non-Lead</v>
      </c>
      <c r="R2514" s="70" t="s">
        <v>51</v>
      </c>
      <c r="S2514" s="70" t="s">
        <v>51</v>
      </c>
      <c r="T2514" s="70"/>
      <c r="U2514" s="71" t="s">
        <v>53</v>
      </c>
      <c r="V2514" s="71" t="s">
        <v>51</v>
      </c>
      <c r="W2514" s="71" t="s">
        <v>51</v>
      </c>
      <c r="X2514" s="71" t="s">
        <v>51</v>
      </c>
      <c r="Y2514" s="72" t="str">
        <f>IF((OR((AND('[1]PWS Information'!$E$10="CWS",U2514="Single Family Residence",Q2514="Lead")),
(AND('[1]PWS Information'!$E$10="CWS",U2514="Multiple Family Residence",'[1]PWS Information'!$E$11="Yes",Q2514="Lead")),
(AND('[1]PWS Information'!$E$10="NTNC",Q2514="Lead")))),"Tier 1",
IF((OR((AND('[1]PWS Information'!$E$10="CWS",U2514="Multiple Family Residence",'[1]PWS Information'!$E$11="No",Q2514="Lead")),
(AND('[1]PWS Information'!$E$10="CWS",U2514="Other",Q2514="Lead")),
(AND('[1]PWS Information'!$E$10="CWS",U2514="Building",Q2514="Lead")))),"Tier 2",
IF((OR((AND('[1]PWS Information'!$E$10="CWS",U2514="Single Family Residence",Q2514="Galvanized Requiring Replacement")),
(AND('[1]PWS Information'!$E$10="CWS",U2514="Single Family Residence",Q2514="Galvanized Requiring Replacement",R2514="Yes")),
(AND('[1]PWS Information'!$E$10="NTNC",Q2514="Galvanized Requiring Replacement")),
(AND('[1]PWS Information'!$E$10="NTNC",U2514="Single Family Residence",R2514="Yes")))),"Tier 3",
IF((OR((AND('[1]PWS Information'!$E$10="CWS",U2514="Single Family Residence",S2514="Yes",Q2514="Non-Lead", J2514="Non-Lead - Copper",L2514="Before 1989")),
(AND('[1]PWS Information'!$E$10="CWS",U2514="Single Family Residence",S2514="Yes",Q2514="Non-Lead", N2514="Non-Lead - Copper",O2514="Before 1989")))),"Tier 4",
IF((OR((AND('[1]PWS Information'!$E$10="NTNC",Q2514="Non-Lead")),
(AND('[1]PWS Information'!$E$10="CWS",Q2514="Non-Lead",S2514="")),
(AND('[1]PWS Information'!$E$10="CWS",Q2514="Non-Lead",S2514="No")),
(AND('[1]PWS Information'!$E$10="CWS",Q2514="Non-Lead",S2514="Don't Know")),
(AND('[1]PWS Information'!$E$10="CWS",Q2514="Non-Lead", J2514="Non-Lead - Copper", S2514="Yes", L2514="Between 1989 and 2014")),
(AND('[1]PWS Information'!$E$10="CWS",Q2514="Non-Lead", J2514="Non-Lead - Copper", S2514="Yes", L2514="After 2014")),
(AND('[1]PWS Information'!$E$10="CWS",Q2514="Non-Lead", J2514="Non-Lead - Copper", S2514="Yes", L2514="Unknown")),
(AND('[1]PWS Information'!$E$10="CWS",Q2514="Non-Lead", N2514="Non-Lead - Copper", S2514="Yes", O2514="Between 1989 and 2014")),
(AND('[1]PWS Information'!$E$10="CWS",Q2514="Non-Lead", N2514="Non-Lead - Copper", S2514="Yes", O2514="After 2014")),
(AND('[1]PWS Information'!$E$10="CWS",Q2514="Non-Lead", N2514="Non-Lead - Copper", S2514="Yes", O2514="Unknown")),
(AND('[1]PWS Information'!$E$10="CWS",Q2514="Unknown")),
(AND('[1]PWS Information'!$E$10="NTNC",Q2514="Unknown")))),"Tier 5",
"")))))</f>
        <v>Tier 5</v>
      </c>
      <c r="Z2514" s="71"/>
      <c r="AA2514" s="71"/>
    </row>
    <row r="2515" spans="1:27" ht="57.6" x14ac:dyDescent="0.3">
      <c r="A2515" s="1"/>
      <c r="B2515" s="70">
        <v>3352248</v>
      </c>
      <c r="C2515" s="60">
        <v>197</v>
      </c>
      <c r="D2515" s="61" t="s">
        <v>564</v>
      </c>
      <c r="E2515" s="61" t="s">
        <v>49</v>
      </c>
      <c r="F2515" s="61">
        <v>78640</v>
      </c>
      <c r="G2515" s="62" t="s">
        <v>529</v>
      </c>
      <c r="H2515" s="63">
        <v>29.958386099999998</v>
      </c>
      <c r="I2515" s="64">
        <v>-97.856413888888795</v>
      </c>
      <c r="J2515" s="65" t="s">
        <v>50</v>
      </c>
      <c r="K2515" s="66" t="s">
        <v>51</v>
      </c>
      <c r="L2515" s="62" t="s">
        <v>52</v>
      </c>
      <c r="M2515" s="69"/>
      <c r="N2515" s="65" t="s">
        <v>50</v>
      </c>
      <c r="O2515" s="66" t="s">
        <v>52</v>
      </c>
      <c r="P2515" s="69"/>
      <c r="Q2515" s="55" t="str">
        <f t="shared" si="39"/>
        <v>Non-Lead</v>
      </c>
      <c r="R2515" s="70" t="s">
        <v>51</v>
      </c>
      <c r="S2515" s="70" t="s">
        <v>51</v>
      </c>
      <c r="T2515" s="70"/>
      <c r="U2515" s="71" t="s">
        <v>53</v>
      </c>
      <c r="V2515" s="71" t="s">
        <v>51</v>
      </c>
      <c r="W2515" s="71" t="s">
        <v>51</v>
      </c>
      <c r="X2515" s="71" t="s">
        <v>51</v>
      </c>
      <c r="Y2515" s="72" t="str">
        <f>IF((OR((AND('[1]PWS Information'!$E$10="CWS",U2515="Single Family Residence",Q2515="Lead")),
(AND('[1]PWS Information'!$E$10="CWS",U2515="Multiple Family Residence",'[1]PWS Information'!$E$11="Yes",Q2515="Lead")),
(AND('[1]PWS Information'!$E$10="NTNC",Q2515="Lead")))),"Tier 1",
IF((OR((AND('[1]PWS Information'!$E$10="CWS",U2515="Multiple Family Residence",'[1]PWS Information'!$E$11="No",Q2515="Lead")),
(AND('[1]PWS Information'!$E$10="CWS",U2515="Other",Q2515="Lead")),
(AND('[1]PWS Information'!$E$10="CWS",U2515="Building",Q2515="Lead")))),"Tier 2",
IF((OR((AND('[1]PWS Information'!$E$10="CWS",U2515="Single Family Residence",Q2515="Galvanized Requiring Replacement")),
(AND('[1]PWS Information'!$E$10="CWS",U2515="Single Family Residence",Q2515="Galvanized Requiring Replacement",R2515="Yes")),
(AND('[1]PWS Information'!$E$10="NTNC",Q2515="Galvanized Requiring Replacement")),
(AND('[1]PWS Information'!$E$10="NTNC",U2515="Single Family Residence",R2515="Yes")))),"Tier 3",
IF((OR((AND('[1]PWS Information'!$E$10="CWS",U2515="Single Family Residence",S2515="Yes",Q2515="Non-Lead", J2515="Non-Lead - Copper",L2515="Before 1989")),
(AND('[1]PWS Information'!$E$10="CWS",U2515="Single Family Residence",S2515="Yes",Q2515="Non-Lead", N2515="Non-Lead - Copper",O2515="Before 1989")))),"Tier 4",
IF((OR((AND('[1]PWS Information'!$E$10="NTNC",Q2515="Non-Lead")),
(AND('[1]PWS Information'!$E$10="CWS",Q2515="Non-Lead",S2515="")),
(AND('[1]PWS Information'!$E$10="CWS",Q2515="Non-Lead",S2515="No")),
(AND('[1]PWS Information'!$E$10="CWS",Q2515="Non-Lead",S2515="Don't Know")),
(AND('[1]PWS Information'!$E$10="CWS",Q2515="Non-Lead", J2515="Non-Lead - Copper", S2515="Yes", L2515="Between 1989 and 2014")),
(AND('[1]PWS Information'!$E$10="CWS",Q2515="Non-Lead", J2515="Non-Lead - Copper", S2515="Yes", L2515="After 2014")),
(AND('[1]PWS Information'!$E$10="CWS",Q2515="Non-Lead", J2515="Non-Lead - Copper", S2515="Yes", L2515="Unknown")),
(AND('[1]PWS Information'!$E$10="CWS",Q2515="Non-Lead", N2515="Non-Lead - Copper", S2515="Yes", O2515="Between 1989 and 2014")),
(AND('[1]PWS Information'!$E$10="CWS",Q2515="Non-Lead", N2515="Non-Lead - Copper", S2515="Yes", O2515="After 2014")),
(AND('[1]PWS Information'!$E$10="CWS",Q2515="Non-Lead", N2515="Non-Lead - Copper", S2515="Yes", O2515="Unknown")),
(AND('[1]PWS Information'!$E$10="CWS",Q2515="Unknown")),
(AND('[1]PWS Information'!$E$10="NTNC",Q2515="Unknown")))),"Tier 5",
"")))))</f>
        <v>Tier 5</v>
      </c>
      <c r="Z2515" s="71"/>
      <c r="AA2515" s="71"/>
    </row>
    <row r="2516" spans="1:27" ht="57.6" x14ac:dyDescent="0.3">
      <c r="A2516" s="1"/>
      <c r="B2516" s="70">
        <v>3351013</v>
      </c>
      <c r="C2516" s="60">
        <v>220</v>
      </c>
      <c r="D2516" s="61" t="s">
        <v>564</v>
      </c>
      <c r="E2516" s="61" t="s">
        <v>49</v>
      </c>
      <c r="F2516" s="61">
        <v>78640</v>
      </c>
      <c r="G2516" s="62" t="s">
        <v>529</v>
      </c>
      <c r="H2516" s="63">
        <v>29.958936099999999</v>
      </c>
      <c r="I2516" s="64">
        <v>-97.856361111111099</v>
      </c>
      <c r="J2516" s="65" t="s">
        <v>50</v>
      </c>
      <c r="K2516" s="66" t="s">
        <v>51</v>
      </c>
      <c r="L2516" s="62" t="s">
        <v>52</v>
      </c>
      <c r="M2516" s="69"/>
      <c r="N2516" s="65" t="s">
        <v>50</v>
      </c>
      <c r="O2516" s="66" t="s">
        <v>52</v>
      </c>
      <c r="P2516" s="69"/>
      <c r="Q2516" s="55" t="str">
        <f t="shared" si="39"/>
        <v>Non-Lead</v>
      </c>
      <c r="R2516" s="70" t="s">
        <v>51</v>
      </c>
      <c r="S2516" s="70" t="s">
        <v>51</v>
      </c>
      <c r="T2516" s="70"/>
      <c r="U2516" s="71" t="s">
        <v>53</v>
      </c>
      <c r="V2516" s="71" t="s">
        <v>51</v>
      </c>
      <c r="W2516" s="71" t="s">
        <v>51</v>
      </c>
      <c r="X2516" s="71" t="s">
        <v>51</v>
      </c>
      <c r="Y2516" s="72" t="str">
        <f>IF((OR((AND('[1]PWS Information'!$E$10="CWS",U2516="Single Family Residence",Q2516="Lead")),
(AND('[1]PWS Information'!$E$10="CWS",U2516="Multiple Family Residence",'[1]PWS Information'!$E$11="Yes",Q2516="Lead")),
(AND('[1]PWS Information'!$E$10="NTNC",Q2516="Lead")))),"Tier 1",
IF((OR((AND('[1]PWS Information'!$E$10="CWS",U2516="Multiple Family Residence",'[1]PWS Information'!$E$11="No",Q2516="Lead")),
(AND('[1]PWS Information'!$E$10="CWS",U2516="Other",Q2516="Lead")),
(AND('[1]PWS Information'!$E$10="CWS",U2516="Building",Q2516="Lead")))),"Tier 2",
IF((OR((AND('[1]PWS Information'!$E$10="CWS",U2516="Single Family Residence",Q2516="Galvanized Requiring Replacement")),
(AND('[1]PWS Information'!$E$10="CWS",U2516="Single Family Residence",Q2516="Galvanized Requiring Replacement",R2516="Yes")),
(AND('[1]PWS Information'!$E$10="NTNC",Q2516="Galvanized Requiring Replacement")),
(AND('[1]PWS Information'!$E$10="NTNC",U2516="Single Family Residence",R2516="Yes")))),"Tier 3",
IF((OR((AND('[1]PWS Information'!$E$10="CWS",U2516="Single Family Residence",S2516="Yes",Q2516="Non-Lead", J2516="Non-Lead - Copper",L2516="Before 1989")),
(AND('[1]PWS Information'!$E$10="CWS",U2516="Single Family Residence",S2516="Yes",Q2516="Non-Lead", N2516="Non-Lead - Copper",O2516="Before 1989")))),"Tier 4",
IF((OR((AND('[1]PWS Information'!$E$10="NTNC",Q2516="Non-Lead")),
(AND('[1]PWS Information'!$E$10="CWS",Q2516="Non-Lead",S2516="")),
(AND('[1]PWS Information'!$E$10="CWS",Q2516="Non-Lead",S2516="No")),
(AND('[1]PWS Information'!$E$10="CWS",Q2516="Non-Lead",S2516="Don't Know")),
(AND('[1]PWS Information'!$E$10="CWS",Q2516="Non-Lead", J2516="Non-Lead - Copper", S2516="Yes", L2516="Between 1989 and 2014")),
(AND('[1]PWS Information'!$E$10="CWS",Q2516="Non-Lead", J2516="Non-Lead - Copper", S2516="Yes", L2516="After 2014")),
(AND('[1]PWS Information'!$E$10="CWS",Q2516="Non-Lead", J2516="Non-Lead - Copper", S2516="Yes", L2516="Unknown")),
(AND('[1]PWS Information'!$E$10="CWS",Q2516="Non-Lead", N2516="Non-Lead - Copper", S2516="Yes", O2516="Between 1989 and 2014")),
(AND('[1]PWS Information'!$E$10="CWS",Q2516="Non-Lead", N2516="Non-Lead - Copper", S2516="Yes", O2516="After 2014")),
(AND('[1]PWS Information'!$E$10="CWS",Q2516="Non-Lead", N2516="Non-Lead - Copper", S2516="Yes", O2516="Unknown")),
(AND('[1]PWS Information'!$E$10="CWS",Q2516="Unknown")),
(AND('[1]PWS Information'!$E$10="NTNC",Q2516="Unknown")))),"Tier 5",
"")))))</f>
        <v>Tier 5</v>
      </c>
      <c r="Z2516" s="71"/>
      <c r="AA2516" s="71"/>
    </row>
    <row r="2517" spans="1:27" ht="57.6" x14ac:dyDescent="0.3">
      <c r="A2517" s="1"/>
      <c r="B2517" s="70">
        <v>3660528</v>
      </c>
      <c r="C2517" s="60">
        <v>221</v>
      </c>
      <c r="D2517" s="61" t="s">
        <v>564</v>
      </c>
      <c r="E2517" s="61" t="s">
        <v>49</v>
      </c>
      <c r="F2517" s="61">
        <v>78640</v>
      </c>
      <c r="G2517" s="62" t="s">
        <v>529</v>
      </c>
      <c r="H2517" s="63">
        <v>29.958583300000001</v>
      </c>
      <c r="I2517" s="64">
        <v>-97.856719444444394</v>
      </c>
      <c r="J2517" s="65" t="s">
        <v>50</v>
      </c>
      <c r="K2517" s="66" t="s">
        <v>51</v>
      </c>
      <c r="L2517" s="62" t="s">
        <v>52</v>
      </c>
      <c r="M2517" s="69"/>
      <c r="N2517" s="65" t="s">
        <v>50</v>
      </c>
      <c r="O2517" s="66" t="s">
        <v>52</v>
      </c>
      <c r="P2517" s="69"/>
      <c r="Q2517" s="55" t="str">
        <f t="shared" si="39"/>
        <v>Non-Lead</v>
      </c>
      <c r="R2517" s="70" t="s">
        <v>51</v>
      </c>
      <c r="S2517" s="70" t="s">
        <v>51</v>
      </c>
      <c r="T2517" s="70"/>
      <c r="U2517" s="71" t="s">
        <v>53</v>
      </c>
      <c r="V2517" s="71" t="s">
        <v>51</v>
      </c>
      <c r="W2517" s="71" t="s">
        <v>51</v>
      </c>
      <c r="X2517" s="71" t="s">
        <v>51</v>
      </c>
      <c r="Y2517" s="72" t="str">
        <f>IF((OR((AND('[1]PWS Information'!$E$10="CWS",U2517="Single Family Residence",Q2517="Lead")),
(AND('[1]PWS Information'!$E$10="CWS",U2517="Multiple Family Residence",'[1]PWS Information'!$E$11="Yes",Q2517="Lead")),
(AND('[1]PWS Information'!$E$10="NTNC",Q2517="Lead")))),"Tier 1",
IF((OR((AND('[1]PWS Information'!$E$10="CWS",U2517="Multiple Family Residence",'[1]PWS Information'!$E$11="No",Q2517="Lead")),
(AND('[1]PWS Information'!$E$10="CWS",U2517="Other",Q2517="Lead")),
(AND('[1]PWS Information'!$E$10="CWS",U2517="Building",Q2517="Lead")))),"Tier 2",
IF((OR((AND('[1]PWS Information'!$E$10="CWS",U2517="Single Family Residence",Q2517="Galvanized Requiring Replacement")),
(AND('[1]PWS Information'!$E$10="CWS",U2517="Single Family Residence",Q2517="Galvanized Requiring Replacement",R2517="Yes")),
(AND('[1]PWS Information'!$E$10="NTNC",Q2517="Galvanized Requiring Replacement")),
(AND('[1]PWS Information'!$E$10="NTNC",U2517="Single Family Residence",R2517="Yes")))),"Tier 3",
IF((OR((AND('[1]PWS Information'!$E$10="CWS",U2517="Single Family Residence",S2517="Yes",Q2517="Non-Lead", J2517="Non-Lead - Copper",L2517="Before 1989")),
(AND('[1]PWS Information'!$E$10="CWS",U2517="Single Family Residence",S2517="Yes",Q2517="Non-Lead", N2517="Non-Lead - Copper",O2517="Before 1989")))),"Tier 4",
IF((OR((AND('[1]PWS Information'!$E$10="NTNC",Q2517="Non-Lead")),
(AND('[1]PWS Information'!$E$10="CWS",Q2517="Non-Lead",S2517="")),
(AND('[1]PWS Information'!$E$10="CWS",Q2517="Non-Lead",S2517="No")),
(AND('[1]PWS Information'!$E$10="CWS",Q2517="Non-Lead",S2517="Don't Know")),
(AND('[1]PWS Information'!$E$10="CWS",Q2517="Non-Lead", J2517="Non-Lead - Copper", S2517="Yes", L2517="Between 1989 and 2014")),
(AND('[1]PWS Information'!$E$10="CWS",Q2517="Non-Lead", J2517="Non-Lead - Copper", S2517="Yes", L2517="After 2014")),
(AND('[1]PWS Information'!$E$10="CWS",Q2517="Non-Lead", J2517="Non-Lead - Copper", S2517="Yes", L2517="Unknown")),
(AND('[1]PWS Information'!$E$10="CWS",Q2517="Non-Lead", N2517="Non-Lead - Copper", S2517="Yes", O2517="Between 1989 and 2014")),
(AND('[1]PWS Information'!$E$10="CWS",Q2517="Non-Lead", N2517="Non-Lead - Copper", S2517="Yes", O2517="After 2014")),
(AND('[1]PWS Information'!$E$10="CWS",Q2517="Non-Lead", N2517="Non-Lead - Copper", S2517="Yes", O2517="Unknown")),
(AND('[1]PWS Information'!$E$10="CWS",Q2517="Unknown")),
(AND('[1]PWS Information'!$E$10="NTNC",Q2517="Unknown")))),"Tier 5",
"")))))</f>
        <v>Tier 5</v>
      </c>
      <c r="Z2517" s="71"/>
      <c r="AA2517" s="71"/>
    </row>
    <row r="2518" spans="1:27" ht="57.6" x14ac:dyDescent="0.3">
      <c r="A2518" s="17"/>
      <c r="B2518" s="70">
        <v>3661179</v>
      </c>
      <c r="C2518" s="60">
        <v>209</v>
      </c>
      <c r="D2518" s="61" t="s">
        <v>564</v>
      </c>
      <c r="E2518" s="61" t="s">
        <v>49</v>
      </c>
      <c r="F2518" s="61">
        <v>78640</v>
      </c>
      <c r="G2518" s="62" t="s">
        <v>529</v>
      </c>
      <c r="H2518" s="63">
        <v>29.958488899999999</v>
      </c>
      <c r="I2518" s="64">
        <v>-97.856561111111105</v>
      </c>
      <c r="J2518" s="65" t="s">
        <v>50</v>
      </c>
      <c r="K2518" s="66" t="s">
        <v>51</v>
      </c>
      <c r="L2518" s="62" t="s">
        <v>52</v>
      </c>
      <c r="M2518" s="69"/>
      <c r="N2518" s="65" t="s">
        <v>50</v>
      </c>
      <c r="O2518" s="66" t="s">
        <v>52</v>
      </c>
      <c r="P2518" s="69"/>
      <c r="Q2518" s="55" t="str">
        <f t="shared" si="39"/>
        <v>Non-Lead</v>
      </c>
      <c r="R2518" s="70" t="s">
        <v>51</v>
      </c>
      <c r="S2518" s="70" t="s">
        <v>51</v>
      </c>
      <c r="T2518" s="70"/>
      <c r="U2518" s="71" t="s">
        <v>53</v>
      </c>
      <c r="V2518" s="71" t="s">
        <v>51</v>
      </c>
      <c r="W2518" s="71" t="s">
        <v>51</v>
      </c>
      <c r="X2518" s="71" t="s">
        <v>51</v>
      </c>
      <c r="Y2518" s="72" t="str">
        <f>IF((OR((AND('[1]PWS Information'!$E$10="CWS",U2518="Single Family Residence",Q2518="Lead")),
(AND('[1]PWS Information'!$E$10="CWS",U2518="Multiple Family Residence",'[1]PWS Information'!$E$11="Yes",Q2518="Lead")),
(AND('[1]PWS Information'!$E$10="NTNC",Q2518="Lead")))),"Tier 1",
IF((OR((AND('[1]PWS Information'!$E$10="CWS",U2518="Multiple Family Residence",'[1]PWS Information'!$E$11="No",Q2518="Lead")),
(AND('[1]PWS Information'!$E$10="CWS",U2518="Other",Q2518="Lead")),
(AND('[1]PWS Information'!$E$10="CWS",U2518="Building",Q2518="Lead")))),"Tier 2",
IF((OR((AND('[1]PWS Information'!$E$10="CWS",U2518="Single Family Residence",Q2518="Galvanized Requiring Replacement")),
(AND('[1]PWS Information'!$E$10="CWS",U2518="Single Family Residence",Q2518="Galvanized Requiring Replacement",R2518="Yes")),
(AND('[1]PWS Information'!$E$10="NTNC",Q2518="Galvanized Requiring Replacement")),
(AND('[1]PWS Information'!$E$10="NTNC",U2518="Single Family Residence",R2518="Yes")))),"Tier 3",
IF((OR((AND('[1]PWS Information'!$E$10="CWS",U2518="Single Family Residence",S2518="Yes",Q2518="Non-Lead", J2518="Non-Lead - Copper",L2518="Before 1989")),
(AND('[1]PWS Information'!$E$10="CWS",U2518="Single Family Residence",S2518="Yes",Q2518="Non-Lead", N2518="Non-Lead - Copper",O2518="Before 1989")))),"Tier 4",
IF((OR((AND('[1]PWS Information'!$E$10="NTNC",Q2518="Non-Lead")),
(AND('[1]PWS Information'!$E$10="CWS",Q2518="Non-Lead",S2518="")),
(AND('[1]PWS Information'!$E$10="CWS",Q2518="Non-Lead",S2518="No")),
(AND('[1]PWS Information'!$E$10="CWS",Q2518="Non-Lead",S2518="Don't Know")),
(AND('[1]PWS Information'!$E$10="CWS",Q2518="Non-Lead", J2518="Non-Lead - Copper", S2518="Yes", L2518="Between 1989 and 2014")),
(AND('[1]PWS Information'!$E$10="CWS",Q2518="Non-Lead", J2518="Non-Lead - Copper", S2518="Yes", L2518="After 2014")),
(AND('[1]PWS Information'!$E$10="CWS",Q2518="Non-Lead", J2518="Non-Lead - Copper", S2518="Yes", L2518="Unknown")),
(AND('[1]PWS Information'!$E$10="CWS",Q2518="Non-Lead", N2518="Non-Lead - Copper", S2518="Yes", O2518="Between 1989 and 2014")),
(AND('[1]PWS Information'!$E$10="CWS",Q2518="Non-Lead", N2518="Non-Lead - Copper", S2518="Yes", O2518="After 2014")),
(AND('[1]PWS Information'!$E$10="CWS",Q2518="Non-Lead", N2518="Non-Lead - Copper", S2518="Yes", O2518="Unknown")),
(AND('[1]PWS Information'!$E$10="CWS",Q2518="Unknown")),
(AND('[1]PWS Information'!$E$10="NTNC",Q2518="Unknown")))),"Tier 5",
"")))))</f>
        <v>Tier 5</v>
      </c>
      <c r="Z2518" s="71"/>
      <c r="AA2518" s="71"/>
    </row>
    <row r="2519" spans="1:27" ht="57.6" x14ac:dyDescent="0.3">
      <c r="A2519" s="1"/>
      <c r="B2519" s="70">
        <v>9634212</v>
      </c>
      <c r="C2519" s="60">
        <v>100</v>
      </c>
      <c r="D2519" s="61" t="s">
        <v>564</v>
      </c>
      <c r="E2519" s="61" t="s">
        <v>49</v>
      </c>
      <c r="F2519" s="61">
        <v>78640</v>
      </c>
      <c r="G2519" s="62" t="s">
        <v>529</v>
      </c>
      <c r="H2519" s="63">
        <v>29.957738899999999</v>
      </c>
      <c r="I2519" s="64">
        <v>-97.854836111111098</v>
      </c>
      <c r="J2519" s="65" t="s">
        <v>50</v>
      </c>
      <c r="K2519" s="66" t="s">
        <v>51</v>
      </c>
      <c r="L2519" s="62" t="s">
        <v>52</v>
      </c>
      <c r="M2519" s="69"/>
      <c r="N2519" s="65" t="s">
        <v>50</v>
      </c>
      <c r="O2519" s="66" t="s">
        <v>52</v>
      </c>
      <c r="P2519" s="69"/>
      <c r="Q2519" s="55" t="str">
        <f t="shared" si="39"/>
        <v>Non-Lead</v>
      </c>
      <c r="R2519" s="70" t="s">
        <v>51</v>
      </c>
      <c r="S2519" s="70" t="s">
        <v>51</v>
      </c>
      <c r="T2519" s="70"/>
      <c r="U2519" s="71" t="s">
        <v>53</v>
      </c>
      <c r="V2519" s="71" t="s">
        <v>51</v>
      </c>
      <c r="W2519" s="71" t="s">
        <v>51</v>
      </c>
      <c r="X2519" s="71" t="s">
        <v>51</v>
      </c>
      <c r="Y2519" s="72" t="str">
        <f>IF((OR((AND('[1]PWS Information'!$E$10="CWS",U2519="Single Family Residence",Q2519="Lead")),
(AND('[1]PWS Information'!$E$10="CWS",U2519="Multiple Family Residence",'[1]PWS Information'!$E$11="Yes",Q2519="Lead")),
(AND('[1]PWS Information'!$E$10="NTNC",Q2519="Lead")))),"Tier 1",
IF((OR((AND('[1]PWS Information'!$E$10="CWS",U2519="Multiple Family Residence",'[1]PWS Information'!$E$11="No",Q2519="Lead")),
(AND('[1]PWS Information'!$E$10="CWS",U2519="Other",Q2519="Lead")),
(AND('[1]PWS Information'!$E$10="CWS",U2519="Building",Q2519="Lead")))),"Tier 2",
IF((OR((AND('[1]PWS Information'!$E$10="CWS",U2519="Single Family Residence",Q2519="Galvanized Requiring Replacement")),
(AND('[1]PWS Information'!$E$10="CWS",U2519="Single Family Residence",Q2519="Galvanized Requiring Replacement",R2519="Yes")),
(AND('[1]PWS Information'!$E$10="NTNC",Q2519="Galvanized Requiring Replacement")),
(AND('[1]PWS Information'!$E$10="NTNC",U2519="Single Family Residence",R2519="Yes")))),"Tier 3",
IF((OR((AND('[1]PWS Information'!$E$10="CWS",U2519="Single Family Residence",S2519="Yes",Q2519="Non-Lead", J2519="Non-Lead - Copper",L2519="Before 1989")),
(AND('[1]PWS Information'!$E$10="CWS",U2519="Single Family Residence",S2519="Yes",Q2519="Non-Lead", N2519="Non-Lead - Copper",O2519="Before 1989")))),"Tier 4",
IF((OR((AND('[1]PWS Information'!$E$10="NTNC",Q2519="Non-Lead")),
(AND('[1]PWS Information'!$E$10="CWS",Q2519="Non-Lead",S2519="")),
(AND('[1]PWS Information'!$E$10="CWS",Q2519="Non-Lead",S2519="No")),
(AND('[1]PWS Information'!$E$10="CWS",Q2519="Non-Lead",S2519="Don't Know")),
(AND('[1]PWS Information'!$E$10="CWS",Q2519="Non-Lead", J2519="Non-Lead - Copper", S2519="Yes", L2519="Between 1989 and 2014")),
(AND('[1]PWS Information'!$E$10="CWS",Q2519="Non-Lead", J2519="Non-Lead - Copper", S2519="Yes", L2519="After 2014")),
(AND('[1]PWS Information'!$E$10="CWS",Q2519="Non-Lead", J2519="Non-Lead - Copper", S2519="Yes", L2519="Unknown")),
(AND('[1]PWS Information'!$E$10="CWS",Q2519="Non-Lead", N2519="Non-Lead - Copper", S2519="Yes", O2519="Between 1989 and 2014")),
(AND('[1]PWS Information'!$E$10="CWS",Q2519="Non-Lead", N2519="Non-Lead - Copper", S2519="Yes", O2519="After 2014")),
(AND('[1]PWS Information'!$E$10="CWS",Q2519="Non-Lead", N2519="Non-Lead - Copper", S2519="Yes", O2519="Unknown")),
(AND('[1]PWS Information'!$E$10="CWS",Q2519="Unknown")),
(AND('[1]PWS Information'!$E$10="NTNC",Q2519="Unknown")))),"Tier 5",
"")))))</f>
        <v>Tier 5</v>
      </c>
      <c r="Z2519" s="71"/>
      <c r="AA2519" s="71"/>
    </row>
    <row r="2520" spans="1:27" ht="57.6" x14ac:dyDescent="0.3">
      <c r="A2520" s="1"/>
      <c r="B2520" s="70">
        <v>9639243</v>
      </c>
      <c r="C2520" s="60">
        <v>112</v>
      </c>
      <c r="D2520" s="61" t="s">
        <v>564</v>
      </c>
      <c r="E2520" s="61" t="s">
        <v>49</v>
      </c>
      <c r="F2520" s="61">
        <v>78640</v>
      </c>
      <c r="G2520" s="62" t="s">
        <v>529</v>
      </c>
      <c r="H2520" s="63">
        <v>29.957852800000001</v>
      </c>
      <c r="I2520" s="64">
        <v>-97.854991666666606</v>
      </c>
      <c r="J2520" s="65" t="s">
        <v>50</v>
      </c>
      <c r="K2520" s="66" t="s">
        <v>51</v>
      </c>
      <c r="L2520" s="62" t="s">
        <v>52</v>
      </c>
      <c r="M2520" s="69"/>
      <c r="N2520" s="65" t="s">
        <v>50</v>
      </c>
      <c r="O2520" s="66" t="s">
        <v>52</v>
      </c>
      <c r="P2520" s="69"/>
      <c r="Q2520" s="55" t="str">
        <f t="shared" si="39"/>
        <v>Non-Lead</v>
      </c>
      <c r="R2520" s="70" t="s">
        <v>51</v>
      </c>
      <c r="S2520" s="70" t="s">
        <v>51</v>
      </c>
      <c r="T2520" s="70"/>
      <c r="U2520" s="71" t="s">
        <v>53</v>
      </c>
      <c r="V2520" s="71" t="s">
        <v>51</v>
      </c>
      <c r="W2520" s="71" t="s">
        <v>51</v>
      </c>
      <c r="X2520" s="71" t="s">
        <v>51</v>
      </c>
      <c r="Y2520" s="72" t="str">
        <f>IF((OR((AND('[1]PWS Information'!$E$10="CWS",U2520="Single Family Residence",Q2520="Lead")),
(AND('[1]PWS Information'!$E$10="CWS",U2520="Multiple Family Residence",'[1]PWS Information'!$E$11="Yes",Q2520="Lead")),
(AND('[1]PWS Information'!$E$10="NTNC",Q2520="Lead")))),"Tier 1",
IF((OR((AND('[1]PWS Information'!$E$10="CWS",U2520="Multiple Family Residence",'[1]PWS Information'!$E$11="No",Q2520="Lead")),
(AND('[1]PWS Information'!$E$10="CWS",U2520="Other",Q2520="Lead")),
(AND('[1]PWS Information'!$E$10="CWS",U2520="Building",Q2520="Lead")))),"Tier 2",
IF((OR((AND('[1]PWS Information'!$E$10="CWS",U2520="Single Family Residence",Q2520="Galvanized Requiring Replacement")),
(AND('[1]PWS Information'!$E$10="CWS",U2520="Single Family Residence",Q2520="Galvanized Requiring Replacement",R2520="Yes")),
(AND('[1]PWS Information'!$E$10="NTNC",Q2520="Galvanized Requiring Replacement")),
(AND('[1]PWS Information'!$E$10="NTNC",U2520="Single Family Residence",R2520="Yes")))),"Tier 3",
IF((OR((AND('[1]PWS Information'!$E$10="CWS",U2520="Single Family Residence",S2520="Yes",Q2520="Non-Lead", J2520="Non-Lead - Copper",L2520="Before 1989")),
(AND('[1]PWS Information'!$E$10="CWS",U2520="Single Family Residence",S2520="Yes",Q2520="Non-Lead", N2520="Non-Lead - Copper",O2520="Before 1989")))),"Tier 4",
IF((OR((AND('[1]PWS Information'!$E$10="NTNC",Q2520="Non-Lead")),
(AND('[1]PWS Information'!$E$10="CWS",Q2520="Non-Lead",S2520="")),
(AND('[1]PWS Information'!$E$10="CWS",Q2520="Non-Lead",S2520="No")),
(AND('[1]PWS Information'!$E$10="CWS",Q2520="Non-Lead",S2520="Don't Know")),
(AND('[1]PWS Information'!$E$10="CWS",Q2520="Non-Lead", J2520="Non-Lead - Copper", S2520="Yes", L2520="Between 1989 and 2014")),
(AND('[1]PWS Information'!$E$10="CWS",Q2520="Non-Lead", J2520="Non-Lead - Copper", S2520="Yes", L2520="After 2014")),
(AND('[1]PWS Information'!$E$10="CWS",Q2520="Non-Lead", J2520="Non-Lead - Copper", S2520="Yes", L2520="Unknown")),
(AND('[1]PWS Information'!$E$10="CWS",Q2520="Non-Lead", N2520="Non-Lead - Copper", S2520="Yes", O2520="Between 1989 and 2014")),
(AND('[1]PWS Information'!$E$10="CWS",Q2520="Non-Lead", N2520="Non-Lead - Copper", S2520="Yes", O2520="After 2014")),
(AND('[1]PWS Information'!$E$10="CWS",Q2520="Non-Lead", N2520="Non-Lead - Copper", S2520="Yes", O2520="Unknown")),
(AND('[1]PWS Information'!$E$10="CWS",Q2520="Unknown")),
(AND('[1]PWS Information'!$E$10="NTNC",Q2520="Unknown")))),"Tier 5",
"")))))</f>
        <v>Tier 5</v>
      </c>
      <c r="Z2520" s="71"/>
      <c r="AA2520" s="71"/>
    </row>
    <row r="2521" spans="1:27" ht="57.6" x14ac:dyDescent="0.3">
      <c r="A2521" s="1"/>
      <c r="B2521" s="70">
        <v>9746752</v>
      </c>
      <c r="C2521" s="60">
        <v>101</v>
      </c>
      <c r="D2521" s="61" t="s">
        <v>564</v>
      </c>
      <c r="E2521" s="61" t="s">
        <v>49</v>
      </c>
      <c r="F2521" s="61">
        <v>78640</v>
      </c>
      <c r="G2521" s="62" t="s">
        <v>529</v>
      </c>
      <c r="H2521" s="63">
        <v>29.957413899999999</v>
      </c>
      <c r="I2521" s="64">
        <v>-97.855241666666601</v>
      </c>
      <c r="J2521" s="65" t="s">
        <v>50</v>
      </c>
      <c r="K2521" s="66" t="s">
        <v>51</v>
      </c>
      <c r="L2521" s="62" t="s">
        <v>52</v>
      </c>
      <c r="M2521" s="69"/>
      <c r="N2521" s="65" t="s">
        <v>50</v>
      </c>
      <c r="O2521" s="66" t="s">
        <v>52</v>
      </c>
      <c r="P2521" s="69"/>
      <c r="Q2521" s="55" t="str">
        <f t="shared" si="39"/>
        <v>Non-Lead</v>
      </c>
      <c r="R2521" s="70" t="s">
        <v>51</v>
      </c>
      <c r="S2521" s="70" t="s">
        <v>51</v>
      </c>
      <c r="T2521" s="70"/>
      <c r="U2521" s="71" t="s">
        <v>53</v>
      </c>
      <c r="V2521" s="71" t="s">
        <v>51</v>
      </c>
      <c r="W2521" s="71" t="s">
        <v>51</v>
      </c>
      <c r="X2521" s="71" t="s">
        <v>51</v>
      </c>
      <c r="Y2521" s="72" t="str">
        <f>IF((OR((AND('[1]PWS Information'!$E$10="CWS",U2521="Single Family Residence",Q2521="Lead")),
(AND('[1]PWS Information'!$E$10="CWS",U2521="Multiple Family Residence",'[1]PWS Information'!$E$11="Yes",Q2521="Lead")),
(AND('[1]PWS Information'!$E$10="NTNC",Q2521="Lead")))),"Tier 1",
IF((OR((AND('[1]PWS Information'!$E$10="CWS",U2521="Multiple Family Residence",'[1]PWS Information'!$E$11="No",Q2521="Lead")),
(AND('[1]PWS Information'!$E$10="CWS",U2521="Other",Q2521="Lead")),
(AND('[1]PWS Information'!$E$10="CWS",U2521="Building",Q2521="Lead")))),"Tier 2",
IF((OR((AND('[1]PWS Information'!$E$10="CWS",U2521="Single Family Residence",Q2521="Galvanized Requiring Replacement")),
(AND('[1]PWS Information'!$E$10="CWS",U2521="Single Family Residence",Q2521="Galvanized Requiring Replacement",R2521="Yes")),
(AND('[1]PWS Information'!$E$10="NTNC",Q2521="Galvanized Requiring Replacement")),
(AND('[1]PWS Information'!$E$10="NTNC",U2521="Single Family Residence",R2521="Yes")))),"Tier 3",
IF((OR((AND('[1]PWS Information'!$E$10="CWS",U2521="Single Family Residence",S2521="Yes",Q2521="Non-Lead", J2521="Non-Lead - Copper",L2521="Before 1989")),
(AND('[1]PWS Information'!$E$10="CWS",U2521="Single Family Residence",S2521="Yes",Q2521="Non-Lead", N2521="Non-Lead - Copper",O2521="Before 1989")))),"Tier 4",
IF((OR((AND('[1]PWS Information'!$E$10="NTNC",Q2521="Non-Lead")),
(AND('[1]PWS Information'!$E$10="CWS",Q2521="Non-Lead",S2521="")),
(AND('[1]PWS Information'!$E$10="CWS",Q2521="Non-Lead",S2521="No")),
(AND('[1]PWS Information'!$E$10="CWS",Q2521="Non-Lead",S2521="Don't Know")),
(AND('[1]PWS Information'!$E$10="CWS",Q2521="Non-Lead", J2521="Non-Lead - Copper", S2521="Yes", L2521="Between 1989 and 2014")),
(AND('[1]PWS Information'!$E$10="CWS",Q2521="Non-Lead", J2521="Non-Lead - Copper", S2521="Yes", L2521="After 2014")),
(AND('[1]PWS Information'!$E$10="CWS",Q2521="Non-Lead", J2521="Non-Lead - Copper", S2521="Yes", L2521="Unknown")),
(AND('[1]PWS Information'!$E$10="CWS",Q2521="Non-Lead", N2521="Non-Lead - Copper", S2521="Yes", O2521="Between 1989 and 2014")),
(AND('[1]PWS Information'!$E$10="CWS",Q2521="Non-Lead", N2521="Non-Lead - Copper", S2521="Yes", O2521="After 2014")),
(AND('[1]PWS Information'!$E$10="CWS",Q2521="Non-Lead", N2521="Non-Lead - Copper", S2521="Yes", O2521="Unknown")),
(AND('[1]PWS Information'!$E$10="CWS",Q2521="Unknown")),
(AND('[1]PWS Information'!$E$10="NTNC",Q2521="Unknown")))),"Tier 5",
"")))))</f>
        <v>Tier 5</v>
      </c>
      <c r="Z2521" s="71"/>
      <c r="AA2521" s="71"/>
    </row>
    <row r="2522" spans="1:27" ht="57.6" x14ac:dyDescent="0.3">
      <c r="A2522" s="17"/>
      <c r="B2522" s="70">
        <v>9543229</v>
      </c>
      <c r="C2522" s="60">
        <v>124</v>
      </c>
      <c r="D2522" s="61" t="s">
        <v>564</v>
      </c>
      <c r="E2522" s="61" t="s">
        <v>49</v>
      </c>
      <c r="F2522" s="61">
        <v>78640</v>
      </c>
      <c r="G2522" s="62" t="s">
        <v>529</v>
      </c>
      <c r="H2522" s="63">
        <v>29.957980599999999</v>
      </c>
      <c r="I2522" s="64">
        <v>-97.855133333333299</v>
      </c>
      <c r="J2522" s="65" t="s">
        <v>50</v>
      </c>
      <c r="K2522" s="66" t="s">
        <v>51</v>
      </c>
      <c r="L2522" s="62" t="s">
        <v>52</v>
      </c>
      <c r="M2522" s="69"/>
      <c r="N2522" s="65" t="s">
        <v>50</v>
      </c>
      <c r="O2522" s="66" t="s">
        <v>52</v>
      </c>
      <c r="P2522" s="69"/>
      <c r="Q2522" s="55" t="str">
        <f t="shared" si="39"/>
        <v>Non-Lead</v>
      </c>
      <c r="R2522" s="70" t="s">
        <v>51</v>
      </c>
      <c r="S2522" s="70" t="s">
        <v>51</v>
      </c>
      <c r="T2522" s="70"/>
      <c r="U2522" s="71" t="s">
        <v>53</v>
      </c>
      <c r="V2522" s="71" t="s">
        <v>51</v>
      </c>
      <c r="W2522" s="71" t="s">
        <v>51</v>
      </c>
      <c r="X2522" s="71" t="s">
        <v>51</v>
      </c>
      <c r="Y2522" s="72" t="str">
        <f>IF((OR((AND('[1]PWS Information'!$E$10="CWS",U2522="Single Family Residence",Q2522="Lead")),
(AND('[1]PWS Information'!$E$10="CWS",U2522="Multiple Family Residence",'[1]PWS Information'!$E$11="Yes",Q2522="Lead")),
(AND('[1]PWS Information'!$E$10="NTNC",Q2522="Lead")))),"Tier 1",
IF((OR((AND('[1]PWS Information'!$E$10="CWS",U2522="Multiple Family Residence",'[1]PWS Information'!$E$11="No",Q2522="Lead")),
(AND('[1]PWS Information'!$E$10="CWS",U2522="Other",Q2522="Lead")),
(AND('[1]PWS Information'!$E$10="CWS",U2522="Building",Q2522="Lead")))),"Tier 2",
IF((OR((AND('[1]PWS Information'!$E$10="CWS",U2522="Single Family Residence",Q2522="Galvanized Requiring Replacement")),
(AND('[1]PWS Information'!$E$10="CWS",U2522="Single Family Residence",Q2522="Galvanized Requiring Replacement",R2522="Yes")),
(AND('[1]PWS Information'!$E$10="NTNC",Q2522="Galvanized Requiring Replacement")),
(AND('[1]PWS Information'!$E$10="NTNC",U2522="Single Family Residence",R2522="Yes")))),"Tier 3",
IF((OR((AND('[1]PWS Information'!$E$10="CWS",U2522="Single Family Residence",S2522="Yes",Q2522="Non-Lead", J2522="Non-Lead - Copper",L2522="Before 1989")),
(AND('[1]PWS Information'!$E$10="CWS",U2522="Single Family Residence",S2522="Yes",Q2522="Non-Lead", N2522="Non-Lead - Copper",O2522="Before 1989")))),"Tier 4",
IF((OR((AND('[1]PWS Information'!$E$10="NTNC",Q2522="Non-Lead")),
(AND('[1]PWS Information'!$E$10="CWS",Q2522="Non-Lead",S2522="")),
(AND('[1]PWS Information'!$E$10="CWS",Q2522="Non-Lead",S2522="No")),
(AND('[1]PWS Information'!$E$10="CWS",Q2522="Non-Lead",S2522="Don't Know")),
(AND('[1]PWS Information'!$E$10="CWS",Q2522="Non-Lead", J2522="Non-Lead - Copper", S2522="Yes", L2522="Between 1989 and 2014")),
(AND('[1]PWS Information'!$E$10="CWS",Q2522="Non-Lead", J2522="Non-Lead - Copper", S2522="Yes", L2522="After 2014")),
(AND('[1]PWS Information'!$E$10="CWS",Q2522="Non-Lead", J2522="Non-Lead - Copper", S2522="Yes", L2522="Unknown")),
(AND('[1]PWS Information'!$E$10="CWS",Q2522="Non-Lead", N2522="Non-Lead - Copper", S2522="Yes", O2522="Between 1989 and 2014")),
(AND('[1]PWS Information'!$E$10="CWS",Q2522="Non-Lead", N2522="Non-Lead - Copper", S2522="Yes", O2522="After 2014")),
(AND('[1]PWS Information'!$E$10="CWS",Q2522="Non-Lead", N2522="Non-Lead - Copper", S2522="Yes", O2522="Unknown")),
(AND('[1]PWS Information'!$E$10="CWS",Q2522="Unknown")),
(AND('[1]PWS Information'!$E$10="NTNC",Q2522="Unknown")))),"Tier 5",
"")))))</f>
        <v>Tier 5</v>
      </c>
      <c r="Z2522" s="71"/>
      <c r="AA2522" s="71"/>
    </row>
    <row r="2523" spans="1:27" ht="57.6" x14ac:dyDescent="0.3">
      <c r="A2523" s="1"/>
      <c r="B2523" s="70">
        <v>9516577</v>
      </c>
      <c r="C2523" s="60">
        <v>136</v>
      </c>
      <c r="D2523" s="61" t="s">
        <v>564</v>
      </c>
      <c r="E2523" s="61" t="s">
        <v>49</v>
      </c>
      <c r="F2523" s="61">
        <v>78640</v>
      </c>
      <c r="G2523" s="62" t="s">
        <v>529</v>
      </c>
      <c r="H2523" s="63">
        <v>29.958122199999998</v>
      </c>
      <c r="I2523" s="64">
        <v>-97.855302777777695</v>
      </c>
      <c r="J2523" s="65" t="s">
        <v>50</v>
      </c>
      <c r="K2523" s="66" t="s">
        <v>51</v>
      </c>
      <c r="L2523" s="62" t="s">
        <v>52</v>
      </c>
      <c r="M2523" s="69"/>
      <c r="N2523" s="65" t="s">
        <v>50</v>
      </c>
      <c r="O2523" s="66" t="s">
        <v>52</v>
      </c>
      <c r="P2523" s="69"/>
      <c r="Q2523" s="55" t="str">
        <f t="shared" si="39"/>
        <v>Non-Lead</v>
      </c>
      <c r="R2523" s="70" t="s">
        <v>51</v>
      </c>
      <c r="S2523" s="70" t="s">
        <v>51</v>
      </c>
      <c r="T2523" s="70"/>
      <c r="U2523" s="71" t="s">
        <v>53</v>
      </c>
      <c r="V2523" s="71" t="s">
        <v>51</v>
      </c>
      <c r="W2523" s="71" t="s">
        <v>51</v>
      </c>
      <c r="X2523" s="71" t="s">
        <v>51</v>
      </c>
      <c r="Y2523" s="72" t="str">
        <f>IF((OR((AND('[1]PWS Information'!$E$10="CWS",U2523="Single Family Residence",Q2523="Lead")),
(AND('[1]PWS Information'!$E$10="CWS",U2523="Multiple Family Residence",'[1]PWS Information'!$E$11="Yes",Q2523="Lead")),
(AND('[1]PWS Information'!$E$10="NTNC",Q2523="Lead")))),"Tier 1",
IF((OR((AND('[1]PWS Information'!$E$10="CWS",U2523="Multiple Family Residence",'[1]PWS Information'!$E$11="No",Q2523="Lead")),
(AND('[1]PWS Information'!$E$10="CWS",U2523="Other",Q2523="Lead")),
(AND('[1]PWS Information'!$E$10="CWS",U2523="Building",Q2523="Lead")))),"Tier 2",
IF((OR((AND('[1]PWS Information'!$E$10="CWS",U2523="Single Family Residence",Q2523="Galvanized Requiring Replacement")),
(AND('[1]PWS Information'!$E$10="CWS",U2523="Single Family Residence",Q2523="Galvanized Requiring Replacement",R2523="Yes")),
(AND('[1]PWS Information'!$E$10="NTNC",Q2523="Galvanized Requiring Replacement")),
(AND('[1]PWS Information'!$E$10="NTNC",U2523="Single Family Residence",R2523="Yes")))),"Tier 3",
IF((OR((AND('[1]PWS Information'!$E$10="CWS",U2523="Single Family Residence",S2523="Yes",Q2523="Non-Lead", J2523="Non-Lead - Copper",L2523="Before 1989")),
(AND('[1]PWS Information'!$E$10="CWS",U2523="Single Family Residence",S2523="Yes",Q2523="Non-Lead", N2523="Non-Lead - Copper",O2523="Before 1989")))),"Tier 4",
IF((OR((AND('[1]PWS Information'!$E$10="NTNC",Q2523="Non-Lead")),
(AND('[1]PWS Information'!$E$10="CWS",Q2523="Non-Lead",S2523="")),
(AND('[1]PWS Information'!$E$10="CWS",Q2523="Non-Lead",S2523="No")),
(AND('[1]PWS Information'!$E$10="CWS",Q2523="Non-Lead",S2523="Don't Know")),
(AND('[1]PWS Information'!$E$10="CWS",Q2523="Non-Lead", J2523="Non-Lead - Copper", S2523="Yes", L2523="Between 1989 and 2014")),
(AND('[1]PWS Information'!$E$10="CWS",Q2523="Non-Lead", J2523="Non-Lead - Copper", S2523="Yes", L2523="After 2014")),
(AND('[1]PWS Information'!$E$10="CWS",Q2523="Non-Lead", J2523="Non-Lead - Copper", S2523="Yes", L2523="Unknown")),
(AND('[1]PWS Information'!$E$10="CWS",Q2523="Non-Lead", N2523="Non-Lead - Copper", S2523="Yes", O2523="Between 1989 and 2014")),
(AND('[1]PWS Information'!$E$10="CWS",Q2523="Non-Lead", N2523="Non-Lead - Copper", S2523="Yes", O2523="After 2014")),
(AND('[1]PWS Information'!$E$10="CWS",Q2523="Non-Lead", N2523="Non-Lead - Copper", S2523="Yes", O2523="Unknown")),
(AND('[1]PWS Information'!$E$10="CWS",Q2523="Unknown")),
(AND('[1]PWS Information'!$E$10="NTNC",Q2523="Unknown")))),"Tier 5",
"")))))</f>
        <v>Tier 5</v>
      </c>
      <c r="Z2523" s="71"/>
      <c r="AA2523" s="71"/>
    </row>
    <row r="2524" spans="1:27" ht="57.6" x14ac:dyDescent="0.3">
      <c r="A2524" s="1"/>
      <c r="B2524" s="70">
        <v>9536291</v>
      </c>
      <c r="C2524" s="60">
        <v>160</v>
      </c>
      <c r="D2524" s="61" t="s">
        <v>564</v>
      </c>
      <c r="E2524" s="61" t="s">
        <v>49</v>
      </c>
      <c r="F2524" s="61">
        <v>78640</v>
      </c>
      <c r="G2524" s="62" t="s">
        <v>529</v>
      </c>
      <c r="H2524" s="63">
        <v>29.958366699999999</v>
      </c>
      <c r="I2524" s="64">
        <v>-97.855558333333306</v>
      </c>
      <c r="J2524" s="65" t="s">
        <v>50</v>
      </c>
      <c r="K2524" s="66" t="s">
        <v>51</v>
      </c>
      <c r="L2524" s="62" t="s">
        <v>52</v>
      </c>
      <c r="M2524" s="69"/>
      <c r="N2524" s="65" t="s">
        <v>50</v>
      </c>
      <c r="O2524" s="66" t="s">
        <v>52</v>
      </c>
      <c r="P2524" s="69"/>
      <c r="Q2524" s="55" t="str">
        <f t="shared" si="39"/>
        <v>Non-Lead</v>
      </c>
      <c r="R2524" s="70" t="s">
        <v>51</v>
      </c>
      <c r="S2524" s="70" t="s">
        <v>51</v>
      </c>
      <c r="T2524" s="70"/>
      <c r="U2524" s="71" t="s">
        <v>53</v>
      </c>
      <c r="V2524" s="71" t="s">
        <v>51</v>
      </c>
      <c r="W2524" s="71" t="s">
        <v>51</v>
      </c>
      <c r="X2524" s="71" t="s">
        <v>51</v>
      </c>
      <c r="Y2524" s="72" t="str">
        <f>IF((OR((AND('[1]PWS Information'!$E$10="CWS",U2524="Single Family Residence",Q2524="Lead")),
(AND('[1]PWS Information'!$E$10="CWS",U2524="Multiple Family Residence",'[1]PWS Information'!$E$11="Yes",Q2524="Lead")),
(AND('[1]PWS Information'!$E$10="NTNC",Q2524="Lead")))),"Tier 1",
IF((OR((AND('[1]PWS Information'!$E$10="CWS",U2524="Multiple Family Residence",'[1]PWS Information'!$E$11="No",Q2524="Lead")),
(AND('[1]PWS Information'!$E$10="CWS",U2524="Other",Q2524="Lead")),
(AND('[1]PWS Information'!$E$10="CWS",U2524="Building",Q2524="Lead")))),"Tier 2",
IF((OR((AND('[1]PWS Information'!$E$10="CWS",U2524="Single Family Residence",Q2524="Galvanized Requiring Replacement")),
(AND('[1]PWS Information'!$E$10="CWS",U2524="Single Family Residence",Q2524="Galvanized Requiring Replacement",R2524="Yes")),
(AND('[1]PWS Information'!$E$10="NTNC",Q2524="Galvanized Requiring Replacement")),
(AND('[1]PWS Information'!$E$10="NTNC",U2524="Single Family Residence",R2524="Yes")))),"Tier 3",
IF((OR((AND('[1]PWS Information'!$E$10="CWS",U2524="Single Family Residence",S2524="Yes",Q2524="Non-Lead", J2524="Non-Lead - Copper",L2524="Before 1989")),
(AND('[1]PWS Information'!$E$10="CWS",U2524="Single Family Residence",S2524="Yes",Q2524="Non-Lead", N2524="Non-Lead - Copper",O2524="Before 1989")))),"Tier 4",
IF((OR((AND('[1]PWS Information'!$E$10="NTNC",Q2524="Non-Lead")),
(AND('[1]PWS Information'!$E$10="CWS",Q2524="Non-Lead",S2524="")),
(AND('[1]PWS Information'!$E$10="CWS",Q2524="Non-Lead",S2524="No")),
(AND('[1]PWS Information'!$E$10="CWS",Q2524="Non-Lead",S2524="Don't Know")),
(AND('[1]PWS Information'!$E$10="CWS",Q2524="Non-Lead", J2524="Non-Lead - Copper", S2524="Yes", L2524="Between 1989 and 2014")),
(AND('[1]PWS Information'!$E$10="CWS",Q2524="Non-Lead", J2524="Non-Lead - Copper", S2524="Yes", L2524="After 2014")),
(AND('[1]PWS Information'!$E$10="CWS",Q2524="Non-Lead", J2524="Non-Lead - Copper", S2524="Yes", L2524="Unknown")),
(AND('[1]PWS Information'!$E$10="CWS",Q2524="Non-Lead", N2524="Non-Lead - Copper", S2524="Yes", O2524="Between 1989 and 2014")),
(AND('[1]PWS Information'!$E$10="CWS",Q2524="Non-Lead", N2524="Non-Lead - Copper", S2524="Yes", O2524="After 2014")),
(AND('[1]PWS Information'!$E$10="CWS",Q2524="Non-Lead", N2524="Non-Lead - Copper", S2524="Yes", O2524="Unknown")),
(AND('[1]PWS Information'!$E$10="CWS",Q2524="Unknown")),
(AND('[1]PWS Information'!$E$10="NTNC",Q2524="Unknown")))),"Tier 5",
"")))))</f>
        <v>Tier 5</v>
      </c>
      <c r="Z2524" s="71"/>
      <c r="AA2524" s="71"/>
    </row>
    <row r="2525" spans="1:27" ht="57.6" x14ac:dyDescent="0.3">
      <c r="A2525" s="1"/>
      <c r="B2525" s="70">
        <v>3352565</v>
      </c>
      <c r="C2525" s="60">
        <v>172</v>
      </c>
      <c r="D2525" s="61" t="s">
        <v>564</v>
      </c>
      <c r="E2525" s="61" t="s">
        <v>49</v>
      </c>
      <c r="F2525" s="61">
        <v>78640</v>
      </c>
      <c r="G2525" s="62" t="s">
        <v>529</v>
      </c>
      <c r="H2525" s="63">
        <v>29.958508299999998</v>
      </c>
      <c r="I2525" s="64">
        <v>-97.855719444444404</v>
      </c>
      <c r="J2525" s="65" t="s">
        <v>50</v>
      </c>
      <c r="K2525" s="66" t="s">
        <v>51</v>
      </c>
      <c r="L2525" s="62" t="s">
        <v>52</v>
      </c>
      <c r="M2525" s="69"/>
      <c r="N2525" s="65" t="s">
        <v>50</v>
      </c>
      <c r="O2525" s="66" t="s">
        <v>52</v>
      </c>
      <c r="P2525" s="69"/>
      <c r="Q2525" s="55" t="str">
        <f t="shared" si="39"/>
        <v>Non-Lead</v>
      </c>
      <c r="R2525" s="70" t="s">
        <v>51</v>
      </c>
      <c r="S2525" s="70" t="s">
        <v>51</v>
      </c>
      <c r="T2525" s="70"/>
      <c r="U2525" s="71" t="s">
        <v>53</v>
      </c>
      <c r="V2525" s="71" t="s">
        <v>51</v>
      </c>
      <c r="W2525" s="71" t="s">
        <v>51</v>
      </c>
      <c r="X2525" s="71" t="s">
        <v>51</v>
      </c>
      <c r="Y2525" s="72" t="str">
        <f>IF((OR((AND('[1]PWS Information'!$E$10="CWS",U2525="Single Family Residence",Q2525="Lead")),
(AND('[1]PWS Information'!$E$10="CWS",U2525="Multiple Family Residence",'[1]PWS Information'!$E$11="Yes",Q2525="Lead")),
(AND('[1]PWS Information'!$E$10="NTNC",Q2525="Lead")))),"Tier 1",
IF((OR((AND('[1]PWS Information'!$E$10="CWS",U2525="Multiple Family Residence",'[1]PWS Information'!$E$11="No",Q2525="Lead")),
(AND('[1]PWS Information'!$E$10="CWS",U2525="Other",Q2525="Lead")),
(AND('[1]PWS Information'!$E$10="CWS",U2525="Building",Q2525="Lead")))),"Tier 2",
IF((OR((AND('[1]PWS Information'!$E$10="CWS",U2525="Single Family Residence",Q2525="Galvanized Requiring Replacement")),
(AND('[1]PWS Information'!$E$10="CWS",U2525="Single Family Residence",Q2525="Galvanized Requiring Replacement",R2525="Yes")),
(AND('[1]PWS Information'!$E$10="NTNC",Q2525="Galvanized Requiring Replacement")),
(AND('[1]PWS Information'!$E$10="NTNC",U2525="Single Family Residence",R2525="Yes")))),"Tier 3",
IF((OR((AND('[1]PWS Information'!$E$10="CWS",U2525="Single Family Residence",S2525="Yes",Q2525="Non-Lead", J2525="Non-Lead - Copper",L2525="Before 1989")),
(AND('[1]PWS Information'!$E$10="CWS",U2525="Single Family Residence",S2525="Yes",Q2525="Non-Lead", N2525="Non-Lead - Copper",O2525="Before 1989")))),"Tier 4",
IF((OR((AND('[1]PWS Information'!$E$10="NTNC",Q2525="Non-Lead")),
(AND('[1]PWS Information'!$E$10="CWS",Q2525="Non-Lead",S2525="")),
(AND('[1]PWS Information'!$E$10="CWS",Q2525="Non-Lead",S2525="No")),
(AND('[1]PWS Information'!$E$10="CWS",Q2525="Non-Lead",S2525="Don't Know")),
(AND('[1]PWS Information'!$E$10="CWS",Q2525="Non-Lead", J2525="Non-Lead - Copper", S2525="Yes", L2525="Between 1989 and 2014")),
(AND('[1]PWS Information'!$E$10="CWS",Q2525="Non-Lead", J2525="Non-Lead - Copper", S2525="Yes", L2525="After 2014")),
(AND('[1]PWS Information'!$E$10="CWS",Q2525="Non-Lead", J2525="Non-Lead - Copper", S2525="Yes", L2525="Unknown")),
(AND('[1]PWS Information'!$E$10="CWS",Q2525="Non-Lead", N2525="Non-Lead - Copper", S2525="Yes", O2525="Between 1989 and 2014")),
(AND('[1]PWS Information'!$E$10="CWS",Q2525="Non-Lead", N2525="Non-Lead - Copper", S2525="Yes", O2525="After 2014")),
(AND('[1]PWS Information'!$E$10="CWS",Q2525="Non-Lead", N2525="Non-Lead - Copper", S2525="Yes", O2525="Unknown")),
(AND('[1]PWS Information'!$E$10="CWS",Q2525="Unknown")),
(AND('[1]PWS Information'!$E$10="NTNC",Q2525="Unknown")))),"Tier 5",
"")))))</f>
        <v>Tier 5</v>
      </c>
      <c r="Z2525" s="71"/>
      <c r="AA2525" s="71"/>
    </row>
    <row r="2526" spans="1:27" ht="57.6" x14ac:dyDescent="0.3">
      <c r="A2526" s="17"/>
      <c r="B2526" s="70">
        <v>3351911</v>
      </c>
      <c r="C2526" s="60">
        <v>184</v>
      </c>
      <c r="D2526" s="61" t="s">
        <v>564</v>
      </c>
      <c r="E2526" s="61" t="s">
        <v>49</v>
      </c>
      <c r="F2526" s="61">
        <v>78640</v>
      </c>
      <c r="G2526" s="62" t="s">
        <v>529</v>
      </c>
      <c r="H2526" s="63">
        <v>29.958627799999999</v>
      </c>
      <c r="I2526" s="64">
        <v>-97.855897222222197</v>
      </c>
      <c r="J2526" s="65" t="s">
        <v>50</v>
      </c>
      <c r="K2526" s="66" t="s">
        <v>51</v>
      </c>
      <c r="L2526" s="62" t="s">
        <v>52</v>
      </c>
      <c r="M2526" s="69"/>
      <c r="N2526" s="65" t="s">
        <v>50</v>
      </c>
      <c r="O2526" s="66" t="s">
        <v>52</v>
      </c>
      <c r="P2526" s="69"/>
      <c r="Q2526" s="55" t="str">
        <f t="shared" si="39"/>
        <v>Non-Lead</v>
      </c>
      <c r="R2526" s="70" t="s">
        <v>51</v>
      </c>
      <c r="S2526" s="70" t="s">
        <v>51</v>
      </c>
      <c r="T2526" s="70"/>
      <c r="U2526" s="71" t="s">
        <v>53</v>
      </c>
      <c r="V2526" s="71" t="s">
        <v>51</v>
      </c>
      <c r="W2526" s="71" t="s">
        <v>51</v>
      </c>
      <c r="X2526" s="71" t="s">
        <v>51</v>
      </c>
      <c r="Y2526" s="72" t="str">
        <f>IF((OR((AND('[1]PWS Information'!$E$10="CWS",U2526="Single Family Residence",Q2526="Lead")),
(AND('[1]PWS Information'!$E$10="CWS",U2526="Multiple Family Residence",'[1]PWS Information'!$E$11="Yes",Q2526="Lead")),
(AND('[1]PWS Information'!$E$10="NTNC",Q2526="Lead")))),"Tier 1",
IF((OR((AND('[1]PWS Information'!$E$10="CWS",U2526="Multiple Family Residence",'[1]PWS Information'!$E$11="No",Q2526="Lead")),
(AND('[1]PWS Information'!$E$10="CWS",U2526="Other",Q2526="Lead")),
(AND('[1]PWS Information'!$E$10="CWS",U2526="Building",Q2526="Lead")))),"Tier 2",
IF((OR((AND('[1]PWS Information'!$E$10="CWS",U2526="Single Family Residence",Q2526="Galvanized Requiring Replacement")),
(AND('[1]PWS Information'!$E$10="CWS",U2526="Single Family Residence",Q2526="Galvanized Requiring Replacement",R2526="Yes")),
(AND('[1]PWS Information'!$E$10="NTNC",Q2526="Galvanized Requiring Replacement")),
(AND('[1]PWS Information'!$E$10="NTNC",U2526="Single Family Residence",R2526="Yes")))),"Tier 3",
IF((OR((AND('[1]PWS Information'!$E$10="CWS",U2526="Single Family Residence",S2526="Yes",Q2526="Non-Lead", J2526="Non-Lead - Copper",L2526="Before 1989")),
(AND('[1]PWS Information'!$E$10="CWS",U2526="Single Family Residence",S2526="Yes",Q2526="Non-Lead", N2526="Non-Lead - Copper",O2526="Before 1989")))),"Tier 4",
IF((OR((AND('[1]PWS Information'!$E$10="NTNC",Q2526="Non-Lead")),
(AND('[1]PWS Information'!$E$10="CWS",Q2526="Non-Lead",S2526="")),
(AND('[1]PWS Information'!$E$10="CWS",Q2526="Non-Lead",S2526="No")),
(AND('[1]PWS Information'!$E$10="CWS",Q2526="Non-Lead",S2526="Don't Know")),
(AND('[1]PWS Information'!$E$10="CWS",Q2526="Non-Lead", J2526="Non-Lead - Copper", S2526="Yes", L2526="Between 1989 and 2014")),
(AND('[1]PWS Information'!$E$10="CWS",Q2526="Non-Lead", J2526="Non-Lead - Copper", S2526="Yes", L2526="After 2014")),
(AND('[1]PWS Information'!$E$10="CWS",Q2526="Non-Lead", J2526="Non-Lead - Copper", S2526="Yes", L2526="Unknown")),
(AND('[1]PWS Information'!$E$10="CWS",Q2526="Non-Lead", N2526="Non-Lead - Copper", S2526="Yes", O2526="Between 1989 and 2014")),
(AND('[1]PWS Information'!$E$10="CWS",Q2526="Non-Lead", N2526="Non-Lead - Copper", S2526="Yes", O2526="After 2014")),
(AND('[1]PWS Information'!$E$10="CWS",Q2526="Non-Lead", N2526="Non-Lead - Copper", S2526="Yes", O2526="Unknown")),
(AND('[1]PWS Information'!$E$10="CWS",Q2526="Unknown")),
(AND('[1]PWS Information'!$E$10="NTNC",Q2526="Unknown")))),"Tier 5",
"")))))</f>
        <v>Tier 5</v>
      </c>
      <c r="Z2526" s="71"/>
      <c r="AA2526" s="71"/>
    </row>
    <row r="2527" spans="1:27" ht="57.6" x14ac:dyDescent="0.3">
      <c r="A2527" s="1"/>
      <c r="B2527" s="70">
        <v>9633888</v>
      </c>
      <c r="C2527" s="60">
        <v>148</v>
      </c>
      <c r="D2527" s="61" t="s">
        <v>564</v>
      </c>
      <c r="E2527" s="61" t="s">
        <v>49</v>
      </c>
      <c r="F2527" s="61">
        <v>78640</v>
      </c>
      <c r="G2527" s="62" t="s">
        <v>529</v>
      </c>
      <c r="H2527" s="63">
        <v>29.9582528</v>
      </c>
      <c r="I2527" s="64">
        <v>-97.855422222222202</v>
      </c>
      <c r="J2527" s="65" t="s">
        <v>50</v>
      </c>
      <c r="K2527" s="66" t="s">
        <v>51</v>
      </c>
      <c r="L2527" s="62" t="s">
        <v>52</v>
      </c>
      <c r="M2527" s="69"/>
      <c r="N2527" s="65" t="s">
        <v>50</v>
      </c>
      <c r="O2527" s="66" t="s">
        <v>52</v>
      </c>
      <c r="P2527" s="69"/>
      <c r="Q2527" s="55" t="str">
        <f t="shared" si="39"/>
        <v>Non-Lead</v>
      </c>
      <c r="R2527" s="70" t="s">
        <v>51</v>
      </c>
      <c r="S2527" s="70" t="s">
        <v>51</v>
      </c>
      <c r="T2527" s="70"/>
      <c r="U2527" s="71" t="s">
        <v>53</v>
      </c>
      <c r="V2527" s="71" t="s">
        <v>51</v>
      </c>
      <c r="W2527" s="71" t="s">
        <v>51</v>
      </c>
      <c r="X2527" s="71" t="s">
        <v>51</v>
      </c>
      <c r="Y2527" s="72" t="str">
        <f>IF((OR((AND('[1]PWS Information'!$E$10="CWS",U2527="Single Family Residence",Q2527="Lead")),
(AND('[1]PWS Information'!$E$10="CWS",U2527="Multiple Family Residence",'[1]PWS Information'!$E$11="Yes",Q2527="Lead")),
(AND('[1]PWS Information'!$E$10="NTNC",Q2527="Lead")))),"Tier 1",
IF((OR((AND('[1]PWS Information'!$E$10="CWS",U2527="Multiple Family Residence",'[1]PWS Information'!$E$11="No",Q2527="Lead")),
(AND('[1]PWS Information'!$E$10="CWS",U2527="Other",Q2527="Lead")),
(AND('[1]PWS Information'!$E$10="CWS",U2527="Building",Q2527="Lead")))),"Tier 2",
IF((OR((AND('[1]PWS Information'!$E$10="CWS",U2527="Single Family Residence",Q2527="Galvanized Requiring Replacement")),
(AND('[1]PWS Information'!$E$10="CWS",U2527="Single Family Residence",Q2527="Galvanized Requiring Replacement",R2527="Yes")),
(AND('[1]PWS Information'!$E$10="NTNC",Q2527="Galvanized Requiring Replacement")),
(AND('[1]PWS Information'!$E$10="NTNC",U2527="Single Family Residence",R2527="Yes")))),"Tier 3",
IF((OR((AND('[1]PWS Information'!$E$10="CWS",U2527="Single Family Residence",S2527="Yes",Q2527="Non-Lead", J2527="Non-Lead - Copper",L2527="Before 1989")),
(AND('[1]PWS Information'!$E$10="CWS",U2527="Single Family Residence",S2527="Yes",Q2527="Non-Lead", N2527="Non-Lead - Copper",O2527="Before 1989")))),"Tier 4",
IF((OR((AND('[1]PWS Information'!$E$10="NTNC",Q2527="Non-Lead")),
(AND('[1]PWS Information'!$E$10="CWS",Q2527="Non-Lead",S2527="")),
(AND('[1]PWS Information'!$E$10="CWS",Q2527="Non-Lead",S2527="No")),
(AND('[1]PWS Information'!$E$10="CWS",Q2527="Non-Lead",S2527="Don't Know")),
(AND('[1]PWS Information'!$E$10="CWS",Q2527="Non-Lead", J2527="Non-Lead - Copper", S2527="Yes", L2527="Between 1989 and 2014")),
(AND('[1]PWS Information'!$E$10="CWS",Q2527="Non-Lead", J2527="Non-Lead - Copper", S2527="Yes", L2527="After 2014")),
(AND('[1]PWS Information'!$E$10="CWS",Q2527="Non-Lead", J2527="Non-Lead - Copper", S2527="Yes", L2527="Unknown")),
(AND('[1]PWS Information'!$E$10="CWS",Q2527="Non-Lead", N2527="Non-Lead - Copper", S2527="Yes", O2527="Between 1989 and 2014")),
(AND('[1]PWS Information'!$E$10="CWS",Q2527="Non-Lead", N2527="Non-Lead - Copper", S2527="Yes", O2527="After 2014")),
(AND('[1]PWS Information'!$E$10="CWS",Q2527="Non-Lead", N2527="Non-Lead - Copper", S2527="Yes", O2527="Unknown")),
(AND('[1]PWS Information'!$E$10="CWS",Q2527="Unknown")),
(AND('[1]PWS Information'!$E$10="NTNC",Q2527="Unknown")))),"Tier 5",
"")))))</f>
        <v>Tier 5</v>
      </c>
      <c r="Z2527" s="71"/>
      <c r="AA2527" s="71"/>
    </row>
    <row r="2528" spans="1:27" ht="57.6" x14ac:dyDescent="0.3">
      <c r="A2528" s="1"/>
      <c r="B2528" s="70">
        <v>3665368</v>
      </c>
      <c r="C2528" s="60">
        <v>196</v>
      </c>
      <c r="D2528" s="61" t="s">
        <v>564</v>
      </c>
      <c r="E2528" s="61" t="s">
        <v>49</v>
      </c>
      <c r="F2528" s="61">
        <v>78640</v>
      </c>
      <c r="G2528" s="62" t="s">
        <v>529</v>
      </c>
      <c r="H2528" s="63">
        <v>29.958702800000001</v>
      </c>
      <c r="I2528" s="64">
        <v>-97.856047222222202</v>
      </c>
      <c r="J2528" s="65" t="s">
        <v>50</v>
      </c>
      <c r="K2528" s="66" t="s">
        <v>51</v>
      </c>
      <c r="L2528" s="62" t="s">
        <v>52</v>
      </c>
      <c r="M2528" s="69"/>
      <c r="N2528" s="65" t="s">
        <v>50</v>
      </c>
      <c r="O2528" s="66" t="s">
        <v>52</v>
      </c>
      <c r="P2528" s="69"/>
      <c r="Q2528" s="55" t="str">
        <f t="shared" si="39"/>
        <v>Non-Lead</v>
      </c>
      <c r="R2528" s="70" t="s">
        <v>51</v>
      </c>
      <c r="S2528" s="70" t="s">
        <v>51</v>
      </c>
      <c r="T2528" s="70"/>
      <c r="U2528" s="71" t="s">
        <v>53</v>
      </c>
      <c r="V2528" s="71" t="s">
        <v>51</v>
      </c>
      <c r="W2528" s="71" t="s">
        <v>51</v>
      </c>
      <c r="X2528" s="71" t="s">
        <v>51</v>
      </c>
      <c r="Y2528" s="72" t="str">
        <f>IF((OR((AND('[1]PWS Information'!$E$10="CWS",U2528="Single Family Residence",Q2528="Lead")),
(AND('[1]PWS Information'!$E$10="CWS",U2528="Multiple Family Residence",'[1]PWS Information'!$E$11="Yes",Q2528="Lead")),
(AND('[1]PWS Information'!$E$10="NTNC",Q2528="Lead")))),"Tier 1",
IF((OR((AND('[1]PWS Information'!$E$10="CWS",U2528="Multiple Family Residence",'[1]PWS Information'!$E$11="No",Q2528="Lead")),
(AND('[1]PWS Information'!$E$10="CWS",U2528="Other",Q2528="Lead")),
(AND('[1]PWS Information'!$E$10="CWS",U2528="Building",Q2528="Lead")))),"Tier 2",
IF((OR((AND('[1]PWS Information'!$E$10="CWS",U2528="Single Family Residence",Q2528="Galvanized Requiring Replacement")),
(AND('[1]PWS Information'!$E$10="CWS",U2528="Single Family Residence",Q2528="Galvanized Requiring Replacement",R2528="Yes")),
(AND('[1]PWS Information'!$E$10="NTNC",Q2528="Galvanized Requiring Replacement")),
(AND('[1]PWS Information'!$E$10="NTNC",U2528="Single Family Residence",R2528="Yes")))),"Tier 3",
IF((OR((AND('[1]PWS Information'!$E$10="CWS",U2528="Single Family Residence",S2528="Yes",Q2528="Non-Lead", J2528="Non-Lead - Copper",L2528="Before 1989")),
(AND('[1]PWS Information'!$E$10="CWS",U2528="Single Family Residence",S2528="Yes",Q2528="Non-Lead", N2528="Non-Lead - Copper",O2528="Before 1989")))),"Tier 4",
IF((OR((AND('[1]PWS Information'!$E$10="NTNC",Q2528="Non-Lead")),
(AND('[1]PWS Information'!$E$10="CWS",Q2528="Non-Lead",S2528="")),
(AND('[1]PWS Information'!$E$10="CWS",Q2528="Non-Lead",S2528="No")),
(AND('[1]PWS Information'!$E$10="CWS",Q2528="Non-Lead",S2528="Don't Know")),
(AND('[1]PWS Information'!$E$10="CWS",Q2528="Non-Lead", J2528="Non-Lead - Copper", S2528="Yes", L2528="Between 1989 and 2014")),
(AND('[1]PWS Information'!$E$10="CWS",Q2528="Non-Lead", J2528="Non-Lead - Copper", S2528="Yes", L2528="After 2014")),
(AND('[1]PWS Information'!$E$10="CWS",Q2528="Non-Lead", J2528="Non-Lead - Copper", S2528="Yes", L2528="Unknown")),
(AND('[1]PWS Information'!$E$10="CWS",Q2528="Non-Lead", N2528="Non-Lead - Copper", S2528="Yes", O2528="Between 1989 and 2014")),
(AND('[1]PWS Information'!$E$10="CWS",Q2528="Non-Lead", N2528="Non-Lead - Copper", S2528="Yes", O2528="After 2014")),
(AND('[1]PWS Information'!$E$10="CWS",Q2528="Non-Lead", N2528="Non-Lead - Copper", S2528="Yes", O2528="Unknown")),
(AND('[1]PWS Information'!$E$10="CWS",Q2528="Unknown")),
(AND('[1]PWS Information'!$E$10="NTNC",Q2528="Unknown")))),"Tier 5",
"")))))</f>
        <v>Tier 5</v>
      </c>
      <c r="Z2528" s="71"/>
      <c r="AA2528" s="71"/>
    </row>
    <row r="2529" spans="1:27" ht="57.6" x14ac:dyDescent="0.3">
      <c r="A2529" s="1"/>
      <c r="B2529" s="70">
        <v>3352512</v>
      </c>
      <c r="C2529" s="60">
        <v>208</v>
      </c>
      <c r="D2529" s="61" t="s">
        <v>564</v>
      </c>
      <c r="E2529" s="61" t="s">
        <v>49</v>
      </c>
      <c r="F2529" s="61">
        <v>78640</v>
      </c>
      <c r="G2529" s="62" t="s">
        <v>529</v>
      </c>
      <c r="H2529" s="63">
        <v>29.9588556</v>
      </c>
      <c r="I2529" s="64">
        <v>-97.856200000000001</v>
      </c>
      <c r="J2529" s="65" t="s">
        <v>50</v>
      </c>
      <c r="K2529" s="66" t="s">
        <v>51</v>
      </c>
      <c r="L2529" s="62" t="s">
        <v>52</v>
      </c>
      <c r="M2529" s="69"/>
      <c r="N2529" s="65" t="s">
        <v>50</v>
      </c>
      <c r="O2529" s="66" t="s">
        <v>52</v>
      </c>
      <c r="P2529" s="69"/>
      <c r="Q2529" s="55" t="str">
        <f t="shared" si="39"/>
        <v>Non-Lead</v>
      </c>
      <c r="R2529" s="70" t="s">
        <v>51</v>
      </c>
      <c r="S2529" s="70" t="s">
        <v>51</v>
      </c>
      <c r="T2529" s="70"/>
      <c r="U2529" s="71" t="s">
        <v>53</v>
      </c>
      <c r="V2529" s="71" t="s">
        <v>51</v>
      </c>
      <c r="W2529" s="71" t="s">
        <v>51</v>
      </c>
      <c r="X2529" s="71" t="s">
        <v>51</v>
      </c>
      <c r="Y2529" s="72" t="str">
        <f>IF((OR((AND('[1]PWS Information'!$E$10="CWS",U2529="Single Family Residence",Q2529="Lead")),
(AND('[1]PWS Information'!$E$10="CWS",U2529="Multiple Family Residence",'[1]PWS Information'!$E$11="Yes",Q2529="Lead")),
(AND('[1]PWS Information'!$E$10="NTNC",Q2529="Lead")))),"Tier 1",
IF((OR((AND('[1]PWS Information'!$E$10="CWS",U2529="Multiple Family Residence",'[1]PWS Information'!$E$11="No",Q2529="Lead")),
(AND('[1]PWS Information'!$E$10="CWS",U2529="Other",Q2529="Lead")),
(AND('[1]PWS Information'!$E$10="CWS",U2529="Building",Q2529="Lead")))),"Tier 2",
IF((OR((AND('[1]PWS Information'!$E$10="CWS",U2529="Single Family Residence",Q2529="Galvanized Requiring Replacement")),
(AND('[1]PWS Information'!$E$10="CWS",U2529="Single Family Residence",Q2529="Galvanized Requiring Replacement",R2529="Yes")),
(AND('[1]PWS Information'!$E$10="NTNC",Q2529="Galvanized Requiring Replacement")),
(AND('[1]PWS Information'!$E$10="NTNC",U2529="Single Family Residence",R2529="Yes")))),"Tier 3",
IF((OR((AND('[1]PWS Information'!$E$10="CWS",U2529="Single Family Residence",S2529="Yes",Q2529="Non-Lead", J2529="Non-Lead - Copper",L2529="Before 1989")),
(AND('[1]PWS Information'!$E$10="CWS",U2529="Single Family Residence",S2529="Yes",Q2529="Non-Lead", N2529="Non-Lead - Copper",O2529="Before 1989")))),"Tier 4",
IF((OR((AND('[1]PWS Information'!$E$10="NTNC",Q2529="Non-Lead")),
(AND('[1]PWS Information'!$E$10="CWS",Q2529="Non-Lead",S2529="")),
(AND('[1]PWS Information'!$E$10="CWS",Q2529="Non-Lead",S2529="No")),
(AND('[1]PWS Information'!$E$10="CWS",Q2529="Non-Lead",S2529="Don't Know")),
(AND('[1]PWS Information'!$E$10="CWS",Q2529="Non-Lead", J2529="Non-Lead - Copper", S2529="Yes", L2529="Between 1989 and 2014")),
(AND('[1]PWS Information'!$E$10="CWS",Q2529="Non-Lead", J2529="Non-Lead - Copper", S2529="Yes", L2529="After 2014")),
(AND('[1]PWS Information'!$E$10="CWS",Q2529="Non-Lead", J2529="Non-Lead - Copper", S2529="Yes", L2529="Unknown")),
(AND('[1]PWS Information'!$E$10="CWS",Q2529="Non-Lead", N2529="Non-Lead - Copper", S2529="Yes", O2529="Between 1989 and 2014")),
(AND('[1]PWS Information'!$E$10="CWS",Q2529="Non-Lead", N2529="Non-Lead - Copper", S2529="Yes", O2529="After 2014")),
(AND('[1]PWS Information'!$E$10="CWS",Q2529="Non-Lead", N2529="Non-Lead - Copper", S2529="Yes", O2529="Unknown")),
(AND('[1]PWS Information'!$E$10="CWS",Q2529="Unknown")),
(AND('[1]PWS Information'!$E$10="NTNC",Q2529="Unknown")))),"Tier 5",
"")))))</f>
        <v>Tier 5</v>
      </c>
      <c r="Z2529" s="71"/>
      <c r="AA2529" s="71"/>
    </row>
    <row r="2530" spans="1:27" ht="57.6" x14ac:dyDescent="0.3">
      <c r="A2530" s="17"/>
      <c r="B2530" s="70">
        <v>3662314</v>
      </c>
      <c r="C2530" s="60">
        <v>185</v>
      </c>
      <c r="D2530" s="61" t="s">
        <v>564</v>
      </c>
      <c r="E2530" s="61" t="s">
        <v>49</v>
      </c>
      <c r="F2530" s="61">
        <v>78640</v>
      </c>
      <c r="G2530" s="62" t="s">
        <v>529</v>
      </c>
      <c r="H2530" s="63">
        <v>29.958236100000001</v>
      </c>
      <c r="I2530" s="64">
        <v>-97.856266666666599</v>
      </c>
      <c r="J2530" s="65" t="s">
        <v>50</v>
      </c>
      <c r="K2530" s="66" t="s">
        <v>51</v>
      </c>
      <c r="L2530" s="62" t="s">
        <v>52</v>
      </c>
      <c r="M2530" s="69"/>
      <c r="N2530" s="65" t="s">
        <v>50</v>
      </c>
      <c r="O2530" s="66" t="s">
        <v>52</v>
      </c>
      <c r="P2530" s="69"/>
      <c r="Q2530" s="55" t="str">
        <f t="shared" si="39"/>
        <v>Non-Lead</v>
      </c>
      <c r="R2530" s="70" t="s">
        <v>51</v>
      </c>
      <c r="S2530" s="70" t="s">
        <v>51</v>
      </c>
      <c r="T2530" s="70"/>
      <c r="U2530" s="71" t="s">
        <v>53</v>
      </c>
      <c r="V2530" s="71" t="s">
        <v>51</v>
      </c>
      <c r="W2530" s="71" t="s">
        <v>51</v>
      </c>
      <c r="X2530" s="71" t="s">
        <v>51</v>
      </c>
      <c r="Y2530" s="72" t="str">
        <f>IF((OR((AND('[1]PWS Information'!$E$10="CWS",U2530="Single Family Residence",Q2530="Lead")),
(AND('[1]PWS Information'!$E$10="CWS",U2530="Multiple Family Residence",'[1]PWS Information'!$E$11="Yes",Q2530="Lead")),
(AND('[1]PWS Information'!$E$10="NTNC",Q2530="Lead")))),"Tier 1",
IF((OR((AND('[1]PWS Information'!$E$10="CWS",U2530="Multiple Family Residence",'[1]PWS Information'!$E$11="No",Q2530="Lead")),
(AND('[1]PWS Information'!$E$10="CWS",U2530="Other",Q2530="Lead")),
(AND('[1]PWS Information'!$E$10="CWS",U2530="Building",Q2530="Lead")))),"Tier 2",
IF((OR((AND('[1]PWS Information'!$E$10="CWS",U2530="Single Family Residence",Q2530="Galvanized Requiring Replacement")),
(AND('[1]PWS Information'!$E$10="CWS",U2530="Single Family Residence",Q2530="Galvanized Requiring Replacement",R2530="Yes")),
(AND('[1]PWS Information'!$E$10="NTNC",Q2530="Galvanized Requiring Replacement")),
(AND('[1]PWS Information'!$E$10="NTNC",U2530="Single Family Residence",R2530="Yes")))),"Tier 3",
IF((OR((AND('[1]PWS Information'!$E$10="CWS",U2530="Single Family Residence",S2530="Yes",Q2530="Non-Lead", J2530="Non-Lead - Copper",L2530="Before 1989")),
(AND('[1]PWS Information'!$E$10="CWS",U2530="Single Family Residence",S2530="Yes",Q2530="Non-Lead", N2530="Non-Lead - Copper",O2530="Before 1989")))),"Tier 4",
IF((OR((AND('[1]PWS Information'!$E$10="NTNC",Q2530="Non-Lead")),
(AND('[1]PWS Information'!$E$10="CWS",Q2530="Non-Lead",S2530="")),
(AND('[1]PWS Information'!$E$10="CWS",Q2530="Non-Lead",S2530="No")),
(AND('[1]PWS Information'!$E$10="CWS",Q2530="Non-Lead",S2530="Don't Know")),
(AND('[1]PWS Information'!$E$10="CWS",Q2530="Non-Lead", J2530="Non-Lead - Copper", S2530="Yes", L2530="Between 1989 and 2014")),
(AND('[1]PWS Information'!$E$10="CWS",Q2530="Non-Lead", J2530="Non-Lead - Copper", S2530="Yes", L2530="After 2014")),
(AND('[1]PWS Information'!$E$10="CWS",Q2530="Non-Lead", J2530="Non-Lead - Copper", S2530="Yes", L2530="Unknown")),
(AND('[1]PWS Information'!$E$10="CWS",Q2530="Non-Lead", N2530="Non-Lead - Copper", S2530="Yes", O2530="Between 1989 and 2014")),
(AND('[1]PWS Information'!$E$10="CWS",Q2530="Non-Lead", N2530="Non-Lead - Copper", S2530="Yes", O2530="After 2014")),
(AND('[1]PWS Information'!$E$10="CWS",Q2530="Non-Lead", N2530="Non-Lead - Copper", S2530="Yes", O2530="Unknown")),
(AND('[1]PWS Information'!$E$10="CWS",Q2530="Unknown")),
(AND('[1]PWS Information'!$E$10="NTNC",Q2530="Unknown")))),"Tier 5",
"")))))</f>
        <v>Tier 5</v>
      </c>
      <c r="Z2530" s="71"/>
      <c r="AA2530" s="71"/>
    </row>
    <row r="2531" spans="1:27" ht="57.6" x14ac:dyDescent="0.3">
      <c r="A2531" s="1"/>
      <c r="B2531" s="70">
        <v>3661608</v>
      </c>
      <c r="C2531" s="60">
        <v>173</v>
      </c>
      <c r="D2531" s="61" t="s">
        <v>564</v>
      </c>
      <c r="E2531" s="61" t="s">
        <v>49</v>
      </c>
      <c r="F2531" s="61">
        <v>78640</v>
      </c>
      <c r="G2531" s="62" t="s">
        <v>529</v>
      </c>
      <c r="H2531" s="63">
        <v>29.958138900000002</v>
      </c>
      <c r="I2531" s="64">
        <v>-97.856122222222197</v>
      </c>
      <c r="J2531" s="65" t="s">
        <v>50</v>
      </c>
      <c r="K2531" s="66" t="s">
        <v>51</v>
      </c>
      <c r="L2531" s="62" t="s">
        <v>52</v>
      </c>
      <c r="M2531" s="69"/>
      <c r="N2531" s="65" t="s">
        <v>50</v>
      </c>
      <c r="O2531" s="66" t="s">
        <v>52</v>
      </c>
      <c r="P2531" s="69"/>
      <c r="Q2531" s="55" t="str">
        <f t="shared" si="39"/>
        <v>Non-Lead</v>
      </c>
      <c r="R2531" s="70" t="s">
        <v>51</v>
      </c>
      <c r="S2531" s="70" t="s">
        <v>51</v>
      </c>
      <c r="T2531" s="70"/>
      <c r="U2531" s="71" t="s">
        <v>53</v>
      </c>
      <c r="V2531" s="71" t="s">
        <v>51</v>
      </c>
      <c r="W2531" s="71" t="s">
        <v>51</v>
      </c>
      <c r="X2531" s="71" t="s">
        <v>51</v>
      </c>
      <c r="Y2531" s="72" t="str">
        <f>IF((OR((AND('[1]PWS Information'!$E$10="CWS",U2531="Single Family Residence",Q2531="Lead")),
(AND('[1]PWS Information'!$E$10="CWS",U2531="Multiple Family Residence",'[1]PWS Information'!$E$11="Yes",Q2531="Lead")),
(AND('[1]PWS Information'!$E$10="NTNC",Q2531="Lead")))),"Tier 1",
IF((OR((AND('[1]PWS Information'!$E$10="CWS",U2531="Multiple Family Residence",'[1]PWS Information'!$E$11="No",Q2531="Lead")),
(AND('[1]PWS Information'!$E$10="CWS",U2531="Other",Q2531="Lead")),
(AND('[1]PWS Information'!$E$10="CWS",U2531="Building",Q2531="Lead")))),"Tier 2",
IF((OR((AND('[1]PWS Information'!$E$10="CWS",U2531="Single Family Residence",Q2531="Galvanized Requiring Replacement")),
(AND('[1]PWS Information'!$E$10="CWS",U2531="Single Family Residence",Q2531="Galvanized Requiring Replacement",R2531="Yes")),
(AND('[1]PWS Information'!$E$10="NTNC",Q2531="Galvanized Requiring Replacement")),
(AND('[1]PWS Information'!$E$10="NTNC",U2531="Single Family Residence",R2531="Yes")))),"Tier 3",
IF((OR((AND('[1]PWS Information'!$E$10="CWS",U2531="Single Family Residence",S2531="Yes",Q2531="Non-Lead", J2531="Non-Lead - Copper",L2531="Before 1989")),
(AND('[1]PWS Information'!$E$10="CWS",U2531="Single Family Residence",S2531="Yes",Q2531="Non-Lead", N2531="Non-Lead - Copper",O2531="Before 1989")))),"Tier 4",
IF((OR((AND('[1]PWS Information'!$E$10="NTNC",Q2531="Non-Lead")),
(AND('[1]PWS Information'!$E$10="CWS",Q2531="Non-Lead",S2531="")),
(AND('[1]PWS Information'!$E$10="CWS",Q2531="Non-Lead",S2531="No")),
(AND('[1]PWS Information'!$E$10="CWS",Q2531="Non-Lead",S2531="Don't Know")),
(AND('[1]PWS Information'!$E$10="CWS",Q2531="Non-Lead", J2531="Non-Lead - Copper", S2531="Yes", L2531="Between 1989 and 2014")),
(AND('[1]PWS Information'!$E$10="CWS",Q2531="Non-Lead", J2531="Non-Lead - Copper", S2531="Yes", L2531="After 2014")),
(AND('[1]PWS Information'!$E$10="CWS",Q2531="Non-Lead", J2531="Non-Lead - Copper", S2531="Yes", L2531="Unknown")),
(AND('[1]PWS Information'!$E$10="CWS",Q2531="Non-Lead", N2531="Non-Lead - Copper", S2531="Yes", O2531="Between 1989 and 2014")),
(AND('[1]PWS Information'!$E$10="CWS",Q2531="Non-Lead", N2531="Non-Lead - Copper", S2531="Yes", O2531="After 2014")),
(AND('[1]PWS Information'!$E$10="CWS",Q2531="Non-Lead", N2531="Non-Lead - Copper", S2531="Yes", O2531="Unknown")),
(AND('[1]PWS Information'!$E$10="CWS",Q2531="Unknown")),
(AND('[1]PWS Information'!$E$10="NTNC",Q2531="Unknown")))),"Tier 5",
"")))))</f>
        <v>Tier 5</v>
      </c>
      <c r="Z2531" s="71"/>
      <c r="AA2531" s="71"/>
    </row>
    <row r="2532" spans="1:27" ht="57.6" x14ac:dyDescent="0.3">
      <c r="A2532" s="1"/>
      <c r="B2532" s="70">
        <v>3352593</v>
      </c>
      <c r="C2532" s="60">
        <v>161</v>
      </c>
      <c r="D2532" s="61" t="s">
        <v>564</v>
      </c>
      <c r="E2532" s="61" t="s">
        <v>49</v>
      </c>
      <c r="F2532" s="61">
        <v>78640</v>
      </c>
      <c r="G2532" s="62" t="s">
        <v>529</v>
      </c>
      <c r="H2532" s="63">
        <v>29.958013900000001</v>
      </c>
      <c r="I2532" s="64">
        <v>-97.855977777777696</v>
      </c>
      <c r="J2532" s="65" t="s">
        <v>50</v>
      </c>
      <c r="K2532" s="66" t="s">
        <v>51</v>
      </c>
      <c r="L2532" s="62" t="s">
        <v>52</v>
      </c>
      <c r="M2532" s="69"/>
      <c r="N2532" s="65" t="s">
        <v>50</v>
      </c>
      <c r="O2532" s="66" t="s">
        <v>52</v>
      </c>
      <c r="P2532" s="69"/>
      <c r="Q2532" s="55" t="str">
        <f t="shared" si="39"/>
        <v>Non-Lead</v>
      </c>
      <c r="R2532" s="70" t="s">
        <v>51</v>
      </c>
      <c r="S2532" s="70" t="s">
        <v>51</v>
      </c>
      <c r="T2532" s="70"/>
      <c r="U2532" s="71" t="s">
        <v>53</v>
      </c>
      <c r="V2532" s="71" t="s">
        <v>51</v>
      </c>
      <c r="W2532" s="71" t="s">
        <v>51</v>
      </c>
      <c r="X2532" s="71" t="s">
        <v>51</v>
      </c>
      <c r="Y2532" s="72" t="str">
        <f>IF((OR((AND('[1]PWS Information'!$E$10="CWS",U2532="Single Family Residence",Q2532="Lead")),
(AND('[1]PWS Information'!$E$10="CWS",U2532="Multiple Family Residence",'[1]PWS Information'!$E$11="Yes",Q2532="Lead")),
(AND('[1]PWS Information'!$E$10="NTNC",Q2532="Lead")))),"Tier 1",
IF((OR((AND('[1]PWS Information'!$E$10="CWS",U2532="Multiple Family Residence",'[1]PWS Information'!$E$11="No",Q2532="Lead")),
(AND('[1]PWS Information'!$E$10="CWS",U2532="Other",Q2532="Lead")),
(AND('[1]PWS Information'!$E$10="CWS",U2532="Building",Q2532="Lead")))),"Tier 2",
IF((OR((AND('[1]PWS Information'!$E$10="CWS",U2532="Single Family Residence",Q2532="Galvanized Requiring Replacement")),
(AND('[1]PWS Information'!$E$10="CWS",U2532="Single Family Residence",Q2532="Galvanized Requiring Replacement",R2532="Yes")),
(AND('[1]PWS Information'!$E$10="NTNC",Q2532="Galvanized Requiring Replacement")),
(AND('[1]PWS Information'!$E$10="NTNC",U2532="Single Family Residence",R2532="Yes")))),"Tier 3",
IF((OR((AND('[1]PWS Information'!$E$10="CWS",U2532="Single Family Residence",S2532="Yes",Q2532="Non-Lead", J2532="Non-Lead - Copper",L2532="Before 1989")),
(AND('[1]PWS Information'!$E$10="CWS",U2532="Single Family Residence",S2532="Yes",Q2532="Non-Lead", N2532="Non-Lead - Copper",O2532="Before 1989")))),"Tier 4",
IF((OR((AND('[1]PWS Information'!$E$10="NTNC",Q2532="Non-Lead")),
(AND('[1]PWS Information'!$E$10="CWS",Q2532="Non-Lead",S2532="")),
(AND('[1]PWS Information'!$E$10="CWS",Q2532="Non-Lead",S2532="No")),
(AND('[1]PWS Information'!$E$10="CWS",Q2532="Non-Lead",S2532="Don't Know")),
(AND('[1]PWS Information'!$E$10="CWS",Q2532="Non-Lead", J2532="Non-Lead - Copper", S2532="Yes", L2532="Between 1989 and 2014")),
(AND('[1]PWS Information'!$E$10="CWS",Q2532="Non-Lead", J2532="Non-Lead - Copper", S2532="Yes", L2532="After 2014")),
(AND('[1]PWS Information'!$E$10="CWS",Q2532="Non-Lead", J2532="Non-Lead - Copper", S2532="Yes", L2532="Unknown")),
(AND('[1]PWS Information'!$E$10="CWS",Q2532="Non-Lead", N2532="Non-Lead - Copper", S2532="Yes", O2532="Between 1989 and 2014")),
(AND('[1]PWS Information'!$E$10="CWS",Q2532="Non-Lead", N2532="Non-Lead - Copper", S2532="Yes", O2532="After 2014")),
(AND('[1]PWS Information'!$E$10="CWS",Q2532="Non-Lead", N2532="Non-Lead - Copper", S2532="Yes", O2532="Unknown")),
(AND('[1]PWS Information'!$E$10="CWS",Q2532="Unknown")),
(AND('[1]PWS Information'!$E$10="NTNC",Q2532="Unknown")))),"Tier 5",
"")))))</f>
        <v>Tier 5</v>
      </c>
      <c r="Z2532" s="71"/>
      <c r="AA2532" s="71"/>
    </row>
    <row r="2533" spans="1:27" ht="57.6" x14ac:dyDescent="0.3">
      <c r="A2533" s="1"/>
      <c r="B2533" s="70">
        <v>9752610</v>
      </c>
      <c r="C2533" s="60">
        <v>149</v>
      </c>
      <c r="D2533" s="61" t="s">
        <v>564</v>
      </c>
      <c r="E2533" s="61" t="s">
        <v>49</v>
      </c>
      <c r="F2533" s="61">
        <v>78640</v>
      </c>
      <c r="G2533" s="62" t="s">
        <v>529</v>
      </c>
      <c r="H2533" s="63">
        <v>29.957897200000001</v>
      </c>
      <c r="I2533" s="64">
        <v>-97.855799999999903</v>
      </c>
      <c r="J2533" s="65" t="s">
        <v>50</v>
      </c>
      <c r="K2533" s="66" t="s">
        <v>51</v>
      </c>
      <c r="L2533" s="62" t="s">
        <v>52</v>
      </c>
      <c r="M2533" s="69"/>
      <c r="N2533" s="65" t="s">
        <v>50</v>
      </c>
      <c r="O2533" s="66" t="s">
        <v>52</v>
      </c>
      <c r="P2533" s="69"/>
      <c r="Q2533" s="55" t="str">
        <f t="shared" si="39"/>
        <v>Non-Lead</v>
      </c>
      <c r="R2533" s="70" t="s">
        <v>51</v>
      </c>
      <c r="S2533" s="70" t="s">
        <v>51</v>
      </c>
      <c r="T2533" s="70"/>
      <c r="U2533" s="71" t="s">
        <v>53</v>
      </c>
      <c r="V2533" s="71" t="s">
        <v>51</v>
      </c>
      <c r="W2533" s="71" t="s">
        <v>51</v>
      </c>
      <c r="X2533" s="71" t="s">
        <v>51</v>
      </c>
      <c r="Y2533" s="72" t="str">
        <f>IF((OR((AND('[1]PWS Information'!$E$10="CWS",U2533="Single Family Residence",Q2533="Lead")),
(AND('[1]PWS Information'!$E$10="CWS",U2533="Multiple Family Residence",'[1]PWS Information'!$E$11="Yes",Q2533="Lead")),
(AND('[1]PWS Information'!$E$10="NTNC",Q2533="Lead")))),"Tier 1",
IF((OR((AND('[1]PWS Information'!$E$10="CWS",U2533="Multiple Family Residence",'[1]PWS Information'!$E$11="No",Q2533="Lead")),
(AND('[1]PWS Information'!$E$10="CWS",U2533="Other",Q2533="Lead")),
(AND('[1]PWS Information'!$E$10="CWS",U2533="Building",Q2533="Lead")))),"Tier 2",
IF((OR((AND('[1]PWS Information'!$E$10="CWS",U2533="Single Family Residence",Q2533="Galvanized Requiring Replacement")),
(AND('[1]PWS Information'!$E$10="CWS",U2533="Single Family Residence",Q2533="Galvanized Requiring Replacement",R2533="Yes")),
(AND('[1]PWS Information'!$E$10="NTNC",Q2533="Galvanized Requiring Replacement")),
(AND('[1]PWS Information'!$E$10="NTNC",U2533="Single Family Residence",R2533="Yes")))),"Tier 3",
IF((OR((AND('[1]PWS Information'!$E$10="CWS",U2533="Single Family Residence",S2533="Yes",Q2533="Non-Lead", J2533="Non-Lead - Copper",L2533="Before 1989")),
(AND('[1]PWS Information'!$E$10="CWS",U2533="Single Family Residence",S2533="Yes",Q2533="Non-Lead", N2533="Non-Lead - Copper",O2533="Before 1989")))),"Tier 4",
IF((OR((AND('[1]PWS Information'!$E$10="NTNC",Q2533="Non-Lead")),
(AND('[1]PWS Information'!$E$10="CWS",Q2533="Non-Lead",S2533="")),
(AND('[1]PWS Information'!$E$10="CWS",Q2533="Non-Lead",S2533="No")),
(AND('[1]PWS Information'!$E$10="CWS",Q2533="Non-Lead",S2533="Don't Know")),
(AND('[1]PWS Information'!$E$10="CWS",Q2533="Non-Lead", J2533="Non-Lead - Copper", S2533="Yes", L2533="Between 1989 and 2014")),
(AND('[1]PWS Information'!$E$10="CWS",Q2533="Non-Lead", J2533="Non-Lead - Copper", S2533="Yes", L2533="After 2014")),
(AND('[1]PWS Information'!$E$10="CWS",Q2533="Non-Lead", J2533="Non-Lead - Copper", S2533="Yes", L2533="Unknown")),
(AND('[1]PWS Information'!$E$10="CWS",Q2533="Non-Lead", N2533="Non-Lead - Copper", S2533="Yes", O2533="Between 1989 and 2014")),
(AND('[1]PWS Information'!$E$10="CWS",Q2533="Non-Lead", N2533="Non-Lead - Copper", S2533="Yes", O2533="After 2014")),
(AND('[1]PWS Information'!$E$10="CWS",Q2533="Non-Lead", N2533="Non-Lead - Copper", S2533="Yes", O2533="Unknown")),
(AND('[1]PWS Information'!$E$10="CWS",Q2533="Unknown")),
(AND('[1]PWS Information'!$E$10="NTNC",Q2533="Unknown")))),"Tier 5",
"")))))</f>
        <v>Tier 5</v>
      </c>
      <c r="Z2533" s="71"/>
      <c r="AA2533" s="71"/>
    </row>
    <row r="2534" spans="1:27" ht="57.6" x14ac:dyDescent="0.3">
      <c r="A2534" s="17"/>
      <c r="B2534" s="70">
        <v>3342036</v>
      </c>
      <c r="C2534" s="60">
        <v>137</v>
      </c>
      <c r="D2534" s="61" t="s">
        <v>564</v>
      </c>
      <c r="E2534" s="61" t="s">
        <v>49</v>
      </c>
      <c r="F2534" s="61">
        <v>78640</v>
      </c>
      <c r="G2534" s="62" t="s">
        <v>529</v>
      </c>
      <c r="H2534" s="63">
        <v>29.957775000000002</v>
      </c>
      <c r="I2534" s="64">
        <v>-97.855666666666593</v>
      </c>
      <c r="J2534" s="65" t="s">
        <v>50</v>
      </c>
      <c r="K2534" s="66" t="s">
        <v>51</v>
      </c>
      <c r="L2534" s="62" t="s">
        <v>52</v>
      </c>
      <c r="M2534" s="69"/>
      <c r="N2534" s="65" t="s">
        <v>50</v>
      </c>
      <c r="O2534" s="66" t="s">
        <v>52</v>
      </c>
      <c r="P2534" s="69"/>
      <c r="Q2534" s="55" t="str">
        <f t="shared" si="39"/>
        <v>Non-Lead</v>
      </c>
      <c r="R2534" s="70" t="s">
        <v>51</v>
      </c>
      <c r="S2534" s="70" t="s">
        <v>51</v>
      </c>
      <c r="T2534" s="70"/>
      <c r="U2534" s="71" t="s">
        <v>53</v>
      </c>
      <c r="V2534" s="71" t="s">
        <v>51</v>
      </c>
      <c r="W2534" s="71" t="s">
        <v>51</v>
      </c>
      <c r="X2534" s="71" t="s">
        <v>51</v>
      </c>
      <c r="Y2534" s="72" t="str">
        <f>IF((OR((AND('[1]PWS Information'!$E$10="CWS",U2534="Single Family Residence",Q2534="Lead")),
(AND('[1]PWS Information'!$E$10="CWS",U2534="Multiple Family Residence",'[1]PWS Information'!$E$11="Yes",Q2534="Lead")),
(AND('[1]PWS Information'!$E$10="NTNC",Q2534="Lead")))),"Tier 1",
IF((OR((AND('[1]PWS Information'!$E$10="CWS",U2534="Multiple Family Residence",'[1]PWS Information'!$E$11="No",Q2534="Lead")),
(AND('[1]PWS Information'!$E$10="CWS",U2534="Other",Q2534="Lead")),
(AND('[1]PWS Information'!$E$10="CWS",U2534="Building",Q2534="Lead")))),"Tier 2",
IF((OR((AND('[1]PWS Information'!$E$10="CWS",U2534="Single Family Residence",Q2534="Galvanized Requiring Replacement")),
(AND('[1]PWS Information'!$E$10="CWS",U2534="Single Family Residence",Q2534="Galvanized Requiring Replacement",R2534="Yes")),
(AND('[1]PWS Information'!$E$10="NTNC",Q2534="Galvanized Requiring Replacement")),
(AND('[1]PWS Information'!$E$10="NTNC",U2534="Single Family Residence",R2534="Yes")))),"Tier 3",
IF((OR((AND('[1]PWS Information'!$E$10="CWS",U2534="Single Family Residence",S2534="Yes",Q2534="Non-Lead", J2534="Non-Lead - Copper",L2534="Before 1989")),
(AND('[1]PWS Information'!$E$10="CWS",U2534="Single Family Residence",S2534="Yes",Q2534="Non-Lead", N2534="Non-Lead - Copper",O2534="Before 1989")))),"Tier 4",
IF((OR((AND('[1]PWS Information'!$E$10="NTNC",Q2534="Non-Lead")),
(AND('[1]PWS Information'!$E$10="CWS",Q2534="Non-Lead",S2534="")),
(AND('[1]PWS Information'!$E$10="CWS",Q2534="Non-Lead",S2534="No")),
(AND('[1]PWS Information'!$E$10="CWS",Q2534="Non-Lead",S2534="Don't Know")),
(AND('[1]PWS Information'!$E$10="CWS",Q2534="Non-Lead", J2534="Non-Lead - Copper", S2534="Yes", L2534="Between 1989 and 2014")),
(AND('[1]PWS Information'!$E$10="CWS",Q2534="Non-Lead", J2534="Non-Lead - Copper", S2534="Yes", L2534="After 2014")),
(AND('[1]PWS Information'!$E$10="CWS",Q2534="Non-Lead", J2534="Non-Lead - Copper", S2534="Yes", L2534="Unknown")),
(AND('[1]PWS Information'!$E$10="CWS",Q2534="Non-Lead", N2534="Non-Lead - Copper", S2534="Yes", O2534="Between 1989 and 2014")),
(AND('[1]PWS Information'!$E$10="CWS",Q2534="Non-Lead", N2534="Non-Lead - Copper", S2534="Yes", O2534="After 2014")),
(AND('[1]PWS Information'!$E$10="CWS",Q2534="Non-Lead", N2534="Non-Lead - Copper", S2534="Yes", O2534="Unknown")),
(AND('[1]PWS Information'!$E$10="CWS",Q2534="Unknown")),
(AND('[1]PWS Information'!$E$10="NTNC",Q2534="Unknown")))),"Tier 5",
"")))))</f>
        <v>Tier 5</v>
      </c>
      <c r="Z2534" s="71"/>
      <c r="AA2534" s="71"/>
    </row>
    <row r="2535" spans="1:27" ht="57.6" x14ac:dyDescent="0.3">
      <c r="A2535" s="1"/>
      <c r="B2535" s="70">
        <v>9760025</v>
      </c>
      <c r="C2535" s="60">
        <v>113</v>
      </c>
      <c r="D2535" s="61" t="s">
        <v>564</v>
      </c>
      <c r="E2535" s="61" t="s">
        <v>49</v>
      </c>
      <c r="F2535" s="61">
        <v>78640</v>
      </c>
      <c r="G2535" s="62" t="s">
        <v>529</v>
      </c>
      <c r="H2535" s="63">
        <v>29.957525</v>
      </c>
      <c r="I2535" s="64">
        <v>-97.855388888888797</v>
      </c>
      <c r="J2535" s="65" t="s">
        <v>50</v>
      </c>
      <c r="K2535" s="66" t="s">
        <v>51</v>
      </c>
      <c r="L2535" s="62" t="s">
        <v>52</v>
      </c>
      <c r="M2535" s="69"/>
      <c r="N2535" s="65" t="s">
        <v>50</v>
      </c>
      <c r="O2535" s="66" t="s">
        <v>52</v>
      </c>
      <c r="P2535" s="69"/>
      <c r="Q2535" s="55" t="str">
        <f t="shared" si="39"/>
        <v>Non-Lead</v>
      </c>
      <c r="R2535" s="70" t="s">
        <v>51</v>
      </c>
      <c r="S2535" s="70" t="s">
        <v>51</v>
      </c>
      <c r="T2535" s="70"/>
      <c r="U2535" s="71" t="s">
        <v>53</v>
      </c>
      <c r="V2535" s="71" t="s">
        <v>51</v>
      </c>
      <c r="W2535" s="71" t="s">
        <v>51</v>
      </c>
      <c r="X2535" s="71" t="s">
        <v>51</v>
      </c>
      <c r="Y2535" s="72" t="str">
        <f>IF((OR((AND('[1]PWS Information'!$E$10="CWS",U2535="Single Family Residence",Q2535="Lead")),
(AND('[1]PWS Information'!$E$10="CWS",U2535="Multiple Family Residence",'[1]PWS Information'!$E$11="Yes",Q2535="Lead")),
(AND('[1]PWS Information'!$E$10="NTNC",Q2535="Lead")))),"Tier 1",
IF((OR((AND('[1]PWS Information'!$E$10="CWS",U2535="Multiple Family Residence",'[1]PWS Information'!$E$11="No",Q2535="Lead")),
(AND('[1]PWS Information'!$E$10="CWS",U2535="Other",Q2535="Lead")),
(AND('[1]PWS Information'!$E$10="CWS",U2535="Building",Q2535="Lead")))),"Tier 2",
IF((OR((AND('[1]PWS Information'!$E$10="CWS",U2535="Single Family Residence",Q2535="Galvanized Requiring Replacement")),
(AND('[1]PWS Information'!$E$10="CWS",U2535="Single Family Residence",Q2535="Galvanized Requiring Replacement",R2535="Yes")),
(AND('[1]PWS Information'!$E$10="NTNC",Q2535="Galvanized Requiring Replacement")),
(AND('[1]PWS Information'!$E$10="NTNC",U2535="Single Family Residence",R2535="Yes")))),"Tier 3",
IF((OR((AND('[1]PWS Information'!$E$10="CWS",U2535="Single Family Residence",S2535="Yes",Q2535="Non-Lead", J2535="Non-Lead - Copper",L2535="Before 1989")),
(AND('[1]PWS Information'!$E$10="CWS",U2535="Single Family Residence",S2535="Yes",Q2535="Non-Lead", N2535="Non-Lead - Copper",O2535="Before 1989")))),"Tier 4",
IF((OR((AND('[1]PWS Information'!$E$10="NTNC",Q2535="Non-Lead")),
(AND('[1]PWS Information'!$E$10="CWS",Q2535="Non-Lead",S2535="")),
(AND('[1]PWS Information'!$E$10="CWS",Q2535="Non-Lead",S2535="No")),
(AND('[1]PWS Information'!$E$10="CWS",Q2535="Non-Lead",S2535="Don't Know")),
(AND('[1]PWS Information'!$E$10="CWS",Q2535="Non-Lead", J2535="Non-Lead - Copper", S2535="Yes", L2535="Between 1989 and 2014")),
(AND('[1]PWS Information'!$E$10="CWS",Q2535="Non-Lead", J2535="Non-Lead - Copper", S2535="Yes", L2535="After 2014")),
(AND('[1]PWS Information'!$E$10="CWS",Q2535="Non-Lead", J2535="Non-Lead - Copper", S2535="Yes", L2535="Unknown")),
(AND('[1]PWS Information'!$E$10="CWS",Q2535="Non-Lead", N2535="Non-Lead - Copper", S2535="Yes", O2535="Between 1989 and 2014")),
(AND('[1]PWS Information'!$E$10="CWS",Q2535="Non-Lead", N2535="Non-Lead - Copper", S2535="Yes", O2535="After 2014")),
(AND('[1]PWS Information'!$E$10="CWS",Q2535="Non-Lead", N2535="Non-Lead - Copper", S2535="Yes", O2535="Unknown")),
(AND('[1]PWS Information'!$E$10="CWS",Q2535="Unknown")),
(AND('[1]PWS Information'!$E$10="NTNC",Q2535="Unknown")))),"Tier 5",
"")))))</f>
        <v>Tier 5</v>
      </c>
      <c r="Z2535" s="71"/>
      <c r="AA2535" s="71"/>
    </row>
    <row r="2536" spans="1:27" ht="57.6" x14ac:dyDescent="0.3">
      <c r="A2536" s="1"/>
      <c r="B2536" s="70">
        <v>9746479</v>
      </c>
      <c r="C2536" s="60">
        <v>125</v>
      </c>
      <c r="D2536" s="61" t="s">
        <v>564</v>
      </c>
      <c r="E2536" s="61" t="s">
        <v>49</v>
      </c>
      <c r="F2536" s="61">
        <v>78640</v>
      </c>
      <c r="G2536" s="62" t="s">
        <v>529</v>
      </c>
      <c r="H2536" s="63">
        <v>29.9576417</v>
      </c>
      <c r="I2536" s="64">
        <v>-97.855552777777703</v>
      </c>
      <c r="J2536" s="65" t="s">
        <v>50</v>
      </c>
      <c r="K2536" s="66" t="s">
        <v>51</v>
      </c>
      <c r="L2536" s="62" t="s">
        <v>52</v>
      </c>
      <c r="M2536" s="69"/>
      <c r="N2536" s="65" t="s">
        <v>50</v>
      </c>
      <c r="O2536" s="66" t="s">
        <v>52</v>
      </c>
      <c r="P2536" s="69"/>
      <c r="Q2536" s="55" t="str">
        <f t="shared" si="39"/>
        <v>Non-Lead</v>
      </c>
      <c r="R2536" s="70" t="s">
        <v>51</v>
      </c>
      <c r="S2536" s="70" t="s">
        <v>51</v>
      </c>
      <c r="T2536" s="70"/>
      <c r="U2536" s="71" t="s">
        <v>53</v>
      </c>
      <c r="V2536" s="71" t="s">
        <v>51</v>
      </c>
      <c r="W2536" s="71" t="s">
        <v>51</v>
      </c>
      <c r="X2536" s="71" t="s">
        <v>51</v>
      </c>
      <c r="Y2536" s="72" t="str">
        <f>IF((OR((AND('[1]PWS Information'!$E$10="CWS",U2536="Single Family Residence",Q2536="Lead")),
(AND('[1]PWS Information'!$E$10="CWS",U2536="Multiple Family Residence",'[1]PWS Information'!$E$11="Yes",Q2536="Lead")),
(AND('[1]PWS Information'!$E$10="NTNC",Q2536="Lead")))),"Tier 1",
IF((OR((AND('[1]PWS Information'!$E$10="CWS",U2536="Multiple Family Residence",'[1]PWS Information'!$E$11="No",Q2536="Lead")),
(AND('[1]PWS Information'!$E$10="CWS",U2536="Other",Q2536="Lead")),
(AND('[1]PWS Information'!$E$10="CWS",U2536="Building",Q2536="Lead")))),"Tier 2",
IF((OR((AND('[1]PWS Information'!$E$10="CWS",U2536="Single Family Residence",Q2536="Galvanized Requiring Replacement")),
(AND('[1]PWS Information'!$E$10="CWS",U2536="Single Family Residence",Q2536="Galvanized Requiring Replacement",R2536="Yes")),
(AND('[1]PWS Information'!$E$10="NTNC",Q2536="Galvanized Requiring Replacement")),
(AND('[1]PWS Information'!$E$10="NTNC",U2536="Single Family Residence",R2536="Yes")))),"Tier 3",
IF((OR((AND('[1]PWS Information'!$E$10="CWS",U2536="Single Family Residence",S2536="Yes",Q2536="Non-Lead", J2536="Non-Lead - Copper",L2536="Before 1989")),
(AND('[1]PWS Information'!$E$10="CWS",U2536="Single Family Residence",S2536="Yes",Q2536="Non-Lead", N2536="Non-Lead - Copper",O2536="Before 1989")))),"Tier 4",
IF((OR((AND('[1]PWS Information'!$E$10="NTNC",Q2536="Non-Lead")),
(AND('[1]PWS Information'!$E$10="CWS",Q2536="Non-Lead",S2536="")),
(AND('[1]PWS Information'!$E$10="CWS",Q2536="Non-Lead",S2536="No")),
(AND('[1]PWS Information'!$E$10="CWS",Q2536="Non-Lead",S2536="Don't Know")),
(AND('[1]PWS Information'!$E$10="CWS",Q2536="Non-Lead", J2536="Non-Lead - Copper", S2536="Yes", L2536="Between 1989 and 2014")),
(AND('[1]PWS Information'!$E$10="CWS",Q2536="Non-Lead", J2536="Non-Lead - Copper", S2536="Yes", L2536="After 2014")),
(AND('[1]PWS Information'!$E$10="CWS",Q2536="Non-Lead", J2536="Non-Lead - Copper", S2536="Yes", L2536="Unknown")),
(AND('[1]PWS Information'!$E$10="CWS",Q2536="Non-Lead", N2536="Non-Lead - Copper", S2536="Yes", O2536="Between 1989 and 2014")),
(AND('[1]PWS Information'!$E$10="CWS",Q2536="Non-Lead", N2536="Non-Lead - Copper", S2536="Yes", O2536="After 2014")),
(AND('[1]PWS Information'!$E$10="CWS",Q2536="Non-Lead", N2536="Non-Lead - Copper", S2536="Yes", O2536="Unknown")),
(AND('[1]PWS Information'!$E$10="CWS",Q2536="Unknown")),
(AND('[1]PWS Information'!$E$10="NTNC",Q2536="Unknown")))),"Tier 5",
"")))))</f>
        <v>Tier 5</v>
      </c>
      <c r="Z2536" s="71"/>
      <c r="AA2536" s="71"/>
    </row>
    <row r="2537" spans="1:27" ht="57.6" x14ac:dyDescent="0.3">
      <c r="A2537" s="1"/>
      <c r="B2537" s="70">
        <v>3662159</v>
      </c>
      <c r="C2537" s="60">
        <v>572</v>
      </c>
      <c r="D2537" s="61" t="s">
        <v>536</v>
      </c>
      <c r="E2537" s="61" t="s">
        <v>49</v>
      </c>
      <c r="F2537" s="61">
        <v>78640</v>
      </c>
      <c r="G2537" s="62" t="s">
        <v>529</v>
      </c>
      <c r="H2537" s="63">
        <v>29.9592417</v>
      </c>
      <c r="I2537" s="64">
        <v>-97.856708333333302</v>
      </c>
      <c r="J2537" s="65" t="s">
        <v>50</v>
      </c>
      <c r="K2537" s="66" t="s">
        <v>51</v>
      </c>
      <c r="L2537" s="62" t="s">
        <v>52</v>
      </c>
      <c r="M2537" s="69"/>
      <c r="N2537" s="65" t="s">
        <v>50</v>
      </c>
      <c r="O2537" s="66" t="s">
        <v>52</v>
      </c>
      <c r="P2537" s="69"/>
      <c r="Q2537" s="55" t="str">
        <f t="shared" si="39"/>
        <v>Non-Lead</v>
      </c>
      <c r="R2537" s="70" t="s">
        <v>51</v>
      </c>
      <c r="S2537" s="70" t="s">
        <v>51</v>
      </c>
      <c r="T2537" s="70"/>
      <c r="U2537" s="71" t="s">
        <v>53</v>
      </c>
      <c r="V2537" s="71" t="s">
        <v>51</v>
      </c>
      <c r="W2537" s="71" t="s">
        <v>51</v>
      </c>
      <c r="X2537" s="71" t="s">
        <v>51</v>
      </c>
      <c r="Y2537" s="72" t="str">
        <f>IF((OR((AND('[1]PWS Information'!$E$10="CWS",U2537="Single Family Residence",Q2537="Lead")),
(AND('[1]PWS Information'!$E$10="CWS",U2537="Multiple Family Residence",'[1]PWS Information'!$E$11="Yes",Q2537="Lead")),
(AND('[1]PWS Information'!$E$10="NTNC",Q2537="Lead")))),"Tier 1",
IF((OR((AND('[1]PWS Information'!$E$10="CWS",U2537="Multiple Family Residence",'[1]PWS Information'!$E$11="No",Q2537="Lead")),
(AND('[1]PWS Information'!$E$10="CWS",U2537="Other",Q2537="Lead")),
(AND('[1]PWS Information'!$E$10="CWS",U2537="Building",Q2537="Lead")))),"Tier 2",
IF((OR((AND('[1]PWS Information'!$E$10="CWS",U2537="Single Family Residence",Q2537="Galvanized Requiring Replacement")),
(AND('[1]PWS Information'!$E$10="CWS",U2537="Single Family Residence",Q2537="Galvanized Requiring Replacement",R2537="Yes")),
(AND('[1]PWS Information'!$E$10="NTNC",Q2537="Galvanized Requiring Replacement")),
(AND('[1]PWS Information'!$E$10="NTNC",U2537="Single Family Residence",R2537="Yes")))),"Tier 3",
IF((OR((AND('[1]PWS Information'!$E$10="CWS",U2537="Single Family Residence",S2537="Yes",Q2537="Non-Lead", J2537="Non-Lead - Copper",L2537="Before 1989")),
(AND('[1]PWS Information'!$E$10="CWS",U2537="Single Family Residence",S2537="Yes",Q2537="Non-Lead", N2537="Non-Lead - Copper",O2537="Before 1989")))),"Tier 4",
IF((OR((AND('[1]PWS Information'!$E$10="NTNC",Q2537="Non-Lead")),
(AND('[1]PWS Information'!$E$10="CWS",Q2537="Non-Lead",S2537="")),
(AND('[1]PWS Information'!$E$10="CWS",Q2537="Non-Lead",S2537="No")),
(AND('[1]PWS Information'!$E$10="CWS",Q2537="Non-Lead",S2537="Don't Know")),
(AND('[1]PWS Information'!$E$10="CWS",Q2537="Non-Lead", J2537="Non-Lead - Copper", S2537="Yes", L2537="Between 1989 and 2014")),
(AND('[1]PWS Information'!$E$10="CWS",Q2537="Non-Lead", J2537="Non-Lead - Copper", S2537="Yes", L2537="After 2014")),
(AND('[1]PWS Information'!$E$10="CWS",Q2537="Non-Lead", J2537="Non-Lead - Copper", S2537="Yes", L2537="Unknown")),
(AND('[1]PWS Information'!$E$10="CWS",Q2537="Non-Lead", N2537="Non-Lead - Copper", S2537="Yes", O2537="Between 1989 and 2014")),
(AND('[1]PWS Information'!$E$10="CWS",Q2537="Non-Lead", N2537="Non-Lead - Copper", S2537="Yes", O2537="After 2014")),
(AND('[1]PWS Information'!$E$10="CWS",Q2537="Non-Lead", N2537="Non-Lead - Copper", S2537="Yes", O2537="Unknown")),
(AND('[1]PWS Information'!$E$10="CWS",Q2537="Unknown")),
(AND('[1]PWS Information'!$E$10="NTNC",Q2537="Unknown")))),"Tier 5",
"")))))</f>
        <v>Tier 5</v>
      </c>
      <c r="Z2537" s="71"/>
      <c r="AA2537" s="71"/>
    </row>
    <row r="2538" spans="1:27" ht="57.6" x14ac:dyDescent="0.3">
      <c r="A2538" s="17"/>
      <c r="B2538" s="70">
        <v>3659465</v>
      </c>
      <c r="C2538" s="60">
        <v>596</v>
      </c>
      <c r="D2538" s="61" t="s">
        <v>536</v>
      </c>
      <c r="E2538" s="61" t="s">
        <v>49</v>
      </c>
      <c r="F2538" s="61">
        <v>78640</v>
      </c>
      <c r="G2538" s="62" t="s">
        <v>529</v>
      </c>
      <c r="H2538" s="63">
        <v>29.9589806</v>
      </c>
      <c r="I2538" s="64">
        <v>-97.856980555555495</v>
      </c>
      <c r="J2538" s="65" t="s">
        <v>50</v>
      </c>
      <c r="K2538" s="66" t="s">
        <v>51</v>
      </c>
      <c r="L2538" s="62" t="s">
        <v>52</v>
      </c>
      <c r="M2538" s="69"/>
      <c r="N2538" s="65" t="s">
        <v>50</v>
      </c>
      <c r="O2538" s="66" t="s">
        <v>52</v>
      </c>
      <c r="P2538" s="69"/>
      <c r="Q2538" s="55" t="str">
        <f t="shared" si="39"/>
        <v>Non-Lead</v>
      </c>
      <c r="R2538" s="70" t="s">
        <v>51</v>
      </c>
      <c r="S2538" s="70" t="s">
        <v>51</v>
      </c>
      <c r="T2538" s="70"/>
      <c r="U2538" s="71" t="s">
        <v>53</v>
      </c>
      <c r="V2538" s="71" t="s">
        <v>51</v>
      </c>
      <c r="W2538" s="71" t="s">
        <v>51</v>
      </c>
      <c r="X2538" s="71" t="s">
        <v>51</v>
      </c>
      <c r="Y2538" s="72" t="str">
        <f>IF((OR((AND('[1]PWS Information'!$E$10="CWS",U2538="Single Family Residence",Q2538="Lead")),
(AND('[1]PWS Information'!$E$10="CWS",U2538="Multiple Family Residence",'[1]PWS Information'!$E$11="Yes",Q2538="Lead")),
(AND('[1]PWS Information'!$E$10="NTNC",Q2538="Lead")))),"Tier 1",
IF((OR((AND('[1]PWS Information'!$E$10="CWS",U2538="Multiple Family Residence",'[1]PWS Information'!$E$11="No",Q2538="Lead")),
(AND('[1]PWS Information'!$E$10="CWS",U2538="Other",Q2538="Lead")),
(AND('[1]PWS Information'!$E$10="CWS",U2538="Building",Q2538="Lead")))),"Tier 2",
IF((OR((AND('[1]PWS Information'!$E$10="CWS",U2538="Single Family Residence",Q2538="Galvanized Requiring Replacement")),
(AND('[1]PWS Information'!$E$10="CWS",U2538="Single Family Residence",Q2538="Galvanized Requiring Replacement",R2538="Yes")),
(AND('[1]PWS Information'!$E$10="NTNC",Q2538="Galvanized Requiring Replacement")),
(AND('[1]PWS Information'!$E$10="NTNC",U2538="Single Family Residence",R2538="Yes")))),"Tier 3",
IF((OR((AND('[1]PWS Information'!$E$10="CWS",U2538="Single Family Residence",S2538="Yes",Q2538="Non-Lead", J2538="Non-Lead - Copper",L2538="Before 1989")),
(AND('[1]PWS Information'!$E$10="CWS",U2538="Single Family Residence",S2538="Yes",Q2538="Non-Lead", N2538="Non-Lead - Copper",O2538="Before 1989")))),"Tier 4",
IF((OR((AND('[1]PWS Information'!$E$10="NTNC",Q2538="Non-Lead")),
(AND('[1]PWS Information'!$E$10="CWS",Q2538="Non-Lead",S2538="")),
(AND('[1]PWS Information'!$E$10="CWS",Q2538="Non-Lead",S2538="No")),
(AND('[1]PWS Information'!$E$10="CWS",Q2538="Non-Lead",S2538="Don't Know")),
(AND('[1]PWS Information'!$E$10="CWS",Q2538="Non-Lead", J2538="Non-Lead - Copper", S2538="Yes", L2538="Between 1989 and 2014")),
(AND('[1]PWS Information'!$E$10="CWS",Q2538="Non-Lead", J2538="Non-Lead - Copper", S2538="Yes", L2538="After 2014")),
(AND('[1]PWS Information'!$E$10="CWS",Q2538="Non-Lead", J2538="Non-Lead - Copper", S2538="Yes", L2538="Unknown")),
(AND('[1]PWS Information'!$E$10="CWS",Q2538="Non-Lead", N2538="Non-Lead - Copper", S2538="Yes", O2538="Between 1989 and 2014")),
(AND('[1]PWS Information'!$E$10="CWS",Q2538="Non-Lead", N2538="Non-Lead - Copper", S2538="Yes", O2538="After 2014")),
(AND('[1]PWS Information'!$E$10="CWS",Q2538="Non-Lead", N2538="Non-Lead - Copper", S2538="Yes", O2538="Unknown")),
(AND('[1]PWS Information'!$E$10="CWS",Q2538="Unknown")),
(AND('[1]PWS Information'!$E$10="NTNC",Q2538="Unknown")))),"Tier 5",
"")))))</f>
        <v>Tier 5</v>
      </c>
      <c r="Z2538" s="71"/>
      <c r="AA2538" s="71"/>
    </row>
    <row r="2539" spans="1:27" ht="57.6" x14ac:dyDescent="0.3">
      <c r="A2539" s="1"/>
      <c r="B2539" s="70">
        <v>3352049</v>
      </c>
      <c r="C2539" s="60">
        <v>584</v>
      </c>
      <c r="D2539" s="61" t="s">
        <v>536</v>
      </c>
      <c r="E2539" s="61" t="s">
        <v>49</v>
      </c>
      <c r="F2539" s="61">
        <v>78640</v>
      </c>
      <c r="G2539" s="62" t="s">
        <v>529</v>
      </c>
      <c r="H2539" s="63">
        <v>29.959111100000001</v>
      </c>
      <c r="I2539" s="64">
        <v>-97.856811111111099</v>
      </c>
      <c r="J2539" s="65" t="s">
        <v>50</v>
      </c>
      <c r="K2539" s="66" t="s">
        <v>51</v>
      </c>
      <c r="L2539" s="62" t="s">
        <v>52</v>
      </c>
      <c r="M2539" s="69"/>
      <c r="N2539" s="65" t="s">
        <v>50</v>
      </c>
      <c r="O2539" s="66" t="s">
        <v>52</v>
      </c>
      <c r="P2539" s="69"/>
      <c r="Q2539" s="55" t="str">
        <f t="shared" si="39"/>
        <v>Non-Lead</v>
      </c>
      <c r="R2539" s="70" t="s">
        <v>51</v>
      </c>
      <c r="S2539" s="70" t="s">
        <v>51</v>
      </c>
      <c r="T2539" s="70"/>
      <c r="U2539" s="71" t="s">
        <v>53</v>
      </c>
      <c r="V2539" s="71" t="s">
        <v>51</v>
      </c>
      <c r="W2539" s="71" t="s">
        <v>51</v>
      </c>
      <c r="X2539" s="71" t="s">
        <v>51</v>
      </c>
      <c r="Y2539" s="72" t="str">
        <f>IF((OR((AND('[1]PWS Information'!$E$10="CWS",U2539="Single Family Residence",Q2539="Lead")),
(AND('[1]PWS Information'!$E$10="CWS",U2539="Multiple Family Residence",'[1]PWS Information'!$E$11="Yes",Q2539="Lead")),
(AND('[1]PWS Information'!$E$10="NTNC",Q2539="Lead")))),"Tier 1",
IF((OR((AND('[1]PWS Information'!$E$10="CWS",U2539="Multiple Family Residence",'[1]PWS Information'!$E$11="No",Q2539="Lead")),
(AND('[1]PWS Information'!$E$10="CWS",U2539="Other",Q2539="Lead")),
(AND('[1]PWS Information'!$E$10="CWS",U2539="Building",Q2539="Lead")))),"Tier 2",
IF((OR((AND('[1]PWS Information'!$E$10="CWS",U2539="Single Family Residence",Q2539="Galvanized Requiring Replacement")),
(AND('[1]PWS Information'!$E$10="CWS",U2539="Single Family Residence",Q2539="Galvanized Requiring Replacement",R2539="Yes")),
(AND('[1]PWS Information'!$E$10="NTNC",Q2539="Galvanized Requiring Replacement")),
(AND('[1]PWS Information'!$E$10="NTNC",U2539="Single Family Residence",R2539="Yes")))),"Tier 3",
IF((OR((AND('[1]PWS Information'!$E$10="CWS",U2539="Single Family Residence",S2539="Yes",Q2539="Non-Lead", J2539="Non-Lead - Copper",L2539="Before 1989")),
(AND('[1]PWS Information'!$E$10="CWS",U2539="Single Family Residence",S2539="Yes",Q2539="Non-Lead", N2539="Non-Lead - Copper",O2539="Before 1989")))),"Tier 4",
IF((OR((AND('[1]PWS Information'!$E$10="NTNC",Q2539="Non-Lead")),
(AND('[1]PWS Information'!$E$10="CWS",Q2539="Non-Lead",S2539="")),
(AND('[1]PWS Information'!$E$10="CWS",Q2539="Non-Lead",S2539="No")),
(AND('[1]PWS Information'!$E$10="CWS",Q2539="Non-Lead",S2539="Don't Know")),
(AND('[1]PWS Information'!$E$10="CWS",Q2539="Non-Lead", J2539="Non-Lead - Copper", S2539="Yes", L2539="Between 1989 and 2014")),
(AND('[1]PWS Information'!$E$10="CWS",Q2539="Non-Lead", J2539="Non-Lead - Copper", S2539="Yes", L2539="After 2014")),
(AND('[1]PWS Information'!$E$10="CWS",Q2539="Non-Lead", J2539="Non-Lead - Copper", S2539="Yes", L2539="Unknown")),
(AND('[1]PWS Information'!$E$10="CWS",Q2539="Non-Lead", N2539="Non-Lead - Copper", S2539="Yes", O2539="Between 1989 and 2014")),
(AND('[1]PWS Information'!$E$10="CWS",Q2539="Non-Lead", N2539="Non-Lead - Copper", S2539="Yes", O2539="After 2014")),
(AND('[1]PWS Information'!$E$10="CWS",Q2539="Non-Lead", N2539="Non-Lead - Copper", S2539="Yes", O2539="Unknown")),
(AND('[1]PWS Information'!$E$10="CWS",Q2539="Unknown")),
(AND('[1]PWS Information'!$E$10="NTNC",Q2539="Unknown")))),"Tier 5",
"")))))</f>
        <v>Tier 5</v>
      </c>
      <c r="Z2539" s="71"/>
      <c r="AA2539" s="71"/>
    </row>
    <row r="2540" spans="1:27" ht="57.6" x14ac:dyDescent="0.3">
      <c r="A2540" s="1"/>
      <c r="B2540" s="70">
        <v>3351971</v>
      </c>
      <c r="C2540" s="60">
        <v>620</v>
      </c>
      <c r="D2540" s="61" t="s">
        <v>536</v>
      </c>
      <c r="E2540" s="61" t="s">
        <v>49</v>
      </c>
      <c r="F2540" s="61">
        <v>78640</v>
      </c>
      <c r="G2540" s="62" t="s">
        <v>529</v>
      </c>
      <c r="H2540" s="63">
        <v>29.958733299999999</v>
      </c>
      <c r="I2540" s="64">
        <v>-97.857252777777703</v>
      </c>
      <c r="J2540" s="65" t="s">
        <v>50</v>
      </c>
      <c r="K2540" s="66" t="s">
        <v>51</v>
      </c>
      <c r="L2540" s="62" t="s">
        <v>52</v>
      </c>
      <c r="M2540" s="69"/>
      <c r="N2540" s="65" t="s">
        <v>50</v>
      </c>
      <c r="O2540" s="66" t="s">
        <v>52</v>
      </c>
      <c r="P2540" s="69"/>
      <c r="Q2540" s="55" t="str">
        <f t="shared" si="39"/>
        <v>Non-Lead</v>
      </c>
      <c r="R2540" s="70" t="s">
        <v>51</v>
      </c>
      <c r="S2540" s="70" t="s">
        <v>51</v>
      </c>
      <c r="T2540" s="70"/>
      <c r="U2540" s="71" t="s">
        <v>53</v>
      </c>
      <c r="V2540" s="71" t="s">
        <v>51</v>
      </c>
      <c r="W2540" s="71" t="s">
        <v>51</v>
      </c>
      <c r="X2540" s="71" t="s">
        <v>51</v>
      </c>
      <c r="Y2540" s="72" t="str">
        <f>IF((OR((AND('[1]PWS Information'!$E$10="CWS",U2540="Single Family Residence",Q2540="Lead")),
(AND('[1]PWS Information'!$E$10="CWS",U2540="Multiple Family Residence",'[1]PWS Information'!$E$11="Yes",Q2540="Lead")),
(AND('[1]PWS Information'!$E$10="NTNC",Q2540="Lead")))),"Tier 1",
IF((OR((AND('[1]PWS Information'!$E$10="CWS",U2540="Multiple Family Residence",'[1]PWS Information'!$E$11="No",Q2540="Lead")),
(AND('[1]PWS Information'!$E$10="CWS",U2540="Other",Q2540="Lead")),
(AND('[1]PWS Information'!$E$10="CWS",U2540="Building",Q2540="Lead")))),"Tier 2",
IF((OR((AND('[1]PWS Information'!$E$10="CWS",U2540="Single Family Residence",Q2540="Galvanized Requiring Replacement")),
(AND('[1]PWS Information'!$E$10="CWS",U2540="Single Family Residence",Q2540="Galvanized Requiring Replacement",R2540="Yes")),
(AND('[1]PWS Information'!$E$10="NTNC",Q2540="Galvanized Requiring Replacement")),
(AND('[1]PWS Information'!$E$10="NTNC",U2540="Single Family Residence",R2540="Yes")))),"Tier 3",
IF((OR((AND('[1]PWS Information'!$E$10="CWS",U2540="Single Family Residence",S2540="Yes",Q2540="Non-Lead", J2540="Non-Lead - Copper",L2540="Before 1989")),
(AND('[1]PWS Information'!$E$10="CWS",U2540="Single Family Residence",S2540="Yes",Q2540="Non-Lead", N2540="Non-Lead - Copper",O2540="Before 1989")))),"Tier 4",
IF((OR((AND('[1]PWS Information'!$E$10="NTNC",Q2540="Non-Lead")),
(AND('[1]PWS Information'!$E$10="CWS",Q2540="Non-Lead",S2540="")),
(AND('[1]PWS Information'!$E$10="CWS",Q2540="Non-Lead",S2540="No")),
(AND('[1]PWS Information'!$E$10="CWS",Q2540="Non-Lead",S2540="Don't Know")),
(AND('[1]PWS Information'!$E$10="CWS",Q2540="Non-Lead", J2540="Non-Lead - Copper", S2540="Yes", L2540="Between 1989 and 2014")),
(AND('[1]PWS Information'!$E$10="CWS",Q2540="Non-Lead", J2540="Non-Lead - Copper", S2540="Yes", L2540="After 2014")),
(AND('[1]PWS Information'!$E$10="CWS",Q2540="Non-Lead", J2540="Non-Lead - Copper", S2540="Yes", L2540="Unknown")),
(AND('[1]PWS Information'!$E$10="CWS",Q2540="Non-Lead", N2540="Non-Lead - Copper", S2540="Yes", O2540="Between 1989 and 2014")),
(AND('[1]PWS Information'!$E$10="CWS",Q2540="Non-Lead", N2540="Non-Lead - Copper", S2540="Yes", O2540="After 2014")),
(AND('[1]PWS Information'!$E$10="CWS",Q2540="Non-Lead", N2540="Non-Lead - Copper", S2540="Yes", O2540="Unknown")),
(AND('[1]PWS Information'!$E$10="CWS",Q2540="Unknown")),
(AND('[1]PWS Information'!$E$10="NTNC",Q2540="Unknown")))),"Tier 5",
"")))))</f>
        <v>Tier 5</v>
      </c>
      <c r="Z2540" s="71"/>
      <c r="AA2540" s="71"/>
    </row>
    <row r="2541" spans="1:27" ht="57.6" x14ac:dyDescent="0.3">
      <c r="A2541" s="1"/>
      <c r="B2541" s="70">
        <v>3665050</v>
      </c>
      <c r="C2541" s="60">
        <v>608</v>
      </c>
      <c r="D2541" s="61" t="s">
        <v>536</v>
      </c>
      <c r="E2541" s="61" t="s">
        <v>49</v>
      </c>
      <c r="F2541" s="61">
        <v>78640</v>
      </c>
      <c r="G2541" s="62" t="s">
        <v>529</v>
      </c>
      <c r="H2541" s="63">
        <v>29.9588556</v>
      </c>
      <c r="I2541" s="64">
        <v>-97.857097222222194</v>
      </c>
      <c r="J2541" s="65" t="s">
        <v>50</v>
      </c>
      <c r="K2541" s="66" t="s">
        <v>51</v>
      </c>
      <c r="L2541" s="62" t="s">
        <v>52</v>
      </c>
      <c r="M2541" s="69"/>
      <c r="N2541" s="65" t="s">
        <v>50</v>
      </c>
      <c r="O2541" s="66" t="s">
        <v>52</v>
      </c>
      <c r="P2541" s="69"/>
      <c r="Q2541" s="55" t="str">
        <f t="shared" si="39"/>
        <v>Non-Lead</v>
      </c>
      <c r="R2541" s="70" t="s">
        <v>51</v>
      </c>
      <c r="S2541" s="70" t="s">
        <v>51</v>
      </c>
      <c r="T2541" s="70"/>
      <c r="U2541" s="71" t="s">
        <v>53</v>
      </c>
      <c r="V2541" s="71" t="s">
        <v>51</v>
      </c>
      <c r="W2541" s="71" t="s">
        <v>51</v>
      </c>
      <c r="X2541" s="71" t="s">
        <v>51</v>
      </c>
      <c r="Y2541" s="72" t="str">
        <f>IF((OR((AND('[1]PWS Information'!$E$10="CWS",U2541="Single Family Residence",Q2541="Lead")),
(AND('[1]PWS Information'!$E$10="CWS",U2541="Multiple Family Residence",'[1]PWS Information'!$E$11="Yes",Q2541="Lead")),
(AND('[1]PWS Information'!$E$10="NTNC",Q2541="Lead")))),"Tier 1",
IF((OR((AND('[1]PWS Information'!$E$10="CWS",U2541="Multiple Family Residence",'[1]PWS Information'!$E$11="No",Q2541="Lead")),
(AND('[1]PWS Information'!$E$10="CWS",U2541="Other",Q2541="Lead")),
(AND('[1]PWS Information'!$E$10="CWS",U2541="Building",Q2541="Lead")))),"Tier 2",
IF((OR((AND('[1]PWS Information'!$E$10="CWS",U2541="Single Family Residence",Q2541="Galvanized Requiring Replacement")),
(AND('[1]PWS Information'!$E$10="CWS",U2541="Single Family Residence",Q2541="Galvanized Requiring Replacement",R2541="Yes")),
(AND('[1]PWS Information'!$E$10="NTNC",Q2541="Galvanized Requiring Replacement")),
(AND('[1]PWS Information'!$E$10="NTNC",U2541="Single Family Residence",R2541="Yes")))),"Tier 3",
IF((OR((AND('[1]PWS Information'!$E$10="CWS",U2541="Single Family Residence",S2541="Yes",Q2541="Non-Lead", J2541="Non-Lead - Copper",L2541="Before 1989")),
(AND('[1]PWS Information'!$E$10="CWS",U2541="Single Family Residence",S2541="Yes",Q2541="Non-Lead", N2541="Non-Lead - Copper",O2541="Before 1989")))),"Tier 4",
IF((OR((AND('[1]PWS Information'!$E$10="NTNC",Q2541="Non-Lead")),
(AND('[1]PWS Information'!$E$10="CWS",Q2541="Non-Lead",S2541="")),
(AND('[1]PWS Information'!$E$10="CWS",Q2541="Non-Lead",S2541="No")),
(AND('[1]PWS Information'!$E$10="CWS",Q2541="Non-Lead",S2541="Don't Know")),
(AND('[1]PWS Information'!$E$10="CWS",Q2541="Non-Lead", J2541="Non-Lead - Copper", S2541="Yes", L2541="Between 1989 and 2014")),
(AND('[1]PWS Information'!$E$10="CWS",Q2541="Non-Lead", J2541="Non-Lead - Copper", S2541="Yes", L2541="After 2014")),
(AND('[1]PWS Information'!$E$10="CWS",Q2541="Non-Lead", J2541="Non-Lead - Copper", S2541="Yes", L2541="Unknown")),
(AND('[1]PWS Information'!$E$10="CWS",Q2541="Non-Lead", N2541="Non-Lead - Copper", S2541="Yes", O2541="Between 1989 and 2014")),
(AND('[1]PWS Information'!$E$10="CWS",Q2541="Non-Lead", N2541="Non-Lead - Copper", S2541="Yes", O2541="After 2014")),
(AND('[1]PWS Information'!$E$10="CWS",Q2541="Non-Lead", N2541="Non-Lead - Copper", S2541="Yes", O2541="Unknown")),
(AND('[1]PWS Information'!$E$10="CWS",Q2541="Unknown")),
(AND('[1]PWS Information'!$E$10="NTNC",Q2541="Unknown")))),"Tier 5",
"")))))</f>
        <v>Tier 5</v>
      </c>
      <c r="Z2541" s="71"/>
      <c r="AA2541" s="71"/>
    </row>
    <row r="2542" spans="1:27" ht="57.6" x14ac:dyDescent="0.3">
      <c r="A2542" s="17"/>
      <c r="B2542" s="70">
        <v>3660707</v>
      </c>
      <c r="C2542" s="60">
        <v>632</v>
      </c>
      <c r="D2542" s="61" t="s">
        <v>536</v>
      </c>
      <c r="E2542" s="61" t="s">
        <v>49</v>
      </c>
      <c r="F2542" s="61">
        <v>78640</v>
      </c>
      <c r="G2542" s="62" t="s">
        <v>529</v>
      </c>
      <c r="H2542" s="63">
        <v>29.958625000000001</v>
      </c>
      <c r="I2542" s="64">
        <v>-97.857399999999998</v>
      </c>
      <c r="J2542" s="65" t="s">
        <v>50</v>
      </c>
      <c r="K2542" s="66" t="s">
        <v>51</v>
      </c>
      <c r="L2542" s="62" t="s">
        <v>52</v>
      </c>
      <c r="M2542" s="69"/>
      <c r="N2542" s="65" t="s">
        <v>50</v>
      </c>
      <c r="O2542" s="66" t="s">
        <v>52</v>
      </c>
      <c r="P2542" s="69"/>
      <c r="Q2542" s="55" t="str">
        <f t="shared" si="39"/>
        <v>Non-Lead</v>
      </c>
      <c r="R2542" s="70" t="s">
        <v>51</v>
      </c>
      <c r="S2542" s="70" t="s">
        <v>51</v>
      </c>
      <c r="T2542" s="70"/>
      <c r="U2542" s="71" t="s">
        <v>53</v>
      </c>
      <c r="V2542" s="71" t="s">
        <v>51</v>
      </c>
      <c r="W2542" s="71" t="s">
        <v>51</v>
      </c>
      <c r="X2542" s="71" t="s">
        <v>51</v>
      </c>
      <c r="Y2542" s="72" t="str">
        <f>IF((OR((AND('[1]PWS Information'!$E$10="CWS",U2542="Single Family Residence",Q2542="Lead")),
(AND('[1]PWS Information'!$E$10="CWS",U2542="Multiple Family Residence",'[1]PWS Information'!$E$11="Yes",Q2542="Lead")),
(AND('[1]PWS Information'!$E$10="NTNC",Q2542="Lead")))),"Tier 1",
IF((OR((AND('[1]PWS Information'!$E$10="CWS",U2542="Multiple Family Residence",'[1]PWS Information'!$E$11="No",Q2542="Lead")),
(AND('[1]PWS Information'!$E$10="CWS",U2542="Other",Q2542="Lead")),
(AND('[1]PWS Information'!$E$10="CWS",U2542="Building",Q2542="Lead")))),"Tier 2",
IF((OR((AND('[1]PWS Information'!$E$10="CWS",U2542="Single Family Residence",Q2542="Galvanized Requiring Replacement")),
(AND('[1]PWS Information'!$E$10="CWS",U2542="Single Family Residence",Q2542="Galvanized Requiring Replacement",R2542="Yes")),
(AND('[1]PWS Information'!$E$10="NTNC",Q2542="Galvanized Requiring Replacement")),
(AND('[1]PWS Information'!$E$10="NTNC",U2542="Single Family Residence",R2542="Yes")))),"Tier 3",
IF((OR((AND('[1]PWS Information'!$E$10="CWS",U2542="Single Family Residence",S2542="Yes",Q2542="Non-Lead", J2542="Non-Lead - Copper",L2542="Before 1989")),
(AND('[1]PWS Information'!$E$10="CWS",U2542="Single Family Residence",S2542="Yes",Q2542="Non-Lead", N2542="Non-Lead - Copper",O2542="Before 1989")))),"Tier 4",
IF((OR((AND('[1]PWS Information'!$E$10="NTNC",Q2542="Non-Lead")),
(AND('[1]PWS Information'!$E$10="CWS",Q2542="Non-Lead",S2542="")),
(AND('[1]PWS Information'!$E$10="CWS",Q2542="Non-Lead",S2542="No")),
(AND('[1]PWS Information'!$E$10="CWS",Q2542="Non-Lead",S2542="Don't Know")),
(AND('[1]PWS Information'!$E$10="CWS",Q2542="Non-Lead", J2542="Non-Lead - Copper", S2542="Yes", L2542="Between 1989 and 2014")),
(AND('[1]PWS Information'!$E$10="CWS",Q2542="Non-Lead", J2542="Non-Lead - Copper", S2542="Yes", L2542="After 2014")),
(AND('[1]PWS Information'!$E$10="CWS",Q2542="Non-Lead", J2542="Non-Lead - Copper", S2542="Yes", L2542="Unknown")),
(AND('[1]PWS Information'!$E$10="CWS",Q2542="Non-Lead", N2542="Non-Lead - Copper", S2542="Yes", O2542="Between 1989 and 2014")),
(AND('[1]PWS Information'!$E$10="CWS",Q2542="Non-Lead", N2542="Non-Lead - Copper", S2542="Yes", O2542="After 2014")),
(AND('[1]PWS Information'!$E$10="CWS",Q2542="Non-Lead", N2542="Non-Lead - Copper", S2542="Yes", O2542="Unknown")),
(AND('[1]PWS Information'!$E$10="CWS",Q2542="Unknown")),
(AND('[1]PWS Information'!$E$10="NTNC",Q2542="Unknown")))),"Tier 5",
"")))))</f>
        <v>Tier 5</v>
      </c>
      <c r="Z2542" s="71"/>
      <c r="AA2542" s="71"/>
    </row>
    <row r="2543" spans="1:27" ht="57.6" x14ac:dyDescent="0.3">
      <c r="A2543" s="1"/>
      <c r="B2543" s="70">
        <v>3896068</v>
      </c>
      <c r="C2543" s="60">
        <v>401</v>
      </c>
      <c r="D2543" s="61" t="s">
        <v>552</v>
      </c>
      <c r="E2543" s="61" t="s">
        <v>49</v>
      </c>
      <c r="F2543" s="61">
        <v>78640</v>
      </c>
      <c r="G2543" s="62" t="s">
        <v>529</v>
      </c>
      <c r="H2543" s="63">
        <v>29.956591700000001</v>
      </c>
      <c r="I2543" s="64">
        <v>-97.855719444444404</v>
      </c>
      <c r="J2543" s="65" t="s">
        <v>50</v>
      </c>
      <c r="K2543" s="66" t="s">
        <v>51</v>
      </c>
      <c r="L2543" s="62" t="s">
        <v>52</v>
      </c>
      <c r="M2543" s="69"/>
      <c r="N2543" s="65" t="s">
        <v>50</v>
      </c>
      <c r="O2543" s="66" t="s">
        <v>52</v>
      </c>
      <c r="P2543" s="69"/>
      <c r="Q2543" s="55" t="str">
        <f t="shared" si="39"/>
        <v>Non-Lead</v>
      </c>
      <c r="R2543" s="70" t="s">
        <v>51</v>
      </c>
      <c r="S2543" s="70" t="s">
        <v>51</v>
      </c>
      <c r="T2543" s="70"/>
      <c r="U2543" s="71" t="s">
        <v>53</v>
      </c>
      <c r="V2543" s="71" t="s">
        <v>51</v>
      </c>
      <c r="W2543" s="71" t="s">
        <v>51</v>
      </c>
      <c r="X2543" s="71" t="s">
        <v>51</v>
      </c>
      <c r="Y2543" s="72" t="str">
        <f>IF((OR((AND('[1]PWS Information'!$E$10="CWS",U2543="Single Family Residence",Q2543="Lead")),
(AND('[1]PWS Information'!$E$10="CWS",U2543="Multiple Family Residence",'[1]PWS Information'!$E$11="Yes",Q2543="Lead")),
(AND('[1]PWS Information'!$E$10="NTNC",Q2543="Lead")))),"Tier 1",
IF((OR((AND('[1]PWS Information'!$E$10="CWS",U2543="Multiple Family Residence",'[1]PWS Information'!$E$11="No",Q2543="Lead")),
(AND('[1]PWS Information'!$E$10="CWS",U2543="Other",Q2543="Lead")),
(AND('[1]PWS Information'!$E$10="CWS",U2543="Building",Q2543="Lead")))),"Tier 2",
IF((OR((AND('[1]PWS Information'!$E$10="CWS",U2543="Single Family Residence",Q2543="Galvanized Requiring Replacement")),
(AND('[1]PWS Information'!$E$10="CWS",U2543="Single Family Residence",Q2543="Galvanized Requiring Replacement",R2543="Yes")),
(AND('[1]PWS Information'!$E$10="NTNC",Q2543="Galvanized Requiring Replacement")),
(AND('[1]PWS Information'!$E$10="NTNC",U2543="Single Family Residence",R2543="Yes")))),"Tier 3",
IF((OR((AND('[1]PWS Information'!$E$10="CWS",U2543="Single Family Residence",S2543="Yes",Q2543="Non-Lead", J2543="Non-Lead - Copper",L2543="Before 1989")),
(AND('[1]PWS Information'!$E$10="CWS",U2543="Single Family Residence",S2543="Yes",Q2543="Non-Lead", N2543="Non-Lead - Copper",O2543="Before 1989")))),"Tier 4",
IF((OR((AND('[1]PWS Information'!$E$10="NTNC",Q2543="Non-Lead")),
(AND('[1]PWS Information'!$E$10="CWS",Q2543="Non-Lead",S2543="")),
(AND('[1]PWS Information'!$E$10="CWS",Q2543="Non-Lead",S2543="No")),
(AND('[1]PWS Information'!$E$10="CWS",Q2543="Non-Lead",S2543="Don't Know")),
(AND('[1]PWS Information'!$E$10="CWS",Q2543="Non-Lead", J2543="Non-Lead - Copper", S2543="Yes", L2543="Between 1989 and 2014")),
(AND('[1]PWS Information'!$E$10="CWS",Q2543="Non-Lead", J2543="Non-Lead - Copper", S2543="Yes", L2543="After 2014")),
(AND('[1]PWS Information'!$E$10="CWS",Q2543="Non-Lead", J2543="Non-Lead - Copper", S2543="Yes", L2543="Unknown")),
(AND('[1]PWS Information'!$E$10="CWS",Q2543="Non-Lead", N2543="Non-Lead - Copper", S2543="Yes", O2543="Between 1989 and 2014")),
(AND('[1]PWS Information'!$E$10="CWS",Q2543="Non-Lead", N2543="Non-Lead - Copper", S2543="Yes", O2543="After 2014")),
(AND('[1]PWS Information'!$E$10="CWS",Q2543="Non-Lead", N2543="Non-Lead - Copper", S2543="Yes", O2543="Unknown")),
(AND('[1]PWS Information'!$E$10="CWS",Q2543="Unknown")),
(AND('[1]PWS Information'!$E$10="NTNC",Q2543="Unknown")))),"Tier 5",
"")))))</f>
        <v>Tier 5</v>
      </c>
      <c r="Z2543" s="71"/>
      <c r="AA2543" s="71"/>
    </row>
    <row r="2544" spans="1:27" ht="57.6" x14ac:dyDescent="0.3">
      <c r="A2544" s="1"/>
      <c r="B2544" s="70">
        <v>3896177</v>
      </c>
      <c r="C2544" s="60">
        <v>389</v>
      </c>
      <c r="D2544" s="61" t="s">
        <v>552</v>
      </c>
      <c r="E2544" s="61" t="s">
        <v>49</v>
      </c>
      <c r="F2544" s="61">
        <v>78640</v>
      </c>
      <c r="G2544" s="62" t="s">
        <v>529</v>
      </c>
      <c r="H2544" s="63">
        <v>29.9566722</v>
      </c>
      <c r="I2544" s="64">
        <v>-97.855505555555496</v>
      </c>
      <c r="J2544" s="65" t="s">
        <v>50</v>
      </c>
      <c r="K2544" s="66" t="s">
        <v>51</v>
      </c>
      <c r="L2544" s="62" t="s">
        <v>52</v>
      </c>
      <c r="M2544" s="69"/>
      <c r="N2544" s="65" t="s">
        <v>50</v>
      </c>
      <c r="O2544" s="66" t="s">
        <v>52</v>
      </c>
      <c r="P2544" s="69"/>
      <c r="Q2544" s="55" t="str">
        <f t="shared" si="39"/>
        <v>Non-Lead</v>
      </c>
      <c r="R2544" s="70" t="s">
        <v>51</v>
      </c>
      <c r="S2544" s="70" t="s">
        <v>51</v>
      </c>
      <c r="T2544" s="70"/>
      <c r="U2544" s="71" t="s">
        <v>53</v>
      </c>
      <c r="V2544" s="71" t="s">
        <v>51</v>
      </c>
      <c r="W2544" s="71" t="s">
        <v>51</v>
      </c>
      <c r="X2544" s="71" t="s">
        <v>51</v>
      </c>
      <c r="Y2544" s="72" t="str">
        <f>IF((OR((AND('[1]PWS Information'!$E$10="CWS",U2544="Single Family Residence",Q2544="Lead")),
(AND('[1]PWS Information'!$E$10="CWS",U2544="Multiple Family Residence",'[1]PWS Information'!$E$11="Yes",Q2544="Lead")),
(AND('[1]PWS Information'!$E$10="NTNC",Q2544="Lead")))),"Tier 1",
IF((OR((AND('[1]PWS Information'!$E$10="CWS",U2544="Multiple Family Residence",'[1]PWS Information'!$E$11="No",Q2544="Lead")),
(AND('[1]PWS Information'!$E$10="CWS",U2544="Other",Q2544="Lead")),
(AND('[1]PWS Information'!$E$10="CWS",U2544="Building",Q2544="Lead")))),"Tier 2",
IF((OR((AND('[1]PWS Information'!$E$10="CWS",U2544="Single Family Residence",Q2544="Galvanized Requiring Replacement")),
(AND('[1]PWS Information'!$E$10="CWS",U2544="Single Family Residence",Q2544="Galvanized Requiring Replacement",R2544="Yes")),
(AND('[1]PWS Information'!$E$10="NTNC",Q2544="Galvanized Requiring Replacement")),
(AND('[1]PWS Information'!$E$10="NTNC",U2544="Single Family Residence",R2544="Yes")))),"Tier 3",
IF((OR((AND('[1]PWS Information'!$E$10="CWS",U2544="Single Family Residence",S2544="Yes",Q2544="Non-Lead", J2544="Non-Lead - Copper",L2544="Before 1989")),
(AND('[1]PWS Information'!$E$10="CWS",U2544="Single Family Residence",S2544="Yes",Q2544="Non-Lead", N2544="Non-Lead - Copper",O2544="Before 1989")))),"Tier 4",
IF((OR((AND('[1]PWS Information'!$E$10="NTNC",Q2544="Non-Lead")),
(AND('[1]PWS Information'!$E$10="CWS",Q2544="Non-Lead",S2544="")),
(AND('[1]PWS Information'!$E$10="CWS",Q2544="Non-Lead",S2544="No")),
(AND('[1]PWS Information'!$E$10="CWS",Q2544="Non-Lead",S2544="Don't Know")),
(AND('[1]PWS Information'!$E$10="CWS",Q2544="Non-Lead", J2544="Non-Lead - Copper", S2544="Yes", L2544="Between 1989 and 2014")),
(AND('[1]PWS Information'!$E$10="CWS",Q2544="Non-Lead", J2544="Non-Lead - Copper", S2544="Yes", L2544="After 2014")),
(AND('[1]PWS Information'!$E$10="CWS",Q2544="Non-Lead", J2544="Non-Lead - Copper", S2544="Yes", L2544="Unknown")),
(AND('[1]PWS Information'!$E$10="CWS",Q2544="Non-Lead", N2544="Non-Lead - Copper", S2544="Yes", O2544="Between 1989 and 2014")),
(AND('[1]PWS Information'!$E$10="CWS",Q2544="Non-Lead", N2544="Non-Lead - Copper", S2544="Yes", O2544="After 2014")),
(AND('[1]PWS Information'!$E$10="CWS",Q2544="Non-Lead", N2544="Non-Lead - Copper", S2544="Yes", O2544="Unknown")),
(AND('[1]PWS Information'!$E$10="CWS",Q2544="Unknown")),
(AND('[1]PWS Information'!$E$10="NTNC",Q2544="Unknown")))),"Tier 5",
"")))))</f>
        <v>Tier 5</v>
      </c>
      <c r="Z2544" s="71"/>
      <c r="AA2544" s="71"/>
    </row>
    <row r="2545" spans="1:27" ht="57.6" x14ac:dyDescent="0.3">
      <c r="A2545" s="1"/>
      <c r="B2545" s="70">
        <v>3827283</v>
      </c>
      <c r="C2545" s="60">
        <v>425</v>
      </c>
      <c r="D2545" s="61" t="s">
        <v>552</v>
      </c>
      <c r="E2545" s="61" t="s">
        <v>49</v>
      </c>
      <c r="F2545" s="61">
        <v>78640</v>
      </c>
      <c r="G2545" s="62" t="s">
        <v>529</v>
      </c>
      <c r="H2545" s="63">
        <v>29.956380599999999</v>
      </c>
      <c r="I2545" s="64">
        <v>-97.856016666666605</v>
      </c>
      <c r="J2545" s="65" t="s">
        <v>50</v>
      </c>
      <c r="K2545" s="66" t="s">
        <v>51</v>
      </c>
      <c r="L2545" s="62" t="s">
        <v>52</v>
      </c>
      <c r="M2545" s="69"/>
      <c r="N2545" s="65" t="s">
        <v>50</v>
      </c>
      <c r="O2545" s="66" t="s">
        <v>52</v>
      </c>
      <c r="P2545" s="69"/>
      <c r="Q2545" s="55" t="str">
        <f t="shared" si="39"/>
        <v>Non-Lead</v>
      </c>
      <c r="R2545" s="70" t="s">
        <v>51</v>
      </c>
      <c r="S2545" s="70" t="s">
        <v>51</v>
      </c>
      <c r="T2545" s="70"/>
      <c r="U2545" s="71" t="s">
        <v>53</v>
      </c>
      <c r="V2545" s="71" t="s">
        <v>51</v>
      </c>
      <c r="W2545" s="71" t="s">
        <v>51</v>
      </c>
      <c r="X2545" s="71" t="s">
        <v>51</v>
      </c>
      <c r="Y2545" s="72" t="str">
        <f>IF((OR((AND('[1]PWS Information'!$E$10="CWS",U2545="Single Family Residence",Q2545="Lead")),
(AND('[1]PWS Information'!$E$10="CWS",U2545="Multiple Family Residence",'[1]PWS Information'!$E$11="Yes",Q2545="Lead")),
(AND('[1]PWS Information'!$E$10="NTNC",Q2545="Lead")))),"Tier 1",
IF((OR((AND('[1]PWS Information'!$E$10="CWS",U2545="Multiple Family Residence",'[1]PWS Information'!$E$11="No",Q2545="Lead")),
(AND('[1]PWS Information'!$E$10="CWS",U2545="Other",Q2545="Lead")),
(AND('[1]PWS Information'!$E$10="CWS",U2545="Building",Q2545="Lead")))),"Tier 2",
IF((OR((AND('[1]PWS Information'!$E$10="CWS",U2545="Single Family Residence",Q2545="Galvanized Requiring Replacement")),
(AND('[1]PWS Information'!$E$10="CWS",U2545="Single Family Residence",Q2545="Galvanized Requiring Replacement",R2545="Yes")),
(AND('[1]PWS Information'!$E$10="NTNC",Q2545="Galvanized Requiring Replacement")),
(AND('[1]PWS Information'!$E$10="NTNC",U2545="Single Family Residence",R2545="Yes")))),"Tier 3",
IF((OR((AND('[1]PWS Information'!$E$10="CWS",U2545="Single Family Residence",S2545="Yes",Q2545="Non-Lead", J2545="Non-Lead - Copper",L2545="Before 1989")),
(AND('[1]PWS Information'!$E$10="CWS",U2545="Single Family Residence",S2545="Yes",Q2545="Non-Lead", N2545="Non-Lead - Copper",O2545="Before 1989")))),"Tier 4",
IF((OR((AND('[1]PWS Information'!$E$10="NTNC",Q2545="Non-Lead")),
(AND('[1]PWS Information'!$E$10="CWS",Q2545="Non-Lead",S2545="")),
(AND('[1]PWS Information'!$E$10="CWS",Q2545="Non-Lead",S2545="No")),
(AND('[1]PWS Information'!$E$10="CWS",Q2545="Non-Lead",S2545="Don't Know")),
(AND('[1]PWS Information'!$E$10="CWS",Q2545="Non-Lead", J2545="Non-Lead - Copper", S2545="Yes", L2545="Between 1989 and 2014")),
(AND('[1]PWS Information'!$E$10="CWS",Q2545="Non-Lead", J2545="Non-Lead - Copper", S2545="Yes", L2545="After 2014")),
(AND('[1]PWS Information'!$E$10="CWS",Q2545="Non-Lead", J2545="Non-Lead - Copper", S2545="Yes", L2545="Unknown")),
(AND('[1]PWS Information'!$E$10="CWS",Q2545="Non-Lead", N2545="Non-Lead - Copper", S2545="Yes", O2545="Between 1989 and 2014")),
(AND('[1]PWS Information'!$E$10="CWS",Q2545="Non-Lead", N2545="Non-Lead - Copper", S2545="Yes", O2545="After 2014")),
(AND('[1]PWS Information'!$E$10="CWS",Q2545="Non-Lead", N2545="Non-Lead - Copper", S2545="Yes", O2545="Unknown")),
(AND('[1]PWS Information'!$E$10="CWS",Q2545="Unknown")),
(AND('[1]PWS Information'!$E$10="NTNC",Q2545="Unknown")))),"Tier 5",
"")))))</f>
        <v>Tier 5</v>
      </c>
      <c r="Z2545" s="71"/>
      <c r="AA2545" s="71"/>
    </row>
    <row r="2546" spans="1:27" ht="57.6" x14ac:dyDescent="0.3">
      <c r="A2546" s="17"/>
      <c r="B2546" s="70">
        <v>3882657</v>
      </c>
      <c r="C2546" s="60">
        <v>413</v>
      </c>
      <c r="D2546" s="61" t="s">
        <v>552</v>
      </c>
      <c r="E2546" s="61" t="s">
        <v>49</v>
      </c>
      <c r="F2546" s="61">
        <v>78640</v>
      </c>
      <c r="G2546" s="62" t="s">
        <v>529</v>
      </c>
      <c r="H2546" s="63">
        <v>29.956497200000001</v>
      </c>
      <c r="I2546" s="64">
        <v>-97.855849999999904</v>
      </c>
      <c r="J2546" s="65" t="s">
        <v>50</v>
      </c>
      <c r="K2546" s="66" t="s">
        <v>51</v>
      </c>
      <c r="L2546" s="62" t="s">
        <v>52</v>
      </c>
      <c r="M2546" s="69"/>
      <c r="N2546" s="65" t="s">
        <v>50</v>
      </c>
      <c r="O2546" s="66" t="s">
        <v>52</v>
      </c>
      <c r="P2546" s="69"/>
      <c r="Q2546" s="55" t="str">
        <f t="shared" si="39"/>
        <v>Non-Lead</v>
      </c>
      <c r="R2546" s="70" t="s">
        <v>51</v>
      </c>
      <c r="S2546" s="70" t="s">
        <v>51</v>
      </c>
      <c r="T2546" s="70"/>
      <c r="U2546" s="71" t="s">
        <v>53</v>
      </c>
      <c r="V2546" s="71" t="s">
        <v>51</v>
      </c>
      <c r="W2546" s="71" t="s">
        <v>51</v>
      </c>
      <c r="X2546" s="71" t="s">
        <v>51</v>
      </c>
      <c r="Y2546" s="72" t="str">
        <f>IF((OR((AND('[1]PWS Information'!$E$10="CWS",U2546="Single Family Residence",Q2546="Lead")),
(AND('[1]PWS Information'!$E$10="CWS",U2546="Multiple Family Residence",'[1]PWS Information'!$E$11="Yes",Q2546="Lead")),
(AND('[1]PWS Information'!$E$10="NTNC",Q2546="Lead")))),"Tier 1",
IF((OR((AND('[1]PWS Information'!$E$10="CWS",U2546="Multiple Family Residence",'[1]PWS Information'!$E$11="No",Q2546="Lead")),
(AND('[1]PWS Information'!$E$10="CWS",U2546="Other",Q2546="Lead")),
(AND('[1]PWS Information'!$E$10="CWS",U2546="Building",Q2546="Lead")))),"Tier 2",
IF((OR((AND('[1]PWS Information'!$E$10="CWS",U2546="Single Family Residence",Q2546="Galvanized Requiring Replacement")),
(AND('[1]PWS Information'!$E$10="CWS",U2546="Single Family Residence",Q2546="Galvanized Requiring Replacement",R2546="Yes")),
(AND('[1]PWS Information'!$E$10="NTNC",Q2546="Galvanized Requiring Replacement")),
(AND('[1]PWS Information'!$E$10="NTNC",U2546="Single Family Residence",R2546="Yes")))),"Tier 3",
IF((OR((AND('[1]PWS Information'!$E$10="CWS",U2546="Single Family Residence",S2546="Yes",Q2546="Non-Lead", J2546="Non-Lead - Copper",L2546="Before 1989")),
(AND('[1]PWS Information'!$E$10="CWS",U2546="Single Family Residence",S2546="Yes",Q2546="Non-Lead", N2546="Non-Lead - Copper",O2546="Before 1989")))),"Tier 4",
IF((OR((AND('[1]PWS Information'!$E$10="NTNC",Q2546="Non-Lead")),
(AND('[1]PWS Information'!$E$10="CWS",Q2546="Non-Lead",S2546="")),
(AND('[1]PWS Information'!$E$10="CWS",Q2546="Non-Lead",S2546="No")),
(AND('[1]PWS Information'!$E$10="CWS",Q2546="Non-Lead",S2546="Don't Know")),
(AND('[1]PWS Information'!$E$10="CWS",Q2546="Non-Lead", J2546="Non-Lead - Copper", S2546="Yes", L2546="Between 1989 and 2014")),
(AND('[1]PWS Information'!$E$10="CWS",Q2546="Non-Lead", J2546="Non-Lead - Copper", S2546="Yes", L2546="After 2014")),
(AND('[1]PWS Information'!$E$10="CWS",Q2546="Non-Lead", J2546="Non-Lead - Copper", S2546="Yes", L2546="Unknown")),
(AND('[1]PWS Information'!$E$10="CWS",Q2546="Non-Lead", N2546="Non-Lead - Copper", S2546="Yes", O2546="Between 1989 and 2014")),
(AND('[1]PWS Information'!$E$10="CWS",Q2546="Non-Lead", N2546="Non-Lead - Copper", S2546="Yes", O2546="After 2014")),
(AND('[1]PWS Information'!$E$10="CWS",Q2546="Non-Lead", N2546="Non-Lead - Copper", S2546="Yes", O2546="Unknown")),
(AND('[1]PWS Information'!$E$10="CWS",Q2546="Unknown")),
(AND('[1]PWS Information'!$E$10="NTNC",Q2546="Unknown")))),"Tier 5",
"")))))</f>
        <v>Tier 5</v>
      </c>
      <c r="Z2546" s="71"/>
      <c r="AA2546" s="71"/>
    </row>
    <row r="2547" spans="1:27" ht="57.6" x14ac:dyDescent="0.3">
      <c r="A2547" s="1"/>
      <c r="B2547" s="70">
        <v>3879977</v>
      </c>
      <c r="C2547" s="60">
        <v>361</v>
      </c>
      <c r="D2547" s="61" t="s">
        <v>552</v>
      </c>
      <c r="E2547" s="61" t="s">
        <v>49</v>
      </c>
      <c r="F2547" s="61">
        <v>78640</v>
      </c>
      <c r="G2547" s="62" t="s">
        <v>529</v>
      </c>
      <c r="H2547" s="63">
        <v>29.956894399999999</v>
      </c>
      <c r="I2547" s="64">
        <v>-97.855083333333297</v>
      </c>
      <c r="J2547" s="65" t="s">
        <v>50</v>
      </c>
      <c r="K2547" s="66" t="s">
        <v>51</v>
      </c>
      <c r="L2547" s="62" t="s">
        <v>52</v>
      </c>
      <c r="M2547" s="69"/>
      <c r="N2547" s="65" t="s">
        <v>50</v>
      </c>
      <c r="O2547" s="66" t="s">
        <v>52</v>
      </c>
      <c r="P2547" s="69"/>
      <c r="Q2547" s="55" t="str">
        <f t="shared" si="39"/>
        <v>Non-Lead</v>
      </c>
      <c r="R2547" s="70" t="s">
        <v>51</v>
      </c>
      <c r="S2547" s="70" t="s">
        <v>51</v>
      </c>
      <c r="T2547" s="70"/>
      <c r="U2547" s="71" t="s">
        <v>53</v>
      </c>
      <c r="V2547" s="71" t="s">
        <v>51</v>
      </c>
      <c r="W2547" s="71" t="s">
        <v>51</v>
      </c>
      <c r="X2547" s="71" t="s">
        <v>51</v>
      </c>
      <c r="Y2547" s="72" t="str">
        <f>IF((OR((AND('[1]PWS Information'!$E$10="CWS",U2547="Single Family Residence",Q2547="Lead")),
(AND('[1]PWS Information'!$E$10="CWS",U2547="Multiple Family Residence",'[1]PWS Information'!$E$11="Yes",Q2547="Lead")),
(AND('[1]PWS Information'!$E$10="NTNC",Q2547="Lead")))),"Tier 1",
IF((OR((AND('[1]PWS Information'!$E$10="CWS",U2547="Multiple Family Residence",'[1]PWS Information'!$E$11="No",Q2547="Lead")),
(AND('[1]PWS Information'!$E$10="CWS",U2547="Other",Q2547="Lead")),
(AND('[1]PWS Information'!$E$10="CWS",U2547="Building",Q2547="Lead")))),"Tier 2",
IF((OR((AND('[1]PWS Information'!$E$10="CWS",U2547="Single Family Residence",Q2547="Galvanized Requiring Replacement")),
(AND('[1]PWS Information'!$E$10="CWS",U2547="Single Family Residence",Q2547="Galvanized Requiring Replacement",R2547="Yes")),
(AND('[1]PWS Information'!$E$10="NTNC",Q2547="Galvanized Requiring Replacement")),
(AND('[1]PWS Information'!$E$10="NTNC",U2547="Single Family Residence",R2547="Yes")))),"Tier 3",
IF((OR((AND('[1]PWS Information'!$E$10="CWS",U2547="Single Family Residence",S2547="Yes",Q2547="Non-Lead", J2547="Non-Lead - Copper",L2547="Before 1989")),
(AND('[1]PWS Information'!$E$10="CWS",U2547="Single Family Residence",S2547="Yes",Q2547="Non-Lead", N2547="Non-Lead - Copper",O2547="Before 1989")))),"Tier 4",
IF((OR((AND('[1]PWS Information'!$E$10="NTNC",Q2547="Non-Lead")),
(AND('[1]PWS Information'!$E$10="CWS",Q2547="Non-Lead",S2547="")),
(AND('[1]PWS Information'!$E$10="CWS",Q2547="Non-Lead",S2547="No")),
(AND('[1]PWS Information'!$E$10="CWS",Q2547="Non-Lead",S2547="Don't Know")),
(AND('[1]PWS Information'!$E$10="CWS",Q2547="Non-Lead", J2547="Non-Lead - Copper", S2547="Yes", L2547="Between 1989 and 2014")),
(AND('[1]PWS Information'!$E$10="CWS",Q2547="Non-Lead", J2547="Non-Lead - Copper", S2547="Yes", L2547="After 2014")),
(AND('[1]PWS Information'!$E$10="CWS",Q2547="Non-Lead", J2547="Non-Lead - Copper", S2547="Yes", L2547="Unknown")),
(AND('[1]PWS Information'!$E$10="CWS",Q2547="Non-Lead", N2547="Non-Lead - Copper", S2547="Yes", O2547="Between 1989 and 2014")),
(AND('[1]PWS Information'!$E$10="CWS",Q2547="Non-Lead", N2547="Non-Lead - Copper", S2547="Yes", O2547="After 2014")),
(AND('[1]PWS Information'!$E$10="CWS",Q2547="Non-Lead", N2547="Non-Lead - Copper", S2547="Yes", O2547="Unknown")),
(AND('[1]PWS Information'!$E$10="CWS",Q2547="Unknown")),
(AND('[1]PWS Information'!$E$10="NTNC",Q2547="Unknown")))),"Tier 5",
"")))))</f>
        <v>Tier 5</v>
      </c>
      <c r="Z2547" s="71"/>
      <c r="AA2547" s="71"/>
    </row>
    <row r="2548" spans="1:27" ht="57.6" x14ac:dyDescent="0.3">
      <c r="A2548" s="1"/>
      <c r="B2548" s="70">
        <v>3918493</v>
      </c>
      <c r="C2548" s="60">
        <v>373</v>
      </c>
      <c r="D2548" s="61" t="s">
        <v>552</v>
      </c>
      <c r="E2548" s="61" t="s">
        <v>49</v>
      </c>
      <c r="F2548" s="61">
        <v>78640</v>
      </c>
      <c r="G2548" s="62" t="s">
        <v>529</v>
      </c>
      <c r="H2548" s="63">
        <v>29.956775</v>
      </c>
      <c r="I2548" s="64">
        <v>-97.855286111111099</v>
      </c>
      <c r="J2548" s="65" t="s">
        <v>50</v>
      </c>
      <c r="K2548" s="66" t="s">
        <v>51</v>
      </c>
      <c r="L2548" s="62" t="s">
        <v>52</v>
      </c>
      <c r="M2548" s="69"/>
      <c r="N2548" s="65" t="s">
        <v>50</v>
      </c>
      <c r="O2548" s="66" t="s">
        <v>52</v>
      </c>
      <c r="P2548" s="69"/>
      <c r="Q2548" s="55" t="str">
        <f t="shared" si="39"/>
        <v>Non-Lead</v>
      </c>
      <c r="R2548" s="70" t="s">
        <v>51</v>
      </c>
      <c r="S2548" s="70" t="s">
        <v>51</v>
      </c>
      <c r="T2548" s="70"/>
      <c r="U2548" s="71" t="s">
        <v>53</v>
      </c>
      <c r="V2548" s="71" t="s">
        <v>51</v>
      </c>
      <c r="W2548" s="71" t="s">
        <v>51</v>
      </c>
      <c r="X2548" s="71" t="s">
        <v>51</v>
      </c>
      <c r="Y2548" s="72" t="str">
        <f>IF((OR((AND('[1]PWS Information'!$E$10="CWS",U2548="Single Family Residence",Q2548="Lead")),
(AND('[1]PWS Information'!$E$10="CWS",U2548="Multiple Family Residence",'[1]PWS Information'!$E$11="Yes",Q2548="Lead")),
(AND('[1]PWS Information'!$E$10="NTNC",Q2548="Lead")))),"Tier 1",
IF((OR((AND('[1]PWS Information'!$E$10="CWS",U2548="Multiple Family Residence",'[1]PWS Information'!$E$11="No",Q2548="Lead")),
(AND('[1]PWS Information'!$E$10="CWS",U2548="Other",Q2548="Lead")),
(AND('[1]PWS Information'!$E$10="CWS",U2548="Building",Q2548="Lead")))),"Tier 2",
IF((OR((AND('[1]PWS Information'!$E$10="CWS",U2548="Single Family Residence",Q2548="Galvanized Requiring Replacement")),
(AND('[1]PWS Information'!$E$10="CWS",U2548="Single Family Residence",Q2548="Galvanized Requiring Replacement",R2548="Yes")),
(AND('[1]PWS Information'!$E$10="NTNC",Q2548="Galvanized Requiring Replacement")),
(AND('[1]PWS Information'!$E$10="NTNC",U2548="Single Family Residence",R2548="Yes")))),"Tier 3",
IF((OR((AND('[1]PWS Information'!$E$10="CWS",U2548="Single Family Residence",S2548="Yes",Q2548="Non-Lead", J2548="Non-Lead - Copper",L2548="Before 1989")),
(AND('[1]PWS Information'!$E$10="CWS",U2548="Single Family Residence",S2548="Yes",Q2548="Non-Lead", N2548="Non-Lead - Copper",O2548="Before 1989")))),"Tier 4",
IF((OR((AND('[1]PWS Information'!$E$10="NTNC",Q2548="Non-Lead")),
(AND('[1]PWS Information'!$E$10="CWS",Q2548="Non-Lead",S2548="")),
(AND('[1]PWS Information'!$E$10="CWS",Q2548="Non-Lead",S2548="No")),
(AND('[1]PWS Information'!$E$10="CWS",Q2548="Non-Lead",S2548="Don't Know")),
(AND('[1]PWS Information'!$E$10="CWS",Q2548="Non-Lead", J2548="Non-Lead - Copper", S2548="Yes", L2548="Between 1989 and 2014")),
(AND('[1]PWS Information'!$E$10="CWS",Q2548="Non-Lead", J2548="Non-Lead - Copper", S2548="Yes", L2548="After 2014")),
(AND('[1]PWS Information'!$E$10="CWS",Q2548="Non-Lead", J2548="Non-Lead - Copper", S2548="Yes", L2548="Unknown")),
(AND('[1]PWS Information'!$E$10="CWS",Q2548="Non-Lead", N2548="Non-Lead - Copper", S2548="Yes", O2548="Between 1989 and 2014")),
(AND('[1]PWS Information'!$E$10="CWS",Q2548="Non-Lead", N2548="Non-Lead - Copper", S2548="Yes", O2548="After 2014")),
(AND('[1]PWS Information'!$E$10="CWS",Q2548="Non-Lead", N2548="Non-Lead - Copper", S2548="Yes", O2548="Unknown")),
(AND('[1]PWS Information'!$E$10="CWS",Q2548="Unknown")),
(AND('[1]PWS Information'!$E$10="NTNC",Q2548="Unknown")))),"Tier 5",
"")))))</f>
        <v>Tier 5</v>
      </c>
      <c r="Z2548" s="71"/>
      <c r="AA2548" s="71"/>
    </row>
    <row r="2549" spans="1:27" ht="57.6" x14ac:dyDescent="0.3">
      <c r="A2549" s="1"/>
      <c r="B2549" s="70">
        <v>3834921</v>
      </c>
      <c r="C2549" s="60">
        <v>337</v>
      </c>
      <c r="D2549" s="61" t="s">
        <v>552</v>
      </c>
      <c r="E2549" s="61" t="s">
        <v>49</v>
      </c>
      <c r="F2549" s="61">
        <v>78640</v>
      </c>
      <c r="G2549" s="62" t="s">
        <v>529</v>
      </c>
      <c r="H2549" s="63">
        <v>29.9571194</v>
      </c>
      <c r="I2549" s="64">
        <v>-97.854749999999996</v>
      </c>
      <c r="J2549" s="65" t="s">
        <v>50</v>
      </c>
      <c r="K2549" s="66" t="s">
        <v>51</v>
      </c>
      <c r="L2549" s="62" t="s">
        <v>52</v>
      </c>
      <c r="M2549" s="69"/>
      <c r="N2549" s="65" t="s">
        <v>50</v>
      </c>
      <c r="O2549" s="66" t="s">
        <v>52</v>
      </c>
      <c r="P2549" s="69"/>
      <c r="Q2549" s="55" t="str">
        <f t="shared" si="39"/>
        <v>Non-Lead</v>
      </c>
      <c r="R2549" s="70" t="s">
        <v>51</v>
      </c>
      <c r="S2549" s="70" t="s">
        <v>51</v>
      </c>
      <c r="T2549" s="70"/>
      <c r="U2549" s="71" t="s">
        <v>53</v>
      </c>
      <c r="V2549" s="71" t="s">
        <v>51</v>
      </c>
      <c r="W2549" s="71" t="s">
        <v>51</v>
      </c>
      <c r="X2549" s="71" t="s">
        <v>51</v>
      </c>
      <c r="Y2549" s="72" t="str">
        <f>IF((OR((AND('[1]PWS Information'!$E$10="CWS",U2549="Single Family Residence",Q2549="Lead")),
(AND('[1]PWS Information'!$E$10="CWS",U2549="Multiple Family Residence",'[1]PWS Information'!$E$11="Yes",Q2549="Lead")),
(AND('[1]PWS Information'!$E$10="NTNC",Q2549="Lead")))),"Tier 1",
IF((OR((AND('[1]PWS Information'!$E$10="CWS",U2549="Multiple Family Residence",'[1]PWS Information'!$E$11="No",Q2549="Lead")),
(AND('[1]PWS Information'!$E$10="CWS",U2549="Other",Q2549="Lead")),
(AND('[1]PWS Information'!$E$10="CWS",U2549="Building",Q2549="Lead")))),"Tier 2",
IF((OR((AND('[1]PWS Information'!$E$10="CWS",U2549="Single Family Residence",Q2549="Galvanized Requiring Replacement")),
(AND('[1]PWS Information'!$E$10="CWS",U2549="Single Family Residence",Q2549="Galvanized Requiring Replacement",R2549="Yes")),
(AND('[1]PWS Information'!$E$10="NTNC",Q2549="Galvanized Requiring Replacement")),
(AND('[1]PWS Information'!$E$10="NTNC",U2549="Single Family Residence",R2549="Yes")))),"Tier 3",
IF((OR((AND('[1]PWS Information'!$E$10="CWS",U2549="Single Family Residence",S2549="Yes",Q2549="Non-Lead", J2549="Non-Lead - Copper",L2549="Before 1989")),
(AND('[1]PWS Information'!$E$10="CWS",U2549="Single Family Residence",S2549="Yes",Q2549="Non-Lead", N2549="Non-Lead - Copper",O2549="Before 1989")))),"Tier 4",
IF((OR((AND('[1]PWS Information'!$E$10="NTNC",Q2549="Non-Lead")),
(AND('[1]PWS Information'!$E$10="CWS",Q2549="Non-Lead",S2549="")),
(AND('[1]PWS Information'!$E$10="CWS",Q2549="Non-Lead",S2549="No")),
(AND('[1]PWS Information'!$E$10="CWS",Q2549="Non-Lead",S2549="Don't Know")),
(AND('[1]PWS Information'!$E$10="CWS",Q2549="Non-Lead", J2549="Non-Lead - Copper", S2549="Yes", L2549="Between 1989 and 2014")),
(AND('[1]PWS Information'!$E$10="CWS",Q2549="Non-Lead", J2549="Non-Lead - Copper", S2549="Yes", L2549="After 2014")),
(AND('[1]PWS Information'!$E$10="CWS",Q2549="Non-Lead", J2549="Non-Lead - Copper", S2549="Yes", L2549="Unknown")),
(AND('[1]PWS Information'!$E$10="CWS",Q2549="Non-Lead", N2549="Non-Lead - Copper", S2549="Yes", O2549="Between 1989 and 2014")),
(AND('[1]PWS Information'!$E$10="CWS",Q2549="Non-Lead", N2549="Non-Lead - Copper", S2549="Yes", O2549="After 2014")),
(AND('[1]PWS Information'!$E$10="CWS",Q2549="Non-Lead", N2549="Non-Lead - Copper", S2549="Yes", O2549="Unknown")),
(AND('[1]PWS Information'!$E$10="CWS",Q2549="Unknown")),
(AND('[1]PWS Information'!$E$10="NTNC",Q2549="Unknown")))),"Tier 5",
"")))))</f>
        <v>Tier 5</v>
      </c>
      <c r="Z2549" s="71"/>
      <c r="AA2549" s="71"/>
    </row>
    <row r="2550" spans="1:27" ht="57.6" x14ac:dyDescent="0.3">
      <c r="A2550" s="17"/>
      <c r="B2550" s="70">
        <v>3918505</v>
      </c>
      <c r="C2550" s="60">
        <v>349</v>
      </c>
      <c r="D2550" s="61" t="s">
        <v>552</v>
      </c>
      <c r="E2550" s="61" t="s">
        <v>49</v>
      </c>
      <c r="F2550" s="61">
        <v>78640</v>
      </c>
      <c r="G2550" s="62" t="s">
        <v>529</v>
      </c>
      <c r="H2550" s="63">
        <v>29.957002800000001</v>
      </c>
      <c r="I2550" s="64">
        <v>-97.854936111111101</v>
      </c>
      <c r="J2550" s="65" t="s">
        <v>50</v>
      </c>
      <c r="K2550" s="66" t="s">
        <v>51</v>
      </c>
      <c r="L2550" s="62" t="s">
        <v>52</v>
      </c>
      <c r="M2550" s="69"/>
      <c r="N2550" s="65" t="s">
        <v>50</v>
      </c>
      <c r="O2550" s="66" t="s">
        <v>52</v>
      </c>
      <c r="P2550" s="69"/>
      <c r="Q2550" s="55" t="str">
        <f t="shared" si="39"/>
        <v>Non-Lead</v>
      </c>
      <c r="R2550" s="70" t="s">
        <v>51</v>
      </c>
      <c r="S2550" s="70" t="s">
        <v>51</v>
      </c>
      <c r="T2550" s="70"/>
      <c r="U2550" s="71" t="s">
        <v>53</v>
      </c>
      <c r="V2550" s="71" t="s">
        <v>51</v>
      </c>
      <c r="W2550" s="71" t="s">
        <v>51</v>
      </c>
      <c r="X2550" s="71" t="s">
        <v>51</v>
      </c>
      <c r="Y2550" s="72" t="str">
        <f>IF((OR((AND('[1]PWS Information'!$E$10="CWS",U2550="Single Family Residence",Q2550="Lead")),
(AND('[1]PWS Information'!$E$10="CWS",U2550="Multiple Family Residence",'[1]PWS Information'!$E$11="Yes",Q2550="Lead")),
(AND('[1]PWS Information'!$E$10="NTNC",Q2550="Lead")))),"Tier 1",
IF((OR((AND('[1]PWS Information'!$E$10="CWS",U2550="Multiple Family Residence",'[1]PWS Information'!$E$11="No",Q2550="Lead")),
(AND('[1]PWS Information'!$E$10="CWS",U2550="Other",Q2550="Lead")),
(AND('[1]PWS Information'!$E$10="CWS",U2550="Building",Q2550="Lead")))),"Tier 2",
IF((OR((AND('[1]PWS Information'!$E$10="CWS",U2550="Single Family Residence",Q2550="Galvanized Requiring Replacement")),
(AND('[1]PWS Information'!$E$10="CWS",U2550="Single Family Residence",Q2550="Galvanized Requiring Replacement",R2550="Yes")),
(AND('[1]PWS Information'!$E$10="NTNC",Q2550="Galvanized Requiring Replacement")),
(AND('[1]PWS Information'!$E$10="NTNC",U2550="Single Family Residence",R2550="Yes")))),"Tier 3",
IF((OR((AND('[1]PWS Information'!$E$10="CWS",U2550="Single Family Residence",S2550="Yes",Q2550="Non-Lead", J2550="Non-Lead - Copper",L2550="Before 1989")),
(AND('[1]PWS Information'!$E$10="CWS",U2550="Single Family Residence",S2550="Yes",Q2550="Non-Lead", N2550="Non-Lead - Copper",O2550="Before 1989")))),"Tier 4",
IF((OR((AND('[1]PWS Information'!$E$10="NTNC",Q2550="Non-Lead")),
(AND('[1]PWS Information'!$E$10="CWS",Q2550="Non-Lead",S2550="")),
(AND('[1]PWS Information'!$E$10="CWS",Q2550="Non-Lead",S2550="No")),
(AND('[1]PWS Information'!$E$10="CWS",Q2550="Non-Lead",S2550="Don't Know")),
(AND('[1]PWS Information'!$E$10="CWS",Q2550="Non-Lead", J2550="Non-Lead - Copper", S2550="Yes", L2550="Between 1989 and 2014")),
(AND('[1]PWS Information'!$E$10="CWS",Q2550="Non-Lead", J2550="Non-Lead - Copper", S2550="Yes", L2550="After 2014")),
(AND('[1]PWS Information'!$E$10="CWS",Q2550="Non-Lead", J2550="Non-Lead - Copper", S2550="Yes", L2550="Unknown")),
(AND('[1]PWS Information'!$E$10="CWS",Q2550="Non-Lead", N2550="Non-Lead - Copper", S2550="Yes", O2550="Between 1989 and 2014")),
(AND('[1]PWS Information'!$E$10="CWS",Q2550="Non-Lead", N2550="Non-Lead - Copper", S2550="Yes", O2550="After 2014")),
(AND('[1]PWS Information'!$E$10="CWS",Q2550="Non-Lead", N2550="Non-Lead - Copper", S2550="Yes", O2550="Unknown")),
(AND('[1]PWS Information'!$E$10="CWS",Q2550="Unknown")),
(AND('[1]PWS Information'!$E$10="NTNC",Q2550="Unknown")))),"Tier 5",
"")))))</f>
        <v>Tier 5</v>
      </c>
      <c r="Z2550" s="71"/>
      <c r="AA2550" s="71"/>
    </row>
    <row r="2551" spans="1:27" ht="57.6" x14ac:dyDescent="0.3">
      <c r="A2551" s="1"/>
      <c r="B2551" s="70">
        <v>9761558</v>
      </c>
      <c r="C2551" s="60">
        <v>313</v>
      </c>
      <c r="D2551" s="61" t="s">
        <v>552</v>
      </c>
      <c r="E2551" s="61" t="s">
        <v>49</v>
      </c>
      <c r="F2551" s="61">
        <v>78640</v>
      </c>
      <c r="G2551" s="62" t="s">
        <v>529</v>
      </c>
      <c r="H2551" s="63">
        <v>29.957894400000001</v>
      </c>
      <c r="I2551" s="64">
        <v>-97.853866666666605</v>
      </c>
      <c r="J2551" s="65" t="s">
        <v>50</v>
      </c>
      <c r="K2551" s="66" t="s">
        <v>51</v>
      </c>
      <c r="L2551" s="62" t="s">
        <v>52</v>
      </c>
      <c r="M2551" s="69"/>
      <c r="N2551" s="65" t="s">
        <v>50</v>
      </c>
      <c r="O2551" s="66" t="s">
        <v>52</v>
      </c>
      <c r="P2551" s="69"/>
      <c r="Q2551" s="55" t="str">
        <f t="shared" si="39"/>
        <v>Non-Lead</v>
      </c>
      <c r="R2551" s="70" t="s">
        <v>51</v>
      </c>
      <c r="S2551" s="70" t="s">
        <v>51</v>
      </c>
      <c r="T2551" s="70"/>
      <c r="U2551" s="71" t="s">
        <v>53</v>
      </c>
      <c r="V2551" s="71" t="s">
        <v>51</v>
      </c>
      <c r="W2551" s="71" t="s">
        <v>51</v>
      </c>
      <c r="X2551" s="71" t="s">
        <v>51</v>
      </c>
      <c r="Y2551" s="72" t="str">
        <f>IF((OR((AND('[1]PWS Information'!$E$10="CWS",U2551="Single Family Residence",Q2551="Lead")),
(AND('[1]PWS Information'!$E$10="CWS",U2551="Multiple Family Residence",'[1]PWS Information'!$E$11="Yes",Q2551="Lead")),
(AND('[1]PWS Information'!$E$10="NTNC",Q2551="Lead")))),"Tier 1",
IF((OR((AND('[1]PWS Information'!$E$10="CWS",U2551="Multiple Family Residence",'[1]PWS Information'!$E$11="No",Q2551="Lead")),
(AND('[1]PWS Information'!$E$10="CWS",U2551="Other",Q2551="Lead")),
(AND('[1]PWS Information'!$E$10="CWS",U2551="Building",Q2551="Lead")))),"Tier 2",
IF((OR((AND('[1]PWS Information'!$E$10="CWS",U2551="Single Family Residence",Q2551="Galvanized Requiring Replacement")),
(AND('[1]PWS Information'!$E$10="CWS",U2551="Single Family Residence",Q2551="Galvanized Requiring Replacement",R2551="Yes")),
(AND('[1]PWS Information'!$E$10="NTNC",Q2551="Galvanized Requiring Replacement")),
(AND('[1]PWS Information'!$E$10="NTNC",U2551="Single Family Residence",R2551="Yes")))),"Tier 3",
IF((OR((AND('[1]PWS Information'!$E$10="CWS",U2551="Single Family Residence",S2551="Yes",Q2551="Non-Lead", J2551="Non-Lead - Copper",L2551="Before 1989")),
(AND('[1]PWS Information'!$E$10="CWS",U2551="Single Family Residence",S2551="Yes",Q2551="Non-Lead", N2551="Non-Lead - Copper",O2551="Before 1989")))),"Tier 4",
IF((OR((AND('[1]PWS Information'!$E$10="NTNC",Q2551="Non-Lead")),
(AND('[1]PWS Information'!$E$10="CWS",Q2551="Non-Lead",S2551="")),
(AND('[1]PWS Information'!$E$10="CWS",Q2551="Non-Lead",S2551="No")),
(AND('[1]PWS Information'!$E$10="CWS",Q2551="Non-Lead",S2551="Don't Know")),
(AND('[1]PWS Information'!$E$10="CWS",Q2551="Non-Lead", J2551="Non-Lead - Copper", S2551="Yes", L2551="Between 1989 and 2014")),
(AND('[1]PWS Information'!$E$10="CWS",Q2551="Non-Lead", J2551="Non-Lead - Copper", S2551="Yes", L2551="After 2014")),
(AND('[1]PWS Information'!$E$10="CWS",Q2551="Non-Lead", J2551="Non-Lead - Copper", S2551="Yes", L2551="Unknown")),
(AND('[1]PWS Information'!$E$10="CWS",Q2551="Non-Lead", N2551="Non-Lead - Copper", S2551="Yes", O2551="Between 1989 and 2014")),
(AND('[1]PWS Information'!$E$10="CWS",Q2551="Non-Lead", N2551="Non-Lead - Copper", S2551="Yes", O2551="After 2014")),
(AND('[1]PWS Information'!$E$10="CWS",Q2551="Non-Lead", N2551="Non-Lead - Copper", S2551="Yes", O2551="Unknown")),
(AND('[1]PWS Information'!$E$10="CWS",Q2551="Unknown")),
(AND('[1]PWS Information'!$E$10="NTNC",Q2551="Unknown")))),"Tier 5",
"")))))</f>
        <v>Tier 5</v>
      </c>
      <c r="Z2551" s="71"/>
      <c r="AA2551" s="71"/>
    </row>
    <row r="2552" spans="1:27" ht="57.6" x14ac:dyDescent="0.3">
      <c r="A2552" s="1"/>
      <c r="B2552" s="70">
        <v>3891175</v>
      </c>
      <c r="C2552" s="60">
        <v>325</v>
      </c>
      <c r="D2552" s="61" t="s">
        <v>552</v>
      </c>
      <c r="E2552" s="61" t="s">
        <v>49</v>
      </c>
      <c r="F2552" s="61">
        <v>78640</v>
      </c>
      <c r="G2552" s="62" t="s">
        <v>529</v>
      </c>
      <c r="H2552" s="63">
        <v>29.9572556</v>
      </c>
      <c r="I2552" s="64">
        <v>-97.854594444444402</v>
      </c>
      <c r="J2552" s="65" t="s">
        <v>50</v>
      </c>
      <c r="K2552" s="66" t="s">
        <v>51</v>
      </c>
      <c r="L2552" s="62" t="s">
        <v>52</v>
      </c>
      <c r="M2552" s="69"/>
      <c r="N2552" s="65" t="s">
        <v>50</v>
      </c>
      <c r="O2552" s="66" t="s">
        <v>52</v>
      </c>
      <c r="P2552" s="69"/>
      <c r="Q2552" s="55" t="str">
        <f t="shared" si="39"/>
        <v>Non-Lead</v>
      </c>
      <c r="R2552" s="70" t="s">
        <v>51</v>
      </c>
      <c r="S2552" s="70" t="s">
        <v>51</v>
      </c>
      <c r="T2552" s="70"/>
      <c r="U2552" s="71" t="s">
        <v>53</v>
      </c>
      <c r="V2552" s="71" t="s">
        <v>51</v>
      </c>
      <c r="W2552" s="71" t="s">
        <v>51</v>
      </c>
      <c r="X2552" s="71" t="s">
        <v>51</v>
      </c>
      <c r="Y2552" s="72" t="str">
        <f>IF((OR((AND('[1]PWS Information'!$E$10="CWS",U2552="Single Family Residence",Q2552="Lead")),
(AND('[1]PWS Information'!$E$10="CWS",U2552="Multiple Family Residence",'[1]PWS Information'!$E$11="Yes",Q2552="Lead")),
(AND('[1]PWS Information'!$E$10="NTNC",Q2552="Lead")))),"Tier 1",
IF((OR((AND('[1]PWS Information'!$E$10="CWS",U2552="Multiple Family Residence",'[1]PWS Information'!$E$11="No",Q2552="Lead")),
(AND('[1]PWS Information'!$E$10="CWS",U2552="Other",Q2552="Lead")),
(AND('[1]PWS Information'!$E$10="CWS",U2552="Building",Q2552="Lead")))),"Tier 2",
IF((OR((AND('[1]PWS Information'!$E$10="CWS",U2552="Single Family Residence",Q2552="Galvanized Requiring Replacement")),
(AND('[1]PWS Information'!$E$10="CWS",U2552="Single Family Residence",Q2552="Galvanized Requiring Replacement",R2552="Yes")),
(AND('[1]PWS Information'!$E$10="NTNC",Q2552="Galvanized Requiring Replacement")),
(AND('[1]PWS Information'!$E$10="NTNC",U2552="Single Family Residence",R2552="Yes")))),"Tier 3",
IF((OR((AND('[1]PWS Information'!$E$10="CWS",U2552="Single Family Residence",S2552="Yes",Q2552="Non-Lead", J2552="Non-Lead - Copper",L2552="Before 1989")),
(AND('[1]PWS Information'!$E$10="CWS",U2552="Single Family Residence",S2552="Yes",Q2552="Non-Lead", N2552="Non-Lead - Copper",O2552="Before 1989")))),"Tier 4",
IF((OR((AND('[1]PWS Information'!$E$10="NTNC",Q2552="Non-Lead")),
(AND('[1]PWS Information'!$E$10="CWS",Q2552="Non-Lead",S2552="")),
(AND('[1]PWS Information'!$E$10="CWS",Q2552="Non-Lead",S2552="No")),
(AND('[1]PWS Information'!$E$10="CWS",Q2552="Non-Lead",S2552="Don't Know")),
(AND('[1]PWS Information'!$E$10="CWS",Q2552="Non-Lead", J2552="Non-Lead - Copper", S2552="Yes", L2552="Between 1989 and 2014")),
(AND('[1]PWS Information'!$E$10="CWS",Q2552="Non-Lead", J2552="Non-Lead - Copper", S2552="Yes", L2552="After 2014")),
(AND('[1]PWS Information'!$E$10="CWS",Q2552="Non-Lead", J2552="Non-Lead - Copper", S2552="Yes", L2552="Unknown")),
(AND('[1]PWS Information'!$E$10="CWS",Q2552="Non-Lead", N2552="Non-Lead - Copper", S2552="Yes", O2552="Between 1989 and 2014")),
(AND('[1]PWS Information'!$E$10="CWS",Q2552="Non-Lead", N2552="Non-Lead - Copper", S2552="Yes", O2552="After 2014")),
(AND('[1]PWS Information'!$E$10="CWS",Q2552="Non-Lead", N2552="Non-Lead - Copper", S2552="Yes", O2552="Unknown")),
(AND('[1]PWS Information'!$E$10="CWS",Q2552="Unknown")),
(AND('[1]PWS Information'!$E$10="NTNC",Q2552="Unknown")))),"Tier 5",
"")))))</f>
        <v>Tier 5</v>
      </c>
      <c r="Z2552" s="71"/>
      <c r="AA2552" s="71"/>
    </row>
    <row r="2553" spans="1:27" ht="57.6" x14ac:dyDescent="0.3">
      <c r="A2553" s="1"/>
      <c r="B2553" s="70">
        <v>3787375</v>
      </c>
      <c r="C2553" s="60">
        <v>100</v>
      </c>
      <c r="D2553" s="61" t="s">
        <v>530</v>
      </c>
      <c r="E2553" s="61" t="s">
        <v>49</v>
      </c>
      <c r="F2553" s="61">
        <v>78640</v>
      </c>
      <c r="G2553" s="62" t="s">
        <v>529</v>
      </c>
      <c r="H2553" s="63">
        <v>29.963024999999998</v>
      </c>
      <c r="I2553" s="64">
        <v>-97.8483916666666</v>
      </c>
      <c r="J2553" s="65" t="s">
        <v>50</v>
      </c>
      <c r="K2553" s="66" t="s">
        <v>51</v>
      </c>
      <c r="L2553" s="62" t="s">
        <v>52</v>
      </c>
      <c r="M2553" s="69"/>
      <c r="N2553" s="65" t="s">
        <v>50</v>
      </c>
      <c r="O2553" s="66" t="s">
        <v>52</v>
      </c>
      <c r="P2553" s="69"/>
      <c r="Q2553" s="55" t="str">
        <f t="shared" si="39"/>
        <v>Non-Lead</v>
      </c>
      <c r="R2553" s="70" t="s">
        <v>51</v>
      </c>
      <c r="S2553" s="70" t="s">
        <v>51</v>
      </c>
      <c r="T2553" s="70"/>
      <c r="U2553" s="71" t="s">
        <v>53</v>
      </c>
      <c r="V2553" s="71" t="s">
        <v>51</v>
      </c>
      <c r="W2553" s="71" t="s">
        <v>51</v>
      </c>
      <c r="X2553" s="71" t="s">
        <v>51</v>
      </c>
      <c r="Y2553" s="72" t="str">
        <f>IF((OR((AND('[1]PWS Information'!$E$10="CWS",U2553="Single Family Residence",Q2553="Lead")),
(AND('[1]PWS Information'!$E$10="CWS",U2553="Multiple Family Residence",'[1]PWS Information'!$E$11="Yes",Q2553="Lead")),
(AND('[1]PWS Information'!$E$10="NTNC",Q2553="Lead")))),"Tier 1",
IF((OR((AND('[1]PWS Information'!$E$10="CWS",U2553="Multiple Family Residence",'[1]PWS Information'!$E$11="No",Q2553="Lead")),
(AND('[1]PWS Information'!$E$10="CWS",U2553="Other",Q2553="Lead")),
(AND('[1]PWS Information'!$E$10="CWS",U2553="Building",Q2553="Lead")))),"Tier 2",
IF((OR((AND('[1]PWS Information'!$E$10="CWS",U2553="Single Family Residence",Q2553="Galvanized Requiring Replacement")),
(AND('[1]PWS Information'!$E$10="CWS",U2553="Single Family Residence",Q2553="Galvanized Requiring Replacement",R2553="Yes")),
(AND('[1]PWS Information'!$E$10="NTNC",Q2553="Galvanized Requiring Replacement")),
(AND('[1]PWS Information'!$E$10="NTNC",U2553="Single Family Residence",R2553="Yes")))),"Tier 3",
IF((OR((AND('[1]PWS Information'!$E$10="CWS",U2553="Single Family Residence",S2553="Yes",Q2553="Non-Lead", J2553="Non-Lead - Copper",L2553="Before 1989")),
(AND('[1]PWS Information'!$E$10="CWS",U2553="Single Family Residence",S2553="Yes",Q2553="Non-Lead", N2553="Non-Lead - Copper",O2553="Before 1989")))),"Tier 4",
IF((OR((AND('[1]PWS Information'!$E$10="NTNC",Q2553="Non-Lead")),
(AND('[1]PWS Information'!$E$10="CWS",Q2553="Non-Lead",S2553="")),
(AND('[1]PWS Information'!$E$10="CWS",Q2553="Non-Lead",S2553="No")),
(AND('[1]PWS Information'!$E$10="CWS",Q2553="Non-Lead",S2553="Don't Know")),
(AND('[1]PWS Information'!$E$10="CWS",Q2553="Non-Lead", J2553="Non-Lead - Copper", S2553="Yes", L2553="Between 1989 and 2014")),
(AND('[1]PWS Information'!$E$10="CWS",Q2553="Non-Lead", J2553="Non-Lead - Copper", S2553="Yes", L2553="After 2014")),
(AND('[1]PWS Information'!$E$10="CWS",Q2553="Non-Lead", J2553="Non-Lead - Copper", S2553="Yes", L2553="Unknown")),
(AND('[1]PWS Information'!$E$10="CWS",Q2553="Non-Lead", N2553="Non-Lead - Copper", S2553="Yes", O2553="Between 1989 and 2014")),
(AND('[1]PWS Information'!$E$10="CWS",Q2553="Non-Lead", N2553="Non-Lead - Copper", S2553="Yes", O2553="After 2014")),
(AND('[1]PWS Information'!$E$10="CWS",Q2553="Non-Lead", N2553="Non-Lead - Copper", S2553="Yes", O2553="Unknown")),
(AND('[1]PWS Information'!$E$10="CWS",Q2553="Unknown")),
(AND('[1]PWS Information'!$E$10="NTNC",Q2553="Unknown")))),"Tier 5",
"")))))</f>
        <v>Tier 5</v>
      </c>
      <c r="Z2553" s="71"/>
      <c r="AA2553" s="71"/>
    </row>
    <row r="2554" spans="1:27" ht="57.6" x14ac:dyDescent="0.3">
      <c r="A2554" s="17"/>
      <c r="B2554" s="70">
        <v>3919879</v>
      </c>
      <c r="C2554" s="60">
        <v>112</v>
      </c>
      <c r="D2554" s="61" t="s">
        <v>530</v>
      </c>
      <c r="E2554" s="61" t="s">
        <v>49</v>
      </c>
      <c r="F2554" s="61">
        <v>78640</v>
      </c>
      <c r="G2554" s="62" t="s">
        <v>529</v>
      </c>
      <c r="H2554" s="63">
        <v>29.963149999999999</v>
      </c>
      <c r="I2554" s="64">
        <v>-97.848519444444406</v>
      </c>
      <c r="J2554" s="65" t="s">
        <v>50</v>
      </c>
      <c r="K2554" s="66" t="s">
        <v>51</v>
      </c>
      <c r="L2554" s="62" t="s">
        <v>52</v>
      </c>
      <c r="M2554" s="69"/>
      <c r="N2554" s="65" t="s">
        <v>50</v>
      </c>
      <c r="O2554" s="66" t="s">
        <v>52</v>
      </c>
      <c r="P2554" s="69"/>
      <c r="Q2554" s="55" t="str">
        <f t="shared" si="39"/>
        <v>Non-Lead</v>
      </c>
      <c r="R2554" s="70" t="s">
        <v>51</v>
      </c>
      <c r="S2554" s="70" t="s">
        <v>51</v>
      </c>
      <c r="T2554" s="70"/>
      <c r="U2554" s="71" t="s">
        <v>53</v>
      </c>
      <c r="V2554" s="71" t="s">
        <v>51</v>
      </c>
      <c r="W2554" s="71" t="s">
        <v>51</v>
      </c>
      <c r="X2554" s="71" t="s">
        <v>51</v>
      </c>
      <c r="Y2554" s="72" t="str">
        <f>IF((OR((AND('[1]PWS Information'!$E$10="CWS",U2554="Single Family Residence",Q2554="Lead")),
(AND('[1]PWS Information'!$E$10="CWS",U2554="Multiple Family Residence",'[1]PWS Information'!$E$11="Yes",Q2554="Lead")),
(AND('[1]PWS Information'!$E$10="NTNC",Q2554="Lead")))),"Tier 1",
IF((OR((AND('[1]PWS Information'!$E$10="CWS",U2554="Multiple Family Residence",'[1]PWS Information'!$E$11="No",Q2554="Lead")),
(AND('[1]PWS Information'!$E$10="CWS",U2554="Other",Q2554="Lead")),
(AND('[1]PWS Information'!$E$10="CWS",U2554="Building",Q2554="Lead")))),"Tier 2",
IF((OR((AND('[1]PWS Information'!$E$10="CWS",U2554="Single Family Residence",Q2554="Galvanized Requiring Replacement")),
(AND('[1]PWS Information'!$E$10="CWS",U2554="Single Family Residence",Q2554="Galvanized Requiring Replacement",R2554="Yes")),
(AND('[1]PWS Information'!$E$10="NTNC",Q2554="Galvanized Requiring Replacement")),
(AND('[1]PWS Information'!$E$10="NTNC",U2554="Single Family Residence",R2554="Yes")))),"Tier 3",
IF((OR((AND('[1]PWS Information'!$E$10="CWS",U2554="Single Family Residence",S2554="Yes",Q2554="Non-Lead", J2554="Non-Lead - Copper",L2554="Before 1989")),
(AND('[1]PWS Information'!$E$10="CWS",U2554="Single Family Residence",S2554="Yes",Q2554="Non-Lead", N2554="Non-Lead - Copper",O2554="Before 1989")))),"Tier 4",
IF((OR((AND('[1]PWS Information'!$E$10="NTNC",Q2554="Non-Lead")),
(AND('[1]PWS Information'!$E$10="CWS",Q2554="Non-Lead",S2554="")),
(AND('[1]PWS Information'!$E$10="CWS",Q2554="Non-Lead",S2554="No")),
(AND('[1]PWS Information'!$E$10="CWS",Q2554="Non-Lead",S2554="Don't Know")),
(AND('[1]PWS Information'!$E$10="CWS",Q2554="Non-Lead", J2554="Non-Lead - Copper", S2554="Yes", L2554="Between 1989 and 2014")),
(AND('[1]PWS Information'!$E$10="CWS",Q2554="Non-Lead", J2554="Non-Lead - Copper", S2554="Yes", L2554="After 2014")),
(AND('[1]PWS Information'!$E$10="CWS",Q2554="Non-Lead", J2554="Non-Lead - Copper", S2554="Yes", L2554="Unknown")),
(AND('[1]PWS Information'!$E$10="CWS",Q2554="Non-Lead", N2554="Non-Lead - Copper", S2554="Yes", O2554="Between 1989 and 2014")),
(AND('[1]PWS Information'!$E$10="CWS",Q2554="Non-Lead", N2554="Non-Lead - Copper", S2554="Yes", O2554="After 2014")),
(AND('[1]PWS Information'!$E$10="CWS",Q2554="Non-Lead", N2554="Non-Lead - Copper", S2554="Yes", O2554="Unknown")),
(AND('[1]PWS Information'!$E$10="CWS",Q2554="Unknown")),
(AND('[1]PWS Information'!$E$10="NTNC",Q2554="Unknown")))),"Tier 5",
"")))))</f>
        <v>Tier 5</v>
      </c>
      <c r="Z2554" s="71"/>
      <c r="AA2554" s="71"/>
    </row>
    <row r="2555" spans="1:27" ht="57.6" x14ac:dyDescent="0.3">
      <c r="A2555" s="1"/>
      <c r="B2555" s="70">
        <v>3964060</v>
      </c>
      <c r="C2555" s="60">
        <v>124</v>
      </c>
      <c r="D2555" s="61" t="s">
        <v>530</v>
      </c>
      <c r="E2555" s="61" t="s">
        <v>49</v>
      </c>
      <c r="F2555" s="61">
        <v>78640</v>
      </c>
      <c r="G2555" s="62" t="s">
        <v>529</v>
      </c>
      <c r="H2555" s="63">
        <v>29.9632556</v>
      </c>
      <c r="I2555" s="64">
        <v>-97.848677777777695</v>
      </c>
      <c r="J2555" s="65" t="s">
        <v>50</v>
      </c>
      <c r="K2555" s="66" t="s">
        <v>51</v>
      </c>
      <c r="L2555" s="62" t="s">
        <v>52</v>
      </c>
      <c r="M2555" s="69"/>
      <c r="N2555" s="65" t="s">
        <v>50</v>
      </c>
      <c r="O2555" s="66" t="s">
        <v>52</v>
      </c>
      <c r="P2555" s="69"/>
      <c r="Q2555" s="55" t="str">
        <f t="shared" si="39"/>
        <v>Non-Lead</v>
      </c>
      <c r="R2555" s="70" t="s">
        <v>51</v>
      </c>
      <c r="S2555" s="70" t="s">
        <v>51</v>
      </c>
      <c r="T2555" s="70"/>
      <c r="U2555" s="71" t="s">
        <v>53</v>
      </c>
      <c r="V2555" s="71" t="s">
        <v>51</v>
      </c>
      <c r="W2555" s="71" t="s">
        <v>51</v>
      </c>
      <c r="X2555" s="71" t="s">
        <v>51</v>
      </c>
      <c r="Y2555" s="72" t="str">
        <f>IF((OR((AND('[1]PWS Information'!$E$10="CWS",U2555="Single Family Residence",Q2555="Lead")),
(AND('[1]PWS Information'!$E$10="CWS",U2555="Multiple Family Residence",'[1]PWS Information'!$E$11="Yes",Q2555="Lead")),
(AND('[1]PWS Information'!$E$10="NTNC",Q2555="Lead")))),"Tier 1",
IF((OR((AND('[1]PWS Information'!$E$10="CWS",U2555="Multiple Family Residence",'[1]PWS Information'!$E$11="No",Q2555="Lead")),
(AND('[1]PWS Information'!$E$10="CWS",U2555="Other",Q2555="Lead")),
(AND('[1]PWS Information'!$E$10="CWS",U2555="Building",Q2555="Lead")))),"Tier 2",
IF((OR((AND('[1]PWS Information'!$E$10="CWS",U2555="Single Family Residence",Q2555="Galvanized Requiring Replacement")),
(AND('[1]PWS Information'!$E$10="CWS",U2555="Single Family Residence",Q2555="Galvanized Requiring Replacement",R2555="Yes")),
(AND('[1]PWS Information'!$E$10="NTNC",Q2555="Galvanized Requiring Replacement")),
(AND('[1]PWS Information'!$E$10="NTNC",U2555="Single Family Residence",R2555="Yes")))),"Tier 3",
IF((OR((AND('[1]PWS Information'!$E$10="CWS",U2555="Single Family Residence",S2555="Yes",Q2555="Non-Lead", J2555="Non-Lead - Copper",L2555="Before 1989")),
(AND('[1]PWS Information'!$E$10="CWS",U2555="Single Family Residence",S2555="Yes",Q2555="Non-Lead", N2555="Non-Lead - Copper",O2555="Before 1989")))),"Tier 4",
IF((OR((AND('[1]PWS Information'!$E$10="NTNC",Q2555="Non-Lead")),
(AND('[1]PWS Information'!$E$10="CWS",Q2555="Non-Lead",S2555="")),
(AND('[1]PWS Information'!$E$10="CWS",Q2555="Non-Lead",S2555="No")),
(AND('[1]PWS Information'!$E$10="CWS",Q2555="Non-Lead",S2555="Don't Know")),
(AND('[1]PWS Information'!$E$10="CWS",Q2555="Non-Lead", J2555="Non-Lead - Copper", S2555="Yes", L2555="Between 1989 and 2014")),
(AND('[1]PWS Information'!$E$10="CWS",Q2555="Non-Lead", J2555="Non-Lead - Copper", S2555="Yes", L2555="After 2014")),
(AND('[1]PWS Information'!$E$10="CWS",Q2555="Non-Lead", J2555="Non-Lead - Copper", S2555="Yes", L2555="Unknown")),
(AND('[1]PWS Information'!$E$10="CWS",Q2555="Non-Lead", N2555="Non-Lead - Copper", S2555="Yes", O2555="Between 1989 and 2014")),
(AND('[1]PWS Information'!$E$10="CWS",Q2555="Non-Lead", N2555="Non-Lead - Copper", S2555="Yes", O2555="After 2014")),
(AND('[1]PWS Information'!$E$10="CWS",Q2555="Non-Lead", N2555="Non-Lead - Copper", S2555="Yes", O2555="Unknown")),
(AND('[1]PWS Information'!$E$10="CWS",Q2555="Unknown")),
(AND('[1]PWS Information'!$E$10="NTNC",Q2555="Unknown")))),"Tier 5",
"")))))</f>
        <v>Tier 5</v>
      </c>
      <c r="Z2555" s="71"/>
      <c r="AA2555" s="71"/>
    </row>
    <row r="2556" spans="1:27" ht="57.6" x14ac:dyDescent="0.3">
      <c r="A2556" s="1"/>
      <c r="B2556" s="70">
        <v>15651997</v>
      </c>
      <c r="C2556" s="60">
        <v>125</v>
      </c>
      <c r="D2556" s="61" t="s">
        <v>536</v>
      </c>
      <c r="E2556" s="61" t="s">
        <v>49</v>
      </c>
      <c r="F2556" s="61">
        <v>78640</v>
      </c>
      <c r="G2556" s="62" t="s">
        <v>529</v>
      </c>
      <c r="H2556" s="63">
        <v>29.960922199999999</v>
      </c>
      <c r="I2556" s="64">
        <v>-97.850149999999999</v>
      </c>
      <c r="J2556" s="65" t="s">
        <v>50</v>
      </c>
      <c r="K2556" s="66" t="s">
        <v>51</v>
      </c>
      <c r="L2556" s="62" t="s">
        <v>52</v>
      </c>
      <c r="M2556" s="69"/>
      <c r="N2556" s="65" t="s">
        <v>50</v>
      </c>
      <c r="O2556" s="66" t="s">
        <v>52</v>
      </c>
      <c r="P2556" s="69"/>
      <c r="Q2556" s="55" t="str">
        <f t="shared" si="39"/>
        <v>Non-Lead</v>
      </c>
      <c r="R2556" s="70" t="s">
        <v>51</v>
      </c>
      <c r="S2556" s="70" t="s">
        <v>51</v>
      </c>
      <c r="T2556" s="70"/>
      <c r="U2556" s="71" t="s">
        <v>53</v>
      </c>
      <c r="V2556" s="71" t="s">
        <v>51</v>
      </c>
      <c r="W2556" s="71" t="s">
        <v>51</v>
      </c>
      <c r="X2556" s="71" t="s">
        <v>51</v>
      </c>
      <c r="Y2556" s="72" t="str">
        <f>IF((OR((AND('[1]PWS Information'!$E$10="CWS",U2556="Single Family Residence",Q2556="Lead")),
(AND('[1]PWS Information'!$E$10="CWS",U2556="Multiple Family Residence",'[1]PWS Information'!$E$11="Yes",Q2556="Lead")),
(AND('[1]PWS Information'!$E$10="NTNC",Q2556="Lead")))),"Tier 1",
IF((OR((AND('[1]PWS Information'!$E$10="CWS",U2556="Multiple Family Residence",'[1]PWS Information'!$E$11="No",Q2556="Lead")),
(AND('[1]PWS Information'!$E$10="CWS",U2556="Other",Q2556="Lead")),
(AND('[1]PWS Information'!$E$10="CWS",U2556="Building",Q2556="Lead")))),"Tier 2",
IF((OR((AND('[1]PWS Information'!$E$10="CWS",U2556="Single Family Residence",Q2556="Galvanized Requiring Replacement")),
(AND('[1]PWS Information'!$E$10="CWS",U2556="Single Family Residence",Q2556="Galvanized Requiring Replacement",R2556="Yes")),
(AND('[1]PWS Information'!$E$10="NTNC",Q2556="Galvanized Requiring Replacement")),
(AND('[1]PWS Information'!$E$10="NTNC",U2556="Single Family Residence",R2556="Yes")))),"Tier 3",
IF((OR((AND('[1]PWS Information'!$E$10="CWS",U2556="Single Family Residence",S2556="Yes",Q2556="Non-Lead", J2556="Non-Lead - Copper",L2556="Before 1989")),
(AND('[1]PWS Information'!$E$10="CWS",U2556="Single Family Residence",S2556="Yes",Q2556="Non-Lead", N2556="Non-Lead - Copper",O2556="Before 1989")))),"Tier 4",
IF((OR((AND('[1]PWS Information'!$E$10="NTNC",Q2556="Non-Lead")),
(AND('[1]PWS Information'!$E$10="CWS",Q2556="Non-Lead",S2556="")),
(AND('[1]PWS Information'!$E$10="CWS",Q2556="Non-Lead",S2556="No")),
(AND('[1]PWS Information'!$E$10="CWS",Q2556="Non-Lead",S2556="Don't Know")),
(AND('[1]PWS Information'!$E$10="CWS",Q2556="Non-Lead", J2556="Non-Lead - Copper", S2556="Yes", L2556="Between 1989 and 2014")),
(AND('[1]PWS Information'!$E$10="CWS",Q2556="Non-Lead", J2556="Non-Lead - Copper", S2556="Yes", L2556="After 2014")),
(AND('[1]PWS Information'!$E$10="CWS",Q2556="Non-Lead", J2556="Non-Lead - Copper", S2556="Yes", L2556="Unknown")),
(AND('[1]PWS Information'!$E$10="CWS",Q2556="Non-Lead", N2556="Non-Lead - Copper", S2556="Yes", O2556="Between 1989 and 2014")),
(AND('[1]PWS Information'!$E$10="CWS",Q2556="Non-Lead", N2556="Non-Lead - Copper", S2556="Yes", O2556="After 2014")),
(AND('[1]PWS Information'!$E$10="CWS",Q2556="Non-Lead", N2556="Non-Lead - Copper", S2556="Yes", O2556="Unknown")),
(AND('[1]PWS Information'!$E$10="CWS",Q2556="Unknown")),
(AND('[1]PWS Information'!$E$10="NTNC",Q2556="Unknown")))),"Tier 5",
"")))))</f>
        <v>Tier 5</v>
      </c>
      <c r="Z2556" s="71"/>
      <c r="AA2556" s="71"/>
    </row>
    <row r="2557" spans="1:27" ht="57.6" x14ac:dyDescent="0.3">
      <c r="A2557" s="1"/>
      <c r="B2557" s="70">
        <v>15652231</v>
      </c>
      <c r="C2557" s="60">
        <v>135</v>
      </c>
      <c r="D2557" s="61" t="s">
        <v>536</v>
      </c>
      <c r="E2557" s="61" t="s">
        <v>49</v>
      </c>
      <c r="F2557" s="61">
        <v>78640</v>
      </c>
      <c r="G2557" s="62" t="s">
        <v>529</v>
      </c>
      <c r="H2557" s="63">
        <v>29.9608083</v>
      </c>
      <c r="I2557" s="64">
        <v>-97.850255555555506</v>
      </c>
      <c r="J2557" s="65" t="s">
        <v>50</v>
      </c>
      <c r="K2557" s="66" t="s">
        <v>51</v>
      </c>
      <c r="L2557" s="62" t="s">
        <v>52</v>
      </c>
      <c r="M2557" s="69"/>
      <c r="N2557" s="65" t="s">
        <v>50</v>
      </c>
      <c r="O2557" s="66" t="s">
        <v>52</v>
      </c>
      <c r="P2557" s="69"/>
      <c r="Q2557" s="55" t="str">
        <f t="shared" si="39"/>
        <v>Non-Lead</v>
      </c>
      <c r="R2557" s="70" t="s">
        <v>51</v>
      </c>
      <c r="S2557" s="70" t="s">
        <v>51</v>
      </c>
      <c r="T2557" s="70"/>
      <c r="U2557" s="71" t="s">
        <v>53</v>
      </c>
      <c r="V2557" s="71" t="s">
        <v>51</v>
      </c>
      <c r="W2557" s="71" t="s">
        <v>51</v>
      </c>
      <c r="X2557" s="71" t="s">
        <v>51</v>
      </c>
      <c r="Y2557" s="72" t="str">
        <f>IF((OR((AND('[1]PWS Information'!$E$10="CWS",U2557="Single Family Residence",Q2557="Lead")),
(AND('[1]PWS Information'!$E$10="CWS",U2557="Multiple Family Residence",'[1]PWS Information'!$E$11="Yes",Q2557="Lead")),
(AND('[1]PWS Information'!$E$10="NTNC",Q2557="Lead")))),"Tier 1",
IF((OR((AND('[1]PWS Information'!$E$10="CWS",U2557="Multiple Family Residence",'[1]PWS Information'!$E$11="No",Q2557="Lead")),
(AND('[1]PWS Information'!$E$10="CWS",U2557="Other",Q2557="Lead")),
(AND('[1]PWS Information'!$E$10="CWS",U2557="Building",Q2557="Lead")))),"Tier 2",
IF((OR((AND('[1]PWS Information'!$E$10="CWS",U2557="Single Family Residence",Q2557="Galvanized Requiring Replacement")),
(AND('[1]PWS Information'!$E$10="CWS",U2557="Single Family Residence",Q2557="Galvanized Requiring Replacement",R2557="Yes")),
(AND('[1]PWS Information'!$E$10="NTNC",Q2557="Galvanized Requiring Replacement")),
(AND('[1]PWS Information'!$E$10="NTNC",U2557="Single Family Residence",R2557="Yes")))),"Tier 3",
IF((OR((AND('[1]PWS Information'!$E$10="CWS",U2557="Single Family Residence",S2557="Yes",Q2557="Non-Lead", J2557="Non-Lead - Copper",L2557="Before 1989")),
(AND('[1]PWS Information'!$E$10="CWS",U2557="Single Family Residence",S2557="Yes",Q2557="Non-Lead", N2557="Non-Lead - Copper",O2557="Before 1989")))),"Tier 4",
IF((OR((AND('[1]PWS Information'!$E$10="NTNC",Q2557="Non-Lead")),
(AND('[1]PWS Information'!$E$10="CWS",Q2557="Non-Lead",S2557="")),
(AND('[1]PWS Information'!$E$10="CWS",Q2557="Non-Lead",S2557="No")),
(AND('[1]PWS Information'!$E$10="CWS",Q2557="Non-Lead",S2557="Don't Know")),
(AND('[1]PWS Information'!$E$10="CWS",Q2557="Non-Lead", J2557="Non-Lead - Copper", S2557="Yes", L2557="Between 1989 and 2014")),
(AND('[1]PWS Information'!$E$10="CWS",Q2557="Non-Lead", J2557="Non-Lead - Copper", S2557="Yes", L2557="After 2014")),
(AND('[1]PWS Information'!$E$10="CWS",Q2557="Non-Lead", J2557="Non-Lead - Copper", S2557="Yes", L2557="Unknown")),
(AND('[1]PWS Information'!$E$10="CWS",Q2557="Non-Lead", N2557="Non-Lead - Copper", S2557="Yes", O2557="Between 1989 and 2014")),
(AND('[1]PWS Information'!$E$10="CWS",Q2557="Non-Lead", N2557="Non-Lead - Copper", S2557="Yes", O2557="After 2014")),
(AND('[1]PWS Information'!$E$10="CWS",Q2557="Non-Lead", N2557="Non-Lead - Copper", S2557="Yes", O2557="Unknown")),
(AND('[1]PWS Information'!$E$10="CWS",Q2557="Unknown")),
(AND('[1]PWS Information'!$E$10="NTNC",Q2557="Unknown")))),"Tier 5",
"")))))</f>
        <v>Tier 5</v>
      </c>
      <c r="Z2557" s="71"/>
      <c r="AA2557" s="71"/>
    </row>
    <row r="2558" spans="1:27" ht="57.6" x14ac:dyDescent="0.3">
      <c r="A2558" s="17"/>
      <c r="B2558" s="70">
        <v>15956899</v>
      </c>
      <c r="C2558" s="60">
        <v>145</v>
      </c>
      <c r="D2558" s="61" t="s">
        <v>536</v>
      </c>
      <c r="E2558" s="61" t="s">
        <v>49</v>
      </c>
      <c r="F2558" s="61">
        <v>78640</v>
      </c>
      <c r="G2558" s="62" t="s">
        <v>529</v>
      </c>
      <c r="H2558" s="63">
        <v>29.960697199999998</v>
      </c>
      <c r="I2558" s="64">
        <v>-97.850375</v>
      </c>
      <c r="J2558" s="65" t="s">
        <v>50</v>
      </c>
      <c r="K2558" s="66" t="s">
        <v>51</v>
      </c>
      <c r="L2558" s="62" t="s">
        <v>52</v>
      </c>
      <c r="M2558" s="69"/>
      <c r="N2558" s="65" t="s">
        <v>50</v>
      </c>
      <c r="O2558" s="66" t="s">
        <v>52</v>
      </c>
      <c r="P2558" s="69"/>
      <c r="Q2558" s="55" t="str">
        <f t="shared" si="39"/>
        <v>Non-Lead</v>
      </c>
      <c r="R2558" s="70" t="s">
        <v>51</v>
      </c>
      <c r="S2558" s="70" t="s">
        <v>51</v>
      </c>
      <c r="T2558" s="70"/>
      <c r="U2558" s="71" t="s">
        <v>53</v>
      </c>
      <c r="V2558" s="71" t="s">
        <v>51</v>
      </c>
      <c r="W2558" s="71" t="s">
        <v>51</v>
      </c>
      <c r="X2558" s="71" t="s">
        <v>51</v>
      </c>
      <c r="Y2558" s="72" t="str">
        <f>IF((OR((AND('[1]PWS Information'!$E$10="CWS",U2558="Single Family Residence",Q2558="Lead")),
(AND('[1]PWS Information'!$E$10="CWS",U2558="Multiple Family Residence",'[1]PWS Information'!$E$11="Yes",Q2558="Lead")),
(AND('[1]PWS Information'!$E$10="NTNC",Q2558="Lead")))),"Tier 1",
IF((OR((AND('[1]PWS Information'!$E$10="CWS",U2558="Multiple Family Residence",'[1]PWS Information'!$E$11="No",Q2558="Lead")),
(AND('[1]PWS Information'!$E$10="CWS",U2558="Other",Q2558="Lead")),
(AND('[1]PWS Information'!$E$10="CWS",U2558="Building",Q2558="Lead")))),"Tier 2",
IF((OR((AND('[1]PWS Information'!$E$10="CWS",U2558="Single Family Residence",Q2558="Galvanized Requiring Replacement")),
(AND('[1]PWS Information'!$E$10="CWS",U2558="Single Family Residence",Q2558="Galvanized Requiring Replacement",R2558="Yes")),
(AND('[1]PWS Information'!$E$10="NTNC",Q2558="Galvanized Requiring Replacement")),
(AND('[1]PWS Information'!$E$10="NTNC",U2558="Single Family Residence",R2558="Yes")))),"Tier 3",
IF((OR((AND('[1]PWS Information'!$E$10="CWS",U2558="Single Family Residence",S2558="Yes",Q2558="Non-Lead", J2558="Non-Lead - Copper",L2558="Before 1989")),
(AND('[1]PWS Information'!$E$10="CWS",U2558="Single Family Residence",S2558="Yes",Q2558="Non-Lead", N2558="Non-Lead - Copper",O2558="Before 1989")))),"Tier 4",
IF((OR((AND('[1]PWS Information'!$E$10="NTNC",Q2558="Non-Lead")),
(AND('[1]PWS Information'!$E$10="CWS",Q2558="Non-Lead",S2558="")),
(AND('[1]PWS Information'!$E$10="CWS",Q2558="Non-Lead",S2558="No")),
(AND('[1]PWS Information'!$E$10="CWS",Q2558="Non-Lead",S2558="Don't Know")),
(AND('[1]PWS Information'!$E$10="CWS",Q2558="Non-Lead", J2558="Non-Lead - Copper", S2558="Yes", L2558="Between 1989 and 2014")),
(AND('[1]PWS Information'!$E$10="CWS",Q2558="Non-Lead", J2558="Non-Lead - Copper", S2558="Yes", L2558="After 2014")),
(AND('[1]PWS Information'!$E$10="CWS",Q2558="Non-Lead", J2558="Non-Lead - Copper", S2558="Yes", L2558="Unknown")),
(AND('[1]PWS Information'!$E$10="CWS",Q2558="Non-Lead", N2558="Non-Lead - Copper", S2558="Yes", O2558="Between 1989 and 2014")),
(AND('[1]PWS Information'!$E$10="CWS",Q2558="Non-Lead", N2558="Non-Lead - Copper", S2558="Yes", O2558="After 2014")),
(AND('[1]PWS Information'!$E$10="CWS",Q2558="Non-Lead", N2558="Non-Lead - Copper", S2558="Yes", O2558="Unknown")),
(AND('[1]PWS Information'!$E$10="CWS",Q2558="Unknown")),
(AND('[1]PWS Information'!$E$10="NTNC",Q2558="Unknown")))),"Tier 5",
"")))))</f>
        <v>Tier 5</v>
      </c>
      <c r="Z2558" s="71"/>
      <c r="AA2558" s="71"/>
    </row>
    <row r="2559" spans="1:27" ht="57.6" x14ac:dyDescent="0.3">
      <c r="A2559" s="1"/>
      <c r="B2559" s="70">
        <v>15651381</v>
      </c>
      <c r="C2559" s="60">
        <v>155</v>
      </c>
      <c r="D2559" s="61" t="s">
        <v>536</v>
      </c>
      <c r="E2559" s="61" t="s">
        <v>49</v>
      </c>
      <c r="F2559" s="61">
        <v>78640</v>
      </c>
      <c r="G2559" s="62" t="s">
        <v>529</v>
      </c>
      <c r="H2559" s="63">
        <v>29.960577799999999</v>
      </c>
      <c r="I2559" s="64">
        <v>-97.850497222222202</v>
      </c>
      <c r="J2559" s="65" t="s">
        <v>50</v>
      </c>
      <c r="K2559" s="66" t="s">
        <v>51</v>
      </c>
      <c r="L2559" s="62" t="s">
        <v>52</v>
      </c>
      <c r="M2559" s="69"/>
      <c r="N2559" s="65" t="s">
        <v>50</v>
      </c>
      <c r="O2559" s="66" t="s">
        <v>52</v>
      </c>
      <c r="P2559" s="69"/>
      <c r="Q2559" s="55" t="str">
        <f t="shared" si="39"/>
        <v>Non-Lead</v>
      </c>
      <c r="R2559" s="70" t="s">
        <v>51</v>
      </c>
      <c r="S2559" s="70" t="s">
        <v>51</v>
      </c>
      <c r="T2559" s="70"/>
      <c r="U2559" s="71" t="s">
        <v>53</v>
      </c>
      <c r="V2559" s="71" t="s">
        <v>51</v>
      </c>
      <c r="W2559" s="71" t="s">
        <v>51</v>
      </c>
      <c r="X2559" s="71" t="s">
        <v>51</v>
      </c>
      <c r="Y2559" s="72" t="str">
        <f>IF((OR((AND('[1]PWS Information'!$E$10="CWS",U2559="Single Family Residence",Q2559="Lead")),
(AND('[1]PWS Information'!$E$10="CWS",U2559="Multiple Family Residence",'[1]PWS Information'!$E$11="Yes",Q2559="Lead")),
(AND('[1]PWS Information'!$E$10="NTNC",Q2559="Lead")))),"Tier 1",
IF((OR((AND('[1]PWS Information'!$E$10="CWS",U2559="Multiple Family Residence",'[1]PWS Information'!$E$11="No",Q2559="Lead")),
(AND('[1]PWS Information'!$E$10="CWS",U2559="Other",Q2559="Lead")),
(AND('[1]PWS Information'!$E$10="CWS",U2559="Building",Q2559="Lead")))),"Tier 2",
IF((OR((AND('[1]PWS Information'!$E$10="CWS",U2559="Single Family Residence",Q2559="Galvanized Requiring Replacement")),
(AND('[1]PWS Information'!$E$10="CWS",U2559="Single Family Residence",Q2559="Galvanized Requiring Replacement",R2559="Yes")),
(AND('[1]PWS Information'!$E$10="NTNC",Q2559="Galvanized Requiring Replacement")),
(AND('[1]PWS Information'!$E$10="NTNC",U2559="Single Family Residence",R2559="Yes")))),"Tier 3",
IF((OR((AND('[1]PWS Information'!$E$10="CWS",U2559="Single Family Residence",S2559="Yes",Q2559="Non-Lead", J2559="Non-Lead - Copper",L2559="Before 1989")),
(AND('[1]PWS Information'!$E$10="CWS",U2559="Single Family Residence",S2559="Yes",Q2559="Non-Lead", N2559="Non-Lead - Copper",O2559="Before 1989")))),"Tier 4",
IF((OR((AND('[1]PWS Information'!$E$10="NTNC",Q2559="Non-Lead")),
(AND('[1]PWS Information'!$E$10="CWS",Q2559="Non-Lead",S2559="")),
(AND('[1]PWS Information'!$E$10="CWS",Q2559="Non-Lead",S2559="No")),
(AND('[1]PWS Information'!$E$10="CWS",Q2559="Non-Lead",S2559="Don't Know")),
(AND('[1]PWS Information'!$E$10="CWS",Q2559="Non-Lead", J2559="Non-Lead - Copper", S2559="Yes", L2559="Between 1989 and 2014")),
(AND('[1]PWS Information'!$E$10="CWS",Q2559="Non-Lead", J2559="Non-Lead - Copper", S2559="Yes", L2559="After 2014")),
(AND('[1]PWS Information'!$E$10="CWS",Q2559="Non-Lead", J2559="Non-Lead - Copper", S2559="Yes", L2559="Unknown")),
(AND('[1]PWS Information'!$E$10="CWS",Q2559="Non-Lead", N2559="Non-Lead - Copper", S2559="Yes", O2559="Between 1989 and 2014")),
(AND('[1]PWS Information'!$E$10="CWS",Q2559="Non-Lead", N2559="Non-Lead - Copper", S2559="Yes", O2559="After 2014")),
(AND('[1]PWS Information'!$E$10="CWS",Q2559="Non-Lead", N2559="Non-Lead - Copper", S2559="Yes", O2559="Unknown")),
(AND('[1]PWS Information'!$E$10="CWS",Q2559="Unknown")),
(AND('[1]PWS Information'!$E$10="NTNC",Q2559="Unknown")))),"Tier 5",
"")))))</f>
        <v>Tier 5</v>
      </c>
      <c r="Z2559" s="71"/>
      <c r="AA2559" s="71"/>
    </row>
    <row r="2560" spans="1:27" ht="57.6" x14ac:dyDescent="0.3">
      <c r="A2560" s="1"/>
      <c r="B2560" s="70">
        <v>15651739</v>
      </c>
      <c r="C2560" s="60">
        <v>165</v>
      </c>
      <c r="D2560" s="61" t="s">
        <v>536</v>
      </c>
      <c r="E2560" s="61" t="s">
        <v>49</v>
      </c>
      <c r="F2560" s="61">
        <v>78640</v>
      </c>
      <c r="G2560" s="62" t="s">
        <v>529</v>
      </c>
      <c r="H2560" s="63">
        <v>29.960466700000001</v>
      </c>
      <c r="I2560" s="64">
        <v>-97.850613888888802</v>
      </c>
      <c r="J2560" s="65" t="s">
        <v>50</v>
      </c>
      <c r="K2560" s="66" t="s">
        <v>51</v>
      </c>
      <c r="L2560" s="62" t="s">
        <v>52</v>
      </c>
      <c r="M2560" s="69"/>
      <c r="N2560" s="65" t="s">
        <v>50</v>
      </c>
      <c r="O2560" s="66" t="s">
        <v>52</v>
      </c>
      <c r="P2560" s="69"/>
      <c r="Q2560" s="55" t="str">
        <f t="shared" si="39"/>
        <v>Non-Lead</v>
      </c>
      <c r="R2560" s="70" t="s">
        <v>51</v>
      </c>
      <c r="S2560" s="70" t="s">
        <v>51</v>
      </c>
      <c r="T2560" s="70"/>
      <c r="U2560" s="71" t="s">
        <v>53</v>
      </c>
      <c r="V2560" s="71" t="s">
        <v>51</v>
      </c>
      <c r="W2560" s="71" t="s">
        <v>51</v>
      </c>
      <c r="X2560" s="71" t="s">
        <v>51</v>
      </c>
      <c r="Y2560" s="72" t="str">
        <f>IF((OR((AND('[1]PWS Information'!$E$10="CWS",U2560="Single Family Residence",Q2560="Lead")),
(AND('[1]PWS Information'!$E$10="CWS",U2560="Multiple Family Residence",'[1]PWS Information'!$E$11="Yes",Q2560="Lead")),
(AND('[1]PWS Information'!$E$10="NTNC",Q2560="Lead")))),"Tier 1",
IF((OR((AND('[1]PWS Information'!$E$10="CWS",U2560="Multiple Family Residence",'[1]PWS Information'!$E$11="No",Q2560="Lead")),
(AND('[1]PWS Information'!$E$10="CWS",U2560="Other",Q2560="Lead")),
(AND('[1]PWS Information'!$E$10="CWS",U2560="Building",Q2560="Lead")))),"Tier 2",
IF((OR((AND('[1]PWS Information'!$E$10="CWS",U2560="Single Family Residence",Q2560="Galvanized Requiring Replacement")),
(AND('[1]PWS Information'!$E$10="CWS",U2560="Single Family Residence",Q2560="Galvanized Requiring Replacement",R2560="Yes")),
(AND('[1]PWS Information'!$E$10="NTNC",Q2560="Galvanized Requiring Replacement")),
(AND('[1]PWS Information'!$E$10="NTNC",U2560="Single Family Residence",R2560="Yes")))),"Tier 3",
IF((OR((AND('[1]PWS Information'!$E$10="CWS",U2560="Single Family Residence",S2560="Yes",Q2560="Non-Lead", J2560="Non-Lead - Copper",L2560="Before 1989")),
(AND('[1]PWS Information'!$E$10="CWS",U2560="Single Family Residence",S2560="Yes",Q2560="Non-Lead", N2560="Non-Lead - Copper",O2560="Before 1989")))),"Tier 4",
IF((OR((AND('[1]PWS Information'!$E$10="NTNC",Q2560="Non-Lead")),
(AND('[1]PWS Information'!$E$10="CWS",Q2560="Non-Lead",S2560="")),
(AND('[1]PWS Information'!$E$10="CWS",Q2560="Non-Lead",S2560="No")),
(AND('[1]PWS Information'!$E$10="CWS",Q2560="Non-Lead",S2560="Don't Know")),
(AND('[1]PWS Information'!$E$10="CWS",Q2560="Non-Lead", J2560="Non-Lead - Copper", S2560="Yes", L2560="Between 1989 and 2014")),
(AND('[1]PWS Information'!$E$10="CWS",Q2560="Non-Lead", J2560="Non-Lead - Copper", S2560="Yes", L2560="After 2014")),
(AND('[1]PWS Information'!$E$10="CWS",Q2560="Non-Lead", J2560="Non-Lead - Copper", S2560="Yes", L2560="Unknown")),
(AND('[1]PWS Information'!$E$10="CWS",Q2560="Non-Lead", N2560="Non-Lead - Copper", S2560="Yes", O2560="Between 1989 and 2014")),
(AND('[1]PWS Information'!$E$10="CWS",Q2560="Non-Lead", N2560="Non-Lead - Copper", S2560="Yes", O2560="After 2014")),
(AND('[1]PWS Information'!$E$10="CWS",Q2560="Non-Lead", N2560="Non-Lead - Copper", S2560="Yes", O2560="Unknown")),
(AND('[1]PWS Information'!$E$10="CWS",Q2560="Unknown")),
(AND('[1]PWS Information'!$E$10="NTNC",Q2560="Unknown")))),"Tier 5",
"")))))</f>
        <v>Tier 5</v>
      </c>
      <c r="Z2560" s="71"/>
      <c r="AA2560" s="71"/>
    </row>
    <row r="2561" spans="1:27" ht="57.6" x14ac:dyDescent="0.3">
      <c r="A2561" s="1"/>
      <c r="B2561" s="70">
        <v>15660272</v>
      </c>
      <c r="C2561" s="60">
        <v>245</v>
      </c>
      <c r="D2561" s="61" t="s">
        <v>536</v>
      </c>
      <c r="E2561" s="61" t="s">
        <v>49</v>
      </c>
      <c r="F2561" s="61">
        <v>78640</v>
      </c>
      <c r="G2561" s="62" t="s">
        <v>529</v>
      </c>
      <c r="H2561" s="63">
        <v>29.959977800000001</v>
      </c>
      <c r="I2561" s="64">
        <v>-97.851905555555504</v>
      </c>
      <c r="J2561" s="65" t="s">
        <v>50</v>
      </c>
      <c r="K2561" s="66" t="s">
        <v>51</v>
      </c>
      <c r="L2561" s="62" t="s">
        <v>52</v>
      </c>
      <c r="M2561" s="69"/>
      <c r="N2561" s="65" t="s">
        <v>50</v>
      </c>
      <c r="O2561" s="66" t="s">
        <v>52</v>
      </c>
      <c r="P2561" s="69"/>
      <c r="Q2561" s="55" t="str">
        <f t="shared" si="39"/>
        <v>Non-Lead</v>
      </c>
      <c r="R2561" s="70" t="s">
        <v>51</v>
      </c>
      <c r="S2561" s="70" t="s">
        <v>51</v>
      </c>
      <c r="T2561" s="70"/>
      <c r="U2561" s="71" t="s">
        <v>53</v>
      </c>
      <c r="V2561" s="71" t="s">
        <v>51</v>
      </c>
      <c r="W2561" s="71" t="s">
        <v>51</v>
      </c>
      <c r="X2561" s="71" t="s">
        <v>51</v>
      </c>
      <c r="Y2561" s="72" t="str">
        <f>IF((OR((AND('[1]PWS Information'!$E$10="CWS",U2561="Single Family Residence",Q2561="Lead")),
(AND('[1]PWS Information'!$E$10="CWS",U2561="Multiple Family Residence",'[1]PWS Information'!$E$11="Yes",Q2561="Lead")),
(AND('[1]PWS Information'!$E$10="NTNC",Q2561="Lead")))),"Tier 1",
IF((OR((AND('[1]PWS Information'!$E$10="CWS",U2561="Multiple Family Residence",'[1]PWS Information'!$E$11="No",Q2561="Lead")),
(AND('[1]PWS Information'!$E$10="CWS",U2561="Other",Q2561="Lead")),
(AND('[1]PWS Information'!$E$10="CWS",U2561="Building",Q2561="Lead")))),"Tier 2",
IF((OR((AND('[1]PWS Information'!$E$10="CWS",U2561="Single Family Residence",Q2561="Galvanized Requiring Replacement")),
(AND('[1]PWS Information'!$E$10="CWS",U2561="Single Family Residence",Q2561="Galvanized Requiring Replacement",R2561="Yes")),
(AND('[1]PWS Information'!$E$10="NTNC",Q2561="Galvanized Requiring Replacement")),
(AND('[1]PWS Information'!$E$10="NTNC",U2561="Single Family Residence",R2561="Yes")))),"Tier 3",
IF((OR((AND('[1]PWS Information'!$E$10="CWS",U2561="Single Family Residence",S2561="Yes",Q2561="Non-Lead", J2561="Non-Lead - Copper",L2561="Before 1989")),
(AND('[1]PWS Information'!$E$10="CWS",U2561="Single Family Residence",S2561="Yes",Q2561="Non-Lead", N2561="Non-Lead - Copper",O2561="Before 1989")))),"Tier 4",
IF((OR((AND('[1]PWS Information'!$E$10="NTNC",Q2561="Non-Lead")),
(AND('[1]PWS Information'!$E$10="CWS",Q2561="Non-Lead",S2561="")),
(AND('[1]PWS Information'!$E$10="CWS",Q2561="Non-Lead",S2561="No")),
(AND('[1]PWS Information'!$E$10="CWS",Q2561="Non-Lead",S2561="Don't Know")),
(AND('[1]PWS Information'!$E$10="CWS",Q2561="Non-Lead", J2561="Non-Lead - Copper", S2561="Yes", L2561="Between 1989 and 2014")),
(AND('[1]PWS Information'!$E$10="CWS",Q2561="Non-Lead", J2561="Non-Lead - Copper", S2561="Yes", L2561="After 2014")),
(AND('[1]PWS Information'!$E$10="CWS",Q2561="Non-Lead", J2561="Non-Lead - Copper", S2561="Yes", L2561="Unknown")),
(AND('[1]PWS Information'!$E$10="CWS",Q2561="Non-Lead", N2561="Non-Lead - Copper", S2561="Yes", O2561="Between 1989 and 2014")),
(AND('[1]PWS Information'!$E$10="CWS",Q2561="Non-Lead", N2561="Non-Lead - Copper", S2561="Yes", O2561="After 2014")),
(AND('[1]PWS Information'!$E$10="CWS",Q2561="Non-Lead", N2561="Non-Lead - Copper", S2561="Yes", O2561="Unknown")),
(AND('[1]PWS Information'!$E$10="CWS",Q2561="Unknown")),
(AND('[1]PWS Information'!$E$10="NTNC",Q2561="Unknown")))),"Tier 5",
"")))))</f>
        <v>Tier 5</v>
      </c>
      <c r="Z2561" s="71"/>
      <c r="AA2561" s="71"/>
    </row>
    <row r="2562" spans="1:27" ht="57.6" x14ac:dyDescent="0.3">
      <c r="A2562" s="17"/>
      <c r="B2562" s="70">
        <v>15952547</v>
      </c>
      <c r="C2562" s="60">
        <v>260</v>
      </c>
      <c r="D2562" s="61" t="s">
        <v>536</v>
      </c>
      <c r="E2562" s="61" t="s">
        <v>49</v>
      </c>
      <c r="F2562" s="61">
        <v>78640</v>
      </c>
      <c r="G2562" s="62" t="s">
        <v>529</v>
      </c>
      <c r="H2562" s="63">
        <v>29.960427800000001</v>
      </c>
      <c r="I2562" s="64">
        <v>-97.852352777777696</v>
      </c>
      <c r="J2562" s="65" t="s">
        <v>50</v>
      </c>
      <c r="K2562" s="66" t="s">
        <v>51</v>
      </c>
      <c r="L2562" s="62" t="s">
        <v>52</v>
      </c>
      <c r="M2562" s="69"/>
      <c r="N2562" s="65" t="s">
        <v>50</v>
      </c>
      <c r="O2562" s="66" t="s">
        <v>52</v>
      </c>
      <c r="P2562" s="69"/>
      <c r="Q2562" s="55" t="str">
        <f t="shared" si="39"/>
        <v>Non-Lead</v>
      </c>
      <c r="R2562" s="70" t="s">
        <v>51</v>
      </c>
      <c r="S2562" s="70" t="s">
        <v>51</v>
      </c>
      <c r="T2562" s="70"/>
      <c r="U2562" s="71" t="s">
        <v>53</v>
      </c>
      <c r="V2562" s="71" t="s">
        <v>51</v>
      </c>
      <c r="W2562" s="71" t="s">
        <v>51</v>
      </c>
      <c r="X2562" s="71" t="s">
        <v>51</v>
      </c>
      <c r="Y2562" s="72" t="str">
        <f>IF((OR((AND('[1]PWS Information'!$E$10="CWS",U2562="Single Family Residence",Q2562="Lead")),
(AND('[1]PWS Information'!$E$10="CWS",U2562="Multiple Family Residence",'[1]PWS Information'!$E$11="Yes",Q2562="Lead")),
(AND('[1]PWS Information'!$E$10="NTNC",Q2562="Lead")))),"Tier 1",
IF((OR((AND('[1]PWS Information'!$E$10="CWS",U2562="Multiple Family Residence",'[1]PWS Information'!$E$11="No",Q2562="Lead")),
(AND('[1]PWS Information'!$E$10="CWS",U2562="Other",Q2562="Lead")),
(AND('[1]PWS Information'!$E$10="CWS",U2562="Building",Q2562="Lead")))),"Tier 2",
IF((OR((AND('[1]PWS Information'!$E$10="CWS",U2562="Single Family Residence",Q2562="Galvanized Requiring Replacement")),
(AND('[1]PWS Information'!$E$10="CWS",U2562="Single Family Residence",Q2562="Galvanized Requiring Replacement",R2562="Yes")),
(AND('[1]PWS Information'!$E$10="NTNC",Q2562="Galvanized Requiring Replacement")),
(AND('[1]PWS Information'!$E$10="NTNC",U2562="Single Family Residence",R2562="Yes")))),"Tier 3",
IF((OR((AND('[1]PWS Information'!$E$10="CWS",U2562="Single Family Residence",S2562="Yes",Q2562="Non-Lead", J2562="Non-Lead - Copper",L2562="Before 1989")),
(AND('[1]PWS Information'!$E$10="CWS",U2562="Single Family Residence",S2562="Yes",Q2562="Non-Lead", N2562="Non-Lead - Copper",O2562="Before 1989")))),"Tier 4",
IF((OR((AND('[1]PWS Information'!$E$10="NTNC",Q2562="Non-Lead")),
(AND('[1]PWS Information'!$E$10="CWS",Q2562="Non-Lead",S2562="")),
(AND('[1]PWS Information'!$E$10="CWS",Q2562="Non-Lead",S2562="No")),
(AND('[1]PWS Information'!$E$10="CWS",Q2562="Non-Lead",S2562="Don't Know")),
(AND('[1]PWS Information'!$E$10="CWS",Q2562="Non-Lead", J2562="Non-Lead - Copper", S2562="Yes", L2562="Between 1989 and 2014")),
(AND('[1]PWS Information'!$E$10="CWS",Q2562="Non-Lead", J2562="Non-Lead - Copper", S2562="Yes", L2562="After 2014")),
(AND('[1]PWS Information'!$E$10="CWS",Q2562="Non-Lead", J2562="Non-Lead - Copper", S2562="Yes", L2562="Unknown")),
(AND('[1]PWS Information'!$E$10="CWS",Q2562="Non-Lead", N2562="Non-Lead - Copper", S2562="Yes", O2562="Between 1989 and 2014")),
(AND('[1]PWS Information'!$E$10="CWS",Q2562="Non-Lead", N2562="Non-Lead - Copper", S2562="Yes", O2562="After 2014")),
(AND('[1]PWS Information'!$E$10="CWS",Q2562="Non-Lead", N2562="Non-Lead - Copper", S2562="Yes", O2562="Unknown")),
(AND('[1]PWS Information'!$E$10="CWS",Q2562="Unknown")),
(AND('[1]PWS Information'!$E$10="NTNC",Q2562="Unknown")))),"Tier 5",
"")))))</f>
        <v>Tier 5</v>
      </c>
      <c r="Z2562" s="71"/>
      <c r="AA2562" s="71"/>
    </row>
    <row r="2563" spans="1:27" ht="57.6" x14ac:dyDescent="0.3">
      <c r="A2563" s="1"/>
      <c r="B2563" s="70">
        <v>15659386</v>
      </c>
      <c r="C2563" s="60">
        <v>375</v>
      </c>
      <c r="D2563" s="61" t="s">
        <v>536</v>
      </c>
      <c r="E2563" s="61" t="s">
        <v>49</v>
      </c>
      <c r="F2563" s="61">
        <v>78640</v>
      </c>
      <c r="G2563" s="62" t="s">
        <v>529</v>
      </c>
      <c r="H2563" s="63">
        <v>29.959383299999999</v>
      </c>
      <c r="I2563" s="64">
        <v>-97.853874999999903</v>
      </c>
      <c r="J2563" s="65" t="s">
        <v>50</v>
      </c>
      <c r="K2563" s="66" t="s">
        <v>51</v>
      </c>
      <c r="L2563" s="62" t="s">
        <v>52</v>
      </c>
      <c r="M2563" s="69"/>
      <c r="N2563" s="65" t="s">
        <v>50</v>
      </c>
      <c r="O2563" s="66" t="s">
        <v>52</v>
      </c>
      <c r="P2563" s="69"/>
      <c r="Q2563" s="55" t="str">
        <f t="shared" si="39"/>
        <v>Non-Lead</v>
      </c>
      <c r="R2563" s="70" t="s">
        <v>51</v>
      </c>
      <c r="S2563" s="70" t="s">
        <v>51</v>
      </c>
      <c r="T2563" s="70"/>
      <c r="U2563" s="71" t="s">
        <v>53</v>
      </c>
      <c r="V2563" s="71" t="s">
        <v>51</v>
      </c>
      <c r="W2563" s="71" t="s">
        <v>51</v>
      </c>
      <c r="X2563" s="71" t="s">
        <v>51</v>
      </c>
      <c r="Y2563" s="72" t="str">
        <f>IF((OR((AND('[1]PWS Information'!$E$10="CWS",U2563="Single Family Residence",Q2563="Lead")),
(AND('[1]PWS Information'!$E$10="CWS",U2563="Multiple Family Residence",'[1]PWS Information'!$E$11="Yes",Q2563="Lead")),
(AND('[1]PWS Information'!$E$10="NTNC",Q2563="Lead")))),"Tier 1",
IF((OR((AND('[1]PWS Information'!$E$10="CWS",U2563="Multiple Family Residence",'[1]PWS Information'!$E$11="No",Q2563="Lead")),
(AND('[1]PWS Information'!$E$10="CWS",U2563="Other",Q2563="Lead")),
(AND('[1]PWS Information'!$E$10="CWS",U2563="Building",Q2563="Lead")))),"Tier 2",
IF((OR((AND('[1]PWS Information'!$E$10="CWS",U2563="Single Family Residence",Q2563="Galvanized Requiring Replacement")),
(AND('[1]PWS Information'!$E$10="CWS",U2563="Single Family Residence",Q2563="Galvanized Requiring Replacement",R2563="Yes")),
(AND('[1]PWS Information'!$E$10="NTNC",Q2563="Galvanized Requiring Replacement")),
(AND('[1]PWS Information'!$E$10="NTNC",U2563="Single Family Residence",R2563="Yes")))),"Tier 3",
IF((OR((AND('[1]PWS Information'!$E$10="CWS",U2563="Single Family Residence",S2563="Yes",Q2563="Non-Lead", J2563="Non-Lead - Copper",L2563="Before 1989")),
(AND('[1]PWS Information'!$E$10="CWS",U2563="Single Family Residence",S2563="Yes",Q2563="Non-Lead", N2563="Non-Lead - Copper",O2563="Before 1989")))),"Tier 4",
IF((OR((AND('[1]PWS Information'!$E$10="NTNC",Q2563="Non-Lead")),
(AND('[1]PWS Information'!$E$10="CWS",Q2563="Non-Lead",S2563="")),
(AND('[1]PWS Information'!$E$10="CWS",Q2563="Non-Lead",S2563="No")),
(AND('[1]PWS Information'!$E$10="CWS",Q2563="Non-Lead",S2563="Don't Know")),
(AND('[1]PWS Information'!$E$10="CWS",Q2563="Non-Lead", J2563="Non-Lead - Copper", S2563="Yes", L2563="Between 1989 and 2014")),
(AND('[1]PWS Information'!$E$10="CWS",Q2563="Non-Lead", J2563="Non-Lead - Copper", S2563="Yes", L2563="After 2014")),
(AND('[1]PWS Information'!$E$10="CWS",Q2563="Non-Lead", J2563="Non-Lead - Copper", S2563="Yes", L2563="Unknown")),
(AND('[1]PWS Information'!$E$10="CWS",Q2563="Non-Lead", N2563="Non-Lead - Copper", S2563="Yes", O2563="Between 1989 and 2014")),
(AND('[1]PWS Information'!$E$10="CWS",Q2563="Non-Lead", N2563="Non-Lead - Copper", S2563="Yes", O2563="After 2014")),
(AND('[1]PWS Information'!$E$10="CWS",Q2563="Non-Lead", N2563="Non-Lead - Copper", S2563="Yes", O2563="Unknown")),
(AND('[1]PWS Information'!$E$10="CWS",Q2563="Unknown")),
(AND('[1]PWS Information'!$E$10="NTNC",Q2563="Unknown")))),"Tier 5",
"")))))</f>
        <v>Tier 5</v>
      </c>
      <c r="Z2563" s="71"/>
      <c r="AA2563" s="71"/>
    </row>
    <row r="2564" spans="1:27" ht="57.6" x14ac:dyDescent="0.3">
      <c r="A2564" s="1"/>
      <c r="B2564" s="70">
        <v>15659669</v>
      </c>
      <c r="C2564" s="60">
        <v>441</v>
      </c>
      <c r="D2564" s="61" t="s">
        <v>536</v>
      </c>
      <c r="E2564" s="61" t="s">
        <v>49</v>
      </c>
      <c r="F2564" s="61">
        <v>78640</v>
      </c>
      <c r="G2564" s="62" t="s">
        <v>529</v>
      </c>
      <c r="H2564" s="63">
        <v>29.9595944</v>
      </c>
      <c r="I2564" s="64">
        <v>-97.855099999999993</v>
      </c>
      <c r="J2564" s="65" t="s">
        <v>50</v>
      </c>
      <c r="K2564" s="66" t="s">
        <v>51</v>
      </c>
      <c r="L2564" s="62" t="s">
        <v>52</v>
      </c>
      <c r="M2564" s="69"/>
      <c r="N2564" s="65" t="s">
        <v>50</v>
      </c>
      <c r="O2564" s="66" t="s">
        <v>52</v>
      </c>
      <c r="P2564" s="69"/>
      <c r="Q2564" s="55" t="str">
        <f t="shared" si="39"/>
        <v>Non-Lead</v>
      </c>
      <c r="R2564" s="70" t="s">
        <v>51</v>
      </c>
      <c r="S2564" s="70" t="s">
        <v>51</v>
      </c>
      <c r="T2564" s="70"/>
      <c r="U2564" s="71" t="s">
        <v>53</v>
      </c>
      <c r="V2564" s="71" t="s">
        <v>51</v>
      </c>
      <c r="W2564" s="71" t="s">
        <v>51</v>
      </c>
      <c r="X2564" s="71" t="s">
        <v>51</v>
      </c>
      <c r="Y2564" s="72" t="str">
        <f>IF((OR((AND('[1]PWS Information'!$E$10="CWS",U2564="Single Family Residence",Q2564="Lead")),
(AND('[1]PWS Information'!$E$10="CWS",U2564="Multiple Family Residence",'[1]PWS Information'!$E$11="Yes",Q2564="Lead")),
(AND('[1]PWS Information'!$E$10="NTNC",Q2564="Lead")))),"Tier 1",
IF((OR((AND('[1]PWS Information'!$E$10="CWS",U2564="Multiple Family Residence",'[1]PWS Information'!$E$11="No",Q2564="Lead")),
(AND('[1]PWS Information'!$E$10="CWS",U2564="Other",Q2564="Lead")),
(AND('[1]PWS Information'!$E$10="CWS",U2564="Building",Q2564="Lead")))),"Tier 2",
IF((OR((AND('[1]PWS Information'!$E$10="CWS",U2564="Single Family Residence",Q2564="Galvanized Requiring Replacement")),
(AND('[1]PWS Information'!$E$10="CWS",U2564="Single Family Residence",Q2564="Galvanized Requiring Replacement",R2564="Yes")),
(AND('[1]PWS Information'!$E$10="NTNC",Q2564="Galvanized Requiring Replacement")),
(AND('[1]PWS Information'!$E$10="NTNC",U2564="Single Family Residence",R2564="Yes")))),"Tier 3",
IF((OR((AND('[1]PWS Information'!$E$10="CWS",U2564="Single Family Residence",S2564="Yes",Q2564="Non-Lead", J2564="Non-Lead - Copper",L2564="Before 1989")),
(AND('[1]PWS Information'!$E$10="CWS",U2564="Single Family Residence",S2564="Yes",Q2564="Non-Lead", N2564="Non-Lead - Copper",O2564="Before 1989")))),"Tier 4",
IF((OR((AND('[1]PWS Information'!$E$10="NTNC",Q2564="Non-Lead")),
(AND('[1]PWS Information'!$E$10="CWS",Q2564="Non-Lead",S2564="")),
(AND('[1]PWS Information'!$E$10="CWS",Q2564="Non-Lead",S2564="No")),
(AND('[1]PWS Information'!$E$10="CWS",Q2564="Non-Lead",S2564="Don't Know")),
(AND('[1]PWS Information'!$E$10="CWS",Q2564="Non-Lead", J2564="Non-Lead - Copper", S2564="Yes", L2564="Between 1989 and 2014")),
(AND('[1]PWS Information'!$E$10="CWS",Q2564="Non-Lead", J2564="Non-Lead - Copper", S2564="Yes", L2564="After 2014")),
(AND('[1]PWS Information'!$E$10="CWS",Q2564="Non-Lead", J2564="Non-Lead - Copper", S2564="Yes", L2564="Unknown")),
(AND('[1]PWS Information'!$E$10="CWS",Q2564="Non-Lead", N2564="Non-Lead - Copper", S2564="Yes", O2564="Between 1989 and 2014")),
(AND('[1]PWS Information'!$E$10="CWS",Q2564="Non-Lead", N2564="Non-Lead - Copper", S2564="Yes", O2564="After 2014")),
(AND('[1]PWS Information'!$E$10="CWS",Q2564="Non-Lead", N2564="Non-Lead - Copper", S2564="Yes", O2564="Unknown")),
(AND('[1]PWS Information'!$E$10="CWS",Q2564="Unknown")),
(AND('[1]PWS Information'!$E$10="NTNC",Q2564="Unknown")))),"Tier 5",
"")))))</f>
        <v>Tier 5</v>
      </c>
      <c r="Z2564" s="71"/>
      <c r="AA2564" s="71"/>
    </row>
    <row r="2565" spans="1:27" ht="57.6" x14ac:dyDescent="0.3">
      <c r="A2565" s="1"/>
      <c r="B2565" s="70">
        <v>15658909</v>
      </c>
      <c r="C2565" s="60">
        <v>453</v>
      </c>
      <c r="D2565" s="61" t="s">
        <v>536</v>
      </c>
      <c r="E2565" s="61" t="s">
        <v>49</v>
      </c>
      <c r="F2565" s="61">
        <v>78640</v>
      </c>
      <c r="G2565" s="62" t="s">
        <v>529</v>
      </c>
      <c r="H2565" s="63">
        <v>29.959638900000002</v>
      </c>
      <c r="I2565" s="64">
        <v>-97.855305555555503</v>
      </c>
      <c r="J2565" s="65" t="s">
        <v>50</v>
      </c>
      <c r="K2565" s="66" t="s">
        <v>51</v>
      </c>
      <c r="L2565" s="62" t="s">
        <v>52</v>
      </c>
      <c r="M2565" s="69"/>
      <c r="N2565" s="65" t="s">
        <v>50</v>
      </c>
      <c r="O2565" s="66" t="s">
        <v>52</v>
      </c>
      <c r="P2565" s="69"/>
      <c r="Q2565" s="55" t="str">
        <f t="shared" si="39"/>
        <v>Non-Lead</v>
      </c>
      <c r="R2565" s="70" t="s">
        <v>51</v>
      </c>
      <c r="S2565" s="70" t="s">
        <v>51</v>
      </c>
      <c r="T2565" s="70"/>
      <c r="U2565" s="71" t="s">
        <v>53</v>
      </c>
      <c r="V2565" s="71" t="s">
        <v>51</v>
      </c>
      <c r="W2565" s="71" t="s">
        <v>51</v>
      </c>
      <c r="X2565" s="71" t="s">
        <v>51</v>
      </c>
      <c r="Y2565" s="72" t="str">
        <f>IF((OR((AND('[1]PWS Information'!$E$10="CWS",U2565="Single Family Residence",Q2565="Lead")),
(AND('[1]PWS Information'!$E$10="CWS",U2565="Multiple Family Residence",'[1]PWS Information'!$E$11="Yes",Q2565="Lead")),
(AND('[1]PWS Information'!$E$10="NTNC",Q2565="Lead")))),"Tier 1",
IF((OR((AND('[1]PWS Information'!$E$10="CWS",U2565="Multiple Family Residence",'[1]PWS Information'!$E$11="No",Q2565="Lead")),
(AND('[1]PWS Information'!$E$10="CWS",U2565="Other",Q2565="Lead")),
(AND('[1]PWS Information'!$E$10="CWS",U2565="Building",Q2565="Lead")))),"Tier 2",
IF((OR((AND('[1]PWS Information'!$E$10="CWS",U2565="Single Family Residence",Q2565="Galvanized Requiring Replacement")),
(AND('[1]PWS Information'!$E$10="CWS",U2565="Single Family Residence",Q2565="Galvanized Requiring Replacement",R2565="Yes")),
(AND('[1]PWS Information'!$E$10="NTNC",Q2565="Galvanized Requiring Replacement")),
(AND('[1]PWS Information'!$E$10="NTNC",U2565="Single Family Residence",R2565="Yes")))),"Tier 3",
IF((OR((AND('[1]PWS Information'!$E$10="CWS",U2565="Single Family Residence",S2565="Yes",Q2565="Non-Lead", J2565="Non-Lead - Copper",L2565="Before 1989")),
(AND('[1]PWS Information'!$E$10="CWS",U2565="Single Family Residence",S2565="Yes",Q2565="Non-Lead", N2565="Non-Lead - Copper",O2565="Before 1989")))),"Tier 4",
IF((OR((AND('[1]PWS Information'!$E$10="NTNC",Q2565="Non-Lead")),
(AND('[1]PWS Information'!$E$10="CWS",Q2565="Non-Lead",S2565="")),
(AND('[1]PWS Information'!$E$10="CWS",Q2565="Non-Lead",S2565="No")),
(AND('[1]PWS Information'!$E$10="CWS",Q2565="Non-Lead",S2565="Don't Know")),
(AND('[1]PWS Information'!$E$10="CWS",Q2565="Non-Lead", J2565="Non-Lead - Copper", S2565="Yes", L2565="Between 1989 and 2014")),
(AND('[1]PWS Information'!$E$10="CWS",Q2565="Non-Lead", J2565="Non-Lead - Copper", S2565="Yes", L2565="After 2014")),
(AND('[1]PWS Information'!$E$10="CWS",Q2565="Non-Lead", J2565="Non-Lead - Copper", S2565="Yes", L2565="Unknown")),
(AND('[1]PWS Information'!$E$10="CWS",Q2565="Non-Lead", N2565="Non-Lead - Copper", S2565="Yes", O2565="Between 1989 and 2014")),
(AND('[1]PWS Information'!$E$10="CWS",Q2565="Non-Lead", N2565="Non-Lead - Copper", S2565="Yes", O2565="After 2014")),
(AND('[1]PWS Information'!$E$10="CWS",Q2565="Non-Lead", N2565="Non-Lead - Copper", S2565="Yes", O2565="Unknown")),
(AND('[1]PWS Information'!$E$10="CWS",Q2565="Unknown")),
(AND('[1]PWS Information'!$E$10="NTNC",Q2565="Unknown")))),"Tier 5",
"")))))</f>
        <v>Tier 5</v>
      </c>
      <c r="Z2565" s="71"/>
      <c r="AA2565" s="71"/>
    </row>
    <row r="2566" spans="1:27" ht="57.6" x14ac:dyDescent="0.3">
      <c r="A2566" s="17"/>
      <c r="B2566" s="70">
        <v>15662220</v>
      </c>
      <c r="C2566" s="60">
        <v>548</v>
      </c>
      <c r="D2566" s="61" t="s">
        <v>536</v>
      </c>
      <c r="E2566" s="61" t="s">
        <v>49</v>
      </c>
      <c r="F2566" s="61">
        <v>78640</v>
      </c>
      <c r="G2566" s="62" t="s">
        <v>529</v>
      </c>
      <c r="H2566" s="63">
        <v>29.959480599999999</v>
      </c>
      <c r="I2566" s="64">
        <v>-97.856399999999994</v>
      </c>
      <c r="J2566" s="65" t="s">
        <v>50</v>
      </c>
      <c r="K2566" s="66" t="s">
        <v>51</v>
      </c>
      <c r="L2566" s="62" t="s">
        <v>52</v>
      </c>
      <c r="M2566" s="69"/>
      <c r="N2566" s="65" t="s">
        <v>50</v>
      </c>
      <c r="O2566" s="66" t="s">
        <v>52</v>
      </c>
      <c r="P2566" s="69"/>
      <c r="Q2566" s="55" t="str">
        <f t="shared" si="39"/>
        <v>Non-Lead</v>
      </c>
      <c r="R2566" s="70" t="s">
        <v>51</v>
      </c>
      <c r="S2566" s="70" t="s">
        <v>51</v>
      </c>
      <c r="T2566" s="70"/>
      <c r="U2566" s="71" t="s">
        <v>53</v>
      </c>
      <c r="V2566" s="71" t="s">
        <v>51</v>
      </c>
      <c r="W2566" s="71" t="s">
        <v>51</v>
      </c>
      <c r="X2566" s="71" t="s">
        <v>51</v>
      </c>
      <c r="Y2566" s="72" t="str">
        <f>IF((OR((AND('[1]PWS Information'!$E$10="CWS",U2566="Single Family Residence",Q2566="Lead")),
(AND('[1]PWS Information'!$E$10="CWS",U2566="Multiple Family Residence",'[1]PWS Information'!$E$11="Yes",Q2566="Lead")),
(AND('[1]PWS Information'!$E$10="NTNC",Q2566="Lead")))),"Tier 1",
IF((OR((AND('[1]PWS Information'!$E$10="CWS",U2566="Multiple Family Residence",'[1]PWS Information'!$E$11="No",Q2566="Lead")),
(AND('[1]PWS Information'!$E$10="CWS",U2566="Other",Q2566="Lead")),
(AND('[1]PWS Information'!$E$10="CWS",U2566="Building",Q2566="Lead")))),"Tier 2",
IF((OR((AND('[1]PWS Information'!$E$10="CWS",U2566="Single Family Residence",Q2566="Galvanized Requiring Replacement")),
(AND('[1]PWS Information'!$E$10="CWS",U2566="Single Family Residence",Q2566="Galvanized Requiring Replacement",R2566="Yes")),
(AND('[1]PWS Information'!$E$10="NTNC",Q2566="Galvanized Requiring Replacement")),
(AND('[1]PWS Information'!$E$10="NTNC",U2566="Single Family Residence",R2566="Yes")))),"Tier 3",
IF((OR((AND('[1]PWS Information'!$E$10="CWS",U2566="Single Family Residence",S2566="Yes",Q2566="Non-Lead", J2566="Non-Lead - Copper",L2566="Before 1989")),
(AND('[1]PWS Information'!$E$10="CWS",U2566="Single Family Residence",S2566="Yes",Q2566="Non-Lead", N2566="Non-Lead - Copper",O2566="Before 1989")))),"Tier 4",
IF((OR((AND('[1]PWS Information'!$E$10="NTNC",Q2566="Non-Lead")),
(AND('[1]PWS Information'!$E$10="CWS",Q2566="Non-Lead",S2566="")),
(AND('[1]PWS Information'!$E$10="CWS",Q2566="Non-Lead",S2566="No")),
(AND('[1]PWS Information'!$E$10="CWS",Q2566="Non-Lead",S2566="Don't Know")),
(AND('[1]PWS Information'!$E$10="CWS",Q2566="Non-Lead", J2566="Non-Lead - Copper", S2566="Yes", L2566="Between 1989 and 2014")),
(AND('[1]PWS Information'!$E$10="CWS",Q2566="Non-Lead", J2566="Non-Lead - Copper", S2566="Yes", L2566="After 2014")),
(AND('[1]PWS Information'!$E$10="CWS",Q2566="Non-Lead", J2566="Non-Lead - Copper", S2566="Yes", L2566="Unknown")),
(AND('[1]PWS Information'!$E$10="CWS",Q2566="Non-Lead", N2566="Non-Lead - Copper", S2566="Yes", O2566="Between 1989 and 2014")),
(AND('[1]PWS Information'!$E$10="CWS",Q2566="Non-Lead", N2566="Non-Lead - Copper", S2566="Yes", O2566="After 2014")),
(AND('[1]PWS Information'!$E$10="CWS",Q2566="Non-Lead", N2566="Non-Lead - Copper", S2566="Yes", O2566="Unknown")),
(AND('[1]PWS Information'!$E$10="CWS",Q2566="Unknown")),
(AND('[1]PWS Information'!$E$10="NTNC",Q2566="Unknown")))),"Tier 5",
"")))))</f>
        <v>Tier 5</v>
      </c>
      <c r="Z2566" s="71"/>
      <c r="AA2566" s="71"/>
    </row>
    <row r="2567" spans="1:27" ht="57.6" x14ac:dyDescent="0.3">
      <c r="A2567" s="1"/>
      <c r="B2567" s="70">
        <v>15657790</v>
      </c>
      <c r="C2567" s="60">
        <v>560</v>
      </c>
      <c r="D2567" s="61" t="s">
        <v>536</v>
      </c>
      <c r="E2567" s="61" t="s">
        <v>49</v>
      </c>
      <c r="F2567" s="61">
        <v>78640</v>
      </c>
      <c r="G2567" s="62" t="s">
        <v>529</v>
      </c>
      <c r="H2567" s="63">
        <v>29.959375000000001</v>
      </c>
      <c r="I2567" s="64">
        <v>-97.856549999999999</v>
      </c>
      <c r="J2567" s="65" t="s">
        <v>50</v>
      </c>
      <c r="K2567" s="66" t="s">
        <v>51</v>
      </c>
      <c r="L2567" s="62" t="s">
        <v>52</v>
      </c>
      <c r="M2567" s="69"/>
      <c r="N2567" s="65" t="s">
        <v>50</v>
      </c>
      <c r="O2567" s="66" t="s">
        <v>52</v>
      </c>
      <c r="P2567" s="69"/>
      <c r="Q2567" s="55" t="str">
        <f t="shared" si="39"/>
        <v>Non-Lead</v>
      </c>
      <c r="R2567" s="70" t="s">
        <v>51</v>
      </c>
      <c r="S2567" s="70" t="s">
        <v>51</v>
      </c>
      <c r="T2567" s="70"/>
      <c r="U2567" s="71" t="s">
        <v>53</v>
      </c>
      <c r="V2567" s="71" t="s">
        <v>51</v>
      </c>
      <c r="W2567" s="71" t="s">
        <v>51</v>
      </c>
      <c r="X2567" s="71" t="s">
        <v>51</v>
      </c>
      <c r="Y2567" s="72" t="str">
        <f>IF((OR((AND('[1]PWS Information'!$E$10="CWS",U2567="Single Family Residence",Q2567="Lead")),
(AND('[1]PWS Information'!$E$10="CWS",U2567="Multiple Family Residence",'[1]PWS Information'!$E$11="Yes",Q2567="Lead")),
(AND('[1]PWS Information'!$E$10="NTNC",Q2567="Lead")))),"Tier 1",
IF((OR((AND('[1]PWS Information'!$E$10="CWS",U2567="Multiple Family Residence",'[1]PWS Information'!$E$11="No",Q2567="Lead")),
(AND('[1]PWS Information'!$E$10="CWS",U2567="Other",Q2567="Lead")),
(AND('[1]PWS Information'!$E$10="CWS",U2567="Building",Q2567="Lead")))),"Tier 2",
IF((OR((AND('[1]PWS Information'!$E$10="CWS",U2567="Single Family Residence",Q2567="Galvanized Requiring Replacement")),
(AND('[1]PWS Information'!$E$10="CWS",U2567="Single Family Residence",Q2567="Galvanized Requiring Replacement",R2567="Yes")),
(AND('[1]PWS Information'!$E$10="NTNC",Q2567="Galvanized Requiring Replacement")),
(AND('[1]PWS Information'!$E$10="NTNC",U2567="Single Family Residence",R2567="Yes")))),"Tier 3",
IF((OR((AND('[1]PWS Information'!$E$10="CWS",U2567="Single Family Residence",S2567="Yes",Q2567="Non-Lead", J2567="Non-Lead - Copper",L2567="Before 1989")),
(AND('[1]PWS Information'!$E$10="CWS",U2567="Single Family Residence",S2567="Yes",Q2567="Non-Lead", N2567="Non-Lead - Copper",O2567="Before 1989")))),"Tier 4",
IF((OR((AND('[1]PWS Information'!$E$10="NTNC",Q2567="Non-Lead")),
(AND('[1]PWS Information'!$E$10="CWS",Q2567="Non-Lead",S2567="")),
(AND('[1]PWS Information'!$E$10="CWS",Q2567="Non-Lead",S2567="No")),
(AND('[1]PWS Information'!$E$10="CWS",Q2567="Non-Lead",S2567="Don't Know")),
(AND('[1]PWS Information'!$E$10="CWS",Q2567="Non-Lead", J2567="Non-Lead - Copper", S2567="Yes", L2567="Between 1989 and 2014")),
(AND('[1]PWS Information'!$E$10="CWS",Q2567="Non-Lead", J2567="Non-Lead - Copper", S2567="Yes", L2567="After 2014")),
(AND('[1]PWS Information'!$E$10="CWS",Q2567="Non-Lead", J2567="Non-Lead - Copper", S2567="Yes", L2567="Unknown")),
(AND('[1]PWS Information'!$E$10="CWS",Q2567="Non-Lead", N2567="Non-Lead - Copper", S2567="Yes", O2567="Between 1989 and 2014")),
(AND('[1]PWS Information'!$E$10="CWS",Q2567="Non-Lead", N2567="Non-Lead - Copper", S2567="Yes", O2567="After 2014")),
(AND('[1]PWS Information'!$E$10="CWS",Q2567="Non-Lead", N2567="Non-Lead - Copper", S2567="Yes", O2567="Unknown")),
(AND('[1]PWS Information'!$E$10="CWS",Q2567="Unknown")),
(AND('[1]PWS Information'!$E$10="NTNC",Q2567="Unknown")))),"Tier 5",
"")))))</f>
        <v>Tier 5</v>
      </c>
      <c r="Z2567" s="71"/>
      <c r="AA2567" s="71"/>
    </row>
    <row r="2568" spans="1:27" ht="57.6" x14ac:dyDescent="0.3">
      <c r="A2568" s="1"/>
      <c r="B2568" s="70">
        <v>15973223</v>
      </c>
      <c r="C2568" s="60">
        <v>260</v>
      </c>
      <c r="D2568" s="61" t="s">
        <v>544</v>
      </c>
      <c r="E2568" s="61" t="s">
        <v>49</v>
      </c>
      <c r="F2568" s="61">
        <v>78640</v>
      </c>
      <c r="G2568" s="62" t="s">
        <v>529</v>
      </c>
      <c r="H2568" s="63">
        <v>29.959622199999998</v>
      </c>
      <c r="I2568" s="64">
        <v>-97.851763888888797</v>
      </c>
      <c r="J2568" s="65" t="s">
        <v>50</v>
      </c>
      <c r="K2568" s="66" t="s">
        <v>51</v>
      </c>
      <c r="L2568" s="62" t="s">
        <v>52</v>
      </c>
      <c r="M2568" s="69"/>
      <c r="N2568" s="65" t="s">
        <v>50</v>
      </c>
      <c r="O2568" s="66" t="s">
        <v>52</v>
      </c>
      <c r="P2568" s="69"/>
      <c r="Q2568" s="55" t="str">
        <f t="shared" si="39"/>
        <v>Non-Lead</v>
      </c>
      <c r="R2568" s="70" t="s">
        <v>51</v>
      </c>
      <c r="S2568" s="70" t="s">
        <v>51</v>
      </c>
      <c r="T2568" s="70"/>
      <c r="U2568" s="71" t="s">
        <v>53</v>
      </c>
      <c r="V2568" s="71" t="s">
        <v>51</v>
      </c>
      <c r="W2568" s="71" t="s">
        <v>51</v>
      </c>
      <c r="X2568" s="71" t="s">
        <v>51</v>
      </c>
      <c r="Y2568" s="72" t="str">
        <f>IF((OR((AND('[1]PWS Information'!$E$10="CWS",U2568="Single Family Residence",Q2568="Lead")),
(AND('[1]PWS Information'!$E$10="CWS",U2568="Multiple Family Residence",'[1]PWS Information'!$E$11="Yes",Q2568="Lead")),
(AND('[1]PWS Information'!$E$10="NTNC",Q2568="Lead")))),"Tier 1",
IF((OR((AND('[1]PWS Information'!$E$10="CWS",U2568="Multiple Family Residence",'[1]PWS Information'!$E$11="No",Q2568="Lead")),
(AND('[1]PWS Information'!$E$10="CWS",U2568="Other",Q2568="Lead")),
(AND('[1]PWS Information'!$E$10="CWS",U2568="Building",Q2568="Lead")))),"Tier 2",
IF((OR((AND('[1]PWS Information'!$E$10="CWS",U2568="Single Family Residence",Q2568="Galvanized Requiring Replacement")),
(AND('[1]PWS Information'!$E$10="CWS",U2568="Single Family Residence",Q2568="Galvanized Requiring Replacement",R2568="Yes")),
(AND('[1]PWS Information'!$E$10="NTNC",Q2568="Galvanized Requiring Replacement")),
(AND('[1]PWS Information'!$E$10="NTNC",U2568="Single Family Residence",R2568="Yes")))),"Tier 3",
IF((OR((AND('[1]PWS Information'!$E$10="CWS",U2568="Single Family Residence",S2568="Yes",Q2568="Non-Lead", J2568="Non-Lead - Copper",L2568="Before 1989")),
(AND('[1]PWS Information'!$E$10="CWS",U2568="Single Family Residence",S2568="Yes",Q2568="Non-Lead", N2568="Non-Lead - Copper",O2568="Before 1989")))),"Tier 4",
IF((OR((AND('[1]PWS Information'!$E$10="NTNC",Q2568="Non-Lead")),
(AND('[1]PWS Information'!$E$10="CWS",Q2568="Non-Lead",S2568="")),
(AND('[1]PWS Information'!$E$10="CWS",Q2568="Non-Lead",S2568="No")),
(AND('[1]PWS Information'!$E$10="CWS",Q2568="Non-Lead",S2568="Don't Know")),
(AND('[1]PWS Information'!$E$10="CWS",Q2568="Non-Lead", J2568="Non-Lead - Copper", S2568="Yes", L2568="Between 1989 and 2014")),
(AND('[1]PWS Information'!$E$10="CWS",Q2568="Non-Lead", J2568="Non-Lead - Copper", S2568="Yes", L2568="After 2014")),
(AND('[1]PWS Information'!$E$10="CWS",Q2568="Non-Lead", J2568="Non-Lead - Copper", S2568="Yes", L2568="Unknown")),
(AND('[1]PWS Information'!$E$10="CWS",Q2568="Non-Lead", N2568="Non-Lead - Copper", S2568="Yes", O2568="Between 1989 and 2014")),
(AND('[1]PWS Information'!$E$10="CWS",Q2568="Non-Lead", N2568="Non-Lead - Copper", S2568="Yes", O2568="After 2014")),
(AND('[1]PWS Information'!$E$10="CWS",Q2568="Non-Lead", N2568="Non-Lead - Copper", S2568="Yes", O2568="Unknown")),
(AND('[1]PWS Information'!$E$10="CWS",Q2568="Unknown")),
(AND('[1]PWS Information'!$E$10="NTNC",Q2568="Unknown")))),"Tier 5",
"")))))</f>
        <v>Tier 5</v>
      </c>
      <c r="Z2568" s="71"/>
      <c r="AA2568" s="71"/>
    </row>
    <row r="2569" spans="1:27" ht="57.6" x14ac:dyDescent="0.3">
      <c r="A2569" s="1"/>
      <c r="B2569" s="70">
        <v>3049595</v>
      </c>
      <c r="C2569" s="60">
        <v>270</v>
      </c>
      <c r="D2569" s="61" t="s">
        <v>544</v>
      </c>
      <c r="E2569" s="61" t="s">
        <v>49</v>
      </c>
      <c r="F2569" s="61">
        <v>78640</v>
      </c>
      <c r="G2569" s="62" t="s">
        <v>529</v>
      </c>
      <c r="H2569" s="63">
        <v>29.959630600000001</v>
      </c>
      <c r="I2569" s="64">
        <v>-97.851947222222194</v>
      </c>
      <c r="J2569" s="65" t="s">
        <v>50</v>
      </c>
      <c r="K2569" s="66" t="s">
        <v>51</v>
      </c>
      <c r="L2569" s="62" t="s">
        <v>52</v>
      </c>
      <c r="M2569" s="69"/>
      <c r="N2569" s="65" t="s">
        <v>50</v>
      </c>
      <c r="O2569" s="66" t="s">
        <v>52</v>
      </c>
      <c r="P2569" s="69"/>
      <c r="Q2569" s="55" t="str">
        <f t="shared" si="39"/>
        <v>Non-Lead</v>
      </c>
      <c r="R2569" s="70" t="s">
        <v>51</v>
      </c>
      <c r="S2569" s="70" t="s">
        <v>51</v>
      </c>
      <c r="T2569" s="70"/>
      <c r="U2569" s="71" t="s">
        <v>53</v>
      </c>
      <c r="V2569" s="71" t="s">
        <v>51</v>
      </c>
      <c r="W2569" s="71" t="s">
        <v>51</v>
      </c>
      <c r="X2569" s="71" t="s">
        <v>51</v>
      </c>
      <c r="Y2569" s="72" t="str">
        <f>IF((OR((AND('[1]PWS Information'!$E$10="CWS",U2569="Single Family Residence",Q2569="Lead")),
(AND('[1]PWS Information'!$E$10="CWS",U2569="Multiple Family Residence",'[1]PWS Information'!$E$11="Yes",Q2569="Lead")),
(AND('[1]PWS Information'!$E$10="NTNC",Q2569="Lead")))),"Tier 1",
IF((OR((AND('[1]PWS Information'!$E$10="CWS",U2569="Multiple Family Residence",'[1]PWS Information'!$E$11="No",Q2569="Lead")),
(AND('[1]PWS Information'!$E$10="CWS",U2569="Other",Q2569="Lead")),
(AND('[1]PWS Information'!$E$10="CWS",U2569="Building",Q2569="Lead")))),"Tier 2",
IF((OR((AND('[1]PWS Information'!$E$10="CWS",U2569="Single Family Residence",Q2569="Galvanized Requiring Replacement")),
(AND('[1]PWS Information'!$E$10="CWS",U2569="Single Family Residence",Q2569="Galvanized Requiring Replacement",R2569="Yes")),
(AND('[1]PWS Information'!$E$10="NTNC",Q2569="Galvanized Requiring Replacement")),
(AND('[1]PWS Information'!$E$10="NTNC",U2569="Single Family Residence",R2569="Yes")))),"Tier 3",
IF((OR((AND('[1]PWS Information'!$E$10="CWS",U2569="Single Family Residence",S2569="Yes",Q2569="Non-Lead", J2569="Non-Lead - Copper",L2569="Before 1989")),
(AND('[1]PWS Information'!$E$10="CWS",U2569="Single Family Residence",S2569="Yes",Q2569="Non-Lead", N2569="Non-Lead - Copper",O2569="Before 1989")))),"Tier 4",
IF((OR((AND('[1]PWS Information'!$E$10="NTNC",Q2569="Non-Lead")),
(AND('[1]PWS Information'!$E$10="CWS",Q2569="Non-Lead",S2569="")),
(AND('[1]PWS Information'!$E$10="CWS",Q2569="Non-Lead",S2569="No")),
(AND('[1]PWS Information'!$E$10="CWS",Q2569="Non-Lead",S2569="Don't Know")),
(AND('[1]PWS Information'!$E$10="CWS",Q2569="Non-Lead", J2569="Non-Lead - Copper", S2569="Yes", L2569="Between 1989 and 2014")),
(AND('[1]PWS Information'!$E$10="CWS",Q2569="Non-Lead", J2569="Non-Lead - Copper", S2569="Yes", L2569="After 2014")),
(AND('[1]PWS Information'!$E$10="CWS",Q2569="Non-Lead", J2569="Non-Lead - Copper", S2569="Yes", L2569="Unknown")),
(AND('[1]PWS Information'!$E$10="CWS",Q2569="Non-Lead", N2569="Non-Lead - Copper", S2569="Yes", O2569="Between 1989 and 2014")),
(AND('[1]PWS Information'!$E$10="CWS",Q2569="Non-Lead", N2569="Non-Lead - Copper", S2569="Yes", O2569="After 2014")),
(AND('[1]PWS Information'!$E$10="CWS",Q2569="Non-Lead", N2569="Non-Lead - Copper", S2569="Yes", O2569="Unknown")),
(AND('[1]PWS Information'!$E$10="CWS",Q2569="Unknown")),
(AND('[1]PWS Information'!$E$10="NTNC",Q2569="Unknown")))),"Tier 5",
"")))))</f>
        <v>Tier 5</v>
      </c>
      <c r="Z2569" s="71"/>
      <c r="AA2569" s="71"/>
    </row>
    <row r="2570" spans="1:27" ht="57.6" x14ac:dyDescent="0.3">
      <c r="A2570" s="17"/>
      <c r="B2570" s="70">
        <v>15969469</v>
      </c>
      <c r="C2570" s="60">
        <v>259</v>
      </c>
      <c r="D2570" s="61" t="s">
        <v>547</v>
      </c>
      <c r="E2570" s="61" t="s">
        <v>49</v>
      </c>
      <c r="F2570" s="61">
        <v>78640</v>
      </c>
      <c r="G2570" s="62" t="s">
        <v>529</v>
      </c>
      <c r="H2570" s="63">
        <v>29.957450000000001</v>
      </c>
      <c r="I2570" s="64">
        <v>-97.852752777777695</v>
      </c>
      <c r="J2570" s="65" t="s">
        <v>50</v>
      </c>
      <c r="K2570" s="66" t="s">
        <v>51</v>
      </c>
      <c r="L2570" s="62" t="s">
        <v>52</v>
      </c>
      <c r="M2570" s="69"/>
      <c r="N2570" s="65" t="s">
        <v>50</v>
      </c>
      <c r="O2570" s="66" t="s">
        <v>52</v>
      </c>
      <c r="P2570" s="69"/>
      <c r="Q2570" s="55" t="str">
        <f t="shared" si="39"/>
        <v>Non-Lead</v>
      </c>
      <c r="R2570" s="70" t="s">
        <v>51</v>
      </c>
      <c r="S2570" s="70" t="s">
        <v>51</v>
      </c>
      <c r="T2570" s="70"/>
      <c r="U2570" s="71" t="s">
        <v>53</v>
      </c>
      <c r="V2570" s="71" t="s">
        <v>51</v>
      </c>
      <c r="W2570" s="71" t="s">
        <v>51</v>
      </c>
      <c r="X2570" s="71" t="s">
        <v>51</v>
      </c>
      <c r="Y2570" s="72" t="str">
        <f>IF((OR((AND('[1]PWS Information'!$E$10="CWS",U2570="Single Family Residence",Q2570="Lead")),
(AND('[1]PWS Information'!$E$10="CWS",U2570="Multiple Family Residence",'[1]PWS Information'!$E$11="Yes",Q2570="Lead")),
(AND('[1]PWS Information'!$E$10="NTNC",Q2570="Lead")))),"Tier 1",
IF((OR((AND('[1]PWS Information'!$E$10="CWS",U2570="Multiple Family Residence",'[1]PWS Information'!$E$11="No",Q2570="Lead")),
(AND('[1]PWS Information'!$E$10="CWS",U2570="Other",Q2570="Lead")),
(AND('[1]PWS Information'!$E$10="CWS",U2570="Building",Q2570="Lead")))),"Tier 2",
IF((OR((AND('[1]PWS Information'!$E$10="CWS",U2570="Single Family Residence",Q2570="Galvanized Requiring Replacement")),
(AND('[1]PWS Information'!$E$10="CWS",U2570="Single Family Residence",Q2570="Galvanized Requiring Replacement",R2570="Yes")),
(AND('[1]PWS Information'!$E$10="NTNC",Q2570="Galvanized Requiring Replacement")),
(AND('[1]PWS Information'!$E$10="NTNC",U2570="Single Family Residence",R2570="Yes")))),"Tier 3",
IF((OR((AND('[1]PWS Information'!$E$10="CWS",U2570="Single Family Residence",S2570="Yes",Q2570="Non-Lead", J2570="Non-Lead - Copper",L2570="Before 1989")),
(AND('[1]PWS Information'!$E$10="CWS",U2570="Single Family Residence",S2570="Yes",Q2570="Non-Lead", N2570="Non-Lead - Copper",O2570="Before 1989")))),"Tier 4",
IF((OR((AND('[1]PWS Information'!$E$10="NTNC",Q2570="Non-Lead")),
(AND('[1]PWS Information'!$E$10="CWS",Q2570="Non-Lead",S2570="")),
(AND('[1]PWS Information'!$E$10="CWS",Q2570="Non-Lead",S2570="No")),
(AND('[1]PWS Information'!$E$10="CWS",Q2570="Non-Lead",S2570="Don't Know")),
(AND('[1]PWS Information'!$E$10="CWS",Q2570="Non-Lead", J2570="Non-Lead - Copper", S2570="Yes", L2570="Between 1989 and 2014")),
(AND('[1]PWS Information'!$E$10="CWS",Q2570="Non-Lead", J2570="Non-Lead - Copper", S2570="Yes", L2570="After 2014")),
(AND('[1]PWS Information'!$E$10="CWS",Q2570="Non-Lead", J2570="Non-Lead - Copper", S2570="Yes", L2570="Unknown")),
(AND('[1]PWS Information'!$E$10="CWS",Q2570="Non-Lead", N2570="Non-Lead - Copper", S2570="Yes", O2570="Between 1989 and 2014")),
(AND('[1]PWS Information'!$E$10="CWS",Q2570="Non-Lead", N2570="Non-Lead - Copper", S2570="Yes", O2570="After 2014")),
(AND('[1]PWS Information'!$E$10="CWS",Q2570="Non-Lead", N2570="Non-Lead - Copper", S2570="Yes", O2570="Unknown")),
(AND('[1]PWS Information'!$E$10="CWS",Q2570="Unknown")),
(AND('[1]PWS Information'!$E$10="NTNC",Q2570="Unknown")))),"Tier 5",
"")))))</f>
        <v>Tier 5</v>
      </c>
      <c r="Z2570" s="71"/>
      <c r="AA2570" s="71"/>
    </row>
    <row r="2571" spans="1:27" ht="57.6" x14ac:dyDescent="0.3">
      <c r="A2571" s="1"/>
      <c r="B2571" s="70">
        <v>9636027</v>
      </c>
      <c r="C2571" s="60">
        <v>271</v>
      </c>
      <c r="D2571" s="61" t="s">
        <v>547</v>
      </c>
      <c r="E2571" s="61" t="s">
        <v>49</v>
      </c>
      <c r="F2571" s="61">
        <v>78640</v>
      </c>
      <c r="G2571" s="62" t="s">
        <v>529</v>
      </c>
      <c r="H2571" s="63">
        <v>29.957363900000001</v>
      </c>
      <c r="I2571" s="64">
        <v>-97.852872222222203</v>
      </c>
      <c r="J2571" s="65" t="s">
        <v>50</v>
      </c>
      <c r="K2571" s="66" t="s">
        <v>51</v>
      </c>
      <c r="L2571" s="62" t="s">
        <v>52</v>
      </c>
      <c r="M2571" s="69"/>
      <c r="N2571" s="65" t="s">
        <v>50</v>
      </c>
      <c r="O2571" s="66" t="s">
        <v>52</v>
      </c>
      <c r="P2571" s="69"/>
      <c r="Q2571" s="55" t="str">
        <f t="shared" si="39"/>
        <v>Non-Lead</v>
      </c>
      <c r="R2571" s="70" t="s">
        <v>51</v>
      </c>
      <c r="S2571" s="70" t="s">
        <v>51</v>
      </c>
      <c r="T2571" s="70"/>
      <c r="U2571" s="71" t="s">
        <v>53</v>
      </c>
      <c r="V2571" s="71" t="s">
        <v>51</v>
      </c>
      <c r="W2571" s="71" t="s">
        <v>51</v>
      </c>
      <c r="X2571" s="71" t="s">
        <v>51</v>
      </c>
      <c r="Y2571" s="72" t="str">
        <f>IF((OR((AND('[1]PWS Information'!$E$10="CWS",U2571="Single Family Residence",Q2571="Lead")),
(AND('[1]PWS Information'!$E$10="CWS",U2571="Multiple Family Residence",'[1]PWS Information'!$E$11="Yes",Q2571="Lead")),
(AND('[1]PWS Information'!$E$10="NTNC",Q2571="Lead")))),"Tier 1",
IF((OR((AND('[1]PWS Information'!$E$10="CWS",U2571="Multiple Family Residence",'[1]PWS Information'!$E$11="No",Q2571="Lead")),
(AND('[1]PWS Information'!$E$10="CWS",U2571="Other",Q2571="Lead")),
(AND('[1]PWS Information'!$E$10="CWS",U2571="Building",Q2571="Lead")))),"Tier 2",
IF((OR((AND('[1]PWS Information'!$E$10="CWS",U2571="Single Family Residence",Q2571="Galvanized Requiring Replacement")),
(AND('[1]PWS Information'!$E$10="CWS",U2571="Single Family Residence",Q2571="Galvanized Requiring Replacement",R2571="Yes")),
(AND('[1]PWS Information'!$E$10="NTNC",Q2571="Galvanized Requiring Replacement")),
(AND('[1]PWS Information'!$E$10="NTNC",U2571="Single Family Residence",R2571="Yes")))),"Tier 3",
IF((OR((AND('[1]PWS Information'!$E$10="CWS",U2571="Single Family Residence",S2571="Yes",Q2571="Non-Lead", J2571="Non-Lead - Copper",L2571="Before 1989")),
(AND('[1]PWS Information'!$E$10="CWS",U2571="Single Family Residence",S2571="Yes",Q2571="Non-Lead", N2571="Non-Lead - Copper",O2571="Before 1989")))),"Tier 4",
IF((OR((AND('[1]PWS Information'!$E$10="NTNC",Q2571="Non-Lead")),
(AND('[1]PWS Information'!$E$10="CWS",Q2571="Non-Lead",S2571="")),
(AND('[1]PWS Information'!$E$10="CWS",Q2571="Non-Lead",S2571="No")),
(AND('[1]PWS Information'!$E$10="CWS",Q2571="Non-Lead",S2571="Don't Know")),
(AND('[1]PWS Information'!$E$10="CWS",Q2571="Non-Lead", J2571="Non-Lead - Copper", S2571="Yes", L2571="Between 1989 and 2014")),
(AND('[1]PWS Information'!$E$10="CWS",Q2571="Non-Lead", J2571="Non-Lead - Copper", S2571="Yes", L2571="After 2014")),
(AND('[1]PWS Information'!$E$10="CWS",Q2571="Non-Lead", J2571="Non-Lead - Copper", S2571="Yes", L2571="Unknown")),
(AND('[1]PWS Information'!$E$10="CWS",Q2571="Non-Lead", N2571="Non-Lead - Copper", S2571="Yes", O2571="Between 1989 and 2014")),
(AND('[1]PWS Information'!$E$10="CWS",Q2571="Non-Lead", N2571="Non-Lead - Copper", S2571="Yes", O2571="After 2014")),
(AND('[1]PWS Information'!$E$10="CWS",Q2571="Non-Lead", N2571="Non-Lead - Copper", S2571="Yes", O2571="Unknown")),
(AND('[1]PWS Information'!$E$10="CWS",Q2571="Unknown")),
(AND('[1]PWS Information'!$E$10="NTNC",Q2571="Unknown")))),"Tier 5",
"")))))</f>
        <v>Tier 5</v>
      </c>
      <c r="Z2571" s="71"/>
      <c r="AA2571" s="71"/>
    </row>
    <row r="2572" spans="1:27" ht="57.6" x14ac:dyDescent="0.3">
      <c r="A2572" s="1"/>
      <c r="B2572" s="70">
        <v>9759949</v>
      </c>
      <c r="C2572" s="60">
        <v>283</v>
      </c>
      <c r="D2572" s="61" t="s">
        <v>547</v>
      </c>
      <c r="E2572" s="61" t="s">
        <v>49</v>
      </c>
      <c r="F2572" s="61">
        <v>78640</v>
      </c>
      <c r="G2572" s="62" t="s">
        <v>529</v>
      </c>
      <c r="H2572" s="63">
        <v>29.957249999999998</v>
      </c>
      <c r="I2572" s="64">
        <v>-97.853002777777704</v>
      </c>
      <c r="J2572" s="65" t="s">
        <v>50</v>
      </c>
      <c r="K2572" s="66" t="s">
        <v>51</v>
      </c>
      <c r="L2572" s="62" t="s">
        <v>52</v>
      </c>
      <c r="M2572" s="69"/>
      <c r="N2572" s="65" t="s">
        <v>50</v>
      </c>
      <c r="O2572" s="66" t="s">
        <v>52</v>
      </c>
      <c r="P2572" s="69"/>
      <c r="Q2572" s="55" t="str">
        <f t="shared" si="39"/>
        <v>Non-Lead</v>
      </c>
      <c r="R2572" s="70" t="s">
        <v>51</v>
      </c>
      <c r="S2572" s="70" t="s">
        <v>51</v>
      </c>
      <c r="T2572" s="70"/>
      <c r="U2572" s="71" t="s">
        <v>53</v>
      </c>
      <c r="V2572" s="71" t="s">
        <v>51</v>
      </c>
      <c r="W2572" s="71" t="s">
        <v>51</v>
      </c>
      <c r="X2572" s="71" t="s">
        <v>51</v>
      </c>
      <c r="Y2572" s="72" t="str">
        <f>IF((OR((AND('[1]PWS Information'!$E$10="CWS",U2572="Single Family Residence",Q2572="Lead")),
(AND('[1]PWS Information'!$E$10="CWS",U2572="Multiple Family Residence",'[1]PWS Information'!$E$11="Yes",Q2572="Lead")),
(AND('[1]PWS Information'!$E$10="NTNC",Q2572="Lead")))),"Tier 1",
IF((OR((AND('[1]PWS Information'!$E$10="CWS",U2572="Multiple Family Residence",'[1]PWS Information'!$E$11="No",Q2572="Lead")),
(AND('[1]PWS Information'!$E$10="CWS",U2572="Other",Q2572="Lead")),
(AND('[1]PWS Information'!$E$10="CWS",U2572="Building",Q2572="Lead")))),"Tier 2",
IF((OR((AND('[1]PWS Information'!$E$10="CWS",U2572="Single Family Residence",Q2572="Galvanized Requiring Replacement")),
(AND('[1]PWS Information'!$E$10="CWS",U2572="Single Family Residence",Q2572="Galvanized Requiring Replacement",R2572="Yes")),
(AND('[1]PWS Information'!$E$10="NTNC",Q2572="Galvanized Requiring Replacement")),
(AND('[1]PWS Information'!$E$10="NTNC",U2572="Single Family Residence",R2572="Yes")))),"Tier 3",
IF((OR((AND('[1]PWS Information'!$E$10="CWS",U2572="Single Family Residence",S2572="Yes",Q2572="Non-Lead", J2572="Non-Lead - Copper",L2572="Before 1989")),
(AND('[1]PWS Information'!$E$10="CWS",U2572="Single Family Residence",S2572="Yes",Q2572="Non-Lead", N2572="Non-Lead - Copper",O2572="Before 1989")))),"Tier 4",
IF((OR((AND('[1]PWS Information'!$E$10="NTNC",Q2572="Non-Lead")),
(AND('[1]PWS Information'!$E$10="CWS",Q2572="Non-Lead",S2572="")),
(AND('[1]PWS Information'!$E$10="CWS",Q2572="Non-Lead",S2572="No")),
(AND('[1]PWS Information'!$E$10="CWS",Q2572="Non-Lead",S2572="Don't Know")),
(AND('[1]PWS Information'!$E$10="CWS",Q2572="Non-Lead", J2572="Non-Lead - Copper", S2572="Yes", L2572="Between 1989 and 2014")),
(AND('[1]PWS Information'!$E$10="CWS",Q2572="Non-Lead", J2572="Non-Lead - Copper", S2572="Yes", L2572="After 2014")),
(AND('[1]PWS Information'!$E$10="CWS",Q2572="Non-Lead", J2572="Non-Lead - Copper", S2572="Yes", L2572="Unknown")),
(AND('[1]PWS Information'!$E$10="CWS",Q2572="Non-Lead", N2572="Non-Lead - Copper", S2572="Yes", O2572="Between 1989 and 2014")),
(AND('[1]PWS Information'!$E$10="CWS",Q2572="Non-Lead", N2572="Non-Lead - Copper", S2572="Yes", O2572="After 2014")),
(AND('[1]PWS Information'!$E$10="CWS",Q2572="Non-Lead", N2572="Non-Lead - Copper", S2572="Yes", O2572="Unknown")),
(AND('[1]PWS Information'!$E$10="CWS",Q2572="Unknown")),
(AND('[1]PWS Information'!$E$10="NTNC",Q2572="Unknown")))),"Tier 5",
"")))))</f>
        <v>Tier 5</v>
      </c>
      <c r="Z2572" s="71"/>
      <c r="AA2572" s="71"/>
    </row>
    <row r="2573" spans="1:27" ht="57.6" x14ac:dyDescent="0.3">
      <c r="A2573" s="1"/>
      <c r="B2573" s="70">
        <v>15972725</v>
      </c>
      <c r="C2573" s="60">
        <v>290</v>
      </c>
      <c r="D2573" s="61" t="s">
        <v>547</v>
      </c>
      <c r="E2573" s="61" t="s">
        <v>49</v>
      </c>
      <c r="F2573" s="61">
        <v>78640</v>
      </c>
      <c r="G2573" s="62" t="s">
        <v>529</v>
      </c>
      <c r="H2573" s="63">
        <v>29.957280600000001</v>
      </c>
      <c r="I2573" s="64">
        <v>-97.853002777777704</v>
      </c>
      <c r="J2573" s="65" t="s">
        <v>50</v>
      </c>
      <c r="K2573" s="66" t="s">
        <v>51</v>
      </c>
      <c r="L2573" s="62" t="s">
        <v>52</v>
      </c>
      <c r="M2573" s="69"/>
      <c r="N2573" s="65" t="s">
        <v>50</v>
      </c>
      <c r="O2573" s="66" t="s">
        <v>52</v>
      </c>
      <c r="P2573" s="69"/>
      <c r="Q2573" s="55" t="str">
        <f t="shared" ref="Q2573:Q2636" si="40">IF((OR(J2573="Lead")),"Lead",
IF((OR(N2573="Lead")),"Lead",
IF((OR(J2573="Lead-lined galvanized")),"Lead",
IF((OR(N2573="Lead-lined galvanized")),"Lead",
IF((OR((AND(J2573="Unknown - Likely Lead",N2573="Galvanized")),
(AND(J2573="Unknown - Unlikely Lead",N2573="Galvanized")),
(AND(J2573="Unknown - Material Unknown",N2573="Galvanized")))),"Galvanized Requiring Replacement",
IF((OR((AND(J2573="Non-lead - Copper",K2573="Yes",N2573="Galvanized")),
(AND(J2573="Non-lead - Copper",K2573="Don't know",N2573="Galvanized")),
(AND(J2573="Non-lead - Copper",K2573="",N2573="Galvanized")),
(AND(J2573="Non-lead - Plastic",K2573="Yes",N2573="Galvanized")),
(AND(J2573="Non-lead - Plastic",K2573="Don't know",N2573="Galvanized")),
(AND(J2573="Non-lead - Plastic",K2573="",N2573="Galvanized")),
(AND(J2573="Non-lead",K2573="Yes",N2573="Galvanized")),
(AND(J2573="Non-lead",K2573="Don't know",N2573="Galvanized")),
(AND(J2573="Non-lead",K2573="",N2573="Galvanized")),
(AND(J2573="Non-lead - Other",K2573="Yes",N2573="Galvanized")),
(AND(J2573="Non-Lead - Other",K2573="Don't know",N2573="Galvanized")),
(AND(J2573="Galvanized",K2573="Yes",N2573="Galvanized")),
(AND(J2573="Galvanized",K2573="Don't know",N2573="Galvanized")),
(AND(J2573="Galvanized",K2573="",N2573="Galvanized")),
(AND(J2573="Non-Lead - Other",K2573="",N2573="Galvanized")))),"Galvanized Requiring Replacement",
IF((OR((AND(J2573="Non-lead - Copper",N2573="Non-lead - Copper")),
(AND(J2573="Non-lead - Copper",N2573="Non-lead - Plastic")),
(AND(J2573="Non-lead - Copper",N2573="Non-lead - Other")),
(AND(J2573="Non-lead - Copper",N2573="Non-lead")),
(AND(J2573="Non-lead - Plastic",N2573="Non-lead - Copper")),
(AND(J2573="Non-lead - Plastic",N2573="Non-lead - Plastic")),
(AND(J2573="Non-lead - Plastic",N2573="Non-lead - Other")),
(AND(J2573="Non-lead - Plastic",N2573="Non-lead")),
(AND(J2573="Non-lead",N2573="Non-lead - Copper")),
(AND(J2573="Non-lead",N2573="Non-lead - Plastic")),
(AND(J2573="Non-lead",N2573="Non-lead - Other")),
(AND(J2573="Non-lead",N2573="Non-lead")),
(AND(J2573="Non-lead - Other",N2573="Non-lead - Copper")),
(AND(J2573="Non-Lead - Other",N2573="Non-lead - Plastic")),
(AND(J2573="Non-Lead - Other",N2573="Non-lead")),
(AND(J2573="Non-Lead - Other",N2573="Non-lead - Other")))),"Non-Lead",
IF((OR((AND(J2573="Galvanized",N2573="Non-lead")),
(AND(J2573="Galvanized",N2573="Non-lead - Copper")),
(AND(J2573="Galvanized",N2573="Non-lead - Plastic")),
(AND(J2573="Galvanized",N2573="Non-lead")),
(AND(J2573="Galvanized",N2573="Non-lead - Other")))),"Non-Lead",
IF((OR((AND(J2573="Non-lead - Copper",K2573="No",N2573="Galvanized")),
(AND(J2573="Non-lead - Plastic",K2573="No",N2573="Galvanized")),
(AND(J2573="Non-lead",K2573="No",N2573="Galvanized")),
(AND(J2573="Galvanized",K2573="No",N2573="Galvanized")),
(AND(J2573="Non-lead - Other",K2573="No",N2573="Galvanized")))),"Non-lead",
IF((OR((AND(J2573="Unknown - Likely Lead",N2573="Unknown - Likely Lead")),
(AND(J2573="Unknown - Likely Lead",N2573="Unknown - Unlikely Lead")),
(AND(J2573="Unknown - Likely Lead",N2573="Unknown - Material Unknown")),
(AND(J2573="Unknown - Unlikely Lead",N2573="Unknown - Likely Lead")),
(AND(J2573="Unknown - Unlikely Lead",N2573="Unknown - Unlikely Lead")),
(AND(J2573="Unknown - Unlikely Lead",N2573="Unknown - Material Unknown")),
(AND(J2573="Unknown - Material Unknown",N2573="Unknown - Likely Lead")),
(AND(J2573="Unknown - Material Unknown",N2573="Unknown - Unlikely Lead")),
(AND(J2573="Unknown - Material Unknown",N2573="Unknown - Material Unknown")))),"Unknown",
IF((OR((AND(J2573="Unknown - Likely Lead",N2573="Non-lead - Copper")),
(AND(J2573="Unknown - Likely Lead",N2573="Non-lead - Plastic")),
(AND(J2573="Unknown - Likely Lead",N2573="Non-lead")),
(AND(J2573="Unknown - Likely Lead",N2573="Non-lead - Other")),
(AND(J2573="Unknown - Unlikely Lead",N2573="Non-lead - Copper")),
(AND(J2573="Unknown - Unlikely Lead",N2573="Non-lead - Plastic")),
(AND(J2573="Unknown - Unlikely Lead",N2573="Non-lead")),
(AND(J2573="Unknown - Unlikely Lead",N2573="Non-lead - Other")),
(AND(J2573="Unknown - Material Unknown",N2573="Non-lead - Copper")),
(AND(J2573="Unknown - Material Unknown",N2573="Non-lead - Plastic")),
(AND(J2573="Unknown - Material Unknown",N2573="Non-lead")),
(AND(J2573="Unknown - Material Unknown",N2573="Non-lead - Other")))),"Unknown",
IF((OR((AND(J2573="Non-lead - Copper",N2573="Unknown - Likely Lead")),
(AND(J2573="Non-lead - Copper",N2573="Unknown - Unlikely Lead")),
(AND(J2573="Non-lead - Copper",N2573="Unknown - Material Unknown")),
(AND(J2573="Non-lead - Plastic",N2573="Unknown - Likely Lead")),
(AND(J2573="Non-lead - Plastic",N2573="Unknown - Unlikely Lead")),
(AND(J2573="Non-lead - Plastic",N2573="Unknown - Material Unknown")),
(AND(J2573="Non-lead",N2573="Unknown - Likely Lead")),
(AND(J2573="Non-lead",N2573="Unknown - Unlikely Lead")),
(AND(J2573="Non-lead",N2573="Unknown - Material Unknown")),
(AND(J2573="Non-lead - Other",N2573="Unknown - Likely Lead")),
(AND(J2573="Non-Lead - Other",N2573="Unknown - Unlikely Lead")),
(AND(J2573="Non-Lead - Other",N2573="Unknown - Material Unknown")))),"Unknown",
IF((OR((AND(J2573="Galvanized",N2573="Unknown - Likely Lead")),
(AND(J2573="Galvanized",N2573="Unknown - Unlikely Lead")),
(AND(J2573="Galvanized",N2573="Unknown - Material Unknown")))),"Unknown",
IF((OR((AND(J2573="Galvanized",N2573="")))),"Galvanized Requiring Replacement",
IF((OR((AND(J2573="Non-lead - Copper",N2573="")),
(AND(J2573="Non-lead - Plastic",N2573="")),
(AND(J2573="Non-lead",N2573="")),
(AND(J2573="Non-lead - Other",N2573="")))),"Non-lead",
IF((OR((AND(J2573="Unknown - Likely Lead",N2573="")),
(AND(J2573="Unknown - Unlikely Lead",N2573="")),
(AND(J2573="Unknown - Material Unknown",N2573="")))),"Unknown",
""))))))))))))))))</f>
        <v>Non-Lead</v>
      </c>
      <c r="R2573" s="70" t="s">
        <v>51</v>
      </c>
      <c r="S2573" s="70" t="s">
        <v>51</v>
      </c>
      <c r="T2573" s="70"/>
      <c r="U2573" s="71" t="s">
        <v>53</v>
      </c>
      <c r="V2573" s="71" t="s">
        <v>51</v>
      </c>
      <c r="W2573" s="71" t="s">
        <v>51</v>
      </c>
      <c r="X2573" s="71" t="s">
        <v>51</v>
      </c>
      <c r="Y2573" s="72" t="str">
        <f>IF((OR((AND('[1]PWS Information'!$E$10="CWS",U2573="Single Family Residence",Q2573="Lead")),
(AND('[1]PWS Information'!$E$10="CWS",U2573="Multiple Family Residence",'[1]PWS Information'!$E$11="Yes",Q2573="Lead")),
(AND('[1]PWS Information'!$E$10="NTNC",Q2573="Lead")))),"Tier 1",
IF((OR((AND('[1]PWS Information'!$E$10="CWS",U2573="Multiple Family Residence",'[1]PWS Information'!$E$11="No",Q2573="Lead")),
(AND('[1]PWS Information'!$E$10="CWS",U2573="Other",Q2573="Lead")),
(AND('[1]PWS Information'!$E$10="CWS",U2573="Building",Q2573="Lead")))),"Tier 2",
IF((OR((AND('[1]PWS Information'!$E$10="CWS",U2573="Single Family Residence",Q2573="Galvanized Requiring Replacement")),
(AND('[1]PWS Information'!$E$10="CWS",U2573="Single Family Residence",Q2573="Galvanized Requiring Replacement",R2573="Yes")),
(AND('[1]PWS Information'!$E$10="NTNC",Q2573="Galvanized Requiring Replacement")),
(AND('[1]PWS Information'!$E$10="NTNC",U2573="Single Family Residence",R2573="Yes")))),"Tier 3",
IF((OR((AND('[1]PWS Information'!$E$10="CWS",U2573="Single Family Residence",S2573="Yes",Q2573="Non-Lead", J2573="Non-Lead - Copper",L2573="Before 1989")),
(AND('[1]PWS Information'!$E$10="CWS",U2573="Single Family Residence",S2573="Yes",Q2573="Non-Lead", N2573="Non-Lead - Copper",O2573="Before 1989")))),"Tier 4",
IF((OR((AND('[1]PWS Information'!$E$10="NTNC",Q2573="Non-Lead")),
(AND('[1]PWS Information'!$E$10="CWS",Q2573="Non-Lead",S2573="")),
(AND('[1]PWS Information'!$E$10="CWS",Q2573="Non-Lead",S2573="No")),
(AND('[1]PWS Information'!$E$10="CWS",Q2573="Non-Lead",S2573="Don't Know")),
(AND('[1]PWS Information'!$E$10="CWS",Q2573="Non-Lead", J2573="Non-Lead - Copper", S2573="Yes", L2573="Between 1989 and 2014")),
(AND('[1]PWS Information'!$E$10="CWS",Q2573="Non-Lead", J2573="Non-Lead - Copper", S2573="Yes", L2573="After 2014")),
(AND('[1]PWS Information'!$E$10="CWS",Q2573="Non-Lead", J2573="Non-Lead - Copper", S2573="Yes", L2573="Unknown")),
(AND('[1]PWS Information'!$E$10="CWS",Q2573="Non-Lead", N2573="Non-Lead - Copper", S2573="Yes", O2573="Between 1989 and 2014")),
(AND('[1]PWS Information'!$E$10="CWS",Q2573="Non-Lead", N2573="Non-Lead - Copper", S2573="Yes", O2573="After 2014")),
(AND('[1]PWS Information'!$E$10="CWS",Q2573="Non-Lead", N2573="Non-Lead - Copper", S2573="Yes", O2573="Unknown")),
(AND('[1]PWS Information'!$E$10="CWS",Q2573="Unknown")),
(AND('[1]PWS Information'!$E$10="NTNC",Q2573="Unknown")))),"Tier 5",
"")))))</f>
        <v>Tier 5</v>
      </c>
      <c r="Z2573" s="71"/>
      <c r="AA2573" s="71"/>
    </row>
    <row r="2574" spans="1:27" ht="57.6" x14ac:dyDescent="0.3">
      <c r="A2574" s="17"/>
      <c r="B2574" s="70">
        <v>9761520</v>
      </c>
      <c r="C2574" s="60">
        <v>295</v>
      </c>
      <c r="D2574" s="61" t="s">
        <v>547</v>
      </c>
      <c r="E2574" s="61" t="s">
        <v>49</v>
      </c>
      <c r="F2574" s="61">
        <v>78640</v>
      </c>
      <c r="G2574" s="62" t="s">
        <v>529</v>
      </c>
      <c r="H2574" s="63">
        <v>29.957144400000001</v>
      </c>
      <c r="I2574" s="64">
        <v>-97.853127777777701</v>
      </c>
      <c r="J2574" s="65" t="s">
        <v>50</v>
      </c>
      <c r="K2574" s="66" t="s">
        <v>51</v>
      </c>
      <c r="L2574" s="62" t="s">
        <v>52</v>
      </c>
      <c r="M2574" s="69"/>
      <c r="N2574" s="65" t="s">
        <v>50</v>
      </c>
      <c r="O2574" s="66" t="s">
        <v>52</v>
      </c>
      <c r="P2574" s="69"/>
      <c r="Q2574" s="55" t="str">
        <f t="shared" si="40"/>
        <v>Non-Lead</v>
      </c>
      <c r="R2574" s="70" t="s">
        <v>51</v>
      </c>
      <c r="S2574" s="70" t="s">
        <v>51</v>
      </c>
      <c r="T2574" s="70"/>
      <c r="U2574" s="71" t="s">
        <v>53</v>
      </c>
      <c r="V2574" s="71" t="s">
        <v>51</v>
      </c>
      <c r="W2574" s="71" t="s">
        <v>51</v>
      </c>
      <c r="X2574" s="71" t="s">
        <v>51</v>
      </c>
      <c r="Y2574" s="72" t="str">
        <f>IF((OR((AND('[1]PWS Information'!$E$10="CWS",U2574="Single Family Residence",Q2574="Lead")),
(AND('[1]PWS Information'!$E$10="CWS",U2574="Multiple Family Residence",'[1]PWS Information'!$E$11="Yes",Q2574="Lead")),
(AND('[1]PWS Information'!$E$10="NTNC",Q2574="Lead")))),"Tier 1",
IF((OR((AND('[1]PWS Information'!$E$10="CWS",U2574="Multiple Family Residence",'[1]PWS Information'!$E$11="No",Q2574="Lead")),
(AND('[1]PWS Information'!$E$10="CWS",U2574="Other",Q2574="Lead")),
(AND('[1]PWS Information'!$E$10="CWS",U2574="Building",Q2574="Lead")))),"Tier 2",
IF((OR((AND('[1]PWS Information'!$E$10="CWS",U2574="Single Family Residence",Q2574="Galvanized Requiring Replacement")),
(AND('[1]PWS Information'!$E$10="CWS",U2574="Single Family Residence",Q2574="Galvanized Requiring Replacement",R2574="Yes")),
(AND('[1]PWS Information'!$E$10="NTNC",Q2574="Galvanized Requiring Replacement")),
(AND('[1]PWS Information'!$E$10="NTNC",U2574="Single Family Residence",R2574="Yes")))),"Tier 3",
IF((OR((AND('[1]PWS Information'!$E$10="CWS",U2574="Single Family Residence",S2574="Yes",Q2574="Non-Lead", J2574="Non-Lead - Copper",L2574="Before 1989")),
(AND('[1]PWS Information'!$E$10="CWS",U2574="Single Family Residence",S2574="Yes",Q2574="Non-Lead", N2574="Non-Lead - Copper",O2574="Before 1989")))),"Tier 4",
IF((OR((AND('[1]PWS Information'!$E$10="NTNC",Q2574="Non-Lead")),
(AND('[1]PWS Information'!$E$10="CWS",Q2574="Non-Lead",S2574="")),
(AND('[1]PWS Information'!$E$10="CWS",Q2574="Non-Lead",S2574="No")),
(AND('[1]PWS Information'!$E$10="CWS",Q2574="Non-Lead",S2574="Don't Know")),
(AND('[1]PWS Information'!$E$10="CWS",Q2574="Non-Lead", J2574="Non-Lead - Copper", S2574="Yes", L2574="Between 1989 and 2014")),
(AND('[1]PWS Information'!$E$10="CWS",Q2574="Non-Lead", J2574="Non-Lead - Copper", S2574="Yes", L2574="After 2014")),
(AND('[1]PWS Information'!$E$10="CWS",Q2574="Non-Lead", J2574="Non-Lead - Copper", S2574="Yes", L2574="Unknown")),
(AND('[1]PWS Information'!$E$10="CWS",Q2574="Non-Lead", N2574="Non-Lead - Copper", S2574="Yes", O2574="Between 1989 and 2014")),
(AND('[1]PWS Information'!$E$10="CWS",Q2574="Non-Lead", N2574="Non-Lead - Copper", S2574="Yes", O2574="After 2014")),
(AND('[1]PWS Information'!$E$10="CWS",Q2574="Non-Lead", N2574="Non-Lead - Copper", S2574="Yes", O2574="Unknown")),
(AND('[1]PWS Information'!$E$10="CWS",Q2574="Unknown")),
(AND('[1]PWS Information'!$E$10="NTNC",Q2574="Unknown")))),"Tier 5",
"")))))</f>
        <v>Tier 5</v>
      </c>
      <c r="Z2574" s="71"/>
      <c r="AA2574" s="71"/>
    </row>
    <row r="2575" spans="1:27" ht="57.6" x14ac:dyDescent="0.3">
      <c r="A2575" s="1"/>
      <c r="B2575" s="70">
        <v>15973823</v>
      </c>
      <c r="C2575" s="60">
        <v>343</v>
      </c>
      <c r="D2575" s="61" t="s">
        <v>547</v>
      </c>
      <c r="E2575" s="61" t="s">
        <v>49</v>
      </c>
      <c r="F2575" s="61">
        <v>78640</v>
      </c>
      <c r="G2575" s="62" t="s">
        <v>529</v>
      </c>
      <c r="H2575" s="63">
        <v>29.956644399999998</v>
      </c>
      <c r="I2575" s="64">
        <v>-97.853663888888804</v>
      </c>
      <c r="J2575" s="65" t="s">
        <v>50</v>
      </c>
      <c r="K2575" s="66" t="s">
        <v>51</v>
      </c>
      <c r="L2575" s="62" t="s">
        <v>52</v>
      </c>
      <c r="M2575" s="69"/>
      <c r="N2575" s="65" t="s">
        <v>50</v>
      </c>
      <c r="O2575" s="66" t="s">
        <v>52</v>
      </c>
      <c r="P2575" s="69"/>
      <c r="Q2575" s="55" t="str">
        <f t="shared" si="40"/>
        <v>Non-Lead</v>
      </c>
      <c r="R2575" s="70" t="s">
        <v>51</v>
      </c>
      <c r="S2575" s="70" t="s">
        <v>51</v>
      </c>
      <c r="T2575" s="70"/>
      <c r="U2575" s="71" t="s">
        <v>53</v>
      </c>
      <c r="V2575" s="71" t="s">
        <v>51</v>
      </c>
      <c r="W2575" s="71" t="s">
        <v>51</v>
      </c>
      <c r="X2575" s="71" t="s">
        <v>51</v>
      </c>
      <c r="Y2575" s="72" t="str">
        <f>IF((OR((AND('[1]PWS Information'!$E$10="CWS",U2575="Single Family Residence",Q2575="Lead")),
(AND('[1]PWS Information'!$E$10="CWS",U2575="Multiple Family Residence",'[1]PWS Information'!$E$11="Yes",Q2575="Lead")),
(AND('[1]PWS Information'!$E$10="NTNC",Q2575="Lead")))),"Tier 1",
IF((OR((AND('[1]PWS Information'!$E$10="CWS",U2575="Multiple Family Residence",'[1]PWS Information'!$E$11="No",Q2575="Lead")),
(AND('[1]PWS Information'!$E$10="CWS",U2575="Other",Q2575="Lead")),
(AND('[1]PWS Information'!$E$10="CWS",U2575="Building",Q2575="Lead")))),"Tier 2",
IF((OR((AND('[1]PWS Information'!$E$10="CWS",U2575="Single Family Residence",Q2575="Galvanized Requiring Replacement")),
(AND('[1]PWS Information'!$E$10="CWS",U2575="Single Family Residence",Q2575="Galvanized Requiring Replacement",R2575="Yes")),
(AND('[1]PWS Information'!$E$10="NTNC",Q2575="Galvanized Requiring Replacement")),
(AND('[1]PWS Information'!$E$10="NTNC",U2575="Single Family Residence",R2575="Yes")))),"Tier 3",
IF((OR((AND('[1]PWS Information'!$E$10="CWS",U2575="Single Family Residence",S2575="Yes",Q2575="Non-Lead", J2575="Non-Lead - Copper",L2575="Before 1989")),
(AND('[1]PWS Information'!$E$10="CWS",U2575="Single Family Residence",S2575="Yes",Q2575="Non-Lead", N2575="Non-Lead - Copper",O2575="Before 1989")))),"Tier 4",
IF((OR((AND('[1]PWS Information'!$E$10="NTNC",Q2575="Non-Lead")),
(AND('[1]PWS Information'!$E$10="CWS",Q2575="Non-Lead",S2575="")),
(AND('[1]PWS Information'!$E$10="CWS",Q2575="Non-Lead",S2575="No")),
(AND('[1]PWS Information'!$E$10="CWS",Q2575="Non-Lead",S2575="Don't Know")),
(AND('[1]PWS Information'!$E$10="CWS",Q2575="Non-Lead", J2575="Non-Lead - Copper", S2575="Yes", L2575="Between 1989 and 2014")),
(AND('[1]PWS Information'!$E$10="CWS",Q2575="Non-Lead", J2575="Non-Lead - Copper", S2575="Yes", L2575="After 2014")),
(AND('[1]PWS Information'!$E$10="CWS",Q2575="Non-Lead", J2575="Non-Lead - Copper", S2575="Yes", L2575="Unknown")),
(AND('[1]PWS Information'!$E$10="CWS",Q2575="Non-Lead", N2575="Non-Lead - Copper", S2575="Yes", O2575="Between 1989 and 2014")),
(AND('[1]PWS Information'!$E$10="CWS",Q2575="Non-Lead", N2575="Non-Lead - Copper", S2575="Yes", O2575="After 2014")),
(AND('[1]PWS Information'!$E$10="CWS",Q2575="Non-Lead", N2575="Non-Lead - Copper", S2575="Yes", O2575="Unknown")),
(AND('[1]PWS Information'!$E$10="CWS",Q2575="Unknown")),
(AND('[1]PWS Information'!$E$10="NTNC",Q2575="Unknown")))),"Tier 5",
"")))))</f>
        <v>Tier 5</v>
      </c>
      <c r="Z2575" s="71"/>
      <c r="AA2575" s="71"/>
    </row>
    <row r="2576" spans="1:27" ht="57.6" x14ac:dyDescent="0.3">
      <c r="A2576" s="1"/>
      <c r="B2576" s="70">
        <v>15973358</v>
      </c>
      <c r="C2576" s="60">
        <v>356</v>
      </c>
      <c r="D2576" s="61" t="s">
        <v>547</v>
      </c>
      <c r="E2576" s="61" t="s">
        <v>49</v>
      </c>
      <c r="F2576" s="61">
        <v>78640</v>
      </c>
      <c r="G2576" s="62" t="s">
        <v>529</v>
      </c>
      <c r="H2576" s="63">
        <v>29.956872199999999</v>
      </c>
      <c r="I2576" s="64">
        <v>-97.854283333333299</v>
      </c>
      <c r="J2576" s="65" t="s">
        <v>50</v>
      </c>
      <c r="K2576" s="66" t="s">
        <v>51</v>
      </c>
      <c r="L2576" s="62" t="s">
        <v>52</v>
      </c>
      <c r="M2576" s="69"/>
      <c r="N2576" s="65" t="s">
        <v>50</v>
      </c>
      <c r="O2576" s="66" t="s">
        <v>52</v>
      </c>
      <c r="P2576" s="69"/>
      <c r="Q2576" s="55" t="str">
        <f t="shared" si="40"/>
        <v>Non-Lead</v>
      </c>
      <c r="R2576" s="70" t="s">
        <v>51</v>
      </c>
      <c r="S2576" s="70" t="s">
        <v>51</v>
      </c>
      <c r="T2576" s="70"/>
      <c r="U2576" s="71" t="s">
        <v>53</v>
      </c>
      <c r="V2576" s="71" t="s">
        <v>51</v>
      </c>
      <c r="W2576" s="71" t="s">
        <v>51</v>
      </c>
      <c r="X2576" s="71" t="s">
        <v>51</v>
      </c>
      <c r="Y2576" s="72" t="str">
        <f>IF((OR((AND('[1]PWS Information'!$E$10="CWS",U2576="Single Family Residence",Q2576="Lead")),
(AND('[1]PWS Information'!$E$10="CWS",U2576="Multiple Family Residence",'[1]PWS Information'!$E$11="Yes",Q2576="Lead")),
(AND('[1]PWS Information'!$E$10="NTNC",Q2576="Lead")))),"Tier 1",
IF((OR((AND('[1]PWS Information'!$E$10="CWS",U2576="Multiple Family Residence",'[1]PWS Information'!$E$11="No",Q2576="Lead")),
(AND('[1]PWS Information'!$E$10="CWS",U2576="Other",Q2576="Lead")),
(AND('[1]PWS Information'!$E$10="CWS",U2576="Building",Q2576="Lead")))),"Tier 2",
IF((OR((AND('[1]PWS Information'!$E$10="CWS",U2576="Single Family Residence",Q2576="Galvanized Requiring Replacement")),
(AND('[1]PWS Information'!$E$10="CWS",U2576="Single Family Residence",Q2576="Galvanized Requiring Replacement",R2576="Yes")),
(AND('[1]PWS Information'!$E$10="NTNC",Q2576="Galvanized Requiring Replacement")),
(AND('[1]PWS Information'!$E$10="NTNC",U2576="Single Family Residence",R2576="Yes")))),"Tier 3",
IF((OR((AND('[1]PWS Information'!$E$10="CWS",U2576="Single Family Residence",S2576="Yes",Q2576="Non-Lead", J2576="Non-Lead - Copper",L2576="Before 1989")),
(AND('[1]PWS Information'!$E$10="CWS",U2576="Single Family Residence",S2576="Yes",Q2576="Non-Lead", N2576="Non-Lead - Copper",O2576="Before 1989")))),"Tier 4",
IF((OR((AND('[1]PWS Information'!$E$10="NTNC",Q2576="Non-Lead")),
(AND('[1]PWS Information'!$E$10="CWS",Q2576="Non-Lead",S2576="")),
(AND('[1]PWS Information'!$E$10="CWS",Q2576="Non-Lead",S2576="No")),
(AND('[1]PWS Information'!$E$10="CWS",Q2576="Non-Lead",S2576="Don't Know")),
(AND('[1]PWS Information'!$E$10="CWS",Q2576="Non-Lead", J2576="Non-Lead - Copper", S2576="Yes", L2576="Between 1989 and 2014")),
(AND('[1]PWS Information'!$E$10="CWS",Q2576="Non-Lead", J2576="Non-Lead - Copper", S2576="Yes", L2576="After 2014")),
(AND('[1]PWS Information'!$E$10="CWS",Q2576="Non-Lead", J2576="Non-Lead - Copper", S2576="Yes", L2576="Unknown")),
(AND('[1]PWS Information'!$E$10="CWS",Q2576="Non-Lead", N2576="Non-Lead - Copper", S2576="Yes", O2576="Between 1989 and 2014")),
(AND('[1]PWS Information'!$E$10="CWS",Q2576="Non-Lead", N2576="Non-Lead - Copper", S2576="Yes", O2576="After 2014")),
(AND('[1]PWS Information'!$E$10="CWS",Q2576="Non-Lead", N2576="Non-Lead - Copper", S2576="Yes", O2576="Unknown")),
(AND('[1]PWS Information'!$E$10="CWS",Q2576="Unknown")),
(AND('[1]PWS Information'!$E$10="NTNC",Q2576="Unknown")))),"Tier 5",
"")))))</f>
        <v>Tier 5</v>
      </c>
      <c r="Z2576" s="71"/>
      <c r="AA2576" s="71"/>
    </row>
    <row r="2577" spans="1:27" ht="57.6" x14ac:dyDescent="0.3">
      <c r="A2577" s="1"/>
      <c r="B2577" s="70">
        <v>15651744</v>
      </c>
      <c r="C2577" s="60">
        <v>367</v>
      </c>
      <c r="D2577" s="61" t="s">
        <v>547</v>
      </c>
      <c r="E2577" s="61" t="s">
        <v>49</v>
      </c>
      <c r="F2577" s="61">
        <v>78640</v>
      </c>
      <c r="G2577" s="62" t="s">
        <v>529</v>
      </c>
      <c r="H2577" s="63">
        <v>29.956447199999999</v>
      </c>
      <c r="I2577" s="64">
        <v>-97.854119444444393</v>
      </c>
      <c r="J2577" s="65" t="s">
        <v>50</v>
      </c>
      <c r="K2577" s="66" t="s">
        <v>51</v>
      </c>
      <c r="L2577" s="62" t="s">
        <v>52</v>
      </c>
      <c r="M2577" s="69"/>
      <c r="N2577" s="65" t="s">
        <v>50</v>
      </c>
      <c r="O2577" s="66" t="s">
        <v>52</v>
      </c>
      <c r="P2577" s="69"/>
      <c r="Q2577" s="55" t="str">
        <f t="shared" si="40"/>
        <v>Non-Lead</v>
      </c>
      <c r="R2577" s="70" t="s">
        <v>51</v>
      </c>
      <c r="S2577" s="70" t="s">
        <v>51</v>
      </c>
      <c r="T2577" s="70"/>
      <c r="U2577" s="71" t="s">
        <v>53</v>
      </c>
      <c r="V2577" s="71" t="s">
        <v>51</v>
      </c>
      <c r="W2577" s="71" t="s">
        <v>51</v>
      </c>
      <c r="X2577" s="71" t="s">
        <v>51</v>
      </c>
      <c r="Y2577" s="72" t="str">
        <f>IF((OR((AND('[1]PWS Information'!$E$10="CWS",U2577="Single Family Residence",Q2577="Lead")),
(AND('[1]PWS Information'!$E$10="CWS",U2577="Multiple Family Residence",'[1]PWS Information'!$E$11="Yes",Q2577="Lead")),
(AND('[1]PWS Information'!$E$10="NTNC",Q2577="Lead")))),"Tier 1",
IF((OR((AND('[1]PWS Information'!$E$10="CWS",U2577="Multiple Family Residence",'[1]PWS Information'!$E$11="No",Q2577="Lead")),
(AND('[1]PWS Information'!$E$10="CWS",U2577="Other",Q2577="Lead")),
(AND('[1]PWS Information'!$E$10="CWS",U2577="Building",Q2577="Lead")))),"Tier 2",
IF((OR((AND('[1]PWS Information'!$E$10="CWS",U2577="Single Family Residence",Q2577="Galvanized Requiring Replacement")),
(AND('[1]PWS Information'!$E$10="CWS",U2577="Single Family Residence",Q2577="Galvanized Requiring Replacement",R2577="Yes")),
(AND('[1]PWS Information'!$E$10="NTNC",Q2577="Galvanized Requiring Replacement")),
(AND('[1]PWS Information'!$E$10="NTNC",U2577="Single Family Residence",R2577="Yes")))),"Tier 3",
IF((OR((AND('[1]PWS Information'!$E$10="CWS",U2577="Single Family Residence",S2577="Yes",Q2577="Non-Lead", J2577="Non-Lead - Copper",L2577="Before 1989")),
(AND('[1]PWS Information'!$E$10="CWS",U2577="Single Family Residence",S2577="Yes",Q2577="Non-Lead", N2577="Non-Lead - Copper",O2577="Before 1989")))),"Tier 4",
IF((OR((AND('[1]PWS Information'!$E$10="NTNC",Q2577="Non-Lead")),
(AND('[1]PWS Information'!$E$10="CWS",Q2577="Non-Lead",S2577="")),
(AND('[1]PWS Information'!$E$10="CWS",Q2577="Non-Lead",S2577="No")),
(AND('[1]PWS Information'!$E$10="CWS",Q2577="Non-Lead",S2577="Don't Know")),
(AND('[1]PWS Information'!$E$10="CWS",Q2577="Non-Lead", J2577="Non-Lead - Copper", S2577="Yes", L2577="Between 1989 and 2014")),
(AND('[1]PWS Information'!$E$10="CWS",Q2577="Non-Lead", J2577="Non-Lead - Copper", S2577="Yes", L2577="After 2014")),
(AND('[1]PWS Information'!$E$10="CWS",Q2577="Non-Lead", J2577="Non-Lead - Copper", S2577="Yes", L2577="Unknown")),
(AND('[1]PWS Information'!$E$10="CWS",Q2577="Non-Lead", N2577="Non-Lead - Copper", S2577="Yes", O2577="Between 1989 and 2014")),
(AND('[1]PWS Information'!$E$10="CWS",Q2577="Non-Lead", N2577="Non-Lead - Copper", S2577="Yes", O2577="After 2014")),
(AND('[1]PWS Information'!$E$10="CWS",Q2577="Non-Lead", N2577="Non-Lead - Copper", S2577="Yes", O2577="Unknown")),
(AND('[1]PWS Information'!$E$10="CWS",Q2577="Unknown")),
(AND('[1]PWS Information'!$E$10="NTNC",Q2577="Unknown")))),"Tier 5",
"")))))</f>
        <v>Tier 5</v>
      </c>
      <c r="Z2577" s="71"/>
      <c r="AA2577" s="71"/>
    </row>
    <row r="2578" spans="1:27" ht="57.6" x14ac:dyDescent="0.3">
      <c r="A2578" s="17"/>
      <c r="B2578" s="70">
        <v>15657719</v>
      </c>
      <c r="C2578" s="60">
        <v>211</v>
      </c>
      <c r="D2578" s="61" t="s">
        <v>554</v>
      </c>
      <c r="E2578" s="61" t="s">
        <v>49</v>
      </c>
      <c r="F2578" s="61">
        <v>78640</v>
      </c>
      <c r="G2578" s="62" t="s">
        <v>529</v>
      </c>
      <c r="H2578" s="63">
        <v>29.9580333</v>
      </c>
      <c r="I2578" s="64">
        <v>-97.854686111111107</v>
      </c>
      <c r="J2578" s="65" t="s">
        <v>50</v>
      </c>
      <c r="K2578" s="66" t="s">
        <v>51</v>
      </c>
      <c r="L2578" s="62" t="s">
        <v>52</v>
      </c>
      <c r="M2578" s="69"/>
      <c r="N2578" s="65" t="s">
        <v>50</v>
      </c>
      <c r="O2578" s="66" t="s">
        <v>52</v>
      </c>
      <c r="P2578" s="69"/>
      <c r="Q2578" s="55" t="str">
        <f t="shared" si="40"/>
        <v>Non-Lead</v>
      </c>
      <c r="R2578" s="70" t="s">
        <v>51</v>
      </c>
      <c r="S2578" s="70" t="s">
        <v>51</v>
      </c>
      <c r="T2578" s="70"/>
      <c r="U2578" s="71" t="s">
        <v>53</v>
      </c>
      <c r="V2578" s="71" t="s">
        <v>51</v>
      </c>
      <c r="W2578" s="71" t="s">
        <v>51</v>
      </c>
      <c r="X2578" s="71" t="s">
        <v>51</v>
      </c>
      <c r="Y2578" s="72" t="str">
        <f>IF((OR((AND('[1]PWS Information'!$E$10="CWS",U2578="Single Family Residence",Q2578="Lead")),
(AND('[1]PWS Information'!$E$10="CWS",U2578="Multiple Family Residence",'[1]PWS Information'!$E$11="Yes",Q2578="Lead")),
(AND('[1]PWS Information'!$E$10="NTNC",Q2578="Lead")))),"Tier 1",
IF((OR((AND('[1]PWS Information'!$E$10="CWS",U2578="Multiple Family Residence",'[1]PWS Information'!$E$11="No",Q2578="Lead")),
(AND('[1]PWS Information'!$E$10="CWS",U2578="Other",Q2578="Lead")),
(AND('[1]PWS Information'!$E$10="CWS",U2578="Building",Q2578="Lead")))),"Tier 2",
IF((OR((AND('[1]PWS Information'!$E$10="CWS",U2578="Single Family Residence",Q2578="Galvanized Requiring Replacement")),
(AND('[1]PWS Information'!$E$10="CWS",U2578="Single Family Residence",Q2578="Galvanized Requiring Replacement",R2578="Yes")),
(AND('[1]PWS Information'!$E$10="NTNC",Q2578="Galvanized Requiring Replacement")),
(AND('[1]PWS Information'!$E$10="NTNC",U2578="Single Family Residence",R2578="Yes")))),"Tier 3",
IF((OR((AND('[1]PWS Information'!$E$10="CWS",U2578="Single Family Residence",S2578="Yes",Q2578="Non-Lead", J2578="Non-Lead - Copper",L2578="Before 1989")),
(AND('[1]PWS Information'!$E$10="CWS",U2578="Single Family Residence",S2578="Yes",Q2578="Non-Lead", N2578="Non-Lead - Copper",O2578="Before 1989")))),"Tier 4",
IF((OR((AND('[1]PWS Information'!$E$10="NTNC",Q2578="Non-Lead")),
(AND('[1]PWS Information'!$E$10="CWS",Q2578="Non-Lead",S2578="")),
(AND('[1]PWS Information'!$E$10="CWS",Q2578="Non-Lead",S2578="No")),
(AND('[1]PWS Information'!$E$10="CWS",Q2578="Non-Lead",S2578="Don't Know")),
(AND('[1]PWS Information'!$E$10="CWS",Q2578="Non-Lead", J2578="Non-Lead - Copper", S2578="Yes", L2578="Between 1989 and 2014")),
(AND('[1]PWS Information'!$E$10="CWS",Q2578="Non-Lead", J2578="Non-Lead - Copper", S2578="Yes", L2578="After 2014")),
(AND('[1]PWS Information'!$E$10="CWS",Q2578="Non-Lead", J2578="Non-Lead - Copper", S2578="Yes", L2578="Unknown")),
(AND('[1]PWS Information'!$E$10="CWS",Q2578="Non-Lead", N2578="Non-Lead - Copper", S2578="Yes", O2578="Between 1989 and 2014")),
(AND('[1]PWS Information'!$E$10="CWS",Q2578="Non-Lead", N2578="Non-Lead - Copper", S2578="Yes", O2578="After 2014")),
(AND('[1]PWS Information'!$E$10="CWS",Q2578="Non-Lead", N2578="Non-Lead - Copper", S2578="Yes", O2578="Unknown")),
(AND('[1]PWS Information'!$E$10="CWS",Q2578="Unknown")),
(AND('[1]PWS Information'!$E$10="NTNC",Q2578="Unknown")))),"Tier 5",
"")))))</f>
        <v>Tier 5</v>
      </c>
      <c r="Z2578" s="71"/>
      <c r="AA2578" s="71"/>
    </row>
    <row r="2579" spans="1:27" ht="57.6" x14ac:dyDescent="0.3">
      <c r="A2579" s="1"/>
      <c r="B2579" s="70">
        <v>15996918</v>
      </c>
      <c r="C2579" s="60">
        <v>221</v>
      </c>
      <c r="D2579" s="61" t="s">
        <v>554</v>
      </c>
      <c r="E2579" s="61" t="s">
        <v>49</v>
      </c>
      <c r="F2579" s="61">
        <v>78640</v>
      </c>
      <c r="G2579" s="62" t="s">
        <v>529</v>
      </c>
      <c r="H2579" s="63">
        <v>29.9581306</v>
      </c>
      <c r="I2579" s="64">
        <v>-97.8547916666666</v>
      </c>
      <c r="J2579" s="65" t="s">
        <v>50</v>
      </c>
      <c r="K2579" s="66" t="s">
        <v>51</v>
      </c>
      <c r="L2579" s="62" t="s">
        <v>52</v>
      </c>
      <c r="M2579" s="69"/>
      <c r="N2579" s="65" t="s">
        <v>50</v>
      </c>
      <c r="O2579" s="66" t="s">
        <v>52</v>
      </c>
      <c r="P2579" s="69"/>
      <c r="Q2579" s="55" t="str">
        <f t="shared" si="40"/>
        <v>Non-Lead</v>
      </c>
      <c r="R2579" s="70" t="s">
        <v>51</v>
      </c>
      <c r="S2579" s="70" t="s">
        <v>51</v>
      </c>
      <c r="T2579" s="70"/>
      <c r="U2579" s="71" t="s">
        <v>53</v>
      </c>
      <c r="V2579" s="71" t="s">
        <v>51</v>
      </c>
      <c r="W2579" s="71" t="s">
        <v>51</v>
      </c>
      <c r="X2579" s="71" t="s">
        <v>51</v>
      </c>
      <c r="Y2579" s="72" t="str">
        <f>IF((OR((AND('[1]PWS Information'!$E$10="CWS",U2579="Single Family Residence",Q2579="Lead")),
(AND('[1]PWS Information'!$E$10="CWS",U2579="Multiple Family Residence",'[1]PWS Information'!$E$11="Yes",Q2579="Lead")),
(AND('[1]PWS Information'!$E$10="NTNC",Q2579="Lead")))),"Tier 1",
IF((OR((AND('[1]PWS Information'!$E$10="CWS",U2579="Multiple Family Residence",'[1]PWS Information'!$E$11="No",Q2579="Lead")),
(AND('[1]PWS Information'!$E$10="CWS",U2579="Other",Q2579="Lead")),
(AND('[1]PWS Information'!$E$10="CWS",U2579="Building",Q2579="Lead")))),"Tier 2",
IF((OR((AND('[1]PWS Information'!$E$10="CWS",U2579="Single Family Residence",Q2579="Galvanized Requiring Replacement")),
(AND('[1]PWS Information'!$E$10="CWS",U2579="Single Family Residence",Q2579="Galvanized Requiring Replacement",R2579="Yes")),
(AND('[1]PWS Information'!$E$10="NTNC",Q2579="Galvanized Requiring Replacement")),
(AND('[1]PWS Information'!$E$10="NTNC",U2579="Single Family Residence",R2579="Yes")))),"Tier 3",
IF((OR((AND('[1]PWS Information'!$E$10="CWS",U2579="Single Family Residence",S2579="Yes",Q2579="Non-Lead", J2579="Non-Lead - Copper",L2579="Before 1989")),
(AND('[1]PWS Information'!$E$10="CWS",U2579="Single Family Residence",S2579="Yes",Q2579="Non-Lead", N2579="Non-Lead - Copper",O2579="Before 1989")))),"Tier 4",
IF((OR((AND('[1]PWS Information'!$E$10="NTNC",Q2579="Non-Lead")),
(AND('[1]PWS Information'!$E$10="CWS",Q2579="Non-Lead",S2579="")),
(AND('[1]PWS Information'!$E$10="CWS",Q2579="Non-Lead",S2579="No")),
(AND('[1]PWS Information'!$E$10="CWS",Q2579="Non-Lead",S2579="Don't Know")),
(AND('[1]PWS Information'!$E$10="CWS",Q2579="Non-Lead", J2579="Non-Lead - Copper", S2579="Yes", L2579="Between 1989 and 2014")),
(AND('[1]PWS Information'!$E$10="CWS",Q2579="Non-Lead", J2579="Non-Lead - Copper", S2579="Yes", L2579="After 2014")),
(AND('[1]PWS Information'!$E$10="CWS",Q2579="Non-Lead", J2579="Non-Lead - Copper", S2579="Yes", L2579="Unknown")),
(AND('[1]PWS Information'!$E$10="CWS",Q2579="Non-Lead", N2579="Non-Lead - Copper", S2579="Yes", O2579="Between 1989 and 2014")),
(AND('[1]PWS Information'!$E$10="CWS",Q2579="Non-Lead", N2579="Non-Lead - Copper", S2579="Yes", O2579="After 2014")),
(AND('[1]PWS Information'!$E$10="CWS",Q2579="Non-Lead", N2579="Non-Lead - Copper", S2579="Yes", O2579="Unknown")),
(AND('[1]PWS Information'!$E$10="CWS",Q2579="Unknown")),
(AND('[1]PWS Information'!$E$10="NTNC",Q2579="Unknown")))),"Tier 5",
"")))))</f>
        <v>Tier 5</v>
      </c>
      <c r="Z2579" s="71"/>
      <c r="AA2579" s="71"/>
    </row>
    <row r="2580" spans="1:27" ht="57.6" x14ac:dyDescent="0.3">
      <c r="A2580" s="1"/>
      <c r="B2580" s="70">
        <v>15651373</v>
      </c>
      <c r="C2580" s="60">
        <v>231</v>
      </c>
      <c r="D2580" s="61" t="s">
        <v>554</v>
      </c>
      <c r="E2580" s="61" t="s">
        <v>49</v>
      </c>
      <c r="F2580" s="61">
        <v>78640</v>
      </c>
      <c r="G2580" s="62" t="s">
        <v>529</v>
      </c>
      <c r="H2580" s="63">
        <v>29.958224999999999</v>
      </c>
      <c r="I2580" s="64">
        <v>-97.8549222222222</v>
      </c>
      <c r="J2580" s="65" t="s">
        <v>50</v>
      </c>
      <c r="K2580" s="66" t="s">
        <v>51</v>
      </c>
      <c r="L2580" s="62" t="s">
        <v>52</v>
      </c>
      <c r="M2580" s="69"/>
      <c r="N2580" s="65" t="s">
        <v>50</v>
      </c>
      <c r="O2580" s="66" t="s">
        <v>52</v>
      </c>
      <c r="P2580" s="69"/>
      <c r="Q2580" s="55" t="str">
        <f t="shared" si="40"/>
        <v>Non-Lead</v>
      </c>
      <c r="R2580" s="70" t="s">
        <v>51</v>
      </c>
      <c r="S2580" s="70" t="s">
        <v>51</v>
      </c>
      <c r="T2580" s="70"/>
      <c r="U2580" s="71" t="s">
        <v>53</v>
      </c>
      <c r="V2580" s="71" t="s">
        <v>51</v>
      </c>
      <c r="W2580" s="71" t="s">
        <v>51</v>
      </c>
      <c r="X2580" s="71" t="s">
        <v>51</v>
      </c>
      <c r="Y2580" s="72" t="str">
        <f>IF((OR((AND('[1]PWS Information'!$E$10="CWS",U2580="Single Family Residence",Q2580="Lead")),
(AND('[1]PWS Information'!$E$10="CWS",U2580="Multiple Family Residence",'[1]PWS Information'!$E$11="Yes",Q2580="Lead")),
(AND('[1]PWS Information'!$E$10="NTNC",Q2580="Lead")))),"Tier 1",
IF((OR((AND('[1]PWS Information'!$E$10="CWS",U2580="Multiple Family Residence",'[1]PWS Information'!$E$11="No",Q2580="Lead")),
(AND('[1]PWS Information'!$E$10="CWS",U2580="Other",Q2580="Lead")),
(AND('[1]PWS Information'!$E$10="CWS",U2580="Building",Q2580="Lead")))),"Tier 2",
IF((OR((AND('[1]PWS Information'!$E$10="CWS",U2580="Single Family Residence",Q2580="Galvanized Requiring Replacement")),
(AND('[1]PWS Information'!$E$10="CWS",U2580="Single Family Residence",Q2580="Galvanized Requiring Replacement",R2580="Yes")),
(AND('[1]PWS Information'!$E$10="NTNC",Q2580="Galvanized Requiring Replacement")),
(AND('[1]PWS Information'!$E$10="NTNC",U2580="Single Family Residence",R2580="Yes")))),"Tier 3",
IF((OR((AND('[1]PWS Information'!$E$10="CWS",U2580="Single Family Residence",S2580="Yes",Q2580="Non-Lead", J2580="Non-Lead - Copper",L2580="Before 1989")),
(AND('[1]PWS Information'!$E$10="CWS",U2580="Single Family Residence",S2580="Yes",Q2580="Non-Lead", N2580="Non-Lead - Copper",O2580="Before 1989")))),"Tier 4",
IF((OR((AND('[1]PWS Information'!$E$10="NTNC",Q2580="Non-Lead")),
(AND('[1]PWS Information'!$E$10="CWS",Q2580="Non-Lead",S2580="")),
(AND('[1]PWS Information'!$E$10="CWS",Q2580="Non-Lead",S2580="No")),
(AND('[1]PWS Information'!$E$10="CWS",Q2580="Non-Lead",S2580="Don't Know")),
(AND('[1]PWS Information'!$E$10="CWS",Q2580="Non-Lead", J2580="Non-Lead - Copper", S2580="Yes", L2580="Between 1989 and 2014")),
(AND('[1]PWS Information'!$E$10="CWS",Q2580="Non-Lead", J2580="Non-Lead - Copper", S2580="Yes", L2580="After 2014")),
(AND('[1]PWS Information'!$E$10="CWS",Q2580="Non-Lead", J2580="Non-Lead - Copper", S2580="Yes", L2580="Unknown")),
(AND('[1]PWS Information'!$E$10="CWS",Q2580="Non-Lead", N2580="Non-Lead - Copper", S2580="Yes", O2580="Between 1989 and 2014")),
(AND('[1]PWS Information'!$E$10="CWS",Q2580="Non-Lead", N2580="Non-Lead - Copper", S2580="Yes", O2580="After 2014")),
(AND('[1]PWS Information'!$E$10="CWS",Q2580="Non-Lead", N2580="Non-Lead - Copper", S2580="Yes", O2580="Unknown")),
(AND('[1]PWS Information'!$E$10="CWS",Q2580="Unknown")),
(AND('[1]PWS Information'!$E$10="NTNC",Q2580="Unknown")))),"Tier 5",
"")))))</f>
        <v>Tier 5</v>
      </c>
      <c r="Z2580" s="71"/>
      <c r="AA2580" s="71"/>
    </row>
    <row r="2581" spans="1:27" ht="57.6" x14ac:dyDescent="0.3">
      <c r="A2581" s="1"/>
      <c r="B2581" s="70">
        <v>15652035</v>
      </c>
      <c r="C2581" s="60">
        <v>286</v>
      </c>
      <c r="D2581" s="61" t="s">
        <v>565</v>
      </c>
      <c r="E2581" s="61" t="s">
        <v>49</v>
      </c>
      <c r="F2581" s="61">
        <v>78640</v>
      </c>
      <c r="G2581" s="62" t="s">
        <v>529</v>
      </c>
      <c r="H2581" s="63">
        <v>29.959177799999999</v>
      </c>
      <c r="I2581" s="64">
        <v>-97.855244444444395</v>
      </c>
      <c r="J2581" s="65" t="s">
        <v>50</v>
      </c>
      <c r="K2581" s="66" t="s">
        <v>51</v>
      </c>
      <c r="L2581" s="62" t="s">
        <v>52</v>
      </c>
      <c r="M2581" s="69"/>
      <c r="N2581" s="65" t="s">
        <v>50</v>
      </c>
      <c r="O2581" s="66" t="s">
        <v>52</v>
      </c>
      <c r="P2581" s="69"/>
      <c r="Q2581" s="55" t="str">
        <f t="shared" si="40"/>
        <v>Non-Lead</v>
      </c>
      <c r="R2581" s="70" t="s">
        <v>51</v>
      </c>
      <c r="S2581" s="70" t="s">
        <v>51</v>
      </c>
      <c r="T2581" s="70"/>
      <c r="U2581" s="71" t="s">
        <v>53</v>
      </c>
      <c r="V2581" s="71" t="s">
        <v>51</v>
      </c>
      <c r="W2581" s="71" t="s">
        <v>51</v>
      </c>
      <c r="X2581" s="71" t="s">
        <v>51</v>
      </c>
      <c r="Y2581" s="72" t="str">
        <f>IF((OR((AND('[1]PWS Information'!$E$10="CWS",U2581="Single Family Residence",Q2581="Lead")),
(AND('[1]PWS Information'!$E$10="CWS",U2581="Multiple Family Residence",'[1]PWS Information'!$E$11="Yes",Q2581="Lead")),
(AND('[1]PWS Information'!$E$10="NTNC",Q2581="Lead")))),"Tier 1",
IF((OR((AND('[1]PWS Information'!$E$10="CWS",U2581="Multiple Family Residence",'[1]PWS Information'!$E$11="No",Q2581="Lead")),
(AND('[1]PWS Information'!$E$10="CWS",U2581="Other",Q2581="Lead")),
(AND('[1]PWS Information'!$E$10="CWS",U2581="Building",Q2581="Lead")))),"Tier 2",
IF((OR((AND('[1]PWS Information'!$E$10="CWS",U2581="Single Family Residence",Q2581="Galvanized Requiring Replacement")),
(AND('[1]PWS Information'!$E$10="CWS",U2581="Single Family Residence",Q2581="Galvanized Requiring Replacement",R2581="Yes")),
(AND('[1]PWS Information'!$E$10="NTNC",Q2581="Galvanized Requiring Replacement")),
(AND('[1]PWS Information'!$E$10="NTNC",U2581="Single Family Residence",R2581="Yes")))),"Tier 3",
IF((OR((AND('[1]PWS Information'!$E$10="CWS",U2581="Single Family Residence",S2581="Yes",Q2581="Non-Lead", J2581="Non-Lead - Copper",L2581="Before 1989")),
(AND('[1]PWS Information'!$E$10="CWS",U2581="Single Family Residence",S2581="Yes",Q2581="Non-Lead", N2581="Non-Lead - Copper",O2581="Before 1989")))),"Tier 4",
IF((OR((AND('[1]PWS Information'!$E$10="NTNC",Q2581="Non-Lead")),
(AND('[1]PWS Information'!$E$10="CWS",Q2581="Non-Lead",S2581="")),
(AND('[1]PWS Information'!$E$10="CWS",Q2581="Non-Lead",S2581="No")),
(AND('[1]PWS Information'!$E$10="CWS",Q2581="Non-Lead",S2581="Don't Know")),
(AND('[1]PWS Information'!$E$10="CWS",Q2581="Non-Lead", J2581="Non-Lead - Copper", S2581="Yes", L2581="Between 1989 and 2014")),
(AND('[1]PWS Information'!$E$10="CWS",Q2581="Non-Lead", J2581="Non-Lead - Copper", S2581="Yes", L2581="After 2014")),
(AND('[1]PWS Information'!$E$10="CWS",Q2581="Non-Lead", J2581="Non-Lead - Copper", S2581="Yes", L2581="Unknown")),
(AND('[1]PWS Information'!$E$10="CWS",Q2581="Non-Lead", N2581="Non-Lead - Copper", S2581="Yes", O2581="Between 1989 and 2014")),
(AND('[1]PWS Information'!$E$10="CWS",Q2581="Non-Lead", N2581="Non-Lead - Copper", S2581="Yes", O2581="After 2014")),
(AND('[1]PWS Information'!$E$10="CWS",Q2581="Non-Lead", N2581="Non-Lead - Copper", S2581="Yes", O2581="Unknown")),
(AND('[1]PWS Information'!$E$10="CWS",Q2581="Unknown")),
(AND('[1]PWS Information'!$E$10="NTNC",Q2581="Unknown")))),"Tier 5",
"")))))</f>
        <v>Tier 5</v>
      </c>
      <c r="Z2581" s="71"/>
      <c r="AA2581" s="71"/>
    </row>
    <row r="2582" spans="1:27" ht="72" x14ac:dyDescent="0.3">
      <c r="A2582" s="17"/>
      <c r="B2582" s="70">
        <v>3984158</v>
      </c>
      <c r="C2582" s="60">
        <v>322</v>
      </c>
      <c r="D2582" s="61" t="s">
        <v>554</v>
      </c>
      <c r="E2582" s="61" t="s">
        <v>49</v>
      </c>
      <c r="F2582" s="61">
        <v>78640</v>
      </c>
      <c r="G2582" s="62" t="s">
        <v>566</v>
      </c>
      <c r="H2582" s="63">
        <v>29.9595278</v>
      </c>
      <c r="I2582" s="64">
        <v>-97.855686111111098</v>
      </c>
      <c r="J2582" s="65" t="s">
        <v>50</v>
      </c>
      <c r="K2582" s="66" t="s">
        <v>51</v>
      </c>
      <c r="L2582" s="62" t="s">
        <v>52</v>
      </c>
      <c r="M2582" s="69"/>
      <c r="N2582" s="65" t="s">
        <v>50</v>
      </c>
      <c r="O2582" s="66" t="s">
        <v>52</v>
      </c>
      <c r="P2582" s="69"/>
      <c r="Q2582" s="55" t="str">
        <f t="shared" si="40"/>
        <v>Non-Lead</v>
      </c>
      <c r="R2582" s="70" t="s">
        <v>51</v>
      </c>
      <c r="S2582" s="70" t="s">
        <v>51</v>
      </c>
      <c r="T2582" s="70"/>
      <c r="U2582" s="71" t="s">
        <v>53</v>
      </c>
      <c r="V2582" s="71" t="s">
        <v>51</v>
      </c>
      <c r="W2582" s="71" t="s">
        <v>51</v>
      </c>
      <c r="X2582" s="71" t="s">
        <v>51</v>
      </c>
      <c r="Y2582" s="72" t="str">
        <f>IF((OR((AND('[1]PWS Information'!$E$10="CWS",U2582="Single Family Residence",Q2582="Lead")),
(AND('[1]PWS Information'!$E$10="CWS",U2582="Multiple Family Residence",'[1]PWS Information'!$E$11="Yes",Q2582="Lead")),
(AND('[1]PWS Information'!$E$10="NTNC",Q2582="Lead")))),"Tier 1",
IF((OR((AND('[1]PWS Information'!$E$10="CWS",U2582="Multiple Family Residence",'[1]PWS Information'!$E$11="No",Q2582="Lead")),
(AND('[1]PWS Information'!$E$10="CWS",U2582="Other",Q2582="Lead")),
(AND('[1]PWS Information'!$E$10="CWS",U2582="Building",Q2582="Lead")))),"Tier 2",
IF((OR((AND('[1]PWS Information'!$E$10="CWS",U2582="Single Family Residence",Q2582="Galvanized Requiring Replacement")),
(AND('[1]PWS Information'!$E$10="CWS",U2582="Single Family Residence",Q2582="Galvanized Requiring Replacement",R2582="Yes")),
(AND('[1]PWS Information'!$E$10="NTNC",Q2582="Galvanized Requiring Replacement")),
(AND('[1]PWS Information'!$E$10="NTNC",U2582="Single Family Residence",R2582="Yes")))),"Tier 3",
IF((OR((AND('[1]PWS Information'!$E$10="CWS",U2582="Single Family Residence",S2582="Yes",Q2582="Non-Lead", J2582="Non-Lead - Copper",L2582="Before 1989")),
(AND('[1]PWS Information'!$E$10="CWS",U2582="Single Family Residence",S2582="Yes",Q2582="Non-Lead", N2582="Non-Lead - Copper",O2582="Before 1989")))),"Tier 4",
IF((OR((AND('[1]PWS Information'!$E$10="NTNC",Q2582="Non-Lead")),
(AND('[1]PWS Information'!$E$10="CWS",Q2582="Non-Lead",S2582="")),
(AND('[1]PWS Information'!$E$10="CWS",Q2582="Non-Lead",S2582="No")),
(AND('[1]PWS Information'!$E$10="CWS",Q2582="Non-Lead",S2582="Don't Know")),
(AND('[1]PWS Information'!$E$10="CWS",Q2582="Non-Lead", J2582="Non-Lead - Copper", S2582="Yes", L2582="Between 1989 and 2014")),
(AND('[1]PWS Information'!$E$10="CWS",Q2582="Non-Lead", J2582="Non-Lead - Copper", S2582="Yes", L2582="After 2014")),
(AND('[1]PWS Information'!$E$10="CWS",Q2582="Non-Lead", J2582="Non-Lead - Copper", S2582="Yes", L2582="Unknown")),
(AND('[1]PWS Information'!$E$10="CWS",Q2582="Non-Lead", N2582="Non-Lead - Copper", S2582="Yes", O2582="Between 1989 and 2014")),
(AND('[1]PWS Information'!$E$10="CWS",Q2582="Non-Lead", N2582="Non-Lead - Copper", S2582="Yes", O2582="After 2014")),
(AND('[1]PWS Information'!$E$10="CWS",Q2582="Non-Lead", N2582="Non-Lead - Copper", S2582="Yes", O2582="Unknown")),
(AND('[1]PWS Information'!$E$10="CWS",Q2582="Unknown")),
(AND('[1]PWS Information'!$E$10="NTNC",Q2582="Unknown")))),"Tier 5",
"")))))</f>
        <v>Tier 5</v>
      </c>
      <c r="Z2582" s="71"/>
      <c r="AA2582" s="71"/>
    </row>
    <row r="2583" spans="1:27" ht="57.6" x14ac:dyDescent="0.3">
      <c r="A2583" s="1"/>
      <c r="B2583" s="70">
        <v>15511566</v>
      </c>
      <c r="C2583" s="60">
        <v>130</v>
      </c>
      <c r="D2583" s="61" t="s">
        <v>555</v>
      </c>
      <c r="E2583" s="61" t="s">
        <v>49</v>
      </c>
      <c r="F2583" s="61">
        <v>78640</v>
      </c>
      <c r="G2583" s="62" t="s">
        <v>529</v>
      </c>
      <c r="H2583" s="63">
        <v>29.959211100000001</v>
      </c>
      <c r="I2583" s="64">
        <v>-97.854513888888803</v>
      </c>
      <c r="J2583" s="65" t="s">
        <v>50</v>
      </c>
      <c r="K2583" s="66" t="s">
        <v>51</v>
      </c>
      <c r="L2583" s="62" t="s">
        <v>52</v>
      </c>
      <c r="M2583" s="69"/>
      <c r="N2583" s="65" t="s">
        <v>50</v>
      </c>
      <c r="O2583" s="66" t="s">
        <v>52</v>
      </c>
      <c r="P2583" s="69"/>
      <c r="Q2583" s="55" t="str">
        <f t="shared" si="40"/>
        <v>Non-Lead</v>
      </c>
      <c r="R2583" s="70" t="s">
        <v>51</v>
      </c>
      <c r="S2583" s="70" t="s">
        <v>51</v>
      </c>
      <c r="T2583" s="70"/>
      <c r="U2583" s="71" t="s">
        <v>53</v>
      </c>
      <c r="V2583" s="71" t="s">
        <v>51</v>
      </c>
      <c r="W2583" s="71" t="s">
        <v>51</v>
      </c>
      <c r="X2583" s="71" t="s">
        <v>51</v>
      </c>
      <c r="Y2583" s="72" t="str">
        <f>IF((OR((AND('[1]PWS Information'!$E$10="CWS",U2583="Single Family Residence",Q2583="Lead")),
(AND('[1]PWS Information'!$E$10="CWS",U2583="Multiple Family Residence",'[1]PWS Information'!$E$11="Yes",Q2583="Lead")),
(AND('[1]PWS Information'!$E$10="NTNC",Q2583="Lead")))),"Tier 1",
IF((OR((AND('[1]PWS Information'!$E$10="CWS",U2583="Multiple Family Residence",'[1]PWS Information'!$E$11="No",Q2583="Lead")),
(AND('[1]PWS Information'!$E$10="CWS",U2583="Other",Q2583="Lead")),
(AND('[1]PWS Information'!$E$10="CWS",U2583="Building",Q2583="Lead")))),"Tier 2",
IF((OR((AND('[1]PWS Information'!$E$10="CWS",U2583="Single Family Residence",Q2583="Galvanized Requiring Replacement")),
(AND('[1]PWS Information'!$E$10="CWS",U2583="Single Family Residence",Q2583="Galvanized Requiring Replacement",R2583="Yes")),
(AND('[1]PWS Information'!$E$10="NTNC",Q2583="Galvanized Requiring Replacement")),
(AND('[1]PWS Information'!$E$10="NTNC",U2583="Single Family Residence",R2583="Yes")))),"Tier 3",
IF((OR((AND('[1]PWS Information'!$E$10="CWS",U2583="Single Family Residence",S2583="Yes",Q2583="Non-Lead", J2583="Non-Lead - Copper",L2583="Before 1989")),
(AND('[1]PWS Information'!$E$10="CWS",U2583="Single Family Residence",S2583="Yes",Q2583="Non-Lead", N2583="Non-Lead - Copper",O2583="Before 1989")))),"Tier 4",
IF((OR((AND('[1]PWS Information'!$E$10="NTNC",Q2583="Non-Lead")),
(AND('[1]PWS Information'!$E$10="CWS",Q2583="Non-Lead",S2583="")),
(AND('[1]PWS Information'!$E$10="CWS",Q2583="Non-Lead",S2583="No")),
(AND('[1]PWS Information'!$E$10="CWS",Q2583="Non-Lead",S2583="Don't Know")),
(AND('[1]PWS Information'!$E$10="CWS",Q2583="Non-Lead", J2583="Non-Lead - Copper", S2583="Yes", L2583="Between 1989 and 2014")),
(AND('[1]PWS Information'!$E$10="CWS",Q2583="Non-Lead", J2583="Non-Lead - Copper", S2583="Yes", L2583="After 2014")),
(AND('[1]PWS Information'!$E$10="CWS",Q2583="Non-Lead", J2583="Non-Lead - Copper", S2583="Yes", L2583="Unknown")),
(AND('[1]PWS Information'!$E$10="CWS",Q2583="Non-Lead", N2583="Non-Lead - Copper", S2583="Yes", O2583="Between 1989 and 2014")),
(AND('[1]PWS Information'!$E$10="CWS",Q2583="Non-Lead", N2583="Non-Lead - Copper", S2583="Yes", O2583="After 2014")),
(AND('[1]PWS Information'!$E$10="CWS",Q2583="Non-Lead", N2583="Non-Lead - Copper", S2583="Yes", O2583="Unknown")),
(AND('[1]PWS Information'!$E$10="CWS",Q2583="Unknown")),
(AND('[1]PWS Information'!$E$10="NTNC",Q2583="Unknown")))),"Tier 5",
"")))))</f>
        <v>Tier 5</v>
      </c>
      <c r="Z2583" s="71"/>
      <c r="AA2583" s="71"/>
    </row>
    <row r="2584" spans="1:27" ht="57.6" x14ac:dyDescent="0.3">
      <c r="A2584" s="1"/>
      <c r="B2584" s="70">
        <v>15505726</v>
      </c>
      <c r="C2584" s="60">
        <v>144</v>
      </c>
      <c r="D2584" s="61" t="s">
        <v>555</v>
      </c>
      <c r="E2584" s="61" t="s">
        <v>49</v>
      </c>
      <c r="F2584" s="61">
        <v>78640</v>
      </c>
      <c r="G2584" s="62" t="s">
        <v>529</v>
      </c>
      <c r="H2584" s="63">
        <v>29.959074999999999</v>
      </c>
      <c r="I2584" s="64">
        <v>-97.854647222222198</v>
      </c>
      <c r="J2584" s="65" t="s">
        <v>50</v>
      </c>
      <c r="K2584" s="66" t="s">
        <v>51</v>
      </c>
      <c r="L2584" s="62" t="s">
        <v>52</v>
      </c>
      <c r="M2584" s="69"/>
      <c r="N2584" s="65" t="s">
        <v>50</v>
      </c>
      <c r="O2584" s="66" t="s">
        <v>52</v>
      </c>
      <c r="P2584" s="69"/>
      <c r="Q2584" s="55" t="str">
        <f t="shared" si="40"/>
        <v>Non-Lead</v>
      </c>
      <c r="R2584" s="70" t="s">
        <v>51</v>
      </c>
      <c r="S2584" s="70" t="s">
        <v>51</v>
      </c>
      <c r="T2584" s="70"/>
      <c r="U2584" s="71" t="s">
        <v>53</v>
      </c>
      <c r="V2584" s="71" t="s">
        <v>51</v>
      </c>
      <c r="W2584" s="71" t="s">
        <v>51</v>
      </c>
      <c r="X2584" s="71" t="s">
        <v>51</v>
      </c>
      <c r="Y2584" s="72" t="str">
        <f>IF((OR((AND('[1]PWS Information'!$E$10="CWS",U2584="Single Family Residence",Q2584="Lead")),
(AND('[1]PWS Information'!$E$10="CWS",U2584="Multiple Family Residence",'[1]PWS Information'!$E$11="Yes",Q2584="Lead")),
(AND('[1]PWS Information'!$E$10="NTNC",Q2584="Lead")))),"Tier 1",
IF((OR((AND('[1]PWS Information'!$E$10="CWS",U2584="Multiple Family Residence",'[1]PWS Information'!$E$11="No",Q2584="Lead")),
(AND('[1]PWS Information'!$E$10="CWS",U2584="Other",Q2584="Lead")),
(AND('[1]PWS Information'!$E$10="CWS",U2584="Building",Q2584="Lead")))),"Tier 2",
IF((OR((AND('[1]PWS Information'!$E$10="CWS",U2584="Single Family Residence",Q2584="Galvanized Requiring Replacement")),
(AND('[1]PWS Information'!$E$10="CWS",U2584="Single Family Residence",Q2584="Galvanized Requiring Replacement",R2584="Yes")),
(AND('[1]PWS Information'!$E$10="NTNC",Q2584="Galvanized Requiring Replacement")),
(AND('[1]PWS Information'!$E$10="NTNC",U2584="Single Family Residence",R2584="Yes")))),"Tier 3",
IF((OR((AND('[1]PWS Information'!$E$10="CWS",U2584="Single Family Residence",S2584="Yes",Q2584="Non-Lead", J2584="Non-Lead - Copper",L2584="Before 1989")),
(AND('[1]PWS Information'!$E$10="CWS",U2584="Single Family Residence",S2584="Yes",Q2584="Non-Lead", N2584="Non-Lead - Copper",O2584="Before 1989")))),"Tier 4",
IF((OR((AND('[1]PWS Information'!$E$10="NTNC",Q2584="Non-Lead")),
(AND('[1]PWS Information'!$E$10="CWS",Q2584="Non-Lead",S2584="")),
(AND('[1]PWS Information'!$E$10="CWS",Q2584="Non-Lead",S2584="No")),
(AND('[1]PWS Information'!$E$10="CWS",Q2584="Non-Lead",S2584="Don't Know")),
(AND('[1]PWS Information'!$E$10="CWS",Q2584="Non-Lead", J2584="Non-Lead - Copper", S2584="Yes", L2584="Between 1989 and 2014")),
(AND('[1]PWS Information'!$E$10="CWS",Q2584="Non-Lead", J2584="Non-Lead - Copper", S2584="Yes", L2584="After 2014")),
(AND('[1]PWS Information'!$E$10="CWS",Q2584="Non-Lead", J2584="Non-Lead - Copper", S2584="Yes", L2584="Unknown")),
(AND('[1]PWS Information'!$E$10="CWS",Q2584="Non-Lead", N2584="Non-Lead - Copper", S2584="Yes", O2584="Between 1989 and 2014")),
(AND('[1]PWS Information'!$E$10="CWS",Q2584="Non-Lead", N2584="Non-Lead - Copper", S2584="Yes", O2584="After 2014")),
(AND('[1]PWS Information'!$E$10="CWS",Q2584="Non-Lead", N2584="Non-Lead - Copper", S2584="Yes", O2584="Unknown")),
(AND('[1]PWS Information'!$E$10="CWS",Q2584="Unknown")),
(AND('[1]PWS Information'!$E$10="NTNC",Q2584="Unknown")))),"Tier 5",
"")))))</f>
        <v>Tier 5</v>
      </c>
      <c r="Z2584" s="71"/>
      <c r="AA2584" s="71"/>
    </row>
    <row r="2585" spans="1:27" ht="57.6" x14ac:dyDescent="0.3">
      <c r="A2585" s="1"/>
      <c r="B2585" s="70">
        <v>15658957</v>
      </c>
      <c r="C2585" s="60">
        <v>153</v>
      </c>
      <c r="D2585" s="61" t="s">
        <v>555</v>
      </c>
      <c r="E2585" s="61" t="s">
        <v>49</v>
      </c>
      <c r="F2585" s="61">
        <v>78640</v>
      </c>
      <c r="G2585" s="62" t="s">
        <v>529</v>
      </c>
      <c r="H2585" s="63">
        <v>29.958691699999999</v>
      </c>
      <c r="I2585" s="64">
        <v>-97.854244444444404</v>
      </c>
      <c r="J2585" s="65" t="s">
        <v>50</v>
      </c>
      <c r="K2585" s="66" t="s">
        <v>51</v>
      </c>
      <c r="L2585" s="62" t="s">
        <v>52</v>
      </c>
      <c r="M2585" s="69"/>
      <c r="N2585" s="65" t="s">
        <v>50</v>
      </c>
      <c r="O2585" s="66" t="s">
        <v>52</v>
      </c>
      <c r="P2585" s="69"/>
      <c r="Q2585" s="55" t="str">
        <f t="shared" si="40"/>
        <v>Non-Lead</v>
      </c>
      <c r="R2585" s="70" t="s">
        <v>51</v>
      </c>
      <c r="S2585" s="70" t="s">
        <v>51</v>
      </c>
      <c r="T2585" s="70"/>
      <c r="U2585" s="71" t="s">
        <v>53</v>
      </c>
      <c r="V2585" s="71" t="s">
        <v>51</v>
      </c>
      <c r="W2585" s="71" t="s">
        <v>51</v>
      </c>
      <c r="X2585" s="71" t="s">
        <v>51</v>
      </c>
      <c r="Y2585" s="72" t="str">
        <f>IF((OR((AND('[1]PWS Information'!$E$10="CWS",U2585="Single Family Residence",Q2585="Lead")),
(AND('[1]PWS Information'!$E$10="CWS",U2585="Multiple Family Residence",'[1]PWS Information'!$E$11="Yes",Q2585="Lead")),
(AND('[1]PWS Information'!$E$10="NTNC",Q2585="Lead")))),"Tier 1",
IF((OR((AND('[1]PWS Information'!$E$10="CWS",U2585="Multiple Family Residence",'[1]PWS Information'!$E$11="No",Q2585="Lead")),
(AND('[1]PWS Information'!$E$10="CWS",U2585="Other",Q2585="Lead")),
(AND('[1]PWS Information'!$E$10="CWS",U2585="Building",Q2585="Lead")))),"Tier 2",
IF((OR((AND('[1]PWS Information'!$E$10="CWS",U2585="Single Family Residence",Q2585="Galvanized Requiring Replacement")),
(AND('[1]PWS Information'!$E$10="CWS",U2585="Single Family Residence",Q2585="Galvanized Requiring Replacement",R2585="Yes")),
(AND('[1]PWS Information'!$E$10="NTNC",Q2585="Galvanized Requiring Replacement")),
(AND('[1]PWS Information'!$E$10="NTNC",U2585="Single Family Residence",R2585="Yes")))),"Tier 3",
IF((OR((AND('[1]PWS Information'!$E$10="CWS",U2585="Single Family Residence",S2585="Yes",Q2585="Non-Lead", J2585="Non-Lead - Copper",L2585="Before 1989")),
(AND('[1]PWS Information'!$E$10="CWS",U2585="Single Family Residence",S2585="Yes",Q2585="Non-Lead", N2585="Non-Lead - Copper",O2585="Before 1989")))),"Tier 4",
IF((OR((AND('[1]PWS Information'!$E$10="NTNC",Q2585="Non-Lead")),
(AND('[1]PWS Information'!$E$10="CWS",Q2585="Non-Lead",S2585="")),
(AND('[1]PWS Information'!$E$10="CWS",Q2585="Non-Lead",S2585="No")),
(AND('[1]PWS Information'!$E$10="CWS",Q2585="Non-Lead",S2585="Don't Know")),
(AND('[1]PWS Information'!$E$10="CWS",Q2585="Non-Lead", J2585="Non-Lead - Copper", S2585="Yes", L2585="Between 1989 and 2014")),
(AND('[1]PWS Information'!$E$10="CWS",Q2585="Non-Lead", J2585="Non-Lead - Copper", S2585="Yes", L2585="After 2014")),
(AND('[1]PWS Information'!$E$10="CWS",Q2585="Non-Lead", J2585="Non-Lead - Copper", S2585="Yes", L2585="Unknown")),
(AND('[1]PWS Information'!$E$10="CWS",Q2585="Non-Lead", N2585="Non-Lead - Copper", S2585="Yes", O2585="Between 1989 and 2014")),
(AND('[1]PWS Information'!$E$10="CWS",Q2585="Non-Lead", N2585="Non-Lead - Copper", S2585="Yes", O2585="After 2014")),
(AND('[1]PWS Information'!$E$10="CWS",Q2585="Non-Lead", N2585="Non-Lead - Copper", S2585="Yes", O2585="Unknown")),
(AND('[1]PWS Information'!$E$10="CWS",Q2585="Unknown")),
(AND('[1]PWS Information'!$E$10="NTNC",Q2585="Unknown")))),"Tier 5",
"")))))</f>
        <v>Tier 5</v>
      </c>
      <c r="Z2585" s="71"/>
      <c r="AA2585" s="71"/>
    </row>
    <row r="2586" spans="1:27" ht="72" x14ac:dyDescent="0.3">
      <c r="A2586" s="17"/>
      <c r="B2586" s="70">
        <v>15651864</v>
      </c>
      <c r="C2586" s="60">
        <v>2864</v>
      </c>
      <c r="D2586" s="61" t="s">
        <v>319</v>
      </c>
      <c r="E2586" s="61" t="s">
        <v>128</v>
      </c>
      <c r="F2586" s="61">
        <v>78640</v>
      </c>
      <c r="G2586" s="62" t="s">
        <v>567</v>
      </c>
      <c r="H2586" s="63">
        <v>29.9686083</v>
      </c>
      <c r="I2586" s="64">
        <v>-97.802350000000004</v>
      </c>
      <c r="J2586" s="65" t="s">
        <v>50</v>
      </c>
      <c r="K2586" s="66" t="s">
        <v>51</v>
      </c>
      <c r="L2586" s="62" t="s">
        <v>52</v>
      </c>
      <c r="M2586" s="69"/>
      <c r="N2586" s="65" t="s">
        <v>50</v>
      </c>
      <c r="O2586" s="66" t="s">
        <v>52</v>
      </c>
      <c r="P2586" s="69"/>
      <c r="Q2586" s="55" t="str">
        <f t="shared" si="40"/>
        <v>Non-Lead</v>
      </c>
      <c r="R2586" s="70" t="s">
        <v>51</v>
      </c>
      <c r="S2586" s="70" t="s">
        <v>51</v>
      </c>
      <c r="T2586" s="70"/>
      <c r="U2586" s="71" t="s">
        <v>53</v>
      </c>
      <c r="V2586" s="71" t="s">
        <v>51</v>
      </c>
      <c r="W2586" s="71" t="s">
        <v>51</v>
      </c>
      <c r="X2586" s="71" t="s">
        <v>51</v>
      </c>
      <c r="Y2586" s="72" t="str">
        <f>IF((OR((AND('[1]PWS Information'!$E$10="CWS",U2586="Single Family Residence",Q2586="Lead")),
(AND('[1]PWS Information'!$E$10="CWS",U2586="Multiple Family Residence",'[1]PWS Information'!$E$11="Yes",Q2586="Lead")),
(AND('[1]PWS Information'!$E$10="NTNC",Q2586="Lead")))),"Tier 1",
IF((OR((AND('[1]PWS Information'!$E$10="CWS",U2586="Multiple Family Residence",'[1]PWS Information'!$E$11="No",Q2586="Lead")),
(AND('[1]PWS Information'!$E$10="CWS",U2586="Other",Q2586="Lead")),
(AND('[1]PWS Information'!$E$10="CWS",U2586="Building",Q2586="Lead")))),"Tier 2",
IF((OR((AND('[1]PWS Information'!$E$10="CWS",U2586="Single Family Residence",Q2586="Galvanized Requiring Replacement")),
(AND('[1]PWS Information'!$E$10="CWS",U2586="Single Family Residence",Q2586="Galvanized Requiring Replacement",R2586="Yes")),
(AND('[1]PWS Information'!$E$10="NTNC",Q2586="Galvanized Requiring Replacement")),
(AND('[1]PWS Information'!$E$10="NTNC",U2586="Single Family Residence",R2586="Yes")))),"Tier 3",
IF((OR((AND('[1]PWS Information'!$E$10="CWS",U2586="Single Family Residence",S2586="Yes",Q2586="Non-Lead", J2586="Non-Lead - Copper",L2586="Before 1989")),
(AND('[1]PWS Information'!$E$10="CWS",U2586="Single Family Residence",S2586="Yes",Q2586="Non-Lead", N2586="Non-Lead - Copper",O2586="Before 1989")))),"Tier 4",
IF((OR((AND('[1]PWS Information'!$E$10="NTNC",Q2586="Non-Lead")),
(AND('[1]PWS Information'!$E$10="CWS",Q2586="Non-Lead",S2586="")),
(AND('[1]PWS Information'!$E$10="CWS",Q2586="Non-Lead",S2586="No")),
(AND('[1]PWS Information'!$E$10="CWS",Q2586="Non-Lead",S2586="Don't Know")),
(AND('[1]PWS Information'!$E$10="CWS",Q2586="Non-Lead", J2586="Non-Lead - Copper", S2586="Yes", L2586="Between 1989 and 2014")),
(AND('[1]PWS Information'!$E$10="CWS",Q2586="Non-Lead", J2586="Non-Lead - Copper", S2586="Yes", L2586="After 2014")),
(AND('[1]PWS Information'!$E$10="CWS",Q2586="Non-Lead", J2586="Non-Lead - Copper", S2586="Yes", L2586="Unknown")),
(AND('[1]PWS Information'!$E$10="CWS",Q2586="Non-Lead", N2586="Non-Lead - Copper", S2586="Yes", O2586="Between 1989 and 2014")),
(AND('[1]PWS Information'!$E$10="CWS",Q2586="Non-Lead", N2586="Non-Lead - Copper", S2586="Yes", O2586="After 2014")),
(AND('[1]PWS Information'!$E$10="CWS",Q2586="Non-Lead", N2586="Non-Lead - Copper", S2586="Yes", O2586="Unknown")),
(AND('[1]PWS Information'!$E$10="CWS",Q2586="Unknown")),
(AND('[1]PWS Information'!$E$10="NTNC",Q2586="Unknown")))),"Tier 5",
"")))))</f>
        <v>Tier 5</v>
      </c>
      <c r="Z2586" s="71"/>
      <c r="AA2586" s="71"/>
    </row>
    <row r="2587" spans="1:27" ht="57.6" x14ac:dyDescent="0.3">
      <c r="A2587" s="1"/>
      <c r="B2587" s="70">
        <v>9760789</v>
      </c>
      <c r="C2587" s="60">
        <v>136</v>
      </c>
      <c r="D2587" s="61" t="s">
        <v>568</v>
      </c>
      <c r="E2587" s="61" t="s">
        <v>128</v>
      </c>
      <c r="F2587" s="61">
        <v>78640</v>
      </c>
      <c r="G2587" s="62" t="s">
        <v>569</v>
      </c>
      <c r="H2587" s="63">
        <v>29.969508300000001</v>
      </c>
      <c r="I2587" s="64">
        <v>-97.825736111111098</v>
      </c>
      <c r="J2587" s="65" t="s">
        <v>50</v>
      </c>
      <c r="K2587" s="66" t="s">
        <v>51</v>
      </c>
      <c r="L2587" s="62" t="s">
        <v>52</v>
      </c>
      <c r="M2587" s="69"/>
      <c r="N2587" s="65" t="s">
        <v>50</v>
      </c>
      <c r="O2587" s="66" t="s">
        <v>52</v>
      </c>
      <c r="P2587" s="69"/>
      <c r="Q2587" s="55" t="str">
        <f t="shared" si="40"/>
        <v>Non-Lead</v>
      </c>
      <c r="R2587" s="70" t="s">
        <v>51</v>
      </c>
      <c r="S2587" s="70" t="s">
        <v>51</v>
      </c>
      <c r="T2587" s="70"/>
      <c r="U2587" s="71" t="s">
        <v>53</v>
      </c>
      <c r="V2587" s="71" t="s">
        <v>51</v>
      </c>
      <c r="W2587" s="71" t="s">
        <v>51</v>
      </c>
      <c r="X2587" s="71" t="s">
        <v>51</v>
      </c>
      <c r="Y2587" s="72" t="str">
        <f>IF((OR((AND('[1]PWS Information'!$E$10="CWS",U2587="Single Family Residence",Q2587="Lead")),
(AND('[1]PWS Information'!$E$10="CWS",U2587="Multiple Family Residence",'[1]PWS Information'!$E$11="Yes",Q2587="Lead")),
(AND('[1]PWS Information'!$E$10="NTNC",Q2587="Lead")))),"Tier 1",
IF((OR((AND('[1]PWS Information'!$E$10="CWS",U2587="Multiple Family Residence",'[1]PWS Information'!$E$11="No",Q2587="Lead")),
(AND('[1]PWS Information'!$E$10="CWS",U2587="Other",Q2587="Lead")),
(AND('[1]PWS Information'!$E$10="CWS",U2587="Building",Q2587="Lead")))),"Tier 2",
IF((OR((AND('[1]PWS Information'!$E$10="CWS",U2587="Single Family Residence",Q2587="Galvanized Requiring Replacement")),
(AND('[1]PWS Information'!$E$10="CWS",U2587="Single Family Residence",Q2587="Galvanized Requiring Replacement",R2587="Yes")),
(AND('[1]PWS Information'!$E$10="NTNC",Q2587="Galvanized Requiring Replacement")),
(AND('[1]PWS Information'!$E$10="NTNC",U2587="Single Family Residence",R2587="Yes")))),"Tier 3",
IF((OR((AND('[1]PWS Information'!$E$10="CWS",U2587="Single Family Residence",S2587="Yes",Q2587="Non-Lead", J2587="Non-Lead - Copper",L2587="Before 1989")),
(AND('[1]PWS Information'!$E$10="CWS",U2587="Single Family Residence",S2587="Yes",Q2587="Non-Lead", N2587="Non-Lead - Copper",O2587="Before 1989")))),"Tier 4",
IF((OR((AND('[1]PWS Information'!$E$10="NTNC",Q2587="Non-Lead")),
(AND('[1]PWS Information'!$E$10="CWS",Q2587="Non-Lead",S2587="")),
(AND('[1]PWS Information'!$E$10="CWS",Q2587="Non-Lead",S2587="No")),
(AND('[1]PWS Information'!$E$10="CWS",Q2587="Non-Lead",S2587="Don't Know")),
(AND('[1]PWS Information'!$E$10="CWS",Q2587="Non-Lead", J2587="Non-Lead - Copper", S2587="Yes", L2587="Between 1989 and 2014")),
(AND('[1]PWS Information'!$E$10="CWS",Q2587="Non-Lead", J2587="Non-Lead - Copper", S2587="Yes", L2587="After 2014")),
(AND('[1]PWS Information'!$E$10="CWS",Q2587="Non-Lead", J2587="Non-Lead - Copper", S2587="Yes", L2587="Unknown")),
(AND('[1]PWS Information'!$E$10="CWS",Q2587="Non-Lead", N2587="Non-Lead - Copper", S2587="Yes", O2587="Between 1989 and 2014")),
(AND('[1]PWS Information'!$E$10="CWS",Q2587="Non-Lead", N2587="Non-Lead - Copper", S2587="Yes", O2587="After 2014")),
(AND('[1]PWS Information'!$E$10="CWS",Q2587="Non-Lead", N2587="Non-Lead - Copper", S2587="Yes", O2587="Unknown")),
(AND('[1]PWS Information'!$E$10="CWS",Q2587="Unknown")),
(AND('[1]PWS Information'!$E$10="NTNC",Q2587="Unknown")))),"Tier 5",
"")))))</f>
        <v>Tier 5</v>
      </c>
      <c r="Z2587" s="71"/>
      <c r="AA2587" s="71"/>
    </row>
    <row r="2588" spans="1:27" ht="57.6" x14ac:dyDescent="0.3">
      <c r="A2588" s="1"/>
      <c r="B2588" s="70">
        <v>15593240</v>
      </c>
      <c r="C2588" s="60" t="s">
        <v>570</v>
      </c>
      <c r="D2588" s="61" t="s">
        <v>571</v>
      </c>
      <c r="E2588" s="61" t="s">
        <v>128</v>
      </c>
      <c r="F2588" s="61">
        <v>78640</v>
      </c>
      <c r="G2588" s="62" t="s">
        <v>569</v>
      </c>
      <c r="H2588" s="63">
        <v>29.966894400000001</v>
      </c>
      <c r="I2588" s="64">
        <v>-97.828094444444403</v>
      </c>
      <c r="J2588" s="65" t="s">
        <v>50</v>
      </c>
      <c r="K2588" s="66" t="s">
        <v>51</v>
      </c>
      <c r="L2588" s="62" t="s">
        <v>52</v>
      </c>
      <c r="M2588" s="69"/>
      <c r="N2588" s="65" t="s">
        <v>50</v>
      </c>
      <c r="O2588" s="66" t="s">
        <v>52</v>
      </c>
      <c r="P2588" s="69"/>
      <c r="Q2588" s="55" t="str">
        <f t="shared" si="40"/>
        <v>Non-Lead</v>
      </c>
      <c r="R2588" s="70" t="s">
        <v>51</v>
      </c>
      <c r="S2588" s="70" t="s">
        <v>51</v>
      </c>
      <c r="T2588" s="70"/>
      <c r="U2588" s="71" t="s">
        <v>76</v>
      </c>
      <c r="V2588" s="71" t="s">
        <v>51</v>
      </c>
      <c r="W2588" s="71" t="s">
        <v>51</v>
      </c>
      <c r="X2588" s="71" t="s">
        <v>51</v>
      </c>
      <c r="Y2588" s="72" t="str">
        <f>IF((OR((AND('[1]PWS Information'!$E$10="CWS",U2588="Single Family Residence",Q2588="Lead")),
(AND('[1]PWS Information'!$E$10="CWS",U2588="Multiple Family Residence",'[1]PWS Information'!$E$11="Yes",Q2588="Lead")),
(AND('[1]PWS Information'!$E$10="NTNC",Q2588="Lead")))),"Tier 1",
IF((OR((AND('[1]PWS Information'!$E$10="CWS",U2588="Multiple Family Residence",'[1]PWS Information'!$E$11="No",Q2588="Lead")),
(AND('[1]PWS Information'!$E$10="CWS",U2588="Other",Q2588="Lead")),
(AND('[1]PWS Information'!$E$10="CWS",U2588="Building",Q2588="Lead")))),"Tier 2",
IF((OR((AND('[1]PWS Information'!$E$10="CWS",U2588="Single Family Residence",Q2588="Galvanized Requiring Replacement")),
(AND('[1]PWS Information'!$E$10="CWS",U2588="Single Family Residence",Q2588="Galvanized Requiring Replacement",R2588="Yes")),
(AND('[1]PWS Information'!$E$10="NTNC",Q2588="Galvanized Requiring Replacement")),
(AND('[1]PWS Information'!$E$10="NTNC",U2588="Single Family Residence",R2588="Yes")))),"Tier 3",
IF((OR((AND('[1]PWS Information'!$E$10="CWS",U2588="Single Family Residence",S2588="Yes",Q2588="Non-Lead", J2588="Non-Lead - Copper",L2588="Before 1989")),
(AND('[1]PWS Information'!$E$10="CWS",U2588="Single Family Residence",S2588="Yes",Q2588="Non-Lead", N2588="Non-Lead - Copper",O2588="Before 1989")))),"Tier 4",
IF((OR((AND('[1]PWS Information'!$E$10="NTNC",Q2588="Non-Lead")),
(AND('[1]PWS Information'!$E$10="CWS",Q2588="Non-Lead",S2588="")),
(AND('[1]PWS Information'!$E$10="CWS",Q2588="Non-Lead",S2588="No")),
(AND('[1]PWS Information'!$E$10="CWS",Q2588="Non-Lead",S2588="Don't Know")),
(AND('[1]PWS Information'!$E$10="CWS",Q2588="Non-Lead", J2588="Non-Lead - Copper", S2588="Yes", L2588="Between 1989 and 2014")),
(AND('[1]PWS Information'!$E$10="CWS",Q2588="Non-Lead", J2588="Non-Lead - Copper", S2588="Yes", L2588="After 2014")),
(AND('[1]PWS Information'!$E$10="CWS",Q2588="Non-Lead", J2588="Non-Lead - Copper", S2588="Yes", L2588="Unknown")),
(AND('[1]PWS Information'!$E$10="CWS",Q2588="Non-Lead", N2588="Non-Lead - Copper", S2588="Yes", O2588="Between 1989 and 2014")),
(AND('[1]PWS Information'!$E$10="CWS",Q2588="Non-Lead", N2588="Non-Lead - Copper", S2588="Yes", O2588="After 2014")),
(AND('[1]PWS Information'!$E$10="CWS",Q2588="Non-Lead", N2588="Non-Lead - Copper", S2588="Yes", O2588="Unknown")),
(AND('[1]PWS Information'!$E$10="CWS",Q2588="Unknown")),
(AND('[1]PWS Information'!$E$10="NTNC",Q2588="Unknown")))),"Tier 5",
"")))))</f>
        <v>Tier 5</v>
      </c>
      <c r="Z2588" s="71"/>
      <c r="AA2588" s="71"/>
    </row>
    <row r="2589" spans="1:27" ht="115.2" x14ac:dyDescent="0.3">
      <c r="A2589" s="1"/>
      <c r="B2589" s="70">
        <v>15597390</v>
      </c>
      <c r="C2589" s="60">
        <v>112</v>
      </c>
      <c r="D2589" s="61" t="s">
        <v>571</v>
      </c>
      <c r="E2589" s="61" t="s">
        <v>128</v>
      </c>
      <c r="F2589" s="61">
        <v>78640</v>
      </c>
      <c r="G2589" s="62" t="s">
        <v>572</v>
      </c>
      <c r="H2589" s="63">
        <v>29.969749</v>
      </c>
      <c r="I2589" s="64">
        <v>-97.825509999999994</v>
      </c>
      <c r="J2589" s="65" t="s">
        <v>50</v>
      </c>
      <c r="K2589" s="66" t="s">
        <v>51</v>
      </c>
      <c r="L2589" s="62" t="s">
        <v>52</v>
      </c>
      <c r="M2589" s="69"/>
      <c r="N2589" s="65" t="s">
        <v>50</v>
      </c>
      <c r="O2589" s="66" t="s">
        <v>52</v>
      </c>
      <c r="P2589" s="69"/>
      <c r="Q2589" s="55" t="str">
        <f t="shared" si="40"/>
        <v>Non-Lead</v>
      </c>
      <c r="R2589" s="70" t="s">
        <v>51</v>
      </c>
      <c r="S2589" s="70" t="s">
        <v>51</v>
      </c>
      <c r="T2589" s="70" t="s">
        <v>573</v>
      </c>
      <c r="U2589" s="71" t="s">
        <v>76</v>
      </c>
      <c r="V2589" s="71" t="s">
        <v>51</v>
      </c>
      <c r="W2589" s="71" t="s">
        <v>51</v>
      </c>
      <c r="X2589" s="71" t="s">
        <v>51</v>
      </c>
      <c r="Y2589" s="72" t="str">
        <f>IF((OR((AND('[1]PWS Information'!$E$10="CWS",U2589="Single Family Residence",Q2589="Lead")),
(AND('[1]PWS Information'!$E$10="CWS",U2589="Multiple Family Residence",'[1]PWS Information'!$E$11="Yes",Q2589="Lead")),
(AND('[1]PWS Information'!$E$10="NTNC",Q2589="Lead")))),"Tier 1",
IF((OR((AND('[1]PWS Information'!$E$10="CWS",U2589="Multiple Family Residence",'[1]PWS Information'!$E$11="No",Q2589="Lead")),
(AND('[1]PWS Information'!$E$10="CWS",U2589="Other",Q2589="Lead")),
(AND('[1]PWS Information'!$E$10="CWS",U2589="Building",Q2589="Lead")))),"Tier 2",
IF((OR((AND('[1]PWS Information'!$E$10="CWS",U2589="Single Family Residence",Q2589="Galvanized Requiring Replacement")),
(AND('[1]PWS Information'!$E$10="CWS",U2589="Single Family Residence",Q2589="Galvanized Requiring Replacement",R2589="Yes")),
(AND('[1]PWS Information'!$E$10="NTNC",Q2589="Galvanized Requiring Replacement")),
(AND('[1]PWS Information'!$E$10="NTNC",U2589="Single Family Residence",R2589="Yes")))),"Tier 3",
IF((OR((AND('[1]PWS Information'!$E$10="CWS",U2589="Single Family Residence",S2589="Yes",Q2589="Non-Lead", J2589="Non-Lead - Copper",L2589="Before 1989")),
(AND('[1]PWS Information'!$E$10="CWS",U2589="Single Family Residence",S2589="Yes",Q2589="Non-Lead", N2589="Non-Lead - Copper",O2589="Before 1989")))),"Tier 4",
IF((OR((AND('[1]PWS Information'!$E$10="NTNC",Q2589="Non-Lead")),
(AND('[1]PWS Information'!$E$10="CWS",Q2589="Non-Lead",S2589="")),
(AND('[1]PWS Information'!$E$10="CWS",Q2589="Non-Lead",S2589="No")),
(AND('[1]PWS Information'!$E$10="CWS",Q2589="Non-Lead",S2589="Don't Know")),
(AND('[1]PWS Information'!$E$10="CWS",Q2589="Non-Lead", J2589="Non-Lead - Copper", S2589="Yes", L2589="Between 1989 and 2014")),
(AND('[1]PWS Information'!$E$10="CWS",Q2589="Non-Lead", J2589="Non-Lead - Copper", S2589="Yes", L2589="After 2014")),
(AND('[1]PWS Information'!$E$10="CWS",Q2589="Non-Lead", J2589="Non-Lead - Copper", S2589="Yes", L2589="Unknown")),
(AND('[1]PWS Information'!$E$10="CWS",Q2589="Non-Lead", N2589="Non-Lead - Copper", S2589="Yes", O2589="Between 1989 and 2014")),
(AND('[1]PWS Information'!$E$10="CWS",Q2589="Non-Lead", N2589="Non-Lead - Copper", S2589="Yes", O2589="After 2014")),
(AND('[1]PWS Information'!$E$10="CWS",Q2589="Non-Lead", N2589="Non-Lead - Copper", S2589="Yes", O2589="Unknown")),
(AND('[1]PWS Information'!$E$10="CWS",Q2589="Unknown")),
(AND('[1]PWS Information'!$E$10="NTNC",Q2589="Unknown")))),"Tier 5",
"")))))</f>
        <v>Tier 5</v>
      </c>
      <c r="Z2589" s="71"/>
      <c r="AA2589" s="71"/>
    </row>
    <row r="2590" spans="1:27" ht="57.6" x14ac:dyDescent="0.3">
      <c r="A2590" s="17"/>
      <c r="B2590" s="70">
        <v>3890679</v>
      </c>
      <c r="C2590" s="60">
        <v>413</v>
      </c>
      <c r="D2590" s="61" t="s">
        <v>574</v>
      </c>
      <c r="E2590" s="61" t="s">
        <v>128</v>
      </c>
      <c r="F2590" s="61">
        <v>78640</v>
      </c>
      <c r="G2590" s="62" t="s">
        <v>569</v>
      </c>
      <c r="H2590" s="63">
        <v>29.967730599999999</v>
      </c>
      <c r="I2590" s="64">
        <v>-97.828966666666602</v>
      </c>
      <c r="J2590" s="65" t="s">
        <v>50</v>
      </c>
      <c r="K2590" s="66" t="s">
        <v>51</v>
      </c>
      <c r="L2590" s="62" t="s">
        <v>52</v>
      </c>
      <c r="M2590" s="69"/>
      <c r="N2590" s="65" t="s">
        <v>50</v>
      </c>
      <c r="O2590" s="66" t="s">
        <v>52</v>
      </c>
      <c r="P2590" s="69"/>
      <c r="Q2590" s="55" t="str">
        <f t="shared" si="40"/>
        <v>Non-Lead</v>
      </c>
      <c r="R2590" s="70" t="s">
        <v>51</v>
      </c>
      <c r="S2590" s="70" t="s">
        <v>51</v>
      </c>
      <c r="T2590" s="70"/>
      <c r="U2590" s="71" t="s">
        <v>53</v>
      </c>
      <c r="V2590" s="71" t="s">
        <v>51</v>
      </c>
      <c r="W2590" s="71" t="s">
        <v>51</v>
      </c>
      <c r="X2590" s="71" t="s">
        <v>51</v>
      </c>
      <c r="Y2590" s="72" t="str">
        <f>IF((OR((AND('[1]PWS Information'!$E$10="CWS",U2590="Single Family Residence",Q2590="Lead")),
(AND('[1]PWS Information'!$E$10="CWS",U2590="Multiple Family Residence",'[1]PWS Information'!$E$11="Yes",Q2590="Lead")),
(AND('[1]PWS Information'!$E$10="NTNC",Q2590="Lead")))),"Tier 1",
IF((OR((AND('[1]PWS Information'!$E$10="CWS",U2590="Multiple Family Residence",'[1]PWS Information'!$E$11="No",Q2590="Lead")),
(AND('[1]PWS Information'!$E$10="CWS",U2590="Other",Q2590="Lead")),
(AND('[1]PWS Information'!$E$10="CWS",U2590="Building",Q2590="Lead")))),"Tier 2",
IF((OR((AND('[1]PWS Information'!$E$10="CWS",U2590="Single Family Residence",Q2590="Galvanized Requiring Replacement")),
(AND('[1]PWS Information'!$E$10="CWS",U2590="Single Family Residence",Q2590="Galvanized Requiring Replacement",R2590="Yes")),
(AND('[1]PWS Information'!$E$10="NTNC",Q2590="Galvanized Requiring Replacement")),
(AND('[1]PWS Information'!$E$10="NTNC",U2590="Single Family Residence",R2590="Yes")))),"Tier 3",
IF((OR((AND('[1]PWS Information'!$E$10="CWS",U2590="Single Family Residence",S2590="Yes",Q2590="Non-Lead", J2590="Non-Lead - Copper",L2590="Before 1989")),
(AND('[1]PWS Information'!$E$10="CWS",U2590="Single Family Residence",S2590="Yes",Q2590="Non-Lead", N2590="Non-Lead - Copper",O2590="Before 1989")))),"Tier 4",
IF((OR((AND('[1]PWS Information'!$E$10="NTNC",Q2590="Non-Lead")),
(AND('[1]PWS Information'!$E$10="CWS",Q2590="Non-Lead",S2590="")),
(AND('[1]PWS Information'!$E$10="CWS",Q2590="Non-Lead",S2590="No")),
(AND('[1]PWS Information'!$E$10="CWS",Q2590="Non-Lead",S2590="Don't Know")),
(AND('[1]PWS Information'!$E$10="CWS",Q2590="Non-Lead", J2590="Non-Lead - Copper", S2590="Yes", L2590="Between 1989 and 2014")),
(AND('[1]PWS Information'!$E$10="CWS",Q2590="Non-Lead", J2590="Non-Lead - Copper", S2590="Yes", L2590="After 2014")),
(AND('[1]PWS Information'!$E$10="CWS",Q2590="Non-Lead", J2590="Non-Lead - Copper", S2590="Yes", L2590="Unknown")),
(AND('[1]PWS Information'!$E$10="CWS",Q2590="Non-Lead", N2590="Non-Lead - Copper", S2590="Yes", O2590="Between 1989 and 2014")),
(AND('[1]PWS Information'!$E$10="CWS",Q2590="Non-Lead", N2590="Non-Lead - Copper", S2590="Yes", O2590="After 2014")),
(AND('[1]PWS Information'!$E$10="CWS",Q2590="Non-Lead", N2590="Non-Lead - Copper", S2590="Yes", O2590="Unknown")),
(AND('[1]PWS Information'!$E$10="CWS",Q2590="Unknown")),
(AND('[1]PWS Information'!$E$10="NTNC",Q2590="Unknown")))),"Tier 5",
"")))))</f>
        <v>Tier 5</v>
      </c>
      <c r="Z2590" s="71"/>
      <c r="AA2590" s="71"/>
    </row>
    <row r="2591" spans="1:27" ht="57.6" x14ac:dyDescent="0.3">
      <c r="A2591" s="1"/>
      <c r="B2591" s="70">
        <v>3889322</v>
      </c>
      <c r="C2591" s="60">
        <v>423</v>
      </c>
      <c r="D2591" s="61" t="s">
        <v>574</v>
      </c>
      <c r="E2591" s="61" t="s">
        <v>128</v>
      </c>
      <c r="F2591" s="61">
        <v>78640</v>
      </c>
      <c r="G2591" s="62" t="s">
        <v>569</v>
      </c>
      <c r="H2591" s="63">
        <v>29.967825000000001</v>
      </c>
      <c r="I2591" s="64">
        <v>-97.829111111111104</v>
      </c>
      <c r="J2591" s="65" t="s">
        <v>50</v>
      </c>
      <c r="K2591" s="66" t="s">
        <v>51</v>
      </c>
      <c r="L2591" s="62" t="s">
        <v>52</v>
      </c>
      <c r="M2591" s="69"/>
      <c r="N2591" s="65" t="s">
        <v>50</v>
      </c>
      <c r="O2591" s="66" t="s">
        <v>52</v>
      </c>
      <c r="P2591" s="69"/>
      <c r="Q2591" s="55" t="str">
        <f t="shared" si="40"/>
        <v>Non-Lead</v>
      </c>
      <c r="R2591" s="70" t="s">
        <v>51</v>
      </c>
      <c r="S2591" s="70" t="s">
        <v>51</v>
      </c>
      <c r="T2591" s="70"/>
      <c r="U2591" s="71" t="s">
        <v>53</v>
      </c>
      <c r="V2591" s="71" t="s">
        <v>51</v>
      </c>
      <c r="W2591" s="71" t="s">
        <v>51</v>
      </c>
      <c r="X2591" s="71" t="s">
        <v>51</v>
      </c>
      <c r="Y2591" s="72" t="str">
        <f>IF((OR((AND('[1]PWS Information'!$E$10="CWS",U2591="Single Family Residence",Q2591="Lead")),
(AND('[1]PWS Information'!$E$10="CWS",U2591="Multiple Family Residence",'[1]PWS Information'!$E$11="Yes",Q2591="Lead")),
(AND('[1]PWS Information'!$E$10="NTNC",Q2591="Lead")))),"Tier 1",
IF((OR((AND('[1]PWS Information'!$E$10="CWS",U2591="Multiple Family Residence",'[1]PWS Information'!$E$11="No",Q2591="Lead")),
(AND('[1]PWS Information'!$E$10="CWS",U2591="Other",Q2591="Lead")),
(AND('[1]PWS Information'!$E$10="CWS",U2591="Building",Q2591="Lead")))),"Tier 2",
IF((OR((AND('[1]PWS Information'!$E$10="CWS",U2591="Single Family Residence",Q2591="Galvanized Requiring Replacement")),
(AND('[1]PWS Information'!$E$10="CWS",U2591="Single Family Residence",Q2591="Galvanized Requiring Replacement",R2591="Yes")),
(AND('[1]PWS Information'!$E$10="NTNC",Q2591="Galvanized Requiring Replacement")),
(AND('[1]PWS Information'!$E$10="NTNC",U2591="Single Family Residence",R2591="Yes")))),"Tier 3",
IF((OR((AND('[1]PWS Information'!$E$10="CWS",U2591="Single Family Residence",S2591="Yes",Q2591="Non-Lead", J2591="Non-Lead - Copper",L2591="Before 1989")),
(AND('[1]PWS Information'!$E$10="CWS",U2591="Single Family Residence",S2591="Yes",Q2591="Non-Lead", N2591="Non-Lead - Copper",O2591="Before 1989")))),"Tier 4",
IF((OR((AND('[1]PWS Information'!$E$10="NTNC",Q2591="Non-Lead")),
(AND('[1]PWS Information'!$E$10="CWS",Q2591="Non-Lead",S2591="")),
(AND('[1]PWS Information'!$E$10="CWS",Q2591="Non-Lead",S2591="No")),
(AND('[1]PWS Information'!$E$10="CWS",Q2591="Non-Lead",S2591="Don't Know")),
(AND('[1]PWS Information'!$E$10="CWS",Q2591="Non-Lead", J2591="Non-Lead - Copper", S2591="Yes", L2591="Between 1989 and 2014")),
(AND('[1]PWS Information'!$E$10="CWS",Q2591="Non-Lead", J2591="Non-Lead - Copper", S2591="Yes", L2591="After 2014")),
(AND('[1]PWS Information'!$E$10="CWS",Q2591="Non-Lead", J2591="Non-Lead - Copper", S2591="Yes", L2591="Unknown")),
(AND('[1]PWS Information'!$E$10="CWS",Q2591="Non-Lead", N2591="Non-Lead - Copper", S2591="Yes", O2591="Between 1989 and 2014")),
(AND('[1]PWS Information'!$E$10="CWS",Q2591="Non-Lead", N2591="Non-Lead - Copper", S2591="Yes", O2591="After 2014")),
(AND('[1]PWS Information'!$E$10="CWS",Q2591="Non-Lead", N2591="Non-Lead - Copper", S2591="Yes", O2591="Unknown")),
(AND('[1]PWS Information'!$E$10="CWS",Q2591="Unknown")),
(AND('[1]PWS Information'!$E$10="NTNC",Q2591="Unknown")))),"Tier 5",
"")))))</f>
        <v>Tier 5</v>
      </c>
      <c r="Z2591" s="71"/>
      <c r="AA2591" s="71"/>
    </row>
    <row r="2592" spans="1:27" ht="57.6" x14ac:dyDescent="0.3">
      <c r="A2592" s="1"/>
      <c r="B2592" s="70">
        <v>3889194</v>
      </c>
      <c r="C2592" s="60">
        <v>127</v>
      </c>
      <c r="D2592" s="61" t="s">
        <v>568</v>
      </c>
      <c r="E2592" s="61" t="s">
        <v>128</v>
      </c>
      <c r="F2592" s="61">
        <v>78640</v>
      </c>
      <c r="G2592" s="62" t="s">
        <v>569</v>
      </c>
      <c r="H2592" s="63">
        <v>29.969280600000001</v>
      </c>
      <c r="I2592" s="64">
        <v>-97.825283333333303</v>
      </c>
      <c r="J2592" s="65" t="s">
        <v>50</v>
      </c>
      <c r="K2592" s="66" t="s">
        <v>51</v>
      </c>
      <c r="L2592" s="62" t="s">
        <v>52</v>
      </c>
      <c r="M2592" s="69"/>
      <c r="N2592" s="65" t="s">
        <v>50</v>
      </c>
      <c r="O2592" s="66" t="s">
        <v>52</v>
      </c>
      <c r="P2592" s="69"/>
      <c r="Q2592" s="55" t="str">
        <f t="shared" si="40"/>
        <v>Non-Lead</v>
      </c>
      <c r="R2592" s="70" t="s">
        <v>51</v>
      </c>
      <c r="S2592" s="70" t="s">
        <v>51</v>
      </c>
      <c r="T2592" s="70"/>
      <c r="U2592" s="71" t="s">
        <v>53</v>
      </c>
      <c r="V2592" s="71" t="s">
        <v>51</v>
      </c>
      <c r="W2592" s="71" t="s">
        <v>51</v>
      </c>
      <c r="X2592" s="71" t="s">
        <v>51</v>
      </c>
      <c r="Y2592" s="72" t="str">
        <f>IF((OR((AND('[1]PWS Information'!$E$10="CWS",U2592="Single Family Residence",Q2592="Lead")),
(AND('[1]PWS Information'!$E$10="CWS",U2592="Multiple Family Residence",'[1]PWS Information'!$E$11="Yes",Q2592="Lead")),
(AND('[1]PWS Information'!$E$10="NTNC",Q2592="Lead")))),"Tier 1",
IF((OR((AND('[1]PWS Information'!$E$10="CWS",U2592="Multiple Family Residence",'[1]PWS Information'!$E$11="No",Q2592="Lead")),
(AND('[1]PWS Information'!$E$10="CWS",U2592="Other",Q2592="Lead")),
(AND('[1]PWS Information'!$E$10="CWS",U2592="Building",Q2592="Lead")))),"Tier 2",
IF((OR((AND('[1]PWS Information'!$E$10="CWS",U2592="Single Family Residence",Q2592="Galvanized Requiring Replacement")),
(AND('[1]PWS Information'!$E$10="CWS",U2592="Single Family Residence",Q2592="Galvanized Requiring Replacement",R2592="Yes")),
(AND('[1]PWS Information'!$E$10="NTNC",Q2592="Galvanized Requiring Replacement")),
(AND('[1]PWS Information'!$E$10="NTNC",U2592="Single Family Residence",R2592="Yes")))),"Tier 3",
IF((OR((AND('[1]PWS Information'!$E$10="CWS",U2592="Single Family Residence",S2592="Yes",Q2592="Non-Lead", J2592="Non-Lead - Copper",L2592="Before 1989")),
(AND('[1]PWS Information'!$E$10="CWS",U2592="Single Family Residence",S2592="Yes",Q2592="Non-Lead", N2592="Non-Lead - Copper",O2592="Before 1989")))),"Tier 4",
IF((OR((AND('[1]PWS Information'!$E$10="NTNC",Q2592="Non-Lead")),
(AND('[1]PWS Information'!$E$10="CWS",Q2592="Non-Lead",S2592="")),
(AND('[1]PWS Information'!$E$10="CWS",Q2592="Non-Lead",S2592="No")),
(AND('[1]PWS Information'!$E$10="CWS",Q2592="Non-Lead",S2592="Don't Know")),
(AND('[1]PWS Information'!$E$10="CWS",Q2592="Non-Lead", J2592="Non-Lead - Copper", S2592="Yes", L2592="Between 1989 and 2014")),
(AND('[1]PWS Information'!$E$10="CWS",Q2592="Non-Lead", J2592="Non-Lead - Copper", S2592="Yes", L2592="After 2014")),
(AND('[1]PWS Information'!$E$10="CWS",Q2592="Non-Lead", J2592="Non-Lead - Copper", S2592="Yes", L2592="Unknown")),
(AND('[1]PWS Information'!$E$10="CWS",Q2592="Non-Lead", N2592="Non-Lead - Copper", S2592="Yes", O2592="Between 1989 and 2014")),
(AND('[1]PWS Information'!$E$10="CWS",Q2592="Non-Lead", N2592="Non-Lead - Copper", S2592="Yes", O2592="After 2014")),
(AND('[1]PWS Information'!$E$10="CWS",Q2592="Non-Lead", N2592="Non-Lead - Copper", S2592="Yes", O2592="Unknown")),
(AND('[1]PWS Information'!$E$10="CWS",Q2592="Unknown")),
(AND('[1]PWS Information'!$E$10="NTNC",Q2592="Unknown")))),"Tier 5",
"")))))</f>
        <v>Tier 5</v>
      </c>
      <c r="Z2592" s="71"/>
      <c r="AA2592" s="71"/>
    </row>
    <row r="2593" spans="1:27" ht="57.6" x14ac:dyDescent="0.3">
      <c r="A2593" s="1"/>
      <c r="B2593" s="70">
        <v>3889317</v>
      </c>
      <c r="C2593" s="60">
        <v>143</v>
      </c>
      <c r="D2593" s="61" t="s">
        <v>568</v>
      </c>
      <c r="E2593" s="61" t="s">
        <v>128</v>
      </c>
      <c r="F2593" s="61">
        <v>78640</v>
      </c>
      <c r="G2593" s="62" t="s">
        <v>569</v>
      </c>
      <c r="H2593" s="63">
        <v>29.969124999999998</v>
      </c>
      <c r="I2593" s="64">
        <v>-97.825463888888805</v>
      </c>
      <c r="J2593" s="65" t="s">
        <v>50</v>
      </c>
      <c r="K2593" s="66" t="s">
        <v>51</v>
      </c>
      <c r="L2593" s="62" t="s">
        <v>52</v>
      </c>
      <c r="M2593" s="69"/>
      <c r="N2593" s="65" t="s">
        <v>50</v>
      </c>
      <c r="O2593" s="66" t="s">
        <v>52</v>
      </c>
      <c r="P2593" s="69"/>
      <c r="Q2593" s="55" t="str">
        <f t="shared" si="40"/>
        <v>Non-Lead</v>
      </c>
      <c r="R2593" s="70" t="s">
        <v>51</v>
      </c>
      <c r="S2593" s="70" t="s">
        <v>51</v>
      </c>
      <c r="T2593" s="70"/>
      <c r="U2593" s="71" t="s">
        <v>53</v>
      </c>
      <c r="V2593" s="71" t="s">
        <v>51</v>
      </c>
      <c r="W2593" s="71" t="s">
        <v>51</v>
      </c>
      <c r="X2593" s="71" t="s">
        <v>51</v>
      </c>
      <c r="Y2593" s="72" t="str">
        <f>IF((OR((AND('[1]PWS Information'!$E$10="CWS",U2593="Single Family Residence",Q2593="Lead")),
(AND('[1]PWS Information'!$E$10="CWS",U2593="Multiple Family Residence",'[1]PWS Information'!$E$11="Yes",Q2593="Lead")),
(AND('[1]PWS Information'!$E$10="NTNC",Q2593="Lead")))),"Tier 1",
IF((OR((AND('[1]PWS Information'!$E$10="CWS",U2593="Multiple Family Residence",'[1]PWS Information'!$E$11="No",Q2593="Lead")),
(AND('[1]PWS Information'!$E$10="CWS",U2593="Other",Q2593="Lead")),
(AND('[1]PWS Information'!$E$10="CWS",U2593="Building",Q2593="Lead")))),"Tier 2",
IF((OR((AND('[1]PWS Information'!$E$10="CWS",U2593="Single Family Residence",Q2593="Galvanized Requiring Replacement")),
(AND('[1]PWS Information'!$E$10="CWS",U2593="Single Family Residence",Q2593="Galvanized Requiring Replacement",R2593="Yes")),
(AND('[1]PWS Information'!$E$10="NTNC",Q2593="Galvanized Requiring Replacement")),
(AND('[1]PWS Information'!$E$10="NTNC",U2593="Single Family Residence",R2593="Yes")))),"Tier 3",
IF((OR((AND('[1]PWS Information'!$E$10="CWS",U2593="Single Family Residence",S2593="Yes",Q2593="Non-Lead", J2593="Non-Lead - Copper",L2593="Before 1989")),
(AND('[1]PWS Information'!$E$10="CWS",U2593="Single Family Residence",S2593="Yes",Q2593="Non-Lead", N2593="Non-Lead - Copper",O2593="Before 1989")))),"Tier 4",
IF((OR((AND('[1]PWS Information'!$E$10="NTNC",Q2593="Non-Lead")),
(AND('[1]PWS Information'!$E$10="CWS",Q2593="Non-Lead",S2593="")),
(AND('[1]PWS Information'!$E$10="CWS",Q2593="Non-Lead",S2593="No")),
(AND('[1]PWS Information'!$E$10="CWS",Q2593="Non-Lead",S2593="Don't Know")),
(AND('[1]PWS Information'!$E$10="CWS",Q2593="Non-Lead", J2593="Non-Lead - Copper", S2593="Yes", L2593="Between 1989 and 2014")),
(AND('[1]PWS Information'!$E$10="CWS",Q2593="Non-Lead", J2593="Non-Lead - Copper", S2593="Yes", L2593="After 2014")),
(AND('[1]PWS Information'!$E$10="CWS",Q2593="Non-Lead", J2593="Non-Lead - Copper", S2593="Yes", L2593="Unknown")),
(AND('[1]PWS Information'!$E$10="CWS",Q2593="Non-Lead", N2593="Non-Lead - Copper", S2593="Yes", O2593="Between 1989 and 2014")),
(AND('[1]PWS Information'!$E$10="CWS",Q2593="Non-Lead", N2593="Non-Lead - Copper", S2593="Yes", O2593="After 2014")),
(AND('[1]PWS Information'!$E$10="CWS",Q2593="Non-Lead", N2593="Non-Lead - Copper", S2593="Yes", O2593="Unknown")),
(AND('[1]PWS Information'!$E$10="CWS",Q2593="Unknown")),
(AND('[1]PWS Information'!$E$10="NTNC",Q2593="Unknown")))),"Tier 5",
"")))))</f>
        <v>Tier 5</v>
      </c>
      <c r="Z2593" s="71"/>
      <c r="AA2593" s="71"/>
    </row>
    <row r="2594" spans="1:27" ht="57.6" x14ac:dyDescent="0.3">
      <c r="A2594" s="17"/>
      <c r="B2594" s="70">
        <v>3889310</v>
      </c>
      <c r="C2594" s="60">
        <v>196</v>
      </c>
      <c r="D2594" s="61" t="s">
        <v>568</v>
      </c>
      <c r="E2594" s="61" t="s">
        <v>128</v>
      </c>
      <c r="F2594" s="61">
        <v>78640</v>
      </c>
      <c r="G2594" s="62" t="s">
        <v>569</v>
      </c>
      <c r="H2594" s="63">
        <v>29.968883300000002</v>
      </c>
      <c r="I2594" s="64">
        <v>-97.826469444444399</v>
      </c>
      <c r="J2594" s="65" t="s">
        <v>50</v>
      </c>
      <c r="K2594" s="66" t="s">
        <v>51</v>
      </c>
      <c r="L2594" s="62" t="s">
        <v>52</v>
      </c>
      <c r="M2594" s="69"/>
      <c r="N2594" s="65" t="s">
        <v>50</v>
      </c>
      <c r="O2594" s="66" t="s">
        <v>52</v>
      </c>
      <c r="P2594" s="69"/>
      <c r="Q2594" s="55" t="str">
        <f t="shared" si="40"/>
        <v>Non-Lead</v>
      </c>
      <c r="R2594" s="70" t="s">
        <v>51</v>
      </c>
      <c r="S2594" s="70" t="s">
        <v>51</v>
      </c>
      <c r="T2594" s="70"/>
      <c r="U2594" s="71" t="s">
        <v>53</v>
      </c>
      <c r="V2594" s="71" t="s">
        <v>51</v>
      </c>
      <c r="W2594" s="71" t="s">
        <v>51</v>
      </c>
      <c r="X2594" s="71" t="s">
        <v>51</v>
      </c>
      <c r="Y2594" s="72" t="str">
        <f>IF((OR((AND('[1]PWS Information'!$E$10="CWS",U2594="Single Family Residence",Q2594="Lead")),
(AND('[1]PWS Information'!$E$10="CWS",U2594="Multiple Family Residence",'[1]PWS Information'!$E$11="Yes",Q2594="Lead")),
(AND('[1]PWS Information'!$E$10="NTNC",Q2594="Lead")))),"Tier 1",
IF((OR((AND('[1]PWS Information'!$E$10="CWS",U2594="Multiple Family Residence",'[1]PWS Information'!$E$11="No",Q2594="Lead")),
(AND('[1]PWS Information'!$E$10="CWS",U2594="Other",Q2594="Lead")),
(AND('[1]PWS Information'!$E$10="CWS",U2594="Building",Q2594="Lead")))),"Tier 2",
IF((OR((AND('[1]PWS Information'!$E$10="CWS",U2594="Single Family Residence",Q2594="Galvanized Requiring Replacement")),
(AND('[1]PWS Information'!$E$10="CWS",U2594="Single Family Residence",Q2594="Galvanized Requiring Replacement",R2594="Yes")),
(AND('[1]PWS Information'!$E$10="NTNC",Q2594="Galvanized Requiring Replacement")),
(AND('[1]PWS Information'!$E$10="NTNC",U2594="Single Family Residence",R2594="Yes")))),"Tier 3",
IF((OR((AND('[1]PWS Information'!$E$10="CWS",U2594="Single Family Residence",S2594="Yes",Q2594="Non-Lead", J2594="Non-Lead - Copper",L2594="Before 1989")),
(AND('[1]PWS Information'!$E$10="CWS",U2594="Single Family Residence",S2594="Yes",Q2594="Non-Lead", N2594="Non-Lead - Copper",O2594="Before 1989")))),"Tier 4",
IF((OR((AND('[1]PWS Information'!$E$10="NTNC",Q2594="Non-Lead")),
(AND('[1]PWS Information'!$E$10="CWS",Q2594="Non-Lead",S2594="")),
(AND('[1]PWS Information'!$E$10="CWS",Q2594="Non-Lead",S2594="No")),
(AND('[1]PWS Information'!$E$10="CWS",Q2594="Non-Lead",S2594="Don't Know")),
(AND('[1]PWS Information'!$E$10="CWS",Q2594="Non-Lead", J2594="Non-Lead - Copper", S2594="Yes", L2594="Between 1989 and 2014")),
(AND('[1]PWS Information'!$E$10="CWS",Q2594="Non-Lead", J2594="Non-Lead - Copper", S2594="Yes", L2594="After 2014")),
(AND('[1]PWS Information'!$E$10="CWS",Q2594="Non-Lead", J2594="Non-Lead - Copper", S2594="Yes", L2594="Unknown")),
(AND('[1]PWS Information'!$E$10="CWS",Q2594="Non-Lead", N2594="Non-Lead - Copper", S2594="Yes", O2594="Between 1989 and 2014")),
(AND('[1]PWS Information'!$E$10="CWS",Q2594="Non-Lead", N2594="Non-Lead - Copper", S2594="Yes", O2594="After 2014")),
(AND('[1]PWS Information'!$E$10="CWS",Q2594="Non-Lead", N2594="Non-Lead - Copper", S2594="Yes", O2594="Unknown")),
(AND('[1]PWS Information'!$E$10="CWS",Q2594="Unknown")),
(AND('[1]PWS Information'!$E$10="NTNC",Q2594="Unknown")))),"Tier 5",
"")))))</f>
        <v>Tier 5</v>
      </c>
      <c r="Z2594" s="71"/>
      <c r="AA2594" s="71"/>
    </row>
    <row r="2595" spans="1:27" ht="57.6" x14ac:dyDescent="0.3">
      <c r="A2595" s="1"/>
      <c r="B2595" s="70">
        <v>3890779</v>
      </c>
      <c r="C2595" s="60">
        <v>204</v>
      </c>
      <c r="D2595" s="61" t="s">
        <v>568</v>
      </c>
      <c r="E2595" s="61" t="s">
        <v>128</v>
      </c>
      <c r="F2595" s="61">
        <v>78640</v>
      </c>
      <c r="G2595" s="62" t="s">
        <v>569</v>
      </c>
      <c r="H2595" s="63">
        <v>29.9688056</v>
      </c>
      <c r="I2595" s="64">
        <v>-97.826555555555501</v>
      </c>
      <c r="J2595" s="65" t="s">
        <v>50</v>
      </c>
      <c r="K2595" s="66" t="s">
        <v>51</v>
      </c>
      <c r="L2595" s="62" t="s">
        <v>52</v>
      </c>
      <c r="M2595" s="69"/>
      <c r="N2595" s="65" t="s">
        <v>50</v>
      </c>
      <c r="O2595" s="66" t="s">
        <v>52</v>
      </c>
      <c r="P2595" s="69"/>
      <c r="Q2595" s="55" t="str">
        <f t="shared" si="40"/>
        <v>Non-Lead</v>
      </c>
      <c r="R2595" s="70" t="s">
        <v>51</v>
      </c>
      <c r="S2595" s="70" t="s">
        <v>51</v>
      </c>
      <c r="T2595" s="70"/>
      <c r="U2595" s="71" t="s">
        <v>53</v>
      </c>
      <c r="V2595" s="71" t="s">
        <v>51</v>
      </c>
      <c r="W2595" s="71" t="s">
        <v>51</v>
      </c>
      <c r="X2595" s="71" t="s">
        <v>51</v>
      </c>
      <c r="Y2595" s="72" t="str">
        <f>IF((OR((AND('[1]PWS Information'!$E$10="CWS",U2595="Single Family Residence",Q2595="Lead")),
(AND('[1]PWS Information'!$E$10="CWS",U2595="Multiple Family Residence",'[1]PWS Information'!$E$11="Yes",Q2595="Lead")),
(AND('[1]PWS Information'!$E$10="NTNC",Q2595="Lead")))),"Tier 1",
IF((OR((AND('[1]PWS Information'!$E$10="CWS",U2595="Multiple Family Residence",'[1]PWS Information'!$E$11="No",Q2595="Lead")),
(AND('[1]PWS Information'!$E$10="CWS",U2595="Other",Q2595="Lead")),
(AND('[1]PWS Information'!$E$10="CWS",U2595="Building",Q2595="Lead")))),"Tier 2",
IF((OR((AND('[1]PWS Information'!$E$10="CWS",U2595="Single Family Residence",Q2595="Galvanized Requiring Replacement")),
(AND('[1]PWS Information'!$E$10="CWS",U2595="Single Family Residence",Q2595="Galvanized Requiring Replacement",R2595="Yes")),
(AND('[1]PWS Information'!$E$10="NTNC",Q2595="Galvanized Requiring Replacement")),
(AND('[1]PWS Information'!$E$10="NTNC",U2595="Single Family Residence",R2595="Yes")))),"Tier 3",
IF((OR((AND('[1]PWS Information'!$E$10="CWS",U2595="Single Family Residence",S2595="Yes",Q2595="Non-Lead", J2595="Non-Lead - Copper",L2595="Before 1989")),
(AND('[1]PWS Information'!$E$10="CWS",U2595="Single Family Residence",S2595="Yes",Q2595="Non-Lead", N2595="Non-Lead - Copper",O2595="Before 1989")))),"Tier 4",
IF((OR((AND('[1]PWS Information'!$E$10="NTNC",Q2595="Non-Lead")),
(AND('[1]PWS Information'!$E$10="CWS",Q2595="Non-Lead",S2595="")),
(AND('[1]PWS Information'!$E$10="CWS",Q2595="Non-Lead",S2595="No")),
(AND('[1]PWS Information'!$E$10="CWS",Q2595="Non-Lead",S2595="Don't Know")),
(AND('[1]PWS Information'!$E$10="CWS",Q2595="Non-Lead", J2595="Non-Lead - Copper", S2595="Yes", L2595="Between 1989 and 2014")),
(AND('[1]PWS Information'!$E$10="CWS",Q2595="Non-Lead", J2595="Non-Lead - Copper", S2595="Yes", L2595="After 2014")),
(AND('[1]PWS Information'!$E$10="CWS",Q2595="Non-Lead", J2595="Non-Lead - Copper", S2595="Yes", L2595="Unknown")),
(AND('[1]PWS Information'!$E$10="CWS",Q2595="Non-Lead", N2595="Non-Lead - Copper", S2595="Yes", O2595="Between 1989 and 2014")),
(AND('[1]PWS Information'!$E$10="CWS",Q2595="Non-Lead", N2595="Non-Lead - Copper", S2595="Yes", O2595="After 2014")),
(AND('[1]PWS Information'!$E$10="CWS",Q2595="Non-Lead", N2595="Non-Lead - Copper", S2595="Yes", O2595="Unknown")),
(AND('[1]PWS Information'!$E$10="CWS",Q2595="Unknown")),
(AND('[1]PWS Information'!$E$10="NTNC",Q2595="Unknown")))),"Tier 5",
"")))))</f>
        <v>Tier 5</v>
      </c>
      <c r="Z2595" s="71"/>
      <c r="AA2595" s="71"/>
    </row>
    <row r="2596" spans="1:27" ht="57.6" x14ac:dyDescent="0.3">
      <c r="A2596" s="1"/>
      <c r="B2596" s="70">
        <v>3890536</v>
      </c>
      <c r="C2596" s="60">
        <v>210</v>
      </c>
      <c r="D2596" s="61" t="s">
        <v>568</v>
      </c>
      <c r="E2596" s="61" t="s">
        <v>128</v>
      </c>
      <c r="F2596" s="61">
        <v>78640</v>
      </c>
      <c r="G2596" s="62" t="s">
        <v>569</v>
      </c>
      <c r="H2596" s="63">
        <v>29.968708299999999</v>
      </c>
      <c r="I2596" s="64">
        <v>-97.826619444444404</v>
      </c>
      <c r="J2596" s="65" t="s">
        <v>50</v>
      </c>
      <c r="K2596" s="66" t="s">
        <v>51</v>
      </c>
      <c r="L2596" s="62" t="s">
        <v>52</v>
      </c>
      <c r="M2596" s="69"/>
      <c r="N2596" s="65" t="s">
        <v>50</v>
      </c>
      <c r="O2596" s="66" t="s">
        <v>52</v>
      </c>
      <c r="P2596" s="69"/>
      <c r="Q2596" s="55" t="str">
        <f t="shared" si="40"/>
        <v>Non-Lead</v>
      </c>
      <c r="R2596" s="70" t="s">
        <v>51</v>
      </c>
      <c r="S2596" s="70" t="s">
        <v>51</v>
      </c>
      <c r="T2596" s="70"/>
      <c r="U2596" s="71" t="s">
        <v>53</v>
      </c>
      <c r="V2596" s="71" t="s">
        <v>51</v>
      </c>
      <c r="W2596" s="71" t="s">
        <v>51</v>
      </c>
      <c r="X2596" s="71" t="s">
        <v>51</v>
      </c>
      <c r="Y2596" s="72" t="str">
        <f>IF((OR((AND('[1]PWS Information'!$E$10="CWS",U2596="Single Family Residence",Q2596="Lead")),
(AND('[1]PWS Information'!$E$10="CWS",U2596="Multiple Family Residence",'[1]PWS Information'!$E$11="Yes",Q2596="Lead")),
(AND('[1]PWS Information'!$E$10="NTNC",Q2596="Lead")))),"Tier 1",
IF((OR((AND('[1]PWS Information'!$E$10="CWS",U2596="Multiple Family Residence",'[1]PWS Information'!$E$11="No",Q2596="Lead")),
(AND('[1]PWS Information'!$E$10="CWS",U2596="Other",Q2596="Lead")),
(AND('[1]PWS Information'!$E$10="CWS",U2596="Building",Q2596="Lead")))),"Tier 2",
IF((OR((AND('[1]PWS Information'!$E$10="CWS",U2596="Single Family Residence",Q2596="Galvanized Requiring Replacement")),
(AND('[1]PWS Information'!$E$10="CWS",U2596="Single Family Residence",Q2596="Galvanized Requiring Replacement",R2596="Yes")),
(AND('[1]PWS Information'!$E$10="NTNC",Q2596="Galvanized Requiring Replacement")),
(AND('[1]PWS Information'!$E$10="NTNC",U2596="Single Family Residence",R2596="Yes")))),"Tier 3",
IF((OR((AND('[1]PWS Information'!$E$10="CWS",U2596="Single Family Residence",S2596="Yes",Q2596="Non-Lead", J2596="Non-Lead - Copper",L2596="Before 1989")),
(AND('[1]PWS Information'!$E$10="CWS",U2596="Single Family Residence",S2596="Yes",Q2596="Non-Lead", N2596="Non-Lead - Copper",O2596="Before 1989")))),"Tier 4",
IF((OR((AND('[1]PWS Information'!$E$10="NTNC",Q2596="Non-Lead")),
(AND('[1]PWS Information'!$E$10="CWS",Q2596="Non-Lead",S2596="")),
(AND('[1]PWS Information'!$E$10="CWS",Q2596="Non-Lead",S2596="No")),
(AND('[1]PWS Information'!$E$10="CWS",Q2596="Non-Lead",S2596="Don't Know")),
(AND('[1]PWS Information'!$E$10="CWS",Q2596="Non-Lead", J2596="Non-Lead - Copper", S2596="Yes", L2596="Between 1989 and 2014")),
(AND('[1]PWS Information'!$E$10="CWS",Q2596="Non-Lead", J2596="Non-Lead - Copper", S2596="Yes", L2596="After 2014")),
(AND('[1]PWS Information'!$E$10="CWS",Q2596="Non-Lead", J2596="Non-Lead - Copper", S2596="Yes", L2596="Unknown")),
(AND('[1]PWS Information'!$E$10="CWS",Q2596="Non-Lead", N2596="Non-Lead - Copper", S2596="Yes", O2596="Between 1989 and 2014")),
(AND('[1]PWS Information'!$E$10="CWS",Q2596="Non-Lead", N2596="Non-Lead - Copper", S2596="Yes", O2596="After 2014")),
(AND('[1]PWS Information'!$E$10="CWS",Q2596="Non-Lead", N2596="Non-Lead - Copper", S2596="Yes", O2596="Unknown")),
(AND('[1]PWS Information'!$E$10="CWS",Q2596="Unknown")),
(AND('[1]PWS Information'!$E$10="NTNC",Q2596="Unknown")))),"Tier 5",
"")))))</f>
        <v>Tier 5</v>
      </c>
      <c r="Z2596" s="71"/>
      <c r="AA2596" s="71"/>
    </row>
    <row r="2597" spans="1:27" ht="57.6" x14ac:dyDescent="0.3">
      <c r="A2597" s="1"/>
      <c r="B2597" s="70">
        <v>3768941</v>
      </c>
      <c r="C2597" s="60">
        <v>219</v>
      </c>
      <c r="D2597" s="61" t="s">
        <v>568</v>
      </c>
      <c r="E2597" s="61" t="s">
        <v>128</v>
      </c>
      <c r="F2597" s="61">
        <v>78640</v>
      </c>
      <c r="G2597" s="62" t="s">
        <v>569</v>
      </c>
      <c r="H2597" s="63">
        <v>29.9683417</v>
      </c>
      <c r="I2597" s="64">
        <v>-97.826341666666593</v>
      </c>
      <c r="J2597" s="65" t="s">
        <v>50</v>
      </c>
      <c r="K2597" s="66" t="s">
        <v>51</v>
      </c>
      <c r="L2597" s="62" t="s">
        <v>52</v>
      </c>
      <c r="M2597" s="69"/>
      <c r="N2597" s="65" t="s">
        <v>50</v>
      </c>
      <c r="O2597" s="66" t="s">
        <v>52</v>
      </c>
      <c r="P2597" s="69"/>
      <c r="Q2597" s="55" t="str">
        <f t="shared" si="40"/>
        <v>Non-Lead</v>
      </c>
      <c r="R2597" s="70" t="s">
        <v>51</v>
      </c>
      <c r="S2597" s="70" t="s">
        <v>51</v>
      </c>
      <c r="T2597" s="70"/>
      <c r="U2597" s="71" t="s">
        <v>53</v>
      </c>
      <c r="V2597" s="71" t="s">
        <v>51</v>
      </c>
      <c r="W2597" s="71" t="s">
        <v>51</v>
      </c>
      <c r="X2597" s="71" t="s">
        <v>51</v>
      </c>
      <c r="Y2597" s="72" t="str">
        <f>IF((OR((AND('[1]PWS Information'!$E$10="CWS",U2597="Single Family Residence",Q2597="Lead")),
(AND('[1]PWS Information'!$E$10="CWS",U2597="Multiple Family Residence",'[1]PWS Information'!$E$11="Yes",Q2597="Lead")),
(AND('[1]PWS Information'!$E$10="NTNC",Q2597="Lead")))),"Tier 1",
IF((OR((AND('[1]PWS Information'!$E$10="CWS",U2597="Multiple Family Residence",'[1]PWS Information'!$E$11="No",Q2597="Lead")),
(AND('[1]PWS Information'!$E$10="CWS",U2597="Other",Q2597="Lead")),
(AND('[1]PWS Information'!$E$10="CWS",U2597="Building",Q2597="Lead")))),"Tier 2",
IF((OR((AND('[1]PWS Information'!$E$10="CWS",U2597="Single Family Residence",Q2597="Galvanized Requiring Replacement")),
(AND('[1]PWS Information'!$E$10="CWS",U2597="Single Family Residence",Q2597="Galvanized Requiring Replacement",R2597="Yes")),
(AND('[1]PWS Information'!$E$10="NTNC",Q2597="Galvanized Requiring Replacement")),
(AND('[1]PWS Information'!$E$10="NTNC",U2597="Single Family Residence",R2597="Yes")))),"Tier 3",
IF((OR((AND('[1]PWS Information'!$E$10="CWS",U2597="Single Family Residence",S2597="Yes",Q2597="Non-Lead", J2597="Non-Lead - Copper",L2597="Before 1989")),
(AND('[1]PWS Information'!$E$10="CWS",U2597="Single Family Residence",S2597="Yes",Q2597="Non-Lead", N2597="Non-Lead - Copper",O2597="Before 1989")))),"Tier 4",
IF((OR((AND('[1]PWS Information'!$E$10="NTNC",Q2597="Non-Lead")),
(AND('[1]PWS Information'!$E$10="CWS",Q2597="Non-Lead",S2597="")),
(AND('[1]PWS Information'!$E$10="CWS",Q2597="Non-Lead",S2597="No")),
(AND('[1]PWS Information'!$E$10="CWS",Q2597="Non-Lead",S2597="Don't Know")),
(AND('[1]PWS Information'!$E$10="CWS",Q2597="Non-Lead", J2597="Non-Lead - Copper", S2597="Yes", L2597="Between 1989 and 2014")),
(AND('[1]PWS Information'!$E$10="CWS",Q2597="Non-Lead", J2597="Non-Lead - Copper", S2597="Yes", L2597="After 2014")),
(AND('[1]PWS Information'!$E$10="CWS",Q2597="Non-Lead", J2597="Non-Lead - Copper", S2597="Yes", L2597="Unknown")),
(AND('[1]PWS Information'!$E$10="CWS",Q2597="Non-Lead", N2597="Non-Lead - Copper", S2597="Yes", O2597="Between 1989 and 2014")),
(AND('[1]PWS Information'!$E$10="CWS",Q2597="Non-Lead", N2597="Non-Lead - Copper", S2597="Yes", O2597="After 2014")),
(AND('[1]PWS Information'!$E$10="CWS",Q2597="Non-Lead", N2597="Non-Lead - Copper", S2597="Yes", O2597="Unknown")),
(AND('[1]PWS Information'!$E$10="CWS",Q2597="Unknown")),
(AND('[1]PWS Information'!$E$10="NTNC",Q2597="Unknown")))),"Tier 5",
"")))))</f>
        <v>Tier 5</v>
      </c>
      <c r="Z2597" s="71"/>
      <c r="AA2597" s="71"/>
    </row>
    <row r="2598" spans="1:27" ht="57.6" x14ac:dyDescent="0.3">
      <c r="A2598" s="17"/>
      <c r="B2598" s="70">
        <v>3889286</v>
      </c>
      <c r="C2598" s="60">
        <v>227</v>
      </c>
      <c r="D2598" s="61" t="s">
        <v>568</v>
      </c>
      <c r="E2598" s="61" t="s">
        <v>128</v>
      </c>
      <c r="F2598" s="61">
        <v>78640</v>
      </c>
      <c r="G2598" s="62" t="s">
        <v>569</v>
      </c>
      <c r="H2598" s="63">
        <v>29.968269400000001</v>
      </c>
      <c r="I2598" s="64">
        <v>-97.826436111111093</v>
      </c>
      <c r="J2598" s="65" t="s">
        <v>50</v>
      </c>
      <c r="K2598" s="66" t="s">
        <v>51</v>
      </c>
      <c r="L2598" s="62" t="s">
        <v>52</v>
      </c>
      <c r="M2598" s="69"/>
      <c r="N2598" s="65" t="s">
        <v>50</v>
      </c>
      <c r="O2598" s="66" t="s">
        <v>52</v>
      </c>
      <c r="P2598" s="69"/>
      <c r="Q2598" s="55" t="str">
        <f t="shared" si="40"/>
        <v>Non-Lead</v>
      </c>
      <c r="R2598" s="70" t="s">
        <v>51</v>
      </c>
      <c r="S2598" s="70" t="s">
        <v>51</v>
      </c>
      <c r="T2598" s="70"/>
      <c r="U2598" s="71" t="s">
        <v>53</v>
      </c>
      <c r="V2598" s="71" t="s">
        <v>51</v>
      </c>
      <c r="W2598" s="71" t="s">
        <v>51</v>
      </c>
      <c r="X2598" s="71" t="s">
        <v>51</v>
      </c>
      <c r="Y2598" s="72" t="str">
        <f>IF((OR((AND('[1]PWS Information'!$E$10="CWS",U2598="Single Family Residence",Q2598="Lead")),
(AND('[1]PWS Information'!$E$10="CWS",U2598="Multiple Family Residence",'[1]PWS Information'!$E$11="Yes",Q2598="Lead")),
(AND('[1]PWS Information'!$E$10="NTNC",Q2598="Lead")))),"Tier 1",
IF((OR((AND('[1]PWS Information'!$E$10="CWS",U2598="Multiple Family Residence",'[1]PWS Information'!$E$11="No",Q2598="Lead")),
(AND('[1]PWS Information'!$E$10="CWS",U2598="Other",Q2598="Lead")),
(AND('[1]PWS Information'!$E$10="CWS",U2598="Building",Q2598="Lead")))),"Tier 2",
IF((OR((AND('[1]PWS Information'!$E$10="CWS",U2598="Single Family Residence",Q2598="Galvanized Requiring Replacement")),
(AND('[1]PWS Information'!$E$10="CWS",U2598="Single Family Residence",Q2598="Galvanized Requiring Replacement",R2598="Yes")),
(AND('[1]PWS Information'!$E$10="NTNC",Q2598="Galvanized Requiring Replacement")),
(AND('[1]PWS Information'!$E$10="NTNC",U2598="Single Family Residence",R2598="Yes")))),"Tier 3",
IF((OR((AND('[1]PWS Information'!$E$10="CWS",U2598="Single Family Residence",S2598="Yes",Q2598="Non-Lead", J2598="Non-Lead - Copper",L2598="Before 1989")),
(AND('[1]PWS Information'!$E$10="CWS",U2598="Single Family Residence",S2598="Yes",Q2598="Non-Lead", N2598="Non-Lead - Copper",O2598="Before 1989")))),"Tier 4",
IF((OR((AND('[1]PWS Information'!$E$10="NTNC",Q2598="Non-Lead")),
(AND('[1]PWS Information'!$E$10="CWS",Q2598="Non-Lead",S2598="")),
(AND('[1]PWS Information'!$E$10="CWS",Q2598="Non-Lead",S2598="No")),
(AND('[1]PWS Information'!$E$10="CWS",Q2598="Non-Lead",S2598="Don't Know")),
(AND('[1]PWS Information'!$E$10="CWS",Q2598="Non-Lead", J2598="Non-Lead - Copper", S2598="Yes", L2598="Between 1989 and 2014")),
(AND('[1]PWS Information'!$E$10="CWS",Q2598="Non-Lead", J2598="Non-Lead - Copper", S2598="Yes", L2598="After 2014")),
(AND('[1]PWS Information'!$E$10="CWS",Q2598="Non-Lead", J2598="Non-Lead - Copper", S2598="Yes", L2598="Unknown")),
(AND('[1]PWS Information'!$E$10="CWS",Q2598="Non-Lead", N2598="Non-Lead - Copper", S2598="Yes", O2598="Between 1989 and 2014")),
(AND('[1]PWS Information'!$E$10="CWS",Q2598="Non-Lead", N2598="Non-Lead - Copper", S2598="Yes", O2598="After 2014")),
(AND('[1]PWS Information'!$E$10="CWS",Q2598="Non-Lead", N2598="Non-Lead - Copper", S2598="Yes", O2598="Unknown")),
(AND('[1]PWS Information'!$E$10="CWS",Q2598="Unknown")),
(AND('[1]PWS Information'!$E$10="NTNC",Q2598="Unknown")))),"Tier 5",
"")))))</f>
        <v>Tier 5</v>
      </c>
      <c r="Z2598" s="71"/>
      <c r="AA2598" s="71"/>
    </row>
    <row r="2599" spans="1:27" ht="57.6" x14ac:dyDescent="0.3">
      <c r="A2599" s="1"/>
      <c r="B2599" s="70">
        <v>3889292</v>
      </c>
      <c r="C2599" s="60">
        <v>345</v>
      </c>
      <c r="D2599" s="61" t="s">
        <v>574</v>
      </c>
      <c r="E2599" s="61" t="s">
        <v>128</v>
      </c>
      <c r="F2599" s="61">
        <v>78640</v>
      </c>
      <c r="G2599" s="62" t="s">
        <v>569</v>
      </c>
      <c r="H2599" s="63">
        <v>29.966950000000001</v>
      </c>
      <c r="I2599" s="64">
        <v>-97.827849999999998</v>
      </c>
      <c r="J2599" s="65" t="s">
        <v>50</v>
      </c>
      <c r="K2599" s="66" t="s">
        <v>51</v>
      </c>
      <c r="L2599" s="62" t="s">
        <v>52</v>
      </c>
      <c r="M2599" s="69"/>
      <c r="N2599" s="65" t="s">
        <v>50</v>
      </c>
      <c r="O2599" s="66" t="s">
        <v>52</v>
      </c>
      <c r="P2599" s="69"/>
      <c r="Q2599" s="55" t="str">
        <f t="shared" si="40"/>
        <v>Non-Lead</v>
      </c>
      <c r="R2599" s="70" t="s">
        <v>51</v>
      </c>
      <c r="S2599" s="70" t="s">
        <v>51</v>
      </c>
      <c r="T2599" s="70"/>
      <c r="U2599" s="71" t="s">
        <v>53</v>
      </c>
      <c r="V2599" s="71" t="s">
        <v>51</v>
      </c>
      <c r="W2599" s="71" t="s">
        <v>51</v>
      </c>
      <c r="X2599" s="71" t="s">
        <v>51</v>
      </c>
      <c r="Y2599" s="72" t="str">
        <f>IF((OR((AND('[1]PWS Information'!$E$10="CWS",U2599="Single Family Residence",Q2599="Lead")),
(AND('[1]PWS Information'!$E$10="CWS",U2599="Multiple Family Residence",'[1]PWS Information'!$E$11="Yes",Q2599="Lead")),
(AND('[1]PWS Information'!$E$10="NTNC",Q2599="Lead")))),"Tier 1",
IF((OR((AND('[1]PWS Information'!$E$10="CWS",U2599="Multiple Family Residence",'[1]PWS Information'!$E$11="No",Q2599="Lead")),
(AND('[1]PWS Information'!$E$10="CWS",U2599="Other",Q2599="Lead")),
(AND('[1]PWS Information'!$E$10="CWS",U2599="Building",Q2599="Lead")))),"Tier 2",
IF((OR((AND('[1]PWS Information'!$E$10="CWS",U2599="Single Family Residence",Q2599="Galvanized Requiring Replacement")),
(AND('[1]PWS Information'!$E$10="CWS",U2599="Single Family Residence",Q2599="Galvanized Requiring Replacement",R2599="Yes")),
(AND('[1]PWS Information'!$E$10="NTNC",Q2599="Galvanized Requiring Replacement")),
(AND('[1]PWS Information'!$E$10="NTNC",U2599="Single Family Residence",R2599="Yes")))),"Tier 3",
IF((OR((AND('[1]PWS Information'!$E$10="CWS",U2599="Single Family Residence",S2599="Yes",Q2599="Non-Lead", J2599="Non-Lead - Copper",L2599="Before 1989")),
(AND('[1]PWS Information'!$E$10="CWS",U2599="Single Family Residence",S2599="Yes",Q2599="Non-Lead", N2599="Non-Lead - Copper",O2599="Before 1989")))),"Tier 4",
IF((OR((AND('[1]PWS Information'!$E$10="NTNC",Q2599="Non-Lead")),
(AND('[1]PWS Information'!$E$10="CWS",Q2599="Non-Lead",S2599="")),
(AND('[1]PWS Information'!$E$10="CWS",Q2599="Non-Lead",S2599="No")),
(AND('[1]PWS Information'!$E$10="CWS",Q2599="Non-Lead",S2599="Don't Know")),
(AND('[1]PWS Information'!$E$10="CWS",Q2599="Non-Lead", J2599="Non-Lead - Copper", S2599="Yes", L2599="Between 1989 and 2014")),
(AND('[1]PWS Information'!$E$10="CWS",Q2599="Non-Lead", J2599="Non-Lead - Copper", S2599="Yes", L2599="After 2014")),
(AND('[1]PWS Information'!$E$10="CWS",Q2599="Non-Lead", J2599="Non-Lead - Copper", S2599="Yes", L2599="Unknown")),
(AND('[1]PWS Information'!$E$10="CWS",Q2599="Non-Lead", N2599="Non-Lead - Copper", S2599="Yes", O2599="Between 1989 and 2014")),
(AND('[1]PWS Information'!$E$10="CWS",Q2599="Non-Lead", N2599="Non-Lead - Copper", S2599="Yes", O2599="After 2014")),
(AND('[1]PWS Information'!$E$10="CWS",Q2599="Non-Lead", N2599="Non-Lead - Copper", S2599="Yes", O2599="Unknown")),
(AND('[1]PWS Information'!$E$10="CWS",Q2599="Unknown")),
(AND('[1]PWS Information'!$E$10="NTNC",Q2599="Unknown")))),"Tier 5",
"")))))</f>
        <v>Tier 5</v>
      </c>
      <c r="Z2599" s="71"/>
      <c r="AA2599" s="71"/>
    </row>
    <row r="2600" spans="1:27" ht="57.6" x14ac:dyDescent="0.3">
      <c r="A2600" s="1"/>
      <c r="B2600" s="70">
        <v>3891190</v>
      </c>
      <c r="C2600" s="60">
        <v>339</v>
      </c>
      <c r="D2600" s="61" t="s">
        <v>574</v>
      </c>
      <c r="E2600" s="61" t="s">
        <v>128</v>
      </c>
      <c r="F2600" s="61">
        <v>78640</v>
      </c>
      <c r="G2600" s="62" t="s">
        <v>569</v>
      </c>
      <c r="H2600" s="63">
        <v>29.96705</v>
      </c>
      <c r="I2600" s="64">
        <v>-97.827730555555505</v>
      </c>
      <c r="J2600" s="65" t="s">
        <v>50</v>
      </c>
      <c r="K2600" s="66" t="s">
        <v>51</v>
      </c>
      <c r="L2600" s="62" t="s">
        <v>52</v>
      </c>
      <c r="M2600" s="69"/>
      <c r="N2600" s="65" t="s">
        <v>50</v>
      </c>
      <c r="O2600" s="66" t="s">
        <v>52</v>
      </c>
      <c r="P2600" s="69"/>
      <c r="Q2600" s="55" t="str">
        <f t="shared" si="40"/>
        <v>Non-Lead</v>
      </c>
      <c r="R2600" s="70" t="s">
        <v>51</v>
      </c>
      <c r="S2600" s="70" t="s">
        <v>51</v>
      </c>
      <c r="T2600" s="70"/>
      <c r="U2600" s="71" t="s">
        <v>53</v>
      </c>
      <c r="V2600" s="71" t="s">
        <v>51</v>
      </c>
      <c r="W2600" s="71" t="s">
        <v>51</v>
      </c>
      <c r="X2600" s="71" t="s">
        <v>51</v>
      </c>
      <c r="Y2600" s="72" t="str">
        <f>IF((OR((AND('[1]PWS Information'!$E$10="CWS",U2600="Single Family Residence",Q2600="Lead")),
(AND('[1]PWS Information'!$E$10="CWS",U2600="Multiple Family Residence",'[1]PWS Information'!$E$11="Yes",Q2600="Lead")),
(AND('[1]PWS Information'!$E$10="NTNC",Q2600="Lead")))),"Tier 1",
IF((OR((AND('[1]PWS Information'!$E$10="CWS",U2600="Multiple Family Residence",'[1]PWS Information'!$E$11="No",Q2600="Lead")),
(AND('[1]PWS Information'!$E$10="CWS",U2600="Other",Q2600="Lead")),
(AND('[1]PWS Information'!$E$10="CWS",U2600="Building",Q2600="Lead")))),"Tier 2",
IF((OR((AND('[1]PWS Information'!$E$10="CWS",U2600="Single Family Residence",Q2600="Galvanized Requiring Replacement")),
(AND('[1]PWS Information'!$E$10="CWS",U2600="Single Family Residence",Q2600="Galvanized Requiring Replacement",R2600="Yes")),
(AND('[1]PWS Information'!$E$10="NTNC",Q2600="Galvanized Requiring Replacement")),
(AND('[1]PWS Information'!$E$10="NTNC",U2600="Single Family Residence",R2600="Yes")))),"Tier 3",
IF((OR((AND('[1]PWS Information'!$E$10="CWS",U2600="Single Family Residence",S2600="Yes",Q2600="Non-Lead", J2600="Non-Lead - Copper",L2600="Before 1989")),
(AND('[1]PWS Information'!$E$10="CWS",U2600="Single Family Residence",S2600="Yes",Q2600="Non-Lead", N2600="Non-Lead - Copper",O2600="Before 1989")))),"Tier 4",
IF((OR((AND('[1]PWS Information'!$E$10="NTNC",Q2600="Non-Lead")),
(AND('[1]PWS Information'!$E$10="CWS",Q2600="Non-Lead",S2600="")),
(AND('[1]PWS Information'!$E$10="CWS",Q2600="Non-Lead",S2600="No")),
(AND('[1]PWS Information'!$E$10="CWS",Q2600="Non-Lead",S2600="Don't Know")),
(AND('[1]PWS Information'!$E$10="CWS",Q2600="Non-Lead", J2600="Non-Lead - Copper", S2600="Yes", L2600="Between 1989 and 2014")),
(AND('[1]PWS Information'!$E$10="CWS",Q2600="Non-Lead", J2600="Non-Lead - Copper", S2600="Yes", L2600="After 2014")),
(AND('[1]PWS Information'!$E$10="CWS",Q2600="Non-Lead", J2600="Non-Lead - Copper", S2600="Yes", L2600="Unknown")),
(AND('[1]PWS Information'!$E$10="CWS",Q2600="Non-Lead", N2600="Non-Lead - Copper", S2600="Yes", O2600="Between 1989 and 2014")),
(AND('[1]PWS Information'!$E$10="CWS",Q2600="Non-Lead", N2600="Non-Lead - Copper", S2600="Yes", O2600="After 2014")),
(AND('[1]PWS Information'!$E$10="CWS",Q2600="Non-Lead", N2600="Non-Lead - Copper", S2600="Yes", O2600="Unknown")),
(AND('[1]PWS Information'!$E$10="CWS",Q2600="Unknown")),
(AND('[1]PWS Information'!$E$10="NTNC",Q2600="Unknown")))),"Tier 5",
"")))))</f>
        <v>Tier 5</v>
      </c>
      <c r="Z2600" s="71"/>
      <c r="AA2600" s="71"/>
    </row>
    <row r="2601" spans="1:27" ht="57.6" x14ac:dyDescent="0.3">
      <c r="A2601" s="1"/>
      <c r="B2601" s="70">
        <v>3889177</v>
      </c>
      <c r="C2601" s="60">
        <v>365</v>
      </c>
      <c r="D2601" s="61" t="s">
        <v>574</v>
      </c>
      <c r="E2601" s="61" t="s">
        <v>128</v>
      </c>
      <c r="F2601" s="61">
        <v>78640</v>
      </c>
      <c r="G2601" s="62" t="s">
        <v>569</v>
      </c>
      <c r="H2601" s="63">
        <v>29.967241699999999</v>
      </c>
      <c r="I2601" s="64">
        <v>-97.828422222222201</v>
      </c>
      <c r="J2601" s="65" t="s">
        <v>50</v>
      </c>
      <c r="K2601" s="66" t="s">
        <v>51</v>
      </c>
      <c r="L2601" s="62" t="s">
        <v>52</v>
      </c>
      <c r="M2601" s="69"/>
      <c r="N2601" s="65" t="s">
        <v>50</v>
      </c>
      <c r="O2601" s="66" t="s">
        <v>52</v>
      </c>
      <c r="P2601" s="69"/>
      <c r="Q2601" s="55" t="str">
        <f t="shared" si="40"/>
        <v>Non-Lead</v>
      </c>
      <c r="R2601" s="70" t="s">
        <v>51</v>
      </c>
      <c r="S2601" s="70" t="s">
        <v>51</v>
      </c>
      <c r="T2601" s="70"/>
      <c r="U2601" s="71" t="s">
        <v>53</v>
      </c>
      <c r="V2601" s="71" t="s">
        <v>51</v>
      </c>
      <c r="W2601" s="71" t="s">
        <v>51</v>
      </c>
      <c r="X2601" s="71" t="s">
        <v>51</v>
      </c>
      <c r="Y2601" s="72" t="str">
        <f>IF((OR((AND('[1]PWS Information'!$E$10="CWS",U2601="Single Family Residence",Q2601="Lead")),
(AND('[1]PWS Information'!$E$10="CWS",U2601="Multiple Family Residence",'[1]PWS Information'!$E$11="Yes",Q2601="Lead")),
(AND('[1]PWS Information'!$E$10="NTNC",Q2601="Lead")))),"Tier 1",
IF((OR((AND('[1]PWS Information'!$E$10="CWS",U2601="Multiple Family Residence",'[1]PWS Information'!$E$11="No",Q2601="Lead")),
(AND('[1]PWS Information'!$E$10="CWS",U2601="Other",Q2601="Lead")),
(AND('[1]PWS Information'!$E$10="CWS",U2601="Building",Q2601="Lead")))),"Tier 2",
IF((OR((AND('[1]PWS Information'!$E$10="CWS",U2601="Single Family Residence",Q2601="Galvanized Requiring Replacement")),
(AND('[1]PWS Information'!$E$10="CWS",U2601="Single Family Residence",Q2601="Galvanized Requiring Replacement",R2601="Yes")),
(AND('[1]PWS Information'!$E$10="NTNC",Q2601="Galvanized Requiring Replacement")),
(AND('[1]PWS Information'!$E$10="NTNC",U2601="Single Family Residence",R2601="Yes")))),"Tier 3",
IF((OR((AND('[1]PWS Information'!$E$10="CWS",U2601="Single Family Residence",S2601="Yes",Q2601="Non-Lead", J2601="Non-Lead - Copper",L2601="Before 1989")),
(AND('[1]PWS Information'!$E$10="CWS",U2601="Single Family Residence",S2601="Yes",Q2601="Non-Lead", N2601="Non-Lead - Copper",O2601="Before 1989")))),"Tier 4",
IF((OR((AND('[1]PWS Information'!$E$10="NTNC",Q2601="Non-Lead")),
(AND('[1]PWS Information'!$E$10="CWS",Q2601="Non-Lead",S2601="")),
(AND('[1]PWS Information'!$E$10="CWS",Q2601="Non-Lead",S2601="No")),
(AND('[1]PWS Information'!$E$10="CWS",Q2601="Non-Lead",S2601="Don't Know")),
(AND('[1]PWS Information'!$E$10="CWS",Q2601="Non-Lead", J2601="Non-Lead - Copper", S2601="Yes", L2601="Between 1989 and 2014")),
(AND('[1]PWS Information'!$E$10="CWS",Q2601="Non-Lead", J2601="Non-Lead - Copper", S2601="Yes", L2601="After 2014")),
(AND('[1]PWS Information'!$E$10="CWS",Q2601="Non-Lead", J2601="Non-Lead - Copper", S2601="Yes", L2601="Unknown")),
(AND('[1]PWS Information'!$E$10="CWS",Q2601="Non-Lead", N2601="Non-Lead - Copper", S2601="Yes", O2601="Between 1989 and 2014")),
(AND('[1]PWS Information'!$E$10="CWS",Q2601="Non-Lead", N2601="Non-Lead - Copper", S2601="Yes", O2601="After 2014")),
(AND('[1]PWS Information'!$E$10="CWS",Q2601="Non-Lead", N2601="Non-Lead - Copper", S2601="Yes", O2601="Unknown")),
(AND('[1]PWS Information'!$E$10="CWS",Q2601="Unknown")),
(AND('[1]PWS Information'!$E$10="NTNC",Q2601="Unknown")))),"Tier 5",
"")))))</f>
        <v>Tier 5</v>
      </c>
      <c r="Z2601" s="71"/>
      <c r="AA2601" s="71"/>
    </row>
    <row r="2602" spans="1:27" ht="57.6" x14ac:dyDescent="0.3">
      <c r="A2602" s="17"/>
      <c r="B2602" s="70">
        <v>3889337</v>
      </c>
      <c r="C2602" s="60">
        <v>375</v>
      </c>
      <c r="D2602" s="61" t="s">
        <v>574</v>
      </c>
      <c r="E2602" s="61" t="s">
        <v>128</v>
      </c>
      <c r="F2602" s="61">
        <v>78640</v>
      </c>
      <c r="G2602" s="62" t="s">
        <v>569</v>
      </c>
      <c r="H2602" s="63">
        <v>29.9673333</v>
      </c>
      <c r="I2602" s="64">
        <v>-97.828538888888801</v>
      </c>
      <c r="J2602" s="65" t="s">
        <v>50</v>
      </c>
      <c r="K2602" s="66" t="s">
        <v>51</v>
      </c>
      <c r="L2602" s="62" t="s">
        <v>52</v>
      </c>
      <c r="M2602" s="69"/>
      <c r="N2602" s="65" t="s">
        <v>50</v>
      </c>
      <c r="O2602" s="66" t="s">
        <v>52</v>
      </c>
      <c r="P2602" s="69"/>
      <c r="Q2602" s="55" t="str">
        <f t="shared" si="40"/>
        <v>Non-Lead</v>
      </c>
      <c r="R2602" s="70" t="s">
        <v>51</v>
      </c>
      <c r="S2602" s="70" t="s">
        <v>51</v>
      </c>
      <c r="T2602" s="70"/>
      <c r="U2602" s="71" t="s">
        <v>53</v>
      </c>
      <c r="V2602" s="71" t="s">
        <v>51</v>
      </c>
      <c r="W2602" s="71" t="s">
        <v>51</v>
      </c>
      <c r="X2602" s="71" t="s">
        <v>51</v>
      </c>
      <c r="Y2602" s="72" t="str">
        <f>IF((OR((AND('[1]PWS Information'!$E$10="CWS",U2602="Single Family Residence",Q2602="Lead")),
(AND('[1]PWS Information'!$E$10="CWS",U2602="Multiple Family Residence",'[1]PWS Information'!$E$11="Yes",Q2602="Lead")),
(AND('[1]PWS Information'!$E$10="NTNC",Q2602="Lead")))),"Tier 1",
IF((OR((AND('[1]PWS Information'!$E$10="CWS",U2602="Multiple Family Residence",'[1]PWS Information'!$E$11="No",Q2602="Lead")),
(AND('[1]PWS Information'!$E$10="CWS",U2602="Other",Q2602="Lead")),
(AND('[1]PWS Information'!$E$10="CWS",U2602="Building",Q2602="Lead")))),"Tier 2",
IF((OR((AND('[1]PWS Information'!$E$10="CWS",U2602="Single Family Residence",Q2602="Galvanized Requiring Replacement")),
(AND('[1]PWS Information'!$E$10="CWS",U2602="Single Family Residence",Q2602="Galvanized Requiring Replacement",R2602="Yes")),
(AND('[1]PWS Information'!$E$10="NTNC",Q2602="Galvanized Requiring Replacement")),
(AND('[1]PWS Information'!$E$10="NTNC",U2602="Single Family Residence",R2602="Yes")))),"Tier 3",
IF((OR((AND('[1]PWS Information'!$E$10="CWS",U2602="Single Family Residence",S2602="Yes",Q2602="Non-Lead", J2602="Non-Lead - Copper",L2602="Before 1989")),
(AND('[1]PWS Information'!$E$10="CWS",U2602="Single Family Residence",S2602="Yes",Q2602="Non-Lead", N2602="Non-Lead - Copper",O2602="Before 1989")))),"Tier 4",
IF((OR((AND('[1]PWS Information'!$E$10="NTNC",Q2602="Non-Lead")),
(AND('[1]PWS Information'!$E$10="CWS",Q2602="Non-Lead",S2602="")),
(AND('[1]PWS Information'!$E$10="CWS",Q2602="Non-Lead",S2602="No")),
(AND('[1]PWS Information'!$E$10="CWS",Q2602="Non-Lead",S2602="Don't Know")),
(AND('[1]PWS Information'!$E$10="CWS",Q2602="Non-Lead", J2602="Non-Lead - Copper", S2602="Yes", L2602="Between 1989 and 2014")),
(AND('[1]PWS Information'!$E$10="CWS",Q2602="Non-Lead", J2602="Non-Lead - Copper", S2602="Yes", L2602="After 2014")),
(AND('[1]PWS Information'!$E$10="CWS",Q2602="Non-Lead", J2602="Non-Lead - Copper", S2602="Yes", L2602="Unknown")),
(AND('[1]PWS Information'!$E$10="CWS",Q2602="Non-Lead", N2602="Non-Lead - Copper", S2602="Yes", O2602="Between 1989 and 2014")),
(AND('[1]PWS Information'!$E$10="CWS",Q2602="Non-Lead", N2602="Non-Lead - Copper", S2602="Yes", O2602="After 2014")),
(AND('[1]PWS Information'!$E$10="CWS",Q2602="Non-Lead", N2602="Non-Lead - Copper", S2602="Yes", O2602="Unknown")),
(AND('[1]PWS Information'!$E$10="CWS",Q2602="Unknown")),
(AND('[1]PWS Information'!$E$10="NTNC",Q2602="Unknown")))),"Tier 5",
"")))))</f>
        <v>Tier 5</v>
      </c>
      <c r="Z2602" s="71"/>
      <c r="AA2602" s="71"/>
    </row>
    <row r="2603" spans="1:27" ht="57.6" x14ac:dyDescent="0.3">
      <c r="A2603" s="1"/>
      <c r="B2603" s="70">
        <v>3891179</v>
      </c>
      <c r="C2603" s="60">
        <v>385</v>
      </c>
      <c r="D2603" s="61" t="s">
        <v>574</v>
      </c>
      <c r="E2603" s="61" t="s">
        <v>128</v>
      </c>
      <c r="F2603" s="61">
        <v>78640</v>
      </c>
      <c r="G2603" s="62" t="s">
        <v>569</v>
      </c>
      <c r="H2603" s="63">
        <v>29.9674306</v>
      </c>
      <c r="I2603" s="64">
        <v>-97.828649999999996</v>
      </c>
      <c r="J2603" s="65" t="s">
        <v>50</v>
      </c>
      <c r="K2603" s="66" t="s">
        <v>51</v>
      </c>
      <c r="L2603" s="62" t="s">
        <v>52</v>
      </c>
      <c r="M2603" s="69"/>
      <c r="N2603" s="65" t="s">
        <v>50</v>
      </c>
      <c r="O2603" s="66" t="s">
        <v>52</v>
      </c>
      <c r="P2603" s="69"/>
      <c r="Q2603" s="55" t="str">
        <f t="shared" si="40"/>
        <v>Non-Lead</v>
      </c>
      <c r="R2603" s="70" t="s">
        <v>51</v>
      </c>
      <c r="S2603" s="70" t="s">
        <v>51</v>
      </c>
      <c r="T2603" s="70"/>
      <c r="U2603" s="71" t="s">
        <v>53</v>
      </c>
      <c r="V2603" s="71" t="s">
        <v>51</v>
      </c>
      <c r="W2603" s="71" t="s">
        <v>51</v>
      </c>
      <c r="X2603" s="71" t="s">
        <v>51</v>
      </c>
      <c r="Y2603" s="72" t="str">
        <f>IF((OR((AND('[1]PWS Information'!$E$10="CWS",U2603="Single Family Residence",Q2603="Lead")),
(AND('[1]PWS Information'!$E$10="CWS",U2603="Multiple Family Residence",'[1]PWS Information'!$E$11="Yes",Q2603="Lead")),
(AND('[1]PWS Information'!$E$10="NTNC",Q2603="Lead")))),"Tier 1",
IF((OR((AND('[1]PWS Information'!$E$10="CWS",U2603="Multiple Family Residence",'[1]PWS Information'!$E$11="No",Q2603="Lead")),
(AND('[1]PWS Information'!$E$10="CWS",U2603="Other",Q2603="Lead")),
(AND('[1]PWS Information'!$E$10="CWS",U2603="Building",Q2603="Lead")))),"Tier 2",
IF((OR((AND('[1]PWS Information'!$E$10="CWS",U2603="Single Family Residence",Q2603="Galvanized Requiring Replacement")),
(AND('[1]PWS Information'!$E$10="CWS",U2603="Single Family Residence",Q2603="Galvanized Requiring Replacement",R2603="Yes")),
(AND('[1]PWS Information'!$E$10="NTNC",Q2603="Galvanized Requiring Replacement")),
(AND('[1]PWS Information'!$E$10="NTNC",U2603="Single Family Residence",R2603="Yes")))),"Tier 3",
IF((OR((AND('[1]PWS Information'!$E$10="CWS",U2603="Single Family Residence",S2603="Yes",Q2603="Non-Lead", J2603="Non-Lead - Copper",L2603="Before 1989")),
(AND('[1]PWS Information'!$E$10="CWS",U2603="Single Family Residence",S2603="Yes",Q2603="Non-Lead", N2603="Non-Lead - Copper",O2603="Before 1989")))),"Tier 4",
IF((OR((AND('[1]PWS Information'!$E$10="NTNC",Q2603="Non-Lead")),
(AND('[1]PWS Information'!$E$10="CWS",Q2603="Non-Lead",S2603="")),
(AND('[1]PWS Information'!$E$10="CWS",Q2603="Non-Lead",S2603="No")),
(AND('[1]PWS Information'!$E$10="CWS",Q2603="Non-Lead",S2603="Don't Know")),
(AND('[1]PWS Information'!$E$10="CWS",Q2603="Non-Lead", J2603="Non-Lead - Copper", S2603="Yes", L2603="Between 1989 and 2014")),
(AND('[1]PWS Information'!$E$10="CWS",Q2603="Non-Lead", J2603="Non-Lead - Copper", S2603="Yes", L2603="After 2014")),
(AND('[1]PWS Information'!$E$10="CWS",Q2603="Non-Lead", J2603="Non-Lead - Copper", S2603="Yes", L2603="Unknown")),
(AND('[1]PWS Information'!$E$10="CWS",Q2603="Non-Lead", N2603="Non-Lead - Copper", S2603="Yes", O2603="Between 1989 and 2014")),
(AND('[1]PWS Information'!$E$10="CWS",Q2603="Non-Lead", N2603="Non-Lead - Copper", S2603="Yes", O2603="After 2014")),
(AND('[1]PWS Information'!$E$10="CWS",Q2603="Non-Lead", N2603="Non-Lead - Copper", S2603="Yes", O2603="Unknown")),
(AND('[1]PWS Information'!$E$10="CWS",Q2603="Unknown")),
(AND('[1]PWS Information'!$E$10="NTNC",Q2603="Unknown")))),"Tier 5",
"")))))</f>
        <v>Tier 5</v>
      </c>
      <c r="Z2603" s="71"/>
      <c r="AA2603" s="71"/>
    </row>
    <row r="2604" spans="1:27" ht="57.6" x14ac:dyDescent="0.3">
      <c r="A2604" s="1"/>
      <c r="B2604" s="70">
        <v>3890667</v>
      </c>
      <c r="C2604" s="60">
        <v>393</v>
      </c>
      <c r="D2604" s="61" t="s">
        <v>574</v>
      </c>
      <c r="E2604" s="61" t="s">
        <v>128</v>
      </c>
      <c r="F2604" s="61">
        <v>78640</v>
      </c>
      <c r="G2604" s="62" t="s">
        <v>569</v>
      </c>
      <c r="H2604" s="63">
        <v>29.967527799999999</v>
      </c>
      <c r="I2604" s="64">
        <v>-97.828761111111106</v>
      </c>
      <c r="J2604" s="65" t="s">
        <v>50</v>
      </c>
      <c r="K2604" s="66" t="s">
        <v>51</v>
      </c>
      <c r="L2604" s="62" t="s">
        <v>52</v>
      </c>
      <c r="M2604" s="69"/>
      <c r="N2604" s="65" t="s">
        <v>50</v>
      </c>
      <c r="O2604" s="66" t="s">
        <v>52</v>
      </c>
      <c r="P2604" s="69"/>
      <c r="Q2604" s="55" t="str">
        <f t="shared" si="40"/>
        <v>Non-Lead</v>
      </c>
      <c r="R2604" s="70" t="s">
        <v>51</v>
      </c>
      <c r="S2604" s="70" t="s">
        <v>51</v>
      </c>
      <c r="T2604" s="70"/>
      <c r="U2604" s="71" t="s">
        <v>53</v>
      </c>
      <c r="V2604" s="71" t="s">
        <v>51</v>
      </c>
      <c r="W2604" s="71" t="s">
        <v>51</v>
      </c>
      <c r="X2604" s="71" t="s">
        <v>51</v>
      </c>
      <c r="Y2604" s="72" t="str">
        <f>IF((OR((AND('[1]PWS Information'!$E$10="CWS",U2604="Single Family Residence",Q2604="Lead")),
(AND('[1]PWS Information'!$E$10="CWS",U2604="Multiple Family Residence",'[1]PWS Information'!$E$11="Yes",Q2604="Lead")),
(AND('[1]PWS Information'!$E$10="NTNC",Q2604="Lead")))),"Tier 1",
IF((OR((AND('[1]PWS Information'!$E$10="CWS",U2604="Multiple Family Residence",'[1]PWS Information'!$E$11="No",Q2604="Lead")),
(AND('[1]PWS Information'!$E$10="CWS",U2604="Other",Q2604="Lead")),
(AND('[1]PWS Information'!$E$10="CWS",U2604="Building",Q2604="Lead")))),"Tier 2",
IF((OR((AND('[1]PWS Information'!$E$10="CWS",U2604="Single Family Residence",Q2604="Galvanized Requiring Replacement")),
(AND('[1]PWS Information'!$E$10="CWS",U2604="Single Family Residence",Q2604="Galvanized Requiring Replacement",R2604="Yes")),
(AND('[1]PWS Information'!$E$10="NTNC",Q2604="Galvanized Requiring Replacement")),
(AND('[1]PWS Information'!$E$10="NTNC",U2604="Single Family Residence",R2604="Yes")))),"Tier 3",
IF((OR((AND('[1]PWS Information'!$E$10="CWS",U2604="Single Family Residence",S2604="Yes",Q2604="Non-Lead", J2604="Non-Lead - Copper",L2604="Before 1989")),
(AND('[1]PWS Information'!$E$10="CWS",U2604="Single Family Residence",S2604="Yes",Q2604="Non-Lead", N2604="Non-Lead - Copper",O2604="Before 1989")))),"Tier 4",
IF((OR((AND('[1]PWS Information'!$E$10="NTNC",Q2604="Non-Lead")),
(AND('[1]PWS Information'!$E$10="CWS",Q2604="Non-Lead",S2604="")),
(AND('[1]PWS Information'!$E$10="CWS",Q2604="Non-Lead",S2604="No")),
(AND('[1]PWS Information'!$E$10="CWS",Q2604="Non-Lead",S2604="Don't Know")),
(AND('[1]PWS Information'!$E$10="CWS",Q2604="Non-Lead", J2604="Non-Lead - Copper", S2604="Yes", L2604="Between 1989 and 2014")),
(AND('[1]PWS Information'!$E$10="CWS",Q2604="Non-Lead", J2604="Non-Lead - Copper", S2604="Yes", L2604="After 2014")),
(AND('[1]PWS Information'!$E$10="CWS",Q2604="Non-Lead", J2604="Non-Lead - Copper", S2604="Yes", L2604="Unknown")),
(AND('[1]PWS Information'!$E$10="CWS",Q2604="Non-Lead", N2604="Non-Lead - Copper", S2604="Yes", O2604="Between 1989 and 2014")),
(AND('[1]PWS Information'!$E$10="CWS",Q2604="Non-Lead", N2604="Non-Lead - Copper", S2604="Yes", O2604="After 2014")),
(AND('[1]PWS Information'!$E$10="CWS",Q2604="Non-Lead", N2604="Non-Lead - Copper", S2604="Yes", O2604="Unknown")),
(AND('[1]PWS Information'!$E$10="CWS",Q2604="Unknown")),
(AND('[1]PWS Information'!$E$10="NTNC",Q2604="Unknown")))),"Tier 5",
"")))))</f>
        <v>Tier 5</v>
      </c>
      <c r="Z2604" s="71"/>
      <c r="AA2604" s="71"/>
    </row>
    <row r="2605" spans="1:27" ht="57.6" x14ac:dyDescent="0.3">
      <c r="A2605" s="1"/>
      <c r="B2605" s="70">
        <v>3889323</v>
      </c>
      <c r="C2605" s="60">
        <v>403</v>
      </c>
      <c r="D2605" s="61" t="s">
        <v>574</v>
      </c>
      <c r="E2605" s="61" t="s">
        <v>128</v>
      </c>
      <c r="F2605" s="61">
        <v>78640</v>
      </c>
      <c r="G2605" s="62" t="s">
        <v>569</v>
      </c>
      <c r="H2605" s="63">
        <v>29.967633299999999</v>
      </c>
      <c r="I2605" s="64">
        <v>-97.828861111111095</v>
      </c>
      <c r="J2605" s="65" t="s">
        <v>50</v>
      </c>
      <c r="K2605" s="66" t="s">
        <v>51</v>
      </c>
      <c r="L2605" s="62" t="s">
        <v>52</v>
      </c>
      <c r="M2605" s="69"/>
      <c r="N2605" s="65" t="s">
        <v>50</v>
      </c>
      <c r="O2605" s="66" t="s">
        <v>52</v>
      </c>
      <c r="P2605" s="69"/>
      <c r="Q2605" s="55" t="str">
        <f t="shared" si="40"/>
        <v>Non-Lead</v>
      </c>
      <c r="R2605" s="70" t="s">
        <v>51</v>
      </c>
      <c r="S2605" s="70" t="s">
        <v>51</v>
      </c>
      <c r="T2605" s="70"/>
      <c r="U2605" s="71" t="s">
        <v>53</v>
      </c>
      <c r="V2605" s="71" t="s">
        <v>51</v>
      </c>
      <c r="W2605" s="71" t="s">
        <v>51</v>
      </c>
      <c r="X2605" s="71" t="s">
        <v>51</v>
      </c>
      <c r="Y2605" s="72" t="str">
        <f>IF((OR((AND('[1]PWS Information'!$E$10="CWS",U2605="Single Family Residence",Q2605="Lead")),
(AND('[1]PWS Information'!$E$10="CWS",U2605="Multiple Family Residence",'[1]PWS Information'!$E$11="Yes",Q2605="Lead")),
(AND('[1]PWS Information'!$E$10="NTNC",Q2605="Lead")))),"Tier 1",
IF((OR((AND('[1]PWS Information'!$E$10="CWS",U2605="Multiple Family Residence",'[1]PWS Information'!$E$11="No",Q2605="Lead")),
(AND('[1]PWS Information'!$E$10="CWS",U2605="Other",Q2605="Lead")),
(AND('[1]PWS Information'!$E$10="CWS",U2605="Building",Q2605="Lead")))),"Tier 2",
IF((OR((AND('[1]PWS Information'!$E$10="CWS",U2605="Single Family Residence",Q2605="Galvanized Requiring Replacement")),
(AND('[1]PWS Information'!$E$10="CWS",U2605="Single Family Residence",Q2605="Galvanized Requiring Replacement",R2605="Yes")),
(AND('[1]PWS Information'!$E$10="NTNC",Q2605="Galvanized Requiring Replacement")),
(AND('[1]PWS Information'!$E$10="NTNC",U2605="Single Family Residence",R2605="Yes")))),"Tier 3",
IF((OR((AND('[1]PWS Information'!$E$10="CWS",U2605="Single Family Residence",S2605="Yes",Q2605="Non-Lead", J2605="Non-Lead - Copper",L2605="Before 1989")),
(AND('[1]PWS Information'!$E$10="CWS",U2605="Single Family Residence",S2605="Yes",Q2605="Non-Lead", N2605="Non-Lead - Copper",O2605="Before 1989")))),"Tier 4",
IF((OR((AND('[1]PWS Information'!$E$10="NTNC",Q2605="Non-Lead")),
(AND('[1]PWS Information'!$E$10="CWS",Q2605="Non-Lead",S2605="")),
(AND('[1]PWS Information'!$E$10="CWS",Q2605="Non-Lead",S2605="No")),
(AND('[1]PWS Information'!$E$10="CWS",Q2605="Non-Lead",S2605="Don't Know")),
(AND('[1]PWS Information'!$E$10="CWS",Q2605="Non-Lead", J2605="Non-Lead - Copper", S2605="Yes", L2605="Between 1989 and 2014")),
(AND('[1]PWS Information'!$E$10="CWS",Q2605="Non-Lead", J2605="Non-Lead - Copper", S2605="Yes", L2605="After 2014")),
(AND('[1]PWS Information'!$E$10="CWS",Q2605="Non-Lead", J2605="Non-Lead - Copper", S2605="Yes", L2605="Unknown")),
(AND('[1]PWS Information'!$E$10="CWS",Q2605="Non-Lead", N2605="Non-Lead - Copper", S2605="Yes", O2605="Between 1989 and 2014")),
(AND('[1]PWS Information'!$E$10="CWS",Q2605="Non-Lead", N2605="Non-Lead - Copper", S2605="Yes", O2605="After 2014")),
(AND('[1]PWS Information'!$E$10="CWS",Q2605="Non-Lead", N2605="Non-Lead - Copper", S2605="Yes", O2605="Unknown")),
(AND('[1]PWS Information'!$E$10="CWS",Q2605="Unknown")),
(AND('[1]PWS Information'!$E$10="NTNC",Q2605="Unknown")))),"Tier 5",
"")))))</f>
        <v>Tier 5</v>
      </c>
      <c r="Z2605" s="71"/>
      <c r="AA2605" s="71"/>
    </row>
    <row r="2606" spans="1:27" ht="57.6" x14ac:dyDescent="0.3">
      <c r="A2606" s="17"/>
      <c r="B2606" s="70">
        <v>3889343</v>
      </c>
      <c r="C2606" s="60">
        <v>233</v>
      </c>
      <c r="D2606" s="61" t="s">
        <v>568</v>
      </c>
      <c r="E2606" s="61" t="s">
        <v>128</v>
      </c>
      <c r="F2606" s="61">
        <v>78640</v>
      </c>
      <c r="G2606" s="62" t="s">
        <v>569</v>
      </c>
      <c r="H2606" s="63">
        <v>29.9682</v>
      </c>
      <c r="I2606" s="64">
        <v>-97.826499999999996</v>
      </c>
      <c r="J2606" s="65" t="s">
        <v>50</v>
      </c>
      <c r="K2606" s="66" t="s">
        <v>51</v>
      </c>
      <c r="L2606" s="62" t="s">
        <v>52</v>
      </c>
      <c r="M2606" s="69"/>
      <c r="N2606" s="65" t="s">
        <v>50</v>
      </c>
      <c r="O2606" s="66" t="s">
        <v>52</v>
      </c>
      <c r="P2606" s="69"/>
      <c r="Q2606" s="55" t="str">
        <f t="shared" si="40"/>
        <v>Non-Lead</v>
      </c>
      <c r="R2606" s="70" t="s">
        <v>51</v>
      </c>
      <c r="S2606" s="70" t="s">
        <v>51</v>
      </c>
      <c r="T2606" s="70"/>
      <c r="U2606" s="71" t="s">
        <v>53</v>
      </c>
      <c r="V2606" s="71" t="s">
        <v>51</v>
      </c>
      <c r="W2606" s="71" t="s">
        <v>51</v>
      </c>
      <c r="X2606" s="71" t="s">
        <v>51</v>
      </c>
      <c r="Y2606" s="72" t="str">
        <f>IF((OR((AND('[1]PWS Information'!$E$10="CWS",U2606="Single Family Residence",Q2606="Lead")),
(AND('[1]PWS Information'!$E$10="CWS",U2606="Multiple Family Residence",'[1]PWS Information'!$E$11="Yes",Q2606="Lead")),
(AND('[1]PWS Information'!$E$10="NTNC",Q2606="Lead")))),"Tier 1",
IF((OR((AND('[1]PWS Information'!$E$10="CWS",U2606="Multiple Family Residence",'[1]PWS Information'!$E$11="No",Q2606="Lead")),
(AND('[1]PWS Information'!$E$10="CWS",U2606="Other",Q2606="Lead")),
(AND('[1]PWS Information'!$E$10="CWS",U2606="Building",Q2606="Lead")))),"Tier 2",
IF((OR((AND('[1]PWS Information'!$E$10="CWS",U2606="Single Family Residence",Q2606="Galvanized Requiring Replacement")),
(AND('[1]PWS Information'!$E$10="CWS",U2606="Single Family Residence",Q2606="Galvanized Requiring Replacement",R2606="Yes")),
(AND('[1]PWS Information'!$E$10="NTNC",Q2606="Galvanized Requiring Replacement")),
(AND('[1]PWS Information'!$E$10="NTNC",U2606="Single Family Residence",R2606="Yes")))),"Tier 3",
IF((OR((AND('[1]PWS Information'!$E$10="CWS",U2606="Single Family Residence",S2606="Yes",Q2606="Non-Lead", J2606="Non-Lead - Copper",L2606="Before 1989")),
(AND('[1]PWS Information'!$E$10="CWS",U2606="Single Family Residence",S2606="Yes",Q2606="Non-Lead", N2606="Non-Lead - Copper",O2606="Before 1989")))),"Tier 4",
IF((OR((AND('[1]PWS Information'!$E$10="NTNC",Q2606="Non-Lead")),
(AND('[1]PWS Information'!$E$10="CWS",Q2606="Non-Lead",S2606="")),
(AND('[1]PWS Information'!$E$10="CWS",Q2606="Non-Lead",S2606="No")),
(AND('[1]PWS Information'!$E$10="CWS",Q2606="Non-Lead",S2606="Don't Know")),
(AND('[1]PWS Information'!$E$10="CWS",Q2606="Non-Lead", J2606="Non-Lead - Copper", S2606="Yes", L2606="Between 1989 and 2014")),
(AND('[1]PWS Information'!$E$10="CWS",Q2606="Non-Lead", J2606="Non-Lead - Copper", S2606="Yes", L2606="After 2014")),
(AND('[1]PWS Information'!$E$10="CWS",Q2606="Non-Lead", J2606="Non-Lead - Copper", S2606="Yes", L2606="Unknown")),
(AND('[1]PWS Information'!$E$10="CWS",Q2606="Non-Lead", N2606="Non-Lead - Copper", S2606="Yes", O2606="Between 1989 and 2014")),
(AND('[1]PWS Information'!$E$10="CWS",Q2606="Non-Lead", N2606="Non-Lead - Copper", S2606="Yes", O2606="After 2014")),
(AND('[1]PWS Information'!$E$10="CWS",Q2606="Non-Lead", N2606="Non-Lead - Copper", S2606="Yes", O2606="Unknown")),
(AND('[1]PWS Information'!$E$10="CWS",Q2606="Unknown")),
(AND('[1]PWS Information'!$E$10="NTNC",Q2606="Unknown")))),"Tier 5",
"")))))</f>
        <v>Tier 5</v>
      </c>
      <c r="Z2606" s="71"/>
      <c r="AA2606" s="71"/>
    </row>
    <row r="2607" spans="1:27" ht="57.6" x14ac:dyDescent="0.3">
      <c r="A2607" s="1"/>
      <c r="B2607" s="70">
        <v>3890769</v>
      </c>
      <c r="C2607" s="60">
        <v>241</v>
      </c>
      <c r="D2607" s="61" t="s">
        <v>568</v>
      </c>
      <c r="E2607" s="61" t="s">
        <v>128</v>
      </c>
      <c r="F2607" s="61">
        <v>78640</v>
      </c>
      <c r="G2607" s="62" t="s">
        <v>569</v>
      </c>
      <c r="H2607" s="63">
        <v>29.968125000000001</v>
      </c>
      <c r="I2607" s="64">
        <v>-97.826619444444404</v>
      </c>
      <c r="J2607" s="65" t="s">
        <v>50</v>
      </c>
      <c r="K2607" s="66" t="s">
        <v>51</v>
      </c>
      <c r="L2607" s="62" t="s">
        <v>52</v>
      </c>
      <c r="M2607" s="69"/>
      <c r="N2607" s="65" t="s">
        <v>50</v>
      </c>
      <c r="O2607" s="66" t="s">
        <v>52</v>
      </c>
      <c r="P2607" s="69"/>
      <c r="Q2607" s="55" t="str">
        <f t="shared" si="40"/>
        <v>Non-Lead</v>
      </c>
      <c r="R2607" s="70" t="s">
        <v>51</v>
      </c>
      <c r="S2607" s="70" t="s">
        <v>51</v>
      </c>
      <c r="T2607" s="70"/>
      <c r="U2607" s="71" t="s">
        <v>53</v>
      </c>
      <c r="V2607" s="71" t="s">
        <v>51</v>
      </c>
      <c r="W2607" s="71" t="s">
        <v>51</v>
      </c>
      <c r="X2607" s="71" t="s">
        <v>51</v>
      </c>
      <c r="Y2607" s="72" t="str">
        <f>IF((OR((AND('[1]PWS Information'!$E$10="CWS",U2607="Single Family Residence",Q2607="Lead")),
(AND('[1]PWS Information'!$E$10="CWS",U2607="Multiple Family Residence",'[1]PWS Information'!$E$11="Yes",Q2607="Lead")),
(AND('[1]PWS Information'!$E$10="NTNC",Q2607="Lead")))),"Tier 1",
IF((OR((AND('[1]PWS Information'!$E$10="CWS",U2607="Multiple Family Residence",'[1]PWS Information'!$E$11="No",Q2607="Lead")),
(AND('[1]PWS Information'!$E$10="CWS",U2607="Other",Q2607="Lead")),
(AND('[1]PWS Information'!$E$10="CWS",U2607="Building",Q2607="Lead")))),"Tier 2",
IF((OR((AND('[1]PWS Information'!$E$10="CWS",U2607="Single Family Residence",Q2607="Galvanized Requiring Replacement")),
(AND('[1]PWS Information'!$E$10="CWS",U2607="Single Family Residence",Q2607="Galvanized Requiring Replacement",R2607="Yes")),
(AND('[1]PWS Information'!$E$10="NTNC",Q2607="Galvanized Requiring Replacement")),
(AND('[1]PWS Information'!$E$10="NTNC",U2607="Single Family Residence",R2607="Yes")))),"Tier 3",
IF((OR((AND('[1]PWS Information'!$E$10="CWS",U2607="Single Family Residence",S2607="Yes",Q2607="Non-Lead", J2607="Non-Lead - Copper",L2607="Before 1989")),
(AND('[1]PWS Information'!$E$10="CWS",U2607="Single Family Residence",S2607="Yes",Q2607="Non-Lead", N2607="Non-Lead - Copper",O2607="Before 1989")))),"Tier 4",
IF((OR((AND('[1]PWS Information'!$E$10="NTNC",Q2607="Non-Lead")),
(AND('[1]PWS Information'!$E$10="CWS",Q2607="Non-Lead",S2607="")),
(AND('[1]PWS Information'!$E$10="CWS",Q2607="Non-Lead",S2607="No")),
(AND('[1]PWS Information'!$E$10="CWS",Q2607="Non-Lead",S2607="Don't Know")),
(AND('[1]PWS Information'!$E$10="CWS",Q2607="Non-Lead", J2607="Non-Lead - Copper", S2607="Yes", L2607="Between 1989 and 2014")),
(AND('[1]PWS Information'!$E$10="CWS",Q2607="Non-Lead", J2607="Non-Lead - Copper", S2607="Yes", L2607="After 2014")),
(AND('[1]PWS Information'!$E$10="CWS",Q2607="Non-Lead", J2607="Non-Lead - Copper", S2607="Yes", L2607="Unknown")),
(AND('[1]PWS Information'!$E$10="CWS",Q2607="Non-Lead", N2607="Non-Lead - Copper", S2607="Yes", O2607="Between 1989 and 2014")),
(AND('[1]PWS Information'!$E$10="CWS",Q2607="Non-Lead", N2607="Non-Lead - Copper", S2607="Yes", O2607="After 2014")),
(AND('[1]PWS Information'!$E$10="CWS",Q2607="Non-Lead", N2607="Non-Lead - Copper", S2607="Yes", O2607="Unknown")),
(AND('[1]PWS Information'!$E$10="CWS",Q2607="Unknown")),
(AND('[1]PWS Information'!$E$10="NTNC",Q2607="Unknown")))),"Tier 5",
"")))))</f>
        <v>Tier 5</v>
      </c>
      <c r="Z2607" s="71"/>
      <c r="AA2607" s="71"/>
    </row>
    <row r="2608" spans="1:27" ht="57.6" x14ac:dyDescent="0.3">
      <c r="A2608" s="1"/>
      <c r="B2608" s="70">
        <v>3890758</v>
      </c>
      <c r="C2608" s="60">
        <v>249</v>
      </c>
      <c r="D2608" s="61" t="s">
        <v>568</v>
      </c>
      <c r="E2608" s="61" t="s">
        <v>128</v>
      </c>
      <c r="F2608" s="61">
        <v>78640</v>
      </c>
      <c r="G2608" s="62" t="s">
        <v>569</v>
      </c>
      <c r="H2608" s="63">
        <v>29.968030599999999</v>
      </c>
      <c r="I2608" s="64">
        <v>-97.826702777777697</v>
      </c>
      <c r="J2608" s="65" t="s">
        <v>50</v>
      </c>
      <c r="K2608" s="66" t="s">
        <v>51</v>
      </c>
      <c r="L2608" s="62" t="s">
        <v>52</v>
      </c>
      <c r="M2608" s="69"/>
      <c r="N2608" s="65" t="s">
        <v>50</v>
      </c>
      <c r="O2608" s="66" t="s">
        <v>52</v>
      </c>
      <c r="P2608" s="69"/>
      <c r="Q2608" s="55" t="str">
        <f t="shared" si="40"/>
        <v>Non-Lead</v>
      </c>
      <c r="R2608" s="70" t="s">
        <v>51</v>
      </c>
      <c r="S2608" s="70" t="s">
        <v>51</v>
      </c>
      <c r="T2608" s="70"/>
      <c r="U2608" s="71" t="s">
        <v>53</v>
      </c>
      <c r="V2608" s="71" t="s">
        <v>51</v>
      </c>
      <c r="W2608" s="71" t="s">
        <v>51</v>
      </c>
      <c r="X2608" s="71" t="s">
        <v>51</v>
      </c>
      <c r="Y2608" s="72" t="str">
        <f>IF((OR((AND('[1]PWS Information'!$E$10="CWS",U2608="Single Family Residence",Q2608="Lead")),
(AND('[1]PWS Information'!$E$10="CWS",U2608="Multiple Family Residence",'[1]PWS Information'!$E$11="Yes",Q2608="Lead")),
(AND('[1]PWS Information'!$E$10="NTNC",Q2608="Lead")))),"Tier 1",
IF((OR((AND('[1]PWS Information'!$E$10="CWS",U2608="Multiple Family Residence",'[1]PWS Information'!$E$11="No",Q2608="Lead")),
(AND('[1]PWS Information'!$E$10="CWS",U2608="Other",Q2608="Lead")),
(AND('[1]PWS Information'!$E$10="CWS",U2608="Building",Q2608="Lead")))),"Tier 2",
IF((OR((AND('[1]PWS Information'!$E$10="CWS",U2608="Single Family Residence",Q2608="Galvanized Requiring Replacement")),
(AND('[1]PWS Information'!$E$10="CWS",U2608="Single Family Residence",Q2608="Galvanized Requiring Replacement",R2608="Yes")),
(AND('[1]PWS Information'!$E$10="NTNC",Q2608="Galvanized Requiring Replacement")),
(AND('[1]PWS Information'!$E$10="NTNC",U2608="Single Family Residence",R2608="Yes")))),"Tier 3",
IF((OR((AND('[1]PWS Information'!$E$10="CWS",U2608="Single Family Residence",S2608="Yes",Q2608="Non-Lead", J2608="Non-Lead - Copper",L2608="Before 1989")),
(AND('[1]PWS Information'!$E$10="CWS",U2608="Single Family Residence",S2608="Yes",Q2608="Non-Lead", N2608="Non-Lead - Copper",O2608="Before 1989")))),"Tier 4",
IF((OR((AND('[1]PWS Information'!$E$10="NTNC",Q2608="Non-Lead")),
(AND('[1]PWS Information'!$E$10="CWS",Q2608="Non-Lead",S2608="")),
(AND('[1]PWS Information'!$E$10="CWS",Q2608="Non-Lead",S2608="No")),
(AND('[1]PWS Information'!$E$10="CWS",Q2608="Non-Lead",S2608="Don't Know")),
(AND('[1]PWS Information'!$E$10="CWS",Q2608="Non-Lead", J2608="Non-Lead - Copper", S2608="Yes", L2608="Between 1989 and 2014")),
(AND('[1]PWS Information'!$E$10="CWS",Q2608="Non-Lead", J2608="Non-Lead - Copper", S2608="Yes", L2608="After 2014")),
(AND('[1]PWS Information'!$E$10="CWS",Q2608="Non-Lead", J2608="Non-Lead - Copper", S2608="Yes", L2608="Unknown")),
(AND('[1]PWS Information'!$E$10="CWS",Q2608="Non-Lead", N2608="Non-Lead - Copper", S2608="Yes", O2608="Between 1989 and 2014")),
(AND('[1]PWS Information'!$E$10="CWS",Q2608="Non-Lead", N2608="Non-Lead - Copper", S2608="Yes", O2608="After 2014")),
(AND('[1]PWS Information'!$E$10="CWS",Q2608="Non-Lead", N2608="Non-Lead - Copper", S2608="Yes", O2608="Unknown")),
(AND('[1]PWS Information'!$E$10="CWS",Q2608="Unknown")),
(AND('[1]PWS Information'!$E$10="NTNC",Q2608="Unknown")))),"Tier 5",
"")))))</f>
        <v>Tier 5</v>
      </c>
      <c r="Z2608" s="71"/>
      <c r="AA2608" s="71"/>
    </row>
    <row r="2609" spans="1:27" ht="57.6" x14ac:dyDescent="0.3">
      <c r="A2609" s="1"/>
      <c r="B2609" s="70">
        <v>3793219</v>
      </c>
      <c r="C2609" s="60">
        <v>357</v>
      </c>
      <c r="D2609" s="61" t="s">
        <v>568</v>
      </c>
      <c r="E2609" s="61" t="s">
        <v>128</v>
      </c>
      <c r="F2609" s="61">
        <v>78640</v>
      </c>
      <c r="G2609" s="62" t="s">
        <v>569</v>
      </c>
      <c r="H2609" s="63">
        <v>29.9671111</v>
      </c>
      <c r="I2609" s="64">
        <v>-97.828347222222206</v>
      </c>
      <c r="J2609" s="65" t="s">
        <v>50</v>
      </c>
      <c r="K2609" s="66" t="s">
        <v>51</v>
      </c>
      <c r="L2609" s="62" t="s">
        <v>52</v>
      </c>
      <c r="M2609" s="69"/>
      <c r="N2609" s="65" t="s">
        <v>50</v>
      </c>
      <c r="O2609" s="66" t="s">
        <v>52</v>
      </c>
      <c r="P2609" s="69"/>
      <c r="Q2609" s="55" t="str">
        <f t="shared" si="40"/>
        <v>Non-Lead</v>
      </c>
      <c r="R2609" s="70" t="s">
        <v>51</v>
      </c>
      <c r="S2609" s="70" t="s">
        <v>51</v>
      </c>
      <c r="T2609" s="70"/>
      <c r="U2609" s="71" t="s">
        <v>53</v>
      </c>
      <c r="V2609" s="71" t="s">
        <v>51</v>
      </c>
      <c r="W2609" s="71" t="s">
        <v>51</v>
      </c>
      <c r="X2609" s="71" t="s">
        <v>51</v>
      </c>
      <c r="Y2609" s="72" t="str">
        <f>IF((OR((AND('[1]PWS Information'!$E$10="CWS",U2609="Single Family Residence",Q2609="Lead")),
(AND('[1]PWS Information'!$E$10="CWS",U2609="Multiple Family Residence",'[1]PWS Information'!$E$11="Yes",Q2609="Lead")),
(AND('[1]PWS Information'!$E$10="NTNC",Q2609="Lead")))),"Tier 1",
IF((OR((AND('[1]PWS Information'!$E$10="CWS",U2609="Multiple Family Residence",'[1]PWS Information'!$E$11="No",Q2609="Lead")),
(AND('[1]PWS Information'!$E$10="CWS",U2609="Other",Q2609="Lead")),
(AND('[1]PWS Information'!$E$10="CWS",U2609="Building",Q2609="Lead")))),"Tier 2",
IF((OR((AND('[1]PWS Information'!$E$10="CWS",U2609="Single Family Residence",Q2609="Galvanized Requiring Replacement")),
(AND('[1]PWS Information'!$E$10="CWS",U2609="Single Family Residence",Q2609="Galvanized Requiring Replacement",R2609="Yes")),
(AND('[1]PWS Information'!$E$10="NTNC",Q2609="Galvanized Requiring Replacement")),
(AND('[1]PWS Information'!$E$10="NTNC",U2609="Single Family Residence",R2609="Yes")))),"Tier 3",
IF((OR((AND('[1]PWS Information'!$E$10="CWS",U2609="Single Family Residence",S2609="Yes",Q2609="Non-Lead", J2609="Non-Lead - Copper",L2609="Before 1989")),
(AND('[1]PWS Information'!$E$10="CWS",U2609="Single Family Residence",S2609="Yes",Q2609="Non-Lead", N2609="Non-Lead - Copper",O2609="Before 1989")))),"Tier 4",
IF((OR((AND('[1]PWS Information'!$E$10="NTNC",Q2609="Non-Lead")),
(AND('[1]PWS Information'!$E$10="CWS",Q2609="Non-Lead",S2609="")),
(AND('[1]PWS Information'!$E$10="CWS",Q2609="Non-Lead",S2609="No")),
(AND('[1]PWS Information'!$E$10="CWS",Q2609="Non-Lead",S2609="Don't Know")),
(AND('[1]PWS Information'!$E$10="CWS",Q2609="Non-Lead", J2609="Non-Lead - Copper", S2609="Yes", L2609="Between 1989 and 2014")),
(AND('[1]PWS Information'!$E$10="CWS",Q2609="Non-Lead", J2609="Non-Lead - Copper", S2609="Yes", L2609="After 2014")),
(AND('[1]PWS Information'!$E$10="CWS",Q2609="Non-Lead", J2609="Non-Lead - Copper", S2609="Yes", L2609="Unknown")),
(AND('[1]PWS Information'!$E$10="CWS",Q2609="Non-Lead", N2609="Non-Lead - Copper", S2609="Yes", O2609="Between 1989 and 2014")),
(AND('[1]PWS Information'!$E$10="CWS",Q2609="Non-Lead", N2609="Non-Lead - Copper", S2609="Yes", O2609="After 2014")),
(AND('[1]PWS Information'!$E$10="CWS",Q2609="Non-Lead", N2609="Non-Lead - Copper", S2609="Yes", O2609="Unknown")),
(AND('[1]PWS Information'!$E$10="CWS",Q2609="Unknown")),
(AND('[1]PWS Information'!$E$10="NTNC",Q2609="Unknown")))),"Tier 5",
"")))))</f>
        <v>Tier 5</v>
      </c>
      <c r="Z2609" s="71"/>
      <c r="AA2609" s="71"/>
    </row>
    <row r="2610" spans="1:27" ht="57.6" x14ac:dyDescent="0.3">
      <c r="A2610" s="17"/>
      <c r="B2610" s="70">
        <v>3823553</v>
      </c>
      <c r="C2610" s="60">
        <v>349</v>
      </c>
      <c r="D2610" s="61" t="s">
        <v>568</v>
      </c>
      <c r="E2610" s="61" t="s">
        <v>128</v>
      </c>
      <c r="F2610" s="61">
        <v>78640</v>
      </c>
      <c r="G2610" s="62" t="s">
        <v>569</v>
      </c>
      <c r="H2610" s="63">
        <v>29.966983299999999</v>
      </c>
      <c r="I2610" s="64">
        <v>-97.828261111111104</v>
      </c>
      <c r="J2610" s="65" t="s">
        <v>50</v>
      </c>
      <c r="K2610" s="66" t="s">
        <v>51</v>
      </c>
      <c r="L2610" s="62" t="s">
        <v>52</v>
      </c>
      <c r="M2610" s="69"/>
      <c r="N2610" s="65" t="s">
        <v>50</v>
      </c>
      <c r="O2610" s="66" t="s">
        <v>52</v>
      </c>
      <c r="P2610" s="69"/>
      <c r="Q2610" s="55" t="str">
        <f t="shared" si="40"/>
        <v>Non-Lead</v>
      </c>
      <c r="R2610" s="70" t="s">
        <v>51</v>
      </c>
      <c r="S2610" s="70" t="s">
        <v>51</v>
      </c>
      <c r="T2610" s="70"/>
      <c r="U2610" s="71" t="s">
        <v>53</v>
      </c>
      <c r="V2610" s="71" t="s">
        <v>51</v>
      </c>
      <c r="W2610" s="71" t="s">
        <v>51</v>
      </c>
      <c r="X2610" s="71" t="s">
        <v>51</v>
      </c>
      <c r="Y2610" s="72" t="str">
        <f>IF((OR((AND('[1]PWS Information'!$E$10="CWS",U2610="Single Family Residence",Q2610="Lead")),
(AND('[1]PWS Information'!$E$10="CWS",U2610="Multiple Family Residence",'[1]PWS Information'!$E$11="Yes",Q2610="Lead")),
(AND('[1]PWS Information'!$E$10="NTNC",Q2610="Lead")))),"Tier 1",
IF((OR((AND('[1]PWS Information'!$E$10="CWS",U2610="Multiple Family Residence",'[1]PWS Information'!$E$11="No",Q2610="Lead")),
(AND('[1]PWS Information'!$E$10="CWS",U2610="Other",Q2610="Lead")),
(AND('[1]PWS Information'!$E$10="CWS",U2610="Building",Q2610="Lead")))),"Tier 2",
IF((OR((AND('[1]PWS Information'!$E$10="CWS",U2610="Single Family Residence",Q2610="Galvanized Requiring Replacement")),
(AND('[1]PWS Information'!$E$10="CWS",U2610="Single Family Residence",Q2610="Galvanized Requiring Replacement",R2610="Yes")),
(AND('[1]PWS Information'!$E$10="NTNC",Q2610="Galvanized Requiring Replacement")),
(AND('[1]PWS Information'!$E$10="NTNC",U2610="Single Family Residence",R2610="Yes")))),"Tier 3",
IF((OR((AND('[1]PWS Information'!$E$10="CWS",U2610="Single Family Residence",S2610="Yes",Q2610="Non-Lead", J2610="Non-Lead - Copper",L2610="Before 1989")),
(AND('[1]PWS Information'!$E$10="CWS",U2610="Single Family Residence",S2610="Yes",Q2610="Non-Lead", N2610="Non-Lead - Copper",O2610="Before 1989")))),"Tier 4",
IF((OR((AND('[1]PWS Information'!$E$10="NTNC",Q2610="Non-Lead")),
(AND('[1]PWS Information'!$E$10="CWS",Q2610="Non-Lead",S2610="")),
(AND('[1]PWS Information'!$E$10="CWS",Q2610="Non-Lead",S2610="No")),
(AND('[1]PWS Information'!$E$10="CWS",Q2610="Non-Lead",S2610="Don't Know")),
(AND('[1]PWS Information'!$E$10="CWS",Q2610="Non-Lead", J2610="Non-Lead - Copper", S2610="Yes", L2610="Between 1989 and 2014")),
(AND('[1]PWS Information'!$E$10="CWS",Q2610="Non-Lead", J2610="Non-Lead - Copper", S2610="Yes", L2610="After 2014")),
(AND('[1]PWS Information'!$E$10="CWS",Q2610="Non-Lead", J2610="Non-Lead - Copper", S2610="Yes", L2610="Unknown")),
(AND('[1]PWS Information'!$E$10="CWS",Q2610="Non-Lead", N2610="Non-Lead - Copper", S2610="Yes", O2610="Between 1989 and 2014")),
(AND('[1]PWS Information'!$E$10="CWS",Q2610="Non-Lead", N2610="Non-Lead - Copper", S2610="Yes", O2610="After 2014")),
(AND('[1]PWS Information'!$E$10="CWS",Q2610="Non-Lead", N2610="Non-Lead - Copper", S2610="Yes", O2610="Unknown")),
(AND('[1]PWS Information'!$E$10="CWS",Q2610="Unknown")),
(AND('[1]PWS Information'!$E$10="NTNC",Q2610="Unknown")))),"Tier 5",
"")))))</f>
        <v>Tier 5</v>
      </c>
      <c r="Z2610" s="71"/>
      <c r="AA2610" s="71"/>
    </row>
    <row r="2611" spans="1:27" ht="57.6" x14ac:dyDescent="0.3">
      <c r="A2611" s="1"/>
      <c r="B2611" s="70">
        <v>3821271</v>
      </c>
      <c r="C2611" s="60">
        <v>331</v>
      </c>
      <c r="D2611" s="61" t="s">
        <v>568</v>
      </c>
      <c r="E2611" s="61" t="s">
        <v>128</v>
      </c>
      <c r="F2611" s="61">
        <v>78640</v>
      </c>
      <c r="G2611" s="62" t="s">
        <v>569</v>
      </c>
      <c r="H2611" s="63">
        <v>29.967191700000001</v>
      </c>
      <c r="I2611" s="64">
        <v>-97.827666666666602</v>
      </c>
      <c r="J2611" s="65" t="s">
        <v>50</v>
      </c>
      <c r="K2611" s="66" t="s">
        <v>51</v>
      </c>
      <c r="L2611" s="62" t="s">
        <v>52</v>
      </c>
      <c r="M2611" s="69"/>
      <c r="N2611" s="65" t="s">
        <v>50</v>
      </c>
      <c r="O2611" s="66" t="s">
        <v>52</v>
      </c>
      <c r="P2611" s="69"/>
      <c r="Q2611" s="55" t="str">
        <f t="shared" si="40"/>
        <v>Non-Lead</v>
      </c>
      <c r="R2611" s="70" t="s">
        <v>51</v>
      </c>
      <c r="S2611" s="70" t="s">
        <v>51</v>
      </c>
      <c r="T2611" s="70"/>
      <c r="U2611" s="71" t="s">
        <v>53</v>
      </c>
      <c r="V2611" s="71" t="s">
        <v>51</v>
      </c>
      <c r="W2611" s="71" t="s">
        <v>51</v>
      </c>
      <c r="X2611" s="71" t="s">
        <v>51</v>
      </c>
      <c r="Y2611" s="72" t="str">
        <f>IF((OR((AND('[1]PWS Information'!$E$10="CWS",U2611="Single Family Residence",Q2611="Lead")),
(AND('[1]PWS Information'!$E$10="CWS",U2611="Multiple Family Residence",'[1]PWS Information'!$E$11="Yes",Q2611="Lead")),
(AND('[1]PWS Information'!$E$10="NTNC",Q2611="Lead")))),"Tier 1",
IF((OR((AND('[1]PWS Information'!$E$10="CWS",U2611="Multiple Family Residence",'[1]PWS Information'!$E$11="No",Q2611="Lead")),
(AND('[1]PWS Information'!$E$10="CWS",U2611="Other",Q2611="Lead")),
(AND('[1]PWS Information'!$E$10="CWS",U2611="Building",Q2611="Lead")))),"Tier 2",
IF((OR((AND('[1]PWS Information'!$E$10="CWS",U2611="Single Family Residence",Q2611="Galvanized Requiring Replacement")),
(AND('[1]PWS Information'!$E$10="CWS",U2611="Single Family Residence",Q2611="Galvanized Requiring Replacement",R2611="Yes")),
(AND('[1]PWS Information'!$E$10="NTNC",Q2611="Galvanized Requiring Replacement")),
(AND('[1]PWS Information'!$E$10="NTNC",U2611="Single Family Residence",R2611="Yes")))),"Tier 3",
IF((OR((AND('[1]PWS Information'!$E$10="CWS",U2611="Single Family Residence",S2611="Yes",Q2611="Non-Lead", J2611="Non-Lead - Copper",L2611="Before 1989")),
(AND('[1]PWS Information'!$E$10="CWS",U2611="Single Family Residence",S2611="Yes",Q2611="Non-Lead", N2611="Non-Lead - Copper",O2611="Before 1989")))),"Tier 4",
IF((OR((AND('[1]PWS Information'!$E$10="NTNC",Q2611="Non-Lead")),
(AND('[1]PWS Information'!$E$10="CWS",Q2611="Non-Lead",S2611="")),
(AND('[1]PWS Information'!$E$10="CWS",Q2611="Non-Lead",S2611="No")),
(AND('[1]PWS Information'!$E$10="CWS",Q2611="Non-Lead",S2611="Don't Know")),
(AND('[1]PWS Information'!$E$10="CWS",Q2611="Non-Lead", J2611="Non-Lead - Copper", S2611="Yes", L2611="Between 1989 and 2014")),
(AND('[1]PWS Information'!$E$10="CWS",Q2611="Non-Lead", J2611="Non-Lead - Copper", S2611="Yes", L2611="After 2014")),
(AND('[1]PWS Information'!$E$10="CWS",Q2611="Non-Lead", J2611="Non-Lead - Copper", S2611="Yes", L2611="Unknown")),
(AND('[1]PWS Information'!$E$10="CWS",Q2611="Non-Lead", N2611="Non-Lead - Copper", S2611="Yes", O2611="Between 1989 and 2014")),
(AND('[1]PWS Information'!$E$10="CWS",Q2611="Non-Lead", N2611="Non-Lead - Copper", S2611="Yes", O2611="After 2014")),
(AND('[1]PWS Information'!$E$10="CWS",Q2611="Non-Lead", N2611="Non-Lead - Copper", S2611="Yes", O2611="Unknown")),
(AND('[1]PWS Information'!$E$10="CWS",Q2611="Unknown")),
(AND('[1]PWS Information'!$E$10="NTNC",Q2611="Unknown")))),"Tier 5",
"")))))</f>
        <v>Tier 5</v>
      </c>
      <c r="Z2611" s="71"/>
      <c r="AA2611" s="71"/>
    </row>
    <row r="2612" spans="1:27" ht="57.6" x14ac:dyDescent="0.3">
      <c r="A2612" s="1"/>
      <c r="B2612" s="70">
        <v>3793446</v>
      </c>
      <c r="C2612" s="60">
        <v>321</v>
      </c>
      <c r="D2612" s="61" t="s">
        <v>568</v>
      </c>
      <c r="E2612" s="61" t="s">
        <v>128</v>
      </c>
      <c r="F2612" s="61">
        <v>78640</v>
      </c>
      <c r="G2612" s="62" t="s">
        <v>569</v>
      </c>
      <c r="H2612" s="63">
        <v>29.9672944</v>
      </c>
      <c r="I2612" s="64">
        <v>-97.827550000000002</v>
      </c>
      <c r="J2612" s="65" t="s">
        <v>50</v>
      </c>
      <c r="K2612" s="66" t="s">
        <v>51</v>
      </c>
      <c r="L2612" s="62" t="s">
        <v>52</v>
      </c>
      <c r="M2612" s="69"/>
      <c r="N2612" s="65" t="s">
        <v>50</v>
      </c>
      <c r="O2612" s="66" t="s">
        <v>52</v>
      </c>
      <c r="P2612" s="69"/>
      <c r="Q2612" s="55" t="str">
        <f t="shared" si="40"/>
        <v>Non-Lead</v>
      </c>
      <c r="R2612" s="70" t="s">
        <v>51</v>
      </c>
      <c r="S2612" s="70" t="s">
        <v>51</v>
      </c>
      <c r="T2612" s="70"/>
      <c r="U2612" s="71" t="s">
        <v>53</v>
      </c>
      <c r="V2612" s="71" t="s">
        <v>51</v>
      </c>
      <c r="W2612" s="71" t="s">
        <v>51</v>
      </c>
      <c r="X2612" s="71" t="s">
        <v>51</v>
      </c>
      <c r="Y2612" s="72" t="str">
        <f>IF((OR((AND('[1]PWS Information'!$E$10="CWS",U2612="Single Family Residence",Q2612="Lead")),
(AND('[1]PWS Information'!$E$10="CWS",U2612="Multiple Family Residence",'[1]PWS Information'!$E$11="Yes",Q2612="Lead")),
(AND('[1]PWS Information'!$E$10="NTNC",Q2612="Lead")))),"Tier 1",
IF((OR((AND('[1]PWS Information'!$E$10="CWS",U2612="Multiple Family Residence",'[1]PWS Information'!$E$11="No",Q2612="Lead")),
(AND('[1]PWS Information'!$E$10="CWS",U2612="Other",Q2612="Lead")),
(AND('[1]PWS Information'!$E$10="CWS",U2612="Building",Q2612="Lead")))),"Tier 2",
IF((OR((AND('[1]PWS Information'!$E$10="CWS",U2612="Single Family Residence",Q2612="Galvanized Requiring Replacement")),
(AND('[1]PWS Information'!$E$10="CWS",U2612="Single Family Residence",Q2612="Galvanized Requiring Replacement",R2612="Yes")),
(AND('[1]PWS Information'!$E$10="NTNC",Q2612="Galvanized Requiring Replacement")),
(AND('[1]PWS Information'!$E$10="NTNC",U2612="Single Family Residence",R2612="Yes")))),"Tier 3",
IF((OR((AND('[1]PWS Information'!$E$10="CWS",U2612="Single Family Residence",S2612="Yes",Q2612="Non-Lead", J2612="Non-Lead - Copper",L2612="Before 1989")),
(AND('[1]PWS Information'!$E$10="CWS",U2612="Single Family Residence",S2612="Yes",Q2612="Non-Lead", N2612="Non-Lead - Copper",O2612="Before 1989")))),"Tier 4",
IF((OR((AND('[1]PWS Information'!$E$10="NTNC",Q2612="Non-Lead")),
(AND('[1]PWS Information'!$E$10="CWS",Q2612="Non-Lead",S2612="")),
(AND('[1]PWS Information'!$E$10="CWS",Q2612="Non-Lead",S2612="No")),
(AND('[1]PWS Information'!$E$10="CWS",Q2612="Non-Lead",S2612="Don't Know")),
(AND('[1]PWS Information'!$E$10="CWS",Q2612="Non-Lead", J2612="Non-Lead - Copper", S2612="Yes", L2612="Between 1989 and 2014")),
(AND('[1]PWS Information'!$E$10="CWS",Q2612="Non-Lead", J2612="Non-Lead - Copper", S2612="Yes", L2612="After 2014")),
(AND('[1]PWS Information'!$E$10="CWS",Q2612="Non-Lead", J2612="Non-Lead - Copper", S2612="Yes", L2612="Unknown")),
(AND('[1]PWS Information'!$E$10="CWS",Q2612="Non-Lead", N2612="Non-Lead - Copper", S2612="Yes", O2612="Between 1989 and 2014")),
(AND('[1]PWS Information'!$E$10="CWS",Q2612="Non-Lead", N2612="Non-Lead - Copper", S2612="Yes", O2612="After 2014")),
(AND('[1]PWS Information'!$E$10="CWS",Q2612="Non-Lead", N2612="Non-Lead - Copper", S2612="Yes", O2612="Unknown")),
(AND('[1]PWS Information'!$E$10="CWS",Q2612="Unknown")),
(AND('[1]PWS Information'!$E$10="NTNC",Q2612="Unknown")))),"Tier 5",
"")))))</f>
        <v>Tier 5</v>
      </c>
      <c r="Z2612" s="71"/>
      <c r="AA2612" s="71"/>
    </row>
    <row r="2613" spans="1:27" ht="57.6" x14ac:dyDescent="0.3">
      <c r="A2613" s="1"/>
      <c r="B2613" s="70">
        <v>3711476</v>
      </c>
      <c r="C2613" s="60">
        <v>313</v>
      </c>
      <c r="D2613" s="61" t="s">
        <v>568</v>
      </c>
      <c r="E2613" s="61" t="s">
        <v>128</v>
      </c>
      <c r="F2613" s="61">
        <v>78640</v>
      </c>
      <c r="G2613" s="62" t="s">
        <v>569</v>
      </c>
      <c r="H2613" s="63">
        <v>29.967386099999999</v>
      </c>
      <c r="I2613" s="64">
        <v>-97.827433333333303</v>
      </c>
      <c r="J2613" s="65" t="s">
        <v>50</v>
      </c>
      <c r="K2613" s="66" t="s">
        <v>51</v>
      </c>
      <c r="L2613" s="62" t="s">
        <v>52</v>
      </c>
      <c r="M2613" s="69"/>
      <c r="N2613" s="65" t="s">
        <v>50</v>
      </c>
      <c r="O2613" s="66" t="s">
        <v>52</v>
      </c>
      <c r="P2613" s="69"/>
      <c r="Q2613" s="55" t="str">
        <f t="shared" si="40"/>
        <v>Non-Lead</v>
      </c>
      <c r="R2613" s="70" t="s">
        <v>51</v>
      </c>
      <c r="S2613" s="70" t="s">
        <v>51</v>
      </c>
      <c r="T2613" s="70"/>
      <c r="U2613" s="71" t="s">
        <v>53</v>
      </c>
      <c r="V2613" s="71" t="s">
        <v>51</v>
      </c>
      <c r="W2613" s="71" t="s">
        <v>51</v>
      </c>
      <c r="X2613" s="71" t="s">
        <v>51</v>
      </c>
      <c r="Y2613" s="72" t="str">
        <f>IF((OR((AND('[1]PWS Information'!$E$10="CWS",U2613="Single Family Residence",Q2613="Lead")),
(AND('[1]PWS Information'!$E$10="CWS",U2613="Multiple Family Residence",'[1]PWS Information'!$E$11="Yes",Q2613="Lead")),
(AND('[1]PWS Information'!$E$10="NTNC",Q2613="Lead")))),"Tier 1",
IF((OR((AND('[1]PWS Information'!$E$10="CWS",U2613="Multiple Family Residence",'[1]PWS Information'!$E$11="No",Q2613="Lead")),
(AND('[1]PWS Information'!$E$10="CWS",U2613="Other",Q2613="Lead")),
(AND('[1]PWS Information'!$E$10="CWS",U2613="Building",Q2613="Lead")))),"Tier 2",
IF((OR((AND('[1]PWS Information'!$E$10="CWS",U2613="Single Family Residence",Q2613="Galvanized Requiring Replacement")),
(AND('[1]PWS Information'!$E$10="CWS",U2613="Single Family Residence",Q2613="Galvanized Requiring Replacement",R2613="Yes")),
(AND('[1]PWS Information'!$E$10="NTNC",Q2613="Galvanized Requiring Replacement")),
(AND('[1]PWS Information'!$E$10="NTNC",U2613="Single Family Residence",R2613="Yes")))),"Tier 3",
IF((OR((AND('[1]PWS Information'!$E$10="CWS",U2613="Single Family Residence",S2613="Yes",Q2613="Non-Lead", J2613="Non-Lead - Copper",L2613="Before 1989")),
(AND('[1]PWS Information'!$E$10="CWS",U2613="Single Family Residence",S2613="Yes",Q2613="Non-Lead", N2613="Non-Lead - Copper",O2613="Before 1989")))),"Tier 4",
IF((OR((AND('[1]PWS Information'!$E$10="NTNC",Q2613="Non-Lead")),
(AND('[1]PWS Information'!$E$10="CWS",Q2613="Non-Lead",S2613="")),
(AND('[1]PWS Information'!$E$10="CWS",Q2613="Non-Lead",S2613="No")),
(AND('[1]PWS Information'!$E$10="CWS",Q2613="Non-Lead",S2613="Don't Know")),
(AND('[1]PWS Information'!$E$10="CWS",Q2613="Non-Lead", J2613="Non-Lead - Copper", S2613="Yes", L2613="Between 1989 and 2014")),
(AND('[1]PWS Information'!$E$10="CWS",Q2613="Non-Lead", J2613="Non-Lead - Copper", S2613="Yes", L2613="After 2014")),
(AND('[1]PWS Information'!$E$10="CWS",Q2613="Non-Lead", J2613="Non-Lead - Copper", S2613="Yes", L2613="Unknown")),
(AND('[1]PWS Information'!$E$10="CWS",Q2613="Non-Lead", N2613="Non-Lead - Copper", S2613="Yes", O2613="Between 1989 and 2014")),
(AND('[1]PWS Information'!$E$10="CWS",Q2613="Non-Lead", N2613="Non-Lead - Copper", S2613="Yes", O2613="After 2014")),
(AND('[1]PWS Information'!$E$10="CWS",Q2613="Non-Lead", N2613="Non-Lead - Copper", S2613="Yes", O2613="Unknown")),
(AND('[1]PWS Information'!$E$10="CWS",Q2613="Unknown")),
(AND('[1]PWS Information'!$E$10="NTNC",Q2613="Unknown")))),"Tier 5",
"")))))</f>
        <v>Tier 5</v>
      </c>
      <c r="Z2613" s="71"/>
      <c r="AA2613" s="71"/>
    </row>
    <row r="2614" spans="1:27" ht="57.6" x14ac:dyDescent="0.3">
      <c r="A2614" s="17"/>
      <c r="B2614" s="70">
        <v>3874895</v>
      </c>
      <c r="C2614" s="60">
        <v>303</v>
      </c>
      <c r="D2614" s="61" t="s">
        <v>568</v>
      </c>
      <c r="E2614" s="61" t="s">
        <v>128</v>
      </c>
      <c r="F2614" s="61">
        <v>78640</v>
      </c>
      <c r="G2614" s="62" t="s">
        <v>569</v>
      </c>
      <c r="H2614" s="63">
        <v>29.9674944</v>
      </c>
      <c r="I2614" s="64">
        <v>-97.827344444444407</v>
      </c>
      <c r="J2614" s="65" t="s">
        <v>50</v>
      </c>
      <c r="K2614" s="66" t="s">
        <v>51</v>
      </c>
      <c r="L2614" s="62" t="s">
        <v>52</v>
      </c>
      <c r="M2614" s="69"/>
      <c r="N2614" s="65" t="s">
        <v>50</v>
      </c>
      <c r="O2614" s="66" t="s">
        <v>52</v>
      </c>
      <c r="P2614" s="69"/>
      <c r="Q2614" s="55" t="str">
        <f t="shared" si="40"/>
        <v>Non-Lead</v>
      </c>
      <c r="R2614" s="70" t="s">
        <v>51</v>
      </c>
      <c r="S2614" s="70" t="s">
        <v>51</v>
      </c>
      <c r="T2614" s="70"/>
      <c r="U2614" s="71" t="s">
        <v>53</v>
      </c>
      <c r="V2614" s="71" t="s">
        <v>51</v>
      </c>
      <c r="W2614" s="71" t="s">
        <v>51</v>
      </c>
      <c r="X2614" s="71" t="s">
        <v>51</v>
      </c>
      <c r="Y2614" s="72" t="str">
        <f>IF((OR((AND('[1]PWS Information'!$E$10="CWS",U2614="Single Family Residence",Q2614="Lead")),
(AND('[1]PWS Information'!$E$10="CWS",U2614="Multiple Family Residence",'[1]PWS Information'!$E$11="Yes",Q2614="Lead")),
(AND('[1]PWS Information'!$E$10="NTNC",Q2614="Lead")))),"Tier 1",
IF((OR((AND('[1]PWS Information'!$E$10="CWS",U2614="Multiple Family Residence",'[1]PWS Information'!$E$11="No",Q2614="Lead")),
(AND('[1]PWS Information'!$E$10="CWS",U2614="Other",Q2614="Lead")),
(AND('[1]PWS Information'!$E$10="CWS",U2614="Building",Q2614="Lead")))),"Tier 2",
IF((OR((AND('[1]PWS Information'!$E$10="CWS",U2614="Single Family Residence",Q2614="Galvanized Requiring Replacement")),
(AND('[1]PWS Information'!$E$10="CWS",U2614="Single Family Residence",Q2614="Galvanized Requiring Replacement",R2614="Yes")),
(AND('[1]PWS Information'!$E$10="NTNC",Q2614="Galvanized Requiring Replacement")),
(AND('[1]PWS Information'!$E$10="NTNC",U2614="Single Family Residence",R2614="Yes")))),"Tier 3",
IF((OR((AND('[1]PWS Information'!$E$10="CWS",U2614="Single Family Residence",S2614="Yes",Q2614="Non-Lead", J2614="Non-Lead - Copper",L2614="Before 1989")),
(AND('[1]PWS Information'!$E$10="CWS",U2614="Single Family Residence",S2614="Yes",Q2614="Non-Lead", N2614="Non-Lead - Copper",O2614="Before 1989")))),"Tier 4",
IF((OR((AND('[1]PWS Information'!$E$10="NTNC",Q2614="Non-Lead")),
(AND('[1]PWS Information'!$E$10="CWS",Q2614="Non-Lead",S2614="")),
(AND('[1]PWS Information'!$E$10="CWS",Q2614="Non-Lead",S2614="No")),
(AND('[1]PWS Information'!$E$10="CWS",Q2614="Non-Lead",S2614="Don't Know")),
(AND('[1]PWS Information'!$E$10="CWS",Q2614="Non-Lead", J2614="Non-Lead - Copper", S2614="Yes", L2614="Between 1989 and 2014")),
(AND('[1]PWS Information'!$E$10="CWS",Q2614="Non-Lead", J2614="Non-Lead - Copper", S2614="Yes", L2614="After 2014")),
(AND('[1]PWS Information'!$E$10="CWS",Q2614="Non-Lead", J2614="Non-Lead - Copper", S2614="Yes", L2614="Unknown")),
(AND('[1]PWS Information'!$E$10="CWS",Q2614="Non-Lead", N2614="Non-Lead - Copper", S2614="Yes", O2614="Between 1989 and 2014")),
(AND('[1]PWS Information'!$E$10="CWS",Q2614="Non-Lead", N2614="Non-Lead - Copper", S2614="Yes", O2614="After 2014")),
(AND('[1]PWS Information'!$E$10="CWS",Q2614="Non-Lead", N2614="Non-Lead - Copper", S2614="Yes", O2614="Unknown")),
(AND('[1]PWS Information'!$E$10="CWS",Q2614="Unknown")),
(AND('[1]PWS Information'!$E$10="NTNC",Q2614="Unknown")))),"Tier 5",
"")))))</f>
        <v>Tier 5</v>
      </c>
      <c r="Z2614" s="71"/>
      <c r="AA2614" s="71"/>
    </row>
    <row r="2615" spans="1:27" ht="57.6" x14ac:dyDescent="0.3">
      <c r="A2615" s="1"/>
      <c r="B2615" s="70">
        <v>3875190</v>
      </c>
      <c r="C2615" s="60">
        <v>295</v>
      </c>
      <c r="D2615" s="61" t="s">
        <v>568</v>
      </c>
      <c r="E2615" s="61" t="s">
        <v>128</v>
      </c>
      <c r="F2615" s="61">
        <v>78640</v>
      </c>
      <c r="G2615" s="62" t="s">
        <v>569</v>
      </c>
      <c r="H2615" s="63">
        <v>29.967569399999999</v>
      </c>
      <c r="I2615" s="64">
        <v>-97.827227777777694</v>
      </c>
      <c r="J2615" s="65" t="s">
        <v>50</v>
      </c>
      <c r="K2615" s="66" t="s">
        <v>51</v>
      </c>
      <c r="L2615" s="62" t="s">
        <v>52</v>
      </c>
      <c r="M2615" s="69"/>
      <c r="N2615" s="65" t="s">
        <v>50</v>
      </c>
      <c r="O2615" s="66" t="s">
        <v>52</v>
      </c>
      <c r="P2615" s="69"/>
      <c r="Q2615" s="55" t="str">
        <f t="shared" si="40"/>
        <v>Non-Lead</v>
      </c>
      <c r="R2615" s="70" t="s">
        <v>51</v>
      </c>
      <c r="S2615" s="70" t="s">
        <v>51</v>
      </c>
      <c r="T2615" s="70"/>
      <c r="U2615" s="71" t="s">
        <v>53</v>
      </c>
      <c r="V2615" s="71" t="s">
        <v>51</v>
      </c>
      <c r="W2615" s="71" t="s">
        <v>51</v>
      </c>
      <c r="X2615" s="71" t="s">
        <v>51</v>
      </c>
      <c r="Y2615" s="72" t="str">
        <f>IF((OR((AND('[1]PWS Information'!$E$10="CWS",U2615="Single Family Residence",Q2615="Lead")),
(AND('[1]PWS Information'!$E$10="CWS",U2615="Multiple Family Residence",'[1]PWS Information'!$E$11="Yes",Q2615="Lead")),
(AND('[1]PWS Information'!$E$10="NTNC",Q2615="Lead")))),"Tier 1",
IF((OR((AND('[1]PWS Information'!$E$10="CWS",U2615="Multiple Family Residence",'[1]PWS Information'!$E$11="No",Q2615="Lead")),
(AND('[1]PWS Information'!$E$10="CWS",U2615="Other",Q2615="Lead")),
(AND('[1]PWS Information'!$E$10="CWS",U2615="Building",Q2615="Lead")))),"Tier 2",
IF((OR((AND('[1]PWS Information'!$E$10="CWS",U2615="Single Family Residence",Q2615="Galvanized Requiring Replacement")),
(AND('[1]PWS Information'!$E$10="CWS",U2615="Single Family Residence",Q2615="Galvanized Requiring Replacement",R2615="Yes")),
(AND('[1]PWS Information'!$E$10="NTNC",Q2615="Galvanized Requiring Replacement")),
(AND('[1]PWS Information'!$E$10="NTNC",U2615="Single Family Residence",R2615="Yes")))),"Tier 3",
IF((OR((AND('[1]PWS Information'!$E$10="CWS",U2615="Single Family Residence",S2615="Yes",Q2615="Non-Lead", J2615="Non-Lead - Copper",L2615="Before 1989")),
(AND('[1]PWS Information'!$E$10="CWS",U2615="Single Family Residence",S2615="Yes",Q2615="Non-Lead", N2615="Non-Lead - Copper",O2615="Before 1989")))),"Tier 4",
IF((OR((AND('[1]PWS Information'!$E$10="NTNC",Q2615="Non-Lead")),
(AND('[1]PWS Information'!$E$10="CWS",Q2615="Non-Lead",S2615="")),
(AND('[1]PWS Information'!$E$10="CWS",Q2615="Non-Lead",S2615="No")),
(AND('[1]PWS Information'!$E$10="CWS",Q2615="Non-Lead",S2615="Don't Know")),
(AND('[1]PWS Information'!$E$10="CWS",Q2615="Non-Lead", J2615="Non-Lead - Copper", S2615="Yes", L2615="Between 1989 and 2014")),
(AND('[1]PWS Information'!$E$10="CWS",Q2615="Non-Lead", J2615="Non-Lead - Copper", S2615="Yes", L2615="After 2014")),
(AND('[1]PWS Information'!$E$10="CWS",Q2615="Non-Lead", J2615="Non-Lead - Copper", S2615="Yes", L2615="Unknown")),
(AND('[1]PWS Information'!$E$10="CWS",Q2615="Non-Lead", N2615="Non-Lead - Copper", S2615="Yes", O2615="Between 1989 and 2014")),
(AND('[1]PWS Information'!$E$10="CWS",Q2615="Non-Lead", N2615="Non-Lead - Copper", S2615="Yes", O2615="After 2014")),
(AND('[1]PWS Information'!$E$10="CWS",Q2615="Non-Lead", N2615="Non-Lead - Copper", S2615="Yes", O2615="Unknown")),
(AND('[1]PWS Information'!$E$10="CWS",Q2615="Unknown")),
(AND('[1]PWS Information'!$E$10="NTNC",Q2615="Unknown")))),"Tier 5",
"")))))</f>
        <v>Tier 5</v>
      </c>
      <c r="Z2615" s="71"/>
      <c r="AA2615" s="71"/>
    </row>
    <row r="2616" spans="1:27" ht="57.6" x14ac:dyDescent="0.3">
      <c r="A2616" s="1"/>
      <c r="B2616" s="70">
        <v>3852506</v>
      </c>
      <c r="C2616" s="60">
        <v>287</v>
      </c>
      <c r="D2616" s="61" t="s">
        <v>568</v>
      </c>
      <c r="E2616" s="61" t="s">
        <v>128</v>
      </c>
      <c r="F2616" s="61">
        <v>78640</v>
      </c>
      <c r="G2616" s="62" t="s">
        <v>569</v>
      </c>
      <c r="H2616" s="63">
        <v>29.967644400000001</v>
      </c>
      <c r="I2616" s="64">
        <v>-97.8271444444444</v>
      </c>
      <c r="J2616" s="65" t="s">
        <v>50</v>
      </c>
      <c r="K2616" s="66" t="s">
        <v>51</v>
      </c>
      <c r="L2616" s="62" t="s">
        <v>52</v>
      </c>
      <c r="M2616" s="69"/>
      <c r="N2616" s="65" t="s">
        <v>50</v>
      </c>
      <c r="O2616" s="66" t="s">
        <v>52</v>
      </c>
      <c r="P2616" s="69"/>
      <c r="Q2616" s="55" t="str">
        <f t="shared" si="40"/>
        <v>Non-Lead</v>
      </c>
      <c r="R2616" s="70" t="s">
        <v>51</v>
      </c>
      <c r="S2616" s="70" t="s">
        <v>51</v>
      </c>
      <c r="T2616" s="70"/>
      <c r="U2616" s="71" t="s">
        <v>53</v>
      </c>
      <c r="V2616" s="71" t="s">
        <v>51</v>
      </c>
      <c r="W2616" s="71" t="s">
        <v>51</v>
      </c>
      <c r="X2616" s="71" t="s">
        <v>51</v>
      </c>
      <c r="Y2616" s="72" t="str">
        <f>IF((OR((AND('[1]PWS Information'!$E$10="CWS",U2616="Single Family Residence",Q2616="Lead")),
(AND('[1]PWS Information'!$E$10="CWS",U2616="Multiple Family Residence",'[1]PWS Information'!$E$11="Yes",Q2616="Lead")),
(AND('[1]PWS Information'!$E$10="NTNC",Q2616="Lead")))),"Tier 1",
IF((OR((AND('[1]PWS Information'!$E$10="CWS",U2616="Multiple Family Residence",'[1]PWS Information'!$E$11="No",Q2616="Lead")),
(AND('[1]PWS Information'!$E$10="CWS",U2616="Other",Q2616="Lead")),
(AND('[1]PWS Information'!$E$10="CWS",U2616="Building",Q2616="Lead")))),"Tier 2",
IF((OR((AND('[1]PWS Information'!$E$10="CWS",U2616="Single Family Residence",Q2616="Galvanized Requiring Replacement")),
(AND('[1]PWS Information'!$E$10="CWS",U2616="Single Family Residence",Q2616="Galvanized Requiring Replacement",R2616="Yes")),
(AND('[1]PWS Information'!$E$10="NTNC",Q2616="Galvanized Requiring Replacement")),
(AND('[1]PWS Information'!$E$10="NTNC",U2616="Single Family Residence",R2616="Yes")))),"Tier 3",
IF((OR((AND('[1]PWS Information'!$E$10="CWS",U2616="Single Family Residence",S2616="Yes",Q2616="Non-Lead", J2616="Non-Lead - Copper",L2616="Before 1989")),
(AND('[1]PWS Information'!$E$10="CWS",U2616="Single Family Residence",S2616="Yes",Q2616="Non-Lead", N2616="Non-Lead - Copper",O2616="Before 1989")))),"Tier 4",
IF((OR((AND('[1]PWS Information'!$E$10="NTNC",Q2616="Non-Lead")),
(AND('[1]PWS Information'!$E$10="CWS",Q2616="Non-Lead",S2616="")),
(AND('[1]PWS Information'!$E$10="CWS",Q2616="Non-Lead",S2616="No")),
(AND('[1]PWS Information'!$E$10="CWS",Q2616="Non-Lead",S2616="Don't Know")),
(AND('[1]PWS Information'!$E$10="CWS",Q2616="Non-Lead", J2616="Non-Lead - Copper", S2616="Yes", L2616="Between 1989 and 2014")),
(AND('[1]PWS Information'!$E$10="CWS",Q2616="Non-Lead", J2616="Non-Lead - Copper", S2616="Yes", L2616="After 2014")),
(AND('[1]PWS Information'!$E$10="CWS",Q2616="Non-Lead", J2616="Non-Lead - Copper", S2616="Yes", L2616="Unknown")),
(AND('[1]PWS Information'!$E$10="CWS",Q2616="Non-Lead", N2616="Non-Lead - Copper", S2616="Yes", O2616="Between 1989 and 2014")),
(AND('[1]PWS Information'!$E$10="CWS",Q2616="Non-Lead", N2616="Non-Lead - Copper", S2616="Yes", O2616="After 2014")),
(AND('[1]PWS Information'!$E$10="CWS",Q2616="Non-Lead", N2616="Non-Lead - Copper", S2616="Yes", O2616="Unknown")),
(AND('[1]PWS Information'!$E$10="CWS",Q2616="Unknown")),
(AND('[1]PWS Information'!$E$10="NTNC",Q2616="Unknown")))),"Tier 5",
"")))))</f>
        <v>Tier 5</v>
      </c>
      <c r="Z2616" s="71"/>
      <c r="AA2616" s="71"/>
    </row>
    <row r="2617" spans="1:27" ht="57.6" x14ac:dyDescent="0.3">
      <c r="A2617" s="1"/>
      <c r="B2617" s="70">
        <v>3773923</v>
      </c>
      <c r="C2617" s="60">
        <v>332</v>
      </c>
      <c r="D2617" s="61" t="s">
        <v>574</v>
      </c>
      <c r="E2617" s="61" t="s">
        <v>128</v>
      </c>
      <c r="F2617" s="61">
        <v>78640</v>
      </c>
      <c r="G2617" s="62" t="s">
        <v>569</v>
      </c>
      <c r="H2617" s="63">
        <v>29.967477800000001</v>
      </c>
      <c r="I2617" s="64">
        <v>-97.828061111111097</v>
      </c>
      <c r="J2617" s="65" t="s">
        <v>50</v>
      </c>
      <c r="K2617" s="66" t="s">
        <v>51</v>
      </c>
      <c r="L2617" s="62" t="s">
        <v>52</v>
      </c>
      <c r="M2617" s="69"/>
      <c r="N2617" s="65" t="s">
        <v>50</v>
      </c>
      <c r="O2617" s="66" t="s">
        <v>52</v>
      </c>
      <c r="P2617" s="69"/>
      <c r="Q2617" s="55" t="str">
        <f t="shared" si="40"/>
        <v>Non-Lead</v>
      </c>
      <c r="R2617" s="70" t="s">
        <v>51</v>
      </c>
      <c r="S2617" s="70" t="s">
        <v>51</v>
      </c>
      <c r="T2617" s="70"/>
      <c r="U2617" s="71" t="s">
        <v>53</v>
      </c>
      <c r="V2617" s="71" t="s">
        <v>51</v>
      </c>
      <c r="W2617" s="71" t="s">
        <v>51</v>
      </c>
      <c r="X2617" s="71" t="s">
        <v>51</v>
      </c>
      <c r="Y2617" s="72" t="str">
        <f>IF((OR((AND('[1]PWS Information'!$E$10="CWS",U2617="Single Family Residence",Q2617="Lead")),
(AND('[1]PWS Information'!$E$10="CWS",U2617="Multiple Family Residence",'[1]PWS Information'!$E$11="Yes",Q2617="Lead")),
(AND('[1]PWS Information'!$E$10="NTNC",Q2617="Lead")))),"Tier 1",
IF((OR((AND('[1]PWS Information'!$E$10="CWS",U2617="Multiple Family Residence",'[1]PWS Information'!$E$11="No",Q2617="Lead")),
(AND('[1]PWS Information'!$E$10="CWS",U2617="Other",Q2617="Lead")),
(AND('[1]PWS Information'!$E$10="CWS",U2617="Building",Q2617="Lead")))),"Tier 2",
IF((OR((AND('[1]PWS Information'!$E$10="CWS",U2617="Single Family Residence",Q2617="Galvanized Requiring Replacement")),
(AND('[1]PWS Information'!$E$10="CWS",U2617="Single Family Residence",Q2617="Galvanized Requiring Replacement",R2617="Yes")),
(AND('[1]PWS Information'!$E$10="NTNC",Q2617="Galvanized Requiring Replacement")),
(AND('[1]PWS Information'!$E$10="NTNC",U2617="Single Family Residence",R2617="Yes")))),"Tier 3",
IF((OR((AND('[1]PWS Information'!$E$10="CWS",U2617="Single Family Residence",S2617="Yes",Q2617="Non-Lead", J2617="Non-Lead - Copper",L2617="Before 1989")),
(AND('[1]PWS Information'!$E$10="CWS",U2617="Single Family Residence",S2617="Yes",Q2617="Non-Lead", N2617="Non-Lead - Copper",O2617="Before 1989")))),"Tier 4",
IF((OR((AND('[1]PWS Information'!$E$10="NTNC",Q2617="Non-Lead")),
(AND('[1]PWS Information'!$E$10="CWS",Q2617="Non-Lead",S2617="")),
(AND('[1]PWS Information'!$E$10="CWS",Q2617="Non-Lead",S2617="No")),
(AND('[1]PWS Information'!$E$10="CWS",Q2617="Non-Lead",S2617="Don't Know")),
(AND('[1]PWS Information'!$E$10="CWS",Q2617="Non-Lead", J2617="Non-Lead - Copper", S2617="Yes", L2617="Between 1989 and 2014")),
(AND('[1]PWS Information'!$E$10="CWS",Q2617="Non-Lead", J2617="Non-Lead - Copper", S2617="Yes", L2617="After 2014")),
(AND('[1]PWS Information'!$E$10="CWS",Q2617="Non-Lead", J2617="Non-Lead - Copper", S2617="Yes", L2617="Unknown")),
(AND('[1]PWS Information'!$E$10="CWS",Q2617="Non-Lead", N2617="Non-Lead - Copper", S2617="Yes", O2617="Between 1989 and 2014")),
(AND('[1]PWS Information'!$E$10="CWS",Q2617="Non-Lead", N2617="Non-Lead - Copper", S2617="Yes", O2617="After 2014")),
(AND('[1]PWS Information'!$E$10="CWS",Q2617="Non-Lead", N2617="Non-Lead - Copper", S2617="Yes", O2617="Unknown")),
(AND('[1]PWS Information'!$E$10="CWS",Q2617="Unknown")),
(AND('[1]PWS Information'!$E$10="NTNC",Q2617="Unknown")))),"Tier 5",
"")))))</f>
        <v>Tier 5</v>
      </c>
      <c r="Z2617" s="71"/>
      <c r="AA2617" s="71"/>
    </row>
    <row r="2618" spans="1:27" ht="57.6" x14ac:dyDescent="0.3">
      <c r="A2618" s="17"/>
      <c r="B2618" s="70">
        <v>3808688</v>
      </c>
      <c r="C2618" s="60">
        <v>314</v>
      </c>
      <c r="D2618" s="61" t="s">
        <v>574</v>
      </c>
      <c r="E2618" s="61" t="s">
        <v>128</v>
      </c>
      <c r="F2618" s="61">
        <v>78640</v>
      </c>
      <c r="G2618" s="62" t="s">
        <v>569</v>
      </c>
      <c r="H2618" s="63">
        <v>29.967666699999999</v>
      </c>
      <c r="I2618" s="64">
        <v>-97.8278416666666</v>
      </c>
      <c r="J2618" s="65" t="s">
        <v>50</v>
      </c>
      <c r="K2618" s="66" t="s">
        <v>51</v>
      </c>
      <c r="L2618" s="62" t="s">
        <v>52</v>
      </c>
      <c r="M2618" s="69"/>
      <c r="N2618" s="65" t="s">
        <v>50</v>
      </c>
      <c r="O2618" s="66" t="s">
        <v>52</v>
      </c>
      <c r="P2618" s="69"/>
      <c r="Q2618" s="55" t="str">
        <f t="shared" si="40"/>
        <v>Non-Lead</v>
      </c>
      <c r="R2618" s="70" t="s">
        <v>51</v>
      </c>
      <c r="S2618" s="70" t="s">
        <v>51</v>
      </c>
      <c r="T2618" s="70"/>
      <c r="U2618" s="71" t="s">
        <v>53</v>
      </c>
      <c r="V2618" s="71" t="s">
        <v>51</v>
      </c>
      <c r="W2618" s="71" t="s">
        <v>51</v>
      </c>
      <c r="X2618" s="71" t="s">
        <v>51</v>
      </c>
      <c r="Y2618" s="72" t="str">
        <f>IF((OR((AND('[1]PWS Information'!$E$10="CWS",U2618="Single Family Residence",Q2618="Lead")),
(AND('[1]PWS Information'!$E$10="CWS",U2618="Multiple Family Residence",'[1]PWS Information'!$E$11="Yes",Q2618="Lead")),
(AND('[1]PWS Information'!$E$10="NTNC",Q2618="Lead")))),"Tier 1",
IF((OR((AND('[1]PWS Information'!$E$10="CWS",U2618="Multiple Family Residence",'[1]PWS Information'!$E$11="No",Q2618="Lead")),
(AND('[1]PWS Information'!$E$10="CWS",U2618="Other",Q2618="Lead")),
(AND('[1]PWS Information'!$E$10="CWS",U2618="Building",Q2618="Lead")))),"Tier 2",
IF((OR((AND('[1]PWS Information'!$E$10="CWS",U2618="Single Family Residence",Q2618="Galvanized Requiring Replacement")),
(AND('[1]PWS Information'!$E$10="CWS",U2618="Single Family Residence",Q2618="Galvanized Requiring Replacement",R2618="Yes")),
(AND('[1]PWS Information'!$E$10="NTNC",Q2618="Galvanized Requiring Replacement")),
(AND('[1]PWS Information'!$E$10="NTNC",U2618="Single Family Residence",R2618="Yes")))),"Tier 3",
IF((OR((AND('[1]PWS Information'!$E$10="CWS",U2618="Single Family Residence",S2618="Yes",Q2618="Non-Lead", J2618="Non-Lead - Copper",L2618="Before 1989")),
(AND('[1]PWS Information'!$E$10="CWS",U2618="Single Family Residence",S2618="Yes",Q2618="Non-Lead", N2618="Non-Lead - Copper",O2618="Before 1989")))),"Tier 4",
IF((OR((AND('[1]PWS Information'!$E$10="NTNC",Q2618="Non-Lead")),
(AND('[1]PWS Information'!$E$10="CWS",Q2618="Non-Lead",S2618="")),
(AND('[1]PWS Information'!$E$10="CWS",Q2618="Non-Lead",S2618="No")),
(AND('[1]PWS Information'!$E$10="CWS",Q2618="Non-Lead",S2618="Don't Know")),
(AND('[1]PWS Information'!$E$10="CWS",Q2618="Non-Lead", J2618="Non-Lead - Copper", S2618="Yes", L2618="Between 1989 and 2014")),
(AND('[1]PWS Information'!$E$10="CWS",Q2618="Non-Lead", J2618="Non-Lead - Copper", S2618="Yes", L2618="After 2014")),
(AND('[1]PWS Information'!$E$10="CWS",Q2618="Non-Lead", J2618="Non-Lead - Copper", S2618="Yes", L2618="Unknown")),
(AND('[1]PWS Information'!$E$10="CWS",Q2618="Non-Lead", N2618="Non-Lead - Copper", S2618="Yes", O2618="Between 1989 and 2014")),
(AND('[1]PWS Information'!$E$10="CWS",Q2618="Non-Lead", N2618="Non-Lead - Copper", S2618="Yes", O2618="After 2014")),
(AND('[1]PWS Information'!$E$10="CWS",Q2618="Non-Lead", N2618="Non-Lead - Copper", S2618="Yes", O2618="Unknown")),
(AND('[1]PWS Information'!$E$10="CWS",Q2618="Unknown")),
(AND('[1]PWS Information'!$E$10="NTNC",Q2618="Unknown")))),"Tier 5",
"")))))</f>
        <v>Tier 5</v>
      </c>
      <c r="Z2618" s="71"/>
      <c r="AA2618" s="71"/>
    </row>
    <row r="2619" spans="1:27" ht="57.6" x14ac:dyDescent="0.3">
      <c r="A2619" s="1"/>
      <c r="B2619" s="70">
        <v>3880123</v>
      </c>
      <c r="C2619" s="60">
        <v>181</v>
      </c>
      <c r="D2619" s="61" t="s">
        <v>574</v>
      </c>
      <c r="E2619" s="61" t="s">
        <v>128</v>
      </c>
      <c r="F2619" s="61">
        <v>78640</v>
      </c>
      <c r="G2619" s="62" t="s">
        <v>569</v>
      </c>
      <c r="H2619" s="63">
        <v>29.9687278</v>
      </c>
      <c r="I2619" s="64">
        <v>-97.825902777777699</v>
      </c>
      <c r="J2619" s="65" t="s">
        <v>50</v>
      </c>
      <c r="K2619" s="66" t="s">
        <v>51</v>
      </c>
      <c r="L2619" s="62" t="s">
        <v>52</v>
      </c>
      <c r="M2619" s="69"/>
      <c r="N2619" s="65" t="s">
        <v>50</v>
      </c>
      <c r="O2619" s="66" t="s">
        <v>52</v>
      </c>
      <c r="P2619" s="69"/>
      <c r="Q2619" s="55" t="str">
        <f t="shared" si="40"/>
        <v>Non-Lead</v>
      </c>
      <c r="R2619" s="70" t="s">
        <v>51</v>
      </c>
      <c r="S2619" s="70" t="s">
        <v>51</v>
      </c>
      <c r="T2619" s="70"/>
      <c r="U2619" s="71" t="s">
        <v>53</v>
      </c>
      <c r="V2619" s="71" t="s">
        <v>51</v>
      </c>
      <c r="W2619" s="71" t="s">
        <v>51</v>
      </c>
      <c r="X2619" s="71" t="s">
        <v>51</v>
      </c>
      <c r="Y2619" s="72" t="str">
        <f>IF((OR((AND('[1]PWS Information'!$E$10="CWS",U2619="Single Family Residence",Q2619="Lead")),
(AND('[1]PWS Information'!$E$10="CWS",U2619="Multiple Family Residence",'[1]PWS Information'!$E$11="Yes",Q2619="Lead")),
(AND('[1]PWS Information'!$E$10="NTNC",Q2619="Lead")))),"Tier 1",
IF((OR((AND('[1]PWS Information'!$E$10="CWS",U2619="Multiple Family Residence",'[1]PWS Information'!$E$11="No",Q2619="Lead")),
(AND('[1]PWS Information'!$E$10="CWS",U2619="Other",Q2619="Lead")),
(AND('[1]PWS Information'!$E$10="CWS",U2619="Building",Q2619="Lead")))),"Tier 2",
IF((OR((AND('[1]PWS Information'!$E$10="CWS",U2619="Single Family Residence",Q2619="Galvanized Requiring Replacement")),
(AND('[1]PWS Information'!$E$10="CWS",U2619="Single Family Residence",Q2619="Galvanized Requiring Replacement",R2619="Yes")),
(AND('[1]PWS Information'!$E$10="NTNC",Q2619="Galvanized Requiring Replacement")),
(AND('[1]PWS Information'!$E$10="NTNC",U2619="Single Family Residence",R2619="Yes")))),"Tier 3",
IF((OR((AND('[1]PWS Information'!$E$10="CWS",U2619="Single Family Residence",S2619="Yes",Q2619="Non-Lead", J2619="Non-Lead - Copper",L2619="Before 1989")),
(AND('[1]PWS Information'!$E$10="CWS",U2619="Single Family Residence",S2619="Yes",Q2619="Non-Lead", N2619="Non-Lead - Copper",O2619="Before 1989")))),"Tier 4",
IF((OR((AND('[1]PWS Information'!$E$10="NTNC",Q2619="Non-Lead")),
(AND('[1]PWS Information'!$E$10="CWS",Q2619="Non-Lead",S2619="")),
(AND('[1]PWS Information'!$E$10="CWS",Q2619="Non-Lead",S2619="No")),
(AND('[1]PWS Information'!$E$10="CWS",Q2619="Non-Lead",S2619="Don't Know")),
(AND('[1]PWS Information'!$E$10="CWS",Q2619="Non-Lead", J2619="Non-Lead - Copper", S2619="Yes", L2619="Between 1989 and 2014")),
(AND('[1]PWS Information'!$E$10="CWS",Q2619="Non-Lead", J2619="Non-Lead - Copper", S2619="Yes", L2619="After 2014")),
(AND('[1]PWS Information'!$E$10="CWS",Q2619="Non-Lead", J2619="Non-Lead - Copper", S2619="Yes", L2619="Unknown")),
(AND('[1]PWS Information'!$E$10="CWS",Q2619="Non-Lead", N2619="Non-Lead - Copper", S2619="Yes", O2619="Between 1989 and 2014")),
(AND('[1]PWS Information'!$E$10="CWS",Q2619="Non-Lead", N2619="Non-Lead - Copper", S2619="Yes", O2619="After 2014")),
(AND('[1]PWS Information'!$E$10="CWS",Q2619="Non-Lead", N2619="Non-Lead - Copper", S2619="Yes", O2619="Unknown")),
(AND('[1]PWS Information'!$E$10="CWS",Q2619="Unknown")),
(AND('[1]PWS Information'!$E$10="NTNC",Q2619="Unknown")))),"Tier 5",
"")))))</f>
        <v>Tier 5</v>
      </c>
      <c r="Z2619" s="71"/>
      <c r="AA2619" s="71"/>
    </row>
    <row r="2620" spans="1:27" ht="57.6" x14ac:dyDescent="0.3">
      <c r="A2620" s="1"/>
      <c r="B2620" s="70">
        <v>3808587</v>
      </c>
      <c r="C2620" s="60">
        <v>279</v>
      </c>
      <c r="D2620" s="61" t="s">
        <v>568</v>
      </c>
      <c r="E2620" s="61" t="s">
        <v>128</v>
      </c>
      <c r="F2620" s="61">
        <v>78640</v>
      </c>
      <c r="G2620" s="62" t="s">
        <v>569</v>
      </c>
      <c r="H2620" s="63">
        <v>29.9677556</v>
      </c>
      <c r="I2620" s="64">
        <v>-97.827063888888802</v>
      </c>
      <c r="J2620" s="65" t="s">
        <v>50</v>
      </c>
      <c r="K2620" s="66" t="s">
        <v>51</v>
      </c>
      <c r="L2620" s="62" t="s">
        <v>52</v>
      </c>
      <c r="M2620" s="69"/>
      <c r="N2620" s="65" t="s">
        <v>50</v>
      </c>
      <c r="O2620" s="66" t="s">
        <v>52</v>
      </c>
      <c r="P2620" s="69"/>
      <c r="Q2620" s="55" t="str">
        <f t="shared" si="40"/>
        <v>Non-Lead</v>
      </c>
      <c r="R2620" s="70" t="s">
        <v>51</v>
      </c>
      <c r="S2620" s="70" t="s">
        <v>51</v>
      </c>
      <c r="T2620" s="70"/>
      <c r="U2620" s="71" t="s">
        <v>53</v>
      </c>
      <c r="V2620" s="71" t="s">
        <v>51</v>
      </c>
      <c r="W2620" s="71" t="s">
        <v>51</v>
      </c>
      <c r="X2620" s="71" t="s">
        <v>51</v>
      </c>
      <c r="Y2620" s="72" t="str">
        <f>IF((OR((AND('[1]PWS Information'!$E$10="CWS",U2620="Single Family Residence",Q2620="Lead")),
(AND('[1]PWS Information'!$E$10="CWS",U2620="Multiple Family Residence",'[1]PWS Information'!$E$11="Yes",Q2620="Lead")),
(AND('[1]PWS Information'!$E$10="NTNC",Q2620="Lead")))),"Tier 1",
IF((OR((AND('[1]PWS Information'!$E$10="CWS",U2620="Multiple Family Residence",'[1]PWS Information'!$E$11="No",Q2620="Lead")),
(AND('[1]PWS Information'!$E$10="CWS",U2620="Other",Q2620="Lead")),
(AND('[1]PWS Information'!$E$10="CWS",U2620="Building",Q2620="Lead")))),"Tier 2",
IF((OR((AND('[1]PWS Information'!$E$10="CWS",U2620="Single Family Residence",Q2620="Galvanized Requiring Replacement")),
(AND('[1]PWS Information'!$E$10="CWS",U2620="Single Family Residence",Q2620="Galvanized Requiring Replacement",R2620="Yes")),
(AND('[1]PWS Information'!$E$10="NTNC",Q2620="Galvanized Requiring Replacement")),
(AND('[1]PWS Information'!$E$10="NTNC",U2620="Single Family Residence",R2620="Yes")))),"Tier 3",
IF((OR((AND('[1]PWS Information'!$E$10="CWS",U2620="Single Family Residence",S2620="Yes",Q2620="Non-Lead", J2620="Non-Lead - Copper",L2620="Before 1989")),
(AND('[1]PWS Information'!$E$10="CWS",U2620="Single Family Residence",S2620="Yes",Q2620="Non-Lead", N2620="Non-Lead - Copper",O2620="Before 1989")))),"Tier 4",
IF((OR((AND('[1]PWS Information'!$E$10="NTNC",Q2620="Non-Lead")),
(AND('[1]PWS Information'!$E$10="CWS",Q2620="Non-Lead",S2620="")),
(AND('[1]PWS Information'!$E$10="CWS",Q2620="Non-Lead",S2620="No")),
(AND('[1]PWS Information'!$E$10="CWS",Q2620="Non-Lead",S2620="Don't Know")),
(AND('[1]PWS Information'!$E$10="CWS",Q2620="Non-Lead", J2620="Non-Lead - Copper", S2620="Yes", L2620="Between 1989 and 2014")),
(AND('[1]PWS Information'!$E$10="CWS",Q2620="Non-Lead", J2620="Non-Lead - Copper", S2620="Yes", L2620="After 2014")),
(AND('[1]PWS Information'!$E$10="CWS",Q2620="Non-Lead", J2620="Non-Lead - Copper", S2620="Yes", L2620="Unknown")),
(AND('[1]PWS Information'!$E$10="CWS",Q2620="Non-Lead", N2620="Non-Lead - Copper", S2620="Yes", O2620="Between 1989 and 2014")),
(AND('[1]PWS Information'!$E$10="CWS",Q2620="Non-Lead", N2620="Non-Lead - Copper", S2620="Yes", O2620="After 2014")),
(AND('[1]PWS Information'!$E$10="CWS",Q2620="Non-Lead", N2620="Non-Lead - Copper", S2620="Yes", O2620="Unknown")),
(AND('[1]PWS Information'!$E$10="CWS",Q2620="Unknown")),
(AND('[1]PWS Information'!$E$10="NTNC",Q2620="Unknown")))),"Tier 5",
"")))))</f>
        <v>Tier 5</v>
      </c>
      <c r="Z2620" s="71"/>
      <c r="AA2620" s="71"/>
    </row>
    <row r="2621" spans="1:27" ht="57.6" x14ac:dyDescent="0.3">
      <c r="A2621" s="1"/>
      <c r="B2621" s="70">
        <v>3796111</v>
      </c>
      <c r="C2621" s="60">
        <v>308</v>
      </c>
      <c r="D2621" s="61" t="s">
        <v>568</v>
      </c>
      <c r="E2621" s="61" t="s">
        <v>128</v>
      </c>
      <c r="F2621" s="61">
        <v>78640</v>
      </c>
      <c r="G2621" s="62" t="s">
        <v>569</v>
      </c>
      <c r="H2621" s="63">
        <v>29.967744400000001</v>
      </c>
      <c r="I2621" s="64">
        <v>-97.827752777777704</v>
      </c>
      <c r="J2621" s="65" t="s">
        <v>50</v>
      </c>
      <c r="K2621" s="66" t="s">
        <v>51</v>
      </c>
      <c r="L2621" s="62" t="s">
        <v>52</v>
      </c>
      <c r="M2621" s="69"/>
      <c r="N2621" s="65" t="s">
        <v>50</v>
      </c>
      <c r="O2621" s="66" t="s">
        <v>52</v>
      </c>
      <c r="P2621" s="69"/>
      <c r="Q2621" s="55" t="str">
        <f t="shared" si="40"/>
        <v>Non-Lead</v>
      </c>
      <c r="R2621" s="70" t="s">
        <v>51</v>
      </c>
      <c r="S2621" s="70" t="s">
        <v>51</v>
      </c>
      <c r="T2621" s="70"/>
      <c r="U2621" s="71" t="s">
        <v>53</v>
      </c>
      <c r="V2621" s="71" t="s">
        <v>51</v>
      </c>
      <c r="W2621" s="71" t="s">
        <v>51</v>
      </c>
      <c r="X2621" s="71" t="s">
        <v>51</v>
      </c>
      <c r="Y2621" s="72" t="str">
        <f>IF((OR((AND('[1]PWS Information'!$E$10="CWS",U2621="Single Family Residence",Q2621="Lead")),
(AND('[1]PWS Information'!$E$10="CWS",U2621="Multiple Family Residence",'[1]PWS Information'!$E$11="Yes",Q2621="Lead")),
(AND('[1]PWS Information'!$E$10="NTNC",Q2621="Lead")))),"Tier 1",
IF((OR((AND('[1]PWS Information'!$E$10="CWS",U2621="Multiple Family Residence",'[1]PWS Information'!$E$11="No",Q2621="Lead")),
(AND('[1]PWS Information'!$E$10="CWS",U2621="Other",Q2621="Lead")),
(AND('[1]PWS Information'!$E$10="CWS",U2621="Building",Q2621="Lead")))),"Tier 2",
IF((OR((AND('[1]PWS Information'!$E$10="CWS",U2621="Single Family Residence",Q2621="Galvanized Requiring Replacement")),
(AND('[1]PWS Information'!$E$10="CWS",U2621="Single Family Residence",Q2621="Galvanized Requiring Replacement",R2621="Yes")),
(AND('[1]PWS Information'!$E$10="NTNC",Q2621="Galvanized Requiring Replacement")),
(AND('[1]PWS Information'!$E$10="NTNC",U2621="Single Family Residence",R2621="Yes")))),"Tier 3",
IF((OR((AND('[1]PWS Information'!$E$10="CWS",U2621="Single Family Residence",S2621="Yes",Q2621="Non-Lead", J2621="Non-Lead - Copper",L2621="Before 1989")),
(AND('[1]PWS Information'!$E$10="CWS",U2621="Single Family Residence",S2621="Yes",Q2621="Non-Lead", N2621="Non-Lead - Copper",O2621="Before 1989")))),"Tier 4",
IF((OR((AND('[1]PWS Information'!$E$10="NTNC",Q2621="Non-Lead")),
(AND('[1]PWS Information'!$E$10="CWS",Q2621="Non-Lead",S2621="")),
(AND('[1]PWS Information'!$E$10="CWS",Q2621="Non-Lead",S2621="No")),
(AND('[1]PWS Information'!$E$10="CWS",Q2621="Non-Lead",S2621="Don't Know")),
(AND('[1]PWS Information'!$E$10="CWS",Q2621="Non-Lead", J2621="Non-Lead - Copper", S2621="Yes", L2621="Between 1989 and 2014")),
(AND('[1]PWS Information'!$E$10="CWS",Q2621="Non-Lead", J2621="Non-Lead - Copper", S2621="Yes", L2621="After 2014")),
(AND('[1]PWS Information'!$E$10="CWS",Q2621="Non-Lead", J2621="Non-Lead - Copper", S2621="Yes", L2621="Unknown")),
(AND('[1]PWS Information'!$E$10="CWS",Q2621="Non-Lead", N2621="Non-Lead - Copper", S2621="Yes", O2621="Between 1989 and 2014")),
(AND('[1]PWS Information'!$E$10="CWS",Q2621="Non-Lead", N2621="Non-Lead - Copper", S2621="Yes", O2621="After 2014")),
(AND('[1]PWS Information'!$E$10="CWS",Q2621="Non-Lead", N2621="Non-Lead - Copper", S2621="Yes", O2621="Unknown")),
(AND('[1]PWS Information'!$E$10="CWS",Q2621="Unknown")),
(AND('[1]PWS Information'!$E$10="NTNC",Q2621="Unknown")))),"Tier 5",
"")))))</f>
        <v>Tier 5</v>
      </c>
      <c r="Z2621" s="71"/>
      <c r="AA2621" s="71"/>
    </row>
    <row r="2622" spans="1:27" ht="57.6" x14ac:dyDescent="0.3">
      <c r="A2622" s="17"/>
      <c r="B2622" s="70">
        <v>3890544</v>
      </c>
      <c r="C2622" s="60">
        <v>189</v>
      </c>
      <c r="D2622" s="61" t="s">
        <v>568</v>
      </c>
      <c r="E2622" s="61" t="s">
        <v>128</v>
      </c>
      <c r="F2622" s="61">
        <v>78640</v>
      </c>
      <c r="G2622" s="62" t="s">
        <v>569</v>
      </c>
      <c r="H2622" s="63">
        <v>29.9686694</v>
      </c>
      <c r="I2622" s="64">
        <v>-97.825997222222199</v>
      </c>
      <c r="J2622" s="65" t="s">
        <v>50</v>
      </c>
      <c r="K2622" s="66" t="s">
        <v>51</v>
      </c>
      <c r="L2622" s="62" t="s">
        <v>52</v>
      </c>
      <c r="M2622" s="69"/>
      <c r="N2622" s="65" t="s">
        <v>50</v>
      </c>
      <c r="O2622" s="66" t="s">
        <v>52</v>
      </c>
      <c r="P2622" s="69"/>
      <c r="Q2622" s="55" t="str">
        <f t="shared" si="40"/>
        <v>Non-Lead</v>
      </c>
      <c r="R2622" s="70" t="s">
        <v>51</v>
      </c>
      <c r="S2622" s="70" t="s">
        <v>51</v>
      </c>
      <c r="T2622" s="70"/>
      <c r="U2622" s="71" t="s">
        <v>53</v>
      </c>
      <c r="V2622" s="71" t="s">
        <v>51</v>
      </c>
      <c r="W2622" s="71" t="s">
        <v>51</v>
      </c>
      <c r="X2622" s="71" t="s">
        <v>51</v>
      </c>
      <c r="Y2622" s="72" t="str">
        <f>IF((OR((AND('[1]PWS Information'!$E$10="CWS",U2622="Single Family Residence",Q2622="Lead")),
(AND('[1]PWS Information'!$E$10="CWS",U2622="Multiple Family Residence",'[1]PWS Information'!$E$11="Yes",Q2622="Lead")),
(AND('[1]PWS Information'!$E$10="NTNC",Q2622="Lead")))),"Tier 1",
IF((OR((AND('[1]PWS Information'!$E$10="CWS",U2622="Multiple Family Residence",'[1]PWS Information'!$E$11="No",Q2622="Lead")),
(AND('[1]PWS Information'!$E$10="CWS",U2622="Other",Q2622="Lead")),
(AND('[1]PWS Information'!$E$10="CWS",U2622="Building",Q2622="Lead")))),"Tier 2",
IF((OR((AND('[1]PWS Information'!$E$10="CWS",U2622="Single Family Residence",Q2622="Galvanized Requiring Replacement")),
(AND('[1]PWS Information'!$E$10="CWS",U2622="Single Family Residence",Q2622="Galvanized Requiring Replacement",R2622="Yes")),
(AND('[1]PWS Information'!$E$10="NTNC",Q2622="Galvanized Requiring Replacement")),
(AND('[1]PWS Information'!$E$10="NTNC",U2622="Single Family Residence",R2622="Yes")))),"Tier 3",
IF((OR((AND('[1]PWS Information'!$E$10="CWS",U2622="Single Family Residence",S2622="Yes",Q2622="Non-Lead", J2622="Non-Lead - Copper",L2622="Before 1989")),
(AND('[1]PWS Information'!$E$10="CWS",U2622="Single Family Residence",S2622="Yes",Q2622="Non-Lead", N2622="Non-Lead - Copper",O2622="Before 1989")))),"Tier 4",
IF((OR((AND('[1]PWS Information'!$E$10="NTNC",Q2622="Non-Lead")),
(AND('[1]PWS Information'!$E$10="CWS",Q2622="Non-Lead",S2622="")),
(AND('[1]PWS Information'!$E$10="CWS",Q2622="Non-Lead",S2622="No")),
(AND('[1]PWS Information'!$E$10="CWS",Q2622="Non-Lead",S2622="Don't Know")),
(AND('[1]PWS Information'!$E$10="CWS",Q2622="Non-Lead", J2622="Non-Lead - Copper", S2622="Yes", L2622="Between 1989 and 2014")),
(AND('[1]PWS Information'!$E$10="CWS",Q2622="Non-Lead", J2622="Non-Lead - Copper", S2622="Yes", L2622="After 2014")),
(AND('[1]PWS Information'!$E$10="CWS",Q2622="Non-Lead", J2622="Non-Lead - Copper", S2622="Yes", L2622="Unknown")),
(AND('[1]PWS Information'!$E$10="CWS",Q2622="Non-Lead", N2622="Non-Lead - Copper", S2622="Yes", O2622="Between 1989 and 2014")),
(AND('[1]PWS Information'!$E$10="CWS",Q2622="Non-Lead", N2622="Non-Lead - Copper", S2622="Yes", O2622="After 2014")),
(AND('[1]PWS Information'!$E$10="CWS",Q2622="Non-Lead", N2622="Non-Lead - Copper", S2622="Yes", O2622="Unknown")),
(AND('[1]PWS Information'!$E$10="CWS",Q2622="Unknown")),
(AND('[1]PWS Information'!$E$10="NTNC",Q2622="Unknown")))),"Tier 5",
"")))))</f>
        <v>Tier 5</v>
      </c>
      <c r="Z2622" s="71"/>
      <c r="AA2622" s="71"/>
    </row>
    <row r="2623" spans="1:27" ht="57.6" x14ac:dyDescent="0.3">
      <c r="A2623" s="1"/>
      <c r="B2623" s="70">
        <v>3804512</v>
      </c>
      <c r="C2623" s="60">
        <v>271</v>
      </c>
      <c r="D2623" s="61" t="s">
        <v>568</v>
      </c>
      <c r="E2623" s="61" t="s">
        <v>128</v>
      </c>
      <c r="F2623" s="61">
        <v>78640</v>
      </c>
      <c r="G2623" s="62" t="s">
        <v>569</v>
      </c>
      <c r="H2623" s="63">
        <v>29.967822200000001</v>
      </c>
      <c r="I2623" s="64">
        <v>-97.826949999999997</v>
      </c>
      <c r="J2623" s="65" t="s">
        <v>50</v>
      </c>
      <c r="K2623" s="66" t="s">
        <v>51</v>
      </c>
      <c r="L2623" s="62" t="s">
        <v>52</v>
      </c>
      <c r="M2623" s="69"/>
      <c r="N2623" s="65" t="s">
        <v>50</v>
      </c>
      <c r="O2623" s="66" t="s">
        <v>52</v>
      </c>
      <c r="P2623" s="69"/>
      <c r="Q2623" s="55" t="str">
        <f t="shared" si="40"/>
        <v>Non-Lead</v>
      </c>
      <c r="R2623" s="70" t="s">
        <v>51</v>
      </c>
      <c r="S2623" s="70" t="s">
        <v>51</v>
      </c>
      <c r="T2623" s="70"/>
      <c r="U2623" s="71" t="s">
        <v>53</v>
      </c>
      <c r="V2623" s="71" t="s">
        <v>51</v>
      </c>
      <c r="W2623" s="71" t="s">
        <v>51</v>
      </c>
      <c r="X2623" s="71" t="s">
        <v>51</v>
      </c>
      <c r="Y2623" s="72" t="str">
        <f>IF((OR((AND('[1]PWS Information'!$E$10="CWS",U2623="Single Family Residence",Q2623="Lead")),
(AND('[1]PWS Information'!$E$10="CWS",U2623="Multiple Family Residence",'[1]PWS Information'!$E$11="Yes",Q2623="Lead")),
(AND('[1]PWS Information'!$E$10="NTNC",Q2623="Lead")))),"Tier 1",
IF((OR((AND('[1]PWS Information'!$E$10="CWS",U2623="Multiple Family Residence",'[1]PWS Information'!$E$11="No",Q2623="Lead")),
(AND('[1]PWS Information'!$E$10="CWS",U2623="Other",Q2623="Lead")),
(AND('[1]PWS Information'!$E$10="CWS",U2623="Building",Q2623="Lead")))),"Tier 2",
IF((OR((AND('[1]PWS Information'!$E$10="CWS",U2623="Single Family Residence",Q2623="Galvanized Requiring Replacement")),
(AND('[1]PWS Information'!$E$10="CWS",U2623="Single Family Residence",Q2623="Galvanized Requiring Replacement",R2623="Yes")),
(AND('[1]PWS Information'!$E$10="NTNC",Q2623="Galvanized Requiring Replacement")),
(AND('[1]PWS Information'!$E$10="NTNC",U2623="Single Family Residence",R2623="Yes")))),"Tier 3",
IF((OR((AND('[1]PWS Information'!$E$10="CWS",U2623="Single Family Residence",S2623="Yes",Q2623="Non-Lead", J2623="Non-Lead - Copper",L2623="Before 1989")),
(AND('[1]PWS Information'!$E$10="CWS",U2623="Single Family Residence",S2623="Yes",Q2623="Non-Lead", N2623="Non-Lead - Copper",O2623="Before 1989")))),"Tier 4",
IF((OR((AND('[1]PWS Information'!$E$10="NTNC",Q2623="Non-Lead")),
(AND('[1]PWS Information'!$E$10="CWS",Q2623="Non-Lead",S2623="")),
(AND('[1]PWS Information'!$E$10="CWS",Q2623="Non-Lead",S2623="No")),
(AND('[1]PWS Information'!$E$10="CWS",Q2623="Non-Lead",S2623="Don't Know")),
(AND('[1]PWS Information'!$E$10="CWS",Q2623="Non-Lead", J2623="Non-Lead - Copper", S2623="Yes", L2623="Between 1989 and 2014")),
(AND('[1]PWS Information'!$E$10="CWS",Q2623="Non-Lead", J2623="Non-Lead - Copper", S2623="Yes", L2623="After 2014")),
(AND('[1]PWS Information'!$E$10="CWS",Q2623="Non-Lead", J2623="Non-Lead - Copper", S2623="Yes", L2623="Unknown")),
(AND('[1]PWS Information'!$E$10="CWS",Q2623="Non-Lead", N2623="Non-Lead - Copper", S2623="Yes", O2623="Between 1989 and 2014")),
(AND('[1]PWS Information'!$E$10="CWS",Q2623="Non-Lead", N2623="Non-Lead - Copper", S2623="Yes", O2623="After 2014")),
(AND('[1]PWS Information'!$E$10="CWS",Q2623="Non-Lead", N2623="Non-Lead - Copper", S2623="Yes", O2623="Unknown")),
(AND('[1]PWS Information'!$E$10="CWS",Q2623="Unknown")),
(AND('[1]PWS Information'!$E$10="NTNC",Q2623="Unknown")))),"Tier 5",
"")))))</f>
        <v>Tier 5</v>
      </c>
      <c r="Z2623" s="71"/>
      <c r="AA2623" s="71"/>
    </row>
    <row r="2624" spans="1:27" ht="57.6" x14ac:dyDescent="0.3">
      <c r="A2624" s="1"/>
      <c r="B2624" s="70">
        <v>3802380</v>
      </c>
      <c r="C2624" s="60">
        <v>263</v>
      </c>
      <c r="D2624" s="61" t="s">
        <v>568</v>
      </c>
      <c r="E2624" s="61" t="s">
        <v>128</v>
      </c>
      <c r="F2624" s="61">
        <v>78640</v>
      </c>
      <c r="G2624" s="62" t="s">
        <v>569</v>
      </c>
      <c r="H2624" s="63">
        <v>29.967894399999999</v>
      </c>
      <c r="I2624" s="64">
        <v>-97.826877777777696</v>
      </c>
      <c r="J2624" s="65" t="s">
        <v>50</v>
      </c>
      <c r="K2624" s="66" t="s">
        <v>51</v>
      </c>
      <c r="L2624" s="62" t="s">
        <v>52</v>
      </c>
      <c r="M2624" s="69"/>
      <c r="N2624" s="65" t="s">
        <v>50</v>
      </c>
      <c r="O2624" s="66" t="s">
        <v>52</v>
      </c>
      <c r="P2624" s="69"/>
      <c r="Q2624" s="55" t="str">
        <f t="shared" si="40"/>
        <v>Non-Lead</v>
      </c>
      <c r="R2624" s="70" t="s">
        <v>51</v>
      </c>
      <c r="S2624" s="70" t="s">
        <v>51</v>
      </c>
      <c r="T2624" s="70"/>
      <c r="U2624" s="71" t="s">
        <v>53</v>
      </c>
      <c r="V2624" s="71" t="s">
        <v>51</v>
      </c>
      <c r="W2624" s="71" t="s">
        <v>51</v>
      </c>
      <c r="X2624" s="71" t="s">
        <v>51</v>
      </c>
      <c r="Y2624" s="72" t="str">
        <f>IF((OR((AND('[1]PWS Information'!$E$10="CWS",U2624="Single Family Residence",Q2624="Lead")),
(AND('[1]PWS Information'!$E$10="CWS",U2624="Multiple Family Residence",'[1]PWS Information'!$E$11="Yes",Q2624="Lead")),
(AND('[1]PWS Information'!$E$10="NTNC",Q2624="Lead")))),"Tier 1",
IF((OR((AND('[1]PWS Information'!$E$10="CWS",U2624="Multiple Family Residence",'[1]PWS Information'!$E$11="No",Q2624="Lead")),
(AND('[1]PWS Information'!$E$10="CWS",U2624="Other",Q2624="Lead")),
(AND('[1]PWS Information'!$E$10="CWS",U2624="Building",Q2624="Lead")))),"Tier 2",
IF((OR((AND('[1]PWS Information'!$E$10="CWS",U2624="Single Family Residence",Q2624="Galvanized Requiring Replacement")),
(AND('[1]PWS Information'!$E$10="CWS",U2624="Single Family Residence",Q2624="Galvanized Requiring Replacement",R2624="Yes")),
(AND('[1]PWS Information'!$E$10="NTNC",Q2624="Galvanized Requiring Replacement")),
(AND('[1]PWS Information'!$E$10="NTNC",U2624="Single Family Residence",R2624="Yes")))),"Tier 3",
IF((OR((AND('[1]PWS Information'!$E$10="CWS",U2624="Single Family Residence",S2624="Yes",Q2624="Non-Lead", J2624="Non-Lead - Copper",L2624="Before 1989")),
(AND('[1]PWS Information'!$E$10="CWS",U2624="Single Family Residence",S2624="Yes",Q2624="Non-Lead", N2624="Non-Lead - Copper",O2624="Before 1989")))),"Tier 4",
IF((OR((AND('[1]PWS Information'!$E$10="NTNC",Q2624="Non-Lead")),
(AND('[1]PWS Information'!$E$10="CWS",Q2624="Non-Lead",S2624="")),
(AND('[1]PWS Information'!$E$10="CWS",Q2624="Non-Lead",S2624="No")),
(AND('[1]PWS Information'!$E$10="CWS",Q2624="Non-Lead",S2624="Don't Know")),
(AND('[1]PWS Information'!$E$10="CWS",Q2624="Non-Lead", J2624="Non-Lead - Copper", S2624="Yes", L2624="Between 1989 and 2014")),
(AND('[1]PWS Information'!$E$10="CWS",Q2624="Non-Lead", J2624="Non-Lead - Copper", S2624="Yes", L2624="After 2014")),
(AND('[1]PWS Information'!$E$10="CWS",Q2624="Non-Lead", J2624="Non-Lead - Copper", S2624="Yes", L2624="Unknown")),
(AND('[1]PWS Information'!$E$10="CWS",Q2624="Non-Lead", N2624="Non-Lead - Copper", S2624="Yes", O2624="Between 1989 and 2014")),
(AND('[1]PWS Information'!$E$10="CWS",Q2624="Non-Lead", N2624="Non-Lead - Copper", S2624="Yes", O2624="After 2014")),
(AND('[1]PWS Information'!$E$10="CWS",Q2624="Non-Lead", N2624="Non-Lead - Copper", S2624="Yes", O2624="Unknown")),
(AND('[1]PWS Information'!$E$10="CWS",Q2624="Unknown")),
(AND('[1]PWS Information'!$E$10="NTNC",Q2624="Unknown")))),"Tier 5",
"")))))</f>
        <v>Tier 5</v>
      </c>
      <c r="Z2624" s="71"/>
      <c r="AA2624" s="71"/>
    </row>
    <row r="2625" spans="1:27" ht="57.6" x14ac:dyDescent="0.3">
      <c r="A2625" s="1"/>
      <c r="B2625" s="70">
        <v>3805456</v>
      </c>
      <c r="C2625" s="60">
        <v>257</v>
      </c>
      <c r="D2625" s="61" t="s">
        <v>568</v>
      </c>
      <c r="E2625" s="61" t="s">
        <v>128</v>
      </c>
      <c r="F2625" s="61">
        <v>78640</v>
      </c>
      <c r="G2625" s="62" t="s">
        <v>569</v>
      </c>
      <c r="H2625" s="63">
        <v>29.9679611</v>
      </c>
      <c r="I2625" s="64">
        <v>-97.826783333333296</v>
      </c>
      <c r="J2625" s="65" t="s">
        <v>50</v>
      </c>
      <c r="K2625" s="66" t="s">
        <v>51</v>
      </c>
      <c r="L2625" s="62" t="s">
        <v>52</v>
      </c>
      <c r="M2625" s="69"/>
      <c r="N2625" s="65" t="s">
        <v>50</v>
      </c>
      <c r="O2625" s="66" t="s">
        <v>52</v>
      </c>
      <c r="P2625" s="69"/>
      <c r="Q2625" s="55" t="str">
        <f t="shared" si="40"/>
        <v>Non-Lead</v>
      </c>
      <c r="R2625" s="70" t="s">
        <v>51</v>
      </c>
      <c r="S2625" s="70" t="s">
        <v>51</v>
      </c>
      <c r="T2625" s="70"/>
      <c r="U2625" s="71" t="s">
        <v>53</v>
      </c>
      <c r="V2625" s="71" t="s">
        <v>51</v>
      </c>
      <c r="W2625" s="71" t="s">
        <v>51</v>
      </c>
      <c r="X2625" s="71" t="s">
        <v>51</v>
      </c>
      <c r="Y2625" s="72" t="str">
        <f>IF((OR((AND('[1]PWS Information'!$E$10="CWS",U2625="Single Family Residence",Q2625="Lead")),
(AND('[1]PWS Information'!$E$10="CWS",U2625="Multiple Family Residence",'[1]PWS Information'!$E$11="Yes",Q2625="Lead")),
(AND('[1]PWS Information'!$E$10="NTNC",Q2625="Lead")))),"Tier 1",
IF((OR((AND('[1]PWS Information'!$E$10="CWS",U2625="Multiple Family Residence",'[1]PWS Information'!$E$11="No",Q2625="Lead")),
(AND('[1]PWS Information'!$E$10="CWS",U2625="Other",Q2625="Lead")),
(AND('[1]PWS Information'!$E$10="CWS",U2625="Building",Q2625="Lead")))),"Tier 2",
IF((OR((AND('[1]PWS Information'!$E$10="CWS",U2625="Single Family Residence",Q2625="Galvanized Requiring Replacement")),
(AND('[1]PWS Information'!$E$10="CWS",U2625="Single Family Residence",Q2625="Galvanized Requiring Replacement",R2625="Yes")),
(AND('[1]PWS Information'!$E$10="NTNC",Q2625="Galvanized Requiring Replacement")),
(AND('[1]PWS Information'!$E$10="NTNC",U2625="Single Family Residence",R2625="Yes")))),"Tier 3",
IF((OR((AND('[1]PWS Information'!$E$10="CWS",U2625="Single Family Residence",S2625="Yes",Q2625="Non-Lead", J2625="Non-Lead - Copper",L2625="Before 1989")),
(AND('[1]PWS Information'!$E$10="CWS",U2625="Single Family Residence",S2625="Yes",Q2625="Non-Lead", N2625="Non-Lead - Copper",O2625="Before 1989")))),"Tier 4",
IF((OR((AND('[1]PWS Information'!$E$10="NTNC",Q2625="Non-Lead")),
(AND('[1]PWS Information'!$E$10="CWS",Q2625="Non-Lead",S2625="")),
(AND('[1]PWS Information'!$E$10="CWS",Q2625="Non-Lead",S2625="No")),
(AND('[1]PWS Information'!$E$10="CWS",Q2625="Non-Lead",S2625="Don't Know")),
(AND('[1]PWS Information'!$E$10="CWS",Q2625="Non-Lead", J2625="Non-Lead - Copper", S2625="Yes", L2625="Between 1989 and 2014")),
(AND('[1]PWS Information'!$E$10="CWS",Q2625="Non-Lead", J2625="Non-Lead - Copper", S2625="Yes", L2625="After 2014")),
(AND('[1]PWS Information'!$E$10="CWS",Q2625="Non-Lead", J2625="Non-Lead - Copper", S2625="Yes", L2625="Unknown")),
(AND('[1]PWS Information'!$E$10="CWS",Q2625="Non-Lead", N2625="Non-Lead - Copper", S2625="Yes", O2625="Between 1989 and 2014")),
(AND('[1]PWS Information'!$E$10="CWS",Q2625="Non-Lead", N2625="Non-Lead - Copper", S2625="Yes", O2625="After 2014")),
(AND('[1]PWS Information'!$E$10="CWS",Q2625="Non-Lead", N2625="Non-Lead - Copper", S2625="Yes", O2625="Unknown")),
(AND('[1]PWS Information'!$E$10="CWS",Q2625="Unknown")),
(AND('[1]PWS Information'!$E$10="NTNC",Q2625="Unknown")))),"Tier 5",
"")))))</f>
        <v>Tier 5</v>
      </c>
      <c r="Z2625" s="71"/>
      <c r="AA2625" s="71"/>
    </row>
    <row r="2626" spans="1:27" ht="57.6" x14ac:dyDescent="0.3">
      <c r="A2626" s="17"/>
      <c r="B2626" s="70">
        <v>3891193</v>
      </c>
      <c r="C2626" s="60">
        <v>211</v>
      </c>
      <c r="D2626" s="61" t="s">
        <v>568</v>
      </c>
      <c r="E2626" s="61" t="s">
        <v>128</v>
      </c>
      <c r="F2626" s="61">
        <v>78640</v>
      </c>
      <c r="G2626" s="62" t="s">
        <v>569</v>
      </c>
      <c r="H2626" s="63">
        <v>29.968427800000001</v>
      </c>
      <c r="I2626" s="64">
        <v>-97.826261111111094</v>
      </c>
      <c r="J2626" s="65" t="s">
        <v>50</v>
      </c>
      <c r="K2626" s="66" t="s">
        <v>51</v>
      </c>
      <c r="L2626" s="62" t="s">
        <v>52</v>
      </c>
      <c r="M2626" s="69"/>
      <c r="N2626" s="65" t="s">
        <v>50</v>
      </c>
      <c r="O2626" s="66" t="s">
        <v>52</v>
      </c>
      <c r="P2626" s="69"/>
      <c r="Q2626" s="55" t="str">
        <f t="shared" si="40"/>
        <v>Non-Lead</v>
      </c>
      <c r="R2626" s="70" t="s">
        <v>51</v>
      </c>
      <c r="S2626" s="70" t="s">
        <v>51</v>
      </c>
      <c r="T2626" s="70"/>
      <c r="U2626" s="71" t="s">
        <v>53</v>
      </c>
      <c r="V2626" s="71" t="s">
        <v>51</v>
      </c>
      <c r="W2626" s="71" t="s">
        <v>51</v>
      </c>
      <c r="X2626" s="71" t="s">
        <v>51</v>
      </c>
      <c r="Y2626" s="72" t="str">
        <f>IF((OR((AND('[1]PWS Information'!$E$10="CWS",U2626="Single Family Residence",Q2626="Lead")),
(AND('[1]PWS Information'!$E$10="CWS",U2626="Multiple Family Residence",'[1]PWS Information'!$E$11="Yes",Q2626="Lead")),
(AND('[1]PWS Information'!$E$10="NTNC",Q2626="Lead")))),"Tier 1",
IF((OR((AND('[1]PWS Information'!$E$10="CWS",U2626="Multiple Family Residence",'[1]PWS Information'!$E$11="No",Q2626="Lead")),
(AND('[1]PWS Information'!$E$10="CWS",U2626="Other",Q2626="Lead")),
(AND('[1]PWS Information'!$E$10="CWS",U2626="Building",Q2626="Lead")))),"Tier 2",
IF((OR((AND('[1]PWS Information'!$E$10="CWS",U2626="Single Family Residence",Q2626="Galvanized Requiring Replacement")),
(AND('[1]PWS Information'!$E$10="CWS",U2626="Single Family Residence",Q2626="Galvanized Requiring Replacement",R2626="Yes")),
(AND('[1]PWS Information'!$E$10="NTNC",Q2626="Galvanized Requiring Replacement")),
(AND('[1]PWS Information'!$E$10="NTNC",U2626="Single Family Residence",R2626="Yes")))),"Tier 3",
IF((OR((AND('[1]PWS Information'!$E$10="CWS",U2626="Single Family Residence",S2626="Yes",Q2626="Non-Lead", J2626="Non-Lead - Copper",L2626="Before 1989")),
(AND('[1]PWS Information'!$E$10="CWS",U2626="Single Family Residence",S2626="Yes",Q2626="Non-Lead", N2626="Non-Lead - Copper",O2626="Before 1989")))),"Tier 4",
IF((OR((AND('[1]PWS Information'!$E$10="NTNC",Q2626="Non-Lead")),
(AND('[1]PWS Information'!$E$10="CWS",Q2626="Non-Lead",S2626="")),
(AND('[1]PWS Information'!$E$10="CWS",Q2626="Non-Lead",S2626="No")),
(AND('[1]PWS Information'!$E$10="CWS",Q2626="Non-Lead",S2626="Don't Know")),
(AND('[1]PWS Information'!$E$10="CWS",Q2626="Non-Lead", J2626="Non-Lead - Copper", S2626="Yes", L2626="Between 1989 and 2014")),
(AND('[1]PWS Information'!$E$10="CWS",Q2626="Non-Lead", J2626="Non-Lead - Copper", S2626="Yes", L2626="After 2014")),
(AND('[1]PWS Information'!$E$10="CWS",Q2626="Non-Lead", J2626="Non-Lead - Copper", S2626="Yes", L2626="Unknown")),
(AND('[1]PWS Information'!$E$10="CWS",Q2626="Non-Lead", N2626="Non-Lead - Copper", S2626="Yes", O2626="Between 1989 and 2014")),
(AND('[1]PWS Information'!$E$10="CWS",Q2626="Non-Lead", N2626="Non-Lead - Copper", S2626="Yes", O2626="After 2014")),
(AND('[1]PWS Information'!$E$10="CWS",Q2626="Non-Lead", N2626="Non-Lead - Copper", S2626="Yes", O2626="Unknown")),
(AND('[1]PWS Information'!$E$10="CWS",Q2626="Unknown")),
(AND('[1]PWS Information'!$E$10="NTNC",Q2626="Unknown")))),"Tier 5",
"")))))</f>
        <v>Tier 5</v>
      </c>
      <c r="Z2626" s="71"/>
      <c r="AA2626" s="71"/>
    </row>
    <row r="2627" spans="1:27" ht="57.6" x14ac:dyDescent="0.3">
      <c r="A2627" s="1"/>
      <c r="B2627" s="70">
        <v>3808815</v>
      </c>
      <c r="C2627" s="60">
        <v>322</v>
      </c>
      <c r="D2627" s="61" t="s">
        <v>568</v>
      </c>
      <c r="E2627" s="61" t="s">
        <v>128</v>
      </c>
      <c r="F2627" s="61">
        <v>78640</v>
      </c>
      <c r="G2627" s="62" t="s">
        <v>569</v>
      </c>
      <c r="H2627" s="63">
        <v>29.967566699999999</v>
      </c>
      <c r="I2627" s="64">
        <v>-97.827933333333306</v>
      </c>
      <c r="J2627" s="65" t="s">
        <v>50</v>
      </c>
      <c r="K2627" s="66" t="s">
        <v>51</v>
      </c>
      <c r="L2627" s="62" t="s">
        <v>52</v>
      </c>
      <c r="M2627" s="69"/>
      <c r="N2627" s="65" t="s">
        <v>50</v>
      </c>
      <c r="O2627" s="66" t="s">
        <v>52</v>
      </c>
      <c r="P2627" s="69"/>
      <c r="Q2627" s="55" t="str">
        <f t="shared" si="40"/>
        <v>Non-Lead</v>
      </c>
      <c r="R2627" s="70" t="s">
        <v>51</v>
      </c>
      <c r="S2627" s="70" t="s">
        <v>51</v>
      </c>
      <c r="T2627" s="70"/>
      <c r="U2627" s="71" t="s">
        <v>53</v>
      </c>
      <c r="V2627" s="71" t="s">
        <v>51</v>
      </c>
      <c r="W2627" s="71" t="s">
        <v>51</v>
      </c>
      <c r="X2627" s="71" t="s">
        <v>51</v>
      </c>
      <c r="Y2627" s="72" t="str">
        <f>IF((OR((AND('[1]PWS Information'!$E$10="CWS",U2627="Single Family Residence",Q2627="Lead")),
(AND('[1]PWS Information'!$E$10="CWS",U2627="Multiple Family Residence",'[1]PWS Information'!$E$11="Yes",Q2627="Lead")),
(AND('[1]PWS Information'!$E$10="NTNC",Q2627="Lead")))),"Tier 1",
IF((OR((AND('[1]PWS Information'!$E$10="CWS",U2627="Multiple Family Residence",'[1]PWS Information'!$E$11="No",Q2627="Lead")),
(AND('[1]PWS Information'!$E$10="CWS",U2627="Other",Q2627="Lead")),
(AND('[1]PWS Information'!$E$10="CWS",U2627="Building",Q2627="Lead")))),"Tier 2",
IF((OR((AND('[1]PWS Information'!$E$10="CWS",U2627="Single Family Residence",Q2627="Galvanized Requiring Replacement")),
(AND('[1]PWS Information'!$E$10="CWS",U2627="Single Family Residence",Q2627="Galvanized Requiring Replacement",R2627="Yes")),
(AND('[1]PWS Information'!$E$10="NTNC",Q2627="Galvanized Requiring Replacement")),
(AND('[1]PWS Information'!$E$10="NTNC",U2627="Single Family Residence",R2627="Yes")))),"Tier 3",
IF((OR((AND('[1]PWS Information'!$E$10="CWS",U2627="Single Family Residence",S2627="Yes",Q2627="Non-Lead", J2627="Non-Lead - Copper",L2627="Before 1989")),
(AND('[1]PWS Information'!$E$10="CWS",U2627="Single Family Residence",S2627="Yes",Q2627="Non-Lead", N2627="Non-Lead - Copper",O2627="Before 1989")))),"Tier 4",
IF((OR((AND('[1]PWS Information'!$E$10="NTNC",Q2627="Non-Lead")),
(AND('[1]PWS Information'!$E$10="CWS",Q2627="Non-Lead",S2627="")),
(AND('[1]PWS Information'!$E$10="CWS",Q2627="Non-Lead",S2627="No")),
(AND('[1]PWS Information'!$E$10="CWS",Q2627="Non-Lead",S2627="Don't Know")),
(AND('[1]PWS Information'!$E$10="CWS",Q2627="Non-Lead", J2627="Non-Lead - Copper", S2627="Yes", L2627="Between 1989 and 2014")),
(AND('[1]PWS Information'!$E$10="CWS",Q2627="Non-Lead", J2627="Non-Lead - Copper", S2627="Yes", L2627="After 2014")),
(AND('[1]PWS Information'!$E$10="CWS",Q2627="Non-Lead", J2627="Non-Lead - Copper", S2627="Yes", L2627="Unknown")),
(AND('[1]PWS Information'!$E$10="CWS",Q2627="Non-Lead", N2627="Non-Lead - Copper", S2627="Yes", O2627="Between 1989 and 2014")),
(AND('[1]PWS Information'!$E$10="CWS",Q2627="Non-Lead", N2627="Non-Lead - Copper", S2627="Yes", O2627="After 2014")),
(AND('[1]PWS Information'!$E$10="CWS",Q2627="Non-Lead", N2627="Non-Lead - Copper", S2627="Yes", O2627="Unknown")),
(AND('[1]PWS Information'!$E$10="CWS",Q2627="Unknown")),
(AND('[1]PWS Information'!$E$10="NTNC",Q2627="Unknown")))),"Tier 5",
"")))))</f>
        <v>Tier 5</v>
      </c>
      <c r="Z2627" s="71"/>
      <c r="AA2627" s="71"/>
    </row>
    <row r="2628" spans="1:27" ht="57.6" x14ac:dyDescent="0.3">
      <c r="A2628" s="1"/>
      <c r="B2628" s="70">
        <v>3794594</v>
      </c>
      <c r="C2628" s="60">
        <v>144</v>
      </c>
      <c r="D2628" s="61" t="s">
        <v>574</v>
      </c>
      <c r="E2628" s="61" t="s">
        <v>128</v>
      </c>
      <c r="F2628" s="61">
        <v>78640</v>
      </c>
      <c r="G2628" s="62" t="s">
        <v>569</v>
      </c>
      <c r="H2628" s="63">
        <v>29.969766700000001</v>
      </c>
      <c r="I2628" s="64">
        <v>-97.824822222222195</v>
      </c>
      <c r="J2628" s="65" t="s">
        <v>50</v>
      </c>
      <c r="K2628" s="66" t="s">
        <v>51</v>
      </c>
      <c r="L2628" s="62" t="s">
        <v>52</v>
      </c>
      <c r="M2628" s="69"/>
      <c r="N2628" s="65" t="s">
        <v>50</v>
      </c>
      <c r="O2628" s="66" t="s">
        <v>52</v>
      </c>
      <c r="P2628" s="69"/>
      <c r="Q2628" s="55" t="str">
        <f t="shared" si="40"/>
        <v>Non-Lead</v>
      </c>
      <c r="R2628" s="70" t="s">
        <v>51</v>
      </c>
      <c r="S2628" s="70" t="s">
        <v>51</v>
      </c>
      <c r="T2628" s="70"/>
      <c r="U2628" s="71" t="s">
        <v>53</v>
      </c>
      <c r="V2628" s="71" t="s">
        <v>51</v>
      </c>
      <c r="W2628" s="71" t="s">
        <v>51</v>
      </c>
      <c r="X2628" s="71" t="s">
        <v>51</v>
      </c>
      <c r="Y2628" s="72" t="str">
        <f>IF((OR((AND('[1]PWS Information'!$E$10="CWS",U2628="Single Family Residence",Q2628="Lead")),
(AND('[1]PWS Information'!$E$10="CWS",U2628="Multiple Family Residence",'[1]PWS Information'!$E$11="Yes",Q2628="Lead")),
(AND('[1]PWS Information'!$E$10="NTNC",Q2628="Lead")))),"Tier 1",
IF((OR((AND('[1]PWS Information'!$E$10="CWS",U2628="Multiple Family Residence",'[1]PWS Information'!$E$11="No",Q2628="Lead")),
(AND('[1]PWS Information'!$E$10="CWS",U2628="Other",Q2628="Lead")),
(AND('[1]PWS Information'!$E$10="CWS",U2628="Building",Q2628="Lead")))),"Tier 2",
IF((OR((AND('[1]PWS Information'!$E$10="CWS",U2628="Single Family Residence",Q2628="Galvanized Requiring Replacement")),
(AND('[1]PWS Information'!$E$10="CWS",U2628="Single Family Residence",Q2628="Galvanized Requiring Replacement",R2628="Yes")),
(AND('[1]PWS Information'!$E$10="NTNC",Q2628="Galvanized Requiring Replacement")),
(AND('[1]PWS Information'!$E$10="NTNC",U2628="Single Family Residence",R2628="Yes")))),"Tier 3",
IF((OR((AND('[1]PWS Information'!$E$10="CWS",U2628="Single Family Residence",S2628="Yes",Q2628="Non-Lead", J2628="Non-Lead - Copper",L2628="Before 1989")),
(AND('[1]PWS Information'!$E$10="CWS",U2628="Single Family Residence",S2628="Yes",Q2628="Non-Lead", N2628="Non-Lead - Copper",O2628="Before 1989")))),"Tier 4",
IF((OR((AND('[1]PWS Information'!$E$10="NTNC",Q2628="Non-Lead")),
(AND('[1]PWS Information'!$E$10="CWS",Q2628="Non-Lead",S2628="")),
(AND('[1]PWS Information'!$E$10="CWS",Q2628="Non-Lead",S2628="No")),
(AND('[1]PWS Information'!$E$10="CWS",Q2628="Non-Lead",S2628="Don't Know")),
(AND('[1]PWS Information'!$E$10="CWS",Q2628="Non-Lead", J2628="Non-Lead - Copper", S2628="Yes", L2628="Between 1989 and 2014")),
(AND('[1]PWS Information'!$E$10="CWS",Q2628="Non-Lead", J2628="Non-Lead - Copper", S2628="Yes", L2628="After 2014")),
(AND('[1]PWS Information'!$E$10="CWS",Q2628="Non-Lead", J2628="Non-Lead - Copper", S2628="Yes", L2628="Unknown")),
(AND('[1]PWS Information'!$E$10="CWS",Q2628="Non-Lead", N2628="Non-Lead - Copper", S2628="Yes", O2628="Between 1989 and 2014")),
(AND('[1]PWS Information'!$E$10="CWS",Q2628="Non-Lead", N2628="Non-Lead - Copper", S2628="Yes", O2628="After 2014")),
(AND('[1]PWS Information'!$E$10="CWS",Q2628="Non-Lead", N2628="Non-Lead - Copper", S2628="Yes", O2628="Unknown")),
(AND('[1]PWS Information'!$E$10="CWS",Q2628="Unknown")),
(AND('[1]PWS Information'!$E$10="NTNC",Q2628="Unknown")))),"Tier 5",
"")))))</f>
        <v>Tier 5</v>
      </c>
      <c r="Z2628" s="71"/>
      <c r="AA2628" s="71"/>
    </row>
    <row r="2629" spans="1:27" ht="57.6" x14ac:dyDescent="0.3">
      <c r="A2629" s="1"/>
      <c r="B2629" s="70">
        <v>3891181</v>
      </c>
      <c r="C2629" s="60">
        <v>151</v>
      </c>
      <c r="D2629" s="61" t="s">
        <v>574</v>
      </c>
      <c r="E2629" s="61" t="s">
        <v>128</v>
      </c>
      <c r="F2629" s="61">
        <v>78640</v>
      </c>
      <c r="G2629" s="62" t="s">
        <v>569</v>
      </c>
      <c r="H2629" s="63">
        <v>29.969666700000001</v>
      </c>
      <c r="I2629" s="64">
        <v>-97.823811111111098</v>
      </c>
      <c r="J2629" s="65" t="s">
        <v>50</v>
      </c>
      <c r="K2629" s="66" t="s">
        <v>51</v>
      </c>
      <c r="L2629" s="62" t="s">
        <v>52</v>
      </c>
      <c r="M2629" s="69"/>
      <c r="N2629" s="65" t="s">
        <v>50</v>
      </c>
      <c r="O2629" s="66" t="s">
        <v>52</v>
      </c>
      <c r="P2629" s="69"/>
      <c r="Q2629" s="55" t="str">
        <f t="shared" si="40"/>
        <v>Non-Lead</v>
      </c>
      <c r="R2629" s="70" t="s">
        <v>51</v>
      </c>
      <c r="S2629" s="70" t="s">
        <v>51</v>
      </c>
      <c r="T2629" s="70"/>
      <c r="U2629" s="71" t="s">
        <v>53</v>
      </c>
      <c r="V2629" s="71" t="s">
        <v>51</v>
      </c>
      <c r="W2629" s="71" t="s">
        <v>51</v>
      </c>
      <c r="X2629" s="71" t="s">
        <v>51</v>
      </c>
      <c r="Y2629" s="72" t="str">
        <f>IF((OR((AND('[1]PWS Information'!$E$10="CWS",U2629="Single Family Residence",Q2629="Lead")),
(AND('[1]PWS Information'!$E$10="CWS",U2629="Multiple Family Residence",'[1]PWS Information'!$E$11="Yes",Q2629="Lead")),
(AND('[1]PWS Information'!$E$10="NTNC",Q2629="Lead")))),"Tier 1",
IF((OR((AND('[1]PWS Information'!$E$10="CWS",U2629="Multiple Family Residence",'[1]PWS Information'!$E$11="No",Q2629="Lead")),
(AND('[1]PWS Information'!$E$10="CWS",U2629="Other",Q2629="Lead")),
(AND('[1]PWS Information'!$E$10="CWS",U2629="Building",Q2629="Lead")))),"Tier 2",
IF((OR((AND('[1]PWS Information'!$E$10="CWS",U2629="Single Family Residence",Q2629="Galvanized Requiring Replacement")),
(AND('[1]PWS Information'!$E$10="CWS",U2629="Single Family Residence",Q2629="Galvanized Requiring Replacement",R2629="Yes")),
(AND('[1]PWS Information'!$E$10="NTNC",Q2629="Galvanized Requiring Replacement")),
(AND('[1]PWS Information'!$E$10="NTNC",U2629="Single Family Residence",R2629="Yes")))),"Tier 3",
IF((OR((AND('[1]PWS Information'!$E$10="CWS",U2629="Single Family Residence",S2629="Yes",Q2629="Non-Lead", J2629="Non-Lead - Copper",L2629="Before 1989")),
(AND('[1]PWS Information'!$E$10="CWS",U2629="Single Family Residence",S2629="Yes",Q2629="Non-Lead", N2629="Non-Lead - Copper",O2629="Before 1989")))),"Tier 4",
IF((OR((AND('[1]PWS Information'!$E$10="NTNC",Q2629="Non-Lead")),
(AND('[1]PWS Information'!$E$10="CWS",Q2629="Non-Lead",S2629="")),
(AND('[1]PWS Information'!$E$10="CWS",Q2629="Non-Lead",S2629="No")),
(AND('[1]PWS Information'!$E$10="CWS",Q2629="Non-Lead",S2629="Don't Know")),
(AND('[1]PWS Information'!$E$10="CWS",Q2629="Non-Lead", J2629="Non-Lead - Copper", S2629="Yes", L2629="Between 1989 and 2014")),
(AND('[1]PWS Information'!$E$10="CWS",Q2629="Non-Lead", J2629="Non-Lead - Copper", S2629="Yes", L2629="After 2014")),
(AND('[1]PWS Information'!$E$10="CWS",Q2629="Non-Lead", J2629="Non-Lead - Copper", S2629="Yes", L2629="Unknown")),
(AND('[1]PWS Information'!$E$10="CWS",Q2629="Non-Lead", N2629="Non-Lead - Copper", S2629="Yes", O2629="Between 1989 and 2014")),
(AND('[1]PWS Information'!$E$10="CWS",Q2629="Non-Lead", N2629="Non-Lead - Copper", S2629="Yes", O2629="After 2014")),
(AND('[1]PWS Information'!$E$10="CWS",Q2629="Non-Lead", N2629="Non-Lead - Copper", S2629="Yes", O2629="Unknown")),
(AND('[1]PWS Information'!$E$10="CWS",Q2629="Unknown")),
(AND('[1]PWS Information'!$E$10="NTNC",Q2629="Unknown")))),"Tier 5",
"")))))</f>
        <v>Tier 5</v>
      </c>
      <c r="Z2629" s="71"/>
      <c r="AA2629" s="71"/>
    </row>
    <row r="2630" spans="1:27" ht="57.6" x14ac:dyDescent="0.3">
      <c r="A2630" s="17"/>
      <c r="B2630" s="70">
        <v>3872066</v>
      </c>
      <c r="C2630" s="60">
        <v>152</v>
      </c>
      <c r="D2630" s="61" t="s">
        <v>574</v>
      </c>
      <c r="E2630" s="61" t="s">
        <v>128</v>
      </c>
      <c r="F2630" s="61">
        <v>78640</v>
      </c>
      <c r="G2630" s="62" t="s">
        <v>569</v>
      </c>
      <c r="H2630" s="63">
        <v>29.969349999999999</v>
      </c>
      <c r="I2630" s="64">
        <v>-97.825936111111105</v>
      </c>
      <c r="J2630" s="65" t="s">
        <v>50</v>
      </c>
      <c r="K2630" s="66" t="s">
        <v>51</v>
      </c>
      <c r="L2630" s="62" t="s">
        <v>52</v>
      </c>
      <c r="M2630" s="69"/>
      <c r="N2630" s="65" t="s">
        <v>50</v>
      </c>
      <c r="O2630" s="66" t="s">
        <v>52</v>
      </c>
      <c r="P2630" s="69"/>
      <c r="Q2630" s="55" t="str">
        <f t="shared" si="40"/>
        <v>Non-Lead</v>
      </c>
      <c r="R2630" s="70" t="s">
        <v>51</v>
      </c>
      <c r="S2630" s="70" t="s">
        <v>51</v>
      </c>
      <c r="T2630" s="70"/>
      <c r="U2630" s="71" t="s">
        <v>53</v>
      </c>
      <c r="V2630" s="71" t="s">
        <v>51</v>
      </c>
      <c r="W2630" s="71" t="s">
        <v>51</v>
      </c>
      <c r="X2630" s="71" t="s">
        <v>51</v>
      </c>
      <c r="Y2630" s="72" t="str">
        <f>IF((OR((AND('[1]PWS Information'!$E$10="CWS",U2630="Single Family Residence",Q2630="Lead")),
(AND('[1]PWS Information'!$E$10="CWS",U2630="Multiple Family Residence",'[1]PWS Information'!$E$11="Yes",Q2630="Lead")),
(AND('[1]PWS Information'!$E$10="NTNC",Q2630="Lead")))),"Tier 1",
IF((OR((AND('[1]PWS Information'!$E$10="CWS",U2630="Multiple Family Residence",'[1]PWS Information'!$E$11="No",Q2630="Lead")),
(AND('[1]PWS Information'!$E$10="CWS",U2630="Other",Q2630="Lead")),
(AND('[1]PWS Information'!$E$10="CWS",U2630="Building",Q2630="Lead")))),"Tier 2",
IF((OR((AND('[1]PWS Information'!$E$10="CWS",U2630="Single Family Residence",Q2630="Galvanized Requiring Replacement")),
(AND('[1]PWS Information'!$E$10="CWS",U2630="Single Family Residence",Q2630="Galvanized Requiring Replacement",R2630="Yes")),
(AND('[1]PWS Information'!$E$10="NTNC",Q2630="Galvanized Requiring Replacement")),
(AND('[1]PWS Information'!$E$10="NTNC",U2630="Single Family Residence",R2630="Yes")))),"Tier 3",
IF((OR((AND('[1]PWS Information'!$E$10="CWS",U2630="Single Family Residence",S2630="Yes",Q2630="Non-Lead", J2630="Non-Lead - Copper",L2630="Before 1989")),
(AND('[1]PWS Information'!$E$10="CWS",U2630="Single Family Residence",S2630="Yes",Q2630="Non-Lead", N2630="Non-Lead - Copper",O2630="Before 1989")))),"Tier 4",
IF((OR((AND('[1]PWS Information'!$E$10="NTNC",Q2630="Non-Lead")),
(AND('[1]PWS Information'!$E$10="CWS",Q2630="Non-Lead",S2630="")),
(AND('[1]PWS Information'!$E$10="CWS",Q2630="Non-Lead",S2630="No")),
(AND('[1]PWS Information'!$E$10="CWS",Q2630="Non-Lead",S2630="Don't Know")),
(AND('[1]PWS Information'!$E$10="CWS",Q2630="Non-Lead", J2630="Non-Lead - Copper", S2630="Yes", L2630="Between 1989 and 2014")),
(AND('[1]PWS Information'!$E$10="CWS",Q2630="Non-Lead", J2630="Non-Lead - Copper", S2630="Yes", L2630="After 2014")),
(AND('[1]PWS Information'!$E$10="CWS",Q2630="Non-Lead", J2630="Non-Lead - Copper", S2630="Yes", L2630="Unknown")),
(AND('[1]PWS Information'!$E$10="CWS",Q2630="Non-Lead", N2630="Non-Lead - Copper", S2630="Yes", O2630="Between 1989 and 2014")),
(AND('[1]PWS Information'!$E$10="CWS",Q2630="Non-Lead", N2630="Non-Lead - Copper", S2630="Yes", O2630="After 2014")),
(AND('[1]PWS Information'!$E$10="CWS",Q2630="Non-Lead", N2630="Non-Lead - Copper", S2630="Yes", O2630="Unknown")),
(AND('[1]PWS Information'!$E$10="CWS",Q2630="Unknown")),
(AND('[1]PWS Information'!$E$10="NTNC",Q2630="Unknown")))),"Tier 5",
"")))))</f>
        <v>Tier 5</v>
      </c>
      <c r="Z2630" s="71"/>
      <c r="AA2630" s="71"/>
    </row>
    <row r="2631" spans="1:27" ht="57.6" x14ac:dyDescent="0.3">
      <c r="A2631" s="1"/>
      <c r="B2631" s="70">
        <v>3890534</v>
      </c>
      <c r="C2631" s="60">
        <v>157</v>
      </c>
      <c r="D2631" s="61" t="s">
        <v>574</v>
      </c>
      <c r="E2631" s="61" t="s">
        <v>128</v>
      </c>
      <c r="F2631" s="61">
        <v>78640</v>
      </c>
      <c r="G2631" s="62" t="s">
        <v>569</v>
      </c>
      <c r="H2631" s="63">
        <v>29.9689944</v>
      </c>
      <c r="I2631" s="64">
        <v>-97.825644444444407</v>
      </c>
      <c r="J2631" s="65" t="s">
        <v>50</v>
      </c>
      <c r="K2631" s="66" t="s">
        <v>51</v>
      </c>
      <c r="L2631" s="62" t="s">
        <v>52</v>
      </c>
      <c r="M2631" s="69"/>
      <c r="N2631" s="65" t="s">
        <v>50</v>
      </c>
      <c r="O2631" s="66" t="s">
        <v>52</v>
      </c>
      <c r="P2631" s="69"/>
      <c r="Q2631" s="55" t="str">
        <f t="shared" si="40"/>
        <v>Non-Lead</v>
      </c>
      <c r="R2631" s="70" t="s">
        <v>51</v>
      </c>
      <c r="S2631" s="70" t="s">
        <v>51</v>
      </c>
      <c r="T2631" s="70"/>
      <c r="U2631" s="71" t="s">
        <v>53</v>
      </c>
      <c r="V2631" s="71" t="s">
        <v>51</v>
      </c>
      <c r="W2631" s="71" t="s">
        <v>51</v>
      </c>
      <c r="X2631" s="71" t="s">
        <v>51</v>
      </c>
      <c r="Y2631" s="72" t="str">
        <f>IF((OR((AND('[1]PWS Information'!$E$10="CWS",U2631="Single Family Residence",Q2631="Lead")),
(AND('[1]PWS Information'!$E$10="CWS",U2631="Multiple Family Residence",'[1]PWS Information'!$E$11="Yes",Q2631="Lead")),
(AND('[1]PWS Information'!$E$10="NTNC",Q2631="Lead")))),"Tier 1",
IF((OR((AND('[1]PWS Information'!$E$10="CWS",U2631="Multiple Family Residence",'[1]PWS Information'!$E$11="No",Q2631="Lead")),
(AND('[1]PWS Information'!$E$10="CWS",U2631="Other",Q2631="Lead")),
(AND('[1]PWS Information'!$E$10="CWS",U2631="Building",Q2631="Lead")))),"Tier 2",
IF((OR((AND('[1]PWS Information'!$E$10="CWS",U2631="Single Family Residence",Q2631="Galvanized Requiring Replacement")),
(AND('[1]PWS Information'!$E$10="CWS",U2631="Single Family Residence",Q2631="Galvanized Requiring Replacement",R2631="Yes")),
(AND('[1]PWS Information'!$E$10="NTNC",Q2631="Galvanized Requiring Replacement")),
(AND('[1]PWS Information'!$E$10="NTNC",U2631="Single Family Residence",R2631="Yes")))),"Tier 3",
IF((OR((AND('[1]PWS Information'!$E$10="CWS",U2631="Single Family Residence",S2631="Yes",Q2631="Non-Lead", J2631="Non-Lead - Copper",L2631="Before 1989")),
(AND('[1]PWS Information'!$E$10="CWS",U2631="Single Family Residence",S2631="Yes",Q2631="Non-Lead", N2631="Non-Lead - Copper",O2631="Before 1989")))),"Tier 4",
IF((OR((AND('[1]PWS Information'!$E$10="NTNC",Q2631="Non-Lead")),
(AND('[1]PWS Information'!$E$10="CWS",Q2631="Non-Lead",S2631="")),
(AND('[1]PWS Information'!$E$10="CWS",Q2631="Non-Lead",S2631="No")),
(AND('[1]PWS Information'!$E$10="CWS",Q2631="Non-Lead",S2631="Don't Know")),
(AND('[1]PWS Information'!$E$10="CWS",Q2631="Non-Lead", J2631="Non-Lead - Copper", S2631="Yes", L2631="Between 1989 and 2014")),
(AND('[1]PWS Information'!$E$10="CWS",Q2631="Non-Lead", J2631="Non-Lead - Copper", S2631="Yes", L2631="After 2014")),
(AND('[1]PWS Information'!$E$10="CWS",Q2631="Non-Lead", J2631="Non-Lead - Copper", S2631="Yes", L2631="Unknown")),
(AND('[1]PWS Information'!$E$10="CWS",Q2631="Non-Lead", N2631="Non-Lead - Copper", S2631="Yes", O2631="Between 1989 and 2014")),
(AND('[1]PWS Information'!$E$10="CWS",Q2631="Non-Lead", N2631="Non-Lead - Copper", S2631="Yes", O2631="After 2014")),
(AND('[1]PWS Information'!$E$10="CWS",Q2631="Non-Lead", N2631="Non-Lead - Copper", S2631="Yes", O2631="Unknown")),
(AND('[1]PWS Information'!$E$10="CWS",Q2631="Unknown")),
(AND('[1]PWS Information'!$E$10="NTNC",Q2631="Unknown")))),"Tier 5",
"")))))</f>
        <v>Tier 5</v>
      </c>
      <c r="Z2631" s="71"/>
      <c r="AA2631" s="71"/>
    </row>
    <row r="2632" spans="1:27" ht="57.6" x14ac:dyDescent="0.3">
      <c r="A2632" s="1"/>
      <c r="B2632" s="70">
        <v>3845358</v>
      </c>
      <c r="C2632" s="60">
        <v>158</v>
      </c>
      <c r="D2632" s="61" t="s">
        <v>574</v>
      </c>
      <c r="E2632" s="61" t="s">
        <v>128</v>
      </c>
      <c r="F2632" s="61">
        <v>78640</v>
      </c>
      <c r="G2632" s="62" t="s">
        <v>569</v>
      </c>
      <c r="H2632" s="63">
        <v>29.9692778</v>
      </c>
      <c r="I2632" s="64">
        <v>-97.8260111111111</v>
      </c>
      <c r="J2632" s="65" t="s">
        <v>50</v>
      </c>
      <c r="K2632" s="66" t="s">
        <v>51</v>
      </c>
      <c r="L2632" s="62" t="s">
        <v>52</v>
      </c>
      <c r="M2632" s="69"/>
      <c r="N2632" s="65" t="s">
        <v>50</v>
      </c>
      <c r="O2632" s="66" t="s">
        <v>52</v>
      </c>
      <c r="P2632" s="69"/>
      <c r="Q2632" s="55" t="str">
        <f t="shared" si="40"/>
        <v>Non-Lead</v>
      </c>
      <c r="R2632" s="70" t="s">
        <v>51</v>
      </c>
      <c r="S2632" s="70" t="s">
        <v>51</v>
      </c>
      <c r="T2632" s="70"/>
      <c r="U2632" s="71" t="s">
        <v>53</v>
      </c>
      <c r="V2632" s="71" t="s">
        <v>51</v>
      </c>
      <c r="W2632" s="71" t="s">
        <v>51</v>
      </c>
      <c r="X2632" s="71" t="s">
        <v>51</v>
      </c>
      <c r="Y2632" s="72" t="str">
        <f>IF((OR((AND('[1]PWS Information'!$E$10="CWS",U2632="Single Family Residence",Q2632="Lead")),
(AND('[1]PWS Information'!$E$10="CWS",U2632="Multiple Family Residence",'[1]PWS Information'!$E$11="Yes",Q2632="Lead")),
(AND('[1]PWS Information'!$E$10="NTNC",Q2632="Lead")))),"Tier 1",
IF((OR((AND('[1]PWS Information'!$E$10="CWS",U2632="Multiple Family Residence",'[1]PWS Information'!$E$11="No",Q2632="Lead")),
(AND('[1]PWS Information'!$E$10="CWS",U2632="Other",Q2632="Lead")),
(AND('[1]PWS Information'!$E$10="CWS",U2632="Building",Q2632="Lead")))),"Tier 2",
IF((OR((AND('[1]PWS Information'!$E$10="CWS",U2632="Single Family Residence",Q2632="Galvanized Requiring Replacement")),
(AND('[1]PWS Information'!$E$10="CWS",U2632="Single Family Residence",Q2632="Galvanized Requiring Replacement",R2632="Yes")),
(AND('[1]PWS Information'!$E$10="NTNC",Q2632="Galvanized Requiring Replacement")),
(AND('[1]PWS Information'!$E$10="NTNC",U2632="Single Family Residence",R2632="Yes")))),"Tier 3",
IF((OR((AND('[1]PWS Information'!$E$10="CWS",U2632="Single Family Residence",S2632="Yes",Q2632="Non-Lead", J2632="Non-Lead - Copper",L2632="Before 1989")),
(AND('[1]PWS Information'!$E$10="CWS",U2632="Single Family Residence",S2632="Yes",Q2632="Non-Lead", N2632="Non-Lead - Copper",O2632="Before 1989")))),"Tier 4",
IF((OR((AND('[1]PWS Information'!$E$10="NTNC",Q2632="Non-Lead")),
(AND('[1]PWS Information'!$E$10="CWS",Q2632="Non-Lead",S2632="")),
(AND('[1]PWS Information'!$E$10="CWS",Q2632="Non-Lead",S2632="No")),
(AND('[1]PWS Information'!$E$10="CWS",Q2632="Non-Lead",S2632="Don't Know")),
(AND('[1]PWS Information'!$E$10="CWS",Q2632="Non-Lead", J2632="Non-Lead - Copper", S2632="Yes", L2632="Between 1989 and 2014")),
(AND('[1]PWS Information'!$E$10="CWS",Q2632="Non-Lead", J2632="Non-Lead - Copper", S2632="Yes", L2632="After 2014")),
(AND('[1]PWS Information'!$E$10="CWS",Q2632="Non-Lead", J2632="Non-Lead - Copper", S2632="Yes", L2632="Unknown")),
(AND('[1]PWS Information'!$E$10="CWS",Q2632="Non-Lead", N2632="Non-Lead - Copper", S2632="Yes", O2632="Between 1989 and 2014")),
(AND('[1]PWS Information'!$E$10="CWS",Q2632="Non-Lead", N2632="Non-Lead - Copper", S2632="Yes", O2632="After 2014")),
(AND('[1]PWS Information'!$E$10="CWS",Q2632="Non-Lead", N2632="Non-Lead - Copper", S2632="Yes", O2632="Unknown")),
(AND('[1]PWS Information'!$E$10="CWS",Q2632="Unknown")),
(AND('[1]PWS Information'!$E$10="NTNC",Q2632="Unknown")))),"Tier 5",
"")))))</f>
        <v>Tier 5</v>
      </c>
      <c r="Z2632" s="71"/>
      <c r="AA2632" s="71"/>
    </row>
    <row r="2633" spans="1:27" ht="57.6" x14ac:dyDescent="0.3">
      <c r="A2633" s="1"/>
      <c r="B2633" s="70">
        <v>3880214</v>
      </c>
      <c r="C2633" s="60">
        <v>165</v>
      </c>
      <c r="D2633" s="61" t="s">
        <v>574</v>
      </c>
      <c r="E2633" s="61" t="s">
        <v>128</v>
      </c>
      <c r="F2633" s="61">
        <v>78640</v>
      </c>
      <c r="G2633" s="62" t="s">
        <v>569</v>
      </c>
      <c r="H2633" s="63">
        <v>29.9689139</v>
      </c>
      <c r="I2633" s="64">
        <v>-97.825741666666602</v>
      </c>
      <c r="J2633" s="65" t="s">
        <v>50</v>
      </c>
      <c r="K2633" s="66" t="s">
        <v>51</v>
      </c>
      <c r="L2633" s="62" t="s">
        <v>52</v>
      </c>
      <c r="M2633" s="69"/>
      <c r="N2633" s="65" t="s">
        <v>50</v>
      </c>
      <c r="O2633" s="66" t="s">
        <v>52</v>
      </c>
      <c r="P2633" s="69"/>
      <c r="Q2633" s="55" t="str">
        <f t="shared" si="40"/>
        <v>Non-Lead</v>
      </c>
      <c r="R2633" s="70" t="s">
        <v>51</v>
      </c>
      <c r="S2633" s="70" t="s">
        <v>51</v>
      </c>
      <c r="T2633" s="70"/>
      <c r="U2633" s="71" t="s">
        <v>53</v>
      </c>
      <c r="V2633" s="71" t="s">
        <v>51</v>
      </c>
      <c r="W2633" s="71" t="s">
        <v>51</v>
      </c>
      <c r="X2633" s="71" t="s">
        <v>51</v>
      </c>
      <c r="Y2633" s="72" t="str">
        <f>IF((OR((AND('[1]PWS Information'!$E$10="CWS",U2633="Single Family Residence",Q2633="Lead")),
(AND('[1]PWS Information'!$E$10="CWS",U2633="Multiple Family Residence",'[1]PWS Information'!$E$11="Yes",Q2633="Lead")),
(AND('[1]PWS Information'!$E$10="NTNC",Q2633="Lead")))),"Tier 1",
IF((OR((AND('[1]PWS Information'!$E$10="CWS",U2633="Multiple Family Residence",'[1]PWS Information'!$E$11="No",Q2633="Lead")),
(AND('[1]PWS Information'!$E$10="CWS",U2633="Other",Q2633="Lead")),
(AND('[1]PWS Information'!$E$10="CWS",U2633="Building",Q2633="Lead")))),"Tier 2",
IF((OR((AND('[1]PWS Information'!$E$10="CWS",U2633="Single Family Residence",Q2633="Galvanized Requiring Replacement")),
(AND('[1]PWS Information'!$E$10="CWS",U2633="Single Family Residence",Q2633="Galvanized Requiring Replacement",R2633="Yes")),
(AND('[1]PWS Information'!$E$10="NTNC",Q2633="Galvanized Requiring Replacement")),
(AND('[1]PWS Information'!$E$10="NTNC",U2633="Single Family Residence",R2633="Yes")))),"Tier 3",
IF((OR((AND('[1]PWS Information'!$E$10="CWS",U2633="Single Family Residence",S2633="Yes",Q2633="Non-Lead", J2633="Non-Lead - Copper",L2633="Before 1989")),
(AND('[1]PWS Information'!$E$10="CWS",U2633="Single Family Residence",S2633="Yes",Q2633="Non-Lead", N2633="Non-Lead - Copper",O2633="Before 1989")))),"Tier 4",
IF((OR((AND('[1]PWS Information'!$E$10="NTNC",Q2633="Non-Lead")),
(AND('[1]PWS Information'!$E$10="CWS",Q2633="Non-Lead",S2633="")),
(AND('[1]PWS Information'!$E$10="CWS",Q2633="Non-Lead",S2633="No")),
(AND('[1]PWS Information'!$E$10="CWS",Q2633="Non-Lead",S2633="Don't Know")),
(AND('[1]PWS Information'!$E$10="CWS",Q2633="Non-Lead", J2633="Non-Lead - Copper", S2633="Yes", L2633="Between 1989 and 2014")),
(AND('[1]PWS Information'!$E$10="CWS",Q2633="Non-Lead", J2633="Non-Lead - Copper", S2633="Yes", L2633="After 2014")),
(AND('[1]PWS Information'!$E$10="CWS",Q2633="Non-Lead", J2633="Non-Lead - Copper", S2633="Yes", L2633="Unknown")),
(AND('[1]PWS Information'!$E$10="CWS",Q2633="Non-Lead", N2633="Non-Lead - Copper", S2633="Yes", O2633="Between 1989 and 2014")),
(AND('[1]PWS Information'!$E$10="CWS",Q2633="Non-Lead", N2633="Non-Lead - Copper", S2633="Yes", O2633="After 2014")),
(AND('[1]PWS Information'!$E$10="CWS",Q2633="Non-Lead", N2633="Non-Lead - Copper", S2633="Yes", O2633="Unknown")),
(AND('[1]PWS Information'!$E$10="CWS",Q2633="Unknown")),
(AND('[1]PWS Information'!$E$10="NTNC",Q2633="Unknown")))),"Tier 5",
"")))))</f>
        <v>Tier 5</v>
      </c>
      <c r="Z2633" s="71"/>
      <c r="AA2633" s="71"/>
    </row>
    <row r="2634" spans="1:27" ht="57.6" x14ac:dyDescent="0.3">
      <c r="A2634" s="17"/>
      <c r="B2634" s="70">
        <v>3736542</v>
      </c>
      <c r="C2634" s="60">
        <v>166</v>
      </c>
      <c r="D2634" s="61" t="s">
        <v>574</v>
      </c>
      <c r="E2634" s="61" t="s">
        <v>128</v>
      </c>
      <c r="F2634" s="61">
        <v>78640</v>
      </c>
      <c r="G2634" s="62" t="s">
        <v>569</v>
      </c>
      <c r="H2634" s="63">
        <v>29.969194399999999</v>
      </c>
      <c r="I2634" s="64">
        <v>-97.826099999999997</v>
      </c>
      <c r="J2634" s="65" t="s">
        <v>50</v>
      </c>
      <c r="K2634" s="66" t="s">
        <v>51</v>
      </c>
      <c r="L2634" s="62" t="s">
        <v>52</v>
      </c>
      <c r="M2634" s="69"/>
      <c r="N2634" s="65" t="s">
        <v>50</v>
      </c>
      <c r="O2634" s="66" t="s">
        <v>52</v>
      </c>
      <c r="P2634" s="69"/>
      <c r="Q2634" s="55" t="str">
        <f t="shared" si="40"/>
        <v>Non-Lead</v>
      </c>
      <c r="R2634" s="70" t="s">
        <v>51</v>
      </c>
      <c r="S2634" s="70" t="s">
        <v>51</v>
      </c>
      <c r="T2634" s="70"/>
      <c r="U2634" s="71" t="s">
        <v>53</v>
      </c>
      <c r="V2634" s="71" t="s">
        <v>51</v>
      </c>
      <c r="W2634" s="71" t="s">
        <v>51</v>
      </c>
      <c r="X2634" s="71" t="s">
        <v>51</v>
      </c>
      <c r="Y2634" s="72" t="str">
        <f>IF((OR((AND('[1]PWS Information'!$E$10="CWS",U2634="Single Family Residence",Q2634="Lead")),
(AND('[1]PWS Information'!$E$10="CWS",U2634="Multiple Family Residence",'[1]PWS Information'!$E$11="Yes",Q2634="Lead")),
(AND('[1]PWS Information'!$E$10="NTNC",Q2634="Lead")))),"Tier 1",
IF((OR((AND('[1]PWS Information'!$E$10="CWS",U2634="Multiple Family Residence",'[1]PWS Information'!$E$11="No",Q2634="Lead")),
(AND('[1]PWS Information'!$E$10="CWS",U2634="Other",Q2634="Lead")),
(AND('[1]PWS Information'!$E$10="CWS",U2634="Building",Q2634="Lead")))),"Tier 2",
IF((OR((AND('[1]PWS Information'!$E$10="CWS",U2634="Single Family Residence",Q2634="Galvanized Requiring Replacement")),
(AND('[1]PWS Information'!$E$10="CWS",U2634="Single Family Residence",Q2634="Galvanized Requiring Replacement",R2634="Yes")),
(AND('[1]PWS Information'!$E$10="NTNC",Q2634="Galvanized Requiring Replacement")),
(AND('[1]PWS Information'!$E$10="NTNC",U2634="Single Family Residence",R2634="Yes")))),"Tier 3",
IF((OR((AND('[1]PWS Information'!$E$10="CWS",U2634="Single Family Residence",S2634="Yes",Q2634="Non-Lead", J2634="Non-Lead - Copper",L2634="Before 1989")),
(AND('[1]PWS Information'!$E$10="CWS",U2634="Single Family Residence",S2634="Yes",Q2634="Non-Lead", N2634="Non-Lead - Copper",O2634="Before 1989")))),"Tier 4",
IF((OR((AND('[1]PWS Information'!$E$10="NTNC",Q2634="Non-Lead")),
(AND('[1]PWS Information'!$E$10="CWS",Q2634="Non-Lead",S2634="")),
(AND('[1]PWS Information'!$E$10="CWS",Q2634="Non-Lead",S2634="No")),
(AND('[1]PWS Information'!$E$10="CWS",Q2634="Non-Lead",S2634="Don't Know")),
(AND('[1]PWS Information'!$E$10="CWS",Q2634="Non-Lead", J2634="Non-Lead - Copper", S2634="Yes", L2634="Between 1989 and 2014")),
(AND('[1]PWS Information'!$E$10="CWS",Q2634="Non-Lead", J2634="Non-Lead - Copper", S2634="Yes", L2634="After 2014")),
(AND('[1]PWS Information'!$E$10="CWS",Q2634="Non-Lead", J2634="Non-Lead - Copper", S2634="Yes", L2634="Unknown")),
(AND('[1]PWS Information'!$E$10="CWS",Q2634="Non-Lead", N2634="Non-Lead - Copper", S2634="Yes", O2634="Between 1989 and 2014")),
(AND('[1]PWS Information'!$E$10="CWS",Q2634="Non-Lead", N2634="Non-Lead - Copper", S2634="Yes", O2634="After 2014")),
(AND('[1]PWS Information'!$E$10="CWS",Q2634="Non-Lead", N2634="Non-Lead - Copper", S2634="Yes", O2634="Unknown")),
(AND('[1]PWS Information'!$E$10="CWS",Q2634="Unknown")),
(AND('[1]PWS Information'!$E$10="NTNC",Q2634="Unknown")))),"Tier 5",
"")))))</f>
        <v>Tier 5</v>
      </c>
      <c r="Z2634" s="71"/>
      <c r="AA2634" s="71"/>
    </row>
    <row r="2635" spans="1:27" ht="72" x14ac:dyDescent="0.3">
      <c r="A2635" s="1"/>
      <c r="B2635" s="70">
        <v>1432075</v>
      </c>
      <c r="C2635" s="60">
        <v>173</v>
      </c>
      <c r="D2635" s="61" t="s">
        <v>574</v>
      </c>
      <c r="E2635" s="61" t="s">
        <v>128</v>
      </c>
      <c r="F2635" s="61">
        <v>78640</v>
      </c>
      <c r="G2635" s="62" t="s">
        <v>575</v>
      </c>
      <c r="H2635" s="63">
        <v>29.9688111</v>
      </c>
      <c r="I2635" s="64">
        <v>-97.825808333333299</v>
      </c>
      <c r="J2635" s="65" t="s">
        <v>50</v>
      </c>
      <c r="K2635" s="66" t="s">
        <v>51</v>
      </c>
      <c r="L2635" s="62" t="s">
        <v>52</v>
      </c>
      <c r="M2635" s="69"/>
      <c r="N2635" s="65" t="s">
        <v>50</v>
      </c>
      <c r="O2635" s="66" t="s">
        <v>52</v>
      </c>
      <c r="P2635" s="69"/>
      <c r="Q2635" s="55" t="str">
        <f t="shared" si="40"/>
        <v>Non-Lead</v>
      </c>
      <c r="R2635" s="70" t="s">
        <v>51</v>
      </c>
      <c r="S2635" s="70" t="s">
        <v>51</v>
      </c>
      <c r="T2635" s="70"/>
      <c r="U2635" s="71" t="s">
        <v>53</v>
      </c>
      <c r="V2635" s="71" t="s">
        <v>51</v>
      </c>
      <c r="W2635" s="71" t="s">
        <v>51</v>
      </c>
      <c r="X2635" s="71" t="s">
        <v>51</v>
      </c>
      <c r="Y2635" s="72" t="str">
        <f>IF((OR((AND('[1]PWS Information'!$E$10="CWS",U2635="Single Family Residence",Q2635="Lead")),
(AND('[1]PWS Information'!$E$10="CWS",U2635="Multiple Family Residence",'[1]PWS Information'!$E$11="Yes",Q2635="Lead")),
(AND('[1]PWS Information'!$E$10="NTNC",Q2635="Lead")))),"Tier 1",
IF((OR((AND('[1]PWS Information'!$E$10="CWS",U2635="Multiple Family Residence",'[1]PWS Information'!$E$11="No",Q2635="Lead")),
(AND('[1]PWS Information'!$E$10="CWS",U2635="Other",Q2635="Lead")),
(AND('[1]PWS Information'!$E$10="CWS",U2635="Building",Q2635="Lead")))),"Tier 2",
IF((OR((AND('[1]PWS Information'!$E$10="CWS",U2635="Single Family Residence",Q2635="Galvanized Requiring Replacement")),
(AND('[1]PWS Information'!$E$10="CWS",U2635="Single Family Residence",Q2635="Galvanized Requiring Replacement",R2635="Yes")),
(AND('[1]PWS Information'!$E$10="NTNC",Q2635="Galvanized Requiring Replacement")),
(AND('[1]PWS Information'!$E$10="NTNC",U2635="Single Family Residence",R2635="Yes")))),"Tier 3",
IF((OR((AND('[1]PWS Information'!$E$10="CWS",U2635="Single Family Residence",S2635="Yes",Q2635="Non-Lead", J2635="Non-Lead - Copper",L2635="Before 1989")),
(AND('[1]PWS Information'!$E$10="CWS",U2635="Single Family Residence",S2635="Yes",Q2635="Non-Lead", N2635="Non-Lead - Copper",O2635="Before 1989")))),"Tier 4",
IF((OR((AND('[1]PWS Information'!$E$10="NTNC",Q2635="Non-Lead")),
(AND('[1]PWS Information'!$E$10="CWS",Q2635="Non-Lead",S2635="")),
(AND('[1]PWS Information'!$E$10="CWS",Q2635="Non-Lead",S2635="No")),
(AND('[1]PWS Information'!$E$10="CWS",Q2635="Non-Lead",S2635="Don't Know")),
(AND('[1]PWS Information'!$E$10="CWS",Q2635="Non-Lead", J2635="Non-Lead - Copper", S2635="Yes", L2635="Between 1989 and 2014")),
(AND('[1]PWS Information'!$E$10="CWS",Q2635="Non-Lead", J2635="Non-Lead - Copper", S2635="Yes", L2635="After 2014")),
(AND('[1]PWS Information'!$E$10="CWS",Q2635="Non-Lead", J2635="Non-Lead - Copper", S2635="Yes", L2635="Unknown")),
(AND('[1]PWS Information'!$E$10="CWS",Q2635="Non-Lead", N2635="Non-Lead - Copper", S2635="Yes", O2635="Between 1989 and 2014")),
(AND('[1]PWS Information'!$E$10="CWS",Q2635="Non-Lead", N2635="Non-Lead - Copper", S2635="Yes", O2635="After 2014")),
(AND('[1]PWS Information'!$E$10="CWS",Q2635="Non-Lead", N2635="Non-Lead - Copper", S2635="Yes", O2635="Unknown")),
(AND('[1]PWS Information'!$E$10="CWS",Q2635="Unknown")),
(AND('[1]PWS Information'!$E$10="NTNC",Q2635="Unknown")))),"Tier 5",
"")))))</f>
        <v>Tier 5</v>
      </c>
      <c r="Z2635" s="71"/>
      <c r="AA2635" s="71"/>
    </row>
    <row r="2636" spans="1:27" ht="57.6" x14ac:dyDescent="0.3">
      <c r="A2636" s="1"/>
      <c r="B2636" s="70">
        <v>3811489</v>
      </c>
      <c r="C2636" s="60">
        <v>174</v>
      </c>
      <c r="D2636" s="61" t="s">
        <v>574</v>
      </c>
      <c r="E2636" s="61" t="s">
        <v>128</v>
      </c>
      <c r="F2636" s="61">
        <v>78640</v>
      </c>
      <c r="G2636" s="62" t="s">
        <v>569</v>
      </c>
      <c r="H2636" s="63">
        <v>29.969116700000001</v>
      </c>
      <c r="I2636" s="64">
        <v>-97.826186111111099</v>
      </c>
      <c r="J2636" s="65" t="s">
        <v>50</v>
      </c>
      <c r="K2636" s="66" t="s">
        <v>51</v>
      </c>
      <c r="L2636" s="62" t="s">
        <v>52</v>
      </c>
      <c r="M2636" s="69"/>
      <c r="N2636" s="65" t="s">
        <v>50</v>
      </c>
      <c r="O2636" s="66" t="s">
        <v>52</v>
      </c>
      <c r="P2636" s="69"/>
      <c r="Q2636" s="55" t="str">
        <f t="shared" si="40"/>
        <v>Non-Lead</v>
      </c>
      <c r="R2636" s="70" t="s">
        <v>51</v>
      </c>
      <c r="S2636" s="70" t="s">
        <v>51</v>
      </c>
      <c r="T2636" s="70"/>
      <c r="U2636" s="71" t="s">
        <v>53</v>
      </c>
      <c r="V2636" s="71" t="s">
        <v>51</v>
      </c>
      <c r="W2636" s="71" t="s">
        <v>51</v>
      </c>
      <c r="X2636" s="71" t="s">
        <v>51</v>
      </c>
      <c r="Y2636" s="72" t="str">
        <f>IF((OR((AND('[1]PWS Information'!$E$10="CWS",U2636="Single Family Residence",Q2636="Lead")),
(AND('[1]PWS Information'!$E$10="CWS",U2636="Multiple Family Residence",'[1]PWS Information'!$E$11="Yes",Q2636="Lead")),
(AND('[1]PWS Information'!$E$10="NTNC",Q2636="Lead")))),"Tier 1",
IF((OR((AND('[1]PWS Information'!$E$10="CWS",U2636="Multiple Family Residence",'[1]PWS Information'!$E$11="No",Q2636="Lead")),
(AND('[1]PWS Information'!$E$10="CWS",U2636="Other",Q2636="Lead")),
(AND('[1]PWS Information'!$E$10="CWS",U2636="Building",Q2636="Lead")))),"Tier 2",
IF((OR((AND('[1]PWS Information'!$E$10="CWS",U2636="Single Family Residence",Q2636="Galvanized Requiring Replacement")),
(AND('[1]PWS Information'!$E$10="CWS",U2636="Single Family Residence",Q2636="Galvanized Requiring Replacement",R2636="Yes")),
(AND('[1]PWS Information'!$E$10="NTNC",Q2636="Galvanized Requiring Replacement")),
(AND('[1]PWS Information'!$E$10="NTNC",U2636="Single Family Residence",R2636="Yes")))),"Tier 3",
IF((OR((AND('[1]PWS Information'!$E$10="CWS",U2636="Single Family Residence",S2636="Yes",Q2636="Non-Lead", J2636="Non-Lead - Copper",L2636="Before 1989")),
(AND('[1]PWS Information'!$E$10="CWS",U2636="Single Family Residence",S2636="Yes",Q2636="Non-Lead", N2636="Non-Lead - Copper",O2636="Before 1989")))),"Tier 4",
IF((OR((AND('[1]PWS Information'!$E$10="NTNC",Q2636="Non-Lead")),
(AND('[1]PWS Information'!$E$10="CWS",Q2636="Non-Lead",S2636="")),
(AND('[1]PWS Information'!$E$10="CWS",Q2636="Non-Lead",S2636="No")),
(AND('[1]PWS Information'!$E$10="CWS",Q2636="Non-Lead",S2636="Don't Know")),
(AND('[1]PWS Information'!$E$10="CWS",Q2636="Non-Lead", J2636="Non-Lead - Copper", S2636="Yes", L2636="Between 1989 and 2014")),
(AND('[1]PWS Information'!$E$10="CWS",Q2636="Non-Lead", J2636="Non-Lead - Copper", S2636="Yes", L2636="After 2014")),
(AND('[1]PWS Information'!$E$10="CWS",Q2636="Non-Lead", J2636="Non-Lead - Copper", S2636="Yes", L2636="Unknown")),
(AND('[1]PWS Information'!$E$10="CWS",Q2636="Non-Lead", N2636="Non-Lead - Copper", S2636="Yes", O2636="Between 1989 and 2014")),
(AND('[1]PWS Information'!$E$10="CWS",Q2636="Non-Lead", N2636="Non-Lead - Copper", S2636="Yes", O2636="After 2014")),
(AND('[1]PWS Information'!$E$10="CWS",Q2636="Non-Lead", N2636="Non-Lead - Copper", S2636="Yes", O2636="Unknown")),
(AND('[1]PWS Information'!$E$10="CWS",Q2636="Unknown")),
(AND('[1]PWS Information'!$E$10="NTNC",Q2636="Unknown")))),"Tier 5",
"")))))</f>
        <v>Tier 5</v>
      </c>
      <c r="Z2636" s="71"/>
      <c r="AA2636" s="71"/>
    </row>
    <row r="2637" spans="1:27" ht="72" x14ac:dyDescent="0.3">
      <c r="A2637" s="1"/>
      <c r="B2637" s="70">
        <v>3799943</v>
      </c>
      <c r="C2637" s="60">
        <v>182</v>
      </c>
      <c r="D2637" s="61" t="s">
        <v>574</v>
      </c>
      <c r="E2637" s="61" t="s">
        <v>128</v>
      </c>
      <c r="F2637" s="61">
        <v>78640</v>
      </c>
      <c r="G2637" s="62" t="s">
        <v>576</v>
      </c>
      <c r="H2637" s="63">
        <v>29.969044400000001</v>
      </c>
      <c r="I2637" s="64">
        <v>-97.826277777777705</v>
      </c>
      <c r="J2637" s="65" t="s">
        <v>50</v>
      </c>
      <c r="K2637" s="66" t="s">
        <v>51</v>
      </c>
      <c r="L2637" s="62" t="s">
        <v>52</v>
      </c>
      <c r="M2637" s="69"/>
      <c r="N2637" s="65" t="s">
        <v>50</v>
      </c>
      <c r="O2637" s="66" t="s">
        <v>52</v>
      </c>
      <c r="P2637" s="69"/>
      <c r="Q2637" s="55" t="str">
        <f t="shared" ref="Q2637:Q2700" si="41">IF((OR(J2637="Lead")),"Lead",
IF((OR(N2637="Lead")),"Lead",
IF((OR(J2637="Lead-lined galvanized")),"Lead",
IF((OR(N2637="Lead-lined galvanized")),"Lead",
IF((OR((AND(J2637="Unknown - Likely Lead",N2637="Galvanized")),
(AND(J2637="Unknown - Unlikely Lead",N2637="Galvanized")),
(AND(J2637="Unknown - Material Unknown",N2637="Galvanized")))),"Galvanized Requiring Replacement",
IF((OR((AND(J2637="Non-lead - Copper",K2637="Yes",N2637="Galvanized")),
(AND(J2637="Non-lead - Copper",K2637="Don't know",N2637="Galvanized")),
(AND(J2637="Non-lead - Copper",K2637="",N2637="Galvanized")),
(AND(J2637="Non-lead - Plastic",K2637="Yes",N2637="Galvanized")),
(AND(J2637="Non-lead - Plastic",K2637="Don't know",N2637="Galvanized")),
(AND(J2637="Non-lead - Plastic",K2637="",N2637="Galvanized")),
(AND(J2637="Non-lead",K2637="Yes",N2637="Galvanized")),
(AND(J2637="Non-lead",K2637="Don't know",N2637="Galvanized")),
(AND(J2637="Non-lead",K2637="",N2637="Galvanized")),
(AND(J2637="Non-lead - Other",K2637="Yes",N2637="Galvanized")),
(AND(J2637="Non-Lead - Other",K2637="Don't know",N2637="Galvanized")),
(AND(J2637="Galvanized",K2637="Yes",N2637="Galvanized")),
(AND(J2637="Galvanized",K2637="Don't know",N2637="Galvanized")),
(AND(J2637="Galvanized",K2637="",N2637="Galvanized")),
(AND(J2637="Non-Lead - Other",K2637="",N2637="Galvanized")))),"Galvanized Requiring Replacement",
IF((OR((AND(J2637="Non-lead - Copper",N2637="Non-lead - Copper")),
(AND(J2637="Non-lead - Copper",N2637="Non-lead - Plastic")),
(AND(J2637="Non-lead - Copper",N2637="Non-lead - Other")),
(AND(J2637="Non-lead - Copper",N2637="Non-lead")),
(AND(J2637="Non-lead - Plastic",N2637="Non-lead - Copper")),
(AND(J2637="Non-lead - Plastic",N2637="Non-lead - Plastic")),
(AND(J2637="Non-lead - Plastic",N2637="Non-lead - Other")),
(AND(J2637="Non-lead - Plastic",N2637="Non-lead")),
(AND(J2637="Non-lead",N2637="Non-lead - Copper")),
(AND(J2637="Non-lead",N2637="Non-lead - Plastic")),
(AND(J2637="Non-lead",N2637="Non-lead - Other")),
(AND(J2637="Non-lead",N2637="Non-lead")),
(AND(J2637="Non-lead - Other",N2637="Non-lead - Copper")),
(AND(J2637="Non-Lead - Other",N2637="Non-lead - Plastic")),
(AND(J2637="Non-Lead - Other",N2637="Non-lead")),
(AND(J2637="Non-Lead - Other",N2637="Non-lead - Other")))),"Non-Lead",
IF((OR((AND(J2637="Galvanized",N2637="Non-lead")),
(AND(J2637="Galvanized",N2637="Non-lead - Copper")),
(AND(J2637="Galvanized",N2637="Non-lead - Plastic")),
(AND(J2637="Galvanized",N2637="Non-lead")),
(AND(J2637="Galvanized",N2637="Non-lead - Other")))),"Non-Lead",
IF((OR((AND(J2637="Non-lead - Copper",K2637="No",N2637="Galvanized")),
(AND(J2637="Non-lead - Plastic",K2637="No",N2637="Galvanized")),
(AND(J2637="Non-lead",K2637="No",N2637="Galvanized")),
(AND(J2637="Galvanized",K2637="No",N2637="Galvanized")),
(AND(J2637="Non-lead - Other",K2637="No",N2637="Galvanized")))),"Non-lead",
IF((OR((AND(J2637="Unknown - Likely Lead",N2637="Unknown - Likely Lead")),
(AND(J2637="Unknown - Likely Lead",N2637="Unknown - Unlikely Lead")),
(AND(J2637="Unknown - Likely Lead",N2637="Unknown - Material Unknown")),
(AND(J2637="Unknown - Unlikely Lead",N2637="Unknown - Likely Lead")),
(AND(J2637="Unknown - Unlikely Lead",N2637="Unknown - Unlikely Lead")),
(AND(J2637="Unknown - Unlikely Lead",N2637="Unknown - Material Unknown")),
(AND(J2637="Unknown - Material Unknown",N2637="Unknown - Likely Lead")),
(AND(J2637="Unknown - Material Unknown",N2637="Unknown - Unlikely Lead")),
(AND(J2637="Unknown - Material Unknown",N2637="Unknown - Material Unknown")))),"Unknown",
IF((OR((AND(J2637="Unknown - Likely Lead",N2637="Non-lead - Copper")),
(AND(J2637="Unknown - Likely Lead",N2637="Non-lead - Plastic")),
(AND(J2637="Unknown - Likely Lead",N2637="Non-lead")),
(AND(J2637="Unknown - Likely Lead",N2637="Non-lead - Other")),
(AND(J2637="Unknown - Unlikely Lead",N2637="Non-lead - Copper")),
(AND(J2637="Unknown - Unlikely Lead",N2637="Non-lead - Plastic")),
(AND(J2637="Unknown - Unlikely Lead",N2637="Non-lead")),
(AND(J2637="Unknown - Unlikely Lead",N2637="Non-lead - Other")),
(AND(J2637="Unknown - Material Unknown",N2637="Non-lead - Copper")),
(AND(J2637="Unknown - Material Unknown",N2637="Non-lead - Plastic")),
(AND(J2637="Unknown - Material Unknown",N2637="Non-lead")),
(AND(J2637="Unknown - Material Unknown",N2637="Non-lead - Other")))),"Unknown",
IF((OR((AND(J2637="Non-lead - Copper",N2637="Unknown - Likely Lead")),
(AND(J2637="Non-lead - Copper",N2637="Unknown - Unlikely Lead")),
(AND(J2637="Non-lead - Copper",N2637="Unknown - Material Unknown")),
(AND(J2637="Non-lead - Plastic",N2637="Unknown - Likely Lead")),
(AND(J2637="Non-lead - Plastic",N2637="Unknown - Unlikely Lead")),
(AND(J2637="Non-lead - Plastic",N2637="Unknown - Material Unknown")),
(AND(J2637="Non-lead",N2637="Unknown - Likely Lead")),
(AND(J2637="Non-lead",N2637="Unknown - Unlikely Lead")),
(AND(J2637="Non-lead",N2637="Unknown - Material Unknown")),
(AND(J2637="Non-lead - Other",N2637="Unknown - Likely Lead")),
(AND(J2637="Non-Lead - Other",N2637="Unknown - Unlikely Lead")),
(AND(J2637="Non-Lead - Other",N2637="Unknown - Material Unknown")))),"Unknown",
IF((OR((AND(J2637="Galvanized",N2637="Unknown - Likely Lead")),
(AND(J2637="Galvanized",N2637="Unknown - Unlikely Lead")),
(AND(J2637="Galvanized",N2637="Unknown - Material Unknown")))),"Unknown",
IF((OR((AND(J2637="Galvanized",N2637="")))),"Galvanized Requiring Replacement",
IF((OR((AND(J2637="Non-lead - Copper",N2637="")),
(AND(J2637="Non-lead - Plastic",N2637="")),
(AND(J2637="Non-lead",N2637="")),
(AND(J2637="Non-lead - Other",N2637="")))),"Non-lead",
IF((OR((AND(J2637="Unknown - Likely Lead",N2637="")),
(AND(J2637="Unknown - Unlikely Lead",N2637="")),
(AND(J2637="Unknown - Material Unknown",N2637="")))),"Unknown",
""))))))))))))))))</f>
        <v>Non-Lead</v>
      </c>
      <c r="R2637" s="70" t="s">
        <v>51</v>
      </c>
      <c r="S2637" s="70" t="s">
        <v>51</v>
      </c>
      <c r="T2637" s="70"/>
      <c r="U2637" s="71" t="s">
        <v>53</v>
      </c>
      <c r="V2637" s="71" t="s">
        <v>51</v>
      </c>
      <c r="W2637" s="71" t="s">
        <v>51</v>
      </c>
      <c r="X2637" s="71" t="s">
        <v>51</v>
      </c>
      <c r="Y2637" s="72" t="str">
        <f>IF((OR((AND('[1]PWS Information'!$E$10="CWS",U2637="Single Family Residence",Q2637="Lead")),
(AND('[1]PWS Information'!$E$10="CWS",U2637="Multiple Family Residence",'[1]PWS Information'!$E$11="Yes",Q2637="Lead")),
(AND('[1]PWS Information'!$E$10="NTNC",Q2637="Lead")))),"Tier 1",
IF((OR((AND('[1]PWS Information'!$E$10="CWS",U2637="Multiple Family Residence",'[1]PWS Information'!$E$11="No",Q2637="Lead")),
(AND('[1]PWS Information'!$E$10="CWS",U2637="Other",Q2637="Lead")),
(AND('[1]PWS Information'!$E$10="CWS",U2637="Building",Q2637="Lead")))),"Tier 2",
IF((OR((AND('[1]PWS Information'!$E$10="CWS",U2637="Single Family Residence",Q2637="Galvanized Requiring Replacement")),
(AND('[1]PWS Information'!$E$10="CWS",U2637="Single Family Residence",Q2637="Galvanized Requiring Replacement",R2637="Yes")),
(AND('[1]PWS Information'!$E$10="NTNC",Q2637="Galvanized Requiring Replacement")),
(AND('[1]PWS Information'!$E$10="NTNC",U2637="Single Family Residence",R2637="Yes")))),"Tier 3",
IF((OR((AND('[1]PWS Information'!$E$10="CWS",U2637="Single Family Residence",S2637="Yes",Q2637="Non-Lead", J2637="Non-Lead - Copper",L2637="Before 1989")),
(AND('[1]PWS Information'!$E$10="CWS",U2637="Single Family Residence",S2637="Yes",Q2637="Non-Lead", N2637="Non-Lead - Copper",O2637="Before 1989")))),"Tier 4",
IF((OR((AND('[1]PWS Information'!$E$10="NTNC",Q2637="Non-Lead")),
(AND('[1]PWS Information'!$E$10="CWS",Q2637="Non-Lead",S2637="")),
(AND('[1]PWS Information'!$E$10="CWS",Q2637="Non-Lead",S2637="No")),
(AND('[1]PWS Information'!$E$10="CWS",Q2637="Non-Lead",S2637="Don't Know")),
(AND('[1]PWS Information'!$E$10="CWS",Q2637="Non-Lead", J2637="Non-Lead - Copper", S2637="Yes", L2637="Between 1989 and 2014")),
(AND('[1]PWS Information'!$E$10="CWS",Q2637="Non-Lead", J2637="Non-Lead - Copper", S2637="Yes", L2637="After 2014")),
(AND('[1]PWS Information'!$E$10="CWS",Q2637="Non-Lead", J2637="Non-Lead - Copper", S2637="Yes", L2637="Unknown")),
(AND('[1]PWS Information'!$E$10="CWS",Q2637="Non-Lead", N2637="Non-Lead - Copper", S2637="Yes", O2637="Between 1989 and 2014")),
(AND('[1]PWS Information'!$E$10="CWS",Q2637="Non-Lead", N2637="Non-Lead - Copper", S2637="Yes", O2637="After 2014")),
(AND('[1]PWS Information'!$E$10="CWS",Q2637="Non-Lead", N2637="Non-Lead - Copper", S2637="Yes", O2637="Unknown")),
(AND('[1]PWS Information'!$E$10="CWS",Q2637="Unknown")),
(AND('[1]PWS Information'!$E$10="NTNC",Q2637="Unknown")))),"Tier 5",
"")))))</f>
        <v>Tier 5</v>
      </c>
      <c r="Z2637" s="71"/>
      <c r="AA2637" s="71"/>
    </row>
    <row r="2638" spans="1:27" ht="57.6" x14ac:dyDescent="0.3">
      <c r="A2638" s="17"/>
      <c r="B2638" s="70">
        <v>3809133</v>
      </c>
      <c r="C2638" s="60">
        <v>218</v>
      </c>
      <c r="D2638" s="61" t="s">
        <v>574</v>
      </c>
      <c r="E2638" s="61" t="s">
        <v>128</v>
      </c>
      <c r="F2638" s="61">
        <v>78640</v>
      </c>
      <c r="G2638" s="62" t="s">
        <v>569</v>
      </c>
      <c r="H2638" s="63">
        <v>29.96865</v>
      </c>
      <c r="I2638" s="64">
        <v>-97.826719444444393</v>
      </c>
      <c r="J2638" s="65" t="s">
        <v>50</v>
      </c>
      <c r="K2638" s="66" t="s">
        <v>51</v>
      </c>
      <c r="L2638" s="62" t="s">
        <v>52</v>
      </c>
      <c r="M2638" s="69"/>
      <c r="N2638" s="65" t="s">
        <v>50</v>
      </c>
      <c r="O2638" s="66" t="s">
        <v>52</v>
      </c>
      <c r="P2638" s="69"/>
      <c r="Q2638" s="55" t="str">
        <f t="shared" si="41"/>
        <v>Non-Lead</v>
      </c>
      <c r="R2638" s="70" t="s">
        <v>51</v>
      </c>
      <c r="S2638" s="70" t="s">
        <v>51</v>
      </c>
      <c r="T2638" s="70"/>
      <c r="U2638" s="71" t="s">
        <v>53</v>
      </c>
      <c r="V2638" s="71" t="s">
        <v>51</v>
      </c>
      <c r="W2638" s="71" t="s">
        <v>51</v>
      </c>
      <c r="X2638" s="71" t="s">
        <v>51</v>
      </c>
      <c r="Y2638" s="72" t="str">
        <f>IF((OR((AND('[1]PWS Information'!$E$10="CWS",U2638="Single Family Residence",Q2638="Lead")),
(AND('[1]PWS Information'!$E$10="CWS",U2638="Multiple Family Residence",'[1]PWS Information'!$E$11="Yes",Q2638="Lead")),
(AND('[1]PWS Information'!$E$10="NTNC",Q2638="Lead")))),"Tier 1",
IF((OR((AND('[1]PWS Information'!$E$10="CWS",U2638="Multiple Family Residence",'[1]PWS Information'!$E$11="No",Q2638="Lead")),
(AND('[1]PWS Information'!$E$10="CWS",U2638="Other",Q2638="Lead")),
(AND('[1]PWS Information'!$E$10="CWS",U2638="Building",Q2638="Lead")))),"Tier 2",
IF((OR((AND('[1]PWS Information'!$E$10="CWS",U2638="Single Family Residence",Q2638="Galvanized Requiring Replacement")),
(AND('[1]PWS Information'!$E$10="CWS",U2638="Single Family Residence",Q2638="Galvanized Requiring Replacement",R2638="Yes")),
(AND('[1]PWS Information'!$E$10="NTNC",Q2638="Galvanized Requiring Replacement")),
(AND('[1]PWS Information'!$E$10="NTNC",U2638="Single Family Residence",R2638="Yes")))),"Tier 3",
IF((OR((AND('[1]PWS Information'!$E$10="CWS",U2638="Single Family Residence",S2638="Yes",Q2638="Non-Lead", J2638="Non-Lead - Copper",L2638="Before 1989")),
(AND('[1]PWS Information'!$E$10="CWS",U2638="Single Family Residence",S2638="Yes",Q2638="Non-Lead", N2638="Non-Lead - Copper",O2638="Before 1989")))),"Tier 4",
IF((OR((AND('[1]PWS Information'!$E$10="NTNC",Q2638="Non-Lead")),
(AND('[1]PWS Information'!$E$10="CWS",Q2638="Non-Lead",S2638="")),
(AND('[1]PWS Information'!$E$10="CWS",Q2638="Non-Lead",S2638="No")),
(AND('[1]PWS Information'!$E$10="CWS",Q2638="Non-Lead",S2638="Don't Know")),
(AND('[1]PWS Information'!$E$10="CWS",Q2638="Non-Lead", J2638="Non-Lead - Copper", S2638="Yes", L2638="Between 1989 and 2014")),
(AND('[1]PWS Information'!$E$10="CWS",Q2638="Non-Lead", J2638="Non-Lead - Copper", S2638="Yes", L2638="After 2014")),
(AND('[1]PWS Information'!$E$10="CWS",Q2638="Non-Lead", J2638="Non-Lead - Copper", S2638="Yes", L2638="Unknown")),
(AND('[1]PWS Information'!$E$10="CWS",Q2638="Non-Lead", N2638="Non-Lead - Copper", S2638="Yes", O2638="Between 1989 and 2014")),
(AND('[1]PWS Information'!$E$10="CWS",Q2638="Non-Lead", N2638="Non-Lead - Copper", S2638="Yes", O2638="After 2014")),
(AND('[1]PWS Information'!$E$10="CWS",Q2638="Non-Lead", N2638="Non-Lead - Copper", S2638="Yes", O2638="Unknown")),
(AND('[1]PWS Information'!$E$10="CWS",Q2638="Unknown")),
(AND('[1]PWS Information'!$E$10="NTNC",Q2638="Unknown")))),"Tier 5",
"")))))</f>
        <v>Tier 5</v>
      </c>
      <c r="Z2638" s="71"/>
      <c r="AA2638" s="71"/>
    </row>
    <row r="2639" spans="1:27" ht="57.6" x14ac:dyDescent="0.3">
      <c r="A2639" s="1"/>
      <c r="B2639" s="70">
        <v>3727311</v>
      </c>
      <c r="C2639" s="60">
        <v>226</v>
      </c>
      <c r="D2639" s="61" t="s">
        <v>574</v>
      </c>
      <c r="E2639" s="61" t="s">
        <v>128</v>
      </c>
      <c r="F2639" s="61">
        <v>78640</v>
      </c>
      <c r="G2639" s="62" t="s">
        <v>569</v>
      </c>
      <c r="H2639" s="63">
        <v>29.9685694</v>
      </c>
      <c r="I2639" s="64">
        <v>-97.826821944444404</v>
      </c>
      <c r="J2639" s="65" t="s">
        <v>50</v>
      </c>
      <c r="K2639" s="66" t="s">
        <v>51</v>
      </c>
      <c r="L2639" s="62" t="s">
        <v>52</v>
      </c>
      <c r="M2639" s="69"/>
      <c r="N2639" s="65" t="s">
        <v>50</v>
      </c>
      <c r="O2639" s="66" t="s">
        <v>52</v>
      </c>
      <c r="P2639" s="69"/>
      <c r="Q2639" s="55" t="str">
        <f t="shared" si="41"/>
        <v>Non-Lead</v>
      </c>
      <c r="R2639" s="70" t="s">
        <v>51</v>
      </c>
      <c r="S2639" s="70" t="s">
        <v>51</v>
      </c>
      <c r="T2639" s="70"/>
      <c r="U2639" s="71" t="s">
        <v>53</v>
      </c>
      <c r="V2639" s="71" t="s">
        <v>51</v>
      </c>
      <c r="W2639" s="71" t="s">
        <v>51</v>
      </c>
      <c r="X2639" s="71" t="s">
        <v>51</v>
      </c>
      <c r="Y2639" s="72" t="str">
        <f>IF((OR((AND('[1]PWS Information'!$E$10="CWS",U2639="Single Family Residence",Q2639="Lead")),
(AND('[1]PWS Information'!$E$10="CWS",U2639="Multiple Family Residence",'[1]PWS Information'!$E$11="Yes",Q2639="Lead")),
(AND('[1]PWS Information'!$E$10="NTNC",Q2639="Lead")))),"Tier 1",
IF((OR((AND('[1]PWS Information'!$E$10="CWS",U2639="Multiple Family Residence",'[1]PWS Information'!$E$11="No",Q2639="Lead")),
(AND('[1]PWS Information'!$E$10="CWS",U2639="Other",Q2639="Lead")),
(AND('[1]PWS Information'!$E$10="CWS",U2639="Building",Q2639="Lead")))),"Tier 2",
IF((OR((AND('[1]PWS Information'!$E$10="CWS",U2639="Single Family Residence",Q2639="Galvanized Requiring Replacement")),
(AND('[1]PWS Information'!$E$10="CWS",U2639="Single Family Residence",Q2639="Galvanized Requiring Replacement",R2639="Yes")),
(AND('[1]PWS Information'!$E$10="NTNC",Q2639="Galvanized Requiring Replacement")),
(AND('[1]PWS Information'!$E$10="NTNC",U2639="Single Family Residence",R2639="Yes")))),"Tier 3",
IF((OR((AND('[1]PWS Information'!$E$10="CWS",U2639="Single Family Residence",S2639="Yes",Q2639="Non-Lead", J2639="Non-Lead - Copper",L2639="Before 1989")),
(AND('[1]PWS Information'!$E$10="CWS",U2639="Single Family Residence",S2639="Yes",Q2639="Non-Lead", N2639="Non-Lead - Copper",O2639="Before 1989")))),"Tier 4",
IF((OR((AND('[1]PWS Information'!$E$10="NTNC",Q2639="Non-Lead")),
(AND('[1]PWS Information'!$E$10="CWS",Q2639="Non-Lead",S2639="")),
(AND('[1]PWS Information'!$E$10="CWS",Q2639="Non-Lead",S2639="No")),
(AND('[1]PWS Information'!$E$10="CWS",Q2639="Non-Lead",S2639="Don't Know")),
(AND('[1]PWS Information'!$E$10="CWS",Q2639="Non-Lead", J2639="Non-Lead - Copper", S2639="Yes", L2639="Between 1989 and 2014")),
(AND('[1]PWS Information'!$E$10="CWS",Q2639="Non-Lead", J2639="Non-Lead - Copper", S2639="Yes", L2639="After 2014")),
(AND('[1]PWS Information'!$E$10="CWS",Q2639="Non-Lead", J2639="Non-Lead - Copper", S2639="Yes", L2639="Unknown")),
(AND('[1]PWS Information'!$E$10="CWS",Q2639="Non-Lead", N2639="Non-Lead - Copper", S2639="Yes", O2639="Between 1989 and 2014")),
(AND('[1]PWS Information'!$E$10="CWS",Q2639="Non-Lead", N2639="Non-Lead - Copper", S2639="Yes", O2639="After 2014")),
(AND('[1]PWS Information'!$E$10="CWS",Q2639="Non-Lead", N2639="Non-Lead - Copper", S2639="Yes", O2639="Unknown")),
(AND('[1]PWS Information'!$E$10="CWS",Q2639="Unknown")),
(AND('[1]PWS Information'!$E$10="NTNC",Q2639="Unknown")))),"Tier 5",
"")))))</f>
        <v>Tier 5</v>
      </c>
      <c r="Z2639" s="71"/>
      <c r="AA2639" s="71"/>
    </row>
    <row r="2640" spans="1:27" ht="57.6" x14ac:dyDescent="0.3">
      <c r="A2640" s="1"/>
      <c r="B2640" s="70">
        <v>3736119</v>
      </c>
      <c r="C2640" s="60">
        <v>238</v>
      </c>
      <c r="D2640" s="61" t="s">
        <v>574</v>
      </c>
      <c r="E2640" s="61" t="s">
        <v>128</v>
      </c>
      <c r="F2640" s="61">
        <v>78640</v>
      </c>
      <c r="G2640" s="62" t="s">
        <v>569</v>
      </c>
      <c r="H2640" s="63">
        <v>29.9684472</v>
      </c>
      <c r="I2640" s="64">
        <v>-97.826958333333295</v>
      </c>
      <c r="J2640" s="65" t="s">
        <v>50</v>
      </c>
      <c r="K2640" s="66" t="s">
        <v>51</v>
      </c>
      <c r="L2640" s="62" t="s">
        <v>52</v>
      </c>
      <c r="M2640" s="69"/>
      <c r="N2640" s="65" t="s">
        <v>50</v>
      </c>
      <c r="O2640" s="66" t="s">
        <v>52</v>
      </c>
      <c r="P2640" s="69"/>
      <c r="Q2640" s="55" t="str">
        <f t="shared" si="41"/>
        <v>Non-Lead</v>
      </c>
      <c r="R2640" s="70" t="s">
        <v>51</v>
      </c>
      <c r="S2640" s="70" t="s">
        <v>51</v>
      </c>
      <c r="T2640" s="70"/>
      <c r="U2640" s="71" t="s">
        <v>53</v>
      </c>
      <c r="V2640" s="71" t="s">
        <v>51</v>
      </c>
      <c r="W2640" s="71" t="s">
        <v>51</v>
      </c>
      <c r="X2640" s="71" t="s">
        <v>51</v>
      </c>
      <c r="Y2640" s="72" t="str">
        <f>IF((OR((AND('[1]PWS Information'!$E$10="CWS",U2640="Single Family Residence",Q2640="Lead")),
(AND('[1]PWS Information'!$E$10="CWS",U2640="Multiple Family Residence",'[1]PWS Information'!$E$11="Yes",Q2640="Lead")),
(AND('[1]PWS Information'!$E$10="NTNC",Q2640="Lead")))),"Tier 1",
IF((OR((AND('[1]PWS Information'!$E$10="CWS",U2640="Multiple Family Residence",'[1]PWS Information'!$E$11="No",Q2640="Lead")),
(AND('[1]PWS Information'!$E$10="CWS",U2640="Other",Q2640="Lead")),
(AND('[1]PWS Information'!$E$10="CWS",U2640="Building",Q2640="Lead")))),"Tier 2",
IF((OR((AND('[1]PWS Information'!$E$10="CWS",U2640="Single Family Residence",Q2640="Galvanized Requiring Replacement")),
(AND('[1]PWS Information'!$E$10="CWS",U2640="Single Family Residence",Q2640="Galvanized Requiring Replacement",R2640="Yes")),
(AND('[1]PWS Information'!$E$10="NTNC",Q2640="Galvanized Requiring Replacement")),
(AND('[1]PWS Information'!$E$10="NTNC",U2640="Single Family Residence",R2640="Yes")))),"Tier 3",
IF((OR((AND('[1]PWS Information'!$E$10="CWS",U2640="Single Family Residence",S2640="Yes",Q2640="Non-Lead", J2640="Non-Lead - Copper",L2640="Before 1989")),
(AND('[1]PWS Information'!$E$10="CWS",U2640="Single Family Residence",S2640="Yes",Q2640="Non-Lead", N2640="Non-Lead - Copper",O2640="Before 1989")))),"Tier 4",
IF((OR((AND('[1]PWS Information'!$E$10="NTNC",Q2640="Non-Lead")),
(AND('[1]PWS Information'!$E$10="CWS",Q2640="Non-Lead",S2640="")),
(AND('[1]PWS Information'!$E$10="CWS",Q2640="Non-Lead",S2640="No")),
(AND('[1]PWS Information'!$E$10="CWS",Q2640="Non-Lead",S2640="Don't Know")),
(AND('[1]PWS Information'!$E$10="CWS",Q2640="Non-Lead", J2640="Non-Lead - Copper", S2640="Yes", L2640="Between 1989 and 2014")),
(AND('[1]PWS Information'!$E$10="CWS",Q2640="Non-Lead", J2640="Non-Lead - Copper", S2640="Yes", L2640="After 2014")),
(AND('[1]PWS Information'!$E$10="CWS",Q2640="Non-Lead", J2640="Non-Lead - Copper", S2640="Yes", L2640="Unknown")),
(AND('[1]PWS Information'!$E$10="CWS",Q2640="Non-Lead", N2640="Non-Lead - Copper", S2640="Yes", O2640="Between 1989 and 2014")),
(AND('[1]PWS Information'!$E$10="CWS",Q2640="Non-Lead", N2640="Non-Lead - Copper", S2640="Yes", O2640="After 2014")),
(AND('[1]PWS Information'!$E$10="CWS",Q2640="Non-Lead", N2640="Non-Lead - Copper", S2640="Yes", O2640="Unknown")),
(AND('[1]PWS Information'!$E$10="CWS",Q2640="Unknown")),
(AND('[1]PWS Information'!$E$10="NTNC",Q2640="Unknown")))),"Tier 5",
"")))))</f>
        <v>Tier 5</v>
      </c>
      <c r="Z2640" s="71"/>
      <c r="AA2640" s="71"/>
    </row>
    <row r="2641" spans="1:27" ht="57.6" x14ac:dyDescent="0.3">
      <c r="A2641" s="1"/>
      <c r="B2641" s="70">
        <v>3788648</v>
      </c>
      <c r="C2641" s="60">
        <v>246</v>
      </c>
      <c r="D2641" s="61" t="s">
        <v>574</v>
      </c>
      <c r="E2641" s="61" t="s">
        <v>128</v>
      </c>
      <c r="F2641" s="61">
        <v>78640</v>
      </c>
      <c r="G2641" s="62" t="s">
        <v>569</v>
      </c>
      <c r="H2641" s="63">
        <v>29.9683639</v>
      </c>
      <c r="I2641" s="64">
        <v>-97.827036111111099</v>
      </c>
      <c r="J2641" s="65" t="s">
        <v>50</v>
      </c>
      <c r="K2641" s="66" t="s">
        <v>51</v>
      </c>
      <c r="L2641" s="62" t="s">
        <v>52</v>
      </c>
      <c r="M2641" s="69"/>
      <c r="N2641" s="65" t="s">
        <v>50</v>
      </c>
      <c r="O2641" s="66" t="s">
        <v>52</v>
      </c>
      <c r="P2641" s="69"/>
      <c r="Q2641" s="55" t="str">
        <f t="shared" si="41"/>
        <v>Non-Lead</v>
      </c>
      <c r="R2641" s="70" t="s">
        <v>51</v>
      </c>
      <c r="S2641" s="70" t="s">
        <v>51</v>
      </c>
      <c r="T2641" s="70"/>
      <c r="U2641" s="71" t="s">
        <v>53</v>
      </c>
      <c r="V2641" s="71" t="s">
        <v>51</v>
      </c>
      <c r="W2641" s="71" t="s">
        <v>51</v>
      </c>
      <c r="X2641" s="71" t="s">
        <v>51</v>
      </c>
      <c r="Y2641" s="72" t="str">
        <f>IF((OR((AND('[1]PWS Information'!$E$10="CWS",U2641="Single Family Residence",Q2641="Lead")),
(AND('[1]PWS Information'!$E$10="CWS",U2641="Multiple Family Residence",'[1]PWS Information'!$E$11="Yes",Q2641="Lead")),
(AND('[1]PWS Information'!$E$10="NTNC",Q2641="Lead")))),"Tier 1",
IF((OR((AND('[1]PWS Information'!$E$10="CWS",U2641="Multiple Family Residence",'[1]PWS Information'!$E$11="No",Q2641="Lead")),
(AND('[1]PWS Information'!$E$10="CWS",U2641="Other",Q2641="Lead")),
(AND('[1]PWS Information'!$E$10="CWS",U2641="Building",Q2641="Lead")))),"Tier 2",
IF((OR((AND('[1]PWS Information'!$E$10="CWS",U2641="Single Family Residence",Q2641="Galvanized Requiring Replacement")),
(AND('[1]PWS Information'!$E$10="CWS",U2641="Single Family Residence",Q2641="Galvanized Requiring Replacement",R2641="Yes")),
(AND('[1]PWS Information'!$E$10="NTNC",Q2641="Galvanized Requiring Replacement")),
(AND('[1]PWS Information'!$E$10="NTNC",U2641="Single Family Residence",R2641="Yes")))),"Tier 3",
IF((OR((AND('[1]PWS Information'!$E$10="CWS",U2641="Single Family Residence",S2641="Yes",Q2641="Non-Lead", J2641="Non-Lead - Copper",L2641="Before 1989")),
(AND('[1]PWS Information'!$E$10="CWS",U2641="Single Family Residence",S2641="Yes",Q2641="Non-Lead", N2641="Non-Lead - Copper",O2641="Before 1989")))),"Tier 4",
IF((OR((AND('[1]PWS Information'!$E$10="NTNC",Q2641="Non-Lead")),
(AND('[1]PWS Information'!$E$10="CWS",Q2641="Non-Lead",S2641="")),
(AND('[1]PWS Information'!$E$10="CWS",Q2641="Non-Lead",S2641="No")),
(AND('[1]PWS Information'!$E$10="CWS",Q2641="Non-Lead",S2641="Don't Know")),
(AND('[1]PWS Information'!$E$10="CWS",Q2641="Non-Lead", J2641="Non-Lead - Copper", S2641="Yes", L2641="Between 1989 and 2014")),
(AND('[1]PWS Information'!$E$10="CWS",Q2641="Non-Lead", J2641="Non-Lead - Copper", S2641="Yes", L2641="After 2014")),
(AND('[1]PWS Information'!$E$10="CWS",Q2641="Non-Lead", J2641="Non-Lead - Copper", S2641="Yes", L2641="Unknown")),
(AND('[1]PWS Information'!$E$10="CWS",Q2641="Non-Lead", N2641="Non-Lead - Copper", S2641="Yes", O2641="Between 1989 and 2014")),
(AND('[1]PWS Information'!$E$10="CWS",Q2641="Non-Lead", N2641="Non-Lead - Copper", S2641="Yes", O2641="After 2014")),
(AND('[1]PWS Information'!$E$10="CWS",Q2641="Non-Lead", N2641="Non-Lead - Copper", S2641="Yes", O2641="Unknown")),
(AND('[1]PWS Information'!$E$10="CWS",Q2641="Unknown")),
(AND('[1]PWS Information'!$E$10="NTNC",Q2641="Unknown")))),"Tier 5",
"")))))</f>
        <v>Tier 5</v>
      </c>
      <c r="Z2641" s="71"/>
      <c r="AA2641" s="71"/>
    </row>
    <row r="2642" spans="1:27" ht="57.6" x14ac:dyDescent="0.3">
      <c r="A2642" s="17"/>
      <c r="B2642" s="70">
        <v>3852689</v>
      </c>
      <c r="C2642" s="60">
        <v>254</v>
      </c>
      <c r="D2642" s="61" t="s">
        <v>574</v>
      </c>
      <c r="E2642" s="61" t="s">
        <v>128</v>
      </c>
      <c r="F2642" s="61">
        <v>78640</v>
      </c>
      <c r="G2642" s="62" t="s">
        <v>569</v>
      </c>
      <c r="H2642" s="63">
        <v>29.968294400000001</v>
      </c>
      <c r="I2642" s="64">
        <v>-97.827102777777696</v>
      </c>
      <c r="J2642" s="65" t="s">
        <v>50</v>
      </c>
      <c r="K2642" s="66" t="s">
        <v>51</v>
      </c>
      <c r="L2642" s="62" t="s">
        <v>52</v>
      </c>
      <c r="M2642" s="69"/>
      <c r="N2642" s="65" t="s">
        <v>50</v>
      </c>
      <c r="O2642" s="66" t="s">
        <v>52</v>
      </c>
      <c r="P2642" s="69"/>
      <c r="Q2642" s="55" t="str">
        <f t="shared" si="41"/>
        <v>Non-Lead</v>
      </c>
      <c r="R2642" s="70" t="s">
        <v>51</v>
      </c>
      <c r="S2642" s="70" t="s">
        <v>51</v>
      </c>
      <c r="T2642" s="70"/>
      <c r="U2642" s="71" t="s">
        <v>53</v>
      </c>
      <c r="V2642" s="71" t="s">
        <v>51</v>
      </c>
      <c r="W2642" s="71" t="s">
        <v>51</v>
      </c>
      <c r="X2642" s="71" t="s">
        <v>51</v>
      </c>
      <c r="Y2642" s="72" t="str">
        <f>IF((OR((AND('[1]PWS Information'!$E$10="CWS",U2642="Single Family Residence",Q2642="Lead")),
(AND('[1]PWS Information'!$E$10="CWS",U2642="Multiple Family Residence",'[1]PWS Information'!$E$11="Yes",Q2642="Lead")),
(AND('[1]PWS Information'!$E$10="NTNC",Q2642="Lead")))),"Tier 1",
IF((OR((AND('[1]PWS Information'!$E$10="CWS",U2642="Multiple Family Residence",'[1]PWS Information'!$E$11="No",Q2642="Lead")),
(AND('[1]PWS Information'!$E$10="CWS",U2642="Other",Q2642="Lead")),
(AND('[1]PWS Information'!$E$10="CWS",U2642="Building",Q2642="Lead")))),"Tier 2",
IF((OR((AND('[1]PWS Information'!$E$10="CWS",U2642="Single Family Residence",Q2642="Galvanized Requiring Replacement")),
(AND('[1]PWS Information'!$E$10="CWS",U2642="Single Family Residence",Q2642="Galvanized Requiring Replacement",R2642="Yes")),
(AND('[1]PWS Information'!$E$10="NTNC",Q2642="Galvanized Requiring Replacement")),
(AND('[1]PWS Information'!$E$10="NTNC",U2642="Single Family Residence",R2642="Yes")))),"Tier 3",
IF((OR((AND('[1]PWS Information'!$E$10="CWS",U2642="Single Family Residence",S2642="Yes",Q2642="Non-Lead", J2642="Non-Lead - Copper",L2642="Before 1989")),
(AND('[1]PWS Information'!$E$10="CWS",U2642="Single Family Residence",S2642="Yes",Q2642="Non-Lead", N2642="Non-Lead - Copper",O2642="Before 1989")))),"Tier 4",
IF((OR((AND('[1]PWS Information'!$E$10="NTNC",Q2642="Non-Lead")),
(AND('[1]PWS Information'!$E$10="CWS",Q2642="Non-Lead",S2642="")),
(AND('[1]PWS Information'!$E$10="CWS",Q2642="Non-Lead",S2642="No")),
(AND('[1]PWS Information'!$E$10="CWS",Q2642="Non-Lead",S2642="Don't Know")),
(AND('[1]PWS Information'!$E$10="CWS",Q2642="Non-Lead", J2642="Non-Lead - Copper", S2642="Yes", L2642="Between 1989 and 2014")),
(AND('[1]PWS Information'!$E$10="CWS",Q2642="Non-Lead", J2642="Non-Lead - Copper", S2642="Yes", L2642="After 2014")),
(AND('[1]PWS Information'!$E$10="CWS",Q2642="Non-Lead", J2642="Non-Lead - Copper", S2642="Yes", L2642="Unknown")),
(AND('[1]PWS Information'!$E$10="CWS",Q2642="Non-Lead", N2642="Non-Lead - Copper", S2642="Yes", O2642="Between 1989 and 2014")),
(AND('[1]PWS Information'!$E$10="CWS",Q2642="Non-Lead", N2642="Non-Lead - Copper", S2642="Yes", O2642="After 2014")),
(AND('[1]PWS Information'!$E$10="CWS",Q2642="Non-Lead", N2642="Non-Lead - Copper", S2642="Yes", O2642="Unknown")),
(AND('[1]PWS Information'!$E$10="CWS",Q2642="Unknown")),
(AND('[1]PWS Information'!$E$10="NTNC",Q2642="Unknown")))),"Tier 5",
"")))))</f>
        <v>Tier 5</v>
      </c>
      <c r="Z2642" s="71"/>
      <c r="AA2642" s="71"/>
    </row>
    <row r="2643" spans="1:27" ht="57.6" x14ac:dyDescent="0.3">
      <c r="A2643" s="1"/>
      <c r="B2643" s="70">
        <v>3736411</v>
      </c>
      <c r="C2643" s="60">
        <v>262</v>
      </c>
      <c r="D2643" s="61" t="s">
        <v>574</v>
      </c>
      <c r="E2643" s="61" t="s">
        <v>128</v>
      </c>
      <c r="F2643" s="61">
        <v>78640</v>
      </c>
      <c r="G2643" s="62" t="s">
        <v>569</v>
      </c>
      <c r="H2643" s="63">
        <v>29.968211100000001</v>
      </c>
      <c r="I2643" s="64">
        <v>-97.827208333333303</v>
      </c>
      <c r="J2643" s="65" t="s">
        <v>50</v>
      </c>
      <c r="K2643" s="66" t="s">
        <v>51</v>
      </c>
      <c r="L2643" s="62" t="s">
        <v>52</v>
      </c>
      <c r="M2643" s="69"/>
      <c r="N2643" s="65" t="s">
        <v>50</v>
      </c>
      <c r="O2643" s="66" t="s">
        <v>52</v>
      </c>
      <c r="P2643" s="69"/>
      <c r="Q2643" s="55" t="str">
        <f t="shared" si="41"/>
        <v>Non-Lead</v>
      </c>
      <c r="R2643" s="70" t="s">
        <v>51</v>
      </c>
      <c r="S2643" s="70" t="s">
        <v>51</v>
      </c>
      <c r="T2643" s="70"/>
      <c r="U2643" s="71" t="s">
        <v>53</v>
      </c>
      <c r="V2643" s="71" t="s">
        <v>51</v>
      </c>
      <c r="W2643" s="71" t="s">
        <v>51</v>
      </c>
      <c r="X2643" s="71" t="s">
        <v>51</v>
      </c>
      <c r="Y2643" s="72" t="str">
        <f>IF((OR((AND('[1]PWS Information'!$E$10="CWS",U2643="Single Family Residence",Q2643="Lead")),
(AND('[1]PWS Information'!$E$10="CWS",U2643="Multiple Family Residence",'[1]PWS Information'!$E$11="Yes",Q2643="Lead")),
(AND('[1]PWS Information'!$E$10="NTNC",Q2643="Lead")))),"Tier 1",
IF((OR((AND('[1]PWS Information'!$E$10="CWS",U2643="Multiple Family Residence",'[1]PWS Information'!$E$11="No",Q2643="Lead")),
(AND('[1]PWS Information'!$E$10="CWS",U2643="Other",Q2643="Lead")),
(AND('[1]PWS Information'!$E$10="CWS",U2643="Building",Q2643="Lead")))),"Tier 2",
IF((OR((AND('[1]PWS Information'!$E$10="CWS",U2643="Single Family Residence",Q2643="Galvanized Requiring Replacement")),
(AND('[1]PWS Information'!$E$10="CWS",U2643="Single Family Residence",Q2643="Galvanized Requiring Replacement",R2643="Yes")),
(AND('[1]PWS Information'!$E$10="NTNC",Q2643="Galvanized Requiring Replacement")),
(AND('[1]PWS Information'!$E$10="NTNC",U2643="Single Family Residence",R2643="Yes")))),"Tier 3",
IF((OR((AND('[1]PWS Information'!$E$10="CWS",U2643="Single Family Residence",S2643="Yes",Q2643="Non-Lead", J2643="Non-Lead - Copper",L2643="Before 1989")),
(AND('[1]PWS Information'!$E$10="CWS",U2643="Single Family Residence",S2643="Yes",Q2643="Non-Lead", N2643="Non-Lead - Copper",O2643="Before 1989")))),"Tier 4",
IF((OR((AND('[1]PWS Information'!$E$10="NTNC",Q2643="Non-Lead")),
(AND('[1]PWS Information'!$E$10="CWS",Q2643="Non-Lead",S2643="")),
(AND('[1]PWS Information'!$E$10="CWS",Q2643="Non-Lead",S2643="No")),
(AND('[1]PWS Information'!$E$10="CWS",Q2643="Non-Lead",S2643="Don't Know")),
(AND('[1]PWS Information'!$E$10="CWS",Q2643="Non-Lead", J2643="Non-Lead - Copper", S2643="Yes", L2643="Between 1989 and 2014")),
(AND('[1]PWS Information'!$E$10="CWS",Q2643="Non-Lead", J2643="Non-Lead - Copper", S2643="Yes", L2643="After 2014")),
(AND('[1]PWS Information'!$E$10="CWS",Q2643="Non-Lead", J2643="Non-Lead - Copper", S2643="Yes", L2643="Unknown")),
(AND('[1]PWS Information'!$E$10="CWS",Q2643="Non-Lead", N2643="Non-Lead - Copper", S2643="Yes", O2643="Between 1989 and 2014")),
(AND('[1]PWS Information'!$E$10="CWS",Q2643="Non-Lead", N2643="Non-Lead - Copper", S2643="Yes", O2643="After 2014")),
(AND('[1]PWS Information'!$E$10="CWS",Q2643="Non-Lead", N2643="Non-Lead - Copper", S2643="Yes", O2643="Unknown")),
(AND('[1]PWS Information'!$E$10="CWS",Q2643="Unknown")),
(AND('[1]PWS Information'!$E$10="NTNC",Q2643="Unknown")))),"Tier 5",
"")))))</f>
        <v>Tier 5</v>
      </c>
      <c r="Z2643" s="71"/>
      <c r="AA2643" s="71"/>
    </row>
    <row r="2644" spans="1:27" ht="72" x14ac:dyDescent="0.3">
      <c r="A2644" s="1"/>
      <c r="B2644" s="70">
        <v>6348249</v>
      </c>
      <c r="C2644" s="60">
        <v>270</v>
      </c>
      <c r="D2644" s="61" t="s">
        <v>574</v>
      </c>
      <c r="E2644" s="61" t="s">
        <v>128</v>
      </c>
      <c r="F2644" s="61">
        <v>78640</v>
      </c>
      <c r="G2644" s="62" t="s">
        <v>577</v>
      </c>
      <c r="H2644" s="63">
        <v>29.968136099999999</v>
      </c>
      <c r="I2644" s="64">
        <v>-97.827311111111101</v>
      </c>
      <c r="J2644" s="65" t="s">
        <v>50</v>
      </c>
      <c r="K2644" s="66" t="s">
        <v>51</v>
      </c>
      <c r="L2644" s="62" t="s">
        <v>52</v>
      </c>
      <c r="M2644" s="69"/>
      <c r="N2644" s="65" t="s">
        <v>50</v>
      </c>
      <c r="O2644" s="66" t="s">
        <v>52</v>
      </c>
      <c r="P2644" s="69"/>
      <c r="Q2644" s="55" t="str">
        <f t="shared" si="41"/>
        <v>Non-Lead</v>
      </c>
      <c r="R2644" s="70" t="s">
        <v>51</v>
      </c>
      <c r="S2644" s="70" t="s">
        <v>51</v>
      </c>
      <c r="T2644" s="70"/>
      <c r="U2644" s="71" t="s">
        <v>53</v>
      </c>
      <c r="V2644" s="71" t="s">
        <v>51</v>
      </c>
      <c r="W2644" s="71" t="s">
        <v>51</v>
      </c>
      <c r="X2644" s="71" t="s">
        <v>51</v>
      </c>
      <c r="Y2644" s="72" t="str">
        <f>IF((OR((AND('[1]PWS Information'!$E$10="CWS",U2644="Single Family Residence",Q2644="Lead")),
(AND('[1]PWS Information'!$E$10="CWS",U2644="Multiple Family Residence",'[1]PWS Information'!$E$11="Yes",Q2644="Lead")),
(AND('[1]PWS Information'!$E$10="NTNC",Q2644="Lead")))),"Tier 1",
IF((OR((AND('[1]PWS Information'!$E$10="CWS",U2644="Multiple Family Residence",'[1]PWS Information'!$E$11="No",Q2644="Lead")),
(AND('[1]PWS Information'!$E$10="CWS",U2644="Other",Q2644="Lead")),
(AND('[1]PWS Information'!$E$10="CWS",U2644="Building",Q2644="Lead")))),"Tier 2",
IF((OR((AND('[1]PWS Information'!$E$10="CWS",U2644="Single Family Residence",Q2644="Galvanized Requiring Replacement")),
(AND('[1]PWS Information'!$E$10="CWS",U2644="Single Family Residence",Q2644="Galvanized Requiring Replacement",R2644="Yes")),
(AND('[1]PWS Information'!$E$10="NTNC",Q2644="Galvanized Requiring Replacement")),
(AND('[1]PWS Information'!$E$10="NTNC",U2644="Single Family Residence",R2644="Yes")))),"Tier 3",
IF((OR((AND('[1]PWS Information'!$E$10="CWS",U2644="Single Family Residence",S2644="Yes",Q2644="Non-Lead", J2644="Non-Lead - Copper",L2644="Before 1989")),
(AND('[1]PWS Information'!$E$10="CWS",U2644="Single Family Residence",S2644="Yes",Q2644="Non-Lead", N2644="Non-Lead - Copper",O2644="Before 1989")))),"Tier 4",
IF((OR((AND('[1]PWS Information'!$E$10="NTNC",Q2644="Non-Lead")),
(AND('[1]PWS Information'!$E$10="CWS",Q2644="Non-Lead",S2644="")),
(AND('[1]PWS Information'!$E$10="CWS",Q2644="Non-Lead",S2644="No")),
(AND('[1]PWS Information'!$E$10="CWS",Q2644="Non-Lead",S2644="Don't Know")),
(AND('[1]PWS Information'!$E$10="CWS",Q2644="Non-Lead", J2644="Non-Lead - Copper", S2644="Yes", L2644="Between 1989 and 2014")),
(AND('[1]PWS Information'!$E$10="CWS",Q2644="Non-Lead", J2644="Non-Lead - Copper", S2644="Yes", L2644="After 2014")),
(AND('[1]PWS Information'!$E$10="CWS",Q2644="Non-Lead", J2644="Non-Lead - Copper", S2644="Yes", L2644="Unknown")),
(AND('[1]PWS Information'!$E$10="CWS",Q2644="Non-Lead", N2644="Non-Lead - Copper", S2644="Yes", O2644="Between 1989 and 2014")),
(AND('[1]PWS Information'!$E$10="CWS",Q2644="Non-Lead", N2644="Non-Lead - Copper", S2644="Yes", O2644="After 2014")),
(AND('[1]PWS Information'!$E$10="CWS",Q2644="Non-Lead", N2644="Non-Lead - Copper", S2644="Yes", O2644="Unknown")),
(AND('[1]PWS Information'!$E$10="CWS",Q2644="Unknown")),
(AND('[1]PWS Information'!$E$10="NTNC",Q2644="Unknown")))),"Tier 5",
"")))))</f>
        <v>Tier 5</v>
      </c>
      <c r="Z2644" s="71"/>
      <c r="AA2644" s="71"/>
    </row>
    <row r="2645" spans="1:27" ht="57.6" x14ac:dyDescent="0.3">
      <c r="A2645" s="1"/>
      <c r="B2645" s="70">
        <v>3706307</v>
      </c>
      <c r="C2645" s="60">
        <v>276</v>
      </c>
      <c r="D2645" s="61" t="s">
        <v>574</v>
      </c>
      <c r="E2645" s="61" t="s">
        <v>128</v>
      </c>
      <c r="F2645" s="61">
        <v>78640</v>
      </c>
      <c r="G2645" s="62" t="s">
        <v>569</v>
      </c>
      <c r="H2645" s="63">
        <v>29.968063900000001</v>
      </c>
      <c r="I2645" s="64">
        <v>-97.827388888888805</v>
      </c>
      <c r="J2645" s="65" t="s">
        <v>50</v>
      </c>
      <c r="K2645" s="66" t="s">
        <v>51</v>
      </c>
      <c r="L2645" s="62" t="s">
        <v>52</v>
      </c>
      <c r="M2645" s="69"/>
      <c r="N2645" s="65" t="s">
        <v>50</v>
      </c>
      <c r="O2645" s="66" t="s">
        <v>52</v>
      </c>
      <c r="P2645" s="69"/>
      <c r="Q2645" s="55" t="str">
        <f t="shared" si="41"/>
        <v>Non-Lead</v>
      </c>
      <c r="R2645" s="70" t="s">
        <v>51</v>
      </c>
      <c r="S2645" s="70" t="s">
        <v>51</v>
      </c>
      <c r="T2645" s="70"/>
      <c r="U2645" s="71" t="s">
        <v>53</v>
      </c>
      <c r="V2645" s="71" t="s">
        <v>51</v>
      </c>
      <c r="W2645" s="71" t="s">
        <v>51</v>
      </c>
      <c r="X2645" s="71" t="s">
        <v>51</v>
      </c>
      <c r="Y2645" s="72" t="str">
        <f>IF((OR((AND('[1]PWS Information'!$E$10="CWS",U2645="Single Family Residence",Q2645="Lead")),
(AND('[1]PWS Information'!$E$10="CWS",U2645="Multiple Family Residence",'[1]PWS Information'!$E$11="Yes",Q2645="Lead")),
(AND('[1]PWS Information'!$E$10="NTNC",Q2645="Lead")))),"Tier 1",
IF((OR((AND('[1]PWS Information'!$E$10="CWS",U2645="Multiple Family Residence",'[1]PWS Information'!$E$11="No",Q2645="Lead")),
(AND('[1]PWS Information'!$E$10="CWS",U2645="Other",Q2645="Lead")),
(AND('[1]PWS Information'!$E$10="CWS",U2645="Building",Q2645="Lead")))),"Tier 2",
IF((OR((AND('[1]PWS Information'!$E$10="CWS",U2645="Single Family Residence",Q2645="Galvanized Requiring Replacement")),
(AND('[1]PWS Information'!$E$10="CWS",U2645="Single Family Residence",Q2645="Galvanized Requiring Replacement",R2645="Yes")),
(AND('[1]PWS Information'!$E$10="NTNC",Q2645="Galvanized Requiring Replacement")),
(AND('[1]PWS Information'!$E$10="NTNC",U2645="Single Family Residence",R2645="Yes")))),"Tier 3",
IF((OR((AND('[1]PWS Information'!$E$10="CWS",U2645="Single Family Residence",S2645="Yes",Q2645="Non-Lead", J2645="Non-Lead - Copper",L2645="Before 1989")),
(AND('[1]PWS Information'!$E$10="CWS",U2645="Single Family Residence",S2645="Yes",Q2645="Non-Lead", N2645="Non-Lead - Copper",O2645="Before 1989")))),"Tier 4",
IF((OR((AND('[1]PWS Information'!$E$10="NTNC",Q2645="Non-Lead")),
(AND('[1]PWS Information'!$E$10="CWS",Q2645="Non-Lead",S2645="")),
(AND('[1]PWS Information'!$E$10="CWS",Q2645="Non-Lead",S2645="No")),
(AND('[1]PWS Information'!$E$10="CWS",Q2645="Non-Lead",S2645="Don't Know")),
(AND('[1]PWS Information'!$E$10="CWS",Q2645="Non-Lead", J2645="Non-Lead - Copper", S2645="Yes", L2645="Between 1989 and 2014")),
(AND('[1]PWS Information'!$E$10="CWS",Q2645="Non-Lead", J2645="Non-Lead - Copper", S2645="Yes", L2645="After 2014")),
(AND('[1]PWS Information'!$E$10="CWS",Q2645="Non-Lead", J2645="Non-Lead - Copper", S2645="Yes", L2645="Unknown")),
(AND('[1]PWS Information'!$E$10="CWS",Q2645="Non-Lead", N2645="Non-Lead - Copper", S2645="Yes", O2645="Between 1989 and 2014")),
(AND('[1]PWS Information'!$E$10="CWS",Q2645="Non-Lead", N2645="Non-Lead - Copper", S2645="Yes", O2645="After 2014")),
(AND('[1]PWS Information'!$E$10="CWS",Q2645="Non-Lead", N2645="Non-Lead - Copper", S2645="Yes", O2645="Unknown")),
(AND('[1]PWS Information'!$E$10="CWS",Q2645="Unknown")),
(AND('[1]PWS Information'!$E$10="NTNC",Q2645="Unknown")))),"Tier 5",
"")))))</f>
        <v>Tier 5</v>
      </c>
      <c r="Z2645" s="71"/>
      <c r="AA2645" s="71"/>
    </row>
    <row r="2646" spans="1:27" ht="57.6" x14ac:dyDescent="0.3">
      <c r="A2646" s="17"/>
      <c r="B2646" s="70">
        <v>3813835</v>
      </c>
      <c r="C2646" s="60">
        <v>284</v>
      </c>
      <c r="D2646" s="61" t="s">
        <v>574</v>
      </c>
      <c r="E2646" s="61" t="s">
        <v>128</v>
      </c>
      <c r="F2646" s="61">
        <v>78640</v>
      </c>
      <c r="G2646" s="62" t="s">
        <v>569</v>
      </c>
      <c r="H2646" s="63">
        <v>29.9679833</v>
      </c>
      <c r="I2646" s="64">
        <v>-97.827469444444404</v>
      </c>
      <c r="J2646" s="65" t="s">
        <v>50</v>
      </c>
      <c r="K2646" s="66" t="s">
        <v>51</v>
      </c>
      <c r="L2646" s="62" t="s">
        <v>52</v>
      </c>
      <c r="M2646" s="69"/>
      <c r="N2646" s="65" t="s">
        <v>50</v>
      </c>
      <c r="O2646" s="66" t="s">
        <v>52</v>
      </c>
      <c r="P2646" s="69"/>
      <c r="Q2646" s="55" t="str">
        <f t="shared" si="41"/>
        <v>Non-Lead</v>
      </c>
      <c r="R2646" s="70" t="s">
        <v>51</v>
      </c>
      <c r="S2646" s="70" t="s">
        <v>51</v>
      </c>
      <c r="T2646" s="70"/>
      <c r="U2646" s="71" t="s">
        <v>53</v>
      </c>
      <c r="V2646" s="71" t="s">
        <v>51</v>
      </c>
      <c r="W2646" s="71" t="s">
        <v>51</v>
      </c>
      <c r="X2646" s="71" t="s">
        <v>51</v>
      </c>
      <c r="Y2646" s="72" t="str">
        <f>IF((OR((AND('[1]PWS Information'!$E$10="CWS",U2646="Single Family Residence",Q2646="Lead")),
(AND('[1]PWS Information'!$E$10="CWS",U2646="Multiple Family Residence",'[1]PWS Information'!$E$11="Yes",Q2646="Lead")),
(AND('[1]PWS Information'!$E$10="NTNC",Q2646="Lead")))),"Tier 1",
IF((OR((AND('[1]PWS Information'!$E$10="CWS",U2646="Multiple Family Residence",'[1]PWS Information'!$E$11="No",Q2646="Lead")),
(AND('[1]PWS Information'!$E$10="CWS",U2646="Other",Q2646="Lead")),
(AND('[1]PWS Information'!$E$10="CWS",U2646="Building",Q2646="Lead")))),"Tier 2",
IF((OR((AND('[1]PWS Information'!$E$10="CWS",U2646="Single Family Residence",Q2646="Galvanized Requiring Replacement")),
(AND('[1]PWS Information'!$E$10="CWS",U2646="Single Family Residence",Q2646="Galvanized Requiring Replacement",R2646="Yes")),
(AND('[1]PWS Information'!$E$10="NTNC",Q2646="Galvanized Requiring Replacement")),
(AND('[1]PWS Information'!$E$10="NTNC",U2646="Single Family Residence",R2646="Yes")))),"Tier 3",
IF((OR((AND('[1]PWS Information'!$E$10="CWS",U2646="Single Family Residence",S2646="Yes",Q2646="Non-Lead", J2646="Non-Lead - Copper",L2646="Before 1989")),
(AND('[1]PWS Information'!$E$10="CWS",U2646="Single Family Residence",S2646="Yes",Q2646="Non-Lead", N2646="Non-Lead - Copper",O2646="Before 1989")))),"Tier 4",
IF((OR((AND('[1]PWS Information'!$E$10="NTNC",Q2646="Non-Lead")),
(AND('[1]PWS Information'!$E$10="CWS",Q2646="Non-Lead",S2646="")),
(AND('[1]PWS Information'!$E$10="CWS",Q2646="Non-Lead",S2646="No")),
(AND('[1]PWS Information'!$E$10="CWS",Q2646="Non-Lead",S2646="Don't Know")),
(AND('[1]PWS Information'!$E$10="CWS",Q2646="Non-Lead", J2646="Non-Lead - Copper", S2646="Yes", L2646="Between 1989 and 2014")),
(AND('[1]PWS Information'!$E$10="CWS",Q2646="Non-Lead", J2646="Non-Lead - Copper", S2646="Yes", L2646="After 2014")),
(AND('[1]PWS Information'!$E$10="CWS",Q2646="Non-Lead", J2646="Non-Lead - Copper", S2646="Yes", L2646="Unknown")),
(AND('[1]PWS Information'!$E$10="CWS",Q2646="Non-Lead", N2646="Non-Lead - Copper", S2646="Yes", O2646="Between 1989 and 2014")),
(AND('[1]PWS Information'!$E$10="CWS",Q2646="Non-Lead", N2646="Non-Lead - Copper", S2646="Yes", O2646="After 2014")),
(AND('[1]PWS Information'!$E$10="CWS",Q2646="Non-Lead", N2646="Non-Lead - Copper", S2646="Yes", O2646="Unknown")),
(AND('[1]PWS Information'!$E$10="CWS",Q2646="Unknown")),
(AND('[1]PWS Information'!$E$10="NTNC",Q2646="Unknown")))),"Tier 5",
"")))))</f>
        <v>Tier 5</v>
      </c>
      <c r="Z2646" s="71"/>
      <c r="AA2646" s="71"/>
    </row>
    <row r="2647" spans="1:27" ht="57.6" x14ac:dyDescent="0.3">
      <c r="A2647" s="1"/>
      <c r="B2647" s="70">
        <v>3706059</v>
      </c>
      <c r="C2647" s="60">
        <v>292</v>
      </c>
      <c r="D2647" s="61" t="s">
        <v>574</v>
      </c>
      <c r="E2647" s="61" t="s">
        <v>128</v>
      </c>
      <c r="F2647" s="61">
        <v>78640</v>
      </c>
      <c r="G2647" s="62" t="s">
        <v>569</v>
      </c>
      <c r="H2647" s="63">
        <v>29.967897199999999</v>
      </c>
      <c r="I2647" s="64">
        <v>-97.827566666666598</v>
      </c>
      <c r="J2647" s="65" t="s">
        <v>50</v>
      </c>
      <c r="K2647" s="66" t="s">
        <v>51</v>
      </c>
      <c r="L2647" s="62" t="s">
        <v>52</v>
      </c>
      <c r="M2647" s="69"/>
      <c r="N2647" s="65" t="s">
        <v>50</v>
      </c>
      <c r="O2647" s="66" t="s">
        <v>52</v>
      </c>
      <c r="P2647" s="69"/>
      <c r="Q2647" s="55" t="str">
        <f t="shared" si="41"/>
        <v>Non-Lead</v>
      </c>
      <c r="R2647" s="70" t="s">
        <v>51</v>
      </c>
      <c r="S2647" s="70" t="s">
        <v>51</v>
      </c>
      <c r="T2647" s="70"/>
      <c r="U2647" s="71" t="s">
        <v>53</v>
      </c>
      <c r="V2647" s="71" t="s">
        <v>51</v>
      </c>
      <c r="W2647" s="71" t="s">
        <v>51</v>
      </c>
      <c r="X2647" s="71" t="s">
        <v>51</v>
      </c>
      <c r="Y2647" s="72" t="str">
        <f>IF((OR((AND('[1]PWS Information'!$E$10="CWS",U2647="Single Family Residence",Q2647="Lead")),
(AND('[1]PWS Information'!$E$10="CWS",U2647="Multiple Family Residence",'[1]PWS Information'!$E$11="Yes",Q2647="Lead")),
(AND('[1]PWS Information'!$E$10="NTNC",Q2647="Lead")))),"Tier 1",
IF((OR((AND('[1]PWS Information'!$E$10="CWS",U2647="Multiple Family Residence",'[1]PWS Information'!$E$11="No",Q2647="Lead")),
(AND('[1]PWS Information'!$E$10="CWS",U2647="Other",Q2647="Lead")),
(AND('[1]PWS Information'!$E$10="CWS",U2647="Building",Q2647="Lead")))),"Tier 2",
IF((OR((AND('[1]PWS Information'!$E$10="CWS",U2647="Single Family Residence",Q2647="Galvanized Requiring Replacement")),
(AND('[1]PWS Information'!$E$10="CWS",U2647="Single Family Residence",Q2647="Galvanized Requiring Replacement",R2647="Yes")),
(AND('[1]PWS Information'!$E$10="NTNC",Q2647="Galvanized Requiring Replacement")),
(AND('[1]PWS Information'!$E$10="NTNC",U2647="Single Family Residence",R2647="Yes")))),"Tier 3",
IF((OR((AND('[1]PWS Information'!$E$10="CWS",U2647="Single Family Residence",S2647="Yes",Q2647="Non-Lead", J2647="Non-Lead - Copper",L2647="Before 1989")),
(AND('[1]PWS Information'!$E$10="CWS",U2647="Single Family Residence",S2647="Yes",Q2647="Non-Lead", N2647="Non-Lead - Copper",O2647="Before 1989")))),"Tier 4",
IF((OR((AND('[1]PWS Information'!$E$10="NTNC",Q2647="Non-Lead")),
(AND('[1]PWS Information'!$E$10="CWS",Q2647="Non-Lead",S2647="")),
(AND('[1]PWS Information'!$E$10="CWS",Q2647="Non-Lead",S2647="No")),
(AND('[1]PWS Information'!$E$10="CWS",Q2647="Non-Lead",S2647="Don't Know")),
(AND('[1]PWS Information'!$E$10="CWS",Q2647="Non-Lead", J2647="Non-Lead - Copper", S2647="Yes", L2647="Between 1989 and 2014")),
(AND('[1]PWS Information'!$E$10="CWS",Q2647="Non-Lead", J2647="Non-Lead - Copper", S2647="Yes", L2647="After 2014")),
(AND('[1]PWS Information'!$E$10="CWS",Q2647="Non-Lead", J2647="Non-Lead - Copper", S2647="Yes", L2647="Unknown")),
(AND('[1]PWS Information'!$E$10="CWS",Q2647="Non-Lead", N2647="Non-Lead - Copper", S2647="Yes", O2647="Between 1989 and 2014")),
(AND('[1]PWS Information'!$E$10="CWS",Q2647="Non-Lead", N2647="Non-Lead - Copper", S2647="Yes", O2647="After 2014")),
(AND('[1]PWS Information'!$E$10="CWS",Q2647="Non-Lead", N2647="Non-Lead - Copper", S2647="Yes", O2647="Unknown")),
(AND('[1]PWS Information'!$E$10="CWS",Q2647="Unknown")),
(AND('[1]PWS Information'!$E$10="NTNC",Q2647="Unknown")))),"Tier 5",
"")))))</f>
        <v>Tier 5</v>
      </c>
      <c r="Z2647" s="71"/>
      <c r="AA2647" s="71"/>
    </row>
    <row r="2648" spans="1:27" ht="57.6" x14ac:dyDescent="0.3">
      <c r="A2648" s="1"/>
      <c r="B2648" s="70">
        <v>3871958</v>
      </c>
      <c r="C2648" s="60">
        <v>300</v>
      </c>
      <c r="D2648" s="61" t="s">
        <v>574</v>
      </c>
      <c r="E2648" s="61" t="s">
        <v>128</v>
      </c>
      <c r="F2648" s="61">
        <v>78640</v>
      </c>
      <c r="G2648" s="62" t="s">
        <v>569</v>
      </c>
      <c r="H2648" s="63">
        <v>29.967822200000001</v>
      </c>
      <c r="I2648" s="64">
        <v>-97.827644444444402</v>
      </c>
      <c r="J2648" s="65" t="s">
        <v>50</v>
      </c>
      <c r="K2648" s="66" t="s">
        <v>51</v>
      </c>
      <c r="L2648" s="62" t="s">
        <v>52</v>
      </c>
      <c r="M2648" s="69"/>
      <c r="N2648" s="65" t="s">
        <v>50</v>
      </c>
      <c r="O2648" s="66" t="s">
        <v>52</v>
      </c>
      <c r="P2648" s="69"/>
      <c r="Q2648" s="55" t="str">
        <f t="shared" si="41"/>
        <v>Non-Lead</v>
      </c>
      <c r="R2648" s="70" t="s">
        <v>51</v>
      </c>
      <c r="S2648" s="70" t="s">
        <v>51</v>
      </c>
      <c r="T2648" s="70"/>
      <c r="U2648" s="71" t="s">
        <v>53</v>
      </c>
      <c r="V2648" s="71" t="s">
        <v>51</v>
      </c>
      <c r="W2648" s="71" t="s">
        <v>51</v>
      </c>
      <c r="X2648" s="71" t="s">
        <v>51</v>
      </c>
      <c r="Y2648" s="72" t="str">
        <f>IF((OR((AND('[1]PWS Information'!$E$10="CWS",U2648="Single Family Residence",Q2648="Lead")),
(AND('[1]PWS Information'!$E$10="CWS",U2648="Multiple Family Residence",'[1]PWS Information'!$E$11="Yes",Q2648="Lead")),
(AND('[1]PWS Information'!$E$10="NTNC",Q2648="Lead")))),"Tier 1",
IF((OR((AND('[1]PWS Information'!$E$10="CWS",U2648="Multiple Family Residence",'[1]PWS Information'!$E$11="No",Q2648="Lead")),
(AND('[1]PWS Information'!$E$10="CWS",U2648="Other",Q2648="Lead")),
(AND('[1]PWS Information'!$E$10="CWS",U2648="Building",Q2648="Lead")))),"Tier 2",
IF((OR((AND('[1]PWS Information'!$E$10="CWS",U2648="Single Family Residence",Q2648="Galvanized Requiring Replacement")),
(AND('[1]PWS Information'!$E$10="CWS",U2648="Single Family Residence",Q2648="Galvanized Requiring Replacement",R2648="Yes")),
(AND('[1]PWS Information'!$E$10="NTNC",Q2648="Galvanized Requiring Replacement")),
(AND('[1]PWS Information'!$E$10="NTNC",U2648="Single Family Residence",R2648="Yes")))),"Tier 3",
IF((OR((AND('[1]PWS Information'!$E$10="CWS",U2648="Single Family Residence",S2648="Yes",Q2648="Non-Lead", J2648="Non-Lead - Copper",L2648="Before 1989")),
(AND('[1]PWS Information'!$E$10="CWS",U2648="Single Family Residence",S2648="Yes",Q2648="Non-Lead", N2648="Non-Lead - Copper",O2648="Before 1989")))),"Tier 4",
IF((OR((AND('[1]PWS Information'!$E$10="NTNC",Q2648="Non-Lead")),
(AND('[1]PWS Information'!$E$10="CWS",Q2648="Non-Lead",S2648="")),
(AND('[1]PWS Information'!$E$10="CWS",Q2648="Non-Lead",S2648="No")),
(AND('[1]PWS Information'!$E$10="CWS",Q2648="Non-Lead",S2648="Don't Know")),
(AND('[1]PWS Information'!$E$10="CWS",Q2648="Non-Lead", J2648="Non-Lead - Copper", S2648="Yes", L2648="Between 1989 and 2014")),
(AND('[1]PWS Information'!$E$10="CWS",Q2648="Non-Lead", J2648="Non-Lead - Copper", S2648="Yes", L2648="After 2014")),
(AND('[1]PWS Information'!$E$10="CWS",Q2648="Non-Lead", J2648="Non-Lead - Copper", S2648="Yes", L2648="Unknown")),
(AND('[1]PWS Information'!$E$10="CWS",Q2648="Non-Lead", N2648="Non-Lead - Copper", S2648="Yes", O2648="Between 1989 and 2014")),
(AND('[1]PWS Information'!$E$10="CWS",Q2648="Non-Lead", N2648="Non-Lead - Copper", S2648="Yes", O2648="After 2014")),
(AND('[1]PWS Information'!$E$10="CWS",Q2648="Non-Lead", N2648="Non-Lead - Copper", S2648="Yes", O2648="Unknown")),
(AND('[1]PWS Information'!$E$10="CWS",Q2648="Unknown")),
(AND('[1]PWS Information'!$E$10="NTNC",Q2648="Unknown")))),"Tier 5",
"")))))</f>
        <v>Tier 5</v>
      </c>
      <c r="Z2648" s="71"/>
      <c r="AA2648" s="71"/>
    </row>
    <row r="2649" spans="1:27" ht="57.6" x14ac:dyDescent="0.3">
      <c r="A2649" s="1"/>
      <c r="B2649" s="70">
        <v>3723513</v>
      </c>
      <c r="C2649" s="60">
        <v>310</v>
      </c>
      <c r="D2649" s="61" t="s">
        <v>578</v>
      </c>
      <c r="E2649" s="61" t="s">
        <v>128</v>
      </c>
      <c r="F2649" s="61">
        <v>78640</v>
      </c>
      <c r="G2649" s="62" t="s">
        <v>569</v>
      </c>
      <c r="H2649" s="63">
        <v>29.968274999999998</v>
      </c>
      <c r="I2649" s="64">
        <v>-97.828413888888804</v>
      </c>
      <c r="J2649" s="65" t="s">
        <v>50</v>
      </c>
      <c r="K2649" s="66" t="s">
        <v>51</v>
      </c>
      <c r="L2649" s="62" t="s">
        <v>52</v>
      </c>
      <c r="M2649" s="69"/>
      <c r="N2649" s="65" t="s">
        <v>50</v>
      </c>
      <c r="O2649" s="66" t="s">
        <v>52</v>
      </c>
      <c r="P2649" s="69"/>
      <c r="Q2649" s="55" t="str">
        <f t="shared" si="41"/>
        <v>Non-Lead</v>
      </c>
      <c r="R2649" s="70" t="s">
        <v>51</v>
      </c>
      <c r="S2649" s="70" t="s">
        <v>51</v>
      </c>
      <c r="T2649" s="70"/>
      <c r="U2649" s="71" t="s">
        <v>53</v>
      </c>
      <c r="V2649" s="71" t="s">
        <v>51</v>
      </c>
      <c r="W2649" s="71" t="s">
        <v>51</v>
      </c>
      <c r="X2649" s="71" t="s">
        <v>51</v>
      </c>
      <c r="Y2649" s="72" t="str">
        <f>IF((OR((AND('[1]PWS Information'!$E$10="CWS",U2649="Single Family Residence",Q2649="Lead")),
(AND('[1]PWS Information'!$E$10="CWS",U2649="Multiple Family Residence",'[1]PWS Information'!$E$11="Yes",Q2649="Lead")),
(AND('[1]PWS Information'!$E$10="NTNC",Q2649="Lead")))),"Tier 1",
IF((OR((AND('[1]PWS Information'!$E$10="CWS",U2649="Multiple Family Residence",'[1]PWS Information'!$E$11="No",Q2649="Lead")),
(AND('[1]PWS Information'!$E$10="CWS",U2649="Other",Q2649="Lead")),
(AND('[1]PWS Information'!$E$10="CWS",U2649="Building",Q2649="Lead")))),"Tier 2",
IF((OR((AND('[1]PWS Information'!$E$10="CWS",U2649="Single Family Residence",Q2649="Galvanized Requiring Replacement")),
(AND('[1]PWS Information'!$E$10="CWS",U2649="Single Family Residence",Q2649="Galvanized Requiring Replacement",R2649="Yes")),
(AND('[1]PWS Information'!$E$10="NTNC",Q2649="Galvanized Requiring Replacement")),
(AND('[1]PWS Information'!$E$10="NTNC",U2649="Single Family Residence",R2649="Yes")))),"Tier 3",
IF((OR((AND('[1]PWS Information'!$E$10="CWS",U2649="Single Family Residence",S2649="Yes",Q2649="Non-Lead", J2649="Non-Lead - Copper",L2649="Before 1989")),
(AND('[1]PWS Information'!$E$10="CWS",U2649="Single Family Residence",S2649="Yes",Q2649="Non-Lead", N2649="Non-Lead - Copper",O2649="Before 1989")))),"Tier 4",
IF((OR((AND('[1]PWS Information'!$E$10="NTNC",Q2649="Non-Lead")),
(AND('[1]PWS Information'!$E$10="CWS",Q2649="Non-Lead",S2649="")),
(AND('[1]PWS Information'!$E$10="CWS",Q2649="Non-Lead",S2649="No")),
(AND('[1]PWS Information'!$E$10="CWS",Q2649="Non-Lead",S2649="Don't Know")),
(AND('[1]PWS Information'!$E$10="CWS",Q2649="Non-Lead", J2649="Non-Lead - Copper", S2649="Yes", L2649="Between 1989 and 2014")),
(AND('[1]PWS Information'!$E$10="CWS",Q2649="Non-Lead", J2649="Non-Lead - Copper", S2649="Yes", L2649="After 2014")),
(AND('[1]PWS Information'!$E$10="CWS",Q2649="Non-Lead", J2649="Non-Lead - Copper", S2649="Yes", L2649="Unknown")),
(AND('[1]PWS Information'!$E$10="CWS",Q2649="Non-Lead", N2649="Non-Lead - Copper", S2649="Yes", O2649="Between 1989 and 2014")),
(AND('[1]PWS Information'!$E$10="CWS",Q2649="Non-Lead", N2649="Non-Lead - Copper", S2649="Yes", O2649="After 2014")),
(AND('[1]PWS Information'!$E$10="CWS",Q2649="Non-Lead", N2649="Non-Lead - Copper", S2649="Yes", O2649="Unknown")),
(AND('[1]PWS Information'!$E$10="CWS",Q2649="Unknown")),
(AND('[1]PWS Information'!$E$10="NTNC",Q2649="Unknown")))),"Tier 5",
"")))))</f>
        <v>Tier 5</v>
      </c>
      <c r="Z2649" s="71"/>
      <c r="AA2649" s="71"/>
    </row>
    <row r="2650" spans="1:27" ht="57.6" x14ac:dyDescent="0.3">
      <c r="A2650" s="17"/>
      <c r="B2650" s="70">
        <v>3722131</v>
      </c>
      <c r="C2650" s="60">
        <v>263</v>
      </c>
      <c r="D2650" s="61" t="s">
        <v>578</v>
      </c>
      <c r="E2650" s="61" t="s">
        <v>128</v>
      </c>
      <c r="F2650" s="61">
        <v>78640</v>
      </c>
      <c r="G2650" s="62" t="s">
        <v>569</v>
      </c>
      <c r="H2650" s="63">
        <v>29.968494400000001</v>
      </c>
      <c r="I2650" s="64">
        <v>-97.827541666666605</v>
      </c>
      <c r="J2650" s="65" t="s">
        <v>50</v>
      </c>
      <c r="K2650" s="66" t="s">
        <v>51</v>
      </c>
      <c r="L2650" s="62" t="s">
        <v>52</v>
      </c>
      <c r="M2650" s="69"/>
      <c r="N2650" s="65" t="s">
        <v>50</v>
      </c>
      <c r="O2650" s="66" t="s">
        <v>52</v>
      </c>
      <c r="P2650" s="69"/>
      <c r="Q2650" s="55" t="str">
        <f t="shared" si="41"/>
        <v>Non-Lead</v>
      </c>
      <c r="R2650" s="70" t="s">
        <v>51</v>
      </c>
      <c r="S2650" s="70" t="s">
        <v>51</v>
      </c>
      <c r="T2650" s="70"/>
      <c r="U2650" s="71" t="s">
        <v>53</v>
      </c>
      <c r="V2650" s="71" t="s">
        <v>51</v>
      </c>
      <c r="W2650" s="71" t="s">
        <v>51</v>
      </c>
      <c r="X2650" s="71" t="s">
        <v>51</v>
      </c>
      <c r="Y2650" s="72" t="str">
        <f>IF((OR((AND('[1]PWS Information'!$E$10="CWS",U2650="Single Family Residence",Q2650="Lead")),
(AND('[1]PWS Information'!$E$10="CWS",U2650="Multiple Family Residence",'[1]PWS Information'!$E$11="Yes",Q2650="Lead")),
(AND('[1]PWS Information'!$E$10="NTNC",Q2650="Lead")))),"Tier 1",
IF((OR((AND('[1]PWS Information'!$E$10="CWS",U2650="Multiple Family Residence",'[1]PWS Information'!$E$11="No",Q2650="Lead")),
(AND('[1]PWS Information'!$E$10="CWS",U2650="Other",Q2650="Lead")),
(AND('[1]PWS Information'!$E$10="CWS",U2650="Building",Q2650="Lead")))),"Tier 2",
IF((OR((AND('[1]PWS Information'!$E$10="CWS",U2650="Single Family Residence",Q2650="Galvanized Requiring Replacement")),
(AND('[1]PWS Information'!$E$10="CWS",U2650="Single Family Residence",Q2650="Galvanized Requiring Replacement",R2650="Yes")),
(AND('[1]PWS Information'!$E$10="NTNC",Q2650="Galvanized Requiring Replacement")),
(AND('[1]PWS Information'!$E$10="NTNC",U2650="Single Family Residence",R2650="Yes")))),"Tier 3",
IF((OR((AND('[1]PWS Information'!$E$10="CWS",U2650="Single Family Residence",S2650="Yes",Q2650="Non-Lead", J2650="Non-Lead - Copper",L2650="Before 1989")),
(AND('[1]PWS Information'!$E$10="CWS",U2650="Single Family Residence",S2650="Yes",Q2650="Non-Lead", N2650="Non-Lead - Copper",O2650="Before 1989")))),"Tier 4",
IF((OR((AND('[1]PWS Information'!$E$10="NTNC",Q2650="Non-Lead")),
(AND('[1]PWS Information'!$E$10="CWS",Q2650="Non-Lead",S2650="")),
(AND('[1]PWS Information'!$E$10="CWS",Q2650="Non-Lead",S2650="No")),
(AND('[1]PWS Information'!$E$10="CWS",Q2650="Non-Lead",S2650="Don't Know")),
(AND('[1]PWS Information'!$E$10="CWS",Q2650="Non-Lead", J2650="Non-Lead - Copper", S2650="Yes", L2650="Between 1989 and 2014")),
(AND('[1]PWS Information'!$E$10="CWS",Q2650="Non-Lead", J2650="Non-Lead - Copper", S2650="Yes", L2650="After 2014")),
(AND('[1]PWS Information'!$E$10="CWS",Q2650="Non-Lead", J2650="Non-Lead - Copper", S2650="Yes", L2650="Unknown")),
(AND('[1]PWS Information'!$E$10="CWS",Q2650="Non-Lead", N2650="Non-Lead - Copper", S2650="Yes", O2650="Between 1989 and 2014")),
(AND('[1]PWS Information'!$E$10="CWS",Q2650="Non-Lead", N2650="Non-Lead - Copper", S2650="Yes", O2650="After 2014")),
(AND('[1]PWS Information'!$E$10="CWS",Q2650="Non-Lead", N2650="Non-Lead - Copper", S2650="Yes", O2650="Unknown")),
(AND('[1]PWS Information'!$E$10="CWS",Q2650="Unknown")),
(AND('[1]PWS Information'!$E$10="NTNC",Q2650="Unknown")))),"Tier 5",
"")))))</f>
        <v>Tier 5</v>
      </c>
      <c r="Z2650" s="71"/>
      <c r="AA2650" s="71"/>
    </row>
    <row r="2651" spans="1:27" ht="57.6" x14ac:dyDescent="0.3">
      <c r="A2651" s="1"/>
      <c r="B2651" s="70">
        <v>3725128</v>
      </c>
      <c r="C2651" s="60">
        <v>195</v>
      </c>
      <c r="D2651" s="61" t="s">
        <v>568</v>
      </c>
      <c r="E2651" s="61" t="s">
        <v>128</v>
      </c>
      <c r="F2651" s="61">
        <v>78640</v>
      </c>
      <c r="G2651" s="62" t="s">
        <v>569</v>
      </c>
      <c r="H2651" s="63">
        <v>29.9686056</v>
      </c>
      <c r="I2651" s="64">
        <v>-97.826088888888805</v>
      </c>
      <c r="J2651" s="65" t="s">
        <v>50</v>
      </c>
      <c r="K2651" s="66" t="s">
        <v>51</v>
      </c>
      <c r="L2651" s="62" t="s">
        <v>52</v>
      </c>
      <c r="M2651" s="69"/>
      <c r="N2651" s="65" t="s">
        <v>50</v>
      </c>
      <c r="O2651" s="66" t="s">
        <v>52</v>
      </c>
      <c r="P2651" s="69"/>
      <c r="Q2651" s="55" t="str">
        <f t="shared" si="41"/>
        <v>Non-Lead</v>
      </c>
      <c r="R2651" s="70" t="s">
        <v>51</v>
      </c>
      <c r="S2651" s="70" t="s">
        <v>51</v>
      </c>
      <c r="T2651" s="70"/>
      <c r="U2651" s="71" t="s">
        <v>53</v>
      </c>
      <c r="V2651" s="71" t="s">
        <v>51</v>
      </c>
      <c r="W2651" s="71" t="s">
        <v>51</v>
      </c>
      <c r="X2651" s="71" t="s">
        <v>51</v>
      </c>
      <c r="Y2651" s="72" t="str">
        <f>IF((OR((AND('[1]PWS Information'!$E$10="CWS",U2651="Single Family Residence",Q2651="Lead")),
(AND('[1]PWS Information'!$E$10="CWS",U2651="Multiple Family Residence",'[1]PWS Information'!$E$11="Yes",Q2651="Lead")),
(AND('[1]PWS Information'!$E$10="NTNC",Q2651="Lead")))),"Tier 1",
IF((OR((AND('[1]PWS Information'!$E$10="CWS",U2651="Multiple Family Residence",'[1]PWS Information'!$E$11="No",Q2651="Lead")),
(AND('[1]PWS Information'!$E$10="CWS",U2651="Other",Q2651="Lead")),
(AND('[1]PWS Information'!$E$10="CWS",U2651="Building",Q2651="Lead")))),"Tier 2",
IF((OR((AND('[1]PWS Information'!$E$10="CWS",U2651="Single Family Residence",Q2651="Galvanized Requiring Replacement")),
(AND('[1]PWS Information'!$E$10="CWS",U2651="Single Family Residence",Q2651="Galvanized Requiring Replacement",R2651="Yes")),
(AND('[1]PWS Information'!$E$10="NTNC",Q2651="Galvanized Requiring Replacement")),
(AND('[1]PWS Information'!$E$10="NTNC",U2651="Single Family Residence",R2651="Yes")))),"Tier 3",
IF((OR((AND('[1]PWS Information'!$E$10="CWS",U2651="Single Family Residence",S2651="Yes",Q2651="Non-Lead", J2651="Non-Lead - Copper",L2651="Before 1989")),
(AND('[1]PWS Information'!$E$10="CWS",U2651="Single Family Residence",S2651="Yes",Q2651="Non-Lead", N2651="Non-Lead - Copper",O2651="Before 1989")))),"Tier 4",
IF((OR((AND('[1]PWS Information'!$E$10="NTNC",Q2651="Non-Lead")),
(AND('[1]PWS Information'!$E$10="CWS",Q2651="Non-Lead",S2651="")),
(AND('[1]PWS Information'!$E$10="CWS",Q2651="Non-Lead",S2651="No")),
(AND('[1]PWS Information'!$E$10="CWS",Q2651="Non-Lead",S2651="Don't Know")),
(AND('[1]PWS Information'!$E$10="CWS",Q2651="Non-Lead", J2651="Non-Lead - Copper", S2651="Yes", L2651="Between 1989 and 2014")),
(AND('[1]PWS Information'!$E$10="CWS",Q2651="Non-Lead", J2651="Non-Lead - Copper", S2651="Yes", L2651="After 2014")),
(AND('[1]PWS Information'!$E$10="CWS",Q2651="Non-Lead", J2651="Non-Lead - Copper", S2651="Yes", L2651="Unknown")),
(AND('[1]PWS Information'!$E$10="CWS",Q2651="Non-Lead", N2651="Non-Lead - Copper", S2651="Yes", O2651="Between 1989 and 2014")),
(AND('[1]PWS Information'!$E$10="CWS",Q2651="Non-Lead", N2651="Non-Lead - Copper", S2651="Yes", O2651="After 2014")),
(AND('[1]PWS Information'!$E$10="CWS",Q2651="Non-Lead", N2651="Non-Lead - Copper", S2651="Yes", O2651="Unknown")),
(AND('[1]PWS Information'!$E$10="CWS",Q2651="Unknown")),
(AND('[1]PWS Information'!$E$10="NTNC",Q2651="Unknown")))),"Tier 5",
"")))))</f>
        <v>Tier 5</v>
      </c>
      <c r="Z2651" s="71"/>
      <c r="AA2651" s="71"/>
    </row>
    <row r="2652" spans="1:27" ht="57.6" x14ac:dyDescent="0.3">
      <c r="A2652" s="1"/>
      <c r="B2652" s="70">
        <v>3736446</v>
      </c>
      <c r="C2652" s="60">
        <v>203</v>
      </c>
      <c r="D2652" s="61" t="s">
        <v>568</v>
      </c>
      <c r="E2652" s="61" t="s">
        <v>128</v>
      </c>
      <c r="F2652" s="61">
        <v>78640</v>
      </c>
      <c r="G2652" s="62" t="s">
        <v>569</v>
      </c>
      <c r="H2652" s="63">
        <v>29.9685083</v>
      </c>
      <c r="I2652" s="64">
        <v>-97.826166666666595</v>
      </c>
      <c r="J2652" s="65" t="s">
        <v>50</v>
      </c>
      <c r="K2652" s="66" t="s">
        <v>51</v>
      </c>
      <c r="L2652" s="62" t="s">
        <v>52</v>
      </c>
      <c r="M2652" s="69"/>
      <c r="N2652" s="65" t="s">
        <v>50</v>
      </c>
      <c r="O2652" s="66" t="s">
        <v>52</v>
      </c>
      <c r="P2652" s="69"/>
      <c r="Q2652" s="55" t="str">
        <f t="shared" si="41"/>
        <v>Non-Lead</v>
      </c>
      <c r="R2652" s="70" t="s">
        <v>51</v>
      </c>
      <c r="S2652" s="70" t="s">
        <v>51</v>
      </c>
      <c r="T2652" s="70"/>
      <c r="U2652" s="71" t="s">
        <v>53</v>
      </c>
      <c r="V2652" s="71" t="s">
        <v>51</v>
      </c>
      <c r="W2652" s="71" t="s">
        <v>51</v>
      </c>
      <c r="X2652" s="71" t="s">
        <v>51</v>
      </c>
      <c r="Y2652" s="72" t="str">
        <f>IF((OR((AND('[1]PWS Information'!$E$10="CWS",U2652="Single Family Residence",Q2652="Lead")),
(AND('[1]PWS Information'!$E$10="CWS",U2652="Multiple Family Residence",'[1]PWS Information'!$E$11="Yes",Q2652="Lead")),
(AND('[1]PWS Information'!$E$10="NTNC",Q2652="Lead")))),"Tier 1",
IF((OR((AND('[1]PWS Information'!$E$10="CWS",U2652="Multiple Family Residence",'[1]PWS Information'!$E$11="No",Q2652="Lead")),
(AND('[1]PWS Information'!$E$10="CWS",U2652="Other",Q2652="Lead")),
(AND('[1]PWS Information'!$E$10="CWS",U2652="Building",Q2652="Lead")))),"Tier 2",
IF((OR((AND('[1]PWS Information'!$E$10="CWS",U2652="Single Family Residence",Q2652="Galvanized Requiring Replacement")),
(AND('[1]PWS Information'!$E$10="CWS",U2652="Single Family Residence",Q2652="Galvanized Requiring Replacement",R2652="Yes")),
(AND('[1]PWS Information'!$E$10="NTNC",Q2652="Galvanized Requiring Replacement")),
(AND('[1]PWS Information'!$E$10="NTNC",U2652="Single Family Residence",R2652="Yes")))),"Tier 3",
IF((OR((AND('[1]PWS Information'!$E$10="CWS",U2652="Single Family Residence",S2652="Yes",Q2652="Non-Lead", J2652="Non-Lead - Copper",L2652="Before 1989")),
(AND('[1]PWS Information'!$E$10="CWS",U2652="Single Family Residence",S2652="Yes",Q2652="Non-Lead", N2652="Non-Lead - Copper",O2652="Before 1989")))),"Tier 4",
IF((OR((AND('[1]PWS Information'!$E$10="NTNC",Q2652="Non-Lead")),
(AND('[1]PWS Information'!$E$10="CWS",Q2652="Non-Lead",S2652="")),
(AND('[1]PWS Information'!$E$10="CWS",Q2652="Non-Lead",S2652="No")),
(AND('[1]PWS Information'!$E$10="CWS",Q2652="Non-Lead",S2652="Don't Know")),
(AND('[1]PWS Information'!$E$10="CWS",Q2652="Non-Lead", J2652="Non-Lead - Copper", S2652="Yes", L2652="Between 1989 and 2014")),
(AND('[1]PWS Information'!$E$10="CWS",Q2652="Non-Lead", J2652="Non-Lead - Copper", S2652="Yes", L2652="After 2014")),
(AND('[1]PWS Information'!$E$10="CWS",Q2652="Non-Lead", J2652="Non-Lead - Copper", S2652="Yes", L2652="Unknown")),
(AND('[1]PWS Information'!$E$10="CWS",Q2652="Non-Lead", N2652="Non-Lead - Copper", S2652="Yes", O2652="Between 1989 and 2014")),
(AND('[1]PWS Information'!$E$10="CWS",Q2652="Non-Lead", N2652="Non-Lead - Copper", S2652="Yes", O2652="After 2014")),
(AND('[1]PWS Information'!$E$10="CWS",Q2652="Non-Lead", N2652="Non-Lead - Copper", S2652="Yes", O2652="Unknown")),
(AND('[1]PWS Information'!$E$10="CWS",Q2652="Unknown")),
(AND('[1]PWS Information'!$E$10="NTNC",Q2652="Unknown")))),"Tier 5",
"")))))</f>
        <v>Tier 5</v>
      </c>
      <c r="Z2652" s="71"/>
      <c r="AA2652" s="71"/>
    </row>
    <row r="2653" spans="1:27" ht="57.6" x14ac:dyDescent="0.3">
      <c r="A2653" s="1"/>
      <c r="B2653" s="70">
        <v>3520528</v>
      </c>
      <c r="C2653" s="60">
        <v>335</v>
      </c>
      <c r="D2653" s="61" t="s">
        <v>579</v>
      </c>
      <c r="E2653" s="61" t="s">
        <v>128</v>
      </c>
      <c r="F2653" s="61">
        <v>78640</v>
      </c>
      <c r="G2653" s="62" t="s">
        <v>569</v>
      </c>
      <c r="H2653" s="63">
        <v>29.967730599999999</v>
      </c>
      <c r="I2653" s="64">
        <v>-97.828355555555504</v>
      </c>
      <c r="J2653" s="65" t="s">
        <v>50</v>
      </c>
      <c r="K2653" s="66" t="s">
        <v>51</v>
      </c>
      <c r="L2653" s="62" t="s">
        <v>52</v>
      </c>
      <c r="M2653" s="69"/>
      <c r="N2653" s="65" t="s">
        <v>50</v>
      </c>
      <c r="O2653" s="66" t="s">
        <v>52</v>
      </c>
      <c r="P2653" s="69"/>
      <c r="Q2653" s="55" t="str">
        <f t="shared" si="41"/>
        <v>Non-Lead</v>
      </c>
      <c r="R2653" s="70" t="s">
        <v>51</v>
      </c>
      <c r="S2653" s="70" t="s">
        <v>51</v>
      </c>
      <c r="T2653" s="70"/>
      <c r="U2653" s="71" t="s">
        <v>53</v>
      </c>
      <c r="V2653" s="71" t="s">
        <v>51</v>
      </c>
      <c r="W2653" s="71" t="s">
        <v>51</v>
      </c>
      <c r="X2653" s="71" t="s">
        <v>51</v>
      </c>
      <c r="Y2653" s="72" t="str">
        <f>IF((OR((AND('[1]PWS Information'!$E$10="CWS",U2653="Single Family Residence",Q2653="Lead")),
(AND('[1]PWS Information'!$E$10="CWS",U2653="Multiple Family Residence",'[1]PWS Information'!$E$11="Yes",Q2653="Lead")),
(AND('[1]PWS Information'!$E$10="NTNC",Q2653="Lead")))),"Tier 1",
IF((OR((AND('[1]PWS Information'!$E$10="CWS",U2653="Multiple Family Residence",'[1]PWS Information'!$E$11="No",Q2653="Lead")),
(AND('[1]PWS Information'!$E$10="CWS",U2653="Other",Q2653="Lead")),
(AND('[1]PWS Information'!$E$10="CWS",U2653="Building",Q2653="Lead")))),"Tier 2",
IF((OR((AND('[1]PWS Information'!$E$10="CWS",U2653="Single Family Residence",Q2653="Galvanized Requiring Replacement")),
(AND('[1]PWS Information'!$E$10="CWS",U2653="Single Family Residence",Q2653="Galvanized Requiring Replacement",R2653="Yes")),
(AND('[1]PWS Information'!$E$10="NTNC",Q2653="Galvanized Requiring Replacement")),
(AND('[1]PWS Information'!$E$10="NTNC",U2653="Single Family Residence",R2653="Yes")))),"Tier 3",
IF((OR((AND('[1]PWS Information'!$E$10="CWS",U2653="Single Family Residence",S2653="Yes",Q2653="Non-Lead", J2653="Non-Lead - Copper",L2653="Before 1989")),
(AND('[1]PWS Information'!$E$10="CWS",U2653="Single Family Residence",S2653="Yes",Q2653="Non-Lead", N2653="Non-Lead - Copper",O2653="Before 1989")))),"Tier 4",
IF((OR((AND('[1]PWS Information'!$E$10="NTNC",Q2653="Non-Lead")),
(AND('[1]PWS Information'!$E$10="CWS",Q2653="Non-Lead",S2653="")),
(AND('[1]PWS Information'!$E$10="CWS",Q2653="Non-Lead",S2653="No")),
(AND('[1]PWS Information'!$E$10="CWS",Q2653="Non-Lead",S2653="Don't Know")),
(AND('[1]PWS Information'!$E$10="CWS",Q2653="Non-Lead", J2653="Non-Lead - Copper", S2653="Yes", L2653="Between 1989 and 2014")),
(AND('[1]PWS Information'!$E$10="CWS",Q2653="Non-Lead", J2653="Non-Lead - Copper", S2653="Yes", L2653="After 2014")),
(AND('[1]PWS Information'!$E$10="CWS",Q2653="Non-Lead", J2653="Non-Lead - Copper", S2653="Yes", L2653="Unknown")),
(AND('[1]PWS Information'!$E$10="CWS",Q2653="Non-Lead", N2653="Non-Lead - Copper", S2653="Yes", O2653="Between 1989 and 2014")),
(AND('[1]PWS Information'!$E$10="CWS",Q2653="Non-Lead", N2653="Non-Lead - Copper", S2653="Yes", O2653="After 2014")),
(AND('[1]PWS Information'!$E$10="CWS",Q2653="Non-Lead", N2653="Non-Lead - Copper", S2653="Yes", O2653="Unknown")),
(AND('[1]PWS Information'!$E$10="CWS",Q2653="Unknown")),
(AND('[1]PWS Information'!$E$10="NTNC",Q2653="Unknown")))),"Tier 5",
"")))))</f>
        <v>Tier 5</v>
      </c>
      <c r="Z2653" s="71"/>
      <c r="AA2653" s="71"/>
    </row>
    <row r="2654" spans="1:27" ht="57.6" x14ac:dyDescent="0.3">
      <c r="A2654" s="17"/>
      <c r="B2654" s="70">
        <v>3769032</v>
      </c>
      <c r="C2654" s="60">
        <v>334</v>
      </c>
      <c r="D2654" s="61" t="s">
        <v>579</v>
      </c>
      <c r="E2654" s="61" t="s">
        <v>128</v>
      </c>
      <c r="F2654" s="61">
        <v>78640</v>
      </c>
      <c r="G2654" s="62" t="s">
        <v>569</v>
      </c>
      <c r="H2654" s="63">
        <v>29.9680556</v>
      </c>
      <c r="I2654" s="64">
        <v>-97.828708333333296</v>
      </c>
      <c r="J2654" s="65" t="s">
        <v>50</v>
      </c>
      <c r="K2654" s="66" t="s">
        <v>51</v>
      </c>
      <c r="L2654" s="62" t="s">
        <v>52</v>
      </c>
      <c r="M2654" s="69"/>
      <c r="N2654" s="65" t="s">
        <v>50</v>
      </c>
      <c r="O2654" s="66" t="s">
        <v>52</v>
      </c>
      <c r="P2654" s="69"/>
      <c r="Q2654" s="55" t="str">
        <f t="shared" si="41"/>
        <v>Non-Lead</v>
      </c>
      <c r="R2654" s="70" t="s">
        <v>51</v>
      </c>
      <c r="S2654" s="70" t="s">
        <v>51</v>
      </c>
      <c r="T2654" s="70"/>
      <c r="U2654" s="71" t="s">
        <v>53</v>
      </c>
      <c r="V2654" s="71" t="s">
        <v>51</v>
      </c>
      <c r="W2654" s="71" t="s">
        <v>51</v>
      </c>
      <c r="X2654" s="71" t="s">
        <v>51</v>
      </c>
      <c r="Y2654" s="72" t="str">
        <f>IF((OR((AND('[1]PWS Information'!$E$10="CWS",U2654="Single Family Residence",Q2654="Lead")),
(AND('[1]PWS Information'!$E$10="CWS",U2654="Multiple Family Residence",'[1]PWS Information'!$E$11="Yes",Q2654="Lead")),
(AND('[1]PWS Information'!$E$10="NTNC",Q2654="Lead")))),"Tier 1",
IF((OR((AND('[1]PWS Information'!$E$10="CWS",U2654="Multiple Family Residence",'[1]PWS Information'!$E$11="No",Q2654="Lead")),
(AND('[1]PWS Information'!$E$10="CWS",U2654="Other",Q2654="Lead")),
(AND('[1]PWS Information'!$E$10="CWS",U2654="Building",Q2654="Lead")))),"Tier 2",
IF((OR((AND('[1]PWS Information'!$E$10="CWS",U2654="Single Family Residence",Q2654="Galvanized Requiring Replacement")),
(AND('[1]PWS Information'!$E$10="CWS",U2654="Single Family Residence",Q2654="Galvanized Requiring Replacement",R2654="Yes")),
(AND('[1]PWS Information'!$E$10="NTNC",Q2654="Galvanized Requiring Replacement")),
(AND('[1]PWS Information'!$E$10="NTNC",U2654="Single Family Residence",R2654="Yes")))),"Tier 3",
IF((OR((AND('[1]PWS Information'!$E$10="CWS",U2654="Single Family Residence",S2654="Yes",Q2654="Non-Lead", J2654="Non-Lead - Copper",L2654="Before 1989")),
(AND('[1]PWS Information'!$E$10="CWS",U2654="Single Family Residence",S2654="Yes",Q2654="Non-Lead", N2654="Non-Lead - Copper",O2654="Before 1989")))),"Tier 4",
IF((OR((AND('[1]PWS Information'!$E$10="NTNC",Q2654="Non-Lead")),
(AND('[1]PWS Information'!$E$10="CWS",Q2654="Non-Lead",S2654="")),
(AND('[1]PWS Information'!$E$10="CWS",Q2654="Non-Lead",S2654="No")),
(AND('[1]PWS Information'!$E$10="CWS",Q2654="Non-Lead",S2654="Don't Know")),
(AND('[1]PWS Information'!$E$10="CWS",Q2654="Non-Lead", J2654="Non-Lead - Copper", S2654="Yes", L2654="Between 1989 and 2014")),
(AND('[1]PWS Information'!$E$10="CWS",Q2654="Non-Lead", J2654="Non-Lead - Copper", S2654="Yes", L2654="After 2014")),
(AND('[1]PWS Information'!$E$10="CWS",Q2654="Non-Lead", J2654="Non-Lead - Copper", S2654="Yes", L2654="Unknown")),
(AND('[1]PWS Information'!$E$10="CWS",Q2654="Non-Lead", N2654="Non-Lead - Copper", S2654="Yes", O2654="Between 1989 and 2014")),
(AND('[1]PWS Information'!$E$10="CWS",Q2654="Non-Lead", N2654="Non-Lead - Copper", S2654="Yes", O2654="After 2014")),
(AND('[1]PWS Information'!$E$10="CWS",Q2654="Non-Lead", N2654="Non-Lead - Copper", S2654="Yes", O2654="Unknown")),
(AND('[1]PWS Information'!$E$10="CWS",Q2654="Unknown")),
(AND('[1]PWS Information'!$E$10="NTNC",Q2654="Unknown")))),"Tier 5",
"")))))</f>
        <v>Tier 5</v>
      </c>
      <c r="Z2654" s="71"/>
      <c r="AA2654" s="71"/>
    </row>
    <row r="2655" spans="1:27" ht="57.6" x14ac:dyDescent="0.3">
      <c r="A2655" s="1"/>
      <c r="B2655" s="70">
        <v>3889307</v>
      </c>
      <c r="C2655" s="60">
        <v>325</v>
      </c>
      <c r="D2655" s="61" t="s">
        <v>579</v>
      </c>
      <c r="E2655" s="61" t="s">
        <v>128</v>
      </c>
      <c r="F2655" s="61">
        <v>78640</v>
      </c>
      <c r="G2655" s="62" t="s">
        <v>569</v>
      </c>
      <c r="H2655" s="63">
        <v>29.9678389</v>
      </c>
      <c r="I2655" s="64">
        <v>-97.828247222222203</v>
      </c>
      <c r="J2655" s="65" t="s">
        <v>50</v>
      </c>
      <c r="K2655" s="66" t="s">
        <v>51</v>
      </c>
      <c r="L2655" s="62" t="s">
        <v>52</v>
      </c>
      <c r="M2655" s="69"/>
      <c r="N2655" s="65" t="s">
        <v>50</v>
      </c>
      <c r="O2655" s="66" t="s">
        <v>52</v>
      </c>
      <c r="P2655" s="69"/>
      <c r="Q2655" s="55" t="str">
        <f t="shared" si="41"/>
        <v>Non-Lead</v>
      </c>
      <c r="R2655" s="70" t="s">
        <v>51</v>
      </c>
      <c r="S2655" s="70" t="s">
        <v>51</v>
      </c>
      <c r="T2655" s="70"/>
      <c r="U2655" s="71" t="s">
        <v>53</v>
      </c>
      <c r="V2655" s="71" t="s">
        <v>51</v>
      </c>
      <c r="W2655" s="71" t="s">
        <v>51</v>
      </c>
      <c r="X2655" s="71" t="s">
        <v>51</v>
      </c>
      <c r="Y2655" s="72" t="str">
        <f>IF((OR((AND('[1]PWS Information'!$E$10="CWS",U2655="Single Family Residence",Q2655="Lead")),
(AND('[1]PWS Information'!$E$10="CWS",U2655="Multiple Family Residence",'[1]PWS Information'!$E$11="Yes",Q2655="Lead")),
(AND('[1]PWS Information'!$E$10="NTNC",Q2655="Lead")))),"Tier 1",
IF((OR((AND('[1]PWS Information'!$E$10="CWS",U2655="Multiple Family Residence",'[1]PWS Information'!$E$11="No",Q2655="Lead")),
(AND('[1]PWS Information'!$E$10="CWS",U2655="Other",Q2655="Lead")),
(AND('[1]PWS Information'!$E$10="CWS",U2655="Building",Q2655="Lead")))),"Tier 2",
IF((OR((AND('[1]PWS Information'!$E$10="CWS",U2655="Single Family Residence",Q2655="Galvanized Requiring Replacement")),
(AND('[1]PWS Information'!$E$10="CWS",U2655="Single Family Residence",Q2655="Galvanized Requiring Replacement",R2655="Yes")),
(AND('[1]PWS Information'!$E$10="NTNC",Q2655="Galvanized Requiring Replacement")),
(AND('[1]PWS Information'!$E$10="NTNC",U2655="Single Family Residence",R2655="Yes")))),"Tier 3",
IF((OR((AND('[1]PWS Information'!$E$10="CWS",U2655="Single Family Residence",S2655="Yes",Q2655="Non-Lead", J2655="Non-Lead - Copper",L2655="Before 1989")),
(AND('[1]PWS Information'!$E$10="CWS",U2655="Single Family Residence",S2655="Yes",Q2655="Non-Lead", N2655="Non-Lead - Copper",O2655="Before 1989")))),"Tier 4",
IF((OR((AND('[1]PWS Information'!$E$10="NTNC",Q2655="Non-Lead")),
(AND('[1]PWS Information'!$E$10="CWS",Q2655="Non-Lead",S2655="")),
(AND('[1]PWS Information'!$E$10="CWS",Q2655="Non-Lead",S2655="No")),
(AND('[1]PWS Information'!$E$10="CWS",Q2655="Non-Lead",S2655="Don't Know")),
(AND('[1]PWS Information'!$E$10="CWS",Q2655="Non-Lead", J2655="Non-Lead - Copper", S2655="Yes", L2655="Between 1989 and 2014")),
(AND('[1]PWS Information'!$E$10="CWS",Q2655="Non-Lead", J2655="Non-Lead - Copper", S2655="Yes", L2655="After 2014")),
(AND('[1]PWS Information'!$E$10="CWS",Q2655="Non-Lead", J2655="Non-Lead - Copper", S2655="Yes", L2655="Unknown")),
(AND('[1]PWS Information'!$E$10="CWS",Q2655="Non-Lead", N2655="Non-Lead - Copper", S2655="Yes", O2655="Between 1989 and 2014")),
(AND('[1]PWS Information'!$E$10="CWS",Q2655="Non-Lead", N2655="Non-Lead - Copper", S2655="Yes", O2655="After 2014")),
(AND('[1]PWS Information'!$E$10="CWS",Q2655="Non-Lead", N2655="Non-Lead - Copper", S2655="Yes", O2655="Unknown")),
(AND('[1]PWS Information'!$E$10="CWS",Q2655="Unknown")),
(AND('[1]PWS Information'!$E$10="NTNC",Q2655="Unknown")))),"Tier 5",
"")))))</f>
        <v>Tier 5</v>
      </c>
      <c r="Z2655" s="71"/>
      <c r="AA2655" s="71"/>
    </row>
    <row r="2656" spans="1:27" ht="57.6" x14ac:dyDescent="0.3">
      <c r="A2656" s="1"/>
      <c r="B2656" s="70">
        <v>3770020</v>
      </c>
      <c r="C2656" s="60">
        <v>324</v>
      </c>
      <c r="D2656" s="61" t="s">
        <v>578</v>
      </c>
      <c r="E2656" s="61" t="s">
        <v>128</v>
      </c>
      <c r="F2656" s="61">
        <v>78640</v>
      </c>
      <c r="G2656" s="62" t="s">
        <v>569</v>
      </c>
      <c r="H2656" s="63">
        <v>29.9681417</v>
      </c>
      <c r="I2656" s="64">
        <v>-97.828616666666605</v>
      </c>
      <c r="J2656" s="65" t="s">
        <v>50</v>
      </c>
      <c r="K2656" s="66" t="s">
        <v>51</v>
      </c>
      <c r="L2656" s="62" t="s">
        <v>52</v>
      </c>
      <c r="M2656" s="69"/>
      <c r="N2656" s="65" t="s">
        <v>50</v>
      </c>
      <c r="O2656" s="66" t="s">
        <v>52</v>
      </c>
      <c r="P2656" s="69"/>
      <c r="Q2656" s="55" t="str">
        <f t="shared" si="41"/>
        <v>Non-Lead</v>
      </c>
      <c r="R2656" s="70" t="s">
        <v>51</v>
      </c>
      <c r="S2656" s="70" t="s">
        <v>51</v>
      </c>
      <c r="T2656" s="70"/>
      <c r="U2656" s="71" t="s">
        <v>53</v>
      </c>
      <c r="V2656" s="71" t="s">
        <v>51</v>
      </c>
      <c r="W2656" s="71" t="s">
        <v>51</v>
      </c>
      <c r="X2656" s="71" t="s">
        <v>51</v>
      </c>
      <c r="Y2656" s="72" t="str">
        <f>IF((OR((AND('[1]PWS Information'!$E$10="CWS",U2656="Single Family Residence",Q2656="Lead")),
(AND('[1]PWS Information'!$E$10="CWS",U2656="Multiple Family Residence",'[1]PWS Information'!$E$11="Yes",Q2656="Lead")),
(AND('[1]PWS Information'!$E$10="NTNC",Q2656="Lead")))),"Tier 1",
IF((OR((AND('[1]PWS Information'!$E$10="CWS",U2656="Multiple Family Residence",'[1]PWS Information'!$E$11="No",Q2656="Lead")),
(AND('[1]PWS Information'!$E$10="CWS",U2656="Other",Q2656="Lead")),
(AND('[1]PWS Information'!$E$10="CWS",U2656="Building",Q2656="Lead")))),"Tier 2",
IF((OR((AND('[1]PWS Information'!$E$10="CWS",U2656="Single Family Residence",Q2656="Galvanized Requiring Replacement")),
(AND('[1]PWS Information'!$E$10="CWS",U2656="Single Family Residence",Q2656="Galvanized Requiring Replacement",R2656="Yes")),
(AND('[1]PWS Information'!$E$10="NTNC",Q2656="Galvanized Requiring Replacement")),
(AND('[1]PWS Information'!$E$10="NTNC",U2656="Single Family Residence",R2656="Yes")))),"Tier 3",
IF((OR((AND('[1]PWS Information'!$E$10="CWS",U2656="Single Family Residence",S2656="Yes",Q2656="Non-Lead", J2656="Non-Lead - Copper",L2656="Before 1989")),
(AND('[1]PWS Information'!$E$10="CWS",U2656="Single Family Residence",S2656="Yes",Q2656="Non-Lead", N2656="Non-Lead - Copper",O2656="Before 1989")))),"Tier 4",
IF((OR((AND('[1]PWS Information'!$E$10="NTNC",Q2656="Non-Lead")),
(AND('[1]PWS Information'!$E$10="CWS",Q2656="Non-Lead",S2656="")),
(AND('[1]PWS Information'!$E$10="CWS",Q2656="Non-Lead",S2656="No")),
(AND('[1]PWS Information'!$E$10="CWS",Q2656="Non-Lead",S2656="Don't Know")),
(AND('[1]PWS Information'!$E$10="CWS",Q2656="Non-Lead", J2656="Non-Lead - Copper", S2656="Yes", L2656="Between 1989 and 2014")),
(AND('[1]PWS Information'!$E$10="CWS",Q2656="Non-Lead", J2656="Non-Lead - Copper", S2656="Yes", L2656="After 2014")),
(AND('[1]PWS Information'!$E$10="CWS",Q2656="Non-Lead", J2656="Non-Lead - Copper", S2656="Yes", L2656="Unknown")),
(AND('[1]PWS Information'!$E$10="CWS",Q2656="Non-Lead", N2656="Non-Lead - Copper", S2656="Yes", O2656="Between 1989 and 2014")),
(AND('[1]PWS Information'!$E$10="CWS",Q2656="Non-Lead", N2656="Non-Lead - Copper", S2656="Yes", O2656="After 2014")),
(AND('[1]PWS Information'!$E$10="CWS",Q2656="Non-Lead", N2656="Non-Lead - Copper", S2656="Yes", O2656="Unknown")),
(AND('[1]PWS Information'!$E$10="CWS",Q2656="Unknown")),
(AND('[1]PWS Information'!$E$10="NTNC",Q2656="Unknown")))),"Tier 5",
"")))))</f>
        <v>Tier 5</v>
      </c>
      <c r="Z2656" s="71"/>
      <c r="AA2656" s="71"/>
    </row>
    <row r="2657" spans="1:27" ht="57.6" x14ac:dyDescent="0.3">
      <c r="A2657" s="1"/>
      <c r="B2657" s="70">
        <v>3890024</v>
      </c>
      <c r="C2657" s="60">
        <v>318</v>
      </c>
      <c r="D2657" s="61" t="s">
        <v>579</v>
      </c>
      <c r="E2657" s="61" t="s">
        <v>128</v>
      </c>
      <c r="F2657" s="61">
        <v>78640</v>
      </c>
      <c r="G2657" s="62" t="s">
        <v>569</v>
      </c>
      <c r="H2657" s="63">
        <v>29.968211100000001</v>
      </c>
      <c r="I2657" s="64">
        <v>-97.828533333333297</v>
      </c>
      <c r="J2657" s="65" t="s">
        <v>50</v>
      </c>
      <c r="K2657" s="66" t="s">
        <v>51</v>
      </c>
      <c r="L2657" s="62" t="s">
        <v>52</v>
      </c>
      <c r="M2657" s="69"/>
      <c r="N2657" s="65" t="s">
        <v>50</v>
      </c>
      <c r="O2657" s="66" t="s">
        <v>52</v>
      </c>
      <c r="P2657" s="69"/>
      <c r="Q2657" s="55" t="str">
        <f t="shared" si="41"/>
        <v>Non-Lead</v>
      </c>
      <c r="R2657" s="70" t="s">
        <v>51</v>
      </c>
      <c r="S2657" s="70" t="s">
        <v>51</v>
      </c>
      <c r="T2657" s="70"/>
      <c r="U2657" s="71" t="s">
        <v>53</v>
      </c>
      <c r="V2657" s="71" t="s">
        <v>51</v>
      </c>
      <c r="W2657" s="71" t="s">
        <v>51</v>
      </c>
      <c r="X2657" s="71" t="s">
        <v>51</v>
      </c>
      <c r="Y2657" s="72" t="str">
        <f>IF((OR((AND('[1]PWS Information'!$E$10="CWS",U2657="Single Family Residence",Q2657="Lead")),
(AND('[1]PWS Information'!$E$10="CWS",U2657="Multiple Family Residence",'[1]PWS Information'!$E$11="Yes",Q2657="Lead")),
(AND('[1]PWS Information'!$E$10="NTNC",Q2657="Lead")))),"Tier 1",
IF((OR((AND('[1]PWS Information'!$E$10="CWS",U2657="Multiple Family Residence",'[1]PWS Information'!$E$11="No",Q2657="Lead")),
(AND('[1]PWS Information'!$E$10="CWS",U2657="Other",Q2657="Lead")),
(AND('[1]PWS Information'!$E$10="CWS",U2657="Building",Q2657="Lead")))),"Tier 2",
IF((OR((AND('[1]PWS Information'!$E$10="CWS",U2657="Single Family Residence",Q2657="Galvanized Requiring Replacement")),
(AND('[1]PWS Information'!$E$10="CWS",U2657="Single Family Residence",Q2657="Galvanized Requiring Replacement",R2657="Yes")),
(AND('[1]PWS Information'!$E$10="NTNC",Q2657="Galvanized Requiring Replacement")),
(AND('[1]PWS Information'!$E$10="NTNC",U2657="Single Family Residence",R2657="Yes")))),"Tier 3",
IF((OR((AND('[1]PWS Information'!$E$10="CWS",U2657="Single Family Residence",S2657="Yes",Q2657="Non-Lead", J2657="Non-Lead - Copper",L2657="Before 1989")),
(AND('[1]PWS Information'!$E$10="CWS",U2657="Single Family Residence",S2657="Yes",Q2657="Non-Lead", N2657="Non-Lead - Copper",O2657="Before 1989")))),"Tier 4",
IF((OR((AND('[1]PWS Information'!$E$10="NTNC",Q2657="Non-Lead")),
(AND('[1]PWS Information'!$E$10="CWS",Q2657="Non-Lead",S2657="")),
(AND('[1]PWS Information'!$E$10="CWS",Q2657="Non-Lead",S2657="No")),
(AND('[1]PWS Information'!$E$10="CWS",Q2657="Non-Lead",S2657="Don't Know")),
(AND('[1]PWS Information'!$E$10="CWS",Q2657="Non-Lead", J2657="Non-Lead - Copper", S2657="Yes", L2657="Between 1989 and 2014")),
(AND('[1]PWS Information'!$E$10="CWS",Q2657="Non-Lead", J2657="Non-Lead - Copper", S2657="Yes", L2657="After 2014")),
(AND('[1]PWS Information'!$E$10="CWS",Q2657="Non-Lead", J2657="Non-Lead - Copper", S2657="Yes", L2657="Unknown")),
(AND('[1]PWS Information'!$E$10="CWS",Q2657="Non-Lead", N2657="Non-Lead - Copper", S2657="Yes", O2657="Between 1989 and 2014")),
(AND('[1]PWS Information'!$E$10="CWS",Q2657="Non-Lead", N2657="Non-Lead - Copper", S2657="Yes", O2657="After 2014")),
(AND('[1]PWS Information'!$E$10="CWS",Q2657="Non-Lead", N2657="Non-Lead - Copper", S2657="Yes", O2657="Unknown")),
(AND('[1]PWS Information'!$E$10="CWS",Q2657="Unknown")),
(AND('[1]PWS Information'!$E$10="NTNC",Q2657="Unknown")))),"Tier 5",
"")))))</f>
        <v>Tier 5</v>
      </c>
      <c r="Z2657" s="71"/>
      <c r="AA2657" s="71"/>
    </row>
    <row r="2658" spans="1:27" ht="57.6" x14ac:dyDescent="0.3">
      <c r="A2658" s="17"/>
      <c r="B2658" s="70">
        <v>3873706</v>
      </c>
      <c r="C2658" s="60">
        <v>315</v>
      </c>
      <c r="D2658" s="61" t="s">
        <v>578</v>
      </c>
      <c r="E2658" s="61" t="s">
        <v>128</v>
      </c>
      <c r="F2658" s="61">
        <v>78640</v>
      </c>
      <c r="G2658" s="62" t="s">
        <v>569</v>
      </c>
      <c r="H2658" s="63">
        <v>29.967941700000001</v>
      </c>
      <c r="I2658" s="64">
        <v>-97.828152777777703</v>
      </c>
      <c r="J2658" s="65" t="s">
        <v>50</v>
      </c>
      <c r="K2658" s="66" t="s">
        <v>51</v>
      </c>
      <c r="L2658" s="62" t="s">
        <v>52</v>
      </c>
      <c r="M2658" s="69"/>
      <c r="N2658" s="65" t="s">
        <v>50</v>
      </c>
      <c r="O2658" s="66" t="s">
        <v>52</v>
      </c>
      <c r="P2658" s="69"/>
      <c r="Q2658" s="55" t="str">
        <f t="shared" si="41"/>
        <v>Non-Lead</v>
      </c>
      <c r="R2658" s="70" t="s">
        <v>51</v>
      </c>
      <c r="S2658" s="70" t="s">
        <v>51</v>
      </c>
      <c r="T2658" s="70"/>
      <c r="U2658" s="71" t="s">
        <v>53</v>
      </c>
      <c r="V2658" s="71" t="s">
        <v>51</v>
      </c>
      <c r="W2658" s="71" t="s">
        <v>51</v>
      </c>
      <c r="X2658" s="71" t="s">
        <v>51</v>
      </c>
      <c r="Y2658" s="72" t="str">
        <f>IF((OR((AND('[1]PWS Information'!$E$10="CWS",U2658="Single Family Residence",Q2658="Lead")),
(AND('[1]PWS Information'!$E$10="CWS",U2658="Multiple Family Residence",'[1]PWS Information'!$E$11="Yes",Q2658="Lead")),
(AND('[1]PWS Information'!$E$10="NTNC",Q2658="Lead")))),"Tier 1",
IF((OR((AND('[1]PWS Information'!$E$10="CWS",U2658="Multiple Family Residence",'[1]PWS Information'!$E$11="No",Q2658="Lead")),
(AND('[1]PWS Information'!$E$10="CWS",U2658="Other",Q2658="Lead")),
(AND('[1]PWS Information'!$E$10="CWS",U2658="Building",Q2658="Lead")))),"Tier 2",
IF((OR((AND('[1]PWS Information'!$E$10="CWS",U2658="Single Family Residence",Q2658="Galvanized Requiring Replacement")),
(AND('[1]PWS Information'!$E$10="CWS",U2658="Single Family Residence",Q2658="Galvanized Requiring Replacement",R2658="Yes")),
(AND('[1]PWS Information'!$E$10="NTNC",Q2658="Galvanized Requiring Replacement")),
(AND('[1]PWS Information'!$E$10="NTNC",U2658="Single Family Residence",R2658="Yes")))),"Tier 3",
IF((OR((AND('[1]PWS Information'!$E$10="CWS",U2658="Single Family Residence",S2658="Yes",Q2658="Non-Lead", J2658="Non-Lead - Copper",L2658="Before 1989")),
(AND('[1]PWS Information'!$E$10="CWS",U2658="Single Family Residence",S2658="Yes",Q2658="Non-Lead", N2658="Non-Lead - Copper",O2658="Before 1989")))),"Tier 4",
IF((OR((AND('[1]PWS Information'!$E$10="NTNC",Q2658="Non-Lead")),
(AND('[1]PWS Information'!$E$10="CWS",Q2658="Non-Lead",S2658="")),
(AND('[1]PWS Information'!$E$10="CWS",Q2658="Non-Lead",S2658="No")),
(AND('[1]PWS Information'!$E$10="CWS",Q2658="Non-Lead",S2658="Don't Know")),
(AND('[1]PWS Information'!$E$10="CWS",Q2658="Non-Lead", J2658="Non-Lead - Copper", S2658="Yes", L2658="Between 1989 and 2014")),
(AND('[1]PWS Information'!$E$10="CWS",Q2658="Non-Lead", J2658="Non-Lead - Copper", S2658="Yes", L2658="After 2014")),
(AND('[1]PWS Information'!$E$10="CWS",Q2658="Non-Lead", J2658="Non-Lead - Copper", S2658="Yes", L2658="Unknown")),
(AND('[1]PWS Information'!$E$10="CWS",Q2658="Non-Lead", N2658="Non-Lead - Copper", S2658="Yes", O2658="Between 1989 and 2014")),
(AND('[1]PWS Information'!$E$10="CWS",Q2658="Non-Lead", N2658="Non-Lead - Copper", S2658="Yes", O2658="After 2014")),
(AND('[1]PWS Information'!$E$10="CWS",Q2658="Non-Lead", N2658="Non-Lead - Copper", S2658="Yes", O2658="Unknown")),
(AND('[1]PWS Information'!$E$10="CWS",Q2658="Unknown")),
(AND('[1]PWS Information'!$E$10="NTNC",Q2658="Unknown")))),"Tier 5",
"")))))</f>
        <v>Tier 5</v>
      </c>
      <c r="Z2658" s="71"/>
      <c r="AA2658" s="71"/>
    </row>
    <row r="2659" spans="1:27" ht="57.6" x14ac:dyDescent="0.3">
      <c r="A2659" s="1"/>
      <c r="B2659" s="70">
        <v>3889774</v>
      </c>
      <c r="C2659" s="60">
        <v>309</v>
      </c>
      <c r="D2659" s="61" t="s">
        <v>578</v>
      </c>
      <c r="E2659" s="61" t="s">
        <v>128</v>
      </c>
      <c r="F2659" s="61">
        <v>78640</v>
      </c>
      <c r="G2659" s="62" t="s">
        <v>569</v>
      </c>
      <c r="H2659" s="63">
        <v>29.967997199999999</v>
      </c>
      <c r="I2659" s="64">
        <v>-97.8280527777777</v>
      </c>
      <c r="J2659" s="65" t="s">
        <v>50</v>
      </c>
      <c r="K2659" s="66" t="s">
        <v>51</v>
      </c>
      <c r="L2659" s="62" t="s">
        <v>52</v>
      </c>
      <c r="M2659" s="69"/>
      <c r="N2659" s="65" t="s">
        <v>50</v>
      </c>
      <c r="O2659" s="66" t="s">
        <v>52</v>
      </c>
      <c r="P2659" s="69"/>
      <c r="Q2659" s="55" t="str">
        <f t="shared" si="41"/>
        <v>Non-Lead</v>
      </c>
      <c r="R2659" s="70" t="s">
        <v>51</v>
      </c>
      <c r="S2659" s="70" t="s">
        <v>51</v>
      </c>
      <c r="T2659" s="70"/>
      <c r="U2659" s="71" t="s">
        <v>53</v>
      </c>
      <c r="V2659" s="71" t="s">
        <v>51</v>
      </c>
      <c r="W2659" s="71" t="s">
        <v>51</v>
      </c>
      <c r="X2659" s="71" t="s">
        <v>51</v>
      </c>
      <c r="Y2659" s="72" t="str">
        <f>IF((OR((AND('[1]PWS Information'!$E$10="CWS",U2659="Single Family Residence",Q2659="Lead")),
(AND('[1]PWS Information'!$E$10="CWS",U2659="Multiple Family Residence",'[1]PWS Information'!$E$11="Yes",Q2659="Lead")),
(AND('[1]PWS Information'!$E$10="NTNC",Q2659="Lead")))),"Tier 1",
IF((OR((AND('[1]PWS Information'!$E$10="CWS",U2659="Multiple Family Residence",'[1]PWS Information'!$E$11="No",Q2659="Lead")),
(AND('[1]PWS Information'!$E$10="CWS",U2659="Other",Q2659="Lead")),
(AND('[1]PWS Information'!$E$10="CWS",U2659="Building",Q2659="Lead")))),"Tier 2",
IF((OR((AND('[1]PWS Information'!$E$10="CWS",U2659="Single Family Residence",Q2659="Galvanized Requiring Replacement")),
(AND('[1]PWS Information'!$E$10="CWS",U2659="Single Family Residence",Q2659="Galvanized Requiring Replacement",R2659="Yes")),
(AND('[1]PWS Information'!$E$10="NTNC",Q2659="Galvanized Requiring Replacement")),
(AND('[1]PWS Information'!$E$10="NTNC",U2659="Single Family Residence",R2659="Yes")))),"Tier 3",
IF((OR((AND('[1]PWS Information'!$E$10="CWS",U2659="Single Family Residence",S2659="Yes",Q2659="Non-Lead", J2659="Non-Lead - Copper",L2659="Before 1989")),
(AND('[1]PWS Information'!$E$10="CWS",U2659="Single Family Residence",S2659="Yes",Q2659="Non-Lead", N2659="Non-Lead - Copper",O2659="Before 1989")))),"Tier 4",
IF((OR((AND('[1]PWS Information'!$E$10="NTNC",Q2659="Non-Lead")),
(AND('[1]PWS Information'!$E$10="CWS",Q2659="Non-Lead",S2659="")),
(AND('[1]PWS Information'!$E$10="CWS",Q2659="Non-Lead",S2659="No")),
(AND('[1]PWS Information'!$E$10="CWS",Q2659="Non-Lead",S2659="Don't Know")),
(AND('[1]PWS Information'!$E$10="CWS",Q2659="Non-Lead", J2659="Non-Lead - Copper", S2659="Yes", L2659="Between 1989 and 2014")),
(AND('[1]PWS Information'!$E$10="CWS",Q2659="Non-Lead", J2659="Non-Lead - Copper", S2659="Yes", L2659="After 2014")),
(AND('[1]PWS Information'!$E$10="CWS",Q2659="Non-Lead", J2659="Non-Lead - Copper", S2659="Yes", L2659="Unknown")),
(AND('[1]PWS Information'!$E$10="CWS",Q2659="Non-Lead", N2659="Non-Lead - Copper", S2659="Yes", O2659="Between 1989 and 2014")),
(AND('[1]PWS Information'!$E$10="CWS",Q2659="Non-Lead", N2659="Non-Lead - Copper", S2659="Yes", O2659="After 2014")),
(AND('[1]PWS Information'!$E$10="CWS",Q2659="Non-Lead", N2659="Non-Lead - Copper", S2659="Yes", O2659="Unknown")),
(AND('[1]PWS Information'!$E$10="CWS",Q2659="Unknown")),
(AND('[1]PWS Information'!$E$10="NTNC",Q2659="Unknown")))),"Tier 5",
"")))))</f>
        <v>Tier 5</v>
      </c>
      <c r="Z2659" s="71"/>
      <c r="AA2659" s="71"/>
    </row>
    <row r="2660" spans="1:27" ht="57.6" x14ac:dyDescent="0.3">
      <c r="A2660" s="1"/>
      <c r="B2660" s="70">
        <v>3873511</v>
      </c>
      <c r="C2660" s="60">
        <v>301</v>
      </c>
      <c r="D2660" s="61" t="s">
        <v>578</v>
      </c>
      <c r="E2660" s="61" t="s">
        <v>128</v>
      </c>
      <c r="F2660" s="61">
        <v>78640</v>
      </c>
      <c r="G2660" s="62" t="s">
        <v>569</v>
      </c>
      <c r="H2660" s="63">
        <v>29.968086100000001</v>
      </c>
      <c r="I2660" s="64">
        <v>-97.827927777777703</v>
      </c>
      <c r="J2660" s="65" t="s">
        <v>50</v>
      </c>
      <c r="K2660" s="66" t="s">
        <v>51</v>
      </c>
      <c r="L2660" s="62" t="s">
        <v>52</v>
      </c>
      <c r="M2660" s="69"/>
      <c r="N2660" s="65" t="s">
        <v>50</v>
      </c>
      <c r="O2660" s="66" t="s">
        <v>52</v>
      </c>
      <c r="P2660" s="69"/>
      <c r="Q2660" s="55" t="str">
        <f t="shared" si="41"/>
        <v>Non-Lead</v>
      </c>
      <c r="R2660" s="70" t="s">
        <v>51</v>
      </c>
      <c r="S2660" s="70" t="s">
        <v>51</v>
      </c>
      <c r="T2660" s="70"/>
      <c r="U2660" s="71" t="s">
        <v>53</v>
      </c>
      <c r="V2660" s="71" t="s">
        <v>51</v>
      </c>
      <c r="W2660" s="71" t="s">
        <v>51</v>
      </c>
      <c r="X2660" s="71" t="s">
        <v>51</v>
      </c>
      <c r="Y2660" s="72" t="str">
        <f>IF((OR((AND('[1]PWS Information'!$E$10="CWS",U2660="Single Family Residence",Q2660="Lead")),
(AND('[1]PWS Information'!$E$10="CWS",U2660="Multiple Family Residence",'[1]PWS Information'!$E$11="Yes",Q2660="Lead")),
(AND('[1]PWS Information'!$E$10="NTNC",Q2660="Lead")))),"Tier 1",
IF((OR((AND('[1]PWS Information'!$E$10="CWS",U2660="Multiple Family Residence",'[1]PWS Information'!$E$11="No",Q2660="Lead")),
(AND('[1]PWS Information'!$E$10="CWS",U2660="Other",Q2660="Lead")),
(AND('[1]PWS Information'!$E$10="CWS",U2660="Building",Q2660="Lead")))),"Tier 2",
IF((OR((AND('[1]PWS Information'!$E$10="CWS",U2660="Single Family Residence",Q2660="Galvanized Requiring Replacement")),
(AND('[1]PWS Information'!$E$10="CWS",U2660="Single Family Residence",Q2660="Galvanized Requiring Replacement",R2660="Yes")),
(AND('[1]PWS Information'!$E$10="NTNC",Q2660="Galvanized Requiring Replacement")),
(AND('[1]PWS Information'!$E$10="NTNC",U2660="Single Family Residence",R2660="Yes")))),"Tier 3",
IF((OR((AND('[1]PWS Information'!$E$10="CWS",U2660="Single Family Residence",S2660="Yes",Q2660="Non-Lead", J2660="Non-Lead - Copper",L2660="Before 1989")),
(AND('[1]PWS Information'!$E$10="CWS",U2660="Single Family Residence",S2660="Yes",Q2660="Non-Lead", N2660="Non-Lead - Copper",O2660="Before 1989")))),"Tier 4",
IF((OR((AND('[1]PWS Information'!$E$10="NTNC",Q2660="Non-Lead")),
(AND('[1]PWS Information'!$E$10="CWS",Q2660="Non-Lead",S2660="")),
(AND('[1]PWS Information'!$E$10="CWS",Q2660="Non-Lead",S2660="No")),
(AND('[1]PWS Information'!$E$10="CWS",Q2660="Non-Lead",S2660="Don't Know")),
(AND('[1]PWS Information'!$E$10="CWS",Q2660="Non-Lead", J2660="Non-Lead - Copper", S2660="Yes", L2660="Between 1989 and 2014")),
(AND('[1]PWS Information'!$E$10="CWS",Q2660="Non-Lead", J2660="Non-Lead - Copper", S2660="Yes", L2660="After 2014")),
(AND('[1]PWS Information'!$E$10="CWS",Q2660="Non-Lead", J2660="Non-Lead - Copper", S2660="Yes", L2660="Unknown")),
(AND('[1]PWS Information'!$E$10="CWS",Q2660="Non-Lead", N2660="Non-Lead - Copper", S2660="Yes", O2660="Between 1989 and 2014")),
(AND('[1]PWS Information'!$E$10="CWS",Q2660="Non-Lead", N2660="Non-Lead - Copper", S2660="Yes", O2660="After 2014")),
(AND('[1]PWS Information'!$E$10="CWS",Q2660="Non-Lead", N2660="Non-Lead - Copper", S2660="Yes", O2660="Unknown")),
(AND('[1]PWS Information'!$E$10="CWS",Q2660="Unknown")),
(AND('[1]PWS Information'!$E$10="NTNC",Q2660="Unknown")))),"Tier 5",
"")))))</f>
        <v>Tier 5</v>
      </c>
      <c r="Z2660" s="71"/>
      <c r="AA2660" s="71"/>
    </row>
    <row r="2661" spans="1:27" ht="57.6" x14ac:dyDescent="0.3">
      <c r="A2661" s="1"/>
      <c r="B2661" s="70">
        <v>3736458</v>
      </c>
      <c r="C2661" s="60">
        <v>293</v>
      </c>
      <c r="D2661" s="61" t="s">
        <v>578</v>
      </c>
      <c r="E2661" s="61" t="s">
        <v>128</v>
      </c>
      <c r="F2661" s="61">
        <v>78640</v>
      </c>
      <c r="G2661" s="62" t="s">
        <v>569</v>
      </c>
      <c r="H2661" s="63">
        <v>29.968174999999999</v>
      </c>
      <c r="I2661" s="64">
        <v>-97.827877777777701</v>
      </c>
      <c r="J2661" s="65" t="s">
        <v>50</v>
      </c>
      <c r="K2661" s="66" t="s">
        <v>51</v>
      </c>
      <c r="L2661" s="62" t="s">
        <v>52</v>
      </c>
      <c r="M2661" s="69"/>
      <c r="N2661" s="65" t="s">
        <v>50</v>
      </c>
      <c r="O2661" s="66" t="s">
        <v>52</v>
      </c>
      <c r="P2661" s="69"/>
      <c r="Q2661" s="55" t="str">
        <f t="shared" si="41"/>
        <v>Non-Lead</v>
      </c>
      <c r="R2661" s="70" t="s">
        <v>51</v>
      </c>
      <c r="S2661" s="70" t="s">
        <v>51</v>
      </c>
      <c r="T2661" s="70"/>
      <c r="U2661" s="71" t="s">
        <v>53</v>
      </c>
      <c r="V2661" s="71" t="s">
        <v>51</v>
      </c>
      <c r="W2661" s="71" t="s">
        <v>51</v>
      </c>
      <c r="X2661" s="71" t="s">
        <v>51</v>
      </c>
      <c r="Y2661" s="72" t="str">
        <f>IF((OR((AND('[1]PWS Information'!$E$10="CWS",U2661="Single Family Residence",Q2661="Lead")),
(AND('[1]PWS Information'!$E$10="CWS",U2661="Multiple Family Residence",'[1]PWS Information'!$E$11="Yes",Q2661="Lead")),
(AND('[1]PWS Information'!$E$10="NTNC",Q2661="Lead")))),"Tier 1",
IF((OR((AND('[1]PWS Information'!$E$10="CWS",U2661="Multiple Family Residence",'[1]PWS Information'!$E$11="No",Q2661="Lead")),
(AND('[1]PWS Information'!$E$10="CWS",U2661="Other",Q2661="Lead")),
(AND('[1]PWS Information'!$E$10="CWS",U2661="Building",Q2661="Lead")))),"Tier 2",
IF((OR((AND('[1]PWS Information'!$E$10="CWS",U2661="Single Family Residence",Q2661="Galvanized Requiring Replacement")),
(AND('[1]PWS Information'!$E$10="CWS",U2661="Single Family Residence",Q2661="Galvanized Requiring Replacement",R2661="Yes")),
(AND('[1]PWS Information'!$E$10="NTNC",Q2661="Galvanized Requiring Replacement")),
(AND('[1]PWS Information'!$E$10="NTNC",U2661="Single Family Residence",R2661="Yes")))),"Tier 3",
IF((OR((AND('[1]PWS Information'!$E$10="CWS",U2661="Single Family Residence",S2661="Yes",Q2661="Non-Lead", J2661="Non-Lead - Copper",L2661="Before 1989")),
(AND('[1]PWS Information'!$E$10="CWS",U2661="Single Family Residence",S2661="Yes",Q2661="Non-Lead", N2661="Non-Lead - Copper",O2661="Before 1989")))),"Tier 4",
IF((OR((AND('[1]PWS Information'!$E$10="NTNC",Q2661="Non-Lead")),
(AND('[1]PWS Information'!$E$10="CWS",Q2661="Non-Lead",S2661="")),
(AND('[1]PWS Information'!$E$10="CWS",Q2661="Non-Lead",S2661="No")),
(AND('[1]PWS Information'!$E$10="CWS",Q2661="Non-Lead",S2661="Don't Know")),
(AND('[1]PWS Information'!$E$10="CWS",Q2661="Non-Lead", J2661="Non-Lead - Copper", S2661="Yes", L2661="Between 1989 and 2014")),
(AND('[1]PWS Information'!$E$10="CWS",Q2661="Non-Lead", J2661="Non-Lead - Copper", S2661="Yes", L2661="After 2014")),
(AND('[1]PWS Information'!$E$10="CWS",Q2661="Non-Lead", J2661="Non-Lead - Copper", S2661="Yes", L2661="Unknown")),
(AND('[1]PWS Information'!$E$10="CWS",Q2661="Non-Lead", N2661="Non-Lead - Copper", S2661="Yes", O2661="Between 1989 and 2014")),
(AND('[1]PWS Information'!$E$10="CWS",Q2661="Non-Lead", N2661="Non-Lead - Copper", S2661="Yes", O2661="After 2014")),
(AND('[1]PWS Information'!$E$10="CWS",Q2661="Non-Lead", N2661="Non-Lead - Copper", S2661="Yes", O2661="Unknown")),
(AND('[1]PWS Information'!$E$10="CWS",Q2661="Unknown")),
(AND('[1]PWS Information'!$E$10="NTNC",Q2661="Unknown")))),"Tier 5",
"")))))</f>
        <v>Tier 5</v>
      </c>
      <c r="Z2661" s="71"/>
      <c r="AA2661" s="71"/>
    </row>
    <row r="2662" spans="1:27" ht="57.6" x14ac:dyDescent="0.3">
      <c r="A2662" s="17"/>
      <c r="B2662" s="70">
        <v>3691997</v>
      </c>
      <c r="C2662" s="60">
        <v>280</v>
      </c>
      <c r="D2662" s="61" t="s">
        <v>579</v>
      </c>
      <c r="E2662" s="61" t="s">
        <v>128</v>
      </c>
      <c r="F2662" s="61">
        <v>78640</v>
      </c>
      <c r="G2662" s="62" t="s">
        <v>569</v>
      </c>
      <c r="H2662" s="63">
        <v>29.968602799999999</v>
      </c>
      <c r="I2662" s="64">
        <v>-97.828097222222198</v>
      </c>
      <c r="J2662" s="65" t="s">
        <v>50</v>
      </c>
      <c r="K2662" s="66" t="s">
        <v>51</v>
      </c>
      <c r="L2662" s="62" t="s">
        <v>52</v>
      </c>
      <c r="M2662" s="69"/>
      <c r="N2662" s="65" t="s">
        <v>50</v>
      </c>
      <c r="O2662" s="66" t="s">
        <v>52</v>
      </c>
      <c r="P2662" s="69"/>
      <c r="Q2662" s="55" t="str">
        <f t="shared" si="41"/>
        <v>Non-Lead</v>
      </c>
      <c r="R2662" s="70" t="s">
        <v>51</v>
      </c>
      <c r="S2662" s="70" t="s">
        <v>51</v>
      </c>
      <c r="T2662" s="70"/>
      <c r="U2662" s="71" t="s">
        <v>53</v>
      </c>
      <c r="V2662" s="71" t="s">
        <v>51</v>
      </c>
      <c r="W2662" s="71" t="s">
        <v>51</v>
      </c>
      <c r="X2662" s="71" t="s">
        <v>51</v>
      </c>
      <c r="Y2662" s="72" t="str">
        <f>IF((OR((AND('[1]PWS Information'!$E$10="CWS",U2662="Single Family Residence",Q2662="Lead")),
(AND('[1]PWS Information'!$E$10="CWS",U2662="Multiple Family Residence",'[1]PWS Information'!$E$11="Yes",Q2662="Lead")),
(AND('[1]PWS Information'!$E$10="NTNC",Q2662="Lead")))),"Tier 1",
IF((OR((AND('[1]PWS Information'!$E$10="CWS",U2662="Multiple Family Residence",'[1]PWS Information'!$E$11="No",Q2662="Lead")),
(AND('[1]PWS Information'!$E$10="CWS",U2662="Other",Q2662="Lead")),
(AND('[1]PWS Information'!$E$10="CWS",U2662="Building",Q2662="Lead")))),"Tier 2",
IF((OR((AND('[1]PWS Information'!$E$10="CWS",U2662="Single Family Residence",Q2662="Galvanized Requiring Replacement")),
(AND('[1]PWS Information'!$E$10="CWS",U2662="Single Family Residence",Q2662="Galvanized Requiring Replacement",R2662="Yes")),
(AND('[1]PWS Information'!$E$10="NTNC",Q2662="Galvanized Requiring Replacement")),
(AND('[1]PWS Information'!$E$10="NTNC",U2662="Single Family Residence",R2662="Yes")))),"Tier 3",
IF((OR((AND('[1]PWS Information'!$E$10="CWS",U2662="Single Family Residence",S2662="Yes",Q2662="Non-Lead", J2662="Non-Lead - Copper",L2662="Before 1989")),
(AND('[1]PWS Information'!$E$10="CWS",U2662="Single Family Residence",S2662="Yes",Q2662="Non-Lead", N2662="Non-Lead - Copper",O2662="Before 1989")))),"Tier 4",
IF((OR((AND('[1]PWS Information'!$E$10="NTNC",Q2662="Non-Lead")),
(AND('[1]PWS Information'!$E$10="CWS",Q2662="Non-Lead",S2662="")),
(AND('[1]PWS Information'!$E$10="CWS",Q2662="Non-Lead",S2662="No")),
(AND('[1]PWS Information'!$E$10="CWS",Q2662="Non-Lead",S2662="Don't Know")),
(AND('[1]PWS Information'!$E$10="CWS",Q2662="Non-Lead", J2662="Non-Lead - Copper", S2662="Yes", L2662="Between 1989 and 2014")),
(AND('[1]PWS Information'!$E$10="CWS",Q2662="Non-Lead", J2662="Non-Lead - Copper", S2662="Yes", L2662="After 2014")),
(AND('[1]PWS Information'!$E$10="CWS",Q2662="Non-Lead", J2662="Non-Lead - Copper", S2662="Yes", L2662="Unknown")),
(AND('[1]PWS Information'!$E$10="CWS",Q2662="Non-Lead", N2662="Non-Lead - Copper", S2662="Yes", O2662="Between 1989 and 2014")),
(AND('[1]PWS Information'!$E$10="CWS",Q2662="Non-Lead", N2662="Non-Lead - Copper", S2662="Yes", O2662="After 2014")),
(AND('[1]PWS Information'!$E$10="CWS",Q2662="Non-Lead", N2662="Non-Lead - Copper", S2662="Yes", O2662="Unknown")),
(AND('[1]PWS Information'!$E$10="CWS",Q2662="Unknown")),
(AND('[1]PWS Information'!$E$10="NTNC",Q2662="Unknown")))),"Tier 5",
"")))))</f>
        <v>Tier 5</v>
      </c>
      <c r="Z2662" s="71"/>
      <c r="AA2662" s="71"/>
    </row>
    <row r="2663" spans="1:27" ht="57.6" x14ac:dyDescent="0.3">
      <c r="A2663" s="1"/>
      <c r="B2663" s="70">
        <v>3706239</v>
      </c>
      <c r="C2663" s="60">
        <v>286</v>
      </c>
      <c r="D2663" s="61" t="s">
        <v>579</v>
      </c>
      <c r="E2663" s="61" t="s">
        <v>128</v>
      </c>
      <c r="F2663" s="61">
        <v>78640</v>
      </c>
      <c r="G2663" s="62" t="s">
        <v>569</v>
      </c>
      <c r="H2663" s="63">
        <v>29.968525</v>
      </c>
      <c r="I2663" s="64">
        <v>-97.828191666666598</v>
      </c>
      <c r="J2663" s="65" t="s">
        <v>50</v>
      </c>
      <c r="K2663" s="66" t="s">
        <v>51</v>
      </c>
      <c r="L2663" s="62" t="s">
        <v>52</v>
      </c>
      <c r="M2663" s="69"/>
      <c r="N2663" s="65" t="s">
        <v>50</v>
      </c>
      <c r="O2663" s="66" t="s">
        <v>52</v>
      </c>
      <c r="P2663" s="69"/>
      <c r="Q2663" s="55" t="str">
        <f t="shared" si="41"/>
        <v>Non-Lead</v>
      </c>
      <c r="R2663" s="70" t="s">
        <v>51</v>
      </c>
      <c r="S2663" s="70" t="s">
        <v>51</v>
      </c>
      <c r="T2663" s="70"/>
      <c r="U2663" s="71" t="s">
        <v>53</v>
      </c>
      <c r="V2663" s="71" t="s">
        <v>51</v>
      </c>
      <c r="W2663" s="71" t="s">
        <v>51</v>
      </c>
      <c r="X2663" s="71" t="s">
        <v>51</v>
      </c>
      <c r="Y2663" s="72" t="str">
        <f>IF((OR((AND('[1]PWS Information'!$E$10="CWS",U2663="Single Family Residence",Q2663="Lead")),
(AND('[1]PWS Information'!$E$10="CWS",U2663="Multiple Family Residence",'[1]PWS Information'!$E$11="Yes",Q2663="Lead")),
(AND('[1]PWS Information'!$E$10="NTNC",Q2663="Lead")))),"Tier 1",
IF((OR((AND('[1]PWS Information'!$E$10="CWS",U2663="Multiple Family Residence",'[1]PWS Information'!$E$11="No",Q2663="Lead")),
(AND('[1]PWS Information'!$E$10="CWS",U2663="Other",Q2663="Lead")),
(AND('[1]PWS Information'!$E$10="CWS",U2663="Building",Q2663="Lead")))),"Tier 2",
IF((OR((AND('[1]PWS Information'!$E$10="CWS",U2663="Single Family Residence",Q2663="Galvanized Requiring Replacement")),
(AND('[1]PWS Information'!$E$10="CWS",U2663="Single Family Residence",Q2663="Galvanized Requiring Replacement",R2663="Yes")),
(AND('[1]PWS Information'!$E$10="NTNC",Q2663="Galvanized Requiring Replacement")),
(AND('[1]PWS Information'!$E$10="NTNC",U2663="Single Family Residence",R2663="Yes")))),"Tier 3",
IF((OR((AND('[1]PWS Information'!$E$10="CWS",U2663="Single Family Residence",S2663="Yes",Q2663="Non-Lead", J2663="Non-Lead - Copper",L2663="Before 1989")),
(AND('[1]PWS Information'!$E$10="CWS",U2663="Single Family Residence",S2663="Yes",Q2663="Non-Lead", N2663="Non-Lead - Copper",O2663="Before 1989")))),"Tier 4",
IF((OR((AND('[1]PWS Information'!$E$10="NTNC",Q2663="Non-Lead")),
(AND('[1]PWS Information'!$E$10="CWS",Q2663="Non-Lead",S2663="")),
(AND('[1]PWS Information'!$E$10="CWS",Q2663="Non-Lead",S2663="No")),
(AND('[1]PWS Information'!$E$10="CWS",Q2663="Non-Lead",S2663="Don't Know")),
(AND('[1]PWS Information'!$E$10="CWS",Q2663="Non-Lead", J2663="Non-Lead - Copper", S2663="Yes", L2663="Between 1989 and 2014")),
(AND('[1]PWS Information'!$E$10="CWS",Q2663="Non-Lead", J2663="Non-Lead - Copper", S2663="Yes", L2663="After 2014")),
(AND('[1]PWS Information'!$E$10="CWS",Q2663="Non-Lead", J2663="Non-Lead - Copper", S2663="Yes", L2663="Unknown")),
(AND('[1]PWS Information'!$E$10="CWS",Q2663="Non-Lead", N2663="Non-Lead - Copper", S2663="Yes", O2663="Between 1989 and 2014")),
(AND('[1]PWS Information'!$E$10="CWS",Q2663="Non-Lead", N2663="Non-Lead - Copper", S2663="Yes", O2663="After 2014")),
(AND('[1]PWS Information'!$E$10="CWS",Q2663="Non-Lead", N2663="Non-Lead - Copper", S2663="Yes", O2663="Unknown")),
(AND('[1]PWS Information'!$E$10="CWS",Q2663="Unknown")),
(AND('[1]PWS Information'!$E$10="NTNC",Q2663="Unknown")))),"Tier 5",
"")))))</f>
        <v>Tier 5</v>
      </c>
      <c r="Z2663" s="71"/>
      <c r="AA2663" s="71"/>
    </row>
    <row r="2664" spans="1:27" ht="57.6" x14ac:dyDescent="0.3">
      <c r="A2664" s="1"/>
      <c r="B2664" s="70">
        <v>3793465</v>
      </c>
      <c r="C2664" s="60">
        <v>294</v>
      </c>
      <c r="D2664" s="61" t="s">
        <v>579</v>
      </c>
      <c r="E2664" s="61" t="s">
        <v>128</v>
      </c>
      <c r="F2664" s="61">
        <v>78640</v>
      </c>
      <c r="G2664" s="62" t="s">
        <v>569</v>
      </c>
      <c r="H2664" s="63">
        <v>29.968450000000001</v>
      </c>
      <c r="I2664" s="64">
        <v>-97.828272222222196</v>
      </c>
      <c r="J2664" s="65" t="s">
        <v>50</v>
      </c>
      <c r="K2664" s="66" t="s">
        <v>51</v>
      </c>
      <c r="L2664" s="62" t="s">
        <v>52</v>
      </c>
      <c r="M2664" s="69"/>
      <c r="N2664" s="65" t="s">
        <v>50</v>
      </c>
      <c r="O2664" s="66" t="s">
        <v>52</v>
      </c>
      <c r="P2664" s="69"/>
      <c r="Q2664" s="55" t="str">
        <f t="shared" si="41"/>
        <v>Non-Lead</v>
      </c>
      <c r="R2664" s="70" t="s">
        <v>51</v>
      </c>
      <c r="S2664" s="70" t="s">
        <v>51</v>
      </c>
      <c r="T2664" s="70"/>
      <c r="U2664" s="71" t="s">
        <v>53</v>
      </c>
      <c r="V2664" s="71" t="s">
        <v>51</v>
      </c>
      <c r="W2664" s="71" t="s">
        <v>51</v>
      </c>
      <c r="X2664" s="71" t="s">
        <v>51</v>
      </c>
      <c r="Y2664" s="72" t="str">
        <f>IF((OR((AND('[1]PWS Information'!$E$10="CWS",U2664="Single Family Residence",Q2664="Lead")),
(AND('[1]PWS Information'!$E$10="CWS",U2664="Multiple Family Residence",'[1]PWS Information'!$E$11="Yes",Q2664="Lead")),
(AND('[1]PWS Information'!$E$10="NTNC",Q2664="Lead")))),"Tier 1",
IF((OR((AND('[1]PWS Information'!$E$10="CWS",U2664="Multiple Family Residence",'[1]PWS Information'!$E$11="No",Q2664="Lead")),
(AND('[1]PWS Information'!$E$10="CWS",U2664="Other",Q2664="Lead")),
(AND('[1]PWS Information'!$E$10="CWS",U2664="Building",Q2664="Lead")))),"Tier 2",
IF((OR((AND('[1]PWS Information'!$E$10="CWS",U2664="Single Family Residence",Q2664="Galvanized Requiring Replacement")),
(AND('[1]PWS Information'!$E$10="CWS",U2664="Single Family Residence",Q2664="Galvanized Requiring Replacement",R2664="Yes")),
(AND('[1]PWS Information'!$E$10="NTNC",Q2664="Galvanized Requiring Replacement")),
(AND('[1]PWS Information'!$E$10="NTNC",U2664="Single Family Residence",R2664="Yes")))),"Tier 3",
IF((OR((AND('[1]PWS Information'!$E$10="CWS",U2664="Single Family Residence",S2664="Yes",Q2664="Non-Lead", J2664="Non-Lead - Copper",L2664="Before 1989")),
(AND('[1]PWS Information'!$E$10="CWS",U2664="Single Family Residence",S2664="Yes",Q2664="Non-Lead", N2664="Non-Lead - Copper",O2664="Before 1989")))),"Tier 4",
IF((OR((AND('[1]PWS Information'!$E$10="NTNC",Q2664="Non-Lead")),
(AND('[1]PWS Information'!$E$10="CWS",Q2664="Non-Lead",S2664="")),
(AND('[1]PWS Information'!$E$10="CWS",Q2664="Non-Lead",S2664="No")),
(AND('[1]PWS Information'!$E$10="CWS",Q2664="Non-Lead",S2664="Don't Know")),
(AND('[1]PWS Information'!$E$10="CWS",Q2664="Non-Lead", J2664="Non-Lead - Copper", S2664="Yes", L2664="Between 1989 and 2014")),
(AND('[1]PWS Information'!$E$10="CWS",Q2664="Non-Lead", J2664="Non-Lead - Copper", S2664="Yes", L2664="After 2014")),
(AND('[1]PWS Information'!$E$10="CWS",Q2664="Non-Lead", J2664="Non-Lead - Copper", S2664="Yes", L2664="Unknown")),
(AND('[1]PWS Information'!$E$10="CWS",Q2664="Non-Lead", N2664="Non-Lead - Copper", S2664="Yes", O2664="Between 1989 and 2014")),
(AND('[1]PWS Information'!$E$10="CWS",Q2664="Non-Lead", N2664="Non-Lead - Copper", S2664="Yes", O2664="After 2014")),
(AND('[1]PWS Information'!$E$10="CWS",Q2664="Non-Lead", N2664="Non-Lead - Copper", S2664="Yes", O2664="Unknown")),
(AND('[1]PWS Information'!$E$10="CWS",Q2664="Unknown")),
(AND('[1]PWS Information'!$E$10="NTNC",Q2664="Unknown")))),"Tier 5",
"")))))</f>
        <v>Tier 5</v>
      </c>
      <c r="Z2664" s="71"/>
      <c r="AA2664" s="71"/>
    </row>
    <row r="2665" spans="1:27" ht="57.6" x14ac:dyDescent="0.3">
      <c r="A2665" s="1"/>
      <c r="B2665" s="70">
        <v>3787809</v>
      </c>
      <c r="C2665" s="60">
        <v>302</v>
      </c>
      <c r="D2665" s="61" t="s">
        <v>579</v>
      </c>
      <c r="E2665" s="61" t="s">
        <v>128</v>
      </c>
      <c r="F2665" s="61">
        <v>78640</v>
      </c>
      <c r="G2665" s="62" t="s">
        <v>569</v>
      </c>
      <c r="H2665" s="63">
        <v>29.968358299999998</v>
      </c>
      <c r="I2665" s="64">
        <v>-97.828322222222198</v>
      </c>
      <c r="J2665" s="65" t="s">
        <v>50</v>
      </c>
      <c r="K2665" s="66" t="s">
        <v>51</v>
      </c>
      <c r="L2665" s="62" t="s">
        <v>52</v>
      </c>
      <c r="M2665" s="69"/>
      <c r="N2665" s="65" t="s">
        <v>50</v>
      </c>
      <c r="O2665" s="66" t="s">
        <v>52</v>
      </c>
      <c r="P2665" s="69"/>
      <c r="Q2665" s="55" t="str">
        <f t="shared" si="41"/>
        <v>Non-Lead</v>
      </c>
      <c r="R2665" s="70" t="s">
        <v>51</v>
      </c>
      <c r="S2665" s="70" t="s">
        <v>51</v>
      </c>
      <c r="T2665" s="70"/>
      <c r="U2665" s="71" t="s">
        <v>53</v>
      </c>
      <c r="V2665" s="71" t="s">
        <v>51</v>
      </c>
      <c r="W2665" s="71" t="s">
        <v>51</v>
      </c>
      <c r="X2665" s="71" t="s">
        <v>51</v>
      </c>
      <c r="Y2665" s="72" t="str">
        <f>IF((OR((AND('[1]PWS Information'!$E$10="CWS",U2665="Single Family Residence",Q2665="Lead")),
(AND('[1]PWS Information'!$E$10="CWS",U2665="Multiple Family Residence",'[1]PWS Information'!$E$11="Yes",Q2665="Lead")),
(AND('[1]PWS Information'!$E$10="NTNC",Q2665="Lead")))),"Tier 1",
IF((OR((AND('[1]PWS Information'!$E$10="CWS",U2665="Multiple Family Residence",'[1]PWS Information'!$E$11="No",Q2665="Lead")),
(AND('[1]PWS Information'!$E$10="CWS",U2665="Other",Q2665="Lead")),
(AND('[1]PWS Information'!$E$10="CWS",U2665="Building",Q2665="Lead")))),"Tier 2",
IF((OR((AND('[1]PWS Information'!$E$10="CWS",U2665="Single Family Residence",Q2665="Galvanized Requiring Replacement")),
(AND('[1]PWS Information'!$E$10="CWS",U2665="Single Family Residence",Q2665="Galvanized Requiring Replacement",R2665="Yes")),
(AND('[1]PWS Information'!$E$10="NTNC",Q2665="Galvanized Requiring Replacement")),
(AND('[1]PWS Information'!$E$10="NTNC",U2665="Single Family Residence",R2665="Yes")))),"Tier 3",
IF((OR((AND('[1]PWS Information'!$E$10="CWS",U2665="Single Family Residence",S2665="Yes",Q2665="Non-Lead", J2665="Non-Lead - Copper",L2665="Before 1989")),
(AND('[1]PWS Information'!$E$10="CWS",U2665="Single Family Residence",S2665="Yes",Q2665="Non-Lead", N2665="Non-Lead - Copper",O2665="Before 1989")))),"Tier 4",
IF((OR((AND('[1]PWS Information'!$E$10="NTNC",Q2665="Non-Lead")),
(AND('[1]PWS Information'!$E$10="CWS",Q2665="Non-Lead",S2665="")),
(AND('[1]PWS Information'!$E$10="CWS",Q2665="Non-Lead",S2665="No")),
(AND('[1]PWS Information'!$E$10="CWS",Q2665="Non-Lead",S2665="Don't Know")),
(AND('[1]PWS Information'!$E$10="CWS",Q2665="Non-Lead", J2665="Non-Lead - Copper", S2665="Yes", L2665="Between 1989 and 2014")),
(AND('[1]PWS Information'!$E$10="CWS",Q2665="Non-Lead", J2665="Non-Lead - Copper", S2665="Yes", L2665="After 2014")),
(AND('[1]PWS Information'!$E$10="CWS",Q2665="Non-Lead", J2665="Non-Lead - Copper", S2665="Yes", L2665="Unknown")),
(AND('[1]PWS Information'!$E$10="CWS",Q2665="Non-Lead", N2665="Non-Lead - Copper", S2665="Yes", O2665="Between 1989 and 2014")),
(AND('[1]PWS Information'!$E$10="CWS",Q2665="Non-Lead", N2665="Non-Lead - Copper", S2665="Yes", O2665="After 2014")),
(AND('[1]PWS Information'!$E$10="CWS",Q2665="Non-Lead", N2665="Non-Lead - Copper", S2665="Yes", O2665="Unknown")),
(AND('[1]PWS Information'!$E$10="CWS",Q2665="Unknown")),
(AND('[1]PWS Information'!$E$10="NTNC",Q2665="Unknown")))),"Tier 5",
"")))))</f>
        <v>Tier 5</v>
      </c>
      <c r="Z2665" s="71"/>
      <c r="AA2665" s="71"/>
    </row>
    <row r="2666" spans="1:27" ht="57.6" x14ac:dyDescent="0.3">
      <c r="A2666" s="17"/>
      <c r="B2666" s="70">
        <v>3822307</v>
      </c>
      <c r="C2666" s="60">
        <v>285</v>
      </c>
      <c r="D2666" s="61" t="s">
        <v>578</v>
      </c>
      <c r="E2666" s="61" t="s">
        <v>128</v>
      </c>
      <c r="F2666" s="61">
        <v>78640</v>
      </c>
      <c r="G2666" s="62" t="s">
        <v>569</v>
      </c>
      <c r="H2666" s="63">
        <v>29.968236099999999</v>
      </c>
      <c r="I2666" s="64">
        <v>-97.827788888888804</v>
      </c>
      <c r="J2666" s="65" t="s">
        <v>50</v>
      </c>
      <c r="K2666" s="66" t="s">
        <v>51</v>
      </c>
      <c r="L2666" s="62" t="s">
        <v>52</v>
      </c>
      <c r="M2666" s="69"/>
      <c r="N2666" s="65" t="s">
        <v>50</v>
      </c>
      <c r="O2666" s="66" t="s">
        <v>52</v>
      </c>
      <c r="P2666" s="69"/>
      <c r="Q2666" s="55" t="str">
        <f t="shared" si="41"/>
        <v>Non-Lead</v>
      </c>
      <c r="R2666" s="70" t="s">
        <v>51</v>
      </c>
      <c r="S2666" s="70" t="s">
        <v>51</v>
      </c>
      <c r="T2666" s="70"/>
      <c r="U2666" s="71" t="s">
        <v>53</v>
      </c>
      <c r="V2666" s="71" t="s">
        <v>51</v>
      </c>
      <c r="W2666" s="71" t="s">
        <v>51</v>
      </c>
      <c r="X2666" s="71" t="s">
        <v>51</v>
      </c>
      <c r="Y2666" s="72" t="str">
        <f>IF((OR((AND('[1]PWS Information'!$E$10="CWS",U2666="Single Family Residence",Q2666="Lead")),
(AND('[1]PWS Information'!$E$10="CWS",U2666="Multiple Family Residence",'[1]PWS Information'!$E$11="Yes",Q2666="Lead")),
(AND('[1]PWS Information'!$E$10="NTNC",Q2666="Lead")))),"Tier 1",
IF((OR((AND('[1]PWS Information'!$E$10="CWS",U2666="Multiple Family Residence",'[1]PWS Information'!$E$11="No",Q2666="Lead")),
(AND('[1]PWS Information'!$E$10="CWS",U2666="Other",Q2666="Lead")),
(AND('[1]PWS Information'!$E$10="CWS",U2666="Building",Q2666="Lead")))),"Tier 2",
IF((OR((AND('[1]PWS Information'!$E$10="CWS",U2666="Single Family Residence",Q2666="Galvanized Requiring Replacement")),
(AND('[1]PWS Information'!$E$10="CWS",U2666="Single Family Residence",Q2666="Galvanized Requiring Replacement",R2666="Yes")),
(AND('[1]PWS Information'!$E$10="NTNC",Q2666="Galvanized Requiring Replacement")),
(AND('[1]PWS Information'!$E$10="NTNC",U2666="Single Family Residence",R2666="Yes")))),"Tier 3",
IF((OR((AND('[1]PWS Information'!$E$10="CWS",U2666="Single Family Residence",S2666="Yes",Q2666="Non-Lead", J2666="Non-Lead - Copper",L2666="Before 1989")),
(AND('[1]PWS Information'!$E$10="CWS",U2666="Single Family Residence",S2666="Yes",Q2666="Non-Lead", N2666="Non-Lead - Copper",O2666="Before 1989")))),"Tier 4",
IF((OR((AND('[1]PWS Information'!$E$10="NTNC",Q2666="Non-Lead")),
(AND('[1]PWS Information'!$E$10="CWS",Q2666="Non-Lead",S2666="")),
(AND('[1]PWS Information'!$E$10="CWS",Q2666="Non-Lead",S2666="No")),
(AND('[1]PWS Information'!$E$10="CWS",Q2666="Non-Lead",S2666="Don't Know")),
(AND('[1]PWS Information'!$E$10="CWS",Q2666="Non-Lead", J2666="Non-Lead - Copper", S2666="Yes", L2666="Between 1989 and 2014")),
(AND('[1]PWS Information'!$E$10="CWS",Q2666="Non-Lead", J2666="Non-Lead - Copper", S2666="Yes", L2666="After 2014")),
(AND('[1]PWS Information'!$E$10="CWS",Q2666="Non-Lead", J2666="Non-Lead - Copper", S2666="Yes", L2666="Unknown")),
(AND('[1]PWS Information'!$E$10="CWS",Q2666="Non-Lead", N2666="Non-Lead - Copper", S2666="Yes", O2666="Between 1989 and 2014")),
(AND('[1]PWS Information'!$E$10="CWS",Q2666="Non-Lead", N2666="Non-Lead - Copper", S2666="Yes", O2666="After 2014")),
(AND('[1]PWS Information'!$E$10="CWS",Q2666="Non-Lead", N2666="Non-Lead - Copper", S2666="Yes", O2666="Unknown")),
(AND('[1]PWS Information'!$E$10="CWS",Q2666="Unknown")),
(AND('[1]PWS Information'!$E$10="NTNC",Q2666="Unknown")))),"Tier 5",
"")))))</f>
        <v>Tier 5</v>
      </c>
      <c r="Z2666" s="71"/>
      <c r="AA2666" s="71"/>
    </row>
    <row r="2667" spans="1:27" ht="57.6" x14ac:dyDescent="0.3">
      <c r="A2667" s="1"/>
      <c r="B2667" s="70">
        <v>3874831</v>
      </c>
      <c r="C2667" s="60">
        <v>258</v>
      </c>
      <c r="D2667" s="61" t="s">
        <v>579</v>
      </c>
      <c r="E2667" s="61" t="s">
        <v>128</v>
      </c>
      <c r="F2667" s="61">
        <v>78640</v>
      </c>
      <c r="G2667" s="62" t="s">
        <v>569</v>
      </c>
      <c r="H2667" s="63">
        <v>29.968838900000002</v>
      </c>
      <c r="I2667" s="64">
        <v>-97.827827777777699</v>
      </c>
      <c r="J2667" s="65" t="s">
        <v>50</v>
      </c>
      <c r="K2667" s="66" t="s">
        <v>51</v>
      </c>
      <c r="L2667" s="62" t="s">
        <v>52</v>
      </c>
      <c r="M2667" s="69"/>
      <c r="N2667" s="65" t="s">
        <v>50</v>
      </c>
      <c r="O2667" s="66" t="s">
        <v>52</v>
      </c>
      <c r="P2667" s="69"/>
      <c r="Q2667" s="55" t="str">
        <f t="shared" si="41"/>
        <v>Non-Lead</v>
      </c>
      <c r="R2667" s="70" t="s">
        <v>51</v>
      </c>
      <c r="S2667" s="70" t="s">
        <v>51</v>
      </c>
      <c r="T2667" s="70"/>
      <c r="U2667" s="71" t="s">
        <v>53</v>
      </c>
      <c r="V2667" s="71" t="s">
        <v>51</v>
      </c>
      <c r="W2667" s="71" t="s">
        <v>51</v>
      </c>
      <c r="X2667" s="71" t="s">
        <v>51</v>
      </c>
      <c r="Y2667" s="72" t="str">
        <f>IF((OR((AND('[1]PWS Information'!$E$10="CWS",U2667="Single Family Residence",Q2667="Lead")),
(AND('[1]PWS Information'!$E$10="CWS",U2667="Multiple Family Residence",'[1]PWS Information'!$E$11="Yes",Q2667="Lead")),
(AND('[1]PWS Information'!$E$10="NTNC",Q2667="Lead")))),"Tier 1",
IF((OR((AND('[1]PWS Information'!$E$10="CWS",U2667="Multiple Family Residence",'[1]PWS Information'!$E$11="No",Q2667="Lead")),
(AND('[1]PWS Information'!$E$10="CWS",U2667="Other",Q2667="Lead")),
(AND('[1]PWS Information'!$E$10="CWS",U2667="Building",Q2667="Lead")))),"Tier 2",
IF((OR((AND('[1]PWS Information'!$E$10="CWS",U2667="Single Family Residence",Q2667="Galvanized Requiring Replacement")),
(AND('[1]PWS Information'!$E$10="CWS",U2667="Single Family Residence",Q2667="Galvanized Requiring Replacement",R2667="Yes")),
(AND('[1]PWS Information'!$E$10="NTNC",Q2667="Galvanized Requiring Replacement")),
(AND('[1]PWS Information'!$E$10="NTNC",U2667="Single Family Residence",R2667="Yes")))),"Tier 3",
IF((OR((AND('[1]PWS Information'!$E$10="CWS",U2667="Single Family Residence",S2667="Yes",Q2667="Non-Lead", J2667="Non-Lead - Copper",L2667="Before 1989")),
(AND('[1]PWS Information'!$E$10="CWS",U2667="Single Family Residence",S2667="Yes",Q2667="Non-Lead", N2667="Non-Lead - Copper",O2667="Before 1989")))),"Tier 4",
IF((OR((AND('[1]PWS Information'!$E$10="NTNC",Q2667="Non-Lead")),
(AND('[1]PWS Information'!$E$10="CWS",Q2667="Non-Lead",S2667="")),
(AND('[1]PWS Information'!$E$10="CWS",Q2667="Non-Lead",S2667="No")),
(AND('[1]PWS Information'!$E$10="CWS",Q2667="Non-Lead",S2667="Don't Know")),
(AND('[1]PWS Information'!$E$10="CWS",Q2667="Non-Lead", J2667="Non-Lead - Copper", S2667="Yes", L2667="Between 1989 and 2014")),
(AND('[1]PWS Information'!$E$10="CWS",Q2667="Non-Lead", J2667="Non-Lead - Copper", S2667="Yes", L2667="After 2014")),
(AND('[1]PWS Information'!$E$10="CWS",Q2667="Non-Lead", J2667="Non-Lead - Copper", S2667="Yes", L2667="Unknown")),
(AND('[1]PWS Information'!$E$10="CWS",Q2667="Non-Lead", N2667="Non-Lead - Copper", S2667="Yes", O2667="Between 1989 and 2014")),
(AND('[1]PWS Information'!$E$10="CWS",Q2667="Non-Lead", N2667="Non-Lead - Copper", S2667="Yes", O2667="After 2014")),
(AND('[1]PWS Information'!$E$10="CWS",Q2667="Non-Lead", N2667="Non-Lead - Copper", S2667="Yes", O2667="Unknown")),
(AND('[1]PWS Information'!$E$10="CWS",Q2667="Unknown")),
(AND('[1]PWS Information'!$E$10="NTNC",Q2667="Unknown")))),"Tier 5",
"")))))</f>
        <v>Tier 5</v>
      </c>
      <c r="Z2667" s="71"/>
      <c r="AA2667" s="71"/>
    </row>
    <row r="2668" spans="1:27" ht="57.6" x14ac:dyDescent="0.3">
      <c r="A2668" s="1"/>
      <c r="B2668" s="70">
        <v>3725094</v>
      </c>
      <c r="C2668" s="60">
        <v>250</v>
      </c>
      <c r="D2668" s="61" t="s">
        <v>579</v>
      </c>
      <c r="E2668" s="61" t="s">
        <v>128</v>
      </c>
      <c r="F2668" s="61">
        <v>78640</v>
      </c>
      <c r="G2668" s="62" t="s">
        <v>569</v>
      </c>
      <c r="H2668" s="63">
        <v>29.968919400000001</v>
      </c>
      <c r="I2668" s="64">
        <v>-97.827738888888803</v>
      </c>
      <c r="J2668" s="65" t="s">
        <v>50</v>
      </c>
      <c r="K2668" s="66" t="s">
        <v>51</v>
      </c>
      <c r="L2668" s="62" t="s">
        <v>52</v>
      </c>
      <c r="M2668" s="69"/>
      <c r="N2668" s="65" t="s">
        <v>50</v>
      </c>
      <c r="O2668" s="66" t="s">
        <v>52</v>
      </c>
      <c r="P2668" s="69"/>
      <c r="Q2668" s="55" t="str">
        <f t="shared" si="41"/>
        <v>Non-Lead</v>
      </c>
      <c r="R2668" s="70" t="s">
        <v>51</v>
      </c>
      <c r="S2668" s="70" t="s">
        <v>51</v>
      </c>
      <c r="T2668" s="70"/>
      <c r="U2668" s="71" t="s">
        <v>53</v>
      </c>
      <c r="V2668" s="71" t="s">
        <v>51</v>
      </c>
      <c r="W2668" s="71" t="s">
        <v>51</v>
      </c>
      <c r="X2668" s="71" t="s">
        <v>51</v>
      </c>
      <c r="Y2668" s="72" t="str">
        <f>IF((OR((AND('[1]PWS Information'!$E$10="CWS",U2668="Single Family Residence",Q2668="Lead")),
(AND('[1]PWS Information'!$E$10="CWS",U2668="Multiple Family Residence",'[1]PWS Information'!$E$11="Yes",Q2668="Lead")),
(AND('[1]PWS Information'!$E$10="NTNC",Q2668="Lead")))),"Tier 1",
IF((OR((AND('[1]PWS Information'!$E$10="CWS",U2668="Multiple Family Residence",'[1]PWS Information'!$E$11="No",Q2668="Lead")),
(AND('[1]PWS Information'!$E$10="CWS",U2668="Other",Q2668="Lead")),
(AND('[1]PWS Information'!$E$10="CWS",U2668="Building",Q2668="Lead")))),"Tier 2",
IF((OR((AND('[1]PWS Information'!$E$10="CWS",U2668="Single Family Residence",Q2668="Galvanized Requiring Replacement")),
(AND('[1]PWS Information'!$E$10="CWS",U2668="Single Family Residence",Q2668="Galvanized Requiring Replacement",R2668="Yes")),
(AND('[1]PWS Information'!$E$10="NTNC",Q2668="Galvanized Requiring Replacement")),
(AND('[1]PWS Information'!$E$10="NTNC",U2668="Single Family Residence",R2668="Yes")))),"Tier 3",
IF((OR((AND('[1]PWS Information'!$E$10="CWS",U2668="Single Family Residence",S2668="Yes",Q2668="Non-Lead", J2668="Non-Lead - Copper",L2668="Before 1989")),
(AND('[1]PWS Information'!$E$10="CWS",U2668="Single Family Residence",S2668="Yes",Q2668="Non-Lead", N2668="Non-Lead - Copper",O2668="Before 1989")))),"Tier 4",
IF((OR((AND('[1]PWS Information'!$E$10="NTNC",Q2668="Non-Lead")),
(AND('[1]PWS Information'!$E$10="CWS",Q2668="Non-Lead",S2668="")),
(AND('[1]PWS Information'!$E$10="CWS",Q2668="Non-Lead",S2668="No")),
(AND('[1]PWS Information'!$E$10="CWS",Q2668="Non-Lead",S2668="Don't Know")),
(AND('[1]PWS Information'!$E$10="CWS",Q2668="Non-Lead", J2668="Non-Lead - Copper", S2668="Yes", L2668="Between 1989 and 2014")),
(AND('[1]PWS Information'!$E$10="CWS",Q2668="Non-Lead", J2668="Non-Lead - Copper", S2668="Yes", L2668="After 2014")),
(AND('[1]PWS Information'!$E$10="CWS",Q2668="Non-Lead", J2668="Non-Lead - Copper", S2668="Yes", L2668="Unknown")),
(AND('[1]PWS Information'!$E$10="CWS",Q2668="Non-Lead", N2668="Non-Lead - Copper", S2668="Yes", O2668="Between 1989 and 2014")),
(AND('[1]PWS Information'!$E$10="CWS",Q2668="Non-Lead", N2668="Non-Lead - Copper", S2668="Yes", O2668="After 2014")),
(AND('[1]PWS Information'!$E$10="CWS",Q2668="Non-Lead", N2668="Non-Lead - Copper", S2668="Yes", O2668="Unknown")),
(AND('[1]PWS Information'!$E$10="CWS",Q2668="Unknown")),
(AND('[1]PWS Information'!$E$10="NTNC",Q2668="Unknown")))),"Tier 5",
"")))))</f>
        <v>Tier 5</v>
      </c>
      <c r="Z2668" s="71"/>
      <c r="AA2668" s="71"/>
    </row>
    <row r="2669" spans="1:27" ht="57.6" x14ac:dyDescent="0.3">
      <c r="A2669" s="1"/>
      <c r="B2669" s="70">
        <v>3788298</v>
      </c>
      <c r="C2669" s="60">
        <v>264</v>
      </c>
      <c r="D2669" s="61" t="s">
        <v>579</v>
      </c>
      <c r="E2669" s="61" t="s">
        <v>128</v>
      </c>
      <c r="F2669" s="61">
        <v>78640</v>
      </c>
      <c r="G2669" s="62" t="s">
        <v>569</v>
      </c>
      <c r="H2669" s="63">
        <v>29.968736100000001</v>
      </c>
      <c r="I2669" s="64">
        <v>-97.827872222222197</v>
      </c>
      <c r="J2669" s="65" t="s">
        <v>50</v>
      </c>
      <c r="K2669" s="66" t="s">
        <v>51</v>
      </c>
      <c r="L2669" s="62" t="s">
        <v>52</v>
      </c>
      <c r="M2669" s="69"/>
      <c r="N2669" s="65" t="s">
        <v>50</v>
      </c>
      <c r="O2669" s="66" t="s">
        <v>52</v>
      </c>
      <c r="P2669" s="69"/>
      <c r="Q2669" s="55" t="str">
        <f t="shared" si="41"/>
        <v>Non-Lead</v>
      </c>
      <c r="R2669" s="70" t="s">
        <v>51</v>
      </c>
      <c r="S2669" s="70" t="s">
        <v>51</v>
      </c>
      <c r="T2669" s="70"/>
      <c r="U2669" s="71" t="s">
        <v>53</v>
      </c>
      <c r="V2669" s="71" t="s">
        <v>51</v>
      </c>
      <c r="W2669" s="71" t="s">
        <v>51</v>
      </c>
      <c r="X2669" s="71" t="s">
        <v>51</v>
      </c>
      <c r="Y2669" s="72" t="str">
        <f>IF((OR((AND('[1]PWS Information'!$E$10="CWS",U2669="Single Family Residence",Q2669="Lead")),
(AND('[1]PWS Information'!$E$10="CWS",U2669="Multiple Family Residence",'[1]PWS Information'!$E$11="Yes",Q2669="Lead")),
(AND('[1]PWS Information'!$E$10="NTNC",Q2669="Lead")))),"Tier 1",
IF((OR((AND('[1]PWS Information'!$E$10="CWS",U2669="Multiple Family Residence",'[1]PWS Information'!$E$11="No",Q2669="Lead")),
(AND('[1]PWS Information'!$E$10="CWS",U2669="Other",Q2669="Lead")),
(AND('[1]PWS Information'!$E$10="CWS",U2669="Building",Q2669="Lead")))),"Tier 2",
IF((OR((AND('[1]PWS Information'!$E$10="CWS",U2669="Single Family Residence",Q2669="Galvanized Requiring Replacement")),
(AND('[1]PWS Information'!$E$10="CWS",U2669="Single Family Residence",Q2669="Galvanized Requiring Replacement",R2669="Yes")),
(AND('[1]PWS Information'!$E$10="NTNC",Q2669="Galvanized Requiring Replacement")),
(AND('[1]PWS Information'!$E$10="NTNC",U2669="Single Family Residence",R2669="Yes")))),"Tier 3",
IF((OR((AND('[1]PWS Information'!$E$10="CWS",U2669="Single Family Residence",S2669="Yes",Q2669="Non-Lead", J2669="Non-Lead - Copper",L2669="Before 1989")),
(AND('[1]PWS Information'!$E$10="CWS",U2669="Single Family Residence",S2669="Yes",Q2669="Non-Lead", N2669="Non-Lead - Copper",O2669="Before 1989")))),"Tier 4",
IF((OR((AND('[1]PWS Information'!$E$10="NTNC",Q2669="Non-Lead")),
(AND('[1]PWS Information'!$E$10="CWS",Q2669="Non-Lead",S2669="")),
(AND('[1]PWS Information'!$E$10="CWS",Q2669="Non-Lead",S2669="No")),
(AND('[1]PWS Information'!$E$10="CWS",Q2669="Non-Lead",S2669="Don't Know")),
(AND('[1]PWS Information'!$E$10="CWS",Q2669="Non-Lead", J2669="Non-Lead - Copper", S2669="Yes", L2669="Between 1989 and 2014")),
(AND('[1]PWS Information'!$E$10="CWS",Q2669="Non-Lead", J2669="Non-Lead - Copper", S2669="Yes", L2669="After 2014")),
(AND('[1]PWS Information'!$E$10="CWS",Q2669="Non-Lead", J2669="Non-Lead - Copper", S2669="Yes", L2669="Unknown")),
(AND('[1]PWS Information'!$E$10="CWS",Q2669="Non-Lead", N2669="Non-Lead - Copper", S2669="Yes", O2669="Between 1989 and 2014")),
(AND('[1]PWS Information'!$E$10="CWS",Q2669="Non-Lead", N2669="Non-Lead - Copper", S2669="Yes", O2669="After 2014")),
(AND('[1]PWS Information'!$E$10="CWS",Q2669="Non-Lead", N2669="Non-Lead - Copper", S2669="Yes", O2669="Unknown")),
(AND('[1]PWS Information'!$E$10="CWS",Q2669="Unknown")),
(AND('[1]PWS Information'!$E$10="NTNC",Q2669="Unknown")))),"Tier 5",
"")))))</f>
        <v>Tier 5</v>
      </c>
      <c r="Z2669" s="71"/>
      <c r="AA2669" s="71"/>
    </row>
    <row r="2670" spans="1:27" ht="72" x14ac:dyDescent="0.3">
      <c r="A2670" s="17"/>
      <c r="B2670" s="70">
        <v>9663297</v>
      </c>
      <c r="C2670" s="60">
        <v>277</v>
      </c>
      <c r="D2670" s="61" t="s">
        <v>578</v>
      </c>
      <c r="E2670" s="61" t="s">
        <v>128</v>
      </c>
      <c r="F2670" s="61">
        <v>78640</v>
      </c>
      <c r="G2670" s="62" t="s">
        <v>580</v>
      </c>
      <c r="H2670" s="63">
        <v>29.968313899999998</v>
      </c>
      <c r="I2670" s="64">
        <v>-97.827696944444398</v>
      </c>
      <c r="J2670" s="65" t="s">
        <v>50</v>
      </c>
      <c r="K2670" s="66" t="s">
        <v>51</v>
      </c>
      <c r="L2670" s="62" t="s">
        <v>52</v>
      </c>
      <c r="M2670" s="69"/>
      <c r="N2670" s="65" t="s">
        <v>50</v>
      </c>
      <c r="O2670" s="66" t="s">
        <v>52</v>
      </c>
      <c r="P2670" s="69"/>
      <c r="Q2670" s="55" t="str">
        <f t="shared" si="41"/>
        <v>Non-Lead</v>
      </c>
      <c r="R2670" s="70" t="s">
        <v>51</v>
      </c>
      <c r="S2670" s="70" t="s">
        <v>51</v>
      </c>
      <c r="T2670" s="70"/>
      <c r="U2670" s="71" t="s">
        <v>53</v>
      </c>
      <c r="V2670" s="71" t="s">
        <v>51</v>
      </c>
      <c r="W2670" s="71" t="s">
        <v>51</v>
      </c>
      <c r="X2670" s="71" t="s">
        <v>51</v>
      </c>
      <c r="Y2670" s="72" t="str">
        <f>IF((OR((AND('[1]PWS Information'!$E$10="CWS",U2670="Single Family Residence",Q2670="Lead")),
(AND('[1]PWS Information'!$E$10="CWS",U2670="Multiple Family Residence",'[1]PWS Information'!$E$11="Yes",Q2670="Lead")),
(AND('[1]PWS Information'!$E$10="NTNC",Q2670="Lead")))),"Tier 1",
IF((OR((AND('[1]PWS Information'!$E$10="CWS",U2670="Multiple Family Residence",'[1]PWS Information'!$E$11="No",Q2670="Lead")),
(AND('[1]PWS Information'!$E$10="CWS",U2670="Other",Q2670="Lead")),
(AND('[1]PWS Information'!$E$10="CWS",U2670="Building",Q2670="Lead")))),"Tier 2",
IF((OR((AND('[1]PWS Information'!$E$10="CWS",U2670="Single Family Residence",Q2670="Galvanized Requiring Replacement")),
(AND('[1]PWS Information'!$E$10="CWS",U2670="Single Family Residence",Q2670="Galvanized Requiring Replacement",R2670="Yes")),
(AND('[1]PWS Information'!$E$10="NTNC",Q2670="Galvanized Requiring Replacement")),
(AND('[1]PWS Information'!$E$10="NTNC",U2670="Single Family Residence",R2670="Yes")))),"Tier 3",
IF((OR((AND('[1]PWS Information'!$E$10="CWS",U2670="Single Family Residence",S2670="Yes",Q2670="Non-Lead", J2670="Non-Lead - Copper",L2670="Before 1989")),
(AND('[1]PWS Information'!$E$10="CWS",U2670="Single Family Residence",S2670="Yes",Q2670="Non-Lead", N2670="Non-Lead - Copper",O2670="Before 1989")))),"Tier 4",
IF((OR((AND('[1]PWS Information'!$E$10="NTNC",Q2670="Non-Lead")),
(AND('[1]PWS Information'!$E$10="CWS",Q2670="Non-Lead",S2670="")),
(AND('[1]PWS Information'!$E$10="CWS",Q2670="Non-Lead",S2670="No")),
(AND('[1]PWS Information'!$E$10="CWS",Q2670="Non-Lead",S2670="Don't Know")),
(AND('[1]PWS Information'!$E$10="CWS",Q2670="Non-Lead", J2670="Non-Lead - Copper", S2670="Yes", L2670="Between 1989 and 2014")),
(AND('[1]PWS Information'!$E$10="CWS",Q2670="Non-Lead", J2670="Non-Lead - Copper", S2670="Yes", L2670="After 2014")),
(AND('[1]PWS Information'!$E$10="CWS",Q2670="Non-Lead", J2670="Non-Lead - Copper", S2670="Yes", L2670="Unknown")),
(AND('[1]PWS Information'!$E$10="CWS",Q2670="Non-Lead", N2670="Non-Lead - Copper", S2670="Yes", O2670="Between 1989 and 2014")),
(AND('[1]PWS Information'!$E$10="CWS",Q2670="Non-Lead", N2670="Non-Lead - Copper", S2670="Yes", O2670="After 2014")),
(AND('[1]PWS Information'!$E$10="CWS",Q2670="Non-Lead", N2670="Non-Lead - Copper", S2670="Yes", O2670="Unknown")),
(AND('[1]PWS Information'!$E$10="CWS",Q2670="Unknown")),
(AND('[1]PWS Information'!$E$10="NTNC",Q2670="Unknown")))),"Tier 5",
"")))))</f>
        <v>Tier 5</v>
      </c>
      <c r="Z2670" s="71"/>
      <c r="AA2670" s="71"/>
    </row>
    <row r="2671" spans="1:27" ht="57.6" x14ac:dyDescent="0.3">
      <c r="A2671" s="1"/>
      <c r="B2671" s="70">
        <v>3788693</v>
      </c>
      <c r="C2671" s="60">
        <v>272</v>
      </c>
      <c r="D2671" s="61" t="s">
        <v>579</v>
      </c>
      <c r="E2671" s="61" t="s">
        <v>128</v>
      </c>
      <c r="F2671" s="61">
        <v>78640</v>
      </c>
      <c r="G2671" s="62" t="s">
        <v>569</v>
      </c>
      <c r="H2671" s="63">
        <v>29.968686099999999</v>
      </c>
      <c r="I2671" s="64">
        <v>-97.827997222222194</v>
      </c>
      <c r="J2671" s="65" t="s">
        <v>50</v>
      </c>
      <c r="K2671" s="66" t="s">
        <v>51</v>
      </c>
      <c r="L2671" s="62" t="s">
        <v>52</v>
      </c>
      <c r="M2671" s="69"/>
      <c r="N2671" s="65" t="s">
        <v>50</v>
      </c>
      <c r="O2671" s="66" t="s">
        <v>52</v>
      </c>
      <c r="P2671" s="69"/>
      <c r="Q2671" s="55" t="str">
        <f t="shared" si="41"/>
        <v>Non-Lead</v>
      </c>
      <c r="R2671" s="70" t="s">
        <v>51</v>
      </c>
      <c r="S2671" s="70" t="s">
        <v>51</v>
      </c>
      <c r="T2671" s="70"/>
      <c r="U2671" s="71" t="s">
        <v>53</v>
      </c>
      <c r="V2671" s="71" t="s">
        <v>51</v>
      </c>
      <c r="W2671" s="71" t="s">
        <v>51</v>
      </c>
      <c r="X2671" s="71" t="s">
        <v>51</v>
      </c>
      <c r="Y2671" s="72" t="str">
        <f>IF((OR((AND('[1]PWS Information'!$E$10="CWS",U2671="Single Family Residence",Q2671="Lead")),
(AND('[1]PWS Information'!$E$10="CWS",U2671="Multiple Family Residence",'[1]PWS Information'!$E$11="Yes",Q2671="Lead")),
(AND('[1]PWS Information'!$E$10="NTNC",Q2671="Lead")))),"Tier 1",
IF((OR((AND('[1]PWS Information'!$E$10="CWS",U2671="Multiple Family Residence",'[1]PWS Information'!$E$11="No",Q2671="Lead")),
(AND('[1]PWS Information'!$E$10="CWS",U2671="Other",Q2671="Lead")),
(AND('[1]PWS Information'!$E$10="CWS",U2671="Building",Q2671="Lead")))),"Tier 2",
IF((OR((AND('[1]PWS Information'!$E$10="CWS",U2671="Single Family Residence",Q2671="Galvanized Requiring Replacement")),
(AND('[1]PWS Information'!$E$10="CWS",U2671="Single Family Residence",Q2671="Galvanized Requiring Replacement",R2671="Yes")),
(AND('[1]PWS Information'!$E$10="NTNC",Q2671="Galvanized Requiring Replacement")),
(AND('[1]PWS Information'!$E$10="NTNC",U2671="Single Family Residence",R2671="Yes")))),"Tier 3",
IF((OR((AND('[1]PWS Information'!$E$10="CWS",U2671="Single Family Residence",S2671="Yes",Q2671="Non-Lead", J2671="Non-Lead - Copper",L2671="Before 1989")),
(AND('[1]PWS Information'!$E$10="CWS",U2671="Single Family Residence",S2671="Yes",Q2671="Non-Lead", N2671="Non-Lead - Copper",O2671="Before 1989")))),"Tier 4",
IF((OR((AND('[1]PWS Information'!$E$10="NTNC",Q2671="Non-Lead")),
(AND('[1]PWS Information'!$E$10="CWS",Q2671="Non-Lead",S2671="")),
(AND('[1]PWS Information'!$E$10="CWS",Q2671="Non-Lead",S2671="No")),
(AND('[1]PWS Information'!$E$10="CWS",Q2671="Non-Lead",S2671="Don't Know")),
(AND('[1]PWS Information'!$E$10="CWS",Q2671="Non-Lead", J2671="Non-Lead - Copper", S2671="Yes", L2671="Between 1989 and 2014")),
(AND('[1]PWS Information'!$E$10="CWS",Q2671="Non-Lead", J2671="Non-Lead - Copper", S2671="Yes", L2671="After 2014")),
(AND('[1]PWS Information'!$E$10="CWS",Q2671="Non-Lead", J2671="Non-Lead - Copper", S2671="Yes", L2671="Unknown")),
(AND('[1]PWS Information'!$E$10="CWS",Q2671="Non-Lead", N2671="Non-Lead - Copper", S2671="Yes", O2671="Between 1989 and 2014")),
(AND('[1]PWS Information'!$E$10="CWS",Q2671="Non-Lead", N2671="Non-Lead - Copper", S2671="Yes", O2671="After 2014")),
(AND('[1]PWS Information'!$E$10="CWS",Q2671="Non-Lead", N2671="Non-Lead - Copper", S2671="Yes", O2671="Unknown")),
(AND('[1]PWS Information'!$E$10="CWS",Q2671="Unknown")),
(AND('[1]PWS Information'!$E$10="NTNC",Q2671="Unknown")))),"Tier 5",
"")))))</f>
        <v>Tier 5</v>
      </c>
      <c r="Z2671" s="71"/>
      <c r="AA2671" s="71"/>
    </row>
    <row r="2672" spans="1:27" ht="86.4" x14ac:dyDescent="0.3">
      <c r="A2672" s="1"/>
      <c r="B2672" s="70">
        <v>1534632</v>
      </c>
      <c r="C2672" s="60">
        <v>271</v>
      </c>
      <c r="D2672" s="61" t="s">
        <v>578</v>
      </c>
      <c r="E2672" s="61" t="s">
        <v>128</v>
      </c>
      <c r="F2672" s="61">
        <v>78640</v>
      </c>
      <c r="G2672" s="62" t="s">
        <v>581</v>
      </c>
      <c r="H2672" s="63">
        <v>29.968391700000002</v>
      </c>
      <c r="I2672" s="64">
        <v>-97.827613888888806</v>
      </c>
      <c r="J2672" s="65" t="s">
        <v>50</v>
      </c>
      <c r="K2672" s="66" t="s">
        <v>51</v>
      </c>
      <c r="L2672" s="62" t="s">
        <v>52</v>
      </c>
      <c r="M2672" s="69"/>
      <c r="N2672" s="65" t="s">
        <v>50</v>
      </c>
      <c r="O2672" s="66" t="s">
        <v>52</v>
      </c>
      <c r="P2672" s="69"/>
      <c r="Q2672" s="55" t="str">
        <f t="shared" si="41"/>
        <v>Non-Lead</v>
      </c>
      <c r="R2672" s="70" t="s">
        <v>51</v>
      </c>
      <c r="S2672" s="70" t="s">
        <v>51</v>
      </c>
      <c r="T2672" s="70"/>
      <c r="U2672" s="71" t="s">
        <v>53</v>
      </c>
      <c r="V2672" s="71" t="s">
        <v>51</v>
      </c>
      <c r="W2672" s="71" t="s">
        <v>51</v>
      </c>
      <c r="X2672" s="71" t="s">
        <v>51</v>
      </c>
      <c r="Y2672" s="72" t="str">
        <f>IF((OR((AND('[1]PWS Information'!$E$10="CWS",U2672="Single Family Residence",Q2672="Lead")),
(AND('[1]PWS Information'!$E$10="CWS",U2672="Multiple Family Residence",'[1]PWS Information'!$E$11="Yes",Q2672="Lead")),
(AND('[1]PWS Information'!$E$10="NTNC",Q2672="Lead")))),"Tier 1",
IF((OR((AND('[1]PWS Information'!$E$10="CWS",U2672="Multiple Family Residence",'[1]PWS Information'!$E$11="No",Q2672="Lead")),
(AND('[1]PWS Information'!$E$10="CWS",U2672="Other",Q2672="Lead")),
(AND('[1]PWS Information'!$E$10="CWS",U2672="Building",Q2672="Lead")))),"Tier 2",
IF((OR((AND('[1]PWS Information'!$E$10="CWS",U2672="Single Family Residence",Q2672="Galvanized Requiring Replacement")),
(AND('[1]PWS Information'!$E$10="CWS",U2672="Single Family Residence",Q2672="Galvanized Requiring Replacement",R2672="Yes")),
(AND('[1]PWS Information'!$E$10="NTNC",Q2672="Galvanized Requiring Replacement")),
(AND('[1]PWS Information'!$E$10="NTNC",U2672="Single Family Residence",R2672="Yes")))),"Tier 3",
IF((OR((AND('[1]PWS Information'!$E$10="CWS",U2672="Single Family Residence",S2672="Yes",Q2672="Non-Lead", J2672="Non-Lead - Copper",L2672="Before 1989")),
(AND('[1]PWS Information'!$E$10="CWS",U2672="Single Family Residence",S2672="Yes",Q2672="Non-Lead", N2672="Non-Lead - Copper",O2672="Before 1989")))),"Tier 4",
IF((OR((AND('[1]PWS Information'!$E$10="NTNC",Q2672="Non-Lead")),
(AND('[1]PWS Information'!$E$10="CWS",Q2672="Non-Lead",S2672="")),
(AND('[1]PWS Information'!$E$10="CWS",Q2672="Non-Lead",S2672="No")),
(AND('[1]PWS Information'!$E$10="CWS",Q2672="Non-Lead",S2672="Don't Know")),
(AND('[1]PWS Information'!$E$10="CWS",Q2672="Non-Lead", J2672="Non-Lead - Copper", S2672="Yes", L2672="Between 1989 and 2014")),
(AND('[1]PWS Information'!$E$10="CWS",Q2672="Non-Lead", J2672="Non-Lead - Copper", S2672="Yes", L2672="After 2014")),
(AND('[1]PWS Information'!$E$10="CWS",Q2672="Non-Lead", J2672="Non-Lead - Copper", S2672="Yes", L2672="Unknown")),
(AND('[1]PWS Information'!$E$10="CWS",Q2672="Non-Lead", N2672="Non-Lead - Copper", S2672="Yes", O2672="Between 1989 and 2014")),
(AND('[1]PWS Information'!$E$10="CWS",Q2672="Non-Lead", N2672="Non-Lead - Copper", S2672="Yes", O2672="After 2014")),
(AND('[1]PWS Information'!$E$10="CWS",Q2672="Non-Lead", N2672="Non-Lead - Copper", S2672="Yes", O2672="Unknown")),
(AND('[1]PWS Information'!$E$10="CWS",Q2672="Unknown")),
(AND('[1]PWS Information'!$E$10="NTNC",Q2672="Unknown")))),"Tier 5",
"")))))</f>
        <v>Tier 5</v>
      </c>
      <c r="Z2672" s="71"/>
      <c r="AA2672" s="71"/>
    </row>
    <row r="2673" spans="1:27" ht="57.6" x14ac:dyDescent="0.3">
      <c r="A2673" s="1"/>
      <c r="B2673" s="70">
        <v>3788044</v>
      </c>
      <c r="C2673" s="60">
        <v>255</v>
      </c>
      <c r="D2673" s="61" t="s">
        <v>578</v>
      </c>
      <c r="E2673" s="61" t="s">
        <v>128</v>
      </c>
      <c r="F2673" s="61">
        <v>78640</v>
      </c>
      <c r="G2673" s="62" t="s">
        <v>569</v>
      </c>
      <c r="H2673" s="63">
        <v>29.968555599999998</v>
      </c>
      <c r="I2673" s="64">
        <v>-97.827436111111098</v>
      </c>
      <c r="J2673" s="65" t="s">
        <v>50</v>
      </c>
      <c r="K2673" s="66" t="s">
        <v>51</v>
      </c>
      <c r="L2673" s="62" t="s">
        <v>52</v>
      </c>
      <c r="M2673" s="69"/>
      <c r="N2673" s="65" t="s">
        <v>50</v>
      </c>
      <c r="O2673" s="66" t="s">
        <v>52</v>
      </c>
      <c r="P2673" s="69"/>
      <c r="Q2673" s="55" t="str">
        <f t="shared" si="41"/>
        <v>Non-Lead</v>
      </c>
      <c r="R2673" s="70" t="s">
        <v>51</v>
      </c>
      <c r="S2673" s="70" t="s">
        <v>51</v>
      </c>
      <c r="T2673" s="70"/>
      <c r="U2673" s="71" t="s">
        <v>53</v>
      </c>
      <c r="V2673" s="71" t="s">
        <v>51</v>
      </c>
      <c r="W2673" s="71" t="s">
        <v>51</v>
      </c>
      <c r="X2673" s="71" t="s">
        <v>51</v>
      </c>
      <c r="Y2673" s="72" t="str">
        <f>IF((OR((AND('[1]PWS Information'!$E$10="CWS",U2673="Single Family Residence",Q2673="Lead")),
(AND('[1]PWS Information'!$E$10="CWS",U2673="Multiple Family Residence",'[1]PWS Information'!$E$11="Yes",Q2673="Lead")),
(AND('[1]PWS Information'!$E$10="NTNC",Q2673="Lead")))),"Tier 1",
IF((OR((AND('[1]PWS Information'!$E$10="CWS",U2673="Multiple Family Residence",'[1]PWS Information'!$E$11="No",Q2673="Lead")),
(AND('[1]PWS Information'!$E$10="CWS",U2673="Other",Q2673="Lead")),
(AND('[1]PWS Information'!$E$10="CWS",U2673="Building",Q2673="Lead")))),"Tier 2",
IF((OR((AND('[1]PWS Information'!$E$10="CWS",U2673="Single Family Residence",Q2673="Galvanized Requiring Replacement")),
(AND('[1]PWS Information'!$E$10="CWS",U2673="Single Family Residence",Q2673="Galvanized Requiring Replacement",R2673="Yes")),
(AND('[1]PWS Information'!$E$10="NTNC",Q2673="Galvanized Requiring Replacement")),
(AND('[1]PWS Information'!$E$10="NTNC",U2673="Single Family Residence",R2673="Yes")))),"Tier 3",
IF((OR((AND('[1]PWS Information'!$E$10="CWS",U2673="Single Family Residence",S2673="Yes",Q2673="Non-Lead", J2673="Non-Lead - Copper",L2673="Before 1989")),
(AND('[1]PWS Information'!$E$10="CWS",U2673="Single Family Residence",S2673="Yes",Q2673="Non-Lead", N2673="Non-Lead - Copper",O2673="Before 1989")))),"Tier 4",
IF((OR((AND('[1]PWS Information'!$E$10="NTNC",Q2673="Non-Lead")),
(AND('[1]PWS Information'!$E$10="CWS",Q2673="Non-Lead",S2673="")),
(AND('[1]PWS Information'!$E$10="CWS",Q2673="Non-Lead",S2673="No")),
(AND('[1]PWS Information'!$E$10="CWS",Q2673="Non-Lead",S2673="Don't Know")),
(AND('[1]PWS Information'!$E$10="CWS",Q2673="Non-Lead", J2673="Non-Lead - Copper", S2673="Yes", L2673="Between 1989 and 2014")),
(AND('[1]PWS Information'!$E$10="CWS",Q2673="Non-Lead", J2673="Non-Lead - Copper", S2673="Yes", L2673="After 2014")),
(AND('[1]PWS Information'!$E$10="CWS",Q2673="Non-Lead", J2673="Non-Lead - Copper", S2673="Yes", L2673="Unknown")),
(AND('[1]PWS Information'!$E$10="CWS",Q2673="Non-Lead", N2673="Non-Lead - Copper", S2673="Yes", O2673="Between 1989 and 2014")),
(AND('[1]PWS Information'!$E$10="CWS",Q2673="Non-Lead", N2673="Non-Lead - Copper", S2673="Yes", O2673="After 2014")),
(AND('[1]PWS Information'!$E$10="CWS",Q2673="Non-Lead", N2673="Non-Lead - Copper", S2673="Yes", O2673="Unknown")),
(AND('[1]PWS Information'!$E$10="CWS",Q2673="Unknown")),
(AND('[1]PWS Information'!$E$10="NTNC",Q2673="Unknown")))),"Tier 5",
"")))))</f>
        <v>Tier 5</v>
      </c>
      <c r="Z2673" s="71"/>
      <c r="AA2673" s="71"/>
    </row>
    <row r="2674" spans="1:27" ht="57.6" x14ac:dyDescent="0.3">
      <c r="A2674" s="17"/>
      <c r="B2674" s="70">
        <v>3707188</v>
      </c>
      <c r="C2674" s="60">
        <v>227</v>
      </c>
      <c r="D2674" s="61" t="s">
        <v>578</v>
      </c>
      <c r="E2674" s="61" t="s">
        <v>128</v>
      </c>
      <c r="F2674" s="61">
        <v>78640</v>
      </c>
      <c r="G2674" s="62" t="s">
        <v>569</v>
      </c>
      <c r="H2674" s="63">
        <v>29.968824999999999</v>
      </c>
      <c r="I2674" s="64">
        <v>-97.827122222222201</v>
      </c>
      <c r="J2674" s="65" t="s">
        <v>50</v>
      </c>
      <c r="K2674" s="66" t="s">
        <v>51</v>
      </c>
      <c r="L2674" s="62" t="s">
        <v>52</v>
      </c>
      <c r="M2674" s="69"/>
      <c r="N2674" s="65" t="s">
        <v>50</v>
      </c>
      <c r="O2674" s="66" t="s">
        <v>52</v>
      </c>
      <c r="P2674" s="69"/>
      <c r="Q2674" s="55" t="str">
        <f t="shared" si="41"/>
        <v>Non-Lead</v>
      </c>
      <c r="R2674" s="70" t="s">
        <v>51</v>
      </c>
      <c r="S2674" s="70" t="s">
        <v>51</v>
      </c>
      <c r="T2674" s="70"/>
      <c r="U2674" s="71" t="s">
        <v>53</v>
      </c>
      <c r="V2674" s="71" t="s">
        <v>51</v>
      </c>
      <c r="W2674" s="71" t="s">
        <v>51</v>
      </c>
      <c r="X2674" s="71" t="s">
        <v>51</v>
      </c>
      <c r="Y2674" s="72" t="str">
        <f>IF((OR((AND('[1]PWS Information'!$E$10="CWS",U2674="Single Family Residence",Q2674="Lead")),
(AND('[1]PWS Information'!$E$10="CWS",U2674="Multiple Family Residence",'[1]PWS Information'!$E$11="Yes",Q2674="Lead")),
(AND('[1]PWS Information'!$E$10="NTNC",Q2674="Lead")))),"Tier 1",
IF((OR((AND('[1]PWS Information'!$E$10="CWS",U2674="Multiple Family Residence",'[1]PWS Information'!$E$11="No",Q2674="Lead")),
(AND('[1]PWS Information'!$E$10="CWS",U2674="Other",Q2674="Lead")),
(AND('[1]PWS Information'!$E$10="CWS",U2674="Building",Q2674="Lead")))),"Tier 2",
IF((OR((AND('[1]PWS Information'!$E$10="CWS",U2674="Single Family Residence",Q2674="Galvanized Requiring Replacement")),
(AND('[1]PWS Information'!$E$10="CWS",U2674="Single Family Residence",Q2674="Galvanized Requiring Replacement",R2674="Yes")),
(AND('[1]PWS Information'!$E$10="NTNC",Q2674="Galvanized Requiring Replacement")),
(AND('[1]PWS Information'!$E$10="NTNC",U2674="Single Family Residence",R2674="Yes")))),"Tier 3",
IF((OR((AND('[1]PWS Information'!$E$10="CWS",U2674="Single Family Residence",S2674="Yes",Q2674="Non-Lead", J2674="Non-Lead - Copper",L2674="Before 1989")),
(AND('[1]PWS Information'!$E$10="CWS",U2674="Single Family Residence",S2674="Yes",Q2674="Non-Lead", N2674="Non-Lead - Copper",O2674="Before 1989")))),"Tier 4",
IF((OR((AND('[1]PWS Information'!$E$10="NTNC",Q2674="Non-Lead")),
(AND('[1]PWS Information'!$E$10="CWS",Q2674="Non-Lead",S2674="")),
(AND('[1]PWS Information'!$E$10="CWS",Q2674="Non-Lead",S2674="No")),
(AND('[1]PWS Information'!$E$10="CWS",Q2674="Non-Lead",S2674="Don't Know")),
(AND('[1]PWS Information'!$E$10="CWS",Q2674="Non-Lead", J2674="Non-Lead - Copper", S2674="Yes", L2674="Between 1989 and 2014")),
(AND('[1]PWS Information'!$E$10="CWS",Q2674="Non-Lead", J2674="Non-Lead - Copper", S2674="Yes", L2674="After 2014")),
(AND('[1]PWS Information'!$E$10="CWS",Q2674="Non-Lead", J2674="Non-Lead - Copper", S2674="Yes", L2674="Unknown")),
(AND('[1]PWS Information'!$E$10="CWS",Q2674="Non-Lead", N2674="Non-Lead - Copper", S2674="Yes", O2674="Between 1989 and 2014")),
(AND('[1]PWS Information'!$E$10="CWS",Q2674="Non-Lead", N2674="Non-Lead - Copper", S2674="Yes", O2674="After 2014")),
(AND('[1]PWS Information'!$E$10="CWS",Q2674="Non-Lead", N2674="Non-Lead - Copper", S2674="Yes", O2674="Unknown")),
(AND('[1]PWS Information'!$E$10="CWS",Q2674="Unknown")),
(AND('[1]PWS Information'!$E$10="NTNC",Q2674="Unknown")))),"Tier 5",
"")))))</f>
        <v>Tier 5</v>
      </c>
      <c r="Z2674" s="71"/>
      <c r="AA2674" s="71"/>
    </row>
    <row r="2675" spans="1:27" ht="57.6" x14ac:dyDescent="0.3">
      <c r="A2675" s="1"/>
      <c r="B2675" s="70">
        <v>3727332</v>
      </c>
      <c r="C2675" s="60">
        <v>239</v>
      </c>
      <c r="D2675" s="61" t="s">
        <v>578</v>
      </c>
      <c r="E2675" s="61" t="s">
        <v>128</v>
      </c>
      <c r="F2675" s="61">
        <v>78640</v>
      </c>
      <c r="G2675" s="62" t="s">
        <v>569</v>
      </c>
      <c r="H2675" s="63">
        <v>29.968702799999999</v>
      </c>
      <c r="I2675" s="64">
        <v>-97.827255555555496</v>
      </c>
      <c r="J2675" s="65" t="s">
        <v>50</v>
      </c>
      <c r="K2675" s="66" t="s">
        <v>51</v>
      </c>
      <c r="L2675" s="62" t="s">
        <v>52</v>
      </c>
      <c r="M2675" s="69"/>
      <c r="N2675" s="65" t="s">
        <v>50</v>
      </c>
      <c r="O2675" s="66" t="s">
        <v>52</v>
      </c>
      <c r="P2675" s="69"/>
      <c r="Q2675" s="55" t="str">
        <f t="shared" si="41"/>
        <v>Non-Lead</v>
      </c>
      <c r="R2675" s="70" t="s">
        <v>51</v>
      </c>
      <c r="S2675" s="70" t="s">
        <v>51</v>
      </c>
      <c r="T2675" s="70"/>
      <c r="U2675" s="71" t="s">
        <v>53</v>
      </c>
      <c r="V2675" s="71" t="s">
        <v>51</v>
      </c>
      <c r="W2675" s="71" t="s">
        <v>51</v>
      </c>
      <c r="X2675" s="71" t="s">
        <v>51</v>
      </c>
      <c r="Y2675" s="72" t="str">
        <f>IF((OR((AND('[1]PWS Information'!$E$10="CWS",U2675="Single Family Residence",Q2675="Lead")),
(AND('[1]PWS Information'!$E$10="CWS",U2675="Multiple Family Residence",'[1]PWS Information'!$E$11="Yes",Q2675="Lead")),
(AND('[1]PWS Information'!$E$10="NTNC",Q2675="Lead")))),"Tier 1",
IF((OR((AND('[1]PWS Information'!$E$10="CWS",U2675="Multiple Family Residence",'[1]PWS Information'!$E$11="No",Q2675="Lead")),
(AND('[1]PWS Information'!$E$10="CWS",U2675="Other",Q2675="Lead")),
(AND('[1]PWS Information'!$E$10="CWS",U2675="Building",Q2675="Lead")))),"Tier 2",
IF((OR((AND('[1]PWS Information'!$E$10="CWS",U2675="Single Family Residence",Q2675="Galvanized Requiring Replacement")),
(AND('[1]PWS Information'!$E$10="CWS",U2675="Single Family Residence",Q2675="Galvanized Requiring Replacement",R2675="Yes")),
(AND('[1]PWS Information'!$E$10="NTNC",Q2675="Galvanized Requiring Replacement")),
(AND('[1]PWS Information'!$E$10="NTNC",U2675="Single Family Residence",R2675="Yes")))),"Tier 3",
IF((OR((AND('[1]PWS Information'!$E$10="CWS",U2675="Single Family Residence",S2675="Yes",Q2675="Non-Lead", J2675="Non-Lead - Copper",L2675="Before 1989")),
(AND('[1]PWS Information'!$E$10="CWS",U2675="Single Family Residence",S2675="Yes",Q2675="Non-Lead", N2675="Non-Lead - Copper",O2675="Before 1989")))),"Tier 4",
IF((OR((AND('[1]PWS Information'!$E$10="NTNC",Q2675="Non-Lead")),
(AND('[1]PWS Information'!$E$10="CWS",Q2675="Non-Lead",S2675="")),
(AND('[1]PWS Information'!$E$10="CWS",Q2675="Non-Lead",S2675="No")),
(AND('[1]PWS Information'!$E$10="CWS",Q2675="Non-Lead",S2675="Don't Know")),
(AND('[1]PWS Information'!$E$10="CWS",Q2675="Non-Lead", J2675="Non-Lead - Copper", S2675="Yes", L2675="Between 1989 and 2014")),
(AND('[1]PWS Information'!$E$10="CWS",Q2675="Non-Lead", J2675="Non-Lead - Copper", S2675="Yes", L2675="After 2014")),
(AND('[1]PWS Information'!$E$10="CWS",Q2675="Non-Lead", J2675="Non-Lead - Copper", S2675="Yes", L2675="Unknown")),
(AND('[1]PWS Information'!$E$10="CWS",Q2675="Non-Lead", N2675="Non-Lead - Copper", S2675="Yes", O2675="Between 1989 and 2014")),
(AND('[1]PWS Information'!$E$10="CWS",Q2675="Non-Lead", N2675="Non-Lead - Copper", S2675="Yes", O2675="After 2014")),
(AND('[1]PWS Information'!$E$10="CWS",Q2675="Non-Lead", N2675="Non-Lead - Copper", S2675="Yes", O2675="Unknown")),
(AND('[1]PWS Information'!$E$10="CWS",Q2675="Unknown")),
(AND('[1]PWS Information'!$E$10="NTNC",Q2675="Unknown")))),"Tier 5",
"")))))</f>
        <v>Tier 5</v>
      </c>
      <c r="Z2675" s="71"/>
      <c r="AA2675" s="71"/>
    </row>
    <row r="2676" spans="1:27" ht="57.6" x14ac:dyDescent="0.3">
      <c r="A2676" s="1"/>
      <c r="B2676" s="70">
        <v>3788639</v>
      </c>
      <c r="C2676" s="60">
        <v>247</v>
      </c>
      <c r="D2676" s="61" t="s">
        <v>578</v>
      </c>
      <c r="E2676" s="61" t="s">
        <v>128</v>
      </c>
      <c r="F2676" s="61">
        <v>78640</v>
      </c>
      <c r="G2676" s="62" t="s">
        <v>569</v>
      </c>
      <c r="H2676" s="63">
        <v>29.968622199999999</v>
      </c>
      <c r="I2676" s="64">
        <v>-97.827341666666598</v>
      </c>
      <c r="J2676" s="65" t="s">
        <v>50</v>
      </c>
      <c r="K2676" s="66" t="s">
        <v>51</v>
      </c>
      <c r="L2676" s="62" t="s">
        <v>52</v>
      </c>
      <c r="M2676" s="69"/>
      <c r="N2676" s="65" t="s">
        <v>50</v>
      </c>
      <c r="O2676" s="66" t="s">
        <v>52</v>
      </c>
      <c r="P2676" s="69"/>
      <c r="Q2676" s="55" t="str">
        <f t="shared" si="41"/>
        <v>Non-Lead</v>
      </c>
      <c r="R2676" s="70" t="s">
        <v>51</v>
      </c>
      <c r="S2676" s="70" t="s">
        <v>51</v>
      </c>
      <c r="T2676" s="70"/>
      <c r="U2676" s="71" t="s">
        <v>53</v>
      </c>
      <c r="V2676" s="71" t="s">
        <v>51</v>
      </c>
      <c r="W2676" s="71" t="s">
        <v>51</v>
      </c>
      <c r="X2676" s="71" t="s">
        <v>51</v>
      </c>
      <c r="Y2676" s="72" t="str">
        <f>IF((OR((AND('[1]PWS Information'!$E$10="CWS",U2676="Single Family Residence",Q2676="Lead")),
(AND('[1]PWS Information'!$E$10="CWS",U2676="Multiple Family Residence",'[1]PWS Information'!$E$11="Yes",Q2676="Lead")),
(AND('[1]PWS Information'!$E$10="NTNC",Q2676="Lead")))),"Tier 1",
IF((OR((AND('[1]PWS Information'!$E$10="CWS",U2676="Multiple Family Residence",'[1]PWS Information'!$E$11="No",Q2676="Lead")),
(AND('[1]PWS Information'!$E$10="CWS",U2676="Other",Q2676="Lead")),
(AND('[1]PWS Information'!$E$10="CWS",U2676="Building",Q2676="Lead")))),"Tier 2",
IF((OR((AND('[1]PWS Information'!$E$10="CWS",U2676="Single Family Residence",Q2676="Galvanized Requiring Replacement")),
(AND('[1]PWS Information'!$E$10="CWS",U2676="Single Family Residence",Q2676="Galvanized Requiring Replacement",R2676="Yes")),
(AND('[1]PWS Information'!$E$10="NTNC",Q2676="Galvanized Requiring Replacement")),
(AND('[1]PWS Information'!$E$10="NTNC",U2676="Single Family Residence",R2676="Yes")))),"Tier 3",
IF((OR((AND('[1]PWS Information'!$E$10="CWS",U2676="Single Family Residence",S2676="Yes",Q2676="Non-Lead", J2676="Non-Lead - Copper",L2676="Before 1989")),
(AND('[1]PWS Information'!$E$10="CWS",U2676="Single Family Residence",S2676="Yes",Q2676="Non-Lead", N2676="Non-Lead - Copper",O2676="Before 1989")))),"Tier 4",
IF((OR((AND('[1]PWS Information'!$E$10="NTNC",Q2676="Non-Lead")),
(AND('[1]PWS Information'!$E$10="CWS",Q2676="Non-Lead",S2676="")),
(AND('[1]PWS Information'!$E$10="CWS",Q2676="Non-Lead",S2676="No")),
(AND('[1]PWS Information'!$E$10="CWS",Q2676="Non-Lead",S2676="Don't Know")),
(AND('[1]PWS Information'!$E$10="CWS",Q2676="Non-Lead", J2676="Non-Lead - Copper", S2676="Yes", L2676="Between 1989 and 2014")),
(AND('[1]PWS Information'!$E$10="CWS",Q2676="Non-Lead", J2676="Non-Lead - Copper", S2676="Yes", L2676="After 2014")),
(AND('[1]PWS Information'!$E$10="CWS",Q2676="Non-Lead", J2676="Non-Lead - Copper", S2676="Yes", L2676="Unknown")),
(AND('[1]PWS Information'!$E$10="CWS",Q2676="Non-Lead", N2676="Non-Lead - Copper", S2676="Yes", O2676="Between 1989 and 2014")),
(AND('[1]PWS Information'!$E$10="CWS",Q2676="Non-Lead", N2676="Non-Lead - Copper", S2676="Yes", O2676="After 2014")),
(AND('[1]PWS Information'!$E$10="CWS",Q2676="Non-Lead", N2676="Non-Lead - Copper", S2676="Yes", O2676="Unknown")),
(AND('[1]PWS Information'!$E$10="CWS",Q2676="Unknown")),
(AND('[1]PWS Information'!$E$10="NTNC",Q2676="Unknown")))),"Tier 5",
"")))))</f>
        <v>Tier 5</v>
      </c>
      <c r="Z2676" s="71"/>
      <c r="AA2676" s="71"/>
    </row>
    <row r="2677" spans="1:27" ht="57.6" x14ac:dyDescent="0.3">
      <c r="A2677" s="1"/>
      <c r="B2677" s="70">
        <v>3803803</v>
      </c>
      <c r="C2677" s="60">
        <v>151</v>
      </c>
      <c r="D2677" s="61" t="s">
        <v>579</v>
      </c>
      <c r="E2677" s="61" t="s">
        <v>128</v>
      </c>
      <c r="F2677" s="61">
        <v>78640</v>
      </c>
      <c r="G2677" s="62" t="s">
        <v>569</v>
      </c>
      <c r="H2677" s="63">
        <v>29.970030600000001</v>
      </c>
      <c r="I2677" s="64">
        <v>-97.825158333333306</v>
      </c>
      <c r="J2677" s="65" t="s">
        <v>50</v>
      </c>
      <c r="K2677" s="66" t="s">
        <v>51</v>
      </c>
      <c r="L2677" s="62" t="s">
        <v>52</v>
      </c>
      <c r="M2677" s="69"/>
      <c r="N2677" s="65" t="s">
        <v>50</v>
      </c>
      <c r="O2677" s="66" t="s">
        <v>52</v>
      </c>
      <c r="P2677" s="69"/>
      <c r="Q2677" s="55" t="str">
        <f t="shared" si="41"/>
        <v>Non-Lead</v>
      </c>
      <c r="R2677" s="70" t="s">
        <v>51</v>
      </c>
      <c r="S2677" s="70" t="s">
        <v>51</v>
      </c>
      <c r="T2677" s="70"/>
      <c r="U2677" s="71" t="s">
        <v>53</v>
      </c>
      <c r="V2677" s="71" t="s">
        <v>51</v>
      </c>
      <c r="W2677" s="71" t="s">
        <v>51</v>
      </c>
      <c r="X2677" s="71" t="s">
        <v>51</v>
      </c>
      <c r="Y2677" s="72" t="str">
        <f>IF((OR((AND('[1]PWS Information'!$E$10="CWS",U2677="Single Family Residence",Q2677="Lead")),
(AND('[1]PWS Information'!$E$10="CWS",U2677="Multiple Family Residence",'[1]PWS Information'!$E$11="Yes",Q2677="Lead")),
(AND('[1]PWS Information'!$E$10="NTNC",Q2677="Lead")))),"Tier 1",
IF((OR((AND('[1]PWS Information'!$E$10="CWS",U2677="Multiple Family Residence",'[1]PWS Information'!$E$11="No",Q2677="Lead")),
(AND('[1]PWS Information'!$E$10="CWS",U2677="Other",Q2677="Lead")),
(AND('[1]PWS Information'!$E$10="CWS",U2677="Building",Q2677="Lead")))),"Tier 2",
IF((OR((AND('[1]PWS Information'!$E$10="CWS",U2677="Single Family Residence",Q2677="Galvanized Requiring Replacement")),
(AND('[1]PWS Information'!$E$10="CWS",U2677="Single Family Residence",Q2677="Galvanized Requiring Replacement",R2677="Yes")),
(AND('[1]PWS Information'!$E$10="NTNC",Q2677="Galvanized Requiring Replacement")),
(AND('[1]PWS Information'!$E$10="NTNC",U2677="Single Family Residence",R2677="Yes")))),"Tier 3",
IF((OR((AND('[1]PWS Information'!$E$10="CWS",U2677="Single Family Residence",S2677="Yes",Q2677="Non-Lead", J2677="Non-Lead - Copper",L2677="Before 1989")),
(AND('[1]PWS Information'!$E$10="CWS",U2677="Single Family Residence",S2677="Yes",Q2677="Non-Lead", N2677="Non-Lead - Copper",O2677="Before 1989")))),"Tier 4",
IF((OR((AND('[1]PWS Information'!$E$10="NTNC",Q2677="Non-Lead")),
(AND('[1]PWS Information'!$E$10="CWS",Q2677="Non-Lead",S2677="")),
(AND('[1]PWS Information'!$E$10="CWS",Q2677="Non-Lead",S2677="No")),
(AND('[1]PWS Information'!$E$10="CWS",Q2677="Non-Lead",S2677="Don't Know")),
(AND('[1]PWS Information'!$E$10="CWS",Q2677="Non-Lead", J2677="Non-Lead - Copper", S2677="Yes", L2677="Between 1989 and 2014")),
(AND('[1]PWS Information'!$E$10="CWS",Q2677="Non-Lead", J2677="Non-Lead - Copper", S2677="Yes", L2677="After 2014")),
(AND('[1]PWS Information'!$E$10="CWS",Q2677="Non-Lead", J2677="Non-Lead - Copper", S2677="Yes", L2677="Unknown")),
(AND('[1]PWS Information'!$E$10="CWS",Q2677="Non-Lead", N2677="Non-Lead - Copper", S2677="Yes", O2677="Between 1989 and 2014")),
(AND('[1]PWS Information'!$E$10="CWS",Q2677="Non-Lead", N2677="Non-Lead - Copper", S2677="Yes", O2677="After 2014")),
(AND('[1]PWS Information'!$E$10="CWS",Q2677="Non-Lead", N2677="Non-Lead - Copper", S2677="Yes", O2677="Unknown")),
(AND('[1]PWS Information'!$E$10="CWS",Q2677="Unknown")),
(AND('[1]PWS Information'!$E$10="NTNC",Q2677="Unknown")))),"Tier 5",
"")))))</f>
        <v>Tier 5</v>
      </c>
      <c r="Z2677" s="71"/>
      <c r="AA2677" s="71"/>
    </row>
    <row r="2678" spans="1:27" ht="57.6" x14ac:dyDescent="0.3">
      <c r="A2678" s="17"/>
      <c r="B2678" s="70">
        <v>3804143</v>
      </c>
      <c r="C2678" s="60">
        <v>158</v>
      </c>
      <c r="D2678" s="61" t="s">
        <v>578</v>
      </c>
      <c r="E2678" s="61" t="s">
        <v>128</v>
      </c>
      <c r="F2678" s="61">
        <v>78640</v>
      </c>
      <c r="G2678" s="62" t="s">
        <v>569</v>
      </c>
      <c r="H2678" s="63">
        <v>29.969838899999999</v>
      </c>
      <c r="I2678" s="64">
        <v>-97.826647222222206</v>
      </c>
      <c r="J2678" s="65" t="s">
        <v>50</v>
      </c>
      <c r="K2678" s="66" t="s">
        <v>51</v>
      </c>
      <c r="L2678" s="62" t="s">
        <v>52</v>
      </c>
      <c r="M2678" s="69"/>
      <c r="N2678" s="65" t="s">
        <v>50</v>
      </c>
      <c r="O2678" s="66" t="s">
        <v>52</v>
      </c>
      <c r="P2678" s="69"/>
      <c r="Q2678" s="55" t="str">
        <f t="shared" si="41"/>
        <v>Non-Lead</v>
      </c>
      <c r="R2678" s="70" t="s">
        <v>51</v>
      </c>
      <c r="S2678" s="70" t="s">
        <v>51</v>
      </c>
      <c r="T2678" s="70"/>
      <c r="U2678" s="71" t="s">
        <v>53</v>
      </c>
      <c r="V2678" s="71" t="s">
        <v>51</v>
      </c>
      <c r="W2678" s="71" t="s">
        <v>51</v>
      </c>
      <c r="X2678" s="71" t="s">
        <v>51</v>
      </c>
      <c r="Y2678" s="72" t="str">
        <f>IF((OR((AND('[1]PWS Information'!$E$10="CWS",U2678="Single Family Residence",Q2678="Lead")),
(AND('[1]PWS Information'!$E$10="CWS",U2678="Multiple Family Residence",'[1]PWS Information'!$E$11="Yes",Q2678="Lead")),
(AND('[1]PWS Information'!$E$10="NTNC",Q2678="Lead")))),"Tier 1",
IF((OR((AND('[1]PWS Information'!$E$10="CWS",U2678="Multiple Family Residence",'[1]PWS Information'!$E$11="No",Q2678="Lead")),
(AND('[1]PWS Information'!$E$10="CWS",U2678="Other",Q2678="Lead")),
(AND('[1]PWS Information'!$E$10="CWS",U2678="Building",Q2678="Lead")))),"Tier 2",
IF((OR((AND('[1]PWS Information'!$E$10="CWS",U2678="Single Family Residence",Q2678="Galvanized Requiring Replacement")),
(AND('[1]PWS Information'!$E$10="CWS",U2678="Single Family Residence",Q2678="Galvanized Requiring Replacement",R2678="Yes")),
(AND('[1]PWS Information'!$E$10="NTNC",Q2678="Galvanized Requiring Replacement")),
(AND('[1]PWS Information'!$E$10="NTNC",U2678="Single Family Residence",R2678="Yes")))),"Tier 3",
IF((OR((AND('[1]PWS Information'!$E$10="CWS",U2678="Single Family Residence",S2678="Yes",Q2678="Non-Lead", J2678="Non-Lead - Copper",L2678="Before 1989")),
(AND('[1]PWS Information'!$E$10="CWS",U2678="Single Family Residence",S2678="Yes",Q2678="Non-Lead", N2678="Non-Lead - Copper",O2678="Before 1989")))),"Tier 4",
IF((OR((AND('[1]PWS Information'!$E$10="NTNC",Q2678="Non-Lead")),
(AND('[1]PWS Information'!$E$10="CWS",Q2678="Non-Lead",S2678="")),
(AND('[1]PWS Information'!$E$10="CWS",Q2678="Non-Lead",S2678="No")),
(AND('[1]PWS Information'!$E$10="CWS",Q2678="Non-Lead",S2678="Don't Know")),
(AND('[1]PWS Information'!$E$10="CWS",Q2678="Non-Lead", J2678="Non-Lead - Copper", S2678="Yes", L2678="Between 1989 and 2014")),
(AND('[1]PWS Information'!$E$10="CWS",Q2678="Non-Lead", J2678="Non-Lead - Copper", S2678="Yes", L2678="After 2014")),
(AND('[1]PWS Information'!$E$10="CWS",Q2678="Non-Lead", J2678="Non-Lead - Copper", S2678="Yes", L2678="Unknown")),
(AND('[1]PWS Information'!$E$10="CWS",Q2678="Non-Lead", N2678="Non-Lead - Copper", S2678="Yes", O2678="Between 1989 and 2014")),
(AND('[1]PWS Information'!$E$10="CWS",Q2678="Non-Lead", N2678="Non-Lead - Copper", S2678="Yes", O2678="After 2014")),
(AND('[1]PWS Information'!$E$10="CWS",Q2678="Non-Lead", N2678="Non-Lead - Copper", S2678="Yes", O2678="Unknown")),
(AND('[1]PWS Information'!$E$10="CWS",Q2678="Unknown")),
(AND('[1]PWS Information'!$E$10="NTNC",Q2678="Unknown")))),"Tier 5",
"")))))</f>
        <v>Tier 5</v>
      </c>
      <c r="Z2678" s="71"/>
      <c r="AA2678" s="71"/>
    </row>
    <row r="2679" spans="1:27" ht="57.6" x14ac:dyDescent="0.3">
      <c r="A2679" s="1"/>
      <c r="B2679" s="70">
        <v>3799556</v>
      </c>
      <c r="C2679" s="60">
        <v>159</v>
      </c>
      <c r="D2679" s="61" t="s">
        <v>578</v>
      </c>
      <c r="E2679" s="61" t="s">
        <v>128</v>
      </c>
      <c r="F2679" s="61">
        <v>78640</v>
      </c>
      <c r="G2679" s="62" t="s">
        <v>569</v>
      </c>
      <c r="H2679" s="63">
        <v>29.969541700000001</v>
      </c>
      <c r="I2679" s="64">
        <v>-97.826313888888805</v>
      </c>
      <c r="J2679" s="65" t="s">
        <v>50</v>
      </c>
      <c r="K2679" s="66" t="s">
        <v>51</v>
      </c>
      <c r="L2679" s="62" t="s">
        <v>52</v>
      </c>
      <c r="M2679" s="69"/>
      <c r="N2679" s="65" t="s">
        <v>50</v>
      </c>
      <c r="O2679" s="66" t="s">
        <v>52</v>
      </c>
      <c r="P2679" s="69"/>
      <c r="Q2679" s="55" t="str">
        <f t="shared" si="41"/>
        <v>Non-Lead</v>
      </c>
      <c r="R2679" s="70" t="s">
        <v>51</v>
      </c>
      <c r="S2679" s="70" t="s">
        <v>51</v>
      </c>
      <c r="T2679" s="70"/>
      <c r="U2679" s="71" t="s">
        <v>53</v>
      </c>
      <c r="V2679" s="71" t="s">
        <v>51</v>
      </c>
      <c r="W2679" s="71" t="s">
        <v>51</v>
      </c>
      <c r="X2679" s="71" t="s">
        <v>51</v>
      </c>
      <c r="Y2679" s="72" t="str">
        <f>IF((OR((AND('[1]PWS Information'!$E$10="CWS",U2679="Single Family Residence",Q2679="Lead")),
(AND('[1]PWS Information'!$E$10="CWS",U2679="Multiple Family Residence",'[1]PWS Information'!$E$11="Yes",Q2679="Lead")),
(AND('[1]PWS Information'!$E$10="NTNC",Q2679="Lead")))),"Tier 1",
IF((OR((AND('[1]PWS Information'!$E$10="CWS",U2679="Multiple Family Residence",'[1]PWS Information'!$E$11="No",Q2679="Lead")),
(AND('[1]PWS Information'!$E$10="CWS",U2679="Other",Q2679="Lead")),
(AND('[1]PWS Information'!$E$10="CWS",U2679="Building",Q2679="Lead")))),"Tier 2",
IF((OR((AND('[1]PWS Information'!$E$10="CWS",U2679="Single Family Residence",Q2679="Galvanized Requiring Replacement")),
(AND('[1]PWS Information'!$E$10="CWS",U2679="Single Family Residence",Q2679="Galvanized Requiring Replacement",R2679="Yes")),
(AND('[1]PWS Information'!$E$10="NTNC",Q2679="Galvanized Requiring Replacement")),
(AND('[1]PWS Information'!$E$10="NTNC",U2679="Single Family Residence",R2679="Yes")))),"Tier 3",
IF((OR((AND('[1]PWS Information'!$E$10="CWS",U2679="Single Family Residence",S2679="Yes",Q2679="Non-Lead", J2679="Non-Lead - Copper",L2679="Before 1989")),
(AND('[1]PWS Information'!$E$10="CWS",U2679="Single Family Residence",S2679="Yes",Q2679="Non-Lead", N2679="Non-Lead - Copper",O2679="Before 1989")))),"Tier 4",
IF((OR((AND('[1]PWS Information'!$E$10="NTNC",Q2679="Non-Lead")),
(AND('[1]PWS Information'!$E$10="CWS",Q2679="Non-Lead",S2679="")),
(AND('[1]PWS Information'!$E$10="CWS",Q2679="Non-Lead",S2679="No")),
(AND('[1]PWS Information'!$E$10="CWS",Q2679="Non-Lead",S2679="Don't Know")),
(AND('[1]PWS Information'!$E$10="CWS",Q2679="Non-Lead", J2679="Non-Lead - Copper", S2679="Yes", L2679="Between 1989 and 2014")),
(AND('[1]PWS Information'!$E$10="CWS",Q2679="Non-Lead", J2679="Non-Lead - Copper", S2679="Yes", L2679="After 2014")),
(AND('[1]PWS Information'!$E$10="CWS",Q2679="Non-Lead", J2679="Non-Lead - Copper", S2679="Yes", L2679="Unknown")),
(AND('[1]PWS Information'!$E$10="CWS",Q2679="Non-Lead", N2679="Non-Lead - Copper", S2679="Yes", O2679="Between 1989 and 2014")),
(AND('[1]PWS Information'!$E$10="CWS",Q2679="Non-Lead", N2679="Non-Lead - Copper", S2679="Yes", O2679="After 2014")),
(AND('[1]PWS Information'!$E$10="CWS",Q2679="Non-Lead", N2679="Non-Lead - Copper", S2679="Yes", O2679="Unknown")),
(AND('[1]PWS Information'!$E$10="CWS",Q2679="Unknown")),
(AND('[1]PWS Information'!$E$10="NTNC",Q2679="Unknown")))),"Tier 5",
"")))))</f>
        <v>Tier 5</v>
      </c>
      <c r="Z2679" s="71"/>
      <c r="AA2679" s="71"/>
    </row>
    <row r="2680" spans="1:27" ht="57.6" x14ac:dyDescent="0.3">
      <c r="A2680" s="1"/>
      <c r="B2680" s="70">
        <v>3882361</v>
      </c>
      <c r="C2680" s="60">
        <v>166</v>
      </c>
      <c r="D2680" s="61" t="s">
        <v>578</v>
      </c>
      <c r="E2680" s="61" t="s">
        <v>128</v>
      </c>
      <c r="F2680" s="61">
        <v>78640</v>
      </c>
      <c r="G2680" s="62" t="s">
        <v>569</v>
      </c>
      <c r="H2680" s="63">
        <v>29.969772200000001</v>
      </c>
      <c r="I2680" s="64">
        <v>-97.826769444444395</v>
      </c>
      <c r="J2680" s="65" t="s">
        <v>50</v>
      </c>
      <c r="K2680" s="66" t="s">
        <v>51</v>
      </c>
      <c r="L2680" s="62" t="s">
        <v>52</v>
      </c>
      <c r="M2680" s="69"/>
      <c r="N2680" s="65" t="s">
        <v>50</v>
      </c>
      <c r="O2680" s="66" t="s">
        <v>52</v>
      </c>
      <c r="P2680" s="69"/>
      <c r="Q2680" s="55" t="str">
        <f t="shared" si="41"/>
        <v>Non-Lead</v>
      </c>
      <c r="R2680" s="70" t="s">
        <v>51</v>
      </c>
      <c r="S2680" s="70" t="s">
        <v>51</v>
      </c>
      <c r="T2680" s="70"/>
      <c r="U2680" s="71" t="s">
        <v>53</v>
      </c>
      <c r="V2680" s="71" t="s">
        <v>51</v>
      </c>
      <c r="W2680" s="71" t="s">
        <v>51</v>
      </c>
      <c r="X2680" s="71" t="s">
        <v>51</v>
      </c>
      <c r="Y2680" s="72" t="str">
        <f>IF((OR((AND('[1]PWS Information'!$E$10="CWS",U2680="Single Family Residence",Q2680="Lead")),
(AND('[1]PWS Information'!$E$10="CWS",U2680="Multiple Family Residence",'[1]PWS Information'!$E$11="Yes",Q2680="Lead")),
(AND('[1]PWS Information'!$E$10="NTNC",Q2680="Lead")))),"Tier 1",
IF((OR((AND('[1]PWS Information'!$E$10="CWS",U2680="Multiple Family Residence",'[1]PWS Information'!$E$11="No",Q2680="Lead")),
(AND('[1]PWS Information'!$E$10="CWS",U2680="Other",Q2680="Lead")),
(AND('[1]PWS Information'!$E$10="CWS",U2680="Building",Q2680="Lead")))),"Tier 2",
IF((OR((AND('[1]PWS Information'!$E$10="CWS",U2680="Single Family Residence",Q2680="Galvanized Requiring Replacement")),
(AND('[1]PWS Information'!$E$10="CWS",U2680="Single Family Residence",Q2680="Galvanized Requiring Replacement",R2680="Yes")),
(AND('[1]PWS Information'!$E$10="NTNC",Q2680="Galvanized Requiring Replacement")),
(AND('[1]PWS Information'!$E$10="NTNC",U2680="Single Family Residence",R2680="Yes")))),"Tier 3",
IF((OR((AND('[1]PWS Information'!$E$10="CWS",U2680="Single Family Residence",S2680="Yes",Q2680="Non-Lead", J2680="Non-Lead - Copper",L2680="Before 1989")),
(AND('[1]PWS Information'!$E$10="CWS",U2680="Single Family Residence",S2680="Yes",Q2680="Non-Lead", N2680="Non-Lead - Copper",O2680="Before 1989")))),"Tier 4",
IF((OR((AND('[1]PWS Information'!$E$10="NTNC",Q2680="Non-Lead")),
(AND('[1]PWS Information'!$E$10="CWS",Q2680="Non-Lead",S2680="")),
(AND('[1]PWS Information'!$E$10="CWS",Q2680="Non-Lead",S2680="No")),
(AND('[1]PWS Information'!$E$10="CWS",Q2680="Non-Lead",S2680="Don't Know")),
(AND('[1]PWS Information'!$E$10="CWS",Q2680="Non-Lead", J2680="Non-Lead - Copper", S2680="Yes", L2680="Between 1989 and 2014")),
(AND('[1]PWS Information'!$E$10="CWS",Q2680="Non-Lead", J2680="Non-Lead - Copper", S2680="Yes", L2680="After 2014")),
(AND('[1]PWS Information'!$E$10="CWS",Q2680="Non-Lead", J2680="Non-Lead - Copper", S2680="Yes", L2680="Unknown")),
(AND('[1]PWS Information'!$E$10="CWS",Q2680="Non-Lead", N2680="Non-Lead - Copper", S2680="Yes", O2680="Between 1989 and 2014")),
(AND('[1]PWS Information'!$E$10="CWS",Q2680="Non-Lead", N2680="Non-Lead - Copper", S2680="Yes", O2680="After 2014")),
(AND('[1]PWS Information'!$E$10="CWS",Q2680="Non-Lead", N2680="Non-Lead - Copper", S2680="Yes", O2680="Unknown")),
(AND('[1]PWS Information'!$E$10="CWS",Q2680="Unknown")),
(AND('[1]PWS Information'!$E$10="NTNC",Q2680="Unknown")))),"Tier 5",
"")))))</f>
        <v>Tier 5</v>
      </c>
      <c r="Z2680" s="71"/>
      <c r="AA2680" s="71"/>
    </row>
    <row r="2681" spans="1:27" ht="57.6" x14ac:dyDescent="0.3">
      <c r="A2681" s="1"/>
      <c r="B2681" s="70">
        <v>3801257</v>
      </c>
      <c r="C2681" s="60">
        <v>167</v>
      </c>
      <c r="D2681" s="61" t="s">
        <v>578</v>
      </c>
      <c r="E2681" s="61" t="s">
        <v>128</v>
      </c>
      <c r="F2681" s="61">
        <v>78640</v>
      </c>
      <c r="G2681" s="62" t="s">
        <v>569</v>
      </c>
      <c r="H2681" s="63">
        <v>29.969791699999998</v>
      </c>
      <c r="I2681" s="64">
        <v>-97.8267666666666</v>
      </c>
      <c r="J2681" s="65" t="s">
        <v>50</v>
      </c>
      <c r="K2681" s="66" t="s">
        <v>51</v>
      </c>
      <c r="L2681" s="62" t="s">
        <v>52</v>
      </c>
      <c r="M2681" s="69"/>
      <c r="N2681" s="65" t="s">
        <v>50</v>
      </c>
      <c r="O2681" s="66" t="s">
        <v>52</v>
      </c>
      <c r="P2681" s="69"/>
      <c r="Q2681" s="55" t="str">
        <f t="shared" si="41"/>
        <v>Non-Lead</v>
      </c>
      <c r="R2681" s="70" t="s">
        <v>51</v>
      </c>
      <c r="S2681" s="70" t="s">
        <v>51</v>
      </c>
      <c r="T2681" s="70"/>
      <c r="U2681" s="71" t="s">
        <v>53</v>
      </c>
      <c r="V2681" s="71" t="s">
        <v>51</v>
      </c>
      <c r="W2681" s="71" t="s">
        <v>51</v>
      </c>
      <c r="X2681" s="71" t="s">
        <v>51</v>
      </c>
      <c r="Y2681" s="72" t="str">
        <f>IF((OR((AND('[1]PWS Information'!$E$10="CWS",U2681="Single Family Residence",Q2681="Lead")),
(AND('[1]PWS Information'!$E$10="CWS",U2681="Multiple Family Residence",'[1]PWS Information'!$E$11="Yes",Q2681="Lead")),
(AND('[1]PWS Information'!$E$10="NTNC",Q2681="Lead")))),"Tier 1",
IF((OR((AND('[1]PWS Information'!$E$10="CWS",U2681="Multiple Family Residence",'[1]PWS Information'!$E$11="No",Q2681="Lead")),
(AND('[1]PWS Information'!$E$10="CWS",U2681="Other",Q2681="Lead")),
(AND('[1]PWS Information'!$E$10="CWS",U2681="Building",Q2681="Lead")))),"Tier 2",
IF((OR((AND('[1]PWS Information'!$E$10="CWS",U2681="Single Family Residence",Q2681="Galvanized Requiring Replacement")),
(AND('[1]PWS Information'!$E$10="CWS",U2681="Single Family Residence",Q2681="Galvanized Requiring Replacement",R2681="Yes")),
(AND('[1]PWS Information'!$E$10="NTNC",Q2681="Galvanized Requiring Replacement")),
(AND('[1]PWS Information'!$E$10="NTNC",U2681="Single Family Residence",R2681="Yes")))),"Tier 3",
IF((OR((AND('[1]PWS Information'!$E$10="CWS",U2681="Single Family Residence",S2681="Yes",Q2681="Non-Lead", J2681="Non-Lead - Copper",L2681="Before 1989")),
(AND('[1]PWS Information'!$E$10="CWS",U2681="Single Family Residence",S2681="Yes",Q2681="Non-Lead", N2681="Non-Lead - Copper",O2681="Before 1989")))),"Tier 4",
IF((OR((AND('[1]PWS Information'!$E$10="NTNC",Q2681="Non-Lead")),
(AND('[1]PWS Information'!$E$10="CWS",Q2681="Non-Lead",S2681="")),
(AND('[1]PWS Information'!$E$10="CWS",Q2681="Non-Lead",S2681="No")),
(AND('[1]PWS Information'!$E$10="CWS",Q2681="Non-Lead",S2681="Don't Know")),
(AND('[1]PWS Information'!$E$10="CWS",Q2681="Non-Lead", J2681="Non-Lead - Copper", S2681="Yes", L2681="Between 1989 and 2014")),
(AND('[1]PWS Information'!$E$10="CWS",Q2681="Non-Lead", J2681="Non-Lead - Copper", S2681="Yes", L2681="After 2014")),
(AND('[1]PWS Information'!$E$10="CWS",Q2681="Non-Lead", J2681="Non-Lead - Copper", S2681="Yes", L2681="Unknown")),
(AND('[1]PWS Information'!$E$10="CWS",Q2681="Non-Lead", N2681="Non-Lead - Copper", S2681="Yes", O2681="Between 1989 and 2014")),
(AND('[1]PWS Information'!$E$10="CWS",Q2681="Non-Lead", N2681="Non-Lead - Copper", S2681="Yes", O2681="After 2014")),
(AND('[1]PWS Information'!$E$10="CWS",Q2681="Non-Lead", N2681="Non-Lead - Copper", S2681="Yes", O2681="Unknown")),
(AND('[1]PWS Information'!$E$10="CWS",Q2681="Unknown")),
(AND('[1]PWS Information'!$E$10="NTNC",Q2681="Unknown")))),"Tier 5",
"")))))</f>
        <v>Tier 5</v>
      </c>
      <c r="Z2681" s="71"/>
      <c r="AA2681" s="71"/>
    </row>
    <row r="2682" spans="1:27" ht="57.6" x14ac:dyDescent="0.3">
      <c r="A2682" s="17"/>
      <c r="B2682" s="70">
        <v>3919619</v>
      </c>
      <c r="C2682" s="60">
        <v>174</v>
      </c>
      <c r="D2682" s="61" t="s">
        <v>578</v>
      </c>
      <c r="E2682" s="61" t="s">
        <v>128</v>
      </c>
      <c r="F2682" s="61">
        <v>78640</v>
      </c>
      <c r="G2682" s="62" t="s">
        <v>569</v>
      </c>
      <c r="H2682" s="63">
        <v>29.969694400000002</v>
      </c>
      <c r="I2682" s="64">
        <v>-97.826855555555497</v>
      </c>
      <c r="J2682" s="65" t="s">
        <v>50</v>
      </c>
      <c r="K2682" s="66" t="s">
        <v>51</v>
      </c>
      <c r="L2682" s="62" t="s">
        <v>52</v>
      </c>
      <c r="M2682" s="69"/>
      <c r="N2682" s="65" t="s">
        <v>50</v>
      </c>
      <c r="O2682" s="66" t="s">
        <v>52</v>
      </c>
      <c r="P2682" s="69"/>
      <c r="Q2682" s="55" t="str">
        <f t="shared" si="41"/>
        <v>Non-Lead</v>
      </c>
      <c r="R2682" s="70" t="s">
        <v>51</v>
      </c>
      <c r="S2682" s="70" t="s">
        <v>51</v>
      </c>
      <c r="T2682" s="70"/>
      <c r="U2682" s="71" t="s">
        <v>53</v>
      </c>
      <c r="V2682" s="71" t="s">
        <v>51</v>
      </c>
      <c r="W2682" s="71" t="s">
        <v>51</v>
      </c>
      <c r="X2682" s="71" t="s">
        <v>51</v>
      </c>
      <c r="Y2682" s="72" t="str">
        <f>IF((OR((AND('[1]PWS Information'!$E$10="CWS",U2682="Single Family Residence",Q2682="Lead")),
(AND('[1]PWS Information'!$E$10="CWS",U2682="Multiple Family Residence",'[1]PWS Information'!$E$11="Yes",Q2682="Lead")),
(AND('[1]PWS Information'!$E$10="NTNC",Q2682="Lead")))),"Tier 1",
IF((OR((AND('[1]PWS Information'!$E$10="CWS",U2682="Multiple Family Residence",'[1]PWS Information'!$E$11="No",Q2682="Lead")),
(AND('[1]PWS Information'!$E$10="CWS",U2682="Other",Q2682="Lead")),
(AND('[1]PWS Information'!$E$10="CWS",U2682="Building",Q2682="Lead")))),"Tier 2",
IF((OR((AND('[1]PWS Information'!$E$10="CWS",U2682="Single Family Residence",Q2682="Galvanized Requiring Replacement")),
(AND('[1]PWS Information'!$E$10="CWS",U2682="Single Family Residence",Q2682="Galvanized Requiring Replacement",R2682="Yes")),
(AND('[1]PWS Information'!$E$10="NTNC",Q2682="Galvanized Requiring Replacement")),
(AND('[1]PWS Information'!$E$10="NTNC",U2682="Single Family Residence",R2682="Yes")))),"Tier 3",
IF((OR((AND('[1]PWS Information'!$E$10="CWS",U2682="Single Family Residence",S2682="Yes",Q2682="Non-Lead", J2682="Non-Lead - Copper",L2682="Before 1989")),
(AND('[1]PWS Information'!$E$10="CWS",U2682="Single Family Residence",S2682="Yes",Q2682="Non-Lead", N2682="Non-Lead - Copper",O2682="Before 1989")))),"Tier 4",
IF((OR((AND('[1]PWS Information'!$E$10="NTNC",Q2682="Non-Lead")),
(AND('[1]PWS Information'!$E$10="CWS",Q2682="Non-Lead",S2682="")),
(AND('[1]PWS Information'!$E$10="CWS",Q2682="Non-Lead",S2682="No")),
(AND('[1]PWS Information'!$E$10="CWS",Q2682="Non-Lead",S2682="Don't Know")),
(AND('[1]PWS Information'!$E$10="CWS",Q2682="Non-Lead", J2682="Non-Lead - Copper", S2682="Yes", L2682="Between 1989 and 2014")),
(AND('[1]PWS Information'!$E$10="CWS",Q2682="Non-Lead", J2682="Non-Lead - Copper", S2682="Yes", L2682="After 2014")),
(AND('[1]PWS Information'!$E$10="CWS",Q2682="Non-Lead", J2682="Non-Lead - Copper", S2682="Yes", L2682="Unknown")),
(AND('[1]PWS Information'!$E$10="CWS",Q2682="Non-Lead", N2682="Non-Lead - Copper", S2682="Yes", O2682="Between 1989 and 2014")),
(AND('[1]PWS Information'!$E$10="CWS",Q2682="Non-Lead", N2682="Non-Lead - Copper", S2682="Yes", O2682="After 2014")),
(AND('[1]PWS Information'!$E$10="CWS",Q2682="Non-Lead", N2682="Non-Lead - Copper", S2682="Yes", O2682="Unknown")),
(AND('[1]PWS Information'!$E$10="CWS",Q2682="Unknown")),
(AND('[1]PWS Information'!$E$10="NTNC",Q2682="Unknown")))),"Tier 5",
"")))))</f>
        <v>Tier 5</v>
      </c>
      <c r="Z2682" s="71"/>
      <c r="AA2682" s="71"/>
    </row>
    <row r="2683" spans="1:27" ht="57.6" x14ac:dyDescent="0.3">
      <c r="A2683" s="1"/>
      <c r="B2683" s="70">
        <v>3803467</v>
      </c>
      <c r="C2683" s="60">
        <v>175</v>
      </c>
      <c r="D2683" s="61" t="s">
        <v>578</v>
      </c>
      <c r="E2683" s="61" t="s">
        <v>128</v>
      </c>
      <c r="F2683" s="61">
        <v>78640</v>
      </c>
      <c r="G2683" s="62" t="s">
        <v>569</v>
      </c>
      <c r="H2683" s="63">
        <v>29.969402800000001</v>
      </c>
      <c r="I2683" s="64">
        <v>-97.826491666666598</v>
      </c>
      <c r="J2683" s="65" t="s">
        <v>50</v>
      </c>
      <c r="K2683" s="66" t="s">
        <v>51</v>
      </c>
      <c r="L2683" s="62" t="s">
        <v>52</v>
      </c>
      <c r="M2683" s="69"/>
      <c r="N2683" s="65" t="s">
        <v>50</v>
      </c>
      <c r="O2683" s="66" t="s">
        <v>52</v>
      </c>
      <c r="P2683" s="69"/>
      <c r="Q2683" s="55" t="str">
        <f t="shared" si="41"/>
        <v>Non-Lead</v>
      </c>
      <c r="R2683" s="70" t="s">
        <v>51</v>
      </c>
      <c r="S2683" s="70" t="s">
        <v>51</v>
      </c>
      <c r="T2683" s="70"/>
      <c r="U2683" s="71" t="s">
        <v>53</v>
      </c>
      <c r="V2683" s="71" t="s">
        <v>51</v>
      </c>
      <c r="W2683" s="71" t="s">
        <v>51</v>
      </c>
      <c r="X2683" s="71" t="s">
        <v>51</v>
      </c>
      <c r="Y2683" s="72" t="str">
        <f>IF((OR((AND('[1]PWS Information'!$E$10="CWS",U2683="Single Family Residence",Q2683="Lead")),
(AND('[1]PWS Information'!$E$10="CWS",U2683="Multiple Family Residence",'[1]PWS Information'!$E$11="Yes",Q2683="Lead")),
(AND('[1]PWS Information'!$E$10="NTNC",Q2683="Lead")))),"Tier 1",
IF((OR((AND('[1]PWS Information'!$E$10="CWS",U2683="Multiple Family Residence",'[1]PWS Information'!$E$11="No",Q2683="Lead")),
(AND('[1]PWS Information'!$E$10="CWS",U2683="Other",Q2683="Lead")),
(AND('[1]PWS Information'!$E$10="CWS",U2683="Building",Q2683="Lead")))),"Tier 2",
IF((OR((AND('[1]PWS Information'!$E$10="CWS",U2683="Single Family Residence",Q2683="Galvanized Requiring Replacement")),
(AND('[1]PWS Information'!$E$10="CWS",U2683="Single Family Residence",Q2683="Galvanized Requiring Replacement",R2683="Yes")),
(AND('[1]PWS Information'!$E$10="NTNC",Q2683="Galvanized Requiring Replacement")),
(AND('[1]PWS Information'!$E$10="NTNC",U2683="Single Family Residence",R2683="Yes")))),"Tier 3",
IF((OR((AND('[1]PWS Information'!$E$10="CWS",U2683="Single Family Residence",S2683="Yes",Q2683="Non-Lead", J2683="Non-Lead - Copper",L2683="Before 1989")),
(AND('[1]PWS Information'!$E$10="CWS",U2683="Single Family Residence",S2683="Yes",Q2683="Non-Lead", N2683="Non-Lead - Copper",O2683="Before 1989")))),"Tier 4",
IF((OR((AND('[1]PWS Information'!$E$10="NTNC",Q2683="Non-Lead")),
(AND('[1]PWS Information'!$E$10="CWS",Q2683="Non-Lead",S2683="")),
(AND('[1]PWS Information'!$E$10="CWS",Q2683="Non-Lead",S2683="No")),
(AND('[1]PWS Information'!$E$10="CWS",Q2683="Non-Lead",S2683="Don't Know")),
(AND('[1]PWS Information'!$E$10="CWS",Q2683="Non-Lead", J2683="Non-Lead - Copper", S2683="Yes", L2683="Between 1989 and 2014")),
(AND('[1]PWS Information'!$E$10="CWS",Q2683="Non-Lead", J2683="Non-Lead - Copper", S2683="Yes", L2683="After 2014")),
(AND('[1]PWS Information'!$E$10="CWS",Q2683="Non-Lead", J2683="Non-Lead - Copper", S2683="Yes", L2683="Unknown")),
(AND('[1]PWS Information'!$E$10="CWS",Q2683="Non-Lead", N2683="Non-Lead - Copper", S2683="Yes", O2683="Between 1989 and 2014")),
(AND('[1]PWS Information'!$E$10="CWS",Q2683="Non-Lead", N2683="Non-Lead - Copper", S2683="Yes", O2683="After 2014")),
(AND('[1]PWS Information'!$E$10="CWS",Q2683="Non-Lead", N2683="Non-Lead - Copper", S2683="Yes", O2683="Unknown")),
(AND('[1]PWS Information'!$E$10="CWS",Q2683="Unknown")),
(AND('[1]PWS Information'!$E$10="NTNC",Q2683="Unknown")))),"Tier 5",
"")))))</f>
        <v>Tier 5</v>
      </c>
      <c r="Z2683" s="71"/>
      <c r="AA2683" s="71"/>
    </row>
    <row r="2684" spans="1:27" ht="57.6" x14ac:dyDescent="0.3">
      <c r="A2684" s="1"/>
      <c r="B2684" s="70">
        <v>3890744</v>
      </c>
      <c r="C2684" s="60">
        <v>182</v>
      </c>
      <c r="D2684" s="61" t="s">
        <v>578</v>
      </c>
      <c r="E2684" s="61" t="s">
        <v>128</v>
      </c>
      <c r="F2684" s="61">
        <v>78640</v>
      </c>
      <c r="G2684" s="62" t="s">
        <v>569</v>
      </c>
      <c r="H2684" s="63">
        <v>29.9696167</v>
      </c>
      <c r="I2684" s="64">
        <v>-97.826944444444393</v>
      </c>
      <c r="J2684" s="65" t="s">
        <v>50</v>
      </c>
      <c r="K2684" s="66" t="s">
        <v>51</v>
      </c>
      <c r="L2684" s="62" t="s">
        <v>52</v>
      </c>
      <c r="M2684" s="69"/>
      <c r="N2684" s="65" t="s">
        <v>50</v>
      </c>
      <c r="O2684" s="66" t="s">
        <v>52</v>
      </c>
      <c r="P2684" s="69"/>
      <c r="Q2684" s="55" t="str">
        <f t="shared" si="41"/>
        <v>Non-Lead</v>
      </c>
      <c r="R2684" s="70" t="s">
        <v>51</v>
      </c>
      <c r="S2684" s="70" t="s">
        <v>51</v>
      </c>
      <c r="T2684" s="70"/>
      <c r="U2684" s="71" t="s">
        <v>53</v>
      </c>
      <c r="V2684" s="71" t="s">
        <v>51</v>
      </c>
      <c r="W2684" s="71" t="s">
        <v>51</v>
      </c>
      <c r="X2684" s="71" t="s">
        <v>51</v>
      </c>
      <c r="Y2684" s="72" t="str">
        <f>IF((OR((AND('[1]PWS Information'!$E$10="CWS",U2684="Single Family Residence",Q2684="Lead")),
(AND('[1]PWS Information'!$E$10="CWS",U2684="Multiple Family Residence",'[1]PWS Information'!$E$11="Yes",Q2684="Lead")),
(AND('[1]PWS Information'!$E$10="NTNC",Q2684="Lead")))),"Tier 1",
IF((OR((AND('[1]PWS Information'!$E$10="CWS",U2684="Multiple Family Residence",'[1]PWS Information'!$E$11="No",Q2684="Lead")),
(AND('[1]PWS Information'!$E$10="CWS",U2684="Other",Q2684="Lead")),
(AND('[1]PWS Information'!$E$10="CWS",U2684="Building",Q2684="Lead")))),"Tier 2",
IF((OR((AND('[1]PWS Information'!$E$10="CWS",U2684="Single Family Residence",Q2684="Galvanized Requiring Replacement")),
(AND('[1]PWS Information'!$E$10="CWS",U2684="Single Family Residence",Q2684="Galvanized Requiring Replacement",R2684="Yes")),
(AND('[1]PWS Information'!$E$10="NTNC",Q2684="Galvanized Requiring Replacement")),
(AND('[1]PWS Information'!$E$10="NTNC",U2684="Single Family Residence",R2684="Yes")))),"Tier 3",
IF((OR((AND('[1]PWS Information'!$E$10="CWS",U2684="Single Family Residence",S2684="Yes",Q2684="Non-Lead", J2684="Non-Lead - Copper",L2684="Before 1989")),
(AND('[1]PWS Information'!$E$10="CWS",U2684="Single Family Residence",S2684="Yes",Q2684="Non-Lead", N2684="Non-Lead - Copper",O2684="Before 1989")))),"Tier 4",
IF((OR((AND('[1]PWS Information'!$E$10="NTNC",Q2684="Non-Lead")),
(AND('[1]PWS Information'!$E$10="CWS",Q2684="Non-Lead",S2684="")),
(AND('[1]PWS Information'!$E$10="CWS",Q2684="Non-Lead",S2684="No")),
(AND('[1]PWS Information'!$E$10="CWS",Q2684="Non-Lead",S2684="Don't Know")),
(AND('[1]PWS Information'!$E$10="CWS",Q2684="Non-Lead", J2684="Non-Lead - Copper", S2684="Yes", L2684="Between 1989 and 2014")),
(AND('[1]PWS Information'!$E$10="CWS",Q2684="Non-Lead", J2684="Non-Lead - Copper", S2684="Yes", L2684="After 2014")),
(AND('[1]PWS Information'!$E$10="CWS",Q2684="Non-Lead", J2684="Non-Lead - Copper", S2684="Yes", L2684="Unknown")),
(AND('[1]PWS Information'!$E$10="CWS",Q2684="Non-Lead", N2684="Non-Lead - Copper", S2684="Yes", O2684="Between 1989 and 2014")),
(AND('[1]PWS Information'!$E$10="CWS",Q2684="Non-Lead", N2684="Non-Lead - Copper", S2684="Yes", O2684="After 2014")),
(AND('[1]PWS Information'!$E$10="CWS",Q2684="Non-Lead", N2684="Non-Lead - Copper", S2684="Yes", O2684="Unknown")),
(AND('[1]PWS Information'!$E$10="CWS",Q2684="Unknown")),
(AND('[1]PWS Information'!$E$10="NTNC",Q2684="Unknown")))),"Tier 5",
"")))))</f>
        <v>Tier 5</v>
      </c>
      <c r="Z2684" s="71"/>
      <c r="AA2684" s="71"/>
    </row>
    <row r="2685" spans="1:27" ht="57.6" x14ac:dyDescent="0.3">
      <c r="A2685" s="1"/>
      <c r="B2685" s="70">
        <v>3856422</v>
      </c>
      <c r="C2685" s="60">
        <v>183</v>
      </c>
      <c r="D2685" s="61" t="s">
        <v>578</v>
      </c>
      <c r="E2685" s="61" t="s">
        <v>128</v>
      </c>
      <c r="F2685" s="61">
        <v>78640</v>
      </c>
      <c r="G2685" s="62" t="s">
        <v>569</v>
      </c>
      <c r="H2685" s="63">
        <v>29.9692972</v>
      </c>
      <c r="I2685" s="64">
        <v>-97.826588888888807</v>
      </c>
      <c r="J2685" s="65" t="s">
        <v>50</v>
      </c>
      <c r="K2685" s="66" t="s">
        <v>51</v>
      </c>
      <c r="L2685" s="62" t="s">
        <v>52</v>
      </c>
      <c r="M2685" s="69"/>
      <c r="N2685" s="65" t="s">
        <v>50</v>
      </c>
      <c r="O2685" s="66" t="s">
        <v>52</v>
      </c>
      <c r="P2685" s="69"/>
      <c r="Q2685" s="55" t="str">
        <f t="shared" si="41"/>
        <v>Non-Lead</v>
      </c>
      <c r="R2685" s="70" t="s">
        <v>51</v>
      </c>
      <c r="S2685" s="70" t="s">
        <v>51</v>
      </c>
      <c r="T2685" s="70"/>
      <c r="U2685" s="71" t="s">
        <v>53</v>
      </c>
      <c r="V2685" s="71" t="s">
        <v>51</v>
      </c>
      <c r="W2685" s="71" t="s">
        <v>51</v>
      </c>
      <c r="X2685" s="71" t="s">
        <v>51</v>
      </c>
      <c r="Y2685" s="72" t="str">
        <f>IF((OR((AND('[1]PWS Information'!$E$10="CWS",U2685="Single Family Residence",Q2685="Lead")),
(AND('[1]PWS Information'!$E$10="CWS",U2685="Multiple Family Residence",'[1]PWS Information'!$E$11="Yes",Q2685="Lead")),
(AND('[1]PWS Information'!$E$10="NTNC",Q2685="Lead")))),"Tier 1",
IF((OR((AND('[1]PWS Information'!$E$10="CWS",U2685="Multiple Family Residence",'[1]PWS Information'!$E$11="No",Q2685="Lead")),
(AND('[1]PWS Information'!$E$10="CWS",U2685="Other",Q2685="Lead")),
(AND('[1]PWS Information'!$E$10="CWS",U2685="Building",Q2685="Lead")))),"Tier 2",
IF((OR((AND('[1]PWS Information'!$E$10="CWS",U2685="Single Family Residence",Q2685="Galvanized Requiring Replacement")),
(AND('[1]PWS Information'!$E$10="CWS",U2685="Single Family Residence",Q2685="Galvanized Requiring Replacement",R2685="Yes")),
(AND('[1]PWS Information'!$E$10="NTNC",Q2685="Galvanized Requiring Replacement")),
(AND('[1]PWS Information'!$E$10="NTNC",U2685="Single Family Residence",R2685="Yes")))),"Tier 3",
IF((OR((AND('[1]PWS Information'!$E$10="CWS",U2685="Single Family Residence",S2685="Yes",Q2685="Non-Lead", J2685="Non-Lead - Copper",L2685="Before 1989")),
(AND('[1]PWS Information'!$E$10="CWS",U2685="Single Family Residence",S2685="Yes",Q2685="Non-Lead", N2685="Non-Lead - Copper",O2685="Before 1989")))),"Tier 4",
IF((OR((AND('[1]PWS Information'!$E$10="NTNC",Q2685="Non-Lead")),
(AND('[1]PWS Information'!$E$10="CWS",Q2685="Non-Lead",S2685="")),
(AND('[1]PWS Information'!$E$10="CWS",Q2685="Non-Lead",S2685="No")),
(AND('[1]PWS Information'!$E$10="CWS",Q2685="Non-Lead",S2685="Don't Know")),
(AND('[1]PWS Information'!$E$10="CWS",Q2685="Non-Lead", J2685="Non-Lead - Copper", S2685="Yes", L2685="Between 1989 and 2014")),
(AND('[1]PWS Information'!$E$10="CWS",Q2685="Non-Lead", J2685="Non-Lead - Copper", S2685="Yes", L2685="After 2014")),
(AND('[1]PWS Information'!$E$10="CWS",Q2685="Non-Lead", J2685="Non-Lead - Copper", S2685="Yes", L2685="Unknown")),
(AND('[1]PWS Information'!$E$10="CWS",Q2685="Non-Lead", N2685="Non-Lead - Copper", S2685="Yes", O2685="Between 1989 and 2014")),
(AND('[1]PWS Information'!$E$10="CWS",Q2685="Non-Lead", N2685="Non-Lead - Copper", S2685="Yes", O2685="After 2014")),
(AND('[1]PWS Information'!$E$10="CWS",Q2685="Non-Lead", N2685="Non-Lead - Copper", S2685="Yes", O2685="Unknown")),
(AND('[1]PWS Information'!$E$10="CWS",Q2685="Unknown")),
(AND('[1]PWS Information'!$E$10="NTNC",Q2685="Unknown")))),"Tier 5",
"")))))</f>
        <v>Tier 5</v>
      </c>
      <c r="Z2685" s="71"/>
      <c r="AA2685" s="71"/>
    </row>
    <row r="2686" spans="1:27" ht="57.6" x14ac:dyDescent="0.3">
      <c r="A2686" s="17"/>
      <c r="B2686" s="70">
        <v>3883870</v>
      </c>
      <c r="C2686" s="60">
        <v>190</v>
      </c>
      <c r="D2686" s="61" t="s">
        <v>578</v>
      </c>
      <c r="E2686" s="61" t="s">
        <v>128</v>
      </c>
      <c r="F2686" s="61">
        <v>78640</v>
      </c>
      <c r="G2686" s="62" t="s">
        <v>569</v>
      </c>
      <c r="H2686" s="63">
        <v>29.9695389</v>
      </c>
      <c r="I2686" s="64">
        <v>-97.827024999999907</v>
      </c>
      <c r="J2686" s="65" t="s">
        <v>50</v>
      </c>
      <c r="K2686" s="66" t="s">
        <v>51</v>
      </c>
      <c r="L2686" s="62" t="s">
        <v>52</v>
      </c>
      <c r="M2686" s="69"/>
      <c r="N2686" s="65" t="s">
        <v>50</v>
      </c>
      <c r="O2686" s="66" t="s">
        <v>52</v>
      </c>
      <c r="P2686" s="69"/>
      <c r="Q2686" s="55" t="str">
        <f t="shared" si="41"/>
        <v>Non-Lead</v>
      </c>
      <c r="R2686" s="70" t="s">
        <v>51</v>
      </c>
      <c r="S2686" s="70" t="s">
        <v>51</v>
      </c>
      <c r="T2686" s="70"/>
      <c r="U2686" s="71" t="s">
        <v>53</v>
      </c>
      <c r="V2686" s="71" t="s">
        <v>51</v>
      </c>
      <c r="W2686" s="71" t="s">
        <v>51</v>
      </c>
      <c r="X2686" s="71" t="s">
        <v>51</v>
      </c>
      <c r="Y2686" s="72" t="str">
        <f>IF((OR((AND('[1]PWS Information'!$E$10="CWS",U2686="Single Family Residence",Q2686="Lead")),
(AND('[1]PWS Information'!$E$10="CWS",U2686="Multiple Family Residence",'[1]PWS Information'!$E$11="Yes",Q2686="Lead")),
(AND('[1]PWS Information'!$E$10="NTNC",Q2686="Lead")))),"Tier 1",
IF((OR((AND('[1]PWS Information'!$E$10="CWS",U2686="Multiple Family Residence",'[1]PWS Information'!$E$11="No",Q2686="Lead")),
(AND('[1]PWS Information'!$E$10="CWS",U2686="Other",Q2686="Lead")),
(AND('[1]PWS Information'!$E$10="CWS",U2686="Building",Q2686="Lead")))),"Tier 2",
IF((OR((AND('[1]PWS Information'!$E$10="CWS",U2686="Single Family Residence",Q2686="Galvanized Requiring Replacement")),
(AND('[1]PWS Information'!$E$10="CWS",U2686="Single Family Residence",Q2686="Galvanized Requiring Replacement",R2686="Yes")),
(AND('[1]PWS Information'!$E$10="NTNC",Q2686="Galvanized Requiring Replacement")),
(AND('[1]PWS Information'!$E$10="NTNC",U2686="Single Family Residence",R2686="Yes")))),"Tier 3",
IF((OR((AND('[1]PWS Information'!$E$10="CWS",U2686="Single Family Residence",S2686="Yes",Q2686="Non-Lead", J2686="Non-Lead - Copper",L2686="Before 1989")),
(AND('[1]PWS Information'!$E$10="CWS",U2686="Single Family Residence",S2686="Yes",Q2686="Non-Lead", N2686="Non-Lead - Copper",O2686="Before 1989")))),"Tier 4",
IF((OR((AND('[1]PWS Information'!$E$10="NTNC",Q2686="Non-Lead")),
(AND('[1]PWS Information'!$E$10="CWS",Q2686="Non-Lead",S2686="")),
(AND('[1]PWS Information'!$E$10="CWS",Q2686="Non-Lead",S2686="No")),
(AND('[1]PWS Information'!$E$10="CWS",Q2686="Non-Lead",S2686="Don't Know")),
(AND('[1]PWS Information'!$E$10="CWS",Q2686="Non-Lead", J2686="Non-Lead - Copper", S2686="Yes", L2686="Between 1989 and 2014")),
(AND('[1]PWS Information'!$E$10="CWS",Q2686="Non-Lead", J2686="Non-Lead - Copper", S2686="Yes", L2686="After 2014")),
(AND('[1]PWS Information'!$E$10="CWS",Q2686="Non-Lead", J2686="Non-Lead - Copper", S2686="Yes", L2686="Unknown")),
(AND('[1]PWS Information'!$E$10="CWS",Q2686="Non-Lead", N2686="Non-Lead - Copper", S2686="Yes", O2686="Between 1989 and 2014")),
(AND('[1]PWS Information'!$E$10="CWS",Q2686="Non-Lead", N2686="Non-Lead - Copper", S2686="Yes", O2686="After 2014")),
(AND('[1]PWS Information'!$E$10="CWS",Q2686="Non-Lead", N2686="Non-Lead - Copper", S2686="Yes", O2686="Unknown")),
(AND('[1]PWS Information'!$E$10="CWS",Q2686="Unknown")),
(AND('[1]PWS Information'!$E$10="NTNC",Q2686="Unknown")))),"Tier 5",
"")))))</f>
        <v>Tier 5</v>
      </c>
      <c r="Z2686" s="71"/>
      <c r="AA2686" s="71"/>
    </row>
    <row r="2687" spans="1:27" ht="57.6" x14ac:dyDescent="0.3">
      <c r="A2687" s="1"/>
      <c r="B2687" s="70">
        <v>3814166</v>
      </c>
      <c r="C2687" s="60">
        <v>196</v>
      </c>
      <c r="D2687" s="61" t="s">
        <v>578</v>
      </c>
      <c r="E2687" s="61" t="s">
        <v>128</v>
      </c>
      <c r="F2687" s="61">
        <v>78640</v>
      </c>
      <c r="G2687" s="62" t="s">
        <v>569</v>
      </c>
      <c r="H2687" s="63">
        <v>29.9694444</v>
      </c>
      <c r="I2687" s="64">
        <v>-97.8270861111111</v>
      </c>
      <c r="J2687" s="65" t="s">
        <v>50</v>
      </c>
      <c r="K2687" s="66" t="s">
        <v>51</v>
      </c>
      <c r="L2687" s="62" t="s">
        <v>52</v>
      </c>
      <c r="M2687" s="69"/>
      <c r="N2687" s="65" t="s">
        <v>50</v>
      </c>
      <c r="O2687" s="66" t="s">
        <v>52</v>
      </c>
      <c r="P2687" s="69"/>
      <c r="Q2687" s="55" t="str">
        <f t="shared" si="41"/>
        <v>Non-Lead</v>
      </c>
      <c r="R2687" s="70" t="s">
        <v>51</v>
      </c>
      <c r="S2687" s="70" t="s">
        <v>51</v>
      </c>
      <c r="T2687" s="70"/>
      <c r="U2687" s="71" t="s">
        <v>53</v>
      </c>
      <c r="V2687" s="71" t="s">
        <v>51</v>
      </c>
      <c r="W2687" s="71" t="s">
        <v>51</v>
      </c>
      <c r="X2687" s="71" t="s">
        <v>51</v>
      </c>
      <c r="Y2687" s="72" t="str">
        <f>IF((OR((AND('[1]PWS Information'!$E$10="CWS",U2687="Single Family Residence",Q2687="Lead")),
(AND('[1]PWS Information'!$E$10="CWS",U2687="Multiple Family Residence",'[1]PWS Information'!$E$11="Yes",Q2687="Lead")),
(AND('[1]PWS Information'!$E$10="NTNC",Q2687="Lead")))),"Tier 1",
IF((OR((AND('[1]PWS Information'!$E$10="CWS",U2687="Multiple Family Residence",'[1]PWS Information'!$E$11="No",Q2687="Lead")),
(AND('[1]PWS Information'!$E$10="CWS",U2687="Other",Q2687="Lead")),
(AND('[1]PWS Information'!$E$10="CWS",U2687="Building",Q2687="Lead")))),"Tier 2",
IF((OR((AND('[1]PWS Information'!$E$10="CWS",U2687="Single Family Residence",Q2687="Galvanized Requiring Replacement")),
(AND('[1]PWS Information'!$E$10="CWS",U2687="Single Family Residence",Q2687="Galvanized Requiring Replacement",R2687="Yes")),
(AND('[1]PWS Information'!$E$10="NTNC",Q2687="Galvanized Requiring Replacement")),
(AND('[1]PWS Information'!$E$10="NTNC",U2687="Single Family Residence",R2687="Yes")))),"Tier 3",
IF((OR((AND('[1]PWS Information'!$E$10="CWS",U2687="Single Family Residence",S2687="Yes",Q2687="Non-Lead", J2687="Non-Lead - Copper",L2687="Before 1989")),
(AND('[1]PWS Information'!$E$10="CWS",U2687="Single Family Residence",S2687="Yes",Q2687="Non-Lead", N2687="Non-Lead - Copper",O2687="Before 1989")))),"Tier 4",
IF((OR((AND('[1]PWS Information'!$E$10="NTNC",Q2687="Non-Lead")),
(AND('[1]PWS Information'!$E$10="CWS",Q2687="Non-Lead",S2687="")),
(AND('[1]PWS Information'!$E$10="CWS",Q2687="Non-Lead",S2687="No")),
(AND('[1]PWS Information'!$E$10="CWS",Q2687="Non-Lead",S2687="Don't Know")),
(AND('[1]PWS Information'!$E$10="CWS",Q2687="Non-Lead", J2687="Non-Lead - Copper", S2687="Yes", L2687="Between 1989 and 2014")),
(AND('[1]PWS Information'!$E$10="CWS",Q2687="Non-Lead", J2687="Non-Lead - Copper", S2687="Yes", L2687="After 2014")),
(AND('[1]PWS Information'!$E$10="CWS",Q2687="Non-Lead", J2687="Non-Lead - Copper", S2687="Yes", L2687="Unknown")),
(AND('[1]PWS Information'!$E$10="CWS",Q2687="Non-Lead", N2687="Non-Lead - Copper", S2687="Yes", O2687="Between 1989 and 2014")),
(AND('[1]PWS Information'!$E$10="CWS",Q2687="Non-Lead", N2687="Non-Lead - Copper", S2687="Yes", O2687="After 2014")),
(AND('[1]PWS Information'!$E$10="CWS",Q2687="Non-Lead", N2687="Non-Lead - Copper", S2687="Yes", O2687="Unknown")),
(AND('[1]PWS Information'!$E$10="CWS",Q2687="Unknown")),
(AND('[1]PWS Information'!$E$10="NTNC",Q2687="Unknown")))),"Tier 5",
"")))))</f>
        <v>Tier 5</v>
      </c>
      <c r="Z2687" s="71"/>
      <c r="AA2687" s="71"/>
    </row>
    <row r="2688" spans="1:27" ht="72" x14ac:dyDescent="0.3">
      <c r="A2688" s="1"/>
      <c r="B2688" s="70">
        <v>6342941</v>
      </c>
      <c r="C2688" s="60">
        <v>197</v>
      </c>
      <c r="D2688" s="61" t="s">
        <v>578</v>
      </c>
      <c r="E2688" s="61" t="s">
        <v>128</v>
      </c>
      <c r="F2688" s="61">
        <v>78640</v>
      </c>
      <c r="G2688" s="62" t="s">
        <v>582</v>
      </c>
      <c r="H2688" s="63">
        <v>29.969138900000001</v>
      </c>
      <c r="I2688" s="64">
        <v>-97.826763888888806</v>
      </c>
      <c r="J2688" s="65" t="s">
        <v>50</v>
      </c>
      <c r="K2688" s="66" t="s">
        <v>51</v>
      </c>
      <c r="L2688" s="62" t="s">
        <v>52</v>
      </c>
      <c r="M2688" s="69"/>
      <c r="N2688" s="65" t="s">
        <v>50</v>
      </c>
      <c r="O2688" s="66" t="s">
        <v>52</v>
      </c>
      <c r="P2688" s="69"/>
      <c r="Q2688" s="55" t="str">
        <f t="shared" si="41"/>
        <v>Non-Lead</v>
      </c>
      <c r="R2688" s="70" t="s">
        <v>51</v>
      </c>
      <c r="S2688" s="70" t="s">
        <v>51</v>
      </c>
      <c r="T2688" s="70"/>
      <c r="U2688" s="71" t="s">
        <v>53</v>
      </c>
      <c r="V2688" s="71" t="s">
        <v>51</v>
      </c>
      <c r="W2688" s="71" t="s">
        <v>51</v>
      </c>
      <c r="X2688" s="71" t="s">
        <v>51</v>
      </c>
      <c r="Y2688" s="72" t="str">
        <f>IF((OR((AND('[1]PWS Information'!$E$10="CWS",U2688="Single Family Residence",Q2688="Lead")),
(AND('[1]PWS Information'!$E$10="CWS",U2688="Multiple Family Residence",'[1]PWS Information'!$E$11="Yes",Q2688="Lead")),
(AND('[1]PWS Information'!$E$10="NTNC",Q2688="Lead")))),"Tier 1",
IF((OR((AND('[1]PWS Information'!$E$10="CWS",U2688="Multiple Family Residence",'[1]PWS Information'!$E$11="No",Q2688="Lead")),
(AND('[1]PWS Information'!$E$10="CWS",U2688="Other",Q2688="Lead")),
(AND('[1]PWS Information'!$E$10="CWS",U2688="Building",Q2688="Lead")))),"Tier 2",
IF((OR((AND('[1]PWS Information'!$E$10="CWS",U2688="Single Family Residence",Q2688="Galvanized Requiring Replacement")),
(AND('[1]PWS Information'!$E$10="CWS",U2688="Single Family Residence",Q2688="Galvanized Requiring Replacement",R2688="Yes")),
(AND('[1]PWS Information'!$E$10="NTNC",Q2688="Galvanized Requiring Replacement")),
(AND('[1]PWS Information'!$E$10="NTNC",U2688="Single Family Residence",R2688="Yes")))),"Tier 3",
IF((OR((AND('[1]PWS Information'!$E$10="CWS",U2688="Single Family Residence",S2688="Yes",Q2688="Non-Lead", J2688="Non-Lead - Copper",L2688="Before 1989")),
(AND('[1]PWS Information'!$E$10="CWS",U2688="Single Family Residence",S2688="Yes",Q2688="Non-Lead", N2688="Non-Lead - Copper",O2688="Before 1989")))),"Tier 4",
IF((OR((AND('[1]PWS Information'!$E$10="NTNC",Q2688="Non-Lead")),
(AND('[1]PWS Information'!$E$10="CWS",Q2688="Non-Lead",S2688="")),
(AND('[1]PWS Information'!$E$10="CWS",Q2688="Non-Lead",S2688="No")),
(AND('[1]PWS Information'!$E$10="CWS",Q2688="Non-Lead",S2688="Don't Know")),
(AND('[1]PWS Information'!$E$10="CWS",Q2688="Non-Lead", J2688="Non-Lead - Copper", S2688="Yes", L2688="Between 1989 and 2014")),
(AND('[1]PWS Information'!$E$10="CWS",Q2688="Non-Lead", J2688="Non-Lead - Copper", S2688="Yes", L2688="After 2014")),
(AND('[1]PWS Information'!$E$10="CWS",Q2688="Non-Lead", J2688="Non-Lead - Copper", S2688="Yes", L2688="Unknown")),
(AND('[1]PWS Information'!$E$10="CWS",Q2688="Non-Lead", N2688="Non-Lead - Copper", S2688="Yes", O2688="Between 1989 and 2014")),
(AND('[1]PWS Information'!$E$10="CWS",Q2688="Non-Lead", N2688="Non-Lead - Copper", S2688="Yes", O2688="After 2014")),
(AND('[1]PWS Information'!$E$10="CWS",Q2688="Non-Lead", N2688="Non-Lead - Copper", S2688="Yes", O2688="Unknown")),
(AND('[1]PWS Information'!$E$10="CWS",Q2688="Unknown")),
(AND('[1]PWS Information'!$E$10="NTNC",Q2688="Unknown")))),"Tier 5",
"")))))</f>
        <v>Tier 5</v>
      </c>
      <c r="Z2688" s="71"/>
      <c r="AA2688" s="71"/>
    </row>
    <row r="2689" spans="1:27" ht="57.6" x14ac:dyDescent="0.3">
      <c r="A2689" s="1"/>
      <c r="B2689" s="70">
        <v>3722689</v>
      </c>
      <c r="C2689" s="60">
        <v>204</v>
      </c>
      <c r="D2689" s="61" t="s">
        <v>578</v>
      </c>
      <c r="E2689" s="61" t="s">
        <v>128</v>
      </c>
      <c r="F2689" s="61">
        <v>78640</v>
      </c>
      <c r="G2689" s="62" t="s">
        <v>569</v>
      </c>
      <c r="H2689" s="63">
        <v>29.969380600000001</v>
      </c>
      <c r="I2689" s="64">
        <v>-97.827205555555494</v>
      </c>
      <c r="J2689" s="65" t="s">
        <v>50</v>
      </c>
      <c r="K2689" s="66" t="s">
        <v>51</v>
      </c>
      <c r="L2689" s="62" t="s">
        <v>52</v>
      </c>
      <c r="M2689" s="69"/>
      <c r="N2689" s="65" t="s">
        <v>50</v>
      </c>
      <c r="O2689" s="66" t="s">
        <v>52</v>
      </c>
      <c r="P2689" s="69"/>
      <c r="Q2689" s="55" t="str">
        <f t="shared" si="41"/>
        <v>Non-Lead</v>
      </c>
      <c r="R2689" s="70" t="s">
        <v>51</v>
      </c>
      <c r="S2689" s="70" t="s">
        <v>51</v>
      </c>
      <c r="T2689" s="70"/>
      <c r="U2689" s="71" t="s">
        <v>53</v>
      </c>
      <c r="V2689" s="71" t="s">
        <v>51</v>
      </c>
      <c r="W2689" s="71" t="s">
        <v>51</v>
      </c>
      <c r="X2689" s="71" t="s">
        <v>51</v>
      </c>
      <c r="Y2689" s="72" t="str">
        <f>IF((OR((AND('[1]PWS Information'!$E$10="CWS",U2689="Single Family Residence",Q2689="Lead")),
(AND('[1]PWS Information'!$E$10="CWS",U2689="Multiple Family Residence",'[1]PWS Information'!$E$11="Yes",Q2689="Lead")),
(AND('[1]PWS Information'!$E$10="NTNC",Q2689="Lead")))),"Tier 1",
IF((OR((AND('[1]PWS Information'!$E$10="CWS",U2689="Multiple Family Residence",'[1]PWS Information'!$E$11="No",Q2689="Lead")),
(AND('[1]PWS Information'!$E$10="CWS",U2689="Other",Q2689="Lead")),
(AND('[1]PWS Information'!$E$10="CWS",U2689="Building",Q2689="Lead")))),"Tier 2",
IF((OR((AND('[1]PWS Information'!$E$10="CWS",U2689="Single Family Residence",Q2689="Galvanized Requiring Replacement")),
(AND('[1]PWS Information'!$E$10="CWS",U2689="Single Family Residence",Q2689="Galvanized Requiring Replacement",R2689="Yes")),
(AND('[1]PWS Information'!$E$10="NTNC",Q2689="Galvanized Requiring Replacement")),
(AND('[1]PWS Information'!$E$10="NTNC",U2689="Single Family Residence",R2689="Yes")))),"Tier 3",
IF((OR((AND('[1]PWS Information'!$E$10="CWS",U2689="Single Family Residence",S2689="Yes",Q2689="Non-Lead", J2689="Non-Lead - Copper",L2689="Before 1989")),
(AND('[1]PWS Information'!$E$10="CWS",U2689="Single Family Residence",S2689="Yes",Q2689="Non-Lead", N2689="Non-Lead - Copper",O2689="Before 1989")))),"Tier 4",
IF((OR((AND('[1]PWS Information'!$E$10="NTNC",Q2689="Non-Lead")),
(AND('[1]PWS Information'!$E$10="CWS",Q2689="Non-Lead",S2689="")),
(AND('[1]PWS Information'!$E$10="CWS",Q2689="Non-Lead",S2689="No")),
(AND('[1]PWS Information'!$E$10="CWS",Q2689="Non-Lead",S2689="Don't Know")),
(AND('[1]PWS Information'!$E$10="CWS",Q2689="Non-Lead", J2689="Non-Lead - Copper", S2689="Yes", L2689="Between 1989 and 2014")),
(AND('[1]PWS Information'!$E$10="CWS",Q2689="Non-Lead", J2689="Non-Lead - Copper", S2689="Yes", L2689="After 2014")),
(AND('[1]PWS Information'!$E$10="CWS",Q2689="Non-Lead", J2689="Non-Lead - Copper", S2689="Yes", L2689="Unknown")),
(AND('[1]PWS Information'!$E$10="CWS",Q2689="Non-Lead", N2689="Non-Lead - Copper", S2689="Yes", O2689="Between 1989 and 2014")),
(AND('[1]PWS Information'!$E$10="CWS",Q2689="Non-Lead", N2689="Non-Lead - Copper", S2689="Yes", O2689="After 2014")),
(AND('[1]PWS Information'!$E$10="CWS",Q2689="Non-Lead", N2689="Non-Lead - Copper", S2689="Yes", O2689="Unknown")),
(AND('[1]PWS Information'!$E$10="CWS",Q2689="Unknown")),
(AND('[1]PWS Information'!$E$10="NTNC",Q2689="Unknown")))),"Tier 5",
"")))))</f>
        <v>Tier 5</v>
      </c>
      <c r="Z2689" s="71"/>
      <c r="AA2689" s="71"/>
    </row>
    <row r="2690" spans="1:27" ht="57.6" x14ac:dyDescent="0.3">
      <c r="A2690" s="17"/>
      <c r="B2690" s="70">
        <v>3890726</v>
      </c>
      <c r="C2690" s="60">
        <v>205</v>
      </c>
      <c r="D2690" s="61" t="s">
        <v>578</v>
      </c>
      <c r="E2690" s="61" t="s">
        <v>128</v>
      </c>
      <c r="F2690" s="61">
        <v>78640</v>
      </c>
      <c r="G2690" s="62" t="s">
        <v>569</v>
      </c>
      <c r="H2690" s="63">
        <v>29.969061100000001</v>
      </c>
      <c r="I2690" s="64">
        <v>-97.826855555555497</v>
      </c>
      <c r="J2690" s="65" t="s">
        <v>50</v>
      </c>
      <c r="K2690" s="66" t="s">
        <v>51</v>
      </c>
      <c r="L2690" s="62" t="s">
        <v>52</v>
      </c>
      <c r="M2690" s="69"/>
      <c r="N2690" s="65" t="s">
        <v>50</v>
      </c>
      <c r="O2690" s="66" t="s">
        <v>52</v>
      </c>
      <c r="P2690" s="69"/>
      <c r="Q2690" s="55" t="str">
        <f t="shared" si="41"/>
        <v>Non-Lead</v>
      </c>
      <c r="R2690" s="70" t="s">
        <v>51</v>
      </c>
      <c r="S2690" s="70" t="s">
        <v>51</v>
      </c>
      <c r="T2690" s="70"/>
      <c r="U2690" s="71" t="s">
        <v>53</v>
      </c>
      <c r="V2690" s="71" t="s">
        <v>51</v>
      </c>
      <c r="W2690" s="71" t="s">
        <v>51</v>
      </c>
      <c r="X2690" s="71" t="s">
        <v>51</v>
      </c>
      <c r="Y2690" s="72" t="str">
        <f>IF((OR((AND('[1]PWS Information'!$E$10="CWS",U2690="Single Family Residence",Q2690="Lead")),
(AND('[1]PWS Information'!$E$10="CWS",U2690="Multiple Family Residence",'[1]PWS Information'!$E$11="Yes",Q2690="Lead")),
(AND('[1]PWS Information'!$E$10="NTNC",Q2690="Lead")))),"Tier 1",
IF((OR((AND('[1]PWS Information'!$E$10="CWS",U2690="Multiple Family Residence",'[1]PWS Information'!$E$11="No",Q2690="Lead")),
(AND('[1]PWS Information'!$E$10="CWS",U2690="Other",Q2690="Lead")),
(AND('[1]PWS Information'!$E$10="CWS",U2690="Building",Q2690="Lead")))),"Tier 2",
IF((OR((AND('[1]PWS Information'!$E$10="CWS",U2690="Single Family Residence",Q2690="Galvanized Requiring Replacement")),
(AND('[1]PWS Information'!$E$10="CWS",U2690="Single Family Residence",Q2690="Galvanized Requiring Replacement",R2690="Yes")),
(AND('[1]PWS Information'!$E$10="NTNC",Q2690="Galvanized Requiring Replacement")),
(AND('[1]PWS Information'!$E$10="NTNC",U2690="Single Family Residence",R2690="Yes")))),"Tier 3",
IF((OR((AND('[1]PWS Information'!$E$10="CWS",U2690="Single Family Residence",S2690="Yes",Q2690="Non-Lead", J2690="Non-Lead - Copper",L2690="Before 1989")),
(AND('[1]PWS Information'!$E$10="CWS",U2690="Single Family Residence",S2690="Yes",Q2690="Non-Lead", N2690="Non-Lead - Copper",O2690="Before 1989")))),"Tier 4",
IF((OR((AND('[1]PWS Information'!$E$10="NTNC",Q2690="Non-Lead")),
(AND('[1]PWS Information'!$E$10="CWS",Q2690="Non-Lead",S2690="")),
(AND('[1]PWS Information'!$E$10="CWS",Q2690="Non-Lead",S2690="No")),
(AND('[1]PWS Information'!$E$10="CWS",Q2690="Non-Lead",S2690="Don't Know")),
(AND('[1]PWS Information'!$E$10="CWS",Q2690="Non-Lead", J2690="Non-Lead - Copper", S2690="Yes", L2690="Between 1989 and 2014")),
(AND('[1]PWS Information'!$E$10="CWS",Q2690="Non-Lead", J2690="Non-Lead - Copper", S2690="Yes", L2690="After 2014")),
(AND('[1]PWS Information'!$E$10="CWS",Q2690="Non-Lead", J2690="Non-Lead - Copper", S2690="Yes", L2690="Unknown")),
(AND('[1]PWS Information'!$E$10="CWS",Q2690="Non-Lead", N2690="Non-Lead - Copper", S2690="Yes", O2690="Between 1989 and 2014")),
(AND('[1]PWS Information'!$E$10="CWS",Q2690="Non-Lead", N2690="Non-Lead - Copper", S2690="Yes", O2690="After 2014")),
(AND('[1]PWS Information'!$E$10="CWS",Q2690="Non-Lead", N2690="Non-Lead - Copper", S2690="Yes", O2690="Unknown")),
(AND('[1]PWS Information'!$E$10="CWS",Q2690="Unknown")),
(AND('[1]PWS Information'!$E$10="NTNC",Q2690="Unknown")))),"Tier 5",
"")))))</f>
        <v>Tier 5</v>
      </c>
      <c r="Z2690" s="71"/>
      <c r="AA2690" s="71"/>
    </row>
    <row r="2691" spans="1:27" ht="57.6" x14ac:dyDescent="0.3">
      <c r="A2691" s="1"/>
      <c r="B2691" s="70">
        <v>3722544</v>
      </c>
      <c r="C2691" s="60">
        <v>212</v>
      </c>
      <c r="D2691" s="61" t="s">
        <v>578</v>
      </c>
      <c r="E2691" s="61" t="s">
        <v>128</v>
      </c>
      <c r="F2691" s="61">
        <v>78640</v>
      </c>
      <c r="G2691" s="62" t="s">
        <v>569</v>
      </c>
      <c r="H2691" s="63">
        <v>29.9692972</v>
      </c>
      <c r="I2691" s="64">
        <v>-97.827297222222199</v>
      </c>
      <c r="J2691" s="65" t="s">
        <v>50</v>
      </c>
      <c r="K2691" s="66" t="s">
        <v>51</v>
      </c>
      <c r="L2691" s="62" t="s">
        <v>52</v>
      </c>
      <c r="M2691" s="69"/>
      <c r="N2691" s="65" t="s">
        <v>50</v>
      </c>
      <c r="O2691" s="66" t="s">
        <v>52</v>
      </c>
      <c r="P2691" s="69"/>
      <c r="Q2691" s="55" t="str">
        <f t="shared" si="41"/>
        <v>Non-Lead</v>
      </c>
      <c r="R2691" s="70" t="s">
        <v>51</v>
      </c>
      <c r="S2691" s="70" t="s">
        <v>51</v>
      </c>
      <c r="T2691" s="70"/>
      <c r="U2691" s="71" t="s">
        <v>53</v>
      </c>
      <c r="V2691" s="71" t="s">
        <v>51</v>
      </c>
      <c r="W2691" s="71" t="s">
        <v>51</v>
      </c>
      <c r="X2691" s="71" t="s">
        <v>51</v>
      </c>
      <c r="Y2691" s="72" t="str">
        <f>IF((OR((AND('[1]PWS Information'!$E$10="CWS",U2691="Single Family Residence",Q2691="Lead")),
(AND('[1]PWS Information'!$E$10="CWS",U2691="Multiple Family Residence",'[1]PWS Information'!$E$11="Yes",Q2691="Lead")),
(AND('[1]PWS Information'!$E$10="NTNC",Q2691="Lead")))),"Tier 1",
IF((OR((AND('[1]PWS Information'!$E$10="CWS",U2691="Multiple Family Residence",'[1]PWS Information'!$E$11="No",Q2691="Lead")),
(AND('[1]PWS Information'!$E$10="CWS",U2691="Other",Q2691="Lead")),
(AND('[1]PWS Information'!$E$10="CWS",U2691="Building",Q2691="Lead")))),"Tier 2",
IF((OR((AND('[1]PWS Information'!$E$10="CWS",U2691="Single Family Residence",Q2691="Galvanized Requiring Replacement")),
(AND('[1]PWS Information'!$E$10="CWS",U2691="Single Family Residence",Q2691="Galvanized Requiring Replacement",R2691="Yes")),
(AND('[1]PWS Information'!$E$10="NTNC",Q2691="Galvanized Requiring Replacement")),
(AND('[1]PWS Information'!$E$10="NTNC",U2691="Single Family Residence",R2691="Yes")))),"Tier 3",
IF((OR((AND('[1]PWS Information'!$E$10="CWS",U2691="Single Family Residence",S2691="Yes",Q2691="Non-Lead", J2691="Non-Lead - Copper",L2691="Before 1989")),
(AND('[1]PWS Information'!$E$10="CWS",U2691="Single Family Residence",S2691="Yes",Q2691="Non-Lead", N2691="Non-Lead - Copper",O2691="Before 1989")))),"Tier 4",
IF((OR((AND('[1]PWS Information'!$E$10="NTNC",Q2691="Non-Lead")),
(AND('[1]PWS Information'!$E$10="CWS",Q2691="Non-Lead",S2691="")),
(AND('[1]PWS Information'!$E$10="CWS",Q2691="Non-Lead",S2691="No")),
(AND('[1]PWS Information'!$E$10="CWS",Q2691="Non-Lead",S2691="Don't Know")),
(AND('[1]PWS Information'!$E$10="CWS",Q2691="Non-Lead", J2691="Non-Lead - Copper", S2691="Yes", L2691="Between 1989 and 2014")),
(AND('[1]PWS Information'!$E$10="CWS",Q2691="Non-Lead", J2691="Non-Lead - Copper", S2691="Yes", L2691="After 2014")),
(AND('[1]PWS Information'!$E$10="CWS",Q2691="Non-Lead", J2691="Non-Lead - Copper", S2691="Yes", L2691="Unknown")),
(AND('[1]PWS Information'!$E$10="CWS",Q2691="Non-Lead", N2691="Non-Lead - Copper", S2691="Yes", O2691="Between 1989 and 2014")),
(AND('[1]PWS Information'!$E$10="CWS",Q2691="Non-Lead", N2691="Non-Lead - Copper", S2691="Yes", O2691="After 2014")),
(AND('[1]PWS Information'!$E$10="CWS",Q2691="Non-Lead", N2691="Non-Lead - Copper", S2691="Yes", O2691="Unknown")),
(AND('[1]PWS Information'!$E$10="CWS",Q2691="Unknown")),
(AND('[1]PWS Information'!$E$10="NTNC",Q2691="Unknown")))),"Tier 5",
"")))))</f>
        <v>Tier 5</v>
      </c>
      <c r="Z2691" s="71"/>
      <c r="AA2691" s="71"/>
    </row>
    <row r="2692" spans="1:27" ht="57.6" x14ac:dyDescent="0.3">
      <c r="A2692" s="1"/>
      <c r="B2692" s="70">
        <v>3729235</v>
      </c>
      <c r="C2692" s="60">
        <v>213</v>
      </c>
      <c r="D2692" s="61" t="s">
        <v>578</v>
      </c>
      <c r="E2692" s="61" t="s">
        <v>128</v>
      </c>
      <c r="F2692" s="61">
        <v>78640</v>
      </c>
      <c r="G2692" s="62" t="s">
        <v>569</v>
      </c>
      <c r="H2692" s="63">
        <v>29.968977800000001</v>
      </c>
      <c r="I2692" s="64">
        <v>-97.826927777777698</v>
      </c>
      <c r="J2692" s="65" t="s">
        <v>50</v>
      </c>
      <c r="K2692" s="66" t="s">
        <v>51</v>
      </c>
      <c r="L2692" s="62" t="s">
        <v>52</v>
      </c>
      <c r="M2692" s="69"/>
      <c r="N2692" s="65" t="s">
        <v>50</v>
      </c>
      <c r="O2692" s="66" t="s">
        <v>52</v>
      </c>
      <c r="P2692" s="69"/>
      <c r="Q2692" s="55" t="str">
        <f t="shared" si="41"/>
        <v>Non-Lead</v>
      </c>
      <c r="R2692" s="70" t="s">
        <v>51</v>
      </c>
      <c r="S2692" s="70" t="s">
        <v>51</v>
      </c>
      <c r="T2692" s="70"/>
      <c r="U2692" s="71" t="s">
        <v>53</v>
      </c>
      <c r="V2692" s="71" t="s">
        <v>51</v>
      </c>
      <c r="W2692" s="71" t="s">
        <v>51</v>
      </c>
      <c r="X2692" s="71" t="s">
        <v>51</v>
      </c>
      <c r="Y2692" s="72" t="str">
        <f>IF((OR((AND('[1]PWS Information'!$E$10="CWS",U2692="Single Family Residence",Q2692="Lead")),
(AND('[1]PWS Information'!$E$10="CWS",U2692="Multiple Family Residence",'[1]PWS Information'!$E$11="Yes",Q2692="Lead")),
(AND('[1]PWS Information'!$E$10="NTNC",Q2692="Lead")))),"Tier 1",
IF((OR((AND('[1]PWS Information'!$E$10="CWS",U2692="Multiple Family Residence",'[1]PWS Information'!$E$11="No",Q2692="Lead")),
(AND('[1]PWS Information'!$E$10="CWS",U2692="Other",Q2692="Lead")),
(AND('[1]PWS Information'!$E$10="CWS",U2692="Building",Q2692="Lead")))),"Tier 2",
IF((OR((AND('[1]PWS Information'!$E$10="CWS",U2692="Single Family Residence",Q2692="Galvanized Requiring Replacement")),
(AND('[1]PWS Information'!$E$10="CWS",U2692="Single Family Residence",Q2692="Galvanized Requiring Replacement",R2692="Yes")),
(AND('[1]PWS Information'!$E$10="NTNC",Q2692="Galvanized Requiring Replacement")),
(AND('[1]PWS Information'!$E$10="NTNC",U2692="Single Family Residence",R2692="Yes")))),"Tier 3",
IF((OR((AND('[1]PWS Information'!$E$10="CWS",U2692="Single Family Residence",S2692="Yes",Q2692="Non-Lead", J2692="Non-Lead - Copper",L2692="Before 1989")),
(AND('[1]PWS Information'!$E$10="CWS",U2692="Single Family Residence",S2692="Yes",Q2692="Non-Lead", N2692="Non-Lead - Copper",O2692="Before 1989")))),"Tier 4",
IF((OR((AND('[1]PWS Information'!$E$10="NTNC",Q2692="Non-Lead")),
(AND('[1]PWS Information'!$E$10="CWS",Q2692="Non-Lead",S2692="")),
(AND('[1]PWS Information'!$E$10="CWS",Q2692="Non-Lead",S2692="No")),
(AND('[1]PWS Information'!$E$10="CWS",Q2692="Non-Lead",S2692="Don't Know")),
(AND('[1]PWS Information'!$E$10="CWS",Q2692="Non-Lead", J2692="Non-Lead - Copper", S2692="Yes", L2692="Between 1989 and 2014")),
(AND('[1]PWS Information'!$E$10="CWS",Q2692="Non-Lead", J2692="Non-Lead - Copper", S2692="Yes", L2692="After 2014")),
(AND('[1]PWS Information'!$E$10="CWS",Q2692="Non-Lead", J2692="Non-Lead - Copper", S2692="Yes", L2692="Unknown")),
(AND('[1]PWS Information'!$E$10="CWS",Q2692="Non-Lead", N2692="Non-Lead - Copper", S2692="Yes", O2692="Between 1989 and 2014")),
(AND('[1]PWS Information'!$E$10="CWS",Q2692="Non-Lead", N2692="Non-Lead - Copper", S2692="Yes", O2692="After 2014")),
(AND('[1]PWS Information'!$E$10="CWS",Q2692="Non-Lead", N2692="Non-Lead - Copper", S2692="Yes", O2692="Unknown")),
(AND('[1]PWS Information'!$E$10="CWS",Q2692="Unknown")),
(AND('[1]PWS Information'!$E$10="NTNC",Q2692="Unknown")))),"Tier 5",
"")))))</f>
        <v>Tier 5</v>
      </c>
      <c r="Z2692" s="71"/>
      <c r="AA2692" s="71"/>
    </row>
    <row r="2693" spans="1:27" ht="57.6" x14ac:dyDescent="0.3">
      <c r="A2693" s="1"/>
      <c r="B2693" s="70">
        <v>3919630</v>
      </c>
      <c r="C2693" s="60">
        <v>220</v>
      </c>
      <c r="D2693" s="61" t="s">
        <v>578</v>
      </c>
      <c r="E2693" s="61" t="s">
        <v>128</v>
      </c>
      <c r="F2693" s="61">
        <v>78640</v>
      </c>
      <c r="G2693" s="62" t="s">
        <v>569</v>
      </c>
      <c r="H2693" s="63">
        <v>29.969230599999999</v>
      </c>
      <c r="I2693" s="64">
        <v>-97.827383333333302</v>
      </c>
      <c r="J2693" s="65" t="s">
        <v>50</v>
      </c>
      <c r="K2693" s="66" t="s">
        <v>51</v>
      </c>
      <c r="L2693" s="62" t="s">
        <v>52</v>
      </c>
      <c r="M2693" s="69"/>
      <c r="N2693" s="65" t="s">
        <v>50</v>
      </c>
      <c r="O2693" s="66" t="s">
        <v>52</v>
      </c>
      <c r="P2693" s="69"/>
      <c r="Q2693" s="55" t="str">
        <f t="shared" si="41"/>
        <v>Non-Lead</v>
      </c>
      <c r="R2693" s="70" t="s">
        <v>51</v>
      </c>
      <c r="S2693" s="70" t="s">
        <v>51</v>
      </c>
      <c r="T2693" s="70"/>
      <c r="U2693" s="71" t="s">
        <v>53</v>
      </c>
      <c r="V2693" s="71" t="s">
        <v>51</v>
      </c>
      <c r="W2693" s="71" t="s">
        <v>51</v>
      </c>
      <c r="X2693" s="71" t="s">
        <v>51</v>
      </c>
      <c r="Y2693" s="72" t="str">
        <f>IF((OR((AND('[1]PWS Information'!$E$10="CWS",U2693="Single Family Residence",Q2693="Lead")),
(AND('[1]PWS Information'!$E$10="CWS",U2693="Multiple Family Residence",'[1]PWS Information'!$E$11="Yes",Q2693="Lead")),
(AND('[1]PWS Information'!$E$10="NTNC",Q2693="Lead")))),"Tier 1",
IF((OR((AND('[1]PWS Information'!$E$10="CWS",U2693="Multiple Family Residence",'[1]PWS Information'!$E$11="No",Q2693="Lead")),
(AND('[1]PWS Information'!$E$10="CWS",U2693="Other",Q2693="Lead")),
(AND('[1]PWS Information'!$E$10="CWS",U2693="Building",Q2693="Lead")))),"Tier 2",
IF((OR((AND('[1]PWS Information'!$E$10="CWS",U2693="Single Family Residence",Q2693="Galvanized Requiring Replacement")),
(AND('[1]PWS Information'!$E$10="CWS",U2693="Single Family Residence",Q2693="Galvanized Requiring Replacement",R2693="Yes")),
(AND('[1]PWS Information'!$E$10="NTNC",Q2693="Galvanized Requiring Replacement")),
(AND('[1]PWS Information'!$E$10="NTNC",U2693="Single Family Residence",R2693="Yes")))),"Tier 3",
IF((OR((AND('[1]PWS Information'!$E$10="CWS",U2693="Single Family Residence",S2693="Yes",Q2693="Non-Lead", J2693="Non-Lead - Copper",L2693="Before 1989")),
(AND('[1]PWS Information'!$E$10="CWS",U2693="Single Family Residence",S2693="Yes",Q2693="Non-Lead", N2693="Non-Lead - Copper",O2693="Before 1989")))),"Tier 4",
IF((OR((AND('[1]PWS Information'!$E$10="NTNC",Q2693="Non-Lead")),
(AND('[1]PWS Information'!$E$10="CWS",Q2693="Non-Lead",S2693="")),
(AND('[1]PWS Information'!$E$10="CWS",Q2693="Non-Lead",S2693="No")),
(AND('[1]PWS Information'!$E$10="CWS",Q2693="Non-Lead",S2693="Don't Know")),
(AND('[1]PWS Information'!$E$10="CWS",Q2693="Non-Lead", J2693="Non-Lead - Copper", S2693="Yes", L2693="Between 1989 and 2014")),
(AND('[1]PWS Information'!$E$10="CWS",Q2693="Non-Lead", J2693="Non-Lead - Copper", S2693="Yes", L2693="After 2014")),
(AND('[1]PWS Information'!$E$10="CWS",Q2693="Non-Lead", J2693="Non-Lead - Copper", S2693="Yes", L2693="Unknown")),
(AND('[1]PWS Information'!$E$10="CWS",Q2693="Non-Lead", N2693="Non-Lead - Copper", S2693="Yes", O2693="Between 1989 and 2014")),
(AND('[1]PWS Information'!$E$10="CWS",Q2693="Non-Lead", N2693="Non-Lead - Copper", S2693="Yes", O2693="After 2014")),
(AND('[1]PWS Information'!$E$10="CWS",Q2693="Non-Lead", N2693="Non-Lead - Copper", S2693="Yes", O2693="Unknown")),
(AND('[1]PWS Information'!$E$10="CWS",Q2693="Unknown")),
(AND('[1]PWS Information'!$E$10="NTNC",Q2693="Unknown")))),"Tier 5",
"")))))</f>
        <v>Tier 5</v>
      </c>
      <c r="Z2693" s="71"/>
      <c r="AA2693" s="71"/>
    </row>
    <row r="2694" spans="1:27" ht="57.6" x14ac:dyDescent="0.3">
      <c r="A2694" s="17"/>
      <c r="B2694" s="70">
        <v>3729094</v>
      </c>
      <c r="C2694" s="60">
        <v>221</v>
      </c>
      <c r="D2694" s="61" t="s">
        <v>578</v>
      </c>
      <c r="E2694" s="61" t="s">
        <v>128</v>
      </c>
      <c r="F2694" s="61">
        <v>78640</v>
      </c>
      <c r="G2694" s="62" t="s">
        <v>569</v>
      </c>
      <c r="H2694" s="63">
        <v>29.968922200000002</v>
      </c>
      <c r="I2694" s="64">
        <v>-97.827036111111099</v>
      </c>
      <c r="J2694" s="65" t="s">
        <v>50</v>
      </c>
      <c r="K2694" s="66" t="s">
        <v>51</v>
      </c>
      <c r="L2694" s="62" t="s">
        <v>52</v>
      </c>
      <c r="M2694" s="69"/>
      <c r="N2694" s="65" t="s">
        <v>50</v>
      </c>
      <c r="O2694" s="66" t="s">
        <v>52</v>
      </c>
      <c r="P2694" s="69"/>
      <c r="Q2694" s="55" t="str">
        <f t="shared" si="41"/>
        <v>Non-Lead</v>
      </c>
      <c r="R2694" s="70" t="s">
        <v>51</v>
      </c>
      <c r="S2694" s="70" t="s">
        <v>51</v>
      </c>
      <c r="T2694" s="70"/>
      <c r="U2694" s="71" t="s">
        <v>53</v>
      </c>
      <c r="V2694" s="71" t="s">
        <v>51</v>
      </c>
      <c r="W2694" s="71" t="s">
        <v>51</v>
      </c>
      <c r="X2694" s="71" t="s">
        <v>51</v>
      </c>
      <c r="Y2694" s="72" t="str">
        <f>IF((OR((AND('[1]PWS Information'!$E$10="CWS",U2694="Single Family Residence",Q2694="Lead")),
(AND('[1]PWS Information'!$E$10="CWS",U2694="Multiple Family Residence",'[1]PWS Information'!$E$11="Yes",Q2694="Lead")),
(AND('[1]PWS Information'!$E$10="NTNC",Q2694="Lead")))),"Tier 1",
IF((OR((AND('[1]PWS Information'!$E$10="CWS",U2694="Multiple Family Residence",'[1]PWS Information'!$E$11="No",Q2694="Lead")),
(AND('[1]PWS Information'!$E$10="CWS",U2694="Other",Q2694="Lead")),
(AND('[1]PWS Information'!$E$10="CWS",U2694="Building",Q2694="Lead")))),"Tier 2",
IF((OR((AND('[1]PWS Information'!$E$10="CWS",U2694="Single Family Residence",Q2694="Galvanized Requiring Replacement")),
(AND('[1]PWS Information'!$E$10="CWS",U2694="Single Family Residence",Q2694="Galvanized Requiring Replacement",R2694="Yes")),
(AND('[1]PWS Information'!$E$10="NTNC",Q2694="Galvanized Requiring Replacement")),
(AND('[1]PWS Information'!$E$10="NTNC",U2694="Single Family Residence",R2694="Yes")))),"Tier 3",
IF((OR((AND('[1]PWS Information'!$E$10="CWS",U2694="Single Family Residence",S2694="Yes",Q2694="Non-Lead", J2694="Non-Lead - Copper",L2694="Before 1989")),
(AND('[1]PWS Information'!$E$10="CWS",U2694="Single Family Residence",S2694="Yes",Q2694="Non-Lead", N2694="Non-Lead - Copper",O2694="Before 1989")))),"Tier 4",
IF((OR((AND('[1]PWS Information'!$E$10="NTNC",Q2694="Non-Lead")),
(AND('[1]PWS Information'!$E$10="CWS",Q2694="Non-Lead",S2694="")),
(AND('[1]PWS Information'!$E$10="CWS",Q2694="Non-Lead",S2694="No")),
(AND('[1]PWS Information'!$E$10="CWS",Q2694="Non-Lead",S2694="Don't Know")),
(AND('[1]PWS Information'!$E$10="CWS",Q2694="Non-Lead", J2694="Non-Lead - Copper", S2694="Yes", L2694="Between 1989 and 2014")),
(AND('[1]PWS Information'!$E$10="CWS",Q2694="Non-Lead", J2694="Non-Lead - Copper", S2694="Yes", L2694="After 2014")),
(AND('[1]PWS Information'!$E$10="CWS",Q2694="Non-Lead", J2694="Non-Lead - Copper", S2694="Yes", L2694="Unknown")),
(AND('[1]PWS Information'!$E$10="CWS",Q2694="Non-Lead", N2694="Non-Lead - Copper", S2694="Yes", O2694="Between 1989 and 2014")),
(AND('[1]PWS Information'!$E$10="CWS",Q2694="Non-Lead", N2694="Non-Lead - Copper", S2694="Yes", O2694="After 2014")),
(AND('[1]PWS Information'!$E$10="CWS",Q2694="Non-Lead", N2694="Non-Lead - Copper", S2694="Yes", O2694="Unknown")),
(AND('[1]PWS Information'!$E$10="CWS",Q2694="Unknown")),
(AND('[1]PWS Information'!$E$10="NTNC",Q2694="Unknown")))),"Tier 5",
"")))))</f>
        <v>Tier 5</v>
      </c>
      <c r="Z2694" s="71"/>
      <c r="AA2694" s="71"/>
    </row>
    <row r="2695" spans="1:27" ht="57.6" x14ac:dyDescent="0.3">
      <c r="A2695" s="1"/>
      <c r="B2695" s="70">
        <v>3724284</v>
      </c>
      <c r="C2695" s="60">
        <v>226</v>
      </c>
      <c r="D2695" s="61" t="s">
        <v>578</v>
      </c>
      <c r="E2695" s="61" t="s">
        <v>128</v>
      </c>
      <c r="F2695" s="61">
        <v>78640</v>
      </c>
      <c r="G2695" s="62" t="s">
        <v>569</v>
      </c>
      <c r="H2695" s="63">
        <v>29.969147199999998</v>
      </c>
      <c r="I2695" s="64">
        <v>-97.827458333333297</v>
      </c>
      <c r="J2695" s="65" t="s">
        <v>50</v>
      </c>
      <c r="K2695" s="66" t="s">
        <v>51</v>
      </c>
      <c r="L2695" s="62" t="s">
        <v>52</v>
      </c>
      <c r="M2695" s="69"/>
      <c r="N2695" s="65" t="s">
        <v>50</v>
      </c>
      <c r="O2695" s="66" t="s">
        <v>52</v>
      </c>
      <c r="P2695" s="69"/>
      <c r="Q2695" s="55" t="str">
        <f t="shared" si="41"/>
        <v>Non-Lead</v>
      </c>
      <c r="R2695" s="70" t="s">
        <v>51</v>
      </c>
      <c r="S2695" s="70" t="s">
        <v>51</v>
      </c>
      <c r="T2695" s="70"/>
      <c r="U2695" s="71" t="s">
        <v>53</v>
      </c>
      <c r="V2695" s="71" t="s">
        <v>51</v>
      </c>
      <c r="W2695" s="71" t="s">
        <v>51</v>
      </c>
      <c r="X2695" s="71" t="s">
        <v>51</v>
      </c>
      <c r="Y2695" s="72" t="str">
        <f>IF((OR((AND('[1]PWS Information'!$E$10="CWS",U2695="Single Family Residence",Q2695="Lead")),
(AND('[1]PWS Information'!$E$10="CWS",U2695="Multiple Family Residence",'[1]PWS Information'!$E$11="Yes",Q2695="Lead")),
(AND('[1]PWS Information'!$E$10="NTNC",Q2695="Lead")))),"Tier 1",
IF((OR((AND('[1]PWS Information'!$E$10="CWS",U2695="Multiple Family Residence",'[1]PWS Information'!$E$11="No",Q2695="Lead")),
(AND('[1]PWS Information'!$E$10="CWS",U2695="Other",Q2695="Lead")),
(AND('[1]PWS Information'!$E$10="CWS",U2695="Building",Q2695="Lead")))),"Tier 2",
IF((OR((AND('[1]PWS Information'!$E$10="CWS",U2695="Single Family Residence",Q2695="Galvanized Requiring Replacement")),
(AND('[1]PWS Information'!$E$10="CWS",U2695="Single Family Residence",Q2695="Galvanized Requiring Replacement",R2695="Yes")),
(AND('[1]PWS Information'!$E$10="NTNC",Q2695="Galvanized Requiring Replacement")),
(AND('[1]PWS Information'!$E$10="NTNC",U2695="Single Family Residence",R2695="Yes")))),"Tier 3",
IF((OR((AND('[1]PWS Information'!$E$10="CWS",U2695="Single Family Residence",S2695="Yes",Q2695="Non-Lead", J2695="Non-Lead - Copper",L2695="Before 1989")),
(AND('[1]PWS Information'!$E$10="CWS",U2695="Single Family Residence",S2695="Yes",Q2695="Non-Lead", N2695="Non-Lead - Copper",O2695="Before 1989")))),"Tier 4",
IF((OR((AND('[1]PWS Information'!$E$10="NTNC",Q2695="Non-Lead")),
(AND('[1]PWS Information'!$E$10="CWS",Q2695="Non-Lead",S2695="")),
(AND('[1]PWS Information'!$E$10="CWS",Q2695="Non-Lead",S2695="No")),
(AND('[1]PWS Information'!$E$10="CWS",Q2695="Non-Lead",S2695="Don't Know")),
(AND('[1]PWS Information'!$E$10="CWS",Q2695="Non-Lead", J2695="Non-Lead - Copper", S2695="Yes", L2695="Between 1989 and 2014")),
(AND('[1]PWS Information'!$E$10="CWS",Q2695="Non-Lead", J2695="Non-Lead - Copper", S2695="Yes", L2695="After 2014")),
(AND('[1]PWS Information'!$E$10="CWS",Q2695="Non-Lead", J2695="Non-Lead - Copper", S2695="Yes", L2695="Unknown")),
(AND('[1]PWS Information'!$E$10="CWS",Q2695="Non-Lead", N2695="Non-Lead - Copper", S2695="Yes", O2695="Between 1989 and 2014")),
(AND('[1]PWS Information'!$E$10="CWS",Q2695="Non-Lead", N2695="Non-Lead - Copper", S2695="Yes", O2695="After 2014")),
(AND('[1]PWS Information'!$E$10="CWS",Q2695="Non-Lead", N2695="Non-Lead - Copper", S2695="Yes", O2695="Unknown")),
(AND('[1]PWS Information'!$E$10="CWS",Q2695="Unknown")),
(AND('[1]PWS Information'!$E$10="NTNC",Q2695="Unknown")))),"Tier 5",
"")))))</f>
        <v>Tier 5</v>
      </c>
      <c r="Z2695" s="71"/>
      <c r="AA2695" s="71"/>
    </row>
    <row r="2696" spans="1:27" ht="57.6" x14ac:dyDescent="0.3">
      <c r="A2696" s="1"/>
      <c r="B2696" s="70">
        <v>3729412</v>
      </c>
      <c r="C2696" s="60">
        <v>234</v>
      </c>
      <c r="D2696" s="61" t="s">
        <v>578</v>
      </c>
      <c r="E2696" s="61" t="s">
        <v>128</v>
      </c>
      <c r="F2696" s="61">
        <v>78640</v>
      </c>
      <c r="G2696" s="62" t="s">
        <v>569</v>
      </c>
      <c r="H2696" s="63">
        <v>29.969086099999998</v>
      </c>
      <c r="I2696" s="64">
        <v>-97.827541666666605</v>
      </c>
      <c r="J2696" s="65" t="s">
        <v>50</v>
      </c>
      <c r="K2696" s="66" t="s">
        <v>51</v>
      </c>
      <c r="L2696" s="62" t="s">
        <v>52</v>
      </c>
      <c r="M2696" s="69"/>
      <c r="N2696" s="65" t="s">
        <v>50</v>
      </c>
      <c r="O2696" s="66" t="s">
        <v>52</v>
      </c>
      <c r="P2696" s="69"/>
      <c r="Q2696" s="55" t="str">
        <f t="shared" si="41"/>
        <v>Non-Lead</v>
      </c>
      <c r="R2696" s="70" t="s">
        <v>51</v>
      </c>
      <c r="S2696" s="70" t="s">
        <v>51</v>
      </c>
      <c r="T2696" s="70"/>
      <c r="U2696" s="71" t="s">
        <v>53</v>
      </c>
      <c r="V2696" s="71" t="s">
        <v>51</v>
      </c>
      <c r="W2696" s="71" t="s">
        <v>51</v>
      </c>
      <c r="X2696" s="71" t="s">
        <v>51</v>
      </c>
      <c r="Y2696" s="72" t="str">
        <f>IF((OR((AND('[1]PWS Information'!$E$10="CWS",U2696="Single Family Residence",Q2696="Lead")),
(AND('[1]PWS Information'!$E$10="CWS",U2696="Multiple Family Residence",'[1]PWS Information'!$E$11="Yes",Q2696="Lead")),
(AND('[1]PWS Information'!$E$10="NTNC",Q2696="Lead")))),"Tier 1",
IF((OR((AND('[1]PWS Information'!$E$10="CWS",U2696="Multiple Family Residence",'[1]PWS Information'!$E$11="No",Q2696="Lead")),
(AND('[1]PWS Information'!$E$10="CWS",U2696="Other",Q2696="Lead")),
(AND('[1]PWS Information'!$E$10="CWS",U2696="Building",Q2696="Lead")))),"Tier 2",
IF((OR((AND('[1]PWS Information'!$E$10="CWS",U2696="Single Family Residence",Q2696="Galvanized Requiring Replacement")),
(AND('[1]PWS Information'!$E$10="CWS",U2696="Single Family Residence",Q2696="Galvanized Requiring Replacement",R2696="Yes")),
(AND('[1]PWS Information'!$E$10="NTNC",Q2696="Galvanized Requiring Replacement")),
(AND('[1]PWS Information'!$E$10="NTNC",U2696="Single Family Residence",R2696="Yes")))),"Tier 3",
IF((OR((AND('[1]PWS Information'!$E$10="CWS",U2696="Single Family Residence",S2696="Yes",Q2696="Non-Lead", J2696="Non-Lead - Copper",L2696="Before 1989")),
(AND('[1]PWS Information'!$E$10="CWS",U2696="Single Family Residence",S2696="Yes",Q2696="Non-Lead", N2696="Non-Lead - Copper",O2696="Before 1989")))),"Tier 4",
IF((OR((AND('[1]PWS Information'!$E$10="NTNC",Q2696="Non-Lead")),
(AND('[1]PWS Information'!$E$10="CWS",Q2696="Non-Lead",S2696="")),
(AND('[1]PWS Information'!$E$10="CWS",Q2696="Non-Lead",S2696="No")),
(AND('[1]PWS Information'!$E$10="CWS",Q2696="Non-Lead",S2696="Don't Know")),
(AND('[1]PWS Information'!$E$10="CWS",Q2696="Non-Lead", J2696="Non-Lead - Copper", S2696="Yes", L2696="Between 1989 and 2014")),
(AND('[1]PWS Information'!$E$10="CWS",Q2696="Non-Lead", J2696="Non-Lead - Copper", S2696="Yes", L2696="After 2014")),
(AND('[1]PWS Information'!$E$10="CWS",Q2696="Non-Lead", J2696="Non-Lead - Copper", S2696="Yes", L2696="Unknown")),
(AND('[1]PWS Information'!$E$10="CWS",Q2696="Non-Lead", N2696="Non-Lead - Copper", S2696="Yes", O2696="Between 1989 and 2014")),
(AND('[1]PWS Information'!$E$10="CWS",Q2696="Non-Lead", N2696="Non-Lead - Copper", S2696="Yes", O2696="After 2014")),
(AND('[1]PWS Information'!$E$10="CWS",Q2696="Non-Lead", N2696="Non-Lead - Copper", S2696="Yes", O2696="Unknown")),
(AND('[1]PWS Information'!$E$10="CWS",Q2696="Unknown")),
(AND('[1]PWS Information'!$E$10="NTNC",Q2696="Unknown")))),"Tier 5",
"")))))</f>
        <v>Tier 5</v>
      </c>
      <c r="Z2696" s="71"/>
      <c r="AA2696" s="71"/>
    </row>
    <row r="2697" spans="1:27" ht="57.6" x14ac:dyDescent="0.3">
      <c r="A2697" s="1"/>
      <c r="B2697" s="70">
        <v>3764158</v>
      </c>
      <c r="C2697" s="60">
        <v>242</v>
      </c>
      <c r="D2697" s="61" t="s">
        <v>579</v>
      </c>
      <c r="E2697" s="61" t="s">
        <v>128</v>
      </c>
      <c r="F2697" s="61">
        <v>78640</v>
      </c>
      <c r="G2697" s="62" t="s">
        <v>569</v>
      </c>
      <c r="H2697" s="63">
        <v>29.9689917</v>
      </c>
      <c r="I2697" s="64">
        <v>-97.827652777777701</v>
      </c>
      <c r="J2697" s="65" t="s">
        <v>50</v>
      </c>
      <c r="K2697" s="66" t="s">
        <v>51</v>
      </c>
      <c r="L2697" s="62" t="s">
        <v>52</v>
      </c>
      <c r="M2697" s="69"/>
      <c r="N2697" s="65" t="s">
        <v>50</v>
      </c>
      <c r="O2697" s="66" t="s">
        <v>52</v>
      </c>
      <c r="P2697" s="69"/>
      <c r="Q2697" s="55" t="str">
        <f t="shared" si="41"/>
        <v>Non-Lead</v>
      </c>
      <c r="R2697" s="70" t="s">
        <v>51</v>
      </c>
      <c r="S2697" s="70" t="s">
        <v>51</v>
      </c>
      <c r="T2697" s="70"/>
      <c r="U2697" s="71" t="s">
        <v>53</v>
      </c>
      <c r="V2697" s="71" t="s">
        <v>51</v>
      </c>
      <c r="W2697" s="71" t="s">
        <v>51</v>
      </c>
      <c r="X2697" s="71" t="s">
        <v>51</v>
      </c>
      <c r="Y2697" s="72" t="str">
        <f>IF((OR((AND('[1]PWS Information'!$E$10="CWS",U2697="Single Family Residence",Q2697="Lead")),
(AND('[1]PWS Information'!$E$10="CWS",U2697="Multiple Family Residence",'[1]PWS Information'!$E$11="Yes",Q2697="Lead")),
(AND('[1]PWS Information'!$E$10="NTNC",Q2697="Lead")))),"Tier 1",
IF((OR((AND('[1]PWS Information'!$E$10="CWS",U2697="Multiple Family Residence",'[1]PWS Information'!$E$11="No",Q2697="Lead")),
(AND('[1]PWS Information'!$E$10="CWS",U2697="Other",Q2697="Lead")),
(AND('[1]PWS Information'!$E$10="CWS",U2697="Building",Q2697="Lead")))),"Tier 2",
IF((OR((AND('[1]PWS Information'!$E$10="CWS",U2697="Single Family Residence",Q2697="Galvanized Requiring Replacement")),
(AND('[1]PWS Information'!$E$10="CWS",U2697="Single Family Residence",Q2697="Galvanized Requiring Replacement",R2697="Yes")),
(AND('[1]PWS Information'!$E$10="NTNC",Q2697="Galvanized Requiring Replacement")),
(AND('[1]PWS Information'!$E$10="NTNC",U2697="Single Family Residence",R2697="Yes")))),"Tier 3",
IF((OR((AND('[1]PWS Information'!$E$10="CWS",U2697="Single Family Residence",S2697="Yes",Q2697="Non-Lead", J2697="Non-Lead - Copper",L2697="Before 1989")),
(AND('[1]PWS Information'!$E$10="CWS",U2697="Single Family Residence",S2697="Yes",Q2697="Non-Lead", N2697="Non-Lead - Copper",O2697="Before 1989")))),"Tier 4",
IF((OR((AND('[1]PWS Information'!$E$10="NTNC",Q2697="Non-Lead")),
(AND('[1]PWS Information'!$E$10="CWS",Q2697="Non-Lead",S2697="")),
(AND('[1]PWS Information'!$E$10="CWS",Q2697="Non-Lead",S2697="No")),
(AND('[1]PWS Information'!$E$10="CWS",Q2697="Non-Lead",S2697="Don't Know")),
(AND('[1]PWS Information'!$E$10="CWS",Q2697="Non-Lead", J2697="Non-Lead - Copper", S2697="Yes", L2697="Between 1989 and 2014")),
(AND('[1]PWS Information'!$E$10="CWS",Q2697="Non-Lead", J2697="Non-Lead - Copper", S2697="Yes", L2697="After 2014")),
(AND('[1]PWS Information'!$E$10="CWS",Q2697="Non-Lead", J2697="Non-Lead - Copper", S2697="Yes", L2697="Unknown")),
(AND('[1]PWS Information'!$E$10="CWS",Q2697="Non-Lead", N2697="Non-Lead - Copper", S2697="Yes", O2697="Between 1989 and 2014")),
(AND('[1]PWS Information'!$E$10="CWS",Q2697="Non-Lead", N2697="Non-Lead - Copper", S2697="Yes", O2697="After 2014")),
(AND('[1]PWS Information'!$E$10="CWS",Q2697="Non-Lead", N2697="Non-Lead - Copper", S2697="Yes", O2697="Unknown")),
(AND('[1]PWS Information'!$E$10="CWS",Q2697="Unknown")),
(AND('[1]PWS Information'!$E$10="NTNC",Q2697="Unknown")))),"Tier 5",
"")))))</f>
        <v>Tier 5</v>
      </c>
      <c r="Z2697" s="71"/>
      <c r="AA2697" s="71"/>
    </row>
    <row r="2698" spans="1:27" ht="57.6" x14ac:dyDescent="0.3">
      <c r="A2698" s="17"/>
      <c r="B2698" s="82">
        <v>3768413</v>
      </c>
      <c r="C2698" s="60">
        <v>359</v>
      </c>
      <c r="D2698" s="61" t="s">
        <v>583</v>
      </c>
      <c r="E2698" s="61" t="s">
        <v>128</v>
      </c>
      <c r="F2698" s="61">
        <v>78640</v>
      </c>
      <c r="G2698" s="62" t="s">
        <v>569</v>
      </c>
      <c r="H2698" s="63">
        <v>29.971555599999999</v>
      </c>
      <c r="I2698" s="64">
        <v>-97.823230555555497</v>
      </c>
      <c r="J2698" s="65" t="s">
        <v>50</v>
      </c>
      <c r="K2698" s="66" t="s">
        <v>51</v>
      </c>
      <c r="L2698" s="62" t="s">
        <v>52</v>
      </c>
      <c r="M2698" s="69"/>
      <c r="N2698" s="65" t="s">
        <v>50</v>
      </c>
      <c r="O2698" s="66" t="s">
        <v>52</v>
      </c>
      <c r="P2698" s="69"/>
      <c r="Q2698" s="55" t="str">
        <f t="shared" si="41"/>
        <v>Non-Lead</v>
      </c>
      <c r="R2698" s="70" t="s">
        <v>51</v>
      </c>
      <c r="S2698" s="70" t="s">
        <v>51</v>
      </c>
      <c r="T2698" s="70"/>
      <c r="U2698" s="71" t="s">
        <v>53</v>
      </c>
      <c r="V2698" s="71" t="s">
        <v>51</v>
      </c>
      <c r="W2698" s="71" t="s">
        <v>51</v>
      </c>
      <c r="X2698" s="71" t="s">
        <v>51</v>
      </c>
      <c r="Y2698" s="72" t="str">
        <f>IF((OR((AND('[1]PWS Information'!$E$10="CWS",U2698="Single Family Residence",Q2698="Lead")),
(AND('[1]PWS Information'!$E$10="CWS",U2698="Multiple Family Residence",'[1]PWS Information'!$E$11="Yes",Q2698="Lead")),
(AND('[1]PWS Information'!$E$10="NTNC",Q2698="Lead")))),"Tier 1",
IF((OR((AND('[1]PWS Information'!$E$10="CWS",U2698="Multiple Family Residence",'[1]PWS Information'!$E$11="No",Q2698="Lead")),
(AND('[1]PWS Information'!$E$10="CWS",U2698="Other",Q2698="Lead")),
(AND('[1]PWS Information'!$E$10="CWS",U2698="Building",Q2698="Lead")))),"Tier 2",
IF((OR((AND('[1]PWS Information'!$E$10="CWS",U2698="Single Family Residence",Q2698="Galvanized Requiring Replacement")),
(AND('[1]PWS Information'!$E$10="CWS",U2698="Single Family Residence",Q2698="Galvanized Requiring Replacement",R2698="Yes")),
(AND('[1]PWS Information'!$E$10="NTNC",Q2698="Galvanized Requiring Replacement")),
(AND('[1]PWS Information'!$E$10="NTNC",U2698="Single Family Residence",R2698="Yes")))),"Tier 3",
IF((OR((AND('[1]PWS Information'!$E$10="CWS",U2698="Single Family Residence",S2698="Yes",Q2698="Non-Lead", J2698="Non-Lead - Copper",L2698="Before 1989")),
(AND('[1]PWS Information'!$E$10="CWS",U2698="Single Family Residence",S2698="Yes",Q2698="Non-Lead", N2698="Non-Lead - Copper",O2698="Before 1989")))),"Tier 4",
IF((OR((AND('[1]PWS Information'!$E$10="NTNC",Q2698="Non-Lead")),
(AND('[1]PWS Information'!$E$10="CWS",Q2698="Non-Lead",S2698="")),
(AND('[1]PWS Information'!$E$10="CWS",Q2698="Non-Lead",S2698="No")),
(AND('[1]PWS Information'!$E$10="CWS",Q2698="Non-Lead",S2698="Don't Know")),
(AND('[1]PWS Information'!$E$10="CWS",Q2698="Non-Lead", J2698="Non-Lead - Copper", S2698="Yes", L2698="Between 1989 and 2014")),
(AND('[1]PWS Information'!$E$10="CWS",Q2698="Non-Lead", J2698="Non-Lead - Copper", S2698="Yes", L2698="After 2014")),
(AND('[1]PWS Information'!$E$10="CWS",Q2698="Non-Lead", J2698="Non-Lead - Copper", S2698="Yes", L2698="Unknown")),
(AND('[1]PWS Information'!$E$10="CWS",Q2698="Non-Lead", N2698="Non-Lead - Copper", S2698="Yes", O2698="Between 1989 and 2014")),
(AND('[1]PWS Information'!$E$10="CWS",Q2698="Non-Lead", N2698="Non-Lead - Copper", S2698="Yes", O2698="After 2014")),
(AND('[1]PWS Information'!$E$10="CWS",Q2698="Non-Lead", N2698="Non-Lead - Copper", S2698="Yes", O2698="Unknown")),
(AND('[1]PWS Information'!$E$10="CWS",Q2698="Unknown")),
(AND('[1]PWS Information'!$E$10="NTNC",Q2698="Unknown")))),"Tier 5",
"")))))</f>
        <v>Tier 5</v>
      </c>
      <c r="Z2698" s="71"/>
      <c r="AA2698" s="71"/>
    </row>
    <row r="2699" spans="1:27" ht="57.6" x14ac:dyDescent="0.3">
      <c r="A2699" s="1"/>
      <c r="B2699" s="70">
        <v>3768972</v>
      </c>
      <c r="C2699" s="60">
        <v>367</v>
      </c>
      <c r="D2699" s="61" t="s">
        <v>583</v>
      </c>
      <c r="E2699" s="61" t="s">
        <v>128</v>
      </c>
      <c r="F2699" s="61">
        <v>78640</v>
      </c>
      <c r="G2699" s="62" t="s">
        <v>569</v>
      </c>
      <c r="H2699" s="63">
        <v>29.9709833</v>
      </c>
      <c r="I2699" s="64">
        <v>-97.824730555555504</v>
      </c>
      <c r="J2699" s="65" t="s">
        <v>50</v>
      </c>
      <c r="K2699" s="66" t="s">
        <v>51</v>
      </c>
      <c r="L2699" s="62" t="s">
        <v>52</v>
      </c>
      <c r="M2699" s="69"/>
      <c r="N2699" s="65" t="s">
        <v>50</v>
      </c>
      <c r="O2699" s="66" t="s">
        <v>52</v>
      </c>
      <c r="P2699" s="69"/>
      <c r="Q2699" s="55" t="str">
        <f t="shared" si="41"/>
        <v>Non-Lead</v>
      </c>
      <c r="R2699" s="70" t="s">
        <v>51</v>
      </c>
      <c r="S2699" s="70" t="s">
        <v>51</v>
      </c>
      <c r="T2699" s="70"/>
      <c r="U2699" s="71" t="s">
        <v>53</v>
      </c>
      <c r="V2699" s="71" t="s">
        <v>51</v>
      </c>
      <c r="W2699" s="71" t="s">
        <v>51</v>
      </c>
      <c r="X2699" s="71" t="s">
        <v>51</v>
      </c>
      <c r="Y2699" s="72" t="str">
        <f>IF((OR((AND('[1]PWS Information'!$E$10="CWS",U2699="Single Family Residence",Q2699="Lead")),
(AND('[1]PWS Information'!$E$10="CWS",U2699="Multiple Family Residence",'[1]PWS Information'!$E$11="Yes",Q2699="Lead")),
(AND('[1]PWS Information'!$E$10="NTNC",Q2699="Lead")))),"Tier 1",
IF((OR((AND('[1]PWS Information'!$E$10="CWS",U2699="Multiple Family Residence",'[1]PWS Information'!$E$11="No",Q2699="Lead")),
(AND('[1]PWS Information'!$E$10="CWS",U2699="Other",Q2699="Lead")),
(AND('[1]PWS Information'!$E$10="CWS",U2699="Building",Q2699="Lead")))),"Tier 2",
IF((OR((AND('[1]PWS Information'!$E$10="CWS",U2699="Single Family Residence",Q2699="Galvanized Requiring Replacement")),
(AND('[1]PWS Information'!$E$10="CWS",U2699="Single Family Residence",Q2699="Galvanized Requiring Replacement",R2699="Yes")),
(AND('[1]PWS Information'!$E$10="NTNC",Q2699="Galvanized Requiring Replacement")),
(AND('[1]PWS Information'!$E$10="NTNC",U2699="Single Family Residence",R2699="Yes")))),"Tier 3",
IF((OR((AND('[1]PWS Information'!$E$10="CWS",U2699="Single Family Residence",S2699="Yes",Q2699="Non-Lead", J2699="Non-Lead - Copper",L2699="Before 1989")),
(AND('[1]PWS Information'!$E$10="CWS",U2699="Single Family Residence",S2699="Yes",Q2699="Non-Lead", N2699="Non-Lead - Copper",O2699="Before 1989")))),"Tier 4",
IF((OR((AND('[1]PWS Information'!$E$10="NTNC",Q2699="Non-Lead")),
(AND('[1]PWS Information'!$E$10="CWS",Q2699="Non-Lead",S2699="")),
(AND('[1]PWS Information'!$E$10="CWS",Q2699="Non-Lead",S2699="No")),
(AND('[1]PWS Information'!$E$10="CWS",Q2699="Non-Lead",S2699="Don't Know")),
(AND('[1]PWS Information'!$E$10="CWS",Q2699="Non-Lead", J2699="Non-Lead - Copper", S2699="Yes", L2699="Between 1989 and 2014")),
(AND('[1]PWS Information'!$E$10="CWS",Q2699="Non-Lead", J2699="Non-Lead - Copper", S2699="Yes", L2699="After 2014")),
(AND('[1]PWS Information'!$E$10="CWS",Q2699="Non-Lead", J2699="Non-Lead - Copper", S2699="Yes", L2699="Unknown")),
(AND('[1]PWS Information'!$E$10="CWS",Q2699="Non-Lead", N2699="Non-Lead - Copper", S2699="Yes", O2699="Between 1989 and 2014")),
(AND('[1]PWS Information'!$E$10="CWS",Q2699="Non-Lead", N2699="Non-Lead - Copper", S2699="Yes", O2699="After 2014")),
(AND('[1]PWS Information'!$E$10="CWS",Q2699="Non-Lead", N2699="Non-Lead - Copper", S2699="Yes", O2699="Unknown")),
(AND('[1]PWS Information'!$E$10="CWS",Q2699="Unknown")),
(AND('[1]PWS Information'!$E$10="NTNC",Q2699="Unknown")))),"Tier 5",
"")))))</f>
        <v>Tier 5</v>
      </c>
      <c r="Z2699" s="71"/>
      <c r="AA2699" s="71"/>
    </row>
    <row r="2700" spans="1:27" ht="57.6" x14ac:dyDescent="0.3">
      <c r="A2700" s="1"/>
      <c r="B2700" s="70">
        <v>3722327</v>
      </c>
      <c r="C2700" s="60">
        <v>374</v>
      </c>
      <c r="D2700" s="61" t="s">
        <v>583</v>
      </c>
      <c r="E2700" s="61" t="s">
        <v>128</v>
      </c>
      <c r="F2700" s="61">
        <v>78640</v>
      </c>
      <c r="G2700" s="62" t="s">
        <v>569</v>
      </c>
      <c r="H2700" s="63">
        <v>29.9712222</v>
      </c>
      <c r="I2700" s="64">
        <v>-97.825188888888803</v>
      </c>
      <c r="J2700" s="65" t="s">
        <v>50</v>
      </c>
      <c r="K2700" s="66" t="s">
        <v>51</v>
      </c>
      <c r="L2700" s="62" t="s">
        <v>52</v>
      </c>
      <c r="M2700" s="69"/>
      <c r="N2700" s="65" t="s">
        <v>50</v>
      </c>
      <c r="O2700" s="66" t="s">
        <v>52</v>
      </c>
      <c r="P2700" s="69"/>
      <c r="Q2700" s="55" t="str">
        <f t="shared" si="41"/>
        <v>Non-Lead</v>
      </c>
      <c r="R2700" s="70" t="s">
        <v>51</v>
      </c>
      <c r="S2700" s="70" t="s">
        <v>51</v>
      </c>
      <c r="T2700" s="70"/>
      <c r="U2700" s="71" t="s">
        <v>53</v>
      </c>
      <c r="V2700" s="71" t="s">
        <v>51</v>
      </c>
      <c r="W2700" s="71" t="s">
        <v>51</v>
      </c>
      <c r="X2700" s="71" t="s">
        <v>51</v>
      </c>
      <c r="Y2700" s="72" t="str">
        <f>IF((OR((AND('[1]PWS Information'!$E$10="CWS",U2700="Single Family Residence",Q2700="Lead")),
(AND('[1]PWS Information'!$E$10="CWS",U2700="Multiple Family Residence",'[1]PWS Information'!$E$11="Yes",Q2700="Lead")),
(AND('[1]PWS Information'!$E$10="NTNC",Q2700="Lead")))),"Tier 1",
IF((OR((AND('[1]PWS Information'!$E$10="CWS",U2700="Multiple Family Residence",'[1]PWS Information'!$E$11="No",Q2700="Lead")),
(AND('[1]PWS Information'!$E$10="CWS",U2700="Other",Q2700="Lead")),
(AND('[1]PWS Information'!$E$10="CWS",U2700="Building",Q2700="Lead")))),"Tier 2",
IF((OR((AND('[1]PWS Information'!$E$10="CWS",U2700="Single Family Residence",Q2700="Galvanized Requiring Replacement")),
(AND('[1]PWS Information'!$E$10="CWS",U2700="Single Family Residence",Q2700="Galvanized Requiring Replacement",R2700="Yes")),
(AND('[1]PWS Information'!$E$10="NTNC",Q2700="Galvanized Requiring Replacement")),
(AND('[1]PWS Information'!$E$10="NTNC",U2700="Single Family Residence",R2700="Yes")))),"Tier 3",
IF((OR((AND('[1]PWS Information'!$E$10="CWS",U2700="Single Family Residence",S2700="Yes",Q2700="Non-Lead", J2700="Non-Lead - Copper",L2700="Before 1989")),
(AND('[1]PWS Information'!$E$10="CWS",U2700="Single Family Residence",S2700="Yes",Q2700="Non-Lead", N2700="Non-Lead - Copper",O2700="Before 1989")))),"Tier 4",
IF((OR((AND('[1]PWS Information'!$E$10="NTNC",Q2700="Non-Lead")),
(AND('[1]PWS Information'!$E$10="CWS",Q2700="Non-Lead",S2700="")),
(AND('[1]PWS Information'!$E$10="CWS",Q2700="Non-Lead",S2700="No")),
(AND('[1]PWS Information'!$E$10="CWS",Q2700="Non-Lead",S2700="Don't Know")),
(AND('[1]PWS Information'!$E$10="CWS",Q2700="Non-Lead", J2700="Non-Lead - Copper", S2700="Yes", L2700="Between 1989 and 2014")),
(AND('[1]PWS Information'!$E$10="CWS",Q2700="Non-Lead", J2700="Non-Lead - Copper", S2700="Yes", L2700="After 2014")),
(AND('[1]PWS Information'!$E$10="CWS",Q2700="Non-Lead", J2700="Non-Lead - Copper", S2700="Yes", L2700="Unknown")),
(AND('[1]PWS Information'!$E$10="CWS",Q2700="Non-Lead", N2700="Non-Lead - Copper", S2700="Yes", O2700="Between 1989 and 2014")),
(AND('[1]PWS Information'!$E$10="CWS",Q2700="Non-Lead", N2700="Non-Lead - Copper", S2700="Yes", O2700="After 2014")),
(AND('[1]PWS Information'!$E$10="CWS",Q2700="Non-Lead", N2700="Non-Lead - Copper", S2700="Yes", O2700="Unknown")),
(AND('[1]PWS Information'!$E$10="CWS",Q2700="Unknown")),
(AND('[1]PWS Information'!$E$10="NTNC",Q2700="Unknown")))),"Tier 5",
"")))))</f>
        <v>Tier 5</v>
      </c>
      <c r="Z2700" s="71"/>
      <c r="AA2700" s="71"/>
    </row>
    <row r="2701" spans="1:27" ht="57.6" x14ac:dyDescent="0.3">
      <c r="A2701" s="1"/>
      <c r="B2701" s="70">
        <v>3769816</v>
      </c>
      <c r="C2701" s="60">
        <v>375</v>
      </c>
      <c r="D2701" s="61" t="s">
        <v>583</v>
      </c>
      <c r="E2701" s="61" t="s">
        <v>128</v>
      </c>
      <c r="F2701" s="61">
        <v>78640</v>
      </c>
      <c r="G2701" s="62" t="s">
        <v>569</v>
      </c>
      <c r="H2701" s="63">
        <v>29.970902800000001</v>
      </c>
      <c r="I2701" s="64">
        <v>-97.824813888888798</v>
      </c>
      <c r="J2701" s="65" t="s">
        <v>50</v>
      </c>
      <c r="K2701" s="66" t="s">
        <v>51</v>
      </c>
      <c r="L2701" s="62" t="s">
        <v>52</v>
      </c>
      <c r="M2701" s="69"/>
      <c r="N2701" s="65" t="s">
        <v>50</v>
      </c>
      <c r="O2701" s="66" t="s">
        <v>52</v>
      </c>
      <c r="P2701" s="69"/>
      <c r="Q2701" s="55" t="str">
        <f t="shared" ref="Q2701:Q2764" si="42">IF((OR(J2701="Lead")),"Lead",
IF((OR(N2701="Lead")),"Lead",
IF((OR(J2701="Lead-lined galvanized")),"Lead",
IF((OR(N2701="Lead-lined galvanized")),"Lead",
IF((OR((AND(J2701="Unknown - Likely Lead",N2701="Galvanized")),
(AND(J2701="Unknown - Unlikely Lead",N2701="Galvanized")),
(AND(J2701="Unknown - Material Unknown",N2701="Galvanized")))),"Galvanized Requiring Replacement",
IF((OR((AND(J2701="Non-lead - Copper",K2701="Yes",N2701="Galvanized")),
(AND(J2701="Non-lead - Copper",K2701="Don't know",N2701="Galvanized")),
(AND(J2701="Non-lead - Copper",K2701="",N2701="Galvanized")),
(AND(J2701="Non-lead - Plastic",K2701="Yes",N2701="Galvanized")),
(AND(J2701="Non-lead - Plastic",K2701="Don't know",N2701="Galvanized")),
(AND(J2701="Non-lead - Plastic",K2701="",N2701="Galvanized")),
(AND(J2701="Non-lead",K2701="Yes",N2701="Galvanized")),
(AND(J2701="Non-lead",K2701="Don't know",N2701="Galvanized")),
(AND(J2701="Non-lead",K2701="",N2701="Galvanized")),
(AND(J2701="Non-lead - Other",K2701="Yes",N2701="Galvanized")),
(AND(J2701="Non-Lead - Other",K2701="Don't know",N2701="Galvanized")),
(AND(J2701="Galvanized",K2701="Yes",N2701="Galvanized")),
(AND(J2701="Galvanized",K2701="Don't know",N2701="Galvanized")),
(AND(J2701="Galvanized",K2701="",N2701="Galvanized")),
(AND(J2701="Non-Lead - Other",K2701="",N2701="Galvanized")))),"Galvanized Requiring Replacement",
IF((OR((AND(J2701="Non-lead - Copper",N2701="Non-lead - Copper")),
(AND(J2701="Non-lead - Copper",N2701="Non-lead - Plastic")),
(AND(J2701="Non-lead - Copper",N2701="Non-lead - Other")),
(AND(J2701="Non-lead - Copper",N2701="Non-lead")),
(AND(J2701="Non-lead - Plastic",N2701="Non-lead - Copper")),
(AND(J2701="Non-lead - Plastic",N2701="Non-lead - Plastic")),
(AND(J2701="Non-lead - Plastic",N2701="Non-lead - Other")),
(AND(J2701="Non-lead - Plastic",N2701="Non-lead")),
(AND(J2701="Non-lead",N2701="Non-lead - Copper")),
(AND(J2701="Non-lead",N2701="Non-lead - Plastic")),
(AND(J2701="Non-lead",N2701="Non-lead - Other")),
(AND(J2701="Non-lead",N2701="Non-lead")),
(AND(J2701="Non-lead - Other",N2701="Non-lead - Copper")),
(AND(J2701="Non-Lead - Other",N2701="Non-lead - Plastic")),
(AND(J2701="Non-Lead - Other",N2701="Non-lead")),
(AND(J2701="Non-Lead - Other",N2701="Non-lead - Other")))),"Non-Lead",
IF((OR((AND(J2701="Galvanized",N2701="Non-lead")),
(AND(J2701="Galvanized",N2701="Non-lead - Copper")),
(AND(J2701="Galvanized",N2701="Non-lead - Plastic")),
(AND(J2701="Galvanized",N2701="Non-lead")),
(AND(J2701="Galvanized",N2701="Non-lead - Other")))),"Non-Lead",
IF((OR((AND(J2701="Non-lead - Copper",K2701="No",N2701="Galvanized")),
(AND(J2701="Non-lead - Plastic",K2701="No",N2701="Galvanized")),
(AND(J2701="Non-lead",K2701="No",N2701="Galvanized")),
(AND(J2701="Galvanized",K2701="No",N2701="Galvanized")),
(AND(J2701="Non-lead - Other",K2701="No",N2701="Galvanized")))),"Non-lead",
IF((OR((AND(J2701="Unknown - Likely Lead",N2701="Unknown - Likely Lead")),
(AND(J2701="Unknown - Likely Lead",N2701="Unknown - Unlikely Lead")),
(AND(J2701="Unknown - Likely Lead",N2701="Unknown - Material Unknown")),
(AND(J2701="Unknown - Unlikely Lead",N2701="Unknown - Likely Lead")),
(AND(J2701="Unknown - Unlikely Lead",N2701="Unknown - Unlikely Lead")),
(AND(J2701="Unknown - Unlikely Lead",N2701="Unknown - Material Unknown")),
(AND(J2701="Unknown - Material Unknown",N2701="Unknown - Likely Lead")),
(AND(J2701="Unknown - Material Unknown",N2701="Unknown - Unlikely Lead")),
(AND(J2701="Unknown - Material Unknown",N2701="Unknown - Material Unknown")))),"Unknown",
IF((OR((AND(J2701="Unknown - Likely Lead",N2701="Non-lead - Copper")),
(AND(J2701="Unknown - Likely Lead",N2701="Non-lead - Plastic")),
(AND(J2701="Unknown - Likely Lead",N2701="Non-lead")),
(AND(J2701="Unknown - Likely Lead",N2701="Non-lead - Other")),
(AND(J2701="Unknown - Unlikely Lead",N2701="Non-lead - Copper")),
(AND(J2701="Unknown - Unlikely Lead",N2701="Non-lead - Plastic")),
(AND(J2701="Unknown - Unlikely Lead",N2701="Non-lead")),
(AND(J2701="Unknown - Unlikely Lead",N2701="Non-lead - Other")),
(AND(J2701="Unknown - Material Unknown",N2701="Non-lead - Copper")),
(AND(J2701="Unknown - Material Unknown",N2701="Non-lead - Plastic")),
(AND(J2701="Unknown - Material Unknown",N2701="Non-lead")),
(AND(J2701="Unknown - Material Unknown",N2701="Non-lead - Other")))),"Unknown",
IF((OR((AND(J2701="Non-lead - Copper",N2701="Unknown - Likely Lead")),
(AND(J2701="Non-lead - Copper",N2701="Unknown - Unlikely Lead")),
(AND(J2701="Non-lead - Copper",N2701="Unknown - Material Unknown")),
(AND(J2701="Non-lead - Plastic",N2701="Unknown - Likely Lead")),
(AND(J2701="Non-lead - Plastic",N2701="Unknown - Unlikely Lead")),
(AND(J2701="Non-lead - Plastic",N2701="Unknown - Material Unknown")),
(AND(J2701="Non-lead",N2701="Unknown - Likely Lead")),
(AND(J2701="Non-lead",N2701="Unknown - Unlikely Lead")),
(AND(J2701="Non-lead",N2701="Unknown - Material Unknown")),
(AND(J2701="Non-lead - Other",N2701="Unknown - Likely Lead")),
(AND(J2701="Non-Lead - Other",N2701="Unknown - Unlikely Lead")),
(AND(J2701="Non-Lead - Other",N2701="Unknown - Material Unknown")))),"Unknown",
IF((OR((AND(J2701="Galvanized",N2701="Unknown - Likely Lead")),
(AND(J2701="Galvanized",N2701="Unknown - Unlikely Lead")),
(AND(J2701="Galvanized",N2701="Unknown - Material Unknown")))),"Unknown",
IF((OR((AND(J2701="Galvanized",N2701="")))),"Galvanized Requiring Replacement",
IF((OR((AND(J2701="Non-lead - Copper",N2701="")),
(AND(J2701="Non-lead - Plastic",N2701="")),
(AND(J2701="Non-lead",N2701="")),
(AND(J2701="Non-lead - Other",N2701="")))),"Non-lead",
IF((OR((AND(J2701="Unknown - Likely Lead",N2701="")),
(AND(J2701="Unknown - Unlikely Lead",N2701="")),
(AND(J2701="Unknown - Material Unknown",N2701="")))),"Unknown",
""))))))))))))))))</f>
        <v>Non-Lead</v>
      </c>
      <c r="R2701" s="70" t="s">
        <v>51</v>
      </c>
      <c r="S2701" s="70" t="s">
        <v>51</v>
      </c>
      <c r="T2701" s="70"/>
      <c r="U2701" s="71" t="s">
        <v>53</v>
      </c>
      <c r="V2701" s="71" t="s">
        <v>51</v>
      </c>
      <c r="W2701" s="71" t="s">
        <v>51</v>
      </c>
      <c r="X2701" s="71" t="s">
        <v>51</v>
      </c>
      <c r="Y2701" s="72" t="str">
        <f>IF((OR((AND('[1]PWS Information'!$E$10="CWS",U2701="Single Family Residence",Q2701="Lead")),
(AND('[1]PWS Information'!$E$10="CWS",U2701="Multiple Family Residence",'[1]PWS Information'!$E$11="Yes",Q2701="Lead")),
(AND('[1]PWS Information'!$E$10="NTNC",Q2701="Lead")))),"Tier 1",
IF((OR((AND('[1]PWS Information'!$E$10="CWS",U2701="Multiple Family Residence",'[1]PWS Information'!$E$11="No",Q2701="Lead")),
(AND('[1]PWS Information'!$E$10="CWS",U2701="Other",Q2701="Lead")),
(AND('[1]PWS Information'!$E$10="CWS",U2701="Building",Q2701="Lead")))),"Tier 2",
IF((OR((AND('[1]PWS Information'!$E$10="CWS",U2701="Single Family Residence",Q2701="Galvanized Requiring Replacement")),
(AND('[1]PWS Information'!$E$10="CWS",U2701="Single Family Residence",Q2701="Galvanized Requiring Replacement",R2701="Yes")),
(AND('[1]PWS Information'!$E$10="NTNC",Q2701="Galvanized Requiring Replacement")),
(AND('[1]PWS Information'!$E$10="NTNC",U2701="Single Family Residence",R2701="Yes")))),"Tier 3",
IF((OR((AND('[1]PWS Information'!$E$10="CWS",U2701="Single Family Residence",S2701="Yes",Q2701="Non-Lead", J2701="Non-Lead - Copper",L2701="Before 1989")),
(AND('[1]PWS Information'!$E$10="CWS",U2701="Single Family Residence",S2701="Yes",Q2701="Non-Lead", N2701="Non-Lead - Copper",O2701="Before 1989")))),"Tier 4",
IF((OR((AND('[1]PWS Information'!$E$10="NTNC",Q2701="Non-Lead")),
(AND('[1]PWS Information'!$E$10="CWS",Q2701="Non-Lead",S2701="")),
(AND('[1]PWS Information'!$E$10="CWS",Q2701="Non-Lead",S2701="No")),
(AND('[1]PWS Information'!$E$10="CWS",Q2701="Non-Lead",S2701="Don't Know")),
(AND('[1]PWS Information'!$E$10="CWS",Q2701="Non-Lead", J2701="Non-Lead - Copper", S2701="Yes", L2701="Between 1989 and 2014")),
(AND('[1]PWS Information'!$E$10="CWS",Q2701="Non-Lead", J2701="Non-Lead - Copper", S2701="Yes", L2701="After 2014")),
(AND('[1]PWS Information'!$E$10="CWS",Q2701="Non-Lead", J2701="Non-Lead - Copper", S2701="Yes", L2701="Unknown")),
(AND('[1]PWS Information'!$E$10="CWS",Q2701="Non-Lead", N2701="Non-Lead - Copper", S2701="Yes", O2701="Between 1989 and 2014")),
(AND('[1]PWS Information'!$E$10="CWS",Q2701="Non-Lead", N2701="Non-Lead - Copper", S2701="Yes", O2701="After 2014")),
(AND('[1]PWS Information'!$E$10="CWS",Q2701="Non-Lead", N2701="Non-Lead - Copper", S2701="Yes", O2701="Unknown")),
(AND('[1]PWS Information'!$E$10="CWS",Q2701="Unknown")),
(AND('[1]PWS Information'!$E$10="NTNC",Q2701="Unknown")))),"Tier 5",
"")))))</f>
        <v>Tier 5</v>
      </c>
      <c r="Z2701" s="71"/>
      <c r="AA2701" s="71"/>
    </row>
    <row r="2702" spans="1:27" ht="57.6" x14ac:dyDescent="0.3">
      <c r="A2702" s="17"/>
      <c r="B2702" s="70">
        <v>3522208</v>
      </c>
      <c r="C2702" s="60">
        <v>382</v>
      </c>
      <c r="D2702" s="61" t="s">
        <v>583</v>
      </c>
      <c r="E2702" s="61" t="s">
        <v>128</v>
      </c>
      <c r="F2702" s="61">
        <v>78640</v>
      </c>
      <c r="G2702" s="62" t="s">
        <v>569</v>
      </c>
      <c r="H2702" s="63">
        <v>29.9711389</v>
      </c>
      <c r="I2702" s="64">
        <v>-97.825291666666601</v>
      </c>
      <c r="J2702" s="65" t="s">
        <v>50</v>
      </c>
      <c r="K2702" s="66" t="s">
        <v>51</v>
      </c>
      <c r="L2702" s="62" t="s">
        <v>52</v>
      </c>
      <c r="M2702" s="69"/>
      <c r="N2702" s="65" t="s">
        <v>50</v>
      </c>
      <c r="O2702" s="66" t="s">
        <v>52</v>
      </c>
      <c r="P2702" s="69"/>
      <c r="Q2702" s="55" t="str">
        <f t="shared" si="42"/>
        <v>Non-Lead</v>
      </c>
      <c r="R2702" s="70" t="s">
        <v>51</v>
      </c>
      <c r="S2702" s="70" t="s">
        <v>51</v>
      </c>
      <c r="T2702" s="70"/>
      <c r="U2702" s="71" t="s">
        <v>53</v>
      </c>
      <c r="V2702" s="71" t="s">
        <v>51</v>
      </c>
      <c r="W2702" s="71" t="s">
        <v>51</v>
      </c>
      <c r="X2702" s="71" t="s">
        <v>51</v>
      </c>
      <c r="Y2702" s="72" t="str">
        <f>IF((OR((AND('[1]PWS Information'!$E$10="CWS",U2702="Single Family Residence",Q2702="Lead")),
(AND('[1]PWS Information'!$E$10="CWS",U2702="Multiple Family Residence",'[1]PWS Information'!$E$11="Yes",Q2702="Lead")),
(AND('[1]PWS Information'!$E$10="NTNC",Q2702="Lead")))),"Tier 1",
IF((OR((AND('[1]PWS Information'!$E$10="CWS",U2702="Multiple Family Residence",'[1]PWS Information'!$E$11="No",Q2702="Lead")),
(AND('[1]PWS Information'!$E$10="CWS",U2702="Other",Q2702="Lead")),
(AND('[1]PWS Information'!$E$10="CWS",U2702="Building",Q2702="Lead")))),"Tier 2",
IF((OR((AND('[1]PWS Information'!$E$10="CWS",U2702="Single Family Residence",Q2702="Galvanized Requiring Replacement")),
(AND('[1]PWS Information'!$E$10="CWS",U2702="Single Family Residence",Q2702="Galvanized Requiring Replacement",R2702="Yes")),
(AND('[1]PWS Information'!$E$10="NTNC",Q2702="Galvanized Requiring Replacement")),
(AND('[1]PWS Information'!$E$10="NTNC",U2702="Single Family Residence",R2702="Yes")))),"Tier 3",
IF((OR((AND('[1]PWS Information'!$E$10="CWS",U2702="Single Family Residence",S2702="Yes",Q2702="Non-Lead", J2702="Non-Lead - Copper",L2702="Before 1989")),
(AND('[1]PWS Information'!$E$10="CWS",U2702="Single Family Residence",S2702="Yes",Q2702="Non-Lead", N2702="Non-Lead - Copper",O2702="Before 1989")))),"Tier 4",
IF((OR((AND('[1]PWS Information'!$E$10="NTNC",Q2702="Non-Lead")),
(AND('[1]PWS Information'!$E$10="CWS",Q2702="Non-Lead",S2702="")),
(AND('[1]PWS Information'!$E$10="CWS",Q2702="Non-Lead",S2702="No")),
(AND('[1]PWS Information'!$E$10="CWS",Q2702="Non-Lead",S2702="Don't Know")),
(AND('[1]PWS Information'!$E$10="CWS",Q2702="Non-Lead", J2702="Non-Lead - Copper", S2702="Yes", L2702="Between 1989 and 2014")),
(AND('[1]PWS Information'!$E$10="CWS",Q2702="Non-Lead", J2702="Non-Lead - Copper", S2702="Yes", L2702="After 2014")),
(AND('[1]PWS Information'!$E$10="CWS",Q2702="Non-Lead", J2702="Non-Lead - Copper", S2702="Yes", L2702="Unknown")),
(AND('[1]PWS Information'!$E$10="CWS",Q2702="Non-Lead", N2702="Non-Lead - Copper", S2702="Yes", O2702="Between 1989 and 2014")),
(AND('[1]PWS Information'!$E$10="CWS",Q2702="Non-Lead", N2702="Non-Lead - Copper", S2702="Yes", O2702="After 2014")),
(AND('[1]PWS Information'!$E$10="CWS",Q2702="Non-Lead", N2702="Non-Lead - Copper", S2702="Yes", O2702="Unknown")),
(AND('[1]PWS Information'!$E$10="CWS",Q2702="Unknown")),
(AND('[1]PWS Information'!$E$10="NTNC",Q2702="Unknown")))),"Tier 5",
"")))))</f>
        <v>Tier 5</v>
      </c>
      <c r="Z2702" s="71"/>
      <c r="AA2702" s="71"/>
    </row>
    <row r="2703" spans="1:27" ht="57.6" x14ac:dyDescent="0.3">
      <c r="A2703" s="1"/>
      <c r="B2703" s="70">
        <v>3816760</v>
      </c>
      <c r="C2703" s="60">
        <v>383</v>
      </c>
      <c r="D2703" s="61" t="s">
        <v>583</v>
      </c>
      <c r="E2703" s="61" t="s">
        <v>128</v>
      </c>
      <c r="F2703" s="61">
        <v>78640</v>
      </c>
      <c r="G2703" s="62" t="s">
        <v>569</v>
      </c>
      <c r="H2703" s="63">
        <v>29.9708194</v>
      </c>
      <c r="I2703" s="64">
        <v>-97.824894444444396</v>
      </c>
      <c r="J2703" s="65" t="s">
        <v>50</v>
      </c>
      <c r="K2703" s="66" t="s">
        <v>51</v>
      </c>
      <c r="L2703" s="62" t="s">
        <v>52</v>
      </c>
      <c r="M2703" s="69"/>
      <c r="N2703" s="65" t="s">
        <v>50</v>
      </c>
      <c r="O2703" s="66" t="s">
        <v>52</v>
      </c>
      <c r="P2703" s="69"/>
      <c r="Q2703" s="55" t="str">
        <f t="shared" si="42"/>
        <v>Non-Lead</v>
      </c>
      <c r="R2703" s="70" t="s">
        <v>51</v>
      </c>
      <c r="S2703" s="70" t="s">
        <v>51</v>
      </c>
      <c r="T2703" s="70"/>
      <c r="U2703" s="71" t="s">
        <v>53</v>
      </c>
      <c r="V2703" s="71" t="s">
        <v>51</v>
      </c>
      <c r="W2703" s="71" t="s">
        <v>51</v>
      </c>
      <c r="X2703" s="71" t="s">
        <v>51</v>
      </c>
      <c r="Y2703" s="72" t="str">
        <f>IF((OR((AND('[1]PWS Information'!$E$10="CWS",U2703="Single Family Residence",Q2703="Lead")),
(AND('[1]PWS Information'!$E$10="CWS",U2703="Multiple Family Residence",'[1]PWS Information'!$E$11="Yes",Q2703="Lead")),
(AND('[1]PWS Information'!$E$10="NTNC",Q2703="Lead")))),"Tier 1",
IF((OR((AND('[1]PWS Information'!$E$10="CWS",U2703="Multiple Family Residence",'[1]PWS Information'!$E$11="No",Q2703="Lead")),
(AND('[1]PWS Information'!$E$10="CWS",U2703="Other",Q2703="Lead")),
(AND('[1]PWS Information'!$E$10="CWS",U2703="Building",Q2703="Lead")))),"Tier 2",
IF((OR((AND('[1]PWS Information'!$E$10="CWS",U2703="Single Family Residence",Q2703="Galvanized Requiring Replacement")),
(AND('[1]PWS Information'!$E$10="CWS",U2703="Single Family Residence",Q2703="Galvanized Requiring Replacement",R2703="Yes")),
(AND('[1]PWS Information'!$E$10="NTNC",Q2703="Galvanized Requiring Replacement")),
(AND('[1]PWS Information'!$E$10="NTNC",U2703="Single Family Residence",R2703="Yes")))),"Tier 3",
IF((OR((AND('[1]PWS Information'!$E$10="CWS",U2703="Single Family Residence",S2703="Yes",Q2703="Non-Lead", J2703="Non-Lead - Copper",L2703="Before 1989")),
(AND('[1]PWS Information'!$E$10="CWS",U2703="Single Family Residence",S2703="Yes",Q2703="Non-Lead", N2703="Non-Lead - Copper",O2703="Before 1989")))),"Tier 4",
IF((OR((AND('[1]PWS Information'!$E$10="NTNC",Q2703="Non-Lead")),
(AND('[1]PWS Information'!$E$10="CWS",Q2703="Non-Lead",S2703="")),
(AND('[1]PWS Information'!$E$10="CWS",Q2703="Non-Lead",S2703="No")),
(AND('[1]PWS Information'!$E$10="CWS",Q2703="Non-Lead",S2703="Don't Know")),
(AND('[1]PWS Information'!$E$10="CWS",Q2703="Non-Lead", J2703="Non-Lead - Copper", S2703="Yes", L2703="Between 1989 and 2014")),
(AND('[1]PWS Information'!$E$10="CWS",Q2703="Non-Lead", J2703="Non-Lead - Copper", S2703="Yes", L2703="After 2014")),
(AND('[1]PWS Information'!$E$10="CWS",Q2703="Non-Lead", J2703="Non-Lead - Copper", S2703="Yes", L2703="Unknown")),
(AND('[1]PWS Information'!$E$10="CWS",Q2703="Non-Lead", N2703="Non-Lead - Copper", S2703="Yes", O2703="Between 1989 and 2014")),
(AND('[1]PWS Information'!$E$10="CWS",Q2703="Non-Lead", N2703="Non-Lead - Copper", S2703="Yes", O2703="After 2014")),
(AND('[1]PWS Information'!$E$10="CWS",Q2703="Non-Lead", N2703="Non-Lead - Copper", S2703="Yes", O2703="Unknown")),
(AND('[1]PWS Information'!$E$10="CWS",Q2703="Unknown")),
(AND('[1]PWS Information'!$E$10="NTNC",Q2703="Unknown")))),"Tier 5",
"")))))</f>
        <v>Tier 5</v>
      </c>
      <c r="Z2703" s="71"/>
      <c r="AA2703" s="71"/>
    </row>
    <row r="2704" spans="1:27" ht="57.6" x14ac:dyDescent="0.3">
      <c r="A2704" s="1"/>
      <c r="B2704" s="70">
        <v>3809564</v>
      </c>
      <c r="C2704" s="60">
        <v>389</v>
      </c>
      <c r="D2704" s="61" t="s">
        <v>583</v>
      </c>
      <c r="E2704" s="61" t="s">
        <v>128</v>
      </c>
      <c r="F2704" s="61">
        <v>78640</v>
      </c>
      <c r="G2704" s="62" t="s">
        <v>569</v>
      </c>
      <c r="H2704" s="63">
        <v>29.9707361</v>
      </c>
      <c r="I2704" s="64">
        <v>-97.824977777777704</v>
      </c>
      <c r="J2704" s="65" t="s">
        <v>50</v>
      </c>
      <c r="K2704" s="66" t="s">
        <v>51</v>
      </c>
      <c r="L2704" s="62" t="s">
        <v>52</v>
      </c>
      <c r="M2704" s="69"/>
      <c r="N2704" s="65" t="s">
        <v>50</v>
      </c>
      <c r="O2704" s="66" t="s">
        <v>52</v>
      </c>
      <c r="P2704" s="69"/>
      <c r="Q2704" s="55" t="str">
        <f t="shared" si="42"/>
        <v>Non-Lead</v>
      </c>
      <c r="R2704" s="70" t="s">
        <v>51</v>
      </c>
      <c r="S2704" s="70" t="s">
        <v>51</v>
      </c>
      <c r="T2704" s="70"/>
      <c r="U2704" s="71" t="s">
        <v>53</v>
      </c>
      <c r="V2704" s="71" t="s">
        <v>51</v>
      </c>
      <c r="W2704" s="71" t="s">
        <v>51</v>
      </c>
      <c r="X2704" s="71" t="s">
        <v>51</v>
      </c>
      <c r="Y2704" s="72" t="str">
        <f>IF((OR((AND('[1]PWS Information'!$E$10="CWS",U2704="Single Family Residence",Q2704="Lead")),
(AND('[1]PWS Information'!$E$10="CWS",U2704="Multiple Family Residence",'[1]PWS Information'!$E$11="Yes",Q2704="Lead")),
(AND('[1]PWS Information'!$E$10="NTNC",Q2704="Lead")))),"Tier 1",
IF((OR((AND('[1]PWS Information'!$E$10="CWS",U2704="Multiple Family Residence",'[1]PWS Information'!$E$11="No",Q2704="Lead")),
(AND('[1]PWS Information'!$E$10="CWS",U2704="Other",Q2704="Lead")),
(AND('[1]PWS Information'!$E$10="CWS",U2704="Building",Q2704="Lead")))),"Tier 2",
IF((OR((AND('[1]PWS Information'!$E$10="CWS",U2704="Single Family Residence",Q2704="Galvanized Requiring Replacement")),
(AND('[1]PWS Information'!$E$10="CWS",U2704="Single Family Residence",Q2704="Galvanized Requiring Replacement",R2704="Yes")),
(AND('[1]PWS Information'!$E$10="NTNC",Q2704="Galvanized Requiring Replacement")),
(AND('[1]PWS Information'!$E$10="NTNC",U2704="Single Family Residence",R2704="Yes")))),"Tier 3",
IF((OR((AND('[1]PWS Information'!$E$10="CWS",U2704="Single Family Residence",S2704="Yes",Q2704="Non-Lead", J2704="Non-Lead - Copper",L2704="Before 1989")),
(AND('[1]PWS Information'!$E$10="CWS",U2704="Single Family Residence",S2704="Yes",Q2704="Non-Lead", N2704="Non-Lead - Copper",O2704="Before 1989")))),"Tier 4",
IF((OR((AND('[1]PWS Information'!$E$10="NTNC",Q2704="Non-Lead")),
(AND('[1]PWS Information'!$E$10="CWS",Q2704="Non-Lead",S2704="")),
(AND('[1]PWS Information'!$E$10="CWS",Q2704="Non-Lead",S2704="No")),
(AND('[1]PWS Information'!$E$10="CWS",Q2704="Non-Lead",S2704="Don't Know")),
(AND('[1]PWS Information'!$E$10="CWS",Q2704="Non-Lead", J2704="Non-Lead - Copper", S2704="Yes", L2704="Between 1989 and 2014")),
(AND('[1]PWS Information'!$E$10="CWS",Q2704="Non-Lead", J2704="Non-Lead - Copper", S2704="Yes", L2704="After 2014")),
(AND('[1]PWS Information'!$E$10="CWS",Q2704="Non-Lead", J2704="Non-Lead - Copper", S2704="Yes", L2704="Unknown")),
(AND('[1]PWS Information'!$E$10="CWS",Q2704="Non-Lead", N2704="Non-Lead - Copper", S2704="Yes", O2704="Between 1989 and 2014")),
(AND('[1]PWS Information'!$E$10="CWS",Q2704="Non-Lead", N2704="Non-Lead - Copper", S2704="Yes", O2704="After 2014")),
(AND('[1]PWS Information'!$E$10="CWS",Q2704="Non-Lead", N2704="Non-Lead - Copper", S2704="Yes", O2704="Unknown")),
(AND('[1]PWS Information'!$E$10="CWS",Q2704="Unknown")),
(AND('[1]PWS Information'!$E$10="NTNC",Q2704="Unknown")))),"Tier 5",
"")))))</f>
        <v>Tier 5</v>
      </c>
      <c r="Z2704" s="71"/>
      <c r="AA2704" s="71"/>
    </row>
    <row r="2705" spans="1:27" ht="57.6" x14ac:dyDescent="0.3">
      <c r="A2705" s="1"/>
      <c r="B2705" s="70">
        <v>3769018</v>
      </c>
      <c r="C2705" s="60">
        <v>390</v>
      </c>
      <c r="D2705" s="61" t="s">
        <v>583</v>
      </c>
      <c r="E2705" s="61" t="s">
        <v>128</v>
      </c>
      <c r="F2705" s="61">
        <v>78640</v>
      </c>
      <c r="G2705" s="62" t="s">
        <v>569</v>
      </c>
      <c r="H2705" s="63">
        <v>29.971125000000001</v>
      </c>
      <c r="I2705" s="64">
        <v>-97.825258333333295</v>
      </c>
      <c r="J2705" s="65" t="s">
        <v>50</v>
      </c>
      <c r="K2705" s="66" t="s">
        <v>51</v>
      </c>
      <c r="L2705" s="62" t="s">
        <v>52</v>
      </c>
      <c r="M2705" s="69"/>
      <c r="N2705" s="65" t="s">
        <v>50</v>
      </c>
      <c r="O2705" s="66" t="s">
        <v>52</v>
      </c>
      <c r="P2705" s="69"/>
      <c r="Q2705" s="55" t="str">
        <f t="shared" si="42"/>
        <v>Non-Lead</v>
      </c>
      <c r="R2705" s="70" t="s">
        <v>51</v>
      </c>
      <c r="S2705" s="70" t="s">
        <v>51</v>
      </c>
      <c r="T2705" s="70"/>
      <c r="U2705" s="71" t="s">
        <v>53</v>
      </c>
      <c r="V2705" s="71" t="s">
        <v>51</v>
      </c>
      <c r="W2705" s="71" t="s">
        <v>51</v>
      </c>
      <c r="X2705" s="71" t="s">
        <v>51</v>
      </c>
      <c r="Y2705" s="72" t="str">
        <f>IF((OR((AND('[1]PWS Information'!$E$10="CWS",U2705="Single Family Residence",Q2705="Lead")),
(AND('[1]PWS Information'!$E$10="CWS",U2705="Multiple Family Residence",'[1]PWS Information'!$E$11="Yes",Q2705="Lead")),
(AND('[1]PWS Information'!$E$10="NTNC",Q2705="Lead")))),"Tier 1",
IF((OR((AND('[1]PWS Information'!$E$10="CWS",U2705="Multiple Family Residence",'[1]PWS Information'!$E$11="No",Q2705="Lead")),
(AND('[1]PWS Information'!$E$10="CWS",U2705="Other",Q2705="Lead")),
(AND('[1]PWS Information'!$E$10="CWS",U2705="Building",Q2705="Lead")))),"Tier 2",
IF((OR((AND('[1]PWS Information'!$E$10="CWS",U2705="Single Family Residence",Q2705="Galvanized Requiring Replacement")),
(AND('[1]PWS Information'!$E$10="CWS",U2705="Single Family Residence",Q2705="Galvanized Requiring Replacement",R2705="Yes")),
(AND('[1]PWS Information'!$E$10="NTNC",Q2705="Galvanized Requiring Replacement")),
(AND('[1]PWS Information'!$E$10="NTNC",U2705="Single Family Residence",R2705="Yes")))),"Tier 3",
IF((OR((AND('[1]PWS Information'!$E$10="CWS",U2705="Single Family Residence",S2705="Yes",Q2705="Non-Lead", J2705="Non-Lead - Copper",L2705="Before 1989")),
(AND('[1]PWS Information'!$E$10="CWS",U2705="Single Family Residence",S2705="Yes",Q2705="Non-Lead", N2705="Non-Lead - Copper",O2705="Before 1989")))),"Tier 4",
IF((OR((AND('[1]PWS Information'!$E$10="NTNC",Q2705="Non-Lead")),
(AND('[1]PWS Information'!$E$10="CWS",Q2705="Non-Lead",S2705="")),
(AND('[1]PWS Information'!$E$10="CWS",Q2705="Non-Lead",S2705="No")),
(AND('[1]PWS Information'!$E$10="CWS",Q2705="Non-Lead",S2705="Don't Know")),
(AND('[1]PWS Information'!$E$10="CWS",Q2705="Non-Lead", J2705="Non-Lead - Copper", S2705="Yes", L2705="Between 1989 and 2014")),
(AND('[1]PWS Information'!$E$10="CWS",Q2705="Non-Lead", J2705="Non-Lead - Copper", S2705="Yes", L2705="After 2014")),
(AND('[1]PWS Information'!$E$10="CWS",Q2705="Non-Lead", J2705="Non-Lead - Copper", S2705="Yes", L2705="Unknown")),
(AND('[1]PWS Information'!$E$10="CWS",Q2705="Non-Lead", N2705="Non-Lead - Copper", S2705="Yes", O2705="Between 1989 and 2014")),
(AND('[1]PWS Information'!$E$10="CWS",Q2705="Non-Lead", N2705="Non-Lead - Copper", S2705="Yes", O2705="After 2014")),
(AND('[1]PWS Information'!$E$10="CWS",Q2705="Non-Lead", N2705="Non-Lead - Copper", S2705="Yes", O2705="Unknown")),
(AND('[1]PWS Information'!$E$10="CWS",Q2705="Unknown")),
(AND('[1]PWS Information'!$E$10="NTNC",Q2705="Unknown")))),"Tier 5",
"")))))</f>
        <v>Tier 5</v>
      </c>
      <c r="Z2705" s="71"/>
      <c r="AA2705" s="71"/>
    </row>
    <row r="2706" spans="1:27" ht="57.6" x14ac:dyDescent="0.3">
      <c r="A2706" s="17"/>
      <c r="B2706" s="70">
        <v>3527533</v>
      </c>
      <c r="C2706" s="60">
        <v>397</v>
      </c>
      <c r="D2706" s="61" t="s">
        <v>583</v>
      </c>
      <c r="E2706" s="61" t="s">
        <v>128</v>
      </c>
      <c r="F2706" s="61">
        <v>78640</v>
      </c>
      <c r="G2706" s="62" t="s">
        <v>569</v>
      </c>
      <c r="H2706" s="63">
        <v>29.9706361</v>
      </c>
      <c r="I2706" s="64">
        <v>-97.825047222222196</v>
      </c>
      <c r="J2706" s="65" t="s">
        <v>50</v>
      </c>
      <c r="K2706" s="66" t="s">
        <v>51</v>
      </c>
      <c r="L2706" s="62" t="s">
        <v>52</v>
      </c>
      <c r="M2706" s="69"/>
      <c r="N2706" s="65" t="s">
        <v>50</v>
      </c>
      <c r="O2706" s="66" t="s">
        <v>52</v>
      </c>
      <c r="P2706" s="69"/>
      <c r="Q2706" s="55" t="str">
        <f t="shared" si="42"/>
        <v>Non-Lead</v>
      </c>
      <c r="R2706" s="70" t="s">
        <v>51</v>
      </c>
      <c r="S2706" s="70" t="s">
        <v>51</v>
      </c>
      <c r="T2706" s="70"/>
      <c r="U2706" s="71" t="s">
        <v>53</v>
      </c>
      <c r="V2706" s="71" t="s">
        <v>51</v>
      </c>
      <c r="W2706" s="71" t="s">
        <v>51</v>
      </c>
      <c r="X2706" s="71" t="s">
        <v>51</v>
      </c>
      <c r="Y2706" s="72" t="str">
        <f>IF((OR((AND('[1]PWS Information'!$E$10="CWS",U2706="Single Family Residence",Q2706="Lead")),
(AND('[1]PWS Information'!$E$10="CWS",U2706="Multiple Family Residence",'[1]PWS Information'!$E$11="Yes",Q2706="Lead")),
(AND('[1]PWS Information'!$E$10="NTNC",Q2706="Lead")))),"Tier 1",
IF((OR((AND('[1]PWS Information'!$E$10="CWS",U2706="Multiple Family Residence",'[1]PWS Information'!$E$11="No",Q2706="Lead")),
(AND('[1]PWS Information'!$E$10="CWS",U2706="Other",Q2706="Lead")),
(AND('[1]PWS Information'!$E$10="CWS",U2706="Building",Q2706="Lead")))),"Tier 2",
IF((OR((AND('[1]PWS Information'!$E$10="CWS",U2706="Single Family Residence",Q2706="Galvanized Requiring Replacement")),
(AND('[1]PWS Information'!$E$10="CWS",U2706="Single Family Residence",Q2706="Galvanized Requiring Replacement",R2706="Yes")),
(AND('[1]PWS Information'!$E$10="NTNC",Q2706="Galvanized Requiring Replacement")),
(AND('[1]PWS Information'!$E$10="NTNC",U2706="Single Family Residence",R2706="Yes")))),"Tier 3",
IF((OR((AND('[1]PWS Information'!$E$10="CWS",U2706="Single Family Residence",S2706="Yes",Q2706="Non-Lead", J2706="Non-Lead - Copper",L2706="Before 1989")),
(AND('[1]PWS Information'!$E$10="CWS",U2706="Single Family Residence",S2706="Yes",Q2706="Non-Lead", N2706="Non-Lead - Copper",O2706="Before 1989")))),"Tier 4",
IF((OR((AND('[1]PWS Information'!$E$10="NTNC",Q2706="Non-Lead")),
(AND('[1]PWS Information'!$E$10="CWS",Q2706="Non-Lead",S2706="")),
(AND('[1]PWS Information'!$E$10="CWS",Q2706="Non-Lead",S2706="No")),
(AND('[1]PWS Information'!$E$10="CWS",Q2706="Non-Lead",S2706="Don't Know")),
(AND('[1]PWS Information'!$E$10="CWS",Q2706="Non-Lead", J2706="Non-Lead - Copper", S2706="Yes", L2706="Between 1989 and 2014")),
(AND('[1]PWS Information'!$E$10="CWS",Q2706="Non-Lead", J2706="Non-Lead - Copper", S2706="Yes", L2706="After 2014")),
(AND('[1]PWS Information'!$E$10="CWS",Q2706="Non-Lead", J2706="Non-Lead - Copper", S2706="Yes", L2706="Unknown")),
(AND('[1]PWS Information'!$E$10="CWS",Q2706="Non-Lead", N2706="Non-Lead - Copper", S2706="Yes", O2706="Between 1989 and 2014")),
(AND('[1]PWS Information'!$E$10="CWS",Q2706="Non-Lead", N2706="Non-Lead - Copper", S2706="Yes", O2706="After 2014")),
(AND('[1]PWS Information'!$E$10="CWS",Q2706="Non-Lead", N2706="Non-Lead - Copper", S2706="Yes", O2706="Unknown")),
(AND('[1]PWS Information'!$E$10="CWS",Q2706="Unknown")),
(AND('[1]PWS Information'!$E$10="NTNC",Q2706="Unknown")))),"Tier 5",
"")))))</f>
        <v>Tier 5</v>
      </c>
      <c r="Z2706" s="71"/>
      <c r="AA2706" s="71"/>
    </row>
    <row r="2707" spans="1:27" ht="57.6" x14ac:dyDescent="0.3">
      <c r="A2707" s="1"/>
      <c r="B2707" s="70">
        <v>3767719</v>
      </c>
      <c r="C2707" s="60">
        <v>398</v>
      </c>
      <c r="D2707" s="61" t="s">
        <v>583</v>
      </c>
      <c r="E2707" s="61" t="s">
        <v>128</v>
      </c>
      <c r="F2707" s="61">
        <v>78640</v>
      </c>
      <c r="G2707" s="62" t="s">
        <v>569</v>
      </c>
      <c r="H2707" s="63">
        <v>29.970936099999999</v>
      </c>
      <c r="I2707" s="64">
        <v>-97.825386111111101</v>
      </c>
      <c r="J2707" s="65" t="s">
        <v>50</v>
      </c>
      <c r="K2707" s="66" t="s">
        <v>51</v>
      </c>
      <c r="L2707" s="62" t="s">
        <v>52</v>
      </c>
      <c r="M2707" s="69"/>
      <c r="N2707" s="65" t="s">
        <v>50</v>
      </c>
      <c r="O2707" s="66" t="s">
        <v>52</v>
      </c>
      <c r="P2707" s="69"/>
      <c r="Q2707" s="55" t="str">
        <f t="shared" si="42"/>
        <v>Non-Lead</v>
      </c>
      <c r="R2707" s="70" t="s">
        <v>51</v>
      </c>
      <c r="S2707" s="70" t="s">
        <v>51</v>
      </c>
      <c r="T2707" s="70"/>
      <c r="U2707" s="71" t="s">
        <v>53</v>
      </c>
      <c r="V2707" s="71" t="s">
        <v>51</v>
      </c>
      <c r="W2707" s="71" t="s">
        <v>51</v>
      </c>
      <c r="X2707" s="71" t="s">
        <v>51</v>
      </c>
      <c r="Y2707" s="72" t="str">
        <f>IF((OR((AND('[1]PWS Information'!$E$10="CWS",U2707="Single Family Residence",Q2707="Lead")),
(AND('[1]PWS Information'!$E$10="CWS",U2707="Multiple Family Residence",'[1]PWS Information'!$E$11="Yes",Q2707="Lead")),
(AND('[1]PWS Information'!$E$10="NTNC",Q2707="Lead")))),"Tier 1",
IF((OR((AND('[1]PWS Information'!$E$10="CWS",U2707="Multiple Family Residence",'[1]PWS Information'!$E$11="No",Q2707="Lead")),
(AND('[1]PWS Information'!$E$10="CWS",U2707="Other",Q2707="Lead")),
(AND('[1]PWS Information'!$E$10="CWS",U2707="Building",Q2707="Lead")))),"Tier 2",
IF((OR((AND('[1]PWS Information'!$E$10="CWS",U2707="Single Family Residence",Q2707="Galvanized Requiring Replacement")),
(AND('[1]PWS Information'!$E$10="CWS",U2707="Single Family Residence",Q2707="Galvanized Requiring Replacement",R2707="Yes")),
(AND('[1]PWS Information'!$E$10="NTNC",Q2707="Galvanized Requiring Replacement")),
(AND('[1]PWS Information'!$E$10="NTNC",U2707="Single Family Residence",R2707="Yes")))),"Tier 3",
IF((OR((AND('[1]PWS Information'!$E$10="CWS",U2707="Single Family Residence",S2707="Yes",Q2707="Non-Lead", J2707="Non-Lead - Copper",L2707="Before 1989")),
(AND('[1]PWS Information'!$E$10="CWS",U2707="Single Family Residence",S2707="Yes",Q2707="Non-Lead", N2707="Non-Lead - Copper",O2707="Before 1989")))),"Tier 4",
IF((OR((AND('[1]PWS Information'!$E$10="NTNC",Q2707="Non-Lead")),
(AND('[1]PWS Information'!$E$10="CWS",Q2707="Non-Lead",S2707="")),
(AND('[1]PWS Information'!$E$10="CWS",Q2707="Non-Lead",S2707="No")),
(AND('[1]PWS Information'!$E$10="CWS",Q2707="Non-Lead",S2707="Don't Know")),
(AND('[1]PWS Information'!$E$10="CWS",Q2707="Non-Lead", J2707="Non-Lead - Copper", S2707="Yes", L2707="Between 1989 and 2014")),
(AND('[1]PWS Information'!$E$10="CWS",Q2707="Non-Lead", J2707="Non-Lead - Copper", S2707="Yes", L2707="After 2014")),
(AND('[1]PWS Information'!$E$10="CWS",Q2707="Non-Lead", J2707="Non-Lead - Copper", S2707="Yes", L2707="Unknown")),
(AND('[1]PWS Information'!$E$10="CWS",Q2707="Non-Lead", N2707="Non-Lead - Copper", S2707="Yes", O2707="Between 1989 and 2014")),
(AND('[1]PWS Information'!$E$10="CWS",Q2707="Non-Lead", N2707="Non-Lead - Copper", S2707="Yes", O2707="After 2014")),
(AND('[1]PWS Information'!$E$10="CWS",Q2707="Non-Lead", N2707="Non-Lead - Copper", S2707="Yes", O2707="Unknown")),
(AND('[1]PWS Information'!$E$10="CWS",Q2707="Unknown")),
(AND('[1]PWS Information'!$E$10="NTNC",Q2707="Unknown")))),"Tier 5",
"")))))</f>
        <v>Tier 5</v>
      </c>
      <c r="Z2707" s="71"/>
      <c r="AA2707" s="71"/>
    </row>
    <row r="2708" spans="1:27" ht="57.6" x14ac:dyDescent="0.3">
      <c r="A2708" s="1"/>
      <c r="B2708" s="70">
        <v>3766643</v>
      </c>
      <c r="C2708" s="60">
        <v>404</v>
      </c>
      <c r="D2708" s="61" t="s">
        <v>584</v>
      </c>
      <c r="E2708" s="61" t="s">
        <v>128</v>
      </c>
      <c r="F2708" s="61">
        <v>78640</v>
      </c>
      <c r="G2708" s="62" t="s">
        <v>569</v>
      </c>
      <c r="H2708" s="63">
        <v>29.970872199999999</v>
      </c>
      <c r="I2708" s="64">
        <v>-97.825494444444402</v>
      </c>
      <c r="J2708" s="65" t="s">
        <v>50</v>
      </c>
      <c r="K2708" s="66" t="s">
        <v>51</v>
      </c>
      <c r="L2708" s="62" t="s">
        <v>52</v>
      </c>
      <c r="M2708" s="69"/>
      <c r="N2708" s="65" t="s">
        <v>50</v>
      </c>
      <c r="O2708" s="66" t="s">
        <v>52</v>
      </c>
      <c r="P2708" s="69"/>
      <c r="Q2708" s="55" t="str">
        <f t="shared" si="42"/>
        <v>Non-Lead</v>
      </c>
      <c r="R2708" s="70" t="s">
        <v>51</v>
      </c>
      <c r="S2708" s="70" t="s">
        <v>51</v>
      </c>
      <c r="T2708" s="70"/>
      <c r="U2708" s="71" t="s">
        <v>53</v>
      </c>
      <c r="V2708" s="71" t="s">
        <v>51</v>
      </c>
      <c r="W2708" s="71" t="s">
        <v>51</v>
      </c>
      <c r="X2708" s="71" t="s">
        <v>51</v>
      </c>
      <c r="Y2708" s="72" t="str">
        <f>IF((OR((AND('[1]PWS Information'!$E$10="CWS",U2708="Single Family Residence",Q2708="Lead")),
(AND('[1]PWS Information'!$E$10="CWS",U2708="Multiple Family Residence",'[1]PWS Information'!$E$11="Yes",Q2708="Lead")),
(AND('[1]PWS Information'!$E$10="NTNC",Q2708="Lead")))),"Tier 1",
IF((OR((AND('[1]PWS Information'!$E$10="CWS",U2708="Multiple Family Residence",'[1]PWS Information'!$E$11="No",Q2708="Lead")),
(AND('[1]PWS Information'!$E$10="CWS",U2708="Other",Q2708="Lead")),
(AND('[1]PWS Information'!$E$10="CWS",U2708="Building",Q2708="Lead")))),"Tier 2",
IF((OR((AND('[1]PWS Information'!$E$10="CWS",U2708="Single Family Residence",Q2708="Galvanized Requiring Replacement")),
(AND('[1]PWS Information'!$E$10="CWS",U2708="Single Family Residence",Q2708="Galvanized Requiring Replacement",R2708="Yes")),
(AND('[1]PWS Information'!$E$10="NTNC",Q2708="Galvanized Requiring Replacement")),
(AND('[1]PWS Information'!$E$10="NTNC",U2708="Single Family Residence",R2708="Yes")))),"Tier 3",
IF((OR((AND('[1]PWS Information'!$E$10="CWS",U2708="Single Family Residence",S2708="Yes",Q2708="Non-Lead", J2708="Non-Lead - Copper",L2708="Before 1989")),
(AND('[1]PWS Information'!$E$10="CWS",U2708="Single Family Residence",S2708="Yes",Q2708="Non-Lead", N2708="Non-Lead - Copper",O2708="Before 1989")))),"Tier 4",
IF((OR((AND('[1]PWS Information'!$E$10="NTNC",Q2708="Non-Lead")),
(AND('[1]PWS Information'!$E$10="CWS",Q2708="Non-Lead",S2708="")),
(AND('[1]PWS Information'!$E$10="CWS",Q2708="Non-Lead",S2708="No")),
(AND('[1]PWS Information'!$E$10="CWS",Q2708="Non-Lead",S2708="Don't Know")),
(AND('[1]PWS Information'!$E$10="CWS",Q2708="Non-Lead", J2708="Non-Lead - Copper", S2708="Yes", L2708="Between 1989 and 2014")),
(AND('[1]PWS Information'!$E$10="CWS",Q2708="Non-Lead", J2708="Non-Lead - Copper", S2708="Yes", L2708="After 2014")),
(AND('[1]PWS Information'!$E$10="CWS",Q2708="Non-Lead", J2708="Non-Lead - Copper", S2708="Yes", L2708="Unknown")),
(AND('[1]PWS Information'!$E$10="CWS",Q2708="Non-Lead", N2708="Non-Lead - Copper", S2708="Yes", O2708="Between 1989 and 2014")),
(AND('[1]PWS Information'!$E$10="CWS",Q2708="Non-Lead", N2708="Non-Lead - Copper", S2708="Yes", O2708="After 2014")),
(AND('[1]PWS Information'!$E$10="CWS",Q2708="Non-Lead", N2708="Non-Lead - Copper", S2708="Yes", O2708="Unknown")),
(AND('[1]PWS Information'!$E$10="CWS",Q2708="Unknown")),
(AND('[1]PWS Information'!$E$10="NTNC",Q2708="Unknown")))),"Tier 5",
"")))))</f>
        <v>Tier 5</v>
      </c>
      <c r="Z2708" s="71"/>
      <c r="AA2708" s="71"/>
    </row>
    <row r="2709" spans="1:27" ht="57.6" x14ac:dyDescent="0.3">
      <c r="A2709" s="1"/>
      <c r="B2709" s="70">
        <v>3883876</v>
      </c>
      <c r="C2709" s="60">
        <v>405</v>
      </c>
      <c r="D2709" s="61" t="s">
        <v>583</v>
      </c>
      <c r="E2709" s="61" t="s">
        <v>128</v>
      </c>
      <c r="F2709" s="61">
        <v>78640</v>
      </c>
      <c r="G2709" s="62" t="s">
        <v>569</v>
      </c>
      <c r="H2709" s="63">
        <v>29.9705583</v>
      </c>
      <c r="I2709" s="64">
        <v>-97.825144444444405</v>
      </c>
      <c r="J2709" s="65" t="s">
        <v>50</v>
      </c>
      <c r="K2709" s="66" t="s">
        <v>51</v>
      </c>
      <c r="L2709" s="62" t="s">
        <v>52</v>
      </c>
      <c r="M2709" s="69"/>
      <c r="N2709" s="65" t="s">
        <v>50</v>
      </c>
      <c r="O2709" s="66" t="s">
        <v>52</v>
      </c>
      <c r="P2709" s="69"/>
      <c r="Q2709" s="55" t="str">
        <f t="shared" si="42"/>
        <v>Non-Lead</v>
      </c>
      <c r="R2709" s="70" t="s">
        <v>51</v>
      </c>
      <c r="S2709" s="70" t="s">
        <v>51</v>
      </c>
      <c r="T2709" s="70"/>
      <c r="U2709" s="71" t="s">
        <v>53</v>
      </c>
      <c r="V2709" s="71" t="s">
        <v>51</v>
      </c>
      <c r="W2709" s="71" t="s">
        <v>51</v>
      </c>
      <c r="X2709" s="71" t="s">
        <v>51</v>
      </c>
      <c r="Y2709" s="72" t="str">
        <f>IF((OR((AND('[1]PWS Information'!$E$10="CWS",U2709="Single Family Residence",Q2709="Lead")),
(AND('[1]PWS Information'!$E$10="CWS",U2709="Multiple Family Residence",'[1]PWS Information'!$E$11="Yes",Q2709="Lead")),
(AND('[1]PWS Information'!$E$10="NTNC",Q2709="Lead")))),"Tier 1",
IF((OR((AND('[1]PWS Information'!$E$10="CWS",U2709="Multiple Family Residence",'[1]PWS Information'!$E$11="No",Q2709="Lead")),
(AND('[1]PWS Information'!$E$10="CWS",U2709="Other",Q2709="Lead")),
(AND('[1]PWS Information'!$E$10="CWS",U2709="Building",Q2709="Lead")))),"Tier 2",
IF((OR((AND('[1]PWS Information'!$E$10="CWS",U2709="Single Family Residence",Q2709="Galvanized Requiring Replacement")),
(AND('[1]PWS Information'!$E$10="CWS",U2709="Single Family Residence",Q2709="Galvanized Requiring Replacement",R2709="Yes")),
(AND('[1]PWS Information'!$E$10="NTNC",Q2709="Galvanized Requiring Replacement")),
(AND('[1]PWS Information'!$E$10="NTNC",U2709="Single Family Residence",R2709="Yes")))),"Tier 3",
IF((OR((AND('[1]PWS Information'!$E$10="CWS",U2709="Single Family Residence",S2709="Yes",Q2709="Non-Lead", J2709="Non-Lead - Copper",L2709="Before 1989")),
(AND('[1]PWS Information'!$E$10="CWS",U2709="Single Family Residence",S2709="Yes",Q2709="Non-Lead", N2709="Non-Lead - Copper",O2709="Before 1989")))),"Tier 4",
IF((OR((AND('[1]PWS Information'!$E$10="NTNC",Q2709="Non-Lead")),
(AND('[1]PWS Information'!$E$10="CWS",Q2709="Non-Lead",S2709="")),
(AND('[1]PWS Information'!$E$10="CWS",Q2709="Non-Lead",S2709="No")),
(AND('[1]PWS Information'!$E$10="CWS",Q2709="Non-Lead",S2709="Don't Know")),
(AND('[1]PWS Information'!$E$10="CWS",Q2709="Non-Lead", J2709="Non-Lead - Copper", S2709="Yes", L2709="Between 1989 and 2014")),
(AND('[1]PWS Information'!$E$10="CWS",Q2709="Non-Lead", J2709="Non-Lead - Copper", S2709="Yes", L2709="After 2014")),
(AND('[1]PWS Information'!$E$10="CWS",Q2709="Non-Lead", J2709="Non-Lead - Copper", S2709="Yes", L2709="Unknown")),
(AND('[1]PWS Information'!$E$10="CWS",Q2709="Non-Lead", N2709="Non-Lead - Copper", S2709="Yes", O2709="Between 1989 and 2014")),
(AND('[1]PWS Information'!$E$10="CWS",Q2709="Non-Lead", N2709="Non-Lead - Copper", S2709="Yes", O2709="After 2014")),
(AND('[1]PWS Information'!$E$10="CWS",Q2709="Non-Lead", N2709="Non-Lead - Copper", S2709="Yes", O2709="Unknown")),
(AND('[1]PWS Information'!$E$10="CWS",Q2709="Unknown")),
(AND('[1]PWS Information'!$E$10="NTNC",Q2709="Unknown")))),"Tier 5",
"")))))</f>
        <v>Tier 5</v>
      </c>
      <c r="Z2709" s="71"/>
      <c r="AA2709" s="71"/>
    </row>
    <row r="2710" spans="1:27" ht="57.6" x14ac:dyDescent="0.3">
      <c r="A2710" s="17"/>
      <c r="B2710" s="70">
        <v>3770060</v>
      </c>
      <c r="C2710" s="60">
        <v>412</v>
      </c>
      <c r="D2710" s="61" t="s">
        <v>583</v>
      </c>
      <c r="E2710" s="61" t="s">
        <v>128</v>
      </c>
      <c r="F2710" s="61">
        <v>78640</v>
      </c>
      <c r="G2710" s="62" t="s">
        <v>569</v>
      </c>
      <c r="H2710" s="63">
        <v>29.970694399999999</v>
      </c>
      <c r="I2710" s="64">
        <v>-97.825683333333302</v>
      </c>
      <c r="J2710" s="65" t="s">
        <v>50</v>
      </c>
      <c r="K2710" s="66" t="s">
        <v>51</v>
      </c>
      <c r="L2710" s="62" t="s">
        <v>52</v>
      </c>
      <c r="M2710" s="69"/>
      <c r="N2710" s="65" t="s">
        <v>50</v>
      </c>
      <c r="O2710" s="66" t="s">
        <v>52</v>
      </c>
      <c r="P2710" s="69"/>
      <c r="Q2710" s="55" t="str">
        <f t="shared" si="42"/>
        <v>Non-Lead</v>
      </c>
      <c r="R2710" s="70" t="s">
        <v>51</v>
      </c>
      <c r="S2710" s="70" t="s">
        <v>51</v>
      </c>
      <c r="T2710" s="70"/>
      <c r="U2710" s="71" t="s">
        <v>53</v>
      </c>
      <c r="V2710" s="71" t="s">
        <v>51</v>
      </c>
      <c r="W2710" s="71" t="s">
        <v>51</v>
      </c>
      <c r="X2710" s="71" t="s">
        <v>51</v>
      </c>
      <c r="Y2710" s="72" t="str">
        <f>IF((OR((AND('[1]PWS Information'!$E$10="CWS",U2710="Single Family Residence",Q2710="Lead")),
(AND('[1]PWS Information'!$E$10="CWS",U2710="Multiple Family Residence",'[1]PWS Information'!$E$11="Yes",Q2710="Lead")),
(AND('[1]PWS Information'!$E$10="NTNC",Q2710="Lead")))),"Tier 1",
IF((OR((AND('[1]PWS Information'!$E$10="CWS",U2710="Multiple Family Residence",'[1]PWS Information'!$E$11="No",Q2710="Lead")),
(AND('[1]PWS Information'!$E$10="CWS",U2710="Other",Q2710="Lead")),
(AND('[1]PWS Information'!$E$10="CWS",U2710="Building",Q2710="Lead")))),"Tier 2",
IF((OR((AND('[1]PWS Information'!$E$10="CWS",U2710="Single Family Residence",Q2710="Galvanized Requiring Replacement")),
(AND('[1]PWS Information'!$E$10="CWS",U2710="Single Family Residence",Q2710="Galvanized Requiring Replacement",R2710="Yes")),
(AND('[1]PWS Information'!$E$10="NTNC",Q2710="Galvanized Requiring Replacement")),
(AND('[1]PWS Information'!$E$10="NTNC",U2710="Single Family Residence",R2710="Yes")))),"Tier 3",
IF((OR((AND('[1]PWS Information'!$E$10="CWS",U2710="Single Family Residence",S2710="Yes",Q2710="Non-Lead", J2710="Non-Lead - Copper",L2710="Before 1989")),
(AND('[1]PWS Information'!$E$10="CWS",U2710="Single Family Residence",S2710="Yes",Q2710="Non-Lead", N2710="Non-Lead - Copper",O2710="Before 1989")))),"Tier 4",
IF((OR((AND('[1]PWS Information'!$E$10="NTNC",Q2710="Non-Lead")),
(AND('[1]PWS Information'!$E$10="CWS",Q2710="Non-Lead",S2710="")),
(AND('[1]PWS Information'!$E$10="CWS",Q2710="Non-Lead",S2710="No")),
(AND('[1]PWS Information'!$E$10="CWS",Q2710="Non-Lead",S2710="Don't Know")),
(AND('[1]PWS Information'!$E$10="CWS",Q2710="Non-Lead", J2710="Non-Lead - Copper", S2710="Yes", L2710="Between 1989 and 2014")),
(AND('[1]PWS Information'!$E$10="CWS",Q2710="Non-Lead", J2710="Non-Lead - Copper", S2710="Yes", L2710="After 2014")),
(AND('[1]PWS Information'!$E$10="CWS",Q2710="Non-Lead", J2710="Non-Lead - Copper", S2710="Yes", L2710="Unknown")),
(AND('[1]PWS Information'!$E$10="CWS",Q2710="Non-Lead", N2710="Non-Lead - Copper", S2710="Yes", O2710="Between 1989 and 2014")),
(AND('[1]PWS Information'!$E$10="CWS",Q2710="Non-Lead", N2710="Non-Lead - Copper", S2710="Yes", O2710="After 2014")),
(AND('[1]PWS Information'!$E$10="CWS",Q2710="Non-Lead", N2710="Non-Lead - Copper", S2710="Yes", O2710="Unknown")),
(AND('[1]PWS Information'!$E$10="CWS",Q2710="Unknown")),
(AND('[1]PWS Information'!$E$10="NTNC",Q2710="Unknown")))),"Tier 5",
"")))))</f>
        <v>Tier 5</v>
      </c>
      <c r="Z2710" s="71"/>
      <c r="AA2710" s="71"/>
    </row>
    <row r="2711" spans="1:27" ht="57.6" x14ac:dyDescent="0.3">
      <c r="A2711" s="1"/>
      <c r="B2711" s="70">
        <v>3809955</v>
      </c>
      <c r="C2711" s="60">
        <v>413</v>
      </c>
      <c r="D2711" s="61" t="s">
        <v>583</v>
      </c>
      <c r="E2711" s="61" t="s">
        <v>128</v>
      </c>
      <c r="F2711" s="61">
        <v>78640</v>
      </c>
      <c r="G2711" s="62" t="s">
        <v>569</v>
      </c>
      <c r="H2711" s="63">
        <v>29.970483300000001</v>
      </c>
      <c r="I2711" s="64">
        <v>-97.825230555555507</v>
      </c>
      <c r="J2711" s="65" t="s">
        <v>50</v>
      </c>
      <c r="K2711" s="66" t="s">
        <v>51</v>
      </c>
      <c r="L2711" s="62" t="s">
        <v>52</v>
      </c>
      <c r="M2711" s="69"/>
      <c r="N2711" s="65" t="s">
        <v>50</v>
      </c>
      <c r="O2711" s="66" t="s">
        <v>52</v>
      </c>
      <c r="P2711" s="69"/>
      <c r="Q2711" s="55" t="str">
        <f t="shared" si="42"/>
        <v>Non-Lead</v>
      </c>
      <c r="R2711" s="70" t="s">
        <v>51</v>
      </c>
      <c r="S2711" s="70" t="s">
        <v>51</v>
      </c>
      <c r="T2711" s="70"/>
      <c r="U2711" s="71" t="s">
        <v>53</v>
      </c>
      <c r="V2711" s="71" t="s">
        <v>51</v>
      </c>
      <c r="W2711" s="71" t="s">
        <v>51</v>
      </c>
      <c r="X2711" s="71" t="s">
        <v>51</v>
      </c>
      <c r="Y2711" s="72" t="str">
        <f>IF((OR((AND('[1]PWS Information'!$E$10="CWS",U2711="Single Family Residence",Q2711="Lead")),
(AND('[1]PWS Information'!$E$10="CWS",U2711="Multiple Family Residence",'[1]PWS Information'!$E$11="Yes",Q2711="Lead")),
(AND('[1]PWS Information'!$E$10="NTNC",Q2711="Lead")))),"Tier 1",
IF((OR((AND('[1]PWS Information'!$E$10="CWS",U2711="Multiple Family Residence",'[1]PWS Information'!$E$11="No",Q2711="Lead")),
(AND('[1]PWS Information'!$E$10="CWS",U2711="Other",Q2711="Lead")),
(AND('[1]PWS Information'!$E$10="CWS",U2711="Building",Q2711="Lead")))),"Tier 2",
IF((OR((AND('[1]PWS Information'!$E$10="CWS",U2711="Single Family Residence",Q2711="Galvanized Requiring Replacement")),
(AND('[1]PWS Information'!$E$10="CWS",U2711="Single Family Residence",Q2711="Galvanized Requiring Replacement",R2711="Yes")),
(AND('[1]PWS Information'!$E$10="NTNC",Q2711="Galvanized Requiring Replacement")),
(AND('[1]PWS Information'!$E$10="NTNC",U2711="Single Family Residence",R2711="Yes")))),"Tier 3",
IF((OR((AND('[1]PWS Information'!$E$10="CWS",U2711="Single Family Residence",S2711="Yes",Q2711="Non-Lead", J2711="Non-Lead - Copper",L2711="Before 1989")),
(AND('[1]PWS Information'!$E$10="CWS",U2711="Single Family Residence",S2711="Yes",Q2711="Non-Lead", N2711="Non-Lead - Copper",O2711="Before 1989")))),"Tier 4",
IF((OR((AND('[1]PWS Information'!$E$10="NTNC",Q2711="Non-Lead")),
(AND('[1]PWS Information'!$E$10="CWS",Q2711="Non-Lead",S2711="")),
(AND('[1]PWS Information'!$E$10="CWS",Q2711="Non-Lead",S2711="No")),
(AND('[1]PWS Information'!$E$10="CWS",Q2711="Non-Lead",S2711="Don't Know")),
(AND('[1]PWS Information'!$E$10="CWS",Q2711="Non-Lead", J2711="Non-Lead - Copper", S2711="Yes", L2711="Between 1989 and 2014")),
(AND('[1]PWS Information'!$E$10="CWS",Q2711="Non-Lead", J2711="Non-Lead - Copper", S2711="Yes", L2711="After 2014")),
(AND('[1]PWS Information'!$E$10="CWS",Q2711="Non-Lead", J2711="Non-Lead - Copper", S2711="Yes", L2711="Unknown")),
(AND('[1]PWS Information'!$E$10="CWS",Q2711="Non-Lead", N2711="Non-Lead - Copper", S2711="Yes", O2711="Between 1989 and 2014")),
(AND('[1]PWS Information'!$E$10="CWS",Q2711="Non-Lead", N2711="Non-Lead - Copper", S2711="Yes", O2711="After 2014")),
(AND('[1]PWS Information'!$E$10="CWS",Q2711="Non-Lead", N2711="Non-Lead - Copper", S2711="Yes", O2711="Unknown")),
(AND('[1]PWS Information'!$E$10="CWS",Q2711="Unknown")),
(AND('[1]PWS Information'!$E$10="NTNC",Q2711="Unknown")))),"Tier 5",
"")))))</f>
        <v>Tier 5</v>
      </c>
      <c r="Z2711" s="71"/>
      <c r="AA2711" s="71"/>
    </row>
    <row r="2712" spans="1:27" ht="57.6" x14ac:dyDescent="0.3">
      <c r="A2712" s="1"/>
      <c r="B2712" s="70">
        <v>3881058</v>
      </c>
      <c r="C2712" s="60">
        <v>419</v>
      </c>
      <c r="D2712" s="61" t="s">
        <v>583</v>
      </c>
      <c r="E2712" s="61" t="s">
        <v>128</v>
      </c>
      <c r="F2712" s="61">
        <v>78640</v>
      </c>
      <c r="G2712" s="62" t="s">
        <v>569</v>
      </c>
      <c r="H2712" s="63">
        <v>29.9704111</v>
      </c>
      <c r="I2712" s="64">
        <v>-97.825324999999907</v>
      </c>
      <c r="J2712" s="65" t="s">
        <v>50</v>
      </c>
      <c r="K2712" s="66" t="s">
        <v>51</v>
      </c>
      <c r="L2712" s="62" t="s">
        <v>52</v>
      </c>
      <c r="M2712" s="69"/>
      <c r="N2712" s="65" t="s">
        <v>50</v>
      </c>
      <c r="O2712" s="66" t="s">
        <v>52</v>
      </c>
      <c r="P2712" s="69"/>
      <c r="Q2712" s="55" t="str">
        <f t="shared" si="42"/>
        <v>Non-Lead</v>
      </c>
      <c r="R2712" s="70" t="s">
        <v>51</v>
      </c>
      <c r="S2712" s="70" t="s">
        <v>51</v>
      </c>
      <c r="T2712" s="70"/>
      <c r="U2712" s="71" t="s">
        <v>53</v>
      </c>
      <c r="V2712" s="71" t="s">
        <v>51</v>
      </c>
      <c r="W2712" s="71" t="s">
        <v>51</v>
      </c>
      <c r="X2712" s="71" t="s">
        <v>51</v>
      </c>
      <c r="Y2712" s="72" t="str">
        <f>IF((OR((AND('[1]PWS Information'!$E$10="CWS",U2712="Single Family Residence",Q2712="Lead")),
(AND('[1]PWS Information'!$E$10="CWS",U2712="Multiple Family Residence",'[1]PWS Information'!$E$11="Yes",Q2712="Lead")),
(AND('[1]PWS Information'!$E$10="NTNC",Q2712="Lead")))),"Tier 1",
IF((OR((AND('[1]PWS Information'!$E$10="CWS",U2712="Multiple Family Residence",'[1]PWS Information'!$E$11="No",Q2712="Lead")),
(AND('[1]PWS Information'!$E$10="CWS",U2712="Other",Q2712="Lead")),
(AND('[1]PWS Information'!$E$10="CWS",U2712="Building",Q2712="Lead")))),"Tier 2",
IF((OR((AND('[1]PWS Information'!$E$10="CWS",U2712="Single Family Residence",Q2712="Galvanized Requiring Replacement")),
(AND('[1]PWS Information'!$E$10="CWS",U2712="Single Family Residence",Q2712="Galvanized Requiring Replacement",R2712="Yes")),
(AND('[1]PWS Information'!$E$10="NTNC",Q2712="Galvanized Requiring Replacement")),
(AND('[1]PWS Information'!$E$10="NTNC",U2712="Single Family Residence",R2712="Yes")))),"Tier 3",
IF((OR((AND('[1]PWS Information'!$E$10="CWS",U2712="Single Family Residence",S2712="Yes",Q2712="Non-Lead", J2712="Non-Lead - Copper",L2712="Before 1989")),
(AND('[1]PWS Information'!$E$10="CWS",U2712="Single Family Residence",S2712="Yes",Q2712="Non-Lead", N2712="Non-Lead - Copper",O2712="Before 1989")))),"Tier 4",
IF((OR((AND('[1]PWS Information'!$E$10="NTNC",Q2712="Non-Lead")),
(AND('[1]PWS Information'!$E$10="CWS",Q2712="Non-Lead",S2712="")),
(AND('[1]PWS Information'!$E$10="CWS",Q2712="Non-Lead",S2712="No")),
(AND('[1]PWS Information'!$E$10="CWS",Q2712="Non-Lead",S2712="Don't Know")),
(AND('[1]PWS Information'!$E$10="CWS",Q2712="Non-Lead", J2712="Non-Lead - Copper", S2712="Yes", L2712="Between 1989 and 2014")),
(AND('[1]PWS Information'!$E$10="CWS",Q2712="Non-Lead", J2712="Non-Lead - Copper", S2712="Yes", L2712="After 2014")),
(AND('[1]PWS Information'!$E$10="CWS",Q2712="Non-Lead", J2712="Non-Lead - Copper", S2712="Yes", L2712="Unknown")),
(AND('[1]PWS Information'!$E$10="CWS",Q2712="Non-Lead", N2712="Non-Lead - Copper", S2712="Yes", O2712="Between 1989 and 2014")),
(AND('[1]PWS Information'!$E$10="CWS",Q2712="Non-Lead", N2712="Non-Lead - Copper", S2712="Yes", O2712="After 2014")),
(AND('[1]PWS Information'!$E$10="CWS",Q2712="Non-Lead", N2712="Non-Lead - Copper", S2712="Yes", O2712="Unknown")),
(AND('[1]PWS Information'!$E$10="CWS",Q2712="Unknown")),
(AND('[1]PWS Information'!$E$10="NTNC",Q2712="Unknown")))),"Tier 5",
"")))))</f>
        <v>Tier 5</v>
      </c>
      <c r="Z2712" s="71"/>
      <c r="AA2712" s="71"/>
    </row>
    <row r="2713" spans="1:27" ht="72" x14ac:dyDescent="0.3">
      <c r="A2713" s="1"/>
      <c r="B2713" s="70">
        <v>3896069</v>
      </c>
      <c r="C2713" s="60">
        <v>420</v>
      </c>
      <c r="D2713" s="61" t="s">
        <v>583</v>
      </c>
      <c r="E2713" s="61" t="s">
        <v>128</v>
      </c>
      <c r="F2713" s="61">
        <v>78640</v>
      </c>
      <c r="G2713" s="62" t="s">
        <v>585</v>
      </c>
      <c r="H2713" s="63">
        <v>29.9707139</v>
      </c>
      <c r="I2713" s="64">
        <v>-97.825683333333302</v>
      </c>
      <c r="J2713" s="65" t="s">
        <v>50</v>
      </c>
      <c r="K2713" s="66" t="s">
        <v>51</v>
      </c>
      <c r="L2713" s="62" t="s">
        <v>52</v>
      </c>
      <c r="M2713" s="69"/>
      <c r="N2713" s="65" t="s">
        <v>50</v>
      </c>
      <c r="O2713" s="66" t="s">
        <v>52</v>
      </c>
      <c r="P2713" s="69"/>
      <c r="Q2713" s="55" t="str">
        <f t="shared" si="42"/>
        <v>Non-Lead</v>
      </c>
      <c r="R2713" s="70" t="s">
        <v>51</v>
      </c>
      <c r="S2713" s="70" t="s">
        <v>51</v>
      </c>
      <c r="T2713" s="70"/>
      <c r="U2713" s="71" t="s">
        <v>53</v>
      </c>
      <c r="V2713" s="71" t="s">
        <v>51</v>
      </c>
      <c r="W2713" s="71" t="s">
        <v>51</v>
      </c>
      <c r="X2713" s="71" t="s">
        <v>51</v>
      </c>
      <c r="Y2713" s="72" t="str">
        <f>IF((OR((AND('[1]PWS Information'!$E$10="CWS",U2713="Single Family Residence",Q2713="Lead")),
(AND('[1]PWS Information'!$E$10="CWS",U2713="Multiple Family Residence",'[1]PWS Information'!$E$11="Yes",Q2713="Lead")),
(AND('[1]PWS Information'!$E$10="NTNC",Q2713="Lead")))),"Tier 1",
IF((OR((AND('[1]PWS Information'!$E$10="CWS",U2713="Multiple Family Residence",'[1]PWS Information'!$E$11="No",Q2713="Lead")),
(AND('[1]PWS Information'!$E$10="CWS",U2713="Other",Q2713="Lead")),
(AND('[1]PWS Information'!$E$10="CWS",U2713="Building",Q2713="Lead")))),"Tier 2",
IF((OR((AND('[1]PWS Information'!$E$10="CWS",U2713="Single Family Residence",Q2713="Galvanized Requiring Replacement")),
(AND('[1]PWS Information'!$E$10="CWS",U2713="Single Family Residence",Q2713="Galvanized Requiring Replacement",R2713="Yes")),
(AND('[1]PWS Information'!$E$10="NTNC",Q2713="Galvanized Requiring Replacement")),
(AND('[1]PWS Information'!$E$10="NTNC",U2713="Single Family Residence",R2713="Yes")))),"Tier 3",
IF((OR((AND('[1]PWS Information'!$E$10="CWS",U2713="Single Family Residence",S2713="Yes",Q2713="Non-Lead", J2713="Non-Lead - Copper",L2713="Before 1989")),
(AND('[1]PWS Information'!$E$10="CWS",U2713="Single Family Residence",S2713="Yes",Q2713="Non-Lead", N2713="Non-Lead - Copper",O2713="Before 1989")))),"Tier 4",
IF((OR((AND('[1]PWS Information'!$E$10="NTNC",Q2713="Non-Lead")),
(AND('[1]PWS Information'!$E$10="CWS",Q2713="Non-Lead",S2713="")),
(AND('[1]PWS Information'!$E$10="CWS",Q2713="Non-Lead",S2713="No")),
(AND('[1]PWS Information'!$E$10="CWS",Q2713="Non-Lead",S2713="Don't Know")),
(AND('[1]PWS Information'!$E$10="CWS",Q2713="Non-Lead", J2713="Non-Lead - Copper", S2713="Yes", L2713="Between 1989 and 2014")),
(AND('[1]PWS Information'!$E$10="CWS",Q2713="Non-Lead", J2713="Non-Lead - Copper", S2713="Yes", L2713="After 2014")),
(AND('[1]PWS Information'!$E$10="CWS",Q2713="Non-Lead", J2713="Non-Lead - Copper", S2713="Yes", L2713="Unknown")),
(AND('[1]PWS Information'!$E$10="CWS",Q2713="Non-Lead", N2713="Non-Lead - Copper", S2713="Yes", O2713="Between 1989 and 2014")),
(AND('[1]PWS Information'!$E$10="CWS",Q2713="Non-Lead", N2713="Non-Lead - Copper", S2713="Yes", O2713="After 2014")),
(AND('[1]PWS Information'!$E$10="CWS",Q2713="Non-Lead", N2713="Non-Lead - Copper", S2713="Yes", O2713="Unknown")),
(AND('[1]PWS Information'!$E$10="CWS",Q2713="Unknown")),
(AND('[1]PWS Information'!$E$10="NTNC",Q2713="Unknown")))),"Tier 5",
"")))))</f>
        <v>Tier 5</v>
      </c>
      <c r="Z2713" s="71"/>
      <c r="AA2713" s="71"/>
    </row>
    <row r="2714" spans="1:27" ht="57.6" x14ac:dyDescent="0.3">
      <c r="A2714" s="17"/>
      <c r="B2714" s="70">
        <v>3882081</v>
      </c>
      <c r="C2714" s="60">
        <v>427</v>
      </c>
      <c r="D2714" s="61" t="s">
        <v>583</v>
      </c>
      <c r="E2714" s="61" t="s">
        <v>128</v>
      </c>
      <c r="F2714" s="61">
        <v>78640</v>
      </c>
      <c r="G2714" s="62" t="s">
        <v>569</v>
      </c>
      <c r="H2714" s="63">
        <v>29.9703278</v>
      </c>
      <c r="I2714" s="64">
        <v>-97.825416666666598</v>
      </c>
      <c r="J2714" s="65" t="s">
        <v>50</v>
      </c>
      <c r="K2714" s="66" t="s">
        <v>51</v>
      </c>
      <c r="L2714" s="62" t="s">
        <v>52</v>
      </c>
      <c r="M2714" s="69"/>
      <c r="N2714" s="65" t="s">
        <v>50</v>
      </c>
      <c r="O2714" s="66" t="s">
        <v>52</v>
      </c>
      <c r="P2714" s="69"/>
      <c r="Q2714" s="55" t="str">
        <f t="shared" si="42"/>
        <v>Non-Lead</v>
      </c>
      <c r="R2714" s="70" t="s">
        <v>51</v>
      </c>
      <c r="S2714" s="70" t="s">
        <v>51</v>
      </c>
      <c r="T2714" s="70"/>
      <c r="U2714" s="71" t="s">
        <v>53</v>
      </c>
      <c r="V2714" s="71" t="s">
        <v>51</v>
      </c>
      <c r="W2714" s="71" t="s">
        <v>51</v>
      </c>
      <c r="X2714" s="71" t="s">
        <v>51</v>
      </c>
      <c r="Y2714" s="72" t="str">
        <f>IF((OR((AND('[1]PWS Information'!$E$10="CWS",U2714="Single Family Residence",Q2714="Lead")),
(AND('[1]PWS Information'!$E$10="CWS",U2714="Multiple Family Residence",'[1]PWS Information'!$E$11="Yes",Q2714="Lead")),
(AND('[1]PWS Information'!$E$10="NTNC",Q2714="Lead")))),"Tier 1",
IF((OR((AND('[1]PWS Information'!$E$10="CWS",U2714="Multiple Family Residence",'[1]PWS Information'!$E$11="No",Q2714="Lead")),
(AND('[1]PWS Information'!$E$10="CWS",U2714="Other",Q2714="Lead")),
(AND('[1]PWS Information'!$E$10="CWS",U2714="Building",Q2714="Lead")))),"Tier 2",
IF((OR((AND('[1]PWS Information'!$E$10="CWS",U2714="Single Family Residence",Q2714="Galvanized Requiring Replacement")),
(AND('[1]PWS Information'!$E$10="CWS",U2714="Single Family Residence",Q2714="Galvanized Requiring Replacement",R2714="Yes")),
(AND('[1]PWS Information'!$E$10="NTNC",Q2714="Galvanized Requiring Replacement")),
(AND('[1]PWS Information'!$E$10="NTNC",U2714="Single Family Residence",R2714="Yes")))),"Tier 3",
IF((OR((AND('[1]PWS Information'!$E$10="CWS",U2714="Single Family Residence",S2714="Yes",Q2714="Non-Lead", J2714="Non-Lead - Copper",L2714="Before 1989")),
(AND('[1]PWS Information'!$E$10="CWS",U2714="Single Family Residence",S2714="Yes",Q2714="Non-Lead", N2714="Non-Lead - Copper",O2714="Before 1989")))),"Tier 4",
IF((OR((AND('[1]PWS Information'!$E$10="NTNC",Q2714="Non-Lead")),
(AND('[1]PWS Information'!$E$10="CWS",Q2714="Non-Lead",S2714="")),
(AND('[1]PWS Information'!$E$10="CWS",Q2714="Non-Lead",S2714="No")),
(AND('[1]PWS Information'!$E$10="CWS",Q2714="Non-Lead",S2714="Don't Know")),
(AND('[1]PWS Information'!$E$10="CWS",Q2714="Non-Lead", J2714="Non-Lead - Copper", S2714="Yes", L2714="Between 1989 and 2014")),
(AND('[1]PWS Information'!$E$10="CWS",Q2714="Non-Lead", J2714="Non-Lead - Copper", S2714="Yes", L2714="After 2014")),
(AND('[1]PWS Information'!$E$10="CWS",Q2714="Non-Lead", J2714="Non-Lead - Copper", S2714="Yes", L2714="Unknown")),
(AND('[1]PWS Information'!$E$10="CWS",Q2714="Non-Lead", N2714="Non-Lead - Copper", S2714="Yes", O2714="Between 1989 and 2014")),
(AND('[1]PWS Information'!$E$10="CWS",Q2714="Non-Lead", N2714="Non-Lead - Copper", S2714="Yes", O2714="After 2014")),
(AND('[1]PWS Information'!$E$10="CWS",Q2714="Non-Lead", N2714="Non-Lead - Copper", S2714="Yes", O2714="Unknown")),
(AND('[1]PWS Information'!$E$10="CWS",Q2714="Unknown")),
(AND('[1]PWS Information'!$E$10="NTNC",Q2714="Unknown")))),"Tier 5",
"")))))</f>
        <v>Tier 5</v>
      </c>
      <c r="Z2714" s="71"/>
      <c r="AA2714" s="71"/>
    </row>
    <row r="2715" spans="1:27" ht="57.6" x14ac:dyDescent="0.3">
      <c r="A2715" s="1"/>
      <c r="B2715" s="70">
        <v>3769024</v>
      </c>
      <c r="C2715" s="60">
        <v>428</v>
      </c>
      <c r="D2715" s="61" t="s">
        <v>583</v>
      </c>
      <c r="E2715" s="61" t="s">
        <v>128</v>
      </c>
      <c r="F2715" s="61">
        <v>78640</v>
      </c>
      <c r="G2715" s="62" t="s">
        <v>569</v>
      </c>
      <c r="H2715" s="63">
        <v>29.970633299999999</v>
      </c>
      <c r="I2715" s="64">
        <v>-97.825783333333305</v>
      </c>
      <c r="J2715" s="65" t="s">
        <v>50</v>
      </c>
      <c r="K2715" s="66" t="s">
        <v>51</v>
      </c>
      <c r="L2715" s="62" t="s">
        <v>52</v>
      </c>
      <c r="M2715" s="69"/>
      <c r="N2715" s="65" t="s">
        <v>50</v>
      </c>
      <c r="O2715" s="66" t="s">
        <v>52</v>
      </c>
      <c r="P2715" s="69"/>
      <c r="Q2715" s="55" t="str">
        <f t="shared" si="42"/>
        <v>Non-Lead</v>
      </c>
      <c r="R2715" s="70" t="s">
        <v>51</v>
      </c>
      <c r="S2715" s="70" t="s">
        <v>51</v>
      </c>
      <c r="T2715" s="70"/>
      <c r="U2715" s="71" t="s">
        <v>53</v>
      </c>
      <c r="V2715" s="71" t="s">
        <v>51</v>
      </c>
      <c r="W2715" s="71" t="s">
        <v>51</v>
      </c>
      <c r="X2715" s="71" t="s">
        <v>51</v>
      </c>
      <c r="Y2715" s="72" t="str">
        <f>IF((OR((AND('[1]PWS Information'!$E$10="CWS",U2715="Single Family Residence",Q2715="Lead")),
(AND('[1]PWS Information'!$E$10="CWS",U2715="Multiple Family Residence",'[1]PWS Information'!$E$11="Yes",Q2715="Lead")),
(AND('[1]PWS Information'!$E$10="NTNC",Q2715="Lead")))),"Tier 1",
IF((OR((AND('[1]PWS Information'!$E$10="CWS",U2715="Multiple Family Residence",'[1]PWS Information'!$E$11="No",Q2715="Lead")),
(AND('[1]PWS Information'!$E$10="CWS",U2715="Other",Q2715="Lead")),
(AND('[1]PWS Information'!$E$10="CWS",U2715="Building",Q2715="Lead")))),"Tier 2",
IF((OR((AND('[1]PWS Information'!$E$10="CWS",U2715="Single Family Residence",Q2715="Galvanized Requiring Replacement")),
(AND('[1]PWS Information'!$E$10="CWS",U2715="Single Family Residence",Q2715="Galvanized Requiring Replacement",R2715="Yes")),
(AND('[1]PWS Information'!$E$10="NTNC",Q2715="Galvanized Requiring Replacement")),
(AND('[1]PWS Information'!$E$10="NTNC",U2715="Single Family Residence",R2715="Yes")))),"Tier 3",
IF((OR((AND('[1]PWS Information'!$E$10="CWS",U2715="Single Family Residence",S2715="Yes",Q2715="Non-Lead", J2715="Non-Lead - Copper",L2715="Before 1989")),
(AND('[1]PWS Information'!$E$10="CWS",U2715="Single Family Residence",S2715="Yes",Q2715="Non-Lead", N2715="Non-Lead - Copper",O2715="Before 1989")))),"Tier 4",
IF((OR((AND('[1]PWS Information'!$E$10="NTNC",Q2715="Non-Lead")),
(AND('[1]PWS Information'!$E$10="CWS",Q2715="Non-Lead",S2715="")),
(AND('[1]PWS Information'!$E$10="CWS",Q2715="Non-Lead",S2715="No")),
(AND('[1]PWS Information'!$E$10="CWS",Q2715="Non-Lead",S2715="Don't Know")),
(AND('[1]PWS Information'!$E$10="CWS",Q2715="Non-Lead", J2715="Non-Lead - Copper", S2715="Yes", L2715="Between 1989 and 2014")),
(AND('[1]PWS Information'!$E$10="CWS",Q2715="Non-Lead", J2715="Non-Lead - Copper", S2715="Yes", L2715="After 2014")),
(AND('[1]PWS Information'!$E$10="CWS",Q2715="Non-Lead", J2715="Non-Lead - Copper", S2715="Yes", L2715="Unknown")),
(AND('[1]PWS Information'!$E$10="CWS",Q2715="Non-Lead", N2715="Non-Lead - Copper", S2715="Yes", O2715="Between 1989 and 2014")),
(AND('[1]PWS Information'!$E$10="CWS",Q2715="Non-Lead", N2715="Non-Lead - Copper", S2715="Yes", O2715="After 2014")),
(AND('[1]PWS Information'!$E$10="CWS",Q2715="Non-Lead", N2715="Non-Lead - Copper", S2715="Yes", O2715="Unknown")),
(AND('[1]PWS Information'!$E$10="CWS",Q2715="Unknown")),
(AND('[1]PWS Information'!$E$10="NTNC",Q2715="Unknown")))),"Tier 5",
"")))))</f>
        <v>Tier 5</v>
      </c>
      <c r="Z2715" s="71"/>
      <c r="AA2715" s="71"/>
    </row>
    <row r="2716" spans="1:27" ht="57.6" x14ac:dyDescent="0.3">
      <c r="A2716" s="1"/>
      <c r="B2716" s="70">
        <v>3233168</v>
      </c>
      <c r="C2716" s="60">
        <v>145</v>
      </c>
      <c r="D2716" s="61" t="s">
        <v>579</v>
      </c>
      <c r="E2716" s="61" t="s">
        <v>128</v>
      </c>
      <c r="F2716" s="61">
        <v>78640</v>
      </c>
      <c r="G2716" s="62" t="s">
        <v>569</v>
      </c>
      <c r="H2716" s="63">
        <v>29.969686100000001</v>
      </c>
      <c r="I2716" s="64">
        <v>-97.826099999999997</v>
      </c>
      <c r="J2716" s="65" t="s">
        <v>50</v>
      </c>
      <c r="K2716" s="66" t="s">
        <v>51</v>
      </c>
      <c r="L2716" s="62" t="s">
        <v>52</v>
      </c>
      <c r="M2716" s="69"/>
      <c r="N2716" s="65" t="s">
        <v>50</v>
      </c>
      <c r="O2716" s="66" t="s">
        <v>52</v>
      </c>
      <c r="P2716" s="69"/>
      <c r="Q2716" s="55" t="str">
        <f t="shared" si="42"/>
        <v>Non-Lead</v>
      </c>
      <c r="R2716" s="70" t="s">
        <v>51</v>
      </c>
      <c r="S2716" s="70" t="s">
        <v>51</v>
      </c>
      <c r="T2716" s="70"/>
      <c r="U2716" s="71" t="s">
        <v>53</v>
      </c>
      <c r="V2716" s="71" t="s">
        <v>51</v>
      </c>
      <c r="W2716" s="71" t="s">
        <v>51</v>
      </c>
      <c r="X2716" s="71" t="s">
        <v>51</v>
      </c>
      <c r="Y2716" s="72" t="str">
        <f>IF((OR((AND('[1]PWS Information'!$E$10="CWS",U2716="Single Family Residence",Q2716="Lead")),
(AND('[1]PWS Information'!$E$10="CWS",U2716="Multiple Family Residence",'[1]PWS Information'!$E$11="Yes",Q2716="Lead")),
(AND('[1]PWS Information'!$E$10="NTNC",Q2716="Lead")))),"Tier 1",
IF((OR((AND('[1]PWS Information'!$E$10="CWS",U2716="Multiple Family Residence",'[1]PWS Information'!$E$11="No",Q2716="Lead")),
(AND('[1]PWS Information'!$E$10="CWS",U2716="Other",Q2716="Lead")),
(AND('[1]PWS Information'!$E$10="CWS",U2716="Building",Q2716="Lead")))),"Tier 2",
IF((OR((AND('[1]PWS Information'!$E$10="CWS",U2716="Single Family Residence",Q2716="Galvanized Requiring Replacement")),
(AND('[1]PWS Information'!$E$10="CWS",U2716="Single Family Residence",Q2716="Galvanized Requiring Replacement",R2716="Yes")),
(AND('[1]PWS Information'!$E$10="NTNC",Q2716="Galvanized Requiring Replacement")),
(AND('[1]PWS Information'!$E$10="NTNC",U2716="Single Family Residence",R2716="Yes")))),"Tier 3",
IF((OR((AND('[1]PWS Information'!$E$10="CWS",U2716="Single Family Residence",S2716="Yes",Q2716="Non-Lead", J2716="Non-Lead - Copper",L2716="Before 1989")),
(AND('[1]PWS Information'!$E$10="CWS",U2716="Single Family Residence",S2716="Yes",Q2716="Non-Lead", N2716="Non-Lead - Copper",O2716="Before 1989")))),"Tier 4",
IF((OR((AND('[1]PWS Information'!$E$10="NTNC",Q2716="Non-Lead")),
(AND('[1]PWS Information'!$E$10="CWS",Q2716="Non-Lead",S2716="")),
(AND('[1]PWS Information'!$E$10="CWS",Q2716="Non-Lead",S2716="No")),
(AND('[1]PWS Information'!$E$10="CWS",Q2716="Non-Lead",S2716="Don't Know")),
(AND('[1]PWS Information'!$E$10="CWS",Q2716="Non-Lead", J2716="Non-Lead - Copper", S2716="Yes", L2716="Between 1989 and 2014")),
(AND('[1]PWS Information'!$E$10="CWS",Q2716="Non-Lead", J2716="Non-Lead - Copper", S2716="Yes", L2716="After 2014")),
(AND('[1]PWS Information'!$E$10="CWS",Q2716="Non-Lead", J2716="Non-Lead - Copper", S2716="Yes", L2716="Unknown")),
(AND('[1]PWS Information'!$E$10="CWS",Q2716="Non-Lead", N2716="Non-Lead - Copper", S2716="Yes", O2716="Between 1989 and 2014")),
(AND('[1]PWS Information'!$E$10="CWS",Q2716="Non-Lead", N2716="Non-Lead - Copper", S2716="Yes", O2716="After 2014")),
(AND('[1]PWS Information'!$E$10="CWS",Q2716="Non-Lead", N2716="Non-Lead - Copper", S2716="Yes", O2716="Unknown")),
(AND('[1]PWS Information'!$E$10="CWS",Q2716="Unknown")),
(AND('[1]PWS Information'!$E$10="NTNC",Q2716="Unknown")))),"Tier 5",
"")))))</f>
        <v>Tier 5</v>
      </c>
      <c r="Z2716" s="71"/>
      <c r="AA2716" s="71"/>
    </row>
    <row r="2717" spans="1:27" ht="57.6" x14ac:dyDescent="0.3">
      <c r="A2717" s="1"/>
      <c r="B2717" s="70">
        <v>3805678</v>
      </c>
      <c r="C2717" s="60">
        <v>137</v>
      </c>
      <c r="D2717" s="61" t="s">
        <v>579</v>
      </c>
      <c r="E2717" s="61" t="s">
        <v>128</v>
      </c>
      <c r="F2717" s="61">
        <v>78640</v>
      </c>
      <c r="G2717" s="62" t="s">
        <v>569</v>
      </c>
      <c r="H2717" s="63">
        <v>29.9697639</v>
      </c>
      <c r="I2717" s="64">
        <v>-97.826049999999995</v>
      </c>
      <c r="J2717" s="65" t="s">
        <v>50</v>
      </c>
      <c r="K2717" s="66" t="s">
        <v>51</v>
      </c>
      <c r="L2717" s="62" t="s">
        <v>52</v>
      </c>
      <c r="M2717" s="69"/>
      <c r="N2717" s="65" t="s">
        <v>50</v>
      </c>
      <c r="O2717" s="66" t="s">
        <v>52</v>
      </c>
      <c r="P2717" s="69"/>
      <c r="Q2717" s="55" t="str">
        <f t="shared" si="42"/>
        <v>Non-Lead</v>
      </c>
      <c r="R2717" s="70" t="s">
        <v>51</v>
      </c>
      <c r="S2717" s="70" t="s">
        <v>51</v>
      </c>
      <c r="T2717" s="70"/>
      <c r="U2717" s="71" t="s">
        <v>53</v>
      </c>
      <c r="V2717" s="71" t="s">
        <v>51</v>
      </c>
      <c r="W2717" s="71" t="s">
        <v>51</v>
      </c>
      <c r="X2717" s="71" t="s">
        <v>51</v>
      </c>
      <c r="Y2717" s="72" t="str">
        <f>IF((OR((AND('[1]PWS Information'!$E$10="CWS",U2717="Single Family Residence",Q2717="Lead")),
(AND('[1]PWS Information'!$E$10="CWS",U2717="Multiple Family Residence",'[1]PWS Information'!$E$11="Yes",Q2717="Lead")),
(AND('[1]PWS Information'!$E$10="NTNC",Q2717="Lead")))),"Tier 1",
IF((OR((AND('[1]PWS Information'!$E$10="CWS",U2717="Multiple Family Residence",'[1]PWS Information'!$E$11="No",Q2717="Lead")),
(AND('[1]PWS Information'!$E$10="CWS",U2717="Other",Q2717="Lead")),
(AND('[1]PWS Information'!$E$10="CWS",U2717="Building",Q2717="Lead")))),"Tier 2",
IF((OR((AND('[1]PWS Information'!$E$10="CWS",U2717="Single Family Residence",Q2717="Galvanized Requiring Replacement")),
(AND('[1]PWS Information'!$E$10="CWS",U2717="Single Family Residence",Q2717="Galvanized Requiring Replacement",R2717="Yes")),
(AND('[1]PWS Information'!$E$10="NTNC",Q2717="Galvanized Requiring Replacement")),
(AND('[1]PWS Information'!$E$10="NTNC",U2717="Single Family Residence",R2717="Yes")))),"Tier 3",
IF((OR((AND('[1]PWS Information'!$E$10="CWS",U2717="Single Family Residence",S2717="Yes",Q2717="Non-Lead", J2717="Non-Lead - Copper",L2717="Before 1989")),
(AND('[1]PWS Information'!$E$10="CWS",U2717="Single Family Residence",S2717="Yes",Q2717="Non-Lead", N2717="Non-Lead - Copper",O2717="Before 1989")))),"Tier 4",
IF((OR((AND('[1]PWS Information'!$E$10="NTNC",Q2717="Non-Lead")),
(AND('[1]PWS Information'!$E$10="CWS",Q2717="Non-Lead",S2717="")),
(AND('[1]PWS Information'!$E$10="CWS",Q2717="Non-Lead",S2717="No")),
(AND('[1]PWS Information'!$E$10="CWS",Q2717="Non-Lead",S2717="Don't Know")),
(AND('[1]PWS Information'!$E$10="CWS",Q2717="Non-Lead", J2717="Non-Lead - Copper", S2717="Yes", L2717="Between 1989 and 2014")),
(AND('[1]PWS Information'!$E$10="CWS",Q2717="Non-Lead", J2717="Non-Lead - Copper", S2717="Yes", L2717="After 2014")),
(AND('[1]PWS Information'!$E$10="CWS",Q2717="Non-Lead", J2717="Non-Lead - Copper", S2717="Yes", L2717="Unknown")),
(AND('[1]PWS Information'!$E$10="CWS",Q2717="Non-Lead", N2717="Non-Lead - Copper", S2717="Yes", O2717="Between 1989 and 2014")),
(AND('[1]PWS Information'!$E$10="CWS",Q2717="Non-Lead", N2717="Non-Lead - Copper", S2717="Yes", O2717="After 2014")),
(AND('[1]PWS Information'!$E$10="CWS",Q2717="Non-Lead", N2717="Non-Lead - Copper", S2717="Yes", O2717="Unknown")),
(AND('[1]PWS Information'!$E$10="CWS",Q2717="Unknown")),
(AND('[1]PWS Information'!$E$10="NTNC",Q2717="Unknown")))),"Tier 5",
"")))))</f>
        <v>Tier 5</v>
      </c>
      <c r="Z2717" s="71"/>
      <c r="AA2717" s="71"/>
    </row>
    <row r="2718" spans="1:27" ht="57.6" x14ac:dyDescent="0.3">
      <c r="A2718" s="17"/>
      <c r="B2718" s="70">
        <v>3805553</v>
      </c>
      <c r="C2718" s="60">
        <v>121</v>
      </c>
      <c r="D2718" s="61" t="s">
        <v>579</v>
      </c>
      <c r="E2718" s="61" t="s">
        <v>128</v>
      </c>
      <c r="F2718" s="61">
        <v>78640</v>
      </c>
      <c r="G2718" s="62" t="s">
        <v>569</v>
      </c>
      <c r="H2718" s="63">
        <v>29.969916699999999</v>
      </c>
      <c r="I2718" s="64">
        <v>-97.8258805555555</v>
      </c>
      <c r="J2718" s="65" t="s">
        <v>50</v>
      </c>
      <c r="K2718" s="66" t="s">
        <v>51</v>
      </c>
      <c r="L2718" s="62" t="s">
        <v>52</v>
      </c>
      <c r="M2718" s="69"/>
      <c r="N2718" s="65" t="s">
        <v>50</v>
      </c>
      <c r="O2718" s="66" t="s">
        <v>52</v>
      </c>
      <c r="P2718" s="69"/>
      <c r="Q2718" s="55" t="str">
        <f t="shared" si="42"/>
        <v>Non-Lead</v>
      </c>
      <c r="R2718" s="70" t="s">
        <v>51</v>
      </c>
      <c r="S2718" s="70" t="s">
        <v>51</v>
      </c>
      <c r="T2718" s="70"/>
      <c r="U2718" s="71" t="s">
        <v>53</v>
      </c>
      <c r="V2718" s="71" t="s">
        <v>51</v>
      </c>
      <c r="W2718" s="71" t="s">
        <v>51</v>
      </c>
      <c r="X2718" s="71" t="s">
        <v>51</v>
      </c>
      <c r="Y2718" s="72" t="str">
        <f>IF((OR((AND('[1]PWS Information'!$E$10="CWS",U2718="Single Family Residence",Q2718="Lead")),
(AND('[1]PWS Information'!$E$10="CWS",U2718="Multiple Family Residence",'[1]PWS Information'!$E$11="Yes",Q2718="Lead")),
(AND('[1]PWS Information'!$E$10="NTNC",Q2718="Lead")))),"Tier 1",
IF((OR((AND('[1]PWS Information'!$E$10="CWS",U2718="Multiple Family Residence",'[1]PWS Information'!$E$11="No",Q2718="Lead")),
(AND('[1]PWS Information'!$E$10="CWS",U2718="Other",Q2718="Lead")),
(AND('[1]PWS Information'!$E$10="CWS",U2718="Building",Q2718="Lead")))),"Tier 2",
IF((OR((AND('[1]PWS Information'!$E$10="CWS",U2718="Single Family Residence",Q2718="Galvanized Requiring Replacement")),
(AND('[1]PWS Information'!$E$10="CWS",U2718="Single Family Residence",Q2718="Galvanized Requiring Replacement",R2718="Yes")),
(AND('[1]PWS Information'!$E$10="NTNC",Q2718="Galvanized Requiring Replacement")),
(AND('[1]PWS Information'!$E$10="NTNC",U2718="Single Family Residence",R2718="Yes")))),"Tier 3",
IF((OR((AND('[1]PWS Information'!$E$10="CWS",U2718="Single Family Residence",S2718="Yes",Q2718="Non-Lead", J2718="Non-Lead - Copper",L2718="Before 1989")),
(AND('[1]PWS Information'!$E$10="CWS",U2718="Single Family Residence",S2718="Yes",Q2718="Non-Lead", N2718="Non-Lead - Copper",O2718="Before 1989")))),"Tier 4",
IF((OR((AND('[1]PWS Information'!$E$10="NTNC",Q2718="Non-Lead")),
(AND('[1]PWS Information'!$E$10="CWS",Q2718="Non-Lead",S2718="")),
(AND('[1]PWS Information'!$E$10="CWS",Q2718="Non-Lead",S2718="No")),
(AND('[1]PWS Information'!$E$10="CWS",Q2718="Non-Lead",S2718="Don't Know")),
(AND('[1]PWS Information'!$E$10="CWS",Q2718="Non-Lead", J2718="Non-Lead - Copper", S2718="Yes", L2718="Between 1989 and 2014")),
(AND('[1]PWS Information'!$E$10="CWS",Q2718="Non-Lead", J2718="Non-Lead - Copper", S2718="Yes", L2718="After 2014")),
(AND('[1]PWS Information'!$E$10="CWS",Q2718="Non-Lead", J2718="Non-Lead - Copper", S2718="Yes", L2718="Unknown")),
(AND('[1]PWS Information'!$E$10="CWS",Q2718="Non-Lead", N2718="Non-Lead - Copper", S2718="Yes", O2718="Between 1989 and 2014")),
(AND('[1]PWS Information'!$E$10="CWS",Q2718="Non-Lead", N2718="Non-Lead - Copper", S2718="Yes", O2718="After 2014")),
(AND('[1]PWS Information'!$E$10="CWS",Q2718="Non-Lead", N2718="Non-Lead - Copper", S2718="Yes", O2718="Unknown")),
(AND('[1]PWS Information'!$E$10="CWS",Q2718="Unknown")),
(AND('[1]PWS Information'!$E$10="NTNC",Q2718="Unknown")))),"Tier 5",
"")))))</f>
        <v>Tier 5</v>
      </c>
      <c r="Z2718" s="71"/>
      <c r="AA2718" s="71"/>
    </row>
    <row r="2719" spans="1:27" ht="57.6" x14ac:dyDescent="0.3">
      <c r="A2719" s="1"/>
      <c r="B2719" s="70">
        <v>3891164</v>
      </c>
      <c r="C2719" s="60">
        <v>152</v>
      </c>
      <c r="D2719" s="61" t="s">
        <v>578</v>
      </c>
      <c r="E2719" s="61" t="s">
        <v>128</v>
      </c>
      <c r="F2719" s="61">
        <v>78640</v>
      </c>
      <c r="G2719" s="62" t="s">
        <v>569</v>
      </c>
      <c r="H2719" s="63">
        <v>29.9699083</v>
      </c>
      <c r="I2719" s="64">
        <v>-97.826552777777707</v>
      </c>
      <c r="J2719" s="65" t="s">
        <v>50</v>
      </c>
      <c r="K2719" s="66" t="s">
        <v>51</v>
      </c>
      <c r="L2719" s="62" t="s">
        <v>52</v>
      </c>
      <c r="M2719" s="69"/>
      <c r="N2719" s="65" t="s">
        <v>50</v>
      </c>
      <c r="O2719" s="66" t="s">
        <v>52</v>
      </c>
      <c r="P2719" s="69"/>
      <c r="Q2719" s="55" t="str">
        <f t="shared" si="42"/>
        <v>Non-Lead</v>
      </c>
      <c r="R2719" s="70" t="s">
        <v>51</v>
      </c>
      <c r="S2719" s="70" t="s">
        <v>51</v>
      </c>
      <c r="T2719" s="70"/>
      <c r="U2719" s="71" t="s">
        <v>53</v>
      </c>
      <c r="V2719" s="71" t="s">
        <v>51</v>
      </c>
      <c r="W2719" s="71" t="s">
        <v>51</v>
      </c>
      <c r="X2719" s="71" t="s">
        <v>51</v>
      </c>
      <c r="Y2719" s="72" t="str">
        <f>IF((OR((AND('[1]PWS Information'!$E$10="CWS",U2719="Single Family Residence",Q2719="Lead")),
(AND('[1]PWS Information'!$E$10="CWS",U2719="Multiple Family Residence",'[1]PWS Information'!$E$11="Yes",Q2719="Lead")),
(AND('[1]PWS Information'!$E$10="NTNC",Q2719="Lead")))),"Tier 1",
IF((OR((AND('[1]PWS Information'!$E$10="CWS",U2719="Multiple Family Residence",'[1]PWS Information'!$E$11="No",Q2719="Lead")),
(AND('[1]PWS Information'!$E$10="CWS",U2719="Other",Q2719="Lead")),
(AND('[1]PWS Information'!$E$10="CWS",U2719="Building",Q2719="Lead")))),"Tier 2",
IF((OR((AND('[1]PWS Information'!$E$10="CWS",U2719="Single Family Residence",Q2719="Galvanized Requiring Replacement")),
(AND('[1]PWS Information'!$E$10="CWS",U2719="Single Family Residence",Q2719="Galvanized Requiring Replacement",R2719="Yes")),
(AND('[1]PWS Information'!$E$10="NTNC",Q2719="Galvanized Requiring Replacement")),
(AND('[1]PWS Information'!$E$10="NTNC",U2719="Single Family Residence",R2719="Yes")))),"Tier 3",
IF((OR((AND('[1]PWS Information'!$E$10="CWS",U2719="Single Family Residence",S2719="Yes",Q2719="Non-Lead", J2719="Non-Lead - Copper",L2719="Before 1989")),
(AND('[1]PWS Information'!$E$10="CWS",U2719="Single Family Residence",S2719="Yes",Q2719="Non-Lead", N2719="Non-Lead - Copper",O2719="Before 1989")))),"Tier 4",
IF((OR((AND('[1]PWS Information'!$E$10="NTNC",Q2719="Non-Lead")),
(AND('[1]PWS Information'!$E$10="CWS",Q2719="Non-Lead",S2719="")),
(AND('[1]PWS Information'!$E$10="CWS",Q2719="Non-Lead",S2719="No")),
(AND('[1]PWS Information'!$E$10="CWS",Q2719="Non-Lead",S2719="Don't Know")),
(AND('[1]PWS Information'!$E$10="CWS",Q2719="Non-Lead", J2719="Non-Lead - Copper", S2719="Yes", L2719="Between 1989 and 2014")),
(AND('[1]PWS Information'!$E$10="CWS",Q2719="Non-Lead", J2719="Non-Lead - Copper", S2719="Yes", L2719="After 2014")),
(AND('[1]PWS Information'!$E$10="CWS",Q2719="Non-Lead", J2719="Non-Lead - Copper", S2719="Yes", L2719="Unknown")),
(AND('[1]PWS Information'!$E$10="CWS",Q2719="Non-Lead", N2719="Non-Lead - Copper", S2719="Yes", O2719="Between 1989 and 2014")),
(AND('[1]PWS Information'!$E$10="CWS",Q2719="Non-Lead", N2719="Non-Lead - Copper", S2719="Yes", O2719="After 2014")),
(AND('[1]PWS Information'!$E$10="CWS",Q2719="Non-Lead", N2719="Non-Lead - Copper", S2719="Yes", O2719="Unknown")),
(AND('[1]PWS Information'!$E$10="CWS",Q2719="Unknown")),
(AND('[1]PWS Information'!$E$10="NTNC",Q2719="Unknown")))),"Tier 5",
"")))))</f>
        <v>Tier 5</v>
      </c>
      <c r="Z2719" s="71"/>
      <c r="AA2719" s="71"/>
    </row>
    <row r="2720" spans="1:27" ht="57.6" x14ac:dyDescent="0.3">
      <c r="A2720" s="1"/>
      <c r="B2720" s="70">
        <v>3804712</v>
      </c>
      <c r="C2720" s="60">
        <v>144</v>
      </c>
      <c r="D2720" s="61" t="s">
        <v>578</v>
      </c>
      <c r="E2720" s="61" t="s">
        <v>128</v>
      </c>
      <c r="F2720" s="61">
        <v>78640</v>
      </c>
      <c r="G2720" s="62" t="s">
        <v>569</v>
      </c>
      <c r="H2720" s="63">
        <v>29.9700056</v>
      </c>
      <c r="I2720" s="64">
        <v>-97.826497222222201</v>
      </c>
      <c r="J2720" s="65" t="s">
        <v>50</v>
      </c>
      <c r="K2720" s="66" t="s">
        <v>51</v>
      </c>
      <c r="L2720" s="62" t="s">
        <v>52</v>
      </c>
      <c r="M2720" s="69"/>
      <c r="N2720" s="65" t="s">
        <v>50</v>
      </c>
      <c r="O2720" s="66" t="s">
        <v>52</v>
      </c>
      <c r="P2720" s="69"/>
      <c r="Q2720" s="55" t="str">
        <f t="shared" si="42"/>
        <v>Non-Lead</v>
      </c>
      <c r="R2720" s="70" t="s">
        <v>51</v>
      </c>
      <c r="S2720" s="70" t="s">
        <v>51</v>
      </c>
      <c r="T2720" s="70"/>
      <c r="U2720" s="71" t="s">
        <v>53</v>
      </c>
      <c r="V2720" s="71" t="s">
        <v>51</v>
      </c>
      <c r="W2720" s="71" t="s">
        <v>51</v>
      </c>
      <c r="X2720" s="71" t="s">
        <v>51</v>
      </c>
      <c r="Y2720" s="72" t="str">
        <f>IF((OR((AND('[1]PWS Information'!$E$10="CWS",U2720="Single Family Residence",Q2720="Lead")),
(AND('[1]PWS Information'!$E$10="CWS",U2720="Multiple Family Residence",'[1]PWS Information'!$E$11="Yes",Q2720="Lead")),
(AND('[1]PWS Information'!$E$10="NTNC",Q2720="Lead")))),"Tier 1",
IF((OR((AND('[1]PWS Information'!$E$10="CWS",U2720="Multiple Family Residence",'[1]PWS Information'!$E$11="No",Q2720="Lead")),
(AND('[1]PWS Information'!$E$10="CWS",U2720="Other",Q2720="Lead")),
(AND('[1]PWS Information'!$E$10="CWS",U2720="Building",Q2720="Lead")))),"Tier 2",
IF((OR((AND('[1]PWS Information'!$E$10="CWS",U2720="Single Family Residence",Q2720="Galvanized Requiring Replacement")),
(AND('[1]PWS Information'!$E$10="CWS",U2720="Single Family Residence",Q2720="Galvanized Requiring Replacement",R2720="Yes")),
(AND('[1]PWS Information'!$E$10="NTNC",Q2720="Galvanized Requiring Replacement")),
(AND('[1]PWS Information'!$E$10="NTNC",U2720="Single Family Residence",R2720="Yes")))),"Tier 3",
IF((OR((AND('[1]PWS Information'!$E$10="CWS",U2720="Single Family Residence",S2720="Yes",Q2720="Non-Lead", J2720="Non-Lead - Copper",L2720="Before 1989")),
(AND('[1]PWS Information'!$E$10="CWS",U2720="Single Family Residence",S2720="Yes",Q2720="Non-Lead", N2720="Non-Lead - Copper",O2720="Before 1989")))),"Tier 4",
IF((OR((AND('[1]PWS Information'!$E$10="NTNC",Q2720="Non-Lead")),
(AND('[1]PWS Information'!$E$10="CWS",Q2720="Non-Lead",S2720="")),
(AND('[1]PWS Information'!$E$10="CWS",Q2720="Non-Lead",S2720="No")),
(AND('[1]PWS Information'!$E$10="CWS",Q2720="Non-Lead",S2720="Don't Know")),
(AND('[1]PWS Information'!$E$10="CWS",Q2720="Non-Lead", J2720="Non-Lead - Copper", S2720="Yes", L2720="Between 1989 and 2014")),
(AND('[1]PWS Information'!$E$10="CWS",Q2720="Non-Lead", J2720="Non-Lead - Copper", S2720="Yes", L2720="After 2014")),
(AND('[1]PWS Information'!$E$10="CWS",Q2720="Non-Lead", J2720="Non-Lead - Copper", S2720="Yes", L2720="Unknown")),
(AND('[1]PWS Information'!$E$10="CWS",Q2720="Non-Lead", N2720="Non-Lead - Copper", S2720="Yes", O2720="Between 1989 and 2014")),
(AND('[1]PWS Information'!$E$10="CWS",Q2720="Non-Lead", N2720="Non-Lead - Copper", S2720="Yes", O2720="After 2014")),
(AND('[1]PWS Information'!$E$10="CWS",Q2720="Non-Lead", N2720="Non-Lead - Copper", S2720="Yes", O2720="Unknown")),
(AND('[1]PWS Information'!$E$10="CWS",Q2720="Unknown")),
(AND('[1]PWS Information'!$E$10="NTNC",Q2720="Unknown")))),"Tier 5",
"")))))</f>
        <v>Tier 5</v>
      </c>
      <c r="Z2720" s="71"/>
      <c r="AA2720" s="71"/>
    </row>
    <row r="2721" spans="1:27" ht="57.6" x14ac:dyDescent="0.3">
      <c r="A2721" s="1"/>
      <c r="B2721" s="70">
        <v>3875774</v>
      </c>
      <c r="C2721" s="60">
        <v>189</v>
      </c>
      <c r="D2721" s="61" t="s">
        <v>578</v>
      </c>
      <c r="E2721" s="61" t="s">
        <v>128</v>
      </c>
      <c r="F2721" s="61">
        <v>78640</v>
      </c>
      <c r="G2721" s="62" t="s">
        <v>569</v>
      </c>
      <c r="H2721" s="63">
        <v>29.9692167</v>
      </c>
      <c r="I2721" s="64">
        <v>-97.826680555555498</v>
      </c>
      <c r="J2721" s="65" t="s">
        <v>50</v>
      </c>
      <c r="K2721" s="66" t="s">
        <v>51</v>
      </c>
      <c r="L2721" s="62" t="s">
        <v>52</v>
      </c>
      <c r="M2721" s="69"/>
      <c r="N2721" s="65" t="s">
        <v>50</v>
      </c>
      <c r="O2721" s="66" t="s">
        <v>52</v>
      </c>
      <c r="P2721" s="69"/>
      <c r="Q2721" s="55" t="str">
        <f t="shared" si="42"/>
        <v>Non-Lead</v>
      </c>
      <c r="R2721" s="70" t="s">
        <v>51</v>
      </c>
      <c r="S2721" s="70" t="s">
        <v>51</v>
      </c>
      <c r="T2721" s="70"/>
      <c r="U2721" s="71" t="s">
        <v>53</v>
      </c>
      <c r="V2721" s="71" t="s">
        <v>51</v>
      </c>
      <c r="W2721" s="71" t="s">
        <v>51</v>
      </c>
      <c r="X2721" s="71" t="s">
        <v>51</v>
      </c>
      <c r="Y2721" s="72" t="str">
        <f>IF((OR((AND('[1]PWS Information'!$E$10="CWS",U2721="Single Family Residence",Q2721="Lead")),
(AND('[1]PWS Information'!$E$10="CWS",U2721="Multiple Family Residence",'[1]PWS Information'!$E$11="Yes",Q2721="Lead")),
(AND('[1]PWS Information'!$E$10="NTNC",Q2721="Lead")))),"Tier 1",
IF((OR((AND('[1]PWS Information'!$E$10="CWS",U2721="Multiple Family Residence",'[1]PWS Information'!$E$11="No",Q2721="Lead")),
(AND('[1]PWS Information'!$E$10="CWS",U2721="Other",Q2721="Lead")),
(AND('[1]PWS Information'!$E$10="CWS",U2721="Building",Q2721="Lead")))),"Tier 2",
IF((OR((AND('[1]PWS Information'!$E$10="CWS",U2721="Single Family Residence",Q2721="Galvanized Requiring Replacement")),
(AND('[1]PWS Information'!$E$10="CWS",U2721="Single Family Residence",Q2721="Galvanized Requiring Replacement",R2721="Yes")),
(AND('[1]PWS Information'!$E$10="NTNC",Q2721="Galvanized Requiring Replacement")),
(AND('[1]PWS Information'!$E$10="NTNC",U2721="Single Family Residence",R2721="Yes")))),"Tier 3",
IF((OR((AND('[1]PWS Information'!$E$10="CWS",U2721="Single Family Residence",S2721="Yes",Q2721="Non-Lead", J2721="Non-Lead - Copper",L2721="Before 1989")),
(AND('[1]PWS Information'!$E$10="CWS",U2721="Single Family Residence",S2721="Yes",Q2721="Non-Lead", N2721="Non-Lead - Copper",O2721="Before 1989")))),"Tier 4",
IF((OR((AND('[1]PWS Information'!$E$10="NTNC",Q2721="Non-Lead")),
(AND('[1]PWS Information'!$E$10="CWS",Q2721="Non-Lead",S2721="")),
(AND('[1]PWS Information'!$E$10="CWS",Q2721="Non-Lead",S2721="No")),
(AND('[1]PWS Information'!$E$10="CWS",Q2721="Non-Lead",S2721="Don't Know")),
(AND('[1]PWS Information'!$E$10="CWS",Q2721="Non-Lead", J2721="Non-Lead - Copper", S2721="Yes", L2721="Between 1989 and 2014")),
(AND('[1]PWS Information'!$E$10="CWS",Q2721="Non-Lead", J2721="Non-Lead - Copper", S2721="Yes", L2721="After 2014")),
(AND('[1]PWS Information'!$E$10="CWS",Q2721="Non-Lead", J2721="Non-Lead - Copper", S2721="Yes", L2721="Unknown")),
(AND('[1]PWS Information'!$E$10="CWS",Q2721="Non-Lead", N2721="Non-Lead - Copper", S2721="Yes", O2721="Between 1989 and 2014")),
(AND('[1]PWS Information'!$E$10="CWS",Q2721="Non-Lead", N2721="Non-Lead - Copper", S2721="Yes", O2721="After 2014")),
(AND('[1]PWS Information'!$E$10="CWS",Q2721="Non-Lead", N2721="Non-Lead - Copper", S2721="Yes", O2721="Unknown")),
(AND('[1]PWS Information'!$E$10="CWS",Q2721="Unknown")),
(AND('[1]PWS Information'!$E$10="NTNC",Q2721="Unknown")))),"Tier 5",
"")))))</f>
        <v>Tier 5</v>
      </c>
      <c r="Z2721" s="71"/>
      <c r="AA2721" s="71"/>
    </row>
    <row r="2722" spans="1:27" ht="57.6" x14ac:dyDescent="0.3">
      <c r="A2722" s="17"/>
      <c r="B2722" s="70">
        <v>3805608</v>
      </c>
      <c r="C2722" s="60">
        <v>129</v>
      </c>
      <c r="D2722" s="61" t="s">
        <v>579</v>
      </c>
      <c r="E2722" s="61" t="s">
        <v>128</v>
      </c>
      <c r="F2722" s="61">
        <v>78640</v>
      </c>
      <c r="G2722" s="62" t="s">
        <v>569</v>
      </c>
      <c r="H2722" s="63">
        <v>29.9698417</v>
      </c>
      <c r="I2722" s="64">
        <v>-97.825963888888793</v>
      </c>
      <c r="J2722" s="65" t="s">
        <v>50</v>
      </c>
      <c r="K2722" s="66" t="s">
        <v>51</v>
      </c>
      <c r="L2722" s="62" t="s">
        <v>52</v>
      </c>
      <c r="M2722" s="69"/>
      <c r="N2722" s="65" t="s">
        <v>50</v>
      </c>
      <c r="O2722" s="66" t="s">
        <v>52</v>
      </c>
      <c r="P2722" s="69"/>
      <c r="Q2722" s="55" t="str">
        <f t="shared" si="42"/>
        <v>Non-Lead</v>
      </c>
      <c r="R2722" s="70" t="s">
        <v>51</v>
      </c>
      <c r="S2722" s="70" t="s">
        <v>51</v>
      </c>
      <c r="T2722" s="70"/>
      <c r="U2722" s="71" t="s">
        <v>53</v>
      </c>
      <c r="V2722" s="71" t="s">
        <v>51</v>
      </c>
      <c r="W2722" s="71" t="s">
        <v>51</v>
      </c>
      <c r="X2722" s="71" t="s">
        <v>51</v>
      </c>
      <c r="Y2722" s="72" t="str">
        <f>IF((OR((AND('[1]PWS Information'!$E$10="CWS",U2722="Single Family Residence",Q2722="Lead")),
(AND('[1]PWS Information'!$E$10="CWS",U2722="Multiple Family Residence",'[1]PWS Information'!$E$11="Yes",Q2722="Lead")),
(AND('[1]PWS Information'!$E$10="NTNC",Q2722="Lead")))),"Tier 1",
IF((OR((AND('[1]PWS Information'!$E$10="CWS",U2722="Multiple Family Residence",'[1]PWS Information'!$E$11="No",Q2722="Lead")),
(AND('[1]PWS Information'!$E$10="CWS",U2722="Other",Q2722="Lead")),
(AND('[1]PWS Information'!$E$10="CWS",U2722="Building",Q2722="Lead")))),"Tier 2",
IF((OR((AND('[1]PWS Information'!$E$10="CWS",U2722="Single Family Residence",Q2722="Galvanized Requiring Replacement")),
(AND('[1]PWS Information'!$E$10="CWS",U2722="Single Family Residence",Q2722="Galvanized Requiring Replacement",R2722="Yes")),
(AND('[1]PWS Information'!$E$10="NTNC",Q2722="Galvanized Requiring Replacement")),
(AND('[1]PWS Information'!$E$10="NTNC",U2722="Single Family Residence",R2722="Yes")))),"Tier 3",
IF((OR((AND('[1]PWS Information'!$E$10="CWS",U2722="Single Family Residence",S2722="Yes",Q2722="Non-Lead", J2722="Non-Lead - Copper",L2722="Before 1989")),
(AND('[1]PWS Information'!$E$10="CWS",U2722="Single Family Residence",S2722="Yes",Q2722="Non-Lead", N2722="Non-Lead - Copper",O2722="Before 1989")))),"Tier 4",
IF((OR((AND('[1]PWS Information'!$E$10="NTNC",Q2722="Non-Lead")),
(AND('[1]PWS Information'!$E$10="CWS",Q2722="Non-Lead",S2722="")),
(AND('[1]PWS Information'!$E$10="CWS",Q2722="Non-Lead",S2722="No")),
(AND('[1]PWS Information'!$E$10="CWS",Q2722="Non-Lead",S2722="Don't Know")),
(AND('[1]PWS Information'!$E$10="CWS",Q2722="Non-Lead", J2722="Non-Lead - Copper", S2722="Yes", L2722="Between 1989 and 2014")),
(AND('[1]PWS Information'!$E$10="CWS",Q2722="Non-Lead", J2722="Non-Lead - Copper", S2722="Yes", L2722="After 2014")),
(AND('[1]PWS Information'!$E$10="CWS",Q2722="Non-Lead", J2722="Non-Lead - Copper", S2722="Yes", L2722="Unknown")),
(AND('[1]PWS Information'!$E$10="CWS",Q2722="Non-Lead", N2722="Non-Lead - Copper", S2722="Yes", O2722="Between 1989 and 2014")),
(AND('[1]PWS Information'!$E$10="CWS",Q2722="Non-Lead", N2722="Non-Lead - Copper", S2722="Yes", O2722="After 2014")),
(AND('[1]PWS Information'!$E$10="CWS",Q2722="Non-Lead", N2722="Non-Lead - Copper", S2722="Yes", O2722="Unknown")),
(AND('[1]PWS Information'!$E$10="CWS",Q2722="Unknown")),
(AND('[1]PWS Information'!$E$10="NTNC",Q2722="Unknown")))),"Tier 5",
"")))))</f>
        <v>Tier 5</v>
      </c>
      <c r="Z2722" s="71"/>
      <c r="AA2722" s="71"/>
    </row>
    <row r="2723" spans="1:27" ht="57.6" x14ac:dyDescent="0.3">
      <c r="A2723" s="1"/>
      <c r="B2723" s="70">
        <v>3967557</v>
      </c>
      <c r="C2723" s="60">
        <v>320</v>
      </c>
      <c r="D2723" s="61" t="s">
        <v>583</v>
      </c>
      <c r="E2723" s="61" t="s">
        <v>128</v>
      </c>
      <c r="F2723" s="61">
        <v>78640</v>
      </c>
      <c r="G2723" s="62" t="s">
        <v>569</v>
      </c>
      <c r="H2723" s="63">
        <v>29.971786099999999</v>
      </c>
      <c r="I2723" s="64">
        <v>-97.824569444444407</v>
      </c>
      <c r="J2723" s="65" t="s">
        <v>50</v>
      </c>
      <c r="K2723" s="66" t="s">
        <v>51</v>
      </c>
      <c r="L2723" s="62" t="s">
        <v>52</v>
      </c>
      <c r="M2723" s="69"/>
      <c r="N2723" s="65" t="s">
        <v>50</v>
      </c>
      <c r="O2723" s="66" t="s">
        <v>52</v>
      </c>
      <c r="P2723" s="69"/>
      <c r="Q2723" s="55" t="str">
        <f t="shared" si="42"/>
        <v>Non-Lead</v>
      </c>
      <c r="R2723" s="70" t="s">
        <v>51</v>
      </c>
      <c r="S2723" s="70" t="s">
        <v>51</v>
      </c>
      <c r="T2723" s="70"/>
      <c r="U2723" s="71" t="s">
        <v>53</v>
      </c>
      <c r="V2723" s="71" t="s">
        <v>51</v>
      </c>
      <c r="W2723" s="71" t="s">
        <v>51</v>
      </c>
      <c r="X2723" s="71" t="s">
        <v>51</v>
      </c>
      <c r="Y2723" s="72" t="str">
        <f>IF((OR((AND('[1]PWS Information'!$E$10="CWS",U2723="Single Family Residence",Q2723="Lead")),
(AND('[1]PWS Information'!$E$10="CWS",U2723="Multiple Family Residence",'[1]PWS Information'!$E$11="Yes",Q2723="Lead")),
(AND('[1]PWS Information'!$E$10="NTNC",Q2723="Lead")))),"Tier 1",
IF((OR((AND('[1]PWS Information'!$E$10="CWS",U2723="Multiple Family Residence",'[1]PWS Information'!$E$11="No",Q2723="Lead")),
(AND('[1]PWS Information'!$E$10="CWS",U2723="Other",Q2723="Lead")),
(AND('[1]PWS Information'!$E$10="CWS",U2723="Building",Q2723="Lead")))),"Tier 2",
IF((OR((AND('[1]PWS Information'!$E$10="CWS",U2723="Single Family Residence",Q2723="Galvanized Requiring Replacement")),
(AND('[1]PWS Information'!$E$10="CWS",U2723="Single Family Residence",Q2723="Galvanized Requiring Replacement",R2723="Yes")),
(AND('[1]PWS Information'!$E$10="NTNC",Q2723="Galvanized Requiring Replacement")),
(AND('[1]PWS Information'!$E$10="NTNC",U2723="Single Family Residence",R2723="Yes")))),"Tier 3",
IF((OR((AND('[1]PWS Information'!$E$10="CWS",U2723="Single Family Residence",S2723="Yes",Q2723="Non-Lead", J2723="Non-Lead - Copper",L2723="Before 1989")),
(AND('[1]PWS Information'!$E$10="CWS",U2723="Single Family Residence",S2723="Yes",Q2723="Non-Lead", N2723="Non-Lead - Copper",O2723="Before 1989")))),"Tier 4",
IF((OR((AND('[1]PWS Information'!$E$10="NTNC",Q2723="Non-Lead")),
(AND('[1]PWS Information'!$E$10="CWS",Q2723="Non-Lead",S2723="")),
(AND('[1]PWS Information'!$E$10="CWS",Q2723="Non-Lead",S2723="No")),
(AND('[1]PWS Information'!$E$10="CWS",Q2723="Non-Lead",S2723="Don't Know")),
(AND('[1]PWS Information'!$E$10="CWS",Q2723="Non-Lead", J2723="Non-Lead - Copper", S2723="Yes", L2723="Between 1989 and 2014")),
(AND('[1]PWS Information'!$E$10="CWS",Q2723="Non-Lead", J2723="Non-Lead - Copper", S2723="Yes", L2723="After 2014")),
(AND('[1]PWS Information'!$E$10="CWS",Q2723="Non-Lead", J2723="Non-Lead - Copper", S2723="Yes", L2723="Unknown")),
(AND('[1]PWS Information'!$E$10="CWS",Q2723="Non-Lead", N2723="Non-Lead - Copper", S2723="Yes", O2723="Between 1989 and 2014")),
(AND('[1]PWS Information'!$E$10="CWS",Q2723="Non-Lead", N2723="Non-Lead - Copper", S2723="Yes", O2723="After 2014")),
(AND('[1]PWS Information'!$E$10="CWS",Q2723="Non-Lead", N2723="Non-Lead - Copper", S2723="Yes", O2723="Unknown")),
(AND('[1]PWS Information'!$E$10="CWS",Q2723="Unknown")),
(AND('[1]PWS Information'!$E$10="NTNC",Q2723="Unknown")))),"Tier 5",
"")))))</f>
        <v>Tier 5</v>
      </c>
      <c r="Z2723" s="71"/>
      <c r="AA2723" s="71"/>
    </row>
    <row r="2724" spans="1:27" ht="57.6" x14ac:dyDescent="0.3">
      <c r="A2724" s="1"/>
      <c r="B2724" s="70">
        <v>3964176</v>
      </c>
      <c r="C2724" s="60">
        <v>328</v>
      </c>
      <c r="D2724" s="61" t="s">
        <v>583</v>
      </c>
      <c r="E2724" s="61" t="s">
        <v>128</v>
      </c>
      <c r="F2724" s="61">
        <v>78640</v>
      </c>
      <c r="G2724" s="62" t="s">
        <v>569</v>
      </c>
      <c r="H2724" s="63">
        <v>29.971697200000001</v>
      </c>
      <c r="I2724" s="64">
        <v>-97.824663888888793</v>
      </c>
      <c r="J2724" s="65" t="s">
        <v>50</v>
      </c>
      <c r="K2724" s="66" t="s">
        <v>51</v>
      </c>
      <c r="L2724" s="62" t="s">
        <v>52</v>
      </c>
      <c r="M2724" s="69"/>
      <c r="N2724" s="65" t="s">
        <v>50</v>
      </c>
      <c r="O2724" s="66" t="s">
        <v>52</v>
      </c>
      <c r="P2724" s="69"/>
      <c r="Q2724" s="55" t="str">
        <f t="shared" si="42"/>
        <v>Non-Lead</v>
      </c>
      <c r="R2724" s="70" t="s">
        <v>51</v>
      </c>
      <c r="S2724" s="70" t="s">
        <v>51</v>
      </c>
      <c r="T2724" s="70"/>
      <c r="U2724" s="71" t="s">
        <v>53</v>
      </c>
      <c r="V2724" s="71" t="s">
        <v>51</v>
      </c>
      <c r="W2724" s="71" t="s">
        <v>51</v>
      </c>
      <c r="X2724" s="71" t="s">
        <v>51</v>
      </c>
      <c r="Y2724" s="72" t="str">
        <f>IF((OR((AND('[1]PWS Information'!$E$10="CWS",U2724="Single Family Residence",Q2724="Lead")),
(AND('[1]PWS Information'!$E$10="CWS",U2724="Multiple Family Residence",'[1]PWS Information'!$E$11="Yes",Q2724="Lead")),
(AND('[1]PWS Information'!$E$10="NTNC",Q2724="Lead")))),"Tier 1",
IF((OR((AND('[1]PWS Information'!$E$10="CWS",U2724="Multiple Family Residence",'[1]PWS Information'!$E$11="No",Q2724="Lead")),
(AND('[1]PWS Information'!$E$10="CWS",U2724="Other",Q2724="Lead")),
(AND('[1]PWS Information'!$E$10="CWS",U2724="Building",Q2724="Lead")))),"Tier 2",
IF((OR((AND('[1]PWS Information'!$E$10="CWS",U2724="Single Family Residence",Q2724="Galvanized Requiring Replacement")),
(AND('[1]PWS Information'!$E$10="CWS",U2724="Single Family Residence",Q2724="Galvanized Requiring Replacement",R2724="Yes")),
(AND('[1]PWS Information'!$E$10="NTNC",Q2724="Galvanized Requiring Replacement")),
(AND('[1]PWS Information'!$E$10="NTNC",U2724="Single Family Residence",R2724="Yes")))),"Tier 3",
IF((OR((AND('[1]PWS Information'!$E$10="CWS",U2724="Single Family Residence",S2724="Yes",Q2724="Non-Lead", J2724="Non-Lead - Copper",L2724="Before 1989")),
(AND('[1]PWS Information'!$E$10="CWS",U2724="Single Family Residence",S2724="Yes",Q2724="Non-Lead", N2724="Non-Lead - Copper",O2724="Before 1989")))),"Tier 4",
IF((OR((AND('[1]PWS Information'!$E$10="NTNC",Q2724="Non-Lead")),
(AND('[1]PWS Information'!$E$10="CWS",Q2724="Non-Lead",S2724="")),
(AND('[1]PWS Information'!$E$10="CWS",Q2724="Non-Lead",S2724="No")),
(AND('[1]PWS Information'!$E$10="CWS",Q2724="Non-Lead",S2724="Don't Know")),
(AND('[1]PWS Information'!$E$10="CWS",Q2724="Non-Lead", J2724="Non-Lead - Copper", S2724="Yes", L2724="Between 1989 and 2014")),
(AND('[1]PWS Information'!$E$10="CWS",Q2724="Non-Lead", J2724="Non-Lead - Copper", S2724="Yes", L2724="After 2014")),
(AND('[1]PWS Information'!$E$10="CWS",Q2724="Non-Lead", J2724="Non-Lead - Copper", S2724="Yes", L2724="Unknown")),
(AND('[1]PWS Information'!$E$10="CWS",Q2724="Non-Lead", N2724="Non-Lead - Copper", S2724="Yes", O2724="Between 1989 and 2014")),
(AND('[1]PWS Information'!$E$10="CWS",Q2724="Non-Lead", N2724="Non-Lead - Copper", S2724="Yes", O2724="After 2014")),
(AND('[1]PWS Information'!$E$10="CWS",Q2724="Non-Lead", N2724="Non-Lead - Copper", S2724="Yes", O2724="Unknown")),
(AND('[1]PWS Information'!$E$10="CWS",Q2724="Unknown")),
(AND('[1]PWS Information'!$E$10="NTNC",Q2724="Unknown")))),"Tier 5",
"")))))</f>
        <v>Tier 5</v>
      </c>
      <c r="Z2724" s="71"/>
      <c r="AA2724" s="71"/>
    </row>
    <row r="2725" spans="1:27" ht="57.6" x14ac:dyDescent="0.3">
      <c r="A2725" s="1"/>
      <c r="B2725" s="70">
        <v>3981289</v>
      </c>
      <c r="C2725" s="60">
        <v>336</v>
      </c>
      <c r="D2725" s="61" t="s">
        <v>583</v>
      </c>
      <c r="E2725" s="61" t="s">
        <v>128</v>
      </c>
      <c r="F2725" s="61">
        <v>78640</v>
      </c>
      <c r="G2725" s="62" t="s">
        <v>569</v>
      </c>
      <c r="H2725" s="63">
        <v>29.971619400000002</v>
      </c>
      <c r="I2725" s="64">
        <v>-97.824763888888796</v>
      </c>
      <c r="J2725" s="65" t="s">
        <v>50</v>
      </c>
      <c r="K2725" s="66" t="s">
        <v>51</v>
      </c>
      <c r="L2725" s="62" t="s">
        <v>52</v>
      </c>
      <c r="M2725" s="69"/>
      <c r="N2725" s="65" t="s">
        <v>50</v>
      </c>
      <c r="O2725" s="66" t="s">
        <v>52</v>
      </c>
      <c r="P2725" s="69"/>
      <c r="Q2725" s="55" t="str">
        <f t="shared" si="42"/>
        <v>Non-Lead</v>
      </c>
      <c r="R2725" s="70" t="s">
        <v>51</v>
      </c>
      <c r="S2725" s="70" t="s">
        <v>51</v>
      </c>
      <c r="T2725" s="70"/>
      <c r="U2725" s="71" t="s">
        <v>53</v>
      </c>
      <c r="V2725" s="71" t="s">
        <v>51</v>
      </c>
      <c r="W2725" s="71" t="s">
        <v>51</v>
      </c>
      <c r="X2725" s="71" t="s">
        <v>51</v>
      </c>
      <c r="Y2725" s="72" t="str">
        <f>IF((OR((AND('[1]PWS Information'!$E$10="CWS",U2725="Single Family Residence",Q2725="Lead")),
(AND('[1]PWS Information'!$E$10="CWS",U2725="Multiple Family Residence",'[1]PWS Information'!$E$11="Yes",Q2725="Lead")),
(AND('[1]PWS Information'!$E$10="NTNC",Q2725="Lead")))),"Tier 1",
IF((OR((AND('[1]PWS Information'!$E$10="CWS",U2725="Multiple Family Residence",'[1]PWS Information'!$E$11="No",Q2725="Lead")),
(AND('[1]PWS Information'!$E$10="CWS",U2725="Other",Q2725="Lead")),
(AND('[1]PWS Information'!$E$10="CWS",U2725="Building",Q2725="Lead")))),"Tier 2",
IF((OR((AND('[1]PWS Information'!$E$10="CWS",U2725="Single Family Residence",Q2725="Galvanized Requiring Replacement")),
(AND('[1]PWS Information'!$E$10="CWS",U2725="Single Family Residence",Q2725="Galvanized Requiring Replacement",R2725="Yes")),
(AND('[1]PWS Information'!$E$10="NTNC",Q2725="Galvanized Requiring Replacement")),
(AND('[1]PWS Information'!$E$10="NTNC",U2725="Single Family Residence",R2725="Yes")))),"Tier 3",
IF((OR((AND('[1]PWS Information'!$E$10="CWS",U2725="Single Family Residence",S2725="Yes",Q2725="Non-Lead", J2725="Non-Lead - Copper",L2725="Before 1989")),
(AND('[1]PWS Information'!$E$10="CWS",U2725="Single Family Residence",S2725="Yes",Q2725="Non-Lead", N2725="Non-Lead - Copper",O2725="Before 1989")))),"Tier 4",
IF((OR((AND('[1]PWS Information'!$E$10="NTNC",Q2725="Non-Lead")),
(AND('[1]PWS Information'!$E$10="CWS",Q2725="Non-Lead",S2725="")),
(AND('[1]PWS Information'!$E$10="CWS",Q2725="Non-Lead",S2725="No")),
(AND('[1]PWS Information'!$E$10="CWS",Q2725="Non-Lead",S2725="Don't Know")),
(AND('[1]PWS Information'!$E$10="CWS",Q2725="Non-Lead", J2725="Non-Lead - Copper", S2725="Yes", L2725="Between 1989 and 2014")),
(AND('[1]PWS Information'!$E$10="CWS",Q2725="Non-Lead", J2725="Non-Lead - Copper", S2725="Yes", L2725="After 2014")),
(AND('[1]PWS Information'!$E$10="CWS",Q2725="Non-Lead", J2725="Non-Lead - Copper", S2725="Yes", L2725="Unknown")),
(AND('[1]PWS Information'!$E$10="CWS",Q2725="Non-Lead", N2725="Non-Lead - Copper", S2725="Yes", O2725="Between 1989 and 2014")),
(AND('[1]PWS Information'!$E$10="CWS",Q2725="Non-Lead", N2725="Non-Lead - Copper", S2725="Yes", O2725="After 2014")),
(AND('[1]PWS Information'!$E$10="CWS",Q2725="Non-Lead", N2725="Non-Lead - Copper", S2725="Yes", O2725="Unknown")),
(AND('[1]PWS Information'!$E$10="CWS",Q2725="Unknown")),
(AND('[1]PWS Information'!$E$10="NTNC",Q2725="Unknown")))),"Tier 5",
"")))))</f>
        <v>Tier 5</v>
      </c>
      <c r="Z2725" s="71"/>
      <c r="AA2725" s="71"/>
    </row>
    <row r="2726" spans="1:27" ht="57.6" x14ac:dyDescent="0.3">
      <c r="A2726" s="17"/>
      <c r="B2726" s="70">
        <v>3963593</v>
      </c>
      <c r="C2726" s="60">
        <v>352</v>
      </c>
      <c r="D2726" s="61" t="s">
        <v>583</v>
      </c>
      <c r="E2726" s="61" t="s">
        <v>128</v>
      </c>
      <c r="F2726" s="61">
        <v>78640</v>
      </c>
      <c r="G2726" s="62" t="s">
        <v>569</v>
      </c>
      <c r="H2726" s="63">
        <v>29.971372200000001</v>
      </c>
      <c r="I2726" s="64">
        <v>-97.824997222222194</v>
      </c>
      <c r="J2726" s="65" t="s">
        <v>50</v>
      </c>
      <c r="K2726" s="66" t="s">
        <v>51</v>
      </c>
      <c r="L2726" s="62" t="s">
        <v>52</v>
      </c>
      <c r="M2726" s="69"/>
      <c r="N2726" s="65" t="s">
        <v>50</v>
      </c>
      <c r="O2726" s="66" t="s">
        <v>52</v>
      </c>
      <c r="P2726" s="69"/>
      <c r="Q2726" s="55" t="str">
        <f t="shared" si="42"/>
        <v>Non-Lead</v>
      </c>
      <c r="R2726" s="70" t="s">
        <v>51</v>
      </c>
      <c r="S2726" s="70" t="s">
        <v>51</v>
      </c>
      <c r="T2726" s="70"/>
      <c r="U2726" s="71" t="s">
        <v>53</v>
      </c>
      <c r="V2726" s="71" t="s">
        <v>51</v>
      </c>
      <c r="W2726" s="71" t="s">
        <v>51</v>
      </c>
      <c r="X2726" s="71" t="s">
        <v>51</v>
      </c>
      <c r="Y2726" s="72" t="str">
        <f>IF((OR((AND('[1]PWS Information'!$E$10="CWS",U2726="Single Family Residence",Q2726="Lead")),
(AND('[1]PWS Information'!$E$10="CWS",U2726="Multiple Family Residence",'[1]PWS Information'!$E$11="Yes",Q2726="Lead")),
(AND('[1]PWS Information'!$E$10="NTNC",Q2726="Lead")))),"Tier 1",
IF((OR((AND('[1]PWS Information'!$E$10="CWS",U2726="Multiple Family Residence",'[1]PWS Information'!$E$11="No",Q2726="Lead")),
(AND('[1]PWS Information'!$E$10="CWS",U2726="Other",Q2726="Lead")),
(AND('[1]PWS Information'!$E$10="CWS",U2726="Building",Q2726="Lead")))),"Tier 2",
IF((OR((AND('[1]PWS Information'!$E$10="CWS",U2726="Single Family Residence",Q2726="Galvanized Requiring Replacement")),
(AND('[1]PWS Information'!$E$10="CWS",U2726="Single Family Residence",Q2726="Galvanized Requiring Replacement",R2726="Yes")),
(AND('[1]PWS Information'!$E$10="NTNC",Q2726="Galvanized Requiring Replacement")),
(AND('[1]PWS Information'!$E$10="NTNC",U2726="Single Family Residence",R2726="Yes")))),"Tier 3",
IF((OR((AND('[1]PWS Information'!$E$10="CWS",U2726="Single Family Residence",S2726="Yes",Q2726="Non-Lead", J2726="Non-Lead - Copper",L2726="Before 1989")),
(AND('[1]PWS Information'!$E$10="CWS",U2726="Single Family Residence",S2726="Yes",Q2726="Non-Lead", N2726="Non-Lead - Copper",O2726="Before 1989")))),"Tier 4",
IF((OR((AND('[1]PWS Information'!$E$10="NTNC",Q2726="Non-Lead")),
(AND('[1]PWS Information'!$E$10="CWS",Q2726="Non-Lead",S2726="")),
(AND('[1]PWS Information'!$E$10="CWS",Q2726="Non-Lead",S2726="No")),
(AND('[1]PWS Information'!$E$10="CWS",Q2726="Non-Lead",S2726="Don't Know")),
(AND('[1]PWS Information'!$E$10="CWS",Q2726="Non-Lead", J2726="Non-Lead - Copper", S2726="Yes", L2726="Between 1989 and 2014")),
(AND('[1]PWS Information'!$E$10="CWS",Q2726="Non-Lead", J2726="Non-Lead - Copper", S2726="Yes", L2726="After 2014")),
(AND('[1]PWS Information'!$E$10="CWS",Q2726="Non-Lead", J2726="Non-Lead - Copper", S2726="Yes", L2726="Unknown")),
(AND('[1]PWS Information'!$E$10="CWS",Q2726="Non-Lead", N2726="Non-Lead - Copper", S2726="Yes", O2726="Between 1989 and 2014")),
(AND('[1]PWS Information'!$E$10="CWS",Q2726="Non-Lead", N2726="Non-Lead - Copper", S2726="Yes", O2726="After 2014")),
(AND('[1]PWS Information'!$E$10="CWS",Q2726="Non-Lead", N2726="Non-Lead - Copper", S2726="Yes", O2726="Unknown")),
(AND('[1]PWS Information'!$E$10="CWS",Q2726="Unknown")),
(AND('[1]PWS Information'!$E$10="NTNC",Q2726="Unknown")))),"Tier 5",
"")))))</f>
        <v>Tier 5</v>
      </c>
      <c r="Z2726" s="71"/>
      <c r="AA2726" s="71"/>
    </row>
    <row r="2727" spans="1:27" ht="57.6" x14ac:dyDescent="0.3">
      <c r="A2727" s="1"/>
      <c r="B2727" s="70">
        <v>3804260</v>
      </c>
      <c r="C2727" s="60">
        <v>358</v>
      </c>
      <c r="D2727" s="61" t="s">
        <v>583</v>
      </c>
      <c r="E2727" s="61" t="s">
        <v>128</v>
      </c>
      <c r="F2727" s="61">
        <v>78640</v>
      </c>
      <c r="G2727" s="62" t="s">
        <v>569</v>
      </c>
      <c r="H2727" s="63">
        <v>29.971299999999999</v>
      </c>
      <c r="I2727" s="64">
        <v>-97.825072222222204</v>
      </c>
      <c r="J2727" s="65" t="s">
        <v>50</v>
      </c>
      <c r="K2727" s="66" t="s">
        <v>51</v>
      </c>
      <c r="L2727" s="62" t="s">
        <v>52</v>
      </c>
      <c r="M2727" s="69"/>
      <c r="N2727" s="65" t="s">
        <v>50</v>
      </c>
      <c r="O2727" s="66" t="s">
        <v>52</v>
      </c>
      <c r="P2727" s="69"/>
      <c r="Q2727" s="55" t="str">
        <f t="shared" si="42"/>
        <v>Non-Lead</v>
      </c>
      <c r="R2727" s="70" t="s">
        <v>51</v>
      </c>
      <c r="S2727" s="70" t="s">
        <v>51</v>
      </c>
      <c r="T2727" s="70"/>
      <c r="U2727" s="71" t="s">
        <v>53</v>
      </c>
      <c r="V2727" s="71" t="s">
        <v>51</v>
      </c>
      <c r="W2727" s="71" t="s">
        <v>51</v>
      </c>
      <c r="X2727" s="71" t="s">
        <v>51</v>
      </c>
      <c r="Y2727" s="72" t="str">
        <f>IF((OR((AND('[1]PWS Information'!$E$10="CWS",U2727="Single Family Residence",Q2727="Lead")),
(AND('[1]PWS Information'!$E$10="CWS",U2727="Multiple Family Residence",'[1]PWS Information'!$E$11="Yes",Q2727="Lead")),
(AND('[1]PWS Information'!$E$10="NTNC",Q2727="Lead")))),"Tier 1",
IF((OR((AND('[1]PWS Information'!$E$10="CWS",U2727="Multiple Family Residence",'[1]PWS Information'!$E$11="No",Q2727="Lead")),
(AND('[1]PWS Information'!$E$10="CWS",U2727="Other",Q2727="Lead")),
(AND('[1]PWS Information'!$E$10="CWS",U2727="Building",Q2727="Lead")))),"Tier 2",
IF((OR((AND('[1]PWS Information'!$E$10="CWS",U2727="Single Family Residence",Q2727="Galvanized Requiring Replacement")),
(AND('[1]PWS Information'!$E$10="CWS",U2727="Single Family Residence",Q2727="Galvanized Requiring Replacement",R2727="Yes")),
(AND('[1]PWS Information'!$E$10="NTNC",Q2727="Galvanized Requiring Replacement")),
(AND('[1]PWS Information'!$E$10="NTNC",U2727="Single Family Residence",R2727="Yes")))),"Tier 3",
IF((OR((AND('[1]PWS Information'!$E$10="CWS",U2727="Single Family Residence",S2727="Yes",Q2727="Non-Lead", J2727="Non-Lead - Copper",L2727="Before 1989")),
(AND('[1]PWS Information'!$E$10="CWS",U2727="Single Family Residence",S2727="Yes",Q2727="Non-Lead", N2727="Non-Lead - Copper",O2727="Before 1989")))),"Tier 4",
IF((OR((AND('[1]PWS Information'!$E$10="NTNC",Q2727="Non-Lead")),
(AND('[1]PWS Information'!$E$10="CWS",Q2727="Non-Lead",S2727="")),
(AND('[1]PWS Information'!$E$10="CWS",Q2727="Non-Lead",S2727="No")),
(AND('[1]PWS Information'!$E$10="CWS",Q2727="Non-Lead",S2727="Don't Know")),
(AND('[1]PWS Information'!$E$10="CWS",Q2727="Non-Lead", J2727="Non-Lead - Copper", S2727="Yes", L2727="Between 1989 and 2014")),
(AND('[1]PWS Information'!$E$10="CWS",Q2727="Non-Lead", J2727="Non-Lead - Copper", S2727="Yes", L2727="After 2014")),
(AND('[1]PWS Information'!$E$10="CWS",Q2727="Non-Lead", J2727="Non-Lead - Copper", S2727="Yes", L2727="Unknown")),
(AND('[1]PWS Information'!$E$10="CWS",Q2727="Non-Lead", N2727="Non-Lead - Copper", S2727="Yes", O2727="Between 1989 and 2014")),
(AND('[1]PWS Information'!$E$10="CWS",Q2727="Non-Lead", N2727="Non-Lead - Copper", S2727="Yes", O2727="After 2014")),
(AND('[1]PWS Information'!$E$10="CWS",Q2727="Non-Lead", N2727="Non-Lead - Copper", S2727="Yes", O2727="Unknown")),
(AND('[1]PWS Information'!$E$10="CWS",Q2727="Unknown")),
(AND('[1]PWS Information'!$E$10="NTNC",Q2727="Unknown")))),"Tier 5",
"")))))</f>
        <v>Tier 5</v>
      </c>
      <c r="Z2727" s="71"/>
      <c r="AA2727" s="71"/>
    </row>
    <row r="2728" spans="1:27" ht="57.6" x14ac:dyDescent="0.3">
      <c r="A2728" s="1"/>
      <c r="B2728" s="70">
        <v>3808450</v>
      </c>
      <c r="C2728" s="60">
        <v>366</v>
      </c>
      <c r="D2728" s="61" t="s">
        <v>583</v>
      </c>
      <c r="E2728" s="61" t="s">
        <v>128</v>
      </c>
      <c r="F2728" s="61">
        <v>78640</v>
      </c>
      <c r="G2728" s="62" t="s">
        <v>569</v>
      </c>
      <c r="H2728" s="63">
        <v>29.971299999999999</v>
      </c>
      <c r="I2728" s="64">
        <v>-97.825094444444403</v>
      </c>
      <c r="J2728" s="65" t="s">
        <v>50</v>
      </c>
      <c r="K2728" s="66" t="s">
        <v>51</v>
      </c>
      <c r="L2728" s="62" t="s">
        <v>52</v>
      </c>
      <c r="M2728" s="69"/>
      <c r="N2728" s="65" t="s">
        <v>50</v>
      </c>
      <c r="O2728" s="66" t="s">
        <v>52</v>
      </c>
      <c r="P2728" s="69"/>
      <c r="Q2728" s="55" t="str">
        <f t="shared" si="42"/>
        <v>Non-Lead</v>
      </c>
      <c r="R2728" s="70" t="s">
        <v>51</v>
      </c>
      <c r="S2728" s="70" t="s">
        <v>51</v>
      </c>
      <c r="T2728" s="70"/>
      <c r="U2728" s="71" t="s">
        <v>53</v>
      </c>
      <c r="V2728" s="71" t="s">
        <v>51</v>
      </c>
      <c r="W2728" s="71" t="s">
        <v>51</v>
      </c>
      <c r="X2728" s="71" t="s">
        <v>51</v>
      </c>
      <c r="Y2728" s="72" t="str">
        <f>IF((OR((AND('[1]PWS Information'!$E$10="CWS",U2728="Single Family Residence",Q2728="Lead")),
(AND('[1]PWS Information'!$E$10="CWS",U2728="Multiple Family Residence",'[1]PWS Information'!$E$11="Yes",Q2728="Lead")),
(AND('[1]PWS Information'!$E$10="NTNC",Q2728="Lead")))),"Tier 1",
IF((OR((AND('[1]PWS Information'!$E$10="CWS",U2728="Multiple Family Residence",'[1]PWS Information'!$E$11="No",Q2728="Lead")),
(AND('[1]PWS Information'!$E$10="CWS",U2728="Other",Q2728="Lead")),
(AND('[1]PWS Information'!$E$10="CWS",U2728="Building",Q2728="Lead")))),"Tier 2",
IF((OR((AND('[1]PWS Information'!$E$10="CWS",U2728="Single Family Residence",Q2728="Galvanized Requiring Replacement")),
(AND('[1]PWS Information'!$E$10="CWS",U2728="Single Family Residence",Q2728="Galvanized Requiring Replacement",R2728="Yes")),
(AND('[1]PWS Information'!$E$10="NTNC",Q2728="Galvanized Requiring Replacement")),
(AND('[1]PWS Information'!$E$10="NTNC",U2728="Single Family Residence",R2728="Yes")))),"Tier 3",
IF((OR((AND('[1]PWS Information'!$E$10="CWS",U2728="Single Family Residence",S2728="Yes",Q2728="Non-Lead", J2728="Non-Lead - Copper",L2728="Before 1989")),
(AND('[1]PWS Information'!$E$10="CWS",U2728="Single Family Residence",S2728="Yes",Q2728="Non-Lead", N2728="Non-Lead - Copper",O2728="Before 1989")))),"Tier 4",
IF((OR((AND('[1]PWS Information'!$E$10="NTNC",Q2728="Non-Lead")),
(AND('[1]PWS Information'!$E$10="CWS",Q2728="Non-Lead",S2728="")),
(AND('[1]PWS Information'!$E$10="CWS",Q2728="Non-Lead",S2728="No")),
(AND('[1]PWS Information'!$E$10="CWS",Q2728="Non-Lead",S2728="Don't Know")),
(AND('[1]PWS Information'!$E$10="CWS",Q2728="Non-Lead", J2728="Non-Lead - Copper", S2728="Yes", L2728="Between 1989 and 2014")),
(AND('[1]PWS Information'!$E$10="CWS",Q2728="Non-Lead", J2728="Non-Lead - Copper", S2728="Yes", L2728="After 2014")),
(AND('[1]PWS Information'!$E$10="CWS",Q2728="Non-Lead", J2728="Non-Lead - Copper", S2728="Yes", L2728="Unknown")),
(AND('[1]PWS Information'!$E$10="CWS",Q2728="Non-Lead", N2728="Non-Lead - Copper", S2728="Yes", O2728="Between 1989 and 2014")),
(AND('[1]PWS Information'!$E$10="CWS",Q2728="Non-Lead", N2728="Non-Lead - Copper", S2728="Yes", O2728="After 2014")),
(AND('[1]PWS Information'!$E$10="CWS",Q2728="Non-Lead", N2728="Non-Lead - Copper", S2728="Yes", O2728="Unknown")),
(AND('[1]PWS Information'!$E$10="CWS",Q2728="Unknown")),
(AND('[1]PWS Information'!$E$10="NTNC",Q2728="Unknown")))),"Tier 5",
"")))))</f>
        <v>Tier 5</v>
      </c>
      <c r="Z2728" s="71"/>
      <c r="AA2728" s="71"/>
    </row>
    <row r="2729" spans="1:27" ht="57.6" x14ac:dyDescent="0.3">
      <c r="A2729" s="1"/>
      <c r="B2729" s="70">
        <v>3654889</v>
      </c>
      <c r="C2729" s="60">
        <v>113</v>
      </c>
      <c r="D2729" s="61" t="s">
        <v>579</v>
      </c>
      <c r="E2729" s="61" t="s">
        <v>128</v>
      </c>
      <c r="F2729" s="61">
        <v>78640</v>
      </c>
      <c r="G2729" s="62" t="s">
        <v>569</v>
      </c>
      <c r="H2729" s="63">
        <v>29.9700028</v>
      </c>
      <c r="I2729" s="64">
        <v>-97.825783333333305</v>
      </c>
      <c r="J2729" s="65" t="s">
        <v>50</v>
      </c>
      <c r="K2729" s="66" t="s">
        <v>51</v>
      </c>
      <c r="L2729" s="62" t="s">
        <v>52</v>
      </c>
      <c r="M2729" s="69"/>
      <c r="N2729" s="65" t="s">
        <v>50</v>
      </c>
      <c r="O2729" s="66" t="s">
        <v>52</v>
      </c>
      <c r="P2729" s="69"/>
      <c r="Q2729" s="55" t="str">
        <f t="shared" si="42"/>
        <v>Non-Lead</v>
      </c>
      <c r="R2729" s="70" t="s">
        <v>51</v>
      </c>
      <c r="S2729" s="70" t="s">
        <v>51</v>
      </c>
      <c r="T2729" s="70"/>
      <c r="U2729" s="71" t="s">
        <v>53</v>
      </c>
      <c r="V2729" s="71" t="s">
        <v>51</v>
      </c>
      <c r="W2729" s="71" t="s">
        <v>51</v>
      </c>
      <c r="X2729" s="71" t="s">
        <v>51</v>
      </c>
      <c r="Y2729" s="72" t="str">
        <f>IF((OR((AND('[1]PWS Information'!$E$10="CWS",U2729="Single Family Residence",Q2729="Lead")),
(AND('[1]PWS Information'!$E$10="CWS",U2729="Multiple Family Residence",'[1]PWS Information'!$E$11="Yes",Q2729="Lead")),
(AND('[1]PWS Information'!$E$10="NTNC",Q2729="Lead")))),"Tier 1",
IF((OR((AND('[1]PWS Information'!$E$10="CWS",U2729="Multiple Family Residence",'[1]PWS Information'!$E$11="No",Q2729="Lead")),
(AND('[1]PWS Information'!$E$10="CWS",U2729="Other",Q2729="Lead")),
(AND('[1]PWS Information'!$E$10="CWS",U2729="Building",Q2729="Lead")))),"Tier 2",
IF((OR((AND('[1]PWS Information'!$E$10="CWS",U2729="Single Family Residence",Q2729="Galvanized Requiring Replacement")),
(AND('[1]PWS Information'!$E$10="CWS",U2729="Single Family Residence",Q2729="Galvanized Requiring Replacement",R2729="Yes")),
(AND('[1]PWS Information'!$E$10="NTNC",Q2729="Galvanized Requiring Replacement")),
(AND('[1]PWS Information'!$E$10="NTNC",U2729="Single Family Residence",R2729="Yes")))),"Tier 3",
IF((OR((AND('[1]PWS Information'!$E$10="CWS",U2729="Single Family Residence",S2729="Yes",Q2729="Non-Lead", J2729="Non-Lead - Copper",L2729="Before 1989")),
(AND('[1]PWS Information'!$E$10="CWS",U2729="Single Family Residence",S2729="Yes",Q2729="Non-Lead", N2729="Non-Lead - Copper",O2729="Before 1989")))),"Tier 4",
IF((OR((AND('[1]PWS Information'!$E$10="NTNC",Q2729="Non-Lead")),
(AND('[1]PWS Information'!$E$10="CWS",Q2729="Non-Lead",S2729="")),
(AND('[1]PWS Information'!$E$10="CWS",Q2729="Non-Lead",S2729="No")),
(AND('[1]PWS Information'!$E$10="CWS",Q2729="Non-Lead",S2729="Don't Know")),
(AND('[1]PWS Information'!$E$10="CWS",Q2729="Non-Lead", J2729="Non-Lead - Copper", S2729="Yes", L2729="Between 1989 and 2014")),
(AND('[1]PWS Information'!$E$10="CWS",Q2729="Non-Lead", J2729="Non-Lead - Copper", S2729="Yes", L2729="After 2014")),
(AND('[1]PWS Information'!$E$10="CWS",Q2729="Non-Lead", J2729="Non-Lead - Copper", S2729="Yes", L2729="Unknown")),
(AND('[1]PWS Information'!$E$10="CWS",Q2729="Non-Lead", N2729="Non-Lead - Copper", S2729="Yes", O2729="Between 1989 and 2014")),
(AND('[1]PWS Information'!$E$10="CWS",Q2729="Non-Lead", N2729="Non-Lead - Copper", S2729="Yes", O2729="After 2014")),
(AND('[1]PWS Information'!$E$10="CWS",Q2729="Non-Lead", N2729="Non-Lead - Copper", S2729="Yes", O2729="Unknown")),
(AND('[1]PWS Information'!$E$10="CWS",Q2729="Unknown")),
(AND('[1]PWS Information'!$E$10="NTNC",Q2729="Unknown")))),"Tier 5",
"")))))</f>
        <v>Tier 5</v>
      </c>
      <c r="Z2729" s="71"/>
      <c r="AA2729" s="71"/>
    </row>
    <row r="2730" spans="1:27" ht="57.6" x14ac:dyDescent="0.3">
      <c r="A2730" s="17"/>
      <c r="B2730" s="70">
        <v>3984206</v>
      </c>
      <c r="C2730" s="60">
        <v>218</v>
      </c>
      <c r="D2730" s="61" t="s">
        <v>583</v>
      </c>
      <c r="E2730" s="61" t="s">
        <v>128</v>
      </c>
      <c r="F2730" s="61">
        <v>78640</v>
      </c>
      <c r="G2730" s="62" t="s">
        <v>569</v>
      </c>
      <c r="H2730" s="63">
        <v>29.970802800000001</v>
      </c>
      <c r="I2730" s="64">
        <v>-97.823547222222203</v>
      </c>
      <c r="J2730" s="65" t="s">
        <v>50</v>
      </c>
      <c r="K2730" s="66" t="s">
        <v>51</v>
      </c>
      <c r="L2730" s="62" t="s">
        <v>52</v>
      </c>
      <c r="M2730" s="69"/>
      <c r="N2730" s="65" t="s">
        <v>50</v>
      </c>
      <c r="O2730" s="66" t="s">
        <v>52</v>
      </c>
      <c r="P2730" s="69"/>
      <c r="Q2730" s="55" t="str">
        <f t="shared" si="42"/>
        <v>Non-Lead</v>
      </c>
      <c r="R2730" s="70" t="s">
        <v>51</v>
      </c>
      <c r="S2730" s="70" t="s">
        <v>51</v>
      </c>
      <c r="T2730" s="70"/>
      <c r="U2730" s="71" t="s">
        <v>53</v>
      </c>
      <c r="V2730" s="71" t="s">
        <v>51</v>
      </c>
      <c r="W2730" s="71" t="s">
        <v>51</v>
      </c>
      <c r="X2730" s="71" t="s">
        <v>51</v>
      </c>
      <c r="Y2730" s="72" t="str">
        <f>IF((OR((AND('[1]PWS Information'!$E$10="CWS",U2730="Single Family Residence",Q2730="Lead")),
(AND('[1]PWS Information'!$E$10="CWS",U2730="Multiple Family Residence",'[1]PWS Information'!$E$11="Yes",Q2730="Lead")),
(AND('[1]PWS Information'!$E$10="NTNC",Q2730="Lead")))),"Tier 1",
IF((OR((AND('[1]PWS Information'!$E$10="CWS",U2730="Multiple Family Residence",'[1]PWS Information'!$E$11="No",Q2730="Lead")),
(AND('[1]PWS Information'!$E$10="CWS",U2730="Other",Q2730="Lead")),
(AND('[1]PWS Information'!$E$10="CWS",U2730="Building",Q2730="Lead")))),"Tier 2",
IF((OR((AND('[1]PWS Information'!$E$10="CWS",U2730="Single Family Residence",Q2730="Galvanized Requiring Replacement")),
(AND('[1]PWS Information'!$E$10="CWS",U2730="Single Family Residence",Q2730="Galvanized Requiring Replacement",R2730="Yes")),
(AND('[1]PWS Information'!$E$10="NTNC",Q2730="Galvanized Requiring Replacement")),
(AND('[1]PWS Information'!$E$10="NTNC",U2730="Single Family Residence",R2730="Yes")))),"Tier 3",
IF((OR((AND('[1]PWS Information'!$E$10="CWS",U2730="Single Family Residence",S2730="Yes",Q2730="Non-Lead", J2730="Non-Lead - Copper",L2730="Before 1989")),
(AND('[1]PWS Information'!$E$10="CWS",U2730="Single Family Residence",S2730="Yes",Q2730="Non-Lead", N2730="Non-Lead - Copper",O2730="Before 1989")))),"Tier 4",
IF((OR((AND('[1]PWS Information'!$E$10="NTNC",Q2730="Non-Lead")),
(AND('[1]PWS Information'!$E$10="CWS",Q2730="Non-Lead",S2730="")),
(AND('[1]PWS Information'!$E$10="CWS",Q2730="Non-Lead",S2730="No")),
(AND('[1]PWS Information'!$E$10="CWS",Q2730="Non-Lead",S2730="Don't Know")),
(AND('[1]PWS Information'!$E$10="CWS",Q2730="Non-Lead", J2730="Non-Lead - Copper", S2730="Yes", L2730="Between 1989 and 2014")),
(AND('[1]PWS Information'!$E$10="CWS",Q2730="Non-Lead", J2730="Non-Lead - Copper", S2730="Yes", L2730="After 2014")),
(AND('[1]PWS Information'!$E$10="CWS",Q2730="Non-Lead", J2730="Non-Lead - Copper", S2730="Yes", L2730="Unknown")),
(AND('[1]PWS Information'!$E$10="CWS",Q2730="Non-Lead", N2730="Non-Lead - Copper", S2730="Yes", O2730="Between 1989 and 2014")),
(AND('[1]PWS Information'!$E$10="CWS",Q2730="Non-Lead", N2730="Non-Lead - Copper", S2730="Yes", O2730="After 2014")),
(AND('[1]PWS Information'!$E$10="CWS",Q2730="Non-Lead", N2730="Non-Lead - Copper", S2730="Yes", O2730="Unknown")),
(AND('[1]PWS Information'!$E$10="CWS",Q2730="Unknown")),
(AND('[1]PWS Information'!$E$10="NTNC",Q2730="Unknown")))),"Tier 5",
"")))))</f>
        <v>Tier 5</v>
      </c>
      <c r="Z2730" s="71"/>
      <c r="AA2730" s="71"/>
    </row>
    <row r="2731" spans="1:27" ht="57.6" x14ac:dyDescent="0.3">
      <c r="A2731" s="1"/>
      <c r="B2731" s="70">
        <v>3981218</v>
      </c>
      <c r="C2731" s="60">
        <v>226</v>
      </c>
      <c r="D2731" s="61" t="s">
        <v>583</v>
      </c>
      <c r="E2731" s="61" t="s">
        <v>128</v>
      </c>
      <c r="F2731" s="61">
        <v>78640</v>
      </c>
      <c r="G2731" s="62" t="s">
        <v>569</v>
      </c>
      <c r="H2731" s="63">
        <v>29.9709</v>
      </c>
      <c r="I2731" s="64">
        <v>-97.823438888888802</v>
      </c>
      <c r="J2731" s="65" t="s">
        <v>50</v>
      </c>
      <c r="K2731" s="66" t="s">
        <v>51</v>
      </c>
      <c r="L2731" s="62" t="s">
        <v>52</v>
      </c>
      <c r="M2731" s="69"/>
      <c r="N2731" s="65" t="s">
        <v>50</v>
      </c>
      <c r="O2731" s="66" t="s">
        <v>52</v>
      </c>
      <c r="P2731" s="69"/>
      <c r="Q2731" s="55" t="str">
        <f t="shared" si="42"/>
        <v>Non-Lead</v>
      </c>
      <c r="R2731" s="70" t="s">
        <v>51</v>
      </c>
      <c r="S2731" s="70" t="s">
        <v>51</v>
      </c>
      <c r="T2731" s="70"/>
      <c r="U2731" s="71" t="s">
        <v>53</v>
      </c>
      <c r="V2731" s="71" t="s">
        <v>51</v>
      </c>
      <c r="W2731" s="71" t="s">
        <v>51</v>
      </c>
      <c r="X2731" s="71" t="s">
        <v>51</v>
      </c>
      <c r="Y2731" s="72" t="str">
        <f>IF((OR((AND('[1]PWS Information'!$E$10="CWS",U2731="Single Family Residence",Q2731="Lead")),
(AND('[1]PWS Information'!$E$10="CWS",U2731="Multiple Family Residence",'[1]PWS Information'!$E$11="Yes",Q2731="Lead")),
(AND('[1]PWS Information'!$E$10="NTNC",Q2731="Lead")))),"Tier 1",
IF((OR((AND('[1]PWS Information'!$E$10="CWS",U2731="Multiple Family Residence",'[1]PWS Information'!$E$11="No",Q2731="Lead")),
(AND('[1]PWS Information'!$E$10="CWS",U2731="Other",Q2731="Lead")),
(AND('[1]PWS Information'!$E$10="CWS",U2731="Building",Q2731="Lead")))),"Tier 2",
IF((OR((AND('[1]PWS Information'!$E$10="CWS",U2731="Single Family Residence",Q2731="Galvanized Requiring Replacement")),
(AND('[1]PWS Information'!$E$10="CWS",U2731="Single Family Residence",Q2731="Galvanized Requiring Replacement",R2731="Yes")),
(AND('[1]PWS Information'!$E$10="NTNC",Q2731="Galvanized Requiring Replacement")),
(AND('[1]PWS Information'!$E$10="NTNC",U2731="Single Family Residence",R2731="Yes")))),"Tier 3",
IF((OR((AND('[1]PWS Information'!$E$10="CWS",U2731="Single Family Residence",S2731="Yes",Q2731="Non-Lead", J2731="Non-Lead - Copper",L2731="Before 1989")),
(AND('[1]PWS Information'!$E$10="CWS",U2731="Single Family Residence",S2731="Yes",Q2731="Non-Lead", N2731="Non-Lead - Copper",O2731="Before 1989")))),"Tier 4",
IF((OR((AND('[1]PWS Information'!$E$10="NTNC",Q2731="Non-Lead")),
(AND('[1]PWS Information'!$E$10="CWS",Q2731="Non-Lead",S2731="")),
(AND('[1]PWS Information'!$E$10="CWS",Q2731="Non-Lead",S2731="No")),
(AND('[1]PWS Information'!$E$10="CWS",Q2731="Non-Lead",S2731="Don't Know")),
(AND('[1]PWS Information'!$E$10="CWS",Q2731="Non-Lead", J2731="Non-Lead - Copper", S2731="Yes", L2731="Between 1989 and 2014")),
(AND('[1]PWS Information'!$E$10="CWS",Q2731="Non-Lead", J2731="Non-Lead - Copper", S2731="Yes", L2731="After 2014")),
(AND('[1]PWS Information'!$E$10="CWS",Q2731="Non-Lead", J2731="Non-Lead - Copper", S2731="Yes", L2731="Unknown")),
(AND('[1]PWS Information'!$E$10="CWS",Q2731="Non-Lead", N2731="Non-Lead - Copper", S2731="Yes", O2731="Between 1989 and 2014")),
(AND('[1]PWS Information'!$E$10="CWS",Q2731="Non-Lead", N2731="Non-Lead - Copper", S2731="Yes", O2731="After 2014")),
(AND('[1]PWS Information'!$E$10="CWS",Q2731="Non-Lead", N2731="Non-Lead - Copper", S2731="Yes", O2731="Unknown")),
(AND('[1]PWS Information'!$E$10="CWS",Q2731="Unknown")),
(AND('[1]PWS Information'!$E$10="NTNC",Q2731="Unknown")))),"Tier 5",
"")))))</f>
        <v>Tier 5</v>
      </c>
      <c r="Z2731" s="71"/>
      <c r="AA2731" s="71"/>
    </row>
    <row r="2732" spans="1:27" ht="57.6" x14ac:dyDescent="0.3">
      <c r="A2732" s="1"/>
      <c r="B2732" s="70">
        <v>3972726</v>
      </c>
      <c r="C2732" s="60">
        <v>234</v>
      </c>
      <c r="D2732" s="61" t="s">
        <v>583</v>
      </c>
      <c r="E2732" s="61" t="s">
        <v>128</v>
      </c>
      <c r="F2732" s="61">
        <v>78640</v>
      </c>
      <c r="G2732" s="62" t="s">
        <v>569</v>
      </c>
      <c r="H2732" s="63">
        <v>29.970972199999999</v>
      </c>
      <c r="I2732" s="64">
        <v>-97.820238888888795</v>
      </c>
      <c r="J2732" s="65" t="s">
        <v>50</v>
      </c>
      <c r="K2732" s="66" t="s">
        <v>51</v>
      </c>
      <c r="L2732" s="62" t="s">
        <v>52</v>
      </c>
      <c r="M2732" s="69"/>
      <c r="N2732" s="65" t="s">
        <v>50</v>
      </c>
      <c r="O2732" s="66" t="s">
        <v>52</v>
      </c>
      <c r="P2732" s="69"/>
      <c r="Q2732" s="55" t="str">
        <f t="shared" si="42"/>
        <v>Non-Lead</v>
      </c>
      <c r="R2732" s="70" t="s">
        <v>51</v>
      </c>
      <c r="S2732" s="70" t="s">
        <v>51</v>
      </c>
      <c r="T2732" s="70"/>
      <c r="U2732" s="71" t="s">
        <v>53</v>
      </c>
      <c r="V2732" s="71" t="s">
        <v>51</v>
      </c>
      <c r="W2732" s="71" t="s">
        <v>51</v>
      </c>
      <c r="X2732" s="71" t="s">
        <v>51</v>
      </c>
      <c r="Y2732" s="72" t="str">
        <f>IF((OR((AND('[1]PWS Information'!$E$10="CWS",U2732="Single Family Residence",Q2732="Lead")),
(AND('[1]PWS Information'!$E$10="CWS",U2732="Multiple Family Residence",'[1]PWS Information'!$E$11="Yes",Q2732="Lead")),
(AND('[1]PWS Information'!$E$10="NTNC",Q2732="Lead")))),"Tier 1",
IF((OR((AND('[1]PWS Information'!$E$10="CWS",U2732="Multiple Family Residence",'[1]PWS Information'!$E$11="No",Q2732="Lead")),
(AND('[1]PWS Information'!$E$10="CWS",U2732="Other",Q2732="Lead")),
(AND('[1]PWS Information'!$E$10="CWS",U2732="Building",Q2732="Lead")))),"Tier 2",
IF((OR((AND('[1]PWS Information'!$E$10="CWS",U2732="Single Family Residence",Q2732="Galvanized Requiring Replacement")),
(AND('[1]PWS Information'!$E$10="CWS",U2732="Single Family Residence",Q2732="Galvanized Requiring Replacement",R2732="Yes")),
(AND('[1]PWS Information'!$E$10="NTNC",Q2732="Galvanized Requiring Replacement")),
(AND('[1]PWS Information'!$E$10="NTNC",U2732="Single Family Residence",R2732="Yes")))),"Tier 3",
IF((OR((AND('[1]PWS Information'!$E$10="CWS",U2732="Single Family Residence",S2732="Yes",Q2732="Non-Lead", J2732="Non-Lead - Copper",L2732="Before 1989")),
(AND('[1]PWS Information'!$E$10="CWS",U2732="Single Family Residence",S2732="Yes",Q2732="Non-Lead", N2732="Non-Lead - Copper",O2732="Before 1989")))),"Tier 4",
IF((OR((AND('[1]PWS Information'!$E$10="NTNC",Q2732="Non-Lead")),
(AND('[1]PWS Information'!$E$10="CWS",Q2732="Non-Lead",S2732="")),
(AND('[1]PWS Information'!$E$10="CWS",Q2732="Non-Lead",S2732="No")),
(AND('[1]PWS Information'!$E$10="CWS",Q2732="Non-Lead",S2732="Don't Know")),
(AND('[1]PWS Information'!$E$10="CWS",Q2732="Non-Lead", J2732="Non-Lead - Copper", S2732="Yes", L2732="Between 1989 and 2014")),
(AND('[1]PWS Information'!$E$10="CWS",Q2732="Non-Lead", J2732="Non-Lead - Copper", S2732="Yes", L2732="After 2014")),
(AND('[1]PWS Information'!$E$10="CWS",Q2732="Non-Lead", J2732="Non-Lead - Copper", S2732="Yes", L2732="Unknown")),
(AND('[1]PWS Information'!$E$10="CWS",Q2732="Non-Lead", N2732="Non-Lead - Copper", S2732="Yes", O2732="Between 1989 and 2014")),
(AND('[1]PWS Information'!$E$10="CWS",Q2732="Non-Lead", N2732="Non-Lead - Copper", S2732="Yes", O2732="After 2014")),
(AND('[1]PWS Information'!$E$10="CWS",Q2732="Non-Lead", N2732="Non-Lead - Copper", S2732="Yes", O2732="Unknown")),
(AND('[1]PWS Information'!$E$10="CWS",Q2732="Unknown")),
(AND('[1]PWS Information'!$E$10="NTNC",Q2732="Unknown")))),"Tier 5",
"")))))</f>
        <v>Tier 5</v>
      </c>
      <c r="Z2732" s="71"/>
      <c r="AA2732" s="71"/>
    </row>
    <row r="2733" spans="1:27" ht="57.6" x14ac:dyDescent="0.3">
      <c r="A2733" s="1"/>
      <c r="B2733" s="70">
        <v>3963738</v>
      </c>
      <c r="C2733" s="60">
        <v>135</v>
      </c>
      <c r="D2733" s="61" t="s">
        <v>568</v>
      </c>
      <c r="E2733" s="61" t="s">
        <v>128</v>
      </c>
      <c r="F2733" s="61">
        <v>78640</v>
      </c>
      <c r="G2733" s="62" t="s">
        <v>569</v>
      </c>
      <c r="H2733" s="63">
        <v>29.9692139</v>
      </c>
      <c r="I2733" s="64">
        <v>-97.825358333333298</v>
      </c>
      <c r="J2733" s="65" t="s">
        <v>50</v>
      </c>
      <c r="K2733" s="66" t="s">
        <v>51</v>
      </c>
      <c r="L2733" s="62" t="s">
        <v>52</v>
      </c>
      <c r="M2733" s="69"/>
      <c r="N2733" s="65" t="s">
        <v>50</v>
      </c>
      <c r="O2733" s="66" t="s">
        <v>52</v>
      </c>
      <c r="P2733" s="69"/>
      <c r="Q2733" s="55" t="str">
        <f t="shared" si="42"/>
        <v>Non-Lead</v>
      </c>
      <c r="R2733" s="70" t="s">
        <v>51</v>
      </c>
      <c r="S2733" s="70" t="s">
        <v>51</v>
      </c>
      <c r="T2733" s="70"/>
      <c r="U2733" s="71" t="s">
        <v>53</v>
      </c>
      <c r="V2733" s="71" t="s">
        <v>51</v>
      </c>
      <c r="W2733" s="71" t="s">
        <v>51</v>
      </c>
      <c r="X2733" s="71" t="s">
        <v>51</v>
      </c>
      <c r="Y2733" s="72" t="str">
        <f>IF((OR((AND('[1]PWS Information'!$E$10="CWS",U2733="Single Family Residence",Q2733="Lead")),
(AND('[1]PWS Information'!$E$10="CWS",U2733="Multiple Family Residence",'[1]PWS Information'!$E$11="Yes",Q2733="Lead")),
(AND('[1]PWS Information'!$E$10="NTNC",Q2733="Lead")))),"Tier 1",
IF((OR((AND('[1]PWS Information'!$E$10="CWS",U2733="Multiple Family Residence",'[1]PWS Information'!$E$11="No",Q2733="Lead")),
(AND('[1]PWS Information'!$E$10="CWS",U2733="Other",Q2733="Lead")),
(AND('[1]PWS Information'!$E$10="CWS",U2733="Building",Q2733="Lead")))),"Tier 2",
IF((OR((AND('[1]PWS Information'!$E$10="CWS",U2733="Single Family Residence",Q2733="Galvanized Requiring Replacement")),
(AND('[1]PWS Information'!$E$10="CWS",U2733="Single Family Residence",Q2733="Galvanized Requiring Replacement",R2733="Yes")),
(AND('[1]PWS Information'!$E$10="NTNC",Q2733="Galvanized Requiring Replacement")),
(AND('[1]PWS Information'!$E$10="NTNC",U2733="Single Family Residence",R2733="Yes")))),"Tier 3",
IF((OR((AND('[1]PWS Information'!$E$10="CWS",U2733="Single Family Residence",S2733="Yes",Q2733="Non-Lead", J2733="Non-Lead - Copper",L2733="Before 1989")),
(AND('[1]PWS Information'!$E$10="CWS",U2733="Single Family Residence",S2733="Yes",Q2733="Non-Lead", N2733="Non-Lead - Copper",O2733="Before 1989")))),"Tier 4",
IF((OR((AND('[1]PWS Information'!$E$10="NTNC",Q2733="Non-Lead")),
(AND('[1]PWS Information'!$E$10="CWS",Q2733="Non-Lead",S2733="")),
(AND('[1]PWS Information'!$E$10="CWS",Q2733="Non-Lead",S2733="No")),
(AND('[1]PWS Information'!$E$10="CWS",Q2733="Non-Lead",S2733="Don't Know")),
(AND('[1]PWS Information'!$E$10="CWS",Q2733="Non-Lead", J2733="Non-Lead - Copper", S2733="Yes", L2733="Between 1989 and 2014")),
(AND('[1]PWS Information'!$E$10="CWS",Q2733="Non-Lead", J2733="Non-Lead - Copper", S2733="Yes", L2733="After 2014")),
(AND('[1]PWS Information'!$E$10="CWS",Q2733="Non-Lead", J2733="Non-Lead - Copper", S2733="Yes", L2733="Unknown")),
(AND('[1]PWS Information'!$E$10="CWS",Q2733="Non-Lead", N2733="Non-Lead - Copper", S2733="Yes", O2733="Between 1989 and 2014")),
(AND('[1]PWS Information'!$E$10="CWS",Q2733="Non-Lead", N2733="Non-Lead - Copper", S2733="Yes", O2733="After 2014")),
(AND('[1]PWS Information'!$E$10="CWS",Q2733="Non-Lead", N2733="Non-Lead - Copper", S2733="Yes", O2733="Unknown")),
(AND('[1]PWS Information'!$E$10="CWS",Q2733="Unknown")),
(AND('[1]PWS Information'!$E$10="NTNC",Q2733="Unknown")))),"Tier 5",
"")))))</f>
        <v>Tier 5</v>
      </c>
      <c r="Z2733" s="71"/>
      <c r="AA2733" s="71"/>
    </row>
    <row r="2734" spans="1:27" ht="57.6" x14ac:dyDescent="0.3">
      <c r="A2734" s="17"/>
      <c r="B2734" s="70">
        <v>3955158</v>
      </c>
      <c r="C2734" s="60">
        <v>128</v>
      </c>
      <c r="D2734" s="61" t="s">
        <v>574</v>
      </c>
      <c r="E2734" s="61" t="s">
        <v>128</v>
      </c>
      <c r="F2734" s="61">
        <v>78640</v>
      </c>
      <c r="G2734" s="62" t="s">
        <v>569</v>
      </c>
      <c r="H2734" s="63">
        <v>29.969574999999999</v>
      </c>
      <c r="I2734" s="64">
        <v>-97.825641666666598</v>
      </c>
      <c r="J2734" s="65" t="s">
        <v>50</v>
      </c>
      <c r="K2734" s="66" t="s">
        <v>51</v>
      </c>
      <c r="L2734" s="62" t="s">
        <v>52</v>
      </c>
      <c r="M2734" s="69"/>
      <c r="N2734" s="65" t="s">
        <v>50</v>
      </c>
      <c r="O2734" s="66" t="s">
        <v>52</v>
      </c>
      <c r="P2734" s="69"/>
      <c r="Q2734" s="55" t="str">
        <f t="shared" si="42"/>
        <v>Non-Lead</v>
      </c>
      <c r="R2734" s="70" t="s">
        <v>51</v>
      </c>
      <c r="S2734" s="70" t="s">
        <v>51</v>
      </c>
      <c r="T2734" s="70"/>
      <c r="U2734" s="71" t="s">
        <v>53</v>
      </c>
      <c r="V2734" s="71" t="s">
        <v>51</v>
      </c>
      <c r="W2734" s="71" t="s">
        <v>51</v>
      </c>
      <c r="X2734" s="71" t="s">
        <v>51</v>
      </c>
      <c r="Y2734" s="72" t="str">
        <f>IF((OR((AND('[1]PWS Information'!$E$10="CWS",U2734="Single Family Residence",Q2734="Lead")),
(AND('[1]PWS Information'!$E$10="CWS",U2734="Multiple Family Residence",'[1]PWS Information'!$E$11="Yes",Q2734="Lead")),
(AND('[1]PWS Information'!$E$10="NTNC",Q2734="Lead")))),"Tier 1",
IF((OR((AND('[1]PWS Information'!$E$10="CWS",U2734="Multiple Family Residence",'[1]PWS Information'!$E$11="No",Q2734="Lead")),
(AND('[1]PWS Information'!$E$10="CWS",U2734="Other",Q2734="Lead")),
(AND('[1]PWS Information'!$E$10="CWS",U2734="Building",Q2734="Lead")))),"Tier 2",
IF((OR((AND('[1]PWS Information'!$E$10="CWS",U2734="Single Family Residence",Q2734="Galvanized Requiring Replacement")),
(AND('[1]PWS Information'!$E$10="CWS",U2734="Single Family Residence",Q2734="Galvanized Requiring Replacement",R2734="Yes")),
(AND('[1]PWS Information'!$E$10="NTNC",Q2734="Galvanized Requiring Replacement")),
(AND('[1]PWS Information'!$E$10="NTNC",U2734="Single Family Residence",R2734="Yes")))),"Tier 3",
IF((OR((AND('[1]PWS Information'!$E$10="CWS",U2734="Single Family Residence",S2734="Yes",Q2734="Non-Lead", J2734="Non-Lead - Copper",L2734="Before 1989")),
(AND('[1]PWS Information'!$E$10="CWS",U2734="Single Family Residence",S2734="Yes",Q2734="Non-Lead", N2734="Non-Lead - Copper",O2734="Before 1989")))),"Tier 4",
IF((OR((AND('[1]PWS Information'!$E$10="NTNC",Q2734="Non-Lead")),
(AND('[1]PWS Information'!$E$10="CWS",Q2734="Non-Lead",S2734="")),
(AND('[1]PWS Information'!$E$10="CWS",Q2734="Non-Lead",S2734="No")),
(AND('[1]PWS Information'!$E$10="CWS",Q2734="Non-Lead",S2734="Don't Know")),
(AND('[1]PWS Information'!$E$10="CWS",Q2734="Non-Lead", J2734="Non-Lead - Copper", S2734="Yes", L2734="Between 1989 and 2014")),
(AND('[1]PWS Information'!$E$10="CWS",Q2734="Non-Lead", J2734="Non-Lead - Copper", S2734="Yes", L2734="After 2014")),
(AND('[1]PWS Information'!$E$10="CWS",Q2734="Non-Lead", J2734="Non-Lead - Copper", S2734="Yes", L2734="Unknown")),
(AND('[1]PWS Information'!$E$10="CWS",Q2734="Non-Lead", N2734="Non-Lead - Copper", S2734="Yes", O2734="Between 1989 and 2014")),
(AND('[1]PWS Information'!$E$10="CWS",Q2734="Non-Lead", N2734="Non-Lead - Copper", S2734="Yes", O2734="After 2014")),
(AND('[1]PWS Information'!$E$10="CWS",Q2734="Non-Lead", N2734="Non-Lead - Copper", S2734="Yes", O2734="Unknown")),
(AND('[1]PWS Information'!$E$10="CWS",Q2734="Unknown")),
(AND('[1]PWS Information'!$E$10="NTNC",Q2734="Unknown")))),"Tier 5",
"")))))</f>
        <v>Tier 5</v>
      </c>
      <c r="Z2734" s="71"/>
      <c r="AA2734" s="71"/>
    </row>
    <row r="2735" spans="1:27" ht="57.6" x14ac:dyDescent="0.3">
      <c r="A2735" s="1"/>
      <c r="B2735" s="70">
        <v>3977175</v>
      </c>
      <c r="C2735" s="60">
        <v>119</v>
      </c>
      <c r="D2735" s="61" t="s">
        <v>574</v>
      </c>
      <c r="E2735" s="61" t="s">
        <v>128</v>
      </c>
      <c r="F2735" s="61">
        <v>78640</v>
      </c>
      <c r="G2735" s="62" t="s">
        <v>569</v>
      </c>
      <c r="H2735" s="63">
        <v>29.9693556</v>
      </c>
      <c r="I2735" s="64">
        <v>-97.825194444444406</v>
      </c>
      <c r="J2735" s="65" t="s">
        <v>50</v>
      </c>
      <c r="K2735" s="66" t="s">
        <v>51</v>
      </c>
      <c r="L2735" s="62" t="s">
        <v>52</v>
      </c>
      <c r="M2735" s="69"/>
      <c r="N2735" s="65" t="s">
        <v>50</v>
      </c>
      <c r="O2735" s="66" t="s">
        <v>52</v>
      </c>
      <c r="P2735" s="69"/>
      <c r="Q2735" s="55" t="str">
        <f t="shared" si="42"/>
        <v>Non-Lead</v>
      </c>
      <c r="R2735" s="70" t="s">
        <v>51</v>
      </c>
      <c r="S2735" s="70" t="s">
        <v>51</v>
      </c>
      <c r="T2735" s="70"/>
      <c r="U2735" s="71" t="s">
        <v>53</v>
      </c>
      <c r="V2735" s="71" t="s">
        <v>51</v>
      </c>
      <c r="W2735" s="71" t="s">
        <v>51</v>
      </c>
      <c r="X2735" s="71" t="s">
        <v>51</v>
      </c>
      <c r="Y2735" s="72" t="str">
        <f>IF((OR((AND('[1]PWS Information'!$E$10="CWS",U2735="Single Family Residence",Q2735="Lead")),
(AND('[1]PWS Information'!$E$10="CWS",U2735="Multiple Family Residence",'[1]PWS Information'!$E$11="Yes",Q2735="Lead")),
(AND('[1]PWS Information'!$E$10="NTNC",Q2735="Lead")))),"Tier 1",
IF((OR((AND('[1]PWS Information'!$E$10="CWS",U2735="Multiple Family Residence",'[1]PWS Information'!$E$11="No",Q2735="Lead")),
(AND('[1]PWS Information'!$E$10="CWS",U2735="Other",Q2735="Lead")),
(AND('[1]PWS Information'!$E$10="CWS",U2735="Building",Q2735="Lead")))),"Tier 2",
IF((OR((AND('[1]PWS Information'!$E$10="CWS",U2735="Single Family Residence",Q2735="Galvanized Requiring Replacement")),
(AND('[1]PWS Information'!$E$10="CWS",U2735="Single Family Residence",Q2735="Galvanized Requiring Replacement",R2735="Yes")),
(AND('[1]PWS Information'!$E$10="NTNC",Q2735="Galvanized Requiring Replacement")),
(AND('[1]PWS Information'!$E$10="NTNC",U2735="Single Family Residence",R2735="Yes")))),"Tier 3",
IF((OR((AND('[1]PWS Information'!$E$10="CWS",U2735="Single Family Residence",S2735="Yes",Q2735="Non-Lead", J2735="Non-Lead - Copper",L2735="Before 1989")),
(AND('[1]PWS Information'!$E$10="CWS",U2735="Single Family Residence",S2735="Yes",Q2735="Non-Lead", N2735="Non-Lead - Copper",O2735="Before 1989")))),"Tier 4",
IF((OR((AND('[1]PWS Information'!$E$10="NTNC",Q2735="Non-Lead")),
(AND('[1]PWS Information'!$E$10="CWS",Q2735="Non-Lead",S2735="")),
(AND('[1]PWS Information'!$E$10="CWS",Q2735="Non-Lead",S2735="No")),
(AND('[1]PWS Information'!$E$10="CWS",Q2735="Non-Lead",S2735="Don't Know")),
(AND('[1]PWS Information'!$E$10="CWS",Q2735="Non-Lead", J2735="Non-Lead - Copper", S2735="Yes", L2735="Between 1989 and 2014")),
(AND('[1]PWS Information'!$E$10="CWS",Q2735="Non-Lead", J2735="Non-Lead - Copper", S2735="Yes", L2735="After 2014")),
(AND('[1]PWS Information'!$E$10="CWS",Q2735="Non-Lead", J2735="Non-Lead - Copper", S2735="Yes", L2735="Unknown")),
(AND('[1]PWS Information'!$E$10="CWS",Q2735="Non-Lead", N2735="Non-Lead - Copper", S2735="Yes", O2735="Between 1989 and 2014")),
(AND('[1]PWS Information'!$E$10="CWS",Q2735="Non-Lead", N2735="Non-Lead - Copper", S2735="Yes", O2735="After 2014")),
(AND('[1]PWS Information'!$E$10="CWS",Q2735="Non-Lead", N2735="Non-Lead - Copper", S2735="Yes", O2735="Unknown")),
(AND('[1]PWS Information'!$E$10="CWS",Q2735="Unknown")),
(AND('[1]PWS Information'!$E$10="NTNC",Q2735="Unknown")))),"Tier 5",
"")))))</f>
        <v>Tier 5</v>
      </c>
      <c r="Z2735" s="71"/>
      <c r="AA2735" s="71"/>
    </row>
    <row r="2736" spans="1:27" ht="57.6" x14ac:dyDescent="0.3">
      <c r="A2736" s="1"/>
      <c r="B2736" s="70">
        <v>3977815</v>
      </c>
      <c r="C2736" s="60">
        <v>113</v>
      </c>
      <c r="D2736" s="61" t="s">
        <v>574</v>
      </c>
      <c r="E2736" s="61" t="s">
        <v>128</v>
      </c>
      <c r="F2736" s="61">
        <v>78640</v>
      </c>
      <c r="G2736" s="62" t="s">
        <v>569</v>
      </c>
      <c r="H2736" s="63">
        <v>29.9694389</v>
      </c>
      <c r="I2736" s="64">
        <v>-97.825091666666594</v>
      </c>
      <c r="J2736" s="65" t="s">
        <v>50</v>
      </c>
      <c r="K2736" s="66" t="s">
        <v>51</v>
      </c>
      <c r="L2736" s="62" t="s">
        <v>52</v>
      </c>
      <c r="M2736" s="69"/>
      <c r="N2736" s="65" t="s">
        <v>50</v>
      </c>
      <c r="O2736" s="66" t="s">
        <v>52</v>
      </c>
      <c r="P2736" s="69"/>
      <c r="Q2736" s="55" t="str">
        <f t="shared" si="42"/>
        <v>Non-Lead</v>
      </c>
      <c r="R2736" s="70" t="s">
        <v>51</v>
      </c>
      <c r="S2736" s="70" t="s">
        <v>51</v>
      </c>
      <c r="T2736" s="70"/>
      <c r="U2736" s="71" t="s">
        <v>53</v>
      </c>
      <c r="V2736" s="71" t="s">
        <v>51</v>
      </c>
      <c r="W2736" s="71" t="s">
        <v>51</v>
      </c>
      <c r="X2736" s="71" t="s">
        <v>51</v>
      </c>
      <c r="Y2736" s="72" t="str">
        <f>IF((OR((AND('[1]PWS Information'!$E$10="CWS",U2736="Single Family Residence",Q2736="Lead")),
(AND('[1]PWS Information'!$E$10="CWS",U2736="Multiple Family Residence",'[1]PWS Information'!$E$11="Yes",Q2736="Lead")),
(AND('[1]PWS Information'!$E$10="NTNC",Q2736="Lead")))),"Tier 1",
IF((OR((AND('[1]PWS Information'!$E$10="CWS",U2736="Multiple Family Residence",'[1]PWS Information'!$E$11="No",Q2736="Lead")),
(AND('[1]PWS Information'!$E$10="CWS",U2736="Other",Q2736="Lead")),
(AND('[1]PWS Information'!$E$10="CWS",U2736="Building",Q2736="Lead")))),"Tier 2",
IF((OR((AND('[1]PWS Information'!$E$10="CWS",U2736="Single Family Residence",Q2736="Galvanized Requiring Replacement")),
(AND('[1]PWS Information'!$E$10="CWS",U2736="Single Family Residence",Q2736="Galvanized Requiring Replacement",R2736="Yes")),
(AND('[1]PWS Information'!$E$10="NTNC",Q2736="Galvanized Requiring Replacement")),
(AND('[1]PWS Information'!$E$10="NTNC",U2736="Single Family Residence",R2736="Yes")))),"Tier 3",
IF((OR((AND('[1]PWS Information'!$E$10="CWS",U2736="Single Family Residence",S2736="Yes",Q2736="Non-Lead", J2736="Non-Lead - Copper",L2736="Before 1989")),
(AND('[1]PWS Information'!$E$10="CWS",U2736="Single Family Residence",S2736="Yes",Q2736="Non-Lead", N2736="Non-Lead - Copper",O2736="Before 1989")))),"Tier 4",
IF((OR((AND('[1]PWS Information'!$E$10="NTNC",Q2736="Non-Lead")),
(AND('[1]PWS Information'!$E$10="CWS",Q2736="Non-Lead",S2736="")),
(AND('[1]PWS Information'!$E$10="CWS",Q2736="Non-Lead",S2736="No")),
(AND('[1]PWS Information'!$E$10="CWS",Q2736="Non-Lead",S2736="Don't Know")),
(AND('[1]PWS Information'!$E$10="CWS",Q2736="Non-Lead", J2736="Non-Lead - Copper", S2736="Yes", L2736="Between 1989 and 2014")),
(AND('[1]PWS Information'!$E$10="CWS",Q2736="Non-Lead", J2736="Non-Lead - Copper", S2736="Yes", L2736="After 2014")),
(AND('[1]PWS Information'!$E$10="CWS",Q2736="Non-Lead", J2736="Non-Lead - Copper", S2736="Yes", L2736="Unknown")),
(AND('[1]PWS Information'!$E$10="CWS",Q2736="Non-Lead", N2736="Non-Lead - Copper", S2736="Yes", O2736="Between 1989 and 2014")),
(AND('[1]PWS Information'!$E$10="CWS",Q2736="Non-Lead", N2736="Non-Lead - Copper", S2736="Yes", O2736="After 2014")),
(AND('[1]PWS Information'!$E$10="CWS",Q2736="Non-Lead", N2736="Non-Lead - Copper", S2736="Yes", O2736="Unknown")),
(AND('[1]PWS Information'!$E$10="CWS",Q2736="Unknown")),
(AND('[1]PWS Information'!$E$10="NTNC",Q2736="Unknown")))),"Tier 5",
"")))))</f>
        <v>Tier 5</v>
      </c>
      <c r="Z2736" s="71"/>
      <c r="AA2736" s="71"/>
    </row>
    <row r="2737" spans="1:27" ht="57.6" x14ac:dyDescent="0.3">
      <c r="A2737" s="1"/>
      <c r="B2737" s="70">
        <v>3919784</v>
      </c>
      <c r="C2737" s="60">
        <v>112</v>
      </c>
      <c r="D2737" s="61" t="s">
        <v>574</v>
      </c>
      <c r="E2737" s="61" t="s">
        <v>128</v>
      </c>
      <c r="F2737" s="61">
        <v>78640</v>
      </c>
      <c r="G2737" s="62" t="s">
        <v>569</v>
      </c>
      <c r="H2737" s="63">
        <v>29.9697472</v>
      </c>
      <c r="I2737" s="64">
        <v>-97.825499999999906</v>
      </c>
      <c r="J2737" s="65" t="s">
        <v>50</v>
      </c>
      <c r="K2737" s="66" t="s">
        <v>51</v>
      </c>
      <c r="L2737" s="62" t="s">
        <v>52</v>
      </c>
      <c r="M2737" s="69"/>
      <c r="N2737" s="65" t="s">
        <v>50</v>
      </c>
      <c r="O2737" s="66" t="s">
        <v>52</v>
      </c>
      <c r="P2737" s="69"/>
      <c r="Q2737" s="55" t="str">
        <f t="shared" si="42"/>
        <v>Non-Lead</v>
      </c>
      <c r="R2737" s="70" t="s">
        <v>51</v>
      </c>
      <c r="S2737" s="70" t="s">
        <v>51</v>
      </c>
      <c r="T2737" s="70"/>
      <c r="U2737" s="71" t="s">
        <v>53</v>
      </c>
      <c r="V2737" s="71" t="s">
        <v>51</v>
      </c>
      <c r="W2737" s="71" t="s">
        <v>51</v>
      </c>
      <c r="X2737" s="71" t="s">
        <v>51</v>
      </c>
      <c r="Y2737" s="72" t="str">
        <f>IF((OR((AND('[1]PWS Information'!$E$10="CWS",U2737="Single Family Residence",Q2737="Lead")),
(AND('[1]PWS Information'!$E$10="CWS",U2737="Multiple Family Residence",'[1]PWS Information'!$E$11="Yes",Q2737="Lead")),
(AND('[1]PWS Information'!$E$10="NTNC",Q2737="Lead")))),"Tier 1",
IF((OR((AND('[1]PWS Information'!$E$10="CWS",U2737="Multiple Family Residence",'[1]PWS Information'!$E$11="No",Q2737="Lead")),
(AND('[1]PWS Information'!$E$10="CWS",U2737="Other",Q2737="Lead")),
(AND('[1]PWS Information'!$E$10="CWS",U2737="Building",Q2737="Lead")))),"Tier 2",
IF((OR((AND('[1]PWS Information'!$E$10="CWS",U2737="Single Family Residence",Q2737="Galvanized Requiring Replacement")),
(AND('[1]PWS Information'!$E$10="CWS",U2737="Single Family Residence",Q2737="Galvanized Requiring Replacement",R2737="Yes")),
(AND('[1]PWS Information'!$E$10="NTNC",Q2737="Galvanized Requiring Replacement")),
(AND('[1]PWS Information'!$E$10="NTNC",U2737="Single Family Residence",R2737="Yes")))),"Tier 3",
IF((OR((AND('[1]PWS Information'!$E$10="CWS",U2737="Single Family Residence",S2737="Yes",Q2737="Non-Lead", J2737="Non-Lead - Copper",L2737="Before 1989")),
(AND('[1]PWS Information'!$E$10="CWS",U2737="Single Family Residence",S2737="Yes",Q2737="Non-Lead", N2737="Non-Lead - Copper",O2737="Before 1989")))),"Tier 4",
IF((OR((AND('[1]PWS Information'!$E$10="NTNC",Q2737="Non-Lead")),
(AND('[1]PWS Information'!$E$10="CWS",Q2737="Non-Lead",S2737="")),
(AND('[1]PWS Information'!$E$10="CWS",Q2737="Non-Lead",S2737="No")),
(AND('[1]PWS Information'!$E$10="CWS",Q2737="Non-Lead",S2737="Don't Know")),
(AND('[1]PWS Information'!$E$10="CWS",Q2737="Non-Lead", J2737="Non-Lead - Copper", S2737="Yes", L2737="Between 1989 and 2014")),
(AND('[1]PWS Information'!$E$10="CWS",Q2737="Non-Lead", J2737="Non-Lead - Copper", S2737="Yes", L2737="After 2014")),
(AND('[1]PWS Information'!$E$10="CWS",Q2737="Non-Lead", J2737="Non-Lead - Copper", S2737="Yes", L2737="Unknown")),
(AND('[1]PWS Information'!$E$10="CWS",Q2737="Non-Lead", N2737="Non-Lead - Copper", S2737="Yes", O2737="Between 1989 and 2014")),
(AND('[1]PWS Information'!$E$10="CWS",Q2737="Non-Lead", N2737="Non-Lead - Copper", S2737="Yes", O2737="After 2014")),
(AND('[1]PWS Information'!$E$10="CWS",Q2737="Non-Lead", N2737="Non-Lead - Copper", S2737="Yes", O2737="Unknown")),
(AND('[1]PWS Information'!$E$10="CWS",Q2737="Unknown")),
(AND('[1]PWS Information'!$E$10="NTNC",Q2737="Unknown")))),"Tier 5",
"")))))</f>
        <v>Tier 5</v>
      </c>
      <c r="Z2737" s="71"/>
      <c r="AA2737" s="71"/>
    </row>
    <row r="2738" spans="1:27" ht="57.6" x14ac:dyDescent="0.3">
      <c r="A2738" s="17"/>
      <c r="B2738" s="70">
        <v>3923952</v>
      </c>
      <c r="C2738" s="60">
        <v>132</v>
      </c>
      <c r="D2738" s="61" t="s">
        <v>583</v>
      </c>
      <c r="E2738" s="61" t="s">
        <v>128</v>
      </c>
      <c r="F2738" s="61">
        <v>78640</v>
      </c>
      <c r="G2738" s="62" t="s">
        <v>569</v>
      </c>
      <c r="H2738" s="63">
        <v>29.969930600000001</v>
      </c>
      <c r="I2738" s="64">
        <v>-97.824566666666598</v>
      </c>
      <c r="J2738" s="65" t="s">
        <v>50</v>
      </c>
      <c r="K2738" s="66" t="s">
        <v>51</v>
      </c>
      <c r="L2738" s="62" t="s">
        <v>52</v>
      </c>
      <c r="M2738" s="69"/>
      <c r="N2738" s="65" t="s">
        <v>50</v>
      </c>
      <c r="O2738" s="66" t="s">
        <v>52</v>
      </c>
      <c r="P2738" s="69"/>
      <c r="Q2738" s="55" t="str">
        <f t="shared" si="42"/>
        <v>Non-Lead</v>
      </c>
      <c r="R2738" s="70" t="s">
        <v>51</v>
      </c>
      <c r="S2738" s="70" t="s">
        <v>51</v>
      </c>
      <c r="T2738" s="70"/>
      <c r="U2738" s="71" t="s">
        <v>53</v>
      </c>
      <c r="V2738" s="71" t="s">
        <v>51</v>
      </c>
      <c r="W2738" s="71" t="s">
        <v>51</v>
      </c>
      <c r="X2738" s="71" t="s">
        <v>51</v>
      </c>
      <c r="Y2738" s="72" t="str">
        <f>IF((OR((AND('[1]PWS Information'!$E$10="CWS",U2738="Single Family Residence",Q2738="Lead")),
(AND('[1]PWS Information'!$E$10="CWS",U2738="Multiple Family Residence",'[1]PWS Information'!$E$11="Yes",Q2738="Lead")),
(AND('[1]PWS Information'!$E$10="NTNC",Q2738="Lead")))),"Tier 1",
IF((OR((AND('[1]PWS Information'!$E$10="CWS",U2738="Multiple Family Residence",'[1]PWS Information'!$E$11="No",Q2738="Lead")),
(AND('[1]PWS Information'!$E$10="CWS",U2738="Other",Q2738="Lead")),
(AND('[1]PWS Information'!$E$10="CWS",U2738="Building",Q2738="Lead")))),"Tier 2",
IF((OR((AND('[1]PWS Information'!$E$10="CWS",U2738="Single Family Residence",Q2738="Galvanized Requiring Replacement")),
(AND('[1]PWS Information'!$E$10="CWS",U2738="Single Family Residence",Q2738="Galvanized Requiring Replacement",R2738="Yes")),
(AND('[1]PWS Information'!$E$10="NTNC",Q2738="Galvanized Requiring Replacement")),
(AND('[1]PWS Information'!$E$10="NTNC",U2738="Single Family Residence",R2738="Yes")))),"Tier 3",
IF((OR((AND('[1]PWS Information'!$E$10="CWS",U2738="Single Family Residence",S2738="Yes",Q2738="Non-Lead", J2738="Non-Lead - Copper",L2738="Before 1989")),
(AND('[1]PWS Information'!$E$10="CWS",U2738="Single Family Residence",S2738="Yes",Q2738="Non-Lead", N2738="Non-Lead - Copper",O2738="Before 1989")))),"Tier 4",
IF((OR((AND('[1]PWS Information'!$E$10="NTNC",Q2738="Non-Lead")),
(AND('[1]PWS Information'!$E$10="CWS",Q2738="Non-Lead",S2738="")),
(AND('[1]PWS Information'!$E$10="CWS",Q2738="Non-Lead",S2738="No")),
(AND('[1]PWS Information'!$E$10="CWS",Q2738="Non-Lead",S2738="Don't Know")),
(AND('[1]PWS Information'!$E$10="CWS",Q2738="Non-Lead", J2738="Non-Lead - Copper", S2738="Yes", L2738="Between 1989 and 2014")),
(AND('[1]PWS Information'!$E$10="CWS",Q2738="Non-Lead", J2738="Non-Lead - Copper", S2738="Yes", L2738="After 2014")),
(AND('[1]PWS Information'!$E$10="CWS",Q2738="Non-Lead", J2738="Non-Lead - Copper", S2738="Yes", L2738="Unknown")),
(AND('[1]PWS Information'!$E$10="CWS",Q2738="Non-Lead", N2738="Non-Lead - Copper", S2738="Yes", O2738="Between 1989 and 2014")),
(AND('[1]PWS Information'!$E$10="CWS",Q2738="Non-Lead", N2738="Non-Lead - Copper", S2738="Yes", O2738="After 2014")),
(AND('[1]PWS Information'!$E$10="CWS",Q2738="Non-Lead", N2738="Non-Lead - Copper", S2738="Yes", O2738="Unknown")),
(AND('[1]PWS Information'!$E$10="CWS",Q2738="Unknown")),
(AND('[1]PWS Information'!$E$10="NTNC",Q2738="Unknown")))),"Tier 5",
"")))))</f>
        <v>Tier 5</v>
      </c>
      <c r="Z2738" s="71"/>
      <c r="AA2738" s="71"/>
    </row>
    <row r="2739" spans="1:27" ht="57.6" x14ac:dyDescent="0.3">
      <c r="A2739" s="1"/>
      <c r="B2739" s="70">
        <v>3735973</v>
      </c>
      <c r="C2739" s="60">
        <v>114</v>
      </c>
      <c r="D2739" s="61" t="s">
        <v>583</v>
      </c>
      <c r="E2739" s="61" t="s">
        <v>128</v>
      </c>
      <c r="F2739" s="61">
        <v>78640</v>
      </c>
      <c r="G2739" s="62" t="s">
        <v>569</v>
      </c>
      <c r="H2739" s="63">
        <v>29.969733300000001</v>
      </c>
      <c r="I2739" s="64">
        <v>-97.824788888888804</v>
      </c>
      <c r="J2739" s="65" t="s">
        <v>50</v>
      </c>
      <c r="K2739" s="66" t="s">
        <v>51</v>
      </c>
      <c r="L2739" s="62" t="s">
        <v>52</v>
      </c>
      <c r="M2739" s="69"/>
      <c r="N2739" s="65" t="s">
        <v>50</v>
      </c>
      <c r="O2739" s="66" t="s">
        <v>52</v>
      </c>
      <c r="P2739" s="69"/>
      <c r="Q2739" s="55" t="str">
        <f t="shared" si="42"/>
        <v>Non-Lead</v>
      </c>
      <c r="R2739" s="70" t="s">
        <v>51</v>
      </c>
      <c r="S2739" s="70" t="s">
        <v>51</v>
      </c>
      <c r="T2739" s="70"/>
      <c r="U2739" s="71" t="s">
        <v>53</v>
      </c>
      <c r="V2739" s="71" t="s">
        <v>51</v>
      </c>
      <c r="W2739" s="71" t="s">
        <v>51</v>
      </c>
      <c r="X2739" s="71" t="s">
        <v>51</v>
      </c>
      <c r="Y2739" s="72" t="str">
        <f>IF((OR((AND('[1]PWS Information'!$E$10="CWS",U2739="Single Family Residence",Q2739="Lead")),
(AND('[1]PWS Information'!$E$10="CWS",U2739="Multiple Family Residence",'[1]PWS Information'!$E$11="Yes",Q2739="Lead")),
(AND('[1]PWS Information'!$E$10="NTNC",Q2739="Lead")))),"Tier 1",
IF((OR((AND('[1]PWS Information'!$E$10="CWS",U2739="Multiple Family Residence",'[1]PWS Information'!$E$11="No",Q2739="Lead")),
(AND('[1]PWS Information'!$E$10="CWS",U2739="Other",Q2739="Lead")),
(AND('[1]PWS Information'!$E$10="CWS",U2739="Building",Q2739="Lead")))),"Tier 2",
IF((OR((AND('[1]PWS Information'!$E$10="CWS",U2739="Single Family Residence",Q2739="Galvanized Requiring Replacement")),
(AND('[1]PWS Information'!$E$10="CWS",U2739="Single Family Residence",Q2739="Galvanized Requiring Replacement",R2739="Yes")),
(AND('[1]PWS Information'!$E$10="NTNC",Q2739="Galvanized Requiring Replacement")),
(AND('[1]PWS Information'!$E$10="NTNC",U2739="Single Family Residence",R2739="Yes")))),"Tier 3",
IF((OR((AND('[1]PWS Information'!$E$10="CWS",U2739="Single Family Residence",S2739="Yes",Q2739="Non-Lead", J2739="Non-Lead - Copper",L2739="Before 1989")),
(AND('[1]PWS Information'!$E$10="CWS",U2739="Single Family Residence",S2739="Yes",Q2739="Non-Lead", N2739="Non-Lead - Copper",O2739="Before 1989")))),"Tier 4",
IF((OR((AND('[1]PWS Information'!$E$10="NTNC",Q2739="Non-Lead")),
(AND('[1]PWS Information'!$E$10="CWS",Q2739="Non-Lead",S2739="")),
(AND('[1]PWS Information'!$E$10="CWS",Q2739="Non-Lead",S2739="No")),
(AND('[1]PWS Information'!$E$10="CWS",Q2739="Non-Lead",S2739="Don't Know")),
(AND('[1]PWS Information'!$E$10="CWS",Q2739="Non-Lead", J2739="Non-Lead - Copper", S2739="Yes", L2739="Between 1989 and 2014")),
(AND('[1]PWS Information'!$E$10="CWS",Q2739="Non-Lead", J2739="Non-Lead - Copper", S2739="Yes", L2739="After 2014")),
(AND('[1]PWS Information'!$E$10="CWS",Q2739="Non-Lead", J2739="Non-Lead - Copper", S2739="Yes", L2739="Unknown")),
(AND('[1]PWS Information'!$E$10="CWS",Q2739="Non-Lead", N2739="Non-Lead - Copper", S2739="Yes", O2739="Between 1989 and 2014")),
(AND('[1]PWS Information'!$E$10="CWS",Q2739="Non-Lead", N2739="Non-Lead - Copper", S2739="Yes", O2739="After 2014")),
(AND('[1]PWS Information'!$E$10="CWS",Q2739="Non-Lead", N2739="Non-Lead - Copper", S2739="Yes", O2739="Unknown")),
(AND('[1]PWS Information'!$E$10="CWS",Q2739="Unknown")),
(AND('[1]PWS Information'!$E$10="NTNC",Q2739="Unknown")))),"Tier 5",
"")))))</f>
        <v>Tier 5</v>
      </c>
      <c r="Z2739" s="71"/>
      <c r="AA2739" s="71"/>
    </row>
    <row r="2740" spans="1:27" ht="57.6" x14ac:dyDescent="0.3">
      <c r="A2740" s="1"/>
      <c r="B2740" s="70">
        <v>3879846</v>
      </c>
      <c r="C2740" s="60">
        <v>142</v>
      </c>
      <c r="D2740" s="61" t="s">
        <v>583</v>
      </c>
      <c r="E2740" s="61" t="s">
        <v>128</v>
      </c>
      <c r="F2740" s="61">
        <v>78640</v>
      </c>
      <c r="G2740" s="62" t="s">
        <v>569</v>
      </c>
      <c r="H2740" s="63">
        <v>29.970030600000001</v>
      </c>
      <c r="I2740" s="64">
        <v>-97.824455555555502</v>
      </c>
      <c r="J2740" s="65" t="s">
        <v>50</v>
      </c>
      <c r="K2740" s="66" t="s">
        <v>51</v>
      </c>
      <c r="L2740" s="62" t="s">
        <v>52</v>
      </c>
      <c r="M2740" s="69"/>
      <c r="N2740" s="65" t="s">
        <v>50</v>
      </c>
      <c r="O2740" s="66" t="s">
        <v>52</v>
      </c>
      <c r="P2740" s="69"/>
      <c r="Q2740" s="55" t="str">
        <f t="shared" si="42"/>
        <v>Non-Lead</v>
      </c>
      <c r="R2740" s="70" t="s">
        <v>51</v>
      </c>
      <c r="S2740" s="70" t="s">
        <v>51</v>
      </c>
      <c r="T2740" s="70"/>
      <c r="U2740" s="71" t="s">
        <v>53</v>
      </c>
      <c r="V2740" s="71" t="s">
        <v>51</v>
      </c>
      <c r="W2740" s="71" t="s">
        <v>51</v>
      </c>
      <c r="X2740" s="71" t="s">
        <v>51</v>
      </c>
      <c r="Y2740" s="72" t="str">
        <f>IF((OR((AND('[1]PWS Information'!$E$10="CWS",U2740="Single Family Residence",Q2740="Lead")),
(AND('[1]PWS Information'!$E$10="CWS",U2740="Multiple Family Residence",'[1]PWS Information'!$E$11="Yes",Q2740="Lead")),
(AND('[1]PWS Information'!$E$10="NTNC",Q2740="Lead")))),"Tier 1",
IF((OR((AND('[1]PWS Information'!$E$10="CWS",U2740="Multiple Family Residence",'[1]PWS Information'!$E$11="No",Q2740="Lead")),
(AND('[1]PWS Information'!$E$10="CWS",U2740="Other",Q2740="Lead")),
(AND('[1]PWS Information'!$E$10="CWS",U2740="Building",Q2740="Lead")))),"Tier 2",
IF((OR((AND('[1]PWS Information'!$E$10="CWS",U2740="Single Family Residence",Q2740="Galvanized Requiring Replacement")),
(AND('[1]PWS Information'!$E$10="CWS",U2740="Single Family Residence",Q2740="Galvanized Requiring Replacement",R2740="Yes")),
(AND('[1]PWS Information'!$E$10="NTNC",Q2740="Galvanized Requiring Replacement")),
(AND('[1]PWS Information'!$E$10="NTNC",U2740="Single Family Residence",R2740="Yes")))),"Tier 3",
IF((OR((AND('[1]PWS Information'!$E$10="CWS",U2740="Single Family Residence",S2740="Yes",Q2740="Non-Lead", J2740="Non-Lead - Copper",L2740="Before 1989")),
(AND('[1]PWS Information'!$E$10="CWS",U2740="Single Family Residence",S2740="Yes",Q2740="Non-Lead", N2740="Non-Lead - Copper",O2740="Before 1989")))),"Tier 4",
IF((OR((AND('[1]PWS Information'!$E$10="NTNC",Q2740="Non-Lead")),
(AND('[1]PWS Information'!$E$10="CWS",Q2740="Non-Lead",S2740="")),
(AND('[1]PWS Information'!$E$10="CWS",Q2740="Non-Lead",S2740="No")),
(AND('[1]PWS Information'!$E$10="CWS",Q2740="Non-Lead",S2740="Don't Know")),
(AND('[1]PWS Information'!$E$10="CWS",Q2740="Non-Lead", J2740="Non-Lead - Copper", S2740="Yes", L2740="Between 1989 and 2014")),
(AND('[1]PWS Information'!$E$10="CWS",Q2740="Non-Lead", J2740="Non-Lead - Copper", S2740="Yes", L2740="After 2014")),
(AND('[1]PWS Information'!$E$10="CWS",Q2740="Non-Lead", J2740="Non-Lead - Copper", S2740="Yes", L2740="Unknown")),
(AND('[1]PWS Information'!$E$10="CWS",Q2740="Non-Lead", N2740="Non-Lead - Copper", S2740="Yes", O2740="Between 1989 and 2014")),
(AND('[1]PWS Information'!$E$10="CWS",Q2740="Non-Lead", N2740="Non-Lead - Copper", S2740="Yes", O2740="After 2014")),
(AND('[1]PWS Information'!$E$10="CWS",Q2740="Non-Lead", N2740="Non-Lead - Copper", S2740="Yes", O2740="Unknown")),
(AND('[1]PWS Information'!$E$10="CWS",Q2740="Unknown")),
(AND('[1]PWS Information'!$E$10="NTNC",Q2740="Unknown")))),"Tier 5",
"")))))</f>
        <v>Tier 5</v>
      </c>
      <c r="Z2740" s="71"/>
      <c r="AA2740" s="71"/>
    </row>
    <row r="2741" spans="1:27" ht="57.6" x14ac:dyDescent="0.3">
      <c r="A2741" s="1"/>
      <c r="B2741" s="70">
        <v>3727692</v>
      </c>
      <c r="C2741" s="60">
        <v>122</v>
      </c>
      <c r="D2741" s="61" t="s">
        <v>583</v>
      </c>
      <c r="E2741" s="61" t="s">
        <v>128</v>
      </c>
      <c r="F2741" s="61">
        <v>78640</v>
      </c>
      <c r="G2741" s="62" t="s">
        <v>569</v>
      </c>
      <c r="H2741" s="63">
        <v>29.969819399999999</v>
      </c>
      <c r="I2741" s="64">
        <v>-97.824669444444396</v>
      </c>
      <c r="J2741" s="65" t="s">
        <v>50</v>
      </c>
      <c r="K2741" s="66" t="s">
        <v>51</v>
      </c>
      <c r="L2741" s="62" t="s">
        <v>52</v>
      </c>
      <c r="M2741" s="69"/>
      <c r="N2741" s="65" t="s">
        <v>50</v>
      </c>
      <c r="O2741" s="66" t="s">
        <v>52</v>
      </c>
      <c r="P2741" s="69"/>
      <c r="Q2741" s="55" t="str">
        <f t="shared" si="42"/>
        <v>Non-Lead</v>
      </c>
      <c r="R2741" s="70" t="s">
        <v>51</v>
      </c>
      <c r="S2741" s="70" t="s">
        <v>51</v>
      </c>
      <c r="T2741" s="70"/>
      <c r="U2741" s="71" t="s">
        <v>53</v>
      </c>
      <c r="V2741" s="71" t="s">
        <v>51</v>
      </c>
      <c r="W2741" s="71" t="s">
        <v>51</v>
      </c>
      <c r="X2741" s="71" t="s">
        <v>51</v>
      </c>
      <c r="Y2741" s="72" t="str">
        <f>IF((OR((AND('[1]PWS Information'!$E$10="CWS",U2741="Single Family Residence",Q2741="Lead")),
(AND('[1]PWS Information'!$E$10="CWS",U2741="Multiple Family Residence",'[1]PWS Information'!$E$11="Yes",Q2741="Lead")),
(AND('[1]PWS Information'!$E$10="NTNC",Q2741="Lead")))),"Tier 1",
IF((OR((AND('[1]PWS Information'!$E$10="CWS",U2741="Multiple Family Residence",'[1]PWS Information'!$E$11="No",Q2741="Lead")),
(AND('[1]PWS Information'!$E$10="CWS",U2741="Other",Q2741="Lead")),
(AND('[1]PWS Information'!$E$10="CWS",U2741="Building",Q2741="Lead")))),"Tier 2",
IF((OR((AND('[1]PWS Information'!$E$10="CWS",U2741="Single Family Residence",Q2741="Galvanized Requiring Replacement")),
(AND('[1]PWS Information'!$E$10="CWS",U2741="Single Family Residence",Q2741="Galvanized Requiring Replacement",R2741="Yes")),
(AND('[1]PWS Information'!$E$10="NTNC",Q2741="Galvanized Requiring Replacement")),
(AND('[1]PWS Information'!$E$10="NTNC",U2741="Single Family Residence",R2741="Yes")))),"Tier 3",
IF((OR((AND('[1]PWS Information'!$E$10="CWS",U2741="Single Family Residence",S2741="Yes",Q2741="Non-Lead", J2741="Non-Lead - Copper",L2741="Before 1989")),
(AND('[1]PWS Information'!$E$10="CWS",U2741="Single Family Residence",S2741="Yes",Q2741="Non-Lead", N2741="Non-Lead - Copper",O2741="Before 1989")))),"Tier 4",
IF((OR((AND('[1]PWS Information'!$E$10="NTNC",Q2741="Non-Lead")),
(AND('[1]PWS Information'!$E$10="CWS",Q2741="Non-Lead",S2741="")),
(AND('[1]PWS Information'!$E$10="CWS",Q2741="Non-Lead",S2741="No")),
(AND('[1]PWS Information'!$E$10="CWS",Q2741="Non-Lead",S2741="Don't Know")),
(AND('[1]PWS Information'!$E$10="CWS",Q2741="Non-Lead", J2741="Non-Lead - Copper", S2741="Yes", L2741="Between 1989 and 2014")),
(AND('[1]PWS Information'!$E$10="CWS",Q2741="Non-Lead", J2741="Non-Lead - Copper", S2741="Yes", L2741="After 2014")),
(AND('[1]PWS Information'!$E$10="CWS",Q2741="Non-Lead", J2741="Non-Lead - Copper", S2741="Yes", L2741="Unknown")),
(AND('[1]PWS Information'!$E$10="CWS",Q2741="Non-Lead", N2741="Non-Lead - Copper", S2741="Yes", O2741="Between 1989 and 2014")),
(AND('[1]PWS Information'!$E$10="CWS",Q2741="Non-Lead", N2741="Non-Lead - Copper", S2741="Yes", O2741="After 2014")),
(AND('[1]PWS Information'!$E$10="CWS",Q2741="Non-Lead", N2741="Non-Lead - Copper", S2741="Yes", O2741="Unknown")),
(AND('[1]PWS Information'!$E$10="CWS",Q2741="Unknown")),
(AND('[1]PWS Information'!$E$10="NTNC",Q2741="Unknown")))),"Tier 5",
"")))))</f>
        <v>Tier 5</v>
      </c>
      <c r="Z2741" s="71"/>
      <c r="AA2741" s="71"/>
    </row>
    <row r="2742" spans="1:27" ht="57.6" x14ac:dyDescent="0.3">
      <c r="A2742" s="17"/>
      <c r="B2742" s="70">
        <v>3730572</v>
      </c>
      <c r="C2742" s="60">
        <v>150</v>
      </c>
      <c r="D2742" s="61" t="s">
        <v>583</v>
      </c>
      <c r="E2742" s="61" t="s">
        <v>128</v>
      </c>
      <c r="F2742" s="61">
        <v>78640</v>
      </c>
      <c r="G2742" s="62" t="s">
        <v>569</v>
      </c>
      <c r="H2742" s="63">
        <v>29.970124999999999</v>
      </c>
      <c r="I2742" s="64">
        <v>-97.824341666666598</v>
      </c>
      <c r="J2742" s="65" t="s">
        <v>50</v>
      </c>
      <c r="K2742" s="66" t="s">
        <v>51</v>
      </c>
      <c r="L2742" s="62" t="s">
        <v>52</v>
      </c>
      <c r="M2742" s="69"/>
      <c r="N2742" s="65" t="s">
        <v>50</v>
      </c>
      <c r="O2742" s="66" t="s">
        <v>52</v>
      </c>
      <c r="P2742" s="69"/>
      <c r="Q2742" s="55" t="str">
        <f t="shared" si="42"/>
        <v>Non-Lead</v>
      </c>
      <c r="R2742" s="70" t="s">
        <v>51</v>
      </c>
      <c r="S2742" s="70" t="s">
        <v>51</v>
      </c>
      <c r="T2742" s="70"/>
      <c r="U2742" s="71" t="s">
        <v>53</v>
      </c>
      <c r="V2742" s="71" t="s">
        <v>51</v>
      </c>
      <c r="W2742" s="71" t="s">
        <v>51</v>
      </c>
      <c r="X2742" s="71" t="s">
        <v>51</v>
      </c>
      <c r="Y2742" s="72" t="str">
        <f>IF((OR((AND('[1]PWS Information'!$E$10="CWS",U2742="Single Family Residence",Q2742="Lead")),
(AND('[1]PWS Information'!$E$10="CWS",U2742="Multiple Family Residence",'[1]PWS Information'!$E$11="Yes",Q2742="Lead")),
(AND('[1]PWS Information'!$E$10="NTNC",Q2742="Lead")))),"Tier 1",
IF((OR((AND('[1]PWS Information'!$E$10="CWS",U2742="Multiple Family Residence",'[1]PWS Information'!$E$11="No",Q2742="Lead")),
(AND('[1]PWS Information'!$E$10="CWS",U2742="Other",Q2742="Lead")),
(AND('[1]PWS Information'!$E$10="CWS",U2742="Building",Q2742="Lead")))),"Tier 2",
IF((OR((AND('[1]PWS Information'!$E$10="CWS",U2742="Single Family Residence",Q2742="Galvanized Requiring Replacement")),
(AND('[1]PWS Information'!$E$10="CWS",U2742="Single Family Residence",Q2742="Galvanized Requiring Replacement",R2742="Yes")),
(AND('[1]PWS Information'!$E$10="NTNC",Q2742="Galvanized Requiring Replacement")),
(AND('[1]PWS Information'!$E$10="NTNC",U2742="Single Family Residence",R2742="Yes")))),"Tier 3",
IF((OR((AND('[1]PWS Information'!$E$10="CWS",U2742="Single Family Residence",S2742="Yes",Q2742="Non-Lead", J2742="Non-Lead - Copper",L2742="Before 1989")),
(AND('[1]PWS Information'!$E$10="CWS",U2742="Single Family Residence",S2742="Yes",Q2742="Non-Lead", N2742="Non-Lead - Copper",O2742="Before 1989")))),"Tier 4",
IF((OR((AND('[1]PWS Information'!$E$10="NTNC",Q2742="Non-Lead")),
(AND('[1]PWS Information'!$E$10="CWS",Q2742="Non-Lead",S2742="")),
(AND('[1]PWS Information'!$E$10="CWS",Q2742="Non-Lead",S2742="No")),
(AND('[1]PWS Information'!$E$10="CWS",Q2742="Non-Lead",S2742="Don't Know")),
(AND('[1]PWS Information'!$E$10="CWS",Q2742="Non-Lead", J2742="Non-Lead - Copper", S2742="Yes", L2742="Between 1989 and 2014")),
(AND('[1]PWS Information'!$E$10="CWS",Q2742="Non-Lead", J2742="Non-Lead - Copper", S2742="Yes", L2742="After 2014")),
(AND('[1]PWS Information'!$E$10="CWS",Q2742="Non-Lead", J2742="Non-Lead - Copper", S2742="Yes", L2742="Unknown")),
(AND('[1]PWS Information'!$E$10="CWS",Q2742="Non-Lead", N2742="Non-Lead - Copper", S2742="Yes", O2742="Between 1989 and 2014")),
(AND('[1]PWS Information'!$E$10="CWS",Q2742="Non-Lead", N2742="Non-Lead - Copper", S2742="Yes", O2742="After 2014")),
(AND('[1]PWS Information'!$E$10="CWS",Q2742="Non-Lead", N2742="Non-Lead - Copper", S2742="Yes", O2742="Unknown")),
(AND('[1]PWS Information'!$E$10="CWS",Q2742="Unknown")),
(AND('[1]PWS Information'!$E$10="NTNC",Q2742="Unknown")))),"Tier 5",
"")))))</f>
        <v>Tier 5</v>
      </c>
      <c r="Z2742" s="71"/>
      <c r="AA2742" s="71"/>
    </row>
    <row r="2743" spans="1:27" ht="57.6" x14ac:dyDescent="0.3">
      <c r="A2743" s="1"/>
      <c r="B2743" s="70">
        <v>3834829</v>
      </c>
      <c r="C2743" s="60">
        <v>160</v>
      </c>
      <c r="D2743" s="61" t="s">
        <v>583</v>
      </c>
      <c r="E2743" s="61" t="s">
        <v>128</v>
      </c>
      <c r="F2743" s="61">
        <v>78640</v>
      </c>
      <c r="G2743" s="62" t="s">
        <v>569</v>
      </c>
      <c r="H2743" s="63">
        <v>29.970219400000001</v>
      </c>
      <c r="I2743" s="64">
        <v>-97.824227777777693</v>
      </c>
      <c r="J2743" s="65" t="s">
        <v>50</v>
      </c>
      <c r="K2743" s="66" t="s">
        <v>51</v>
      </c>
      <c r="L2743" s="62" t="s">
        <v>52</v>
      </c>
      <c r="M2743" s="69"/>
      <c r="N2743" s="65" t="s">
        <v>50</v>
      </c>
      <c r="O2743" s="66" t="s">
        <v>52</v>
      </c>
      <c r="P2743" s="69"/>
      <c r="Q2743" s="55" t="str">
        <f t="shared" si="42"/>
        <v>Non-Lead</v>
      </c>
      <c r="R2743" s="70" t="s">
        <v>51</v>
      </c>
      <c r="S2743" s="70" t="s">
        <v>51</v>
      </c>
      <c r="T2743" s="70"/>
      <c r="U2743" s="71" t="s">
        <v>53</v>
      </c>
      <c r="V2743" s="71" t="s">
        <v>51</v>
      </c>
      <c r="W2743" s="71" t="s">
        <v>51</v>
      </c>
      <c r="X2743" s="71" t="s">
        <v>51</v>
      </c>
      <c r="Y2743" s="72" t="str">
        <f>IF((OR((AND('[1]PWS Information'!$E$10="CWS",U2743="Single Family Residence",Q2743="Lead")),
(AND('[1]PWS Information'!$E$10="CWS",U2743="Multiple Family Residence",'[1]PWS Information'!$E$11="Yes",Q2743="Lead")),
(AND('[1]PWS Information'!$E$10="NTNC",Q2743="Lead")))),"Tier 1",
IF((OR((AND('[1]PWS Information'!$E$10="CWS",U2743="Multiple Family Residence",'[1]PWS Information'!$E$11="No",Q2743="Lead")),
(AND('[1]PWS Information'!$E$10="CWS",U2743="Other",Q2743="Lead")),
(AND('[1]PWS Information'!$E$10="CWS",U2743="Building",Q2743="Lead")))),"Tier 2",
IF((OR((AND('[1]PWS Information'!$E$10="CWS",U2743="Single Family Residence",Q2743="Galvanized Requiring Replacement")),
(AND('[1]PWS Information'!$E$10="CWS",U2743="Single Family Residence",Q2743="Galvanized Requiring Replacement",R2743="Yes")),
(AND('[1]PWS Information'!$E$10="NTNC",Q2743="Galvanized Requiring Replacement")),
(AND('[1]PWS Information'!$E$10="NTNC",U2743="Single Family Residence",R2743="Yes")))),"Tier 3",
IF((OR((AND('[1]PWS Information'!$E$10="CWS",U2743="Single Family Residence",S2743="Yes",Q2743="Non-Lead", J2743="Non-Lead - Copper",L2743="Before 1989")),
(AND('[1]PWS Information'!$E$10="CWS",U2743="Single Family Residence",S2743="Yes",Q2743="Non-Lead", N2743="Non-Lead - Copper",O2743="Before 1989")))),"Tier 4",
IF((OR((AND('[1]PWS Information'!$E$10="NTNC",Q2743="Non-Lead")),
(AND('[1]PWS Information'!$E$10="CWS",Q2743="Non-Lead",S2743="")),
(AND('[1]PWS Information'!$E$10="CWS",Q2743="Non-Lead",S2743="No")),
(AND('[1]PWS Information'!$E$10="CWS",Q2743="Non-Lead",S2743="Don't Know")),
(AND('[1]PWS Information'!$E$10="CWS",Q2743="Non-Lead", J2743="Non-Lead - Copper", S2743="Yes", L2743="Between 1989 and 2014")),
(AND('[1]PWS Information'!$E$10="CWS",Q2743="Non-Lead", J2743="Non-Lead - Copper", S2743="Yes", L2743="After 2014")),
(AND('[1]PWS Information'!$E$10="CWS",Q2743="Non-Lead", J2743="Non-Lead - Copper", S2743="Yes", L2743="Unknown")),
(AND('[1]PWS Information'!$E$10="CWS",Q2743="Non-Lead", N2743="Non-Lead - Copper", S2743="Yes", O2743="Between 1989 and 2014")),
(AND('[1]PWS Information'!$E$10="CWS",Q2743="Non-Lead", N2743="Non-Lead - Copper", S2743="Yes", O2743="After 2014")),
(AND('[1]PWS Information'!$E$10="CWS",Q2743="Non-Lead", N2743="Non-Lead - Copper", S2743="Yes", O2743="Unknown")),
(AND('[1]PWS Information'!$E$10="CWS",Q2743="Unknown")),
(AND('[1]PWS Information'!$E$10="NTNC",Q2743="Unknown")))),"Tier 5",
"")))))</f>
        <v>Tier 5</v>
      </c>
      <c r="Z2743" s="71"/>
      <c r="AA2743" s="71"/>
    </row>
    <row r="2744" spans="1:27" ht="57.6" x14ac:dyDescent="0.3">
      <c r="A2744" s="1"/>
      <c r="B2744" s="70">
        <v>3755775</v>
      </c>
      <c r="C2744" s="60">
        <v>161</v>
      </c>
      <c r="D2744" s="61" t="s">
        <v>583</v>
      </c>
      <c r="E2744" s="61" t="s">
        <v>128</v>
      </c>
      <c r="F2744" s="61">
        <v>78640</v>
      </c>
      <c r="G2744" s="62" t="s">
        <v>569</v>
      </c>
      <c r="H2744" s="63">
        <v>29.970544400000001</v>
      </c>
      <c r="I2744" s="64">
        <v>-97.824572222222201</v>
      </c>
      <c r="J2744" s="65" t="s">
        <v>50</v>
      </c>
      <c r="K2744" s="66" t="s">
        <v>51</v>
      </c>
      <c r="L2744" s="62" t="s">
        <v>52</v>
      </c>
      <c r="M2744" s="69"/>
      <c r="N2744" s="65" t="s">
        <v>50</v>
      </c>
      <c r="O2744" s="66" t="s">
        <v>52</v>
      </c>
      <c r="P2744" s="69"/>
      <c r="Q2744" s="55" t="str">
        <f t="shared" si="42"/>
        <v>Non-Lead</v>
      </c>
      <c r="R2744" s="70" t="s">
        <v>51</v>
      </c>
      <c r="S2744" s="70" t="s">
        <v>51</v>
      </c>
      <c r="T2744" s="70"/>
      <c r="U2744" s="71" t="s">
        <v>53</v>
      </c>
      <c r="V2744" s="71" t="s">
        <v>51</v>
      </c>
      <c r="W2744" s="71" t="s">
        <v>51</v>
      </c>
      <c r="X2744" s="71" t="s">
        <v>51</v>
      </c>
      <c r="Y2744" s="72" t="str">
        <f>IF((OR((AND('[1]PWS Information'!$E$10="CWS",U2744="Single Family Residence",Q2744="Lead")),
(AND('[1]PWS Information'!$E$10="CWS",U2744="Multiple Family Residence",'[1]PWS Information'!$E$11="Yes",Q2744="Lead")),
(AND('[1]PWS Information'!$E$10="NTNC",Q2744="Lead")))),"Tier 1",
IF((OR((AND('[1]PWS Information'!$E$10="CWS",U2744="Multiple Family Residence",'[1]PWS Information'!$E$11="No",Q2744="Lead")),
(AND('[1]PWS Information'!$E$10="CWS",U2744="Other",Q2744="Lead")),
(AND('[1]PWS Information'!$E$10="CWS",U2744="Building",Q2744="Lead")))),"Tier 2",
IF((OR((AND('[1]PWS Information'!$E$10="CWS",U2744="Single Family Residence",Q2744="Galvanized Requiring Replacement")),
(AND('[1]PWS Information'!$E$10="CWS",U2744="Single Family Residence",Q2744="Galvanized Requiring Replacement",R2744="Yes")),
(AND('[1]PWS Information'!$E$10="NTNC",Q2744="Galvanized Requiring Replacement")),
(AND('[1]PWS Information'!$E$10="NTNC",U2744="Single Family Residence",R2744="Yes")))),"Tier 3",
IF((OR((AND('[1]PWS Information'!$E$10="CWS",U2744="Single Family Residence",S2744="Yes",Q2744="Non-Lead", J2744="Non-Lead - Copper",L2744="Before 1989")),
(AND('[1]PWS Information'!$E$10="CWS",U2744="Single Family Residence",S2744="Yes",Q2744="Non-Lead", N2744="Non-Lead - Copper",O2744="Before 1989")))),"Tier 4",
IF((OR((AND('[1]PWS Information'!$E$10="NTNC",Q2744="Non-Lead")),
(AND('[1]PWS Information'!$E$10="CWS",Q2744="Non-Lead",S2744="")),
(AND('[1]PWS Information'!$E$10="CWS",Q2744="Non-Lead",S2744="No")),
(AND('[1]PWS Information'!$E$10="CWS",Q2744="Non-Lead",S2744="Don't Know")),
(AND('[1]PWS Information'!$E$10="CWS",Q2744="Non-Lead", J2744="Non-Lead - Copper", S2744="Yes", L2744="Between 1989 and 2014")),
(AND('[1]PWS Information'!$E$10="CWS",Q2744="Non-Lead", J2744="Non-Lead - Copper", S2744="Yes", L2744="After 2014")),
(AND('[1]PWS Information'!$E$10="CWS",Q2744="Non-Lead", J2744="Non-Lead - Copper", S2744="Yes", L2744="Unknown")),
(AND('[1]PWS Information'!$E$10="CWS",Q2744="Non-Lead", N2744="Non-Lead - Copper", S2744="Yes", O2744="Between 1989 and 2014")),
(AND('[1]PWS Information'!$E$10="CWS",Q2744="Non-Lead", N2744="Non-Lead - Copper", S2744="Yes", O2744="After 2014")),
(AND('[1]PWS Information'!$E$10="CWS",Q2744="Non-Lead", N2744="Non-Lead - Copper", S2744="Yes", O2744="Unknown")),
(AND('[1]PWS Information'!$E$10="CWS",Q2744="Unknown")),
(AND('[1]PWS Information'!$E$10="NTNC",Q2744="Unknown")))),"Tier 5",
"")))))</f>
        <v>Tier 5</v>
      </c>
      <c r="Z2744" s="71"/>
      <c r="AA2744" s="71"/>
    </row>
    <row r="2745" spans="1:27" ht="57.6" x14ac:dyDescent="0.3">
      <c r="A2745" s="1"/>
      <c r="B2745" s="70">
        <v>3809926</v>
      </c>
      <c r="C2745" s="60">
        <v>169</v>
      </c>
      <c r="D2745" s="61" t="s">
        <v>583</v>
      </c>
      <c r="E2745" s="61" t="s">
        <v>128</v>
      </c>
      <c r="F2745" s="61">
        <v>78640</v>
      </c>
      <c r="G2745" s="62" t="s">
        <v>569</v>
      </c>
      <c r="H2745" s="63">
        <v>29.9706194</v>
      </c>
      <c r="I2745" s="64">
        <v>-97.824486111111099</v>
      </c>
      <c r="J2745" s="65" t="s">
        <v>50</v>
      </c>
      <c r="K2745" s="66" t="s">
        <v>51</v>
      </c>
      <c r="L2745" s="62" t="s">
        <v>52</v>
      </c>
      <c r="M2745" s="69"/>
      <c r="N2745" s="65" t="s">
        <v>50</v>
      </c>
      <c r="O2745" s="66" t="s">
        <v>52</v>
      </c>
      <c r="P2745" s="69"/>
      <c r="Q2745" s="55" t="str">
        <f t="shared" si="42"/>
        <v>Non-Lead</v>
      </c>
      <c r="R2745" s="70" t="s">
        <v>51</v>
      </c>
      <c r="S2745" s="70" t="s">
        <v>51</v>
      </c>
      <c r="T2745" s="70"/>
      <c r="U2745" s="71" t="s">
        <v>53</v>
      </c>
      <c r="V2745" s="71" t="s">
        <v>51</v>
      </c>
      <c r="W2745" s="71" t="s">
        <v>51</v>
      </c>
      <c r="X2745" s="71" t="s">
        <v>51</v>
      </c>
      <c r="Y2745" s="72" t="str">
        <f>IF((OR((AND('[1]PWS Information'!$E$10="CWS",U2745="Single Family Residence",Q2745="Lead")),
(AND('[1]PWS Information'!$E$10="CWS",U2745="Multiple Family Residence",'[1]PWS Information'!$E$11="Yes",Q2745="Lead")),
(AND('[1]PWS Information'!$E$10="NTNC",Q2745="Lead")))),"Tier 1",
IF((OR((AND('[1]PWS Information'!$E$10="CWS",U2745="Multiple Family Residence",'[1]PWS Information'!$E$11="No",Q2745="Lead")),
(AND('[1]PWS Information'!$E$10="CWS",U2745="Other",Q2745="Lead")),
(AND('[1]PWS Information'!$E$10="CWS",U2745="Building",Q2745="Lead")))),"Tier 2",
IF((OR((AND('[1]PWS Information'!$E$10="CWS",U2745="Single Family Residence",Q2745="Galvanized Requiring Replacement")),
(AND('[1]PWS Information'!$E$10="CWS",U2745="Single Family Residence",Q2745="Galvanized Requiring Replacement",R2745="Yes")),
(AND('[1]PWS Information'!$E$10="NTNC",Q2745="Galvanized Requiring Replacement")),
(AND('[1]PWS Information'!$E$10="NTNC",U2745="Single Family Residence",R2745="Yes")))),"Tier 3",
IF((OR((AND('[1]PWS Information'!$E$10="CWS",U2745="Single Family Residence",S2745="Yes",Q2745="Non-Lead", J2745="Non-Lead - Copper",L2745="Before 1989")),
(AND('[1]PWS Information'!$E$10="CWS",U2745="Single Family Residence",S2745="Yes",Q2745="Non-Lead", N2745="Non-Lead - Copper",O2745="Before 1989")))),"Tier 4",
IF((OR((AND('[1]PWS Information'!$E$10="NTNC",Q2745="Non-Lead")),
(AND('[1]PWS Information'!$E$10="CWS",Q2745="Non-Lead",S2745="")),
(AND('[1]PWS Information'!$E$10="CWS",Q2745="Non-Lead",S2745="No")),
(AND('[1]PWS Information'!$E$10="CWS",Q2745="Non-Lead",S2745="Don't Know")),
(AND('[1]PWS Information'!$E$10="CWS",Q2745="Non-Lead", J2745="Non-Lead - Copper", S2745="Yes", L2745="Between 1989 and 2014")),
(AND('[1]PWS Information'!$E$10="CWS",Q2745="Non-Lead", J2745="Non-Lead - Copper", S2745="Yes", L2745="After 2014")),
(AND('[1]PWS Information'!$E$10="CWS",Q2745="Non-Lead", J2745="Non-Lead - Copper", S2745="Yes", L2745="Unknown")),
(AND('[1]PWS Information'!$E$10="CWS",Q2745="Non-Lead", N2745="Non-Lead - Copper", S2745="Yes", O2745="Between 1989 and 2014")),
(AND('[1]PWS Information'!$E$10="CWS",Q2745="Non-Lead", N2745="Non-Lead - Copper", S2745="Yes", O2745="After 2014")),
(AND('[1]PWS Information'!$E$10="CWS",Q2745="Non-Lead", N2745="Non-Lead - Copper", S2745="Yes", O2745="Unknown")),
(AND('[1]PWS Information'!$E$10="CWS",Q2745="Unknown")),
(AND('[1]PWS Information'!$E$10="NTNC",Q2745="Unknown")))),"Tier 5",
"")))))</f>
        <v>Tier 5</v>
      </c>
      <c r="Z2745" s="71"/>
      <c r="AA2745" s="71"/>
    </row>
    <row r="2746" spans="1:27" ht="57.6" x14ac:dyDescent="0.3">
      <c r="A2746" s="17"/>
      <c r="B2746" s="70">
        <v>3835222</v>
      </c>
      <c r="C2746" s="60">
        <v>170</v>
      </c>
      <c r="D2746" s="61" t="s">
        <v>583</v>
      </c>
      <c r="E2746" s="61" t="s">
        <v>128</v>
      </c>
      <c r="F2746" s="61">
        <v>78640</v>
      </c>
      <c r="G2746" s="62" t="s">
        <v>569</v>
      </c>
      <c r="H2746" s="63">
        <v>29.9703278</v>
      </c>
      <c r="I2746" s="64">
        <v>-97.824127777777704</v>
      </c>
      <c r="J2746" s="65" t="s">
        <v>50</v>
      </c>
      <c r="K2746" s="66" t="s">
        <v>51</v>
      </c>
      <c r="L2746" s="62" t="s">
        <v>52</v>
      </c>
      <c r="M2746" s="69"/>
      <c r="N2746" s="65" t="s">
        <v>50</v>
      </c>
      <c r="O2746" s="66" t="s">
        <v>52</v>
      </c>
      <c r="P2746" s="69"/>
      <c r="Q2746" s="55" t="str">
        <f t="shared" si="42"/>
        <v>Non-Lead</v>
      </c>
      <c r="R2746" s="70" t="s">
        <v>51</v>
      </c>
      <c r="S2746" s="70" t="s">
        <v>51</v>
      </c>
      <c r="T2746" s="70"/>
      <c r="U2746" s="71" t="s">
        <v>53</v>
      </c>
      <c r="V2746" s="71" t="s">
        <v>51</v>
      </c>
      <c r="W2746" s="71" t="s">
        <v>51</v>
      </c>
      <c r="X2746" s="71" t="s">
        <v>51</v>
      </c>
      <c r="Y2746" s="72" t="str">
        <f>IF((OR((AND('[1]PWS Information'!$E$10="CWS",U2746="Single Family Residence",Q2746="Lead")),
(AND('[1]PWS Information'!$E$10="CWS",U2746="Multiple Family Residence",'[1]PWS Information'!$E$11="Yes",Q2746="Lead")),
(AND('[1]PWS Information'!$E$10="NTNC",Q2746="Lead")))),"Tier 1",
IF((OR((AND('[1]PWS Information'!$E$10="CWS",U2746="Multiple Family Residence",'[1]PWS Information'!$E$11="No",Q2746="Lead")),
(AND('[1]PWS Information'!$E$10="CWS",U2746="Other",Q2746="Lead")),
(AND('[1]PWS Information'!$E$10="CWS",U2746="Building",Q2746="Lead")))),"Tier 2",
IF((OR((AND('[1]PWS Information'!$E$10="CWS",U2746="Single Family Residence",Q2746="Galvanized Requiring Replacement")),
(AND('[1]PWS Information'!$E$10="CWS",U2746="Single Family Residence",Q2746="Galvanized Requiring Replacement",R2746="Yes")),
(AND('[1]PWS Information'!$E$10="NTNC",Q2746="Galvanized Requiring Replacement")),
(AND('[1]PWS Information'!$E$10="NTNC",U2746="Single Family Residence",R2746="Yes")))),"Tier 3",
IF((OR((AND('[1]PWS Information'!$E$10="CWS",U2746="Single Family Residence",S2746="Yes",Q2746="Non-Lead", J2746="Non-Lead - Copper",L2746="Before 1989")),
(AND('[1]PWS Information'!$E$10="CWS",U2746="Single Family Residence",S2746="Yes",Q2746="Non-Lead", N2746="Non-Lead - Copper",O2746="Before 1989")))),"Tier 4",
IF((OR((AND('[1]PWS Information'!$E$10="NTNC",Q2746="Non-Lead")),
(AND('[1]PWS Information'!$E$10="CWS",Q2746="Non-Lead",S2746="")),
(AND('[1]PWS Information'!$E$10="CWS",Q2746="Non-Lead",S2746="No")),
(AND('[1]PWS Information'!$E$10="CWS",Q2746="Non-Lead",S2746="Don't Know")),
(AND('[1]PWS Information'!$E$10="CWS",Q2746="Non-Lead", J2746="Non-Lead - Copper", S2746="Yes", L2746="Between 1989 and 2014")),
(AND('[1]PWS Information'!$E$10="CWS",Q2746="Non-Lead", J2746="Non-Lead - Copper", S2746="Yes", L2746="After 2014")),
(AND('[1]PWS Information'!$E$10="CWS",Q2746="Non-Lead", J2746="Non-Lead - Copper", S2746="Yes", L2746="Unknown")),
(AND('[1]PWS Information'!$E$10="CWS",Q2746="Non-Lead", N2746="Non-Lead - Copper", S2746="Yes", O2746="Between 1989 and 2014")),
(AND('[1]PWS Information'!$E$10="CWS",Q2746="Non-Lead", N2746="Non-Lead - Copper", S2746="Yes", O2746="After 2014")),
(AND('[1]PWS Information'!$E$10="CWS",Q2746="Non-Lead", N2746="Non-Lead - Copper", S2746="Yes", O2746="Unknown")),
(AND('[1]PWS Information'!$E$10="CWS",Q2746="Unknown")),
(AND('[1]PWS Information'!$E$10="NTNC",Q2746="Unknown")))),"Tier 5",
"")))))</f>
        <v>Tier 5</v>
      </c>
      <c r="Z2746" s="71"/>
      <c r="AA2746" s="71"/>
    </row>
    <row r="2747" spans="1:27" ht="57.6" x14ac:dyDescent="0.3">
      <c r="A2747" s="1"/>
      <c r="B2747" s="70">
        <v>3856167</v>
      </c>
      <c r="C2747" s="60">
        <v>177</v>
      </c>
      <c r="D2747" s="61" t="s">
        <v>583</v>
      </c>
      <c r="E2747" s="61" t="s">
        <v>128</v>
      </c>
      <c r="F2747" s="61">
        <v>78640</v>
      </c>
      <c r="G2747" s="62" t="s">
        <v>569</v>
      </c>
      <c r="H2747" s="63">
        <v>29.970963900000001</v>
      </c>
      <c r="I2747" s="64">
        <v>-97.823119444444401</v>
      </c>
      <c r="J2747" s="65" t="s">
        <v>50</v>
      </c>
      <c r="K2747" s="66" t="s">
        <v>51</v>
      </c>
      <c r="L2747" s="62" t="s">
        <v>52</v>
      </c>
      <c r="M2747" s="69"/>
      <c r="N2747" s="65" t="s">
        <v>50</v>
      </c>
      <c r="O2747" s="66" t="s">
        <v>52</v>
      </c>
      <c r="P2747" s="69"/>
      <c r="Q2747" s="55" t="str">
        <f t="shared" si="42"/>
        <v>Non-Lead</v>
      </c>
      <c r="R2747" s="70" t="s">
        <v>51</v>
      </c>
      <c r="S2747" s="70" t="s">
        <v>51</v>
      </c>
      <c r="T2747" s="70"/>
      <c r="U2747" s="71" t="s">
        <v>53</v>
      </c>
      <c r="V2747" s="71" t="s">
        <v>51</v>
      </c>
      <c r="W2747" s="71" t="s">
        <v>51</v>
      </c>
      <c r="X2747" s="71" t="s">
        <v>51</v>
      </c>
      <c r="Y2747" s="72" t="str">
        <f>IF((OR((AND('[1]PWS Information'!$E$10="CWS",U2747="Single Family Residence",Q2747="Lead")),
(AND('[1]PWS Information'!$E$10="CWS",U2747="Multiple Family Residence",'[1]PWS Information'!$E$11="Yes",Q2747="Lead")),
(AND('[1]PWS Information'!$E$10="NTNC",Q2747="Lead")))),"Tier 1",
IF((OR((AND('[1]PWS Information'!$E$10="CWS",U2747="Multiple Family Residence",'[1]PWS Information'!$E$11="No",Q2747="Lead")),
(AND('[1]PWS Information'!$E$10="CWS",U2747="Other",Q2747="Lead")),
(AND('[1]PWS Information'!$E$10="CWS",U2747="Building",Q2747="Lead")))),"Tier 2",
IF((OR((AND('[1]PWS Information'!$E$10="CWS",U2747="Single Family Residence",Q2747="Galvanized Requiring Replacement")),
(AND('[1]PWS Information'!$E$10="CWS",U2747="Single Family Residence",Q2747="Galvanized Requiring Replacement",R2747="Yes")),
(AND('[1]PWS Information'!$E$10="NTNC",Q2747="Galvanized Requiring Replacement")),
(AND('[1]PWS Information'!$E$10="NTNC",U2747="Single Family Residence",R2747="Yes")))),"Tier 3",
IF((OR((AND('[1]PWS Information'!$E$10="CWS",U2747="Single Family Residence",S2747="Yes",Q2747="Non-Lead", J2747="Non-Lead - Copper",L2747="Before 1989")),
(AND('[1]PWS Information'!$E$10="CWS",U2747="Single Family Residence",S2747="Yes",Q2747="Non-Lead", N2747="Non-Lead - Copper",O2747="Before 1989")))),"Tier 4",
IF((OR((AND('[1]PWS Information'!$E$10="NTNC",Q2747="Non-Lead")),
(AND('[1]PWS Information'!$E$10="CWS",Q2747="Non-Lead",S2747="")),
(AND('[1]PWS Information'!$E$10="CWS",Q2747="Non-Lead",S2747="No")),
(AND('[1]PWS Information'!$E$10="CWS",Q2747="Non-Lead",S2747="Don't Know")),
(AND('[1]PWS Information'!$E$10="CWS",Q2747="Non-Lead", J2747="Non-Lead - Copper", S2747="Yes", L2747="Between 1989 and 2014")),
(AND('[1]PWS Information'!$E$10="CWS",Q2747="Non-Lead", J2747="Non-Lead - Copper", S2747="Yes", L2747="After 2014")),
(AND('[1]PWS Information'!$E$10="CWS",Q2747="Non-Lead", J2747="Non-Lead - Copper", S2747="Yes", L2747="Unknown")),
(AND('[1]PWS Information'!$E$10="CWS",Q2747="Non-Lead", N2747="Non-Lead - Copper", S2747="Yes", O2747="Between 1989 and 2014")),
(AND('[1]PWS Information'!$E$10="CWS",Q2747="Non-Lead", N2747="Non-Lead - Copper", S2747="Yes", O2747="After 2014")),
(AND('[1]PWS Information'!$E$10="CWS",Q2747="Non-Lead", N2747="Non-Lead - Copper", S2747="Yes", O2747="Unknown")),
(AND('[1]PWS Information'!$E$10="CWS",Q2747="Unknown")),
(AND('[1]PWS Information'!$E$10="NTNC",Q2747="Unknown")))),"Tier 5",
"")))))</f>
        <v>Tier 5</v>
      </c>
      <c r="Z2747" s="71"/>
      <c r="AA2747" s="71"/>
    </row>
    <row r="2748" spans="1:27" ht="57.6" x14ac:dyDescent="0.3">
      <c r="A2748" s="1"/>
      <c r="B2748" s="70">
        <v>3725989</v>
      </c>
      <c r="C2748" s="60">
        <v>180</v>
      </c>
      <c r="D2748" s="61" t="s">
        <v>583</v>
      </c>
      <c r="E2748" s="61" t="s">
        <v>128</v>
      </c>
      <c r="F2748" s="61">
        <v>78640</v>
      </c>
      <c r="G2748" s="62" t="s">
        <v>569</v>
      </c>
      <c r="H2748" s="63">
        <v>29.970419400000001</v>
      </c>
      <c r="I2748" s="64">
        <v>-97.824011111111105</v>
      </c>
      <c r="J2748" s="65" t="s">
        <v>50</v>
      </c>
      <c r="K2748" s="66" t="s">
        <v>51</v>
      </c>
      <c r="L2748" s="62" t="s">
        <v>52</v>
      </c>
      <c r="M2748" s="69"/>
      <c r="N2748" s="65" t="s">
        <v>50</v>
      </c>
      <c r="O2748" s="66" t="s">
        <v>52</v>
      </c>
      <c r="P2748" s="69"/>
      <c r="Q2748" s="55" t="str">
        <f t="shared" si="42"/>
        <v>Non-Lead</v>
      </c>
      <c r="R2748" s="70" t="s">
        <v>51</v>
      </c>
      <c r="S2748" s="70" t="s">
        <v>51</v>
      </c>
      <c r="T2748" s="70"/>
      <c r="U2748" s="71" t="s">
        <v>53</v>
      </c>
      <c r="V2748" s="71" t="s">
        <v>51</v>
      </c>
      <c r="W2748" s="71" t="s">
        <v>51</v>
      </c>
      <c r="X2748" s="71" t="s">
        <v>51</v>
      </c>
      <c r="Y2748" s="72" t="str">
        <f>IF((OR((AND('[1]PWS Information'!$E$10="CWS",U2748="Single Family Residence",Q2748="Lead")),
(AND('[1]PWS Information'!$E$10="CWS",U2748="Multiple Family Residence",'[1]PWS Information'!$E$11="Yes",Q2748="Lead")),
(AND('[1]PWS Information'!$E$10="NTNC",Q2748="Lead")))),"Tier 1",
IF((OR((AND('[1]PWS Information'!$E$10="CWS",U2748="Multiple Family Residence",'[1]PWS Information'!$E$11="No",Q2748="Lead")),
(AND('[1]PWS Information'!$E$10="CWS",U2748="Other",Q2748="Lead")),
(AND('[1]PWS Information'!$E$10="CWS",U2748="Building",Q2748="Lead")))),"Tier 2",
IF((OR((AND('[1]PWS Information'!$E$10="CWS",U2748="Single Family Residence",Q2748="Galvanized Requiring Replacement")),
(AND('[1]PWS Information'!$E$10="CWS",U2748="Single Family Residence",Q2748="Galvanized Requiring Replacement",R2748="Yes")),
(AND('[1]PWS Information'!$E$10="NTNC",Q2748="Galvanized Requiring Replacement")),
(AND('[1]PWS Information'!$E$10="NTNC",U2748="Single Family Residence",R2748="Yes")))),"Tier 3",
IF((OR((AND('[1]PWS Information'!$E$10="CWS",U2748="Single Family Residence",S2748="Yes",Q2748="Non-Lead", J2748="Non-Lead - Copper",L2748="Before 1989")),
(AND('[1]PWS Information'!$E$10="CWS",U2748="Single Family Residence",S2748="Yes",Q2748="Non-Lead", N2748="Non-Lead - Copper",O2748="Before 1989")))),"Tier 4",
IF((OR((AND('[1]PWS Information'!$E$10="NTNC",Q2748="Non-Lead")),
(AND('[1]PWS Information'!$E$10="CWS",Q2748="Non-Lead",S2748="")),
(AND('[1]PWS Information'!$E$10="CWS",Q2748="Non-Lead",S2748="No")),
(AND('[1]PWS Information'!$E$10="CWS",Q2748="Non-Lead",S2748="Don't Know")),
(AND('[1]PWS Information'!$E$10="CWS",Q2748="Non-Lead", J2748="Non-Lead - Copper", S2748="Yes", L2748="Between 1989 and 2014")),
(AND('[1]PWS Information'!$E$10="CWS",Q2748="Non-Lead", J2748="Non-Lead - Copper", S2748="Yes", L2748="After 2014")),
(AND('[1]PWS Information'!$E$10="CWS",Q2748="Non-Lead", J2748="Non-Lead - Copper", S2748="Yes", L2748="Unknown")),
(AND('[1]PWS Information'!$E$10="CWS",Q2748="Non-Lead", N2748="Non-Lead - Copper", S2748="Yes", O2748="Between 1989 and 2014")),
(AND('[1]PWS Information'!$E$10="CWS",Q2748="Non-Lead", N2748="Non-Lead - Copper", S2748="Yes", O2748="After 2014")),
(AND('[1]PWS Information'!$E$10="CWS",Q2748="Non-Lead", N2748="Non-Lead - Copper", S2748="Yes", O2748="Unknown")),
(AND('[1]PWS Information'!$E$10="CWS",Q2748="Unknown")),
(AND('[1]PWS Information'!$E$10="NTNC",Q2748="Unknown")))),"Tier 5",
"")))))</f>
        <v>Tier 5</v>
      </c>
      <c r="Z2748" s="71"/>
      <c r="AA2748" s="71"/>
    </row>
    <row r="2749" spans="1:27" ht="57.6" x14ac:dyDescent="0.3">
      <c r="A2749" s="1"/>
      <c r="B2749" s="70">
        <v>9669725</v>
      </c>
      <c r="C2749" s="60">
        <v>112</v>
      </c>
      <c r="D2749" s="61" t="s">
        <v>578</v>
      </c>
      <c r="E2749" s="61" t="s">
        <v>128</v>
      </c>
      <c r="F2749" s="61">
        <v>78640</v>
      </c>
      <c r="G2749" s="62" t="s">
        <v>569</v>
      </c>
      <c r="H2749" s="63">
        <v>29.970324999999999</v>
      </c>
      <c r="I2749" s="64">
        <v>-97.826152777777693</v>
      </c>
      <c r="J2749" s="65" t="s">
        <v>50</v>
      </c>
      <c r="K2749" s="66" t="s">
        <v>51</v>
      </c>
      <c r="L2749" s="62" t="s">
        <v>52</v>
      </c>
      <c r="M2749" s="69"/>
      <c r="N2749" s="65" t="s">
        <v>50</v>
      </c>
      <c r="O2749" s="66" t="s">
        <v>52</v>
      </c>
      <c r="P2749" s="69"/>
      <c r="Q2749" s="55" t="str">
        <f t="shared" si="42"/>
        <v>Non-Lead</v>
      </c>
      <c r="R2749" s="70" t="s">
        <v>51</v>
      </c>
      <c r="S2749" s="70" t="s">
        <v>51</v>
      </c>
      <c r="T2749" s="70"/>
      <c r="U2749" s="71" t="s">
        <v>53</v>
      </c>
      <c r="V2749" s="71" t="s">
        <v>51</v>
      </c>
      <c r="W2749" s="71" t="s">
        <v>51</v>
      </c>
      <c r="X2749" s="71" t="s">
        <v>51</v>
      </c>
      <c r="Y2749" s="72" t="str">
        <f>IF((OR((AND('[1]PWS Information'!$E$10="CWS",U2749="Single Family Residence",Q2749="Lead")),
(AND('[1]PWS Information'!$E$10="CWS",U2749="Multiple Family Residence",'[1]PWS Information'!$E$11="Yes",Q2749="Lead")),
(AND('[1]PWS Information'!$E$10="NTNC",Q2749="Lead")))),"Tier 1",
IF((OR((AND('[1]PWS Information'!$E$10="CWS",U2749="Multiple Family Residence",'[1]PWS Information'!$E$11="No",Q2749="Lead")),
(AND('[1]PWS Information'!$E$10="CWS",U2749="Other",Q2749="Lead")),
(AND('[1]PWS Information'!$E$10="CWS",U2749="Building",Q2749="Lead")))),"Tier 2",
IF((OR((AND('[1]PWS Information'!$E$10="CWS",U2749="Single Family Residence",Q2749="Galvanized Requiring Replacement")),
(AND('[1]PWS Information'!$E$10="CWS",U2749="Single Family Residence",Q2749="Galvanized Requiring Replacement",R2749="Yes")),
(AND('[1]PWS Information'!$E$10="NTNC",Q2749="Galvanized Requiring Replacement")),
(AND('[1]PWS Information'!$E$10="NTNC",U2749="Single Family Residence",R2749="Yes")))),"Tier 3",
IF((OR((AND('[1]PWS Information'!$E$10="CWS",U2749="Single Family Residence",S2749="Yes",Q2749="Non-Lead", J2749="Non-Lead - Copper",L2749="Before 1989")),
(AND('[1]PWS Information'!$E$10="CWS",U2749="Single Family Residence",S2749="Yes",Q2749="Non-Lead", N2749="Non-Lead - Copper",O2749="Before 1989")))),"Tier 4",
IF((OR((AND('[1]PWS Information'!$E$10="NTNC",Q2749="Non-Lead")),
(AND('[1]PWS Information'!$E$10="CWS",Q2749="Non-Lead",S2749="")),
(AND('[1]PWS Information'!$E$10="CWS",Q2749="Non-Lead",S2749="No")),
(AND('[1]PWS Information'!$E$10="CWS",Q2749="Non-Lead",S2749="Don't Know")),
(AND('[1]PWS Information'!$E$10="CWS",Q2749="Non-Lead", J2749="Non-Lead - Copper", S2749="Yes", L2749="Between 1989 and 2014")),
(AND('[1]PWS Information'!$E$10="CWS",Q2749="Non-Lead", J2749="Non-Lead - Copper", S2749="Yes", L2749="After 2014")),
(AND('[1]PWS Information'!$E$10="CWS",Q2749="Non-Lead", J2749="Non-Lead - Copper", S2749="Yes", L2749="Unknown")),
(AND('[1]PWS Information'!$E$10="CWS",Q2749="Non-Lead", N2749="Non-Lead - Copper", S2749="Yes", O2749="Between 1989 and 2014")),
(AND('[1]PWS Information'!$E$10="CWS",Q2749="Non-Lead", N2749="Non-Lead - Copper", S2749="Yes", O2749="After 2014")),
(AND('[1]PWS Information'!$E$10="CWS",Q2749="Non-Lead", N2749="Non-Lead - Copper", S2749="Yes", O2749="Unknown")),
(AND('[1]PWS Information'!$E$10="CWS",Q2749="Unknown")),
(AND('[1]PWS Information'!$E$10="NTNC",Q2749="Unknown")))),"Tier 5",
"")))))</f>
        <v>Tier 5</v>
      </c>
      <c r="Z2749" s="71"/>
      <c r="AA2749" s="71"/>
    </row>
    <row r="2750" spans="1:27" ht="57.6" x14ac:dyDescent="0.3">
      <c r="A2750" s="17"/>
      <c r="B2750" s="70">
        <v>9664581</v>
      </c>
      <c r="C2750" s="60">
        <v>120</v>
      </c>
      <c r="D2750" s="61" t="s">
        <v>579</v>
      </c>
      <c r="E2750" s="61" t="s">
        <v>128</v>
      </c>
      <c r="F2750" s="61">
        <v>78640</v>
      </c>
      <c r="G2750" s="62" t="s">
        <v>569</v>
      </c>
      <c r="H2750" s="63">
        <v>29.970236100000001</v>
      </c>
      <c r="I2750" s="64">
        <v>-97.826238888888795</v>
      </c>
      <c r="J2750" s="65" t="s">
        <v>50</v>
      </c>
      <c r="K2750" s="66" t="s">
        <v>51</v>
      </c>
      <c r="L2750" s="62" t="s">
        <v>52</v>
      </c>
      <c r="M2750" s="69"/>
      <c r="N2750" s="65" t="s">
        <v>50</v>
      </c>
      <c r="O2750" s="66" t="s">
        <v>52</v>
      </c>
      <c r="P2750" s="69"/>
      <c r="Q2750" s="55" t="str">
        <f t="shared" si="42"/>
        <v>Non-Lead</v>
      </c>
      <c r="R2750" s="70" t="s">
        <v>51</v>
      </c>
      <c r="S2750" s="70" t="s">
        <v>51</v>
      </c>
      <c r="T2750" s="70"/>
      <c r="U2750" s="71" t="s">
        <v>53</v>
      </c>
      <c r="V2750" s="71" t="s">
        <v>51</v>
      </c>
      <c r="W2750" s="71" t="s">
        <v>51</v>
      </c>
      <c r="X2750" s="71" t="s">
        <v>51</v>
      </c>
      <c r="Y2750" s="72" t="str">
        <f>IF((OR((AND('[1]PWS Information'!$E$10="CWS",U2750="Single Family Residence",Q2750="Lead")),
(AND('[1]PWS Information'!$E$10="CWS",U2750="Multiple Family Residence",'[1]PWS Information'!$E$11="Yes",Q2750="Lead")),
(AND('[1]PWS Information'!$E$10="NTNC",Q2750="Lead")))),"Tier 1",
IF((OR((AND('[1]PWS Information'!$E$10="CWS",U2750="Multiple Family Residence",'[1]PWS Information'!$E$11="No",Q2750="Lead")),
(AND('[1]PWS Information'!$E$10="CWS",U2750="Other",Q2750="Lead")),
(AND('[1]PWS Information'!$E$10="CWS",U2750="Building",Q2750="Lead")))),"Tier 2",
IF((OR((AND('[1]PWS Information'!$E$10="CWS",U2750="Single Family Residence",Q2750="Galvanized Requiring Replacement")),
(AND('[1]PWS Information'!$E$10="CWS",U2750="Single Family Residence",Q2750="Galvanized Requiring Replacement",R2750="Yes")),
(AND('[1]PWS Information'!$E$10="NTNC",Q2750="Galvanized Requiring Replacement")),
(AND('[1]PWS Information'!$E$10="NTNC",U2750="Single Family Residence",R2750="Yes")))),"Tier 3",
IF((OR((AND('[1]PWS Information'!$E$10="CWS",U2750="Single Family Residence",S2750="Yes",Q2750="Non-Lead", J2750="Non-Lead - Copper",L2750="Before 1989")),
(AND('[1]PWS Information'!$E$10="CWS",U2750="Single Family Residence",S2750="Yes",Q2750="Non-Lead", N2750="Non-Lead - Copper",O2750="Before 1989")))),"Tier 4",
IF((OR((AND('[1]PWS Information'!$E$10="NTNC",Q2750="Non-Lead")),
(AND('[1]PWS Information'!$E$10="CWS",Q2750="Non-Lead",S2750="")),
(AND('[1]PWS Information'!$E$10="CWS",Q2750="Non-Lead",S2750="No")),
(AND('[1]PWS Information'!$E$10="CWS",Q2750="Non-Lead",S2750="Don't Know")),
(AND('[1]PWS Information'!$E$10="CWS",Q2750="Non-Lead", J2750="Non-Lead - Copper", S2750="Yes", L2750="Between 1989 and 2014")),
(AND('[1]PWS Information'!$E$10="CWS",Q2750="Non-Lead", J2750="Non-Lead - Copper", S2750="Yes", L2750="After 2014")),
(AND('[1]PWS Information'!$E$10="CWS",Q2750="Non-Lead", J2750="Non-Lead - Copper", S2750="Yes", L2750="Unknown")),
(AND('[1]PWS Information'!$E$10="CWS",Q2750="Non-Lead", N2750="Non-Lead - Copper", S2750="Yes", O2750="Between 1989 and 2014")),
(AND('[1]PWS Information'!$E$10="CWS",Q2750="Non-Lead", N2750="Non-Lead - Copper", S2750="Yes", O2750="After 2014")),
(AND('[1]PWS Information'!$E$10="CWS",Q2750="Non-Lead", N2750="Non-Lead - Copper", S2750="Yes", O2750="Unknown")),
(AND('[1]PWS Information'!$E$10="CWS",Q2750="Unknown")),
(AND('[1]PWS Information'!$E$10="NTNC",Q2750="Unknown")))),"Tier 5",
"")))))</f>
        <v>Tier 5</v>
      </c>
      <c r="Z2750" s="71"/>
      <c r="AA2750" s="71"/>
    </row>
    <row r="2751" spans="1:27" ht="57.6" x14ac:dyDescent="0.3">
      <c r="A2751" s="1"/>
      <c r="B2751" s="70">
        <v>9677266</v>
      </c>
      <c r="C2751" s="60">
        <v>128</v>
      </c>
      <c r="D2751" s="61" t="s">
        <v>578</v>
      </c>
      <c r="E2751" s="61" t="s">
        <v>128</v>
      </c>
      <c r="F2751" s="61">
        <v>78640</v>
      </c>
      <c r="G2751" s="62" t="s">
        <v>569</v>
      </c>
      <c r="H2751" s="63">
        <v>29.970163899999999</v>
      </c>
      <c r="I2751" s="64">
        <v>-97.826322222222203</v>
      </c>
      <c r="J2751" s="65" t="s">
        <v>50</v>
      </c>
      <c r="K2751" s="66" t="s">
        <v>51</v>
      </c>
      <c r="L2751" s="62" t="s">
        <v>52</v>
      </c>
      <c r="M2751" s="69"/>
      <c r="N2751" s="65" t="s">
        <v>50</v>
      </c>
      <c r="O2751" s="66" t="s">
        <v>52</v>
      </c>
      <c r="P2751" s="69"/>
      <c r="Q2751" s="55" t="str">
        <f t="shared" si="42"/>
        <v>Non-Lead</v>
      </c>
      <c r="R2751" s="70" t="s">
        <v>51</v>
      </c>
      <c r="S2751" s="70" t="s">
        <v>51</v>
      </c>
      <c r="T2751" s="70"/>
      <c r="U2751" s="71" t="s">
        <v>53</v>
      </c>
      <c r="V2751" s="71" t="s">
        <v>51</v>
      </c>
      <c r="W2751" s="71" t="s">
        <v>51</v>
      </c>
      <c r="X2751" s="71" t="s">
        <v>51</v>
      </c>
      <c r="Y2751" s="72" t="str">
        <f>IF((OR((AND('[1]PWS Information'!$E$10="CWS",U2751="Single Family Residence",Q2751="Lead")),
(AND('[1]PWS Information'!$E$10="CWS",U2751="Multiple Family Residence",'[1]PWS Information'!$E$11="Yes",Q2751="Lead")),
(AND('[1]PWS Information'!$E$10="NTNC",Q2751="Lead")))),"Tier 1",
IF((OR((AND('[1]PWS Information'!$E$10="CWS",U2751="Multiple Family Residence",'[1]PWS Information'!$E$11="No",Q2751="Lead")),
(AND('[1]PWS Information'!$E$10="CWS",U2751="Other",Q2751="Lead")),
(AND('[1]PWS Information'!$E$10="CWS",U2751="Building",Q2751="Lead")))),"Tier 2",
IF((OR((AND('[1]PWS Information'!$E$10="CWS",U2751="Single Family Residence",Q2751="Galvanized Requiring Replacement")),
(AND('[1]PWS Information'!$E$10="CWS",U2751="Single Family Residence",Q2751="Galvanized Requiring Replacement",R2751="Yes")),
(AND('[1]PWS Information'!$E$10="NTNC",Q2751="Galvanized Requiring Replacement")),
(AND('[1]PWS Information'!$E$10="NTNC",U2751="Single Family Residence",R2751="Yes")))),"Tier 3",
IF((OR((AND('[1]PWS Information'!$E$10="CWS",U2751="Single Family Residence",S2751="Yes",Q2751="Non-Lead", J2751="Non-Lead - Copper",L2751="Before 1989")),
(AND('[1]PWS Information'!$E$10="CWS",U2751="Single Family Residence",S2751="Yes",Q2751="Non-Lead", N2751="Non-Lead - Copper",O2751="Before 1989")))),"Tier 4",
IF((OR((AND('[1]PWS Information'!$E$10="NTNC",Q2751="Non-Lead")),
(AND('[1]PWS Information'!$E$10="CWS",Q2751="Non-Lead",S2751="")),
(AND('[1]PWS Information'!$E$10="CWS",Q2751="Non-Lead",S2751="No")),
(AND('[1]PWS Information'!$E$10="CWS",Q2751="Non-Lead",S2751="Don't Know")),
(AND('[1]PWS Information'!$E$10="CWS",Q2751="Non-Lead", J2751="Non-Lead - Copper", S2751="Yes", L2751="Between 1989 and 2014")),
(AND('[1]PWS Information'!$E$10="CWS",Q2751="Non-Lead", J2751="Non-Lead - Copper", S2751="Yes", L2751="After 2014")),
(AND('[1]PWS Information'!$E$10="CWS",Q2751="Non-Lead", J2751="Non-Lead - Copper", S2751="Yes", L2751="Unknown")),
(AND('[1]PWS Information'!$E$10="CWS",Q2751="Non-Lead", N2751="Non-Lead - Copper", S2751="Yes", O2751="Between 1989 and 2014")),
(AND('[1]PWS Information'!$E$10="CWS",Q2751="Non-Lead", N2751="Non-Lead - Copper", S2751="Yes", O2751="After 2014")),
(AND('[1]PWS Information'!$E$10="CWS",Q2751="Non-Lead", N2751="Non-Lead - Copper", S2751="Yes", O2751="Unknown")),
(AND('[1]PWS Information'!$E$10="CWS",Q2751="Unknown")),
(AND('[1]PWS Information'!$E$10="NTNC",Q2751="Unknown")))),"Tier 5",
"")))))</f>
        <v>Tier 5</v>
      </c>
      <c r="Z2751" s="71"/>
      <c r="AA2751" s="71"/>
    </row>
    <row r="2752" spans="1:27" ht="57.6" x14ac:dyDescent="0.3">
      <c r="A2752" s="1"/>
      <c r="B2752" s="70">
        <v>9663260</v>
      </c>
      <c r="C2752" s="60">
        <v>136</v>
      </c>
      <c r="D2752" s="61" t="s">
        <v>578</v>
      </c>
      <c r="E2752" s="61" t="s">
        <v>128</v>
      </c>
      <c r="F2752" s="61">
        <v>78640</v>
      </c>
      <c r="G2752" s="62" t="s">
        <v>569</v>
      </c>
      <c r="H2752" s="63">
        <v>29.970091700000001</v>
      </c>
      <c r="I2752" s="64">
        <v>-97.826425</v>
      </c>
      <c r="J2752" s="65" t="s">
        <v>50</v>
      </c>
      <c r="K2752" s="66" t="s">
        <v>51</v>
      </c>
      <c r="L2752" s="62" t="s">
        <v>52</v>
      </c>
      <c r="M2752" s="69"/>
      <c r="N2752" s="65" t="s">
        <v>50</v>
      </c>
      <c r="O2752" s="66" t="s">
        <v>52</v>
      </c>
      <c r="P2752" s="69"/>
      <c r="Q2752" s="55" t="str">
        <f t="shared" si="42"/>
        <v>Non-Lead</v>
      </c>
      <c r="R2752" s="70" t="s">
        <v>51</v>
      </c>
      <c r="S2752" s="70" t="s">
        <v>51</v>
      </c>
      <c r="T2752" s="70"/>
      <c r="U2752" s="71" t="s">
        <v>53</v>
      </c>
      <c r="V2752" s="71" t="s">
        <v>51</v>
      </c>
      <c r="W2752" s="71" t="s">
        <v>51</v>
      </c>
      <c r="X2752" s="71" t="s">
        <v>51</v>
      </c>
      <c r="Y2752" s="72" t="str">
        <f>IF((OR((AND('[1]PWS Information'!$E$10="CWS",U2752="Single Family Residence",Q2752="Lead")),
(AND('[1]PWS Information'!$E$10="CWS",U2752="Multiple Family Residence",'[1]PWS Information'!$E$11="Yes",Q2752="Lead")),
(AND('[1]PWS Information'!$E$10="NTNC",Q2752="Lead")))),"Tier 1",
IF((OR((AND('[1]PWS Information'!$E$10="CWS",U2752="Multiple Family Residence",'[1]PWS Information'!$E$11="No",Q2752="Lead")),
(AND('[1]PWS Information'!$E$10="CWS",U2752="Other",Q2752="Lead")),
(AND('[1]PWS Information'!$E$10="CWS",U2752="Building",Q2752="Lead")))),"Tier 2",
IF((OR((AND('[1]PWS Information'!$E$10="CWS",U2752="Single Family Residence",Q2752="Galvanized Requiring Replacement")),
(AND('[1]PWS Information'!$E$10="CWS",U2752="Single Family Residence",Q2752="Galvanized Requiring Replacement",R2752="Yes")),
(AND('[1]PWS Information'!$E$10="NTNC",Q2752="Galvanized Requiring Replacement")),
(AND('[1]PWS Information'!$E$10="NTNC",U2752="Single Family Residence",R2752="Yes")))),"Tier 3",
IF((OR((AND('[1]PWS Information'!$E$10="CWS",U2752="Single Family Residence",S2752="Yes",Q2752="Non-Lead", J2752="Non-Lead - Copper",L2752="Before 1989")),
(AND('[1]PWS Information'!$E$10="CWS",U2752="Single Family Residence",S2752="Yes",Q2752="Non-Lead", N2752="Non-Lead - Copper",O2752="Before 1989")))),"Tier 4",
IF((OR((AND('[1]PWS Information'!$E$10="NTNC",Q2752="Non-Lead")),
(AND('[1]PWS Information'!$E$10="CWS",Q2752="Non-Lead",S2752="")),
(AND('[1]PWS Information'!$E$10="CWS",Q2752="Non-Lead",S2752="No")),
(AND('[1]PWS Information'!$E$10="CWS",Q2752="Non-Lead",S2752="Don't Know")),
(AND('[1]PWS Information'!$E$10="CWS",Q2752="Non-Lead", J2752="Non-Lead - Copper", S2752="Yes", L2752="Between 1989 and 2014")),
(AND('[1]PWS Information'!$E$10="CWS",Q2752="Non-Lead", J2752="Non-Lead - Copper", S2752="Yes", L2752="After 2014")),
(AND('[1]PWS Information'!$E$10="CWS",Q2752="Non-Lead", J2752="Non-Lead - Copper", S2752="Yes", L2752="Unknown")),
(AND('[1]PWS Information'!$E$10="CWS",Q2752="Non-Lead", N2752="Non-Lead - Copper", S2752="Yes", O2752="Between 1989 and 2014")),
(AND('[1]PWS Information'!$E$10="CWS",Q2752="Non-Lead", N2752="Non-Lead - Copper", S2752="Yes", O2752="After 2014")),
(AND('[1]PWS Information'!$E$10="CWS",Q2752="Non-Lead", N2752="Non-Lead - Copper", S2752="Yes", O2752="Unknown")),
(AND('[1]PWS Information'!$E$10="CWS",Q2752="Unknown")),
(AND('[1]PWS Information'!$E$10="NTNC",Q2752="Unknown")))),"Tier 5",
"")))))</f>
        <v>Tier 5</v>
      </c>
      <c r="Z2752" s="71"/>
      <c r="AA2752" s="71"/>
    </row>
    <row r="2753" spans="1:27" ht="72" x14ac:dyDescent="0.3">
      <c r="A2753" s="1"/>
      <c r="B2753" s="70">
        <v>15628281</v>
      </c>
      <c r="C2753" s="60">
        <v>115</v>
      </c>
      <c r="D2753" s="61" t="s">
        <v>583</v>
      </c>
      <c r="E2753" s="61" t="s">
        <v>128</v>
      </c>
      <c r="F2753" s="61">
        <v>78640</v>
      </c>
      <c r="G2753" s="62" t="s">
        <v>586</v>
      </c>
      <c r="H2753" s="63">
        <v>29.970058300000002</v>
      </c>
      <c r="I2753" s="64">
        <v>-97.825111111111099</v>
      </c>
      <c r="J2753" s="65" t="s">
        <v>50</v>
      </c>
      <c r="K2753" s="66" t="s">
        <v>51</v>
      </c>
      <c r="L2753" s="62" t="s">
        <v>52</v>
      </c>
      <c r="M2753" s="69"/>
      <c r="N2753" s="65" t="s">
        <v>50</v>
      </c>
      <c r="O2753" s="66" t="s">
        <v>52</v>
      </c>
      <c r="P2753" s="69"/>
      <c r="Q2753" s="55" t="str">
        <f t="shared" si="42"/>
        <v>Non-Lead</v>
      </c>
      <c r="R2753" s="70" t="s">
        <v>51</v>
      </c>
      <c r="S2753" s="70" t="s">
        <v>51</v>
      </c>
      <c r="T2753" s="70"/>
      <c r="U2753" s="71" t="s">
        <v>53</v>
      </c>
      <c r="V2753" s="71" t="s">
        <v>51</v>
      </c>
      <c r="W2753" s="71" t="s">
        <v>51</v>
      </c>
      <c r="X2753" s="71" t="s">
        <v>51</v>
      </c>
      <c r="Y2753" s="72" t="str">
        <f>IF((OR((AND('[1]PWS Information'!$E$10="CWS",U2753="Single Family Residence",Q2753="Lead")),
(AND('[1]PWS Information'!$E$10="CWS",U2753="Multiple Family Residence",'[1]PWS Information'!$E$11="Yes",Q2753="Lead")),
(AND('[1]PWS Information'!$E$10="NTNC",Q2753="Lead")))),"Tier 1",
IF((OR((AND('[1]PWS Information'!$E$10="CWS",U2753="Multiple Family Residence",'[1]PWS Information'!$E$11="No",Q2753="Lead")),
(AND('[1]PWS Information'!$E$10="CWS",U2753="Other",Q2753="Lead")),
(AND('[1]PWS Information'!$E$10="CWS",U2753="Building",Q2753="Lead")))),"Tier 2",
IF((OR((AND('[1]PWS Information'!$E$10="CWS",U2753="Single Family Residence",Q2753="Galvanized Requiring Replacement")),
(AND('[1]PWS Information'!$E$10="CWS",U2753="Single Family Residence",Q2753="Galvanized Requiring Replacement",R2753="Yes")),
(AND('[1]PWS Information'!$E$10="NTNC",Q2753="Galvanized Requiring Replacement")),
(AND('[1]PWS Information'!$E$10="NTNC",U2753="Single Family Residence",R2753="Yes")))),"Tier 3",
IF((OR((AND('[1]PWS Information'!$E$10="CWS",U2753="Single Family Residence",S2753="Yes",Q2753="Non-Lead", J2753="Non-Lead - Copper",L2753="Before 1989")),
(AND('[1]PWS Information'!$E$10="CWS",U2753="Single Family Residence",S2753="Yes",Q2753="Non-Lead", N2753="Non-Lead - Copper",O2753="Before 1989")))),"Tier 4",
IF((OR((AND('[1]PWS Information'!$E$10="NTNC",Q2753="Non-Lead")),
(AND('[1]PWS Information'!$E$10="CWS",Q2753="Non-Lead",S2753="")),
(AND('[1]PWS Information'!$E$10="CWS",Q2753="Non-Lead",S2753="No")),
(AND('[1]PWS Information'!$E$10="CWS",Q2753="Non-Lead",S2753="Don't Know")),
(AND('[1]PWS Information'!$E$10="CWS",Q2753="Non-Lead", J2753="Non-Lead - Copper", S2753="Yes", L2753="Between 1989 and 2014")),
(AND('[1]PWS Information'!$E$10="CWS",Q2753="Non-Lead", J2753="Non-Lead - Copper", S2753="Yes", L2753="After 2014")),
(AND('[1]PWS Information'!$E$10="CWS",Q2753="Non-Lead", J2753="Non-Lead - Copper", S2753="Yes", L2753="Unknown")),
(AND('[1]PWS Information'!$E$10="CWS",Q2753="Non-Lead", N2753="Non-Lead - Copper", S2753="Yes", O2753="Between 1989 and 2014")),
(AND('[1]PWS Information'!$E$10="CWS",Q2753="Non-Lead", N2753="Non-Lead - Copper", S2753="Yes", O2753="After 2014")),
(AND('[1]PWS Information'!$E$10="CWS",Q2753="Non-Lead", N2753="Non-Lead - Copper", S2753="Yes", O2753="Unknown")),
(AND('[1]PWS Information'!$E$10="CWS",Q2753="Unknown")),
(AND('[1]PWS Information'!$E$10="NTNC",Q2753="Unknown")))),"Tier 5",
"")))))</f>
        <v>Tier 5</v>
      </c>
      <c r="Z2753" s="71"/>
      <c r="AA2753" s="71"/>
    </row>
    <row r="2754" spans="1:27" ht="57.6" x14ac:dyDescent="0.3">
      <c r="A2754" s="17"/>
      <c r="B2754" s="70">
        <v>3929661</v>
      </c>
      <c r="C2754" s="60">
        <v>131</v>
      </c>
      <c r="D2754" s="61" t="s">
        <v>583</v>
      </c>
      <c r="E2754" s="61" t="s">
        <v>128</v>
      </c>
      <c r="F2754" s="61">
        <v>78640</v>
      </c>
      <c r="G2754" s="62" t="s">
        <v>569</v>
      </c>
      <c r="H2754" s="63">
        <v>29.970230600000001</v>
      </c>
      <c r="I2754" s="64">
        <v>-97.824958333333299</v>
      </c>
      <c r="J2754" s="65" t="s">
        <v>50</v>
      </c>
      <c r="K2754" s="66" t="s">
        <v>51</v>
      </c>
      <c r="L2754" s="62" t="s">
        <v>52</v>
      </c>
      <c r="M2754" s="69"/>
      <c r="N2754" s="65" t="s">
        <v>50</v>
      </c>
      <c r="O2754" s="66" t="s">
        <v>52</v>
      </c>
      <c r="P2754" s="69"/>
      <c r="Q2754" s="55" t="str">
        <f t="shared" si="42"/>
        <v>Non-Lead</v>
      </c>
      <c r="R2754" s="70" t="s">
        <v>51</v>
      </c>
      <c r="S2754" s="70" t="s">
        <v>51</v>
      </c>
      <c r="T2754" s="70"/>
      <c r="U2754" s="71" t="s">
        <v>53</v>
      </c>
      <c r="V2754" s="71" t="s">
        <v>51</v>
      </c>
      <c r="W2754" s="71" t="s">
        <v>51</v>
      </c>
      <c r="X2754" s="71" t="s">
        <v>51</v>
      </c>
      <c r="Y2754" s="72" t="str">
        <f>IF((OR((AND('[1]PWS Information'!$E$10="CWS",U2754="Single Family Residence",Q2754="Lead")),
(AND('[1]PWS Information'!$E$10="CWS",U2754="Multiple Family Residence",'[1]PWS Information'!$E$11="Yes",Q2754="Lead")),
(AND('[1]PWS Information'!$E$10="NTNC",Q2754="Lead")))),"Tier 1",
IF((OR((AND('[1]PWS Information'!$E$10="CWS",U2754="Multiple Family Residence",'[1]PWS Information'!$E$11="No",Q2754="Lead")),
(AND('[1]PWS Information'!$E$10="CWS",U2754="Other",Q2754="Lead")),
(AND('[1]PWS Information'!$E$10="CWS",U2754="Building",Q2754="Lead")))),"Tier 2",
IF((OR((AND('[1]PWS Information'!$E$10="CWS",U2754="Single Family Residence",Q2754="Galvanized Requiring Replacement")),
(AND('[1]PWS Information'!$E$10="CWS",U2754="Single Family Residence",Q2754="Galvanized Requiring Replacement",R2754="Yes")),
(AND('[1]PWS Information'!$E$10="NTNC",Q2754="Galvanized Requiring Replacement")),
(AND('[1]PWS Information'!$E$10="NTNC",U2754="Single Family Residence",R2754="Yes")))),"Tier 3",
IF((OR((AND('[1]PWS Information'!$E$10="CWS",U2754="Single Family Residence",S2754="Yes",Q2754="Non-Lead", J2754="Non-Lead - Copper",L2754="Before 1989")),
(AND('[1]PWS Information'!$E$10="CWS",U2754="Single Family Residence",S2754="Yes",Q2754="Non-Lead", N2754="Non-Lead - Copper",O2754="Before 1989")))),"Tier 4",
IF((OR((AND('[1]PWS Information'!$E$10="NTNC",Q2754="Non-Lead")),
(AND('[1]PWS Information'!$E$10="CWS",Q2754="Non-Lead",S2754="")),
(AND('[1]PWS Information'!$E$10="CWS",Q2754="Non-Lead",S2754="No")),
(AND('[1]PWS Information'!$E$10="CWS",Q2754="Non-Lead",S2754="Don't Know")),
(AND('[1]PWS Information'!$E$10="CWS",Q2754="Non-Lead", J2754="Non-Lead - Copper", S2754="Yes", L2754="Between 1989 and 2014")),
(AND('[1]PWS Information'!$E$10="CWS",Q2754="Non-Lead", J2754="Non-Lead - Copper", S2754="Yes", L2754="After 2014")),
(AND('[1]PWS Information'!$E$10="CWS",Q2754="Non-Lead", J2754="Non-Lead - Copper", S2754="Yes", L2754="Unknown")),
(AND('[1]PWS Information'!$E$10="CWS",Q2754="Non-Lead", N2754="Non-Lead - Copper", S2754="Yes", O2754="Between 1989 and 2014")),
(AND('[1]PWS Information'!$E$10="CWS",Q2754="Non-Lead", N2754="Non-Lead - Copper", S2754="Yes", O2754="After 2014")),
(AND('[1]PWS Information'!$E$10="CWS",Q2754="Non-Lead", N2754="Non-Lead - Copper", S2754="Yes", O2754="Unknown")),
(AND('[1]PWS Information'!$E$10="CWS",Q2754="Unknown")),
(AND('[1]PWS Information'!$E$10="NTNC",Q2754="Unknown")))),"Tier 5",
"")))))</f>
        <v>Tier 5</v>
      </c>
      <c r="Z2754" s="71"/>
      <c r="AA2754" s="71"/>
    </row>
    <row r="2755" spans="1:27" ht="57.6" x14ac:dyDescent="0.3">
      <c r="A2755" s="1"/>
      <c r="B2755" s="70">
        <v>3891332</v>
      </c>
      <c r="C2755" s="60">
        <v>139</v>
      </c>
      <c r="D2755" s="61" t="s">
        <v>583</v>
      </c>
      <c r="E2755" s="61" t="s">
        <v>128</v>
      </c>
      <c r="F2755" s="61">
        <v>78640</v>
      </c>
      <c r="G2755" s="62" t="s">
        <v>569</v>
      </c>
      <c r="H2755" s="63">
        <v>29.9703056</v>
      </c>
      <c r="I2755" s="64">
        <v>-97.824852777777707</v>
      </c>
      <c r="J2755" s="65" t="s">
        <v>50</v>
      </c>
      <c r="K2755" s="66" t="s">
        <v>51</v>
      </c>
      <c r="L2755" s="62" t="s">
        <v>52</v>
      </c>
      <c r="M2755" s="69"/>
      <c r="N2755" s="65" t="s">
        <v>50</v>
      </c>
      <c r="O2755" s="66" t="s">
        <v>52</v>
      </c>
      <c r="P2755" s="69"/>
      <c r="Q2755" s="55" t="str">
        <f t="shared" si="42"/>
        <v>Non-Lead</v>
      </c>
      <c r="R2755" s="70" t="s">
        <v>51</v>
      </c>
      <c r="S2755" s="70" t="s">
        <v>51</v>
      </c>
      <c r="T2755" s="70"/>
      <c r="U2755" s="71" t="s">
        <v>53</v>
      </c>
      <c r="V2755" s="71" t="s">
        <v>51</v>
      </c>
      <c r="W2755" s="71" t="s">
        <v>51</v>
      </c>
      <c r="X2755" s="71" t="s">
        <v>51</v>
      </c>
      <c r="Y2755" s="72" t="str">
        <f>IF((OR((AND('[1]PWS Information'!$E$10="CWS",U2755="Single Family Residence",Q2755="Lead")),
(AND('[1]PWS Information'!$E$10="CWS",U2755="Multiple Family Residence",'[1]PWS Information'!$E$11="Yes",Q2755="Lead")),
(AND('[1]PWS Information'!$E$10="NTNC",Q2755="Lead")))),"Tier 1",
IF((OR((AND('[1]PWS Information'!$E$10="CWS",U2755="Multiple Family Residence",'[1]PWS Information'!$E$11="No",Q2755="Lead")),
(AND('[1]PWS Information'!$E$10="CWS",U2755="Other",Q2755="Lead")),
(AND('[1]PWS Information'!$E$10="CWS",U2755="Building",Q2755="Lead")))),"Tier 2",
IF((OR((AND('[1]PWS Information'!$E$10="CWS",U2755="Single Family Residence",Q2755="Galvanized Requiring Replacement")),
(AND('[1]PWS Information'!$E$10="CWS",U2755="Single Family Residence",Q2755="Galvanized Requiring Replacement",R2755="Yes")),
(AND('[1]PWS Information'!$E$10="NTNC",Q2755="Galvanized Requiring Replacement")),
(AND('[1]PWS Information'!$E$10="NTNC",U2755="Single Family Residence",R2755="Yes")))),"Tier 3",
IF((OR((AND('[1]PWS Information'!$E$10="CWS",U2755="Single Family Residence",S2755="Yes",Q2755="Non-Lead", J2755="Non-Lead - Copper",L2755="Before 1989")),
(AND('[1]PWS Information'!$E$10="CWS",U2755="Single Family Residence",S2755="Yes",Q2755="Non-Lead", N2755="Non-Lead - Copper",O2755="Before 1989")))),"Tier 4",
IF((OR((AND('[1]PWS Information'!$E$10="NTNC",Q2755="Non-Lead")),
(AND('[1]PWS Information'!$E$10="CWS",Q2755="Non-Lead",S2755="")),
(AND('[1]PWS Information'!$E$10="CWS",Q2755="Non-Lead",S2755="No")),
(AND('[1]PWS Information'!$E$10="CWS",Q2755="Non-Lead",S2755="Don't Know")),
(AND('[1]PWS Information'!$E$10="CWS",Q2755="Non-Lead", J2755="Non-Lead - Copper", S2755="Yes", L2755="Between 1989 and 2014")),
(AND('[1]PWS Information'!$E$10="CWS",Q2755="Non-Lead", J2755="Non-Lead - Copper", S2755="Yes", L2755="After 2014")),
(AND('[1]PWS Information'!$E$10="CWS",Q2755="Non-Lead", J2755="Non-Lead - Copper", S2755="Yes", L2755="Unknown")),
(AND('[1]PWS Information'!$E$10="CWS",Q2755="Non-Lead", N2755="Non-Lead - Copper", S2755="Yes", O2755="Between 1989 and 2014")),
(AND('[1]PWS Information'!$E$10="CWS",Q2755="Non-Lead", N2755="Non-Lead - Copper", S2755="Yes", O2755="After 2014")),
(AND('[1]PWS Information'!$E$10="CWS",Q2755="Non-Lead", N2755="Non-Lead - Copper", S2755="Yes", O2755="Unknown")),
(AND('[1]PWS Information'!$E$10="CWS",Q2755="Unknown")),
(AND('[1]PWS Information'!$E$10="NTNC",Q2755="Unknown")))),"Tier 5",
"")))))</f>
        <v>Tier 5</v>
      </c>
      <c r="Z2755" s="71"/>
      <c r="AA2755" s="71"/>
    </row>
    <row r="2756" spans="1:27" ht="57.6" x14ac:dyDescent="0.3">
      <c r="A2756" s="1"/>
      <c r="B2756" s="70">
        <v>3925290</v>
      </c>
      <c r="C2756" s="60">
        <v>147</v>
      </c>
      <c r="D2756" s="61" t="s">
        <v>583</v>
      </c>
      <c r="E2756" s="61" t="s">
        <v>128</v>
      </c>
      <c r="F2756" s="61">
        <v>78640</v>
      </c>
      <c r="G2756" s="62" t="s">
        <v>569</v>
      </c>
      <c r="H2756" s="63">
        <v>29.970383300000002</v>
      </c>
      <c r="I2756" s="64">
        <v>-97.824763888888796</v>
      </c>
      <c r="J2756" s="65" t="s">
        <v>50</v>
      </c>
      <c r="K2756" s="66" t="s">
        <v>51</v>
      </c>
      <c r="L2756" s="62" t="s">
        <v>52</v>
      </c>
      <c r="M2756" s="69"/>
      <c r="N2756" s="65" t="s">
        <v>50</v>
      </c>
      <c r="O2756" s="66" t="s">
        <v>52</v>
      </c>
      <c r="P2756" s="69"/>
      <c r="Q2756" s="55" t="str">
        <f t="shared" si="42"/>
        <v>Non-Lead</v>
      </c>
      <c r="R2756" s="70" t="s">
        <v>51</v>
      </c>
      <c r="S2756" s="70" t="s">
        <v>51</v>
      </c>
      <c r="T2756" s="70"/>
      <c r="U2756" s="71" t="s">
        <v>53</v>
      </c>
      <c r="V2756" s="71" t="s">
        <v>51</v>
      </c>
      <c r="W2756" s="71" t="s">
        <v>51</v>
      </c>
      <c r="X2756" s="71" t="s">
        <v>51</v>
      </c>
      <c r="Y2756" s="72" t="str">
        <f>IF((OR((AND('[1]PWS Information'!$E$10="CWS",U2756="Single Family Residence",Q2756="Lead")),
(AND('[1]PWS Information'!$E$10="CWS",U2756="Multiple Family Residence",'[1]PWS Information'!$E$11="Yes",Q2756="Lead")),
(AND('[1]PWS Information'!$E$10="NTNC",Q2756="Lead")))),"Tier 1",
IF((OR((AND('[1]PWS Information'!$E$10="CWS",U2756="Multiple Family Residence",'[1]PWS Information'!$E$11="No",Q2756="Lead")),
(AND('[1]PWS Information'!$E$10="CWS",U2756="Other",Q2756="Lead")),
(AND('[1]PWS Information'!$E$10="CWS",U2756="Building",Q2756="Lead")))),"Tier 2",
IF((OR((AND('[1]PWS Information'!$E$10="CWS",U2756="Single Family Residence",Q2756="Galvanized Requiring Replacement")),
(AND('[1]PWS Information'!$E$10="CWS",U2756="Single Family Residence",Q2756="Galvanized Requiring Replacement",R2756="Yes")),
(AND('[1]PWS Information'!$E$10="NTNC",Q2756="Galvanized Requiring Replacement")),
(AND('[1]PWS Information'!$E$10="NTNC",U2756="Single Family Residence",R2756="Yes")))),"Tier 3",
IF((OR((AND('[1]PWS Information'!$E$10="CWS",U2756="Single Family Residence",S2756="Yes",Q2756="Non-Lead", J2756="Non-Lead - Copper",L2756="Before 1989")),
(AND('[1]PWS Information'!$E$10="CWS",U2756="Single Family Residence",S2756="Yes",Q2756="Non-Lead", N2756="Non-Lead - Copper",O2756="Before 1989")))),"Tier 4",
IF((OR((AND('[1]PWS Information'!$E$10="NTNC",Q2756="Non-Lead")),
(AND('[1]PWS Information'!$E$10="CWS",Q2756="Non-Lead",S2756="")),
(AND('[1]PWS Information'!$E$10="CWS",Q2756="Non-Lead",S2756="No")),
(AND('[1]PWS Information'!$E$10="CWS",Q2756="Non-Lead",S2756="Don't Know")),
(AND('[1]PWS Information'!$E$10="CWS",Q2756="Non-Lead", J2756="Non-Lead - Copper", S2756="Yes", L2756="Between 1989 and 2014")),
(AND('[1]PWS Information'!$E$10="CWS",Q2756="Non-Lead", J2756="Non-Lead - Copper", S2756="Yes", L2756="After 2014")),
(AND('[1]PWS Information'!$E$10="CWS",Q2756="Non-Lead", J2756="Non-Lead - Copper", S2756="Yes", L2756="Unknown")),
(AND('[1]PWS Information'!$E$10="CWS",Q2756="Non-Lead", N2756="Non-Lead - Copper", S2756="Yes", O2756="Between 1989 and 2014")),
(AND('[1]PWS Information'!$E$10="CWS",Q2756="Non-Lead", N2756="Non-Lead - Copper", S2756="Yes", O2756="After 2014")),
(AND('[1]PWS Information'!$E$10="CWS",Q2756="Non-Lead", N2756="Non-Lead - Copper", S2756="Yes", O2756="Unknown")),
(AND('[1]PWS Information'!$E$10="CWS",Q2756="Unknown")),
(AND('[1]PWS Information'!$E$10="NTNC",Q2756="Unknown")))),"Tier 5",
"")))))</f>
        <v>Tier 5</v>
      </c>
      <c r="Z2756" s="71"/>
      <c r="AA2756" s="71"/>
    </row>
    <row r="2757" spans="1:27" ht="57.6" x14ac:dyDescent="0.3">
      <c r="A2757" s="1"/>
      <c r="B2757" s="70">
        <v>3895826</v>
      </c>
      <c r="C2757" s="60">
        <v>155</v>
      </c>
      <c r="D2757" s="61" t="s">
        <v>583</v>
      </c>
      <c r="E2757" s="61" t="s">
        <v>128</v>
      </c>
      <c r="F2757" s="61">
        <v>78640</v>
      </c>
      <c r="G2757" s="62" t="s">
        <v>569</v>
      </c>
      <c r="H2757" s="63">
        <v>29.970447199999999</v>
      </c>
      <c r="I2757" s="64">
        <v>-97.824649999999906</v>
      </c>
      <c r="J2757" s="65" t="s">
        <v>50</v>
      </c>
      <c r="K2757" s="66" t="s">
        <v>51</v>
      </c>
      <c r="L2757" s="62" t="s">
        <v>52</v>
      </c>
      <c r="M2757" s="69"/>
      <c r="N2757" s="65" t="s">
        <v>50</v>
      </c>
      <c r="O2757" s="66" t="s">
        <v>52</v>
      </c>
      <c r="P2757" s="69"/>
      <c r="Q2757" s="55" t="str">
        <f t="shared" si="42"/>
        <v>Non-Lead</v>
      </c>
      <c r="R2757" s="70" t="s">
        <v>51</v>
      </c>
      <c r="S2757" s="70" t="s">
        <v>51</v>
      </c>
      <c r="T2757" s="70"/>
      <c r="U2757" s="71" t="s">
        <v>53</v>
      </c>
      <c r="V2757" s="71" t="s">
        <v>51</v>
      </c>
      <c r="W2757" s="71" t="s">
        <v>51</v>
      </c>
      <c r="X2757" s="71" t="s">
        <v>51</v>
      </c>
      <c r="Y2757" s="72" t="str">
        <f>IF((OR((AND('[1]PWS Information'!$E$10="CWS",U2757="Single Family Residence",Q2757="Lead")),
(AND('[1]PWS Information'!$E$10="CWS",U2757="Multiple Family Residence",'[1]PWS Information'!$E$11="Yes",Q2757="Lead")),
(AND('[1]PWS Information'!$E$10="NTNC",Q2757="Lead")))),"Tier 1",
IF((OR((AND('[1]PWS Information'!$E$10="CWS",U2757="Multiple Family Residence",'[1]PWS Information'!$E$11="No",Q2757="Lead")),
(AND('[1]PWS Information'!$E$10="CWS",U2757="Other",Q2757="Lead")),
(AND('[1]PWS Information'!$E$10="CWS",U2757="Building",Q2757="Lead")))),"Tier 2",
IF((OR((AND('[1]PWS Information'!$E$10="CWS",U2757="Single Family Residence",Q2757="Galvanized Requiring Replacement")),
(AND('[1]PWS Information'!$E$10="CWS",U2757="Single Family Residence",Q2757="Galvanized Requiring Replacement",R2757="Yes")),
(AND('[1]PWS Information'!$E$10="NTNC",Q2757="Galvanized Requiring Replacement")),
(AND('[1]PWS Information'!$E$10="NTNC",U2757="Single Family Residence",R2757="Yes")))),"Tier 3",
IF((OR((AND('[1]PWS Information'!$E$10="CWS",U2757="Single Family Residence",S2757="Yes",Q2757="Non-Lead", J2757="Non-Lead - Copper",L2757="Before 1989")),
(AND('[1]PWS Information'!$E$10="CWS",U2757="Single Family Residence",S2757="Yes",Q2757="Non-Lead", N2757="Non-Lead - Copper",O2757="Before 1989")))),"Tier 4",
IF((OR((AND('[1]PWS Information'!$E$10="NTNC",Q2757="Non-Lead")),
(AND('[1]PWS Information'!$E$10="CWS",Q2757="Non-Lead",S2757="")),
(AND('[1]PWS Information'!$E$10="CWS",Q2757="Non-Lead",S2757="No")),
(AND('[1]PWS Information'!$E$10="CWS",Q2757="Non-Lead",S2757="Don't Know")),
(AND('[1]PWS Information'!$E$10="CWS",Q2757="Non-Lead", J2757="Non-Lead - Copper", S2757="Yes", L2757="Between 1989 and 2014")),
(AND('[1]PWS Information'!$E$10="CWS",Q2757="Non-Lead", J2757="Non-Lead - Copper", S2757="Yes", L2757="After 2014")),
(AND('[1]PWS Information'!$E$10="CWS",Q2757="Non-Lead", J2757="Non-Lead - Copper", S2757="Yes", L2757="Unknown")),
(AND('[1]PWS Information'!$E$10="CWS",Q2757="Non-Lead", N2757="Non-Lead - Copper", S2757="Yes", O2757="Between 1989 and 2014")),
(AND('[1]PWS Information'!$E$10="CWS",Q2757="Non-Lead", N2757="Non-Lead - Copper", S2757="Yes", O2757="After 2014")),
(AND('[1]PWS Information'!$E$10="CWS",Q2757="Non-Lead", N2757="Non-Lead - Copper", S2757="Yes", O2757="Unknown")),
(AND('[1]PWS Information'!$E$10="CWS",Q2757="Unknown")),
(AND('[1]PWS Information'!$E$10="NTNC",Q2757="Unknown")))),"Tier 5",
"")))))</f>
        <v>Tier 5</v>
      </c>
      <c r="Z2757" s="71"/>
      <c r="AA2757" s="71"/>
    </row>
    <row r="2758" spans="1:27" ht="57.6" x14ac:dyDescent="0.3">
      <c r="A2758" s="17"/>
      <c r="B2758" s="70">
        <v>9784331</v>
      </c>
      <c r="C2758" s="60">
        <v>188</v>
      </c>
      <c r="D2758" s="61" t="s">
        <v>583</v>
      </c>
      <c r="E2758" s="61" t="s">
        <v>128</v>
      </c>
      <c r="F2758" s="61">
        <v>78640</v>
      </c>
      <c r="G2758" s="62" t="s">
        <v>569</v>
      </c>
      <c r="H2758" s="63">
        <v>29.970516700000001</v>
      </c>
      <c r="I2758" s="64">
        <v>-97.8238972222222</v>
      </c>
      <c r="J2758" s="65" t="s">
        <v>50</v>
      </c>
      <c r="K2758" s="66" t="s">
        <v>51</v>
      </c>
      <c r="L2758" s="62" t="s">
        <v>52</v>
      </c>
      <c r="M2758" s="69"/>
      <c r="N2758" s="65" t="s">
        <v>50</v>
      </c>
      <c r="O2758" s="66" t="s">
        <v>52</v>
      </c>
      <c r="P2758" s="69"/>
      <c r="Q2758" s="55" t="str">
        <f t="shared" si="42"/>
        <v>Non-Lead</v>
      </c>
      <c r="R2758" s="70" t="s">
        <v>51</v>
      </c>
      <c r="S2758" s="70" t="s">
        <v>51</v>
      </c>
      <c r="T2758" s="70"/>
      <c r="U2758" s="71" t="s">
        <v>53</v>
      </c>
      <c r="V2758" s="71" t="s">
        <v>51</v>
      </c>
      <c r="W2758" s="71" t="s">
        <v>51</v>
      </c>
      <c r="X2758" s="71" t="s">
        <v>51</v>
      </c>
      <c r="Y2758" s="72" t="str">
        <f>IF((OR((AND('[1]PWS Information'!$E$10="CWS",U2758="Single Family Residence",Q2758="Lead")),
(AND('[1]PWS Information'!$E$10="CWS",U2758="Multiple Family Residence",'[1]PWS Information'!$E$11="Yes",Q2758="Lead")),
(AND('[1]PWS Information'!$E$10="NTNC",Q2758="Lead")))),"Tier 1",
IF((OR((AND('[1]PWS Information'!$E$10="CWS",U2758="Multiple Family Residence",'[1]PWS Information'!$E$11="No",Q2758="Lead")),
(AND('[1]PWS Information'!$E$10="CWS",U2758="Other",Q2758="Lead")),
(AND('[1]PWS Information'!$E$10="CWS",U2758="Building",Q2758="Lead")))),"Tier 2",
IF((OR((AND('[1]PWS Information'!$E$10="CWS",U2758="Single Family Residence",Q2758="Galvanized Requiring Replacement")),
(AND('[1]PWS Information'!$E$10="CWS",U2758="Single Family Residence",Q2758="Galvanized Requiring Replacement",R2758="Yes")),
(AND('[1]PWS Information'!$E$10="NTNC",Q2758="Galvanized Requiring Replacement")),
(AND('[1]PWS Information'!$E$10="NTNC",U2758="Single Family Residence",R2758="Yes")))),"Tier 3",
IF((OR((AND('[1]PWS Information'!$E$10="CWS",U2758="Single Family Residence",S2758="Yes",Q2758="Non-Lead", J2758="Non-Lead - Copper",L2758="Before 1989")),
(AND('[1]PWS Information'!$E$10="CWS",U2758="Single Family Residence",S2758="Yes",Q2758="Non-Lead", N2758="Non-Lead - Copper",O2758="Before 1989")))),"Tier 4",
IF((OR((AND('[1]PWS Information'!$E$10="NTNC",Q2758="Non-Lead")),
(AND('[1]PWS Information'!$E$10="CWS",Q2758="Non-Lead",S2758="")),
(AND('[1]PWS Information'!$E$10="CWS",Q2758="Non-Lead",S2758="No")),
(AND('[1]PWS Information'!$E$10="CWS",Q2758="Non-Lead",S2758="Don't Know")),
(AND('[1]PWS Information'!$E$10="CWS",Q2758="Non-Lead", J2758="Non-Lead - Copper", S2758="Yes", L2758="Between 1989 and 2014")),
(AND('[1]PWS Information'!$E$10="CWS",Q2758="Non-Lead", J2758="Non-Lead - Copper", S2758="Yes", L2758="After 2014")),
(AND('[1]PWS Information'!$E$10="CWS",Q2758="Non-Lead", J2758="Non-Lead - Copper", S2758="Yes", L2758="Unknown")),
(AND('[1]PWS Information'!$E$10="CWS",Q2758="Non-Lead", N2758="Non-Lead - Copper", S2758="Yes", O2758="Between 1989 and 2014")),
(AND('[1]PWS Information'!$E$10="CWS",Q2758="Non-Lead", N2758="Non-Lead - Copper", S2758="Yes", O2758="After 2014")),
(AND('[1]PWS Information'!$E$10="CWS",Q2758="Non-Lead", N2758="Non-Lead - Copper", S2758="Yes", O2758="Unknown")),
(AND('[1]PWS Information'!$E$10="CWS",Q2758="Unknown")),
(AND('[1]PWS Information'!$E$10="NTNC",Q2758="Unknown")))),"Tier 5",
"")))))</f>
        <v>Tier 5</v>
      </c>
      <c r="Z2758" s="71"/>
      <c r="AA2758" s="71"/>
    </row>
    <row r="2759" spans="1:27" ht="57.6" x14ac:dyDescent="0.3">
      <c r="A2759" s="1"/>
      <c r="B2759" s="70">
        <v>9786701</v>
      </c>
      <c r="C2759" s="60">
        <v>191</v>
      </c>
      <c r="D2759" s="61" t="s">
        <v>583</v>
      </c>
      <c r="E2759" s="61" t="s">
        <v>128</v>
      </c>
      <c r="F2759" s="61">
        <v>78640</v>
      </c>
      <c r="G2759" s="62" t="s">
        <v>569</v>
      </c>
      <c r="H2759" s="63">
        <v>29.9708583</v>
      </c>
      <c r="I2759" s="64">
        <v>-97.824230555555502</v>
      </c>
      <c r="J2759" s="65" t="s">
        <v>50</v>
      </c>
      <c r="K2759" s="66" t="s">
        <v>51</v>
      </c>
      <c r="L2759" s="62" t="s">
        <v>52</v>
      </c>
      <c r="M2759" s="69"/>
      <c r="N2759" s="65" t="s">
        <v>50</v>
      </c>
      <c r="O2759" s="66" t="s">
        <v>52</v>
      </c>
      <c r="P2759" s="69"/>
      <c r="Q2759" s="55" t="str">
        <f t="shared" si="42"/>
        <v>Non-Lead</v>
      </c>
      <c r="R2759" s="70" t="s">
        <v>51</v>
      </c>
      <c r="S2759" s="70" t="s">
        <v>51</v>
      </c>
      <c r="T2759" s="70"/>
      <c r="U2759" s="71" t="s">
        <v>53</v>
      </c>
      <c r="V2759" s="71" t="s">
        <v>51</v>
      </c>
      <c r="W2759" s="71" t="s">
        <v>51</v>
      </c>
      <c r="X2759" s="71" t="s">
        <v>51</v>
      </c>
      <c r="Y2759" s="72" t="str">
        <f>IF((OR((AND('[1]PWS Information'!$E$10="CWS",U2759="Single Family Residence",Q2759="Lead")),
(AND('[1]PWS Information'!$E$10="CWS",U2759="Multiple Family Residence",'[1]PWS Information'!$E$11="Yes",Q2759="Lead")),
(AND('[1]PWS Information'!$E$10="NTNC",Q2759="Lead")))),"Tier 1",
IF((OR((AND('[1]PWS Information'!$E$10="CWS",U2759="Multiple Family Residence",'[1]PWS Information'!$E$11="No",Q2759="Lead")),
(AND('[1]PWS Information'!$E$10="CWS",U2759="Other",Q2759="Lead")),
(AND('[1]PWS Information'!$E$10="CWS",U2759="Building",Q2759="Lead")))),"Tier 2",
IF((OR((AND('[1]PWS Information'!$E$10="CWS",U2759="Single Family Residence",Q2759="Galvanized Requiring Replacement")),
(AND('[1]PWS Information'!$E$10="CWS",U2759="Single Family Residence",Q2759="Galvanized Requiring Replacement",R2759="Yes")),
(AND('[1]PWS Information'!$E$10="NTNC",Q2759="Galvanized Requiring Replacement")),
(AND('[1]PWS Information'!$E$10="NTNC",U2759="Single Family Residence",R2759="Yes")))),"Tier 3",
IF((OR((AND('[1]PWS Information'!$E$10="CWS",U2759="Single Family Residence",S2759="Yes",Q2759="Non-Lead", J2759="Non-Lead - Copper",L2759="Before 1989")),
(AND('[1]PWS Information'!$E$10="CWS",U2759="Single Family Residence",S2759="Yes",Q2759="Non-Lead", N2759="Non-Lead - Copper",O2759="Before 1989")))),"Tier 4",
IF((OR((AND('[1]PWS Information'!$E$10="NTNC",Q2759="Non-Lead")),
(AND('[1]PWS Information'!$E$10="CWS",Q2759="Non-Lead",S2759="")),
(AND('[1]PWS Information'!$E$10="CWS",Q2759="Non-Lead",S2759="No")),
(AND('[1]PWS Information'!$E$10="CWS",Q2759="Non-Lead",S2759="Don't Know")),
(AND('[1]PWS Information'!$E$10="CWS",Q2759="Non-Lead", J2759="Non-Lead - Copper", S2759="Yes", L2759="Between 1989 and 2014")),
(AND('[1]PWS Information'!$E$10="CWS",Q2759="Non-Lead", J2759="Non-Lead - Copper", S2759="Yes", L2759="After 2014")),
(AND('[1]PWS Information'!$E$10="CWS",Q2759="Non-Lead", J2759="Non-Lead - Copper", S2759="Yes", L2759="Unknown")),
(AND('[1]PWS Information'!$E$10="CWS",Q2759="Non-Lead", N2759="Non-Lead - Copper", S2759="Yes", O2759="Between 1989 and 2014")),
(AND('[1]PWS Information'!$E$10="CWS",Q2759="Non-Lead", N2759="Non-Lead - Copper", S2759="Yes", O2759="After 2014")),
(AND('[1]PWS Information'!$E$10="CWS",Q2759="Non-Lead", N2759="Non-Lead - Copper", S2759="Yes", O2759="Unknown")),
(AND('[1]PWS Information'!$E$10="CWS",Q2759="Unknown")),
(AND('[1]PWS Information'!$E$10="NTNC",Q2759="Unknown")))),"Tier 5",
"")))))</f>
        <v>Tier 5</v>
      </c>
      <c r="Z2759" s="71"/>
      <c r="AA2759" s="71"/>
    </row>
    <row r="2760" spans="1:27" ht="57.6" x14ac:dyDescent="0.3">
      <c r="A2760" s="1"/>
      <c r="B2760" s="70">
        <v>9664583</v>
      </c>
      <c r="C2760" s="60">
        <v>198</v>
      </c>
      <c r="D2760" s="61" t="s">
        <v>583</v>
      </c>
      <c r="E2760" s="61" t="s">
        <v>128</v>
      </c>
      <c r="F2760" s="61">
        <v>78640</v>
      </c>
      <c r="G2760" s="62" t="s">
        <v>569</v>
      </c>
      <c r="H2760" s="63">
        <v>29.970616700000001</v>
      </c>
      <c r="I2760" s="64">
        <v>-97.823786111111104</v>
      </c>
      <c r="J2760" s="65" t="s">
        <v>50</v>
      </c>
      <c r="K2760" s="66" t="s">
        <v>51</v>
      </c>
      <c r="L2760" s="62" t="s">
        <v>52</v>
      </c>
      <c r="M2760" s="69"/>
      <c r="N2760" s="65" t="s">
        <v>50</v>
      </c>
      <c r="O2760" s="66" t="s">
        <v>52</v>
      </c>
      <c r="P2760" s="69"/>
      <c r="Q2760" s="55" t="str">
        <f t="shared" si="42"/>
        <v>Non-Lead</v>
      </c>
      <c r="R2760" s="70" t="s">
        <v>51</v>
      </c>
      <c r="S2760" s="70" t="s">
        <v>51</v>
      </c>
      <c r="T2760" s="70"/>
      <c r="U2760" s="71" t="s">
        <v>53</v>
      </c>
      <c r="V2760" s="71" t="s">
        <v>51</v>
      </c>
      <c r="W2760" s="71" t="s">
        <v>51</v>
      </c>
      <c r="X2760" s="71" t="s">
        <v>51</v>
      </c>
      <c r="Y2760" s="72" t="str">
        <f>IF((OR((AND('[1]PWS Information'!$E$10="CWS",U2760="Single Family Residence",Q2760="Lead")),
(AND('[1]PWS Information'!$E$10="CWS",U2760="Multiple Family Residence",'[1]PWS Information'!$E$11="Yes",Q2760="Lead")),
(AND('[1]PWS Information'!$E$10="NTNC",Q2760="Lead")))),"Tier 1",
IF((OR((AND('[1]PWS Information'!$E$10="CWS",U2760="Multiple Family Residence",'[1]PWS Information'!$E$11="No",Q2760="Lead")),
(AND('[1]PWS Information'!$E$10="CWS",U2760="Other",Q2760="Lead")),
(AND('[1]PWS Information'!$E$10="CWS",U2760="Building",Q2760="Lead")))),"Tier 2",
IF((OR((AND('[1]PWS Information'!$E$10="CWS",U2760="Single Family Residence",Q2760="Galvanized Requiring Replacement")),
(AND('[1]PWS Information'!$E$10="CWS",U2760="Single Family Residence",Q2760="Galvanized Requiring Replacement",R2760="Yes")),
(AND('[1]PWS Information'!$E$10="NTNC",Q2760="Galvanized Requiring Replacement")),
(AND('[1]PWS Information'!$E$10="NTNC",U2760="Single Family Residence",R2760="Yes")))),"Tier 3",
IF((OR((AND('[1]PWS Information'!$E$10="CWS",U2760="Single Family Residence",S2760="Yes",Q2760="Non-Lead", J2760="Non-Lead - Copper",L2760="Before 1989")),
(AND('[1]PWS Information'!$E$10="CWS",U2760="Single Family Residence",S2760="Yes",Q2760="Non-Lead", N2760="Non-Lead - Copper",O2760="Before 1989")))),"Tier 4",
IF((OR((AND('[1]PWS Information'!$E$10="NTNC",Q2760="Non-Lead")),
(AND('[1]PWS Information'!$E$10="CWS",Q2760="Non-Lead",S2760="")),
(AND('[1]PWS Information'!$E$10="CWS",Q2760="Non-Lead",S2760="No")),
(AND('[1]PWS Information'!$E$10="CWS",Q2760="Non-Lead",S2760="Don't Know")),
(AND('[1]PWS Information'!$E$10="CWS",Q2760="Non-Lead", J2760="Non-Lead - Copper", S2760="Yes", L2760="Between 1989 and 2014")),
(AND('[1]PWS Information'!$E$10="CWS",Q2760="Non-Lead", J2760="Non-Lead - Copper", S2760="Yes", L2760="After 2014")),
(AND('[1]PWS Information'!$E$10="CWS",Q2760="Non-Lead", J2760="Non-Lead - Copper", S2760="Yes", L2760="Unknown")),
(AND('[1]PWS Information'!$E$10="CWS",Q2760="Non-Lead", N2760="Non-Lead - Copper", S2760="Yes", O2760="Between 1989 and 2014")),
(AND('[1]PWS Information'!$E$10="CWS",Q2760="Non-Lead", N2760="Non-Lead - Copper", S2760="Yes", O2760="After 2014")),
(AND('[1]PWS Information'!$E$10="CWS",Q2760="Non-Lead", N2760="Non-Lead - Copper", S2760="Yes", O2760="Unknown")),
(AND('[1]PWS Information'!$E$10="CWS",Q2760="Unknown")),
(AND('[1]PWS Information'!$E$10="NTNC",Q2760="Unknown")))),"Tier 5",
"")))))</f>
        <v>Tier 5</v>
      </c>
      <c r="Z2760" s="71"/>
      <c r="AA2760" s="71"/>
    </row>
    <row r="2761" spans="1:27" ht="57.6" x14ac:dyDescent="0.3">
      <c r="A2761" s="1"/>
      <c r="B2761" s="70">
        <v>9754585</v>
      </c>
      <c r="C2761" s="60">
        <v>199</v>
      </c>
      <c r="D2761" s="61" t="s">
        <v>583</v>
      </c>
      <c r="E2761" s="61" t="s">
        <v>128</v>
      </c>
      <c r="F2761" s="61">
        <v>78640</v>
      </c>
      <c r="G2761" s="62" t="s">
        <v>569</v>
      </c>
      <c r="H2761" s="63">
        <v>29.970930599999999</v>
      </c>
      <c r="I2761" s="64">
        <v>-97.824130555555499</v>
      </c>
      <c r="J2761" s="65" t="s">
        <v>50</v>
      </c>
      <c r="K2761" s="66" t="s">
        <v>51</v>
      </c>
      <c r="L2761" s="62" t="s">
        <v>52</v>
      </c>
      <c r="M2761" s="69"/>
      <c r="N2761" s="65" t="s">
        <v>50</v>
      </c>
      <c r="O2761" s="66" t="s">
        <v>52</v>
      </c>
      <c r="P2761" s="69"/>
      <c r="Q2761" s="55" t="str">
        <f t="shared" si="42"/>
        <v>Non-Lead</v>
      </c>
      <c r="R2761" s="70" t="s">
        <v>51</v>
      </c>
      <c r="S2761" s="70" t="s">
        <v>51</v>
      </c>
      <c r="T2761" s="70"/>
      <c r="U2761" s="71" t="s">
        <v>53</v>
      </c>
      <c r="V2761" s="71" t="s">
        <v>51</v>
      </c>
      <c r="W2761" s="71" t="s">
        <v>51</v>
      </c>
      <c r="X2761" s="71" t="s">
        <v>51</v>
      </c>
      <c r="Y2761" s="72" t="str">
        <f>IF((OR((AND('[1]PWS Information'!$E$10="CWS",U2761="Single Family Residence",Q2761="Lead")),
(AND('[1]PWS Information'!$E$10="CWS",U2761="Multiple Family Residence",'[1]PWS Information'!$E$11="Yes",Q2761="Lead")),
(AND('[1]PWS Information'!$E$10="NTNC",Q2761="Lead")))),"Tier 1",
IF((OR((AND('[1]PWS Information'!$E$10="CWS",U2761="Multiple Family Residence",'[1]PWS Information'!$E$11="No",Q2761="Lead")),
(AND('[1]PWS Information'!$E$10="CWS",U2761="Other",Q2761="Lead")),
(AND('[1]PWS Information'!$E$10="CWS",U2761="Building",Q2761="Lead")))),"Tier 2",
IF((OR((AND('[1]PWS Information'!$E$10="CWS",U2761="Single Family Residence",Q2761="Galvanized Requiring Replacement")),
(AND('[1]PWS Information'!$E$10="CWS",U2761="Single Family Residence",Q2761="Galvanized Requiring Replacement",R2761="Yes")),
(AND('[1]PWS Information'!$E$10="NTNC",Q2761="Galvanized Requiring Replacement")),
(AND('[1]PWS Information'!$E$10="NTNC",U2761="Single Family Residence",R2761="Yes")))),"Tier 3",
IF((OR((AND('[1]PWS Information'!$E$10="CWS",U2761="Single Family Residence",S2761="Yes",Q2761="Non-Lead", J2761="Non-Lead - Copper",L2761="Before 1989")),
(AND('[1]PWS Information'!$E$10="CWS",U2761="Single Family Residence",S2761="Yes",Q2761="Non-Lead", N2761="Non-Lead - Copper",O2761="Before 1989")))),"Tier 4",
IF((OR((AND('[1]PWS Information'!$E$10="NTNC",Q2761="Non-Lead")),
(AND('[1]PWS Information'!$E$10="CWS",Q2761="Non-Lead",S2761="")),
(AND('[1]PWS Information'!$E$10="CWS",Q2761="Non-Lead",S2761="No")),
(AND('[1]PWS Information'!$E$10="CWS",Q2761="Non-Lead",S2761="Don't Know")),
(AND('[1]PWS Information'!$E$10="CWS",Q2761="Non-Lead", J2761="Non-Lead - Copper", S2761="Yes", L2761="Between 1989 and 2014")),
(AND('[1]PWS Information'!$E$10="CWS",Q2761="Non-Lead", J2761="Non-Lead - Copper", S2761="Yes", L2761="After 2014")),
(AND('[1]PWS Information'!$E$10="CWS",Q2761="Non-Lead", J2761="Non-Lead - Copper", S2761="Yes", L2761="Unknown")),
(AND('[1]PWS Information'!$E$10="CWS",Q2761="Non-Lead", N2761="Non-Lead - Copper", S2761="Yes", O2761="Between 1989 and 2014")),
(AND('[1]PWS Information'!$E$10="CWS",Q2761="Non-Lead", N2761="Non-Lead - Copper", S2761="Yes", O2761="After 2014")),
(AND('[1]PWS Information'!$E$10="CWS",Q2761="Non-Lead", N2761="Non-Lead - Copper", S2761="Yes", O2761="Unknown")),
(AND('[1]PWS Information'!$E$10="CWS",Q2761="Unknown")),
(AND('[1]PWS Information'!$E$10="NTNC",Q2761="Unknown")))),"Tier 5",
"")))))</f>
        <v>Tier 5</v>
      </c>
      <c r="Z2761" s="71"/>
      <c r="AA2761" s="71"/>
    </row>
    <row r="2762" spans="1:27" ht="57.6" x14ac:dyDescent="0.3">
      <c r="A2762" s="17"/>
      <c r="B2762" s="70">
        <v>3810058</v>
      </c>
      <c r="C2762" s="60">
        <v>207</v>
      </c>
      <c r="D2762" s="61" t="s">
        <v>583</v>
      </c>
      <c r="E2762" s="61" t="s">
        <v>128</v>
      </c>
      <c r="F2762" s="61">
        <v>78640</v>
      </c>
      <c r="G2762" s="62" t="s">
        <v>569</v>
      </c>
      <c r="H2762" s="63">
        <v>29.970933299999999</v>
      </c>
      <c r="I2762" s="64">
        <v>-97.824124999999995</v>
      </c>
      <c r="J2762" s="65" t="s">
        <v>50</v>
      </c>
      <c r="K2762" s="66" t="s">
        <v>51</v>
      </c>
      <c r="L2762" s="62" t="s">
        <v>52</v>
      </c>
      <c r="M2762" s="69"/>
      <c r="N2762" s="65" t="s">
        <v>50</v>
      </c>
      <c r="O2762" s="66" t="s">
        <v>52</v>
      </c>
      <c r="P2762" s="69"/>
      <c r="Q2762" s="55" t="str">
        <f t="shared" si="42"/>
        <v>Non-Lead</v>
      </c>
      <c r="R2762" s="70" t="s">
        <v>51</v>
      </c>
      <c r="S2762" s="70" t="s">
        <v>51</v>
      </c>
      <c r="T2762" s="70"/>
      <c r="U2762" s="71" t="s">
        <v>53</v>
      </c>
      <c r="V2762" s="71" t="s">
        <v>51</v>
      </c>
      <c r="W2762" s="71" t="s">
        <v>51</v>
      </c>
      <c r="X2762" s="71" t="s">
        <v>51</v>
      </c>
      <c r="Y2762" s="72" t="str">
        <f>IF((OR((AND('[1]PWS Information'!$E$10="CWS",U2762="Single Family Residence",Q2762="Lead")),
(AND('[1]PWS Information'!$E$10="CWS",U2762="Multiple Family Residence",'[1]PWS Information'!$E$11="Yes",Q2762="Lead")),
(AND('[1]PWS Information'!$E$10="NTNC",Q2762="Lead")))),"Tier 1",
IF((OR((AND('[1]PWS Information'!$E$10="CWS",U2762="Multiple Family Residence",'[1]PWS Information'!$E$11="No",Q2762="Lead")),
(AND('[1]PWS Information'!$E$10="CWS",U2762="Other",Q2762="Lead")),
(AND('[1]PWS Information'!$E$10="CWS",U2762="Building",Q2762="Lead")))),"Tier 2",
IF((OR((AND('[1]PWS Information'!$E$10="CWS",U2762="Single Family Residence",Q2762="Galvanized Requiring Replacement")),
(AND('[1]PWS Information'!$E$10="CWS",U2762="Single Family Residence",Q2762="Galvanized Requiring Replacement",R2762="Yes")),
(AND('[1]PWS Information'!$E$10="NTNC",Q2762="Galvanized Requiring Replacement")),
(AND('[1]PWS Information'!$E$10="NTNC",U2762="Single Family Residence",R2762="Yes")))),"Tier 3",
IF((OR((AND('[1]PWS Information'!$E$10="CWS",U2762="Single Family Residence",S2762="Yes",Q2762="Non-Lead", J2762="Non-Lead - Copper",L2762="Before 1989")),
(AND('[1]PWS Information'!$E$10="CWS",U2762="Single Family Residence",S2762="Yes",Q2762="Non-Lead", N2762="Non-Lead - Copper",O2762="Before 1989")))),"Tier 4",
IF((OR((AND('[1]PWS Information'!$E$10="NTNC",Q2762="Non-Lead")),
(AND('[1]PWS Information'!$E$10="CWS",Q2762="Non-Lead",S2762="")),
(AND('[1]PWS Information'!$E$10="CWS",Q2762="Non-Lead",S2762="No")),
(AND('[1]PWS Information'!$E$10="CWS",Q2762="Non-Lead",S2762="Don't Know")),
(AND('[1]PWS Information'!$E$10="CWS",Q2762="Non-Lead", J2762="Non-Lead - Copper", S2762="Yes", L2762="Between 1989 and 2014")),
(AND('[1]PWS Information'!$E$10="CWS",Q2762="Non-Lead", J2762="Non-Lead - Copper", S2762="Yes", L2762="After 2014")),
(AND('[1]PWS Information'!$E$10="CWS",Q2762="Non-Lead", J2762="Non-Lead - Copper", S2762="Yes", L2762="Unknown")),
(AND('[1]PWS Information'!$E$10="CWS",Q2762="Non-Lead", N2762="Non-Lead - Copper", S2762="Yes", O2762="Between 1989 and 2014")),
(AND('[1]PWS Information'!$E$10="CWS",Q2762="Non-Lead", N2762="Non-Lead - Copper", S2762="Yes", O2762="After 2014")),
(AND('[1]PWS Information'!$E$10="CWS",Q2762="Non-Lead", N2762="Non-Lead - Copper", S2762="Yes", O2762="Unknown")),
(AND('[1]PWS Information'!$E$10="CWS",Q2762="Unknown")),
(AND('[1]PWS Information'!$E$10="NTNC",Q2762="Unknown")))),"Tier 5",
"")))))</f>
        <v>Tier 5</v>
      </c>
      <c r="Z2762" s="71"/>
      <c r="AA2762" s="71"/>
    </row>
    <row r="2763" spans="1:27" ht="57.6" x14ac:dyDescent="0.3">
      <c r="A2763" s="1"/>
      <c r="B2763" s="70">
        <v>3967173</v>
      </c>
      <c r="C2763" s="60">
        <v>335</v>
      </c>
      <c r="D2763" s="61" t="s">
        <v>583</v>
      </c>
      <c r="E2763" s="61" t="s">
        <v>128</v>
      </c>
      <c r="F2763" s="61">
        <v>78640</v>
      </c>
      <c r="G2763" s="62" t="s">
        <v>569</v>
      </c>
      <c r="H2763" s="63">
        <v>29.971311100000001</v>
      </c>
      <c r="I2763" s="64">
        <v>-97.824366666666606</v>
      </c>
      <c r="J2763" s="65" t="s">
        <v>50</v>
      </c>
      <c r="K2763" s="66" t="s">
        <v>51</v>
      </c>
      <c r="L2763" s="62" t="s">
        <v>52</v>
      </c>
      <c r="M2763" s="69"/>
      <c r="N2763" s="65" t="s">
        <v>50</v>
      </c>
      <c r="O2763" s="66" t="s">
        <v>52</v>
      </c>
      <c r="P2763" s="69"/>
      <c r="Q2763" s="55" t="str">
        <f t="shared" si="42"/>
        <v>Non-Lead</v>
      </c>
      <c r="R2763" s="70" t="s">
        <v>51</v>
      </c>
      <c r="S2763" s="70" t="s">
        <v>51</v>
      </c>
      <c r="T2763" s="70"/>
      <c r="U2763" s="71" t="s">
        <v>53</v>
      </c>
      <c r="V2763" s="71" t="s">
        <v>51</v>
      </c>
      <c r="W2763" s="71" t="s">
        <v>51</v>
      </c>
      <c r="X2763" s="71" t="s">
        <v>51</v>
      </c>
      <c r="Y2763" s="72" t="str">
        <f>IF((OR((AND('[1]PWS Information'!$E$10="CWS",U2763="Single Family Residence",Q2763="Lead")),
(AND('[1]PWS Information'!$E$10="CWS",U2763="Multiple Family Residence",'[1]PWS Information'!$E$11="Yes",Q2763="Lead")),
(AND('[1]PWS Information'!$E$10="NTNC",Q2763="Lead")))),"Tier 1",
IF((OR((AND('[1]PWS Information'!$E$10="CWS",U2763="Multiple Family Residence",'[1]PWS Information'!$E$11="No",Q2763="Lead")),
(AND('[1]PWS Information'!$E$10="CWS",U2763="Other",Q2763="Lead")),
(AND('[1]PWS Information'!$E$10="CWS",U2763="Building",Q2763="Lead")))),"Tier 2",
IF((OR((AND('[1]PWS Information'!$E$10="CWS",U2763="Single Family Residence",Q2763="Galvanized Requiring Replacement")),
(AND('[1]PWS Information'!$E$10="CWS",U2763="Single Family Residence",Q2763="Galvanized Requiring Replacement",R2763="Yes")),
(AND('[1]PWS Information'!$E$10="NTNC",Q2763="Galvanized Requiring Replacement")),
(AND('[1]PWS Information'!$E$10="NTNC",U2763="Single Family Residence",R2763="Yes")))),"Tier 3",
IF((OR((AND('[1]PWS Information'!$E$10="CWS",U2763="Single Family Residence",S2763="Yes",Q2763="Non-Lead", J2763="Non-Lead - Copper",L2763="Before 1989")),
(AND('[1]PWS Information'!$E$10="CWS",U2763="Single Family Residence",S2763="Yes",Q2763="Non-Lead", N2763="Non-Lead - Copper",O2763="Before 1989")))),"Tier 4",
IF((OR((AND('[1]PWS Information'!$E$10="NTNC",Q2763="Non-Lead")),
(AND('[1]PWS Information'!$E$10="CWS",Q2763="Non-Lead",S2763="")),
(AND('[1]PWS Information'!$E$10="CWS",Q2763="Non-Lead",S2763="No")),
(AND('[1]PWS Information'!$E$10="CWS",Q2763="Non-Lead",S2763="Don't Know")),
(AND('[1]PWS Information'!$E$10="CWS",Q2763="Non-Lead", J2763="Non-Lead - Copper", S2763="Yes", L2763="Between 1989 and 2014")),
(AND('[1]PWS Information'!$E$10="CWS",Q2763="Non-Lead", J2763="Non-Lead - Copper", S2763="Yes", L2763="After 2014")),
(AND('[1]PWS Information'!$E$10="CWS",Q2763="Non-Lead", J2763="Non-Lead - Copper", S2763="Yes", L2763="Unknown")),
(AND('[1]PWS Information'!$E$10="CWS",Q2763="Non-Lead", N2763="Non-Lead - Copper", S2763="Yes", O2763="Between 1989 and 2014")),
(AND('[1]PWS Information'!$E$10="CWS",Q2763="Non-Lead", N2763="Non-Lead - Copper", S2763="Yes", O2763="After 2014")),
(AND('[1]PWS Information'!$E$10="CWS",Q2763="Non-Lead", N2763="Non-Lead - Copper", S2763="Yes", O2763="Unknown")),
(AND('[1]PWS Information'!$E$10="CWS",Q2763="Unknown")),
(AND('[1]PWS Information'!$E$10="NTNC",Q2763="Unknown")))),"Tier 5",
"")))))</f>
        <v>Tier 5</v>
      </c>
      <c r="Z2763" s="71"/>
      <c r="AA2763" s="71"/>
    </row>
    <row r="2764" spans="1:27" ht="72" x14ac:dyDescent="0.3">
      <c r="A2764" s="1"/>
      <c r="B2764" s="70">
        <v>3896069</v>
      </c>
      <c r="C2764" s="60">
        <v>420</v>
      </c>
      <c r="D2764" s="61" t="s">
        <v>583</v>
      </c>
      <c r="E2764" s="61" t="s">
        <v>128</v>
      </c>
      <c r="F2764" s="61">
        <v>78640</v>
      </c>
      <c r="G2764" s="62" t="s">
        <v>585</v>
      </c>
      <c r="H2764" s="63">
        <v>29.9707139</v>
      </c>
      <c r="I2764" s="64">
        <v>-97.825683333333302</v>
      </c>
      <c r="J2764" s="65" t="s">
        <v>50</v>
      </c>
      <c r="K2764" s="66" t="s">
        <v>51</v>
      </c>
      <c r="L2764" s="62" t="s">
        <v>52</v>
      </c>
      <c r="M2764" s="69"/>
      <c r="N2764" s="65" t="s">
        <v>50</v>
      </c>
      <c r="O2764" s="66" t="s">
        <v>52</v>
      </c>
      <c r="P2764" s="69"/>
      <c r="Q2764" s="55" t="str">
        <f t="shared" si="42"/>
        <v>Non-Lead</v>
      </c>
      <c r="R2764" s="70" t="s">
        <v>51</v>
      </c>
      <c r="S2764" s="70" t="s">
        <v>51</v>
      </c>
      <c r="T2764" s="70"/>
      <c r="U2764" s="71" t="s">
        <v>53</v>
      </c>
      <c r="V2764" s="71" t="s">
        <v>51</v>
      </c>
      <c r="W2764" s="71" t="s">
        <v>51</v>
      </c>
      <c r="X2764" s="71" t="s">
        <v>51</v>
      </c>
      <c r="Y2764" s="72" t="str">
        <f>IF((OR((AND('[1]PWS Information'!$E$10="CWS",U2764="Single Family Residence",Q2764="Lead")),
(AND('[1]PWS Information'!$E$10="CWS",U2764="Multiple Family Residence",'[1]PWS Information'!$E$11="Yes",Q2764="Lead")),
(AND('[1]PWS Information'!$E$10="NTNC",Q2764="Lead")))),"Tier 1",
IF((OR((AND('[1]PWS Information'!$E$10="CWS",U2764="Multiple Family Residence",'[1]PWS Information'!$E$11="No",Q2764="Lead")),
(AND('[1]PWS Information'!$E$10="CWS",U2764="Other",Q2764="Lead")),
(AND('[1]PWS Information'!$E$10="CWS",U2764="Building",Q2764="Lead")))),"Tier 2",
IF((OR((AND('[1]PWS Information'!$E$10="CWS",U2764="Single Family Residence",Q2764="Galvanized Requiring Replacement")),
(AND('[1]PWS Information'!$E$10="CWS",U2764="Single Family Residence",Q2764="Galvanized Requiring Replacement",R2764="Yes")),
(AND('[1]PWS Information'!$E$10="NTNC",Q2764="Galvanized Requiring Replacement")),
(AND('[1]PWS Information'!$E$10="NTNC",U2764="Single Family Residence",R2764="Yes")))),"Tier 3",
IF((OR((AND('[1]PWS Information'!$E$10="CWS",U2764="Single Family Residence",S2764="Yes",Q2764="Non-Lead", J2764="Non-Lead - Copper",L2764="Before 1989")),
(AND('[1]PWS Information'!$E$10="CWS",U2764="Single Family Residence",S2764="Yes",Q2764="Non-Lead", N2764="Non-Lead - Copper",O2764="Before 1989")))),"Tier 4",
IF((OR((AND('[1]PWS Information'!$E$10="NTNC",Q2764="Non-Lead")),
(AND('[1]PWS Information'!$E$10="CWS",Q2764="Non-Lead",S2764="")),
(AND('[1]PWS Information'!$E$10="CWS",Q2764="Non-Lead",S2764="No")),
(AND('[1]PWS Information'!$E$10="CWS",Q2764="Non-Lead",S2764="Don't Know")),
(AND('[1]PWS Information'!$E$10="CWS",Q2764="Non-Lead", J2764="Non-Lead - Copper", S2764="Yes", L2764="Between 1989 and 2014")),
(AND('[1]PWS Information'!$E$10="CWS",Q2764="Non-Lead", J2764="Non-Lead - Copper", S2764="Yes", L2764="After 2014")),
(AND('[1]PWS Information'!$E$10="CWS",Q2764="Non-Lead", J2764="Non-Lead - Copper", S2764="Yes", L2764="Unknown")),
(AND('[1]PWS Information'!$E$10="CWS",Q2764="Non-Lead", N2764="Non-Lead - Copper", S2764="Yes", O2764="Between 1989 and 2014")),
(AND('[1]PWS Information'!$E$10="CWS",Q2764="Non-Lead", N2764="Non-Lead - Copper", S2764="Yes", O2764="After 2014")),
(AND('[1]PWS Information'!$E$10="CWS",Q2764="Non-Lead", N2764="Non-Lead - Copper", S2764="Yes", O2764="Unknown")),
(AND('[1]PWS Information'!$E$10="CWS",Q2764="Unknown")),
(AND('[1]PWS Information'!$E$10="NTNC",Q2764="Unknown")))),"Tier 5",
"")))))</f>
        <v>Tier 5</v>
      </c>
      <c r="Z2764" s="71"/>
      <c r="AA2764" s="71"/>
    </row>
    <row r="2765" spans="1:27" ht="57.6" x14ac:dyDescent="0.3">
      <c r="A2765" s="1"/>
      <c r="B2765" s="70">
        <v>3882081</v>
      </c>
      <c r="C2765" s="60">
        <v>427</v>
      </c>
      <c r="D2765" s="61" t="s">
        <v>583</v>
      </c>
      <c r="E2765" s="61" t="s">
        <v>128</v>
      </c>
      <c r="F2765" s="61">
        <v>78640</v>
      </c>
      <c r="G2765" s="62" t="s">
        <v>569</v>
      </c>
      <c r="H2765" s="63">
        <v>29.9703278</v>
      </c>
      <c r="I2765" s="64">
        <v>-97.825416666666598</v>
      </c>
      <c r="J2765" s="65" t="s">
        <v>50</v>
      </c>
      <c r="K2765" s="66" t="s">
        <v>51</v>
      </c>
      <c r="L2765" s="62" t="s">
        <v>52</v>
      </c>
      <c r="M2765" s="69"/>
      <c r="N2765" s="65" t="s">
        <v>50</v>
      </c>
      <c r="O2765" s="66" t="s">
        <v>52</v>
      </c>
      <c r="P2765" s="69"/>
      <c r="Q2765" s="55" t="str">
        <f t="shared" ref="Q2765:Q2828" si="43">IF((OR(J2765="Lead")),"Lead",
IF((OR(N2765="Lead")),"Lead",
IF((OR(J2765="Lead-lined galvanized")),"Lead",
IF((OR(N2765="Lead-lined galvanized")),"Lead",
IF((OR((AND(J2765="Unknown - Likely Lead",N2765="Galvanized")),
(AND(J2765="Unknown - Unlikely Lead",N2765="Galvanized")),
(AND(J2765="Unknown - Material Unknown",N2765="Galvanized")))),"Galvanized Requiring Replacement",
IF((OR((AND(J2765="Non-lead - Copper",K2765="Yes",N2765="Galvanized")),
(AND(J2765="Non-lead - Copper",K2765="Don't know",N2765="Galvanized")),
(AND(J2765="Non-lead - Copper",K2765="",N2765="Galvanized")),
(AND(J2765="Non-lead - Plastic",K2765="Yes",N2765="Galvanized")),
(AND(J2765="Non-lead - Plastic",K2765="Don't know",N2765="Galvanized")),
(AND(J2765="Non-lead - Plastic",K2765="",N2765="Galvanized")),
(AND(J2765="Non-lead",K2765="Yes",N2765="Galvanized")),
(AND(J2765="Non-lead",K2765="Don't know",N2765="Galvanized")),
(AND(J2765="Non-lead",K2765="",N2765="Galvanized")),
(AND(J2765="Non-lead - Other",K2765="Yes",N2765="Galvanized")),
(AND(J2765="Non-Lead - Other",K2765="Don't know",N2765="Galvanized")),
(AND(J2765="Galvanized",K2765="Yes",N2765="Galvanized")),
(AND(J2765="Galvanized",K2765="Don't know",N2765="Galvanized")),
(AND(J2765="Galvanized",K2765="",N2765="Galvanized")),
(AND(J2765="Non-Lead - Other",K2765="",N2765="Galvanized")))),"Galvanized Requiring Replacement",
IF((OR((AND(J2765="Non-lead - Copper",N2765="Non-lead - Copper")),
(AND(J2765="Non-lead - Copper",N2765="Non-lead - Plastic")),
(AND(J2765="Non-lead - Copper",N2765="Non-lead - Other")),
(AND(J2765="Non-lead - Copper",N2765="Non-lead")),
(AND(J2765="Non-lead - Plastic",N2765="Non-lead - Copper")),
(AND(J2765="Non-lead - Plastic",N2765="Non-lead - Plastic")),
(AND(J2765="Non-lead - Plastic",N2765="Non-lead - Other")),
(AND(J2765="Non-lead - Plastic",N2765="Non-lead")),
(AND(J2765="Non-lead",N2765="Non-lead - Copper")),
(AND(J2765="Non-lead",N2765="Non-lead - Plastic")),
(AND(J2765="Non-lead",N2765="Non-lead - Other")),
(AND(J2765="Non-lead",N2765="Non-lead")),
(AND(J2765="Non-lead - Other",N2765="Non-lead - Copper")),
(AND(J2765="Non-Lead - Other",N2765="Non-lead - Plastic")),
(AND(J2765="Non-Lead - Other",N2765="Non-lead")),
(AND(J2765="Non-Lead - Other",N2765="Non-lead - Other")))),"Non-Lead",
IF((OR((AND(J2765="Galvanized",N2765="Non-lead")),
(AND(J2765="Galvanized",N2765="Non-lead - Copper")),
(AND(J2765="Galvanized",N2765="Non-lead - Plastic")),
(AND(J2765="Galvanized",N2765="Non-lead")),
(AND(J2765="Galvanized",N2765="Non-lead - Other")))),"Non-Lead",
IF((OR((AND(J2765="Non-lead - Copper",K2765="No",N2765="Galvanized")),
(AND(J2765="Non-lead - Plastic",K2765="No",N2765="Galvanized")),
(AND(J2765="Non-lead",K2765="No",N2765="Galvanized")),
(AND(J2765="Galvanized",K2765="No",N2765="Galvanized")),
(AND(J2765="Non-lead - Other",K2765="No",N2765="Galvanized")))),"Non-lead",
IF((OR((AND(J2765="Unknown - Likely Lead",N2765="Unknown - Likely Lead")),
(AND(J2765="Unknown - Likely Lead",N2765="Unknown - Unlikely Lead")),
(AND(J2765="Unknown - Likely Lead",N2765="Unknown - Material Unknown")),
(AND(J2765="Unknown - Unlikely Lead",N2765="Unknown - Likely Lead")),
(AND(J2765="Unknown - Unlikely Lead",N2765="Unknown - Unlikely Lead")),
(AND(J2765="Unknown - Unlikely Lead",N2765="Unknown - Material Unknown")),
(AND(J2765="Unknown - Material Unknown",N2765="Unknown - Likely Lead")),
(AND(J2765="Unknown - Material Unknown",N2765="Unknown - Unlikely Lead")),
(AND(J2765="Unknown - Material Unknown",N2765="Unknown - Material Unknown")))),"Unknown",
IF((OR((AND(J2765="Unknown - Likely Lead",N2765="Non-lead - Copper")),
(AND(J2765="Unknown - Likely Lead",N2765="Non-lead - Plastic")),
(AND(J2765="Unknown - Likely Lead",N2765="Non-lead")),
(AND(J2765="Unknown - Likely Lead",N2765="Non-lead - Other")),
(AND(J2765="Unknown - Unlikely Lead",N2765="Non-lead - Copper")),
(AND(J2765="Unknown - Unlikely Lead",N2765="Non-lead - Plastic")),
(AND(J2765="Unknown - Unlikely Lead",N2765="Non-lead")),
(AND(J2765="Unknown - Unlikely Lead",N2765="Non-lead - Other")),
(AND(J2765="Unknown - Material Unknown",N2765="Non-lead - Copper")),
(AND(J2765="Unknown - Material Unknown",N2765="Non-lead - Plastic")),
(AND(J2765="Unknown - Material Unknown",N2765="Non-lead")),
(AND(J2765="Unknown - Material Unknown",N2765="Non-lead - Other")))),"Unknown",
IF((OR((AND(J2765="Non-lead - Copper",N2765="Unknown - Likely Lead")),
(AND(J2765="Non-lead - Copper",N2765="Unknown - Unlikely Lead")),
(AND(J2765="Non-lead - Copper",N2765="Unknown - Material Unknown")),
(AND(J2765="Non-lead - Plastic",N2765="Unknown - Likely Lead")),
(AND(J2765="Non-lead - Plastic",N2765="Unknown - Unlikely Lead")),
(AND(J2765="Non-lead - Plastic",N2765="Unknown - Material Unknown")),
(AND(J2765="Non-lead",N2765="Unknown - Likely Lead")),
(AND(J2765="Non-lead",N2765="Unknown - Unlikely Lead")),
(AND(J2765="Non-lead",N2765="Unknown - Material Unknown")),
(AND(J2765="Non-lead - Other",N2765="Unknown - Likely Lead")),
(AND(J2765="Non-Lead - Other",N2765="Unknown - Unlikely Lead")),
(AND(J2765="Non-Lead - Other",N2765="Unknown - Material Unknown")))),"Unknown",
IF((OR((AND(J2765="Galvanized",N2765="Unknown - Likely Lead")),
(AND(J2765="Galvanized",N2765="Unknown - Unlikely Lead")),
(AND(J2765="Galvanized",N2765="Unknown - Material Unknown")))),"Unknown",
IF((OR((AND(J2765="Galvanized",N2765="")))),"Galvanized Requiring Replacement",
IF((OR((AND(J2765="Non-lead - Copper",N2765="")),
(AND(J2765="Non-lead - Plastic",N2765="")),
(AND(J2765="Non-lead",N2765="")),
(AND(J2765="Non-lead - Other",N2765="")))),"Non-lead",
IF((OR((AND(J2765="Unknown - Likely Lead",N2765="")),
(AND(J2765="Unknown - Unlikely Lead",N2765="")),
(AND(J2765="Unknown - Material Unknown",N2765="")))),"Unknown",
""))))))))))))))))</f>
        <v>Non-Lead</v>
      </c>
      <c r="R2765" s="70" t="s">
        <v>51</v>
      </c>
      <c r="S2765" s="70" t="s">
        <v>51</v>
      </c>
      <c r="T2765" s="70"/>
      <c r="U2765" s="71" t="s">
        <v>53</v>
      </c>
      <c r="V2765" s="71" t="s">
        <v>51</v>
      </c>
      <c r="W2765" s="71" t="s">
        <v>51</v>
      </c>
      <c r="X2765" s="71" t="s">
        <v>51</v>
      </c>
      <c r="Y2765" s="72" t="str">
        <f>IF((OR((AND('[1]PWS Information'!$E$10="CWS",U2765="Single Family Residence",Q2765="Lead")),
(AND('[1]PWS Information'!$E$10="CWS",U2765="Multiple Family Residence",'[1]PWS Information'!$E$11="Yes",Q2765="Lead")),
(AND('[1]PWS Information'!$E$10="NTNC",Q2765="Lead")))),"Tier 1",
IF((OR((AND('[1]PWS Information'!$E$10="CWS",U2765="Multiple Family Residence",'[1]PWS Information'!$E$11="No",Q2765="Lead")),
(AND('[1]PWS Information'!$E$10="CWS",U2765="Other",Q2765="Lead")),
(AND('[1]PWS Information'!$E$10="CWS",U2765="Building",Q2765="Lead")))),"Tier 2",
IF((OR((AND('[1]PWS Information'!$E$10="CWS",U2765="Single Family Residence",Q2765="Galvanized Requiring Replacement")),
(AND('[1]PWS Information'!$E$10="CWS",U2765="Single Family Residence",Q2765="Galvanized Requiring Replacement",R2765="Yes")),
(AND('[1]PWS Information'!$E$10="NTNC",Q2765="Galvanized Requiring Replacement")),
(AND('[1]PWS Information'!$E$10="NTNC",U2765="Single Family Residence",R2765="Yes")))),"Tier 3",
IF((OR((AND('[1]PWS Information'!$E$10="CWS",U2765="Single Family Residence",S2765="Yes",Q2765="Non-Lead", J2765="Non-Lead - Copper",L2765="Before 1989")),
(AND('[1]PWS Information'!$E$10="CWS",U2765="Single Family Residence",S2765="Yes",Q2765="Non-Lead", N2765="Non-Lead - Copper",O2765="Before 1989")))),"Tier 4",
IF((OR((AND('[1]PWS Information'!$E$10="NTNC",Q2765="Non-Lead")),
(AND('[1]PWS Information'!$E$10="CWS",Q2765="Non-Lead",S2765="")),
(AND('[1]PWS Information'!$E$10="CWS",Q2765="Non-Lead",S2765="No")),
(AND('[1]PWS Information'!$E$10="CWS",Q2765="Non-Lead",S2765="Don't Know")),
(AND('[1]PWS Information'!$E$10="CWS",Q2765="Non-Lead", J2765="Non-Lead - Copper", S2765="Yes", L2765="Between 1989 and 2014")),
(AND('[1]PWS Information'!$E$10="CWS",Q2765="Non-Lead", J2765="Non-Lead - Copper", S2765="Yes", L2765="After 2014")),
(AND('[1]PWS Information'!$E$10="CWS",Q2765="Non-Lead", J2765="Non-Lead - Copper", S2765="Yes", L2765="Unknown")),
(AND('[1]PWS Information'!$E$10="CWS",Q2765="Non-Lead", N2765="Non-Lead - Copper", S2765="Yes", O2765="Between 1989 and 2014")),
(AND('[1]PWS Information'!$E$10="CWS",Q2765="Non-Lead", N2765="Non-Lead - Copper", S2765="Yes", O2765="After 2014")),
(AND('[1]PWS Information'!$E$10="CWS",Q2765="Non-Lead", N2765="Non-Lead - Copper", S2765="Yes", O2765="Unknown")),
(AND('[1]PWS Information'!$E$10="CWS",Q2765="Unknown")),
(AND('[1]PWS Information'!$E$10="NTNC",Q2765="Unknown")))),"Tier 5",
"")))))</f>
        <v>Tier 5</v>
      </c>
      <c r="Z2765" s="71"/>
      <c r="AA2765" s="71"/>
    </row>
    <row r="2766" spans="1:27" ht="57.6" x14ac:dyDescent="0.3">
      <c r="A2766" s="17"/>
      <c r="B2766" s="70">
        <v>3769024</v>
      </c>
      <c r="C2766" s="60">
        <v>428</v>
      </c>
      <c r="D2766" s="61" t="s">
        <v>583</v>
      </c>
      <c r="E2766" s="61" t="s">
        <v>128</v>
      </c>
      <c r="F2766" s="61">
        <v>78640</v>
      </c>
      <c r="G2766" s="62" t="s">
        <v>569</v>
      </c>
      <c r="H2766" s="63">
        <v>29.970633299999999</v>
      </c>
      <c r="I2766" s="64">
        <v>-97.825783333333305</v>
      </c>
      <c r="J2766" s="65" t="s">
        <v>50</v>
      </c>
      <c r="K2766" s="66" t="s">
        <v>51</v>
      </c>
      <c r="L2766" s="62" t="s">
        <v>52</v>
      </c>
      <c r="M2766" s="69"/>
      <c r="N2766" s="65" t="s">
        <v>50</v>
      </c>
      <c r="O2766" s="66" t="s">
        <v>52</v>
      </c>
      <c r="P2766" s="69"/>
      <c r="Q2766" s="55" t="str">
        <f t="shared" si="43"/>
        <v>Non-Lead</v>
      </c>
      <c r="R2766" s="70" t="s">
        <v>51</v>
      </c>
      <c r="S2766" s="70" t="s">
        <v>51</v>
      </c>
      <c r="T2766" s="70"/>
      <c r="U2766" s="71" t="s">
        <v>53</v>
      </c>
      <c r="V2766" s="71" t="s">
        <v>51</v>
      </c>
      <c r="W2766" s="71" t="s">
        <v>51</v>
      </c>
      <c r="X2766" s="71" t="s">
        <v>51</v>
      </c>
      <c r="Y2766" s="72" t="str">
        <f>IF((OR((AND('[1]PWS Information'!$E$10="CWS",U2766="Single Family Residence",Q2766="Lead")),
(AND('[1]PWS Information'!$E$10="CWS",U2766="Multiple Family Residence",'[1]PWS Information'!$E$11="Yes",Q2766="Lead")),
(AND('[1]PWS Information'!$E$10="NTNC",Q2766="Lead")))),"Tier 1",
IF((OR((AND('[1]PWS Information'!$E$10="CWS",U2766="Multiple Family Residence",'[1]PWS Information'!$E$11="No",Q2766="Lead")),
(AND('[1]PWS Information'!$E$10="CWS",U2766="Other",Q2766="Lead")),
(AND('[1]PWS Information'!$E$10="CWS",U2766="Building",Q2766="Lead")))),"Tier 2",
IF((OR((AND('[1]PWS Information'!$E$10="CWS",U2766="Single Family Residence",Q2766="Galvanized Requiring Replacement")),
(AND('[1]PWS Information'!$E$10="CWS",U2766="Single Family Residence",Q2766="Galvanized Requiring Replacement",R2766="Yes")),
(AND('[1]PWS Information'!$E$10="NTNC",Q2766="Galvanized Requiring Replacement")),
(AND('[1]PWS Information'!$E$10="NTNC",U2766="Single Family Residence",R2766="Yes")))),"Tier 3",
IF((OR((AND('[1]PWS Information'!$E$10="CWS",U2766="Single Family Residence",S2766="Yes",Q2766="Non-Lead", J2766="Non-Lead - Copper",L2766="Before 1989")),
(AND('[1]PWS Information'!$E$10="CWS",U2766="Single Family Residence",S2766="Yes",Q2766="Non-Lead", N2766="Non-Lead - Copper",O2766="Before 1989")))),"Tier 4",
IF((OR((AND('[1]PWS Information'!$E$10="NTNC",Q2766="Non-Lead")),
(AND('[1]PWS Information'!$E$10="CWS",Q2766="Non-Lead",S2766="")),
(AND('[1]PWS Information'!$E$10="CWS",Q2766="Non-Lead",S2766="No")),
(AND('[1]PWS Information'!$E$10="CWS",Q2766="Non-Lead",S2766="Don't Know")),
(AND('[1]PWS Information'!$E$10="CWS",Q2766="Non-Lead", J2766="Non-Lead - Copper", S2766="Yes", L2766="Between 1989 and 2014")),
(AND('[1]PWS Information'!$E$10="CWS",Q2766="Non-Lead", J2766="Non-Lead - Copper", S2766="Yes", L2766="After 2014")),
(AND('[1]PWS Information'!$E$10="CWS",Q2766="Non-Lead", J2766="Non-Lead - Copper", S2766="Yes", L2766="Unknown")),
(AND('[1]PWS Information'!$E$10="CWS",Q2766="Non-Lead", N2766="Non-Lead - Copper", S2766="Yes", O2766="Between 1989 and 2014")),
(AND('[1]PWS Information'!$E$10="CWS",Q2766="Non-Lead", N2766="Non-Lead - Copper", S2766="Yes", O2766="After 2014")),
(AND('[1]PWS Information'!$E$10="CWS",Q2766="Non-Lead", N2766="Non-Lead - Copper", S2766="Yes", O2766="Unknown")),
(AND('[1]PWS Information'!$E$10="CWS",Q2766="Unknown")),
(AND('[1]PWS Information'!$E$10="NTNC",Q2766="Unknown")))),"Tier 5",
"")))))</f>
        <v>Tier 5</v>
      </c>
      <c r="Z2766" s="71"/>
      <c r="AA2766" s="71"/>
    </row>
    <row r="2767" spans="1:27" ht="57.6" x14ac:dyDescent="0.3">
      <c r="A2767" s="1"/>
      <c r="B2767" s="70">
        <v>3233168</v>
      </c>
      <c r="C2767" s="60">
        <v>145</v>
      </c>
      <c r="D2767" s="61" t="s">
        <v>579</v>
      </c>
      <c r="E2767" s="61" t="s">
        <v>128</v>
      </c>
      <c r="F2767" s="61">
        <v>78640</v>
      </c>
      <c r="G2767" s="62" t="s">
        <v>569</v>
      </c>
      <c r="H2767" s="63">
        <v>29.969686100000001</v>
      </c>
      <c r="I2767" s="64">
        <v>-97.826099999999997</v>
      </c>
      <c r="J2767" s="65" t="s">
        <v>50</v>
      </c>
      <c r="K2767" s="66" t="s">
        <v>51</v>
      </c>
      <c r="L2767" s="62" t="s">
        <v>52</v>
      </c>
      <c r="M2767" s="69"/>
      <c r="N2767" s="65" t="s">
        <v>50</v>
      </c>
      <c r="O2767" s="66" t="s">
        <v>52</v>
      </c>
      <c r="P2767" s="69"/>
      <c r="Q2767" s="55" t="str">
        <f t="shared" si="43"/>
        <v>Non-Lead</v>
      </c>
      <c r="R2767" s="70" t="s">
        <v>51</v>
      </c>
      <c r="S2767" s="70" t="s">
        <v>51</v>
      </c>
      <c r="T2767" s="70"/>
      <c r="U2767" s="71" t="s">
        <v>53</v>
      </c>
      <c r="V2767" s="71" t="s">
        <v>51</v>
      </c>
      <c r="W2767" s="71" t="s">
        <v>51</v>
      </c>
      <c r="X2767" s="71" t="s">
        <v>51</v>
      </c>
      <c r="Y2767" s="72" t="str">
        <f>IF((OR((AND('[1]PWS Information'!$E$10="CWS",U2767="Single Family Residence",Q2767="Lead")),
(AND('[1]PWS Information'!$E$10="CWS",U2767="Multiple Family Residence",'[1]PWS Information'!$E$11="Yes",Q2767="Lead")),
(AND('[1]PWS Information'!$E$10="NTNC",Q2767="Lead")))),"Tier 1",
IF((OR((AND('[1]PWS Information'!$E$10="CWS",U2767="Multiple Family Residence",'[1]PWS Information'!$E$11="No",Q2767="Lead")),
(AND('[1]PWS Information'!$E$10="CWS",U2767="Other",Q2767="Lead")),
(AND('[1]PWS Information'!$E$10="CWS",U2767="Building",Q2767="Lead")))),"Tier 2",
IF((OR((AND('[1]PWS Information'!$E$10="CWS",U2767="Single Family Residence",Q2767="Galvanized Requiring Replacement")),
(AND('[1]PWS Information'!$E$10="CWS",U2767="Single Family Residence",Q2767="Galvanized Requiring Replacement",R2767="Yes")),
(AND('[1]PWS Information'!$E$10="NTNC",Q2767="Galvanized Requiring Replacement")),
(AND('[1]PWS Information'!$E$10="NTNC",U2767="Single Family Residence",R2767="Yes")))),"Tier 3",
IF((OR((AND('[1]PWS Information'!$E$10="CWS",U2767="Single Family Residence",S2767="Yes",Q2767="Non-Lead", J2767="Non-Lead - Copper",L2767="Before 1989")),
(AND('[1]PWS Information'!$E$10="CWS",U2767="Single Family Residence",S2767="Yes",Q2767="Non-Lead", N2767="Non-Lead - Copper",O2767="Before 1989")))),"Tier 4",
IF((OR((AND('[1]PWS Information'!$E$10="NTNC",Q2767="Non-Lead")),
(AND('[1]PWS Information'!$E$10="CWS",Q2767="Non-Lead",S2767="")),
(AND('[1]PWS Information'!$E$10="CWS",Q2767="Non-Lead",S2767="No")),
(AND('[1]PWS Information'!$E$10="CWS",Q2767="Non-Lead",S2767="Don't Know")),
(AND('[1]PWS Information'!$E$10="CWS",Q2767="Non-Lead", J2767="Non-Lead - Copper", S2767="Yes", L2767="Between 1989 and 2014")),
(AND('[1]PWS Information'!$E$10="CWS",Q2767="Non-Lead", J2767="Non-Lead - Copper", S2767="Yes", L2767="After 2014")),
(AND('[1]PWS Information'!$E$10="CWS",Q2767="Non-Lead", J2767="Non-Lead - Copper", S2767="Yes", L2767="Unknown")),
(AND('[1]PWS Information'!$E$10="CWS",Q2767="Non-Lead", N2767="Non-Lead - Copper", S2767="Yes", O2767="Between 1989 and 2014")),
(AND('[1]PWS Information'!$E$10="CWS",Q2767="Non-Lead", N2767="Non-Lead - Copper", S2767="Yes", O2767="After 2014")),
(AND('[1]PWS Information'!$E$10="CWS",Q2767="Non-Lead", N2767="Non-Lead - Copper", S2767="Yes", O2767="Unknown")),
(AND('[1]PWS Information'!$E$10="CWS",Q2767="Unknown")),
(AND('[1]PWS Information'!$E$10="NTNC",Q2767="Unknown")))),"Tier 5",
"")))))</f>
        <v>Tier 5</v>
      </c>
      <c r="Z2767" s="71"/>
      <c r="AA2767" s="71"/>
    </row>
    <row r="2768" spans="1:27" ht="57.6" x14ac:dyDescent="0.3">
      <c r="A2768" s="1"/>
      <c r="B2768" s="70">
        <v>3805678</v>
      </c>
      <c r="C2768" s="60">
        <v>137</v>
      </c>
      <c r="D2768" s="61" t="s">
        <v>579</v>
      </c>
      <c r="E2768" s="61" t="s">
        <v>128</v>
      </c>
      <c r="F2768" s="61">
        <v>78640</v>
      </c>
      <c r="G2768" s="62" t="s">
        <v>569</v>
      </c>
      <c r="H2768" s="63">
        <v>29.9697639</v>
      </c>
      <c r="I2768" s="64">
        <v>-97.826049999999995</v>
      </c>
      <c r="J2768" s="65" t="s">
        <v>50</v>
      </c>
      <c r="K2768" s="66" t="s">
        <v>51</v>
      </c>
      <c r="L2768" s="62" t="s">
        <v>52</v>
      </c>
      <c r="M2768" s="69"/>
      <c r="N2768" s="65" t="s">
        <v>50</v>
      </c>
      <c r="O2768" s="66" t="s">
        <v>52</v>
      </c>
      <c r="P2768" s="69"/>
      <c r="Q2768" s="55" t="str">
        <f t="shared" si="43"/>
        <v>Non-Lead</v>
      </c>
      <c r="R2768" s="70" t="s">
        <v>51</v>
      </c>
      <c r="S2768" s="70" t="s">
        <v>51</v>
      </c>
      <c r="T2768" s="70"/>
      <c r="U2768" s="71" t="s">
        <v>53</v>
      </c>
      <c r="V2768" s="71" t="s">
        <v>51</v>
      </c>
      <c r="W2768" s="71" t="s">
        <v>51</v>
      </c>
      <c r="X2768" s="71" t="s">
        <v>51</v>
      </c>
      <c r="Y2768" s="72" t="str">
        <f>IF((OR((AND('[1]PWS Information'!$E$10="CWS",U2768="Single Family Residence",Q2768="Lead")),
(AND('[1]PWS Information'!$E$10="CWS",U2768="Multiple Family Residence",'[1]PWS Information'!$E$11="Yes",Q2768="Lead")),
(AND('[1]PWS Information'!$E$10="NTNC",Q2768="Lead")))),"Tier 1",
IF((OR((AND('[1]PWS Information'!$E$10="CWS",U2768="Multiple Family Residence",'[1]PWS Information'!$E$11="No",Q2768="Lead")),
(AND('[1]PWS Information'!$E$10="CWS",U2768="Other",Q2768="Lead")),
(AND('[1]PWS Information'!$E$10="CWS",U2768="Building",Q2768="Lead")))),"Tier 2",
IF((OR((AND('[1]PWS Information'!$E$10="CWS",U2768="Single Family Residence",Q2768="Galvanized Requiring Replacement")),
(AND('[1]PWS Information'!$E$10="CWS",U2768="Single Family Residence",Q2768="Galvanized Requiring Replacement",R2768="Yes")),
(AND('[1]PWS Information'!$E$10="NTNC",Q2768="Galvanized Requiring Replacement")),
(AND('[1]PWS Information'!$E$10="NTNC",U2768="Single Family Residence",R2768="Yes")))),"Tier 3",
IF((OR((AND('[1]PWS Information'!$E$10="CWS",U2768="Single Family Residence",S2768="Yes",Q2768="Non-Lead", J2768="Non-Lead - Copper",L2768="Before 1989")),
(AND('[1]PWS Information'!$E$10="CWS",U2768="Single Family Residence",S2768="Yes",Q2768="Non-Lead", N2768="Non-Lead - Copper",O2768="Before 1989")))),"Tier 4",
IF((OR((AND('[1]PWS Information'!$E$10="NTNC",Q2768="Non-Lead")),
(AND('[1]PWS Information'!$E$10="CWS",Q2768="Non-Lead",S2768="")),
(AND('[1]PWS Information'!$E$10="CWS",Q2768="Non-Lead",S2768="No")),
(AND('[1]PWS Information'!$E$10="CWS",Q2768="Non-Lead",S2768="Don't Know")),
(AND('[1]PWS Information'!$E$10="CWS",Q2768="Non-Lead", J2768="Non-Lead - Copper", S2768="Yes", L2768="Between 1989 and 2014")),
(AND('[1]PWS Information'!$E$10="CWS",Q2768="Non-Lead", J2768="Non-Lead - Copper", S2768="Yes", L2768="After 2014")),
(AND('[1]PWS Information'!$E$10="CWS",Q2768="Non-Lead", J2768="Non-Lead - Copper", S2768="Yes", L2768="Unknown")),
(AND('[1]PWS Information'!$E$10="CWS",Q2768="Non-Lead", N2768="Non-Lead - Copper", S2768="Yes", O2768="Between 1989 and 2014")),
(AND('[1]PWS Information'!$E$10="CWS",Q2768="Non-Lead", N2768="Non-Lead - Copper", S2768="Yes", O2768="After 2014")),
(AND('[1]PWS Information'!$E$10="CWS",Q2768="Non-Lead", N2768="Non-Lead - Copper", S2768="Yes", O2768="Unknown")),
(AND('[1]PWS Information'!$E$10="CWS",Q2768="Unknown")),
(AND('[1]PWS Information'!$E$10="NTNC",Q2768="Unknown")))),"Tier 5",
"")))))</f>
        <v>Tier 5</v>
      </c>
      <c r="Z2768" s="71"/>
      <c r="AA2768" s="71"/>
    </row>
    <row r="2769" spans="1:27" ht="57.6" x14ac:dyDescent="0.3">
      <c r="A2769" s="1"/>
      <c r="B2769" s="70">
        <v>3805553</v>
      </c>
      <c r="C2769" s="60">
        <v>121</v>
      </c>
      <c r="D2769" s="61" t="s">
        <v>579</v>
      </c>
      <c r="E2769" s="61" t="s">
        <v>128</v>
      </c>
      <c r="F2769" s="61">
        <v>78640</v>
      </c>
      <c r="G2769" s="62" t="s">
        <v>569</v>
      </c>
      <c r="H2769" s="63">
        <v>29.969916699999999</v>
      </c>
      <c r="I2769" s="64">
        <v>-97.8258805555555</v>
      </c>
      <c r="J2769" s="65" t="s">
        <v>50</v>
      </c>
      <c r="K2769" s="66" t="s">
        <v>51</v>
      </c>
      <c r="L2769" s="62" t="s">
        <v>52</v>
      </c>
      <c r="M2769" s="69"/>
      <c r="N2769" s="65" t="s">
        <v>50</v>
      </c>
      <c r="O2769" s="66" t="s">
        <v>52</v>
      </c>
      <c r="P2769" s="69"/>
      <c r="Q2769" s="55" t="str">
        <f t="shared" si="43"/>
        <v>Non-Lead</v>
      </c>
      <c r="R2769" s="70" t="s">
        <v>51</v>
      </c>
      <c r="S2769" s="70" t="s">
        <v>51</v>
      </c>
      <c r="T2769" s="70"/>
      <c r="U2769" s="71" t="s">
        <v>53</v>
      </c>
      <c r="V2769" s="71" t="s">
        <v>51</v>
      </c>
      <c r="W2769" s="71" t="s">
        <v>51</v>
      </c>
      <c r="X2769" s="71" t="s">
        <v>51</v>
      </c>
      <c r="Y2769" s="72" t="str">
        <f>IF((OR((AND('[1]PWS Information'!$E$10="CWS",U2769="Single Family Residence",Q2769="Lead")),
(AND('[1]PWS Information'!$E$10="CWS",U2769="Multiple Family Residence",'[1]PWS Information'!$E$11="Yes",Q2769="Lead")),
(AND('[1]PWS Information'!$E$10="NTNC",Q2769="Lead")))),"Tier 1",
IF((OR((AND('[1]PWS Information'!$E$10="CWS",U2769="Multiple Family Residence",'[1]PWS Information'!$E$11="No",Q2769="Lead")),
(AND('[1]PWS Information'!$E$10="CWS",U2769="Other",Q2769="Lead")),
(AND('[1]PWS Information'!$E$10="CWS",U2769="Building",Q2769="Lead")))),"Tier 2",
IF((OR((AND('[1]PWS Information'!$E$10="CWS",U2769="Single Family Residence",Q2769="Galvanized Requiring Replacement")),
(AND('[1]PWS Information'!$E$10="CWS",U2769="Single Family Residence",Q2769="Galvanized Requiring Replacement",R2769="Yes")),
(AND('[1]PWS Information'!$E$10="NTNC",Q2769="Galvanized Requiring Replacement")),
(AND('[1]PWS Information'!$E$10="NTNC",U2769="Single Family Residence",R2769="Yes")))),"Tier 3",
IF((OR((AND('[1]PWS Information'!$E$10="CWS",U2769="Single Family Residence",S2769="Yes",Q2769="Non-Lead", J2769="Non-Lead - Copper",L2769="Before 1989")),
(AND('[1]PWS Information'!$E$10="CWS",U2769="Single Family Residence",S2769="Yes",Q2769="Non-Lead", N2769="Non-Lead - Copper",O2769="Before 1989")))),"Tier 4",
IF((OR((AND('[1]PWS Information'!$E$10="NTNC",Q2769="Non-Lead")),
(AND('[1]PWS Information'!$E$10="CWS",Q2769="Non-Lead",S2769="")),
(AND('[1]PWS Information'!$E$10="CWS",Q2769="Non-Lead",S2769="No")),
(AND('[1]PWS Information'!$E$10="CWS",Q2769="Non-Lead",S2769="Don't Know")),
(AND('[1]PWS Information'!$E$10="CWS",Q2769="Non-Lead", J2769="Non-Lead - Copper", S2769="Yes", L2769="Between 1989 and 2014")),
(AND('[1]PWS Information'!$E$10="CWS",Q2769="Non-Lead", J2769="Non-Lead - Copper", S2769="Yes", L2769="After 2014")),
(AND('[1]PWS Information'!$E$10="CWS",Q2769="Non-Lead", J2769="Non-Lead - Copper", S2769="Yes", L2769="Unknown")),
(AND('[1]PWS Information'!$E$10="CWS",Q2769="Non-Lead", N2769="Non-Lead - Copper", S2769="Yes", O2769="Between 1989 and 2014")),
(AND('[1]PWS Information'!$E$10="CWS",Q2769="Non-Lead", N2769="Non-Lead - Copper", S2769="Yes", O2769="After 2014")),
(AND('[1]PWS Information'!$E$10="CWS",Q2769="Non-Lead", N2769="Non-Lead - Copper", S2769="Yes", O2769="Unknown")),
(AND('[1]PWS Information'!$E$10="CWS",Q2769="Unknown")),
(AND('[1]PWS Information'!$E$10="NTNC",Q2769="Unknown")))),"Tier 5",
"")))))</f>
        <v>Tier 5</v>
      </c>
      <c r="Z2769" s="71"/>
      <c r="AA2769" s="71"/>
    </row>
    <row r="2770" spans="1:27" ht="57.6" x14ac:dyDescent="0.3">
      <c r="A2770" s="17"/>
      <c r="B2770" s="70">
        <v>3891164</v>
      </c>
      <c r="C2770" s="60">
        <v>152</v>
      </c>
      <c r="D2770" s="61" t="s">
        <v>578</v>
      </c>
      <c r="E2770" s="61" t="s">
        <v>128</v>
      </c>
      <c r="F2770" s="61">
        <v>78640</v>
      </c>
      <c r="G2770" s="62" t="s">
        <v>569</v>
      </c>
      <c r="H2770" s="63">
        <v>29.9699083</v>
      </c>
      <c r="I2770" s="64">
        <v>-97.826552777777707</v>
      </c>
      <c r="J2770" s="65" t="s">
        <v>50</v>
      </c>
      <c r="K2770" s="66" t="s">
        <v>51</v>
      </c>
      <c r="L2770" s="62" t="s">
        <v>52</v>
      </c>
      <c r="M2770" s="69"/>
      <c r="N2770" s="65" t="s">
        <v>50</v>
      </c>
      <c r="O2770" s="66" t="s">
        <v>52</v>
      </c>
      <c r="P2770" s="69"/>
      <c r="Q2770" s="55" t="str">
        <f t="shared" si="43"/>
        <v>Non-Lead</v>
      </c>
      <c r="R2770" s="70" t="s">
        <v>51</v>
      </c>
      <c r="S2770" s="70" t="s">
        <v>51</v>
      </c>
      <c r="T2770" s="70"/>
      <c r="U2770" s="71" t="s">
        <v>53</v>
      </c>
      <c r="V2770" s="71" t="s">
        <v>51</v>
      </c>
      <c r="W2770" s="71" t="s">
        <v>51</v>
      </c>
      <c r="X2770" s="71" t="s">
        <v>51</v>
      </c>
      <c r="Y2770" s="72" t="str">
        <f>IF((OR((AND('[1]PWS Information'!$E$10="CWS",U2770="Single Family Residence",Q2770="Lead")),
(AND('[1]PWS Information'!$E$10="CWS",U2770="Multiple Family Residence",'[1]PWS Information'!$E$11="Yes",Q2770="Lead")),
(AND('[1]PWS Information'!$E$10="NTNC",Q2770="Lead")))),"Tier 1",
IF((OR((AND('[1]PWS Information'!$E$10="CWS",U2770="Multiple Family Residence",'[1]PWS Information'!$E$11="No",Q2770="Lead")),
(AND('[1]PWS Information'!$E$10="CWS",U2770="Other",Q2770="Lead")),
(AND('[1]PWS Information'!$E$10="CWS",U2770="Building",Q2770="Lead")))),"Tier 2",
IF((OR((AND('[1]PWS Information'!$E$10="CWS",U2770="Single Family Residence",Q2770="Galvanized Requiring Replacement")),
(AND('[1]PWS Information'!$E$10="CWS",U2770="Single Family Residence",Q2770="Galvanized Requiring Replacement",R2770="Yes")),
(AND('[1]PWS Information'!$E$10="NTNC",Q2770="Galvanized Requiring Replacement")),
(AND('[1]PWS Information'!$E$10="NTNC",U2770="Single Family Residence",R2770="Yes")))),"Tier 3",
IF((OR((AND('[1]PWS Information'!$E$10="CWS",U2770="Single Family Residence",S2770="Yes",Q2770="Non-Lead", J2770="Non-Lead - Copper",L2770="Before 1989")),
(AND('[1]PWS Information'!$E$10="CWS",U2770="Single Family Residence",S2770="Yes",Q2770="Non-Lead", N2770="Non-Lead - Copper",O2770="Before 1989")))),"Tier 4",
IF((OR((AND('[1]PWS Information'!$E$10="NTNC",Q2770="Non-Lead")),
(AND('[1]PWS Information'!$E$10="CWS",Q2770="Non-Lead",S2770="")),
(AND('[1]PWS Information'!$E$10="CWS",Q2770="Non-Lead",S2770="No")),
(AND('[1]PWS Information'!$E$10="CWS",Q2770="Non-Lead",S2770="Don't Know")),
(AND('[1]PWS Information'!$E$10="CWS",Q2770="Non-Lead", J2770="Non-Lead - Copper", S2770="Yes", L2770="Between 1989 and 2014")),
(AND('[1]PWS Information'!$E$10="CWS",Q2770="Non-Lead", J2770="Non-Lead - Copper", S2770="Yes", L2770="After 2014")),
(AND('[1]PWS Information'!$E$10="CWS",Q2770="Non-Lead", J2770="Non-Lead - Copper", S2770="Yes", L2770="Unknown")),
(AND('[1]PWS Information'!$E$10="CWS",Q2770="Non-Lead", N2770="Non-Lead - Copper", S2770="Yes", O2770="Between 1989 and 2014")),
(AND('[1]PWS Information'!$E$10="CWS",Q2770="Non-Lead", N2770="Non-Lead - Copper", S2770="Yes", O2770="After 2014")),
(AND('[1]PWS Information'!$E$10="CWS",Q2770="Non-Lead", N2770="Non-Lead - Copper", S2770="Yes", O2770="Unknown")),
(AND('[1]PWS Information'!$E$10="CWS",Q2770="Unknown")),
(AND('[1]PWS Information'!$E$10="NTNC",Q2770="Unknown")))),"Tier 5",
"")))))</f>
        <v>Tier 5</v>
      </c>
      <c r="Z2770" s="71"/>
      <c r="AA2770" s="71"/>
    </row>
    <row r="2771" spans="1:27" ht="57.6" x14ac:dyDescent="0.3">
      <c r="A2771" s="1"/>
      <c r="B2771" s="70">
        <v>3804712</v>
      </c>
      <c r="C2771" s="60">
        <v>144</v>
      </c>
      <c r="D2771" s="61" t="s">
        <v>578</v>
      </c>
      <c r="E2771" s="61" t="s">
        <v>128</v>
      </c>
      <c r="F2771" s="61">
        <v>78640</v>
      </c>
      <c r="G2771" s="62" t="s">
        <v>569</v>
      </c>
      <c r="H2771" s="63">
        <v>29.9700056</v>
      </c>
      <c r="I2771" s="64">
        <v>-97.826497222222201</v>
      </c>
      <c r="J2771" s="65" t="s">
        <v>50</v>
      </c>
      <c r="K2771" s="66" t="s">
        <v>51</v>
      </c>
      <c r="L2771" s="62" t="s">
        <v>52</v>
      </c>
      <c r="M2771" s="69"/>
      <c r="N2771" s="65" t="s">
        <v>50</v>
      </c>
      <c r="O2771" s="66" t="s">
        <v>52</v>
      </c>
      <c r="P2771" s="69"/>
      <c r="Q2771" s="55" t="str">
        <f t="shared" si="43"/>
        <v>Non-Lead</v>
      </c>
      <c r="R2771" s="70" t="s">
        <v>51</v>
      </c>
      <c r="S2771" s="70" t="s">
        <v>51</v>
      </c>
      <c r="T2771" s="70"/>
      <c r="U2771" s="71" t="s">
        <v>53</v>
      </c>
      <c r="V2771" s="71" t="s">
        <v>51</v>
      </c>
      <c r="W2771" s="71" t="s">
        <v>51</v>
      </c>
      <c r="X2771" s="71" t="s">
        <v>51</v>
      </c>
      <c r="Y2771" s="72" t="str">
        <f>IF((OR((AND('[1]PWS Information'!$E$10="CWS",U2771="Single Family Residence",Q2771="Lead")),
(AND('[1]PWS Information'!$E$10="CWS",U2771="Multiple Family Residence",'[1]PWS Information'!$E$11="Yes",Q2771="Lead")),
(AND('[1]PWS Information'!$E$10="NTNC",Q2771="Lead")))),"Tier 1",
IF((OR((AND('[1]PWS Information'!$E$10="CWS",U2771="Multiple Family Residence",'[1]PWS Information'!$E$11="No",Q2771="Lead")),
(AND('[1]PWS Information'!$E$10="CWS",U2771="Other",Q2771="Lead")),
(AND('[1]PWS Information'!$E$10="CWS",U2771="Building",Q2771="Lead")))),"Tier 2",
IF((OR((AND('[1]PWS Information'!$E$10="CWS",U2771="Single Family Residence",Q2771="Galvanized Requiring Replacement")),
(AND('[1]PWS Information'!$E$10="CWS",U2771="Single Family Residence",Q2771="Galvanized Requiring Replacement",R2771="Yes")),
(AND('[1]PWS Information'!$E$10="NTNC",Q2771="Galvanized Requiring Replacement")),
(AND('[1]PWS Information'!$E$10="NTNC",U2771="Single Family Residence",R2771="Yes")))),"Tier 3",
IF((OR((AND('[1]PWS Information'!$E$10="CWS",U2771="Single Family Residence",S2771="Yes",Q2771="Non-Lead", J2771="Non-Lead - Copper",L2771="Before 1989")),
(AND('[1]PWS Information'!$E$10="CWS",U2771="Single Family Residence",S2771="Yes",Q2771="Non-Lead", N2771="Non-Lead - Copper",O2771="Before 1989")))),"Tier 4",
IF((OR((AND('[1]PWS Information'!$E$10="NTNC",Q2771="Non-Lead")),
(AND('[1]PWS Information'!$E$10="CWS",Q2771="Non-Lead",S2771="")),
(AND('[1]PWS Information'!$E$10="CWS",Q2771="Non-Lead",S2771="No")),
(AND('[1]PWS Information'!$E$10="CWS",Q2771="Non-Lead",S2771="Don't Know")),
(AND('[1]PWS Information'!$E$10="CWS",Q2771="Non-Lead", J2771="Non-Lead - Copper", S2771="Yes", L2771="Between 1989 and 2014")),
(AND('[1]PWS Information'!$E$10="CWS",Q2771="Non-Lead", J2771="Non-Lead - Copper", S2771="Yes", L2771="After 2014")),
(AND('[1]PWS Information'!$E$10="CWS",Q2771="Non-Lead", J2771="Non-Lead - Copper", S2771="Yes", L2771="Unknown")),
(AND('[1]PWS Information'!$E$10="CWS",Q2771="Non-Lead", N2771="Non-Lead - Copper", S2771="Yes", O2771="Between 1989 and 2014")),
(AND('[1]PWS Information'!$E$10="CWS",Q2771="Non-Lead", N2771="Non-Lead - Copper", S2771="Yes", O2771="After 2014")),
(AND('[1]PWS Information'!$E$10="CWS",Q2771="Non-Lead", N2771="Non-Lead - Copper", S2771="Yes", O2771="Unknown")),
(AND('[1]PWS Information'!$E$10="CWS",Q2771="Unknown")),
(AND('[1]PWS Information'!$E$10="NTNC",Q2771="Unknown")))),"Tier 5",
"")))))</f>
        <v>Tier 5</v>
      </c>
      <c r="Z2771" s="71"/>
      <c r="AA2771" s="71"/>
    </row>
    <row r="2772" spans="1:27" ht="57.6" x14ac:dyDescent="0.3">
      <c r="A2772" s="1"/>
      <c r="B2772" s="70">
        <v>3875774</v>
      </c>
      <c r="C2772" s="60">
        <v>189</v>
      </c>
      <c r="D2772" s="61" t="s">
        <v>578</v>
      </c>
      <c r="E2772" s="61" t="s">
        <v>128</v>
      </c>
      <c r="F2772" s="61">
        <v>78640</v>
      </c>
      <c r="G2772" s="62" t="s">
        <v>569</v>
      </c>
      <c r="H2772" s="63">
        <v>29.9692167</v>
      </c>
      <c r="I2772" s="64">
        <v>-97.826680555555498</v>
      </c>
      <c r="J2772" s="65" t="s">
        <v>50</v>
      </c>
      <c r="K2772" s="66" t="s">
        <v>51</v>
      </c>
      <c r="L2772" s="62" t="s">
        <v>52</v>
      </c>
      <c r="M2772" s="69"/>
      <c r="N2772" s="65" t="s">
        <v>50</v>
      </c>
      <c r="O2772" s="66" t="s">
        <v>52</v>
      </c>
      <c r="P2772" s="69"/>
      <c r="Q2772" s="55" t="str">
        <f t="shared" si="43"/>
        <v>Non-Lead</v>
      </c>
      <c r="R2772" s="70" t="s">
        <v>51</v>
      </c>
      <c r="S2772" s="70" t="s">
        <v>51</v>
      </c>
      <c r="T2772" s="70"/>
      <c r="U2772" s="71" t="s">
        <v>53</v>
      </c>
      <c r="V2772" s="71" t="s">
        <v>51</v>
      </c>
      <c r="W2772" s="71" t="s">
        <v>51</v>
      </c>
      <c r="X2772" s="71" t="s">
        <v>51</v>
      </c>
      <c r="Y2772" s="72" t="str">
        <f>IF((OR((AND('[1]PWS Information'!$E$10="CWS",U2772="Single Family Residence",Q2772="Lead")),
(AND('[1]PWS Information'!$E$10="CWS",U2772="Multiple Family Residence",'[1]PWS Information'!$E$11="Yes",Q2772="Lead")),
(AND('[1]PWS Information'!$E$10="NTNC",Q2772="Lead")))),"Tier 1",
IF((OR((AND('[1]PWS Information'!$E$10="CWS",U2772="Multiple Family Residence",'[1]PWS Information'!$E$11="No",Q2772="Lead")),
(AND('[1]PWS Information'!$E$10="CWS",U2772="Other",Q2772="Lead")),
(AND('[1]PWS Information'!$E$10="CWS",U2772="Building",Q2772="Lead")))),"Tier 2",
IF((OR((AND('[1]PWS Information'!$E$10="CWS",U2772="Single Family Residence",Q2772="Galvanized Requiring Replacement")),
(AND('[1]PWS Information'!$E$10="CWS",U2772="Single Family Residence",Q2772="Galvanized Requiring Replacement",R2772="Yes")),
(AND('[1]PWS Information'!$E$10="NTNC",Q2772="Galvanized Requiring Replacement")),
(AND('[1]PWS Information'!$E$10="NTNC",U2772="Single Family Residence",R2772="Yes")))),"Tier 3",
IF((OR((AND('[1]PWS Information'!$E$10="CWS",U2772="Single Family Residence",S2772="Yes",Q2772="Non-Lead", J2772="Non-Lead - Copper",L2772="Before 1989")),
(AND('[1]PWS Information'!$E$10="CWS",U2772="Single Family Residence",S2772="Yes",Q2772="Non-Lead", N2772="Non-Lead - Copper",O2772="Before 1989")))),"Tier 4",
IF((OR((AND('[1]PWS Information'!$E$10="NTNC",Q2772="Non-Lead")),
(AND('[1]PWS Information'!$E$10="CWS",Q2772="Non-Lead",S2772="")),
(AND('[1]PWS Information'!$E$10="CWS",Q2772="Non-Lead",S2772="No")),
(AND('[1]PWS Information'!$E$10="CWS",Q2772="Non-Lead",S2772="Don't Know")),
(AND('[1]PWS Information'!$E$10="CWS",Q2772="Non-Lead", J2772="Non-Lead - Copper", S2772="Yes", L2772="Between 1989 and 2014")),
(AND('[1]PWS Information'!$E$10="CWS",Q2772="Non-Lead", J2772="Non-Lead - Copper", S2772="Yes", L2772="After 2014")),
(AND('[1]PWS Information'!$E$10="CWS",Q2772="Non-Lead", J2772="Non-Lead - Copper", S2772="Yes", L2772="Unknown")),
(AND('[1]PWS Information'!$E$10="CWS",Q2772="Non-Lead", N2772="Non-Lead - Copper", S2772="Yes", O2772="Between 1989 and 2014")),
(AND('[1]PWS Information'!$E$10="CWS",Q2772="Non-Lead", N2772="Non-Lead - Copper", S2772="Yes", O2772="After 2014")),
(AND('[1]PWS Information'!$E$10="CWS",Q2772="Non-Lead", N2772="Non-Lead - Copper", S2772="Yes", O2772="Unknown")),
(AND('[1]PWS Information'!$E$10="CWS",Q2772="Unknown")),
(AND('[1]PWS Information'!$E$10="NTNC",Q2772="Unknown")))),"Tier 5",
"")))))</f>
        <v>Tier 5</v>
      </c>
      <c r="Z2772" s="71"/>
      <c r="AA2772" s="71"/>
    </row>
    <row r="2773" spans="1:27" ht="57.6" x14ac:dyDescent="0.3">
      <c r="A2773" s="1"/>
      <c r="B2773" s="70">
        <v>3805608</v>
      </c>
      <c r="C2773" s="60">
        <v>129</v>
      </c>
      <c r="D2773" s="61" t="s">
        <v>579</v>
      </c>
      <c r="E2773" s="61" t="s">
        <v>128</v>
      </c>
      <c r="F2773" s="61">
        <v>78640</v>
      </c>
      <c r="G2773" s="62" t="s">
        <v>569</v>
      </c>
      <c r="H2773" s="63">
        <v>29.9698417</v>
      </c>
      <c r="I2773" s="64">
        <v>-97.825963888888793</v>
      </c>
      <c r="J2773" s="65" t="s">
        <v>50</v>
      </c>
      <c r="K2773" s="66" t="s">
        <v>51</v>
      </c>
      <c r="L2773" s="62" t="s">
        <v>52</v>
      </c>
      <c r="M2773" s="69"/>
      <c r="N2773" s="65" t="s">
        <v>50</v>
      </c>
      <c r="O2773" s="66" t="s">
        <v>52</v>
      </c>
      <c r="P2773" s="69"/>
      <c r="Q2773" s="55" t="str">
        <f t="shared" si="43"/>
        <v>Non-Lead</v>
      </c>
      <c r="R2773" s="70" t="s">
        <v>51</v>
      </c>
      <c r="S2773" s="70" t="s">
        <v>51</v>
      </c>
      <c r="T2773" s="70"/>
      <c r="U2773" s="71" t="s">
        <v>53</v>
      </c>
      <c r="V2773" s="71" t="s">
        <v>51</v>
      </c>
      <c r="W2773" s="71" t="s">
        <v>51</v>
      </c>
      <c r="X2773" s="71" t="s">
        <v>51</v>
      </c>
      <c r="Y2773" s="72" t="str">
        <f>IF((OR((AND('[1]PWS Information'!$E$10="CWS",U2773="Single Family Residence",Q2773="Lead")),
(AND('[1]PWS Information'!$E$10="CWS",U2773="Multiple Family Residence",'[1]PWS Information'!$E$11="Yes",Q2773="Lead")),
(AND('[1]PWS Information'!$E$10="NTNC",Q2773="Lead")))),"Tier 1",
IF((OR((AND('[1]PWS Information'!$E$10="CWS",U2773="Multiple Family Residence",'[1]PWS Information'!$E$11="No",Q2773="Lead")),
(AND('[1]PWS Information'!$E$10="CWS",U2773="Other",Q2773="Lead")),
(AND('[1]PWS Information'!$E$10="CWS",U2773="Building",Q2773="Lead")))),"Tier 2",
IF((OR((AND('[1]PWS Information'!$E$10="CWS",U2773="Single Family Residence",Q2773="Galvanized Requiring Replacement")),
(AND('[1]PWS Information'!$E$10="CWS",U2773="Single Family Residence",Q2773="Galvanized Requiring Replacement",R2773="Yes")),
(AND('[1]PWS Information'!$E$10="NTNC",Q2773="Galvanized Requiring Replacement")),
(AND('[1]PWS Information'!$E$10="NTNC",U2773="Single Family Residence",R2773="Yes")))),"Tier 3",
IF((OR((AND('[1]PWS Information'!$E$10="CWS",U2773="Single Family Residence",S2773="Yes",Q2773="Non-Lead", J2773="Non-Lead - Copper",L2773="Before 1989")),
(AND('[1]PWS Information'!$E$10="CWS",U2773="Single Family Residence",S2773="Yes",Q2773="Non-Lead", N2773="Non-Lead - Copper",O2773="Before 1989")))),"Tier 4",
IF((OR((AND('[1]PWS Information'!$E$10="NTNC",Q2773="Non-Lead")),
(AND('[1]PWS Information'!$E$10="CWS",Q2773="Non-Lead",S2773="")),
(AND('[1]PWS Information'!$E$10="CWS",Q2773="Non-Lead",S2773="No")),
(AND('[1]PWS Information'!$E$10="CWS",Q2773="Non-Lead",S2773="Don't Know")),
(AND('[1]PWS Information'!$E$10="CWS",Q2773="Non-Lead", J2773="Non-Lead - Copper", S2773="Yes", L2773="Between 1989 and 2014")),
(AND('[1]PWS Information'!$E$10="CWS",Q2773="Non-Lead", J2773="Non-Lead - Copper", S2773="Yes", L2773="After 2014")),
(AND('[1]PWS Information'!$E$10="CWS",Q2773="Non-Lead", J2773="Non-Lead - Copper", S2773="Yes", L2773="Unknown")),
(AND('[1]PWS Information'!$E$10="CWS",Q2773="Non-Lead", N2773="Non-Lead - Copper", S2773="Yes", O2773="Between 1989 and 2014")),
(AND('[1]PWS Information'!$E$10="CWS",Q2773="Non-Lead", N2773="Non-Lead - Copper", S2773="Yes", O2773="After 2014")),
(AND('[1]PWS Information'!$E$10="CWS",Q2773="Non-Lead", N2773="Non-Lead - Copper", S2773="Yes", O2773="Unknown")),
(AND('[1]PWS Information'!$E$10="CWS",Q2773="Unknown")),
(AND('[1]PWS Information'!$E$10="NTNC",Q2773="Unknown")))),"Tier 5",
"")))))</f>
        <v>Tier 5</v>
      </c>
      <c r="Z2773" s="71"/>
      <c r="AA2773" s="71"/>
    </row>
    <row r="2774" spans="1:27" ht="57.6" x14ac:dyDescent="0.3">
      <c r="A2774" s="17"/>
      <c r="B2774" s="70">
        <v>3967557</v>
      </c>
      <c r="C2774" s="60">
        <v>320</v>
      </c>
      <c r="D2774" s="61" t="s">
        <v>583</v>
      </c>
      <c r="E2774" s="61" t="s">
        <v>128</v>
      </c>
      <c r="F2774" s="61">
        <v>78640</v>
      </c>
      <c r="G2774" s="62" t="s">
        <v>569</v>
      </c>
      <c r="H2774" s="63">
        <v>29.971786099999999</v>
      </c>
      <c r="I2774" s="64">
        <v>-97.824569444444407</v>
      </c>
      <c r="J2774" s="65" t="s">
        <v>50</v>
      </c>
      <c r="K2774" s="66" t="s">
        <v>51</v>
      </c>
      <c r="L2774" s="62" t="s">
        <v>52</v>
      </c>
      <c r="M2774" s="69"/>
      <c r="N2774" s="65" t="s">
        <v>50</v>
      </c>
      <c r="O2774" s="66" t="s">
        <v>52</v>
      </c>
      <c r="P2774" s="69"/>
      <c r="Q2774" s="55" t="str">
        <f t="shared" si="43"/>
        <v>Non-Lead</v>
      </c>
      <c r="R2774" s="70" t="s">
        <v>51</v>
      </c>
      <c r="S2774" s="70" t="s">
        <v>51</v>
      </c>
      <c r="T2774" s="70"/>
      <c r="U2774" s="71" t="s">
        <v>53</v>
      </c>
      <c r="V2774" s="71" t="s">
        <v>51</v>
      </c>
      <c r="W2774" s="71" t="s">
        <v>51</v>
      </c>
      <c r="X2774" s="71" t="s">
        <v>51</v>
      </c>
      <c r="Y2774" s="72" t="str">
        <f>IF((OR((AND('[1]PWS Information'!$E$10="CWS",U2774="Single Family Residence",Q2774="Lead")),
(AND('[1]PWS Information'!$E$10="CWS",U2774="Multiple Family Residence",'[1]PWS Information'!$E$11="Yes",Q2774="Lead")),
(AND('[1]PWS Information'!$E$10="NTNC",Q2774="Lead")))),"Tier 1",
IF((OR((AND('[1]PWS Information'!$E$10="CWS",U2774="Multiple Family Residence",'[1]PWS Information'!$E$11="No",Q2774="Lead")),
(AND('[1]PWS Information'!$E$10="CWS",U2774="Other",Q2774="Lead")),
(AND('[1]PWS Information'!$E$10="CWS",U2774="Building",Q2774="Lead")))),"Tier 2",
IF((OR((AND('[1]PWS Information'!$E$10="CWS",U2774="Single Family Residence",Q2774="Galvanized Requiring Replacement")),
(AND('[1]PWS Information'!$E$10="CWS",U2774="Single Family Residence",Q2774="Galvanized Requiring Replacement",R2774="Yes")),
(AND('[1]PWS Information'!$E$10="NTNC",Q2774="Galvanized Requiring Replacement")),
(AND('[1]PWS Information'!$E$10="NTNC",U2774="Single Family Residence",R2774="Yes")))),"Tier 3",
IF((OR((AND('[1]PWS Information'!$E$10="CWS",U2774="Single Family Residence",S2774="Yes",Q2774="Non-Lead", J2774="Non-Lead - Copper",L2774="Before 1989")),
(AND('[1]PWS Information'!$E$10="CWS",U2774="Single Family Residence",S2774="Yes",Q2774="Non-Lead", N2774="Non-Lead - Copper",O2774="Before 1989")))),"Tier 4",
IF((OR((AND('[1]PWS Information'!$E$10="NTNC",Q2774="Non-Lead")),
(AND('[1]PWS Information'!$E$10="CWS",Q2774="Non-Lead",S2774="")),
(AND('[1]PWS Information'!$E$10="CWS",Q2774="Non-Lead",S2774="No")),
(AND('[1]PWS Information'!$E$10="CWS",Q2774="Non-Lead",S2774="Don't Know")),
(AND('[1]PWS Information'!$E$10="CWS",Q2774="Non-Lead", J2774="Non-Lead - Copper", S2774="Yes", L2774="Between 1989 and 2014")),
(AND('[1]PWS Information'!$E$10="CWS",Q2774="Non-Lead", J2774="Non-Lead - Copper", S2774="Yes", L2774="After 2014")),
(AND('[1]PWS Information'!$E$10="CWS",Q2774="Non-Lead", J2774="Non-Lead - Copper", S2774="Yes", L2774="Unknown")),
(AND('[1]PWS Information'!$E$10="CWS",Q2774="Non-Lead", N2774="Non-Lead - Copper", S2774="Yes", O2774="Between 1989 and 2014")),
(AND('[1]PWS Information'!$E$10="CWS",Q2774="Non-Lead", N2774="Non-Lead - Copper", S2774="Yes", O2774="After 2014")),
(AND('[1]PWS Information'!$E$10="CWS",Q2774="Non-Lead", N2774="Non-Lead - Copper", S2774="Yes", O2774="Unknown")),
(AND('[1]PWS Information'!$E$10="CWS",Q2774="Unknown")),
(AND('[1]PWS Information'!$E$10="NTNC",Q2774="Unknown")))),"Tier 5",
"")))))</f>
        <v>Tier 5</v>
      </c>
      <c r="Z2774" s="71"/>
      <c r="AA2774" s="71"/>
    </row>
    <row r="2775" spans="1:27" ht="57.6" x14ac:dyDescent="0.3">
      <c r="A2775" s="1"/>
      <c r="B2775" s="70">
        <v>3964176</v>
      </c>
      <c r="C2775" s="60">
        <v>328</v>
      </c>
      <c r="D2775" s="61" t="s">
        <v>583</v>
      </c>
      <c r="E2775" s="61" t="s">
        <v>128</v>
      </c>
      <c r="F2775" s="61">
        <v>78640</v>
      </c>
      <c r="G2775" s="62" t="s">
        <v>569</v>
      </c>
      <c r="H2775" s="63">
        <v>29.971697200000001</v>
      </c>
      <c r="I2775" s="64">
        <v>-97.824663888888793</v>
      </c>
      <c r="J2775" s="65" t="s">
        <v>50</v>
      </c>
      <c r="K2775" s="66" t="s">
        <v>51</v>
      </c>
      <c r="L2775" s="62" t="s">
        <v>52</v>
      </c>
      <c r="M2775" s="69"/>
      <c r="N2775" s="65" t="s">
        <v>50</v>
      </c>
      <c r="O2775" s="66" t="s">
        <v>52</v>
      </c>
      <c r="P2775" s="69"/>
      <c r="Q2775" s="55" t="str">
        <f t="shared" si="43"/>
        <v>Non-Lead</v>
      </c>
      <c r="R2775" s="70" t="s">
        <v>51</v>
      </c>
      <c r="S2775" s="70" t="s">
        <v>51</v>
      </c>
      <c r="T2775" s="70"/>
      <c r="U2775" s="71" t="s">
        <v>53</v>
      </c>
      <c r="V2775" s="71" t="s">
        <v>51</v>
      </c>
      <c r="W2775" s="71" t="s">
        <v>51</v>
      </c>
      <c r="X2775" s="71" t="s">
        <v>51</v>
      </c>
      <c r="Y2775" s="72" t="str">
        <f>IF((OR((AND('[1]PWS Information'!$E$10="CWS",U2775="Single Family Residence",Q2775="Lead")),
(AND('[1]PWS Information'!$E$10="CWS",U2775="Multiple Family Residence",'[1]PWS Information'!$E$11="Yes",Q2775="Lead")),
(AND('[1]PWS Information'!$E$10="NTNC",Q2775="Lead")))),"Tier 1",
IF((OR((AND('[1]PWS Information'!$E$10="CWS",U2775="Multiple Family Residence",'[1]PWS Information'!$E$11="No",Q2775="Lead")),
(AND('[1]PWS Information'!$E$10="CWS",U2775="Other",Q2775="Lead")),
(AND('[1]PWS Information'!$E$10="CWS",U2775="Building",Q2775="Lead")))),"Tier 2",
IF((OR((AND('[1]PWS Information'!$E$10="CWS",U2775="Single Family Residence",Q2775="Galvanized Requiring Replacement")),
(AND('[1]PWS Information'!$E$10="CWS",U2775="Single Family Residence",Q2775="Galvanized Requiring Replacement",R2775="Yes")),
(AND('[1]PWS Information'!$E$10="NTNC",Q2775="Galvanized Requiring Replacement")),
(AND('[1]PWS Information'!$E$10="NTNC",U2775="Single Family Residence",R2775="Yes")))),"Tier 3",
IF((OR((AND('[1]PWS Information'!$E$10="CWS",U2775="Single Family Residence",S2775="Yes",Q2775="Non-Lead", J2775="Non-Lead - Copper",L2775="Before 1989")),
(AND('[1]PWS Information'!$E$10="CWS",U2775="Single Family Residence",S2775="Yes",Q2775="Non-Lead", N2775="Non-Lead - Copper",O2775="Before 1989")))),"Tier 4",
IF((OR((AND('[1]PWS Information'!$E$10="NTNC",Q2775="Non-Lead")),
(AND('[1]PWS Information'!$E$10="CWS",Q2775="Non-Lead",S2775="")),
(AND('[1]PWS Information'!$E$10="CWS",Q2775="Non-Lead",S2775="No")),
(AND('[1]PWS Information'!$E$10="CWS",Q2775="Non-Lead",S2775="Don't Know")),
(AND('[1]PWS Information'!$E$10="CWS",Q2775="Non-Lead", J2775="Non-Lead - Copper", S2775="Yes", L2775="Between 1989 and 2014")),
(AND('[1]PWS Information'!$E$10="CWS",Q2775="Non-Lead", J2775="Non-Lead - Copper", S2775="Yes", L2775="After 2014")),
(AND('[1]PWS Information'!$E$10="CWS",Q2775="Non-Lead", J2775="Non-Lead - Copper", S2775="Yes", L2775="Unknown")),
(AND('[1]PWS Information'!$E$10="CWS",Q2775="Non-Lead", N2775="Non-Lead - Copper", S2775="Yes", O2775="Between 1989 and 2014")),
(AND('[1]PWS Information'!$E$10="CWS",Q2775="Non-Lead", N2775="Non-Lead - Copper", S2775="Yes", O2775="After 2014")),
(AND('[1]PWS Information'!$E$10="CWS",Q2775="Non-Lead", N2775="Non-Lead - Copper", S2775="Yes", O2775="Unknown")),
(AND('[1]PWS Information'!$E$10="CWS",Q2775="Unknown")),
(AND('[1]PWS Information'!$E$10="NTNC",Q2775="Unknown")))),"Tier 5",
"")))))</f>
        <v>Tier 5</v>
      </c>
      <c r="Z2775" s="71"/>
      <c r="AA2775" s="71"/>
    </row>
    <row r="2776" spans="1:27" ht="57.6" x14ac:dyDescent="0.3">
      <c r="A2776" s="1"/>
      <c r="B2776" s="70">
        <v>3981289</v>
      </c>
      <c r="C2776" s="60">
        <v>336</v>
      </c>
      <c r="D2776" s="61" t="s">
        <v>583</v>
      </c>
      <c r="E2776" s="61" t="s">
        <v>128</v>
      </c>
      <c r="F2776" s="61">
        <v>78640</v>
      </c>
      <c r="G2776" s="62" t="s">
        <v>569</v>
      </c>
      <c r="H2776" s="63">
        <v>29.971619400000002</v>
      </c>
      <c r="I2776" s="64">
        <v>-97.824763888888796</v>
      </c>
      <c r="J2776" s="65" t="s">
        <v>50</v>
      </c>
      <c r="K2776" s="66" t="s">
        <v>51</v>
      </c>
      <c r="L2776" s="62" t="s">
        <v>52</v>
      </c>
      <c r="M2776" s="69"/>
      <c r="N2776" s="65" t="s">
        <v>50</v>
      </c>
      <c r="O2776" s="66" t="s">
        <v>52</v>
      </c>
      <c r="P2776" s="69"/>
      <c r="Q2776" s="55" t="str">
        <f t="shared" si="43"/>
        <v>Non-Lead</v>
      </c>
      <c r="R2776" s="70" t="s">
        <v>51</v>
      </c>
      <c r="S2776" s="70" t="s">
        <v>51</v>
      </c>
      <c r="T2776" s="70"/>
      <c r="U2776" s="71" t="s">
        <v>53</v>
      </c>
      <c r="V2776" s="71" t="s">
        <v>51</v>
      </c>
      <c r="W2776" s="71" t="s">
        <v>51</v>
      </c>
      <c r="X2776" s="71" t="s">
        <v>51</v>
      </c>
      <c r="Y2776" s="72" t="str">
        <f>IF((OR((AND('[1]PWS Information'!$E$10="CWS",U2776="Single Family Residence",Q2776="Lead")),
(AND('[1]PWS Information'!$E$10="CWS",U2776="Multiple Family Residence",'[1]PWS Information'!$E$11="Yes",Q2776="Lead")),
(AND('[1]PWS Information'!$E$10="NTNC",Q2776="Lead")))),"Tier 1",
IF((OR((AND('[1]PWS Information'!$E$10="CWS",U2776="Multiple Family Residence",'[1]PWS Information'!$E$11="No",Q2776="Lead")),
(AND('[1]PWS Information'!$E$10="CWS",U2776="Other",Q2776="Lead")),
(AND('[1]PWS Information'!$E$10="CWS",U2776="Building",Q2776="Lead")))),"Tier 2",
IF((OR((AND('[1]PWS Information'!$E$10="CWS",U2776="Single Family Residence",Q2776="Galvanized Requiring Replacement")),
(AND('[1]PWS Information'!$E$10="CWS",U2776="Single Family Residence",Q2776="Galvanized Requiring Replacement",R2776="Yes")),
(AND('[1]PWS Information'!$E$10="NTNC",Q2776="Galvanized Requiring Replacement")),
(AND('[1]PWS Information'!$E$10="NTNC",U2776="Single Family Residence",R2776="Yes")))),"Tier 3",
IF((OR((AND('[1]PWS Information'!$E$10="CWS",U2776="Single Family Residence",S2776="Yes",Q2776="Non-Lead", J2776="Non-Lead - Copper",L2776="Before 1989")),
(AND('[1]PWS Information'!$E$10="CWS",U2776="Single Family Residence",S2776="Yes",Q2776="Non-Lead", N2776="Non-Lead - Copper",O2776="Before 1989")))),"Tier 4",
IF((OR((AND('[1]PWS Information'!$E$10="NTNC",Q2776="Non-Lead")),
(AND('[1]PWS Information'!$E$10="CWS",Q2776="Non-Lead",S2776="")),
(AND('[1]PWS Information'!$E$10="CWS",Q2776="Non-Lead",S2776="No")),
(AND('[1]PWS Information'!$E$10="CWS",Q2776="Non-Lead",S2776="Don't Know")),
(AND('[1]PWS Information'!$E$10="CWS",Q2776="Non-Lead", J2776="Non-Lead - Copper", S2776="Yes", L2776="Between 1989 and 2014")),
(AND('[1]PWS Information'!$E$10="CWS",Q2776="Non-Lead", J2776="Non-Lead - Copper", S2776="Yes", L2776="After 2014")),
(AND('[1]PWS Information'!$E$10="CWS",Q2776="Non-Lead", J2776="Non-Lead - Copper", S2776="Yes", L2776="Unknown")),
(AND('[1]PWS Information'!$E$10="CWS",Q2776="Non-Lead", N2776="Non-Lead - Copper", S2776="Yes", O2776="Between 1989 and 2014")),
(AND('[1]PWS Information'!$E$10="CWS",Q2776="Non-Lead", N2776="Non-Lead - Copper", S2776="Yes", O2776="After 2014")),
(AND('[1]PWS Information'!$E$10="CWS",Q2776="Non-Lead", N2776="Non-Lead - Copper", S2776="Yes", O2776="Unknown")),
(AND('[1]PWS Information'!$E$10="CWS",Q2776="Unknown")),
(AND('[1]PWS Information'!$E$10="NTNC",Q2776="Unknown")))),"Tier 5",
"")))))</f>
        <v>Tier 5</v>
      </c>
      <c r="Z2776" s="71"/>
      <c r="AA2776" s="71"/>
    </row>
    <row r="2777" spans="1:27" ht="57.6" x14ac:dyDescent="0.3">
      <c r="A2777" s="1"/>
      <c r="B2777" s="70">
        <v>3963593</v>
      </c>
      <c r="C2777" s="60">
        <v>352</v>
      </c>
      <c r="D2777" s="61" t="s">
        <v>583</v>
      </c>
      <c r="E2777" s="61" t="s">
        <v>128</v>
      </c>
      <c r="F2777" s="61">
        <v>78640</v>
      </c>
      <c r="G2777" s="62" t="s">
        <v>569</v>
      </c>
      <c r="H2777" s="63">
        <v>29.971372200000001</v>
      </c>
      <c r="I2777" s="64">
        <v>-97.824997222222194</v>
      </c>
      <c r="J2777" s="65" t="s">
        <v>50</v>
      </c>
      <c r="K2777" s="66" t="s">
        <v>51</v>
      </c>
      <c r="L2777" s="62" t="s">
        <v>52</v>
      </c>
      <c r="M2777" s="69"/>
      <c r="N2777" s="65" t="s">
        <v>50</v>
      </c>
      <c r="O2777" s="66" t="s">
        <v>52</v>
      </c>
      <c r="P2777" s="69"/>
      <c r="Q2777" s="55" t="str">
        <f t="shared" si="43"/>
        <v>Non-Lead</v>
      </c>
      <c r="R2777" s="70" t="s">
        <v>51</v>
      </c>
      <c r="S2777" s="70" t="s">
        <v>51</v>
      </c>
      <c r="T2777" s="70"/>
      <c r="U2777" s="71" t="s">
        <v>53</v>
      </c>
      <c r="V2777" s="71" t="s">
        <v>51</v>
      </c>
      <c r="W2777" s="71" t="s">
        <v>51</v>
      </c>
      <c r="X2777" s="71" t="s">
        <v>51</v>
      </c>
      <c r="Y2777" s="72" t="str">
        <f>IF((OR((AND('[1]PWS Information'!$E$10="CWS",U2777="Single Family Residence",Q2777="Lead")),
(AND('[1]PWS Information'!$E$10="CWS",U2777="Multiple Family Residence",'[1]PWS Information'!$E$11="Yes",Q2777="Lead")),
(AND('[1]PWS Information'!$E$10="NTNC",Q2777="Lead")))),"Tier 1",
IF((OR((AND('[1]PWS Information'!$E$10="CWS",U2777="Multiple Family Residence",'[1]PWS Information'!$E$11="No",Q2777="Lead")),
(AND('[1]PWS Information'!$E$10="CWS",U2777="Other",Q2777="Lead")),
(AND('[1]PWS Information'!$E$10="CWS",U2777="Building",Q2777="Lead")))),"Tier 2",
IF((OR((AND('[1]PWS Information'!$E$10="CWS",U2777="Single Family Residence",Q2777="Galvanized Requiring Replacement")),
(AND('[1]PWS Information'!$E$10="CWS",U2777="Single Family Residence",Q2777="Galvanized Requiring Replacement",R2777="Yes")),
(AND('[1]PWS Information'!$E$10="NTNC",Q2777="Galvanized Requiring Replacement")),
(AND('[1]PWS Information'!$E$10="NTNC",U2777="Single Family Residence",R2777="Yes")))),"Tier 3",
IF((OR((AND('[1]PWS Information'!$E$10="CWS",U2777="Single Family Residence",S2777="Yes",Q2777="Non-Lead", J2777="Non-Lead - Copper",L2777="Before 1989")),
(AND('[1]PWS Information'!$E$10="CWS",U2777="Single Family Residence",S2777="Yes",Q2777="Non-Lead", N2777="Non-Lead - Copper",O2777="Before 1989")))),"Tier 4",
IF((OR((AND('[1]PWS Information'!$E$10="NTNC",Q2777="Non-Lead")),
(AND('[1]PWS Information'!$E$10="CWS",Q2777="Non-Lead",S2777="")),
(AND('[1]PWS Information'!$E$10="CWS",Q2777="Non-Lead",S2777="No")),
(AND('[1]PWS Information'!$E$10="CWS",Q2777="Non-Lead",S2777="Don't Know")),
(AND('[1]PWS Information'!$E$10="CWS",Q2777="Non-Lead", J2777="Non-Lead - Copper", S2777="Yes", L2777="Between 1989 and 2014")),
(AND('[1]PWS Information'!$E$10="CWS",Q2777="Non-Lead", J2777="Non-Lead - Copper", S2777="Yes", L2777="After 2014")),
(AND('[1]PWS Information'!$E$10="CWS",Q2777="Non-Lead", J2777="Non-Lead - Copper", S2777="Yes", L2777="Unknown")),
(AND('[1]PWS Information'!$E$10="CWS",Q2777="Non-Lead", N2777="Non-Lead - Copper", S2777="Yes", O2777="Between 1989 and 2014")),
(AND('[1]PWS Information'!$E$10="CWS",Q2777="Non-Lead", N2777="Non-Lead - Copper", S2777="Yes", O2777="After 2014")),
(AND('[1]PWS Information'!$E$10="CWS",Q2777="Non-Lead", N2777="Non-Lead - Copper", S2777="Yes", O2777="Unknown")),
(AND('[1]PWS Information'!$E$10="CWS",Q2777="Unknown")),
(AND('[1]PWS Information'!$E$10="NTNC",Q2777="Unknown")))),"Tier 5",
"")))))</f>
        <v>Tier 5</v>
      </c>
      <c r="Z2777" s="71"/>
      <c r="AA2777" s="71"/>
    </row>
    <row r="2778" spans="1:27" ht="57.6" x14ac:dyDescent="0.3">
      <c r="A2778" s="17"/>
      <c r="B2778" s="70">
        <v>3804260</v>
      </c>
      <c r="C2778" s="60">
        <v>358</v>
      </c>
      <c r="D2778" s="61" t="s">
        <v>583</v>
      </c>
      <c r="E2778" s="61" t="s">
        <v>128</v>
      </c>
      <c r="F2778" s="61">
        <v>78640</v>
      </c>
      <c r="G2778" s="62" t="s">
        <v>569</v>
      </c>
      <c r="H2778" s="63">
        <v>29.971299999999999</v>
      </c>
      <c r="I2778" s="64">
        <v>-97.825072222222204</v>
      </c>
      <c r="J2778" s="65" t="s">
        <v>50</v>
      </c>
      <c r="K2778" s="66" t="s">
        <v>51</v>
      </c>
      <c r="L2778" s="62" t="s">
        <v>52</v>
      </c>
      <c r="M2778" s="69"/>
      <c r="N2778" s="65" t="s">
        <v>50</v>
      </c>
      <c r="O2778" s="66" t="s">
        <v>52</v>
      </c>
      <c r="P2778" s="69"/>
      <c r="Q2778" s="55" t="str">
        <f t="shared" si="43"/>
        <v>Non-Lead</v>
      </c>
      <c r="R2778" s="70" t="s">
        <v>51</v>
      </c>
      <c r="S2778" s="70" t="s">
        <v>51</v>
      </c>
      <c r="T2778" s="70"/>
      <c r="U2778" s="71" t="s">
        <v>53</v>
      </c>
      <c r="V2778" s="71" t="s">
        <v>51</v>
      </c>
      <c r="W2778" s="71" t="s">
        <v>51</v>
      </c>
      <c r="X2778" s="71" t="s">
        <v>51</v>
      </c>
      <c r="Y2778" s="72" t="str">
        <f>IF((OR((AND('[1]PWS Information'!$E$10="CWS",U2778="Single Family Residence",Q2778="Lead")),
(AND('[1]PWS Information'!$E$10="CWS",U2778="Multiple Family Residence",'[1]PWS Information'!$E$11="Yes",Q2778="Lead")),
(AND('[1]PWS Information'!$E$10="NTNC",Q2778="Lead")))),"Tier 1",
IF((OR((AND('[1]PWS Information'!$E$10="CWS",U2778="Multiple Family Residence",'[1]PWS Information'!$E$11="No",Q2778="Lead")),
(AND('[1]PWS Information'!$E$10="CWS",U2778="Other",Q2778="Lead")),
(AND('[1]PWS Information'!$E$10="CWS",U2778="Building",Q2778="Lead")))),"Tier 2",
IF((OR((AND('[1]PWS Information'!$E$10="CWS",U2778="Single Family Residence",Q2778="Galvanized Requiring Replacement")),
(AND('[1]PWS Information'!$E$10="CWS",U2778="Single Family Residence",Q2778="Galvanized Requiring Replacement",R2778="Yes")),
(AND('[1]PWS Information'!$E$10="NTNC",Q2778="Galvanized Requiring Replacement")),
(AND('[1]PWS Information'!$E$10="NTNC",U2778="Single Family Residence",R2778="Yes")))),"Tier 3",
IF((OR((AND('[1]PWS Information'!$E$10="CWS",U2778="Single Family Residence",S2778="Yes",Q2778="Non-Lead", J2778="Non-Lead - Copper",L2778="Before 1989")),
(AND('[1]PWS Information'!$E$10="CWS",U2778="Single Family Residence",S2778="Yes",Q2778="Non-Lead", N2778="Non-Lead - Copper",O2778="Before 1989")))),"Tier 4",
IF((OR((AND('[1]PWS Information'!$E$10="NTNC",Q2778="Non-Lead")),
(AND('[1]PWS Information'!$E$10="CWS",Q2778="Non-Lead",S2778="")),
(AND('[1]PWS Information'!$E$10="CWS",Q2778="Non-Lead",S2778="No")),
(AND('[1]PWS Information'!$E$10="CWS",Q2778="Non-Lead",S2778="Don't Know")),
(AND('[1]PWS Information'!$E$10="CWS",Q2778="Non-Lead", J2778="Non-Lead - Copper", S2778="Yes", L2778="Between 1989 and 2014")),
(AND('[1]PWS Information'!$E$10="CWS",Q2778="Non-Lead", J2778="Non-Lead - Copper", S2778="Yes", L2778="After 2014")),
(AND('[1]PWS Information'!$E$10="CWS",Q2778="Non-Lead", J2778="Non-Lead - Copper", S2778="Yes", L2778="Unknown")),
(AND('[1]PWS Information'!$E$10="CWS",Q2778="Non-Lead", N2778="Non-Lead - Copper", S2778="Yes", O2778="Between 1989 and 2014")),
(AND('[1]PWS Information'!$E$10="CWS",Q2778="Non-Lead", N2778="Non-Lead - Copper", S2778="Yes", O2778="After 2014")),
(AND('[1]PWS Information'!$E$10="CWS",Q2778="Non-Lead", N2778="Non-Lead - Copper", S2778="Yes", O2778="Unknown")),
(AND('[1]PWS Information'!$E$10="CWS",Q2778="Unknown")),
(AND('[1]PWS Information'!$E$10="NTNC",Q2778="Unknown")))),"Tier 5",
"")))))</f>
        <v>Tier 5</v>
      </c>
      <c r="Z2778" s="71"/>
      <c r="AA2778" s="71"/>
    </row>
    <row r="2779" spans="1:27" ht="57.6" x14ac:dyDescent="0.3">
      <c r="A2779" s="1"/>
      <c r="B2779" s="70">
        <v>3808450</v>
      </c>
      <c r="C2779" s="60">
        <v>366</v>
      </c>
      <c r="D2779" s="61" t="s">
        <v>583</v>
      </c>
      <c r="E2779" s="61" t="s">
        <v>128</v>
      </c>
      <c r="F2779" s="61">
        <v>78640</v>
      </c>
      <c r="G2779" s="62" t="s">
        <v>569</v>
      </c>
      <c r="H2779" s="63">
        <v>29.971299999999999</v>
      </c>
      <c r="I2779" s="64">
        <v>-97.825094444444403</v>
      </c>
      <c r="J2779" s="65" t="s">
        <v>50</v>
      </c>
      <c r="K2779" s="66" t="s">
        <v>51</v>
      </c>
      <c r="L2779" s="62" t="s">
        <v>52</v>
      </c>
      <c r="M2779" s="69"/>
      <c r="N2779" s="65" t="s">
        <v>50</v>
      </c>
      <c r="O2779" s="66" t="s">
        <v>52</v>
      </c>
      <c r="P2779" s="69"/>
      <c r="Q2779" s="55" t="str">
        <f t="shared" si="43"/>
        <v>Non-Lead</v>
      </c>
      <c r="R2779" s="70" t="s">
        <v>51</v>
      </c>
      <c r="S2779" s="70" t="s">
        <v>51</v>
      </c>
      <c r="T2779" s="70"/>
      <c r="U2779" s="71" t="s">
        <v>53</v>
      </c>
      <c r="V2779" s="71" t="s">
        <v>51</v>
      </c>
      <c r="W2779" s="71" t="s">
        <v>51</v>
      </c>
      <c r="X2779" s="71" t="s">
        <v>51</v>
      </c>
      <c r="Y2779" s="72" t="str">
        <f>IF((OR((AND('[1]PWS Information'!$E$10="CWS",U2779="Single Family Residence",Q2779="Lead")),
(AND('[1]PWS Information'!$E$10="CWS",U2779="Multiple Family Residence",'[1]PWS Information'!$E$11="Yes",Q2779="Lead")),
(AND('[1]PWS Information'!$E$10="NTNC",Q2779="Lead")))),"Tier 1",
IF((OR((AND('[1]PWS Information'!$E$10="CWS",U2779="Multiple Family Residence",'[1]PWS Information'!$E$11="No",Q2779="Lead")),
(AND('[1]PWS Information'!$E$10="CWS",U2779="Other",Q2779="Lead")),
(AND('[1]PWS Information'!$E$10="CWS",U2779="Building",Q2779="Lead")))),"Tier 2",
IF((OR((AND('[1]PWS Information'!$E$10="CWS",U2779="Single Family Residence",Q2779="Galvanized Requiring Replacement")),
(AND('[1]PWS Information'!$E$10="CWS",U2779="Single Family Residence",Q2779="Galvanized Requiring Replacement",R2779="Yes")),
(AND('[1]PWS Information'!$E$10="NTNC",Q2779="Galvanized Requiring Replacement")),
(AND('[1]PWS Information'!$E$10="NTNC",U2779="Single Family Residence",R2779="Yes")))),"Tier 3",
IF((OR((AND('[1]PWS Information'!$E$10="CWS",U2779="Single Family Residence",S2779="Yes",Q2779="Non-Lead", J2779="Non-Lead - Copper",L2779="Before 1989")),
(AND('[1]PWS Information'!$E$10="CWS",U2779="Single Family Residence",S2779="Yes",Q2779="Non-Lead", N2779="Non-Lead - Copper",O2779="Before 1989")))),"Tier 4",
IF((OR((AND('[1]PWS Information'!$E$10="NTNC",Q2779="Non-Lead")),
(AND('[1]PWS Information'!$E$10="CWS",Q2779="Non-Lead",S2779="")),
(AND('[1]PWS Information'!$E$10="CWS",Q2779="Non-Lead",S2779="No")),
(AND('[1]PWS Information'!$E$10="CWS",Q2779="Non-Lead",S2779="Don't Know")),
(AND('[1]PWS Information'!$E$10="CWS",Q2779="Non-Lead", J2779="Non-Lead - Copper", S2779="Yes", L2779="Between 1989 and 2014")),
(AND('[1]PWS Information'!$E$10="CWS",Q2779="Non-Lead", J2779="Non-Lead - Copper", S2779="Yes", L2779="After 2014")),
(AND('[1]PWS Information'!$E$10="CWS",Q2779="Non-Lead", J2779="Non-Lead - Copper", S2779="Yes", L2779="Unknown")),
(AND('[1]PWS Information'!$E$10="CWS",Q2779="Non-Lead", N2779="Non-Lead - Copper", S2779="Yes", O2779="Between 1989 and 2014")),
(AND('[1]PWS Information'!$E$10="CWS",Q2779="Non-Lead", N2779="Non-Lead - Copper", S2779="Yes", O2779="After 2014")),
(AND('[1]PWS Information'!$E$10="CWS",Q2779="Non-Lead", N2779="Non-Lead - Copper", S2779="Yes", O2779="Unknown")),
(AND('[1]PWS Information'!$E$10="CWS",Q2779="Unknown")),
(AND('[1]PWS Information'!$E$10="NTNC",Q2779="Unknown")))),"Tier 5",
"")))))</f>
        <v>Tier 5</v>
      </c>
      <c r="Z2779" s="71"/>
      <c r="AA2779" s="71"/>
    </row>
    <row r="2780" spans="1:27" ht="57.6" x14ac:dyDescent="0.3">
      <c r="A2780" s="1"/>
      <c r="B2780" s="70">
        <v>3654889</v>
      </c>
      <c r="C2780" s="60">
        <v>113</v>
      </c>
      <c r="D2780" s="61" t="s">
        <v>579</v>
      </c>
      <c r="E2780" s="61" t="s">
        <v>128</v>
      </c>
      <c r="F2780" s="61">
        <v>78640</v>
      </c>
      <c r="G2780" s="62" t="s">
        <v>569</v>
      </c>
      <c r="H2780" s="63">
        <v>29.9700028</v>
      </c>
      <c r="I2780" s="64">
        <v>-97.825783333333305</v>
      </c>
      <c r="J2780" s="65" t="s">
        <v>50</v>
      </c>
      <c r="K2780" s="66" t="s">
        <v>51</v>
      </c>
      <c r="L2780" s="62" t="s">
        <v>52</v>
      </c>
      <c r="M2780" s="69"/>
      <c r="N2780" s="65" t="s">
        <v>50</v>
      </c>
      <c r="O2780" s="66" t="s">
        <v>52</v>
      </c>
      <c r="P2780" s="69"/>
      <c r="Q2780" s="55" t="str">
        <f t="shared" si="43"/>
        <v>Non-Lead</v>
      </c>
      <c r="R2780" s="70" t="s">
        <v>51</v>
      </c>
      <c r="S2780" s="70" t="s">
        <v>51</v>
      </c>
      <c r="T2780" s="70"/>
      <c r="U2780" s="71" t="s">
        <v>53</v>
      </c>
      <c r="V2780" s="71" t="s">
        <v>51</v>
      </c>
      <c r="W2780" s="71" t="s">
        <v>51</v>
      </c>
      <c r="X2780" s="71" t="s">
        <v>51</v>
      </c>
      <c r="Y2780" s="72" t="str">
        <f>IF((OR((AND('[1]PWS Information'!$E$10="CWS",U2780="Single Family Residence",Q2780="Lead")),
(AND('[1]PWS Information'!$E$10="CWS",U2780="Multiple Family Residence",'[1]PWS Information'!$E$11="Yes",Q2780="Lead")),
(AND('[1]PWS Information'!$E$10="NTNC",Q2780="Lead")))),"Tier 1",
IF((OR((AND('[1]PWS Information'!$E$10="CWS",U2780="Multiple Family Residence",'[1]PWS Information'!$E$11="No",Q2780="Lead")),
(AND('[1]PWS Information'!$E$10="CWS",U2780="Other",Q2780="Lead")),
(AND('[1]PWS Information'!$E$10="CWS",U2780="Building",Q2780="Lead")))),"Tier 2",
IF((OR((AND('[1]PWS Information'!$E$10="CWS",U2780="Single Family Residence",Q2780="Galvanized Requiring Replacement")),
(AND('[1]PWS Information'!$E$10="CWS",U2780="Single Family Residence",Q2780="Galvanized Requiring Replacement",R2780="Yes")),
(AND('[1]PWS Information'!$E$10="NTNC",Q2780="Galvanized Requiring Replacement")),
(AND('[1]PWS Information'!$E$10="NTNC",U2780="Single Family Residence",R2780="Yes")))),"Tier 3",
IF((OR((AND('[1]PWS Information'!$E$10="CWS",U2780="Single Family Residence",S2780="Yes",Q2780="Non-Lead", J2780="Non-Lead - Copper",L2780="Before 1989")),
(AND('[1]PWS Information'!$E$10="CWS",U2780="Single Family Residence",S2780="Yes",Q2780="Non-Lead", N2780="Non-Lead - Copper",O2780="Before 1989")))),"Tier 4",
IF((OR((AND('[1]PWS Information'!$E$10="NTNC",Q2780="Non-Lead")),
(AND('[1]PWS Information'!$E$10="CWS",Q2780="Non-Lead",S2780="")),
(AND('[1]PWS Information'!$E$10="CWS",Q2780="Non-Lead",S2780="No")),
(AND('[1]PWS Information'!$E$10="CWS",Q2780="Non-Lead",S2780="Don't Know")),
(AND('[1]PWS Information'!$E$10="CWS",Q2780="Non-Lead", J2780="Non-Lead - Copper", S2780="Yes", L2780="Between 1989 and 2014")),
(AND('[1]PWS Information'!$E$10="CWS",Q2780="Non-Lead", J2780="Non-Lead - Copper", S2780="Yes", L2780="After 2014")),
(AND('[1]PWS Information'!$E$10="CWS",Q2780="Non-Lead", J2780="Non-Lead - Copper", S2780="Yes", L2780="Unknown")),
(AND('[1]PWS Information'!$E$10="CWS",Q2780="Non-Lead", N2780="Non-Lead - Copper", S2780="Yes", O2780="Between 1989 and 2014")),
(AND('[1]PWS Information'!$E$10="CWS",Q2780="Non-Lead", N2780="Non-Lead - Copper", S2780="Yes", O2780="After 2014")),
(AND('[1]PWS Information'!$E$10="CWS",Q2780="Non-Lead", N2780="Non-Lead - Copper", S2780="Yes", O2780="Unknown")),
(AND('[1]PWS Information'!$E$10="CWS",Q2780="Unknown")),
(AND('[1]PWS Information'!$E$10="NTNC",Q2780="Unknown")))),"Tier 5",
"")))))</f>
        <v>Tier 5</v>
      </c>
      <c r="Z2780" s="71"/>
      <c r="AA2780" s="71"/>
    </row>
    <row r="2781" spans="1:27" ht="57.6" x14ac:dyDescent="0.3">
      <c r="A2781" s="1"/>
      <c r="B2781" s="70">
        <v>3984206</v>
      </c>
      <c r="C2781" s="60">
        <v>218</v>
      </c>
      <c r="D2781" s="61" t="s">
        <v>583</v>
      </c>
      <c r="E2781" s="61" t="s">
        <v>128</v>
      </c>
      <c r="F2781" s="61">
        <v>78640</v>
      </c>
      <c r="G2781" s="62" t="s">
        <v>569</v>
      </c>
      <c r="H2781" s="63">
        <v>29.970802800000001</v>
      </c>
      <c r="I2781" s="64">
        <v>-97.823547222222203</v>
      </c>
      <c r="J2781" s="65" t="s">
        <v>50</v>
      </c>
      <c r="K2781" s="66" t="s">
        <v>51</v>
      </c>
      <c r="L2781" s="62" t="s">
        <v>52</v>
      </c>
      <c r="M2781" s="69"/>
      <c r="N2781" s="65" t="s">
        <v>50</v>
      </c>
      <c r="O2781" s="66" t="s">
        <v>52</v>
      </c>
      <c r="P2781" s="69"/>
      <c r="Q2781" s="55" t="str">
        <f t="shared" si="43"/>
        <v>Non-Lead</v>
      </c>
      <c r="R2781" s="70" t="s">
        <v>51</v>
      </c>
      <c r="S2781" s="70" t="s">
        <v>51</v>
      </c>
      <c r="T2781" s="70"/>
      <c r="U2781" s="71" t="s">
        <v>53</v>
      </c>
      <c r="V2781" s="71" t="s">
        <v>51</v>
      </c>
      <c r="W2781" s="71" t="s">
        <v>51</v>
      </c>
      <c r="X2781" s="71" t="s">
        <v>51</v>
      </c>
      <c r="Y2781" s="72" t="str">
        <f>IF((OR((AND('[1]PWS Information'!$E$10="CWS",U2781="Single Family Residence",Q2781="Lead")),
(AND('[1]PWS Information'!$E$10="CWS",U2781="Multiple Family Residence",'[1]PWS Information'!$E$11="Yes",Q2781="Lead")),
(AND('[1]PWS Information'!$E$10="NTNC",Q2781="Lead")))),"Tier 1",
IF((OR((AND('[1]PWS Information'!$E$10="CWS",U2781="Multiple Family Residence",'[1]PWS Information'!$E$11="No",Q2781="Lead")),
(AND('[1]PWS Information'!$E$10="CWS",U2781="Other",Q2781="Lead")),
(AND('[1]PWS Information'!$E$10="CWS",U2781="Building",Q2781="Lead")))),"Tier 2",
IF((OR((AND('[1]PWS Information'!$E$10="CWS",U2781="Single Family Residence",Q2781="Galvanized Requiring Replacement")),
(AND('[1]PWS Information'!$E$10="CWS",U2781="Single Family Residence",Q2781="Galvanized Requiring Replacement",R2781="Yes")),
(AND('[1]PWS Information'!$E$10="NTNC",Q2781="Galvanized Requiring Replacement")),
(AND('[1]PWS Information'!$E$10="NTNC",U2781="Single Family Residence",R2781="Yes")))),"Tier 3",
IF((OR((AND('[1]PWS Information'!$E$10="CWS",U2781="Single Family Residence",S2781="Yes",Q2781="Non-Lead", J2781="Non-Lead - Copper",L2781="Before 1989")),
(AND('[1]PWS Information'!$E$10="CWS",U2781="Single Family Residence",S2781="Yes",Q2781="Non-Lead", N2781="Non-Lead - Copper",O2781="Before 1989")))),"Tier 4",
IF((OR((AND('[1]PWS Information'!$E$10="NTNC",Q2781="Non-Lead")),
(AND('[1]PWS Information'!$E$10="CWS",Q2781="Non-Lead",S2781="")),
(AND('[1]PWS Information'!$E$10="CWS",Q2781="Non-Lead",S2781="No")),
(AND('[1]PWS Information'!$E$10="CWS",Q2781="Non-Lead",S2781="Don't Know")),
(AND('[1]PWS Information'!$E$10="CWS",Q2781="Non-Lead", J2781="Non-Lead - Copper", S2781="Yes", L2781="Between 1989 and 2014")),
(AND('[1]PWS Information'!$E$10="CWS",Q2781="Non-Lead", J2781="Non-Lead - Copper", S2781="Yes", L2781="After 2014")),
(AND('[1]PWS Information'!$E$10="CWS",Q2781="Non-Lead", J2781="Non-Lead - Copper", S2781="Yes", L2781="Unknown")),
(AND('[1]PWS Information'!$E$10="CWS",Q2781="Non-Lead", N2781="Non-Lead - Copper", S2781="Yes", O2781="Between 1989 and 2014")),
(AND('[1]PWS Information'!$E$10="CWS",Q2781="Non-Lead", N2781="Non-Lead - Copper", S2781="Yes", O2781="After 2014")),
(AND('[1]PWS Information'!$E$10="CWS",Q2781="Non-Lead", N2781="Non-Lead - Copper", S2781="Yes", O2781="Unknown")),
(AND('[1]PWS Information'!$E$10="CWS",Q2781="Unknown")),
(AND('[1]PWS Information'!$E$10="NTNC",Q2781="Unknown")))),"Tier 5",
"")))))</f>
        <v>Tier 5</v>
      </c>
      <c r="Z2781" s="71"/>
      <c r="AA2781" s="71"/>
    </row>
    <row r="2782" spans="1:27" ht="57.6" x14ac:dyDescent="0.3">
      <c r="A2782" s="17"/>
      <c r="B2782" s="70">
        <v>3981218</v>
      </c>
      <c r="C2782" s="60">
        <v>226</v>
      </c>
      <c r="D2782" s="61" t="s">
        <v>583</v>
      </c>
      <c r="E2782" s="61" t="s">
        <v>128</v>
      </c>
      <c r="F2782" s="61">
        <v>78640</v>
      </c>
      <c r="G2782" s="62" t="s">
        <v>569</v>
      </c>
      <c r="H2782" s="63">
        <v>29.9709</v>
      </c>
      <c r="I2782" s="64">
        <v>-97.823438888888802</v>
      </c>
      <c r="J2782" s="65" t="s">
        <v>50</v>
      </c>
      <c r="K2782" s="66" t="s">
        <v>51</v>
      </c>
      <c r="L2782" s="62" t="s">
        <v>52</v>
      </c>
      <c r="M2782" s="69"/>
      <c r="N2782" s="65" t="s">
        <v>50</v>
      </c>
      <c r="O2782" s="66" t="s">
        <v>52</v>
      </c>
      <c r="P2782" s="69"/>
      <c r="Q2782" s="55" t="str">
        <f t="shared" si="43"/>
        <v>Non-Lead</v>
      </c>
      <c r="R2782" s="70" t="s">
        <v>51</v>
      </c>
      <c r="S2782" s="70" t="s">
        <v>51</v>
      </c>
      <c r="T2782" s="70"/>
      <c r="U2782" s="71" t="s">
        <v>53</v>
      </c>
      <c r="V2782" s="71" t="s">
        <v>51</v>
      </c>
      <c r="W2782" s="71" t="s">
        <v>51</v>
      </c>
      <c r="X2782" s="71" t="s">
        <v>51</v>
      </c>
      <c r="Y2782" s="72" t="str">
        <f>IF((OR((AND('[1]PWS Information'!$E$10="CWS",U2782="Single Family Residence",Q2782="Lead")),
(AND('[1]PWS Information'!$E$10="CWS",U2782="Multiple Family Residence",'[1]PWS Information'!$E$11="Yes",Q2782="Lead")),
(AND('[1]PWS Information'!$E$10="NTNC",Q2782="Lead")))),"Tier 1",
IF((OR((AND('[1]PWS Information'!$E$10="CWS",U2782="Multiple Family Residence",'[1]PWS Information'!$E$11="No",Q2782="Lead")),
(AND('[1]PWS Information'!$E$10="CWS",U2782="Other",Q2782="Lead")),
(AND('[1]PWS Information'!$E$10="CWS",U2782="Building",Q2782="Lead")))),"Tier 2",
IF((OR((AND('[1]PWS Information'!$E$10="CWS",U2782="Single Family Residence",Q2782="Galvanized Requiring Replacement")),
(AND('[1]PWS Information'!$E$10="CWS",U2782="Single Family Residence",Q2782="Galvanized Requiring Replacement",R2782="Yes")),
(AND('[1]PWS Information'!$E$10="NTNC",Q2782="Galvanized Requiring Replacement")),
(AND('[1]PWS Information'!$E$10="NTNC",U2782="Single Family Residence",R2782="Yes")))),"Tier 3",
IF((OR((AND('[1]PWS Information'!$E$10="CWS",U2782="Single Family Residence",S2782="Yes",Q2782="Non-Lead", J2782="Non-Lead - Copper",L2782="Before 1989")),
(AND('[1]PWS Information'!$E$10="CWS",U2782="Single Family Residence",S2782="Yes",Q2782="Non-Lead", N2782="Non-Lead - Copper",O2782="Before 1989")))),"Tier 4",
IF((OR((AND('[1]PWS Information'!$E$10="NTNC",Q2782="Non-Lead")),
(AND('[1]PWS Information'!$E$10="CWS",Q2782="Non-Lead",S2782="")),
(AND('[1]PWS Information'!$E$10="CWS",Q2782="Non-Lead",S2782="No")),
(AND('[1]PWS Information'!$E$10="CWS",Q2782="Non-Lead",S2782="Don't Know")),
(AND('[1]PWS Information'!$E$10="CWS",Q2782="Non-Lead", J2782="Non-Lead - Copper", S2782="Yes", L2782="Between 1989 and 2014")),
(AND('[1]PWS Information'!$E$10="CWS",Q2782="Non-Lead", J2782="Non-Lead - Copper", S2782="Yes", L2782="After 2014")),
(AND('[1]PWS Information'!$E$10="CWS",Q2782="Non-Lead", J2782="Non-Lead - Copper", S2782="Yes", L2782="Unknown")),
(AND('[1]PWS Information'!$E$10="CWS",Q2782="Non-Lead", N2782="Non-Lead - Copper", S2782="Yes", O2782="Between 1989 and 2014")),
(AND('[1]PWS Information'!$E$10="CWS",Q2782="Non-Lead", N2782="Non-Lead - Copper", S2782="Yes", O2782="After 2014")),
(AND('[1]PWS Information'!$E$10="CWS",Q2782="Non-Lead", N2782="Non-Lead - Copper", S2782="Yes", O2782="Unknown")),
(AND('[1]PWS Information'!$E$10="CWS",Q2782="Unknown")),
(AND('[1]PWS Information'!$E$10="NTNC",Q2782="Unknown")))),"Tier 5",
"")))))</f>
        <v>Tier 5</v>
      </c>
      <c r="Z2782" s="71"/>
      <c r="AA2782" s="71"/>
    </row>
    <row r="2783" spans="1:27" ht="57.6" x14ac:dyDescent="0.3">
      <c r="A2783" s="1"/>
      <c r="B2783" s="70">
        <v>3972726</v>
      </c>
      <c r="C2783" s="60">
        <v>234</v>
      </c>
      <c r="D2783" s="61" t="s">
        <v>583</v>
      </c>
      <c r="E2783" s="61" t="s">
        <v>128</v>
      </c>
      <c r="F2783" s="61">
        <v>78640</v>
      </c>
      <c r="G2783" s="62" t="s">
        <v>569</v>
      </c>
      <c r="H2783" s="63">
        <v>29.970972199999999</v>
      </c>
      <c r="I2783" s="64">
        <v>-97.820238888888795</v>
      </c>
      <c r="J2783" s="65" t="s">
        <v>50</v>
      </c>
      <c r="K2783" s="66" t="s">
        <v>51</v>
      </c>
      <c r="L2783" s="62" t="s">
        <v>52</v>
      </c>
      <c r="M2783" s="69"/>
      <c r="N2783" s="65" t="s">
        <v>50</v>
      </c>
      <c r="O2783" s="66" t="s">
        <v>52</v>
      </c>
      <c r="P2783" s="69"/>
      <c r="Q2783" s="55" t="str">
        <f t="shared" si="43"/>
        <v>Non-Lead</v>
      </c>
      <c r="R2783" s="70" t="s">
        <v>51</v>
      </c>
      <c r="S2783" s="70" t="s">
        <v>51</v>
      </c>
      <c r="T2783" s="70"/>
      <c r="U2783" s="71" t="s">
        <v>53</v>
      </c>
      <c r="V2783" s="71" t="s">
        <v>51</v>
      </c>
      <c r="W2783" s="71" t="s">
        <v>51</v>
      </c>
      <c r="X2783" s="71" t="s">
        <v>51</v>
      </c>
      <c r="Y2783" s="72" t="str">
        <f>IF((OR((AND('[1]PWS Information'!$E$10="CWS",U2783="Single Family Residence",Q2783="Lead")),
(AND('[1]PWS Information'!$E$10="CWS",U2783="Multiple Family Residence",'[1]PWS Information'!$E$11="Yes",Q2783="Lead")),
(AND('[1]PWS Information'!$E$10="NTNC",Q2783="Lead")))),"Tier 1",
IF((OR((AND('[1]PWS Information'!$E$10="CWS",U2783="Multiple Family Residence",'[1]PWS Information'!$E$11="No",Q2783="Lead")),
(AND('[1]PWS Information'!$E$10="CWS",U2783="Other",Q2783="Lead")),
(AND('[1]PWS Information'!$E$10="CWS",U2783="Building",Q2783="Lead")))),"Tier 2",
IF((OR((AND('[1]PWS Information'!$E$10="CWS",U2783="Single Family Residence",Q2783="Galvanized Requiring Replacement")),
(AND('[1]PWS Information'!$E$10="CWS",U2783="Single Family Residence",Q2783="Galvanized Requiring Replacement",R2783="Yes")),
(AND('[1]PWS Information'!$E$10="NTNC",Q2783="Galvanized Requiring Replacement")),
(AND('[1]PWS Information'!$E$10="NTNC",U2783="Single Family Residence",R2783="Yes")))),"Tier 3",
IF((OR((AND('[1]PWS Information'!$E$10="CWS",U2783="Single Family Residence",S2783="Yes",Q2783="Non-Lead", J2783="Non-Lead - Copper",L2783="Before 1989")),
(AND('[1]PWS Information'!$E$10="CWS",U2783="Single Family Residence",S2783="Yes",Q2783="Non-Lead", N2783="Non-Lead - Copper",O2783="Before 1989")))),"Tier 4",
IF((OR((AND('[1]PWS Information'!$E$10="NTNC",Q2783="Non-Lead")),
(AND('[1]PWS Information'!$E$10="CWS",Q2783="Non-Lead",S2783="")),
(AND('[1]PWS Information'!$E$10="CWS",Q2783="Non-Lead",S2783="No")),
(AND('[1]PWS Information'!$E$10="CWS",Q2783="Non-Lead",S2783="Don't Know")),
(AND('[1]PWS Information'!$E$10="CWS",Q2783="Non-Lead", J2783="Non-Lead - Copper", S2783="Yes", L2783="Between 1989 and 2014")),
(AND('[1]PWS Information'!$E$10="CWS",Q2783="Non-Lead", J2783="Non-Lead - Copper", S2783="Yes", L2783="After 2014")),
(AND('[1]PWS Information'!$E$10="CWS",Q2783="Non-Lead", J2783="Non-Lead - Copper", S2783="Yes", L2783="Unknown")),
(AND('[1]PWS Information'!$E$10="CWS",Q2783="Non-Lead", N2783="Non-Lead - Copper", S2783="Yes", O2783="Between 1989 and 2014")),
(AND('[1]PWS Information'!$E$10="CWS",Q2783="Non-Lead", N2783="Non-Lead - Copper", S2783="Yes", O2783="After 2014")),
(AND('[1]PWS Information'!$E$10="CWS",Q2783="Non-Lead", N2783="Non-Lead - Copper", S2783="Yes", O2783="Unknown")),
(AND('[1]PWS Information'!$E$10="CWS",Q2783="Unknown")),
(AND('[1]PWS Information'!$E$10="NTNC",Q2783="Unknown")))),"Tier 5",
"")))))</f>
        <v>Tier 5</v>
      </c>
      <c r="Z2783" s="71"/>
      <c r="AA2783" s="71"/>
    </row>
    <row r="2784" spans="1:27" ht="57.6" x14ac:dyDescent="0.3">
      <c r="A2784" s="1"/>
      <c r="B2784" s="70">
        <v>3963738</v>
      </c>
      <c r="C2784" s="60">
        <v>135</v>
      </c>
      <c r="D2784" s="61" t="s">
        <v>568</v>
      </c>
      <c r="E2784" s="61" t="s">
        <v>128</v>
      </c>
      <c r="F2784" s="61">
        <v>78640</v>
      </c>
      <c r="G2784" s="62" t="s">
        <v>569</v>
      </c>
      <c r="H2784" s="63">
        <v>29.9692139</v>
      </c>
      <c r="I2784" s="64">
        <v>-97.825358333333298</v>
      </c>
      <c r="J2784" s="65" t="s">
        <v>50</v>
      </c>
      <c r="K2784" s="66" t="s">
        <v>51</v>
      </c>
      <c r="L2784" s="62" t="s">
        <v>52</v>
      </c>
      <c r="M2784" s="69"/>
      <c r="N2784" s="65" t="s">
        <v>50</v>
      </c>
      <c r="O2784" s="66" t="s">
        <v>52</v>
      </c>
      <c r="P2784" s="69"/>
      <c r="Q2784" s="55" t="str">
        <f t="shared" si="43"/>
        <v>Non-Lead</v>
      </c>
      <c r="R2784" s="70" t="s">
        <v>51</v>
      </c>
      <c r="S2784" s="70" t="s">
        <v>51</v>
      </c>
      <c r="T2784" s="70"/>
      <c r="U2784" s="71" t="s">
        <v>53</v>
      </c>
      <c r="V2784" s="71" t="s">
        <v>51</v>
      </c>
      <c r="W2784" s="71" t="s">
        <v>51</v>
      </c>
      <c r="X2784" s="71" t="s">
        <v>51</v>
      </c>
      <c r="Y2784" s="72" t="str">
        <f>IF((OR((AND('[1]PWS Information'!$E$10="CWS",U2784="Single Family Residence",Q2784="Lead")),
(AND('[1]PWS Information'!$E$10="CWS",U2784="Multiple Family Residence",'[1]PWS Information'!$E$11="Yes",Q2784="Lead")),
(AND('[1]PWS Information'!$E$10="NTNC",Q2784="Lead")))),"Tier 1",
IF((OR((AND('[1]PWS Information'!$E$10="CWS",U2784="Multiple Family Residence",'[1]PWS Information'!$E$11="No",Q2784="Lead")),
(AND('[1]PWS Information'!$E$10="CWS",U2784="Other",Q2784="Lead")),
(AND('[1]PWS Information'!$E$10="CWS",U2784="Building",Q2784="Lead")))),"Tier 2",
IF((OR((AND('[1]PWS Information'!$E$10="CWS",U2784="Single Family Residence",Q2784="Galvanized Requiring Replacement")),
(AND('[1]PWS Information'!$E$10="CWS",U2784="Single Family Residence",Q2784="Galvanized Requiring Replacement",R2784="Yes")),
(AND('[1]PWS Information'!$E$10="NTNC",Q2784="Galvanized Requiring Replacement")),
(AND('[1]PWS Information'!$E$10="NTNC",U2784="Single Family Residence",R2784="Yes")))),"Tier 3",
IF((OR((AND('[1]PWS Information'!$E$10="CWS",U2784="Single Family Residence",S2784="Yes",Q2784="Non-Lead", J2784="Non-Lead - Copper",L2784="Before 1989")),
(AND('[1]PWS Information'!$E$10="CWS",U2784="Single Family Residence",S2784="Yes",Q2784="Non-Lead", N2784="Non-Lead - Copper",O2784="Before 1989")))),"Tier 4",
IF((OR((AND('[1]PWS Information'!$E$10="NTNC",Q2784="Non-Lead")),
(AND('[1]PWS Information'!$E$10="CWS",Q2784="Non-Lead",S2784="")),
(AND('[1]PWS Information'!$E$10="CWS",Q2784="Non-Lead",S2784="No")),
(AND('[1]PWS Information'!$E$10="CWS",Q2784="Non-Lead",S2784="Don't Know")),
(AND('[1]PWS Information'!$E$10="CWS",Q2784="Non-Lead", J2784="Non-Lead - Copper", S2784="Yes", L2784="Between 1989 and 2014")),
(AND('[1]PWS Information'!$E$10="CWS",Q2784="Non-Lead", J2784="Non-Lead - Copper", S2784="Yes", L2784="After 2014")),
(AND('[1]PWS Information'!$E$10="CWS",Q2784="Non-Lead", J2784="Non-Lead - Copper", S2784="Yes", L2784="Unknown")),
(AND('[1]PWS Information'!$E$10="CWS",Q2784="Non-Lead", N2784="Non-Lead - Copper", S2784="Yes", O2784="Between 1989 and 2014")),
(AND('[1]PWS Information'!$E$10="CWS",Q2784="Non-Lead", N2784="Non-Lead - Copper", S2784="Yes", O2784="After 2014")),
(AND('[1]PWS Information'!$E$10="CWS",Q2784="Non-Lead", N2784="Non-Lead - Copper", S2784="Yes", O2784="Unknown")),
(AND('[1]PWS Information'!$E$10="CWS",Q2784="Unknown")),
(AND('[1]PWS Information'!$E$10="NTNC",Q2784="Unknown")))),"Tier 5",
"")))))</f>
        <v>Tier 5</v>
      </c>
      <c r="Z2784" s="71"/>
      <c r="AA2784" s="71"/>
    </row>
    <row r="2785" spans="1:27" ht="57.6" x14ac:dyDescent="0.3">
      <c r="A2785" s="1"/>
      <c r="B2785" s="70">
        <v>3955158</v>
      </c>
      <c r="C2785" s="60">
        <v>128</v>
      </c>
      <c r="D2785" s="61" t="s">
        <v>574</v>
      </c>
      <c r="E2785" s="61" t="s">
        <v>128</v>
      </c>
      <c r="F2785" s="61">
        <v>78640</v>
      </c>
      <c r="G2785" s="62" t="s">
        <v>569</v>
      </c>
      <c r="H2785" s="63">
        <v>29.969574999999999</v>
      </c>
      <c r="I2785" s="64">
        <v>-97.825641666666598</v>
      </c>
      <c r="J2785" s="65" t="s">
        <v>50</v>
      </c>
      <c r="K2785" s="66" t="s">
        <v>51</v>
      </c>
      <c r="L2785" s="62" t="s">
        <v>52</v>
      </c>
      <c r="M2785" s="69"/>
      <c r="N2785" s="65" t="s">
        <v>50</v>
      </c>
      <c r="O2785" s="66" t="s">
        <v>52</v>
      </c>
      <c r="P2785" s="69"/>
      <c r="Q2785" s="55" t="str">
        <f t="shared" si="43"/>
        <v>Non-Lead</v>
      </c>
      <c r="R2785" s="70" t="s">
        <v>51</v>
      </c>
      <c r="S2785" s="70" t="s">
        <v>51</v>
      </c>
      <c r="T2785" s="70"/>
      <c r="U2785" s="71" t="s">
        <v>53</v>
      </c>
      <c r="V2785" s="71" t="s">
        <v>51</v>
      </c>
      <c r="W2785" s="71" t="s">
        <v>51</v>
      </c>
      <c r="X2785" s="71" t="s">
        <v>51</v>
      </c>
      <c r="Y2785" s="72" t="str">
        <f>IF((OR((AND('[1]PWS Information'!$E$10="CWS",U2785="Single Family Residence",Q2785="Lead")),
(AND('[1]PWS Information'!$E$10="CWS",U2785="Multiple Family Residence",'[1]PWS Information'!$E$11="Yes",Q2785="Lead")),
(AND('[1]PWS Information'!$E$10="NTNC",Q2785="Lead")))),"Tier 1",
IF((OR((AND('[1]PWS Information'!$E$10="CWS",U2785="Multiple Family Residence",'[1]PWS Information'!$E$11="No",Q2785="Lead")),
(AND('[1]PWS Information'!$E$10="CWS",U2785="Other",Q2785="Lead")),
(AND('[1]PWS Information'!$E$10="CWS",U2785="Building",Q2785="Lead")))),"Tier 2",
IF((OR((AND('[1]PWS Information'!$E$10="CWS",U2785="Single Family Residence",Q2785="Galvanized Requiring Replacement")),
(AND('[1]PWS Information'!$E$10="CWS",U2785="Single Family Residence",Q2785="Galvanized Requiring Replacement",R2785="Yes")),
(AND('[1]PWS Information'!$E$10="NTNC",Q2785="Galvanized Requiring Replacement")),
(AND('[1]PWS Information'!$E$10="NTNC",U2785="Single Family Residence",R2785="Yes")))),"Tier 3",
IF((OR((AND('[1]PWS Information'!$E$10="CWS",U2785="Single Family Residence",S2785="Yes",Q2785="Non-Lead", J2785="Non-Lead - Copper",L2785="Before 1989")),
(AND('[1]PWS Information'!$E$10="CWS",U2785="Single Family Residence",S2785="Yes",Q2785="Non-Lead", N2785="Non-Lead - Copper",O2785="Before 1989")))),"Tier 4",
IF((OR((AND('[1]PWS Information'!$E$10="NTNC",Q2785="Non-Lead")),
(AND('[1]PWS Information'!$E$10="CWS",Q2785="Non-Lead",S2785="")),
(AND('[1]PWS Information'!$E$10="CWS",Q2785="Non-Lead",S2785="No")),
(AND('[1]PWS Information'!$E$10="CWS",Q2785="Non-Lead",S2785="Don't Know")),
(AND('[1]PWS Information'!$E$10="CWS",Q2785="Non-Lead", J2785="Non-Lead - Copper", S2785="Yes", L2785="Between 1989 and 2014")),
(AND('[1]PWS Information'!$E$10="CWS",Q2785="Non-Lead", J2785="Non-Lead - Copper", S2785="Yes", L2785="After 2014")),
(AND('[1]PWS Information'!$E$10="CWS",Q2785="Non-Lead", J2785="Non-Lead - Copper", S2785="Yes", L2785="Unknown")),
(AND('[1]PWS Information'!$E$10="CWS",Q2785="Non-Lead", N2785="Non-Lead - Copper", S2785="Yes", O2785="Between 1989 and 2014")),
(AND('[1]PWS Information'!$E$10="CWS",Q2785="Non-Lead", N2785="Non-Lead - Copper", S2785="Yes", O2785="After 2014")),
(AND('[1]PWS Information'!$E$10="CWS",Q2785="Non-Lead", N2785="Non-Lead - Copper", S2785="Yes", O2785="Unknown")),
(AND('[1]PWS Information'!$E$10="CWS",Q2785="Unknown")),
(AND('[1]PWS Information'!$E$10="NTNC",Q2785="Unknown")))),"Tier 5",
"")))))</f>
        <v>Tier 5</v>
      </c>
      <c r="Z2785" s="71"/>
      <c r="AA2785" s="71"/>
    </row>
    <row r="2786" spans="1:27" ht="57.6" x14ac:dyDescent="0.3">
      <c r="A2786" s="17"/>
      <c r="B2786" s="70">
        <v>3977175</v>
      </c>
      <c r="C2786" s="60">
        <v>119</v>
      </c>
      <c r="D2786" s="61" t="s">
        <v>574</v>
      </c>
      <c r="E2786" s="61" t="s">
        <v>128</v>
      </c>
      <c r="F2786" s="61">
        <v>78640</v>
      </c>
      <c r="G2786" s="62" t="s">
        <v>569</v>
      </c>
      <c r="H2786" s="63">
        <v>29.9693556</v>
      </c>
      <c r="I2786" s="64">
        <v>-97.825194444444406</v>
      </c>
      <c r="J2786" s="65" t="s">
        <v>50</v>
      </c>
      <c r="K2786" s="66" t="s">
        <v>51</v>
      </c>
      <c r="L2786" s="62" t="s">
        <v>52</v>
      </c>
      <c r="M2786" s="69"/>
      <c r="N2786" s="65" t="s">
        <v>50</v>
      </c>
      <c r="O2786" s="66" t="s">
        <v>52</v>
      </c>
      <c r="P2786" s="69"/>
      <c r="Q2786" s="55" t="str">
        <f t="shared" si="43"/>
        <v>Non-Lead</v>
      </c>
      <c r="R2786" s="70" t="s">
        <v>51</v>
      </c>
      <c r="S2786" s="70" t="s">
        <v>51</v>
      </c>
      <c r="T2786" s="70"/>
      <c r="U2786" s="71" t="s">
        <v>53</v>
      </c>
      <c r="V2786" s="71" t="s">
        <v>51</v>
      </c>
      <c r="W2786" s="71" t="s">
        <v>51</v>
      </c>
      <c r="X2786" s="71" t="s">
        <v>51</v>
      </c>
      <c r="Y2786" s="72" t="str">
        <f>IF((OR((AND('[1]PWS Information'!$E$10="CWS",U2786="Single Family Residence",Q2786="Lead")),
(AND('[1]PWS Information'!$E$10="CWS",U2786="Multiple Family Residence",'[1]PWS Information'!$E$11="Yes",Q2786="Lead")),
(AND('[1]PWS Information'!$E$10="NTNC",Q2786="Lead")))),"Tier 1",
IF((OR((AND('[1]PWS Information'!$E$10="CWS",U2786="Multiple Family Residence",'[1]PWS Information'!$E$11="No",Q2786="Lead")),
(AND('[1]PWS Information'!$E$10="CWS",U2786="Other",Q2786="Lead")),
(AND('[1]PWS Information'!$E$10="CWS",U2786="Building",Q2786="Lead")))),"Tier 2",
IF((OR((AND('[1]PWS Information'!$E$10="CWS",U2786="Single Family Residence",Q2786="Galvanized Requiring Replacement")),
(AND('[1]PWS Information'!$E$10="CWS",U2786="Single Family Residence",Q2786="Galvanized Requiring Replacement",R2786="Yes")),
(AND('[1]PWS Information'!$E$10="NTNC",Q2786="Galvanized Requiring Replacement")),
(AND('[1]PWS Information'!$E$10="NTNC",U2786="Single Family Residence",R2786="Yes")))),"Tier 3",
IF((OR((AND('[1]PWS Information'!$E$10="CWS",U2786="Single Family Residence",S2786="Yes",Q2786="Non-Lead", J2786="Non-Lead - Copper",L2786="Before 1989")),
(AND('[1]PWS Information'!$E$10="CWS",U2786="Single Family Residence",S2786="Yes",Q2786="Non-Lead", N2786="Non-Lead - Copper",O2786="Before 1989")))),"Tier 4",
IF((OR((AND('[1]PWS Information'!$E$10="NTNC",Q2786="Non-Lead")),
(AND('[1]PWS Information'!$E$10="CWS",Q2786="Non-Lead",S2786="")),
(AND('[1]PWS Information'!$E$10="CWS",Q2786="Non-Lead",S2786="No")),
(AND('[1]PWS Information'!$E$10="CWS",Q2786="Non-Lead",S2786="Don't Know")),
(AND('[1]PWS Information'!$E$10="CWS",Q2786="Non-Lead", J2786="Non-Lead - Copper", S2786="Yes", L2786="Between 1989 and 2014")),
(AND('[1]PWS Information'!$E$10="CWS",Q2786="Non-Lead", J2786="Non-Lead - Copper", S2786="Yes", L2786="After 2014")),
(AND('[1]PWS Information'!$E$10="CWS",Q2786="Non-Lead", J2786="Non-Lead - Copper", S2786="Yes", L2786="Unknown")),
(AND('[1]PWS Information'!$E$10="CWS",Q2786="Non-Lead", N2786="Non-Lead - Copper", S2786="Yes", O2786="Between 1989 and 2014")),
(AND('[1]PWS Information'!$E$10="CWS",Q2786="Non-Lead", N2786="Non-Lead - Copper", S2786="Yes", O2786="After 2014")),
(AND('[1]PWS Information'!$E$10="CWS",Q2786="Non-Lead", N2786="Non-Lead - Copper", S2786="Yes", O2786="Unknown")),
(AND('[1]PWS Information'!$E$10="CWS",Q2786="Unknown")),
(AND('[1]PWS Information'!$E$10="NTNC",Q2786="Unknown")))),"Tier 5",
"")))))</f>
        <v>Tier 5</v>
      </c>
      <c r="Z2786" s="71"/>
      <c r="AA2786" s="71"/>
    </row>
    <row r="2787" spans="1:27" ht="57.6" x14ac:dyDescent="0.3">
      <c r="A2787" s="1"/>
      <c r="B2787" s="70">
        <v>3977815</v>
      </c>
      <c r="C2787" s="60">
        <v>113</v>
      </c>
      <c r="D2787" s="61" t="s">
        <v>574</v>
      </c>
      <c r="E2787" s="61" t="s">
        <v>128</v>
      </c>
      <c r="F2787" s="61">
        <v>78640</v>
      </c>
      <c r="G2787" s="62" t="s">
        <v>569</v>
      </c>
      <c r="H2787" s="63">
        <v>29.9694389</v>
      </c>
      <c r="I2787" s="64">
        <v>-97.825091666666594</v>
      </c>
      <c r="J2787" s="65" t="s">
        <v>50</v>
      </c>
      <c r="K2787" s="66" t="s">
        <v>51</v>
      </c>
      <c r="L2787" s="62" t="s">
        <v>52</v>
      </c>
      <c r="M2787" s="69"/>
      <c r="N2787" s="65" t="s">
        <v>50</v>
      </c>
      <c r="O2787" s="66" t="s">
        <v>52</v>
      </c>
      <c r="P2787" s="69"/>
      <c r="Q2787" s="55" t="str">
        <f t="shared" si="43"/>
        <v>Non-Lead</v>
      </c>
      <c r="R2787" s="70" t="s">
        <v>51</v>
      </c>
      <c r="S2787" s="70" t="s">
        <v>51</v>
      </c>
      <c r="T2787" s="70"/>
      <c r="U2787" s="71" t="s">
        <v>53</v>
      </c>
      <c r="V2787" s="71" t="s">
        <v>51</v>
      </c>
      <c r="W2787" s="71" t="s">
        <v>51</v>
      </c>
      <c r="X2787" s="71" t="s">
        <v>51</v>
      </c>
      <c r="Y2787" s="72" t="str">
        <f>IF((OR((AND('[1]PWS Information'!$E$10="CWS",U2787="Single Family Residence",Q2787="Lead")),
(AND('[1]PWS Information'!$E$10="CWS",U2787="Multiple Family Residence",'[1]PWS Information'!$E$11="Yes",Q2787="Lead")),
(AND('[1]PWS Information'!$E$10="NTNC",Q2787="Lead")))),"Tier 1",
IF((OR((AND('[1]PWS Information'!$E$10="CWS",U2787="Multiple Family Residence",'[1]PWS Information'!$E$11="No",Q2787="Lead")),
(AND('[1]PWS Information'!$E$10="CWS",U2787="Other",Q2787="Lead")),
(AND('[1]PWS Information'!$E$10="CWS",U2787="Building",Q2787="Lead")))),"Tier 2",
IF((OR((AND('[1]PWS Information'!$E$10="CWS",U2787="Single Family Residence",Q2787="Galvanized Requiring Replacement")),
(AND('[1]PWS Information'!$E$10="CWS",U2787="Single Family Residence",Q2787="Galvanized Requiring Replacement",R2787="Yes")),
(AND('[1]PWS Information'!$E$10="NTNC",Q2787="Galvanized Requiring Replacement")),
(AND('[1]PWS Information'!$E$10="NTNC",U2787="Single Family Residence",R2787="Yes")))),"Tier 3",
IF((OR((AND('[1]PWS Information'!$E$10="CWS",U2787="Single Family Residence",S2787="Yes",Q2787="Non-Lead", J2787="Non-Lead - Copper",L2787="Before 1989")),
(AND('[1]PWS Information'!$E$10="CWS",U2787="Single Family Residence",S2787="Yes",Q2787="Non-Lead", N2787="Non-Lead - Copper",O2787="Before 1989")))),"Tier 4",
IF((OR((AND('[1]PWS Information'!$E$10="NTNC",Q2787="Non-Lead")),
(AND('[1]PWS Information'!$E$10="CWS",Q2787="Non-Lead",S2787="")),
(AND('[1]PWS Information'!$E$10="CWS",Q2787="Non-Lead",S2787="No")),
(AND('[1]PWS Information'!$E$10="CWS",Q2787="Non-Lead",S2787="Don't Know")),
(AND('[1]PWS Information'!$E$10="CWS",Q2787="Non-Lead", J2787="Non-Lead - Copper", S2787="Yes", L2787="Between 1989 and 2014")),
(AND('[1]PWS Information'!$E$10="CWS",Q2787="Non-Lead", J2787="Non-Lead - Copper", S2787="Yes", L2787="After 2014")),
(AND('[1]PWS Information'!$E$10="CWS",Q2787="Non-Lead", J2787="Non-Lead - Copper", S2787="Yes", L2787="Unknown")),
(AND('[1]PWS Information'!$E$10="CWS",Q2787="Non-Lead", N2787="Non-Lead - Copper", S2787="Yes", O2787="Between 1989 and 2014")),
(AND('[1]PWS Information'!$E$10="CWS",Q2787="Non-Lead", N2787="Non-Lead - Copper", S2787="Yes", O2787="After 2014")),
(AND('[1]PWS Information'!$E$10="CWS",Q2787="Non-Lead", N2787="Non-Lead - Copper", S2787="Yes", O2787="Unknown")),
(AND('[1]PWS Information'!$E$10="CWS",Q2787="Unknown")),
(AND('[1]PWS Information'!$E$10="NTNC",Q2787="Unknown")))),"Tier 5",
"")))))</f>
        <v>Tier 5</v>
      </c>
      <c r="Z2787" s="71"/>
      <c r="AA2787" s="71"/>
    </row>
    <row r="2788" spans="1:27" ht="57.6" x14ac:dyDescent="0.3">
      <c r="A2788" s="1"/>
      <c r="B2788" s="70">
        <v>3919784</v>
      </c>
      <c r="C2788" s="60">
        <v>112</v>
      </c>
      <c r="D2788" s="61" t="s">
        <v>574</v>
      </c>
      <c r="E2788" s="61" t="s">
        <v>128</v>
      </c>
      <c r="F2788" s="61">
        <v>78640</v>
      </c>
      <c r="G2788" s="62" t="s">
        <v>569</v>
      </c>
      <c r="H2788" s="63">
        <v>29.9697472</v>
      </c>
      <c r="I2788" s="64">
        <v>-97.825499999999906</v>
      </c>
      <c r="J2788" s="65" t="s">
        <v>50</v>
      </c>
      <c r="K2788" s="66" t="s">
        <v>51</v>
      </c>
      <c r="L2788" s="62" t="s">
        <v>52</v>
      </c>
      <c r="M2788" s="69"/>
      <c r="N2788" s="65" t="s">
        <v>50</v>
      </c>
      <c r="O2788" s="66" t="s">
        <v>52</v>
      </c>
      <c r="P2788" s="69"/>
      <c r="Q2788" s="55" t="str">
        <f t="shared" si="43"/>
        <v>Non-Lead</v>
      </c>
      <c r="R2788" s="70" t="s">
        <v>51</v>
      </c>
      <c r="S2788" s="70" t="s">
        <v>51</v>
      </c>
      <c r="T2788" s="70"/>
      <c r="U2788" s="71" t="s">
        <v>53</v>
      </c>
      <c r="V2788" s="71" t="s">
        <v>51</v>
      </c>
      <c r="W2788" s="71" t="s">
        <v>51</v>
      </c>
      <c r="X2788" s="71" t="s">
        <v>51</v>
      </c>
      <c r="Y2788" s="72" t="str">
        <f>IF((OR((AND('[1]PWS Information'!$E$10="CWS",U2788="Single Family Residence",Q2788="Lead")),
(AND('[1]PWS Information'!$E$10="CWS",U2788="Multiple Family Residence",'[1]PWS Information'!$E$11="Yes",Q2788="Lead")),
(AND('[1]PWS Information'!$E$10="NTNC",Q2788="Lead")))),"Tier 1",
IF((OR((AND('[1]PWS Information'!$E$10="CWS",U2788="Multiple Family Residence",'[1]PWS Information'!$E$11="No",Q2788="Lead")),
(AND('[1]PWS Information'!$E$10="CWS",U2788="Other",Q2788="Lead")),
(AND('[1]PWS Information'!$E$10="CWS",U2788="Building",Q2788="Lead")))),"Tier 2",
IF((OR((AND('[1]PWS Information'!$E$10="CWS",U2788="Single Family Residence",Q2788="Galvanized Requiring Replacement")),
(AND('[1]PWS Information'!$E$10="CWS",U2788="Single Family Residence",Q2788="Galvanized Requiring Replacement",R2788="Yes")),
(AND('[1]PWS Information'!$E$10="NTNC",Q2788="Galvanized Requiring Replacement")),
(AND('[1]PWS Information'!$E$10="NTNC",U2788="Single Family Residence",R2788="Yes")))),"Tier 3",
IF((OR((AND('[1]PWS Information'!$E$10="CWS",U2788="Single Family Residence",S2788="Yes",Q2788="Non-Lead", J2788="Non-Lead - Copper",L2788="Before 1989")),
(AND('[1]PWS Information'!$E$10="CWS",U2788="Single Family Residence",S2788="Yes",Q2788="Non-Lead", N2788="Non-Lead - Copper",O2788="Before 1989")))),"Tier 4",
IF((OR((AND('[1]PWS Information'!$E$10="NTNC",Q2788="Non-Lead")),
(AND('[1]PWS Information'!$E$10="CWS",Q2788="Non-Lead",S2788="")),
(AND('[1]PWS Information'!$E$10="CWS",Q2788="Non-Lead",S2788="No")),
(AND('[1]PWS Information'!$E$10="CWS",Q2788="Non-Lead",S2788="Don't Know")),
(AND('[1]PWS Information'!$E$10="CWS",Q2788="Non-Lead", J2788="Non-Lead - Copper", S2788="Yes", L2788="Between 1989 and 2014")),
(AND('[1]PWS Information'!$E$10="CWS",Q2788="Non-Lead", J2788="Non-Lead - Copper", S2788="Yes", L2788="After 2014")),
(AND('[1]PWS Information'!$E$10="CWS",Q2788="Non-Lead", J2788="Non-Lead - Copper", S2788="Yes", L2788="Unknown")),
(AND('[1]PWS Information'!$E$10="CWS",Q2788="Non-Lead", N2788="Non-Lead - Copper", S2788="Yes", O2788="Between 1989 and 2014")),
(AND('[1]PWS Information'!$E$10="CWS",Q2788="Non-Lead", N2788="Non-Lead - Copper", S2788="Yes", O2788="After 2014")),
(AND('[1]PWS Information'!$E$10="CWS",Q2788="Non-Lead", N2788="Non-Lead - Copper", S2788="Yes", O2788="Unknown")),
(AND('[1]PWS Information'!$E$10="CWS",Q2788="Unknown")),
(AND('[1]PWS Information'!$E$10="NTNC",Q2788="Unknown")))),"Tier 5",
"")))))</f>
        <v>Tier 5</v>
      </c>
      <c r="Z2788" s="71"/>
      <c r="AA2788" s="71"/>
    </row>
    <row r="2789" spans="1:27" ht="57.6" x14ac:dyDescent="0.3">
      <c r="A2789" s="1"/>
      <c r="B2789" s="70">
        <v>3923952</v>
      </c>
      <c r="C2789" s="60">
        <v>132</v>
      </c>
      <c r="D2789" s="61" t="s">
        <v>583</v>
      </c>
      <c r="E2789" s="61" t="s">
        <v>128</v>
      </c>
      <c r="F2789" s="61">
        <v>78640</v>
      </c>
      <c r="G2789" s="62" t="s">
        <v>569</v>
      </c>
      <c r="H2789" s="63">
        <v>29.969930600000001</v>
      </c>
      <c r="I2789" s="64">
        <v>-97.824566666666598</v>
      </c>
      <c r="J2789" s="65" t="s">
        <v>50</v>
      </c>
      <c r="K2789" s="66" t="s">
        <v>51</v>
      </c>
      <c r="L2789" s="62" t="s">
        <v>52</v>
      </c>
      <c r="M2789" s="69"/>
      <c r="N2789" s="65" t="s">
        <v>50</v>
      </c>
      <c r="O2789" s="66" t="s">
        <v>52</v>
      </c>
      <c r="P2789" s="69"/>
      <c r="Q2789" s="55" t="str">
        <f t="shared" si="43"/>
        <v>Non-Lead</v>
      </c>
      <c r="R2789" s="70" t="s">
        <v>51</v>
      </c>
      <c r="S2789" s="70" t="s">
        <v>51</v>
      </c>
      <c r="T2789" s="70"/>
      <c r="U2789" s="71" t="s">
        <v>53</v>
      </c>
      <c r="V2789" s="71" t="s">
        <v>51</v>
      </c>
      <c r="W2789" s="71" t="s">
        <v>51</v>
      </c>
      <c r="X2789" s="71" t="s">
        <v>51</v>
      </c>
      <c r="Y2789" s="72" t="str">
        <f>IF((OR((AND('[1]PWS Information'!$E$10="CWS",U2789="Single Family Residence",Q2789="Lead")),
(AND('[1]PWS Information'!$E$10="CWS",U2789="Multiple Family Residence",'[1]PWS Information'!$E$11="Yes",Q2789="Lead")),
(AND('[1]PWS Information'!$E$10="NTNC",Q2789="Lead")))),"Tier 1",
IF((OR((AND('[1]PWS Information'!$E$10="CWS",U2789="Multiple Family Residence",'[1]PWS Information'!$E$11="No",Q2789="Lead")),
(AND('[1]PWS Information'!$E$10="CWS",U2789="Other",Q2789="Lead")),
(AND('[1]PWS Information'!$E$10="CWS",U2789="Building",Q2789="Lead")))),"Tier 2",
IF((OR((AND('[1]PWS Information'!$E$10="CWS",U2789="Single Family Residence",Q2789="Galvanized Requiring Replacement")),
(AND('[1]PWS Information'!$E$10="CWS",U2789="Single Family Residence",Q2789="Galvanized Requiring Replacement",R2789="Yes")),
(AND('[1]PWS Information'!$E$10="NTNC",Q2789="Galvanized Requiring Replacement")),
(AND('[1]PWS Information'!$E$10="NTNC",U2789="Single Family Residence",R2789="Yes")))),"Tier 3",
IF((OR((AND('[1]PWS Information'!$E$10="CWS",U2789="Single Family Residence",S2789="Yes",Q2789="Non-Lead", J2789="Non-Lead - Copper",L2789="Before 1989")),
(AND('[1]PWS Information'!$E$10="CWS",U2789="Single Family Residence",S2789="Yes",Q2789="Non-Lead", N2789="Non-Lead - Copper",O2789="Before 1989")))),"Tier 4",
IF((OR((AND('[1]PWS Information'!$E$10="NTNC",Q2789="Non-Lead")),
(AND('[1]PWS Information'!$E$10="CWS",Q2789="Non-Lead",S2789="")),
(AND('[1]PWS Information'!$E$10="CWS",Q2789="Non-Lead",S2789="No")),
(AND('[1]PWS Information'!$E$10="CWS",Q2789="Non-Lead",S2789="Don't Know")),
(AND('[1]PWS Information'!$E$10="CWS",Q2789="Non-Lead", J2789="Non-Lead - Copper", S2789="Yes", L2789="Between 1989 and 2014")),
(AND('[1]PWS Information'!$E$10="CWS",Q2789="Non-Lead", J2789="Non-Lead - Copper", S2789="Yes", L2789="After 2014")),
(AND('[1]PWS Information'!$E$10="CWS",Q2789="Non-Lead", J2789="Non-Lead - Copper", S2789="Yes", L2789="Unknown")),
(AND('[1]PWS Information'!$E$10="CWS",Q2789="Non-Lead", N2789="Non-Lead - Copper", S2789="Yes", O2789="Between 1989 and 2014")),
(AND('[1]PWS Information'!$E$10="CWS",Q2789="Non-Lead", N2789="Non-Lead - Copper", S2789="Yes", O2789="After 2014")),
(AND('[1]PWS Information'!$E$10="CWS",Q2789="Non-Lead", N2789="Non-Lead - Copper", S2789="Yes", O2789="Unknown")),
(AND('[1]PWS Information'!$E$10="CWS",Q2789="Unknown")),
(AND('[1]PWS Information'!$E$10="NTNC",Q2789="Unknown")))),"Tier 5",
"")))))</f>
        <v>Tier 5</v>
      </c>
      <c r="Z2789" s="71"/>
      <c r="AA2789" s="71"/>
    </row>
    <row r="2790" spans="1:27" ht="57.6" x14ac:dyDescent="0.3">
      <c r="A2790" s="17"/>
      <c r="B2790" s="70">
        <v>3735973</v>
      </c>
      <c r="C2790" s="60">
        <v>114</v>
      </c>
      <c r="D2790" s="61" t="s">
        <v>583</v>
      </c>
      <c r="E2790" s="61" t="s">
        <v>128</v>
      </c>
      <c r="F2790" s="61">
        <v>78640</v>
      </c>
      <c r="G2790" s="62" t="s">
        <v>569</v>
      </c>
      <c r="H2790" s="63">
        <v>29.969733300000001</v>
      </c>
      <c r="I2790" s="64">
        <v>-97.824788888888804</v>
      </c>
      <c r="J2790" s="65" t="s">
        <v>50</v>
      </c>
      <c r="K2790" s="66" t="s">
        <v>51</v>
      </c>
      <c r="L2790" s="62" t="s">
        <v>52</v>
      </c>
      <c r="M2790" s="69"/>
      <c r="N2790" s="65" t="s">
        <v>50</v>
      </c>
      <c r="O2790" s="66" t="s">
        <v>52</v>
      </c>
      <c r="P2790" s="69"/>
      <c r="Q2790" s="55" t="str">
        <f t="shared" si="43"/>
        <v>Non-Lead</v>
      </c>
      <c r="R2790" s="70" t="s">
        <v>51</v>
      </c>
      <c r="S2790" s="70" t="s">
        <v>51</v>
      </c>
      <c r="T2790" s="70"/>
      <c r="U2790" s="71" t="s">
        <v>53</v>
      </c>
      <c r="V2790" s="71" t="s">
        <v>51</v>
      </c>
      <c r="W2790" s="71" t="s">
        <v>51</v>
      </c>
      <c r="X2790" s="71" t="s">
        <v>51</v>
      </c>
      <c r="Y2790" s="72" t="str">
        <f>IF((OR((AND('[1]PWS Information'!$E$10="CWS",U2790="Single Family Residence",Q2790="Lead")),
(AND('[1]PWS Information'!$E$10="CWS",U2790="Multiple Family Residence",'[1]PWS Information'!$E$11="Yes",Q2790="Lead")),
(AND('[1]PWS Information'!$E$10="NTNC",Q2790="Lead")))),"Tier 1",
IF((OR((AND('[1]PWS Information'!$E$10="CWS",U2790="Multiple Family Residence",'[1]PWS Information'!$E$11="No",Q2790="Lead")),
(AND('[1]PWS Information'!$E$10="CWS",U2790="Other",Q2790="Lead")),
(AND('[1]PWS Information'!$E$10="CWS",U2790="Building",Q2790="Lead")))),"Tier 2",
IF((OR((AND('[1]PWS Information'!$E$10="CWS",U2790="Single Family Residence",Q2790="Galvanized Requiring Replacement")),
(AND('[1]PWS Information'!$E$10="CWS",U2790="Single Family Residence",Q2790="Galvanized Requiring Replacement",R2790="Yes")),
(AND('[1]PWS Information'!$E$10="NTNC",Q2790="Galvanized Requiring Replacement")),
(AND('[1]PWS Information'!$E$10="NTNC",U2790="Single Family Residence",R2790="Yes")))),"Tier 3",
IF((OR((AND('[1]PWS Information'!$E$10="CWS",U2790="Single Family Residence",S2790="Yes",Q2790="Non-Lead", J2790="Non-Lead - Copper",L2790="Before 1989")),
(AND('[1]PWS Information'!$E$10="CWS",U2790="Single Family Residence",S2790="Yes",Q2790="Non-Lead", N2790="Non-Lead - Copper",O2790="Before 1989")))),"Tier 4",
IF((OR((AND('[1]PWS Information'!$E$10="NTNC",Q2790="Non-Lead")),
(AND('[1]PWS Information'!$E$10="CWS",Q2790="Non-Lead",S2790="")),
(AND('[1]PWS Information'!$E$10="CWS",Q2790="Non-Lead",S2790="No")),
(AND('[1]PWS Information'!$E$10="CWS",Q2790="Non-Lead",S2790="Don't Know")),
(AND('[1]PWS Information'!$E$10="CWS",Q2790="Non-Lead", J2790="Non-Lead - Copper", S2790="Yes", L2790="Between 1989 and 2014")),
(AND('[1]PWS Information'!$E$10="CWS",Q2790="Non-Lead", J2790="Non-Lead - Copper", S2790="Yes", L2790="After 2014")),
(AND('[1]PWS Information'!$E$10="CWS",Q2790="Non-Lead", J2790="Non-Lead - Copper", S2790="Yes", L2790="Unknown")),
(AND('[1]PWS Information'!$E$10="CWS",Q2790="Non-Lead", N2790="Non-Lead - Copper", S2790="Yes", O2790="Between 1989 and 2014")),
(AND('[1]PWS Information'!$E$10="CWS",Q2790="Non-Lead", N2790="Non-Lead - Copper", S2790="Yes", O2790="After 2014")),
(AND('[1]PWS Information'!$E$10="CWS",Q2790="Non-Lead", N2790="Non-Lead - Copper", S2790="Yes", O2790="Unknown")),
(AND('[1]PWS Information'!$E$10="CWS",Q2790="Unknown")),
(AND('[1]PWS Information'!$E$10="NTNC",Q2790="Unknown")))),"Tier 5",
"")))))</f>
        <v>Tier 5</v>
      </c>
      <c r="Z2790" s="71"/>
      <c r="AA2790" s="71"/>
    </row>
    <row r="2791" spans="1:27" ht="57.6" x14ac:dyDescent="0.3">
      <c r="A2791" s="1"/>
      <c r="B2791" s="70">
        <v>3879846</v>
      </c>
      <c r="C2791" s="60">
        <v>142</v>
      </c>
      <c r="D2791" s="61" t="s">
        <v>583</v>
      </c>
      <c r="E2791" s="61" t="s">
        <v>128</v>
      </c>
      <c r="F2791" s="61">
        <v>78640</v>
      </c>
      <c r="G2791" s="62" t="s">
        <v>569</v>
      </c>
      <c r="H2791" s="63">
        <v>29.970030600000001</v>
      </c>
      <c r="I2791" s="64">
        <v>-97.824455555555502</v>
      </c>
      <c r="J2791" s="65" t="s">
        <v>50</v>
      </c>
      <c r="K2791" s="66" t="s">
        <v>51</v>
      </c>
      <c r="L2791" s="62" t="s">
        <v>52</v>
      </c>
      <c r="M2791" s="69"/>
      <c r="N2791" s="65" t="s">
        <v>50</v>
      </c>
      <c r="O2791" s="66" t="s">
        <v>52</v>
      </c>
      <c r="P2791" s="69"/>
      <c r="Q2791" s="55" t="str">
        <f t="shared" si="43"/>
        <v>Non-Lead</v>
      </c>
      <c r="R2791" s="70" t="s">
        <v>51</v>
      </c>
      <c r="S2791" s="70" t="s">
        <v>51</v>
      </c>
      <c r="T2791" s="70"/>
      <c r="U2791" s="71" t="s">
        <v>53</v>
      </c>
      <c r="V2791" s="71" t="s">
        <v>51</v>
      </c>
      <c r="W2791" s="71" t="s">
        <v>51</v>
      </c>
      <c r="X2791" s="71" t="s">
        <v>51</v>
      </c>
      <c r="Y2791" s="72" t="str">
        <f>IF((OR((AND('[1]PWS Information'!$E$10="CWS",U2791="Single Family Residence",Q2791="Lead")),
(AND('[1]PWS Information'!$E$10="CWS",U2791="Multiple Family Residence",'[1]PWS Information'!$E$11="Yes",Q2791="Lead")),
(AND('[1]PWS Information'!$E$10="NTNC",Q2791="Lead")))),"Tier 1",
IF((OR((AND('[1]PWS Information'!$E$10="CWS",U2791="Multiple Family Residence",'[1]PWS Information'!$E$11="No",Q2791="Lead")),
(AND('[1]PWS Information'!$E$10="CWS",U2791="Other",Q2791="Lead")),
(AND('[1]PWS Information'!$E$10="CWS",U2791="Building",Q2791="Lead")))),"Tier 2",
IF((OR((AND('[1]PWS Information'!$E$10="CWS",U2791="Single Family Residence",Q2791="Galvanized Requiring Replacement")),
(AND('[1]PWS Information'!$E$10="CWS",U2791="Single Family Residence",Q2791="Galvanized Requiring Replacement",R2791="Yes")),
(AND('[1]PWS Information'!$E$10="NTNC",Q2791="Galvanized Requiring Replacement")),
(AND('[1]PWS Information'!$E$10="NTNC",U2791="Single Family Residence",R2791="Yes")))),"Tier 3",
IF((OR((AND('[1]PWS Information'!$E$10="CWS",U2791="Single Family Residence",S2791="Yes",Q2791="Non-Lead", J2791="Non-Lead - Copper",L2791="Before 1989")),
(AND('[1]PWS Information'!$E$10="CWS",U2791="Single Family Residence",S2791="Yes",Q2791="Non-Lead", N2791="Non-Lead - Copper",O2791="Before 1989")))),"Tier 4",
IF((OR((AND('[1]PWS Information'!$E$10="NTNC",Q2791="Non-Lead")),
(AND('[1]PWS Information'!$E$10="CWS",Q2791="Non-Lead",S2791="")),
(AND('[1]PWS Information'!$E$10="CWS",Q2791="Non-Lead",S2791="No")),
(AND('[1]PWS Information'!$E$10="CWS",Q2791="Non-Lead",S2791="Don't Know")),
(AND('[1]PWS Information'!$E$10="CWS",Q2791="Non-Lead", J2791="Non-Lead - Copper", S2791="Yes", L2791="Between 1989 and 2014")),
(AND('[1]PWS Information'!$E$10="CWS",Q2791="Non-Lead", J2791="Non-Lead - Copper", S2791="Yes", L2791="After 2014")),
(AND('[1]PWS Information'!$E$10="CWS",Q2791="Non-Lead", J2791="Non-Lead - Copper", S2791="Yes", L2791="Unknown")),
(AND('[1]PWS Information'!$E$10="CWS",Q2791="Non-Lead", N2791="Non-Lead - Copper", S2791="Yes", O2791="Between 1989 and 2014")),
(AND('[1]PWS Information'!$E$10="CWS",Q2791="Non-Lead", N2791="Non-Lead - Copper", S2791="Yes", O2791="After 2014")),
(AND('[1]PWS Information'!$E$10="CWS",Q2791="Non-Lead", N2791="Non-Lead - Copper", S2791="Yes", O2791="Unknown")),
(AND('[1]PWS Information'!$E$10="CWS",Q2791="Unknown")),
(AND('[1]PWS Information'!$E$10="NTNC",Q2791="Unknown")))),"Tier 5",
"")))))</f>
        <v>Tier 5</v>
      </c>
      <c r="Z2791" s="71"/>
      <c r="AA2791" s="71"/>
    </row>
    <row r="2792" spans="1:27" ht="57.6" x14ac:dyDescent="0.3">
      <c r="A2792" s="1"/>
      <c r="B2792" s="70">
        <v>3727692</v>
      </c>
      <c r="C2792" s="60">
        <v>122</v>
      </c>
      <c r="D2792" s="61" t="s">
        <v>583</v>
      </c>
      <c r="E2792" s="61" t="s">
        <v>128</v>
      </c>
      <c r="F2792" s="61">
        <v>78640</v>
      </c>
      <c r="G2792" s="62" t="s">
        <v>569</v>
      </c>
      <c r="H2792" s="63">
        <v>29.969819399999999</v>
      </c>
      <c r="I2792" s="64">
        <v>-97.824669444444396</v>
      </c>
      <c r="J2792" s="65" t="s">
        <v>50</v>
      </c>
      <c r="K2792" s="66" t="s">
        <v>51</v>
      </c>
      <c r="L2792" s="62" t="s">
        <v>52</v>
      </c>
      <c r="M2792" s="69"/>
      <c r="N2792" s="65" t="s">
        <v>50</v>
      </c>
      <c r="O2792" s="66" t="s">
        <v>52</v>
      </c>
      <c r="P2792" s="69"/>
      <c r="Q2792" s="55" t="str">
        <f t="shared" si="43"/>
        <v>Non-Lead</v>
      </c>
      <c r="R2792" s="70" t="s">
        <v>51</v>
      </c>
      <c r="S2792" s="70" t="s">
        <v>51</v>
      </c>
      <c r="T2792" s="70"/>
      <c r="U2792" s="71" t="s">
        <v>53</v>
      </c>
      <c r="V2792" s="71" t="s">
        <v>51</v>
      </c>
      <c r="W2792" s="71" t="s">
        <v>51</v>
      </c>
      <c r="X2792" s="71" t="s">
        <v>51</v>
      </c>
      <c r="Y2792" s="72" t="str">
        <f>IF((OR((AND('[1]PWS Information'!$E$10="CWS",U2792="Single Family Residence",Q2792="Lead")),
(AND('[1]PWS Information'!$E$10="CWS",U2792="Multiple Family Residence",'[1]PWS Information'!$E$11="Yes",Q2792="Lead")),
(AND('[1]PWS Information'!$E$10="NTNC",Q2792="Lead")))),"Tier 1",
IF((OR((AND('[1]PWS Information'!$E$10="CWS",U2792="Multiple Family Residence",'[1]PWS Information'!$E$11="No",Q2792="Lead")),
(AND('[1]PWS Information'!$E$10="CWS",U2792="Other",Q2792="Lead")),
(AND('[1]PWS Information'!$E$10="CWS",U2792="Building",Q2792="Lead")))),"Tier 2",
IF((OR((AND('[1]PWS Information'!$E$10="CWS",U2792="Single Family Residence",Q2792="Galvanized Requiring Replacement")),
(AND('[1]PWS Information'!$E$10="CWS",U2792="Single Family Residence",Q2792="Galvanized Requiring Replacement",R2792="Yes")),
(AND('[1]PWS Information'!$E$10="NTNC",Q2792="Galvanized Requiring Replacement")),
(AND('[1]PWS Information'!$E$10="NTNC",U2792="Single Family Residence",R2792="Yes")))),"Tier 3",
IF((OR((AND('[1]PWS Information'!$E$10="CWS",U2792="Single Family Residence",S2792="Yes",Q2792="Non-Lead", J2792="Non-Lead - Copper",L2792="Before 1989")),
(AND('[1]PWS Information'!$E$10="CWS",U2792="Single Family Residence",S2792="Yes",Q2792="Non-Lead", N2792="Non-Lead - Copper",O2792="Before 1989")))),"Tier 4",
IF((OR((AND('[1]PWS Information'!$E$10="NTNC",Q2792="Non-Lead")),
(AND('[1]PWS Information'!$E$10="CWS",Q2792="Non-Lead",S2792="")),
(AND('[1]PWS Information'!$E$10="CWS",Q2792="Non-Lead",S2792="No")),
(AND('[1]PWS Information'!$E$10="CWS",Q2792="Non-Lead",S2792="Don't Know")),
(AND('[1]PWS Information'!$E$10="CWS",Q2792="Non-Lead", J2792="Non-Lead - Copper", S2792="Yes", L2792="Between 1989 and 2014")),
(AND('[1]PWS Information'!$E$10="CWS",Q2792="Non-Lead", J2792="Non-Lead - Copper", S2792="Yes", L2792="After 2014")),
(AND('[1]PWS Information'!$E$10="CWS",Q2792="Non-Lead", J2792="Non-Lead - Copper", S2792="Yes", L2792="Unknown")),
(AND('[1]PWS Information'!$E$10="CWS",Q2792="Non-Lead", N2792="Non-Lead - Copper", S2792="Yes", O2792="Between 1989 and 2014")),
(AND('[1]PWS Information'!$E$10="CWS",Q2792="Non-Lead", N2792="Non-Lead - Copper", S2792="Yes", O2792="After 2014")),
(AND('[1]PWS Information'!$E$10="CWS",Q2792="Non-Lead", N2792="Non-Lead - Copper", S2792="Yes", O2792="Unknown")),
(AND('[1]PWS Information'!$E$10="CWS",Q2792="Unknown")),
(AND('[1]PWS Information'!$E$10="NTNC",Q2792="Unknown")))),"Tier 5",
"")))))</f>
        <v>Tier 5</v>
      </c>
      <c r="Z2792" s="71"/>
      <c r="AA2792" s="71"/>
    </row>
    <row r="2793" spans="1:27" ht="57.6" x14ac:dyDescent="0.3">
      <c r="A2793" s="1"/>
      <c r="B2793" s="70">
        <v>3730572</v>
      </c>
      <c r="C2793" s="60">
        <v>150</v>
      </c>
      <c r="D2793" s="61" t="s">
        <v>583</v>
      </c>
      <c r="E2793" s="61" t="s">
        <v>128</v>
      </c>
      <c r="F2793" s="61">
        <v>78640</v>
      </c>
      <c r="G2793" s="62" t="s">
        <v>569</v>
      </c>
      <c r="H2793" s="63">
        <v>29.970124999999999</v>
      </c>
      <c r="I2793" s="64">
        <v>-97.824341666666598</v>
      </c>
      <c r="J2793" s="65" t="s">
        <v>50</v>
      </c>
      <c r="K2793" s="66" t="s">
        <v>51</v>
      </c>
      <c r="L2793" s="62" t="s">
        <v>52</v>
      </c>
      <c r="M2793" s="69"/>
      <c r="N2793" s="65" t="s">
        <v>50</v>
      </c>
      <c r="O2793" s="66" t="s">
        <v>52</v>
      </c>
      <c r="P2793" s="69"/>
      <c r="Q2793" s="55" t="str">
        <f t="shared" si="43"/>
        <v>Non-Lead</v>
      </c>
      <c r="R2793" s="70" t="s">
        <v>51</v>
      </c>
      <c r="S2793" s="70" t="s">
        <v>51</v>
      </c>
      <c r="T2793" s="70"/>
      <c r="U2793" s="71" t="s">
        <v>53</v>
      </c>
      <c r="V2793" s="71" t="s">
        <v>51</v>
      </c>
      <c r="W2793" s="71" t="s">
        <v>51</v>
      </c>
      <c r="X2793" s="71" t="s">
        <v>51</v>
      </c>
      <c r="Y2793" s="72" t="str">
        <f>IF((OR((AND('[1]PWS Information'!$E$10="CWS",U2793="Single Family Residence",Q2793="Lead")),
(AND('[1]PWS Information'!$E$10="CWS",U2793="Multiple Family Residence",'[1]PWS Information'!$E$11="Yes",Q2793="Lead")),
(AND('[1]PWS Information'!$E$10="NTNC",Q2793="Lead")))),"Tier 1",
IF((OR((AND('[1]PWS Information'!$E$10="CWS",U2793="Multiple Family Residence",'[1]PWS Information'!$E$11="No",Q2793="Lead")),
(AND('[1]PWS Information'!$E$10="CWS",U2793="Other",Q2793="Lead")),
(AND('[1]PWS Information'!$E$10="CWS",U2793="Building",Q2793="Lead")))),"Tier 2",
IF((OR((AND('[1]PWS Information'!$E$10="CWS",U2793="Single Family Residence",Q2793="Galvanized Requiring Replacement")),
(AND('[1]PWS Information'!$E$10="CWS",U2793="Single Family Residence",Q2793="Galvanized Requiring Replacement",R2793="Yes")),
(AND('[1]PWS Information'!$E$10="NTNC",Q2793="Galvanized Requiring Replacement")),
(AND('[1]PWS Information'!$E$10="NTNC",U2793="Single Family Residence",R2793="Yes")))),"Tier 3",
IF((OR((AND('[1]PWS Information'!$E$10="CWS",U2793="Single Family Residence",S2793="Yes",Q2793="Non-Lead", J2793="Non-Lead - Copper",L2793="Before 1989")),
(AND('[1]PWS Information'!$E$10="CWS",U2793="Single Family Residence",S2793="Yes",Q2793="Non-Lead", N2793="Non-Lead - Copper",O2793="Before 1989")))),"Tier 4",
IF((OR((AND('[1]PWS Information'!$E$10="NTNC",Q2793="Non-Lead")),
(AND('[1]PWS Information'!$E$10="CWS",Q2793="Non-Lead",S2793="")),
(AND('[1]PWS Information'!$E$10="CWS",Q2793="Non-Lead",S2793="No")),
(AND('[1]PWS Information'!$E$10="CWS",Q2793="Non-Lead",S2793="Don't Know")),
(AND('[1]PWS Information'!$E$10="CWS",Q2793="Non-Lead", J2793="Non-Lead - Copper", S2793="Yes", L2793="Between 1989 and 2014")),
(AND('[1]PWS Information'!$E$10="CWS",Q2793="Non-Lead", J2793="Non-Lead - Copper", S2793="Yes", L2793="After 2014")),
(AND('[1]PWS Information'!$E$10="CWS",Q2793="Non-Lead", J2793="Non-Lead - Copper", S2793="Yes", L2793="Unknown")),
(AND('[1]PWS Information'!$E$10="CWS",Q2793="Non-Lead", N2793="Non-Lead - Copper", S2793="Yes", O2793="Between 1989 and 2014")),
(AND('[1]PWS Information'!$E$10="CWS",Q2793="Non-Lead", N2793="Non-Lead - Copper", S2793="Yes", O2793="After 2014")),
(AND('[1]PWS Information'!$E$10="CWS",Q2793="Non-Lead", N2793="Non-Lead - Copper", S2793="Yes", O2793="Unknown")),
(AND('[1]PWS Information'!$E$10="CWS",Q2793="Unknown")),
(AND('[1]PWS Information'!$E$10="NTNC",Q2793="Unknown")))),"Tier 5",
"")))))</f>
        <v>Tier 5</v>
      </c>
      <c r="Z2793" s="71"/>
      <c r="AA2793" s="71"/>
    </row>
    <row r="2794" spans="1:27" ht="57.6" x14ac:dyDescent="0.3">
      <c r="A2794" s="17"/>
      <c r="B2794" s="70">
        <v>3834829</v>
      </c>
      <c r="C2794" s="60">
        <v>160</v>
      </c>
      <c r="D2794" s="61" t="s">
        <v>583</v>
      </c>
      <c r="E2794" s="61" t="s">
        <v>128</v>
      </c>
      <c r="F2794" s="61">
        <v>78640</v>
      </c>
      <c r="G2794" s="62" t="s">
        <v>569</v>
      </c>
      <c r="H2794" s="63">
        <v>29.970219400000001</v>
      </c>
      <c r="I2794" s="64">
        <v>-97.824227777777693</v>
      </c>
      <c r="J2794" s="65" t="s">
        <v>50</v>
      </c>
      <c r="K2794" s="66" t="s">
        <v>51</v>
      </c>
      <c r="L2794" s="62" t="s">
        <v>52</v>
      </c>
      <c r="M2794" s="69"/>
      <c r="N2794" s="65" t="s">
        <v>50</v>
      </c>
      <c r="O2794" s="66" t="s">
        <v>52</v>
      </c>
      <c r="P2794" s="69"/>
      <c r="Q2794" s="55" t="str">
        <f t="shared" si="43"/>
        <v>Non-Lead</v>
      </c>
      <c r="R2794" s="70" t="s">
        <v>51</v>
      </c>
      <c r="S2794" s="70" t="s">
        <v>51</v>
      </c>
      <c r="T2794" s="70"/>
      <c r="U2794" s="71" t="s">
        <v>53</v>
      </c>
      <c r="V2794" s="71" t="s">
        <v>51</v>
      </c>
      <c r="W2794" s="71" t="s">
        <v>51</v>
      </c>
      <c r="X2794" s="71" t="s">
        <v>51</v>
      </c>
      <c r="Y2794" s="72" t="str">
        <f>IF((OR((AND('[1]PWS Information'!$E$10="CWS",U2794="Single Family Residence",Q2794="Lead")),
(AND('[1]PWS Information'!$E$10="CWS",U2794="Multiple Family Residence",'[1]PWS Information'!$E$11="Yes",Q2794="Lead")),
(AND('[1]PWS Information'!$E$10="NTNC",Q2794="Lead")))),"Tier 1",
IF((OR((AND('[1]PWS Information'!$E$10="CWS",U2794="Multiple Family Residence",'[1]PWS Information'!$E$11="No",Q2794="Lead")),
(AND('[1]PWS Information'!$E$10="CWS",U2794="Other",Q2794="Lead")),
(AND('[1]PWS Information'!$E$10="CWS",U2794="Building",Q2794="Lead")))),"Tier 2",
IF((OR((AND('[1]PWS Information'!$E$10="CWS",U2794="Single Family Residence",Q2794="Galvanized Requiring Replacement")),
(AND('[1]PWS Information'!$E$10="CWS",U2794="Single Family Residence",Q2794="Galvanized Requiring Replacement",R2794="Yes")),
(AND('[1]PWS Information'!$E$10="NTNC",Q2794="Galvanized Requiring Replacement")),
(AND('[1]PWS Information'!$E$10="NTNC",U2794="Single Family Residence",R2794="Yes")))),"Tier 3",
IF((OR((AND('[1]PWS Information'!$E$10="CWS",U2794="Single Family Residence",S2794="Yes",Q2794="Non-Lead", J2794="Non-Lead - Copper",L2794="Before 1989")),
(AND('[1]PWS Information'!$E$10="CWS",U2794="Single Family Residence",S2794="Yes",Q2794="Non-Lead", N2794="Non-Lead - Copper",O2794="Before 1989")))),"Tier 4",
IF((OR((AND('[1]PWS Information'!$E$10="NTNC",Q2794="Non-Lead")),
(AND('[1]PWS Information'!$E$10="CWS",Q2794="Non-Lead",S2794="")),
(AND('[1]PWS Information'!$E$10="CWS",Q2794="Non-Lead",S2794="No")),
(AND('[1]PWS Information'!$E$10="CWS",Q2794="Non-Lead",S2794="Don't Know")),
(AND('[1]PWS Information'!$E$10="CWS",Q2794="Non-Lead", J2794="Non-Lead - Copper", S2794="Yes", L2794="Between 1989 and 2014")),
(AND('[1]PWS Information'!$E$10="CWS",Q2794="Non-Lead", J2794="Non-Lead - Copper", S2794="Yes", L2794="After 2014")),
(AND('[1]PWS Information'!$E$10="CWS",Q2794="Non-Lead", J2794="Non-Lead - Copper", S2794="Yes", L2794="Unknown")),
(AND('[1]PWS Information'!$E$10="CWS",Q2794="Non-Lead", N2794="Non-Lead - Copper", S2794="Yes", O2794="Between 1989 and 2014")),
(AND('[1]PWS Information'!$E$10="CWS",Q2794="Non-Lead", N2794="Non-Lead - Copper", S2794="Yes", O2794="After 2014")),
(AND('[1]PWS Information'!$E$10="CWS",Q2794="Non-Lead", N2794="Non-Lead - Copper", S2794="Yes", O2794="Unknown")),
(AND('[1]PWS Information'!$E$10="CWS",Q2794="Unknown")),
(AND('[1]PWS Information'!$E$10="NTNC",Q2794="Unknown")))),"Tier 5",
"")))))</f>
        <v>Tier 5</v>
      </c>
      <c r="Z2794" s="71"/>
      <c r="AA2794" s="71"/>
    </row>
    <row r="2795" spans="1:27" ht="57.6" x14ac:dyDescent="0.3">
      <c r="A2795" s="1"/>
      <c r="B2795" s="70">
        <v>3755775</v>
      </c>
      <c r="C2795" s="60">
        <v>161</v>
      </c>
      <c r="D2795" s="61" t="s">
        <v>583</v>
      </c>
      <c r="E2795" s="61" t="s">
        <v>128</v>
      </c>
      <c r="F2795" s="61">
        <v>78640</v>
      </c>
      <c r="G2795" s="62" t="s">
        <v>569</v>
      </c>
      <c r="H2795" s="63">
        <v>29.970544400000001</v>
      </c>
      <c r="I2795" s="64">
        <v>-97.824572222222201</v>
      </c>
      <c r="J2795" s="65" t="s">
        <v>50</v>
      </c>
      <c r="K2795" s="66" t="s">
        <v>51</v>
      </c>
      <c r="L2795" s="62" t="s">
        <v>52</v>
      </c>
      <c r="M2795" s="69"/>
      <c r="N2795" s="65" t="s">
        <v>50</v>
      </c>
      <c r="O2795" s="66" t="s">
        <v>52</v>
      </c>
      <c r="P2795" s="69"/>
      <c r="Q2795" s="55" t="str">
        <f t="shared" si="43"/>
        <v>Non-Lead</v>
      </c>
      <c r="R2795" s="70" t="s">
        <v>51</v>
      </c>
      <c r="S2795" s="70" t="s">
        <v>51</v>
      </c>
      <c r="T2795" s="70"/>
      <c r="U2795" s="71" t="s">
        <v>53</v>
      </c>
      <c r="V2795" s="71" t="s">
        <v>51</v>
      </c>
      <c r="W2795" s="71" t="s">
        <v>51</v>
      </c>
      <c r="X2795" s="71" t="s">
        <v>51</v>
      </c>
      <c r="Y2795" s="72" t="str">
        <f>IF((OR((AND('[1]PWS Information'!$E$10="CWS",U2795="Single Family Residence",Q2795="Lead")),
(AND('[1]PWS Information'!$E$10="CWS",U2795="Multiple Family Residence",'[1]PWS Information'!$E$11="Yes",Q2795="Lead")),
(AND('[1]PWS Information'!$E$10="NTNC",Q2795="Lead")))),"Tier 1",
IF((OR((AND('[1]PWS Information'!$E$10="CWS",U2795="Multiple Family Residence",'[1]PWS Information'!$E$11="No",Q2795="Lead")),
(AND('[1]PWS Information'!$E$10="CWS",U2795="Other",Q2795="Lead")),
(AND('[1]PWS Information'!$E$10="CWS",U2795="Building",Q2795="Lead")))),"Tier 2",
IF((OR((AND('[1]PWS Information'!$E$10="CWS",U2795="Single Family Residence",Q2795="Galvanized Requiring Replacement")),
(AND('[1]PWS Information'!$E$10="CWS",U2795="Single Family Residence",Q2795="Galvanized Requiring Replacement",R2795="Yes")),
(AND('[1]PWS Information'!$E$10="NTNC",Q2795="Galvanized Requiring Replacement")),
(AND('[1]PWS Information'!$E$10="NTNC",U2795="Single Family Residence",R2795="Yes")))),"Tier 3",
IF((OR((AND('[1]PWS Information'!$E$10="CWS",U2795="Single Family Residence",S2795="Yes",Q2795="Non-Lead", J2795="Non-Lead - Copper",L2795="Before 1989")),
(AND('[1]PWS Information'!$E$10="CWS",U2795="Single Family Residence",S2795="Yes",Q2795="Non-Lead", N2795="Non-Lead - Copper",O2795="Before 1989")))),"Tier 4",
IF((OR((AND('[1]PWS Information'!$E$10="NTNC",Q2795="Non-Lead")),
(AND('[1]PWS Information'!$E$10="CWS",Q2795="Non-Lead",S2795="")),
(AND('[1]PWS Information'!$E$10="CWS",Q2795="Non-Lead",S2795="No")),
(AND('[1]PWS Information'!$E$10="CWS",Q2795="Non-Lead",S2795="Don't Know")),
(AND('[1]PWS Information'!$E$10="CWS",Q2795="Non-Lead", J2795="Non-Lead - Copper", S2795="Yes", L2795="Between 1989 and 2014")),
(AND('[1]PWS Information'!$E$10="CWS",Q2795="Non-Lead", J2795="Non-Lead - Copper", S2795="Yes", L2795="After 2014")),
(AND('[1]PWS Information'!$E$10="CWS",Q2795="Non-Lead", J2795="Non-Lead - Copper", S2795="Yes", L2795="Unknown")),
(AND('[1]PWS Information'!$E$10="CWS",Q2795="Non-Lead", N2795="Non-Lead - Copper", S2795="Yes", O2795="Between 1989 and 2014")),
(AND('[1]PWS Information'!$E$10="CWS",Q2795="Non-Lead", N2795="Non-Lead - Copper", S2795="Yes", O2795="After 2014")),
(AND('[1]PWS Information'!$E$10="CWS",Q2795="Non-Lead", N2795="Non-Lead - Copper", S2795="Yes", O2795="Unknown")),
(AND('[1]PWS Information'!$E$10="CWS",Q2795="Unknown")),
(AND('[1]PWS Information'!$E$10="NTNC",Q2795="Unknown")))),"Tier 5",
"")))))</f>
        <v>Tier 5</v>
      </c>
      <c r="Z2795" s="71"/>
      <c r="AA2795" s="71"/>
    </row>
    <row r="2796" spans="1:27" ht="57.6" x14ac:dyDescent="0.3">
      <c r="A2796" s="1"/>
      <c r="B2796" s="70">
        <v>3809926</v>
      </c>
      <c r="C2796" s="60">
        <v>169</v>
      </c>
      <c r="D2796" s="61" t="s">
        <v>583</v>
      </c>
      <c r="E2796" s="61" t="s">
        <v>128</v>
      </c>
      <c r="F2796" s="61">
        <v>78640</v>
      </c>
      <c r="G2796" s="62" t="s">
        <v>569</v>
      </c>
      <c r="H2796" s="63">
        <v>29.9706194</v>
      </c>
      <c r="I2796" s="64">
        <v>-97.824486111111099</v>
      </c>
      <c r="J2796" s="65" t="s">
        <v>50</v>
      </c>
      <c r="K2796" s="66" t="s">
        <v>51</v>
      </c>
      <c r="L2796" s="62" t="s">
        <v>52</v>
      </c>
      <c r="M2796" s="69"/>
      <c r="N2796" s="65" t="s">
        <v>50</v>
      </c>
      <c r="O2796" s="66" t="s">
        <v>52</v>
      </c>
      <c r="P2796" s="69"/>
      <c r="Q2796" s="55" t="str">
        <f t="shared" si="43"/>
        <v>Non-Lead</v>
      </c>
      <c r="R2796" s="70" t="s">
        <v>51</v>
      </c>
      <c r="S2796" s="70" t="s">
        <v>51</v>
      </c>
      <c r="T2796" s="70"/>
      <c r="U2796" s="71" t="s">
        <v>53</v>
      </c>
      <c r="V2796" s="71" t="s">
        <v>51</v>
      </c>
      <c r="W2796" s="71" t="s">
        <v>51</v>
      </c>
      <c r="X2796" s="71" t="s">
        <v>51</v>
      </c>
      <c r="Y2796" s="72" t="str">
        <f>IF((OR((AND('[1]PWS Information'!$E$10="CWS",U2796="Single Family Residence",Q2796="Lead")),
(AND('[1]PWS Information'!$E$10="CWS",U2796="Multiple Family Residence",'[1]PWS Information'!$E$11="Yes",Q2796="Lead")),
(AND('[1]PWS Information'!$E$10="NTNC",Q2796="Lead")))),"Tier 1",
IF((OR((AND('[1]PWS Information'!$E$10="CWS",U2796="Multiple Family Residence",'[1]PWS Information'!$E$11="No",Q2796="Lead")),
(AND('[1]PWS Information'!$E$10="CWS",U2796="Other",Q2796="Lead")),
(AND('[1]PWS Information'!$E$10="CWS",U2796="Building",Q2796="Lead")))),"Tier 2",
IF((OR((AND('[1]PWS Information'!$E$10="CWS",U2796="Single Family Residence",Q2796="Galvanized Requiring Replacement")),
(AND('[1]PWS Information'!$E$10="CWS",U2796="Single Family Residence",Q2796="Galvanized Requiring Replacement",R2796="Yes")),
(AND('[1]PWS Information'!$E$10="NTNC",Q2796="Galvanized Requiring Replacement")),
(AND('[1]PWS Information'!$E$10="NTNC",U2796="Single Family Residence",R2796="Yes")))),"Tier 3",
IF((OR((AND('[1]PWS Information'!$E$10="CWS",U2796="Single Family Residence",S2796="Yes",Q2796="Non-Lead", J2796="Non-Lead - Copper",L2796="Before 1989")),
(AND('[1]PWS Information'!$E$10="CWS",U2796="Single Family Residence",S2796="Yes",Q2796="Non-Lead", N2796="Non-Lead - Copper",O2796="Before 1989")))),"Tier 4",
IF((OR((AND('[1]PWS Information'!$E$10="NTNC",Q2796="Non-Lead")),
(AND('[1]PWS Information'!$E$10="CWS",Q2796="Non-Lead",S2796="")),
(AND('[1]PWS Information'!$E$10="CWS",Q2796="Non-Lead",S2796="No")),
(AND('[1]PWS Information'!$E$10="CWS",Q2796="Non-Lead",S2796="Don't Know")),
(AND('[1]PWS Information'!$E$10="CWS",Q2796="Non-Lead", J2796="Non-Lead - Copper", S2796="Yes", L2796="Between 1989 and 2014")),
(AND('[1]PWS Information'!$E$10="CWS",Q2796="Non-Lead", J2796="Non-Lead - Copper", S2796="Yes", L2796="After 2014")),
(AND('[1]PWS Information'!$E$10="CWS",Q2796="Non-Lead", J2796="Non-Lead - Copper", S2796="Yes", L2796="Unknown")),
(AND('[1]PWS Information'!$E$10="CWS",Q2796="Non-Lead", N2796="Non-Lead - Copper", S2796="Yes", O2796="Between 1989 and 2014")),
(AND('[1]PWS Information'!$E$10="CWS",Q2796="Non-Lead", N2796="Non-Lead - Copper", S2796="Yes", O2796="After 2014")),
(AND('[1]PWS Information'!$E$10="CWS",Q2796="Non-Lead", N2796="Non-Lead - Copper", S2796="Yes", O2796="Unknown")),
(AND('[1]PWS Information'!$E$10="CWS",Q2796="Unknown")),
(AND('[1]PWS Information'!$E$10="NTNC",Q2796="Unknown")))),"Tier 5",
"")))))</f>
        <v>Tier 5</v>
      </c>
      <c r="Z2796" s="71"/>
      <c r="AA2796" s="71"/>
    </row>
    <row r="2797" spans="1:27" ht="57.6" x14ac:dyDescent="0.3">
      <c r="A2797" s="1"/>
      <c r="B2797" s="70">
        <v>3835222</v>
      </c>
      <c r="C2797" s="60">
        <v>170</v>
      </c>
      <c r="D2797" s="61" t="s">
        <v>583</v>
      </c>
      <c r="E2797" s="61" t="s">
        <v>128</v>
      </c>
      <c r="F2797" s="61">
        <v>78640</v>
      </c>
      <c r="G2797" s="62" t="s">
        <v>569</v>
      </c>
      <c r="H2797" s="63">
        <v>29.9703278</v>
      </c>
      <c r="I2797" s="64">
        <v>-97.824127777777704</v>
      </c>
      <c r="J2797" s="65" t="s">
        <v>50</v>
      </c>
      <c r="K2797" s="66" t="s">
        <v>51</v>
      </c>
      <c r="L2797" s="62" t="s">
        <v>52</v>
      </c>
      <c r="M2797" s="69"/>
      <c r="N2797" s="65" t="s">
        <v>50</v>
      </c>
      <c r="O2797" s="66" t="s">
        <v>52</v>
      </c>
      <c r="P2797" s="69"/>
      <c r="Q2797" s="55" t="str">
        <f t="shared" si="43"/>
        <v>Non-Lead</v>
      </c>
      <c r="R2797" s="70" t="s">
        <v>51</v>
      </c>
      <c r="S2797" s="70" t="s">
        <v>51</v>
      </c>
      <c r="T2797" s="70"/>
      <c r="U2797" s="71" t="s">
        <v>53</v>
      </c>
      <c r="V2797" s="71" t="s">
        <v>51</v>
      </c>
      <c r="W2797" s="71" t="s">
        <v>51</v>
      </c>
      <c r="X2797" s="71" t="s">
        <v>51</v>
      </c>
      <c r="Y2797" s="72" t="str">
        <f>IF((OR((AND('[1]PWS Information'!$E$10="CWS",U2797="Single Family Residence",Q2797="Lead")),
(AND('[1]PWS Information'!$E$10="CWS",U2797="Multiple Family Residence",'[1]PWS Information'!$E$11="Yes",Q2797="Lead")),
(AND('[1]PWS Information'!$E$10="NTNC",Q2797="Lead")))),"Tier 1",
IF((OR((AND('[1]PWS Information'!$E$10="CWS",U2797="Multiple Family Residence",'[1]PWS Information'!$E$11="No",Q2797="Lead")),
(AND('[1]PWS Information'!$E$10="CWS",U2797="Other",Q2797="Lead")),
(AND('[1]PWS Information'!$E$10="CWS",U2797="Building",Q2797="Lead")))),"Tier 2",
IF((OR((AND('[1]PWS Information'!$E$10="CWS",U2797="Single Family Residence",Q2797="Galvanized Requiring Replacement")),
(AND('[1]PWS Information'!$E$10="CWS",U2797="Single Family Residence",Q2797="Galvanized Requiring Replacement",R2797="Yes")),
(AND('[1]PWS Information'!$E$10="NTNC",Q2797="Galvanized Requiring Replacement")),
(AND('[1]PWS Information'!$E$10="NTNC",U2797="Single Family Residence",R2797="Yes")))),"Tier 3",
IF((OR((AND('[1]PWS Information'!$E$10="CWS",U2797="Single Family Residence",S2797="Yes",Q2797="Non-Lead", J2797="Non-Lead - Copper",L2797="Before 1989")),
(AND('[1]PWS Information'!$E$10="CWS",U2797="Single Family Residence",S2797="Yes",Q2797="Non-Lead", N2797="Non-Lead - Copper",O2797="Before 1989")))),"Tier 4",
IF((OR((AND('[1]PWS Information'!$E$10="NTNC",Q2797="Non-Lead")),
(AND('[1]PWS Information'!$E$10="CWS",Q2797="Non-Lead",S2797="")),
(AND('[1]PWS Information'!$E$10="CWS",Q2797="Non-Lead",S2797="No")),
(AND('[1]PWS Information'!$E$10="CWS",Q2797="Non-Lead",S2797="Don't Know")),
(AND('[1]PWS Information'!$E$10="CWS",Q2797="Non-Lead", J2797="Non-Lead - Copper", S2797="Yes", L2797="Between 1989 and 2014")),
(AND('[1]PWS Information'!$E$10="CWS",Q2797="Non-Lead", J2797="Non-Lead - Copper", S2797="Yes", L2797="After 2014")),
(AND('[1]PWS Information'!$E$10="CWS",Q2797="Non-Lead", J2797="Non-Lead - Copper", S2797="Yes", L2797="Unknown")),
(AND('[1]PWS Information'!$E$10="CWS",Q2797="Non-Lead", N2797="Non-Lead - Copper", S2797="Yes", O2797="Between 1989 and 2014")),
(AND('[1]PWS Information'!$E$10="CWS",Q2797="Non-Lead", N2797="Non-Lead - Copper", S2797="Yes", O2797="After 2014")),
(AND('[1]PWS Information'!$E$10="CWS",Q2797="Non-Lead", N2797="Non-Lead - Copper", S2797="Yes", O2797="Unknown")),
(AND('[1]PWS Information'!$E$10="CWS",Q2797="Unknown")),
(AND('[1]PWS Information'!$E$10="NTNC",Q2797="Unknown")))),"Tier 5",
"")))))</f>
        <v>Tier 5</v>
      </c>
      <c r="Z2797" s="71"/>
      <c r="AA2797" s="71"/>
    </row>
    <row r="2798" spans="1:27" ht="57.6" x14ac:dyDescent="0.3">
      <c r="A2798" s="17"/>
      <c r="B2798" s="70">
        <v>3856167</v>
      </c>
      <c r="C2798" s="60">
        <v>177</v>
      </c>
      <c r="D2798" s="61" t="s">
        <v>583</v>
      </c>
      <c r="E2798" s="61" t="s">
        <v>128</v>
      </c>
      <c r="F2798" s="61">
        <v>78640</v>
      </c>
      <c r="G2798" s="62" t="s">
        <v>569</v>
      </c>
      <c r="H2798" s="63">
        <v>29.970963900000001</v>
      </c>
      <c r="I2798" s="64">
        <v>-97.823119444444401</v>
      </c>
      <c r="J2798" s="65" t="s">
        <v>50</v>
      </c>
      <c r="K2798" s="66" t="s">
        <v>51</v>
      </c>
      <c r="L2798" s="62" t="s">
        <v>52</v>
      </c>
      <c r="M2798" s="69"/>
      <c r="N2798" s="65" t="s">
        <v>50</v>
      </c>
      <c r="O2798" s="66" t="s">
        <v>52</v>
      </c>
      <c r="P2798" s="69"/>
      <c r="Q2798" s="55" t="str">
        <f t="shared" si="43"/>
        <v>Non-Lead</v>
      </c>
      <c r="R2798" s="70" t="s">
        <v>51</v>
      </c>
      <c r="S2798" s="70" t="s">
        <v>51</v>
      </c>
      <c r="T2798" s="70"/>
      <c r="U2798" s="71" t="s">
        <v>53</v>
      </c>
      <c r="V2798" s="71" t="s">
        <v>51</v>
      </c>
      <c r="W2798" s="71" t="s">
        <v>51</v>
      </c>
      <c r="X2798" s="71" t="s">
        <v>51</v>
      </c>
      <c r="Y2798" s="72" t="str">
        <f>IF((OR((AND('[1]PWS Information'!$E$10="CWS",U2798="Single Family Residence",Q2798="Lead")),
(AND('[1]PWS Information'!$E$10="CWS",U2798="Multiple Family Residence",'[1]PWS Information'!$E$11="Yes",Q2798="Lead")),
(AND('[1]PWS Information'!$E$10="NTNC",Q2798="Lead")))),"Tier 1",
IF((OR((AND('[1]PWS Information'!$E$10="CWS",U2798="Multiple Family Residence",'[1]PWS Information'!$E$11="No",Q2798="Lead")),
(AND('[1]PWS Information'!$E$10="CWS",U2798="Other",Q2798="Lead")),
(AND('[1]PWS Information'!$E$10="CWS",U2798="Building",Q2798="Lead")))),"Tier 2",
IF((OR((AND('[1]PWS Information'!$E$10="CWS",U2798="Single Family Residence",Q2798="Galvanized Requiring Replacement")),
(AND('[1]PWS Information'!$E$10="CWS",U2798="Single Family Residence",Q2798="Galvanized Requiring Replacement",R2798="Yes")),
(AND('[1]PWS Information'!$E$10="NTNC",Q2798="Galvanized Requiring Replacement")),
(AND('[1]PWS Information'!$E$10="NTNC",U2798="Single Family Residence",R2798="Yes")))),"Tier 3",
IF((OR((AND('[1]PWS Information'!$E$10="CWS",U2798="Single Family Residence",S2798="Yes",Q2798="Non-Lead", J2798="Non-Lead - Copper",L2798="Before 1989")),
(AND('[1]PWS Information'!$E$10="CWS",U2798="Single Family Residence",S2798="Yes",Q2798="Non-Lead", N2798="Non-Lead - Copper",O2798="Before 1989")))),"Tier 4",
IF((OR((AND('[1]PWS Information'!$E$10="NTNC",Q2798="Non-Lead")),
(AND('[1]PWS Information'!$E$10="CWS",Q2798="Non-Lead",S2798="")),
(AND('[1]PWS Information'!$E$10="CWS",Q2798="Non-Lead",S2798="No")),
(AND('[1]PWS Information'!$E$10="CWS",Q2798="Non-Lead",S2798="Don't Know")),
(AND('[1]PWS Information'!$E$10="CWS",Q2798="Non-Lead", J2798="Non-Lead - Copper", S2798="Yes", L2798="Between 1989 and 2014")),
(AND('[1]PWS Information'!$E$10="CWS",Q2798="Non-Lead", J2798="Non-Lead - Copper", S2798="Yes", L2798="After 2014")),
(AND('[1]PWS Information'!$E$10="CWS",Q2798="Non-Lead", J2798="Non-Lead - Copper", S2798="Yes", L2798="Unknown")),
(AND('[1]PWS Information'!$E$10="CWS",Q2798="Non-Lead", N2798="Non-Lead - Copper", S2798="Yes", O2798="Between 1989 and 2014")),
(AND('[1]PWS Information'!$E$10="CWS",Q2798="Non-Lead", N2798="Non-Lead - Copper", S2798="Yes", O2798="After 2014")),
(AND('[1]PWS Information'!$E$10="CWS",Q2798="Non-Lead", N2798="Non-Lead - Copper", S2798="Yes", O2798="Unknown")),
(AND('[1]PWS Information'!$E$10="CWS",Q2798="Unknown")),
(AND('[1]PWS Information'!$E$10="NTNC",Q2798="Unknown")))),"Tier 5",
"")))))</f>
        <v>Tier 5</v>
      </c>
      <c r="Z2798" s="71"/>
      <c r="AA2798" s="71"/>
    </row>
    <row r="2799" spans="1:27" ht="57.6" x14ac:dyDescent="0.3">
      <c r="A2799" s="1"/>
      <c r="B2799" s="70">
        <v>3725989</v>
      </c>
      <c r="C2799" s="60">
        <v>180</v>
      </c>
      <c r="D2799" s="61" t="s">
        <v>583</v>
      </c>
      <c r="E2799" s="61" t="s">
        <v>128</v>
      </c>
      <c r="F2799" s="61">
        <v>78640</v>
      </c>
      <c r="G2799" s="62" t="s">
        <v>569</v>
      </c>
      <c r="H2799" s="63">
        <v>29.970419400000001</v>
      </c>
      <c r="I2799" s="64">
        <v>-97.824011111111105</v>
      </c>
      <c r="J2799" s="65" t="s">
        <v>50</v>
      </c>
      <c r="K2799" s="66" t="s">
        <v>51</v>
      </c>
      <c r="L2799" s="62" t="s">
        <v>52</v>
      </c>
      <c r="M2799" s="69"/>
      <c r="N2799" s="65" t="s">
        <v>50</v>
      </c>
      <c r="O2799" s="66" t="s">
        <v>52</v>
      </c>
      <c r="P2799" s="69"/>
      <c r="Q2799" s="55" t="str">
        <f t="shared" si="43"/>
        <v>Non-Lead</v>
      </c>
      <c r="R2799" s="70" t="s">
        <v>51</v>
      </c>
      <c r="S2799" s="70" t="s">
        <v>51</v>
      </c>
      <c r="T2799" s="70"/>
      <c r="U2799" s="71" t="s">
        <v>53</v>
      </c>
      <c r="V2799" s="71" t="s">
        <v>51</v>
      </c>
      <c r="W2799" s="71" t="s">
        <v>51</v>
      </c>
      <c r="X2799" s="71" t="s">
        <v>51</v>
      </c>
      <c r="Y2799" s="72" t="str">
        <f>IF((OR((AND('[1]PWS Information'!$E$10="CWS",U2799="Single Family Residence",Q2799="Lead")),
(AND('[1]PWS Information'!$E$10="CWS",U2799="Multiple Family Residence",'[1]PWS Information'!$E$11="Yes",Q2799="Lead")),
(AND('[1]PWS Information'!$E$10="NTNC",Q2799="Lead")))),"Tier 1",
IF((OR((AND('[1]PWS Information'!$E$10="CWS",U2799="Multiple Family Residence",'[1]PWS Information'!$E$11="No",Q2799="Lead")),
(AND('[1]PWS Information'!$E$10="CWS",U2799="Other",Q2799="Lead")),
(AND('[1]PWS Information'!$E$10="CWS",U2799="Building",Q2799="Lead")))),"Tier 2",
IF((OR((AND('[1]PWS Information'!$E$10="CWS",U2799="Single Family Residence",Q2799="Galvanized Requiring Replacement")),
(AND('[1]PWS Information'!$E$10="CWS",U2799="Single Family Residence",Q2799="Galvanized Requiring Replacement",R2799="Yes")),
(AND('[1]PWS Information'!$E$10="NTNC",Q2799="Galvanized Requiring Replacement")),
(AND('[1]PWS Information'!$E$10="NTNC",U2799="Single Family Residence",R2799="Yes")))),"Tier 3",
IF((OR((AND('[1]PWS Information'!$E$10="CWS",U2799="Single Family Residence",S2799="Yes",Q2799="Non-Lead", J2799="Non-Lead - Copper",L2799="Before 1989")),
(AND('[1]PWS Information'!$E$10="CWS",U2799="Single Family Residence",S2799="Yes",Q2799="Non-Lead", N2799="Non-Lead - Copper",O2799="Before 1989")))),"Tier 4",
IF((OR((AND('[1]PWS Information'!$E$10="NTNC",Q2799="Non-Lead")),
(AND('[1]PWS Information'!$E$10="CWS",Q2799="Non-Lead",S2799="")),
(AND('[1]PWS Information'!$E$10="CWS",Q2799="Non-Lead",S2799="No")),
(AND('[1]PWS Information'!$E$10="CWS",Q2799="Non-Lead",S2799="Don't Know")),
(AND('[1]PWS Information'!$E$10="CWS",Q2799="Non-Lead", J2799="Non-Lead - Copper", S2799="Yes", L2799="Between 1989 and 2014")),
(AND('[1]PWS Information'!$E$10="CWS",Q2799="Non-Lead", J2799="Non-Lead - Copper", S2799="Yes", L2799="After 2014")),
(AND('[1]PWS Information'!$E$10="CWS",Q2799="Non-Lead", J2799="Non-Lead - Copper", S2799="Yes", L2799="Unknown")),
(AND('[1]PWS Information'!$E$10="CWS",Q2799="Non-Lead", N2799="Non-Lead - Copper", S2799="Yes", O2799="Between 1989 and 2014")),
(AND('[1]PWS Information'!$E$10="CWS",Q2799="Non-Lead", N2799="Non-Lead - Copper", S2799="Yes", O2799="After 2014")),
(AND('[1]PWS Information'!$E$10="CWS",Q2799="Non-Lead", N2799="Non-Lead - Copper", S2799="Yes", O2799="Unknown")),
(AND('[1]PWS Information'!$E$10="CWS",Q2799="Unknown")),
(AND('[1]PWS Information'!$E$10="NTNC",Q2799="Unknown")))),"Tier 5",
"")))))</f>
        <v>Tier 5</v>
      </c>
      <c r="Z2799" s="71"/>
      <c r="AA2799" s="71"/>
    </row>
    <row r="2800" spans="1:27" ht="57.6" x14ac:dyDescent="0.3">
      <c r="A2800" s="1"/>
      <c r="B2800" s="70">
        <v>9669725</v>
      </c>
      <c r="C2800" s="60">
        <v>112</v>
      </c>
      <c r="D2800" s="61" t="s">
        <v>578</v>
      </c>
      <c r="E2800" s="61" t="s">
        <v>128</v>
      </c>
      <c r="F2800" s="61">
        <v>78640</v>
      </c>
      <c r="G2800" s="62" t="s">
        <v>569</v>
      </c>
      <c r="H2800" s="63">
        <v>29.970324999999999</v>
      </c>
      <c r="I2800" s="64">
        <v>-97.826152777777693</v>
      </c>
      <c r="J2800" s="65" t="s">
        <v>50</v>
      </c>
      <c r="K2800" s="66" t="s">
        <v>51</v>
      </c>
      <c r="L2800" s="62" t="s">
        <v>52</v>
      </c>
      <c r="M2800" s="69"/>
      <c r="N2800" s="65" t="s">
        <v>50</v>
      </c>
      <c r="O2800" s="66" t="s">
        <v>52</v>
      </c>
      <c r="P2800" s="69"/>
      <c r="Q2800" s="55" t="str">
        <f t="shared" si="43"/>
        <v>Non-Lead</v>
      </c>
      <c r="R2800" s="70" t="s">
        <v>51</v>
      </c>
      <c r="S2800" s="70" t="s">
        <v>51</v>
      </c>
      <c r="T2800" s="70"/>
      <c r="U2800" s="71" t="s">
        <v>53</v>
      </c>
      <c r="V2800" s="71" t="s">
        <v>51</v>
      </c>
      <c r="W2800" s="71" t="s">
        <v>51</v>
      </c>
      <c r="X2800" s="71" t="s">
        <v>51</v>
      </c>
      <c r="Y2800" s="72" t="str">
        <f>IF((OR((AND('[1]PWS Information'!$E$10="CWS",U2800="Single Family Residence",Q2800="Lead")),
(AND('[1]PWS Information'!$E$10="CWS",U2800="Multiple Family Residence",'[1]PWS Information'!$E$11="Yes",Q2800="Lead")),
(AND('[1]PWS Information'!$E$10="NTNC",Q2800="Lead")))),"Tier 1",
IF((OR((AND('[1]PWS Information'!$E$10="CWS",U2800="Multiple Family Residence",'[1]PWS Information'!$E$11="No",Q2800="Lead")),
(AND('[1]PWS Information'!$E$10="CWS",U2800="Other",Q2800="Lead")),
(AND('[1]PWS Information'!$E$10="CWS",U2800="Building",Q2800="Lead")))),"Tier 2",
IF((OR((AND('[1]PWS Information'!$E$10="CWS",U2800="Single Family Residence",Q2800="Galvanized Requiring Replacement")),
(AND('[1]PWS Information'!$E$10="CWS",U2800="Single Family Residence",Q2800="Galvanized Requiring Replacement",R2800="Yes")),
(AND('[1]PWS Information'!$E$10="NTNC",Q2800="Galvanized Requiring Replacement")),
(AND('[1]PWS Information'!$E$10="NTNC",U2800="Single Family Residence",R2800="Yes")))),"Tier 3",
IF((OR((AND('[1]PWS Information'!$E$10="CWS",U2800="Single Family Residence",S2800="Yes",Q2800="Non-Lead", J2800="Non-Lead - Copper",L2800="Before 1989")),
(AND('[1]PWS Information'!$E$10="CWS",U2800="Single Family Residence",S2800="Yes",Q2800="Non-Lead", N2800="Non-Lead - Copper",O2800="Before 1989")))),"Tier 4",
IF((OR((AND('[1]PWS Information'!$E$10="NTNC",Q2800="Non-Lead")),
(AND('[1]PWS Information'!$E$10="CWS",Q2800="Non-Lead",S2800="")),
(AND('[1]PWS Information'!$E$10="CWS",Q2800="Non-Lead",S2800="No")),
(AND('[1]PWS Information'!$E$10="CWS",Q2800="Non-Lead",S2800="Don't Know")),
(AND('[1]PWS Information'!$E$10="CWS",Q2800="Non-Lead", J2800="Non-Lead - Copper", S2800="Yes", L2800="Between 1989 and 2014")),
(AND('[1]PWS Information'!$E$10="CWS",Q2800="Non-Lead", J2800="Non-Lead - Copper", S2800="Yes", L2800="After 2014")),
(AND('[1]PWS Information'!$E$10="CWS",Q2800="Non-Lead", J2800="Non-Lead - Copper", S2800="Yes", L2800="Unknown")),
(AND('[1]PWS Information'!$E$10="CWS",Q2800="Non-Lead", N2800="Non-Lead - Copper", S2800="Yes", O2800="Between 1989 and 2014")),
(AND('[1]PWS Information'!$E$10="CWS",Q2800="Non-Lead", N2800="Non-Lead - Copper", S2800="Yes", O2800="After 2014")),
(AND('[1]PWS Information'!$E$10="CWS",Q2800="Non-Lead", N2800="Non-Lead - Copper", S2800="Yes", O2800="Unknown")),
(AND('[1]PWS Information'!$E$10="CWS",Q2800="Unknown")),
(AND('[1]PWS Information'!$E$10="NTNC",Q2800="Unknown")))),"Tier 5",
"")))))</f>
        <v>Tier 5</v>
      </c>
      <c r="Z2800" s="71"/>
      <c r="AA2800" s="71"/>
    </row>
    <row r="2801" spans="1:27" ht="57.6" x14ac:dyDescent="0.3">
      <c r="A2801" s="1"/>
      <c r="B2801" s="70">
        <v>9664581</v>
      </c>
      <c r="C2801" s="60">
        <v>120</v>
      </c>
      <c r="D2801" s="61" t="s">
        <v>579</v>
      </c>
      <c r="E2801" s="61" t="s">
        <v>128</v>
      </c>
      <c r="F2801" s="61">
        <v>78640</v>
      </c>
      <c r="G2801" s="62" t="s">
        <v>569</v>
      </c>
      <c r="H2801" s="63">
        <v>29.970236100000001</v>
      </c>
      <c r="I2801" s="64">
        <v>-97.826238888888795</v>
      </c>
      <c r="J2801" s="65" t="s">
        <v>50</v>
      </c>
      <c r="K2801" s="66" t="s">
        <v>51</v>
      </c>
      <c r="L2801" s="62" t="s">
        <v>52</v>
      </c>
      <c r="M2801" s="69"/>
      <c r="N2801" s="65" t="s">
        <v>50</v>
      </c>
      <c r="O2801" s="66" t="s">
        <v>52</v>
      </c>
      <c r="P2801" s="69"/>
      <c r="Q2801" s="55" t="str">
        <f t="shared" si="43"/>
        <v>Non-Lead</v>
      </c>
      <c r="R2801" s="70" t="s">
        <v>51</v>
      </c>
      <c r="S2801" s="70" t="s">
        <v>51</v>
      </c>
      <c r="T2801" s="70"/>
      <c r="U2801" s="71" t="s">
        <v>53</v>
      </c>
      <c r="V2801" s="71" t="s">
        <v>51</v>
      </c>
      <c r="W2801" s="71" t="s">
        <v>51</v>
      </c>
      <c r="X2801" s="71" t="s">
        <v>51</v>
      </c>
      <c r="Y2801" s="72" t="str">
        <f>IF((OR((AND('[1]PWS Information'!$E$10="CWS",U2801="Single Family Residence",Q2801="Lead")),
(AND('[1]PWS Information'!$E$10="CWS",U2801="Multiple Family Residence",'[1]PWS Information'!$E$11="Yes",Q2801="Lead")),
(AND('[1]PWS Information'!$E$10="NTNC",Q2801="Lead")))),"Tier 1",
IF((OR((AND('[1]PWS Information'!$E$10="CWS",U2801="Multiple Family Residence",'[1]PWS Information'!$E$11="No",Q2801="Lead")),
(AND('[1]PWS Information'!$E$10="CWS",U2801="Other",Q2801="Lead")),
(AND('[1]PWS Information'!$E$10="CWS",U2801="Building",Q2801="Lead")))),"Tier 2",
IF((OR((AND('[1]PWS Information'!$E$10="CWS",U2801="Single Family Residence",Q2801="Galvanized Requiring Replacement")),
(AND('[1]PWS Information'!$E$10="CWS",U2801="Single Family Residence",Q2801="Galvanized Requiring Replacement",R2801="Yes")),
(AND('[1]PWS Information'!$E$10="NTNC",Q2801="Galvanized Requiring Replacement")),
(AND('[1]PWS Information'!$E$10="NTNC",U2801="Single Family Residence",R2801="Yes")))),"Tier 3",
IF((OR((AND('[1]PWS Information'!$E$10="CWS",U2801="Single Family Residence",S2801="Yes",Q2801="Non-Lead", J2801="Non-Lead - Copper",L2801="Before 1989")),
(AND('[1]PWS Information'!$E$10="CWS",U2801="Single Family Residence",S2801="Yes",Q2801="Non-Lead", N2801="Non-Lead - Copper",O2801="Before 1989")))),"Tier 4",
IF((OR((AND('[1]PWS Information'!$E$10="NTNC",Q2801="Non-Lead")),
(AND('[1]PWS Information'!$E$10="CWS",Q2801="Non-Lead",S2801="")),
(AND('[1]PWS Information'!$E$10="CWS",Q2801="Non-Lead",S2801="No")),
(AND('[1]PWS Information'!$E$10="CWS",Q2801="Non-Lead",S2801="Don't Know")),
(AND('[1]PWS Information'!$E$10="CWS",Q2801="Non-Lead", J2801="Non-Lead - Copper", S2801="Yes", L2801="Between 1989 and 2014")),
(AND('[1]PWS Information'!$E$10="CWS",Q2801="Non-Lead", J2801="Non-Lead - Copper", S2801="Yes", L2801="After 2014")),
(AND('[1]PWS Information'!$E$10="CWS",Q2801="Non-Lead", J2801="Non-Lead - Copper", S2801="Yes", L2801="Unknown")),
(AND('[1]PWS Information'!$E$10="CWS",Q2801="Non-Lead", N2801="Non-Lead - Copper", S2801="Yes", O2801="Between 1989 and 2014")),
(AND('[1]PWS Information'!$E$10="CWS",Q2801="Non-Lead", N2801="Non-Lead - Copper", S2801="Yes", O2801="After 2014")),
(AND('[1]PWS Information'!$E$10="CWS",Q2801="Non-Lead", N2801="Non-Lead - Copper", S2801="Yes", O2801="Unknown")),
(AND('[1]PWS Information'!$E$10="CWS",Q2801="Unknown")),
(AND('[1]PWS Information'!$E$10="NTNC",Q2801="Unknown")))),"Tier 5",
"")))))</f>
        <v>Tier 5</v>
      </c>
      <c r="Z2801" s="71"/>
      <c r="AA2801" s="71"/>
    </row>
    <row r="2802" spans="1:27" ht="57.6" x14ac:dyDescent="0.3">
      <c r="A2802" s="17"/>
      <c r="B2802" s="70">
        <v>9677266</v>
      </c>
      <c r="C2802" s="60">
        <v>128</v>
      </c>
      <c r="D2802" s="61" t="s">
        <v>578</v>
      </c>
      <c r="E2802" s="61" t="s">
        <v>128</v>
      </c>
      <c r="F2802" s="61">
        <v>78640</v>
      </c>
      <c r="G2802" s="62" t="s">
        <v>569</v>
      </c>
      <c r="H2802" s="63">
        <v>29.970163899999999</v>
      </c>
      <c r="I2802" s="64">
        <v>-97.826322222222203</v>
      </c>
      <c r="J2802" s="65" t="s">
        <v>50</v>
      </c>
      <c r="K2802" s="66" t="s">
        <v>51</v>
      </c>
      <c r="L2802" s="62" t="s">
        <v>52</v>
      </c>
      <c r="M2802" s="69"/>
      <c r="N2802" s="65" t="s">
        <v>50</v>
      </c>
      <c r="O2802" s="66" t="s">
        <v>52</v>
      </c>
      <c r="P2802" s="69"/>
      <c r="Q2802" s="55" t="str">
        <f t="shared" si="43"/>
        <v>Non-Lead</v>
      </c>
      <c r="R2802" s="70" t="s">
        <v>51</v>
      </c>
      <c r="S2802" s="70" t="s">
        <v>51</v>
      </c>
      <c r="T2802" s="70"/>
      <c r="U2802" s="71" t="s">
        <v>53</v>
      </c>
      <c r="V2802" s="71" t="s">
        <v>51</v>
      </c>
      <c r="W2802" s="71" t="s">
        <v>51</v>
      </c>
      <c r="X2802" s="71" t="s">
        <v>51</v>
      </c>
      <c r="Y2802" s="72" t="str">
        <f>IF((OR((AND('[1]PWS Information'!$E$10="CWS",U2802="Single Family Residence",Q2802="Lead")),
(AND('[1]PWS Information'!$E$10="CWS",U2802="Multiple Family Residence",'[1]PWS Information'!$E$11="Yes",Q2802="Lead")),
(AND('[1]PWS Information'!$E$10="NTNC",Q2802="Lead")))),"Tier 1",
IF((OR((AND('[1]PWS Information'!$E$10="CWS",U2802="Multiple Family Residence",'[1]PWS Information'!$E$11="No",Q2802="Lead")),
(AND('[1]PWS Information'!$E$10="CWS",U2802="Other",Q2802="Lead")),
(AND('[1]PWS Information'!$E$10="CWS",U2802="Building",Q2802="Lead")))),"Tier 2",
IF((OR((AND('[1]PWS Information'!$E$10="CWS",U2802="Single Family Residence",Q2802="Galvanized Requiring Replacement")),
(AND('[1]PWS Information'!$E$10="CWS",U2802="Single Family Residence",Q2802="Galvanized Requiring Replacement",R2802="Yes")),
(AND('[1]PWS Information'!$E$10="NTNC",Q2802="Galvanized Requiring Replacement")),
(AND('[1]PWS Information'!$E$10="NTNC",U2802="Single Family Residence",R2802="Yes")))),"Tier 3",
IF((OR((AND('[1]PWS Information'!$E$10="CWS",U2802="Single Family Residence",S2802="Yes",Q2802="Non-Lead", J2802="Non-Lead - Copper",L2802="Before 1989")),
(AND('[1]PWS Information'!$E$10="CWS",U2802="Single Family Residence",S2802="Yes",Q2802="Non-Lead", N2802="Non-Lead - Copper",O2802="Before 1989")))),"Tier 4",
IF((OR((AND('[1]PWS Information'!$E$10="NTNC",Q2802="Non-Lead")),
(AND('[1]PWS Information'!$E$10="CWS",Q2802="Non-Lead",S2802="")),
(AND('[1]PWS Information'!$E$10="CWS",Q2802="Non-Lead",S2802="No")),
(AND('[1]PWS Information'!$E$10="CWS",Q2802="Non-Lead",S2802="Don't Know")),
(AND('[1]PWS Information'!$E$10="CWS",Q2802="Non-Lead", J2802="Non-Lead - Copper", S2802="Yes", L2802="Between 1989 and 2014")),
(AND('[1]PWS Information'!$E$10="CWS",Q2802="Non-Lead", J2802="Non-Lead - Copper", S2802="Yes", L2802="After 2014")),
(AND('[1]PWS Information'!$E$10="CWS",Q2802="Non-Lead", J2802="Non-Lead - Copper", S2802="Yes", L2802="Unknown")),
(AND('[1]PWS Information'!$E$10="CWS",Q2802="Non-Lead", N2802="Non-Lead - Copper", S2802="Yes", O2802="Between 1989 and 2014")),
(AND('[1]PWS Information'!$E$10="CWS",Q2802="Non-Lead", N2802="Non-Lead - Copper", S2802="Yes", O2802="After 2014")),
(AND('[1]PWS Information'!$E$10="CWS",Q2802="Non-Lead", N2802="Non-Lead - Copper", S2802="Yes", O2802="Unknown")),
(AND('[1]PWS Information'!$E$10="CWS",Q2802="Unknown")),
(AND('[1]PWS Information'!$E$10="NTNC",Q2802="Unknown")))),"Tier 5",
"")))))</f>
        <v>Tier 5</v>
      </c>
      <c r="Z2802" s="71"/>
      <c r="AA2802" s="71"/>
    </row>
    <row r="2803" spans="1:27" ht="57.6" x14ac:dyDescent="0.3">
      <c r="A2803" s="1"/>
      <c r="B2803" s="70">
        <v>9663260</v>
      </c>
      <c r="C2803" s="60">
        <v>136</v>
      </c>
      <c r="D2803" s="61" t="s">
        <v>578</v>
      </c>
      <c r="E2803" s="61" t="s">
        <v>128</v>
      </c>
      <c r="F2803" s="61">
        <v>78640</v>
      </c>
      <c r="G2803" s="62" t="s">
        <v>569</v>
      </c>
      <c r="H2803" s="63">
        <v>29.970091700000001</v>
      </c>
      <c r="I2803" s="64">
        <v>-97.826425</v>
      </c>
      <c r="J2803" s="65" t="s">
        <v>50</v>
      </c>
      <c r="K2803" s="66" t="s">
        <v>51</v>
      </c>
      <c r="L2803" s="62" t="s">
        <v>52</v>
      </c>
      <c r="M2803" s="69"/>
      <c r="N2803" s="65" t="s">
        <v>50</v>
      </c>
      <c r="O2803" s="66" t="s">
        <v>52</v>
      </c>
      <c r="P2803" s="69"/>
      <c r="Q2803" s="55" t="str">
        <f t="shared" si="43"/>
        <v>Non-Lead</v>
      </c>
      <c r="R2803" s="70" t="s">
        <v>51</v>
      </c>
      <c r="S2803" s="70" t="s">
        <v>51</v>
      </c>
      <c r="T2803" s="70"/>
      <c r="U2803" s="71" t="s">
        <v>53</v>
      </c>
      <c r="V2803" s="71" t="s">
        <v>51</v>
      </c>
      <c r="W2803" s="71" t="s">
        <v>51</v>
      </c>
      <c r="X2803" s="71" t="s">
        <v>51</v>
      </c>
      <c r="Y2803" s="72" t="str">
        <f>IF((OR((AND('[1]PWS Information'!$E$10="CWS",U2803="Single Family Residence",Q2803="Lead")),
(AND('[1]PWS Information'!$E$10="CWS",U2803="Multiple Family Residence",'[1]PWS Information'!$E$11="Yes",Q2803="Lead")),
(AND('[1]PWS Information'!$E$10="NTNC",Q2803="Lead")))),"Tier 1",
IF((OR((AND('[1]PWS Information'!$E$10="CWS",U2803="Multiple Family Residence",'[1]PWS Information'!$E$11="No",Q2803="Lead")),
(AND('[1]PWS Information'!$E$10="CWS",U2803="Other",Q2803="Lead")),
(AND('[1]PWS Information'!$E$10="CWS",U2803="Building",Q2803="Lead")))),"Tier 2",
IF((OR((AND('[1]PWS Information'!$E$10="CWS",U2803="Single Family Residence",Q2803="Galvanized Requiring Replacement")),
(AND('[1]PWS Information'!$E$10="CWS",U2803="Single Family Residence",Q2803="Galvanized Requiring Replacement",R2803="Yes")),
(AND('[1]PWS Information'!$E$10="NTNC",Q2803="Galvanized Requiring Replacement")),
(AND('[1]PWS Information'!$E$10="NTNC",U2803="Single Family Residence",R2803="Yes")))),"Tier 3",
IF((OR((AND('[1]PWS Information'!$E$10="CWS",U2803="Single Family Residence",S2803="Yes",Q2803="Non-Lead", J2803="Non-Lead - Copper",L2803="Before 1989")),
(AND('[1]PWS Information'!$E$10="CWS",U2803="Single Family Residence",S2803="Yes",Q2803="Non-Lead", N2803="Non-Lead - Copper",O2803="Before 1989")))),"Tier 4",
IF((OR((AND('[1]PWS Information'!$E$10="NTNC",Q2803="Non-Lead")),
(AND('[1]PWS Information'!$E$10="CWS",Q2803="Non-Lead",S2803="")),
(AND('[1]PWS Information'!$E$10="CWS",Q2803="Non-Lead",S2803="No")),
(AND('[1]PWS Information'!$E$10="CWS",Q2803="Non-Lead",S2803="Don't Know")),
(AND('[1]PWS Information'!$E$10="CWS",Q2803="Non-Lead", J2803="Non-Lead - Copper", S2803="Yes", L2803="Between 1989 and 2014")),
(AND('[1]PWS Information'!$E$10="CWS",Q2803="Non-Lead", J2803="Non-Lead - Copper", S2803="Yes", L2803="After 2014")),
(AND('[1]PWS Information'!$E$10="CWS",Q2803="Non-Lead", J2803="Non-Lead - Copper", S2803="Yes", L2803="Unknown")),
(AND('[1]PWS Information'!$E$10="CWS",Q2803="Non-Lead", N2803="Non-Lead - Copper", S2803="Yes", O2803="Between 1989 and 2014")),
(AND('[1]PWS Information'!$E$10="CWS",Q2803="Non-Lead", N2803="Non-Lead - Copper", S2803="Yes", O2803="After 2014")),
(AND('[1]PWS Information'!$E$10="CWS",Q2803="Non-Lead", N2803="Non-Lead - Copper", S2803="Yes", O2803="Unknown")),
(AND('[1]PWS Information'!$E$10="CWS",Q2803="Unknown")),
(AND('[1]PWS Information'!$E$10="NTNC",Q2803="Unknown")))),"Tier 5",
"")))))</f>
        <v>Tier 5</v>
      </c>
      <c r="Z2803" s="71"/>
      <c r="AA2803" s="71"/>
    </row>
    <row r="2804" spans="1:27" ht="72" x14ac:dyDescent="0.3">
      <c r="A2804" s="1"/>
      <c r="B2804" s="70">
        <v>15628281</v>
      </c>
      <c r="C2804" s="60">
        <v>115</v>
      </c>
      <c r="D2804" s="61" t="s">
        <v>583</v>
      </c>
      <c r="E2804" s="61" t="s">
        <v>128</v>
      </c>
      <c r="F2804" s="61">
        <v>78640</v>
      </c>
      <c r="G2804" s="62" t="s">
        <v>586</v>
      </c>
      <c r="H2804" s="63">
        <v>29.970058300000002</v>
      </c>
      <c r="I2804" s="64">
        <v>-97.825111111111099</v>
      </c>
      <c r="J2804" s="65" t="s">
        <v>50</v>
      </c>
      <c r="K2804" s="66" t="s">
        <v>51</v>
      </c>
      <c r="L2804" s="62" t="s">
        <v>52</v>
      </c>
      <c r="M2804" s="69"/>
      <c r="N2804" s="65" t="s">
        <v>50</v>
      </c>
      <c r="O2804" s="66" t="s">
        <v>52</v>
      </c>
      <c r="P2804" s="69"/>
      <c r="Q2804" s="55" t="str">
        <f t="shared" si="43"/>
        <v>Non-Lead</v>
      </c>
      <c r="R2804" s="70" t="s">
        <v>51</v>
      </c>
      <c r="S2804" s="70" t="s">
        <v>51</v>
      </c>
      <c r="T2804" s="70"/>
      <c r="U2804" s="71" t="s">
        <v>53</v>
      </c>
      <c r="V2804" s="71" t="s">
        <v>51</v>
      </c>
      <c r="W2804" s="71" t="s">
        <v>51</v>
      </c>
      <c r="X2804" s="71" t="s">
        <v>51</v>
      </c>
      <c r="Y2804" s="72" t="str">
        <f>IF((OR((AND('[1]PWS Information'!$E$10="CWS",U2804="Single Family Residence",Q2804="Lead")),
(AND('[1]PWS Information'!$E$10="CWS",U2804="Multiple Family Residence",'[1]PWS Information'!$E$11="Yes",Q2804="Lead")),
(AND('[1]PWS Information'!$E$10="NTNC",Q2804="Lead")))),"Tier 1",
IF((OR((AND('[1]PWS Information'!$E$10="CWS",U2804="Multiple Family Residence",'[1]PWS Information'!$E$11="No",Q2804="Lead")),
(AND('[1]PWS Information'!$E$10="CWS",U2804="Other",Q2804="Lead")),
(AND('[1]PWS Information'!$E$10="CWS",U2804="Building",Q2804="Lead")))),"Tier 2",
IF((OR((AND('[1]PWS Information'!$E$10="CWS",U2804="Single Family Residence",Q2804="Galvanized Requiring Replacement")),
(AND('[1]PWS Information'!$E$10="CWS",U2804="Single Family Residence",Q2804="Galvanized Requiring Replacement",R2804="Yes")),
(AND('[1]PWS Information'!$E$10="NTNC",Q2804="Galvanized Requiring Replacement")),
(AND('[1]PWS Information'!$E$10="NTNC",U2804="Single Family Residence",R2804="Yes")))),"Tier 3",
IF((OR((AND('[1]PWS Information'!$E$10="CWS",U2804="Single Family Residence",S2804="Yes",Q2804="Non-Lead", J2804="Non-Lead - Copper",L2804="Before 1989")),
(AND('[1]PWS Information'!$E$10="CWS",U2804="Single Family Residence",S2804="Yes",Q2804="Non-Lead", N2804="Non-Lead - Copper",O2804="Before 1989")))),"Tier 4",
IF((OR((AND('[1]PWS Information'!$E$10="NTNC",Q2804="Non-Lead")),
(AND('[1]PWS Information'!$E$10="CWS",Q2804="Non-Lead",S2804="")),
(AND('[1]PWS Information'!$E$10="CWS",Q2804="Non-Lead",S2804="No")),
(AND('[1]PWS Information'!$E$10="CWS",Q2804="Non-Lead",S2804="Don't Know")),
(AND('[1]PWS Information'!$E$10="CWS",Q2804="Non-Lead", J2804="Non-Lead - Copper", S2804="Yes", L2804="Between 1989 and 2014")),
(AND('[1]PWS Information'!$E$10="CWS",Q2804="Non-Lead", J2804="Non-Lead - Copper", S2804="Yes", L2804="After 2014")),
(AND('[1]PWS Information'!$E$10="CWS",Q2804="Non-Lead", J2804="Non-Lead - Copper", S2804="Yes", L2804="Unknown")),
(AND('[1]PWS Information'!$E$10="CWS",Q2804="Non-Lead", N2804="Non-Lead - Copper", S2804="Yes", O2804="Between 1989 and 2014")),
(AND('[1]PWS Information'!$E$10="CWS",Q2804="Non-Lead", N2804="Non-Lead - Copper", S2804="Yes", O2804="After 2014")),
(AND('[1]PWS Information'!$E$10="CWS",Q2804="Non-Lead", N2804="Non-Lead - Copper", S2804="Yes", O2804="Unknown")),
(AND('[1]PWS Information'!$E$10="CWS",Q2804="Unknown")),
(AND('[1]PWS Information'!$E$10="NTNC",Q2804="Unknown")))),"Tier 5",
"")))))</f>
        <v>Tier 5</v>
      </c>
      <c r="Z2804" s="71"/>
      <c r="AA2804" s="71"/>
    </row>
    <row r="2805" spans="1:27" ht="57.6" x14ac:dyDescent="0.3">
      <c r="A2805" s="1"/>
      <c r="B2805" s="70">
        <v>3929661</v>
      </c>
      <c r="C2805" s="60">
        <v>131</v>
      </c>
      <c r="D2805" s="61" t="s">
        <v>583</v>
      </c>
      <c r="E2805" s="61" t="s">
        <v>128</v>
      </c>
      <c r="F2805" s="61">
        <v>78640</v>
      </c>
      <c r="G2805" s="62" t="s">
        <v>569</v>
      </c>
      <c r="H2805" s="63">
        <v>29.970230600000001</v>
      </c>
      <c r="I2805" s="64">
        <v>-97.824958333333299</v>
      </c>
      <c r="J2805" s="65" t="s">
        <v>50</v>
      </c>
      <c r="K2805" s="66" t="s">
        <v>51</v>
      </c>
      <c r="L2805" s="62" t="s">
        <v>52</v>
      </c>
      <c r="M2805" s="69"/>
      <c r="N2805" s="65" t="s">
        <v>50</v>
      </c>
      <c r="O2805" s="66" t="s">
        <v>52</v>
      </c>
      <c r="P2805" s="69"/>
      <c r="Q2805" s="55" t="str">
        <f t="shared" si="43"/>
        <v>Non-Lead</v>
      </c>
      <c r="R2805" s="70" t="s">
        <v>51</v>
      </c>
      <c r="S2805" s="70" t="s">
        <v>51</v>
      </c>
      <c r="T2805" s="70"/>
      <c r="U2805" s="71" t="s">
        <v>53</v>
      </c>
      <c r="V2805" s="71" t="s">
        <v>51</v>
      </c>
      <c r="W2805" s="71" t="s">
        <v>51</v>
      </c>
      <c r="X2805" s="71" t="s">
        <v>51</v>
      </c>
      <c r="Y2805" s="72" t="str">
        <f>IF((OR((AND('[1]PWS Information'!$E$10="CWS",U2805="Single Family Residence",Q2805="Lead")),
(AND('[1]PWS Information'!$E$10="CWS",U2805="Multiple Family Residence",'[1]PWS Information'!$E$11="Yes",Q2805="Lead")),
(AND('[1]PWS Information'!$E$10="NTNC",Q2805="Lead")))),"Tier 1",
IF((OR((AND('[1]PWS Information'!$E$10="CWS",U2805="Multiple Family Residence",'[1]PWS Information'!$E$11="No",Q2805="Lead")),
(AND('[1]PWS Information'!$E$10="CWS",U2805="Other",Q2805="Lead")),
(AND('[1]PWS Information'!$E$10="CWS",U2805="Building",Q2805="Lead")))),"Tier 2",
IF((OR((AND('[1]PWS Information'!$E$10="CWS",U2805="Single Family Residence",Q2805="Galvanized Requiring Replacement")),
(AND('[1]PWS Information'!$E$10="CWS",U2805="Single Family Residence",Q2805="Galvanized Requiring Replacement",R2805="Yes")),
(AND('[1]PWS Information'!$E$10="NTNC",Q2805="Galvanized Requiring Replacement")),
(AND('[1]PWS Information'!$E$10="NTNC",U2805="Single Family Residence",R2805="Yes")))),"Tier 3",
IF((OR((AND('[1]PWS Information'!$E$10="CWS",U2805="Single Family Residence",S2805="Yes",Q2805="Non-Lead", J2805="Non-Lead - Copper",L2805="Before 1989")),
(AND('[1]PWS Information'!$E$10="CWS",U2805="Single Family Residence",S2805="Yes",Q2805="Non-Lead", N2805="Non-Lead - Copper",O2805="Before 1989")))),"Tier 4",
IF((OR((AND('[1]PWS Information'!$E$10="NTNC",Q2805="Non-Lead")),
(AND('[1]PWS Information'!$E$10="CWS",Q2805="Non-Lead",S2805="")),
(AND('[1]PWS Information'!$E$10="CWS",Q2805="Non-Lead",S2805="No")),
(AND('[1]PWS Information'!$E$10="CWS",Q2805="Non-Lead",S2805="Don't Know")),
(AND('[1]PWS Information'!$E$10="CWS",Q2805="Non-Lead", J2805="Non-Lead - Copper", S2805="Yes", L2805="Between 1989 and 2014")),
(AND('[1]PWS Information'!$E$10="CWS",Q2805="Non-Lead", J2805="Non-Lead - Copper", S2805="Yes", L2805="After 2014")),
(AND('[1]PWS Information'!$E$10="CWS",Q2805="Non-Lead", J2805="Non-Lead - Copper", S2805="Yes", L2805="Unknown")),
(AND('[1]PWS Information'!$E$10="CWS",Q2805="Non-Lead", N2805="Non-Lead - Copper", S2805="Yes", O2805="Between 1989 and 2014")),
(AND('[1]PWS Information'!$E$10="CWS",Q2805="Non-Lead", N2805="Non-Lead - Copper", S2805="Yes", O2805="After 2014")),
(AND('[1]PWS Information'!$E$10="CWS",Q2805="Non-Lead", N2805="Non-Lead - Copper", S2805="Yes", O2805="Unknown")),
(AND('[1]PWS Information'!$E$10="CWS",Q2805="Unknown")),
(AND('[1]PWS Information'!$E$10="NTNC",Q2805="Unknown")))),"Tier 5",
"")))))</f>
        <v>Tier 5</v>
      </c>
      <c r="Z2805" s="71"/>
      <c r="AA2805" s="71"/>
    </row>
    <row r="2806" spans="1:27" ht="57.6" x14ac:dyDescent="0.3">
      <c r="A2806" s="17"/>
      <c r="B2806" s="70">
        <v>3891332</v>
      </c>
      <c r="C2806" s="60">
        <v>139</v>
      </c>
      <c r="D2806" s="61" t="s">
        <v>583</v>
      </c>
      <c r="E2806" s="61" t="s">
        <v>128</v>
      </c>
      <c r="F2806" s="61">
        <v>78640</v>
      </c>
      <c r="G2806" s="62" t="s">
        <v>569</v>
      </c>
      <c r="H2806" s="63">
        <v>29.9703056</v>
      </c>
      <c r="I2806" s="64">
        <v>-97.824852777777707</v>
      </c>
      <c r="J2806" s="65" t="s">
        <v>50</v>
      </c>
      <c r="K2806" s="66" t="s">
        <v>51</v>
      </c>
      <c r="L2806" s="62" t="s">
        <v>52</v>
      </c>
      <c r="M2806" s="69"/>
      <c r="N2806" s="65" t="s">
        <v>50</v>
      </c>
      <c r="O2806" s="66" t="s">
        <v>52</v>
      </c>
      <c r="P2806" s="69"/>
      <c r="Q2806" s="55" t="str">
        <f t="shared" si="43"/>
        <v>Non-Lead</v>
      </c>
      <c r="R2806" s="70" t="s">
        <v>51</v>
      </c>
      <c r="S2806" s="70" t="s">
        <v>51</v>
      </c>
      <c r="T2806" s="70"/>
      <c r="U2806" s="71" t="s">
        <v>53</v>
      </c>
      <c r="V2806" s="71" t="s">
        <v>51</v>
      </c>
      <c r="W2806" s="71" t="s">
        <v>51</v>
      </c>
      <c r="X2806" s="71" t="s">
        <v>51</v>
      </c>
      <c r="Y2806" s="72" t="str">
        <f>IF((OR((AND('[1]PWS Information'!$E$10="CWS",U2806="Single Family Residence",Q2806="Lead")),
(AND('[1]PWS Information'!$E$10="CWS",U2806="Multiple Family Residence",'[1]PWS Information'!$E$11="Yes",Q2806="Lead")),
(AND('[1]PWS Information'!$E$10="NTNC",Q2806="Lead")))),"Tier 1",
IF((OR((AND('[1]PWS Information'!$E$10="CWS",U2806="Multiple Family Residence",'[1]PWS Information'!$E$11="No",Q2806="Lead")),
(AND('[1]PWS Information'!$E$10="CWS",U2806="Other",Q2806="Lead")),
(AND('[1]PWS Information'!$E$10="CWS",U2806="Building",Q2806="Lead")))),"Tier 2",
IF((OR((AND('[1]PWS Information'!$E$10="CWS",U2806="Single Family Residence",Q2806="Galvanized Requiring Replacement")),
(AND('[1]PWS Information'!$E$10="CWS",U2806="Single Family Residence",Q2806="Galvanized Requiring Replacement",R2806="Yes")),
(AND('[1]PWS Information'!$E$10="NTNC",Q2806="Galvanized Requiring Replacement")),
(AND('[1]PWS Information'!$E$10="NTNC",U2806="Single Family Residence",R2806="Yes")))),"Tier 3",
IF((OR((AND('[1]PWS Information'!$E$10="CWS",U2806="Single Family Residence",S2806="Yes",Q2806="Non-Lead", J2806="Non-Lead - Copper",L2806="Before 1989")),
(AND('[1]PWS Information'!$E$10="CWS",U2806="Single Family Residence",S2806="Yes",Q2806="Non-Lead", N2806="Non-Lead - Copper",O2806="Before 1989")))),"Tier 4",
IF((OR((AND('[1]PWS Information'!$E$10="NTNC",Q2806="Non-Lead")),
(AND('[1]PWS Information'!$E$10="CWS",Q2806="Non-Lead",S2806="")),
(AND('[1]PWS Information'!$E$10="CWS",Q2806="Non-Lead",S2806="No")),
(AND('[1]PWS Information'!$E$10="CWS",Q2806="Non-Lead",S2806="Don't Know")),
(AND('[1]PWS Information'!$E$10="CWS",Q2806="Non-Lead", J2806="Non-Lead - Copper", S2806="Yes", L2806="Between 1989 and 2014")),
(AND('[1]PWS Information'!$E$10="CWS",Q2806="Non-Lead", J2806="Non-Lead - Copper", S2806="Yes", L2806="After 2014")),
(AND('[1]PWS Information'!$E$10="CWS",Q2806="Non-Lead", J2806="Non-Lead - Copper", S2806="Yes", L2806="Unknown")),
(AND('[1]PWS Information'!$E$10="CWS",Q2806="Non-Lead", N2806="Non-Lead - Copper", S2806="Yes", O2806="Between 1989 and 2014")),
(AND('[1]PWS Information'!$E$10="CWS",Q2806="Non-Lead", N2806="Non-Lead - Copper", S2806="Yes", O2806="After 2014")),
(AND('[1]PWS Information'!$E$10="CWS",Q2806="Non-Lead", N2806="Non-Lead - Copper", S2806="Yes", O2806="Unknown")),
(AND('[1]PWS Information'!$E$10="CWS",Q2806="Unknown")),
(AND('[1]PWS Information'!$E$10="NTNC",Q2806="Unknown")))),"Tier 5",
"")))))</f>
        <v>Tier 5</v>
      </c>
      <c r="Z2806" s="71"/>
      <c r="AA2806" s="71"/>
    </row>
    <row r="2807" spans="1:27" ht="57.6" x14ac:dyDescent="0.3">
      <c r="A2807" s="1"/>
      <c r="B2807" s="70">
        <v>3925290</v>
      </c>
      <c r="C2807" s="60">
        <v>147</v>
      </c>
      <c r="D2807" s="61" t="s">
        <v>583</v>
      </c>
      <c r="E2807" s="61" t="s">
        <v>128</v>
      </c>
      <c r="F2807" s="61">
        <v>78640</v>
      </c>
      <c r="G2807" s="62" t="s">
        <v>569</v>
      </c>
      <c r="H2807" s="63">
        <v>29.970383300000002</v>
      </c>
      <c r="I2807" s="64">
        <v>-97.824763888888796</v>
      </c>
      <c r="J2807" s="65" t="s">
        <v>50</v>
      </c>
      <c r="K2807" s="66" t="s">
        <v>51</v>
      </c>
      <c r="L2807" s="62" t="s">
        <v>52</v>
      </c>
      <c r="M2807" s="69"/>
      <c r="N2807" s="65" t="s">
        <v>50</v>
      </c>
      <c r="O2807" s="66" t="s">
        <v>52</v>
      </c>
      <c r="P2807" s="69"/>
      <c r="Q2807" s="55" t="str">
        <f t="shared" si="43"/>
        <v>Non-Lead</v>
      </c>
      <c r="R2807" s="70" t="s">
        <v>51</v>
      </c>
      <c r="S2807" s="70" t="s">
        <v>51</v>
      </c>
      <c r="T2807" s="70"/>
      <c r="U2807" s="71" t="s">
        <v>53</v>
      </c>
      <c r="V2807" s="71" t="s">
        <v>51</v>
      </c>
      <c r="W2807" s="71" t="s">
        <v>51</v>
      </c>
      <c r="X2807" s="71" t="s">
        <v>51</v>
      </c>
      <c r="Y2807" s="72" t="str">
        <f>IF((OR((AND('[1]PWS Information'!$E$10="CWS",U2807="Single Family Residence",Q2807="Lead")),
(AND('[1]PWS Information'!$E$10="CWS",U2807="Multiple Family Residence",'[1]PWS Information'!$E$11="Yes",Q2807="Lead")),
(AND('[1]PWS Information'!$E$10="NTNC",Q2807="Lead")))),"Tier 1",
IF((OR((AND('[1]PWS Information'!$E$10="CWS",U2807="Multiple Family Residence",'[1]PWS Information'!$E$11="No",Q2807="Lead")),
(AND('[1]PWS Information'!$E$10="CWS",U2807="Other",Q2807="Lead")),
(AND('[1]PWS Information'!$E$10="CWS",U2807="Building",Q2807="Lead")))),"Tier 2",
IF((OR((AND('[1]PWS Information'!$E$10="CWS",U2807="Single Family Residence",Q2807="Galvanized Requiring Replacement")),
(AND('[1]PWS Information'!$E$10="CWS",U2807="Single Family Residence",Q2807="Galvanized Requiring Replacement",R2807="Yes")),
(AND('[1]PWS Information'!$E$10="NTNC",Q2807="Galvanized Requiring Replacement")),
(AND('[1]PWS Information'!$E$10="NTNC",U2807="Single Family Residence",R2807="Yes")))),"Tier 3",
IF((OR((AND('[1]PWS Information'!$E$10="CWS",U2807="Single Family Residence",S2807="Yes",Q2807="Non-Lead", J2807="Non-Lead - Copper",L2807="Before 1989")),
(AND('[1]PWS Information'!$E$10="CWS",U2807="Single Family Residence",S2807="Yes",Q2807="Non-Lead", N2807="Non-Lead - Copper",O2807="Before 1989")))),"Tier 4",
IF((OR((AND('[1]PWS Information'!$E$10="NTNC",Q2807="Non-Lead")),
(AND('[1]PWS Information'!$E$10="CWS",Q2807="Non-Lead",S2807="")),
(AND('[1]PWS Information'!$E$10="CWS",Q2807="Non-Lead",S2807="No")),
(AND('[1]PWS Information'!$E$10="CWS",Q2807="Non-Lead",S2807="Don't Know")),
(AND('[1]PWS Information'!$E$10="CWS",Q2807="Non-Lead", J2807="Non-Lead - Copper", S2807="Yes", L2807="Between 1989 and 2014")),
(AND('[1]PWS Information'!$E$10="CWS",Q2807="Non-Lead", J2807="Non-Lead - Copper", S2807="Yes", L2807="After 2014")),
(AND('[1]PWS Information'!$E$10="CWS",Q2807="Non-Lead", J2807="Non-Lead - Copper", S2807="Yes", L2807="Unknown")),
(AND('[1]PWS Information'!$E$10="CWS",Q2807="Non-Lead", N2807="Non-Lead - Copper", S2807="Yes", O2807="Between 1989 and 2014")),
(AND('[1]PWS Information'!$E$10="CWS",Q2807="Non-Lead", N2807="Non-Lead - Copper", S2807="Yes", O2807="After 2014")),
(AND('[1]PWS Information'!$E$10="CWS",Q2807="Non-Lead", N2807="Non-Lead - Copper", S2807="Yes", O2807="Unknown")),
(AND('[1]PWS Information'!$E$10="CWS",Q2807="Unknown")),
(AND('[1]PWS Information'!$E$10="NTNC",Q2807="Unknown")))),"Tier 5",
"")))))</f>
        <v>Tier 5</v>
      </c>
      <c r="Z2807" s="71"/>
      <c r="AA2807" s="71"/>
    </row>
    <row r="2808" spans="1:27" ht="57.6" x14ac:dyDescent="0.3">
      <c r="A2808" s="1"/>
      <c r="B2808" s="70">
        <v>3895826</v>
      </c>
      <c r="C2808" s="60">
        <v>155</v>
      </c>
      <c r="D2808" s="61" t="s">
        <v>583</v>
      </c>
      <c r="E2808" s="61" t="s">
        <v>128</v>
      </c>
      <c r="F2808" s="61">
        <v>78640</v>
      </c>
      <c r="G2808" s="62" t="s">
        <v>569</v>
      </c>
      <c r="H2808" s="63">
        <v>29.970447199999999</v>
      </c>
      <c r="I2808" s="64">
        <v>-97.824649999999906</v>
      </c>
      <c r="J2808" s="65" t="s">
        <v>50</v>
      </c>
      <c r="K2808" s="66" t="s">
        <v>51</v>
      </c>
      <c r="L2808" s="62" t="s">
        <v>52</v>
      </c>
      <c r="M2808" s="69"/>
      <c r="N2808" s="65" t="s">
        <v>50</v>
      </c>
      <c r="O2808" s="66" t="s">
        <v>52</v>
      </c>
      <c r="P2808" s="69"/>
      <c r="Q2808" s="55" t="str">
        <f t="shared" si="43"/>
        <v>Non-Lead</v>
      </c>
      <c r="R2808" s="70" t="s">
        <v>51</v>
      </c>
      <c r="S2808" s="70" t="s">
        <v>51</v>
      </c>
      <c r="T2808" s="70"/>
      <c r="U2808" s="71" t="s">
        <v>53</v>
      </c>
      <c r="V2808" s="71" t="s">
        <v>51</v>
      </c>
      <c r="W2808" s="71" t="s">
        <v>51</v>
      </c>
      <c r="X2808" s="71" t="s">
        <v>51</v>
      </c>
      <c r="Y2808" s="72" t="str">
        <f>IF((OR((AND('[1]PWS Information'!$E$10="CWS",U2808="Single Family Residence",Q2808="Lead")),
(AND('[1]PWS Information'!$E$10="CWS",U2808="Multiple Family Residence",'[1]PWS Information'!$E$11="Yes",Q2808="Lead")),
(AND('[1]PWS Information'!$E$10="NTNC",Q2808="Lead")))),"Tier 1",
IF((OR((AND('[1]PWS Information'!$E$10="CWS",U2808="Multiple Family Residence",'[1]PWS Information'!$E$11="No",Q2808="Lead")),
(AND('[1]PWS Information'!$E$10="CWS",U2808="Other",Q2808="Lead")),
(AND('[1]PWS Information'!$E$10="CWS",U2808="Building",Q2808="Lead")))),"Tier 2",
IF((OR((AND('[1]PWS Information'!$E$10="CWS",U2808="Single Family Residence",Q2808="Galvanized Requiring Replacement")),
(AND('[1]PWS Information'!$E$10="CWS",U2808="Single Family Residence",Q2808="Galvanized Requiring Replacement",R2808="Yes")),
(AND('[1]PWS Information'!$E$10="NTNC",Q2808="Galvanized Requiring Replacement")),
(AND('[1]PWS Information'!$E$10="NTNC",U2808="Single Family Residence",R2808="Yes")))),"Tier 3",
IF((OR((AND('[1]PWS Information'!$E$10="CWS",U2808="Single Family Residence",S2808="Yes",Q2808="Non-Lead", J2808="Non-Lead - Copper",L2808="Before 1989")),
(AND('[1]PWS Information'!$E$10="CWS",U2808="Single Family Residence",S2808="Yes",Q2808="Non-Lead", N2808="Non-Lead - Copper",O2808="Before 1989")))),"Tier 4",
IF((OR((AND('[1]PWS Information'!$E$10="NTNC",Q2808="Non-Lead")),
(AND('[1]PWS Information'!$E$10="CWS",Q2808="Non-Lead",S2808="")),
(AND('[1]PWS Information'!$E$10="CWS",Q2808="Non-Lead",S2808="No")),
(AND('[1]PWS Information'!$E$10="CWS",Q2808="Non-Lead",S2808="Don't Know")),
(AND('[1]PWS Information'!$E$10="CWS",Q2808="Non-Lead", J2808="Non-Lead - Copper", S2808="Yes", L2808="Between 1989 and 2014")),
(AND('[1]PWS Information'!$E$10="CWS",Q2808="Non-Lead", J2808="Non-Lead - Copper", S2808="Yes", L2808="After 2014")),
(AND('[1]PWS Information'!$E$10="CWS",Q2808="Non-Lead", J2808="Non-Lead - Copper", S2808="Yes", L2808="Unknown")),
(AND('[1]PWS Information'!$E$10="CWS",Q2808="Non-Lead", N2808="Non-Lead - Copper", S2808="Yes", O2808="Between 1989 and 2014")),
(AND('[1]PWS Information'!$E$10="CWS",Q2808="Non-Lead", N2808="Non-Lead - Copper", S2808="Yes", O2808="After 2014")),
(AND('[1]PWS Information'!$E$10="CWS",Q2808="Non-Lead", N2808="Non-Lead - Copper", S2808="Yes", O2808="Unknown")),
(AND('[1]PWS Information'!$E$10="CWS",Q2808="Unknown")),
(AND('[1]PWS Information'!$E$10="NTNC",Q2808="Unknown")))),"Tier 5",
"")))))</f>
        <v>Tier 5</v>
      </c>
      <c r="Z2808" s="71"/>
      <c r="AA2808" s="71"/>
    </row>
    <row r="2809" spans="1:27" ht="57.6" x14ac:dyDescent="0.3">
      <c r="A2809" s="1"/>
      <c r="B2809" s="70">
        <v>9784331</v>
      </c>
      <c r="C2809" s="60">
        <v>188</v>
      </c>
      <c r="D2809" s="61" t="s">
        <v>583</v>
      </c>
      <c r="E2809" s="61" t="s">
        <v>128</v>
      </c>
      <c r="F2809" s="61">
        <v>78640</v>
      </c>
      <c r="G2809" s="62" t="s">
        <v>569</v>
      </c>
      <c r="H2809" s="63">
        <v>29.970516700000001</v>
      </c>
      <c r="I2809" s="64">
        <v>-97.8238972222222</v>
      </c>
      <c r="J2809" s="65" t="s">
        <v>50</v>
      </c>
      <c r="K2809" s="66" t="s">
        <v>51</v>
      </c>
      <c r="L2809" s="62" t="s">
        <v>52</v>
      </c>
      <c r="M2809" s="69"/>
      <c r="N2809" s="65" t="s">
        <v>50</v>
      </c>
      <c r="O2809" s="66" t="s">
        <v>52</v>
      </c>
      <c r="P2809" s="69"/>
      <c r="Q2809" s="55" t="str">
        <f t="shared" si="43"/>
        <v>Non-Lead</v>
      </c>
      <c r="R2809" s="70" t="s">
        <v>51</v>
      </c>
      <c r="S2809" s="70" t="s">
        <v>51</v>
      </c>
      <c r="T2809" s="70"/>
      <c r="U2809" s="71" t="s">
        <v>53</v>
      </c>
      <c r="V2809" s="71" t="s">
        <v>51</v>
      </c>
      <c r="W2809" s="71" t="s">
        <v>51</v>
      </c>
      <c r="X2809" s="71" t="s">
        <v>51</v>
      </c>
      <c r="Y2809" s="72" t="str">
        <f>IF((OR((AND('[1]PWS Information'!$E$10="CWS",U2809="Single Family Residence",Q2809="Lead")),
(AND('[1]PWS Information'!$E$10="CWS",U2809="Multiple Family Residence",'[1]PWS Information'!$E$11="Yes",Q2809="Lead")),
(AND('[1]PWS Information'!$E$10="NTNC",Q2809="Lead")))),"Tier 1",
IF((OR((AND('[1]PWS Information'!$E$10="CWS",U2809="Multiple Family Residence",'[1]PWS Information'!$E$11="No",Q2809="Lead")),
(AND('[1]PWS Information'!$E$10="CWS",U2809="Other",Q2809="Lead")),
(AND('[1]PWS Information'!$E$10="CWS",U2809="Building",Q2809="Lead")))),"Tier 2",
IF((OR((AND('[1]PWS Information'!$E$10="CWS",U2809="Single Family Residence",Q2809="Galvanized Requiring Replacement")),
(AND('[1]PWS Information'!$E$10="CWS",U2809="Single Family Residence",Q2809="Galvanized Requiring Replacement",R2809="Yes")),
(AND('[1]PWS Information'!$E$10="NTNC",Q2809="Galvanized Requiring Replacement")),
(AND('[1]PWS Information'!$E$10="NTNC",U2809="Single Family Residence",R2809="Yes")))),"Tier 3",
IF((OR((AND('[1]PWS Information'!$E$10="CWS",U2809="Single Family Residence",S2809="Yes",Q2809="Non-Lead", J2809="Non-Lead - Copper",L2809="Before 1989")),
(AND('[1]PWS Information'!$E$10="CWS",U2809="Single Family Residence",S2809="Yes",Q2809="Non-Lead", N2809="Non-Lead - Copper",O2809="Before 1989")))),"Tier 4",
IF((OR((AND('[1]PWS Information'!$E$10="NTNC",Q2809="Non-Lead")),
(AND('[1]PWS Information'!$E$10="CWS",Q2809="Non-Lead",S2809="")),
(AND('[1]PWS Information'!$E$10="CWS",Q2809="Non-Lead",S2809="No")),
(AND('[1]PWS Information'!$E$10="CWS",Q2809="Non-Lead",S2809="Don't Know")),
(AND('[1]PWS Information'!$E$10="CWS",Q2809="Non-Lead", J2809="Non-Lead - Copper", S2809="Yes", L2809="Between 1989 and 2014")),
(AND('[1]PWS Information'!$E$10="CWS",Q2809="Non-Lead", J2809="Non-Lead - Copper", S2809="Yes", L2809="After 2014")),
(AND('[1]PWS Information'!$E$10="CWS",Q2809="Non-Lead", J2809="Non-Lead - Copper", S2809="Yes", L2809="Unknown")),
(AND('[1]PWS Information'!$E$10="CWS",Q2809="Non-Lead", N2809="Non-Lead - Copper", S2809="Yes", O2809="Between 1989 and 2014")),
(AND('[1]PWS Information'!$E$10="CWS",Q2809="Non-Lead", N2809="Non-Lead - Copper", S2809="Yes", O2809="After 2014")),
(AND('[1]PWS Information'!$E$10="CWS",Q2809="Non-Lead", N2809="Non-Lead - Copper", S2809="Yes", O2809="Unknown")),
(AND('[1]PWS Information'!$E$10="CWS",Q2809="Unknown")),
(AND('[1]PWS Information'!$E$10="NTNC",Q2809="Unknown")))),"Tier 5",
"")))))</f>
        <v>Tier 5</v>
      </c>
      <c r="Z2809" s="71"/>
      <c r="AA2809" s="71"/>
    </row>
    <row r="2810" spans="1:27" ht="57.6" x14ac:dyDescent="0.3">
      <c r="A2810" s="17"/>
      <c r="B2810" s="70">
        <v>9786701</v>
      </c>
      <c r="C2810" s="60">
        <v>191</v>
      </c>
      <c r="D2810" s="61" t="s">
        <v>583</v>
      </c>
      <c r="E2810" s="61" t="s">
        <v>128</v>
      </c>
      <c r="F2810" s="61">
        <v>78640</v>
      </c>
      <c r="G2810" s="62" t="s">
        <v>569</v>
      </c>
      <c r="H2810" s="63">
        <v>29.9708583</v>
      </c>
      <c r="I2810" s="64">
        <v>-97.824230555555502</v>
      </c>
      <c r="J2810" s="65" t="s">
        <v>50</v>
      </c>
      <c r="K2810" s="66" t="s">
        <v>51</v>
      </c>
      <c r="L2810" s="62" t="s">
        <v>52</v>
      </c>
      <c r="M2810" s="69"/>
      <c r="N2810" s="65" t="s">
        <v>50</v>
      </c>
      <c r="O2810" s="66" t="s">
        <v>52</v>
      </c>
      <c r="P2810" s="69"/>
      <c r="Q2810" s="55" t="str">
        <f t="shared" si="43"/>
        <v>Non-Lead</v>
      </c>
      <c r="R2810" s="70" t="s">
        <v>51</v>
      </c>
      <c r="S2810" s="70" t="s">
        <v>51</v>
      </c>
      <c r="T2810" s="70"/>
      <c r="U2810" s="71" t="s">
        <v>53</v>
      </c>
      <c r="V2810" s="71" t="s">
        <v>51</v>
      </c>
      <c r="W2810" s="71" t="s">
        <v>51</v>
      </c>
      <c r="X2810" s="71" t="s">
        <v>51</v>
      </c>
      <c r="Y2810" s="72" t="str">
        <f>IF((OR((AND('[1]PWS Information'!$E$10="CWS",U2810="Single Family Residence",Q2810="Lead")),
(AND('[1]PWS Information'!$E$10="CWS",U2810="Multiple Family Residence",'[1]PWS Information'!$E$11="Yes",Q2810="Lead")),
(AND('[1]PWS Information'!$E$10="NTNC",Q2810="Lead")))),"Tier 1",
IF((OR((AND('[1]PWS Information'!$E$10="CWS",U2810="Multiple Family Residence",'[1]PWS Information'!$E$11="No",Q2810="Lead")),
(AND('[1]PWS Information'!$E$10="CWS",U2810="Other",Q2810="Lead")),
(AND('[1]PWS Information'!$E$10="CWS",U2810="Building",Q2810="Lead")))),"Tier 2",
IF((OR((AND('[1]PWS Information'!$E$10="CWS",U2810="Single Family Residence",Q2810="Galvanized Requiring Replacement")),
(AND('[1]PWS Information'!$E$10="CWS",U2810="Single Family Residence",Q2810="Galvanized Requiring Replacement",R2810="Yes")),
(AND('[1]PWS Information'!$E$10="NTNC",Q2810="Galvanized Requiring Replacement")),
(AND('[1]PWS Information'!$E$10="NTNC",U2810="Single Family Residence",R2810="Yes")))),"Tier 3",
IF((OR((AND('[1]PWS Information'!$E$10="CWS",U2810="Single Family Residence",S2810="Yes",Q2810="Non-Lead", J2810="Non-Lead - Copper",L2810="Before 1989")),
(AND('[1]PWS Information'!$E$10="CWS",U2810="Single Family Residence",S2810="Yes",Q2810="Non-Lead", N2810="Non-Lead - Copper",O2810="Before 1989")))),"Tier 4",
IF((OR((AND('[1]PWS Information'!$E$10="NTNC",Q2810="Non-Lead")),
(AND('[1]PWS Information'!$E$10="CWS",Q2810="Non-Lead",S2810="")),
(AND('[1]PWS Information'!$E$10="CWS",Q2810="Non-Lead",S2810="No")),
(AND('[1]PWS Information'!$E$10="CWS",Q2810="Non-Lead",S2810="Don't Know")),
(AND('[1]PWS Information'!$E$10="CWS",Q2810="Non-Lead", J2810="Non-Lead - Copper", S2810="Yes", L2810="Between 1989 and 2014")),
(AND('[1]PWS Information'!$E$10="CWS",Q2810="Non-Lead", J2810="Non-Lead - Copper", S2810="Yes", L2810="After 2014")),
(AND('[1]PWS Information'!$E$10="CWS",Q2810="Non-Lead", J2810="Non-Lead - Copper", S2810="Yes", L2810="Unknown")),
(AND('[1]PWS Information'!$E$10="CWS",Q2810="Non-Lead", N2810="Non-Lead - Copper", S2810="Yes", O2810="Between 1989 and 2014")),
(AND('[1]PWS Information'!$E$10="CWS",Q2810="Non-Lead", N2810="Non-Lead - Copper", S2810="Yes", O2810="After 2014")),
(AND('[1]PWS Information'!$E$10="CWS",Q2810="Non-Lead", N2810="Non-Lead - Copper", S2810="Yes", O2810="Unknown")),
(AND('[1]PWS Information'!$E$10="CWS",Q2810="Unknown")),
(AND('[1]PWS Information'!$E$10="NTNC",Q2810="Unknown")))),"Tier 5",
"")))))</f>
        <v>Tier 5</v>
      </c>
      <c r="Z2810" s="71"/>
      <c r="AA2810" s="71"/>
    </row>
    <row r="2811" spans="1:27" ht="57.6" x14ac:dyDescent="0.3">
      <c r="A2811" s="1"/>
      <c r="B2811" s="70">
        <v>9664583</v>
      </c>
      <c r="C2811" s="60">
        <v>198</v>
      </c>
      <c r="D2811" s="61" t="s">
        <v>583</v>
      </c>
      <c r="E2811" s="61" t="s">
        <v>128</v>
      </c>
      <c r="F2811" s="61">
        <v>78640</v>
      </c>
      <c r="G2811" s="62" t="s">
        <v>569</v>
      </c>
      <c r="H2811" s="63">
        <v>29.970616700000001</v>
      </c>
      <c r="I2811" s="64">
        <v>-97.823786111111104</v>
      </c>
      <c r="J2811" s="65" t="s">
        <v>50</v>
      </c>
      <c r="K2811" s="66" t="s">
        <v>51</v>
      </c>
      <c r="L2811" s="62" t="s">
        <v>52</v>
      </c>
      <c r="M2811" s="69"/>
      <c r="N2811" s="65" t="s">
        <v>50</v>
      </c>
      <c r="O2811" s="66" t="s">
        <v>52</v>
      </c>
      <c r="P2811" s="69"/>
      <c r="Q2811" s="55" t="str">
        <f t="shared" si="43"/>
        <v>Non-Lead</v>
      </c>
      <c r="R2811" s="70" t="s">
        <v>51</v>
      </c>
      <c r="S2811" s="70" t="s">
        <v>51</v>
      </c>
      <c r="T2811" s="70"/>
      <c r="U2811" s="71" t="s">
        <v>53</v>
      </c>
      <c r="V2811" s="71" t="s">
        <v>51</v>
      </c>
      <c r="W2811" s="71" t="s">
        <v>51</v>
      </c>
      <c r="X2811" s="71" t="s">
        <v>51</v>
      </c>
      <c r="Y2811" s="72" t="str">
        <f>IF((OR((AND('[1]PWS Information'!$E$10="CWS",U2811="Single Family Residence",Q2811="Lead")),
(AND('[1]PWS Information'!$E$10="CWS",U2811="Multiple Family Residence",'[1]PWS Information'!$E$11="Yes",Q2811="Lead")),
(AND('[1]PWS Information'!$E$10="NTNC",Q2811="Lead")))),"Tier 1",
IF((OR((AND('[1]PWS Information'!$E$10="CWS",U2811="Multiple Family Residence",'[1]PWS Information'!$E$11="No",Q2811="Lead")),
(AND('[1]PWS Information'!$E$10="CWS",U2811="Other",Q2811="Lead")),
(AND('[1]PWS Information'!$E$10="CWS",U2811="Building",Q2811="Lead")))),"Tier 2",
IF((OR((AND('[1]PWS Information'!$E$10="CWS",U2811="Single Family Residence",Q2811="Galvanized Requiring Replacement")),
(AND('[1]PWS Information'!$E$10="CWS",U2811="Single Family Residence",Q2811="Galvanized Requiring Replacement",R2811="Yes")),
(AND('[1]PWS Information'!$E$10="NTNC",Q2811="Galvanized Requiring Replacement")),
(AND('[1]PWS Information'!$E$10="NTNC",U2811="Single Family Residence",R2811="Yes")))),"Tier 3",
IF((OR((AND('[1]PWS Information'!$E$10="CWS",U2811="Single Family Residence",S2811="Yes",Q2811="Non-Lead", J2811="Non-Lead - Copper",L2811="Before 1989")),
(AND('[1]PWS Information'!$E$10="CWS",U2811="Single Family Residence",S2811="Yes",Q2811="Non-Lead", N2811="Non-Lead - Copper",O2811="Before 1989")))),"Tier 4",
IF((OR((AND('[1]PWS Information'!$E$10="NTNC",Q2811="Non-Lead")),
(AND('[1]PWS Information'!$E$10="CWS",Q2811="Non-Lead",S2811="")),
(AND('[1]PWS Information'!$E$10="CWS",Q2811="Non-Lead",S2811="No")),
(AND('[1]PWS Information'!$E$10="CWS",Q2811="Non-Lead",S2811="Don't Know")),
(AND('[1]PWS Information'!$E$10="CWS",Q2811="Non-Lead", J2811="Non-Lead - Copper", S2811="Yes", L2811="Between 1989 and 2014")),
(AND('[1]PWS Information'!$E$10="CWS",Q2811="Non-Lead", J2811="Non-Lead - Copper", S2811="Yes", L2811="After 2014")),
(AND('[1]PWS Information'!$E$10="CWS",Q2811="Non-Lead", J2811="Non-Lead - Copper", S2811="Yes", L2811="Unknown")),
(AND('[1]PWS Information'!$E$10="CWS",Q2811="Non-Lead", N2811="Non-Lead - Copper", S2811="Yes", O2811="Between 1989 and 2014")),
(AND('[1]PWS Information'!$E$10="CWS",Q2811="Non-Lead", N2811="Non-Lead - Copper", S2811="Yes", O2811="After 2014")),
(AND('[1]PWS Information'!$E$10="CWS",Q2811="Non-Lead", N2811="Non-Lead - Copper", S2811="Yes", O2811="Unknown")),
(AND('[1]PWS Information'!$E$10="CWS",Q2811="Unknown")),
(AND('[1]PWS Information'!$E$10="NTNC",Q2811="Unknown")))),"Tier 5",
"")))))</f>
        <v>Tier 5</v>
      </c>
      <c r="Z2811" s="71"/>
      <c r="AA2811" s="71"/>
    </row>
    <row r="2812" spans="1:27" ht="57.6" x14ac:dyDescent="0.3">
      <c r="A2812" s="1"/>
      <c r="B2812" s="70">
        <v>9754585</v>
      </c>
      <c r="C2812" s="60">
        <v>199</v>
      </c>
      <c r="D2812" s="61" t="s">
        <v>583</v>
      </c>
      <c r="E2812" s="61" t="s">
        <v>128</v>
      </c>
      <c r="F2812" s="61">
        <v>78640</v>
      </c>
      <c r="G2812" s="62" t="s">
        <v>569</v>
      </c>
      <c r="H2812" s="63">
        <v>29.970930599999999</v>
      </c>
      <c r="I2812" s="64">
        <v>-97.824130555555499</v>
      </c>
      <c r="J2812" s="65" t="s">
        <v>50</v>
      </c>
      <c r="K2812" s="66" t="s">
        <v>51</v>
      </c>
      <c r="L2812" s="62" t="s">
        <v>52</v>
      </c>
      <c r="M2812" s="69"/>
      <c r="N2812" s="65" t="s">
        <v>50</v>
      </c>
      <c r="O2812" s="66" t="s">
        <v>52</v>
      </c>
      <c r="P2812" s="69"/>
      <c r="Q2812" s="55" t="str">
        <f t="shared" si="43"/>
        <v>Non-Lead</v>
      </c>
      <c r="R2812" s="70" t="s">
        <v>51</v>
      </c>
      <c r="S2812" s="70" t="s">
        <v>51</v>
      </c>
      <c r="T2812" s="70"/>
      <c r="U2812" s="71" t="s">
        <v>53</v>
      </c>
      <c r="V2812" s="71" t="s">
        <v>51</v>
      </c>
      <c r="W2812" s="71" t="s">
        <v>51</v>
      </c>
      <c r="X2812" s="71" t="s">
        <v>51</v>
      </c>
      <c r="Y2812" s="72" t="str">
        <f>IF((OR((AND('[1]PWS Information'!$E$10="CWS",U2812="Single Family Residence",Q2812="Lead")),
(AND('[1]PWS Information'!$E$10="CWS",U2812="Multiple Family Residence",'[1]PWS Information'!$E$11="Yes",Q2812="Lead")),
(AND('[1]PWS Information'!$E$10="NTNC",Q2812="Lead")))),"Tier 1",
IF((OR((AND('[1]PWS Information'!$E$10="CWS",U2812="Multiple Family Residence",'[1]PWS Information'!$E$11="No",Q2812="Lead")),
(AND('[1]PWS Information'!$E$10="CWS",U2812="Other",Q2812="Lead")),
(AND('[1]PWS Information'!$E$10="CWS",U2812="Building",Q2812="Lead")))),"Tier 2",
IF((OR((AND('[1]PWS Information'!$E$10="CWS",U2812="Single Family Residence",Q2812="Galvanized Requiring Replacement")),
(AND('[1]PWS Information'!$E$10="CWS",U2812="Single Family Residence",Q2812="Galvanized Requiring Replacement",R2812="Yes")),
(AND('[1]PWS Information'!$E$10="NTNC",Q2812="Galvanized Requiring Replacement")),
(AND('[1]PWS Information'!$E$10="NTNC",U2812="Single Family Residence",R2812="Yes")))),"Tier 3",
IF((OR((AND('[1]PWS Information'!$E$10="CWS",U2812="Single Family Residence",S2812="Yes",Q2812="Non-Lead", J2812="Non-Lead - Copper",L2812="Before 1989")),
(AND('[1]PWS Information'!$E$10="CWS",U2812="Single Family Residence",S2812="Yes",Q2812="Non-Lead", N2812="Non-Lead - Copper",O2812="Before 1989")))),"Tier 4",
IF((OR((AND('[1]PWS Information'!$E$10="NTNC",Q2812="Non-Lead")),
(AND('[1]PWS Information'!$E$10="CWS",Q2812="Non-Lead",S2812="")),
(AND('[1]PWS Information'!$E$10="CWS",Q2812="Non-Lead",S2812="No")),
(AND('[1]PWS Information'!$E$10="CWS",Q2812="Non-Lead",S2812="Don't Know")),
(AND('[1]PWS Information'!$E$10="CWS",Q2812="Non-Lead", J2812="Non-Lead - Copper", S2812="Yes", L2812="Between 1989 and 2014")),
(AND('[1]PWS Information'!$E$10="CWS",Q2812="Non-Lead", J2812="Non-Lead - Copper", S2812="Yes", L2812="After 2014")),
(AND('[1]PWS Information'!$E$10="CWS",Q2812="Non-Lead", J2812="Non-Lead - Copper", S2812="Yes", L2812="Unknown")),
(AND('[1]PWS Information'!$E$10="CWS",Q2812="Non-Lead", N2812="Non-Lead - Copper", S2812="Yes", O2812="Between 1989 and 2014")),
(AND('[1]PWS Information'!$E$10="CWS",Q2812="Non-Lead", N2812="Non-Lead - Copper", S2812="Yes", O2812="After 2014")),
(AND('[1]PWS Information'!$E$10="CWS",Q2812="Non-Lead", N2812="Non-Lead - Copper", S2812="Yes", O2812="Unknown")),
(AND('[1]PWS Information'!$E$10="CWS",Q2812="Unknown")),
(AND('[1]PWS Information'!$E$10="NTNC",Q2812="Unknown")))),"Tier 5",
"")))))</f>
        <v>Tier 5</v>
      </c>
      <c r="Z2812" s="71"/>
      <c r="AA2812" s="71"/>
    </row>
    <row r="2813" spans="1:27" ht="57.6" x14ac:dyDescent="0.3">
      <c r="A2813" s="1"/>
      <c r="B2813" s="70">
        <v>3810058</v>
      </c>
      <c r="C2813" s="60">
        <v>207</v>
      </c>
      <c r="D2813" s="61" t="s">
        <v>583</v>
      </c>
      <c r="E2813" s="61" t="s">
        <v>128</v>
      </c>
      <c r="F2813" s="61">
        <v>78640</v>
      </c>
      <c r="G2813" s="62" t="s">
        <v>569</v>
      </c>
      <c r="H2813" s="63">
        <v>29.970933299999999</v>
      </c>
      <c r="I2813" s="64">
        <v>-97.824124999999995</v>
      </c>
      <c r="J2813" s="65" t="s">
        <v>50</v>
      </c>
      <c r="K2813" s="66" t="s">
        <v>51</v>
      </c>
      <c r="L2813" s="62" t="s">
        <v>52</v>
      </c>
      <c r="M2813" s="69"/>
      <c r="N2813" s="65" t="s">
        <v>50</v>
      </c>
      <c r="O2813" s="66" t="s">
        <v>52</v>
      </c>
      <c r="P2813" s="69"/>
      <c r="Q2813" s="55" t="str">
        <f t="shared" si="43"/>
        <v>Non-Lead</v>
      </c>
      <c r="R2813" s="70" t="s">
        <v>51</v>
      </c>
      <c r="S2813" s="70" t="s">
        <v>51</v>
      </c>
      <c r="T2813" s="70"/>
      <c r="U2813" s="71" t="s">
        <v>53</v>
      </c>
      <c r="V2813" s="71" t="s">
        <v>51</v>
      </c>
      <c r="W2813" s="71" t="s">
        <v>51</v>
      </c>
      <c r="X2813" s="71" t="s">
        <v>51</v>
      </c>
      <c r="Y2813" s="72" t="str">
        <f>IF((OR((AND('[1]PWS Information'!$E$10="CWS",U2813="Single Family Residence",Q2813="Lead")),
(AND('[1]PWS Information'!$E$10="CWS",U2813="Multiple Family Residence",'[1]PWS Information'!$E$11="Yes",Q2813="Lead")),
(AND('[1]PWS Information'!$E$10="NTNC",Q2813="Lead")))),"Tier 1",
IF((OR((AND('[1]PWS Information'!$E$10="CWS",U2813="Multiple Family Residence",'[1]PWS Information'!$E$11="No",Q2813="Lead")),
(AND('[1]PWS Information'!$E$10="CWS",U2813="Other",Q2813="Lead")),
(AND('[1]PWS Information'!$E$10="CWS",U2813="Building",Q2813="Lead")))),"Tier 2",
IF((OR((AND('[1]PWS Information'!$E$10="CWS",U2813="Single Family Residence",Q2813="Galvanized Requiring Replacement")),
(AND('[1]PWS Information'!$E$10="CWS",U2813="Single Family Residence",Q2813="Galvanized Requiring Replacement",R2813="Yes")),
(AND('[1]PWS Information'!$E$10="NTNC",Q2813="Galvanized Requiring Replacement")),
(AND('[1]PWS Information'!$E$10="NTNC",U2813="Single Family Residence",R2813="Yes")))),"Tier 3",
IF((OR((AND('[1]PWS Information'!$E$10="CWS",U2813="Single Family Residence",S2813="Yes",Q2813="Non-Lead", J2813="Non-Lead - Copper",L2813="Before 1989")),
(AND('[1]PWS Information'!$E$10="CWS",U2813="Single Family Residence",S2813="Yes",Q2813="Non-Lead", N2813="Non-Lead - Copper",O2813="Before 1989")))),"Tier 4",
IF((OR((AND('[1]PWS Information'!$E$10="NTNC",Q2813="Non-Lead")),
(AND('[1]PWS Information'!$E$10="CWS",Q2813="Non-Lead",S2813="")),
(AND('[1]PWS Information'!$E$10="CWS",Q2813="Non-Lead",S2813="No")),
(AND('[1]PWS Information'!$E$10="CWS",Q2813="Non-Lead",S2813="Don't Know")),
(AND('[1]PWS Information'!$E$10="CWS",Q2813="Non-Lead", J2813="Non-Lead - Copper", S2813="Yes", L2813="Between 1989 and 2014")),
(AND('[1]PWS Information'!$E$10="CWS",Q2813="Non-Lead", J2813="Non-Lead - Copper", S2813="Yes", L2813="After 2014")),
(AND('[1]PWS Information'!$E$10="CWS",Q2813="Non-Lead", J2813="Non-Lead - Copper", S2813="Yes", L2813="Unknown")),
(AND('[1]PWS Information'!$E$10="CWS",Q2813="Non-Lead", N2813="Non-Lead - Copper", S2813="Yes", O2813="Between 1989 and 2014")),
(AND('[1]PWS Information'!$E$10="CWS",Q2813="Non-Lead", N2813="Non-Lead - Copper", S2813="Yes", O2813="After 2014")),
(AND('[1]PWS Information'!$E$10="CWS",Q2813="Non-Lead", N2813="Non-Lead - Copper", S2813="Yes", O2813="Unknown")),
(AND('[1]PWS Information'!$E$10="CWS",Q2813="Unknown")),
(AND('[1]PWS Information'!$E$10="NTNC",Q2813="Unknown")))),"Tier 5",
"")))))</f>
        <v>Tier 5</v>
      </c>
      <c r="Z2813" s="71"/>
      <c r="AA2813" s="71"/>
    </row>
    <row r="2814" spans="1:27" ht="57.6" x14ac:dyDescent="0.3">
      <c r="A2814" s="17"/>
      <c r="B2814" s="70">
        <v>3967173</v>
      </c>
      <c r="C2814" s="60">
        <v>335</v>
      </c>
      <c r="D2814" s="61" t="s">
        <v>583</v>
      </c>
      <c r="E2814" s="61" t="s">
        <v>128</v>
      </c>
      <c r="F2814" s="61">
        <v>78640</v>
      </c>
      <c r="G2814" s="62" t="s">
        <v>569</v>
      </c>
      <c r="H2814" s="63">
        <v>29.971311100000001</v>
      </c>
      <c r="I2814" s="64">
        <v>-97.824366666666606</v>
      </c>
      <c r="J2814" s="65" t="s">
        <v>50</v>
      </c>
      <c r="K2814" s="66" t="s">
        <v>51</v>
      </c>
      <c r="L2814" s="62" t="s">
        <v>52</v>
      </c>
      <c r="M2814" s="69"/>
      <c r="N2814" s="65" t="s">
        <v>50</v>
      </c>
      <c r="O2814" s="66" t="s">
        <v>52</v>
      </c>
      <c r="P2814" s="69"/>
      <c r="Q2814" s="55" t="str">
        <f t="shared" si="43"/>
        <v>Non-Lead</v>
      </c>
      <c r="R2814" s="70" t="s">
        <v>51</v>
      </c>
      <c r="S2814" s="70" t="s">
        <v>51</v>
      </c>
      <c r="T2814" s="70"/>
      <c r="U2814" s="71" t="s">
        <v>53</v>
      </c>
      <c r="V2814" s="71" t="s">
        <v>51</v>
      </c>
      <c r="W2814" s="71" t="s">
        <v>51</v>
      </c>
      <c r="X2814" s="71" t="s">
        <v>51</v>
      </c>
      <c r="Y2814" s="72" t="str">
        <f>IF((OR((AND('[1]PWS Information'!$E$10="CWS",U2814="Single Family Residence",Q2814="Lead")),
(AND('[1]PWS Information'!$E$10="CWS",U2814="Multiple Family Residence",'[1]PWS Information'!$E$11="Yes",Q2814="Lead")),
(AND('[1]PWS Information'!$E$10="NTNC",Q2814="Lead")))),"Tier 1",
IF((OR((AND('[1]PWS Information'!$E$10="CWS",U2814="Multiple Family Residence",'[1]PWS Information'!$E$11="No",Q2814="Lead")),
(AND('[1]PWS Information'!$E$10="CWS",U2814="Other",Q2814="Lead")),
(AND('[1]PWS Information'!$E$10="CWS",U2814="Building",Q2814="Lead")))),"Tier 2",
IF((OR((AND('[1]PWS Information'!$E$10="CWS",U2814="Single Family Residence",Q2814="Galvanized Requiring Replacement")),
(AND('[1]PWS Information'!$E$10="CWS",U2814="Single Family Residence",Q2814="Galvanized Requiring Replacement",R2814="Yes")),
(AND('[1]PWS Information'!$E$10="NTNC",Q2814="Galvanized Requiring Replacement")),
(AND('[1]PWS Information'!$E$10="NTNC",U2814="Single Family Residence",R2814="Yes")))),"Tier 3",
IF((OR((AND('[1]PWS Information'!$E$10="CWS",U2814="Single Family Residence",S2814="Yes",Q2814="Non-Lead", J2814="Non-Lead - Copper",L2814="Before 1989")),
(AND('[1]PWS Information'!$E$10="CWS",U2814="Single Family Residence",S2814="Yes",Q2814="Non-Lead", N2814="Non-Lead - Copper",O2814="Before 1989")))),"Tier 4",
IF((OR((AND('[1]PWS Information'!$E$10="NTNC",Q2814="Non-Lead")),
(AND('[1]PWS Information'!$E$10="CWS",Q2814="Non-Lead",S2814="")),
(AND('[1]PWS Information'!$E$10="CWS",Q2814="Non-Lead",S2814="No")),
(AND('[1]PWS Information'!$E$10="CWS",Q2814="Non-Lead",S2814="Don't Know")),
(AND('[1]PWS Information'!$E$10="CWS",Q2814="Non-Lead", J2814="Non-Lead - Copper", S2814="Yes", L2814="Between 1989 and 2014")),
(AND('[1]PWS Information'!$E$10="CWS",Q2814="Non-Lead", J2814="Non-Lead - Copper", S2814="Yes", L2814="After 2014")),
(AND('[1]PWS Information'!$E$10="CWS",Q2814="Non-Lead", J2814="Non-Lead - Copper", S2814="Yes", L2814="Unknown")),
(AND('[1]PWS Information'!$E$10="CWS",Q2814="Non-Lead", N2814="Non-Lead - Copper", S2814="Yes", O2814="Between 1989 and 2014")),
(AND('[1]PWS Information'!$E$10="CWS",Q2814="Non-Lead", N2814="Non-Lead - Copper", S2814="Yes", O2814="After 2014")),
(AND('[1]PWS Information'!$E$10="CWS",Q2814="Non-Lead", N2814="Non-Lead - Copper", S2814="Yes", O2814="Unknown")),
(AND('[1]PWS Information'!$E$10="CWS",Q2814="Unknown")),
(AND('[1]PWS Information'!$E$10="NTNC",Q2814="Unknown")))),"Tier 5",
"")))))</f>
        <v>Tier 5</v>
      </c>
      <c r="Z2814" s="71"/>
      <c r="AA2814" s="71"/>
    </row>
    <row r="2815" spans="1:27" ht="86.4" x14ac:dyDescent="0.3">
      <c r="A2815" s="1"/>
      <c r="B2815" s="70">
        <v>9670036</v>
      </c>
      <c r="C2815" s="60">
        <v>120</v>
      </c>
      <c r="D2815" s="61" t="s">
        <v>574</v>
      </c>
      <c r="E2815" s="61" t="s">
        <v>128</v>
      </c>
      <c r="F2815" s="61">
        <v>78640</v>
      </c>
      <c r="G2815" s="62" t="s">
        <v>587</v>
      </c>
      <c r="H2815" s="63">
        <v>29.9702944</v>
      </c>
      <c r="I2815" s="64">
        <v>-97.824313888888796</v>
      </c>
      <c r="J2815" s="65" t="s">
        <v>50</v>
      </c>
      <c r="K2815" s="66" t="s">
        <v>51</v>
      </c>
      <c r="L2815" s="62" t="s">
        <v>52</v>
      </c>
      <c r="M2815" s="69"/>
      <c r="N2815" s="65" t="s">
        <v>50</v>
      </c>
      <c r="O2815" s="66" t="s">
        <v>52</v>
      </c>
      <c r="P2815" s="69"/>
      <c r="Q2815" s="55" t="str">
        <f t="shared" si="43"/>
        <v>Non-Lead</v>
      </c>
      <c r="R2815" s="70" t="s">
        <v>51</v>
      </c>
      <c r="S2815" s="70" t="s">
        <v>51</v>
      </c>
      <c r="T2815" s="70"/>
      <c r="U2815" s="71" t="s">
        <v>53</v>
      </c>
      <c r="V2815" s="71" t="s">
        <v>51</v>
      </c>
      <c r="W2815" s="71" t="s">
        <v>51</v>
      </c>
      <c r="X2815" s="71" t="s">
        <v>51</v>
      </c>
      <c r="Y2815" s="72" t="str">
        <f>IF((OR((AND('[1]PWS Information'!$E$10="CWS",U2815="Single Family Residence",Q2815="Lead")),
(AND('[1]PWS Information'!$E$10="CWS",U2815="Multiple Family Residence",'[1]PWS Information'!$E$11="Yes",Q2815="Lead")),
(AND('[1]PWS Information'!$E$10="NTNC",Q2815="Lead")))),"Tier 1",
IF((OR((AND('[1]PWS Information'!$E$10="CWS",U2815="Multiple Family Residence",'[1]PWS Information'!$E$11="No",Q2815="Lead")),
(AND('[1]PWS Information'!$E$10="CWS",U2815="Other",Q2815="Lead")),
(AND('[1]PWS Information'!$E$10="CWS",U2815="Building",Q2815="Lead")))),"Tier 2",
IF((OR((AND('[1]PWS Information'!$E$10="CWS",U2815="Single Family Residence",Q2815="Galvanized Requiring Replacement")),
(AND('[1]PWS Information'!$E$10="CWS",U2815="Single Family Residence",Q2815="Galvanized Requiring Replacement",R2815="Yes")),
(AND('[1]PWS Information'!$E$10="NTNC",Q2815="Galvanized Requiring Replacement")),
(AND('[1]PWS Information'!$E$10="NTNC",U2815="Single Family Residence",R2815="Yes")))),"Tier 3",
IF((OR((AND('[1]PWS Information'!$E$10="CWS",U2815="Single Family Residence",S2815="Yes",Q2815="Non-Lead", J2815="Non-Lead - Copper",L2815="Before 1989")),
(AND('[1]PWS Information'!$E$10="CWS",U2815="Single Family Residence",S2815="Yes",Q2815="Non-Lead", N2815="Non-Lead - Copper",O2815="Before 1989")))),"Tier 4",
IF((OR((AND('[1]PWS Information'!$E$10="NTNC",Q2815="Non-Lead")),
(AND('[1]PWS Information'!$E$10="CWS",Q2815="Non-Lead",S2815="")),
(AND('[1]PWS Information'!$E$10="CWS",Q2815="Non-Lead",S2815="No")),
(AND('[1]PWS Information'!$E$10="CWS",Q2815="Non-Lead",S2815="Don't Know")),
(AND('[1]PWS Information'!$E$10="CWS",Q2815="Non-Lead", J2815="Non-Lead - Copper", S2815="Yes", L2815="Between 1989 and 2014")),
(AND('[1]PWS Information'!$E$10="CWS",Q2815="Non-Lead", J2815="Non-Lead - Copper", S2815="Yes", L2815="After 2014")),
(AND('[1]PWS Information'!$E$10="CWS",Q2815="Non-Lead", J2815="Non-Lead - Copper", S2815="Yes", L2815="Unknown")),
(AND('[1]PWS Information'!$E$10="CWS",Q2815="Non-Lead", N2815="Non-Lead - Copper", S2815="Yes", O2815="Between 1989 and 2014")),
(AND('[1]PWS Information'!$E$10="CWS",Q2815="Non-Lead", N2815="Non-Lead - Copper", S2815="Yes", O2815="After 2014")),
(AND('[1]PWS Information'!$E$10="CWS",Q2815="Non-Lead", N2815="Non-Lead - Copper", S2815="Yes", O2815="Unknown")),
(AND('[1]PWS Information'!$E$10="CWS",Q2815="Unknown")),
(AND('[1]PWS Information'!$E$10="NTNC",Q2815="Unknown")))),"Tier 5",
"")))))</f>
        <v>Tier 5</v>
      </c>
      <c r="Z2815" s="71"/>
      <c r="AA2815" s="71"/>
    </row>
    <row r="2816" spans="1:27" ht="57.6" x14ac:dyDescent="0.3">
      <c r="A2816" s="1"/>
      <c r="B2816" s="70">
        <v>9790633</v>
      </c>
      <c r="C2816" s="60">
        <v>185</v>
      </c>
      <c r="D2816" s="61" t="s">
        <v>583</v>
      </c>
      <c r="E2816" s="61" t="s">
        <v>128</v>
      </c>
      <c r="F2816" s="61">
        <v>78640</v>
      </c>
      <c r="G2816" s="62" t="s">
        <v>569</v>
      </c>
      <c r="H2816" s="63">
        <v>29.970775</v>
      </c>
      <c r="I2816" s="64">
        <v>-97.824325000000002</v>
      </c>
      <c r="J2816" s="65" t="s">
        <v>50</v>
      </c>
      <c r="K2816" s="66" t="s">
        <v>51</v>
      </c>
      <c r="L2816" s="62" t="s">
        <v>52</v>
      </c>
      <c r="M2816" s="69"/>
      <c r="N2816" s="65" t="s">
        <v>50</v>
      </c>
      <c r="O2816" s="66" t="s">
        <v>52</v>
      </c>
      <c r="P2816" s="69"/>
      <c r="Q2816" s="55" t="str">
        <f t="shared" si="43"/>
        <v>Non-Lead</v>
      </c>
      <c r="R2816" s="70" t="s">
        <v>51</v>
      </c>
      <c r="S2816" s="70" t="s">
        <v>51</v>
      </c>
      <c r="T2816" s="70"/>
      <c r="U2816" s="71" t="s">
        <v>53</v>
      </c>
      <c r="V2816" s="71" t="s">
        <v>51</v>
      </c>
      <c r="W2816" s="71" t="s">
        <v>51</v>
      </c>
      <c r="X2816" s="71" t="s">
        <v>51</v>
      </c>
      <c r="Y2816" s="72" t="str">
        <f>IF((OR((AND('[1]PWS Information'!$E$10="CWS",U2816="Single Family Residence",Q2816="Lead")),
(AND('[1]PWS Information'!$E$10="CWS",U2816="Multiple Family Residence",'[1]PWS Information'!$E$11="Yes",Q2816="Lead")),
(AND('[1]PWS Information'!$E$10="NTNC",Q2816="Lead")))),"Tier 1",
IF((OR((AND('[1]PWS Information'!$E$10="CWS",U2816="Multiple Family Residence",'[1]PWS Information'!$E$11="No",Q2816="Lead")),
(AND('[1]PWS Information'!$E$10="CWS",U2816="Other",Q2816="Lead")),
(AND('[1]PWS Information'!$E$10="CWS",U2816="Building",Q2816="Lead")))),"Tier 2",
IF((OR((AND('[1]PWS Information'!$E$10="CWS",U2816="Single Family Residence",Q2816="Galvanized Requiring Replacement")),
(AND('[1]PWS Information'!$E$10="CWS",U2816="Single Family Residence",Q2816="Galvanized Requiring Replacement",R2816="Yes")),
(AND('[1]PWS Information'!$E$10="NTNC",Q2816="Galvanized Requiring Replacement")),
(AND('[1]PWS Information'!$E$10="NTNC",U2816="Single Family Residence",R2816="Yes")))),"Tier 3",
IF((OR((AND('[1]PWS Information'!$E$10="CWS",U2816="Single Family Residence",S2816="Yes",Q2816="Non-Lead", J2816="Non-Lead - Copper",L2816="Before 1989")),
(AND('[1]PWS Information'!$E$10="CWS",U2816="Single Family Residence",S2816="Yes",Q2816="Non-Lead", N2816="Non-Lead - Copper",O2816="Before 1989")))),"Tier 4",
IF((OR((AND('[1]PWS Information'!$E$10="NTNC",Q2816="Non-Lead")),
(AND('[1]PWS Information'!$E$10="CWS",Q2816="Non-Lead",S2816="")),
(AND('[1]PWS Information'!$E$10="CWS",Q2816="Non-Lead",S2816="No")),
(AND('[1]PWS Information'!$E$10="CWS",Q2816="Non-Lead",S2816="Don't Know")),
(AND('[1]PWS Information'!$E$10="CWS",Q2816="Non-Lead", J2816="Non-Lead - Copper", S2816="Yes", L2816="Between 1989 and 2014")),
(AND('[1]PWS Information'!$E$10="CWS",Q2816="Non-Lead", J2816="Non-Lead - Copper", S2816="Yes", L2816="After 2014")),
(AND('[1]PWS Information'!$E$10="CWS",Q2816="Non-Lead", J2816="Non-Lead - Copper", S2816="Yes", L2816="Unknown")),
(AND('[1]PWS Information'!$E$10="CWS",Q2816="Non-Lead", N2816="Non-Lead - Copper", S2816="Yes", O2816="Between 1989 and 2014")),
(AND('[1]PWS Information'!$E$10="CWS",Q2816="Non-Lead", N2816="Non-Lead - Copper", S2816="Yes", O2816="After 2014")),
(AND('[1]PWS Information'!$E$10="CWS",Q2816="Non-Lead", N2816="Non-Lead - Copper", S2816="Yes", O2816="Unknown")),
(AND('[1]PWS Information'!$E$10="CWS",Q2816="Unknown")),
(AND('[1]PWS Information'!$E$10="NTNC",Q2816="Unknown")))),"Tier 5",
"")))))</f>
        <v>Tier 5</v>
      </c>
      <c r="Z2816" s="71"/>
      <c r="AA2816" s="71"/>
    </row>
    <row r="2817" spans="1:27" ht="57.6" x14ac:dyDescent="0.3">
      <c r="A2817" s="1"/>
      <c r="B2817" s="70">
        <v>9668529</v>
      </c>
      <c r="C2817" s="60">
        <v>208</v>
      </c>
      <c r="D2817" s="61" t="s">
        <v>583</v>
      </c>
      <c r="E2817" s="61" t="s">
        <v>128</v>
      </c>
      <c r="F2817" s="61">
        <v>78640</v>
      </c>
      <c r="G2817" s="62" t="s">
        <v>569</v>
      </c>
      <c r="H2817" s="63">
        <v>29.970711099999999</v>
      </c>
      <c r="I2817" s="64">
        <v>-97.8236722222222</v>
      </c>
      <c r="J2817" s="65" t="s">
        <v>50</v>
      </c>
      <c r="K2817" s="66" t="s">
        <v>51</v>
      </c>
      <c r="L2817" s="62" t="s">
        <v>52</v>
      </c>
      <c r="M2817" s="69"/>
      <c r="N2817" s="65" t="s">
        <v>50</v>
      </c>
      <c r="O2817" s="66" t="s">
        <v>52</v>
      </c>
      <c r="P2817" s="69"/>
      <c r="Q2817" s="55" t="str">
        <f t="shared" si="43"/>
        <v>Non-Lead</v>
      </c>
      <c r="R2817" s="70" t="s">
        <v>51</v>
      </c>
      <c r="S2817" s="70" t="s">
        <v>51</v>
      </c>
      <c r="T2817" s="70"/>
      <c r="U2817" s="71" t="s">
        <v>53</v>
      </c>
      <c r="V2817" s="71" t="s">
        <v>51</v>
      </c>
      <c r="W2817" s="71" t="s">
        <v>51</v>
      </c>
      <c r="X2817" s="71" t="s">
        <v>51</v>
      </c>
      <c r="Y2817" s="72" t="str">
        <f>IF((OR((AND('[1]PWS Information'!$E$10="CWS",U2817="Single Family Residence",Q2817="Lead")),
(AND('[1]PWS Information'!$E$10="CWS",U2817="Multiple Family Residence",'[1]PWS Information'!$E$11="Yes",Q2817="Lead")),
(AND('[1]PWS Information'!$E$10="NTNC",Q2817="Lead")))),"Tier 1",
IF((OR((AND('[1]PWS Information'!$E$10="CWS",U2817="Multiple Family Residence",'[1]PWS Information'!$E$11="No",Q2817="Lead")),
(AND('[1]PWS Information'!$E$10="CWS",U2817="Other",Q2817="Lead")),
(AND('[1]PWS Information'!$E$10="CWS",U2817="Building",Q2817="Lead")))),"Tier 2",
IF((OR((AND('[1]PWS Information'!$E$10="CWS",U2817="Single Family Residence",Q2817="Galvanized Requiring Replacement")),
(AND('[1]PWS Information'!$E$10="CWS",U2817="Single Family Residence",Q2817="Galvanized Requiring Replacement",R2817="Yes")),
(AND('[1]PWS Information'!$E$10="NTNC",Q2817="Galvanized Requiring Replacement")),
(AND('[1]PWS Information'!$E$10="NTNC",U2817="Single Family Residence",R2817="Yes")))),"Tier 3",
IF((OR((AND('[1]PWS Information'!$E$10="CWS",U2817="Single Family Residence",S2817="Yes",Q2817="Non-Lead", J2817="Non-Lead - Copper",L2817="Before 1989")),
(AND('[1]PWS Information'!$E$10="CWS",U2817="Single Family Residence",S2817="Yes",Q2817="Non-Lead", N2817="Non-Lead - Copper",O2817="Before 1989")))),"Tier 4",
IF((OR((AND('[1]PWS Information'!$E$10="NTNC",Q2817="Non-Lead")),
(AND('[1]PWS Information'!$E$10="CWS",Q2817="Non-Lead",S2817="")),
(AND('[1]PWS Information'!$E$10="CWS",Q2817="Non-Lead",S2817="No")),
(AND('[1]PWS Information'!$E$10="CWS",Q2817="Non-Lead",S2817="Don't Know")),
(AND('[1]PWS Information'!$E$10="CWS",Q2817="Non-Lead", J2817="Non-Lead - Copper", S2817="Yes", L2817="Between 1989 and 2014")),
(AND('[1]PWS Information'!$E$10="CWS",Q2817="Non-Lead", J2817="Non-Lead - Copper", S2817="Yes", L2817="After 2014")),
(AND('[1]PWS Information'!$E$10="CWS",Q2817="Non-Lead", J2817="Non-Lead - Copper", S2817="Yes", L2817="Unknown")),
(AND('[1]PWS Information'!$E$10="CWS",Q2817="Non-Lead", N2817="Non-Lead - Copper", S2817="Yes", O2817="Between 1989 and 2014")),
(AND('[1]PWS Information'!$E$10="CWS",Q2817="Non-Lead", N2817="Non-Lead - Copper", S2817="Yes", O2817="After 2014")),
(AND('[1]PWS Information'!$E$10="CWS",Q2817="Non-Lead", N2817="Non-Lead - Copper", S2817="Yes", O2817="Unknown")),
(AND('[1]PWS Information'!$E$10="CWS",Q2817="Unknown")),
(AND('[1]PWS Information'!$E$10="NTNC",Q2817="Unknown")))),"Tier 5",
"")))))</f>
        <v>Tier 5</v>
      </c>
      <c r="Z2817" s="71"/>
      <c r="AA2817" s="71"/>
    </row>
    <row r="2818" spans="1:27" ht="57.6" x14ac:dyDescent="0.3">
      <c r="A2818" s="17"/>
      <c r="B2818" s="70">
        <v>9786460</v>
      </c>
      <c r="C2818" s="60">
        <v>238</v>
      </c>
      <c r="D2818" s="61" t="s">
        <v>588</v>
      </c>
      <c r="E2818" s="61" t="s">
        <v>128</v>
      </c>
      <c r="F2818" s="61">
        <v>78640</v>
      </c>
      <c r="G2818" s="62" t="s">
        <v>569</v>
      </c>
      <c r="H2818" s="63">
        <v>29.9710778</v>
      </c>
      <c r="I2818" s="64">
        <v>-97.823191666666602</v>
      </c>
      <c r="J2818" s="65" t="s">
        <v>50</v>
      </c>
      <c r="K2818" s="66" t="s">
        <v>51</v>
      </c>
      <c r="L2818" s="62" t="s">
        <v>52</v>
      </c>
      <c r="M2818" s="69"/>
      <c r="N2818" s="65" t="s">
        <v>50</v>
      </c>
      <c r="O2818" s="66" t="s">
        <v>52</v>
      </c>
      <c r="P2818" s="69"/>
      <c r="Q2818" s="55" t="str">
        <f t="shared" si="43"/>
        <v>Non-Lead</v>
      </c>
      <c r="R2818" s="70" t="s">
        <v>51</v>
      </c>
      <c r="S2818" s="70" t="s">
        <v>51</v>
      </c>
      <c r="T2818" s="70"/>
      <c r="U2818" s="71" t="s">
        <v>53</v>
      </c>
      <c r="V2818" s="71" t="s">
        <v>51</v>
      </c>
      <c r="W2818" s="71" t="s">
        <v>51</v>
      </c>
      <c r="X2818" s="71" t="s">
        <v>51</v>
      </c>
      <c r="Y2818" s="72" t="str">
        <f>IF((OR((AND('[1]PWS Information'!$E$10="CWS",U2818="Single Family Residence",Q2818="Lead")),
(AND('[1]PWS Information'!$E$10="CWS",U2818="Multiple Family Residence",'[1]PWS Information'!$E$11="Yes",Q2818="Lead")),
(AND('[1]PWS Information'!$E$10="NTNC",Q2818="Lead")))),"Tier 1",
IF((OR((AND('[1]PWS Information'!$E$10="CWS",U2818="Multiple Family Residence",'[1]PWS Information'!$E$11="No",Q2818="Lead")),
(AND('[1]PWS Information'!$E$10="CWS",U2818="Other",Q2818="Lead")),
(AND('[1]PWS Information'!$E$10="CWS",U2818="Building",Q2818="Lead")))),"Tier 2",
IF((OR((AND('[1]PWS Information'!$E$10="CWS",U2818="Single Family Residence",Q2818="Galvanized Requiring Replacement")),
(AND('[1]PWS Information'!$E$10="CWS",U2818="Single Family Residence",Q2818="Galvanized Requiring Replacement",R2818="Yes")),
(AND('[1]PWS Information'!$E$10="NTNC",Q2818="Galvanized Requiring Replacement")),
(AND('[1]PWS Information'!$E$10="NTNC",U2818="Single Family Residence",R2818="Yes")))),"Tier 3",
IF((OR((AND('[1]PWS Information'!$E$10="CWS",U2818="Single Family Residence",S2818="Yes",Q2818="Non-Lead", J2818="Non-Lead - Copper",L2818="Before 1989")),
(AND('[1]PWS Information'!$E$10="CWS",U2818="Single Family Residence",S2818="Yes",Q2818="Non-Lead", N2818="Non-Lead - Copper",O2818="Before 1989")))),"Tier 4",
IF((OR((AND('[1]PWS Information'!$E$10="NTNC",Q2818="Non-Lead")),
(AND('[1]PWS Information'!$E$10="CWS",Q2818="Non-Lead",S2818="")),
(AND('[1]PWS Information'!$E$10="CWS",Q2818="Non-Lead",S2818="No")),
(AND('[1]PWS Information'!$E$10="CWS",Q2818="Non-Lead",S2818="Don't Know")),
(AND('[1]PWS Information'!$E$10="CWS",Q2818="Non-Lead", J2818="Non-Lead - Copper", S2818="Yes", L2818="Between 1989 and 2014")),
(AND('[1]PWS Information'!$E$10="CWS",Q2818="Non-Lead", J2818="Non-Lead - Copper", S2818="Yes", L2818="After 2014")),
(AND('[1]PWS Information'!$E$10="CWS",Q2818="Non-Lead", J2818="Non-Lead - Copper", S2818="Yes", L2818="Unknown")),
(AND('[1]PWS Information'!$E$10="CWS",Q2818="Non-Lead", N2818="Non-Lead - Copper", S2818="Yes", O2818="Between 1989 and 2014")),
(AND('[1]PWS Information'!$E$10="CWS",Q2818="Non-Lead", N2818="Non-Lead - Copper", S2818="Yes", O2818="After 2014")),
(AND('[1]PWS Information'!$E$10="CWS",Q2818="Non-Lead", N2818="Non-Lead - Copper", S2818="Yes", O2818="Unknown")),
(AND('[1]PWS Information'!$E$10="CWS",Q2818="Unknown")),
(AND('[1]PWS Information'!$E$10="NTNC",Q2818="Unknown")))),"Tier 5",
"")))))</f>
        <v>Tier 5</v>
      </c>
      <c r="Z2818" s="71"/>
      <c r="AA2818" s="71"/>
    </row>
    <row r="2819" spans="1:27" ht="86.4" x14ac:dyDescent="0.3">
      <c r="A2819" s="1"/>
      <c r="B2819" s="70">
        <v>1504397</v>
      </c>
      <c r="C2819" s="60">
        <v>242</v>
      </c>
      <c r="D2819" s="61" t="s">
        <v>588</v>
      </c>
      <c r="E2819" s="61" t="s">
        <v>128</v>
      </c>
      <c r="F2819" s="61">
        <v>78640</v>
      </c>
      <c r="G2819" s="62" t="s">
        <v>589</v>
      </c>
      <c r="H2819" s="63">
        <v>29.9712611</v>
      </c>
      <c r="I2819" s="64">
        <v>-97.823077777777698</v>
      </c>
      <c r="J2819" s="65" t="s">
        <v>50</v>
      </c>
      <c r="K2819" s="66" t="s">
        <v>51</v>
      </c>
      <c r="L2819" s="62" t="s">
        <v>52</v>
      </c>
      <c r="M2819" s="69"/>
      <c r="N2819" s="65" t="s">
        <v>50</v>
      </c>
      <c r="O2819" s="66" t="s">
        <v>52</v>
      </c>
      <c r="P2819" s="69"/>
      <c r="Q2819" s="55" t="str">
        <f t="shared" si="43"/>
        <v>Non-Lead</v>
      </c>
      <c r="R2819" s="70" t="s">
        <v>51</v>
      </c>
      <c r="S2819" s="70" t="s">
        <v>51</v>
      </c>
      <c r="T2819" s="70"/>
      <c r="U2819" s="71" t="s">
        <v>53</v>
      </c>
      <c r="V2819" s="71" t="s">
        <v>51</v>
      </c>
      <c r="W2819" s="71" t="s">
        <v>51</v>
      </c>
      <c r="X2819" s="71" t="s">
        <v>51</v>
      </c>
      <c r="Y2819" s="72" t="str">
        <f>IF((OR((AND('[1]PWS Information'!$E$10="CWS",U2819="Single Family Residence",Q2819="Lead")),
(AND('[1]PWS Information'!$E$10="CWS",U2819="Multiple Family Residence",'[1]PWS Information'!$E$11="Yes",Q2819="Lead")),
(AND('[1]PWS Information'!$E$10="NTNC",Q2819="Lead")))),"Tier 1",
IF((OR((AND('[1]PWS Information'!$E$10="CWS",U2819="Multiple Family Residence",'[1]PWS Information'!$E$11="No",Q2819="Lead")),
(AND('[1]PWS Information'!$E$10="CWS",U2819="Other",Q2819="Lead")),
(AND('[1]PWS Information'!$E$10="CWS",U2819="Building",Q2819="Lead")))),"Tier 2",
IF((OR((AND('[1]PWS Information'!$E$10="CWS",U2819="Single Family Residence",Q2819="Galvanized Requiring Replacement")),
(AND('[1]PWS Information'!$E$10="CWS",U2819="Single Family Residence",Q2819="Galvanized Requiring Replacement",R2819="Yes")),
(AND('[1]PWS Information'!$E$10="NTNC",Q2819="Galvanized Requiring Replacement")),
(AND('[1]PWS Information'!$E$10="NTNC",U2819="Single Family Residence",R2819="Yes")))),"Tier 3",
IF((OR((AND('[1]PWS Information'!$E$10="CWS",U2819="Single Family Residence",S2819="Yes",Q2819="Non-Lead", J2819="Non-Lead - Copper",L2819="Before 1989")),
(AND('[1]PWS Information'!$E$10="CWS",U2819="Single Family Residence",S2819="Yes",Q2819="Non-Lead", N2819="Non-Lead - Copper",O2819="Before 1989")))),"Tier 4",
IF((OR((AND('[1]PWS Information'!$E$10="NTNC",Q2819="Non-Lead")),
(AND('[1]PWS Information'!$E$10="CWS",Q2819="Non-Lead",S2819="")),
(AND('[1]PWS Information'!$E$10="CWS",Q2819="Non-Lead",S2819="No")),
(AND('[1]PWS Information'!$E$10="CWS",Q2819="Non-Lead",S2819="Don't Know")),
(AND('[1]PWS Information'!$E$10="CWS",Q2819="Non-Lead", J2819="Non-Lead - Copper", S2819="Yes", L2819="Between 1989 and 2014")),
(AND('[1]PWS Information'!$E$10="CWS",Q2819="Non-Lead", J2819="Non-Lead - Copper", S2819="Yes", L2819="After 2014")),
(AND('[1]PWS Information'!$E$10="CWS",Q2819="Non-Lead", J2819="Non-Lead - Copper", S2819="Yes", L2819="Unknown")),
(AND('[1]PWS Information'!$E$10="CWS",Q2819="Non-Lead", N2819="Non-Lead - Copper", S2819="Yes", O2819="Between 1989 and 2014")),
(AND('[1]PWS Information'!$E$10="CWS",Q2819="Non-Lead", N2819="Non-Lead - Copper", S2819="Yes", O2819="After 2014")),
(AND('[1]PWS Information'!$E$10="CWS",Q2819="Non-Lead", N2819="Non-Lead - Copper", S2819="Yes", O2819="Unknown")),
(AND('[1]PWS Information'!$E$10="CWS",Q2819="Unknown")),
(AND('[1]PWS Information'!$E$10="NTNC",Q2819="Unknown")))),"Tier 5",
"")))))</f>
        <v>Tier 5</v>
      </c>
      <c r="Z2819" s="71"/>
      <c r="AA2819" s="71"/>
    </row>
    <row r="2820" spans="1:27" ht="57.6" x14ac:dyDescent="0.3">
      <c r="A2820" s="1"/>
      <c r="B2820" s="70">
        <v>9758628</v>
      </c>
      <c r="C2820" s="60">
        <v>246</v>
      </c>
      <c r="D2820" s="61" t="s">
        <v>588</v>
      </c>
      <c r="E2820" s="61" t="s">
        <v>128</v>
      </c>
      <c r="F2820" s="61">
        <v>78640</v>
      </c>
      <c r="G2820" s="62" t="s">
        <v>569</v>
      </c>
      <c r="H2820" s="63">
        <v>29.971444399999999</v>
      </c>
      <c r="I2820" s="64">
        <v>-97.823261111111094</v>
      </c>
      <c r="J2820" s="65" t="s">
        <v>50</v>
      </c>
      <c r="K2820" s="66" t="s">
        <v>51</v>
      </c>
      <c r="L2820" s="62" t="s">
        <v>52</v>
      </c>
      <c r="M2820" s="69"/>
      <c r="N2820" s="65" t="s">
        <v>50</v>
      </c>
      <c r="O2820" s="66" t="s">
        <v>52</v>
      </c>
      <c r="P2820" s="69"/>
      <c r="Q2820" s="55" t="str">
        <f t="shared" si="43"/>
        <v>Non-Lead</v>
      </c>
      <c r="R2820" s="70" t="s">
        <v>51</v>
      </c>
      <c r="S2820" s="70" t="s">
        <v>51</v>
      </c>
      <c r="T2820" s="70"/>
      <c r="U2820" s="71" t="s">
        <v>53</v>
      </c>
      <c r="V2820" s="71" t="s">
        <v>51</v>
      </c>
      <c r="W2820" s="71" t="s">
        <v>51</v>
      </c>
      <c r="X2820" s="71" t="s">
        <v>51</v>
      </c>
      <c r="Y2820" s="72" t="str">
        <f>IF((OR((AND('[1]PWS Information'!$E$10="CWS",U2820="Single Family Residence",Q2820="Lead")),
(AND('[1]PWS Information'!$E$10="CWS",U2820="Multiple Family Residence",'[1]PWS Information'!$E$11="Yes",Q2820="Lead")),
(AND('[1]PWS Information'!$E$10="NTNC",Q2820="Lead")))),"Tier 1",
IF((OR((AND('[1]PWS Information'!$E$10="CWS",U2820="Multiple Family Residence",'[1]PWS Information'!$E$11="No",Q2820="Lead")),
(AND('[1]PWS Information'!$E$10="CWS",U2820="Other",Q2820="Lead")),
(AND('[1]PWS Information'!$E$10="CWS",U2820="Building",Q2820="Lead")))),"Tier 2",
IF((OR((AND('[1]PWS Information'!$E$10="CWS",U2820="Single Family Residence",Q2820="Galvanized Requiring Replacement")),
(AND('[1]PWS Information'!$E$10="CWS",U2820="Single Family Residence",Q2820="Galvanized Requiring Replacement",R2820="Yes")),
(AND('[1]PWS Information'!$E$10="NTNC",Q2820="Galvanized Requiring Replacement")),
(AND('[1]PWS Information'!$E$10="NTNC",U2820="Single Family Residence",R2820="Yes")))),"Tier 3",
IF((OR((AND('[1]PWS Information'!$E$10="CWS",U2820="Single Family Residence",S2820="Yes",Q2820="Non-Lead", J2820="Non-Lead - Copper",L2820="Before 1989")),
(AND('[1]PWS Information'!$E$10="CWS",U2820="Single Family Residence",S2820="Yes",Q2820="Non-Lead", N2820="Non-Lead - Copper",O2820="Before 1989")))),"Tier 4",
IF((OR((AND('[1]PWS Information'!$E$10="NTNC",Q2820="Non-Lead")),
(AND('[1]PWS Information'!$E$10="CWS",Q2820="Non-Lead",S2820="")),
(AND('[1]PWS Information'!$E$10="CWS",Q2820="Non-Lead",S2820="No")),
(AND('[1]PWS Information'!$E$10="CWS",Q2820="Non-Lead",S2820="Don't Know")),
(AND('[1]PWS Information'!$E$10="CWS",Q2820="Non-Lead", J2820="Non-Lead - Copper", S2820="Yes", L2820="Between 1989 and 2014")),
(AND('[1]PWS Information'!$E$10="CWS",Q2820="Non-Lead", J2820="Non-Lead - Copper", S2820="Yes", L2820="After 2014")),
(AND('[1]PWS Information'!$E$10="CWS",Q2820="Non-Lead", J2820="Non-Lead - Copper", S2820="Yes", L2820="Unknown")),
(AND('[1]PWS Information'!$E$10="CWS",Q2820="Non-Lead", N2820="Non-Lead - Copper", S2820="Yes", O2820="Between 1989 and 2014")),
(AND('[1]PWS Information'!$E$10="CWS",Q2820="Non-Lead", N2820="Non-Lead - Copper", S2820="Yes", O2820="After 2014")),
(AND('[1]PWS Information'!$E$10="CWS",Q2820="Non-Lead", N2820="Non-Lead - Copper", S2820="Yes", O2820="Unknown")),
(AND('[1]PWS Information'!$E$10="CWS",Q2820="Unknown")),
(AND('[1]PWS Information'!$E$10="NTNC",Q2820="Unknown")))),"Tier 5",
"")))))</f>
        <v>Tier 5</v>
      </c>
      <c r="Z2820" s="71"/>
      <c r="AA2820" s="71"/>
    </row>
    <row r="2821" spans="1:27" ht="57.6" x14ac:dyDescent="0.3">
      <c r="A2821" s="1"/>
      <c r="B2821" s="70">
        <v>9761834</v>
      </c>
      <c r="C2821" s="60">
        <v>252</v>
      </c>
      <c r="D2821" s="61" t="s">
        <v>588</v>
      </c>
      <c r="E2821" s="61" t="s">
        <v>128</v>
      </c>
      <c r="F2821" s="61">
        <v>78640</v>
      </c>
      <c r="G2821" s="62" t="s">
        <v>569</v>
      </c>
      <c r="H2821" s="63">
        <v>29.9715028</v>
      </c>
      <c r="I2821" s="64">
        <v>-97.823430555555504</v>
      </c>
      <c r="J2821" s="65" t="s">
        <v>50</v>
      </c>
      <c r="K2821" s="66" t="s">
        <v>51</v>
      </c>
      <c r="L2821" s="62" t="s">
        <v>52</v>
      </c>
      <c r="M2821" s="69"/>
      <c r="N2821" s="65" t="s">
        <v>50</v>
      </c>
      <c r="O2821" s="66" t="s">
        <v>52</v>
      </c>
      <c r="P2821" s="69"/>
      <c r="Q2821" s="55" t="str">
        <f t="shared" si="43"/>
        <v>Non-Lead</v>
      </c>
      <c r="R2821" s="70" t="s">
        <v>51</v>
      </c>
      <c r="S2821" s="70" t="s">
        <v>51</v>
      </c>
      <c r="T2821" s="70"/>
      <c r="U2821" s="71" t="s">
        <v>53</v>
      </c>
      <c r="V2821" s="71" t="s">
        <v>51</v>
      </c>
      <c r="W2821" s="71" t="s">
        <v>51</v>
      </c>
      <c r="X2821" s="71" t="s">
        <v>51</v>
      </c>
      <c r="Y2821" s="72" t="str">
        <f>IF((OR((AND('[1]PWS Information'!$E$10="CWS",U2821="Single Family Residence",Q2821="Lead")),
(AND('[1]PWS Information'!$E$10="CWS",U2821="Multiple Family Residence",'[1]PWS Information'!$E$11="Yes",Q2821="Lead")),
(AND('[1]PWS Information'!$E$10="NTNC",Q2821="Lead")))),"Tier 1",
IF((OR((AND('[1]PWS Information'!$E$10="CWS",U2821="Multiple Family Residence",'[1]PWS Information'!$E$11="No",Q2821="Lead")),
(AND('[1]PWS Information'!$E$10="CWS",U2821="Other",Q2821="Lead")),
(AND('[1]PWS Information'!$E$10="CWS",U2821="Building",Q2821="Lead")))),"Tier 2",
IF((OR((AND('[1]PWS Information'!$E$10="CWS",U2821="Single Family Residence",Q2821="Galvanized Requiring Replacement")),
(AND('[1]PWS Information'!$E$10="CWS",U2821="Single Family Residence",Q2821="Galvanized Requiring Replacement",R2821="Yes")),
(AND('[1]PWS Information'!$E$10="NTNC",Q2821="Galvanized Requiring Replacement")),
(AND('[1]PWS Information'!$E$10="NTNC",U2821="Single Family Residence",R2821="Yes")))),"Tier 3",
IF((OR((AND('[1]PWS Information'!$E$10="CWS",U2821="Single Family Residence",S2821="Yes",Q2821="Non-Lead", J2821="Non-Lead - Copper",L2821="Before 1989")),
(AND('[1]PWS Information'!$E$10="CWS",U2821="Single Family Residence",S2821="Yes",Q2821="Non-Lead", N2821="Non-Lead - Copper",O2821="Before 1989")))),"Tier 4",
IF((OR((AND('[1]PWS Information'!$E$10="NTNC",Q2821="Non-Lead")),
(AND('[1]PWS Information'!$E$10="CWS",Q2821="Non-Lead",S2821="")),
(AND('[1]PWS Information'!$E$10="CWS",Q2821="Non-Lead",S2821="No")),
(AND('[1]PWS Information'!$E$10="CWS",Q2821="Non-Lead",S2821="Don't Know")),
(AND('[1]PWS Information'!$E$10="CWS",Q2821="Non-Lead", J2821="Non-Lead - Copper", S2821="Yes", L2821="Between 1989 and 2014")),
(AND('[1]PWS Information'!$E$10="CWS",Q2821="Non-Lead", J2821="Non-Lead - Copper", S2821="Yes", L2821="After 2014")),
(AND('[1]PWS Information'!$E$10="CWS",Q2821="Non-Lead", J2821="Non-Lead - Copper", S2821="Yes", L2821="Unknown")),
(AND('[1]PWS Information'!$E$10="CWS",Q2821="Non-Lead", N2821="Non-Lead - Copper", S2821="Yes", O2821="Between 1989 and 2014")),
(AND('[1]PWS Information'!$E$10="CWS",Q2821="Non-Lead", N2821="Non-Lead - Copper", S2821="Yes", O2821="After 2014")),
(AND('[1]PWS Information'!$E$10="CWS",Q2821="Non-Lead", N2821="Non-Lead - Copper", S2821="Yes", O2821="Unknown")),
(AND('[1]PWS Information'!$E$10="CWS",Q2821="Unknown")),
(AND('[1]PWS Information'!$E$10="NTNC",Q2821="Unknown")))),"Tier 5",
"")))))</f>
        <v>Tier 5</v>
      </c>
      <c r="Z2821" s="71"/>
      <c r="AA2821" s="71"/>
    </row>
    <row r="2822" spans="1:27" ht="57.6" x14ac:dyDescent="0.3">
      <c r="A2822" s="17"/>
      <c r="B2822" s="70">
        <v>3868844</v>
      </c>
      <c r="C2822" s="60">
        <v>251</v>
      </c>
      <c r="D2822" s="61" t="s">
        <v>583</v>
      </c>
      <c r="E2822" s="61" t="s">
        <v>128</v>
      </c>
      <c r="F2822" s="61">
        <v>78640</v>
      </c>
      <c r="G2822" s="62" t="s">
        <v>569</v>
      </c>
      <c r="H2822" s="63">
        <v>29.971158299999999</v>
      </c>
      <c r="I2822" s="64">
        <v>-97.8237666666666</v>
      </c>
      <c r="J2822" s="65" t="s">
        <v>50</v>
      </c>
      <c r="K2822" s="66" t="s">
        <v>51</v>
      </c>
      <c r="L2822" s="62" t="s">
        <v>52</v>
      </c>
      <c r="M2822" s="69"/>
      <c r="N2822" s="65" t="s">
        <v>50</v>
      </c>
      <c r="O2822" s="66" t="s">
        <v>52</v>
      </c>
      <c r="P2822" s="69"/>
      <c r="Q2822" s="55" t="str">
        <f t="shared" si="43"/>
        <v>Non-Lead</v>
      </c>
      <c r="R2822" s="70" t="s">
        <v>51</v>
      </c>
      <c r="S2822" s="70" t="s">
        <v>51</v>
      </c>
      <c r="T2822" s="70"/>
      <c r="U2822" s="71" t="s">
        <v>53</v>
      </c>
      <c r="V2822" s="71" t="s">
        <v>51</v>
      </c>
      <c r="W2822" s="71" t="s">
        <v>51</v>
      </c>
      <c r="X2822" s="71" t="s">
        <v>51</v>
      </c>
      <c r="Y2822" s="72" t="str">
        <f>IF((OR((AND('[1]PWS Information'!$E$10="CWS",U2822="Single Family Residence",Q2822="Lead")),
(AND('[1]PWS Information'!$E$10="CWS",U2822="Multiple Family Residence",'[1]PWS Information'!$E$11="Yes",Q2822="Lead")),
(AND('[1]PWS Information'!$E$10="NTNC",Q2822="Lead")))),"Tier 1",
IF((OR((AND('[1]PWS Information'!$E$10="CWS",U2822="Multiple Family Residence",'[1]PWS Information'!$E$11="No",Q2822="Lead")),
(AND('[1]PWS Information'!$E$10="CWS",U2822="Other",Q2822="Lead")),
(AND('[1]PWS Information'!$E$10="CWS",U2822="Building",Q2822="Lead")))),"Tier 2",
IF((OR((AND('[1]PWS Information'!$E$10="CWS",U2822="Single Family Residence",Q2822="Galvanized Requiring Replacement")),
(AND('[1]PWS Information'!$E$10="CWS",U2822="Single Family Residence",Q2822="Galvanized Requiring Replacement",R2822="Yes")),
(AND('[1]PWS Information'!$E$10="NTNC",Q2822="Galvanized Requiring Replacement")),
(AND('[1]PWS Information'!$E$10="NTNC",U2822="Single Family Residence",R2822="Yes")))),"Tier 3",
IF((OR((AND('[1]PWS Information'!$E$10="CWS",U2822="Single Family Residence",S2822="Yes",Q2822="Non-Lead", J2822="Non-Lead - Copper",L2822="Before 1989")),
(AND('[1]PWS Information'!$E$10="CWS",U2822="Single Family Residence",S2822="Yes",Q2822="Non-Lead", N2822="Non-Lead - Copper",O2822="Before 1989")))),"Tier 4",
IF((OR((AND('[1]PWS Information'!$E$10="NTNC",Q2822="Non-Lead")),
(AND('[1]PWS Information'!$E$10="CWS",Q2822="Non-Lead",S2822="")),
(AND('[1]PWS Information'!$E$10="CWS",Q2822="Non-Lead",S2822="No")),
(AND('[1]PWS Information'!$E$10="CWS",Q2822="Non-Lead",S2822="Don't Know")),
(AND('[1]PWS Information'!$E$10="CWS",Q2822="Non-Lead", J2822="Non-Lead - Copper", S2822="Yes", L2822="Between 1989 and 2014")),
(AND('[1]PWS Information'!$E$10="CWS",Q2822="Non-Lead", J2822="Non-Lead - Copper", S2822="Yes", L2822="After 2014")),
(AND('[1]PWS Information'!$E$10="CWS",Q2822="Non-Lead", J2822="Non-Lead - Copper", S2822="Yes", L2822="Unknown")),
(AND('[1]PWS Information'!$E$10="CWS",Q2822="Non-Lead", N2822="Non-Lead - Copper", S2822="Yes", O2822="Between 1989 and 2014")),
(AND('[1]PWS Information'!$E$10="CWS",Q2822="Non-Lead", N2822="Non-Lead - Copper", S2822="Yes", O2822="After 2014")),
(AND('[1]PWS Information'!$E$10="CWS",Q2822="Non-Lead", N2822="Non-Lead - Copper", S2822="Yes", O2822="Unknown")),
(AND('[1]PWS Information'!$E$10="CWS",Q2822="Unknown")),
(AND('[1]PWS Information'!$E$10="NTNC",Q2822="Unknown")))),"Tier 5",
"")))))</f>
        <v>Tier 5</v>
      </c>
      <c r="Z2822" s="71"/>
      <c r="AA2822" s="71"/>
    </row>
    <row r="2823" spans="1:27" ht="57.6" x14ac:dyDescent="0.3">
      <c r="A2823" s="1"/>
      <c r="B2823" s="70">
        <v>9758176</v>
      </c>
      <c r="C2823" s="60">
        <v>259</v>
      </c>
      <c r="D2823" s="61" t="s">
        <v>583</v>
      </c>
      <c r="E2823" s="61" t="s">
        <v>128</v>
      </c>
      <c r="F2823" s="61">
        <v>78640</v>
      </c>
      <c r="G2823" s="62" t="s">
        <v>569</v>
      </c>
      <c r="H2823" s="63">
        <v>29.971236099999999</v>
      </c>
      <c r="I2823" s="64">
        <v>-97.823858333333305</v>
      </c>
      <c r="J2823" s="65" t="s">
        <v>50</v>
      </c>
      <c r="K2823" s="66" t="s">
        <v>51</v>
      </c>
      <c r="L2823" s="62" t="s">
        <v>52</v>
      </c>
      <c r="M2823" s="69"/>
      <c r="N2823" s="65" t="s">
        <v>50</v>
      </c>
      <c r="O2823" s="66" t="s">
        <v>52</v>
      </c>
      <c r="P2823" s="69"/>
      <c r="Q2823" s="55" t="str">
        <f t="shared" si="43"/>
        <v>Non-Lead</v>
      </c>
      <c r="R2823" s="70" t="s">
        <v>51</v>
      </c>
      <c r="S2823" s="70" t="s">
        <v>51</v>
      </c>
      <c r="T2823" s="70"/>
      <c r="U2823" s="71" t="s">
        <v>53</v>
      </c>
      <c r="V2823" s="71" t="s">
        <v>51</v>
      </c>
      <c r="W2823" s="71" t="s">
        <v>51</v>
      </c>
      <c r="X2823" s="71" t="s">
        <v>51</v>
      </c>
      <c r="Y2823" s="72" t="str">
        <f>IF((OR((AND('[1]PWS Information'!$E$10="CWS",U2823="Single Family Residence",Q2823="Lead")),
(AND('[1]PWS Information'!$E$10="CWS",U2823="Multiple Family Residence",'[1]PWS Information'!$E$11="Yes",Q2823="Lead")),
(AND('[1]PWS Information'!$E$10="NTNC",Q2823="Lead")))),"Tier 1",
IF((OR((AND('[1]PWS Information'!$E$10="CWS",U2823="Multiple Family Residence",'[1]PWS Information'!$E$11="No",Q2823="Lead")),
(AND('[1]PWS Information'!$E$10="CWS",U2823="Other",Q2823="Lead")),
(AND('[1]PWS Information'!$E$10="CWS",U2823="Building",Q2823="Lead")))),"Tier 2",
IF((OR((AND('[1]PWS Information'!$E$10="CWS",U2823="Single Family Residence",Q2823="Galvanized Requiring Replacement")),
(AND('[1]PWS Information'!$E$10="CWS",U2823="Single Family Residence",Q2823="Galvanized Requiring Replacement",R2823="Yes")),
(AND('[1]PWS Information'!$E$10="NTNC",Q2823="Galvanized Requiring Replacement")),
(AND('[1]PWS Information'!$E$10="NTNC",U2823="Single Family Residence",R2823="Yes")))),"Tier 3",
IF((OR((AND('[1]PWS Information'!$E$10="CWS",U2823="Single Family Residence",S2823="Yes",Q2823="Non-Lead", J2823="Non-Lead - Copper",L2823="Before 1989")),
(AND('[1]PWS Information'!$E$10="CWS",U2823="Single Family Residence",S2823="Yes",Q2823="Non-Lead", N2823="Non-Lead - Copper",O2823="Before 1989")))),"Tier 4",
IF((OR((AND('[1]PWS Information'!$E$10="NTNC",Q2823="Non-Lead")),
(AND('[1]PWS Information'!$E$10="CWS",Q2823="Non-Lead",S2823="")),
(AND('[1]PWS Information'!$E$10="CWS",Q2823="Non-Lead",S2823="No")),
(AND('[1]PWS Information'!$E$10="CWS",Q2823="Non-Lead",S2823="Don't Know")),
(AND('[1]PWS Information'!$E$10="CWS",Q2823="Non-Lead", J2823="Non-Lead - Copper", S2823="Yes", L2823="Between 1989 and 2014")),
(AND('[1]PWS Information'!$E$10="CWS",Q2823="Non-Lead", J2823="Non-Lead - Copper", S2823="Yes", L2823="After 2014")),
(AND('[1]PWS Information'!$E$10="CWS",Q2823="Non-Lead", J2823="Non-Lead - Copper", S2823="Yes", L2823="Unknown")),
(AND('[1]PWS Information'!$E$10="CWS",Q2823="Non-Lead", N2823="Non-Lead - Copper", S2823="Yes", O2823="Between 1989 and 2014")),
(AND('[1]PWS Information'!$E$10="CWS",Q2823="Non-Lead", N2823="Non-Lead - Copper", S2823="Yes", O2823="After 2014")),
(AND('[1]PWS Information'!$E$10="CWS",Q2823="Non-Lead", N2823="Non-Lead - Copper", S2823="Yes", O2823="Unknown")),
(AND('[1]PWS Information'!$E$10="CWS",Q2823="Unknown")),
(AND('[1]PWS Information'!$E$10="NTNC",Q2823="Unknown")))),"Tier 5",
"")))))</f>
        <v>Tier 5</v>
      </c>
      <c r="Z2823" s="71"/>
      <c r="AA2823" s="71"/>
    </row>
    <row r="2824" spans="1:27" ht="57.6" x14ac:dyDescent="0.3">
      <c r="A2824" s="1"/>
      <c r="B2824" s="70">
        <v>9746946</v>
      </c>
      <c r="C2824" s="60">
        <v>262</v>
      </c>
      <c r="D2824" s="61" t="s">
        <v>588</v>
      </c>
      <c r="E2824" s="61" t="s">
        <v>128</v>
      </c>
      <c r="F2824" s="61">
        <v>78640</v>
      </c>
      <c r="G2824" s="62" t="s">
        <v>569</v>
      </c>
      <c r="H2824" s="63">
        <v>29.971591700000001</v>
      </c>
      <c r="I2824" s="64">
        <v>-97.8235416666666</v>
      </c>
      <c r="J2824" s="65" t="s">
        <v>50</v>
      </c>
      <c r="K2824" s="66" t="s">
        <v>51</v>
      </c>
      <c r="L2824" s="62" t="s">
        <v>52</v>
      </c>
      <c r="M2824" s="69"/>
      <c r="N2824" s="65" t="s">
        <v>50</v>
      </c>
      <c r="O2824" s="66" t="s">
        <v>52</v>
      </c>
      <c r="P2824" s="69"/>
      <c r="Q2824" s="55" t="str">
        <f t="shared" si="43"/>
        <v>Non-Lead</v>
      </c>
      <c r="R2824" s="70" t="s">
        <v>51</v>
      </c>
      <c r="S2824" s="70" t="s">
        <v>51</v>
      </c>
      <c r="T2824" s="70"/>
      <c r="U2824" s="71" t="s">
        <v>53</v>
      </c>
      <c r="V2824" s="71" t="s">
        <v>51</v>
      </c>
      <c r="W2824" s="71" t="s">
        <v>51</v>
      </c>
      <c r="X2824" s="71" t="s">
        <v>51</v>
      </c>
      <c r="Y2824" s="72" t="str">
        <f>IF((OR((AND('[1]PWS Information'!$E$10="CWS",U2824="Single Family Residence",Q2824="Lead")),
(AND('[1]PWS Information'!$E$10="CWS",U2824="Multiple Family Residence",'[1]PWS Information'!$E$11="Yes",Q2824="Lead")),
(AND('[1]PWS Information'!$E$10="NTNC",Q2824="Lead")))),"Tier 1",
IF((OR((AND('[1]PWS Information'!$E$10="CWS",U2824="Multiple Family Residence",'[1]PWS Information'!$E$11="No",Q2824="Lead")),
(AND('[1]PWS Information'!$E$10="CWS",U2824="Other",Q2824="Lead")),
(AND('[1]PWS Information'!$E$10="CWS",U2824="Building",Q2824="Lead")))),"Tier 2",
IF((OR((AND('[1]PWS Information'!$E$10="CWS",U2824="Single Family Residence",Q2824="Galvanized Requiring Replacement")),
(AND('[1]PWS Information'!$E$10="CWS",U2824="Single Family Residence",Q2824="Galvanized Requiring Replacement",R2824="Yes")),
(AND('[1]PWS Information'!$E$10="NTNC",Q2824="Galvanized Requiring Replacement")),
(AND('[1]PWS Information'!$E$10="NTNC",U2824="Single Family Residence",R2824="Yes")))),"Tier 3",
IF((OR((AND('[1]PWS Information'!$E$10="CWS",U2824="Single Family Residence",S2824="Yes",Q2824="Non-Lead", J2824="Non-Lead - Copper",L2824="Before 1989")),
(AND('[1]PWS Information'!$E$10="CWS",U2824="Single Family Residence",S2824="Yes",Q2824="Non-Lead", N2824="Non-Lead - Copper",O2824="Before 1989")))),"Tier 4",
IF((OR((AND('[1]PWS Information'!$E$10="NTNC",Q2824="Non-Lead")),
(AND('[1]PWS Information'!$E$10="CWS",Q2824="Non-Lead",S2824="")),
(AND('[1]PWS Information'!$E$10="CWS",Q2824="Non-Lead",S2824="No")),
(AND('[1]PWS Information'!$E$10="CWS",Q2824="Non-Lead",S2824="Don't Know")),
(AND('[1]PWS Information'!$E$10="CWS",Q2824="Non-Lead", J2824="Non-Lead - Copper", S2824="Yes", L2824="Between 1989 and 2014")),
(AND('[1]PWS Information'!$E$10="CWS",Q2824="Non-Lead", J2824="Non-Lead - Copper", S2824="Yes", L2824="After 2014")),
(AND('[1]PWS Information'!$E$10="CWS",Q2824="Non-Lead", J2824="Non-Lead - Copper", S2824="Yes", L2824="Unknown")),
(AND('[1]PWS Information'!$E$10="CWS",Q2824="Non-Lead", N2824="Non-Lead - Copper", S2824="Yes", O2824="Between 1989 and 2014")),
(AND('[1]PWS Information'!$E$10="CWS",Q2824="Non-Lead", N2824="Non-Lead - Copper", S2824="Yes", O2824="After 2014")),
(AND('[1]PWS Information'!$E$10="CWS",Q2824="Non-Lead", N2824="Non-Lead - Copper", S2824="Yes", O2824="Unknown")),
(AND('[1]PWS Information'!$E$10="CWS",Q2824="Unknown")),
(AND('[1]PWS Information'!$E$10="NTNC",Q2824="Unknown")))),"Tier 5",
"")))))</f>
        <v>Tier 5</v>
      </c>
      <c r="Z2824" s="71"/>
      <c r="AA2824" s="71"/>
    </row>
    <row r="2825" spans="1:27" ht="57.6" x14ac:dyDescent="0.3">
      <c r="A2825" s="1"/>
      <c r="B2825" s="70">
        <v>3881164</v>
      </c>
      <c r="C2825" s="60">
        <v>267</v>
      </c>
      <c r="D2825" s="61" t="s">
        <v>583</v>
      </c>
      <c r="E2825" s="61" t="s">
        <v>128</v>
      </c>
      <c r="F2825" s="61">
        <v>78640</v>
      </c>
      <c r="G2825" s="62" t="s">
        <v>569</v>
      </c>
      <c r="H2825" s="63">
        <v>29.971316699999999</v>
      </c>
      <c r="I2825" s="64">
        <v>-97.823949999999996</v>
      </c>
      <c r="J2825" s="65" t="s">
        <v>50</v>
      </c>
      <c r="K2825" s="66" t="s">
        <v>51</v>
      </c>
      <c r="L2825" s="62" t="s">
        <v>52</v>
      </c>
      <c r="M2825" s="69"/>
      <c r="N2825" s="65" t="s">
        <v>50</v>
      </c>
      <c r="O2825" s="66" t="s">
        <v>52</v>
      </c>
      <c r="P2825" s="69"/>
      <c r="Q2825" s="55" t="str">
        <f t="shared" si="43"/>
        <v>Non-Lead</v>
      </c>
      <c r="R2825" s="70" t="s">
        <v>51</v>
      </c>
      <c r="S2825" s="70" t="s">
        <v>51</v>
      </c>
      <c r="T2825" s="70"/>
      <c r="U2825" s="71" t="s">
        <v>53</v>
      </c>
      <c r="V2825" s="71" t="s">
        <v>51</v>
      </c>
      <c r="W2825" s="71" t="s">
        <v>51</v>
      </c>
      <c r="X2825" s="71" t="s">
        <v>51</v>
      </c>
      <c r="Y2825" s="72" t="str">
        <f>IF((OR((AND('[1]PWS Information'!$E$10="CWS",U2825="Single Family Residence",Q2825="Lead")),
(AND('[1]PWS Information'!$E$10="CWS",U2825="Multiple Family Residence",'[1]PWS Information'!$E$11="Yes",Q2825="Lead")),
(AND('[1]PWS Information'!$E$10="NTNC",Q2825="Lead")))),"Tier 1",
IF((OR((AND('[1]PWS Information'!$E$10="CWS",U2825="Multiple Family Residence",'[1]PWS Information'!$E$11="No",Q2825="Lead")),
(AND('[1]PWS Information'!$E$10="CWS",U2825="Other",Q2825="Lead")),
(AND('[1]PWS Information'!$E$10="CWS",U2825="Building",Q2825="Lead")))),"Tier 2",
IF((OR((AND('[1]PWS Information'!$E$10="CWS",U2825="Single Family Residence",Q2825="Galvanized Requiring Replacement")),
(AND('[1]PWS Information'!$E$10="CWS",U2825="Single Family Residence",Q2825="Galvanized Requiring Replacement",R2825="Yes")),
(AND('[1]PWS Information'!$E$10="NTNC",Q2825="Galvanized Requiring Replacement")),
(AND('[1]PWS Information'!$E$10="NTNC",U2825="Single Family Residence",R2825="Yes")))),"Tier 3",
IF((OR((AND('[1]PWS Information'!$E$10="CWS",U2825="Single Family Residence",S2825="Yes",Q2825="Non-Lead", J2825="Non-Lead - Copper",L2825="Before 1989")),
(AND('[1]PWS Information'!$E$10="CWS",U2825="Single Family Residence",S2825="Yes",Q2825="Non-Lead", N2825="Non-Lead - Copper",O2825="Before 1989")))),"Tier 4",
IF((OR((AND('[1]PWS Information'!$E$10="NTNC",Q2825="Non-Lead")),
(AND('[1]PWS Information'!$E$10="CWS",Q2825="Non-Lead",S2825="")),
(AND('[1]PWS Information'!$E$10="CWS",Q2825="Non-Lead",S2825="No")),
(AND('[1]PWS Information'!$E$10="CWS",Q2825="Non-Lead",S2825="Don't Know")),
(AND('[1]PWS Information'!$E$10="CWS",Q2825="Non-Lead", J2825="Non-Lead - Copper", S2825="Yes", L2825="Between 1989 and 2014")),
(AND('[1]PWS Information'!$E$10="CWS",Q2825="Non-Lead", J2825="Non-Lead - Copper", S2825="Yes", L2825="After 2014")),
(AND('[1]PWS Information'!$E$10="CWS",Q2825="Non-Lead", J2825="Non-Lead - Copper", S2825="Yes", L2825="Unknown")),
(AND('[1]PWS Information'!$E$10="CWS",Q2825="Non-Lead", N2825="Non-Lead - Copper", S2825="Yes", O2825="Between 1989 and 2014")),
(AND('[1]PWS Information'!$E$10="CWS",Q2825="Non-Lead", N2825="Non-Lead - Copper", S2825="Yes", O2825="After 2014")),
(AND('[1]PWS Information'!$E$10="CWS",Q2825="Non-Lead", N2825="Non-Lead - Copper", S2825="Yes", O2825="Unknown")),
(AND('[1]PWS Information'!$E$10="CWS",Q2825="Unknown")),
(AND('[1]PWS Information'!$E$10="NTNC",Q2825="Unknown")))),"Tier 5",
"")))))</f>
        <v>Tier 5</v>
      </c>
      <c r="Z2825" s="71"/>
      <c r="AA2825" s="71"/>
    </row>
    <row r="2826" spans="1:27" ht="57.6" x14ac:dyDescent="0.3">
      <c r="A2826" s="17"/>
      <c r="B2826" s="70">
        <v>9754270</v>
      </c>
      <c r="C2826" s="60">
        <v>272</v>
      </c>
      <c r="D2826" s="61" t="s">
        <v>588</v>
      </c>
      <c r="E2826" s="61" t="s">
        <v>128</v>
      </c>
      <c r="F2826" s="61">
        <v>78640</v>
      </c>
      <c r="G2826" s="62" t="s">
        <v>569</v>
      </c>
      <c r="H2826" s="63">
        <v>29.971691700000001</v>
      </c>
      <c r="I2826" s="64">
        <v>-97.823655555555504</v>
      </c>
      <c r="J2826" s="65" t="s">
        <v>50</v>
      </c>
      <c r="K2826" s="66" t="s">
        <v>51</v>
      </c>
      <c r="L2826" s="62" t="s">
        <v>52</v>
      </c>
      <c r="M2826" s="69"/>
      <c r="N2826" s="65" t="s">
        <v>50</v>
      </c>
      <c r="O2826" s="66" t="s">
        <v>52</v>
      </c>
      <c r="P2826" s="69"/>
      <c r="Q2826" s="55" t="str">
        <f t="shared" si="43"/>
        <v>Non-Lead</v>
      </c>
      <c r="R2826" s="70" t="s">
        <v>51</v>
      </c>
      <c r="S2826" s="70" t="s">
        <v>51</v>
      </c>
      <c r="T2826" s="70"/>
      <c r="U2826" s="71" t="s">
        <v>53</v>
      </c>
      <c r="V2826" s="71" t="s">
        <v>51</v>
      </c>
      <c r="W2826" s="71" t="s">
        <v>51</v>
      </c>
      <c r="X2826" s="71" t="s">
        <v>51</v>
      </c>
      <c r="Y2826" s="72" t="str">
        <f>IF((OR((AND('[1]PWS Information'!$E$10="CWS",U2826="Single Family Residence",Q2826="Lead")),
(AND('[1]PWS Information'!$E$10="CWS",U2826="Multiple Family Residence",'[1]PWS Information'!$E$11="Yes",Q2826="Lead")),
(AND('[1]PWS Information'!$E$10="NTNC",Q2826="Lead")))),"Tier 1",
IF((OR((AND('[1]PWS Information'!$E$10="CWS",U2826="Multiple Family Residence",'[1]PWS Information'!$E$11="No",Q2826="Lead")),
(AND('[1]PWS Information'!$E$10="CWS",U2826="Other",Q2826="Lead")),
(AND('[1]PWS Information'!$E$10="CWS",U2826="Building",Q2826="Lead")))),"Tier 2",
IF((OR((AND('[1]PWS Information'!$E$10="CWS",U2826="Single Family Residence",Q2826="Galvanized Requiring Replacement")),
(AND('[1]PWS Information'!$E$10="CWS",U2826="Single Family Residence",Q2826="Galvanized Requiring Replacement",R2826="Yes")),
(AND('[1]PWS Information'!$E$10="NTNC",Q2826="Galvanized Requiring Replacement")),
(AND('[1]PWS Information'!$E$10="NTNC",U2826="Single Family Residence",R2826="Yes")))),"Tier 3",
IF((OR((AND('[1]PWS Information'!$E$10="CWS",U2826="Single Family Residence",S2826="Yes",Q2826="Non-Lead", J2826="Non-Lead - Copper",L2826="Before 1989")),
(AND('[1]PWS Information'!$E$10="CWS",U2826="Single Family Residence",S2826="Yes",Q2826="Non-Lead", N2826="Non-Lead - Copper",O2826="Before 1989")))),"Tier 4",
IF((OR((AND('[1]PWS Information'!$E$10="NTNC",Q2826="Non-Lead")),
(AND('[1]PWS Information'!$E$10="CWS",Q2826="Non-Lead",S2826="")),
(AND('[1]PWS Information'!$E$10="CWS",Q2826="Non-Lead",S2826="No")),
(AND('[1]PWS Information'!$E$10="CWS",Q2826="Non-Lead",S2826="Don't Know")),
(AND('[1]PWS Information'!$E$10="CWS",Q2826="Non-Lead", J2826="Non-Lead - Copper", S2826="Yes", L2826="Between 1989 and 2014")),
(AND('[1]PWS Information'!$E$10="CWS",Q2826="Non-Lead", J2826="Non-Lead - Copper", S2826="Yes", L2826="After 2014")),
(AND('[1]PWS Information'!$E$10="CWS",Q2826="Non-Lead", J2826="Non-Lead - Copper", S2826="Yes", L2826="Unknown")),
(AND('[1]PWS Information'!$E$10="CWS",Q2826="Non-Lead", N2826="Non-Lead - Copper", S2826="Yes", O2826="Between 1989 and 2014")),
(AND('[1]PWS Information'!$E$10="CWS",Q2826="Non-Lead", N2826="Non-Lead - Copper", S2826="Yes", O2826="After 2014")),
(AND('[1]PWS Information'!$E$10="CWS",Q2826="Non-Lead", N2826="Non-Lead - Copper", S2826="Yes", O2826="Unknown")),
(AND('[1]PWS Information'!$E$10="CWS",Q2826="Unknown")),
(AND('[1]PWS Information'!$E$10="NTNC",Q2826="Unknown")))),"Tier 5",
"")))))</f>
        <v>Tier 5</v>
      </c>
      <c r="Z2826" s="71"/>
      <c r="AA2826" s="71"/>
    </row>
    <row r="2827" spans="1:27" ht="57.6" x14ac:dyDescent="0.3">
      <c r="A2827" s="1"/>
      <c r="B2827" s="70">
        <v>3891817</v>
      </c>
      <c r="C2827" s="60">
        <v>275</v>
      </c>
      <c r="D2827" s="61" t="s">
        <v>583</v>
      </c>
      <c r="E2827" s="61" t="s">
        <v>128</v>
      </c>
      <c r="F2827" s="61">
        <v>78640</v>
      </c>
      <c r="G2827" s="62" t="s">
        <v>569</v>
      </c>
      <c r="H2827" s="63">
        <v>29.971397199999998</v>
      </c>
      <c r="I2827" s="64">
        <v>-97.824024999999907</v>
      </c>
      <c r="J2827" s="65" t="s">
        <v>50</v>
      </c>
      <c r="K2827" s="66" t="s">
        <v>51</v>
      </c>
      <c r="L2827" s="62" t="s">
        <v>52</v>
      </c>
      <c r="M2827" s="69"/>
      <c r="N2827" s="65" t="s">
        <v>50</v>
      </c>
      <c r="O2827" s="66" t="s">
        <v>52</v>
      </c>
      <c r="P2827" s="69"/>
      <c r="Q2827" s="55" t="str">
        <f t="shared" si="43"/>
        <v>Non-Lead</v>
      </c>
      <c r="R2827" s="70" t="s">
        <v>51</v>
      </c>
      <c r="S2827" s="70" t="s">
        <v>51</v>
      </c>
      <c r="T2827" s="70"/>
      <c r="U2827" s="71" t="s">
        <v>53</v>
      </c>
      <c r="V2827" s="71" t="s">
        <v>51</v>
      </c>
      <c r="W2827" s="71" t="s">
        <v>51</v>
      </c>
      <c r="X2827" s="71" t="s">
        <v>51</v>
      </c>
      <c r="Y2827" s="72" t="str">
        <f>IF((OR((AND('[1]PWS Information'!$E$10="CWS",U2827="Single Family Residence",Q2827="Lead")),
(AND('[1]PWS Information'!$E$10="CWS",U2827="Multiple Family Residence",'[1]PWS Information'!$E$11="Yes",Q2827="Lead")),
(AND('[1]PWS Information'!$E$10="NTNC",Q2827="Lead")))),"Tier 1",
IF((OR((AND('[1]PWS Information'!$E$10="CWS",U2827="Multiple Family Residence",'[1]PWS Information'!$E$11="No",Q2827="Lead")),
(AND('[1]PWS Information'!$E$10="CWS",U2827="Other",Q2827="Lead")),
(AND('[1]PWS Information'!$E$10="CWS",U2827="Building",Q2827="Lead")))),"Tier 2",
IF((OR((AND('[1]PWS Information'!$E$10="CWS",U2827="Single Family Residence",Q2827="Galvanized Requiring Replacement")),
(AND('[1]PWS Information'!$E$10="CWS",U2827="Single Family Residence",Q2827="Galvanized Requiring Replacement",R2827="Yes")),
(AND('[1]PWS Information'!$E$10="NTNC",Q2827="Galvanized Requiring Replacement")),
(AND('[1]PWS Information'!$E$10="NTNC",U2827="Single Family Residence",R2827="Yes")))),"Tier 3",
IF((OR((AND('[1]PWS Information'!$E$10="CWS",U2827="Single Family Residence",S2827="Yes",Q2827="Non-Lead", J2827="Non-Lead - Copper",L2827="Before 1989")),
(AND('[1]PWS Information'!$E$10="CWS",U2827="Single Family Residence",S2827="Yes",Q2827="Non-Lead", N2827="Non-Lead - Copper",O2827="Before 1989")))),"Tier 4",
IF((OR((AND('[1]PWS Information'!$E$10="NTNC",Q2827="Non-Lead")),
(AND('[1]PWS Information'!$E$10="CWS",Q2827="Non-Lead",S2827="")),
(AND('[1]PWS Information'!$E$10="CWS",Q2827="Non-Lead",S2827="No")),
(AND('[1]PWS Information'!$E$10="CWS",Q2827="Non-Lead",S2827="Don't Know")),
(AND('[1]PWS Information'!$E$10="CWS",Q2827="Non-Lead", J2827="Non-Lead - Copper", S2827="Yes", L2827="Between 1989 and 2014")),
(AND('[1]PWS Information'!$E$10="CWS",Q2827="Non-Lead", J2827="Non-Lead - Copper", S2827="Yes", L2827="After 2014")),
(AND('[1]PWS Information'!$E$10="CWS",Q2827="Non-Lead", J2827="Non-Lead - Copper", S2827="Yes", L2827="Unknown")),
(AND('[1]PWS Information'!$E$10="CWS",Q2827="Non-Lead", N2827="Non-Lead - Copper", S2827="Yes", O2827="Between 1989 and 2014")),
(AND('[1]PWS Information'!$E$10="CWS",Q2827="Non-Lead", N2827="Non-Lead - Copper", S2827="Yes", O2827="After 2014")),
(AND('[1]PWS Information'!$E$10="CWS",Q2827="Non-Lead", N2827="Non-Lead - Copper", S2827="Yes", O2827="Unknown")),
(AND('[1]PWS Information'!$E$10="CWS",Q2827="Unknown")),
(AND('[1]PWS Information'!$E$10="NTNC",Q2827="Unknown")))),"Tier 5",
"")))))</f>
        <v>Tier 5</v>
      </c>
      <c r="Z2827" s="71"/>
      <c r="AA2827" s="71"/>
    </row>
    <row r="2828" spans="1:27" ht="57.6" x14ac:dyDescent="0.3">
      <c r="A2828" s="1"/>
      <c r="B2828" s="70">
        <v>9669394</v>
      </c>
      <c r="C2828" s="60">
        <v>282</v>
      </c>
      <c r="D2828" s="61" t="s">
        <v>583</v>
      </c>
      <c r="E2828" s="61" t="s">
        <v>128</v>
      </c>
      <c r="F2828" s="61">
        <v>78640</v>
      </c>
      <c r="G2828" s="62" t="s">
        <v>569</v>
      </c>
      <c r="H2828" s="63">
        <v>29.971783299999998</v>
      </c>
      <c r="I2828" s="64">
        <v>-97.823769444444395</v>
      </c>
      <c r="J2828" s="65" t="s">
        <v>50</v>
      </c>
      <c r="K2828" s="66" t="s">
        <v>51</v>
      </c>
      <c r="L2828" s="62" t="s">
        <v>52</v>
      </c>
      <c r="M2828" s="69"/>
      <c r="N2828" s="65" t="s">
        <v>50</v>
      </c>
      <c r="O2828" s="66" t="s">
        <v>52</v>
      </c>
      <c r="P2828" s="69"/>
      <c r="Q2828" s="55" t="str">
        <f t="shared" si="43"/>
        <v>Non-Lead</v>
      </c>
      <c r="R2828" s="70" t="s">
        <v>51</v>
      </c>
      <c r="S2828" s="70" t="s">
        <v>51</v>
      </c>
      <c r="T2828" s="70"/>
      <c r="U2828" s="71" t="s">
        <v>53</v>
      </c>
      <c r="V2828" s="71" t="s">
        <v>51</v>
      </c>
      <c r="W2828" s="71" t="s">
        <v>51</v>
      </c>
      <c r="X2828" s="71" t="s">
        <v>51</v>
      </c>
      <c r="Y2828" s="72" t="str">
        <f>IF((OR((AND('[1]PWS Information'!$E$10="CWS",U2828="Single Family Residence",Q2828="Lead")),
(AND('[1]PWS Information'!$E$10="CWS",U2828="Multiple Family Residence",'[1]PWS Information'!$E$11="Yes",Q2828="Lead")),
(AND('[1]PWS Information'!$E$10="NTNC",Q2828="Lead")))),"Tier 1",
IF((OR((AND('[1]PWS Information'!$E$10="CWS",U2828="Multiple Family Residence",'[1]PWS Information'!$E$11="No",Q2828="Lead")),
(AND('[1]PWS Information'!$E$10="CWS",U2828="Other",Q2828="Lead")),
(AND('[1]PWS Information'!$E$10="CWS",U2828="Building",Q2828="Lead")))),"Tier 2",
IF((OR((AND('[1]PWS Information'!$E$10="CWS",U2828="Single Family Residence",Q2828="Galvanized Requiring Replacement")),
(AND('[1]PWS Information'!$E$10="CWS",U2828="Single Family Residence",Q2828="Galvanized Requiring Replacement",R2828="Yes")),
(AND('[1]PWS Information'!$E$10="NTNC",Q2828="Galvanized Requiring Replacement")),
(AND('[1]PWS Information'!$E$10="NTNC",U2828="Single Family Residence",R2828="Yes")))),"Tier 3",
IF((OR((AND('[1]PWS Information'!$E$10="CWS",U2828="Single Family Residence",S2828="Yes",Q2828="Non-Lead", J2828="Non-Lead - Copper",L2828="Before 1989")),
(AND('[1]PWS Information'!$E$10="CWS",U2828="Single Family Residence",S2828="Yes",Q2828="Non-Lead", N2828="Non-Lead - Copper",O2828="Before 1989")))),"Tier 4",
IF((OR((AND('[1]PWS Information'!$E$10="NTNC",Q2828="Non-Lead")),
(AND('[1]PWS Information'!$E$10="CWS",Q2828="Non-Lead",S2828="")),
(AND('[1]PWS Information'!$E$10="CWS",Q2828="Non-Lead",S2828="No")),
(AND('[1]PWS Information'!$E$10="CWS",Q2828="Non-Lead",S2828="Don't Know")),
(AND('[1]PWS Information'!$E$10="CWS",Q2828="Non-Lead", J2828="Non-Lead - Copper", S2828="Yes", L2828="Between 1989 and 2014")),
(AND('[1]PWS Information'!$E$10="CWS",Q2828="Non-Lead", J2828="Non-Lead - Copper", S2828="Yes", L2828="After 2014")),
(AND('[1]PWS Information'!$E$10="CWS",Q2828="Non-Lead", J2828="Non-Lead - Copper", S2828="Yes", L2828="Unknown")),
(AND('[1]PWS Information'!$E$10="CWS",Q2828="Non-Lead", N2828="Non-Lead - Copper", S2828="Yes", O2828="Between 1989 and 2014")),
(AND('[1]PWS Information'!$E$10="CWS",Q2828="Non-Lead", N2828="Non-Lead - Copper", S2828="Yes", O2828="After 2014")),
(AND('[1]PWS Information'!$E$10="CWS",Q2828="Non-Lead", N2828="Non-Lead - Copper", S2828="Yes", O2828="Unknown")),
(AND('[1]PWS Information'!$E$10="CWS",Q2828="Unknown")),
(AND('[1]PWS Information'!$E$10="NTNC",Q2828="Unknown")))),"Tier 5",
"")))))</f>
        <v>Tier 5</v>
      </c>
      <c r="Z2828" s="71"/>
      <c r="AA2828" s="71"/>
    </row>
    <row r="2829" spans="1:27" ht="57.6" x14ac:dyDescent="0.3">
      <c r="A2829" s="1"/>
      <c r="B2829" s="70">
        <v>9762228</v>
      </c>
      <c r="C2829" s="60">
        <v>283</v>
      </c>
      <c r="D2829" s="61" t="s">
        <v>583</v>
      </c>
      <c r="E2829" s="61" t="s">
        <v>128</v>
      </c>
      <c r="F2829" s="61">
        <v>78640</v>
      </c>
      <c r="G2829" s="62" t="s">
        <v>569</v>
      </c>
      <c r="H2829" s="63">
        <v>29.971475000000002</v>
      </c>
      <c r="I2829" s="64">
        <v>-97.824116666666598</v>
      </c>
      <c r="J2829" s="65" t="s">
        <v>50</v>
      </c>
      <c r="K2829" s="66" t="s">
        <v>51</v>
      </c>
      <c r="L2829" s="62" t="s">
        <v>52</v>
      </c>
      <c r="M2829" s="69"/>
      <c r="N2829" s="65" t="s">
        <v>50</v>
      </c>
      <c r="O2829" s="66" t="s">
        <v>52</v>
      </c>
      <c r="P2829" s="69"/>
      <c r="Q2829" s="55" t="str">
        <f t="shared" ref="Q2829:Q2892" si="44">IF((OR(J2829="Lead")),"Lead",
IF((OR(N2829="Lead")),"Lead",
IF((OR(J2829="Lead-lined galvanized")),"Lead",
IF((OR(N2829="Lead-lined galvanized")),"Lead",
IF((OR((AND(J2829="Unknown - Likely Lead",N2829="Galvanized")),
(AND(J2829="Unknown - Unlikely Lead",N2829="Galvanized")),
(AND(J2829="Unknown - Material Unknown",N2829="Galvanized")))),"Galvanized Requiring Replacement",
IF((OR((AND(J2829="Non-lead - Copper",K2829="Yes",N2829="Galvanized")),
(AND(J2829="Non-lead - Copper",K2829="Don't know",N2829="Galvanized")),
(AND(J2829="Non-lead - Copper",K2829="",N2829="Galvanized")),
(AND(J2829="Non-lead - Plastic",K2829="Yes",N2829="Galvanized")),
(AND(J2829="Non-lead - Plastic",K2829="Don't know",N2829="Galvanized")),
(AND(J2829="Non-lead - Plastic",K2829="",N2829="Galvanized")),
(AND(J2829="Non-lead",K2829="Yes",N2829="Galvanized")),
(AND(J2829="Non-lead",K2829="Don't know",N2829="Galvanized")),
(AND(J2829="Non-lead",K2829="",N2829="Galvanized")),
(AND(J2829="Non-lead - Other",K2829="Yes",N2829="Galvanized")),
(AND(J2829="Non-Lead - Other",K2829="Don't know",N2829="Galvanized")),
(AND(J2829="Galvanized",K2829="Yes",N2829="Galvanized")),
(AND(J2829="Galvanized",K2829="Don't know",N2829="Galvanized")),
(AND(J2829="Galvanized",K2829="",N2829="Galvanized")),
(AND(J2829="Non-Lead - Other",K2829="",N2829="Galvanized")))),"Galvanized Requiring Replacement",
IF((OR((AND(J2829="Non-lead - Copper",N2829="Non-lead - Copper")),
(AND(J2829="Non-lead - Copper",N2829="Non-lead - Plastic")),
(AND(J2829="Non-lead - Copper",N2829="Non-lead - Other")),
(AND(J2829="Non-lead - Copper",N2829="Non-lead")),
(AND(J2829="Non-lead - Plastic",N2829="Non-lead - Copper")),
(AND(J2829="Non-lead - Plastic",N2829="Non-lead - Plastic")),
(AND(J2829="Non-lead - Plastic",N2829="Non-lead - Other")),
(AND(J2829="Non-lead - Plastic",N2829="Non-lead")),
(AND(J2829="Non-lead",N2829="Non-lead - Copper")),
(AND(J2829="Non-lead",N2829="Non-lead - Plastic")),
(AND(J2829="Non-lead",N2829="Non-lead - Other")),
(AND(J2829="Non-lead",N2829="Non-lead")),
(AND(J2829="Non-lead - Other",N2829="Non-lead - Copper")),
(AND(J2829="Non-Lead - Other",N2829="Non-lead - Plastic")),
(AND(J2829="Non-Lead - Other",N2829="Non-lead")),
(AND(J2829="Non-Lead - Other",N2829="Non-lead - Other")))),"Non-Lead",
IF((OR((AND(J2829="Galvanized",N2829="Non-lead")),
(AND(J2829="Galvanized",N2829="Non-lead - Copper")),
(AND(J2829="Galvanized",N2829="Non-lead - Plastic")),
(AND(J2829="Galvanized",N2829="Non-lead")),
(AND(J2829="Galvanized",N2829="Non-lead - Other")))),"Non-Lead",
IF((OR((AND(J2829="Non-lead - Copper",K2829="No",N2829="Galvanized")),
(AND(J2829="Non-lead - Plastic",K2829="No",N2829="Galvanized")),
(AND(J2829="Non-lead",K2829="No",N2829="Galvanized")),
(AND(J2829="Galvanized",K2829="No",N2829="Galvanized")),
(AND(J2829="Non-lead - Other",K2829="No",N2829="Galvanized")))),"Non-lead",
IF((OR((AND(J2829="Unknown - Likely Lead",N2829="Unknown - Likely Lead")),
(AND(J2829="Unknown - Likely Lead",N2829="Unknown - Unlikely Lead")),
(AND(J2829="Unknown - Likely Lead",N2829="Unknown - Material Unknown")),
(AND(J2829="Unknown - Unlikely Lead",N2829="Unknown - Likely Lead")),
(AND(J2829="Unknown - Unlikely Lead",N2829="Unknown - Unlikely Lead")),
(AND(J2829="Unknown - Unlikely Lead",N2829="Unknown - Material Unknown")),
(AND(J2829="Unknown - Material Unknown",N2829="Unknown - Likely Lead")),
(AND(J2829="Unknown - Material Unknown",N2829="Unknown - Unlikely Lead")),
(AND(J2829="Unknown - Material Unknown",N2829="Unknown - Material Unknown")))),"Unknown",
IF((OR((AND(J2829="Unknown - Likely Lead",N2829="Non-lead - Copper")),
(AND(J2829="Unknown - Likely Lead",N2829="Non-lead - Plastic")),
(AND(J2829="Unknown - Likely Lead",N2829="Non-lead")),
(AND(J2829="Unknown - Likely Lead",N2829="Non-lead - Other")),
(AND(J2829="Unknown - Unlikely Lead",N2829="Non-lead - Copper")),
(AND(J2829="Unknown - Unlikely Lead",N2829="Non-lead - Plastic")),
(AND(J2829="Unknown - Unlikely Lead",N2829="Non-lead")),
(AND(J2829="Unknown - Unlikely Lead",N2829="Non-lead - Other")),
(AND(J2829="Unknown - Material Unknown",N2829="Non-lead - Copper")),
(AND(J2829="Unknown - Material Unknown",N2829="Non-lead - Plastic")),
(AND(J2829="Unknown - Material Unknown",N2829="Non-lead")),
(AND(J2829="Unknown - Material Unknown",N2829="Non-lead - Other")))),"Unknown",
IF((OR((AND(J2829="Non-lead - Copper",N2829="Unknown - Likely Lead")),
(AND(J2829="Non-lead - Copper",N2829="Unknown - Unlikely Lead")),
(AND(J2829="Non-lead - Copper",N2829="Unknown - Material Unknown")),
(AND(J2829="Non-lead - Plastic",N2829="Unknown - Likely Lead")),
(AND(J2829="Non-lead - Plastic",N2829="Unknown - Unlikely Lead")),
(AND(J2829="Non-lead - Plastic",N2829="Unknown - Material Unknown")),
(AND(J2829="Non-lead",N2829="Unknown - Likely Lead")),
(AND(J2829="Non-lead",N2829="Unknown - Unlikely Lead")),
(AND(J2829="Non-lead",N2829="Unknown - Material Unknown")),
(AND(J2829="Non-lead - Other",N2829="Unknown - Likely Lead")),
(AND(J2829="Non-Lead - Other",N2829="Unknown - Unlikely Lead")),
(AND(J2829="Non-Lead - Other",N2829="Unknown - Material Unknown")))),"Unknown",
IF((OR((AND(J2829="Galvanized",N2829="Unknown - Likely Lead")),
(AND(J2829="Galvanized",N2829="Unknown - Unlikely Lead")),
(AND(J2829="Galvanized",N2829="Unknown - Material Unknown")))),"Unknown",
IF((OR((AND(J2829="Galvanized",N2829="")))),"Galvanized Requiring Replacement",
IF((OR((AND(J2829="Non-lead - Copper",N2829="")),
(AND(J2829="Non-lead - Plastic",N2829="")),
(AND(J2829="Non-lead",N2829="")),
(AND(J2829="Non-lead - Other",N2829="")))),"Non-lead",
IF((OR((AND(J2829="Unknown - Likely Lead",N2829="")),
(AND(J2829="Unknown - Unlikely Lead",N2829="")),
(AND(J2829="Unknown - Material Unknown",N2829="")))),"Unknown",
""))))))))))))))))</f>
        <v>Non-Lead</v>
      </c>
      <c r="R2829" s="70" t="s">
        <v>51</v>
      </c>
      <c r="S2829" s="70" t="s">
        <v>51</v>
      </c>
      <c r="T2829" s="70"/>
      <c r="U2829" s="71" t="s">
        <v>53</v>
      </c>
      <c r="V2829" s="71" t="s">
        <v>51</v>
      </c>
      <c r="W2829" s="71" t="s">
        <v>51</v>
      </c>
      <c r="X2829" s="71" t="s">
        <v>51</v>
      </c>
      <c r="Y2829" s="72" t="str">
        <f>IF((OR((AND('[1]PWS Information'!$E$10="CWS",U2829="Single Family Residence",Q2829="Lead")),
(AND('[1]PWS Information'!$E$10="CWS",U2829="Multiple Family Residence",'[1]PWS Information'!$E$11="Yes",Q2829="Lead")),
(AND('[1]PWS Information'!$E$10="NTNC",Q2829="Lead")))),"Tier 1",
IF((OR((AND('[1]PWS Information'!$E$10="CWS",U2829="Multiple Family Residence",'[1]PWS Information'!$E$11="No",Q2829="Lead")),
(AND('[1]PWS Information'!$E$10="CWS",U2829="Other",Q2829="Lead")),
(AND('[1]PWS Information'!$E$10="CWS",U2829="Building",Q2829="Lead")))),"Tier 2",
IF((OR((AND('[1]PWS Information'!$E$10="CWS",U2829="Single Family Residence",Q2829="Galvanized Requiring Replacement")),
(AND('[1]PWS Information'!$E$10="CWS",U2829="Single Family Residence",Q2829="Galvanized Requiring Replacement",R2829="Yes")),
(AND('[1]PWS Information'!$E$10="NTNC",Q2829="Galvanized Requiring Replacement")),
(AND('[1]PWS Information'!$E$10="NTNC",U2829="Single Family Residence",R2829="Yes")))),"Tier 3",
IF((OR((AND('[1]PWS Information'!$E$10="CWS",U2829="Single Family Residence",S2829="Yes",Q2829="Non-Lead", J2829="Non-Lead - Copper",L2829="Before 1989")),
(AND('[1]PWS Information'!$E$10="CWS",U2829="Single Family Residence",S2829="Yes",Q2829="Non-Lead", N2829="Non-Lead - Copper",O2829="Before 1989")))),"Tier 4",
IF((OR((AND('[1]PWS Information'!$E$10="NTNC",Q2829="Non-Lead")),
(AND('[1]PWS Information'!$E$10="CWS",Q2829="Non-Lead",S2829="")),
(AND('[1]PWS Information'!$E$10="CWS",Q2829="Non-Lead",S2829="No")),
(AND('[1]PWS Information'!$E$10="CWS",Q2829="Non-Lead",S2829="Don't Know")),
(AND('[1]PWS Information'!$E$10="CWS",Q2829="Non-Lead", J2829="Non-Lead - Copper", S2829="Yes", L2829="Between 1989 and 2014")),
(AND('[1]PWS Information'!$E$10="CWS",Q2829="Non-Lead", J2829="Non-Lead - Copper", S2829="Yes", L2829="After 2014")),
(AND('[1]PWS Information'!$E$10="CWS",Q2829="Non-Lead", J2829="Non-Lead - Copper", S2829="Yes", L2829="Unknown")),
(AND('[1]PWS Information'!$E$10="CWS",Q2829="Non-Lead", N2829="Non-Lead - Copper", S2829="Yes", O2829="Between 1989 and 2014")),
(AND('[1]PWS Information'!$E$10="CWS",Q2829="Non-Lead", N2829="Non-Lead - Copper", S2829="Yes", O2829="After 2014")),
(AND('[1]PWS Information'!$E$10="CWS",Q2829="Non-Lead", N2829="Non-Lead - Copper", S2829="Yes", O2829="Unknown")),
(AND('[1]PWS Information'!$E$10="CWS",Q2829="Unknown")),
(AND('[1]PWS Information'!$E$10="NTNC",Q2829="Unknown")))),"Tier 5",
"")))))</f>
        <v>Tier 5</v>
      </c>
      <c r="Z2829" s="71"/>
      <c r="AA2829" s="71"/>
    </row>
    <row r="2830" spans="1:27" ht="57.6" x14ac:dyDescent="0.3">
      <c r="A2830" s="17"/>
      <c r="B2830" s="70">
        <v>3891743</v>
      </c>
      <c r="C2830" s="60">
        <v>290</v>
      </c>
      <c r="D2830" s="61" t="s">
        <v>590</v>
      </c>
      <c r="E2830" s="61" t="s">
        <v>128</v>
      </c>
      <c r="F2830" s="61">
        <v>78640</v>
      </c>
      <c r="G2830" s="62" t="s">
        <v>569</v>
      </c>
      <c r="H2830" s="63">
        <v>29.971916700000001</v>
      </c>
      <c r="I2830" s="64">
        <v>-97.823841666666596</v>
      </c>
      <c r="J2830" s="65" t="s">
        <v>50</v>
      </c>
      <c r="K2830" s="66" t="s">
        <v>51</v>
      </c>
      <c r="L2830" s="62" t="s">
        <v>52</v>
      </c>
      <c r="M2830" s="69"/>
      <c r="N2830" s="65" t="s">
        <v>50</v>
      </c>
      <c r="O2830" s="66" t="s">
        <v>52</v>
      </c>
      <c r="P2830" s="69"/>
      <c r="Q2830" s="55" t="str">
        <f t="shared" si="44"/>
        <v>Non-Lead</v>
      </c>
      <c r="R2830" s="70" t="s">
        <v>51</v>
      </c>
      <c r="S2830" s="70" t="s">
        <v>51</v>
      </c>
      <c r="T2830" s="70"/>
      <c r="U2830" s="71" t="s">
        <v>53</v>
      </c>
      <c r="V2830" s="71" t="s">
        <v>51</v>
      </c>
      <c r="W2830" s="71" t="s">
        <v>51</v>
      </c>
      <c r="X2830" s="71" t="s">
        <v>51</v>
      </c>
      <c r="Y2830" s="72" t="str">
        <f>IF((OR((AND('[1]PWS Information'!$E$10="CWS",U2830="Single Family Residence",Q2830="Lead")),
(AND('[1]PWS Information'!$E$10="CWS",U2830="Multiple Family Residence",'[1]PWS Information'!$E$11="Yes",Q2830="Lead")),
(AND('[1]PWS Information'!$E$10="NTNC",Q2830="Lead")))),"Tier 1",
IF((OR((AND('[1]PWS Information'!$E$10="CWS",U2830="Multiple Family Residence",'[1]PWS Information'!$E$11="No",Q2830="Lead")),
(AND('[1]PWS Information'!$E$10="CWS",U2830="Other",Q2830="Lead")),
(AND('[1]PWS Information'!$E$10="CWS",U2830="Building",Q2830="Lead")))),"Tier 2",
IF((OR((AND('[1]PWS Information'!$E$10="CWS",U2830="Single Family Residence",Q2830="Galvanized Requiring Replacement")),
(AND('[1]PWS Information'!$E$10="CWS",U2830="Single Family Residence",Q2830="Galvanized Requiring Replacement",R2830="Yes")),
(AND('[1]PWS Information'!$E$10="NTNC",Q2830="Galvanized Requiring Replacement")),
(AND('[1]PWS Information'!$E$10="NTNC",U2830="Single Family Residence",R2830="Yes")))),"Tier 3",
IF((OR((AND('[1]PWS Information'!$E$10="CWS",U2830="Single Family Residence",S2830="Yes",Q2830="Non-Lead", J2830="Non-Lead - Copper",L2830="Before 1989")),
(AND('[1]PWS Information'!$E$10="CWS",U2830="Single Family Residence",S2830="Yes",Q2830="Non-Lead", N2830="Non-Lead - Copper",O2830="Before 1989")))),"Tier 4",
IF((OR((AND('[1]PWS Information'!$E$10="NTNC",Q2830="Non-Lead")),
(AND('[1]PWS Information'!$E$10="CWS",Q2830="Non-Lead",S2830="")),
(AND('[1]PWS Information'!$E$10="CWS",Q2830="Non-Lead",S2830="No")),
(AND('[1]PWS Information'!$E$10="CWS",Q2830="Non-Lead",S2830="Don't Know")),
(AND('[1]PWS Information'!$E$10="CWS",Q2830="Non-Lead", J2830="Non-Lead - Copper", S2830="Yes", L2830="Between 1989 and 2014")),
(AND('[1]PWS Information'!$E$10="CWS",Q2830="Non-Lead", J2830="Non-Lead - Copper", S2830="Yes", L2830="After 2014")),
(AND('[1]PWS Information'!$E$10="CWS",Q2830="Non-Lead", J2830="Non-Lead - Copper", S2830="Yes", L2830="Unknown")),
(AND('[1]PWS Information'!$E$10="CWS",Q2830="Non-Lead", N2830="Non-Lead - Copper", S2830="Yes", O2830="Between 1989 and 2014")),
(AND('[1]PWS Information'!$E$10="CWS",Q2830="Non-Lead", N2830="Non-Lead - Copper", S2830="Yes", O2830="After 2014")),
(AND('[1]PWS Information'!$E$10="CWS",Q2830="Non-Lead", N2830="Non-Lead - Copper", S2830="Yes", O2830="Unknown")),
(AND('[1]PWS Information'!$E$10="CWS",Q2830="Unknown")),
(AND('[1]PWS Information'!$E$10="NTNC",Q2830="Unknown")))),"Tier 5",
"")))))</f>
        <v>Tier 5</v>
      </c>
      <c r="Z2830" s="71"/>
      <c r="AA2830" s="71"/>
    </row>
    <row r="2831" spans="1:27" ht="57.6" x14ac:dyDescent="0.3">
      <c r="A2831" s="1"/>
      <c r="B2831" s="70">
        <v>9761916</v>
      </c>
      <c r="C2831" s="60">
        <v>291</v>
      </c>
      <c r="D2831" s="61" t="s">
        <v>583</v>
      </c>
      <c r="E2831" s="61" t="s">
        <v>128</v>
      </c>
      <c r="F2831" s="61">
        <v>78640</v>
      </c>
      <c r="G2831" s="62" t="s">
        <v>569</v>
      </c>
      <c r="H2831" s="63">
        <v>29.971550000000001</v>
      </c>
      <c r="I2831" s="64">
        <v>-97.824216666666601</v>
      </c>
      <c r="J2831" s="65" t="s">
        <v>50</v>
      </c>
      <c r="K2831" s="66" t="s">
        <v>51</v>
      </c>
      <c r="L2831" s="62" t="s">
        <v>52</v>
      </c>
      <c r="M2831" s="69"/>
      <c r="N2831" s="65" t="s">
        <v>50</v>
      </c>
      <c r="O2831" s="66" t="s">
        <v>52</v>
      </c>
      <c r="P2831" s="69"/>
      <c r="Q2831" s="55" t="str">
        <f t="shared" si="44"/>
        <v>Non-Lead</v>
      </c>
      <c r="R2831" s="70" t="s">
        <v>51</v>
      </c>
      <c r="S2831" s="70" t="s">
        <v>51</v>
      </c>
      <c r="T2831" s="70"/>
      <c r="U2831" s="71" t="s">
        <v>53</v>
      </c>
      <c r="V2831" s="71" t="s">
        <v>51</v>
      </c>
      <c r="W2831" s="71" t="s">
        <v>51</v>
      </c>
      <c r="X2831" s="71" t="s">
        <v>51</v>
      </c>
      <c r="Y2831" s="72" t="str">
        <f>IF((OR((AND('[1]PWS Information'!$E$10="CWS",U2831="Single Family Residence",Q2831="Lead")),
(AND('[1]PWS Information'!$E$10="CWS",U2831="Multiple Family Residence",'[1]PWS Information'!$E$11="Yes",Q2831="Lead")),
(AND('[1]PWS Information'!$E$10="NTNC",Q2831="Lead")))),"Tier 1",
IF((OR((AND('[1]PWS Information'!$E$10="CWS",U2831="Multiple Family Residence",'[1]PWS Information'!$E$11="No",Q2831="Lead")),
(AND('[1]PWS Information'!$E$10="CWS",U2831="Other",Q2831="Lead")),
(AND('[1]PWS Information'!$E$10="CWS",U2831="Building",Q2831="Lead")))),"Tier 2",
IF((OR((AND('[1]PWS Information'!$E$10="CWS",U2831="Single Family Residence",Q2831="Galvanized Requiring Replacement")),
(AND('[1]PWS Information'!$E$10="CWS",U2831="Single Family Residence",Q2831="Galvanized Requiring Replacement",R2831="Yes")),
(AND('[1]PWS Information'!$E$10="NTNC",Q2831="Galvanized Requiring Replacement")),
(AND('[1]PWS Information'!$E$10="NTNC",U2831="Single Family Residence",R2831="Yes")))),"Tier 3",
IF((OR((AND('[1]PWS Information'!$E$10="CWS",U2831="Single Family Residence",S2831="Yes",Q2831="Non-Lead", J2831="Non-Lead - Copper",L2831="Before 1989")),
(AND('[1]PWS Information'!$E$10="CWS",U2831="Single Family Residence",S2831="Yes",Q2831="Non-Lead", N2831="Non-Lead - Copper",O2831="Before 1989")))),"Tier 4",
IF((OR((AND('[1]PWS Information'!$E$10="NTNC",Q2831="Non-Lead")),
(AND('[1]PWS Information'!$E$10="CWS",Q2831="Non-Lead",S2831="")),
(AND('[1]PWS Information'!$E$10="CWS",Q2831="Non-Lead",S2831="No")),
(AND('[1]PWS Information'!$E$10="CWS",Q2831="Non-Lead",S2831="Don't Know")),
(AND('[1]PWS Information'!$E$10="CWS",Q2831="Non-Lead", J2831="Non-Lead - Copper", S2831="Yes", L2831="Between 1989 and 2014")),
(AND('[1]PWS Information'!$E$10="CWS",Q2831="Non-Lead", J2831="Non-Lead - Copper", S2831="Yes", L2831="After 2014")),
(AND('[1]PWS Information'!$E$10="CWS",Q2831="Non-Lead", J2831="Non-Lead - Copper", S2831="Yes", L2831="Unknown")),
(AND('[1]PWS Information'!$E$10="CWS",Q2831="Non-Lead", N2831="Non-Lead - Copper", S2831="Yes", O2831="Between 1989 and 2014")),
(AND('[1]PWS Information'!$E$10="CWS",Q2831="Non-Lead", N2831="Non-Lead - Copper", S2831="Yes", O2831="After 2014")),
(AND('[1]PWS Information'!$E$10="CWS",Q2831="Non-Lead", N2831="Non-Lead - Copper", S2831="Yes", O2831="Unknown")),
(AND('[1]PWS Information'!$E$10="CWS",Q2831="Unknown")),
(AND('[1]PWS Information'!$E$10="NTNC",Q2831="Unknown")))),"Tier 5",
"")))))</f>
        <v>Tier 5</v>
      </c>
      <c r="Z2831" s="71"/>
      <c r="AA2831" s="71"/>
    </row>
    <row r="2832" spans="1:27" ht="57.6" x14ac:dyDescent="0.3">
      <c r="A2832" s="1"/>
      <c r="B2832" s="70">
        <v>9753795</v>
      </c>
      <c r="C2832" s="60">
        <v>298</v>
      </c>
      <c r="D2832" s="61" t="s">
        <v>583</v>
      </c>
      <c r="E2832" s="61" t="s">
        <v>128</v>
      </c>
      <c r="F2832" s="61">
        <v>78640</v>
      </c>
      <c r="G2832" s="62" t="s">
        <v>569</v>
      </c>
      <c r="H2832" s="63">
        <v>29.9721139</v>
      </c>
      <c r="I2832" s="64">
        <v>-97.82405</v>
      </c>
      <c r="J2832" s="65" t="s">
        <v>50</v>
      </c>
      <c r="K2832" s="66" t="s">
        <v>51</v>
      </c>
      <c r="L2832" s="62" t="s">
        <v>52</v>
      </c>
      <c r="M2832" s="69"/>
      <c r="N2832" s="65" t="s">
        <v>50</v>
      </c>
      <c r="O2832" s="66" t="s">
        <v>52</v>
      </c>
      <c r="P2832" s="69"/>
      <c r="Q2832" s="55" t="str">
        <f t="shared" si="44"/>
        <v>Non-Lead</v>
      </c>
      <c r="R2832" s="70" t="s">
        <v>51</v>
      </c>
      <c r="S2832" s="70" t="s">
        <v>51</v>
      </c>
      <c r="T2832" s="70"/>
      <c r="U2832" s="71" t="s">
        <v>53</v>
      </c>
      <c r="V2832" s="71" t="s">
        <v>51</v>
      </c>
      <c r="W2832" s="71" t="s">
        <v>51</v>
      </c>
      <c r="X2832" s="71" t="s">
        <v>51</v>
      </c>
      <c r="Y2832" s="72" t="str">
        <f>IF((OR((AND('[1]PWS Information'!$E$10="CWS",U2832="Single Family Residence",Q2832="Lead")),
(AND('[1]PWS Information'!$E$10="CWS",U2832="Multiple Family Residence",'[1]PWS Information'!$E$11="Yes",Q2832="Lead")),
(AND('[1]PWS Information'!$E$10="NTNC",Q2832="Lead")))),"Tier 1",
IF((OR((AND('[1]PWS Information'!$E$10="CWS",U2832="Multiple Family Residence",'[1]PWS Information'!$E$11="No",Q2832="Lead")),
(AND('[1]PWS Information'!$E$10="CWS",U2832="Other",Q2832="Lead")),
(AND('[1]PWS Information'!$E$10="CWS",U2832="Building",Q2832="Lead")))),"Tier 2",
IF((OR((AND('[1]PWS Information'!$E$10="CWS",U2832="Single Family Residence",Q2832="Galvanized Requiring Replacement")),
(AND('[1]PWS Information'!$E$10="CWS",U2832="Single Family Residence",Q2832="Galvanized Requiring Replacement",R2832="Yes")),
(AND('[1]PWS Information'!$E$10="NTNC",Q2832="Galvanized Requiring Replacement")),
(AND('[1]PWS Information'!$E$10="NTNC",U2832="Single Family Residence",R2832="Yes")))),"Tier 3",
IF((OR((AND('[1]PWS Information'!$E$10="CWS",U2832="Single Family Residence",S2832="Yes",Q2832="Non-Lead", J2832="Non-Lead - Copper",L2832="Before 1989")),
(AND('[1]PWS Information'!$E$10="CWS",U2832="Single Family Residence",S2832="Yes",Q2832="Non-Lead", N2832="Non-Lead - Copper",O2832="Before 1989")))),"Tier 4",
IF((OR((AND('[1]PWS Information'!$E$10="NTNC",Q2832="Non-Lead")),
(AND('[1]PWS Information'!$E$10="CWS",Q2832="Non-Lead",S2832="")),
(AND('[1]PWS Information'!$E$10="CWS",Q2832="Non-Lead",S2832="No")),
(AND('[1]PWS Information'!$E$10="CWS",Q2832="Non-Lead",S2832="Don't Know")),
(AND('[1]PWS Information'!$E$10="CWS",Q2832="Non-Lead", J2832="Non-Lead - Copper", S2832="Yes", L2832="Between 1989 and 2014")),
(AND('[1]PWS Information'!$E$10="CWS",Q2832="Non-Lead", J2832="Non-Lead - Copper", S2832="Yes", L2832="After 2014")),
(AND('[1]PWS Information'!$E$10="CWS",Q2832="Non-Lead", J2832="Non-Lead - Copper", S2832="Yes", L2832="Unknown")),
(AND('[1]PWS Information'!$E$10="CWS",Q2832="Non-Lead", N2832="Non-Lead - Copper", S2832="Yes", O2832="Between 1989 and 2014")),
(AND('[1]PWS Information'!$E$10="CWS",Q2832="Non-Lead", N2832="Non-Lead - Copper", S2832="Yes", O2832="After 2014")),
(AND('[1]PWS Information'!$E$10="CWS",Q2832="Non-Lead", N2832="Non-Lead - Copper", S2832="Yes", O2832="Unknown")),
(AND('[1]PWS Information'!$E$10="CWS",Q2832="Unknown")),
(AND('[1]PWS Information'!$E$10="NTNC",Q2832="Unknown")))),"Tier 5",
"")))))</f>
        <v>Tier 5</v>
      </c>
      <c r="Z2832" s="71"/>
      <c r="AA2832" s="71"/>
    </row>
    <row r="2833" spans="1:27" ht="57.6" x14ac:dyDescent="0.3">
      <c r="A2833" s="1"/>
      <c r="B2833" s="70">
        <v>9758603</v>
      </c>
      <c r="C2833" s="60">
        <v>302</v>
      </c>
      <c r="D2833" s="61" t="s">
        <v>583</v>
      </c>
      <c r="E2833" s="61" t="s">
        <v>128</v>
      </c>
      <c r="F2833" s="61">
        <v>78640</v>
      </c>
      <c r="G2833" s="62" t="s">
        <v>569</v>
      </c>
      <c r="H2833" s="63">
        <v>29.972077800000001</v>
      </c>
      <c r="I2833" s="64">
        <v>-97.824311111111101</v>
      </c>
      <c r="J2833" s="65" t="s">
        <v>50</v>
      </c>
      <c r="K2833" s="66" t="s">
        <v>51</v>
      </c>
      <c r="L2833" s="62" t="s">
        <v>52</v>
      </c>
      <c r="M2833" s="69"/>
      <c r="N2833" s="65" t="s">
        <v>50</v>
      </c>
      <c r="O2833" s="66" t="s">
        <v>52</v>
      </c>
      <c r="P2833" s="69"/>
      <c r="Q2833" s="55" t="str">
        <f t="shared" si="44"/>
        <v>Non-Lead</v>
      </c>
      <c r="R2833" s="70" t="s">
        <v>51</v>
      </c>
      <c r="S2833" s="70" t="s">
        <v>51</v>
      </c>
      <c r="T2833" s="70"/>
      <c r="U2833" s="71" t="s">
        <v>53</v>
      </c>
      <c r="V2833" s="71" t="s">
        <v>51</v>
      </c>
      <c r="W2833" s="71" t="s">
        <v>51</v>
      </c>
      <c r="X2833" s="71" t="s">
        <v>51</v>
      </c>
      <c r="Y2833" s="72" t="str">
        <f>IF((OR((AND('[1]PWS Information'!$E$10="CWS",U2833="Single Family Residence",Q2833="Lead")),
(AND('[1]PWS Information'!$E$10="CWS",U2833="Multiple Family Residence",'[1]PWS Information'!$E$11="Yes",Q2833="Lead")),
(AND('[1]PWS Information'!$E$10="NTNC",Q2833="Lead")))),"Tier 1",
IF((OR((AND('[1]PWS Information'!$E$10="CWS",U2833="Multiple Family Residence",'[1]PWS Information'!$E$11="No",Q2833="Lead")),
(AND('[1]PWS Information'!$E$10="CWS",U2833="Other",Q2833="Lead")),
(AND('[1]PWS Information'!$E$10="CWS",U2833="Building",Q2833="Lead")))),"Tier 2",
IF((OR((AND('[1]PWS Information'!$E$10="CWS",U2833="Single Family Residence",Q2833="Galvanized Requiring Replacement")),
(AND('[1]PWS Information'!$E$10="CWS",U2833="Single Family Residence",Q2833="Galvanized Requiring Replacement",R2833="Yes")),
(AND('[1]PWS Information'!$E$10="NTNC",Q2833="Galvanized Requiring Replacement")),
(AND('[1]PWS Information'!$E$10="NTNC",U2833="Single Family Residence",R2833="Yes")))),"Tier 3",
IF((OR((AND('[1]PWS Information'!$E$10="CWS",U2833="Single Family Residence",S2833="Yes",Q2833="Non-Lead", J2833="Non-Lead - Copper",L2833="Before 1989")),
(AND('[1]PWS Information'!$E$10="CWS",U2833="Single Family Residence",S2833="Yes",Q2833="Non-Lead", N2833="Non-Lead - Copper",O2833="Before 1989")))),"Tier 4",
IF((OR((AND('[1]PWS Information'!$E$10="NTNC",Q2833="Non-Lead")),
(AND('[1]PWS Information'!$E$10="CWS",Q2833="Non-Lead",S2833="")),
(AND('[1]PWS Information'!$E$10="CWS",Q2833="Non-Lead",S2833="No")),
(AND('[1]PWS Information'!$E$10="CWS",Q2833="Non-Lead",S2833="Don't Know")),
(AND('[1]PWS Information'!$E$10="CWS",Q2833="Non-Lead", J2833="Non-Lead - Copper", S2833="Yes", L2833="Between 1989 and 2014")),
(AND('[1]PWS Information'!$E$10="CWS",Q2833="Non-Lead", J2833="Non-Lead - Copper", S2833="Yes", L2833="After 2014")),
(AND('[1]PWS Information'!$E$10="CWS",Q2833="Non-Lead", J2833="Non-Lead - Copper", S2833="Yes", L2833="Unknown")),
(AND('[1]PWS Information'!$E$10="CWS",Q2833="Non-Lead", N2833="Non-Lead - Copper", S2833="Yes", O2833="Between 1989 and 2014")),
(AND('[1]PWS Information'!$E$10="CWS",Q2833="Non-Lead", N2833="Non-Lead - Copper", S2833="Yes", O2833="After 2014")),
(AND('[1]PWS Information'!$E$10="CWS",Q2833="Non-Lead", N2833="Non-Lead - Copper", S2833="Yes", O2833="Unknown")),
(AND('[1]PWS Information'!$E$10="CWS",Q2833="Unknown")),
(AND('[1]PWS Information'!$E$10="NTNC",Q2833="Unknown")))),"Tier 5",
"")))))</f>
        <v>Tier 5</v>
      </c>
      <c r="Z2833" s="71"/>
      <c r="AA2833" s="71"/>
    </row>
    <row r="2834" spans="1:27" ht="57.6" x14ac:dyDescent="0.3">
      <c r="A2834" s="17"/>
      <c r="B2834" s="70">
        <v>9762760</v>
      </c>
      <c r="C2834" s="60">
        <v>306</v>
      </c>
      <c r="D2834" s="61" t="s">
        <v>583</v>
      </c>
      <c r="E2834" s="61" t="s">
        <v>128</v>
      </c>
      <c r="F2834" s="61">
        <v>78640</v>
      </c>
      <c r="G2834" s="62" t="s">
        <v>569</v>
      </c>
      <c r="H2834" s="63">
        <v>29.971958300000001</v>
      </c>
      <c r="I2834" s="64">
        <v>-97.824424999999906</v>
      </c>
      <c r="J2834" s="65" t="s">
        <v>50</v>
      </c>
      <c r="K2834" s="66" t="s">
        <v>51</v>
      </c>
      <c r="L2834" s="62" t="s">
        <v>52</v>
      </c>
      <c r="M2834" s="69"/>
      <c r="N2834" s="65" t="s">
        <v>50</v>
      </c>
      <c r="O2834" s="66" t="s">
        <v>52</v>
      </c>
      <c r="P2834" s="69"/>
      <c r="Q2834" s="55" t="str">
        <f t="shared" si="44"/>
        <v>Non-Lead</v>
      </c>
      <c r="R2834" s="70" t="s">
        <v>51</v>
      </c>
      <c r="S2834" s="70" t="s">
        <v>51</v>
      </c>
      <c r="T2834" s="70"/>
      <c r="U2834" s="71" t="s">
        <v>53</v>
      </c>
      <c r="V2834" s="71" t="s">
        <v>51</v>
      </c>
      <c r="W2834" s="71" t="s">
        <v>51</v>
      </c>
      <c r="X2834" s="71" t="s">
        <v>51</v>
      </c>
      <c r="Y2834" s="72" t="str">
        <f>IF((OR((AND('[1]PWS Information'!$E$10="CWS",U2834="Single Family Residence",Q2834="Lead")),
(AND('[1]PWS Information'!$E$10="CWS",U2834="Multiple Family Residence",'[1]PWS Information'!$E$11="Yes",Q2834="Lead")),
(AND('[1]PWS Information'!$E$10="NTNC",Q2834="Lead")))),"Tier 1",
IF((OR((AND('[1]PWS Information'!$E$10="CWS",U2834="Multiple Family Residence",'[1]PWS Information'!$E$11="No",Q2834="Lead")),
(AND('[1]PWS Information'!$E$10="CWS",U2834="Other",Q2834="Lead")),
(AND('[1]PWS Information'!$E$10="CWS",U2834="Building",Q2834="Lead")))),"Tier 2",
IF((OR((AND('[1]PWS Information'!$E$10="CWS",U2834="Single Family Residence",Q2834="Galvanized Requiring Replacement")),
(AND('[1]PWS Information'!$E$10="CWS",U2834="Single Family Residence",Q2834="Galvanized Requiring Replacement",R2834="Yes")),
(AND('[1]PWS Information'!$E$10="NTNC",Q2834="Galvanized Requiring Replacement")),
(AND('[1]PWS Information'!$E$10="NTNC",U2834="Single Family Residence",R2834="Yes")))),"Tier 3",
IF((OR((AND('[1]PWS Information'!$E$10="CWS",U2834="Single Family Residence",S2834="Yes",Q2834="Non-Lead", J2834="Non-Lead - Copper",L2834="Before 1989")),
(AND('[1]PWS Information'!$E$10="CWS",U2834="Single Family Residence",S2834="Yes",Q2834="Non-Lead", N2834="Non-Lead - Copper",O2834="Before 1989")))),"Tier 4",
IF((OR((AND('[1]PWS Information'!$E$10="NTNC",Q2834="Non-Lead")),
(AND('[1]PWS Information'!$E$10="CWS",Q2834="Non-Lead",S2834="")),
(AND('[1]PWS Information'!$E$10="CWS",Q2834="Non-Lead",S2834="No")),
(AND('[1]PWS Information'!$E$10="CWS",Q2834="Non-Lead",S2834="Don't Know")),
(AND('[1]PWS Information'!$E$10="CWS",Q2834="Non-Lead", J2834="Non-Lead - Copper", S2834="Yes", L2834="Between 1989 and 2014")),
(AND('[1]PWS Information'!$E$10="CWS",Q2834="Non-Lead", J2834="Non-Lead - Copper", S2834="Yes", L2834="After 2014")),
(AND('[1]PWS Information'!$E$10="CWS",Q2834="Non-Lead", J2834="Non-Lead - Copper", S2834="Yes", L2834="Unknown")),
(AND('[1]PWS Information'!$E$10="CWS",Q2834="Non-Lead", N2834="Non-Lead - Copper", S2834="Yes", O2834="Between 1989 and 2014")),
(AND('[1]PWS Information'!$E$10="CWS",Q2834="Non-Lead", N2834="Non-Lead - Copper", S2834="Yes", O2834="After 2014")),
(AND('[1]PWS Information'!$E$10="CWS",Q2834="Non-Lead", N2834="Non-Lead - Copper", S2834="Yes", O2834="Unknown")),
(AND('[1]PWS Information'!$E$10="CWS",Q2834="Unknown")),
(AND('[1]PWS Information'!$E$10="NTNC",Q2834="Unknown")))),"Tier 5",
"")))))</f>
        <v>Tier 5</v>
      </c>
      <c r="Z2834" s="71"/>
      <c r="AA2834" s="71"/>
    </row>
    <row r="2835" spans="1:27" ht="57.6" x14ac:dyDescent="0.3">
      <c r="A2835" s="1"/>
      <c r="B2835" s="70">
        <v>9756056</v>
      </c>
      <c r="C2835" s="60">
        <v>312</v>
      </c>
      <c r="D2835" s="61" t="s">
        <v>583</v>
      </c>
      <c r="E2835" s="61" t="s">
        <v>128</v>
      </c>
      <c r="F2835" s="61">
        <v>78640</v>
      </c>
      <c r="G2835" s="62" t="s">
        <v>569</v>
      </c>
      <c r="H2835" s="63">
        <v>29.971855600000001</v>
      </c>
      <c r="I2835" s="64">
        <v>-97.824463888888801</v>
      </c>
      <c r="J2835" s="65" t="s">
        <v>50</v>
      </c>
      <c r="K2835" s="66" t="s">
        <v>51</v>
      </c>
      <c r="L2835" s="62" t="s">
        <v>52</v>
      </c>
      <c r="M2835" s="69"/>
      <c r="N2835" s="65" t="s">
        <v>50</v>
      </c>
      <c r="O2835" s="66" t="s">
        <v>52</v>
      </c>
      <c r="P2835" s="69"/>
      <c r="Q2835" s="55" t="str">
        <f t="shared" si="44"/>
        <v>Non-Lead</v>
      </c>
      <c r="R2835" s="70" t="s">
        <v>51</v>
      </c>
      <c r="S2835" s="70" t="s">
        <v>51</v>
      </c>
      <c r="T2835" s="70"/>
      <c r="U2835" s="71" t="s">
        <v>53</v>
      </c>
      <c r="V2835" s="71" t="s">
        <v>51</v>
      </c>
      <c r="W2835" s="71" t="s">
        <v>51</v>
      </c>
      <c r="X2835" s="71" t="s">
        <v>51</v>
      </c>
      <c r="Y2835" s="72" t="str">
        <f>IF((OR((AND('[1]PWS Information'!$E$10="CWS",U2835="Single Family Residence",Q2835="Lead")),
(AND('[1]PWS Information'!$E$10="CWS",U2835="Multiple Family Residence",'[1]PWS Information'!$E$11="Yes",Q2835="Lead")),
(AND('[1]PWS Information'!$E$10="NTNC",Q2835="Lead")))),"Tier 1",
IF((OR((AND('[1]PWS Information'!$E$10="CWS",U2835="Multiple Family Residence",'[1]PWS Information'!$E$11="No",Q2835="Lead")),
(AND('[1]PWS Information'!$E$10="CWS",U2835="Other",Q2835="Lead")),
(AND('[1]PWS Information'!$E$10="CWS",U2835="Building",Q2835="Lead")))),"Tier 2",
IF((OR((AND('[1]PWS Information'!$E$10="CWS",U2835="Single Family Residence",Q2835="Galvanized Requiring Replacement")),
(AND('[1]PWS Information'!$E$10="CWS",U2835="Single Family Residence",Q2835="Galvanized Requiring Replacement",R2835="Yes")),
(AND('[1]PWS Information'!$E$10="NTNC",Q2835="Galvanized Requiring Replacement")),
(AND('[1]PWS Information'!$E$10="NTNC",U2835="Single Family Residence",R2835="Yes")))),"Tier 3",
IF((OR((AND('[1]PWS Information'!$E$10="CWS",U2835="Single Family Residence",S2835="Yes",Q2835="Non-Lead", J2835="Non-Lead - Copper",L2835="Before 1989")),
(AND('[1]PWS Information'!$E$10="CWS",U2835="Single Family Residence",S2835="Yes",Q2835="Non-Lead", N2835="Non-Lead - Copper",O2835="Before 1989")))),"Tier 4",
IF((OR((AND('[1]PWS Information'!$E$10="NTNC",Q2835="Non-Lead")),
(AND('[1]PWS Information'!$E$10="CWS",Q2835="Non-Lead",S2835="")),
(AND('[1]PWS Information'!$E$10="CWS",Q2835="Non-Lead",S2835="No")),
(AND('[1]PWS Information'!$E$10="CWS",Q2835="Non-Lead",S2835="Don't Know")),
(AND('[1]PWS Information'!$E$10="CWS",Q2835="Non-Lead", J2835="Non-Lead - Copper", S2835="Yes", L2835="Between 1989 and 2014")),
(AND('[1]PWS Information'!$E$10="CWS",Q2835="Non-Lead", J2835="Non-Lead - Copper", S2835="Yes", L2835="After 2014")),
(AND('[1]PWS Information'!$E$10="CWS",Q2835="Non-Lead", J2835="Non-Lead - Copper", S2835="Yes", L2835="Unknown")),
(AND('[1]PWS Information'!$E$10="CWS",Q2835="Non-Lead", N2835="Non-Lead - Copper", S2835="Yes", O2835="Between 1989 and 2014")),
(AND('[1]PWS Information'!$E$10="CWS",Q2835="Non-Lead", N2835="Non-Lead - Copper", S2835="Yes", O2835="After 2014")),
(AND('[1]PWS Information'!$E$10="CWS",Q2835="Non-Lead", N2835="Non-Lead - Copper", S2835="Yes", O2835="Unknown")),
(AND('[1]PWS Information'!$E$10="CWS",Q2835="Unknown")),
(AND('[1]PWS Information'!$E$10="NTNC",Q2835="Unknown")))),"Tier 5",
"")))))</f>
        <v>Tier 5</v>
      </c>
      <c r="Z2835" s="71"/>
      <c r="AA2835" s="71"/>
    </row>
    <row r="2836" spans="1:27" ht="57.6" x14ac:dyDescent="0.3">
      <c r="A2836" s="1"/>
      <c r="B2836" s="70">
        <v>9664540</v>
      </c>
      <c r="C2836" s="60">
        <v>343</v>
      </c>
      <c r="D2836" s="61" t="s">
        <v>583</v>
      </c>
      <c r="E2836" s="61" t="s">
        <v>128</v>
      </c>
      <c r="F2836" s="61">
        <v>78640</v>
      </c>
      <c r="G2836" s="62" t="s">
        <v>569</v>
      </c>
      <c r="H2836" s="63">
        <v>29.971227800000001</v>
      </c>
      <c r="I2836" s="64">
        <v>-97.824466666666595</v>
      </c>
      <c r="J2836" s="65" t="s">
        <v>50</v>
      </c>
      <c r="K2836" s="66" t="s">
        <v>51</v>
      </c>
      <c r="L2836" s="62" t="s">
        <v>52</v>
      </c>
      <c r="M2836" s="69"/>
      <c r="N2836" s="65" t="s">
        <v>50</v>
      </c>
      <c r="O2836" s="66" t="s">
        <v>52</v>
      </c>
      <c r="P2836" s="69"/>
      <c r="Q2836" s="55" t="str">
        <f t="shared" si="44"/>
        <v>Non-Lead</v>
      </c>
      <c r="R2836" s="70" t="s">
        <v>51</v>
      </c>
      <c r="S2836" s="70" t="s">
        <v>51</v>
      </c>
      <c r="T2836" s="70"/>
      <c r="U2836" s="71" t="s">
        <v>53</v>
      </c>
      <c r="V2836" s="71" t="s">
        <v>51</v>
      </c>
      <c r="W2836" s="71" t="s">
        <v>51</v>
      </c>
      <c r="X2836" s="71" t="s">
        <v>51</v>
      </c>
      <c r="Y2836" s="72" t="str">
        <f>IF((OR((AND('[1]PWS Information'!$E$10="CWS",U2836="Single Family Residence",Q2836="Lead")),
(AND('[1]PWS Information'!$E$10="CWS",U2836="Multiple Family Residence",'[1]PWS Information'!$E$11="Yes",Q2836="Lead")),
(AND('[1]PWS Information'!$E$10="NTNC",Q2836="Lead")))),"Tier 1",
IF((OR((AND('[1]PWS Information'!$E$10="CWS",U2836="Multiple Family Residence",'[1]PWS Information'!$E$11="No",Q2836="Lead")),
(AND('[1]PWS Information'!$E$10="CWS",U2836="Other",Q2836="Lead")),
(AND('[1]PWS Information'!$E$10="CWS",U2836="Building",Q2836="Lead")))),"Tier 2",
IF((OR((AND('[1]PWS Information'!$E$10="CWS",U2836="Single Family Residence",Q2836="Galvanized Requiring Replacement")),
(AND('[1]PWS Information'!$E$10="CWS",U2836="Single Family Residence",Q2836="Galvanized Requiring Replacement",R2836="Yes")),
(AND('[1]PWS Information'!$E$10="NTNC",Q2836="Galvanized Requiring Replacement")),
(AND('[1]PWS Information'!$E$10="NTNC",U2836="Single Family Residence",R2836="Yes")))),"Tier 3",
IF((OR((AND('[1]PWS Information'!$E$10="CWS",U2836="Single Family Residence",S2836="Yes",Q2836="Non-Lead", J2836="Non-Lead - Copper",L2836="Before 1989")),
(AND('[1]PWS Information'!$E$10="CWS",U2836="Single Family Residence",S2836="Yes",Q2836="Non-Lead", N2836="Non-Lead - Copper",O2836="Before 1989")))),"Tier 4",
IF((OR((AND('[1]PWS Information'!$E$10="NTNC",Q2836="Non-Lead")),
(AND('[1]PWS Information'!$E$10="CWS",Q2836="Non-Lead",S2836="")),
(AND('[1]PWS Information'!$E$10="CWS",Q2836="Non-Lead",S2836="No")),
(AND('[1]PWS Information'!$E$10="CWS",Q2836="Non-Lead",S2836="Don't Know")),
(AND('[1]PWS Information'!$E$10="CWS",Q2836="Non-Lead", J2836="Non-Lead - Copper", S2836="Yes", L2836="Between 1989 and 2014")),
(AND('[1]PWS Information'!$E$10="CWS",Q2836="Non-Lead", J2836="Non-Lead - Copper", S2836="Yes", L2836="After 2014")),
(AND('[1]PWS Information'!$E$10="CWS",Q2836="Non-Lead", J2836="Non-Lead - Copper", S2836="Yes", L2836="Unknown")),
(AND('[1]PWS Information'!$E$10="CWS",Q2836="Non-Lead", N2836="Non-Lead - Copper", S2836="Yes", O2836="Between 1989 and 2014")),
(AND('[1]PWS Information'!$E$10="CWS",Q2836="Non-Lead", N2836="Non-Lead - Copper", S2836="Yes", O2836="After 2014")),
(AND('[1]PWS Information'!$E$10="CWS",Q2836="Non-Lead", N2836="Non-Lead - Copper", S2836="Yes", O2836="Unknown")),
(AND('[1]PWS Information'!$E$10="CWS",Q2836="Unknown")),
(AND('[1]PWS Information'!$E$10="NTNC",Q2836="Unknown")))),"Tier 5",
"")))))</f>
        <v>Tier 5</v>
      </c>
      <c r="Z2836" s="71"/>
      <c r="AA2836" s="71"/>
    </row>
    <row r="2837" spans="1:27" ht="57.6" x14ac:dyDescent="0.3">
      <c r="A2837" s="1"/>
      <c r="B2837" s="70">
        <v>9761837</v>
      </c>
      <c r="C2837" s="60">
        <v>344</v>
      </c>
      <c r="D2837" s="61" t="s">
        <v>583</v>
      </c>
      <c r="E2837" s="61" t="s">
        <v>128</v>
      </c>
      <c r="F2837" s="61">
        <v>78640</v>
      </c>
      <c r="G2837" s="62" t="s">
        <v>569</v>
      </c>
      <c r="H2837" s="63">
        <v>29.971533300000001</v>
      </c>
      <c r="I2837" s="64">
        <v>-97.8248416666666</v>
      </c>
      <c r="J2837" s="65" t="s">
        <v>50</v>
      </c>
      <c r="K2837" s="66" t="s">
        <v>51</v>
      </c>
      <c r="L2837" s="62" t="s">
        <v>52</v>
      </c>
      <c r="M2837" s="69"/>
      <c r="N2837" s="65" t="s">
        <v>50</v>
      </c>
      <c r="O2837" s="66" t="s">
        <v>52</v>
      </c>
      <c r="P2837" s="69"/>
      <c r="Q2837" s="55" t="str">
        <f t="shared" si="44"/>
        <v>Non-Lead</v>
      </c>
      <c r="R2837" s="70" t="s">
        <v>51</v>
      </c>
      <c r="S2837" s="70" t="s">
        <v>51</v>
      </c>
      <c r="T2837" s="70"/>
      <c r="U2837" s="71" t="s">
        <v>53</v>
      </c>
      <c r="V2837" s="71" t="s">
        <v>51</v>
      </c>
      <c r="W2837" s="71" t="s">
        <v>51</v>
      </c>
      <c r="X2837" s="71" t="s">
        <v>51</v>
      </c>
      <c r="Y2837" s="72" t="str">
        <f>IF((OR((AND('[1]PWS Information'!$E$10="CWS",U2837="Single Family Residence",Q2837="Lead")),
(AND('[1]PWS Information'!$E$10="CWS",U2837="Multiple Family Residence",'[1]PWS Information'!$E$11="Yes",Q2837="Lead")),
(AND('[1]PWS Information'!$E$10="NTNC",Q2837="Lead")))),"Tier 1",
IF((OR((AND('[1]PWS Information'!$E$10="CWS",U2837="Multiple Family Residence",'[1]PWS Information'!$E$11="No",Q2837="Lead")),
(AND('[1]PWS Information'!$E$10="CWS",U2837="Other",Q2837="Lead")),
(AND('[1]PWS Information'!$E$10="CWS",U2837="Building",Q2837="Lead")))),"Tier 2",
IF((OR((AND('[1]PWS Information'!$E$10="CWS",U2837="Single Family Residence",Q2837="Galvanized Requiring Replacement")),
(AND('[1]PWS Information'!$E$10="CWS",U2837="Single Family Residence",Q2837="Galvanized Requiring Replacement",R2837="Yes")),
(AND('[1]PWS Information'!$E$10="NTNC",Q2837="Galvanized Requiring Replacement")),
(AND('[1]PWS Information'!$E$10="NTNC",U2837="Single Family Residence",R2837="Yes")))),"Tier 3",
IF((OR((AND('[1]PWS Information'!$E$10="CWS",U2837="Single Family Residence",S2837="Yes",Q2837="Non-Lead", J2837="Non-Lead - Copper",L2837="Before 1989")),
(AND('[1]PWS Information'!$E$10="CWS",U2837="Single Family Residence",S2837="Yes",Q2837="Non-Lead", N2837="Non-Lead - Copper",O2837="Before 1989")))),"Tier 4",
IF((OR((AND('[1]PWS Information'!$E$10="NTNC",Q2837="Non-Lead")),
(AND('[1]PWS Information'!$E$10="CWS",Q2837="Non-Lead",S2837="")),
(AND('[1]PWS Information'!$E$10="CWS",Q2837="Non-Lead",S2837="No")),
(AND('[1]PWS Information'!$E$10="CWS",Q2837="Non-Lead",S2837="Don't Know")),
(AND('[1]PWS Information'!$E$10="CWS",Q2837="Non-Lead", J2837="Non-Lead - Copper", S2837="Yes", L2837="Between 1989 and 2014")),
(AND('[1]PWS Information'!$E$10="CWS",Q2837="Non-Lead", J2837="Non-Lead - Copper", S2837="Yes", L2837="After 2014")),
(AND('[1]PWS Information'!$E$10="CWS",Q2837="Non-Lead", J2837="Non-Lead - Copper", S2837="Yes", L2837="Unknown")),
(AND('[1]PWS Information'!$E$10="CWS",Q2837="Non-Lead", N2837="Non-Lead - Copper", S2837="Yes", O2837="Between 1989 and 2014")),
(AND('[1]PWS Information'!$E$10="CWS",Q2837="Non-Lead", N2837="Non-Lead - Copper", S2837="Yes", O2837="After 2014")),
(AND('[1]PWS Information'!$E$10="CWS",Q2837="Non-Lead", N2837="Non-Lead - Copper", S2837="Yes", O2837="Unknown")),
(AND('[1]PWS Information'!$E$10="CWS",Q2837="Unknown")),
(AND('[1]PWS Information'!$E$10="NTNC",Q2837="Unknown")))),"Tier 5",
"")))))</f>
        <v>Tier 5</v>
      </c>
      <c r="Z2837" s="71"/>
      <c r="AA2837" s="71"/>
    </row>
    <row r="2838" spans="1:27" ht="57.6" x14ac:dyDescent="0.3">
      <c r="A2838" s="17"/>
      <c r="B2838" s="70">
        <v>9762526</v>
      </c>
      <c r="C2838" s="60">
        <v>351</v>
      </c>
      <c r="D2838" s="61" t="s">
        <v>583</v>
      </c>
      <c r="E2838" s="61" t="s">
        <v>128</v>
      </c>
      <c r="F2838" s="61">
        <v>78640</v>
      </c>
      <c r="G2838" s="62" t="s">
        <v>569</v>
      </c>
      <c r="H2838" s="63">
        <v>29.971152799999999</v>
      </c>
      <c r="I2838" s="64">
        <v>-97.8245583333333</v>
      </c>
      <c r="J2838" s="65" t="s">
        <v>50</v>
      </c>
      <c r="K2838" s="66" t="s">
        <v>51</v>
      </c>
      <c r="L2838" s="62" t="s">
        <v>52</v>
      </c>
      <c r="M2838" s="69"/>
      <c r="N2838" s="65" t="s">
        <v>50</v>
      </c>
      <c r="O2838" s="66" t="s">
        <v>52</v>
      </c>
      <c r="P2838" s="69"/>
      <c r="Q2838" s="55" t="str">
        <f t="shared" si="44"/>
        <v>Non-Lead</v>
      </c>
      <c r="R2838" s="70" t="s">
        <v>51</v>
      </c>
      <c r="S2838" s="70" t="s">
        <v>51</v>
      </c>
      <c r="T2838" s="70"/>
      <c r="U2838" s="71" t="s">
        <v>53</v>
      </c>
      <c r="V2838" s="71" t="s">
        <v>51</v>
      </c>
      <c r="W2838" s="71" t="s">
        <v>51</v>
      </c>
      <c r="X2838" s="71" t="s">
        <v>51</v>
      </c>
      <c r="Y2838" s="72" t="str">
        <f>IF((OR((AND('[1]PWS Information'!$E$10="CWS",U2838="Single Family Residence",Q2838="Lead")),
(AND('[1]PWS Information'!$E$10="CWS",U2838="Multiple Family Residence",'[1]PWS Information'!$E$11="Yes",Q2838="Lead")),
(AND('[1]PWS Information'!$E$10="NTNC",Q2838="Lead")))),"Tier 1",
IF((OR((AND('[1]PWS Information'!$E$10="CWS",U2838="Multiple Family Residence",'[1]PWS Information'!$E$11="No",Q2838="Lead")),
(AND('[1]PWS Information'!$E$10="CWS",U2838="Other",Q2838="Lead")),
(AND('[1]PWS Information'!$E$10="CWS",U2838="Building",Q2838="Lead")))),"Tier 2",
IF((OR((AND('[1]PWS Information'!$E$10="CWS",U2838="Single Family Residence",Q2838="Galvanized Requiring Replacement")),
(AND('[1]PWS Information'!$E$10="CWS",U2838="Single Family Residence",Q2838="Galvanized Requiring Replacement",R2838="Yes")),
(AND('[1]PWS Information'!$E$10="NTNC",Q2838="Galvanized Requiring Replacement")),
(AND('[1]PWS Information'!$E$10="NTNC",U2838="Single Family Residence",R2838="Yes")))),"Tier 3",
IF((OR((AND('[1]PWS Information'!$E$10="CWS",U2838="Single Family Residence",S2838="Yes",Q2838="Non-Lead", J2838="Non-Lead - Copper",L2838="Before 1989")),
(AND('[1]PWS Information'!$E$10="CWS",U2838="Single Family Residence",S2838="Yes",Q2838="Non-Lead", N2838="Non-Lead - Copper",O2838="Before 1989")))),"Tier 4",
IF((OR((AND('[1]PWS Information'!$E$10="NTNC",Q2838="Non-Lead")),
(AND('[1]PWS Information'!$E$10="CWS",Q2838="Non-Lead",S2838="")),
(AND('[1]PWS Information'!$E$10="CWS",Q2838="Non-Lead",S2838="No")),
(AND('[1]PWS Information'!$E$10="CWS",Q2838="Non-Lead",S2838="Don't Know")),
(AND('[1]PWS Information'!$E$10="CWS",Q2838="Non-Lead", J2838="Non-Lead - Copper", S2838="Yes", L2838="Between 1989 and 2014")),
(AND('[1]PWS Information'!$E$10="CWS",Q2838="Non-Lead", J2838="Non-Lead - Copper", S2838="Yes", L2838="After 2014")),
(AND('[1]PWS Information'!$E$10="CWS",Q2838="Non-Lead", J2838="Non-Lead - Copper", S2838="Yes", L2838="Unknown")),
(AND('[1]PWS Information'!$E$10="CWS",Q2838="Non-Lead", N2838="Non-Lead - Copper", S2838="Yes", O2838="Between 1989 and 2014")),
(AND('[1]PWS Information'!$E$10="CWS",Q2838="Non-Lead", N2838="Non-Lead - Copper", S2838="Yes", O2838="After 2014")),
(AND('[1]PWS Information'!$E$10="CWS",Q2838="Non-Lead", N2838="Non-Lead - Copper", S2838="Yes", O2838="Unknown")),
(AND('[1]PWS Information'!$E$10="CWS",Q2838="Unknown")),
(AND('[1]PWS Information'!$E$10="NTNC",Q2838="Unknown")))),"Tier 5",
"")))))</f>
        <v>Tier 5</v>
      </c>
      <c r="Z2838" s="71"/>
      <c r="AA2838" s="71"/>
    </row>
    <row r="2839" spans="1:27" ht="57.6" x14ac:dyDescent="0.3">
      <c r="A2839" s="1"/>
      <c r="B2839" s="70">
        <v>12670920</v>
      </c>
      <c r="C2839" s="60">
        <v>1001</v>
      </c>
      <c r="D2839" s="61" t="s">
        <v>591</v>
      </c>
      <c r="E2839" s="61" t="s">
        <v>49</v>
      </c>
      <c r="F2839" s="61">
        <v>78640</v>
      </c>
      <c r="G2839" s="62" t="s">
        <v>592</v>
      </c>
      <c r="H2839" s="63">
        <v>29.9481556</v>
      </c>
      <c r="I2839" s="64">
        <v>-97.834847222222194</v>
      </c>
      <c r="J2839" s="65" t="s">
        <v>57</v>
      </c>
      <c r="K2839" s="66" t="s">
        <v>51</v>
      </c>
      <c r="L2839" s="62" t="s">
        <v>58</v>
      </c>
      <c r="M2839" s="69"/>
      <c r="N2839" s="65" t="s">
        <v>50</v>
      </c>
      <c r="O2839" s="66" t="s">
        <v>58</v>
      </c>
      <c r="P2839" s="69"/>
      <c r="Q2839" s="55" t="str">
        <f t="shared" si="44"/>
        <v>Non-Lead</v>
      </c>
      <c r="R2839" s="70" t="s">
        <v>51</v>
      </c>
      <c r="S2839" s="70" t="s">
        <v>51</v>
      </c>
      <c r="T2839" s="70"/>
      <c r="U2839" s="71" t="s">
        <v>53</v>
      </c>
      <c r="V2839" s="71" t="s">
        <v>51</v>
      </c>
      <c r="W2839" s="71" t="s">
        <v>51</v>
      </c>
      <c r="X2839" s="71" t="s">
        <v>51</v>
      </c>
      <c r="Y2839" s="72" t="str">
        <f>IF((OR((AND('[1]PWS Information'!$E$10="CWS",U2839="Single Family Residence",Q2839="Lead")),
(AND('[1]PWS Information'!$E$10="CWS",U2839="Multiple Family Residence",'[1]PWS Information'!$E$11="Yes",Q2839="Lead")),
(AND('[1]PWS Information'!$E$10="NTNC",Q2839="Lead")))),"Tier 1",
IF((OR((AND('[1]PWS Information'!$E$10="CWS",U2839="Multiple Family Residence",'[1]PWS Information'!$E$11="No",Q2839="Lead")),
(AND('[1]PWS Information'!$E$10="CWS",U2839="Other",Q2839="Lead")),
(AND('[1]PWS Information'!$E$10="CWS",U2839="Building",Q2839="Lead")))),"Tier 2",
IF((OR((AND('[1]PWS Information'!$E$10="CWS",U2839="Single Family Residence",Q2839="Galvanized Requiring Replacement")),
(AND('[1]PWS Information'!$E$10="CWS",U2839="Single Family Residence",Q2839="Galvanized Requiring Replacement",R2839="Yes")),
(AND('[1]PWS Information'!$E$10="NTNC",Q2839="Galvanized Requiring Replacement")),
(AND('[1]PWS Information'!$E$10="NTNC",U2839="Single Family Residence",R2839="Yes")))),"Tier 3",
IF((OR((AND('[1]PWS Information'!$E$10="CWS",U2839="Single Family Residence",S2839="Yes",Q2839="Non-Lead", J2839="Non-Lead - Copper",L2839="Before 1989")),
(AND('[1]PWS Information'!$E$10="CWS",U2839="Single Family Residence",S2839="Yes",Q2839="Non-Lead", N2839="Non-Lead - Copper",O2839="Before 1989")))),"Tier 4",
IF((OR((AND('[1]PWS Information'!$E$10="NTNC",Q2839="Non-Lead")),
(AND('[1]PWS Information'!$E$10="CWS",Q2839="Non-Lead",S2839="")),
(AND('[1]PWS Information'!$E$10="CWS",Q2839="Non-Lead",S2839="No")),
(AND('[1]PWS Information'!$E$10="CWS",Q2839="Non-Lead",S2839="Don't Know")),
(AND('[1]PWS Information'!$E$10="CWS",Q2839="Non-Lead", J2839="Non-Lead - Copper", S2839="Yes", L2839="Between 1989 and 2014")),
(AND('[1]PWS Information'!$E$10="CWS",Q2839="Non-Lead", J2839="Non-Lead - Copper", S2839="Yes", L2839="After 2014")),
(AND('[1]PWS Information'!$E$10="CWS",Q2839="Non-Lead", J2839="Non-Lead - Copper", S2839="Yes", L2839="Unknown")),
(AND('[1]PWS Information'!$E$10="CWS",Q2839="Non-Lead", N2839="Non-Lead - Copper", S2839="Yes", O2839="Between 1989 and 2014")),
(AND('[1]PWS Information'!$E$10="CWS",Q2839="Non-Lead", N2839="Non-Lead - Copper", S2839="Yes", O2839="After 2014")),
(AND('[1]PWS Information'!$E$10="CWS",Q2839="Non-Lead", N2839="Non-Lead - Copper", S2839="Yes", O2839="Unknown")),
(AND('[1]PWS Information'!$E$10="CWS",Q2839="Unknown")),
(AND('[1]PWS Information'!$E$10="NTNC",Q2839="Unknown")))),"Tier 5",
"")))))</f>
        <v>Tier 5</v>
      </c>
      <c r="Z2839" s="71"/>
      <c r="AA2839" s="71"/>
    </row>
    <row r="2840" spans="1:27" ht="57.6" x14ac:dyDescent="0.3">
      <c r="A2840" s="1"/>
      <c r="B2840" s="70">
        <v>12867754</v>
      </c>
      <c r="C2840" s="60">
        <v>1020</v>
      </c>
      <c r="D2840" s="61" t="s">
        <v>591</v>
      </c>
      <c r="E2840" s="61" t="s">
        <v>49</v>
      </c>
      <c r="F2840" s="61">
        <v>78640</v>
      </c>
      <c r="G2840" s="62" t="s">
        <v>592</v>
      </c>
      <c r="H2840" s="63">
        <v>29.947811099999999</v>
      </c>
      <c r="I2840" s="64">
        <v>-97.835372222222205</v>
      </c>
      <c r="J2840" s="65" t="s">
        <v>57</v>
      </c>
      <c r="K2840" s="66" t="s">
        <v>51</v>
      </c>
      <c r="L2840" s="62" t="s">
        <v>58</v>
      </c>
      <c r="M2840" s="69"/>
      <c r="N2840" s="65" t="s">
        <v>50</v>
      </c>
      <c r="O2840" s="66" t="s">
        <v>58</v>
      </c>
      <c r="P2840" s="69"/>
      <c r="Q2840" s="55" t="str">
        <f t="shared" si="44"/>
        <v>Non-Lead</v>
      </c>
      <c r="R2840" s="70" t="s">
        <v>51</v>
      </c>
      <c r="S2840" s="70" t="s">
        <v>51</v>
      </c>
      <c r="T2840" s="70"/>
      <c r="U2840" s="71" t="s">
        <v>53</v>
      </c>
      <c r="V2840" s="71" t="s">
        <v>51</v>
      </c>
      <c r="W2840" s="71" t="s">
        <v>51</v>
      </c>
      <c r="X2840" s="71" t="s">
        <v>51</v>
      </c>
      <c r="Y2840" s="72" t="str">
        <f>IF((OR((AND('[1]PWS Information'!$E$10="CWS",U2840="Single Family Residence",Q2840="Lead")),
(AND('[1]PWS Information'!$E$10="CWS",U2840="Multiple Family Residence",'[1]PWS Information'!$E$11="Yes",Q2840="Lead")),
(AND('[1]PWS Information'!$E$10="NTNC",Q2840="Lead")))),"Tier 1",
IF((OR((AND('[1]PWS Information'!$E$10="CWS",U2840="Multiple Family Residence",'[1]PWS Information'!$E$11="No",Q2840="Lead")),
(AND('[1]PWS Information'!$E$10="CWS",U2840="Other",Q2840="Lead")),
(AND('[1]PWS Information'!$E$10="CWS",U2840="Building",Q2840="Lead")))),"Tier 2",
IF((OR((AND('[1]PWS Information'!$E$10="CWS",U2840="Single Family Residence",Q2840="Galvanized Requiring Replacement")),
(AND('[1]PWS Information'!$E$10="CWS",U2840="Single Family Residence",Q2840="Galvanized Requiring Replacement",R2840="Yes")),
(AND('[1]PWS Information'!$E$10="NTNC",Q2840="Galvanized Requiring Replacement")),
(AND('[1]PWS Information'!$E$10="NTNC",U2840="Single Family Residence",R2840="Yes")))),"Tier 3",
IF((OR((AND('[1]PWS Information'!$E$10="CWS",U2840="Single Family Residence",S2840="Yes",Q2840="Non-Lead", J2840="Non-Lead - Copper",L2840="Before 1989")),
(AND('[1]PWS Information'!$E$10="CWS",U2840="Single Family Residence",S2840="Yes",Q2840="Non-Lead", N2840="Non-Lead - Copper",O2840="Before 1989")))),"Tier 4",
IF((OR((AND('[1]PWS Information'!$E$10="NTNC",Q2840="Non-Lead")),
(AND('[1]PWS Information'!$E$10="CWS",Q2840="Non-Lead",S2840="")),
(AND('[1]PWS Information'!$E$10="CWS",Q2840="Non-Lead",S2840="No")),
(AND('[1]PWS Information'!$E$10="CWS",Q2840="Non-Lead",S2840="Don't Know")),
(AND('[1]PWS Information'!$E$10="CWS",Q2840="Non-Lead", J2840="Non-Lead - Copper", S2840="Yes", L2840="Between 1989 and 2014")),
(AND('[1]PWS Information'!$E$10="CWS",Q2840="Non-Lead", J2840="Non-Lead - Copper", S2840="Yes", L2840="After 2014")),
(AND('[1]PWS Information'!$E$10="CWS",Q2840="Non-Lead", J2840="Non-Lead - Copper", S2840="Yes", L2840="Unknown")),
(AND('[1]PWS Information'!$E$10="CWS",Q2840="Non-Lead", N2840="Non-Lead - Copper", S2840="Yes", O2840="Between 1989 and 2014")),
(AND('[1]PWS Information'!$E$10="CWS",Q2840="Non-Lead", N2840="Non-Lead - Copper", S2840="Yes", O2840="After 2014")),
(AND('[1]PWS Information'!$E$10="CWS",Q2840="Non-Lead", N2840="Non-Lead - Copper", S2840="Yes", O2840="Unknown")),
(AND('[1]PWS Information'!$E$10="CWS",Q2840="Unknown")),
(AND('[1]PWS Information'!$E$10="NTNC",Q2840="Unknown")))),"Tier 5",
"")))))</f>
        <v>Tier 5</v>
      </c>
      <c r="Z2840" s="71"/>
      <c r="AA2840" s="71"/>
    </row>
    <row r="2841" spans="1:27" ht="57.6" x14ac:dyDescent="0.3">
      <c r="A2841" s="1"/>
      <c r="B2841" s="70">
        <v>16241440</v>
      </c>
      <c r="C2841" s="60">
        <v>1040</v>
      </c>
      <c r="D2841" s="61" t="s">
        <v>591</v>
      </c>
      <c r="E2841" s="61" t="s">
        <v>49</v>
      </c>
      <c r="F2841" s="61">
        <v>78640</v>
      </c>
      <c r="G2841" s="62" t="s">
        <v>592</v>
      </c>
      <c r="H2841" s="63">
        <v>29.94755</v>
      </c>
      <c r="I2841" s="64">
        <v>-97.835136111111098</v>
      </c>
      <c r="J2841" s="65" t="s">
        <v>57</v>
      </c>
      <c r="K2841" s="66" t="s">
        <v>51</v>
      </c>
      <c r="L2841" s="62" t="s">
        <v>58</v>
      </c>
      <c r="M2841" s="69"/>
      <c r="N2841" s="65" t="s">
        <v>50</v>
      </c>
      <c r="O2841" s="66" t="s">
        <v>58</v>
      </c>
      <c r="P2841" s="69"/>
      <c r="Q2841" s="55" t="str">
        <f t="shared" si="44"/>
        <v>Non-Lead</v>
      </c>
      <c r="R2841" s="70" t="s">
        <v>51</v>
      </c>
      <c r="S2841" s="70" t="s">
        <v>51</v>
      </c>
      <c r="T2841" s="70"/>
      <c r="U2841" s="71" t="s">
        <v>53</v>
      </c>
      <c r="V2841" s="71" t="s">
        <v>51</v>
      </c>
      <c r="W2841" s="71" t="s">
        <v>51</v>
      </c>
      <c r="X2841" s="71" t="s">
        <v>51</v>
      </c>
      <c r="Y2841" s="72" t="str">
        <f>IF((OR((AND('[1]PWS Information'!$E$10="CWS",U2841="Single Family Residence",Q2841="Lead")),
(AND('[1]PWS Information'!$E$10="CWS",U2841="Multiple Family Residence",'[1]PWS Information'!$E$11="Yes",Q2841="Lead")),
(AND('[1]PWS Information'!$E$10="NTNC",Q2841="Lead")))),"Tier 1",
IF((OR((AND('[1]PWS Information'!$E$10="CWS",U2841="Multiple Family Residence",'[1]PWS Information'!$E$11="No",Q2841="Lead")),
(AND('[1]PWS Information'!$E$10="CWS",U2841="Other",Q2841="Lead")),
(AND('[1]PWS Information'!$E$10="CWS",U2841="Building",Q2841="Lead")))),"Tier 2",
IF((OR((AND('[1]PWS Information'!$E$10="CWS",U2841="Single Family Residence",Q2841="Galvanized Requiring Replacement")),
(AND('[1]PWS Information'!$E$10="CWS",U2841="Single Family Residence",Q2841="Galvanized Requiring Replacement",R2841="Yes")),
(AND('[1]PWS Information'!$E$10="NTNC",Q2841="Galvanized Requiring Replacement")),
(AND('[1]PWS Information'!$E$10="NTNC",U2841="Single Family Residence",R2841="Yes")))),"Tier 3",
IF((OR((AND('[1]PWS Information'!$E$10="CWS",U2841="Single Family Residence",S2841="Yes",Q2841="Non-Lead", J2841="Non-Lead - Copper",L2841="Before 1989")),
(AND('[1]PWS Information'!$E$10="CWS",U2841="Single Family Residence",S2841="Yes",Q2841="Non-Lead", N2841="Non-Lead - Copper",O2841="Before 1989")))),"Tier 4",
IF((OR((AND('[1]PWS Information'!$E$10="NTNC",Q2841="Non-Lead")),
(AND('[1]PWS Information'!$E$10="CWS",Q2841="Non-Lead",S2841="")),
(AND('[1]PWS Information'!$E$10="CWS",Q2841="Non-Lead",S2841="No")),
(AND('[1]PWS Information'!$E$10="CWS",Q2841="Non-Lead",S2841="Don't Know")),
(AND('[1]PWS Information'!$E$10="CWS",Q2841="Non-Lead", J2841="Non-Lead - Copper", S2841="Yes", L2841="Between 1989 and 2014")),
(AND('[1]PWS Information'!$E$10="CWS",Q2841="Non-Lead", J2841="Non-Lead - Copper", S2841="Yes", L2841="After 2014")),
(AND('[1]PWS Information'!$E$10="CWS",Q2841="Non-Lead", J2841="Non-Lead - Copper", S2841="Yes", L2841="Unknown")),
(AND('[1]PWS Information'!$E$10="CWS",Q2841="Non-Lead", N2841="Non-Lead - Copper", S2841="Yes", O2841="Between 1989 and 2014")),
(AND('[1]PWS Information'!$E$10="CWS",Q2841="Non-Lead", N2841="Non-Lead - Copper", S2841="Yes", O2841="After 2014")),
(AND('[1]PWS Information'!$E$10="CWS",Q2841="Non-Lead", N2841="Non-Lead - Copper", S2841="Yes", O2841="Unknown")),
(AND('[1]PWS Information'!$E$10="CWS",Q2841="Unknown")),
(AND('[1]PWS Information'!$E$10="NTNC",Q2841="Unknown")))),"Tier 5",
"")))))</f>
        <v>Tier 5</v>
      </c>
      <c r="Z2841" s="71"/>
      <c r="AA2841" s="71"/>
    </row>
    <row r="2842" spans="1:27" ht="57.6" x14ac:dyDescent="0.3">
      <c r="A2842" s="17"/>
      <c r="B2842" s="70">
        <v>16777106</v>
      </c>
      <c r="C2842" s="60">
        <v>1045</v>
      </c>
      <c r="D2842" s="61" t="s">
        <v>591</v>
      </c>
      <c r="E2842" s="61" t="s">
        <v>49</v>
      </c>
      <c r="F2842" s="61">
        <v>78640</v>
      </c>
      <c r="G2842" s="62" t="s">
        <v>592</v>
      </c>
      <c r="H2842" s="63">
        <v>29.947816700000001</v>
      </c>
      <c r="I2842" s="64">
        <v>-97.834608333333307</v>
      </c>
      <c r="J2842" s="65" t="s">
        <v>57</v>
      </c>
      <c r="K2842" s="66" t="s">
        <v>51</v>
      </c>
      <c r="L2842" s="62" t="s">
        <v>58</v>
      </c>
      <c r="M2842" s="69"/>
      <c r="N2842" s="65" t="s">
        <v>50</v>
      </c>
      <c r="O2842" s="66" t="s">
        <v>58</v>
      </c>
      <c r="P2842" s="69"/>
      <c r="Q2842" s="55" t="str">
        <f t="shared" si="44"/>
        <v>Non-Lead</v>
      </c>
      <c r="R2842" s="70" t="s">
        <v>51</v>
      </c>
      <c r="S2842" s="70" t="s">
        <v>51</v>
      </c>
      <c r="T2842" s="70"/>
      <c r="U2842" s="71" t="s">
        <v>53</v>
      </c>
      <c r="V2842" s="71" t="s">
        <v>51</v>
      </c>
      <c r="W2842" s="71" t="s">
        <v>51</v>
      </c>
      <c r="X2842" s="71" t="s">
        <v>51</v>
      </c>
      <c r="Y2842" s="72" t="str">
        <f>IF((OR((AND('[1]PWS Information'!$E$10="CWS",U2842="Single Family Residence",Q2842="Lead")),
(AND('[1]PWS Information'!$E$10="CWS",U2842="Multiple Family Residence",'[1]PWS Information'!$E$11="Yes",Q2842="Lead")),
(AND('[1]PWS Information'!$E$10="NTNC",Q2842="Lead")))),"Tier 1",
IF((OR((AND('[1]PWS Information'!$E$10="CWS",U2842="Multiple Family Residence",'[1]PWS Information'!$E$11="No",Q2842="Lead")),
(AND('[1]PWS Information'!$E$10="CWS",U2842="Other",Q2842="Lead")),
(AND('[1]PWS Information'!$E$10="CWS",U2842="Building",Q2842="Lead")))),"Tier 2",
IF((OR((AND('[1]PWS Information'!$E$10="CWS",U2842="Single Family Residence",Q2842="Galvanized Requiring Replacement")),
(AND('[1]PWS Information'!$E$10="CWS",U2842="Single Family Residence",Q2842="Galvanized Requiring Replacement",R2842="Yes")),
(AND('[1]PWS Information'!$E$10="NTNC",Q2842="Galvanized Requiring Replacement")),
(AND('[1]PWS Information'!$E$10="NTNC",U2842="Single Family Residence",R2842="Yes")))),"Tier 3",
IF((OR((AND('[1]PWS Information'!$E$10="CWS",U2842="Single Family Residence",S2842="Yes",Q2842="Non-Lead", J2842="Non-Lead - Copper",L2842="Before 1989")),
(AND('[1]PWS Information'!$E$10="CWS",U2842="Single Family Residence",S2842="Yes",Q2842="Non-Lead", N2842="Non-Lead - Copper",O2842="Before 1989")))),"Tier 4",
IF((OR((AND('[1]PWS Information'!$E$10="NTNC",Q2842="Non-Lead")),
(AND('[1]PWS Information'!$E$10="CWS",Q2842="Non-Lead",S2842="")),
(AND('[1]PWS Information'!$E$10="CWS",Q2842="Non-Lead",S2842="No")),
(AND('[1]PWS Information'!$E$10="CWS",Q2842="Non-Lead",S2842="Don't Know")),
(AND('[1]PWS Information'!$E$10="CWS",Q2842="Non-Lead", J2842="Non-Lead - Copper", S2842="Yes", L2842="Between 1989 and 2014")),
(AND('[1]PWS Information'!$E$10="CWS",Q2842="Non-Lead", J2842="Non-Lead - Copper", S2842="Yes", L2842="After 2014")),
(AND('[1]PWS Information'!$E$10="CWS",Q2842="Non-Lead", J2842="Non-Lead - Copper", S2842="Yes", L2842="Unknown")),
(AND('[1]PWS Information'!$E$10="CWS",Q2842="Non-Lead", N2842="Non-Lead - Copper", S2842="Yes", O2842="Between 1989 and 2014")),
(AND('[1]PWS Information'!$E$10="CWS",Q2842="Non-Lead", N2842="Non-Lead - Copper", S2842="Yes", O2842="After 2014")),
(AND('[1]PWS Information'!$E$10="CWS",Q2842="Non-Lead", N2842="Non-Lead - Copper", S2842="Yes", O2842="Unknown")),
(AND('[1]PWS Information'!$E$10="CWS",Q2842="Unknown")),
(AND('[1]PWS Information'!$E$10="NTNC",Q2842="Unknown")))),"Tier 5",
"")))))</f>
        <v>Tier 5</v>
      </c>
      <c r="Z2842" s="71"/>
      <c r="AA2842" s="71"/>
    </row>
    <row r="2843" spans="1:27" ht="57.6" x14ac:dyDescent="0.3">
      <c r="A2843" s="1"/>
      <c r="B2843" s="70">
        <v>12664295</v>
      </c>
      <c r="C2843" s="60">
        <v>1060</v>
      </c>
      <c r="D2843" s="61" t="s">
        <v>591</v>
      </c>
      <c r="E2843" s="61" t="s">
        <v>49</v>
      </c>
      <c r="F2843" s="61">
        <v>78640</v>
      </c>
      <c r="G2843" s="62" t="s">
        <v>592</v>
      </c>
      <c r="H2843" s="63">
        <v>29.9473056</v>
      </c>
      <c r="I2843" s="64">
        <v>-97.834836111111102</v>
      </c>
      <c r="J2843" s="65" t="s">
        <v>57</v>
      </c>
      <c r="K2843" s="66" t="s">
        <v>51</v>
      </c>
      <c r="L2843" s="62" t="s">
        <v>58</v>
      </c>
      <c r="M2843" s="69"/>
      <c r="N2843" s="65" t="s">
        <v>50</v>
      </c>
      <c r="O2843" s="66" t="s">
        <v>58</v>
      </c>
      <c r="P2843" s="69"/>
      <c r="Q2843" s="55" t="str">
        <f t="shared" si="44"/>
        <v>Non-Lead</v>
      </c>
      <c r="R2843" s="70" t="s">
        <v>51</v>
      </c>
      <c r="S2843" s="70" t="s">
        <v>51</v>
      </c>
      <c r="T2843" s="70"/>
      <c r="U2843" s="71" t="s">
        <v>53</v>
      </c>
      <c r="V2843" s="71" t="s">
        <v>51</v>
      </c>
      <c r="W2843" s="71" t="s">
        <v>51</v>
      </c>
      <c r="X2843" s="71" t="s">
        <v>51</v>
      </c>
      <c r="Y2843" s="72" t="str">
        <f>IF((OR((AND('[1]PWS Information'!$E$10="CWS",U2843="Single Family Residence",Q2843="Lead")),
(AND('[1]PWS Information'!$E$10="CWS",U2843="Multiple Family Residence",'[1]PWS Information'!$E$11="Yes",Q2843="Lead")),
(AND('[1]PWS Information'!$E$10="NTNC",Q2843="Lead")))),"Tier 1",
IF((OR((AND('[1]PWS Information'!$E$10="CWS",U2843="Multiple Family Residence",'[1]PWS Information'!$E$11="No",Q2843="Lead")),
(AND('[1]PWS Information'!$E$10="CWS",U2843="Other",Q2843="Lead")),
(AND('[1]PWS Information'!$E$10="CWS",U2843="Building",Q2843="Lead")))),"Tier 2",
IF((OR((AND('[1]PWS Information'!$E$10="CWS",U2843="Single Family Residence",Q2843="Galvanized Requiring Replacement")),
(AND('[1]PWS Information'!$E$10="CWS",U2843="Single Family Residence",Q2843="Galvanized Requiring Replacement",R2843="Yes")),
(AND('[1]PWS Information'!$E$10="NTNC",Q2843="Galvanized Requiring Replacement")),
(AND('[1]PWS Information'!$E$10="NTNC",U2843="Single Family Residence",R2843="Yes")))),"Tier 3",
IF((OR((AND('[1]PWS Information'!$E$10="CWS",U2843="Single Family Residence",S2843="Yes",Q2843="Non-Lead", J2843="Non-Lead - Copper",L2843="Before 1989")),
(AND('[1]PWS Information'!$E$10="CWS",U2843="Single Family Residence",S2843="Yes",Q2843="Non-Lead", N2843="Non-Lead - Copper",O2843="Before 1989")))),"Tier 4",
IF((OR((AND('[1]PWS Information'!$E$10="NTNC",Q2843="Non-Lead")),
(AND('[1]PWS Information'!$E$10="CWS",Q2843="Non-Lead",S2843="")),
(AND('[1]PWS Information'!$E$10="CWS",Q2843="Non-Lead",S2843="No")),
(AND('[1]PWS Information'!$E$10="CWS",Q2843="Non-Lead",S2843="Don't Know")),
(AND('[1]PWS Information'!$E$10="CWS",Q2843="Non-Lead", J2843="Non-Lead - Copper", S2843="Yes", L2843="Between 1989 and 2014")),
(AND('[1]PWS Information'!$E$10="CWS",Q2843="Non-Lead", J2843="Non-Lead - Copper", S2843="Yes", L2843="After 2014")),
(AND('[1]PWS Information'!$E$10="CWS",Q2843="Non-Lead", J2843="Non-Lead - Copper", S2843="Yes", L2843="Unknown")),
(AND('[1]PWS Information'!$E$10="CWS",Q2843="Non-Lead", N2843="Non-Lead - Copper", S2843="Yes", O2843="Between 1989 and 2014")),
(AND('[1]PWS Information'!$E$10="CWS",Q2843="Non-Lead", N2843="Non-Lead - Copper", S2843="Yes", O2843="After 2014")),
(AND('[1]PWS Information'!$E$10="CWS",Q2843="Non-Lead", N2843="Non-Lead - Copper", S2843="Yes", O2843="Unknown")),
(AND('[1]PWS Information'!$E$10="CWS",Q2843="Unknown")),
(AND('[1]PWS Information'!$E$10="NTNC",Q2843="Unknown")))),"Tier 5",
"")))))</f>
        <v>Tier 5</v>
      </c>
      <c r="Z2843" s="71"/>
      <c r="AA2843" s="71"/>
    </row>
    <row r="2844" spans="1:27" ht="57.6" x14ac:dyDescent="0.3">
      <c r="A2844" s="1"/>
      <c r="B2844" s="70">
        <v>16761560</v>
      </c>
      <c r="C2844" s="60">
        <v>1067</v>
      </c>
      <c r="D2844" s="61" t="s">
        <v>591</v>
      </c>
      <c r="E2844" s="61" t="s">
        <v>49</v>
      </c>
      <c r="F2844" s="61">
        <v>78640</v>
      </c>
      <c r="G2844" s="62" t="s">
        <v>592</v>
      </c>
      <c r="H2844" s="63">
        <v>29.947602799999999</v>
      </c>
      <c r="I2844" s="64">
        <v>-97.834400000000002</v>
      </c>
      <c r="J2844" s="65" t="s">
        <v>57</v>
      </c>
      <c r="K2844" s="66" t="s">
        <v>51</v>
      </c>
      <c r="L2844" s="62" t="s">
        <v>58</v>
      </c>
      <c r="M2844" s="69"/>
      <c r="N2844" s="65" t="s">
        <v>50</v>
      </c>
      <c r="O2844" s="66" t="s">
        <v>58</v>
      </c>
      <c r="P2844" s="69"/>
      <c r="Q2844" s="55" t="str">
        <f t="shared" si="44"/>
        <v>Non-Lead</v>
      </c>
      <c r="R2844" s="70" t="s">
        <v>51</v>
      </c>
      <c r="S2844" s="70" t="s">
        <v>51</v>
      </c>
      <c r="T2844" s="70"/>
      <c r="U2844" s="71" t="s">
        <v>53</v>
      </c>
      <c r="V2844" s="71" t="s">
        <v>51</v>
      </c>
      <c r="W2844" s="71" t="s">
        <v>51</v>
      </c>
      <c r="X2844" s="71" t="s">
        <v>51</v>
      </c>
      <c r="Y2844" s="72" t="str">
        <f>IF((OR((AND('[1]PWS Information'!$E$10="CWS",U2844="Single Family Residence",Q2844="Lead")),
(AND('[1]PWS Information'!$E$10="CWS",U2844="Multiple Family Residence",'[1]PWS Information'!$E$11="Yes",Q2844="Lead")),
(AND('[1]PWS Information'!$E$10="NTNC",Q2844="Lead")))),"Tier 1",
IF((OR((AND('[1]PWS Information'!$E$10="CWS",U2844="Multiple Family Residence",'[1]PWS Information'!$E$11="No",Q2844="Lead")),
(AND('[1]PWS Information'!$E$10="CWS",U2844="Other",Q2844="Lead")),
(AND('[1]PWS Information'!$E$10="CWS",U2844="Building",Q2844="Lead")))),"Tier 2",
IF((OR((AND('[1]PWS Information'!$E$10="CWS",U2844="Single Family Residence",Q2844="Galvanized Requiring Replacement")),
(AND('[1]PWS Information'!$E$10="CWS",U2844="Single Family Residence",Q2844="Galvanized Requiring Replacement",R2844="Yes")),
(AND('[1]PWS Information'!$E$10="NTNC",Q2844="Galvanized Requiring Replacement")),
(AND('[1]PWS Information'!$E$10="NTNC",U2844="Single Family Residence",R2844="Yes")))),"Tier 3",
IF((OR((AND('[1]PWS Information'!$E$10="CWS",U2844="Single Family Residence",S2844="Yes",Q2844="Non-Lead", J2844="Non-Lead - Copper",L2844="Before 1989")),
(AND('[1]PWS Information'!$E$10="CWS",U2844="Single Family Residence",S2844="Yes",Q2844="Non-Lead", N2844="Non-Lead - Copper",O2844="Before 1989")))),"Tier 4",
IF((OR((AND('[1]PWS Information'!$E$10="NTNC",Q2844="Non-Lead")),
(AND('[1]PWS Information'!$E$10="CWS",Q2844="Non-Lead",S2844="")),
(AND('[1]PWS Information'!$E$10="CWS",Q2844="Non-Lead",S2844="No")),
(AND('[1]PWS Information'!$E$10="CWS",Q2844="Non-Lead",S2844="Don't Know")),
(AND('[1]PWS Information'!$E$10="CWS",Q2844="Non-Lead", J2844="Non-Lead - Copper", S2844="Yes", L2844="Between 1989 and 2014")),
(AND('[1]PWS Information'!$E$10="CWS",Q2844="Non-Lead", J2844="Non-Lead - Copper", S2844="Yes", L2844="After 2014")),
(AND('[1]PWS Information'!$E$10="CWS",Q2844="Non-Lead", J2844="Non-Lead - Copper", S2844="Yes", L2844="Unknown")),
(AND('[1]PWS Information'!$E$10="CWS",Q2844="Non-Lead", N2844="Non-Lead - Copper", S2844="Yes", O2844="Between 1989 and 2014")),
(AND('[1]PWS Information'!$E$10="CWS",Q2844="Non-Lead", N2844="Non-Lead - Copper", S2844="Yes", O2844="After 2014")),
(AND('[1]PWS Information'!$E$10="CWS",Q2844="Non-Lead", N2844="Non-Lead - Copper", S2844="Yes", O2844="Unknown")),
(AND('[1]PWS Information'!$E$10="CWS",Q2844="Unknown")),
(AND('[1]PWS Information'!$E$10="NTNC",Q2844="Unknown")))),"Tier 5",
"")))))</f>
        <v>Tier 5</v>
      </c>
      <c r="Z2844" s="71"/>
      <c r="AA2844" s="71"/>
    </row>
    <row r="2845" spans="1:27" ht="57.6" x14ac:dyDescent="0.3">
      <c r="A2845" s="1"/>
      <c r="B2845" s="70">
        <v>12658561</v>
      </c>
      <c r="C2845" s="60">
        <v>1080</v>
      </c>
      <c r="D2845" s="61" t="s">
        <v>591</v>
      </c>
      <c r="E2845" s="61" t="s">
        <v>49</v>
      </c>
      <c r="F2845" s="61">
        <v>78640</v>
      </c>
      <c r="G2845" s="62" t="s">
        <v>592</v>
      </c>
      <c r="H2845" s="63">
        <v>29.9470417</v>
      </c>
      <c r="I2845" s="64">
        <v>-97.834538888888801</v>
      </c>
      <c r="J2845" s="65" t="s">
        <v>57</v>
      </c>
      <c r="K2845" s="66" t="s">
        <v>51</v>
      </c>
      <c r="L2845" s="62" t="s">
        <v>58</v>
      </c>
      <c r="M2845" s="69"/>
      <c r="N2845" s="65" t="s">
        <v>50</v>
      </c>
      <c r="O2845" s="66" t="s">
        <v>58</v>
      </c>
      <c r="P2845" s="69"/>
      <c r="Q2845" s="55" t="str">
        <f t="shared" si="44"/>
        <v>Non-Lead</v>
      </c>
      <c r="R2845" s="70" t="s">
        <v>51</v>
      </c>
      <c r="S2845" s="70" t="s">
        <v>51</v>
      </c>
      <c r="T2845" s="70"/>
      <c r="U2845" s="71" t="s">
        <v>53</v>
      </c>
      <c r="V2845" s="71" t="s">
        <v>51</v>
      </c>
      <c r="W2845" s="71" t="s">
        <v>51</v>
      </c>
      <c r="X2845" s="71" t="s">
        <v>51</v>
      </c>
      <c r="Y2845" s="72" t="str">
        <f>IF((OR((AND('[1]PWS Information'!$E$10="CWS",U2845="Single Family Residence",Q2845="Lead")),
(AND('[1]PWS Information'!$E$10="CWS",U2845="Multiple Family Residence",'[1]PWS Information'!$E$11="Yes",Q2845="Lead")),
(AND('[1]PWS Information'!$E$10="NTNC",Q2845="Lead")))),"Tier 1",
IF((OR((AND('[1]PWS Information'!$E$10="CWS",U2845="Multiple Family Residence",'[1]PWS Information'!$E$11="No",Q2845="Lead")),
(AND('[1]PWS Information'!$E$10="CWS",U2845="Other",Q2845="Lead")),
(AND('[1]PWS Information'!$E$10="CWS",U2845="Building",Q2845="Lead")))),"Tier 2",
IF((OR((AND('[1]PWS Information'!$E$10="CWS",U2845="Single Family Residence",Q2845="Galvanized Requiring Replacement")),
(AND('[1]PWS Information'!$E$10="CWS",U2845="Single Family Residence",Q2845="Galvanized Requiring Replacement",R2845="Yes")),
(AND('[1]PWS Information'!$E$10="NTNC",Q2845="Galvanized Requiring Replacement")),
(AND('[1]PWS Information'!$E$10="NTNC",U2845="Single Family Residence",R2845="Yes")))),"Tier 3",
IF((OR((AND('[1]PWS Information'!$E$10="CWS",U2845="Single Family Residence",S2845="Yes",Q2845="Non-Lead", J2845="Non-Lead - Copper",L2845="Before 1989")),
(AND('[1]PWS Information'!$E$10="CWS",U2845="Single Family Residence",S2845="Yes",Q2845="Non-Lead", N2845="Non-Lead - Copper",O2845="Before 1989")))),"Tier 4",
IF((OR((AND('[1]PWS Information'!$E$10="NTNC",Q2845="Non-Lead")),
(AND('[1]PWS Information'!$E$10="CWS",Q2845="Non-Lead",S2845="")),
(AND('[1]PWS Information'!$E$10="CWS",Q2845="Non-Lead",S2845="No")),
(AND('[1]PWS Information'!$E$10="CWS",Q2845="Non-Lead",S2845="Don't Know")),
(AND('[1]PWS Information'!$E$10="CWS",Q2845="Non-Lead", J2845="Non-Lead - Copper", S2845="Yes", L2845="Between 1989 and 2014")),
(AND('[1]PWS Information'!$E$10="CWS",Q2845="Non-Lead", J2845="Non-Lead - Copper", S2845="Yes", L2845="After 2014")),
(AND('[1]PWS Information'!$E$10="CWS",Q2845="Non-Lead", J2845="Non-Lead - Copper", S2845="Yes", L2845="Unknown")),
(AND('[1]PWS Information'!$E$10="CWS",Q2845="Non-Lead", N2845="Non-Lead - Copper", S2845="Yes", O2845="Between 1989 and 2014")),
(AND('[1]PWS Information'!$E$10="CWS",Q2845="Non-Lead", N2845="Non-Lead - Copper", S2845="Yes", O2845="After 2014")),
(AND('[1]PWS Information'!$E$10="CWS",Q2845="Non-Lead", N2845="Non-Lead - Copper", S2845="Yes", O2845="Unknown")),
(AND('[1]PWS Information'!$E$10="CWS",Q2845="Unknown")),
(AND('[1]PWS Information'!$E$10="NTNC",Q2845="Unknown")))),"Tier 5",
"")))))</f>
        <v>Tier 5</v>
      </c>
      <c r="Z2845" s="71"/>
      <c r="AA2845" s="71"/>
    </row>
    <row r="2846" spans="1:27" ht="57.6" x14ac:dyDescent="0.3">
      <c r="A2846" s="17"/>
      <c r="B2846" s="70">
        <v>828416</v>
      </c>
      <c r="C2846" s="60">
        <v>1081</v>
      </c>
      <c r="D2846" s="61" t="s">
        <v>591</v>
      </c>
      <c r="E2846" s="61" t="s">
        <v>49</v>
      </c>
      <c r="F2846" s="61">
        <v>78640</v>
      </c>
      <c r="G2846" s="62" t="s">
        <v>592</v>
      </c>
      <c r="H2846" s="63">
        <v>29.947413900000001</v>
      </c>
      <c r="I2846" s="64">
        <v>-97.834113888888794</v>
      </c>
      <c r="J2846" s="65" t="s">
        <v>57</v>
      </c>
      <c r="K2846" s="66" t="s">
        <v>51</v>
      </c>
      <c r="L2846" s="62" t="s">
        <v>58</v>
      </c>
      <c r="M2846" s="69"/>
      <c r="N2846" s="65" t="s">
        <v>50</v>
      </c>
      <c r="O2846" s="66" t="s">
        <v>58</v>
      </c>
      <c r="P2846" s="69"/>
      <c r="Q2846" s="55" t="str">
        <f t="shared" si="44"/>
        <v>Non-Lead</v>
      </c>
      <c r="R2846" s="70" t="s">
        <v>51</v>
      </c>
      <c r="S2846" s="70" t="s">
        <v>51</v>
      </c>
      <c r="T2846" s="70"/>
      <c r="U2846" s="71" t="s">
        <v>53</v>
      </c>
      <c r="V2846" s="71" t="s">
        <v>51</v>
      </c>
      <c r="W2846" s="71" t="s">
        <v>51</v>
      </c>
      <c r="X2846" s="71" t="s">
        <v>51</v>
      </c>
      <c r="Y2846" s="72" t="str">
        <f>IF((OR((AND('[1]PWS Information'!$E$10="CWS",U2846="Single Family Residence",Q2846="Lead")),
(AND('[1]PWS Information'!$E$10="CWS",U2846="Multiple Family Residence",'[1]PWS Information'!$E$11="Yes",Q2846="Lead")),
(AND('[1]PWS Information'!$E$10="NTNC",Q2846="Lead")))),"Tier 1",
IF((OR((AND('[1]PWS Information'!$E$10="CWS",U2846="Multiple Family Residence",'[1]PWS Information'!$E$11="No",Q2846="Lead")),
(AND('[1]PWS Information'!$E$10="CWS",U2846="Other",Q2846="Lead")),
(AND('[1]PWS Information'!$E$10="CWS",U2846="Building",Q2846="Lead")))),"Tier 2",
IF((OR((AND('[1]PWS Information'!$E$10="CWS",U2846="Single Family Residence",Q2846="Galvanized Requiring Replacement")),
(AND('[1]PWS Information'!$E$10="CWS",U2846="Single Family Residence",Q2846="Galvanized Requiring Replacement",R2846="Yes")),
(AND('[1]PWS Information'!$E$10="NTNC",Q2846="Galvanized Requiring Replacement")),
(AND('[1]PWS Information'!$E$10="NTNC",U2846="Single Family Residence",R2846="Yes")))),"Tier 3",
IF((OR((AND('[1]PWS Information'!$E$10="CWS",U2846="Single Family Residence",S2846="Yes",Q2846="Non-Lead", J2846="Non-Lead - Copper",L2846="Before 1989")),
(AND('[1]PWS Information'!$E$10="CWS",U2846="Single Family Residence",S2846="Yes",Q2846="Non-Lead", N2846="Non-Lead - Copper",O2846="Before 1989")))),"Tier 4",
IF((OR((AND('[1]PWS Information'!$E$10="NTNC",Q2846="Non-Lead")),
(AND('[1]PWS Information'!$E$10="CWS",Q2846="Non-Lead",S2846="")),
(AND('[1]PWS Information'!$E$10="CWS",Q2846="Non-Lead",S2846="No")),
(AND('[1]PWS Information'!$E$10="CWS",Q2846="Non-Lead",S2846="Don't Know")),
(AND('[1]PWS Information'!$E$10="CWS",Q2846="Non-Lead", J2846="Non-Lead - Copper", S2846="Yes", L2846="Between 1989 and 2014")),
(AND('[1]PWS Information'!$E$10="CWS",Q2846="Non-Lead", J2846="Non-Lead - Copper", S2846="Yes", L2846="After 2014")),
(AND('[1]PWS Information'!$E$10="CWS",Q2846="Non-Lead", J2846="Non-Lead - Copper", S2846="Yes", L2846="Unknown")),
(AND('[1]PWS Information'!$E$10="CWS",Q2846="Non-Lead", N2846="Non-Lead - Copper", S2846="Yes", O2846="Between 1989 and 2014")),
(AND('[1]PWS Information'!$E$10="CWS",Q2846="Non-Lead", N2846="Non-Lead - Copper", S2846="Yes", O2846="After 2014")),
(AND('[1]PWS Information'!$E$10="CWS",Q2846="Non-Lead", N2846="Non-Lead - Copper", S2846="Yes", O2846="Unknown")),
(AND('[1]PWS Information'!$E$10="CWS",Q2846="Unknown")),
(AND('[1]PWS Information'!$E$10="NTNC",Q2846="Unknown")))),"Tier 5",
"")))))</f>
        <v>Tier 5</v>
      </c>
      <c r="Z2846" s="71"/>
      <c r="AA2846" s="71"/>
    </row>
    <row r="2847" spans="1:27" ht="57.6" x14ac:dyDescent="0.3">
      <c r="A2847" s="1"/>
      <c r="B2847" s="70">
        <v>16776389</v>
      </c>
      <c r="C2847" s="60">
        <v>2000</v>
      </c>
      <c r="D2847" s="61" t="s">
        <v>591</v>
      </c>
      <c r="E2847" s="61" t="s">
        <v>49</v>
      </c>
      <c r="F2847" s="61">
        <v>78640</v>
      </c>
      <c r="G2847" s="62" t="s">
        <v>592</v>
      </c>
      <c r="H2847" s="63">
        <v>29.946819399999999</v>
      </c>
      <c r="I2847" s="64">
        <v>-97.834247222222203</v>
      </c>
      <c r="J2847" s="65" t="s">
        <v>57</v>
      </c>
      <c r="K2847" s="66" t="s">
        <v>51</v>
      </c>
      <c r="L2847" s="62" t="s">
        <v>58</v>
      </c>
      <c r="M2847" s="69"/>
      <c r="N2847" s="65" t="s">
        <v>50</v>
      </c>
      <c r="O2847" s="66" t="s">
        <v>58</v>
      </c>
      <c r="P2847" s="69"/>
      <c r="Q2847" s="55" t="str">
        <f t="shared" si="44"/>
        <v>Non-Lead</v>
      </c>
      <c r="R2847" s="70" t="s">
        <v>51</v>
      </c>
      <c r="S2847" s="70" t="s">
        <v>51</v>
      </c>
      <c r="T2847" s="70"/>
      <c r="U2847" s="71" t="s">
        <v>53</v>
      </c>
      <c r="V2847" s="71" t="s">
        <v>51</v>
      </c>
      <c r="W2847" s="71" t="s">
        <v>51</v>
      </c>
      <c r="X2847" s="71" t="s">
        <v>51</v>
      </c>
      <c r="Y2847" s="72" t="str">
        <f>IF((OR((AND('[1]PWS Information'!$E$10="CWS",U2847="Single Family Residence",Q2847="Lead")),
(AND('[1]PWS Information'!$E$10="CWS",U2847="Multiple Family Residence",'[1]PWS Information'!$E$11="Yes",Q2847="Lead")),
(AND('[1]PWS Information'!$E$10="NTNC",Q2847="Lead")))),"Tier 1",
IF((OR((AND('[1]PWS Information'!$E$10="CWS",U2847="Multiple Family Residence",'[1]PWS Information'!$E$11="No",Q2847="Lead")),
(AND('[1]PWS Information'!$E$10="CWS",U2847="Other",Q2847="Lead")),
(AND('[1]PWS Information'!$E$10="CWS",U2847="Building",Q2847="Lead")))),"Tier 2",
IF((OR((AND('[1]PWS Information'!$E$10="CWS",U2847="Single Family Residence",Q2847="Galvanized Requiring Replacement")),
(AND('[1]PWS Information'!$E$10="CWS",U2847="Single Family Residence",Q2847="Galvanized Requiring Replacement",R2847="Yes")),
(AND('[1]PWS Information'!$E$10="NTNC",Q2847="Galvanized Requiring Replacement")),
(AND('[1]PWS Information'!$E$10="NTNC",U2847="Single Family Residence",R2847="Yes")))),"Tier 3",
IF((OR((AND('[1]PWS Information'!$E$10="CWS",U2847="Single Family Residence",S2847="Yes",Q2847="Non-Lead", J2847="Non-Lead - Copper",L2847="Before 1989")),
(AND('[1]PWS Information'!$E$10="CWS",U2847="Single Family Residence",S2847="Yes",Q2847="Non-Lead", N2847="Non-Lead - Copper",O2847="Before 1989")))),"Tier 4",
IF((OR((AND('[1]PWS Information'!$E$10="NTNC",Q2847="Non-Lead")),
(AND('[1]PWS Information'!$E$10="CWS",Q2847="Non-Lead",S2847="")),
(AND('[1]PWS Information'!$E$10="CWS",Q2847="Non-Lead",S2847="No")),
(AND('[1]PWS Information'!$E$10="CWS",Q2847="Non-Lead",S2847="Don't Know")),
(AND('[1]PWS Information'!$E$10="CWS",Q2847="Non-Lead", J2847="Non-Lead - Copper", S2847="Yes", L2847="Between 1989 and 2014")),
(AND('[1]PWS Information'!$E$10="CWS",Q2847="Non-Lead", J2847="Non-Lead - Copper", S2847="Yes", L2847="After 2014")),
(AND('[1]PWS Information'!$E$10="CWS",Q2847="Non-Lead", J2847="Non-Lead - Copper", S2847="Yes", L2847="Unknown")),
(AND('[1]PWS Information'!$E$10="CWS",Q2847="Non-Lead", N2847="Non-Lead - Copper", S2847="Yes", O2847="Between 1989 and 2014")),
(AND('[1]PWS Information'!$E$10="CWS",Q2847="Non-Lead", N2847="Non-Lead - Copper", S2847="Yes", O2847="After 2014")),
(AND('[1]PWS Information'!$E$10="CWS",Q2847="Non-Lead", N2847="Non-Lead - Copper", S2847="Yes", O2847="Unknown")),
(AND('[1]PWS Information'!$E$10="CWS",Q2847="Unknown")),
(AND('[1]PWS Information'!$E$10="NTNC",Q2847="Unknown")))),"Tier 5",
"")))))</f>
        <v>Tier 5</v>
      </c>
      <c r="Z2847" s="71"/>
      <c r="AA2847" s="71"/>
    </row>
    <row r="2848" spans="1:27" ht="57.6" x14ac:dyDescent="0.3">
      <c r="A2848" s="1"/>
      <c r="B2848" s="70">
        <v>10241022</v>
      </c>
      <c r="C2848" s="60">
        <v>2001</v>
      </c>
      <c r="D2848" s="61" t="s">
        <v>591</v>
      </c>
      <c r="E2848" s="61" t="s">
        <v>49</v>
      </c>
      <c r="F2848" s="61">
        <v>78640</v>
      </c>
      <c r="G2848" s="62" t="s">
        <v>592</v>
      </c>
      <c r="H2848" s="63">
        <v>29.947133300000001</v>
      </c>
      <c r="I2848" s="64">
        <v>-97.833811111111103</v>
      </c>
      <c r="J2848" s="65" t="s">
        <v>57</v>
      </c>
      <c r="K2848" s="66" t="s">
        <v>51</v>
      </c>
      <c r="L2848" s="62" t="s">
        <v>58</v>
      </c>
      <c r="M2848" s="69"/>
      <c r="N2848" s="65" t="s">
        <v>50</v>
      </c>
      <c r="O2848" s="66" t="s">
        <v>58</v>
      </c>
      <c r="P2848" s="69"/>
      <c r="Q2848" s="55" t="str">
        <f t="shared" si="44"/>
        <v>Non-Lead</v>
      </c>
      <c r="R2848" s="70" t="s">
        <v>51</v>
      </c>
      <c r="S2848" s="70" t="s">
        <v>51</v>
      </c>
      <c r="T2848" s="70"/>
      <c r="U2848" s="71" t="s">
        <v>53</v>
      </c>
      <c r="V2848" s="71" t="s">
        <v>51</v>
      </c>
      <c r="W2848" s="71" t="s">
        <v>51</v>
      </c>
      <c r="X2848" s="71" t="s">
        <v>51</v>
      </c>
      <c r="Y2848" s="72" t="str">
        <f>IF((OR((AND('[1]PWS Information'!$E$10="CWS",U2848="Single Family Residence",Q2848="Lead")),
(AND('[1]PWS Information'!$E$10="CWS",U2848="Multiple Family Residence",'[1]PWS Information'!$E$11="Yes",Q2848="Lead")),
(AND('[1]PWS Information'!$E$10="NTNC",Q2848="Lead")))),"Tier 1",
IF((OR((AND('[1]PWS Information'!$E$10="CWS",U2848="Multiple Family Residence",'[1]PWS Information'!$E$11="No",Q2848="Lead")),
(AND('[1]PWS Information'!$E$10="CWS",U2848="Other",Q2848="Lead")),
(AND('[1]PWS Information'!$E$10="CWS",U2848="Building",Q2848="Lead")))),"Tier 2",
IF((OR((AND('[1]PWS Information'!$E$10="CWS",U2848="Single Family Residence",Q2848="Galvanized Requiring Replacement")),
(AND('[1]PWS Information'!$E$10="CWS",U2848="Single Family Residence",Q2848="Galvanized Requiring Replacement",R2848="Yes")),
(AND('[1]PWS Information'!$E$10="NTNC",Q2848="Galvanized Requiring Replacement")),
(AND('[1]PWS Information'!$E$10="NTNC",U2848="Single Family Residence",R2848="Yes")))),"Tier 3",
IF((OR((AND('[1]PWS Information'!$E$10="CWS",U2848="Single Family Residence",S2848="Yes",Q2848="Non-Lead", J2848="Non-Lead - Copper",L2848="Before 1989")),
(AND('[1]PWS Information'!$E$10="CWS",U2848="Single Family Residence",S2848="Yes",Q2848="Non-Lead", N2848="Non-Lead - Copper",O2848="Before 1989")))),"Tier 4",
IF((OR((AND('[1]PWS Information'!$E$10="NTNC",Q2848="Non-Lead")),
(AND('[1]PWS Information'!$E$10="CWS",Q2848="Non-Lead",S2848="")),
(AND('[1]PWS Information'!$E$10="CWS",Q2848="Non-Lead",S2848="No")),
(AND('[1]PWS Information'!$E$10="CWS",Q2848="Non-Lead",S2848="Don't Know")),
(AND('[1]PWS Information'!$E$10="CWS",Q2848="Non-Lead", J2848="Non-Lead - Copper", S2848="Yes", L2848="Between 1989 and 2014")),
(AND('[1]PWS Information'!$E$10="CWS",Q2848="Non-Lead", J2848="Non-Lead - Copper", S2848="Yes", L2848="After 2014")),
(AND('[1]PWS Information'!$E$10="CWS",Q2848="Non-Lead", J2848="Non-Lead - Copper", S2848="Yes", L2848="Unknown")),
(AND('[1]PWS Information'!$E$10="CWS",Q2848="Non-Lead", N2848="Non-Lead - Copper", S2848="Yes", O2848="Between 1989 and 2014")),
(AND('[1]PWS Information'!$E$10="CWS",Q2848="Non-Lead", N2848="Non-Lead - Copper", S2848="Yes", O2848="After 2014")),
(AND('[1]PWS Information'!$E$10="CWS",Q2848="Non-Lead", N2848="Non-Lead - Copper", S2848="Yes", O2848="Unknown")),
(AND('[1]PWS Information'!$E$10="CWS",Q2848="Unknown")),
(AND('[1]PWS Information'!$E$10="NTNC",Q2848="Unknown")))),"Tier 5",
"")))))</f>
        <v>Tier 5</v>
      </c>
      <c r="Z2848" s="71"/>
      <c r="AA2848" s="71"/>
    </row>
    <row r="2849" spans="1:27" ht="57.6" x14ac:dyDescent="0.3">
      <c r="A2849" s="1"/>
      <c r="B2849" s="70">
        <v>16773915</v>
      </c>
      <c r="C2849" s="60">
        <v>2020</v>
      </c>
      <c r="D2849" s="61" t="s">
        <v>591</v>
      </c>
      <c r="E2849" s="61" t="s">
        <v>49</v>
      </c>
      <c r="F2849" s="61">
        <v>78640</v>
      </c>
      <c r="G2849" s="62" t="s">
        <v>592</v>
      </c>
      <c r="H2849" s="63">
        <v>29.946608300000001</v>
      </c>
      <c r="I2849" s="64">
        <v>-97.833950000000002</v>
      </c>
      <c r="J2849" s="65" t="s">
        <v>57</v>
      </c>
      <c r="K2849" s="66" t="s">
        <v>51</v>
      </c>
      <c r="L2849" s="62" t="s">
        <v>58</v>
      </c>
      <c r="M2849" s="69"/>
      <c r="N2849" s="65" t="s">
        <v>50</v>
      </c>
      <c r="O2849" s="66" t="s">
        <v>58</v>
      </c>
      <c r="P2849" s="69"/>
      <c r="Q2849" s="55" t="str">
        <f t="shared" si="44"/>
        <v>Non-Lead</v>
      </c>
      <c r="R2849" s="70" t="s">
        <v>51</v>
      </c>
      <c r="S2849" s="70" t="s">
        <v>51</v>
      </c>
      <c r="T2849" s="70"/>
      <c r="U2849" s="71" t="s">
        <v>53</v>
      </c>
      <c r="V2849" s="71" t="s">
        <v>51</v>
      </c>
      <c r="W2849" s="71" t="s">
        <v>51</v>
      </c>
      <c r="X2849" s="71" t="s">
        <v>51</v>
      </c>
      <c r="Y2849" s="72" t="str">
        <f>IF((OR((AND('[1]PWS Information'!$E$10="CWS",U2849="Single Family Residence",Q2849="Lead")),
(AND('[1]PWS Information'!$E$10="CWS",U2849="Multiple Family Residence",'[1]PWS Information'!$E$11="Yes",Q2849="Lead")),
(AND('[1]PWS Information'!$E$10="NTNC",Q2849="Lead")))),"Tier 1",
IF((OR((AND('[1]PWS Information'!$E$10="CWS",U2849="Multiple Family Residence",'[1]PWS Information'!$E$11="No",Q2849="Lead")),
(AND('[1]PWS Information'!$E$10="CWS",U2849="Other",Q2849="Lead")),
(AND('[1]PWS Information'!$E$10="CWS",U2849="Building",Q2849="Lead")))),"Tier 2",
IF((OR((AND('[1]PWS Information'!$E$10="CWS",U2849="Single Family Residence",Q2849="Galvanized Requiring Replacement")),
(AND('[1]PWS Information'!$E$10="CWS",U2849="Single Family Residence",Q2849="Galvanized Requiring Replacement",R2849="Yes")),
(AND('[1]PWS Information'!$E$10="NTNC",Q2849="Galvanized Requiring Replacement")),
(AND('[1]PWS Information'!$E$10="NTNC",U2849="Single Family Residence",R2849="Yes")))),"Tier 3",
IF((OR((AND('[1]PWS Information'!$E$10="CWS",U2849="Single Family Residence",S2849="Yes",Q2849="Non-Lead", J2849="Non-Lead - Copper",L2849="Before 1989")),
(AND('[1]PWS Information'!$E$10="CWS",U2849="Single Family Residence",S2849="Yes",Q2849="Non-Lead", N2849="Non-Lead - Copper",O2849="Before 1989")))),"Tier 4",
IF((OR((AND('[1]PWS Information'!$E$10="NTNC",Q2849="Non-Lead")),
(AND('[1]PWS Information'!$E$10="CWS",Q2849="Non-Lead",S2849="")),
(AND('[1]PWS Information'!$E$10="CWS",Q2849="Non-Lead",S2849="No")),
(AND('[1]PWS Information'!$E$10="CWS",Q2849="Non-Lead",S2849="Don't Know")),
(AND('[1]PWS Information'!$E$10="CWS",Q2849="Non-Lead", J2849="Non-Lead - Copper", S2849="Yes", L2849="Between 1989 and 2014")),
(AND('[1]PWS Information'!$E$10="CWS",Q2849="Non-Lead", J2849="Non-Lead - Copper", S2849="Yes", L2849="After 2014")),
(AND('[1]PWS Information'!$E$10="CWS",Q2849="Non-Lead", J2849="Non-Lead - Copper", S2849="Yes", L2849="Unknown")),
(AND('[1]PWS Information'!$E$10="CWS",Q2849="Non-Lead", N2849="Non-Lead - Copper", S2849="Yes", O2849="Between 1989 and 2014")),
(AND('[1]PWS Information'!$E$10="CWS",Q2849="Non-Lead", N2849="Non-Lead - Copper", S2849="Yes", O2849="After 2014")),
(AND('[1]PWS Information'!$E$10="CWS",Q2849="Non-Lead", N2849="Non-Lead - Copper", S2849="Yes", O2849="Unknown")),
(AND('[1]PWS Information'!$E$10="CWS",Q2849="Unknown")),
(AND('[1]PWS Information'!$E$10="NTNC",Q2849="Unknown")))),"Tier 5",
"")))))</f>
        <v>Tier 5</v>
      </c>
      <c r="Z2849" s="71"/>
      <c r="AA2849" s="71"/>
    </row>
    <row r="2850" spans="1:27" ht="57.6" x14ac:dyDescent="0.3">
      <c r="A2850" s="17"/>
      <c r="B2850" s="70">
        <v>12093306</v>
      </c>
      <c r="C2850" s="60">
        <v>2025</v>
      </c>
      <c r="D2850" s="61" t="s">
        <v>591</v>
      </c>
      <c r="E2850" s="61" t="s">
        <v>49</v>
      </c>
      <c r="F2850" s="61">
        <v>78640</v>
      </c>
      <c r="G2850" s="62" t="s">
        <v>592</v>
      </c>
      <c r="H2850" s="63">
        <v>29.946938899999999</v>
      </c>
      <c r="I2850" s="64">
        <v>-97.833566666666599</v>
      </c>
      <c r="J2850" s="65" t="s">
        <v>57</v>
      </c>
      <c r="K2850" s="66" t="s">
        <v>51</v>
      </c>
      <c r="L2850" s="62" t="s">
        <v>58</v>
      </c>
      <c r="M2850" s="69"/>
      <c r="N2850" s="65" t="s">
        <v>50</v>
      </c>
      <c r="O2850" s="66" t="s">
        <v>58</v>
      </c>
      <c r="P2850" s="69"/>
      <c r="Q2850" s="55" t="str">
        <f t="shared" si="44"/>
        <v>Non-Lead</v>
      </c>
      <c r="R2850" s="70" t="s">
        <v>51</v>
      </c>
      <c r="S2850" s="70" t="s">
        <v>51</v>
      </c>
      <c r="T2850" s="70"/>
      <c r="U2850" s="71" t="s">
        <v>53</v>
      </c>
      <c r="V2850" s="71" t="s">
        <v>51</v>
      </c>
      <c r="W2850" s="71" t="s">
        <v>51</v>
      </c>
      <c r="X2850" s="71" t="s">
        <v>51</v>
      </c>
      <c r="Y2850" s="72" t="str">
        <f>IF((OR((AND('[1]PWS Information'!$E$10="CWS",U2850="Single Family Residence",Q2850="Lead")),
(AND('[1]PWS Information'!$E$10="CWS",U2850="Multiple Family Residence",'[1]PWS Information'!$E$11="Yes",Q2850="Lead")),
(AND('[1]PWS Information'!$E$10="NTNC",Q2850="Lead")))),"Tier 1",
IF((OR((AND('[1]PWS Information'!$E$10="CWS",U2850="Multiple Family Residence",'[1]PWS Information'!$E$11="No",Q2850="Lead")),
(AND('[1]PWS Information'!$E$10="CWS",U2850="Other",Q2850="Lead")),
(AND('[1]PWS Information'!$E$10="CWS",U2850="Building",Q2850="Lead")))),"Tier 2",
IF((OR((AND('[1]PWS Information'!$E$10="CWS",U2850="Single Family Residence",Q2850="Galvanized Requiring Replacement")),
(AND('[1]PWS Information'!$E$10="CWS",U2850="Single Family Residence",Q2850="Galvanized Requiring Replacement",R2850="Yes")),
(AND('[1]PWS Information'!$E$10="NTNC",Q2850="Galvanized Requiring Replacement")),
(AND('[1]PWS Information'!$E$10="NTNC",U2850="Single Family Residence",R2850="Yes")))),"Tier 3",
IF((OR((AND('[1]PWS Information'!$E$10="CWS",U2850="Single Family Residence",S2850="Yes",Q2850="Non-Lead", J2850="Non-Lead - Copper",L2850="Before 1989")),
(AND('[1]PWS Information'!$E$10="CWS",U2850="Single Family Residence",S2850="Yes",Q2850="Non-Lead", N2850="Non-Lead - Copper",O2850="Before 1989")))),"Tier 4",
IF((OR((AND('[1]PWS Information'!$E$10="NTNC",Q2850="Non-Lead")),
(AND('[1]PWS Information'!$E$10="CWS",Q2850="Non-Lead",S2850="")),
(AND('[1]PWS Information'!$E$10="CWS",Q2850="Non-Lead",S2850="No")),
(AND('[1]PWS Information'!$E$10="CWS",Q2850="Non-Lead",S2850="Don't Know")),
(AND('[1]PWS Information'!$E$10="CWS",Q2850="Non-Lead", J2850="Non-Lead - Copper", S2850="Yes", L2850="Between 1989 and 2014")),
(AND('[1]PWS Information'!$E$10="CWS",Q2850="Non-Lead", J2850="Non-Lead - Copper", S2850="Yes", L2850="After 2014")),
(AND('[1]PWS Information'!$E$10="CWS",Q2850="Non-Lead", J2850="Non-Lead - Copper", S2850="Yes", L2850="Unknown")),
(AND('[1]PWS Information'!$E$10="CWS",Q2850="Non-Lead", N2850="Non-Lead - Copper", S2850="Yes", O2850="Between 1989 and 2014")),
(AND('[1]PWS Information'!$E$10="CWS",Q2850="Non-Lead", N2850="Non-Lead - Copper", S2850="Yes", O2850="After 2014")),
(AND('[1]PWS Information'!$E$10="CWS",Q2850="Non-Lead", N2850="Non-Lead - Copper", S2850="Yes", O2850="Unknown")),
(AND('[1]PWS Information'!$E$10="CWS",Q2850="Unknown")),
(AND('[1]PWS Information'!$E$10="NTNC",Q2850="Unknown")))),"Tier 5",
"")))))</f>
        <v>Tier 5</v>
      </c>
      <c r="Z2850" s="71"/>
      <c r="AA2850" s="71"/>
    </row>
    <row r="2851" spans="1:27" ht="57.6" x14ac:dyDescent="0.3">
      <c r="A2851" s="1"/>
      <c r="B2851" s="70">
        <v>10032023</v>
      </c>
      <c r="C2851" s="60">
        <v>2040</v>
      </c>
      <c r="D2851" s="61" t="s">
        <v>591</v>
      </c>
      <c r="E2851" s="61" t="s">
        <v>49</v>
      </c>
      <c r="F2851" s="61">
        <v>78640</v>
      </c>
      <c r="G2851" s="62" t="s">
        <v>592</v>
      </c>
      <c r="H2851" s="63">
        <v>29.9462972</v>
      </c>
      <c r="I2851" s="64">
        <v>-97.833658333333304</v>
      </c>
      <c r="J2851" s="65" t="s">
        <v>57</v>
      </c>
      <c r="K2851" s="66" t="s">
        <v>51</v>
      </c>
      <c r="L2851" s="62" t="s">
        <v>58</v>
      </c>
      <c r="M2851" s="69"/>
      <c r="N2851" s="65" t="s">
        <v>50</v>
      </c>
      <c r="O2851" s="66" t="s">
        <v>58</v>
      </c>
      <c r="P2851" s="69"/>
      <c r="Q2851" s="55" t="str">
        <f t="shared" si="44"/>
        <v>Non-Lead</v>
      </c>
      <c r="R2851" s="70" t="s">
        <v>51</v>
      </c>
      <c r="S2851" s="70" t="s">
        <v>51</v>
      </c>
      <c r="T2851" s="70"/>
      <c r="U2851" s="71" t="s">
        <v>53</v>
      </c>
      <c r="V2851" s="71" t="s">
        <v>51</v>
      </c>
      <c r="W2851" s="71" t="s">
        <v>51</v>
      </c>
      <c r="X2851" s="71" t="s">
        <v>51</v>
      </c>
      <c r="Y2851" s="72" t="str">
        <f>IF((OR((AND('[1]PWS Information'!$E$10="CWS",U2851="Single Family Residence",Q2851="Lead")),
(AND('[1]PWS Information'!$E$10="CWS",U2851="Multiple Family Residence",'[1]PWS Information'!$E$11="Yes",Q2851="Lead")),
(AND('[1]PWS Information'!$E$10="NTNC",Q2851="Lead")))),"Tier 1",
IF((OR((AND('[1]PWS Information'!$E$10="CWS",U2851="Multiple Family Residence",'[1]PWS Information'!$E$11="No",Q2851="Lead")),
(AND('[1]PWS Information'!$E$10="CWS",U2851="Other",Q2851="Lead")),
(AND('[1]PWS Information'!$E$10="CWS",U2851="Building",Q2851="Lead")))),"Tier 2",
IF((OR((AND('[1]PWS Information'!$E$10="CWS",U2851="Single Family Residence",Q2851="Galvanized Requiring Replacement")),
(AND('[1]PWS Information'!$E$10="CWS",U2851="Single Family Residence",Q2851="Galvanized Requiring Replacement",R2851="Yes")),
(AND('[1]PWS Information'!$E$10="NTNC",Q2851="Galvanized Requiring Replacement")),
(AND('[1]PWS Information'!$E$10="NTNC",U2851="Single Family Residence",R2851="Yes")))),"Tier 3",
IF((OR((AND('[1]PWS Information'!$E$10="CWS",U2851="Single Family Residence",S2851="Yes",Q2851="Non-Lead", J2851="Non-Lead - Copper",L2851="Before 1989")),
(AND('[1]PWS Information'!$E$10="CWS",U2851="Single Family Residence",S2851="Yes",Q2851="Non-Lead", N2851="Non-Lead - Copper",O2851="Before 1989")))),"Tier 4",
IF((OR((AND('[1]PWS Information'!$E$10="NTNC",Q2851="Non-Lead")),
(AND('[1]PWS Information'!$E$10="CWS",Q2851="Non-Lead",S2851="")),
(AND('[1]PWS Information'!$E$10="CWS",Q2851="Non-Lead",S2851="No")),
(AND('[1]PWS Information'!$E$10="CWS",Q2851="Non-Lead",S2851="Don't Know")),
(AND('[1]PWS Information'!$E$10="CWS",Q2851="Non-Lead", J2851="Non-Lead - Copper", S2851="Yes", L2851="Between 1989 and 2014")),
(AND('[1]PWS Information'!$E$10="CWS",Q2851="Non-Lead", J2851="Non-Lead - Copper", S2851="Yes", L2851="After 2014")),
(AND('[1]PWS Information'!$E$10="CWS",Q2851="Non-Lead", J2851="Non-Lead - Copper", S2851="Yes", L2851="Unknown")),
(AND('[1]PWS Information'!$E$10="CWS",Q2851="Non-Lead", N2851="Non-Lead - Copper", S2851="Yes", O2851="Between 1989 and 2014")),
(AND('[1]PWS Information'!$E$10="CWS",Q2851="Non-Lead", N2851="Non-Lead - Copper", S2851="Yes", O2851="After 2014")),
(AND('[1]PWS Information'!$E$10="CWS",Q2851="Non-Lead", N2851="Non-Lead - Copper", S2851="Yes", O2851="Unknown")),
(AND('[1]PWS Information'!$E$10="CWS",Q2851="Unknown")),
(AND('[1]PWS Information'!$E$10="NTNC",Q2851="Unknown")))),"Tier 5",
"")))))</f>
        <v>Tier 5</v>
      </c>
      <c r="Z2851" s="71"/>
      <c r="AA2851" s="71"/>
    </row>
    <row r="2852" spans="1:27" ht="57.6" x14ac:dyDescent="0.3">
      <c r="A2852" s="1"/>
      <c r="B2852" s="70">
        <v>13285793</v>
      </c>
      <c r="C2852" s="60">
        <v>2045</v>
      </c>
      <c r="D2852" s="61" t="s">
        <v>591</v>
      </c>
      <c r="E2852" s="61" t="s">
        <v>49</v>
      </c>
      <c r="F2852" s="61">
        <v>78640</v>
      </c>
      <c r="G2852" s="62" t="s">
        <v>592</v>
      </c>
      <c r="H2852" s="63">
        <v>29.946650000000002</v>
      </c>
      <c r="I2852" s="64">
        <v>-97.849908333333303</v>
      </c>
      <c r="J2852" s="65" t="s">
        <v>57</v>
      </c>
      <c r="K2852" s="66" t="s">
        <v>51</v>
      </c>
      <c r="L2852" s="62" t="s">
        <v>58</v>
      </c>
      <c r="M2852" s="69"/>
      <c r="N2852" s="65" t="s">
        <v>50</v>
      </c>
      <c r="O2852" s="66" t="s">
        <v>58</v>
      </c>
      <c r="P2852" s="69"/>
      <c r="Q2852" s="55" t="str">
        <f t="shared" si="44"/>
        <v>Non-Lead</v>
      </c>
      <c r="R2852" s="70" t="s">
        <v>51</v>
      </c>
      <c r="S2852" s="70" t="s">
        <v>51</v>
      </c>
      <c r="T2852" s="70"/>
      <c r="U2852" s="71" t="s">
        <v>53</v>
      </c>
      <c r="V2852" s="71" t="s">
        <v>51</v>
      </c>
      <c r="W2852" s="71" t="s">
        <v>51</v>
      </c>
      <c r="X2852" s="71" t="s">
        <v>51</v>
      </c>
      <c r="Y2852" s="72" t="str">
        <f>IF((OR((AND('[1]PWS Information'!$E$10="CWS",U2852="Single Family Residence",Q2852="Lead")),
(AND('[1]PWS Information'!$E$10="CWS",U2852="Multiple Family Residence",'[1]PWS Information'!$E$11="Yes",Q2852="Lead")),
(AND('[1]PWS Information'!$E$10="NTNC",Q2852="Lead")))),"Tier 1",
IF((OR((AND('[1]PWS Information'!$E$10="CWS",U2852="Multiple Family Residence",'[1]PWS Information'!$E$11="No",Q2852="Lead")),
(AND('[1]PWS Information'!$E$10="CWS",U2852="Other",Q2852="Lead")),
(AND('[1]PWS Information'!$E$10="CWS",U2852="Building",Q2852="Lead")))),"Tier 2",
IF((OR((AND('[1]PWS Information'!$E$10="CWS",U2852="Single Family Residence",Q2852="Galvanized Requiring Replacement")),
(AND('[1]PWS Information'!$E$10="CWS",U2852="Single Family Residence",Q2852="Galvanized Requiring Replacement",R2852="Yes")),
(AND('[1]PWS Information'!$E$10="NTNC",Q2852="Galvanized Requiring Replacement")),
(AND('[1]PWS Information'!$E$10="NTNC",U2852="Single Family Residence",R2852="Yes")))),"Tier 3",
IF((OR((AND('[1]PWS Information'!$E$10="CWS",U2852="Single Family Residence",S2852="Yes",Q2852="Non-Lead", J2852="Non-Lead - Copper",L2852="Before 1989")),
(AND('[1]PWS Information'!$E$10="CWS",U2852="Single Family Residence",S2852="Yes",Q2852="Non-Lead", N2852="Non-Lead - Copper",O2852="Before 1989")))),"Tier 4",
IF((OR((AND('[1]PWS Information'!$E$10="NTNC",Q2852="Non-Lead")),
(AND('[1]PWS Information'!$E$10="CWS",Q2852="Non-Lead",S2852="")),
(AND('[1]PWS Information'!$E$10="CWS",Q2852="Non-Lead",S2852="No")),
(AND('[1]PWS Information'!$E$10="CWS",Q2852="Non-Lead",S2852="Don't Know")),
(AND('[1]PWS Information'!$E$10="CWS",Q2852="Non-Lead", J2852="Non-Lead - Copper", S2852="Yes", L2852="Between 1989 and 2014")),
(AND('[1]PWS Information'!$E$10="CWS",Q2852="Non-Lead", J2852="Non-Lead - Copper", S2852="Yes", L2852="After 2014")),
(AND('[1]PWS Information'!$E$10="CWS",Q2852="Non-Lead", J2852="Non-Lead - Copper", S2852="Yes", L2852="Unknown")),
(AND('[1]PWS Information'!$E$10="CWS",Q2852="Non-Lead", N2852="Non-Lead - Copper", S2852="Yes", O2852="Between 1989 and 2014")),
(AND('[1]PWS Information'!$E$10="CWS",Q2852="Non-Lead", N2852="Non-Lead - Copper", S2852="Yes", O2852="After 2014")),
(AND('[1]PWS Information'!$E$10="CWS",Q2852="Non-Lead", N2852="Non-Lead - Copper", S2852="Yes", O2852="Unknown")),
(AND('[1]PWS Information'!$E$10="CWS",Q2852="Unknown")),
(AND('[1]PWS Information'!$E$10="NTNC",Q2852="Unknown")))),"Tier 5",
"")))))</f>
        <v>Tier 5</v>
      </c>
      <c r="Z2852" s="71"/>
      <c r="AA2852" s="71"/>
    </row>
    <row r="2853" spans="1:27" ht="57.6" x14ac:dyDescent="0.3">
      <c r="A2853" s="1"/>
      <c r="B2853" s="70">
        <v>15506897</v>
      </c>
      <c r="C2853" s="60">
        <v>2060</v>
      </c>
      <c r="D2853" s="61" t="s">
        <v>591</v>
      </c>
      <c r="E2853" s="61" t="s">
        <v>49</v>
      </c>
      <c r="F2853" s="61">
        <v>78640</v>
      </c>
      <c r="G2853" s="62" t="s">
        <v>593</v>
      </c>
      <c r="H2853" s="63">
        <v>29.946116700000001</v>
      </c>
      <c r="I2853" s="64">
        <v>-97.833372222222195</v>
      </c>
      <c r="J2853" s="65" t="s">
        <v>57</v>
      </c>
      <c r="K2853" s="66" t="s">
        <v>51</v>
      </c>
      <c r="L2853" s="62" t="s">
        <v>58</v>
      </c>
      <c r="M2853" s="69"/>
      <c r="N2853" s="65" t="s">
        <v>50</v>
      </c>
      <c r="O2853" s="66" t="s">
        <v>58</v>
      </c>
      <c r="P2853" s="69"/>
      <c r="Q2853" s="55" t="str">
        <f t="shared" si="44"/>
        <v>Non-Lead</v>
      </c>
      <c r="R2853" s="70" t="s">
        <v>51</v>
      </c>
      <c r="S2853" s="70" t="s">
        <v>51</v>
      </c>
      <c r="T2853" s="70"/>
      <c r="U2853" s="71" t="s">
        <v>53</v>
      </c>
      <c r="V2853" s="71" t="s">
        <v>51</v>
      </c>
      <c r="W2853" s="71" t="s">
        <v>51</v>
      </c>
      <c r="X2853" s="71" t="s">
        <v>61</v>
      </c>
      <c r="Y2853" s="72" t="str">
        <f>IF((OR((AND('[1]PWS Information'!$E$10="CWS",U2853="Single Family Residence",Q2853="Lead")),
(AND('[1]PWS Information'!$E$10="CWS",U2853="Multiple Family Residence",'[1]PWS Information'!$E$11="Yes",Q2853="Lead")),
(AND('[1]PWS Information'!$E$10="NTNC",Q2853="Lead")))),"Tier 1",
IF((OR((AND('[1]PWS Information'!$E$10="CWS",U2853="Multiple Family Residence",'[1]PWS Information'!$E$11="No",Q2853="Lead")),
(AND('[1]PWS Information'!$E$10="CWS",U2853="Other",Q2853="Lead")),
(AND('[1]PWS Information'!$E$10="CWS",U2853="Building",Q2853="Lead")))),"Tier 2",
IF((OR((AND('[1]PWS Information'!$E$10="CWS",U2853="Single Family Residence",Q2853="Galvanized Requiring Replacement")),
(AND('[1]PWS Information'!$E$10="CWS",U2853="Single Family Residence",Q2853="Galvanized Requiring Replacement",R2853="Yes")),
(AND('[1]PWS Information'!$E$10="NTNC",Q2853="Galvanized Requiring Replacement")),
(AND('[1]PWS Information'!$E$10="NTNC",U2853="Single Family Residence",R2853="Yes")))),"Tier 3",
IF((OR((AND('[1]PWS Information'!$E$10="CWS",U2853="Single Family Residence",S2853="Yes",Q2853="Non-Lead", J2853="Non-Lead - Copper",L2853="Before 1989")),
(AND('[1]PWS Information'!$E$10="CWS",U2853="Single Family Residence",S2853="Yes",Q2853="Non-Lead", N2853="Non-Lead - Copper",O2853="Before 1989")))),"Tier 4",
IF((OR((AND('[1]PWS Information'!$E$10="NTNC",Q2853="Non-Lead")),
(AND('[1]PWS Information'!$E$10="CWS",Q2853="Non-Lead",S2853="")),
(AND('[1]PWS Information'!$E$10="CWS",Q2853="Non-Lead",S2853="No")),
(AND('[1]PWS Information'!$E$10="CWS",Q2853="Non-Lead",S2853="Don't Know")),
(AND('[1]PWS Information'!$E$10="CWS",Q2853="Non-Lead", J2853="Non-Lead - Copper", S2853="Yes", L2853="Between 1989 and 2014")),
(AND('[1]PWS Information'!$E$10="CWS",Q2853="Non-Lead", J2853="Non-Lead - Copper", S2853="Yes", L2853="After 2014")),
(AND('[1]PWS Information'!$E$10="CWS",Q2853="Non-Lead", J2853="Non-Lead - Copper", S2853="Yes", L2853="Unknown")),
(AND('[1]PWS Information'!$E$10="CWS",Q2853="Non-Lead", N2853="Non-Lead - Copper", S2853="Yes", O2853="Between 1989 and 2014")),
(AND('[1]PWS Information'!$E$10="CWS",Q2853="Non-Lead", N2853="Non-Lead - Copper", S2853="Yes", O2853="After 2014")),
(AND('[1]PWS Information'!$E$10="CWS",Q2853="Non-Lead", N2853="Non-Lead - Copper", S2853="Yes", O2853="Unknown")),
(AND('[1]PWS Information'!$E$10="CWS",Q2853="Unknown")),
(AND('[1]PWS Information'!$E$10="NTNC",Q2853="Unknown")))),"Tier 5",
"")))))</f>
        <v>Tier 5</v>
      </c>
      <c r="Z2853" s="71"/>
      <c r="AA2853" s="71"/>
    </row>
    <row r="2854" spans="1:27" ht="57.6" x14ac:dyDescent="0.3">
      <c r="A2854" s="17"/>
      <c r="B2854" s="70">
        <v>10256540</v>
      </c>
      <c r="C2854" s="60">
        <v>2065</v>
      </c>
      <c r="D2854" s="61" t="s">
        <v>591</v>
      </c>
      <c r="E2854" s="61" t="s">
        <v>49</v>
      </c>
      <c r="F2854" s="61">
        <v>78640</v>
      </c>
      <c r="G2854" s="62" t="s">
        <v>592</v>
      </c>
      <c r="H2854" s="63">
        <v>29.946447200000001</v>
      </c>
      <c r="I2854" s="64">
        <v>-97.832991666666601</v>
      </c>
      <c r="J2854" s="65" t="s">
        <v>57</v>
      </c>
      <c r="K2854" s="66" t="s">
        <v>51</v>
      </c>
      <c r="L2854" s="62" t="s">
        <v>58</v>
      </c>
      <c r="M2854" s="69"/>
      <c r="N2854" s="65" t="s">
        <v>50</v>
      </c>
      <c r="O2854" s="66" t="s">
        <v>58</v>
      </c>
      <c r="P2854" s="69"/>
      <c r="Q2854" s="55" t="str">
        <f t="shared" si="44"/>
        <v>Non-Lead</v>
      </c>
      <c r="R2854" s="70" t="s">
        <v>51</v>
      </c>
      <c r="S2854" s="70" t="s">
        <v>51</v>
      </c>
      <c r="T2854" s="70"/>
      <c r="U2854" s="71" t="s">
        <v>53</v>
      </c>
      <c r="V2854" s="71" t="s">
        <v>51</v>
      </c>
      <c r="W2854" s="71" t="s">
        <v>51</v>
      </c>
      <c r="X2854" s="71" t="s">
        <v>51</v>
      </c>
      <c r="Y2854" s="72" t="str">
        <f>IF((OR((AND('[1]PWS Information'!$E$10="CWS",U2854="Single Family Residence",Q2854="Lead")),
(AND('[1]PWS Information'!$E$10="CWS",U2854="Multiple Family Residence",'[1]PWS Information'!$E$11="Yes",Q2854="Lead")),
(AND('[1]PWS Information'!$E$10="NTNC",Q2854="Lead")))),"Tier 1",
IF((OR((AND('[1]PWS Information'!$E$10="CWS",U2854="Multiple Family Residence",'[1]PWS Information'!$E$11="No",Q2854="Lead")),
(AND('[1]PWS Information'!$E$10="CWS",U2854="Other",Q2854="Lead")),
(AND('[1]PWS Information'!$E$10="CWS",U2854="Building",Q2854="Lead")))),"Tier 2",
IF((OR((AND('[1]PWS Information'!$E$10="CWS",U2854="Single Family Residence",Q2854="Galvanized Requiring Replacement")),
(AND('[1]PWS Information'!$E$10="CWS",U2854="Single Family Residence",Q2854="Galvanized Requiring Replacement",R2854="Yes")),
(AND('[1]PWS Information'!$E$10="NTNC",Q2854="Galvanized Requiring Replacement")),
(AND('[1]PWS Information'!$E$10="NTNC",U2854="Single Family Residence",R2854="Yes")))),"Tier 3",
IF((OR((AND('[1]PWS Information'!$E$10="CWS",U2854="Single Family Residence",S2854="Yes",Q2854="Non-Lead", J2854="Non-Lead - Copper",L2854="Before 1989")),
(AND('[1]PWS Information'!$E$10="CWS",U2854="Single Family Residence",S2854="Yes",Q2854="Non-Lead", N2854="Non-Lead - Copper",O2854="Before 1989")))),"Tier 4",
IF((OR((AND('[1]PWS Information'!$E$10="NTNC",Q2854="Non-Lead")),
(AND('[1]PWS Information'!$E$10="CWS",Q2854="Non-Lead",S2854="")),
(AND('[1]PWS Information'!$E$10="CWS",Q2854="Non-Lead",S2854="No")),
(AND('[1]PWS Information'!$E$10="CWS",Q2854="Non-Lead",S2854="Don't Know")),
(AND('[1]PWS Information'!$E$10="CWS",Q2854="Non-Lead", J2854="Non-Lead - Copper", S2854="Yes", L2854="Between 1989 and 2014")),
(AND('[1]PWS Information'!$E$10="CWS",Q2854="Non-Lead", J2854="Non-Lead - Copper", S2854="Yes", L2854="After 2014")),
(AND('[1]PWS Information'!$E$10="CWS",Q2854="Non-Lead", J2854="Non-Lead - Copper", S2854="Yes", L2854="Unknown")),
(AND('[1]PWS Information'!$E$10="CWS",Q2854="Non-Lead", N2854="Non-Lead - Copper", S2854="Yes", O2854="Between 1989 and 2014")),
(AND('[1]PWS Information'!$E$10="CWS",Q2854="Non-Lead", N2854="Non-Lead - Copper", S2854="Yes", O2854="After 2014")),
(AND('[1]PWS Information'!$E$10="CWS",Q2854="Non-Lead", N2854="Non-Lead - Copper", S2854="Yes", O2854="Unknown")),
(AND('[1]PWS Information'!$E$10="CWS",Q2854="Unknown")),
(AND('[1]PWS Information'!$E$10="NTNC",Q2854="Unknown")))),"Tier 5",
"")))))</f>
        <v>Tier 5</v>
      </c>
      <c r="Z2854" s="71"/>
      <c r="AA2854" s="71"/>
    </row>
    <row r="2855" spans="1:27" ht="57.6" x14ac:dyDescent="0.3">
      <c r="A2855" s="1"/>
      <c r="B2855" s="70">
        <v>16182217</v>
      </c>
      <c r="C2855" s="60">
        <v>3001</v>
      </c>
      <c r="D2855" s="61" t="s">
        <v>591</v>
      </c>
      <c r="E2855" s="61" t="s">
        <v>49</v>
      </c>
      <c r="F2855" s="61">
        <v>78640</v>
      </c>
      <c r="G2855" s="62" t="s">
        <v>592</v>
      </c>
      <c r="H2855" s="63">
        <v>29.946075</v>
      </c>
      <c r="I2855" s="64">
        <v>-97.832574999999906</v>
      </c>
      <c r="J2855" s="65" t="s">
        <v>57</v>
      </c>
      <c r="K2855" s="66" t="s">
        <v>51</v>
      </c>
      <c r="L2855" s="62" t="s">
        <v>58</v>
      </c>
      <c r="M2855" s="69"/>
      <c r="N2855" s="65" t="s">
        <v>50</v>
      </c>
      <c r="O2855" s="66" t="s">
        <v>58</v>
      </c>
      <c r="P2855" s="69"/>
      <c r="Q2855" s="55" t="str">
        <f t="shared" si="44"/>
        <v>Non-Lead</v>
      </c>
      <c r="R2855" s="70" t="s">
        <v>51</v>
      </c>
      <c r="S2855" s="70" t="s">
        <v>51</v>
      </c>
      <c r="T2855" s="70"/>
      <c r="U2855" s="71" t="s">
        <v>53</v>
      </c>
      <c r="V2855" s="71" t="s">
        <v>51</v>
      </c>
      <c r="W2855" s="71" t="s">
        <v>51</v>
      </c>
      <c r="X2855" s="71" t="s">
        <v>51</v>
      </c>
      <c r="Y2855" s="72" t="str">
        <f>IF((OR((AND('[1]PWS Information'!$E$10="CWS",U2855="Single Family Residence",Q2855="Lead")),
(AND('[1]PWS Information'!$E$10="CWS",U2855="Multiple Family Residence",'[1]PWS Information'!$E$11="Yes",Q2855="Lead")),
(AND('[1]PWS Information'!$E$10="NTNC",Q2855="Lead")))),"Tier 1",
IF((OR((AND('[1]PWS Information'!$E$10="CWS",U2855="Multiple Family Residence",'[1]PWS Information'!$E$11="No",Q2855="Lead")),
(AND('[1]PWS Information'!$E$10="CWS",U2855="Other",Q2855="Lead")),
(AND('[1]PWS Information'!$E$10="CWS",U2855="Building",Q2855="Lead")))),"Tier 2",
IF((OR((AND('[1]PWS Information'!$E$10="CWS",U2855="Single Family Residence",Q2855="Galvanized Requiring Replacement")),
(AND('[1]PWS Information'!$E$10="CWS",U2855="Single Family Residence",Q2855="Galvanized Requiring Replacement",R2855="Yes")),
(AND('[1]PWS Information'!$E$10="NTNC",Q2855="Galvanized Requiring Replacement")),
(AND('[1]PWS Information'!$E$10="NTNC",U2855="Single Family Residence",R2855="Yes")))),"Tier 3",
IF((OR((AND('[1]PWS Information'!$E$10="CWS",U2855="Single Family Residence",S2855="Yes",Q2855="Non-Lead", J2855="Non-Lead - Copper",L2855="Before 1989")),
(AND('[1]PWS Information'!$E$10="CWS",U2855="Single Family Residence",S2855="Yes",Q2855="Non-Lead", N2855="Non-Lead - Copper",O2855="Before 1989")))),"Tier 4",
IF((OR((AND('[1]PWS Information'!$E$10="NTNC",Q2855="Non-Lead")),
(AND('[1]PWS Information'!$E$10="CWS",Q2855="Non-Lead",S2855="")),
(AND('[1]PWS Information'!$E$10="CWS",Q2855="Non-Lead",S2855="No")),
(AND('[1]PWS Information'!$E$10="CWS",Q2855="Non-Lead",S2855="Don't Know")),
(AND('[1]PWS Information'!$E$10="CWS",Q2855="Non-Lead", J2855="Non-Lead - Copper", S2855="Yes", L2855="Between 1989 and 2014")),
(AND('[1]PWS Information'!$E$10="CWS",Q2855="Non-Lead", J2855="Non-Lead - Copper", S2855="Yes", L2855="After 2014")),
(AND('[1]PWS Information'!$E$10="CWS",Q2855="Non-Lead", J2855="Non-Lead - Copper", S2855="Yes", L2855="Unknown")),
(AND('[1]PWS Information'!$E$10="CWS",Q2855="Non-Lead", N2855="Non-Lead - Copper", S2855="Yes", O2855="Between 1989 and 2014")),
(AND('[1]PWS Information'!$E$10="CWS",Q2855="Non-Lead", N2855="Non-Lead - Copper", S2855="Yes", O2855="After 2014")),
(AND('[1]PWS Information'!$E$10="CWS",Q2855="Non-Lead", N2855="Non-Lead - Copper", S2855="Yes", O2855="Unknown")),
(AND('[1]PWS Information'!$E$10="CWS",Q2855="Unknown")),
(AND('[1]PWS Information'!$E$10="NTNC",Q2855="Unknown")))),"Tier 5",
"")))))</f>
        <v>Tier 5</v>
      </c>
      <c r="Z2855" s="71"/>
      <c r="AA2855" s="71"/>
    </row>
    <row r="2856" spans="1:27" ht="57.6" x14ac:dyDescent="0.3">
      <c r="A2856" s="1"/>
      <c r="B2856" s="70">
        <v>15906235</v>
      </c>
      <c r="C2856" s="60">
        <v>3025</v>
      </c>
      <c r="D2856" s="61" t="s">
        <v>591</v>
      </c>
      <c r="E2856" s="61" t="s">
        <v>49</v>
      </c>
      <c r="F2856" s="61">
        <v>78640</v>
      </c>
      <c r="G2856" s="62" t="s">
        <v>592</v>
      </c>
      <c r="H2856" s="63">
        <v>29.9457944</v>
      </c>
      <c r="I2856" s="64">
        <v>-97.832205555555504</v>
      </c>
      <c r="J2856" s="65" t="s">
        <v>57</v>
      </c>
      <c r="K2856" s="66" t="s">
        <v>51</v>
      </c>
      <c r="L2856" s="62" t="s">
        <v>58</v>
      </c>
      <c r="M2856" s="69"/>
      <c r="N2856" s="65" t="s">
        <v>50</v>
      </c>
      <c r="O2856" s="66" t="s">
        <v>58</v>
      </c>
      <c r="P2856" s="69"/>
      <c r="Q2856" s="55" t="str">
        <f t="shared" si="44"/>
        <v>Non-Lead</v>
      </c>
      <c r="R2856" s="70" t="s">
        <v>51</v>
      </c>
      <c r="S2856" s="70" t="s">
        <v>51</v>
      </c>
      <c r="T2856" s="70"/>
      <c r="U2856" s="71" t="s">
        <v>53</v>
      </c>
      <c r="V2856" s="71" t="s">
        <v>51</v>
      </c>
      <c r="W2856" s="71" t="s">
        <v>51</v>
      </c>
      <c r="X2856" s="71" t="s">
        <v>51</v>
      </c>
      <c r="Y2856" s="72" t="str">
        <f>IF((OR((AND('[1]PWS Information'!$E$10="CWS",U2856="Single Family Residence",Q2856="Lead")),
(AND('[1]PWS Information'!$E$10="CWS",U2856="Multiple Family Residence",'[1]PWS Information'!$E$11="Yes",Q2856="Lead")),
(AND('[1]PWS Information'!$E$10="NTNC",Q2856="Lead")))),"Tier 1",
IF((OR((AND('[1]PWS Information'!$E$10="CWS",U2856="Multiple Family Residence",'[1]PWS Information'!$E$11="No",Q2856="Lead")),
(AND('[1]PWS Information'!$E$10="CWS",U2856="Other",Q2856="Lead")),
(AND('[1]PWS Information'!$E$10="CWS",U2856="Building",Q2856="Lead")))),"Tier 2",
IF((OR((AND('[1]PWS Information'!$E$10="CWS",U2856="Single Family Residence",Q2856="Galvanized Requiring Replacement")),
(AND('[1]PWS Information'!$E$10="CWS",U2856="Single Family Residence",Q2856="Galvanized Requiring Replacement",R2856="Yes")),
(AND('[1]PWS Information'!$E$10="NTNC",Q2856="Galvanized Requiring Replacement")),
(AND('[1]PWS Information'!$E$10="NTNC",U2856="Single Family Residence",R2856="Yes")))),"Tier 3",
IF((OR((AND('[1]PWS Information'!$E$10="CWS",U2856="Single Family Residence",S2856="Yes",Q2856="Non-Lead", J2856="Non-Lead - Copper",L2856="Before 1989")),
(AND('[1]PWS Information'!$E$10="CWS",U2856="Single Family Residence",S2856="Yes",Q2856="Non-Lead", N2856="Non-Lead - Copper",O2856="Before 1989")))),"Tier 4",
IF((OR((AND('[1]PWS Information'!$E$10="NTNC",Q2856="Non-Lead")),
(AND('[1]PWS Information'!$E$10="CWS",Q2856="Non-Lead",S2856="")),
(AND('[1]PWS Information'!$E$10="CWS",Q2856="Non-Lead",S2856="No")),
(AND('[1]PWS Information'!$E$10="CWS",Q2856="Non-Lead",S2856="Don't Know")),
(AND('[1]PWS Information'!$E$10="CWS",Q2856="Non-Lead", J2856="Non-Lead - Copper", S2856="Yes", L2856="Between 1989 and 2014")),
(AND('[1]PWS Information'!$E$10="CWS",Q2856="Non-Lead", J2856="Non-Lead - Copper", S2856="Yes", L2856="After 2014")),
(AND('[1]PWS Information'!$E$10="CWS",Q2856="Non-Lead", J2856="Non-Lead - Copper", S2856="Yes", L2856="Unknown")),
(AND('[1]PWS Information'!$E$10="CWS",Q2856="Non-Lead", N2856="Non-Lead - Copper", S2856="Yes", O2856="Between 1989 and 2014")),
(AND('[1]PWS Information'!$E$10="CWS",Q2856="Non-Lead", N2856="Non-Lead - Copper", S2856="Yes", O2856="After 2014")),
(AND('[1]PWS Information'!$E$10="CWS",Q2856="Non-Lead", N2856="Non-Lead - Copper", S2856="Yes", O2856="Unknown")),
(AND('[1]PWS Information'!$E$10="CWS",Q2856="Unknown")),
(AND('[1]PWS Information'!$E$10="NTNC",Q2856="Unknown")))),"Tier 5",
"")))))</f>
        <v>Tier 5</v>
      </c>
      <c r="Z2856" s="71"/>
      <c r="AA2856" s="71"/>
    </row>
    <row r="2857" spans="1:27" ht="57.6" x14ac:dyDescent="0.3">
      <c r="A2857" s="1"/>
      <c r="B2857" s="70">
        <v>15910787</v>
      </c>
      <c r="C2857" s="60">
        <v>3045</v>
      </c>
      <c r="D2857" s="61" t="s">
        <v>591</v>
      </c>
      <c r="E2857" s="61" t="s">
        <v>49</v>
      </c>
      <c r="F2857" s="61">
        <v>78640</v>
      </c>
      <c r="G2857" s="62" t="s">
        <v>592</v>
      </c>
      <c r="H2857" s="63">
        <v>29.9455806</v>
      </c>
      <c r="I2857" s="64">
        <v>-97.831969444444397</v>
      </c>
      <c r="J2857" s="65" t="s">
        <v>57</v>
      </c>
      <c r="K2857" s="66" t="s">
        <v>51</v>
      </c>
      <c r="L2857" s="62" t="s">
        <v>58</v>
      </c>
      <c r="M2857" s="69"/>
      <c r="N2857" s="65" t="s">
        <v>50</v>
      </c>
      <c r="O2857" s="66" t="s">
        <v>58</v>
      </c>
      <c r="P2857" s="69"/>
      <c r="Q2857" s="55" t="str">
        <f t="shared" si="44"/>
        <v>Non-Lead</v>
      </c>
      <c r="R2857" s="70" t="s">
        <v>51</v>
      </c>
      <c r="S2857" s="70" t="s">
        <v>51</v>
      </c>
      <c r="T2857" s="70"/>
      <c r="U2857" s="71" t="s">
        <v>53</v>
      </c>
      <c r="V2857" s="71" t="s">
        <v>51</v>
      </c>
      <c r="W2857" s="71" t="s">
        <v>51</v>
      </c>
      <c r="X2857" s="71" t="s">
        <v>51</v>
      </c>
      <c r="Y2857" s="72" t="str">
        <f>IF((OR((AND('[1]PWS Information'!$E$10="CWS",U2857="Single Family Residence",Q2857="Lead")),
(AND('[1]PWS Information'!$E$10="CWS",U2857="Multiple Family Residence",'[1]PWS Information'!$E$11="Yes",Q2857="Lead")),
(AND('[1]PWS Information'!$E$10="NTNC",Q2857="Lead")))),"Tier 1",
IF((OR((AND('[1]PWS Information'!$E$10="CWS",U2857="Multiple Family Residence",'[1]PWS Information'!$E$11="No",Q2857="Lead")),
(AND('[1]PWS Information'!$E$10="CWS",U2857="Other",Q2857="Lead")),
(AND('[1]PWS Information'!$E$10="CWS",U2857="Building",Q2857="Lead")))),"Tier 2",
IF((OR((AND('[1]PWS Information'!$E$10="CWS",U2857="Single Family Residence",Q2857="Galvanized Requiring Replacement")),
(AND('[1]PWS Information'!$E$10="CWS",U2857="Single Family Residence",Q2857="Galvanized Requiring Replacement",R2857="Yes")),
(AND('[1]PWS Information'!$E$10="NTNC",Q2857="Galvanized Requiring Replacement")),
(AND('[1]PWS Information'!$E$10="NTNC",U2857="Single Family Residence",R2857="Yes")))),"Tier 3",
IF((OR((AND('[1]PWS Information'!$E$10="CWS",U2857="Single Family Residence",S2857="Yes",Q2857="Non-Lead", J2857="Non-Lead - Copper",L2857="Before 1989")),
(AND('[1]PWS Information'!$E$10="CWS",U2857="Single Family Residence",S2857="Yes",Q2857="Non-Lead", N2857="Non-Lead - Copper",O2857="Before 1989")))),"Tier 4",
IF((OR((AND('[1]PWS Information'!$E$10="NTNC",Q2857="Non-Lead")),
(AND('[1]PWS Information'!$E$10="CWS",Q2857="Non-Lead",S2857="")),
(AND('[1]PWS Information'!$E$10="CWS",Q2857="Non-Lead",S2857="No")),
(AND('[1]PWS Information'!$E$10="CWS",Q2857="Non-Lead",S2857="Don't Know")),
(AND('[1]PWS Information'!$E$10="CWS",Q2857="Non-Lead", J2857="Non-Lead - Copper", S2857="Yes", L2857="Between 1989 and 2014")),
(AND('[1]PWS Information'!$E$10="CWS",Q2857="Non-Lead", J2857="Non-Lead - Copper", S2857="Yes", L2857="After 2014")),
(AND('[1]PWS Information'!$E$10="CWS",Q2857="Non-Lead", J2857="Non-Lead - Copper", S2857="Yes", L2857="Unknown")),
(AND('[1]PWS Information'!$E$10="CWS",Q2857="Non-Lead", N2857="Non-Lead - Copper", S2857="Yes", O2857="Between 1989 and 2014")),
(AND('[1]PWS Information'!$E$10="CWS",Q2857="Non-Lead", N2857="Non-Lead - Copper", S2857="Yes", O2857="After 2014")),
(AND('[1]PWS Information'!$E$10="CWS",Q2857="Non-Lead", N2857="Non-Lead - Copper", S2857="Yes", O2857="Unknown")),
(AND('[1]PWS Information'!$E$10="CWS",Q2857="Unknown")),
(AND('[1]PWS Information'!$E$10="NTNC",Q2857="Unknown")))),"Tier 5",
"")))))</f>
        <v>Tier 5</v>
      </c>
      <c r="Z2857" s="71"/>
      <c r="AA2857" s="71"/>
    </row>
    <row r="2858" spans="1:27" ht="57.6" x14ac:dyDescent="0.3">
      <c r="A2858" s="17"/>
      <c r="B2858" s="70">
        <v>12661020</v>
      </c>
      <c r="C2858" s="60">
        <v>3065</v>
      </c>
      <c r="D2858" s="61" t="s">
        <v>591</v>
      </c>
      <c r="E2858" s="61" t="s">
        <v>49</v>
      </c>
      <c r="F2858" s="61">
        <v>78640</v>
      </c>
      <c r="G2858" s="62" t="s">
        <v>592</v>
      </c>
      <c r="H2858" s="63">
        <v>29.945297199999999</v>
      </c>
      <c r="I2858" s="64">
        <v>-97.831588888888803</v>
      </c>
      <c r="J2858" s="65" t="s">
        <v>57</v>
      </c>
      <c r="K2858" s="66" t="s">
        <v>51</v>
      </c>
      <c r="L2858" s="62" t="s">
        <v>58</v>
      </c>
      <c r="M2858" s="69"/>
      <c r="N2858" s="65" t="s">
        <v>50</v>
      </c>
      <c r="O2858" s="66" t="s">
        <v>58</v>
      </c>
      <c r="P2858" s="69"/>
      <c r="Q2858" s="55" t="str">
        <f t="shared" si="44"/>
        <v>Non-Lead</v>
      </c>
      <c r="R2858" s="70" t="s">
        <v>51</v>
      </c>
      <c r="S2858" s="70" t="s">
        <v>51</v>
      </c>
      <c r="T2858" s="70"/>
      <c r="U2858" s="71" t="s">
        <v>53</v>
      </c>
      <c r="V2858" s="71" t="s">
        <v>51</v>
      </c>
      <c r="W2858" s="71" t="s">
        <v>51</v>
      </c>
      <c r="X2858" s="71" t="s">
        <v>51</v>
      </c>
      <c r="Y2858" s="72" t="str">
        <f>IF((OR((AND('[1]PWS Information'!$E$10="CWS",U2858="Single Family Residence",Q2858="Lead")),
(AND('[1]PWS Information'!$E$10="CWS",U2858="Multiple Family Residence",'[1]PWS Information'!$E$11="Yes",Q2858="Lead")),
(AND('[1]PWS Information'!$E$10="NTNC",Q2858="Lead")))),"Tier 1",
IF((OR((AND('[1]PWS Information'!$E$10="CWS",U2858="Multiple Family Residence",'[1]PWS Information'!$E$11="No",Q2858="Lead")),
(AND('[1]PWS Information'!$E$10="CWS",U2858="Other",Q2858="Lead")),
(AND('[1]PWS Information'!$E$10="CWS",U2858="Building",Q2858="Lead")))),"Tier 2",
IF((OR((AND('[1]PWS Information'!$E$10="CWS",U2858="Single Family Residence",Q2858="Galvanized Requiring Replacement")),
(AND('[1]PWS Information'!$E$10="CWS",U2858="Single Family Residence",Q2858="Galvanized Requiring Replacement",R2858="Yes")),
(AND('[1]PWS Information'!$E$10="NTNC",Q2858="Galvanized Requiring Replacement")),
(AND('[1]PWS Information'!$E$10="NTNC",U2858="Single Family Residence",R2858="Yes")))),"Tier 3",
IF((OR((AND('[1]PWS Information'!$E$10="CWS",U2858="Single Family Residence",S2858="Yes",Q2858="Non-Lead", J2858="Non-Lead - Copper",L2858="Before 1989")),
(AND('[1]PWS Information'!$E$10="CWS",U2858="Single Family Residence",S2858="Yes",Q2858="Non-Lead", N2858="Non-Lead - Copper",O2858="Before 1989")))),"Tier 4",
IF((OR((AND('[1]PWS Information'!$E$10="NTNC",Q2858="Non-Lead")),
(AND('[1]PWS Information'!$E$10="CWS",Q2858="Non-Lead",S2858="")),
(AND('[1]PWS Information'!$E$10="CWS",Q2858="Non-Lead",S2858="No")),
(AND('[1]PWS Information'!$E$10="CWS",Q2858="Non-Lead",S2858="Don't Know")),
(AND('[1]PWS Information'!$E$10="CWS",Q2858="Non-Lead", J2858="Non-Lead - Copper", S2858="Yes", L2858="Between 1989 and 2014")),
(AND('[1]PWS Information'!$E$10="CWS",Q2858="Non-Lead", J2858="Non-Lead - Copper", S2858="Yes", L2858="After 2014")),
(AND('[1]PWS Information'!$E$10="CWS",Q2858="Non-Lead", J2858="Non-Lead - Copper", S2858="Yes", L2858="Unknown")),
(AND('[1]PWS Information'!$E$10="CWS",Q2858="Non-Lead", N2858="Non-Lead - Copper", S2858="Yes", O2858="Between 1989 and 2014")),
(AND('[1]PWS Information'!$E$10="CWS",Q2858="Non-Lead", N2858="Non-Lead - Copper", S2858="Yes", O2858="After 2014")),
(AND('[1]PWS Information'!$E$10="CWS",Q2858="Non-Lead", N2858="Non-Lead - Copper", S2858="Yes", O2858="Unknown")),
(AND('[1]PWS Information'!$E$10="CWS",Q2858="Unknown")),
(AND('[1]PWS Information'!$E$10="NTNC",Q2858="Unknown")))),"Tier 5",
"")))))</f>
        <v>Tier 5</v>
      </c>
      <c r="Z2858" s="71"/>
      <c r="AA2858" s="71"/>
    </row>
    <row r="2859" spans="1:27" ht="57.6" x14ac:dyDescent="0.3">
      <c r="A2859" s="1"/>
      <c r="B2859" s="70">
        <v>12667194</v>
      </c>
      <c r="C2859" s="60">
        <v>3085</v>
      </c>
      <c r="D2859" s="61" t="s">
        <v>591</v>
      </c>
      <c r="E2859" s="61" t="s">
        <v>49</v>
      </c>
      <c r="F2859" s="61">
        <v>78640</v>
      </c>
      <c r="G2859" s="62" t="s">
        <v>592</v>
      </c>
      <c r="H2859" s="63">
        <v>29.945097199999999</v>
      </c>
      <c r="I2859" s="64">
        <v>-97.831355555555504</v>
      </c>
      <c r="J2859" s="65" t="s">
        <v>57</v>
      </c>
      <c r="K2859" s="66" t="s">
        <v>51</v>
      </c>
      <c r="L2859" s="62" t="s">
        <v>58</v>
      </c>
      <c r="M2859" s="69"/>
      <c r="N2859" s="65" t="s">
        <v>50</v>
      </c>
      <c r="O2859" s="66" t="s">
        <v>58</v>
      </c>
      <c r="P2859" s="69"/>
      <c r="Q2859" s="55" t="str">
        <f t="shared" si="44"/>
        <v>Non-Lead</v>
      </c>
      <c r="R2859" s="70" t="s">
        <v>51</v>
      </c>
      <c r="S2859" s="70" t="s">
        <v>51</v>
      </c>
      <c r="T2859" s="70"/>
      <c r="U2859" s="71" t="s">
        <v>53</v>
      </c>
      <c r="V2859" s="71" t="s">
        <v>51</v>
      </c>
      <c r="W2859" s="71" t="s">
        <v>51</v>
      </c>
      <c r="X2859" s="71" t="s">
        <v>51</v>
      </c>
      <c r="Y2859" s="72" t="str">
        <f>IF((OR((AND('[1]PWS Information'!$E$10="CWS",U2859="Single Family Residence",Q2859="Lead")),
(AND('[1]PWS Information'!$E$10="CWS",U2859="Multiple Family Residence",'[1]PWS Information'!$E$11="Yes",Q2859="Lead")),
(AND('[1]PWS Information'!$E$10="NTNC",Q2859="Lead")))),"Tier 1",
IF((OR((AND('[1]PWS Information'!$E$10="CWS",U2859="Multiple Family Residence",'[1]PWS Information'!$E$11="No",Q2859="Lead")),
(AND('[1]PWS Information'!$E$10="CWS",U2859="Other",Q2859="Lead")),
(AND('[1]PWS Information'!$E$10="CWS",U2859="Building",Q2859="Lead")))),"Tier 2",
IF((OR((AND('[1]PWS Information'!$E$10="CWS",U2859="Single Family Residence",Q2859="Galvanized Requiring Replacement")),
(AND('[1]PWS Information'!$E$10="CWS",U2859="Single Family Residence",Q2859="Galvanized Requiring Replacement",R2859="Yes")),
(AND('[1]PWS Information'!$E$10="NTNC",Q2859="Galvanized Requiring Replacement")),
(AND('[1]PWS Information'!$E$10="NTNC",U2859="Single Family Residence",R2859="Yes")))),"Tier 3",
IF((OR((AND('[1]PWS Information'!$E$10="CWS",U2859="Single Family Residence",S2859="Yes",Q2859="Non-Lead", J2859="Non-Lead - Copper",L2859="Before 1989")),
(AND('[1]PWS Information'!$E$10="CWS",U2859="Single Family Residence",S2859="Yes",Q2859="Non-Lead", N2859="Non-Lead - Copper",O2859="Before 1989")))),"Tier 4",
IF((OR((AND('[1]PWS Information'!$E$10="NTNC",Q2859="Non-Lead")),
(AND('[1]PWS Information'!$E$10="CWS",Q2859="Non-Lead",S2859="")),
(AND('[1]PWS Information'!$E$10="CWS",Q2859="Non-Lead",S2859="No")),
(AND('[1]PWS Information'!$E$10="CWS",Q2859="Non-Lead",S2859="Don't Know")),
(AND('[1]PWS Information'!$E$10="CWS",Q2859="Non-Lead", J2859="Non-Lead - Copper", S2859="Yes", L2859="Between 1989 and 2014")),
(AND('[1]PWS Information'!$E$10="CWS",Q2859="Non-Lead", J2859="Non-Lead - Copper", S2859="Yes", L2859="After 2014")),
(AND('[1]PWS Information'!$E$10="CWS",Q2859="Non-Lead", J2859="Non-Lead - Copper", S2859="Yes", L2859="Unknown")),
(AND('[1]PWS Information'!$E$10="CWS",Q2859="Non-Lead", N2859="Non-Lead - Copper", S2859="Yes", O2859="Between 1989 and 2014")),
(AND('[1]PWS Information'!$E$10="CWS",Q2859="Non-Lead", N2859="Non-Lead - Copper", S2859="Yes", O2859="After 2014")),
(AND('[1]PWS Information'!$E$10="CWS",Q2859="Non-Lead", N2859="Non-Lead - Copper", S2859="Yes", O2859="Unknown")),
(AND('[1]PWS Information'!$E$10="CWS",Q2859="Unknown")),
(AND('[1]PWS Information'!$E$10="NTNC",Q2859="Unknown")))),"Tier 5",
"")))))</f>
        <v>Tier 5</v>
      </c>
      <c r="Z2859" s="71"/>
      <c r="AA2859" s="71"/>
    </row>
    <row r="2860" spans="1:27" ht="57.6" x14ac:dyDescent="0.3">
      <c r="A2860" s="1"/>
      <c r="B2860" s="70">
        <v>16219150</v>
      </c>
      <c r="C2860" s="60">
        <v>4001</v>
      </c>
      <c r="D2860" s="61" t="s">
        <v>591</v>
      </c>
      <c r="E2860" s="61" t="s">
        <v>49</v>
      </c>
      <c r="F2860" s="61">
        <v>78640</v>
      </c>
      <c r="G2860" s="62" t="s">
        <v>592</v>
      </c>
      <c r="H2860" s="63">
        <v>29.9448194</v>
      </c>
      <c r="I2860" s="64">
        <v>-97.831416666666598</v>
      </c>
      <c r="J2860" s="65" t="s">
        <v>57</v>
      </c>
      <c r="K2860" s="66" t="s">
        <v>51</v>
      </c>
      <c r="L2860" s="62" t="s">
        <v>58</v>
      </c>
      <c r="M2860" s="69"/>
      <c r="N2860" s="65" t="s">
        <v>50</v>
      </c>
      <c r="O2860" s="66" t="s">
        <v>58</v>
      </c>
      <c r="P2860" s="69"/>
      <c r="Q2860" s="55" t="str">
        <f t="shared" si="44"/>
        <v>Non-Lead</v>
      </c>
      <c r="R2860" s="70" t="s">
        <v>51</v>
      </c>
      <c r="S2860" s="70" t="s">
        <v>51</v>
      </c>
      <c r="T2860" s="70"/>
      <c r="U2860" s="71" t="s">
        <v>53</v>
      </c>
      <c r="V2860" s="71" t="s">
        <v>51</v>
      </c>
      <c r="W2860" s="71" t="s">
        <v>51</v>
      </c>
      <c r="X2860" s="71" t="s">
        <v>51</v>
      </c>
      <c r="Y2860" s="72" t="str">
        <f>IF((OR((AND('[1]PWS Information'!$E$10="CWS",U2860="Single Family Residence",Q2860="Lead")),
(AND('[1]PWS Information'!$E$10="CWS",U2860="Multiple Family Residence",'[1]PWS Information'!$E$11="Yes",Q2860="Lead")),
(AND('[1]PWS Information'!$E$10="NTNC",Q2860="Lead")))),"Tier 1",
IF((OR((AND('[1]PWS Information'!$E$10="CWS",U2860="Multiple Family Residence",'[1]PWS Information'!$E$11="No",Q2860="Lead")),
(AND('[1]PWS Information'!$E$10="CWS",U2860="Other",Q2860="Lead")),
(AND('[1]PWS Information'!$E$10="CWS",U2860="Building",Q2860="Lead")))),"Tier 2",
IF((OR((AND('[1]PWS Information'!$E$10="CWS",U2860="Single Family Residence",Q2860="Galvanized Requiring Replacement")),
(AND('[1]PWS Information'!$E$10="CWS",U2860="Single Family Residence",Q2860="Galvanized Requiring Replacement",R2860="Yes")),
(AND('[1]PWS Information'!$E$10="NTNC",Q2860="Galvanized Requiring Replacement")),
(AND('[1]PWS Information'!$E$10="NTNC",U2860="Single Family Residence",R2860="Yes")))),"Tier 3",
IF((OR((AND('[1]PWS Information'!$E$10="CWS",U2860="Single Family Residence",S2860="Yes",Q2860="Non-Lead", J2860="Non-Lead - Copper",L2860="Before 1989")),
(AND('[1]PWS Information'!$E$10="CWS",U2860="Single Family Residence",S2860="Yes",Q2860="Non-Lead", N2860="Non-Lead - Copper",O2860="Before 1989")))),"Tier 4",
IF((OR((AND('[1]PWS Information'!$E$10="NTNC",Q2860="Non-Lead")),
(AND('[1]PWS Information'!$E$10="CWS",Q2860="Non-Lead",S2860="")),
(AND('[1]PWS Information'!$E$10="CWS",Q2860="Non-Lead",S2860="No")),
(AND('[1]PWS Information'!$E$10="CWS",Q2860="Non-Lead",S2860="Don't Know")),
(AND('[1]PWS Information'!$E$10="CWS",Q2860="Non-Lead", J2860="Non-Lead - Copper", S2860="Yes", L2860="Between 1989 and 2014")),
(AND('[1]PWS Information'!$E$10="CWS",Q2860="Non-Lead", J2860="Non-Lead - Copper", S2860="Yes", L2860="After 2014")),
(AND('[1]PWS Information'!$E$10="CWS",Q2860="Non-Lead", J2860="Non-Lead - Copper", S2860="Yes", L2860="Unknown")),
(AND('[1]PWS Information'!$E$10="CWS",Q2860="Non-Lead", N2860="Non-Lead - Copper", S2860="Yes", O2860="Between 1989 and 2014")),
(AND('[1]PWS Information'!$E$10="CWS",Q2860="Non-Lead", N2860="Non-Lead - Copper", S2860="Yes", O2860="After 2014")),
(AND('[1]PWS Information'!$E$10="CWS",Q2860="Non-Lead", N2860="Non-Lead - Copper", S2860="Yes", O2860="Unknown")),
(AND('[1]PWS Information'!$E$10="CWS",Q2860="Unknown")),
(AND('[1]PWS Information'!$E$10="NTNC",Q2860="Unknown")))),"Tier 5",
"")))))</f>
        <v>Tier 5</v>
      </c>
      <c r="Z2860" s="71"/>
      <c r="AA2860" s="71"/>
    </row>
    <row r="2861" spans="1:27" ht="57.6" x14ac:dyDescent="0.3">
      <c r="A2861" s="1"/>
      <c r="B2861" s="70">
        <v>16089627</v>
      </c>
      <c r="C2861" s="60">
        <v>1000</v>
      </c>
      <c r="D2861" s="61" t="s">
        <v>594</v>
      </c>
      <c r="E2861" s="61" t="s">
        <v>49</v>
      </c>
      <c r="F2861" s="61">
        <v>78640</v>
      </c>
      <c r="G2861" s="62" t="s">
        <v>592</v>
      </c>
      <c r="H2861" s="63">
        <v>29.947094400000001</v>
      </c>
      <c r="I2861" s="64">
        <v>-97.837319444444404</v>
      </c>
      <c r="J2861" s="65" t="s">
        <v>57</v>
      </c>
      <c r="K2861" s="66" t="s">
        <v>51</v>
      </c>
      <c r="L2861" s="62" t="s">
        <v>58</v>
      </c>
      <c r="M2861" s="69"/>
      <c r="N2861" s="65" t="s">
        <v>50</v>
      </c>
      <c r="O2861" s="66" t="s">
        <v>58</v>
      </c>
      <c r="P2861" s="69"/>
      <c r="Q2861" s="55" t="str">
        <f t="shared" si="44"/>
        <v>Non-Lead</v>
      </c>
      <c r="R2861" s="70" t="s">
        <v>51</v>
      </c>
      <c r="S2861" s="70" t="s">
        <v>51</v>
      </c>
      <c r="T2861" s="70"/>
      <c r="U2861" s="71" t="s">
        <v>53</v>
      </c>
      <c r="V2861" s="71" t="s">
        <v>51</v>
      </c>
      <c r="W2861" s="71" t="s">
        <v>51</v>
      </c>
      <c r="X2861" s="71" t="s">
        <v>51</v>
      </c>
      <c r="Y2861" s="72" t="str">
        <f>IF((OR((AND('[1]PWS Information'!$E$10="CWS",U2861="Single Family Residence",Q2861="Lead")),
(AND('[1]PWS Information'!$E$10="CWS",U2861="Multiple Family Residence",'[1]PWS Information'!$E$11="Yes",Q2861="Lead")),
(AND('[1]PWS Information'!$E$10="NTNC",Q2861="Lead")))),"Tier 1",
IF((OR((AND('[1]PWS Information'!$E$10="CWS",U2861="Multiple Family Residence",'[1]PWS Information'!$E$11="No",Q2861="Lead")),
(AND('[1]PWS Information'!$E$10="CWS",U2861="Other",Q2861="Lead")),
(AND('[1]PWS Information'!$E$10="CWS",U2861="Building",Q2861="Lead")))),"Tier 2",
IF((OR((AND('[1]PWS Information'!$E$10="CWS",U2861="Single Family Residence",Q2861="Galvanized Requiring Replacement")),
(AND('[1]PWS Information'!$E$10="CWS",U2861="Single Family Residence",Q2861="Galvanized Requiring Replacement",R2861="Yes")),
(AND('[1]PWS Information'!$E$10="NTNC",Q2861="Galvanized Requiring Replacement")),
(AND('[1]PWS Information'!$E$10="NTNC",U2861="Single Family Residence",R2861="Yes")))),"Tier 3",
IF((OR((AND('[1]PWS Information'!$E$10="CWS",U2861="Single Family Residence",S2861="Yes",Q2861="Non-Lead", J2861="Non-Lead - Copper",L2861="Before 1989")),
(AND('[1]PWS Information'!$E$10="CWS",U2861="Single Family Residence",S2861="Yes",Q2861="Non-Lead", N2861="Non-Lead - Copper",O2861="Before 1989")))),"Tier 4",
IF((OR((AND('[1]PWS Information'!$E$10="NTNC",Q2861="Non-Lead")),
(AND('[1]PWS Information'!$E$10="CWS",Q2861="Non-Lead",S2861="")),
(AND('[1]PWS Information'!$E$10="CWS",Q2861="Non-Lead",S2861="No")),
(AND('[1]PWS Information'!$E$10="CWS",Q2861="Non-Lead",S2861="Don't Know")),
(AND('[1]PWS Information'!$E$10="CWS",Q2861="Non-Lead", J2861="Non-Lead - Copper", S2861="Yes", L2861="Between 1989 and 2014")),
(AND('[1]PWS Information'!$E$10="CWS",Q2861="Non-Lead", J2861="Non-Lead - Copper", S2861="Yes", L2861="After 2014")),
(AND('[1]PWS Information'!$E$10="CWS",Q2861="Non-Lead", J2861="Non-Lead - Copper", S2861="Yes", L2861="Unknown")),
(AND('[1]PWS Information'!$E$10="CWS",Q2861="Non-Lead", N2861="Non-Lead - Copper", S2861="Yes", O2861="Between 1989 and 2014")),
(AND('[1]PWS Information'!$E$10="CWS",Q2861="Non-Lead", N2861="Non-Lead - Copper", S2861="Yes", O2861="After 2014")),
(AND('[1]PWS Information'!$E$10="CWS",Q2861="Non-Lead", N2861="Non-Lead - Copper", S2861="Yes", O2861="Unknown")),
(AND('[1]PWS Information'!$E$10="CWS",Q2861="Unknown")),
(AND('[1]PWS Information'!$E$10="NTNC",Q2861="Unknown")))),"Tier 5",
"")))))</f>
        <v>Tier 5</v>
      </c>
      <c r="Z2861" s="71"/>
      <c r="AA2861" s="71"/>
    </row>
    <row r="2862" spans="1:27" ht="57.6" x14ac:dyDescent="0.3">
      <c r="A2862" s="17"/>
      <c r="B2862" s="70">
        <v>15909181</v>
      </c>
      <c r="C2862" s="60">
        <v>1001</v>
      </c>
      <c r="D2862" s="61" t="s">
        <v>594</v>
      </c>
      <c r="E2862" s="61" t="s">
        <v>49</v>
      </c>
      <c r="F2862" s="61">
        <v>78640</v>
      </c>
      <c r="G2862" s="62" t="s">
        <v>592</v>
      </c>
      <c r="H2862" s="63">
        <v>29.947483299999998</v>
      </c>
      <c r="I2862" s="64">
        <v>-97.836919444444405</v>
      </c>
      <c r="J2862" s="65" t="s">
        <v>57</v>
      </c>
      <c r="K2862" s="66" t="s">
        <v>51</v>
      </c>
      <c r="L2862" s="62" t="s">
        <v>58</v>
      </c>
      <c r="M2862" s="69"/>
      <c r="N2862" s="65" t="s">
        <v>57</v>
      </c>
      <c r="O2862" s="66" t="s">
        <v>58</v>
      </c>
      <c r="P2862" s="69"/>
      <c r="Q2862" s="55" t="str">
        <f t="shared" si="44"/>
        <v>Non-Lead</v>
      </c>
      <c r="R2862" s="70" t="s">
        <v>85</v>
      </c>
      <c r="S2862" s="70" t="s">
        <v>85</v>
      </c>
      <c r="T2862" s="70"/>
      <c r="U2862" s="71" t="s">
        <v>53</v>
      </c>
      <c r="V2862" s="71" t="s">
        <v>51</v>
      </c>
      <c r="W2862" s="71" t="s">
        <v>595</v>
      </c>
      <c r="X2862" s="71" t="s">
        <v>51</v>
      </c>
      <c r="Y2862" s="72" t="str">
        <f>IF((OR((AND('[1]PWS Information'!$E$10="CWS",U2862="Single Family Residence",Q2862="Lead")),
(AND('[1]PWS Information'!$E$10="CWS",U2862="Multiple Family Residence",'[1]PWS Information'!$E$11="Yes",Q2862="Lead")),
(AND('[1]PWS Information'!$E$10="NTNC",Q2862="Lead")))),"Tier 1",
IF((OR((AND('[1]PWS Information'!$E$10="CWS",U2862="Multiple Family Residence",'[1]PWS Information'!$E$11="No",Q2862="Lead")),
(AND('[1]PWS Information'!$E$10="CWS",U2862="Other",Q2862="Lead")),
(AND('[1]PWS Information'!$E$10="CWS",U2862="Building",Q2862="Lead")))),"Tier 2",
IF((OR((AND('[1]PWS Information'!$E$10="CWS",U2862="Single Family Residence",Q2862="Galvanized Requiring Replacement")),
(AND('[1]PWS Information'!$E$10="CWS",U2862="Single Family Residence",Q2862="Galvanized Requiring Replacement",R2862="Yes")),
(AND('[1]PWS Information'!$E$10="NTNC",Q2862="Galvanized Requiring Replacement")),
(AND('[1]PWS Information'!$E$10="NTNC",U2862="Single Family Residence",R2862="Yes")))),"Tier 3",
IF((OR((AND('[1]PWS Information'!$E$10="CWS",U2862="Single Family Residence",S2862="Yes",Q2862="Non-Lead", J2862="Non-Lead - Copper",L2862="Before 1989")),
(AND('[1]PWS Information'!$E$10="CWS",U2862="Single Family Residence",S2862="Yes",Q2862="Non-Lead", N2862="Non-Lead - Copper",O2862="Before 1989")))),"Tier 4",
IF((OR((AND('[1]PWS Information'!$E$10="NTNC",Q2862="Non-Lead")),
(AND('[1]PWS Information'!$E$10="CWS",Q2862="Non-Lead",S2862="")),
(AND('[1]PWS Information'!$E$10="CWS",Q2862="Non-Lead",S2862="No")),
(AND('[1]PWS Information'!$E$10="CWS",Q2862="Non-Lead",S2862="Don't Know")),
(AND('[1]PWS Information'!$E$10="CWS",Q2862="Non-Lead", J2862="Non-Lead - Copper", S2862="Yes", L2862="Between 1989 and 2014")),
(AND('[1]PWS Information'!$E$10="CWS",Q2862="Non-Lead", J2862="Non-Lead - Copper", S2862="Yes", L2862="After 2014")),
(AND('[1]PWS Information'!$E$10="CWS",Q2862="Non-Lead", J2862="Non-Lead - Copper", S2862="Yes", L2862="Unknown")),
(AND('[1]PWS Information'!$E$10="CWS",Q2862="Non-Lead", N2862="Non-Lead - Copper", S2862="Yes", O2862="Between 1989 and 2014")),
(AND('[1]PWS Information'!$E$10="CWS",Q2862="Non-Lead", N2862="Non-Lead - Copper", S2862="Yes", O2862="After 2014")),
(AND('[1]PWS Information'!$E$10="CWS",Q2862="Non-Lead", N2862="Non-Lead - Copper", S2862="Yes", O2862="Unknown")),
(AND('[1]PWS Information'!$E$10="CWS",Q2862="Unknown")),
(AND('[1]PWS Information'!$E$10="NTNC",Q2862="Unknown")))),"Tier 5",
"")))))</f>
        <v>Tier 5</v>
      </c>
      <c r="Z2862" s="71"/>
      <c r="AA2862" s="71"/>
    </row>
    <row r="2863" spans="1:27" ht="57.6" x14ac:dyDescent="0.3">
      <c r="A2863" s="1"/>
      <c r="B2863" s="70">
        <v>16090771</v>
      </c>
      <c r="C2863" s="60">
        <v>1020</v>
      </c>
      <c r="D2863" s="61" t="s">
        <v>594</v>
      </c>
      <c r="E2863" s="61" t="s">
        <v>49</v>
      </c>
      <c r="F2863" s="61">
        <v>78640</v>
      </c>
      <c r="G2863" s="62" t="s">
        <v>592</v>
      </c>
      <c r="H2863" s="63">
        <v>29.946936099999999</v>
      </c>
      <c r="I2863" s="64">
        <v>-97.837022222222203</v>
      </c>
      <c r="J2863" s="65" t="s">
        <v>57</v>
      </c>
      <c r="K2863" s="66" t="s">
        <v>51</v>
      </c>
      <c r="L2863" s="62" t="s">
        <v>58</v>
      </c>
      <c r="M2863" s="69"/>
      <c r="N2863" s="65" t="s">
        <v>50</v>
      </c>
      <c r="O2863" s="66" t="s">
        <v>58</v>
      </c>
      <c r="P2863" s="69"/>
      <c r="Q2863" s="55" t="str">
        <f t="shared" si="44"/>
        <v>Non-Lead</v>
      </c>
      <c r="R2863" s="70" t="s">
        <v>51</v>
      </c>
      <c r="S2863" s="70" t="s">
        <v>51</v>
      </c>
      <c r="T2863" s="70"/>
      <c r="U2863" s="71" t="s">
        <v>53</v>
      </c>
      <c r="V2863" s="71" t="s">
        <v>51</v>
      </c>
      <c r="W2863" s="71" t="s">
        <v>51</v>
      </c>
      <c r="X2863" s="71" t="s">
        <v>51</v>
      </c>
      <c r="Y2863" s="72" t="str">
        <f>IF((OR((AND('[1]PWS Information'!$E$10="CWS",U2863="Single Family Residence",Q2863="Lead")),
(AND('[1]PWS Information'!$E$10="CWS",U2863="Multiple Family Residence",'[1]PWS Information'!$E$11="Yes",Q2863="Lead")),
(AND('[1]PWS Information'!$E$10="NTNC",Q2863="Lead")))),"Tier 1",
IF((OR((AND('[1]PWS Information'!$E$10="CWS",U2863="Multiple Family Residence",'[1]PWS Information'!$E$11="No",Q2863="Lead")),
(AND('[1]PWS Information'!$E$10="CWS",U2863="Other",Q2863="Lead")),
(AND('[1]PWS Information'!$E$10="CWS",U2863="Building",Q2863="Lead")))),"Tier 2",
IF((OR((AND('[1]PWS Information'!$E$10="CWS",U2863="Single Family Residence",Q2863="Galvanized Requiring Replacement")),
(AND('[1]PWS Information'!$E$10="CWS",U2863="Single Family Residence",Q2863="Galvanized Requiring Replacement",R2863="Yes")),
(AND('[1]PWS Information'!$E$10="NTNC",Q2863="Galvanized Requiring Replacement")),
(AND('[1]PWS Information'!$E$10="NTNC",U2863="Single Family Residence",R2863="Yes")))),"Tier 3",
IF((OR((AND('[1]PWS Information'!$E$10="CWS",U2863="Single Family Residence",S2863="Yes",Q2863="Non-Lead", J2863="Non-Lead - Copper",L2863="Before 1989")),
(AND('[1]PWS Information'!$E$10="CWS",U2863="Single Family Residence",S2863="Yes",Q2863="Non-Lead", N2863="Non-Lead - Copper",O2863="Before 1989")))),"Tier 4",
IF((OR((AND('[1]PWS Information'!$E$10="NTNC",Q2863="Non-Lead")),
(AND('[1]PWS Information'!$E$10="CWS",Q2863="Non-Lead",S2863="")),
(AND('[1]PWS Information'!$E$10="CWS",Q2863="Non-Lead",S2863="No")),
(AND('[1]PWS Information'!$E$10="CWS",Q2863="Non-Lead",S2863="Don't Know")),
(AND('[1]PWS Information'!$E$10="CWS",Q2863="Non-Lead", J2863="Non-Lead - Copper", S2863="Yes", L2863="Between 1989 and 2014")),
(AND('[1]PWS Information'!$E$10="CWS",Q2863="Non-Lead", J2863="Non-Lead - Copper", S2863="Yes", L2863="After 2014")),
(AND('[1]PWS Information'!$E$10="CWS",Q2863="Non-Lead", J2863="Non-Lead - Copper", S2863="Yes", L2863="Unknown")),
(AND('[1]PWS Information'!$E$10="CWS",Q2863="Non-Lead", N2863="Non-Lead - Copper", S2863="Yes", O2863="Between 1989 and 2014")),
(AND('[1]PWS Information'!$E$10="CWS",Q2863="Non-Lead", N2863="Non-Lead - Copper", S2863="Yes", O2863="After 2014")),
(AND('[1]PWS Information'!$E$10="CWS",Q2863="Non-Lead", N2863="Non-Lead - Copper", S2863="Yes", O2863="Unknown")),
(AND('[1]PWS Information'!$E$10="CWS",Q2863="Unknown")),
(AND('[1]PWS Information'!$E$10="NTNC",Q2863="Unknown")))),"Tier 5",
"")))))</f>
        <v>Tier 5</v>
      </c>
      <c r="Z2863" s="71"/>
      <c r="AA2863" s="71"/>
    </row>
    <row r="2864" spans="1:27" ht="57.6" x14ac:dyDescent="0.3">
      <c r="A2864" s="1"/>
      <c r="B2864" s="70">
        <v>9300207</v>
      </c>
      <c r="C2864" s="60">
        <v>1025</v>
      </c>
      <c r="D2864" s="61" t="s">
        <v>594</v>
      </c>
      <c r="E2864" s="61" t="s">
        <v>49</v>
      </c>
      <c r="F2864" s="61">
        <v>78640</v>
      </c>
      <c r="G2864" s="62" t="s">
        <v>592</v>
      </c>
      <c r="H2864" s="63">
        <v>29.947286099999999</v>
      </c>
      <c r="I2864" s="64">
        <v>-97.836647222222197</v>
      </c>
      <c r="J2864" s="65" t="s">
        <v>57</v>
      </c>
      <c r="K2864" s="66" t="s">
        <v>51</v>
      </c>
      <c r="L2864" s="62" t="s">
        <v>58</v>
      </c>
      <c r="M2864" s="69"/>
      <c r="N2864" s="65" t="s">
        <v>50</v>
      </c>
      <c r="O2864" s="66" t="s">
        <v>58</v>
      </c>
      <c r="P2864" s="69"/>
      <c r="Q2864" s="55" t="str">
        <f t="shared" si="44"/>
        <v>Non-Lead</v>
      </c>
      <c r="R2864" s="70" t="s">
        <v>51</v>
      </c>
      <c r="S2864" s="70" t="s">
        <v>51</v>
      </c>
      <c r="T2864" s="70"/>
      <c r="U2864" s="71" t="s">
        <v>53</v>
      </c>
      <c r="V2864" s="71" t="s">
        <v>51</v>
      </c>
      <c r="W2864" s="71" t="s">
        <v>51</v>
      </c>
      <c r="X2864" s="71" t="s">
        <v>51</v>
      </c>
      <c r="Y2864" s="72" t="str">
        <f>IF((OR((AND('[1]PWS Information'!$E$10="CWS",U2864="Single Family Residence",Q2864="Lead")),
(AND('[1]PWS Information'!$E$10="CWS",U2864="Multiple Family Residence",'[1]PWS Information'!$E$11="Yes",Q2864="Lead")),
(AND('[1]PWS Information'!$E$10="NTNC",Q2864="Lead")))),"Tier 1",
IF((OR((AND('[1]PWS Information'!$E$10="CWS",U2864="Multiple Family Residence",'[1]PWS Information'!$E$11="No",Q2864="Lead")),
(AND('[1]PWS Information'!$E$10="CWS",U2864="Other",Q2864="Lead")),
(AND('[1]PWS Information'!$E$10="CWS",U2864="Building",Q2864="Lead")))),"Tier 2",
IF((OR((AND('[1]PWS Information'!$E$10="CWS",U2864="Single Family Residence",Q2864="Galvanized Requiring Replacement")),
(AND('[1]PWS Information'!$E$10="CWS",U2864="Single Family Residence",Q2864="Galvanized Requiring Replacement",R2864="Yes")),
(AND('[1]PWS Information'!$E$10="NTNC",Q2864="Galvanized Requiring Replacement")),
(AND('[1]PWS Information'!$E$10="NTNC",U2864="Single Family Residence",R2864="Yes")))),"Tier 3",
IF((OR((AND('[1]PWS Information'!$E$10="CWS",U2864="Single Family Residence",S2864="Yes",Q2864="Non-Lead", J2864="Non-Lead - Copper",L2864="Before 1989")),
(AND('[1]PWS Information'!$E$10="CWS",U2864="Single Family Residence",S2864="Yes",Q2864="Non-Lead", N2864="Non-Lead - Copper",O2864="Before 1989")))),"Tier 4",
IF((OR((AND('[1]PWS Information'!$E$10="NTNC",Q2864="Non-Lead")),
(AND('[1]PWS Information'!$E$10="CWS",Q2864="Non-Lead",S2864="")),
(AND('[1]PWS Information'!$E$10="CWS",Q2864="Non-Lead",S2864="No")),
(AND('[1]PWS Information'!$E$10="CWS",Q2864="Non-Lead",S2864="Don't Know")),
(AND('[1]PWS Information'!$E$10="CWS",Q2864="Non-Lead", J2864="Non-Lead - Copper", S2864="Yes", L2864="Between 1989 and 2014")),
(AND('[1]PWS Information'!$E$10="CWS",Q2864="Non-Lead", J2864="Non-Lead - Copper", S2864="Yes", L2864="After 2014")),
(AND('[1]PWS Information'!$E$10="CWS",Q2864="Non-Lead", J2864="Non-Lead - Copper", S2864="Yes", L2864="Unknown")),
(AND('[1]PWS Information'!$E$10="CWS",Q2864="Non-Lead", N2864="Non-Lead - Copper", S2864="Yes", O2864="Between 1989 and 2014")),
(AND('[1]PWS Information'!$E$10="CWS",Q2864="Non-Lead", N2864="Non-Lead - Copper", S2864="Yes", O2864="After 2014")),
(AND('[1]PWS Information'!$E$10="CWS",Q2864="Non-Lead", N2864="Non-Lead - Copper", S2864="Yes", O2864="Unknown")),
(AND('[1]PWS Information'!$E$10="CWS",Q2864="Unknown")),
(AND('[1]PWS Information'!$E$10="NTNC",Q2864="Unknown")))),"Tier 5",
"")))))</f>
        <v>Tier 5</v>
      </c>
      <c r="Z2864" s="71"/>
      <c r="AA2864" s="71"/>
    </row>
    <row r="2865" spans="1:27" ht="57.6" x14ac:dyDescent="0.3">
      <c r="A2865" s="1"/>
      <c r="B2865" s="70">
        <v>811287</v>
      </c>
      <c r="C2865" s="60">
        <v>1040</v>
      </c>
      <c r="D2865" s="61" t="s">
        <v>594</v>
      </c>
      <c r="E2865" s="61" t="s">
        <v>49</v>
      </c>
      <c r="F2865" s="61">
        <v>78640</v>
      </c>
      <c r="G2865" s="62" t="s">
        <v>592</v>
      </c>
      <c r="H2865" s="63">
        <v>29.946652799999999</v>
      </c>
      <c r="I2865" s="64">
        <v>-97.836666666666602</v>
      </c>
      <c r="J2865" s="65" t="s">
        <v>57</v>
      </c>
      <c r="K2865" s="66" t="s">
        <v>51</v>
      </c>
      <c r="L2865" s="62" t="s">
        <v>58</v>
      </c>
      <c r="M2865" s="69"/>
      <c r="N2865" s="65" t="s">
        <v>50</v>
      </c>
      <c r="O2865" s="66" t="s">
        <v>58</v>
      </c>
      <c r="P2865" s="69"/>
      <c r="Q2865" s="55" t="str">
        <f t="shared" si="44"/>
        <v>Non-Lead</v>
      </c>
      <c r="R2865" s="70" t="s">
        <v>51</v>
      </c>
      <c r="S2865" s="70" t="s">
        <v>51</v>
      </c>
      <c r="T2865" s="70"/>
      <c r="U2865" s="71" t="s">
        <v>53</v>
      </c>
      <c r="V2865" s="71" t="s">
        <v>51</v>
      </c>
      <c r="W2865" s="71" t="s">
        <v>51</v>
      </c>
      <c r="X2865" s="71" t="s">
        <v>51</v>
      </c>
      <c r="Y2865" s="72" t="str">
        <f>IF((OR((AND('[1]PWS Information'!$E$10="CWS",U2865="Single Family Residence",Q2865="Lead")),
(AND('[1]PWS Information'!$E$10="CWS",U2865="Multiple Family Residence",'[1]PWS Information'!$E$11="Yes",Q2865="Lead")),
(AND('[1]PWS Information'!$E$10="NTNC",Q2865="Lead")))),"Tier 1",
IF((OR((AND('[1]PWS Information'!$E$10="CWS",U2865="Multiple Family Residence",'[1]PWS Information'!$E$11="No",Q2865="Lead")),
(AND('[1]PWS Information'!$E$10="CWS",U2865="Other",Q2865="Lead")),
(AND('[1]PWS Information'!$E$10="CWS",U2865="Building",Q2865="Lead")))),"Tier 2",
IF((OR((AND('[1]PWS Information'!$E$10="CWS",U2865="Single Family Residence",Q2865="Galvanized Requiring Replacement")),
(AND('[1]PWS Information'!$E$10="CWS",U2865="Single Family Residence",Q2865="Galvanized Requiring Replacement",R2865="Yes")),
(AND('[1]PWS Information'!$E$10="NTNC",Q2865="Galvanized Requiring Replacement")),
(AND('[1]PWS Information'!$E$10="NTNC",U2865="Single Family Residence",R2865="Yes")))),"Tier 3",
IF((OR((AND('[1]PWS Information'!$E$10="CWS",U2865="Single Family Residence",S2865="Yes",Q2865="Non-Lead", J2865="Non-Lead - Copper",L2865="Before 1989")),
(AND('[1]PWS Information'!$E$10="CWS",U2865="Single Family Residence",S2865="Yes",Q2865="Non-Lead", N2865="Non-Lead - Copper",O2865="Before 1989")))),"Tier 4",
IF((OR((AND('[1]PWS Information'!$E$10="NTNC",Q2865="Non-Lead")),
(AND('[1]PWS Information'!$E$10="CWS",Q2865="Non-Lead",S2865="")),
(AND('[1]PWS Information'!$E$10="CWS",Q2865="Non-Lead",S2865="No")),
(AND('[1]PWS Information'!$E$10="CWS",Q2865="Non-Lead",S2865="Don't Know")),
(AND('[1]PWS Information'!$E$10="CWS",Q2865="Non-Lead", J2865="Non-Lead - Copper", S2865="Yes", L2865="Between 1989 and 2014")),
(AND('[1]PWS Information'!$E$10="CWS",Q2865="Non-Lead", J2865="Non-Lead - Copper", S2865="Yes", L2865="After 2014")),
(AND('[1]PWS Information'!$E$10="CWS",Q2865="Non-Lead", J2865="Non-Lead - Copper", S2865="Yes", L2865="Unknown")),
(AND('[1]PWS Information'!$E$10="CWS",Q2865="Non-Lead", N2865="Non-Lead - Copper", S2865="Yes", O2865="Between 1989 and 2014")),
(AND('[1]PWS Information'!$E$10="CWS",Q2865="Non-Lead", N2865="Non-Lead - Copper", S2865="Yes", O2865="After 2014")),
(AND('[1]PWS Information'!$E$10="CWS",Q2865="Non-Lead", N2865="Non-Lead - Copper", S2865="Yes", O2865="Unknown")),
(AND('[1]PWS Information'!$E$10="CWS",Q2865="Unknown")),
(AND('[1]PWS Information'!$E$10="NTNC",Q2865="Unknown")))),"Tier 5",
"")))))</f>
        <v>Tier 5</v>
      </c>
      <c r="Z2865" s="71"/>
      <c r="AA2865" s="71"/>
    </row>
    <row r="2866" spans="1:27" ht="57.6" x14ac:dyDescent="0.3">
      <c r="A2866" s="17"/>
      <c r="B2866" s="70">
        <v>703178</v>
      </c>
      <c r="C2866" s="60">
        <v>1047</v>
      </c>
      <c r="D2866" s="61" t="s">
        <v>594</v>
      </c>
      <c r="E2866" s="61" t="s">
        <v>49</v>
      </c>
      <c r="F2866" s="61">
        <v>78640</v>
      </c>
      <c r="G2866" s="62" t="s">
        <v>592</v>
      </c>
      <c r="H2866" s="63">
        <v>29.946977799999999</v>
      </c>
      <c r="I2866" s="64">
        <v>-97.836308333333307</v>
      </c>
      <c r="J2866" s="65" t="s">
        <v>57</v>
      </c>
      <c r="K2866" s="66" t="s">
        <v>51</v>
      </c>
      <c r="L2866" s="62" t="s">
        <v>58</v>
      </c>
      <c r="M2866" s="69"/>
      <c r="N2866" s="65" t="s">
        <v>50</v>
      </c>
      <c r="O2866" s="66" t="s">
        <v>58</v>
      </c>
      <c r="P2866" s="69"/>
      <c r="Q2866" s="55" t="str">
        <f t="shared" si="44"/>
        <v>Non-Lead</v>
      </c>
      <c r="R2866" s="70" t="s">
        <v>51</v>
      </c>
      <c r="S2866" s="70" t="s">
        <v>51</v>
      </c>
      <c r="T2866" s="70"/>
      <c r="U2866" s="71" t="s">
        <v>53</v>
      </c>
      <c r="V2866" s="71" t="s">
        <v>51</v>
      </c>
      <c r="W2866" s="71" t="s">
        <v>51</v>
      </c>
      <c r="X2866" s="71" t="s">
        <v>51</v>
      </c>
      <c r="Y2866" s="72" t="str">
        <f>IF((OR((AND('[1]PWS Information'!$E$10="CWS",U2866="Single Family Residence",Q2866="Lead")),
(AND('[1]PWS Information'!$E$10="CWS",U2866="Multiple Family Residence",'[1]PWS Information'!$E$11="Yes",Q2866="Lead")),
(AND('[1]PWS Information'!$E$10="NTNC",Q2866="Lead")))),"Tier 1",
IF((OR((AND('[1]PWS Information'!$E$10="CWS",U2866="Multiple Family Residence",'[1]PWS Information'!$E$11="No",Q2866="Lead")),
(AND('[1]PWS Information'!$E$10="CWS",U2866="Other",Q2866="Lead")),
(AND('[1]PWS Information'!$E$10="CWS",U2866="Building",Q2866="Lead")))),"Tier 2",
IF((OR((AND('[1]PWS Information'!$E$10="CWS",U2866="Single Family Residence",Q2866="Galvanized Requiring Replacement")),
(AND('[1]PWS Information'!$E$10="CWS",U2866="Single Family Residence",Q2866="Galvanized Requiring Replacement",R2866="Yes")),
(AND('[1]PWS Information'!$E$10="NTNC",Q2866="Galvanized Requiring Replacement")),
(AND('[1]PWS Information'!$E$10="NTNC",U2866="Single Family Residence",R2866="Yes")))),"Tier 3",
IF((OR((AND('[1]PWS Information'!$E$10="CWS",U2866="Single Family Residence",S2866="Yes",Q2866="Non-Lead", J2866="Non-Lead - Copper",L2866="Before 1989")),
(AND('[1]PWS Information'!$E$10="CWS",U2866="Single Family Residence",S2866="Yes",Q2866="Non-Lead", N2866="Non-Lead - Copper",O2866="Before 1989")))),"Tier 4",
IF((OR((AND('[1]PWS Information'!$E$10="NTNC",Q2866="Non-Lead")),
(AND('[1]PWS Information'!$E$10="CWS",Q2866="Non-Lead",S2866="")),
(AND('[1]PWS Information'!$E$10="CWS",Q2866="Non-Lead",S2866="No")),
(AND('[1]PWS Information'!$E$10="CWS",Q2866="Non-Lead",S2866="Don't Know")),
(AND('[1]PWS Information'!$E$10="CWS",Q2866="Non-Lead", J2866="Non-Lead - Copper", S2866="Yes", L2866="Between 1989 and 2014")),
(AND('[1]PWS Information'!$E$10="CWS",Q2866="Non-Lead", J2866="Non-Lead - Copper", S2866="Yes", L2866="After 2014")),
(AND('[1]PWS Information'!$E$10="CWS",Q2866="Non-Lead", J2866="Non-Lead - Copper", S2866="Yes", L2866="Unknown")),
(AND('[1]PWS Information'!$E$10="CWS",Q2866="Non-Lead", N2866="Non-Lead - Copper", S2866="Yes", O2866="Between 1989 and 2014")),
(AND('[1]PWS Information'!$E$10="CWS",Q2866="Non-Lead", N2866="Non-Lead - Copper", S2866="Yes", O2866="After 2014")),
(AND('[1]PWS Information'!$E$10="CWS",Q2866="Non-Lead", N2866="Non-Lead - Copper", S2866="Yes", O2866="Unknown")),
(AND('[1]PWS Information'!$E$10="CWS",Q2866="Unknown")),
(AND('[1]PWS Information'!$E$10="NTNC",Q2866="Unknown")))),"Tier 5",
"")))))</f>
        <v>Tier 5</v>
      </c>
      <c r="Z2866" s="71"/>
      <c r="AA2866" s="71"/>
    </row>
    <row r="2867" spans="1:27" ht="57.6" x14ac:dyDescent="0.3">
      <c r="A2867" s="1"/>
      <c r="B2867" s="70">
        <v>13437108</v>
      </c>
      <c r="C2867" s="60">
        <v>1060</v>
      </c>
      <c r="D2867" s="61" t="s">
        <v>594</v>
      </c>
      <c r="E2867" s="61" t="s">
        <v>49</v>
      </c>
      <c r="F2867" s="61">
        <v>78640</v>
      </c>
      <c r="G2867" s="62" t="s">
        <v>592</v>
      </c>
      <c r="H2867" s="63">
        <v>29.946394399999999</v>
      </c>
      <c r="I2867" s="64">
        <v>-97.836433333333304</v>
      </c>
      <c r="J2867" s="65" t="s">
        <v>57</v>
      </c>
      <c r="K2867" s="66" t="s">
        <v>51</v>
      </c>
      <c r="L2867" s="62" t="s">
        <v>58</v>
      </c>
      <c r="M2867" s="69"/>
      <c r="N2867" s="65" t="s">
        <v>50</v>
      </c>
      <c r="O2867" s="66" t="s">
        <v>58</v>
      </c>
      <c r="P2867" s="69"/>
      <c r="Q2867" s="55" t="str">
        <f t="shared" si="44"/>
        <v>Non-Lead</v>
      </c>
      <c r="R2867" s="70" t="s">
        <v>51</v>
      </c>
      <c r="S2867" s="70" t="s">
        <v>51</v>
      </c>
      <c r="T2867" s="70"/>
      <c r="U2867" s="71" t="s">
        <v>53</v>
      </c>
      <c r="V2867" s="71" t="s">
        <v>51</v>
      </c>
      <c r="W2867" s="71" t="s">
        <v>51</v>
      </c>
      <c r="X2867" s="71" t="s">
        <v>51</v>
      </c>
      <c r="Y2867" s="72" t="str">
        <f>IF((OR((AND('[1]PWS Information'!$E$10="CWS",U2867="Single Family Residence",Q2867="Lead")),
(AND('[1]PWS Information'!$E$10="CWS",U2867="Multiple Family Residence",'[1]PWS Information'!$E$11="Yes",Q2867="Lead")),
(AND('[1]PWS Information'!$E$10="NTNC",Q2867="Lead")))),"Tier 1",
IF((OR((AND('[1]PWS Information'!$E$10="CWS",U2867="Multiple Family Residence",'[1]PWS Information'!$E$11="No",Q2867="Lead")),
(AND('[1]PWS Information'!$E$10="CWS",U2867="Other",Q2867="Lead")),
(AND('[1]PWS Information'!$E$10="CWS",U2867="Building",Q2867="Lead")))),"Tier 2",
IF((OR((AND('[1]PWS Information'!$E$10="CWS",U2867="Single Family Residence",Q2867="Galvanized Requiring Replacement")),
(AND('[1]PWS Information'!$E$10="CWS",U2867="Single Family Residence",Q2867="Galvanized Requiring Replacement",R2867="Yes")),
(AND('[1]PWS Information'!$E$10="NTNC",Q2867="Galvanized Requiring Replacement")),
(AND('[1]PWS Information'!$E$10="NTNC",U2867="Single Family Residence",R2867="Yes")))),"Tier 3",
IF((OR((AND('[1]PWS Information'!$E$10="CWS",U2867="Single Family Residence",S2867="Yes",Q2867="Non-Lead", J2867="Non-Lead - Copper",L2867="Before 1989")),
(AND('[1]PWS Information'!$E$10="CWS",U2867="Single Family Residence",S2867="Yes",Q2867="Non-Lead", N2867="Non-Lead - Copper",O2867="Before 1989")))),"Tier 4",
IF((OR((AND('[1]PWS Information'!$E$10="NTNC",Q2867="Non-Lead")),
(AND('[1]PWS Information'!$E$10="CWS",Q2867="Non-Lead",S2867="")),
(AND('[1]PWS Information'!$E$10="CWS",Q2867="Non-Lead",S2867="No")),
(AND('[1]PWS Information'!$E$10="CWS",Q2867="Non-Lead",S2867="Don't Know")),
(AND('[1]PWS Information'!$E$10="CWS",Q2867="Non-Lead", J2867="Non-Lead - Copper", S2867="Yes", L2867="Between 1989 and 2014")),
(AND('[1]PWS Information'!$E$10="CWS",Q2867="Non-Lead", J2867="Non-Lead - Copper", S2867="Yes", L2867="After 2014")),
(AND('[1]PWS Information'!$E$10="CWS",Q2867="Non-Lead", J2867="Non-Lead - Copper", S2867="Yes", L2867="Unknown")),
(AND('[1]PWS Information'!$E$10="CWS",Q2867="Non-Lead", N2867="Non-Lead - Copper", S2867="Yes", O2867="Between 1989 and 2014")),
(AND('[1]PWS Information'!$E$10="CWS",Q2867="Non-Lead", N2867="Non-Lead - Copper", S2867="Yes", O2867="After 2014")),
(AND('[1]PWS Information'!$E$10="CWS",Q2867="Non-Lead", N2867="Non-Lead - Copper", S2867="Yes", O2867="Unknown")),
(AND('[1]PWS Information'!$E$10="CWS",Q2867="Unknown")),
(AND('[1]PWS Information'!$E$10="NTNC",Q2867="Unknown")))),"Tier 5",
"")))))</f>
        <v>Tier 5</v>
      </c>
      <c r="Z2867" s="71"/>
      <c r="AA2867" s="71"/>
    </row>
    <row r="2868" spans="1:27" ht="57.6" x14ac:dyDescent="0.3">
      <c r="A2868" s="1"/>
      <c r="B2868" s="70">
        <v>16178315</v>
      </c>
      <c r="C2868" s="60">
        <v>1061</v>
      </c>
      <c r="D2868" s="61" t="s">
        <v>594</v>
      </c>
      <c r="E2868" s="61" t="s">
        <v>49</v>
      </c>
      <c r="F2868" s="61">
        <v>78640</v>
      </c>
      <c r="G2868" s="62" t="s">
        <v>592</v>
      </c>
      <c r="H2868" s="63">
        <v>29.946755599999999</v>
      </c>
      <c r="I2868" s="64">
        <v>-97.836083333333306</v>
      </c>
      <c r="J2868" s="65" t="s">
        <v>57</v>
      </c>
      <c r="K2868" s="66" t="s">
        <v>51</v>
      </c>
      <c r="L2868" s="62" t="s">
        <v>58</v>
      </c>
      <c r="M2868" s="69"/>
      <c r="N2868" s="65" t="s">
        <v>50</v>
      </c>
      <c r="O2868" s="66" t="s">
        <v>58</v>
      </c>
      <c r="P2868" s="69"/>
      <c r="Q2868" s="55" t="str">
        <f t="shared" si="44"/>
        <v>Non-Lead</v>
      </c>
      <c r="R2868" s="70" t="s">
        <v>51</v>
      </c>
      <c r="S2868" s="70" t="s">
        <v>51</v>
      </c>
      <c r="T2868" s="70"/>
      <c r="U2868" s="71" t="s">
        <v>53</v>
      </c>
      <c r="V2868" s="71" t="s">
        <v>51</v>
      </c>
      <c r="W2868" s="71" t="s">
        <v>51</v>
      </c>
      <c r="X2868" s="71" t="s">
        <v>51</v>
      </c>
      <c r="Y2868" s="72" t="str">
        <f>IF((OR((AND('[1]PWS Information'!$E$10="CWS",U2868="Single Family Residence",Q2868="Lead")),
(AND('[1]PWS Information'!$E$10="CWS",U2868="Multiple Family Residence",'[1]PWS Information'!$E$11="Yes",Q2868="Lead")),
(AND('[1]PWS Information'!$E$10="NTNC",Q2868="Lead")))),"Tier 1",
IF((OR((AND('[1]PWS Information'!$E$10="CWS",U2868="Multiple Family Residence",'[1]PWS Information'!$E$11="No",Q2868="Lead")),
(AND('[1]PWS Information'!$E$10="CWS",U2868="Other",Q2868="Lead")),
(AND('[1]PWS Information'!$E$10="CWS",U2868="Building",Q2868="Lead")))),"Tier 2",
IF((OR((AND('[1]PWS Information'!$E$10="CWS",U2868="Single Family Residence",Q2868="Galvanized Requiring Replacement")),
(AND('[1]PWS Information'!$E$10="CWS",U2868="Single Family Residence",Q2868="Galvanized Requiring Replacement",R2868="Yes")),
(AND('[1]PWS Information'!$E$10="NTNC",Q2868="Galvanized Requiring Replacement")),
(AND('[1]PWS Information'!$E$10="NTNC",U2868="Single Family Residence",R2868="Yes")))),"Tier 3",
IF((OR((AND('[1]PWS Information'!$E$10="CWS",U2868="Single Family Residence",S2868="Yes",Q2868="Non-Lead", J2868="Non-Lead - Copper",L2868="Before 1989")),
(AND('[1]PWS Information'!$E$10="CWS",U2868="Single Family Residence",S2868="Yes",Q2868="Non-Lead", N2868="Non-Lead - Copper",O2868="Before 1989")))),"Tier 4",
IF((OR((AND('[1]PWS Information'!$E$10="NTNC",Q2868="Non-Lead")),
(AND('[1]PWS Information'!$E$10="CWS",Q2868="Non-Lead",S2868="")),
(AND('[1]PWS Information'!$E$10="CWS",Q2868="Non-Lead",S2868="No")),
(AND('[1]PWS Information'!$E$10="CWS",Q2868="Non-Lead",S2868="Don't Know")),
(AND('[1]PWS Information'!$E$10="CWS",Q2868="Non-Lead", J2868="Non-Lead - Copper", S2868="Yes", L2868="Between 1989 and 2014")),
(AND('[1]PWS Information'!$E$10="CWS",Q2868="Non-Lead", J2868="Non-Lead - Copper", S2868="Yes", L2868="After 2014")),
(AND('[1]PWS Information'!$E$10="CWS",Q2868="Non-Lead", J2868="Non-Lead - Copper", S2868="Yes", L2868="Unknown")),
(AND('[1]PWS Information'!$E$10="CWS",Q2868="Non-Lead", N2868="Non-Lead - Copper", S2868="Yes", O2868="Between 1989 and 2014")),
(AND('[1]PWS Information'!$E$10="CWS",Q2868="Non-Lead", N2868="Non-Lead - Copper", S2868="Yes", O2868="After 2014")),
(AND('[1]PWS Information'!$E$10="CWS",Q2868="Non-Lead", N2868="Non-Lead - Copper", S2868="Yes", O2868="Unknown")),
(AND('[1]PWS Information'!$E$10="CWS",Q2868="Unknown")),
(AND('[1]PWS Information'!$E$10="NTNC",Q2868="Unknown")))),"Tier 5",
"")))))</f>
        <v>Tier 5</v>
      </c>
      <c r="Z2868" s="71"/>
      <c r="AA2868" s="71"/>
    </row>
    <row r="2869" spans="1:27" ht="57.6" x14ac:dyDescent="0.3">
      <c r="A2869" s="1"/>
      <c r="B2869" s="70">
        <v>1498265</v>
      </c>
      <c r="C2869" s="60">
        <v>2000</v>
      </c>
      <c r="D2869" s="61" t="s">
        <v>594</v>
      </c>
      <c r="E2869" s="61" t="s">
        <v>49</v>
      </c>
      <c r="F2869" s="61">
        <v>78640</v>
      </c>
      <c r="G2869" s="62" t="s">
        <v>596</v>
      </c>
      <c r="H2869" s="63">
        <v>29.9461306</v>
      </c>
      <c r="I2869" s="64">
        <v>-97.836100000000002</v>
      </c>
      <c r="J2869" s="65" t="s">
        <v>57</v>
      </c>
      <c r="K2869" s="66" t="s">
        <v>51</v>
      </c>
      <c r="L2869" s="62" t="s">
        <v>58</v>
      </c>
      <c r="M2869" s="69"/>
      <c r="N2869" s="65" t="s">
        <v>50</v>
      </c>
      <c r="O2869" s="66" t="s">
        <v>58</v>
      </c>
      <c r="P2869" s="69"/>
      <c r="Q2869" s="55" t="str">
        <f t="shared" si="44"/>
        <v>Non-Lead</v>
      </c>
      <c r="R2869" s="70" t="s">
        <v>51</v>
      </c>
      <c r="S2869" s="70" t="s">
        <v>51</v>
      </c>
      <c r="T2869" s="70"/>
      <c r="U2869" s="71" t="s">
        <v>53</v>
      </c>
      <c r="V2869" s="71" t="s">
        <v>51</v>
      </c>
      <c r="W2869" s="71" t="s">
        <v>51</v>
      </c>
      <c r="X2869" s="71" t="s">
        <v>51</v>
      </c>
      <c r="Y2869" s="72" t="str">
        <f>IF((OR((AND('[1]PWS Information'!$E$10="CWS",U2869="Single Family Residence",Q2869="Lead")),
(AND('[1]PWS Information'!$E$10="CWS",U2869="Multiple Family Residence",'[1]PWS Information'!$E$11="Yes",Q2869="Lead")),
(AND('[1]PWS Information'!$E$10="NTNC",Q2869="Lead")))),"Tier 1",
IF((OR((AND('[1]PWS Information'!$E$10="CWS",U2869="Multiple Family Residence",'[1]PWS Information'!$E$11="No",Q2869="Lead")),
(AND('[1]PWS Information'!$E$10="CWS",U2869="Other",Q2869="Lead")),
(AND('[1]PWS Information'!$E$10="CWS",U2869="Building",Q2869="Lead")))),"Tier 2",
IF((OR((AND('[1]PWS Information'!$E$10="CWS",U2869="Single Family Residence",Q2869="Galvanized Requiring Replacement")),
(AND('[1]PWS Information'!$E$10="CWS",U2869="Single Family Residence",Q2869="Galvanized Requiring Replacement",R2869="Yes")),
(AND('[1]PWS Information'!$E$10="NTNC",Q2869="Galvanized Requiring Replacement")),
(AND('[1]PWS Information'!$E$10="NTNC",U2869="Single Family Residence",R2869="Yes")))),"Tier 3",
IF((OR((AND('[1]PWS Information'!$E$10="CWS",U2869="Single Family Residence",S2869="Yes",Q2869="Non-Lead", J2869="Non-Lead - Copper",L2869="Before 1989")),
(AND('[1]PWS Information'!$E$10="CWS",U2869="Single Family Residence",S2869="Yes",Q2869="Non-Lead", N2869="Non-Lead - Copper",O2869="Before 1989")))),"Tier 4",
IF((OR((AND('[1]PWS Information'!$E$10="NTNC",Q2869="Non-Lead")),
(AND('[1]PWS Information'!$E$10="CWS",Q2869="Non-Lead",S2869="")),
(AND('[1]PWS Information'!$E$10="CWS",Q2869="Non-Lead",S2869="No")),
(AND('[1]PWS Information'!$E$10="CWS",Q2869="Non-Lead",S2869="Don't Know")),
(AND('[1]PWS Information'!$E$10="CWS",Q2869="Non-Lead", J2869="Non-Lead - Copper", S2869="Yes", L2869="Between 1989 and 2014")),
(AND('[1]PWS Information'!$E$10="CWS",Q2869="Non-Lead", J2869="Non-Lead - Copper", S2869="Yes", L2869="After 2014")),
(AND('[1]PWS Information'!$E$10="CWS",Q2869="Non-Lead", J2869="Non-Lead - Copper", S2869="Yes", L2869="Unknown")),
(AND('[1]PWS Information'!$E$10="CWS",Q2869="Non-Lead", N2869="Non-Lead - Copper", S2869="Yes", O2869="Between 1989 and 2014")),
(AND('[1]PWS Information'!$E$10="CWS",Q2869="Non-Lead", N2869="Non-Lead - Copper", S2869="Yes", O2869="After 2014")),
(AND('[1]PWS Information'!$E$10="CWS",Q2869="Non-Lead", N2869="Non-Lead - Copper", S2869="Yes", O2869="Unknown")),
(AND('[1]PWS Information'!$E$10="CWS",Q2869="Unknown")),
(AND('[1]PWS Information'!$E$10="NTNC",Q2869="Unknown")))),"Tier 5",
"")))))</f>
        <v>Tier 5</v>
      </c>
      <c r="Z2869" s="71"/>
      <c r="AA2869" s="71"/>
    </row>
    <row r="2870" spans="1:27" ht="72" x14ac:dyDescent="0.3">
      <c r="A2870" s="17"/>
      <c r="B2870" s="70">
        <v>3972806</v>
      </c>
      <c r="C2870" s="60">
        <v>2001</v>
      </c>
      <c r="D2870" s="61" t="s">
        <v>594</v>
      </c>
      <c r="E2870" s="61" t="s">
        <v>49</v>
      </c>
      <c r="F2870" s="61">
        <v>78640</v>
      </c>
      <c r="G2870" s="62" t="s">
        <v>597</v>
      </c>
      <c r="H2870" s="63">
        <v>29.946473399999999</v>
      </c>
      <c r="I2870" s="64">
        <v>-97.835729400000005</v>
      </c>
      <c r="J2870" s="65" t="s">
        <v>57</v>
      </c>
      <c r="K2870" s="66" t="s">
        <v>51</v>
      </c>
      <c r="L2870" s="62" t="s">
        <v>58</v>
      </c>
      <c r="M2870" s="69"/>
      <c r="N2870" s="65" t="s">
        <v>50</v>
      </c>
      <c r="O2870" s="66" t="s">
        <v>58</v>
      </c>
      <c r="P2870" s="69"/>
      <c r="Q2870" s="55" t="str">
        <f t="shared" si="44"/>
        <v>Non-Lead</v>
      </c>
      <c r="R2870" s="70" t="s">
        <v>51</v>
      </c>
      <c r="S2870" s="70" t="s">
        <v>51</v>
      </c>
      <c r="T2870" s="70"/>
      <c r="U2870" s="71" t="s">
        <v>53</v>
      </c>
      <c r="V2870" s="71" t="s">
        <v>51</v>
      </c>
      <c r="W2870" s="71" t="s">
        <v>51</v>
      </c>
      <c r="X2870" s="71" t="s">
        <v>51</v>
      </c>
      <c r="Y2870" s="72" t="str">
        <f>IF((OR((AND('[1]PWS Information'!$E$10="CWS",U2870="Single Family Residence",Q2870="Lead")),
(AND('[1]PWS Information'!$E$10="CWS",U2870="Multiple Family Residence",'[1]PWS Information'!$E$11="Yes",Q2870="Lead")),
(AND('[1]PWS Information'!$E$10="NTNC",Q2870="Lead")))),"Tier 1",
IF((OR((AND('[1]PWS Information'!$E$10="CWS",U2870="Multiple Family Residence",'[1]PWS Information'!$E$11="No",Q2870="Lead")),
(AND('[1]PWS Information'!$E$10="CWS",U2870="Other",Q2870="Lead")),
(AND('[1]PWS Information'!$E$10="CWS",U2870="Building",Q2870="Lead")))),"Tier 2",
IF((OR((AND('[1]PWS Information'!$E$10="CWS",U2870="Single Family Residence",Q2870="Galvanized Requiring Replacement")),
(AND('[1]PWS Information'!$E$10="CWS",U2870="Single Family Residence",Q2870="Galvanized Requiring Replacement",R2870="Yes")),
(AND('[1]PWS Information'!$E$10="NTNC",Q2870="Galvanized Requiring Replacement")),
(AND('[1]PWS Information'!$E$10="NTNC",U2870="Single Family Residence",R2870="Yes")))),"Tier 3",
IF((OR((AND('[1]PWS Information'!$E$10="CWS",U2870="Single Family Residence",S2870="Yes",Q2870="Non-Lead", J2870="Non-Lead - Copper",L2870="Before 1989")),
(AND('[1]PWS Information'!$E$10="CWS",U2870="Single Family Residence",S2870="Yes",Q2870="Non-Lead", N2870="Non-Lead - Copper",O2870="Before 1989")))),"Tier 4",
IF((OR((AND('[1]PWS Information'!$E$10="NTNC",Q2870="Non-Lead")),
(AND('[1]PWS Information'!$E$10="CWS",Q2870="Non-Lead",S2870="")),
(AND('[1]PWS Information'!$E$10="CWS",Q2870="Non-Lead",S2870="No")),
(AND('[1]PWS Information'!$E$10="CWS",Q2870="Non-Lead",S2870="Don't Know")),
(AND('[1]PWS Information'!$E$10="CWS",Q2870="Non-Lead", J2870="Non-Lead - Copper", S2870="Yes", L2870="Between 1989 and 2014")),
(AND('[1]PWS Information'!$E$10="CWS",Q2870="Non-Lead", J2870="Non-Lead - Copper", S2870="Yes", L2870="After 2014")),
(AND('[1]PWS Information'!$E$10="CWS",Q2870="Non-Lead", J2870="Non-Lead - Copper", S2870="Yes", L2870="Unknown")),
(AND('[1]PWS Information'!$E$10="CWS",Q2870="Non-Lead", N2870="Non-Lead - Copper", S2870="Yes", O2870="Between 1989 and 2014")),
(AND('[1]PWS Information'!$E$10="CWS",Q2870="Non-Lead", N2870="Non-Lead - Copper", S2870="Yes", O2870="After 2014")),
(AND('[1]PWS Information'!$E$10="CWS",Q2870="Non-Lead", N2870="Non-Lead - Copper", S2870="Yes", O2870="Unknown")),
(AND('[1]PWS Information'!$E$10="CWS",Q2870="Unknown")),
(AND('[1]PWS Information'!$E$10="NTNC",Q2870="Unknown")))),"Tier 5",
"")))))</f>
        <v>Tier 5</v>
      </c>
      <c r="Z2870" s="71"/>
      <c r="AA2870" s="71"/>
    </row>
    <row r="2871" spans="1:27" ht="86.4" x14ac:dyDescent="0.3">
      <c r="A2871" s="1"/>
      <c r="B2871" s="70">
        <v>1649334</v>
      </c>
      <c r="C2871" s="60">
        <v>2020</v>
      </c>
      <c r="D2871" s="61" t="s">
        <v>594</v>
      </c>
      <c r="E2871" s="61" t="s">
        <v>49</v>
      </c>
      <c r="F2871" s="61">
        <v>78640</v>
      </c>
      <c r="G2871" s="62" t="s">
        <v>598</v>
      </c>
      <c r="H2871" s="63">
        <v>29.945938600000002</v>
      </c>
      <c r="I2871" s="64">
        <v>-97.835931599999995</v>
      </c>
      <c r="J2871" s="65" t="s">
        <v>57</v>
      </c>
      <c r="K2871" s="66" t="s">
        <v>51</v>
      </c>
      <c r="L2871" s="62" t="s">
        <v>58</v>
      </c>
      <c r="M2871" s="69"/>
      <c r="N2871" s="65" t="s">
        <v>50</v>
      </c>
      <c r="O2871" s="66" t="s">
        <v>58</v>
      </c>
      <c r="P2871" s="69"/>
      <c r="Q2871" s="55" t="str">
        <f t="shared" si="44"/>
        <v>Non-Lead</v>
      </c>
      <c r="R2871" s="70" t="s">
        <v>51</v>
      </c>
      <c r="S2871" s="70" t="s">
        <v>51</v>
      </c>
      <c r="T2871" s="70"/>
      <c r="U2871" s="71" t="s">
        <v>53</v>
      </c>
      <c r="V2871" s="71" t="s">
        <v>51</v>
      </c>
      <c r="W2871" s="71" t="s">
        <v>51</v>
      </c>
      <c r="X2871" s="71" t="s">
        <v>51</v>
      </c>
      <c r="Y2871" s="72" t="str">
        <f>IF((OR((AND('[1]PWS Information'!$E$10="CWS",U2871="Single Family Residence",Q2871="Lead")),
(AND('[1]PWS Information'!$E$10="CWS",U2871="Multiple Family Residence",'[1]PWS Information'!$E$11="Yes",Q2871="Lead")),
(AND('[1]PWS Information'!$E$10="NTNC",Q2871="Lead")))),"Tier 1",
IF((OR((AND('[1]PWS Information'!$E$10="CWS",U2871="Multiple Family Residence",'[1]PWS Information'!$E$11="No",Q2871="Lead")),
(AND('[1]PWS Information'!$E$10="CWS",U2871="Other",Q2871="Lead")),
(AND('[1]PWS Information'!$E$10="CWS",U2871="Building",Q2871="Lead")))),"Tier 2",
IF((OR((AND('[1]PWS Information'!$E$10="CWS",U2871="Single Family Residence",Q2871="Galvanized Requiring Replacement")),
(AND('[1]PWS Information'!$E$10="CWS",U2871="Single Family Residence",Q2871="Galvanized Requiring Replacement",R2871="Yes")),
(AND('[1]PWS Information'!$E$10="NTNC",Q2871="Galvanized Requiring Replacement")),
(AND('[1]PWS Information'!$E$10="NTNC",U2871="Single Family Residence",R2871="Yes")))),"Tier 3",
IF((OR((AND('[1]PWS Information'!$E$10="CWS",U2871="Single Family Residence",S2871="Yes",Q2871="Non-Lead", J2871="Non-Lead - Copper",L2871="Before 1989")),
(AND('[1]PWS Information'!$E$10="CWS",U2871="Single Family Residence",S2871="Yes",Q2871="Non-Lead", N2871="Non-Lead - Copper",O2871="Before 1989")))),"Tier 4",
IF((OR((AND('[1]PWS Information'!$E$10="NTNC",Q2871="Non-Lead")),
(AND('[1]PWS Information'!$E$10="CWS",Q2871="Non-Lead",S2871="")),
(AND('[1]PWS Information'!$E$10="CWS",Q2871="Non-Lead",S2871="No")),
(AND('[1]PWS Information'!$E$10="CWS",Q2871="Non-Lead",S2871="Don't Know")),
(AND('[1]PWS Information'!$E$10="CWS",Q2871="Non-Lead", J2871="Non-Lead - Copper", S2871="Yes", L2871="Between 1989 and 2014")),
(AND('[1]PWS Information'!$E$10="CWS",Q2871="Non-Lead", J2871="Non-Lead - Copper", S2871="Yes", L2871="After 2014")),
(AND('[1]PWS Information'!$E$10="CWS",Q2871="Non-Lead", J2871="Non-Lead - Copper", S2871="Yes", L2871="Unknown")),
(AND('[1]PWS Information'!$E$10="CWS",Q2871="Non-Lead", N2871="Non-Lead - Copper", S2871="Yes", O2871="Between 1989 and 2014")),
(AND('[1]PWS Information'!$E$10="CWS",Q2871="Non-Lead", N2871="Non-Lead - Copper", S2871="Yes", O2871="After 2014")),
(AND('[1]PWS Information'!$E$10="CWS",Q2871="Non-Lead", N2871="Non-Lead - Copper", S2871="Yes", O2871="Unknown")),
(AND('[1]PWS Information'!$E$10="CWS",Q2871="Unknown")),
(AND('[1]PWS Information'!$E$10="NTNC",Q2871="Unknown")))),"Tier 5",
"")))))</f>
        <v>Tier 5</v>
      </c>
      <c r="Z2871" s="71"/>
      <c r="AA2871" s="71"/>
    </row>
    <row r="2872" spans="1:27" ht="72" x14ac:dyDescent="0.3">
      <c r="A2872" s="1"/>
      <c r="B2872" s="70">
        <v>6342334</v>
      </c>
      <c r="C2872" s="60">
        <v>2025</v>
      </c>
      <c r="D2872" s="61" t="s">
        <v>594</v>
      </c>
      <c r="E2872" s="61" t="s">
        <v>49</v>
      </c>
      <c r="F2872" s="61">
        <v>78640</v>
      </c>
      <c r="G2872" s="62" t="s">
        <v>599</v>
      </c>
      <c r="H2872" s="63">
        <v>29.946268400000001</v>
      </c>
      <c r="I2872" s="64">
        <v>-97.835481700000003</v>
      </c>
      <c r="J2872" s="65" t="s">
        <v>57</v>
      </c>
      <c r="K2872" s="66" t="s">
        <v>51</v>
      </c>
      <c r="L2872" s="62" t="s">
        <v>58</v>
      </c>
      <c r="M2872" s="69"/>
      <c r="N2872" s="65" t="s">
        <v>50</v>
      </c>
      <c r="O2872" s="66" t="s">
        <v>58</v>
      </c>
      <c r="P2872" s="69"/>
      <c r="Q2872" s="55" t="str">
        <f t="shared" si="44"/>
        <v>Non-Lead</v>
      </c>
      <c r="R2872" s="70" t="s">
        <v>51</v>
      </c>
      <c r="S2872" s="70" t="s">
        <v>51</v>
      </c>
      <c r="T2872" s="70"/>
      <c r="U2872" s="71" t="s">
        <v>53</v>
      </c>
      <c r="V2872" s="71" t="s">
        <v>51</v>
      </c>
      <c r="W2872" s="71" t="s">
        <v>51</v>
      </c>
      <c r="X2872" s="71" t="s">
        <v>51</v>
      </c>
      <c r="Y2872" s="72" t="str">
        <f>IF((OR((AND('[1]PWS Information'!$E$10="CWS",U2872="Single Family Residence",Q2872="Lead")),
(AND('[1]PWS Information'!$E$10="CWS",U2872="Multiple Family Residence",'[1]PWS Information'!$E$11="Yes",Q2872="Lead")),
(AND('[1]PWS Information'!$E$10="NTNC",Q2872="Lead")))),"Tier 1",
IF((OR((AND('[1]PWS Information'!$E$10="CWS",U2872="Multiple Family Residence",'[1]PWS Information'!$E$11="No",Q2872="Lead")),
(AND('[1]PWS Information'!$E$10="CWS",U2872="Other",Q2872="Lead")),
(AND('[1]PWS Information'!$E$10="CWS",U2872="Building",Q2872="Lead")))),"Tier 2",
IF((OR((AND('[1]PWS Information'!$E$10="CWS",U2872="Single Family Residence",Q2872="Galvanized Requiring Replacement")),
(AND('[1]PWS Information'!$E$10="CWS",U2872="Single Family Residence",Q2872="Galvanized Requiring Replacement",R2872="Yes")),
(AND('[1]PWS Information'!$E$10="NTNC",Q2872="Galvanized Requiring Replacement")),
(AND('[1]PWS Information'!$E$10="NTNC",U2872="Single Family Residence",R2872="Yes")))),"Tier 3",
IF((OR((AND('[1]PWS Information'!$E$10="CWS",U2872="Single Family Residence",S2872="Yes",Q2872="Non-Lead", J2872="Non-Lead - Copper",L2872="Before 1989")),
(AND('[1]PWS Information'!$E$10="CWS",U2872="Single Family Residence",S2872="Yes",Q2872="Non-Lead", N2872="Non-Lead - Copper",O2872="Before 1989")))),"Tier 4",
IF((OR((AND('[1]PWS Information'!$E$10="NTNC",Q2872="Non-Lead")),
(AND('[1]PWS Information'!$E$10="CWS",Q2872="Non-Lead",S2872="")),
(AND('[1]PWS Information'!$E$10="CWS",Q2872="Non-Lead",S2872="No")),
(AND('[1]PWS Information'!$E$10="CWS",Q2872="Non-Lead",S2872="Don't Know")),
(AND('[1]PWS Information'!$E$10="CWS",Q2872="Non-Lead", J2872="Non-Lead - Copper", S2872="Yes", L2872="Between 1989 and 2014")),
(AND('[1]PWS Information'!$E$10="CWS",Q2872="Non-Lead", J2872="Non-Lead - Copper", S2872="Yes", L2872="After 2014")),
(AND('[1]PWS Information'!$E$10="CWS",Q2872="Non-Lead", J2872="Non-Lead - Copper", S2872="Yes", L2872="Unknown")),
(AND('[1]PWS Information'!$E$10="CWS",Q2872="Non-Lead", N2872="Non-Lead - Copper", S2872="Yes", O2872="Between 1989 and 2014")),
(AND('[1]PWS Information'!$E$10="CWS",Q2872="Non-Lead", N2872="Non-Lead - Copper", S2872="Yes", O2872="After 2014")),
(AND('[1]PWS Information'!$E$10="CWS",Q2872="Non-Lead", N2872="Non-Lead - Copper", S2872="Yes", O2872="Unknown")),
(AND('[1]PWS Information'!$E$10="CWS",Q2872="Unknown")),
(AND('[1]PWS Information'!$E$10="NTNC",Q2872="Unknown")))),"Tier 5",
"")))))</f>
        <v>Tier 5</v>
      </c>
      <c r="Z2872" s="71"/>
      <c r="AA2872" s="71"/>
    </row>
    <row r="2873" spans="1:27" ht="57.6" x14ac:dyDescent="0.3">
      <c r="A2873" s="1"/>
      <c r="B2873" s="70" t="s">
        <v>600</v>
      </c>
      <c r="C2873" s="60">
        <v>2040</v>
      </c>
      <c r="D2873" s="61" t="s">
        <v>594</v>
      </c>
      <c r="E2873" s="61" t="s">
        <v>49</v>
      </c>
      <c r="F2873" s="61">
        <v>78640</v>
      </c>
      <c r="G2873" s="62" t="s">
        <v>592</v>
      </c>
      <c r="H2873" s="63">
        <v>29.945667400000001</v>
      </c>
      <c r="I2873" s="64">
        <v>-97.835588099999995</v>
      </c>
      <c r="J2873" s="65" t="s">
        <v>57</v>
      </c>
      <c r="K2873" s="66" t="s">
        <v>51</v>
      </c>
      <c r="L2873" s="62" t="s">
        <v>58</v>
      </c>
      <c r="M2873" s="69"/>
      <c r="N2873" s="65" t="s">
        <v>50</v>
      </c>
      <c r="O2873" s="66" t="s">
        <v>58</v>
      </c>
      <c r="P2873" s="69"/>
      <c r="Q2873" s="55" t="str">
        <f t="shared" si="44"/>
        <v>Non-Lead</v>
      </c>
      <c r="R2873" s="70" t="s">
        <v>51</v>
      </c>
      <c r="S2873" s="70" t="s">
        <v>51</v>
      </c>
      <c r="T2873" s="70"/>
      <c r="U2873" s="71" t="s">
        <v>53</v>
      </c>
      <c r="V2873" s="71" t="s">
        <v>51</v>
      </c>
      <c r="W2873" s="71" t="s">
        <v>51</v>
      </c>
      <c r="X2873" s="71" t="s">
        <v>51</v>
      </c>
      <c r="Y2873" s="72" t="str">
        <f>IF((OR((AND('[1]PWS Information'!$E$10="CWS",U2873="Single Family Residence",Q2873="Lead")),
(AND('[1]PWS Information'!$E$10="CWS",U2873="Multiple Family Residence",'[1]PWS Information'!$E$11="Yes",Q2873="Lead")),
(AND('[1]PWS Information'!$E$10="NTNC",Q2873="Lead")))),"Tier 1",
IF((OR((AND('[1]PWS Information'!$E$10="CWS",U2873="Multiple Family Residence",'[1]PWS Information'!$E$11="No",Q2873="Lead")),
(AND('[1]PWS Information'!$E$10="CWS",U2873="Other",Q2873="Lead")),
(AND('[1]PWS Information'!$E$10="CWS",U2873="Building",Q2873="Lead")))),"Tier 2",
IF((OR((AND('[1]PWS Information'!$E$10="CWS",U2873="Single Family Residence",Q2873="Galvanized Requiring Replacement")),
(AND('[1]PWS Information'!$E$10="CWS",U2873="Single Family Residence",Q2873="Galvanized Requiring Replacement",R2873="Yes")),
(AND('[1]PWS Information'!$E$10="NTNC",Q2873="Galvanized Requiring Replacement")),
(AND('[1]PWS Information'!$E$10="NTNC",U2873="Single Family Residence",R2873="Yes")))),"Tier 3",
IF((OR((AND('[1]PWS Information'!$E$10="CWS",U2873="Single Family Residence",S2873="Yes",Q2873="Non-Lead", J2873="Non-Lead - Copper",L2873="Before 1989")),
(AND('[1]PWS Information'!$E$10="CWS",U2873="Single Family Residence",S2873="Yes",Q2873="Non-Lead", N2873="Non-Lead - Copper",O2873="Before 1989")))),"Tier 4",
IF((OR((AND('[1]PWS Information'!$E$10="NTNC",Q2873="Non-Lead")),
(AND('[1]PWS Information'!$E$10="CWS",Q2873="Non-Lead",S2873="")),
(AND('[1]PWS Information'!$E$10="CWS",Q2873="Non-Lead",S2873="No")),
(AND('[1]PWS Information'!$E$10="CWS",Q2873="Non-Lead",S2873="Don't Know")),
(AND('[1]PWS Information'!$E$10="CWS",Q2873="Non-Lead", J2873="Non-Lead - Copper", S2873="Yes", L2873="Between 1989 and 2014")),
(AND('[1]PWS Information'!$E$10="CWS",Q2873="Non-Lead", J2873="Non-Lead - Copper", S2873="Yes", L2873="After 2014")),
(AND('[1]PWS Information'!$E$10="CWS",Q2873="Non-Lead", J2873="Non-Lead - Copper", S2873="Yes", L2873="Unknown")),
(AND('[1]PWS Information'!$E$10="CWS",Q2873="Non-Lead", N2873="Non-Lead - Copper", S2873="Yes", O2873="Between 1989 and 2014")),
(AND('[1]PWS Information'!$E$10="CWS",Q2873="Non-Lead", N2873="Non-Lead - Copper", S2873="Yes", O2873="After 2014")),
(AND('[1]PWS Information'!$E$10="CWS",Q2873="Non-Lead", N2873="Non-Lead - Copper", S2873="Yes", O2873="Unknown")),
(AND('[1]PWS Information'!$E$10="CWS",Q2873="Unknown")),
(AND('[1]PWS Information'!$E$10="NTNC",Q2873="Unknown")))),"Tier 5",
"")))))</f>
        <v>Tier 5</v>
      </c>
      <c r="Z2873" s="71"/>
      <c r="AA2873" s="71"/>
    </row>
    <row r="2874" spans="1:27" ht="57.6" x14ac:dyDescent="0.3">
      <c r="A2874" s="17"/>
      <c r="B2874" s="70">
        <v>10166498</v>
      </c>
      <c r="C2874" s="60">
        <v>2045</v>
      </c>
      <c r="D2874" s="61" t="s">
        <v>594</v>
      </c>
      <c r="E2874" s="61" t="s">
        <v>49</v>
      </c>
      <c r="F2874" s="61">
        <v>78640</v>
      </c>
      <c r="G2874" s="62" t="s">
        <v>592</v>
      </c>
      <c r="H2874" s="63">
        <v>29.945983399999999</v>
      </c>
      <c r="I2874" s="64">
        <v>-97.8351495</v>
      </c>
      <c r="J2874" s="65" t="s">
        <v>57</v>
      </c>
      <c r="K2874" s="66" t="s">
        <v>51</v>
      </c>
      <c r="L2874" s="62" t="s">
        <v>58</v>
      </c>
      <c r="M2874" s="69"/>
      <c r="N2874" s="65" t="s">
        <v>50</v>
      </c>
      <c r="O2874" s="66" t="s">
        <v>58</v>
      </c>
      <c r="P2874" s="69"/>
      <c r="Q2874" s="55" t="str">
        <f t="shared" si="44"/>
        <v>Non-Lead</v>
      </c>
      <c r="R2874" s="70" t="s">
        <v>51</v>
      </c>
      <c r="S2874" s="70" t="s">
        <v>51</v>
      </c>
      <c r="T2874" s="70"/>
      <c r="U2874" s="71" t="s">
        <v>53</v>
      </c>
      <c r="V2874" s="71" t="s">
        <v>51</v>
      </c>
      <c r="W2874" s="71" t="s">
        <v>51</v>
      </c>
      <c r="X2874" s="71" t="s">
        <v>51</v>
      </c>
      <c r="Y2874" s="72" t="str">
        <f>IF((OR((AND('[1]PWS Information'!$E$10="CWS",U2874="Single Family Residence",Q2874="Lead")),
(AND('[1]PWS Information'!$E$10="CWS",U2874="Multiple Family Residence",'[1]PWS Information'!$E$11="Yes",Q2874="Lead")),
(AND('[1]PWS Information'!$E$10="NTNC",Q2874="Lead")))),"Tier 1",
IF((OR((AND('[1]PWS Information'!$E$10="CWS",U2874="Multiple Family Residence",'[1]PWS Information'!$E$11="No",Q2874="Lead")),
(AND('[1]PWS Information'!$E$10="CWS",U2874="Other",Q2874="Lead")),
(AND('[1]PWS Information'!$E$10="CWS",U2874="Building",Q2874="Lead")))),"Tier 2",
IF((OR((AND('[1]PWS Information'!$E$10="CWS",U2874="Single Family Residence",Q2874="Galvanized Requiring Replacement")),
(AND('[1]PWS Information'!$E$10="CWS",U2874="Single Family Residence",Q2874="Galvanized Requiring Replacement",R2874="Yes")),
(AND('[1]PWS Information'!$E$10="NTNC",Q2874="Galvanized Requiring Replacement")),
(AND('[1]PWS Information'!$E$10="NTNC",U2874="Single Family Residence",R2874="Yes")))),"Tier 3",
IF((OR((AND('[1]PWS Information'!$E$10="CWS",U2874="Single Family Residence",S2874="Yes",Q2874="Non-Lead", J2874="Non-Lead - Copper",L2874="Before 1989")),
(AND('[1]PWS Information'!$E$10="CWS",U2874="Single Family Residence",S2874="Yes",Q2874="Non-Lead", N2874="Non-Lead - Copper",O2874="Before 1989")))),"Tier 4",
IF((OR((AND('[1]PWS Information'!$E$10="NTNC",Q2874="Non-Lead")),
(AND('[1]PWS Information'!$E$10="CWS",Q2874="Non-Lead",S2874="")),
(AND('[1]PWS Information'!$E$10="CWS",Q2874="Non-Lead",S2874="No")),
(AND('[1]PWS Information'!$E$10="CWS",Q2874="Non-Lead",S2874="Don't Know")),
(AND('[1]PWS Information'!$E$10="CWS",Q2874="Non-Lead", J2874="Non-Lead - Copper", S2874="Yes", L2874="Between 1989 and 2014")),
(AND('[1]PWS Information'!$E$10="CWS",Q2874="Non-Lead", J2874="Non-Lead - Copper", S2874="Yes", L2874="After 2014")),
(AND('[1]PWS Information'!$E$10="CWS",Q2874="Non-Lead", J2874="Non-Lead - Copper", S2874="Yes", L2874="Unknown")),
(AND('[1]PWS Information'!$E$10="CWS",Q2874="Non-Lead", N2874="Non-Lead - Copper", S2874="Yes", O2874="Between 1989 and 2014")),
(AND('[1]PWS Information'!$E$10="CWS",Q2874="Non-Lead", N2874="Non-Lead - Copper", S2874="Yes", O2874="After 2014")),
(AND('[1]PWS Information'!$E$10="CWS",Q2874="Non-Lead", N2874="Non-Lead - Copper", S2874="Yes", O2874="Unknown")),
(AND('[1]PWS Information'!$E$10="CWS",Q2874="Unknown")),
(AND('[1]PWS Information'!$E$10="NTNC",Q2874="Unknown")))),"Tier 5",
"")))))</f>
        <v>Tier 5</v>
      </c>
      <c r="Z2874" s="71"/>
      <c r="AA2874" s="71"/>
    </row>
    <row r="2875" spans="1:27" ht="57.6" x14ac:dyDescent="0.3">
      <c r="A2875" s="1"/>
      <c r="B2875" s="70" t="s">
        <v>601</v>
      </c>
      <c r="C2875" s="60">
        <v>2060</v>
      </c>
      <c r="D2875" s="61" t="s">
        <v>594</v>
      </c>
      <c r="E2875" s="61" t="s">
        <v>49</v>
      </c>
      <c r="F2875" s="61">
        <v>78640</v>
      </c>
      <c r="G2875" s="62" t="s">
        <v>592</v>
      </c>
      <c r="H2875" s="63">
        <v>29.945438899999999</v>
      </c>
      <c r="I2875" s="64">
        <v>-97.8353441</v>
      </c>
      <c r="J2875" s="65" t="s">
        <v>57</v>
      </c>
      <c r="K2875" s="66" t="s">
        <v>51</v>
      </c>
      <c r="L2875" s="62" t="s">
        <v>58</v>
      </c>
      <c r="M2875" s="69"/>
      <c r="N2875" s="65" t="s">
        <v>50</v>
      </c>
      <c r="O2875" s="66" t="s">
        <v>58</v>
      </c>
      <c r="P2875" s="69"/>
      <c r="Q2875" s="55" t="str">
        <f t="shared" si="44"/>
        <v>Non-Lead</v>
      </c>
      <c r="R2875" s="70" t="s">
        <v>51</v>
      </c>
      <c r="S2875" s="70" t="s">
        <v>51</v>
      </c>
      <c r="T2875" s="70"/>
      <c r="U2875" s="71" t="s">
        <v>53</v>
      </c>
      <c r="V2875" s="71" t="s">
        <v>51</v>
      </c>
      <c r="W2875" s="71" t="s">
        <v>51</v>
      </c>
      <c r="X2875" s="71" t="s">
        <v>51</v>
      </c>
      <c r="Y2875" s="72" t="str">
        <f>IF((OR((AND('[1]PWS Information'!$E$10="CWS",U2875="Single Family Residence",Q2875="Lead")),
(AND('[1]PWS Information'!$E$10="CWS",U2875="Multiple Family Residence",'[1]PWS Information'!$E$11="Yes",Q2875="Lead")),
(AND('[1]PWS Information'!$E$10="NTNC",Q2875="Lead")))),"Tier 1",
IF((OR((AND('[1]PWS Information'!$E$10="CWS",U2875="Multiple Family Residence",'[1]PWS Information'!$E$11="No",Q2875="Lead")),
(AND('[1]PWS Information'!$E$10="CWS",U2875="Other",Q2875="Lead")),
(AND('[1]PWS Information'!$E$10="CWS",U2875="Building",Q2875="Lead")))),"Tier 2",
IF((OR((AND('[1]PWS Information'!$E$10="CWS",U2875="Single Family Residence",Q2875="Galvanized Requiring Replacement")),
(AND('[1]PWS Information'!$E$10="CWS",U2875="Single Family Residence",Q2875="Galvanized Requiring Replacement",R2875="Yes")),
(AND('[1]PWS Information'!$E$10="NTNC",Q2875="Galvanized Requiring Replacement")),
(AND('[1]PWS Information'!$E$10="NTNC",U2875="Single Family Residence",R2875="Yes")))),"Tier 3",
IF((OR((AND('[1]PWS Information'!$E$10="CWS",U2875="Single Family Residence",S2875="Yes",Q2875="Non-Lead", J2875="Non-Lead - Copper",L2875="Before 1989")),
(AND('[1]PWS Information'!$E$10="CWS",U2875="Single Family Residence",S2875="Yes",Q2875="Non-Lead", N2875="Non-Lead - Copper",O2875="Before 1989")))),"Tier 4",
IF((OR((AND('[1]PWS Information'!$E$10="NTNC",Q2875="Non-Lead")),
(AND('[1]PWS Information'!$E$10="CWS",Q2875="Non-Lead",S2875="")),
(AND('[1]PWS Information'!$E$10="CWS",Q2875="Non-Lead",S2875="No")),
(AND('[1]PWS Information'!$E$10="CWS",Q2875="Non-Lead",S2875="Don't Know")),
(AND('[1]PWS Information'!$E$10="CWS",Q2875="Non-Lead", J2875="Non-Lead - Copper", S2875="Yes", L2875="Between 1989 and 2014")),
(AND('[1]PWS Information'!$E$10="CWS",Q2875="Non-Lead", J2875="Non-Lead - Copper", S2875="Yes", L2875="After 2014")),
(AND('[1]PWS Information'!$E$10="CWS",Q2875="Non-Lead", J2875="Non-Lead - Copper", S2875="Yes", L2875="Unknown")),
(AND('[1]PWS Information'!$E$10="CWS",Q2875="Non-Lead", N2875="Non-Lead - Copper", S2875="Yes", O2875="Between 1989 and 2014")),
(AND('[1]PWS Information'!$E$10="CWS",Q2875="Non-Lead", N2875="Non-Lead - Copper", S2875="Yes", O2875="After 2014")),
(AND('[1]PWS Information'!$E$10="CWS",Q2875="Non-Lead", N2875="Non-Lead - Copper", S2875="Yes", O2875="Unknown")),
(AND('[1]PWS Information'!$E$10="CWS",Q2875="Unknown")),
(AND('[1]PWS Information'!$E$10="NTNC",Q2875="Unknown")))),"Tier 5",
"")))))</f>
        <v>Tier 5</v>
      </c>
      <c r="Z2875" s="71"/>
      <c r="AA2875" s="71"/>
    </row>
    <row r="2876" spans="1:27" ht="57.6" x14ac:dyDescent="0.3">
      <c r="A2876" s="1"/>
      <c r="B2876" s="70" t="s">
        <v>602</v>
      </c>
      <c r="C2876" s="60">
        <v>2065</v>
      </c>
      <c r="D2876" s="61" t="s">
        <v>594</v>
      </c>
      <c r="E2876" s="61" t="s">
        <v>49</v>
      </c>
      <c r="F2876" s="61">
        <v>78640</v>
      </c>
      <c r="G2876" s="62" t="s">
        <v>592</v>
      </c>
      <c r="H2876" s="63">
        <v>29.945769599999998</v>
      </c>
      <c r="I2876" s="64">
        <v>-97.834894399999996</v>
      </c>
      <c r="J2876" s="65" t="s">
        <v>57</v>
      </c>
      <c r="K2876" s="66" t="s">
        <v>51</v>
      </c>
      <c r="L2876" s="62" t="s">
        <v>58</v>
      </c>
      <c r="M2876" s="69"/>
      <c r="N2876" s="65" t="s">
        <v>50</v>
      </c>
      <c r="O2876" s="66" t="s">
        <v>58</v>
      </c>
      <c r="P2876" s="69"/>
      <c r="Q2876" s="55" t="str">
        <f t="shared" si="44"/>
        <v>Non-Lead</v>
      </c>
      <c r="R2876" s="70" t="s">
        <v>51</v>
      </c>
      <c r="S2876" s="70" t="s">
        <v>51</v>
      </c>
      <c r="T2876" s="70"/>
      <c r="U2876" s="71" t="s">
        <v>53</v>
      </c>
      <c r="V2876" s="71" t="s">
        <v>51</v>
      </c>
      <c r="W2876" s="71" t="s">
        <v>51</v>
      </c>
      <c r="X2876" s="71" t="s">
        <v>51</v>
      </c>
      <c r="Y2876" s="72" t="str">
        <f>IF((OR((AND('[1]PWS Information'!$E$10="CWS",U2876="Single Family Residence",Q2876="Lead")),
(AND('[1]PWS Information'!$E$10="CWS",U2876="Multiple Family Residence",'[1]PWS Information'!$E$11="Yes",Q2876="Lead")),
(AND('[1]PWS Information'!$E$10="NTNC",Q2876="Lead")))),"Tier 1",
IF((OR((AND('[1]PWS Information'!$E$10="CWS",U2876="Multiple Family Residence",'[1]PWS Information'!$E$11="No",Q2876="Lead")),
(AND('[1]PWS Information'!$E$10="CWS",U2876="Other",Q2876="Lead")),
(AND('[1]PWS Information'!$E$10="CWS",U2876="Building",Q2876="Lead")))),"Tier 2",
IF((OR((AND('[1]PWS Information'!$E$10="CWS",U2876="Single Family Residence",Q2876="Galvanized Requiring Replacement")),
(AND('[1]PWS Information'!$E$10="CWS",U2876="Single Family Residence",Q2876="Galvanized Requiring Replacement",R2876="Yes")),
(AND('[1]PWS Information'!$E$10="NTNC",Q2876="Galvanized Requiring Replacement")),
(AND('[1]PWS Information'!$E$10="NTNC",U2876="Single Family Residence",R2876="Yes")))),"Tier 3",
IF((OR((AND('[1]PWS Information'!$E$10="CWS",U2876="Single Family Residence",S2876="Yes",Q2876="Non-Lead", J2876="Non-Lead - Copper",L2876="Before 1989")),
(AND('[1]PWS Information'!$E$10="CWS",U2876="Single Family Residence",S2876="Yes",Q2876="Non-Lead", N2876="Non-Lead - Copper",O2876="Before 1989")))),"Tier 4",
IF((OR((AND('[1]PWS Information'!$E$10="NTNC",Q2876="Non-Lead")),
(AND('[1]PWS Information'!$E$10="CWS",Q2876="Non-Lead",S2876="")),
(AND('[1]PWS Information'!$E$10="CWS",Q2876="Non-Lead",S2876="No")),
(AND('[1]PWS Information'!$E$10="CWS",Q2876="Non-Lead",S2876="Don't Know")),
(AND('[1]PWS Information'!$E$10="CWS",Q2876="Non-Lead", J2876="Non-Lead - Copper", S2876="Yes", L2876="Between 1989 and 2014")),
(AND('[1]PWS Information'!$E$10="CWS",Q2876="Non-Lead", J2876="Non-Lead - Copper", S2876="Yes", L2876="After 2014")),
(AND('[1]PWS Information'!$E$10="CWS",Q2876="Non-Lead", J2876="Non-Lead - Copper", S2876="Yes", L2876="Unknown")),
(AND('[1]PWS Information'!$E$10="CWS",Q2876="Non-Lead", N2876="Non-Lead - Copper", S2876="Yes", O2876="Between 1989 and 2014")),
(AND('[1]PWS Information'!$E$10="CWS",Q2876="Non-Lead", N2876="Non-Lead - Copper", S2876="Yes", O2876="After 2014")),
(AND('[1]PWS Information'!$E$10="CWS",Q2876="Non-Lead", N2876="Non-Lead - Copper", S2876="Yes", O2876="Unknown")),
(AND('[1]PWS Information'!$E$10="CWS",Q2876="Unknown")),
(AND('[1]PWS Information'!$E$10="NTNC",Q2876="Unknown")))),"Tier 5",
"")))))</f>
        <v>Tier 5</v>
      </c>
      <c r="Z2876" s="71"/>
      <c r="AA2876" s="71"/>
    </row>
    <row r="2877" spans="1:27" ht="72" x14ac:dyDescent="0.3">
      <c r="A2877" s="1"/>
      <c r="B2877" s="70" t="s">
        <v>603</v>
      </c>
      <c r="C2877" s="60">
        <v>2080</v>
      </c>
      <c r="D2877" s="61" t="s">
        <v>594</v>
      </c>
      <c r="E2877" s="61" t="s">
        <v>49</v>
      </c>
      <c r="F2877" s="61">
        <v>78640</v>
      </c>
      <c r="G2877" s="62" t="s">
        <v>592</v>
      </c>
      <c r="H2877" s="63">
        <v>29.945769599999998</v>
      </c>
      <c r="I2877" s="64">
        <v>-97.834894399999996</v>
      </c>
      <c r="J2877" s="65" t="s">
        <v>57</v>
      </c>
      <c r="K2877" s="66" t="s">
        <v>51</v>
      </c>
      <c r="L2877" s="62" t="s">
        <v>58</v>
      </c>
      <c r="M2877" s="69" t="s">
        <v>604</v>
      </c>
      <c r="N2877" s="65" t="s">
        <v>50</v>
      </c>
      <c r="O2877" s="66" t="s">
        <v>58</v>
      </c>
      <c r="P2877" s="69"/>
      <c r="Q2877" s="55" t="str">
        <f t="shared" si="44"/>
        <v>Non-Lead</v>
      </c>
      <c r="R2877" s="70" t="s">
        <v>51</v>
      </c>
      <c r="S2877" s="70" t="s">
        <v>51</v>
      </c>
      <c r="T2877" s="70"/>
      <c r="U2877" s="71" t="s">
        <v>53</v>
      </c>
      <c r="V2877" s="71" t="s">
        <v>51</v>
      </c>
      <c r="W2877" s="71" t="s">
        <v>51</v>
      </c>
      <c r="X2877" s="71" t="s">
        <v>51</v>
      </c>
      <c r="Y2877" s="72" t="str">
        <f>IF((OR((AND('[1]PWS Information'!$E$10="CWS",U2877="Single Family Residence",Q2877="Lead")),
(AND('[1]PWS Information'!$E$10="CWS",U2877="Multiple Family Residence",'[1]PWS Information'!$E$11="Yes",Q2877="Lead")),
(AND('[1]PWS Information'!$E$10="NTNC",Q2877="Lead")))),"Tier 1",
IF((OR((AND('[1]PWS Information'!$E$10="CWS",U2877="Multiple Family Residence",'[1]PWS Information'!$E$11="No",Q2877="Lead")),
(AND('[1]PWS Information'!$E$10="CWS",U2877="Other",Q2877="Lead")),
(AND('[1]PWS Information'!$E$10="CWS",U2877="Building",Q2877="Lead")))),"Tier 2",
IF((OR((AND('[1]PWS Information'!$E$10="CWS",U2877="Single Family Residence",Q2877="Galvanized Requiring Replacement")),
(AND('[1]PWS Information'!$E$10="CWS",U2877="Single Family Residence",Q2877="Galvanized Requiring Replacement",R2877="Yes")),
(AND('[1]PWS Information'!$E$10="NTNC",Q2877="Galvanized Requiring Replacement")),
(AND('[1]PWS Information'!$E$10="NTNC",U2877="Single Family Residence",R2877="Yes")))),"Tier 3",
IF((OR((AND('[1]PWS Information'!$E$10="CWS",U2877="Single Family Residence",S2877="Yes",Q2877="Non-Lead", J2877="Non-Lead - Copper",L2877="Before 1989")),
(AND('[1]PWS Information'!$E$10="CWS",U2877="Single Family Residence",S2877="Yes",Q2877="Non-Lead", N2877="Non-Lead - Copper",O2877="Before 1989")))),"Tier 4",
IF((OR((AND('[1]PWS Information'!$E$10="NTNC",Q2877="Non-Lead")),
(AND('[1]PWS Information'!$E$10="CWS",Q2877="Non-Lead",S2877="")),
(AND('[1]PWS Information'!$E$10="CWS",Q2877="Non-Lead",S2877="No")),
(AND('[1]PWS Information'!$E$10="CWS",Q2877="Non-Lead",S2877="Don't Know")),
(AND('[1]PWS Information'!$E$10="CWS",Q2877="Non-Lead", J2877="Non-Lead - Copper", S2877="Yes", L2877="Between 1989 and 2014")),
(AND('[1]PWS Information'!$E$10="CWS",Q2877="Non-Lead", J2877="Non-Lead - Copper", S2877="Yes", L2877="After 2014")),
(AND('[1]PWS Information'!$E$10="CWS",Q2877="Non-Lead", J2877="Non-Lead - Copper", S2877="Yes", L2877="Unknown")),
(AND('[1]PWS Information'!$E$10="CWS",Q2877="Non-Lead", N2877="Non-Lead - Copper", S2877="Yes", O2877="Between 1989 and 2014")),
(AND('[1]PWS Information'!$E$10="CWS",Q2877="Non-Lead", N2877="Non-Lead - Copper", S2877="Yes", O2877="After 2014")),
(AND('[1]PWS Information'!$E$10="CWS",Q2877="Non-Lead", N2877="Non-Lead - Copper", S2877="Yes", O2877="Unknown")),
(AND('[1]PWS Information'!$E$10="CWS",Q2877="Unknown")),
(AND('[1]PWS Information'!$E$10="NTNC",Q2877="Unknown")))),"Tier 5",
"")))))</f>
        <v>Tier 5</v>
      </c>
      <c r="Z2877" s="71"/>
      <c r="AA2877" s="71"/>
    </row>
    <row r="2878" spans="1:27" ht="57.6" x14ac:dyDescent="0.3">
      <c r="A2878" s="17"/>
      <c r="B2878" s="70" t="s">
        <v>605</v>
      </c>
      <c r="C2878" s="60">
        <v>2085</v>
      </c>
      <c r="D2878" s="61" t="s">
        <v>594</v>
      </c>
      <c r="E2878" s="61" t="s">
        <v>49</v>
      </c>
      <c r="F2878" s="61">
        <v>78640</v>
      </c>
      <c r="G2878" s="62" t="s">
        <v>592</v>
      </c>
      <c r="H2878" s="63">
        <v>29.945483200000002</v>
      </c>
      <c r="I2878" s="64">
        <v>-97.8345688</v>
      </c>
      <c r="J2878" s="65" t="s">
        <v>57</v>
      </c>
      <c r="K2878" s="66" t="s">
        <v>51</v>
      </c>
      <c r="L2878" s="62" t="s">
        <v>58</v>
      </c>
      <c r="M2878" s="69"/>
      <c r="N2878" s="65" t="s">
        <v>50</v>
      </c>
      <c r="O2878" s="66" t="s">
        <v>58</v>
      </c>
      <c r="P2878" s="69"/>
      <c r="Q2878" s="55" t="str">
        <f t="shared" si="44"/>
        <v>Non-Lead</v>
      </c>
      <c r="R2878" s="70" t="s">
        <v>51</v>
      </c>
      <c r="S2878" s="70" t="s">
        <v>51</v>
      </c>
      <c r="T2878" s="70"/>
      <c r="U2878" s="71" t="s">
        <v>53</v>
      </c>
      <c r="V2878" s="71" t="s">
        <v>51</v>
      </c>
      <c r="W2878" s="71" t="s">
        <v>51</v>
      </c>
      <c r="X2878" s="71" t="s">
        <v>51</v>
      </c>
      <c r="Y2878" s="72" t="str">
        <f>IF((OR((AND('[1]PWS Information'!$E$10="CWS",U2878="Single Family Residence",Q2878="Lead")),
(AND('[1]PWS Information'!$E$10="CWS",U2878="Multiple Family Residence",'[1]PWS Information'!$E$11="Yes",Q2878="Lead")),
(AND('[1]PWS Information'!$E$10="NTNC",Q2878="Lead")))),"Tier 1",
IF((OR((AND('[1]PWS Information'!$E$10="CWS",U2878="Multiple Family Residence",'[1]PWS Information'!$E$11="No",Q2878="Lead")),
(AND('[1]PWS Information'!$E$10="CWS",U2878="Other",Q2878="Lead")),
(AND('[1]PWS Information'!$E$10="CWS",U2878="Building",Q2878="Lead")))),"Tier 2",
IF((OR((AND('[1]PWS Information'!$E$10="CWS",U2878="Single Family Residence",Q2878="Galvanized Requiring Replacement")),
(AND('[1]PWS Information'!$E$10="CWS",U2878="Single Family Residence",Q2878="Galvanized Requiring Replacement",R2878="Yes")),
(AND('[1]PWS Information'!$E$10="NTNC",Q2878="Galvanized Requiring Replacement")),
(AND('[1]PWS Information'!$E$10="NTNC",U2878="Single Family Residence",R2878="Yes")))),"Tier 3",
IF((OR((AND('[1]PWS Information'!$E$10="CWS",U2878="Single Family Residence",S2878="Yes",Q2878="Non-Lead", J2878="Non-Lead - Copper",L2878="Before 1989")),
(AND('[1]PWS Information'!$E$10="CWS",U2878="Single Family Residence",S2878="Yes",Q2878="Non-Lead", N2878="Non-Lead - Copper",O2878="Before 1989")))),"Tier 4",
IF((OR((AND('[1]PWS Information'!$E$10="NTNC",Q2878="Non-Lead")),
(AND('[1]PWS Information'!$E$10="CWS",Q2878="Non-Lead",S2878="")),
(AND('[1]PWS Information'!$E$10="CWS",Q2878="Non-Lead",S2878="No")),
(AND('[1]PWS Information'!$E$10="CWS",Q2878="Non-Lead",S2878="Don't Know")),
(AND('[1]PWS Information'!$E$10="CWS",Q2878="Non-Lead", J2878="Non-Lead - Copper", S2878="Yes", L2878="Between 1989 and 2014")),
(AND('[1]PWS Information'!$E$10="CWS",Q2878="Non-Lead", J2878="Non-Lead - Copper", S2878="Yes", L2878="After 2014")),
(AND('[1]PWS Information'!$E$10="CWS",Q2878="Non-Lead", J2878="Non-Lead - Copper", S2878="Yes", L2878="Unknown")),
(AND('[1]PWS Information'!$E$10="CWS",Q2878="Non-Lead", N2878="Non-Lead - Copper", S2878="Yes", O2878="Between 1989 and 2014")),
(AND('[1]PWS Information'!$E$10="CWS",Q2878="Non-Lead", N2878="Non-Lead - Copper", S2878="Yes", O2878="After 2014")),
(AND('[1]PWS Information'!$E$10="CWS",Q2878="Non-Lead", N2878="Non-Lead - Copper", S2878="Yes", O2878="Unknown")),
(AND('[1]PWS Information'!$E$10="CWS",Q2878="Unknown")),
(AND('[1]PWS Information'!$E$10="NTNC",Q2878="Unknown")))),"Tier 5",
"")))))</f>
        <v>Tier 5</v>
      </c>
      <c r="Z2878" s="71"/>
      <c r="AA2878" s="71"/>
    </row>
    <row r="2879" spans="1:27" ht="57.6" x14ac:dyDescent="0.3">
      <c r="A2879" s="1"/>
      <c r="B2879" s="70" t="s">
        <v>606</v>
      </c>
      <c r="C2879" s="60">
        <v>3000</v>
      </c>
      <c r="D2879" s="61" t="s">
        <v>594</v>
      </c>
      <c r="E2879" s="61" t="s">
        <v>49</v>
      </c>
      <c r="F2879" s="61">
        <v>78640</v>
      </c>
      <c r="G2879" s="62" t="s">
        <v>592</v>
      </c>
      <c r="H2879" s="63">
        <v>29.944947500000001</v>
      </c>
      <c r="I2879" s="64">
        <v>-97.834772000000001</v>
      </c>
      <c r="J2879" s="65" t="s">
        <v>57</v>
      </c>
      <c r="K2879" s="66" t="s">
        <v>51</v>
      </c>
      <c r="L2879" s="62" t="s">
        <v>58</v>
      </c>
      <c r="M2879" s="69"/>
      <c r="N2879" s="65" t="s">
        <v>50</v>
      </c>
      <c r="O2879" s="66" t="s">
        <v>58</v>
      </c>
      <c r="P2879" s="69"/>
      <c r="Q2879" s="55" t="str">
        <f t="shared" si="44"/>
        <v>Non-Lead</v>
      </c>
      <c r="R2879" s="70" t="s">
        <v>51</v>
      </c>
      <c r="S2879" s="70" t="s">
        <v>51</v>
      </c>
      <c r="T2879" s="70"/>
      <c r="U2879" s="71" t="s">
        <v>53</v>
      </c>
      <c r="V2879" s="71" t="s">
        <v>51</v>
      </c>
      <c r="W2879" s="71" t="s">
        <v>51</v>
      </c>
      <c r="X2879" s="71" t="s">
        <v>51</v>
      </c>
      <c r="Y2879" s="72" t="str">
        <f>IF((OR((AND('[1]PWS Information'!$E$10="CWS",U2879="Single Family Residence",Q2879="Lead")),
(AND('[1]PWS Information'!$E$10="CWS",U2879="Multiple Family Residence",'[1]PWS Information'!$E$11="Yes",Q2879="Lead")),
(AND('[1]PWS Information'!$E$10="NTNC",Q2879="Lead")))),"Tier 1",
IF((OR((AND('[1]PWS Information'!$E$10="CWS",U2879="Multiple Family Residence",'[1]PWS Information'!$E$11="No",Q2879="Lead")),
(AND('[1]PWS Information'!$E$10="CWS",U2879="Other",Q2879="Lead")),
(AND('[1]PWS Information'!$E$10="CWS",U2879="Building",Q2879="Lead")))),"Tier 2",
IF((OR((AND('[1]PWS Information'!$E$10="CWS",U2879="Single Family Residence",Q2879="Galvanized Requiring Replacement")),
(AND('[1]PWS Information'!$E$10="CWS",U2879="Single Family Residence",Q2879="Galvanized Requiring Replacement",R2879="Yes")),
(AND('[1]PWS Information'!$E$10="NTNC",Q2879="Galvanized Requiring Replacement")),
(AND('[1]PWS Information'!$E$10="NTNC",U2879="Single Family Residence",R2879="Yes")))),"Tier 3",
IF((OR((AND('[1]PWS Information'!$E$10="CWS",U2879="Single Family Residence",S2879="Yes",Q2879="Non-Lead", J2879="Non-Lead - Copper",L2879="Before 1989")),
(AND('[1]PWS Information'!$E$10="CWS",U2879="Single Family Residence",S2879="Yes",Q2879="Non-Lead", N2879="Non-Lead - Copper",O2879="Before 1989")))),"Tier 4",
IF((OR((AND('[1]PWS Information'!$E$10="NTNC",Q2879="Non-Lead")),
(AND('[1]PWS Information'!$E$10="CWS",Q2879="Non-Lead",S2879="")),
(AND('[1]PWS Information'!$E$10="CWS",Q2879="Non-Lead",S2879="No")),
(AND('[1]PWS Information'!$E$10="CWS",Q2879="Non-Lead",S2879="Don't Know")),
(AND('[1]PWS Information'!$E$10="CWS",Q2879="Non-Lead", J2879="Non-Lead - Copper", S2879="Yes", L2879="Between 1989 and 2014")),
(AND('[1]PWS Information'!$E$10="CWS",Q2879="Non-Lead", J2879="Non-Lead - Copper", S2879="Yes", L2879="After 2014")),
(AND('[1]PWS Information'!$E$10="CWS",Q2879="Non-Lead", J2879="Non-Lead - Copper", S2879="Yes", L2879="Unknown")),
(AND('[1]PWS Information'!$E$10="CWS",Q2879="Non-Lead", N2879="Non-Lead - Copper", S2879="Yes", O2879="Between 1989 and 2014")),
(AND('[1]PWS Information'!$E$10="CWS",Q2879="Non-Lead", N2879="Non-Lead - Copper", S2879="Yes", O2879="After 2014")),
(AND('[1]PWS Information'!$E$10="CWS",Q2879="Non-Lead", N2879="Non-Lead - Copper", S2879="Yes", O2879="Unknown")),
(AND('[1]PWS Information'!$E$10="CWS",Q2879="Unknown")),
(AND('[1]PWS Information'!$E$10="NTNC",Q2879="Unknown")))),"Tier 5",
"")))))</f>
        <v>Tier 5</v>
      </c>
      <c r="Z2879" s="71"/>
      <c r="AA2879" s="71"/>
    </row>
    <row r="2880" spans="1:27" ht="57.6" x14ac:dyDescent="0.3">
      <c r="A2880" s="1"/>
      <c r="B2880" s="70" t="s">
        <v>607</v>
      </c>
      <c r="C2880" s="60">
        <v>3001</v>
      </c>
      <c r="D2880" s="61" t="s">
        <v>594</v>
      </c>
      <c r="E2880" s="61" t="s">
        <v>49</v>
      </c>
      <c r="F2880" s="61">
        <v>78640</v>
      </c>
      <c r="G2880" s="62" t="s">
        <v>592</v>
      </c>
      <c r="H2880" s="63">
        <v>29.9454128</v>
      </c>
      <c r="I2880" s="64">
        <v>-97.834248000000002</v>
      </c>
      <c r="J2880" s="65" t="s">
        <v>57</v>
      </c>
      <c r="K2880" s="66" t="s">
        <v>51</v>
      </c>
      <c r="L2880" s="62" t="s">
        <v>58</v>
      </c>
      <c r="M2880" s="69"/>
      <c r="N2880" s="65" t="s">
        <v>50</v>
      </c>
      <c r="O2880" s="66" t="s">
        <v>58</v>
      </c>
      <c r="P2880" s="69"/>
      <c r="Q2880" s="55" t="str">
        <f t="shared" si="44"/>
        <v>Non-Lead</v>
      </c>
      <c r="R2880" s="70" t="s">
        <v>51</v>
      </c>
      <c r="S2880" s="70" t="s">
        <v>51</v>
      </c>
      <c r="T2880" s="70"/>
      <c r="U2880" s="71" t="s">
        <v>53</v>
      </c>
      <c r="V2880" s="71" t="s">
        <v>51</v>
      </c>
      <c r="W2880" s="71" t="s">
        <v>51</v>
      </c>
      <c r="X2880" s="71" t="s">
        <v>51</v>
      </c>
      <c r="Y2880" s="72" t="str">
        <f>IF((OR((AND('[1]PWS Information'!$E$10="CWS",U2880="Single Family Residence",Q2880="Lead")),
(AND('[1]PWS Information'!$E$10="CWS",U2880="Multiple Family Residence",'[1]PWS Information'!$E$11="Yes",Q2880="Lead")),
(AND('[1]PWS Information'!$E$10="NTNC",Q2880="Lead")))),"Tier 1",
IF((OR((AND('[1]PWS Information'!$E$10="CWS",U2880="Multiple Family Residence",'[1]PWS Information'!$E$11="No",Q2880="Lead")),
(AND('[1]PWS Information'!$E$10="CWS",U2880="Other",Q2880="Lead")),
(AND('[1]PWS Information'!$E$10="CWS",U2880="Building",Q2880="Lead")))),"Tier 2",
IF((OR((AND('[1]PWS Information'!$E$10="CWS",U2880="Single Family Residence",Q2880="Galvanized Requiring Replacement")),
(AND('[1]PWS Information'!$E$10="CWS",U2880="Single Family Residence",Q2880="Galvanized Requiring Replacement",R2880="Yes")),
(AND('[1]PWS Information'!$E$10="NTNC",Q2880="Galvanized Requiring Replacement")),
(AND('[1]PWS Information'!$E$10="NTNC",U2880="Single Family Residence",R2880="Yes")))),"Tier 3",
IF((OR((AND('[1]PWS Information'!$E$10="CWS",U2880="Single Family Residence",S2880="Yes",Q2880="Non-Lead", J2880="Non-Lead - Copper",L2880="Before 1989")),
(AND('[1]PWS Information'!$E$10="CWS",U2880="Single Family Residence",S2880="Yes",Q2880="Non-Lead", N2880="Non-Lead - Copper",O2880="Before 1989")))),"Tier 4",
IF((OR((AND('[1]PWS Information'!$E$10="NTNC",Q2880="Non-Lead")),
(AND('[1]PWS Information'!$E$10="CWS",Q2880="Non-Lead",S2880="")),
(AND('[1]PWS Information'!$E$10="CWS",Q2880="Non-Lead",S2880="No")),
(AND('[1]PWS Information'!$E$10="CWS",Q2880="Non-Lead",S2880="Don't Know")),
(AND('[1]PWS Information'!$E$10="CWS",Q2880="Non-Lead", J2880="Non-Lead - Copper", S2880="Yes", L2880="Between 1989 and 2014")),
(AND('[1]PWS Information'!$E$10="CWS",Q2880="Non-Lead", J2880="Non-Lead - Copper", S2880="Yes", L2880="After 2014")),
(AND('[1]PWS Information'!$E$10="CWS",Q2880="Non-Lead", J2880="Non-Lead - Copper", S2880="Yes", L2880="Unknown")),
(AND('[1]PWS Information'!$E$10="CWS",Q2880="Non-Lead", N2880="Non-Lead - Copper", S2880="Yes", O2880="Between 1989 and 2014")),
(AND('[1]PWS Information'!$E$10="CWS",Q2880="Non-Lead", N2880="Non-Lead - Copper", S2880="Yes", O2880="After 2014")),
(AND('[1]PWS Information'!$E$10="CWS",Q2880="Non-Lead", N2880="Non-Lead - Copper", S2880="Yes", O2880="Unknown")),
(AND('[1]PWS Information'!$E$10="CWS",Q2880="Unknown")),
(AND('[1]PWS Information'!$E$10="NTNC",Q2880="Unknown")))),"Tier 5",
"")))))</f>
        <v>Tier 5</v>
      </c>
      <c r="Z2880" s="71"/>
      <c r="AA2880" s="71"/>
    </row>
    <row r="2881" spans="1:27" ht="57.6" x14ac:dyDescent="0.3">
      <c r="A2881" s="1"/>
      <c r="B2881" s="70" t="s">
        <v>608</v>
      </c>
      <c r="C2881" s="60">
        <v>1000</v>
      </c>
      <c r="D2881" s="61" t="s">
        <v>609</v>
      </c>
      <c r="E2881" s="61" t="s">
        <v>49</v>
      </c>
      <c r="F2881" s="61">
        <v>78640</v>
      </c>
      <c r="G2881" s="62" t="s">
        <v>592</v>
      </c>
      <c r="H2881" s="63">
        <v>29.9462011</v>
      </c>
      <c r="I2881" s="64">
        <v>-97.838898299999997</v>
      </c>
      <c r="J2881" s="65" t="s">
        <v>57</v>
      </c>
      <c r="K2881" s="66" t="s">
        <v>51</v>
      </c>
      <c r="L2881" s="62" t="s">
        <v>58</v>
      </c>
      <c r="M2881" s="69"/>
      <c r="N2881" s="65" t="s">
        <v>50</v>
      </c>
      <c r="O2881" s="66" t="s">
        <v>58</v>
      </c>
      <c r="P2881" s="69"/>
      <c r="Q2881" s="55" t="str">
        <f t="shared" si="44"/>
        <v>Non-Lead</v>
      </c>
      <c r="R2881" s="70" t="s">
        <v>51</v>
      </c>
      <c r="S2881" s="70" t="s">
        <v>51</v>
      </c>
      <c r="T2881" s="70"/>
      <c r="U2881" s="71" t="s">
        <v>53</v>
      </c>
      <c r="V2881" s="71" t="s">
        <v>51</v>
      </c>
      <c r="W2881" s="71" t="s">
        <v>51</v>
      </c>
      <c r="X2881" s="71" t="s">
        <v>51</v>
      </c>
      <c r="Y2881" s="72" t="str">
        <f>IF((OR((AND('[1]PWS Information'!$E$10="CWS",U2881="Single Family Residence",Q2881="Lead")),
(AND('[1]PWS Information'!$E$10="CWS",U2881="Multiple Family Residence",'[1]PWS Information'!$E$11="Yes",Q2881="Lead")),
(AND('[1]PWS Information'!$E$10="NTNC",Q2881="Lead")))),"Tier 1",
IF((OR((AND('[1]PWS Information'!$E$10="CWS",U2881="Multiple Family Residence",'[1]PWS Information'!$E$11="No",Q2881="Lead")),
(AND('[1]PWS Information'!$E$10="CWS",U2881="Other",Q2881="Lead")),
(AND('[1]PWS Information'!$E$10="CWS",U2881="Building",Q2881="Lead")))),"Tier 2",
IF((OR((AND('[1]PWS Information'!$E$10="CWS",U2881="Single Family Residence",Q2881="Galvanized Requiring Replacement")),
(AND('[1]PWS Information'!$E$10="CWS",U2881="Single Family Residence",Q2881="Galvanized Requiring Replacement",R2881="Yes")),
(AND('[1]PWS Information'!$E$10="NTNC",Q2881="Galvanized Requiring Replacement")),
(AND('[1]PWS Information'!$E$10="NTNC",U2881="Single Family Residence",R2881="Yes")))),"Tier 3",
IF((OR((AND('[1]PWS Information'!$E$10="CWS",U2881="Single Family Residence",S2881="Yes",Q2881="Non-Lead", J2881="Non-Lead - Copper",L2881="Before 1989")),
(AND('[1]PWS Information'!$E$10="CWS",U2881="Single Family Residence",S2881="Yes",Q2881="Non-Lead", N2881="Non-Lead - Copper",O2881="Before 1989")))),"Tier 4",
IF((OR((AND('[1]PWS Information'!$E$10="NTNC",Q2881="Non-Lead")),
(AND('[1]PWS Information'!$E$10="CWS",Q2881="Non-Lead",S2881="")),
(AND('[1]PWS Information'!$E$10="CWS",Q2881="Non-Lead",S2881="No")),
(AND('[1]PWS Information'!$E$10="CWS",Q2881="Non-Lead",S2881="Don't Know")),
(AND('[1]PWS Information'!$E$10="CWS",Q2881="Non-Lead", J2881="Non-Lead - Copper", S2881="Yes", L2881="Between 1989 and 2014")),
(AND('[1]PWS Information'!$E$10="CWS",Q2881="Non-Lead", J2881="Non-Lead - Copper", S2881="Yes", L2881="After 2014")),
(AND('[1]PWS Information'!$E$10="CWS",Q2881="Non-Lead", J2881="Non-Lead - Copper", S2881="Yes", L2881="Unknown")),
(AND('[1]PWS Information'!$E$10="CWS",Q2881="Non-Lead", N2881="Non-Lead - Copper", S2881="Yes", O2881="Between 1989 and 2014")),
(AND('[1]PWS Information'!$E$10="CWS",Q2881="Non-Lead", N2881="Non-Lead - Copper", S2881="Yes", O2881="After 2014")),
(AND('[1]PWS Information'!$E$10="CWS",Q2881="Non-Lead", N2881="Non-Lead - Copper", S2881="Yes", O2881="Unknown")),
(AND('[1]PWS Information'!$E$10="CWS",Q2881="Unknown")),
(AND('[1]PWS Information'!$E$10="NTNC",Q2881="Unknown")))),"Tier 5",
"")))))</f>
        <v>Tier 5</v>
      </c>
      <c r="Z2881" s="71"/>
      <c r="AA2881" s="71"/>
    </row>
    <row r="2882" spans="1:27" ht="57.6" x14ac:dyDescent="0.3">
      <c r="A2882" s="17"/>
      <c r="B2882" s="70" t="s">
        <v>610</v>
      </c>
      <c r="C2882" s="60">
        <v>1020</v>
      </c>
      <c r="D2882" s="61" t="s">
        <v>609</v>
      </c>
      <c r="E2882" s="61" t="s">
        <v>49</v>
      </c>
      <c r="F2882" s="61">
        <v>78640</v>
      </c>
      <c r="G2882" s="62" t="s">
        <v>592</v>
      </c>
      <c r="H2882" s="63">
        <v>29.945952599999998</v>
      </c>
      <c r="I2882" s="64">
        <v>-97.838673999999997</v>
      </c>
      <c r="J2882" s="65" t="s">
        <v>57</v>
      </c>
      <c r="K2882" s="66" t="s">
        <v>51</v>
      </c>
      <c r="L2882" s="62" t="s">
        <v>58</v>
      </c>
      <c r="M2882" s="69"/>
      <c r="N2882" s="65" t="s">
        <v>50</v>
      </c>
      <c r="O2882" s="66" t="s">
        <v>58</v>
      </c>
      <c r="P2882" s="69"/>
      <c r="Q2882" s="55" t="str">
        <f t="shared" si="44"/>
        <v>Non-Lead</v>
      </c>
      <c r="R2882" s="70" t="s">
        <v>51</v>
      </c>
      <c r="S2882" s="70" t="s">
        <v>51</v>
      </c>
      <c r="T2882" s="70"/>
      <c r="U2882" s="71" t="s">
        <v>53</v>
      </c>
      <c r="V2882" s="71" t="s">
        <v>51</v>
      </c>
      <c r="W2882" s="71" t="s">
        <v>51</v>
      </c>
      <c r="X2882" s="71" t="s">
        <v>51</v>
      </c>
      <c r="Y2882" s="72" t="str">
        <f>IF((OR((AND('[1]PWS Information'!$E$10="CWS",U2882="Single Family Residence",Q2882="Lead")),
(AND('[1]PWS Information'!$E$10="CWS",U2882="Multiple Family Residence",'[1]PWS Information'!$E$11="Yes",Q2882="Lead")),
(AND('[1]PWS Information'!$E$10="NTNC",Q2882="Lead")))),"Tier 1",
IF((OR((AND('[1]PWS Information'!$E$10="CWS",U2882="Multiple Family Residence",'[1]PWS Information'!$E$11="No",Q2882="Lead")),
(AND('[1]PWS Information'!$E$10="CWS",U2882="Other",Q2882="Lead")),
(AND('[1]PWS Information'!$E$10="CWS",U2882="Building",Q2882="Lead")))),"Tier 2",
IF((OR((AND('[1]PWS Information'!$E$10="CWS",U2882="Single Family Residence",Q2882="Galvanized Requiring Replacement")),
(AND('[1]PWS Information'!$E$10="CWS",U2882="Single Family Residence",Q2882="Galvanized Requiring Replacement",R2882="Yes")),
(AND('[1]PWS Information'!$E$10="NTNC",Q2882="Galvanized Requiring Replacement")),
(AND('[1]PWS Information'!$E$10="NTNC",U2882="Single Family Residence",R2882="Yes")))),"Tier 3",
IF((OR((AND('[1]PWS Information'!$E$10="CWS",U2882="Single Family Residence",S2882="Yes",Q2882="Non-Lead", J2882="Non-Lead - Copper",L2882="Before 1989")),
(AND('[1]PWS Information'!$E$10="CWS",U2882="Single Family Residence",S2882="Yes",Q2882="Non-Lead", N2882="Non-Lead - Copper",O2882="Before 1989")))),"Tier 4",
IF((OR((AND('[1]PWS Information'!$E$10="NTNC",Q2882="Non-Lead")),
(AND('[1]PWS Information'!$E$10="CWS",Q2882="Non-Lead",S2882="")),
(AND('[1]PWS Information'!$E$10="CWS",Q2882="Non-Lead",S2882="No")),
(AND('[1]PWS Information'!$E$10="CWS",Q2882="Non-Lead",S2882="Don't Know")),
(AND('[1]PWS Information'!$E$10="CWS",Q2882="Non-Lead", J2882="Non-Lead - Copper", S2882="Yes", L2882="Between 1989 and 2014")),
(AND('[1]PWS Information'!$E$10="CWS",Q2882="Non-Lead", J2882="Non-Lead - Copper", S2882="Yes", L2882="After 2014")),
(AND('[1]PWS Information'!$E$10="CWS",Q2882="Non-Lead", J2882="Non-Lead - Copper", S2882="Yes", L2882="Unknown")),
(AND('[1]PWS Information'!$E$10="CWS",Q2882="Non-Lead", N2882="Non-Lead - Copper", S2882="Yes", O2882="Between 1989 and 2014")),
(AND('[1]PWS Information'!$E$10="CWS",Q2882="Non-Lead", N2882="Non-Lead - Copper", S2882="Yes", O2882="After 2014")),
(AND('[1]PWS Information'!$E$10="CWS",Q2882="Non-Lead", N2882="Non-Lead - Copper", S2882="Yes", O2882="Unknown")),
(AND('[1]PWS Information'!$E$10="CWS",Q2882="Unknown")),
(AND('[1]PWS Information'!$E$10="NTNC",Q2882="Unknown")))),"Tier 5",
"")))))</f>
        <v>Tier 5</v>
      </c>
      <c r="Z2882" s="71"/>
      <c r="AA2882" s="71"/>
    </row>
    <row r="2883" spans="1:27" ht="72" x14ac:dyDescent="0.3">
      <c r="A2883" s="1"/>
      <c r="B2883" s="70">
        <v>3688678</v>
      </c>
      <c r="C2883" s="60">
        <v>1021</v>
      </c>
      <c r="D2883" s="61" t="s">
        <v>609</v>
      </c>
      <c r="E2883" s="61" t="s">
        <v>49</v>
      </c>
      <c r="F2883" s="61">
        <v>78640</v>
      </c>
      <c r="G2883" s="62" t="s">
        <v>611</v>
      </c>
      <c r="H2883" s="63">
        <v>29.946445199999999</v>
      </c>
      <c r="I2883" s="64">
        <v>-97.838121400000006</v>
      </c>
      <c r="J2883" s="65" t="s">
        <v>57</v>
      </c>
      <c r="K2883" s="66" t="s">
        <v>51</v>
      </c>
      <c r="L2883" s="62" t="s">
        <v>58</v>
      </c>
      <c r="M2883" s="69"/>
      <c r="N2883" s="65" t="s">
        <v>50</v>
      </c>
      <c r="O2883" s="66" t="s">
        <v>58</v>
      </c>
      <c r="P2883" s="69"/>
      <c r="Q2883" s="55" t="str">
        <f t="shared" si="44"/>
        <v>Non-Lead</v>
      </c>
      <c r="R2883" s="70" t="s">
        <v>51</v>
      </c>
      <c r="S2883" s="70" t="s">
        <v>51</v>
      </c>
      <c r="T2883" s="70"/>
      <c r="U2883" s="71" t="s">
        <v>53</v>
      </c>
      <c r="V2883" s="71" t="s">
        <v>51</v>
      </c>
      <c r="W2883" s="71" t="s">
        <v>51</v>
      </c>
      <c r="X2883" s="71" t="s">
        <v>51</v>
      </c>
      <c r="Y2883" s="72" t="str">
        <f>IF((OR((AND('[1]PWS Information'!$E$10="CWS",U2883="Single Family Residence",Q2883="Lead")),
(AND('[1]PWS Information'!$E$10="CWS",U2883="Multiple Family Residence",'[1]PWS Information'!$E$11="Yes",Q2883="Lead")),
(AND('[1]PWS Information'!$E$10="NTNC",Q2883="Lead")))),"Tier 1",
IF((OR((AND('[1]PWS Information'!$E$10="CWS",U2883="Multiple Family Residence",'[1]PWS Information'!$E$11="No",Q2883="Lead")),
(AND('[1]PWS Information'!$E$10="CWS",U2883="Other",Q2883="Lead")),
(AND('[1]PWS Information'!$E$10="CWS",U2883="Building",Q2883="Lead")))),"Tier 2",
IF((OR((AND('[1]PWS Information'!$E$10="CWS",U2883="Single Family Residence",Q2883="Galvanized Requiring Replacement")),
(AND('[1]PWS Information'!$E$10="CWS",U2883="Single Family Residence",Q2883="Galvanized Requiring Replacement",R2883="Yes")),
(AND('[1]PWS Information'!$E$10="NTNC",Q2883="Galvanized Requiring Replacement")),
(AND('[1]PWS Information'!$E$10="NTNC",U2883="Single Family Residence",R2883="Yes")))),"Tier 3",
IF((OR((AND('[1]PWS Information'!$E$10="CWS",U2883="Single Family Residence",S2883="Yes",Q2883="Non-Lead", J2883="Non-Lead - Copper",L2883="Before 1989")),
(AND('[1]PWS Information'!$E$10="CWS",U2883="Single Family Residence",S2883="Yes",Q2883="Non-Lead", N2883="Non-Lead - Copper",O2883="Before 1989")))),"Tier 4",
IF((OR((AND('[1]PWS Information'!$E$10="NTNC",Q2883="Non-Lead")),
(AND('[1]PWS Information'!$E$10="CWS",Q2883="Non-Lead",S2883="")),
(AND('[1]PWS Information'!$E$10="CWS",Q2883="Non-Lead",S2883="No")),
(AND('[1]PWS Information'!$E$10="CWS",Q2883="Non-Lead",S2883="Don't Know")),
(AND('[1]PWS Information'!$E$10="CWS",Q2883="Non-Lead", J2883="Non-Lead - Copper", S2883="Yes", L2883="Between 1989 and 2014")),
(AND('[1]PWS Information'!$E$10="CWS",Q2883="Non-Lead", J2883="Non-Lead - Copper", S2883="Yes", L2883="After 2014")),
(AND('[1]PWS Information'!$E$10="CWS",Q2883="Non-Lead", J2883="Non-Lead - Copper", S2883="Yes", L2883="Unknown")),
(AND('[1]PWS Information'!$E$10="CWS",Q2883="Non-Lead", N2883="Non-Lead - Copper", S2883="Yes", O2883="Between 1989 and 2014")),
(AND('[1]PWS Information'!$E$10="CWS",Q2883="Non-Lead", N2883="Non-Lead - Copper", S2883="Yes", O2883="After 2014")),
(AND('[1]PWS Information'!$E$10="CWS",Q2883="Non-Lead", N2883="Non-Lead - Copper", S2883="Yes", O2883="Unknown")),
(AND('[1]PWS Information'!$E$10="CWS",Q2883="Unknown")),
(AND('[1]PWS Information'!$E$10="NTNC",Q2883="Unknown")))),"Tier 5",
"")))))</f>
        <v>Tier 5</v>
      </c>
      <c r="Z2883" s="71"/>
      <c r="AA2883" s="71"/>
    </row>
    <row r="2884" spans="1:27" ht="72" x14ac:dyDescent="0.3">
      <c r="A2884" s="1"/>
      <c r="B2884" s="70" t="s">
        <v>612</v>
      </c>
      <c r="C2884" s="60">
        <v>1040</v>
      </c>
      <c r="D2884" s="61" t="s">
        <v>609</v>
      </c>
      <c r="E2884" s="61" t="s">
        <v>49</v>
      </c>
      <c r="F2884" s="61">
        <v>78640</v>
      </c>
      <c r="G2884" s="62" t="s">
        <v>592</v>
      </c>
      <c r="H2884" s="63">
        <v>29.945782300000001</v>
      </c>
      <c r="I2884" s="64">
        <v>-97.838401599999997</v>
      </c>
      <c r="J2884" s="65" t="s">
        <v>57</v>
      </c>
      <c r="K2884" s="66" t="s">
        <v>51</v>
      </c>
      <c r="L2884" s="62" t="s">
        <v>58</v>
      </c>
      <c r="M2884" s="69" t="s">
        <v>613</v>
      </c>
      <c r="N2884" s="65" t="s">
        <v>50</v>
      </c>
      <c r="O2884" s="66" t="s">
        <v>58</v>
      </c>
      <c r="P2884" s="69"/>
      <c r="Q2884" s="55" t="str">
        <f t="shared" si="44"/>
        <v>Non-Lead</v>
      </c>
      <c r="R2884" s="70" t="s">
        <v>51</v>
      </c>
      <c r="S2884" s="70" t="s">
        <v>51</v>
      </c>
      <c r="T2884" s="70"/>
      <c r="U2884" s="71" t="s">
        <v>53</v>
      </c>
      <c r="V2884" s="71" t="s">
        <v>51</v>
      </c>
      <c r="W2884" s="71" t="s">
        <v>51</v>
      </c>
      <c r="X2884" s="71" t="s">
        <v>51</v>
      </c>
      <c r="Y2884" s="72" t="str">
        <f>IF((OR((AND('[1]PWS Information'!$E$10="CWS",U2884="Single Family Residence",Q2884="Lead")),
(AND('[1]PWS Information'!$E$10="CWS",U2884="Multiple Family Residence",'[1]PWS Information'!$E$11="Yes",Q2884="Lead")),
(AND('[1]PWS Information'!$E$10="NTNC",Q2884="Lead")))),"Tier 1",
IF((OR((AND('[1]PWS Information'!$E$10="CWS",U2884="Multiple Family Residence",'[1]PWS Information'!$E$11="No",Q2884="Lead")),
(AND('[1]PWS Information'!$E$10="CWS",U2884="Other",Q2884="Lead")),
(AND('[1]PWS Information'!$E$10="CWS",U2884="Building",Q2884="Lead")))),"Tier 2",
IF((OR((AND('[1]PWS Information'!$E$10="CWS",U2884="Single Family Residence",Q2884="Galvanized Requiring Replacement")),
(AND('[1]PWS Information'!$E$10="CWS",U2884="Single Family Residence",Q2884="Galvanized Requiring Replacement",R2884="Yes")),
(AND('[1]PWS Information'!$E$10="NTNC",Q2884="Galvanized Requiring Replacement")),
(AND('[1]PWS Information'!$E$10="NTNC",U2884="Single Family Residence",R2884="Yes")))),"Tier 3",
IF((OR((AND('[1]PWS Information'!$E$10="CWS",U2884="Single Family Residence",S2884="Yes",Q2884="Non-Lead", J2884="Non-Lead - Copper",L2884="Before 1989")),
(AND('[1]PWS Information'!$E$10="CWS",U2884="Single Family Residence",S2884="Yes",Q2884="Non-Lead", N2884="Non-Lead - Copper",O2884="Before 1989")))),"Tier 4",
IF((OR((AND('[1]PWS Information'!$E$10="NTNC",Q2884="Non-Lead")),
(AND('[1]PWS Information'!$E$10="CWS",Q2884="Non-Lead",S2884="")),
(AND('[1]PWS Information'!$E$10="CWS",Q2884="Non-Lead",S2884="No")),
(AND('[1]PWS Information'!$E$10="CWS",Q2884="Non-Lead",S2884="Don't Know")),
(AND('[1]PWS Information'!$E$10="CWS",Q2884="Non-Lead", J2884="Non-Lead - Copper", S2884="Yes", L2884="Between 1989 and 2014")),
(AND('[1]PWS Information'!$E$10="CWS",Q2884="Non-Lead", J2884="Non-Lead - Copper", S2884="Yes", L2884="After 2014")),
(AND('[1]PWS Information'!$E$10="CWS",Q2884="Non-Lead", J2884="Non-Lead - Copper", S2884="Yes", L2884="Unknown")),
(AND('[1]PWS Information'!$E$10="CWS",Q2884="Non-Lead", N2884="Non-Lead - Copper", S2884="Yes", O2884="Between 1989 and 2014")),
(AND('[1]PWS Information'!$E$10="CWS",Q2884="Non-Lead", N2884="Non-Lead - Copper", S2884="Yes", O2884="After 2014")),
(AND('[1]PWS Information'!$E$10="CWS",Q2884="Non-Lead", N2884="Non-Lead - Copper", S2884="Yes", O2884="Unknown")),
(AND('[1]PWS Information'!$E$10="CWS",Q2884="Unknown")),
(AND('[1]PWS Information'!$E$10="NTNC",Q2884="Unknown")))),"Tier 5",
"")))))</f>
        <v>Tier 5</v>
      </c>
      <c r="Z2884" s="71"/>
      <c r="AA2884" s="71"/>
    </row>
    <row r="2885" spans="1:27" ht="57.6" x14ac:dyDescent="0.3">
      <c r="A2885" s="1"/>
      <c r="B2885" s="70" t="s">
        <v>614</v>
      </c>
      <c r="C2885" s="60">
        <v>1045</v>
      </c>
      <c r="D2885" s="61" t="s">
        <v>609</v>
      </c>
      <c r="E2885" s="61" t="s">
        <v>49</v>
      </c>
      <c r="F2885" s="61">
        <v>78640</v>
      </c>
      <c r="G2885" s="62" t="s">
        <v>592</v>
      </c>
      <c r="H2885" s="63">
        <v>29.946146899999999</v>
      </c>
      <c r="I2885" s="64">
        <v>-97.837915300000006</v>
      </c>
      <c r="J2885" s="65" t="s">
        <v>57</v>
      </c>
      <c r="K2885" s="66" t="s">
        <v>51</v>
      </c>
      <c r="L2885" s="62" t="s">
        <v>58</v>
      </c>
      <c r="M2885" s="69"/>
      <c r="N2885" s="65" t="s">
        <v>50</v>
      </c>
      <c r="O2885" s="66" t="s">
        <v>58</v>
      </c>
      <c r="P2885" s="69"/>
      <c r="Q2885" s="55" t="str">
        <f t="shared" si="44"/>
        <v>Non-Lead</v>
      </c>
      <c r="R2885" s="70" t="s">
        <v>51</v>
      </c>
      <c r="S2885" s="70" t="s">
        <v>51</v>
      </c>
      <c r="T2885" s="70"/>
      <c r="U2885" s="71" t="s">
        <v>53</v>
      </c>
      <c r="V2885" s="71" t="s">
        <v>51</v>
      </c>
      <c r="W2885" s="71" t="s">
        <v>51</v>
      </c>
      <c r="X2885" s="71" t="s">
        <v>51</v>
      </c>
      <c r="Y2885" s="72" t="str">
        <f>IF((OR((AND('[1]PWS Information'!$E$10="CWS",U2885="Single Family Residence",Q2885="Lead")),
(AND('[1]PWS Information'!$E$10="CWS",U2885="Multiple Family Residence",'[1]PWS Information'!$E$11="Yes",Q2885="Lead")),
(AND('[1]PWS Information'!$E$10="NTNC",Q2885="Lead")))),"Tier 1",
IF((OR((AND('[1]PWS Information'!$E$10="CWS",U2885="Multiple Family Residence",'[1]PWS Information'!$E$11="No",Q2885="Lead")),
(AND('[1]PWS Information'!$E$10="CWS",U2885="Other",Q2885="Lead")),
(AND('[1]PWS Information'!$E$10="CWS",U2885="Building",Q2885="Lead")))),"Tier 2",
IF((OR((AND('[1]PWS Information'!$E$10="CWS",U2885="Single Family Residence",Q2885="Galvanized Requiring Replacement")),
(AND('[1]PWS Information'!$E$10="CWS",U2885="Single Family Residence",Q2885="Galvanized Requiring Replacement",R2885="Yes")),
(AND('[1]PWS Information'!$E$10="NTNC",Q2885="Galvanized Requiring Replacement")),
(AND('[1]PWS Information'!$E$10="NTNC",U2885="Single Family Residence",R2885="Yes")))),"Tier 3",
IF((OR((AND('[1]PWS Information'!$E$10="CWS",U2885="Single Family Residence",S2885="Yes",Q2885="Non-Lead", J2885="Non-Lead - Copper",L2885="Before 1989")),
(AND('[1]PWS Information'!$E$10="CWS",U2885="Single Family Residence",S2885="Yes",Q2885="Non-Lead", N2885="Non-Lead - Copper",O2885="Before 1989")))),"Tier 4",
IF((OR((AND('[1]PWS Information'!$E$10="NTNC",Q2885="Non-Lead")),
(AND('[1]PWS Information'!$E$10="CWS",Q2885="Non-Lead",S2885="")),
(AND('[1]PWS Information'!$E$10="CWS",Q2885="Non-Lead",S2885="No")),
(AND('[1]PWS Information'!$E$10="CWS",Q2885="Non-Lead",S2885="Don't Know")),
(AND('[1]PWS Information'!$E$10="CWS",Q2885="Non-Lead", J2885="Non-Lead - Copper", S2885="Yes", L2885="Between 1989 and 2014")),
(AND('[1]PWS Information'!$E$10="CWS",Q2885="Non-Lead", J2885="Non-Lead - Copper", S2885="Yes", L2885="After 2014")),
(AND('[1]PWS Information'!$E$10="CWS",Q2885="Non-Lead", J2885="Non-Lead - Copper", S2885="Yes", L2885="Unknown")),
(AND('[1]PWS Information'!$E$10="CWS",Q2885="Non-Lead", N2885="Non-Lead - Copper", S2885="Yes", O2885="Between 1989 and 2014")),
(AND('[1]PWS Information'!$E$10="CWS",Q2885="Non-Lead", N2885="Non-Lead - Copper", S2885="Yes", O2885="After 2014")),
(AND('[1]PWS Information'!$E$10="CWS",Q2885="Non-Lead", N2885="Non-Lead - Copper", S2885="Yes", O2885="Unknown")),
(AND('[1]PWS Information'!$E$10="CWS",Q2885="Unknown")),
(AND('[1]PWS Information'!$E$10="NTNC",Q2885="Unknown")))),"Tier 5",
"")))))</f>
        <v>Tier 5</v>
      </c>
      <c r="Z2885" s="71"/>
      <c r="AA2885" s="71"/>
    </row>
    <row r="2886" spans="1:27" ht="57.6" x14ac:dyDescent="0.3">
      <c r="A2886" s="17"/>
      <c r="B2886" s="70" t="s">
        <v>615</v>
      </c>
      <c r="C2886" s="60">
        <v>1060</v>
      </c>
      <c r="D2886" s="61" t="s">
        <v>609</v>
      </c>
      <c r="E2886" s="61" t="s">
        <v>49</v>
      </c>
      <c r="F2886" s="61">
        <v>78640</v>
      </c>
      <c r="G2886" s="62" t="s">
        <v>592</v>
      </c>
      <c r="H2886" s="63">
        <v>29.945520800000001</v>
      </c>
      <c r="I2886" s="64">
        <v>-97.838106800000006</v>
      </c>
      <c r="J2886" s="65" t="s">
        <v>57</v>
      </c>
      <c r="K2886" s="66" t="s">
        <v>51</v>
      </c>
      <c r="L2886" s="62" t="s">
        <v>58</v>
      </c>
      <c r="M2886" s="69"/>
      <c r="N2886" s="65" t="s">
        <v>50</v>
      </c>
      <c r="O2886" s="66" t="s">
        <v>58</v>
      </c>
      <c r="P2886" s="69"/>
      <c r="Q2886" s="55" t="str">
        <f t="shared" si="44"/>
        <v>Non-Lead</v>
      </c>
      <c r="R2886" s="70" t="s">
        <v>51</v>
      </c>
      <c r="S2886" s="70" t="s">
        <v>51</v>
      </c>
      <c r="T2886" s="70"/>
      <c r="U2886" s="71" t="s">
        <v>53</v>
      </c>
      <c r="V2886" s="71" t="s">
        <v>51</v>
      </c>
      <c r="W2886" s="71" t="s">
        <v>51</v>
      </c>
      <c r="X2886" s="71" t="s">
        <v>51</v>
      </c>
      <c r="Y2886" s="72" t="str">
        <f>IF((OR((AND('[1]PWS Information'!$E$10="CWS",U2886="Single Family Residence",Q2886="Lead")),
(AND('[1]PWS Information'!$E$10="CWS",U2886="Multiple Family Residence",'[1]PWS Information'!$E$11="Yes",Q2886="Lead")),
(AND('[1]PWS Information'!$E$10="NTNC",Q2886="Lead")))),"Tier 1",
IF((OR((AND('[1]PWS Information'!$E$10="CWS",U2886="Multiple Family Residence",'[1]PWS Information'!$E$11="No",Q2886="Lead")),
(AND('[1]PWS Information'!$E$10="CWS",U2886="Other",Q2886="Lead")),
(AND('[1]PWS Information'!$E$10="CWS",U2886="Building",Q2886="Lead")))),"Tier 2",
IF((OR((AND('[1]PWS Information'!$E$10="CWS",U2886="Single Family Residence",Q2886="Galvanized Requiring Replacement")),
(AND('[1]PWS Information'!$E$10="CWS",U2886="Single Family Residence",Q2886="Galvanized Requiring Replacement",R2886="Yes")),
(AND('[1]PWS Information'!$E$10="NTNC",Q2886="Galvanized Requiring Replacement")),
(AND('[1]PWS Information'!$E$10="NTNC",U2886="Single Family Residence",R2886="Yes")))),"Tier 3",
IF((OR((AND('[1]PWS Information'!$E$10="CWS",U2886="Single Family Residence",S2886="Yes",Q2886="Non-Lead", J2886="Non-Lead - Copper",L2886="Before 1989")),
(AND('[1]PWS Information'!$E$10="CWS",U2886="Single Family Residence",S2886="Yes",Q2886="Non-Lead", N2886="Non-Lead - Copper",O2886="Before 1989")))),"Tier 4",
IF((OR((AND('[1]PWS Information'!$E$10="NTNC",Q2886="Non-Lead")),
(AND('[1]PWS Information'!$E$10="CWS",Q2886="Non-Lead",S2886="")),
(AND('[1]PWS Information'!$E$10="CWS",Q2886="Non-Lead",S2886="No")),
(AND('[1]PWS Information'!$E$10="CWS",Q2886="Non-Lead",S2886="Don't Know")),
(AND('[1]PWS Information'!$E$10="CWS",Q2886="Non-Lead", J2886="Non-Lead - Copper", S2886="Yes", L2886="Between 1989 and 2014")),
(AND('[1]PWS Information'!$E$10="CWS",Q2886="Non-Lead", J2886="Non-Lead - Copper", S2886="Yes", L2886="After 2014")),
(AND('[1]PWS Information'!$E$10="CWS",Q2886="Non-Lead", J2886="Non-Lead - Copper", S2886="Yes", L2886="Unknown")),
(AND('[1]PWS Information'!$E$10="CWS",Q2886="Non-Lead", N2886="Non-Lead - Copper", S2886="Yes", O2886="Between 1989 and 2014")),
(AND('[1]PWS Information'!$E$10="CWS",Q2886="Non-Lead", N2886="Non-Lead - Copper", S2886="Yes", O2886="After 2014")),
(AND('[1]PWS Information'!$E$10="CWS",Q2886="Non-Lead", N2886="Non-Lead - Copper", S2886="Yes", O2886="Unknown")),
(AND('[1]PWS Information'!$E$10="CWS",Q2886="Unknown")),
(AND('[1]PWS Information'!$E$10="NTNC",Q2886="Unknown")))),"Tier 5",
"")))))</f>
        <v>Tier 5</v>
      </c>
      <c r="Z2886" s="71"/>
      <c r="AA2886" s="71"/>
    </row>
    <row r="2887" spans="1:27" ht="57.6" x14ac:dyDescent="0.3">
      <c r="A2887" s="1"/>
      <c r="B2887" s="70" t="s">
        <v>616</v>
      </c>
      <c r="C2887" s="60">
        <v>1067</v>
      </c>
      <c r="D2887" s="61" t="s">
        <v>609</v>
      </c>
      <c r="E2887" s="61" t="s">
        <v>49</v>
      </c>
      <c r="F2887" s="61">
        <v>78640</v>
      </c>
      <c r="G2887" s="62" t="s">
        <v>592</v>
      </c>
      <c r="H2887" s="63">
        <v>29.9458372</v>
      </c>
      <c r="I2887" s="64">
        <v>-97.837548799999993</v>
      </c>
      <c r="J2887" s="65" t="s">
        <v>57</v>
      </c>
      <c r="K2887" s="66" t="s">
        <v>51</v>
      </c>
      <c r="L2887" s="62" t="s">
        <v>58</v>
      </c>
      <c r="M2887" s="69"/>
      <c r="N2887" s="65" t="s">
        <v>50</v>
      </c>
      <c r="O2887" s="66" t="s">
        <v>58</v>
      </c>
      <c r="P2887" s="69"/>
      <c r="Q2887" s="55" t="str">
        <f t="shared" si="44"/>
        <v>Non-Lead</v>
      </c>
      <c r="R2887" s="70" t="s">
        <v>51</v>
      </c>
      <c r="S2887" s="70" t="s">
        <v>51</v>
      </c>
      <c r="T2887" s="70"/>
      <c r="U2887" s="71" t="s">
        <v>53</v>
      </c>
      <c r="V2887" s="71" t="s">
        <v>51</v>
      </c>
      <c r="W2887" s="71" t="s">
        <v>51</v>
      </c>
      <c r="X2887" s="71" t="s">
        <v>51</v>
      </c>
      <c r="Y2887" s="72" t="str">
        <f>IF((OR((AND('[1]PWS Information'!$E$10="CWS",U2887="Single Family Residence",Q2887="Lead")),
(AND('[1]PWS Information'!$E$10="CWS",U2887="Multiple Family Residence",'[1]PWS Information'!$E$11="Yes",Q2887="Lead")),
(AND('[1]PWS Information'!$E$10="NTNC",Q2887="Lead")))),"Tier 1",
IF((OR((AND('[1]PWS Information'!$E$10="CWS",U2887="Multiple Family Residence",'[1]PWS Information'!$E$11="No",Q2887="Lead")),
(AND('[1]PWS Information'!$E$10="CWS",U2887="Other",Q2887="Lead")),
(AND('[1]PWS Information'!$E$10="CWS",U2887="Building",Q2887="Lead")))),"Tier 2",
IF((OR((AND('[1]PWS Information'!$E$10="CWS",U2887="Single Family Residence",Q2887="Galvanized Requiring Replacement")),
(AND('[1]PWS Information'!$E$10="CWS",U2887="Single Family Residence",Q2887="Galvanized Requiring Replacement",R2887="Yes")),
(AND('[1]PWS Information'!$E$10="NTNC",Q2887="Galvanized Requiring Replacement")),
(AND('[1]PWS Information'!$E$10="NTNC",U2887="Single Family Residence",R2887="Yes")))),"Tier 3",
IF((OR((AND('[1]PWS Information'!$E$10="CWS",U2887="Single Family Residence",S2887="Yes",Q2887="Non-Lead", J2887="Non-Lead - Copper",L2887="Before 1989")),
(AND('[1]PWS Information'!$E$10="CWS",U2887="Single Family Residence",S2887="Yes",Q2887="Non-Lead", N2887="Non-Lead - Copper",O2887="Before 1989")))),"Tier 4",
IF((OR((AND('[1]PWS Information'!$E$10="NTNC",Q2887="Non-Lead")),
(AND('[1]PWS Information'!$E$10="CWS",Q2887="Non-Lead",S2887="")),
(AND('[1]PWS Information'!$E$10="CWS",Q2887="Non-Lead",S2887="No")),
(AND('[1]PWS Information'!$E$10="CWS",Q2887="Non-Lead",S2887="Don't Know")),
(AND('[1]PWS Information'!$E$10="CWS",Q2887="Non-Lead", J2887="Non-Lead - Copper", S2887="Yes", L2887="Between 1989 and 2014")),
(AND('[1]PWS Information'!$E$10="CWS",Q2887="Non-Lead", J2887="Non-Lead - Copper", S2887="Yes", L2887="After 2014")),
(AND('[1]PWS Information'!$E$10="CWS",Q2887="Non-Lead", J2887="Non-Lead - Copper", S2887="Yes", L2887="Unknown")),
(AND('[1]PWS Information'!$E$10="CWS",Q2887="Non-Lead", N2887="Non-Lead - Copper", S2887="Yes", O2887="Between 1989 and 2014")),
(AND('[1]PWS Information'!$E$10="CWS",Q2887="Non-Lead", N2887="Non-Lead - Copper", S2887="Yes", O2887="After 2014")),
(AND('[1]PWS Information'!$E$10="CWS",Q2887="Non-Lead", N2887="Non-Lead - Copper", S2887="Yes", O2887="Unknown")),
(AND('[1]PWS Information'!$E$10="CWS",Q2887="Unknown")),
(AND('[1]PWS Information'!$E$10="NTNC",Q2887="Unknown")))),"Tier 5",
"")))))</f>
        <v>Tier 5</v>
      </c>
      <c r="Z2887" s="71"/>
      <c r="AA2887" s="71"/>
    </row>
    <row r="2888" spans="1:27" ht="57.6" x14ac:dyDescent="0.3">
      <c r="A2888" s="1"/>
      <c r="B2888" s="70" t="s">
        <v>617</v>
      </c>
      <c r="C2888" s="60">
        <v>1080</v>
      </c>
      <c r="D2888" s="61" t="s">
        <v>609</v>
      </c>
      <c r="E2888" s="61" t="s">
        <v>49</v>
      </c>
      <c r="F2888" s="61">
        <v>78640</v>
      </c>
      <c r="G2888" s="62" t="s">
        <v>592</v>
      </c>
      <c r="H2888" s="63">
        <v>29.9452721</v>
      </c>
      <c r="I2888" s="64">
        <v>-97.837784400000004</v>
      </c>
      <c r="J2888" s="65" t="s">
        <v>57</v>
      </c>
      <c r="K2888" s="66" t="s">
        <v>51</v>
      </c>
      <c r="L2888" s="62" t="s">
        <v>58</v>
      </c>
      <c r="M2888" s="69"/>
      <c r="N2888" s="65" t="s">
        <v>50</v>
      </c>
      <c r="O2888" s="66" t="s">
        <v>58</v>
      </c>
      <c r="P2888" s="69"/>
      <c r="Q2888" s="55" t="str">
        <f t="shared" si="44"/>
        <v>Non-Lead</v>
      </c>
      <c r="R2888" s="70" t="s">
        <v>51</v>
      </c>
      <c r="S2888" s="70" t="s">
        <v>51</v>
      </c>
      <c r="T2888" s="70"/>
      <c r="U2888" s="71" t="s">
        <v>53</v>
      </c>
      <c r="V2888" s="71" t="s">
        <v>51</v>
      </c>
      <c r="W2888" s="71" t="s">
        <v>51</v>
      </c>
      <c r="X2888" s="71" t="s">
        <v>51</v>
      </c>
      <c r="Y2888" s="72" t="str">
        <f>IF((OR((AND('[1]PWS Information'!$E$10="CWS",U2888="Single Family Residence",Q2888="Lead")),
(AND('[1]PWS Information'!$E$10="CWS",U2888="Multiple Family Residence",'[1]PWS Information'!$E$11="Yes",Q2888="Lead")),
(AND('[1]PWS Information'!$E$10="NTNC",Q2888="Lead")))),"Tier 1",
IF((OR((AND('[1]PWS Information'!$E$10="CWS",U2888="Multiple Family Residence",'[1]PWS Information'!$E$11="No",Q2888="Lead")),
(AND('[1]PWS Information'!$E$10="CWS",U2888="Other",Q2888="Lead")),
(AND('[1]PWS Information'!$E$10="CWS",U2888="Building",Q2888="Lead")))),"Tier 2",
IF((OR((AND('[1]PWS Information'!$E$10="CWS",U2888="Single Family Residence",Q2888="Galvanized Requiring Replacement")),
(AND('[1]PWS Information'!$E$10="CWS",U2888="Single Family Residence",Q2888="Galvanized Requiring Replacement",R2888="Yes")),
(AND('[1]PWS Information'!$E$10="NTNC",Q2888="Galvanized Requiring Replacement")),
(AND('[1]PWS Information'!$E$10="NTNC",U2888="Single Family Residence",R2888="Yes")))),"Tier 3",
IF((OR((AND('[1]PWS Information'!$E$10="CWS",U2888="Single Family Residence",S2888="Yes",Q2888="Non-Lead", J2888="Non-Lead - Copper",L2888="Before 1989")),
(AND('[1]PWS Information'!$E$10="CWS",U2888="Single Family Residence",S2888="Yes",Q2888="Non-Lead", N2888="Non-Lead - Copper",O2888="Before 1989")))),"Tier 4",
IF((OR((AND('[1]PWS Information'!$E$10="NTNC",Q2888="Non-Lead")),
(AND('[1]PWS Information'!$E$10="CWS",Q2888="Non-Lead",S2888="")),
(AND('[1]PWS Information'!$E$10="CWS",Q2888="Non-Lead",S2888="No")),
(AND('[1]PWS Information'!$E$10="CWS",Q2888="Non-Lead",S2888="Don't Know")),
(AND('[1]PWS Information'!$E$10="CWS",Q2888="Non-Lead", J2888="Non-Lead - Copper", S2888="Yes", L2888="Between 1989 and 2014")),
(AND('[1]PWS Information'!$E$10="CWS",Q2888="Non-Lead", J2888="Non-Lead - Copper", S2888="Yes", L2888="After 2014")),
(AND('[1]PWS Information'!$E$10="CWS",Q2888="Non-Lead", J2888="Non-Lead - Copper", S2888="Yes", L2888="Unknown")),
(AND('[1]PWS Information'!$E$10="CWS",Q2888="Non-Lead", N2888="Non-Lead - Copper", S2888="Yes", O2888="Between 1989 and 2014")),
(AND('[1]PWS Information'!$E$10="CWS",Q2888="Non-Lead", N2888="Non-Lead - Copper", S2888="Yes", O2888="After 2014")),
(AND('[1]PWS Information'!$E$10="CWS",Q2888="Non-Lead", N2888="Non-Lead - Copper", S2888="Yes", O2888="Unknown")),
(AND('[1]PWS Information'!$E$10="CWS",Q2888="Unknown")),
(AND('[1]PWS Information'!$E$10="NTNC",Q2888="Unknown")))),"Tier 5",
"")))))</f>
        <v>Tier 5</v>
      </c>
      <c r="Z2888" s="71"/>
      <c r="AA2888" s="71"/>
    </row>
    <row r="2889" spans="1:27" ht="57.6" x14ac:dyDescent="0.3">
      <c r="A2889" s="1"/>
      <c r="B2889" s="70" t="s">
        <v>618</v>
      </c>
      <c r="C2889" s="60">
        <v>1081</v>
      </c>
      <c r="D2889" s="61" t="s">
        <v>609</v>
      </c>
      <c r="E2889" s="61" t="s">
        <v>49</v>
      </c>
      <c r="F2889" s="61">
        <v>78640</v>
      </c>
      <c r="G2889" s="62" t="s">
        <v>592</v>
      </c>
      <c r="H2889" s="63">
        <v>29.945652500000001</v>
      </c>
      <c r="I2889" s="64">
        <v>-97.837327400000007</v>
      </c>
      <c r="J2889" s="65" t="s">
        <v>57</v>
      </c>
      <c r="K2889" s="66" t="s">
        <v>51</v>
      </c>
      <c r="L2889" s="62" t="s">
        <v>58</v>
      </c>
      <c r="M2889" s="69"/>
      <c r="N2889" s="65" t="s">
        <v>50</v>
      </c>
      <c r="O2889" s="66" t="s">
        <v>58</v>
      </c>
      <c r="P2889" s="69"/>
      <c r="Q2889" s="55" t="str">
        <f t="shared" si="44"/>
        <v>Non-Lead</v>
      </c>
      <c r="R2889" s="70" t="s">
        <v>51</v>
      </c>
      <c r="S2889" s="70" t="s">
        <v>51</v>
      </c>
      <c r="T2889" s="70"/>
      <c r="U2889" s="71" t="s">
        <v>53</v>
      </c>
      <c r="V2889" s="71" t="s">
        <v>51</v>
      </c>
      <c r="W2889" s="71" t="s">
        <v>51</v>
      </c>
      <c r="X2889" s="71" t="s">
        <v>51</v>
      </c>
      <c r="Y2889" s="72" t="str">
        <f>IF((OR((AND('[1]PWS Information'!$E$10="CWS",U2889="Single Family Residence",Q2889="Lead")),
(AND('[1]PWS Information'!$E$10="CWS",U2889="Multiple Family Residence",'[1]PWS Information'!$E$11="Yes",Q2889="Lead")),
(AND('[1]PWS Information'!$E$10="NTNC",Q2889="Lead")))),"Tier 1",
IF((OR((AND('[1]PWS Information'!$E$10="CWS",U2889="Multiple Family Residence",'[1]PWS Information'!$E$11="No",Q2889="Lead")),
(AND('[1]PWS Information'!$E$10="CWS",U2889="Other",Q2889="Lead")),
(AND('[1]PWS Information'!$E$10="CWS",U2889="Building",Q2889="Lead")))),"Tier 2",
IF((OR((AND('[1]PWS Information'!$E$10="CWS",U2889="Single Family Residence",Q2889="Galvanized Requiring Replacement")),
(AND('[1]PWS Information'!$E$10="CWS",U2889="Single Family Residence",Q2889="Galvanized Requiring Replacement",R2889="Yes")),
(AND('[1]PWS Information'!$E$10="NTNC",Q2889="Galvanized Requiring Replacement")),
(AND('[1]PWS Information'!$E$10="NTNC",U2889="Single Family Residence",R2889="Yes")))),"Tier 3",
IF((OR((AND('[1]PWS Information'!$E$10="CWS",U2889="Single Family Residence",S2889="Yes",Q2889="Non-Lead", J2889="Non-Lead - Copper",L2889="Before 1989")),
(AND('[1]PWS Information'!$E$10="CWS",U2889="Single Family Residence",S2889="Yes",Q2889="Non-Lead", N2889="Non-Lead - Copper",O2889="Before 1989")))),"Tier 4",
IF((OR((AND('[1]PWS Information'!$E$10="NTNC",Q2889="Non-Lead")),
(AND('[1]PWS Information'!$E$10="CWS",Q2889="Non-Lead",S2889="")),
(AND('[1]PWS Information'!$E$10="CWS",Q2889="Non-Lead",S2889="No")),
(AND('[1]PWS Information'!$E$10="CWS",Q2889="Non-Lead",S2889="Don't Know")),
(AND('[1]PWS Information'!$E$10="CWS",Q2889="Non-Lead", J2889="Non-Lead - Copper", S2889="Yes", L2889="Between 1989 and 2014")),
(AND('[1]PWS Information'!$E$10="CWS",Q2889="Non-Lead", J2889="Non-Lead - Copper", S2889="Yes", L2889="After 2014")),
(AND('[1]PWS Information'!$E$10="CWS",Q2889="Non-Lead", J2889="Non-Lead - Copper", S2889="Yes", L2889="Unknown")),
(AND('[1]PWS Information'!$E$10="CWS",Q2889="Non-Lead", N2889="Non-Lead - Copper", S2889="Yes", O2889="Between 1989 and 2014")),
(AND('[1]PWS Information'!$E$10="CWS",Q2889="Non-Lead", N2889="Non-Lead - Copper", S2889="Yes", O2889="After 2014")),
(AND('[1]PWS Information'!$E$10="CWS",Q2889="Non-Lead", N2889="Non-Lead - Copper", S2889="Yes", O2889="Unknown")),
(AND('[1]PWS Information'!$E$10="CWS",Q2889="Unknown")),
(AND('[1]PWS Information'!$E$10="NTNC",Q2889="Unknown")))),"Tier 5",
"")))))</f>
        <v>Tier 5</v>
      </c>
      <c r="Z2889" s="71"/>
      <c r="AA2889" s="71"/>
    </row>
    <row r="2890" spans="1:27" ht="57.6" x14ac:dyDescent="0.3">
      <c r="A2890" s="17"/>
      <c r="B2890" s="70" t="s">
        <v>619</v>
      </c>
      <c r="C2890" s="60">
        <v>2000</v>
      </c>
      <c r="D2890" s="61" t="s">
        <v>609</v>
      </c>
      <c r="E2890" s="61" t="s">
        <v>49</v>
      </c>
      <c r="F2890" s="61">
        <v>78640</v>
      </c>
      <c r="G2890" s="62" t="s">
        <v>592</v>
      </c>
      <c r="H2890" s="63">
        <v>29.944949999999999</v>
      </c>
      <c r="I2890" s="64">
        <v>-97.837463</v>
      </c>
      <c r="J2890" s="65" t="s">
        <v>57</v>
      </c>
      <c r="K2890" s="66" t="s">
        <v>51</v>
      </c>
      <c r="L2890" s="62" t="s">
        <v>58</v>
      </c>
      <c r="M2890" s="69"/>
      <c r="N2890" s="65" t="s">
        <v>50</v>
      </c>
      <c r="O2890" s="66" t="s">
        <v>58</v>
      </c>
      <c r="P2890" s="69"/>
      <c r="Q2890" s="55" t="str">
        <f t="shared" si="44"/>
        <v>Non-Lead</v>
      </c>
      <c r="R2890" s="70" t="s">
        <v>51</v>
      </c>
      <c r="S2890" s="70" t="s">
        <v>51</v>
      </c>
      <c r="T2890" s="70"/>
      <c r="U2890" s="71" t="s">
        <v>53</v>
      </c>
      <c r="V2890" s="71" t="s">
        <v>51</v>
      </c>
      <c r="W2890" s="71" t="s">
        <v>51</v>
      </c>
      <c r="X2890" s="71" t="s">
        <v>51</v>
      </c>
      <c r="Y2890" s="72" t="str">
        <f>IF((OR((AND('[1]PWS Information'!$E$10="CWS",U2890="Single Family Residence",Q2890="Lead")),
(AND('[1]PWS Information'!$E$10="CWS",U2890="Multiple Family Residence",'[1]PWS Information'!$E$11="Yes",Q2890="Lead")),
(AND('[1]PWS Information'!$E$10="NTNC",Q2890="Lead")))),"Tier 1",
IF((OR((AND('[1]PWS Information'!$E$10="CWS",U2890="Multiple Family Residence",'[1]PWS Information'!$E$11="No",Q2890="Lead")),
(AND('[1]PWS Information'!$E$10="CWS",U2890="Other",Q2890="Lead")),
(AND('[1]PWS Information'!$E$10="CWS",U2890="Building",Q2890="Lead")))),"Tier 2",
IF((OR((AND('[1]PWS Information'!$E$10="CWS",U2890="Single Family Residence",Q2890="Galvanized Requiring Replacement")),
(AND('[1]PWS Information'!$E$10="CWS",U2890="Single Family Residence",Q2890="Galvanized Requiring Replacement",R2890="Yes")),
(AND('[1]PWS Information'!$E$10="NTNC",Q2890="Galvanized Requiring Replacement")),
(AND('[1]PWS Information'!$E$10="NTNC",U2890="Single Family Residence",R2890="Yes")))),"Tier 3",
IF((OR((AND('[1]PWS Information'!$E$10="CWS",U2890="Single Family Residence",S2890="Yes",Q2890="Non-Lead", J2890="Non-Lead - Copper",L2890="Before 1989")),
(AND('[1]PWS Information'!$E$10="CWS",U2890="Single Family Residence",S2890="Yes",Q2890="Non-Lead", N2890="Non-Lead - Copper",O2890="Before 1989")))),"Tier 4",
IF((OR((AND('[1]PWS Information'!$E$10="NTNC",Q2890="Non-Lead")),
(AND('[1]PWS Information'!$E$10="CWS",Q2890="Non-Lead",S2890="")),
(AND('[1]PWS Information'!$E$10="CWS",Q2890="Non-Lead",S2890="No")),
(AND('[1]PWS Information'!$E$10="CWS",Q2890="Non-Lead",S2890="Don't Know")),
(AND('[1]PWS Information'!$E$10="CWS",Q2890="Non-Lead", J2890="Non-Lead - Copper", S2890="Yes", L2890="Between 1989 and 2014")),
(AND('[1]PWS Information'!$E$10="CWS",Q2890="Non-Lead", J2890="Non-Lead - Copper", S2890="Yes", L2890="After 2014")),
(AND('[1]PWS Information'!$E$10="CWS",Q2890="Non-Lead", J2890="Non-Lead - Copper", S2890="Yes", L2890="Unknown")),
(AND('[1]PWS Information'!$E$10="CWS",Q2890="Non-Lead", N2890="Non-Lead - Copper", S2890="Yes", O2890="Between 1989 and 2014")),
(AND('[1]PWS Information'!$E$10="CWS",Q2890="Non-Lead", N2890="Non-Lead - Copper", S2890="Yes", O2890="After 2014")),
(AND('[1]PWS Information'!$E$10="CWS",Q2890="Non-Lead", N2890="Non-Lead - Copper", S2890="Yes", O2890="Unknown")),
(AND('[1]PWS Information'!$E$10="CWS",Q2890="Unknown")),
(AND('[1]PWS Information'!$E$10="NTNC",Q2890="Unknown")))),"Tier 5",
"")))))</f>
        <v>Tier 5</v>
      </c>
      <c r="Z2890" s="71"/>
      <c r="AA2890" s="71"/>
    </row>
    <row r="2891" spans="1:27" ht="57.6" x14ac:dyDescent="0.3">
      <c r="A2891" s="1"/>
      <c r="B2891" s="70" t="s">
        <v>620</v>
      </c>
      <c r="C2891" s="60">
        <v>2001</v>
      </c>
      <c r="D2891" s="61" t="s">
        <v>609</v>
      </c>
      <c r="E2891" s="61" t="s">
        <v>49</v>
      </c>
      <c r="F2891" s="61">
        <v>78640</v>
      </c>
      <c r="G2891" s="62" t="s">
        <v>592</v>
      </c>
      <c r="H2891" s="63">
        <v>29.9453532</v>
      </c>
      <c r="I2891" s="64">
        <v>-97.836989099999997</v>
      </c>
      <c r="J2891" s="65" t="s">
        <v>57</v>
      </c>
      <c r="K2891" s="66" t="s">
        <v>51</v>
      </c>
      <c r="L2891" s="62" t="s">
        <v>58</v>
      </c>
      <c r="M2891" s="69"/>
      <c r="N2891" s="65" t="s">
        <v>50</v>
      </c>
      <c r="O2891" s="66" t="s">
        <v>58</v>
      </c>
      <c r="P2891" s="69"/>
      <c r="Q2891" s="55" t="str">
        <f t="shared" si="44"/>
        <v>Non-Lead</v>
      </c>
      <c r="R2891" s="70" t="s">
        <v>51</v>
      </c>
      <c r="S2891" s="70" t="s">
        <v>51</v>
      </c>
      <c r="T2891" s="70"/>
      <c r="U2891" s="71" t="s">
        <v>53</v>
      </c>
      <c r="V2891" s="71" t="s">
        <v>51</v>
      </c>
      <c r="W2891" s="71" t="s">
        <v>51</v>
      </c>
      <c r="X2891" s="71" t="s">
        <v>51</v>
      </c>
      <c r="Y2891" s="72" t="str">
        <f>IF((OR((AND('[1]PWS Information'!$E$10="CWS",U2891="Single Family Residence",Q2891="Lead")),
(AND('[1]PWS Information'!$E$10="CWS",U2891="Multiple Family Residence",'[1]PWS Information'!$E$11="Yes",Q2891="Lead")),
(AND('[1]PWS Information'!$E$10="NTNC",Q2891="Lead")))),"Tier 1",
IF((OR((AND('[1]PWS Information'!$E$10="CWS",U2891="Multiple Family Residence",'[1]PWS Information'!$E$11="No",Q2891="Lead")),
(AND('[1]PWS Information'!$E$10="CWS",U2891="Other",Q2891="Lead")),
(AND('[1]PWS Information'!$E$10="CWS",U2891="Building",Q2891="Lead")))),"Tier 2",
IF((OR((AND('[1]PWS Information'!$E$10="CWS",U2891="Single Family Residence",Q2891="Galvanized Requiring Replacement")),
(AND('[1]PWS Information'!$E$10="CWS",U2891="Single Family Residence",Q2891="Galvanized Requiring Replacement",R2891="Yes")),
(AND('[1]PWS Information'!$E$10="NTNC",Q2891="Galvanized Requiring Replacement")),
(AND('[1]PWS Information'!$E$10="NTNC",U2891="Single Family Residence",R2891="Yes")))),"Tier 3",
IF((OR((AND('[1]PWS Information'!$E$10="CWS",U2891="Single Family Residence",S2891="Yes",Q2891="Non-Lead", J2891="Non-Lead - Copper",L2891="Before 1989")),
(AND('[1]PWS Information'!$E$10="CWS",U2891="Single Family Residence",S2891="Yes",Q2891="Non-Lead", N2891="Non-Lead - Copper",O2891="Before 1989")))),"Tier 4",
IF((OR((AND('[1]PWS Information'!$E$10="NTNC",Q2891="Non-Lead")),
(AND('[1]PWS Information'!$E$10="CWS",Q2891="Non-Lead",S2891="")),
(AND('[1]PWS Information'!$E$10="CWS",Q2891="Non-Lead",S2891="No")),
(AND('[1]PWS Information'!$E$10="CWS",Q2891="Non-Lead",S2891="Don't Know")),
(AND('[1]PWS Information'!$E$10="CWS",Q2891="Non-Lead", J2891="Non-Lead - Copper", S2891="Yes", L2891="Between 1989 and 2014")),
(AND('[1]PWS Information'!$E$10="CWS",Q2891="Non-Lead", J2891="Non-Lead - Copper", S2891="Yes", L2891="After 2014")),
(AND('[1]PWS Information'!$E$10="CWS",Q2891="Non-Lead", J2891="Non-Lead - Copper", S2891="Yes", L2891="Unknown")),
(AND('[1]PWS Information'!$E$10="CWS",Q2891="Non-Lead", N2891="Non-Lead - Copper", S2891="Yes", O2891="Between 1989 and 2014")),
(AND('[1]PWS Information'!$E$10="CWS",Q2891="Non-Lead", N2891="Non-Lead - Copper", S2891="Yes", O2891="After 2014")),
(AND('[1]PWS Information'!$E$10="CWS",Q2891="Non-Lead", N2891="Non-Lead - Copper", S2891="Yes", O2891="Unknown")),
(AND('[1]PWS Information'!$E$10="CWS",Q2891="Unknown")),
(AND('[1]PWS Information'!$E$10="NTNC",Q2891="Unknown")))),"Tier 5",
"")))))</f>
        <v>Tier 5</v>
      </c>
      <c r="Z2891" s="71"/>
      <c r="AA2891" s="71"/>
    </row>
    <row r="2892" spans="1:27" ht="57.6" x14ac:dyDescent="0.3">
      <c r="A2892" s="1"/>
      <c r="B2892" s="70" t="s">
        <v>621</v>
      </c>
      <c r="C2892" s="60">
        <v>2020</v>
      </c>
      <c r="D2892" s="61" t="s">
        <v>609</v>
      </c>
      <c r="E2892" s="61" t="s">
        <v>49</v>
      </c>
      <c r="F2892" s="61">
        <v>78640</v>
      </c>
      <c r="G2892" s="83" t="s">
        <v>592</v>
      </c>
      <c r="H2892" s="63">
        <v>29.9447726</v>
      </c>
      <c r="I2892" s="64">
        <v>-97.837206600000002</v>
      </c>
      <c r="J2892" s="65" t="s">
        <v>57</v>
      </c>
      <c r="K2892" s="66" t="s">
        <v>51</v>
      </c>
      <c r="L2892" s="62" t="s">
        <v>58</v>
      </c>
      <c r="M2892" s="69"/>
      <c r="N2892" s="65" t="s">
        <v>50</v>
      </c>
      <c r="O2892" s="66" t="s">
        <v>58</v>
      </c>
      <c r="P2892" s="69"/>
      <c r="Q2892" s="55" t="str">
        <f t="shared" si="44"/>
        <v>Non-Lead</v>
      </c>
      <c r="R2892" s="70" t="s">
        <v>51</v>
      </c>
      <c r="S2892" s="70" t="s">
        <v>51</v>
      </c>
      <c r="T2892" s="70"/>
      <c r="U2892" s="71" t="s">
        <v>53</v>
      </c>
      <c r="V2892" s="71" t="s">
        <v>51</v>
      </c>
      <c r="W2892" s="71" t="s">
        <v>51</v>
      </c>
      <c r="X2892" s="71" t="s">
        <v>51</v>
      </c>
      <c r="Y2892" s="72" t="str">
        <f>IF((OR((AND('[1]PWS Information'!$E$10="CWS",U2892="Single Family Residence",Q2892="Lead")),
(AND('[1]PWS Information'!$E$10="CWS",U2892="Multiple Family Residence",'[1]PWS Information'!$E$11="Yes",Q2892="Lead")),
(AND('[1]PWS Information'!$E$10="NTNC",Q2892="Lead")))),"Tier 1",
IF((OR((AND('[1]PWS Information'!$E$10="CWS",U2892="Multiple Family Residence",'[1]PWS Information'!$E$11="No",Q2892="Lead")),
(AND('[1]PWS Information'!$E$10="CWS",U2892="Other",Q2892="Lead")),
(AND('[1]PWS Information'!$E$10="CWS",U2892="Building",Q2892="Lead")))),"Tier 2",
IF((OR((AND('[1]PWS Information'!$E$10="CWS",U2892="Single Family Residence",Q2892="Galvanized Requiring Replacement")),
(AND('[1]PWS Information'!$E$10="CWS",U2892="Single Family Residence",Q2892="Galvanized Requiring Replacement",R2892="Yes")),
(AND('[1]PWS Information'!$E$10="NTNC",Q2892="Galvanized Requiring Replacement")),
(AND('[1]PWS Information'!$E$10="NTNC",U2892="Single Family Residence",R2892="Yes")))),"Tier 3",
IF((OR((AND('[1]PWS Information'!$E$10="CWS",U2892="Single Family Residence",S2892="Yes",Q2892="Non-Lead", J2892="Non-Lead - Copper",L2892="Before 1989")),
(AND('[1]PWS Information'!$E$10="CWS",U2892="Single Family Residence",S2892="Yes",Q2892="Non-Lead", N2892="Non-Lead - Copper",O2892="Before 1989")))),"Tier 4",
IF((OR((AND('[1]PWS Information'!$E$10="NTNC",Q2892="Non-Lead")),
(AND('[1]PWS Information'!$E$10="CWS",Q2892="Non-Lead",S2892="")),
(AND('[1]PWS Information'!$E$10="CWS",Q2892="Non-Lead",S2892="No")),
(AND('[1]PWS Information'!$E$10="CWS",Q2892="Non-Lead",S2892="Don't Know")),
(AND('[1]PWS Information'!$E$10="CWS",Q2892="Non-Lead", J2892="Non-Lead - Copper", S2892="Yes", L2892="Between 1989 and 2014")),
(AND('[1]PWS Information'!$E$10="CWS",Q2892="Non-Lead", J2892="Non-Lead - Copper", S2892="Yes", L2892="After 2014")),
(AND('[1]PWS Information'!$E$10="CWS",Q2892="Non-Lead", J2892="Non-Lead - Copper", S2892="Yes", L2892="Unknown")),
(AND('[1]PWS Information'!$E$10="CWS",Q2892="Non-Lead", N2892="Non-Lead - Copper", S2892="Yes", O2892="Between 1989 and 2014")),
(AND('[1]PWS Information'!$E$10="CWS",Q2892="Non-Lead", N2892="Non-Lead - Copper", S2892="Yes", O2892="After 2014")),
(AND('[1]PWS Information'!$E$10="CWS",Q2892="Non-Lead", N2892="Non-Lead - Copper", S2892="Yes", O2892="Unknown")),
(AND('[1]PWS Information'!$E$10="CWS",Q2892="Unknown")),
(AND('[1]PWS Information'!$E$10="NTNC",Q2892="Unknown")))),"Tier 5",
"")))))</f>
        <v>Tier 5</v>
      </c>
      <c r="Z2892" s="71"/>
      <c r="AA2892" s="71"/>
    </row>
    <row r="2893" spans="1:27" ht="57.6" x14ac:dyDescent="0.3">
      <c r="A2893" s="1"/>
      <c r="B2893" s="70" t="s">
        <v>622</v>
      </c>
      <c r="C2893" s="60">
        <v>2025</v>
      </c>
      <c r="D2893" s="61" t="s">
        <v>609</v>
      </c>
      <c r="E2893" s="61" t="s">
        <v>49</v>
      </c>
      <c r="F2893" s="61">
        <v>78640</v>
      </c>
      <c r="G2893" s="62" t="s">
        <v>592</v>
      </c>
      <c r="H2893" s="63">
        <v>29.945144200000001</v>
      </c>
      <c r="I2893" s="64">
        <v>-97.836747500000001</v>
      </c>
      <c r="J2893" s="65" t="s">
        <v>57</v>
      </c>
      <c r="K2893" s="66" t="s">
        <v>51</v>
      </c>
      <c r="L2893" s="62" t="s">
        <v>58</v>
      </c>
      <c r="M2893" s="69"/>
      <c r="N2893" s="65" t="s">
        <v>50</v>
      </c>
      <c r="O2893" s="66" t="s">
        <v>58</v>
      </c>
      <c r="P2893" s="69"/>
      <c r="Q2893" s="55" t="str">
        <f t="shared" ref="Q2893:Q2956" si="45">IF((OR(J2893="Lead")),"Lead",
IF((OR(N2893="Lead")),"Lead",
IF((OR(J2893="Lead-lined galvanized")),"Lead",
IF((OR(N2893="Lead-lined galvanized")),"Lead",
IF((OR((AND(J2893="Unknown - Likely Lead",N2893="Galvanized")),
(AND(J2893="Unknown - Unlikely Lead",N2893="Galvanized")),
(AND(J2893="Unknown - Material Unknown",N2893="Galvanized")))),"Galvanized Requiring Replacement",
IF((OR((AND(J2893="Non-lead - Copper",K2893="Yes",N2893="Galvanized")),
(AND(J2893="Non-lead - Copper",K2893="Don't know",N2893="Galvanized")),
(AND(J2893="Non-lead - Copper",K2893="",N2893="Galvanized")),
(AND(J2893="Non-lead - Plastic",K2893="Yes",N2893="Galvanized")),
(AND(J2893="Non-lead - Plastic",K2893="Don't know",N2893="Galvanized")),
(AND(J2893="Non-lead - Plastic",K2893="",N2893="Galvanized")),
(AND(J2893="Non-lead",K2893="Yes",N2893="Galvanized")),
(AND(J2893="Non-lead",K2893="Don't know",N2893="Galvanized")),
(AND(J2893="Non-lead",K2893="",N2893="Galvanized")),
(AND(J2893="Non-lead - Other",K2893="Yes",N2893="Galvanized")),
(AND(J2893="Non-Lead - Other",K2893="Don't know",N2893="Galvanized")),
(AND(J2893="Galvanized",K2893="Yes",N2893="Galvanized")),
(AND(J2893="Galvanized",K2893="Don't know",N2893="Galvanized")),
(AND(J2893="Galvanized",K2893="",N2893="Galvanized")),
(AND(J2893="Non-Lead - Other",K2893="",N2893="Galvanized")))),"Galvanized Requiring Replacement",
IF((OR((AND(J2893="Non-lead - Copper",N2893="Non-lead - Copper")),
(AND(J2893="Non-lead - Copper",N2893="Non-lead - Plastic")),
(AND(J2893="Non-lead - Copper",N2893="Non-lead - Other")),
(AND(J2893="Non-lead - Copper",N2893="Non-lead")),
(AND(J2893="Non-lead - Plastic",N2893="Non-lead - Copper")),
(AND(J2893="Non-lead - Plastic",N2893="Non-lead - Plastic")),
(AND(J2893="Non-lead - Plastic",N2893="Non-lead - Other")),
(AND(J2893="Non-lead - Plastic",N2893="Non-lead")),
(AND(J2893="Non-lead",N2893="Non-lead - Copper")),
(AND(J2893="Non-lead",N2893="Non-lead - Plastic")),
(AND(J2893="Non-lead",N2893="Non-lead - Other")),
(AND(J2893="Non-lead",N2893="Non-lead")),
(AND(J2893="Non-lead - Other",N2893="Non-lead - Copper")),
(AND(J2893="Non-Lead - Other",N2893="Non-lead - Plastic")),
(AND(J2893="Non-Lead - Other",N2893="Non-lead")),
(AND(J2893="Non-Lead - Other",N2893="Non-lead - Other")))),"Non-Lead",
IF((OR((AND(J2893="Galvanized",N2893="Non-lead")),
(AND(J2893="Galvanized",N2893="Non-lead - Copper")),
(AND(J2893="Galvanized",N2893="Non-lead - Plastic")),
(AND(J2893="Galvanized",N2893="Non-lead")),
(AND(J2893="Galvanized",N2893="Non-lead - Other")))),"Non-Lead",
IF((OR((AND(J2893="Non-lead - Copper",K2893="No",N2893="Galvanized")),
(AND(J2893="Non-lead - Plastic",K2893="No",N2893="Galvanized")),
(AND(J2893="Non-lead",K2893="No",N2893="Galvanized")),
(AND(J2893="Galvanized",K2893="No",N2893="Galvanized")),
(AND(J2893="Non-lead - Other",K2893="No",N2893="Galvanized")))),"Non-lead",
IF((OR((AND(J2893="Unknown - Likely Lead",N2893="Unknown - Likely Lead")),
(AND(J2893="Unknown - Likely Lead",N2893="Unknown - Unlikely Lead")),
(AND(J2893="Unknown - Likely Lead",N2893="Unknown - Material Unknown")),
(AND(J2893="Unknown - Unlikely Lead",N2893="Unknown - Likely Lead")),
(AND(J2893="Unknown - Unlikely Lead",N2893="Unknown - Unlikely Lead")),
(AND(J2893="Unknown - Unlikely Lead",N2893="Unknown - Material Unknown")),
(AND(J2893="Unknown - Material Unknown",N2893="Unknown - Likely Lead")),
(AND(J2893="Unknown - Material Unknown",N2893="Unknown - Unlikely Lead")),
(AND(J2893="Unknown - Material Unknown",N2893="Unknown - Material Unknown")))),"Unknown",
IF((OR((AND(J2893="Unknown - Likely Lead",N2893="Non-lead - Copper")),
(AND(J2893="Unknown - Likely Lead",N2893="Non-lead - Plastic")),
(AND(J2893="Unknown - Likely Lead",N2893="Non-lead")),
(AND(J2893="Unknown - Likely Lead",N2893="Non-lead - Other")),
(AND(J2893="Unknown - Unlikely Lead",N2893="Non-lead - Copper")),
(AND(J2893="Unknown - Unlikely Lead",N2893="Non-lead - Plastic")),
(AND(J2893="Unknown - Unlikely Lead",N2893="Non-lead")),
(AND(J2893="Unknown - Unlikely Lead",N2893="Non-lead - Other")),
(AND(J2893="Unknown - Material Unknown",N2893="Non-lead - Copper")),
(AND(J2893="Unknown - Material Unknown",N2893="Non-lead - Plastic")),
(AND(J2893="Unknown - Material Unknown",N2893="Non-lead")),
(AND(J2893="Unknown - Material Unknown",N2893="Non-lead - Other")))),"Unknown",
IF((OR((AND(J2893="Non-lead - Copper",N2893="Unknown - Likely Lead")),
(AND(J2893="Non-lead - Copper",N2893="Unknown - Unlikely Lead")),
(AND(J2893="Non-lead - Copper",N2893="Unknown - Material Unknown")),
(AND(J2893="Non-lead - Plastic",N2893="Unknown - Likely Lead")),
(AND(J2893="Non-lead - Plastic",N2893="Unknown - Unlikely Lead")),
(AND(J2893="Non-lead - Plastic",N2893="Unknown - Material Unknown")),
(AND(J2893="Non-lead",N2893="Unknown - Likely Lead")),
(AND(J2893="Non-lead",N2893="Unknown - Unlikely Lead")),
(AND(J2893="Non-lead",N2893="Unknown - Material Unknown")),
(AND(J2893="Non-lead - Other",N2893="Unknown - Likely Lead")),
(AND(J2893="Non-Lead - Other",N2893="Unknown - Unlikely Lead")),
(AND(J2893="Non-Lead - Other",N2893="Unknown - Material Unknown")))),"Unknown",
IF((OR((AND(J2893="Galvanized",N2893="Unknown - Likely Lead")),
(AND(J2893="Galvanized",N2893="Unknown - Unlikely Lead")),
(AND(J2893="Galvanized",N2893="Unknown - Material Unknown")))),"Unknown",
IF((OR((AND(J2893="Galvanized",N2893="")))),"Galvanized Requiring Replacement",
IF((OR((AND(J2893="Non-lead - Copper",N2893="")),
(AND(J2893="Non-lead - Plastic",N2893="")),
(AND(J2893="Non-lead",N2893="")),
(AND(J2893="Non-lead - Other",N2893="")))),"Non-lead",
IF((OR((AND(J2893="Unknown - Likely Lead",N2893="")),
(AND(J2893="Unknown - Unlikely Lead",N2893="")),
(AND(J2893="Unknown - Material Unknown",N2893="")))),"Unknown",
""))))))))))))))))</f>
        <v>Non-Lead</v>
      </c>
      <c r="R2893" s="70" t="s">
        <v>51</v>
      </c>
      <c r="S2893" s="70" t="s">
        <v>51</v>
      </c>
      <c r="T2893" s="70"/>
      <c r="U2893" s="71" t="s">
        <v>53</v>
      </c>
      <c r="V2893" s="71" t="s">
        <v>51</v>
      </c>
      <c r="W2893" s="71" t="s">
        <v>51</v>
      </c>
      <c r="X2893" s="71" t="s">
        <v>51</v>
      </c>
      <c r="Y2893" s="72" t="str">
        <f>IF((OR((AND('[1]PWS Information'!$E$10="CWS",U2893="Single Family Residence",Q2893="Lead")),
(AND('[1]PWS Information'!$E$10="CWS",U2893="Multiple Family Residence",'[1]PWS Information'!$E$11="Yes",Q2893="Lead")),
(AND('[1]PWS Information'!$E$10="NTNC",Q2893="Lead")))),"Tier 1",
IF((OR((AND('[1]PWS Information'!$E$10="CWS",U2893="Multiple Family Residence",'[1]PWS Information'!$E$11="No",Q2893="Lead")),
(AND('[1]PWS Information'!$E$10="CWS",U2893="Other",Q2893="Lead")),
(AND('[1]PWS Information'!$E$10="CWS",U2893="Building",Q2893="Lead")))),"Tier 2",
IF((OR((AND('[1]PWS Information'!$E$10="CWS",U2893="Single Family Residence",Q2893="Galvanized Requiring Replacement")),
(AND('[1]PWS Information'!$E$10="CWS",U2893="Single Family Residence",Q2893="Galvanized Requiring Replacement",R2893="Yes")),
(AND('[1]PWS Information'!$E$10="NTNC",Q2893="Galvanized Requiring Replacement")),
(AND('[1]PWS Information'!$E$10="NTNC",U2893="Single Family Residence",R2893="Yes")))),"Tier 3",
IF((OR((AND('[1]PWS Information'!$E$10="CWS",U2893="Single Family Residence",S2893="Yes",Q2893="Non-Lead", J2893="Non-Lead - Copper",L2893="Before 1989")),
(AND('[1]PWS Information'!$E$10="CWS",U2893="Single Family Residence",S2893="Yes",Q2893="Non-Lead", N2893="Non-Lead - Copper",O2893="Before 1989")))),"Tier 4",
IF((OR((AND('[1]PWS Information'!$E$10="NTNC",Q2893="Non-Lead")),
(AND('[1]PWS Information'!$E$10="CWS",Q2893="Non-Lead",S2893="")),
(AND('[1]PWS Information'!$E$10="CWS",Q2893="Non-Lead",S2893="No")),
(AND('[1]PWS Information'!$E$10="CWS",Q2893="Non-Lead",S2893="Don't Know")),
(AND('[1]PWS Information'!$E$10="CWS",Q2893="Non-Lead", J2893="Non-Lead - Copper", S2893="Yes", L2893="Between 1989 and 2014")),
(AND('[1]PWS Information'!$E$10="CWS",Q2893="Non-Lead", J2893="Non-Lead - Copper", S2893="Yes", L2893="After 2014")),
(AND('[1]PWS Information'!$E$10="CWS",Q2893="Non-Lead", J2893="Non-Lead - Copper", S2893="Yes", L2893="Unknown")),
(AND('[1]PWS Information'!$E$10="CWS",Q2893="Non-Lead", N2893="Non-Lead - Copper", S2893="Yes", O2893="Between 1989 and 2014")),
(AND('[1]PWS Information'!$E$10="CWS",Q2893="Non-Lead", N2893="Non-Lead - Copper", S2893="Yes", O2893="After 2014")),
(AND('[1]PWS Information'!$E$10="CWS",Q2893="Non-Lead", N2893="Non-Lead - Copper", S2893="Yes", O2893="Unknown")),
(AND('[1]PWS Information'!$E$10="CWS",Q2893="Unknown")),
(AND('[1]PWS Information'!$E$10="NTNC",Q2893="Unknown")))),"Tier 5",
"")))))</f>
        <v>Tier 5</v>
      </c>
      <c r="Z2893" s="71"/>
      <c r="AA2893" s="71"/>
    </row>
    <row r="2894" spans="1:27" ht="57.6" x14ac:dyDescent="0.3">
      <c r="A2894" s="17"/>
      <c r="B2894" s="70" t="s">
        <v>623</v>
      </c>
      <c r="C2894" s="60">
        <v>2040</v>
      </c>
      <c r="D2894" s="61" t="s">
        <v>609</v>
      </c>
      <c r="E2894" s="61" t="s">
        <v>49</v>
      </c>
      <c r="F2894" s="61">
        <v>78640</v>
      </c>
      <c r="G2894" s="62" t="s">
        <v>592</v>
      </c>
      <c r="H2894" s="63">
        <v>29.9445835</v>
      </c>
      <c r="I2894" s="64">
        <v>-97.836880100000002</v>
      </c>
      <c r="J2894" s="65" t="s">
        <v>57</v>
      </c>
      <c r="K2894" s="66" t="s">
        <v>51</v>
      </c>
      <c r="L2894" s="62" t="s">
        <v>58</v>
      </c>
      <c r="M2894" s="69"/>
      <c r="N2894" s="65" t="s">
        <v>50</v>
      </c>
      <c r="O2894" s="66" t="s">
        <v>58</v>
      </c>
      <c r="P2894" s="69"/>
      <c r="Q2894" s="55" t="str">
        <f t="shared" si="45"/>
        <v>Non-Lead</v>
      </c>
      <c r="R2894" s="70" t="s">
        <v>51</v>
      </c>
      <c r="S2894" s="70" t="s">
        <v>51</v>
      </c>
      <c r="T2894" s="70"/>
      <c r="U2894" s="71" t="s">
        <v>53</v>
      </c>
      <c r="V2894" s="71" t="s">
        <v>51</v>
      </c>
      <c r="W2894" s="71" t="s">
        <v>51</v>
      </c>
      <c r="X2894" s="71" t="s">
        <v>51</v>
      </c>
      <c r="Y2894" s="72" t="str">
        <f>IF((OR((AND('[1]PWS Information'!$E$10="CWS",U2894="Single Family Residence",Q2894="Lead")),
(AND('[1]PWS Information'!$E$10="CWS",U2894="Multiple Family Residence",'[1]PWS Information'!$E$11="Yes",Q2894="Lead")),
(AND('[1]PWS Information'!$E$10="NTNC",Q2894="Lead")))),"Tier 1",
IF((OR((AND('[1]PWS Information'!$E$10="CWS",U2894="Multiple Family Residence",'[1]PWS Information'!$E$11="No",Q2894="Lead")),
(AND('[1]PWS Information'!$E$10="CWS",U2894="Other",Q2894="Lead")),
(AND('[1]PWS Information'!$E$10="CWS",U2894="Building",Q2894="Lead")))),"Tier 2",
IF((OR((AND('[1]PWS Information'!$E$10="CWS",U2894="Single Family Residence",Q2894="Galvanized Requiring Replacement")),
(AND('[1]PWS Information'!$E$10="CWS",U2894="Single Family Residence",Q2894="Galvanized Requiring Replacement",R2894="Yes")),
(AND('[1]PWS Information'!$E$10="NTNC",Q2894="Galvanized Requiring Replacement")),
(AND('[1]PWS Information'!$E$10="NTNC",U2894="Single Family Residence",R2894="Yes")))),"Tier 3",
IF((OR((AND('[1]PWS Information'!$E$10="CWS",U2894="Single Family Residence",S2894="Yes",Q2894="Non-Lead", J2894="Non-Lead - Copper",L2894="Before 1989")),
(AND('[1]PWS Information'!$E$10="CWS",U2894="Single Family Residence",S2894="Yes",Q2894="Non-Lead", N2894="Non-Lead - Copper",O2894="Before 1989")))),"Tier 4",
IF((OR((AND('[1]PWS Information'!$E$10="NTNC",Q2894="Non-Lead")),
(AND('[1]PWS Information'!$E$10="CWS",Q2894="Non-Lead",S2894="")),
(AND('[1]PWS Information'!$E$10="CWS",Q2894="Non-Lead",S2894="No")),
(AND('[1]PWS Information'!$E$10="CWS",Q2894="Non-Lead",S2894="Don't Know")),
(AND('[1]PWS Information'!$E$10="CWS",Q2894="Non-Lead", J2894="Non-Lead - Copper", S2894="Yes", L2894="Between 1989 and 2014")),
(AND('[1]PWS Information'!$E$10="CWS",Q2894="Non-Lead", J2894="Non-Lead - Copper", S2894="Yes", L2894="After 2014")),
(AND('[1]PWS Information'!$E$10="CWS",Q2894="Non-Lead", J2894="Non-Lead - Copper", S2894="Yes", L2894="Unknown")),
(AND('[1]PWS Information'!$E$10="CWS",Q2894="Non-Lead", N2894="Non-Lead - Copper", S2894="Yes", O2894="Between 1989 and 2014")),
(AND('[1]PWS Information'!$E$10="CWS",Q2894="Non-Lead", N2894="Non-Lead - Copper", S2894="Yes", O2894="After 2014")),
(AND('[1]PWS Information'!$E$10="CWS",Q2894="Non-Lead", N2894="Non-Lead - Copper", S2894="Yes", O2894="Unknown")),
(AND('[1]PWS Information'!$E$10="CWS",Q2894="Unknown")),
(AND('[1]PWS Information'!$E$10="NTNC",Q2894="Unknown")))),"Tier 5",
"")))))</f>
        <v>Tier 5</v>
      </c>
      <c r="Z2894" s="71"/>
      <c r="AA2894" s="71"/>
    </row>
    <row r="2895" spans="1:27" ht="57.6" x14ac:dyDescent="0.3">
      <c r="A2895" s="1"/>
      <c r="B2895" s="70" t="s">
        <v>624</v>
      </c>
      <c r="C2895" s="60">
        <v>2045</v>
      </c>
      <c r="D2895" s="61" t="s">
        <v>609</v>
      </c>
      <c r="E2895" s="61" t="s">
        <v>49</v>
      </c>
      <c r="F2895" s="61">
        <v>78640</v>
      </c>
      <c r="G2895" s="62" t="s">
        <v>592</v>
      </c>
      <c r="H2895" s="63">
        <v>29.9448796</v>
      </c>
      <c r="I2895" s="64">
        <v>-97.836398299999999</v>
      </c>
      <c r="J2895" s="65" t="s">
        <v>57</v>
      </c>
      <c r="K2895" s="66" t="s">
        <v>51</v>
      </c>
      <c r="L2895" s="62" t="s">
        <v>58</v>
      </c>
      <c r="M2895" s="69"/>
      <c r="N2895" s="65" t="s">
        <v>50</v>
      </c>
      <c r="O2895" s="66" t="s">
        <v>58</v>
      </c>
      <c r="P2895" s="69"/>
      <c r="Q2895" s="55" t="str">
        <f t="shared" si="45"/>
        <v>Non-Lead</v>
      </c>
      <c r="R2895" s="70" t="s">
        <v>51</v>
      </c>
      <c r="S2895" s="70" t="s">
        <v>51</v>
      </c>
      <c r="T2895" s="70"/>
      <c r="U2895" s="71" t="s">
        <v>53</v>
      </c>
      <c r="V2895" s="71" t="s">
        <v>51</v>
      </c>
      <c r="W2895" s="71" t="s">
        <v>51</v>
      </c>
      <c r="X2895" s="71" t="s">
        <v>51</v>
      </c>
      <c r="Y2895" s="72" t="str">
        <f>IF((OR((AND('[1]PWS Information'!$E$10="CWS",U2895="Single Family Residence",Q2895="Lead")),
(AND('[1]PWS Information'!$E$10="CWS",U2895="Multiple Family Residence",'[1]PWS Information'!$E$11="Yes",Q2895="Lead")),
(AND('[1]PWS Information'!$E$10="NTNC",Q2895="Lead")))),"Tier 1",
IF((OR((AND('[1]PWS Information'!$E$10="CWS",U2895="Multiple Family Residence",'[1]PWS Information'!$E$11="No",Q2895="Lead")),
(AND('[1]PWS Information'!$E$10="CWS",U2895="Other",Q2895="Lead")),
(AND('[1]PWS Information'!$E$10="CWS",U2895="Building",Q2895="Lead")))),"Tier 2",
IF((OR((AND('[1]PWS Information'!$E$10="CWS",U2895="Single Family Residence",Q2895="Galvanized Requiring Replacement")),
(AND('[1]PWS Information'!$E$10="CWS",U2895="Single Family Residence",Q2895="Galvanized Requiring Replacement",R2895="Yes")),
(AND('[1]PWS Information'!$E$10="NTNC",Q2895="Galvanized Requiring Replacement")),
(AND('[1]PWS Information'!$E$10="NTNC",U2895="Single Family Residence",R2895="Yes")))),"Tier 3",
IF((OR((AND('[1]PWS Information'!$E$10="CWS",U2895="Single Family Residence",S2895="Yes",Q2895="Non-Lead", J2895="Non-Lead - Copper",L2895="Before 1989")),
(AND('[1]PWS Information'!$E$10="CWS",U2895="Single Family Residence",S2895="Yes",Q2895="Non-Lead", N2895="Non-Lead - Copper",O2895="Before 1989")))),"Tier 4",
IF((OR((AND('[1]PWS Information'!$E$10="NTNC",Q2895="Non-Lead")),
(AND('[1]PWS Information'!$E$10="CWS",Q2895="Non-Lead",S2895="")),
(AND('[1]PWS Information'!$E$10="CWS",Q2895="Non-Lead",S2895="No")),
(AND('[1]PWS Information'!$E$10="CWS",Q2895="Non-Lead",S2895="Don't Know")),
(AND('[1]PWS Information'!$E$10="CWS",Q2895="Non-Lead", J2895="Non-Lead - Copper", S2895="Yes", L2895="Between 1989 and 2014")),
(AND('[1]PWS Information'!$E$10="CWS",Q2895="Non-Lead", J2895="Non-Lead - Copper", S2895="Yes", L2895="After 2014")),
(AND('[1]PWS Information'!$E$10="CWS",Q2895="Non-Lead", J2895="Non-Lead - Copper", S2895="Yes", L2895="Unknown")),
(AND('[1]PWS Information'!$E$10="CWS",Q2895="Non-Lead", N2895="Non-Lead - Copper", S2895="Yes", O2895="Between 1989 and 2014")),
(AND('[1]PWS Information'!$E$10="CWS",Q2895="Non-Lead", N2895="Non-Lead - Copper", S2895="Yes", O2895="After 2014")),
(AND('[1]PWS Information'!$E$10="CWS",Q2895="Non-Lead", N2895="Non-Lead - Copper", S2895="Yes", O2895="Unknown")),
(AND('[1]PWS Information'!$E$10="CWS",Q2895="Unknown")),
(AND('[1]PWS Information'!$E$10="NTNC",Q2895="Unknown")))),"Tier 5",
"")))))</f>
        <v>Tier 5</v>
      </c>
      <c r="Z2895" s="71"/>
      <c r="AA2895" s="71"/>
    </row>
    <row r="2896" spans="1:27" ht="72" x14ac:dyDescent="0.3">
      <c r="A2896" s="1"/>
      <c r="B2896" s="70" t="s">
        <v>625</v>
      </c>
      <c r="C2896" s="60">
        <v>2060</v>
      </c>
      <c r="D2896" s="61" t="s">
        <v>609</v>
      </c>
      <c r="E2896" s="61" t="s">
        <v>49</v>
      </c>
      <c r="F2896" s="61">
        <v>78640</v>
      </c>
      <c r="G2896" s="62" t="s">
        <v>592</v>
      </c>
      <c r="H2896" s="63">
        <v>29.944311599999999</v>
      </c>
      <c r="I2896" s="64">
        <v>-97.8366106</v>
      </c>
      <c r="J2896" s="65" t="s">
        <v>57</v>
      </c>
      <c r="K2896" s="66" t="s">
        <v>51</v>
      </c>
      <c r="L2896" s="62" t="s">
        <v>58</v>
      </c>
      <c r="M2896" s="69" t="s">
        <v>613</v>
      </c>
      <c r="N2896" s="65" t="s">
        <v>50</v>
      </c>
      <c r="O2896" s="66" t="s">
        <v>58</v>
      </c>
      <c r="P2896" s="69"/>
      <c r="Q2896" s="55" t="str">
        <f t="shared" si="45"/>
        <v>Non-Lead</v>
      </c>
      <c r="R2896" s="70" t="s">
        <v>51</v>
      </c>
      <c r="S2896" s="70" t="s">
        <v>51</v>
      </c>
      <c r="T2896" s="70"/>
      <c r="U2896" s="71" t="s">
        <v>53</v>
      </c>
      <c r="V2896" s="71" t="s">
        <v>51</v>
      </c>
      <c r="W2896" s="71" t="s">
        <v>51</v>
      </c>
      <c r="X2896" s="71" t="s">
        <v>51</v>
      </c>
      <c r="Y2896" s="72" t="str">
        <f>IF((OR((AND('[1]PWS Information'!$E$10="CWS",U2896="Single Family Residence",Q2896="Lead")),
(AND('[1]PWS Information'!$E$10="CWS",U2896="Multiple Family Residence",'[1]PWS Information'!$E$11="Yes",Q2896="Lead")),
(AND('[1]PWS Information'!$E$10="NTNC",Q2896="Lead")))),"Tier 1",
IF((OR((AND('[1]PWS Information'!$E$10="CWS",U2896="Multiple Family Residence",'[1]PWS Information'!$E$11="No",Q2896="Lead")),
(AND('[1]PWS Information'!$E$10="CWS",U2896="Other",Q2896="Lead")),
(AND('[1]PWS Information'!$E$10="CWS",U2896="Building",Q2896="Lead")))),"Tier 2",
IF((OR((AND('[1]PWS Information'!$E$10="CWS",U2896="Single Family Residence",Q2896="Galvanized Requiring Replacement")),
(AND('[1]PWS Information'!$E$10="CWS",U2896="Single Family Residence",Q2896="Galvanized Requiring Replacement",R2896="Yes")),
(AND('[1]PWS Information'!$E$10="NTNC",Q2896="Galvanized Requiring Replacement")),
(AND('[1]PWS Information'!$E$10="NTNC",U2896="Single Family Residence",R2896="Yes")))),"Tier 3",
IF((OR((AND('[1]PWS Information'!$E$10="CWS",U2896="Single Family Residence",S2896="Yes",Q2896="Non-Lead", J2896="Non-Lead - Copper",L2896="Before 1989")),
(AND('[1]PWS Information'!$E$10="CWS",U2896="Single Family Residence",S2896="Yes",Q2896="Non-Lead", N2896="Non-Lead - Copper",O2896="Before 1989")))),"Tier 4",
IF((OR((AND('[1]PWS Information'!$E$10="NTNC",Q2896="Non-Lead")),
(AND('[1]PWS Information'!$E$10="CWS",Q2896="Non-Lead",S2896="")),
(AND('[1]PWS Information'!$E$10="CWS",Q2896="Non-Lead",S2896="No")),
(AND('[1]PWS Information'!$E$10="CWS",Q2896="Non-Lead",S2896="Don't Know")),
(AND('[1]PWS Information'!$E$10="CWS",Q2896="Non-Lead", J2896="Non-Lead - Copper", S2896="Yes", L2896="Between 1989 and 2014")),
(AND('[1]PWS Information'!$E$10="CWS",Q2896="Non-Lead", J2896="Non-Lead - Copper", S2896="Yes", L2896="After 2014")),
(AND('[1]PWS Information'!$E$10="CWS",Q2896="Non-Lead", J2896="Non-Lead - Copper", S2896="Yes", L2896="Unknown")),
(AND('[1]PWS Information'!$E$10="CWS",Q2896="Non-Lead", N2896="Non-Lead - Copper", S2896="Yes", O2896="Between 1989 and 2014")),
(AND('[1]PWS Information'!$E$10="CWS",Q2896="Non-Lead", N2896="Non-Lead - Copper", S2896="Yes", O2896="After 2014")),
(AND('[1]PWS Information'!$E$10="CWS",Q2896="Non-Lead", N2896="Non-Lead - Copper", S2896="Yes", O2896="Unknown")),
(AND('[1]PWS Information'!$E$10="CWS",Q2896="Unknown")),
(AND('[1]PWS Information'!$E$10="NTNC",Q2896="Unknown")))),"Tier 5",
"")))))</f>
        <v>Tier 5</v>
      </c>
      <c r="Z2896" s="71"/>
      <c r="AA2896" s="71"/>
    </row>
    <row r="2897" spans="1:27" ht="57.6" x14ac:dyDescent="0.3">
      <c r="A2897" s="1"/>
      <c r="B2897" s="70" t="s">
        <v>626</v>
      </c>
      <c r="C2897" s="60">
        <v>2065</v>
      </c>
      <c r="D2897" s="61" t="s">
        <v>609</v>
      </c>
      <c r="E2897" s="61" t="s">
        <v>49</v>
      </c>
      <c r="F2897" s="61">
        <v>78640</v>
      </c>
      <c r="G2897" s="62" t="s">
        <v>592</v>
      </c>
      <c r="H2897" s="63">
        <v>29.944662900000001</v>
      </c>
      <c r="I2897" s="64">
        <v>-97.836134000000001</v>
      </c>
      <c r="J2897" s="65" t="s">
        <v>57</v>
      </c>
      <c r="K2897" s="66" t="s">
        <v>51</v>
      </c>
      <c r="L2897" s="62" t="s">
        <v>58</v>
      </c>
      <c r="M2897" s="69"/>
      <c r="N2897" s="65" t="s">
        <v>50</v>
      </c>
      <c r="O2897" s="66" t="s">
        <v>58</v>
      </c>
      <c r="P2897" s="69"/>
      <c r="Q2897" s="55" t="str">
        <f t="shared" si="45"/>
        <v>Non-Lead</v>
      </c>
      <c r="R2897" s="70" t="s">
        <v>51</v>
      </c>
      <c r="S2897" s="70" t="s">
        <v>51</v>
      </c>
      <c r="T2897" s="70"/>
      <c r="U2897" s="71" t="s">
        <v>53</v>
      </c>
      <c r="V2897" s="71" t="s">
        <v>51</v>
      </c>
      <c r="W2897" s="71" t="s">
        <v>51</v>
      </c>
      <c r="X2897" s="71" t="s">
        <v>51</v>
      </c>
      <c r="Y2897" s="72" t="str">
        <f>IF((OR((AND('[1]PWS Information'!$E$10="CWS",U2897="Single Family Residence",Q2897="Lead")),
(AND('[1]PWS Information'!$E$10="CWS",U2897="Multiple Family Residence",'[1]PWS Information'!$E$11="Yes",Q2897="Lead")),
(AND('[1]PWS Information'!$E$10="NTNC",Q2897="Lead")))),"Tier 1",
IF((OR((AND('[1]PWS Information'!$E$10="CWS",U2897="Multiple Family Residence",'[1]PWS Information'!$E$11="No",Q2897="Lead")),
(AND('[1]PWS Information'!$E$10="CWS",U2897="Other",Q2897="Lead")),
(AND('[1]PWS Information'!$E$10="CWS",U2897="Building",Q2897="Lead")))),"Tier 2",
IF((OR((AND('[1]PWS Information'!$E$10="CWS",U2897="Single Family Residence",Q2897="Galvanized Requiring Replacement")),
(AND('[1]PWS Information'!$E$10="CWS",U2897="Single Family Residence",Q2897="Galvanized Requiring Replacement",R2897="Yes")),
(AND('[1]PWS Information'!$E$10="NTNC",Q2897="Galvanized Requiring Replacement")),
(AND('[1]PWS Information'!$E$10="NTNC",U2897="Single Family Residence",R2897="Yes")))),"Tier 3",
IF((OR((AND('[1]PWS Information'!$E$10="CWS",U2897="Single Family Residence",S2897="Yes",Q2897="Non-Lead", J2897="Non-Lead - Copper",L2897="Before 1989")),
(AND('[1]PWS Information'!$E$10="CWS",U2897="Single Family Residence",S2897="Yes",Q2897="Non-Lead", N2897="Non-Lead - Copper",O2897="Before 1989")))),"Tier 4",
IF((OR((AND('[1]PWS Information'!$E$10="NTNC",Q2897="Non-Lead")),
(AND('[1]PWS Information'!$E$10="CWS",Q2897="Non-Lead",S2897="")),
(AND('[1]PWS Information'!$E$10="CWS",Q2897="Non-Lead",S2897="No")),
(AND('[1]PWS Information'!$E$10="CWS",Q2897="Non-Lead",S2897="Don't Know")),
(AND('[1]PWS Information'!$E$10="CWS",Q2897="Non-Lead", J2897="Non-Lead - Copper", S2897="Yes", L2897="Between 1989 and 2014")),
(AND('[1]PWS Information'!$E$10="CWS",Q2897="Non-Lead", J2897="Non-Lead - Copper", S2897="Yes", L2897="After 2014")),
(AND('[1]PWS Information'!$E$10="CWS",Q2897="Non-Lead", J2897="Non-Lead - Copper", S2897="Yes", L2897="Unknown")),
(AND('[1]PWS Information'!$E$10="CWS",Q2897="Non-Lead", N2897="Non-Lead - Copper", S2897="Yes", O2897="Between 1989 and 2014")),
(AND('[1]PWS Information'!$E$10="CWS",Q2897="Non-Lead", N2897="Non-Lead - Copper", S2897="Yes", O2897="After 2014")),
(AND('[1]PWS Information'!$E$10="CWS",Q2897="Non-Lead", N2897="Non-Lead - Copper", S2897="Yes", O2897="Unknown")),
(AND('[1]PWS Information'!$E$10="CWS",Q2897="Unknown")),
(AND('[1]PWS Information'!$E$10="NTNC",Q2897="Unknown")))),"Tier 5",
"")))))</f>
        <v>Tier 5</v>
      </c>
      <c r="Z2897" s="71"/>
      <c r="AA2897" s="71"/>
    </row>
    <row r="2898" spans="1:27" ht="57.6" x14ac:dyDescent="0.3">
      <c r="A2898" s="17"/>
      <c r="B2898" s="70" t="s">
        <v>627</v>
      </c>
      <c r="C2898" s="60">
        <v>2080</v>
      </c>
      <c r="D2898" s="61" t="s">
        <v>609</v>
      </c>
      <c r="E2898" s="61" t="s">
        <v>49</v>
      </c>
      <c r="F2898" s="61">
        <v>78640</v>
      </c>
      <c r="G2898" s="62" t="s">
        <v>592</v>
      </c>
      <c r="H2898" s="63">
        <v>29.943987400000001</v>
      </c>
      <c r="I2898" s="64">
        <v>-97.836326400000004</v>
      </c>
      <c r="J2898" s="65" t="s">
        <v>57</v>
      </c>
      <c r="K2898" s="66" t="s">
        <v>51</v>
      </c>
      <c r="L2898" s="62" t="s">
        <v>58</v>
      </c>
      <c r="M2898" s="69"/>
      <c r="N2898" s="65" t="s">
        <v>50</v>
      </c>
      <c r="O2898" s="66" t="s">
        <v>58</v>
      </c>
      <c r="P2898" s="69"/>
      <c r="Q2898" s="55" t="str">
        <f t="shared" si="45"/>
        <v>Non-Lead</v>
      </c>
      <c r="R2898" s="70" t="s">
        <v>51</v>
      </c>
      <c r="S2898" s="70" t="s">
        <v>51</v>
      </c>
      <c r="T2898" s="70"/>
      <c r="U2898" s="71" t="s">
        <v>53</v>
      </c>
      <c r="V2898" s="71" t="s">
        <v>51</v>
      </c>
      <c r="W2898" s="71" t="s">
        <v>51</v>
      </c>
      <c r="X2898" s="71" t="s">
        <v>51</v>
      </c>
      <c r="Y2898" s="72" t="str">
        <f>IF((OR((AND('[1]PWS Information'!$E$10="CWS",U2898="Single Family Residence",Q2898="Lead")),
(AND('[1]PWS Information'!$E$10="CWS",U2898="Multiple Family Residence",'[1]PWS Information'!$E$11="Yes",Q2898="Lead")),
(AND('[1]PWS Information'!$E$10="NTNC",Q2898="Lead")))),"Tier 1",
IF((OR((AND('[1]PWS Information'!$E$10="CWS",U2898="Multiple Family Residence",'[1]PWS Information'!$E$11="No",Q2898="Lead")),
(AND('[1]PWS Information'!$E$10="CWS",U2898="Other",Q2898="Lead")),
(AND('[1]PWS Information'!$E$10="CWS",U2898="Building",Q2898="Lead")))),"Tier 2",
IF((OR((AND('[1]PWS Information'!$E$10="CWS",U2898="Single Family Residence",Q2898="Galvanized Requiring Replacement")),
(AND('[1]PWS Information'!$E$10="CWS",U2898="Single Family Residence",Q2898="Galvanized Requiring Replacement",R2898="Yes")),
(AND('[1]PWS Information'!$E$10="NTNC",Q2898="Galvanized Requiring Replacement")),
(AND('[1]PWS Information'!$E$10="NTNC",U2898="Single Family Residence",R2898="Yes")))),"Tier 3",
IF((OR((AND('[1]PWS Information'!$E$10="CWS",U2898="Single Family Residence",S2898="Yes",Q2898="Non-Lead", J2898="Non-Lead - Copper",L2898="Before 1989")),
(AND('[1]PWS Information'!$E$10="CWS",U2898="Single Family Residence",S2898="Yes",Q2898="Non-Lead", N2898="Non-Lead - Copper",O2898="Before 1989")))),"Tier 4",
IF((OR((AND('[1]PWS Information'!$E$10="NTNC",Q2898="Non-Lead")),
(AND('[1]PWS Information'!$E$10="CWS",Q2898="Non-Lead",S2898="")),
(AND('[1]PWS Information'!$E$10="CWS",Q2898="Non-Lead",S2898="No")),
(AND('[1]PWS Information'!$E$10="CWS",Q2898="Non-Lead",S2898="Don't Know")),
(AND('[1]PWS Information'!$E$10="CWS",Q2898="Non-Lead", J2898="Non-Lead - Copper", S2898="Yes", L2898="Between 1989 and 2014")),
(AND('[1]PWS Information'!$E$10="CWS",Q2898="Non-Lead", J2898="Non-Lead - Copper", S2898="Yes", L2898="After 2014")),
(AND('[1]PWS Information'!$E$10="CWS",Q2898="Non-Lead", J2898="Non-Lead - Copper", S2898="Yes", L2898="Unknown")),
(AND('[1]PWS Information'!$E$10="CWS",Q2898="Non-Lead", N2898="Non-Lead - Copper", S2898="Yes", O2898="Between 1989 and 2014")),
(AND('[1]PWS Information'!$E$10="CWS",Q2898="Non-Lead", N2898="Non-Lead - Copper", S2898="Yes", O2898="After 2014")),
(AND('[1]PWS Information'!$E$10="CWS",Q2898="Non-Lead", N2898="Non-Lead - Copper", S2898="Yes", O2898="Unknown")),
(AND('[1]PWS Information'!$E$10="CWS",Q2898="Unknown")),
(AND('[1]PWS Information'!$E$10="NTNC",Q2898="Unknown")))),"Tier 5",
"")))))</f>
        <v>Tier 5</v>
      </c>
      <c r="Z2898" s="71"/>
      <c r="AA2898" s="71"/>
    </row>
    <row r="2899" spans="1:27" ht="57.6" x14ac:dyDescent="0.3">
      <c r="A2899" s="1"/>
      <c r="B2899" s="70">
        <v>10321103</v>
      </c>
      <c r="C2899" s="60">
        <v>2085</v>
      </c>
      <c r="D2899" s="61" t="s">
        <v>609</v>
      </c>
      <c r="E2899" s="61" t="s">
        <v>49</v>
      </c>
      <c r="F2899" s="61">
        <v>78640</v>
      </c>
      <c r="G2899" s="62" t="s">
        <v>592</v>
      </c>
      <c r="H2899" s="63">
        <v>29.9443734</v>
      </c>
      <c r="I2899" s="64">
        <v>-97.835818799999998</v>
      </c>
      <c r="J2899" s="65" t="s">
        <v>57</v>
      </c>
      <c r="K2899" s="66" t="s">
        <v>51</v>
      </c>
      <c r="L2899" s="62" t="s">
        <v>58</v>
      </c>
      <c r="M2899" s="69"/>
      <c r="N2899" s="65" t="s">
        <v>50</v>
      </c>
      <c r="O2899" s="66" t="s">
        <v>58</v>
      </c>
      <c r="P2899" s="69"/>
      <c r="Q2899" s="55" t="str">
        <f t="shared" si="45"/>
        <v>Non-Lead</v>
      </c>
      <c r="R2899" s="70" t="s">
        <v>51</v>
      </c>
      <c r="S2899" s="70" t="s">
        <v>51</v>
      </c>
      <c r="T2899" s="70"/>
      <c r="U2899" s="71" t="s">
        <v>53</v>
      </c>
      <c r="V2899" s="71" t="s">
        <v>51</v>
      </c>
      <c r="W2899" s="71" t="s">
        <v>51</v>
      </c>
      <c r="X2899" s="71" t="s">
        <v>51</v>
      </c>
      <c r="Y2899" s="72" t="str">
        <f>IF((OR((AND('[1]PWS Information'!$E$10="CWS",U2899="Single Family Residence",Q2899="Lead")),
(AND('[1]PWS Information'!$E$10="CWS",U2899="Multiple Family Residence",'[1]PWS Information'!$E$11="Yes",Q2899="Lead")),
(AND('[1]PWS Information'!$E$10="NTNC",Q2899="Lead")))),"Tier 1",
IF((OR((AND('[1]PWS Information'!$E$10="CWS",U2899="Multiple Family Residence",'[1]PWS Information'!$E$11="No",Q2899="Lead")),
(AND('[1]PWS Information'!$E$10="CWS",U2899="Other",Q2899="Lead")),
(AND('[1]PWS Information'!$E$10="CWS",U2899="Building",Q2899="Lead")))),"Tier 2",
IF((OR((AND('[1]PWS Information'!$E$10="CWS",U2899="Single Family Residence",Q2899="Galvanized Requiring Replacement")),
(AND('[1]PWS Information'!$E$10="CWS",U2899="Single Family Residence",Q2899="Galvanized Requiring Replacement",R2899="Yes")),
(AND('[1]PWS Information'!$E$10="NTNC",Q2899="Galvanized Requiring Replacement")),
(AND('[1]PWS Information'!$E$10="NTNC",U2899="Single Family Residence",R2899="Yes")))),"Tier 3",
IF((OR((AND('[1]PWS Information'!$E$10="CWS",U2899="Single Family Residence",S2899="Yes",Q2899="Non-Lead", J2899="Non-Lead - Copper",L2899="Before 1989")),
(AND('[1]PWS Information'!$E$10="CWS",U2899="Single Family Residence",S2899="Yes",Q2899="Non-Lead", N2899="Non-Lead - Copper",O2899="Before 1989")))),"Tier 4",
IF((OR((AND('[1]PWS Information'!$E$10="NTNC",Q2899="Non-Lead")),
(AND('[1]PWS Information'!$E$10="CWS",Q2899="Non-Lead",S2899="")),
(AND('[1]PWS Information'!$E$10="CWS",Q2899="Non-Lead",S2899="No")),
(AND('[1]PWS Information'!$E$10="CWS",Q2899="Non-Lead",S2899="Don't Know")),
(AND('[1]PWS Information'!$E$10="CWS",Q2899="Non-Lead", J2899="Non-Lead - Copper", S2899="Yes", L2899="Between 1989 and 2014")),
(AND('[1]PWS Information'!$E$10="CWS",Q2899="Non-Lead", J2899="Non-Lead - Copper", S2899="Yes", L2899="After 2014")),
(AND('[1]PWS Information'!$E$10="CWS",Q2899="Non-Lead", J2899="Non-Lead - Copper", S2899="Yes", L2899="Unknown")),
(AND('[1]PWS Information'!$E$10="CWS",Q2899="Non-Lead", N2899="Non-Lead - Copper", S2899="Yes", O2899="Between 1989 and 2014")),
(AND('[1]PWS Information'!$E$10="CWS",Q2899="Non-Lead", N2899="Non-Lead - Copper", S2899="Yes", O2899="After 2014")),
(AND('[1]PWS Information'!$E$10="CWS",Q2899="Non-Lead", N2899="Non-Lead - Copper", S2899="Yes", O2899="Unknown")),
(AND('[1]PWS Information'!$E$10="CWS",Q2899="Unknown")),
(AND('[1]PWS Information'!$E$10="NTNC",Q2899="Unknown")))),"Tier 5",
"")))))</f>
        <v>Tier 5</v>
      </c>
      <c r="Z2899" s="71"/>
      <c r="AA2899" s="71"/>
    </row>
    <row r="2900" spans="1:27" ht="57.6" x14ac:dyDescent="0.3">
      <c r="A2900" s="1"/>
      <c r="B2900" s="70" t="s">
        <v>628</v>
      </c>
      <c r="C2900" s="60">
        <v>3000</v>
      </c>
      <c r="D2900" s="61" t="s">
        <v>609</v>
      </c>
      <c r="E2900" s="61" t="s">
        <v>49</v>
      </c>
      <c r="F2900" s="61">
        <v>78640</v>
      </c>
      <c r="G2900" s="62" t="s">
        <v>592</v>
      </c>
      <c r="H2900" s="63">
        <v>29.943776100000001</v>
      </c>
      <c r="I2900" s="64">
        <v>-97.836078200000003</v>
      </c>
      <c r="J2900" s="65" t="s">
        <v>57</v>
      </c>
      <c r="K2900" s="66" t="s">
        <v>51</v>
      </c>
      <c r="L2900" s="62" t="s">
        <v>58</v>
      </c>
      <c r="M2900" s="69"/>
      <c r="N2900" s="65" t="s">
        <v>50</v>
      </c>
      <c r="O2900" s="66" t="s">
        <v>58</v>
      </c>
      <c r="P2900" s="69"/>
      <c r="Q2900" s="55" t="str">
        <f t="shared" si="45"/>
        <v>Non-Lead</v>
      </c>
      <c r="R2900" s="70" t="s">
        <v>51</v>
      </c>
      <c r="S2900" s="70" t="s">
        <v>51</v>
      </c>
      <c r="T2900" s="70"/>
      <c r="U2900" s="71" t="s">
        <v>53</v>
      </c>
      <c r="V2900" s="71" t="s">
        <v>51</v>
      </c>
      <c r="W2900" s="71" t="s">
        <v>51</v>
      </c>
      <c r="X2900" s="71" t="s">
        <v>51</v>
      </c>
      <c r="Y2900" s="72" t="str">
        <f>IF((OR((AND('[1]PWS Information'!$E$10="CWS",U2900="Single Family Residence",Q2900="Lead")),
(AND('[1]PWS Information'!$E$10="CWS",U2900="Multiple Family Residence",'[1]PWS Information'!$E$11="Yes",Q2900="Lead")),
(AND('[1]PWS Information'!$E$10="NTNC",Q2900="Lead")))),"Tier 1",
IF((OR((AND('[1]PWS Information'!$E$10="CWS",U2900="Multiple Family Residence",'[1]PWS Information'!$E$11="No",Q2900="Lead")),
(AND('[1]PWS Information'!$E$10="CWS",U2900="Other",Q2900="Lead")),
(AND('[1]PWS Information'!$E$10="CWS",U2900="Building",Q2900="Lead")))),"Tier 2",
IF((OR((AND('[1]PWS Information'!$E$10="CWS",U2900="Single Family Residence",Q2900="Galvanized Requiring Replacement")),
(AND('[1]PWS Information'!$E$10="CWS",U2900="Single Family Residence",Q2900="Galvanized Requiring Replacement",R2900="Yes")),
(AND('[1]PWS Information'!$E$10="NTNC",Q2900="Galvanized Requiring Replacement")),
(AND('[1]PWS Information'!$E$10="NTNC",U2900="Single Family Residence",R2900="Yes")))),"Tier 3",
IF((OR((AND('[1]PWS Information'!$E$10="CWS",U2900="Single Family Residence",S2900="Yes",Q2900="Non-Lead", J2900="Non-Lead - Copper",L2900="Before 1989")),
(AND('[1]PWS Information'!$E$10="CWS",U2900="Single Family Residence",S2900="Yes",Q2900="Non-Lead", N2900="Non-Lead - Copper",O2900="Before 1989")))),"Tier 4",
IF((OR((AND('[1]PWS Information'!$E$10="NTNC",Q2900="Non-Lead")),
(AND('[1]PWS Information'!$E$10="CWS",Q2900="Non-Lead",S2900="")),
(AND('[1]PWS Information'!$E$10="CWS",Q2900="Non-Lead",S2900="No")),
(AND('[1]PWS Information'!$E$10="CWS",Q2900="Non-Lead",S2900="Don't Know")),
(AND('[1]PWS Information'!$E$10="CWS",Q2900="Non-Lead", J2900="Non-Lead - Copper", S2900="Yes", L2900="Between 1989 and 2014")),
(AND('[1]PWS Information'!$E$10="CWS",Q2900="Non-Lead", J2900="Non-Lead - Copper", S2900="Yes", L2900="After 2014")),
(AND('[1]PWS Information'!$E$10="CWS",Q2900="Non-Lead", J2900="Non-Lead - Copper", S2900="Yes", L2900="Unknown")),
(AND('[1]PWS Information'!$E$10="CWS",Q2900="Non-Lead", N2900="Non-Lead - Copper", S2900="Yes", O2900="Between 1989 and 2014")),
(AND('[1]PWS Information'!$E$10="CWS",Q2900="Non-Lead", N2900="Non-Lead - Copper", S2900="Yes", O2900="After 2014")),
(AND('[1]PWS Information'!$E$10="CWS",Q2900="Non-Lead", N2900="Non-Lead - Copper", S2900="Yes", O2900="Unknown")),
(AND('[1]PWS Information'!$E$10="CWS",Q2900="Unknown")),
(AND('[1]PWS Information'!$E$10="NTNC",Q2900="Unknown")))),"Tier 5",
"")))))</f>
        <v>Tier 5</v>
      </c>
      <c r="Z2900" s="71"/>
      <c r="AA2900" s="71"/>
    </row>
    <row r="2901" spans="1:27" ht="72" x14ac:dyDescent="0.3">
      <c r="A2901" s="1"/>
      <c r="B2901" s="70">
        <v>16101715</v>
      </c>
      <c r="C2901" s="60">
        <v>3001</v>
      </c>
      <c r="D2901" s="61" t="s">
        <v>609</v>
      </c>
      <c r="E2901" s="61" t="s">
        <v>49</v>
      </c>
      <c r="F2901" s="61">
        <v>78640</v>
      </c>
      <c r="G2901" s="62" t="s">
        <v>592</v>
      </c>
      <c r="H2901" s="63">
        <v>29.944167799999999</v>
      </c>
      <c r="I2901" s="64">
        <v>-97.835569500000005</v>
      </c>
      <c r="J2901" s="65" t="s">
        <v>57</v>
      </c>
      <c r="K2901" s="66" t="s">
        <v>51</v>
      </c>
      <c r="L2901" s="62" t="s">
        <v>58</v>
      </c>
      <c r="M2901" s="69"/>
      <c r="N2901" s="65" t="s">
        <v>50</v>
      </c>
      <c r="O2901" s="66" t="s">
        <v>58</v>
      </c>
      <c r="P2901" s="69" t="s">
        <v>613</v>
      </c>
      <c r="Q2901" s="55" t="str">
        <f t="shared" si="45"/>
        <v>Non-Lead</v>
      </c>
      <c r="R2901" s="70" t="s">
        <v>51</v>
      </c>
      <c r="S2901" s="70" t="s">
        <v>51</v>
      </c>
      <c r="T2901" s="70"/>
      <c r="U2901" s="71" t="s">
        <v>53</v>
      </c>
      <c r="V2901" s="71" t="s">
        <v>51</v>
      </c>
      <c r="W2901" s="71" t="s">
        <v>51</v>
      </c>
      <c r="X2901" s="71" t="s">
        <v>51</v>
      </c>
      <c r="Y2901" s="72" t="str">
        <f>IF((OR((AND('[1]PWS Information'!$E$10="CWS",U2901="Single Family Residence",Q2901="Lead")),
(AND('[1]PWS Information'!$E$10="CWS",U2901="Multiple Family Residence",'[1]PWS Information'!$E$11="Yes",Q2901="Lead")),
(AND('[1]PWS Information'!$E$10="NTNC",Q2901="Lead")))),"Tier 1",
IF((OR((AND('[1]PWS Information'!$E$10="CWS",U2901="Multiple Family Residence",'[1]PWS Information'!$E$11="No",Q2901="Lead")),
(AND('[1]PWS Information'!$E$10="CWS",U2901="Other",Q2901="Lead")),
(AND('[1]PWS Information'!$E$10="CWS",U2901="Building",Q2901="Lead")))),"Tier 2",
IF((OR((AND('[1]PWS Information'!$E$10="CWS",U2901="Single Family Residence",Q2901="Galvanized Requiring Replacement")),
(AND('[1]PWS Information'!$E$10="CWS",U2901="Single Family Residence",Q2901="Galvanized Requiring Replacement",R2901="Yes")),
(AND('[1]PWS Information'!$E$10="NTNC",Q2901="Galvanized Requiring Replacement")),
(AND('[1]PWS Information'!$E$10="NTNC",U2901="Single Family Residence",R2901="Yes")))),"Tier 3",
IF((OR((AND('[1]PWS Information'!$E$10="CWS",U2901="Single Family Residence",S2901="Yes",Q2901="Non-Lead", J2901="Non-Lead - Copper",L2901="Before 1989")),
(AND('[1]PWS Information'!$E$10="CWS",U2901="Single Family Residence",S2901="Yes",Q2901="Non-Lead", N2901="Non-Lead - Copper",O2901="Before 1989")))),"Tier 4",
IF((OR((AND('[1]PWS Information'!$E$10="NTNC",Q2901="Non-Lead")),
(AND('[1]PWS Information'!$E$10="CWS",Q2901="Non-Lead",S2901="")),
(AND('[1]PWS Information'!$E$10="CWS",Q2901="Non-Lead",S2901="No")),
(AND('[1]PWS Information'!$E$10="CWS",Q2901="Non-Lead",S2901="Don't Know")),
(AND('[1]PWS Information'!$E$10="CWS",Q2901="Non-Lead", J2901="Non-Lead - Copper", S2901="Yes", L2901="Between 1989 and 2014")),
(AND('[1]PWS Information'!$E$10="CWS",Q2901="Non-Lead", J2901="Non-Lead - Copper", S2901="Yes", L2901="After 2014")),
(AND('[1]PWS Information'!$E$10="CWS",Q2901="Non-Lead", J2901="Non-Lead - Copper", S2901="Yes", L2901="Unknown")),
(AND('[1]PWS Information'!$E$10="CWS",Q2901="Non-Lead", N2901="Non-Lead - Copper", S2901="Yes", O2901="Between 1989 and 2014")),
(AND('[1]PWS Information'!$E$10="CWS",Q2901="Non-Lead", N2901="Non-Lead - Copper", S2901="Yes", O2901="After 2014")),
(AND('[1]PWS Information'!$E$10="CWS",Q2901="Non-Lead", N2901="Non-Lead - Copper", S2901="Yes", O2901="Unknown")),
(AND('[1]PWS Information'!$E$10="CWS",Q2901="Unknown")),
(AND('[1]PWS Information'!$E$10="NTNC",Q2901="Unknown")))),"Tier 5",
"")))))</f>
        <v>Tier 5</v>
      </c>
      <c r="Z2901" s="71"/>
      <c r="AA2901" s="71"/>
    </row>
    <row r="2902" spans="1:27" ht="57.6" x14ac:dyDescent="0.3">
      <c r="A2902" s="17"/>
      <c r="B2902" s="70" t="s">
        <v>629</v>
      </c>
      <c r="C2902" s="60">
        <v>3040</v>
      </c>
      <c r="D2902" s="61" t="s">
        <v>609</v>
      </c>
      <c r="E2902" s="61" t="s">
        <v>49</v>
      </c>
      <c r="F2902" s="61">
        <v>78640</v>
      </c>
      <c r="G2902" s="62" t="s">
        <v>592</v>
      </c>
      <c r="H2902" s="63">
        <v>29.943467299999998</v>
      </c>
      <c r="I2902" s="64">
        <v>-97.8355861</v>
      </c>
      <c r="J2902" s="65" t="s">
        <v>57</v>
      </c>
      <c r="K2902" s="66" t="s">
        <v>51</v>
      </c>
      <c r="L2902" s="62" t="s">
        <v>58</v>
      </c>
      <c r="M2902" s="69"/>
      <c r="N2902" s="65" t="s">
        <v>50</v>
      </c>
      <c r="O2902" s="66" t="s">
        <v>58</v>
      </c>
      <c r="P2902" s="69"/>
      <c r="Q2902" s="55" t="str">
        <f t="shared" si="45"/>
        <v>Non-Lead</v>
      </c>
      <c r="R2902" s="70" t="s">
        <v>51</v>
      </c>
      <c r="S2902" s="70" t="s">
        <v>51</v>
      </c>
      <c r="T2902" s="70"/>
      <c r="U2902" s="71" t="s">
        <v>53</v>
      </c>
      <c r="V2902" s="71" t="s">
        <v>51</v>
      </c>
      <c r="W2902" s="71" t="s">
        <v>51</v>
      </c>
      <c r="X2902" s="71" t="s">
        <v>51</v>
      </c>
      <c r="Y2902" s="72" t="str">
        <f>IF((OR((AND('[1]PWS Information'!$E$10="CWS",U2902="Single Family Residence",Q2902="Lead")),
(AND('[1]PWS Information'!$E$10="CWS",U2902="Multiple Family Residence",'[1]PWS Information'!$E$11="Yes",Q2902="Lead")),
(AND('[1]PWS Information'!$E$10="NTNC",Q2902="Lead")))),"Tier 1",
IF((OR((AND('[1]PWS Information'!$E$10="CWS",U2902="Multiple Family Residence",'[1]PWS Information'!$E$11="No",Q2902="Lead")),
(AND('[1]PWS Information'!$E$10="CWS",U2902="Other",Q2902="Lead")),
(AND('[1]PWS Information'!$E$10="CWS",U2902="Building",Q2902="Lead")))),"Tier 2",
IF((OR((AND('[1]PWS Information'!$E$10="CWS",U2902="Single Family Residence",Q2902="Galvanized Requiring Replacement")),
(AND('[1]PWS Information'!$E$10="CWS",U2902="Single Family Residence",Q2902="Galvanized Requiring Replacement",R2902="Yes")),
(AND('[1]PWS Information'!$E$10="NTNC",Q2902="Galvanized Requiring Replacement")),
(AND('[1]PWS Information'!$E$10="NTNC",U2902="Single Family Residence",R2902="Yes")))),"Tier 3",
IF((OR((AND('[1]PWS Information'!$E$10="CWS",U2902="Single Family Residence",S2902="Yes",Q2902="Non-Lead", J2902="Non-Lead - Copper",L2902="Before 1989")),
(AND('[1]PWS Information'!$E$10="CWS",U2902="Single Family Residence",S2902="Yes",Q2902="Non-Lead", N2902="Non-Lead - Copper",O2902="Before 1989")))),"Tier 4",
IF((OR((AND('[1]PWS Information'!$E$10="NTNC",Q2902="Non-Lead")),
(AND('[1]PWS Information'!$E$10="CWS",Q2902="Non-Lead",S2902="")),
(AND('[1]PWS Information'!$E$10="CWS",Q2902="Non-Lead",S2902="No")),
(AND('[1]PWS Information'!$E$10="CWS",Q2902="Non-Lead",S2902="Don't Know")),
(AND('[1]PWS Information'!$E$10="CWS",Q2902="Non-Lead", J2902="Non-Lead - Copper", S2902="Yes", L2902="Between 1989 and 2014")),
(AND('[1]PWS Information'!$E$10="CWS",Q2902="Non-Lead", J2902="Non-Lead - Copper", S2902="Yes", L2902="After 2014")),
(AND('[1]PWS Information'!$E$10="CWS",Q2902="Non-Lead", J2902="Non-Lead - Copper", S2902="Yes", L2902="Unknown")),
(AND('[1]PWS Information'!$E$10="CWS",Q2902="Non-Lead", N2902="Non-Lead - Copper", S2902="Yes", O2902="Between 1989 and 2014")),
(AND('[1]PWS Information'!$E$10="CWS",Q2902="Non-Lead", N2902="Non-Lead - Copper", S2902="Yes", O2902="After 2014")),
(AND('[1]PWS Information'!$E$10="CWS",Q2902="Non-Lead", N2902="Non-Lead - Copper", S2902="Yes", O2902="Unknown")),
(AND('[1]PWS Information'!$E$10="CWS",Q2902="Unknown")),
(AND('[1]PWS Information'!$E$10="NTNC",Q2902="Unknown")))),"Tier 5",
"")))))</f>
        <v>Tier 5</v>
      </c>
      <c r="Z2902" s="71"/>
      <c r="AA2902" s="71"/>
    </row>
    <row r="2903" spans="1:27" ht="57.6" x14ac:dyDescent="0.3">
      <c r="A2903" s="1"/>
      <c r="B2903" s="70" t="s">
        <v>630</v>
      </c>
      <c r="C2903" s="60">
        <v>3060</v>
      </c>
      <c r="D2903" s="61" t="s">
        <v>609</v>
      </c>
      <c r="E2903" s="61" t="s">
        <v>49</v>
      </c>
      <c r="F2903" s="61">
        <v>78640</v>
      </c>
      <c r="G2903" s="62" t="s">
        <v>592</v>
      </c>
      <c r="H2903" s="63">
        <v>29.943157200000002</v>
      </c>
      <c r="I2903" s="64">
        <v>-97.835234200000002</v>
      </c>
      <c r="J2903" s="65" t="s">
        <v>57</v>
      </c>
      <c r="K2903" s="66" t="s">
        <v>51</v>
      </c>
      <c r="L2903" s="62" t="s">
        <v>58</v>
      </c>
      <c r="M2903" s="69"/>
      <c r="N2903" s="65" t="s">
        <v>50</v>
      </c>
      <c r="O2903" s="66" t="s">
        <v>58</v>
      </c>
      <c r="P2903" s="69"/>
      <c r="Q2903" s="55" t="str">
        <f t="shared" si="45"/>
        <v>Non-Lead</v>
      </c>
      <c r="R2903" s="70" t="s">
        <v>51</v>
      </c>
      <c r="S2903" s="70" t="s">
        <v>51</v>
      </c>
      <c r="T2903" s="70"/>
      <c r="U2903" s="71" t="s">
        <v>53</v>
      </c>
      <c r="V2903" s="71" t="s">
        <v>51</v>
      </c>
      <c r="W2903" s="71" t="s">
        <v>51</v>
      </c>
      <c r="X2903" s="71" t="s">
        <v>51</v>
      </c>
      <c r="Y2903" s="72" t="str">
        <f>IF((OR((AND('[1]PWS Information'!$E$10="CWS",U2903="Single Family Residence",Q2903="Lead")),
(AND('[1]PWS Information'!$E$10="CWS",U2903="Multiple Family Residence",'[1]PWS Information'!$E$11="Yes",Q2903="Lead")),
(AND('[1]PWS Information'!$E$10="NTNC",Q2903="Lead")))),"Tier 1",
IF((OR((AND('[1]PWS Information'!$E$10="CWS",U2903="Multiple Family Residence",'[1]PWS Information'!$E$11="No",Q2903="Lead")),
(AND('[1]PWS Information'!$E$10="CWS",U2903="Other",Q2903="Lead")),
(AND('[1]PWS Information'!$E$10="CWS",U2903="Building",Q2903="Lead")))),"Tier 2",
IF((OR((AND('[1]PWS Information'!$E$10="CWS",U2903="Single Family Residence",Q2903="Galvanized Requiring Replacement")),
(AND('[1]PWS Information'!$E$10="CWS",U2903="Single Family Residence",Q2903="Galvanized Requiring Replacement",R2903="Yes")),
(AND('[1]PWS Information'!$E$10="NTNC",Q2903="Galvanized Requiring Replacement")),
(AND('[1]PWS Information'!$E$10="NTNC",U2903="Single Family Residence",R2903="Yes")))),"Tier 3",
IF((OR((AND('[1]PWS Information'!$E$10="CWS",U2903="Single Family Residence",S2903="Yes",Q2903="Non-Lead", J2903="Non-Lead - Copper",L2903="Before 1989")),
(AND('[1]PWS Information'!$E$10="CWS",U2903="Single Family Residence",S2903="Yes",Q2903="Non-Lead", N2903="Non-Lead - Copper",O2903="Before 1989")))),"Tier 4",
IF((OR((AND('[1]PWS Information'!$E$10="NTNC",Q2903="Non-Lead")),
(AND('[1]PWS Information'!$E$10="CWS",Q2903="Non-Lead",S2903="")),
(AND('[1]PWS Information'!$E$10="CWS",Q2903="Non-Lead",S2903="No")),
(AND('[1]PWS Information'!$E$10="CWS",Q2903="Non-Lead",S2903="Don't Know")),
(AND('[1]PWS Information'!$E$10="CWS",Q2903="Non-Lead", J2903="Non-Lead - Copper", S2903="Yes", L2903="Between 1989 and 2014")),
(AND('[1]PWS Information'!$E$10="CWS",Q2903="Non-Lead", J2903="Non-Lead - Copper", S2903="Yes", L2903="After 2014")),
(AND('[1]PWS Information'!$E$10="CWS",Q2903="Non-Lead", J2903="Non-Lead - Copper", S2903="Yes", L2903="Unknown")),
(AND('[1]PWS Information'!$E$10="CWS",Q2903="Non-Lead", N2903="Non-Lead - Copper", S2903="Yes", O2903="Between 1989 and 2014")),
(AND('[1]PWS Information'!$E$10="CWS",Q2903="Non-Lead", N2903="Non-Lead - Copper", S2903="Yes", O2903="After 2014")),
(AND('[1]PWS Information'!$E$10="CWS",Q2903="Non-Lead", N2903="Non-Lead - Copper", S2903="Yes", O2903="Unknown")),
(AND('[1]PWS Information'!$E$10="CWS",Q2903="Unknown")),
(AND('[1]PWS Information'!$E$10="NTNC",Q2903="Unknown")))),"Tier 5",
"")))))</f>
        <v>Tier 5</v>
      </c>
      <c r="Z2903" s="71"/>
      <c r="AA2903" s="71"/>
    </row>
    <row r="2904" spans="1:27" ht="57.6" x14ac:dyDescent="0.3">
      <c r="A2904" s="1"/>
      <c r="B2904" s="70" t="s">
        <v>631</v>
      </c>
      <c r="C2904" s="60">
        <v>3080</v>
      </c>
      <c r="D2904" s="61" t="s">
        <v>609</v>
      </c>
      <c r="E2904" s="61" t="s">
        <v>49</v>
      </c>
      <c r="F2904" s="61">
        <v>78640</v>
      </c>
      <c r="G2904" s="62" t="s">
        <v>592</v>
      </c>
      <c r="H2904" s="63">
        <v>29.942963500000001</v>
      </c>
      <c r="I2904" s="64">
        <v>-97.834977499999994</v>
      </c>
      <c r="J2904" s="65" t="s">
        <v>57</v>
      </c>
      <c r="K2904" s="66" t="s">
        <v>51</v>
      </c>
      <c r="L2904" s="62" t="s">
        <v>58</v>
      </c>
      <c r="M2904" s="69"/>
      <c r="N2904" s="65" t="s">
        <v>50</v>
      </c>
      <c r="O2904" s="66" t="s">
        <v>58</v>
      </c>
      <c r="P2904" s="69"/>
      <c r="Q2904" s="55" t="str">
        <f t="shared" si="45"/>
        <v>Non-Lead</v>
      </c>
      <c r="R2904" s="70" t="s">
        <v>51</v>
      </c>
      <c r="S2904" s="70" t="s">
        <v>51</v>
      </c>
      <c r="T2904" s="70"/>
      <c r="U2904" s="71" t="s">
        <v>53</v>
      </c>
      <c r="V2904" s="71" t="s">
        <v>51</v>
      </c>
      <c r="W2904" s="71" t="s">
        <v>51</v>
      </c>
      <c r="X2904" s="71" t="s">
        <v>51</v>
      </c>
      <c r="Y2904" s="72" t="str">
        <f>IF((OR((AND('[1]PWS Information'!$E$10="CWS",U2904="Single Family Residence",Q2904="Lead")),
(AND('[1]PWS Information'!$E$10="CWS",U2904="Multiple Family Residence",'[1]PWS Information'!$E$11="Yes",Q2904="Lead")),
(AND('[1]PWS Information'!$E$10="NTNC",Q2904="Lead")))),"Tier 1",
IF((OR((AND('[1]PWS Information'!$E$10="CWS",U2904="Multiple Family Residence",'[1]PWS Information'!$E$11="No",Q2904="Lead")),
(AND('[1]PWS Information'!$E$10="CWS",U2904="Other",Q2904="Lead")),
(AND('[1]PWS Information'!$E$10="CWS",U2904="Building",Q2904="Lead")))),"Tier 2",
IF((OR((AND('[1]PWS Information'!$E$10="CWS",U2904="Single Family Residence",Q2904="Galvanized Requiring Replacement")),
(AND('[1]PWS Information'!$E$10="CWS",U2904="Single Family Residence",Q2904="Galvanized Requiring Replacement",R2904="Yes")),
(AND('[1]PWS Information'!$E$10="NTNC",Q2904="Galvanized Requiring Replacement")),
(AND('[1]PWS Information'!$E$10="NTNC",U2904="Single Family Residence",R2904="Yes")))),"Tier 3",
IF((OR((AND('[1]PWS Information'!$E$10="CWS",U2904="Single Family Residence",S2904="Yes",Q2904="Non-Lead", J2904="Non-Lead - Copper",L2904="Before 1989")),
(AND('[1]PWS Information'!$E$10="CWS",U2904="Single Family Residence",S2904="Yes",Q2904="Non-Lead", N2904="Non-Lead - Copper",O2904="Before 1989")))),"Tier 4",
IF((OR((AND('[1]PWS Information'!$E$10="NTNC",Q2904="Non-Lead")),
(AND('[1]PWS Information'!$E$10="CWS",Q2904="Non-Lead",S2904="")),
(AND('[1]PWS Information'!$E$10="CWS",Q2904="Non-Lead",S2904="No")),
(AND('[1]PWS Information'!$E$10="CWS",Q2904="Non-Lead",S2904="Don't Know")),
(AND('[1]PWS Information'!$E$10="CWS",Q2904="Non-Lead", J2904="Non-Lead - Copper", S2904="Yes", L2904="Between 1989 and 2014")),
(AND('[1]PWS Information'!$E$10="CWS",Q2904="Non-Lead", J2904="Non-Lead - Copper", S2904="Yes", L2904="After 2014")),
(AND('[1]PWS Information'!$E$10="CWS",Q2904="Non-Lead", J2904="Non-Lead - Copper", S2904="Yes", L2904="Unknown")),
(AND('[1]PWS Information'!$E$10="CWS",Q2904="Non-Lead", N2904="Non-Lead - Copper", S2904="Yes", O2904="Between 1989 and 2014")),
(AND('[1]PWS Information'!$E$10="CWS",Q2904="Non-Lead", N2904="Non-Lead - Copper", S2904="Yes", O2904="After 2014")),
(AND('[1]PWS Information'!$E$10="CWS",Q2904="Non-Lead", N2904="Non-Lead - Copper", S2904="Yes", O2904="Unknown")),
(AND('[1]PWS Information'!$E$10="CWS",Q2904="Unknown")),
(AND('[1]PWS Information'!$E$10="NTNC",Q2904="Unknown")))),"Tier 5",
"")))))</f>
        <v>Tier 5</v>
      </c>
      <c r="Z2904" s="71"/>
      <c r="AA2904" s="71"/>
    </row>
    <row r="2905" spans="1:27" ht="57.6" x14ac:dyDescent="0.3">
      <c r="A2905" s="1"/>
      <c r="B2905" s="70">
        <v>12888007</v>
      </c>
      <c r="C2905" s="60">
        <v>4000</v>
      </c>
      <c r="D2905" s="61" t="s">
        <v>609</v>
      </c>
      <c r="E2905" s="61" t="s">
        <v>49</v>
      </c>
      <c r="F2905" s="61">
        <v>78640</v>
      </c>
      <c r="G2905" s="62" t="s">
        <v>592</v>
      </c>
      <c r="H2905" s="63">
        <v>29.942622199999999</v>
      </c>
      <c r="I2905" s="64">
        <v>-97.834673100000003</v>
      </c>
      <c r="J2905" s="65" t="s">
        <v>57</v>
      </c>
      <c r="K2905" s="66" t="s">
        <v>51</v>
      </c>
      <c r="L2905" s="62" t="s">
        <v>58</v>
      </c>
      <c r="M2905" s="69"/>
      <c r="N2905" s="65" t="s">
        <v>50</v>
      </c>
      <c r="O2905" s="66" t="s">
        <v>58</v>
      </c>
      <c r="P2905" s="69"/>
      <c r="Q2905" s="55" t="str">
        <f t="shared" si="45"/>
        <v>Non-Lead</v>
      </c>
      <c r="R2905" s="70" t="s">
        <v>51</v>
      </c>
      <c r="S2905" s="70" t="s">
        <v>51</v>
      </c>
      <c r="T2905" s="70"/>
      <c r="U2905" s="71" t="s">
        <v>53</v>
      </c>
      <c r="V2905" s="71" t="s">
        <v>51</v>
      </c>
      <c r="W2905" s="71" t="s">
        <v>51</v>
      </c>
      <c r="X2905" s="71" t="s">
        <v>51</v>
      </c>
      <c r="Y2905" s="72" t="str">
        <f>IF((OR((AND('[1]PWS Information'!$E$10="CWS",U2905="Single Family Residence",Q2905="Lead")),
(AND('[1]PWS Information'!$E$10="CWS",U2905="Multiple Family Residence",'[1]PWS Information'!$E$11="Yes",Q2905="Lead")),
(AND('[1]PWS Information'!$E$10="NTNC",Q2905="Lead")))),"Tier 1",
IF((OR((AND('[1]PWS Information'!$E$10="CWS",U2905="Multiple Family Residence",'[1]PWS Information'!$E$11="No",Q2905="Lead")),
(AND('[1]PWS Information'!$E$10="CWS",U2905="Other",Q2905="Lead")),
(AND('[1]PWS Information'!$E$10="CWS",U2905="Building",Q2905="Lead")))),"Tier 2",
IF((OR((AND('[1]PWS Information'!$E$10="CWS",U2905="Single Family Residence",Q2905="Galvanized Requiring Replacement")),
(AND('[1]PWS Information'!$E$10="CWS",U2905="Single Family Residence",Q2905="Galvanized Requiring Replacement",R2905="Yes")),
(AND('[1]PWS Information'!$E$10="NTNC",Q2905="Galvanized Requiring Replacement")),
(AND('[1]PWS Information'!$E$10="NTNC",U2905="Single Family Residence",R2905="Yes")))),"Tier 3",
IF((OR((AND('[1]PWS Information'!$E$10="CWS",U2905="Single Family Residence",S2905="Yes",Q2905="Non-Lead", J2905="Non-Lead - Copper",L2905="Before 1989")),
(AND('[1]PWS Information'!$E$10="CWS",U2905="Single Family Residence",S2905="Yes",Q2905="Non-Lead", N2905="Non-Lead - Copper",O2905="Before 1989")))),"Tier 4",
IF((OR((AND('[1]PWS Information'!$E$10="NTNC",Q2905="Non-Lead")),
(AND('[1]PWS Information'!$E$10="CWS",Q2905="Non-Lead",S2905="")),
(AND('[1]PWS Information'!$E$10="CWS",Q2905="Non-Lead",S2905="No")),
(AND('[1]PWS Information'!$E$10="CWS",Q2905="Non-Lead",S2905="Don't Know")),
(AND('[1]PWS Information'!$E$10="CWS",Q2905="Non-Lead", J2905="Non-Lead - Copper", S2905="Yes", L2905="Between 1989 and 2014")),
(AND('[1]PWS Information'!$E$10="CWS",Q2905="Non-Lead", J2905="Non-Lead - Copper", S2905="Yes", L2905="After 2014")),
(AND('[1]PWS Information'!$E$10="CWS",Q2905="Non-Lead", J2905="Non-Lead - Copper", S2905="Yes", L2905="Unknown")),
(AND('[1]PWS Information'!$E$10="CWS",Q2905="Non-Lead", N2905="Non-Lead - Copper", S2905="Yes", O2905="Between 1989 and 2014")),
(AND('[1]PWS Information'!$E$10="CWS",Q2905="Non-Lead", N2905="Non-Lead - Copper", S2905="Yes", O2905="After 2014")),
(AND('[1]PWS Information'!$E$10="CWS",Q2905="Non-Lead", N2905="Non-Lead - Copper", S2905="Yes", O2905="Unknown")),
(AND('[1]PWS Information'!$E$10="CWS",Q2905="Unknown")),
(AND('[1]PWS Information'!$E$10="NTNC",Q2905="Unknown")))),"Tier 5",
"")))))</f>
        <v>Tier 5</v>
      </c>
      <c r="Z2905" s="71"/>
      <c r="AA2905" s="71"/>
    </row>
    <row r="2906" spans="1:27" ht="57.6" x14ac:dyDescent="0.3">
      <c r="A2906" s="17"/>
      <c r="B2906" s="70" t="s">
        <v>632</v>
      </c>
      <c r="C2906" s="60">
        <v>4020</v>
      </c>
      <c r="D2906" s="61" t="s">
        <v>609</v>
      </c>
      <c r="E2906" s="61" t="s">
        <v>49</v>
      </c>
      <c r="F2906" s="61">
        <v>78640</v>
      </c>
      <c r="G2906" s="62" t="s">
        <v>592</v>
      </c>
      <c r="H2906" s="63">
        <v>29.942417299999999</v>
      </c>
      <c r="I2906" s="64">
        <v>-97.8343816</v>
      </c>
      <c r="J2906" s="65" t="s">
        <v>57</v>
      </c>
      <c r="K2906" s="66" t="s">
        <v>51</v>
      </c>
      <c r="L2906" s="62" t="s">
        <v>58</v>
      </c>
      <c r="M2906" s="69"/>
      <c r="N2906" s="65" t="s">
        <v>50</v>
      </c>
      <c r="O2906" s="66" t="s">
        <v>58</v>
      </c>
      <c r="P2906" s="69"/>
      <c r="Q2906" s="55" t="str">
        <f t="shared" si="45"/>
        <v>Non-Lead</v>
      </c>
      <c r="R2906" s="70" t="s">
        <v>51</v>
      </c>
      <c r="S2906" s="70" t="s">
        <v>51</v>
      </c>
      <c r="T2906" s="70"/>
      <c r="U2906" s="71" t="s">
        <v>53</v>
      </c>
      <c r="V2906" s="71" t="s">
        <v>51</v>
      </c>
      <c r="W2906" s="71" t="s">
        <v>51</v>
      </c>
      <c r="X2906" s="71" t="s">
        <v>51</v>
      </c>
      <c r="Y2906" s="72" t="str">
        <f>IF((OR((AND('[1]PWS Information'!$E$10="CWS",U2906="Single Family Residence",Q2906="Lead")),
(AND('[1]PWS Information'!$E$10="CWS",U2906="Multiple Family Residence",'[1]PWS Information'!$E$11="Yes",Q2906="Lead")),
(AND('[1]PWS Information'!$E$10="NTNC",Q2906="Lead")))),"Tier 1",
IF((OR((AND('[1]PWS Information'!$E$10="CWS",U2906="Multiple Family Residence",'[1]PWS Information'!$E$11="No",Q2906="Lead")),
(AND('[1]PWS Information'!$E$10="CWS",U2906="Other",Q2906="Lead")),
(AND('[1]PWS Information'!$E$10="CWS",U2906="Building",Q2906="Lead")))),"Tier 2",
IF((OR((AND('[1]PWS Information'!$E$10="CWS",U2906="Single Family Residence",Q2906="Galvanized Requiring Replacement")),
(AND('[1]PWS Information'!$E$10="CWS",U2906="Single Family Residence",Q2906="Galvanized Requiring Replacement",R2906="Yes")),
(AND('[1]PWS Information'!$E$10="NTNC",Q2906="Galvanized Requiring Replacement")),
(AND('[1]PWS Information'!$E$10="NTNC",U2906="Single Family Residence",R2906="Yes")))),"Tier 3",
IF((OR((AND('[1]PWS Information'!$E$10="CWS",U2906="Single Family Residence",S2906="Yes",Q2906="Non-Lead", J2906="Non-Lead - Copper",L2906="Before 1989")),
(AND('[1]PWS Information'!$E$10="CWS",U2906="Single Family Residence",S2906="Yes",Q2906="Non-Lead", N2906="Non-Lead - Copper",O2906="Before 1989")))),"Tier 4",
IF((OR((AND('[1]PWS Information'!$E$10="NTNC",Q2906="Non-Lead")),
(AND('[1]PWS Information'!$E$10="CWS",Q2906="Non-Lead",S2906="")),
(AND('[1]PWS Information'!$E$10="CWS",Q2906="Non-Lead",S2906="No")),
(AND('[1]PWS Information'!$E$10="CWS",Q2906="Non-Lead",S2906="Don't Know")),
(AND('[1]PWS Information'!$E$10="CWS",Q2906="Non-Lead", J2906="Non-Lead - Copper", S2906="Yes", L2906="Between 1989 and 2014")),
(AND('[1]PWS Information'!$E$10="CWS",Q2906="Non-Lead", J2906="Non-Lead - Copper", S2906="Yes", L2906="After 2014")),
(AND('[1]PWS Information'!$E$10="CWS",Q2906="Non-Lead", J2906="Non-Lead - Copper", S2906="Yes", L2906="Unknown")),
(AND('[1]PWS Information'!$E$10="CWS",Q2906="Non-Lead", N2906="Non-Lead - Copper", S2906="Yes", O2906="Between 1989 and 2014")),
(AND('[1]PWS Information'!$E$10="CWS",Q2906="Non-Lead", N2906="Non-Lead - Copper", S2906="Yes", O2906="After 2014")),
(AND('[1]PWS Information'!$E$10="CWS",Q2906="Non-Lead", N2906="Non-Lead - Copper", S2906="Yes", O2906="Unknown")),
(AND('[1]PWS Information'!$E$10="CWS",Q2906="Unknown")),
(AND('[1]PWS Information'!$E$10="NTNC",Q2906="Unknown")))),"Tier 5",
"")))))</f>
        <v>Tier 5</v>
      </c>
      <c r="Z2906" s="71"/>
      <c r="AA2906" s="71"/>
    </row>
    <row r="2907" spans="1:27" ht="57.6" x14ac:dyDescent="0.3">
      <c r="A2907" s="1"/>
      <c r="B2907" s="70" t="s">
        <v>633</v>
      </c>
      <c r="C2907" s="60">
        <v>4040</v>
      </c>
      <c r="D2907" s="61" t="s">
        <v>609</v>
      </c>
      <c r="E2907" s="61" t="s">
        <v>49</v>
      </c>
      <c r="F2907" s="61">
        <v>78640</v>
      </c>
      <c r="G2907" s="62" t="s">
        <v>592</v>
      </c>
      <c r="H2907" s="63">
        <v>29.9424785</v>
      </c>
      <c r="I2907" s="64">
        <v>-97.834072599999999</v>
      </c>
      <c r="J2907" s="65" t="s">
        <v>57</v>
      </c>
      <c r="K2907" s="66" t="s">
        <v>51</v>
      </c>
      <c r="L2907" s="62" t="s">
        <v>58</v>
      </c>
      <c r="M2907" s="69"/>
      <c r="N2907" s="65" t="s">
        <v>50</v>
      </c>
      <c r="O2907" s="66" t="s">
        <v>58</v>
      </c>
      <c r="P2907" s="69"/>
      <c r="Q2907" s="55" t="str">
        <f t="shared" si="45"/>
        <v>Non-Lead</v>
      </c>
      <c r="R2907" s="70" t="s">
        <v>51</v>
      </c>
      <c r="S2907" s="70" t="s">
        <v>51</v>
      </c>
      <c r="T2907" s="70"/>
      <c r="U2907" s="71" t="s">
        <v>53</v>
      </c>
      <c r="V2907" s="71" t="s">
        <v>51</v>
      </c>
      <c r="W2907" s="71" t="s">
        <v>51</v>
      </c>
      <c r="X2907" s="71" t="s">
        <v>51</v>
      </c>
      <c r="Y2907" s="72" t="str">
        <f>IF((OR((AND('[1]PWS Information'!$E$10="CWS",U2907="Single Family Residence",Q2907="Lead")),
(AND('[1]PWS Information'!$E$10="CWS",U2907="Multiple Family Residence",'[1]PWS Information'!$E$11="Yes",Q2907="Lead")),
(AND('[1]PWS Information'!$E$10="NTNC",Q2907="Lead")))),"Tier 1",
IF((OR((AND('[1]PWS Information'!$E$10="CWS",U2907="Multiple Family Residence",'[1]PWS Information'!$E$11="No",Q2907="Lead")),
(AND('[1]PWS Information'!$E$10="CWS",U2907="Other",Q2907="Lead")),
(AND('[1]PWS Information'!$E$10="CWS",U2907="Building",Q2907="Lead")))),"Tier 2",
IF((OR((AND('[1]PWS Information'!$E$10="CWS",U2907="Single Family Residence",Q2907="Galvanized Requiring Replacement")),
(AND('[1]PWS Information'!$E$10="CWS",U2907="Single Family Residence",Q2907="Galvanized Requiring Replacement",R2907="Yes")),
(AND('[1]PWS Information'!$E$10="NTNC",Q2907="Galvanized Requiring Replacement")),
(AND('[1]PWS Information'!$E$10="NTNC",U2907="Single Family Residence",R2907="Yes")))),"Tier 3",
IF((OR((AND('[1]PWS Information'!$E$10="CWS",U2907="Single Family Residence",S2907="Yes",Q2907="Non-Lead", J2907="Non-Lead - Copper",L2907="Before 1989")),
(AND('[1]PWS Information'!$E$10="CWS",U2907="Single Family Residence",S2907="Yes",Q2907="Non-Lead", N2907="Non-Lead - Copper",O2907="Before 1989")))),"Tier 4",
IF((OR((AND('[1]PWS Information'!$E$10="NTNC",Q2907="Non-Lead")),
(AND('[1]PWS Information'!$E$10="CWS",Q2907="Non-Lead",S2907="")),
(AND('[1]PWS Information'!$E$10="CWS",Q2907="Non-Lead",S2907="No")),
(AND('[1]PWS Information'!$E$10="CWS",Q2907="Non-Lead",S2907="Don't Know")),
(AND('[1]PWS Information'!$E$10="CWS",Q2907="Non-Lead", J2907="Non-Lead - Copper", S2907="Yes", L2907="Between 1989 and 2014")),
(AND('[1]PWS Information'!$E$10="CWS",Q2907="Non-Lead", J2907="Non-Lead - Copper", S2907="Yes", L2907="After 2014")),
(AND('[1]PWS Information'!$E$10="CWS",Q2907="Non-Lead", J2907="Non-Lead - Copper", S2907="Yes", L2907="Unknown")),
(AND('[1]PWS Information'!$E$10="CWS",Q2907="Non-Lead", N2907="Non-Lead - Copper", S2907="Yes", O2907="Between 1989 and 2014")),
(AND('[1]PWS Information'!$E$10="CWS",Q2907="Non-Lead", N2907="Non-Lead - Copper", S2907="Yes", O2907="After 2014")),
(AND('[1]PWS Information'!$E$10="CWS",Q2907="Non-Lead", N2907="Non-Lead - Copper", S2907="Yes", O2907="Unknown")),
(AND('[1]PWS Information'!$E$10="CWS",Q2907="Unknown")),
(AND('[1]PWS Information'!$E$10="NTNC",Q2907="Unknown")))),"Tier 5",
"")))))</f>
        <v>Tier 5</v>
      </c>
      <c r="Z2907" s="71"/>
      <c r="AA2907" s="71"/>
    </row>
    <row r="2908" spans="1:27" ht="57.6" x14ac:dyDescent="0.3">
      <c r="A2908" s="1"/>
      <c r="B2908" s="70" t="s">
        <v>634</v>
      </c>
      <c r="C2908" s="60">
        <v>6000</v>
      </c>
      <c r="D2908" s="61" t="s">
        <v>635</v>
      </c>
      <c r="E2908" s="61" t="s">
        <v>49</v>
      </c>
      <c r="F2908" s="61">
        <v>78640</v>
      </c>
      <c r="G2908" s="62" t="s">
        <v>592</v>
      </c>
      <c r="H2908" s="63">
        <v>29.9486712</v>
      </c>
      <c r="I2908" s="64">
        <v>-97.835194299999998</v>
      </c>
      <c r="J2908" s="65" t="s">
        <v>57</v>
      </c>
      <c r="K2908" s="66" t="s">
        <v>51</v>
      </c>
      <c r="L2908" s="62" t="s">
        <v>58</v>
      </c>
      <c r="M2908" s="69"/>
      <c r="N2908" s="65" t="s">
        <v>50</v>
      </c>
      <c r="O2908" s="66" t="s">
        <v>58</v>
      </c>
      <c r="P2908" s="69"/>
      <c r="Q2908" s="55" t="str">
        <f t="shared" si="45"/>
        <v>Non-Lead</v>
      </c>
      <c r="R2908" s="70" t="s">
        <v>51</v>
      </c>
      <c r="S2908" s="70" t="s">
        <v>51</v>
      </c>
      <c r="T2908" s="70"/>
      <c r="U2908" s="71" t="s">
        <v>53</v>
      </c>
      <c r="V2908" s="71" t="s">
        <v>51</v>
      </c>
      <c r="W2908" s="71" t="s">
        <v>51</v>
      </c>
      <c r="X2908" s="71" t="s">
        <v>51</v>
      </c>
      <c r="Y2908" s="72" t="str">
        <f>IF((OR((AND('[1]PWS Information'!$E$10="CWS",U2908="Single Family Residence",Q2908="Lead")),
(AND('[1]PWS Information'!$E$10="CWS",U2908="Multiple Family Residence",'[1]PWS Information'!$E$11="Yes",Q2908="Lead")),
(AND('[1]PWS Information'!$E$10="NTNC",Q2908="Lead")))),"Tier 1",
IF((OR((AND('[1]PWS Information'!$E$10="CWS",U2908="Multiple Family Residence",'[1]PWS Information'!$E$11="No",Q2908="Lead")),
(AND('[1]PWS Information'!$E$10="CWS",U2908="Other",Q2908="Lead")),
(AND('[1]PWS Information'!$E$10="CWS",U2908="Building",Q2908="Lead")))),"Tier 2",
IF((OR((AND('[1]PWS Information'!$E$10="CWS",U2908="Single Family Residence",Q2908="Galvanized Requiring Replacement")),
(AND('[1]PWS Information'!$E$10="CWS",U2908="Single Family Residence",Q2908="Galvanized Requiring Replacement",R2908="Yes")),
(AND('[1]PWS Information'!$E$10="NTNC",Q2908="Galvanized Requiring Replacement")),
(AND('[1]PWS Information'!$E$10="NTNC",U2908="Single Family Residence",R2908="Yes")))),"Tier 3",
IF((OR((AND('[1]PWS Information'!$E$10="CWS",U2908="Single Family Residence",S2908="Yes",Q2908="Non-Lead", J2908="Non-Lead - Copper",L2908="Before 1989")),
(AND('[1]PWS Information'!$E$10="CWS",U2908="Single Family Residence",S2908="Yes",Q2908="Non-Lead", N2908="Non-Lead - Copper",O2908="Before 1989")))),"Tier 4",
IF((OR((AND('[1]PWS Information'!$E$10="NTNC",Q2908="Non-Lead")),
(AND('[1]PWS Information'!$E$10="CWS",Q2908="Non-Lead",S2908="")),
(AND('[1]PWS Information'!$E$10="CWS",Q2908="Non-Lead",S2908="No")),
(AND('[1]PWS Information'!$E$10="CWS",Q2908="Non-Lead",S2908="Don't Know")),
(AND('[1]PWS Information'!$E$10="CWS",Q2908="Non-Lead", J2908="Non-Lead - Copper", S2908="Yes", L2908="Between 1989 and 2014")),
(AND('[1]PWS Information'!$E$10="CWS",Q2908="Non-Lead", J2908="Non-Lead - Copper", S2908="Yes", L2908="After 2014")),
(AND('[1]PWS Information'!$E$10="CWS",Q2908="Non-Lead", J2908="Non-Lead - Copper", S2908="Yes", L2908="Unknown")),
(AND('[1]PWS Information'!$E$10="CWS",Q2908="Non-Lead", N2908="Non-Lead - Copper", S2908="Yes", O2908="Between 1989 and 2014")),
(AND('[1]PWS Information'!$E$10="CWS",Q2908="Non-Lead", N2908="Non-Lead - Copper", S2908="Yes", O2908="After 2014")),
(AND('[1]PWS Information'!$E$10="CWS",Q2908="Non-Lead", N2908="Non-Lead - Copper", S2908="Yes", O2908="Unknown")),
(AND('[1]PWS Information'!$E$10="CWS",Q2908="Unknown")),
(AND('[1]PWS Information'!$E$10="NTNC",Q2908="Unknown")))),"Tier 5",
"")))))</f>
        <v>Tier 5</v>
      </c>
      <c r="Z2908" s="71"/>
      <c r="AA2908" s="71"/>
    </row>
    <row r="2909" spans="1:27" ht="57.6" x14ac:dyDescent="0.3">
      <c r="A2909" s="1"/>
      <c r="B2909" s="70" t="s">
        <v>636</v>
      </c>
      <c r="C2909" s="60">
        <v>6040</v>
      </c>
      <c r="D2909" s="61" t="s">
        <v>635</v>
      </c>
      <c r="E2909" s="61" t="s">
        <v>49</v>
      </c>
      <c r="F2909" s="61">
        <v>78640</v>
      </c>
      <c r="G2909" s="62" t="s">
        <v>592</v>
      </c>
      <c r="H2909" s="63">
        <v>29.948642400000001</v>
      </c>
      <c r="I2909" s="64">
        <v>-97.8355672</v>
      </c>
      <c r="J2909" s="65" t="s">
        <v>57</v>
      </c>
      <c r="K2909" s="66" t="s">
        <v>51</v>
      </c>
      <c r="L2909" s="62" t="s">
        <v>58</v>
      </c>
      <c r="M2909" s="69"/>
      <c r="N2909" s="65" t="s">
        <v>50</v>
      </c>
      <c r="O2909" s="66" t="s">
        <v>58</v>
      </c>
      <c r="P2909" s="69"/>
      <c r="Q2909" s="55" t="str">
        <f t="shared" si="45"/>
        <v>Non-Lead</v>
      </c>
      <c r="R2909" s="70" t="s">
        <v>51</v>
      </c>
      <c r="S2909" s="70" t="s">
        <v>51</v>
      </c>
      <c r="T2909" s="70"/>
      <c r="U2909" s="71" t="s">
        <v>53</v>
      </c>
      <c r="V2909" s="71" t="s">
        <v>51</v>
      </c>
      <c r="W2909" s="71" t="s">
        <v>51</v>
      </c>
      <c r="X2909" s="71" t="s">
        <v>51</v>
      </c>
      <c r="Y2909" s="72" t="str">
        <f>IF((OR((AND('[1]PWS Information'!$E$10="CWS",U2909="Single Family Residence",Q2909="Lead")),
(AND('[1]PWS Information'!$E$10="CWS",U2909="Multiple Family Residence",'[1]PWS Information'!$E$11="Yes",Q2909="Lead")),
(AND('[1]PWS Information'!$E$10="NTNC",Q2909="Lead")))),"Tier 1",
IF((OR((AND('[1]PWS Information'!$E$10="CWS",U2909="Multiple Family Residence",'[1]PWS Information'!$E$11="No",Q2909="Lead")),
(AND('[1]PWS Information'!$E$10="CWS",U2909="Other",Q2909="Lead")),
(AND('[1]PWS Information'!$E$10="CWS",U2909="Building",Q2909="Lead")))),"Tier 2",
IF((OR((AND('[1]PWS Information'!$E$10="CWS",U2909="Single Family Residence",Q2909="Galvanized Requiring Replacement")),
(AND('[1]PWS Information'!$E$10="CWS",U2909="Single Family Residence",Q2909="Galvanized Requiring Replacement",R2909="Yes")),
(AND('[1]PWS Information'!$E$10="NTNC",Q2909="Galvanized Requiring Replacement")),
(AND('[1]PWS Information'!$E$10="NTNC",U2909="Single Family Residence",R2909="Yes")))),"Tier 3",
IF((OR((AND('[1]PWS Information'!$E$10="CWS",U2909="Single Family Residence",S2909="Yes",Q2909="Non-Lead", J2909="Non-Lead - Copper",L2909="Before 1989")),
(AND('[1]PWS Information'!$E$10="CWS",U2909="Single Family Residence",S2909="Yes",Q2909="Non-Lead", N2909="Non-Lead - Copper",O2909="Before 1989")))),"Tier 4",
IF((OR((AND('[1]PWS Information'!$E$10="NTNC",Q2909="Non-Lead")),
(AND('[1]PWS Information'!$E$10="CWS",Q2909="Non-Lead",S2909="")),
(AND('[1]PWS Information'!$E$10="CWS",Q2909="Non-Lead",S2909="No")),
(AND('[1]PWS Information'!$E$10="CWS",Q2909="Non-Lead",S2909="Don't Know")),
(AND('[1]PWS Information'!$E$10="CWS",Q2909="Non-Lead", J2909="Non-Lead - Copper", S2909="Yes", L2909="Between 1989 and 2014")),
(AND('[1]PWS Information'!$E$10="CWS",Q2909="Non-Lead", J2909="Non-Lead - Copper", S2909="Yes", L2909="After 2014")),
(AND('[1]PWS Information'!$E$10="CWS",Q2909="Non-Lead", J2909="Non-Lead - Copper", S2909="Yes", L2909="Unknown")),
(AND('[1]PWS Information'!$E$10="CWS",Q2909="Non-Lead", N2909="Non-Lead - Copper", S2909="Yes", O2909="Between 1989 and 2014")),
(AND('[1]PWS Information'!$E$10="CWS",Q2909="Non-Lead", N2909="Non-Lead - Copper", S2909="Yes", O2909="After 2014")),
(AND('[1]PWS Information'!$E$10="CWS",Q2909="Non-Lead", N2909="Non-Lead - Copper", S2909="Yes", O2909="Unknown")),
(AND('[1]PWS Information'!$E$10="CWS",Q2909="Unknown")),
(AND('[1]PWS Information'!$E$10="NTNC",Q2909="Unknown")))),"Tier 5",
"")))))</f>
        <v>Tier 5</v>
      </c>
      <c r="Z2909" s="71"/>
      <c r="AA2909" s="71"/>
    </row>
    <row r="2910" spans="1:27" ht="57.6" x14ac:dyDescent="0.3">
      <c r="A2910" s="17"/>
      <c r="B2910" s="70">
        <v>16196316</v>
      </c>
      <c r="C2910" s="60">
        <v>6051</v>
      </c>
      <c r="D2910" s="61" t="s">
        <v>635</v>
      </c>
      <c r="E2910" s="61" t="s">
        <v>49</v>
      </c>
      <c r="F2910" s="61">
        <v>78640</v>
      </c>
      <c r="G2910" s="62" t="s">
        <v>592</v>
      </c>
      <c r="H2910" s="63">
        <v>29.9481526</v>
      </c>
      <c r="I2910" s="64">
        <v>-97.835776699999997</v>
      </c>
      <c r="J2910" s="65" t="s">
        <v>57</v>
      </c>
      <c r="K2910" s="66" t="s">
        <v>51</v>
      </c>
      <c r="L2910" s="62" t="s">
        <v>58</v>
      </c>
      <c r="M2910" s="69"/>
      <c r="N2910" s="65" t="s">
        <v>50</v>
      </c>
      <c r="O2910" s="66" t="s">
        <v>58</v>
      </c>
      <c r="P2910" s="69"/>
      <c r="Q2910" s="55" t="str">
        <f t="shared" si="45"/>
        <v>Non-Lead</v>
      </c>
      <c r="R2910" s="70" t="s">
        <v>51</v>
      </c>
      <c r="S2910" s="70" t="s">
        <v>51</v>
      </c>
      <c r="T2910" s="70"/>
      <c r="U2910" s="71" t="s">
        <v>53</v>
      </c>
      <c r="V2910" s="71" t="s">
        <v>51</v>
      </c>
      <c r="W2910" s="71" t="s">
        <v>51</v>
      </c>
      <c r="X2910" s="71" t="s">
        <v>51</v>
      </c>
      <c r="Y2910" s="72" t="str">
        <f>IF((OR((AND('[1]PWS Information'!$E$10="CWS",U2910="Single Family Residence",Q2910="Lead")),
(AND('[1]PWS Information'!$E$10="CWS",U2910="Multiple Family Residence",'[1]PWS Information'!$E$11="Yes",Q2910="Lead")),
(AND('[1]PWS Information'!$E$10="NTNC",Q2910="Lead")))),"Tier 1",
IF((OR((AND('[1]PWS Information'!$E$10="CWS",U2910="Multiple Family Residence",'[1]PWS Information'!$E$11="No",Q2910="Lead")),
(AND('[1]PWS Information'!$E$10="CWS",U2910="Other",Q2910="Lead")),
(AND('[1]PWS Information'!$E$10="CWS",U2910="Building",Q2910="Lead")))),"Tier 2",
IF((OR((AND('[1]PWS Information'!$E$10="CWS",U2910="Single Family Residence",Q2910="Galvanized Requiring Replacement")),
(AND('[1]PWS Information'!$E$10="CWS",U2910="Single Family Residence",Q2910="Galvanized Requiring Replacement",R2910="Yes")),
(AND('[1]PWS Information'!$E$10="NTNC",Q2910="Galvanized Requiring Replacement")),
(AND('[1]PWS Information'!$E$10="NTNC",U2910="Single Family Residence",R2910="Yes")))),"Tier 3",
IF((OR((AND('[1]PWS Information'!$E$10="CWS",U2910="Single Family Residence",S2910="Yes",Q2910="Non-Lead", J2910="Non-Lead - Copper",L2910="Before 1989")),
(AND('[1]PWS Information'!$E$10="CWS",U2910="Single Family Residence",S2910="Yes",Q2910="Non-Lead", N2910="Non-Lead - Copper",O2910="Before 1989")))),"Tier 4",
IF((OR((AND('[1]PWS Information'!$E$10="NTNC",Q2910="Non-Lead")),
(AND('[1]PWS Information'!$E$10="CWS",Q2910="Non-Lead",S2910="")),
(AND('[1]PWS Information'!$E$10="CWS",Q2910="Non-Lead",S2910="No")),
(AND('[1]PWS Information'!$E$10="CWS",Q2910="Non-Lead",S2910="Don't Know")),
(AND('[1]PWS Information'!$E$10="CWS",Q2910="Non-Lead", J2910="Non-Lead - Copper", S2910="Yes", L2910="Between 1989 and 2014")),
(AND('[1]PWS Information'!$E$10="CWS",Q2910="Non-Lead", J2910="Non-Lead - Copper", S2910="Yes", L2910="After 2014")),
(AND('[1]PWS Information'!$E$10="CWS",Q2910="Non-Lead", J2910="Non-Lead - Copper", S2910="Yes", L2910="Unknown")),
(AND('[1]PWS Information'!$E$10="CWS",Q2910="Non-Lead", N2910="Non-Lead - Copper", S2910="Yes", O2910="Between 1989 and 2014")),
(AND('[1]PWS Information'!$E$10="CWS",Q2910="Non-Lead", N2910="Non-Lead - Copper", S2910="Yes", O2910="After 2014")),
(AND('[1]PWS Information'!$E$10="CWS",Q2910="Non-Lead", N2910="Non-Lead - Copper", S2910="Yes", O2910="Unknown")),
(AND('[1]PWS Information'!$E$10="CWS",Q2910="Unknown")),
(AND('[1]PWS Information'!$E$10="NTNC",Q2910="Unknown")))),"Tier 5",
"")))))</f>
        <v>Tier 5</v>
      </c>
      <c r="Z2910" s="71"/>
      <c r="AA2910" s="71"/>
    </row>
    <row r="2911" spans="1:27" ht="57.6" x14ac:dyDescent="0.3">
      <c r="A2911" s="1"/>
      <c r="B2911" s="70" t="s">
        <v>637</v>
      </c>
      <c r="C2911" s="60">
        <v>6060</v>
      </c>
      <c r="D2911" s="61" t="s">
        <v>635</v>
      </c>
      <c r="E2911" s="61" t="s">
        <v>49</v>
      </c>
      <c r="F2911" s="61">
        <v>78640</v>
      </c>
      <c r="G2911" s="62" t="s">
        <v>592</v>
      </c>
      <c r="H2911" s="63">
        <v>29.948621899999999</v>
      </c>
      <c r="I2911" s="64">
        <v>-97.835909900000004</v>
      </c>
      <c r="J2911" s="65" t="s">
        <v>57</v>
      </c>
      <c r="K2911" s="66" t="s">
        <v>51</v>
      </c>
      <c r="L2911" s="62" t="s">
        <v>58</v>
      </c>
      <c r="M2911" s="69"/>
      <c r="N2911" s="65" t="s">
        <v>50</v>
      </c>
      <c r="O2911" s="66" t="s">
        <v>58</v>
      </c>
      <c r="P2911" s="69"/>
      <c r="Q2911" s="55" t="str">
        <f t="shared" si="45"/>
        <v>Non-Lead</v>
      </c>
      <c r="R2911" s="70" t="s">
        <v>51</v>
      </c>
      <c r="S2911" s="70" t="s">
        <v>51</v>
      </c>
      <c r="T2911" s="70"/>
      <c r="U2911" s="71" t="s">
        <v>53</v>
      </c>
      <c r="V2911" s="71" t="s">
        <v>51</v>
      </c>
      <c r="W2911" s="71" t="s">
        <v>51</v>
      </c>
      <c r="X2911" s="71" t="s">
        <v>51</v>
      </c>
      <c r="Y2911" s="72" t="str">
        <f>IF((OR((AND('[1]PWS Information'!$E$10="CWS",U2911="Single Family Residence",Q2911="Lead")),
(AND('[1]PWS Information'!$E$10="CWS",U2911="Multiple Family Residence",'[1]PWS Information'!$E$11="Yes",Q2911="Lead")),
(AND('[1]PWS Information'!$E$10="NTNC",Q2911="Lead")))),"Tier 1",
IF((OR((AND('[1]PWS Information'!$E$10="CWS",U2911="Multiple Family Residence",'[1]PWS Information'!$E$11="No",Q2911="Lead")),
(AND('[1]PWS Information'!$E$10="CWS",U2911="Other",Q2911="Lead")),
(AND('[1]PWS Information'!$E$10="CWS",U2911="Building",Q2911="Lead")))),"Tier 2",
IF((OR((AND('[1]PWS Information'!$E$10="CWS",U2911="Single Family Residence",Q2911="Galvanized Requiring Replacement")),
(AND('[1]PWS Information'!$E$10="CWS",U2911="Single Family Residence",Q2911="Galvanized Requiring Replacement",R2911="Yes")),
(AND('[1]PWS Information'!$E$10="NTNC",Q2911="Galvanized Requiring Replacement")),
(AND('[1]PWS Information'!$E$10="NTNC",U2911="Single Family Residence",R2911="Yes")))),"Tier 3",
IF((OR((AND('[1]PWS Information'!$E$10="CWS",U2911="Single Family Residence",S2911="Yes",Q2911="Non-Lead", J2911="Non-Lead - Copper",L2911="Before 1989")),
(AND('[1]PWS Information'!$E$10="CWS",U2911="Single Family Residence",S2911="Yes",Q2911="Non-Lead", N2911="Non-Lead - Copper",O2911="Before 1989")))),"Tier 4",
IF((OR((AND('[1]PWS Information'!$E$10="NTNC",Q2911="Non-Lead")),
(AND('[1]PWS Information'!$E$10="CWS",Q2911="Non-Lead",S2911="")),
(AND('[1]PWS Information'!$E$10="CWS",Q2911="Non-Lead",S2911="No")),
(AND('[1]PWS Information'!$E$10="CWS",Q2911="Non-Lead",S2911="Don't Know")),
(AND('[1]PWS Information'!$E$10="CWS",Q2911="Non-Lead", J2911="Non-Lead - Copper", S2911="Yes", L2911="Between 1989 and 2014")),
(AND('[1]PWS Information'!$E$10="CWS",Q2911="Non-Lead", J2911="Non-Lead - Copper", S2911="Yes", L2911="After 2014")),
(AND('[1]PWS Information'!$E$10="CWS",Q2911="Non-Lead", J2911="Non-Lead - Copper", S2911="Yes", L2911="Unknown")),
(AND('[1]PWS Information'!$E$10="CWS",Q2911="Non-Lead", N2911="Non-Lead - Copper", S2911="Yes", O2911="Between 1989 and 2014")),
(AND('[1]PWS Information'!$E$10="CWS",Q2911="Non-Lead", N2911="Non-Lead - Copper", S2911="Yes", O2911="After 2014")),
(AND('[1]PWS Information'!$E$10="CWS",Q2911="Non-Lead", N2911="Non-Lead - Copper", S2911="Yes", O2911="Unknown")),
(AND('[1]PWS Information'!$E$10="CWS",Q2911="Unknown")),
(AND('[1]PWS Information'!$E$10="NTNC",Q2911="Unknown")))),"Tier 5",
"")))))</f>
        <v>Tier 5</v>
      </c>
      <c r="Z2911" s="71"/>
      <c r="AA2911" s="71"/>
    </row>
    <row r="2912" spans="1:27" ht="57.6" x14ac:dyDescent="0.3">
      <c r="A2912" s="1"/>
      <c r="B2912" s="70" t="s">
        <v>638</v>
      </c>
      <c r="C2912" s="60">
        <v>6080</v>
      </c>
      <c r="D2912" s="61" t="s">
        <v>635</v>
      </c>
      <c r="E2912" s="61" t="s">
        <v>49</v>
      </c>
      <c r="F2912" s="61">
        <v>78640</v>
      </c>
      <c r="G2912" s="62" t="s">
        <v>592</v>
      </c>
      <c r="H2912" s="63">
        <v>29.948583800000002</v>
      </c>
      <c r="I2912" s="64">
        <v>-97.836192499999996</v>
      </c>
      <c r="J2912" s="65" t="s">
        <v>57</v>
      </c>
      <c r="K2912" s="66" t="s">
        <v>51</v>
      </c>
      <c r="L2912" s="62" t="s">
        <v>58</v>
      </c>
      <c r="M2912" s="69"/>
      <c r="N2912" s="65" t="s">
        <v>50</v>
      </c>
      <c r="O2912" s="66" t="s">
        <v>58</v>
      </c>
      <c r="P2912" s="69"/>
      <c r="Q2912" s="55" t="str">
        <f t="shared" si="45"/>
        <v>Non-Lead</v>
      </c>
      <c r="R2912" s="70" t="s">
        <v>51</v>
      </c>
      <c r="S2912" s="70" t="s">
        <v>51</v>
      </c>
      <c r="T2912" s="70"/>
      <c r="U2912" s="71" t="s">
        <v>53</v>
      </c>
      <c r="V2912" s="71" t="s">
        <v>51</v>
      </c>
      <c r="W2912" s="71" t="s">
        <v>51</v>
      </c>
      <c r="X2912" s="71" t="s">
        <v>51</v>
      </c>
      <c r="Y2912" s="72" t="str">
        <f>IF((OR((AND('[1]PWS Information'!$E$10="CWS",U2912="Single Family Residence",Q2912="Lead")),
(AND('[1]PWS Information'!$E$10="CWS",U2912="Multiple Family Residence",'[1]PWS Information'!$E$11="Yes",Q2912="Lead")),
(AND('[1]PWS Information'!$E$10="NTNC",Q2912="Lead")))),"Tier 1",
IF((OR((AND('[1]PWS Information'!$E$10="CWS",U2912="Multiple Family Residence",'[1]PWS Information'!$E$11="No",Q2912="Lead")),
(AND('[1]PWS Information'!$E$10="CWS",U2912="Other",Q2912="Lead")),
(AND('[1]PWS Information'!$E$10="CWS",U2912="Building",Q2912="Lead")))),"Tier 2",
IF((OR((AND('[1]PWS Information'!$E$10="CWS",U2912="Single Family Residence",Q2912="Galvanized Requiring Replacement")),
(AND('[1]PWS Information'!$E$10="CWS",U2912="Single Family Residence",Q2912="Galvanized Requiring Replacement",R2912="Yes")),
(AND('[1]PWS Information'!$E$10="NTNC",Q2912="Galvanized Requiring Replacement")),
(AND('[1]PWS Information'!$E$10="NTNC",U2912="Single Family Residence",R2912="Yes")))),"Tier 3",
IF((OR((AND('[1]PWS Information'!$E$10="CWS",U2912="Single Family Residence",S2912="Yes",Q2912="Non-Lead", J2912="Non-Lead - Copper",L2912="Before 1989")),
(AND('[1]PWS Information'!$E$10="CWS",U2912="Single Family Residence",S2912="Yes",Q2912="Non-Lead", N2912="Non-Lead - Copper",O2912="Before 1989")))),"Tier 4",
IF((OR((AND('[1]PWS Information'!$E$10="NTNC",Q2912="Non-Lead")),
(AND('[1]PWS Information'!$E$10="CWS",Q2912="Non-Lead",S2912="")),
(AND('[1]PWS Information'!$E$10="CWS",Q2912="Non-Lead",S2912="No")),
(AND('[1]PWS Information'!$E$10="CWS",Q2912="Non-Lead",S2912="Don't Know")),
(AND('[1]PWS Information'!$E$10="CWS",Q2912="Non-Lead", J2912="Non-Lead - Copper", S2912="Yes", L2912="Between 1989 and 2014")),
(AND('[1]PWS Information'!$E$10="CWS",Q2912="Non-Lead", J2912="Non-Lead - Copper", S2912="Yes", L2912="After 2014")),
(AND('[1]PWS Information'!$E$10="CWS",Q2912="Non-Lead", J2912="Non-Lead - Copper", S2912="Yes", L2912="Unknown")),
(AND('[1]PWS Information'!$E$10="CWS",Q2912="Non-Lead", N2912="Non-Lead - Copper", S2912="Yes", O2912="Between 1989 and 2014")),
(AND('[1]PWS Information'!$E$10="CWS",Q2912="Non-Lead", N2912="Non-Lead - Copper", S2912="Yes", O2912="After 2014")),
(AND('[1]PWS Information'!$E$10="CWS",Q2912="Non-Lead", N2912="Non-Lead - Copper", S2912="Yes", O2912="Unknown")),
(AND('[1]PWS Information'!$E$10="CWS",Q2912="Unknown")),
(AND('[1]PWS Information'!$E$10="NTNC",Q2912="Unknown")))),"Tier 5",
"")))))</f>
        <v>Tier 5</v>
      </c>
      <c r="Z2912" s="71"/>
      <c r="AA2912" s="71"/>
    </row>
    <row r="2913" spans="1:27" ht="57.6" x14ac:dyDescent="0.3">
      <c r="A2913" s="1"/>
      <c r="B2913" s="70" t="s">
        <v>639</v>
      </c>
      <c r="C2913" s="60">
        <v>7000</v>
      </c>
      <c r="D2913" s="61" t="s">
        <v>635</v>
      </c>
      <c r="E2913" s="61" t="s">
        <v>49</v>
      </c>
      <c r="F2913" s="61">
        <v>78640</v>
      </c>
      <c r="G2913" s="62" t="s">
        <v>592</v>
      </c>
      <c r="H2913" s="63">
        <v>29.948544800000001</v>
      </c>
      <c r="I2913" s="64">
        <v>-97.836499399999994</v>
      </c>
      <c r="J2913" s="65" t="s">
        <v>57</v>
      </c>
      <c r="K2913" s="66" t="s">
        <v>51</v>
      </c>
      <c r="L2913" s="62" t="s">
        <v>58</v>
      </c>
      <c r="M2913" s="69"/>
      <c r="N2913" s="65" t="s">
        <v>50</v>
      </c>
      <c r="O2913" s="66" t="s">
        <v>58</v>
      </c>
      <c r="P2913" s="69"/>
      <c r="Q2913" s="55" t="str">
        <f t="shared" si="45"/>
        <v>Non-Lead</v>
      </c>
      <c r="R2913" s="70" t="s">
        <v>51</v>
      </c>
      <c r="S2913" s="70" t="s">
        <v>51</v>
      </c>
      <c r="T2913" s="70"/>
      <c r="U2913" s="71" t="s">
        <v>53</v>
      </c>
      <c r="V2913" s="71" t="s">
        <v>51</v>
      </c>
      <c r="W2913" s="71" t="s">
        <v>51</v>
      </c>
      <c r="X2913" s="71" t="s">
        <v>51</v>
      </c>
      <c r="Y2913" s="72" t="str">
        <f>IF((OR((AND('[1]PWS Information'!$E$10="CWS",U2913="Single Family Residence",Q2913="Lead")),
(AND('[1]PWS Information'!$E$10="CWS",U2913="Multiple Family Residence",'[1]PWS Information'!$E$11="Yes",Q2913="Lead")),
(AND('[1]PWS Information'!$E$10="NTNC",Q2913="Lead")))),"Tier 1",
IF((OR((AND('[1]PWS Information'!$E$10="CWS",U2913="Multiple Family Residence",'[1]PWS Information'!$E$11="No",Q2913="Lead")),
(AND('[1]PWS Information'!$E$10="CWS",U2913="Other",Q2913="Lead")),
(AND('[1]PWS Information'!$E$10="CWS",U2913="Building",Q2913="Lead")))),"Tier 2",
IF((OR((AND('[1]PWS Information'!$E$10="CWS",U2913="Single Family Residence",Q2913="Galvanized Requiring Replacement")),
(AND('[1]PWS Information'!$E$10="CWS",U2913="Single Family Residence",Q2913="Galvanized Requiring Replacement",R2913="Yes")),
(AND('[1]PWS Information'!$E$10="NTNC",Q2913="Galvanized Requiring Replacement")),
(AND('[1]PWS Information'!$E$10="NTNC",U2913="Single Family Residence",R2913="Yes")))),"Tier 3",
IF((OR((AND('[1]PWS Information'!$E$10="CWS",U2913="Single Family Residence",S2913="Yes",Q2913="Non-Lead", J2913="Non-Lead - Copper",L2913="Before 1989")),
(AND('[1]PWS Information'!$E$10="CWS",U2913="Single Family Residence",S2913="Yes",Q2913="Non-Lead", N2913="Non-Lead - Copper",O2913="Before 1989")))),"Tier 4",
IF((OR((AND('[1]PWS Information'!$E$10="NTNC",Q2913="Non-Lead")),
(AND('[1]PWS Information'!$E$10="CWS",Q2913="Non-Lead",S2913="")),
(AND('[1]PWS Information'!$E$10="CWS",Q2913="Non-Lead",S2913="No")),
(AND('[1]PWS Information'!$E$10="CWS",Q2913="Non-Lead",S2913="Don't Know")),
(AND('[1]PWS Information'!$E$10="CWS",Q2913="Non-Lead", J2913="Non-Lead - Copper", S2913="Yes", L2913="Between 1989 and 2014")),
(AND('[1]PWS Information'!$E$10="CWS",Q2913="Non-Lead", J2913="Non-Lead - Copper", S2913="Yes", L2913="After 2014")),
(AND('[1]PWS Information'!$E$10="CWS",Q2913="Non-Lead", J2913="Non-Lead - Copper", S2913="Yes", L2913="Unknown")),
(AND('[1]PWS Information'!$E$10="CWS",Q2913="Non-Lead", N2913="Non-Lead - Copper", S2913="Yes", O2913="Between 1989 and 2014")),
(AND('[1]PWS Information'!$E$10="CWS",Q2913="Non-Lead", N2913="Non-Lead - Copper", S2913="Yes", O2913="After 2014")),
(AND('[1]PWS Information'!$E$10="CWS",Q2913="Non-Lead", N2913="Non-Lead - Copper", S2913="Yes", O2913="Unknown")),
(AND('[1]PWS Information'!$E$10="CWS",Q2913="Unknown")),
(AND('[1]PWS Information'!$E$10="NTNC",Q2913="Unknown")))),"Tier 5",
"")))))</f>
        <v>Tier 5</v>
      </c>
      <c r="Z2913" s="71"/>
      <c r="AA2913" s="71"/>
    </row>
    <row r="2914" spans="1:27" ht="57.6" x14ac:dyDescent="0.3">
      <c r="A2914" s="17"/>
      <c r="B2914" s="70" t="s">
        <v>640</v>
      </c>
      <c r="C2914" s="60">
        <v>7001</v>
      </c>
      <c r="D2914" s="61" t="s">
        <v>635</v>
      </c>
      <c r="E2914" s="61" t="s">
        <v>49</v>
      </c>
      <c r="F2914" s="61">
        <v>78640</v>
      </c>
      <c r="G2914" s="62" t="s">
        <v>592</v>
      </c>
      <c r="H2914" s="63">
        <v>29.948001300000001</v>
      </c>
      <c r="I2914" s="64">
        <v>-97.836219900000003</v>
      </c>
      <c r="J2914" s="65" t="s">
        <v>57</v>
      </c>
      <c r="K2914" s="66" t="s">
        <v>51</v>
      </c>
      <c r="L2914" s="62" t="s">
        <v>58</v>
      </c>
      <c r="M2914" s="69"/>
      <c r="N2914" s="65" t="s">
        <v>50</v>
      </c>
      <c r="O2914" s="66" t="s">
        <v>58</v>
      </c>
      <c r="P2914" s="69"/>
      <c r="Q2914" s="55" t="str">
        <f t="shared" si="45"/>
        <v>Non-Lead</v>
      </c>
      <c r="R2914" s="70" t="s">
        <v>51</v>
      </c>
      <c r="S2914" s="70" t="s">
        <v>51</v>
      </c>
      <c r="T2914" s="70"/>
      <c r="U2914" s="71" t="s">
        <v>53</v>
      </c>
      <c r="V2914" s="71" t="s">
        <v>51</v>
      </c>
      <c r="W2914" s="71" t="s">
        <v>51</v>
      </c>
      <c r="X2914" s="71" t="s">
        <v>51</v>
      </c>
      <c r="Y2914" s="72" t="str">
        <f>IF((OR((AND('[1]PWS Information'!$E$10="CWS",U2914="Single Family Residence",Q2914="Lead")),
(AND('[1]PWS Information'!$E$10="CWS",U2914="Multiple Family Residence",'[1]PWS Information'!$E$11="Yes",Q2914="Lead")),
(AND('[1]PWS Information'!$E$10="NTNC",Q2914="Lead")))),"Tier 1",
IF((OR((AND('[1]PWS Information'!$E$10="CWS",U2914="Multiple Family Residence",'[1]PWS Information'!$E$11="No",Q2914="Lead")),
(AND('[1]PWS Information'!$E$10="CWS",U2914="Other",Q2914="Lead")),
(AND('[1]PWS Information'!$E$10="CWS",U2914="Building",Q2914="Lead")))),"Tier 2",
IF((OR((AND('[1]PWS Information'!$E$10="CWS",U2914="Single Family Residence",Q2914="Galvanized Requiring Replacement")),
(AND('[1]PWS Information'!$E$10="CWS",U2914="Single Family Residence",Q2914="Galvanized Requiring Replacement",R2914="Yes")),
(AND('[1]PWS Information'!$E$10="NTNC",Q2914="Galvanized Requiring Replacement")),
(AND('[1]PWS Information'!$E$10="NTNC",U2914="Single Family Residence",R2914="Yes")))),"Tier 3",
IF((OR((AND('[1]PWS Information'!$E$10="CWS",U2914="Single Family Residence",S2914="Yes",Q2914="Non-Lead", J2914="Non-Lead - Copper",L2914="Before 1989")),
(AND('[1]PWS Information'!$E$10="CWS",U2914="Single Family Residence",S2914="Yes",Q2914="Non-Lead", N2914="Non-Lead - Copper",O2914="Before 1989")))),"Tier 4",
IF((OR((AND('[1]PWS Information'!$E$10="NTNC",Q2914="Non-Lead")),
(AND('[1]PWS Information'!$E$10="CWS",Q2914="Non-Lead",S2914="")),
(AND('[1]PWS Information'!$E$10="CWS",Q2914="Non-Lead",S2914="No")),
(AND('[1]PWS Information'!$E$10="CWS",Q2914="Non-Lead",S2914="Don't Know")),
(AND('[1]PWS Information'!$E$10="CWS",Q2914="Non-Lead", J2914="Non-Lead - Copper", S2914="Yes", L2914="Between 1989 and 2014")),
(AND('[1]PWS Information'!$E$10="CWS",Q2914="Non-Lead", J2914="Non-Lead - Copper", S2914="Yes", L2914="After 2014")),
(AND('[1]PWS Information'!$E$10="CWS",Q2914="Non-Lead", J2914="Non-Lead - Copper", S2914="Yes", L2914="Unknown")),
(AND('[1]PWS Information'!$E$10="CWS",Q2914="Non-Lead", N2914="Non-Lead - Copper", S2914="Yes", O2914="Between 1989 and 2014")),
(AND('[1]PWS Information'!$E$10="CWS",Q2914="Non-Lead", N2914="Non-Lead - Copper", S2914="Yes", O2914="After 2014")),
(AND('[1]PWS Information'!$E$10="CWS",Q2914="Non-Lead", N2914="Non-Lead - Copper", S2914="Yes", O2914="Unknown")),
(AND('[1]PWS Information'!$E$10="CWS",Q2914="Unknown")),
(AND('[1]PWS Information'!$E$10="NTNC",Q2914="Unknown")))),"Tier 5",
"")))))</f>
        <v>Tier 5</v>
      </c>
      <c r="Z2914" s="71"/>
      <c r="AA2914" s="71"/>
    </row>
    <row r="2915" spans="1:27" ht="57.6" x14ac:dyDescent="0.3">
      <c r="A2915" s="1"/>
      <c r="B2915" s="70" t="s">
        <v>641</v>
      </c>
      <c r="C2915" s="60">
        <v>7020</v>
      </c>
      <c r="D2915" s="61" t="s">
        <v>635</v>
      </c>
      <c r="E2915" s="61" t="s">
        <v>49</v>
      </c>
      <c r="F2915" s="61">
        <v>78640</v>
      </c>
      <c r="G2915" s="62" t="s">
        <v>592</v>
      </c>
      <c r="H2915" s="63">
        <v>29.9484958</v>
      </c>
      <c r="I2915" s="64">
        <v>-97.836807300000004</v>
      </c>
      <c r="J2915" s="65" t="s">
        <v>57</v>
      </c>
      <c r="K2915" s="66" t="s">
        <v>51</v>
      </c>
      <c r="L2915" s="62" t="s">
        <v>58</v>
      </c>
      <c r="M2915" s="69"/>
      <c r="N2915" s="65" t="s">
        <v>50</v>
      </c>
      <c r="O2915" s="66" t="s">
        <v>58</v>
      </c>
      <c r="P2915" s="69"/>
      <c r="Q2915" s="55" t="str">
        <f t="shared" si="45"/>
        <v>Non-Lead</v>
      </c>
      <c r="R2915" s="70" t="s">
        <v>51</v>
      </c>
      <c r="S2915" s="70" t="s">
        <v>51</v>
      </c>
      <c r="T2915" s="70"/>
      <c r="U2915" s="71" t="s">
        <v>53</v>
      </c>
      <c r="V2915" s="71" t="s">
        <v>51</v>
      </c>
      <c r="W2915" s="71" t="s">
        <v>51</v>
      </c>
      <c r="X2915" s="71" t="s">
        <v>51</v>
      </c>
      <c r="Y2915" s="72" t="str">
        <f>IF((OR((AND('[1]PWS Information'!$E$10="CWS",U2915="Single Family Residence",Q2915="Lead")),
(AND('[1]PWS Information'!$E$10="CWS",U2915="Multiple Family Residence",'[1]PWS Information'!$E$11="Yes",Q2915="Lead")),
(AND('[1]PWS Information'!$E$10="NTNC",Q2915="Lead")))),"Tier 1",
IF((OR((AND('[1]PWS Information'!$E$10="CWS",U2915="Multiple Family Residence",'[1]PWS Information'!$E$11="No",Q2915="Lead")),
(AND('[1]PWS Information'!$E$10="CWS",U2915="Other",Q2915="Lead")),
(AND('[1]PWS Information'!$E$10="CWS",U2915="Building",Q2915="Lead")))),"Tier 2",
IF((OR((AND('[1]PWS Information'!$E$10="CWS",U2915="Single Family Residence",Q2915="Galvanized Requiring Replacement")),
(AND('[1]PWS Information'!$E$10="CWS",U2915="Single Family Residence",Q2915="Galvanized Requiring Replacement",R2915="Yes")),
(AND('[1]PWS Information'!$E$10="NTNC",Q2915="Galvanized Requiring Replacement")),
(AND('[1]PWS Information'!$E$10="NTNC",U2915="Single Family Residence",R2915="Yes")))),"Tier 3",
IF((OR((AND('[1]PWS Information'!$E$10="CWS",U2915="Single Family Residence",S2915="Yes",Q2915="Non-Lead", J2915="Non-Lead - Copper",L2915="Before 1989")),
(AND('[1]PWS Information'!$E$10="CWS",U2915="Single Family Residence",S2915="Yes",Q2915="Non-Lead", N2915="Non-Lead - Copper",O2915="Before 1989")))),"Tier 4",
IF((OR((AND('[1]PWS Information'!$E$10="NTNC",Q2915="Non-Lead")),
(AND('[1]PWS Information'!$E$10="CWS",Q2915="Non-Lead",S2915="")),
(AND('[1]PWS Information'!$E$10="CWS",Q2915="Non-Lead",S2915="No")),
(AND('[1]PWS Information'!$E$10="CWS",Q2915="Non-Lead",S2915="Don't Know")),
(AND('[1]PWS Information'!$E$10="CWS",Q2915="Non-Lead", J2915="Non-Lead - Copper", S2915="Yes", L2915="Between 1989 and 2014")),
(AND('[1]PWS Information'!$E$10="CWS",Q2915="Non-Lead", J2915="Non-Lead - Copper", S2915="Yes", L2915="After 2014")),
(AND('[1]PWS Information'!$E$10="CWS",Q2915="Non-Lead", J2915="Non-Lead - Copper", S2915="Yes", L2915="Unknown")),
(AND('[1]PWS Information'!$E$10="CWS",Q2915="Non-Lead", N2915="Non-Lead - Copper", S2915="Yes", O2915="Between 1989 and 2014")),
(AND('[1]PWS Information'!$E$10="CWS",Q2915="Non-Lead", N2915="Non-Lead - Copper", S2915="Yes", O2915="After 2014")),
(AND('[1]PWS Information'!$E$10="CWS",Q2915="Non-Lead", N2915="Non-Lead - Copper", S2915="Yes", O2915="Unknown")),
(AND('[1]PWS Information'!$E$10="CWS",Q2915="Unknown")),
(AND('[1]PWS Information'!$E$10="NTNC",Q2915="Unknown")))),"Tier 5",
"")))))</f>
        <v>Tier 5</v>
      </c>
      <c r="Z2915" s="71"/>
      <c r="AA2915" s="71"/>
    </row>
    <row r="2916" spans="1:27" ht="57.6" x14ac:dyDescent="0.3">
      <c r="A2916" s="1"/>
      <c r="B2916" s="70" t="s">
        <v>642</v>
      </c>
      <c r="C2916" s="60">
        <v>7040</v>
      </c>
      <c r="D2916" s="61" t="s">
        <v>635</v>
      </c>
      <c r="E2916" s="61" t="s">
        <v>49</v>
      </c>
      <c r="F2916" s="61">
        <v>78640</v>
      </c>
      <c r="G2916" s="62" t="s">
        <v>592</v>
      </c>
      <c r="H2916" s="63">
        <v>29.948080600000001</v>
      </c>
      <c r="I2916" s="64">
        <v>-97.837054600000002</v>
      </c>
      <c r="J2916" s="65" t="s">
        <v>57</v>
      </c>
      <c r="K2916" s="66" t="s">
        <v>51</v>
      </c>
      <c r="L2916" s="62" t="s">
        <v>58</v>
      </c>
      <c r="M2916" s="69"/>
      <c r="N2916" s="65" t="s">
        <v>50</v>
      </c>
      <c r="O2916" s="66" t="s">
        <v>58</v>
      </c>
      <c r="P2916" s="69"/>
      <c r="Q2916" s="55" t="str">
        <f t="shared" si="45"/>
        <v>Non-Lead</v>
      </c>
      <c r="R2916" s="70" t="s">
        <v>51</v>
      </c>
      <c r="S2916" s="70" t="s">
        <v>51</v>
      </c>
      <c r="T2916" s="70"/>
      <c r="U2916" s="71" t="s">
        <v>53</v>
      </c>
      <c r="V2916" s="71" t="s">
        <v>51</v>
      </c>
      <c r="W2916" s="71" t="s">
        <v>51</v>
      </c>
      <c r="X2916" s="71" t="s">
        <v>51</v>
      </c>
      <c r="Y2916" s="72" t="str">
        <f>IF((OR((AND('[1]PWS Information'!$E$10="CWS",U2916="Single Family Residence",Q2916="Lead")),
(AND('[1]PWS Information'!$E$10="CWS",U2916="Multiple Family Residence",'[1]PWS Information'!$E$11="Yes",Q2916="Lead")),
(AND('[1]PWS Information'!$E$10="NTNC",Q2916="Lead")))),"Tier 1",
IF((OR((AND('[1]PWS Information'!$E$10="CWS",U2916="Multiple Family Residence",'[1]PWS Information'!$E$11="No",Q2916="Lead")),
(AND('[1]PWS Information'!$E$10="CWS",U2916="Other",Q2916="Lead")),
(AND('[1]PWS Information'!$E$10="CWS",U2916="Building",Q2916="Lead")))),"Tier 2",
IF((OR((AND('[1]PWS Information'!$E$10="CWS",U2916="Single Family Residence",Q2916="Galvanized Requiring Replacement")),
(AND('[1]PWS Information'!$E$10="CWS",U2916="Single Family Residence",Q2916="Galvanized Requiring Replacement",R2916="Yes")),
(AND('[1]PWS Information'!$E$10="NTNC",Q2916="Galvanized Requiring Replacement")),
(AND('[1]PWS Information'!$E$10="NTNC",U2916="Single Family Residence",R2916="Yes")))),"Tier 3",
IF((OR((AND('[1]PWS Information'!$E$10="CWS",U2916="Single Family Residence",S2916="Yes",Q2916="Non-Lead", J2916="Non-Lead - Copper",L2916="Before 1989")),
(AND('[1]PWS Information'!$E$10="CWS",U2916="Single Family Residence",S2916="Yes",Q2916="Non-Lead", N2916="Non-Lead - Copper",O2916="Before 1989")))),"Tier 4",
IF((OR((AND('[1]PWS Information'!$E$10="NTNC",Q2916="Non-Lead")),
(AND('[1]PWS Information'!$E$10="CWS",Q2916="Non-Lead",S2916="")),
(AND('[1]PWS Information'!$E$10="CWS",Q2916="Non-Lead",S2916="No")),
(AND('[1]PWS Information'!$E$10="CWS",Q2916="Non-Lead",S2916="Don't Know")),
(AND('[1]PWS Information'!$E$10="CWS",Q2916="Non-Lead", J2916="Non-Lead - Copper", S2916="Yes", L2916="Between 1989 and 2014")),
(AND('[1]PWS Information'!$E$10="CWS",Q2916="Non-Lead", J2916="Non-Lead - Copper", S2916="Yes", L2916="After 2014")),
(AND('[1]PWS Information'!$E$10="CWS",Q2916="Non-Lead", J2916="Non-Lead - Copper", S2916="Yes", L2916="Unknown")),
(AND('[1]PWS Information'!$E$10="CWS",Q2916="Non-Lead", N2916="Non-Lead - Copper", S2916="Yes", O2916="Between 1989 and 2014")),
(AND('[1]PWS Information'!$E$10="CWS",Q2916="Non-Lead", N2916="Non-Lead - Copper", S2916="Yes", O2916="After 2014")),
(AND('[1]PWS Information'!$E$10="CWS",Q2916="Non-Lead", N2916="Non-Lead - Copper", S2916="Yes", O2916="Unknown")),
(AND('[1]PWS Information'!$E$10="CWS",Q2916="Unknown")),
(AND('[1]PWS Information'!$E$10="NTNC",Q2916="Unknown")))),"Tier 5",
"")))))</f>
        <v>Tier 5</v>
      </c>
      <c r="Z2916" s="71"/>
      <c r="AA2916" s="71"/>
    </row>
    <row r="2917" spans="1:27" ht="57.6" x14ac:dyDescent="0.3">
      <c r="A2917" s="1"/>
      <c r="B2917" s="70" t="s">
        <v>643</v>
      </c>
      <c r="C2917" s="60">
        <v>7060</v>
      </c>
      <c r="D2917" s="61" t="s">
        <v>635</v>
      </c>
      <c r="E2917" s="61" t="s">
        <v>49</v>
      </c>
      <c r="F2917" s="61">
        <v>78640</v>
      </c>
      <c r="G2917" s="62" t="s">
        <v>592</v>
      </c>
      <c r="H2917" s="63">
        <v>29.9478711</v>
      </c>
      <c r="I2917" s="64">
        <v>-97.837311700000001</v>
      </c>
      <c r="J2917" s="65" t="s">
        <v>57</v>
      </c>
      <c r="K2917" s="66" t="s">
        <v>51</v>
      </c>
      <c r="L2917" s="62" t="s">
        <v>58</v>
      </c>
      <c r="M2917" s="69"/>
      <c r="N2917" s="65" t="s">
        <v>50</v>
      </c>
      <c r="O2917" s="66" t="s">
        <v>58</v>
      </c>
      <c r="P2917" s="69"/>
      <c r="Q2917" s="55" t="str">
        <f t="shared" si="45"/>
        <v>Non-Lead</v>
      </c>
      <c r="R2917" s="70" t="s">
        <v>51</v>
      </c>
      <c r="S2917" s="70" t="s">
        <v>51</v>
      </c>
      <c r="T2917" s="70"/>
      <c r="U2917" s="71" t="s">
        <v>53</v>
      </c>
      <c r="V2917" s="71" t="s">
        <v>51</v>
      </c>
      <c r="W2917" s="71" t="s">
        <v>51</v>
      </c>
      <c r="X2917" s="71" t="s">
        <v>51</v>
      </c>
      <c r="Y2917" s="72" t="str">
        <f>IF((OR((AND('[1]PWS Information'!$E$10="CWS",U2917="Single Family Residence",Q2917="Lead")),
(AND('[1]PWS Information'!$E$10="CWS",U2917="Multiple Family Residence",'[1]PWS Information'!$E$11="Yes",Q2917="Lead")),
(AND('[1]PWS Information'!$E$10="NTNC",Q2917="Lead")))),"Tier 1",
IF((OR((AND('[1]PWS Information'!$E$10="CWS",U2917="Multiple Family Residence",'[1]PWS Information'!$E$11="No",Q2917="Lead")),
(AND('[1]PWS Information'!$E$10="CWS",U2917="Other",Q2917="Lead")),
(AND('[1]PWS Information'!$E$10="CWS",U2917="Building",Q2917="Lead")))),"Tier 2",
IF((OR((AND('[1]PWS Information'!$E$10="CWS",U2917="Single Family Residence",Q2917="Galvanized Requiring Replacement")),
(AND('[1]PWS Information'!$E$10="CWS",U2917="Single Family Residence",Q2917="Galvanized Requiring Replacement",R2917="Yes")),
(AND('[1]PWS Information'!$E$10="NTNC",Q2917="Galvanized Requiring Replacement")),
(AND('[1]PWS Information'!$E$10="NTNC",U2917="Single Family Residence",R2917="Yes")))),"Tier 3",
IF((OR((AND('[1]PWS Information'!$E$10="CWS",U2917="Single Family Residence",S2917="Yes",Q2917="Non-Lead", J2917="Non-Lead - Copper",L2917="Before 1989")),
(AND('[1]PWS Information'!$E$10="CWS",U2917="Single Family Residence",S2917="Yes",Q2917="Non-Lead", N2917="Non-Lead - Copper",O2917="Before 1989")))),"Tier 4",
IF((OR((AND('[1]PWS Information'!$E$10="NTNC",Q2917="Non-Lead")),
(AND('[1]PWS Information'!$E$10="CWS",Q2917="Non-Lead",S2917="")),
(AND('[1]PWS Information'!$E$10="CWS",Q2917="Non-Lead",S2917="No")),
(AND('[1]PWS Information'!$E$10="CWS",Q2917="Non-Lead",S2917="Don't Know")),
(AND('[1]PWS Information'!$E$10="CWS",Q2917="Non-Lead", J2917="Non-Lead - Copper", S2917="Yes", L2917="Between 1989 and 2014")),
(AND('[1]PWS Information'!$E$10="CWS",Q2917="Non-Lead", J2917="Non-Lead - Copper", S2917="Yes", L2917="After 2014")),
(AND('[1]PWS Information'!$E$10="CWS",Q2917="Non-Lead", J2917="Non-Lead - Copper", S2917="Yes", L2917="Unknown")),
(AND('[1]PWS Information'!$E$10="CWS",Q2917="Non-Lead", N2917="Non-Lead - Copper", S2917="Yes", O2917="Between 1989 and 2014")),
(AND('[1]PWS Information'!$E$10="CWS",Q2917="Non-Lead", N2917="Non-Lead - Copper", S2917="Yes", O2917="After 2014")),
(AND('[1]PWS Information'!$E$10="CWS",Q2917="Non-Lead", N2917="Non-Lead - Copper", S2917="Yes", O2917="Unknown")),
(AND('[1]PWS Information'!$E$10="CWS",Q2917="Unknown")),
(AND('[1]PWS Information'!$E$10="NTNC",Q2917="Unknown")))),"Tier 5",
"")))))</f>
        <v>Tier 5</v>
      </c>
      <c r="Z2917" s="71"/>
      <c r="AA2917" s="71"/>
    </row>
    <row r="2918" spans="1:27" ht="57.6" x14ac:dyDescent="0.3">
      <c r="A2918" s="17"/>
      <c r="B2918" s="70" t="s">
        <v>644</v>
      </c>
      <c r="C2918" s="60">
        <v>7080</v>
      </c>
      <c r="D2918" s="61" t="s">
        <v>635</v>
      </c>
      <c r="E2918" s="61" t="s">
        <v>49</v>
      </c>
      <c r="F2918" s="61">
        <v>78640</v>
      </c>
      <c r="G2918" s="62" t="s">
        <v>592</v>
      </c>
      <c r="H2918" s="63">
        <v>29.947592</v>
      </c>
      <c r="I2918" s="64">
        <v>-97.837625200000005</v>
      </c>
      <c r="J2918" s="65" t="s">
        <v>57</v>
      </c>
      <c r="K2918" s="66" t="s">
        <v>51</v>
      </c>
      <c r="L2918" s="62" t="s">
        <v>58</v>
      </c>
      <c r="M2918" s="69"/>
      <c r="N2918" s="65" t="s">
        <v>50</v>
      </c>
      <c r="O2918" s="66" t="s">
        <v>58</v>
      </c>
      <c r="P2918" s="69"/>
      <c r="Q2918" s="55" t="str">
        <f t="shared" si="45"/>
        <v>Non-Lead</v>
      </c>
      <c r="R2918" s="70" t="s">
        <v>51</v>
      </c>
      <c r="S2918" s="70" t="s">
        <v>51</v>
      </c>
      <c r="T2918" s="70"/>
      <c r="U2918" s="71" t="s">
        <v>53</v>
      </c>
      <c r="V2918" s="71" t="s">
        <v>51</v>
      </c>
      <c r="W2918" s="71" t="s">
        <v>51</v>
      </c>
      <c r="X2918" s="71" t="s">
        <v>51</v>
      </c>
      <c r="Y2918" s="72" t="str">
        <f>IF((OR((AND('[1]PWS Information'!$E$10="CWS",U2918="Single Family Residence",Q2918="Lead")),
(AND('[1]PWS Information'!$E$10="CWS",U2918="Multiple Family Residence",'[1]PWS Information'!$E$11="Yes",Q2918="Lead")),
(AND('[1]PWS Information'!$E$10="NTNC",Q2918="Lead")))),"Tier 1",
IF((OR((AND('[1]PWS Information'!$E$10="CWS",U2918="Multiple Family Residence",'[1]PWS Information'!$E$11="No",Q2918="Lead")),
(AND('[1]PWS Information'!$E$10="CWS",U2918="Other",Q2918="Lead")),
(AND('[1]PWS Information'!$E$10="CWS",U2918="Building",Q2918="Lead")))),"Tier 2",
IF((OR((AND('[1]PWS Information'!$E$10="CWS",U2918="Single Family Residence",Q2918="Galvanized Requiring Replacement")),
(AND('[1]PWS Information'!$E$10="CWS",U2918="Single Family Residence",Q2918="Galvanized Requiring Replacement",R2918="Yes")),
(AND('[1]PWS Information'!$E$10="NTNC",Q2918="Galvanized Requiring Replacement")),
(AND('[1]PWS Information'!$E$10="NTNC",U2918="Single Family Residence",R2918="Yes")))),"Tier 3",
IF((OR((AND('[1]PWS Information'!$E$10="CWS",U2918="Single Family Residence",S2918="Yes",Q2918="Non-Lead", J2918="Non-Lead - Copper",L2918="Before 1989")),
(AND('[1]PWS Information'!$E$10="CWS",U2918="Single Family Residence",S2918="Yes",Q2918="Non-Lead", N2918="Non-Lead - Copper",O2918="Before 1989")))),"Tier 4",
IF((OR((AND('[1]PWS Information'!$E$10="NTNC",Q2918="Non-Lead")),
(AND('[1]PWS Information'!$E$10="CWS",Q2918="Non-Lead",S2918="")),
(AND('[1]PWS Information'!$E$10="CWS",Q2918="Non-Lead",S2918="No")),
(AND('[1]PWS Information'!$E$10="CWS",Q2918="Non-Lead",S2918="Don't Know")),
(AND('[1]PWS Information'!$E$10="CWS",Q2918="Non-Lead", J2918="Non-Lead - Copper", S2918="Yes", L2918="Between 1989 and 2014")),
(AND('[1]PWS Information'!$E$10="CWS",Q2918="Non-Lead", J2918="Non-Lead - Copper", S2918="Yes", L2918="After 2014")),
(AND('[1]PWS Information'!$E$10="CWS",Q2918="Non-Lead", J2918="Non-Lead - Copper", S2918="Yes", L2918="Unknown")),
(AND('[1]PWS Information'!$E$10="CWS",Q2918="Non-Lead", N2918="Non-Lead - Copper", S2918="Yes", O2918="Between 1989 and 2014")),
(AND('[1]PWS Information'!$E$10="CWS",Q2918="Non-Lead", N2918="Non-Lead - Copper", S2918="Yes", O2918="After 2014")),
(AND('[1]PWS Information'!$E$10="CWS",Q2918="Non-Lead", N2918="Non-Lead - Copper", S2918="Yes", O2918="Unknown")),
(AND('[1]PWS Information'!$E$10="CWS",Q2918="Unknown")),
(AND('[1]PWS Information'!$E$10="NTNC",Q2918="Unknown")))),"Tier 5",
"")))))</f>
        <v>Tier 5</v>
      </c>
      <c r="Z2918" s="71"/>
      <c r="AA2918" s="71"/>
    </row>
    <row r="2919" spans="1:27" ht="57.6" x14ac:dyDescent="0.3">
      <c r="A2919" s="1"/>
      <c r="B2919" s="70" t="s">
        <v>645</v>
      </c>
      <c r="C2919" s="60">
        <v>8000</v>
      </c>
      <c r="D2919" s="61" t="s">
        <v>635</v>
      </c>
      <c r="E2919" s="61" t="s">
        <v>49</v>
      </c>
      <c r="F2919" s="61">
        <v>78640</v>
      </c>
      <c r="G2919" s="62" t="s">
        <v>592</v>
      </c>
      <c r="H2919" s="63">
        <v>29.9473935</v>
      </c>
      <c r="I2919" s="64">
        <v>-97.837841900000001</v>
      </c>
      <c r="J2919" s="65" t="s">
        <v>57</v>
      </c>
      <c r="K2919" s="66" t="s">
        <v>51</v>
      </c>
      <c r="L2919" s="62" t="s">
        <v>58</v>
      </c>
      <c r="M2919" s="69"/>
      <c r="N2919" s="65" t="s">
        <v>50</v>
      </c>
      <c r="O2919" s="66" t="s">
        <v>58</v>
      </c>
      <c r="P2919" s="69"/>
      <c r="Q2919" s="55" t="str">
        <f t="shared" si="45"/>
        <v>Non-Lead</v>
      </c>
      <c r="R2919" s="70" t="s">
        <v>51</v>
      </c>
      <c r="S2919" s="70" t="s">
        <v>51</v>
      </c>
      <c r="T2919" s="70"/>
      <c r="U2919" s="71" t="s">
        <v>53</v>
      </c>
      <c r="V2919" s="71" t="s">
        <v>51</v>
      </c>
      <c r="W2919" s="71" t="s">
        <v>51</v>
      </c>
      <c r="X2919" s="71" t="s">
        <v>51</v>
      </c>
      <c r="Y2919" s="72" t="str">
        <f>IF((OR((AND('[1]PWS Information'!$E$10="CWS",U2919="Single Family Residence",Q2919="Lead")),
(AND('[1]PWS Information'!$E$10="CWS",U2919="Multiple Family Residence",'[1]PWS Information'!$E$11="Yes",Q2919="Lead")),
(AND('[1]PWS Information'!$E$10="NTNC",Q2919="Lead")))),"Tier 1",
IF((OR((AND('[1]PWS Information'!$E$10="CWS",U2919="Multiple Family Residence",'[1]PWS Information'!$E$11="No",Q2919="Lead")),
(AND('[1]PWS Information'!$E$10="CWS",U2919="Other",Q2919="Lead")),
(AND('[1]PWS Information'!$E$10="CWS",U2919="Building",Q2919="Lead")))),"Tier 2",
IF((OR((AND('[1]PWS Information'!$E$10="CWS",U2919="Single Family Residence",Q2919="Galvanized Requiring Replacement")),
(AND('[1]PWS Information'!$E$10="CWS",U2919="Single Family Residence",Q2919="Galvanized Requiring Replacement",R2919="Yes")),
(AND('[1]PWS Information'!$E$10="NTNC",Q2919="Galvanized Requiring Replacement")),
(AND('[1]PWS Information'!$E$10="NTNC",U2919="Single Family Residence",R2919="Yes")))),"Tier 3",
IF((OR((AND('[1]PWS Information'!$E$10="CWS",U2919="Single Family Residence",S2919="Yes",Q2919="Non-Lead", J2919="Non-Lead - Copper",L2919="Before 1989")),
(AND('[1]PWS Information'!$E$10="CWS",U2919="Single Family Residence",S2919="Yes",Q2919="Non-Lead", N2919="Non-Lead - Copper",O2919="Before 1989")))),"Tier 4",
IF((OR((AND('[1]PWS Information'!$E$10="NTNC",Q2919="Non-Lead")),
(AND('[1]PWS Information'!$E$10="CWS",Q2919="Non-Lead",S2919="")),
(AND('[1]PWS Information'!$E$10="CWS",Q2919="Non-Lead",S2919="No")),
(AND('[1]PWS Information'!$E$10="CWS",Q2919="Non-Lead",S2919="Don't Know")),
(AND('[1]PWS Information'!$E$10="CWS",Q2919="Non-Lead", J2919="Non-Lead - Copper", S2919="Yes", L2919="Between 1989 and 2014")),
(AND('[1]PWS Information'!$E$10="CWS",Q2919="Non-Lead", J2919="Non-Lead - Copper", S2919="Yes", L2919="After 2014")),
(AND('[1]PWS Information'!$E$10="CWS",Q2919="Non-Lead", J2919="Non-Lead - Copper", S2919="Yes", L2919="Unknown")),
(AND('[1]PWS Information'!$E$10="CWS",Q2919="Non-Lead", N2919="Non-Lead - Copper", S2919="Yes", O2919="Between 1989 and 2014")),
(AND('[1]PWS Information'!$E$10="CWS",Q2919="Non-Lead", N2919="Non-Lead - Copper", S2919="Yes", O2919="After 2014")),
(AND('[1]PWS Information'!$E$10="CWS",Q2919="Non-Lead", N2919="Non-Lead - Copper", S2919="Yes", O2919="Unknown")),
(AND('[1]PWS Information'!$E$10="CWS",Q2919="Unknown")),
(AND('[1]PWS Information'!$E$10="NTNC",Q2919="Unknown")))),"Tier 5",
"")))))</f>
        <v>Tier 5</v>
      </c>
      <c r="Z2919" s="71"/>
      <c r="AA2919" s="71"/>
    </row>
    <row r="2920" spans="1:27" ht="57.6" x14ac:dyDescent="0.3">
      <c r="A2920" s="1"/>
      <c r="B2920" s="70" t="s">
        <v>646</v>
      </c>
      <c r="C2920" s="60">
        <v>8020</v>
      </c>
      <c r="D2920" s="61" t="s">
        <v>635</v>
      </c>
      <c r="E2920" s="61" t="s">
        <v>49</v>
      </c>
      <c r="F2920" s="61">
        <v>78640</v>
      </c>
      <c r="G2920" s="62" t="s">
        <v>592</v>
      </c>
      <c r="H2920" s="63">
        <v>29.947114200000001</v>
      </c>
      <c r="I2920" s="64">
        <v>-97.838155400000005</v>
      </c>
      <c r="J2920" s="65" t="s">
        <v>57</v>
      </c>
      <c r="K2920" s="66" t="s">
        <v>51</v>
      </c>
      <c r="L2920" s="62" t="s">
        <v>58</v>
      </c>
      <c r="M2920" s="69"/>
      <c r="N2920" s="65" t="s">
        <v>50</v>
      </c>
      <c r="O2920" s="66" t="s">
        <v>58</v>
      </c>
      <c r="P2920" s="69"/>
      <c r="Q2920" s="55" t="str">
        <f t="shared" si="45"/>
        <v>Non-Lead</v>
      </c>
      <c r="R2920" s="70" t="s">
        <v>51</v>
      </c>
      <c r="S2920" s="70" t="s">
        <v>51</v>
      </c>
      <c r="T2920" s="70"/>
      <c r="U2920" s="71" t="s">
        <v>53</v>
      </c>
      <c r="V2920" s="71" t="s">
        <v>51</v>
      </c>
      <c r="W2920" s="71" t="s">
        <v>51</v>
      </c>
      <c r="X2920" s="71" t="s">
        <v>51</v>
      </c>
      <c r="Y2920" s="72" t="str">
        <f>IF((OR((AND('[1]PWS Information'!$E$10="CWS",U2920="Single Family Residence",Q2920="Lead")),
(AND('[1]PWS Information'!$E$10="CWS",U2920="Multiple Family Residence",'[1]PWS Information'!$E$11="Yes",Q2920="Lead")),
(AND('[1]PWS Information'!$E$10="NTNC",Q2920="Lead")))),"Tier 1",
IF((OR((AND('[1]PWS Information'!$E$10="CWS",U2920="Multiple Family Residence",'[1]PWS Information'!$E$11="No",Q2920="Lead")),
(AND('[1]PWS Information'!$E$10="CWS",U2920="Other",Q2920="Lead")),
(AND('[1]PWS Information'!$E$10="CWS",U2920="Building",Q2920="Lead")))),"Tier 2",
IF((OR((AND('[1]PWS Information'!$E$10="CWS",U2920="Single Family Residence",Q2920="Galvanized Requiring Replacement")),
(AND('[1]PWS Information'!$E$10="CWS",U2920="Single Family Residence",Q2920="Galvanized Requiring Replacement",R2920="Yes")),
(AND('[1]PWS Information'!$E$10="NTNC",Q2920="Galvanized Requiring Replacement")),
(AND('[1]PWS Information'!$E$10="NTNC",U2920="Single Family Residence",R2920="Yes")))),"Tier 3",
IF((OR((AND('[1]PWS Information'!$E$10="CWS",U2920="Single Family Residence",S2920="Yes",Q2920="Non-Lead", J2920="Non-Lead - Copper",L2920="Before 1989")),
(AND('[1]PWS Information'!$E$10="CWS",U2920="Single Family Residence",S2920="Yes",Q2920="Non-Lead", N2920="Non-Lead - Copper",O2920="Before 1989")))),"Tier 4",
IF((OR((AND('[1]PWS Information'!$E$10="NTNC",Q2920="Non-Lead")),
(AND('[1]PWS Information'!$E$10="CWS",Q2920="Non-Lead",S2920="")),
(AND('[1]PWS Information'!$E$10="CWS",Q2920="Non-Lead",S2920="No")),
(AND('[1]PWS Information'!$E$10="CWS",Q2920="Non-Lead",S2920="Don't Know")),
(AND('[1]PWS Information'!$E$10="CWS",Q2920="Non-Lead", J2920="Non-Lead - Copper", S2920="Yes", L2920="Between 1989 and 2014")),
(AND('[1]PWS Information'!$E$10="CWS",Q2920="Non-Lead", J2920="Non-Lead - Copper", S2920="Yes", L2920="After 2014")),
(AND('[1]PWS Information'!$E$10="CWS",Q2920="Non-Lead", J2920="Non-Lead - Copper", S2920="Yes", L2920="Unknown")),
(AND('[1]PWS Information'!$E$10="CWS",Q2920="Non-Lead", N2920="Non-Lead - Copper", S2920="Yes", O2920="Between 1989 and 2014")),
(AND('[1]PWS Information'!$E$10="CWS",Q2920="Non-Lead", N2920="Non-Lead - Copper", S2920="Yes", O2920="After 2014")),
(AND('[1]PWS Information'!$E$10="CWS",Q2920="Non-Lead", N2920="Non-Lead - Copper", S2920="Yes", O2920="Unknown")),
(AND('[1]PWS Information'!$E$10="CWS",Q2920="Unknown")),
(AND('[1]PWS Information'!$E$10="NTNC",Q2920="Unknown")))),"Tier 5",
"")))))</f>
        <v>Tier 5</v>
      </c>
      <c r="Z2920" s="71"/>
      <c r="AA2920" s="71"/>
    </row>
    <row r="2921" spans="1:27" ht="57.6" x14ac:dyDescent="0.3">
      <c r="A2921" s="1"/>
      <c r="B2921" s="70" t="s">
        <v>647</v>
      </c>
      <c r="C2921" s="60">
        <v>8040</v>
      </c>
      <c r="D2921" s="61" t="s">
        <v>635</v>
      </c>
      <c r="E2921" s="61" t="s">
        <v>49</v>
      </c>
      <c r="F2921" s="61">
        <v>78640</v>
      </c>
      <c r="G2921" s="62" t="s">
        <v>592</v>
      </c>
      <c r="H2921" s="63">
        <v>29.9469055</v>
      </c>
      <c r="I2921" s="64">
        <v>-97.838406699999993</v>
      </c>
      <c r="J2921" s="65" t="s">
        <v>57</v>
      </c>
      <c r="K2921" s="66" t="s">
        <v>51</v>
      </c>
      <c r="L2921" s="62" t="s">
        <v>58</v>
      </c>
      <c r="M2921" s="69"/>
      <c r="N2921" s="65" t="s">
        <v>50</v>
      </c>
      <c r="O2921" s="66" t="s">
        <v>58</v>
      </c>
      <c r="P2921" s="69"/>
      <c r="Q2921" s="55" t="str">
        <f t="shared" si="45"/>
        <v>Non-Lead</v>
      </c>
      <c r="R2921" s="70" t="s">
        <v>51</v>
      </c>
      <c r="S2921" s="70" t="s">
        <v>51</v>
      </c>
      <c r="T2921" s="70"/>
      <c r="U2921" s="71" t="s">
        <v>53</v>
      </c>
      <c r="V2921" s="71" t="s">
        <v>51</v>
      </c>
      <c r="W2921" s="71" t="s">
        <v>51</v>
      </c>
      <c r="X2921" s="71" t="s">
        <v>51</v>
      </c>
      <c r="Y2921" s="72" t="str">
        <f>IF((OR((AND('[1]PWS Information'!$E$10="CWS",U2921="Single Family Residence",Q2921="Lead")),
(AND('[1]PWS Information'!$E$10="CWS",U2921="Multiple Family Residence",'[1]PWS Information'!$E$11="Yes",Q2921="Lead")),
(AND('[1]PWS Information'!$E$10="NTNC",Q2921="Lead")))),"Tier 1",
IF((OR((AND('[1]PWS Information'!$E$10="CWS",U2921="Multiple Family Residence",'[1]PWS Information'!$E$11="No",Q2921="Lead")),
(AND('[1]PWS Information'!$E$10="CWS",U2921="Other",Q2921="Lead")),
(AND('[1]PWS Information'!$E$10="CWS",U2921="Building",Q2921="Lead")))),"Tier 2",
IF((OR((AND('[1]PWS Information'!$E$10="CWS",U2921="Single Family Residence",Q2921="Galvanized Requiring Replacement")),
(AND('[1]PWS Information'!$E$10="CWS",U2921="Single Family Residence",Q2921="Galvanized Requiring Replacement",R2921="Yes")),
(AND('[1]PWS Information'!$E$10="NTNC",Q2921="Galvanized Requiring Replacement")),
(AND('[1]PWS Information'!$E$10="NTNC",U2921="Single Family Residence",R2921="Yes")))),"Tier 3",
IF((OR((AND('[1]PWS Information'!$E$10="CWS",U2921="Single Family Residence",S2921="Yes",Q2921="Non-Lead", J2921="Non-Lead - Copper",L2921="Before 1989")),
(AND('[1]PWS Information'!$E$10="CWS",U2921="Single Family Residence",S2921="Yes",Q2921="Non-Lead", N2921="Non-Lead - Copper",O2921="Before 1989")))),"Tier 4",
IF((OR((AND('[1]PWS Information'!$E$10="NTNC",Q2921="Non-Lead")),
(AND('[1]PWS Information'!$E$10="CWS",Q2921="Non-Lead",S2921="")),
(AND('[1]PWS Information'!$E$10="CWS",Q2921="Non-Lead",S2921="No")),
(AND('[1]PWS Information'!$E$10="CWS",Q2921="Non-Lead",S2921="Don't Know")),
(AND('[1]PWS Information'!$E$10="CWS",Q2921="Non-Lead", J2921="Non-Lead - Copper", S2921="Yes", L2921="Between 1989 and 2014")),
(AND('[1]PWS Information'!$E$10="CWS",Q2921="Non-Lead", J2921="Non-Lead - Copper", S2921="Yes", L2921="After 2014")),
(AND('[1]PWS Information'!$E$10="CWS",Q2921="Non-Lead", J2921="Non-Lead - Copper", S2921="Yes", L2921="Unknown")),
(AND('[1]PWS Information'!$E$10="CWS",Q2921="Non-Lead", N2921="Non-Lead - Copper", S2921="Yes", O2921="Between 1989 and 2014")),
(AND('[1]PWS Information'!$E$10="CWS",Q2921="Non-Lead", N2921="Non-Lead - Copper", S2921="Yes", O2921="After 2014")),
(AND('[1]PWS Information'!$E$10="CWS",Q2921="Non-Lead", N2921="Non-Lead - Copper", S2921="Yes", O2921="Unknown")),
(AND('[1]PWS Information'!$E$10="CWS",Q2921="Unknown")),
(AND('[1]PWS Information'!$E$10="NTNC",Q2921="Unknown")))),"Tier 5",
"")))))</f>
        <v>Tier 5</v>
      </c>
      <c r="Z2921" s="71"/>
      <c r="AA2921" s="71"/>
    </row>
    <row r="2922" spans="1:27" ht="57.6" x14ac:dyDescent="0.3">
      <c r="A2922" s="17"/>
      <c r="B2922" s="70" t="s">
        <v>648</v>
      </c>
      <c r="C2922" s="60">
        <v>8060</v>
      </c>
      <c r="D2922" s="61" t="s">
        <v>635</v>
      </c>
      <c r="E2922" s="61" t="s">
        <v>49</v>
      </c>
      <c r="F2922" s="61">
        <v>78640</v>
      </c>
      <c r="G2922" s="62" t="s">
        <v>592</v>
      </c>
      <c r="H2922" s="63">
        <v>29.9466845</v>
      </c>
      <c r="I2922" s="64">
        <v>-97.838763799999995</v>
      </c>
      <c r="J2922" s="65" t="s">
        <v>57</v>
      </c>
      <c r="K2922" s="66" t="s">
        <v>51</v>
      </c>
      <c r="L2922" s="62" t="s">
        <v>58</v>
      </c>
      <c r="M2922" s="69"/>
      <c r="N2922" s="65" t="s">
        <v>50</v>
      </c>
      <c r="O2922" s="66" t="s">
        <v>58</v>
      </c>
      <c r="P2922" s="69"/>
      <c r="Q2922" s="55" t="str">
        <f t="shared" si="45"/>
        <v>Non-Lead</v>
      </c>
      <c r="R2922" s="70" t="s">
        <v>51</v>
      </c>
      <c r="S2922" s="70" t="s">
        <v>51</v>
      </c>
      <c r="T2922" s="70"/>
      <c r="U2922" s="71" t="s">
        <v>53</v>
      </c>
      <c r="V2922" s="71" t="s">
        <v>51</v>
      </c>
      <c r="W2922" s="71" t="s">
        <v>51</v>
      </c>
      <c r="X2922" s="71" t="s">
        <v>51</v>
      </c>
      <c r="Y2922" s="72" t="str">
        <f>IF((OR((AND('[1]PWS Information'!$E$10="CWS",U2922="Single Family Residence",Q2922="Lead")),
(AND('[1]PWS Information'!$E$10="CWS",U2922="Multiple Family Residence",'[1]PWS Information'!$E$11="Yes",Q2922="Lead")),
(AND('[1]PWS Information'!$E$10="NTNC",Q2922="Lead")))),"Tier 1",
IF((OR((AND('[1]PWS Information'!$E$10="CWS",U2922="Multiple Family Residence",'[1]PWS Information'!$E$11="No",Q2922="Lead")),
(AND('[1]PWS Information'!$E$10="CWS",U2922="Other",Q2922="Lead")),
(AND('[1]PWS Information'!$E$10="CWS",U2922="Building",Q2922="Lead")))),"Tier 2",
IF((OR((AND('[1]PWS Information'!$E$10="CWS",U2922="Single Family Residence",Q2922="Galvanized Requiring Replacement")),
(AND('[1]PWS Information'!$E$10="CWS",U2922="Single Family Residence",Q2922="Galvanized Requiring Replacement",R2922="Yes")),
(AND('[1]PWS Information'!$E$10="NTNC",Q2922="Galvanized Requiring Replacement")),
(AND('[1]PWS Information'!$E$10="NTNC",U2922="Single Family Residence",R2922="Yes")))),"Tier 3",
IF((OR((AND('[1]PWS Information'!$E$10="CWS",U2922="Single Family Residence",S2922="Yes",Q2922="Non-Lead", J2922="Non-Lead - Copper",L2922="Before 1989")),
(AND('[1]PWS Information'!$E$10="CWS",U2922="Single Family Residence",S2922="Yes",Q2922="Non-Lead", N2922="Non-Lead - Copper",O2922="Before 1989")))),"Tier 4",
IF((OR((AND('[1]PWS Information'!$E$10="NTNC",Q2922="Non-Lead")),
(AND('[1]PWS Information'!$E$10="CWS",Q2922="Non-Lead",S2922="")),
(AND('[1]PWS Information'!$E$10="CWS",Q2922="Non-Lead",S2922="No")),
(AND('[1]PWS Information'!$E$10="CWS",Q2922="Non-Lead",S2922="Don't Know")),
(AND('[1]PWS Information'!$E$10="CWS",Q2922="Non-Lead", J2922="Non-Lead - Copper", S2922="Yes", L2922="Between 1989 and 2014")),
(AND('[1]PWS Information'!$E$10="CWS",Q2922="Non-Lead", J2922="Non-Lead - Copper", S2922="Yes", L2922="After 2014")),
(AND('[1]PWS Information'!$E$10="CWS",Q2922="Non-Lead", J2922="Non-Lead - Copper", S2922="Yes", L2922="Unknown")),
(AND('[1]PWS Information'!$E$10="CWS",Q2922="Non-Lead", N2922="Non-Lead - Copper", S2922="Yes", O2922="Between 1989 and 2014")),
(AND('[1]PWS Information'!$E$10="CWS",Q2922="Non-Lead", N2922="Non-Lead - Copper", S2922="Yes", O2922="After 2014")),
(AND('[1]PWS Information'!$E$10="CWS",Q2922="Non-Lead", N2922="Non-Lead - Copper", S2922="Yes", O2922="Unknown")),
(AND('[1]PWS Information'!$E$10="CWS",Q2922="Unknown")),
(AND('[1]PWS Information'!$E$10="NTNC",Q2922="Unknown")))),"Tier 5",
"")))))</f>
        <v>Tier 5</v>
      </c>
      <c r="Z2922" s="71"/>
      <c r="AA2922" s="71"/>
    </row>
    <row r="2923" spans="1:27" ht="57.6" x14ac:dyDescent="0.3">
      <c r="A2923" s="1"/>
      <c r="B2923" s="70">
        <v>12863634</v>
      </c>
      <c r="C2923" s="60">
        <v>8080</v>
      </c>
      <c r="D2923" s="61" t="s">
        <v>635</v>
      </c>
      <c r="E2923" s="61" t="s">
        <v>49</v>
      </c>
      <c r="F2923" s="61">
        <v>78640</v>
      </c>
      <c r="G2923" s="62" t="s">
        <v>592</v>
      </c>
      <c r="H2923" s="63">
        <v>29.946452099999998</v>
      </c>
      <c r="I2923" s="64">
        <v>-97.838984100000005</v>
      </c>
      <c r="J2923" s="65" t="s">
        <v>57</v>
      </c>
      <c r="K2923" s="66" t="s">
        <v>51</v>
      </c>
      <c r="L2923" s="62" t="s">
        <v>58</v>
      </c>
      <c r="M2923" s="69"/>
      <c r="N2923" s="65" t="s">
        <v>50</v>
      </c>
      <c r="O2923" s="66" t="s">
        <v>58</v>
      </c>
      <c r="P2923" s="69"/>
      <c r="Q2923" s="55" t="str">
        <f t="shared" si="45"/>
        <v>Non-Lead</v>
      </c>
      <c r="R2923" s="70" t="s">
        <v>51</v>
      </c>
      <c r="S2923" s="70" t="s">
        <v>51</v>
      </c>
      <c r="T2923" s="70"/>
      <c r="U2923" s="71" t="s">
        <v>53</v>
      </c>
      <c r="V2923" s="71" t="s">
        <v>51</v>
      </c>
      <c r="W2923" s="71" t="s">
        <v>51</v>
      </c>
      <c r="X2923" s="71" t="s">
        <v>51</v>
      </c>
      <c r="Y2923" s="72" t="str">
        <f>IF((OR((AND('[1]PWS Information'!$E$10="CWS",U2923="Single Family Residence",Q2923="Lead")),
(AND('[1]PWS Information'!$E$10="CWS",U2923="Multiple Family Residence",'[1]PWS Information'!$E$11="Yes",Q2923="Lead")),
(AND('[1]PWS Information'!$E$10="NTNC",Q2923="Lead")))),"Tier 1",
IF((OR((AND('[1]PWS Information'!$E$10="CWS",U2923="Multiple Family Residence",'[1]PWS Information'!$E$11="No",Q2923="Lead")),
(AND('[1]PWS Information'!$E$10="CWS",U2923="Other",Q2923="Lead")),
(AND('[1]PWS Information'!$E$10="CWS",U2923="Building",Q2923="Lead")))),"Tier 2",
IF((OR((AND('[1]PWS Information'!$E$10="CWS",U2923="Single Family Residence",Q2923="Galvanized Requiring Replacement")),
(AND('[1]PWS Information'!$E$10="CWS",U2923="Single Family Residence",Q2923="Galvanized Requiring Replacement",R2923="Yes")),
(AND('[1]PWS Information'!$E$10="NTNC",Q2923="Galvanized Requiring Replacement")),
(AND('[1]PWS Information'!$E$10="NTNC",U2923="Single Family Residence",R2923="Yes")))),"Tier 3",
IF((OR((AND('[1]PWS Information'!$E$10="CWS",U2923="Single Family Residence",S2923="Yes",Q2923="Non-Lead", J2923="Non-Lead - Copper",L2923="Before 1989")),
(AND('[1]PWS Information'!$E$10="CWS",U2923="Single Family Residence",S2923="Yes",Q2923="Non-Lead", N2923="Non-Lead - Copper",O2923="Before 1989")))),"Tier 4",
IF((OR((AND('[1]PWS Information'!$E$10="NTNC",Q2923="Non-Lead")),
(AND('[1]PWS Information'!$E$10="CWS",Q2923="Non-Lead",S2923="")),
(AND('[1]PWS Information'!$E$10="CWS",Q2923="Non-Lead",S2923="No")),
(AND('[1]PWS Information'!$E$10="CWS",Q2923="Non-Lead",S2923="Don't Know")),
(AND('[1]PWS Information'!$E$10="CWS",Q2923="Non-Lead", J2923="Non-Lead - Copper", S2923="Yes", L2923="Between 1989 and 2014")),
(AND('[1]PWS Information'!$E$10="CWS",Q2923="Non-Lead", J2923="Non-Lead - Copper", S2923="Yes", L2923="After 2014")),
(AND('[1]PWS Information'!$E$10="CWS",Q2923="Non-Lead", J2923="Non-Lead - Copper", S2923="Yes", L2923="Unknown")),
(AND('[1]PWS Information'!$E$10="CWS",Q2923="Non-Lead", N2923="Non-Lead - Copper", S2923="Yes", O2923="Between 1989 and 2014")),
(AND('[1]PWS Information'!$E$10="CWS",Q2923="Non-Lead", N2923="Non-Lead - Copper", S2923="Yes", O2923="After 2014")),
(AND('[1]PWS Information'!$E$10="CWS",Q2923="Non-Lead", N2923="Non-Lead - Copper", S2923="Yes", O2923="Unknown")),
(AND('[1]PWS Information'!$E$10="CWS",Q2923="Unknown")),
(AND('[1]PWS Information'!$E$10="NTNC",Q2923="Unknown")))),"Tier 5",
"")))))</f>
        <v>Tier 5</v>
      </c>
      <c r="Z2923" s="71"/>
      <c r="AA2923" s="71"/>
    </row>
    <row r="2924" spans="1:27" ht="72" x14ac:dyDescent="0.3">
      <c r="A2924" s="1"/>
      <c r="B2924" s="70" t="s">
        <v>649</v>
      </c>
      <c r="C2924" s="60">
        <v>7000</v>
      </c>
      <c r="D2924" s="61" t="s">
        <v>650</v>
      </c>
      <c r="E2924" s="61" t="s">
        <v>49</v>
      </c>
      <c r="F2924" s="61">
        <v>78640</v>
      </c>
      <c r="G2924" s="62" t="s">
        <v>651</v>
      </c>
      <c r="H2924" s="63">
        <v>29.944966099999998</v>
      </c>
      <c r="I2924" s="64">
        <v>-97.832161299999996</v>
      </c>
      <c r="J2924" s="65" t="s">
        <v>57</v>
      </c>
      <c r="K2924" s="66" t="s">
        <v>51</v>
      </c>
      <c r="L2924" s="62" t="s">
        <v>58</v>
      </c>
      <c r="M2924" s="69"/>
      <c r="N2924" s="65" t="s">
        <v>50</v>
      </c>
      <c r="O2924" s="66" t="s">
        <v>58</v>
      </c>
      <c r="P2924" s="69"/>
      <c r="Q2924" s="55" t="str">
        <f t="shared" si="45"/>
        <v>Non-Lead</v>
      </c>
      <c r="R2924" s="70" t="s">
        <v>51</v>
      </c>
      <c r="S2924" s="70" t="s">
        <v>51</v>
      </c>
      <c r="T2924" s="70"/>
      <c r="U2924" s="71" t="s">
        <v>53</v>
      </c>
      <c r="V2924" s="71" t="s">
        <v>51</v>
      </c>
      <c r="W2924" s="71" t="s">
        <v>51</v>
      </c>
      <c r="X2924" s="71" t="s">
        <v>51</v>
      </c>
      <c r="Y2924" s="72" t="str">
        <f>IF((OR((AND('[1]PWS Information'!$E$10="CWS",U2924="Single Family Residence",Q2924="Lead")),
(AND('[1]PWS Information'!$E$10="CWS",U2924="Multiple Family Residence",'[1]PWS Information'!$E$11="Yes",Q2924="Lead")),
(AND('[1]PWS Information'!$E$10="NTNC",Q2924="Lead")))),"Tier 1",
IF((OR((AND('[1]PWS Information'!$E$10="CWS",U2924="Multiple Family Residence",'[1]PWS Information'!$E$11="No",Q2924="Lead")),
(AND('[1]PWS Information'!$E$10="CWS",U2924="Other",Q2924="Lead")),
(AND('[1]PWS Information'!$E$10="CWS",U2924="Building",Q2924="Lead")))),"Tier 2",
IF((OR((AND('[1]PWS Information'!$E$10="CWS",U2924="Single Family Residence",Q2924="Galvanized Requiring Replacement")),
(AND('[1]PWS Information'!$E$10="CWS",U2924="Single Family Residence",Q2924="Galvanized Requiring Replacement",R2924="Yes")),
(AND('[1]PWS Information'!$E$10="NTNC",Q2924="Galvanized Requiring Replacement")),
(AND('[1]PWS Information'!$E$10="NTNC",U2924="Single Family Residence",R2924="Yes")))),"Tier 3",
IF((OR((AND('[1]PWS Information'!$E$10="CWS",U2924="Single Family Residence",S2924="Yes",Q2924="Non-Lead", J2924="Non-Lead - Copper",L2924="Before 1989")),
(AND('[1]PWS Information'!$E$10="CWS",U2924="Single Family Residence",S2924="Yes",Q2924="Non-Lead", N2924="Non-Lead - Copper",O2924="Before 1989")))),"Tier 4",
IF((OR((AND('[1]PWS Information'!$E$10="NTNC",Q2924="Non-Lead")),
(AND('[1]PWS Information'!$E$10="CWS",Q2924="Non-Lead",S2924="")),
(AND('[1]PWS Information'!$E$10="CWS",Q2924="Non-Lead",S2924="No")),
(AND('[1]PWS Information'!$E$10="CWS",Q2924="Non-Lead",S2924="Don't Know")),
(AND('[1]PWS Information'!$E$10="CWS",Q2924="Non-Lead", J2924="Non-Lead - Copper", S2924="Yes", L2924="Between 1989 and 2014")),
(AND('[1]PWS Information'!$E$10="CWS",Q2924="Non-Lead", J2924="Non-Lead - Copper", S2924="Yes", L2924="After 2014")),
(AND('[1]PWS Information'!$E$10="CWS",Q2924="Non-Lead", J2924="Non-Lead - Copper", S2924="Yes", L2924="Unknown")),
(AND('[1]PWS Information'!$E$10="CWS",Q2924="Non-Lead", N2924="Non-Lead - Copper", S2924="Yes", O2924="Between 1989 and 2014")),
(AND('[1]PWS Information'!$E$10="CWS",Q2924="Non-Lead", N2924="Non-Lead - Copper", S2924="Yes", O2924="After 2014")),
(AND('[1]PWS Information'!$E$10="CWS",Q2924="Non-Lead", N2924="Non-Lead - Copper", S2924="Yes", O2924="Unknown")),
(AND('[1]PWS Information'!$E$10="CWS",Q2924="Unknown")),
(AND('[1]PWS Information'!$E$10="NTNC",Q2924="Unknown")))),"Tier 5",
"")))))</f>
        <v>Tier 5</v>
      </c>
      <c r="Z2924" s="71"/>
      <c r="AA2924" s="71"/>
    </row>
    <row r="2925" spans="1:27" ht="57.6" x14ac:dyDescent="0.3">
      <c r="A2925" s="1"/>
      <c r="B2925" s="70" t="s">
        <v>652</v>
      </c>
      <c r="C2925" s="60">
        <v>7001</v>
      </c>
      <c r="D2925" s="61" t="s">
        <v>650</v>
      </c>
      <c r="E2925" s="61" t="s">
        <v>49</v>
      </c>
      <c r="F2925" s="61">
        <v>78640</v>
      </c>
      <c r="G2925" s="62" t="s">
        <v>592</v>
      </c>
      <c r="H2925" s="63">
        <v>29.9446403</v>
      </c>
      <c r="I2925" s="64">
        <v>-97.831645800000004</v>
      </c>
      <c r="J2925" s="65" t="s">
        <v>57</v>
      </c>
      <c r="K2925" s="66" t="s">
        <v>51</v>
      </c>
      <c r="L2925" s="62" t="s">
        <v>58</v>
      </c>
      <c r="M2925" s="69"/>
      <c r="N2925" s="65" t="s">
        <v>50</v>
      </c>
      <c r="O2925" s="66" t="s">
        <v>58</v>
      </c>
      <c r="P2925" s="69"/>
      <c r="Q2925" s="55" t="str">
        <f t="shared" si="45"/>
        <v>Non-Lead</v>
      </c>
      <c r="R2925" s="70" t="s">
        <v>51</v>
      </c>
      <c r="S2925" s="70" t="s">
        <v>51</v>
      </c>
      <c r="T2925" s="70"/>
      <c r="U2925" s="71" t="s">
        <v>53</v>
      </c>
      <c r="V2925" s="71" t="s">
        <v>51</v>
      </c>
      <c r="W2925" s="71" t="s">
        <v>51</v>
      </c>
      <c r="X2925" s="71" t="s">
        <v>51</v>
      </c>
      <c r="Y2925" s="72" t="str">
        <f>IF((OR((AND('[1]PWS Information'!$E$10="CWS",U2925="Single Family Residence",Q2925="Lead")),
(AND('[1]PWS Information'!$E$10="CWS",U2925="Multiple Family Residence",'[1]PWS Information'!$E$11="Yes",Q2925="Lead")),
(AND('[1]PWS Information'!$E$10="NTNC",Q2925="Lead")))),"Tier 1",
IF((OR((AND('[1]PWS Information'!$E$10="CWS",U2925="Multiple Family Residence",'[1]PWS Information'!$E$11="No",Q2925="Lead")),
(AND('[1]PWS Information'!$E$10="CWS",U2925="Other",Q2925="Lead")),
(AND('[1]PWS Information'!$E$10="CWS",U2925="Building",Q2925="Lead")))),"Tier 2",
IF((OR((AND('[1]PWS Information'!$E$10="CWS",U2925="Single Family Residence",Q2925="Galvanized Requiring Replacement")),
(AND('[1]PWS Information'!$E$10="CWS",U2925="Single Family Residence",Q2925="Galvanized Requiring Replacement",R2925="Yes")),
(AND('[1]PWS Information'!$E$10="NTNC",Q2925="Galvanized Requiring Replacement")),
(AND('[1]PWS Information'!$E$10="NTNC",U2925="Single Family Residence",R2925="Yes")))),"Tier 3",
IF((OR((AND('[1]PWS Information'!$E$10="CWS",U2925="Single Family Residence",S2925="Yes",Q2925="Non-Lead", J2925="Non-Lead - Copper",L2925="Before 1989")),
(AND('[1]PWS Information'!$E$10="CWS",U2925="Single Family Residence",S2925="Yes",Q2925="Non-Lead", N2925="Non-Lead - Copper",O2925="Before 1989")))),"Tier 4",
IF((OR((AND('[1]PWS Information'!$E$10="NTNC",Q2925="Non-Lead")),
(AND('[1]PWS Information'!$E$10="CWS",Q2925="Non-Lead",S2925="")),
(AND('[1]PWS Information'!$E$10="CWS",Q2925="Non-Lead",S2925="No")),
(AND('[1]PWS Information'!$E$10="CWS",Q2925="Non-Lead",S2925="Don't Know")),
(AND('[1]PWS Information'!$E$10="CWS",Q2925="Non-Lead", J2925="Non-Lead - Copper", S2925="Yes", L2925="Between 1989 and 2014")),
(AND('[1]PWS Information'!$E$10="CWS",Q2925="Non-Lead", J2925="Non-Lead - Copper", S2925="Yes", L2925="After 2014")),
(AND('[1]PWS Information'!$E$10="CWS",Q2925="Non-Lead", J2925="Non-Lead - Copper", S2925="Yes", L2925="Unknown")),
(AND('[1]PWS Information'!$E$10="CWS",Q2925="Non-Lead", N2925="Non-Lead - Copper", S2925="Yes", O2925="Between 1989 and 2014")),
(AND('[1]PWS Information'!$E$10="CWS",Q2925="Non-Lead", N2925="Non-Lead - Copper", S2925="Yes", O2925="After 2014")),
(AND('[1]PWS Information'!$E$10="CWS",Q2925="Non-Lead", N2925="Non-Lead - Copper", S2925="Yes", O2925="Unknown")),
(AND('[1]PWS Information'!$E$10="CWS",Q2925="Unknown")),
(AND('[1]PWS Information'!$E$10="NTNC",Q2925="Unknown")))),"Tier 5",
"")))))</f>
        <v>Tier 5</v>
      </c>
      <c r="Z2925" s="71"/>
      <c r="AA2925" s="71"/>
    </row>
    <row r="2926" spans="1:27" ht="57.6" x14ac:dyDescent="0.3">
      <c r="A2926" s="17"/>
      <c r="B2926" s="70" t="s">
        <v>653</v>
      </c>
      <c r="C2926" s="60">
        <v>7020</v>
      </c>
      <c r="D2926" s="61" t="s">
        <v>650</v>
      </c>
      <c r="E2926" s="61" t="s">
        <v>49</v>
      </c>
      <c r="F2926" s="61">
        <v>78640</v>
      </c>
      <c r="G2926" s="62" t="s">
        <v>592</v>
      </c>
      <c r="H2926" s="63">
        <v>29.944654199999999</v>
      </c>
      <c r="I2926" s="64">
        <v>-97.832506199999997</v>
      </c>
      <c r="J2926" s="65" t="s">
        <v>57</v>
      </c>
      <c r="K2926" s="66" t="s">
        <v>51</v>
      </c>
      <c r="L2926" s="62" t="s">
        <v>58</v>
      </c>
      <c r="M2926" s="69"/>
      <c r="N2926" s="65" t="s">
        <v>50</v>
      </c>
      <c r="O2926" s="66" t="s">
        <v>58</v>
      </c>
      <c r="P2926" s="69"/>
      <c r="Q2926" s="55" t="str">
        <f t="shared" si="45"/>
        <v>Non-Lead</v>
      </c>
      <c r="R2926" s="70" t="s">
        <v>51</v>
      </c>
      <c r="S2926" s="70" t="s">
        <v>51</v>
      </c>
      <c r="T2926" s="70"/>
      <c r="U2926" s="71" t="s">
        <v>53</v>
      </c>
      <c r="V2926" s="71" t="s">
        <v>51</v>
      </c>
      <c r="W2926" s="71" t="s">
        <v>51</v>
      </c>
      <c r="X2926" s="71" t="s">
        <v>51</v>
      </c>
      <c r="Y2926" s="72" t="str">
        <f>IF((OR((AND('[1]PWS Information'!$E$10="CWS",U2926="Single Family Residence",Q2926="Lead")),
(AND('[1]PWS Information'!$E$10="CWS",U2926="Multiple Family Residence",'[1]PWS Information'!$E$11="Yes",Q2926="Lead")),
(AND('[1]PWS Information'!$E$10="NTNC",Q2926="Lead")))),"Tier 1",
IF((OR((AND('[1]PWS Information'!$E$10="CWS",U2926="Multiple Family Residence",'[1]PWS Information'!$E$11="No",Q2926="Lead")),
(AND('[1]PWS Information'!$E$10="CWS",U2926="Other",Q2926="Lead")),
(AND('[1]PWS Information'!$E$10="CWS",U2926="Building",Q2926="Lead")))),"Tier 2",
IF((OR((AND('[1]PWS Information'!$E$10="CWS",U2926="Single Family Residence",Q2926="Galvanized Requiring Replacement")),
(AND('[1]PWS Information'!$E$10="CWS",U2926="Single Family Residence",Q2926="Galvanized Requiring Replacement",R2926="Yes")),
(AND('[1]PWS Information'!$E$10="NTNC",Q2926="Galvanized Requiring Replacement")),
(AND('[1]PWS Information'!$E$10="NTNC",U2926="Single Family Residence",R2926="Yes")))),"Tier 3",
IF((OR((AND('[1]PWS Information'!$E$10="CWS",U2926="Single Family Residence",S2926="Yes",Q2926="Non-Lead", J2926="Non-Lead - Copper",L2926="Before 1989")),
(AND('[1]PWS Information'!$E$10="CWS",U2926="Single Family Residence",S2926="Yes",Q2926="Non-Lead", N2926="Non-Lead - Copper",O2926="Before 1989")))),"Tier 4",
IF((OR((AND('[1]PWS Information'!$E$10="NTNC",Q2926="Non-Lead")),
(AND('[1]PWS Information'!$E$10="CWS",Q2926="Non-Lead",S2926="")),
(AND('[1]PWS Information'!$E$10="CWS",Q2926="Non-Lead",S2926="No")),
(AND('[1]PWS Information'!$E$10="CWS",Q2926="Non-Lead",S2926="Don't Know")),
(AND('[1]PWS Information'!$E$10="CWS",Q2926="Non-Lead", J2926="Non-Lead - Copper", S2926="Yes", L2926="Between 1989 and 2014")),
(AND('[1]PWS Information'!$E$10="CWS",Q2926="Non-Lead", J2926="Non-Lead - Copper", S2926="Yes", L2926="After 2014")),
(AND('[1]PWS Information'!$E$10="CWS",Q2926="Non-Lead", J2926="Non-Lead - Copper", S2926="Yes", L2926="Unknown")),
(AND('[1]PWS Information'!$E$10="CWS",Q2926="Non-Lead", N2926="Non-Lead - Copper", S2926="Yes", O2926="Between 1989 and 2014")),
(AND('[1]PWS Information'!$E$10="CWS",Q2926="Non-Lead", N2926="Non-Lead - Copper", S2926="Yes", O2926="After 2014")),
(AND('[1]PWS Information'!$E$10="CWS",Q2926="Non-Lead", N2926="Non-Lead - Copper", S2926="Yes", O2926="Unknown")),
(AND('[1]PWS Information'!$E$10="CWS",Q2926="Unknown")),
(AND('[1]PWS Information'!$E$10="NTNC",Q2926="Unknown")))),"Tier 5",
"")))))</f>
        <v>Tier 5</v>
      </c>
      <c r="Z2926" s="71"/>
      <c r="AA2926" s="71"/>
    </row>
    <row r="2927" spans="1:27" ht="57.6" x14ac:dyDescent="0.3">
      <c r="A2927" s="1"/>
      <c r="B2927" s="70">
        <v>16243988</v>
      </c>
      <c r="C2927" s="60">
        <v>7025</v>
      </c>
      <c r="D2927" s="61" t="s">
        <v>650</v>
      </c>
      <c r="E2927" s="61" t="s">
        <v>49</v>
      </c>
      <c r="F2927" s="61">
        <v>78640</v>
      </c>
      <c r="G2927" s="62" t="s">
        <v>592</v>
      </c>
      <c r="H2927" s="63">
        <v>29.9443521</v>
      </c>
      <c r="I2927" s="64">
        <v>-97.832103099999998</v>
      </c>
      <c r="J2927" s="65" t="s">
        <v>57</v>
      </c>
      <c r="K2927" s="66" t="s">
        <v>51</v>
      </c>
      <c r="L2927" s="62" t="s">
        <v>58</v>
      </c>
      <c r="M2927" s="69"/>
      <c r="N2927" s="65" t="s">
        <v>50</v>
      </c>
      <c r="O2927" s="66" t="s">
        <v>58</v>
      </c>
      <c r="P2927" s="69"/>
      <c r="Q2927" s="55" t="str">
        <f t="shared" si="45"/>
        <v>Non-Lead</v>
      </c>
      <c r="R2927" s="70" t="s">
        <v>51</v>
      </c>
      <c r="S2927" s="70" t="s">
        <v>51</v>
      </c>
      <c r="T2927" s="70"/>
      <c r="U2927" s="71" t="s">
        <v>53</v>
      </c>
      <c r="V2927" s="71" t="s">
        <v>51</v>
      </c>
      <c r="W2927" s="71" t="s">
        <v>51</v>
      </c>
      <c r="X2927" s="71" t="s">
        <v>51</v>
      </c>
      <c r="Y2927" s="72" t="str">
        <f>IF((OR((AND('[1]PWS Information'!$E$10="CWS",U2927="Single Family Residence",Q2927="Lead")),
(AND('[1]PWS Information'!$E$10="CWS",U2927="Multiple Family Residence",'[1]PWS Information'!$E$11="Yes",Q2927="Lead")),
(AND('[1]PWS Information'!$E$10="NTNC",Q2927="Lead")))),"Tier 1",
IF((OR((AND('[1]PWS Information'!$E$10="CWS",U2927="Multiple Family Residence",'[1]PWS Information'!$E$11="No",Q2927="Lead")),
(AND('[1]PWS Information'!$E$10="CWS",U2927="Other",Q2927="Lead")),
(AND('[1]PWS Information'!$E$10="CWS",U2927="Building",Q2927="Lead")))),"Tier 2",
IF((OR((AND('[1]PWS Information'!$E$10="CWS",U2927="Single Family Residence",Q2927="Galvanized Requiring Replacement")),
(AND('[1]PWS Information'!$E$10="CWS",U2927="Single Family Residence",Q2927="Galvanized Requiring Replacement",R2927="Yes")),
(AND('[1]PWS Information'!$E$10="NTNC",Q2927="Galvanized Requiring Replacement")),
(AND('[1]PWS Information'!$E$10="NTNC",U2927="Single Family Residence",R2927="Yes")))),"Tier 3",
IF((OR((AND('[1]PWS Information'!$E$10="CWS",U2927="Single Family Residence",S2927="Yes",Q2927="Non-Lead", J2927="Non-Lead - Copper",L2927="Before 1989")),
(AND('[1]PWS Information'!$E$10="CWS",U2927="Single Family Residence",S2927="Yes",Q2927="Non-Lead", N2927="Non-Lead - Copper",O2927="Before 1989")))),"Tier 4",
IF((OR((AND('[1]PWS Information'!$E$10="NTNC",Q2927="Non-Lead")),
(AND('[1]PWS Information'!$E$10="CWS",Q2927="Non-Lead",S2927="")),
(AND('[1]PWS Information'!$E$10="CWS",Q2927="Non-Lead",S2927="No")),
(AND('[1]PWS Information'!$E$10="CWS",Q2927="Non-Lead",S2927="Don't Know")),
(AND('[1]PWS Information'!$E$10="CWS",Q2927="Non-Lead", J2927="Non-Lead - Copper", S2927="Yes", L2927="Between 1989 and 2014")),
(AND('[1]PWS Information'!$E$10="CWS",Q2927="Non-Lead", J2927="Non-Lead - Copper", S2927="Yes", L2927="After 2014")),
(AND('[1]PWS Information'!$E$10="CWS",Q2927="Non-Lead", J2927="Non-Lead - Copper", S2927="Yes", L2927="Unknown")),
(AND('[1]PWS Information'!$E$10="CWS",Q2927="Non-Lead", N2927="Non-Lead - Copper", S2927="Yes", O2927="Between 1989 and 2014")),
(AND('[1]PWS Information'!$E$10="CWS",Q2927="Non-Lead", N2927="Non-Lead - Copper", S2927="Yes", O2927="After 2014")),
(AND('[1]PWS Information'!$E$10="CWS",Q2927="Non-Lead", N2927="Non-Lead - Copper", S2927="Yes", O2927="Unknown")),
(AND('[1]PWS Information'!$E$10="CWS",Q2927="Unknown")),
(AND('[1]PWS Information'!$E$10="NTNC",Q2927="Unknown")))),"Tier 5",
"")))))</f>
        <v>Tier 5</v>
      </c>
      <c r="Z2927" s="71"/>
      <c r="AA2927" s="71"/>
    </row>
    <row r="2928" spans="1:27" ht="57.6" x14ac:dyDescent="0.3">
      <c r="A2928" s="1"/>
      <c r="B2928" s="70" t="s">
        <v>654</v>
      </c>
      <c r="C2928" s="60">
        <v>7040</v>
      </c>
      <c r="D2928" s="61" t="s">
        <v>650</v>
      </c>
      <c r="E2928" s="61" t="s">
        <v>49</v>
      </c>
      <c r="F2928" s="61">
        <v>78640</v>
      </c>
      <c r="G2928" s="62" t="s">
        <v>592</v>
      </c>
      <c r="H2928" s="63">
        <v>29.944468400000002</v>
      </c>
      <c r="I2928" s="64">
        <v>-97.832723099999995</v>
      </c>
      <c r="J2928" s="65" t="s">
        <v>57</v>
      </c>
      <c r="K2928" s="66" t="s">
        <v>51</v>
      </c>
      <c r="L2928" s="62" t="s">
        <v>58</v>
      </c>
      <c r="M2928" s="69"/>
      <c r="N2928" s="65" t="s">
        <v>50</v>
      </c>
      <c r="O2928" s="66" t="s">
        <v>58</v>
      </c>
      <c r="P2928" s="69"/>
      <c r="Q2928" s="55" t="str">
        <f t="shared" si="45"/>
        <v>Non-Lead</v>
      </c>
      <c r="R2928" s="70" t="s">
        <v>51</v>
      </c>
      <c r="S2928" s="70" t="s">
        <v>51</v>
      </c>
      <c r="T2928" s="70"/>
      <c r="U2928" s="71" t="s">
        <v>53</v>
      </c>
      <c r="V2928" s="71" t="s">
        <v>51</v>
      </c>
      <c r="W2928" s="71" t="s">
        <v>51</v>
      </c>
      <c r="X2928" s="71" t="s">
        <v>51</v>
      </c>
      <c r="Y2928" s="72" t="str">
        <f>IF((OR((AND('[1]PWS Information'!$E$10="CWS",U2928="Single Family Residence",Q2928="Lead")),
(AND('[1]PWS Information'!$E$10="CWS",U2928="Multiple Family Residence",'[1]PWS Information'!$E$11="Yes",Q2928="Lead")),
(AND('[1]PWS Information'!$E$10="NTNC",Q2928="Lead")))),"Tier 1",
IF((OR((AND('[1]PWS Information'!$E$10="CWS",U2928="Multiple Family Residence",'[1]PWS Information'!$E$11="No",Q2928="Lead")),
(AND('[1]PWS Information'!$E$10="CWS",U2928="Other",Q2928="Lead")),
(AND('[1]PWS Information'!$E$10="CWS",U2928="Building",Q2928="Lead")))),"Tier 2",
IF((OR((AND('[1]PWS Information'!$E$10="CWS",U2928="Single Family Residence",Q2928="Galvanized Requiring Replacement")),
(AND('[1]PWS Information'!$E$10="CWS",U2928="Single Family Residence",Q2928="Galvanized Requiring Replacement",R2928="Yes")),
(AND('[1]PWS Information'!$E$10="NTNC",Q2928="Galvanized Requiring Replacement")),
(AND('[1]PWS Information'!$E$10="NTNC",U2928="Single Family Residence",R2928="Yes")))),"Tier 3",
IF((OR((AND('[1]PWS Information'!$E$10="CWS",U2928="Single Family Residence",S2928="Yes",Q2928="Non-Lead", J2928="Non-Lead - Copper",L2928="Before 1989")),
(AND('[1]PWS Information'!$E$10="CWS",U2928="Single Family Residence",S2928="Yes",Q2928="Non-Lead", N2928="Non-Lead - Copper",O2928="Before 1989")))),"Tier 4",
IF((OR((AND('[1]PWS Information'!$E$10="NTNC",Q2928="Non-Lead")),
(AND('[1]PWS Information'!$E$10="CWS",Q2928="Non-Lead",S2928="")),
(AND('[1]PWS Information'!$E$10="CWS",Q2928="Non-Lead",S2928="No")),
(AND('[1]PWS Information'!$E$10="CWS",Q2928="Non-Lead",S2928="Don't Know")),
(AND('[1]PWS Information'!$E$10="CWS",Q2928="Non-Lead", J2928="Non-Lead - Copper", S2928="Yes", L2928="Between 1989 and 2014")),
(AND('[1]PWS Information'!$E$10="CWS",Q2928="Non-Lead", J2928="Non-Lead - Copper", S2928="Yes", L2928="After 2014")),
(AND('[1]PWS Information'!$E$10="CWS",Q2928="Non-Lead", J2928="Non-Lead - Copper", S2928="Yes", L2928="Unknown")),
(AND('[1]PWS Information'!$E$10="CWS",Q2928="Non-Lead", N2928="Non-Lead - Copper", S2928="Yes", O2928="Between 1989 and 2014")),
(AND('[1]PWS Information'!$E$10="CWS",Q2928="Non-Lead", N2928="Non-Lead - Copper", S2928="Yes", O2928="After 2014")),
(AND('[1]PWS Information'!$E$10="CWS",Q2928="Non-Lead", N2928="Non-Lead - Copper", S2928="Yes", O2928="Unknown")),
(AND('[1]PWS Information'!$E$10="CWS",Q2928="Unknown")),
(AND('[1]PWS Information'!$E$10="NTNC",Q2928="Unknown")))),"Tier 5",
"")))))</f>
        <v>Tier 5</v>
      </c>
      <c r="Z2928" s="71"/>
      <c r="AA2928" s="71"/>
    </row>
    <row r="2929" spans="1:27" ht="57.6" x14ac:dyDescent="0.3">
      <c r="A2929" s="1"/>
      <c r="B2929" s="70" t="s">
        <v>655</v>
      </c>
      <c r="C2929" s="60">
        <v>7045</v>
      </c>
      <c r="D2929" s="61" t="s">
        <v>650</v>
      </c>
      <c r="E2929" s="61" t="s">
        <v>49</v>
      </c>
      <c r="F2929" s="61">
        <v>78640</v>
      </c>
      <c r="G2929" s="62" t="s">
        <v>592</v>
      </c>
      <c r="H2929" s="63">
        <v>29.944133399999998</v>
      </c>
      <c r="I2929" s="64">
        <v>-97.832354499999994</v>
      </c>
      <c r="J2929" s="65" t="s">
        <v>57</v>
      </c>
      <c r="K2929" s="66" t="s">
        <v>51</v>
      </c>
      <c r="L2929" s="62" t="s">
        <v>58</v>
      </c>
      <c r="M2929" s="69"/>
      <c r="N2929" s="65" t="s">
        <v>50</v>
      </c>
      <c r="O2929" s="66" t="s">
        <v>58</v>
      </c>
      <c r="P2929" s="69"/>
      <c r="Q2929" s="55" t="str">
        <f t="shared" si="45"/>
        <v>Non-Lead</v>
      </c>
      <c r="R2929" s="70" t="s">
        <v>51</v>
      </c>
      <c r="S2929" s="70" t="s">
        <v>51</v>
      </c>
      <c r="T2929" s="70"/>
      <c r="U2929" s="71" t="s">
        <v>53</v>
      </c>
      <c r="V2929" s="71" t="s">
        <v>51</v>
      </c>
      <c r="W2929" s="71" t="s">
        <v>51</v>
      </c>
      <c r="X2929" s="71" t="s">
        <v>51</v>
      </c>
      <c r="Y2929" s="72" t="str">
        <f>IF((OR((AND('[1]PWS Information'!$E$10="CWS",U2929="Single Family Residence",Q2929="Lead")),
(AND('[1]PWS Information'!$E$10="CWS",U2929="Multiple Family Residence",'[1]PWS Information'!$E$11="Yes",Q2929="Lead")),
(AND('[1]PWS Information'!$E$10="NTNC",Q2929="Lead")))),"Tier 1",
IF((OR((AND('[1]PWS Information'!$E$10="CWS",U2929="Multiple Family Residence",'[1]PWS Information'!$E$11="No",Q2929="Lead")),
(AND('[1]PWS Information'!$E$10="CWS",U2929="Other",Q2929="Lead")),
(AND('[1]PWS Information'!$E$10="CWS",U2929="Building",Q2929="Lead")))),"Tier 2",
IF((OR((AND('[1]PWS Information'!$E$10="CWS",U2929="Single Family Residence",Q2929="Galvanized Requiring Replacement")),
(AND('[1]PWS Information'!$E$10="CWS",U2929="Single Family Residence",Q2929="Galvanized Requiring Replacement",R2929="Yes")),
(AND('[1]PWS Information'!$E$10="NTNC",Q2929="Galvanized Requiring Replacement")),
(AND('[1]PWS Information'!$E$10="NTNC",U2929="Single Family Residence",R2929="Yes")))),"Tier 3",
IF((OR((AND('[1]PWS Information'!$E$10="CWS",U2929="Single Family Residence",S2929="Yes",Q2929="Non-Lead", J2929="Non-Lead - Copper",L2929="Before 1989")),
(AND('[1]PWS Information'!$E$10="CWS",U2929="Single Family Residence",S2929="Yes",Q2929="Non-Lead", N2929="Non-Lead - Copper",O2929="Before 1989")))),"Tier 4",
IF((OR((AND('[1]PWS Information'!$E$10="NTNC",Q2929="Non-Lead")),
(AND('[1]PWS Information'!$E$10="CWS",Q2929="Non-Lead",S2929="")),
(AND('[1]PWS Information'!$E$10="CWS",Q2929="Non-Lead",S2929="No")),
(AND('[1]PWS Information'!$E$10="CWS",Q2929="Non-Lead",S2929="Don't Know")),
(AND('[1]PWS Information'!$E$10="CWS",Q2929="Non-Lead", J2929="Non-Lead - Copper", S2929="Yes", L2929="Between 1989 and 2014")),
(AND('[1]PWS Information'!$E$10="CWS",Q2929="Non-Lead", J2929="Non-Lead - Copper", S2929="Yes", L2929="After 2014")),
(AND('[1]PWS Information'!$E$10="CWS",Q2929="Non-Lead", J2929="Non-Lead - Copper", S2929="Yes", L2929="Unknown")),
(AND('[1]PWS Information'!$E$10="CWS",Q2929="Non-Lead", N2929="Non-Lead - Copper", S2929="Yes", O2929="Between 1989 and 2014")),
(AND('[1]PWS Information'!$E$10="CWS",Q2929="Non-Lead", N2929="Non-Lead - Copper", S2929="Yes", O2929="After 2014")),
(AND('[1]PWS Information'!$E$10="CWS",Q2929="Non-Lead", N2929="Non-Lead - Copper", S2929="Yes", O2929="Unknown")),
(AND('[1]PWS Information'!$E$10="CWS",Q2929="Unknown")),
(AND('[1]PWS Information'!$E$10="NTNC",Q2929="Unknown")))),"Tier 5",
"")))))</f>
        <v>Tier 5</v>
      </c>
      <c r="Z2929" s="71"/>
      <c r="AA2929" s="71"/>
    </row>
    <row r="2930" spans="1:27" ht="57.6" x14ac:dyDescent="0.3">
      <c r="A2930" s="17"/>
      <c r="B2930" s="70" t="s">
        <v>656</v>
      </c>
      <c r="C2930" s="60">
        <v>7060</v>
      </c>
      <c r="D2930" s="61" t="s">
        <v>650</v>
      </c>
      <c r="E2930" s="61" t="s">
        <v>49</v>
      </c>
      <c r="F2930" s="61">
        <v>78640</v>
      </c>
      <c r="G2930" s="62" t="s">
        <v>592</v>
      </c>
      <c r="H2930" s="63">
        <v>29.944143799999999</v>
      </c>
      <c r="I2930" s="64">
        <v>-97.833092500000006</v>
      </c>
      <c r="J2930" s="65" t="s">
        <v>57</v>
      </c>
      <c r="K2930" s="66" t="s">
        <v>51</v>
      </c>
      <c r="L2930" s="62" t="s">
        <v>58</v>
      </c>
      <c r="M2930" s="69"/>
      <c r="N2930" s="65" t="s">
        <v>50</v>
      </c>
      <c r="O2930" s="66" t="s">
        <v>58</v>
      </c>
      <c r="P2930" s="69"/>
      <c r="Q2930" s="55" t="str">
        <f t="shared" si="45"/>
        <v>Non-Lead</v>
      </c>
      <c r="R2930" s="70" t="s">
        <v>51</v>
      </c>
      <c r="S2930" s="70" t="s">
        <v>51</v>
      </c>
      <c r="T2930" s="70"/>
      <c r="U2930" s="71" t="s">
        <v>53</v>
      </c>
      <c r="V2930" s="71" t="s">
        <v>51</v>
      </c>
      <c r="W2930" s="71" t="s">
        <v>51</v>
      </c>
      <c r="X2930" s="71" t="s">
        <v>51</v>
      </c>
      <c r="Y2930" s="72" t="str">
        <f>IF((OR((AND('[1]PWS Information'!$E$10="CWS",U2930="Single Family Residence",Q2930="Lead")),
(AND('[1]PWS Information'!$E$10="CWS",U2930="Multiple Family Residence",'[1]PWS Information'!$E$11="Yes",Q2930="Lead")),
(AND('[1]PWS Information'!$E$10="NTNC",Q2930="Lead")))),"Tier 1",
IF((OR((AND('[1]PWS Information'!$E$10="CWS",U2930="Multiple Family Residence",'[1]PWS Information'!$E$11="No",Q2930="Lead")),
(AND('[1]PWS Information'!$E$10="CWS",U2930="Other",Q2930="Lead")),
(AND('[1]PWS Information'!$E$10="CWS",U2930="Building",Q2930="Lead")))),"Tier 2",
IF((OR((AND('[1]PWS Information'!$E$10="CWS",U2930="Single Family Residence",Q2930="Galvanized Requiring Replacement")),
(AND('[1]PWS Information'!$E$10="CWS",U2930="Single Family Residence",Q2930="Galvanized Requiring Replacement",R2930="Yes")),
(AND('[1]PWS Information'!$E$10="NTNC",Q2930="Galvanized Requiring Replacement")),
(AND('[1]PWS Information'!$E$10="NTNC",U2930="Single Family Residence",R2930="Yes")))),"Tier 3",
IF((OR((AND('[1]PWS Information'!$E$10="CWS",U2930="Single Family Residence",S2930="Yes",Q2930="Non-Lead", J2930="Non-Lead - Copper",L2930="Before 1989")),
(AND('[1]PWS Information'!$E$10="CWS",U2930="Single Family Residence",S2930="Yes",Q2930="Non-Lead", N2930="Non-Lead - Copper",O2930="Before 1989")))),"Tier 4",
IF((OR((AND('[1]PWS Information'!$E$10="NTNC",Q2930="Non-Lead")),
(AND('[1]PWS Information'!$E$10="CWS",Q2930="Non-Lead",S2930="")),
(AND('[1]PWS Information'!$E$10="CWS",Q2930="Non-Lead",S2930="No")),
(AND('[1]PWS Information'!$E$10="CWS",Q2930="Non-Lead",S2930="Don't Know")),
(AND('[1]PWS Information'!$E$10="CWS",Q2930="Non-Lead", J2930="Non-Lead - Copper", S2930="Yes", L2930="Between 1989 and 2014")),
(AND('[1]PWS Information'!$E$10="CWS",Q2930="Non-Lead", J2930="Non-Lead - Copper", S2930="Yes", L2930="After 2014")),
(AND('[1]PWS Information'!$E$10="CWS",Q2930="Non-Lead", J2930="Non-Lead - Copper", S2930="Yes", L2930="Unknown")),
(AND('[1]PWS Information'!$E$10="CWS",Q2930="Non-Lead", N2930="Non-Lead - Copper", S2930="Yes", O2930="Between 1989 and 2014")),
(AND('[1]PWS Information'!$E$10="CWS",Q2930="Non-Lead", N2930="Non-Lead - Copper", S2930="Yes", O2930="After 2014")),
(AND('[1]PWS Information'!$E$10="CWS",Q2930="Non-Lead", N2930="Non-Lead - Copper", S2930="Yes", O2930="Unknown")),
(AND('[1]PWS Information'!$E$10="CWS",Q2930="Unknown")),
(AND('[1]PWS Information'!$E$10="NTNC",Q2930="Unknown")))),"Tier 5",
"")))))</f>
        <v>Tier 5</v>
      </c>
      <c r="Z2930" s="71"/>
      <c r="AA2930" s="71"/>
    </row>
    <row r="2931" spans="1:27" ht="57.6" x14ac:dyDescent="0.3">
      <c r="A2931" s="1"/>
      <c r="B2931" s="82" t="s">
        <v>657</v>
      </c>
      <c r="C2931" s="60">
        <v>7065</v>
      </c>
      <c r="D2931" s="61" t="s">
        <v>650</v>
      </c>
      <c r="E2931" s="61" t="s">
        <v>49</v>
      </c>
      <c r="F2931" s="61">
        <v>78640</v>
      </c>
      <c r="G2931" s="62" t="s">
        <v>592</v>
      </c>
      <c r="H2931" s="63">
        <v>29.943800299999999</v>
      </c>
      <c r="I2931" s="64">
        <v>-97.832701</v>
      </c>
      <c r="J2931" s="65" t="s">
        <v>57</v>
      </c>
      <c r="K2931" s="66" t="s">
        <v>51</v>
      </c>
      <c r="L2931" s="62" t="s">
        <v>58</v>
      </c>
      <c r="M2931" s="69"/>
      <c r="N2931" s="65" t="s">
        <v>50</v>
      </c>
      <c r="O2931" s="66" t="s">
        <v>58</v>
      </c>
      <c r="P2931" s="69"/>
      <c r="Q2931" s="55" t="str">
        <f t="shared" si="45"/>
        <v>Non-Lead</v>
      </c>
      <c r="R2931" s="70" t="s">
        <v>51</v>
      </c>
      <c r="S2931" s="70" t="s">
        <v>51</v>
      </c>
      <c r="T2931" s="70"/>
      <c r="U2931" s="71" t="s">
        <v>53</v>
      </c>
      <c r="V2931" s="71" t="s">
        <v>51</v>
      </c>
      <c r="W2931" s="71" t="s">
        <v>51</v>
      </c>
      <c r="X2931" s="71" t="s">
        <v>51</v>
      </c>
      <c r="Y2931" s="72" t="str">
        <f>IF((OR((AND('[1]PWS Information'!$E$10="CWS",U2931="Single Family Residence",Q2931="Lead")),
(AND('[1]PWS Information'!$E$10="CWS",U2931="Multiple Family Residence",'[1]PWS Information'!$E$11="Yes",Q2931="Lead")),
(AND('[1]PWS Information'!$E$10="NTNC",Q2931="Lead")))),"Tier 1",
IF((OR((AND('[1]PWS Information'!$E$10="CWS",U2931="Multiple Family Residence",'[1]PWS Information'!$E$11="No",Q2931="Lead")),
(AND('[1]PWS Information'!$E$10="CWS",U2931="Other",Q2931="Lead")),
(AND('[1]PWS Information'!$E$10="CWS",U2931="Building",Q2931="Lead")))),"Tier 2",
IF((OR((AND('[1]PWS Information'!$E$10="CWS",U2931="Single Family Residence",Q2931="Galvanized Requiring Replacement")),
(AND('[1]PWS Information'!$E$10="CWS",U2931="Single Family Residence",Q2931="Galvanized Requiring Replacement",R2931="Yes")),
(AND('[1]PWS Information'!$E$10="NTNC",Q2931="Galvanized Requiring Replacement")),
(AND('[1]PWS Information'!$E$10="NTNC",U2931="Single Family Residence",R2931="Yes")))),"Tier 3",
IF((OR((AND('[1]PWS Information'!$E$10="CWS",U2931="Single Family Residence",S2931="Yes",Q2931="Non-Lead", J2931="Non-Lead - Copper",L2931="Before 1989")),
(AND('[1]PWS Information'!$E$10="CWS",U2931="Single Family Residence",S2931="Yes",Q2931="Non-Lead", N2931="Non-Lead - Copper",O2931="Before 1989")))),"Tier 4",
IF((OR((AND('[1]PWS Information'!$E$10="NTNC",Q2931="Non-Lead")),
(AND('[1]PWS Information'!$E$10="CWS",Q2931="Non-Lead",S2931="")),
(AND('[1]PWS Information'!$E$10="CWS",Q2931="Non-Lead",S2931="No")),
(AND('[1]PWS Information'!$E$10="CWS",Q2931="Non-Lead",S2931="Don't Know")),
(AND('[1]PWS Information'!$E$10="CWS",Q2931="Non-Lead", J2931="Non-Lead - Copper", S2931="Yes", L2931="Between 1989 and 2014")),
(AND('[1]PWS Information'!$E$10="CWS",Q2931="Non-Lead", J2931="Non-Lead - Copper", S2931="Yes", L2931="After 2014")),
(AND('[1]PWS Information'!$E$10="CWS",Q2931="Non-Lead", J2931="Non-Lead - Copper", S2931="Yes", L2931="Unknown")),
(AND('[1]PWS Information'!$E$10="CWS",Q2931="Non-Lead", N2931="Non-Lead - Copper", S2931="Yes", O2931="Between 1989 and 2014")),
(AND('[1]PWS Information'!$E$10="CWS",Q2931="Non-Lead", N2931="Non-Lead - Copper", S2931="Yes", O2931="After 2014")),
(AND('[1]PWS Information'!$E$10="CWS",Q2931="Non-Lead", N2931="Non-Lead - Copper", S2931="Yes", O2931="Unknown")),
(AND('[1]PWS Information'!$E$10="CWS",Q2931="Unknown")),
(AND('[1]PWS Information'!$E$10="NTNC",Q2931="Unknown")))),"Tier 5",
"")))))</f>
        <v>Tier 5</v>
      </c>
      <c r="Z2931" s="71"/>
      <c r="AA2931" s="71"/>
    </row>
    <row r="2932" spans="1:27" ht="57.6" x14ac:dyDescent="0.3">
      <c r="A2932" s="1"/>
      <c r="B2932" s="70" t="s">
        <v>658</v>
      </c>
      <c r="C2932" s="60">
        <v>7080</v>
      </c>
      <c r="D2932" s="61" t="s">
        <v>650</v>
      </c>
      <c r="E2932" s="61" t="s">
        <v>49</v>
      </c>
      <c r="F2932" s="61">
        <v>78640</v>
      </c>
      <c r="G2932" s="62" t="s">
        <v>592</v>
      </c>
      <c r="H2932" s="63">
        <v>29.943929399999998</v>
      </c>
      <c r="I2932" s="64">
        <v>-97.833325000000002</v>
      </c>
      <c r="J2932" s="65" t="s">
        <v>57</v>
      </c>
      <c r="K2932" s="66" t="s">
        <v>51</v>
      </c>
      <c r="L2932" s="62" t="s">
        <v>58</v>
      </c>
      <c r="M2932" s="69"/>
      <c r="N2932" s="65" t="s">
        <v>50</v>
      </c>
      <c r="O2932" s="66" t="s">
        <v>58</v>
      </c>
      <c r="P2932" s="69"/>
      <c r="Q2932" s="55" t="str">
        <f t="shared" si="45"/>
        <v>Non-Lead</v>
      </c>
      <c r="R2932" s="70" t="s">
        <v>51</v>
      </c>
      <c r="S2932" s="70" t="s">
        <v>51</v>
      </c>
      <c r="T2932" s="70"/>
      <c r="U2932" s="71" t="s">
        <v>53</v>
      </c>
      <c r="V2932" s="71" t="s">
        <v>51</v>
      </c>
      <c r="W2932" s="71" t="s">
        <v>51</v>
      </c>
      <c r="X2932" s="71" t="s">
        <v>51</v>
      </c>
      <c r="Y2932" s="72" t="str">
        <f>IF((OR((AND('[1]PWS Information'!$E$10="CWS",U2932="Single Family Residence",Q2932="Lead")),
(AND('[1]PWS Information'!$E$10="CWS",U2932="Multiple Family Residence",'[1]PWS Information'!$E$11="Yes",Q2932="Lead")),
(AND('[1]PWS Information'!$E$10="NTNC",Q2932="Lead")))),"Tier 1",
IF((OR((AND('[1]PWS Information'!$E$10="CWS",U2932="Multiple Family Residence",'[1]PWS Information'!$E$11="No",Q2932="Lead")),
(AND('[1]PWS Information'!$E$10="CWS",U2932="Other",Q2932="Lead")),
(AND('[1]PWS Information'!$E$10="CWS",U2932="Building",Q2932="Lead")))),"Tier 2",
IF((OR((AND('[1]PWS Information'!$E$10="CWS",U2932="Single Family Residence",Q2932="Galvanized Requiring Replacement")),
(AND('[1]PWS Information'!$E$10="CWS",U2932="Single Family Residence",Q2932="Galvanized Requiring Replacement",R2932="Yes")),
(AND('[1]PWS Information'!$E$10="NTNC",Q2932="Galvanized Requiring Replacement")),
(AND('[1]PWS Information'!$E$10="NTNC",U2932="Single Family Residence",R2932="Yes")))),"Tier 3",
IF((OR((AND('[1]PWS Information'!$E$10="CWS",U2932="Single Family Residence",S2932="Yes",Q2932="Non-Lead", J2932="Non-Lead - Copper",L2932="Before 1989")),
(AND('[1]PWS Information'!$E$10="CWS",U2932="Single Family Residence",S2932="Yes",Q2932="Non-Lead", N2932="Non-Lead - Copper",O2932="Before 1989")))),"Tier 4",
IF((OR((AND('[1]PWS Information'!$E$10="NTNC",Q2932="Non-Lead")),
(AND('[1]PWS Information'!$E$10="CWS",Q2932="Non-Lead",S2932="")),
(AND('[1]PWS Information'!$E$10="CWS",Q2932="Non-Lead",S2932="No")),
(AND('[1]PWS Information'!$E$10="CWS",Q2932="Non-Lead",S2932="Don't Know")),
(AND('[1]PWS Information'!$E$10="CWS",Q2932="Non-Lead", J2932="Non-Lead - Copper", S2932="Yes", L2932="Between 1989 and 2014")),
(AND('[1]PWS Information'!$E$10="CWS",Q2932="Non-Lead", J2932="Non-Lead - Copper", S2932="Yes", L2932="After 2014")),
(AND('[1]PWS Information'!$E$10="CWS",Q2932="Non-Lead", J2932="Non-Lead - Copper", S2932="Yes", L2932="Unknown")),
(AND('[1]PWS Information'!$E$10="CWS",Q2932="Non-Lead", N2932="Non-Lead - Copper", S2932="Yes", O2932="Between 1989 and 2014")),
(AND('[1]PWS Information'!$E$10="CWS",Q2932="Non-Lead", N2932="Non-Lead - Copper", S2932="Yes", O2932="After 2014")),
(AND('[1]PWS Information'!$E$10="CWS",Q2932="Non-Lead", N2932="Non-Lead - Copper", S2932="Yes", O2932="Unknown")),
(AND('[1]PWS Information'!$E$10="CWS",Q2932="Unknown")),
(AND('[1]PWS Information'!$E$10="NTNC",Q2932="Unknown")))),"Tier 5",
"")))))</f>
        <v>Tier 5</v>
      </c>
      <c r="Z2932" s="71"/>
      <c r="AA2932" s="71"/>
    </row>
    <row r="2933" spans="1:27" ht="57.6" x14ac:dyDescent="0.3">
      <c r="A2933" s="1"/>
      <c r="B2933" s="70" t="s">
        <v>659</v>
      </c>
      <c r="C2933" s="60">
        <v>7085</v>
      </c>
      <c r="D2933" s="61" t="s">
        <v>650</v>
      </c>
      <c r="E2933" s="61" t="s">
        <v>49</v>
      </c>
      <c r="F2933" s="61">
        <v>78640</v>
      </c>
      <c r="G2933" s="62" t="s">
        <v>592</v>
      </c>
      <c r="H2933" s="63">
        <v>29.9435906</v>
      </c>
      <c r="I2933" s="64">
        <v>-97.832935699999993</v>
      </c>
      <c r="J2933" s="65" t="s">
        <v>57</v>
      </c>
      <c r="K2933" s="66" t="s">
        <v>51</v>
      </c>
      <c r="L2933" s="62" t="s">
        <v>58</v>
      </c>
      <c r="M2933" s="69"/>
      <c r="N2933" s="65" t="s">
        <v>50</v>
      </c>
      <c r="O2933" s="66" t="s">
        <v>58</v>
      </c>
      <c r="P2933" s="69"/>
      <c r="Q2933" s="55" t="str">
        <f t="shared" si="45"/>
        <v>Non-Lead</v>
      </c>
      <c r="R2933" s="70" t="s">
        <v>51</v>
      </c>
      <c r="S2933" s="70" t="s">
        <v>51</v>
      </c>
      <c r="T2933" s="70"/>
      <c r="U2933" s="71" t="s">
        <v>53</v>
      </c>
      <c r="V2933" s="71" t="s">
        <v>51</v>
      </c>
      <c r="W2933" s="71" t="s">
        <v>51</v>
      </c>
      <c r="X2933" s="71" t="s">
        <v>51</v>
      </c>
      <c r="Y2933" s="72" t="str">
        <f>IF((OR((AND('[1]PWS Information'!$E$10="CWS",U2933="Single Family Residence",Q2933="Lead")),
(AND('[1]PWS Information'!$E$10="CWS",U2933="Multiple Family Residence",'[1]PWS Information'!$E$11="Yes",Q2933="Lead")),
(AND('[1]PWS Information'!$E$10="NTNC",Q2933="Lead")))),"Tier 1",
IF((OR((AND('[1]PWS Information'!$E$10="CWS",U2933="Multiple Family Residence",'[1]PWS Information'!$E$11="No",Q2933="Lead")),
(AND('[1]PWS Information'!$E$10="CWS",U2933="Other",Q2933="Lead")),
(AND('[1]PWS Information'!$E$10="CWS",U2933="Building",Q2933="Lead")))),"Tier 2",
IF((OR((AND('[1]PWS Information'!$E$10="CWS",U2933="Single Family Residence",Q2933="Galvanized Requiring Replacement")),
(AND('[1]PWS Information'!$E$10="CWS",U2933="Single Family Residence",Q2933="Galvanized Requiring Replacement",R2933="Yes")),
(AND('[1]PWS Information'!$E$10="NTNC",Q2933="Galvanized Requiring Replacement")),
(AND('[1]PWS Information'!$E$10="NTNC",U2933="Single Family Residence",R2933="Yes")))),"Tier 3",
IF((OR((AND('[1]PWS Information'!$E$10="CWS",U2933="Single Family Residence",S2933="Yes",Q2933="Non-Lead", J2933="Non-Lead - Copper",L2933="Before 1989")),
(AND('[1]PWS Information'!$E$10="CWS",U2933="Single Family Residence",S2933="Yes",Q2933="Non-Lead", N2933="Non-Lead - Copper",O2933="Before 1989")))),"Tier 4",
IF((OR((AND('[1]PWS Information'!$E$10="NTNC",Q2933="Non-Lead")),
(AND('[1]PWS Information'!$E$10="CWS",Q2933="Non-Lead",S2933="")),
(AND('[1]PWS Information'!$E$10="CWS",Q2933="Non-Lead",S2933="No")),
(AND('[1]PWS Information'!$E$10="CWS",Q2933="Non-Lead",S2933="Don't Know")),
(AND('[1]PWS Information'!$E$10="CWS",Q2933="Non-Lead", J2933="Non-Lead - Copper", S2933="Yes", L2933="Between 1989 and 2014")),
(AND('[1]PWS Information'!$E$10="CWS",Q2933="Non-Lead", J2933="Non-Lead - Copper", S2933="Yes", L2933="After 2014")),
(AND('[1]PWS Information'!$E$10="CWS",Q2933="Non-Lead", J2933="Non-Lead - Copper", S2933="Yes", L2933="Unknown")),
(AND('[1]PWS Information'!$E$10="CWS",Q2933="Non-Lead", N2933="Non-Lead - Copper", S2933="Yes", O2933="Between 1989 and 2014")),
(AND('[1]PWS Information'!$E$10="CWS",Q2933="Non-Lead", N2933="Non-Lead - Copper", S2933="Yes", O2933="After 2014")),
(AND('[1]PWS Information'!$E$10="CWS",Q2933="Non-Lead", N2933="Non-Lead - Copper", S2933="Yes", O2933="Unknown")),
(AND('[1]PWS Information'!$E$10="CWS",Q2933="Unknown")),
(AND('[1]PWS Information'!$E$10="NTNC",Q2933="Unknown")))),"Tier 5",
"")))))</f>
        <v>Tier 5</v>
      </c>
      <c r="Z2933" s="71"/>
      <c r="AA2933" s="71"/>
    </row>
    <row r="2934" spans="1:27" ht="57.6" x14ac:dyDescent="0.3">
      <c r="A2934" s="17"/>
      <c r="B2934" s="70" t="s">
        <v>660</v>
      </c>
      <c r="C2934" s="60">
        <v>8000</v>
      </c>
      <c r="D2934" s="61" t="s">
        <v>650</v>
      </c>
      <c r="E2934" s="61" t="s">
        <v>49</v>
      </c>
      <c r="F2934" s="61">
        <v>78640</v>
      </c>
      <c r="G2934" s="62" t="s">
        <v>592</v>
      </c>
      <c r="H2934" s="63">
        <v>29.943643099999999</v>
      </c>
      <c r="I2934" s="64">
        <v>-97.833702900000006</v>
      </c>
      <c r="J2934" s="65" t="s">
        <v>57</v>
      </c>
      <c r="K2934" s="66" t="s">
        <v>51</v>
      </c>
      <c r="L2934" s="62" t="s">
        <v>58</v>
      </c>
      <c r="M2934" s="69"/>
      <c r="N2934" s="65" t="s">
        <v>50</v>
      </c>
      <c r="O2934" s="66" t="s">
        <v>58</v>
      </c>
      <c r="P2934" s="69"/>
      <c r="Q2934" s="55" t="str">
        <f t="shared" si="45"/>
        <v>Non-Lead</v>
      </c>
      <c r="R2934" s="70" t="s">
        <v>51</v>
      </c>
      <c r="S2934" s="70" t="s">
        <v>51</v>
      </c>
      <c r="T2934" s="70"/>
      <c r="U2934" s="71" t="s">
        <v>53</v>
      </c>
      <c r="V2934" s="71" t="s">
        <v>51</v>
      </c>
      <c r="W2934" s="71" t="s">
        <v>51</v>
      </c>
      <c r="X2934" s="71" t="s">
        <v>51</v>
      </c>
      <c r="Y2934" s="72" t="str">
        <f>IF((OR((AND('[1]PWS Information'!$E$10="CWS",U2934="Single Family Residence",Q2934="Lead")),
(AND('[1]PWS Information'!$E$10="CWS",U2934="Multiple Family Residence",'[1]PWS Information'!$E$11="Yes",Q2934="Lead")),
(AND('[1]PWS Information'!$E$10="NTNC",Q2934="Lead")))),"Tier 1",
IF((OR((AND('[1]PWS Information'!$E$10="CWS",U2934="Multiple Family Residence",'[1]PWS Information'!$E$11="No",Q2934="Lead")),
(AND('[1]PWS Information'!$E$10="CWS",U2934="Other",Q2934="Lead")),
(AND('[1]PWS Information'!$E$10="CWS",U2934="Building",Q2934="Lead")))),"Tier 2",
IF((OR((AND('[1]PWS Information'!$E$10="CWS",U2934="Single Family Residence",Q2934="Galvanized Requiring Replacement")),
(AND('[1]PWS Information'!$E$10="CWS",U2934="Single Family Residence",Q2934="Galvanized Requiring Replacement",R2934="Yes")),
(AND('[1]PWS Information'!$E$10="NTNC",Q2934="Galvanized Requiring Replacement")),
(AND('[1]PWS Information'!$E$10="NTNC",U2934="Single Family Residence",R2934="Yes")))),"Tier 3",
IF((OR((AND('[1]PWS Information'!$E$10="CWS",U2934="Single Family Residence",S2934="Yes",Q2934="Non-Lead", J2934="Non-Lead - Copper",L2934="Before 1989")),
(AND('[1]PWS Information'!$E$10="CWS",U2934="Single Family Residence",S2934="Yes",Q2934="Non-Lead", N2934="Non-Lead - Copper",O2934="Before 1989")))),"Tier 4",
IF((OR((AND('[1]PWS Information'!$E$10="NTNC",Q2934="Non-Lead")),
(AND('[1]PWS Information'!$E$10="CWS",Q2934="Non-Lead",S2934="")),
(AND('[1]PWS Information'!$E$10="CWS",Q2934="Non-Lead",S2934="No")),
(AND('[1]PWS Information'!$E$10="CWS",Q2934="Non-Lead",S2934="Don't Know")),
(AND('[1]PWS Information'!$E$10="CWS",Q2934="Non-Lead", J2934="Non-Lead - Copper", S2934="Yes", L2934="Between 1989 and 2014")),
(AND('[1]PWS Information'!$E$10="CWS",Q2934="Non-Lead", J2934="Non-Lead - Copper", S2934="Yes", L2934="After 2014")),
(AND('[1]PWS Information'!$E$10="CWS",Q2934="Non-Lead", J2934="Non-Lead - Copper", S2934="Yes", L2934="Unknown")),
(AND('[1]PWS Information'!$E$10="CWS",Q2934="Non-Lead", N2934="Non-Lead - Copper", S2934="Yes", O2934="Between 1989 and 2014")),
(AND('[1]PWS Information'!$E$10="CWS",Q2934="Non-Lead", N2934="Non-Lead - Copper", S2934="Yes", O2934="After 2014")),
(AND('[1]PWS Information'!$E$10="CWS",Q2934="Non-Lead", N2934="Non-Lead - Copper", S2934="Yes", O2934="Unknown")),
(AND('[1]PWS Information'!$E$10="CWS",Q2934="Unknown")),
(AND('[1]PWS Information'!$E$10="NTNC",Q2934="Unknown")))),"Tier 5",
"")))))</f>
        <v>Tier 5</v>
      </c>
      <c r="Z2934" s="71"/>
      <c r="AA2934" s="71"/>
    </row>
    <row r="2935" spans="1:27" ht="57.6" x14ac:dyDescent="0.3">
      <c r="A2935" s="1"/>
      <c r="B2935" s="70" t="s">
        <v>661</v>
      </c>
      <c r="C2935" s="60">
        <v>8001</v>
      </c>
      <c r="D2935" s="61" t="s">
        <v>650</v>
      </c>
      <c r="E2935" s="61" t="s">
        <v>49</v>
      </c>
      <c r="F2935" s="61">
        <v>78640</v>
      </c>
      <c r="G2935" s="62" t="s">
        <v>592</v>
      </c>
      <c r="H2935" s="63">
        <v>29.943258799999999</v>
      </c>
      <c r="I2935" s="64">
        <v>-97.833281799999995</v>
      </c>
      <c r="J2935" s="65" t="s">
        <v>57</v>
      </c>
      <c r="K2935" s="66" t="s">
        <v>51</v>
      </c>
      <c r="L2935" s="62" t="s">
        <v>58</v>
      </c>
      <c r="M2935" s="69"/>
      <c r="N2935" s="65" t="s">
        <v>50</v>
      </c>
      <c r="O2935" s="66" t="s">
        <v>58</v>
      </c>
      <c r="P2935" s="69"/>
      <c r="Q2935" s="55" t="str">
        <f t="shared" si="45"/>
        <v>Non-Lead</v>
      </c>
      <c r="R2935" s="70" t="s">
        <v>51</v>
      </c>
      <c r="S2935" s="70" t="s">
        <v>51</v>
      </c>
      <c r="T2935" s="70"/>
      <c r="U2935" s="71" t="s">
        <v>53</v>
      </c>
      <c r="V2935" s="71" t="s">
        <v>51</v>
      </c>
      <c r="W2935" s="71" t="s">
        <v>51</v>
      </c>
      <c r="X2935" s="71" t="s">
        <v>51</v>
      </c>
      <c r="Y2935" s="72" t="str">
        <f>IF((OR((AND('[1]PWS Information'!$E$10="CWS",U2935="Single Family Residence",Q2935="Lead")),
(AND('[1]PWS Information'!$E$10="CWS",U2935="Multiple Family Residence",'[1]PWS Information'!$E$11="Yes",Q2935="Lead")),
(AND('[1]PWS Information'!$E$10="NTNC",Q2935="Lead")))),"Tier 1",
IF((OR((AND('[1]PWS Information'!$E$10="CWS",U2935="Multiple Family Residence",'[1]PWS Information'!$E$11="No",Q2935="Lead")),
(AND('[1]PWS Information'!$E$10="CWS",U2935="Other",Q2935="Lead")),
(AND('[1]PWS Information'!$E$10="CWS",U2935="Building",Q2935="Lead")))),"Tier 2",
IF((OR((AND('[1]PWS Information'!$E$10="CWS",U2935="Single Family Residence",Q2935="Galvanized Requiring Replacement")),
(AND('[1]PWS Information'!$E$10="CWS",U2935="Single Family Residence",Q2935="Galvanized Requiring Replacement",R2935="Yes")),
(AND('[1]PWS Information'!$E$10="NTNC",Q2935="Galvanized Requiring Replacement")),
(AND('[1]PWS Information'!$E$10="NTNC",U2935="Single Family Residence",R2935="Yes")))),"Tier 3",
IF((OR((AND('[1]PWS Information'!$E$10="CWS",U2935="Single Family Residence",S2935="Yes",Q2935="Non-Lead", J2935="Non-Lead - Copper",L2935="Before 1989")),
(AND('[1]PWS Information'!$E$10="CWS",U2935="Single Family Residence",S2935="Yes",Q2935="Non-Lead", N2935="Non-Lead - Copper",O2935="Before 1989")))),"Tier 4",
IF((OR((AND('[1]PWS Information'!$E$10="NTNC",Q2935="Non-Lead")),
(AND('[1]PWS Information'!$E$10="CWS",Q2935="Non-Lead",S2935="")),
(AND('[1]PWS Information'!$E$10="CWS",Q2935="Non-Lead",S2935="No")),
(AND('[1]PWS Information'!$E$10="CWS",Q2935="Non-Lead",S2935="Don't Know")),
(AND('[1]PWS Information'!$E$10="CWS",Q2935="Non-Lead", J2935="Non-Lead - Copper", S2935="Yes", L2935="Between 1989 and 2014")),
(AND('[1]PWS Information'!$E$10="CWS",Q2935="Non-Lead", J2935="Non-Lead - Copper", S2935="Yes", L2935="After 2014")),
(AND('[1]PWS Information'!$E$10="CWS",Q2935="Non-Lead", J2935="Non-Lead - Copper", S2935="Yes", L2935="Unknown")),
(AND('[1]PWS Information'!$E$10="CWS",Q2935="Non-Lead", N2935="Non-Lead - Copper", S2935="Yes", O2935="Between 1989 and 2014")),
(AND('[1]PWS Information'!$E$10="CWS",Q2935="Non-Lead", N2935="Non-Lead - Copper", S2935="Yes", O2935="After 2014")),
(AND('[1]PWS Information'!$E$10="CWS",Q2935="Non-Lead", N2935="Non-Lead - Copper", S2935="Yes", O2935="Unknown")),
(AND('[1]PWS Information'!$E$10="CWS",Q2935="Unknown")),
(AND('[1]PWS Information'!$E$10="NTNC",Q2935="Unknown")))),"Tier 5",
"")))))</f>
        <v>Tier 5</v>
      </c>
      <c r="Z2935" s="71"/>
      <c r="AA2935" s="71"/>
    </row>
    <row r="2936" spans="1:27" ht="57.6" x14ac:dyDescent="0.3">
      <c r="A2936" s="1"/>
      <c r="B2936" s="70" t="s">
        <v>662</v>
      </c>
      <c r="C2936" s="60">
        <v>8020</v>
      </c>
      <c r="D2936" s="61" t="s">
        <v>650</v>
      </c>
      <c r="E2936" s="61" t="s">
        <v>49</v>
      </c>
      <c r="F2936" s="61">
        <v>78640</v>
      </c>
      <c r="G2936" s="62" t="s">
        <v>592</v>
      </c>
      <c r="H2936" s="63">
        <v>29.9434027</v>
      </c>
      <c r="I2936" s="64">
        <v>-97.833919399999999</v>
      </c>
      <c r="J2936" s="65" t="s">
        <v>57</v>
      </c>
      <c r="K2936" s="66" t="s">
        <v>51</v>
      </c>
      <c r="L2936" s="62" t="s">
        <v>58</v>
      </c>
      <c r="M2936" s="69"/>
      <c r="N2936" s="65" t="s">
        <v>50</v>
      </c>
      <c r="O2936" s="66" t="s">
        <v>58</v>
      </c>
      <c r="P2936" s="69"/>
      <c r="Q2936" s="55" t="str">
        <f t="shared" si="45"/>
        <v>Non-Lead</v>
      </c>
      <c r="R2936" s="70" t="s">
        <v>51</v>
      </c>
      <c r="S2936" s="70" t="s">
        <v>51</v>
      </c>
      <c r="T2936" s="70"/>
      <c r="U2936" s="71" t="s">
        <v>53</v>
      </c>
      <c r="V2936" s="71" t="s">
        <v>51</v>
      </c>
      <c r="W2936" s="71" t="s">
        <v>51</v>
      </c>
      <c r="X2936" s="71" t="s">
        <v>51</v>
      </c>
      <c r="Y2936" s="72" t="str">
        <f>IF((OR((AND('[1]PWS Information'!$E$10="CWS",U2936="Single Family Residence",Q2936="Lead")),
(AND('[1]PWS Information'!$E$10="CWS",U2936="Multiple Family Residence",'[1]PWS Information'!$E$11="Yes",Q2936="Lead")),
(AND('[1]PWS Information'!$E$10="NTNC",Q2936="Lead")))),"Tier 1",
IF((OR((AND('[1]PWS Information'!$E$10="CWS",U2936="Multiple Family Residence",'[1]PWS Information'!$E$11="No",Q2936="Lead")),
(AND('[1]PWS Information'!$E$10="CWS",U2936="Other",Q2936="Lead")),
(AND('[1]PWS Information'!$E$10="CWS",U2936="Building",Q2936="Lead")))),"Tier 2",
IF((OR((AND('[1]PWS Information'!$E$10="CWS",U2936="Single Family Residence",Q2936="Galvanized Requiring Replacement")),
(AND('[1]PWS Information'!$E$10="CWS",U2936="Single Family Residence",Q2936="Galvanized Requiring Replacement",R2936="Yes")),
(AND('[1]PWS Information'!$E$10="NTNC",Q2936="Galvanized Requiring Replacement")),
(AND('[1]PWS Information'!$E$10="NTNC",U2936="Single Family Residence",R2936="Yes")))),"Tier 3",
IF((OR((AND('[1]PWS Information'!$E$10="CWS",U2936="Single Family Residence",S2936="Yes",Q2936="Non-Lead", J2936="Non-Lead - Copper",L2936="Before 1989")),
(AND('[1]PWS Information'!$E$10="CWS",U2936="Single Family Residence",S2936="Yes",Q2936="Non-Lead", N2936="Non-Lead - Copper",O2936="Before 1989")))),"Tier 4",
IF((OR((AND('[1]PWS Information'!$E$10="NTNC",Q2936="Non-Lead")),
(AND('[1]PWS Information'!$E$10="CWS",Q2936="Non-Lead",S2936="")),
(AND('[1]PWS Information'!$E$10="CWS",Q2936="Non-Lead",S2936="No")),
(AND('[1]PWS Information'!$E$10="CWS",Q2936="Non-Lead",S2936="Don't Know")),
(AND('[1]PWS Information'!$E$10="CWS",Q2936="Non-Lead", J2936="Non-Lead - Copper", S2936="Yes", L2936="Between 1989 and 2014")),
(AND('[1]PWS Information'!$E$10="CWS",Q2936="Non-Lead", J2936="Non-Lead - Copper", S2936="Yes", L2936="After 2014")),
(AND('[1]PWS Information'!$E$10="CWS",Q2936="Non-Lead", J2936="Non-Lead - Copper", S2936="Yes", L2936="Unknown")),
(AND('[1]PWS Information'!$E$10="CWS",Q2936="Non-Lead", N2936="Non-Lead - Copper", S2936="Yes", O2936="Between 1989 and 2014")),
(AND('[1]PWS Information'!$E$10="CWS",Q2936="Non-Lead", N2936="Non-Lead - Copper", S2936="Yes", O2936="After 2014")),
(AND('[1]PWS Information'!$E$10="CWS",Q2936="Non-Lead", N2936="Non-Lead - Copper", S2936="Yes", O2936="Unknown")),
(AND('[1]PWS Information'!$E$10="CWS",Q2936="Unknown")),
(AND('[1]PWS Information'!$E$10="NTNC",Q2936="Unknown")))),"Tier 5",
"")))))</f>
        <v>Tier 5</v>
      </c>
      <c r="Z2936" s="71"/>
      <c r="AA2936" s="71"/>
    </row>
    <row r="2937" spans="1:27" ht="57.6" x14ac:dyDescent="0.3">
      <c r="A2937" s="1"/>
      <c r="B2937" s="70" t="s">
        <v>663</v>
      </c>
      <c r="C2937" s="60">
        <v>8025</v>
      </c>
      <c r="D2937" s="61" t="s">
        <v>650</v>
      </c>
      <c r="E2937" s="61" t="s">
        <v>49</v>
      </c>
      <c r="F2937" s="61">
        <v>78640</v>
      </c>
      <c r="G2937" s="62" t="s">
        <v>592</v>
      </c>
      <c r="H2937" s="63">
        <v>29.9430245</v>
      </c>
      <c r="I2937" s="64">
        <v>-97.833483799999996</v>
      </c>
      <c r="J2937" s="65" t="s">
        <v>57</v>
      </c>
      <c r="K2937" s="66" t="s">
        <v>51</v>
      </c>
      <c r="L2937" s="62" t="s">
        <v>58</v>
      </c>
      <c r="M2937" s="69"/>
      <c r="N2937" s="65" t="s">
        <v>50</v>
      </c>
      <c r="O2937" s="66" t="s">
        <v>58</v>
      </c>
      <c r="P2937" s="69"/>
      <c r="Q2937" s="55" t="str">
        <f t="shared" si="45"/>
        <v>Non-Lead</v>
      </c>
      <c r="R2937" s="70" t="s">
        <v>51</v>
      </c>
      <c r="S2937" s="70" t="s">
        <v>51</v>
      </c>
      <c r="T2937" s="70"/>
      <c r="U2937" s="71" t="s">
        <v>53</v>
      </c>
      <c r="V2937" s="71" t="s">
        <v>51</v>
      </c>
      <c r="W2937" s="71" t="s">
        <v>51</v>
      </c>
      <c r="X2937" s="71" t="s">
        <v>51</v>
      </c>
      <c r="Y2937" s="72" t="str">
        <f>IF((OR((AND('[1]PWS Information'!$E$10="CWS",U2937="Single Family Residence",Q2937="Lead")),
(AND('[1]PWS Information'!$E$10="CWS",U2937="Multiple Family Residence",'[1]PWS Information'!$E$11="Yes",Q2937="Lead")),
(AND('[1]PWS Information'!$E$10="NTNC",Q2937="Lead")))),"Tier 1",
IF((OR((AND('[1]PWS Information'!$E$10="CWS",U2937="Multiple Family Residence",'[1]PWS Information'!$E$11="No",Q2937="Lead")),
(AND('[1]PWS Information'!$E$10="CWS",U2937="Other",Q2937="Lead")),
(AND('[1]PWS Information'!$E$10="CWS",U2937="Building",Q2937="Lead")))),"Tier 2",
IF((OR((AND('[1]PWS Information'!$E$10="CWS",U2937="Single Family Residence",Q2937="Galvanized Requiring Replacement")),
(AND('[1]PWS Information'!$E$10="CWS",U2937="Single Family Residence",Q2937="Galvanized Requiring Replacement",R2937="Yes")),
(AND('[1]PWS Information'!$E$10="NTNC",Q2937="Galvanized Requiring Replacement")),
(AND('[1]PWS Information'!$E$10="NTNC",U2937="Single Family Residence",R2937="Yes")))),"Tier 3",
IF((OR((AND('[1]PWS Information'!$E$10="CWS",U2937="Single Family Residence",S2937="Yes",Q2937="Non-Lead", J2937="Non-Lead - Copper",L2937="Before 1989")),
(AND('[1]PWS Information'!$E$10="CWS",U2937="Single Family Residence",S2937="Yes",Q2937="Non-Lead", N2937="Non-Lead - Copper",O2937="Before 1989")))),"Tier 4",
IF((OR((AND('[1]PWS Information'!$E$10="NTNC",Q2937="Non-Lead")),
(AND('[1]PWS Information'!$E$10="CWS",Q2937="Non-Lead",S2937="")),
(AND('[1]PWS Information'!$E$10="CWS",Q2937="Non-Lead",S2937="No")),
(AND('[1]PWS Information'!$E$10="CWS",Q2937="Non-Lead",S2937="Don't Know")),
(AND('[1]PWS Information'!$E$10="CWS",Q2937="Non-Lead", J2937="Non-Lead - Copper", S2937="Yes", L2937="Between 1989 and 2014")),
(AND('[1]PWS Information'!$E$10="CWS",Q2937="Non-Lead", J2937="Non-Lead - Copper", S2937="Yes", L2937="After 2014")),
(AND('[1]PWS Information'!$E$10="CWS",Q2937="Non-Lead", J2937="Non-Lead - Copper", S2937="Yes", L2937="Unknown")),
(AND('[1]PWS Information'!$E$10="CWS",Q2937="Non-Lead", N2937="Non-Lead - Copper", S2937="Yes", O2937="Between 1989 and 2014")),
(AND('[1]PWS Information'!$E$10="CWS",Q2937="Non-Lead", N2937="Non-Lead - Copper", S2937="Yes", O2937="After 2014")),
(AND('[1]PWS Information'!$E$10="CWS",Q2937="Non-Lead", N2937="Non-Lead - Copper", S2937="Yes", O2937="Unknown")),
(AND('[1]PWS Information'!$E$10="CWS",Q2937="Unknown")),
(AND('[1]PWS Information'!$E$10="NTNC",Q2937="Unknown")))),"Tier 5",
"")))))</f>
        <v>Tier 5</v>
      </c>
      <c r="Z2937" s="71"/>
      <c r="AA2937" s="71"/>
    </row>
    <row r="2938" spans="1:27" ht="57.6" x14ac:dyDescent="0.3">
      <c r="A2938" s="17"/>
      <c r="B2938" s="70" t="s">
        <v>664</v>
      </c>
      <c r="C2938" s="60">
        <v>8040</v>
      </c>
      <c r="D2938" s="61" t="s">
        <v>650</v>
      </c>
      <c r="E2938" s="61" t="s">
        <v>49</v>
      </c>
      <c r="F2938" s="61">
        <v>78640</v>
      </c>
      <c r="G2938" s="62" t="s">
        <v>592</v>
      </c>
      <c r="H2938" s="63">
        <v>29.943065699999998</v>
      </c>
      <c r="I2938" s="64">
        <v>-97.834275199999993</v>
      </c>
      <c r="J2938" s="65" t="s">
        <v>57</v>
      </c>
      <c r="K2938" s="66" t="s">
        <v>51</v>
      </c>
      <c r="L2938" s="62" t="s">
        <v>58</v>
      </c>
      <c r="M2938" s="69"/>
      <c r="N2938" s="65" t="s">
        <v>50</v>
      </c>
      <c r="O2938" s="66" t="s">
        <v>58</v>
      </c>
      <c r="P2938" s="69"/>
      <c r="Q2938" s="55" t="str">
        <f t="shared" si="45"/>
        <v>Non-Lead</v>
      </c>
      <c r="R2938" s="70" t="s">
        <v>51</v>
      </c>
      <c r="S2938" s="70" t="s">
        <v>51</v>
      </c>
      <c r="T2938" s="70"/>
      <c r="U2938" s="71" t="s">
        <v>53</v>
      </c>
      <c r="V2938" s="71" t="s">
        <v>51</v>
      </c>
      <c r="W2938" s="71" t="s">
        <v>51</v>
      </c>
      <c r="X2938" s="71" t="s">
        <v>51</v>
      </c>
      <c r="Y2938" s="72" t="str">
        <f>IF((OR((AND('[1]PWS Information'!$E$10="CWS",U2938="Single Family Residence",Q2938="Lead")),
(AND('[1]PWS Information'!$E$10="CWS",U2938="Multiple Family Residence",'[1]PWS Information'!$E$11="Yes",Q2938="Lead")),
(AND('[1]PWS Information'!$E$10="NTNC",Q2938="Lead")))),"Tier 1",
IF((OR((AND('[1]PWS Information'!$E$10="CWS",U2938="Multiple Family Residence",'[1]PWS Information'!$E$11="No",Q2938="Lead")),
(AND('[1]PWS Information'!$E$10="CWS",U2938="Other",Q2938="Lead")),
(AND('[1]PWS Information'!$E$10="CWS",U2938="Building",Q2938="Lead")))),"Tier 2",
IF((OR((AND('[1]PWS Information'!$E$10="CWS",U2938="Single Family Residence",Q2938="Galvanized Requiring Replacement")),
(AND('[1]PWS Information'!$E$10="CWS",U2938="Single Family Residence",Q2938="Galvanized Requiring Replacement",R2938="Yes")),
(AND('[1]PWS Information'!$E$10="NTNC",Q2938="Galvanized Requiring Replacement")),
(AND('[1]PWS Information'!$E$10="NTNC",U2938="Single Family Residence",R2938="Yes")))),"Tier 3",
IF((OR((AND('[1]PWS Information'!$E$10="CWS",U2938="Single Family Residence",S2938="Yes",Q2938="Non-Lead", J2938="Non-Lead - Copper",L2938="Before 1989")),
(AND('[1]PWS Information'!$E$10="CWS",U2938="Single Family Residence",S2938="Yes",Q2938="Non-Lead", N2938="Non-Lead - Copper",O2938="Before 1989")))),"Tier 4",
IF((OR((AND('[1]PWS Information'!$E$10="NTNC",Q2938="Non-Lead")),
(AND('[1]PWS Information'!$E$10="CWS",Q2938="Non-Lead",S2938="")),
(AND('[1]PWS Information'!$E$10="CWS",Q2938="Non-Lead",S2938="No")),
(AND('[1]PWS Information'!$E$10="CWS",Q2938="Non-Lead",S2938="Don't Know")),
(AND('[1]PWS Information'!$E$10="CWS",Q2938="Non-Lead", J2938="Non-Lead - Copper", S2938="Yes", L2938="Between 1989 and 2014")),
(AND('[1]PWS Information'!$E$10="CWS",Q2938="Non-Lead", J2938="Non-Lead - Copper", S2938="Yes", L2938="After 2014")),
(AND('[1]PWS Information'!$E$10="CWS",Q2938="Non-Lead", J2938="Non-Lead - Copper", S2938="Yes", L2938="Unknown")),
(AND('[1]PWS Information'!$E$10="CWS",Q2938="Non-Lead", N2938="Non-Lead - Copper", S2938="Yes", O2938="Between 1989 and 2014")),
(AND('[1]PWS Information'!$E$10="CWS",Q2938="Non-Lead", N2938="Non-Lead - Copper", S2938="Yes", O2938="After 2014")),
(AND('[1]PWS Information'!$E$10="CWS",Q2938="Non-Lead", N2938="Non-Lead - Copper", S2938="Yes", O2938="Unknown")),
(AND('[1]PWS Information'!$E$10="CWS",Q2938="Unknown")),
(AND('[1]PWS Information'!$E$10="NTNC",Q2938="Unknown")))),"Tier 5",
"")))))</f>
        <v>Tier 5</v>
      </c>
      <c r="Z2938" s="71"/>
      <c r="AA2938" s="71"/>
    </row>
    <row r="2939" spans="1:27" ht="57.6" x14ac:dyDescent="0.3">
      <c r="A2939" s="1"/>
      <c r="B2939" s="70" t="s">
        <v>665</v>
      </c>
      <c r="C2939" s="60">
        <v>8045</v>
      </c>
      <c r="D2939" s="61" t="s">
        <v>650</v>
      </c>
      <c r="E2939" s="61" t="s">
        <v>49</v>
      </c>
      <c r="F2939" s="61">
        <v>78640</v>
      </c>
      <c r="G2939" s="62" t="s">
        <v>592</v>
      </c>
      <c r="H2939" s="63">
        <v>29.942744699999999</v>
      </c>
      <c r="I2939" s="64">
        <v>-97.833886100000001</v>
      </c>
      <c r="J2939" s="65" t="s">
        <v>57</v>
      </c>
      <c r="K2939" s="66" t="s">
        <v>51</v>
      </c>
      <c r="L2939" s="62" t="s">
        <v>58</v>
      </c>
      <c r="M2939" s="69"/>
      <c r="N2939" s="65" t="s">
        <v>50</v>
      </c>
      <c r="O2939" s="66" t="s">
        <v>58</v>
      </c>
      <c r="P2939" s="69"/>
      <c r="Q2939" s="55" t="str">
        <f t="shared" si="45"/>
        <v>Non-Lead</v>
      </c>
      <c r="R2939" s="70" t="s">
        <v>51</v>
      </c>
      <c r="S2939" s="70" t="s">
        <v>51</v>
      </c>
      <c r="T2939" s="70"/>
      <c r="U2939" s="71" t="s">
        <v>53</v>
      </c>
      <c r="V2939" s="71" t="s">
        <v>51</v>
      </c>
      <c r="W2939" s="71" t="s">
        <v>51</v>
      </c>
      <c r="X2939" s="71" t="s">
        <v>51</v>
      </c>
      <c r="Y2939" s="72" t="str">
        <f>IF((OR((AND('[1]PWS Information'!$E$10="CWS",U2939="Single Family Residence",Q2939="Lead")),
(AND('[1]PWS Information'!$E$10="CWS",U2939="Multiple Family Residence",'[1]PWS Information'!$E$11="Yes",Q2939="Lead")),
(AND('[1]PWS Information'!$E$10="NTNC",Q2939="Lead")))),"Tier 1",
IF((OR((AND('[1]PWS Information'!$E$10="CWS",U2939="Multiple Family Residence",'[1]PWS Information'!$E$11="No",Q2939="Lead")),
(AND('[1]PWS Information'!$E$10="CWS",U2939="Other",Q2939="Lead")),
(AND('[1]PWS Information'!$E$10="CWS",U2939="Building",Q2939="Lead")))),"Tier 2",
IF((OR((AND('[1]PWS Information'!$E$10="CWS",U2939="Single Family Residence",Q2939="Galvanized Requiring Replacement")),
(AND('[1]PWS Information'!$E$10="CWS",U2939="Single Family Residence",Q2939="Galvanized Requiring Replacement",R2939="Yes")),
(AND('[1]PWS Information'!$E$10="NTNC",Q2939="Galvanized Requiring Replacement")),
(AND('[1]PWS Information'!$E$10="NTNC",U2939="Single Family Residence",R2939="Yes")))),"Tier 3",
IF((OR((AND('[1]PWS Information'!$E$10="CWS",U2939="Single Family Residence",S2939="Yes",Q2939="Non-Lead", J2939="Non-Lead - Copper",L2939="Before 1989")),
(AND('[1]PWS Information'!$E$10="CWS",U2939="Single Family Residence",S2939="Yes",Q2939="Non-Lead", N2939="Non-Lead - Copper",O2939="Before 1989")))),"Tier 4",
IF((OR((AND('[1]PWS Information'!$E$10="NTNC",Q2939="Non-Lead")),
(AND('[1]PWS Information'!$E$10="CWS",Q2939="Non-Lead",S2939="")),
(AND('[1]PWS Information'!$E$10="CWS",Q2939="Non-Lead",S2939="No")),
(AND('[1]PWS Information'!$E$10="CWS",Q2939="Non-Lead",S2939="Don't Know")),
(AND('[1]PWS Information'!$E$10="CWS",Q2939="Non-Lead", J2939="Non-Lead - Copper", S2939="Yes", L2939="Between 1989 and 2014")),
(AND('[1]PWS Information'!$E$10="CWS",Q2939="Non-Lead", J2939="Non-Lead - Copper", S2939="Yes", L2939="After 2014")),
(AND('[1]PWS Information'!$E$10="CWS",Q2939="Non-Lead", J2939="Non-Lead - Copper", S2939="Yes", L2939="Unknown")),
(AND('[1]PWS Information'!$E$10="CWS",Q2939="Non-Lead", N2939="Non-Lead - Copper", S2939="Yes", O2939="Between 1989 and 2014")),
(AND('[1]PWS Information'!$E$10="CWS",Q2939="Non-Lead", N2939="Non-Lead - Copper", S2939="Yes", O2939="After 2014")),
(AND('[1]PWS Information'!$E$10="CWS",Q2939="Non-Lead", N2939="Non-Lead - Copper", S2939="Yes", O2939="Unknown")),
(AND('[1]PWS Information'!$E$10="CWS",Q2939="Unknown")),
(AND('[1]PWS Information'!$E$10="NTNC",Q2939="Unknown")))),"Tier 5",
"")))))</f>
        <v>Tier 5</v>
      </c>
      <c r="Z2939" s="71"/>
      <c r="AA2939" s="71"/>
    </row>
    <row r="2940" spans="1:27" ht="57.6" x14ac:dyDescent="0.3">
      <c r="A2940" s="1"/>
      <c r="B2940" s="70" t="s">
        <v>666</v>
      </c>
      <c r="C2940" s="60">
        <v>7001</v>
      </c>
      <c r="D2940" s="61" t="s">
        <v>667</v>
      </c>
      <c r="E2940" s="61" t="s">
        <v>49</v>
      </c>
      <c r="F2940" s="61">
        <v>78640</v>
      </c>
      <c r="G2940" s="62" t="s">
        <v>592</v>
      </c>
      <c r="H2940" s="63">
        <v>29.945694899999999</v>
      </c>
      <c r="I2940" s="64">
        <v>-97.832907899999995</v>
      </c>
      <c r="J2940" s="65" t="s">
        <v>57</v>
      </c>
      <c r="K2940" s="66" t="s">
        <v>51</v>
      </c>
      <c r="L2940" s="62" t="s">
        <v>58</v>
      </c>
      <c r="M2940" s="69"/>
      <c r="N2940" s="65" t="s">
        <v>50</v>
      </c>
      <c r="O2940" s="66" t="s">
        <v>58</v>
      </c>
      <c r="P2940" s="69"/>
      <c r="Q2940" s="55" t="str">
        <f t="shared" si="45"/>
        <v>Non-Lead</v>
      </c>
      <c r="R2940" s="70" t="s">
        <v>51</v>
      </c>
      <c r="S2940" s="70" t="s">
        <v>51</v>
      </c>
      <c r="T2940" s="70"/>
      <c r="U2940" s="71" t="s">
        <v>53</v>
      </c>
      <c r="V2940" s="71" t="s">
        <v>51</v>
      </c>
      <c r="W2940" s="71" t="s">
        <v>51</v>
      </c>
      <c r="X2940" s="71" t="s">
        <v>51</v>
      </c>
      <c r="Y2940" s="72" t="str">
        <f>IF((OR((AND('[1]PWS Information'!$E$10="CWS",U2940="Single Family Residence",Q2940="Lead")),
(AND('[1]PWS Information'!$E$10="CWS",U2940="Multiple Family Residence",'[1]PWS Information'!$E$11="Yes",Q2940="Lead")),
(AND('[1]PWS Information'!$E$10="NTNC",Q2940="Lead")))),"Tier 1",
IF((OR((AND('[1]PWS Information'!$E$10="CWS",U2940="Multiple Family Residence",'[1]PWS Information'!$E$11="No",Q2940="Lead")),
(AND('[1]PWS Information'!$E$10="CWS",U2940="Other",Q2940="Lead")),
(AND('[1]PWS Information'!$E$10="CWS",U2940="Building",Q2940="Lead")))),"Tier 2",
IF((OR((AND('[1]PWS Information'!$E$10="CWS",U2940="Single Family Residence",Q2940="Galvanized Requiring Replacement")),
(AND('[1]PWS Information'!$E$10="CWS",U2940="Single Family Residence",Q2940="Galvanized Requiring Replacement",R2940="Yes")),
(AND('[1]PWS Information'!$E$10="NTNC",Q2940="Galvanized Requiring Replacement")),
(AND('[1]PWS Information'!$E$10="NTNC",U2940="Single Family Residence",R2940="Yes")))),"Tier 3",
IF((OR((AND('[1]PWS Information'!$E$10="CWS",U2940="Single Family Residence",S2940="Yes",Q2940="Non-Lead", J2940="Non-Lead - Copper",L2940="Before 1989")),
(AND('[1]PWS Information'!$E$10="CWS",U2940="Single Family Residence",S2940="Yes",Q2940="Non-Lead", N2940="Non-Lead - Copper",O2940="Before 1989")))),"Tier 4",
IF((OR((AND('[1]PWS Information'!$E$10="NTNC",Q2940="Non-Lead")),
(AND('[1]PWS Information'!$E$10="CWS",Q2940="Non-Lead",S2940="")),
(AND('[1]PWS Information'!$E$10="CWS",Q2940="Non-Lead",S2940="No")),
(AND('[1]PWS Information'!$E$10="CWS",Q2940="Non-Lead",S2940="Don't Know")),
(AND('[1]PWS Information'!$E$10="CWS",Q2940="Non-Lead", J2940="Non-Lead - Copper", S2940="Yes", L2940="Between 1989 and 2014")),
(AND('[1]PWS Information'!$E$10="CWS",Q2940="Non-Lead", J2940="Non-Lead - Copper", S2940="Yes", L2940="After 2014")),
(AND('[1]PWS Information'!$E$10="CWS",Q2940="Non-Lead", J2940="Non-Lead - Copper", S2940="Yes", L2940="Unknown")),
(AND('[1]PWS Information'!$E$10="CWS",Q2940="Non-Lead", N2940="Non-Lead - Copper", S2940="Yes", O2940="Between 1989 and 2014")),
(AND('[1]PWS Information'!$E$10="CWS",Q2940="Non-Lead", N2940="Non-Lead - Copper", S2940="Yes", O2940="After 2014")),
(AND('[1]PWS Information'!$E$10="CWS",Q2940="Non-Lead", N2940="Non-Lead - Copper", S2940="Yes", O2940="Unknown")),
(AND('[1]PWS Information'!$E$10="CWS",Q2940="Unknown")),
(AND('[1]PWS Information'!$E$10="NTNC",Q2940="Unknown")))),"Tier 5",
"")))))</f>
        <v>Tier 5</v>
      </c>
      <c r="Z2940" s="71"/>
      <c r="AA2940" s="71"/>
    </row>
    <row r="2941" spans="1:27" ht="57.6" x14ac:dyDescent="0.3">
      <c r="A2941" s="1"/>
      <c r="B2941" s="70" t="s">
        <v>668</v>
      </c>
      <c r="C2941" s="60">
        <v>7025</v>
      </c>
      <c r="D2941" s="61" t="s">
        <v>667</v>
      </c>
      <c r="E2941" s="61" t="s">
        <v>49</v>
      </c>
      <c r="F2941" s="61">
        <v>78640</v>
      </c>
      <c r="G2941" s="62" t="s">
        <v>592</v>
      </c>
      <c r="H2941" s="63">
        <v>29.945365500000001</v>
      </c>
      <c r="I2941" s="64">
        <v>-97.833236400000004</v>
      </c>
      <c r="J2941" s="65" t="s">
        <v>57</v>
      </c>
      <c r="K2941" s="66" t="s">
        <v>51</v>
      </c>
      <c r="L2941" s="62" t="s">
        <v>58</v>
      </c>
      <c r="M2941" s="69"/>
      <c r="N2941" s="65" t="s">
        <v>50</v>
      </c>
      <c r="O2941" s="66" t="s">
        <v>58</v>
      </c>
      <c r="P2941" s="69"/>
      <c r="Q2941" s="55" t="str">
        <f t="shared" si="45"/>
        <v>Non-Lead</v>
      </c>
      <c r="R2941" s="70" t="s">
        <v>51</v>
      </c>
      <c r="S2941" s="70" t="s">
        <v>51</v>
      </c>
      <c r="T2941" s="70"/>
      <c r="U2941" s="71" t="s">
        <v>53</v>
      </c>
      <c r="V2941" s="71" t="s">
        <v>51</v>
      </c>
      <c r="W2941" s="71" t="s">
        <v>51</v>
      </c>
      <c r="X2941" s="71" t="s">
        <v>51</v>
      </c>
      <c r="Y2941" s="72" t="str">
        <f>IF((OR((AND('[1]PWS Information'!$E$10="CWS",U2941="Single Family Residence",Q2941="Lead")),
(AND('[1]PWS Information'!$E$10="CWS",U2941="Multiple Family Residence",'[1]PWS Information'!$E$11="Yes",Q2941="Lead")),
(AND('[1]PWS Information'!$E$10="NTNC",Q2941="Lead")))),"Tier 1",
IF((OR((AND('[1]PWS Information'!$E$10="CWS",U2941="Multiple Family Residence",'[1]PWS Information'!$E$11="No",Q2941="Lead")),
(AND('[1]PWS Information'!$E$10="CWS",U2941="Other",Q2941="Lead")),
(AND('[1]PWS Information'!$E$10="CWS",U2941="Building",Q2941="Lead")))),"Tier 2",
IF((OR((AND('[1]PWS Information'!$E$10="CWS",U2941="Single Family Residence",Q2941="Galvanized Requiring Replacement")),
(AND('[1]PWS Information'!$E$10="CWS",U2941="Single Family Residence",Q2941="Galvanized Requiring Replacement",R2941="Yes")),
(AND('[1]PWS Information'!$E$10="NTNC",Q2941="Galvanized Requiring Replacement")),
(AND('[1]PWS Information'!$E$10="NTNC",U2941="Single Family Residence",R2941="Yes")))),"Tier 3",
IF((OR((AND('[1]PWS Information'!$E$10="CWS",U2941="Single Family Residence",S2941="Yes",Q2941="Non-Lead", J2941="Non-Lead - Copper",L2941="Before 1989")),
(AND('[1]PWS Information'!$E$10="CWS",U2941="Single Family Residence",S2941="Yes",Q2941="Non-Lead", N2941="Non-Lead - Copper",O2941="Before 1989")))),"Tier 4",
IF((OR((AND('[1]PWS Information'!$E$10="NTNC",Q2941="Non-Lead")),
(AND('[1]PWS Information'!$E$10="CWS",Q2941="Non-Lead",S2941="")),
(AND('[1]PWS Information'!$E$10="CWS",Q2941="Non-Lead",S2941="No")),
(AND('[1]PWS Information'!$E$10="CWS",Q2941="Non-Lead",S2941="Don't Know")),
(AND('[1]PWS Information'!$E$10="CWS",Q2941="Non-Lead", J2941="Non-Lead - Copper", S2941="Yes", L2941="Between 1989 and 2014")),
(AND('[1]PWS Information'!$E$10="CWS",Q2941="Non-Lead", J2941="Non-Lead - Copper", S2941="Yes", L2941="After 2014")),
(AND('[1]PWS Information'!$E$10="CWS",Q2941="Non-Lead", J2941="Non-Lead - Copper", S2941="Yes", L2941="Unknown")),
(AND('[1]PWS Information'!$E$10="CWS",Q2941="Non-Lead", N2941="Non-Lead - Copper", S2941="Yes", O2941="Between 1989 and 2014")),
(AND('[1]PWS Information'!$E$10="CWS",Q2941="Non-Lead", N2941="Non-Lead - Copper", S2941="Yes", O2941="After 2014")),
(AND('[1]PWS Information'!$E$10="CWS",Q2941="Non-Lead", N2941="Non-Lead - Copper", S2941="Yes", O2941="Unknown")),
(AND('[1]PWS Information'!$E$10="CWS",Q2941="Unknown")),
(AND('[1]PWS Information'!$E$10="NTNC",Q2941="Unknown")))),"Tier 5",
"")))))</f>
        <v>Tier 5</v>
      </c>
      <c r="Z2941" s="71"/>
      <c r="AA2941" s="71"/>
    </row>
    <row r="2942" spans="1:27" ht="57.6" x14ac:dyDescent="0.3">
      <c r="A2942" s="17"/>
      <c r="B2942" s="70" t="s">
        <v>669</v>
      </c>
      <c r="C2942" s="60">
        <v>7045</v>
      </c>
      <c r="D2942" s="61" t="s">
        <v>667</v>
      </c>
      <c r="E2942" s="61" t="s">
        <v>49</v>
      </c>
      <c r="F2942" s="61">
        <v>78640</v>
      </c>
      <c r="G2942" s="62" t="s">
        <v>592</v>
      </c>
      <c r="H2942" s="63">
        <v>29.9451739</v>
      </c>
      <c r="I2942" s="64">
        <v>-97.833520199999995</v>
      </c>
      <c r="J2942" s="65" t="s">
        <v>57</v>
      </c>
      <c r="K2942" s="66" t="s">
        <v>51</v>
      </c>
      <c r="L2942" s="62" t="s">
        <v>58</v>
      </c>
      <c r="M2942" s="69"/>
      <c r="N2942" s="65" t="s">
        <v>50</v>
      </c>
      <c r="O2942" s="66" t="s">
        <v>58</v>
      </c>
      <c r="P2942" s="69"/>
      <c r="Q2942" s="55" t="str">
        <f t="shared" si="45"/>
        <v>Non-Lead</v>
      </c>
      <c r="R2942" s="70" t="s">
        <v>51</v>
      </c>
      <c r="S2942" s="70" t="s">
        <v>51</v>
      </c>
      <c r="T2942" s="70"/>
      <c r="U2942" s="71" t="s">
        <v>53</v>
      </c>
      <c r="V2942" s="71" t="s">
        <v>51</v>
      </c>
      <c r="W2942" s="71" t="s">
        <v>51</v>
      </c>
      <c r="X2942" s="71" t="s">
        <v>51</v>
      </c>
      <c r="Y2942" s="72" t="str">
        <f>IF((OR((AND('[1]PWS Information'!$E$10="CWS",U2942="Single Family Residence",Q2942="Lead")),
(AND('[1]PWS Information'!$E$10="CWS",U2942="Multiple Family Residence",'[1]PWS Information'!$E$11="Yes",Q2942="Lead")),
(AND('[1]PWS Information'!$E$10="NTNC",Q2942="Lead")))),"Tier 1",
IF((OR((AND('[1]PWS Information'!$E$10="CWS",U2942="Multiple Family Residence",'[1]PWS Information'!$E$11="No",Q2942="Lead")),
(AND('[1]PWS Information'!$E$10="CWS",U2942="Other",Q2942="Lead")),
(AND('[1]PWS Information'!$E$10="CWS",U2942="Building",Q2942="Lead")))),"Tier 2",
IF((OR((AND('[1]PWS Information'!$E$10="CWS",U2942="Single Family Residence",Q2942="Galvanized Requiring Replacement")),
(AND('[1]PWS Information'!$E$10="CWS",U2942="Single Family Residence",Q2942="Galvanized Requiring Replacement",R2942="Yes")),
(AND('[1]PWS Information'!$E$10="NTNC",Q2942="Galvanized Requiring Replacement")),
(AND('[1]PWS Information'!$E$10="NTNC",U2942="Single Family Residence",R2942="Yes")))),"Tier 3",
IF((OR((AND('[1]PWS Information'!$E$10="CWS",U2942="Single Family Residence",S2942="Yes",Q2942="Non-Lead", J2942="Non-Lead - Copper",L2942="Before 1989")),
(AND('[1]PWS Information'!$E$10="CWS",U2942="Single Family Residence",S2942="Yes",Q2942="Non-Lead", N2942="Non-Lead - Copper",O2942="Before 1989")))),"Tier 4",
IF((OR((AND('[1]PWS Information'!$E$10="NTNC",Q2942="Non-Lead")),
(AND('[1]PWS Information'!$E$10="CWS",Q2942="Non-Lead",S2942="")),
(AND('[1]PWS Information'!$E$10="CWS",Q2942="Non-Lead",S2942="No")),
(AND('[1]PWS Information'!$E$10="CWS",Q2942="Non-Lead",S2942="Don't Know")),
(AND('[1]PWS Information'!$E$10="CWS",Q2942="Non-Lead", J2942="Non-Lead - Copper", S2942="Yes", L2942="Between 1989 and 2014")),
(AND('[1]PWS Information'!$E$10="CWS",Q2942="Non-Lead", J2942="Non-Lead - Copper", S2942="Yes", L2942="After 2014")),
(AND('[1]PWS Information'!$E$10="CWS",Q2942="Non-Lead", J2942="Non-Lead - Copper", S2942="Yes", L2942="Unknown")),
(AND('[1]PWS Information'!$E$10="CWS",Q2942="Non-Lead", N2942="Non-Lead - Copper", S2942="Yes", O2942="Between 1989 and 2014")),
(AND('[1]PWS Information'!$E$10="CWS",Q2942="Non-Lead", N2942="Non-Lead - Copper", S2942="Yes", O2942="After 2014")),
(AND('[1]PWS Information'!$E$10="CWS",Q2942="Non-Lead", N2942="Non-Lead - Copper", S2942="Yes", O2942="Unknown")),
(AND('[1]PWS Information'!$E$10="CWS",Q2942="Unknown")),
(AND('[1]PWS Information'!$E$10="NTNC",Q2942="Unknown")))),"Tier 5",
"")))))</f>
        <v>Tier 5</v>
      </c>
      <c r="Z2942" s="71"/>
      <c r="AA2942" s="71"/>
    </row>
    <row r="2943" spans="1:27" ht="57.6" x14ac:dyDescent="0.3">
      <c r="A2943" s="1"/>
      <c r="B2943" s="70" t="s">
        <v>670</v>
      </c>
      <c r="C2943" s="60">
        <v>7065</v>
      </c>
      <c r="D2943" s="61" t="s">
        <v>667</v>
      </c>
      <c r="E2943" s="61" t="s">
        <v>49</v>
      </c>
      <c r="F2943" s="61">
        <v>78640</v>
      </c>
      <c r="G2943" s="62" t="s">
        <v>592</v>
      </c>
      <c r="H2943" s="63">
        <v>29.944835000000001</v>
      </c>
      <c r="I2943" s="64">
        <v>-97.833817699999997</v>
      </c>
      <c r="J2943" s="65" t="s">
        <v>57</v>
      </c>
      <c r="K2943" s="66" t="s">
        <v>51</v>
      </c>
      <c r="L2943" s="62" t="s">
        <v>58</v>
      </c>
      <c r="M2943" s="69"/>
      <c r="N2943" s="65" t="s">
        <v>50</v>
      </c>
      <c r="O2943" s="66" t="s">
        <v>58</v>
      </c>
      <c r="P2943" s="69"/>
      <c r="Q2943" s="55" t="str">
        <f t="shared" si="45"/>
        <v>Non-Lead</v>
      </c>
      <c r="R2943" s="70" t="s">
        <v>51</v>
      </c>
      <c r="S2943" s="70" t="s">
        <v>51</v>
      </c>
      <c r="T2943" s="70"/>
      <c r="U2943" s="71" t="s">
        <v>53</v>
      </c>
      <c r="V2943" s="71" t="s">
        <v>51</v>
      </c>
      <c r="W2943" s="71" t="s">
        <v>51</v>
      </c>
      <c r="X2943" s="71" t="s">
        <v>51</v>
      </c>
      <c r="Y2943" s="72" t="str">
        <f>IF((OR((AND('[1]PWS Information'!$E$10="CWS",U2943="Single Family Residence",Q2943="Lead")),
(AND('[1]PWS Information'!$E$10="CWS",U2943="Multiple Family Residence",'[1]PWS Information'!$E$11="Yes",Q2943="Lead")),
(AND('[1]PWS Information'!$E$10="NTNC",Q2943="Lead")))),"Tier 1",
IF((OR((AND('[1]PWS Information'!$E$10="CWS",U2943="Multiple Family Residence",'[1]PWS Information'!$E$11="No",Q2943="Lead")),
(AND('[1]PWS Information'!$E$10="CWS",U2943="Other",Q2943="Lead")),
(AND('[1]PWS Information'!$E$10="CWS",U2943="Building",Q2943="Lead")))),"Tier 2",
IF((OR((AND('[1]PWS Information'!$E$10="CWS",U2943="Single Family Residence",Q2943="Galvanized Requiring Replacement")),
(AND('[1]PWS Information'!$E$10="CWS",U2943="Single Family Residence",Q2943="Galvanized Requiring Replacement",R2943="Yes")),
(AND('[1]PWS Information'!$E$10="NTNC",Q2943="Galvanized Requiring Replacement")),
(AND('[1]PWS Information'!$E$10="NTNC",U2943="Single Family Residence",R2943="Yes")))),"Tier 3",
IF((OR((AND('[1]PWS Information'!$E$10="CWS",U2943="Single Family Residence",S2943="Yes",Q2943="Non-Lead", J2943="Non-Lead - Copper",L2943="Before 1989")),
(AND('[1]PWS Information'!$E$10="CWS",U2943="Single Family Residence",S2943="Yes",Q2943="Non-Lead", N2943="Non-Lead - Copper",O2943="Before 1989")))),"Tier 4",
IF((OR((AND('[1]PWS Information'!$E$10="NTNC",Q2943="Non-Lead")),
(AND('[1]PWS Information'!$E$10="CWS",Q2943="Non-Lead",S2943="")),
(AND('[1]PWS Information'!$E$10="CWS",Q2943="Non-Lead",S2943="No")),
(AND('[1]PWS Information'!$E$10="CWS",Q2943="Non-Lead",S2943="Don't Know")),
(AND('[1]PWS Information'!$E$10="CWS",Q2943="Non-Lead", J2943="Non-Lead - Copper", S2943="Yes", L2943="Between 1989 and 2014")),
(AND('[1]PWS Information'!$E$10="CWS",Q2943="Non-Lead", J2943="Non-Lead - Copper", S2943="Yes", L2943="After 2014")),
(AND('[1]PWS Information'!$E$10="CWS",Q2943="Non-Lead", J2943="Non-Lead - Copper", S2943="Yes", L2943="Unknown")),
(AND('[1]PWS Information'!$E$10="CWS",Q2943="Non-Lead", N2943="Non-Lead - Copper", S2943="Yes", O2943="Between 1989 and 2014")),
(AND('[1]PWS Information'!$E$10="CWS",Q2943="Non-Lead", N2943="Non-Lead - Copper", S2943="Yes", O2943="After 2014")),
(AND('[1]PWS Information'!$E$10="CWS",Q2943="Non-Lead", N2943="Non-Lead - Copper", S2943="Yes", O2943="Unknown")),
(AND('[1]PWS Information'!$E$10="CWS",Q2943="Unknown")),
(AND('[1]PWS Information'!$E$10="NTNC",Q2943="Unknown")))),"Tier 5",
"")))))</f>
        <v>Tier 5</v>
      </c>
      <c r="Z2943" s="71"/>
      <c r="AA2943" s="71"/>
    </row>
    <row r="2944" spans="1:27" ht="57.6" x14ac:dyDescent="0.3">
      <c r="A2944" s="1"/>
      <c r="B2944" s="70" t="s">
        <v>671</v>
      </c>
      <c r="C2944" s="60">
        <v>7085</v>
      </c>
      <c r="D2944" s="61" t="s">
        <v>667</v>
      </c>
      <c r="E2944" s="61" t="s">
        <v>49</v>
      </c>
      <c r="F2944" s="61">
        <v>78640</v>
      </c>
      <c r="G2944" s="62" t="s">
        <v>592</v>
      </c>
      <c r="H2944" s="63">
        <v>29.9446358</v>
      </c>
      <c r="I2944" s="64">
        <v>-97.834090099999997</v>
      </c>
      <c r="J2944" s="65" t="s">
        <v>57</v>
      </c>
      <c r="K2944" s="66" t="s">
        <v>51</v>
      </c>
      <c r="L2944" s="62" t="s">
        <v>58</v>
      </c>
      <c r="M2944" s="69"/>
      <c r="N2944" s="65" t="s">
        <v>50</v>
      </c>
      <c r="O2944" s="66" t="s">
        <v>58</v>
      </c>
      <c r="P2944" s="69"/>
      <c r="Q2944" s="55" t="str">
        <f t="shared" si="45"/>
        <v>Non-Lead</v>
      </c>
      <c r="R2944" s="70" t="s">
        <v>51</v>
      </c>
      <c r="S2944" s="70" t="s">
        <v>51</v>
      </c>
      <c r="T2944" s="70"/>
      <c r="U2944" s="71" t="s">
        <v>53</v>
      </c>
      <c r="V2944" s="71" t="s">
        <v>51</v>
      </c>
      <c r="W2944" s="71" t="s">
        <v>51</v>
      </c>
      <c r="X2944" s="71" t="s">
        <v>51</v>
      </c>
      <c r="Y2944" s="72" t="str">
        <f>IF((OR((AND('[1]PWS Information'!$E$10="CWS",U2944="Single Family Residence",Q2944="Lead")),
(AND('[1]PWS Information'!$E$10="CWS",U2944="Multiple Family Residence",'[1]PWS Information'!$E$11="Yes",Q2944="Lead")),
(AND('[1]PWS Information'!$E$10="NTNC",Q2944="Lead")))),"Tier 1",
IF((OR((AND('[1]PWS Information'!$E$10="CWS",U2944="Multiple Family Residence",'[1]PWS Information'!$E$11="No",Q2944="Lead")),
(AND('[1]PWS Information'!$E$10="CWS",U2944="Other",Q2944="Lead")),
(AND('[1]PWS Information'!$E$10="CWS",U2944="Building",Q2944="Lead")))),"Tier 2",
IF((OR((AND('[1]PWS Information'!$E$10="CWS",U2944="Single Family Residence",Q2944="Galvanized Requiring Replacement")),
(AND('[1]PWS Information'!$E$10="CWS",U2944="Single Family Residence",Q2944="Galvanized Requiring Replacement",R2944="Yes")),
(AND('[1]PWS Information'!$E$10="NTNC",Q2944="Galvanized Requiring Replacement")),
(AND('[1]PWS Information'!$E$10="NTNC",U2944="Single Family Residence",R2944="Yes")))),"Tier 3",
IF((OR((AND('[1]PWS Information'!$E$10="CWS",U2944="Single Family Residence",S2944="Yes",Q2944="Non-Lead", J2944="Non-Lead - Copper",L2944="Before 1989")),
(AND('[1]PWS Information'!$E$10="CWS",U2944="Single Family Residence",S2944="Yes",Q2944="Non-Lead", N2944="Non-Lead - Copper",O2944="Before 1989")))),"Tier 4",
IF((OR((AND('[1]PWS Information'!$E$10="NTNC",Q2944="Non-Lead")),
(AND('[1]PWS Information'!$E$10="CWS",Q2944="Non-Lead",S2944="")),
(AND('[1]PWS Information'!$E$10="CWS",Q2944="Non-Lead",S2944="No")),
(AND('[1]PWS Information'!$E$10="CWS",Q2944="Non-Lead",S2944="Don't Know")),
(AND('[1]PWS Information'!$E$10="CWS",Q2944="Non-Lead", J2944="Non-Lead - Copper", S2944="Yes", L2944="Between 1989 and 2014")),
(AND('[1]PWS Information'!$E$10="CWS",Q2944="Non-Lead", J2944="Non-Lead - Copper", S2944="Yes", L2944="After 2014")),
(AND('[1]PWS Information'!$E$10="CWS",Q2944="Non-Lead", J2944="Non-Lead - Copper", S2944="Yes", L2944="Unknown")),
(AND('[1]PWS Information'!$E$10="CWS",Q2944="Non-Lead", N2944="Non-Lead - Copper", S2944="Yes", O2944="Between 1989 and 2014")),
(AND('[1]PWS Information'!$E$10="CWS",Q2944="Non-Lead", N2944="Non-Lead - Copper", S2944="Yes", O2944="After 2014")),
(AND('[1]PWS Information'!$E$10="CWS",Q2944="Non-Lead", N2944="Non-Lead - Copper", S2944="Yes", O2944="Unknown")),
(AND('[1]PWS Information'!$E$10="CWS",Q2944="Unknown")),
(AND('[1]PWS Information'!$E$10="NTNC",Q2944="Unknown")))),"Tier 5",
"")))))</f>
        <v>Tier 5</v>
      </c>
      <c r="Z2944" s="71"/>
      <c r="AA2944" s="71"/>
    </row>
    <row r="2945" spans="1:27" ht="57.6" x14ac:dyDescent="0.3">
      <c r="A2945" s="1"/>
      <c r="B2945" s="70" t="s">
        <v>672</v>
      </c>
      <c r="C2945" s="60">
        <v>8001</v>
      </c>
      <c r="D2945" s="61" t="s">
        <v>667</v>
      </c>
      <c r="E2945" s="61" t="s">
        <v>49</v>
      </c>
      <c r="F2945" s="61">
        <v>78640</v>
      </c>
      <c r="G2945" s="62" t="s">
        <v>592</v>
      </c>
      <c r="H2945" s="63">
        <v>29.944312400000001</v>
      </c>
      <c r="I2945" s="64">
        <v>-97.834420499999993</v>
      </c>
      <c r="J2945" s="65" t="s">
        <v>57</v>
      </c>
      <c r="K2945" s="66" t="s">
        <v>51</v>
      </c>
      <c r="L2945" s="62" t="s">
        <v>58</v>
      </c>
      <c r="M2945" s="69"/>
      <c r="N2945" s="65" t="s">
        <v>50</v>
      </c>
      <c r="O2945" s="66" t="s">
        <v>58</v>
      </c>
      <c r="P2945" s="69"/>
      <c r="Q2945" s="55" t="str">
        <f t="shared" si="45"/>
        <v>Non-Lead</v>
      </c>
      <c r="R2945" s="70" t="s">
        <v>51</v>
      </c>
      <c r="S2945" s="70" t="s">
        <v>51</v>
      </c>
      <c r="T2945" s="70"/>
      <c r="U2945" s="71" t="s">
        <v>53</v>
      </c>
      <c r="V2945" s="71" t="s">
        <v>51</v>
      </c>
      <c r="W2945" s="71" t="s">
        <v>51</v>
      </c>
      <c r="X2945" s="71" t="s">
        <v>51</v>
      </c>
      <c r="Y2945" s="72" t="str">
        <f>IF((OR((AND('[1]PWS Information'!$E$10="CWS",U2945="Single Family Residence",Q2945="Lead")),
(AND('[1]PWS Information'!$E$10="CWS",U2945="Multiple Family Residence",'[1]PWS Information'!$E$11="Yes",Q2945="Lead")),
(AND('[1]PWS Information'!$E$10="NTNC",Q2945="Lead")))),"Tier 1",
IF((OR((AND('[1]PWS Information'!$E$10="CWS",U2945="Multiple Family Residence",'[1]PWS Information'!$E$11="No",Q2945="Lead")),
(AND('[1]PWS Information'!$E$10="CWS",U2945="Other",Q2945="Lead")),
(AND('[1]PWS Information'!$E$10="CWS",U2945="Building",Q2945="Lead")))),"Tier 2",
IF((OR((AND('[1]PWS Information'!$E$10="CWS",U2945="Single Family Residence",Q2945="Galvanized Requiring Replacement")),
(AND('[1]PWS Information'!$E$10="CWS",U2945="Single Family Residence",Q2945="Galvanized Requiring Replacement",R2945="Yes")),
(AND('[1]PWS Information'!$E$10="NTNC",Q2945="Galvanized Requiring Replacement")),
(AND('[1]PWS Information'!$E$10="NTNC",U2945="Single Family Residence",R2945="Yes")))),"Tier 3",
IF((OR((AND('[1]PWS Information'!$E$10="CWS",U2945="Single Family Residence",S2945="Yes",Q2945="Non-Lead", J2945="Non-Lead - Copper",L2945="Before 1989")),
(AND('[1]PWS Information'!$E$10="CWS",U2945="Single Family Residence",S2945="Yes",Q2945="Non-Lead", N2945="Non-Lead - Copper",O2945="Before 1989")))),"Tier 4",
IF((OR((AND('[1]PWS Information'!$E$10="NTNC",Q2945="Non-Lead")),
(AND('[1]PWS Information'!$E$10="CWS",Q2945="Non-Lead",S2945="")),
(AND('[1]PWS Information'!$E$10="CWS",Q2945="Non-Lead",S2945="No")),
(AND('[1]PWS Information'!$E$10="CWS",Q2945="Non-Lead",S2945="Don't Know")),
(AND('[1]PWS Information'!$E$10="CWS",Q2945="Non-Lead", J2945="Non-Lead - Copper", S2945="Yes", L2945="Between 1989 and 2014")),
(AND('[1]PWS Information'!$E$10="CWS",Q2945="Non-Lead", J2945="Non-Lead - Copper", S2945="Yes", L2945="After 2014")),
(AND('[1]PWS Information'!$E$10="CWS",Q2945="Non-Lead", J2945="Non-Lead - Copper", S2945="Yes", L2945="Unknown")),
(AND('[1]PWS Information'!$E$10="CWS",Q2945="Non-Lead", N2945="Non-Lead - Copper", S2945="Yes", O2945="Between 1989 and 2014")),
(AND('[1]PWS Information'!$E$10="CWS",Q2945="Non-Lead", N2945="Non-Lead - Copper", S2945="Yes", O2945="After 2014")),
(AND('[1]PWS Information'!$E$10="CWS",Q2945="Non-Lead", N2945="Non-Lead - Copper", S2945="Yes", O2945="Unknown")),
(AND('[1]PWS Information'!$E$10="CWS",Q2945="Unknown")),
(AND('[1]PWS Information'!$E$10="NTNC",Q2945="Unknown")))),"Tier 5",
"")))))</f>
        <v>Tier 5</v>
      </c>
      <c r="Z2945" s="71"/>
      <c r="AA2945" s="71"/>
    </row>
    <row r="2946" spans="1:27" ht="57.6" x14ac:dyDescent="0.3">
      <c r="A2946" s="17"/>
      <c r="B2946" s="70" t="s">
        <v>673</v>
      </c>
      <c r="C2946" s="60">
        <v>8025</v>
      </c>
      <c r="D2946" s="61" t="s">
        <v>667</v>
      </c>
      <c r="E2946" s="61" t="s">
        <v>49</v>
      </c>
      <c r="F2946" s="61">
        <v>78640</v>
      </c>
      <c r="G2946" s="62" t="s">
        <v>592</v>
      </c>
      <c r="H2946" s="63">
        <v>29.944109399999999</v>
      </c>
      <c r="I2946" s="64">
        <v>-97.834751999999995</v>
      </c>
      <c r="J2946" s="65" t="s">
        <v>57</v>
      </c>
      <c r="K2946" s="66" t="s">
        <v>51</v>
      </c>
      <c r="L2946" s="62" t="s">
        <v>58</v>
      </c>
      <c r="M2946" s="69"/>
      <c r="N2946" s="65" t="s">
        <v>50</v>
      </c>
      <c r="O2946" s="66" t="s">
        <v>58</v>
      </c>
      <c r="P2946" s="69"/>
      <c r="Q2946" s="55" t="str">
        <f t="shared" si="45"/>
        <v>Non-Lead</v>
      </c>
      <c r="R2946" s="70" t="s">
        <v>51</v>
      </c>
      <c r="S2946" s="70" t="s">
        <v>51</v>
      </c>
      <c r="T2946" s="70"/>
      <c r="U2946" s="71" t="s">
        <v>53</v>
      </c>
      <c r="V2946" s="71" t="s">
        <v>51</v>
      </c>
      <c r="W2946" s="71" t="s">
        <v>51</v>
      </c>
      <c r="X2946" s="71" t="s">
        <v>51</v>
      </c>
      <c r="Y2946" s="72" t="str">
        <f>IF((OR((AND('[1]PWS Information'!$E$10="CWS",U2946="Single Family Residence",Q2946="Lead")),
(AND('[1]PWS Information'!$E$10="CWS",U2946="Multiple Family Residence",'[1]PWS Information'!$E$11="Yes",Q2946="Lead")),
(AND('[1]PWS Information'!$E$10="NTNC",Q2946="Lead")))),"Tier 1",
IF((OR((AND('[1]PWS Information'!$E$10="CWS",U2946="Multiple Family Residence",'[1]PWS Information'!$E$11="No",Q2946="Lead")),
(AND('[1]PWS Information'!$E$10="CWS",U2946="Other",Q2946="Lead")),
(AND('[1]PWS Information'!$E$10="CWS",U2946="Building",Q2946="Lead")))),"Tier 2",
IF((OR((AND('[1]PWS Information'!$E$10="CWS",U2946="Single Family Residence",Q2946="Galvanized Requiring Replacement")),
(AND('[1]PWS Information'!$E$10="CWS",U2946="Single Family Residence",Q2946="Galvanized Requiring Replacement",R2946="Yes")),
(AND('[1]PWS Information'!$E$10="NTNC",Q2946="Galvanized Requiring Replacement")),
(AND('[1]PWS Information'!$E$10="NTNC",U2946="Single Family Residence",R2946="Yes")))),"Tier 3",
IF((OR((AND('[1]PWS Information'!$E$10="CWS",U2946="Single Family Residence",S2946="Yes",Q2946="Non-Lead", J2946="Non-Lead - Copper",L2946="Before 1989")),
(AND('[1]PWS Information'!$E$10="CWS",U2946="Single Family Residence",S2946="Yes",Q2946="Non-Lead", N2946="Non-Lead - Copper",O2946="Before 1989")))),"Tier 4",
IF((OR((AND('[1]PWS Information'!$E$10="NTNC",Q2946="Non-Lead")),
(AND('[1]PWS Information'!$E$10="CWS",Q2946="Non-Lead",S2946="")),
(AND('[1]PWS Information'!$E$10="CWS",Q2946="Non-Lead",S2946="No")),
(AND('[1]PWS Information'!$E$10="CWS",Q2946="Non-Lead",S2946="Don't Know")),
(AND('[1]PWS Information'!$E$10="CWS",Q2946="Non-Lead", J2946="Non-Lead - Copper", S2946="Yes", L2946="Between 1989 and 2014")),
(AND('[1]PWS Information'!$E$10="CWS",Q2946="Non-Lead", J2946="Non-Lead - Copper", S2946="Yes", L2946="After 2014")),
(AND('[1]PWS Information'!$E$10="CWS",Q2946="Non-Lead", J2946="Non-Lead - Copper", S2946="Yes", L2946="Unknown")),
(AND('[1]PWS Information'!$E$10="CWS",Q2946="Non-Lead", N2946="Non-Lead - Copper", S2946="Yes", O2946="Between 1989 and 2014")),
(AND('[1]PWS Information'!$E$10="CWS",Q2946="Non-Lead", N2946="Non-Lead - Copper", S2946="Yes", O2946="After 2014")),
(AND('[1]PWS Information'!$E$10="CWS",Q2946="Non-Lead", N2946="Non-Lead - Copper", S2946="Yes", O2946="Unknown")),
(AND('[1]PWS Information'!$E$10="CWS",Q2946="Unknown")),
(AND('[1]PWS Information'!$E$10="NTNC",Q2946="Unknown")))),"Tier 5",
"")))))</f>
        <v>Tier 5</v>
      </c>
      <c r="Z2946" s="71"/>
      <c r="AA2946" s="71"/>
    </row>
    <row r="2947" spans="1:27" ht="57.6" x14ac:dyDescent="0.3">
      <c r="A2947" s="1"/>
      <c r="B2947" s="70" t="s">
        <v>674</v>
      </c>
      <c r="C2947" s="60">
        <v>8045</v>
      </c>
      <c r="D2947" s="61" t="s">
        <v>667</v>
      </c>
      <c r="E2947" s="61" t="s">
        <v>49</v>
      </c>
      <c r="F2947" s="61">
        <v>78640</v>
      </c>
      <c r="G2947" s="62" t="s">
        <v>592</v>
      </c>
      <c r="H2947" s="63">
        <v>29.9437885</v>
      </c>
      <c r="I2947" s="64">
        <v>-97.835045800000003</v>
      </c>
      <c r="J2947" s="65" t="s">
        <v>57</v>
      </c>
      <c r="K2947" s="66" t="s">
        <v>51</v>
      </c>
      <c r="L2947" s="62" t="s">
        <v>58</v>
      </c>
      <c r="M2947" s="69"/>
      <c r="N2947" s="65" t="s">
        <v>50</v>
      </c>
      <c r="O2947" s="66" t="s">
        <v>58</v>
      </c>
      <c r="P2947" s="69"/>
      <c r="Q2947" s="55" t="str">
        <f t="shared" si="45"/>
        <v>Non-Lead</v>
      </c>
      <c r="R2947" s="70" t="s">
        <v>51</v>
      </c>
      <c r="S2947" s="70" t="s">
        <v>51</v>
      </c>
      <c r="T2947" s="70"/>
      <c r="U2947" s="71" t="s">
        <v>53</v>
      </c>
      <c r="V2947" s="71" t="s">
        <v>51</v>
      </c>
      <c r="W2947" s="71" t="s">
        <v>51</v>
      </c>
      <c r="X2947" s="71" t="s">
        <v>51</v>
      </c>
      <c r="Y2947" s="72" t="str">
        <f>IF((OR((AND('[1]PWS Information'!$E$10="CWS",U2947="Single Family Residence",Q2947="Lead")),
(AND('[1]PWS Information'!$E$10="CWS",U2947="Multiple Family Residence",'[1]PWS Information'!$E$11="Yes",Q2947="Lead")),
(AND('[1]PWS Information'!$E$10="NTNC",Q2947="Lead")))),"Tier 1",
IF((OR((AND('[1]PWS Information'!$E$10="CWS",U2947="Multiple Family Residence",'[1]PWS Information'!$E$11="No",Q2947="Lead")),
(AND('[1]PWS Information'!$E$10="CWS",U2947="Other",Q2947="Lead")),
(AND('[1]PWS Information'!$E$10="CWS",U2947="Building",Q2947="Lead")))),"Tier 2",
IF((OR((AND('[1]PWS Information'!$E$10="CWS",U2947="Single Family Residence",Q2947="Galvanized Requiring Replacement")),
(AND('[1]PWS Information'!$E$10="CWS",U2947="Single Family Residence",Q2947="Galvanized Requiring Replacement",R2947="Yes")),
(AND('[1]PWS Information'!$E$10="NTNC",Q2947="Galvanized Requiring Replacement")),
(AND('[1]PWS Information'!$E$10="NTNC",U2947="Single Family Residence",R2947="Yes")))),"Tier 3",
IF((OR((AND('[1]PWS Information'!$E$10="CWS",U2947="Single Family Residence",S2947="Yes",Q2947="Non-Lead", J2947="Non-Lead - Copper",L2947="Before 1989")),
(AND('[1]PWS Information'!$E$10="CWS",U2947="Single Family Residence",S2947="Yes",Q2947="Non-Lead", N2947="Non-Lead - Copper",O2947="Before 1989")))),"Tier 4",
IF((OR((AND('[1]PWS Information'!$E$10="NTNC",Q2947="Non-Lead")),
(AND('[1]PWS Information'!$E$10="CWS",Q2947="Non-Lead",S2947="")),
(AND('[1]PWS Information'!$E$10="CWS",Q2947="Non-Lead",S2947="No")),
(AND('[1]PWS Information'!$E$10="CWS",Q2947="Non-Lead",S2947="Don't Know")),
(AND('[1]PWS Information'!$E$10="CWS",Q2947="Non-Lead", J2947="Non-Lead - Copper", S2947="Yes", L2947="Between 1989 and 2014")),
(AND('[1]PWS Information'!$E$10="CWS",Q2947="Non-Lead", J2947="Non-Lead - Copper", S2947="Yes", L2947="After 2014")),
(AND('[1]PWS Information'!$E$10="CWS",Q2947="Non-Lead", J2947="Non-Lead - Copper", S2947="Yes", L2947="Unknown")),
(AND('[1]PWS Information'!$E$10="CWS",Q2947="Non-Lead", N2947="Non-Lead - Copper", S2947="Yes", O2947="Between 1989 and 2014")),
(AND('[1]PWS Information'!$E$10="CWS",Q2947="Non-Lead", N2947="Non-Lead - Copper", S2947="Yes", O2947="After 2014")),
(AND('[1]PWS Information'!$E$10="CWS",Q2947="Non-Lead", N2947="Non-Lead - Copper", S2947="Yes", O2947="Unknown")),
(AND('[1]PWS Information'!$E$10="CWS",Q2947="Unknown")),
(AND('[1]PWS Information'!$E$10="NTNC",Q2947="Unknown")))),"Tier 5",
"")))))</f>
        <v>Tier 5</v>
      </c>
      <c r="Z2947" s="71"/>
      <c r="AA2947" s="71"/>
    </row>
    <row r="2948" spans="1:27" ht="72" x14ac:dyDescent="0.3">
      <c r="A2948" s="1"/>
      <c r="B2948" s="70" t="s">
        <v>675</v>
      </c>
      <c r="C2948" s="60">
        <v>119</v>
      </c>
      <c r="D2948" s="61" t="s">
        <v>676</v>
      </c>
      <c r="E2948" s="61" t="s">
        <v>128</v>
      </c>
      <c r="F2948" s="61">
        <v>78640</v>
      </c>
      <c r="G2948" s="62" t="s">
        <v>677</v>
      </c>
      <c r="H2948" s="63">
        <v>29.965641600000001</v>
      </c>
      <c r="I2948" s="64">
        <v>-97.820527999999996</v>
      </c>
      <c r="J2948" s="65" t="s">
        <v>50</v>
      </c>
      <c r="K2948" s="66" t="s">
        <v>51</v>
      </c>
      <c r="L2948" s="62" t="s">
        <v>52</v>
      </c>
      <c r="M2948" s="69"/>
      <c r="N2948" s="65" t="s">
        <v>50</v>
      </c>
      <c r="O2948" s="66" t="s">
        <v>52</v>
      </c>
      <c r="P2948" s="69"/>
      <c r="Q2948" s="55" t="str">
        <f t="shared" si="45"/>
        <v>Non-Lead</v>
      </c>
      <c r="R2948" s="70" t="s">
        <v>51</v>
      </c>
      <c r="S2948" s="70" t="s">
        <v>51</v>
      </c>
      <c r="T2948" s="70"/>
      <c r="U2948" s="71" t="s">
        <v>53</v>
      </c>
      <c r="V2948" s="71" t="s">
        <v>51</v>
      </c>
      <c r="W2948" s="71" t="s">
        <v>51</v>
      </c>
      <c r="X2948" s="71" t="s">
        <v>51</v>
      </c>
      <c r="Y2948" s="72" t="str">
        <f>IF((OR((AND('[1]PWS Information'!$E$10="CWS",U2948="Single Family Residence",Q2948="Lead")),
(AND('[1]PWS Information'!$E$10="CWS",U2948="Multiple Family Residence",'[1]PWS Information'!$E$11="Yes",Q2948="Lead")),
(AND('[1]PWS Information'!$E$10="NTNC",Q2948="Lead")))),"Tier 1",
IF((OR((AND('[1]PWS Information'!$E$10="CWS",U2948="Multiple Family Residence",'[1]PWS Information'!$E$11="No",Q2948="Lead")),
(AND('[1]PWS Information'!$E$10="CWS",U2948="Other",Q2948="Lead")),
(AND('[1]PWS Information'!$E$10="CWS",U2948="Building",Q2948="Lead")))),"Tier 2",
IF((OR((AND('[1]PWS Information'!$E$10="CWS",U2948="Single Family Residence",Q2948="Galvanized Requiring Replacement")),
(AND('[1]PWS Information'!$E$10="CWS",U2948="Single Family Residence",Q2948="Galvanized Requiring Replacement",R2948="Yes")),
(AND('[1]PWS Information'!$E$10="NTNC",Q2948="Galvanized Requiring Replacement")),
(AND('[1]PWS Information'!$E$10="NTNC",U2948="Single Family Residence",R2948="Yes")))),"Tier 3",
IF((OR((AND('[1]PWS Information'!$E$10="CWS",U2948="Single Family Residence",S2948="Yes",Q2948="Non-Lead", J2948="Non-Lead - Copper",L2948="Before 1989")),
(AND('[1]PWS Information'!$E$10="CWS",U2948="Single Family Residence",S2948="Yes",Q2948="Non-Lead", N2948="Non-Lead - Copper",O2948="Before 1989")))),"Tier 4",
IF((OR((AND('[1]PWS Information'!$E$10="NTNC",Q2948="Non-Lead")),
(AND('[1]PWS Information'!$E$10="CWS",Q2948="Non-Lead",S2948="")),
(AND('[1]PWS Information'!$E$10="CWS",Q2948="Non-Lead",S2948="No")),
(AND('[1]PWS Information'!$E$10="CWS",Q2948="Non-Lead",S2948="Don't Know")),
(AND('[1]PWS Information'!$E$10="CWS",Q2948="Non-Lead", J2948="Non-Lead - Copper", S2948="Yes", L2948="Between 1989 and 2014")),
(AND('[1]PWS Information'!$E$10="CWS",Q2948="Non-Lead", J2948="Non-Lead - Copper", S2948="Yes", L2948="After 2014")),
(AND('[1]PWS Information'!$E$10="CWS",Q2948="Non-Lead", J2948="Non-Lead - Copper", S2948="Yes", L2948="Unknown")),
(AND('[1]PWS Information'!$E$10="CWS",Q2948="Non-Lead", N2948="Non-Lead - Copper", S2948="Yes", O2948="Between 1989 and 2014")),
(AND('[1]PWS Information'!$E$10="CWS",Q2948="Non-Lead", N2948="Non-Lead - Copper", S2948="Yes", O2948="After 2014")),
(AND('[1]PWS Information'!$E$10="CWS",Q2948="Non-Lead", N2948="Non-Lead - Copper", S2948="Yes", O2948="Unknown")),
(AND('[1]PWS Information'!$E$10="CWS",Q2948="Unknown")),
(AND('[1]PWS Information'!$E$10="NTNC",Q2948="Unknown")))),"Tier 5",
"")))))</f>
        <v>Tier 5</v>
      </c>
      <c r="Z2948" s="71"/>
      <c r="AA2948" s="71"/>
    </row>
    <row r="2949" spans="1:27" ht="72" x14ac:dyDescent="0.3">
      <c r="A2949" s="1"/>
      <c r="B2949" s="70" t="s">
        <v>678</v>
      </c>
      <c r="C2949" s="60">
        <v>129</v>
      </c>
      <c r="D2949" s="61" t="s">
        <v>676</v>
      </c>
      <c r="E2949" s="61" t="s">
        <v>128</v>
      </c>
      <c r="F2949" s="61">
        <v>78640</v>
      </c>
      <c r="G2949" s="62" t="s">
        <v>677</v>
      </c>
      <c r="H2949" s="63">
        <v>29.9657327</v>
      </c>
      <c r="I2949" s="64">
        <v>-97.820415299999993</v>
      </c>
      <c r="J2949" s="65" t="s">
        <v>50</v>
      </c>
      <c r="K2949" s="66" t="s">
        <v>51</v>
      </c>
      <c r="L2949" s="62" t="s">
        <v>52</v>
      </c>
      <c r="M2949" s="69"/>
      <c r="N2949" s="65" t="s">
        <v>50</v>
      </c>
      <c r="O2949" s="66" t="s">
        <v>52</v>
      </c>
      <c r="P2949" s="69"/>
      <c r="Q2949" s="55" t="str">
        <f t="shared" si="45"/>
        <v>Non-Lead</v>
      </c>
      <c r="R2949" s="70" t="s">
        <v>51</v>
      </c>
      <c r="S2949" s="70" t="s">
        <v>51</v>
      </c>
      <c r="T2949" s="70"/>
      <c r="U2949" s="71" t="s">
        <v>53</v>
      </c>
      <c r="V2949" s="71" t="s">
        <v>51</v>
      </c>
      <c r="W2949" s="71" t="s">
        <v>51</v>
      </c>
      <c r="X2949" s="71" t="s">
        <v>51</v>
      </c>
      <c r="Y2949" s="72" t="str">
        <f>IF((OR((AND('[1]PWS Information'!$E$10="CWS",U2949="Single Family Residence",Q2949="Lead")),
(AND('[1]PWS Information'!$E$10="CWS",U2949="Multiple Family Residence",'[1]PWS Information'!$E$11="Yes",Q2949="Lead")),
(AND('[1]PWS Information'!$E$10="NTNC",Q2949="Lead")))),"Tier 1",
IF((OR((AND('[1]PWS Information'!$E$10="CWS",U2949="Multiple Family Residence",'[1]PWS Information'!$E$11="No",Q2949="Lead")),
(AND('[1]PWS Information'!$E$10="CWS",U2949="Other",Q2949="Lead")),
(AND('[1]PWS Information'!$E$10="CWS",U2949="Building",Q2949="Lead")))),"Tier 2",
IF((OR((AND('[1]PWS Information'!$E$10="CWS",U2949="Single Family Residence",Q2949="Galvanized Requiring Replacement")),
(AND('[1]PWS Information'!$E$10="CWS",U2949="Single Family Residence",Q2949="Galvanized Requiring Replacement",R2949="Yes")),
(AND('[1]PWS Information'!$E$10="NTNC",Q2949="Galvanized Requiring Replacement")),
(AND('[1]PWS Information'!$E$10="NTNC",U2949="Single Family Residence",R2949="Yes")))),"Tier 3",
IF((OR((AND('[1]PWS Information'!$E$10="CWS",U2949="Single Family Residence",S2949="Yes",Q2949="Non-Lead", J2949="Non-Lead - Copper",L2949="Before 1989")),
(AND('[1]PWS Information'!$E$10="CWS",U2949="Single Family Residence",S2949="Yes",Q2949="Non-Lead", N2949="Non-Lead - Copper",O2949="Before 1989")))),"Tier 4",
IF((OR((AND('[1]PWS Information'!$E$10="NTNC",Q2949="Non-Lead")),
(AND('[1]PWS Information'!$E$10="CWS",Q2949="Non-Lead",S2949="")),
(AND('[1]PWS Information'!$E$10="CWS",Q2949="Non-Lead",S2949="No")),
(AND('[1]PWS Information'!$E$10="CWS",Q2949="Non-Lead",S2949="Don't Know")),
(AND('[1]PWS Information'!$E$10="CWS",Q2949="Non-Lead", J2949="Non-Lead - Copper", S2949="Yes", L2949="Between 1989 and 2014")),
(AND('[1]PWS Information'!$E$10="CWS",Q2949="Non-Lead", J2949="Non-Lead - Copper", S2949="Yes", L2949="After 2014")),
(AND('[1]PWS Information'!$E$10="CWS",Q2949="Non-Lead", J2949="Non-Lead - Copper", S2949="Yes", L2949="Unknown")),
(AND('[1]PWS Information'!$E$10="CWS",Q2949="Non-Lead", N2949="Non-Lead - Copper", S2949="Yes", O2949="Between 1989 and 2014")),
(AND('[1]PWS Information'!$E$10="CWS",Q2949="Non-Lead", N2949="Non-Lead - Copper", S2949="Yes", O2949="After 2014")),
(AND('[1]PWS Information'!$E$10="CWS",Q2949="Non-Lead", N2949="Non-Lead - Copper", S2949="Yes", O2949="Unknown")),
(AND('[1]PWS Information'!$E$10="CWS",Q2949="Unknown")),
(AND('[1]PWS Information'!$E$10="NTNC",Q2949="Unknown")))),"Tier 5",
"")))))</f>
        <v>Tier 5</v>
      </c>
      <c r="Z2949" s="71"/>
      <c r="AA2949" s="71"/>
    </row>
    <row r="2950" spans="1:27" ht="72" x14ac:dyDescent="0.3">
      <c r="A2950" s="17"/>
      <c r="B2950" s="70" t="s">
        <v>679</v>
      </c>
      <c r="C2950" s="60">
        <v>135</v>
      </c>
      <c r="D2950" s="61" t="s">
        <v>676</v>
      </c>
      <c r="E2950" s="61" t="s">
        <v>128</v>
      </c>
      <c r="F2950" s="61">
        <v>78640</v>
      </c>
      <c r="G2950" s="62" t="s">
        <v>677</v>
      </c>
      <c r="H2950" s="63">
        <v>29.965796999999998</v>
      </c>
      <c r="I2950" s="64">
        <v>-97.820314300000007</v>
      </c>
      <c r="J2950" s="65" t="s">
        <v>50</v>
      </c>
      <c r="K2950" s="66" t="s">
        <v>51</v>
      </c>
      <c r="L2950" s="62" t="s">
        <v>52</v>
      </c>
      <c r="M2950" s="69"/>
      <c r="N2950" s="65" t="s">
        <v>50</v>
      </c>
      <c r="O2950" s="66" t="s">
        <v>52</v>
      </c>
      <c r="P2950" s="69"/>
      <c r="Q2950" s="55" t="str">
        <f t="shared" si="45"/>
        <v>Non-Lead</v>
      </c>
      <c r="R2950" s="70" t="s">
        <v>51</v>
      </c>
      <c r="S2950" s="70" t="s">
        <v>51</v>
      </c>
      <c r="T2950" s="70"/>
      <c r="U2950" s="71" t="s">
        <v>53</v>
      </c>
      <c r="V2950" s="71" t="s">
        <v>51</v>
      </c>
      <c r="W2950" s="71" t="s">
        <v>51</v>
      </c>
      <c r="X2950" s="71" t="s">
        <v>51</v>
      </c>
      <c r="Y2950" s="72" t="str">
        <f>IF((OR((AND('[1]PWS Information'!$E$10="CWS",U2950="Single Family Residence",Q2950="Lead")),
(AND('[1]PWS Information'!$E$10="CWS",U2950="Multiple Family Residence",'[1]PWS Information'!$E$11="Yes",Q2950="Lead")),
(AND('[1]PWS Information'!$E$10="NTNC",Q2950="Lead")))),"Tier 1",
IF((OR((AND('[1]PWS Information'!$E$10="CWS",U2950="Multiple Family Residence",'[1]PWS Information'!$E$11="No",Q2950="Lead")),
(AND('[1]PWS Information'!$E$10="CWS",U2950="Other",Q2950="Lead")),
(AND('[1]PWS Information'!$E$10="CWS",U2950="Building",Q2950="Lead")))),"Tier 2",
IF((OR((AND('[1]PWS Information'!$E$10="CWS",U2950="Single Family Residence",Q2950="Galvanized Requiring Replacement")),
(AND('[1]PWS Information'!$E$10="CWS",U2950="Single Family Residence",Q2950="Galvanized Requiring Replacement",R2950="Yes")),
(AND('[1]PWS Information'!$E$10="NTNC",Q2950="Galvanized Requiring Replacement")),
(AND('[1]PWS Information'!$E$10="NTNC",U2950="Single Family Residence",R2950="Yes")))),"Tier 3",
IF((OR((AND('[1]PWS Information'!$E$10="CWS",U2950="Single Family Residence",S2950="Yes",Q2950="Non-Lead", J2950="Non-Lead - Copper",L2950="Before 1989")),
(AND('[1]PWS Information'!$E$10="CWS",U2950="Single Family Residence",S2950="Yes",Q2950="Non-Lead", N2950="Non-Lead - Copper",O2950="Before 1989")))),"Tier 4",
IF((OR((AND('[1]PWS Information'!$E$10="NTNC",Q2950="Non-Lead")),
(AND('[1]PWS Information'!$E$10="CWS",Q2950="Non-Lead",S2950="")),
(AND('[1]PWS Information'!$E$10="CWS",Q2950="Non-Lead",S2950="No")),
(AND('[1]PWS Information'!$E$10="CWS",Q2950="Non-Lead",S2950="Don't Know")),
(AND('[1]PWS Information'!$E$10="CWS",Q2950="Non-Lead", J2950="Non-Lead - Copper", S2950="Yes", L2950="Between 1989 and 2014")),
(AND('[1]PWS Information'!$E$10="CWS",Q2950="Non-Lead", J2950="Non-Lead - Copper", S2950="Yes", L2950="After 2014")),
(AND('[1]PWS Information'!$E$10="CWS",Q2950="Non-Lead", J2950="Non-Lead - Copper", S2950="Yes", L2950="Unknown")),
(AND('[1]PWS Information'!$E$10="CWS",Q2950="Non-Lead", N2950="Non-Lead - Copper", S2950="Yes", O2950="Between 1989 and 2014")),
(AND('[1]PWS Information'!$E$10="CWS",Q2950="Non-Lead", N2950="Non-Lead - Copper", S2950="Yes", O2950="After 2014")),
(AND('[1]PWS Information'!$E$10="CWS",Q2950="Non-Lead", N2950="Non-Lead - Copper", S2950="Yes", O2950="Unknown")),
(AND('[1]PWS Information'!$E$10="CWS",Q2950="Unknown")),
(AND('[1]PWS Information'!$E$10="NTNC",Q2950="Unknown")))),"Tier 5",
"")))))</f>
        <v>Tier 5</v>
      </c>
      <c r="Z2950" s="71"/>
      <c r="AA2950" s="71"/>
    </row>
    <row r="2951" spans="1:27" ht="72" x14ac:dyDescent="0.3">
      <c r="A2951" s="1"/>
      <c r="B2951" s="70" t="s">
        <v>680</v>
      </c>
      <c r="C2951" s="60">
        <v>143</v>
      </c>
      <c r="D2951" s="61" t="s">
        <v>676</v>
      </c>
      <c r="E2951" s="61" t="s">
        <v>128</v>
      </c>
      <c r="F2951" s="61">
        <v>78640</v>
      </c>
      <c r="G2951" s="62" t="s">
        <v>677</v>
      </c>
      <c r="H2951" s="63">
        <v>29.9658902</v>
      </c>
      <c r="I2951" s="64">
        <v>-97.820178999999996</v>
      </c>
      <c r="J2951" s="65" t="s">
        <v>50</v>
      </c>
      <c r="K2951" s="66" t="s">
        <v>51</v>
      </c>
      <c r="L2951" s="62" t="s">
        <v>52</v>
      </c>
      <c r="M2951" s="69"/>
      <c r="N2951" s="65" t="s">
        <v>50</v>
      </c>
      <c r="O2951" s="66" t="s">
        <v>52</v>
      </c>
      <c r="P2951" s="69"/>
      <c r="Q2951" s="55" t="str">
        <f t="shared" si="45"/>
        <v>Non-Lead</v>
      </c>
      <c r="R2951" s="70" t="s">
        <v>51</v>
      </c>
      <c r="S2951" s="70" t="s">
        <v>51</v>
      </c>
      <c r="T2951" s="70"/>
      <c r="U2951" s="71" t="s">
        <v>53</v>
      </c>
      <c r="V2951" s="71" t="s">
        <v>51</v>
      </c>
      <c r="W2951" s="71" t="s">
        <v>51</v>
      </c>
      <c r="X2951" s="71" t="s">
        <v>51</v>
      </c>
      <c r="Y2951" s="72" t="str">
        <f>IF((OR((AND('[1]PWS Information'!$E$10="CWS",U2951="Single Family Residence",Q2951="Lead")),
(AND('[1]PWS Information'!$E$10="CWS",U2951="Multiple Family Residence",'[1]PWS Information'!$E$11="Yes",Q2951="Lead")),
(AND('[1]PWS Information'!$E$10="NTNC",Q2951="Lead")))),"Tier 1",
IF((OR((AND('[1]PWS Information'!$E$10="CWS",U2951="Multiple Family Residence",'[1]PWS Information'!$E$11="No",Q2951="Lead")),
(AND('[1]PWS Information'!$E$10="CWS",U2951="Other",Q2951="Lead")),
(AND('[1]PWS Information'!$E$10="CWS",U2951="Building",Q2951="Lead")))),"Tier 2",
IF((OR((AND('[1]PWS Information'!$E$10="CWS",U2951="Single Family Residence",Q2951="Galvanized Requiring Replacement")),
(AND('[1]PWS Information'!$E$10="CWS",U2951="Single Family Residence",Q2951="Galvanized Requiring Replacement",R2951="Yes")),
(AND('[1]PWS Information'!$E$10="NTNC",Q2951="Galvanized Requiring Replacement")),
(AND('[1]PWS Information'!$E$10="NTNC",U2951="Single Family Residence",R2951="Yes")))),"Tier 3",
IF((OR((AND('[1]PWS Information'!$E$10="CWS",U2951="Single Family Residence",S2951="Yes",Q2951="Non-Lead", J2951="Non-Lead - Copper",L2951="Before 1989")),
(AND('[1]PWS Information'!$E$10="CWS",U2951="Single Family Residence",S2951="Yes",Q2951="Non-Lead", N2951="Non-Lead - Copper",O2951="Before 1989")))),"Tier 4",
IF((OR((AND('[1]PWS Information'!$E$10="NTNC",Q2951="Non-Lead")),
(AND('[1]PWS Information'!$E$10="CWS",Q2951="Non-Lead",S2951="")),
(AND('[1]PWS Information'!$E$10="CWS",Q2951="Non-Lead",S2951="No")),
(AND('[1]PWS Information'!$E$10="CWS",Q2951="Non-Lead",S2951="Don't Know")),
(AND('[1]PWS Information'!$E$10="CWS",Q2951="Non-Lead", J2951="Non-Lead - Copper", S2951="Yes", L2951="Between 1989 and 2014")),
(AND('[1]PWS Information'!$E$10="CWS",Q2951="Non-Lead", J2951="Non-Lead - Copper", S2951="Yes", L2951="After 2014")),
(AND('[1]PWS Information'!$E$10="CWS",Q2951="Non-Lead", J2951="Non-Lead - Copper", S2951="Yes", L2951="Unknown")),
(AND('[1]PWS Information'!$E$10="CWS",Q2951="Non-Lead", N2951="Non-Lead - Copper", S2951="Yes", O2951="Between 1989 and 2014")),
(AND('[1]PWS Information'!$E$10="CWS",Q2951="Non-Lead", N2951="Non-Lead - Copper", S2951="Yes", O2951="After 2014")),
(AND('[1]PWS Information'!$E$10="CWS",Q2951="Non-Lead", N2951="Non-Lead - Copper", S2951="Yes", O2951="Unknown")),
(AND('[1]PWS Information'!$E$10="CWS",Q2951="Unknown")),
(AND('[1]PWS Information'!$E$10="NTNC",Q2951="Unknown")))),"Tier 5",
"")))))</f>
        <v>Tier 5</v>
      </c>
      <c r="Z2951" s="71"/>
      <c r="AA2951" s="71"/>
    </row>
    <row r="2952" spans="1:27" ht="72" x14ac:dyDescent="0.3">
      <c r="A2952" s="1"/>
      <c r="B2952" s="70" t="s">
        <v>681</v>
      </c>
      <c r="C2952" s="60">
        <v>151</v>
      </c>
      <c r="D2952" s="61" t="s">
        <v>676</v>
      </c>
      <c r="E2952" s="61" t="s">
        <v>128</v>
      </c>
      <c r="F2952" s="61">
        <v>78640</v>
      </c>
      <c r="G2952" s="62" t="s">
        <v>677</v>
      </c>
      <c r="H2952" s="63">
        <v>29.965971499999998</v>
      </c>
      <c r="I2952" s="64">
        <v>-97.820083699999998</v>
      </c>
      <c r="J2952" s="65" t="s">
        <v>50</v>
      </c>
      <c r="K2952" s="66" t="s">
        <v>51</v>
      </c>
      <c r="L2952" s="62" t="s">
        <v>52</v>
      </c>
      <c r="M2952" s="69"/>
      <c r="N2952" s="65" t="s">
        <v>50</v>
      </c>
      <c r="O2952" s="66" t="s">
        <v>52</v>
      </c>
      <c r="P2952" s="69"/>
      <c r="Q2952" s="55" t="str">
        <f t="shared" si="45"/>
        <v>Non-Lead</v>
      </c>
      <c r="R2952" s="70" t="s">
        <v>51</v>
      </c>
      <c r="S2952" s="70" t="s">
        <v>51</v>
      </c>
      <c r="T2952" s="70"/>
      <c r="U2952" s="71" t="s">
        <v>53</v>
      </c>
      <c r="V2952" s="71" t="s">
        <v>51</v>
      </c>
      <c r="W2952" s="71" t="s">
        <v>51</v>
      </c>
      <c r="X2952" s="71" t="s">
        <v>51</v>
      </c>
      <c r="Y2952" s="72" t="str">
        <f>IF((OR((AND('[1]PWS Information'!$E$10="CWS",U2952="Single Family Residence",Q2952="Lead")),
(AND('[1]PWS Information'!$E$10="CWS",U2952="Multiple Family Residence",'[1]PWS Information'!$E$11="Yes",Q2952="Lead")),
(AND('[1]PWS Information'!$E$10="NTNC",Q2952="Lead")))),"Tier 1",
IF((OR((AND('[1]PWS Information'!$E$10="CWS",U2952="Multiple Family Residence",'[1]PWS Information'!$E$11="No",Q2952="Lead")),
(AND('[1]PWS Information'!$E$10="CWS",U2952="Other",Q2952="Lead")),
(AND('[1]PWS Information'!$E$10="CWS",U2952="Building",Q2952="Lead")))),"Tier 2",
IF((OR((AND('[1]PWS Information'!$E$10="CWS",U2952="Single Family Residence",Q2952="Galvanized Requiring Replacement")),
(AND('[1]PWS Information'!$E$10="CWS",U2952="Single Family Residence",Q2952="Galvanized Requiring Replacement",R2952="Yes")),
(AND('[1]PWS Information'!$E$10="NTNC",Q2952="Galvanized Requiring Replacement")),
(AND('[1]PWS Information'!$E$10="NTNC",U2952="Single Family Residence",R2952="Yes")))),"Tier 3",
IF((OR((AND('[1]PWS Information'!$E$10="CWS",U2952="Single Family Residence",S2952="Yes",Q2952="Non-Lead", J2952="Non-Lead - Copper",L2952="Before 1989")),
(AND('[1]PWS Information'!$E$10="CWS",U2952="Single Family Residence",S2952="Yes",Q2952="Non-Lead", N2952="Non-Lead - Copper",O2952="Before 1989")))),"Tier 4",
IF((OR((AND('[1]PWS Information'!$E$10="NTNC",Q2952="Non-Lead")),
(AND('[1]PWS Information'!$E$10="CWS",Q2952="Non-Lead",S2952="")),
(AND('[1]PWS Information'!$E$10="CWS",Q2952="Non-Lead",S2952="No")),
(AND('[1]PWS Information'!$E$10="CWS",Q2952="Non-Lead",S2952="Don't Know")),
(AND('[1]PWS Information'!$E$10="CWS",Q2952="Non-Lead", J2952="Non-Lead - Copper", S2952="Yes", L2952="Between 1989 and 2014")),
(AND('[1]PWS Information'!$E$10="CWS",Q2952="Non-Lead", J2952="Non-Lead - Copper", S2952="Yes", L2952="After 2014")),
(AND('[1]PWS Information'!$E$10="CWS",Q2952="Non-Lead", J2952="Non-Lead - Copper", S2952="Yes", L2952="Unknown")),
(AND('[1]PWS Information'!$E$10="CWS",Q2952="Non-Lead", N2952="Non-Lead - Copper", S2952="Yes", O2952="Between 1989 and 2014")),
(AND('[1]PWS Information'!$E$10="CWS",Q2952="Non-Lead", N2952="Non-Lead - Copper", S2952="Yes", O2952="After 2014")),
(AND('[1]PWS Information'!$E$10="CWS",Q2952="Non-Lead", N2952="Non-Lead - Copper", S2952="Yes", O2952="Unknown")),
(AND('[1]PWS Information'!$E$10="CWS",Q2952="Unknown")),
(AND('[1]PWS Information'!$E$10="NTNC",Q2952="Unknown")))),"Tier 5",
"")))))</f>
        <v>Tier 5</v>
      </c>
      <c r="Z2952" s="71"/>
      <c r="AA2952" s="71"/>
    </row>
    <row r="2953" spans="1:27" ht="72" x14ac:dyDescent="0.3">
      <c r="A2953" s="1"/>
      <c r="B2953" s="70" t="s">
        <v>682</v>
      </c>
      <c r="C2953" s="60">
        <v>159</v>
      </c>
      <c r="D2953" s="61" t="s">
        <v>676</v>
      </c>
      <c r="E2953" s="61" t="s">
        <v>128</v>
      </c>
      <c r="F2953" s="61">
        <v>78640</v>
      </c>
      <c r="G2953" s="62" t="s">
        <v>677</v>
      </c>
      <c r="H2953" s="63">
        <v>29.9660525</v>
      </c>
      <c r="I2953" s="64">
        <v>-97.820031700000001</v>
      </c>
      <c r="J2953" s="65" t="s">
        <v>50</v>
      </c>
      <c r="K2953" s="66" t="s">
        <v>51</v>
      </c>
      <c r="L2953" s="62" t="s">
        <v>52</v>
      </c>
      <c r="M2953" s="69"/>
      <c r="N2953" s="65" t="s">
        <v>50</v>
      </c>
      <c r="O2953" s="66" t="s">
        <v>52</v>
      </c>
      <c r="P2953" s="69"/>
      <c r="Q2953" s="55" t="str">
        <f t="shared" si="45"/>
        <v>Non-Lead</v>
      </c>
      <c r="R2953" s="70" t="s">
        <v>51</v>
      </c>
      <c r="S2953" s="70" t="s">
        <v>51</v>
      </c>
      <c r="T2953" s="70"/>
      <c r="U2953" s="71" t="s">
        <v>53</v>
      </c>
      <c r="V2953" s="71" t="s">
        <v>51</v>
      </c>
      <c r="W2953" s="71" t="s">
        <v>51</v>
      </c>
      <c r="X2953" s="71" t="s">
        <v>51</v>
      </c>
      <c r="Y2953" s="72" t="str">
        <f>IF((OR((AND('[1]PWS Information'!$E$10="CWS",U2953="Single Family Residence",Q2953="Lead")),
(AND('[1]PWS Information'!$E$10="CWS",U2953="Multiple Family Residence",'[1]PWS Information'!$E$11="Yes",Q2953="Lead")),
(AND('[1]PWS Information'!$E$10="NTNC",Q2953="Lead")))),"Tier 1",
IF((OR((AND('[1]PWS Information'!$E$10="CWS",U2953="Multiple Family Residence",'[1]PWS Information'!$E$11="No",Q2953="Lead")),
(AND('[1]PWS Information'!$E$10="CWS",U2953="Other",Q2953="Lead")),
(AND('[1]PWS Information'!$E$10="CWS",U2953="Building",Q2953="Lead")))),"Tier 2",
IF((OR((AND('[1]PWS Information'!$E$10="CWS",U2953="Single Family Residence",Q2953="Galvanized Requiring Replacement")),
(AND('[1]PWS Information'!$E$10="CWS",U2953="Single Family Residence",Q2953="Galvanized Requiring Replacement",R2953="Yes")),
(AND('[1]PWS Information'!$E$10="NTNC",Q2953="Galvanized Requiring Replacement")),
(AND('[1]PWS Information'!$E$10="NTNC",U2953="Single Family Residence",R2953="Yes")))),"Tier 3",
IF((OR((AND('[1]PWS Information'!$E$10="CWS",U2953="Single Family Residence",S2953="Yes",Q2953="Non-Lead", J2953="Non-Lead - Copper",L2953="Before 1989")),
(AND('[1]PWS Information'!$E$10="CWS",U2953="Single Family Residence",S2953="Yes",Q2953="Non-Lead", N2953="Non-Lead - Copper",O2953="Before 1989")))),"Tier 4",
IF((OR((AND('[1]PWS Information'!$E$10="NTNC",Q2953="Non-Lead")),
(AND('[1]PWS Information'!$E$10="CWS",Q2953="Non-Lead",S2953="")),
(AND('[1]PWS Information'!$E$10="CWS",Q2953="Non-Lead",S2953="No")),
(AND('[1]PWS Information'!$E$10="CWS",Q2953="Non-Lead",S2953="Don't Know")),
(AND('[1]PWS Information'!$E$10="CWS",Q2953="Non-Lead", J2953="Non-Lead - Copper", S2953="Yes", L2953="Between 1989 and 2014")),
(AND('[1]PWS Information'!$E$10="CWS",Q2953="Non-Lead", J2953="Non-Lead - Copper", S2953="Yes", L2953="After 2014")),
(AND('[1]PWS Information'!$E$10="CWS",Q2953="Non-Lead", J2953="Non-Lead - Copper", S2953="Yes", L2953="Unknown")),
(AND('[1]PWS Information'!$E$10="CWS",Q2953="Non-Lead", N2953="Non-Lead - Copper", S2953="Yes", O2953="Between 1989 and 2014")),
(AND('[1]PWS Information'!$E$10="CWS",Q2953="Non-Lead", N2953="Non-Lead - Copper", S2953="Yes", O2953="After 2014")),
(AND('[1]PWS Information'!$E$10="CWS",Q2953="Non-Lead", N2953="Non-Lead - Copper", S2953="Yes", O2953="Unknown")),
(AND('[1]PWS Information'!$E$10="CWS",Q2953="Unknown")),
(AND('[1]PWS Information'!$E$10="NTNC",Q2953="Unknown")))),"Tier 5",
"")))))</f>
        <v>Tier 5</v>
      </c>
      <c r="Z2953" s="71"/>
      <c r="AA2953" s="71"/>
    </row>
    <row r="2954" spans="1:27" ht="72" x14ac:dyDescent="0.3">
      <c r="A2954" s="17"/>
      <c r="B2954" s="70">
        <v>15752449</v>
      </c>
      <c r="C2954" s="60">
        <v>167</v>
      </c>
      <c r="D2954" s="61" t="s">
        <v>676</v>
      </c>
      <c r="E2954" s="61" t="s">
        <v>128</v>
      </c>
      <c r="F2954" s="61">
        <v>78640</v>
      </c>
      <c r="G2954" s="62" t="s">
        <v>677</v>
      </c>
      <c r="H2954" s="63">
        <v>29.966132900000002</v>
      </c>
      <c r="I2954" s="64">
        <v>-97.819918200000004</v>
      </c>
      <c r="J2954" s="65" t="s">
        <v>50</v>
      </c>
      <c r="K2954" s="66" t="s">
        <v>51</v>
      </c>
      <c r="L2954" s="62" t="s">
        <v>52</v>
      </c>
      <c r="M2954" s="69"/>
      <c r="N2954" s="65" t="s">
        <v>50</v>
      </c>
      <c r="O2954" s="66" t="s">
        <v>52</v>
      </c>
      <c r="P2954" s="69"/>
      <c r="Q2954" s="55" t="str">
        <f t="shared" si="45"/>
        <v>Non-Lead</v>
      </c>
      <c r="R2954" s="70" t="s">
        <v>51</v>
      </c>
      <c r="S2954" s="70" t="s">
        <v>51</v>
      </c>
      <c r="T2954" s="70"/>
      <c r="U2954" s="71" t="s">
        <v>53</v>
      </c>
      <c r="V2954" s="71" t="s">
        <v>51</v>
      </c>
      <c r="W2954" s="71" t="s">
        <v>51</v>
      </c>
      <c r="X2954" s="71" t="s">
        <v>51</v>
      </c>
      <c r="Y2954" s="72" t="str">
        <f>IF((OR((AND('[1]PWS Information'!$E$10="CWS",U2954="Single Family Residence",Q2954="Lead")),
(AND('[1]PWS Information'!$E$10="CWS",U2954="Multiple Family Residence",'[1]PWS Information'!$E$11="Yes",Q2954="Lead")),
(AND('[1]PWS Information'!$E$10="NTNC",Q2954="Lead")))),"Tier 1",
IF((OR((AND('[1]PWS Information'!$E$10="CWS",U2954="Multiple Family Residence",'[1]PWS Information'!$E$11="No",Q2954="Lead")),
(AND('[1]PWS Information'!$E$10="CWS",U2954="Other",Q2954="Lead")),
(AND('[1]PWS Information'!$E$10="CWS",U2954="Building",Q2954="Lead")))),"Tier 2",
IF((OR((AND('[1]PWS Information'!$E$10="CWS",U2954="Single Family Residence",Q2954="Galvanized Requiring Replacement")),
(AND('[1]PWS Information'!$E$10="CWS",U2954="Single Family Residence",Q2954="Galvanized Requiring Replacement",R2954="Yes")),
(AND('[1]PWS Information'!$E$10="NTNC",Q2954="Galvanized Requiring Replacement")),
(AND('[1]PWS Information'!$E$10="NTNC",U2954="Single Family Residence",R2954="Yes")))),"Tier 3",
IF((OR((AND('[1]PWS Information'!$E$10="CWS",U2954="Single Family Residence",S2954="Yes",Q2954="Non-Lead", J2954="Non-Lead - Copper",L2954="Before 1989")),
(AND('[1]PWS Information'!$E$10="CWS",U2954="Single Family Residence",S2954="Yes",Q2954="Non-Lead", N2954="Non-Lead - Copper",O2954="Before 1989")))),"Tier 4",
IF((OR((AND('[1]PWS Information'!$E$10="NTNC",Q2954="Non-Lead")),
(AND('[1]PWS Information'!$E$10="CWS",Q2954="Non-Lead",S2954="")),
(AND('[1]PWS Information'!$E$10="CWS",Q2954="Non-Lead",S2954="No")),
(AND('[1]PWS Information'!$E$10="CWS",Q2954="Non-Lead",S2954="Don't Know")),
(AND('[1]PWS Information'!$E$10="CWS",Q2954="Non-Lead", J2954="Non-Lead - Copper", S2954="Yes", L2954="Between 1989 and 2014")),
(AND('[1]PWS Information'!$E$10="CWS",Q2954="Non-Lead", J2954="Non-Lead - Copper", S2954="Yes", L2954="After 2014")),
(AND('[1]PWS Information'!$E$10="CWS",Q2954="Non-Lead", J2954="Non-Lead - Copper", S2954="Yes", L2954="Unknown")),
(AND('[1]PWS Information'!$E$10="CWS",Q2954="Non-Lead", N2954="Non-Lead - Copper", S2954="Yes", O2954="Between 1989 and 2014")),
(AND('[1]PWS Information'!$E$10="CWS",Q2954="Non-Lead", N2954="Non-Lead - Copper", S2954="Yes", O2954="After 2014")),
(AND('[1]PWS Information'!$E$10="CWS",Q2954="Non-Lead", N2954="Non-Lead - Copper", S2954="Yes", O2954="Unknown")),
(AND('[1]PWS Information'!$E$10="CWS",Q2954="Unknown")),
(AND('[1]PWS Information'!$E$10="NTNC",Q2954="Unknown")))),"Tier 5",
"")))))</f>
        <v>Tier 5</v>
      </c>
      <c r="Z2954" s="71"/>
      <c r="AA2954" s="71"/>
    </row>
    <row r="2955" spans="1:27" ht="72" x14ac:dyDescent="0.3">
      <c r="A2955" s="1"/>
      <c r="B2955" s="70" t="s">
        <v>683</v>
      </c>
      <c r="C2955" s="60">
        <v>175</v>
      </c>
      <c r="D2955" s="61" t="s">
        <v>676</v>
      </c>
      <c r="E2955" s="61" t="s">
        <v>128</v>
      </c>
      <c r="F2955" s="61">
        <v>78640</v>
      </c>
      <c r="G2955" s="62" t="s">
        <v>677</v>
      </c>
      <c r="H2955" s="63">
        <v>29.966195599999999</v>
      </c>
      <c r="I2955" s="64">
        <v>-97.819821599999997</v>
      </c>
      <c r="J2955" s="65" t="s">
        <v>50</v>
      </c>
      <c r="K2955" s="66" t="s">
        <v>51</v>
      </c>
      <c r="L2955" s="62" t="s">
        <v>52</v>
      </c>
      <c r="M2955" s="69"/>
      <c r="N2955" s="65" t="s">
        <v>50</v>
      </c>
      <c r="O2955" s="66" t="s">
        <v>52</v>
      </c>
      <c r="P2955" s="69"/>
      <c r="Q2955" s="55" t="str">
        <f t="shared" si="45"/>
        <v>Non-Lead</v>
      </c>
      <c r="R2955" s="70" t="s">
        <v>51</v>
      </c>
      <c r="S2955" s="70" t="s">
        <v>51</v>
      </c>
      <c r="T2955" s="70"/>
      <c r="U2955" s="71" t="s">
        <v>53</v>
      </c>
      <c r="V2955" s="71" t="s">
        <v>51</v>
      </c>
      <c r="W2955" s="71" t="s">
        <v>51</v>
      </c>
      <c r="X2955" s="71" t="s">
        <v>51</v>
      </c>
      <c r="Y2955" s="72" t="str">
        <f>IF((OR((AND('[1]PWS Information'!$E$10="CWS",U2955="Single Family Residence",Q2955="Lead")),
(AND('[1]PWS Information'!$E$10="CWS",U2955="Multiple Family Residence",'[1]PWS Information'!$E$11="Yes",Q2955="Lead")),
(AND('[1]PWS Information'!$E$10="NTNC",Q2955="Lead")))),"Tier 1",
IF((OR((AND('[1]PWS Information'!$E$10="CWS",U2955="Multiple Family Residence",'[1]PWS Information'!$E$11="No",Q2955="Lead")),
(AND('[1]PWS Information'!$E$10="CWS",U2955="Other",Q2955="Lead")),
(AND('[1]PWS Information'!$E$10="CWS",U2955="Building",Q2955="Lead")))),"Tier 2",
IF((OR((AND('[1]PWS Information'!$E$10="CWS",U2955="Single Family Residence",Q2955="Galvanized Requiring Replacement")),
(AND('[1]PWS Information'!$E$10="CWS",U2955="Single Family Residence",Q2955="Galvanized Requiring Replacement",R2955="Yes")),
(AND('[1]PWS Information'!$E$10="NTNC",Q2955="Galvanized Requiring Replacement")),
(AND('[1]PWS Information'!$E$10="NTNC",U2955="Single Family Residence",R2955="Yes")))),"Tier 3",
IF((OR((AND('[1]PWS Information'!$E$10="CWS",U2955="Single Family Residence",S2955="Yes",Q2955="Non-Lead", J2955="Non-Lead - Copper",L2955="Before 1989")),
(AND('[1]PWS Information'!$E$10="CWS",U2955="Single Family Residence",S2955="Yes",Q2955="Non-Lead", N2955="Non-Lead - Copper",O2955="Before 1989")))),"Tier 4",
IF((OR((AND('[1]PWS Information'!$E$10="NTNC",Q2955="Non-Lead")),
(AND('[1]PWS Information'!$E$10="CWS",Q2955="Non-Lead",S2955="")),
(AND('[1]PWS Information'!$E$10="CWS",Q2955="Non-Lead",S2955="No")),
(AND('[1]PWS Information'!$E$10="CWS",Q2955="Non-Lead",S2955="Don't Know")),
(AND('[1]PWS Information'!$E$10="CWS",Q2955="Non-Lead", J2955="Non-Lead - Copper", S2955="Yes", L2955="Between 1989 and 2014")),
(AND('[1]PWS Information'!$E$10="CWS",Q2955="Non-Lead", J2955="Non-Lead - Copper", S2955="Yes", L2955="After 2014")),
(AND('[1]PWS Information'!$E$10="CWS",Q2955="Non-Lead", J2955="Non-Lead - Copper", S2955="Yes", L2955="Unknown")),
(AND('[1]PWS Information'!$E$10="CWS",Q2955="Non-Lead", N2955="Non-Lead - Copper", S2955="Yes", O2955="Between 1989 and 2014")),
(AND('[1]PWS Information'!$E$10="CWS",Q2955="Non-Lead", N2955="Non-Lead - Copper", S2955="Yes", O2955="After 2014")),
(AND('[1]PWS Information'!$E$10="CWS",Q2955="Non-Lead", N2955="Non-Lead - Copper", S2955="Yes", O2955="Unknown")),
(AND('[1]PWS Information'!$E$10="CWS",Q2955="Unknown")),
(AND('[1]PWS Information'!$E$10="NTNC",Q2955="Unknown")))),"Tier 5",
"")))))</f>
        <v>Tier 5</v>
      </c>
      <c r="Z2955" s="71"/>
      <c r="AA2955" s="71"/>
    </row>
    <row r="2956" spans="1:27" ht="72" x14ac:dyDescent="0.3">
      <c r="A2956" s="1"/>
      <c r="B2956" s="70" t="s">
        <v>684</v>
      </c>
      <c r="C2956" s="60">
        <v>183</v>
      </c>
      <c r="D2956" s="61" t="s">
        <v>676</v>
      </c>
      <c r="E2956" s="61" t="s">
        <v>128</v>
      </c>
      <c r="F2956" s="61">
        <v>78640</v>
      </c>
      <c r="G2956" s="62" t="s">
        <v>677</v>
      </c>
      <c r="H2956" s="63">
        <v>29.966279</v>
      </c>
      <c r="I2956" s="64">
        <v>-97.819750999999997</v>
      </c>
      <c r="J2956" s="65" t="s">
        <v>50</v>
      </c>
      <c r="K2956" s="66" t="s">
        <v>51</v>
      </c>
      <c r="L2956" s="62" t="s">
        <v>52</v>
      </c>
      <c r="M2956" s="69"/>
      <c r="N2956" s="65" t="s">
        <v>50</v>
      </c>
      <c r="O2956" s="66" t="s">
        <v>52</v>
      </c>
      <c r="P2956" s="69"/>
      <c r="Q2956" s="55" t="str">
        <f t="shared" si="45"/>
        <v>Non-Lead</v>
      </c>
      <c r="R2956" s="70" t="s">
        <v>51</v>
      </c>
      <c r="S2956" s="70" t="s">
        <v>51</v>
      </c>
      <c r="T2956" s="70"/>
      <c r="U2956" s="71" t="s">
        <v>53</v>
      </c>
      <c r="V2956" s="71" t="s">
        <v>51</v>
      </c>
      <c r="W2956" s="71" t="s">
        <v>51</v>
      </c>
      <c r="X2956" s="71" t="s">
        <v>51</v>
      </c>
      <c r="Y2956" s="72" t="str">
        <f>IF((OR((AND('[1]PWS Information'!$E$10="CWS",U2956="Single Family Residence",Q2956="Lead")),
(AND('[1]PWS Information'!$E$10="CWS",U2956="Multiple Family Residence",'[1]PWS Information'!$E$11="Yes",Q2956="Lead")),
(AND('[1]PWS Information'!$E$10="NTNC",Q2956="Lead")))),"Tier 1",
IF((OR((AND('[1]PWS Information'!$E$10="CWS",U2956="Multiple Family Residence",'[1]PWS Information'!$E$11="No",Q2956="Lead")),
(AND('[1]PWS Information'!$E$10="CWS",U2956="Other",Q2956="Lead")),
(AND('[1]PWS Information'!$E$10="CWS",U2956="Building",Q2956="Lead")))),"Tier 2",
IF((OR((AND('[1]PWS Information'!$E$10="CWS",U2956="Single Family Residence",Q2956="Galvanized Requiring Replacement")),
(AND('[1]PWS Information'!$E$10="CWS",U2956="Single Family Residence",Q2956="Galvanized Requiring Replacement",R2956="Yes")),
(AND('[1]PWS Information'!$E$10="NTNC",Q2956="Galvanized Requiring Replacement")),
(AND('[1]PWS Information'!$E$10="NTNC",U2956="Single Family Residence",R2956="Yes")))),"Tier 3",
IF((OR((AND('[1]PWS Information'!$E$10="CWS",U2956="Single Family Residence",S2956="Yes",Q2956="Non-Lead", J2956="Non-Lead - Copper",L2956="Before 1989")),
(AND('[1]PWS Information'!$E$10="CWS",U2956="Single Family Residence",S2956="Yes",Q2956="Non-Lead", N2956="Non-Lead - Copper",O2956="Before 1989")))),"Tier 4",
IF((OR((AND('[1]PWS Information'!$E$10="NTNC",Q2956="Non-Lead")),
(AND('[1]PWS Information'!$E$10="CWS",Q2956="Non-Lead",S2956="")),
(AND('[1]PWS Information'!$E$10="CWS",Q2956="Non-Lead",S2956="No")),
(AND('[1]PWS Information'!$E$10="CWS",Q2956="Non-Lead",S2956="Don't Know")),
(AND('[1]PWS Information'!$E$10="CWS",Q2956="Non-Lead", J2956="Non-Lead - Copper", S2956="Yes", L2956="Between 1989 and 2014")),
(AND('[1]PWS Information'!$E$10="CWS",Q2956="Non-Lead", J2956="Non-Lead - Copper", S2956="Yes", L2956="After 2014")),
(AND('[1]PWS Information'!$E$10="CWS",Q2956="Non-Lead", J2956="Non-Lead - Copper", S2956="Yes", L2956="Unknown")),
(AND('[1]PWS Information'!$E$10="CWS",Q2956="Non-Lead", N2956="Non-Lead - Copper", S2956="Yes", O2956="Between 1989 and 2014")),
(AND('[1]PWS Information'!$E$10="CWS",Q2956="Non-Lead", N2956="Non-Lead - Copper", S2956="Yes", O2956="After 2014")),
(AND('[1]PWS Information'!$E$10="CWS",Q2956="Non-Lead", N2956="Non-Lead - Copper", S2956="Yes", O2956="Unknown")),
(AND('[1]PWS Information'!$E$10="CWS",Q2956="Unknown")),
(AND('[1]PWS Information'!$E$10="NTNC",Q2956="Unknown")))),"Tier 5",
"")))))</f>
        <v>Tier 5</v>
      </c>
      <c r="Z2956" s="71"/>
      <c r="AA2956" s="71"/>
    </row>
    <row r="2957" spans="1:27" ht="72" x14ac:dyDescent="0.3">
      <c r="A2957" s="1"/>
      <c r="B2957" s="70" t="s">
        <v>685</v>
      </c>
      <c r="C2957" s="60">
        <v>191</v>
      </c>
      <c r="D2957" s="61" t="s">
        <v>676</v>
      </c>
      <c r="E2957" s="61" t="s">
        <v>128</v>
      </c>
      <c r="F2957" s="61">
        <v>78640</v>
      </c>
      <c r="G2957" s="62" t="s">
        <v>677</v>
      </c>
      <c r="H2957" s="63">
        <v>29.966331</v>
      </c>
      <c r="I2957" s="64">
        <v>-97.819616199999999</v>
      </c>
      <c r="J2957" s="65" t="s">
        <v>50</v>
      </c>
      <c r="K2957" s="66" t="s">
        <v>51</v>
      </c>
      <c r="L2957" s="62" t="s">
        <v>52</v>
      </c>
      <c r="M2957" s="69"/>
      <c r="N2957" s="65" t="s">
        <v>50</v>
      </c>
      <c r="O2957" s="66" t="s">
        <v>52</v>
      </c>
      <c r="P2957" s="69"/>
      <c r="Q2957" s="55" t="str">
        <f t="shared" ref="Q2957:Q3020" si="46">IF((OR(J2957="Lead")),"Lead",
IF((OR(N2957="Lead")),"Lead",
IF((OR(J2957="Lead-lined galvanized")),"Lead",
IF((OR(N2957="Lead-lined galvanized")),"Lead",
IF((OR((AND(J2957="Unknown - Likely Lead",N2957="Galvanized")),
(AND(J2957="Unknown - Unlikely Lead",N2957="Galvanized")),
(AND(J2957="Unknown - Material Unknown",N2957="Galvanized")))),"Galvanized Requiring Replacement",
IF((OR((AND(J2957="Non-lead - Copper",K2957="Yes",N2957="Galvanized")),
(AND(J2957="Non-lead - Copper",K2957="Don't know",N2957="Galvanized")),
(AND(J2957="Non-lead - Copper",K2957="",N2957="Galvanized")),
(AND(J2957="Non-lead - Plastic",K2957="Yes",N2957="Galvanized")),
(AND(J2957="Non-lead - Plastic",K2957="Don't know",N2957="Galvanized")),
(AND(J2957="Non-lead - Plastic",K2957="",N2957="Galvanized")),
(AND(J2957="Non-lead",K2957="Yes",N2957="Galvanized")),
(AND(J2957="Non-lead",K2957="Don't know",N2957="Galvanized")),
(AND(J2957="Non-lead",K2957="",N2957="Galvanized")),
(AND(J2957="Non-lead - Other",K2957="Yes",N2957="Galvanized")),
(AND(J2957="Non-Lead - Other",K2957="Don't know",N2957="Galvanized")),
(AND(J2957="Galvanized",K2957="Yes",N2957="Galvanized")),
(AND(J2957="Galvanized",K2957="Don't know",N2957="Galvanized")),
(AND(J2957="Galvanized",K2957="",N2957="Galvanized")),
(AND(J2957="Non-Lead - Other",K2957="",N2957="Galvanized")))),"Galvanized Requiring Replacement",
IF((OR((AND(J2957="Non-lead - Copper",N2957="Non-lead - Copper")),
(AND(J2957="Non-lead - Copper",N2957="Non-lead - Plastic")),
(AND(J2957="Non-lead - Copper",N2957="Non-lead - Other")),
(AND(J2957="Non-lead - Copper",N2957="Non-lead")),
(AND(J2957="Non-lead - Plastic",N2957="Non-lead - Copper")),
(AND(J2957="Non-lead - Plastic",N2957="Non-lead - Plastic")),
(AND(J2957="Non-lead - Plastic",N2957="Non-lead - Other")),
(AND(J2957="Non-lead - Plastic",N2957="Non-lead")),
(AND(J2957="Non-lead",N2957="Non-lead - Copper")),
(AND(J2957="Non-lead",N2957="Non-lead - Plastic")),
(AND(J2957="Non-lead",N2957="Non-lead - Other")),
(AND(J2957="Non-lead",N2957="Non-lead")),
(AND(J2957="Non-lead - Other",N2957="Non-lead - Copper")),
(AND(J2957="Non-Lead - Other",N2957="Non-lead - Plastic")),
(AND(J2957="Non-Lead - Other",N2957="Non-lead")),
(AND(J2957="Non-Lead - Other",N2957="Non-lead - Other")))),"Non-Lead",
IF((OR((AND(J2957="Galvanized",N2957="Non-lead")),
(AND(J2957="Galvanized",N2957="Non-lead - Copper")),
(AND(J2957="Galvanized",N2957="Non-lead - Plastic")),
(AND(J2957="Galvanized",N2957="Non-lead")),
(AND(J2957="Galvanized",N2957="Non-lead - Other")))),"Non-Lead",
IF((OR((AND(J2957="Non-lead - Copper",K2957="No",N2957="Galvanized")),
(AND(J2957="Non-lead - Plastic",K2957="No",N2957="Galvanized")),
(AND(J2957="Non-lead",K2957="No",N2957="Galvanized")),
(AND(J2957="Galvanized",K2957="No",N2957="Galvanized")),
(AND(J2957="Non-lead - Other",K2957="No",N2957="Galvanized")))),"Non-lead",
IF((OR((AND(J2957="Unknown - Likely Lead",N2957="Unknown - Likely Lead")),
(AND(J2957="Unknown - Likely Lead",N2957="Unknown - Unlikely Lead")),
(AND(J2957="Unknown - Likely Lead",N2957="Unknown - Material Unknown")),
(AND(J2957="Unknown - Unlikely Lead",N2957="Unknown - Likely Lead")),
(AND(J2957="Unknown - Unlikely Lead",N2957="Unknown - Unlikely Lead")),
(AND(J2957="Unknown - Unlikely Lead",N2957="Unknown - Material Unknown")),
(AND(J2957="Unknown - Material Unknown",N2957="Unknown - Likely Lead")),
(AND(J2957="Unknown - Material Unknown",N2957="Unknown - Unlikely Lead")),
(AND(J2957="Unknown - Material Unknown",N2957="Unknown - Material Unknown")))),"Unknown",
IF((OR((AND(J2957="Unknown - Likely Lead",N2957="Non-lead - Copper")),
(AND(J2957="Unknown - Likely Lead",N2957="Non-lead - Plastic")),
(AND(J2957="Unknown - Likely Lead",N2957="Non-lead")),
(AND(J2957="Unknown - Likely Lead",N2957="Non-lead - Other")),
(AND(J2957="Unknown - Unlikely Lead",N2957="Non-lead - Copper")),
(AND(J2957="Unknown - Unlikely Lead",N2957="Non-lead - Plastic")),
(AND(J2957="Unknown - Unlikely Lead",N2957="Non-lead")),
(AND(J2957="Unknown - Unlikely Lead",N2957="Non-lead - Other")),
(AND(J2957="Unknown - Material Unknown",N2957="Non-lead - Copper")),
(AND(J2957="Unknown - Material Unknown",N2957="Non-lead - Plastic")),
(AND(J2957="Unknown - Material Unknown",N2957="Non-lead")),
(AND(J2957="Unknown - Material Unknown",N2957="Non-lead - Other")))),"Unknown",
IF((OR((AND(J2957="Non-lead - Copper",N2957="Unknown - Likely Lead")),
(AND(J2957="Non-lead - Copper",N2957="Unknown - Unlikely Lead")),
(AND(J2957="Non-lead - Copper",N2957="Unknown - Material Unknown")),
(AND(J2957="Non-lead - Plastic",N2957="Unknown - Likely Lead")),
(AND(J2957="Non-lead - Plastic",N2957="Unknown - Unlikely Lead")),
(AND(J2957="Non-lead - Plastic",N2957="Unknown - Material Unknown")),
(AND(J2957="Non-lead",N2957="Unknown - Likely Lead")),
(AND(J2957="Non-lead",N2957="Unknown - Unlikely Lead")),
(AND(J2957="Non-lead",N2957="Unknown - Material Unknown")),
(AND(J2957="Non-lead - Other",N2957="Unknown - Likely Lead")),
(AND(J2957="Non-Lead - Other",N2957="Unknown - Unlikely Lead")),
(AND(J2957="Non-Lead - Other",N2957="Unknown - Material Unknown")))),"Unknown",
IF((OR((AND(J2957="Galvanized",N2957="Unknown - Likely Lead")),
(AND(J2957="Galvanized",N2957="Unknown - Unlikely Lead")),
(AND(J2957="Galvanized",N2957="Unknown - Material Unknown")))),"Unknown",
IF((OR((AND(J2957="Galvanized",N2957="")))),"Galvanized Requiring Replacement",
IF((OR((AND(J2957="Non-lead - Copper",N2957="")),
(AND(J2957="Non-lead - Plastic",N2957="")),
(AND(J2957="Non-lead",N2957="")),
(AND(J2957="Non-lead - Other",N2957="")))),"Non-lead",
IF((OR((AND(J2957="Unknown - Likely Lead",N2957="")),
(AND(J2957="Unknown - Unlikely Lead",N2957="")),
(AND(J2957="Unknown - Material Unknown",N2957="")))),"Unknown",
""))))))))))))))))</f>
        <v>Non-Lead</v>
      </c>
      <c r="R2957" s="70" t="s">
        <v>51</v>
      </c>
      <c r="S2957" s="70" t="s">
        <v>51</v>
      </c>
      <c r="T2957" s="70"/>
      <c r="U2957" s="71" t="s">
        <v>53</v>
      </c>
      <c r="V2957" s="71" t="s">
        <v>51</v>
      </c>
      <c r="W2957" s="71" t="s">
        <v>51</v>
      </c>
      <c r="X2957" s="71" t="s">
        <v>51</v>
      </c>
      <c r="Y2957" s="72" t="str">
        <f>IF((OR((AND('[1]PWS Information'!$E$10="CWS",U2957="Single Family Residence",Q2957="Lead")),
(AND('[1]PWS Information'!$E$10="CWS",U2957="Multiple Family Residence",'[1]PWS Information'!$E$11="Yes",Q2957="Lead")),
(AND('[1]PWS Information'!$E$10="NTNC",Q2957="Lead")))),"Tier 1",
IF((OR((AND('[1]PWS Information'!$E$10="CWS",U2957="Multiple Family Residence",'[1]PWS Information'!$E$11="No",Q2957="Lead")),
(AND('[1]PWS Information'!$E$10="CWS",U2957="Other",Q2957="Lead")),
(AND('[1]PWS Information'!$E$10="CWS",U2957="Building",Q2957="Lead")))),"Tier 2",
IF((OR((AND('[1]PWS Information'!$E$10="CWS",U2957="Single Family Residence",Q2957="Galvanized Requiring Replacement")),
(AND('[1]PWS Information'!$E$10="CWS",U2957="Single Family Residence",Q2957="Galvanized Requiring Replacement",R2957="Yes")),
(AND('[1]PWS Information'!$E$10="NTNC",Q2957="Galvanized Requiring Replacement")),
(AND('[1]PWS Information'!$E$10="NTNC",U2957="Single Family Residence",R2957="Yes")))),"Tier 3",
IF((OR((AND('[1]PWS Information'!$E$10="CWS",U2957="Single Family Residence",S2957="Yes",Q2957="Non-Lead", J2957="Non-Lead - Copper",L2957="Before 1989")),
(AND('[1]PWS Information'!$E$10="CWS",U2957="Single Family Residence",S2957="Yes",Q2957="Non-Lead", N2957="Non-Lead - Copper",O2957="Before 1989")))),"Tier 4",
IF((OR((AND('[1]PWS Information'!$E$10="NTNC",Q2957="Non-Lead")),
(AND('[1]PWS Information'!$E$10="CWS",Q2957="Non-Lead",S2957="")),
(AND('[1]PWS Information'!$E$10="CWS",Q2957="Non-Lead",S2957="No")),
(AND('[1]PWS Information'!$E$10="CWS",Q2957="Non-Lead",S2957="Don't Know")),
(AND('[1]PWS Information'!$E$10="CWS",Q2957="Non-Lead", J2957="Non-Lead - Copper", S2957="Yes", L2957="Between 1989 and 2014")),
(AND('[1]PWS Information'!$E$10="CWS",Q2957="Non-Lead", J2957="Non-Lead - Copper", S2957="Yes", L2957="After 2014")),
(AND('[1]PWS Information'!$E$10="CWS",Q2957="Non-Lead", J2957="Non-Lead - Copper", S2957="Yes", L2957="Unknown")),
(AND('[1]PWS Information'!$E$10="CWS",Q2957="Non-Lead", N2957="Non-Lead - Copper", S2957="Yes", O2957="Between 1989 and 2014")),
(AND('[1]PWS Information'!$E$10="CWS",Q2957="Non-Lead", N2957="Non-Lead - Copper", S2957="Yes", O2957="After 2014")),
(AND('[1]PWS Information'!$E$10="CWS",Q2957="Non-Lead", N2957="Non-Lead - Copper", S2957="Yes", O2957="Unknown")),
(AND('[1]PWS Information'!$E$10="CWS",Q2957="Unknown")),
(AND('[1]PWS Information'!$E$10="NTNC",Q2957="Unknown")))),"Tier 5",
"")))))</f>
        <v>Tier 5</v>
      </c>
      <c r="Z2957" s="71"/>
      <c r="AA2957" s="71"/>
    </row>
    <row r="2958" spans="1:27" ht="72" x14ac:dyDescent="0.3">
      <c r="A2958" s="17"/>
      <c r="B2958" s="70" t="s">
        <v>686</v>
      </c>
      <c r="C2958" s="60">
        <v>199</v>
      </c>
      <c r="D2958" s="61" t="s">
        <v>676</v>
      </c>
      <c r="E2958" s="61" t="s">
        <v>128</v>
      </c>
      <c r="F2958" s="61">
        <v>78640</v>
      </c>
      <c r="G2958" s="62" t="s">
        <v>677</v>
      </c>
      <c r="H2958" s="63">
        <v>29.9664058</v>
      </c>
      <c r="I2958" s="64">
        <v>-97.819532300000006</v>
      </c>
      <c r="J2958" s="65" t="s">
        <v>50</v>
      </c>
      <c r="K2958" s="66" t="s">
        <v>51</v>
      </c>
      <c r="L2958" s="62" t="s">
        <v>52</v>
      </c>
      <c r="M2958" s="69"/>
      <c r="N2958" s="65" t="s">
        <v>50</v>
      </c>
      <c r="O2958" s="66" t="s">
        <v>52</v>
      </c>
      <c r="P2958" s="69"/>
      <c r="Q2958" s="55" t="str">
        <f t="shared" si="46"/>
        <v>Non-Lead</v>
      </c>
      <c r="R2958" s="70" t="s">
        <v>51</v>
      </c>
      <c r="S2958" s="70" t="s">
        <v>51</v>
      </c>
      <c r="T2958" s="70"/>
      <c r="U2958" s="71" t="s">
        <v>53</v>
      </c>
      <c r="V2958" s="71" t="s">
        <v>51</v>
      </c>
      <c r="W2958" s="71" t="s">
        <v>51</v>
      </c>
      <c r="X2958" s="71" t="s">
        <v>51</v>
      </c>
      <c r="Y2958" s="72" t="str">
        <f>IF((OR((AND('[1]PWS Information'!$E$10="CWS",U2958="Single Family Residence",Q2958="Lead")),
(AND('[1]PWS Information'!$E$10="CWS",U2958="Multiple Family Residence",'[1]PWS Information'!$E$11="Yes",Q2958="Lead")),
(AND('[1]PWS Information'!$E$10="NTNC",Q2958="Lead")))),"Tier 1",
IF((OR((AND('[1]PWS Information'!$E$10="CWS",U2958="Multiple Family Residence",'[1]PWS Information'!$E$11="No",Q2958="Lead")),
(AND('[1]PWS Information'!$E$10="CWS",U2958="Other",Q2958="Lead")),
(AND('[1]PWS Information'!$E$10="CWS",U2958="Building",Q2958="Lead")))),"Tier 2",
IF((OR((AND('[1]PWS Information'!$E$10="CWS",U2958="Single Family Residence",Q2958="Galvanized Requiring Replacement")),
(AND('[1]PWS Information'!$E$10="CWS",U2958="Single Family Residence",Q2958="Galvanized Requiring Replacement",R2958="Yes")),
(AND('[1]PWS Information'!$E$10="NTNC",Q2958="Galvanized Requiring Replacement")),
(AND('[1]PWS Information'!$E$10="NTNC",U2958="Single Family Residence",R2958="Yes")))),"Tier 3",
IF((OR((AND('[1]PWS Information'!$E$10="CWS",U2958="Single Family Residence",S2958="Yes",Q2958="Non-Lead", J2958="Non-Lead - Copper",L2958="Before 1989")),
(AND('[1]PWS Information'!$E$10="CWS",U2958="Single Family Residence",S2958="Yes",Q2958="Non-Lead", N2958="Non-Lead - Copper",O2958="Before 1989")))),"Tier 4",
IF((OR((AND('[1]PWS Information'!$E$10="NTNC",Q2958="Non-Lead")),
(AND('[1]PWS Information'!$E$10="CWS",Q2958="Non-Lead",S2958="")),
(AND('[1]PWS Information'!$E$10="CWS",Q2958="Non-Lead",S2958="No")),
(AND('[1]PWS Information'!$E$10="CWS",Q2958="Non-Lead",S2958="Don't Know")),
(AND('[1]PWS Information'!$E$10="CWS",Q2958="Non-Lead", J2958="Non-Lead - Copper", S2958="Yes", L2958="Between 1989 and 2014")),
(AND('[1]PWS Information'!$E$10="CWS",Q2958="Non-Lead", J2958="Non-Lead - Copper", S2958="Yes", L2958="After 2014")),
(AND('[1]PWS Information'!$E$10="CWS",Q2958="Non-Lead", J2958="Non-Lead - Copper", S2958="Yes", L2958="Unknown")),
(AND('[1]PWS Information'!$E$10="CWS",Q2958="Non-Lead", N2958="Non-Lead - Copper", S2958="Yes", O2958="Between 1989 and 2014")),
(AND('[1]PWS Information'!$E$10="CWS",Q2958="Non-Lead", N2958="Non-Lead - Copper", S2958="Yes", O2958="After 2014")),
(AND('[1]PWS Information'!$E$10="CWS",Q2958="Non-Lead", N2958="Non-Lead - Copper", S2958="Yes", O2958="Unknown")),
(AND('[1]PWS Information'!$E$10="CWS",Q2958="Unknown")),
(AND('[1]PWS Information'!$E$10="NTNC",Q2958="Unknown")))),"Tier 5",
"")))))</f>
        <v>Tier 5</v>
      </c>
      <c r="Z2958" s="71"/>
      <c r="AA2958" s="71"/>
    </row>
    <row r="2959" spans="1:27" ht="72" x14ac:dyDescent="0.3">
      <c r="A2959" s="1"/>
      <c r="B2959" s="70" t="s">
        <v>687</v>
      </c>
      <c r="C2959" s="60">
        <v>207</v>
      </c>
      <c r="D2959" s="61" t="s">
        <v>676</v>
      </c>
      <c r="E2959" s="61" t="s">
        <v>128</v>
      </c>
      <c r="F2959" s="61">
        <v>78640</v>
      </c>
      <c r="G2959" s="62" t="s">
        <v>677</v>
      </c>
      <c r="H2959" s="63">
        <v>29.966485800000001</v>
      </c>
      <c r="I2959" s="64">
        <v>-97.819411200000005</v>
      </c>
      <c r="J2959" s="65" t="s">
        <v>50</v>
      </c>
      <c r="K2959" s="66" t="s">
        <v>51</v>
      </c>
      <c r="L2959" s="62" t="s">
        <v>52</v>
      </c>
      <c r="M2959" s="69"/>
      <c r="N2959" s="65" t="s">
        <v>50</v>
      </c>
      <c r="O2959" s="66" t="s">
        <v>52</v>
      </c>
      <c r="P2959" s="69"/>
      <c r="Q2959" s="55" t="str">
        <f t="shared" si="46"/>
        <v>Non-Lead</v>
      </c>
      <c r="R2959" s="70" t="s">
        <v>51</v>
      </c>
      <c r="S2959" s="70" t="s">
        <v>51</v>
      </c>
      <c r="T2959" s="70"/>
      <c r="U2959" s="71" t="s">
        <v>53</v>
      </c>
      <c r="V2959" s="71" t="s">
        <v>51</v>
      </c>
      <c r="W2959" s="71" t="s">
        <v>51</v>
      </c>
      <c r="X2959" s="71" t="s">
        <v>51</v>
      </c>
      <c r="Y2959" s="72" t="str">
        <f>IF((OR((AND('[1]PWS Information'!$E$10="CWS",U2959="Single Family Residence",Q2959="Lead")),
(AND('[1]PWS Information'!$E$10="CWS",U2959="Multiple Family Residence",'[1]PWS Information'!$E$11="Yes",Q2959="Lead")),
(AND('[1]PWS Information'!$E$10="NTNC",Q2959="Lead")))),"Tier 1",
IF((OR((AND('[1]PWS Information'!$E$10="CWS",U2959="Multiple Family Residence",'[1]PWS Information'!$E$11="No",Q2959="Lead")),
(AND('[1]PWS Information'!$E$10="CWS",U2959="Other",Q2959="Lead")),
(AND('[1]PWS Information'!$E$10="CWS",U2959="Building",Q2959="Lead")))),"Tier 2",
IF((OR((AND('[1]PWS Information'!$E$10="CWS",U2959="Single Family Residence",Q2959="Galvanized Requiring Replacement")),
(AND('[1]PWS Information'!$E$10="CWS",U2959="Single Family Residence",Q2959="Galvanized Requiring Replacement",R2959="Yes")),
(AND('[1]PWS Information'!$E$10="NTNC",Q2959="Galvanized Requiring Replacement")),
(AND('[1]PWS Information'!$E$10="NTNC",U2959="Single Family Residence",R2959="Yes")))),"Tier 3",
IF((OR((AND('[1]PWS Information'!$E$10="CWS",U2959="Single Family Residence",S2959="Yes",Q2959="Non-Lead", J2959="Non-Lead - Copper",L2959="Before 1989")),
(AND('[1]PWS Information'!$E$10="CWS",U2959="Single Family Residence",S2959="Yes",Q2959="Non-Lead", N2959="Non-Lead - Copper",O2959="Before 1989")))),"Tier 4",
IF((OR((AND('[1]PWS Information'!$E$10="NTNC",Q2959="Non-Lead")),
(AND('[1]PWS Information'!$E$10="CWS",Q2959="Non-Lead",S2959="")),
(AND('[1]PWS Information'!$E$10="CWS",Q2959="Non-Lead",S2959="No")),
(AND('[1]PWS Information'!$E$10="CWS",Q2959="Non-Lead",S2959="Don't Know")),
(AND('[1]PWS Information'!$E$10="CWS",Q2959="Non-Lead", J2959="Non-Lead - Copper", S2959="Yes", L2959="Between 1989 and 2014")),
(AND('[1]PWS Information'!$E$10="CWS",Q2959="Non-Lead", J2959="Non-Lead - Copper", S2959="Yes", L2959="After 2014")),
(AND('[1]PWS Information'!$E$10="CWS",Q2959="Non-Lead", J2959="Non-Lead - Copper", S2959="Yes", L2959="Unknown")),
(AND('[1]PWS Information'!$E$10="CWS",Q2959="Non-Lead", N2959="Non-Lead - Copper", S2959="Yes", O2959="Between 1989 and 2014")),
(AND('[1]PWS Information'!$E$10="CWS",Q2959="Non-Lead", N2959="Non-Lead - Copper", S2959="Yes", O2959="After 2014")),
(AND('[1]PWS Information'!$E$10="CWS",Q2959="Non-Lead", N2959="Non-Lead - Copper", S2959="Yes", O2959="Unknown")),
(AND('[1]PWS Information'!$E$10="CWS",Q2959="Unknown")),
(AND('[1]PWS Information'!$E$10="NTNC",Q2959="Unknown")))),"Tier 5",
"")))))</f>
        <v>Tier 5</v>
      </c>
      <c r="Z2959" s="71"/>
      <c r="AA2959" s="71"/>
    </row>
    <row r="2960" spans="1:27" ht="72" x14ac:dyDescent="0.3">
      <c r="A2960" s="1"/>
      <c r="B2960" s="70" t="s">
        <v>688</v>
      </c>
      <c r="C2960" s="60">
        <v>215</v>
      </c>
      <c r="D2960" s="61" t="s">
        <v>676</v>
      </c>
      <c r="E2960" s="61" t="s">
        <v>128</v>
      </c>
      <c r="F2960" s="61">
        <v>78640</v>
      </c>
      <c r="G2960" s="62" t="s">
        <v>677</v>
      </c>
      <c r="H2960" s="63">
        <v>29.966570900000001</v>
      </c>
      <c r="I2960" s="64">
        <v>-97.819350400000005</v>
      </c>
      <c r="J2960" s="65" t="s">
        <v>50</v>
      </c>
      <c r="K2960" s="66" t="s">
        <v>51</v>
      </c>
      <c r="L2960" s="62" t="s">
        <v>52</v>
      </c>
      <c r="M2960" s="69"/>
      <c r="N2960" s="65" t="s">
        <v>50</v>
      </c>
      <c r="O2960" s="66" t="s">
        <v>52</v>
      </c>
      <c r="P2960" s="69"/>
      <c r="Q2960" s="55" t="str">
        <f t="shared" si="46"/>
        <v>Non-Lead</v>
      </c>
      <c r="R2960" s="70" t="s">
        <v>51</v>
      </c>
      <c r="S2960" s="70" t="s">
        <v>51</v>
      </c>
      <c r="T2960" s="70"/>
      <c r="U2960" s="71" t="s">
        <v>53</v>
      </c>
      <c r="V2960" s="71" t="s">
        <v>51</v>
      </c>
      <c r="W2960" s="71" t="s">
        <v>51</v>
      </c>
      <c r="X2960" s="71" t="s">
        <v>51</v>
      </c>
      <c r="Y2960" s="72" t="str">
        <f>IF((OR((AND('[1]PWS Information'!$E$10="CWS",U2960="Single Family Residence",Q2960="Lead")),
(AND('[1]PWS Information'!$E$10="CWS",U2960="Multiple Family Residence",'[1]PWS Information'!$E$11="Yes",Q2960="Lead")),
(AND('[1]PWS Information'!$E$10="NTNC",Q2960="Lead")))),"Tier 1",
IF((OR((AND('[1]PWS Information'!$E$10="CWS",U2960="Multiple Family Residence",'[1]PWS Information'!$E$11="No",Q2960="Lead")),
(AND('[1]PWS Information'!$E$10="CWS",U2960="Other",Q2960="Lead")),
(AND('[1]PWS Information'!$E$10="CWS",U2960="Building",Q2960="Lead")))),"Tier 2",
IF((OR((AND('[1]PWS Information'!$E$10="CWS",U2960="Single Family Residence",Q2960="Galvanized Requiring Replacement")),
(AND('[1]PWS Information'!$E$10="CWS",U2960="Single Family Residence",Q2960="Galvanized Requiring Replacement",R2960="Yes")),
(AND('[1]PWS Information'!$E$10="NTNC",Q2960="Galvanized Requiring Replacement")),
(AND('[1]PWS Information'!$E$10="NTNC",U2960="Single Family Residence",R2960="Yes")))),"Tier 3",
IF((OR((AND('[1]PWS Information'!$E$10="CWS",U2960="Single Family Residence",S2960="Yes",Q2960="Non-Lead", J2960="Non-Lead - Copper",L2960="Before 1989")),
(AND('[1]PWS Information'!$E$10="CWS",U2960="Single Family Residence",S2960="Yes",Q2960="Non-Lead", N2960="Non-Lead - Copper",O2960="Before 1989")))),"Tier 4",
IF((OR((AND('[1]PWS Information'!$E$10="NTNC",Q2960="Non-Lead")),
(AND('[1]PWS Information'!$E$10="CWS",Q2960="Non-Lead",S2960="")),
(AND('[1]PWS Information'!$E$10="CWS",Q2960="Non-Lead",S2960="No")),
(AND('[1]PWS Information'!$E$10="CWS",Q2960="Non-Lead",S2960="Don't Know")),
(AND('[1]PWS Information'!$E$10="CWS",Q2960="Non-Lead", J2960="Non-Lead - Copper", S2960="Yes", L2960="Between 1989 and 2014")),
(AND('[1]PWS Information'!$E$10="CWS",Q2960="Non-Lead", J2960="Non-Lead - Copper", S2960="Yes", L2960="After 2014")),
(AND('[1]PWS Information'!$E$10="CWS",Q2960="Non-Lead", J2960="Non-Lead - Copper", S2960="Yes", L2960="Unknown")),
(AND('[1]PWS Information'!$E$10="CWS",Q2960="Non-Lead", N2960="Non-Lead - Copper", S2960="Yes", O2960="Between 1989 and 2014")),
(AND('[1]PWS Information'!$E$10="CWS",Q2960="Non-Lead", N2960="Non-Lead - Copper", S2960="Yes", O2960="After 2014")),
(AND('[1]PWS Information'!$E$10="CWS",Q2960="Non-Lead", N2960="Non-Lead - Copper", S2960="Yes", O2960="Unknown")),
(AND('[1]PWS Information'!$E$10="CWS",Q2960="Unknown")),
(AND('[1]PWS Information'!$E$10="NTNC",Q2960="Unknown")))),"Tier 5",
"")))))</f>
        <v>Tier 5</v>
      </c>
      <c r="Z2960" s="71"/>
      <c r="AA2960" s="71"/>
    </row>
    <row r="2961" spans="1:27" ht="72" x14ac:dyDescent="0.3">
      <c r="A2961" s="1"/>
      <c r="B2961" s="70" t="s">
        <v>689</v>
      </c>
      <c r="C2961" s="60">
        <v>255</v>
      </c>
      <c r="D2961" s="61" t="s">
        <v>676</v>
      </c>
      <c r="E2961" s="61" t="s">
        <v>128</v>
      </c>
      <c r="F2961" s="61">
        <v>78640</v>
      </c>
      <c r="G2961" s="62" t="s">
        <v>677</v>
      </c>
      <c r="H2961" s="63">
        <v>29.966951900000002</v>
      </c>
      <c r="I2961" s="64">
        <v>-97.818851300000006</v>
      </c>
      <c r="J2961" s="65" t="s">
        <v>50</v>
      </c>
      <c r="K2961" s="66" t="s">
        <v>51</v>
      </c>
      <c r="L2961" s="62" t="s">
        <v>52</v>
      </c>
      <c r="M2961" s="69"/>
      <c r="N2961" s="65" t="s">
        <v>50</v>
      </c>
      <c r="O2961" s="66" t="s">
        <v>52</v>
      </c>
      <c r="P2961" s="69"/>
      <c r="Q2961" s="55" t="str">
        <f t="shared" si="46"/>
        <v>Non-Lead</v>
      </c>
      <c r="R2961" s="70" t="s">
        <v>51</v>
      </c>
      <c r="S2961" s="70" t="s">
        <v>51</v>
      </c>
      <c r="T2961" s="70"/>
      <c r="U2961" s="71" t="s">
        <v>53</v>
      </c>
      <c r="V2961" s="71" t="s">
        <v>51</v>
      </c>
      <c r="W2961" s="71" t="s">
        <v>51</v>
      </c>
      <c r="X2961" s="71" t="s">
        <v>51</v>
      </c>
      <c r="Y2961" s="72" t="str">
        <f>IF((OR((AND('[1]PWS Information'!$E$10="CWS",U2961="Single Family Residence",Q2961="Lead")),
(AND('[1]PWS Information'!$E$10="CWS",U2961="Multiple Family Residence",'[1]PWS Information'!$E$11="Yes",Q2961="Lead")),
(AND('[1]PWS Information'!$E$10="NTNC",Q2961="Lead")))),"Tier 1",
IF((OR((AND('[1]PWS Information'!$E$10="CWS",U2961="Multiple Family Residence",'[1]PWS Information'!$E$11="No",Q2961="Lead")),
(AND('[1]PWS Information'!$E$10="CWS",U2961="Other",Q2961="Lead")),
(AND('[1]PWS Information'!$E$10="CWS",U2961="Building",Q2961="Lead")))),"Tier 2",
IF((OR((AND('[1]PWS Information'!$E$10="CWS",U2961="Single Family Residence",Q2961="Galvanized Requiring Replacement")),
(AND('[1]PWS Information'!$E$10="CWS",U2961="Single Family Residence",Q2961="Galvanized Requiring Replacement",R2961="Yes")),
(AND('[1]PWS Information'!$E$10="NTNC",Q2961="Galvanized Requiring Replacement")),
(AND('[1]PWS Information'!$E$10="NTNC",U2961="Single Family Residence",R2961="Yes")))),"Tier 3",
IF((OR((AND('[1]PWS Information'!$E$10="CWS",U2961="Single Family Residence",S2961="Yes",Q2961="Non-Lead", J2961="Non-Lead - Copper",L2961="Before 1989")),
(AND('[1]PWS Information'!$E$10="CWS",U2961="Single Family Residence",S2961="Yes",Q2961="Non-Lead", N2961="Non-Lead - Copper",O2961="Before 1989")))),"Tier 4",
IF((OR((AND('[1]PWS Information'!$E$10="NTNC",Q2961="Non-Lead")),
(AND('[1]PWS Information'!$E$10="CWS",Q2961="Non-Lead",S2961="")),
(AND('[1]PWS Information'!$E$10="CWS",Q2961="Non-Lead",S2961="No")),
(AND('[1]PWS Information'!$E$10="CWS",Q2961="Non-Lead",S2961="Don't Know")),
(AND('[1]PWS Information'!$E$10="CWS",Q2961="Non-Lead", J2961="Non-Lead - Copper", S2961="Yes", L2961="Between 1989 and 2014")),
(AND('[1]PWS Information'!$E$10="CWS",Q2961="Non-Lead", J2961="Non-Lead - Copper", S2961="Yes", L2961="After 2014")),
(AND('[1]PWS Information'!$E$10="CWS",Q2961="Non-Lead", J2961="Non-Lead - Copper", S2961="Yes", L2961="Unknown")),
(AND('[1]PWS Information'!$E$10="CWS",Q2961="Non-Lead", N2961="Non-Lead - Copper", S2961="Yes", O2961="Between 1989 and 2014")),
(AND('[1]PWS Information'!$E$10="CWS",Q2961="Non-Lead", N2961="Non-Lead - Copper", S2961="Yes", O2961="After 2014")),
(AND('[1]PWS Information'!$E$10="CWS",Q2961="Non-Lead", N2961="Non-Lead - Copper", S2961="Yes", O2961="Unknown")),
(AND('[1]PWS Information'!$E$10="CWS",Q2961="Unknown")),
(AND('[1]PWS Information'!$E$10="NTNC",Q2961="Unknown")))),"Tier 5",
"")))))</f>
        <v>Tier 5</v>
      </c>
      <c r="Z2961" s="71"/>
      <c r="AA2961" s="71"/>
    </row>
    <row r="2962" spans="1:27" ht="72" x14ac:dyDescent="0.3">
      <c r="A2962" s="17"/>
      <c r="B2962" s="70" t="s">
        <v>690</v>
      </c>
      <c r="C2962" s="60">
        <v>263</v>
      </c>
      <c r="D2962" s="61" t="s">
        <v>676</v>
      </c>
      <c r="E2962" s="61" t="s">
        <v>128</v>
      </c>
      <c r="F2962" s="61">
        <v>78640</v>
      </c>
      <c r="G2962" s="62" t="s">
        <v>677</v>
      </c>
      <c r="H2962" s="63">
        <v>29.9670247</v>
      </c>
      <c r="I2962" s="64">
        <v>-97.818733199999997</v>
      </c>
      <c r="J2962" s="65" t="s">
        <v>50</v>
      </c>
      <c r="K2962" s="66" t="s">
        <v>51</v>
      </c>
      <c r="L2962" s="62" t="s">
        <v>52</v>
      </c>
      <c r="M2962" s="69"/>
      <c r="N2962" s="65" t="s">
        <v>50</v>
      </c>
      <c r="O2962" s="66" t="s">
        <v>52</v>
      </c>
      <c r="P2962" s="69"/>
      <c r="Q2962" s="55" t="str">
        <f t="shared" si="46"/>
        <v>Non-Lead</v>
      </c>
      <c r="R2962" s="70" t="s">
        <v>51</v>
      </c>
      <c r="S2962" s="70" t="s">
        <v>51</v>
      </c>
      <c r="T2962" s="70"/>
      <c r="U2962" s="71" t="s">
        <v>53</v>
      </c>
      <c r="V2962" s="71" t="s">
        <v>51</v>
      </c>
      <c r="W2962" s="71" t="s">
        <v>51</v>
      </c>
      <c r="X2962" s="71" t="s">
        <v>51</v>
      </c>
      <c r="Y2962" s="72" t="str">
        <f>IF((OR((AND('[1]PWS Information'!$E$10="CWS",U2962="Single Family Residence",Q2962="Lead")),
(AND('[1]PWS Information'!$E$10="CWS",U2962="Multiple Family Residence",'[1]PWS Information'!$E$11="Yes",Q2962="Lead")),
(AND('[1]PWS Information'!$E$10="NTNC",Q2962="Lead")))),"Tier 1",
IF((OR((AND('[1]PWS Information'!$E$10="CWS",U2962="Multiple Family Residence",'[1]PWS Information'!$E$11="No",Q2962="Lead")),
(AND('[1]PWS Information'!$E$10="CWS",U2962="Other",Q2962="Lead")),
(AND('[1]PWS Information'!$E$10="CWS",U2962="Building",Q2962="Lead")))),"Tier 2",
IF((OR((AND('[1]PWS Information'!$E$10="CWS",U2962="Single Family Residence",Q2962="Galvanized Requiring Replacement")),
(AND('[1]PWS Information'!$E$10="CWS",U2962="Single Family Residence",Q2962="Galvanized Requiring Replacement",R2962="Yes")),
(AND('[1]PWS Information'!$E$10="NTNC",Q2962="Galvanized Requiring Replacement")),
(AND('[1]PWS Information'!$E$10="NTNC",U2962="Single Family Residence",R2962="Yes")))),"Tier 3",
IF((OR((AND('[1]PWS Information'!$E$10="CWS",U2962="Single Family Residence",S2962="Yes",Q2962="Non-Lead", J2962="Non-Lead - Copper",L2962="Before 1989")),
(AND('[1]PWS Information'!$E$10="CWS",U2962="Single Family Residence",S2962="Yes",Q2962="Non-Lead", N2962="Non-Lead - Copper",O2962="Before 1989")))),"Tier 4",
IF((OR((AND('[1]PWS Information'!$E$10="NTNC",Q2962="Non-Lead")),
(AND('[1]PWS Information'!$E$10="CWS",Q2962="Non-Lead",S2962="")),
(AND('[1]PWS Information'!$E$10="CWS",Q2962="Non-Lead",S2962="No")),
(AND('[1]PWS Information'!$E$10="CWS",Q2962="Non-Lead",S2962="Don't Know")),
(AND('[1]PWS Information'!$E$10="CWS",Q2962="Non-Lead", J2962="Non-Lead - Copper", S2962="Yes", L2962="Between 1989 and 2014")),
(AND('[1]PWS Information'!$E$10="CWS",Q2962="Non-Lead", J2962="Non-Lead - Copper", S2962="Yes", L2962="After 2014")),
(AND('[1]PWS Information'!$E$10="CWS",Q2962="Non-Lead", J2962="Non-Lead - Copper", S2962="Yes", L2962="Unknown")),
(AND('[1]PWS Information'!$E$10="CWS",Q2962="Non-Lead", N2962="Non-Lead - Copper", S2962="Yes", O2962="Between 1989 and 2014")),
(AND('[1]PWS Information'!$E$10="CWS",Q2962="Non-Lead", N2962="Non-Lead - Copper", S2962="Yes", O2962="After 2014")),
(AND('[1]PWS Information'!$E$10="CWS",Q2962="Non-Lead", N2962="Non-Lead - Copper", S2962="Yes", O2962="Unknown")),
(AND('[1]PWS Information'!$E$10="CWS",Q2962="Unknown")),
(AND('[1]PWS Information'!$E$10="NTNC",Q2962="Unknown")))),"Tier 5",
"")))))</f>
        <v>Tier 5</v>
      </c>
      <c r="Z2962" s="71"/>
      <c r="AA2962" s="71"/>
    </row>
    <row r="2963" spans="1:27" ht="72" x14ac:dyDescent="0.3">
      <c r="A2963" s="1"/>
      <c r="B2963" s="70" t="s">
        <v>691</v>
      </c>
      <c r="C2963" s="60">
        <v>271</v>
      </c>
      <c r="D2963" s="61" t="s">
        <v>676</v>
      </c>
      <c r="E2963" s="61" t="s">
        <v>128</v>
      </c>
      <c r="F2963" s="61">
        <v>78640</v>
      </c>
      <c r="G2963" s="62" t="s">
        <v>677</v>
      </c>
      <c r="H2963" s="63">
        <v>29.967100599999998</v>
      </c>
      <c r="I2963" s="64">
        <v>-97.818631600000003</v>
      </c>
      <c r="J2963" s="65" t="s">
        <v>50</v>
      </c>
      <c r="K2963" s="66" t="s">
        <v>51</v>
      </c>
      <c r="L2963" s="62" t="s">
        <v>52</v>
      </c>
      <c r="M2963" s="69"/>
      <c r="N2963" s="65" t="s">
        <v>50</v>
      </c>
      <c r="O2963" s="66" t="s">
        <v>52</v>
      </c>
      <c r="P2963" s="69"/>
      <c r="Q2963" s="55" t="str">
        <f t="shared" si="46"/>
        <v>Non-Lead</v>
      </c>
      <c r="R2963" s="70" t="s">
        <v>51</v>
      </c>
      <c r="S2963" s="70" t="s">
        <v>51</v>
      </c>
      <c r="T2963" s="70"/>
      <c r="U2963" s="71" t="s">
        <v>53</v>
      </c>
      <c r="V2963" s="71" t="s">
        <v>51</v>
      </c>
      <c r="W2963" s="71" t="s">
        <v>51</v>
      </c>
      <c r="X2963" s="71" t="s">
        <v>51</v>
      </c>
      <c r="Y2963" s="72" t="str">
        <f>IF((OR((AND('[1]PWS Information'!$E$10="CWS",U2963="Single Family Residence",Q2963="Lead")),
(AND('[1]PWS Information'!$E$10="CWS",U2963="Multiple Family Residence",'[1]PWS Information'!$E$11="Yes",Q2963="Lead")),
(AND('[1]PWS Information'!$E$10="NTNC",Q2963="Lead")))),"Tier 1",
IF((OR((AND('[1]PWS Information'!$E$10="CWS",U2963="Multiple Family Residence",'[1]PWS Information'!$E$11="No",Q2963="Lead")),
(AND('[1]PWS Information'!$E$10="CWS",U2963="Other",Q2963="Lead")),
(AND('[1]PWS Information'!$E$10="CWS",U2963="Building",Q2963="Lead")))),"Tier 2",
IF((OR((AND('[1]PWS Information'!$E$10="CWS",U2963="Single Family Residence",Q2963="Galvanized Requiring Replacement")),
(AND('[1]PWS Information'!$E$10="CWS",U2963="Single Family Residence",Q2963="Galvanized Requiring Replacement",R2963="Yes")),
(AND('[1]PWS Information'!$E$10="NTNC",Q2963="Galvanized Requiring Replacement")),
(AND('[1]PWS Information'!$E$10="NTNC",U2963="Single Family Residence",R2963="Yes")))),"Tier 3",
IF((OR((AND('[1]PWS Information'!$E$10="CWS",U2963="Single Family Residence",S2963="Yes",Q2963="Non-Lead", J2963="Non-Lead - Copper",L2963="Before 1989")),
(AND('[1]PWS Information'!$E$10="CWS",U2963="Single Family Residence",S2963="Yes",Q2963="Non-Lead", N2963="Non-Lead - Copper",O2963="Before 1989")))),"Tier 4",
IF((OR((AND('[1]PWS Information'!$E$10="NTNC",Q2963="Non-Lead")),
(AND('[1]PWS Information'!$E$10="CWS",Q2963="Non-Lead",S2963="")),
(AND('[1]PWS Information'!$E$10="CWS",Q2963="Non-Lead",S2963="No")),
(AND('[1]PWS Information'!$E$10="CWS",Q2963="Non-Lead",S2963="Don't Know")),
(AND('[1]PWS Information'!$E$10="CWS",Q2963="Non-Lead", J2963="Non-Lead - Copper", S2963="Yes", L2963="Between 1989 and 2014")),
(AND('[1]PWS Information'!$E$10="CWS",Q2963="Non-Lead", J2963="Non-Lead - Copper", S2963="Yes", L2963="After 2014")),
(AND('[1]PWS Information'!$E$10="CWS",Q2963="Non-Lead", J2963="Non-Lead - Copper", S2963="Yes", L2963="Unknown")),
(AND('[1]PWS Information'!$E$10="CWS",Q2963="Non-Lead", N2963="Non-Lead - Copper", S2963="Yes", O2963="Between 1989 and 2014")),
(AND('[1]PWS Information'!$E$10="CWS",Q2963="Non-Lead", N2963="Non-Lead - Copper", S2963="Yes", O2963="After 2014")),
(AND('[1]PWS Information'!$E$10="CWS",Q2963="Non-Lead", N2963="Non-Lead - Copper", S2963="Yes", O2963="Unknown")),
(AND('[1]PWS Information'!$E$10="CWS",Q2963="Unknown")),
(AND('[1]PWS Information'!$E$10="NTNC",Q2963="Unknown")))),"Tier 5",
"")))))</f>
        <v>Tier 5</v>
      </c>
      <c r="Z2963" s="71"/>
      <c r="AA2963" s="71"/>
    </row>
    <row r="2964" spans="1:27" ht="72" x14ac:dyDescent="0.3">
      <c r="A2964" s="1"/>
      <c r="B2964" s="70" t="s">
        <v>692</v>
      </c>
      <c r="C2964" s="60">
        <v>277</v>
      </c>
      <c r="D2964" s="61" t="s">
        <v>676</v>
      </c>
      <c r="E2964" s="61" t="s">
        <v>128</v>
      </c>
      <c r="F2964" s="61">
        <v>78640</v>
      </c>
      <c r="G2964" s="62" t="s">
        <v>677</v>
      </c>
      <c r="H2964" s="63">
        <v>29.967154499999999</v>
      </c>
      <c r="I2964" s="64">
        <v>-97.8185024</v>
      </c>
      <c r="J2964" s="65" t="s">
        <v>50</v>
      </c>
      <c r="K2964" s="66" t="s">
        <v>51</v>
      </c>
      <c r="L2964" s="62" t="s">
        <v>52</v>
      </c>
      <c r="M2964" s="69"/>
      <c r="N2964" s="65" t="s">
        <v>50</v>
      </c>
      <c r="O2964" s="66" t="s">
        <v>52</v>
      </c>
      <c r="P2964" s="69"/>
      <c r="Q2964" s="55" t="str">
        <f t="shared" si="46"/>
        <v>Non-Lead</v>
      </c>
      <c r="R2964" s="70" t="s">
        <v>51</v>
      </c>
      <c r="S2964" s="70" t="s">
        <v>51</v>
      </c>
      <c r="T2964" s="70"/>
      <c r="U2964" s="71" t="s">
        <v>53</v>
      </c>
      <c r="V2964" s="71" t="s">
        <v>51</v>
      </c>
      <c r="W2964" s="71" t="s">
        <v>51</v>
      </c>
      <c r="X2964" s="71" t="s">
        <v>51</v>
      </c>
      <c r="Y2964" s="72" t="str">
        <f>IF((OR((AND('[1]PWS Information'!$E$10="CWS",U2964="Single Family Residence",Q2964="Lead")),
(AND('[1]PWS Information'!$E$10="CWS",U2964="Multiple Family Residence",'[1]PWS Information'!$E$11="Yes",Q2964="Lead")),
(AND('[1]PWS Information'!$E$10="NTNC",Q2964="Lead")))),"Tier 1",
IF((OR((AND('[1]PWS Information'!$E$10="CWS",U2964="Multiple Family Residence",'[1]PWS Information'!$E$11="No",Q2964="Lead")),
(AND('[1]PWS Information'!$E$10="CWS",U2964="Other",Q2964="Lead")),
(AND('[1]PWS Information'!$E$10="CWS",U2964="Building",Q2964="Lead")))),"Tier 2",
IF((OR((AND('[1]PWS Information'!$E$10="CWS",U2964="Single Family Residence",Q2964="Galvanized Requiring Replacement")),
(AND('[1]PWS Information'!$E$10="CWS",U2964="Single Family Residence",Q2964="Galvanized Requiring Replacement",R2964="Yes")),
(AND('[1]PWS Information'!$E$10="NTNC",Q2964="Galvanized Requiring Replacement")),
(AND('[1]PWS Information'!$E$10="NTNC",U2964="Single Family Residence",R2964="Yes")))),"Tier 3",
IF((OR((AND('[1]PWS Information'!$E$10="CWS",U2964="Single Family Residence",S2964="Yes",Q2964="Non-Lead", J2964="Non-Lead - Copper",L2964="Before 1989")),
(AND('[1]PWS Information'!$E$10="CWS",U2964="Single Family Residence",S2964="Yes",Q2964="Non-Lead", N2964="Non-Lead - Copper",O2964="Before 1989")))),"Tier 4",
IF((OR((AND('[1]PWS Information'!$E$10="NTNC",Q2964="Non-Lead")),
(AND('[1]PWS Information'!$E$10="CWS",Q2964="Non-Lead",S2964="")),
(AND('[1]PWS Information'!$E$10="CWS",Q2964="Non-Lead",S2964="No")),
(AND('[1]PWS Information'!$E$10="CWS",Q2964="Non-Lead",S2964="Don't Know")),
(AND('[1]PWS Information'!$E$10="CWS",Q2964="Non-Lead", J2964="Non-Lead - Copper", S2964="Yes", L2964="Between 1989 and 2014")),
(AND('[1]PWS Information'!$E$10="CWS",Q2964="Non-Lead", J2964="Non-Lead - Copper", S2964="Yes", L2964="After 2014")),
(AND('[1]PWS Information'!$E$10="CWS",Q2964="Non-Lead", J2964="Non-Lead - Copper", S2964="Yes", L2964="Unknown")),
(AND('[1]PWS Information'!$E$10="CWS",Q2964="Non-Lead", N2964="Non-Lead - Copper", S2964="Yes", O2964="Between 1989 and 2014")),
(AND('[1]PWS Information'!$E$10="CWS",Q2964="Non-Lead", N2964="Non-Lead - Copper", S2964="Yes", O2964="After 2014")),
(AND('[1]PWS Information'!$E$10="CWS",Q2964="Non-Lead", N2964="Non-Lead - Copper", S2964="Yes", O2964="Unknown")),
(AND('[1]PWS Information'!$E$10="CWS",Q2964="Unknown")),
(AND('[1]PWS Information'!$E$10="NTNC",Q2964="Unknown")))),"Tier 5",
"")))))</f>
        <v>Tier 5</v>
      </c>
      <c r="Z2964" s="71"/>
      <c r="AA2964" s="71"/>
    </row>
    <row r="2965" spans="1:27" ht="72" x14ac:dyDescent="0.3">
      <c r="A2965" s="1"/>
      <c r="B2965" s="70" t="s">
        <v>693</v>
      </c>
      <c r="C2965" s="60">
        <v>285</v>
      </c>
      <c r="D2965" s="61" t="s">
        <v>676</v>
      </c>
      <c r="E2965" s="61" t="s">
        <v>128</v>
      </c>
      <c r="F2965" s="61">
        <v>78640</v>
      </c>
      <c r="G2965" s="62" t="s">
        <v>677</v>
      </c>
      <c r="H2965" s="63">
        <v>29.967252299999998</v>
      </c>
      <c r="I2965" s="64">
        <v>-97.818450100000007</v>
      </c>
      <c r="J2965" s="65" t="s">
        <v>50</v>
      </c>
      <c r="K2965" s="66" t="s">
        <v>51</v>
      </c>
      <c r="L2965" s="62" t="s">
        <v>52</v>
      </c>
      <c r="M2965" s="69"/>
      <c r="N2965" s="65" t="s">
        <v>50</v>
      </c>
      <c r="O2965" s="66" t="s">
        <v>52</v>
      </c>
      <c r="P2965" s="69"/>
      <c r="Q2965" s="55" t="str">
        <f t="shared" si="46"/>
        <v>Non-Lead</v>
      </c>
      <c r="R2965" s="70" t="s">
        <v>51</v>
      </c>
      <c r="S2965" s="70" t="s">
        <v>51</v>
      </c>
      <c r="T2965" s="70"/>
      <c r="U2965" s="71" t="s">
        <v>53</v>
      </c>
      <c r="V2965" s="71" t="s">
        <v>51</v>
      </c>
      <c r="W2965" s="71" t="s">
        <v>51</v>
      </c>
      <c r="X2965" s="71" t="s">
        <v>51</v>
      </c>
      <c r="Y2965" s="72" t="str">
        <f>IF((OR((AND('[1]PWS Information'!$E$10="CWS",U2965="Single Family Residence",Q2965="Lead")),
(AND('[1]PWS Information'!$E$10="CWS",U2965="Multiple Family Residence",'[1]PWS Information'!$E$11="Yes",Q2965="Lead")),
(AND('[1]PWS Information'!$E$10="NTNC",Q2965="Lead")))),"Tier 1",
IF((OR((AND('[1]PWS Information'!$E$10="CWS",U2965="Multiple Family Residence",'[1]PWS Information'!$E$11="No",Q2965="Lead")),
(AND('[1]PWS Information'!$E$10="CWS",U2965="Other",Q2965="Lead")),
(AND('[1]PWS Information'!$E$10="CWS",U2965="Building",Q2965="Lead")))),"Tier 2",
IF((OR((AND('[1]PWS Information'!$E$10="CWS",U2965="Single Family Residence",Q2965="Galvanized Requiring Replacement")),
(AND('[1]PWS Information'!$E$10="CWS",U2965="Single Family Residence",Q2965="Galvanized Requiring Replacement",R2965="Yes")),
(AND('[1]PWS Information'!$E$10="NTNC",Q2965="Galvanized Requiring Replacement")),
(AND('[1]PWS Information'!$E$10="NTNC",U2965="Single Family Residence",R2965="Yes")))),"Tier 3",
IF((OR((AND('[1]PWS Information'!$E$10="CWS",U2965="Single Family Residence",S2965="Yes",Q2965="Non-Lead", J2965="Non-Lead - Copper",L2965="Before 1989")),
(AND('[1]PWS Information'!$E$10="CWS",U2965="Single Family Residence",S2965="Yes",Q2965="Non-Lead", N2965="Non-Lead - Copper",O2965="Before 1989")))),"Tier 4",
IF((OR((AND('[1]PWS Information'!$E$10="NTNC",Q2965="Non-Lead")),
(AND('[1]PWS Information'!$E$10="CWS",Q2965="Non-Lead",S2965="")),
(AND('[1]PWS Information'!$E$10="CWS",Q2965="Non-Lead",S2965="No")),
(AND('[1]PWS Information'!$E$10="CWS",Q2965="Non-Lead",S2965="Don't Know")),
(AND('[1]PWS Information'!$E$10="CWS",Q2965="Non-Lead", J2965="Non-Lead - Copper", S2965="Yes", L2965="Between 1989 and 2014")),
(AND('[1]PWS Information'!$E$10="CWS",Q2965="Non-Lead", J2965="Non-Lead - Copper", S2965="Yes", L2965="After 2014")),
(AND('[1]PWS Information'!$E$10="CWS",Q2965="Non-Lead", J2965="Non-Lead - Copper", S2965="Yes", L2965="Unknown")),
(AND('[1]PWS Information'!$E$10="CWS",Q2965="Non-Lead", N2965="Non-Lead - Copper", S2965="Yes", O2965="Between 1989 and 2014")),
(AND('[1]PWS Information'!$E$10="CWS",Q2965="Non-Lead", N2965="Non-Lead - Copper", S2965="Yes", O2965="After 2014")),
(AND('[1]PWS Information'!$E$10="CWS",Q2965="Non-Lead", N2965="Non-Lead - Copper", S2965="Yes", O2965="Unknown")),
(AND('[1]PWS Information'!$E$10="CWS",Q2965="Unknown")),
(AND('[1]PWS Information'!$E$10="NTNC",Q2965="Unknown")))),"Tier 5",
"")))))</f>
        <v>Tier 5</v>
      </c>
      <c r="Z2965" s="71"/>
      <c r="AA2965" s="71"/>
    </row>
    <row r="2966" spans="1:27" ht="72" x14ac:dyDescent="0.3">
      <c r="A2966" s="17"/>
      <c r="B2966" s="70" t="s">
        <v>694</v>
      </c>
      <c r="C2966" s="60">
        <v>295</v>
      </c>
      <c r="D2966" s="61" t="s">
        <v>676</v>
      </c>
      <c r="E2966" s="61" t="s">
        <v>128</v>
      </c>
      <c r="F2966" s="61">
        <v>78640</v>
      </c>
      <c r="G2966" s="62" t="s">
        <v>677</v>
      </c>
      <c r="H2966" s="63">
        <v>29.967312400000001</v>
      </c>
      <c r="I2966" s="64">
        <v>-97.818299499999995</v>
      </c>
      <c r="J2966" s="65" t="s">
        <v>50</v>
      </c>
      <c r="K2966" s="66" t="s">
        <v>51</v>
      </c>
      <c r="L2966" s="62" t="s">
        <v>52</v>
      </c>
      <c r="M2966" s="69"/>
      <c r="N2966" s="65" t="s">
        <v>50</v>
      </c>
      <c r="O2966" s="66" t="s">
        <v>52</v>
      </c>
      <c r="P2966" s="69"/>
      <c r="Q2966" s="55" t="str">
        <f t="shared" si="46"/>
        <v>Non-Lead</v>
      </c>
      <c r="R2966" s="70" t="s">
        <v>51</v>
      </c>
      <c r="S2966" s="70" t="s">
        <v>51</v>
      </c>
      <c r="T2966" s="70"/>
      <c r="U2966" s="71" t="s">
        <v>53</v>
      </c>
      <c r="V2966" s="71" t="s">
        <v>51</v>
      </c>
      <c r="W2966" s="71" t="s">
        <v>51</v>
      </c>
      <c r="X2966" s="71" t="s">
        <v>51</v>
      </c>
      <c r="Y2966" s="72" t="str">
        <f>IF((OR((AND('[1]PWS Information'!$E$10="CWS",U2966="Single Family Residence",Q2966="Lead")),
(AND('[1]PWS Information'!$E$10="CWS",U2966="Multiple Family Residence",'[1]PWS Information'!$E$11="Yes",Q2966="Lead")),
(AND('[1]PWS Information'!$E$10="NTNC",Q2966="Lead")))),"Tier 1",
IF((OR((AND('[1]PWS Information'!$E$10="CWS",U2966="Multiple Family Residence",'[1]PWS Information'!$E$11="No",Q2966="Lead")),
(AND('[1]PWS Information'!$E$10="CWS",U2966="Other",Q2966="Lead")),
(AND('[1]PWS Information'!$E$10="CWS",U2966="Building",Q2966="Lead")))),"Tier 2",
IF((OR((AND('[1]PWS Information'!$E$10="CWS",U2966="Single Family Residence",Q2966="Galvanized Requiring Replacement")),
(AND('[1]PWS Information'!$E$10="CWS",U2966="Single Family Residence",Q2966="Galvanized Requiring Replacement",R2966="Yes")),
(AND('[1]PWS Information'!$E$10="NTNC",Q2966="Galvanized Requiring Replacement")),
(AND('[1]PWS Information'!$E$10="NTNC",U2966="Single Family Residence",R2966="Yes")))),"Tier 3",
IF((OR((AND('[1]PWS Information'!$E$10="CWS",U2966="Single Family Residence",S2966="Yes",Q2966="Non-Lead", J2966="Non-Lead - Copper",L2966="Before 1989")),
(AND('[1]PWS Information'!$E$10="CWS",U2966="Single Family Residence",S2966="Yes",Q2966="Non-Lead", N2966="Non-Lead - Copper",O2966="Before 1989")))),"Tier 4",
IF((OR((AND('[1]PWS Information'!$E$10="NTNC",Q2966="Non-Lead")),
(AND('[1]PWS Information'!$E$10="CWS",Q2966="Non-Lead",S2966="")),
(AND('[1]PWS Information'!$E$10="CWS",Q2966="Non-Lead",S2966="No")),
(AND('[1]PWS Information'!$E$10="CWS",Q2966="Non-Lead",S2966="Don't Know")),
(AND('[1]PWS Information'!$E$10="CWS",Q2966="Non-Lead", J2966="Non-Lead - Copper", S2966="Yes", L2966="Between 1989 and 2014")),
(AND('[1]PWS Information'!$E$10="CWS",Q2966="Non-Lead", J2966="Non-Lead - Copper", S2966="Yes", L2966="After 2014")),
(AND('[1]PWS Information'!$E$10="CWS",Q2966="Non-Lead", J2966="Non-Lead - Copper", S2966="Yes", L2966="Unknown")),
(AND('[1]PWS Information'!$E$10="CWS",Q2966="Non-Lead", N2966="Non-Lead - Copper", S2966="Yes", O2966="Between 1989 and 2014")),
(AND('[1]PWS Information'!$E$10="CWS",Q2966="Non-Lead", N2966="Non-Lead - Copper", S2966="Yes", O2966="After 2014")),
(AND('[1]PWS Information'!$E$10="CWS",Q2966="Non-Lead", N2966="Non-Lead - Copper", S2966="Yes", O2966="Unknown")),
(AND('[1]PWS Information'!$E$10="CWS",Q2966="Unknown")),
(AND('[1]PWS Information'!$E$10="NTNC",Q2966="Unknown")))),"Tier 5",
"")))))</f>
        <v>Tier 5</v>
      </c>
      <c r="Z2966" s="71"/>
      <c r="AA2966" s="71"/>
    </row>
    <row r="2967" spans="1:27" ht="72" x14ac:dyDescent="0.3">
      <c r="A2967" s="1"/>
      <c r="B2967" s="70" t="s">
        <v>695</v>
      </c>
      <c r="C2967" s="60">
        <v>301</v>
      </c>
      <c r="D2967" s="61" t="s">
        <v>676</v>
      </c>
      <c r="E2967" s="61" t="s">
        <v>128</v>
      </c>
      <c r="F2967" s="61">
        <v>78640</v>
      </c>
      <c r="G2967" s="62" t="s">
        <v>677</v>
      </c>
      <c r="H2967" s="63">
        <v>29.9674379</v>
      </c>
      <c r="I2967" s="64">
        <v>-97.8182738</v>
      </c>
      <c r="J2967" s="65" t="s">
        <v>50</v>
      </c>
      <c r="K2967" s="66" t="s">
        <v>51</v>
      </c>
      <c r="L2967" s="62" t="s">
        <v>52</v>
      </c>
      <c r="M2967" s="69"/>
      <c r="N2967" s="65" t="s">
        <v>50</v>
      </c>
      <c r="O2967" s="66" t="s">
        <v>52</v>
      </c>
      <c r="P2967" s="69"/>
      <c r="Q2967" s="55" t="str">
        <f t="shared" si="46"/>
        <v>Non-Lead</v>
      </c>
      <c r="R2967" s="70" t="s">
        <v>51</v>
      </c>
      <c r="S2967" s="70" t="s">
        <v>51</v>
      </c>
      <c r="T2967" s="70"/>
      <c r="U2967" s="71" t="s">
        <v>53</v>
      </c>
      <c r="V2967" s="71" t="s">
        <v>51</v>
      </c>
      <c r="W2967" s="71" t="s">
        <v>51</v>
      </c>
      <c r="X2967" s="71" t="s">
        <v>51</v>
      </c>
      <c r="Y2967" s="72" t="str">
        <f>IF((OR((AND('[1]PWS Information'!$E$10="CWS",U2967="Single Family Residence",Q2967="Lead")),
(AND('[1]PWS Information'!$E$10="CWS",U2967="Multiple Family Residence",'[1]PWS Information'!$E$11="Yes",Q2967="Lead")),
(AND('[1]PWS Information'!$E$10="NTNC",Q2967="Lead")))),"Tier 1",
IF((OR((AND('[1]PWS Information'!$E$10="CWS",U2967="Multiple Family Residence",'[1]PWS Information'!$E$11="No",Q2967="Lead")),
(AND('[1]PWS Information'!$E$10="CWS",U2967="Other",Q2967="Lead")),
(AND('[1]PWS Information'!$E$10="CWS",U2967="Building",Q2967="Lead")))),"Tier 2",
IF((OR((AND('[1]PWS Information'!$E$10="CWS",U2967="Single Family Residence",Q2967="Galvanized Requiring Replacement")),
(AND('[1]PWS Information'!$E$10="CWS",U2967="Single Family Residence",Q2967="Galvanized Requiring Replacement",R2967="Yes")),
(AND('[1]PWS Information'!$E$10="NTNC",Q2967="Galvanized Requiring Replacement")),
(AND('[1]PWS Information'!$E$10="NTNC",U2967="Single Family Residence",R2967="Yes")))),"Tier 3",
IF((OR((AND('[1]PWS Information'!$E$10="CWS",U2967="Single Family Residence",S2967="Yes",Q2967="Non-Lead", J2967="Non-Lead - Copper",L2967="Before 1989")),
(AND('[1]PWS Information'!$E$10="CWS",U2967="Single Family Residence",S2967="Yes",Q2967="Non-Lead", N2967="Non-Lead - Copper",O2967="Before 1989")))),"Tier 4",
IF((OR((AND('[1]PWS Information'!$E$10="NTNC",Q2967="Non-Lead")),
(AND('[1]PWS Information'!$E$10="CWS",Q2967="Non-Lead",S2967="")),
(AND('[1]PWS Information'!$E$10="CWS",Q2967="Non-Lead",S2967="No")),
(AND('[1]PWS Information'!$E$10="CWS",Q2967="Non-Lead",S2967="Don't Know")),
(AND('[1]PWS Information'!$E$10="CWS",Q2967="Non-Lead", J2967="Non-Lead - Copper", S2967="Yes", L2967="Between 1989 and 2014")),
(AND('[1]PWS Information'!$E$10="CWS",Q2967="Non-Lead", J2967="Non-Lead - Copper", S2967="Yes", L2967="After 2014")),
(AND('[1]PWS Information'!$E$10="CWS",Q2967="Non-Lead", J2967="Non-Lead - Copper", S2967="Yes", L2967="Unknown")),
(AND('[1]PWS Information'!$E$10="CWS",Q2967="Non-Lead", N2967="Non-Lead - Copper", S2967="Yes", O2967="Between 1989 and 2014")),
(AND('[1]PWS Information'!$E$10="CWS",Q2967="Non-Lead", N2967="Non-Lead - Copper", S2967="Yes", O2967="After 2014")),
(AND('[1]PWS Information'!$E$10="CWS",Q2967="Non-Lead", N2967="Non-Lead - Copper", S2967="Yes", O2967="Unknown")),
(AND('[1]PWS Information'!$E$10="CWS",Q2967="Unknown")),
(AND('[1]PWS Information'!$E$10="NTNC",Q2967="Unknown")))),"Tier 5",
"")))))</f>
        <v>Tier 5</v>
      </c>
      <c r="Z2967" s="71"/>
      <c r="AA2967" s="71"/>
    </row>
    <row r="2968" spans="1:27" ht="72" x14ac:dyDescent="0.3">
      <c r="A2968" s="1"/>
      <c r="B2968" s="70" t="s">
        <v>696</v>
      </c>
      <c r="C2968" s="60">
        <v>309</v>
      </c>
      <c r="D2968" s="61" t="s">
        <v>676</v>
      </c>
      <c r="E2968" s="61" t="s">
        <v>128</v>
      </c>
      <c r="F2968" s="61">
        <v>78640</v>
      </c>
      <c r="G2968" s="62" t="s">
        <v>677</v>
      </c>
      <c r="H2968" s="63">
        <v>29.967530799999999</v>
      </c>
      <c r="I2968" s="64">
        <v>-97.818171699999994</v>
      </c>
      <c r="J2968" s="65" t="s">
        <v>50</v>
      </c>
      <c r="K2968" s="66" t="s">
        <v>51</v>
      </c>
      <c r="L2968" s="62" t="s">
        <v>52</v>
      </c>
      <c r="M2968" s="69"/>
      <c r="N2968" s="65" t="s">
        <v>50</v>
      </c>
      <c r="O2968" s="66" t="s">
        <v>52</v>
      </c>
      <c r="P2968" s="69"/>
      <c r="Q2968" s="55" t="str">
        <f t="shared" si="46"/>
        <v>Non-Lead</v>
      </c>
      <c r="R2968" s="70" t="s">
        <v>51</v>
      </c>
      <c r="S2968" s="70" t="s">
        <v>51</v>
      </c>
      <c r="T2968" s="70"/>
      <c r="U2968" s="71" t="s">
        <v>53</v>
      </c>
      <c r="V2968" s="71" t="s">
        <v>51</v>
      </c>
      <c r="W2968" s="71" t="s">
        <v>51</v>
      </c>
      <c r="X2968" s="71" t="s">
        <v>51</v>
      </c>
      <c r="Y2968" s="72" t="str">
        <f>IF((OR((AND('[1]PWS Information'!$E$10="CWS",U2968="Single Family Residence",Q2968="Lead")),
(AND('[1]PWS Information'!$E$10="CWS",U2968="Multiple Family Residence",'[1]PWS Information'!$E$11="Yes",Q2968="Lead")),
(AND('[1]PWS Information'!$E$10="NTNC",Q2968="Lead")))),"Tier 1",
IF((OR((AND('[1]PWS Information'!$E$10="CWS",U2968="Multiple Family Residence",'[1]PWS Information'!$E$11="No",Q2968="Lead")),
(AND('[1]PWS Information'!$E$10="CWS",U2968="Other",Q2968="Lead")),
(AND('[1]PWS Information'!$E$10="CWS",U2968="Building",Q2968="Lead")))),"Tier 2",
IF((OR((AND('[1]PWS Information'!$E$10="CWS",U2968="Single Family Residence",Q2968="Galvanized Requiring Replacement")),
(AND('[1]PWS Information'!$E$10="CWS",U2968="Single Family Residence",Q2968="Galvanized Requiring Replacement",R2968="Yes")),
(AND('[1]PWS Information'!$E$10="NTNC",Q2968="Galvanized Requiring Replacement")),
(AND('[1]PWS Information'!$E$10="NTNC",U2968="Single Family Residence",R2968="Yes")))),"Tier 3",
IF((OR((AND('[1]PWS Information'!$E$10="CWS",U2968="Single Family Residence",S2968="Yes",Q2968="Non-Lead", J2968="Non-Lead - Copper",L2968="Before 1989")),
(AND('[1]PWS Information'!$E$10="CWS",U2968="Single Family Residence",S2968="Yes",Q2968="Non-Lead", N2968="Non-Lead - Copper",O2968="Before 1989")))),"Tier 4",
IF((OR((AND('[1]PWS Information'!$E$10="NTNC",Q2968="Non-Lead")),
(AND('[1]PWS Information'!$E$10="CWS",Q2968="Non-Lead",S2968="")),
(AND('[1]PWS Information'!$E$10="CWS",Q2968="Non-Lead",S2968="No")),
(AND('[1]PWS Information'!$E$10="CWS",Q2968="Non-Lead",S2968="Don't Know")),
(AND('[1]PWS Information'!$E$10="CWS",Q2968="Non-Lead", J2968="Non-Lead - Copper", S2968="Yes", L2968="Between 1989 and 2014")),
(AND('[1]PWS Information'!$E$10="CWS",Q2968="Non-Lead", J2968="Non-Lead - Copper", S2968="Yes", L2968="After 2014")),
(AND('[1]PWS Information'!$E$10="CWS",Q2968="Non-Lead", J2968="Non-Lead - Copper", S2968="Yes", L2968="Unknown")),
(AND('[1]PWS Information'!$E$10="CWS",Q2968="Non-Lead", N2968="Non-Lead - Copper", S2968="Yes", O2968="Between 1989 and 2014")),
(AND('[1]PWS Information'!$E$10="CWS",Q2968="Non-Lead", N2968="Non-Lead - Copper", S2968="Yes", O2968="After 2014")),
(AND('[1]PWS Information'!$E$10="CWS",Q2968="Non-Lead", N2968="Non-Lead - Copper", S2968="Yes", O2968="Unknown")),
(AND('[1]PWS Information'!$E$10="CWS",Q2968="Unknown")),
(AND('[1]PWS Information'!$E$10="NTNC",Q2968="Unknown")))),"Tier 5",
"")))))</f>
        <v>Tier 5</v>
      </c>
      <c r="Z2968" s="71"/>
      <c r="AA2968" s="71"/>
    </row>
    <row r="2969" spans="1:27" ht="72" x14ac:dyDescent="0.3">
      <c r="A2969" s="1"/>
      <c r="B2969" s="70" t="s">
        <v>697</v>
      </c>
      <c r="C2969" s="60">
        <v>313</v>
      </c>
      <c r="D2969" s="61" t="s">
        <v>676</v>
      </c>
      <c r="E2969" s="61" t="s">
        <v>128</v>
      </c>
      <c r="F2969" s="61">
        <v>78640</v>
      </c>
      <c r="G2969" s="62" t="s">
        <v>677</v>
      </c>
      <c r="H2969" s="63">
        <v>29.967616499999998</v>
      </c>
      <c r="I2969" s="64">
        <v>-97.817946699999993</v>
      </c>
      <c r="J2969" s="65" t="s">
        <v>50</v>
      </c>
      <c r="K2969" s="66" t="s">
        <v>51</v>
      </c>
      <c r="L2969" s="62" t="s">
        <v>52</v>
      </c>
      <c r="M2969" s="69"/>
      <c r="N2969" s="65" t="s">
        <v>50</v>
      </c>
      <c r="O2969" s="66" t="s">
        <v>52</v>
      </c>
      <c r="P2969" s="69"/>
      <c r="Q2969" s="55" t="str">
        <f t="shared" si="46"/>
        <v>Non-Lead</v>
      </c>
      <c r="R2969" s="70" t="s">
        <v>51</v>
      </c>
      <c r="S2969" s="70" t="s">
        <v>51</v>
      </c>
      <c r="T2969" s="70"/>
      <c r="U2969" s="71" t="s">
        <v>53</v>
      </c>
      <c r="V2969" s="71" t="s">
        <v>51</v>
      </c>
      <c r="W2969" s="71" t="s">
        <v>51</v>
      </c>
      <c r="X2969" s="71" t="s">
        <v>51</v>
      </c>
      <c r="Y2969" s="72" t="str">
        <f>IF((OR((AND('[1]PWS Information'!$E$10="CWS",U2969="Single Family Residence",Q2969="Lead")),
(AND('[1]PWS Information'!$E$10="CWS",U2969="Multiple Family Residence",'[1]PWS Information'!$E$11="Yes",Q2969="Lead")),
(AND('[1]PWS Information'!$E$10="NTNC",Q2969="Lead")))),"Tier 1",
IF((OR((AND('[1]PWS Information'!$E$10="CWS",U2969="Multiple Family Residence",'[1]PWS Information'!$E$11="No",Q2969="Lead")),
(AND('[1]PWS Information'!$E$10="CWS",U2969="Other",Q2969="Lead")),
(AND('[1]PWS Information'!$E$10="CWS",U2969="Building",Q2969="Lead")))),"Tier 2",
IF((OR((AND('[1]PWS Information'!$E$10="CWS",U2969="Single Family Residence",Q2969="Galvanized Requiring Replacement")),
(AND('[1]PWS Information'!$E$10="CWS",U2969="Single Family Residence",Q2969="Galvanized Requiring Replacement",R2969="Yes")),
(AND('[1]PWS Information'!$E$10="NTNC",Q2969="Galvanized Requiring Replacement")),
(AND('[1]PWS Information'!$E$10="NTNC",U2969="Single Family Residence",R2969="Yes")))),"Tier 3",
IF((OR((AND('[1]PWS Information'!$E$10="CWS",U2969="Single Family Residence",S2969="Yes",Q2969="Non-Lead", J2969="Non-Lead - Copper",L2969="Before 1989")),
(AND('[1]PWS Information'!$E$10="CWS",U2969="Single Family Residence",S2969="Yes",Q2969="Non-Lead", N2969="Non-Lead - Copper",O2969="Before 1989")))),"Tier 4",
IF((OR((AND('[1]PWS Information'!$E$10="NTNC",Q2969="Non-Lead")),
(AND('[1]PWS Information'!$E$10="CWS",Q2969="Non-Lead",S2969="")),
(AND('[1]PWS Information'!$E$10="CWS",Q2969="Non-Lead",S2969="No")),
(AND('[1]PWS Information'!$E$10="CWS",Q2969="Non-Lead",S2969="Don't Know")),
(AND('[1]PWS Information'!$E$10="CWS",Q2969="Non-Lead", J2969="Non-Lead - Copper", S2969="Yes", L2969="Between 1989 and 2014")),
(AND('[1]PWS Information'!$E$10="CWS",Q2969="Non-Lead", J2969="Non-Lead - Copper", S2969="Yes", L2969="After 2014")),
(AND('[1]PWS Information'!$E$10="CWS",Q2969="Non-Lead", J2969="Non-Lead - Copper", S2969="Yes", L2969="Unknown")),
(AND('[1]PWS Information'!$E$10="CWS",Q2969="Non-Lead", N2969="Non-Lead - Copper", S2969="Yes", O2969="Between 1989 and 2014")),
(AND('[1]PWS Information'!$E$10="CWS",Q2969="Non-Lead", N2969="Non-Lead - Copper", S2969="Yes", O2969="After 2014")),
(AND('[1]PWS Information'!$E$10="CWS",Q2969="Non-Lead", N2969="Non-Lead - Copper", S2969="Yes", O2969="Unknown")),
(AND('[1]PWS Information'!$E$10="CWS",Q2969="Unknown")),
(AND('[1]PWS Information'!$E$10="NTNC",Q2969="Unknown")))),"Tier 5",
"")))))</f>
        <v>Tier 5</v>
      </c>
      <c r="Z2969" s="71"/>
      <c r="AA2969" s="71"/>
    </row>
    <row r="2970" spans="1:27" ht="72" x14ac:dyDescent="0.3">
      <c r="A2970" s="17"/>
      <c r="B2970" s="70" t="s">
        <v>698</v>
      </c>
      <c r="C2970" s="60">
        <v>317</v>
      </c>
      <c r="D2970" s="61" t="s">
        <v>676</v>
      </c>
      <c r="E2970" s="61" t="s">
        <v>128</v>
      </c>
      <c r="F2970" s="61">
        <v>78640</v>
      </c>
      <c r="G2970" s="62" t="s">
        <v>677</v>
      </c>
      <c r="H2970" s="63">
        <v>29.967562099999999</v>
      </c>
      <c r="I2970" s="64">
        <v>-97.817728700000004</v>
      </c>
      <c r="J2970" s="65" t="s">
        <v>50</v>
      </c>
      <c r="K2970" s="66" t="s">
        <v>51</v>
      </c>
      <c r="L2970" s="62" t="s">
        <v>52</v>
      </c>
      <c r="M2970" s="69"/>
      <c r="N2970" s="65" t="s">
        <v>50</v>
      </c>
      <c r="O2970" s="66" t="s">
        <v>52</v>
      </c>
      <c r="P2970" s="69"/>
      <c r="Q2970" s="55" t="str">
        <f t="shared" si="46"/>
        <v>Non-Lead</v>
      </c>
      <c r="R2970" s="70" t="s">
        <v>51</v>
      </c>
      <c r="S2970" s="70" t="s">
        <v>51</v>
      </c>
      <c r="T2970" s="70"/>
      <c r="U2970" s="71" t="s">
        <v>53</v>
      </c>
      <c r="V2970" s="71" t="s">
        <v>51</v>
      </c>
      <c r="W2970" s="71" t="s">
        <v>51</v>
      </c>
      <c r="X2970" s="71" t="s">
        <v>51</v>
      </c>
      <c r="Y2970" s="72" t="str">
        <f>IF((OR((AND('[1]PWS Information'!$E$10="CWS",U2970="Single Family Residence",Q2970="Lead")),
(AND('[1]PWS Information'!$E$10="CWS",U2970="Multiple Family Residence",'[1]PWS Information'!$E$11="Yes",Q2970="Lead")),
(AND('[1]PWS Information'!$E$10="NTNC",Q2970="Lead")))),"Tier 1",
IF((OR((AND('[1]PWS Information'!$E$10="CWS",U2970="Multiple Family Residence",'[1]PWS Information'!$E$11="No",Q2970="Lead")),
(AND('[1]PWS Information'!$E$10="CWS",U2970="Other",Q2970="Lead")),
(AND('[1]PWS Information'!$E$10="CWS",U2970="Building",Q2970="Lead")))),"Tier 2",
IF((OR((AND('[1]PWS Information'!$E$10="CWS",U2970="Single Family Residence",Q2970="Galvanized Requiring Replacement")),
(AND('[1]PWS Information'!$E$10="CWS",U2970="Single Family Residence",Q2970="Galvanized Requiring Replacement",R2970="Yes")),
(AND('[1]PWS Information'!$E$10="NTNC",Q2970="Galvanized Requiring Replacement")),
(AND('[1]PWS Information'!$E$10="NTNC",U2970="Single Family Residence",R2970="Yes")))),"Tier 3",
IF((OR((AND('[1]PWS Information'!$E$10="CWS",U2970="Single Family Residence",S2970="Yes",Q2970="Non-Lead", J2970="Non-Lead - Copper",L2970="Before 1989")),
(AND('[1]PWS Information'!$E$10="CWS",U2970="Single Family Residence",S2970="Yes",Q2970="Non-Lead", N2970="Non-Lead - Copper",O2970="Before 1989")))),"Tier 4",
IF((OR((AND('[1]PWS Information'!$E$10="NTNC",Q2970="Non-Lead")),
(AND('[1]PWS Information'!$E$10="CWS",Q2970="Non-Lead",S2970="")),
(AND('[1]PWS Information'!$E$10="CWS",Q2970="Non-Lead",S2970="No")),
(AND('[1]PWS Information'!$E$10="CWS",Q2970="Non-Lead",S2970="Don't Know")),
(AND('[1]PWS Information'!$E$10="CWS",Q2970="Non-Lead", J2970="Non-Lead - Copper", S2970="Yes", L2970="Between 1989 and 2014")),
(AND('[1]PWS Information'!$E$10="CWS",Q2970="Non-Lead", J2970="Non-Lead - Copper", S2970="Yes", L2970="After 2014")),
(AND('[1]PWS Information'!$E$10="CWS",Q2970="Non-Lead", J2970="Non-Lead - Copper", S2970="Yes", L2970="Unknown")),
(AND('[1]PWS Information'!$E$10="CWS",Q2970="Non-Lead", N2970="Non-Lead - Copper", S2970="Yes", O2970="Between 1989 and 2014")),
(AND('[1]PWS Information'!$E$10="CWS",Q2970="Non-Lead", N2970="Non-Lead - Copper", S2970="Yes", O2970="After 2014")),
(AND('[1]PWS Information'!$E$10="CWS",Q2970="Non-Lead", N2970="Non-Lead - Copper", S2970="Yes", O2970="Unknown")),
(AND('[1]PWS Information'!$E$10="CWS",Q2970="Unknown")),
(AND('[1]PWS Information'!$E$10="NTNC",Q2970="Unknown")))),"Tier 5",
"")))))</f>
        <v>Tier 5</v>
      </c>
      <c r="Z2970" s="71"/>
      <c r="AA2970" s="71"/>
    </row>
    <row r="2971" spans="1:27" ht="72" x14ac:dyDescent="0.3">
      <c r="A2971" s="1"/>
      <c r="B2971" s="70" t="s">
        <v>699</v>
      </c>
      <c r="C2971" s="60">
        <v>323</v>
      </c>
      <c r="D2971" s="61" t="s">
        <v>676</v>
      </c>
      <c r="E2971" s="61" t="s">
        <v>128</v>
      </c>
      <c r="F2971" s="61">
        <v>78640</v>
      </c>
      <c r="G2971" s="62" t="s">
        <v>677</v>
      </c>
      <c r="H2971" s="63">
        <v>29.967410600000001</v>
      </c>
      <c r="I2971" s="64">
        <v>-97.817637399999995</v>
      </c>
      <c r="J2971" s="65" t="s">
        <v>50</v>
      </c>
      <c r="K2971" s="66" t="s">
        <v>51</v>
      </c>
      <c r="L2971" s="62" t="s">
        <v>52</v>
      </c>
      <c r="M2971" s="69"/>
      <c r="N2971" s="65" t="s">
        <v>50</v>
      </c>
      <c r="O2971" s="66" t="s">
        <v>52</v>
      </c>
      <c r="P2971" s="69"/>
      <c r="Q2971" s="55" t="str">
        <f t="shared" si="46"/>
        <v>Non-Lead</v>
      </c>
      <c r="R2971" s="70" t="s">
        <v>51</v>
      </c>
      <c r="S2971" s="70" t="s">
        <v>51</v>
      </c>
      <c r="T2971" s="70"/>
      <c r="U2971" s="71" t="s">
        <v>53</v>
      </c>
      <c r="V2971" s="71" t="s">
        <v>51</v>
      </c>
      <c r="W2971" s="71" t="s">
        <v>51</v>
      </c>
      <c r="X2971" s="71" t="s">
        <v>51</v>
      </c>
      <c r="Y2971" s="72" t="str">
        <f>IF((OR((AND('[1]PWS Information'!$E$10="CWS",U2971="Single Family Residence",Q2971="Lead")),
(AND('[1]PWS Information'!$E$10="CWS",U2971="Multiple Family Residence",'[1]PWS Information'!$E$11="Yes",Q2971="Lead")),
(AND('[1]PWS Information'!$E$10="NTNC",Q2971="Lead")))),"Tier 1",
IF((OR((AND('[1]PWS Information'!$E$10="CWS",U2971="Multiple Family Residence",'[1]PWS Information'!$E$11="No",Q2971="Lead")),
(AND('[1]PWS Information'!$E$10="CWS",U2971="Other",Q2971="Lead")),
(AND('[1]PWS Information'!$E$10="CWS",U2971="Building",Q2971="Lead")))),"Tier 2",
IF((OR((AND('[1]PWS Information'!$E$10="CWS",U2971="Single Family Residence",Q2971="Galvanized Requiring Replacement")),
(AND('[1]PWS Information'!$E$10="CWS",U2971="Single Family Residence",Q2971="Galvanized Requiring Replacement",R2971="Yes")),
(AND('[1]PWS Information'!$E$10="NTNC",Q2971="Galvanized Requiring Replacement")),
(AND('[1]PWS Information'!$E$10="NTNC",U2971="Single Family Residence",R2971="Yes")))),"Tier 3",
IF((OR((AND('[1]PWS Information'!$E$10="CWS",U2971="Single Family Residence",S2971="Yes",Q2971="Non-Lead", J2971="Non-Lead - Copper",L2971="Before 1989")),
(AND('[1]PWS Information'!$E$10="CWS",U2971="Single Family Residence",S2971="Yes",Q2971="Non-Lead", N2971="Non-Lead - Copper",O2971="Before 1989")))),"Tier 4",
IF((OR((AND('[1]PWS Information'!$E$10="NTNC",Q2971="Non-Lead")),
(AND('[1]PWS Information'!$E$10="CWS",Q2971="Non-Lead",S2971="")),
(AND('[1]PWS Information'!$E$10="CWS",Q2971="Non-Lead",S2971="No")),
(AND('[1]PWS Information'!$E$10="CWS",Q2971="Non-Lead",S2971="Don't Know")),
(AND('[1]PWS Information'!$E$10="CWS",Q2971="Non-Lead", J2971="Non-Lead - Copper", S2971="Yes", L2971="Between 1989 and 2014")),
(AND('[1]PWS Information'!$E$10="CWS",Q2971="Non-Lead", J2971="Non-Lead - Copper", S2971="Yes", L2971="After 2014")),
(AND('[1]PWS Information'!$E$10="CWS",Q2971="Non-Lead", J2971="Non-Lead - Copper", S2971="Yes", L2971="Unknown")),
(AND('[1]PWS Information'!$E$10="CWS",Q2971="Non-Lead", N2971="Non-Lead - Copper", S2971="Yes", O2971="Between 1989 and 2014")),
(AND('[1]PWS Information'!$E$10="CWS",Q2971="Non-Lead", N2971="Non-Lead - Copper", S2971="Yes", O2971="After 2014")),
(AND('[1]PWS Information'!$E$10="CWS",Q2971="Non-Lead", N2971="Non-Lead - Copper", S2971="Yes", O2971="Unknown")),
(AND('[1]PWS Information'!$E$10="CWS",Q2971="Unknown")),
(AND('[1]PWS Information'!$E$10="NTNC",Q2971="Unknown")))),"Tier 5",
"")))))</f>
        <v>Tier 5</v>
      </c>
      <c r="Z2971" s="71"/>
      <c r="AA2971" s="71"/>
    </row>
    <row r="2972" spans="1:27" ht="72" x14ac:dyDescent="0.3">
      <c r="A2972" s="1"/>
      <c r="B2972" s="70" t="s">
        <v>700</v>
      </c>
      <c r="C2972" s="60">
        <v>326</v>
      </c>
      <c r="D2972" s="61" t="s">
        <v>676</v>
      </c>
      <c r="E2972" s="61" t="s">
        <v>128</v>
      </c>
      <c r="F2972" s="61">
        <v>78640</v>
      </c>
      <c r="G2972" s="62" t="s">
        <v>677</v>
      </c>
      <c r="H2972" s="63">
        <v>29.967057799999999</v>
      </c>
      <c r="I2972" s="64">
        <v>-97.817988200000002</v>
      </c>
      <c r="J2972" s="65" t="s">
        <v>50</v>
      </c>
      <c r="K2972" s="66" t="s">
        <v>51</v>
      </c>
      <c r="L2972" s="62" t="s">
        <v>52</v>
      </c>
      <c r="M2972" s="69"/>
      <c r="N2972" s="65" t="s">
        <v>50</v>
      </c>
      <c r="O2972" s="66" t="s">
        <v>52</v>
      </c>
      <c r="P2972" s="69"/>
      <c r="Q2972" s="55" t="str">
        <f t="shared" si="46"/>
        <v>Non-Lead</v>
      </c>
      <c r="R2972" s="70" t="s">
        <v>51</v>
      </c>
      <c r="S2972" s="70" t="s">
        <v>51</v>
      </c>
      <c r="T2972" s="70"/>
      <c r="U2972" s="71" t="s">
        <v>53</v>
      </c>
      <c r="V2972" s="71" t="s">
        <v>51</v>
      </c>
      <c r="W2972" s="71" t="s">
        <v>51</v>
      </c>
      <c r="X2972" s="71" t="s">
        <v>51</v>
      </c>
      <c r="Y2972" s="72" t="str">
        <f>IF((OR((AND('[1]PWS Information'!$E$10="CWS",U2972="Single Family Residence",Q2972="Lead")),
(AND('[1]PWS Information'!$E$10="CWS",U2972="Multiple Family Residence",'[1]PWS Information'!$E$11="Yes",Q2972="Lead")),
(AND('[1]PWS Information'!$E$10="NTNC",Q2972="Lead")))),"Tier 1",
IF((OR((AND('[1]PWS Information'!$E$10="CWS",U2972="Multiple Family Residence",'[1]PWS Information'!$E$11="No",Q2972="Lead")),
(AND('[1]PWS Information'!$E$10="CWS",U2972="Other",Q2972="Lead")),
(AND('[1]PWS Information'!$E$10="CWS",U2972="Building",Q2972="Lead")))),"Tier 2",
IF((OR((AND('[1]PWS Information'!$E$10="CWS",U2972="Single Family Residence",Q2972="Galvanized Requiring Replacement")),
(AND('[1]PWS Information'!$E$10="CWS",U2972="Single Family Residence",Q2972="Galvanized Requiring Replacement",R2972="Yes")),
(AND('[1]PWS Information'!$E$10="NTNC",Q2972="Galvanized Requiring Replacement")),
(AND('[1]PWS Information'!$E$10="NTNC",U2972="Single Family Residence",R2972="Yes")))),"Tier 3",
IF((OR((AND('[1]PWS Information'!$E$10="CWS",U2972="Single Family Residence",S2972="Yes",Q2972="Non-Lead", J2972="Non-Lead - Copper",L2972="Before 1989")),
(AND('[1]PWS Information'!$E$10="CWS",U2972="Single Family Residence",S2972="Yes",Q2972="Non-Lead", N2972="Non-Lead - Copper",O2972="Before 1989")))),"Tier 4",
IF((OR((AND('[1]PWS Information'!$E$10="NTNC",Q2972="Non-Lead")),
(AND('[1]PWS Information'!$E$10="CWS",Q2972="Non-Lead",S2972="")),
(AND('[1]PWS Information'!$E$10="CWS",Q2972="Non-Lead",S2972="No")),
(AND('[1]PWS Information'!$E$10="CWS",Q2972="Non-Lead",S2972="Don't Know")),
(AND('[1]PWS Information'!$E$10="CWS",Q2972="Non-Lead", J2972="Non-Lead - Copper", S2972="Yes", L2972="Between 1989 and 2014")),
(AND('[1]PWS Information'!$E$10="CWS",Q2972="Non-Lead", J2972="Non-Lead - Copper", S2972="Yes", L2972="After 2014")),
(AND('[1]PWS Information'!$E$10="CWS",Q2972="Non-Lead", J2972="Non-Lead - Copper", S2972="Yes", L2972="Unknown")),
(AND('[1]PWS Information'!$E$10="CWS",Q2972="Non-Lead", N2972="Non-Lead - Copper", S2972="Yes", O2972="Between 1989 and 2014")),
(AND('[1]PWS Information'!$E$10="CWS",Q2972="Non-Lead", N2972="Non-Lead - Copper", S2972="Yes", O2972="After 2014")),
(AND('[1]PWS Information'!$E$10="CWS",Q2972="Non-Lead", N2972="Non-Lead - Copper", S2972="Yes", O2972="Unknown")),
(AND('[1]PWS Information'!$E$10="CWS",Q2972="Unknown")),
(AND('[1]PWS Information'!$E$10="NTNC",Q2972="Unknown")))),"Tier 5",
"")))))</f>
        <v>Tier 5</v>
      </c>
      <c r="Z2972" s="71"/>
      <c r="AA2972" s="71"/>
    </row>
    <row r="2973" spans="1:27" ht="72" x14ac:dyDescent="0.3">
      <c r="A2973" s="1"/>
      <c r="B2973" s="70" t="s">
        <v>701</v>
      </c>
      <c r="C2973" s="60">
        <v>331</v>
      </c>
      <c r="D2973" s="61" t="s">
        <v>676</v>
      </c>
      <c r="E2973" s="61" t="s">
        <v>128</v>
      </c>
      <c r="F2973" s="61">
        <v>78640</v>
      </c>
      <c r="G2973" s="62" t="s">
        <v>677</v>
      </c>
      <c r="H2973" s="63">
        <v>29.9673002</v>
      </c>
      <c r="I2973" s="64">
        <v>-97.817550299999994</v>
      </c>
      <c r="J2973" s="65" t="s">
        <v>50</v>
      </c>
      <c r="K2973" s="66" t="s">
        <v>51</v>
      </c>
      <c r="L2973" s="62" t="s">
        <v>52</v>
      </c>
      <c r="M2973" s="69"/>
      <c r="N2973" s="65" t="s">
        <v>50</v>
      </c>
      <c r="O2973" s="66" t="s">
        <v>52</v>
      </c>
      <c r="P2973" s="69"/>
      <c r="Q2973" s="55" t="str">
        <f t="shared" si="46"/>
        <v>Non-Lead</v>
      </c>
      <c r="R2973" s="70" t="s">
        <v>51</v>
      </c>
      <c r="S2973" s="70" t="s">
        <v>51</v>
      </c>
      <c r="T2973" s="70"/>
      <c r="U2973" s="71" t="s">
        <v>53</v>
      </c>
      <c r="V2973" s="71" t="s">
        <v>51</v>
      </c>
      <c r="W2973" s="71" t="s">
        <v>51</v>
      </c>
      <c r="X2973" s="71" t="s">
        <v>51</v>
      </c>
      <c r="Y2973" s="72" t="str">
        <f>IF((OR((AND('[1]PWS Information'!$E$10="CWS",U2973="Single Family Residence",Q2973="Lead")),
(AND('[1]PWS Information'!$E$10="CWS",U2973="Multiple Family Residence",'[1]PWS Information'!$E$11="Yes",Q2973="Lead")),
(AND('[1]PWS Information'!$E$10="NTNC",Q2973="Lead")))),"Tier 1",
IF((OR((AND('[1]PWS Information'!$E$10="CWS",U2973="Multiple Family Residence",'[1]PWS Information'!$E$11="No",Q2973="Lead")),
(AND('[1]PWS Information'!$E$10="CWS",U2973="Other",Q2973="Lead")),
(AND('[1]PWS Information'!$E$10="CWS",U2973="Building",Q2973="Lead")))),"Tier 2",
IF((OR((AND('[1]PWS Information'!$E$10="CWS",U2973="Single Family Residence",Q2973="Galvanized Requiring Replacement")),
(AND('[1]PWS Information'!$E$10="CWS",U2973="Single Family Residence",Q2973="Galvanized Requiring Replacement",R2973="Yes")),
(AND('[1]PWS Information'!$E$10="NTNC",Q2973="Galvanized Requiring Replacement")),
(AND('[1]PWS Information'!$E$10="NTNC",U2973="Single Family Residence",R2973="Yes")))),"Tier 3",
IF((OR((AND('[1]PWS Information'!$E$10="CWS",U2973="Single Family Residence",S2973="Yes",Q2973="Non-Lead", J2973="Non-Lead - Copper",L2973="Before 1989")),
(AND('[1]PWS Information'!$E$10="CWS",U2973="Single Family Residence",S2973="Yes",Q2973="Non-Lead", N2973="Non-Lead - Copper",O2973="Before 1989")))),"Tier 4",
IF((OR((AND('[1]PWS Information'!$E$10="NTNC",Q2973="Non-Lead")),
(AND('[1]PWS Information'!$E$10="CWS",Q2973="Non-Lead",S2973="")),
(AND('[1]PWS Information'!$E$10="CWS",Q2973="Non-Lead",S2973="No")),
(AND('[1]PWS Information'!$E$10="CWS",Q2973="Non-Lead",S2973="Don't Know")),
(AND('[1]PWS Information'!$E$10="CWS",Q2973="Non-Lead", J2973="Non-Lead - Copper", S2973="Yes", L2973="Between 1989 and 2014")),
(AND('[1]PWS Information'!$E$10="CWS",Q2973="Non-Lead", J2973="Non-Lead - Copper", S2973="Yes", L2973="After 2014")),
(AND('[1]PWS Information'!$E$10="CWS",Q2973="Non-Lead", J2973="Non-Lead - Copper", S2973="Yes", L2973="Unknown")),
(AND('[1]PWS Information'!$E$10="CWS",Q2973="Non-Lead", N2973="Non-Lead - Copper", S2973="Yes", O2973="Between 1989 and 2014")),
(AND('[1]PWS Information'!$E$10="CWS",Q2973="Non-Lead", N2973="Non-Lead - Copper", S2973="Yes", O2973="After 2014")),
(AND('[1]PWS Information'!$E$10="CWS",Q2973="Non-Lead", N2973="Non-Lead - Copper", S2973="Yes", O2973="Unknown")),
(AND('[1]PWS Information'!$E$10="CWS",Q2973="Unknown")),
(AND('[1]PWS Information'!$E$10="NTNC",Q2973="Unknown")))),"Tier 5",
"")))))</f>
        <v>Tier 5</v>
      </c>
      <c r="Z2973" s="71"/>
      <c r="AA2973" s="71"/>
    </row>
    <row r="2974" spans="1:27" ht="72" x14ac:dyDescent="0.3">
      <c r="A2974" s="17"/>
      <c r="B2974" s="70" t="s">
        <v>702</v>
      </c>
      <c r="C2974" s="60">
        <v>334</v>
      </c>
      <c r="D2974" s="61" t="s">
        <v>676</v>
      </c>
      <c r="E2974" s="61" t="s">
        <v>128</v>
      </c>
      <c r="F2974" s="61">
        <v>78640</v>
      </c>
      <c r="G2974" s="62" t="s">
        <v>677</v>
      </c>
      <c r="H2974" s="63">
        <v>29.966963400000001</v>
      </c>
      <c r="I2974" s="64">
        <v>-97.817912399999997</v>
      </c>
      <c r="J2974" s="65" t="s">
        <v>50</v>
      </c>
      <c r="K2974" s="66" t="s">
        <v>51</v>
      </c>
      <c r="L2974" s="62" t="s">
        <v>52</v>
      </c>
      <c r="M2974" s="69"/>
      <c r="N2974" s="65" t="s">
        <v>50</v>
      </c>
      <c r="O2974" s="66" t="s">
        <v>52</v>
      </c>
      <c r="P2974" s="69"/>
      <c r="Q2974" s="55" t="str">
        <f t="shared" si="46"/>
        <v>Non-Lead</v>
      </c>
      <c r="R2974" s="70" t="s">
        <v>51</v>
      </c>
      <c r="S2974" s="70" t="s">
        <v>51</v>
      </c>
      <c r="T2974" s="70"/>
      <c r="U2974" s="71" t="s">
        <v>53</v>
      </c>
      <c r="V2974" s="71" t="s">
        <v>51</v>
      </c>
      <c r="W2974" s="71" t="s">
        <v>51</v>
      </c>
      <c r="X2974" s="71" t="s">
        <v>51</v>
      </c>
      <c r="Y2974" s="72" t="str">
        <f>IF((OR((AND('[1]PWS Information'!$E$10="CWS",U2974="Single Family Residence",Q2974="Lead")),
(AND('[1]PWS Information'!$E$10="CWS",U2974="Multiple Family Residence",'[1]PWS Information'!$E$11="Yes",Q2974="Lead")),
(AND('[1]PWS Information'!$E$10="NTNC",Q2974="Lead")))),"Tier 1",
IF((OR((AND('[1]PWS Information'!$E$10="CWS",U2974="Multiple Family Residence",'[1]PWS Information'!$E$11="No",Q2974="Lead")),
(AND('[1]PWS Information'!$E$10="CWS",U2974="Other",Q2974="Lead")),
(AND('[1]PWS Information'!$E$10="CWS",U2974="Building",Q2974="Lead")))),"Tier 2",
IF((OR((AND('[1]PWS Information'!$E$10="CWS",U2974="Single Family Residence",Q2974="Galvanized Requiring Replacement")),
(AND('[1]PWS Information'!$E$10="CWS",U2974="Single Family Residence",Q2974="Galvanized Requiring Replacement",R2974="Yes")),
(AND('[1]PWS Information'!$E$10="NTNC",Q2974="Galvanized Requiring Replacement")),
(AND('[1]PWS Information'!$E$10="NTNC",U2974="Single Family Residence",R2974="Yes")))),"Tier 3",
IF((OR((AND('[1]PWS Information'!$E$10="CWS",U2974="Single Family Residence",S2974="Yes",Q2974="Non-Lead", J2974="Non-Lead - Copper",L2974="Before 1989")),
(AND('[1]PWS Information'!$E$10="CWS",U2974="Single Family Residence",S2974="Yes",Q2974="Non-Lead", N2974="Non-Lead - Copper",O2974="Before 1989")))),"Tier 4",
IF((OR((AND('[1]PWS Information'!$E$10="NTNC",Q2974="Non-Lead")),
(AND('[1]PWS Information'!$E$10="CWS",Q2974="Non-Lead",S2974="")),
(AND('[1]PWS Information'!$E$10="CWS",Q2974="Non-Lead",S2974="No")),
(AND('[1]PWS Information'!$E$10="CWS",Q2974="Non-Lead",S2974="Don't Know")),
(AND('[1]PWS Information'!$E$10="CWS",Q2974="Non-Lead", J2974="Non-Lead - Copper", S2974="Yes", L2974="Between 1989 and 2014")),
(AND('[1]PWS Information'!$E$10="CWS",Q2974="Non-Lead", J2974="Non-Lead - Copper", S2974="Yes", L2974="After 2014")),
(AND('[1]PWS Information'!$E$10="CWS",Q2974="Non-Lead", J2974="Non-Lead - Copper", S2974="Yes", L2974="Unknown")),
(AND('[1]PWS Information'!$E$10="CWS",Q2974="Non-Lead", N2974="Non-Lead - Copper", S2974="Yes", O2974="Between 1989 and 2014")),
(AND('[1]PWS Information'!$E$10="CWS",Q2974="Non-Lead", N2974="Non-Lead - Copper", S2974="Yes", O2974="After 2014")),
(AND('[1]PWS Information'!$E$10="CWS",Q2974="Non-Lead", N2974="Non-Lead - Copper", S2974="Yes", O2974="Unknown")),
(AND('[1]PWS Information'!$E$10="CWS",Q2974="Unknown")),
(AND('[1]PWS Information'!$E$10="NTNC",Q2974="Unknown")))),"Tier 5",
"")))))</f>
        <v>Tier 5</v>
      </c>
      <c r="Z2974" s="71"/>
      <c r="AA2974" s="71"/>
    </row>
    <row r="2975" spans="1:27" ht="72" x14ac:dyDescent="0.3">
      <c r="A2975" s="1"/>
      <c r="B2975" s="70" t="s">
        <v>703</v>
      </c>
      <c r="C2975" s="60">
        <v>339</v>
      </c>
      <c r="D2975" s="61" t="s">
        <v>676</v>
      </c>
      <c r="E2975" s="61" t="s">
        <v>128</v>
      </c>
      <c r="F2975" s="61">
        <v>78640</v>
      </c>
      <c r="G2975" s="62" t="s">
        <v>677</v>
      </c>
      <c r="H2975" s="63">
        <v>29.967222199999998</v>
      </c>
      <c r="I2975" s="64">
        <v>-97.817461111111101</v>
      </c>
      <c r="J2975" s="65" t="s">
        <v>50</v>
      </c>
      <c r="K2975" s="66" t="s">
        <v>51</v>
      </c>
      <c r="L2975" s="62" t="s">
        <v>52</v>
      </c>
      <c r="M2975" s="69"/>
      <c r="N2975" s="65" t="s">
        <v>50</v>
      </c>
      <c r="O2975" s="66" t="s">
        <v>52</v>
      </c>
      <c r="P2975" s="69"/>
      <c r="Q2975" s="55" t="str">
        <f t="shared" si="46"/>
        <v>Non-Lead</v>
      </c>
      <c r="R2975" s="70" t="s">
        <v>51</v>
      </c>
      <c r="S2975" s="70" t="s">
        <v>51</v>
      </c>
      <c r="T2975" s="70"/>
      <c r="U2975" s="71" t="s">
        <v>53</v>
      </c>
      <c r="V2975" s="71" t="s">
        <v>51</v>
      </c>
      <c r="W2975" s="71" t="s">
        <v>51</v>
      </c>
      <c r="X2975" s="71" t="s">
        <v>51</v>
      </c>
      <c r="Y2975" s="72" t="str">
        <f>IF((OR((AND('[1]PWS Information'!$E$10="CWS",U2975="Single Family Residence",Q2975="Lead")),
(AND('[1]PWS Information'!$E$10="CWS",U2975="Multiple Family Residence",'[1]PWS Information'!$E$11="Yes",Q2975="Lead")),
(AND('[1]PWS Information'!$E$10="NTNC",Q2975="Lead")))),"Tier 1",
IF((OR((AND('[1]PWS Information'!$E$10="CWS",U2975="Multiple Family Residence",'[1]PWS Information'!$E$11="No",Q2975="Lead")),
(AND('[1]PWS Information'!$E$10="CWS",U2975="Other",Q2975="Lead")),
(AND('[1]PWS Information'!$E$10="CWS",U2975="Building",Q2975="Lead")))),"Tier 2",
IF((OR((AND('[1]PWS Information'!$E$10="CWS",U2975="Single Family Residence",Q2975="Galvanized Requiring Replacement")),
(AND('[1]PWS Information'!$E$10="CWS",U2975="Single Family Residence",Q2975="Galvanized Requiring Replacement",R2975="Yes")),
(AND('[1]PWS Information'!$E$10="NTNC",Q2975="Galvanized Requiring Replacement")),
(AND('[1]PWS Information'!$E$10="NTNC",U2975="Single Family Residence",R2975="Yes")))),"Tier 3",
IF((OR((AND('[1]PWS Information'!$E$10="CWS",U2975="Single Family Residence",S2975="Yes",Q2975="Non-Lead", J2975="Non-Lead - Copper",L2975="Before 1989")),
(AND('[1]PWS Information'!$E$10="CWS",U2975="Single Family Residence",S2975="Yes",Q2975="Non-Lead", N2975="Non-Lead - Copper",O2975="Before 1989")))),"Tier 4",
IF((OR((AND('[1]PWS Information'!$E$10="NTNC",Q2975="Non-Lead")),
(AND('[1]PWS Information'!$E$10="CWS",Q2975="Non-Lead",S2975="")),
(AND('[1]PWS Information'!$E$10="CWS",Q2975="Non-Lead",S2975="No")),
(AND('[1]PWS Information'!$E$10="CWS",Q2975="Non-Lead",S2975="Don't Know")),
(AND('[1]PWS Information'!$E$10="CWS",Q2975="Non-Lead", J2975="Non-Lead - Copper", S2975="Yes", L2975="Between 1989 and 2014")),
(AND('[1]PWS Information'!$E$10="CWS",Q2975="Non-Lead", J2975="Non-Lead - Copper", S2975="Yes", L2975="After 2014")),
(AND('[1]PWS Information'!$E$10="CWS",Q2975="Non-Lead", J2975="Non-Lead - Copper", S2975="Yes", L2975="Unknown")),
(AND('[1]PWS Information'!$E$10="CWS",Q2975="Non-Lead", N2975="Non-Lead - Copper", S2975="Yes", O2975="Between 1989 and 2014")),
(AND('[1]PWS Information'!$E$10="CWS",Q2975="Non-Lead", N2975="Non-Lead - Copper", S2975="Yes", O2975="After 2014")),
(AND('[1]PWS Information'!$E$10="CWS",Q2975="Non-Lead", N2975="Non-Lead - Copper", S2975="Yes", O2975="Unknown")),
(AND('[1]PWS Information'!$E$10="CWS",Q2975="Unknown")),
(AND('[1]PWS Information'!$E$10="NTNC",Q2975="Unknown")))),"Tier 5",
"")))))</f>
        <v>Tier 5</v>
      </c>
      <c r="Z2975" s="71"/>
      <c r="AA2975" s="71"/>
    </row>
    <row r="2976" spans="1:27" ht="72" x14ac:dyDescent="0.3">
      <c r="A2976" s="1"/>
      <c r="B2976" s="70" t="s">
        <v>704</v>
      </c>
      <c r="C2976" s="60">
        <v>340</v>
      </c>
      <c r="D2976" s="61" t="s">
        <v>676</v>
      </c>
      <c r="E2976" s="61" t="s">
        <v>128</v>
      </c>
      <c r="F2976" s="61">
        <v>78640</v>
      </c>
      <c r="G2976" s="62" t="s">
        <v>677</v>
      </c>
      <c r="H2976" s="63">
        <v>29.9668861</v>
      </c>
      <c r="I2976" s="64">
        <v>-97.817813888888793</v>
      </c>
      <c r="J2976" s="65" t="s">
        <v>50</v>
      </c>
      <c r="K2976" s="66" t="s">
        <v>51</v>
      </c>
      <c r="L2976" s="62" t="s">
        <v>52</v>
      </c>
      <c r="M2976" s="69"/>
      <c r="N2976" s="65" t="s">
        <v>50</v>
      </c>
      <c r="O2976" s="66" t="s">
        <v>52</v>
      </c>
      <c r="P2976" s="69"/>
      <c r="Q2976" s="55" t="str">
        <f t="shared" si="46"/>
        <v>Non-Lead</v>
      </c>
      <c r="R2976" s="70" t="s">
        <v>51</v>
      </c>
      <c r="S2976" s="70" t="s">
        <v>51</v>
      </c>
      <c r="T2976" s="70"/>
      <c r="U2976" s="71" t="s">
        <v>53</v>
      </c>
      <c r="V2976" s="71" t="s">
        <v>51</v>
      </c>
      <c r="W2976" s="71" t="s">
        <v>51</v>
      </c>
      <c r="X2976" s="71" t="s">
        <v>51</v>
      </c>
      <c r="Y2976" s="72" t="str">
        <f>IF((OR((AND('[1]PWS Information'!$E$10="CWS",U2976="Single Family Residence",Q2976="Lead")),
(AND('[1]PWS Information'!$E$10="CWS",U2976="Multiple Family Residence",'[1]PWS Information'!$E$11="Yes",Q2976="Lead")),
(AND('[1]PWS Information'!$E$10="NTNC",Q2976="Lead")))),"Tier 1",
IF((OR((AND('[1]PWS Information'!$E$10="CWS",U2976="Multiple Family Residence",'[1]PWS Information'!$E$11="No",Q2976="Lead")),
(AND('[1]PWS Information'!$E$10="CWS",U2976="Other",Q2976="Lead")),
(AND('[1]PWS Information'!$E$10="CWS",U2976="Building",Q2976="Lead")))),"Tier 2",
IF((OR((AND('[1]PWS Information'!$E$10="CWS",U2976="Single Family Residence",Q2976="Galvanized Requiring Replacement")),
(AND('[1]PWS Information'!$E$10="CWS",U2976="Single Family Residence",Q2976="Galvanized Requiring Replacement",R2976="Yes")),
(AND('[1]PWS Information'!$E$10="NTNC",Q2976="Galvanized Requiring Replacement")),
(AND('[1]PWS Information'!$E$10="NTNC",U2976="Single Family Residence",R2976="Yes")))),"Tier 3",
IF((OR((AND('[1]PWS Information'!$E$10="CWS",U2976="Single Family Residence",S2976="Yes",Q2976="Non-Lead", J2976="Non-Lead - Copper",L2976="Before 1989")),
(AND('[1]PWS Information'!$E$10="CWS",U2976="Single Family Residence",S2976="Yes",Q2976="Non-Lead", N2976="Non-Lead - Copper",O2976="Before 1989")))),"Tier 4",
IF((OR((AND('[1]PWS Information'!$E$10="NTNC",Q2976="Non-Lead")),
(AND('[1]PWS Information'!$E$10="CWS",Q2976="Non-Lead",S2976="")),
(AND('[1]PWS Information'!$E$10="CWS",Q2976="Non-Lead",S2976="No")),
(AND('[1]PWS Information'!$E$10="CWS",Q2976="Non-Lead",S2976="Don't Know")),
(AND('[1]PWS Information'!$E$10="CWS",Q2976="Non-Lead", J2976="Non-Lead - Copper", S2976="Yes", L2976="Between 1989 and 2014")),
(AND('[1]PWS Information'!$E$10="CWS",Q2976="Non-Lead", J2976="Non-Lead - Copper", S2976="Yes", L2976="After 2014")),
(AND('[1]PWS Information'!$E$10="CWS",Q2976="Non-Lead", J2976="Non-Lead - Copper", S2976="Yes", L2976="Unknown")),
(AND('[1]PWS Information'!$E$10="CWS",Q2976="Non-Lead", N2976="Non-Lead - Copper", S2976="Yes", O2976="Between 1989 and 2014")),
(AND('[1]PWS Information'!$E$10="CWS",Q2976="Non-Lead", N2976="Non-Lead - Copper", S2976="Yes", O2976="After 2014")),
(AND('[1]PWS Information'!$E$10="CWS",Q2976="Non-Lead", N2976="Non-Lead - Copper", S2976="Yes", O2976="Unknown")),
(AND('[1]PWS Information'!$E$10="CWS",Q2976="Unknown")),
(AND('[1]PWS Information'!$E$10="NTNC",Q2976="Unknown")))),"Tier 5",
"")))))</f>
        <v>Tier 5</v>
      </c>
      <c r="Z2976" s="71"/>
      <c r="AA2976" s="71"/>
    </row>
    <row r="2977" spans="1:27" ht="72" x14ac:dyDescent="0.3">
      <c r="A2977" s="1"/>
      <c r="B2977" s="70" t="s">
        <v>705</v>
      </c>
      <c r="C2977" s="60">
        <v>347</v>
      </c>
      <c r="D2977" s="61" t="s">
        <v>676</v>
      </c>
      <c r="E2977" s="61" t="s">
        <v>128</v>
      </c>
      <c r="F2977" s="61">
        <v>78640</v>
      </c>
      <c r="G2977" s="62" t="s">
        <v>677</v>
      </c>
      <c r="H2977" s="63">
        <v>29.967101400000001</v>
      </c>
      <c r="I2977" s="64">
        <v>-97.817418599999996</v>
      </c>
      <c r="J2977" s="65" t="s">
        <v>50</v>
      </c>
      <c r="K2977" s="66" t="s">
        <v>51</v>
      </c>
      <c r="L2977" s="62" t="s">
        <v>52</v>
      </c>
      <c r="M2977" s="69"/>
      <c r="N2977" s="65" t="s">
        <v>50</v>
      </c>
      <c r="O2977" s="66" t="s">
        <v>52</v>
      </c>
      <c r="P2977" s="69"/>
      <c r="Q2977" s="55" t="str">
        <f t="shared" si="46"/>
        <v>Non-Lead</v>
      </c>
      <c r="R2977" s="70" t="s">
        <v>51</v>
      </c>
      <c r="S2977" s="70" t="s">
        <v>51</v>
      </c>
      <c r="T2977" s="70"/>
      <c r="U2977" s="71" t="s">
        <v>53</v>
      </c>
      <c r="V2977" s="71" t="s">
        <v>51</v>
      </c>
      <c r="W2977" s="71" t="s">
        <v>51</v>
      </c>
      <c r="X2977" s="71" t="s">
        <v>51</v>
      </c>
      <c r="Y2977" s="72" t="str">
        <f>IF((OR((AND('[1]PWS Information'!$E$10="CWS",U2977="Single Family Residence",Q2977="Lead")),
(AND('[1]PWS Information'!$E$10="CWS",U2977="Multiple Family Residence",'[1]PWS Information'!$E$11="Yes",Q2977="Lead")),
(AND('[1]PWS Information'!$E$10="NTNC",Q2977="Lead")))),"Tier 1",
IF((OR((AND('[1]PWS Information'!$E$10="CWS",U2977="Multiple Family Residence",'[1]PWS Information'!$E$11="No",Q2977="Lead")),
(AND('[1]PWS Information'!$E$10="CWS",U2977="Other",Q2977="Lead")),
(AND('[1]PWS Information'!$E$10="CWS",U2977="Building",Q2977="Lead")))),"Tier 2",
IF((OR((AND('[1]PWS Information'!$E$10="CWS",U2977="Single Family Residence",Q2977="Galvanized Requiring Replacement")),
(AND('[1]PWS Information'!$E$10="CWS",U2977="Single Family Residence",Q2977="Galvanized Requiring Replacement",R2977="Yes")),
(AND('[1]PWS Information'!$E$10="NTNC",Q2977="Galvanized Requiring Replacement")),
(AND('[1]PWS Information'!$E$10="NTNC",U2977="Single Family Residence",R2977="Yes")))),"Tier 3",
IF((OR((AND('[1]PWS Information'!$E$10="CWS",U2977="Single Family Residence",S2977="Yes",Q2977="Non-Lead", J2977="Non-Lead - Copper",L2977="Before 1989")),
(AND('[1]PWS Information'!$E$10="CWS",U2977="Single Family Residence",S2977="Yes",Q2977="Non-Lead", N2977="Non-Lead - Copper",O2977="Before 1989")))),"Tier 4",
IF((OR((AND('[1]PWS Information'!$E$10="NTNC",Q2977="Non-Lead")),
(AND('[1]PWS Information'!$E$10="CWS",Q2977="Non-Lead",S2977="")),
(AND('[1]PWS Information'!$E$10="CWS",Q2977="Non-Lead",S2977="No")),
(AND('[1]PWS Information'!$E$10="CWS",Q2977="Non-Lead",S2977="Don't Know")),
(AND('[1]PWS Information'!$E$10="CWS",Q2977="Non-Lead", J2977="Non-Lead - Copper", S2977="Yes", L2977="Between 1989 and 2014")),
(AND('[1]PWS Information'!$E$10="CWS",Q2977="Non-Lead", J2977="Non-Lead - Copper", S2977="Yes", L2977="After 2014")),
(AND('[1]PWS Information'!$E$10="CWS",Q2977="Non-Lead", J2977="Non-Lead - Copper", S2977="Yes", L2977="Unknown")),
(AND('[1]PWS Information'!$E$10="CWS",Q2977="Non-Lead", N2977="Non-Lead - Copper", S2977="Yes", O2977="Between 1989 and 2014")),
(AND('[1]PWS Information'!$E$10="CWS",Q2977="Non-Lead", N2977="Non-Lead - Copper", S2977="Yes", O2977="After 2014")),
(AND('[1]PWS Information'!$E$10="CWS",Q2977="Non-Lead", N2977="Non-Lead - Copper", S2977="Yes", O2977="Unknown")),
(AND('[1]PWS Information'!$E$10="CWS",Q2977="Unknown")),
(AND('[1]PWS Information'!$E$10="NTNC",Q2977="Unknown")))),"Tier 5",
"")))))</f>
        <v>Tier 5</v>
      </c>
      <c r="Z2977" s="71"/>
      <c r="AA2977" s="71"/>
    </row>
    <row r="2978" spans="1:27" ht="72" x14ac:dyDescent="0.3">
      <c r="A2978" s="17"/>
      <c r="B2978" s="70" t="s">
        <v>706</v>
      </c>
      <c r="C2978" s="60">
        <v>348</v>
      </c>
      <c r="D2978" s="61" t="s">
        <v>676</v>
      </c>
      <c r="E2978" s="61" t="s">
        <v>128</v>
      </c>
      <c r="F2978" s="61">
        <v>78640</v>
      </c>
      <c r="G2978" s="62" t="s">
        <v>677</v>
      </c>
      <c r="H2978" s="63">
        <v>29.966818499999999</v>
      </c>
      <c r="I2978" s="64">
        <v>-97.817705200000006</v>
      </c>
      <c r="J2978" s="65" t="s">
        <v>50</v>
      </c>
      <c r="K2978" s="66" t="s">
        <v>51</v>
      </c>
      <c r="L2978" s="62" t="s">
        <v>52</v>
      </c>
      <c r="M2978" s="69"/>
      <c r="N2978" s="65" t="s">
        <v>50</v>
      </c>
      <c r="O2978" s="66" t="s">
        <v>52</v>
      </c>
      <c r="P2978" s="69"/>
      <c r="Q2978" s="55" t="str">
        <f t="shared" si="46"/>
        <v>Non-Lead</v>
      </c>
      <c r="R2978" s="70" t="s">
        <v>51</v>
      </c>
      <c r="S2978" s="70" t="s">
        <v>51</v>
      </c>
      <c r="T2978" s="70"/>
      <c r="U2978" s="71" t="s">
        <v>53</v>
      </c>
      <c r="V2978" s="71" t="s">
        <v>51</v>
      </c>
      <c r="W2978" s="71" t="s">
        <v>51</v>
      </c>
      <c r="X2978" s="71" t="s">
        <v>51</v>
      </c>
      <c r="Y2978" s="72" t="str">
        <f>IF((OR((AND('[1]PWS Information'!$E$10="CWS",U2978="Single Family Residence",Q2978="Lead")),
(AND('[1]PWS Information'!$E$10="CWS",U2978="Multiple Family Residence",'[1]PWS Information'!$E$11="Yes",Q2978="Lead")),
(AND('[1]PWS Information'!$E$10="NTNC",Q2978="Lead")))),"Tier 1",
IF((OR((AND('[1]PWS Information'!$E$10="CWS",U2978="Multiple Family Residence",'[1]PWS Information'!$E$11="No",Q2978="Lead")),
(AND('[1]PWS Information'!$E$10="CWS",U2978="Other",Q2978="Lead")),
(AND('[1]PWS Information'!$E$10="CWS",U2978="Building",Q2978="Lead")))),"Tier 2",
IF((OR((AND('[1]PWS Information'!$E$10="CWS",U2978="Single Family Residence",Q2978="Galvanized Requiring Replacement")),
(AND('[1]PWS Information'!$E$10="CWS",U2978="Single Family Residence",Q2978="Galvanized Requiring Replacement",R2978="Yes")),
(AND('[1]PWS Information'!$E$10="NTNC",Q2978="Galvanized Requiring Replacement")),
(AND('[1]PWS Information'!$E$10="NTNC",U2978="Single Family Residence",R2978="Yes")))),"Tier 3",
IF((OR((AND('[1]PWS Information'!$E$10="CWS",U2978="Single Family Residence",S2978="Yes",Q2978="Non-Lead", J2978="Non-Lead - Copper",L2978="Before 1989")),
(AND('[1]PWS Information'!$E$10="CWS",U2978="Single Family Residence",S2978="Yes",Q2978="Non-Lead", N2978="Non-Lead - Copper",O2978="Before 1989")))),"Tier 4",
IF((OR((AND('[1]PWS Information'!$E$10="NTNC",Q2978="Non-Lead")),
(AND('[1]PWS Information'!$E$10="CWS",Q2978="Non-Lead",S2978="")),
(AND('[1]PWS Information'!$E$10="CWS",Q2978="Non-Lead",S2978="No")),
(AND('[1]PWS Information'!$E$10="CWS",Q2978="Non-Lead",S2978="Don't Know")),
(AND('[1]PWS Information'!$E$10="CWS",Q2978="Non-Lead", J2978="Non-Lead - Copper", S2978="Yes", L2978="Between 1989 and 2014")),
(AND('[1]PWS Information'!$E$10="CWS",Q2978="Non-Lead", J2978="Non-Lead - Copper", S2978="Yes", L2978="After 2014")),
(AND('[1]PWS Information'!$E$10="CWS",Q2978="Non-Lead", J2978="Non-Lead - Copper", S2978="Yes", L2978="Unknown")),
(AND('[1]PWS Information'!$E$10="CWS",Q2978="Non-Lead", N2978="Non-Lead - Copper", S2978="Yes", O2978="Between 1989 and 2014")),
(AND('[1]PWS Information'!$E$10="CWS",Q2978="Non-Lead", N2978="Non-Lead - Copper", S2978="Yes", O2978="After 2014")),
(AND('[1]PWS Information'!$E$10="CWS",Q2978="Non-Lead", N2978="Non-Lead - Copper", S2978="Yes", O2978="Unknown")),
(AND('[1]PWS Information'!$E$10="CWS",Q2978="Unknown")),
(AND('[1]PWS Information'!$E$10="NTNC",Q2978="Unknown")))),"Tier 5",
"")))))</f>
        <v>Tier 5</v>
      </c>
      <c r="Z2978" s="71"/>
      <c r="AA2978" s="71"/>
    </row>
    <row r="2979" spans="1:27" ht="72" x14ac:dyDescent="0.3">
      <c r="A2979" s="1"/>
      <c r="B2979" s="70" t="s">
        <v>707</v>
      </c>
      <c r="C2979" s="60">
        <v>355</v>
      </c>
      <c r="D2979" s="61" t="s">
        <v>676</v>
      </c>
      <c r="E2979" s="61" t="s">
        <v>128</v>
      </c>
      <c r="F2979" s="61">
        <v>78640</v>
      </c>
      <c r="G2979" s="62" t="s">
        <v>677</v>
      </c>
      <c r="H2979" s="63">
        <v>29.967013000000001</v>
      </c>
      <c r="I2979" s="64">
        <v>-97.817358900000002</v>
      </c>
      <c r="J2979" s="65" t="s">
        <v>50</v>
      </c>
      <c r="K2979" s="66" t="s">
        <v>51</v>
      </c>
      <c r="L2979" s="62" t="s">
        <v>52</v>
      </c>
      <c r="M2979" s="69"/>
      <c r="N2979" s="65" t="s">
        <v>50</v>
      </c>
      <c r="O2979" s="66" t="s">
        <v>52</v>
      </c>
      <c r="P2979" s="69"/>
      <c r="Q2979" s="55" t="str">
        <f t="shared" si="46"/>
        <v>Non-Lead</v>
      </c>
      <c r="R2979" s="70" t="s">
        <v>51</v>
      </c>
      <c r="S2979" s="70" t="s">
        <v>51</v>
      </c>
      <c r="T2979" s="70"/>
      <c r="U2979" s="71" t="s">
        <v>53</v>
      </c>
      <c r="V2979" s="71" t="s">
        <v>51</v>
      </c>
      <c r="W2979" s="71" t="s">
        <v>51</v>
      </c>
      <c r="X2979" s="71" t="s">
        <v>51</v>
      </c>
      <c r="Y2979" s="72" t="str">
        <f>IF((OR((AND('[1]PWS Information'!$E$10="CWS",U2979="Single Family Residence",Q2979="Lead")),
(AND('[1]PWS Information'!$E$10="CWS",U2979="Multiple Family Residence",'[1]PWS Information'!$E$11="Yes",Q2979="Lead")),
(AND('[1]PWS Information'!$E$10="NTNC",Q2979="Lead")))),"Tier 1",
IF((OR((AND('[1]PWS Information'!$E$10="CWS",U2979="Multiple Family Residence",'[1]PWS Information'!$E$11="No",Q2979="Lead")),
(AND('[1]PWS Information'!$E$10="CWS",U2979="Other",Q2979="Lead")),
(AND('[1]PWS Information'!$E$10="CWS",U2979="Building",Q2979="Lead")))),"Tier 2",
IF((OR((AND('[1]PWS Information'!$E$10="CWS",U2979="Single Family Residence",Q2979="Galvanized Requiring Replacement")),
(AND('[1]PWS Information'!$E$10="CWS",U2979="Single Family Residence",Q2979="Galvanized Requiring Replacement",R2979="Yes")),
(AND('[1]PWS Information'!$E$10="NTNC",Q2979="Galvanized Requiring Replacement")),
(AND('[1]PWS Information'!$E$10="NTNC",U2979="Single Family Residence",R2979="Yes")))),"Tier 3",
IF((OR((AND('[1]PWS Information'!$E$10="CWS",U2979="Single Family Residence",S2979="Yes",Q2979="Non-Lead", J2979="Non-Lead - Copper",L2979="Before 1989")),
(AND('[1]PWS Information'!$E$10="CWS",U2979="Single Family Residence",S2979="Yes",Q2979="Non-Lead", N2979="Non-Lead - Copper",O2979="Before 1989")))),"Tier 4",
IF((OR((AND('[1]PWS Information'!$E$10="NTNC",Q2979="Non-Lead")),
(AND('[1]PWS Information'!$E$10="CWS",Q2979="Non-Lead",S2979="")),
(AND('[1]PWS Information'!$E$10="CWS",Q2979="Non-Lead",S2979="No")),
(AND('[1]PWS Information'!$E$10="CWS",Q2979="Non-Lead",S2979="Don't Know")),
(AND('[1]PWS Information'!$E$10="CWS",Q2979="Non-Lead", J2979="Non-Lead - Copper", S2979="Yes", L2979="Between 1989 and 2014")),
(AND('[1]PWS Information'!$E$10="CWS",Q2979="Non-Lead", J2979="Non-Lead - Copper", S2979="Yes", L2979="After 2014")),
(AND('[1]PWS Information'!$E$10="CWS",Q2979="Non-Lead", J2979="Non-Lead - Copper", S2979="Yes", L2979="Unknown")),
(AND('[1]PWS Information'!$E$10="CWS",Q2979="Non-Lead", N2979="Non-Lead - Copper", S2979="Yes", O2979="Between 1989 and 2014")),
(AND('[1]PWS Information'!$E$10="CWS",Q2979="Non-Lead", N2979="Non-Lead - Copper", S2979="Yes", O2979="After 2014")),
(AND('[1]PWS Information'!$E$10="CWS",Q2979="Non-Lead", N2979="Non-Lead - Copper", S2979="Yes", O2979="Unknown")),
(AND('[1]PWS Information'!$E$10="CWS",Q2979="Unknown")),
(AND('[1]PWS Information'!$E$10="NTNC",Q2979="Unknown")))),"Tier 5",
"")))))</f>
        <v>Tier 5</v>
      </c>
      <c r="Z2979" s="71"/>
      <c r="AA2979" s="71"/>
    </row>
    <row r="2980" spans="1:27" ht="72" x14ac:dyDescent="0.3">
      <c r="A2980" s="1"/>
      <c r="B2980" s="70" t="s">
        <v>708</v>
      </c>
      <c r="C2980" s="60">
        <v>358</v>
      </c>
      <c r="D2980" s="61" t="s">
        <v>676</v>
      </c>
      <c r="E2980" s="61" t="s">
        <v>128</v>
      </c>
      <c r="F2980" s="61">
        <v>78640</v>
      </c>
      <c r="G2980" s="62" t="s">
        <v>677</v>
      </c>
      <c r="H2980" s="63">
        <v>29.966684999999998</v>
      </c>
      <c r="I2980" s="64">
        <v>-97.817659399999997</v>
      </c>
      <c r="J2980" s="65" t="s">
        <v>50</v>
      </c>
      <c r="K2980" s="66" t="s">
        <v>51</v>
      </c>
      <c r="L2980" s="62" t="s">
        <v>52</v>
      </c>
      <c r="M2980" s="69"/>
      <c r="N2980" s="65" t="s">
        <v>50</v>
      </c>
      <c r="O2980" s="66" t="s">
        <v>52</v>
      </c>
      <c r="P2980" s="69"/>
      <c r="Q2980" s="55" t="str">
        <f t="shared" si="46"/>
        <v>Non-Lead</v>
      </c>
      <c r="R2980" s="70" t="s">
        <v>51</v>
      </c>
      <c r="S2980" s="70" t="s">
        <v>51</v>
      </c>
      <c r="T2980" s="70"/>
      <c r="U2980" s="71" t="s">
        <v>53</v>
      </c>
      <c r="V2980" s="71" t="s">
        <v>51</v>
      </c>
      <c r="W2980" s="71" t="s">
        <v>51</v>
      </c>
      <c r="X2980" s="71" t="s">
        <v>51</v>
      </c>
      <c r="Y2980" s="72" t="str">
        <f>IF((OR((AND('[1]PWS Information'!$E$10="CWS",U2980="Single Family Residence",Q2980="Lead")),
(AND('[1]PWS Information'!$E$10="CWS",U2980="Multiple Family Residence",'[1]PWS Information'!$E$11="Yes",Q2980="Lead")),
(AND('[1]PWS Information'!$E$10="NTNC",Q2980="Lead")))),"Tier 1",
IF((OR((AND('[1]PWS Information'!$E$10="CWS",U2980="Multiple Family Residence",'[1]PWS Information'!$E$11="No",Q2980="Lead")),
(AND('[1]PWS Information'!$E$10="CWS",U2980="Other",Q2980="Lead")),
(AND('[1]PWS Information'!$E$10="CWS",U2980="Building",Q2980="Lead")))),"Tier 2",
IF((OR((AND('[1]PWS Information'!$E$10="CWS",U2980="Single Family Residence",Q2980="Galvanized Requiring Replacement")),
(AND('[1]PWS Information'!$E$10="CWS",U2980="Single Family Residence",Q2980="Galvanized Requiring Replacement",R2980="Yes")),
(AND('[1]PWS Information'!$E$10="NTNC",Q2980="Galvanized Requiring Replacement")),
(AND('[1]PWS Information'!$E$10="NTNC",U2980="Single Family Residence",R2980="Yes")))),"Tier 3",
IF((OR((AND('[1]PWS Information'!$E$10="CWS",U2980="Single Family Residence",S2980="Yes",Q2980="Non-Lead", J2980="Non-Lead - Copper",L2980="Before 1989")),
(AND('[1]PWS Information'!$E$10="CWS",U2980="Single Family Residence",S2980="Yes",Q2980="Non-Lead", N2980="Non-Lead - Copper",O2980="Before 1989")))),"Tier 4",
IF((OR((AND('[1]PWS Information'!$E$10="NTNC",Q2980="Non-Lead")),
(AND('[1]PWS Information'!$E$10="CWS",Q2980="Non-Lead",S2980="")),
(AND('[1]PWS Information'!$E$10="CWS",Q2980="Non-Lead",S2980="No")),
(AND('[1]PWS Information'!$E$10="CWS",Q2980="Non-Lead",S2980="Don't Know")),
(AND('[1]PWS Information'!$E$10="CWS",Q2980="Non-Lead", J2980="Non-Lead - Copper", S2980="Yes", L2980="Between 1989 and 2014")),
(AND('[1]PWS Information'!$E$10="CWS",Q2980="Non-Lead", J2980="Non-Lead - Copper", S2980="Yes", L2980="After 2014")),
(AND('[1]PWS Information'!$E$10="CWS",Q2980="Non-Lead", J2980="Non-Lead - Copper", S2980="Yes", L2980="Unknown")),
(AND('[1]PWS Information'!$E$10="CWS",Q2980="Non-Lead", N2980="Non-Lead - Copper", S2980="Yes", O2980="Between 1989 and 2014")),
(AND('[1]PWS Information'!$E$10="CWS",Q2980="Non-Lead", N2980="Non-Lead - Copper", S2980="Yes", O2980="After 2014")),
(AND('[1]PWS Information'!$E$10="CWS",Q2980="Non-Lead", N2980="Non-Lead - Copper", S2980="Yes", O2980="Unknown")),
(AND('[1]PWS Information'!$E$10="CWS",Q2980="Unknown")),
(AND('[1]PWS Information'!$E$10="NTNC",Q2980="Unknown")))),"Tier 5",
"")))))</f>
        <v>Tier 5</v>
      </c>
      <c r="Z2980" s="71"/>
      <c r="AA2980" s="71"/>
    </row>
    <row r="2981" spans="1:27" ht="72" x14ac:dyDescent="0.3">
      <c r="A2981" s="1"/>
      <c r="B2981" s="70" t="s">
        <v>709</v>
      </c>
      <c r="C2981" s="60">
        <v>364</v>
      </c>
      <c r="D2981" s="61" t="s">
        <v>676</v>
      </c>
      <c r="E2981" s="61" t="s">
        <v>128</v>
      </c>
      <c r="F2981" s="61">
        <v>78640</v>
      </c>
      <c r="G2981" s="62" t="s">
        <v>677</v>
      </c>
      <c r="H2981" s="63">
        <v>29.966640300000002</v>
      </c>
      <c r="I2981" s="64">
        <v>-97.817545999999993</v>
      </c>
      <c r="J2981" s="65" t="s">
        <v>50</v>
      </c>
      <c r="K2981" s="66" t="s">
        <v>51</v>
      </c>
      <c r="L2981" s="62" t="s">
        <v>52</v>
      </c>
      <c r="M2981" s="69"/>
      <c r="N2981" s="65" t="s">
        <v>50</v>
      </c>
      <c r="O2981" s="66" t="s">
        <v>52</v>
      </c>
      <c r="P2981" s="69"/>
      <c r="Q2981" s="55" t="str">
        <f t="shared" si="46"/>
        <v>Non-Lead</v>
      </c>
      <c r="R2981" s="70" t="s">
        <v>51</v>
      </c>
      <c r="S2981" s="70" t="s">
        <v>51</v>
      </c>
      <c r="T2981" s="70"/>
      <c r="U2981" s="71" t="s">
        <v>53</v>
      </c>
      <c r="V2981" s="71" t="s">
        <v>51</v>
      </c>
      <c r="W2981" s="71" t="s">
        <v>51</v>
      </c>
      <c r="X2981" s="71" t="s">
        <v>51</v>
      </c>
      <c r="Y2981" s="72" t="str">
        <f>IF((OR((AND('[1]PWS Information'!$E$10="CWS",U2981="Single Family Residence",Q2981="Lead")),
(AND('[1]PWS Information'!$E$10="CWS",U2981="Multiple Family Residence",'[1]PWS Information'!$E$11="Yes",Q2981="Lead")),
(AND('[1]PWS Information'!$E$10="NTNC",Q2981="Lead")))),"Tier 1",
IF((OR((AND('[1]PWS Information'!$E$10="CWS",U2981="Multiple Family Residence",'[1]PWS Information'!$E$11="No",Q2981="Lead")),
(AND('[1]PWS Information'!$E$10="CWS",U2981="Other",Q2981="Lead")),
(AND('[1]PWS Information'!$E$10="CWS",U2981="Building",Q2981="Lead")))),"Tier 2",
IF((OR((AND('[1]PWS Information'!$E$10="CWS",U2981="Single Family Residence",Q2981="Galvanized Requiring Replacement")),
(AND('[1]PWS Information'!$E$10="CWS",U2981="Single Family Residence",Q2981="Galvanized Requiring Replacement",R2981="Yes")),
(AND('[1]PWS Information'!$E$10="NTNC",Q2981="Galvanized Requiring Replacement")),
(AND('[1]PWS Information'!$E$10="NTNC",U2981="Single Family Residence",R2981="Yes")))),"Tier 3",
IF((OR((AND('[1]PWS Information'!$E$10="CWS",U2981="Single Family Residence",S2981="Yes",Q2981="Non-Lead", J2981="Non-Lead - Copper",L2981="Before 1989")),
(AND('[1]PWS Information'!$E$10="CWS",U2981="Single Family Residence",S2981="Yes",Q2981="Non-Lead", N2981="Non-Lead - Copper",O2981="Before 1989")))),"Tier 4",
IF((OR((AND('[1]PWS Information'!$E$10="NTNC",Q2981="Non-Lead")),
(AND('[1]PWS Information'!$E$10="CWS",Q2981="Non-Lead",S2981="")),
(AND('[1]PWS Information'!$E$10="CWS",Q2981="Non-Lead",S2981="No")),
(AND('[1]PWS Information'!$E$10="CWS",Q2981="Non-Lead",S2981="Don't Know")),
(AND('[1]PWS Information'!$E$10="CWS",Q2981="Non-Lead", J2981="Non-Lead - Copper", S2981="Yes", L2981="Between 1989 and 2014")),
(AND('[1]PWS Information'!$E$10="CWS",Q2981="Non-Lead", J2981="Non-Lead - Copper", S2981="Yes", L2981="After 2014")),
(AND('[1]PWS Information'!$E$10="CWS",Q2981="Non-Lead", J2981="Non-Lead - Copper", S2981="Yes", L2981="Unknown")),
(AND('[1]PWS Information'!$E$10="CWS",Q2981="Non-Lead", N2981="Non-Lead - Copper", S2981="Yes", O2981="Between 1989 and 2014")),
(AND('[1]PWS Information'!$E$10="CWS",Q2981="Non-Lead", N2981="Non-Lead - Copper", S2981="Yes", O2981="After 2014")),
(AND('[1]PWS Information'!$E$10="CWS",Q2981="Non-Lead", N2981="Non-Lead - Copper", S2981="Yes", O2981="Unknown")),
(AND('[1]PWS Information'!$E$10="CWS",Q2981="Unknown")),
(AND('[1]PWS Information'!$E$10="NTNC",Q2981="Unknown")))),"Tier 5",
"")))))</f>
        <v>Tier 5</v>
      </c>
      <c r="Z2981" s="71"/>
      <c r="AA2981" s="71"/>
    </row>
    <row r="2982" spans="1:27" ht="72" x14ac:dyDescent="0.3">
      <c r="A2982" s="17"/>
      <c r="B2982" s="70" t="s">
        <v>710</v>
      </c>
      <c r="C2982" s="60">
        <v>372</v>
      </c>
      <c r="D2982" s="61" t="s">
        <v>676</v>
      </c>
      <c r="E2982" s="61" t="s">
        <v>128</v>
      </c>
      <c r="F2982" s="61">
        <v>78640</v>
      </c>
      <c r="G2982" s="62" t="s">
        <v>677</v>
      </c>
      <c r="H2982" s="63">
        <v>29.966534500000002</v>
      </c>
      <c r="I2982" s="64">
        <v>-97.817476799999994</v>
      </c>
      <c r="J2982" s="65" t="s">
        <v>50</v>
      </c>
      <c r="K2982" s="66" t="s">
        <v>51</v>
      </c>
      <c r="L2982" s="62" t="s">
        <v>52</v>
      </c>
      <c r="M2982" s="69"/>
      <c r="N2982" s="65" t="s">
        <v>50</v>
      </c>
      <c r="O2982" s="66" t="s">
        <v>52</v>
      </c>
      <c r="P2982" s="69"/>
      <c r="Q2982" s="55" t="str">
        <f t="shared" si="46"/>
        <v>Non-Lead</v>
      </c>
      <c r="R2982" s="70" t="s">
        <v>51</v>
      </c>
      <c r="S2982" s="70" t="s">
        <v>51</v>
      </c>
      <c r="T2982" s="70"/>
      <c r="U2982" s="71" t="s">
        <v>53</v>
      </c>
      <c r="V2982" s="71" t="s">
        <v>51</v>
      </c>
      <c r="W2982" s="71" t="s">
        <v>51</v>
      </c>
      <c r="X2982" s="71" t="s">
        <v>51</v>
      </c>
      <c r="Y2982" s="72" t="str">
        <f>IF((OR((AND('[1]PWS Information'!$E$10="CWS",U2982="Single Family Residence",Q2982="Lead")),
(AND('[1]PWS Information'!$E$10="CWS",U2982="Multiple Family Residence",'[1]PWS Information'!$E$11="Yes",Q2982="Lead")),
(AND('[1]PWS Information'!$E$10="NTNC",Q2982="Lead")))),"Tier 1",
IF((OR((AND('[1]PWS Information'!$E$10="CWS",U2982="Multiple Family Residence",'[1]PWS Information'!$E$11="No",Q2982="Lead")),
(AND('[1]PWS Information'!$E$10="CWS",U2982="Other",Q2982="Lead")),
(AND('[1]PWS Information'!$E$10="CWS",U2982="Building",Q2982="Lead")))),"Tier 2",
IF((OR((AND('[1]PWS Information'!$E$10="CWS",U2982="Single Family Residence",Q2982="Galvanized Requiring Replacement")),
(AND('[1]PWS Information'!$E$10="CWS",U2982="Single Family Residence",Q2982="Galvanized Requiring Replacement",R2982="Yes")),
(AND('[1]PWS Information'!$E$10="NTNC",Q2982="Galvanized Requiring Replacement")),
(AND('[1]PWS Information'!$E$10="NTNC",U2982="Single Family Residence",R2982="Yes")))),"Tier 3",
IF((OR((AND('[1]PWS Information'!$E$10="CWS",U2982="Single Family Residence",S2982="Yes",Q2982="Non-Lead", J2982="Non-Lead - Copper",L2982="Before 1989")),
(AND('[1]PWS Information'!$E$10="CWS",U2982="Single Family Residence",S2982="Yes",Q2982="Non-Lead", N2982="Non-Lead - Copper",O2982="Before 1989")))),"Tier 4",
IF((OR((AND('[1]PWS Information'!$E$10="NTNC",Q2982="Non-Lead")),
(AND('[1]PWS Information'!$E$10="CWS",Q2982="Non-Lead",S2982="")),
(AND('[1]PWS Information'!$E$10="CWS",Q2982="Non-Lead",S2982="No")),
(AND('[1]PWS Information'!$E$10="CWS",Q2982="Non-Lead",S2982="Don't Know")),
(AND('[1]PWS Information'!$E$10="CWS",Q2982="Non-Lead", J2982="Non-Lead - Copper", S2982="Yes", L2982="Between 1989 and 2014")),
(AND('[1]PWS Information'!$E$10="CWS",Q2982="Non-Lead", J2982="Non-Lead - Copper", S2982="Yes", L2982="After 2014")),
(AND('[1]PWS Information'!$E$10="CWS",Q2982="Non-Lead", J2982="Non-Lead - Copper", S2982="Yes", L2982="Unknown")),
(AND('[1]PWS Information'!$E$10="CWS",Q2982="Non-Lead", N2982="Non-Lead - Copper", S2982="Yes", O2982="Between 1989 and 2014")),
(AND('[1]PWS Information'!$E$10="CWS",Q2982="Non-Lead", N2982="Non-Lead - Copper", S2982="Yes", O2982="After 2014")),
(AND('[1]PWS Information'!$E$10="CWS",Q2982="Non-Lead", N2982="Non-Lead - Copper", S2982="Yes", O2982="Unknown")),
(AND('[1]PWS Information'!$E$10="CWS",Q2982="Unknown")),
(AND('[1]PWS Information'!$E$10="NTNC",Q2982="Unknown")))),"Tier 5",
"")))))</f>
        <v>Tier 5</v>
      </c>
      <c r="Z2982" s="71"/>
      <c r="AA2982" s="71"/>
    </row>
    <row r="2983" spans="1:27" ht="72" x14ac:dyDescent="0.3">
      <c r="A2983" s="1"/>
      <c r="B2983" s="70" t="s">
        <v>711</v>
      </c>
      <c r="C2983" s="60">
        <v>377</v>
      </c>
      <c r="D2983" s="61" t="s">
        <v>676</v>
      </c>
      <c r="E2983" s="61" t="s">
        <v>128</v>
      </c>
      <c r="F2983" s="61">
        <v>78640</v>
      </c>
      <c r="G2983" s="62" t="s">
        <v>677</v>
      </c>
      <c r="H2983" s="63">
        <v>29.966792000000002</v>
      </c>
      <c r="I2983" s="64">
        <v>-97.817007200000006</v>
      </c>
      <c r="J2983" s="65" t="s">
        <v>50</v>
      </c>
      <c r="K2983" s="66" t="s">
        <v>51</v>
      </c>
      <c r="L2983" s="62" t="s">
        <v>52</v>
      </c>
      <c r="M2983" s="69"/>
      <c r="N2983" s="65" t="s">
        <v>50</v>
      </c>
      <c r="O2983" s="66" t="s">
        <v>52</v>
      </c>
      <c r="P2983" s="69"/>
      <c r="Q2983" s="55" t="str">
        <f t="shared" si="46"/>
        <v>Non-Lead</v>
      </c>
      <c r="R2983" s="70" t="s">
        <v>51</v>
      </c>
      <c r="S2983" s="70" t="s">
        <v>51</v>
      </c>
      <c r="T2983" s="70"/>
      <c r="U2983" s="71" t="s">
        <v>53</v>
      </c>
      <c r="V2983" s="71" t="s">
        <v>51</v>
      </c>
      <c r="W2983" s="71" t="s">
        <v>51</v>
      </c>
      <c r="X2983" s="71" t="s">
        <v>51</v>
      </c>
      <c r="Y2983" s="72" t="str">
        <f>IF((OR((AND('[1]PWS Information'!$E$10="CWS",U2983="Single Family Residence",Q2983="Lead")),
(AND('[1]PWS Information'!$E$10="CWS",U2983="Multiple Family Residence",'[1]PWS Information'!$E$11="Yes",Q2983="Lead")),
(AND('[1]PWS Information'!$E$10="NTNC",Q2983="Lead")))),"Tier 1",
IF((OR((AND('[1]PWS Information'!$E$10="CWS",U2983="Multiple Family Residence",'[1]PWS Information'!$E$11="No",Q2983="Lead")),
(AND('[1]PWS Information'!$E$10="CWS",U2983="Other",Q2983="Lead")),
(AND('[1]PWS Information'!$E$10="CWS",U2983="Building",Q2983="Lead")))),"Tier 2",
IF((OR((AND('[1]PWS Information'!$E$10="CWS",U2983="Single Family Residence",Q2983="Galvanized Requiring Replacement")),
(AND('[1]PWS Information'!$E$10="CWS",U2983="Single Family Residence",Q2983="Galvanized Requiring Replacement",R2983="Yes")),
(AND('[1]PWS Information'!$E$10="NTNC",Q2983="Galvanized Requiring Replacement")),
(AND('[1]PWS Information'!$E$10="NTNC",U2983="Single Family Residence",R2983="Yes")))),"Tier 3",
IF((OR((AND('[1]PWS Information'!$E$10="CWS",U2983="Single Family Residence",S2983="Yes",Q2983="Non-Lead", J2983="Non-Lead - Copper",L2983="Before 1989")),
(AND('[1]PWS Information'!$E$10="CWS",U2983="Single Family Residence",S2983="Yes",Q2983="Non-Lead", N2983="Non-Lead - Copper",O2983="Before 1989")))),"Tier 4",
IF((OR((AND('[1]PWS Information'!$E$10="NTNC",Q2983="Non-Lead")),
(AND('[1]PWS Information'!$E$10="CWS",Q2983="Non-Lead",S2983="")),
(AND('[1]PWS Information'!$E$10="CWS",Q2983="Non-Lead",S2983="No")),
(AND('[1]PWS Information'!$E$10="CWS",Q2983="Non-Lead",S2983="Don't Know")),
(AND('[1]PWS Information'!$E$10="CWS",Q2983="Non-Lead", J2983="Non-Lead - Copper", S2983="Yes", L2983="Between 1989 and 2014")),
(AND('[1]PWS Information'!$E$10="CWS",Q2983="Non-Lead", J2983="Non-Lead - Copper", S2983="Yes", L2983="After 2014")),
(AND('[1]PWS Information'!$E$10="CWS",Q2983="Non-Lead", J2983="Non-Lead - Copper", S2983="Yes", L2983="Unknown")),
(AND('[1]PWS Information'!$E$10="CWS",Q2983="Non-Lead", N2983="Non-Lead - Copper", S2983="Yes", O2983="Between 1989 and 2014")),
(AND('[1]PWS Information'!$E$10="CWS",Q2983="Non-Lead", N2983="Non-Lead - Copper", S2983="Yes", O2983="After 2014")),
(AND('[1]PWS Information'!$E$10="CWS",Q2983="Non-Lead", N2983="Non-Lead - Copper", S2983="Yes", O2983="Unknown")),
(AND('[1]PWS Information'!$E$10="CWS",Q2983="Unknown")),
(AND('[1]PWS Information'!$E$10="NTNC",Q2983="Unknown")))),"Tier 5",
"")))))</f>
        <v>Tier 5</v>
      </c>
      <c r="Z2983" s="71"/>
      <c r="AA2983" s="71"/>
    </row>
    <row r="2984" spans="1:27" ht="72" x14ac:dyDescent="0.3">
      <c r="A2984" s="1"/>
      <c r="B2984" s="70" t="s">
        <v>712</v>
      </c>
      <c r="C2984" s="60">
        <v>380</v>
      </c>
      <c r="D2984" s="61" t="s">
        <v>676</v>
      </c>
      <c r="E2984" s="61" t="s">
        <v>128</v>
      </c>
      <c r="F2984" s="61">
        <v>78640</v>
      </c>
      <c r="G2984" s="62" t="s">
        <v>677</v>
      </c>
      <c r="H2984" s="63">
        <v>29.9664343</v>
      </c>
      <c r="I2984" s="64">
        <v>-97.817405899999997</v>
      </c>
      <c r="J2984" s="65" t="s">
        <v>50</v>
      </c>
      <c r="K2984" s="66" t="s">
        <v>51</v>
      </c>
      <c r="L2984" s="62" t="s">
        <v>52</v>
      </c>
      <c r="M2984" s="69"/>
      <c r="N2984" s="65" t="s">
        <v>50</v>
      </c>
      <c r="O2984" s="66" t="s">
        <v>52</v>
      </c>
      <c r="P2984" s="69"/>
      <c r="Q2984" s="55" t="str">
        <f t="shared" si="46"/>
        <v>Non-Lead</v>
      </c>
      <c r="R2984" s="70" t="s">
        <v>51</v>
      </c>
      <c r="S2984" s="70" t="s">
        <v>51</v>
      </c>
      <c r="T2984" s="70"/>
      <c r="U2984" s="71" t="s">
        <v>53</v>
      </c>
      <c r="V2984" s="71" t="s">
        <v>51</v>
      </c>
      <c r="W2984" s="71" t="s">
        <v>51</v>
      </c>
      <c r="X2984" s="71" t="s">
        <v>51</v>
      </c>
      <c r="Y2984" s="72" t="str">
        <f>IF((OR((AND('[1]PWS Information'!$E$10="CWS",U2984="Single Family Residence",Q2984="Lead")),
(AND('[1]PWS Information'!$E$10="CWS",U2984="Multiple Family Residence",'[1]PWS Information'!$E$11="Yes",Q2984="Lead")),
(AND('[1]PWS Information'!$E$10="NTNC",Q2984="Lead")))),"Tier 1",
IF((OR((AND('[1]PWS Information'!$E$10="CWS",U2984="Multiple Family Residence",'[1]PWS Information'!$E$11="No",Q2984="Lead")),
(AND('[1]PWS Information'!$E$10="CWS",U2984="Other",Q2984="Lead")),
(AND('[1]PWS Information'!$E$10="CWS",U2984="Building",Q2984="Lead")))),"Tier 2",
IF((OR((AND('[1]PWS Information'!$E$10="CWS",U2984="Single Family Residence",Q2984="Galvanized Requiring Replacement")),
(AND('[1]PWS Information'!$E$10="CWS",U2984="Single Family Residence",Q2984="Galvanized Requiring Replacement",R2984="Yes")),
(AND('[1]PWS Information'!$E$10="NTNC",Q2984="Galvanized Requiring Replacement")),
(AND('[1]PWS Information'!$E$10="NTNC",U2984="Single Family Residence",R2984="Yes")))),"Tier 3",
IF((OR((AND('[1]PWS Information'!$E$10="CWS",U2984="Single Family Residence",S2984="Yes",Q2984="Non-Lead", J2984="Non-Lead - Copper",L2984="Before 1989")),
(AND('[1]PWS Information'!$E$10="CWS",U2984="Single Family Residence",S2984="Yes",Q2984="Non-Lead", N2984="Non-Lead - Copper",O2984="Before 1989")))),"Tier 4",
IF((OR((AND('[1]PWS Information'!$E$10="NTNC",Q2984="Non-Lead")),
(AND('[1]PWS Information'!$E$10="CWS",Q2984="Non-Lead",S2984="")),
(AND('[1]PWS Information'!$E$10="CWS",Q2984="Non-Lead",S2984="No")),
(AND('[1]PWS Information'!$E$10="CWS",Q2984="Non-Lead",S2984="Don't Know")),
(AND('[1]PWS Information'!$E$10="CWS",Q2984="Non-Lead", J2984="Non-Lead - Copper", S2984="Yes", L2984="Between 1989 and 2014")),
(AND('[1]PWS Information'!$E$10="CWS",Q2984="Non-Lead", J2984="Non-Lead - Copper", S2984="Yes", L2984="After 2014")),
(AND('[1]PWS Information'!$E$10="CWS",Q2984="Non-Lead", J2984="Non-Lead - Copper", S2984="Yes", L2984="Unknown")),
(AND('[1]PWS Information'!$E$10="CWS",Q2984="Non-Lead", N2984="Non-Lead - Copper", S2984="Yes", O2984="Between 1989 and 2014")),
(AND('[1]PWS Information'!$E$10="CWS",Q2984="Non-Lead", N2984="Non-Lead - Copper", S2984="Yes", O2984="After 2014")),
(AND('[1]PWS Information'!$E$10="CWS",Q2984="Non-Lead", N2984="Non-Lead - Copper", S2984="Yes", O2984="Unknown")),
(AND('[1]PWS Information'!$E$10="CWS",Q2984="Unknown")),
(AND('[1]PWS Information'!$E$10="NTNC",Q2984="Unknown")))),"Tier 5",
"")))))</f>
        <v>Tier 5</v>
      </c>
      <c r="Z2984" s="71"/>
      <c r="AA2984" s="71"/>
    </row>
    <row r="2985" spans="1:27" ht="72" x14ac:dyDescent="0.3">
      <c r="A2985" s="1"/>
      <c r="B2985" s="70" t="s">
        <v>713</v>
      </c>
      <c r="C2985" s="60">
        <v>387</v>
      </c>
      <c r="D2985" s="61" t="s">
        <v>676</v>
      </c>
      <c r="E2985" s="61" t="s">
        <v>128</v>
      </c>
      <c r="F2985" s="61">
        <v>78640</v>
      </c>
      <c r="G2985" s="62" t="s">
        <v>677</v>
      </c>
      <c r="H2985" s="63">
        <v>29.966689599999999</v>
      </c>
      <c r="I2985" s="64">
        <v>-97.816933700000007</v>
      </c>
      <c r="J2985" s="65" t="s">
        <v>50</v>
      </c>
      <c r="K2985" s="66" t="s">
        <v>51</v>
      </c>
      <c r="L2985" s="62" t="s">
        <v>52</v>
      </c>
      <c r="M2985" s="69"/>
      <c r="N2985" s="65" t="s">
        <v>50</v>
      </c>
      <c r="O2985" s="66" t="s">
        <v>52</v>
      </c>
      <c r="P2985" s="69"/>
      <c r="Q2985" s="55" t="str">
        <f t="shared" si="46"/>
        <v>Non-Lead</v>
      </c>
      <c r="R2985" s="70" t="s">
        <v>51</v>
      </c>
      <c r="S2985" s="70" t="s">
        <v>51</v>
      </c>
      <c r="T2985" s="70"/>
      <c r="U2985" s="71" t="s">
        <v>53</v>
      </c>
      <c r="V2985" s="71" t="s">
        <v>51</v>
      </c>
      <c r="W2985" s="71" t="s">
        <v>51</v>
      </c>
      <c r="X2985" s="71" t="s">
        <v>51</v>
      </c>
      <c r="Y2985" s="72" t="str">
        <f>IF((OR((AND('[1]PWS Information'!$E$10="CWS",U2985="Single Family Residence",Q2985="Lead")),
(AND('[1]PWS Information'!$E$10="CWS",U2985="Multiple Family Residence",'[1]PWS Information'!$E$11="Yes",Q2985="Lead")),
(AND('[1]PWS Information'!$E$10="NTNC",Q2985="Lead")))),"Tier 1",
IF((OR((AND('[1]PWS Information'!$E$10="CWS",U2985="Multiple Family Residence",'[1]PWS Information'!$E$11="No",Q2985="Lead")),
(AND('[1]PWS Information'!$E$10="CWS",U2985="Other",Q2985="Lead")),
(AND('[1]PWS Information'!$E$10="CWS",U2985="Building",Q2985="Lead")))),"Tier 2",
IF((OR((AND('[1]PWS Information'!$E$10="CWS",U2985="Single Family Residence",Q2985="Galvanized Requiring Replacement")),
(AND('[1]PWS Information'!$E$10="CWS",U2985="Single Family Residence",Q2985="Galvanized Requiring Replacement",R2985="Yes")),
(AND('[1]PWS Information'!$E$10="NTNC",Q2985="Galvanized Requiring Replacement")),
(AND('[1]PWS Information'!$E$10="NTNC",U2985="Single Family Residence",R2985="Yes")))),"Tier 3",
IF((OR((AND('[1]PWS Information'!$E$10="CWS",U2985="Single Family Residence",S2985="Yes",Q2985="Non-Lead", J2985="Non-Lead - Copper",L2985="Before 1989")),
(AND('[1]PWS Information'!$E$10="CWS",U2985="Single Family Residence",S2985="Yes",Q2985="Non-Lead", N2985="Non-Lead - Copper",O2985="Before 1989")))),"Tier 4",
IF((OR((AND('[1]PWS Information'!$E$10="NTNC",Q2985="Non-Lead")),
(AND('[1]PWS Information'!$E$10="CWS",Q2985="Non-Lead",S2985="")),
(AND('[1]PWS Information'!$E$10="CWS",Q2985="Non-Lead",S2985="No")),
(AND('[1]PWS Information'!$E$10="CWS",Q2985="Non-Lead",S2985="Don't Know")),
(AND('[1]PWS Information'!$E$10="CWS",Q2985="Non-Lead", J2985="Non-Lead - Copper", S2985="Yes", L2985="Between 1989 and 2014")),
(AND('[1]PWS Information'!$E$10="CWS",Q2985="Non-Lead", J2985="Non-Lead - Copper", S2985="Yes", L2985="After 2014")),
(AND('[1]PWS Information'!$E$10="CWS",Q2985="Non-Lead", J2985="Non-Lead - Copper", S2985="Yes", L2985="Unknown")),
(AND('[1]PWS Information'!$E$10="CWS",Q2985="Non-Lead", N2985="Non-Lead - Copper", S2985="Yes", O2985="Between 1989 and 2014")),
(AND('[1]PWS Information'!$E$10="CWS",Q2985="Non-Lead", N2985="Non-Lead - Copper", S2985="Yes", O2985="After 2014")),
(AND('[1]PWS Information'!$E$10="CWS",Q2985="Non-Lead", N2985="Non-Lead - Copper", S2985="Yes", O2985="Unknown")),
(AND('[1]PWS Information'!$E$10="CWS",Q2985="Unknown")),
(AND('[1]PWS Information'!$E$10="NTNC",Q2985="Unknown")))),"Tier 5",
"")))))</f>
        <v>Tier 5</v>
      </c>
      <c r="Z2985" s="71"/>
      <c r="AA2985" s="71"/>
    </row>
    <row r="2986" spans="1:27" ht="72" x14ac:dyDescent="0.3">
      <c r="A2986" s="17"/>
      <c r="B2986" s="70" t="s">
        <v>714</v>
      </c>
      <c r="C2986" s="60">
        <v>388</v>
      </c>
      <c r="D2986" s="61" t="s">
        <v>676</v>
      </c>
      <c r="E2986" s="61" t="s">
        <v>128</v>
      </c>
      <c r="F2986" s="61">
        <v>78640</v>
      </c>
      <c r="G2986" s="62" t="s">
        <v>677</v>
      </c>
      <c r="H2986" s="63">
        <v>29.966377699999999</v>
      </c>
      <c r="I2986" s="64">
        <v>-97.817289299999999</v>
      </c>
      <c r="J2986" s="65" t="s">
        <v>50</v>
      </c>
      <c r="K2986" s="66" t="s">
        <v>51</v>
      </c>
      <c r="L2986" s="62" t="s">
        <v>52</v>
      </c>
      <c r="M2986" s="69"/>
      <c r="N2986" s="65" t="s">
        <v>50</v>
      </c>
      <c r="O2986" s="66" t="s">
        <v>52</v>
      </c>
      <c r="P2986" s="69"/>
      <c r="Q2986" s="55" t="str">
        <f t="shared" si="46"/>
        <v>Non-Lead</v>
      </c>
      <c r="R2986" s="70" t="s">
        <v>51</v>
      </c>
      <c r="S2986" s="70" t="s">
        <v>51</v>
      </c>
      <c r="T2986" s="70"/>
      <c r="U2986" s="71" t="s">
        <v>53</v>
      </c>
      <c r="V2986" s="71" t="s">
        <v>51</v>
      </c>
      <c r="W2986" s="71" t="s">
        <v>51</v>
      </c>
      <c r="X2986" s="71" t="s">
        <v>51</v>
      </c>
      <c r="Y2986" s="72" t="str">
        <f>IF((OR((AND('[1]PWS Information'!$E$10="CWS",U2986="Single Family Residence",Q2986="Lead")),
(AND('[1]PWS Information'!$E$10="CWS",U2986="Multiple Family Residence",'[1]PWS Information'!$E$11="Yes",Q2986="Lead")),
(AND('[1]PWS Information'!$E$10="NTNC",Q2986="Lead")))),"Tier 1",
IF((OR((AND('[1]PWS Information'!$E$10="CWS",U2986="Multiple Family Residence",'[1]PWS Information'!$E$11="No",Q2986="Lead")),
(AND('[1]PWS Information'!$E$10="CWS",U2986="Other",Q2986="Lead")),
(AND('[1]PWS Information'!$E$10="CWS",U2986="Building",Q2986="Lead")))),"Tier 2",
IF((OR((AND('[1]PWS Information'!$E$10="CWS",U2986="Single Family Residence",Q2986="Galvanized Requiring Replacement")),
(AND('[1]PWS Information'!$E$10="CWS",U2986="Single Family Residence",Q2986="Galvanized Requiring Replacement",R2986="Yes")),
(AND('[1]PWS Information'!$E$10="NTNC",Q2986="Galvanized Requiring Replacement")),
(AND('[1]PWS Information'!$E$10="NTNC",U2986="Single Family Residence",R2986="Yes")))),"Tier 3",
IF((OR((AND('[1]PWS Information'!$E$10="CWS",U2986="Single Family Residence",S2986="Yes",Q2986="Non-Lead", J2986="Non-Lead - Copper",L2986="Before 1989")),
(AND('[1]PWS Information'!$E$10="CWS",U2986="Single Family Residence",S2986="Yes",Q2986="Non-Lead", N2986="Non-Lead - Copper",O2986="Before 1989")))),"Tier 4",
IF((OR((AND('[1]PWS Information'!$E$10="NTNC",Q2986="Non-Lead")),
(AND('[1]PWS Information'!$E$10="CWS",Q2986="Non-Lead",S2986="")),
(AND('[1]PWS Information'!$E$10="CWS",Q2986="Non-Lead",S2986="No")),
(AND('[1]PWS Information'!$E$10="CWS",Q2986="Non-Lead",S2986="Don't Know")),
(AND('[1]PWS Information'!$E$10="CWS",Q2986="Non-Lead", J2986="Non-Lead - Copper", S2986="Yes", L2986="Between 1989 and 2014")),
(AND('[1]PWS Information'!$E$10="CWS",Q2986="Non-Lead", J2986="Non-Lead - Copper", S2986="Yes", L2986="After 2014")),
(AND('[1]PWS Information'!$E$10="CWS",Q2986="Non-Lead", J2986="Non-Lead - Copper", S2986="Yes", L2986="Unknown")),
(AND('[1]PWS Information'!$E$10="CWS",Q2986="Non-Lead", N2986="Non-Lead - Copper", S2986="Yes", O2986="Between 1989 and 2014")),
(AND('[1]PWS Information'!$E$10="CWS",Q2986="Non-Lead", N2986="Non-Lead - Copper", S2986="Yes", O2986="After 2014")),
(AND('[1]PWS Information'!$E$10="CWS",Q2986="Non-Lead", N2986="Non-Lead - Copper", S2986="Yes", O2986="Unknown")),
(AND('[1]PWS Information'!$E$10="CWS",Q2986="Unknown")),
(AND('[1]PWS Information'!$E$10="NTNC",Q2986="Unknown")))),"Tier 5",
"")))))</f>
        <v>Tier 5</v>
      </c>
      <c r="Z2986" s="71"/>
      <c r="AA2986" s="71"/>
    </row>
    <row r="2987" spans="1:27" ht="72" x14ac:dyDescent="0.3">
      <c r="A2987" s="1"/>
      <c r="B2987" s="70" t="s">
        <v>715</v>
      </c>
      <c r="C2987" s="60">
        <v>395</v>
      </c>
      <c r="D2987" s="61" t="s">
        <v>676</v>
      </c>
      <c r="E2987" s="61" t="s">
        <v>128</v>
      </c>
      <c r="F2987" s="61">
        <v>78640</v>
      </c>
      <c r="G2987" s="62" t="s">
        <v>677</v>
      </c>
      <c r="H2987" s="63">
        <v>29.966616999999999</v>
      </c>
      <c r="I2987" s="64">
        <v>-97.816833000000003</v>
      </c>
      <c r="J2987" s="65" t="s">
        <v>50</v>
      </c>
      <c r="K2987" s="66" t="s">
        <v>51</v>
      </c>
      <c r="L2987" s="62" t="s">
        <v>52</v>
      </c>
      <c r="M2987" s="69"/>
      <c r="N2987" s="65" t="s">
        <v>50</v>
      </c>
      <c r="O2987" s="66" t="s">
        <v>52</v>
      </c>
      <c r="P2987" s="69"/>
      <c r="Q2987" s="55" t="str">
        <f t="shared" si="46"/>
        <v>Non-Lead</v>
      </c>
      <c r="R2987" s="70" t="s">
        <v>51</v>
      </c>
      <c r="S2987" s="70" t="s">
        <v>51</v>
      </c>
      <c r="T2987" s="70"/>
      <c r="U2987" s="71" t="s">
        <v>53</v>
      </c>
      <c r="V2987" s="71" t="s">
        <v>51</v>
      </c>
      <c r="W2987" s="71" t="s">
        <v>51</v>
      </c>
      <c r="X2987" s="71" t="s">
        <v>51</v>
      </c>
      <c r="Y2987" s="72" t="str">
        <f>IF((OR((AND('[1]PWS Information'!$E$10="CWS",U2987="Single Family Residence",Q2987="Lead")),
(AND('[1]PWS Information'!$E$10="CWS",U2987="Multiple Family Residence",'[1]PWS Information'!$E$11="Yes",Q2987="Lead")),
(AND('[1]PWS Information'!$E$10="NTNC",Q2987="Lead")))),"Tier 1",
IF((OR((AND('[1]PWS Information'!$E$10="CWS",U2987="Multiple Family Residence",'[1]PWS Information'!$E$11="No",Q2987="Lead")),
(AND('[1]PWS Information'!$E$10="CWS",U2987="Other",Q2987="Lead")),
(AND('[1]PWS Information'!$E$10="CWS",U2987="Building",Q2987="Lead")))),"Tier 2",
IF((OR((AND('[1]PWS Information'!$E$10="CWS",U2987="Single Family Residence",Q2987="Galvanized Requiring Replacement")),
(AND('[1]PWS Information'!$E$10="CWS",U2987="Single Family Residence",Q2987="Galvanized Requiring Replacement",R2987="Yes")),
(AND('[1]PWS Information'!$E$10="NTNC",Q2987="Galvanized Requiring Replacement")),
(AND('[1]PWS Information'!$E$10="NTNC",U2987="Single Family Residence",R2987="Yes")))),"Tier 3",
IF((OR((AND('[1]PWS Information'!$E$10="CWS",U2987="Single Family Residence",S2987="Yes",Q2987="Non-Lead", J2987="Non-Lead - Copper",L2987="Before 1989")),
(AND('[1]PWS Information'!$E$10="CWS",U2987="Single Family Residence",S2987="Yes",Q2987="Non-Lead", N2987="Non-Lead - Copper",O2987="Before 1989")))),"Tier 4",
IF((OR((AND('[1]PWS Information'!$E$10="NTNC",Q2987="Non-Lead")),
(AND('[1]PWS Information'!$E$10="CWS",Q2987="Non-Lead",S2987="")),
(AND('[1]PWS Information'!$E$10="CWS",Q2987="Non-Lead",S2987="No")),
(AND('[1]PWS Information'!$E$10="CWS",Q2987="Non-Lead",S2987="Don't Know")),
(AND('[1]PWS Information'!$E$10="CWS",Q2987="Non-Lead", J2987="Non-Lead - Copper", S2987="Yes", L2987="Between 1989 and 2014")),
(AND('[1]PWS Information'!$E$10="CWS",Q2987="Non-Lead", J2987="Non-Lead - Copper", S2987="Yes", L2987="After 2014")),
(AND('[1]PWS Information'!$E$10="CWS",Q2987="Non-Lead", J2987="Non-Lead - Copper", S2987="Yes", L2987="Unknown")),
(AND('[1]PWS Information'!$E$10="CWS",Q2987="Non-Lead", N2987="Non-Lead - Copper", S2987="Yes", O2987="Between 1989 and 2014")),
(AND('[1]PWS Information'!$E$10="CWS",Q2987="Non-Lead", N2987="Non-Lead - Copper", S2987="Yes", O2987="After 2014")),
(AND('[1]PWS Information'!$E$10="CWS",Q2987="Non-Lead", N2987="Non-Lead - Copper", S2987="Yes", O2987="Unknown")),
(AND('[1]PWS Information'!$E$10="CWS",Q2987="Unknown")),
(AND('[1]PWS Information'!$E$10="NTNC",Q2987="Unknown")))),"Tier 5",
"")))))</f>
        <v>Tier 5</v>
      </c>
      <c r="Z2987" s="71"/>
      <c r="AA2987" s="71"/>
    </row>
    <row r="2988" spans="1:27" ht="72" x14ac:dyDescent="0.3">
      <c r="A2988" s="1"/>
      <c r="B2988" s="70" t="s">
        <v>716</v>
      </c>
      <c r="C2988" s="60">
        <v>396</v>
      </c>
      <c r="D2988" s="61" t="s">
        <v>676</v>
      </c>
      <c r="E2988" s="61" t="s">
        <v>128</v>
      </c>
      <c r="F2988" s="61">
        <v>78640</v>
      </c>
      <c r="G2988" s="62" t="s">
        <v>677</v>
      </c>
      <c r="H2988" s="63">
        <v>29.966264299999999</v>
      </c>
      <c r="I2988" s="64">
        <v>-97.817221599999996</v>
      </c>
      <c r="J2988" s="65" t="s">
        <v>50</v>
      </c>
      <c r="K2988" s="66" t="s">
        <v>51</v>
      </c>
      <c r="L2988" s="62" t="s">
        <v>52</v>
      </c>
      <c r="M2988" s="69"/>
      <c r="N2988" s="65" t="s">
        <v>50</v>
      </c>
      <c r="O2988" s="66" t="s">
        <v>52</v>
      </c>
      <c r="P2988" s="69"/>
      <c r="Q2988" s="55" t="str">
        <f t="shared" si="46"/>
        <v>Non-Lead</v>
      </c>
      <c r="R2988" s="70" t="s">
        <v>51</v>
      </c>
      <c r="S2988" s="70" t="s">
        <v>51</v>
      </c>
      <c r="T2988" s="70"/>
      <c r="U2988" s="71" t="s">
        <v>53</v>
      </c>
      <c r="V2988" s="71" t="s">
        <v>51</v>
      </c>
      <c r="W2988" s="71" t="s">
        <v>51</v>
      </c>
      <c r="X2988" s="71" t="s">
        <v>51</v>
      </c>
      <c r="Y2988" s="72" t="str">
        <f>IF((OR((AND('[1]PWS Information'!$E$10="CWS",U2988="Single Family Residence",Q2988="Lead")),
(AND('[1]PWS Information'!$E$10="CWS",U2988="Multiple Family Residence",'[1]PWS Information'!$E$11="Yes",Q2988="Lead")),
(AND('[1]PWS Information'!$E$10="NTNC",Q2988="Lead")))),"Tier 1",
IF((OR((AND('[1]PWS Information'!$E$10="CWS",U2988="Multiple Family Residence",'[1]PWS Information'!$E$11="No",Q2988="Lead")),
(AND('[1]PWS Information'!$E$10="CWS",U2988="Other",Q2988="Lead")),
(AND('[1]PWS Information'!$E$10="CWS",U2988="Building",Q2988="Lead")))),"Tier 2",
IF((OR((AND('[1]PWS Information'!$E$10="CWS",U2988="Single Family Residence",Q2988="Galvanized Requiring Replacement")),
(AND('[1]PWS Information'!$E$10="CWS",U2988="Single Family Residence",Q2988="Galvanized Requiring Replacement",R2988="Yes")),
(AND('[1]PWS Information'!$E$10="NTNC",Q2988="Galvanized Requiring Replacement")),
(AND('[1]PWS Information'!$E$10="NTNC",U2988="Single Family Residence",R2988="Yes")))),"Tier 3",
IF((OR((AND('[1]PWS Information'!$E$10="CWS",U2988="Single Family Residence",S2988="Yes",Q2988="Non-Lead", J2988="Non-Lead - Copper",L2988="Before 1989")),
(AND('[1]PWS Information'!$E$10="CWS",U2988="Single Family Residence",S2988="Yes",Q2988="Non-Lead", N2988="Non-Lead - Copper",O2988="Before 1989")))),"Tier 4",
IF((OR((AND('[1]PWS Information'!$E$10="NTNC",Q2988="Non-Lead")),
(AND('[1]PWS Information'!$E$10="CWS",Q2988="Non-Lead",S2988="")),
(AND('[1]PWS Information'!$E$10="CWS",Q2988="Non-Lead",S2988="No")),
(AND('[1]PWS Information'!$E$10="CWS",Q2988="Non-Lead",S2988="Don't Know")),
(AND('[1]PWS Information'!$E$10="CWS",Q2988="Non-Lead", J2988="Non-Lead - Copper", S2988="Yes", L2988="Between 1989 and 2014")),
(AND('[1]PWS Information'!$E$10="CWS",Q2988="Non-Lead", J2988="Non-Lead - Copper", S2988="Yes", L2988="After 2014")),
(AND('[1]PWS Information'!$E$10="CWS",Q2988="Non-Lead", J2988="Non-Lead - Copper", S2988="Yes", L2988="Unknown")),
(AND('[1]PWS Information'!$E$10="CWS",Q2988="Non-Lead", N2988="Non-Lead - Copper", S2988="Yes", O2988="Between 1989 and 2014")),
(AND('[1]PWS Information'!$E$10="CWS",Q2988="Non-Lead", N2988="Non-Lead - Copper", S2988="Yes", O2988="After 2014")),
(AND('[1]PWS Information'!$E$10="CWS",Q2988="Non-Lead", N2988="Non-Lead - Copper", S2988="Yes", O2988="Unknown")),
(AND('[1]PWS Information'!$E$10="CWS",Q2988="Unknown")),
(AND('[1]PWS Information'!$E$10="NTNC",Q2988="Unknown")))),"Tier 5",
"")))))</f>
        <v>Tier 5</v>
      </c>
      <c r="Z2988" s="71"/>
      <c r="AA2988" s="71"/>
    </row>
    <row r="2989" spans="1:27" ht="72" x14ac:dyDescent="0.3">
      <c r="A2989" s="1"/>
      <c r="B2989" s="70" t="s">
        <v>717</v>
      </c>
      <c r="C2989" s="60">
        <v>401</v>
      </c>
      <c r="D2989" s="61" t="s">
        <v>676</v>
      </c>
      <c r="E2989" s="61" t="s">
        <v>128</v>
      </c>
      <c r="F2989" s="61">
        <v>78640</v>
      </c>
      <c r="G2989" s="62" t="s">
        <v>677</v>
      </c>
      <c r="H2989" s="63">
        <v>29.966502699999999</v>
      </c>
      <c r="I2989" s="64">
        <v>-97.816776500000003</v>
      </c>
      <c r="J2989" s="65" t="s">
        <v>50</v>
      </c>
      <c r="K2989" s="66" t="s">
        <v>51</v>
      </c>
      <c r="L2989" s="62" t="s">
        <v>52</v>
      </c>
      <c r="M2989" s="69"/>
      <c r="N2989" s="65" t="s">
        <v>50</v>
      </c>
      <c r="O2989" s="66" t="s">
        <v>52</v>
      </c>
      <c r="P2989" s="69"/>
      <c r="Q2989" s="55" t="str">
        <f t="shared" si="46"/>
        <v>Non-Lead</v>
      </c>
      <c r="R2989" s="70" t="s">
        <v>51</v>
      </c>
      <c r="S2989" s="70" t="s">
        <v>51</v>
      </c>
      <c r="T2989" s="70"/>
      <c r="U2989" s="71" t="s">
        <v>53</v>
      </c>
      <c r="V2989" s="71" t="s">
        <v>51</v>
      </c>
      <c r="W2989" s="71" t="s">
        <v>51</v>
      </c>
      <c r="X2989" s="71" t="s">
        <v>51</v>
      </c>
      <c r="Y2989" s="72" t="str">
        <f>IF((OR((AND('[1]PWS Information'!$E$10="CWS",U2989="Single Family Residence",Q2989="Lead")),
(AND('[1]PWS Information'!$E$10="CWS",U2989="Multiple Family Residence",'[1]PWS Information'!$E$11="Yes",Q2989="Lead")),
(AND('[1]PWS Information'!$E$10="NTNC",Q2989="Lead")))),"Tier 1",
IF((OR((AND('[1]PWS Information'!$E$10="CWS",U2989="Multiple Family Residence",'[1]PWS Information'!$E$11="No",Q2989="Lead")),
(AND('[1]PWS Information'!$E$10="CWS",U2989="Other",Q2989="Lead")),
(AND('[1]PWS Information'!$E$10="CWS",U2989="Building",Q2989="Lead")))),"Tier 2",
IF((OR((AND('[1]PWS Information'!$E$10="CWS",U2989="Single Family Residence",Q2989="Galvanized Requiring Replacement")),
(AND('[1]PWS Information'!$E$10="CWS",U2989="Single Family Residence",Q2989="Galvanized Requiring Replacement",R2989="Yes")),
(AND('[1]PWS Information'!$E$10="NTNC",Q2989="Galvanized Requiring Replacement")),
(AND('[1]PWS Information'!$E$10="NTNC",U2989="Single Family Residence",R2989="Yes")))),"Tier 3",
IF((OR((AND('[1]PWS Information'!$E$10="CWS",U2989="Single Family Residence",S2989="Yes",Q2989="Non-Lead", J2989="Non-Lead - Copper",L2989="Before 1989")),
(AND('[1]PWS Information'!$E$10="CWS",U2989="Single Family Residence",S2989="Yes",Q2989="Non-Lead", N2989="Non-Lead - Copper",O2989="Before 1989")))),"Tier 4",
IF((OR((AND('[1]PWS Information'!$E$10="NTNC",Q2989="Non-Lead")),
(AND('[1]PWS Information'!$E$10="CWS",Q2989="Non-Lead",S2989="")),
(AND('[1]PWS Information'!$E$10="CWS",Q2989="Non-Lead",S2989="No")),
(AND('[1]PWS Information'!$E$10="CWS",Q2989="Non-Lead",S2989="Don't Know")),
(AND('[1]PWS Information'!$E$10="CWS",Q2989="Non-Lead", J2989="Non-Lead - Copper", S2989="Yes", L2989="Between 1989 and 2014")),
(AND('[1]PWS Information'!$E$10="CWS",Q2989="Non-Lead", J2989="Non-Lead - Copper", S2989="Yes", L2989="After 2014")),
(AND('[1]PWS Information'!$E$10="CWS",Q2989="Non-Lead", J2989="Non-Lead - Copper", S2989="Yes", L2989="Unknown")),
(AND('[1]PWS Information'!$E$10="CWS",Q2989="Non-Lead", N2989="Non-Lead - Copper", S2989="Yes", O2989="Between 1989 and 2014")),
(AND('[1]PWS Information'!$E$10="CWS",Q2989="Non-Lead", N2989="Non-Lead - Copper", S2989="Yes", O2989="After 2014")),
(AND('[1]PWS Information'!$E$10="CWS",Q2989="Non-Lead", N2989="Non-Lead - Copper", S2989="Yes", O2989="Unknown")),
(AND('[1]PWS Information'!$E$10="CWS",Q2989="Unknown")),
(AND('[1]PWS Information'!$E$10="NTNC",Q2989="Unknown")))),"Tier 5",
"")))))</f>
        <v>Tier 5</v>
      </c>
      <c r="Z2989" s="71"/>
      <c r="AA2989" s="71"/>
    </row>
    <row r="2990" spans="1:27" ht="72" x14ac:dyDescent="0.3">
      <c r="A2990" s="17"/>
      <c r="B2990" s="70" t="s">
        <v>718</v>
      </c>
      <c r="C2990" s="60">
        <v>404</v>
      </c>
      <c r="D2990" s="61" t="s">
        <v>676</v>
      </c>
      <c r="E2990" s="61" t="s">
        <v>128</v>
      </c>
      <c r="F2990" s="61">
        <v>78640</v>
      </c>
      <c r="G2990" s="62" t="s">
        <v>677</v>
      </c>
      <c r="H2990" s="63">
        <v>29.9661841</v>
      </c>
      <c r="I2990" s="64">
        <v>-97.817118600000001</v>
      </c>
      <c r="J2990" s="65" t="s">
        <v>50</v>
      </c>
      <c r="K2990" s="66" t="s">
        <v>51</v>
      </c>
      <c r="L2990" s="62" t="s">
        <v>52</v>
      </c>
      <c r="M2990" s="69"/>
      <c r="N2990" s="65" t="s">
        <v>50</v>
      </c>
      <c r="O2990" s="66" t="s">
        <v>52</v>
      </c>
      <c r="P2990" s="69"/>
      <c r="Q2990" s="55" t="str">
        <f t="shared" si="46"/>
        <v>Non-Lead</v>
      </c>
      <c r="R2990" s="70" t="s">
        <v>51</v>
      </c>
      <c r="S2990" s="70" t="s">
        <v>51</v>
      </c>
      <c r="T2990" s="70"/>
      <c r="U2990" s="71" t="s">
        <v>53</v>
      </c>
      <c r="V2990" s="71" t="s">
        <v>51</v>
      </c>
      <c r="W2990" s="71" t="s">
        <v>51</v>
      </c>
      <c r="X2990" s="71" t="s">
        <v>51</v>
      </c>
      <c r="Y2990" s="72" t="str">
        <f>IF((OR((AND('[1]PWS Information'!$E$10="CWS",U2990="Single Family Residence",Q2990="Lead")),
(AND('[1]PWS Information'!$E$10="CWS",U2990="Multiple Family Residence",'[1]PWS Information'!$E$11="Yes",Q2990="Lead")),
(AND('[1]PWS Information'!$E$10="NTNC",Q2990="Lead")))),"Tier 1",
IF((OR((AND('[1]PWS Information'!$E$10="CWS",U2990="Multiple Family Residence",'[1]PWS Information'!$E$11="No",Q2990="Lead")),
(AND('[1]PWS Information'!$E$10="CWS",U2990="Other",Q2990="Lead")),
(AND('[1]PWS Information'!$E$10="CWS",U2990="Building",Q2990="Lead")))),"Tier 2",
IF((OR((AND('[1]PWS Information'!$E$10="CWS",U2990="Single Family Residence",Q2990="Galvanized Requiring Replacement")),
(AND('[1]PWS Information'!$E$10="CWS",U2990="Single Family Residence",Q2990="Galvanized Requiring Replacement",R2990="Yes")),
(AND('[1]PWS Information'!$E$10="NTNC",Q2990="Galvanized Requiring Replacement")),
(AND('[1]PWS Information'!$E$10="NTNC",U2990="Single Family Residence",R2990="Yes")))),"Tier 3",
IF((OR((AND('[1]PWS Information'!$E$10="CWS",U2990="Single Family Residence",S2990="Yes",Q2990="Non-Lead", J2990="Non-Lead - Copper",L2990="Before 1989")),
(AND('[1]PWS Information'!$E$10="CWS",U2990="Single Family Residence",S2990="Yes",Q2990="Non-Lead", N2990="Non-Lead - Copper",O2990="Before 1989")))),"Tier 4",
IF((OR((AND('[1]PWS Information'!$E$10="NTNC",Q2990="Non-Lead")),
(AND('[1]PWS Information'!$E$10="CWS",Q2990="Non-Lead",S2990="")),
(AND('[1]PWS Information'!$E$10="CWS",Q2990="Non-Lead",S2990="No")),
(AND('[1]PWS Information'!$E$10="CWS",Q2990="Non-Lead",S2990="Don't Know")),
(AND('[1]PWS Information'!$E$10="CWS",Q2990="Non-Lead", J2990="Non-Lead - Copper", S2990="Yes", L2990="Between 1989 and 2014")),
(AND('[1]PWS Information'!$E$10="CWS",Q2990="Non-Lead", J2990="Non-Lead - Copper", S2990="Yes", L2990="After 2014")),
(AND('[1]PWS Information'!$E$10="CWS",Q2990="Non-Lead", J2990="Non-Lead - Copper", S2990="Yes", L2990="Unknown")),
(AND('[1]PWS Information'!$E$10="CWS",Q2990="Non-Lead", N2990="Non-Lead - Copper", S2990="Yes", O2990="Between 1989 and 2014")),
(AND('[1]PWS Information'!$E$10="CWS",Q2990="Non-Lead", N2990="Non-Lead - Copper", S2990="Yes", O2990="After 2014")),
(AND('[1]PWS Information'!$E$10="CWS",Q2990="Non-Lead", N2990="Non-Lead - Copper", S2990="Yes", O2990="Unknown")),
(AND('[1]PWS Information'!$E$10="CWS",Q2990="Unknown")),
(AND('[1]PWS Information'!$E$10="NTNC",Q2990="Unknown")))),"Tier 5",
"")))))</f>
        <v>Tier 5</v>
      </c>
      <c r="Z2990" s="71"/>
      <c r="AA2990" s="71"/>
    </row>
    <row r="2991" spans="1:27" ht="72" x14ac:dyDescent="0.3">
      <c r="A2991" s="1"/>
      <c r="B2991" s="70" t="s">
        <v>719</v>
      </c>
      <c r="C2991" s="60">
        <v>409</v>
      </c>
      <c r="D2991" s="61" t="s">
        <v>676</v>
      </c>
      <c r="E2991" s="61" t="s">
        <v>128</v>
      </c>
      <c r="F2991" s="61">
        <v>78640</v>
      </c>
      <c r="G2991" s="62" t="s">
        <v>677</v>
      </c>
      <c r="H2991" s="63">
        <v>29.9664231</v>
      </c>
      <c r="I2991" s="64">
        <v>-97.816677400000003</v>
      </c>
      <c r="J2991" s="65" t="s">
        <v>50</v>
      </c>
      <c r="K2991" s="66" t="s">
        <v>51</v>
      </c>
      <c r="L2991" s="62" t="s">
        <v>52</v>
      </c>
      <c r="M2991" s="69"/>
      <c r="N2991" s="65" t="s">
        <v>50</v>
      </c>
      <c r="O2991" s="66" t="s">
        <v>52</v>
      </c>
      <c r="P2991" s="69"/>
      <c r="Q2991" s="55" t="str">
        <f t="shared" si="46"/>
        <v>Non-Lead</v>
      </c>
      <c r="R2991" s="70" t="s">
        <v>51</v>
      </c>
      <c r="S2991" s="70" t="s">
        <v>51</v>
      </c>
      <c r="T2991" s="70"/>
      <c r="U2991" s="71" t="s">
        <v>53</v>
      </c>
      <c r="V2991" s="71" t="s">
        <v>51</v>
      </c>
      <c r="W2991" s="71" t="s">
        <v>51</v>
      </c>
      <c r="X2991" s="71" t="s">
        <v>51</v>
      </c>
      <c r="Y2991" s="72" t="str">
        <f>IF((OR((AND('[1]PWS Information'!$E$10="CWS",U2991="Single Family Residence",Q2991="Lead")),
(AND('[1]PWS Information'!$E$10="CWS",U2991="Multiple Family Residence",'[1]PWS Information'!$E$11="Yes",Q2991="Lead")),
(AND('[1]PWS Information'!$E$10="NTNC",Q2991="Lead")))),"Tier 1",
IF((OR((AND('[1]PWS Information'!$E$10="CWS",U2991="Multiple Family Residence",'[1]PWS Information'!$E$11="No",Q2991="Lead")),
(AND('[1]PWS Information'!$E$10="CWS",U2991="Other",Q2991="Lead")),
(AND('[1]PWS Information'!$E$10="CWS",U2991="Building",Q2991="Lead")))),"Tier 2",
IF((OR((AND('[1]PWS Information'!$E$10="CWS",U2991="Single Family Residence",Q2991="Galvanized Requiring Replacement")),
(AND('[1]PWS Information'!$E$10="CWS",U2991="Single Family Residence",Q2991="Galvanized Requiring Replacement",R2991="Yes")),
(AND('[1]PWS Information'!$E$10="NTNC",Q2991="Galvanized Requiring Replacement")),
(AND('[1]PWS Information'!$E$10="NTNC",U2991="Single Family Residence",R2991="Yes")))),"Tier 3",
IF((OR((AND('[1]PWS Information'!$E$10="CWS",U2991="Single Family Residence",S2991="Yes",Q2991="Non-Lead", J2991="Non-Lead - Copper",L2991="Before 1989")),
(AND('[1]PWS Information'!$E$10="CWS",U2991="Single Family Residence",S2991="Yes",Q2991="Non-Lead", N2991="Non-Lead - Copper",O2991="Before 1989")))),"Tier 4",
IF((OR((AND('[1]PWS Information'!$E$10="NTNC",Q2991="Non-Lead")),
(AND('[1]PWS Information'!$E$10="CWS",Q2991="Non-Lead",S2991="")),
(AND('[1]PWS Information'!$E$10="CWS",Q2991="Non-Lead",S2991="No")),
(AND('[1]PWS Information'!$E$10="CWS",Q2991="Non-Lead",S2991="Don't Know")),
(AND('[1]PWS Information'!$E$10="CWS",Q2991="Non-Lead", J2991="Non-Lead - Copper", S2991="Yes", L2991="Between 1989 and 2014")),
(AND('[1]PWS Information'!$E$10="CWS",Q2991="Non-Lead", J2991="Non-Lead - Copper", S2991="Yes", L2991="After 2014")),
(AND('[1]PWS Information'!$E$10="CWS",Q2991="Non-Lead", J2991="Non-Lead - Copper", S2991="Yes", L2991="Unknown")),
(AND('[1]PWS Information'!$E$10="CWS",Q2991="Non-Lead", N2991="Non-Lead - Copper", S2991="Yes", O2991="Between 1989 and 2014")),
(AND('[1]PWS Information'!$E$10="CWS",Q2991="Non-Lead", N2991="Non-Lead - Copper", S2991="Yes", O2991="After 2014")),
(AND('[1]PWS Information'!$E$10="CWS",Q2991="Non-Lead", N2991="Non-Lead - Copper", S2991="Yes", O2991="Unknown")),
(AND('[1]PWS Information'!$E$10="CWS",Q2991="Unknown")),
(AND('[1]PWS Information'!$E$10="NTNC",Q2991="Unknown")))),"Tier 5",
"")))))</f>
        <v>Tier 5</v>
      </c>
      <c r="Z2991" s="71"/>
      <c r="AA2991" s="71"/>
    </row>
    <row r="2992" spans="1:27" ht="100.8" x14ac:dyDescent="0.3">
      <c r="A2992" s="1"/>
      <c r="B2992" s="70" t="s">
        <v>720</v>
      </c>
      <c r="C2992" s="60">
        <v>412</v>
      </c>
      <c r="D2992" s="61" t="s">
        <v>676</v>
      </c>
      <c r="E2992" s="61" t="s">
        <v>128</v>
      </c>
      <c r="F2992" s="61">
        <v>78640</v>
      </c>
      <c r="G2992" s="62" t="s">
        <v>721</v>
      </c>
      <c r="H2992" s="63">
        <v>29.966118999999999</v>
      </c>
      <c r="I2992" s="64">
        <v>-97.817031099999994</v>
      </c>
      <c r="J2992" s="65" t="s">
        <v>50</v>
      </c>
      <c r="K2992" s="66" t="s">
        <v>51</v>
      </c>
      <c r="L2992" s="62" t="s">
        <v>52</v>
      </c>
      <c r="M2992" s="69"/>
      <c r="N2992" s="65" t="s">
        <v>50</v>
      </c>
      <c r="O2992" s="66" t="s">
        <v>52</v>
      </c>
      <c r="P2992" s="69"/>
      <c r="Q2992" s="55" t="str">
        <f t="shared" si="46"/>
        <v>Non-Lead</v>
      </c>
      <c r="R2992" s="70" t="s">
        <v>51</v>
      </c>
      <c r="S2992" s="70" t="s">
        <v>51</v>
      </c>
      <c r="T2992" s="70"/>
      <c r="U2992" s="71" t="s">
        <v>53</v>
      </c>
      <c r="V2992" s="71" t="s">
        <v>51</v>
      </c>
      <c r="W2992" s="71" t="s">
        <v>51</v>
      </c>
      <c r="X2992" s="71" t="s">
        <v>51</v>
      </c>
      <c r="Y2992" s="72" t="str">
        <f>IF((OR((AND('[1]PWS Information'!$E$10="CWS",U2992="Single Family Residence",Q2992="Lead")),
(AND('[1]PWS Information'!$E$10="CWS",U2992="Multiple Family Residence",'[1]PWS Information'!$E$11="Yes",Q2992="Lead")),
(AND('[1]PWS Information'!$E$10="NTNC",Q2992="Lead")))),"Tier 1",
IF((OR((AND('[1]PWS Information'!$E$10="CWS",U2992="Multiple Family Residence",'[1]PWS Information'!$E$11="No",Q2992="Lead")),
(AND('[1]PWS Information'!$E$10="CWS",U2992="Other",Q2992="Lead")),
(AND('[1]PWS Information'!$E$10="CWS",U2992="Building",Q2992="Lead")))),"Tier 2",
IF((OR((AND('[1]PWS Information'!$E$10="CWS",U2992="Single Family Residence",Q2992="Galvanized Requiring Replacement")),
(AND('[1]PWS Information'!$E$10="CWS",U2992="Single Family Residence",Q2992="Galvanized Requiring Replacement",R2992="Yes")),
(AND('[1]PWS Information'!$E$10="NTNC",Q2992="Galvanized Requiring Replacement")),
(AND('[1]PWS Information'!$E$10="NTNC",U2992="Single Family Residence",R2992="Yes")))),"Tier 3",
IF((OR((AND('[1]PWS Information'!$E$10="CWS",U2992="Single Family Residence",S2992="Yes",Q2992="Non-Lead", J2992="Non-Lead - Copper",L2992="Before 1989")),
(AND('[1]PWS Information'!$E$10="CWS",U2992="Single Family Residence",S2992="Yes",Q2992="Non-Lead", N2992="Non-Lead - Copper",O2992="Before 1989")))),"Tier 4",
IF((OR((AND('[1]PWS Information'!$E$10="NTNC",Q2992="Non-Lead")),
(AND('[1]PWS Information'!$E$10="CWS",Q2992="Non-Lead",S2992="")),
(AND('[1]PWS Information'!$E$10="CWS",Q2992="Non-Lead",S2992="No")),
(AND('[1]PWS Information'!$E$10="CWS",Q2992="Non-Lead",S2992="Don't Know")),
(AND('[1]PWS Information'!$E$10="CWS",Q2992="Non-Lead", J2992="Non-Lead - Copper", S2992="Yes", L2992="Between 1989 and 2014")),
(AND('[1]PWS Information'!$E$10="CWS",Q2992="Non-Lead", J2992="Non-Lead - Copper", S2992="Yes", L2992="After 2014")),
(AND('[1]PWS Information'!$E$10="CWS",Q2992="Non-Lead", J2992="Non-Lead - Copper", S2992="Yes", L2992="Unknown")),
(AND('[1]PWS Information'!$E$10="CWS",Q2992="Non-Lead", N2992="Non-Lead - Copper", S2992="Yes", O2992="Between 1989 and 2014")),
(AND('[1]PWS Information'!$E$10="CWS",Q2992="Non-Lead", N2992="Non-Lead - Copper", S2992="Yes", O2992="After 2014")),
(AND('[1]PWS Information'!$E$10="CWS",Q2992="Non-Lead", N2992="Non-Lead - Copper", S2992="Yes", O2992="Unknown")),
(AND('[1]PWS Information'!$E$10="CWS",Q2992="Unknown")),
(AND('[1]PWS Information'!$E$10="NTNC",Q2992="Unknown")))),"Tier 5",
"")))))</f>
        <v>Tier 5</v>
      </c>
      <c r="Z2992" s="71"/>
      <c r="AA2992" s="71"/>
    </row>
    <row r="2993" spans="1:27" ht="72" x14ac:dyDescent="0.3">
      <c r="A2993" s="1"/>
      <c r="B2993" s="70" t="s">
        <v>722</v>
      </c>
      <c r="C2993" s="60">
        <v>417</v>
      </c>
      <c r="D2993" s="61" t="s">
        <v>676</v>
      </c>
      <c r="E2993" s="61" t="s">
        <v>128</v>
      </c>
      <c r="F2993" s="61">
        <v>78640</v>
      </c>
      <c r="G2993" s="62" t="s">
        <v>677</v>
      </c>
      <c r="H2993" s="63">
        <v>29.966338700000001</v>
      </c>
      <c r="I2993" s="64">
        <v>-97.816630500000002</v>
      </c>
      <c r="J2993" s="65" t="s">
        <v>50</v>
      </c>
      <c r="K2993" s="66" t="s">
        <v>51</v>
      </c>
      <c r="L2993" s="62" t="s">
        <v>52</v>
      </c>
      <c r="M2993" s="69"/>
      <c r="N2993" s="65" t="s">
        <v>50</v>
      </c>
      <c r="O2993" s="66" t="s">
        <v>52</v>
      </c>
      <c r="P2993" s="69"/>
      <c r="Q2993" s="55" t="str">
        <f t="shared" si="46"/>
        <v>Non-Lead</v>
      </c>
      <c r="R2993" s="70" t="s">
        <v>51</v>
      </c>
      <c r="S2993" s="70" t="s">
        <v>51</v>
      </c>
      <c r="T2993" s="70"/>
      <c r="U2993" s="71" t="s">
        <v>53</v>
      </c>
      <c r="V2993" s="71" t="s">
        <v>51</v>
      </c>
      <c r="W2993" s="71" t="s">
        <v>51</v>
      </c>
      <c r="X2993" s="71" t="s">
        <v>51</v>
      </c>
      <c r="Y2993" s="72" t="str">
        <f>IF((OR((AND('[1]PWS Information'!$E$10="CWS",U2993="Single Family Residence",Q2993="Lead")),
(AND('[1]PWS Information'!$E$10="CWS",U2993="Multiple Family Residence",'[1]PWS Information'!$E$11="Yes",Q2993="Lead")),
(AND('[1]PWS Information'!$E$10="NTNC",Q2993="Lead")))),"Tier 1",
IF((OR((AND('[1]PWS Information'!$E$10="CWS",U2993="Multiple Family Residence",'[1]PWS Information'!$E$11="No",Q2993="Lead")),
(AND('[1]PWS Information'!$E$10="CWS",U2993="Other",Q2993="Lead")),
(AND('[1]PWS Information'!$E$10="CWS",U2993="Building",Q2993="Lead")))),"Tier 2",
IF((OR((AND('[1]PWS Information'!$E$10="CWS",U2993="Single Family Residence",Q2993="Galvanized Requiring Replacement")),
(AND('[1]PWS Information'!$E$10="CWS",U2993="Single Family Residence",Q2993="Galvanized Requiring Replacement",R2993="Yes")),
(AND('[1]PWS Information'!$E$10="NTNC",Q2993="Galvanized Requiring Replacement")),
(AND('[1]PWS Information'!$E$10="NTNC",U2993="Single Family Residence",R2993="Yes")))),"Tier 3",
IF((OR((AND('[1]PWS Information'!$E$10="CWS",U2993="Single Family Residence",S2993="Yes",Q2993="Non-Lead", J2993="Non-Lead - Copper",L2993="Before 1989")),
(AND('[1]PWS Information'!$E$10="CWS",U2993="Single Family Residence",S2993="Yes",Q2993="Non-Lead", N2993="Non-Lead - Copper",O2993="Before 1989")))),"Tier 4",
IF((OR((AND('[1]PWS Information'!$E$10="NTNC",Q2993="Non-Lead")),
(AND('[1]PWS Information'!$E$10="CWS",Q2993="Non-Lead",S2993="")),
(AND('[1]PWS Information'!$E$10="CWS",Q2993="Non-Lead",S2993="No")),
(AND('[1]PWS Information'!$E$10="CWS",Q2993="Non-Lead",S2993="Don't Know")),
(AND('[1]PWS Information'!$E$10="CWS",Q2993="Non-Lead", J2993="Non-Lead - Copper", S2993="Yes", L2993="Between 1989 and 2014")),
(AND('[1]PWS Information'!$E$10="CWS",Q2993="Non-Lead", J2993="Non-Lead - Copper", S2993="Yes", L2993="After 2014")),
(AND('[1]PWS Information'!$E$10="CWS",Q2993="Non-Lead", J2993="Non-Lead - Copper", S2993="Yes", L2993="Unknown")),
(AND('[1]PWS Information'!$E$10="CWS",Q2993="Non-Lead", N2993="Non-Lead - Copper", S2993="Yes", O2993="Between 1989 and 2014")),
(AND('[1]PWS Information'!$E$10="CWS",Q2993="Non-Lead", N2993="Non-Lead - Copper", S2993="Yes", O2993="After 2014")),
(AND('[1]PWS Information'!$E$10="CWS",Q2993="Non-Lead", N2993="Non-Lead - Copper", S2993="Yes", O2993="Unknown")),
(AND('[1]PWS Information'!$E$10="CWS",Q2993="Unknown")),
(AND('[1]PWS Information'!$E$10="NTNC",Q2993="Unknown")))),"Tier 5",
"")))))</f>
        <v>Tier 5</v>
      </c>
      <c r="Z2993" s="71"/>
      <c r="AA2993" s="71"/>
    </row>
    <row r="2994" spans="1:27" ht="72" x14ac:dyDescent="0.3">
      <c r="A2994" s="17"/>
      <c r="B2994" s="70" t="s">
        <v>723</v>
      </c>
      <c r="C2994" s="60">
        <v>420</v>
      </c>
      <c r="D2994" s="61" t="s">
        <v>676</v>
      </c>
      <c r="E2994" s="61" t="s">
        <v>128</v>
      </c>
      <c r="F2994" s="61">
        <v>78640</v>
      </c>
      <c r="G2994" s="62" t="s">
        <v>677</v>
      </c>
      <c r="H2994" s="63">
        <v>29.966016100000001</v>
      </c>
      <c r="I2994" s="64">
        <v>-97.816959999999995</v>
      </c>
      <c r="J2994" s="65" t="s">
        <v>50</v>
      </c>
      <c r="K2994" s="66" t="s">
        <v>51</v>
      </c>
      <c r="L2994" s="62" t="s">
        <v>52</v>
      </c>
      <c r="M2994" s="69"/>
      <c r="N2994" s="65" t="s">
        <v>50</v>
      </c>
      <c r="O2994" s="66" t="s">
        <v>52</v>
      </c>
      <c r="P2994" s="69"/>
      <c r="Q2994" s="55" t="str">
        <f t="shared" si="46"/>
        <v>Non-Lead</v>
      </c>
      <c r="R2994" s="70" t="s">
        <v>51</v>
      </c>
      <c r="S2994" s="70" t="s">
        <v>51</v>
      </c>
      <c r="T2994" s="70"/>
      <c r="U2994" s="71" t="s">
        <v>53</v>
      </c>
      <c r="V2994" s="71" t="s">
        <v>51</v>
      </c>
      <c r="W2994" s="71" t="s">
        <v>51</v>
      </c>
      <c r="X2994" s="71" t="s">
        <v>51</v>
      </c>
      <c r="Y2994" s="72" t="str">
        <f>IF((OR((AND('[1]PWS Information'!$E$10="CWS",U2994="Single Family Residence",Q2994="Lead")),
(AND('[1]PWS Information'!$E$10="CWS",U2994="Multiple Family Residence",'[1]PWS Information'!$E$11="Yes",Q2994="Lead")),
(AND('[1]PWS Information'!$E$10="NTNC",Q2994="Lead")))),"Tier 1",
IF((OR((AND('[1]PWS Information'!$E$10="CWS",U2994="Multiple Family Residence",'[1]PWS Information'!$E$11="No",Q2994="Lead")),
(AND('[1]PWS Information'!$E$10="CWS",U2994="Other",Q2994="Lead")),
(AND('[1]PWS Information'!$E$10="CWS",U2994="Building",Q2994="Lead")))),"Tier 2",
IF((OR((AND('[1]PWS Information'!$E$10="CWS",U2994="Single Family Residence",Q2994="Galvanized Requiring Replacement")),
(AND('[1]PWS Information'!$E$10="CWS",U2994="Single Family Residence",Q2994="Galvanized Requiring Replacement",R2994="Yes")),
(AND('[1]PWS Information'!$E$10="NTNC",Q2994="Galvanized Requiring Replacement")),
(AND('[1]PWS Information'!$E$10="NTNC",U2994="Single Family Residence",R2994="Yes")))),"Tier 3",
IF((OR((AND('[1]PWS Information'!$E$10="CWS",U2994="Single Family Residence",S2994="Yes",Q2994="Non-Lead", J2994="Non-Lead - Copper",L2994="Before 1989")),
(AND('[1]PWS Information'!$E$10="CWS",U2994="Single Family Residence",S2994="Yes",Q2994="Non-Lead", N2994="Non-Lead - Copper",O2994="Before 1989")))),"Tier 4",
IF((OR((AND('[1]PWS Information'!$E$10="NTNC",Q2994="Non-Lead")),
(AND('[1]PWS Information'!$E$10="CWS",Q2994="Non-Lead",S2994="")),
(AND('[1]PWS Information'!$E$10="CWS",Q2994="Non-Lead",S2994="No")),
(AND('[1]PWS Information'!$E$10="CWS",Q2994="Non-Lead",S2994="Don't Know")),
(AND('[1]PWS Information'!$E$10="CWS",Q2994="Non-Lead", J2994="Non-Lead - Copper", S2994="Yes", L2994="Between 1989 and 2014")),
(AND('[1]PWS Information'!$E$10="CWS",Q2994="Non-Lead", J2994="Non-Lead - Copper", S2994="Yes", L2994="After 2014")),
(AND('[1]PWS Information'!$E$10="CWS",Q2994="Non-Lead", J2994="Non-Lead - Copper", S2994="Yes", L2994="Unknown")),
(AND('[1]PWS Information'!$E$10="CWS",Q2994="Non-Lead", N2994="Non-Lead - Copper", S2994="Yes", O2994="Between 1989 and 2014")),
(AND('[1]PWS Information'!$E$10="CWS",Q2994="Non-Lead", N2994="Non-Lead - Copper", S2994="Yes", O2994="After 2014")),
(AND('[1]PWS Information'!$E$10="CWS",Q2994="Non-Lead", N2994="Non-Lead - Copper", S2994="Yes", O2994="Unknown")),
(AND('[1]PWS Information'!$E$10="CWS",Q2994="Unknown")),
(AND('[1]PWS Information'!$E$10="NTNC",Q2994="Unknown")))),"Tier 5",
"")))))</f>
        <v>Tier 5</v>
      </c>
      <c r="Z2994" s="71"/>
      <c r="AA2994" s="71"/>
    </row>
    <row r="2995" spans="1:27" ht="72" x14ac:dyDescent="0.3">
      <c r="A2995" s="1"/>
      <c r="B2995" s="70" t="s">
        <v>724</v>
      </c>
      <c r="C2995" s="60">
        <v>427</v>
      </c>
      <c r="D2995" s="61" t="s">
        <v>676</v>
      </c>
      <c r="E2995" s="61" t="s">
        <v>128</v>
      </c>
      <c r="F2995" s="61">
        <v>78640</v>
      </c>
      <c r="G2995" s="62" t="s">
        <v>677</v>
      </c>
      <c r="H2995" s="63">
        <v>29.9663167</v>
      </c>
      <c r="I2995" s="64">
        <v>-97.816467399999993</v>
      </c>
      <c r="J2995" s="65" t="s">
        <v>50</v>
      </c>
      <c r="K2995" s="66" t="s">
        <v>51</v>
      </c>
      <c r="L2995" s="62" t="s">
        <v>52</v>
      </c>
      <c r="M2995" s="69"/>
      <c r="N2995" s="65" t="s">
        <v>50</v>
      </c>
      <c r="O2995" s="66" t="s">
        <v>52</v>
      </c>
      <c r="P2995" s="69"/>
      <c r="Q2995" s="55" t="str">
        <f t="shared" si="46"/>
        <v>Non-Lead</v>
      </c>
      <c r="R2995" s="70" t="s">
        <v>51</v>
      </c>
      <c r="S2995" s="70" t="s">
        <v>51</v>
      </c>
      <c r="T2995" s="70"/>
      <c r="U2995" s="71" t="s">
        <v>53</v>
      </c>
      <c r="V2995" s="71" t="s">
        <v>51</v>
      </c>
      <c r="W2995" s="71" t="s">
        <v>51</v>
      </c>
      <c r="X2995" s="71" t="s">
        <v>51</v>
      </c>
      <c r="Y2995" s="72" t="str">
        <f>IF((OR((AND('[1]PWS Information'!$E$10="CWS",U2995="Single Family Residence",Q2995="Lead")),
(AND('[1]PWS Information'!$E$10="CWS",U2995="Multiple Family Residence",'[1]PWS Information'!$E$11="Yes",Q2995="Lead")),
(AND('[1]PWS Information'!$E$10="NTNC",Q2995="Lead")))),"Tier 1",
IF((OR((AND('[1]PWS Information'!$E$10="CWS",U2995="Multiple Family Residence",'[1]PWS Information'!$E$11="No",Q2995="Lead")),
(AND('[1]PWS Information'!$E$10="CWS",U2995="Other",Q2995="Lead")),
(AND('[1]PWS Information'!$E$10="CWS",U2995="Building",Q2995="Lead")))),"Tier 2",
IF((OR((AND('[1]PWS Information'!$E$10="CWS",U2995="Single Family Residence",Q2995="Galvanized Requiring Replacement")),
(AND('[1]PWS Information'!$E$10="CWS",U2995="Single Family Residence",Q2995="Galvanized Requiring Replacement",R2995="Yes")),
(AND('[1]PWS Information'!$E$10="NTNC",Q2995="Galvanized Requiring Replacement")),
(AND('[1]PWS Information'!$E$10="NTNC",U2995="Single Family Residence",R2995="Yes")))),"Tier 3",
IF((OR((AND('[1]PWS Information'!$E$10="CWS",U2995="Single Family Residence",S2995="Yes",Q2995="Non-Lead", J2995="Non-Lead - Copper",L2995="Before 1989")),
(AND('[1]PWS Information'!$E$10="CWS",U2995="Single Family Residence",S2995="Yes",Q2995="Non-Lead", N2995="Non-Lead - Copper",O2995="Before 1989")))),"Tier 4",
IF((OR((AND('[1]PWS Information'!$E$10="NTNC",Q2995="Non-Lead")),
(AND('[1]PWS Information'!$E$10="CWS",Q2995="Non-Lead",S2995="")),
(AND('[1]PWS Information'!$E$10="CWS",Q2995="Non-Lead",S2995="No")),
(AND('[1]PWS Information'!$E$10="CWS",Q2995="Non-Lead",S2995="Don't Know")),
(AND('[1]PWS Information'!$E$10="CWS",Q2995="Non-Lead", J2995="Non-Lead - Copper", S2995="Yes", L2995="Between 1989 and 2014")),
(AND('[1]PWS Information'!$E$10="CWS",Q2995="Non-Lead", J2995="Non-Lead - Copper", S2995="Yes", L2995="After 2014")),
(AND('[1]PWS Information'!$E$10="CWS",Q2995="Non-Lead", J2995="Non-Lead - Copper", S2995="Yes", L2995="Unknown")),
(AND('[1]PWS Information'!$E$10="CWS",Q2995="Non-Lead", N2995="Non-Lead - Copper", S2995="Yes", O2995="Between 1989 and 2014")),
(AND('[1]PWS Information'!$E$10="CWS",Q2995="Non-Lead", N2995="Non-Lead - Copper", S2995="Yes", O2995="After 2014")),
(AND('[1]PWS Information'!$E$10="CWS",Q2995="Non-Lead", N2995="Non-Lead - Copper", S2995="Yes", O2995="Unknown")),
(AND('[1]PWS Information'!$E$10="CWS",Q2995="Unknown")),
(AND('[1]PWS Information'!$E$10="NTNC",Q2995="Unknown")))),"Tier 5",
"")))))</f>
        <v>Tier 5</v>
      </c>
      <c r="Z2995" s="71"/>
      <c r="AA2995" s="71"/>
    </row>
    <row r="2996" spans="1:27" ht="72" x14ac:dyDescent="0.3">
      <c r="A2996" s="1"/>
      <c r="B2996" s="70" t="s">
        <v>725</v>
      </c>
      <c r="C2996" s="60">
        <v>428</v>
      </c>
      <c r="D2996" s="61" t="s">
        <v>676</v>
      </c>
      <c r="E2996" s="61" t="s">
        <v>128</v>
      </c>
      <c r="F2996" s="61">
        <v>78640</v>
      </c>
      <c r="G2996" s="62" t="s">
        <v>677</v>
      </c>
      <c r="H2996" s="63">
        <v>29.965928000000002</v>
      </c>
      <c r="I2996" s="64">
        <v>-97.816874799999994</v>
      </c>
      <c r="J2996" s="65" t="s">
        <v>50</v>
      </c>
      <c r="K2996" s="66" t="s">
        <v>51</v>
      </c>
      <c r="L2996" s="62" t="s">
        <v>52</v>
      </c>
      <c r="M2996" s="69"/>
      <c r="N2996" s="65" t="s">
        <v>50</v>
      </c>
      <c r="O2996" s="66" t="s">
        <v>52</v>
      </c>
      <c r="P2996" s="69"/>
      <c r="Q2996" s="55" t="str">
        <f t="shared" si="46"/>
        <v>Non-Lead</v>
      </c>
      <c r="R2996" s="70" t="s">
        <v>51</v>
      </c>
      <c r="S2996" s="70" t="s">
        <v>51</v>
      </c>
      <c r="T2996" s="70"/>
      <c r="U2996" s="71" t="s">
        <v>53</v>
      </c>
      <c r="V2996" s="71" t="s">
        <v>51</v>
      </c>
      <c r="W2996" s="71" t="s">
        <v>51</v>
      </c>
      <c r="X2996" s="71" t="s">
        <v>51</v>
      </c>
      <c r="Y2996" s="72" t="str">
        <f>IF((OR((AND('[1]PWS Information'!$E$10="CWS",U2996="Single Family Residence",Q2996="Lead")),
(AND('[1]PWS Information'!$E$10="CWS",U2996="Multiple Family Residence",'[1]PWS Information'!$E$11="Yes",Q2996="Lead")),
(AND('[1]PWS Information'!$E$10="NTNC",Q2996="Lead")))),"Tier 1",
IF((OR((AND('[1]PWS Information'!$E$10="CWS",U2996="Multiple Family Residence",'[1]PWS Information'!$E$11="No",Q2996="Lead")),
(AND('[1]PWS Information'!$E$10="CWS",U2996="Other",Q2996="Lead")),
(AND('[1]PWS Information'!$E$10="CWS",U2996="Building",Q2996="Lead")))),"Tier 2",
IF((OR((AND('[1]PWS Information'!$E$10="CWS",U2996="Single Family Residence",Q2996="Galvanized Requiring Replacement")),
(AND('[1]PWS Information'!$E$10="CWS",U2996="Single Family Residence",Q2996="Galvanized Requiring Replacement",R2996="Yes")),
(AND('[1]PWS Information'!$E$10="NTNC",Q2996="Galvanized Requiring Replacement")),
(AND('[1]PWS Information'!$E$10="NTNC",U2996="Single Family Residence",R2996="Yes")))),"Tier 3",
IF((OR((AND('[1]PWS Information'!$E$10="CWS",U2996="Single Family Residence",S2996="Yes",Q2996="Non-Lead", J2996="Non-Lead - Copper",L2996="Before 1989")),
(AND('[1]PWS Information'!$E$10="CWS",U2996="Single Family Residence",S2996="Yes",Q2996="Non-Lead", N2996="Non-Lead - Copper",O2996="Before 1989")))),"Tier 4",
IF((OR((AND('[1]PWS Information'!$E$10="NTNC",Q2996="Non-Lead")),
(AND('[1]PWS Information'!$E$10="CWS",Q2996="Non-Lead",S2996="")),
(AND('[1]PWS Information'!$E$10="CWS",Q2996="Non-Lead",S2996="No")),
(AND('[1]PWS Information'!$E$10="CWS",Q2996="Non-Lead",S2996="Don't Know")),
(AND('[1]PWS Information'!$E$10="CWS",Q2996="Non-Lead", J2996="Non-Lead - Copper", S2996="Yes", L2996="Between 1989 and 2014")),
(AND('[1]PWS Information'!$E$10="CWS",Q2996="Non-Lead", J2996="Non-Lead - Copper", S2996="Yes", L2996="After 2014")),
(AND('[1]PWS Information'!$E$10="CWS",Q2996="Non-Lead", J2996="Non-Lead - Copper", S2996="Yes", L2996="Unknown")),
(AND('[1]PWS Information'!$E$10="CWS",Q2996="Non-Lead", N2996="Non-Lead - Copper", S2996="Yes", O2996="Between 1989 and 2014")),
(AND('[1]PWS Information'!$E$10="CWS",Q2996="Non-Lead", N2996="Non-Lead - Copper", S2996="Yes", O2996="After 2014")),
(AND('[1]PWS Information'!$E$10="CWS",Q2996="Non-Lead", N2996="Non-Lead - Copper", S2996="Yes", O2996="Unknown")),
(AND('[1]PWS Information'!$E$10="CWS",Q2996="Unknown")),
(AND('[1]PWS Information'!$E$10="NTNC",Q2996="Unknown")))),"Tier 5",
"")))))</f>
        <v>Tier 5</v>
      </c>
      <c r="Z2996" s="71"/>
      <c r="AA2996" s="71"/>
    </row>
    <row r="2997" spans="1:27" ht="72" x14ac:dyDescent="0.3">
      <c r="A2997" s="1"/>
      <c r="B2997" s="70" t="s">
        <v>726</v>
      </c>
      <c r="C2997" s="60">
        <v>435</v>
      </c>
      <c r="D2997" s="61" t="s">
        <v>676</v>
      </c>
      <c r="E2997" s="61" t="s">
        <v>128</v>
      </c>
      <c r="F2997" s="61">
        <v>78640</v>
      </c>
      <c r="G2997" s="62" t="s">
        <v>677</v>
      </c>
      <c r="H2997" s="63">
        <v>29.9662285</v>
      </c>
      <c r="I2997" s="64">
        <v>-97.816355900000005</v>
      </c>
      <c r="J2997" s="65" t="s">
        <v>50</v>
      </c>
      <c r="K2997" s="66" t="s">
        <v>51</v>
      </c>
      <c r="L2997" s="62" t="s">
        <v>52</v>
      </c>
      <c r="M2997" s="69"/>
      <c r="N2997" s="65" t="s">
        <v>50</v>
      </c>
      <c r="O2997" s="66" t="s">
        <v>52</v>
      </c>
      <c r="P2997" s="69"/>
      <c r="Q2997" s="55" t="str">
        <f t="shared" si="46"/>
        <v>Non-Lead</v>
      </c>
      <c r="R2997" s="70" t="s">
        <v>51</v>
      </c>
      <c r="S2997" s="70" t="s">
        <v>51</v>
      </c>
      <c r="T2997" s="70"/>
      <c r="U2997" s="71" t="s">
        <v>53</v>
      </c>
      <c r="V2997" s="71" t="s">
        <v>51</v>
      </c>
      <c r="W2997" s="71" t="s">
        <v>51</v>
      </c>
      <c r="X2997" s="71" t="s">
        <v>51</v>
      </c>
      <c r="Y2997" s="72" t="str">
        <f>IF((OR((AND('[1]PWS Information'!$E$10="CWS",U2997="Single Family Residence",Q2997="Lead")),
(AND('[1]PWS Information'!$E$10="CWS",U2997="Multiple Family Residence",'[1]PWS Information'!$E$11="Yes",Q2997="Lead")),
(AND('[1]PWS Information'!$E$10="NTNC",Q2997="Lead")))),"Tier 1",
IF((OR((AND('[1]PWS Information'!$E$10="CWS",U2997="Multiple Family Residence",'[1]PWS Information'!$E$11="No",Q2997="Lead")),
(AND('[1]PWS Information'!$E$10="CWS",U2997="Other",Q2997="Lead")),
(AND('[1]PWS Information'!$E$10="CWS",U2997="Building",Q2997="Lead")))),"Tier 2",
IF((OR((AND('[1]PWS Information'!$E$10="CWS",U2997="Single Family Residence",Q2997="Galvanized Requiring Replacement")),
(AND('[1]PWS Information'!$E$10="CWS",U2997="Single Family Residence",Q2997="Galvanized Requiring Replacement",R2997="Yes")),
(AND('[1]PWS Information'!$E$10="NTNC",Q2997="Galvanized Requiring Replacement")),
(AND('[1]PWS Information'!$E$10="NTNC",U2997="Single Family Residence",R2997="Yes")))),"Tier 3",
IF((OR((AND('[1]PWS Information'!$E$10="CWS",U2997="Single Family Residence",S2997="Yes",Q2997="Non-Lead", J2997="Non-Lead - Copper",L2997="Before 1989")),
(AND('[1]PWS Information'!$E$10="CWS",U2997="Single Family Residence",S2997="Yes",Q2997="Non-Lead", N2997="Non-Lead - Copper",O2997="Before 1989")))),"Tier 4",
IF((OR((AND('[1]PWS Information'!$E$10="NTNC",Q2997="Non-Lead")),
(AND('[1]PWS Information'!$E$10="CWS",Q2997="Non-Lead",S2997="")),
(AND('[1]PWS Information'!$E$10="CWS",Q2997="Non-Lead",S2997="No")),
(AND('[1]PWS Information'!$E$10="CWS",Q2997="Non-Lead",S2997="Don't Know")),
(AND('[1]PWS Information'!$E$10="CWS",Q2997="Non-Lead", J2997="Non-Lead - Copper", S2997="Yes", L2997="Between 1989 and 2014")),
(AND('[1]PWS Information'!$E$10="CWS",Q2997="Non-Lead", J2997="Non-Lead - Copper", S2997="Yes", L2997="After 2014")),
(AND('[1]PWS Information'!$E$10="CWS",Q2997="Non-Lead", J2997="Non-Lead - Copper", S2997="Yes", L2997="Unknown")),
(AND('[1]PWS Information'!$E$10="CWS",Q2997="Non-Lead", N2997="Non-Lead - Copper", S2997="Yes", O2997="Between 1989 and 2014")),
(AND('[1]PWS Information'!$E$10="CWS",Q2997="Non-Lead", N2997="Non-Lead - Copper", S2997="Yes", O2997="After 2014")),
(AND('[1]PWS Information'!$E$10="CWS",Q2997="Non-Lead", N2997="Non-Lead - Copper", S2997="Yes", O2997="Unknown")),
(AND('[1]PWS Information'!$E$10="CWS",Q2997="Unknown")),
(AND('[1]PWS Information'!$E$10="NTNC",Q2997="Unknown")))),"Tier 5",
"")))))</f>
        <v>Tier 5</v>
      </c>
      <c r="Z2997" s="71"/>
      <c r="AA2997" s="71"/>
    </row>
    <row r="2998" spans="1:27" ht="72" x14ac:dyDescent="0.3">
      <c r="A2998" s="17"/>
      <c r="B2998" s="70" t="s">
        <v>727</v>
      </c>
      <c r="C2998" s="60">
        <v>436</v>
      </c>
      <c r="D2998" s="61" t="s">
        <v>676</v>
      </c>
      <c r="E2998" s="61" t="s">
        <v>128</v>
      </c>
      <c r="F2998" s="61">
        <v>78640</v>
      </c>
      <c r="G2998" s="62" t="s">
        <v>677</v>
      </c>
      <c r="H2998" s="63">
        <v>29.965853500000001</v>
      </c>
      <c r="I2998" s="64">
        <v>-97.816783299999997</v>
      </c>
      <c r="J2998" s="65" t="s">
        <v>50</v>
      </c>
      <c r="K2998" s="66" t="s">
        <v>51</v>
      </c>
      <c r="L2998" s="62" t="s">
        <v>52</v>
      </c>
      <c r="M2998" s="69"/>
      <c r="N2998" s="65" t="s">
        <v>50</v>
      </c>
      <c r="O2998" s="66" t="s">
        <v>52</v>
      </c>
      <c r="P2998" s="69"/>
      <c r="Q2998" s="55" t="str">
        <f t="shared" si="46"/>
        <v>Non-Lead</v>
      </c>
      <c r="R2998" s="70" t="s">
        <v>51</v>
      </c>
      <c r="S2998" s="70" t="s">
        <v>51</v>
      </c>
      <c r="T2998" s="70"/>
      <c r="U2998" s="71" t="s">
        <v>53</v>
      </c>
      <c r="V2998" s="71" t="s">
        <v>51</v>
      </c>
      <c r="W2998" s="71" t="s">
        <v>51</v>
      </c>
      <c r="X2998" s="71" t="s">
        <v>51</v>
      </c>
      <c r="Y2998" s="72" t="str">
        <f>IF((OR((AND('[1]PWS Information'!$E$10="CWS",U2998="Single Family Residence",Q2998="Lead")),
(AND('[1]PWS Information'!$E$10="CWS",U2998="Multiple Family Residence",'[1]PWS Information'!$E$11="Yes",Q2998="Lead")),
(AND('[1]PWS Information'!$E$10="NTNC",Q2998="Lead")))),"Tier 1",
IF((OR((AND('[1]PWS Information'!$E$10="CWS",U2998="Multiple Family Residence",'[1]PWS Information'!$E$11="No",Q2998="Lead")),
(AND('[1]PWS Information'!$E$10="CWS",U2998="Other",Q2998="Lead")),
(AND('[1]PWS Information'!$E$10="CWS",U2998="Building",Q2998="Lead")))),"Tier 2",
IF((OR((AND('[1]PWS Information'!$E$10="CWS",U2998="Single Family Residence",Q2998="Galvanized Requiring Replacement")),
(AND('[1]PWS Information'!$E$10="CWS",U2998="Single Family Residence",Q2998="Galvanized Requiring Replacement",R2998="Yes")),
(AND('[1]PWS Information'!$E$10="NTNC",Q2998="Galvanized Requiring Replacement")),
(AND('[1]PWS Information'!$E$10="NTNC",U2998="Single Family Residence",R2998="Yes")))),"Tier 3",
IF((OR((AND('[1]PWS Information'!$E$10="CWS",U2998="Single Family Residence",S2998="Yes",Q2998="Non-Lead", J2998="Non-Lead - Copper",L2998="Before 1989")),
(AND('[1]PWS Information'!$E$10="CWS",U2998="Single Family Residence",S2998="Yes",Q2998="Non-Lead", N2998="Non-Lead - Copper",O2998="Before 1989")))),"Tier 4",
IF((OR((AND('[1]PWS Information'!$E$10="NTNC",Q2998="Non-Lead")),
(AND('[1]PWS Information'!$E$10="CWS",Q2998="Non-Lead",S2998="")),
(AND('[1]PWS Information'!$E$10="CWS",Q2998="Non-Lead",S2998="No")),
(AND('[1]PWS Information'!$E$10="CWS",Q2998="Non-Lead",S2998="Don't Know")),
(AND('[1]PWS Information'!$E$10="CWS",Q2998="Non-Lead", J2998="Non-Lead - Copper", S2998="Yes", L2998="Between 1989 and 2014")),
(AND('[1]PWS Information'!$E$10="CWS",Q2998="Non-Lead", J2998="Non-Lead - Copper", S2998="Yes", L2998="After 2014")),
(AND('[1]PWS Information'!$E$10="CWS",Q2998="Non-Lead", J2998="Non-Lead - Copper", S2998="Yes", L2998="Unknown")),
(AND('[1]PWS Information'!$E$10="CWS",Q2998="Non-Lead", N2998="Non-Lead - Copper", S2998="Yes", O2998="Between 1989 and 2014")),
(AND('[1]PWS Information'!$E$10="CWS",Q2998="Non-Lead", N2998="Non-Lead - Copper", S2998="Yes", O2998="After 2014")),
(AND('[1]PWS Information'!$E$10="CWS",Q2998="Non-Lead", N2998="Non-Lead - Copper", S2998="Yes", O2998="Unknown")),
(AND('[1]PWS Information'!$E$10="CWS",Q2998="Unknown")),
(AND('[1]PWS Information'!$E$10="NTNC",Q2998="Unknown")))),"Tier 5",
"")))))</f>
        <v>Tier 5</v>
      </c>
      <c r="Z2998" s="71"/>
      <c r="AA2998" s="71"/>
    </row>
    <row r="2999" spans="1:27" ht="72" x14ac:dyDescent="0.3">
      <c r="A2999" s="1"/>
      <c r="B2999" s="70" t="s">
        <v>728</v>
      </c>
      <c r="C2999" s="60">
        <v>443</v>
      </c>
      <c r="D2999" s="61" t="s">
        <v>676</v>
      </c>
      <c r="E2999" s="61" t="s">
        <v>128</v>
      </c>
      <c r="F2999" s="61">
        <v>78640</v>
      </c>
      <c r="G2999" s="62" t="s">
        <v>677</v>
      </c>
      <c r="H2999" s="63">
        <v>29.966055000000001</v>
      </c>
      <c r="I2999" s="64">
        <v>-97.816308699999993</v>
      </c>
      <c r="J2999" s="65" t="s">
        <v>50</v>
      </c>
      <c r="K2999" s="66" t="s">
        <v>51</v>
      </c>
      <c r="L2999" s="62" t="s">
        <v>52</v>
      </c>
      <c r="M2999" s="69"/>
      <c r="N2999" s="65" t="s">
        <v>50</v>
      </c>
      <c r="O2999" s="66" t="s">
        <v>52</v>
      </c>
      <c r="P2999" s="69"/>
      <c r="Q2999" s="55" t="str">
        <f t="shared" si="46"/>
        <v>Non-Lead</v>
      </c>
      <c r="R2999" s="70" t="s">
        <v>51</v>
      </c>
      <c r="S2999" s="70" t="s">
        <v>51</v>
      </c>
      <c r="T2999" s="70"/>
      <c r="U2999" s="71" t="s">
        <v>53</v>
      </c>
      <c r="V2999" s="71" t="s">
        <v>51</v>
      </c>
      <c r="W2999" s="71" t="s">
        <v>51</v>
      </c>
      <c r="X2999" s="71" t="s">
        <v>51</v>
      </c>
      <c r="Y2999" s="72" t="str">
        <f>IF((OR((AND('[1]PWS Information'!$E$10="CWS",U2999="Single Family Residence",Q2999="Lead")),
(AND('[1]PWS Information'!$E$10="CWS",U2999="Multiple Family Residence",'[1]PWS Information'!$E$11="Yes",Q2999="Lead")),
(AND('[1]PWS Information'!$E$10="NTNC",Q2999="Lead")))),"Tier 1",
IF((OR((AND('[1]PWS Information'!$E$10="CWS",U2999="Multiple Family Residence",'[1]PWS Information'!$E$11="No",Q2999="Lead")),
(AND('[1]PWS Information'!$E$10="CWS",U2999="Other",Q2999="Lead")),
(AND('[1]PWS Information'!$E$10="CWS",U2999="Building",Q2999="Lead")))),"Tier 2",
IF((OR((AND('[1]PWS Information'!$E$10="CWS",U2999="Single Family Residence",Q2999="Galvanized Requiring Replacement")),
(AND('[1]PWS Information'!$E$10="CWS",U2999="Single Family Residence",Q2999="Galvanized Requiring Replacement",R2999="Yes")),
(AND('[1]PWS Information'!$E$10="NTNC",Q2999="Galvanized Requiring Replacement")),
(AND('[1]PWS Information'!$E$10="NTNC",U2999="Single Family Residence",R2999="Yes")))),"Tier 3",
IF((OR((AND('[1]PWS Information'!$E$10="CWS",U2999="Single Family Residence",S2999="Yes",Q2999="Non-Lead", J2999="Non-Lead - Copper",L2999="Before 1989")),
(AND('[1]PWS Information'!$E$10="CWS",U2999="Single Family Residence",S2999="Yes",Q2999="Non-Lead", N2999="Non-Lead - Copper",O2999="Before 1989")))),"Tier 4",
IF((OR((AND('[1]PWS Information'!$E$10="NTNC",Q2999="Non-Lead")),
(AND('[1]PWS Information'!$E$10="CWS",Q2999="Non-Lead",S2999="")),
(AND('[1]PWS Information'!$E$10="CWS",Q2999="Non-Lead",S2999="No")),
(AND('[1]PWS Information'!$E$10="CWS",Q2999="Non-Lead",S2999="Don't Know")),
(AND('[1]PWS Information'!$E$10="CWS",Q2999="Non-Lead", J2999="Non-Lead - Copper", S2999="Yes", L2999="Between 1989 and 2014")),
(AND('[1]PWS Information'!$E$10="CWS",Q2999="Non-Lead", J2999="Non-Lead - Copper", S2999="Yes", L2999="After 2014")),
(AND('[1]PWS Information'!$E$10="CWS",Q2999="Non-Lead", J2999="Non-Lead - Copper", S2999="Yes", L2999="Unknown")),
(AND('[1]PWS Information'!$E$10="CWS",Q2999="Non-Lead", N2999="Non-Lead - Copper", S2999="Yes", O2999="Between 1989 and 2014")),
(AND('[1]PWS Information'!$E$10="CWS",Q2999="Non-Lead", N2999="Non-Lead - Copper", S2999="Yes", O2999="After 2014")),
(AND('[1]PWS Information'!$E$10="CWS",Q2999="Non-Lead", N2999="Non-Lead - Copper", S2999="Yes", O2999="Unknown")),
(AND('[1]PWS Information'!$E$10="CWS",Q2999="Unknown")),
(AND('[1]PWS Information'!$E$10="NTNC",Q2999="Unknown")))),"Tier 5",
"")))))</f>
        <v>Tier 5</v>
      </c>
      <c r="Z2999" s="71"/>
      <c r="AA2999" s="71"/>
    </row>
    <row r="3000" spans="1:27" ht="72" x14ac:dyDescent="0.3">
      <c r="A3000" s="1"/>
      <c r="B3000" s="70" t="s">
        <v>729</v>
      </c>
      <c r="C3000" s="60">
        <v>444</v>
      </c>
      <c r="D3000" s="61" t="s">
        <v>676</v>
      </c>
      <c r="E3000" s="61" t="s">
        <v>128</v>
      </c>
      <c r="F3000" s="61">
        <v>78640</v>
      </c>
      <c r="G3000" s="62" t="s">
        <v>677</v>
      </c>
      <c r="H3000" s="63">
        <v>29.9657485</v>
      </c>
      <c r="I3000" s="64">
        <v>-97.816712800000005</v>
      </c>
      <c r="J3000" s="65" t="s">
        <v>50</v>
      </c>
      <c r="K3000" s="66" t="s">
        <v>51</v>
      </c>
      <c r="L3000" s="62" t="s">
        <v>52</v>
      </c>
      <c r="M3000" s="69"/>
      <c r="N3000" s="65" t="s">
        <v>50</v>
      </c>
      <c r="O3000" s="66" t="s">
        <v>52</v>
      </c>
      <c r="P3000" s="69"/>
      <c r="Q3000" s="55" t="str">
        <f t="shared" si="46"/>
        <v>Non-Lead</v>
      </c>
      <c r="R3000" s="70" t="s">
        <v>51</v>
      </c>
      <c r="S3000" s="70" t="s">
        <v>51</v>
      </c>
      <c r="T3000" s="70"/>
      <c r="U3000" s="71" t="s">
        <v>53</v>
      </c>
      <c r="V3000" s="71" t="s">
        <v>51</v>
      </c>
      <c r="W3000" s="71" t="s">
        <v>51</v>
      </c>
      <c r="X3000" s="71" t="s">
        <v>51</v>
      </c>
      <c r="Y3000" s="72" t="str">
        <f>IF((OR((AND('[1]PWS Information'!$E$10="CWS",U3000="Single Family Residence",Q3000="Lead")),
(AND('[1]PWS Information'!$E$10="CWS",U3000="Multiple Family Residence",'[1]PWS Information'!$E$11="Yes",Q3000="Lead")),
(AND('[1]PWS Information'!$E$10="NTNC",Q3000="Lead")))),"Tier 1",
IF((OR((AND('[1]PWS Information'!$E$10="CWS",U3000="Multiple Family Residence",'[1]PWS Information'!$E$11="No",Q3000="Lead")),
(AND('[1]PWS Information'!$E$10="CWS",U3000="Other",Q3000="Lead")),
(AND('[1]PWS Information'!$E$10="CWS",U3000="Building",Q3000="Lead")))),"Tier 2",
IF((OR((AND('[1]PWS Information'!$E$10="CWS",U3000="Single Family Residence",Q3000="Galvanized Requiring Replacement")),
(AND('[1]PWS Information'!$E$10="CWS",U3000="Single Family Residence",Q3000="Galvanized Requiring Replacement",R3000="Yes")),
(AND('[1]PWS Information'!$E$10="NTNC",Q3000="Galvanized Requiring Replacement")),
(AND('[1]PWS Information'!$E$10="NTNC",U3000="Single Family Residence",R3000="Yes")))),"Tier 3",
IF((OR((AND('[1]PWS Information'!$E$10="CWS",U3000="Single Family Residence",S3000="Yes",Q3000="Non-Lead", J3000="Non-Lead - Copper",L3000="Before 1989")),
(AND('[1]PWS Information'!$E$10="CWS",U3000="Single Family Residence",S3000="Yes",Q3000="Non-Lead", N3000="Non-Lead - Copper",O3000="Before 1989")))),"Tier 4",
IF((OR((AND('[1]PWS Information'!$E$10="NTNC",Q3000="Non-Lead")),
(AND('[1]PWS Information'!$E$10="CWS",Q3000="Non-Lead",S3000="")),
(AND('[1]PWS Information'!$E$10="CWS",Q3000="Non-Lead",S3000="No")),
(AND('[1]PWS Information'!$E$10="CWS",Q3000="Non-Lead",S3000="Don't Know")),
(AND('[1]PWS Information'!$E$10="CWS",Q3000="Non-Lead", J3000="Non-Lead - Copper", S3000="Yes", L3000="Between 1989 and 2014")),
(AND('[1]PWS Information'!$E$10="CWS",Q3000="Non-Lead", J3000="Non-Lead - Copper", S3000="Yes", L3000="After 2014")),
(AND('[1]PWS Information'!$E$10="CWS",Q3000="Non-Lead", J3000="Non-Lead - Copper", S3000="Yes", L3000="Unknown")),
(AND('[1]PWS Information'!$E$10="CWS",Q3000="Non-Lead", N3000="Non-Lead - Copper", S3000="Yes", O3000="Between 1989 and 2014")),
(AND('[1]PWS Information'!$E$10="CWS",Q3000="Non-Lead", N3000="Non-Lead - Copper", S3000="Yes", O3000="After 2014")),
(AND('[1]PWS Information'!$E$10="CWS",Q3000="Non-Lead", N3000="Non-Lead - Copper", S3000="Yes", O3000="Unknown")),
(AND('[1]PWS Information'!$E$10="CWS",Q3000="Unknown")),
(AND('[1]PWS Information'!$E$10="NTNC",Q3000="Unknown")))),"Tier 5",
"")))))</f>
        <v>Tier 5</v>
      </c>
      <c r="Z3000" s="71"/>
      <c r="AA3000" s="71"/>
    </row>
    <row r="3001" spans="1:27" ht="72" x14ac:dyDescent="0.3">
      <c r="A3001" s="1"/>
      <c r="B3001" s="70" t="s">
        <v>730</v>
      </c>
      <c r="C3001" s="60">
        <v>452</v>
      </c>
      <c r="D3001" s="61" t="s">
        <v>676</v>
      </c>
      <c r="E3001" s="61" t="s">
        <v>128</v>
      </c>
      <c r="F3001" s="61">
        <v>78640</v>
      </c>
      <c r="G3001" s="62" t="s">
        <v>677</v>
      </c>
      <c r="H3001" s="63">
        <v>29.965660100000001</v>
      </c>
      <c r="I3001" s="64">
        <v>-97.816621100000006</v>
      </c>
      <c r="J3001" s="65" t="s">
        <v>50</v>
      </c>
      <c r="K3001" s="66" t="s">
        <v>51</v>
      </c>
      <c r="L3001" s="62" t="s">
        <v>52</v>
      </c>
      <c r="M3001" s="69"/>
      <c r="N3001" s="65" t="s">
        <v>50</v>
      </c>
      <c r="O3001" s="66" t="s">
        <v>52</v>
      </c>
      <c r="P3001" s="69"/>
      <c r="Q3001" s="55" t="str">
        <f t="shared" si="46"/>
        <v>Non-Lead</v>
      </c>
      <c r="R3001" s="70" t="s">
        <v>51</v>
      </c>
      <c r="S3001" s="70" t="s">
        <v>51</v>
      </c>
      <c r="T3001" s="70"/>
      <c r="U3001" s="71" t="s">
        <v>53</v>
      </c>
      <c r="V3001" s="71" t="s">
        <v>51</v>
      </c>
      <c r="W3001" s="71" t="s">
        <v>51</v>
      </c>
      <c r="X3001" s="71" t="s">
        <v>51</v>
      </c>
      <c r="Y3001" s="72" t="str">
        <f>IF((OR((AND('[1]PWS Information'!$E$10="CWS",U3001="Single Family Residence",Q3001="Lead")),
(AND('[1]PWS Information'!$E$10="CWS",U3001="Multiple Family Residence",'[1]PWS Information'!$E$11="Yes",Q3001="Lead")),
(AND('[1]PWS Information'!$E$10="NTNC",Q3001="Lead")))),"Tier 1",
IF((OR((AND('[1]PWS Information'!$E$10="CWS",U3001="Multiple Family Residence",'[1]PWS Information'!$E$11="No",Q3001="Lead")),
(AND('[1]PWS Information'!$E$10="CWS",U3001="Other",Q3001="Lead")),
(AND('[1]PWS Information'!$E$10="CWS",U3001="Building",Q3001="Lead")))),"Tier 2",
IF((OR((AND('[1]PWS Information'!$E$10="CWS",U3001="Single Family Residence",Q3001="Galvanized Requiring Replacement")),
(AND('[1]PWS Information'!$E$10="CWS",U3001="Single Family Residence",Q3001="Galvanized Requiring Replacement",R3001="Yes")),
(AND('[1]PWS Information'!$E$10="NTNC",Q3001="Galvanized Requiring Replacement")),
(AND('[1]PWS Information'!$E$10="NTNC",U3001="Single Family Residence",R3001="Yes")))),"Tier 3",
IF((OR((AND('[1]PWS Information'!$E$10="CWS",U3001="Single Family Residence",S3001="Yes",Q3001="Non-Lead", J3001="Non-Lead - Copper",L3001="Before 1989")),
(AND('[1]PWS Information'!$E$10="CWS",U3001="Single Family Residence",S3001="Yes",Q3001="Non-Lead", N3001="Non-Lead - Copper",O3001="Before 1989")))),"Tier 4",
IF((OR((AND('[1]PWS Information'!$E$10="NTNC",Q3001="Non-Lead")),
(AND('[1]PWS Information'!$E$10="CWS",Q3001="Non-Lead",S3001="")),
(AND('[1]PWS Information'!$E$10="CWS",Q3001="Non-Lead",S3001="No")),
(AND('[1]PWS Information'!$E$10="CWS",Q3001="Non-Lead",S3001="Don't Know")),
(AND('[1]PWS Information'!$E$10="CWS",Q3001="Non-Lead", J3001="Non-Lead - Copper", S3001="Yes", L3001="Between 1989 and 2014")),
(AND('[1]PWS Information'!$E$10="CWS",Q3001="Non-Lead", J3001="Non-Lead - Copper", S3001="Yes", L3001="After 2014")),
(AND('[1]PWS Information'!$E$10="CWS",Q3001="Non-Lead", J3001="Non-Lead - Copper", S3001="Yes", L3001="Unknown")),
(AND('[1]PWS Information'!$E$10="CWS",Q3001="Non-Lead", N3001="Non-Lead - Copper", S3001="Yes", O3001="Between 1989 and 2014")),
(AND('[1]PWS Information'!$E$10="CWS",Q3001="Non-Lead", N3001="Non-Lead - Copper", S3001="Yes", O3001="After 2014")),
(AND('[1]PWS Information'!$E$10="CWS",Q3001="Non-Lead", N3001="Non-Lead - Copper", S3001="Yes", O3001="Unknown")),
(AND('[1]PWS Information'!$E$10="CWS",Q3001="Unknown")),
(AND('[1]PWS Information'!$E$10="NTNC",Q3001="Unknown")))),"Tier 5",
"")))))</f>
        <v>Tier 5</v>
      </c>
      <c r="Z3001" s="71"/>
      <c r="AA3001" s="71"/>
    </row>
    <row r="3002" spans="1:27" ht="158.4" x14ac:dyDescent="0.3">
      <c r="A3002" s="17"/>
      <c r="B3002" s="70">
        <v>1499138</v>
      </c>
      <c r="C3002" s="60">
        <v>460</v>
      </c>
      <c r="D3002" s="61" t="s">
        <v>676</v>
      </c>
      <c r="E3002" s="61" t="s">
        <v>128</v>
      </c>
      <c r="F3002" s="61">
        <v>78640</v>
      </c>
      <c r="G3002" s="62" t="s">
        <v>731</v>
      </c>
      <c r="H3002" s="63">
        <v>29.965588799999999</v>
      </c>
      <c r="I3002" s="64">
        <v>-97.816547900000003</v>
      </c>
      <c r="J3002" s="65" t="s">
        <v>50</v>
      </c>
      <c r="K3002" s="66" t="s">
        <v>51</v>
      </c>
      <c r="L3002" s="62" t="s">
        <v>52</v>
      </c>
      <c r="M3002" s="69"/>
      <c r="N3002" s="65" t="s">
        <v>50</v>
      </c>
      <c r="O3002" s="66" t="s">
        <v>52</v>
      </c>
      <c r="P3002" s="69"/>
      <c r="Q3002" s="55" t="str">
        <f t="shared" si="46"/>
        <v>Non-Lead</v>
      </c>
      <c r="R3002" s="70" t="s">
        <v>51</v>
      </c>
      <c r="S3002" s="70" t="s">
        <v>51</v>
      </c>
      <c r="T3002" s="70"/>
      <c r="U3002" s="71" t="s">
        <v>53</v>
      </c>
      <c r="V3002" s="71" t="s">
        <v>51</v>
      </c>
      <c r="W3002" s="71" t="s">
        <v>51</v>
      </c>
      <c r="X3002" s="71" t="s">
        <v>51</v>
      </c>
      <c r="Y3002" s="72" t="str">
        <f>IF((OR((AND('[1]PWS Information'!$E$10="CWS",U3002="Single Family Residence",Q3002="Lead")),
(AND('[1]PWS Information'!$E$10="CWS",U3002="Multiple Family Residence",'[1]PWS Information'!$E$11="Yes",Q3002="Lead")),
(AND('[1]PWS Information'!$E$10="NTNC",Q3002="Lead")))),"Tier 1",
IF((OR((AND('[1]PWS Information'!$E$10="CWS",U3002="Multiple Family Residence",'[1]PWS Information'!$E$11="No",Q3002="Lead")),
(AND('[1]PWS Information'!$E$10="CWS",U3002="Other",Q3002="Lead")),
(AND('[1]PWS Information'!$E$10="CWS",U3002="Building",Q3002="Lead")))),"Tier 2",
IF((OR((AND('[1]PWS Information'!$E$10="CWS",U3002="Single Family Residence",Q3002="Galvanized Requiring Replacement")),
(AND('[1]PWS Information'!$E$10="CWS",U3002="Single Family Residence",Q3002="Galvanized Requiring Replacement",R3002="Yes")),
(AND('[1]PWS Information'!$E$10="NTNC",Q3002="Galvanized Requiring Replacement")),
(AND('[1]PWS Information'!$E$10="NTNC",U3002="Single Family Residence",R3002="Yes")))),"Tier 3",
IF((OR((AND('[1]PWS Information'!$E$10="CWS",U3002="Single Family Residence",S3002="Yes",Q3002="Non-Lead", J3002="Non-Lead - Copper",L3002="Before 1989")),
(AND('[1]PWS Information'!$E$10="CWS",U3002="Single Family Residence",S3002="Yes",Q3002="Non-Lead", N3002="Non-Lead - Copper",O3002="Before 1989")))),"Tier 4",
IF((OR((AND('[1]PWS Information'!$E$10="NTNC",Q3002="Non-Lead")),
(AND('[1]PWS Information'!$E$10="CWS",Q3002="Non-Lead",S3002="")),
(AND('[1]PWS Information'!$E$10="CWS",Q3002="Non-Lead",S3002="No")),
(AND('[1]PWS Information'!$E$10="CWS",Q3002="Non-Lead",S3002="Don't Know")),
(AND('[1]PWS Information'!$E$10="CWS",Q3002="Non-Lead", J3002="Non-Lead - Copper", S3002="Yes", L3002="Between 1989 and 2014")),
(AND('[1]PWS Information'!$E$10="CWS",Q3002="Non-Lead", J3002="Non-Lead - Copper", S3002="Yes", L3002="After 2014")),
(AND('[1]PWS Information'!$E$10="CWS",Q3002="Non-Lead", J3002="Non-Lead - Copper", S3002="Yes", L3002="Unknown")),
(AND('[1]PWS Information'!$E$10="CWS",Q3002="Non-Lead", N3002="Non-Lead - Copper", S3002="Yes", O3002="Between 1989 and 2014")),
(AND('[1]PWS Information'!$E$10="CWS",Q3002="Non-Lead", N3002="Non-Lead - Copper", S3002="Yes", O3002="After 2014")),
(AND('[1]PWS Information'!$E$10="CWS",Q3002="Non-Lead", N3002="Non-Lead - Copper", S3002="Yes", O3002="Unknown")),
(AND('[1]PWS Information'!$E$10="CWS",Q3002="Unknown")),
(AND('[1]PWS Information'!$E$10="NTNC",Q3002="Unknown")))),"Tier 5",
"")))))</f>
        <v>Tier 5</v>
      </c>
      <c r="Z3002" s="71"/>
      <c r="AA3002" s="71"/>
    </row>
    <row r="3003" spans="1:27" ht="100.8" x14ac:dyDescent="0.3">
      <c r="A3003" s="1"/>
      <c r="B3003" s="70">
        <v>15536263</v>
      </c>
      <c r="C3003" s="60">
        <v>476</v>
      </c>
      <c r="D3003" s="61" t="s">
        <v>676</v>
      </c>
      <c r="E3003" s="61" t="s">
        <v>128</v>
      </c>
      <c r="F3003" s="61">
        <v>78640</v>
      </c>
      <c r="G3003" s="62" t="s">
        <v>732</v>
      </c>
      <c r="H3003" s="63">
        <v>29.9654077</v>
      </c>
      <c r="I3003" s="64">
        <v>-97.816364500000006</v>
      </c>
      <c r="J3003" s="65" t="s">
        <v>50</v>
      </c>
      <c r="K3003" s="66" t="s">
        <v>51</v>
      </c>
      <c r="L3003" s="62" t="s">
        <v>52</v>
      </c>
      <c r="M3003" s="69"/>
      <c r="N3003" s="65" t="s">
        <v>50</v>
      </c>
      <c r="O3003" s="66" t="s">
        <v>52</v>
      </c>
      <c r="P3003" s="69"/>
      <c r="Q3003" s="55" t="str">
        <f t="shared" si="46"/>
        <v>Non-Lead</v>
      </c>
      <c r="R3003" s="70" t="s">
        <v>51</v>
      </c>
      <c r="S3003" s="70" t="s">
        <v>51</v>
      </c>
      <c r="T3003" s="70"/>
      <c r="U3003" s="71" t="s">
        <v>53</v>
      </c>
      <c r="V3003" s="71" t="s">
        <v>51</v>
      </c>
      <c r="W3003" s="71" t="s">
        <v>51</v>
      </c>
      <c r="X3003" s="71" t="s">
        <v>51</v>
      </c>
      <c r="Y3003" s="72" t="str">
        <f>IF((OR((AND('[1]PWS Information'!$E$10="CWS",U3003="Single Family Residence",Q3003="Lead")),
(AND('[1]PWS Information'!$E$10="CWS",U3003="Multiple Family Residence",'[1]PWS Information'!$E$11="Yes",Q3003="Lead")),
(AND('[1]PWS Information'!$E$10="NTNC",Q3003="Lead")))),"Tier 1",
IF((OR((AND('[1]PWS Information'!$E$10="CWS",U3003="Multiple Family Residence",'[1]PWS Information'!$E$11="No",Q3003="Lead")),
(AND('[1]PWS Information'!$E$10="CWS",U3003="Other",Q3003="Lead")),
(AND('[1]PWS Information'!$E$10="CWS",U3003="Building",Q3003="Lead")))),"Tier 2",
IF((OR((AND('[1]PWS Information'!$E$10="CWS",U3003="Single Family Residence",Q3003="Galvanized Requiring Replacement")),
(AND('[1]PWS Information'!$E$10="CWS",U3003="Single Family Residence",Q3003="Galvanized Requiring Replacement",R3003="Yes")),
(AND('[1]PWS Information'!$E$10="NTNC",Q3003="Galvanized Requiring Replacement")),
(AND('[1]PWS Information'!$E$10="NTNC",U3003="Single Family Residence",R3003="Yes")))),"Tier 3",
IF((OR((AND('[1]PWS Information'!$E$10="CWS",U3003="Single Family Residence",S3003="Yes",Q3003="Non-Lead", J3003="Non-Lead - Copper",L3003="Before 1989")),
(AND('[1]PWS Information'!$E$10="CWS",U3003="Single Family Residence",S3003="Yes",Q3003="Non-Lead", N3003="Non-Lead - Copper",O3003="Before 1989")))),"Tier 4",
IF((OR((AND('[1]PWS Information'!$E$10="NTNC",Q3003="Non-Lead")),
(AND('[1]PWS Information'!$E$10="CWS",Q3003="Non-Lead",S3003="")),
(AND('[1]PWS Information'!$E$10="CWS",Q3003="Non-Lead",S3003="No")),
(AND('[1]PWS Information'!$E$10="CWS",Q3003="Non-Lead",S3003="Don't Know")),
(AND('[1]PWS Information'!$E$10="CWS",Q3003="Non-Lead", J3003="Non-Lead - Copper", S3003="Yes", L3003="Between 1989 and 2014")),
(AND('[1]PWS Information'!$E$10="CWS",Q3003="Non-Lead", J3003="Non-Lead - Copper", S3003="Yes", L3003="After 2014")),
(AND('[1]PWS Information'!$E$10="CWS",Q3003="Non-Lead", J3003="Non-Lead - Copper", S3003="Yes", L3003="Unknown")),
(AND('[1]PWS Information'!$E$10="CWS",Q3003="Non-Lead", N3003="Non-Lead - Copper", S3003="Yes", O3003="Between 1989 and 2014")),
(AND('[1]PWS Information'!$E$10="CWS",Q3003="Non-Lead", N3003="Non-Lead - Copper", S3003="Yes", O3003="After 2014")),
(AND('[1]PWS Information'!$E$10="CWS",Q3003="Non-Lead", N3003="Non-Lead - Copper", S3003="Yes", O3003="Unknown")),
(AND('[1]PWS Information'!$E$10="CWS",Q3003="Unknown")),
(AND('[1]PWS Information'!$E$10="NTNC",Q3003="Unknown")))),"Tier 5",
"")))))</f>
        <v>Tier 5</v>
      </c>
      <c r="Z3003" s="71"/>
      <c r="AA3003" s="71"/>
    </row>
    <row r="3004" spans="1:27" ht="72" x14ac:dyDescent="0.3">
      <c r="A3004" s="1"/>
      <c r="B3004" s="70">
        <v>15529007</v>
      </c>
      <c r="C3004" s="60">
        <v>486</v>
      </c>
      <c r="D3004" s="61" t="s">
        <v>676</v>
      </c>
      <c r="E3004" s="61" t="s">
        <v>128</v>
      </c>
      <c r="F3004" s="61">
        <v>78640</v>
      </c>
      <c r="G3004" s="62" t="s">
        <v>677</v>
      </c>
      <c r="H3004" s="63">
        <v>29.965281999999998</v>
      </c>
      <c r="I3004" s="64">
        <v>-97.816224000000005</v>
      </c>
      <c r="J3004" s="65" t="s">
        <v>50</v>
      </c>
      <c r="K3004" s="66" t="s">
        <v>51</v>
      </c>
      <c r="L3004" s="62" t="s">
        <v>52</v>
      </c>
      <c r="M3004" s="69"/>
      <c r="N3004" s="65" t="s">
        <v>50</v>
      </c>
      <c r="O3004" s="66" t="s">
        <v>52</v>
      </c>
      <c r="P3004" s="69"/>
      <c r="Q3004" s="55" t="str">
        <f t="shared" si="46"/>
        <v>Non-Lead</v>
      </c>
      <c r="R3004" s="70" t="s">
        <v>51</v>
      </c>
      <c r="S3004" s="70" t="s">
        <v>51</v>
      </c>
      <c r="T3004" s="70"/>
      <c r="U3004" s="71" t="s">
        <v>53</v>
      </c>
      <c r="V3004" s="71" t="s">
        <v>51</v>
      </c>
      <c r="W3004" s="71" t="s">
        <v>51</v>
      </c>
      <c r="X3004" s="71" t="s">
        <v>51</v>
      </c>
      <c r="Y3004" s="72" t="str">
        <f>IF((OR((AND('[1]PWS Information'!$E$10="CWS",U3004="Single Family Residence",Q3004="Lead")),
(AND('[1]PWS Information'!$E$10="CWS",U3004="Multiple Family Residence",'[1]PWS Information'!$E$11="Yes",Q3004="Lead")),
(AND('[1]PWS Information'!$E$10="NTNC",Q3004="Lead")))),"Tier 1",
IF((OR((AND('[1]PWS Information'!$E$10="CWS",U3004="Multiple Family Residence",'[1]PWS Information'!$E$11="No",Q3004="Lead")),
(AND('[1]PWS Information'!$E$10="CWS",U3004="Other",Q3004="Lead")),
(AND('[1]PWS Information'!$E$10="CWS",U3004="Building",Q3004="Lead")))),"Tier 2",
IF((OR((AND('[1]PWS Information'!$E$10="CWS",U3004="Single Family Residence",Q3004="Galvanized Requiring Replacement")),
(AND('[1]PWS Information'!$E$10="CWS",U3004="Single Family Residence",Q3004="Galvanized Requiring Replacement",R3004="Yes")),
(AND('[1]PWS Information'!$E$10="NTNC",Q3004="Galvanized Requiring Replacement")),
(AND('[1]PWS Information'!$E$10="NTNC",U3004="Single Family Residence",R3004="Yes")))),"Tier 3",
IF((OR((AND('[1]PWS Information'!$E$10="CWS",U3004="Single Family Residence",S3004="Yes",Q3004="Non-Lead", J3004="Non-Lead - Copper",L3004="Before 1989")),
(AND('[1]PWS Information'!$E$10="CWS",U3004="Single Family Residence",S3004="Yes",Q3004="Non-Lead", N3004="Non-Lead - Copper",O3004="Before 1989")))),"Tier 4",
IF((OR((AND('[1]PWS Information'!$E$10="NTNC",Q3004="Non-Lead")),
(AND('[1]PWS Information'!$E$10="CWS",Q3004="Non-Lead",S3004="")),
(AND('[1]PWS Information'!$E$10="CWS",Q3004="Non-Lead",S3004="No")),
(AND('[1]PWS Information'!$E$10="CWS",Q3004="Non-Lead",S3004="Don't Know")),
(AND('[1]PWS Information'!$E$10="CWS",Q3004="Non-Lead", J3004="Non-Lead - Copper", S3004="Yes", L3004="Between 1989 and 2014")),
(AND('[1]PWS Information'!$E$10="CWS",Q3004="Non-Lead", J3004="Non-Lead - Copper", S3004="Yes", L3004="After 2014")),
(AND('[1]PWS Information'!$E$10="CWS",Q3004="Non-Lead", J3004="Non-Lead - Copper", S3004="Yes", L3004="Unknown")),
(AND('[1]PWS Information'!$E$10="CWS",Q3004="Non-Lead", N3004="Non-Lead - Copper", S3004="Yes", O3004="Between 1989 and 2014")),
(AND('[1]PWS Information'!$E$10="CWS",Q3004="Non-Lead", N3004="Non-Lead - Copper", S3004="Yes", O3004="After 2014")),
(AND('[1]PWS Information'!$E$10="CWS",Q3004="Non-Lead", N3004="Non-Lead - Copper", S3004="Yes", O3004="Unknown")),
(AND('[1]PWS Information'!$E$10="CWS",Q3004="Unknown")),
(AND('[1]PWS Information'!$E$10="NTNC",Q3004="Unknown")))),"Tier 5",
"")))))</f>
        <v>Tier 5</v>
      </c>
      <c r="Z3004" s="71"/>
      <c r="AA3004" s="71"/>
    </row>
    <row r="3005" spans="1:27" ht="72" x14ac:dyDescent="0.3">
      <c r="A3005" s="1"/>
      <c r="B3005" s="70" t="s">
        <v>733</v>
      </c>
      <c r="C3005" s="60">
        <v>496</v>
      </c>
      <c r="D3005" s="61" t="s">
        <v>676</v>
      </c>
      <c r="E3005" s="61" t="s">
        <v>128</v>
      </c>
      <c r="F3005" s="61">
        <v>78640</v>
      </c>
      <c r="G3005" s="62" t="s">
        <v>677</v>
      </c>
      <c r="H3005" s="63">
        <v>29.965169800000002</v>
      </c>
      <c r="I3005" s="64">
        <v>-97.816150699999994</v>
      </c>
      <c r="J3005" s="65" t="s">
        <v>50</v>
      </c>
      <c r="K3005" s="66" t="s">
        <v>51</v>
      </c>
      <c r="L3005" s="62" t="s">
        <v>52</v>
      </c>
      <c r="M3005" s="69"/>
      <c r="N3005" s="65" t="s">
        <v>50</v>
      </c>
      <c r="O3005" s="66" t="s">
        <v>52</v>
      </c>
      <c r="P3005" s="69"/>
      <c r="Q3005" s="55" t="str">
        <f t="shared" si="46"/>
        <v>Non-Lead</v>
      </c>
      <c r="R3005" s="70" t="s">
        <v>51</v>
      </c>
      <c r="S3005" s="70" t="s">
        <v>51</v>
      </c>
      <c r="T3005" s="70"/>
      <c r="U3005" s="71" t="s">
        <v>53</v>
      </c>
      <c r="V3005" s="71" t="s">
        <v>51</v>
      </c>
      <c r="W3005" s="71" t="s">
        <v>51</v>
      </c>
      <c r="X3005" s="71" t="s">
        <v>51</v>
      </c>
      <c r="Y3005" s="72" t="str">
        <f>IF((OR((AND('[1]PWS Information'!$E$10="CWS",U3005="Single Family Residence",Q3005="Lead")),
(AND('[1]PWS Information'!$E$10="CWS",U3005="Multiple Family Residence",'[1]PWS Information'!$E$11="Yes",Q3005="Lead")),
(AND('[1]PWS Information'!$E$10="NTNC",Q3005="Lead")))),"Tier 1",
IF((OR((AND('[1]PWS Information'!$E$10="CWS",U3005="Multiple Family Residence",'[1]PWS Information'!$E$11="No",Q3005="Lead")),
(AND('[1]PWS Information'!$E$10="CWS",U3005="Other",Q3005="Lead")),
(AND('[1]PWS Information'!$E$10="CWS",U3005="Building",Q3005="Lead")))),"Tier 2",
IF((OR((AND('[1]PWS Information'!$E$10="CWS",U3005="Single Family Residence",Q3005="Galvanized Requiring Replacement")),
(AND('[1]PWS Information'!$E$10="CWS",U3005="Single Family Residence",Q3005="Galvanized Requiring Replacement",R3005="Yes")),
(AND('[1]PWS Information'!$E$10="NTNC",Q3005="Galvanized Requiring Replacement")),
(AND('[1]PWS Information'!$E$10="NTNC",U3005="Single Family Residence",R3005="Yes")))),"Tier 3",
IF((OR((AND('[1]PWS Information'!$E$10="CWS",U3005="Single Family Residence",S3005="Yes",Q3005="Non-Lead", J3005="Non-Lead - Copper",L3005="Before 1989")),
(AND('[1]PWS Information'!$E$10="CWS",U3005="Single Family Residence",S3005="Yes",Q3005="Non-Lead", N3005="Non-Lead - Copper",O3005="Before 1989")))),"Tier 4",
IF((OR((AND('[1]PWS Information'!$E$10="NTNC",Q3005="Non-Lead")),
(AND('[1]PWS Information'!$E$10="CWS",Q3005="Non-Lead",S3005="")),
(AND('[1]PWS Information'!$E$10="CWS",Q3005="Non-Lead",S3005="No")),
(AND('[1]PWS Information'!$E$10="CWS",Q3005="Non-Lead",S3005="Don't Know")),
(AND('[1]PWS Information'!$E$10="CWS",Q3005="Non-Lead", J3005="Non-Lead - Copper", S3005="Yes", L3005="Between 1989 and 2014")),
(AND('[1]PWS Information'!$E$10="CWS",Q3005="Non-Lead", J3005="Non-Lead - Copper", S3005="Yes", L3005="After 2014")),
(AND('[1]PWS Information'!$E$10="CWS",Q3005="Non-Lead", J3005="Non-Lead - Copper", S3005="Yes", L3005="Unknown")),
(AND('[1]PWS Information'!$E$10="CWS",Q3005="Non-Lead", N3005="Non-Lead - Copper", S3005="Yes", O3005="Between 1989 and 2014")),
(AND('[1]PWS Information'!$E$10="CWS",Q3005="Non-Lead", N3005="Non-Lead - Copper", S3005="Yes", O3005="After 2014")),
(AND('[1]PWS Information'!$E$10="CWS",Q3005="Non-Lead", N3005="Non-Lead - Copper", S3005="Yes", O3005="Unknown")),
(AND('[1]PWS Information'!$E$10="CWS",Q3005="Unknown")),
(AND('[1]PWS Information'!$E$10="NTNC",Q3005="Unknown")))),"Tier 5",
"")))))</f>
        <v>Tier 5</v>
      </c>
      <c r="Z3005" s="71"/>
      <c r="AA3005" s="71"/>
    </row>
    <row r="3006" spans="1:27" ht="72" x14ac:dyDescent="0.3">
      <c r="A3006" s="17"/>
      <c r="B3006" s="70" t="s">
        <v>734</v>
      </c>
      <c r="C3006" s="60">
        <v>131</v>
      </c>
      <c r="D3006" s="61" t="s">
        <v>735</v>
      </c>
      <c r="E3006" s="61" t="s">
        <v>128</v>
      </c>
      <c r="F3006" s="61">
        <v>78640</v>
      </c>
      <c r="G3006" s="62" t="s">
        <v>677</v>
      </c>
      <c r="H3006" s="63">
        <v>29.967257499999999</v>
      </c>
      <c r="I3006" s="64">
        <v>-97.817125200000007</v>
      </c>
      <c r="J3006" s="65" t="s">
        <v>50</v>
      </c>
      <c r="K3006" s="66" t="s">
        <v>51</v>
      </c>
      <c r="L3006" s="62" t="s">
        <v>52</v>
      </c>
      <c r="M3006" s="69"/>
      <c r="N3006" s="65" t="s">
        <v>50</v>
      </c>
      <c r="O3006" s="66" t="s">
        <v>52</v>
      </c>
      <c r="P3006" s="69"/>
      <c r="Q3006" s="55" t="str">
        <f t="shared" si="46"/>
        <v>Non-Lead</v>
      </c>
      <c r="R3006" s="70" t="s">
        <v>51</v>
      </c>
      <c r="S3006" s="70" t="s">
        <v>51</v>
      </c>
      <c r="T3006" s="70"/>
      <c r="U3006" s="71" t="s">
        <v>53</v>
      </c>
      <c r="V3006" s="71" t="s">
        <v>51</v>
      </c>
      <c r="W3006" s="71" t="s">
        <v>51</v>
      </c>
      <c r="X3006" s="71" t="s">
        <v>51</v>
      </c>
      <c r="Y3006" s="72" t="str">
        <f>IF((OR((AND('[1]PWS Information'!$E$10="CWS",U3006="Single Family Residence",Q3006="Lead")),
(AND('[1]PWS Information'!$E$10="CWS",U3006="Multiple Family Residence",'[1]PWS Information'!$E$11="Yes",Q3006="Lead")),
(AND('[1]PWS Information'!$E$10="NTNC",Q3006="Lead")))),"Tier 1",
IF((OR((AND('[1]PWS Information'!$E$10="CWS",U3006="Multiple Family Residence",'[1]PWS Information'!$E$11="No",Q3006="Lead")),
(AND('[1]PWS Information'!$E$10="CWS",U3006="Other",Q3006="Lead")),
(AND('[1]PWS Information'!$E$10="CWS",U3006="Building",Q3006="Lead")))),"Tier 2",
IF((OR((AND('[1]PWS Information'!$E$10="CWS",U3006="Single Family Residence",Q3006="Galvanized Requiring Replacement")),
(AND('[1]PWS Information'!$E$10="CWS",U3006="Single Family Residence",Q3006="Galvanized Requiring Replacement",R3006="Yes")),
(AND('[1]PWS Information'!$E$10="NTNC",Q3006="Galvanized Requiring Replacement")),
(AND('[1]PWS Information'!$E$10="NTNC",U3006="Single Family Residence",R3006="Yes")))),"Tier 3",
IF((OR((AND('[1]PWS Information'!$E$10="CWS",U3006="Single Family Residence",S3006="Yes",Q3006="Non-Lead", J3006="Non-Lead - Copper",L3006="Before 1989")),
(AND('[1]PWS Information'!$E$10="CWS",U3006="Single Family Residence",S3006="Yes",Q3006="Non-Lead", N3006="Non-Lead - Copper",O3006="Before 1989")))),"Tier 4",
IF((OR((AND('[1]PWS Information'!$E$10="NTNC",Q3006="Non-Lead")),
(AND('[1]PWS Information'!$E$10="CWS",Q3006="Non-Lead",S3006="")),
(AND('[1]PWS Information'!$E$10="CWS",Q3006="Non-Lead",S3006="No")),
(AND('[1]PWS Information'!$E$10="CWS",Q3006="Non-Lead",S3006="Don't Know")),
(AND('[1]PWS Information'!$E$10="CWS",Q3006="Non-Lead", J3006="Non-Lead - Copper", S3006="Yes", L3006="Between 1989 and 2014")),
(AND('[1]PWS Information'!$E$10="CWS",Q3006="Non-Lead", J3006="Non-Lead - Copper", S3006="Yes", L3006="After 2014")),
(AND('[1]PWS Information'!$E$10="CWS",Q3006="Non-Lead", J3006="Non-Lead - Copper", S3006="Yes", L3006="Unknown")),
(AND('[1]PWS Information'!$E$10="CWS",Q3006="Non-Lead", N3006="Non-Lead - Copper", S3006="Yes", O3006="Between 1989 and 2014")),
(AND('[1]PWS Information'!$E$10="CWS",Q3006="Non-Lead", N3006="Non-Lead - Copper", S3006="Yes", O3006="After 2014")),
(AND('[1]PWS Information'!$E$10="CWS",Q3006="Non-Lead", N3006="Non-Lead - Copper", S3006="Yes", O3006="Unknown")),
(AND('[1]PWS Information'!$E$10="CWS",Q3006="Unknown")),
(AND('[1]PWS Information'!$E$10="NTNC",Q3006="Unknown")))),"Tier 5",
"")))))</f>
        <v>Tier 5</v>
      </c>
      <c r="Z3006" s="71"/>
      <c r="AA3006" s="71"/>
    </row>
    <row r="3007" spans="1:27" ht="72" x14ac:dyDescent="0.3">
      <c r="A3007" s="1"/>
      <c r="B3007" s="70" t="s">
        <v>736</v>
      </c>
      <c r="C3007" s="60">
        <v>139</v>
      </c>
      <c r="D3007" s="61" t="s">
        <v>735</v>
      </c>
      <c r="E3007" s="61" t="s">
        <v>128</v>
      </c>
      <c r="F3007" s="61">
        <v>78640</v>
      </c>
      <c r="G3007" s="62" t="s">
        <v>677</v>
      </c>
      <c r="H3007" s="63">
        <v>29.967296399999999</v>
      </c>
      <c r="I3007" s="64">
        <v>-97.817006399999997</v>
      </c>
      <c r="J3007" s="65" t="s">
        <v>50</v>
      </c>
      <c r="K3007" s="66" t="s">
        <v>51</v>
      </c>
      <c r="L3007" s="62" t="s">
        <v>52</v>
      </c>
      <c r="M3007" s="69"/>
      <c r="N3007" s="65" t="s">
        <v>50</v>
      </c>
      <c r="O3007" s="66" t="s">
        <v>52</v>
      </c>
      <c r="P3007" s="69"/>
      <c r="Q3007" s="55" t="str">
        <f t="shared" si="46"/>
        <v>Non-Lead</v>
      </c>
      <c r="R3007" s="70" t="s">
        <v>51</v>
      </c>
      <c r="S3007" s="70" t="s">
        <v>51</v>
      </c>
      <c r="T3007" s="70"/>
      <c r="U3007" s="71" t="s">
        <v>53</v>
      </c>
      <c r="V3007" s="71" t="s">
        <v>51</v>
      </c>
      <c r="W3007" s="71" t="s">
        <v>51</v>
      </c>
      <c r="X3007" s="71" t="s">
        <v>51</v>
      </c>
      <c r="Y3007" s="72" t="str">
        <f>IF((OR((AND('[1]PWS Information'!$E$10="CWS",U3007="Single Family Residence",Q3007="Lead")),
(AND('[1]PWS Information'!$E$10="CWS",U3007="Multiple Family Residence",'[1]PWS Information'!$E$11="Yes",Q3007="Lead")),
(AND('[1]PWS Information'!$E$10="NTNC",Q3007="Lead")))),"Tier 1",
IF((OR((AND('[1]PWS Information'!$E$10="CWS",U3007="Multiple Family Residence",'[1]PWS Information'!$E$11="No",Q3007="Lead")),
(AND('[1]PWS Information'!$E$10="CWS",U3007="Other",Q3007="Lead")),
(AND('[1]PWS Information'!$E$10="CWS",U3007="Building",Q3007="Lead")))),"Tier 2",
IF((OR((AND('[1]PWS Information'!$E$10="CWS",U3007="Single Family Residence",Q3007="Galvanized Requiring Replacement")),
(AND('[1]PWS Information'!$E$10="CWS",U3007="Single Family Residence",Q3007="Galvanized Requiring Replacement",R3007="Yes")),
(AND('[1]PWS Information'!$E$10="NTNC",Q3007="Galvanized Requiring Replacement")),
(AND('[1]PWS Information'!$E$10="NTNC",U3007="Single Family Residence",R3007="Yes")))),"Tier 3",
IF((OR((AND('[1]PWS Information'!$E$10="CWS",U3007="Single Family Residence",S3007="Yes",Q3007="Non-Lead", J3007="Non-Lead - Copper",L3007="Before 1989")),
(AND('[1]PWS Information'!$E$10="CWS",U3007="Single Family Residence",S3007="Yes",Q3007="Non-Lead", N3007="Non-Lead - Copper",O3007="Before 1989")))),"Tier 4",
IF((OR((AND('[1]PWS Information'!$E$10="NTNC",Q3007="Non-Lead")),
(AND('[1]PWS Information'!$E$10="CWS",Q3007="Non-Lead",S3007="")),
(AND('[1]PWS Information'!$E$10="CWS",Q3007="Non-Lead",S3007="No")),
(AND('[1]PWS Information'!$E$10="CWS",Q3007="Non-Lead",S3007="Don't Know")),
(AND('[1]PWS Information'!$E$10="CWS",Q3007="Non-Lead", J3007="Non-Lead - Copper", S3007="Yes", L3007="Between 1989 and 2014")),
(AND('[1]PWS Information'!$E$10="CWS",Q3007="Non-Lead", J3007="Non-Lead - Copper", S3007="Yes", L3007="After 2014")),
(AND('[1]PWS Information'!$E$10="CWS",Q3007="Non-Lead", J3007="Non-Lead - Copper", S3007="Yes", L3007="Unknown")),
(AND('[1]PWS Information'!$E$10="CWS",Q3007="Non-Lead", N3007="Non-Lead - Copper", S3007="Yes", O3007="Between 1989 and 2014")),
(AND('[1]PWS Information'!$E$10="CWS",Q3007="Non-Lead", N3007="Non-Lead - Copper", S3007="Yes", O3007="After 2014")),
(AND('[1]PWS Information'!$E$10="CWS",Q3007="Non-Lead", N3007="Non-Lead - Copper", S3007="Yes", O3007="Unknown")),
(AND('[1]PWS Information'!$E$10="CWS",Q3007="Unknown")),
(AND('[1]PWS Information'!$E$10="NTNC",Q3007="Unknown")))),"Tier 5",
"")))))</f>
        <v>Tier 5</v>
      </c>
      <c r="Z3007" s="71"/>
      <c r="AA3007" s="71"/>
    </row>
    <row r="3008" spans="1:27" ht="72" x14ac:dyDescent="0.3">
      <c r="A3008" s="1"/>
      <c r="B3008" s="70" t="s">
        <v>737</v>
      </c>
      <c r="C3008" s="60">
        <v>147</v>
      </c>
      <c r="D3008" s="61" t="s">
        <v>735</v>
      </c>
      <c r="E3008" s="61" t="s">
        <v>128</v>
      </c>
      <c r="F3008" s="61">
        <v>78640</v>
      </c>
      <c r="G3008" s="62" t="s">
        <v>677</v>
      </c>
      <c r="H3008" s="63">
        <v>29.967403099999999</v>
      </c>
      <c r="I3008" s="64">
        <v>-97.816899699999993</v>
      </c>
      <c r="J3008" s="65" t="s">
        <v>50</v>
      </c>
      <c r="K3008" s="66" t="s">
        <v>51</v>
      </c>
      <c r="L3008" s="62" t="s">
        <v>52</v>
      </c>
      <c r="M3008" s="69"/>
      <c r="N3008" s="65" t="s">
        <v>50</v>
      </c>
      <c r="O3008" s="66" t="s">
        <v>52</v>
      </c>
      <c r="P3008" s="69"/>
      <c r="Q3008" s="55" t="str">
        <f t="shared" si="46"/>
        <v>Non-Lead</v>
      </c>
      <c r="R3008" s="70" t="s">
        <v>51</v>
      </c>
      <c r="S3008" s="70" t="s">
        <v>51</v>
      </c>
      <c r="T3008" s="70"/>
      <c r="U3008" s="71" t="s">
        <v>53</v>
      </c>
      <c r="V3008" s="71" t="s">
        <v>51</v>
      </c>
      <c r="W3008" s="71" t="s">
        <v>51</v>
      </c>
      <c r="X3008" s="71" t="s">
        <v>51</v>
      </c>
      <c r="Y3008" s="72" t="str">
        <f>IF((OR((AND('[1]PWS Information'!$E$10="CWS",U3008="Single Family Residence",Q3008="Lead")),
(AND('[1]PWS Information'!$E$10="CWS",U3008="Multiple Family Residence",'[1]PWS Information'!$E$11="Yes",Q3008="Lead")),
(AND('[1]PWS Information'!$E$10="NTNC",Q3008="Lead")))),"Tier 1",
IF((OR((AND('[1]PWS Information'!$E$10="CWS",U3008="Multiple Family Residence",'[1]PWS Information'!$E$11="No",Q3008="Lead")),
(AND('[1]PWS Information'!$E$10="CWS",U3008="Other",Q3008="Lead")),
(AND('[1]PWS Information'!$E$10="CWS",U3008="Building",Q3008="Lead")))),"Tier 2",
IF((OR((AND('[1]PWS Information'!$E$10="CWS",U3008="Single Family Residence",Q3008="Galvanized Requiring Replacement")),
(AND('[1]PWS Information'!$E$10="CWS",U3008="Single Family Residence",Q3008="Galvanized Requiring Replacement",R3008="Yes")),
(AND('[1]PWS Information'!$E$10="NTNC",Q3008="Galvanized Requiring Replacement")),
(AND('[1]PWS Information'!$E$10="NTNC",U3008="Single Family Residence",R3008="Yes")))),"Tier 3",
IF((OR((AND('[1]PWS Information'!$E$10="CWS",U3008="Single Family Residence",S3008="Yes",Q3008="Non-Lead", J3008="Non-Lead - Copper",L3008="Before 1989")),
(AND('[1]PWS Information'!$E$10="CWS",U3008="Single Family Residence",S3008="Yes",Q3008="Non-Lead", N3008="Non-Lead - Copper",O3008="Before 1989")))),"Tier 4",
IF((OR((AND('[1]PWS Information'!$E$10="NTNC",Q3008="Non-Lead")),
(AND('[1]PWS Information'!$E$10="CWS",Q3008="Non-Lead",S3008="")),
(AND('[1]PWS Information'!$E$10="CWS",Q3008="Non-Lead",S3008="No")),
(AND('[1]PWS Information'!$E$10="CWS",Q3008="Non-Lead",S3008="Don't Know")),
(AND('[1]PWS Information'!$E$10="CWS",Q3008="Non-Lead", J3008="Non-Lead - Copper", S3008="Yes", L3008="Between 1989 and 2014")),
(AND('[1]PWS Information'!$E$10="CWS",Q3008="Non-Lead", J3008="Non-Lead - Copper", S3008="Yes", L3008="After 2014")),
(AND('[1]PWS Information'!$E$10="CWS",Q3008="Non-Lead", J3008="Non-Lead - Copper", S3008="Yes", L3008="Unknown")),
(AND('[1]PWS Information'!$E$10="CWS",Q3008="Non-Lead", N3008="Non-Lead - Copper", S3008="Yes", O3008="Between 1989 and 2014")),
(AND('[1]PWS Information'!$E$10="CWS",Q3008="Non-Lead", N3008="Non-Lead - Copper", S3008="Yes", O3008="After 2014")),
(AND('[1]PWS Information'!$E$10="CWS",Q3008="Non-Lead", N3008="Non-Lead - Copper", S3008="Yes", O3008="Unknown")),
(AND('[1]PWS Information'!$E$10="CWS",Q3008="Unknown")),
(AND('[1]PWS Information'!$E$10="NTNC",Q3008="Unknown")))),"Tier 5",
"")))))</f>
        <v>Tier 5</v>
      </c>
      <c r="Z3008" s="71"/>
      <c r="AA3008" s="71"/>
    </row>
    <row r="3009" spans="1:27" ht="72" x14ac:dyDescent="0.3">
      <c r="A3009" s="1"/>
      <c r="B3009" s="70" t="s">
        <v>738</v>
      </c>
      <c r="C3009" s="60">
        <v>153</v>
      </c>
      <c r="D3009" s="61" t="s">
        <v>735</v>
      </c>
      <c r="E3009" s="61" t="s">
        <v>128</v>
      </c>
      <c r="F3009" s="61">
        <v>78640</v>
      </c>
      <c r="G3009" s="62" t="s">
        <v>677</v>
      </c>
      <c r="H3009" s="63">
        <v>-97.816854199999995</v>
      </c>
      <c r="I3009" s="64">
        <v>-97.816854199999995</v>
      </c>
      <c r="J3009" s="65" t="s">
        <v>50</v>
      </c>
      <c r="K3009" s="66" t="s">
        <v>51</v>
      </c>
      <c r="L3009" s="62" t="s">
        <v>52</v>
      </c>
      <c r="M3009" s="69"/>
      <c r="N3009" s="65" t="s">
        <v>50</v>
      </c>
      <c r="O3009" s="66" t="s">
        <v>52</v>
      </c>
      <c r="P3009" s="69"/>
      <c r="Q3009" s="55" t="str">
        <f t="shared" si="46"/>
        <v>Non-Lead</v>
      </c>
      <c r="R3009" s="70" t="s">
        <v>51</v>
      </c>
      <c r="S3009" s="70" t="s">
        <v>51</v>
      </c>
      <c r="T3009" s="70"/>
      <c r="U3009" s="71" t="s">
        <v>53</v>
      </c>
      <c r="V3009" s="71" t="s">
        <v>51</v>
      </c>
      <c r="W3009" s="71" t="s">
        <v>51</v>
      </c>
      <c r="X3009" s="71" t="s">
        <v>51</v>
      </c>
      <c r="Y3009" s="72" t="str">
        <f>IF((OR((AND('[1]PWS Information'!$E$10="CWS",U3009="Single Family Residence",Q3009="Lead")),
(AND('[1]PWS Information'!$E$10="CWS",U3009="Multiple Family Residence",'[1]PWS Information'!$E$11="Yes",Q3009="Lead")),
(AND('[1]PWS Information'!$E$10="NTNC",Q3009="Lead")))),"Tier 1",
IF((OR((AND('[1]PWS Information'!$E$10="CWS",U3009="Multiple Family Residence",'[1]PWS Information'!$E$11="No",Q3009="Lead")),
(AND('[1]PWS Information'!$E$10="CWS",U3009="Other",Q3009="Lead")),
(AND('[1]PWS Information'!$E$10="CWS",U3009="Building",Q3009="Lead")))),"Tier 2",
IF((OR((AND('[1]PWS Information'!$E$10="CWS",U3009="Single Family Residence",Q3009="Galvanized Requiring Replacement")),
(AND('[1]PWS Information'!$E$10="CWS",U3009="Single Family Residence",Q3009="Galvanized Requiring Replacement",R3009="Yes")),
(AND('[1]PWS Information'!$E$10="NTNC",Q3009="Galvanized Requiring Replacement")),
(AND('[1]PWS Information'!$E$10="NTNC",U3009="Single Family Residence",R3009="Yes")))),"Tier 3",
IF((OR((AND('[1]PWS Information'!$E$10="CWS",U3009="Single Family Residence",S3009="Yes",Q3009="Non-Lead", J3009="Non-Lead - Copper",L3009="Before 1989")),
(AND('[1]PWS Information'!$E$10="CWS",U3009="Single Family Residence",S3009="Yes",Q3009="Non-Lead", N3009="Non-Lead - Copper",O3009="Before 1989")))),"Tier 4",
IF((OR((AND('[1]PWS Information'!$E$10="NTNC",Q3009="Non-Lead")),
(AND('[1]PWS Information'!$E$10="CWS",Q3009="Non-Lead",S3009="")),
(AND('[1]PWS Information'!$E$10="CWS",Q3009="Non-Lead",S3009="No")),
(AND('[1]PWS Information'!$E$10="CWS",Q3009="Non-Lead",S3009="Don't Know")),
(AND('[1]PWS Information'!$E$10="CWS",Q3009="Non-Lead", J3009="Non-Lead - Copper", S3009="Yes", L3009="Between 1989 and 2014")),
(AND('[1]PWS Information'!$E$10="CWS",Q3009="Non-Lead", J3009="Non-Lead - Copper", S3009="Yes", L3009="After 2014")),
(AND('[1]PWS Information'!$E$10="CWS",Q3009="Non-Lead", J3009="Non-Lead - Copper", S3009="Yes", L3009="Unknown")),
(AND('[1]PWS Information'!$E$10="CWS",Q3009="Non-Lead", N3009="Non-Lead - Copper", S3009="Yes", O3009="Between 1989 and 2014")),
(AND('[1]PWS Information'!$E$10="CWS",Q3009="Non-Lead", N3009="Non-Lead - Copper", S3009="Yes", O3009="After 2014")),
(AND('[1]PWS Information'!$E$10="CWS",Q3009="Non-Lead", N3009="Non-Lead - Copper", S3009="Yes", O3009="Unknown")),
(AND('[1]PWS Information'!$E$10="CWS",Q3009="Unknown")),
(AND('[1]PWS Information'!$E$10="NTNC",Q3009="Unknown")))),"Tier 5",
"")))))</f>
        <v>Tier 5</v>
      </c>
      <c r="Z3009" s="71"/>
      <c r="AA3009" s="71"/>
    </row>
    <row r="3010" spans="1:27" ht="72" x14ac:dyDescent="0.3">
      <c r="A3010" s="17"/>
      <c r="B3010" s="70" t="s">
        <v>739</v>
      </c>
      <c r="C3010" s="60">
        <v>166</v>
      </c>
      <c r="D3010" s="61" t="s">
        <v>735</v>
      </c>
      <c r="E3010" s="61" t="s">
        <v>128</v>
      </c>
      <c r="F3010" s="61">
        <v>78640</v>
      </c>
      <c r="G3010" s="62" t="s">
        <v>677</v>
      </c>
      <c r="H3010" s="63">
        <v>29.967009900000001</v>
      </c>
      <c r="I3010" s="64">
        <v>-97.816717999999995</v>
      </c>
      <c r="J3010" s="65" t="s">
        <v>50</v>
      </c>
      <c r="K3010" s="66" t="s">
        <v>51</v>
      </c>
      <c r="L3010" s="62" t="s">
        <v>52</v>
      </c>
      <c r="M3010" s="69"/>
      <c r="N3010" s="65" t="s">
        <v>50</v>
      </c>
      <c r="O3010" s="66" t="s">
        <v>52</v>
      </c>
      <c r="P3010" s="69"/>
      <c r="Q3010" s="55" t="str">
        <f t="shared" si="46"/>
        <v>Non-Lead</v>
      </c>
      <c r="R3010" s="70" t="s">
        <v>51</v>
      </c>
      <c r="S3010" s="70" t="s">
        <v>51</v>
      </c>
      <c r="T3010" s="70"/>
      <c r="U3010" s="71" t="s">
        <v>53</v>
      </c>
      <c r="V3010" s="71" t="s">
        <v>51</v>
      </c>
      <c r="W3010" s="71" t="s">
        <v>51</v>
      </c>
      <c r="X3010" s="71" t="s">
        <v>51</v>
      </c>
      <c r="Y3010" s="72" t="str">
        <f>IF((OR((AND('[1]PWS Information'!$E$10="CWS",U3010="Single Family Residence",Q3010="Lead")),
(AND('[1]PWS Information'!$E$10="CWS",U3010="Multiple Family Residence",'[1]PWS Information'!$E$11="Yes",Q3010="Lead")),
(AND('[1]PWS Information'!$E$10="NTNC",Q3010="Lead")))),"Tier 1",
IF((OR((AND('[1]PWS Information'!$E$10="CWS",U3010="Multiple Family Residence",'[1]PWS Information'!$E$11="No",Q3010="Lead")),
(AND('[1]PWS Information'!$E$10="CWS",U3010="Other",Q3010="Lead")),
(AND('[1]PWS Information'!$E$10="CWS",U3010="Building",Q3010="Lead")))),"Tier 2",
IF((OR((AND('[1]PWS Information'!$E$10="CWS",U3010="Single Family Residence",Q3010="Galvanized Requiring Replacement")),
(AND('[1]PWS Information'!$E$10="CWS",U3010="Single Family Residence",Q3010="Galvanized Requiring Replacement",R3010="Yes")),
(AND('[1]PWS Information'!$E$10="NTNC",Q3010="Galvanized Requiring Replacement")),
(AND('[1]PWS Information'!$E$10="NTNC",U3010="Single Family Residence",R3010="Yes")))),"Tier 3",
IF((OR((AND('[1]PWS Information'!$E$10="CWS",U3010="Single Family Residence",S3010="Yes",Q3010="Non-Lead", J3010="Non-Lead - Copper",L3010="Before 1989")),
(AND('[1]PWS Information'!$E$10="CWS",U3010="Single Family Residence",S3010="Yes",Q3010="Non-Lead", N3010="Non-Lead - Copper",O3010="Before 1989")))),"Tier 4",
IF((OR((AND('[1]PWS Information'!$E$10="NTNC",Q3010="Non-Lead")),
(AND('[1]PWS Information'!$E$10="CWS",Q3010="Non-Lead",S3010="")),
(AND('[1]PWS Information'!$E$10="CWS",Q3010="Non-Lead",S3010="No")),
(AND('[1]PWS Information'!$E$10="CWS",Q3010="Non-Lead",S3010="Don't Know")),
(AND('[1]PWS Information'!$E$10="CWS",Q3010="Non-Lead", J3010="Non-Lead - Copper", S3010="Yes", L3010="Between 1989 and 2014")),
(AND('[1]PWS Information'!$E$10="CWS",Q3010="Non-Lead", J3010="Non-Lead - Copper", S3010="Yes", L3010="After 2014")),
(AND('[1]PWS Information'!$E$10="CWS",Q3010="Non-Lead", J3010="Non-Lead - Copper", S3010="Yes", L3010="Unknown")),
(AND('[1]PWS Information'!$E$10="CWS",Q3010="Non-Lead", N3010="Non-Lead - Copper", S3010="Yes", O3010="Between 1989 and 2014")),
(AND('[1]PWS Information'!$E$10="CWS",Q3010="Non-Lead", N3010="Non-Lead - Copper", S3010="Yes", O3010="After 2014")),
(AND('[1]PWS Information'!$E$10="CWS",Q3010="Non-Lead", N3010="Non-Lead - Copper", S3010="Yes", O3010="Unknown")),
(AND('[1]PWS Information'!$E$10="CWS",Q3010="Unknown")),
(AND('[1]PWS Information'!$E$10="NTNC",Q3010="Unknown")))),"Tier 5",
"")))))</f>
        <v>Tier 5</v>
      </c>
      <c r="Z3010" s="71"/>
      <c r="AA3010" s="71"/>
    </row>
    <row r="3011" spans="1:27" ht="72" x14ac:dyDescent="0.3">
      <c r="A3011" s="1"/>
      <c r="B3011" s="70" t="s">
        <v>740</v>
      </c>
      <c r="C3011" s="60">
        <v>171</v>
      </c>
      <c r="D3011" s="61" t="s">
        <v>735</v>
      </c>
      <c r="E3011" s="61" t="s">
        <v>128</v>
      </c>
      <c r="F3011" s="61">
        <v>78640</v>
      </c>
      <c r="G3011" s="62" t="s">
        <v>677</v>
      </c>
      <c r="H3011" s="63">
        <v>29.967278400000001</v>
      </c>
      <c r="I3011" s="64">
        <v>-97.816243</v>
      </c>
      <c r="J3011" s="65" t="s">
        <v>50</v>
      </c>
      <c r="K3011" s="66" t="s">
        <v>51</v>
      </c>
      <c r="L3011" s="62" t="s">
        <v>52</v>
      </c>
      <c r="M3011" s="69"/>
      <c r="N3011" s="65" t="s">
        <v>50</v>
      </c>
      <c r="O3011" s="66" t="s">
        <v>52</v>
      </c>
      <c r="P3011" s="69"/>
      <c r="Q3011" s="55" t="str">
        <f t="shared" si="46"/>
        <v>Non-Lead</v>
      </c>
      <c r="R3011" s="70" t="s">
        <v>51</v>
      </c>
      <c r="S3011" s="70" t="s">
        <v>51</v>
      </c>
      <c r="T3011" s="70"/>
      <c r="U3011" s="71" t="s">
        <v>53</v>
      </c>
      <c r="V3011" s="71" t="s">
        <v>51</v>
      </c>
      <c r="W3011" s="71" t="s">
        <v>51</v>
      </c>
      <c r="X3011" s="71" t="s">
        <v>51</v>
      </c>
      <c r="Y3011" s="72" t="str">
        <f>IF((OR((AND('[1]PWS Information'!$E$10="CWS",U3011="Single Family Residence",Q3011="Lead")),
(AND('[1]PWS Information'!$E$10="CWS",U3011="Multiple Family Residence",'[1]PWS Information'!$E$11="Yes",Q3011="Lead")),
(AND('[1]PWS Information'!$E$10="NTNC",Q3011="Lead")))),"Tier 1",
IF((OR((AND('[1]PWS Information'!$E$10="CWS",U3011="Multiple Family Residence",'[1]PWS Information'!$E$11="No",Q3011="Lead")),
(AND('[1]PWS Information'!$E$10="CWS",U3011="Other",Q3011="Lead")),
(AND('[1]PWS Information'!$E$10="CWS",U3011="Building",Q3011="Lead")))),"Tier 2",
IF((OR((AND('[1]PWS Information'!$E$10="CWS",U3011="Single Family Residence",Q3011="Galvanized Requiring Replacement")),
(AND('[1]PWS Information'!$E$10="CWS",U3011="Single Family Residence",Q3011="Galvanized Requiring Replacement",R3011="Yes")),
(AND('[1]PWS Information'!$E$10="NTNC",Q3011="Galvanized Requiring Replacement")),
(AND('[1]PWS Information'!$E$10="NTNC",U3011="Single Family Residence",R3011="Yes")))),"Tier 3",
IF((OR((AND('[1]PWS Information'!$E$10="CWS",U3011="Single Family Residence",S3011="Yes",Q3011="Non-Lead", J3011="Non-Lead - Copper",L3011="Before 1989")),
(AND('[1]PWS Information'!$E$10="CWS",U3011="Single Family Residence",S3011="Yes",Q3011="Non-Lead", N3011="Non-Lead - Copper",O3011="Before 1989")))),"Tier 4",
IF((OR((AND('[1]PWS Information'!$E$10="NTNC",Q3011="Non-Lead")),
(AND('[1]PWS Information'!$E$10="CWS",Q3011="Non-Lead",S3011="")),
(AND('[1]PWS Information'!$E$10="CWS",Q3011="Non-Lead",S3011="No")),
(AND('[1]PWS Information'!$E$10="CWS",Q3011="Non-Lead",S3011="Don't Know")),
(AND('[1]PWS Information'!$E$10="CWS",Q3011="Non-Lead", J3011="Non-Lead - Copper", S3011="Yes", L3011="Between 1989 and 2014")),
(AND('[1]PWS Information'!$E$10="CWS",Q3011="Non-Lead", J3011="Non-Lead - Copper", S3011="Yes", L3011="After 2014")),
(AND('[1]PWS Information'!$E$10="CWS",Q3011="Non-Lead", J3011="Non-Lead - Copper", S3011="Yes", L3011="Unknown")),
(AND('[1]PWS Information'!$E$10="CWS",Q3011="Non-Lead", N3011="Non-Lead - Copper", S3011="Yes", O3011="Between 1989 and 2014")),
(AND('[1]PWS Information'!$E$10="CWS",Q3011="Non-Lead", N3011="Non-Lead - Copper", S3011="Yes", O3011="After 2014")),
(AND('[1]PWS Information'!$E$10="CWS",Q3011="Non-Lead", N3011="Non-Lead - Copper", S3011="Yes", O3011="Unknown")),
(AND('[1]PWS Information'!$E$10="CWS",Q3011="Unknown")),
(AND('[1]PWS Information'!$E$10="NTNC",Q3011="Unknown")))),"Tier 5",
"")))))</f>
        <v>Tier 5</v>
      </c>
      <c r="Z3011" s="71"/>
      <c r="AA3011" s="71"/>
    </row>
    <row r="3012" spans="1:27" ht="72" x14ac:dyDescent="0.3">
      <c r="A3012" s="1"/>
      <c r="B3012" s="70" t="s">
        <v>741</v>
      </c>
      <c r="C3012" s="60">
        <v>174</v>
      </c>
      <c r="D3012" s="61" t="s">
        <v>735</v>
      </c>
      <c r="E3012" s="61" t="s">
        <v>128</v>
      </c>
      <c r="F3012" s="61">
        <v>78640</v>
      </c>
      <c r="G3012" s="62" t="s">
        <v>677</v>
      </c>
      <c r="H3012" s="63">
        <v>29.966933099999999</v>
      </c>
      <c r="I3012" s="64">
        <v>-97.816609799999995</v>
      </c>
      <c r="J3012" s="65" t="s">
        <v>50</v>
      </c>
      <c r="K3012" s="66" t="s">
        <v>51</v>
      </c>
      <c r="L3012" s="62" t="s">
        <v>52</v>
      </c>
      <c r="M3012" s="69"/>
      <c r="N3012" s="65" t="s">
        <v>50</v>
      </c>
      <c r="O3012" s="66" t="s">
        <v>52</v>
      </c>
      <c r="P3012" s="69"/>
      <c r="Q3012" s="55" t="str">
        <f t="shared" si="46"/>
        <v>Non-Lead</v>
      </c>
      <c r="R3012" s="70" t="s">
        <v>51</v>
      </c>
      <c r="S3012" s="70" t="s">
        <v>51</v>
      </c>
      <c r="T3012" s="70"/>
      <c r="U3012" s="71" t="s">
        <v>53</v>
      </c>
      <c r="V3012" s="71" t="s">
        <v>51</v>
      </c>
      <c r="W3012" s="71" t="s">
        <v>51</v>
      </c>
      <c r="X3012" s="71" t="s">
        <v>51</v>
      </c>
      <c r="Y3012" s="72" t="str">
        <f>IF((OR((AND('[1]PWS Information'!$E$10="CWS",U3012="Single Family Residence",Q3012="Lead")),
(AND('[1]PWS Information'!$E$10="CWS",U3012="Multiple Family Residence",'[1]PWS Information'!$E$11="Yes",Q3012="Lead")),
(AND('[1]PWS Information'!$E$10="NTNC",Q3012="Lead")))),"Tier 1",
IF((OR((AND('[1]PWS Information'!$E$10="CWS",U3012="Multiple Family Residence",'[1]PWS Information'!$E$11="No",Q3012="Lead")),
(AND('[1]PWS Information'!$E$10="CWS",U3012="Other",Q3012="Lead")),
(AND('[1]PWS Information'!$E$10="CWS",U3012="Building",Q3012="Lead")))),"Tier 2",
IF((OR((AND('[1]PWS Information'!$E$10="CWS",U3012="Single Family Residence",Q3012="Galvanized Requiring Replacement")),
(AND('[1]PWS Information'!$E$10="CWS",U3012="Single Family Residence",Q3012="Galvanized Requiring Replacement",R3012="Yes")),
(AND('[1]PWS Information'!$E$10="NTNC",Q3012="Galvanized Requiring Replacement")),
(AND('[1]PWS Information'!$E$10="NTNC",U3012="Single Family Residence",R3012="Yes")))),"Tier 3",
IF((OR((AND('[1]PWS Information'!$E$10="CWS",U3012="Single Family Residence",S3012="Yes",Q3012="Non-Lead", J3012="Non-Lead - Copper",L3012="Before 1989")),
(AND('[1]PWS Information'!$E$10="CWS",U3012="Single Family Residence",S3012="Yes",Q3012="Non-Lead", N3012="Non-Lead - Copper",O3012="Before 1989")))),"Tier 4",
IF((OR((AND('[1]PWS Information'!$E$10="NTNC",Q3012="Non-Lead")),
(AND('[1]PWS Information'!$E$10="CWS",Q3012="Non-Lead",S3012="")),
(AND('[1]PWS Information'!$E$10="CWS",Q3012="Non-Lead",S3012="No")),
(AND('[1]PWS Information'!$E$10="CWS",Q3012="Non-Lead",S3012="Don't Know")),
(AND('[1]PWS Information'!$E$10="CWS",Q3012="Non-Lead", J3012="Non-Lead - Copper", S3012="Yes", L3012="Between 1989 and 2014")),
(AND('[1]PWS Information'!$E$10="CWS",Q3012="Non-Lead", J3012="Non-Lead - Copper", S3012="Yes", L3012="After 2014")),
(AND('[1]PWS Information'!$E$10="CWS",Q3012="Non-Lead", J3012="Non-Lead - Copper", S3012="Yes", L3012="Unknown")),
(AND('[1]PWS Information'!$E$10="CWS",Q3012="Non-Lead", N3012="Non-Lead - Copper", S3012="Yes", O3012="Between 1989 and 2014")),
(AND('[1]PWS Information'!$E$10="CWS",Q3012="Non-Lead", N3012="Non-Lead - Copper", S3012="Yes", O3012="After 2014")),
(AND('[1]PWS Information'!$E$10="CWS",Q3012="Non-Lead", N3012="Non-Lead - Copper", S3012="Yes", O3012="Unknown")),
(AND('[1]PWS Information'!$E$10="CWS",Q3012="Unknown")),
(AND('[1]PWS Information'!$E$10="NTNC",Q3012="Unknown")))),"Tier 5",
"")))))</f>
        <v>Tier 5</v>
      </c>
      <c r="Z3012" s="71"/>
      <c r="AA3012" s="71"/>
    </row>
    <row r="3013" spans="1:27" ht="72" x14ac:dyDescent="0.3">
      <c r="A3013" s="1"/>
      <c r="B3013" s="70" t="s">
        <v>742</v>
      </c>
      <c r="C3013" s="60">
        <v>181</v>
      </c>
      <c r="D3013" s="61" t="s">
        <v>735</v>
      </c>
      <c r="E3013" s="61" t="s">
        <v>128</v>
      </c>
      <c r="F3013" s="61">
        <v>78640</v>
      </c>
      <c r="G3013" s="62" t="s">
        <v>677</v>
      </c>
      <c r="H3013" s="63">
        <v>29.967147000000001</v>
      </c>
      <c r="I3013" s="64">
        <v>-97.816167300000004</v>
      </c>
      <c r="J3013" s="65" t="s">
        <v>50</v>
      </c>
      <c r="K3013" s="66" t="s">
        <v>51</v>
      </c>
      <c r="L3013" s="62" t="s">
        <v>52</v>
      </c>
      <c r="M3013" s="69"/>
      <c r="N3013" s="65" t="s">
        <v>50</v>
      </c>
      <c r="O3013" s="66" t="s">
        <v>52</v>
      </c>
      <c r="P3013" s="69"/>
      <c r="Q3013" s="55" t="str">
        <f t="shared" si="46"/>
        <v>Non-Lead</v>
      </c>
      <c r="R3013" s="70" t="s">
        <v>51</v>
      </c>
      <c r="S3013" s="70" t="s">
        <v>51</v>
      </c>
      <c r="T3013" s="70"/>
      <c r="U3013" s="71" t="s">
        <v>53</v>
      </c>
      <c r="V3013" s="71" t="s">
        <v>51</v>
      </c>
      <c r="W3013" s="71" t="s">
        <v>51</v>
      </c>
      <c r="X3013" s="71" t="s">
        <v>51</v>
      </c>
      <c r="Y3013" s="72" t="str">
        <f>IF((OR((AND('[1]PWS Information'!$E$10="CWS",U3013="Single Family Residence",Q3013="Lead")),
(AND('[1]PWS Information'!$E$10="CWS",U3013="Multiple Family Residence",'[1]PWS Information'!$E$11="Yes",Q3013="Lead")),
(AND('[1]PWS Information'!$E$10="NTNC",Q3013="Lead")))),"Tier 1",
IF((OR((AND('[1]PWS Information'!$E$10="CWS",U3013="Multiple Family Residence",'[1]PWS Information'!$E$11="No",Q3013="Lead")),
(AND('[1]PWS Information'!$E$10="CWS",U3013="Other",Q3013="Lead")),
(AND('[1]PWS Information'!$E$10="CWS",U3013="Building",Q3013="Lead")))),"Tier 2",
IF((OR((AND('[1]PWS Information'!$E$10="CWS",U3013="Single Family Residence",Q3013="Galvanized Requiring Replacement")),
(AND('[1]PWS Information'!$E$10="CWS",U3013="Single Family Residence",Q3013="Galvanized Requiring Replacement",R3013="Yes")),
(AND('[1]PWS Information'!$E$10="NTNC",Q3013="Galvanized Requiring Replacement")),
(AND('[1]PWS Information'!$E$10="NTNC",U3013="Single Family Residence",R3013="Yes")))),"Tier 3",
IF((OR((AND('[1]PWS Information'!$E$10="CWS",U3013="Single Family Residence",S3013="Yes",Q3013="Non-Lead", J3013="Non-Lead - Copper",L3013="Before 1989")),
(AND('[1]PWS Information'!$E$10="CWS",U3013="Single Family Residence",S3013="Yes",Q3013="Non-Lead", N3013="Non-Lead - Copper",O3013="Before 1989")))),"Tier 4",
IF((OR((AND('[1]PWS Information'!$E$10="NTNC",Q3013="Non-Lead")),
(AND('[1]PWS Information'!$E$10="CWS",Q3013="Non-Lead",S3013="")),
(AND('[1]PWS Information'!$E$10="CWS",Q3013="Non-Lead",S3013="No")),
(AND('[1]PWS Information'!$E$10="CWS",Q3013="Non-Lead",S3013="Don't Know")),
(AND('[1]PWS Information'!$E$10="CWS",Q3013="Non-Lead", J3013="Non-Lead - Copper", S3013="Yes", L3013="Between 1989 and 2014")),
(AND('[1]PWS Information'!$E$10="CWS",Q3013="Non-Lead", J3013="Non-Lead - Copper", S3013="Yes", L3013="After 2014")),
(AND('[1]PWS Information'!$E$10="CWS",Q3013="Non-Lead", J3013="Non-Lead - Copper", S3013="Yes", L3013="Unknown")),
(AND('[1]PWS Information'!$E$10="CWS",Q3013="Non-Lead", N3013="Non-Lead - Copper", S3013="Yes", O3013="Between 1989 and 2014")),
(AND('[1]PWS Information'!$E$10="CWS",Q3013="Non-Lead", N3013="Non-Lead - Copper", S3013="Yes", O3013="After 2014")),
(AND('[1]PWS Information'!$E$10="CWS",Q3013="Non-Lead", N3013="Non-Lead - Copper", S3013="Yes", O3013="Unknown")),
(AND('[1]PWS Information'!$E$10="CWS",Q3013="Unknown")),
(AND('[1]PWS Information'!$E$10="NTNC",Q3013="Unknown")))),"Tier 5",
"")))))</f>
        <v>Tier 5</v>
      </c>
      <c r="Z3013" s="71"/>
      <c r="AA3013" s="71"/>
    </row>
    <row r="3014" spans="1:27" ht="72" x14ac:dyDescent="0.3">
      <c r="A3014" s="17"/>
      <c r="B3014" s="70">
        <v>779121</v>
      </c>
      <c r="C3014" s="60">
        <v>182</v>
      </c>
      <c r="D3014" s="61" t="s">
        <v>735</v>
      </c>
      <c r="E3014" s="61" t="s">
        <v>128</v>
      </c>
      <c r="F3014" s="61">
        <v>78640</v>
      </c>
      <c r="G3014" s="62" t="s">
        <v>677</v>
      </c>
      <c r="H3014" s="63">
        <v>29.966860199999999</v>
      </c>
      <c r="I3014" s="64">
        <v>-97.816560300000006</v>
      </c>
      <c r="J3014" s="65" t="s">
        <v>50</v>
      </c>
      <c r="K3014" s="66" t="s">
        <v>51</v>
      </c>
      <c r="L3014" s="62" t="s">
        <v>52</v>
      </c>
      <c r="M3014" s="69"/>
      <c r="N3014" s="65" t="s">
        <v>50</v>
      </c>
      <c r="O3014" s="66" t="s">
        <v>52</v>
      </c>
      <c r="P3014" s="69"/>
      <c r="Q3014" s="55" t="str">
        <f t="shared" si="46"/>
        <v>Non-Lead</v>
      </c>
      <c r="R3014" s="70" t="s">
        <v>51</v>
      </c>
      <c r="S3014" s="70" t="s">
        <v>51</v>
      </c>
      <c r="T3014" s="70"/>
      <c r="U3014" s="71" t="s">
        <v>53</v>
      </c>
      <c r="V3014" s="71" t="s">
        <v>51</v>
      </c>
      <c r="W3014" s="71" t="s">
        <v>51</v>
      </c>
      <c r="X3014" s="71" t="s">
        <v>51</v>
      </c>
      <c r="Y3014" s="72" t="str">
        <f>IF((OR((AND('[1]PWS Information'!$E$10="CWS",U3014="Single Family Residence",Q3014="Lead")),
(AND('[1]PWS Information'!$E$10="CWS",U3014="Multiple Family Residence",'[1]PWS Information'!$E$11="Yes",Q3014="Lead")),
(AND('[1]PWS Information'!$E$10="NTNC",Q3014="Lead")))),"Tier 1",
IF((OR((AND('[1]PWS Information'!$E$10="CWS",U3014="Multiple Family Residence",'[1]PWS Information'!$E$11="No",Q3014="Lead")),
(AND('[1]PWS Information'!$E$10="CWS",U3014="Other",Q3014="Lead")),
(AND('[1]PWS Information'!$E$10="CWS",U3014="Building",Q3014="Lead")))),"Tier 2",
IF((OR((AND('[1]PWS Information'!$E$10="CWS",U3014="Single Family Residence",Q3014="Galvanized Requiring Replacement")),
(AND('[1]PWS Information'!$E$10="CWS",U3014="Single Family Residence",Q3014="Galvanized Requiring Replacement",R3014="Yes")),
(AND('[1]PWS Information'!$E$10="NTNC",Q3014="Galvanized Requiring Replacement")),
(AND('[1]PWS Information'!$E$10="NTNC",U3014="Single Family Residence",R3014="Yes")))),"Tier 3",
IF((OR((AND('[1]PWS Information'!$E$10="CWS",U3014="Single Family Residence",S3014="Yes",Q3014="Non-Lead", J3014="Non-Lead - Copper",L3014="Before 1989")),
(AND('[1]PWS Information'!$E$10="CWS",U3014="Single Family Residence",S3014="Yes",Q3014="Non-Lead", N3014="Non-Lead - Copper",O3014="Before 1989")))),"Tier 4",
IF((OR((AND('[1]PWS Information'!$E$10="NTNC",Q3014="Non-Lead")),
(AND('[1]PWS Information'!$E$10="CWS",Q3014="Non-Lead",S3014="")),
(AND('[1]PWS Information'!$E$10="CWS",Q3014="Non-Lead",S3014="No")),
(AND('[1]PWS Information'!$E$10="CWS",Q3014="Non-Lead",S3014="Don't Know")),
(AND('[1]PWS Information'!$E$10="CWS",Q3014="Non-Lead", J3014="Non-Lead - Copper", S3014="Yes", L3014="Between 1989 and 2014")),
(AND('[1]PWS Information'!$E$10="CWS",Q3014="Non-Lead", J3014="Non-Lead - Copper", S3014="Yes", L3014="After 2014")),
(AND('[1]PWS Information'!$E$10="CWS",Q3014="Non-Lead", J3014="Non-Lead - Copper", S3014="Yes", L3014="Unknown")),
(AND('[1]PWS Information'!$E$10="CWS",Q3014="Non-Lead", N3014="Non-Lead - Copper", S3014="Yes", O3014="Between 1989 and 2014")),
(AND('[1]PWS Information'!$E$10="CWS",Q3014="Non-Lead", N3014="Non-Lead - Copper", S3014="Yes", O3014="After 2014")),
(AND('[1]PWS Information'!$E$10="CWS",Q3014="Non-Lead", N3014="Non-Lead - Copper", S3014="Yes", O3014="Unknown")),
(AND('[1]PWS Information'!$E$10="CWS",Q3014="Unknown")),
(AND('[1]PWS Information'!$E$10="NTNC",Q3014="Unknown")))),"Tier 5",
"")))))</f>
        <v>Tier 5</v>
      </c>
      <c r="Z3014" s="71"/>
      <c r="AA3014" s="71"/>
    </row>
    <row r="3015" spans="1:27" ht="72" x14ac:dyDescent="0.3">
      <c r="A3015" s="1"/>
      <c r="B3015" s="70" t="s">
        <v>743</v>
      </c>
      <c r="C3015" s="60">
        <v>190</v>
      </c>
      <c r="D3015" s="61" t="s">
        <v>735</v>
      </c>
      <c r="E3015" s="61" t="s">
        <v>128</v>
      </c>
      <c r="F3015" s="61">
        <v>78640</v>
      </c>
      <c r="G3015" s="62" t="s">
        <v>677</v>
      </c>
      <c r="H3015" s="63">
        <v>29.966781600000001</v>
      </c>
      <c r="I3015" s="64">
        <v>-97.816409699999994</v>
      </c>
      <c r="J3015" s="65" t="s">
        <v>50</v>
      </c>
      <c r="K3015" s="66" t="s">
        <v>51</v>
      </c>
      <c r="L3015" s="62" t="s">
        <v>52</v>
      </c>
      <c r="M3015" s="69"/>
      <c r="N3015" s="65" t="s">
        <v>50</v>
      </c>
      <c r="O3015" s="66" t="s">
        <v>52</v>
      </c>
      <c r="P3015" s="69"/>
      <c r="Q3015" s="55" t="str">
        <f t="shared" si="46"/>
        <v>Non-Lead</v>
      </c>
      <c r="R3015" s="70" t="s">
        <v>51</v>
      </c>
      <c r="S3015" s="70" t="s">
        <v>51</v>
      </c>
      <c r="T3015" s="70"/>
      <c r="U3015" s="71" t="s">
        <v>53</v>
      </c>
      <c r="V3015" s="71" t="s">
        <v>51</v>
      </c>
      <c r="W3015" s="71" t="s">
        <v>51</v>
      </c>
      <c r="X3015" s="71" t="s">
        <v>51</v>
      </c>
      <c r="Y3015" s="72" t="str">
        <f>IF((OR((AND('[1]PWS Information'!$E$10="CWS",U3015="Single Family Residence",Q3015="Lead")),
(AND('[1]PWS Information'!$E$10="CWS",U3015="Multiple Family Residence",'[1]PWS Information'!$E$11="Yes",Q3015="Lead")),
(AND('[1]PWS Information'!$E$10="NTNC",Q3015="Lead")))),"Tier 1",
IF((OR((AND('[1]PWS Information'!$E$10="CWS",U3015="Multiple Family Residence",'[1]PWS Information'!$E$11="No",Q3015="Lead")),
(AND('[1]PWS Information'!$E$10="CWS",U3015="Other",Q3015="Lead")),
(AND('[1]PWS Information'!$E$10="CWS",U3015="Building",Q3015="Lead")))),"Tier 2",
IF((OR((AND('[1]PWS Information'!$E$10="CWS",U3015="Single Family Residence",Q3015="Galvanized Requiring Replacement")),
(AND('[1]PWS Information'!$E$10="CWS",U3015="Single Family Residence",Q3015="Galvanized Requiring Replacement",R3015="Yes")),
(AND('[1]PWS Information'!$E$10="NTNC",Q3015="Galvanized Requiring Replacement")),
(AND('[1]PWS Information'!$E$10="NTNC",U3015="Single Family Residence",R3015="Yes")))),"Tier 3",
IF((OR((AND('[1]PWS Information'!$E$10="CWS",U3015="Single Family Residence",S3015="Yes",Q3015="Non-Lead", J3015="Non-Lead - Copper",L3015="Before 1989")),
(AND('[1]PWS Information'!$E$10="CWS",U3015="Single Family Residence",S3015="Yes",Q3015="Non-Lead", N3015="Non-Lead - Copper",O3015="Before 1989")))),"Tier 4",
IF((OR((AND('[1]PWS Information'!$E$10="NTNC",Q3015="Non-Lead")),
(AND('[1]PWS Information'!$E$10="CWS",Q3015="Non-Lead",S3015="")),
(AND('[1]PWS Information'!$E$10="CWS",Q3015="Non-Lead",S3015="No")),
(AND('[1]PWS Information'!$E$10="CWS",Q3015="Non-Lead",S3015="Don't Know")),
(AND('[1]PWS Information'!$E$10="CWS",Q3015="Non-Lead", J3015="Non-Lead - Copper", S3015="Yes", L3015="Between 1989 and 2014")),
(AND('[1]PWS Information'!$E$10="CWS",Q3015="Non-Lead", J3015="Non-Lead - Copper", S3015="Yes", L3015="After 2014")),
(AND('[1]PWS Information'!$E$10="CWS",Q3015="Non-Lead", J3015="Non-Lead - Copper", S3015="Yes", L3015="Unknown")),
(AND('[1]PWS Information'!$E$10="CWS",Q3015="Non-Lead", N3015="Non-Lead - Copper", S3015="Yes", O3015="Between 1989 and 2014")),
(AND('[1]PWS Information'!$E$10="CWS",Q3015="Non-Lead", N3015="Non-Lead - Copper", S3015="Yes", O3015="After 2014")),
(AND('[1]PWS Information'!$E$10="CWS",Q3015="Non-Lead", N3015="Non-Lead - Copper", S3015="Yes", O3015="Unknown")),
(AND('[1]PWS Information'!$E$10="CWS",Q3015="Unknown")),
(AND('[1]PWS Information'!$E$10="NTNC",Q3015="Unknown")))),"Tier 5",
"")))))</f>
        <v>Tier 5</v>
      </c>
      <c r="Z3015" s="71"/>
      <c r="AA3015" s="71"/>
    </row>
    <row r="3016" spans="1:27" ht="72" x14ac:dyDescent="0.3">
      <c r="A3016" s="1"/>
      <c r="B3016" s="70" t="s">
        <v>744</v>
      </c>
      <c r="C3016" s="60">
        <v>191</v>
      </c>
      <c r="D3016" s="61" t="s">
        <v>735</v>
      </c>
      <c r="E3016" s="61" t="s">
        <v>128</v>
      </c>
      <c r="F3016" s="61">
        <v>78640</v>
      </c>
      <c r="G3016" s="62" t="s">
        <v>677</v>
      </c>
      <c r="H3016" s="63">
        <v>29.967063599999999</v>
      </c>
      <c r="I3016" s="64">
        <v>-97.816061599999998</v>
      </c>
      <c r="J3016" s="65" t="s">
        <v>50</v>
      </c>
      <c r="K3016" s="66" t="s">
        <v>51</v>
      </c>
      <c r="L3016" s="62" t="s">
        <v>52</v>
      </c>
      <c r="M3016" s="69"/>
      <c r="N3016" s="65" t="s">
        <v>50</v>
      </c>
      <c r="O3016" s="66" t="s">
        <v>52</v>
      </c>
      <c r="P3016" s="69"/>
      <c r="Q3016" s="55" t="str">
        <f t="shared" si="46"/>
        <v>Non-Lead</v>
      </c>
      <c r="R3016" s="70" t="s">
        <v>51</v>
      </c>
      <c r="S3016" s="70" t="s">
        <v>51</v>
      </c>
      <c r="T3016" s="70"/>
      <c r="U3016" s="71" t="s">
        <v>53</v>
      </c>
      <c r="V3016" s="71" t="s">
        <v>51</v>
      </c>
      <c r="W3016" s="71" t="s">
        <v>51</v>
      </c>
      <c r="X3016" s="71" t="s">
        <v>51</v>
      </c>
      <c r="Y3016" s="72" t="str">
        <f>IF((OR((AND('[1]PWS Information'!$E$10="CWS",U3016="Single Family Residence",Q3016="Lead")),
(AND('[1]PWS Information'!$E$10="CWS",U3016="Multiple Family Residence",'[1]PWS Information'!$E$11="Yes",Q3016="Lead")),
(AND('[1]PWS Information'!$E$10="NTNC",Q3016="Lead")))),"Tier 1",
IF((OR((AND('[1]PWS Information'!$E$10="CWS",U3016="Multiple Family Residence",'[1]PWS Information'!$E$11="No",Q3016="Lead")),
(AND('[1]PWS Information'!$E$10="CWS",U3016="Other",Q3016="Lead")),
(AND('[1]PWS Information'!$E$10="CWS",U3016="Building",Q3016="Lead")))),"Tier 2",
IF((OR((AND('[1]PWS Information'!$E$10="CWS",U3016="Single Family Residence",Q3016="Galvanized Requiring Replacement")),
(AND('[1]PWS Information'!$E$10="CWS",U3016="Single Family Residence",Q3016="Galvanized Requiring Replacement",R3016="Yes")),
(AND('[1]PWS Information'!$E$10="NTNC",Q3016="Galvanized Requiring Replacement")),
(AND('[1]PWS Information'!$E$10="NTNC",U3016="Single Family Residence",R3016="Yes")))),"Tier 3",
IF((OR((AND('[1]PWS Information'!$E$10="CWS",U3016="Single Family Residence",S3016="Yes",Q3016="Non-Lead", J3016="Non-Lead - Copper",L3016="Before 1989")),
(AND('[1]PWS Information'!$E$10="CWS",U3016="Single Family Residence",S3016="Yes",Q3016="Non-Lead", N3016="Non-Lead - Copper",O3016="Before 1989")))),"Tier 4",
IF((OR((AND('[1]PWS Information'!$E$10="NTNC",Q3016="Non-Lead")),
(AND('[1]PWS Information'!$E$10="CWS",Q3016="Non-Lead",S3016="")),
(AND('[1]PWS Information'!$E$10="CWS",Q3016="Non-Lead",S3016="No")),
(AND('[1]PWS Information'!$E$10="CWS",Q3016="Non-Lead",S3016="Don't Know")),
(AND('[1]PWS Information'!$E$10="CWS",Q3016="Non-Lead", J3016="Non-Lead - Copper", S3016="Yes", L3016="Between 1989 and 2014")),
(AND('[1]PWS Information'!$E$10="CWS",Q3016="Non-Lead", J3016="Non-Lead - Copper", S3016="Yes", L3016="After 2014")),
(AND('[1]PWS Information'!$E$10="CWS",Q3016="Non-Lead", J3016="Non-Lead - Copper", S3016="Yes", L3016="Unknown")),
(AND('[1]PWS Information'!$E$10="CWS",Q3016="Non-Lead", N3016="Non-Lead - Copper", S3016="Yes", O3016="Between 1989 and 2014")),
(AND('[1]PWS Information'!$E$10="CWS",Q3016="Non-Lead", N3016="Non-Lead - Copper", S3016="Yes", O3016="After 2014")),
(AND('[1]PWS Information'!$E$10="CWS",Q3016="Non-Lead", N3016="Non-Lead - Copper", S3016="Yes", O3016="Unknown")),
(AND('[1]PWS Information'!$E$10="CWS",Q3016="Unknown")),
(AND('[1]PWS Information'!$E$10="NTNC",Q3016="Unknown")))),"Tier 5",
"")))))</f>
        <v>Tier 5</v>
      </c>
      <c r="Z3016" s="71"/>
      <c r="AA3016" s="71"/>
    </row>
    <row r="3017" spans="1:27" ht="72" x14ac:dyDescent="0.3">
      <c r="A3017" s="1"/>
      <c r="B3017" s="70">
        <v>12911833</v>
      </c>
      <c r="C3017" s="60">
        <v>198</v>
      </c>
      <c r="D3017" s="61" t="s">
        <v>735</v>
      </c>
      <c r="E3017" s="61" t="s">
        <v>128</v>
      </c>
      <c r="F3017" s="61">
        <v>78640</v>
      </c>
      <c r="G3017" s="62" t="s">
        <v>677</v>
      </c>
      <c r="H3017" s="63">
        <v>29.9666712</v>
      </c>
      <c r="I3017" s="64">
        <v>-97.8163634</v>
      </c>
      <c r="J3017" s="65" t="s">
        <v>50</v>
      </c>
      <c r="K3017" s="66" t="s">
        <v>51</v>
      </c>
      <c r="L3017" s="62" t="s">
        <v>52</v>
      </c>
      <c r="M3017" s="69"/>
      <c r="N3017" s="65" t="s">
        <v>50</v>
      </c>
      <c r="O3017" s="66" t="s">
        <v>52</v>
      </c>
      <c r="P3017" s="69"/>
      <c r="Q3017" s="55" t="str">
        <f t="shared" si="46"/>
        <v>Non-Lead</v>
      </c>
      <c r="R3017" s="70" t="s">
        <v>51</v>
      </c>
      <c r="S3017" s="70" t="s">
        <v>51</v>
      </c>
      <c r="T3017" s="70"/>
      <c r="U3017" s="71" t="s">
        <v>53</v>
      </c>
      <c r="V3017" s="71" t="s">
        <v>51</v>
      </c>
      <c r="W3017" s="71" t="s">
        <v>51</v>
      </c>
      <c r="X3017" s="71" t="s">
        <v>51</v>
      </c>
      <c r="Y3017" s="72" t="str">
        <f>IF((OR((AND('[1]PWS Information'!$E$10="CWS",U3017="Single Family Residence",Q3017="Lead")),
(AND('[1]PWS Information'!$E$10="CWS",U3017="Multiple Family Residence",'[1]PWS Information'!$E$11="Yes",Q3017="Lead")),
(AND('[1]PWS Information'!$E$10="NTNC",Q3017="Lead")))),"Tier 1",
IF((OR((AND('[1]PWS Information'!$E$10="CWS",U3017="Multiple Family Residence",'[1]PWS Information'!$E$11="No",Q3017="Lead")),
(AND('[1]PWS Information'!$E$10="CWS",U3017="Other",Q3017="Lead")),
(AND('[1]PWS Information'!$E$10="CWS",U3017="Building",Q3017="Lead")))),"Tier 2",
IF((OR((AND('[1]PWS Information'!$E$10="CWS",U3017="Single Family Residence",Q3017="Galvanized Requiring Replacement")),
(AND('[1]PWS Information'!$E$10="CWS",U3017="Single Family Residence",Q3017="Galvanized Requiring Replacement",R3017="Yes")),
(AND('[1]PWS Information'!$E$10="NTNC",Q3017="Galvanized Requiring Replacement")),
(AND('[1]PWS Information'!$E$10="NTNC",U3017="Single Family Residence",R3017="Yes")))),"Tier 3",
IF((OR((AND('[1]PWS Information'!$E$10="CWS",U3017="Single Family Residence",S3017="Yes",Q3017="Non-Lead", J3017="Non-Lead - Copper",L3017="Before 1989")),
(AND('[1]PWS Information'!$E$10="CWS",U3017="Single Family Residence",S3017="Yes",Q3017="Non-Lead", N3017="Non-Lead - Copper",O3017="Before 1989")))),"Tier 4",
IF((OR((AND('[1]PWS Information'!$E$10="NTNC",Q3017="Non-Lead")),
(AND('[1]PWS Information'!$E$10="CWS",Q3017="Non-Lead",S3017="")),
(AND('[1]PWS Information'!$E$10="CWS",Q3017="Non-Lead",S3017="No")),
(AND('[1]PWS Information'!$E$10="CWS",Q3017="Non-Lead",S3017="Don't Know")),
(AND('[1]PWS Information'!$E$10="CWS",Q3017="Non-Lead", J3017="Non-Lead - Copper", S3017="Yes", L3017="Between 1989 and 2014")),
(AND('[1]PWS Information'!$E$10="CWS",Q3017="Non-Lead", J3017="Non-Lead - Copper", S3017="Yes", L3017="After 2014")),
(AND('[1]PWS Information'!$E$10="CWS",Q3017="Non-Lead", J3017="Non-Lead - Copper", S3017="Yes", L3017="Unknown")),
(AND('[1]PWS Information'!$E$10="CWS",Q3017="Non-Lead", N3017="Non-Lead - Copper", S3017="Yes", O3017="Between 1989 and 2014")),
(AND('[1]PWS Information'!$E$10="CWS",Q3017="Non-Lead", N3017="Non-Lead - Copper", S3017="Yes", O3017="After 2014")),
(AND('[1]PWS Information'!$E$10="CWS",Q3017="Non-Lead", N3017="Non-Lead - Copper", S3017="Yes", O3017="Unknown")),
(AND('[1]PWS Information'!$E$10="CWS",Q3017="Unknown")),
(AND('[1]PWS Information'!$E$10="NTNC",Q3017="Unknown")))),"Tier 5",
"")))))</f>
        <v>Tier 5</v>
      </c>
      <c r="Z3017" s="71"/>
      <c r="AA3017" s="71"/>
    </row>
    <row r="3018" spans="1:27" ht="72" x14ac:dyDescent="0.3">
      <c r="A3018" s="17"/>
      <c r="B3018" s="70" t="s">
        <v>745</v>
      </c>
      <c r="C3018" s="60">
        <v>199</v>
      </c>
      <c r="D3018" s="61" t="s">
        <v>735</v>
      </c>
      <c r="E3018" s="61" t="s">
        <v>128</v>
      </c>
      <c r="F3018" s="61">
        <v>78640</v>
      </c>
      <c r="G3018" s="62" t="s">
        <v>677</v>
      </c>
      <c r="H3018" s="63">
        <v>29.9669548</v>
      </c>
      <c r="I3018" s="64">
        <v>-97.815989999999999</v>
      </c>
      <c r="J3018" s="65" t="s">
        <v>50</v>
      </c>
      <c r="K3018" s="66" t="s">
        <v>51</v>
      </c>
      <c r="L3018" s="62" t="s">
        <v>52</v>
      </c>
      <c r="M3018" s="69"/>
      <c r="N3018" s="65" t="s">
        <v>50</v>
      </c>
      <c r="O3018" s="66" t="s">
        <v>52</v>
      </c>
      <c r="P3018" s="69"/>
      <c r="Q3018" s="55" t="str">
        <f t="shared" si="46"/>
        <v>Non-Lead</v>
      </c>
      <c r="R3018" s="70" t="s">
        <v>51</v>
      </c>
      <c r="S3018" s="70" t="s">
        <v>51</v>
      </c>
      <c r="T3018" s="70"/>
      <c r="U3018" s="71" t="s">
        <v>53</v>
      </c>
      <c r="V3018" s="71" t="s">
        <v>51</v>
      </c>
      <c r="W3018" s="71" t="s">
        <v>51</v>
      </c>
      <c r="X3018" s="71" t="s">
        <v>51</v>
      </c>
      <c r="Y3018" s="72" t="str">
        <f>IF((OR((AND('[1]PWS Information'!$E$10="CWS",U3018="Single Family Residence",Q3018="Lead")),
(AND('[1]PWS Information'!$E$10="CWS",U3018="Multiple Family Residence",'[1]PWS Information'!$E$11="Yes",Q3018="Lead")),
(AND('[1]PWS Information'!$E$10="NTNC",Q3018="Lead")))),"Tier 1",
IF((OR((AND('[1]PWS Information'!$E$10="CWS",U3018="Multiple Family Residence",'[1]PWS Information'!$E$11="No",Q3018="Lead")),
(AND('[1]PWS Information'!$E$10="CWS",U3018="Other",Q3018="Lead")),
(AND('[1]PWS Information'!$E$10="CWS",U3018="Building",Q3018="Lead")))),"Tier 2",
IF((OR((AND('[1]PWS Information'!$E$10="CWS",U3018="Single Family Residence",Q3018="Galvanized Requiring Replacement")),
(AND('[1]PWS Information'!$E$10="CWS",U3018="Single Family Residence",Q3018="Galvanized Requiring Replacement",R3018="Yes")),
(AND('[1]PWS Information'!$E$10="NTNC",Q3018="Galvanized Requiring Replacement")),
(AND('[1]PWS Information'!$E$10="NTNC",U3018="Single Family Residence",R3018="Yes")))),"Tier 3",
IF((OR((AND('[1]PWS Information'!$E$10="CWS",U3018="Single Family Residence",S3018="Yes",Q3018="Non-Lead", J3018="Non-Lead - Copper",L3018="Before 1989")),
(AND('[1]PWS Information'!$E$10="CWS",U3018="Single Family Residence",S3018="Yes",Q3018="Non-Lead", N3018="Non-Lead - Copper",O3018="Before 1989")))),"Tier 4",
IF((OR((AND('[1]PWS Information'!$E$10="NTNC",Q3018="Non-Lead")),
(AND('[1]PWS Information'!$E$10="CWS",Q3018="Non-Lead",S3018="")),
(AND('[1]PWS Information'!$E$10="CWS",Q3018="Non-Lead",S3018="No")),
(AND('[1]PWS Information'!$E$10="CWS",Q3018="Non-Lead",S3018="Don't Know")),
(AND('[1]PWS Information'!$E$10="CWS",Q3018="Non-Lead", J3018="Non-Lead - Copper", S3018="Yes", L3018="Between 1989 and 2014")),
(AND('[1]PWS Information'!$E$10="CWS",Q3018="Non-Lead", J3018="Non-Lead - Copper", S3018="Yes", L3018="After 2014")),
(AND('[1]PWS Information'!$E$10="CWS",Q3018="Non-Lead", J3018="Non-Lead - Copper", S3018="Yes", L3018="Unknown")),
(AND('[1]PWS Information'!$E$10="CWS",Q3018="Non-Lead", N3018="Non-Lead - Copper", S3018="Yes", O3018="Between 1989 and 2014")),
(AND('[1]PWS Information'!$E$10="CWS",Q3018="Non-Lead", N3018="Non-Lead - Copper", S3018="Yes", O3018="After 2014")),
(AND('[1]PWS Information'!$E$10="CWS",Q3018="Non-Lead", N3018="Non-Lead - Copper", S3018="Yes", O3018="Unknown")),
(AND('[1]PWS Information'!$E$10="CWS",Q3018="Unknown")),
(AND('[1]PWS Information'!$E$10="NTNC",Q3018="Unknown")))),"Tier 5",
"")))))</f>
        <v>Tier 5</v>
      </c>
      <c r="Z3018" s="71"/>
      <c r="AA3018" s="71"/>
    </row>
    <row r="3019" spans="1:27" ht="72" x14ac:dyDescent="0.3">
      <c r="A3019" s="1"/>
      <c r="B3019" s="70" t="s">
        <v>746</v>
      </c>
      <c r="C3019" s="60">
        <v>206</v>
      </c>
      <c r="D3019" s="61" t="s">
        <v>735</v>
      </c>
      <c r="E3019" s="61" t="s">
        <v>128</v>
      </c>
      <c r="F3019" s="61">
        <v>78640</v>
      </c>
      <c r="G3019" s="62" t="s">
        <v>677</v>
      </c>
      <c r="H3019" s="63">
        <v>29.966612099999999</v>
      </c>
      <c r="I3019" s="64">
        <v>-97.816264399999994</v>
      </c>
      <c r="J3019" s="65" t="s">
        <v>50</v>
      </c>
      <c r="K3019" s="66" t="s">
        <v>51</v>
      </c>
      <c r="L3019" s="62" t="s">
        <v>52</v>
      </c>
      <c r="M3019" s="69"/>
      <c r="N3019" s="65" t="s">
        <v>50</v>
      </c>
      <c r="O3019" s="66" t="s">
        <v>52</v>
      </c>
      <c r="P3019" s="69"/>
      <c r="Q3019" s="55" t="str">
        <f t="shared" si="46"/>
        <v>Non-Lead</v>
      </c>
      <c r="R3019" s="70" t="s">
        <v>51</v>
      </c>
      <c r="S3019" s="70" t="s">
        <v>51</v>
      </c>
      <c r="T3019" s="70"/>
      <c r="U3019" s="71" t="s">
        <v>53</v>
      </c>
      <c r="V3019" s="71" t="s">
        <v>51</v>
      </c>
      <c r="W3019" s="71" t="s">
        <v>51</v>
      </c>
      <c r="X3019" s="71" t="s">
        <v>51</v>
      </c>
      <c r="Y3019" s="72" t="str">
        <f>IF((OR((AND('[1]PWS Information'!$E$10="CWS",U3019="Single Family Residence",Q3019="Lead")),
(AND('[1]PWS Information'!$E$10="CWS",U3019="Multiple Family Residence",'[1]PWS Information'!$E$11="Yes",Q3019="Lead")),
(AND('[1]PWS Information'!$E$10="NTNC",Q3019="Lead")))),"Tier 1",
IF((OR((AND('[1]PWS Information'!$E$10="CWS",U3019="Multiple Family Residence",'[1]PWS Information'!$E$11="No",Q3019="Lead")),
(AND('[1]PWS Information'!$E$10="CWS",U3019="Other",Q3019="Lead")),
(AND('[1]PWS Information'!$E$10="CWS",U3019="Building",Q3019="Lead")))),"Tier 2",
IF((OR((AND('[1]PWS Information'!$E$10="CWS",U3019="Single Family Residence",Q3019="Galvanized Requiring Replacement")),
(AND('[1]PWS Information'!$E$10="CWS",U3019="Single Family Residence",Q3019="Galvanized Requiring Replacement",R3019="Yes")),
(AND('[1]PWS Information'!$E$10="NTNC",Q3019="Galvanized Requiring Replacement")),
(AND('[1]PWS Information'!$E$10="NTNC",U3019="Single Family Residence",R3019="Yes")))),"Tier 3",
IF((OR((AND('[1]PWS Information'!$E$10="CWS",U3019="Single Family Residence",S3019="Yes",Q3019="Non-Lead", J3019="Non-Lead - Copper",L3019="Before 1989")),
(AND('[1]PWS Information'!$E$10="CWS",U3019="Single Family Residence",S3019="Yes",Q3019="Non-Lead", N3019="Non-Lead - Copper",O3019="Before 1989")))),"Tier 4",
IF((OR((AND('[1]PWS Information'!$E$10="NTNC",Q3019="Non-Lead")),
(AND('[1]PWS Information'!$E$10="CWS",Q3019="Non-Lead",S3019="")),
(AND('[1]PWS Information'!$E$10="CWS",Q3019="Non-Lead",S3019="No")),
(AND('[1]PWS Information'!$E$10="CWS",Q3019="Non-Lead",S3019="Don't Know")),
(AND('[1]PWS Information'!$E$10="CWS",Q3019="Non-Lead", J3019="Non-Lead - Copper", S3019="Yes", L3019="Between 1989 and 2014")),
(AND('[1]PWS Information'!$E$10="CWS",Q3019="Non-Lead", J3019="Non-Lead - Copper", S3019="Yes", L3019="After 2014")),
(AND('[1]PWS Information'!$E$10="CWS",Q3019="Non-Lead", J3019="Non-Lead - Copper", S3019="Yes", L3019="Unknown")),
(AND('[1]PWS Information'!$E$10="CWS",Q3019="Non-Lead", N3019="Non-Lead - Copper", S3019="Yes", O3019="Between 1989 and 2014")),
(AND('[1]PWS Information'!$E$10="CWS",Q3019="Non-Lead", N3019="Non-Lead - Copper", S3019="Yes", O3019="After 2014")),
(AND('[1]PWS Information'!$E$10="CWS",Q3019="Non-Lead", N3019="Non-Lead - Copper", S3019="Yes", O3019="Unknown")),
(AND('[1]PWS Information'!$E$10="CWS",Q3019="Unknown")),
(AND('[1]PWS Information'!$E$10="NTNC",Q3019="Unknown")))),"Tier 5",
"")))))</f>
        <v>Tier 5</v>
      </c>
      <c r="Z3019" s="71"/>
      <c r="AA3019" s="71"/>
    </row>
    <row r="3020" spans="1:27" ht="72" x14ac:dyDescent="0.3">
      <c r="A3020" s="1"/>
      <c r="B3020" s="70" t="s">
        <v>747</v>
      </c>
      <c r="C3020" s="60">
        <v>209</v>
      </c>
      <c r="D3020" s="61" t="s">
        <v>735</v>
      </c>
      <c r="E3020" s="61" t="s">
        <v>128</v>
      </c>
      <c r="F3020" s="61">
        <v>78640</v>
      </c>
      <c r="G3020" s="62" t="s">
        <v>677</v>
      </c>
      <c r="H3020" s="63">
        <v>29.966853</v>
      </c>
      <c r="I3020" s="64">
        <v>-97.815851699999996</v>
      </c>
      <c r="J3020" s="65" t="s">
        <v>50</v>
      </c>
      <c r="K3020" s="66" t="s">
        <v>51</v>
      </c>
      <c r="L3020" s="62" t="s">
        <v>52</v>
      </c>
      <c r="M3020" s="69"/>
      <c r="N3020" s="65" t="s">
        <v>50</v>
      </c>
      <c r="O3020" s="66" t="s">
        <v>52</v>
      </c>
      <c r="P3020" s="69"/>
      <c r="Q3020" s="55" t="str">
        <f t="shared" si="46"/>
        <v>Non-Lead</v>
      </c>
      <c r="R3020" s="70" t="s">
        <v>51</v>
      </c>
      <c r="S3020" s="70" t="s">
        <v>51</v>
      </c>
      <c r="T3020" s="70"/>
      <c r="U3020" s="71" t="s">
        <v>53</v>
      </c>
      <c r="V3020" s="71" t="s">
        <v>51</v>
      </c>
      <c r="W3020" s="71" t="s">
        <v>51</v>
      </c>
      <c r="X3020" s="71" t="s">
        <v>51</v>
      </c>
      <c r="Y3020" s="72" t="str">
        <f>IF((OR((AND('[1]PWS Information'!$E$10="CWS",U3020="Single Family Residence",Q3020="Lead")),
(AND('[1]PWS Information'!$E$10="CWS",U3020="Multiple Family Residence",'[1]PWS Information'!$E$11="Yes",Q3020="Lead")),
(AND('[1]PWS Information'!$E$10="NTNC",Q3020="Lead")))),"Tier 1",
IF((OR((AND('[1]PWS Information'!$E$10="CWS",U3020="Multiple Family Residence",'[1]PWS Information'!$E$11="No",Q3020="Lead")),
(AND('[1]PWS Information'!$E$10="CWS",U3020="Other",Q3020="Lead")),
(AND('[1]PWS Information'!$E$10="CWS",U3020="Building",Q3020="Lead")))),"Tier 2",
IF((OR((AND('[1]PWS Information'!$E$10="CWS",U3020="Single Family Residence",Q3020="Galvanized Requiring Replacement")),
(AND('[1]PWS Information'!$E$10="CWS",U3020="Single Family Residence",Q3020="Galvanized Requiring Replacement",R3020="Yes")),
(AND('[1]PWS Information'!$E$10="NTNC",Q3020="Galvanized Requiring Replacement")),
(AND('[1]PWS Information'!$E$10="NTNC",U3020="Single Family Residence",R3020="Yes")))),"Tier 3",
IF((OR((AND('[1]PWS Information'!$E$10="CWS",U3020="Single Family Residence",S3020="Yes",Q3020="Non-Lead", J3020="Non-Lead - Copper",L3020="Before 1989")),
(AND('[1]PWS Information'!$E$10="CWS",U3020="Single Family Residence",S3020="Yes",Q3020="Non-Lead", N3020="Non-Lead - Copper",O3020="Before 1989")))),"Tier 4",
IF((OR((AND('[1]PWS Information'!$E$10="NTNC",Q3020="Non-Lead")),
(AND('[1]PWS Information'!$E$10="CWS",Q3020="Non-Lead",S3020="")),
(AND('[1]PWS Information'!$E$10="CWS",Q3020="Non-Lead",S3020="No")),
(AND('[1]PWS Information'!$E$10="CWS",Q3020="Non-Lead",S3020="Don't Know")),
(AND('[1]PWS Information'!$E$10="CWS",Q3020="Non-Lead", J3020="Non-Lead - Copper", S3020="Yes", L3020="Between 1989 and 2014")),
(AND('[1]PWS Information'!$E$10="CWS",Q3020="Non-Lead", J3020="Non-Lead - Copper", S3020="Yes", L3020="After 2014")),
(AND('[1]PWS Information'!$E$10="CWS",Q3020="Non-Lead", J3020="Non-Lead - Copper", S3020="Yes", L3020="Unknown")),
(AND('[1]PWS Information'!$E$10="CWS",Q3020="Non-Lead", N3020="Non-Lead - Copper", S3020="Yes", O3020="Between 1989 and 2014")),
(AND('[1]PWS Information'!$E$10="CWS",Q3020="Non-Lead", N3020="Non-Lead - Copper", S3020="Yes", O3020="After 2014")),
(AND('[1]PWS Information'!$E$10="CWS",Q3020="Non-Lead", N3020="Non-Lead - Copper", S3020="Yes", O3020="Unknown")),
(AND('[1]PWS Information'!$E$10="CWS",Q3020="Unknown")),
(AND('[1]PWS Information'!$E$10="NTNC",Q3020="Unknown")))),"Tier 5",
"")))))</f>
        <v>Tier 5</v>
      </c>
      <c r="Z3020" s="71"/>
      <c r="AA3020" s="71"/>
    </row>
    <row r="3021" spans="1:27" ht="72" x14ac:dyDescent="0.3">
      <c r="A3021" s="1"/>
      <c r="B3021" s="70" t="s">
        <v>748</v>
      </c>
      <c r="C3021" s="60">
        <v>214</v>
      </c>
      <c r="D3021" s="61" t="s">
        <v>735</v>
      </c>
      <c r="E3021" s="61" t="s">
        <v>128</v>
      </c>
      <c r="F3021" s="61">
        <v>78640</v>
      </c>
      <c r="G3021" s="62" t="s">
        <v>677</v>
      </c>
      <c r="H3021" s="63">
        <v>29.966503400000001</v>
      </c>
      <c r="I3021" s="64">
        <v>-97.8161798</v>
      </c>
      <c r="J3021" s="65" t="s">
        <v>50</v>
      </c>
      <c r="K3021" s="66" t="s">
        <v>51</v>
      </c>
      <c r="L3021" s="62" t="s">
        <v>52</v>
      </c>
      <c r="M3021" s="69"/>
      <c r="N3021" s="65" t="s">
        <v>50</v>
      </c>
      <c r="O3021" s="66" t="s">
        <v>52</v>
      </c>
      <c r="P3021" s="69"/>
      <c r="Q3021" s="55" t="str">
        <f t="shared" ref="Q3021:Q3084" si="47">IF((OR(J3021="Lead")),"Lead",
IF((OR(N3021="Lead")),"Lead",
IF((OR(J3021="Lead-lined galvanized")),"Lead",
IF((OR(N3021="Lead-lined galvanized")),"Lead",
IF((OR((AND(J3021="Unknown - Likely Lead",N3021="Galvanized")),
(AND(J3021="Unknown - Unlikely Lead",N3021="Galvanized")),
(AND(J3021="Unknown - Material Unknown",N3021="Galvanized")))),"Galvanized Requiring Replacement",
IF((OR((AND(J3021="Non-lead - Copper",K3021="Yes",N3021="Galvanized")),
(AND(J3021="Non-lead - Copper",K3021="Don't know",N3021="Galvanized")),
(AND(J3021="Non-lead - Copper",K3021="",N3021="Galvanized")),
(AND(J3021="Non-lead - Plastic",K3021="Yes",N3021="Galvanized")),
(AND(J3021="Non-lead - Plastic",K3021="Don't know",N3021="Galvanized")),
(AND(J3021="Non-lead - Plastic",K3021="",N3021="Galvanized")),
(AND(J3021="Non-lead",K3021="Yes",N3021="Galvanized")),
(AND(J3021="Non-lead",K3021="Don't know",N3021="Galvanized")),
(AND(J3021="Non-lead",K3021="",N3021="Galvanized")),
(AND(J3021="Non-lead - Other",K3021="Yes",N3021="Galvanized")),
(AND(J3021="Non-Lead - Other",K3021="Don't know",N3021="Galvanized")),
(AND(J3021="Galvanized",K3021="Yes",N3021="Galvanized")),
(AND(J3021="Galvanized",K3021="Don't know",N3021="Galvanized")),
(AND(J3021="Galvanized",K3021="",N3021="Galvanized")),
(AND(J3021="Non-Lead - Other",K3021="",N3021="Galvanized")))),"Galvanized Requiring Replacement",
IF((OR((AND(J3021="Non-lead - Copper",N3021="Non-lead - Copper")),
(AND(J3021="Non-lead - Copper",N3021="Non-lead - Plastic")),
(AND(J3021="Non-lead - Copper",N3021="Non-lead - Other")),
(AND(J3021="Non-lead - Copper",N3021="Non-lead")),
(AND(J3021="Non-lead - Plastic",N3021="Non-lead - Copper")),
(AND(J3021="Non-lead - Plastic",N3021="Non-lead - Plastic")),
(AND(J3021="Non-lead - Plastic",N3021="Non-lead - Other")),
(AND(J3021="Non-lead - Plastic",N3021="Non-lead")),
(AND(J3021="Non-lead",N3021="Non-lead - Copper")),
(AND(J3021="Non-lead",N3021="Non-lead - Plastic")),
(AND(J3021="Non-lead",N3021="Non-lead - Other")),
(AND(J3021="Non-lead",N3021="Non-lead")),
(AND(J3021="Non-lead - Other",N3021="Non-lead - Copper")),
(AND(J3021="Non-Lead - Other",N3021="Non-lead - Plastic")),
(AND(J3021="Non-Lead - Other",N3021="Non-lead")),
(AND(J3021="Non-Lead - Other",N3021="Non-lead - Other")))),"Non-Lead",
IF((OR((AND(J3021="Galvanized",N3021="Non-lead")),
(AND(J3021="Galvanized",N3021="Non-lead - Copper")),
(AND(J3021="Galvanized",N3021="Non-lead - Plastic")),
(AND(J3021="Galvanized",N3021="Non-lead")),
(AND(J3021="Galvanized",N3021="Non-lead - Other")))),"Non-Lead",
IF((OR((AND(J3021="Non-lead - Copper",K3021="No",N3021="Galvanized")),
(AND(J3021="Non-lead - Plastic",K3021="No",N3021="Galvanized")),
(AND(J3021="Non-lead",K3021="No",N3021="Galvanized")),
(AND(J3021="Galvanized",K3021="No",N3021="Galvanized")),
(AND(J3021="Non-lead - Other",K3021="No",N3021="Galvanized")))),"Non-lead",
IF((OR((AND(J3021="Unknown - Likely Lead",N3021="Unknown - Likely Lead")),
(AND(J3021="Unknown - Likely Lead",N3021="Unknown - Unlikely Lead")),
(AND(J3021="Unknown - Likely Lead",N3021="Unknown - Material Unknown")),
(AND(J3021="Unknown - Unlikely Lead",N3021="Unknown - Likely Lead")),
(AND(J3021="Unknown - Unlikely Lead",N3021="Unknown - Unlikely Lead")),
(AND(J3021="Unknown - Unlikely Lead",N3021="Unknown - Material Unknown")),
(AND(J3021="Unknown - Material Unknown",N3021="Unknown - Likely Lead")),
(AND(J3021="Unknown - Material Unknown",N3021="Unknown - Unlikely Lead")),
(AND(J3021="Unknown - Material Unknown",N3021="Unknown - Material Unknown")))),"Unknown",
IF((OR((AND(J3021="Unknown - Likely Lead",N3021="Non-lead - Copper")),
(AND(J3021="Unknown - Likely Lead",N3021="Non-lead - Plastic")),
(AND(J3021="Unknown - Likely Lead",N3021="Non-lead")),
(AND(J3021="Unknown - Likely Lead",N3021="Non-lead - Other")),
(AND(J3021="Unknown - Unlikely Lead",N3021="Non-lead - Copper")),
(AND(J3021="Unknown - Unlikely Lead",N3021="Non-lead - Plastic")),
(AND(J3021="Unknown - Unlikely Lead",N3021="Non-lead")),
(AND(J3021="Unknown - Unlikely Lead",N3021="Non-lead - Other")),
(AND(J3021="Unknown - Material Unknown",N3021="Non-lead - Copper")),
(AND(J3021="Unknown - Material Unknown",N3021="Non-lead - Plastic")),
(AND(J3021="Unknown - Material Unknown",N3021="Non-lead")),
(AND(J3021="Unknown - Material Unknown",N3021="Non-lead - Other")))),"Unknown",
IF((OR((AND(J3021="Non-lead - Copper",N3021="Unknown - Likely Lead")),
(AND(J3021="Non-lead - Copper",N3021="Unknown - Unlikely Lead")),
(AND(J3021="Non-lead - Copper",N3021="Unknown - Material Unknown")),
(AND(J3021="Non-lead - Plastic",N3021="Unknown - Likely Lead")),
(AND(J3021="Non-lead - Plastic",N3021="Unknown - Unlikely Lead")),
(AND(J3021="Non-lead - Plastic",N3021="Unknown - Material Unknown")),
(AND(J3021="Non-lead",N3021="Unknown - Likely Lead")),
(AND(J3021="Non-lead",N3021="Unknown - Unlikely Lead")),
(AND(J3021="Non-lead",N3021="Unknown - Material Unknown")),
(AND(J3021="Non-lead - Other",N3021="Unknown - Likely Lead")),
(AND(J3021="Non-Lead - Other",N3021="Unknown - Unlikely Lead")),
(AND(J3021="Non-Lead - Other",N3021="Unknown - Material Unknown")))),"Unknown",
IF((OR((AND(J3021="Galvanized",N3021="Unknown - Likely Lead")),
(AND(J3021="Galvanized",N3021="Unknown - Unlikely Lead")),
(AND(J3021="Galvanized",N3021="Unknown - Material Unknown")))),"Unknown",
IF((OR((AND(J3021="Galvanized",N3021="")))),"Galvanized Requiring Replacement",
IF((OR((AND(J3021="Non-lead - Copper",N3021="")),
(AND(J3021="Non-lead - Plastic",N3021="")),
(AND(J3021="Non-lead",N3021="")),
(AND(J3021="Non-lead - Other",N3021="")))),"Non-lead",
IF((OR((AND(J3021="Unknown - Likely Lead",N3021="")),
(AND(J3021="Unknown - Unlikely Lead",N3021="")),
(AND(J3021="Unknown - Material Unknown",N3021="")))),"Unknown",
""))))))))))))))))</f>
        <v>Non-Lead</v>
      </c>
      <c r="R3021" s="70" t="s">
        <v>51</v>
      </c>
      <c r="S3021" s="70" t="s">
        <v>51</v>
      </c>
      <c r="T3021" s="70"/>
      <c r="U3021" s="71" t="s">
        <v>53</v>
      </c>
      <c r="V3021" s="71" t="s">
        <v>51</v>
      </c>
      <c r="W3021" s="71" t="s">
        <v>51</v>
      </c>
      <c r="X3021" s="71" t="s">
        <v>51</v>
      </c>
      <c r="Y3021" s="72" t="str">
        <f>IF((OR((AND('[1]PWS Information'!$E$10="CWS",U3021="Single Family Residence",Q3021="Lead")),
(AND('[1]PWS Information'!$E$10="CWS",U3021="Multiple Family Residence",'[1]PWS Information'!$E$11="Yes",Q3021="Lead")),
(AND('[1]PWS Information'!$E$10="NTNC",Q3021="Lead")))),"Tier 1",
IF((OR((AND('[1]PWS Information'!$E$10="CWS",U3021="Multiple Family Residence",'[1]PWS Information'!$E$11="No",Q3021="Lead")),
(AND('[1]PWS Information'!$E$10="CWS",U3021="Other",Q3021="Lead")),
(AND('[1]PWS Information'!$E$10="CWS",U3021="Building",Q3021="Lead")))),"Tier 2",
IF((OR((AND('[1]PWS Information'!$E$10="CWS",U3021="Single Family Residence",Q3021="Galvanized Requiring Replacement")),
(AND('[1]PWS Information'!$E$10="CWS",U3021="Single Family Residence",Q3021="Galvanized Requiring Replacement",R3021="Yes")),
(AND('[1]PWS Information'!$E$10="NTNC",Q3021="Galvanized Requiring Replacement")),
(AND('[1]PWS Information'!$E$10="NTNC",U3021="Single Family Residence",R3021="Yes")))),"Tier 3",
IF((OR((AND('[1]PWS Information'!$E$10="CWS",U3021="Single Family Residence",S3021="Yes",Q3021="Non-Lead", J3021="Non-Lead - Copper",L3021="Before 1989")),
(AND('[1]PWS Information'!$E$10="CWS",U3021="Single Family Residence",S3021="Yes",Q3021="Non-Lead", N3021="Non-Lead - Copper",O3021="Before 1989")))),"Tier 4",
IF((OR((AND('[1]PWS Information'!$E$10="NTNC",Q3021="Non-Lead")),
(AND('[1]PWS Information'!$E$10="CWS",Q3021="Non-Lead",S3021="")),
(AND('[1]PWS Information'!$E$10="CWS",Q3021="Non-Lead",S3021="No")),
(AND('[1]PWS Information'!$E$10="CWS",Q3021="Non-Lead",S3021="Don't Know")),
(AND('[1]PWS Information'!$E$10="CWS",Q3021="Non-Lead", J3021="Non-Lead - Copper", S3021="Yes", L3021="Between 1989 and 2014")),
(AND('[1]PWS Information'!$E$10="CWS",Q3021="Non-Lead", J3021="Non-Lead - Copper", S3021="Yes", L3021="After 2014")),
(AND('[1]PWS Information'!$E$10="CWS",Q3021="Non-Lead", J3021="Non-Lead - Copper", S3021="Yes", L3021="Unknown")),
(AND('[1]PWS Information'!$E$10="CWS",Q3021="Non-Lead", N3021="Non-Lead - Copper", S3021="Yes", O3021="Between 1989 and 2014")),
(AND('[1]PWS Information'!$E$10="CWS",Q3021="Non-Lead", N3021="Non-Lead - Copper", S3021="Yes", O3021="After 2014")),
(AND('[1]PWS Information'!$E$10="CWS",Q3021="Non-Lead", N3021="Non-Lead - Copper", S3021="Yes", O3021="Unknown")),
(AND('[1]PWS Information'!$E$10="CWS",Q3021="Unknown")),
(AND('[1]PWS Information'!$E$10="NTNC",Q3021="Unknown")))),"Tier 5",
"")))))</f>
        <v>Tier 5</v>
      </c>
      <c r="Z3021" s="71"/>
      <c r="AA3021" s="71"/>
    </row>
    <row r="3022" spans="1:27" ht="72" x14ac:dyDescent="0.3">
      <c r="A3022" s="17"/>
      <c r="B3022" s="70" t="s">
        <v>749</v>
      </c>
      <c r="C3022" s="60">
        <v>219</v>
      </c>
      <c r="D3022" s="61" t="s">
        <v>735</v>
      </c>
      <c r="E3022" s="61" t="s">
        <v>128</v>
      </c>
      <c r="F3022" s="61">
        <v>78640</v>
      </c>
      <c r="G3022" s="62" t="s">
        <v>677</v>
      </c>
      <c r="H3022" s="63">
        <v>29.966738599999999</v>
      </c>
      <c r="I3022" s="64">
        <v>-97.815769099999997</v>
      </c>
      <c r="J3022" s="65" t="s">
        <v>50</v>
      </c>
      <c r="K3022" s="66" t="s">
        <v>51</v>
      </c>
      <c r="L3022" s="62" t="s">
        <v>52</v>
      </c>
      <c r="M3022" s="69"/>
      <c r="N3022" s="65" t="s">
        <v>50</v>
      </c>
      <c r="O3022" s="66" t="s">
        <v>52</v>
      </c>
      <c r="P3022" s="69"/>
      <c r="Q3022" s="55" t="str">
        <f t="shared" si="47"/>
        <v>Non-Lead</v>
      </c>
      <c r="R3022" s="70" t="s">
        <v>51</v>
      </c>
      <c r="S3022" s="70" t="s">
        <v>51</v>
      </c>
      <c r="T3022" s="70"/>
      <c r="U3022" s="71" t="s">
        <v>53</v>
      </c>
      <c r="V3022" s="71" t="s">
        <v>51</v>
      </c>
      <c r="W3022" s="71" t="s">
        <v>51</v>
      </c>
      <c r="X3022" s="71" t="s">
        <v>51</v>
      </c>
      <c r="Y3022" s="72" t="str">
        <f>IF((OR((AND('[1]PWS Information'!$E$10="CWS",U3022="Single Family Residence",Q3022="Lead")),
(AND('[1]PWS Information'!$E$10="CWS",U3022="Multiple Family Residence",'[1]PWS Information'!$E$11="Yes",Q3022="Lead")),
(AND('[1]PWS Information'!$E$10="NTNC",Q3022="Lead")))),"Tier 1",
IF((OR((AND('[1]PWS Information'!$E$10="CWS",U3022="Multiple Family Residence",'[1]PWS Information'!$E$11="No",Q3022="Lead")),
(AND('[1]PWS Information'!$E$10="CWS",U3022="Other",Q3022="Lead")),
(AND('[1]PWS Information'!$E$10="CWS",U3022="Building",Q3022="Lead")))),"Tier 2",
IF((OR((AND('[1]PWS Information'!$E$10="CWS",U3022="Single Family Residence",Q3022="Galvanized Requiring Replacement")),
(AND('[1]PWS Information'!$E$10="CWS",U3022="Single Family Residence",Q3022="Galvanized Requiring Replacement",R3022="Yes")),
(AND('[1]PWS Information'!$E$10="NTNC",Q3022="Galvanized Requiring Replacement")),
(AND('[1]PWS Information'!$E$10="NTNC",U3022="Single Family Residence",R3022="Yes")))),"Tier 3",
IF((OR((AND('[1]PWS Information'!$E$10="CWS",U3022="Single Family Residence",S3022="Yes",Q3022="Non-Lead", J3022="Non-Lead - Copper",L3022="Before 1989")),
(AND('[1]PWS Information'!$E$10="CWS",U3022="Single Family Residence",S3022="Yes",Q3022="Non-Lead", N3022="Non-Lead - Copper",O3022="Before 1989")))),"Tier 4",
IF((OR((AND('[1]PWS Information'!$E$10="NTNC",Q3022="Non-Lead")),
(AND('[1]PWS Information'!$E$10="CWS",Q3022="Non-Lead",S3022="")),
(AND('[1]PWS Information'!$E$10="CWS",Q3022="Non-Lead",S3022="No")),
(AND('[1]PWS Information'!$E$10="CWS",Q3022="Non-Lead",S3022="Don't Know")),
(AND('[1]PWS Information'!$E$10="CWS",Q3022="Non-Lead", J3022="Non-Lead - Copper", S3022="Yes", L3022="Between 1989 and 2014")),
(AND('[1]PWS Information'!$E$10="CWS",Q3022="Non-Lead", J3022="Non-Lead - Copper", S3022="Yes", L3022="After 2014")),
(AND('[1]PWS Information'!$E$10="CWS",Q3022="Non-Lead", J3022="Non-Lead - Copper", S3022="Yes", L3022="Unknown")),
(AND('[1]PWS Information'!$E$10="CWS",Q3022="Non-Lead", N3022="Non-Lead - Copper", S3022="Yes", O3022="Between 1989 and 2014")),
(AND('[1]PWS Information'!$E$10="CWS",Q3022="Non-Lead", N3022="Non-Lead - Copper", S3022="Yes", O3022="After 2014")),
(AND('[1]PWS Information'!$E$10="CWS",Q3022="Non-Lead", N3022="Non-Lead - Copper", S3022="Yes", O3022="Unknown")),
(AND('[1]PWS Information'!$E$10="CWS",Q3022="Unknown")),
(AND('[1]PWS Information'!$E$10="NTNC",Q3022="Unknown")))),"Tier 5",
"")))))</f>
        <v>Tier 5</v>
      </c>
      <c r="Z3022" s="71"/>
      <c r="AA3022" s="71"/>
    </row>
    <row r="3023" spans="1:27" ht="72" x14ac:dyDescent="0.3">
      <c r="A3023" s="1"/>
      <c r="B3023" s="70" t="s">
        <v>750</v>
      </c>
      <c r="C3023" s="60">
        <v>222</v>
      </c>
      <c r="D3023" s="61" t="s">
        <v>735</v>
      </c>
      <c r="E3023" s="61" t="s">
        <v>128</v>
      </c>
      <c r="F3023" s="61">
        <v>78640</v>
      </c>
      <c r="G3023" s="62" t="s">
        <v>677</v>
      </c>
      <c r="H3023" s="63">
        <v>29.9663884</v>
      </c>
      <c r="I3023" s="64">
        <v>-97.816092800000007</v>
      </c>
      <c r="J3023" s="65" t="s">
        <v>50</v>
      </c>
      <c r="K3023" s="66" t="s">
        <v>51</v>
      </c>
      <c r="L3023" s="62" t="s">
        <v>52</v>
      </c>
      <c r="M3023" s="69"/>
      <c r="N3023" s="65" t="s">
        <v>50</v>
      </c>
      <c r="O3023" s="66" t="s">
        <v>52</v>
      </c>
      <c r="P3023" s="69"/>
      <c r="Q3023" s="55" t="str">
        <f t="shared" si="47"/>
        <v>Non-Lead</v>
      </c>
      <c r="R3023" s="70" t="s">
        <v>51</v>
      </c>
      <c r="S3023" s="70" t="s">
        <v>51</v>
      </c>
      <c r="T3023" s="70"/>
      <c r="U3023" s="71" t="s">
        <v>53</v>
      </c>
      <c r="V3023" s="71" t="s">
        <v>51</v>
      </c>
      <c r="W3023" s="71" t="s">
        <v>51</v>
      </c>
      <c r="X3023" s="71" t="s">
        <v>51</v>
      </c>
      <c r="Y3023" s="72" t="str">
        <f>IF((OR((AND('[1]PWS Information'!$E$10="CWS",U3023="Single Family Residence",Q3023="Lead")),
(AND('[1]PWS Information'!$E$10="CWS",U3023="Multiple Family Residence",'[1]PWS Information'!$E$11="Yes",Q3023="Lead")),
(AND('[1]PWS Information'!$E$10="NTNC",Q3023="Lead")))),"Tier 1",
IF((OR((AND('[1]PWS Information'!$E$10="CWS",U3023="Multiple Family Residence",'[1]PWS Information'!$E$11="No",Q3023="Lead")),
(AND('[1]PWS Information'!$E$10="CWS",U3023="Other",Q3023="Lead")),
(AND('[1]PWS Information'!$E$10="CWS",U3023="Building",Q3023="Lead")))),"Tier 2",
IF((OR((AND('[1]PWS Information'!$E$10="CWS",U3023="Single Family Residence",Q3023="Galvanized Requiring Replacement")),
(AND('[1]PWS Information'!$E$10="CWS",U3023="Single Family Residence",Q3023="Galvanized Requiring Replacement",R3023="Yes")),
(AND('[1]PWS Information'!$E$10="NTNC",Q3023="Galvanized Requiring Replacement")),
(AND('[1]PWS Information'!$E$10="NTNC",U3023="Single Family Residence",R3023="Yes")))),"Tier 3",
IF((OR((AND('[1]PWS Information'!$E$10="CWS",U3023="Single Family Residence",S3023="Yes",Q3023="Non-Lead", J3023="Non-Lead - Copper",L3023="Before 1989")),
(AND('[1]PWS Information'!$E$10="CWS",U3023="Single Family Residence",S3023="Yes",Q3023="Non-Lead", N3023="Non-Lead - Copper",O3023="Before 1989")))),"Tier 4",
IF((OR((AND('[1]PWS Information'!$E$10="NTNC",Q3023="Non-Lead")),
(AND('[1]PWS Information'!$E$10="CWS",Q3023="Non-Lead",S3023="")),
(AND('[1]PWS Information'!$E$10="CWS",Q3023="Non-Lead",S3023="No")),
(AND('[1]PWS Information'!$E$10="CWS",Q3023="Non-Lead",S3023="Don't Know")),
(AND('[1]PWS Information'!$E$10="CWS",Q3023="Non-Lead", J3023="Non-Lead - Copper", S3023="Yes", L3023="Between 1989 and 2014")),
(AND('[1]PWS Information'!$E$10="CWS",Q3023="Non-Lead", J3023="Non-Lead - Copper", S3023="Yes", L3023="After 2014")),
(AND('[1]PWS Information'!$E$10="CWS",Q3023="Non-Lead", J3023="Non-Lead - Copper", S3023="Yes", L3023="Unknown")),
(AND('[1]PWS Information'!$E$10="CWS",Q3023="Non-Lead", N3023="Non-Lead - Copper", S3023="Yes", O3023="Between 1989 and 2014")),
(AND('[1]PWS Information'!$E$10="CWS",Q3023="Non-Lead", N3023="Non-Lead - Copper", S3023="Yes", O3023="After 2014")),
(AND('[1]PWS Information'!$E$10="CWS",Q3023="Non-Lead", N3023="Non-Lead - Copper", S3023="Yes", O3023="Unknown")),
(AND('[1]PWS Information'!$E$10="CWS",Q3023="Unknown")),
(AND('[1]PWS Information'!$E$10="NTNC",Q3023="Unknown")))),"Tier 5",
"")))))</f>
        <v>Tier 5</v>
      </c>
      <c r="Z3023" s="71"/>
      <c r="AA3023" s="71"/>
    </row>
    <row r="3024" spans="1:27" ht="72" x14ac:dyDescent="0.3">
      <c r="A3024" s="1"/>
      <c r="B3024" s="70" t="s">
        <v>751</v>
      </c>
      <c r="C3024" s="60">
        <v>229</v>
      </c>
      <c r="D3024" s="61" t="s">
        <v>735</v>
      </c>
      <c r="E3024" s="61" t="s">
        <v>128</v>
      </c>
      <c r="F3024" s="61">
        <v>78640</v>
      </c>
      <c r="G3024" s="62" t="s">
        <v>677</v>
      </c>
      <c r="H3024" s="63">
        <v>29.966636699999999</v>
      </c>
      <c r="I3024" s="64">
        <v>-97.815653299999994</v>
      </c>
      <c r="J3024" s="65" t="s">
        <v>50</v>
      </c>
      <c r="K3024" s="66" t="s">
        <v>51</v>
      </c>
      <c r="L3024" s="62" t="s">
        <v>52</v>
      </c>
      <c r="M3024" s="69"/>
      <c r="N3024" s="65" t="s">
        <v>50</v>
      </c>
      <c r="O3024" s="66" t="s">
        <v>52</v>
      </c>
      <c r="P3024" s="69"/>
      <c r="Q3024" s="55" t="str">
        <f t="shared" si="47"/>
        <v>Non-Lead</v>
      </c>
      <c r="R3024" s="70" t="s">
        <v>51</v>
      </c>
      <c r="S3024" s="70" t="s">
        <v>51</v>
      </c>
      <c r="T3024" s="70"/>
      <c r="U3024" s="71" t="s">
        <v>53</v>
      </c>
      <c r="V3024" s="71" t="s">
        <v>51</v>
      </c>
      <c r="W3024" s="71" t="s">
        <v>51</v>
      </c>
      <c r="X3024" s="71" t="s">
        <v>51</v>
      </c>
      <c r="Y3024" s="72" t="str">
        <f>IF((OR((AND('[1]PWS Information'!$E$10="CWS",U3024="Single Family Residence",Q3024="Lead")),
(AND('[1]PWS Information'!$E$10="CWS",U3024="Multiple Family Residence",'[1]PWS Information'!$E$11="Yes",Q3024="Lead")),
(AND('[1]PWS Information'!$E$10="NTNC",Q3024="Lead")))),"Tier 1",
IF((OR((AND('[1]PWS Information'!$E$10="CWS",U3024="Multiple Family Residence",'[1]PWS Information'!$E$11="No",Q3024="Lead")),
(AND('[1]PWS Information'!$E$10="CWS",U3024="Other",Q3024="Lead")),
(AND('[1]PWS Information'!$E$10="CWS",U3024="Building",Q3024="Lead")))),"Tier 2",
IF((OR((AND('[1]PWS Information'!$E$10="CWS",U3024="Single Family Residence",Q3024="Galvanized Requiring Replacement")),
(AND('[1]PWS Information'!$E$10="CWS",U3024="Single Family Residence",Q3024="Galvanized Requiring Replacement",R3024="Yes")),
(AND('[1]PWS Information'!$E$10="NTNC",Q3024="Galvanized Requiring Replacement")),
(AND('[1]PWS Information'!$E$10="NTNC",U3024="Single Family Residence",R3024="Yes")))),"Tier 3",
IF((OR((AND('[1]PWS Information'!$E$10="CWS",U3024="Single Family Residence",S3024="Yes",Q3024="Non-Lead", J3024="Non-Lead - Copper",L3024="Before 1989")),
(AND('[1]PWS Information'!$E$10="CWS",U3024="Single Family Residence",S3024="Yes",Q3024="Non-Lead", N3024="Non-Lead - Copper",O3024="Before 1989")))),"Tier 4",
IF((OR((AND('[1]PWS Information'!$E$10="NTNC",Q3024="Non-Lead")),
(AND('[1]PWS Information'!$E$10="CWS",Q3024="Non-Lead",S3024="")),
(AND('[1]PWS Information'!$E$10="CWS",Q3024="Non-Lead",S3024="No")),
(AND('[1]PWS Information'!$E$10="CWS",Q3024="Non-Lead",S3024="Don't Know")),
(AND('[1]PWS Information'!$E$10="CWS",Q3024="Non-Lead", J3024="Non-Lead - Copper", S3024="Yes", L3024="Between 1989 and 2014")),
(AND('[1]PWS Information'!$E$10="CWS",Q3024="Non-Lead", J3024="Non-Lead - Copper", S3024="Yes", L3024="After 2014")),
(AND('[1]PWS Information'!$E$10="CWS",Q3024="Non-Lead", J3024="Non-Lead - Copper", S3024="Yes", L3024="Unknown")),
(AND('[1]PWS Information'!$E$10="CWS",Q3024="Non-Lead", N3024="Non-Lead - Copper", S3024="Yes", O3024="Between 1989 and 2014")),
(AND('[1]PWS Information'!$E$10="CWS",Q3024="Non-Lead", N3024="Non-Lead - Copper", S3024="Yes", O3024="After 2014")),
(AND('[1]PWS Information'!$E$10="CWS",Q3024="Non-Lead", N3024="Non-Lead - Copper", S3024="Yes", O3024="Unknown")),
(AND('[1]PWS Information'!$E$10="CWS",Q3024="Unknown")),
(AND('[1]PWS Information'!$E$10="NTNC",Q3024="Unknown")))),"Tier 5",
"")))))</f>
        <v>Tier 5</v>
      </c>
      <c r="Z3024" s="71"/>
      <c r="AA3024" s="71"/>
    </row>
    <row r="3025" spans="1:27" ht="129.6" x14ac:dyDescent="0.3">
      <c r="A3025" s="1"/>
      <c r="B3025" s="70">
        <v>1499073</v>
      </c>
      <c r="C3025" s="60">
        <v>232</v>
      </c>
      <c r="D3025" s="61" t="s">
        <v>735</v>
      </c>
      <c r="E3025" s="61" t="s">
        <v>128</v>
      </c>
      <c r="F3025" s="61">
        <v>78640</v>
      </c>
      <c r="G3025" s="62" t="s">
        <v>752</v>
      </c>
      <c r="H3025" s="63">
        <v>29.966282700000001</v>
      </c>
      <c r="I3025" s="64">
        <v>-97.815987899999996</v>
      </c>
      <c r="J3025" s="65" t="s">
        <v>50</v>
      </c>
      <c r="K3025" s="66" t="s">
        <v>51</v>
      </c>
      <c r="L3025" s="62" t="s">
        <v>52</v>
      </c>
      <c r="M3025" s="69"/>
      <c r="N3025" s="65" t="s">
        <v>50</v>
      </c>
      <c r="O3025" s="66" t="s">
        <v>52</v>
      </c>
      <c r="P3025" s="69"/>
      <c r="Q3025" s="55" t="str">
        <f t="shared" si="47"/>
        <v>Non-Lead</v>
      </c>
      <c r="R3025" s="70" t="s">
        <v>51</v>
      </c>
      <c r="S3025" s="70" t="s">
        <v>51</v>
      </c>
      <c r="T3025" s="70"/>
      <c r="U3025" s="71" t="s">
        <v>53</v>
      </c>
      <c r="V3025" s="71" t="s">
        <v>51</v>
      </c>
      <c r="W3025" s="71" t="s">
        <v>51</v>
      </c>
      <c r="X3025" s="71" t="s">
        <v>51</v>
      </c>
      <c r="Y3025" s="72" t="str">
        <f>IF((OR((AND('[1]PWS Information'!$E$10="CWS",U3025="Single Family Residence",Q3025="Lead")),
(AND('[1]PWS Information'!$E$10="CWS",U3025="Multiple Family Residence",'[1]PWS Information'!$E$11="Yes",Q3025="Lead")),
(AND('[1]PWS Information'!$E$10="NTNC",Q3025="Lead")))),"Tier 1",
IF((OR((AND('[1]PWS Information'!$E$10="CWS",U3025="Multiple Family Residence",'[1]PWS Information'!$E$11="No",Q3025="Lead")),
(AND('[1]PWS Information'!$E$10="CWS",U3025="Other",Q3025="Lead")),
(AND('[1]PWS Information'!$E$10="CWS",U3025="Building",Q3025="Lead")))),"Tier 2",
IF((OR((AND('[1]PWS Information'!$E$10="CWS",U3025="Single Family Residence",Q3025="Galvanized Requiring Replacement")),
(AND('[1]PWS Information'!$E$10="CWS",U3025="Single Family Residence",Q3025="Galvanized Requiring Replacement",R3025="Yes")),
(AND('[1]PWS Information'!$E$10="NTNC",Q3025="Galvanized Requiring Replacement")),
(AND('[1]PWS Information'!$E$10="NTNC",U3025="Single Family Residence",R3025="Yes")))),"Tier 3",
IF((OR((AND('[1]PWS Information'!$E$10="CWS",U3025="Single Family Residence",S3025="Yes",Q3025="Non-Lead", J3025="Non-Lead - Copper",L3025="Before 1989")),
(AND('[1]PWS Information'!$E$10="CWS",U3025="Single Family Residence",S3025="Yes",Q3025="Non-Lead", N3025="Non-Lead - Copper",O3025="Before 1989")))),"Tier 4",
IF((OR((AND('[1]PWS Information'!$E$10="NTNC",Q3025="Non-Lead")),
(AND('[1]PWS Information'!$E$10="CWS",Q3025="Non-Lead",S3025="")),
(AND('[1]PWS Information'!$E$10="CWS",Q3025="Non-Lead",S3025="No")),
(AND('[1]PWS Information'!$E$10="CWS",Q3025="Non-Lead",S3025="Don't Know")),
(AND('[1]PWS Information'!$E$10="CWS",Q3025="Non-Lead", J3025="Non-Lead - Copper", S3025="Yes", L3025="Between 1989 and 2014")),
(AND('[1]PWS Information'!$E$10="CWS",Q3025="Non-Lead", J3025="Non-Lead - Copper", S3025="Yes", L3025="After 2014")),
(AND('[1]PWS Information'!$E$10="CWS",Q3025="Non-Lead", J3025="Non-Lead - Copper", S3025="Yes", L3025="Unknown")),
(AND('[1]PWS Information'!$E$10="CWS",Q3025="Non-Lead", N3025="Non-Lead - Copper", S3025="Yes", O3025="Between 1989 and 2014")),
(AND('[1]PWS Information'!$E$10="CWS",Q3025="Non-Lead", N3025="Non-Lead - Copper", S3025="Yes", O3025="After 2014")),
(AND('[1]PWS Information'!$E$10="CWS",Q3025="Non-Lead", N3025="Non-Lead - Copper", S3025="Yes", O3025="Unknown")),
(AND('[1]PWS Information'!$E$10="CWS",Q3025="Unknown")),
(AND('[1]PWS Information'!$E$10="NTNC",Q3025="Unknown")))),"Tier 5",
"")))))</f>
        <v>Tier 5</v>
      </c>
      <c r="Z3025" s="71"/>
      <c r="AA3025" s="71"/>
    </row>
    <row r="3026" spans="1:27" ht="72" x14ac:dyDescent="0.3">
      <c r="A3026" s="17"/>
      <c r="B3026" s="70" t="s">
        <v>753</v>
      </c>
      <c r="C3026" s="60">
        <v>241</v>
      </c>
      <c r="D3026" s="61" t="s">
        <v>735</v>
      </c>
      <c r="E3026" s="61" t="s">
        <v>128</v>
      </c>
      <c r="F3026" s="61">
        <v>78640</v>
      </c>
      <c r="G3026" s="62" t="s">
        <v>677</v>
      </c>
      <c r="H3026" s="63">
        <v>29.9665429</v>
      </c>
      <c r="I3026" s="64">
        <v>-97.815479800000006</v>
      </c>
      <c r="J3026" s="65" t="s">
        <v>50</v>
      </c>
      <c r="K3026" s="66" t="s">
        <v>51</v>
      </c>
      <c r="L3026" s="62" t="s">
        <v>52</v>
      </c>
      <c r="M3026" s="69"/>
      <c r="N3026" s="65" t="s">
        <v>50</v>
      </c>
      <c r="O3026" s="66" t="s">
        <v>52</v>
      </c>
      <c r="P3026" s="69"/>
      <c r="Q3026" s="55" t="str">
        <f t="shared" si="47"/>
        <v>Non-Lead</v>
      </c>
      <c r="R3026" s="70" t="s">
        <v>51</v>
      </c>
      <c r="S3026" s="70" t="s">
        <v>51</v>
      </c>
      <c r="T3026" s="70"/>
      <c r="U3026" s="71" t="s">
        <v>53</v>
      </c>
      <c r="V3026" s="71" t="s">
        <v>51</v>
      </c>
      <c r="W3026" s="71" t="s">
        <v>51</v>
      </c>
      <c r="X3026" s="71" t="s">
        <v>51</v>
      </c>
      <c r="Y3026" s="72" t="str">
        <f>IF((OR((AND('[1]PWS Information'!$E$10="CWS",U3026="Single Family Residence",Q3026="Lead")),
(AND('[1]PWS Information'!$E$10="CWS",U3026="Multiple Family Residence",'[1]PWS Information'!$E$11="Yes",Q3026="Lead")),
(AND('[1]PWS Information'!$E$10="NTNC",Q3026="Lead")))),"Tier 1",
IF((OR((AND('[1]PWS Information'!$E$10="CWS",U3026="Multiple Family Residence",'[1]PWS Information'!$E$11="No",Q3026="Lead")),
(AND('[1]PWS Information'!$E$10="CWS",U3026="Other",Q3026="Lead")),
(AND('[1]PWS Information'!$E$10="CWS",U3026="Building",Q3026="Lead")))),"Tier 2",
IF((OR((AND('[1]PWS Information'!$E$10="CWS",U3026="Single Family Residence",Q3026="Galvanized Requiring Replacement")),
(AND('[1]PWS Information'!$E$10="CWS",U3026="Single Family Residence",Q3026="Galvanized Requiring Replacement",R3026="Yes")),
(AND('[1]PWS Information'!$E$10="NTNC",Q3026="Galvanized Requiring Replacement")),
(AND('[1]PWS Information'!$E$10="NTNC",U3026="Single Family Residence",R3026="Yes")))),"Tier 3",
IF((OR((AND('[1]PWS Information'!$E$10="CWS",U3026="Single Family Residence",S3026="Yes",Q3026="Non-Lead", J3026="Non-Lead - Copper",L3026="Before 1989")),
(AND('[1]PWS Information'!$E$10="CWS",U3026="Single Family Residence",S3026="Yes",Q3026="Non-Lead", N3026="Non-Lead - Copper",O3026="Before 1989")))),"Tier 4",
IF((OR((AND('[1]PWS Information'!$E$10="NTNC",Q3026="Non-Lead")),
(AND('[1]PWS Information'!$E$10="CWS",Q3026="Non-Lead",S3026="")),
(AND('[1]PWS Information'!$E$10="CWS",Q3026="Non-Lead",S3026="No")),
(AND('[1]PWS Information'!$E$10="CWS",Q3026="Non-Lead",S3026="Don't Know")),
(AND('[1]PWS Information'!$E$10="CWS",Q3026="Non-Lead", J3026="Non-Lead - Copper", S3026="Yes", L3026="Between 1989 and 2014")),
(AND('[1]PWS Information'!$E$10="CWS",Q3026="Non-Lead", J3026="Non-Lead - Copper", S3026="Yes", L3026="After 2014")),
(AND('[1]PWS Information'!$E$10="CWS",Q3026="Non-Lead", J3026="Non-Lead - Copper", S3026="Yes", L3026="Unknown")),
(AND('[1]PWS Information'!$E$10="CWS",Q3026="Non-Lead", N3026="Non-Lead - Copper", S3026="Yes", O3026="Between 1989 and 2014")),
(AND('[1]PWS Information'!$E$10="CWS",Q3026="Non-Lead", N3026="Non-Lead - Copper", S3026="Yes", O3026="After 2014")),
(AND('[1]PWS Information'!$E$10="CWS",Q3026="Non-Lead", N3026="Non-Lead - Copper", S3026="Yes", O3026="Unknown")),
(AND('[1]PWS Information'!$E$10="CWS",Q3026="Unknown")),
(AND('[1]PWS Information'!$E$10="NTNC",Q3026="Unknown")))),"Tier 5",
"")))))</f>
        <v>Tier 5</v>
      </c>
      <c r="Z3026" s="71"/>
      <c r="AA3026" s="71"/>
    </row>
    <row r="3027" spans="1:27" ht="72" x14ac:dyDescent="0.3">
      <c r="A3027" s="1"/>
      <c r="B3027" s="70" t="s">
        <v>754</v>
      </c>
      <c r="C3027" s="60">
        <v>110</v>
      </c>
      <c r="D3027" s="61" t="s">
        <v>755</v>
      </c>
      <c r="E3027" s="61" t="s">
        <v>128</v>
      </c>
      <c r="F3027" s="61">
        <v>78640</v>
      </c>
      <c r="G3027" s="62" t="s">
        <v>677</v>
      </c>
      <c r="H3027" s="63">
        <v>30.227412999999999</v>
      </c>
      <c r="I3027" s="64">
        <v>-97.477141000000003</v>
      </c>
      <c r="J3027" s="65" t="s">
        <v>50</v>
      </c>
      <c r="K3027" s="66" t="s">
        <v>51</v>
      </c>
      <c r="L3027" s="62" t="s">
        <v>52</v>
      </c>
      <c r="M3027" s="69"/>
      <c r="N3027" s="65" t="s">
        <v>50</v>
      </c>
      <c r="O3027" s="66" t="s">
        <v>52</v>
      </c>
      <c r="P3027" s="69"/>
      <c r="Q3027" s="55" t="str">
        <f t="shared" si="47"/>
        <v>Non-Lead</v>
      </c>
      <c r="R3027" s="70" t="s">
        <v>51</v>
      </c>
      <c r="S3027" s="70" t="s">
        <v>51</v>
      </c>
      <c r="T3027" s="70"/>
      <c r="U3027" s="71" t="s">
        <v>53</v>
      </c>
      <c r="V3027" s="71" t="s">
        <v>51</v>
      </c>
      <c r="W3027" s="71" t="s">
        <v>51</v>
      </c>
      <c r="X3027" s="71" t="s">
        <v>51</v>
      </c>
      <c r="Y3027" s="72" t="str">
        <f>IF((OR((AND('[1]PWS Information'!$E$10="CWS",U3027="Single Family Residence",Q3027="Lead")),
(AND('[1]PWS Information'!$E$10="CWS",U3027="Multiple Family Residence",'[1]PWS Information'!$E$11="Yes",Q3027="Lead")),
(AND('[1]PWS Information'!$E$10="NTNC",Q3027="Lead")))),"Tier 1",
IF((OR((AND('[1]PWS Information'!$E$10="CWS",U3027="Multiple Family Residence",'[1]PWS Information'!$E$11="No",Q3027="Lead")),
(AND('[1]PWS Information'!$E$10="CWS",U3027="Other",Q3027="Lead")),
(AND('[1]PWS Information'!$E$10="CWS",U3027="Building",Q3027="Lead")))),"Tier 2",
IF((OR((AND('[1]PWS Information'!$E$10="CWS",U3027="Single Family Residence",Q3027="Galvanized Requiring Replacement")),
(AND('[1]PWS Information'!$E$10="CWS",U3027="Single Family Residence",Q3027="Galvanized Requiring Replacement",R3027="Yes")),
(AND('[1]PWS Information'!$E$10="NTNC",Q3027="Galvanized Requiring Replacement")),
(AND('[1]PWS Information'!$E$10="NTNC",U3027="Single Family Residence",R3027="Yes")))),"Tier 3",
IF((OR((AND('[1]PWS Information'!$E$10="CWS",U3027="Single Family Residence",S3027="Yes",Q3027="Non-Lead", J3027="Non-Lead - Copper",L3027="Before 1989")),
(AND('[1]PWS Information'!$E$10="CWS",U3027="Single Family Residence",S3027="Yes",Q3027="Non-Lead", N3027="Non-Lead - Copper",O3027="Before 1989")))),"Tier 4",
IF((OR((AND('[1]PWS Information'!$E$10="NTNC",Q3027="Non-Lead")),
(AND('[1]PWS Information'!$E$10="CWS",Q3027="Non-Lead",S3027="")),
(AND('[1]PWS Information'!$E$10="CWS",Q3027="Non-Lead",S3027="No")),
(AND('[1]PWS Information'!$E$10="CWS",Q3027="Non-Lead",S3027="Don't Know")),
(AND('[1]PWS Information'!$E$10="CWS",Q3027="Non-Lead", J3027="Non-Lead - Copper", S3027="Yes", L3027="Between 1989 and 2014")),
(AND('[1]PWS Information'!$E$10="CWS",Q3027="Non-Lead", J3027="Non-Lead - Copper", S3027="Yes", L3027="After 2014")),
(AND('[1]PWS Information'!$E$10="CWS",Q3027="Non-Lead", J3027="Non-Lead - Copper", S3027="Yes", L3027="Unknown")),
(AND('[1]PWS Information'!$E$10="CWS",Q3027="Non-Lead", N3027="Non-Lead - Copper", S3027="Yes", O3027="Between 1989 and 2014")),
(AND('[1]PWS Information'!$E$10="CWS",Q3027="Non-Lead", N3027="Non-Lead - Copper", S3027="Yes", O3027="After 2014")),
(AND('[1]PWS Information'!$E$10="CWS",Q3027="Non-Lead", N3027="Non-Lead - Copper", S3027="Yes", O3027="Unknown")),
(AND('[1]PWS Information'!$E$10="CWS",Q3027="Unknown")),
(AND('[1]PWS Information'!$E$10="NTNC",Q3027="Unknown")))),"Tier 5",
"")))))</f>
        <v>Tier 5</v>
      </c>
      <c r="Z3027" s="71"/>
      <c r="AA3027" s="71"/>
    </row>
    <row r="3028" spans="1:27" ht="72" x14ac:dyDescent="0.3">
      <c r="A3028" s="1"/>
      <c r="B3028" s="70" t="s">
        <v>756</v>
      </c>
      <c r="C3028" s="60">
        <v>111</v>
      </c>
      <c r="D3028" s="61" t="s">
        <v>755</v>
      </c>
      <c r="E3028" s="61" t="s">
        <v>128</v>
      </c>
      <c r="F3028" s="61">
        <v>78640</v>
      </c>
      <c r="G3028" s="62" t="s">
        <v>677</v>
      </c>
      <c r="H3028" s="63">
        <v>30.227340000000002</v>
      </c>
      <c r="I3028" s="64">
        <v>-97.477010000000007</v>
      </c>
      <c r="J3028" s="65" t="s">
        <v>50</v>
      </c>
      <c r="K3028" s="66" t="s">
        <v>51</v>
      </c>
      <c r="L3028" s="62" t="s">
        <v>52</v>
      </c>
      <c r="M3028" s="69"/>
      <c r="N3028" s="65" t="s">
        <v>50</v>
      </c>
      <c r="O3028" s="66" t="s">
        <v>52</v>
      </c>
      <c r="P3028" s="69"/>
      <c r="Q3028" s="55" t="str">
        <f t="shared" si="47"/>
        <v>Non-Lead</v>
      </c>
      <c r="R3028" s="70" t="s">
        <v>51</v>
      </c>
      <c r="S3028" s="70" t="s">
        <v>51</v>
      </c>
      <c r="T3028" s="70"/>
      <c r="U3028" s="71" t="s">
        <v>53</v>
      </c>
      <c r="V3028" s="71" t="s">
        <v>51</v>
      </c>
      <c r="W3028" s="71" t="s">
        <v>51</v>
      </c>
      <c r="X3028" s="71" t="s">
        <v>51</v>
      </c>
      <c r="Y3028" s="72" t="str">
        <f>IF((OR((AND('[1]PWS Information'!$E$10="CWS",U3028="Single Family Residence",Q3028="Lead")),
(AND('[1]PWS Information'!$E$10="CWS",U3028="Multiple Family Residence",'[1]PWS Information'!$E$11="Yes",Q3028="Lead")),
(AND('[1]PWS Information'!$E$10="NTNC",Q3028="Lead")))),"Tier 1",
IF((OR((AND('[1]PWS Information'!$E$10="CWS",U3028="Multiple Family Residence",'[1]PWS Information'!$E$11="No",Q3028="Lead")),
(AND('[1]PWS Information'!$E$10="CWS",U3028="Other",Q3028="Lead")),
(AND('[1]PWS Information'!$E$10="CWS",U3028="Building",Q3028="Lead")))),"Tier 2",
IF((OR((AND('[1]PWS Information'!$E$10="CWS",U3028="Single Family Residence",Q3028="Galvanized Requiring Replacement")),
(AND('[1]PWS Information'!$E$10="CWS",U3028="Single Family Residence",Q3028="Galvanized Requiring Replacement",R3028="Yes")),
(AND('[1]PWS Information'!$E$10="NTNC",Q3028="Galvanized Requiring Replacement")),
(AND('[1]PWS Information'!$E$10="NTNC",U3028="Single Family Residence",R3028="Yes")))),"Tier 3",
IF((OR((AND('[1]PWS Information'!$E$10="CWS",U3028="Single Family Residence",S3028="Yes",Q3028="Non-Lead", J3028="Non-Lead - Copper",L3028="Before 1989")),
(AND('[1]PWS Information'!$E$10="CWS",U3028="Single Family Residence",S3028="Yes",Q3028="Non-Lead", N3028="Non-Lead - Copper",O3028="Before 1989")))),"Tier 4",
IF((OR((AND('[1]PWS Information'!$E$10="NTNC",Q3028="Non-Lead")),
(AND('[1]PWS Information'!$E$10="CWS",Q3028="Non-Lead",S3028="")),
(AND('[1]PWS Information'!$E$10="CWS",Q3028="Non-Lead",S3028="No")),
(AND('[1]PWS Information'!$E$10="CWS",Q3028="Non-Lead",S3028="Don't Know")),
(AND('[1]PWS Information'!$E$10="CWS",Q3028="Non-Lead", J3028="Non-Lead - Copper", S3028="Yes", L3028="Between 1989 and 2014")),
(AND('[1]PWS Information'!$E$10="CWS",Q3028="Non-Lead", J3028="Non-Lead - Copper", S3028="Yes", L3028="After 2014")),
(AND('[1]PWS Information'!$E$10="CWS",Q3028="Non-Lead", J3028="Non-Lead - Copper", S3028="Yes", L3028="Unknown")),
(AND('[1]PWS Information'!$E$10="CWS",Q3028="Non-Lead", N3028="Non-Lead - Copper", S3028="Yes", O3028="Between 1989 and 2014")),
(AND('[1]PWS Information'!$E$10="CWS",Q3028="Non-Lead", N3028="Non-Lead - Copper", S3028="Yes", O3028="After 2014")),
(AND('[1]PWS Information'!$E$10="CWS",Q3028="Non-Lead", N3028="Non-Lead - Copper", S3028="Yes", O3028="Unknown")),
(AND('[1]PWS Information'!$E$10="CWS",Q3028="Unknown")),
(AND('[1]PWS Information'!$E$10="NTNC",Q3028="Unknown")))),"Tier 5",
"")))))</f>
        <v>Tier 5</v>
      </c>
      <c r="Z3028" s="71"/>
      <c r="AA3028" s="71"/>
    </row>
    <row r="3029" spans="1:27" ht="72" x14ac:dyDescent="0.3">
      <c r="A3029" s="1"/>
      <c r="B3029" s="70" t="s">
        <v>757</v>
      </c>
      <c r="C3029" s="60">
        <v>122</v>
      </c>
      <c r="D3029" s="61" t="s">
        <v>755</v>
      </c>
      <c r="E3029" s="61" t="s">
        <v>128</v>
      </c>
      <c r="F3029" s="61">
        <v>78640</v>
      </c>
      <c r="G3029" s="62" t="s">
        <v>677</v>
      </c>
      <c r="H3029" s="63">
        <v>30.228224999999998</v>
      </c>
      <c r="I3029" s="64">
        <v>-97.476578000000003</v>
      </c>
      <c r="J3029" s="65" t="s">
        <v>50</v>
      </c>
      <c r="K3029" s="66" t="s">
        <v>51</v>
      </c>
      <c r="L3029" s="62" t="s">
        <v>52</v>
      </c>
      <c r="M3029" s="69"/>
      <c r="N3029" s="65" t="s">
        <v>50</v>
      </c>
      <c r="O3029" s="66" t="s">
        <v>52</v>
      </c>
      <c r="P3029" s="69"/>
      <c r="Q3029" s="55" t="str">
        <f t="shared" si="47"/>
        <v>Non-Lead</v>
      </c>
      <c r="R3029" s="70" t="s">
        <v>51</v>
      </c>
      <c r="S3029" s="70" t="s">
        <v>51</v>
      </c>
      <c r="T3029" s="70"/>
      <c r="U3029" s="71" t="s">
        <v>53</v>
      </c>
      <c r="V3029" s="71" t="s">
        <v>51</v>
      </c>
      <c r="W3029" s="71" t="s">
        <v>51</v>
      </c>
      <c r="X3029" s="71" t="s">
        <v>51</v>
      </c>
      <c r="Y3029" s="72" t="str">
        <f>IF((OR((AND('[1]PWS Information'!$E$10="CWS",U3029="Single Family Residence",Q3029="Lead")),
(AND('[1]PWS Information'!$E$10="CWS",U3029="Multiple Family Residence",'[1]PWS Information'!$E$11="Yes",Q3029="Lead")),
(AND('[1]PWS Information'!$E$10="NTNC",Q3029="Lead")))),"Tier 1",
IF((OR((AND('[1]PWS Information'!$E$10="CWS",U3029="Multiple Family Residence",'[1]PWS Information'!$E$11="No",Q3029="Lead")),
(AND('[1]PWS Information'!$E$10="CWS",U3029="Other",Q3029="Lead")),
(AND('[1]PWS Information'!$E$10="CWS",U3029="Building",Q3029="Lead")))),"Tier 2",
IF((OR((AND('[1]PWS Information'!$E$10="CWS",U3029="Single Family Residence",Q3029="Galvanized Requiring Replacement")),
(AND('[1]PWS Information'!$E$10="CWS",U3029="Single Family Residence",Q3029="Galvanized Requiring Replacement",R3029="Yes")),
(AND('[1]PWS Information'!$E$10="NTNC",Q3029="Galvanized Requiring Replacement")),
(AND('[1]PWS Information'!$E$10="NTNC",U3029="Single Family Residence",R3029="Yes")))),"Tier 3",
IF((OR((AND('[1]PWS Information'!$E$10="CWS",U3029="Single Family Residence",S3029="Yes",Q3029="Non-Lead", J3029="Non-Lead - Copper",L3029="Before 1989")),
(AND('[1]PWS Information'!$E$10="CWS",U3029="Single Family Residence",S3029="Yes",Q3029="Non-Lead", N3029="Non-Lead - Copper",O3029="Before 1989")))),"Tier 4",
IF((OR((AND('[1]PWS Information'!$E$10="NTNC",Q3029="Non-Lead")),
(AND('[1]PWS Information'!$E$10="CWS",Q3029="Non-Lead",S3029="")),
(AND('[1]PWS Information'!$E$10="CWS",Q3029="Non-Lead",S3029="No")),
(AND('[1]PWS Information'!$E$10="CWS",Q3029="Non-Lead",S3029="Don't Know")),
(AND('[1]PWS Information'!$E$10="CWS",Q3029="Non-Lead", J3029="Non-Lead - Copper", S3029="Yes", L3029="Between 1989 and 2014")),
(AND('[1]PWS Information'!$E$10="CWS",Q3029="Non-Lead", J3029="Non-Lead - Copper", S3029="Yes", L3029="After 2014")),
(AND('[1]PWS Information'!$E$10="CWS",Q3029="Non-Lead", J3029="Non-Lead - Copper", S3029="Yes", L3029="Unknown")),
(AND('[1]PWS Information'!$E$10="CWS",Q3029="Non-Lead", N3029="Non-Lead - Copper", S3029="Yes", O3029="Between 1989 and 2014")),
(AND('[1]PWS Information'!$E$10="CWS",Q3029="Non-Lead", N3029="Non-Lead - Copper", S3029="Yes", O3029="After 2014")),
(AND('[1]PWS Information'!$E$10="CWS",Q3029="Non-Lead", N3029="Non-Lead - Copper", S3029="Yes", O3029="Unknown")),
(AND('[1]PWS Information'!$E$10="CWS",Q3029="Unknown")),
(AND('[1]PWS Information'!$E$10="NTNC",Q3029="Unknown")))),"Tier 5",
"")))))</f>
        <v>Tier 5</v>
      </c>
      <c r="Z3029" s="71"/>
      <c r="AA3029" s="71"/>
    </row>
    <row r="3030" spans="1:27" ht="72" x14ac:dyDescent="0.3">
      <c r="A3030" s="17"/>
      <c r="B3030" s="70" t="s">
        <v>758</v>
      </c>
      <c r="C3030" s="60">
        <v>123</v>
      </c>
      <c r="D3030" s="61" t="s">
        <v>755</v>
      </c>
      <c r="E3030" s="61" t="s">
        <v>128</v>
      </c>
      <c r="F3030" s="61">
        <v>78640</v>
      </c>
      <c r="G3030" s="62" t="s">
        <v>677</v>
      </c>
      <c r="H3030" s="63">
        <v>30.228142999999999</v>
      </c>
      <c r="I3030" s="64">
        <v>-97.476453000000006</v>
      </c>
      <c r="J3030" s="65" t="s">
        <v>50</v>
      </c>
      <c r="K3030" s="66" t="s">
        <v>51</v>
      </c>
      <c r="L3030" s="62" t="s">
        <v>52</v>
      </c>
      <c r="M3030" s="69"/>
      <c r="N3030" s="65" t="s">
        <v>50</v>
      </c>
      <c r="O3030" s="66" t="s">
        <v>52</v>
      </c>
      <c r="P3030" s="69"/>
      <c r="Q3030" s="55" t="str">
        <f t="shared" si="47"/>
        <v>Non-Lead</v>
      </c>
      <c r="R3030" s="70" t="s">
        <v>51</v>
      </c>
      <c r="S3030" s="70" t="s">
        <v>51</v>
      </c>
      <c r="T3030" s="70"/>
      <c r="U3030" s="71" t="s">
        <v>53</v>
      </c>
      <c r="V3030" s="71" t="s">
        <v>51</v>
      </c>
      <c r="W3030" s="71" t="s">
        <v>51</v>
      </c>
      <c r="X3030" s="71" t="s">
        <v>51</v>
      </c>
      <c r="Y3030" s="72" t="str">
        <f>IF((OR((AND('[1]PWS Information'!$E$10="CWS",U3030="Single Family Residence",Q3030="Lead")),
(AND('[1]PWS Information'!$E$10="CWS",U3030="Multiple Family Residence",'[1]PWS Information'!$E$11="Yes",Q3030="Lead")),
(AND('[1]PWS Information'!$E$10="NTNC",Q3030="Lead")))),"Tier 1",
IF((OR((AND('[1]PWS Information'!$E$10="CWS",U3030="Multiple Family Residence",'[1]PWS Information'!$E$11="No",Q3030="Lead")),
(AND('[1]PWS Information'!$E$10="CWS",U3030="Other",Q3030="Lead")),
(AND('[1]PWS Information'!$E$10="CWS",U3030="Building",Q3030="Lead")))),"Tier 2",
IF((OR((AND('[1]PWS Information'!$E$10="CWS",U3030="Single Family Residence",Q3030="Galvanized Requiring Replacement")),
(AND('[1]PWS Information'!$E$10="CWS",U3030="Single Family Residence",Q3030="Galvanized Requiring Replacement",R3030="Yes")),
(AND('[1]PWS Information'!$E$10="NTNC",Q3030="Galvanized Requiring Replacement")),
(AND('[1]PWS Information'!$E$10="NTNC",U3030="Single Family Residence",R3030="Yes")))),"Tier 3",
IF((OR((AND('[1]PWS Information'!$E$10="CWS",U3030="Single Family Residence",S3030="Yes",Q3030="Non-Lead", J3030="Non-Lead - Copper",L3030="Before 1989")),
(AND('[1]PWS Information'!$E$10="CWS",U3030="Single Family Residence",S3030="Yes",Q3030="Non-Lead", N3030="Non-Lead - Copper",O3030="Before 1989")))),"Tier 4",
IF((OR((AND('[1]PWS Information'!$E$10="NTNC",Q3030="Non-Lead")),
(AND('[1]PWS Information'!$E$10="CWS",Q3030="Non-Lead",S3030="")),
(AND('[1]PWS Information'!$E$10="CWS",Q3030="Non-Lead",S3030="No")),
(AND('[1]PWS Information'!$E$10="CWS",Q3030="Non-Lead",S3030="Don't Know")),
(AND('[1]PWS Information'!$E$10="CWS",Q3030="Non-Lead", J3030="Non-Lead - Copper", S3030="Yes", L3030="Between 1989 and 2014")),
(AND('[1]PWS Information'!$E$10="CWS",Q3030="Non-Lead", J3030="Non-Lead - Copper", S3030="Yes", L3030="After 2014")),
(AND('[1]PWS Information'!$E$10="CWS",Q3030="Non-Lead", J3030="Non-Lead - Copper", S3030="Yes", L3030="Unknown")),
(AND('[1]PWS Information'!$E$10="CWS",Q3030="Non-Lead", N3030="Non-Lead - Copper", S3030="Yes", O3030="Between 1989 and 2014")),
(AND('[1]PWS Information'!$E$10="CWS",Q3030="Non-Lead", N3030="Non-Lead - Copper", S3030="Yes", O3030="After 2014")),
(AND('[1]PWS Information'!$E$10="CWS",Q3030="Non-Lead", N3030="Non-Lead - Copper", S3030="Yes", O3030="Unknown")),
(AND('[1]PWS Information'!$E$10="CWS",Q3030="Unknown")),
(AND('[1]PWS Information'!$E$10="NTNC",Q3030="Unknown")))),"Tier 5",
"")))))</f>
        <v>Tier 5</v>
      </c>
      <c r="Z3030" s="71"/>
      <c r="AA3030" s="71"/>
    </row>
    <row r="3031" spans="1:27" ht="72" x14ac:dyDescent="0.3">
      <c r="A3031" s="1"/>
      <c r="B3031" s="70" t="s">
        <v>759</v>
      </c>
      <c r="C3031" s="60">
        <v>130</v>
      </c>
      <c r="D3031" s="61" t="s">
        <v>755</v>
      </c>
      <c r="E3031" s="61" t="s">
        <v>128</v>
      </c>
      <c r="F3031" s="61">
        <v>78640</v>
      </c>
      <c r="G3031" s="62" t="s">
        <v>677</v>
      </c>
      <c r="H3031" s="63">
        <v>29.965227800000001</v>
      </c>
      <c r="I3031" s="64">
        <v>-97.816772222222198</v>
      </c>
      <c r="J3031" s="65" t="s">
        <v>50</v>
      </c>
      <c r="K3031" s="66" t="s">
        <v>51</v>
      </c>
      <c r="L3031" s="62" t="s">
        <v>52</v>
      </c>
      <c r="M3031" s="69"/>
      <c r="N3031" s="65" t="s">
        <v>50</v>
      </c>
      <c r="O3031" s="66" t="s">
        <v>52</v>
      </c>
      <c r="P3031" s="69"/>
      <c r="Q3031" s="55" t="str">
        <f t="shared" si="47"/>
        <v>Non-Lead</v>
      </c>
      <c r="R3031" s="70" t="s">
        <v>51</v>
      </c>
      <c r="S3031" s="70" t="s">
        <v>51</v>
      </c>
      <c r="T3031" s="70"/>
      <c r="U3031" s="71" t="s">
        <v>53</v>
      </c>
      <c r="V3031" s="71" t="s">
        <v>51</v>
      </c>
      <c r="W3031" s="71" t="s">
        <v>51</v>
      </c>
      <c r="X3031" s="71" t="s">
        <v>51</v>
      </c>
      <c r="Y3031" s="72" t="str">
        <f>IF((OR((AND('[1]PWS Information'!$E$10="CWS",U3031="Single Family Residence",Q3031="Lead")),
(AND('[1]PWS Information'!$E$10="CWS",U3031="Multiple Family Residence",'[1]PWS Information'!$E$11="Yes",Q3031="Lead")),
(AND('[1]PWS Information'!$E$10="NTNC",Q3031="Lead")))),"Tier 1",
IF((OR((AND('[1]PWS Information'!$E$10="CWS",U3031="Multiple Family Residence",'[1]PWS Information'!$E$11="No",Q3031="Lead")),
(AND('[1]PWS Information'!$E$10="CWS",U3031="Other",Q3031="Lead")),
(AND('[1]PWS Information'!$E$10="CWS",U3031="Building",Q3031="Lead")))),"Tier 2",
IF((OR((AND('[1]PWS Information'!$E$10="CWS",U3031="Single Family Residence",Q3031="Galvanized Requiring Replacement")),
(AND('[1]PWS Information'!$E$10="CWS",U3031="Single Family Residence",Q3031="Galvanized Requiring Replacement",R3031="Yes")),
(AND('[1]PWS Information'!$E$10="NTNC",Q3031="Galvanized Requiring Replacement")),
(AND('[1]PWS Information'!$E$10="NTNC",U3031="Single Family Residence",R3031="Yes")))),"Tier 3",
IF((OR((AND('[1]PWS Information'!$E$10="CWS",U3031="Single Family Residence",S3031="Yes",Q3031="Non-Lead", J3031="Non-Lead - Copper",L3031="Before 1989")),
(AND('[1]PWS Information'!$E$10="CWS",U3031="Single Family Residence",S3031="Yes",Q3031="Non-Lead", N3031="Non-Lead - Copper",O3031="Before 1989")))),"Tier 4",
IF((OR((AND('[1]PWS Information'!$E$10="NTNC",Q3031="Non-Lead")),
(AND('[1]PWS Information'!$E$10="CWS",Q3031="Non-Lead",S3031="")),
(AND('[1]PWS Information'!$E$10="CWS",Q3031="Non-Lead",S3031="No")),
(AND('[1]PWS Information'!$E$10="CWS",Q3031="Non-Lead",S3031="Don't Know")),
(AND('[1]PWS Information'!$E$10="CWS",Q3031="Non-Lead", J3031="Non-Lead - Copper", S3031="Yes", L3031="Between 1989 and 2014")),
(AND('[1]PWS Information'!$E$10="CWS",Q3031="Non-Lead", J3031="Non-Lead - Copper", S3031="Yes", L3031="After 2014")),
(AND('[1]PWS Information'!$E$10="CWS",Q3031="Non-Lead", J3031="Non-Lead - Copper", S3031="Yes", L3031="Unknown")),
(AND('[1]PWS Information'!$E$10="CWS",Q3031="Non-Lead", N3031="Non-Lead - Copper", S3031="Yes", O3031="Between 1989 and 2014")),
(AND('[1]PWS Information'!$E$10="CWS",Q3031="Non-Lead", N3031="Non-Lead - Copper", S3031="Yes", O3031="After 2014")),
(AND('[1]PWS Information'!$E$10="CWS",Q3031="Non-Lead", N3031="Non-Lead - Copper", S3031="Yes", O3031="Unknown")),
(AND('[1]PWS Information'!$E$10="CWS",Q3031="Unknown")),
(AND('[1]PWS Information'!$E$10="NTNC",Q3031="Unknown")))),"Tier 5",
"")))))</f>
        <v>Tier 5</v>
      </c>
      <c r="Z3031" s="71"/>
      <c r="AA3031" s="71"/>
    </row>
    <row r="3032" spans="1:27" ht="72" x14ac:dyDescent="0.3">
      <c r="A3032" s="1"/>
      <c r="B3032" s="70" t="s">
        <v>760</v>
      </c>
      <c r="C3032" s="60">
        <v>131</v>
      </c>
      <c r="D3032" s="61" t="s">
        <v>755</v>
      </c>
      <c r="E3032" s="61" t="s">
        <v>128</v>
      </c>
      <c r="F3032" s="61">
        <v>78640</v>
      </c>
      <c r="G3032" s="62" t="s">
        <v>677</v>
      </c>
      <c r="H3032" s="63">
        <v>29.9649556</v>
      </c>
      <c r="I3032" s="64">
        <v>-97.817124999999905</v>
      </c>
      <c r="J3032" s="65" t="s">
        <v>50</v>
      </c>
      <c r="K3032" s="66" t="s">
        <v>51</v>
      </c>
      <c r="L3032" s="62" t="s">
        <v>52</v>
      </c>
      <c r="M3032" s="69"/>
      <c r="N3032" s="65" t="s">
        <v>50</v>
      </c>
      <c r="O3032" s="66" t="s">
        <v>52</v>
      </c>
      <c r="P3032" s="69"/>
      <c r="Q3032" s="55" t="str">
        <f t="shared" si="47"/>
        <v>Non-Lead</v>
      </c>
      <c r="R3032" s="70" t="s">
        <v>51</v>
      </c>
      <c r="S3032" s="70" t="s">
        <v>51</v>
      </c>
      <c r="T3032" s="70"/>
      <c r="U3032" s="71" t="s">
        <v>53</v>
      </c>
      <c r="V3032" s="71" t="s">
        <v>51</v>
      </c>
      <c r="W3032" s="71" t="s">
        <v>51</v>
      </c>
      <c r="X3032" s="71" t="s">
        <v>51</v>
      </c>
      <c r="Y3032" s="72" t="str">
        <f>IF((OR((AND('[1]PWS Information'!$E$10="CWS",U3032="Single Family Residence",Q3032="Lead")),
(AND('[1]PWS Information'!$E$10="CWS",U3032="Multiple Family Residence",'[1]PWS Information'!$E$11="Yes",Q3032="Lead")),
(AND('[1]PWS Information'!$E$10="NTNC",Q3032="Lead")))),"Tier 1",
IF((OR((AND('[1]PWS Information'!$E$10="CWS",U3032="Multiple Family Residence",'[1]PWS Information'!$E$11="No",Q3032="Lead")),
(AND('[1]PWS Information'!$E$10="CWS",U3032="Other",Q3032="Lead")),
(AND('[1]PWS Information'!$E$10="CWS",U3032="Building",Q3032="Lead")))),"Tier 2",
IF((OR((AND('[1]PWS Information'!$E$10="CWS",U3032="Single Family Residence",Q3032="Galvanized Requiring Replacement")),
(AND('[1]PWS Information'!$E$10="CWS",U3032="Single Family Residence",Q3032="Galvanized Requiring Replacement",R3032="Yes")),
(AND('[1]PWS Information'!$E$10="NTNC",Q3032="Galvanized Requiring Replacement")),
(AND('[1]PWS Information'!$E$10="NTNC",U3032="Single Family Residence",R3032="Yes")))),"Tier 3",
IF((OR((AND('[1]PWS Information'!$E$10="CWS",U3032="Single Family Residence",S3032="Yes",Q3032="Non-Lead", J3032="Non-Lead - Copper",L3032="Before 1989")),
(AND('[1]PWS Information'!$E$10="CWS",U3032="Single Family Residence",S3032="Yes",Q3032="Non-Lead", N3032="Non-Lead - Copper",O3032="Before 1989")))),"Tier 4",
IF((OR((AND('[1]PWS Information'!$E$10="NTNC",Q3032="Non-Lead")),
(AND('[1]PWS Information'!$E$10="CWS",Q3032="Non-Lead",S3032="")),
(AND('[1]PWS Information'!$E$10="CWS",Q3032="Non-Lead",S3032="No")),
(AND('[1]PWS Information'!$E$10="CWS",Q3032="Non-Lead",S3032="Don't Know")),
(AND('[1]PWS Information'!$E$10="CWS",Q3032="Non-Lead", J3032="Non-Lead - Copper", S3032="Yes", L3032="Between 1989 and 2014")),
(AND('[1]PWS Information'!$E$10="CWS",Q3032="Non-Lead", J3032="Non-Lead - Copper", S3032="Yes", L3032="After 2014")),
(AND('[1]PWS Information'!$E$10="CWS",Q3032="Non-Lead", J3032="Non-Lead - Copper", S3032="Yes", L3032="Unknown")),
(AND('[1]PWS Information'!$E$10="CWS",Q3032="Non-Lead", N3032="Non-Lead - Copper", S3032="Yes", O3032="Between 1989 and 2014")),
(AND('[1]PWS Information'!$E$10="CWS",Q3032="Non-Lead", N3032="Non-Lead - Copper", S3032="Yes", O3032="After 2014")),
(AND('[1]PWS Information'!$E$10="CWS",Q3032="Non-Lead", N3032="Non-Lead - Copper", S3032="Yes", O3032="Unknown")),
(AND('[1]PWS Information'!$E$10="CWS",Q3032="Unknown")),
(AND('[1]PWS Information'!$E$10="NTNC",Q3032="Unknown")))),"Tier 5",
"")))))</f>
        <v>Tier 5</v>
      </c>
      <c r="Z3032" s="71"/>
      <c r="AA3032" s="71"/>
    </row>
    <row r="3033" spans="1:27" ht="72" x14ac:dyDescent="0.3">
      <c r="A3033" s="1"/>
      <c r="B3033" s="70" t="s">
        <v>761</v>
      </c>
      <c r="C3033" s="60">
        <v>148</v>
      </c>
      <c r="D3033" s="61" t="s">
        <v>755</v>
      </c>
      <c r="E3033" s="61" t="s">
        <v>128</v>
      </c>
      <c r="F3033" s="61">
        <v>78640</v>
      </c>
      <c r="G3033" s="62" t="s">
        <v>677</v>
      </c>
      <c r="H3033" s="63">
        <v>29.9653417</v>
      </c>
      <c r="I3033" s="64">
        <v>-97.816841666666605</v>
      </c>
      <c r="J3033" s="65" t="s">
        <v>50</v>
      </c>
      <c r="K3033" s="66" t="s">
        <v>51</v>
      </c>
      <c r="L3033" s="62" t="s">
        <v>52</v>
      </c>
      <c r="M3033" s="69"/>
      <c r="N3033" s="65" t="s">
        <v>50</v>
      </c>
      <c r="O3033" s="66" t="s">
        <v>52</v>
      </c>
      <c r="P3033" s="69"/>
      <c r="Q3033" s="55" t="str">
        <f t="shared" si="47"/>
        <v>Non-Lead</v>
      </c>
      <c r="R3033" s="70" t="s">
        <v>51</v>
      </c>
      <c r="S3033" s="70" t="s">
        <v>51</v>
      </c>
      <c r="T3033" s="70"/>
      <c r="U3033" s="71" t="s">
        <v>53</v>
      </c>
      <c r="V3033" s="71" t="s">
        <v>51</v>
      </c>
      <c r="W3033" s="71" t="s">
        <v>51</v>
      </c>
      <c r="X3033" s="71" t="s">
        <v>51</v>
      </c>
      <c r="Y3033" s="72" t="str">
        <f>IF((OR((AND('[1]PWS Information'!$E$10="CWS",U3033="Single Family Residence",Q3033="Lead")),
(AND('[1]PWS Information'!$E$10="CWS",U3033="Multiple Family Residence",'[1]PWS Information'!$E$11="Yes",Q3033="Lead")),
(AND('[1]PWS Information'!$E$10="NTNC",Q3033="Lead")))),"Tier 1",
IF((OR((AND('[1]PWS Information'!$E$10="CWS",U3033="Multiple Family Residence",'[1]PWS Information'!$E$11="No",Q3033="Lead")),
(AND('[1]PWS Information'!$E$10="CWS",U3033="Other",Q3033="Lead")),
(AND('[1]PWS Information'!$E$10="CWS",U3033="Building",Q3033="Lead")))),"Tier 2",
IF((OR((AND('[1]PWS Information'!$E$10="CWS",U3033="Single Family Residence",Q3033="Galvanized Requiring Replacement")),
(AND('[1]PWS Information'!$E$10="CWS",U3033="Single Family Residence",Q3033="Galvanized Requiring Replacement",R3033="Yes")),
(AND('[1]PWS Information'!$E$10="NTNC",Q3033="Galvanized Requiring Replacement")),
(AND('[1]PWS Information'!$E$10="NTNC",U3033="Single Family Residence",R3033="Yes")))),"Tier 3",
IF((OR((AND('[1]PWS Information'!$E$10="CWS",U3033="Single Family Residence",S3033="Yes",Q3033="Non-Lead", J3033="Non-Lead - Copper",L3033="Before 1989")),
(AND('[1]PWS Information'!$E$10="CWS",U3033="Single Family Residence",S3033="Yes",Q3033="Non-Lead", N3033="Non-Lead - Copper",O3033="Before 1989")))),"Tier 4",
IF((OR((AND('[1]PWS Information'!$E$10="NTNC",Q3033="Non-Lead")),
(AND('[1]PWS Information'!$E$10="CWS",Q3033="Non-Lead",S3033="")),
(AND('[1]PWS Information'!$E$10="CWS",Q3033="Non-Lead",S3033="No")),
(AND('[1]PWS Information'!$E$10="CWS",Q3033="Non-Lead",S3033="Don't Know")),
(AND('[1]PWS Information'!$E$10="CWS",Q3033="Non-Lead", J3033="Non-Lead - Copper", S3033="Yes", L3033="Between 1989 and 2014")),
(AND('[1]PWS Information'!$E$10="CWS",Q3033="Non-Lead", J3033="Non-Lead - Copper", S3033="Yes", L3033="After 2014")),
(AND('[1]PWS Information'!$E$10="CWS",Q3033="Non-Lead", J3033="Non-Lead - Copper", S3033="Yes", L3033="Unknown")),
(AND('[1]PWS Information'!$E$10="CWS",Q3033="Non-Lead", N3033="Non-Lead - Copper", S3033="Yes", O3033="Between 1989 and 2014")),
(AND('[1]PWS Information'!$E$10="CWS",Q3033="Non-Lead", N3033="Non-Lead - Copper", S3033="Yes", O3033="After 2014")),
(AND('[1]PWS Information'!$E$10="CWS",Q3033="Non-Lead", N3033="Non-Lead - Copper", S3033="Yes", O3033="Unknown")),
(AND('[1]PWS Information'!$E$10="CWS",Q3033="Unknown")),
(AND('[1]PWS Information'!$E$10="NTNC",Q3033="Unknown")))),"Tier 5",
"")))))</f>
        <v>Tier 5</v>
      </c>
      <c r="Z3033" s="71"/>
      <c r="AA3033" s="71"/>
    </row>
    <row r="3034" spans="1:27" ht="72" x14ac:dyDescent="0.3">
      <c r="A3034" s="17"/>
      <c r="B3034" s="70" t="s">
        <v>762</v>
      </c>
      <c r="C3034" s="60">
        <v>149</v>
      </c>
      <c r="D3034" s="61" t="s">
        <v>755</v>
      </c>
      <c r="E3034" s="61" t="s">
        <v>128</v>
      </c>
      <c r="F3034" s="61">
        <v>78640</v>
      </c>
      <c r="G3034" s="62" t="s">
        <v>677</v>
      </c>
      <c r="H3034" s="63">
        <v>29.965105600000001</v>
      </c>
      <c r="I3034" s="64">
        <v>-97.817308333333301</v>
      </c>
      <c r="J3034" s="65" t="s">
        <v>50</v>
      </c>
      <c r="K3034" s="66" t="s">
        <v>51</v>
      </c>
      <c r="L3034" s="62" t="s">
        <v>52</v>
      </c>
      <c r="M3034" s="69"/>
      <c r="N3034" s="65" t="s">
        <v>50</v>
      </c>
      <c r="O3034" s="66" t="s">
        <v>52</v>
      </c>
      <c r="P3034" s="69"/>
      <c r="Q3034" s="55" t="str">
        <f t="shared" si="47"/>
        <v>Non-Lead</v>
      </c>
      <c r="R3034" s="70" t="s">
        <v>51</v>
      </c>
      <c r="S3034" s="70" t="s">
        <v>51</v>
      </c>
      <c r="T3034" s="70"/>
      <c r="U3034" s="71" t="s">
        <v>53</v>
      </c>
      <c r="V3034" s="71" t="s">
        <v>51</v>
      </c>
      <c r="W3034" s="71" t="s">
        <v>51</v>
      </c>
      <c r="X3034" s="71" t="s">
        <v>51</v>
      </c>
      <c r="Y3034" s="72" t="str">
        <f>IF((OR((AND('[1]PWS Information'!$E$10="CWS",U3034="Single Family Residence",Q3034="Lead")),
(AND('[1]PWS Information'!$E$10="CWS",U3034="Multiple Family Residence",'[1]PWS Information'!$E$11="Yes",Q3034="Lead")),
(AND('[1]PWS Information'!$E$10="NTNC",Q3034="Lead")))),"Tier 1",
IF((OR((AND('[1]PWS Information'!$E$10="CWS",U3034="Multiple Family Residence",'[1]PWS Information'!$E$11="No",Q3034="Lead")),
(AND('[1]PWS Information'!$E$10="CWS",U3034="Other",Q3034="Lead")),
(AND('[1]PWS Information'!$E$10="CWS",U3034="Building",Q3034="Lead")))),"Tier 2",
IF((OR((AND('[1]PWS Information'!$E$10="CWS",U3034="Single Family Residence",Q3034="Galvanized Requiring Replacement")),
(AND('[1]PWS Information'!$E$10="CWS",U3034="Single Family Residence",Q3034="Galvanized Requiring Replacement",R3034="Yes")),
(AND('[1]PWS Information'!$E$10="NTNC",Q3034="Galvanized Requiring Replacement")),
(AND('[1]PWS Information'!$E$10="NTNC",U3034="Single Family Residence",R3034="Yes")))),"Tier 3",
IF((OR((AND('[1]PWS Information'!$E$10="CWS",U3034="Single Family Residence",S3034="Yes",Q3034="Non-Lead", J3034="Non-Lead - Copper",L3034="Before 1989")),
(AND('[1]PWS Information'!$E$10="CWS",U3034="Single Family Residence",S3034="Yes",Q3034="Non-Lead", N3034="Non-Lead - Copper",O3034="Before 1989")))),"Tier 4",
IF((OR((AND('[1]PWS Information'!$E$10="NTNC",Q3034="Non-Lead")),
(AND('[1]PWS Information'!$E$10="CWS",Q3034="Non-Lead",S3034="")),
(AND('[1]PWS Information'!$E$10="CWS",Q3034="Non-Lead",S3034="No")),
(AND('[1]PWS Information'!$E$10="CWS",Q3034="Non-Lead",S3034="Don't Know")),
(AND('[1]PWS Information'!$E$10="CWS",Q3034="Non-Lead", J3034="Non-Lead - Copper", S3034="Yes", L3034="Between 1989 and 2014")),
(AND('[1]PWS Information'!$E$10="CWS",Q3034="Non-Lead", J3034="Non-Lead - Copper", S3034="Yes", L3034="After 2014")),
(AND('[1]PWS Information'!$E$10="CWS",Q3034="Non-Lead", J3034="Non-Lead - Copper", S3034="Yes", L3034="Unknown")),
(AND('[1]PWS Information'!$E$10="CWS",Q3034="Non-Lead", N3034="Non-Lead - Copper", S3034="Yes", O3034="Between 1989 and 2014")),
(AND('[1]PWS Information'!$E$10="CWS",Q3034="Non-Lead", N3034="Non-Lead - Copper", S3034="Yes", O3034="After 2014")),
(AND('[1]PWS Information'!$E$10="CWS",Q3034="Non-Lead", N3034="Non-Lead - Copper", S3034="Yes", O3034="Unknown")),
(AND('[1]PWS Information'!$E$10="CWS",Q3034="Unknown")),
(AND('[1]PWS Information'!$E$10="NTNC",Q3034="Unknown")))),"Tier 5",
"")))))</f>
        <v>Tier 5</v>
      </c>
      <c r="Z3034" s="71"/>
      <c r="AA3034" s="71"/>
    </row>
    <row r="3035" spans="1:27" ht="72" x14ac:dyDescent="0.3">
      <c r="A3035" s="1"/>
      <c r="B3035" s="70" t="s">
        <v>763</v>
      </c>
      <c r="C3035" s="60">
        <v>154</v>
      </c>
      <c r="D3035" s="61" t="s">
        <v>755</v>
      </c>
      <c r="E3035" s="61" t="s">
        <v>128</v>
      </c>
      <c r="F3035" s="61">
        <v>78640</v>
      </c>
      <c r="G3035" s="62" t="s">
        <v>677</v>
      </c>
      <c r="H3035" s="63">
        <v>30.229616</v>
      </c>
      <c r="I3035" s="64">
        <v>-97.475477999999995</v>
      </c>
      <c r="J3035" s="65" t="s">
        <v>50</v>
      </c>
      <c r="K3035" s="66" t="s">
        <v>51</v>
      </c>
      <c r="L3035" s="62" t="s">
        <v>52</v>
      </c>
      <c r="M3035" s="69"/>
      <c r="N3035" s="65" t="s">
        <v>50</v>
      </c>
      <c r="O3035" s="66" t="s">
        <v>52</v>
      </c>
      <c r="P3035" s="69"/>
      <c r="Q3035" s="55" t="str">
        <f t="shared" si="47"/>
        <v>Non-Lead</v>
      </c>
      <c r="R3035" s="70" t="s">
        <v>51</v>
      </c>
      <c r="S3035" s="70" t="s">
        <v>51</v>
      </c>
      <c r="T3035" s="70"/>
      <c r="U3035" s="71" t="s">
        <v>53</v>
      </c>
      <c r="V3035" s="71" t="s">
        <v>51</v>
      </c>
      <c r="W3035" s="71" t="s">
        <v>51</v>
      </c>
      <c r="X3035" s="71" t="s">
        <v>51</v>
      </c>
      <c r="Y3035" s="72" t="str">
        <f>IF((OR((AND('[1]PWS Information'!$E$10="CWS",U3035="Single Family Residence",Q3035="Lead")),
(AND('[1]PWS Information'!$E$10="CWS",U3035="Multiple Family Residence",'[1]PWS Information'!$E$11="Yes",Q3035="Lead")),
(AND('[1]PWS Information'!$E$10="NTNC",Q3035="Lead")))),"Tier 1",
IF((OR((AND('[1]PWS Information'!$E$10="CWS",U3035="Multiple Family Residence",'[1]PWS Information'!$E$11="No",Q3035="Lead")),
(AND('[1]PWS Information'!$E$10="CWS",U3035="Other",Q3035="Lead")),
(AND('[1]PWS Information'!$E$10="CWS",U3035="Building",Q3035="Lead")))),"Tier 2",
IF((OR((AND('[1]PWS Information'!$E$10="CWS",U3035="Single Family Residence",Q3035="Galvanized Requiring Replacement")),
(AND('[1]PWS Information'!$E$10="CWS",U3035="Single Family Residence",Q3035="Galvanized Requiring Replacement",R3035="Yes")),
(AND('[1]PWS Information'!$E$10="NTNC",Q3035="Galvanized Requiring Replacement")),
(AND('[1]PWS Information'!$E$10="NTNC",U3035="Single Family Residence",R3035="Yes")))),"Tier 3",
IF((OR((AND('[1]PWS Information'!$E$10="CWS",U3035="Single Family Residence",S3035="Yes",Q3035="Non-Lead", J3035="Non-Lead - Copper",L3035="Before 1989")),
(AND('[1]PWS Information'!$E$10="CWS",U3035="Single Family Residence",S3035="Yes",Q3035="Non-Lead", N3035="Non-Lead - Copper",O3035="Before 1989")))),"Tier 4",
IF((OR((AND('[1]PWS Information'!$E$10="NTNC",Q3035="Non-Lead")),
(AND('[1]PWS Information'!$E$10="CWS",Q3035="Non-Lead",S3035="")),
(AND('[1]PWS Information'!$E$10="CWS",Q3035="Non-Lead",S3035="No")),
(AND('[1]PWS Information'!$E$10="CWS",Q3035="Non-Lead",S3035="Don't Know")),
(AND('[1]PWS Information'!$E$10="CWS",Q3035="Non-Lead", J3035="Non-Lead - Copper", S3035="Yes", L3035="Between 1989 and 2014")),
(AND('[1]PWS Information'!$E$10="CWS",Q3035="Non-Lead", J3035="Non-Lead - Copper", S3035="Yes", L3035="After 2014")),
(AND('[1]PWS Information'!$E$10="CWS",Q3035="Non-Lead", J3035="Non-Lead - Copper", S3035="Yes", L3035="Unknown")),
(AND('[1]PWS Information'!$E$10="CWS",Q3035="Non-Lead", N3035="Non-Lead - Copper", S3035="Yes", O3035="Between 1989 and 2014")),
(AND('[1]PWS Information'!$E$10="CWS",Q3035="Non-Lead", N3035="Non-Lead - Copper", S3035="Yes", O3035="After 2014")),
(AND('[1]PWS Information'!$E$10="CWS",Q3035="Non-Lead", N3035="Non-Lead - Copper", S3035="Yes", O3035="Unknown")),
(AND('[1]PWS Information'!$E$10="CWS",Q3035="Unknown")),
(AND('[1]PWS Information'!$E$10="NTNC",Q3035="Unknown")))),"Tier 5",
"")))))</f>
        <v>Tier 5</v>
      </c>
      <c r="Z3035" s="71"/>
      <c r="AA3035" s="71"/>
    </row>
    <row r="3036" spans="1:27" ht="72" x14ac:dyDescent="0.3">
      <c r="A3036" s="1"/>
      <c r="B3036" s="70" t="s">
        <v>764</v>
      </c>
      <c r="C3036" s="60">
        <v>155</v>
      </c>
      <c r="D3036" s="61" t="s">
        <v>755</v>
      </c>
      <c r="E3036" s="61" t="s">
        <v>128</v>
      </c>
      <c r="F3036" s="61">
        <v>78640</v>
      </c>
      <c r="G3036" s="62" t="s">
        <v>677</v>
      </c>
      <c r="H3036" s="63">
        <v>30.229685</v>
      </c>
      <c r="I3036" s="64">
        <v>-97.475440000000006</v>
      </c>
      <c r="J3036" s="65" t="s">
        <v>50</v>
      </c>
      <c r="K3036" s="66" t="s">
        <v>51</v>
      </c>
      <c r="L3036" s="62" t="s">
        <v>52</v>
      </c>
      <c r="M3036" s="69"/>
      <c r="N3036" s="65" t="s">
        <v>50</v>
      </c>
      <c r="O3036" s="66" t="s">
        <v>52</v>
      </c>
      <c r="P3036" s="69"/>
      <c r="Q3036" s="55" t="str">
        <f t="shared" si="47"/>
        <v>Non-Lead</v>
      </c>
      <c r="R3036" s="70" t="s">
        <v>51</v>
      </c>
      <c r="S3036" s="70" t="s">
        <v>51</v>
      </c>
      <c r="T3036" s="70"/>
      <c r="U3036" s="71" t="s">
        <v>53</v>
      </c>
      <c r="V3036" s="71" t="s">
        <v>51</v>
      </c>
      <c r="W3036" s="71" t="s">
        <v>51</v>
      </c>
      <c r="X3036" s="71" t="s">
        <v>51</v>
      </c>
      <c r="Y3036" s="72" t="str">
        <f>IF((OR((AND('[1]PWS Information'!$E$10="CWS",U3036="Single Family Residence",Q3036="Lead")),
(AND('[1]PWS Information'!$E$10="CWS",U3036="Multiple Family Residence",'[1]PWS Information'!$E$11="Yes",Q3036="Lead")),
(AND('[1]PWS Information'!$E$10="NTNC",Q3036="Lead")))),"Tier 1",
IF((OR((AND('[1]PWS Information'!$E$10="CWS",U3036="Multiple Family Residence",'[1]PWS Information'!$E$11="No",Q3036="Lead")),
(AND('[1]PWS Information'!$E$10="CWS",U3036="Other",Q3036="Lead")),
(AND('[1]PWS Information'!$E$10="CWS",U3036="Building",Q3036="Lead")))),"Tier 2",
IF((OR((AND('[1]PWS Information'!$E$10="CWS",U3036="Single Family Residence",Q3036="Galvanized Requiring Replacement")),
(AND('[1]PWS Information'!$E$10="CWS",U3036="Single Family Residence",Q3036="Galvanized Requiring Replacement",R3036="Yes")),
(AND('[1]PWS Information'!$E$10="NTNC",Q3036="Galvanized Requiring Replacement")),
(AND('[1]PWS Information'!$E$10="NTNC",U3036="Single Family Residence",R3036="Yes")))),"Tier 3",
IF((OR((AND('[1]PWS Information'!$E$10="CWS",U3036="Single Family Residence",S3036="Yes",Q3036="Non-Lead", J3036="Non-Lead - Copper",L3036="Before 1989")),
(AND('[1]PWS Information'!$E$10="CWS",U3036="Single Family Residence",S3036="Yes",Q3036="Non-Lead", N3036="Non-Lead - Copper",O3036="Before 1989")))),"Tier 4",
IF((OR((AND('[1]PWS Information'!$E$10="NTNC",Q3036="Non-Lead")),
(AND('[1]PWS Information'!$E$10="CWS",Q3036="Non-Lead",S3036="")),
(AND('[1]PWS Information'!$E$10="CWS",Q3036="Non-Lead",S3036="No")),
(AND('[1]PWS Information'!$E$10="CWS",Q3036="Non-Lead",S3036="Don't Know")),
(AND('[1]PWS Information'!$E$10="CWS",Q3036="Non-Lead", J3036="Non-Lead - Copper", S3036="Yes", L3036="Between 1989 and 2014")),
(AND('[1]PWS Information'!$E$10="CWS",Q3036="Non-Lead", J3036="Non-Lead - Copper", S3036="Yes", L3036="After 2014")),
(AND('[1]PWS Information'!$E$10="CWS",Q3036="Non-Lead", J3036="Non-Lead - Copper", S3036="Yes", L3036="Unknown")),
(AND('[1]PWS Information'!$E$10="CWS",Q3036="Non-Lead", N3036="Non-Lead - Copper", S3036="Yes", O3036="Between 1989 and 2014")),
(AND('[1]PWS Information'!$E$10="CWS",Q3036="Non-Lead", N3036="Non-Lead - Copper", S3036="Yes", O3036="After 2014")),
(AND('[1]PWS Information'!$E$10="CWS",Q3036="Non-Lead", N3036="Non-Lead - Copper", S3036="Yes", O3036="Unknown")),
(AND('[1]PWS Information'!$E$10="CWS",Q3036="Unknown")),
(AND('[1]PWS Information'!$E$10="NTNC",Q3036="Unknown")))),"Tier 5",
"")))))</f>
        <v>Tier 5</v>
      </c>
      <c r="Z3036" s="71"/>
      <c r="AA3036" s="71"/>
    </row>
    <row r="3037" spans="1:27" ht="72" x14ac:dyDescent="0.3">
      <c r="A3037" s="1"/>
      <c r="B3037" s="70" t="s">
        <v>765</v>
      </c>
      <c r="C3037" s="60">
        <v>170</v>
      </c>
      <c r="D3037" s="61" t="s">
        <v>755</v>
      </c>
      <c r="E3037" s="61" t="s">
        <v>128</v>
      </c>
      <c r="F3037" s="61">
        <v>78640</v>
      </c>
      <c r="G3037" s="62" t="s">
        <v>677</v>
      </c>
      <c r="H3037" s="63">
        <v>30.230705</v>
      </c>
      <c r="I3037" s="64">
        <v>-97.474812999999997</v>
      </c>
      <c r="J3037" s="65" t="s">
        <v>50</v>
      </c>
      <c r="K3037" s="66" t="s">
        <v>51</v>
      </c>
      <c r="L3037" s="62" t="s">
        <v>52</v>
      </c>
      <c r="M3037" s="69"/>
      <c r="N3037" s="65" t="s">
        <v>50</v>
      </c>
      <c r="O3037" s="66" t="s">
        <v>52</v>
      </c>
      <c r="P3037" s="69"/>
      <c r="Q3037" s="55" t="str">
        <f t="shared" si="47"/>
        <v>Non-Lead</v>
      </c>
      <c r="R3037" s="70" t="s">
        <v>51</v>
      </c>
      <c r="S3037" s="70" t="s">
        <v>51</v>
      </c>
      <c r="T3037" s="70"/>
      <c r="U3037" s="71" t="s">
        <v>53</v>
      </c>
      <c r="V3037" s="71" t="s">
        <v>51</v>
      </c>
      <c r="W3037" s="71" t="s">
        <v>51</v>
      </c>
      <c r="X3037" s="71" t="s">
        <v>51</v>
      </c>
      <c r="Y3037" s="72" t="str">
        <f>IF((OR((AND('[1]PWS Information'!$E$10="CWS",U3037="Single Family Residence",Q3037="Lead")),
(AND('[1]PWS Information'!$E$10="CWS",U3037="Multiple Family Residence",'[1]PWS Information'!$E$11="Yes",Q3037="Lead")),
(AND('[1]PWS Information'!$E$10="NTNC",Q3037="Lead")))),"Tier 1",
IF((OR((AND('[1]PWS Information'!$E$10="CWS",U3037="Multiple Family Residence",'[1]PWS Information'!$E$11="No",Q3037="Lead")),
(AND('[1]PWS Information'!$E$10="CWS",U3037="Other",Q3037="Lead")),
(AND('[1]PWS Information'!$E$10="CWS",U3037="Building",Q3037="Lead")))),"Tier 2",
IF((OR((AND('[1]PWS Information'!$E$10="CWS",U3037="Single Family Residence",Q3037="Galvanized Requiring Replacement")),
(AND('[1]PWS Information'!$E$10="CWS",U3037="Single Family Residence",Q3037="Galvanized Requiring Replacement",R3037="Yes")),
(AND('[1]PWS Information'!$E$10="NTNC",Q3037="Galvanized Requiring Replacement")),
(AND('[1]PWS Information'!$E$10="NTNC",U3037="Single Family Residence",R3037="Yes")))),"Tier 3",
IF((OR((AND('[1]PWS Information'!$E$10="CWS",U3037="Single Family Residence",S3037="Yes",Q3037="Non-Lead", J3037="Non-Lead - Copper",L3037="Before 1989")),
(AND('[1]PWS Information'!$E$10="CWS",U3037="Single Family Residence",S3037="Yes",Q3037="Non-Lead", N3037="Non-Lead - Copper",O3037="Before 1989")))),"Tier 4",
IF((OR((AND('[1]PWS Information'!$E$10="NTNC",Q3037="Non-Lead")),
(AND('[1]PWS Information'!$E$10="CWS",Q3037="Non-Lead",S3037="")),
(AND('[1]PWS Information'!$E$10="CWS",Q3037="Non-Lead",S3037="No")),
(AND('[1]PWS Information'!$E$10="CWS",Q3037="Non-Lead",S3037="Don't Know")),
(AND('[1]PWS Information'!$E$10="CWS",Q3037="Non-Lead", J3037="Non-Lead - Copper", S3037="Yes", L3037="Between 1989 and 2014")),
(AND('[1]PWS Information'!$E$10="CWS",Q3037="Non-Lead", J3037="Non-Lead - Copper", S3037="Yes", L3037="After 2014")),
(AND('[1]PWS Information'!$E$10="CWS",Q3037="Non-Lead", J3037="Non-Lead - Copper", S3037="Yes", L3037="Unknown")),
(AND('[1]PWS Information'!$E$10="CWS",Q3037="Non-Lead", N3037="Non-Lead - Copper", S3037="Yes", O3037="Between 1989 and 2014")),
(AND('[1]PWS Information'!$E$10="CWS",Q3037="Non-Lead", N3037="Non-Lead - Copper", S3037="Yes", O3037="After 2014")),
(AND('[1]PWS Information'!$E$10="CWS",Q3037="Non-Lead", N3037="Non-Lead - Copper", S3037="Yes", O3037="Unknown")),
(AND('[1]PWS Information'!$E$10="CWS",Q3037="Unknown")),
(AND('[1]PWS Information'!$E$10="NTNC",Q3037="Unknown")))),"Tier 5",
"")))))</f>
        <v>Tier 5</v>
      </c>
      <c r="Z3037" s="71"/>
      <c r="AA3037" s="71"/>
    </row>
    <row r="3038" spans="1:27" ht="72" x14ac:dyDescent="0.3">
      <c r="A3038" s="17"/>
      <c r="B3038" s="70" t="s">
        <v>766</v>
      </c>
      <c r="C3038" s="60">
        <v>171</v>
      </c>
      <c r="D3038" s="61" t="s">
        <v>755</v>
      </c>
      <c r="E3038" s="61" t="s">
        <v>128</v>
      </c>
      <c r="F3038" s="61">
        <v>78640</v>
      </c>
      <c r="G3038" s="62" t="s">
        <v>677</v>
      </c>
      <c r="H3038" s="63">
        <v>30.230774</v>
      </c>
      <c r="I3038" s="64">
        <v>-97.474681000000004</v>
      </c>
      <c r="J3038" s="65" t="s">
        <v>50</v>
      </c>
      <c r="K3038" s="66" t="s">
        <v>51</v>
      </c>
      <c r="L3038" s="62" t="s">
        <v>52</v>
      </c>
      <c r="M3038" s="69"/>
      <c r="N3038" s="65" t="s">
        <v>50</v>
      </c>
      <c r="O3038" s="66" t="s">
        <v>52</v>
      </c>
      <c r="P3038" s="69"/>
      <c r="Q3038" s="55" t="str">
        <f t="shared" si="47"/>
        <v>Non-Lead</v>
      </c>
      <c r="R3038" s="70" t="s">
        <v>51</v>
      </c>
      <c r="S3038" s="70" t="s">
        <v>51</v>
      </c>
      <c r="T3038" s="70"/>
      <c r="U3038" s="71" t="s">
        <v>53</v>
      </c>
      <c r="V3038" s="71" t="s">
        <v>51</v>
      </c>
      <c r="W3038" s="71" t="s">
        <v>51</v>
      </c>
      <c r="X3038" s="71" t="s">
        <v>51</v>
      </c>
      <c r="Y3038" s="72" t="str">
        <f>IF((OR((AND('[1]PWS Information'!$E$10="CWS",U3038="Single Family Residence",Q3038="Lead")),
(AND('[1]PWS Information'!$E$10="CWS",U3038="Multiple Family Residence",'[1]PWS Information'!$E$11="Yes",Q3038="Lead")),
(AND('[1]PWS Information'!$E$10="NTNC",Q3038="Lead")))),"Tier 1",
IF((OR((AND('[1]PWS Information'!$E$10="CWS",U3038="Multiple Family Residence",'[1]PWS Information'!$E$11="No",Q3038="Lead")),
(AND('[1]PWS Information'!$E$10="CWS",U3038="Other",Q3038="Lead")),
(AND('[1]PWS Information'!$E$10="CWS",U3038="Building",Q3038="Lead")))),"Tier 2",
IF((OR((AND('[1]PWS Information'!$E$10="CWS",U3038="Single Family Residence",Q3038="Galvanized Requiring Replacement")),
(AND('[1]PWS Information'!$E$10="CWS",U3038="Single Family Residence",Q3038="Galvanized Requiring Replacement",R3038="Yes")),
(AND('[1]PWS Information'!$E$10="NTNC",Q3038="Galvanized Requiring Replacement")),
(AND('[1]PWS Information'!$E$10="NTNC",U3038="Single Family Residence",R3038="Yes")))),"Tier 3",
IF((OR((AND('[1]PWS Information'!$E$10="CWS",U3038="Single Family Residence",S3038="Yes",Q3038="Non-Lead", J3038="Non-Lead - Copper",L3038="Before 1989")),
(AND('[1]PWS Information'!$E$10="CWS",U3038="Single Family Residence",S3038="Yes",Q3038="Non-Lead", N3038="Non-Lead - Copper",O3038="Before 1989")))),"Tier 4",
IF((OR((AND('[1]PWS Information'!$E$10="NTNC",Q3038="Non-Lead")),
(AND('[1]PWS Information'!$E$10="CWS",Q3038="Non-Lead",S3038="")),
(AND('[1]PWS Information'!$E$10="CWS",Q3038="Non-Lead",S3038="No")),
(AND('[1]PWS Information'!$E$10="CWS",Q3038="Non-Lead",S3038="Don't Know")),
(AND('[1]PWS Information'!$E$10="CWS",Q3038="Non-Lead", J3038="Non-Lead - Copper", S3038="Yes", L3038="Between 1989 and 2014")),
(AND('[1]PWS Information'!$E$10="CWS",Q3038="Non-Lead", J3038="Non-Lead - Copper", S3038="Yes", L3038="After 2014")),
(AND('[1]PWS Information'!$E$10="CWS",Q3038="Non-Lead", J3038="Non-Lead - Copper", S3038="Yes", L3038="Unknown")),
(AND('[1]PWS Information'!$E$10="CWS",Q3038="Non-Lead", N3038="Non-Lead - Copper", S3038="Yes", O3038="Between 1989 and 2014")),
(AND('[1]PWS Information'!$E$10="CWS",Q3038="Non-Lead", N3038="Non-Lead - Copper", S3038="Yes", O3038="After 2014")),
(AND('[1]PWS Information'!$E$10="CWS",Q3038="Non-Lead", N3038="Non-Lead - Copper", S3038="Yes", O3038="Unknown")),
(AND('[1]PWS Information'!$E$10="CWS",Q3038="Unknown")),
(AND('[1]PWS Information'!$E$10="NTNC",Q3038="Unknown")))),"Tier 5",
"")))))</f>
        <v>Tier 5</v>
      </c>
      <c r="Z3038" s="71"/>
      <c r="AA3038" s="71"/>
    </row>
    <row r="3039" spans="1:27" ht="72" x14ac:dyDescent="0.3">
      <c r="A3039" s="1"/>
      <c r="B3039" s="70" t="s">
        <v>767</v>
      </c>
      <c r="C3039" s="60">
        <v>178</v>
      </c>
      <c r="D3039" s="61" t="s">
        <v>755</v>
      </c>
      <c r="E3039" s="61" t="s">
        <v>128</v>
      </c>
      <c r="F3039" s="61">
        <v>78640</v>
      </c>
      <c r="G3039" s="62" t="s">
        <v>677</v>
      </c>
      <c r="H3039" s="63">
        <v>30.231497000000001</v>
      </c>
      <c r="I3039" s="64">
        <v>-97.474429999999998</v>
      </c>
      <c r="J3039" s="65" t="s">
        <v>50</v>
      </c>
      <c r="K3039" s="66" t="s">
        <v>51</v>
      </c>
      <c r="L3039" s="62" t="s">
        <v>52</v>
      </c>
      <c r="M3039" s="69"/>
      <c r="N3039" s="65" t="s">
        <v>50</v>
      </c>
      <c r="O3039" s="66" t="s">
        <v>52</v>
      </c>
      <c r="P3039" s="69"/>
      <c r="Q3039" s="55" t="str">
        <f t="shared" si="47"/>
        <v>Non-Lead</v>
      </c>
      <c r="R3039" s="70" t="s">
        <v>51</v>
      </c>
      <c r="S3039" s="70" t="s">
        <v>51</v>
      </c>
      <c r="T3039" s="70"/>
      <c r="U3039" s="71" t="s">
        <v>53</v>
      </c>
      <c r="V3039" s="71" t="s">
        <v>51</v>
      </c>
      <c r="W3039" s="71" t="s">
        <v>51</v>
      </c>
      <c r="X3039" s="71" t="s">
        <v>51</v>
      </c>
      <c r="Y3039" s="72" t="str">
        <f>IF((OR((AND('[1]PWS Information'!$E$10="CWS",U3039="Single Family Residence",Q3039="Lead")),
(AND('[1]PWS Information'!$E$10="CWS",U3039="Multiple Family Residence",'[1]PWS Information'!$E$11="Yes",Q3039="Lead")),
(AND('[1]PWS Information'!$E$10="NTNC",Q3039="Lead")))),"Tier 1",
IF((OR((AND('[1]PWS Information'!$E$10="CWS",U3039="Multiple Family Residence",'[1]PWS Information'!$E$11="No",Q3039="Lead")),
(AND('[1]PWS Information'!$E$10="CWS",U3039="Other",Q3039="Lead")),
(AND('[1]PWS Information'!$E$10="CWS",U3039="Building",Q3039="Lead")))),"Tier 2",
IF((OR((AND('[1]PWS Information'!$E$10="CWS",U3039="Single Family Residence",Q3039="Galvanized Requiring Replacement")),
(AND('[1]PWS Information'!$E$10="CWS",U3039="Single Family Residence",Q3039="Galvanized Requiring Replacement",R3039="Yes")),
(AND('[1]PWS Information'!$E$10="NTNC",Q3039="Galvanized Requiring Replacement")),
(AND('[1]PWS Information'!$E$10="NTNC",U3039="Single Family Residence",R3039="Yes")))),"Tier 3",
IF((OR((AND('[1]PWS Information'!$E$10="CWS",U3039="Single Family Residence",S3039="Yes",Q3039="Non-Lead", J3039="Non-Lead - Copper",L3039="Before 1989")),
(AND('[1]PWS Information'!$E$10="CWS",U3039="Single Family Residence",S3039="Yes",Q3039="Non-Lead", N3039="Non-Lead - Copper",O3039="Before 1989")))),"Tier 4",
IF((OR((AND('[1]PWS Information'!$E$10="NTNC",Q3039="Non-Lead")),
(AND('[1]PWS Information'!$E$10="CWS",Q3039="Non-Lead",S3039="")),
(AND('[1]PWS Information'!$E$10="CWS",Q3039="Non-Lead",S3039="No")),
(AND('[1]PWS Information'!$E$10="CWS",Q3039="Non-Lead",S3039="Don't Know")),
(AND('[1]PWS Information'!$E$10="CWS",Q3039="Non-Lead", J3039="Non-Lead - Copper", S3039="Yes", L3039="Between 1989 and 2014")),
(AND('[1]PWS Information'!$E$10="CWS",Q3039="Non-Lead", J3039="Non-Lead - Copper", S3039="Yes", L3039="After 2014")),
(AND('[1]PWS Information'!$E$10="CWS",Q3039="Non-Lead", J3039="Non-Lead - Copper", S3039="Yes", L3039="Unknown")),
(AND('[1]PWS Information'!$E$10="CWS",Q3039="Non-Lead", N3039="Non-Lead - Copper", S3039="Yes", O3039="Between 1989 and 2014")),
(AND('[1]PWS Information'!$E$10="CWS",Q3039="Non-Lead", N3039="Non-Lead - Copper", S3039="Yes", O3039="After 2014")),
(AND('[1]PWS Information'!$E$10="CWS",Q3039="Non-Lead", N3039="Non-Lead - Copper", S3039="Yes", O3039="Unknown")),
(AND('[1]PWS Information'!$E$10="CWS",Q3039="Unknown")),
(AND('[1]PWS Information'!$E$10="NTNC",Q3039="Unknown")))),"Tier 5",
"")))))</f>
        <v>Tier 5</v>
      </c>
      <c r="Z3039" s="71"/>
      <c r="AA3039" s="71"/>
    </row>
    <row r="3040" spans="1:27" ht="72" x14ac:dyDescent="0.3">
      <c r="A3040" s="1"/>
      <c r="B3040" s="70" t="s">
        <v>768</v>
      </c>
      <c r="C3040" s="60">
        <v>179</v>
      </c>
      <c r="D3040" s="61" t="s">
        <v>755</v>
      </c>
      <c r="E3040" s="61" t="s">
        <v>128</v>
      </c>
      <c r="F3040" s="61">
        <v>78640</v>
      </c>
      <c r="G3040" s="62" t="s">
        <v>677</v>
      </c>
      <c r="H3040" s="63">
        <v>30.231321999999999</v>
      </c>
      <c r="I3040" s="64">
        <v>-97.474356</v>
      </c>
      <c r="J3040" s="65" t="s">
        <v>50</v>
      </c>
      <c r="K3040" s="66" t="s">
        <v>51</v>
      </c>
      <c r="L3040" s="62" t="s">
        <v>52</v>
      </c>
      <c r="M3040" s="69"/>
      <c r="N3040" s="65" t="s">
        <v>50</v>
      </c>
      <c r="O3040" s="66" t="s">
        <v>52</v>
      </c>
      <c r="P3040" s="69"/>
      <c r="Q3040" s="55" t="str">
        <f t="shared" si="47"/>
        <v>Non-Lead</v>
      </c>
      <c r="R3040" s="70" t="s">
        <v>51</v>
      </c>
      <c r="S3040" s="70" t="s">
        <v>51</v>
      </c>
      <c r="T3040" s="70"/>
      <c r="U3040" s="71" t="s">
        <v>53</v>
      </c>
      <c r="V3040" s="71" t="s">
        <v>51</v>
      </c>
      <c r="W3040" s="71" t="s">
        <v>51</v>
      </c>
      <c r="X3040" s="71" t="s">
        <v>51</v>
      </c>
      <c r="Y3040" s="72" t="str">
        <f>IF((OR((AND('[1]PWS Information'!$E$10="CWS",U3040="Single Family Residence",Q3040="Lead")),
(AND('[1]PWS Information'!$E$10="CWS",U3040="Multiple Family Residence",'[1]PWS Information'!$E$11="Yes",Q3040="Lead")),
(AND('[1]PWS Information'!$E$10="NTNC",Q3040="Lead")))),"Tier 1",
IF((OR((AND('[1]PWS Information'!$E$10="CWS",U3040="Multiple Family Residence",'[1]PWS Information'!$E$11="No",Q3040="Lead")),
(AND('[1]PWS Information'!$E$10="CWS",U3040="Other",Q3040="Lead")),
(AND('[1]PWS Information'!$E$10="CWS",U3040="Building",Q3040="Lead")))),"Tier 2",
IF((OR((AND('[1]PWS Information'!$E$10="CWS",U3040="Single Family Residence",Q3040="Galvanized Requiring Replacement")),
(AND('[1]PWS Information'!$E$10="CWS",U3040="Single Family Residence",Q3040="Galvanized Requiring Replacement",R3040="Yes")),
(AND('[1]PWS Information'!$E$10="NTNC",Q3040="Galvanized Requiring Replacement")),
(AND('[1]PWS Information'!$E$10="NTNC",U3040="Single Family Residence",R3040="Yes")))),"Tier 3",
IF((OR((AND('[1]PWS Information'!$E$10="CWS",U3040="Single Family Residence",S3040="Yes",Q3040="Non-Lead", J3040="Non-Lead - Copper",L3040="Before 1989")),
(AND('[1]PWS Information'!$E$10="CWS",U3040="Single Family Residence",S3040="Yes",Q3040="Non-Lead", N3040="Non-Lead - Copper",O3040="Before 1989")))),"Tier 4",
IF((OR((AND('[1]PWS Information'!$E$10="NTNC",Q3040="Non-Lead")),
(AND('[1]PWS Information'!$E$10="CWS",Q3040="Non-Lead",S3040="")),
(AND('[1]PWS Information'!$E$10="CWS",Q3040="Non-Lead",S3040="No")),
(AND('[1]PWS Information'!$E$10="CWS",Q3040="Non-Lead",S3040="Don't Know")),
(AND('[1]PWS Information'!$E$10="CWS",Q3040="Non-Lead", J3040="Non-Lead - Copper", S3040="Yes", L3040="Between 1989 and 2014")),
(AND('[1]PWS Information'!$E$10="CWS",Q3040="Non-Lead", J3040="Non-Lead - Copper", S3040="Yes", L3040="After 2014")),
(AND('[1]PWS Information'!$E$10="CWS",Q3040="Non-Lead", J3040="Non-Lead - Copper", S3040="Yes", L3040="Unknown")),
(AND('[1]PWS Information'!$E$10="CWS",Q3040="Non-Lead", N3040="Non-Lead - Copper", S3040="Yes", O3040="Between 1989 and 2014")),
(AND('[1]PWS Information'!$E$10="CWS",Q3040="Non-Lead", N3040="Non-Lead - Copper", S3040="Yes", O3040="After 2014")),
(AND('[1]PWS Information'!$E$10="CWS",Q3040="Non-Lead", N3040="Non-Lead - Copper", S3040="Yes", O3040="Unknown")),
(AND('[1]PWS Information'!$E$10="CWS",Q3040="Unknown")),
(AND('[1]PWS Information'!$E$10="NTNC",Q3040="Unknown")))),"Tier 5",
"")))))</f>
        <v>Tier 5</v>
      </c>
      <c r="Z3040" s="71"/>
      <c r="AA3040" s="71"/>
    </row>
    <row r="3041" spans="1:27" ht="72" x14ac:dyDescent="0.3">
      <c r="A3041" s="1"/>
      <c r="B3041" s="70" t="s">
        <v>769</v>
      </c>
      <c r="C3041" s="60">
        <v>186</v>
      </c>
      <c r="D3041" s="61" t="s">
        <v>755</v>
      </c>
      <c r="E3041" s="61" t="s">
        <v>128</v>
      </c>
      <c r="F3041" s="61">
        <v>78640</v>
      </c>
      <c r="G3041" s="62" t="s">
        <v>677</v>
      </c>
      <c r="H3041" s="63">
        <v>30.232001</v>
      </c>
      <c r="I3041" s="64">
        <v>-97.474096000000003</v>
      </c>
      <c r="J3041" s="65" t="s">
        <v>50</v>
      </c>
      <c r="K3041" s="66" t="s">
        <v>51</v>
      </c>
      <c r="L3041" s="62" t="s">
        <v>52</v>
      </c>
      <c r="M3041" s="69"/>
      <c r="N3041" s="65" t="s">
        <v>50</v>
      </c>
      <c r="O3041" s="66" t="s">
        <v>52</v>
      </c>
      <c r="P3041" s="69"/>
      <c r="Q3041" s="55" t="str">
        <f t="shared" si="47"/>
        <v>Non-Lead</v>
      </c>
      <c r="R3041" s="70" t="s">
        <v>51</v>
      </c>
      <c r="S3041" s="70" t="s">
        <v>51</v>
      </c>
      <c r="T3041" s="70"/>
      <c r="U3041" s="71" t="s">
        <v>53</v>
      </c>
      <c r="V3041" s="71" t="s">
        <v>51</v>
      </c>
      <c r="W3041" s="71" t="s">
        <v>51</v>
      </c>
      <c r="X3041" s="71" t="s">
        <v>51</v>
      </c>
      <c r="Y3041" s="72" t="str">
        <f>IF((OR((AND('[1]PWS Information'!$E$10="CWS",U3041="Single Family Residence",Q3041="Lead")),
(AND('[1]PWS Information'!$E$10="CWS",U3041="Multiple Family Residence",'[1]PWS Information'!$E$11="Yes",Q3041="Lead")),
(AND('[1]PWS Information'!$E$10="NTNC",Q3041="Lead")))),"Tier 1",
IF((OR((AND('[1]PWS Information'!$E$10="CWS",U3041="Multiple Family Residence",'[1]PWS Information'!$E$11="No",Q3041="Lead")),
(AND('[1]PWS Information'!$E$10="CWS",U3041="Other",Q3041="Lead")),
(AND('[1]PWS Information'!$E$10="CWS",U3041="Building",Q3041="Lead")))),"Tier 2",
IF((OR((AND('[1]PWS Information'!$E$10="CWS",U3041="Single Family Residence",Q3041="Galvanized Requiring Replacement")),
(AND('[1]PWS Information'!$E$10="CWS",U3041="Single Family Residence",Q3041="Galvanized Requiring Replacement",R3041="Yes")),
(AND('[1]PWS Information'!$E$10="NTNC",Q3041="Galvanized Requiring Replacement")),
(AND('[1]PWS Information'!$E$10="NTNC",U3041="Single Family Residence",R3041="Yes")))),"Tier 3",
IF((OR((AND('[1]PWS Information'!$E$10="CWS",U3041="Single Family Residence",S3041="Yes",Q3041="Non-Lead", J3041="Non-Lead - Copper",L3041="Before 1989")),
(AND('[1]PWS Information'!$E$10="CWS",U3041="Single Family Residence",S3041="Yes",Q3041="Non-Lead", N3041="Non-Lead - Copper",O3041="Before 1989")))),"Tier 4",
IF((OR((AND('[1]PWS Information'!$E$10="NTNC",Q3041="Non-Lead")),
(AND('[1]PWS Information'!$E$10="CWS",Q3041="Non-Lead",S3041="")),
(AND('[1]PWS Information'!$E$10="CWS",Q3041="Non-Lead",S3041="No")),
(AND('[1]PWS Information'!$E$10="CWS",Q3041="Non-Lead",S3041="Don't Know")),
(AND('[1]PWS Information'!$E$10="CWS",Q3041="Non-Lead", J3041="Non-Lead - Copper", S3041="Yes", L3041="Between 1989 and 2014")),
(AND('[1]PWS Information'!$E$10="CWS",Q3041="Non-Lead", J3041="Non-Lead - Copper", S3041="Yes", L3041="After 2014")),
(AND('[1]PWS Information'!$E$10="CWS",Q3041="Non-Lead", J3041="Non-Lead - Copper", S3041="Yes", L3041="Unknown")),
(AND('[1]PWS Information'!$E$10="CWS",Q3041="Non-Lead", N3041="Non-Lead - Copper", S3041="Yes", O3041="Between 1989 and 2014")),
(AND('[1]PWS Information'!$E$10="CWS",Q3041="Non-Lead", N3041="Non-Lead - Copper", S3041="Yes", O3041="After 2014")),
(AND('[1]PWS Information'!$E$10="CWS",Q3041="Non-Lead", N3041="Non-Lead - Copper", S3041="Yes", O3041="Unknown")),
(AND('[1]PWS Information'!$E$10="CWS",Q3041="Unknown")),
(AND('[1]PWS Information'!$E$10="NTNC",Q3041="Unknown")))),"Tier 5",
"")))))</f>
        <v>Tier 5</v>
      </c>
      <c r="Z3041" s="71"/>
      <c r="AA3041" s="71"/>
    </row>
    <row r="3042" spans="1:27" ht="72" x14ac:dyDescent="0.3">
      <c r="A3042" s="17"/>
      <c r="B3042" s="70" t="s">
        <v>770</v>
      </c>
      <c r="C3042" s="60">
        <v>187</v>
      </c>
      <c r="D3042" s="61" t="s">
        <v>755</v>
      </c>
      <c r="E3042" s="61" t="s">
        <v>128</v>
      </c>
      <c r="F3042" s="61">
        <v>78640</v>
      </c>
      <c r="G3042" s="62" t="s">
        <v>677</v>
      </c>
      <c r="H3042" s="63">
        <v>30.226683999999999</v>
      </c>
      <c r="I3042" s="64">
        <v>-97.477417000000003</v>
      </c>
      <c r="J3042" s="65" t="s">
        <v>50</v>
      </c>
      <c r="K3042" s="66" t="s">
        <v>51</v>
      </c>
      <c r="L3042" s="62" t="s">
        <v>52</v>
      </c>
      <c r="M3042" s="69"/>
      <c r="N3042" s="65" t="s">
        <v>50</v>
      </c>
      <c r="O3042" s="66" t="s">
        <v>52</v>
      </c>
      <c r="P3042" s="69"/>
      <c r="Q3042" s="55" t="str">
        <f t="shared" si="47"/>
        <v>Non-Lead</v>
      </c>
      <c r="R3042" s="70" t="s">
        <v>51</v>
      </c>
      <c r="S3042" s="70" t="s">
        <v>51</v>
      </c>
      <c r="T3042" s="70"/>
      <c r="U3042" s="71" t="s">
        <v>53</v>
      </c>
      <c r="V3042" s="71" t="s">
        <v>51</v>
      </c>
      <c r="W3042" s="71" t="s">
        <v>51</v>
      </c>
      <c r="X3042" s="71" t="s">
        <v>51</v>
      </c>
      <c r="Y3042" s="72" t="str">
        <f>IF((OR((AND('[1]PWS Information'!$E$10="CWS",U3042="Single Family Residence",Q3042="Lead")),
(AND('[1]PWS Information'!$E$10="CWS",U3042="Multiple Family Residence",'[1]PWS Information'!$E$11="Yes",Q3042="Lead")),
(AND('[1]PWS Information'!$E$10="NTNC",Q3042="Lead")))),"Tier 1",
IF((OR((AND('[1]PWS Information'!$E$10="CWS",U3042="Multiple Family Residence",'[1]PWS Information'!$E$11="No",Q3042="Lead")),
(AND('[1]PWS Information'!$E$10="CWS",U3042="Other",Q3042="Lead")),
(AND('[1]PWS Information'!$E$10="CWS",U3042="Building",Q3042="Lead")))),"Tier 2",
IF((OR((AND('[1]PWS Information'!$E$10="CWS",U3042="Single Family Residence",Q3042="Galvanized Requiring Replacement")),
(AND('[1]PWS Information'!$E$10="CWS",U3042="Single Family Residence",Q3042="Galvanized Requiring Replacement",R3042="Yes")),
(AND('[1]PWS Information'!$E$10="NTNC",Q3042="Galvanized Requiring Replacement")),
(AND('[1]PWS Information'!$E$10="NTNC",U3042="Single Family Residence",R3042="Yes")))),"Tier 3",
IF((OR((AND('[1]PWS Information'!$E$10="CWS",U3042="Single Family Residence",S3042="Yes",Q3042="Non-Lead", J3042="Non-Lead - Copper",L3042="Before 1989")),
(AND('[1]PWS Information'!$E$10="CWS",U3042="Single Family Residence",S3042="Yes",Q3042="Non-Lead", N3042="Non-Lead - Copper",O3042="Before 1989")))),"Tier 4",
IF((OR((AND('[1]PWS Information'!$E$10="NTNC",Q3042="Non-Lead")),
(AND('[1]PWS Information'!$E$10="CWS",Q3042="Non-Lead",S3042="")),
(AND('[1]PWS Information'!$E$10="CWS",Q3042="Non-Lead",S3042="No")),
(AND('[1]PWS Information'!$E$10="CWS",Q3042="Non-Lead",S3042="Don't Know")),
(AND('[1]PWS Information'!$E$10="CWS",Q3042="Non-Lead", J3042="Non-Lead - Copper", S3042="Yes", L3042="Between 1989 and 2014")),
(AND('[1]PWS Information'!$E$10="CWS",Q3042="Non-Lead", J3042="Non-Lead - Copper", S3042="Yes", L3042="After 2014")),
(AND('[1]PWS Information'!$E$10="CWS",Q3042="Non-Lead", J3042="Non-Lead - Copper", S3042="Yes", L3042="Unknown")),
(AND('[1]PWS Information'!$E$10="CWS",Q3042="Non-Lead", N3042="Non-Lead - Copper", S3042="Yes", O3042="Between 1989 and 2014")),
(AND('[1]PWS Information'!$E$10="CWS",Q3042="Non-Lead", N3042="Non-Lead - Copper", S3042="Yes", O3042="After 2014")),
(AND('[1]PWS Information'!$E$10="CWS",Q3042="Non-Lead", N3042="Non-Lead - Copper", S3042="Yes", O3042="Unknown")),
(AND('[1]PWS Information'!$E$10="CWS",Q3042="Unknown")),
(AND('[1]PWS Information'!$E$10="NTNC",Q3042="Unknown")))),"Tier 5",
"")))))</f>
        <v>Tier 5</v>
      </c>
      <c r="Z3042" s="71"/>
      <c r="AA3042" s="71"/>
    </row>
    <row r="3043" spans="1:27" ht="72" x14ac:dyDescent="0.3">
      <c r="A3043" s="1"/>
      <c r="B3043" s="70" t="s">
        <v>771</v>
      </c>
      <c r="C3043" s="60">
        <v>194</v>
      </c>
      <c r="D3043" s="61" t="s">
        <v>755</v>
      </c>
      <c r="E3043" s="61" t="s">
        <v>128</v>
      </c>
      <c r="F3043" s="61">
        <v>78640</v>
      </c>
      <c r="G3043" s="62" t="s">
        <v>677</v>
      </c>
      <c r="H3043" s="63">
        <v>30.232505</v>
      </c>
      <c r="I3043" s="64">
        <v>-97.473804000000001</v>
      </c>
      <c r="J3043" s="65" t="s">
        <v>50</v>
      </c>
      <c r="K3043" s="66" t="s">
        <v>51</v>
      </c>
      <c r="L3043" s="62" t="s">
        <v>52</v>
      </c>
      <c r="M3043" s="69"/>
      <c r="N3043" s="65" t="s">
        <v>50</v>
      </c>
      <c r="O3043" s="66" t="s">
        <v>52</v>
      </c>
      <c r="P3043" s="69"/>
      <c r="Q3043" s="55" t="str">
        <f t="shared" si="47"/>
        <v>Non-Lead</v>
      </c>
      <c r="R3043" s="70" t="s">
        <v>51</v>
      </c>
      <c r="S3043" s="70" t="s">
        <v>51</v>
      </c>
      <c r="T3043" s="70"/>
      <c r="U3043" s="71" t="s">
        <v>53</v>
      </c>
      <c r="V3043" s="71" t="s">
        <v>51</v>
      </c>
      <c r="W3043" s="71" t="s">
        <v>51</v>
      </c>
      <c r="X3043" s="71" t="s">
        <v>51</v>
      </c>
      <c r="Y3043" s="72" t="str">
        <f>IF((OR((AND('[1]PWS Information'!$E$10="CWS",U3043="Single Family Residence",Q3043="Lead")),
(AND('[1]PWS Information'!$E$10="CWS",U3043="Multiple Family Residence",'[1]PWS Information'!$E$11="Yes",Q3043="Lead")),
(AND('[1]PWS Information'!$E$10="NTNC",Q3043="Lead")))),"Tier 1",
IF((OR((AND('[1]PWS Information'!$E$10="CWS",U3043="Multiple Family Residence",'[1]PWS Information'!$E$11="No",Q3043="Lead")),
(AND('[1]PWS Information'!$E$10="CWS",U3043="Other",Q3043="Lead")),
(AND('[1]PWS Information'!$E$10="CWS",U3043="Building",Q3043="Lead")))),"Tier 2",
IF((OR((AND('[1]PWS Information'!$E$10="CWS",U3043="Single Family Residence",Q3043="Galvanized Requiring Replacement")),
(AND('[1]PWS Information'!$E$10="CWS",U3043="Single Family Residence",Q3043="Galvanized Requiring Replacement",R3043="Yes")),
(AND('[1]PWS Information'!$E$10="NTNC",Q3043="Galvanized Requiring Replacement")),
(AND('[1]PWS Information'!$E$10="NTNC",U3043="Single Family Residence",R3043="Yes")))),"Tier 3",
IF((OR((AND('[1]PWS Information'!$E$10="CWS",U3043="Single Family Residence",S3043="Yes",Q3043="Non-Lead", J3043="Non-Lead - Copper",L3043="Before 1989")),
(AND('[1]PWS Information'!$E$10="CWS",U3043="Single Family Residence",S3043="Yes",Q3043="Non-Lead", N3043="Non-Lead - Copper",O3043="Before 1989")))),"Tier 4",
IF((OR((AND('[1]PWS Information'!$E$10="NTNC",Q3043="Non-Lead")),
(AND('[1]PWS Information'!$E$10="CWS",Q3043="Non-Lead",S3043="")),
(AND('[1]PWS Information'!$E$10="CWS",Q3043="Non-Lead",S3043="No")),
(AND('[1]PWS Information'!$E$10="CWS",Q3043="Non-Lead",S3043="Don't Know")),
(AND('[1]PWS Information'!$E$10="CWS",Q3043="Non-Lead", J3043="Non-Lead - Copper", S3043="Yes", L3043="Between 1989 and 2014")),
(AND('[1]PWS Information'!$E$10="CWS",Q3043="Non-Lead", J3043="Non-Lead - Copper", S3043="Yes", L3043="After 2014")),
(AND('[1]PWS Information'!$E$10="CWS",Q3043="Non-Lead", J3043="Non-Lead - Copper", S3043="Yes", L3043="Unknown")),
(AND('[1]PWS Information'!$E$10="CWS",Q3043="Non-Lead", N3043="Non-Lead - Copper", S3043="Yes", O3043="Between 1989 and 2014")),
(AND('[1]PWS Information'!$E$10="CWS",Q3043="Non-Lead", N3043="Non-Lead - Copper", S3043="Yes", O3043="After 2014")),
(AND('[1]PWS Information'!$E$10="CWS",Q3043="Non-Lead", N3043="Non-Lead - Copper", S3043="Yes", O3043="Unknown")),
(AND('[1]PWS Information'!$E$10="CWS",Q3043="Unknown")),
(AND('[1]PWS Information'!$E$10="NTNC",Q3043="Unknown")))),"Tier 5",
"")))))</f>
        <v>Tier 5</v>
      </c>
      <c r="Z3043" s="71"/>
      <c r="AA3043" s="71"/>
    </row>
    <row r="3044" spans="1:27" ht="72" x14ac:dyDescent="0.3">
      <c r="A3044" s="1"/>
      <c r="B3044" s="70" t="s">
        <v>772</v>
      </c>
      <c r="C3044" s="60">
        <v>195</v>
      </c>
      <c r="D3044" s="61" t="s">
        <v>755</v>
      </c>
      <c r="E3044" s="61" t="s">
        <v>128</v>
      </c>
      <c r="F3044" s="61">
        <v>78640</v>
      </c>
      <c r="G3044" s="62" t="s">
        <v>677</v>
      </c>
      <c r="H3044" s="63">
        <v>30.232410000000002</v>
      </c>
      <c r="I3044" s="64">
        <v>-97.473686000000001</v>
      </c>
      <c r="J3044" s="65" t="s">
        <v>50</v>
      </c>
      <c r="K3044" s="66" t="s">
        <v>51</v>
      </c>
      <c r="L3044" s="62" t="s">
        <v>52</v>
      </c>
      <c r="M3044" s="69"/>
      <c r="N3044" s="65" t="s">
        <v>50</v>
      </c>
      <c r="O3044" s="66" t="s">
        <v>52</v>
      </c>
      <c r="P3044" s="69"/>
      <c r="Q3044" s="55" t="str">
        <f t="shared" si="47"/>
        <v>Non-Lead</v>
      </c>
      <c r="R3044" s="70" t="s">
        <v>51</v>
      </c>
      <c r="S3044" s="70" t="s">
        <v>51</v>
      </c>
      <c r="T3044" s="70"/>
      <c r="U3044" s="71" t="s">
        <v>53</v>
      </c>
      <c r="V3044" s="71" t="s">
        <v>51</v>
      </c>
      <c r="W3044" s="71" t="s">
        <v>51</v>
      </c>
      <c r="X3044" s="71" t="s">
        <v>51</v>
      </c>
      <c r="Y3044" s="72" t="str">
        <f>IF((OR((AND('[1]PWS Information'!$E$10="CWS",U3044="Single Family Residence",Q3044="Lead")),
(AND('[1]PWS Information'!$E$10="CWS",U3044="Multiple Family Residence",'[1]PWS Information'!$E$11="Yes",Q3044="Lead")),
(AND('[1]PWS Information'!$E$10="NTNC",Q3044="Lead")))),"Tier 1",
IF((OR((AND('[1]PWS Information'!$E$10="CWS",U3044="Multiple Family Residence",'[1]PWS Information'!$E$11="No",Q3044="Lead")),
(AND('[1]PWS Information'!$E$10="CWS",U3044="Other",Q3044="Lead")),
(AND('[1]PWS Information'!$E$10="CWS",U3044="Building",Q3044="Lead")))),"Tier 2",
IF((OR((AND('[1]PWS Information'!$E$10="CWS",U3044="Single Family Residence",Q3044="Galvanized Requiring Replacement")),
(AND('[1]PWS Information'!$E$10="CWS",U3044="Single Family Residence",Q3044="Galvanized Requiring Replacement",R3044="Yes")),
(AND('[1]PWS Information'!$E$10="NTNC",Q3044="Galvanized Requiring Replacement")),
(AND('[1]PWS Information'!$E$10="NTNC",U3044="Single Family Residence",R3044="Yes")))),"Tier 3",
IF((OR((AND('[1]PWS Information'!$E$10="CWS",U3044="Single Family Residence",S3044="Yes",Q3044="Non-Lead", J3044="Non-Lead - Copper",L3044="Before 1989")),
(AND('[1]PWS Information'!$E$10="CWS",U3044="Single Family Residence",S3044="Yes",Q3044="Non-Lead", N3044="Non-Lead - Copper",O3044="Before 1989")))),"Tier 4",
IF((OR((AND('[1]PWS Information'!$E$10="NTNC",Q3044="Non-Lead")),
(AND('[1]PWS Information'!$E$10="CWS",Q3044="Non-Lead",S3044="")),
(AND('[1]PWS Information'!$E$10="CWS",Q3044="Non-Lead",S3044="No")),
(AND('[1]PWS Information'!$E$10="CWS",Q3044="Non-Lead",S3044="Don't Know")),
(AND('[1]PWS Information'!$E$10="CWS",Q3044="Non-Lead", J3044="Non-Lead - Copper", S3044="Yes", L3044="Between 1989 and 2014")),
(AND('[1]PWS Information'!$E$10="CWS",Q3044="Non-Lead", J3044="Non-Lead - Copper", S3044="Yes", L3044="After 2014")),
(AND('[1]PWS Information'!$E$10="CWS",Q3044="Non-Lead", J3044="Non-Lead - Copper", S3044="Yes", L3044="Unknown")),
(AND('[1]PWS Information'!$E$10="CWS",Q3044="Non-Lead", N3044="Non-Lead - Copper", S3044="Yes", O3044="Between 1989 and 2014")),
(AND('[1]PWS Information'!$E$10="CWS",Q3044="Non-Lead", N3044="Non-Lead - Copper", S3044="Yes", O3044="After 2014")),
(AND('[1]PWS Information'!$E$10="CWS",Q3044="Non-Lead", N3044="Non-Lead - Copper", S3044="Yes", O3044="Unknown")),
(AND('[1]PWS Information'!$E$10="CWS",Q3044="Unknown")),
(AND('[1]PWS Information'!$E$10="NTNC",Q3044="Unknown")))),"Tier 5",
"")))))</f>
        <v>Tier 5</v>
      </c>
      <c r="Z3044" s="71"/>
      <c r="AA3044" s="71"/>
    </row>
    <row r="3045" spans="1:27" ht="72" x14ac:dyDescent="0.3">
      <c r="A3045" s="1"/>
      <c r="B3045" s="70">
        <v>9627390</v>
      </c>
      <c r="C3045" s="60">
        <v>202</v>
      </c>
      <c r="D3045" s="61" t="s">
        <v>755</v>
      </c>
      <c r="E3045" s="61" t="s">
        <v>128</v>
      </c>
      <c r="F3045" s="61">
        <v>78640</v>
      </c>
      <c r="G3045" s="62" t="s">
        <v>677</v>
      </c>
      <c r="H3045" s="63">
        <v>29.965947199999999</v>
      </c>
      <c r="I3045" s="64">
        <v>-97.817430555555504</v>
      </c>
      <c r="J3045" s="65" t="s">
        <v>50</v>
      </c>
      <c r="K3045" s="66" t="s">
        <v>51</v>
      </c>
      <c r="L3045" s="62" t="s">
        <v>52</v>
      </c>
      <c r="M3045" s="69"/>
      <c r="N3045" s="65" t="s">
        <v>50</v>
      </c>
      <c r="O3045" s="66" t="s">
        <v>52</v>
      </c>
      <c r="P3045" s="69"/>
      <c r="Q3045" s="55" t="str">
        <f t="shared" si="47"/>
        <v>Non-Lead</v>
      </c>
      <c r="R3045" s="70" t="s">
        <v>51</v>
      </c>
      <c r="S3045" s="70" t="s">
        <v>51</v>
      </c>
      <c r="T3045" s="70"/>
      <c r="U3045" s="71" t="s">
        <v>53</v>
      </c>
      <c r="V3045" s="71" t="s">
        <v>51</v>
      </c>
      <c r="W3045" s="71" t="s">
        <v>51</v>
      </c>
      <c r="X3045" s="71" t="s">
        <v>51</v>
      </c>
      <c r="Y3045" s="72" t="str">
        <f>IF((OR((AND('[1]PWS Information'!$E$10="CWS",U3045="Single Family Residence",Q3045="Lead")),
(AND('[1]PWS Information'!$E$10="CWS",U3045="Multiple Family Residence",'[1]PWS Information'!$E$11="Yes",Q3045="Lead")),
(AND('[1]PWS Information'!$E$10="NTNC",Q3045="Lead")))),"Tier 1",
IF((OR((AND('[1]PWS Information'!$E$10="CWS",U3045="Multiple Family Residence",'[1]PWS Information'!$E$11="No",Q3045="Lead")),
(AND('[1]PWS Information'!$E$10="CWS",U3045="Other",Q3045="Lead")),
(AND('[1]PWS Information'!$E$10="CWS",U3045="Building",Q3045="Lead")))),"Tier 2",
IF((OR((AND('[1]PWS Information'!$E$10="CWS",U3045="Single Family Residence",Q3045="Galvanized Requiring Replacement")),
(AND('[1]PWS Information'!$E$10="CWS",U3045="Single Family Residence",Q3045="Galvanized Requiring Replacement",R3045="Yes")),
(AND('[1]PWS Information'!$E$10="NTNC",Q3045="Galvanized Requiring Replacement")),
(AND('[1]PWS Information'!$E$10="NTNC",U3045="Single Family Residence",R3045="Yes")))),"Tier 3",
IF((OR((AND('[1]PWS Information'!$E$10="CWS",U3045="Single Family Residence",S3045="Yes",Q3045="Non-Lead", J3045="Non-Lead - Copper",L3045="Before 1989")),
(AND('[1]PWS Information'!$E$10="CWS",U3045="Single Family Residence",S3045="Yes",Q3045="Non-Lead", N3045="Non-Lead - Copper",O3045="Before 1989")))),"Tier 4",
IF((OR((AND('[1]PWS Information'!$E$10="NTNC",Q3045="Non-Lead")),
(AND('[1]PWS Information'!$E$10="CWS",Q3045="Non-Lead",S3045="")),
(AND('[1]PWS Information'!$E$10="CWS",Q3045="Non-Lead",S3045="No")),
(AND('[1]PWS Information'!$E$10="CWS",Q3045="Non-Lead",S3045="Don't Know")),
(AND('[1]PWS Information'!$E$10="CWS",Q3045="Non-Lead", J3045="Non-Lead - Copper", S3045="Yes", L3045="Between 1989 and 2014")),
(AND('[1]PWS Information'!$E$10="CWS",Q3045="Non-Lead", J3045="Non-Lead - Copper", S3045="Yes", L3045="After 2014")),
(AND('[1]PWS Information'!$E$10="CWS",Q3045="Non-Lead", J3045="Non-Lead - Copper", S3045="Yes", L3045="Unknown")),
(AND('[1]PWS Information'!$E$10="CWS",Q3045="Non-Lead", N3045="Non-Lead - Copper", S3045="Yes", O3045="Between 1989 and 2014")),
(AND('[1]PWS Information'!$E$10="CWS",Q3045="Non-Lead", N3045="Non-Lead - Copper", S3045="Yes", O3045="After 2014")),
(AND('[1]PWS Information'!$E$10="CWS",Q3045="Non-Lead", N3045="Non-Lead - Copper", S3045="Yes", O3045="Unknown")),
(AND('[1]PWS Information'!$E$10="CWS",Q3045="Unknown")),
(AND('[1]PWS Information'!$E$10="NTNC",Q3045="Unknown")))),"Tier 5",
"")))))</f>
        <v>Tier 5</v>
      </c>
      <c r="Z3045" s="71"/>
      <c r="AA3045" s="71"/>
    </row>
    <row r="3046" spans="1:27" ht="72" x14ac:dyDescent="0.3">
      <c r="A3046" s="17"/>
      <c r="B3046" s="70">
        <v>15789569</v>
      </c>
      <c r="C3046" s="60">
        <v>203</v>
      </c>
      <c r="D3046" s="61" t="s">
        <v>755</v>
      </c>
      <c r="E3046" s="61" t="s">
        <v>128</v>
      </c>
      <c r="F3046" s="61">
        <v>78640</v>
      </c>
      <c r="G3046" s="62" t="s">
        <v>677</v>
      </c>
      <c r="H3046" s="63">
        <v>29.965655600000002</v>
      </c>
      <c r="I3046" s="64">
        <v>-97.817808333333303</v>
      </c>
      <c r="J3046" s="65" t="s">
        <v>50</v>
      </c>
      <c r="K3046" s="66" t="s">
        <v>51</v>
      </c>
      <c r="L3046" s="62" t="s">
        <v>52</v>
      </c>
      <c r="M3046" s="69"/>
      <c r="N3046" s="65" t="s">
        <v>50</v>
      </c>
      <c r="O3046" s="66" t="s">
        <v>52</v>
      </c>
      <c r="P3046" s="69"/>
      <c r="Q3046" s="55" t="str">
        <f t="shared" si="47"/>
        <v>Non-Lead</v>
      </c>
      <c r="R3046" s="70" t="s">
        <v>51</v>
      </c>
      <c r="S3046" s="70" t="s">
        <v>51</v>
      </c>
      <c r="T3046" s="70"/>
      <c r="U3046" s="71" t="s">
        <v>53</v>
      </c>
      <c r="V3046" s="71" t="s">
        <v>51</v>
      </c>
      <c r="W3046" s="71" t="s">
        <v>51</v>
      </c>
      <c r="X3046" s="71" t="s">
        <v>51</v>
      </c>
      <c r="Y3046" s="72" t="str">
        <f>IF((OR((AND('[1]PWS Information'!$E$10="CWS",U3046="Single Family Residence",Q3046="Lead")),
(AND('[1]PWS Information'!$E$10="CWS",U3046="Multiple Family Residence",'[1]PWS Information'!$E$11="Yes",Q3046="Lead")),
(AND('[1]PWS Information'!$E$10="NTNC",Q3046="Lead")))),"Tier 1",
IF((OR((AND('[1]PWS Information'!$E$10="CWS",U3046="Multiple Family Residence",'[1]PWS Information'!$E$11="No",Q3046="Lead")),
(AND('[1]PWS Information'!$E$10="CWS",U3046="Other",Q3046="Lead")),
(AND('[1]PWS Information'!$E$10="CWS",U3046="Building",Q3046="Lead")))),"Tier 2",
IF((OR((AND('[1]PWS Information'!$E$10="CWS",U3046="Single Family Residence",Q3046="Galvanized Requiring Replacement")),
(AND('[1]PWS Information'!$E$10="CWS",U3046="Single Family Residence",Q3046="Galvanized Requiring Replacement",R3046="Yes")),
(AND('[1]PWS Information'!$E$10="NTNC",Q3046="Galvanized Requiring Replacement")),
(AND('[1]PWS Information'!$E$10="NTNC",U3046="Single Family Residence",R3046="Yes")))),"Tier 3",
IF((OR((AND('[1]PWS Information'!$E$10="CWS",U3046="Single Family Residence",S3046="Yes",Q3046="Non-Lead", J3046="Non-Lead - Copper",L3046="Before 1989")),
(AND('[1]PWS Information'!$E$10="CWS",U3046="Single Family Residence",S3046="Yes",Q3046="Non-Lead", N3046="Non-Lead - Copper",O3046="Before 1989")))),"Tier 4",
IF((OR((AND('[1]PWS Information'!$E$10="NTNC",Q3046="Non-Lead")),
(AND('[1]PWS Information'!$E$10="CWS",Q3046="Non-Lead",S3046="")),
(AND('[1]PWS Information'!$E$10="CWS",Q3046="Non-Lead",S3046="No")),
(AND('[1]PWS Information'!$E$10="CWS",Q3046="Non-Lead",S3046="Don't Know")),
(AND('[1]PWS Information'!$E$10="CWS",Q3046="Non-Lead", J3046="Non-Lead - Copper", S3046="Yes", L3046="Between 1989 and 2014")),
(AND('[1]PWS Information'!$E$10="CWS",Q3046="Non-Lead", J3046="Non-Lead - Copper", S3046="Yes", L3046="After 2014")),
(AND('[1]PWS Information'!$E$10="CWS",Q3046="Non-Lead", J3046="Non-Lead - Copper", S3046="Yes", L3046="Unknown")),
(AND('[1]PWS Information'!$E$10="CWS",Q3046="Non-Lead", N3046="Non-Lead - Copper", S3046="Yes", O3046="Between 1989 and 2014")),
(AND('[1]PWS Information'!$E$10="CWS",Q3046="Non-Lead", N3046="Non-Lead - Copper", S3046="Yes", O3046="After 2014")),
(AND('[1]PWS Information'!$E$10="CWS",Q3046="Non-Lead", N3046="Non-Lead - Copper", S3046="Yes", O3046="Unknown")),
(AND('[1]PWS Information'!$E$10="CWS",Q3046="Unknown")),
(AND('[1]PWS Information'!$E$10="NTNC",Q3046="Unknown")))),"Tier 5",
"")))))</f>
        <v>Tier 5</v>
      </c>
      <c r="Z3046" s="71"/>
      <c r="AA3046" s="71"/>
    </row>
    <row r="3047" spans="1:27" ht="72" x14ac:dyDescent="0.3">
      <c r="A3047" s="1"/>
      <c r="B3047" s="70">
        <v>9387906</v>
      </c>
      <c r="C3047" s="60">
        <v>210</v>
      </c>
      <c r="D3047" s="61" t="s">
        <v>755</v>
      </c>
      <c r="E3047" s="61" t="s">
        <v>128</v>
      </c>
      <c r="F3047" s="61">
        <v>78640</v>
      </c>
      <c r="G3047" s="62" t="s">
        <v>677</v>
      </c>
      <c r="H3047" s="63">
        <v>29.966016700000001</v>
      </c>
      <c r="I3047" s="64">
        <v>-97.817549999999997</v>
      </c>
      <c r="J3047" s="65" t="s">
        <v>50</v>
      </c>
      <c r="K3047" s="66" t="s">
        <v>51</v>
      </c>
      <c r="L3047" s="62" t="s">
        <v>52</v>
      </c>
      <c r="M3047" s="69"/>
      <c r="N3047" s="65" t="s">
        <v>50</v>
      </c>
      <c r="O3047" s="66" t="s">
        <v>52</v>
      </c>
      <c r="P3047" s="69"/>
      <c r="Q3047" s="55" t="str">
        <f t="shared" si="47"/>
        <v>Non-Lead</v>
      </c>
      <c r="R3047" s="70" t="s">
        <v>51</v>
      </c>
      <c r="S3047" s="70" t="s">
        <v>51</v>
      </c>
      <c r="T3047" s="70"/>
      <c r="U3047" s="71" t="s">
        <v>53</v>
      </c>
      <c r="V3047" s="71" t="s">
        <v>51</v>
      </c>
      <c r="W3047" s="71" t="s">
        <v>51</v>
      </c>
      <c r="X3047" s="71" t="s">
        <v>51</v>
      </c>
      <c r="Y3047" s="72" t="str">
        <f>IF((OR((AND('[1]PWS Information'!$E$10="CWS",U3047="Single Family Residence",Q3047="Lead")),
(AND('[1]PWS Information'!$E$10="CWS",U3047="Multiple Family Residence",'[1]PWS Information'!$E$11="Yes",Q3047="Lead")),
(AND('[1]PWS Information'!$E$10="NTNC",Q3047="Lead")))),"Tier 1",
IF((OR((AND('[1]PWS Information'!$E$10="CWS",U3047="Multiple Family Residence",'[1]PWS Information'!$E$11="No",Q3047="Lead")),
(AND('[1]PWS Information'!$E$10="CWS",U3047="Other",Q3047="Lead")),
(AND('[1]PWS Information'!$E$10="CWS",U3047="Building",Q3047="Lead")))),"Tier 2",
IF((OR((AND('[1]PWS Information'!$E$10="CWS",U3047="Single Family Residence",Q3047="Galvanized Requiring Replacement")),
(AND('[1]PWS Information'!$E$10="CWS",U3047="Single Family Residence",Q3047="Galvanized Requiring Replacement",R3047="Yes")),
(AND('[1]PWS Information'!$E$10="NTNC",Q3047="Galvanized Requiring Replacement")),
(AND('[1]PWS Information'!$E$10="NTNC",U3047="Single Family Residence",R3047="Yes")))),"Tier 3",
IF((OR((AND('[1]PWS Information'!$E$10="CWS",U3047="Single Family Residence",S3047="Yes",Q3047="Non-Lead", J3047="Non-Lead - Copper",L3047="Before 1989")),
(AND('[1]PWS Information'!$E$10="CWS",U3047="Single Family Residence",S3047="Yes",Q3047="Non-Lead", N3047="Non-Lead - Copper",O3047="Before 1989")))),"Tier 4",
IF((OR((AND('[1]PWS Information'!$E$10="NTNC",Q3047="Non-Lead")),
(AND('[1]PWS Information'!$E$10="CWS",Q3047="Non-Lead",S3047="")),
(AND('[1]PWS Information'!$E$10="CWS",Q3047="Non-Lead",S3047="No")),
(AND('[1]PWS Information'!$E$10="CWS",Q3047="Non-Lead",S3047="Don't Know")),
(AND('[1]PWS Information'!$E$10="CWS",Q3047="Non-Lead", J3047="Non-Lead - Copper", S3047="Yes", L3047="Between 1989 and 2014")),
(AND('[1]PWS Information'!$E$10="CWS",Q3047="Non-Lead", J3047="Non-Lead - Copper", S3047="Yes", L3047="After 2014")),
(AND('[1]PWS Information'!$E$10="CWS",Q3047="Non-Lead", J3047="Non-Lead - Copper", S3047="Yes", L3047="Unknown")),
(AND('[1]PWS Information'!$E$10="CWS",Q3047="Non-Lead", N3047="Non-Lead - Copper", S3047="Yes", O3047="Between 1989 and 2014")),
(AND('[1]PWS Information'!$E$10="CWS",Q3047="Non-Lead", N3047="Non-Lead - Copper", S3047="Yes", O3047="After 2014")),
(AND('[1]PWS Information'!$E$10="CWS",Q3047="Non-Lead", N3047="Non-Lead - Copper", S3047="Yes", O3047="Unknown")),
(AND('[1]PWS Information'!$E$10="CWS",Q3047="Unknown")),
(AND('[1]PWS Information'!$E$10="NTNC",Q3047="Unknown")))),"Tier 5",
"")))))</f>
        <v>Tier 5</v>
      </c>
      <c r="Z3047" s="71"/>
      <c r="AA3047" s="71"/>
    </row>
    <row r="3048" spans="1:27" ht="72" x14ac:dyDescent="0.3">
      <c r="A3048" s="1"/>
      <c r="B3048" s="70">
        <v>9633591</v>
      </c>
      <c r="C3048" s="60">
        <v>211</v>
      </c>
      <c r="D3048" s="61" t="s">
        <v>755</v>
      </c>
      <c r="E3048" s="61" t="s">
        <v>128</v>
      </c>
      <c r="F3048" s="61">
        <v>78640</v>
      </c>
      <c r="G3048" s="62" t="s">
        <v>677</v>
      </c>
      <c r="H3048" s="63">
        <v>29.96575</v>
      </c>
      <c r="I3048" s="64">
        <v>-97.817875000000001</v>
      </c>
      <c r="J3048" s="65" t="s">
        <v>50</v>
      </c>
      <c r="K3048" s="66" t="s">
        <v>51</v>
      </c>
      <c r="L3048" s="62" t="s">
        <v>52</v>
      </c>
      <c r="M3048" s="69"/>
      <c r="N3048" s="65" t="s">
        <v>50</v>
      </c>
      <c r="O3048" s="66" t="s">
        <v>52</v>
      </c>
      <c r="P3048" s="69"/>
      <c r="Q3048" s="55" t="str">
        <f t="shared" si="47"/>
        <v>Non-Lead</v>
      </c>
      <c r="R3048" s="70" t="s">
        <v>51</v>
      </c>
      <c r="S3048" s="70" t="s">
        <v>51</v>
      </c>
      <c r="T3048" s="70"/>
      <c r="U3048" s="71" t="s">
        <v>53</v>
      </c>
      <c r="V3048" s="71" t="s">
        <v>51</v>
      </c>
      <c r="W3048" s="71" t="s">
        <v>51</v>
      </c>
      <c r="X3048" s="71" t="s">
        <v>51</v>
      </c>
      <c r="Y3048" s="72" t="str">
        <f>IF((OR((AND('[1]PWS Information'!$E$10="CWS",U3048="Single Family Residence",Q3048="Lead")),
(AND('[1]PWS Information'!$E$10="CWS",U3048="Multiple Family Residence",'[1]PWS Information'!$E$11="Yes",Q3048="Lead")),
(AND('[1]PWS Information'!$E$10="NTNC",Q3048="Lead")))),"Tier 1",
IF((OR((AND('[1]PWS Information'!$E$10="CWS",U3048="Multiple Family Residence",'[1]PWS Information'!$E$11="No",Q3048="Lead")),
(AND('[1]PWS Information'!$E$10="CWS",U3048="Other",Q3048="Lead")),
(AND('[1]PWS Information'!$E$10="CWS",U3048="Building",Q3048="Lead")))),"Tier 2",
IF((OR((AND('[1]PWS Information'!$E$10="CWS",U3048="Single Family Residence",Q3048="Galvanized Requiring Replacement")),
(AND('[1]PWS Information'!$E$10="CWS",U3048="Single Family Residence",Q3048="Galvanized Requiring Replacement",R3048="Yes")),
(AND('[1]PWS Information'!$E$10="NTNC",Q3048="Galvanized Requiring Replacement")),
(AND('[1]PWS Information'!$E$10="NTNC",U3048="Single Family Residence",R3048="Yes")))),"Tier 3",
IF((OR((AND('[1]PWS Information'!$E$10="CWS",U3048="Single Family Residence",S3048="Yes",Q3048="Non-Lead", J3048="Non-Lead - Copper",L3048="Before 1989")),
(AND('[1]PWS Information'!$E$10="CWS",U3048="Single Family Residence",S3048="Yes",Q3048="Non-Lead", N3048="Non-Lead - Copper",O3048="Before 1989")))),"Tier 4",
IF((OR((AND('[1]PWS Information'!$E$10="NTNC",Q3048="Non-Lead")),
(AND('[1]PWS Information'!$E$10="CWS",Q3048="Non-Lead",S3048="")),
(AND('[1]PWS Information'!$E$10="CWS",Q3048="Non-Lead",S3048="No")),
(AND('[1]PWS Information'!$E$10="CWS",Q3048="Non-Lead",S3048="Don't Know")),
(AND('[1]PWS Information'!$E$10="CWS",Q3048="Non-Lead", J3048="Non-Lead - Copper", S3048="Yes", L3048="Between 1989 and 2014")),
(AND('[1]PWS Information'!$E$10="CWS",Q3048="Non-Lead", J3048="Non-Lead - Copper", S3048="Yes", L3048="After 2014")),
(AND('[1]PWS Information'!$E$10="CWS",Q3048="Non-Lead", J3048="Non-Lead - Copper", S3048="Yes", L3048="Unknown")),
(AND('[1]PWS Information'!$E$10="CWS",Q3048="Non-Lead", N3048="Non-Lead - Copper", S3048="Yes", O3048="Between 1989 and 2014")),
(AND('[1]PWS Information'!$E$10="CWS",Q3048="Non-Lead", N3048="Non-Lead - Copper", S3048="Yes", O3048="After 2014")),
(AND('[1]PWS Information'!$E$10="CWS",Q3048="Non-Lead", N3048="Non-Lead - Copper", S3048="Yes", O3048="Unknown")),
(AND('[1]PWS Information'!$E$10="CWS",Q3048="Unknown")),
(AND('[1]PWS Information'!$E$10="NTNC",Q3048="Unknown")))),"Tier 5",
"")))))</f>
        <v>Tier 5</v>
      </c>
      <c r="Z3048" s="71"/>
      <c r="AA3048" s="71"/>
    </row>
    <row r="3049" spans="1:27" ht="72" x14ac:dyDescent="0.3">
      <c r="A3049" s="1"/>
      <c r="B3049" s="70" t="s">
        <v>773</v>
      </c>
      <c r="C3049" s="60">
        <v>218</v>
      </c>
      <c r="D3049" s="61" t="s">
        <v>755</v>
      </c>
      <c r="E3049" s="61" t="s">
        <v>128</v>
      </c>
      <c r="F3049" s="61">
        <v>78640</v>
      </c>
      <c r="G3049" s="62" t="s">
        <v>677</v>
      </c>
      <c r="H3049" s="63">
        <v>29.966116700000001</v>
      </c>
      <c r="I3049" s="64">
        <v>-97.817622222222198</v>
      </c>
      <c r="J3049" s="65" t="s">
        <v>50</v>
      </c>
      <c r="K3049" s="66" t="s">
        <v>51</v>
      </c>
      <c r="L3049" s="62" t="s">
        <v>52</v>
      </c>
      <c r="M3049" s="69"/>
      <c r="N3049" s="65" t="s">
        <v>50</v>
      </c>
      <c r="O3049" s="66" t="s">
        <v>52</v>
      </c>
      <c r="P3049" s="69"/>
      <c r="Q3049" s="55" t="str">
        <f t="shared" si="47"/>
        <v>Non-Lead</v>
      </c>
      <c r="R3049" s="70" t="s">
        <v>51</v>
      </c>
      <c r="S3049" s="70" t="s">
        <v>51</v>
      </c>
      <c r="T3049" s="70"/>
      <c r="U3049" s="71" t="s">
        <v>53</v>
      </c>
      <c r="V3049" s="71" t="s">
        <v>51</v>
      </c>
      <c r="W3049" s="71" t="s">
        <v>51</v>
      </c>
      <c r="X3049" s="71" t="s">
        <v>51</v>
      </c>
      <c r="Y3049" s="72" t="str">
        <f>IF((OR((AND('[1]PWS Information'!$E$10="CWS",U3049="Single Family Residence",Q3049="Lead")),
(AND('[1]PWS Information'!$E$10="CWS",U3049="Multiple Family Residence",'[1]PWS Information'!$E$11="Yes",Q3049="Lead")),
(AND('[1]PWS Information'!$E$10="NTNC",Q3049="Lead")))),"Tier 1",
IF((OR((AND('[1]PWS Information'!$E$10="CWS",U3049="Multiple Family Residence",'[1]PWS Information'!$E$11="No",Q3049="Lead")),
(AND('[1]PWS Information'!$E$10="CWS",U3049="Other",Q3049="Lead")),
(AND('[1]PWS Information'!$E$10="CWS",U3049="Building",Q3049="Lead")))),"Tier 2",
IF((OR((AND('[1]PWS Information'!$E$10="CWS",U3049="Single Family Residence",Q3049="Galvanized Requiring Replacement")),
(AND('[1]PWS Information'!$E$10="CWS",U3049="Single Family Residence",Q3049="Galvanized Requiring Replacement",R3049="Yes")),
(AND('[1]PWS Information'!$E$10="NTNC",Q3049="Galvanized Requiring Replacement")),
(AND('[1]PWS Information'!$E$10="NTNC",U3049="Single Family Residence",R3049="Yes")))),"Tier 3",
IF((OR((AND('[1]PWS Information'!$E$10="CWS",U3049="Single Family Residence",S3049="Yes",Q3049="Non-Lead", J3049="Non-Lead - Copper",L3049="Before 1989")),
(AND('[1]PWS Information'!$E$10="CWS",U3049="Single Family Residence",S3049="Yes",Q3049="Non-Lead", N3049="Non-Lead - Copper",O3049="Before 1989")))),"Tier 4",
IF((OR((AND('[1]PWS Information'!$E$10="NTNC",Q3049="Non-Lead")),
(AND('[1]PWS Information'!$E$10="CWS",Q3049="Non-Lead",S3049="")),
(AND('[1]PWS Information'!$E$10="CWS",Q3049="Non-Lead",S3049="No")),
(AND('[1]PWS Information'!$E$10="CWS",Q3049="Non-Lead",S3049="Don't Know")),
(AND('[1]PWS Information'!$E$10="CWS",Q3049="Non-Lead", J3049="Non-Lead - Copper", S3049="Yes", L3049="Between 1989 and 2014")),
(AND('[1]PWS Information'!$E$10="CWS",Q3049="Non-Lead", J3049="Non-Lead - Copper", S3049="Yes", L3049="After 2014")),
(AND('[1]PWS Information'!$E$10="CWS",Q3049="Non-Lead", J3049="Non-Lead - Copper", S3049="Yes", L3049="Unknown")),
(AND('[1]PWS Information'!$E$10="CWS",Q3049="Non-Lead", N3049="Non-Lead - Copper", S3049="Yes", O3049="Between 1989 and 2014")),
(AND('[1]PWS Information'!$E$10="CWS",Q3049="Non-Lead", N3049="Non-Lead - Copper", S3049="Yes", O3049="After 2014")),
(AND('[1]PWS Information'!$E$10="CWS",Q3049="Non-Lead", N3049="Non-Lead - Copper", S3049="Yes", O3049="Unknown")),
(AND('[1]PWS Information'!$E$10="CWS",Q3049="Unknown")),
(AND('[1]PWS Information'!$E$10="NTNC",Q3049="Unknown")))),"Tier 5",
"")))))</f>
        <v>Tier 5</v>
      </c>
      <c r="Z3049" s="71"/>
      <c r="AA3049" s="71"/>
    </row>
    <row r="3050" spans="1:27" ht="72" x14ac:dyDescent="0.3">
      <c r="A3050" s="17"/>
      <c r="B3050" s="70" t="s">
        <v>774</v>
      </c>
      <c r="C3050" s="60">
        <v>219</v>
      </c>
      <c r="D3050" s="61" t="s">
        <v>755</v>
      </c>
      <c r="E3050" s="61" t="s">
        <v>128</v>
      </c>
      <c r="F3050" s="61">
        <v>78640</v>
      </c>
      <c r="G3050" s="62" t="s">
        <v>677</v>
      </c>
      <c r="H3050" s="63">
        <v>29.965897200000001</v>
      </c>
      <c r="I3050" s="64">
        <v>-97.8180861111111</v>
      </c>
      <c r="J3050" s="65" t="s">
        <v>50</v>
      </c>
      <c r="K3050" s="66" t="s">
        <v>51</v>
      </c>
      <c r="L3050" s="62" t="s">
        <v>52</v>
      </c>
      <c r="M3050" s="69"/>
      <c r="N3050" s="65" t="s">
        <v>50</v>
      </c>
      <c r="O3050" s="66" t="s">
        <v>52</v>
      </c>
      <c r="P3050" s="69"/>
      <c r="Q3050" s="55" t="str">
        <f t="shared" si="47"/>
        <v>Non-Lead</v>
      </c>
      <c r="R3050" s="70" t="s">
        <v>51</v>
      </c>
      <c r="S3050" s="70" t="s">
        <v>51</v>
      </c>
      <c r="T3050" s="70"/>
      <c r="U3050" s="71" t="s">
        <v>53</v>
      </c>
      <c r="V3050" s="71" t="s">
        <v>51</v>
      </c>
      <c r="W3050" s="71" t="s">
        <v>51</v>
      </c>
      <c r="X3050" s="71" t="s">
        <v>51</v>
      </c>
      <c r="Y3050" s="72" t="str">
        <f>IF((OR((AND('[1]PWS Information'!$E$10="CWS",U3050="Single Family Residence",Q3050="Lead")),
(AND('[1]PWS Information'!$E$10="CWS",U3050="Multiple Family Residence",'[1]PWS Information'!$E$11="Yes",Q3050="Lead")),
(AND('[1]PWS Information'!$E$10="NTNC",Q3050="Lead")))),"Tier 1",
IF((OR((AND('[1]PWS Information'!$E$10="CWS",U3050="Multiple Family Residence",'[1]PWS Information'!$E$11="No",Q3050="Lead")),
(AND('[1]PWS Information'!$E$10="CWS",U3050="Other",Q3050="Lead")),
(AND('[1]PWS Information'!$E$10="CWS",U3050="Building",Q3050="Lead")))),"Tier 2",
IF((OR((AND('[1]PWS Information'!$E$10="CWS",U3050="Single Family Residence",Q3050="Galvanized Requiring Replacement")),
(AND('[1]PWS Information'!$E$10="CWS",U3050="Single Family Residence",Q3050="Galvanized Requiring Replacement",R3050="Yes")),
(AND('[1]PWS Information'!$E$10="NTNC",Q3050="Galvanized Requiring Replacement")),
(AND('[1]PWS Information'!$E$10="NTNC",U3050="Single Family Residence",R3050="Yes")))),"Tier 3",
IF((OR((AND('[1]PWS Information'!$E$10="CWS",U3050="Single Family Residence",S3050="Yes",Q3050="Non-Lead", J3050="Non-Lead - Copper",L3050="Before 1989")),
(AND('[1]PWS Information'!$E$10="CWS",U3050="Single Family Residence",S3050="Yes",Q3050="Non-Lead", N3050="Non-Lead - Copper",O3050="Before 1989")))),"Tier 4",
IF((OR((AND('[1]PWS Information'!$E$10="NTNC",Q3050="Non-Lead")),
(AND('[1]PWS Information'!$E$10="CWS",Q3050="Non-Lead",S3050="")),
(AND('[1]PWS Information'!$E$10="CWS",Q3050="Non-Lead",S3050="No")),
(AND('[1]PWS Information'!$E$10="CWS",Q3050="Non-Lead",S3050="Don't Know")),
(AND('[1]PWS Information'!$E$10="CWS",Q3050="Non-Lead", J3050="Non-Lead - Copper", S3050="Yes", L3050="Between 1989 and 2014")),
(AND('[1]PWS Information'!$E$10="CWS",Q3050="Non-Lead", J3050="Non-Lead - Copper", S3050="Yes", L3050="After 2014")),
(AND('[1]PWS Information'!$E$10="CWS",Q3050="Non-Lead", J3050="Non-Lead - Copper", S3050="Yes", L3050="Unknown")),
(AND('[1]PWS Information'!$E$10="CWS",Q3050="Non-Lead", N3050="Non-Lead - Copper", S3050="Yes", O3050="Between 1989 and 2014")),
(AND('[1]PWS Information'!$E$10="CWS",Q3050="Non-Lead", N3050="Non-Lead - Copper", S3050="Yes", O3050="After 2014")),
(AND('[1]PWS Information'!$E$10="CWS",Q3050="Non-Lead", N3050="Non-Lead - Copper", S3050="Yes", O3050="Unknown")),
(AND('[1]PWS Information'!$E$10="CWS",Q3050="Unknown")),
(AND('[1]PWS Information'!$E$10="NTNC",Q3050="Unknown")))),"Tier 5",
"")))))</f>
        <v>Tier 5</v>
      </c>
      <c r="Z3050" s="71"/>
      <c r="AA3050" s="71"/>
    </row>
    <row r="3051" spans="1:27" ht="72" x14ac:dyDescent="0.3">
      <c r="A3051" s="1"/>
      <c r="B3051" s="70" t="s">
        <v>775</v>
      </c>
      <c r="C3051" s="60">
        <v>226</v>
      </c>
      <c r="D3051" s="61" t="s">
        <v>755</v>
      </c>
      <c r="E3051" s="61" t="s">
        <v>128</v>
      </c>
      <c r="F3051" s="61">
        <v>78640</v>
      </c>
      <c r="G3051" s="62" t="s">
        <v>677</v>
      </c>
      <c r="H3051" s="63">
        <v>29.966188899999999</v>
      </c>
      <c r="I3051" s="64">
        <v>-97.8177083333333</v>
      </c>
      <c r="J3051" s="65" t="s">
        <v>50</v>
      </c>
      <c r="K3051" s="66" t="s">
        <v>51</v>
      </c>
      <c r="L3051" s="62" t="s">
        <v>52</v>
      </c>
      <c r="M3051" s="69"/>
      <c r="N3051" s="65" t="s">
        <v>50</v>
      </c>
      <c r="O3051" s="66" t="s">
        <v>52</v>
      </c>
      <c r="P3051" s="69"/>
      <c r="Q3051" s="55" t="str">
        <f t="shared" si="47"/>
        <v>Non-Lead</v>
      </c>
      <c r="R3051" s="70" t="s">
        <v>51</v>
      </c>
      <c r="S3051" s="70" t="s">
        <v>51</v>
      </c>
      <c r="T3051" s="70"/>
      <c r="U3051" s="71" t="s">
        <v>53</v>
      </c>
      <c r="V3051" s="71" t="s">
        <v>51</v>
      </c>
      <c r="W3051" s="71" t="s">
        <v>51</v>
      </c>
      <c r="X3051" s="71" t="s">
        <v>51</v>
      </c>
      <c r="Y3051" s="72" t="str">
        <f>IF((OR((AND('[1]PWS Information'!$E$10="CWS",U3051="Single Family Residence",Q3051="Lead")),
(AND('[1]PWS Information'!$E$10="CWS",U3051="Multiple Family Residence",'[1]PWS Information'!$E$11="Yes",Q3051="Lead")),
(AND('[1]PWS Information'!$E$10="NTNC",Q3051="Lead")))),"Tier 1",
IF((OR((AND('[1]PWS Information'!$E$10="CWS",U3051="Multiple Family Residence",'[1]PWS Information'!$E$11="No",Q3051="Lead")),
(AND('[1]PWS Information'!$E$10="CWS",U3051="Other",Q3051="Lead")),
(AND('[1]PWS Information'!$E$10="CWS",U3051="Building",Q3051="Lead")))),"Tier 2",
IF((OR((AND('[1]PWS Information'!$E$10="CWS",U3051="Single Family Residence",Q3051="Galvanized Requiring Replacement")),
(AND('[1]PWS Information'!$E$10="CWS",U3051="Single Family Residence",Q3051="Galvanized Requiring Replacement",R3051="Yes")),
(AND('[1]PWS Information'!$E$10="NTNC",Q3051="Galvanized Requiring Replacement")),
(AND('[1]PWS Information'!$E$10="NTNC",U3051="Single Family Residence",R3051="Yes")))),"Tier 3",
IF((OR((AND('[1]PWS Information'!$E$10="CWS",U3051="Single Family Residence",S3051="Yes",Q3051="Non-Lead", J3051="Non-Lead - Copper",L3051="Before 1989")),
(AND('[1]PWS Information'!$E$10="CWS",U3051="Single Family Residence",S3051="Yes",Q3051="Non-Lead", N3051="Non-Lead - Copper",O3051="Before 1989")))),"Tier 4",
IF((OR((AND('[1]PWS Information'!$E$10="NTNC",Q3051="Non-Lead")),
(AND('[1]PWS Information'!$E$10="CWS",Q3051="Non-Lead",S3051="")),
(AND('[1]PWS Information'!$E$10="CWS",Q3051="Non-Lead",S3051="No")),
(AND('[1]PWS Information'!$E$10="CWS",Q3051="Non-Lead",S3051="Don't Know")),
(AND('[1]PWS Information'!$E$10="CWS",Q3051="Non-Lead", J3051="Non-Lead - Copper", S3051="Yes", L3051="Between 1989 and 2014")),
(AND('[1]PWS Information'!$E$10="CWS",Q3051="Non-Lead", J3051="Non-Lead - Copper", S3051="Yes", L3051="After 2014")),
(AND('[1]PWS Information'!$E$10="CWS",Q3051="Non-Lead", J3051="Non-Lead - Copper", S3051="Yes", L3051="Unknown")),
(AND('[1]PWS Information'!$E$10="CWS",Q3051="Non-Lead", N3051="Non-Lead - Copper", S3051="Yes", O3051="Between 1989 and 2014")),
(AND('[1]PWS Information'!$E$10="CWS",Q3051="Non-Lead", N3051="Non-Lead - Copper", S3051="Yes", O3051="After 2014")),
(AND('[1]PWS Information'!$E$10="CWS",Q3051="Non-Lead", N3051="Non-Lead - Copper", S3051="Yes", O3051="Unknown")),
(AND('[1]PWS Information'!$E$10="CWS",Q3051="Unknown")),
(AND('[1]PWS Information'!$E$10="NTNC",Q3051="Unknown")))),"Tier 5",
"")))))</f>
        <v>Tier 5</v>
      </c>
      <c r="Z3051" s="71"/>
      <c r="AA3051" s="71"/>
    </row>
    <row r="3052" spans="1:27" ht="72" x14ac:dyDescent="0.3">
      <c r="A3052" s="1"/>
      <c r="B3052" s="70" t="s">
        <v>776</v>
      </c>
      <c r="C3052" s="60">
        <v>227</v>
      </c>
      <c r="D3052" s="61" t="s">
        <v>755</v>
      </c>
      <c r="E3052" s="61" t="s">
        <v>128</v>
      </c>
      <c r="F3052" s="61">
        <v>78640</v>
      </c>
      <c r="G3052" s="62" t="s">
        <v>677</v>
      </c>
      <c r="H3052" s="63">
        <v>29.9658917</v>
      </c>
      <c r="I3052" s="64">
        <v>-97.818088888888795</v>
      </c>
      <c r="J3052" s="65" t="s">
        <v>50</v>
      </c>
      <c r="K3052" s="66" t="s">
        <v>51</v>
      </c>
      <c r="L3052" s="62" t="s">
        <v>52</v>
      </c>
      <c r="M3052" s="69"/>
      <c r="N3052" s="65" t="s">
        <v>50</v>
      </c>
      <c r="O3052" s="66" t="s">
        <v>52</v>
      </c>
      <c r="P3052" s="69"/>
      <c r="Q3052" s="55" t="str">
        <f t="shared" si="47"/>
        <v>Non-Lead</v>
      </c>
      <c r="R3052" s="70" t="s">
        <v>51</v>
      </c>
      <c r="S3052" s="70" t="s">
        <v>51</v>
      </c>
      <c r="T3052" s="70"/>
      <c r="U3052" s="71" t="s">
        <v>53</v>
      </c>
      <c r="V3052" s="71" t="s">
        <v>51</v>
      </c>
      <c r="W3052" s="71" t="s">
        <v>51</v>
      </c>
      <c r="X3052" s="71" t="s">
        <v>51</v>
      </c>
      <c r="Y3052" s="72" t="str">
        <f>IF((OR((AND('[1]PWS Information'!$E$10="CWS",U3052="Single Family Residence",Q3052="Lead")),
(AND('[1]PWS Information'!$E$10="CWS",U3052="Multiple Family Residence",'[1]PWS Information'!$E$11="Yes",Q3052="Lead")),
(AND('[1]PWS Information'!$E$10="NTNC",Q3052="Lead")))),"Tier 1",
IF((OR((AND('[1]PWS Information'!$E$10="CWS",U3052="Multiple Family Residence",'[1]PWS Information'!$E$11="No",Q3052="Lead")),
(AND('[1]PWS Information'!$E$10="CWS",U3052="Other",Q3052="Lead")),
(AND('[1]PWS Information'!$E$10="CWS",U3052="Building",Q3052="Lead")))),"Tier 2",
IF((OR((AND('[1]PWS Information'!$E$10="CWS",U3052="Single Family Residence",Q3052="Galvanized Requiring Replacement")),
(AND('[1]PWS Information'!$E$10="CWS",U3052="Single Family Residence",Q3052="Galvanized Requiring Replacement",R3052="Yes")),
(AND('[1]PWS Information'!$E$10="NTNC",Q3052="Galvanized Requiring Replacement")),
(AND('[1]PWS Information'!$E$10="NTNC",U3052="Single Family Residence",R3052="Yes")))),"Tier 3",
IF((OR((AND('[1]PWS Information'!$E$10="CWS",U3052="Single Family Residence",S3052="Yes",Q3052="Non-Lead", J3052="Non-Lead - Copper",L3052="Before 1989")),
(AND('[1]PWS Information'!$E$10="CWS",U3052="Single Family Residence",S3052="Yes",Q3052="Non-Lead", N3052="Non-Lead - Copper",O3052="Before 1989")))),"Tier 4",
IF((OR((AND('[1]PWS Information'!$E$10="NTNC",Q3052="Non-Lead")),
(AND('[1]PWS Information'!$E$10="CWS",Q3052="Non-Lead",S3052="")),
(AND('[1]PWS Information'!$E$10="CWS",Q3052="Non-Lead",S3052="No")),
(AND('[1]PWS Information'!$E$10="CWS",Q3052="Non-Lead",S3052="Don't Know")),
(AND('[1]PWS Information'!$E$10="CWS",Q3052="Non-Lead", J3052="Non-Lead - Copper", S3052="Yes", L3052="Between 1989 and 2014")),
(AND('[1]PWS Information'!$E$10="CWS",Q3052="Non-Lead", J3052="Non-Lead - Copper", S3052="Yes", L3052="After 2014")),
(AND('[1]PWS Information'!$E$10="CWS",Q3052="Non-Lead", J3052="Non-Lead - Copper", S3052="Yes", L3052="Unknown")),
(AND('[1]PWS Information'!$E$10="CWS",Q3052="Non-Lead", N3052="Non-Lead - Copper", S3052="Yes", O3052="Between 1989 and 2014")),
(AND('[1]PWS Information'!$E$10="CWS",Q3052="Non-Lead", N3052="Non-Lead - Copper", S3052="Yes", O3052="After 2014")),
(AND('[1]PWS Information'!$E$10="CWS",Q3052="Non-Lead", N3052="Non-Lead - Copper", S3052="Yes", O3052="Unknown")),
(AND('[1]PWS Information'!$E$10="CWS",Q3052="Unknown")),
(AND('[1]PWS Information'!$E$10="NTNC",Q3052="Unknown")))),"Tier 5",
"")))))</f>
        <v>Tier 5</v>
      </c>
      <c r="Z3052" s="71"/>
      <c r="AA3052" s="71"/>
    </row>
    <row r="3053" spans="1:27" ht="72" x14ac:dyDescent="0.3">
      <c r="A3053" s="1"/>
      <c r="B3053" s="70" t="s">
        <v>777</v>
      </c>
      <c r="C3053" s="60">
        <v>234</v>
      </c>
      <c r="D3053" s="61" t="s">
        <v>755</v>
      </c>
      <c r="E3053" s="61" t="s">
        <v>128</v>
      </c>
      <c r="F3053" s="61">
        <v>78640</v>
      </c>
      <c r="G3053" s="62" t="s">
        <v>677</v>
      </c>
      <c r="H3053" s="63">
        <v>29.966266699999998</v>
      </c>
      <c r="I3053" s="64">
        <v>-97.817794444444402</v>
      </c>
      <c r="J3053" s="65" t="s">
        <v>50</v>
      </c>
      <c r="K3053" s="66" t="s">
        <v>51</v>
      </c>
      <c r="L3053" s="62" t="s">
        <v>52</v>
      </c>
      <c r="M3053" s="69"/>
      <c r="N3053" s="65" t="s">
        <v>50</v>
      </c>
      <c r="O3053" s="66" t="s">
        <v>52</v>
      </c>
      <c r="P3053" s="69"/>
      <c r="Q3053" s="55" t="str">
        <f t="shared" si="47"/>
        <v>Non-Lead</v>
      </c>
      <c r="R3053" s="70" t="s">
        <v>51</v>
      </c>
      <c r="S3053" s="70" t="s">
        <v>51</v>
      </c>
      <c r="T3053" s="70"/>
      <c r="U3053" s="71" t="s">
        <v>53</v>
      </c>
      <c r="V3053" s="71" t="s">
        <v>51</v>
      </c>
      <c r="W3053" s="71" t="s">
        <v>51</v>
      </c>
      <c r="X3053" s="71" t="s">
        <v>51</v>
      </c>
      <c r="Y3053" s="72" t="str">
        <f>IF((OR((AND('[1]PWS Information'!$E$10="CWS",U3053="Single Family Residence",Q3053="Lead")),
(AND('[1]PWS Information'!$E$10="CWS",U3053="Multiple Family Residence",'[1]PWS Information'!$E$11="Yes",Q3053="Lead")),
(AND('[1]PWS Information'!$E$10="NTNC",Q3053="Lead")))),"Tier 1",
IF((OR((AND('[1]PWS Information'!$E$10="CWS",U3053="Multiple Family Residence",'[1]PWS Information'!$E$11="No",Q3053="Lead")),
(AND('[1]PWS Information'!$E$10="CWS",U3053="Other",Q3053="Lead")),
(AND('[1]PWS Information'!$E$10="CWS",U3053="Building",Q3053="Lead")))),"Tier 2",
IF((OR((AND('[1]PWS Information'!$E$10="CWS",U3053="Single Family Residence",Q3053="Galvanized Requiring Replacement")),
(AND('[1]PWS Information'!$E$10="CWS",U3053="Single Family Residence",Q3053="Galvanized Requiring Replacement",R3053="Yes")),
(AND('[1]PWS Information'!$E$10="NTNC",Q3053="Galvanized Requiring Replacement")),
(AND('[1]PWS Information'!$E$10="NTNC",U3053="Single Family Residence",R3053="Yes")))),"Tier 3",
IF((OR((AND('[1]PWS Information'!$E$10="CWS",U3053="Single Family Residence",S3053="Yes",Q3053="Non-Lead", J3053="Non-Lead - Copper",L3053="Before 1989")),
(AND('[1]PWS Information'!$E$10="CWS",U3053="Single Family Residence",S3053="Yes",Q3053="Non-Lead", N3053="Non-Lead - Copper",O3053="Before 1989")))),"Tier 4",
IF((OR((AND('[1]PWS Information'!$E$10="NTNC",Q3053="Non-Lead")),
(AND('[1]PWS Information'!$E$10="CWS",Q3053="Non-Lead",S3053="")),
(AND('[1]PWS Information'!$E$10="CWS",Q3053="Non-Lead",S3053="No")),
(AND('[1]PWS Information'!$E$10="CWS",Q3053="Non-Lead",S3053="Don't Know")),
(AND('[1]PWS Information'!$E$10="CWS",Q3053="Non-Lead", J3053="Non-Lead - Copper", S3053="Yes", L3053="Between 1989 and 2014")),
(AND('[1]PWS Information'!$E$10="CWS",Q3053="Non-Lead", J3053="Non-Lead - Copper", S3053="Yes", L3053="After 2014")),
(AND('[1]PWS Information'!$E$10="CWS",Q3053="Non-Lead", J3053="Non-Lead - Copper", S3053="Yes", L3053="Unknown")),
(AND('[1]PWS Information'!$E$10="CWS",Q3053="Non-Lead", N3053="Non-Lead - Copper", S3053="Yes", O3053="Between 1989 and 2014")),
(AND('[1]PWS Information'!$E$10="CWS",Q3053="Non-Lead", N3053="Non-Lead - Copper", S3053="Yes", O3053="After 2014")),
(AND('[1]PWS Information'!$E$10="CWS",Q3053="Non-Lead", N3053="Non-Lead - Copper", S3053="Yes", O3053="Unknown")),
(AND('[1]PWS Information'!$E$10="CWS",Q3053="Unknown")),
(AND('[1]PWS Information'!$E$10="NTNC",Q3053="Unknown")))),"Tier 5",
"")))))</f>
        <v>Tier 5</v>
      </c>
      <c r="Z3053" s="71"/>
      <c r="AA3053" s="71"/>
    </row>
    <row r="3054" spans="1:27" ht="72" x14ac:dyDescent="0.3">
      <c r="A3054" s="17"/>
      <c r="B3054" s="70" t="s">
        <v>778</v>
      </c>
      <c r="C3054" s="60">
        <v>235</v>
      </c>
      <c r="D3054" s="61" t="s">
        <v>755</v>
      </c>
      <c r="E3054" s="61" t="s">
        <v>128</v>
      </c>
      <c r="F3054" s="61">
        <v>78640</v>
      </c>
      <c r="G3054" s="62" t="s">
        <v>677</v>
      </c>
      <c r="H3054" s="63">
        <v>29.965977800000001</v>
      </c>
      <c r="I3054" s="64">
        <v>-97.818183333333295</v>
      </c>
      <c r="J3054" s="65" t="s">
        <v>50</v>
      </c>
      <c r="K3054" s="66" t="s">
        <v>51</v>
      </c>
      <c r="L3054" s="62" t="s">
        <v>52</v>
      </c>
      <c r="M3054" s="69"/>
      <c r="N3054" s="65" t="s">
        <v>50</v>
      </c>
      <c r="O3054" s="66" t="s">
        <v>52</v>
      </c>
      <c r="P3054" s="69"/>
      <c r="Q3054" s="55" t="str">
        <f t="shared" si="47"/>
        <v>Non-Lead</v>
      </c>
      <c r="R3054" s="70" t="s">
        <v>51</v>
      </c>
      <c r="S3054" s="70" t="s">
        <v>51</v>
      </c>
      <c r="T3054" s="70"/>
      <c r="U3054" s="71" t="s">
        <v>53</v>
      </c>
      <c r="V3054" s="71" t="s">
        <v>51</v>
      </c>
      <c r="W3054" s="71" t="s">
        <v>51</v>
      </c>
      <c r="X3054" s="71" t="s">
        <v>51</v>
      </c>
      <c r="Y3054" s="72" t="str">
        <f>IF((OR((AND('[1]PWS Information'!$E$10="CWS",U3054="Single Family Residence",Q3054="Lead")),
(AND('[1]PWS Information'!$E$10="CWS",U3054="Multiple Family Residence",'[1]PWS Information'!$E$11="Yes",Q3054="Lead")),
(AND('[1]PWS Information'!$E$10="NTNC",Q3054="Lead")))),"Tier 1",
IF((OR((AND('[1]PWS Information'!$E$10="CWS",U3054="Multiple Family Residence",'[1]PWS Information'!$E$11="No",Q3054="Lead")),
(AND('[1]PWS Information'!$E$10="CWS",U3054="Other",Q3054="Lead")),
(AND('[1]PWS Information'!$E$10="CWS",U3054="Building",Q3054="Lead")))),"Tier 2",
IF((OR((AND('[1]PWS Information'!$E$10="CWS",U3054="Single Family Residence",Q3054="Galvanized Requiring Replacement")),
(AND('[1]PWS Information'!$E$10="CWS",U3054="Single Family Residence",Q3054="Galvanized Requiring Replacement",R3054="Yes")),
(AND('[1]PWS Information'!$E$10="NTNC",Q3054="Galvanized Requiring Replacement")),
(AND('[1]PWS Information'!$E$10="NTNC",U3054="Single Family Residence",R3054="Yes")))),"Tier 3",
IF((OR((AND('[1]PWS Information'!$E$10="CWS",U3054="Single Family Residence",S3054="Yes",Q3054="Non-Lead", J3054="Non-Lead - Copper",L3054="Before 1989")),
(AND('[1]PWS Information'!$E$10="CWS",U3054="Single Family Residence",S3054="Yes",Q3054="Non-Lead", N3054="Non-Lead - Copper",O3054="Before 1989")))),"Tier 4",
IF((OR((AND('[1]PWS Information'!$E$10="NTNC",Q3054="Non-Lead")),
(AND('[1]PWS Information'!$E$10="CWS",Q3054="Non-Lead",S3054="")),
(AND('[1]PWS Information'!$E$10="CWS",Q3054="Non-Lead",S3054="No")),
(AND('[1]PWS Information'!$E$10="CWS",Q3054="Non-Lead",S3054="Don't Know")),
(AND('[1]PWS Information'!$E$10="CWS",Q3054="Non-Lead", J3054="Non-Lead - Copper", S3054="Yes", L3054="Between 1989 and 2014")),
(AND('[1]PWS Information'!$E$10="CWS",Q3054="Non-Lead", J3054="Non-Lead - Copper", S3054="Yes", L3054="After 2014")),
(AND('[1]PWS Information'!$E$10="CWS",Q3054="Non-Lead", J3054="Non-Lead - Copper", S3054="Yes", L3054="Unknown")),
(AND('[1]PWS Information'!$E$10="CWS",Q3054="Non-Lead", N3054="Non-Lead - Copper", S3054="Yes", O3054="Between 1989 and 2014")),
(AND('[1]PWS Information'!$E$10="CWS",Q3054="Non-Lead", N3054="Non-Lead - Copper", S3054="Yes", O3054="After 2014")),
(AND('[1]PWS Information'!$E$10="CWS",Q3054="Non-Lead", N3054="Non-Lead - Copper", S3054="Yes", O3054="Unknown")),
(AND('[1]PWS Information'!$E$10="CWS",Q3054="Unknown")),
(AND('[1]PWS Information'!$E$10="NTNC",Q3054="Unknown")))),"Tier 5",
"")))))</f>
        <v>Tier 5</v>
      </c>
      <c r="Z3054" s="71"/>
      <c r="AA3054" s="71"/>
    </row>
    <row r="3055" spans="1:27" ht="72" x14ac:dyDescent="0.3">
      <c r="A3055" s="1"/>
      <c r="B3055" s="70" t="s">
        <v>779</v>
      </c>
      <c r="C3055" s="60">
        <v>242</v>
      </c>
      <c r="D3055" s="61" t="s">
        <v>755</v>
      </c>
      <c r="E3055" s="61" t="s">
        <v>128</v>
      </c>
      <c r="F3055" s="61">
        <v>78640</v>
      </c>
      <c r="G3055" s="62" t="s">
        <v>677</v>
      </c>
      <c r="H3055" s="63">
        <v>29.9663833</v>
      </c>
      <c r="I3055" s="64">
        <v>-97.817869444444398</v>
      </c>
      <c r="J3055" s="65" t="s">
        <v>50</v>
      </c>
      <c r="K3055" s="66" t="s">
        <v>51</v>
      </c>
      <c r="L3055" s="62" t="s">
        <v>52</v>
      </c>
      <c r="M3055" s="69"/>
      <c r="N3055" s="65" t="s">
        <v>50</v>
      </c>
      <c r="O3055" s="66" t="s">
        <v>52</v>
      </c>
      <c r="P3055" s="69"/>
      <c r="Q3055" s="55" t="str">
        <f t="shared" si="47"/>
        <v>Non-Lead</v>
      </c>
      <c r="R3055" s="70" t="s">
        <v>51</v>
      </c>
      <c r="S3055" s="70" t="s">
        <v>51</v>
      </c>
      <c r="T3055" s="70"/>
      <c r="U3055" s="71" t="s">
        <v>53</v>
      </c>
      <c r="V3055" s="71" t="s">
        <v>51</v>
      </c>
      <c r="W3055" s="71" t="s">
        <v>51</v>
      </c>
      <c r="X3055" s="71" t="s">
        <v>51</v>
      </c>
      <c r="Y3055" s="72" t="str">
        <f>IF((OR((AND('[1]PWS Information'!$E$10="CWS",U3055="Single Family Residence",Q3055="Lead")),
(AND('[1]PWS Information'!$E$10="CWS",U3055="Multiple Family Residence",'[1]PWS Information'!$E$11="Yes",Q3055="Lead")),
(AND('[1]PWS Information'!$E$10="NTNC",Q3055="Lead")))),"Tier 1",
IF((OR((AND('[1]PWS Information'!$E$10="CWS",U3055="Multiple Family Residence",'[1]PWS Information'!$E$11="No",Q3055="Lead")),
(AND('[1]PWS Information'!$E$10="CWS",U3055="Other",Q3055="Lead")),
(AND('[1]PWS Information'!$E$10="CWS",U3055="Building",Q3055="Lead")))),"Tier 2",
IF((OR((AND('[1]PWS Information'!$E$10="CWS",U3055="Single Family Residence",Q3055="Galvanized Requiring Replacement")),
(AND('[1]PWS Information'!$E$10="CWS",U3055="Single Family Residence",Q3055="Galvanized Requiring Replacement",R3055="Yes")),
(AND('[1]PWS Information'!$E$10="NTNC",Q3055="Galvanized Requiring Replacement")),
(AND('[1]PWS Information'!$E$10="NTNC",U3055="Single Family Residence",R3055="Yes")))),"Tier 3",
IF((OR((AND('[1]PWS Information'!$E$10="CWS",U3055="Single Family Residence",S3055="Yes",Q3055="Non-Lead", J3055="Non-Lead - Copper",L3055="Before 1989")),
(AND('[1]PWS Information'!$E$10="CWS",U3055="Single Family Residence",S3055="Yes",Q3055="Non-Lead", N3055="Non-Lead - Copper",O3055="Before 1989")))),"Tier 4",
IF((OR((AND('[1]PWS Information'!$E$10="NTNC",Q3055="Non-Lead")),
(AND('[1]PWS Information'!$E$10="CWS",Q3055="Non-Lead",S3055="")),
(AND('[1]PWS Information'!$E$10="CWS",Q3055="Non-Lead",S3055="No")),
(AND('[1]PWS Information'!$E$10="CWS",Q3055="Non-Lead",S3055="Don't Know")),
(AND('[1]PWS Information'!$E$10="CWS",Q3055="Non-Lead", J3055="Non-Lead - Copper", S3055="Yes", L3055="Between 1989 and 2014")),
(AND('[1]PWS Information'!$E$10="CWS",Q3055="Non-Lead", J3055="Non-Lead - Copper", S3055="Yes", L3055="After 2014")),
(AND('[1]PWS Information'!$E$10="CWS",Q3055="Non-Lead", J3055="Non-Lead - Copper", S3055="Yes", L3055="Unknown")),
(AND('[1]PWS Information'!$E$10="CWS",Q3055="Non-Lead", N3055="Non-Lead - Copper", S3055="Yes", O3055="Between 1989 and 2014")),
(AND('[1]PWS Information'!$E$10="CWS",Q3055="Non-Lead", N3055="Non-Lead - Copper", S3055="Yes", O3055="After 2014")),
(AND('[1]PWS Information'!$E$10="CWS",Q3055="Non-Lead", N3055="Non-Lead - Copper", S3055="Yes", O3055="Unknown")),
(AND('[1]PWS Information'!$E$10="CWS",Q3055="Unknown")),
(AND('[1]PWS Information'!$E$10="NTNC",Q3055="Unknown")))),"Tier 5",
"")))))</f>
        <v>Tier 5</v>
      </c>
      <c r="Z3055" s="71"/>
      <c r="AA3055" s="71"/>
    </row>
    <row r="3056" spans="1:27" ht="72" x14ac:dyDescent="0.3">
      <c r="A3056" s="1"/>
      <c r="B3056" s="70">
        <v>9643780</v>
      </c>
      <c r="C3056" s="60">
        <v>243</v>
      </c>
      <c r="D3056" s="61" t="s">
        <v>755</v>
      </c>
      <c r="E3056" s="61" t="s">
        <v>128</v>
      </c>
      <c r="F3056" s="61">
        <v>78640</v>
      </c>
      <c r="G3056" s="62" t="s">
        <v>677</v>
      </c>
      <c r="H3056" s="63">
        <v>29.966094399999999</v>
      </c>
      <c r="I3056" s="64">
        <v>-97.8182388888888</v>
      </c>
      <c r="J3056" s="65" t="s">
        <v>50</v>
      </c>
      <c r="K3056" s="66" t="s">
        <v>51</v>
      </c>
      <c r="L3056" s="62" t="s">
        <v>52</v>
      </c>
      <c r="M3056" s="69"/>
      <c r="N3056" s="65" t="s">
        <v>50</v>
      </c>
      <c r="O3056" s="66" t="s">
        <v>52</v>
      </c>
      <c r="P3056" s="69"/>
      <c r="Q3056" s="55" t="str">
        <f t="shared" si="47"/>
        <v>Non-Lead</v>
      </c>
      <c r="R3056" s="70" t="s">
        <v>51</v>
      </c>
      <c r="S3056" s="70" t="s">
        <v>51</v>
      </c>
      <c r="T3056" s="70"/>
      <c r="U3056" s="71" t="s">
        <v>53</v>
      </c>
      <c r="V3056" s="71" t="s">
        <v>51</v>
      </c>
      <c r="W3056" s="71" t="s">
        <v>51</v>
      </c>
      <c r="X3056" s="71" t="s">
        <v>51</v>
      </c>
      <c r="Y3056" s="72" t="str">
        <f>IF((OR((AND('[1]PWS Information'!$E$10="CWS",U3056="Single Family Residence",Q3056="Lead")),
(AND('[1]PWS Information'!$E$10="CWS",U3056="Multiple Family Residence",'[1]PWS Information'!$E$11="Yes",Q3056="Lead")),
(AND('[1]PWS Information'!$E$10="NTNC",Q3056="Lead")))),"Tier 1",
IF((OR((AND('[1]PWS Information'!$E$10="CWS",U3056="Multiple Family Residence",'[1]PWS Information'!$E$11="No",Q3056="Lead")),
(AND('[1]PWS Information'!$E$10="CWS",U3056="Other",Q3056="Lead")),
(AND('[1]PWS Information'!$E$10="CWS",U3056="Building",Q3056="Lead")))),"Tier 2",
IF((OR((AND('[1]PWS Information'!$E$10="CWS",U3056="Single Family Residence",Q3056="Galvanized Requiring Replacement")),
(AND('[1]PWS Information'!$E$10="CWS",U3056="Single Family Residence",Q3056="Galvanized Requiring Replacement",R3056="Yes")),
(AND('[1]PWS Information'!$E$10="NTNC",Q3056="Galvanized Requiring Replacement")),
(AND('[1]PWS Information'!$E$10="NTNC",U3056="Single Family Residence",R3056="Yes")))),"Tier 3",
IF((OR((AND('[1]PWS Information'!$E$10="CWS",U3056="Single Family Residence",S3056="Yes",Q3056="Non-Lead", J3056="Non-Lead - Copper",L3056="Before 1989")),
(AND('[1]PWS Information'!$E$10="CWS",U3056="Single Family Residence",S3056="Yes",Q3056="Non-Lead", N3056="Non-Lead - Copper",O3056="Before 1989")))),"Tier 4",
IF((OR((AND('[1]PWS Information'!$E$10="NTNC",Q3056="Non-Lead")),
(AND('[1]PWS Information'!$E$10="CWS",Q3056="Non-Lead",S3056="")),
(AND('[1]PWS Information'!$E$10="CWS",Q3056="Non-Lead",S3056="No")),
(AND('[1]PWS Information'!$E$10="CWS",Q3056="Non-Lead",S3056="Don't Know")),
(AND('[1]PWS Information'!$E$10="CWS",Q3056="Non-Lead", J3056="Non-Lead - Copper", S3056="Yes", L3056="Between 1989 and 2014")),
(AND('[1]PWS Information'!$E$10="CWS",Q3056="Non-Lead", J3056="Non-Lead - Copper", S3056="Yes", L3056="After 2014")),
(AND('[1]PWS Information'!$E$10="CWS",Q3056="Non-Lead", J3056="Non-Lead - Copper", S3056="Yes", L3056="Unknown")),
(AND('[1]PWS Information'!$E$10="CWS",Q3056="Non-Lead", N3056="Non-Lead - Copper", S3056="Yes", O3056="Between 1989 and 2014")),
(AND('[1]PWS Information'!$E$10="CWS",Q3056="Non-Lead", N3056="Non-Lead - Copper", S3056="Yes", O3056="After 2014")),
(AND('[1]PWS Information'!$E$10="CWS",Q3056="Non-Lead", N3056="Non-Lead - Copper", S3056="Yes", O3056="Unknown")),
(AND('[1]PWS Information'!$E$10="CWS",Q3056="Unknown")),
(AND('[1]PWS Information'!$E$10="NTNC",Q3056="Unknown")))),"Tier 5",
"")))))</f>
        <v>Tier 5</v>
      </c>
      <c r="Z3056" s="71"/>
      <c r="AA3056" s="71"/>
    </row>
    <row r="3057" spans="1:27" ht="72" x14ac:dyDescent="0.3">
      <c r="A3057" s="1"/>
      <c r="B3057" s="70" t="s">
        <v>780</v>
      </c>
      <c r="C3057" s="60">
        <v>250</v>
      </c>
      <c r="D3057" s="61" t="s">
        <v>755</v>
      </c>
      <c r="E3057" s="61" t="s">
        <v>128</v>
      </c>
      <c r="F3057" s="61">
        <v>78640</v>
      </c>
      <c r="G3057" s="62" t="s">
        <v>677</v>
      </c>
      <c r="H3057" s="63">
        <v>29.966441700000001</v>
      </c>
      <c r="I3057" s="64">
        <v>-97.817972222222195</v>
      </c>
      <c r="J3057" s="65" t="s">
        <v>50</v>
      </c>
      <c r="K3057" s="66" t="s">
        <v>51</v>
      </c>
      <c r="L3057" s="62" t="s">
        <v>52</v>
      </c>
      <c r="M3057" s="69"/>
      <c r="N3057" s="65" t="s">
        <v>50</v>
      </c>
      <c r="O3057" s="66" t="s">
        <v>52</v>
      </c>
      <c r="P3057" s="69"/>
      <c r="Q3057" s="55" t="str">
        <f t="shared" si="47"/>
        <v>Non-Lead</v>
      </c>
      <c r="R3057" s="70" t="s">
        <v>51</v>
      </c>
      <c r="S3057" s="70" t="s">
        <v>51</v>
      </c>
      <c r="T3057" s="70"/>
      <c r="U3057" s="71" t="s">
        <v>53</v>
      </c>
      <c r="V3057" s="71" t="s">
        <v>51</v>
      </c>
      <c r="W3057" s="71" t="s">
        <v>51</v>
      </c>
      <c r="X3057" s="71" t="s">
        <v>51</v>
      </c>
      <c r="Y3057" s="72" t="str">
        <f>IF((OR((AND('[1]PWS Information'!$E$10="CWS",U3057="Single Family Residence",Q3057="Lead")),
(AND('[1]PWS Information'!$E$10="CWS",U3057="Multiple Family Residence",'[1]PWS Information'!$E$11="Yes",Q3057="Lead")),
(AND('[1]PWS Information'!$E$10="NTNC",Q3057="Lead")))),"Tier 1",
IF((OR((AND('[1]PWS Information'!$E$10="CWS",U3057="Multiple Family Residence",'[1]PWS Information'!$E$11="No",Q3057="Lead")),
(AND('[1]PWS Information'!$E$10="CWS",U3057="Other",Q3057="Lead")),
(AND('[1]PWS Information'!$E$10="CWS",U3057="Building",Q3057="Lead")))),"Tier 2",
IF((OR((AND('[1]PWS Information'!$E$10="CWS",U3057="Single Family Residence",Q3057="Galvanized Requiring Replacement")),
(AND('[1]PWS Information'!$E$10="CWS",U3057="Single Family Residence",Q3057="Galvanized Requiring Replacement",R3057="Yes")),
(AND('[1]PWS Information'!$E$10="NTNC",Q3057="Galvanized Requiring Replacement")),
(AND('[1]PWS Information'!$E$10="NTNC",U3057="Single Family Residence",R3057="Yes")))),"Tier 3",
IF((OR((AND('[1]PWS Information'!$E$10="CWS",U3057="Single Family Residence",S3057="Yes",Q3057="Non-Lead", J3057="Non-Lead - Copper",L3057="Before 1989")),
(AND('[1]PWS Information'!$E$10="CWS",U3057="Single Family Residence",S3057="Yes",Q3057="Non-Lead", N3057="Non-Lead - Copper",O3057="Before 1989")))),"Tier 4",
IF((OR((AND('[1]PWS Information'!$E$10="NTNC",Q3057="Non-Lead")),
(AND('[1]PWS Information'!$E$10="CWS",Q3057="Non-Lead",S3057="")),
(AND('[1]PWS Information'!$E$10="CWS",Q3057="Non-Lead",S3057="No")),
(AND('[1]PWS Information'!$E$10="CWS",Q3057="Non-Lead",S3057="Don't Know")),
(AND('[1]PWS Information'!$E$10="CWS",Q3057="Non-Lead", J3057="Non-Lead - Copper", S3057="Yes", L3057="Between 1989 and 2014")),
(AND('[1]PWS Information'!$E$10="CWS",Q3057="Non-Lead", J3057="Non-Lead - Copper", S3057="Yes", L3057="After 2014")),
(AND('[1]PWS Information'!$E$10="CWS",Q3057="Non-Lead", J3057="Non-Lead - Copper", S3057="Yes", L3057="Unknown")),
(AND('[1]PWS Information'!$E$10="CWS",Q3057="Non-Lead", N3057="Non-Lead - Copper", S3057="Yes", O3057="Between 1989 and 2014")),
(AND('[1]PWS Information'!$E$10="CWS",Q3057="Non-Lead", N3057="Non-Lead - Copper", S3057="Yes", O3057="After 2014")),
(AND('[1]PWS Information'!$E$10="CWS",Q3057="Non-Lead", N3057="Non-Lead - Copper", S3057="Yes", O3057="Unknown")),
(AND('[1]PWS Information'!$E$10="CWS",Q3057="Unknown")),
(AND('[1]PWS Information'!$E$10="NTNC",Q3057="Unknown")))),"Tier 5",
"")))))</f>
        <v>Tier 5</v>
      </c>
      <c r="Z3057" s="71"/>
      <c r="AA3057" s="71"/>
    </row>
    <row r="3058" spans="1:27" ht="72" x14ac:dyDescent="0.3">
      <c r="A3058" s="17"/>
      <c r="B3058" s="70" t="s">
        <v>781</v>
      </c>
      <c r="C3058" s="60">
        <v>251</v>
      </c>
      <c r="D3058" s="61" t="s">
        <v>755</v>
      </c>
      <c r="E3058" s="61" t="s">
        <v>128</v>
      </c>
      <c r="F3058" s="61">
        <v>78640</v>
      </c>
      <c r="G3058" s="62" t="s">
        <v>677</v>
      </c>
      <c r="H3058" s="63">
        <v>29.966172199999999</v>
      </c>
      <c r="I3058" s="64">
        <v>-97.818330555555505</v>
      </c>
      <c r="J3058" s="65" t="s">
        <v>50</v>
      </c>
      <c r="K3058" s="66" t="s">
        <v>51</v>
      </c>
      <c r="L3058" s="62" t="s">
        <v>52</v>
      </c>
      <c r="M3058" s="69"/>
      <c r="N3058" s="65" t="s">
        <v>50</v>
      </c>
      <c r="O3058" s="66" t="s">
        <v>52</v>
      </c>
      <c r="P3058" s="69"/>
      <c r="Q3058" s="55" t="str">
        <f t="shared" si="47"/>
        <v>Non-Lead</v>
      </c>
      <c r="R3058" s="70" t="s">
        <v>51</v>
      </c>
      <c r="S3058" s="70" t="s">
        <v>51</v>
      </c>
      <c r="T3058" s="70"/>
      <c r="U3058" s="71" t="s">
        <v>53</v>
      </c>
      <c r="V3058" s="71" t="s">
        <v>51</v>
      </c>
      <c r="W3058" s="71" t="s">
        <v>51</v>
      </c>
      <c r="X3058" s="71" t="s">
        <v>51</v>
      </c>
      <c r="Y3058" s="72" t="str">
        <f>IF((OR((AND('[1]PWS Information'!$E$10="CWS",U3058="Single Family Residence",Q3058="Lead")),
(AND('[1]PWS Information'!$E$10="CWS",U3058="Multiple Family Residence",'[1]PWS Information'!$E$11="Yes",Q3058="Lead")),
(AND('[1]PWS Information'!$E$10="NTNC",Q3058="Lead")))),"Tier 1",
IF((OR((AND('[1]PWS Information'!$E$10="CWS",U3058="Multiple Family Residence",'[1]PWS Information'!$E$11="No",Q3058="Lead")),
(AND('[1]PWS Information'!$E$10="CWS",U3058="Other",Q3058="Lead")),
(AND('[1]PWS Information'!$E$10="CWS",U3058="Building",Q3058="Lead")))),"Tier 2",
IF((OR((AND('[1]PWS Information'!$E$10="CWS",U3058="Single Family Residence",Q3058="Galvanized Requiring Replacement")),
(AND('[1]PWS Information'!$E$10="CWS",U3058="Single Family Residence",Q3058="Galvanized Requiring Replacement",R3058="Yes")),
(AND('[1]PWS Information'!$E$10="NTNC",Q3058="Galvanized Requiring Replacement")),
(AND('[1]PWS Information'!$E$10="NTNC",U3058="Single Family Residence",R3058="Yes")))),"Tier 3",
IF((OR((AND('[1]PWS Information'!$E$10="CWS",U3058="Single Family Residence",S3058="Yes",Q3058="Non-Lead", J3058="Non-Lead - Copper",L3058="Before 1989")),
(AND('[1]PWS Information'!$E$10="CWS",U3058="Single Family Residence",S3058="Yes",Q3058="Non-Lead", N3058="Non-Lead - Copper",O3058="Before 1989")))),"Tier 4",
IF((OR((AND('[1]PWS Information'!$E$10="NTNC",Q3058="Non-Lead")),
(AND('[1]PWS Information'!$E$10="CWS",Q3058="Non-Lead",S3058="")),
(AND('[1]PWS Information'!$E$10="CWS",Q3058="Non-Lead",S3058="No")),
(AND('[1]PWS Information'!$E$10="CWS",Q3058="Non-Lead",S3058="Don't Know")),
(AND('[1]PWS Information'!$E$10="CWS",Q3058="Non-Lead", J3058="Non-Lead - Copper", S3058="Yes", L3058="Between 1989 and 2014")),
(AND('[1]PWS Information'!$E$10="CWS",Q3058="Non-Lead", J3058="Non-Lead - Copper", S3058="Yes", L3058="After 2014")),
(AND('[1]PWS Information'!$E$10="CWS",Q3058="Non-Lead", J3058="Non-Lead - Copper", S3058="Yes", L3058="Unknown")),
(AND('[1]PWS Information'!$E$10="CWS",Q3058="Non-Lead", N3058="Non-Lead - Copper", S3058="Yes", O3058="Between 1989 and 2014")),
(AND('[1]PWS Information'!$E$10="CWS",Q3058="Non-Lead", N3058="Non-Lead - Copper", S3058="Yes", O3058="After 2014")),
(AND('[1]PWS Information'!$E$10="CWS",Q3058="Non-Lead", N3058="Non-Lead - Copper", S3058="Yes", O3058="Unknown")),
(AND('[1]PWS Information'!$E$10="CWS",Q3058="Unknown")),
(AND('[1]PWS Information'!$E$10="NTNC",Q3058="Unknown")))),"Tier 5",
"")))))</f>
        <v>Tier 5</v>
      </c>
      <c r="Z3058" s="71"/>
      <c r="AA3058" s="71"/>
    </row>
    <row r="3059" spans="1:27" ht="100.8" x14ac:dyDescent="0.3">
      <c r="A3059" s="1"/>
      <c r="B3059" s="70">
        <v>3764231</v>
      </c>
      <c r="C3059" s="60">
        <v>258</v>
      </c>
      <c r="D3059" s="61" t="s">
        <v>755</v>
      </c>
      <c r="E3059" s="61" t="s">
        <v>128</v>
      </c>
      <c r="F3059" s="61">
        <v>78640</v>
      </c>
      <c r="G3059" s="62" t="s">
        <v>782</v>
      </c>
      <c r="H3059" s="63">
        <v>29.966530599999999</v>
      </c>
      <c r="I3059" s="64">
        <v>-97.818061111111106</v>
      </c>
      <c r="J3059" s="65" t="s">
        <v>50</v>
      </c>
      <c r="K3059" s="66" t="s">
        <v>51</v>
      </c>
      <c r="L3059" s="62" t="s">
        <v>52</v>
      </c>
      <c r="M3059" s="69"/>
      <c r="N3059" s="65" t="s">
        <v>50</v>
      </c>
      <c r="O3059" s="66" t="s">
        <v>52</v>
      </c>
      <c r="P3059" s="69"/>
      <c r="Q3059" s="55" t="str">
        <f t="shared" si="47"/>
        <v>Non-Lead</v>
      </c>
      <c r="R3059" s="70" t="s">
        <v>51</v>
      </c>
      <c r="S3059" s="70" t="s">
        <v>51</v>
      </c>
      <c r="T3059" s="70"/>
      <c r="U3059" s="71" t="s">
        <v>53</v>
      </c>
      <c r="V3059" s="71" t="s">
        <v>51</v>
      </c>
      <c r="W3059" s="71" t="s">
        <v>51</v>
      </c>
      <c r="X3059" s="71" t="s">
        <v>51</v>
      </c>
      <c r="Y3059" s="72" t="str">
        <f>IF((OR((AND('[1]PWS Information'!$E$10="CWS",U3059="Single Family Residence",Q3059="Lead")),
(AND('[1]PWS Information'!$E$10="CWS",U3059="Multiple Family Residence",'[1]PWS Information'!$E$11="Yes",Q3059="Lead")),
(AND('[1]PWS Information'!$E$10="NTNC",Q3059="Lead")))),"Tier 1",
IF((OR((AND('[1]PWS Information'!$E$10="CWS",U3059="Multiple Family Residence",'[1]PWS Information'!$E$11="No",Q3059="Lead")),
(AND('[1]PWS Information'!$E$10="CWS",U3059="Other",Q3059="Lead")),
(AND('[1]PWS Information'!$E$10="CWS",U3059="Building",Q3059="Lead")))),"Tier 2",
IF((OR((AND('[1]PWS Information'!$E$10="CWS",U3059="Single Family Residence",Q3059="Galvanized Requiring Replacement")),
(AND('[1]PWS Information'!$E$10="CWS",U3059="Single Family Residence",Q3059="Galvanized Requiring Replacement",R3059="Yes")),
(AND('[1]PWS Information'!$E$10="NTNC",Q3059="Galvanized Requiring Replacement")),
(AND('[1]PWS Information'!$E$10="NTNC",U3059="Single Family Residence",R3059="Yes")))),"Tier 3",
IF((OR((AND('[1]PWS Information'!$E$10="CWS",U3059="Single Family Residence",S3059="Yes",Q3059="Non-Lead", J3059="Non-Lead - Copper",L3059="Before 1989")),
(AND('[1]PWS Information'!$E$10="CWS",U3059="Single Family Residence",S3059="Yes",Q3059="Non-Lead", N3059="Non-Lead - Copper",O3059="Before 1989")))),"Tier 4",
IF((OR((AND('[1]PWS Information'!$E$10="NTNC",Q3059="Non-Lead")),
(AND('[1]PWS Information'!$E$10="CWS",Q3059="Non-Lead",S3059="")),
(AND('[1]PWS Information'!$E$10="CWS",Q3059="Non-Lead",S3059="No")),
(AND('[1]PWS Information'!$E$10="CWS",Q3059="Non-Lead",S3059="Don't Know")),
(AND('[1]PWS Information'!$E$10="CWS",Q3059="Non-Lead", J3059="Non-Lead - Copper", S3059="Yes", L3059="Between 1989 and 2014")),
(AND('[1]PWS Information'!$E$10="CWS",Q3059="Non-Lead", J3059="Non-Lead - Copper", S3059="Yes", L3059="After 2014")),
(AND('[1]PWS Information'!$E$10="CWS",Q3059="Non-Lead", J3059="Non-Lead - Copper", S3059="Yes", L3059="Unknown")),
(AND('[1]PWS Information'!$E$10="CWS",Q3059="Non-Lead", N3059="Non-Lead - Copper", S3059="Yes", O3059="Between 1989 and 2014")),
(AND('[1]PWS Information'!$E$10="CWS",Q3059="Non-Lead", N3059="Non-Lead - Copper", S3059="Yes", O3059="After 2014")),
(AND('[1]PWS Information'!$E$10="CWS",Q3059="Non-Lead", N3059="Non-Lead - Copper", S3059="Yes", O3059="Unknown")),
(AND('[1]PWS Information'!$E$10="CWS",Q3059="Unknown")),
(AND('[1]PWS Information'!$E$10="NTNC",Q3059="Unknown")))),"Tier 5",
"")))))</f>
        <v>Tier 5</v>
      </c>
      <c r="Z3059" s="71"/>
      <c r="AA3059" s="71"/>
    </row>
    <row r="3060" spans="1:27" ht="72" x14ac:dyDescent="0.3">
      <c r="A3060" s="1"/>
      <c r="B3060" s="70" t="s">
        <v>783</v>
      </c>
      <c r="C3060" s="60">
        <v>266</v>
      </c>
      <c r="D3060" s="61" t="s">
        <v>755</v>
      </c>
      <c r="E3060" s="61" t="s">
        <v>128</v>
      </c>
      <c r="F3060" s="61">
        <v>78640</v>
      </c>
      <c r="G3060" s="62" t="s">
        <v>677</v>
      </c>
      <c r="H3060" s="63">
        <v>29.966627800000001</v>
      </c>
      <c r="I3060" s="64">
        <v>-97.8181444444444</v>
      </c>
      <c r="J3060" s="65" t="s">
        <v>50</v>
      </c>
      <c r="K3060" s="66" t="s">
        <v>51</v>
      </c>
      <c r="L3060" s="62" t="s">
        <v>52</v>
      </c>
      <c r="M3060" s="69"/>
      <c r="N3060" s="65" t="s">
        <v>50</v>
      </c>
      <c r="O3060" s="66" t="s">
        <v>52</v>
      </c>
      <c r="P3060" s="69"/>
      <c r="Q3060" s="55" t="str">
        <f t="shared" si="47"/>
        <v>Non-Lead</v>
      </c>
      <c r="R3060" s="70" t="s">
        <v>51</v>
      </c>
      <c r="S3060" s="70" t="s">
        <v>51</v>
      </c>
      <c r="T3060" s="70"/>
      <c r="U3060" s="71" t="s">
        <v>53</v>
      </c>
      <c r="V3060" s="71" t="s">
        <v>51</v>
      </c>
      <c r="W3060" s="71" t="s">
        <v>51</v>
      </c>
      <c r="X3060" s="71" t="s">
        <v>51</v>
      </c>
      <c r="Y3060" s="72" t="str">
        <f>IF((OR((AND('[1]PWS Information'!$E$10="CWS",U3060="Single Family Residence",Q3060="Lead")),
(AND('[1]PWS Information'!$E$10="CWS",U3060="Multiple Family Residence",'[1]PWS Information'!$E$11="Yes",Q3060="Lead")),
(AND('[1]PWS Information'!$E$10="NTNC",Q3060="Lead")))),"Tier 1",
IF((OR((AND('[1]PWS Information'!$E$10="CWS",U3060="Multiple Family Residence",'[1]PWS Information'!$E$11="No",Q3060="Lead")),
(AND('[1]PWS Information'!$E$10="CWS",U3060="Other",Q3060="Lead")),
(AND('[1]PWS Information'!$E$10="CWS",U3060="Building",Q3060="Lead")))),"Tier 2",
IF((OR((AND('[1]PWS Information'!$E$10="CWS",U3060="Single Family Residence",Q3060="Galvanized Requiring Replacement")),
(AND('[1]PWS Information'!$E$10="CWS",U3060="Single Family Residence",Q3060="Galvanized Requiring Replacement",R3060="Yes")),
(AND('[1]PWS Information'!$E$10="NTNC",Q3060="Galvanized Requiring Replacement")),
(AND('[1]PWS Information'!$E$10="NTNC",U3060="Single Family Residence",R3060="Yes")))),"Tier 3",
IF((OR((AND('[1]PWS Information'!$E$10="CWS",U3060="Single Family Residence",S3060="Yes",Q3060="Non-Lead", J3060="Non-Lead - Copper",L3060="Before 1989")),
(AND('[1]PWS Information'!$E$10="CWS",U3060="Single Family Residence",S3060="Yes",Q3060="Non-Lead", N3060="Non-Lead - Copper",O3060="Before 1989")))),"Tier 4",
IF((OR((AND('[1]PWS Information'!$E$10="NTNC",Q3060="Non-Lead")),
(AND('[1]PWS Information'!$E$10="CWS",Q3060="Non-Lead",S3060="")),
(AND('[1]PWS Information'!$E$10="CWS",Q3060="Non-Lead",S3060="No")),
(AND('[1]PWS Information'!$E$10="CWS",Q3060="Non-Lead",S3060="Don't Know")),
(AND('[1]PWS Information'!$E$10="CWS",Q3060="Non-Lead", J3060="Non-Lead - Copper", S3060="Yes", L3060="Between 1989 and 2014")),
(AND('[1]PWS Information'!$E$10="CWS",Q3060="Non-Lead", J3060="Non-Lead - Copper", S3060="Yes", L3060="After 2014")),
(AND('[1]PWS Information'!$E$10="CWS",Q3060="Non-Lead", J3060="Non-Lead - Copper", S3060="Yes", L3060="Unknown")),
(AND('[1]PWS Information'!$E$10="CWS",Q3060="Non-Lead", N3060="Non-Lead - Copper", S3060="Yes", O3060="Between 1989 and 2014")),
(AND('[1]PWS Information'!$E$10="CWS",Q3060="Non-Lead", N3060="Non-Lead - Copper", S3060="Yes", O3060="After 2014")),
(AND('[1]PWS Information'!$E$10="CWS",Q3060="Non-Lead", N3060="Non-Lead - Copper", S3060="Yes", O3060="Unknown")),
(AND('[1]PWS Information'!$E$10="CWS",Q3060="Unknown")),
(AND('[1]PWS Information'!$E$10="NTNC",Q3060="Unknown")))),"Tier 5",
"")))))</f>
        <v>Tier 5</v>
      </c>
      <c r="Z3060" s="71"/>
      <c r="AA3060" s="71"/>
    </row>
    <row r="3061" spans="1:27" ht="72" x14ac:dyDescent="0.3">
      <c r="A3061" s="1"/>
      <c r="B3061" s="70">
        <v>9184895</v>
      </c>
      <c r="C3061" s="60">
        <v>267</v>
      </c>
      <c r="D3061" s="61" t="s">
        <v>755</v>
      </c>
      <c r="E3061" s="61" t="s">
        <v>128</v>
      </c>
      <c r="F3061" s="61">
        <v>78640</v>
      </c>
      <c r="G3061" s="62" t="s">
        <v>677</v>
      </c>
      <c r="H3061" s="63">
        <v>29.966333299999999</v>
      </c>
      <c r="I3061" s="64">
        <v>-97.818527777777703</v>
      </c>
      <c r="J3061" s="65" t="s">
        <v>50</v>
      </c>
      <c r="K3061" s="66" t="s">
        <v>51</v>
      </c>
      <c r="L3061" s="62" t="s">
        <v>52</v>
      </c>
      <c r="M3061" s="69"/>
      <c r="N3061" s="65" t="s">
        <v>50</v>
      </c>
      <c r="O3061" s="66" t="s">
        <v>52</v>
      </c>
      <c r="P3061" s="69"/>
      <c r="Q3061" s="55" t="str">
        <f t="shared" si="47"/>
        <v>Non-Lead</v>
      </c>
      <c r="R3061" s="70" t="s">
        <v>51</v>
      </c>
      <c r="S3061" s="70" t="s">
        <v>51</v>
      </c>
      <c r="T3061" s="70"/>
      <c r="U3061" s="71" t="s">
        <v>53</v>
      </c>
      <c r="V3061" s="71" t="s">
        <v>51</v>
      </c>
      <c r="W3061" s="71" t="s">
        <v>51</v>
      </c>
      <c r="X3061" s="71" t="s">
        <v>51</v>
      </c>
      <c r="Y3061" s="72" t="str">
        <f>IF((OR((AND('[1]PWS Information'!$E$10="CWS",U3061="Single Family Residence",Q3061="Lead")),
(AND('[1]PWS Information'!$E$10="CWS",U3061="Multiple Family Residence",'[1]PWS Information'!$E$11="Yes",Q3061="Lead")),
(AND('[1]PWS Information'!$E$10="NTNC",Q3061="Lead")))),"Tier 1",
IF((OR((AND('[1]PWS Information'!$E$10="CWS",U3061="Multiple Family Residence",'[1]PWS Information'!$E$11="No",Q3061="Lead")),
(AND('[1]PWS Information'!$E$10="CWS",U3061="Other",Q3061="Lead")),
(AND('[1]PWS Information'!$E$10="CWS",U3061="Building",Q3061="Lead")))),"Tier 2",
IF((OR((AND('[1]PWS Information'!$E$10="CWS",U3061="Single Family Residence",Q3061="Galvanized Requiring Replacement")),
(AND('[1]PWS Information'!$E$10="CWS",U3061="Single Family Residence",Q3061="Galvanized Requiring Replacement",R3061="Yes")),
(AND('[1]PWS Information'!$E$10="NTNC",Q3061="Galvanized Requiring Replacement")),
(AND('[1]PWS Information'!$E$10="NTNC",U3061="Single Family Residence",R3061="Yes")))),"Tier 3",
IF((OR((AND('[1]PWS Information'!$E$10="CWS",U3061="Single Family Residence",S3061="Yes",Q3061="Non-Lead", J3061="Non-Lead - Copper",L3061="Before 1989")),
(AND('[1]PWS Information'!$E$10="CWS",U3061="Single Family Residence",S3061="Yes",Q3061="Non-Lead", N3061="Non-Lead - Copper",O3061="Before 1989")))),"Tier 4",
IF((OR((AND('[1]PWS Information'!$E$10="NTNC",Q3061="Non-Lead")),
(AND('[1]PWS Information'!$E$10="CWS",Q3061="Non-Lead",S3061="")),
(AND('[1]PWS Information'!$E$10="CWS",Q3061="Non-Lead",S3061="No")),
(AND('[1]PWS Information'!$E$10="CWS",Q3061="Non-Lead",S3061="Don't Know")),
(AND('[1]PWS Information'!$E$10="CWS",Q3061="Non-Lead", J3061="Non-Lead - Copper", S3061="Yes", L3061="Between 1989 and 2014")),
(AND('[1]PWS Information'!$E$10="CWS",Q3061="Non-Lead", J3061="Non-Lead - Copper", S3061="Yes", L3061="After 2014")),
(AND('[1]PWS Information'!$E$10="CWS",Q3061="Non-Lead", J3061="Non-Lead - Copper", S3061="Yes", L3061="Unknown")),
(AND('[1]PWS Information'!$E$10="CWS",Q3061="Non-Lead", N3061="Non-Lead - Copper", S3061="Yes", O3061="Between 1989 and 2014")),
(AND('[1]PWS Information'!$E$10="CWS",Q3061="Non-Lead", N3061="Non-Lead - Copper", S3061="Yes", O3061="After 2014")),
(AND('[1]PWS Information'!$E$10="CWS",Q3061="Non-Lead", N3061="Non-Lead - Copper", S3061="Yes", O3061="Unknown")),
(AND('[1]PWS Information'!$E$10="CWS",Q3061="Unknown")),
(AND('[1]PWS Information'!$E$10="NTNC",Q3061="Unknown")))),"Tier 5",
"")))))</f>
        <v>Tier 5</v>
      </c>
      <c r="Z3061" s="71"/>
      <c r="AA3061" s="71"/>
    </row>
    <row r="3062" spans="1:27" ht="72" x14ac:dyDescent="0.3">
      <c r="A3062" s="17"/>
      <c r="B3062" s="70" t="s">
        <v>784</v>
      </c>
      <c r="C3062" s="60">
        <v>274</v>
      </c>
      <c r="D3062" s="61" t="s">
        <v>755</v>
      </c>
      <c r="E3062" s="61" t="s">
        <v>128</v>
      </c>
      <c r="F3062" s="61">
        <v>78640</v>
      </c>
      <c r="G3062" s="62" t="s">
        <v>677</v>
      </c>
      <c r="H3062" s="63">
        <v>29.966719399999999</v>
      </c>
      <c r="I3062" s="64">
        <v>-97.818236111111105</v>
      </c>
      <c r="J3062" s="65" t="s">
        <v>50</v>
      </c>
      <c r="K3062" s="66" t="s">
        <v>51</v>
      </c>
      <c r="L3062" s="62" t="s">
        <v>52</v>
      </c>
      <c r="M3062" s="69"/>
      <c r="N3062" s="65" t="s">
        <v>50</v>
      </c>
      <c r="O3062" s="66" t="s">
        <v>52</v>
      </c>
      <c r="P3062" s="69"/>
      <c r="Q3062" s="55" t="str">
        <f t="shared" si="47"/>
        <v>Non-Lead</v>
      </c>
      <c r="R3062" s="70" t="s">
        <v>51</v>
      </c>
      <c r="S3062" s="70" t="s">
        <v>51</v>
      </c>
      <c r="T3062" s="70"/>
      <c r="U3062" s="71" t="s">
        <v>53</v>
      </c>
      <c r="V3062" s="71" t="s">
        <v>51</v>
      </c>
      <c r="W3062" s="71" t="s">
        <v>51</v>
      </c>
      <c r="X3062" s="71" t="s">
        <v>51</v>
      </c>
      <c r="Y3062" s="72" t="str">
        <f>IF((OR((AND('[1]PWS Information'!$E$10="CWS",U3062="Single Family Residence",Q3062="Lead")),
(AND('[1]PWS Information'!$E$10="CWS",U3062="Multiple Family Residence",'[1]PWS Information'!$E$11="Yes",Q3062="Lead")),
(AND('[1]PWS Information'!$E$10="NTNC",Q3062="Lead")))),"Tier 1",
IF((OR((AND('[1]PWS Information'!$E$10="CWS",U3062="Multiple Family Residence",'[1]PWS Information'!$E$11="No",Q3062="Lead")),
(AND('[1]PWS Information'!$E$10="CWS",U3062="Other",Q3062="Lead")),
(AND('[1]PWS Information'!$E$10="CWS",U3062="Building",Q3062="Lead")))),"Tier 2",
IF((OR((AND('[1]PWS Information'!$E$10="CWS",U3062="Single Family Residence",Q3062="Galvanized Requiring Replacement")),
(AND('[1]PWS Information'!$E$10="CWS",U3062="Single Family Residence",Q3062="Galvanized Requiring Replacement",R3062="Yes")),
(AND('[1]PWS Information'!$E$10="NTNC",Q3062="Galvanized Requiring Replacement")),
(AND('[1]PWS Information'!$E$10="NTNC",U3062="Single Family Residence",R3062="Yes")))),"Tier 3",
IF((OR((AND('[1]PWS Information'!$E$10="CWS",U3062="Single Family Residence",S3062="Yes",Q3062="Non-Lead", J3062="Non-Lead - Copper",L3062="Before 1989")),
(AND('[1]PWS Information'!$E$10="CWS",U3062="Single Family Residence",S3062="Yes",Q3062="Non-Lead", N3062="Non-Lead - Copper",O3062="Before 1989")))),"Tier 4",
IF((OR((AND('[1]PWS Information'!$E$10="NTNC",Q3062="Non-Lead")),
(AND('[1]PWS Information'!$E$10="CWS",Q3062="Non-Lead",S3062="")),
(AND('[1]PWS Information'!$E$10="CWS",Q3062="Non-Lead",S3062="No")),
(AND('[1]PWS Information'!$E$10="CWS",Q3062="Non-Lead",S3062="Don't Know")),
(AND('[1]PWS Information'!$E$10="CWS",Q3062="Non-Lead", J3062="Non-Lead - Copper", S3062="Yes", L3062="Between 1989 and 2014")),
(AND('[1]PWS Information'!$E$10="CWS",Q3062="Non-Lead", J3062="Non-Lead - Copper", S3062="Yes", L3062="After 2014")),
(AND('[1]PWS Information'!$E$10="CWS",Q3062="Non-Lead", J3062="Non-Lead - Copper", S3062="Yes", L3062="Unknown")),
(AND('[1]PWS Information'!$E$10="CWS",Q3062="Non-Lead", N3062="Non-Lead - Copper", S3062="Yes", O3062="Between 1989 and 2014")),
(AND('[1]PWS Information'!$E$10="CWS",Q3062="Non-Lead", N3062="Non-Lead - Copper", S3062="Yes", O3062="After 2014")),
(AND('[1]PWS Information'!$E$10="CWS",Q3062="Non-Lead", N3062="Non-Lead - Copper", S3062="Yes", O3062="Unknown")),
(AND('[1]PWS Information'!$E$10="CWS",Q3062="Unknown")),
(AND('[1]PWS Information'!$E$10="NTNC",Q3062="Unknown")))),"Tier 5",
"")))))</f>
        <v>Tier 5</v>
      </c>
      <c r="Z3062" s="71"/>
      <c r="AA3062" s="71"/>
    </row>
    <row r="3063" spans="1:27" ht="100.8" x14ac:dyDescent="0.3">
      <c r="A3063" s="1"/>
      <c r="B3063" s="70" t="s">
        <v>785</v>
      </c>
      <c r="C3063" s="60">
        <v>275</v>
      </c>
      <c r="D3063" s="61" t="s">
        <v>755</v>
      </c>
      <c r="E3063" s="61" t="s">
        <v>128</v>
      </c>
      <c r="F3063" s="61">
        <v>78640</v>
      </c>
      <c r="G3063" s="62" t="s">
        <v>786</v>
      </c>
      <c r="H3063" s="63">
        <v>29.966525000000001</v>
      </c>
      <c r="I3063" s="64">
        <v>-97.818574999999996</v>
      </c>
      <c r="J3063" s="65" t="s">
        <v>50</v>
      </c>
      <c r="K3063" s="66" t="s">
        <v>51</v>
      </c>
      <c r="L3063" s="62" t="s">
        <v>52</v>
      </c>
      <c r="M3063" s="69"/>
      <c r="N3063" s="65" t="s">
        <v>50</v>
      </c>
      <c r="O3063" s="66" t="s">
        <v>52</v>
      </c>
      <c r="P3063" s="69"/>
      <c r="Q3063" s="55" t="str">
        <f t="shared" si="47"/>
        <v>Non-Lead</v>
      </c>
      <c r="R3063" s="70" t="s">
        <v>51</v>
      </c>
      <c r="S3063" s="70" t="s">
        <v>51</v>
      </c>
      <c r="T3063" s="70"/>
      <c r="U3063" s="71" t="s">
        <v>53</v>
      </c>
      <c r="V3063" s="71" t="s">
        <v>51</v>
      </c>
      <c r="W3063" s="71" t="s">
        <v>51</v>
      </c>
      <c r="X3063" s="71" t="s">
        <v>51</v>
      </c>
      <c r="Y3063" s="72" t="str">
        <f>IF((OR((AND('[1]PWS Information'!$E$10="CWS",U3063="Single Family Residence",Q3063="Lead")),
(AND('[1]PWS Information'!$E$10="CWS",U3063="Multiple Family Residence",'[1]PWS Information'!$E$11="Yes",Q3063="Lead")),
(AND('[1]PWS Information'!$E$10="NTNC",Q3063="Lead")))),"Tier 1",
IF((OR((AND('[1]PWS Information'!$E$10="CWS",U3063="Multiple Family Residence",'[1]PWS Information'!$E$11="No",Q3063="Lead")),
(AND('[1]PWS Information'!$E$10="CWS",U3063="Other",Q3063="Lead")),
(AND('[1]PWS Information'!$E$10="CWS",U3063="Building",Q3063="Lead")))),"Tier 2",
IF((OR((AND('[1]PWS Information'!$E$10="CWS",U3063="Single Family Residence",Q3063="Galvanized Requiring Replacement")),
(AND('[1]PWS Information'!$E$10="CWS",U3063="Single Family Residence",Q3063="Galvanized Requiring Replacement",R3063="Yes")),
(AND('[1]PWS Information'!$E$10="NTNC",Q3063="Galvanized Requiring Replacement")),
(AND('[1]PWS Information'!$E$10="NTNC",U3063="Single Family Residence",R3063="Yes")))),"Tier 3",
IF((OR((AND('[1]PWS Information'!$E$10="CWS",U3063="Single Family Residence",S3063="Yes",Q3063="Non-Lead", J3063="Non-Lead - Copper",L3063="Before 1989")),
(AND('[1]PWS Information'!$E$10="CWS",U3063="Single Family Residence",S3063="Yes",Q3063="Non-Lead", N3063="Non-Lead - Copper",O3063="Before 1989")))),"Tier 4",
IF((OR((AND('[1]PWS Information'!$E$10="NTNC",Q3063="Non-Lead")),
(AND('[1]PWS Information'!$E$10="CWS",Q3063="Non-Lead",S3063="")),
(AND('[1]PWS Information'!$E$10="CWS",Q3063="Non-Lead",S3063="No")),
(AND('[1]PWS Information'!$E$10="CWS",Q3063="Non-Lead",S3063="Don't Know")),
(AND('[1]PWS Information'!$E$10="CWS",Q3063="Non-Lead", J3063="Non-Lead - Copper", S3063="Yes", L3063="Between 1989 and 2014")),
(AND('[1]PWS Information'!$E$10="CWS",Q3063="Non-Lead", J3063="Non-Lead - Copper", S3063="Yes", L3063="After 2014")),
(AND('[1]PWS Information'!$E$10="CWS",Q3063="Non-Lead", J3063="Non-Lead - Copper", S3063="Yes", L3063="Unknown")),
(AND('[1]PWS Information'!$E$10="CWS",Q3063="Non-Lead", N3063="Non-Lead - Copper", S3063="Yes", O3063="Between 1989 and 2014")),
(AND('[1]PWS Information'!$E$10="CWS",Q3063="Non-Lead", N3063="Non-Lead - Copper", S3063="Yes", O3063="After 2014")),
(AND('[1]PWS Information'!$E$10="CWS",Q3063="Non-Lead", N3063="Non-Lead - Copper", S3063="Yes", O3063="Unknown")),
(AND('[1]PWS Information'!$E$10="CWS",Q3063="Unknown")),
(AND('[1]PWS Information'!$E$10="NTNC",Q3063="Unknown")))),"Tier 5",
"")))))</f>
        <v>Tier 5</v>
      </c>
      <c r="Z3063" s="71"/>
      <c r="AA3063" s="71"/>
    </row>
    <row r="3064" spans="1:27" ht="72" x14ac:dyDescent="0.3">
      <c r="A3064" s="1"/>
      <c r="B3064" s="70" t="s">
        <v>787</v>
      </c>
      <c r="C3064" s="60">
        <v>282</v>
      </c>
      <c r="D3064" s="61" t="s">
        <v>755</v>
      </c>
      <c r="E3064" s="61" t="s">
        <v>128</v>
      </c>
      <c r="F3064" s="61">
        <v>78640</v>
      </c>
      <c r="G3064" s="62" t="s">
        <v>677</v>
      </c>
      <c r="H3064" s="63">
        <v>29.966816699999999</v>
      </c>
      <c r="I3064" s="64">
        <v>-97.818305555555497</v>
      </c>
      <c r="J3064" s="65" t="s">
        <v>50</v>
      </c>
      <c r="K3064" s="66" t="s">
        <v>51</v>
      </c>
      <c r="L3064" s="62" t="s">
        <v>52</v>
      </c>
      <c r="M3064" s="69"/>
      <c r="N3064" s="65" t="s">
        <v>50</v>
      </c>
      <c r="O3064" s="66" t="s">
        <v>52</v>
      </c>
      <c r="P3064" s="69"/>
      <c r="Q3064" s="55" t="str">
        <f t="shared" si="47"/>
        <v>Non-Lead</v>
      </c>
      <c r="R3064" s="70" t="s">
        <v>51</v>
      </c>
      <c r="S3064" s="70" t="s">
        <v>51</v>
      </c>
      <c r="T3064" s="70"/>
      <c r="U3064" s="71" t="s">
        <v>53</v>
      </c>
      <c r="V3064" s="71" t="s">
        <v>51</v>
      </c>
      <c r="W3064" s="71" t="s">
        <v>51</v>
      </c>
      <c r="X3064" s="71" t="s">
        <v>51</v>
      </c>
      <c r="Y3064" s="72" t="str">
        <f>IF((OR((AND('[1]PWS Information'!$E$10="CWS",U3064="Single Family Residence",Q3064="Lead")),
(AND('[1]PWS Information'!$E$10="CWS",U3064="Multiple Family Residence",'[1]PWS Information'!$E$11="Yes",Q3064="Lead")),
(AND('[1]PWS Information'!$E$10="NTNC",Q3064="Lead")))),"Tier 1",
IF((OR((AND('[1]PWS Information'!$E$10="CWS",U3064="Multiple Family Residence",'[1]PWS Information'!$E$11="No",Q3064="Lead")),
(AND('[1]PWS Information'!$E$10="CWS",U3064="Other",Q3064="Lead")),
(AND('[1]PWS Information'!$E$10="CWS",U3064="Building",Q3064="Lead")))),"Tier 2",
IF((OR((AND('[1]PWS Information'!$E$10="CWS",U3064="Single Family Residence",Q3064="Galvanized Requiring Replacement")),
(AND('[1]PWS Information'!$E$10="CWS",U3064="Single Family Residence",Q3064="Galvanized Requiring Replacement",R3064="Yes")),
(AND('[1]PWS Information'!$E$10="NTNC",Q3064="Galvanized Requiring Replacement")),
(AND('[1]PWS Information'!$E$10="NTNC",U3064="Single Family Residence",R3064="Yes")))),"Tier 3",
IF((OR((AND('[1]PWS Information'!$E$10="CWS",U3064="Single Family Residence",S3064="Yes",Q3064="Non-Lead", J3064="Non-Lead - Copper",L3064="Before 1989")),
(AND('[1]PWS Information'!$E$10="CWS",U3064="Single Family Residence",S3064="Yes",Q3064="Non-Lead", N3064="Non-Lead - Copper",O3064="Before 1989")))),"Tier 4",
IF((OR((AND('[1]PWS Information'!$E$10="NTNC",Q3064="Non-Lead")),
(AND('[1]PWS Information'!$E$10="CWS",Q3064="Non-Lead",S3064="")),
(AND('[1]PWS Information'!$E$10="CWS",Q3064="Non-Lead",S3064="No")),
(AND('[1]PWS Information'!$E$10="CWS",Q3064="Non-Lead",S3064="Don't Know")),
(AND('[1]PWS Information'!$E$10="CWS",Q3064="Non-Lead", J3064="Non-Lead - Copper", S3064="Yes", L3064="Between 1989 and 2014")),
(AND('[1]PWS Information'!$E$10="CWS",Q3064="Non-Lead", J3064="Non-Lead - Copper", S3064="Yes", L3064="After 2014")),
(AND('[1]PWS Information'!$E$10="CWS",Q3064="Non-Lead", J3064="Non-Lead - Copper", S3064="Yes", L3064="Unknown")),
(AND('[1]PWS Information'!$E$10="CWS",Q3064="Non-Lead", N3064="Non-Lead - Copper", S3064="Yes", O3064="Between 1989 and 2014")),
(AND('[1]PWS Information'!$E$10="CWS",Q3064="Non-Lead", N3064="Non-Lead - Copper", S3064="Yes", O3064="After 2014")),
(AND('[1]PWS Information'!$E$10="CWS",Q3064="Non-Lead", N3064="Non-Lead - Copper", S3064="Yes", O3064="Unknown")),
(AND('[1]PWS Information'!$E$10="CWS",Q3064="Unknown")),
(AND('[1]PWS Information'!$E$10="NTNC",Q3064="Unknown")))),"Tier 5",
"")))))</f>
        <v>Tier 5</v>
      </c>
      <c r="Z3064" s="71"/>
      <c r="AA3064" s="71"/>
    </row>
    <row r="3065" spans="1:27" ht="72" x14ac:dyDescent="0.3">
      <c r="A3065" s="1"/>
      <c r="B3065" s="70" t="s">
        <v>788</v>
      </c>
      <c r="C3065" s="60">
        <v>283</v>
      </c>
      <c r="D3065" s="61" t="s">
        <v>755</v>
      </c>
      <c r="E3065" s="61" t="s">
        <v>128</v>
      </c>
      <c r="F3065" s="61">
        <v>78640</v>
      </c>
      <c r="G3065" s="62" t="s">
        <v>677</v>
      </c>
      <c r="H3065" s="63">
        <v>29.966497199999999</v>
      </c>
      <c r="I3065" s="64">
        <v>-97.818694444444404</v>
      </c>
      <c r="J3065" s="65" t="s">
        <v>50</v>
      </c>
      <c r="K3065" s="66" t="s">
        <v>51</v>
      </c>
      <c r="L3065" s="62" t="s">
        <v>52</v>
      </c>
      <c r="M3065" s="69"/>
      <c r="N3065" s="65" t="s">
        <v>50</v>
      </c>
      <c r="O3065" s="66" t="s">
        <v>52</v>
      </c>
      <c r="P3065" s="69"/>
      <c r="Q3065" s="55" t="str">
        <f t="shared" si="47"/>
        <v>Non-Lead</v>
      </c>
      <c r="R3065" s="70" t="s">
        <v>51</v>
      </c>
      <c r="S3065" s="70" t="s">
        <v>51</v>
      </c>
      <c r="T3065" s="70"/>
      <c r="U3065" s="71" t="s">
        <v>53</v>
      </c>
      <c r="V3065" s="71" t="s">
        <v>51</v>
      </c>
      <c r="W3065" s="71" t="s">
        <v>51</v>
      </c>
      <c r="X3065" s="71" t="s">
        <v>51</v>
      </c>
      <c r="Y3065" s="72" t="str">
        <f>IF((OR((AND('[1]PWS Information'!$E$10="CWS",U3065="Single Family Residence",Q3065="Lead")),
(AND('[1]PWS Information'!$E$10="CWS",U3065="Multiple Family Residence",'[1]PWS Information'!$E$11="Yes",Q3065="Lead")),
(AND('[1]PWS Information'!$E$10="NTNC",Q3065="Lead")))),"Tier 1",
IF((OR((AND('[1]PWS Information'!$E$10="CWS",U3065="Multiple Family Residence",'[1]PWS Information'!$E$11="No",Q3065="Lead")),
(AND('[1]PWS Information'!$E$10="CWS",U3065="Other",Q3065="Lead")),
(AND('[1]PWS Information'!$E$10="CWS",U3065="Building",Q3065="Lead")))),"Tier 2",
IF((OR((AND('[1]PWS Information'!$E$10="CWS",U3065="Single Family Residence",Q3065="Galvanized Requiring Replacement")),
(AND('[1]PWS Information'!$E$10="CWS",U3065="Single Family Residence",Q3065="Galvanized Requiring Replacement",R3065="Yes")),
(AND('[1]PWS Information'!$E$10="NTNC",Q3065="Galvanized Requiring Replacement")),
(AND('[1]PWS Information'!$E$10="NTNC",U3065="Single Family Residence",R3065="Yes")))),"Tier 3",
IF((OR((AND('[1]PWS Information'!$E$10="CWS",U3065="Single Family Residence",S3065="Yes",Q3065="Non-Lead", J3065="Non-Lead - Copper",L3065="Before 1989")),
(AND('[1]PWS Information'!$E$10="CWS",U3065="Single Family Residence",S3065="Yes",Q3065="Non-Lead", N3065="Non-Lead - Copper",O3065="Before 1989")))),"Tier 4",
IF((OR((AND('[1]PWS Information'!$E$10="NTNC",Q3065="Non-Lead")),
(AND('[1]PWS Information'!$E$10="CWS",Q3065="Non-Lead",S3065="")),
(AND('[1]PWS Information'!$E$10="CWS",Q3065="Non-Lead",S3065="No")),
(AND('[1]PWS Information'!$E$10="CWS",Q3065="Non-Lead",S3065="Don't Know")),
(AND('[1]PWS Information'!$E$10="CWS",Q3065="Non-Lead", J3065="Non-Lead - Copper", S3065="Yes", L3065="Between 1989 and 2014")),
(AND('[1]PWS Information'!$E$10="CWS",Q3065="Non-Lead", J3065="Non-Lead - Copper", S3065="Yes", L3065="After 2014")),
(AND('[1]PWS Information'!$E$10="CWS",Q3065="Non-Lead", J3065="Non-Lead - Copper", S3065="Yes", L3065="Unknown")),
(AND('[1]PWS Information'!$E$10="CWS",Q3065="Non-Lead", N3065="Non-Lead - Copper", S3065="Yes", O3065="Between 1989 and 2014")),
(AND('[1]PWS Information'!$E$10="CWS",Q3065="Non-Lead", N3065="Non-Lead - Copper", S3065="Yes", O3065="After 2014")),
(AND('[1]PWS Information'!$E$10="CWS",Q3065="Non-Lead", N3065="Non-Lead - Copper", S3065="Yes", O3065="Unknown")),
(AND('[1]PWS Information'!$E$10="CWS",Q3065="Unknown")),
(AND('[1]PWS Information'!$E$10="NTNC",Q3065="Unknown")))),"Tier 5",
"")))))</f>
        <v>Tier 5</v>
      </c>
      <c r="Z3065" s="71"/>
      <c r="AA3065" s="71"/>
    </row>
    <row r="3066" spans="1:27" ht="72" x14ac:dyDescent="0.3">
      <c r="A3066" s="17"/>
      <c r="B3066" s="70" t="s">
        <v>789</v>
      </c>
      <c r="C3066" s="60">
        <v>110</v>
      </c>
      <c r="D3066" s="61" t="s">
        <v>790</v>
      </c>
      <c r="E3066" s="61" t="s">
        <v>128</v>
      </c>
      <c r="F3066" s="61">
        <v>78640</v>
      </c>
      <c r="G3066" s="62" t="s">
        <v>677</v>
      </c>
      <c r="H3066" s="63">
        <v>29.981501999999999</v>
      </c>
      <c r="I3066" s="64">
        <v>-97.817136000000005</v>
      </c>
      <c r="J3066" s="65" t="s">
        <v>50</v>
      </c>
      <c r="K3066" s="66" t="s">
        <v>51</v>
      </c>
      <c r="L3066" s="62" t="s">
        <v>52</v>
      </c>
      <c r="M3066" s="69"/>
      <c r="N3066" s="65" t="s">
        <v>50</v>
      </c>
      <c r="O3066" s="66" t="s">
        <v>52</v>
      </c>
      <c r="P3066" s="69"/>
      <c r="Q3066" s="55" t="str">
        <f t="shared" si="47"/>
        <v>Non-Lead</v>
      </c>
      <c r="R3066" s="70" t="s">
        <v>51</v>
      </c>
      <c r="S3066" s="70" t="s">
        <v>51</v>
      </c>
      <c r="T3066" s="70"/>
      <c r="U3066" s="71" t="s">
        <v>53</v>
      </c>
      <c r="V3066" s="71" t="s">
        <v>51</v>
      </c>
      <c r="W3066" s="71" t="s">
        <v>51</v>
      </c>
      <c r="X3066" s="71" t="s">
        <v>51</v>
      </c>
      <c r="Y3066" s="72" t="str">
        <f>IF((OR((AND('[1]PWS Information'!$E$10="CWS",U3066="Single Family Residence",Q3066="Lead")),
(AND('[1]PWS Information'!$E$10="CWS",U3066="Multiple Family Residence",'[1]PWS Information'!$E$11="Yes",Q3066="Lead")),
(AND('[1]PWS Information'!$E$10="NTNC",Q3066="Lead")))),"Tier 1",
IF((OR((AND('[1]PWS Information'!$E$10="CWS",U3066="Multiple Family Residence",'[1]PWS Information'!$E$11="No",Q3066="Lead")),
(AND('[1]PWS Information'!$E$10="CWS",U3066="Other",Q3066="Lead")),
(AND('[1]PWS Information'!$E$10="CWS",U3066="Building",Q3066="Lead")))),"Tier 2",
IF((OR((AND('[1]PWS Information'!$E$10="CWS",U3066="Single Family Residence",Q3066="Galvanized Requiring Replacement")),
(AND('[1]PWS Information'!$E$10="CWS",U3066="Single Family Residence",Q3066="Galvanized Requiring Replacement",R3066="Yes")),
(AND('[1]PWS Information'!$E$10="NTNC",Q3066="Galvanized Requiring Replacement")),
(AND('[1]PWS Information'!$E$10="NTNC",U3066="Single Family Residence",R3066="Yes")))),"Tier 3",
IF((OR((AND('[1]PWS Information'!$E$10="CWS",U3066="Single Family Residence",S3066="Yes",Q3066="Non-Lead", J3066="Non-Lead - Copper",L3066="Before 1989")),
(AND('[1]PWS Information'!$E$10="CWS",U3066="Single Family Residence",S3066="Yes",Q3066="Non-Lead", N3066="Non-Lead - Copper",O3066="Before 1989")))),"Tier 4",
IF((OR((AND('[1]PWS Information'!$E$10="NTNC",Q3066="Non-Lead")),
(AND('[1]PWS Information'!$E$10="CWS",Q3066="Non-Lead",S3066="")),
(AND('[1]PWS Information'!$E$10="CWS",Q3066="Non-Lead",S3066="No")),
(AND('[1]PWS Information'!$E$10="CWS",Q3066="Non-Lead",S3066="Don't Know")),
(AND('[1]PWS Information'!$E$10="CWS",Q3066="Non-Lead", J3066="Non-Lead - Copper", S3066="Yes", L3066="Between 1989 and 2014")),
(AND('[1]PWS Information'!$E$10="CWS",Q3066="Non-Lead", J3066="Non-Lead - Copper", S3066="Yes", L3066="After 2014")),
(AND('[1]PWS Information'!$E$10="CWS",Q3066="Non-Lead", J3066="Non-Lead - Copper", S3066="Yes", L3066="Unknown")),
(AND('[1]PWS Information'!$E$10="CWS",Q3066="Non-Lead", N3066="Non-Lead - Copper", S3066="Yes", O3066="Between 1989 and 2014")),
(AND('[1]PWS Information'!$E$10="CWS",Q3066="Non-Lead", N3066="Non-Lead - Copper", S3066="Yes", O3066="After 2014")),
(AND('[1]PWS Information'!$E$10="CWS",Q3066="Non-Lead", N3066="Non-Lead - Copper", S3066="Yes", O3066="Unknown")),
(AND('[1]PWS Information'!$E$10="CWS",Q3066="Unknown")),
(AND('[1]PWS Information'!$E$10="NTNC",Q3066="Unknown")))),"Tier 5",
"")))))</f>
        <v>Tier 5</v>
      </c>
      <c r="Z3066" s="71"/>
      <c r="AA3066" s="71"/>
    </row>
    <row r="3067" spans="1:27" ht="72" x14ac:dyDescent="0.3">
      <c r="A3067" s="1"/>
      <c r="B3067" s="70" t="s">
        <v>791</v>
      </c>
      <c r="C3067" s="60">
        <v>122</v>
      </c>
      <c r="D3067" s="61" t="s">
        <v>790</v>
      </c>
      <c r="E3067" s="61" t="s">
        <v>128</v>
      </c>
      <c r="F3067" s="61">
        <v>78640</v>
      </c>
      <c r="G3067" s="62" t="s">
        <v>677</v>
      </c>
      <c r="H3067" s="63">
        <v>29.964504999999999</v>
      </c>
      <c r="I3067" s="64">
        <v>-97.817263999999994</v>
      </c>
      <c r="J3067" s="65" t="s">
        <v>50</v>
      </c>
      <c r="K3067" s="66" t="s">
        <v>51</v>
      </c>
      <c r="L3067" s="62" t="s">
        <v>52</v>
      </c>
      <c r="M3067" s="69"/>
      <c r="N3067" s="65" t="s">
        <v>50</v>
      </c>
      <c r="O3067" s="66" t="s">
        <v>52</v>
      </c>
      <c r="P3067" s="69"/>
      <c r="Q3067" s="55" t="str">
        <f t="shared" si="47"/>
        <v>Non-Lead</v>
      </c>
      <c r="R3067" s="70" t="s">
        <v>51</v>
      </c>
      <c r="S3067" s="70" t="s">
        <v>51</v>
      </c>
      <c r="T3067" s="70"/>
      <c r="U3067" s="71" t="s">
        <v>53</v>
      </c>
      <c r="V3067" s="71" t="s">
        <v>51</v>
      </c>
      <c r="W3067" s="71" t="s">
        <v>51</v>
      </c>
      <c r="X3067" s="71" t="s">
        <v>51</v>
      </c>
      <c r="Y3067" s="72" t="str">
        <f>IF((OR((AND('[1]PWS Information'!$E$10="CWS",U3067="Single Family Residence",Q3067="Lead")),
(AND('[1]PWS Information'!$E$10="CWS",U3067="Multiple Family Residence",'[1]PWS Information'!$E$11="Yes",Q3067="Lead")),
(AND('[1]PWS Information'!$E$10="NTNC",Q3067="Lead")))),"Tier 1",
IF((OR((AND('[1]PWS Information'!$E$10="CWS",U3067="Multiple Family Residence",'[1]PWS Information'!$E$11="No",Q3067="Lead")),
(AND('[1]PWS Information'!$E$10="CWS",U3067="Other",Q3067="Lead")),
(AND('[1]PWS Information'!$E$10="CWS",U3067="Building",Q3067="Lead")))),"Tier 2",
IF((OR((AND('[1]PWS Information'!$E$10="CWS",U3067="Single Family Residence",Q3067="Galvanized Requiring Replacement")),
(AND('[1]PWS Information'!$E$10="CWS",U3067="Single Family Residence",Q3067="Galvanized Requiring Replacement",R3067="Yes")),
(AND('[1]PWS Information'!$E$10="NTNC",Q3067="Galvanized Requiring Replacement")),
(AND('[1]PWS Information'!$E$10="NTNC",U3067="Single Family Residence",R3067="Yes")))),"Tier 3",
IF((OR((AND('[1]PWS Information'!$E$10="CWS",U3067="Single Family Residence",S3067="Yes",Q3067="Non-Lead", J3067="Non-Lead - Copper",L3067="Before 1989")),
(AND('[1]PWS Information'!$E$10="CWS",U3067="Single Family Residence",S3067="Yes",Q3067="Non-Lead", N3067="Non-Lead - Copper",O3067="Before 1989")))),"Tier 4",
IF((OR((AND('[1]PWS Information'!$E$10="NTNC",Q3067="Non-Lead")),
(AND('[1]PWS Information'!$E$10="CWS",Q3067="Non-Lead",S3067="")),
(AND('[1]PWS Information'!$E$10="CWS",Q3067="Non-Lead",S3067="No")),
(AND('[1]PWS Information'!$E$10="CWS",Q3067="Non-Lead",S3067="Don't Know")),
(AND('[1]PWS Information'!$E$10="CWS",Q3067="Non-Lead", J3067="Non-Lead - Copper", S3067="Yes", L3067="Between 1989 and 2014")),
(AND('[1]PWS Information'!$E$10="CWS",Q3067="Non-Lead", J3067="Non-Lead - Copper", S3067="Yes", L3067="After 2014")),
(AND('[1]PWS Information'!$E$10="CWS",Q3067="Non-Lead", J3067="Non-Lead - Copper", S3067="Yes", L3067="Unknown")),
(AND('[1]PWS Information'!$E$10="CWS",Q3067="Non-Lead", N3067="Non-Lead - Copper", S3067="Yes", O3067="Between 1989 and 2014")),
(AND('[1]PWS Information'!$E$10="CWS",Q3067="Non-Lead", N3067="Non-Lead - Copper", S3067="Yes", O3067="After 2014")),
(AND('[1]PWS Information'!$E$10="CWS",Q3067="Non-Lead", N3067="Non-Lead - Copper", S3067="Yes", O3067="Unknown")),
(AND('[1]PWS Information'!$E$10="CWS",Q3067="Unknown")),
(AND('[1]PWS Information'!$E$10="NTNC",Q3067="Unknown")))),"Tier 5",
"")))))</f>
        <v>Tier 5</v>
      </c>
      <c r="Z3067" s="71"/>
      <c r="AA3067" s="71"/>
    </row>
    <row r="3068" spans="1:27" ht="72" x14ac:dyDescent="0.3">
      <c r="A3068" s="1"/>
      <c r="B3068" s="70" t="s">
        <v>792</v>
      </c>
      <c r="C3068" s="60">
        <v>146</v>
      </c>
      <c r="D3068" s="61" t="s">
        <v>790</v>
      </c>
      <c r="E3068" s="61" t="s">
        <v>128</v>
      </c>
      <c r="F3068" s="61">
        <v>78640</v>
      </c>
      <c r="G3068" s="62" t="s">
        <v>677</v>
      </c>
      <c r="H3068" s="63">
        <v>29.981918</v>
      </c>
      <c r="I3068" s="64">
        <v>-97.798398000000006</v>
      </c>
      <c r="J3068" s="65" t="s">
        <v>50</v>
      </c>
      <c r="K3068" s="66" t="s">
        <v>51</v>
      </c>
      <c r="L3068" s="62" t="s">
        <v>52</v>
      </c>
      <c r="M3068" s="69"/>
      <c r="N3068" s="65" t="s">
        <v>50</v>
      </c>
      <c r="O3068" s="66" t="s">
        <v>52</v>
      </c>
      <c r="P3068" s="69"/>
      <c r="Q3068" s="55" t="str">
        <f t="shared" si="47"/>
        <v>Non-Lead</v>
      </c>
      <c r="R3068" s="70" t="s">
        <v>51</v>
      </c>
      <c r="S3068" s="70" t="s">
        <v>51</v>
      </c>
      <c r="T3068" s="70"/>
      <c r="U3068" s="71" t="s">
        <v>53</v>
      </c>
      <c r="V3068" s="71" t="s">
        <v>51</v>
      </c>
      <c r="W3068" s="71" t="s">
        <v>51</v>
      </c>
      <c r="X3068" s="71" t="s">
        <v>51</v>
      </c>
      <c r="Y3068" s="72" t="str">
        <f>IF((OR((AND('[1]PWS Information'!$E$10="CWS",U3068="Single Family Residence",Q3068="Lead")),
(AND('[1]PWS Information'!$E$10="CWS",U3068="Multiple Family Residence",'[1]PWS Information'!$E$11="Yes",Q3068="Lead")),
(AND('[1]PWS Information'!$E$10="NTNC",Q3068="Lead")))),"Tier 1",
IF((OR((AND('[1]PWS Information'!$E$10="CWS",U3068="Multiple Family Residence",'[1]PWS Information'!$E$11="No",Q3068="Lead")),
(AND('[1]PWS Information'!$E$10="CWS",U3068="Other",Q3068="Lead")),
(AND('[1]PWS Information'!$E$10="CWS",U3068="Building",Q3068="Lead")))),"Tier 2",
IF((OR((AND('[1]PWS Information'!$E$10="CWS",U3068="Single Family Residence",Q3068="Galvanized Requiring Replacement")),
(AND('[1]PWS Information'!$E$10="CWS",U3068="Single Family Residence",Q3068="Galvanized Requiring Replacement",R3068="Yes")),
(AND('[1]PWS Information'!$E$10="NTNC",Q3068="Galvanized Requiring Replacement")),
(AND('[1]PWS Information'!$E$10="NTNC",U3068="Single Family Residence",R3068="Yes")))),"Tier 3",
IF((OR((AND('[1]PWS Information'!$E$10="CWS",U3068="Single Family Residence",S3068="Yes",Q3068="Non-Lead", J3068="Non-Lead - Copper",L3068="Before 1989")),
(AND('[1]PWS Information'!$E$10="CWS",U3068="Single Family Residence",S3068="Yes",Q3068="Non-Lead", N3068="Non-Lead - Copper",O3068="Before 1989")))),"Tier 4",
IF((OR((AND('[1]PWS Information'!$E$10="NTNC",Q3068="Non-Lead")),
(AND('[1]PWS Information'!$E$10="CWS",Q3068="Non-Lead",S3068="")),
(AND('[1]PWS Information'!$E$10="CWS",Q3068="Non-Lead",S3068="No")),
(AND('[1]PWS Information'!$E$10="CWS",Q3068="Non-Lead",S3068="Don't Know")),
(AND('[1]PWS Information'!$E$10="CWS",Q3068="Non-Lead", J3068="Non-Lead - Copper", S3068="Yes", L3068="Between 1989 and 2014")),
(AND('[1]PWS Information'!$E$10="CWS",Q3068="Non-Lead", J3068="Non-Lead - Copper", S3068="Yes", L3068="After 2014")),
(AND('[1]PWS Information'!$E$10="CWS",Q3068="Non-Lead", J3068="Non-Lead - Copper", S3068="Yes", L3068="Unknown")),
(AND('[1]PWS Information'!$E$10="CWS",Q3068="Non-Lead", N3068="Non-Lead - Copper", S3068="Yes", O3068="Between 1989 and 2014")),
(AND('[1]PWS Information'!$E$10="CWS",Q3068="Non-Lead", N3068="Non-Lead - Copper", S3068="Yes", O3068="After 2014")),
(AND('[1]PWS Information'!$E$10="CWS",Q3068="Non-Lead", N3068="Non-Lead - Copper", S3068="Yes", O3068="Unknown")),
(AND('[1]PWS Information'!$E$10="CWS",Q3068="Unknown")),
(AND('[1]PWS Information'!$E$10="NTNC",Q3068="Unknown")))),"Tier 5",
"")))))</f>
        <v>Tier 5</v>
      </c>
      <c r="Z3068" s="71"/>
      <c r="AA3068" s="71"/>
    </row>
    <row r="3069" spans="1:27" ht="72" x14ac:dyDescent="0.3">
      <c r="A3069" s="1"/>
      <c r="B3069" s="70" t="s">
        <v>793</v>
      </c>
      <c r="C3069" s="60">
        <v>147</v>
      </c>
      <c r="D3069" s="61" t="s">
        <v>790</v>
      </c>
      <c r="E3069" s="61" t="s">
        <v>128</v>
      </c>
      <c r="F3069" s="61">
        <v>78640</v>
      </c>
      <c r="G3069" s="62" t="s">
        <v>677</v>
      </c>
      <c r="H3069" s="63">
        <v>29.983295999999999</v>
      </c>
      <c r="I3069" s="64">
        <v>-97.797093000000004</v>
      </c>
      <c r="J3069" s="65" t="s">
        <v>50</v>
      </c>
      <c r="K3069" s="66" t="s">
        <v>51</v>
      </c>
      <c r="L3069" s="62" t="s">
        <v>52</v>
      </c>
      <c r="M3069" s="69"/>
      <c r="N3069" s="65" t="s">
        <v>50</v>
      </c>
      <c r="O3069" s="66" t="s">
        <v>52</v>
      </c>
      <c r="P3069" s="69"/>
      <c r="Q3069" s="55" t="str">
        <f t="shared" si="47"/>
        <v>Non-Lead</v>
      </c>
      <c r="R3069" s="70" t="s">
        <v>51</v>
      </c>
      <c r="S3069" s="70" t="s">
        <v>51</v>
      </c>
      <c r="T3069" s="70"/>
      <c r="U3069" s="71" t="s">
        <v>53</v>
      </c>
      <c r="V3069" s="71" t="s">
        <v>51</v>
      </c>
      <c r="W3069" s="71" t="s">
        <v>51</v>
      </c>
      <c r="X3069" s="71" t="s">
        <v>51</v>
      </c>
      <c r="Y3069" s="72" t="str">
        <f>IF((OR((AND('[1]PWS Information'!$E$10="CWS",U3069="Single Family Residence",Q3069="Lead")),
(AND('[1]PWS Information'!$E$10="CWS",U3069="Multiple Family Residence",'[1]PWS Information'!$E$11="Yes",Q3069="Lead")),
(AND('[1]PWS Information'!$E$10="NTNC",Q3069="Lead")))),"Tier 1",
IF((OR((AND('[1]PWS Information'!$E$10="CWS",U3069="Multiple Family Residence",'[1]PWS Information'!$E$11="No",Q3069="Lead")),
(AND('[1]PWS Information'!$E$10="CWS",U3069="Other",Q3069="Lead")),
(AND('[1]PWS Information'!$E$10="CWS",U3069="Building",Q3069="Lead")))),"Tier 2",
IF((OR((AND('[1]PWS Information'!$E$10="CWS",U3069="Single Family Residence",Q3069="Galvanized Requiring Replacement")),
(AND('[1]PWS Information'!$E$10="CWS",U3069="Single Family Residence",Q3069="Galvanized Requiring Replacement",R3069="Yes")),
(AND('[1]PWS Information'!$E$10="NTNC",Q3069="Galvanized Requiring Replacement")),
(AND('[1]PWS Information'!$E$10="NTNC",U3069="Single Family Residence",R3069="Yes")))),"Tier 3",
IF((OR((AND('[1]PWS Information'!$E$10="CWS",U3069="Single Family Residence",S3069="Yes",Q3069="Non-Lead", J3069="Non-Lead - Copper",L3069="Before 1989")),
(AND('[1]PWS Information'!$E$10="CWS",U3069="Single Family Residence",S3069="Yes",Q3069="Non-Lead", N3069="Non-Lead - Copper",O3069="Before 1989")))),"Tier 4",
IF((OR((AND('[1]PWS Information'!$E$10="NTNC",Q3069="Non-Lead")),
(AND('[1]PWS Information'!$E$10="CWS",Q3069="Non-Lead",S3069="")),
(AND('[1]PWS Information'!$E$10="CWS",Q3069="Non-Lead",S3069="No")),
(AND('[1]PWS Information'!$E$10="CWS",Q3069="Non-Lead",S3069="Don't Know")),
(AND('[1]PWS Information'!$E$10="CWS",Q3069="Non-Lead", J3069="Non-Lead - Copper", S3069="Yes", L3069="Between 1989 and 2014")),
(AND('[1]PWS Information'!$E$10="CWS",Q3069="Non-Lead", J3069="Non-Lead - Copper", S3069="Yes", L3069="After 2014")),
(AND('[1]PWS Information'!$E$10="CWS",Q3069="Non-Lead", J3069="Non-Lead - Copper", S3069="Yes", L3069="Unknown")),
(AND('[1]PWS Information'!$E$10="CWS",Q3069="Non-Lead", N3069="Non-Lead - Copper", S3069="Yes", O3069="Between 1989 and 2014")),
(AND('[1]PWS Information'!$E$10="CWS",Q3069="Non-Lead", N3069="Non-Lead - Copper", S3069="Yes", O3069="After 2014")),
(AND('[1]PWS Information'!$E$10="CWS",Q3069="Non-Lead", N3069="Non-Lead - Copper", S3069="Yes", O3069="Unknown")),
(AND('[1]PWS Information'!$E$10="CWS",Q3069="Unknown")),
(AND('[1]PWS Information'!$E$10="NTNC",Q3069="Unknown")))),"Tier 5",
"")))))</f>
        <v>Tier 5</v>
      </c>
      <c r="Z3069" s="71"/>
      <c r="AA3069" s="71"/>
    </row>
    <row r="3070" spans="1:27" ht="72" x14ac:dyDescent="0.3">
      <c r="A3070" s="17"/>
      <c r="B3070" s="70" t="s">
        <v>794</v>
      </c>
      <c r="C3070" s="60">
        <v>154</v>
      </c>
      <c r="D3070" s="61" t="s">
        <v>790</v>
      </c>
      <c r="E3070" s="61" t="s">
        <v>128</v>
      </c>
      <c r="F3070" s="61">
        <v>78640</v>
      </c>
      <c r="G3070" s="62" t="s">
        <v>677</v>
      </c>
      <c r="H3070" s="63">
        <v>29.982015000000001</v>
      </c>
      <c r="I3070" s="64">
        <v>-97.798308000000006</v>
      </c>
      <c r="J3070" s="65" t="s">
        <v>50</v>
      </c>
      <c r="K3070" s="66" t="s">
        <v>51</v>
      </c>
      <c r="L3070" s="62" t="s">
        <v>52</v>
      </c>
      <c r="M3070" s="69"/>
      <c r="N3070" s="65" t="s">
        <v>50</v>
      </c>
      <c r="O3070" s="66" t="s">
        <v>52</v>
      </c>
      <c r="P3070" s="69"/>
      <c r="Q3070" s="55" t="str">
        <f t="shared" si="47"/>
        <v>Non-Lead</v>
      </c>
      <c r="R3070" s="70" t="s">
        <v>51</v>
      </c>
      <c r="S3070" s="70" t="s">
        <v>51</v>
      </c>
      <c r="T3070" s="70"/>
      <c r="U3070" s="71" t="s">
        <v>53</v>
      </c>
      <c r="V3070" s="71" t="s">
        <v>51</v>
      </c>
      <c r="W3070" s="71" t="s">
        <v>51</v>
      </c>
      <c r="X3070" s="71" t="s">
        <v>51</v>
      </c>
      <c r="Y3070" s="72" t="str">
        <f>IF((OR((AND('[1]PWS Information'!$E$10="CWS",U3070="Single Family Residence",Q3070="Lead")),
(AND('[1]PWS Information'!$E$10="CWS",U3070="Multiple Family Residence",'[1]PWS Information'!$E$11="Yes",Q3070="Lead")),
(AND('[1]PWS Information'!$E$10="NTNC",Q3070="Lead")))),"Tier 1",
IF((OR((AND('[1]PWS Information'!$E$10="CWS",U3070="Multiple Family Residence",'[1]PWS Information'!$E$11="No",Q3070="Lead")),
(AND('[1]PWS Information'!$E$10="CWS",U3070="Other",Q3070="Lead")),
(AND('[1]PWS Information'!$E$10="CWS",U3070="Building",Q3070="Lead")))),"Tier 2",
IF((OR((AND('[1]PWS Information'!$E$10="CWS",U3070="Single Family Residence",Q3070="Galvanized Requiring Replacement")),
(AND('[1]PWS Information'!$E$10="CWS",U3070="Single Family Residence",Q3070="Galvanized Requiring Replacement",R3070="Yes")),
(AND('[1]PWS Information'!$E$10="NTNC",Q3070="Galvanized Requiring Replacement")),
(AND('[1]PWS Information'!$E$10="NTNC",U3070="Single Family Residence",R3070="Yes")))),"Tier 3",
IF((OR((AND('[1]PWS Information'!$E$10="CWS",U3070="Single Family Residence",S3070="Yes",Q3070="Non-Lead", J3070="Non-Lead - Copper",L3070="Before 1989")),
(AND('[1]PWS Information'!$E$10="CWS",U3070="Single Family Residence",S3070="Yes",Q3070="Non-Lead", N3070="Non-Lead - Copper",O3070="Before 1989")))),"Tier 4",
IF((OR((AND('[1]PWS Information'!$E$10="NTNC",Q3070="Non-Lead")),
(AND('[1]PWS Information'!$E$10="CWS",Q3070="Non-Lead",S3070="")),
(AND('[1]PWS Information'!$E$10="CWS",Q3070="Non-Lead",S3070="No")),
(AND('[1]PWS Information'!$E$10="CWS",Q3070="Non-Lead",S3070="Don't Know")),
(AND('[1]PWS Information'!$E$10="CWS",Q3070="Non-Lead", J3070="Non-Lead - Copper", S3070="Yes", L3070="Between 1989 and 2014")),
(AND('[1]PWS Information'!$E$10="CWS",Q3070="Non-Lead", J3070="Non-Lead - Copper", S3070="Yes", L3070="After 2014")),
(AND('[1]PWS Information'!$E$10="CWS",Q3070="Non-Lead", J3070="Non-Lead - Copper", S3070="Yes", L3070="Unknown")),
(AND('[1]PWS Information'!$E$10="CWS",Q3070="Non-Lead", N3070="Non-Lead - Copper", S3070="Yes", O3070="Between 1989 and 2014")),
(AND('[1]PWS Information'!$E$10="CWS",Q3070="Non-Lead", N3070="Non-Lead - Copper", S3070="Yes", O3070="After 2014")),
(AND('[1]PWS Information'!$E$10="CWS",Q3070="Non-Lead", N3070="Non-Lead - Copper", S3070="Yes", O3070="Unknown")),
(AND('[1]PWS Information'!$E$10="CWS",Q3070="Unknown")),
(AND('[1]PWS Information'!$E$10="NTNC",Q3070="Unknown")))),"Tier 5",
"")))))</f>
        <v>Tier 5</v>
      </c>
      <c r="Z3070" s="71"/>
      <c r="AA3070" s="71"/>
    </row>
    <row r="3071" spans="1:27" ht="72" x14ac:dyDescent="0.3">
      <c r="A3071" s="1"/>
      <c r="B3071" s="70" t="s">
        <v>795</v>
      </c>
      <c r="C3071" s="60">
        <v>155</v>
      </c>
      <c r="D3071" s="61" t="s">
        <v>790</v>
      </c>
      <c r="E3071" s="61" t="s">
        <v>128</v>
      </c>
      <c r="F3071" s="61">
        <v>78640</v>
      </c>
      <c r="G3071" s="62" t="s">
        <v>677</v>
      </c>
      <c r="H3071" s="63">
        <v>29.983611</v>
      </c>
      <c r="I3071" s="64">
        <v>-97.796722000000003</v>
      </c>
      <c r="J3071" s="65" t="s">
        <v>50</v>
      </c>
      <c r="K3071" s="66" t="s">
        <v>51</v>
      </c>
      <c r="L3071" s="62" t="s">
        <v>52</v>
      </c>
      <c r="M3071" s="69"/>
      <c r="N3071" s="65" t="s">
        <v>50</v>
      </c>
      <c r="O3071" s="66" t="s">
        <v>52</v>
      </c>
      <c r="P3071" s="69"/>
      <c r="Q3071" s="55" t="str">
        <f t="shared" si="47"/>
        <v>Non-Lead</v>
      </c>
      <c r="R3071" s="70" t="s">
        <v>51</v>
      </c>
      <c r="S3071" s="70" t="s">
        <v>51</v>
      </c>
      <c r="T3071" s="70"/>
      <c r="U3071" s="71" t="s">
        <v>53</v>
      </c>
      <c r="V3071" s="71" t="s">
        <v>51</v>
      </c>
      <c r="W3071" s="71" t="s">
        <v>51</v>
      </c>
      <c r="X3071" s="71" t="s">
        <v>51</v>
      </c>
      <c r="Y3071" s="72" t="str">
        <f>IF((OR((AND('[1]PWS Information'!$E$10="CWS",U3071="Single Family Residence",Q3071="Lead")),
(AND('[1]PWS Information'!$E$10="CWS",U3071="Multiple Family Residence",'[1]PWS Information'!$E$11="Yes",Q3071="Lead")),
(AND('[1]PWS Information'!$E$10="NTNC",Q3071="Lead")))),"Tier 1",
IF((OR((AND('[1]PWS Information'!$E$10="CWS",U3071="Multiple Family Residence",'[1]PWS Information'!$E$11="No",Q3071="Lead")),
(AND('[1]PWS Information'!$E$10="CWS",U3071="Other",Q3071="Lead")),
(AND('[1]PWS Information'!$E$10="CWS",U3071="Building",Q3071="Lead")))),"Tier 2",
IF((OR((AND('[1]PWS Information'!$E$10="CWS",U3071="Single Family Residence",Q3071="Galvanized Requiring Replacement")),
(AND('[1]PWS Information'!$E$10="CWS",U3071="Single Family Residence",Q3071="Galvanized Requiring Replacement",R3071="Yes")),
(AND('[1]PWS Information'!$E$10="NTNC",Q3071="Galvanized Requiring Replacement")),
(AND('[1]PWS Information'!$E$10="NTNC",U3071="Single Family Residence",R3071="Yes")))),"Tier 3",
IF((OR((AND('[1]PWS Information'!$E$10="CWS",U3071="Single Family Residence",S3071="Yes",Q3071="Non-Lead", J3071="Non-Lead - Copper",L3071="Before 1989")),
(AND('[1]PWS Information'!$E$10="CWS",U3071="Single Family Residence",S3071="Yes",Q3071="Non-Lead", N3071="Non-Lead - Copper",O3071="Before 1989")))),"Tier 4",
IF((OR((AND('[1]PWS Information'!$E$10="NTNC",Q3071="Non-Lead")),
(AND('[1]PWS Information'!$E$10="CWS",Q3071="Non-Lead",S3071="")),
(AND('[1]PWS Information'!$E$10="CWS",Q3071="Non-Lead",S3071="No")),
(AND('[1]PWS Information'!$E$10="CWS",Q3071="Non-Lead",S3071="Don't Know")),
(AND('[1]PWS Information'!$E$10="CWS",Q3071="Non-Lead", J3071="Non-Lead - Copper", S3071="Yes", L3071="Between 1989 and 2014")),
(AND('[1]PWS Information'!$E$10="CWS",Q3071="Non-Lead", J3071="Non-Lead - Copper", S3071="Yes", L3071="After 2014")),
(AND('[1]PWS Information'!$E$10="CWS",Q3071="Non-Lead", J3071="Non-Lead - Copper", S3071="Yes", L3071="Unknown")),
(AND('[1]PWS Information'!$E$10="CWS",Q3071="Non-Lead", N3071="Non-Lead - Copper", S3071="Yes", O3071="Between 1989 and 2014")),
(AND('[1]PWS Information'!$E$10="CWS",Q3071="Non-Lead", N3071="Non-Lead - Copper", S3071="Yes", O3071="After 2014")),
(AND('[1]PWS Information'!$E$10="CWS",Q3071="Non-Lead", N3071="Non-Lead - Copper", S3071="Yes", O3071="Unknown")),
(AND('[1]PWS Information'!$E$10="CWS",Q3071="Unknown")),
(AND('[1]PWS Information'!$E$10="NTNC",Q3071="Unknown")))),"Tier 5",
"")))))</f>
        <v>Tier 5</v>
      </c>
      <c r="Z3071" s="71"/>
      <c r="AA3071" s="71"/>
    </row>
    <row r="3072" spans="1:27" ht="72" x14ac:dyDescent="0.3">
      <c r="A3072" s="1"/>
      <c r="B3072" s="70" t="s">
        <v>796</v>
      </c>
      <c r="C3072" s="60">
        <v>162</v>
      </c>
      <c r="D3072" s="61" t="s">
        <v>790</v>
      </c>
      <c r="E3072" s="61" t="s">
        <v>128</v>
      </c>
      <c r="F3072" s="61">
        <v>78640</v>
      </c>
      <c r="G3072" s="62" t="s">
        <v>677</v>
      </c>
      <c r="H3072" s="63">
        <v>29.982111</v>
      </c>
      <c r="I3072" s="64">
        <v>-97.798219000000003</v>
      </c>
      <c r="J3072" s="65" t="s">
        <v>50</v>
      </c>
      <c r="K3072" s="66" t="s">
        <v>51</v>
      </c>
      <c r="L3072" s="62" t="s">
        <v>52</v>
      </c>
      <c r="M3072" s="69"/>
      <c r="N3072" s="65" t="s">
        <v>50</v>
      </c>
      <c r="O3072" s="66" t="s">
        <v>52</v>
      </c>
      <c r="P3072" s="69"/>
      <c r="Q3072" s="55" t="str">
        <f t="shared" si="47"/>
        <v>Non-Lead</v>
      </c>
      <c r="R3072" s="70" t="s">
        <v>51</v>
      </c>
      <c r="S3072" s="70" t="s">
        <v>51</v>
      </c>
      <c r="T3072" s="70"/>
      <c r="U3072" s="71" t="s">
        <v>53</v>
      </c>
      <c r="V3072" s="71" t="s">
        <v>51</v>
      </c>
      <c r="W3072" s="71" t="s">
        <v>51</v>
      </c>
      <c r="X3072" s="71" t="s">
        <v>51</v>
      </c>
      <c r="Y3072" s="72" t="str">
        <f>IF((OR((AND('[1]PWS Information'!$E$10="CWS",U3072="Single Family Residence",Q3072="Lead")),
(AND('[1]PWS Information'!$E$10="CWS",U3072="Multiple Family Residence",'[1]PWS Information'!$E$11="Yes",Q3072="Lead")),
(AND('[1]PWS Information'!$E$10="NTNC",Q3072="Lead")))),"Tier 1",
IF((OR((AND('[1]PWS Information'!$E$10="CWS",U3072="Multiple Family Residence",'[1]PWS Information'!$E$11="No",Q3072="Lead")),
(AND('[1]PWS Information'!$E$10="CWS",U3072="Other",Q3072="Lead")),
(AND('[1]PWS Information'!$E$10="CWS",U3072="Building",Q3072="Lead")))),"Tier 2",
IF((OR((AND('[1]PWS Information'!$E$10="CWS",U3072="Single Family Residence",Q3072="Galvanized Requiring Replacement")),
(AND('[1]PWS Information'!$E$10="CWS",U3072="Single Family Residence",Q3072="Galvanized Requiring Replacement",R3072="Yes")),
(AND('[1]PWS Information'!$E$10="NTNC",Q3072="Galvanized Requiring Replacement")),
(AND('[1]PWS Information'!$E$10="NTNC",U3072="Single Family Residence",R3072="Yes")))),"Tier 3",
IF((OR((AND('[1]PWS Information'!$E$10="CWS",U3072="Single Family Residence",S3072="Yes",Q3072="Non-Lead", J3072="Non-Lead - Copper",L3072="Before 1989")),
(AND('[1]PWS Information'!$E$10="CWS",U3072="Single Family Residence",S3072="Yes",Q3072="Non-Lead", N3072="Non-Lead - Copper",O3072="Before 1989")))),"Tier 4",
IF((OR((AND('[1]PWS Information'!$E$10="NTNC",Q3072="Non-Lead")),
(AND('[1]PWS Information'!$E$10="CWS",Q3072="Non-Lead",S3072="")),
(AND('[1]PWS Information'!$E$10="CWS",Q3072="Non-Lead",S3072="No")),
(AND('[1]PWS Information'!$E$10="CWS",Q3072="Non-Lead",S3072="Don't Know")),
(AND('[1]PWS Information'!$E$10="CWS",Q3072="Non-Lead", J3072="Non-Lead - Copper", S3072="Yes", L3072="Between 1989 and 2014")),
(AND('[1]PWS Information'!$E$10="CWS",Q3072="Non-Lead", J3072="Non-Lead - Copper", S3072="Yes", L3072="After 2014")),
(AND('[1]PWS Information'!$E$10="CWS",Q3072="Non-Lead", J3072="Non-Lead - Copper", S3072="Yes", L3072="Unknown")),
(AND('[1]PWS Information'!$E$10="CWS",Q3072="Non-Lead", N3072="Non-Lead - Copper", S3072="Yes", O3072="Between 1989 and 2014")),
(AND('[1]PWS Information'!$E$10="CWS",Q3072="Non-Lead", N3072="Non-Lead - Copper", S3072="Yes", O3072="After 2014")),
(AND('[1]PWS Information'!$E$10="CWS",Q3072="Non-Lead", N3072="Non-Lead - Copper", S3072="Yes", O3072="Unknown")),
(AND('[1]PWS Information'!$E$10="CWS",Q3072="Unknown")),
(AND('[1]PWS Information'!$E$10="NTNC",Q3072="Unknown")))),"Tier 5",
"")))))</f>
        <v>Tier 5</v>
      </c>
      <c r="Z3072" s="71"/>
      <c r="AA3072" s="71"/>
    </row>
    <row r="3073" spans="1:27" ht="72" x14ac:dyDescent="0.3">
      <c r="A3073" s="1"/>
      <c r="B3073" s="70" t="s">
        <v>797</v>
      </c>
      <c r="C3073" s="60">
        <v>163</v>
      </c>
      <c r="D3073" s="61" t="s">
        <v>790</v>
      </c>
      <c r="E3073" s="61" t="s">
        <v>128</v>
      </c>
      <c r="F3073" s="61">
        <v>78640</v>
      </c>
      <c r="G3073" s="62" t="s">
        <v>677</v>
      </c>
      <c r="H3073" s="63">
        <v>29.983919</v>
      </c>
      <c r="I3073" s="64">
        <v>-97.796353999999994</v>
      </c>
      <c r="J3073" s="65" t="s">
        <v>50</v>
      </c>
      <c r="K3073" s="66" t="s">
        <v>51</v>
      </c>
      <c r="L3073" s="62" t="s">
        <v>52</v>
      </c>
      <c r="M3073" s="69"/>
      <c r="N3073" s="65" t="s">
        <v>50</v>
      </c>
      <c r="O3073" s="66" t="s">
        <v>52</v>
      </c>
      <c r="P3073" s="69"/>
      <c r="Q3073" s="55" t="str">
        <f t="shared" si="47"/>
        <v>Non-Lead</v>
      </c>
      <c r="R3073" s="70" t="s">
        <v>51</v>
      </c>
      <c r="S3073" s="70" t="s">
        <v>51</v>
      </c>
      <c r="T3073" s="70"/>
      <c r="U3073" s="71" t="s">
        <v>53</v>
      </c>
      <c r="V3073" s="71" t="s">
        <v>51</v>
      </c>
      <c r="W3073" s="71" t="s">
        <v>51</v>
      </c>
      <c r="X3073" s="71" t="s">
        <v>51</v>
      </c>
      <c r="Y3073" s="72" t="str">
        <f>IF((OR((AND('[1]PWS Information'!$E$10="CWS",U3073="Single Family Residence",Q3073="Lead")),
(AND('[1]PWS Information'!$E$10="CWS",U3073="Multiple Family Residence",'[1]PWS Information'!$E$11="Yes",Q3073="Lead")),
(AND('[1]PWS Information'!$E$10="NTNC",Q3073="Lead")))),"Tier 1",
IF((OR((AND('[1]PWS Information'!$E$10="CWS",U3073="Multiple Family Residence",'[1]PWS Information'!$E$11="No",Q3073="Lead")),
(AND('[1]PWS Information'!$E$10="CWS",U3073="Other",Q3073="Lead")),
(AND('[1]PWS Information'!$E$10="CWS",U3073="Building",Q3073="Lead")))),"Tier 2",
IF((OR((AND('[1]PWS Information'!$E$10="CWS",U3073="Single Family Residence",Q3073="Galvanized Requiring Replacement")),
(AND('[1]PWS Information'!$E$10="CWS",U3073="Single Family Residence",Q3073="Galvanized Requiring Replacement",R3073="Yes")),
(AND('[1]PWS Information'!$E$10="NTNC",Q3073="Galvanized Requiring Replacement")),
(AND('[1]PWS Information'!$E$10="NTNC",U3073="Single Family Residence",R3073="Yes")))),"Tier 3",
IF((OR((AND('[1]PWS Information'!$E$10="CWS",U3073="Single Family Residence",S3073="Yes",Q3073="Non-Lead", J3073="Non-Lead - Copper",L3073="Before 1989")),
(AND('[1]PWS Information'!$E$10="CWS",U3073="Single Family Residence",S3073="Yes",Q3073="Non-Lead", N3073="Non-Lead - Copper",O3073="Before 1989")))),"Tier 4",
IF((OR((AND('[1]PWS Information'!$E$10="NTNC",Q3073="Non-Lead")),
(AND('[1]PWS Information'!$E$10="CWS",Q3073="Non-Lead",S3073="")),
(AND('[1]PWS Information'!$E$10="CWS",Q3073="Non-Lead",S3073="No")),
(AND('[1]PWS Information'!$E$10="CWS",Q3073="Non-Lead",S3073="Don't Know")),
(AND('[1]PWS Information'!$E$10="CWS",Q3073="Non-Lead", J3073="Non-Lead - Copper", S3073="Yes", L3073="Between 1989 and 2014")),
(AND('[1]PWS Information'!$E$10="CWS",Q3073="Non-Lead", J3073="Non-Lead - Copper", S3073="Yes", L3073="After 2014")),
(AND('[1]PWS Information'!$E$10="CWS",Q3073="Non-Lead", J3073="Non-Lead - Copper", S3073="Yes", L3073="Unknown")),
(AND('[1]PWS Information'!$E$10="CWS",Q3073="Non-Lead", N3073="Non-Lead - Copper", S3073="Yes", O3073="Between 1989 and 2014")),
(AND('[1]PWS Information'!$E$10="CWS",Q3073="Non-Lead", N3073="Non-Lead - Copper", S3073="Yes", O3073="After 2014")),
(AND('[1]PWS Information'!$E$10="CWS",Q3073="Non-Lead", N3073="Non-Lead - Copper", S3073="Yes", O3073="Unknown")),
(AND('[1]PWS Information'!$E$10="CWS",Q3073="Unknown")),
(AND('[1]PWS Information'!$E$10="NTNC",Q3073="Unknown")))),"Tier 5",
"")))))</f>
        <v>Tier 5</v>
      </c>
      <c r="Z3073" s="71"/>
      <c r="AA3073" s="71"/>
    </row>
    <row r="3074" spans="1:27" ht="72" x14ac:dyDescent="0.3">
      <c r="A3074" s="17"/>
      <c r="B3074" s="70" t="s">
        <v>798</v>
      </c>
      <c r="C3074" s="60">
        <v>170</v>
      </c>
      <c r="D3074" s="61" t="s">
        <v>790</v>
      </c>
      <c r="E3074" s="61" t="s">
        <v>128</v>
      </c>
      <c r="F3074" s="61">
        <v>78640</v>
      </c>
      <c r="G3074" s="62" t="s">
        <v>677</v>
      </c>
      <c r="H3074" s="63">
        <v>29.982202000000001</v>
      </c>
      <c r="I3074" s="64">
        <v>-97.798096999999999</v>
      </c>
      <c r="J3074" s="65" t="s">
        <v>50</v>
      </c>
      <c r="K3074" s="66" t="s">
        <v>51</v>
      </c>
      <c r="L3074" s="62" t="s">
        <v>52</v>
      </c>
      <c r="M3074" s="69"/>
      <c r="N3074" s="65" t="s">
        <v>50</v>
      </c>
      <c r="O3074" s="66" t="s">
        <v>52</v>
      </c>
      <c r="P3074" s="69"/>
      <c r="Q3074" s="55" t="str">
        <f t="shared" si="47"/>
        <v>Non-Lead</v>
      </c>
      <c r="R3074" s="70" t="s">
        <v>51</v>
      </c>
      <c r="S3074" s="70" t="s">
        <v>51</v>
      </c>
      <c r="T3074" s="70"/>
      <c r="U3074" s="71" t="s">
        <v>53</v>
      </c>
      <c r="V3074" s="71" t="s">
        <v>51</v>
      </c>
      <c r="W3074" s="71" t="s">
        <v>51</v>
      </c>
      <c r="X3074" s="71" t="s">
        <v>51</v>
      </c>
      <c r="Y3074" s="72" t="str">
        <f>IF((OR((AND('[1]PWS Information'!$E$10="CWS",U3074="Single Family Residence",Q3074="Lead")),
(AND('[1]PWS Information'!$E$10="CWS",U3074="Multiple Family Residence",'[1]PWS Information'!$E$11="Yes",Q3074="Lead")),
(AND('[1]PWS Information'!$E$10="NTNC",Q3074="Lead")))),"Tier 1",
IF((OR((AND('[1]PWS Information'!$E$10="CWS",U3074="Multiple Family Residence",'[1]PWS Information'!$E$11="No",Q3074="Lead")),
(AND('[1]PWS Information'!$E$10="CWS",U3074="Other",Q3074="Lead")),
(AND('[1]PWS Information'!$E$10="CWS",U3074="Building",Q3074="Lead")))),"Tier 2",
IF((OR((AND('[1]PWS Information'!$E$10="CWS",U3074="Single Family Residence",Q3074="Galvanized Requiring Replacement")),
(AND('[1]PWS Information'!$E$10="CWS",U3074="Single Family Residence",Q3074="Galvanized Requiring Replacement",R3074="Yes")),
(AND('[1]PWS Information'!$E$10="NTNC",Q3074="Galvanized Requiring Replacement")),
(AND('[1]PWS Information'!$E$10="NTNC",U3074="Single Family Residence",R3074="Yes")))),"Tier 3",
IF((OR((AND('[1]PWS Information'!$E$10="CWS",U3074="Single Family Residence",S3074="Yes",Q3074="Non-Lead", J3074="Non-Lead - Copper",L3074="Before 1989")),
(AND('[1]PWS Information'!$E$10="CWS",U3074="Single Family Residence",S3074="Yes",Q3074="Non-Lead", N3074="Non-Lead - Copper",O3074="Before 1989")))),"Tier 4",
IF((OR((AND('[1]PWS Information'!$E$10="NTNC",Q3074="Non-Lead")),
(AND('[1]PWS Information'!$E$10="CWS",Q3074="Non-Lead",S3074="")),
(AND('[1]PWS Information'!$E$10="CWS",Q3074="Non-Lead",S3074="No")),
(AND('[1]PWS Information'!$E$10="CWS",Q3074="Non-Lead",S3074="Don't Know")),
(AND('[1]PWS Information'!$E$10="CWS",Q3074="Non-Lead", J3074="Non-Lead - Copper", S3074="Yes", L3074="Between 1989 and 2014")),
(AND('[1]PWS Information'!$E$10="CWS",Q3074="Non-Lead", J3074="Non-Lead - Copper", S3074="Yes", L3074="After 2014")),
(AND('[1]PWS Information'!$E$10="CWS",Q3074="Non-Lead", J3074="Non-Lead - Copper", S3074="Yes", L3074="Unknown")),
(AND('[1]PWS Information'!$E$10="CWS",Q3074="Non-Lead", N3074="Non-Lead - Copper", S3074="Yes", O3074="Between 1989 and 2014")),
(AND('[1]PWS Information'!$E$10="CWS",Q3074="Non-Lead", N3074="Non-Lead - Copper", S3074="Yes", O3074="After 2014")),
(AND('[1]PWS Information'!$E$10="CWS",Q3074="Non-Lead", N3074="Non-Lead - Copper", S3074="Yes", O3074="Unknown")),
(AND('[1]PWS Information'!$E$10="CWS",Q3074="Unknown")),
(AND('[1]PWS Information'!$E$10="NTNC",Q3074="Unknown")))),"Tier 5",
"")))))</f>
        <v>Tier 5</v>
      </c>
      <c r="Z3074" s="71"/>
      <c r="AA3074" s="71"/>
    </row>
    <row r="3075" spans="1:27" ht="72" x14ac:dyDescent="0.3">
      <c r="A3075" s="1"/>
      <c r="B3075" s="70" t="s">
        <v>799</v>
      </c>
      <c r="C3075" s="60">
        <v>171</v>
      </c>
      <c r="D3075" s="61" t="s">
        <v>790</v>
      </c>
      <c r="E3075" s="61" t="s">
        <v>128</v>
      </c>
      <c r="F3075" s="61">
        <v>78640</v>
      </c>
      <c r="G3075" s="62" t="s">
        <v>677</v>
      </c>
      <c r="H3075" s="63">
        <v>29.984235999999999</v>
      </c>
      <c r="I3075" s="64">
        <v>29.984235999999999</v>
      </c>
      <c r="J3075" s="65" t="s">
        <v>50</v>
      </c>
      <c r="K3075" s="66" t="s">
        <v>51</v>
      </c>
      <c r="L3075" s="62" t="s">
        <v>52</v>
      </c>
      <c r="M3075" s="69"/>
      <c r="N3075" s="65" t="s">
        <v>50</v>
      </c>
      <c r="O3075" s="66" t="s">
        <v>52</v>
      </c>
      <c r="P3075" s="69"/>
      <c r="Q3075" s="55" t="str">
        <f t="shared" si="47"/>
        <v>Non-Lead</v>
      </c>
      <c r="R3075" s="70" t="s">
        <v>51</v>
      </c>
      <c r="S3075" s="70" t="s">
        <v>51</v>
      </c>
      <c r="T3075" s="70"/>
      <c r="U3075" s="71" t="s">
        <v>53</v>
      </c>
      <c r="V3075" s="71" t="s">
        <v>51</v>
      </c>
      <c r="W3075" s="71" t="s">
        <v>51</v>
      </c>
      <c r="X3075" s="71" t="s">
        <v>51</v>
      </c>
      <c r="Y3075" s="72" t="str">
        <f>IF((OR((AND('[1]PWS Information'!$E$10="CWS",U3075="Single Family Residence",Q3075="Lead")),
(AND('[1]PWS Information'!$E$10="CWS",U3075="Multiple Family Residence",'[1]PWS Information'!$E$11="Yes",Q3075="Lead")),
(AND('[1]PWS Information'!$E$10="NTNC",Q3075="Lead")))),"Tier 1",
IF((OR((AND('[1]PWS Information'!$E$10="CWS",U3075="Multiple Family Residence",'[1]PWS Information'!$E$11="No",Q3075="Lead")),
(AND('[1]PWS Information'!$E$10="CWS",U3075="Other",Q3075="Lead")),
(AND('[1]PWS Information'!$E$10="CWS",U3075="Building",Q3075="Lead")))),"Tier 2",
IF((OR((AND('[1]PWS Information'!$E$10="CWS",U3075="Single Family Residence",Q3075="Galvanized Requiring Replacement")),
(AND('[1]PWS Information'!$E$10="CWS",U3075="Single Family Residence",Q3075="Galvanized Requiring Replacement",R3075="Yes")),
(AND('[1]PWS Information'!$E$10="NTNC",Q3075="Galvanized Requiring Replacement")),
(AND('[1]PWS Information'!$E$10="NTNC",U3075="Single Family Residence",R3075="Yes")))),"Tier 3",
IF((OR((AND('[1]PWS Information'!$E$10="CWS",U3075="Single Family Residence",S3075="Yes",Q3075="Non-Lead", J3075="Non-Lead - Copper",L3075="Before 1989")),
(AND('[1]PWS Information'!$E$10="CWS",U3075="Single Family Residence",S3075="Yes",Q3075="Non-Lead", N3075="Non-Lead - Copper",O3075="Before 1989")))),"Tier 4",
IF((OR((AND('[1]PWS Information'!$E$10="NTNC",Q3075="Non-Lead")),
(AND('[1]PWS Information'!$E$10="CWS",Q3075="Non-Lead",S3075="")),
(AND('[1]PWS Information'!$E$10="CWS",Q3075="Non-Lead",S3075="No")),
(AND('[1]PWS Information'!$E$10="CWS",Q3075="Non-Lead",S3075="Don't Know")),
(AND('[1]PWS Information'!$E$10="CWS",Q3075="Non-Lead", J3075="Non-Lead - Copper", S3075="Yes", L3075="Between 1989 and 2014")),
(AND('[1]PWS Information'!$E$10="CWS",Q3075="Non-Lead", J3075="Non-Lead - Copper", S3075="Yes", L3075="After 2014")),
(AND('[1]PWS Information'!$E$10="CWS",Q3075="Non-Lead", J3075="Non-Lead - Copper", S3075="Yes", L3075="Unknown")),
(AND('[1]PWS Information'!$E$10="CWS",Q3075="Non-Lead", N3075="Non-Lead - Copper", S3075="Yes", O3075="Between 1989 and 2014")),
(AND('[1]PWS Information'!$E$10="CWS",Q3075="Non-Lead", N3075="Non-Lead - Copper", S3075="Yes", O3075="After 2014")),
(AND('[1]PWS Information'!$E$10="CWS",Q3075="Non-Lead", N3075="Non-Lead - Copper", S3075="Yes", O3075="Unknown")),
(AND('[1]PWS Information'!$E$10="CWS",Q3075="Unknown")),
(AND('[1]PWS Information'!$E$10="NTNC",Q3075="Unknown")))),"Tier 5",
"")))))</f>
        <v>Tier 5</v>
      </c>
      <c r="Z3075" s="71"/>
      <c r="AA3075" s="71"/>
    </row>
    <row r="3076" spans="1:27" ht="72" x14ac:dyDescent="0.3">
      <c r="A3076" s="1"/>
      <c r="B3076" s="70" t="s">
        <v>800</v>
      </c>
      <c r="C3076" s="60">
        <v>178</v>
      </c>
      <c r="D3076" s="61" t="s">
        <v>790</v>
      </c>
      <c r="E3076" s="61" t="s">
        <v>128</v>
      </c>
      <c r="F3076" s="61">
        <v>78640</v>
      </c>
      <c r="G3076" s="62" t="s">
        <v>677</v>
      </c>
      <c r="H3076" s="63">
        <v>29.982296000000002</v>
      </c>
      <c r="I3076" s="64">
        <v>-97.797987000000006</v>
      </c>
      <c r="J3076" s="65" t="s">
        <v>50</v>
      </c>
      <c r="K3076" s="66" t="s">
        <v>51</v>
      </c>
      <c r="L3076" s="62" t="s">
        <v>52</v>
      </c>
      <c r="M3076" s="69"/>
      <c r="N3076" s="65" t="s">
        <v>50</v>
      </c>
      <c r="O3076" s="66" t="s">
        <v>52</v>
      </c>
      <c r="P3076" s="69"/>
      <c r="Q3076" s="55" t="str">
        <f t="shared" si="47"/>
        <v>Non-Lead</v>
      </c>
      <c r="R3076" s="70" t="s">
        <v>51</v>
      </c>
      <c r="S3076" s="70" t="s">
        <v>51</v>
      </c>
      <c r="T3076" s="70"/>
      <c r="U3076" s="71" t="s">
        <v>53</v>
      </c>
      <c r="V3076" s="71" t="s">
        <v>51</v>
      </c>
      <c r="W3076" s="71" t="s">
        <v>51</v>
      </c>
      <c r="X3076" s="71" t="s">
        <v>51</v>
      </c>
      <c r="Y3076" s="72" t="str">
        <f>IF((OR((AND('[1]PWS Information'!$E$10="CWS",U3076="Single Family Residence",Q3076="Lead")),
(AND('[1]PWS Information'!$E$10="CWS",U3076="Multiple Family Residence",'[1]PWS Information'!$E$11="Yes",Q3076="Lead")),
(AND('[1]PWS Information'!$E$10="NTNC",Q3076="Lead")))),"Tier 1",
IF((OR((AND('[1]PWS Information'!$E$10="CWS",U3076="Multiple Family Residence",'[1]PWS Information'!$E$11="No",Q3076="Lead")),
(AND('[1]PWS Information'!$E$10="CWS",U3076="Other",Q3076="Lead")),
(AND('[1]PWS Information'!$E$10="CWS",U3076="Building",Q3076="Lead")))),"Tier 2",
IF((OR((AND('[1]PWS Information'!$E$10="CWS",U3076="Single Family Residence",Q3076="Galvanized Requiring Replacement")),
(AND('[1]PWS Information'!$E$10="CWS",U3076="Single Family Residence",Q3076="Galvanized Requiring Replacement",R3076="Yes")),
(AND('[1]PWS Information'!$E$10="NTNC",Q3076="Galvanized Requiring Replacement")),
(AND('[1]PWS Information'!$E$10="NTNC",U3076="Single Family Residence",R3076="Yes")))),"Tier 3",
IF((OR((AND('[1]PWS Information'!$E$10="CWS",U3076="Single Family Residence",S3076="Yes",Q3076="Non-Lead", J3076="Non-Lead - Copper",L3076="Before 1989")),
(AND('[1]PWS Information'!$E$10="CWS",U3076="Single Family Residence",S3076="Yes",Q3076="Non-Lead", N3076="Non-Lead - Copper",O3076="Before 1989")))),"Tier 4",
IF((OR((AND('[1]PWS Information'!$E$10="NTNC",Q3076="Non-Lead")),
(AND('[1]PWS Information'!$E$10="CWS",Q3076="Non-Lead",S3076="")),
(AND('[1]PWS Information'!$E$10="CWS",Q3076="Non-Lead",S3076="No")),
(AND('[1]PWS Information'!$E$10="CWS",Q3076="Non-Lead",S3076="Don't Know")),
(AND('[1]PWS Information'!$E$10="CWS",Q3076="Non-Lead", J3076="Non-Lead - Copper", S3076="Yes", L3076="Between 1989 and 2014")),
(AND('[1]PWS Information'!$E$10="CWS",Q3076="Non-Lead", J3076="Non-Lead - Copper", S3076="Yes", L3076="After 2014")),
(AND('[1]PWS Information'!$E$10="CWS",Q3076="Non-Lead", J3076="Non-Lead - Copper", S3076="Yes", L3076="Unknown")),
(AND('[1]PWS Information'!$E$10="CWS",Q3076="Non-Lead", N3076="Non-Lead - Copper", S3076="Yes", O3076="Between 1989 and 2014")),
(AND('[1]PWS Information'!$E$10="CWS",Q3076="Non-Lead", N3076="Non-Lead - Copper", S3076="Yes", O3076="After 2014")),
(AND('[1]PWS Information'!$E$10="CWS",Q3076="Non-Lead", N3076="Non-Lead - Copper", S3076="Yes", O3076="Unknown")),
(AND('[1]PWS Information'!$E$10="CWS",Q3076="Unknown")),
(AND('[1]PWS Information'!$E$10="NTNC",Q3076="Unknown")))),"Tier 5",
"")))))</f>
        <v>Tier 5</v>
      </c>
      <c r="Z3076" s="71"/>
      <c r="AA3076" s="71"/>
    </row>
    <row r="3077" spans="1:27" ht="72" x14ac:dyDescent="0.3">
      <c r="A3077" s="1"/>
      <c r="B3077" s="70" t="s">
        <v>801</v>
      </c>
      <c r="C3077" s="60">
        <v>179</v>
      </c>
      <c r="D3077" s="61" t="s">
        <v>790</v>
      </c>
      <c r="E3077" s="61" t="s">
        <v>128</v>
      </c>
      <c r="F3077" s="61">
        <v>78640</v>
      </c>
      <c r="G3077" s="62" t="s">
        <v>677</v>
      </c>
      <c r="H3077" s="63">
        <v>29.984552999999998</v>
      </c>
      <c r="I3077" s="64">
        <v>-97.795739999999995</v>
      </c>
      <c r="J3077" s="65" t="s">
        <v>50</v>
      </c>
      <c r="K3077" s="66" t="s">
        <v>51</v>
      </c>
      <c r="L3077" s="62" t="s">
        <v>52</v>
      </c>
      <c r="M3077" s="69"/>
      <c r="N3077" s="65" t="s">
        <v>50</v>
      </c>
      <c r="O3077" s="66" t="s">
        <v>52</v>
      </c>
      <c r="P3077" s="69"/>
      <c r="Q3077" s="55" t="str">
        <f t="shared" si="47"/>
        <v>Non-Lead</v>
      </c>
      <c r="R3077" s="70" t="s">
        <v>51</v>
      </c>
      <c r="S3077" s="70" t="s">
        <v>51</v>
      </c>
      <c r="T3077" s="70"/>
      <c r="U3077" s="71" t="s">
        <v>53</v>
      </c>
      <c r="V3077" s="71" t="s">
        <v>51</v>
      </c>
      <c r="W3077" s="71" t="s">
        <v>51</v>
      </c>
      <c r="X3077" s="71" t="s">
        <v>51</v>
      </c>
      <c r="Y3077" s="72" t="str">
        <f>IF((OR((AND('[1]PWS Information'!$E$10="CWS",U3077="Single Family Residence",Q3077="Lead")),
(AND('[1]PWS Information'!$E$10="CWS",U3077="Multiple Family Residence",'[1]PWS Information'!$E$11="Yes",Q3077="Lead")),
(AND('[1]PWS Information'!$E$10="NTNC",Q3077="Lead")))),"Tier 1",
IF((OR((AND('[1]PWS Information'!$E$10="CWS",U3077="Multiple Family Residence",'[1]PWS Information'!$E$11="No",Q3077="Lead")),
(AND('[1]PWS Information'!$E$10="CWS",U3077="Other",Q3077="Lead")),
(AND('[1]PWS Information'!$E$10="CWS",U3077="Building",Q3077="Lead")))),"Tier 2",
IF((OR((AND('[1]PWS Information'!$E$10="CWS",U3077="Single Family Residence",Q3077="Galvanized Requiring Replacement")),
(AND('[1]PWS Information'!$E$10="CWS",U3077="Single Family Residence",Q3077="Galvanized Requiring Replacement",R3077="Yes")),
(AND('[1]PWS Information'!$E$10="NTNC",Q3077="Galvanized Requiring Replacement")),
(AND('[1]PWS Information'!$E$10="NTNC",U3077="Single Family Residence",R3077="Yes")))),"Tier 3",
IF((OR((AND('[1]PWS Information'!$E$10="CWS",U3077="Single Family Residence",S3077="Yes",Q3077="Non-Lead", J3077="Non-Lead - Copper",L3077="Before 1989")),
(AND('[1]PWS Information'!$E$10="CWS",U3077="Single Family Residence",S3077="Yes",Q3077="Non-Lead", N3077="Non-Lead - Copper",O3077="Before 1989")))),"Tier 4",
IF((OR((AND('[1]PWS Information'!$E$10="NTNC",Q3077="Non-Lead")),
(AND('[1]PWS Information'!$E$10="CWS",Q3077="Non-Lead",S3077="")),
(AND('[1]PWS Information'!$E$10="CWS",Q3077="Non-Lead",S3077="No")),
(AND('[1]PWS Information'!$E$10="CWS",Q3077="Non-Lead",S3077="Don't Know")),
(AND('[1]PWS Information'!$E$10="CWS",Q3077="Non-Lead", J3077="Non-Lead - Copper", S3077="Yes", L3077="Between 1989 and 2014")),
(AND('[1]PWS Information'!$E$10="CWS",Q3077="Non-Lead", J3077="Non-Lead - Copper", S3077="Yes", L3077="After 2014")),
(AND('[1]PWS Information'!$E$10="CWS",Q3077="Non-Lead", J3077="Non-Lead - Copper", S3077="Yes", L3077="Unknown")),
(AND('[1]PWS Information'!$E$10="CWS",Q3077="Non-Lead", N3077="Non-Lead - Copper", S3077="Yes", O3077="Between 1989 and 2014")),
(AND('[1]PWS Information'!$E$10="CWS",Q3077="Non-Lead", N3077="Non-Lead - Copper", S3077="Yes", O3077="After 2014")),
(AND('[1]PWS Information'!$E$10="CWS",Q3077="Non-Lead", N3077="Non-Lead - Copper", S3077="Yes", O3077="Unknown")),
(AND('[1]PWS Information'!$E$10="CWS",Q3077="Unknown")),
(AND('[1]PWS Information'!$E$10="NTNC",Q3077="Unknown")))),"Tier 5",
"")))))</f>
        <v>Tier 5</v>
      </c>
      <c r="Z3077" s="71"/>
      <c r="AA3077" s="71"/>
    </row>
    <row r="3078" spans="1:27" ht="72" x14ac:dyDescent="0.3">
      <c r="A3078" s="17"/>
      <c r="B3078" s="70" t="s">
        <v>802</v>
      </c>
      <c r="C3078" s="60">
        <v>186</v>
      </c>
      <c r="D3078" s="61" t="s">
        <v>790</v>
      </c>
      <c r="E3078" s="61" t="s">
        <v>128</v>
      </c>
      <c r="F3078" s="61">
        <v>78640</v>
      </c>
      <c r="G3078" s="62" t="s">
        <v>677</v>
      </c>
      <c r="H3078" s="63">
        <v>29.982391</v>
      </c>
      <c r="I3078" s="64">
        <v>-97.797894999999997</v>
      </c>
      <c r="J3078" s="65" t="s">
        <v>50</v>
      </c>
      <c r="K3078" s="66" t="s">
        <v>51</v>
      </c>
      <c r="L3078" s="62" t="s">
        <v>52</v>
      </c>
      <c r="M3078" s="69"/>
      <c r="N3078" s="65" t="s">
        <v>50</v>
      </c>
      <c r="O3078" s="66" t="s">
        <v>52</v>
      </c>
      <c r="P3078" s="69"/>
      <c r="Q3078" s="55" t="str">
        <f t="shared" si="47"/>
        <v>Non-Lead</v>
      </c>
      <c r="R3078" s="70" t="s">
        <v>51</v>
      </c>
      <c r="S3078" s="70" t="s">
        <v>51</v>
      </c>
      <c r="T3078" s="70"/>
      <c r="U3078" s="71" t="s">
        <v>53</v>
      </c>
      <c r="V3078" s="71" t="s">
        <v>51</v>
      </c>
      <c r="W3078" s="71" t="s">
        <v>51</v>
      </c>
      <c r="X3078" s="71" t="s">
        <v>51</v>
      </c>
      <c r="Y3078" s="72" t="str">
        <f>IF((OR((AND('[1]PWS Information'!$E$10="CWS",U3078="Single Family Residence",Q3078="Lead")),
(AND('[1]PWS Information'!$E$10="CWS",U3078="Multiple Family Residence",'[1]PWS Information'!$E$11="Yes",Q3078="Lead")),
(AND('[1]PWS Information'!$E$10="NTNC",Q3078="Lead")))),"Tier 1",
IF((OR((AND('[1]PWS Information'!$E$10="CWS",U3078="Multiple Family Residence",'[1]PWS Information'!$E$11="No",Q3078="Lead")),
(AND('[1]PWS Information'!$E$10="CWS",U3078="Other",Q3078="Lead")),
(AND('[1]PWS Information'!$E$10="CWS",U3078="Building",Q3078="Lead")))),"Tier 2",
IF((OR((AND('[1]PWS Information'!$E$10="CWS",U3078="Single Family Residence",Q3078="Galvanized Requiring Replacement")),
(AND('[1]PWS Information'!$E$10="CWS",U3078="Single Family Residence",Q3078="Galvanized Requiring Replacement",R3078="Yes")),
(AND('[1]PWS Information'!$E$10="NTNC",Q3078="Galvanized Requiring Replacement")),
(AND('[1]PWS Information'!$E$10="NTNC",U3078="Single Family Residence",R3078="Yes")))),"Tier 3",
IF((OR((AND('[1]PWS Information'!$E$10="CWS",U3078="Single Family Residence",S3078="Yes",Q3078="Non-Lead", J3078="Non-Lead - Copper",L3078="Before 1989")),
(AND('[1]PWS Information'!$E$10="CWS",U3078="Single Family Residence",S3078="Yes",Q3078="Non-Lead", N3078="Non-Lead - Copper",O3078="Before 1989")))),"Tier 4",
IF((OR((AND('[1]PWS Information'!$E$10="NTNC",Q3078="Non-Lead")),
(AND('[1]PWS Information'!$E$10="CWS",Q3078="Non-Lead",S3078="")),
(AND('[1]PWS Information'!$E$10="CWS",Q3078="Non-Lead",S3078="No")),
(AND('[1]PWS Information'!$E$10="CWS",Q3078="Non-Lead",S3078="Don't Know")),
(AND('[1]PWS Information'!$E$10="CWS",Q3078="Non-Lead", J3078="Non-Lead - Copper", S3078="Yes", L3078="Between 1989 and 2014")),
(AND('[1]PWS Information'!$E$10="CWS",Q3078="Non-Lead", J3078="Non-Lead - Copper", S3078="Yes", L3078="After 2014")),
(AND('[1]PWS Information'!$E$10="CWS",Q3078="Non-Lead", J3078="Non-Lead - Copper", S3078="Yes", L3078="Unknown")),
(AND('[1]PWS Information'!$E$10="CWS",Q3078="Non-Lead", N3078="Non-Lead - Copper", S3078="Yes", O3078="Between 1989 and 2014")),
(AND('[1]PWS Information'!$E$10="CWS",Q3078="Non-Lead", N3078="Non-Lead - Copper", S3078="Yes", O3078="After 2014")),
(AND('[1]PWS Information'!$E$10="CWS",Q3078="Non-Lead", N3078="Non-Lead - Copper", S3078="Yes", O3078="Unknown")),
(AND('[1]PWS Information'!$E$10="CWS",Q3078="Unknown")),
(AND('[1]PWS Information'!$E$10="NTNC",Q3078="Unknown")))),"Tier 5",
"")))))</f>
        <v>Tier 5</v>
      </c>
      <c r="Z3078" s="71"/>
      <c r="AA3078" s="71"/>
    </row>
    <row r="3079" spans="1:27" ht="72" x14ac:dyDescent="0.3">
      <c r="A3079" s="1"/>
      <c r="B3079" s="70" t="s">
        <v>803</v>
      </c>
      <c r="C3079" s="60">
        <v>187</v>
      </c>
      <c r="D3079" s="61" t="s">
        <v>790</v>
      </c>
      <c r="E3079" s="61" t="s">
        <v>128</v>
      </c>
      <c r="F3079" s="61">
        <v>78640</v>
      </c>
      <c r="G3079" s="62" t="s">
        <v>677</v>
      </c>
      <c r="H3079" s="63">
        <v>29.984870000000001</v>
      </c>
      <c r="I3079" s="64">
        <v>-97.795434</v>
      </c>
      <c r="J3079" s="65" t="s">
        <v>50</v>
      </c>
      <c r="K3079" s="66" t="s">
        <v>51</v>
      </c>
      <c r="L3079" s="62" t="s">
        <v>52</v>
      </c>
      <c r="M3079" s="69"/>
      <c r="N3079" s="65" t="s">
        <v>50</v>
      </c>
      <c r="O3079" s="66" t="s">
        <v>52</v>
      </c>
      <c r="P3079" s="69"/>
      <c r="Q3079" s="55" t="str">
        <f t="shared" si="47"/>
        <v>Non-Lead</v>
      </c>
      <c r="R3079" s="70" t="s">
        <v>51</v>
      </c>
      <c r="S3079" s="70" t="s">
        <v>51</v>
      </c>
      <c r="T3079" s="70"/>
      <c r="U3079" s="71" t="s">
        <v>53</v>
      </c>
      <c r="V3079" s="71" t="s">
        <v>51</v>
      </c>
      <c r="W3079" s="71" t="s">
        <v>51</v>
      </c>
      <c r="X3079" s="71" t="s">
        <v>51</v>
      </c>
      <c r="Y3079" s="72" t="str">
        <f>IF((OR((AND('[1]PWS Information'!$E$10="CWS",U3079="Single Family Residence",Q3079="Lead")),
(AND('[1]PWS Information'!$E$10="CWS",U3079="Multiple Family Residence",'[1]PWS Information'!$E$11="Yes",Q3079="Lead")),
(AND('[1]PWS Information'!$E$10="NTNC",Q3079="Lead")))),"Tier 1",
IF((OR((AND('[1]PWS Information'!$E$10="CWS",U3079="Multiple Family Residence",'[1]PWS Information'!$E$11="No",Q3079="Lead")),
(AND('[1]PWS Information'!$E$10="CWS",U3079="Other",Q3079="Lead")),
(AND('[1]PWS Information'!$E$10="CWS",U3079="Building",Q3079="Lead")))),"Tier 2",
IF((OR((AND('[1]PWS Information'!$E$10="CWS",U3079="Single Family Residence",Q3079="Galvanized Requiring Replacement")),
(AND('[1]PWS Information'!$E$10="CWS",U3079="Single Family Residence",Q3079="Galvanized Requiring Replacement",R3079="Yes")),
(AND('[1]PWS Information'!$E$10="NTNC",Q3079="Galvanized Requiring Replacement")),
(AND('[1]PWS Information'!$E$10="NTNC",U3079="Single Family Residence",R3079="Yes")))),"Tier 3",
IF((OR((AND('[1]PWS Information'!$E$10="CWS",U3079="Single Family Residence",S3079="Yes",Q3079="Non-Lead", J3079="Non-Lead - Copper",L3079="Before 1989")),
(AND('[1]PWS Information'!$E$10="CWS",U3079="Single Family Residence",S3079="Yes",Q3079="Non-Lead", N3079="Non-Lead - Copper",O3079="Before 1989")))),"Tier 4",
IF((OR((AND('[1]PWS Information'!$E$10="NTNC",Q3079="Non-Lead")),
(AND('[1]PWS Information'!$E$10="CWS",Q3079="Non-Lead",S3079="")),
(AND('[1]PWS Information'!$E$10="CWS",Q3079="Non-Lead",S3079="No")),
(AND('[1]PWS Information'!$E$10="CWS",Q3079="Non-Lead",S3079="Don't Know")),
(AND('[1]PWS Information'!$E$10="CWS",Q3079="Non-Lead", J3079="Non-Lead - Copper", S3079="Yes", L3079="Between 1989 and 2014")),
(AND('[1]PWS Information'!$E$10="CWS",Q3079="Non-Lead", J3079="Non-Lead - Copper", S3079="Yes", L3079="After 2014")),
(AND('[1]PWS Information'!$E$10="CWS",Q3079="Non-Lead", J3079="Non-Lead - Copper", S3079="Yes", L3079="Unknown")),
(AND('[1]PWS Information'!$E$10="CWS",Q3079="Non-Lead", N3079="Non-Lead - Copper", S3079="Yes", O3079="Between 1989 and 2014")),
(AND('[1]PWS Information'!$E$10="CWS",Q3079="Non-Lead", N3079="Non-Lead - Copper", S3079="Yes", O3079="After 2014")),
(AND('[1]PWS Information'!$E$10="CWS",Q3079="Non-Lead", N3079="Non-Lead - Copper", S3079="Yes", O3079="Unknown")),
(AND('[1]PWS Information'!$E$10="CWS",Q3079="Unknown")),
(AND('[1]PWS Information'!$E$10="NTNC",Q3079="Unknown")))),"Tier 5",
"")))))</f>
        <v>Tier 5</v>
      </c>
      <c r="Z3079" s="71"/>
      <c r="AA3079" s="71"/>
    </row>
    <row r="3080" spans="1:27" ht="72" x14ac:dyDescent="0.3">
      <c r="A3080" s="1"/>
      <c r="B3080" s="70" t="s">
        <v>804</v>
      </c>
      <c r="C3080" s="60">
        <v>194</v>
      </c>
      <c r="D3080" s="61" t="s">
        <v>790</v>
      </c>
      <c r="E3080" s="61" t="s">
        <v>128</v>
      </c>
      <c r="F3080" s="61">
        <v>78640</v>
      </c>
      <c r="G3080" s="62" t="s">
        <v>677</v>
      </c>
      <c r="H3080" s="63">
        <v>29.982485</v>
      </c>
      <c r="I3080" s="64">
        <v>-97.797803000000002</v>
      </c>
      <c r="J3080" s="65" t="s">
        <v>50</v>
      </c>
      <c r="K3080" s="66" t="s">
        <v>51</v>
      </c>
      <c r="L3080" s="62" t="s">
        <v>52</v>
      </c>
      <c r="M3080" s="69"/>
      <c r="N3080" s="65" t="s">
        <v>50</v>
      </c>
      <c r="O3080" s="66" t="s">
        <v>52</v>
      </c>
      <c r="P3080" s="69"/>
      <c r="Q3080" s="55" t="str">
        <f t="shared" si="47"/>
        <v>Non-Lead</v>
      </c>
      <c r="R3080" s="70" t="s">
        <v>51</v>
      </c>
      <c r="S3080" s="70" t="s">
        <v>51</v>
      </c>
      <c r="T3080" s="70"/>
      <c r="U3080" s="71" t="s">
        <v>53</v>
      </c>
      <c r="V3080" s="71" t="s">
        <v>51</v>
      </c>
      <c r="W3080" s="71" t="s">
        <v>51</v>
      </c>
      <c r="X3080" s="71" t="s">
        <v>51</v>
      </c>
      <c r="Y3080" s="72" t="str">
        <f>IF((OR((AND('[1]PWS Information'!$E$10="CWS",U3080="Single Family Residence",Q3080="Lead")),
(AND('[1]PWS Information'!$E$10="CWS",U3080="Multiple Family Residence",'[1]PWS Information'!$E$11="Yes",Q3080="Lead")),
(AND('[1]PWS Information'!$E$10="NTNC",Q3080="Lead")))),"Tier 1",
IF((OR((AND('[1]PWS Information'!$E$10="CWS",U3080="Multiple Family Residence",'[1]PWS Information'!$E$11="No",Q3080="Lead")),
(AND('[1]PWS Information'!$E$10="CWS",U3080="Other",Q3080="Lead")),
(AND('[1]PWS Information'!$E$10="CWS",U3080="Building",Q3080="Lead")))),"Tier 2",
IF((OR((AND('[1]PWS Information'!$E$10="CWS",U3080="Single Family Residence",Q3080="Galvanized Requiring Replacement")),
(AND('[1]PWS Information'!$E$10="CWS",U3080="Single Family Residence",Q3080="Galvanized Requiring Replacement",R3080="Yes")),
(AND('[1]PWS Information'!$E$10="NTNC",Q3080="Galvanized Requiring Replacement")),
(AND('[1]PWS Information'!$E$10="NTNC",U3080="Single Family Residence",R3080="Yes")))),"Tier 3",
IF((OR((AND('[1]PWS Information'!$E$10="CWS",U3080="Single Family Residence",S3080="Yes",Q3080="Non-Lead", J3080="Non-Lead - Copper",L3080="Before 1989")),
(AND('[1]PWS Information'!$E$10="CWS",U3080="Single Family Residence",S3080="Yes",Q3080="Non-Lead", N3080="Non-Lead - Copper",O3080="Before 1989")))),"Tier 4",
IF((OR((AND('[1]PWS Information'!$E$10="NTNC",Q3080="Non-Lead")),
(AND('[1]PWS Information'!$E$10="CWS",Q3080="Non-Lead",S3080="")),
(AND('[1]PWS Information'!$E$10="CWS",Q3080="Non-Lead",S3080="No")),
(AND('[1]PWS Information'!$E$10="CWS",Q3080="Non-Lead",S3080="Don't Know")),
(AND('[1]PWS Information'!$E$10="CWS",Q3080="Non-Lead", J3080="Non-Lead - Copper", S3080="Yes", L3080="Between 1989 and 2014")),
(AND('[1]PWS Information'!$E$10="CWS",Q3080="Non-Lead", J3080="Non-Lead - Copper", S3080="Yes", L3080="After 2014")),
(AND('[1]PWS Information'!$E$10="CWS",Q3080="Non-Lead", J3080="Non-Lead - Copper", S3080="Yes", L3080="Unknown")),
(AND('[1]PWS Information'!$E$10="CWS",Q3080="Non-Lead", N3080="Non-Lead - Copper", S3080="Yes", O3080="Between 1989 and 2014")),
(AND('[1]PWS Information'!$E$10="CWS",Q3080="Non-Lead", N3080="Non-Lead - Copper", S3080="Yes", O3080="After 2014")),
(AND('[1]PWS Information'!$E$10="CWS",Q3080="Non-Lead", N3080="Non-Lead - Copper", S3080="Yes", O3080="Unknown")),
(AND('[1]PWS Information'!$E$10="CWS",Q3080="Unknown")),
(AND('[1]PWS Information'!$E$10="NTNC",Q3080="Unknown")))),"Tier 5",
"")))))</f>
        <v>Tier 5</v>
      </c>
      <c r="Z3080" s="71"/>
      <c r="AA3080" s="71"/>
    </row>
    <row r="3081" spans="1:27" ht="100.8" x14ac:dyDescent="0.3">
      <c r="A3081" s="1"/>
      <c r="B3081" s="70" t="s">
        <v>805</v>
      </c>
      <c r="C3081" s="60">
        <v>195</v>
      </c>
      <c r="D3081" s="61" t="s">
        <v>790</v>
      </c>
      <c r="E3081" s="61" t="s">
        <v>128</v>
      </c>
      <c r="F3081" s="61">
        <v>78640</v>
      </c>
      <c r="G3081" s="62" t="s">
        <v>806</v>
      </c>
      <c r="H3081" s="63">
        <v>29.985188999999998</v>
      </c>
      <c r="I3081" s="64">
        <v>-97.794939999999997</v>
      </c>
      <c r="J3081" s="65" t="s">
        <v>50</v>
      </c>
      <c r="K3081" s="66" t="s">
        <v>51</v>
      </c>
      <c r="L3081" s="62" t="s">
        <v>52</v>
      </c>
      <c r="M3081" s="69"/>
      <c r="N3081" s="65" t="s">
        <v>50</v>
      </c>
      <c r="O3081" s="66" t="s">
        <v>52</v>
      </c>
      <c r="P3081" s="69"/>
      <c r="Q3081" s="55" t="str">
        <f t="shared" si="47"/>
        <v>Non-Lead</v>
      </c>
      <c r="R3081" s="70" t="s">
        <v>51</v>
      </c>
      <c r="S3081" s="70" t="s">
        <v>51</v>
      </c>
      <c r="T3081" s="70"/>
      <c r="U3081" s="71" t="s">
        <v>53</v>
      </c>
      <c r="V3081" s="71" t="s">
        <v>51</v>
      </c>
      <c r="W3081" s="71" t="s">
        <v>51</v>
      </c>
      <c r="X3081" s="71" t="s">
        <v>51</v>
      </c>
      <c r="Y3081" s="72" t="str">
        <f>IF((OR((AND('[1]PWS Information'!$E$10="CWS",U3081="Single Family Residence",Q3081="Lead")),
(AND('[1]PWS Information'!$E$10="CWS",U3081="Multiple Family Residence",'[1]PWS Information'!$E$11="Yes",Q3081="Lead")),
(AND('[1]PWS Information'!$E$10="NTNC",Q3081="Lead")))),"Tier 1",
IF((OR((AND('[1]PWS Information'!$E$10="CWS",U3081="Multiple Family Residence",'[1]PWS Information'!$E$11="No",Q3081="Lead")),
(AND('[1]PWS Information'!$E$10="CWS",U3081="Other",Q3081="Lead")),
(AND('[1]PWS Information'!$E$10="CWS",U3081="Building",Q3081="Lead")))),"Tier 2",
IF((OR((AND('[1]PWS Information'!$E$10="CWS",U3081="Single Family Residence",Q3081="Galvanized Requiring Replacement")),
(AND('[1]PWS Information'!$E$10="CWS",U3081="Single Family Residence",Q3081="Galvanized Requiring Replacement",R3081="Yes")),
(AND('[1]PWS Information'!$E$10="NTNC",Q3081="Galvanized Requiring Replacement")),
(AND('[1]PWS Information'!$E$10="NTNC",U3081="Single Family Residence",R3081="Yes")))),"Tier 3",
IF((OR((AND('[1]PWS Information'!$E$10="CWS",U3081="Single Family Residence",S3081="Yes",Q3081="Non-Lead", J3081="Non-Lead - Copper",L3081="Before 1989")),
(AND('[1]PWS Information'!$E$10="CWS",U3081="Single Family Residence",S3081="Yes",Q3081="Non-Lead", N3081="Non-Lead - Copper",O3081="Before 1989")))),"Tier 4",
IF((OR((AND('[1]PWS Information'!$E$10="NTNC",Q3081="Non-Lead")),
(AND('[1]PWS Information'!$E$10="CWS",Q3081="Non-Lead",S3081="")),
(AND('[1]PWS Information'!$E$10="CWS",Q3081="Non-Lead",S3081="No")),
(AND('[1]PWS Information'!$E$10="CWS",Q3081="Non-Lead",S3081="Don't Know")),
(AND('[1]PWS Information'!$E$10="CWS",Q3081="Non-Lead", J3081="Non-Lead - Copper", S3081="Yes", L3081="Between 1989 and 2014")),
(AND('[1]PWS Information'!$E$10="CWS",Q3081="Non-Lead", J3081="Non-Lead - Copper", S3081="Yes", L3081="After 2014")),
(AND('[1]PWS Information'!$E$10="CWS",Q3081="Non-Lead", J3081="Non-Lead - Copper", S3081="Yes", L3081="Unknown")),
(AND('[1]PWS Information'!$E$10="CWS",Q3081="Non-Lead", N3081="Non-Lead - Copper", S3081="Yes", O3081="Between 1989 and 2014")),
(AND('[1]PWS Information'!$E$10="CWS",Q3081="Non-Lead", N3081="Non-Lead - Copper", S3081="Yes", O3081="After 2014")),
(AND('[1]PWS Information'!$E$10="CWS",Q3081="Non-Lead", N3081="Non-Lead - Copper", S3081="Yes", O3081="Unknown")),
(AND('[1]PWS Information'!$E$10="CWS",Q3081="Unknown")),
(AND('[1]PWS Information'!$E$10="NTNC",Q3081="Unknown")))),"Tier 5",
"")))))</f>
        <v>Tier 5</v>
      </c>
      <c r="Z3081" s="71"/>
      <c r="AA3081" s="71"/>
    </row>
    <row r="3082" spans="1:27" ht="72" x14ac:dyDescent="0.3">
      <c r="A3082" s="17"/>
      <c r="B3082" s="70">
        <v>9622443</v>
      </c>
      <c r="C3082" s="60">
        <v>202</v>
      </c>
      <c r="D3082" s="61" t="s">
        <v>790</v>
      </c>
      <c r="E3082" s="61" t="s">
        <v>128</v>
      </c>
      <c r="F3082" s="61">
        <v>78640</v>
      </c>
      <c r="G3082" s="62" t="s">
        <v>677</v>
      </c>
      <c r="H3082" s="63">
        <v>29.982579000000001</v>
      </c>
      <c r="I3082" s="64">
        <v>-97.797711000000007</v>
      </c>
      <c r="J3082" s="65" t="s">
        <v>50</v>
      </c>
      <c r="K3082" s="66" t="s">
        <v>51</v>
      </c>
      <c r="L3082" s="62" t="s">
        <v>52</v>
      </c>
      <c r="M3082" s="69"/>
      <c r="N3082" s="65" t="s">
        <v>50</v>
      </c>
      <c r="O3082" s="66" t="s">
        <v>52</v>
      </c>
      <c r="P3082" s="69"/>
      <c r="Q3082" s="55" t="str">
        <f t="shared" si="47"/>
        <v>Non-Lead</v>
      </c>
      <c r="R3082" s="70" t="s">
        <v>51</v>
      </c>
      <c r="S3082" s="70" t="s">
        <v>51</v>
      </c>
      <c r="T3082" s="70"/>
      <c r="U3082" s="71" t="s">
        <v>53</v>
      </c>
      <c r="V3082" s="71" t="s">
        <v>51</v>
      </c>
      <c r="W3082" s="71" t="s">
        <v>51</v>
      </c>
      <c r="X3082" s="71" t="s">
        <v>51</v>
      </c>
      <c r="Y3082" s="72" t="str">
        <f>IF((OR((AND('[1]PWS Information'!$E$10="CWS",U3082="Single Family Residence",Q3082="Lead")),
(AND('[1]PWS Information'!$E$10="CWS",U3082="Multiple Family Residence",'[1]PWS Information'!$E$11="Yes",Q3082="Lead")),
(AND('[1]PWS Information'!$E$10="NTNC",Q3082="Lead")))),"Tier 1",
IF((OR((AND('[1]PWS Information'!$E$10="CWS",U3082="Multiple Family Residence",'[1]PWS Information'!$E$11="No",Q3082="Lead")),
(AND('[1]PWS Information'!$E$10="CWS",U3082="Other",Q3082="Lead")),
(AND('[1]PWS Information'!$E$10="CWS",U3082="Building",Q3082="Lead")))),"Tier 2",
IF((OR((AND('[1]PWS Information'!$E$10="CWS",U3082="Single Family Residence",Q3082="Galvanized Requiring Replacement")),
(AND('[1]PWS Information'!$E$10="CWS",U3082="Single Family Residence",Q3082="Galvanized Requiring Replacement",R3082="Yes")),
(AND('[1]PWS Information'!$E$10="NTNC",Q3082="Galvanized Requiring Replacement")),
(AND('[1]PWS Information'!$E$10="NTNC",U3082="Single Family Residence",R3082="Yes")))),"Tier 3",
IF((OR((AND('[1]PWS Information'!$E$10="CWS",U3082="Single Family Residence",S3082="Yes",Q3082="Non-Lead", J3082="Non-Lead - Copper",L3082="Before 1989")),
(AND('[1]PWS Information'!$E$10="CWS",U3082="Single Family Residence",S3082="Yes",Q3082="Non-Lead", N3082="Non-Lead - Copper",O3082="Before 1989")))),"Tier 4",
IF((OR((AND('[1]PWS Information'!$E$10="NTNC",Q3082="Non-Lead")),
(AND('[1]PWS Information'!$E$10="CWS",Q3082="Non-Lead",S3082="")),
(AND('[1]PWS Information'!$E$10="CWS",Q3082="Non-Lead",S3082="No")),
(AND('[1]PWS Information'!$E$10="CWS",Q3082="Non-Lead",S3082="Don't Know")),
(AND('[1]PWS Information'!$E$10="CWS",Q3082="Non-Lead", J3082="Non-Lead - Copper", S3082="Yes", L3082="Between 1989 and 2014")),
(AND('[1]PWS Information'!$E$10="CWS",Q3082="Non-Lead", J3082="Non-Lead - Copper", S3082="Yes", L3082="After 2014")),
(AND('[1]PWS Information'!$E$10="CWS",Q3082="Non-Lead", J3082="Non-Lead - Copper", S3082="Yes", L3082="Unknown")),
(AND('[1]PWS Information'!$E$10="CWS",Q3082="Non-Lead", N3082="Non-Lead - Copper", S3082="Yes", O3082="Between 1989 and 2014")),
(AND('[1]PWS Information'!$E$10="CWS",Q3082="Non-Lead", N3082="Non-Lead - Copper", S3082="Yes", O3082="After 2014")),
(AND('[1]PWS Information'!$E$10="CWS",Q3082="Non-Lead", N3082="Non-Lead - Copper", S3082="Yes", O3082="Unknown")),
(AND('[1]PWS Information'!$E$10="CWS",Q3082="Unknown")),
(AND('[1]PWS Information'!$E$10="NTNC",Q3082="Unknown")))),"Tier 5",
"")))))</f>
        <v>Tier 5</v>
      </c>
      <c r="Z3082" s="71"/>
      <c r="AA3082" s="71"/>
    </row>
    <row r="3083" spans="1:27" ht="100.8" x14ac:dyDescent="0.3">
      <c r="A3083" s="1"/>
      <c r="B3083" s="70">
        <v>15521933</v>
      </c>
      <c r="C3083" s="60">
        <v>203</v>
      </c>
      <c r="D3083" s="61" t="s">
        <v>790</v>
      </c>
      <c r="E3083" s="61" t="s">
        <v>128</v>
      </c>
      <c r="F3083" s="61">
        <v>78640</v>
      </c>
      <c r="G3083" s="62" t="s">
        <v>807</v>
      </c>
      <c r="H3083" s="63">
        <v>29.965177000000001</v>
      </c>
      <c r="I3083" s="64">
        <v>-97.818439999999995</v>
      </c>
      <c r="J3083" s="65" t="s">
        <v>50</v>
      </c>
      <c r="K3083" s="66" t="s">
        <v>51</v>
      </c>
      <c r="L3083" s="62" t="s">
        <v>52</v>
      </c>
      <c r="M3083" s="69"/>
      <c r="N3083" s="65" t="s">
        <v>50</v>
      </c>
      <c r="O3083" s="66" t="s">
        <v>52</v>
      </c>
      <c r="P3083" s="69"/>
      <c r="Q3083" s="55" t="str">
        <f t="shared" si="47"/>
        <v>Non-Lead</v>
      </c>
      <c r="R3083" s="70" t="s">
        <v>51</v>
      </c>
      <c r="S3083" s="70" t="s">
        <v>51</v>
      </c>
      <c r="T3083" s="70"/>
      <c r="U3083" s="71" t="s">
        <v>53</v>
      </c>
      <c r="V3083" s="71" t="s">
        <v>51</v>
      </c>
      <c r="W3083" s="71" t="s">
        <v>51</v>
      </c>
      <c r="X3083" s="71" t="s">
        <v>51</v>
      </c>
      <c r="Y3083" s="72" t="str">
        <f>IF((OR((AND('[1]PWS Information'!$E$10="CWS",U3083="Single Family Residence",Q3083="Lead")),
(AND('[1]PWS Information'!$E$10="CWS",U3083="Multiple Family Residence",'[1]PWS Information'!$E$11="Yes",Q3083="Lead")),
(AND('[1]PWS Information'!$E$10="NTNC",Q3083="Lead")))),"Tier 1",
IF((OR((AND('[1]PWS Information'!$E$10="CWS",U3083="Multiple Family Residence",'[1]PWS Information'!$E$11="No",Q3083="Lead")),
(AND('[1]PWS Information'!$E$10="CWS",U3083="Other",Q3083="Lead")),
(AND('[1]PWS Information'!$E$10="CWS",U3083="Building",Q3083="Lead")))),"Tier 2",
IF((OR((AND('[1]PWS Information'!$E$10="CWS",U3083="Single Family Residence",Q3083="Galvanized Requiring Replacement")),
(AND('[1]PWS Information'!$E$10="CWS",U3083="Single Family Residence",Q3083="Galvanized Requiring Replacement",R3083="Yes")),
(AND('[1]PWS Information'!$E$10="NTNC",Q3083="Galvanized Requiring Replacement")),
(AND('[1]PWS Information'!$E$10="NTNC",U3083="Single Family Residence",R3083="Yes")))),"Tier 3",
IF((OR((AND('[1]PWS Information'!$E$10="CWS",U3083="Single Family Residence",S3083="Yes",Q3083="Non-Lead", J3083="Non-Lead - Copper",L3083="Before 1989")),
(AND('[1]PWS Information'!$E$10="CWS",U3083="Single Family Residence",S3083="Yes",Q3083="Non-Lead", N3083="Non-Lead - Copper",O3083="Before 1989")))),"Tier 4",
IF((OR((AND('[1]PWS Information'!$E$10="NTNC",Q3083="Non-Lead")),
(AND('[1]PWS Information'!$E$10="CWS",Q3083="Non-Lead",S3083="")),
(AND('[1]PWS Information'!$E$10="CWS",Q3083="Non-Lead",S3083="No")),
(AND('[1]PWS Information'!$E$10="CWS",Q3083="Non-Lead",S3083="Don't Know")),
(AND('[1]PWS Information'!$E$10="CWS",Q3083="Non-Lead", J3083="Non-Lead - Copper", S3083="Yes", L3083="Between 1989 and 2014")),
(AND('[1]PWS Information'!$E$10="CWS",Q3083="Non-Lead", J3083="Non-Lead - Copper", S3083="Yes", L3083="After 2014")),
(AND('[1]PWS Information'!$E$10="CWS",Q3083="Non-Lead", J3083="Non-Lead - Copper", S3083="Yes", L3083="Unknown")),
(AND('[1]PWS Information'!$E$10="CWS",Q3083="Non-Lead", N3083="Non-Lead - Copper", S3083="Yes", O3083="Between 1989 and 2014")),
(AND('[1]PWS Information'!$E$10="CWS",Q3083="Non-Lead", N3083="Non-Lead - Copper", S3083="Yes", O3083="After 2014")),
(AND('[1]PWS Information'!$E$10="CWS",Q3083="Non-Lead", N3083="Non-Lead - Copper", S3083="Yes", O3083="Unknown")),
(AND('[1]PWS Information'!$E$10="CWS",Q3083="Unknown")),
(AND('[1]PWS Information'!$E$10="NTNC",Q3083="Unknown")))),"Tier 5",
"")))))</f>
        <v>Tier 5</v>
      </c>
      <c r="Z3083" s="71"/>
      <c r="AA3083" s="71"/>
    </row>
    <row r="3084" spans="1:27" ht="100.8" x14ac:dyDescent="0.3">
      <c r="A3084" s="1"/>
      <c r="B3084" s="70" t="s">
        <v>808</v>
      </c>
      <c r="C3084" s="60">
        <v>210</v>
      </c>
      <c r="D3084" s="61" t="s">
        <v>790</v>
      </c>
      <c r="E3084" s="61" t="s">
        <v>128</v>
      </c>
      <c r="F3084" s="61">
        <v>78640</v>
      </c>
      <c r="G3084" s="62" t="s">
        <v>809</v>
      </c>
      <c r="H3084" s="63">
        <v>29.982672000000001</v>
      </c>
      <c r="I3084" s="64">
        <v>-97.797560000000004</v>
      </c>
      <c r="J3084" s="65" t="s">
        <v>50</v>
      </c>
      <c r="K3084" s="66" t="s">
        <v>51</v>
      </c>
      <c r="L3084" s="62" t="s">
        <v>52</v>
      </c>
      <c r="M3084" s="69"/>
      <c r="N3084" s="65" t="s">
        <v>50</v>
      </c>
      <c r="O3084" s="66" t="s">
        <v>52</v>
      </c>
      <c r="P3084" s="69"/>
      <c r="Q3084" s="55" t="str">
        <f t="shared" si="47"/>
        <v>Non-Lead</v>
      </c>
      <c r="R3084" s="70" t="s">
        <v>51</v>
      </c>
      <c r="S3084" s="70" t="s">
        <v>51</v>
      </c>
      <c r="T3084" s="70"/>
      <c r="U3084" s="71" t="s">
        <v>53</v>
      </c>
      <c r="V3084" s="71" t="s">
        <v>51</v>
      </c>
      <c r="W3084" s="71" t="s">
        <v>51</v>
      </c>
      <c r="X3084" s="71" t="s">
        <v>51</v>
      </c>
      <c r="Y3084" s="72" t="str">
        <f>IF((OR((AND('[1]PWS Information'!$E$10="CWS",U3084="Single Family Residence",Q3084="Lead")),
(AND('[1]PWS Information'!$E$10="CWS",U3084="Multiple Family Residence",'[1]PWS Information'!$E$11="Yes",Q3084="Lead")),
(AND('[1]PWS Information'!$E$10="NTNC",Q3084="Lead")))),"Tier 1",
IF((OR((AND('[1]PWS Information'!$E$10="CWS",U3084="Multiple Family Residence",'[1]PWS Information'!$E$11="No",Q3084="Lead")),
(AND('[1]PWS Information'!$E$10="CWS",U3084="Other",Q3084="Lead")),
(AND('[1]PWS Information'!$E$10="CWS",U3084="Building",Q3084="Lead")))),"Tier 2",
IF((OR((AND('[1]PWS Information'!$E$10="CWS",U3084="Single Family Residence",Q3084="Galvanized Requiring Replacement")),
(AND('[1]PWS Information'!$E$10="CWS",U3084="Single Family Residence",Q3084="Galvanized Requiring Replacement",R3084="Yes")),
(AND('[1]PWS Information'!$E$10="NTNC",Q3084="Galvanized Requiring Replacement")),
(AND('[1]PWS Information'!$E$10="NTNC",U3084="Single Family Residence",R3084="Yes")))),"Tier 3",
IF((OR((AND('[1]PWS Information'!$E$10="CWS",U3084="Single Family Residence",S3084="Yes",Q3084="Non-Lead", J3084="Non-Lead - Copper",L3084="Before 1989")),
(AND('[1]PWS Information'!$E$10="CWS",U3084="Single Family Residence",S3084="Yes",Q3084="Non-Lead", N3084="Non-Lead - Copper",O3084="Before 1989")))),"Tier 4",
IF((OR((AND('[1]PWS Information'!$E$10="NTNC",Q3084="Non-Lead")),
(AND('[1]PWS Information'!$E$10="CWS",Q3084="Non-Lead",S3084="")),
(AND('[1]PWS Information'!$E$10="CWS",Q3084="Non-Lead",S3084="No")),
(AND('[1]PWS Information'!$E$10="CWS",Q3084="Non-Lead",S3084="Don't Know")),
(AND('[1]PWS Information'!$E$10="CWS",Q3084="Non-Lead", J3084="Non-Lead - Copper", S3084="Yes", L3084="Between 1989 and 2014")),
(AND('[1]PWS Information'!$E$10="CWS",Q3084="Non-Lead", J3084="Non-Lead - Copper", S3084="Yes", L3084="After 2014")),
(AND('[1]PWS Information'!$E$10="CWS",Q3084="Non-Lead", J3084="Non-Lead - Copper", S3084="Yes", L3084="Unknown")),
(AND('[1]PWS Information'!$E$10="CWS",Q3084="Non-Lead", N3084="Non-Lead - Copper", S3084="Yes", O3084="Between 1989 and 2014")),
(AND('[1]PWS Information'!$E$10="CWS",Q3084="Non-Lead", N3084="Non-Lead - Copper", S3084="Yes", O3084="After 2014")),
(AND('[1]PWS Information'!$E$10="CWS",Q3084="Non-Lead", N3084="Non-Lead - Copper", S3084="Yes", O3084="Unknown")),
(AND('[1]PWS Information'!$E$10="CWS",Q3084="Unknown")),
(AND('[1]PWS Information'!$E$10="NTNC",Q3084="Unknown")))),"Tier 5",
"")))))</f>
        <v>Tier 5</v>
      </c>
      <c r="Z3084" s="71"/>
      <c r="AA3084" s="71"/>
    </row>
    <row r="3085" spans="1:27" ht="72" x14ac:dyDescent="0.3">
      <c r="A3085" s="1"/>
      <c r="B3085" s="70" t="s">
        <v>810</v>
      </c>
      <c r="C3085" s="60">
        <v>211</v>
      </c>
      <c r="D3085" s="61" t="s">
        <v>790</v>
      </c>
      <c r="E3085" s="61" t="s">
        <v>128</v>
      </c>
      <c r="F3085" s="61">
        <v>78640</v>
      </c>
      <c r="G3085" s="62" t="s">
        <v>677</v>
      </c>
      <c r="H3085" s="63">
        <v>29.98584</v>
      </c>
      <c r="I3085" s="64">
        <v>-97.794275999999996</v>
      </c>
      <c r="J3085" s="65" t="s">
        <v>50</v>
      </c>
      <c r="K3085" s="66" t="s">
        <v>51</v>
      </c>
      <c r="L3085" s="62" t="s">
        <v>52</v>
      </c>
      <c r="M3085" s="69"/>
      <c r="N3085" s="65" t="s">
        <v>50</v>
      </c>
      <c r="O3085" s="66" t="s">
        <v>52</v>
      </c>
      <c r="P3085" s="69"/>
      <c r="Q3085" s="55" t="str">
        <f t="shared" ref="Q3085:Q3148" si="48">IF((OR(J3085="Lead")),"Lead",
IF((OR(N3085="Lead")),"Lead",
IF((OR(J3085="Lead-lined galvanized")),"Lead",
IF((OR(N3085="Lead-lined galvanized")),"Lead",
IF((OR((AND(J3085="Unknown - Likely Lead",N3085="Galvanized")),
(AND(J3085="Unknown - Unlikely Lead",N3085="Galvanized")),
(AND(J3085="Unknown - Material Unknown",N3085="Galvanized")))),"Galvanized Requiring Replacement",
IF((OR((AND(J3085="Non-lead - Copper",K3085="Yes",N3085="Galvanized")),
(AND(J3085="Non-lead - Copper",K3085="Don't know",N3085="Galvanized")),
(AND(J3085="Non-lead - Copper",K3085="",N3085="Galvanized")),
(AND(J3085="Non-lead - Plastic",K3085="Yes",N3085="Galvanized")),
(AND(J3085="Non-lead - Plastic",K3085="Don't know",N3085="Galvanized")),
(AND(J3085="Non-lead - Plastic",K3085="",N3085="Galvanized")),
(AND(J3085="Non-lead",K3085="Yes",N3085="Galvanized")),
(AND(J3085="Non-lead",K3085="Don't know",N3085="Galvanized")),
(AND(J3085="Non-lead",K3085="",N3085="Galvanized")),
(AND(J3085="Non-lead - Other",K3085="Yes",N3085="Galvanized")),
(AND(J3085="Non-Lead - Other",K3085="Don't know",N3085="Galvanized")),
(AND(J3085="Galvanized",K3085="Yes",N3085="Galvanized")),
(AND(J3085="Galvanized",K3085="Don't know",N3085="Galvanized")),
(AND(J3085="Galvanized",K3085="",N3085="Galvanized")),
(AND(J3085="Non-Lead - Other",K3085="",N3085="Galvanized")))),"Galvanized Requiring Replacement",
IF((OR((AND(J3085="Non-lead - Copper",N3085="Non-lead - Copper")),
(AND(J3085="Non-lead - Copper",N3085="Non-lead - Plastic")),
(AND(J3085="Non-lead - Copper",N3085="Non-lead - Other")),
(AND(J3085="Non-lead - Copper",N3085="Non-lead")),
(AND(J3085="Non-lead - Plastic",N3085="Non-lead - Copper")),
(AND(J3085="Non-lead - Plastic",N3085="Non-lead - Plastic")),
(AND(J3085="Non-lead - Plastic",N3085="Non-lead - Other")),
(AND(J3085="Non-lead - Plastic",N3085="Non-lead")),
(AND(J3085="Non-lead",N3085="Non-lead - Copper")),
(AND(J3085="Non-lead",N3085="Non-lead - Plastic")),
(AND(J3085="Non-lead",N3085="Non-lead - Other")),
(AND(J3085="Non-lead",N3085="Non-lead")),
(AND(J3085="Non-lead - Other",N3085="Non-lead - Copper")),
(AND(J3085="Non-Lead - Other",N3085="Non-lead - Plastic")),
(AND(J3085="Non-Lead - Other",N3085="Non-lead")),
(AND(J3085="Non-Lead - Other",N3085="Non-lead - Other")))),"Non-Lead",
IF((OR((AND(J3085="Galvanized",N3085="Non-lead")),
(AND(J3085="Galvanized",N3085="Non-lead - Copper")),
(AND(J3085="Galvanized",N3085="Non-lead - Plastic")),
(AND(J3085="Galvanized",N3085="Non-lead")),
(AND(J3085="Galvanized",N3085="Non-lead - Other")))),"Non-Lead",
IF((OR((AND(J3085="Non-lead - Copper",K3085="No",N3085="Galvanized")),
(AND(J3085="Non-lead - Plastic",K3085="No",N3085="Galvanized")),
(AND(J3085="Non-lead",K3085="No",N3085="Galvanized")),
(AND(J3085="Galvanized",K3085="No",N3085="Galvanized")),
(AND(J3085="Non-lead - Other",K3085="No",N3085="Galvanized")))),"Non-lead",
IF((OR((AND(J3085="Unknown - Likely Lead",N3085="Unknown - Likely Lead")),
(AND(J3085="Unknown - Likely Lead",N3085="Unknown - Unlikely Lead")),
(AND(J3085="Unknown - Likely Lead",N3085="Unknown - Material Unknown")),
(AND(J3085="Unknown - Unlikely Lead",N3085="Unknown - Likely Lead")),
(AND(J3085="Unknown - Unlikely Lead",N3085="Unknown - Unlikely Lead")),
(AND(J3085="Unknown - Unlikely Lead",N3085="Unknown - Material Unknown")),
(AND(J3085="Unknown - Material Unknown",N3085="Unknown - Likely Lead")),
(AND(J3085="Unknown - Material Unknown",N3085="Unknown - Unlikely Lead")),
(AND(J3085="Unknown - Material Unknown",N3085="Unknown - Material Unknown")))),"Unknown",
IF((OR((AND(J3085="Unknown - Likely Lead",N3085="Non-lead - Copper")),
(AND(J3085="Unknown - Likely Lead",N3085="Non-lead - Plastic")),
(AND(J3085="Unknown - Likely Lead",N3085="Non-lead")),
(AND(J3085="Unknown - Likely Lead",N3085="Non-lead - Other")),
(AND(J3085="Unknown - Unlikely Lead",N3085="Non-lead - Copper")),
(AND(J3085="Unknown - Unlikely Lead",N3085="Non-lead - Plastic")),
(AND(J3085="Unknown - Unlikely Lead",N3085="Non-lead")),
(AND(J3085="Unknown - Unlikely Lead",N3085="Non-lead - Other")),
(AND(J3085="Unknown - Material Unknown",N3085="Non-lead - Copper")),
(AND(J3085="Unknown - Material Unknown",N3085="Non-lead - Plastic")),
(AND(J3085="Unknown - Material Unknown",N3085="Non-lead")),
(AND(J3085="Unknown - Material Unknown",N3085="Non-lead - Other")))),"Unknown",
IF((OR((AND(J3085="Non-lead - Copper",N3085="Unknown - Likely Lead")),
(AND(J3085="Non-lead - Copper",N3085="Unknown - Unlikely Lead")),
(AND(J3085="Non-lead - Copper",N3085="Unknown - Material Unknown")),
(AND(J3085="Non-lead - Plastic",N3085="Unknown - Likely Lead")),
(AND(J3085="Non-lead - Plastic",N3085="Unknown - Unlikely Lead")),
(AND(J3085="Non-lead - Plastic",N3085="Unknown - Material Unknown")),
(AND(J3085="Non-lead",N3085="Unknown - Likely Lead")),
(AND(J3085="Non-lead",N3085="Unknown - Unlikely Lead")),
(AND(J3085="Non-lead",N3085="Unknown - Material Unknown")),
(AND(J3085="Non-lead - Other",N3085="Unknown - Likely Lead")),
(AND(J3085="Non-Lead - Other",N3085="Unknown - Unlikely Lead")),
(AND(J3085="Non-Lead - Other",N3085="Unknown - Material Unknown")))),"Unknown",
IF((OR((AND(J3085="Galvanized",N3085="Unknown - Likely Lead")),
(AND(J3085="Galvanized",N3085="Unknown - Unlikely Lead")),
(AND(J3085="Galvanized",N3085="Unknown - Material Unknown")))),"Unknown",
IF((OR((AND(J3085="Galvanized",N3085="")))),"Galvanized Requiring Replacement",
IF((OR((AND(J3085="Non-lead - Copper",N3085="")),
(AND(J3085="Non-lead - Plastic",N3085="")),
(AND(J3085="Non-lead",N3085="")),
(AND(J3085="Non-lead - Other",N3085="")))),"Non-lead",
IF((OR((AND(J3085="Unknown - Likely Lead",N3085="")),
(AND(J3085="Unknown - Unlikely Lead",N3085="")),
(AND(J3085="Unknown - Material Unknown",N3085="")))),"Unknown",
""))))))))))))))))</f>
        <v>Non-Lead</v>
      </c>
      <c r="R3085" s="70" t="s">
        <v>51</v>
      </c>
      <c r="S3085" s="70" t="s">
        <v>51</v>
      </c>
      <c r="T3085" s="70"/>
      <c r="U3085" s="71" t="s">
        <v>53</v>
      </c>
      <c r="V3085" s="71" t="s">
        <v>51</v>
      </c>
      <c r="W3085" s="71" t="s">
        <v>51</v>
      </c>
      <c r="X3085" s="71" t="s">
        <v>51</v>
      </c>
      <c r="Y3085" s="72" t="str">
        <f>IF((OR((AND('[1]PWS Information'!$E$10="CWS",U3085="Single Family Residence",Q3085="Lead")),
(AND('[1]PWS Information'!$E$10="CWS",U3085="Multiple Family Residence",'[1]PWS Information'!$E$11="Yes",Q3085="Lead")),
(AND('[1]PWS Information'!$E$10="NTNC",Q3085="Lead")))),"Tier 1",
IF((OR((AND('[1]PWS Information'!$E$10="CWS",U3085="Multiple Family Residence",'[1]PWS Information'!$E$11="No",Q3085="Lead")),
(AND('[1]PWS Information'!$E$10="CWS",U3085="Other",Q3085="Lead")),
(AND('[1]PWS Information'!$E$10="CWS",U3085="Building",Q3085="Lead")))),"Tier 2",
IF((OR((AND('[1]PWS Information'!$E$10="CWS",U3085="Single Family Residence",Q3085="Galvanized Requiring Replacement")),
(AND('[1]PWS Information'!$E$10="CWS",U3085="Single Family Residence",Q3085="Galvanized Requiring Replacement",R3085="Yes")),
(AND('[1]PWS Information'!$E$10="NTNC",Q3085="Galvanized Requiring Replacement")),
(AND('[1]PWS Information'!$E$10="NTNC",U3085="Single Family Residence",R3085="Yes")))),"Tier 3",
IF((OR((AND('[1]PWS Information'!$E$10="CWS",U3085="Single Family Residence",S3085="Yes",Q3085="Non-Lead", J3085="Non-Lead - Copper",L3085="Before 1989")),
(AND('[1]PWS Information'!$E$10="CWS",U3085="Single Family Residence",S3085="Yes",Q3085="Non-Lead", N3085="Non-Lead - Copper",O3085="Before 1989")))),"Tier 4",
IF((OR((AND('[1]PWS Information'!$E$10="NTNC",Q3085="Non-Lead")),
(AND('[1]PWS Information'!$E$10="CWS",Q3085="Non-Lead",S3085="")),
(AND('[1]PWS Information'!$E$10="CWS",Q3085="Non-Lead",S3085="No")),
(AND('[1]PWS Information'!$E$10="CWS",Q3085="Non-Lead",S3085="Don't Know")),
(AND('[1]PWS Information'!$E$10="CWS",Q3085="Non-Lead", J3085="Non-Lead - Copper", S3085="Yes", L3085="Between 1989 and 2014")),
(AND('[1]PWS Information'!$E$10="CWS",Q3085="Non-Lead", J3085="Non-Lead - Copper", S3085="Yes", L3085="After 2014")),
(AND('[1]PWS Information'!$E$10="CWS",Q3085="Non-Lead", J3085="Non-Lead - Copper", S3085="Yes", L3085="Unknown")),
(AND('[1]PWS Information'!$E$10="CWS",Q3085="Non-Lead", N3085="Non-Lead - Copper", S3085="Yes", O3085="Between 1989 and 2014")),
(AND('[1]PWS Information'!$E$10="CWS",Q3085="Non-Lead", N3085="Non-Lead - Copper", S3085="Yes", O3085="After 2014")),
(AND('[1]PWS Information'!$E$10="CWS",Q3085="Non-Lead", N3085="Non-Lead - Copper", S3085="Yes", O3085="Unknown")),
(AND('[1]PWS Information'!$E$10="CWS",Q3085="Unknown")),
(AND('[1]PWS Information'!$E$10="NTNC",Q3085="Unknown")))),"Tier 5",
"")))))</f>
        <v>Tier 5</v>
      </c>
      <c r="Z3085" s="71"/>
      <c r="AA3085" s="71"/>
    </row>
    <row r="3086" spans="1:27" ht="72" x14ac:dyDescent="0.3">
      <c r="A3086" s="17"/>
      <c r="B3086" s="70" t="s">
        <v>811</v>
      </c>
      <c r="C3086" s="60">
        <v>218</v>
      </c>
      <c r="D3086" s="61" t="s">
        <v>790</v>
      </c>
      <c r="E3086" s="61" t="s">
        <v>128</v>
      </c>
      <c r="F3086" s="61">
        <v>78640</v>
      </c>
      <c r="G3086" s="62" t="s">
        <v>677</v>
      </c>
      <c r="H3086" s="63">
        <v>29.982766000000002</v>
      </c>
      <c r="I3086" s="64">
        <v>-97.797466999999997</v>
      </c>
      <c r="J3086" s="65" t="s">
        <v>50</v>
      </c>
      <c r="K3086" s="66" t="s">
        <v>51</v>
      </c>
      <c r="L3086" s="62" t="s">
        <v>52</v>
      </c>
      <c r="M3086" s="69"/>
      <c r="N3086" s="65" t="s">
        <v>50</v>
      </c>
      <c r="O3086" s="66" t="s">
        <v>52</v>
      </c>
      <c r="P3086" s="69"/>
      <c r="Q3086" s="55" t="str">
        <f t="shared" si="48"/>
        <v>Non-Lead</v>
      </c>
      <c r="R3086" s="70" t="s">
        <v>51</v>
      </c>
      <c r="S3086" s="70" t="s">
        <v>51</v>
      </c>
      <c r="T3086" s="70"/>
      <c r="U3086" s="71" t="s">
        <v>53</v>
      </c>
      <c r="V3086" s="71" t="s">
        <v>51</v>
      </c>
      <c r="W3086" s="71" t="s">
        <v>51</v>
      </c>
      <c r="X3086" s="71" t="s">
        <v>51</v>
      </c>
      <c r="Y3086" s="72" t="str">
        <f>IF((OR((AND('[1]PWS Information'!$E$10="CWS",U3086="Single Family Residence",Q3086="Lead")),
(AND('[1]PWS Information'!$E$10="CWS",U3086="Multiple Family Residence",'[1]PWS Information'!$E$11="Yes",Q3086="Lead")),
(AND('[1]PWS Information'!$E$10="NTNC",Q3086="Lead")))),"Tier 1",
IF((OR((AND('[1]PWS Information'!$E$10="CWS",U3086="Multiple Family Residence",'[1]PWS Information'!$E$11="No",Q3086="Lead")),
(AND('[1]PWS Information'!$E$10="CWS",U3086="Other",Q3086="Lead")),
(AND('[1]PWS Information'!$E$10="CWS",U3086="Building",Q3086="Lead")))),"Tier 2",
IF((OR((AND('[1]PWS Information'!$E$10="CWS",U3086="Single Family Residence",Q3086="Galvanized Requiring Replacement")),
(AND('[1]PWS Information'!$E$10="CWS",U3086="Single Family Residence",Q3086="Galvanized Requiring Replacement",R3086="Yes")),
(AND('[1]PWS Information'!$E$10="NTNC",Q3086="Galvanized Requiring Replacement")),
(AND('[1]PWS Information'!$E$10="NTNC",U3086="Single Family Residence",R3086="Yes")))),"Tier 3",
IF((OR((AND('[1]PWS Information'!$E$10="CWS",U3086="Single Family Residence",S3086="Yes",Q3086="Non-Lead", J3086="Non-Lead - Copper",L3086="Before 1989")),
(AND('[1]PWS Information'!$E$10="CWS",U3086="Single Family Residence",S3086="Yes",Q3086="Non-Lead", N3086="Non-Lead - Copper",O3086="Before 1989")))),"Tier 4",
IF((OR((AND('[1]PWS Information'!$E$10="NTNC",Q3086="Non-Lead")),
(AND('[1]PWS Information'!$E$10="CWS",Q3086="Non-Lead",S3086="")),
(AND('[1]PWS Information'!$E$10="CWS",Q3086="Non-Lead",S3086="No")),
(AND('[1]PWS Information'!$E$10="CWS",Q3086="Non-Lead",S3086="Don't Know")),
(AND('[1]PWS Information'!$E$10="CWS",Q3086="Non-Lead", J3086="Non-Lead - Copper", S3086="Yes", L3086="Between 1989 and 2014")),
(AND('[1]PWS Information'!$E$10="CWS",Q3086="Non-Lead", J3086="Non-Lead - Copper", S3086="Yes", L3086="After 2014")),
(AND('[1]PWS Information'!$E$10="CWS",Q3086="Non-Lead", J3086="Non-Lead - Copper", S3086="Yes", L3086="Unknown")),
(AND('[1]PWS Information'!$E$10="CWS",Q3086="Non-Lead", N3086="Non-Lead - Copper", S3086="Yes", O3086="Between 1989 and 2014")),
(AND('[1]PWS Information'!$E$10="CWS",Q3086="Non-Lead", N3086="Non-Lead - Copper", S3086="Yes", O3086="After 2014")),
(AND('[1]PWS Information'!$E$10="CWS",Q3086="Non-Lead", N3086="Non-Lead - Copper", S3086="Yes", O3086="Unknown")),
(AND('[1]PWS Information'!$E$10="CWS",Q3086="Unknown")),
(AND('[1]PWS Information'!$E$10="NTNC",Q3086="Unknown")))),"Tier 5",
"")))))</f>
        <v>Tier 5</v>
      </c>
      <c r="Z3086" s="71"/>
      <c r="AA3086" s="71"/>
    </row>
    <row r="3087" spans="1:27" ht="72" x14ac:dyDescent="0.3">
      <c r="A3087" s="1"/>
      <c r="B3087" s="70" t="s">
        <v>812</v>
      </c>
      <c r="C3087" s="60">
        <v>219</v>
      </c>
      <c r="D3087" s="61" t="s">
        <v>790</v>
      </c>
      <c r="E3087" s="61" t="s">
        <v>128</v>
      </c>
      <c r="F3087" s="61">
        <v>78640</v>
      </c>
      <c r="G3087" s="62" t="s">
        <v>677</v>
      </c>
      <c r="H3087" s="63">
        <v>29.986156000000001</v>
      </c>
      <c r="I3087" s="64">
        <v>-97.793919000000002</v>
      </c>
      <c r="J3087" s="65" t="s">
        <v>50</v>
      </c>
      <c r="K3087" s="66" t="s">
        <v>51</v>
      </c>
      <c r="L3087" s="62" t="s">
        <v>52</v>
      </c>
      <c r="M3087" s="69"/>
      <c r="N3087" s="65" t="s">
        <v>50</v>
      </c>
      <c r="O3087" s="66" t="s">
        <v>52</v>
      </c>
      <c r="P3087" s="69"/>
      <c r="Q3087" s="55" t="str">
        <f t="shared" si="48"/>
        <v>Non-Lead</v>
      </c>
      <c r="R3087" s="70" t="s">
        <v>51</v>
      </c>
      <c r="S3087" s="70" t="s">
        <v>51</v>
      </c>
      <c r="T3087" s="70"/>
      <c r="U3087" s="71" t="s">
        <v>53</v>
      </c>
      <c r="V3087" s="71" t="s">
        <v>51</v>
      </c>
      <c r="W3087" s="71" t="s">
        <v>51</v>
      </c>
      <c r="X3087" s="71" t="s">
        <v>51</v>
      </c>
      <c r="Y3087" s="72" t="str">
        <f>IF((OR((AND('[1]PWS Information'!$E$10="CWS",U3087="Single Family Residence",Q3087="Lead")),
(AND('[1]PWS Information'!$E$10="CWS",U3087="Multiple Family Residence",'[1]PWS Information'!$E$11="Yes",Q3087="Lead")),
(AND('[1]PWS Information'!$E$10="NTNC",Q3087="Lead")))),"Tier 1",
IF((OR((AND('[1]PWS Information'!$E$10="CWS",U3087="Multiple Family Residence",'[1]PWS Information'!$E$11="No",Q3087="Lead")),
(AND('[1]PWS Information'!$E$10="CWS",U3087="Other",Q3087="Lead")),
(AND('[1]PWS Information'!$E$10="CWS",U3087="Building",Q3087="Lead")))),"Tier 2",
IF((OR((AND('[1]PWS Information'!$E$10="CWS",U3087="Single Family Residence",Q3087="Galvanized Requiring Replacement")),
(AND('[1]PWS Information'!$E$10="CWS",U3087="Single Family Residence",Q3087="Galvanized Requiring Replacement",R3087="Yes")),
(AND('[1]PWS Information'!$E$10="NTNC",Q3087="Galvanized Requiring Replacement")),
(AND('[1]PWS Information'!$E$10="NTNC",U3087="Single Family Residence",R3087="Yes")))),"Tier 3",
IF((OR((AND('[1]PWS Information'!$E$10="CWS",U3087="Single Family Residence",S3087="Yes",Q3087="Non-Lead", J3087="Non-Lead - Copper",L3087="Before 1989")),
(AND('[1]PWS Information'!$E$10="CWS",U3087="Single Family Residence",S3087="Yes",Q3087="Non-Lead", N3087="Non-Lead - Copper",O3087="Before 1989")))),"Tier 4",
IF((OR((AND('[1]PWS Information'!$E$10="NTNC",Q3087="Non-Lead")),
(AND('[1]PWS Information'!$E$10="CWS",Q3087="Non-Lead",S3087="")),
(AND('[1]PWS Information'!$E$10="CWS",Q3087="Non-Lead",S3087="No")),
(AND('[1]PWS Information'!$E$10="CWS",Q3087="Non-Lead",S3087="Don't Know")),
(AND('[1]PWS Information'!$E$10="CWS",Q3087="Non-Lead", J3087="Non-Lead - Copper", S3087="Yes", L3087="Between 1989 and 2014")),
(AND('[1]PWS Information'!$E$10="CWS",Q3087="Non-Lead", J3087="Non-Lead - Copper", S3087="Yes", L3087="After 2014")),
(AND('[1]PWS Information'!$E$10="CWS",Q3087="Non-Lead", J3087="Non-Lead - Copper", S3087="Yes", L3087="Unknown")),
(AND('[1]PWS Information'!$E$10="CWS",Q3087="Non-Lead", N3087="Non-Lead - Copper", S3087="Yes", O3087="Between 1989 and 2014")),
(AND('[1]PWS Information'!$E$10="CWS",Q3087="Non-Lead", N3087="Non-Lead - Copper", S3087="Yes", O3087="After 2014")),
(AND('[1]PWS Information'!$E$10="CWS",Q3087="Non-Lead", N3087="Non-Lead - Copper", S3087="Yes", O3087="Unknown")),
(AND('[1]PWS Information'!$E$10="CWS",Q3087="Unknown")),
(AND('[1]PWS Information'!$E$10="NTNC",Q3087="Unknown")))),"Tier 5",
"")))))</f>
        <v>Tier 5</v>
      </c>
      <c r="Z3087" s="71"/>
      <c r="AA3087" s="71"/>
    </row>
    <row r="3088" spans="1:27" ht="72" x14ac:dyDescent="0.3">
      <c r="A3088" s="1"/>
      <c r="B3088" s="70" t="s">
        <v>813</v>
      </c>
      <c r="C3088" s="60">
        <v>226</v>
      </c>
      <c r="D3088" s="61" t="s">
        <v>790</v>
      </c>
      <c r="E3088" s="61" t="s">
        <v>128</v>
      </c>
      <c r="F3088" s="61">
        <v>78640</v>
      </c>
      <c r="G3088" s="62" t="s">
        <v>677</v>
      </c>
      <c r="H3088" s="63">
        <v>29.982861</v>
      </c>
      <c r="I3088" s="64">
        <v>-97.797336999999999</v>
      </c>
      <c r="J3088" s="65" t="s">
        <v>50</v>
      </c>
      <c r="K3088" s="66" t="s">
        <v>51</v>
      </c>
      <c r="L3088" s="62" t="s">
        <v>52</v>
      </c>
      <c r="M3088" s="69"/>
      <c r="N3088" s="65" t="s">
        <v>50</v>
      </c>
      <c r="O3088" s="66" t="s">
        <v>52</v>
      </c>
      <c r="P3088" s="69"/>
      <c r="Q3088" s="55" t="str">
        <f t="shared" si="48"/>
        <v>Non-Lead</v>
      </c>
      <c r="R3088" s="70" t="s">
        <v>51</v>
      </c>
      <c r="S3088" s="70" t="s">
        <v>51</v>
      </c>
      <c r="T3088" s="70"/>
      <c r="U3088" s="71" t="s">
        <v>53</v>
      </c>
      <c r="V3088" s="71" t="s">
        <v>51</v>
      </c>
      <c r="W3088" s="71" t="s">
        <v>51</v>
      </c>
      <c r="X3088" s="71" t="s">
        <v>51</v>
      </c>
      <c r="Y3088" s="72" t="str">
        <f>IF((OR((AND('[1]PWS Information'!$E$10="CWS",U3088="Single Family Residence",Q3088="Lead")),
(AND('[1]PWS Information'!$E$10="CWS",U3088="Multiple Family Residence",'[1]PWS Information'!$E$11="Yes",Q3088="Lead")),
(AND('[1]PWS Information'!$E$10="NTNC",Q3088="Lead")))),"Tier 1",
IF((OR((AND('[1]PWS Information'!$E$10="CWS",U3088="Multiple Family Residence",'[1]PWS Information'!$E$11="No",Q3088="Lead")),
(AND('[1]PWS Information'!$E$10="CWS",U3088="Other",Q3088="Lead")),
(AND('[1]PWS Information'!$E$10="CWS",U3088="Building",Q3088="Lead")))),"Tier 2",
IF((OR((AND('[1]PWS Information'!$E$10="CWS",U3088="Single Family Residence",Q3088="Galvanized Requiring Replacement")),
(AND('[1]PWS Information'!$E$10="CWS",U3088="Single Family Residence",Q3088="Galvanized Requiring Replacement",R3088="Yes")),
(AND('[1]PWS Information'!$E$10="NTNC",Q3088="Galvanized Requiring Replacement")),
(AND('[1]PWS Information'!$E$10="NTNC",U3088="Single Family Residence",R3088="Yes")))),"Tier 3",
IF((OR((AND('[1]PWS Information'!$E$10="CWS",U3088="Single Family Residence",S3088="Yes",Q3088="Non-Lead", J3088="Non-Lead - Copper",L3088="Before 1989")),
(AND('[1]PWS Information'!$E$10="CWS",U3088="Single Family Residence",S3088="Yes",Q3088="Non-Lead", N3088="Non-Lead - Copper",O3088="Before 1989")))),"Tier 4",
IF((OR((AND('[1]PWS Information'!$E$10="NTNC",Q3088="Non-Lead")),
(AND('[1]PWS Information'!$E$10="CWS",Q3088="Non-Lead",S3088="")),
(AND('[1]PWS Information'!$E$10="CWS",Q3088="Non-Lead",S3088="No")),
(AND('[1]PWS Information'!$E$10="CWS",Q3088="Non-Lead",S3088="Don't Know")),
(AND('[1]PWS Information'!$E$10="CWS",Q3088="Non-Lead", J3088="Non-Lead - Copper", S3088="Yes", L3088="Between 1989 and 2014")),
(AND('[1]PWS Information'!$E$10="CWS",Q3088="Non-Lead", J3088="Non-Lead - Copper", S3088="Yes", L3088="After 2014")),
(AND('[1]PWS Information'!$E$10="CWS",Q3088="Non-Lead", J3088="Non-Lead - Copper", S3088="Yes", L3088="Unknown")),
(AND('[1]PWS Information'!$E$10="CWS",Q3088="Non-Lead", N3088="Non-Lead - Copper", S3088="Yes", O3088="Between 1989 and 2014")),
(AND('[1]PWS Information'!$E$10="CWS",Q3088="Non-Lead", N3088="Non-Lead - Copper", S3088="Yes", O3088="After 2014")),
(AND('[1]PWS Information'!$E$10="CWS",Q3088="Non-Lead", N3088="Non-Lead - Copper", S3088="Yes", O3088="Unknown")),
(AND('[1]PWS Information'!$E$10="CWS",Q3088="Unknown")),
(AND('[1]PWS Information'!$E$10="NTNC",Q3088="Unknown")))),"Tier 5",
"")))))</f>
        <v>Tier 5</v>
      </c>
      <c r="Z3088" s="71"/>
      <c r="AA3088" s="71"/>
    </row>
    <row r="3089" spans="1:27" ht="72" x14ac:dyDescent="0.3">
      <c r="A3089" s="1"/>
      <c r="B3089" s="70" t="s">
        <v>814</v>
      </c>
      <c r="C3089" s="60">
        <v>227</v>
      </c>
      <c r="D3089" s="61" t="s">
        <v>790</v>
      </c>
      <c r="E3089" s="61" t="s">
        <v>128</v>
      </c>
      <c r="F3089" s="61">
        <v>78640</v>
      </c>
      <c r="G3089" s="62" t="s">
        <v>677</v>
      </c>
      <c r="H3089" s="63">
        <v>29.986474000000001</v>
      </c>
      <c r="I3089" s="64">
        <v>-97.793555999999995</v>
      </c>
      <c r="J3089" s="65" t="s">
        <v>50</v>
      </c>
      <c r="K3089" s="66" t="s">
        <v>51</v>
      </c>
      <c r="L3089" s="62" t="s">
        <v>52</v>
      </c>
      <c r="M3089" s="69"/>
      <c r="N3089" s="65" t="s">
        <v>50</v>
      </c>
      <c r="O3089" s="66" t="s">
        <v>52</v>
      </c>
      <c r="P3089" s="69"/>
      <c r="Q3089" s="55" t="str">
        <f t="shared" si="48"/>
        <v>Non-Lead</v>
      </c>
      <c r="R3089" s="70" t="s">
        <v>51</v>
      </c>
      <c r="S3089" s="70" t="s">
        <v>51</v>
      </c>
      <c r="T3089" s="70"/>
      <c r="U3089" s="71" t="s">
        <v>53</v>
      </c>
      <c r="V3089" s="71" t="s">
        <v>51</v>
      </c>
      <c r="W3089" s="71" t="s">
        <v>51</v>
      </c>
      <c r="X3089" s="71" t="s">
        <v>51</v>
      </c>
      <c r="Y3089" s="72" t="str">
        <f>IF((OR((AND('[1]PWS Information'!$E$10="CWS",U3089="Single Family Residence",Q3089="Lead")),
(AND('[1]PWS Information'!$E$10="CWS",U3089="Multiple Family Residence",'[1]PWS Information'!$E$11="Yes",Q3089="Lead")),
(AND('[1]PWS Information'!$E$10="NTNC",Q3089="Lead")))),"Tier 1",
IF((OR((AND('[1]PWS Information'!$E$10="CWS",U3089="Multiple Family Residence",'[1]PWS Information'!$E$11="No",Q3089="Lead")),
(AND('[1]PWS Information'!$E$10="CWS",U3089="Other",Q3089="Lead")),
(AND('[1]PWS Information'!$E$10="CWS",U3089="Building",Q3089="Lead")))),"Tier 2",
IF((OR((AND('[1]PWS Information'!$E$10="CWS",U3089="Single Family Residence",Q3089="Galvanized Requiring Replacement")),
(AND('[1]PWS Information'!$E$10="CWS",U3089="Single Family Residence",Q3089="Galvanized Requiring Replacement",R3089="Yes")),
(AND('[1]PWS Information'!$E$10="NTNC",Q3089="Galvanized Requiring Replacement")),
(AND('[1]PWS Information'!$E$10="NTNC",U3089="Single Family Residence",R3089="Yes")))),"Tier 3",
IF((OR((AND('[1]PWS Information'!$E$10="CWS",U3089="Single Family Residence",S3089="Yes",Q3089="Non-Lead", J3089="Non-Lead - Copper",L3089="Before 1989")),
(AND('[1]PWS Information'!$E$10="CWS",U3089="Single Family Residence",S3089="Yes",Q3089="Non-Lead", N3089="Non-Lead - Copper",O3089="Before 1989")))),"Tier 4",
IF((OR((AND('[1]PWS Information'!$E$10="NTNC",Q3089="Non-Lead")),
(AND('[1]PWS Information'!$E$10="CWS",Q3089="Non-Lead",S3089="")),
(AND('[1]PWS Information'!$E$10="CWS",Q3089="Non-Lead",S3089="No")),
(AND('[1]PWS Information'!$E$10="CWS",Q3089="Non-Lead",S3089="Don't Know")),
(AND('[1]PWS Information'!$E$10="CWS",Q3089="Non-Lead", J3089="Non-Lead - Copper", S3089="Yes", L3089="Between 1989 and 2014")),
(AND('[1]PWS Information'!$E$10="CWS",Q3089="Non-Lead", J3089="Non-Lead - Copper", S3089="Yes", L3089="After 2014")),
(AND('[1]PWS Information'!$E$10="CWS",Q3089="Non-Lead", J3089="Non-Lead - Copper", S3089="Yes", L3089="Unknown")),
(AND('[1]PWS Information'!$E$10="CWS",Q3089="Non-Lead", N3089="Non-Lead - Copper", S3089="Yes", O3089="Between 1989 and 2014")),
(AND('[1]PWS Information'!$E$10="CWS",Q3089="Non-Lead", N3089="Non-Lead - Copper", S3089="Yes", O3089="After 2014")),
(AND('[1]PWS Information'!$E$10="CWS",Q3089="Non-Lead", N3089="Non-Lead - Copper", S3089="Yes", O3089="Unknown")),
(AND('[1]PWS Information'!$E$10="CWS",Q3089="Unknown")),
(AND('[1]PWS Information'!$E$10="NTNC",Q3089="Unknown")))),"Tier 5",
"")))))</f>
        <v>Tier 5</v>
      </c>
      <c r="Z3089" s="71"/>
      <c r="AA3089" s="71"/>
    </row>
    <row r="3090" spans="1:27" ht="72" x14ac:dyDescent="0.3">
      <c r="A3090" s="17"/>
      <c r="B3090" s="70" t="s">
        <v>815</v>
      </c>
      <c r="C3090" s="60">
        <v>234</v>
      </c>
      <c r="D3090" s="61" t="s">
        <v>790</v>
      </c>
      <c r="E3090" s="61" t="s">
        <v>128</v>
      </c>
      <c r="F3090" s="61">
        <v>78640</v>
      </c>
      <c r="G3090" s="62" t="s">
        <v>677</v>
      </c>
      <c r="H3090" s="63">
        <v>29.982956000000001</v>
      </c>
      <c r="I3090" s="64">
        <v>-97.797246000000001</v>
      </c>
      <c r="J3090" s="65" t="s">
        <v>50</v>
      </c>
      <c r="K3090" s="66" t="s">
        <v>51</v>
      </c>
      <c r="L3090" s="62" t="s">
        <v>52</v>
      </c>
      <c r="M3090" s="69"/>
      <c r="N3090" s="65" t="s">
        <v>50</v>
      </c>
      <c r="O3090" s="66" t="s">
        <v>52</v>
      </c>
      <c r="P3090" s="69"/>
      <c r="Q3090" s="55" t="str">
        <f t="shared" si="48"/>
        <v>Non-Lead</v>
      </c>
      <c r="R3090" s="70" t="s">
        <v>51</v>
      </c>
      <c r="S3090" s="70" t="s">
        <v>51</v>
      </c>
      <c r="T3090" s="70"/>
      <c r="U3090" s="71" t="s">
        <v>53</v>
      </c>
      <c r="V3090" s="71" t="s">
        <v>51</v>
      </c>
      <c r="W3090" s="71" t="s">
        <v>51</v>
      </c>
      <c r="X3090" s="71" t="s">
        <v>51</v>
      </c>
      <c r="Y3090" s="72" t="str">
        <f>IF((OR((AND('[1]PWS Information'!$E$10="CWS",U3090="Single Family Residence",Q3090="Lead")),
(AND('[1]PWS Information'!$E$10="CWS",U3090="Multiple Family Residence",'[1]PWS Information'!$E$11="Yes",Q3090="Lead")),
(AND('[1]PWS Information'!$E$10="NTNC",Q3090="Lead")))),"Tier 1",
IF((OR((AND('[1]PWS Information'!$E$10="CWS",U3090="Multiple Family Residence",'[1]PWS Information'!$E$11="No",Q3090="Lead")),
(AND('[1]PWS Information'!$E$10="CWS",U3090="Other",Q3090="Lead")),
(AND('[1]PWS Information'!$E$10="CWS",U3090="Building",Q3090="Lead")))),"Tier 2",
IF((OR((AND('[1]PWS Information'!$E$10="CWS",U3090="Single Family Residence",Q3090="Galvanized Requiring Replacement")),
(AND('[1]PWS Information'!$E$10="CWS",U3090="Single Family Residence",Q3090="Galvanized Requiring Replacement",R3090="Yes")),
(AND('[1]PWS Information'!$E$10="NTNC",Q3090="Galvanized Requiring Replacement")),
(AND('[1]PWS Information'!$E$10="NTNC",U3090="Single Family Residence",R3090="Yes")))),"Tier 3",
IF((OR((AND('[1]PWS Information'!$E$10="CWS",U3090="Single Family Residence",S3090="Yes",Q3090="Non-Lead", J3090="Non-Lead - Copper",L3090="Before 1989")),
(AND('[1]PWS Information'!$E$10="CWS",U3090="Single Family Residence",S3090="Yes",Q3090="Non-Lead", N3090="Non-Lead - Copper",O3090="Before 1989")))),"Tier 4",
IF((OR((AND('[1]PWS Information'!$E$10="NTNC",Q3090="Non-Lead")),
(AND('[1]PWS Information'!$E$10="CWS",Q3090="Non-Lead",S3090="")),
(AND('[1]PWS Information'!$E$10="CWS",Q3090="Non-Lead",S3090="No")),
(AND('[1]PWS Information'!$E$10="CWS",Q3090="Non-Lead",S3090="Don't Know")),
(AND('[1]PWS Information'!$E$10="CWS",Q3090="Non-Lead", J3090="Non-Lead - Copper", S3090="Yes", L3090="Between 1989 and 2014")),
(AND('[1]PWS Information'!$E$10="CWS",Q3090="Non-Lead", J3090="Non-Lead - Copper", S3090="Yes", L3090="After 2014")),
(AND('[1]PWS Information'!$E$10="CWS",Q3090="Non-Lead", J3090="Non-Lead - Copper", S3090="Yes", L3090="Unknown")),
(AND('[1]PWS Information'!$E$10="CWS",Q3090="Non-Lead", N3090="Non-Lead - Copper", S3090="Yes", O3090="Between 1989 and 2014")),
(AND('[1]PWS Information'!$E$10="CWS",Q3090="Non-Lead", N3090="Non-Lead - Copper", S3090="Yes", O3090="After 2014")),
(AND('[1]PWS Information'!$E$10="CWS",Q3090="Non-Lead", N3090="Non-Lead - Copper", S3090="Yes", O3090="Unknown")),
(AND('[1]PWS Information'!$E$10="CWS",Q3090="Unknown")),
(AND('[1]PWS Information'!$E$10="NTNC",Q3090="Unknown")))),"Tier 5",
"")))))</f>
        <v>Tier 5</v>
      </c>
      <c r="Z3090" s="71"/>
      <c r="AA3090" s="71"/>
    </row>
    <row r="3091" spans="1:27" ht="72" x14ac:dyDescent="0.3">
      <c r="A3091" s="1"/>
      <c r="B3091" s="70" t="s">
        <v>816</v>
      </c>
      <c r="C3091" s="60">
        <v>242</v>
      </c>
      <c r="D3091" s="61" t="s">
        <v>790</v>
      </c>
      <c r="E3091" s="61" t="s">
        <v>128</v>
      </c>
      <c r="F3091" s="61">
        <v>78640</v>
      </c>
      <c r="G3091" s="62" t="s">
        <v>677</v>
      </c>
      <c r="H3091" s="63">
        <v>29.983049999999999</v>
      </c>
      <c r="I3091" s="64">
        <v>-97.797128000000001</v>
      </c>
      <c r="J3091" s="65" t="s">
        <v>50</v>
      </c>
      <c r="K3091" s="66" t="s">
        <v>51</v>
      </c>
      <c r="L3091" s="62" t="s">
        <v>52</v>
      </c>
      <c r="M3091" s="69"/>
      <c r="N3091" s="65" t="s">
        <v>50</v>
      </c>
      <c r="O3091" s="66" t="s">
        <v>52</v>
      </c>
      <c r="P3091" s="69"/>
      <c r="Q3091" s="55" t="str">
        <f t="shared" si="48"/>
        <v>Non-Lead</v>
      </c>
      <c r="R3091" s="70" t="s">
        <v>51</v>
      </c>
      <c r="S3091" s="70" t="s">
        <v>51</v>
      </c>
      <c r="T3091" s="70"/>
      <c r="U3091" s="71" t="s">
        <v>53</v>
      </c>
      <c r="V3091" s="71" t="s">
        <v>51</v>
      </c>
      <c r="W3091" s="71" t="s">
        <v>51</v>
      </c>
      <c r="X3091" s="71" t="s">
        <v>51</v>
      </c>
      <c r="Y3091" s="72" t="str">
        <f>IF((OR((AND('[1]PWS Information'!$E$10="CWS",U3091="Single Family Residence",Q3091="Lead")),
(AND('[1]PWS Information'!$E$10="CWS",U3091="Multiple Family Residence",'[1]PWS Information'!$E$11="Yes",Q3091="Lead")),
(AND('[1]PWS Information'!$E$10="NTNC",Q3091="Lead")))),"Tier 1",
IF((OR((AND('[1]PWS Information'!$E$10="CWS",U3091="Multiple Family Residence",'[1]PWS Information'!$E$11="No",Q3091="Lead")),
(AND('[1]PWS Information'!$E$10="CWS",U3091="Other",Q3091="Lead")),
(AND('[1]PWS Information'!$E$10="CWS",U3091="Building",Q3091="Lead")))),"Tier 2",
IF((OR((AND('[1]PWS Information'!$E$10="CWS",U3091="Single Family Residence",Q3091="Galvanized Requiring Replacement")),
(AND('[1]PWS Information'!$E$10="CWS",U3091="Single Family Residence",Q3091="Galvanized Requiring Replacement",R3091="Yes")),
(AND('[1]PWS Information'!$E$10="NTNC",Q3091="Galvanized Requiring Replacement")),
(AND('[1]PWS Information'!$E$10="NTNC",U3091="Single Family Residence",R3091="Yes")))),"Tier 3",
IF((OR((AND('[1]PWS Information'!$E$10="CWS",U3091="Single Family Residence",S3091="Yes",Q3091="Non-Lead", J3091="Non-Lead - Copper",L3091="Before 1989")),
(AND('[1]PWS Information'!$E$10="CWS",U3091="Single Family Residence",S3091="Yes",Q3091="Non-Lead", N3091="Non-Lead - Copper",O3091="Before 1989")))),"Tier 4",
IF((OR((AND('[1]PWS Information'!$E$10="NTNC",Q3091="Non-Lead")),
(AND('[1]PWS Information'!$E$10="CWS",Q3091="Non-Lead",S3091="")),
(AND('[1]PWS Information'!$E$10="CWS",Q3091="Non-Lead",S3091="No")),
(AND('[1]PWS Information'!$E$10="CWS",Q3091="Non-Lead",S3091="Don't Know")),
(AND('[1]PWS Information'!$E$10="CWS",Q3091="Non-Lead", J3091="Non-Lead - Copper", S3091="Yes", L3091="Between 1989 and 2014")),
(AND('[1]PWS Information'!$E$10="CWS",Q3091="Non-Lead", J3091="Non-Lead - Copper", S3091="Yes", L3091="After 2014")),
(AND('[1]PWS Information'!$E$10="CWS",Q3091="Non-Lead", J3091="Non-Lead - Copper", S3091="Yes", L3091="Unknown")),
(AND('[1]PWS Information'!$E$10="CWS",Q3091="Non-Lead", N3091="Non-Lead - Copper", S3091="Yes", O3091="Between 1989 and 2014")),
(AND('[1]PWS Information'!$E$10="CWS",Q3091="Non-Lead", N3091="Non-Lead - Copper", S3091="Yes", O3091="After 2014")),
(AND('[1]PWS Information'!$E$10="CWS",Q3091="Non-Lead", N3091="Non-Lead - Copper", S3091="Yes", O3091="Unknown")),
(AND('[1]PWS Information'!$E$10="CWS",Q3091="Unknown")),
(AND('[1]PWS Information'!$E$10="NTNC",Q3091="Unknown")))),"Tier 5",
"")))))</f>
        <v>Tier 5</v>
      </c>
      <c r="Z3091" s="71"/>
      <c r="AA3091" s="71"/>
    </row>
    <row r="3092" spans="1:27" ht="72" x14ac:dyDescent="0.3">
      <c r="A3092" s="1"/>
      <c r="B3092" s="70" t="s">
        <v>817</v>
      </c>
      <c r="C3092" s="60">
        <v>243</v>
      </c>
      <c r="D3092" s="61" t="s">
        <v>790</v>
      </c>
      <c r="E3092" s="61" t="s">
        <v>128</v>
      </c>
      <c r="F3092" s="61">
        <v>78640</v>
      </c>
      <c r="G3092" s="62" t="s">
        <v>677</v>
      </c>
      <c r="H3092" s="63">
        <v>29.987100000000002</v>
      </c>
      <c r="I3092" s="64">
        <v>-97.792874999999995</v>
      </c>
      <c r="J3092" s="65" t="s">
        <v>50</v>
      </c>
      <c r="K3092" s="66" t="s">
        <v>51</v>
      </c>
      <c r="L3092" s="62" t="s">
        <v>52</v>
      </c>
      <c r="M3092" s="69"/>
      <c r="N3092" s="65" t="s">
        <v>50</v>
      </c>
      <c r="O3092" s="66" t="s">
        <v>52</v>
      </c>
      <c r="P3092" s="69"/>
      <c r="Q3092" s="55" t="str">
        <f t="shared" si="48"/>
        <v>Non-Lead</v>
      </c>
      <c r="R3092" s="70" t="s">
        <v>51</v>
      </c>
      <c r="S3092" s="70" t="s">
        <v>51</v>
      </c>
      <c r="T3092" s="70"/>
      <c r="U3092" s="71" t="s">
        <v>53</v>
      </c>
      <c r="V3092" s="71" t="s">
        <v>51</v>
      </c>
      <c r="W3092" s="71" t="s">
        <v>51</v>
      </c>
      <c r="X3092" s="71" t="s">
        <v>51</v>
      </c>
      <c r="Y3092" s="72" t="str">
        <f>IF((OR((AND('[1]PWS Information'!$E$10="CWS",U3092="Single Family Residence",Q3092="Lead")),
(AND('[1]PWS Information'!$E$10="CWS",U3092="Multiple Family Residence",'[1]PWS Information'!$E$11="Yes",Q3092="Lead")),
(AND('[1]PWS Information'!$E$10="NTNC",Q3092="Lead")))),"Tier 1",
IF((OR((AND('[1]PWS Information'!$E$10="CWS",U3092="Multiple Family Residence",'[1]PWS Information'!$E$11="No",Q3092="Lead")),
(AND('[1]PWS Information'!$E$10="CWS",U3092="Other",Q3092="Lead")),
(AND('[1]PWS Information'!$E$10="CWS",U3092="Building",Q3092="Lead")))),"Tier 2",
IF((OR((AND('[1]PWS Information'!$E$10="CWS",U3092="Single Family Residence",Q3092="Galvanized Requiring Replacement")),
(AND('[1]PWS Information'!$E$10="CWS",U3092="Single Family Residence",Q3092="Galvanized Requiring Replacement",R3092="Yes")),
(AND('[1]PWS Information'!$E$10="NTNC",Q3092="Galvanized Requiring Replacement")),
(AND('[1]PWS Information'!$E$10="NTNC",U3092="Single Family Residence",R3092="Yes")))),"Tier 3",
IF((OR((AND('[1]PWS Information'!$E$10="CWS",U3092="Single Family Residence",S3092="Yes",Q3092="Non-Lead", J3092="Non-Lead - Copper",L3092="Before 1989")),
(AND('[1]PWS Information'!$E$10="CWS",U3092="Single Family Residence",S3092="Yes",Q3092="Non-Lead", N3092="Non-Lead - Copper",O3092="Before 1989")))),"Tier 4",
IF((OR((AND('[1]PWS Information'!$E$10="NTNC",Q3092="Non-Lead")),
(AND('[1]PWS Information'!$E$10="CWS",Q3092="Non-Lead",S3092="")),
(AND('[1]PWS Information'!$E$10="CWS",Q3092="Non-Lead",S3092="No")),
(AND('[1]PWS Information'!$E$10="CWS",Q3092="Non-Lead",S3092="Don't Know")),
(AND('[1]PWS Information'!$E$10="CWS",Q3092="Non-Lead", J3092="Non-Lead - Copper", S3092="Yes", L3092="Between 1989 and 2014")),
(AND('[1]PWS Information'!$E$10="CWS",Q3092="Non-Lead", J3092="Non-Lead - Copper", S3092="Yes", L3092="After 2014")),
(AND('[1]PWS Information'!$E$10="CWS",Q3092="Non-Lead", J3092="Non-Lead - Copper", S3092="Yes", L3092="Unknown")),
(AND('[1]PWS Information'!$E$10="CWS",Q3092="Non-Lead", N3092="Non-Lead - Copper", S3092="Yes", O3092="Between 1989 and 2014")),
(AND('[1]PWS Information'!$E$10="CWS",Q3092="Non-Lead", N3092="Non-Lead - Copper", S3092="Yes", O3092="After 2014")),
(AND('[1]PWS Information'!$E$10="CWS",Q3092="Non-Lead", N3092="Non-Lead - Copper", S3092="Yes", O3092="Unknown")),
(AND('[1]PWS Information'!$E$10="CWS",Q3092="Unknown")),
(AND('[1]PWS Information'!$E$10="NTNC",Q3092="Unknown")))),"Tier 5",
"")))))</f>
        <v>Tier 5</v>
      </c>
      <c r="Z3092" s="71"/>
      <c r="AA3092" s="71"/>
    </row>
    <row r="3093" spans="1:27" ht="72" x14ac:dyDescent="0.3">
      <c r="A3093" s="1"/>
      <c r="B3093" s="70" t="s">
        <v>818</v>
      </c>
      <c r="C3093" s="60">
        <v>250</v>
      </c>
      <c r="D3093" s="61" t="s">
        <v>790</v>
      </c>
      <c r="E3093" s="61" t="s">
        <v>128</v>
      </c>
      <c r="F3093" s="61">
        <v>78640</v>
      </c>
      <c r="G3093" s="62" t="s">
        <v>677</v>
      </c>
      <c r="H3093" s="63">
        <v>29.983142999999998</v>
      </c>
      <c r="I3093" s="64">
        <v>-97.797034999999994</v>
      </c>
      <c r="J3093" s="65" t="s">
        <v>50</v>
      </c>
      <c r="K3093" s="66" t="s">
        <v>51</v>
      </c>
      <c r="L3093" s="62" t="s">
        <v>52</v>
      </c>
      <c r="M3093" s="69"/>
      <c r="N3093" s="65" t="s">
        <v>50</v>
      </c>
      <c r="O3093" s="66" t="s">
        <v>52</v>
      </c>
      <c r="P3093" s="69"/>
      <c r="Q3093" s="55" t="str">
        <f t="shared" si="48"/>
        <v>Non-Lead</v>
      </c>
      <c r="R3093" s="70" t="s">
        <v>51</v>
      </c>
      <c r="S3093" s="70" t="s">
        <v>51</v>
      </c>
      <c r="T3093" s="70"/>
      <c r="U3093" s="71" t="s">
        <v>53</v>
      </c>
      <c r="V3093" s="71" t="s">
        <v>51</v>
      </c>
      <c r="W3093" s="71" t="s">
        <v>51</v>
      </c>
      <c r="X3093" s="71" t="s">
        <v>51</v>
      </c>
      <c r="Y3093" s="72" t="str">
        <f>IF((OR((AND('[1]PWS Information'!$E$10="CWS",U3093="Single Family Residence",Q3093="Lead")),
(AND('[1]PWS Information'!$E$10="CWS",U3093="Multiple Family Residence",'[1]PWS Information'!$E$11="Yes",Q3093="Lead")),
(AND('[1]PWS Information'!$E$10="NTNC",Q3093="Lead")))),"Tier 1",
IF((OR((AND('[1]PWS Information'!$E$10="CWS",U3093="Multiple Family Residence",'[1]PWS Information'!$E$11="No",Q3093="Lead")),
(AND('[1]PWS Information'!$E$10="CWS",U3093="Other",Q3093="Lead")),
(AND('[1]PWS Information'!$E$10="CWS",U3093="Building",Q3093="Lead")))),"Tier 2",
IF((OR((AND('[1]PWS Information'!$E$10="CWS",U3093="Single Family Residence",Q3093="Galvanized Requiring Replacement")),
(AND('[1]PWS Information'!$E$10="CWS",U3093="Single Family Residence",Q3093="Galvanized Requiring Replacement",R3093="Yes")),
(AND('[1]PWS Information'!$E$10="NTNC",Q3093="Galvanized Requiring Replacement")),
(AND('[1]PWS Information'!$E$10="NTNC",U3093="Single Family Residence",R3093="Yes")))),"Tier 3",
IF((OR((AND('[1]PWS Information'!$E$10="CWS",U3093="Single Family Residence",S3093="Yes",Q3093="Non-Lead", J3093="Non-Lead - Copper",L3093="Before 1989")),
(AND('[1]PWS Information'!$E$10="CWS",U3093="Single Family Residence",S3093="Yes",Q3093="Non-Lead", N3093="Non-Lead - Copper",O3093="Before 1989")))),"Tier 4",
IF((OR((AND('[1]PWS Information'!$E$10="NTNC",Q3093="Non-Lead")),
(AND('[1]PWS Information'!$E$10="CWS",Q3093="Non-Lead",S3093="")),
(AND('[1]PWS Information'!$E$10="CWS",Q3093="Non-Lead",S3093="No")),
(AND('[1]PWS Information'!$E$10="CWS",Q3093="Non-Lead",S3093="Don't Know")),
(AND('[1]PWS Information'!$E$10="CWS",Q3093="Non-Lead", J3093="Non-Lead - Copper", S3093="Yes", L3093="Between 1989 and 2014")),
(AND('[1]PWS Information'!$E$10="CWS",Q3093="Non-Lead", J3093="Non-Lead - Copper", S3093="Yes", L3093="After 2014")),
(AND('[1]PWS Information'!$E$10="CWS",Q3093="Non-Lead", J3093="Non-Lead - Copper", S3093="Yes", L3093="Unknown")),
(AND('[1]PWS Information'!$E$10="CWS",Q3093="Non-Lead", N3093="Non-Lead - Copper", S3093="Yes", O3093="Between 1989 and 2014")),
(AND('[1]PWS Information'!$E$10="CWS",Q3093="Non-Lead", N3093="Non-Lead - Copper", S3093="Yes", O3093="After 2014")),
(AND('[1]PWS Information'!$E$10="CWS",Q3093="Non-Lead", N3093="Non-Lead - Copper", S3093="Yes", O3093="Unknown")),
(AND('[1]PWS Information'!$E$10="CWS",Q3093="Unknown")),
(AND('[1]PWS Information'!$E$10="NTNC",Q3093="Unknown")))),"Tier 5",
"")))))</f>
        <v>Tier 5</v>
      </c>
      <c r="Z3093" s="71"/>
      <c r="AA3093" s="71"/>
    </row>
    <row r="3094" spans="1:27" ht="72" x14ac:dyDescent="0.3">
      <c r="A3094" s="17"/>
      <c r="B3094" s="70" t="s">
        <v>819</v>
      </c>
      <c r="C3094" s="60">
        <v>251</v>
      </c>
      <c r="D3094" s="61" t="s">
        <v>790</v>
      </c>
      <c r="E3094" s="61" t="s">
        <v>128</v>
      </c>
      <c r="F3094" s="61">
        <v>78640</v>
      </c>
      <c r="G3094" s="62" t="s">
        <v>677</v>
      </c>
      <c r="H3094" s="63">
        <v>29.987418999999999</v>
      </c>
      <c r="I3094" s="64">
        <v>-97.792569999999998</v>
      </c>
      <c r="J3094" s="65" t="s">
        <v>50</v>
      </c>
      <c r="K3094" s="66" t="s">
        <v>51</v>
      </c>
      <c r="L3094" s="62" t="s">
        <v>52</v>
      </c>
      <c r="M3094" s="69"/>
      <c r="N3094" s="65" t="s">
        <v>50</v>
      </c>
      <c r="O3094" s="66" t="s">
        <v>52</v>
      </c>
      <c r="P3094" s="69"/>
      <c r="Q3094" s="55" t="str">
        <f t="shared" si="48"/>
        <v>Non-Lead</v>
      </c>
      <c r="R3094" s="70" t="s">
        <v>51</v>
      </c>
      <c r="S3094" s="70" t="s">
        <v>51</v>
      </c>
      <c r="T3094" s="70"/>
      <c r="U3094" s="71" t="s">
        <v>53</v>
      </c>
      <c r="V3094" s="71" t="s">
        <v>51</v>
      </c>
      <c r="W3094" s="71" t="s">
        <v>51</v>
      </c>
      <c r="X3094" s="71" t="s">
        <v>51</v>
      </c>
      <c r="Y3094" s="72" t="str">
        <f>IF((OR((AND('[1]PWS Information'!$E$10="CWS",U3094="Single Family Residence",Q3094="Lead")),
(AND('[1]PWS Information'!$E$10="CWS",U3094="Multiple Family Residence",'[1]PWS Information'!$E$11="Yes",Q3094="Lead")),
(AND('[1]PWS Information'!$E$10="NTNC",Q3094="Lead")))),"Tier 1",
IF((OR((AND('[1]PWS Information'!$E$10="CWS",U3094="Multiple Family Residence",'[1]PWS Information'!$E$11="No",Q3094="Lead")),
(AND('[1]PWS Information'!$E$10="CWS",U3094="Other",Q3094="Lead")),
(AND('[1]PWS Information'!$E$10="CWS",U3094="Building",Q3094="Lead")))),"Tier 2",
IF((OR((AND('[1]PWS Information'!$E$10="CWS",U3094="Single Family Residence",Q3094="Galvanized Requiring Replacement")),
(AND('[1]PWS Information'!$E$10="CWS",U3094="Single Family Residence",Q3094="Galvanized Requiring Replacement",R3094="Yes")),
(AND('[1]PWS Information'!$E$10="NTNC",Q3094="Galvanized Requiring Replacement")),
(AND('[1]PWS Information'!$E$10="NTNC",U3094="Single Family Residence",R3094="Yes")))),"Tier 3",
IF((OR((AND('[1]PWS Information'!$E$10="CWS",U3094="Single Family Residence",S3094="Yes",Q3094="Non-Lead", J3094="Non-Lead - Copper",L3094="Before 1989")),
(AND('[1]PWS Information'!$E$10="CWS",U3094="Single Family Residence",S3094="Yes",Q3094="Non-Lead", N3094="Non-Lead - Copper",O3094="Before 1989")))),"Tier 4",
IF((OR((AND('[1]PWS Information'!$E$10="NTNC",Q3094="Non-Lead")),
(AND('[1]PWS Information'!$E$10="CWS",Q3094="Non-Lead",S3094="")),
(AND('[1]PWS Information'!$E$10="CWS",Q3094="Non-Lead",S3094="No")),
(AND('[1]PWS Information'!$E$10="CWS",Q3094="Non-Lead",S3094="Don't Know")),
(AND('[1]PWS Information'!$E$10="CWS",Q3094="Non-Lead", J3094="Non-Lead - Copper", S3094="Yes", L3094="Between 1989 and 2014")),
(AND('[1]PWS Information'!$E$10="CWS",Q3094="Non-Lead", J3094="Non-Lead - Copper", S3094="Yes", L3094="After 2014")),
(AND('[1]PWS Information'!$E$10="CWS",Q3094="Non-Lead", J3094="Non-Lead - Copper", S3094="Yes", L3094="Unknown")),
(AND('[1]PWS Information'!$E$10="CWS",Q3094="Non-Lead", N3094="Non-Lead - Copper", S3094="Yes", O3094="Between 1989 and 2014")),
(AND('[1]PWS Information'!$E$10="CWS",Q3094="Non-Lead", N3094="Non-Lead - Copper", S3094="Yes", O3094="After 2014")),
(AND('[1]PWS Information'!$E$10="CWS",Q3094="Non-Lead", N3094="Non-Lead - Copper", S3094="Yes", O3094="Unknown")),
(AND('[1]PWS Information'!$E$10="CWS",Q3094="Unknown")),
(AND('[1]PWS Information'!$E$10="NTNC",Q3094="Unknown")))),"Tier 5",
"")))))</f>
        <v>Tier 5</v>
      </c>
      <c r="Z3094" s="71"/>
      <c r="AA3094" s="71"/>
    </row>
    <row r="3095" spans="1:27" ht="72" x14ac:dyDescent="0.3">
      <c r="A3095" s="1"/>
      <c r="B3095" s="70">
        <v>9642514</v>
      </c>
      <c r="C3095" s="60">
        <v>258</v>
      </c>
      <c r="D3095" s="61" t="s">
        <v>790</v>
      </c>
      <c r="E3095" s="61" t="s">
        <v>128</v>
      </c>
      <c r="F3095" s="61">
        <v>78640</v>
      </c>
      <c r="G3095" s="62" t="s">
        <v>677</v>
      </c>
      <c r="H3095" s="63">
        <v>29.983235000000001</v>
      </c>
      <c r="I3095" s="64">
        <v>-97.796941000000004</v>
      </c>
      <c r="J3095" s="65" t="s">
        <v>50</v>
      </c>
      <c r="K3095" s="66" t="s">
        <v>51</v>
      </c>
      <c r="L3095" s="62" t="s">
        <v>52</v>
      </c>
      <c r="M3095" s="69"/>
      <c r="N3095" s="65" t="s">
        <v>50</v>
      </c>
      <c r="O3095" s="66" t="s">
        <v>52</v>
      </c>
      <c r="P3095" s="69"/>
      <c r="Q3095" s="55" t="str">
        <f t="shared" si="48"/>
        <v>Non-Lead</v>
      </c>
      <c r="R3095" s="70" t="s">
        <v>51</v>
      </c>
      <c r="S3095" s="70" t="s">
        <v>51</v>
      </c>
      <c r="T3095" s="70"/>
      <c r="U3095" s="71" t="s">
        <v>53</v>
      </c>
      <c r="V3095" s="71" t="s">
        <v>51</v>
      </c>
      <c r="W3095" s="71" t="s">
        <v>51</v>
      </c>
      <c r="X3095" s="71" t="s">
        <v>51</v>
      </c>
      <c r="Y3095" s="72" t="str">
        <f>IF((OR((AND('[1]PWS Information'!$E$10="CWS",U3095="Single Family Residence",Q3095="Lead")),
(AND('[1]PWS Information'!$E$10="CWS",U3095="Multiple Family Residence",'[1]PWS Information'!$E$11="Yes",Q3095="Lead")),
(AND('[1]PWS Information'!$E$10="NTNC",Q3095="Lead")))),"Tier 1",
IF((OR((AND('[1]PWS Information'!$E$10="CWS",U3095="Multiple Family Residence",'[1]PWS Information'!$E$11="No",Q3095="Lead")),
(AND('[1]PWS Information'!$E$10="CWS",U3095="Other",Q3095="Lead")),
(AND('[1]PWS Information'!$E$10="CWS",U3095="Building",Q3095="Lead")))),"Tier 2",
IF((OR((AND('[1]PWS Information'!$E$10="CWS",U3095="Single Family Residence",Q3095="Galvanized Requiring Replacement")),
(AND('[1]PWS Information'!$E$10="CWS",U3095="Single Family Residence",Q3095="Galvanized Requiring Replacement",R3095="Yes")),
(AND('[1]PWS Information'!$E$10="NTNC",Q3095="Galvanized Requiring Replacement")),
(AND('[1]PWS Information'!$E$10="NTNC",U3095="Single Family Residence",R3095="Yes")))),"Tier 3",
IF((OR((AND('[1]PWS Information'!$E$10="CWS",U3095="Single Family Residence",S3095="Yes",Q3095="Non-Lead", J3095="Non-Lead - Copper",L3095="Before 1989")),
(AND('[1]PWS Information'!$E$10="CWS",U3095="Single Family Residence",S3095="Yes",Q3095="Non-Lead", N3095="Non-Lead - Copper",O3095="Before 1989")))),"Tier 4",
IF((OR((AND('[1]PWS Information'!$E$10="NTNC",Q3095="Non-Lead")),
(AND('[1]PWS Information'!$E$10="CWS",Q3095="Non-Lead",S3095="")),
(AND('[1]PWS Information'!$E$10="CWS",Q3095="Non-Lead",S3095="No")),
(AND('[1]PWS Information'!$E$10="CWS",Q3095="Non-Lead",S3095="Don't Know")),
(AND('[1]PWS Information'!$E$10="CWS",Q3095="Non-Lead", J3095="Non-Lead - Copper", S3095="Yes", L3095="Between 1989 and 2014")),
(AND('[1]PWS Information'!$E$10="CWS",Q3095="Non-Lead", J3095="Non-Lead - Copper", S3095="Yes", L3095="After 2014")),
(AND('[1]PWS Information'!$E$10="CWS",Q3095="Non-Lead", J3095="Non-Lead - Copper", S3095="Yes", L3095="Unknown")),
(AND('[1]PWS Information'!$E$10="CWS",Q3095="Non-Lead", N3095="Non-Lead - Copper", S3095="Yes", O3095="Between 1989 and 2014")),
(AND('[1]PWS Information'!$E$10="CWS",Q3095="Non-Lead", N3095="Non-Lead - Copper", S3095="Yes", O3095="After 2014")),
(AND('[1]PWS Information'!$E$10="CWS",Q3095="Non-Lead", N3095="Non-Lead - Copper", S3095="Yes", O3095="Unknown")),
(AND('[1]PWS Information'!$E$10="CWS",Q3095="Unknown")),
(AND('[1]PWS Information'!$E$10="NTNC",Q3095="Unknown")))),"Tier 5",
"")))))</f>
        <v>Tier 5</v>
      </c>
      <c r="Z3095" s="71"/>
      <c r="AA3095" s="71"/>
    </row>
    <row r="3096" spans="1:27" ht="72" x14ac:dyDescent="0.3">
      <c r="A3096" s="1"/>
      <c r="B3096" s="70" t="s">
        <v>820</v>
      </c>
      <c r="C3096" s="60">
        <v>259</v>
      </c>
      <c r="D3096" s="61" t="s">
        <v>790</v>
      </c>
      <c r="E3096" s="61" t="s">
        <v>128</v>
      </c>
      <c r="F3096" s="61">
        <v>78640</v>
      </c>
      <c r="G3096" s="62" t="s">
        <v>677</v>
      </c>
      <c r="H3096" s="63">
        <v>29.987738</v>
      </c>
      <c r="I3096" s="64">
        <v>-97.792265999999998</v>
      </c>
      <c r="J3096" s="65" t="s">
        <v>50</v>
      </c>
      <c r="K3096" s="66" t="s">
        <v>51</v>
      </c>
      <c r="L3096" s="62" t="s">
        <v>52</v>
      </c>
      <c r="M3096" s="69"/>
      <c r="N3096" s="65" t="s">
        <v>50</v>
      </c>
      <c r="O3096" s="66" t="s">
        <v>52</v>
      </c>
      <c r="P3096" s="69"/>
      <c r="Q3096" s="55" t="str">
        <f t="shared" si="48"/>
        <v>Non-Lead</v>
      </c>
      <c r="R3096" s="70" t="s">
        <v>51</v>
      </c>
      <c r="S3096" s="70" t="s">
        <v>51</v>
      </c>
      <c r="T3096" s="70"/>
      <c r="U3096" s="71" t="s">
        <v>53</v>
      </c>
      <c r="V3096" s="71" t="s">
        <v>51</v>
      </c>
      <c r="W3096" s="71" t="s">
        <v>51</v>
      </c>
      <c r="X3096" s="71" t="s">
        <v>51</v>
      </c>
      <c r="Y3096" s="72" t="str">
        <f>IF((OR((AND('[1]PWS Information'!$E$10="CWS",U3096="Single Family Residence",Q3096="Lead")),
(AND('[1]PWS Information'!$E$10="CWS",U3096="Multiple Family Residence",'[1]PWS Information'!$E$11="Yes",Q3096="Lead")),
(AND('[1]PWS Information'!$E$10="NTNC",Q3096="Lead")))),"Tier 1",
IF((OR((AND('[1]PWS Information'!$E$10="CWS",U3096="Multiple Family Residence",'[1]PWS Information'!$E$11="No",Q3096="Lead")),
(AND('[1]PWS Information'!$E$10="CWS",U3096="Other",Q3096="Lead")),
(AND('[1]PWS Information'!$E$10="CWS",U3096="Building",Q3096="Lead")))),"Tier 2",
IF((OR((AND('[1]PWS Information'!$E$10="CWS",U3096="Single Family Residence",Q3096="Galvanized Requiring Replacement")),
(AND('[1]PWS Information'!$E$10="CWS",U3096="Single Family Residence",Q3096="Galvanized Requiring Replacement",R3096="Yes")),
(AND('[1]PWS Information'!$E$10="NTNC",Q3096="Galvanized Requiring Replacement")),
(AND('[1]PWS Information'!$E$10="NTNC",U3096="Single Family Residence",R3096="Yes")))),"Tier 3",
IF((OR((AND('[1]PWS Information'!$E$10="CWS",U3096="Single Family Residence",S3096="Yes",Q3096="Non-Lead", J3096="Non-Lead - Copper",L3096="Before 1989")),
(AND('[1]PWS Information'!$E$10="CWS",U3096="Single Family Residence",S3096="Yes",Q3096="Non-Lead", N3096="Non-Lead - Copper",O3096="Before 1989")))),"Tier 4",
IF((OR((AND('[1]PWS Information'!$E$10="NTNC",Q3096="Non-Lead")),
(AND('[1]PWS Information'!$E$10="CWS",Q3096="Non-Lead",S3096="")),
(AND('[1]PWS Information'!$E$10="CWS",Q3096="Non-Lead",S3096="No")),
(AND('[1]PWS Information'!$E$10="CWS",Q3096="Non-Lead",S3096="Don't Know")),
(AND('[1]PWS Information'!$E$10="CWS",Q3096="Non-Lead", J3096="Non-Lead - Copper", S3096="Yes", L3096="Between 1989 and 2014")),
(AND('[1]PWS Information'!$E$10="CWS",Q3096="Non-Lead", J3096="Non-Lead - Copper", S3096="Yes", L3096="After 2014")),
(AND('[1]PWS Information'!$E$10="CWS",Q3096="Non-Lead", J3096="Non-Lead - Copper", S3096="Yes", L3096="Unknown")),
(AND('[1]PWS Information'!$E$10="CWS",Q3096="Non-Lead", N3096="Non-Lead - Copper", S3096="Yes", O3096="Between 1989 and 2014")),
(AND('[1]PWS Information'!$E$10="CWS",Q3096="Non-Lead", N3096="Non-Lead - Copper", S3096="Yes", O3096="After 2014")),
(AND('[1]PWS Information'!$E$10="CWS",Q3096="Non-Lead", N3096="Non-Lead - Copper", S3096="Yes", O3096="Unknown")),
(AND('[1]PWS Information'!$E$10="CWS",Q3096="Unknown")),
(AND('[1]PWS Information'!$E$10="NTNC",Q3096="Unknown")))),"Tier 5",
"")))))</f>
        <v>Tier 5</v>
      </c>
      <c r="Z3096" s="71"/>
      <c r="AA3096" s="71"/>
    </row>
    <row r="3097" spans="1:27" ht="72" x14ac:dyDescent="0.3">
      <c r="A3097" s="1"/>
      <c r="B3097" s="70">
        <v>9642270</v>
      </c>
      <c r="C3097" s="60">
        <v>266</v>
      </c>
      <c r="D3097" s="61" t="s">
        <v>790</v>
      </c>
      <c r="E3097" s="61" t="s">
        <v>128</v>
      </c>
      <c r="F3097" s="61">
        <v>78640</v>
      </c>
      <c r="G3097" s="62" t="s">
        <v>677</v>
      </c>
      <c r="H3097" s="63">
        <v>29.983331</v>
      </c>
      <c r="I3097" s="64">
        <v>-97.796817000000004</v>
      </c>
      <c r="J3097" s="65" t="s">
        <v>50</v>
      </c>
      <c r="K3097" s="66" t="s">
        <v>51</v>
      </c>
      <c r="L3097" s="62" t="s">
        <v>52</v>
      </c>
      <c r="M3097" s="69"/>
      <c r="N3097" s="65" t="s">
        <v>50</v>
      </c>
      <c r="O3097" s="66" t="s">
        <v>52</v>
      </c>
      <c r="P3097" s="69"/>
      <c r="Q3097" s="55" t="str">
        <f t="shared" si="48"/>
        <v>Non-Lead</v>
      </c>
      <c r="R3097" s="70" t="s">
        <v>51</v>
      </c>
      <c r="S3097" s="70" t="s">
        <v>51</v>
      </c>
      <c r="T3097" s="70"/>
      <c r="U3097" s="71" t="s">
        <v>53</v>
      </c>
      <c r="V3097" s="71" t="s">
        <v>51</v>
      </c>
      <c r="W3097" s="71" t="s">
        <v>51</v>
      </c>
      <c r="X3097" s="71" t="s">
        <v>51</v>
      </c>
      <c r="Y3097" s="72" t="str">
        <f>IF((OR((AND('[1]PWS Information'!$E$10="CWS",U3097="Single Family Residence",Q3097="Lead")),
(AND('[1]PWS Information'!$E$10="CWS",U3097="Multiple Family Residence",'[1]PWS Information'!$E$11="Yes",Q3097="Lead")),
(AND('[1]PWS Information'!$E$10="NTNC",Q3097="Lead")))),"Tier 1",
IF((OR((AND('[1]PWS Information'!$E$10="CWS",U3097="Multiple Family Residence",'[1]PWS Information'!$E$11="No",Q3097="Lead")),
(AND('[1]PWS Information'!$E$10="CWS",U3097="Other",Q3097="Lead")),
(AND('[1]PWS Information'!$E$10="CWS",U3097="Building",Q3097="Lead")))),"Tier 2",
IF((OR((AND('[1]PWS Information'!$E$10="CWS",U3097="Single Family Residence",Q3097="Galvanized Requiring Replacement")),
(AND('[1]PWS Information'!$E$10="CWS",U3097="Single Family Residence",Q3097="Galvanized Requiring Replacement",R3097="Yes")),
(AND('[1]PWS Information'!$E$10="NTNC",Q3097="Galvanized Requiring Replacement")),
(AND('[1]PWS Information'!$E$10="NTNC",U3097="Single Family Residence",R3097="Yes")))),"Tier 3",
IF((OR((AND('[1]PWS Information'!$E$10="CWS",U3097="Single Family Residence",S3097="Yes",Q3097="Non-Lead", J3097="Non-Lead - Copper",L3097="Before 1989")),
(AND('[1]PWS Information'!$E$10="CWS",U3097="Single Family Residence",S3097="Yes",Q3097="Non-Lead", N3097="Non-Lead - Copper",O3097="Before 1989")))),"Tier 4",
IF((OR((AND('[1]PWS Information'!$E$10="NTNC",Q3097="Non-Lead")),
(AND('[1]PWS Information'!$E$10="CWS",Q3097="Non-Lead",S3097="")),
(AND('[1]PWS Information'!$E$10="CWS",Q3097="Non-Lead",S3097="No")),
(AND('[1]PWS Information'!$E$10="CWS",Q3097="Non-Lead",S3097="Don't Know")),
(AND('[1]PWS Information'!$E$10="CWS",Q3097="Non-Lead", J3097="Non-Lead - Copper", S3097="Yes", L3097="Between 1989 and 2014")),
(AND('[1]PWS Information'!$E$10="CWS",Q3097="Non-Lead", J3097="Non-Lead - Copper", S3097="Yes", L3097="After 2014")),
(AND('[1]PWS Information'!$E$10="CWS",Q3097="Non-Lead", J3097="Non-Lead - Copper", S3097="Yes", L3097="Unknown")),
(AND('[1]PWS Information'!$E$10="CWS",Q3097="Non-Lead", N3097="Non-Lead - Copper", S3097="Yes", O3097="Between 1989 and 2014")),
(AND('[1]PWS Information'!$E$10="CWS",Q3097="Non-Lead", N3097="Non-Lead - Copper", S3097="Yes", O3097="After 2014")),
(AND('[1]PWS Information'!$E$10="CWS",Q3097="Non-Lead", N3097="Non-Lead - Copper", S3097="Yes", O3097="Unknown")),
(AND('[1]PWS Information'!$E$10="CWS",Q3097="Unknown")),
(AND('[1]PWS Information'!$E$10="NTNC",Q3097="Unknown")))),"Tier 5",
"")))))</f>
        <v>Tier 5</v>
      </c>
      <c r="Z3097" s="71"/>
      <c r="AA3097" s="71"/>
    </row>
    <row r="3098" spans="1:27" ht="72" x14ac:dyDescent="0.3">
      <c r="A3098" s="17"/>
      <c r="B3098" s="70" t="s">
        <v>821</v>
      </c>
      <c r="C3098" s="60">
        <v>267</v>
      </c>
      <c r="D3098" s="61" t="s">
        <v>790</v>
      </c>
      <c r="E3098" s="61" t="s">
        <v>128</v>
      </c>
      <c r="F3098" s="61">
        <v>78640</v>
      </c>
      <c r="G3098" s="62" t="s">
        <v>677</v>
      </c>
      <c r="H3098" s="63">
        <v>29.988057000000001</v>
      </c>
      <c r="I3098" s="64">
        <v>-97.791961000000001</v>
      </c>
      <c r="J3098" s="65" t="s">
        <v>50</v>
      </c>
      <c r="K3098" s="66" t="s">
        <v>51</v>
      </c>
      <c r="L3098" s="62" t="s">
        <v>52</v>
      </c>
      <c r="M3098" s="69"/>
      <c r="N3098" s="65" t="s">
        <v>50</v>
      </c>
      <c r="O3098" s="66" t="s">
        <v>52</v>
      </c>
      <c r="P3098" s="69"/>
      <c r="Q3098" s="55" t="str">
        <f t="shared" si="48"/>
        <v>Non-Lead</v>
      </c>
      <c r="R3098" s="70" t="s">
        <v>51</v>
      </c>
      <c r="S3098" s="70" t="s">
        <v>51</v>
      </c>
      <c r="T3098" s="70"/>
      <c r="U3098" s="71" t="s">
        <v>53</v>
      </c>
      <c r="V3098" s="71" t="s">
        <v>51</v>
      </c>
      <c r="W3098" s="71" t="s">
        <v>51</v>
      </c>
      <c r="X3098" s="71" t="s">
        <v>51</v>
      </c>
      <c r="Y3098" s="72" t="str">
        <f>IF((OR((AND('[1]PWS Information'!$E$10="CWS",U3098="Single Family Residence",Q3098="Lead")),
(AND('[1]PWS Information'!$E$10="CWS",U3098="Multiple Family Residence",'[1]PWS Information'!$E$11="Yes",Q3098="Lead")),
(AND('[1]PWS Information'!$E$10="NTNC",Q3098="Lead")))),"Tier 1",
IF((OR((AND('[1]PWS Information'!$E$10="CWS",U3098="Multiple Family Residence",'[1]PWS Information'!$E$11="No",Q3098="Lead")),
(AND('[1]PWS Information'!$E$10="CWS",U3098="Other",Q3098="Lead")),
(AND('[1]PWS Information'!$E$10="CWS",U3098="Building",Q3098="Lead")))),"Tier 2",
IF((OR((AND('[1]PWS Information'!$E$10="CWS",U3098="Single Family Residence",Q3098="Galvanized Requiring Replacement")),
(AND('[1]PWS Information'!$E$10="CWS",U3098="Single Family Residence",Q3098="Galvanized Requiring Replacement",R3098="Yes")),
(AND('[1]PWS Information'!$E$10="NTNC",Q3098="Galvanized Requiring Replacement")),
(AND('[1]PWS Information'!$E$10="NTNC",U3098="Single Family Residence",R3098="Yes")))),"Tier 3",
IF((OR((AND('[1]PWS Information'!$E$10="CWS",U3098="Single Family Residence",S3098="Yes",Q3098="Non-Lead", J3098="Non-Lead - Copper",L3098="Before 1989")),
(AND('[1]PWS Information'!$E$10="CWS",U3098="Single Family Residence",S3098="Yes",Q3098="Non-Lead", N3098="Non-Lead - Copper",O3098="Before 1989")))),"Tier 4",
IF((OR((AND('[1]PWS Information'!$E$10="NTNC",Q3098="Non-Lead")),
(AND('[1]PWS Information'!$E$10="CWS",Q3098="Non-Lead",S3098="")),
(AND('[1]PWS Information'!$E$10="CWS",Q3098="Non-Lead",S3098="No")),
(AND('[1]PWS Information'!$E$10="CWS",Q3098="Non-Lead",S3098="Don't Know")),
(AND('[1]PWS Information'!$E$10="CWS",Q3098="Non-Lead", J3098="Non-Lead - Copper", S3098="Yes", L3098="Between 1989 and 2014")),
(AND('[1]PWS Information'!$E$10="CWS",Q3098="Non-Lead", J3098="Non-Lead - Copper", S3098="Yes", L3098="After 2014")),
(AND('[1]PWS Information'!$E$10="CWS",Q3098="Non-Lead", J3098="Non-Lead - Copper", S3098="Yes", L3098="Unknown")),
(AND('[1]PWS Information'!$E$10="CWS",Q3098="Non-Lead", N3098="Non-Lead - Copper", S3098="Yes", O3098="Between 1989 and 2014")),
(AND('[1]PWS Information'!$E$10="CWS",Q3098="Non-Lead", N3098="Non-Lead - Copper", S3098="Yes", O3098="After 2014")),
(AND('[1]PWS Information'!$E$10="CWS",Q3098="Non-Lead", N3098="Non-Lead - Copper", S3098="Yes", O3098="Unknown")),
(AND('[1]PWS Information'!$E$10="CWS",Q3098="Unknown")),
(AND('[1]PWS Information'!$E$10="NTNC",Q3098="Unknown")))),"Tier 5",
"")))))</f>
        <v>Tier 5</v>
      </c>
      <c r="Z3098" s="71"/>
      <c r="AA3098" s="71"/>
    </row>
    <row r="3099" spans="1:27" ht="72" x14ac:dyDescent="0.3">
      <c r="A3099" s="1"/>
      <c r="B3099" s="70" t="s">
        <v>822</v>
      </c>
      <c r="C3099" s="60">
        <v>274</v>
      </c>
      <c r="D3099" s="61" t="s">
        <v>790</v>
      </c>
      <c r="E3099" s="61" t="s">
        <v>128</v>
      </c>
      <c r="F3099" s="61">
        <v>78640</v>
      </c>
      <c r="G3099" s="62" t="s">
        <v>677</v>
      </c>
      <c r="H3099" s="63">
        <v>29.983426999999999</v>
      </c>
      <c r="I3099" s="64">
        <v>-97.796699000000004</v>
      </c>
      <c r="J3099" s="65" t="s">
        <v>50</v>
      </c>
      <c r="K3099" s="66" t="s">
        <v>51</v>
      </c>
      <c r="L3099" s="62" t="s">
        <v>52</v>
      </c>
      <c r="M3099" s="69"/>
      <c r="N3099" s="65" t="s">
        <v>50</v>
      </c>
      <c r="O3099" s="66" t="s">
        <v>52</v>
      </c>
      <c r="P3099" s="69"/>
      <c r="Q3099" s="55" t="str">
        <f t="shared" si="48"/>
        <v>Non-Lead</v>
      </c>
      <c r="R3099" s="70" t="s">
        <v>51</v>
      </c>
      <c r="S3099" s="70" t="s">
        <v>51</v>
      </c>
      <c r="T3099" s="70"/>
      <c r="U3099" s="71" t="s">
        <v>53</v>
      </c>
      <c r="V3099" s="71" t="s">
        <v>51</v>
      </c>
      <c r="W3099" s="71" t="s">
        <v>51</v>
      </c>
      <c r="X3099" s="71" t="s">
        <v>51</v>
      </c>
      <c r="Y3099" s="72" t="str">
        <f>IF((OR((AND('[1]PWS Information'!$E$10="CWS",U3099="Single Family Residence",Q3099="Lead")),
(AND('[1]PWS Information'!$E$10="CWS",U3099="Multiple Family Residence",'[1]PWS Information'!$E$11="Yes",Q3099="Lead")),
(AND('[1]PWS Information'!$E$10="NTNC",Q3099="Lead")))),"Tier 1",
IF((OR((AND('[1]PWS Information'!$E$10="CWS",U3099="Multiple Family Residence",'[1]PWS Information'!$E$11="No",Q3099="Lead")),
(AND('[1]PWS Information'!$E$10="CWS",U3099="Other",Q3099="Lead")),
(AND('[1]PWS Information'!$E$10="CWS",U3099="Building",Q3099="Lead")))),"Tier 2",
IF((OR((AND('[1]PWS Information'!$E$10="CWS",U3099="Single Family Residence",Q3099="Galvanized Requiring Replacement")),
(AND('[1]PWS Information'!$E$10="CWS",U3099="Single Family Residence",Q3099="Galvanized Requiring Replacement",R3099="Yes")),
(AND('[1]PWS Information'!$E$10="NTNC",Q3099="Galvanized Requiring Replacement")),
(AND('[1]PWS Information'!$E$10="NTNC",U3099="Single Family Residence",R3099="Yes")))),"Tier 3",
IF((OR((AND('[1]PWS Information'!$E$10="CWS",U3099="Single Family Residence",S3099="Yes",Q3099="Non-Lead", J3099="Non-Lead - Copper",L3099="Before 1989")),
(AND('[1]PWS Information'!$E$10="CWS",U3099="Single Family Residence",S3099="Yes",Q3099="Non-Lead", N3099="Non-Lead - Copper",O3099="Before 1989")))),"Tier 4",
IF((OR((AND('[1]PWS Information'!$E$10="NTNC",Q3099="Non-Lead")),
(AND('[1]PWS Information'!$E$10="CWS",Q3099="Non-Lead",S3099="")),
(AND('[1]PWS Information'!$E$10="CWS",Q3099="Non-Lead",S3099="No")),
(AND('[1]PWS Information'!$E$10="CWS",Q3099="Non-Lead",S3099="Don't Know")),
(AND('[1]PWS Information'!$E$10="CWS",Q3099="Non-Lead", J3099="Non-Lead - Copper", S3099="Yes", L3099="Between 1989 and 2014")),
(AND('[1]PWS Information'!$E$10="CWS",Q3099="Non-Lead", J3099="Non-Lead - Copper", S3099="Yes", L3099="After 2014")),
(AND('[1]PWS Information'!$E$10="CWS",Q3099="Non-Lead", J3099="Non-Lead - Copper", S3099="Yes", L3099="Unknown")),
(AND('[1]PWS Information'!$E$10="CWS",Q3099="Non-Lead", N3099="Non-Lead - Copper", S3099="Yes", O3099="Between 1989 and 2014")),
(AND('[1]PWS Information'!$E$10="CWS",Q3099="Non-Lead", N3099="Non-Lead - Copper", S3099="Yes", O3099="After 2014")),
(AND('[1]PWS Information'!$E$10="CWS",Q3099="Non-Lead", N3099="Non-Lead - Copper", S3099="Yes", O3099="Unknown")),
(AND('[1]PWS Information'!$E$10="CWS",Q3099="Unknown")),
(AND('[1]PWS Information'!$E$10="NTNC",Q3099="Unknown")))),"Tier 5",
"")))))</f>
        <v>Tier 5</v>
      </c>
      <c r="Z3099" s="71"/>
      <c r="AA3099" s="71"/>
    </row>
    <row r="3100" spans="1:27" ht="72" x14ac:dyDescent="0.3">
      <c r="A3100" s="1"/>
      <c r="B3100" s="70" t="s">
        <v>823</v>
      </c>
      <c r="C3100" s="60">
        <v>275</v>
      </c>
      <c r="D3100" s="61" t="s">
        <v>790</v>
      </c>
      <c r="E3100" s="61" t="s">
        <v>128</v>
      </c>
      <c r="F3100" s="61">
        <v>78640</v>
      </c>
      <c r="G3100" s="62" t="s">
        <v>677</v>
      </c>
      <c r="H3100" s="63">
        <v>29.988375999999999</v>
      </c>
      <c r="I3100" s="64">
        <v>-97.791656000000003</v>
      </c>
      <c r="J3100" s="65" t="s">
        <v>50</v>
      </c>
      <c r="K3100" s="66" t="s">
        <v>51</v>
      </c>
      <c r="L3100" s="62" t="s">
        <v>52</v>
      </c>
      <c r="M3100" s="69"/>
      <c r="N3100" s="65" t="s">
        <v>50</v>
      </c>
      <c r="O3100" s="66" t="s">
        <v>52</v>
      </c>
      <c r="P3100" s="69"/>
      <c r="Q3100" s="55" t="str">
        <f t="shared" si="48"/>
        <v>Non-Lead</v>
      </c>
      <c r="R3100" s="70" t="s">
        <v>51</v>
      </c>
      <c r="S3100" s="70" t="s">
        <v>51</v>
      </c>
      <c r="T3100" s="70"/>
      <c r="U3100" s="71" t="s">
        <v>53</v>
      </c>
      <c r="V3100" s="71" t="s">
        <v>51</v>
      </c>
      <c r="W3100" s="71" t="s">
        <v>51</v>
      </c>
      <c r="X3100" s="71" t="s">
        <v>51</v>
      </c>
      <c r="Y3100" s="72" t="str">
        <f>IF((OR((AND('[1]PWS Information'!$E$10="CWS",U3100="Single Family Residence",Q3100="Lead")),
(AND('[1]PWS Information'!$E$10="CWS",U3100="Multiple Family Residence",'[1]PWS Information'!$E$11="Yes",Q3100="Lead")),
(AND('[1]PWS Information'!$E$10="NTNC",Q3100="Lead")))),"Tier 1",
IF((OR((AND('[1]PWS Information'!$E$10="CWS",U3100="Multiple Family Residence",'[1]PWS Information'!$E$11="No",Q3100="Lead")),
(AND('[1]PWS Information'!$E$10="CWS",U3100="Other",Q3100="Lead")),
(AND('[1]PWS Information'!$E$10="CWS",U3100="Building",Q3100="Lead")))),"Tier 2",
IF((OR((AND('[1]PWS Information'!$E$10="CWS",U3100="Single Family Residence",Q3100="Galvanized Requiring Replacement")),
(AND('[1]PWS Information'!$E$10="CWS",U3100="Single Family Residence",Q3100="Galvanized Requiring Replacement",R3100="Yes")),
(AND('[1]PWS Information'!$E$10="NTNC",Q3100="Galvanized Requiring Replacement")),
(AND('[1]PWS Information'!$E$10="NTNC",U3100="Single Family Residence",R3100="Yes")))),"Tier 3",
IF((OR((AND('[1]PWS Information'!$E$10="CWS",U3100="Single Family Residence",S3100="Yes",Q3100="Non-Lead", J3100="Non-Lead - Copper",L3100="Before 1989")),
(AND('[1]PWS Information'!$E$10="CWS",U3100="Single Family Residence",S3100="Yes",Q3100="Non-Lead", N3100="Non-Lead - Copper",O3100="Before 1989")))),"Tier 4",
IF((OR((AND('[1]PWS Information'!$E$10="NTNC",Q3100="Non-Lead")),
(AND('[1]PWS Information'!$E$10="CWS",Q3100="Non-Lead",S3100="")),
(AND('[1]PWS Information'!$E$10="CWS",Q3100="Non-Lead",S3100="No")),
(AND('[1]PWS Information'!$E$10="CWS",Q3100="Non-Lead",S3100="Don't Know")),
(AND('[1]PWS Information'!$E$10="CWS",Q3100="Non-Lead", J3100="Non-Lead - Copper", S3100="Yes", L3100="Between 1989 and 2014")),
(AND('[1]PWS Information'!$E$10="CWS",Q3100="Non-Lead", J3100="Non-Lead - Copper", S3100="Yes", L3100="After 2014")),
(AND('[1]PWS Information'!$E$10="CWS",Q3100="Non-Lead", J3100="Non-Lead - Copper", S3100="Yes", L3100="Unknown")),
(AND('[1]PWS Information'!$E$10="CWS",Q3100="Non-Lead", N3100="Non-Lead - Copper", S3100="Yes", O3100="Between 1989 and 2014")),
(AND('[1]PWS Information'!$E$10="CWS",Q3100="Non-Lead", N3100="Non-Lead - Copper", S3100="Yes", O3100="After 2014")),
(AND('[1]PWS Information'!$E$10="CWS",Q3100="Non-Lead", N3100="Non-Lead - Copper", S3100="Yes", O3100="Unknown")),
(AND('[1]PWS Information'!$E$10="CWS",Q3100="Unknown")),
(AND('[1]PWS Information'!$E$10="NTNC",Q3100="Unknown")))),"Tier 5",
"")))))</f>
        <v>Tier 5</v>
      </c>
      <c r="Z3100" s="71"/>
      <c r="AA3100" s="71"/>
    </row>
    <row r="3101" spans="1:27" ht="72" x14ac:dyDescent="0.3">
      <c r="A3101" s="1"/>
      <c r="B3101" s="70">
        <v>9644837</v>
      </c>
      <c r="C3101" s="60">
        <v>282</v>
      </c>
      <c r="D3101" s="61" t="s">
        <v>790</v>
      </c>
      <c r="E3101" s="61" t="s">
        <v>128</v>
      </c>
      <c r="F3101" s="61">
        <v>78640</v>
      </c>
      <c r="G3101" s="62" t="s">
        <v>677</v>
      </c>
      <c r="H3101" s="63">
        <v>29.983516999999999</v>
      </c>
      <c r="I3101" s="64">
        <v>-97.796604000000002</v>
      </c>
      <c r="J3101" s="65" t="s">
        <v>50</v>
      </c>
      <c r="K3101" s="66" t="s">
        <v>51</v>
      </c>
      <c r="L3101" s="62" t="s">
        <v>52</v>
      </c>
      <c r="M3101" s="69"/>
      <c r="N3101" s="65" t="s">
        <v>50</v>
      </c>
      <c r="O3101" s="66" t="s">
        <v>52</v>
      </c>
      <c r="P3101" s="69"/>
      <c r="Q3101" s="55" t="str">
        <f t="shared" si="48"/>
        <v>Non-Lead</v>
      </c>
      <c r="R3101" s="70" t="s">
        <v>51</v>
      </c>
      <c r="S3101" s="70" t="s">
        <v>51</v>
      </c>
      <c r="T3101" s="70"/>
      <c r="U3101" s="71" t="s">
        <v>53</v>
      </c>
      <c r="V3101" s="71" t="s">
        <v>51</v>
      </c>
      <c r="W3101" s="71" t="s">
        <v>51</v>
      </c>
      <c r="X3101" s="71" t="s">
        <v>51</v>
      </c>
      <c r="Y3101" s="72" t="str">
        <f>IF((OR((AND('[1]PWS Information'!$E$10="CWS",U3101="Single Family Residence",Q3101="Lead")),
(AND('[1]PWS Information'!$E$10="CWS",U3101="Multiple Family Residence",'[1]PWS Information'!$E$11="Yes",Q3101="Lead")),
(AND('[1]PWS Information'!$E$10="NTNC",Q3101="Lead")))),"Tier 1",
IF((OR((AND('[1]PWS Information'!$E$10="CWS",U3101="Multiple Family Residence",'[1]PWS Information'!$E$11="No",Q3101="Lead")),
(AND('[1]PWS Information'!$E$10="CWS",U3101="Other",Q3101="Lead")),
(AND('[1]PWS Information'!$E$10="CWS",U3101="Building",Q3101="Lead")))),"Tier 2",
IF((OR((AND('[1]PWS Information'!$E$10="CWS",U3101="Single Family Residence",Q3101="Galvanized Requiring Replacement")),
(AND('[1]PWS Information'!$E$10="CWS",U3101="Single Family Residence",Q3101="Galvanized Requiring Replacement",R3101="Yes")),
(AND('[1]PWS Information'!$E$10="NTNC",Q3101="Galvanized Requiring Replacement")),
(AND('[1]PWS Information'!$E$10="NTNC",U3101="Single Family Residence",R3101="Yes")))),"Tier 3",
IF((OR((AND('[1]PWS Information'!$E$10="CWS",U3101="Single Family Residence",S3101="Yes",Q3101="Non-Lead", J3101="Non-Lead - Copper",L3101="Before 1989")),
(AND('[1]PWS Information'!$E$10="CWS",U3101="Single Family Residence",S3101="Yes",Q3101="Non-Lead", N3101="Non-Lead - Copper",O3101="Before 1989")))),"Tier 4",
IF((OR((AND('[1]PWS Information'!$E$10="NTNC",Q3101="Non-Lead")),
(AND('[1]PWS Information'!$E$10="CWS",Q3101="Non-Lead",S3101="")),
(AND('[1]PWS Information'!$E$10="CWS",Q3101="Non-Lead",S3101="No")),
(AND('[1]PWS Information'!$E$10="CWS",Q3101="Non-Lead",S3101="Don't Know")),
(AND('[1]PWS Information'!$E$10="CWS",Q3101="Non-Lead", J3101="Non-Lead - Copper", S3101="Yes", L3101="Between 1989 and 2014")),
(AND('[1]PWS Information'!$E$10="CWS",Q3101="Non-Lead", J3101="Non-Lead - Copper", S3101="Yes", L3101="After 2014")),
(AND('[1]PWS Information'!$E$10="CWS",Q3101="Non-Lead", J3101="Non-Lead - Copper", S3101="Yes", L3101="Unknown")),
(AND('[1]PWS Information'!$E$10="CWS",Q3101="Non-Lead", N3101="Non-Lead - Copper", S3101="Yes", O3101="Between 1989 and 2014")),
(AND('[1]PWS Information'!$E$10="CWS",Q3101="Non-Lead", N3101="Non-Lead - Copper", S3101="Yes", O3101="After 2014")),
(AND('[1]PWS Information'!$E$10="CWS",Q3101="Non-Lead", N3101="Non-Lead - Copper", S3101="Yes", O3101="Unknown")),
(AND('[1]PWS Information'!$E$10="CWS",Q3101="Unknown")),
(AND('[1]PWS Information'!$E$10="NTNC",Q3101="Unknown")))),"Tier 5",
"")))))</f>
        <v>Tier 5</v>
      </c>
      <c r="Z3101" s="71"/>
      <c r="AA3101" s="71"/>
    </row>
    <row r="3102" spans="1:27" ht="72" x14ac:dyDescent="0.3">
      <c r="A3102" s="17"/>
      <c r="B3102" s="70" t="s">
        <v>824</v>
      </c>
      <c r="C3102" s="60">
        <v>283</v>
      </c>
      <c r="D3102" s="61" t="s">
        <v>790</v>
      </c>
      <c r="E3102" s="61" t="s">
        <v>128</v>
      </c>
      <c r="F3102" s="61">
        <v>78640</v>
      </c>
      <c r="G3102" s="62" t="s">
        <v>677</v>
      </c>
      <c r="H3102" s="63">
        <v>29.988689999999998</v>
      </c>
      <c r="I3102" s="64">
        <v>-97.791061999999997</v>
      </c>
      <c r="J3102" s="65" t="s">
        <v>50</v>
      </c>
      <c r="K3102" s="66" t="s">
        <v>51</v>
      </c>
      <c r="L3102" s="62" t="s">
        <v>52</v>
      </c>
      <c r="M3102" s="69"/>
      <c r="N3102" s="65" t="s">
        <v>50</v>
      </c>
      <c r="O3102" s="66" t="s">
        <v>52</v>
      </c>
      <c r="P3102" s="69"/>
      <c r="Q3102" s="55" t="str">
        <f t="shared" si="48"/>
        <v>Non-Lead</v>
      </c>
      <c r="R3102" s="70" t="s">
        <v>51</v>
      </c>
      <c r="S3102" s="70" t="s">
        <v>51</v>
      </c>
      <c r="T3102" s="70"/>
      <c r="U3102" s="71" t="s">
        <v>53</v>
      </c>
      <c r="V3102" s="71" t="s">
        <v>51</v>
      </c>
      <c r="W3102" s="71" t="s">
        <v>51</v>
      </c>
      <c r="X3102" s="71" t="s">
        <v>51</v>
      </c>
      <c r="Y3102" s="72" t="str">
        <f>IF((OR((AND('[1]PWS Information'!$E$10="CWS",U3102="Single Family Residence",Q3102="Lead")),
(AND('[1]PWS Information'!$E$10="CWS",U3102="Multiple Family Residence",'[1]PWS Information'!$E$11="Yes",Q3102="Lead")),
(AND('[1]PWS Information'!$E$10="NTNC",Q3102="Lead")))),"Tier 1",
IF((OR((AND('[1]PWS Information'!$E$10="CWS",U3102="Multiple Family Residence",'[1]PWS Information'!$E$11="No",Q3102="Lead")),
(AND('[1]PWS Information'!$E$10="CWS",U3102="Other",Q3102="Lead")),
(AND('[1]PWS Information'!$E$10="CWS",U3102="Building",Q3102="Lead")))),"Tier 2",
IF((OR((AND('[1]PWS Information'!$E$10="CWS",U3102="Single Family Residence",Q3102="Galvanized Requiring Replacement")),
(AND('[1]PWS Information'!$E$10="CWS",U3102="Single Family Residence",Q3102="Galvanized Requiring Replacement",R3102="Yes")),
(AND('[1]PWS Information'!$E$10="NTNC",Q3102="Galvanized Requiring Replacement")),
(AND('[1]PWS Information'!$E$10="NTNC",U3102="Single Family Residence",R3102="Yes")))),"Tier 3",
IF((OR((AND('[1]PWS Information'!$E$10="CWS",U3102="Single Family Residence",S3102="Yes",Q3102="Non-Lead", J3102="Non-Lead - Copper",L3102="Before 1989")),
(AND('[1]PWS Information'!$E$10="CWS",U3102="Single Family Residence",S3102="Yes",Q3102="Non-Lead", N3102="Non-Lead - Copper",O3102="Before 1989")))),"Tier 4",
IF((OR((AND('[1]PWS Information'!$E$10="NTNC",Q3102="Non-Lead")),
(AND('[1]PWS Information'!$E$10="CWS",Q3102="Non-Lead",S3102="")),
(AND('[1]PWS Information'!$E$10="CWS",Q3102="Non-Lead",S3102="No")),
(AND('[1]PWS Information'!$E$10="CWS",Q3102="Non-Lead",S3102="Don't Know")),
(AND('[1]PWS Information'!$E$10="CWS",Q3102="Non-Lead", J3102="Non-Lead - Copper", S3102="Yes", L3102="Between 1989 and 2014")),
(AND('[1]PWS Information'!$E$10="CWS",Q3102="Non-Lead", J3102="Non-Lead - Copper", S3102="Yes", L3102="After 2014")),
(AND('[1]PWS Information'!$E$10="CWS",Q3102="Non-Lead", J3102="Non-Lead - Copper", S3102="Yes", L3102="Unknown")),
(AND('[1]PWS Information'!$E$10="CWS",Q3102="Non-Lead", N3102="Non-Lead - Copper", S3102="Yes", O3102="Between 1989 and 2014")),
(AND('[1]PWS Information'!$E$10="CWS",Q3102="Non-Lead", N3102="Non-Lead - Copper", S3102="Yes", O3102="After 2014")),
(AND('[1]PWS Information'!$E$10="CWS",Q3102="Non-Lead", N3102="Non-Lead - Copper", S3102="Yes", O3102="Unknown")),
(AND('[1]PWS Information'!$E$10="CWS",Q3102="Unknown")),
(AND('[1]PWS Information'!$E$10="NTNC",Q3102="Unknown")))),"Tier 5",
"")))))</f>
        <v>Tier 5</v>
      </c>
      <c r="Z3102" s="71"/>
      <c r="AA3102" s="71"/>
    </row>
    <row r="3103" spans="1:27" ht="72" x14ac:dyDescent="0.3">
      <c r="A3103" s="1"/>
      <c r="B3103" s="70">
        <v>12755552</v>
      </c>
      <c r="C3103" s="60">
        <v>120</v>
      </c>
      <c r="D3103" s="61" t="s">
        <v>825</v>
      </c>
      <c r="E3103" s="61" t="s">
        <v>128</v>
      </c>
      <c r="F3103" s="61">
        <v>78640</v>
      </c>
      <c r="G3103" s="62" t="s">
        <v>677</v>
      </c>
      <c r="H3103" s="63">
        <v>29.9639472</v>
      </c>
      <c r="I3103" s="64">
        <v>-97.8179916666666</v>
      </c>
      <c r="J3103" s="65" t="s">
        <v>50</v>
      </c>
      <c r="K3103" s="66" t="s">
        <v>51</v>
      </c>
      <c r="L3103" s="62" t="s">
        <v>52</v>
      </c>
      <c r="M3103" s="69"/>
      <c r="N3103" s="65" t="s">
        <v>50</v>
      </c>
      <c r="O3103" s="66" t="s">
        <v>52</v>
      </c>
      <c r="P3103" s="69"/>
      <c r="Q3103" s="55" t="str">
        <f t="shared" si="48"/>
        <v>Non-Lead</v>
      </c>
      <c r="R3103" s="70" t="s">
        <v>51</v>
      </c>
      <c r="S3103" s="70" t="s">
        <v>51</v>
      </c>
      <c r="T3103" s="70"/>
      <c r="U3103" s="71" t="s">
        <v>53</v>
      </c>
      <c r="V3103" s="71" t="s">
        <v>51</v>
      </c>
      <c r="W3103" s="71" t="s">
        <v>51</v>
      </c>
      <c r="X3103" s="71" t="s">
        <v>51</v>
      </c>
      <c r="Y3103" s="72" t="str">
        <f>IF((OR((AND('[1]PWS Information'!$E$10="CWS",U3103="Single Family Residence",Q3103="Lead")),
(AND('[1]PWS Information'!$E$10="CWS",U3103="Multiple Family Residence",'[1]PWS Information'!$E$11="Yes",Q3103="Lead")),
(AND('[1]PWS Information'!$E$10="NTNC",Q3103="Lead")))),"Tier 1",
IF((OR((AND('[1]PWS Information'!$E$10="CWS",U3103="Multiple Family Residence",'[1]PWS Information'!$E$11="No",Q3103="Lead")),
(AND('[1]PWS Information'!$E$10="CWS",U3103="Other",Q3103="Lead")),
(AND('[1]PWS Information'!$E$10="CWS",U3103="Building",Q3103="Lead")))),"Tier 2",
IF((OR((AND('[1]PWS Information'!$E$10="CWS",U3103="Single Family Residence",Q3103="Galvanized Requiring Replacement")),
(AND('[1]PWS Information'!$E$10="CWS",U3103="Single Family Residence",Q3103="Galvanized Requiring Replacement",R3103="Yes")),
(AND('[1]PWS Information'!$E$10="NTNC",Q3103="Galvanized Requiring Replacement")),
(AND('[1]PWS Information'!$E$10="NTNC",U3103="Single Family Residence",R3103="Yes")))),"Tier 3",
IF((OR((AND('[1]PWS Information'!$E$10="CWS",U3103="Single Family Residence",S3103="Yes",Q3103="Non-Lead", J3103="Non-Lead - Copper",L3103="Before 1989")),
(AND('[1]PWS Information'!$E$10="CWS",U3103="Single Family Residence",S3103="Yes",Q3103="Non-Lead", N3103="Non-Lead - Copper",O3103="Before 1989")))),"Tier 4",
IF((OR((AND('[1]PWS Information'!$E$10="NTNC",Q3103="Non-Lead")),
(AND('[1]PWS Information'!$E$10="CWS",Q3103="Non-Lead",S3103="")),
(AND('[1]PWS Information'!$E$10="CWS",Q3103="Non-Lead",S3103="No")),
(AND('[1]PWS Information'!$E$10="CWS",Q3103="Non-Lead",S3103="Don't Know")),
(AND('[1]PWS Information'!$E$10="CWS",Q3103="Non-Lead", J3103="Non-Lead - Copper", S3103="Yes", L3103="Between 1989 and 2014")),
(AND('[1]PWS Information'!$E$10="CWS",Q3103="Non-Lead", J3103="Non-Lead - Copper", S3103="Yes", L3103="After 2014")),
(AND('[1]PWS Information'!$E$10="CWS",Q3103="Non-Lead", J3103="Non-Lead - Copper", S3103="Yes", L3103="Unknown")),
(AND('[1]PWS Information'!$E$10="CWS",Q3103="Non-Lead", N3103="Non-Lead - Copper", S3103="Yes", O3103="Between 1989 and 2014")),
(AND('[1]PWS Information'!$E$10="CWS",Q3103="Non-Lead", N3103="Non-Lead - Copper", S3103="Yes", O3103="After 2014")),
(AND('[1]PWS Information'!$E$10="CWS",Q3103="Non-Lead", N3103="Non-Lead - Copper", S3103="Yes", O3103="Unknown")),
(AND('[1]PWS Information'!$E$10="CWS",Q3103="Unknown")),
(AND('[1]PWS Information'!$E$10="NTNC",Q3103="Unknown")))),"Tier 5",
"")))))</f>
        <v>Tier 5</v>
      </c>
      <c r="Z3103" s="71"/>
      <c r="AA3103" s="71"/>
    </row>
    <row r="3104" spans="1:27" ht="72" x14ac:dyDescent="0.3">
      <c r="A3104" s="1"/>
      <c r="B3104" s="70" t="s">
        <v>826</v>
      </c>
      <c r="C3104" s="60">
        <v>130</v>
      </c>
      <c r="D3104" s="61" t="s">
        <v>825</v>
      </c>
      <c r="E3104" s="61" t="s">
        <v>128</v>
      </c>
      <c r="F3104" s="61">
        <v>78640</v>
      </c>
      <c r="G3104" s="62" t="s">
        <v>677</v>
      </c>
      <c r="H3104" s="63">
        <v>29.964061099999999</v>
      </c>
      <c r="I3104" s="64">
        <v>-97.818088888888795</v>
      </c>
      <c r="J3104" s="65" t="s">
        <v>50</v>
      </c>
      <c r="K3104" s="66" t="s">
        <v>51</v>
      </c>
      <c r="L3104" s="62" t="s">
        <v>52</v>
      </c>
      <c r="M3104" s="69"/>
      <c r="N3104" s="65" t="s">
        <v>50</v>
      </c>
      <c r="O3104" s="66" t="s">
        <v>52</v>
      </c>
      <c r="P3104" s="69"/>
      <c r="Q3104" s="55" t="str">
        <f t="shared" si="48"/>
        <v>Non-Lead</v>
      </c>
      <c r="R3104" s="70" t="s">
        <v>51</v>
      </c>
      <c r="S3104" s="70" t="s">
        <v>51</v>
      </c>
      <c r="T3104" s="70"/>
      <c r="U3104" s="71" t="s">
        <v>53</v>
      </c>
      <c r="V3104" s="71" t="s">
        <v>51</v>
      </c>
      <c r="W3104" s="71" t="s">
        <v>51</v>
      </c>
      <c r="X3104" s="71" t="s">
        <v>51</v>
      </c>
      <c r="Y3104" s="72" t="str">
        <f>IF((OR((AND('[1]PWS Information'!$E$10="CWS",U3104="Single Family Residence",Q3104="Lead")),
(AND('[1]PWS Information'!$E$10="CWS",U3104="Multiple Family Residence",'[1]PWS Information'!$E$11="Yes",Q3104="Lead")),
(AND('[1]PWS Information'!$E$10="NTNC",Q3104="Lead")))),"Tier 1",
IF((OR((AND('[1]PWS Information'!$E$10="CWS",U3104="Multiple Family Residence",'[1]PWS Information'!$E$11="No",Q3104="Lead")),
(AND('[1]PWS Information'!$E$10="CWS",U3104="Other",Q3104="Lead")),
(AND('[1]PWS Information'!$E$10="CWS",U3104="Building",Q3104="Lead")))),"Tier 2",
IF((OR((AND('[1]PWS Information'!$E$10="CWS",U3104="Single Family Residence",Q3104="Galvanized Requiring Replacement")),
(AND('[1]PWS Information'!$E$10="CWS",U3104="Single Family Residence",Q3104="Galvanized Requiring Replacement",R3104="Yes")),
(AND('[1]PWS Information'!$E$10="NTNC",Q3104="Galvanized Requiring Replacement")),
(AND('[1]PWS Information'!$E$10="NTNC",U3104="Single Family Residence",R3104="Yes")))),"Tier 3",
IF((OR((AND('[1]PWS Information'!$E$10="CWS",U3104="Single Family Residence",S3104="Yes",Q3104="Non-Lead", J3104="Non-Lead - Copper",L3104="Before 1989")),
(AND('[1]PWS Information'!$E$10="CWS",U3104="Single Family Residence",S3104="Yes",Q3104="Non-Lead", N3104="Non-Lead - Copper",O3104="Before 1989")))),"Tier 4",
IF((OR((AND('[1]PWS Information'!$E$10="NTNC",Q3104="Non-Lead")),
(AND('[1]PWS Information'!$E$10="CWS",Q3104="Non-Lead",S3104="")),
(AND('[1]PWS Information'!$E$10="CWS",Q3104="Non-Lead",S3104="No")),
(AND('[1]PWS Information'!$E$10="CWS",Q3104="Non-Lead",S3104="Don't Know")),
(AND('[1]PWS Information'!$E$10="CWS",Q3104="Non-Lead", J3104="Non-Lead - Copper", S3104="Yes", L3104="Between 1989 and 2014")),
(AND('[1]PWS Information'!$E$10="CWS",Q3104="Non-Lead", J3104="Non-Lead - Copper", S3104="Yes", L3104="After 2014")),
(AND('[1]PWS Information'!$E$10="CWS",Q3104="Non-Lead", J3104="Non-Lead - Copper", S3104="Yes", L3104="Unknown")),
(AND('[1]PWS Information'!$E$10="CWS",Q3104="Non-Lead", N3104="Non-Lead - Copper", S3104="Yes", O3104="Between 1989 and 2014")),
(AND('[1]PWS Information'!$E$10="CWS",Q3104="Non-Lead", N3104="Non-Lead - Copper", S3104="Yes", O3104="After 2014")),
(AND('[1]PWS Information'!$E$10="CWS",Q3104="Non-Lead", N3104="Non-Lead - Copper", S3104="Yes", O3104="Unknown")),
(AND('[1]PWS Information'!$E$10="CWS",Q3104="Unknown")),
(AND('[1]PWS Information'!$E$10="NTNC",Q3104="Unknown")))),"Tier 5",
"")))))</f>
        <v>Tier 5</v>
      </c>
      <c r="Z3104" s="71"/>
      <c r="AA3104" s="71"/>
    </row>
    <row r="3105" spans="1:27" ht="72" x14ac:dyDescent="0.3">
      <c r="A3105" s="1"/>
      <c r="B3105" s="70" t="s">
        <v>827</v>
      </c>
      <c r="C3105" s="60">
        <v>138</v>
      </c>
      <c r="D3105" s="61" t="s">
        <v>825</v>
      </c>
      <c r="E3105" s="61" t="s">
        <v>128</v>
      </c>
      <c r="F3105" s="61">
        <v>78640</v>
      </c>
      <c r="G3105" s="62" t="s">
        <v>677</v>
      </c>
      <c r="H3105" s="63">
        <v>29.964154000000001</v>
      </c>
      <c r="I3105" s="64">
        <v>-97.818201999999999</v>
      </c>
      <c r="J3105" s="65" t="s">
        <v>50</v>
      </c>
      <c r="K3105" s="66" t="s">
        <v>51</v>
      </c>
      <c r="L3105" s="62" t="s">
        <v>52</v>
      </c>
      <c r="M3105" s="69"/>
      <c r="N3105" s="65" t="s">
        <v>50</v>
      </c>
      <c r="O3105" s="66" t="s">
        <v>52</v>
      </c>
      <c r="P3105" s="69"/>
      <c r="Q3105" s="55" t="str">
        <f t="shared" si="48"/>
        <v>Non-Lead</v>
      </c>
      <c r="R3105" s="70" t="s">
        <v>51</v>
      </c>
      <c r="S3105" s="70" t="s">
        <v>51</v>
      </c>
      <c r="T3105" s="70"/>
      <c r="U3105" s="71" t="s">
        <v>53</v>
      </c>
      <c r="V3105" s="71" t="s">
        <v>51</v>
      </c>
      <c r="W3105" s="71" t="s">
        <v>51</v>
      </c>
      <c r="X3105" s="71" t="s">
        <v>51</v>
      </c>
      <c r="Y3105" s="72" t="str">
        <f>IF((OR((AND('[1]PWS Information'!$E$10="CWS",U3105="Single Family Residence",Q3105="Lead")),
(AND('[1]PWS Information'!$E$10="CWS",U3105="Multiple Family Residence",'[1]PWS Information'!$E$11="Yes",Q3105="Lead")),
(AND('[1]PWS Information'!$E$10="NTNC",Q3105="Lead")))),"Tier 1",
IF((OR((AND('[1]PWS Information'!$E$10="CWS",U3105="Multiple Family Residence",'[1]PWS Information'!$E$11="No",Q3105="Lead")),
(AND('[1]PWS Information'!$E$10="CWS",U3105="Other",Q3105="Lead")),
(AND('[1]PWS Information'!$E$10="CWS",U3105="Building",Q3105="Lead")))),"Tier 2",
IF((OR((AND('[1]PWS Information'!$E$10="CWS",U3105="Single Family Residence",Q3105="Galvanized Requiring Replacement")),
(AND('[1]PWS Information'!$E$10="CWS",U3105="Single Family Residence",Q3105="Galvanized Requiring Replacement",R3105="Yes")),
(AND('[1]PWS Information'!$E$10="NTNC",Q3105="Galvanized Requiring Replacement")),
(AND('[1]PWS Information'!$E$10="NTNC",U3105="Single Family Residence",R3105="Yes")))),"Tier 3",
IF((OR((AND('[1]PWS Information'!$E$10="CWS",U3105="Single Family Residence",S3105="Yes",Q3105="Non-Lead", J3105="Non-Lead - Copper",L3105="Before 1989")),
(AND('[1]PWS Information'!$E$10="CWS",U3105="Single Family Residence",S3105="Yes",Q3105="Non-Lead", N3105="Non-Lead - Copper",O3105="Before 1989")))),"Tier 4",
IF((OR((AND('[1]PWS Information'!$E$10="NTNC",Q3105="Non-Lead")),
(AND('[1]PWS Information'!$E$10="CWS",Q3105="Non-Lead",S3105="")),
(AND('[1]PWS Information'!$E$10="CWS",Q3105="Non-Lead",S3105="No")),
(AND('[1]PWS Information'!$E$10="CWS",Q3105="Non-Lead",S3105="Don't Know")),
(AND('[1]PWS Information'!$E$10="CWS",Q3105="Non-Lead", J3105="Non-Lead - Copper", S3105="Yes", L3105="Between 1989 and 2014")),
(AND('[1]PWS Information'!$E$10="CWS",Q3105="Non-Lead", J3105="Non-Lead - Copper", S3105="Yes", L3105="After 2014")),
(AND('[1]PWS Information'!$E$10="CWS",Q3105="Non-Lead", J3105="Non-Lead - Copper", S3105="Yes", L3105="Unknown")),
(AND('[1]PWS Information'!$E$10="CWS",Q3105="Non-Lead", N3105="Non-Lead - Copper", S3105="Yes", O3105="Between 1989 and 2014")),
(AND('[1]PWS Information'!$E$10="CWS",Q3105="Non-Lead", N3105="Non-Lead - Copper", S3105="Yes", O3105="After 2014")),
(AND('[1]PWS Information'!$E$10="CWS",Q3105="Non-Lead", N3105="Non-Lead - Copper", S3105="Yes", O3105="Unknown")),
(AND('[1]PWS Information'!$E$10="CWS",Q3105="Unknown")),
(AND('[1]PWS Information'!$E$10="NTNC",Q3105="Unknown")))),"Tier 5",
"")))))</f>
        <v>Tier 5</v>
      </c>
      <c r="Z3105" s="71"/>
      <c r="AA3105" s="71"/>
    </row>
    <row r="3106" spans="1:27" ht="72" x14ac:dyDescent="0.3">
      <c r="A3106" s="17"/>
      <c r="B3106" s="70" t="s">
        <v>828</v>
      </c>
      <c r="C3106" s="60">
        <v>162</v>
      </c>
      <c r="D3106" s="61" t="s">
        <v>825</v>
      </c>
      <c r="E3106" s="61" t="s">
        <v>128</v>
      </c>
      <c r="F3106" s="61">
        <v>78640</v>
      </c>
      <c r="G3106" s="62" t="s">
        <v>677</v>
      </c>
      <c r="H3106" s="63">
        <v>29.964400000000001</v>
      </c>
      <c r="I3106" s="64">
        <v>-97.818488888888794</v>
      </c>
      <c r="J3106" s="65" t="s">
        <v>50</v>
      </c>
      <c r="K3106" s="66" t="s">
        <v>51</v>
      </c>
      <c r="L3106" s="62" t="s">
        <v>52</v>
      </c>
      <c r="M3106" s="69"/>
      <c r="N3106" s="65" t="s">
        <v>50</v>
      </c>
      <c r="O3106" s="66" t="s">
        <v>52</v>
      </c>
      <c r="P3106" s="69"/>
      <c r="Q3106" s="55" t="str">
        <f t="shared" si="48"/>
        <v>Non-Lead</v>
      </c>
      <c r="R3106" s="70" t="s">
        <v>51</v>
      </c>
      <c r="S3106" s="70" t="s">
        <v>51</v>
      </c>
      <c r="T3106" s="70"/>
      <c r="U3106" s="71" t="s">
        <v>53</v>
      </c>
      <c r="V3106" s="71" t="s">
        <v>51</v>
      </c>
      <c r="W3106" s="71" t="s">
        <v>51</v>
      </c>
      <c r="X3106" s="71" t="s">
        <v>51</v>
      </c>
      <c r="Y3106" s="72" t="str">
        <f>IF((OR((AND('[1]PWS Information'!$E$10="CWS",U3106="Single Family Residence",Q3106="Lead")),
(AND('[1]PWS Information'!$E$10="CWS",U3106="Multiple Family Residence",'[1]PWS Information'!$E$11="Yes",Q3106="Lead")),
(AND('[1]PWS Information'!$E$10="NTNC",Q3106="Lead")))),"Tier 1",
IF((OR((AND('[1]PWS Information'!$E$10="CWS",U3106="Multiple Family Residence",'[1]PWS Information'!$E$11="No",Q3106="Lead")),
(AND('[1]PWS Information'!$E$10="CWS",U3106="Other",Q3106="Lead")),
(AND('[1]PWS Information'!$E$10="CWS",U3106="Building",Q3106="Lead")))),"Tier 2",
IF((OR((AND('[1]PWS Information'!$E$10="CWS",U3106="Single Family Residence",Q3106="Galvanized Requiring Replacement")),
(AND('[1]PWS Information'!$E$10="CWS",U3106="Single Family Residence",Q3106="Galvanized Requiring Replacement",R3106="Yes")),
(AND('[1]PWS Information'!$E$10="NTNC",Q3106="Galvanized Requiring Replacement")),
(AND('[1]PWS Information'!$E$10="NTNC",U3106="Single Family Residence",R3106="Yes")))),"Tier 3",
IF((OR((AND('[1]PWS Information'!$E$10="CWS",U3106="Single Family Residence",S3106="Yes",Q3106="Non-Lead", J3106="Non-Lead - Copper",L3106="Before 1989")),
(AND('[1]PWS Information'!$E$10="CWS",U3106="Single Family Residence",S3106="Yes",Q3106="Non-Lead", N3106="Non-Lead - Copper",O3106="Before 1989")))),"Tier 4",
IF((OR((AND('[1]PWS Information'!$E$10="NTNC",Q3106="Non-Lead")),
(AND('[1]PWS Information'!$E$10="CWS",Q3106="Non-Lead",S3106="")),
(AND('[1]PWS Information'!$E$10="CWS",Q3106="Non-Lead",S3106="No")),
(AND('[1]PWS Information'!$E$10="CWS",Q3106="Non-Lead",S3106="Don't Know")),
(AND('[1]PWS Information'!$E$10="CWS",Q3106="Non-Lead", J3106="Non-Lead - Copper", S3106="Yes", L3106="Between 1989 and 2014")),
(AND('[1]PWS Information'!$E$10="CWS",Q3106="Non-Lead", J3106="Non-Lead - Copper", S3106="Yes", L3106="After 2014")),
(AND('[1]PWS Information'!$E$10="CWS",Q3106="Non-Lead", J3106="Non-Lead - Copper", S3106="Yes", L3106="Unknown")),
(AND('[1]PWS Information'!$E$10="CWS",Q3106="Non-Lead", N3106="Non-Lead - Copper", S3106="Yes", O3106="Between 1989 and 2014")),
(AND('[1]PWS Information'!$E$10="CWS",Q3106="Non-Lead", N3106="Non-Lead - Copper", S3106="Yes", O3106="After 2014")),
(AND('[1]PWS Information'!$E$10="CWS",Q3106="Non-Lead", N3106="Non-Lead - Copper", S3106="Yes", O3106="Unknown")),
(AND('[1]PWS Information'!$E$10="CWS",Q3106="Unknown")),
(AND('[1]PWS Information'!$E$10="NTNC",Q3106="Unknown")))),"Tier 5",
"")))))</f>
        <v>Tier 5</v>
      </c>
      <c r="Z3106" s="71"/>
      <c r="AA3106" s="71"/>
    </row>
    <row r="3107" spans="1:27" ht="72" x14ac:dyDescent="0.3">
      <c r="A3107" s="1"/>
      <c r="B3107" s="70" t="s">
        <v>829</v>
      </c>
      <c r="C3107" s="60">
        <v>163</v>
      </c>
      <c r="D3107" s="61" t="s">
        <v>825</v>
      </c>
      <c r="E3107" s="61" t="s">
        <v>128</v>
      </c>
      <c r="F3107" s="61">
        <v>78640</v>
      </c>
      <c r="G3107" s="62" t="s">
        <v>677</v>
      </c>
      <c r="H3107" s="63">
        <v>29.9641278</v>
      </c>
      <c r="I3107" s="64">
        <v>-97.818802777777705</v>
      </c>
      <c r="J3107" s="65" t="s">
        <v>50</v>
      </c>
      <c r="K3107" s="66" t="s">
        <v>51</v>
      </c>
      <c r="L3107" s="62" t="s">
        <v>52</v>
      </c>
      <c r="M3107" s="69"/>
      <c r="N3107" s="65" t="s">
        <v>50</v>
      </c>
      <c r="O3107" s="66" t="s">
        <v>52</v>
      </c>
      <c r="P3107" s="69"/>
      <c r="Q3107" s="55" t="str">
        <f t="shared" si="48"/>
        <v>Non-Lead</v>
      </c>
      <c r="R3107" s="70" t="s">
        <v>51</v>
      </c>
      <c r="S3107" s="70" t="s">
        <v>51</v>
      </c>
      <c r="T3107" s="70"/>
      <c r="U3107" s="71" t="s">
        <v>53</v>
      </c>
      <c r="V3107" s="71" t="s">
        <v>51</v>
      </c>
      <c r="W3107" s="71" t="s">
        <v>51</v>
      </c>
      <c r="X3107" s="71" t="s">
        <v>51</v>
      </c>
      <c r="Y3107" s="72" t="str">
        <f>IF((OR((AND('[1]PWS Information'!$E$10="CWS",U3107="Single Family Residence",Q3107="Lead")),
(AND('[1]PWS Information'!$E$10="CWS",U3107="Multiple Family Residence",'[1]PWS Information'!$E$11="Yes",Q3107="Lead")),
(AND('[1]PWS Information'!$E$10="NTNC",Q3107="Lead")))),"Tier 1",
IF((OR((AND('[1]PWS Information'!$E$10="CWS",U3107="Multiple Family Residence",'[1]PWS Information'!$E$11="No",Q3107="Lead")),
(AND('[1]PWS Information'!$E$10="CWS",U3107="Other",Q3107="Lead")),
(AND('[1]PWS Information'!$E$10="CWS",U3107="Building",Q3107="Lead")))),"Tier 2",
IF((OR((AND('[1]PWS Information'!$E$10="CWS",U3107="Single Family Residence",Q3107="Galvanized Requiring Replacement")),
(AND('[1]PWS Information'!$E$10="CWS",U3107="Single Family Residence",Q3107="Galvanized Requiring Replacement",R3107="Yes")),
(AND('[1]PWS Information'!$E$10="NTNC",Q3107="Galvanized Requiring Replacement")),
(AND('[1]PWS Information'!$E$10="NTNC",U3107="Single Family Residence",R3107="Yes")))),"Tier 3",
IF((OR((AND('[1]PWS Information'!$E$10="CWS",U3107="Single Family Residence",S3107="Yes",Q3107="Non-Lead", J3107="Non-Lead - Copper",L3107="Before 1989")),
(AND('[1]PWS Information'!$E$10="CWS",U3107="Single Family Residence",S3107="Yes",Q3107="Non-Lead", N3107="Non-Lead - Copper",O3107="Before 1989")))),"Tier 4",
IF((OR((AND('[1]PWS Information'!$E$10="NTNC",Q3107="Non-Lead")),
(AND('[1]PWS Information'!$E$10="CWS",Q3107="Non-Lead",S3107="")),
(AND('[1]PWS Information'!$E$10="CWS",Q3107="Non-Lead",S3107="No")),
(AND('[1]PWS Information'!$E$10="CWS",Q3107="Non-Lead",S3107="Don't Know")),
(AND('[1]PWS Information'!$E$10="CWS",Q3107="Non-Lead", J3107="Non-Lead - Copper", S3107="Yes", L3107="Between 1989 and 2014")),
(AND('[1]PWS Information'!$E$10="CWS",Q3107="Non-Lead", J3107="Non-Lead - Copper", S3107="Yes", L3107="After 2014")),
(AND('[1]PWS Information'!$E$10="CWS",Q3107="Non-Lead", J3107="Non-Lead - Copper", S3107="Yes", L3107="Unknown")),
(AND('[1]PWS Information'!$E$10="CWS",Q3107="Non-Lead", N3107="Non-Lead - Copper", S3107="Yes", O3107="Between 1989 and 2014")),
(AND('[1]PWS Information'!$E$10="CWS",Q3107="Non-Lead", N3107="Non-Lead - Copper", S3107="Yes", O3107="After 2014")),
(AND('[1]PWS Information'!$E$10="CWS",Q3107="Non-Lead", N3107="Non-Lead - Copper", S3107="Yes", O3107="Unknown")),
(AND('[1]PWS Information'!$E$10="CWS",Q3107="Unknown")),
(AND('[1]PWS Information'!$E$10="NTNC",Q3107="Unknown")))),"Tier 5",
"")))))</f>
        <v>Tier 5</v>
      </c>
      <c r="Z3107" s="71"/>
      <c r="AA3107" s="71"/>
    </row>
    <row r="3108" spans="1:27" ht="72" x14ac:dyDescent="0.3">
      <c r="A3108" s="1"/>
      <c r="B3108" s="70" t="s">
        <v>830</v>
      </c>
      <c r="C3108" s="60">
        <v>170</v>
      </c>
      <c r="D3108" s="61" t="s">
        <v>825</v>
      </c>
      <c r="E3108" s="61" t="s">
        <v>128</v>
      </c>
      <c r="F3108" s="61">
        <v>78640</v>
      </c>
      <c r="G3108" s="62" t="s">
        <v>677</v>
      </c>
      <c r="H3108" s="63">
        <v>29.964516700000001</v>
      </c>
      <c r="I3108" s="64">
        <v>-97.818516666666596</v>
      </c>
      <c r="J3108" s="65" t="s">
        <v>50</v>
      </c>
      <c r="K3108" s="66" t="s">
        <v>51</v>
      </c>
      <c r="L3108" s="62" t="s">
        <v>52</v>
      </c>
      <c r="M3108" s="69"/>
      <c r="N3108" s="65" t="s">
        <v>50</v>
      </c>
      <c r="O3108" s="66" t="s">
        <v>52</v>
      </c>
      <c r="P3108" s="69"/>
      <c r="Q3108" s="55" t="str">
        <f t="shared" si="48"/>
        <v>Non-Lead</v>
      </c>
      <c r="R3108" s="70" t="s">
        <v>51</v>
      </c>
      <c r="S3108" s="70" t="s">
        <v>51</v>
      </c>
      <c r="T3108" s="70"/>
      <c r="U3108" s="71" t="s">
        <v>53</v>
      </c>
      <c r="V3108" s="71" t="s">
        <v>51</v>
      </c>
      <c r="W3108" s="71" t="s">
        <v>51</v>
      </c>
      <c r="X3108" s="71" t="s">
        <v>51</v>
      </c>
      <c r="Y3108" s="72" t="str">
        <f>IF((OR((AND('[1]PWS Information'!$E$10="CWS",U3108="Single Family Residence",Q3108="Lead")),
(AND('[1]PWS Information'!$E$10="CWS",U3108="Multiple Family Residence",'[1]PWS Information'!$E$11="Yes",Q3108="Lead")),
(AND('[1]PWS Information'!$E$10="NTNC",Q3108="Lead")))),"Tier 1",
IF((OR((AND('[1]PWS Information'!$E$10="CWS",U3108="Multiple Family Residence",'[1]PWS Information'!$E$11="No",Q3108="Lead")),
(AND('[1]PWS Information'!$E$10="CWS",U3108="Other",Q3108="Lead")),
(AND('[1]PWS Information'!$E$10="CWS",U3108="Building",Q3108="Lead")))),"Tier 2",
IF((OR((AND('[1]PWS Information'!$E$10="CWS",U3108="Single Family Residence",Q3108="Galvanized Requiring Replacement")),
(AND('[1]PWS Information'!$E$10="CWS",U3108="Single Family Residence",Q3108="Galvanized Requiring Replacement",R3108="Yes")),
(AND('[1]PWS Information'!$E$10="NTNC",Q3108="Galvanized Requiring Replacement")),
(AND('[1]PWS Information'!$E$10="NTNC",U3108="Single Family Residence",R3108="Yes")))),"Tier 3",
IF((OR((AND('[1]PWS Information'!$E$10="CWS",U3108="Single Family Residence",S3108="Yes",Q3108="Non-Lead", J3108="Non-Lead - Copper",L3108="Before 1989")),
(AND('[1]PWS Information'!$E$10="CWS",U3108="Single Family Residence",S3108="Yes",Q3108="Non-Lead", N3108="Non-Lead - Copper",O3108="Before 1989")))),"Tier 4",
IF((OR((AND('[1]PWS Information'!$E$10="NTNC",Q3108="Non-Lead")),
(AND('[1]PWS Information'!$E$10="CWS",Q3108="Non-Lead",S3108="")),
(AND('[1]PWS Information'!$E$10="CWS",Q3108="Non-Lead",S3108="No")),
(AND('[1]PWS Information'!$E$10="CWS",Q3108="Non-Lead",S3108="Don't Know")),
(AND('[1]PWS Information'!$E$10="CWS",Q3108="Non-Lead", J3108="Non-Lead - Copper", S3108="Yes", L3108="Between 1989 and 2014")),
(AND('[1]PWS Information'!$E$10="CWS",Q3108="Non-Lead", J3108="Non-Lead - Copper", S3108="Yes", L3108="After 2014")),
(AND('[1]PWS Information'!$E$10="CWS",Q3108="Non-Lead", J3108="Non-Lead - Copper", S3108="Yes", L3108="Unknown")),
(AND('[1]PWS Information'!$E$10="CWS",Q3108="Non-Lead", N3108="Non-Lead - Copper", S3108="Yes", O3108="Between 1989 and 2014")),
(AND('[1]PWS Information'!$E$10="CWS",Q3108="Non-Lead", N3108="Non-Lead - Copper", S3108="Yes", O3108="After 2014")),
(AND('[1]PWS Information'!$E$10="CWS",Q3108="Non-Lead", N3108="Non-Lead - Copper", S3108="Yes", O3108="Unknown")),
(AND('[1]PWS Information'!$E$10="CWS",Q3108="Unknown")),
(AND('[1]PWS Information'!$E$10="NTNC",Q3108="Unknown")))),"Tier 5",
"")))))</f>
        <v>Tier 5</v>
      </c>
      <c r="Z3108" s="71"/>
      <c r="AA3108" s="71"/>
    </row>
    <row r="3109" spans="1:27" ht="72" x14ac:dyDescent="0.3">
      <c r="A3109" s="1"/>
      <c r="B3109" s="70" t="s">
        <v>831</v>
      </c>
      <c r="C3109" s="60">
        <v>178</v>
      </c>
      <c r="D3109" s="61" t="s">
        <v>825</v>
      </c>
      <c r="E3109" s="61" t="s">
        <v>128</v>
      </c>
      <c r="F3109" s="61">
        <v>78640</v>
      </c>
      <c r="G3109" s="62" t="s">
        <v>677</v>
      </c>
      <c r="H3109" s="63">
        <v>29.964588899999999</v>
      </c>
      <c r="I3109" s="64">
        <v>-97.818605555555493</v>
      </c>
      <c r="J3109" s="65" t="s">
        <v>50</v>
      </c>
      <c r="K3109" s="66" t="s">
        <v>51</v>
      </c>
      <c r="L3109" s="62" t="s">
        <v>52</v>
      </c>
      <c r="M3109" s="69"/>
      <c r="N3109" s="65" t="s">
        <v>50</v>
      </c>
      <c r="O3109" s="66" t="s">
        <v>52</v>
      </c>
      <c r="P3109" s="69"/>
      <c r="Q3109" s="55" t="str">
        <f t="shared" si="48"/>
        <v>Non-Lead</v>
      </c>
      <c r="R3109" s="70" t="s">
        <v>51</v>
      </c>
      <c r="S3109" s="70" t="s">
        <v>51</v>
      </c>
      <c r="T3109" s="70"/>
      <c r="U3109" s="71" t="s">
        <v>53</v>
      </c>
      <c r="V3109" s="71" t="s">
        <v>51</v>
      </c>
      <c r="W3109" s="71" t="s">
        <v>51</v>
      </c>
      <c r="X3109" s="71" t="s">
        <v>51</v>
      </c>
      <c r="Y3109" s="72" t="str">
        <f>IF((OR((AND('[1]PWS Information'!$E$10="CWS",U3109="Single Family Residence",Q3109="Lead")),
(AND('[1]PWS Information'!$E$10="CWS",U3109="Multiple Family Residence",'[1]PWS Information'!$E$11="Yes",Q3109="Lead")),
(AND('[1]PWS Information'!$E$10="NTNC",Q3109="Lead")))),"Tier 1",
IF((OR((AND('[1]PWS Information'!$E$10="CWS",U3109="Multiple Family Residence",'[1]PWS Information'!$E$11="No",Q3109="Lead")),
(AND('[1]PWS Information'!$E$10="CWS",U3109="Other",Q3109="Lead")),
(AND('[1]PWS Information'!$E$10="CWS",U3109="Building",Q3109="Lead")))),"Tier 2",
IF((OR((AND('[1]PWS Information'!$E$10="CWS",U3109="Single Family Residence",Q3109="Galvanized Requiring Replacement")),
(AND('[1]PWS Information'!$E$10="CWS",U3109="Single Family Residence",Q3109="Galvanized Requiring Replacement",R3109="Yes")),
(AND('[1]PWS Information'!$E$10="NTNC",Q3109="Galvanized Requiring Replacement")),
(AND('[1]PWS Information'!$E$10="NTNC",U3109="Single Family Residence",R3109="Yes")))),"Tier 3",
IF((OR((AND('[1]PWS Information'!$E$10="CWS",U3109="Single Family Residence",S3109="Yes",Q3109="Non-Lead", J3109="Non-Lead - Copper",L3109="Before 1989")),
(AND('[1]PWS Information'!$E$10="CWS",U3109="Single Family Residence",S3109="Yes",Q3109="Non-Lead", N3109="Non-Lead - Copper",O3109="Before 1989")))),"Tier 4",
IF((OR((AND('[1]PWS Information'!$E$10="NTNC",Q3109="Non-Lead")),
(AND('[1]PWS Information'!$E$10="CWS",Q3109="Non-Lead",S3109="")),
(AND('[1]PWS Information'!$E$10="CWS",Q3109="Non-Lead",S3109="No")),
(AND('[1]PWS Information'!$E$10="CWS",Q3109="Non-Lead",S3109="Don't Know")),
(AND('[1]PWS Information'!$E$10="CWS",Q3109="Non-Lead", J3109="Non-Lead - Copper", S3109="Yes", L3109="Between 1989 and 2014")),
(AND('[1]PWS Information'!$E$10="CWS",Q3109="Non-Lead", J3109="Non-Lead - Copper", S3109="Yes", L3109="After 2014")),
(AND('[1]PWS Information'!$E$10="CWS",Q3109="Non-Lead", J3109="Non-Lead - Copper", S3109="Yes", L3109="Unknown")),
(AND('[1]PWS Information'!$E$10="CWS",Q3109="Non-Lead", N3109="Non-Lead - Copper", S3109="Yes", O3109="Between 1989 and 2014")),
(AND('[1]PWS Information'!$E$10="CWS",Q3109="Non-Lead", N3109="Non-Lead - Copper", S3109="Yes", O3109="After 2014")),
(AND('[1]PWS Information'!$E$10="CWS",Q3109="Non-Lead", N3109="Non-Lead - Copper", S3109="Yes", O3109="Unknown")),
(AND('[1]PWS Information'!$E$10="CWS",Q3109="Unknown")),
(AND('[1]PWS Information'!$E$10="NTNC",Q3109="Unknown")))),"Tier 5",
"")))))</f>
        <v>Tier 5</v>
      </c>
      <c r="Z3109" s="71"/>
      <c r="AA3109" s="71"/>
    </row>
    <row r="3110" spans="1:27" ht="72" x14ac:dyDescent="0.3">
      <c r="A3110" s="17"/>
      <c r="B3110" s="70" t="s">
        <v>832</v>
      </c>
      <c r="C3110" s="60">
        <v>179</v>
      </c>
      <c r="D3110" s="61" t="s">
        <v>825</v>
      </c>
      <c r="E3110" s="61" t="s">
        <v>128</v>
      </c>
      <c r="F3110" s="61">
        <v>78640</v>
      </c>
      <c r="G3110" s="62" t="s">
        <v>677</v>
      </c>
      <c r="H3110" s="63">
        <v>29.9642889</v>
      </c>
      <c r="I3110" s="64">
        <v>-97.819000000000003</v>
      </c>
      <c r="J3110" s="65" t="s">
        <v>50</v>
      </c>
      <c r="K3110" s="66" t="s">
        <v>51</v>
      </c>
      <c r="L3110" s="62" t="s">
        <v>52</v>
      </c>
      <c r="M3110" s="69"/>
      <c r="N3110" s="65" t="s">
        <v>50</v>
      </c>
      <c r="O3110" s="66" t="s">
        <v>52</v>
      </c>
      <c r="P3110" s="69"/>
      <c r="Q3110" s="55" t="str">
        <f t="shared" si="48"/>
        <v>Non-Lead</v>
      </c>
      <c r="R3110" s="70" t="s">
        <v>51</v>
      </c>
      <c r="S3110" s="70" t="s">
        <v>51</v>
      </c>
      <c r="T3110" s="70"/>
      <c r="U3110" s="71" t="s">
        <v>53</v>
      </c>
      <c r="V3110" s="71" t="s">
        <v>51</v>
      </c>
      <c r="W3110" s="71" t="s">
        <v>51</v>
      </c>
      <c r="X3110" s="71" t="s">
        <v>51</v>
      </c>
      <c r="Y3110" s="72" t="str">
        <f>IF((OR((AND('[1]PWS Information'!$E$10="CWS",U3110="Single Family Residence",Q3110="Lead")),
(AND('[1]PWS Information'!$E$10="CWS",U3110="Multiple Family Residence",'[1]PWS Information'!$E$11="Yes",Q3110="Lead")),
(AND('[1]PWS Information'!$E$10="NTNC",Q3110="Lead")))),"Tier 1",
IF((OR((AND('[1]PWS Information'!$E$10="CWS",U3110="Multiple Family Residence",'[1]PWS Information'!$E$11="No",Q3110="Lead")),
(AND('[1]PWS Information'!$E$10="CWS",U3110="Other",Q3110="Lead")),
(AND('[1]PWS Information'!$E$10="CWS",U3110="Building",Q3110="Lead")))),"Tier 2",
IF((OR((AND('[1]PWS Information'!$E$10="CWS",U3110="Single Family Residence",Q3110="Galvanized Requiring Replacement")),
(AND('[1]PWS Information'!$E$10="CWS",U3110="Single Family Residence",Q3110="Galvanized Requiring Replacement",R3110="Yes")),
(AND('[1]PWS Information'!$E$10="NTNC",Q3110="Galvanized Requiring Replacement")),
(AND('[1]PWS Information'!$E$10="NTNC",U3110="Single Family Residence",R3110="Yes")))),"Tier 3",
IF((OR((AND('[1]PWS Information'!$E$10="CWS",U3110="Single Family Residence",S3110="Yes",Q3110="Non-Lead", J3110="Non-Lead - Copper",L3110="Before 1989")),
(AND('[1]PWS Information'!$E$10="CWS",U3110="Single Family Residence",S3110="Yes",Q3110="Non-Lead", N3110="Non-Lead - Copper",O3110="Before 1989")))),"Tier 4",
IF((OR((AND('[1]PWS Information'!$E$10="NTNC",Q3110="Non-Lead")),
(AND('[1]PWS Information'!$E$10="CWS",Q3110="Non-Lead",S3110="")),
(AND('[1]PWS Information'!$E$10="CWS",Q3110="Non-Lead",S3110="No")),
(AND('[1]PWS Information'!$E$10="CWS",Q3110="Non-Lead",S3110="Don't Know")),
(AND('[1]PWS Information'!$E$10="CWS",Q3110="Non-Lead", J3110="Non-Lead - Copper", S3110="Yes", L3110="Between 1989 and 2014")),
(AND('[1]PWS Information'!$E$10="CWS",Q3110="Non-Lead", J3110="Non-Lead - Copper", S3110="Yes", L3110="After 2014")),
(AND('[1]PWS Information'!$E$10="CWS",Q3110="Non-Lead", J3110="Non-Lead - Copper", S3110="Yes", L3110="Unknown")),
(AND('[1]PWS Information'!$E$10="CWS",Q3110="Non-Lead", N3110="Non-Lead - Copper", S3110="Yes", O3110="Between 1989 and 2014")),
(AND('[1]PWS Information'!$E$10="CWS",Q3110="Non-Lead", N3110="Non-Lead - Copper", S3110="Yes", O3110="After 2014")),
(AND('[1]PWS Information'!$E$10="CWS",Q3110="Non-Lead", N3110="Non-Lead - Copper", S3110="Yes", O3110="Unknown")),
(AND('[1]PWS Information'!$E$10="CWS",Q3110="Unknown")),
(AND('[1]PWS Information'!$E$10="NTNC",Q3110="Unknown")))),"Tier 5",
"")))))</f>
        <v>Tier 5</v>
      </c>
      <c r="Z3110" s="71"/>
      <c r="AA3110" s="71"/>
    </row>
    <row r="3111" spans="1:27" ht="72" x14ac:dyDescent="0.3">
      <c r="A3111" s="1"/>
      <c r="B3111" s="70" t="s">
        <v>833</v>
      </c>
      <c r="C3111" s="60">
        <v>186</v>
      </c>
      <c r="D3111" s="61" t="s">
        <v>825</v>
      </c>
      <c r="E3111" s="61" t="s">
        <v>128</v>
      </c>
      <c r="F3111" s="61">
        <v>78640</v>
      </c>
      <c r="G3111" s="62" t="s">
        <v>677</v>
      </c>
      <c r="H3111" s="63">
        <v>29.9646556</v>
      </c>
      <c r="I3111" s="64">
        <v>-97.818716666666603</v>
      </c>
      <c r="J3111" s="65" t="s">
        <v>50</v>
      </c>
      <c r="K3111" s="66" t="s">
        <v>51</v>
      </c>
      <c r="L3111" s="62" t="s">
        <v>52</v>
      </c>
      <c r="M3111" s="69"/>
      <c r="N3111" s="65" t="s">
        <v>50</v>
      </c>
      <c r="O3111" s="66" t="s">
        <v>52</v>
      </c>
      <c r="P3111" s="69"/>
      <c r="Q3111" s="55" t="str">
        <f t="shared" si="48"/>
        <v>Non-Lead</v>
      </c>
      <c r="R3111" s="70" t="s">
        <v>51</v>
      </c>
      <c r="S3111" s="70" t="s">
        <v>51</v>
      </c>
      <c r="T3111" s="70"/>
      <c r="U3111" s="71" t="s">
        <v>53</v>
      </c>
      <c r="V3111" s="71" t="s">
        <v>51</v>
      </c>
      <c r="W3111" s="71" t="s">
        <v>51</v>
      </c>
      <c r="X3111" s="71" t="s">
        <v>51</v>
      </c>
      <c r="Y3111" s="72" t="str">
        <f>IF((OR((AND('[1]PWS Information'!$E$10="CWS",U3111="Single Family Residence",Q3111="Lead")),
(AND('[1]PWS Information'!$E$10="CWS",U3111="Multiple Family Residence",'[1]PWS Information'!$E$11="Yes",Q3111="Lead")),
(AND('[1]PWS Information'!$E$10="NTNC",Q3111="Lead")))),"Tier 1",
IF((OR((AND('[1]PWS Information'!$E$10="CWS",U3111="Multiple Family Residence",'[1]PWS Information'!$E$11="No",Q3111="Lead")),
(AND('[1]PWS Information'!$E$10="CWS",U3111="Other",Q3111="Lead")),
(AND('[1]PWS Information'!$E$10="CWS",U3111="Building",Q3111="Lead")))),"Tier 2",
IF((OR((AND('[1]PWS Information'!$E$10="CWS",U3111="Single Family Residence",Q3111="Galvanized Requiring Replacement")),
(AND('[1]PWS Information'!$E$10="CWS",U3111="Single Family Residence",Q3111="Galvanized Requiring Replacement",R3111="Yes")),
(AND('[1]PWS Information'!$E$10="NTNC",Q3111="Galvanized Requiring Replacement")),
(AND('[1]PWS Information'!$E$10="NTNC",U3111="Single Family Residence",R3111="Yes")))),"Tier 3",
IF((OR((AND('[1]PWS Information'!$E$10="CWS",U3111="Single Family Residence",S3111="Yes",Q3111="Non-Lead", J3111="Non-Lead - Copper",L3111="Before 1989")),
(AND('[1]PWS Information'!$E$10="CWS",U3111="Single Family Residence",S3111="Yes",Q3111="Non-Lead", N3111="Non-Lead - Copper",O3111="Before 1989")))),"Tier 4",
IF((OR((AND('[1]PWS Information'!$E$10="NTNC",Q3111="Non-Lead")),
(AND('[1]PWS Information'!$E$10="CWS",Q3111="Non-Lead",S3111="")),
(AND('[1]PWS Information'!$E$10="CWS",Q3111="Non-Lead",S3111="No")),
(AND('[1]PWS Information'!$E$10="CWS",Q3111="Non-Lead",S3111="Don't Know")),
(AND('[1]PWS Information'!$E$10="CWS",Q3111="Non-Lead", J3111="Non-Lead - Copper", S3111="Yes", L3111="Between 1989 and 2014")),
(AND('[1]PWS Information'!$E$10="CWS",Q3111="Non-Lead", J3111="Non-Lead - Copper", S3111="Yes", L3111="After 2014")),
(AND('[1]PWS Information'!$E$10="CWS",Q3111="Non-Lead", J3111="Non-Lead - Copper", S3111="Yes", L3111="Unknown")),
(AND('[1]PWS Information'!$E$10="CWS",Q3111="Non-Lead", N3111="Non-Lead - Copper", S3111="Yes", O3111="Between 1989 and 2014")),
(AND('[1]PWS Information'!$E$10="CWS",Q3111="Non-Lead", N3111="Non-Lead - Copper", S3111="Yes", O3111="After 2014")),
(AND('[1]PWS Information'!$E$10="CWS",Q3111="Non-Lead", N3111="Non-Lead - Copper", S3111="Yes", O3111="Unknown")),
(AND('[1]PWS Information'!$E$10="CWS",Q3111="Unknown")),
(AND('[1]PWS Information'!$E$10="NTNC",Q3111="Unknown")))),"Tier 5",
"")))))</f>
        <v>Tier 5</v>
      </c>
      <c r="Z3111" s="71"/>
      <c r="AA3111" s="71"/>
    </row>
    <row r="3112" spans="1:27" ht="72" x14ac:dyDescent="0.3">
      <c r="A3112" s="1"/>
      <c r="B3112" s="70" t="s">
        <v>834</v>
      </c>
      <c r="C3112" s="60">
        <v>187</v>
      </c>
      <c r="D3112" s="61" t="s">
        <v>825</v>
      </c>
      <c r="E3112" s="61" t="s">
        <v>128</v>
      </c>
      <c r="F3112" s="61">
        <v>78640</v>
      </c>
      <c r="G3112" s="62" t="s">
        <v>677</v>
      </c>
      <c r="H3112" s="63">
        <v>29.964366699999999</v>
      </c>
      <c r="I3112" s="64">
        <v>-97.819072222222204</v>
      </c>
      <c r="J3112" s="65" t="s">
        <v>50</v>
      </c>
      <c r="K3112" s="66" t="s">
        <v>51</v>
      </c>
      <c r="L3112" s="62" t="s">
        <v>52</v>
      </c>
      <c r="M3112" s="69"/>
      <c r="N3112" s="65" t="s">
        <v>50</v>
      </c>
      <c r="O3112" s="66" t="s">
        <v>52</v>
      </c>
      <c r="P3112" s="69"/>
      <c r="Q3112" s="55" t="str">
        <f t="shared" si="48"/>
        <v>Non-Lead</v>
      </c>
      <c r="R3112" s="70" t="s">
        <v>51</v>
      </c>
      <c r="S3112" s="70" t="s">
        <v>51</v>
      </c>
      <c r="T3112" s="70"/>
      <c r="U3112" s="71" t="s">
        <v>53</v>
      </c>
      <c r="V3112" s="71" t="s">
        <v>51</v>
      </c>
      <c r="W3112" s="71" t="s">
        <v>51</v>
      </c>
      <c r="X3112" s="71" t="s">
        <v>51</v>
      </c>
      <c r="Y3112" s="72" t="str">
        <f>IF((OR((AND('[1]PWS Information'!$E$10="CWS",U3112="Single Family Residence",Q3112="Lead")),
(AND('[1]PWS Information'!$E$10="CWS",U3112="Multiple Family Residence",'[1]PWS Information'!$E$11="Yes",Q3112="Lead")),
(AND('[1]PWS Information'!$E$10="NTNC",Q3112="Lead")))),"Tier 1",
IF((OR((AND('[1]PWS Information'!$E$10="CWS",U3112="Multiple Family Residence",'[1]PWS Information'!$E$11="No",Q3112="Lead")),
(AND('[1]PWS Information'!$E$10="CWS",U3112="Other",Q3112="Lead")),
(AND('[1]PWS Information'!$E$10="CWS",U3112="Building",Q3112="Lead")))),"Tier 2",
IF((OR((AND('[1]PWS Information'!$E$10="CWS",U3112="Single Family Residence",Q3112="Galvanized Requiring Replacement")),
(AND('[1]PWS Information'!$E$10="CWS",U3112="Single Family Residence",Q3112="Galvanized Requiring Replacement",R3112="Yes")),
(AND('[1]PWS Information'!$E$10="NTNC",Q3112="Galvanized Requiring Replacement")),
(AND('[1]PWS Information'!$E$10="NTNC",U3112="Single Family Residence",R3112="Yes")))),"Tier 3",
IF((OR((AND('[1]PWS Information'!$E$10="CWS",U3112="Single Family Residence",S3112="Yes",Q3112="Non-Lead", J3112="Non-Lead - Copper",L3112="Before 1989")),
(AND('[1]PWS Information'!$E$10="CWS",U3112="Single Family Residence",S3112="Yes",Q3112="Non-Lead", N3112="Non-Lead - Copper",O3112="Before 1989")))),"Tier 4",
IF((OR((AND('[1]PWS Information'!$E$10="NTNC",Q3112="Non-Lead")),
(AND('[1]PWS Information'!$E$10="CWS",Q3112="Non-Lead",S3112="")),
(AND('[1]PWS Information'!$E$10="CWS",Q3112="Non-Lead",S3112="No")),
(AND('[1]PWS Information'!$E$10="CWS",Q3112="Non-Lead",S3112="Don't Know")),
(AND('[1]PWS Information'!$E$10="CWS",Q3112="Non-Lead", J3112="Non-Lead - Copper", S3112="Yes", L3112="Between 1989 and 2014")),
(AND('[1]PWS Information'!$E$10="CWS",Q3112="Non-Lead", J3112="Non-Lead - Copper", S3112="Yes", L3112="After 2014")),
(AND('[1]PWS Information'!$E$10="CWS",Q3112="Non-Lead", J3112="Non-Lead - Copper", S3112="Yes", L3112="Unknown")),
(AND('[1]PWS Information'!$E$10="CWS",Q3112="Non-Lead", N3112="Non-Lead - Copper", S3112="Yes", O3112="Between 1989 and 2014")),
(AND('[1]PWS Information'!$E$10="CWS",Q3112="Non-Lead", N3112="Non-Lead - Copper", S3112="Yes", O3112="After 2014")),
(AND('[1]PWS Information'!$E$10="CWS",Q3112="Non-Lead", N3112="Non-Lead - Copper", S3112="Yes", O3112="Unknown")),
(AND('[1]PWS Information'!$E$10="CWS",Q3112="Unknown")),
(AND('[1]PWS Information'!$E$10="NTNC",Q3112="Unknown")))),"Tier 5",
"")))))</f>
        <v>Tier 5</v>
      </c>
      <c r="Z3112" s="71"/>
      <c r="AA3112" s="71"/>
    </row>
    <row r="3113" spans="1:27" ht="72" x14ac:dyDescent="0.3">
      <c r="A3113" s="1"/>
      <c r="B3113" s="70" t="s">
        <v>835</v>
      </c>
      <c r="C3113" s="60">
        <v>194</v>
      </c>
      <c r="D3113" s="61" t="s">
        <v>825</v>
      </c>
      <c r="E3113" s="61" t="s">
        <v>128</v>
      </c>
      <c r="F3113" s="61">
        <v>78640</v>
      </c>
      <c r="G3113" s="62" t="s">
        <v>677</v>
      </c>
      <c r="H3113" s="63">
        <v>29.9647583</v>
      </c>
      <c r="I3113" s="64">
        <v>-97.818802777777705</v>
      </c>
      <c r="J3113" s="65" t="s">
        <v>50</v>
      </c>
      <c r="K3113" s="66" t="s">
        <v>51</v>
      </c>
      <c r="L3113" s="62" t="s">
        <v>52</v>
      </c>
      <c r="M3113" s="69"/>
      <c r="N3113" s="65" t="s">
        <v>50</v>
      </c>
      <c r="O3113" s="66" t="s">
        <v>52</v>
      </c>
      <c r="P3113" s="69"/>
      <c r="Q3113" s="55" t="str">
        <f t="shared" si="48"/>
        <v>Non-Lead</v>
      </c>
      <c r="R3113" s="70" t="s">
        <v>51</v>
      </c>
      <c r="S3113" s="70" t="s">
        <v>51</v>
      </c>
      <c r="T3113" s="70"/>
      <c r="U3113" s="71" t="s">
        <v>53</v>
      </c>
      <c r="V3113" s="71" t="s">
        <v>51</v>
      </c>
      <c r="W3113" s="71" t="s">
        <v>51</v>
      </c>
      <c r="X3113" s="71" t="s">
        <v>51</v>
      </c>
      <c r="Y3113" s="72" t="str">
        <f>IF((OR((AND('[1]PWS Information'!$E$10="CWS",U3113="Single Family Residence",Q3113="Lead")),
(AND('[1]PWS Information'!$E$10="CWS",U3113="Multiple Family Residence",'[1]PWS Information'!$E$11="Yes",Q3113="Lead")),
(AND('[1]PWS Information'!$E$10="NTNC",Q3113="Lead")))),"Tier 1",
IF((OR((AND('[1]PWS Information'!$E$10="CWS",U3113="Multiple Family Residence",'[1]PWS Information'!$E$11="No",Q3113="Lead")),
(AND('[1]PWS Information'!$E$10="CWS",U3113="Other",Q3113="Lead")),
(AND('[1]PWS Information'!$E$10="CWS",U3113="Building",Q3113="Lead")))),"Tier 2",
IF((OR((AND('[1]PWS Information'!$E$10="CWS",U3113="Single Family Residence",Q3113="Galvanized Requiring Replacement")),
(AND('[1]PWS Information'!$E$10="CWS",U3113="Single Family Residence",Q3113="Galvanized Requiring Replacement",R3113="Yes")),
(AND('[1]PWS Information'!$E$10="NTNC",Q3113="Galvanized Requiring Replacement")),
(AND('[1]PWS Information'!$E$10="NTNC",U3113="Single Family Residence",R3113="Yes")))),"Tier 3",
IF((OR((AND('[1]PWS Information'!$E$10="CWS",U3113="Single Family Residence",S3113="Yes",Q3113="Non-Lead", J3113="Non-Lead - Copper",L3113="Before 1989")),
(AND('[1]PWS Information'!$E$10="CWS",U3113="Single Family Residence",S3113="Yes",Q3113="Non-Lead", N3113="Non-Lead - Copper",O3113="Before 1989")))),"Tier 4",
IF((OR((AND('[1]PWS Information'!$E$10="NTNC",Q3113="Non-Lead")),
(AND('[1]PWS Information'!$E$10="CWS",Q3113="Non-Lead",S3113="")),
(AND('[1]PWS Information'!$E$10="CWS",Q3113="Non-Lead",S3113="No")),
(AND('[1]PWS Information'!$E$10="CWS",Q3113="Non-Lead",S3113="Don't Know")),
(AND('[1]PWS Information'!$E$10="CWS",Q3113="Non-Lead", J3113="Non-Lead - Copper", S3113="Yes", L3113="Between 1989 and 2014")),
(AND('[1]PWS Information'!$E$10="CWS",Q3113="Non-Lead", J3113="Non-Lead - Copper", S3113="Yes", L3113="After 2014")),
(AND('[1]PWS Information'!$E$10="CWS",Q3113="Non-Lead", J3113="Non-Lead - Copper", S3113="Yes", L3113="Unknown")),
(AND('[1]PWS Information'!$E$10="CWS",Q3113="Non-Lead", N3113="Non-Lead - Copper", S3113="Yes", O3113="Between 1989 and 2014")),
(AND('[1]PWS Information'!$E$10="CWS",Q3113="Non-Lead", N3113="Non-Lead - Copper", S3113="Yes", O3113="After 2014")),
(AND('[1]PWS Information'!$E$10="CWS",Q3113="Non-Lead", N3113="Non-Lead - Copper", S3113="Yes", O3113="Unknown")),
(AND('[1]PWS Information'!$E$10="CWS",Q3113="Unknown")),
(AND('[1]PWS Information'!$E$10="NTNC",Q3113="Unknown")))),"Tier 5",
"")))))</f>
        <v>Tier 5</v>
      </c>
      <c r="Z3113" s="71"/>
      <c r="AA3113" s="71"/>
    </row>
    <row r="3114" spans="1:27" ht="72" x14ac:dyDescent="0.3">
      <c r="A3114" s="17"/>
      <c r="B3114" s="70" t="s">
        <v>836</v>
      </c>
      <c r="C3114" s="60">
        <v>195</v>
      </c>
      <c r="D3114" s="61" t="s">
        <v>825</v>
      </c>
      <c r="E3114" s="61" t="s">
        <v>128</v>
      </c>
      <c r="F3114" s="61">
        <v>78640</v>
      </c>
      <c r="G3114" s="62" t="s">
        <v>677</v>
      </c>
      <c r="H3114" s="63">
        <v>29.964475</v>
      </c>
      <c r="I3114" s="64">
        <v>-97.819149999999993</v>
      </c>
      <c r="J3114" s="65" t="s">
        <v>50</v>
      </c>
      <c r="K3114" s="66" t="s">
        <v>51</v>
      </c>
      <c r="L3114" s="62" t="s">
        <v>52</v>
      </c>
      <c r="M3114" s="69"/>
      <c r="N3114" s="65" t="s">
        <v>50</v>
      </c>
      <c r="O3114" s="66" t="s">
        <v>52</v>
      </c>
      <c r="P3114" s="69"/>
      <c r="Q3114" s="55" t="str">
        <f t="shared" si="48"/>
        <v>Non-Lead</v>
      </c>
      <c r="R3114" s="70" t="s">
        <v>51</v>
      </c>
      <c r="S3114" s="70" t="s">
        <v>51</v>
      </c>
      <c r="T3114" s="70"/>
      <c r="U3114" s="71" t="s">
        <v>53</v>
      </c>
      <c r="V3114" s="71" t="s">
        <v>51</v>
      </c>
      <c r="W3114" s="71" t="s">
        <v>51</v>
      </c>
      <c r="X3114" s="71" t="s">
        <v>51</v>
      </c>
      <c r="Y3114" s="72" t="str">
        <f>IF((OR((AND('[1]PWS Information'!$E$10="CWS",U3114="Single Family Residence",Q3114="Lead")),
(AND('[1]PWS Information'!$E$10="CWS",U3114="Multiple Family Residence",'[1]PWS Information'!$E$11="Yes",Q3114="Lead")),
(AND('[1]PWS Information'!$E$10="NTNC",Q3114="Lead")))),"Tier 1",
IF((OR((AND('[1]PWS Information'!$E$10="CWS",U3114="Multiple Family Residence",'[1]PWS Information'!$E$11="No",Q3114="Lead")),
(AND('[1]PWS Information'!$E$10="CWS",U3114="Other",Q3114="Lead")),
(AND('[1]PWS Information'!$E$10="CWS",U3114="Building",Q3114="Lead")))),"Tier 2",
IF((OR((AND('[1]PWS Information'!$E$10="CWS",U3114="Single Family Residence",Q3114="Galvanized Requiring Replacement")),
(AND('[1]PWS Information'!$E$10="CWS",U3114="Single Family Residence",Q3114="Galvanized Requiring Replacement",R3114="Yes")),
(AND('[1]PWS Information'!$E$10="NTNC",Q3114="Galvanized Requiring Replacement")),
(AND('[1]PWS Information'!$E$10="NTNC",U3114="Single Family Residence",R3114="Yes")))),"Tier 3",
IF((OR((AND('[1]PWS Information'!$E$10="CWS",U3114="Single Family Residence",S3114="Yes",Q3114="Non-Lead", J3114="Non-Lead - Copper",L3114="Before 1989")),
(AND('[1]PWS Information'!$E$10="CWS",U3114="Single Family Residence",S3114="Yes",Q3114="Non-Lead", N3114="Non-Lead - Copper",O3114="Before 1989")))),"Tier 4",
IF((OR((AND('[1]PWS Information'!$E$10="NTNC",Q3114="Non-Lead")),
(AND('[1]PWS Information'!$E$10="CWS",Q3114="Non-Lead",S3114="")),
(AND('[1]PWS Information'!$E$10="CWS",Q3114="Non-Lead",S3114="No")),
(AND('[1]PWS Information'!$E$10="CWS",Q3114="Non-Lead",S3114="Don't Know")),
(AND('[1]PWS Information'!$E$10="CWS",Q3114="Non-Lead", J3114="Non-Lead - Copper", S3114="Yes", L3114="Between 1989 and 2014")),
(AND('[1]PWS Information'!$E$10="CWS",Q3114="Non-Lead", J3114="Non-Lead - Copper", S3114="Yes", L3114="After 2014")),
(AND('[1]PWS Information'!$E$10="CWS",Q3114="Non-Lead", J3114="Non-Lead - Copper", S3114="Yes", L3114="Unknown")),
(AND('[1]PWS Information'!$E$10="CWS",Q3114="Non-Lead", N3114="Non-Lead - Copper", S3114="Yes", O3114="Between 1989 and 2014")),
(AND('[1]PWS Information'!$E$10="CWS",Q3114="Non-Lead", N3114="Non-Lead - Copper", S3114="Yes", O3114="After 2014")),
(AND('[1]PWS Information'!$E$10="CWS",Q3114="Non-Lead", N3114="Non-Lead - Copper", S3114="Yes", O3114="Unknown")),
(AND('[1]PWS Information'!$E$10="CWS",Q3114="Unknown")),
(AND('[1]PWS Information'!$E$10="NTNC",Q3114="Unknown")))),"Tier 5",
"")))))</f>
        <v>Tier 5</v>
      </c>
      <c r="Z3114" s="71"/>
      <c r="AA3114" s="71"/>
    </row>
    <row r="3115" spans="1:27" ht="72" x14ac:dyDescent="0.3">
      <c r="A3115" s="1"/>
      <c r="B3115" s="70" t="s">
        <v>837</v>
      </c>
      <c r="C3115" s="60">
        <v>203</v>
      </c>
      <c r="D3115" s="61" t="s">
        <v>825</v>
      </c>
      <c r="E3115" s="61" t="s">
        <v>128</v>
      </c>
      <c r="F3115" s="61">
        <v>78640</v>
      </c>
      <c r="G3115" s="62" t="s">
        <v>677</v>
      </c>
      <c r="H3115" s="63">
        <v>29.964549999999999</v>
      </c>
      <c r="I3115" s="64">
        <v>-97.819252777777706</v>
      </c>
      <c r="J3115" s="65" t="s">
        <v>50</v>
      </c>
      <c r="K3115" s="66" t="s">
        <v>51</v>
      </c>
      <c r="L3115" s="62" t="s">
        <v>52</v>
      </c>
      <c r="M3115" s="69"/>
      <c r="N3115" s="65" t="s">
        <v>50</v>
      </c>
      <c r="O3115" s="66" t="s">
        <v>52</v>
      </c>
      <c r="P3115" s="69"/>
      <c r="Q3115" s="55" t="str">
        <f t="shared" si="48"/>
        <v>Non-Lead</v>
      </c>
      <c r="R3115" s="70" t="s">
        <v>51</v>
      </c>
      <c r="S3115" s="70" t="s">
        <v>51</v>
      </c>
      <c r="T3115" s="70"/>
      <c r="U3115" s="71" t="s">
        <v>53</v>
      </c>
      <c r="V3115" s="71" t="s">
        <v>51</v>
      </c>
      <c r="W3115" s="71" t="s">
        <v>51</v>
      </c>
      <c r="X3115" s="71" t="s">
        <v>51</v>
      </c>
      <c r="Y3115" s="72" t="str">
        <f>IF((OR((AND('[1]PWS Information'!$E$10="CWS",U3115="Single Family Residence",Q3115="Lead")),
(AND('[1]PWS Information'!$E$10="CWS",U3115="Multiple Family Residence",'[1]PWS Information'!$E$11="Yes",Q3115="Lead")),
(AND('[1]PWS Information'!$E$10="NTNC",Q3115="Lead")))),"Tier 1",
IF((OR((AND('[1]PWS Information'!$E$10="CWS",U3115="Multiple Family Residence",'[1]PWS Information'!$E$11="No",Q3115="Lead")),
(AND('[1]PWS Information'!$E$10="CWS",U3115="Other",Q3115="Lead")),
(AND('[1]PWS Information'!$E$10="CWS",U3115="Building",Q3115="Lead")))),"Tier 2",
IF((OR((AND('[1]PWS Information'!$E$10="CWS",U3115="Single Family Residence",Q3115="Galvanized Requiring Replacement")),
(AND('[1]PWS Information'!$E$10="CWS",U3115="Single Family Residence",Q3115="Galvanized Requiring Replacement",R3115="Yes")),
(AND('[1]PWS Information'!$E$10="NTNC",Q3115="Galvanized Requiring Replacement")),
(AND('[1]PWS Information'!$E$10="NTNC",U3115="Single Family Residence",R3115="Yes")))),"Tier 3",
IF((OR((AND('[1]PWS Information'!$E$10="CWS",U3115="Single Family Residence",S3115="Yes",Q3115="Non-Lead", J3115="Non-Lead - Copper",L3115="Before 1989")),
(AND('[1]PWS Information'!$E$10="CWS",U3115="Single Family Residence",S3115="Yes",Q3115="Non-Lead", N3115="Non-Lead - Copper",O3115="Before 1989")))),"Tier 4",
IF((OR((AND('[1]PWS Information'!$E$10="NTNC",Q3115="Non-Lead")),
(AND('[1]PWS Information'!$E$10="CWS",Q3115="Non-Lead",S3115="")),
(AND('[1]PWS Information'!$E$10="CWS",Q3115="Non-Lead",S3115="No")),
(AND('[1]PWS Information'!$E$10="CWS",Q3115="Non-Lead",S3115="Don't Know")),
(AND('[1]PWS Information'!$E$10="CWS",Q3115="Non-Lead", J3115="Non-Lead - Copper", S3115="Yes", L3115="Between 1989 and 2014")),
(AND('[1]PWS Information'!$E$10="CWS",Q3115="Non-Lead", J3115="Non-Lead - Copper", S3115="Yes", L3115="After 2014")),
(AND('[1]PWS Information'!$E$10="CWS",Q3115="Non-Lead", J3115="Non-Lead - Copper", S3115="Yes", L3115="Unknown")),
(AND('[1]PWS Information'!$E$10="CWS",Q3115="Non-Lead", N3115="Non-Lead - Copper", S3115="Yes", O3115="Between 1989 and 2014")),
(AND('[1]PWS Information'!$E$10="CWS",Q3115="Non-Lead", N3115="Non-Lead - Copper", S3115="Yes", O3115="After 2014")),
(AND('[1]PWS Information'!$E$10="CWS",Q3115="Non-Lead", N3115="Non-Lead - Copper", S3115="Yes", O3115="Unknown")),
(AND('[1]PWS Information'!$E$10="CWS",Q3115="Unknown")),
(AND('[1]PWS Information'!$E$10="NTNC",Q3115="Unknown")))),"Tier 5",
"")))))</f>
        <v>Tier 5</v>
      </c>
      <c r="Z3115" s="71"/>
      <c r="AA3115" s="71"/>
    </row>
    <row r="3116" spans="1:27" ht="72" x14ac:dyDescent="0.3">
      <c r="A3116" s="1"/>
      <c r="B3116" s="70" t="s">
        <v>838</v>
      </c>
      <c r="C3116" s="60">
        <v>209</v>
      </c>
      <c r="D3116" s="61" t="s">
        <v>825</v>
      </c>
      <c r="E3116" s="61" t="s">
        <v>128</v>
      </c>
      <c r="F3116" s="61">
        <v>78640</v>
      </c>
      <c r="G3116" s="62" t="s">
        <v>677</v>
      </c>
      <c r="H3116" s="63">
        <v>29.9646361</v>
      </c>
      <c r="I3116" s="64">
        <v>-97.819333333333304</v>
      </c>
      <c r="J3116" s="65" t="s">
        <v>50</v>
      </c>
      <c r="K3116" s="66" t="s">
        <v>51</v>
      </c>
      <c r="L3116" s="62" t="s">
        <v>52</v>
      </c>
      <c r="M3116" s="69"/>
      <c r="N3116" s="65" t="s">
        <v>50</v>
      </c>
      <c r="O3116" s="66" t="s">
        <v>52</v>
      </c>
      <c r="P3116" s="69"/>
      <c r="Q3116" s="55" t="str">
        <f t="shared" si="48"/>
        <v>Non-Lead</v>
      </c>
      <c r="R3116" s="70" t="s">
        <v>51</v>
      </c>
      <c r="S3116" s="70" t="s">
        <v>51</v>
      </c>
      <c r="T3116" s="70"/>
      <c r="U3116" s="71" t="s">
        <v>53</v>
      </c>
      <c r="V3116" s="71" t="s">
        <v>51</v>
      </c>
      <c r="W3116" s="71" t="s">
        <v>51</v>
      </c>
      <c r="X3116" s="71" t="s">
        <v>51</v>
      </c>
      <c r="Y3116" s="72" t="str">
        <f>IF((OR((AND('[1]PWS Information'!$E$10="CWS",U3116="Single Family Residence",Q3116="Lead")),
(AND('[1]PWS Information'!$E$10="CWS",U3116="Multiple Family Residence",'[1]PWS Information'!$E$11="Yes",Q3116="Lead")),
(AND('[1]PWS Information'!$E$10="NTNC",Q3116="Lead")))),"Tier 1",
IF((OR((AND('[1]PWS Information'!$E$10="CWS",U3116="Multiple Family Residence",'[1]PWS Information'!$E$11="No",Q3116="Lead")),
(AND('[1]PWS Information'!$E$10="CWS",U3116="Other",Q3116="Lead")),
(AND('[1]PWS Information'!$E$10="CWS",U3116="Building",Q3116="Lead")))),"Tier 2",
IF((OR((AND('[1]PWS Information'!$E$10="CWS",U3116="Single Family Residence",Q3116="Galvanized Requiring Replacement")),
(AND('[1]PWS Information'!$E$10="CWS",U3116="Single Family Residence",Q3116="Galvanized Requiring Replacement",R3116="Yes")),
(AND('[1]PWS Information'!$E$10="NTNC",Q3116="Galvanized Requiring Replacement")),
(AND('[1]PWS Information'!$E$10="NTNC",U3116="Single Family Residence",R3116="Yes")))),"Tier 3",
IF((OR((AND('[1]PWS Information'!$E$10="CWS",U3116="Single Family Residence",S3116="Yes",Q3116="Non-Lead", J3116="Non-Lead - Copper",L3116="Before 1989")),
(AND('[1]PWS Information'!$E$10="CWS",U3116="Single Family Residence",S3116="Yes",Q3116="Non-Lead", N3116="Non-Lead - Copper",O3116="Before 1989")))),"Tier 4",
IF((OR((AND('[1]PWS Information'!$E$10="NTNC",Q3116="Non-Lead")),
(AND('[1]PWS Information'!$E$10="CWS",Q3116="Non-Lead",S3116="")),
(AND('[1]PWS Information'!$E$10="CWS",Q3116="Non-Lead",S3116="No")),
(AND('[1]PWS Information'!$E$10="CWS",Q3116="Non-Lead",S3116="Don't Know")),
(AND('[1]PWS Information'!$E$10="CWS",Q3116="Non-Lead", J3116="Non-Lead - Copper", S3116="Yes", L3116="Between 1989 and 2014")),
(AND('[1]PWS Information'!$E$10="CWS",Q3116="Non-Lead", J3116="Non-Lead - Copper", S3116="Yes", L3116="After 2014")),
(AND('[1]PWS Information'!$E$10="CWS",Q3116="Non-Lead", J3116="Non-Lead - Copper", S3116="Yes", L3116="Unknown")),
(AND('[1]PWS Information'!$E$10="CWS",Q3116="Non-Lead", N3116="Non-Lead - Copper", S3116="Yes", O3116="Between 1989 and 2014")),
(AND('[1]PWS Information'!$E$10="CWS",Q3116="Non-Lead", N3116="Non-Lead - Copper", S3116="Yes", O3116="After 2014")),
(AND('[1]PWS Information'!$E$10="CWS",Q3116="Non-Lead", N3116="Non-Lead - Copper", S3116="Yes", O3116="Unknown")),
(AND('[1]PWS Information'!$E$10="CWS",Q3116="Unknown")),
(AND('[1]PWS Information'!$E$10="NTNC",Q3116="Unknown")))),"Tier 5",
"")))))</f>
        <v>Tier 5</v>
      </c>
      <c r="Z3116" s="71"/>
      <c r="AA3116" s="71"/>
    </row>
    <row r="3117" spans="1:27" ht="100.8" x14ac:dyDescent="0.3">
      <c r="A3117" s="1"/>
      <c r="B3117" s="70">
        <v>15635803</v>
      </c>
      <c r="C3117" s="60">
        <v>210</v>
      </c>
      <c r="D3117" s="61" t="s">
        <v>825</v>
      </c>
      <c r="E3117" s="61" t="s">
        <v>128</v>
      </c>
      <c r="F3117" s="61">
        <v>78640</v>
      </c>
      <c r="G3117" s="62" t="s">
        <v>839</v>
      </c>
      <c r="H3117" s="63">
        <v>29.964933299999998</v>
      </c>
      <c r="I3117" s="64">
        <v>-97.818966666666597</v>
      </c>
      <c r="J3117" s="65" t="s">
        <v>50</v>
      </c>
      <c r="K3117" s="66" t="s">
        <v>51</v>
      </c>
      <c r="L3117" s="62" t="s">
        <v>52</v>
      </c>
      <c r="M3117" s="69"/>
      <c r="N3117" s="65" t="s">
        <v>50</v>
      </c>
      <c r="O3117" s="66" t="s">
        <v>52</v>
      </c>
      <c r="P3117" s="69"/>
      <c r="Q3117" s="55" t="str">
        <f t="shared" si="48"/>
        <v>Non-Lead</v>
      </c>
      <c r="R3117" s="70" t="s">
        <v>51</v>
      </c>
      <c r="S3117" s="70" t="s">
        <v>51</v>
      </c>
      <c r="T3117" s="70"/>
      <c r="U3117" s="71" t="s">
        <v>53</v>
      </c>
      <c r="V3117" s="71" t="s">
        <v>51</v>
      </c>
      <c r="W3117" s="71" t="s">
        <v>51</v>
      </c>
      <c r="X3117" s="71" t="s">
        <v>51</v>
      </c>
      <c r="Y3117" s="72" t="str">
        <f>IF((OR((AND('[1]PWS Information'!$E$10="CWS",U3117="Single Family Residence",Q3117="Lead")),
(AND('[1]PWS Information'!$E$10="CWS",U3117="Multiple Family Residence",'[1]PWS Information'!$E$11="Yes",Q3117="Lead")),
(AND('[1]PWS Information'!$E$10="NTNC",Q3117="Lead")))),"Tier 1",
IF((OR((AND('[1]PWS Information'!$E$10="CWS",U3117="Multiple Family Residence",'[1]PWS Information'!$E$11="No",Q3117="Lead")),
(AND('[1]PWS Information'!$E$10="CWS",U3117="Other",Q3117="Lead")),
(AND('[1]PWS Information'!$E$10="CWS",U3117="Building",Q3117="Lead")))),"Tier 2",
IF((OR((AND('[1]PWS Information'!$E$10="CWS",U3117="Single Family Residence",Q3117="Galvanized Requiring Replacement")),
(AND('[1]PWS Information'!$E$10="CWS",U3117="Single Family Residence",Q3117="Galvanized Requiring Replacement",R3117="Yes")),
(AND('[1]PWS Information'!$E$10="NTNC",Q3117="Galvanized Requiring Replacement")),
(AND('[1]PWS Information'!$E$10="NTNC",U3117="Single Family Residence",R3117="Yes")))),"Tier 3",
IF((OR((AND('[1]PWS Information'!$E$10="CWS",U3117="Single Family Residence",S3117="Yes",Q3117="Non-Lead", J3117="Non-Lead - Copper",L3117="Before 1989")),
(AND('[1]PWS Information'!$E$10="CWS",U3117="Single Family Residence",S3117="Yes",Q3117="Non-Lead", N3117="Non-Lead - Copper",O3117="Before 1989")))),"Tier 4",
IF((OR((AND('[1]PWS Information'!$E$10="NTNC",Q3117="Non-Lead")),
(AND('[1]PWS Information'!$E$10="CWS",Q3117="Non-Lead",S3117="")),
(AND('[1]PWS Information'!$E$10="CWS",Q3117="Non-Lead",S3117="No")),
(AND('[1]PWS Information'!$E$10="CWS",Q3117="Non-Lead",S3117="Don't Know")),
(AND('[1]PWS Information'!$E$10="CWS",Q3117="Non-Lead", J3117="Non-Lead - Copper", S3117="Yes", L3117="Between 1989 and 2014")),
(AND('[1]PWS Information'!$E$10="CWS",Q3117="Non-Lead", J3117="Non-Lead - Copper", S3117="Yes", L3117="After 2014")),
(AND('[1]PWS Information'!$E$10="CWS",Q3117="Non-Lead", J3117="Non-Lead - Copper", S3117="Yes", L3117="Unknown")),
(AND('[1]PWS Information'!$E$10="CWS",Q3117="Non-Lead", N3117="Non-Lead - Copper", S3117="Yes", O3117="Between 1989 and 2014")),
(AND('[1]PWS Information'!$E$10="CWS",Q3117="Non-Lead", N3117="Non-Lead - Copper", S3117="Yes", O3117="After 2014")),
(AND('[1]PWS Information'!$E$10="CWS",Q3117="Non-Lead", N3117="Non-Lead - Copper", S3117="Yes", O3117="Unknown")),
(AND('[1]PWS Information'!$E$10="CWS",Q3117="Unknown")),
(AND('[1]PWS Information'!$E$10="NTNC",Q3117="Unknown")))),"Tier 5",
"")))))</f>
        <v>Tier 5</v>
      </c>
      <c r="Z3117" s="71"/>
      <c r="AA3117" s="71"/>
    </row>
    <row r="3118" spans="1:27" ht="72" x14ac:dyDescent="0.3">
      <c r="A3118" s="17"/>
      <c r="B3118" s="70">
        <v>15533314</v>
      </c>
      <c r="C3118" s="60">
        <v>218</v>
      </c>
      <c r="D3118" s="61" t="s">
        <v>840</v>
      </c>
      <c r="E3118" s="61" t="s">
        <v>128</v>
      </c>
      <c r="F3118" s="61">
        <v>78640</v>
      </c>
      <c r="G3118" s="62" t="s">
        <v>677</v>
      </c>
      <c r="H3118" s="63">
        <v>29.965025000000001</v>
      </c>
      <c r="I3118" s="64">
        <v>-97.819041666666607</v>
      </c>
      <c r="J3118" s="65" t="s">
        <v>50</v>
      </c>
      <c r="K3118" s="66" t="s">
        <v>51</v>
      </c>
      <c r="L3118" s="62" t="s">
        <v>52</v>
      </c>
      <c r="M3118" s="69"/>
      <c r="N3118" s="65" t="s">
        <v>50</v>
      </c>
      <c r="O3118" s="66" t="s">
        <v>52</v>
      </c>
      <c r="P3118" s="69"/>
      <c r="Q3118" s="55" t="str">
        <f t="shared" si="48"/>
        <v>Non-Lead</v>
      </c>
      <c r="R3118" s="70" t="s">
        <v>51</v>
      </c>
      <c r="S3118" s="70" t="s">
        <v>51</v>
      </c>
      <c r="T3118" s="70"/>
      <c r="U3118" s="71" t="s">
        <v>53</v>
      </c>
      <c r="V3118" s="71" t="s">
        <v>51</v>
      </c>
      <c r="W3118" s="71" t="s">
        <v>51</v>
      </c>
      <c r="X3118" s="71" t="s">
        <v>51</v>
      </c>
      <c r="Y3118" s="72" t="str">
        <f>IF((OR((AND('[1]PWS Information'!$E$10="CWS",U3118="Single Family Residence",Q3118="Lead")),
(AND('[1]PWS Information'!$E$10="CWS",U3118="Multiple Family Residence",'[1]PWS Information'!$E$11="Yes",Q3118="Lead")),
(AND('[1]PWS Information'!$E$10="NTNC",Q3118="Lead")))),"Tier 1",
IF((OR((AND('[1]PWS Information'!$E$10="CWS",U3118="Multiple Family Residence",'[1]PWS Information'!$E$11="No",Q3118="Lead")),
(AND('[1]PWS Information'!$E$10="CWS",U3118="Other",Q3118="Lead")),
(AND('[1]PWS Information'!$E$10="CWS",U3118="Building",Q3118="Lead")))),"Tier 2",
IF((OR((AND('[1]PWS Information'!$E$10="CWS",U3118="Single Family Residence",Q3118="Galvanized Requiring Replacement")),
(AND('[1]PWS Information'!$E$10="CWS",U3118="Single Family Residence",Q3118="Galvanized Requiring Replacement",R3118="Yes")),
(AND('[1]PWS Information'!$E$10="NTNC",Q3118="Galvanized Requiring Replacement")),
(AND('[1]PWS Information'!$E$10="NTNC",U3118="Single Family Residence",R3118="Yes")))),"Tier 3",
IF((OR((AND('[1]PWS Information'!$E$10="CWS",U3118="Single Family Residence",S3118="Yes",Q3118="Non-Lead", J3118="Non-Lead - Copper",L3118="Before 1989")),
(AND('[1]PWS Information'!$E$10="CWS",U3118="Single Family Residence",S3118="Yes",Q3118="Non-Lead", N3118="Non-Lead - Copper",O3118="Before 1989")))),"Tier 4",
IF((OR((AND('[1]PWS Information'!$E$10="NTNC",Q3118="Non-Lead")),
(AND('[1]PWS Information'!$E$10="CWS",Q3118="Non-Lead",S3118="")),
(AND('[1]PWS Information'!$E$10="CWS",Q3118="Non-Lead",S3118="No")),
(AND('[1]PWS Information'!$E$10="CWS",Q3118="Non-Lead",S3118="Don't Know")),
(AND('[1]PWS Information'!$E$10="CWS",Q3118="Non-Lead", J3118="Non-Lead - Copper", S3118="Yes", L3118="Between 1989 and 2014")),
(AND('[1]PWS Information'!$E$10="CWS",Q3118="Non-Lead", J3118="Non-Lead - Copper", S3118="Yes", L3118="After 2014")),
(AND('[1]PWS Information'!$E$10="CWS",Q3118="Non-Lead", J3118="Non-Lead - Copper", S3118="Yes", L3118="Unknown")),
(AND('[1]PWS Information'!$E$10="CWS",Q3118="Non-Lead", N3118="Non-Lead - Copper", S3118="Yes", O3118="Between 1989 and 2014")),
(AND('[1]PWS Information'!$E$10="CWS",Q3118="Non-Lead", N3118="Non-Lead - Copper", S3118="Yes", O3118="After 2014")),
(AND('[1]PWS Information'!$E$10="CWS",Q3118="Non-Lead", N3118="Non-Lead - Copper", S3118="Yes", O3118="Unknown")),
(AND('[1]PWS Information'!$E$10="CWS",Q3118="Unknown")),
(AND('[1]PWS Information'!$E$10="NTNC",Q3118="Unknown")))),"Tier 5",
"")))))</f>
        <v>Tier 5</v>
      </c>
      <c r="Z3118" s="71"/>
      <c r="AA3118" s="71"/>
    </row>
    <row r="3119" spans="1:27" ht="72" x14ac:dyDescent="0.3">
      <c r="A3119" s="1"/>
      <c r="B3119" s="70" t="s">
        <v>841</v>
      </c>
      <c r="C3119" s="60">
        <v>224</v>
      </c>
      <c r="D3119" s="61" t="s">
        <v>825</v>
      </c>
      <c r="E3119" s="61" t="s">
        <v>128</v>
      </c>
      <c r="F3119" s="61">
        <v>78640</v>
      </c>
      <c r="G3119" s="62" t="s">
        <v>677</v>
      </c>
      <c r="H3119" s="63">
        <v>29.965105600000001</v>
      </c>
      <c r="I3119" s="64">
        <v>-97.819133333333298</v>
      </c>
      <c r="J3119" s="65" t="s">
        <v>50</v>
      </c>
      <c r="K3119" s="66" t="s">
        <v>51</v>
      </c>
      <c r="L3119" s="62" t="s">
        <v>52</v>
      </c>
      <c r="M3119" s="69"/>
      <c r="N3119" s="65" t="s">
        <v>50</v>
      </c>
      <c r="O3119" s="66" t="s">
        <v>52</v>
      </c>
      <c r="P3119" s="69"/>
      <c r="Q3119" s="55" t="str">
        <f t="shared" si="48"/>
        <v>Non-Lead</v>
      </c>
      <c r="R3119" s="70" t="s">
        <v>51</v>
      </c>
      <c r="S3119" s="70" t="s">
        <v>51</v>
      </c>
      <c r="T3119" s="70"/>
      <c r="U3119" s="71" t="s">
        <v>53</v>
      </c>
      <c r="V3119" s="71" t="s">
        <v>51</v>
      </c>
      <c r="W3119" s="71" t="s">
        <v>51</v>
      </c>
      <c r="X3119" s="71" t="s">
        <v>51</v>
      </c>
      <c r="Y3119" s="72" t="str">
        <f>IF((OR((AND('[1]PWS Information'!$E$10="CWS",U3119="Single Family Residence",Q3119="Lead")),
(AND('[1]PWS Information'!$E$10="CWS",U3119="Multiple Family Residence",'[1]PWS Information'!$E$11="Yes",Q3119="Lead")),
(AND('[1]PWS Information'!$E$10="NTNC",Q3119="Lead")))),"Tier 1",
IF((OR((AND('[1]PWS Information'!$E$10="CWS",U3119="Multiple Family Residence",'[1]PWS Information'!$E$11="No",Q3119="Lead")),
(AND('[1]PWS Information'!$E$10="CWS",U3119="Other",Q3119="Lead")),
(AND('[1]PWS Information'!$E$10="CWS",U3119="Building",Q3119="Lead")))),"Tier 2",
IF((OR((AND('[1]PWS Information'!$E$10="CWS",U3119="Single Family Residence",Q3119="Galvanized Requiring Replacement")),
(AND('[1]PWS Information'!$E$10="CWS",U3119="Single Family Residence",Q3119="Galvanized Requiring Replacement",R3119="Yes")),
(AND('[1]PWS Information'!$E$10="NTNC",Q3119="Galvanized Requiring Replacement")),
(AND('[1]PWS Information'!$E$10="NTNC",U3119="Single Family Residence",R3119="Yes")))),"Tier 3",
IF((OR((AND('[1]PWS Information'!$E$10="CWS",U3119="Single Family Residence",S3119="Yes",Q3119="Non-Lead", J3119="Non-Lead - Copper",L3119="Before 1989")),
(AND('[1]PWS Information'!$E$10="CWS",U3119="Single Family Residence",S3119="Yes",Q3119="Non-Lead", N3119="Non-Lead - Copper",O3119="Before 1989")))),"Tier 4",
IF((OR((AND('[1]PWS Information'!$E$10="NTNC",Q3119="Non-Lead")),
(AND('[1]PWS Information'!$E$10="CWS",Q3119="Non-Lead",S3119="")),
(AND('[1]PWS Information'!$E$10="CWS",Q3119="Non-Lead",S3119="No")),
(AND('[1]PWS Information'!$E$10="CWS",Q3119="Non-Lead",S3119="Don't Know")),
(AND('[1]PWS Information'!$E$10="CWS",Q3119="Non-Lead", J3119="Non-Lead - Copper", S3119="Yes", L3119="Between 1989 and 2014")),
(AND('[1]PWS Information'!$E$10="CWS",Q3119="Non-Lead", J3119="Non-Lead - Copper", S3119="Yes", L3119="After 2014")),
(AND('[1]PWS Information'!$E$10="CWS",Q3119="Non-Lead", J3119="Non-Lead - Copper", S3119="Yes", L3119="Unknown")),
(AND('[1]PWS Information'!$E$10="CWS",Q3119="Non-Lead", N3119="Non-Lead - Copper", S3119="Yes", O3119="Between 1989 and 2014")),
(AND('[1]PWS Information'!$E$10="CWS",Q3119="Non-Lead", N3119="Non-Lead - Copper", S3119="Yes", O3119="After 2014")),
(AND('[1]PWS Information'!$E$10="CWS",Q3119="Non-Lead", N3119="Non-Lead - Copper", S3119="Yes", O3119="Unknown")),
(AND('[1]PWS Information'!$E$10="CWS",Q3119="Unknown")),
(AND('[1]PWS Information'!$E$10="NTNC",Q3119="Unknown")))),"Tier 5",
"")))))</f>
        <v>Tier 5</v>
      </c>
      <c r="Z3119" s="71"/>
      <c r="AA3119" s="71"/>
    </row>
    <row r="3120" spans="1:27" ht="72" x14ac:dyDescent="0.3">
      <c r="A3120" s="1"/>
      <c r="B3120" s="70" t="s">
        <v>842</v>
      </c>
      <c r="C3120" s="60">
        <v>225</v>
      </c>
      <c r="D3120" s="61" t="s">
        <v>825</v>
      </c>
      <c r="E3120" s="61" t="s">
        <v>128</v>
      </c>
      <c r="F3120" s="61">
        <v>78640</v>
      </c>
      <c r="G3120" s="62" t="s">
        <v>677</v>
      </c>
      <c r="H3120" s="63">
        <v>29.964836099999999</v>
      </c>
      <c r="I3120" s="64">
        <v>-97.819483333333295</v>
      </c>
      <c r="J3120" s="65" t="s">
        <v>50</v>
      </c>
      <c r="K3120" s="66" t="s">
        <v>51</v>
      </c>
      <c r="L3120" s="62" t="s">
        <v>52</v>
      </c>
      <c r="M3120" s="69"/>
      <c r="N3120" s="65" t="s">
        <v>50</v>
      </c>
      <c r="O3120" s="66" t="s">
        <v>52</v>
      </c>
      <c r="P3120" s="69"/>
      <c r="Q3120" s="55" t="str">
        <f t="shared" si="48"/>
        <v>Non-Lead</v>
      </c>
      <c r="R3120" s="70" t="s">
        <v>51</v>
      </c>
      <c r="S3120" s="70" t="s">
        <v>51</v>
      </c>
      <c r="T3120" s="70"/>
      <c r="U3120" s="71" t="s">
        <v>53</v>
      </c>
      <c r="V3120" s="71" t="s">
        <v>51</v>
      </c>
      <c r="W3120" s="71" t="s">
        <v>51</v>
      </c>
      <c r="X3120" s="71" t="s">
        <v>51</v>
      </c>
      <c r="Y3120" s="72" t="str">
        <f>IF((OR((AND('[1]PWS Information'!$E$10="CWS",U3120="Single Family Residence",Q3120="Lead")),
(AND('[1]PWS Information'!$E$10="CWS",U3120="Multiple Family Residence",'[1]PWS Information'!$E$11="Yes",Q3120="Lead")),
(AND('[1]PWS Information'!$E$10="NTNC",Q3120="Lead")))),"Tier 1",
IF((OR((AND('[1]PWS Information'!$E$10="CWS",U3120="Multiple Family Residence",'[1]PWS Information'!$E$11="No",Q3120="Lead")),
(AND('[1]PWS Information'!$E$10="CWS",U3120="Other",Q3120="Lead")),
(AND('[1]PWS Information'!$E$10="CWS",U3120="Building",Q3120="Lead")))),"Tier 2",
IF((OR((AND('[1]PWS Information'!$E$10="CWS",U3120="Single Family Residence",Q3120="Galvanized Requiring Replacement")),
(AND('[1]PWS Information'!$E$10="CWS",U3120="Single Family Residence",Q3120="Galvanized Requiring Replacement",R3120="Yes")),
(AND('[1]PWS Information'!$E$10="NTNC",Q3120="Galvanized Requiring Replacement")),
(AND('[1]PWS Information'!$E$10="NTNC",U3120="Single Family Residence",R3120="Yes")))),"Tier 3",
IF((OR((AND('[1]PWS Information'!$E$10="CWS",U3120="Single Family Residence",S3120="Yes",Q3120="Non-Lead", J3120="Non-Lead - Copper",L3120="Before 1989")),
(AND('[1]PWS Information'!$E$10="CWS",U3120="Single Family Residence",S3120="Yes",Q3120="Non-Lead", N3120="Non-Lead - Copper",O3120="Before 1989")))),"Tier 4",
IF((OR((AND('[1]PWS Information'!$E$10="NTNC",Q3120="Non-Lead")),
(AND('[1]PWS Information'!$E$10="CWS",Q3120="Non-Lead",S3120="")),
(AND('[1]PWS Information'!$E$10="CWS",Q3120="Non-Lead",S3120="No")),
(AND('[1]PWS Information'!$E$10="CWS",Q3120="Non-Lead",S3120="Don't Know")),
(AND('[1]PWS Information'!$E$10="CWS",Q3120="Non-Lead", J3120="Non-Lead - Copper", S3120="Yes", L3120="Between 1989 and 2014")),
(AND('[1]PWS Information'!$E$10="CWS",Q3120="Non-Lead", J3120="Non-Lead - Copper", S3120="Yes", L3120="After 2014")),
(AND('[1]PWS Information'!$E$10="CWS",Q3120="Non-Lead", J3120="Non-Lead - Copper", S3120="Yes", L3120="Unknown")),
(AND('[1]PWS Information'!$E$10="CWS",Q3120="Non-Lead", N3120="Non-Lead - Copper", S3120="Yes", O3120="Between 1989 and 2014")),
(AND('[1]PWS Information'!$E$10="CWS",Q3120="Non-Lead", N3120="Non-Lead - Copper", S3120="Yes", O3120="After 2014")),
(AND('[1]PWS Information'!$E$10="CWS",Q3120="Non-Lead", N3120="Non-Lead - Copper", S3120="Yes", O3120="Unknown")),
(AND('[1]PWS Information'!$E$10="CWS",Q3120="Unknown")),
(AND('[1]PWS Information'!$E$10="NTNC",Q3120="Unknown")))),"Tier 5",
"")))))</f>
        <v>Tier 5</v>
      </c>
      <c r="Z3120" s="71"/>
      <c r="AA3120" s="71"/>
    </row>
    <row r="3121" spans="1:27" ht="72" x14ac:dyDescent="0.3">
      <c r="A3121" s="1"/>
      <c r="B3121" s="70" t="s">
        <v>843</v>
      </c>
      <c r="C3121" s="60">
        <v>232</v>
      </c>
      <c r="D3121" s="61" t="s">
        <v>825</v>
      </c>
      <c r="E3121" s="61" t="s">
        <v>128</v>
      </c>
      <c r="F3121" s="61">
        <v>78640</v>
      </c>
      <c r="G3121" s="62" t="s">
        <v>677</v>
      </c>
      <c r="H3121" s="63">
        <v>29.9651639</v>
      </c>
      <c r="I3121" s="64">
        <v>-97.819261111111103</v>
      </c>
      <c r="J3121" s="65" t="s">
        <v>50</v>
      </c>
      <c r="K3121" s="66" t="s">
        <v>51</v>
      </c>
      <c r="L3121" s="62" t="s">
        <v>52</v>
      </c>
      <c r="M3121" s="69"/>
      <c r="N3121" s="65" t="s">
        <v>50</v>
      </c>
      <c r="O3121" s="66" t="s">
        <v>52</v>
      </c>
      <c r="P3121" s="69"/>
      <c r="Q3121" s="55" t="str">
        <f t="shared" si="48"/>
        <v>Non-Lead</v>
      </c>
      <c r="R3121" s="70" t="s">
        <v>51</v>
      </c>
      <c r="S3121" s="70" t="s">
        <v>51</v>
      </c>
      <c r="T3121" s="70"/>
      <c r="U3121" s="71" t="s">
        <v>53</v>
      </c>
      <c r="V3121" s="71" t="s">
        <v>51</v>
      </c>
      <c r="W3121" s="71" t="s">
        <v>51</v>
      </c>
      <c r="X3121" s="71" t="s">
        <v>51</v>
      </c>
      <c r="Y3121" s="72" t="str">
        <f>IF((OR((AND('[1]PWS Information'!$E$10="CWS",U3121="Single Family Residence",Q3121="Lead")),
(AND('[1]PWS Information'!$E$10="CWS",U3121="Multiple Family Residence",'[1]PWS Information'!$E$11="Yes",Q3121="Lead")),
(AND('[1]PWS Information'!$E$10="NTNC",Q3121="Lead")))),"Tier 1",
IF((OR((AND('[1]PWS Information'!$E$10="CWS",U3121="Multiple Family Residence",'[1]PWS Information'!$E$11="No",Q3121="Lead")),
(AND('[1]PWS Information'!$E$10="CWS",U3121="Other",Q3121="Lead")),
(AND('[1]PWS Information'!$E$10="CWS",U3121="Building",Q3121="Lead")))),"Tier 2",
IF((OR((AND('[1]PWS Information'!$E$10="CWS",U3121="Single Family Residence",Q3121="Galvanized Requiring Replacement")),
(AND('[1]PWS Information'!$E$10="CWS",U3121="Single Family Residence",Q3121="Galvanized Requiring Replacement",R3121="Yes")),
(AND('[1]PWS Information'!$E$10="NTNC",Q3121="Galvanized Requiring Replacement")),
(AND('[1]PWS Information'!$E$10="NTNC",U3121="Single Family Residence",R3121="Yes")))),"Tier 3",
IF((OR((AND('[1]PWS Information'!$E$10="CWS",U3121="Single Family Residence",S3121="Yes",Q3121="Non-Lead", J3121="Non-Lead - Copper",L3121="Before 1989")),
(AND('[1]PWS Information'!$E$10="CWS",U3121="Single Family Residence",S3121="Yes",Q3121="Non-Lead", N3121="Non-Lead - Copper",O3121="Before 1989")))),"Tier 4",
IF((OR((AND('[1]PWS Information'!$E$10="NTNC",Q3121="Non-Lead")),
(AND('[1]PWS Information'!$E$10="CWS",Q3121="Non-Lead",S3121="")),
(AND('[1]PWS Information'!$E$10="CWS",Q3121="Non-Lead",S3121="No")),
(AND('[1]PWS Information'!$E$10="CWS",Q3121="Non-Lead",S3121="Don't Know")),
(AND('[1]PWS Information'!$E$10="CWS",Q3121="Non-Lead", J3121="Non-Lead - Copper", S3121="Yes", L3121="Between 1989 and 2014")),
(AND('[1]PWS Information'!$E$10="CWS",Q3121="Non-Lead", J3121="Non-Lead - Copper", S3121="Yes", L3121="After 2014")),
(AND('[1]PWS Information'!$E$10="CWS",Q3121="Non-Lead", J3121="Non-Lead - Copper", S3121="Yes", L3121="Unknown")),
(AND('[1]PWS Information'!$E$10="CWS",Q3121="Non-Lead", N3121="Non-Lead - Copper", S3121="Yes", O3121="Between 1989 and 2014")),
(AND('[1]PWS Information'!$E$10="CWS",Q3121="Non-Lead", N3121="Non-Lead - Copper", S3121="Yes", O3121="After 2014")),
(AND('[1]PWS Information'!$E$10="CWS",Q3121="Non-Lead", N3121="Non-Lead - Copper", S3121="Yes", O3121="Unknown")),
(AND('[1]PWS Information'!$E$10="CWS",Q3121="Unknown")),
(AND('[1]PWS Information'!$E$10="NTNC",Q3121="Unknown")))),"Tier 5",
"")))))</f>
        <v>Tier 5</v>
      </c>
      <c r="Z3121" s="71"/>
      <c r="AA3121" s="71"/>
    </row>
    <row r="3122" spans="1:27" ht="72" x14ac:dyDescent="0.3">
      <c r="A3122" s="17"/>
      <c r="B3122" s="70" t="s">
        <v>844</v>
      </c>
      <c r="C3122" s="60">
        <v>233</v>
      </c>
      <c r="D3122" s="61" t="s">
        <v>825</v>
      </c>
      <c r="E3122" s="61" t="s">
        <v>128</v>
      </c>
      <c r="F3122" s="61">
        <v>78640</v>
      </c>
      <c r="G3122" s="62" t="s">
        <v>677</v>
      </c>
      <c r="H3122" s="63">
        <v>29.964913899999999</v>
      </c>
      <c r="I3122" s="64">
        <v>-97.819563888888794</v>
      </c>
      <c r="J3122" s="65" t="s">
        <v>50</v>
      </c>
      <c r="K3122" s="66" t="s">
        <v>51</v>
      </c>
      <c r="L3122" s="62" t="s">
        <v>52</v>
      </c>
      <c r="M3122" s="69"/>
      <c r="N3122" s="65" t="s">
        <v>50</v>
      </c>
      <c r="O3122" s="66" t="s">
        <v>52</v>
      </c>
      <c r="P3122" s="69"/>
      <c r="Q3122" s="55" t="str">
        <f t="shared" si="48"/>
        <v>Non-Lead</v>
      </c>
      <c r="R3122" s="70" t="s">
        <v>51</v>
      </c>
      <c r="S3122" s="70" t="s">
        <v>51</v>
      </c>
      <c r="T3122" s="70"/>
      <c r="U3122" s="71" t="s">
        <v>53</v>
      </c>
      <c r="V3122" s="71" t="s">
        <v>51</v>
      </c>
      <c r="W3122" s="71" t="s">
        <v>51</v>
      </c>
      <c r="X3122" s="71" t="s">
        <v>51</v>
      </c>
      <c r="Y3122" s="72" t="str">
        <f>IF((OR((AND('[1]PWS Information'!$E$10="CWS",U3122="Single Family Residence",Q3122="Lead")),
(AND('[1]PWS Information'!$E$10="CWS",U3122="Multiple Family Residence",'[1]PWS Information'!$E$11="Yes",Q3122="Lead")),
(AND('[1]PWS Information'!$E$10="NTNC",Q3122="Lead")))),"Tier 1",
IF((OR((AND('[1]PWS Information'!$E$10="CWS",U3122="Multiple Family Residence",'[1]PWS Information'!$E$11="No",Q3122="Lead")),
(AND('[1]PWS Information'!$E$10="CWS",U3122="Other",Q3122="Lead")),
(AND('[1]PWS Information'!$E$10="CWS",U3122="Building",Q3122="Lead")))),"Tier 2",
IF((OR((AND('[1]PWS Information'!$E$10="CWS",U3122="Single Family Residence",Q3122="Galvanized Requiring Replacement")),
(AND('[1]PWS Information'!$E$10="CWS",U3122="Single Family Residence",Q3122="Galvanized Requiring Replacement",R3122="Yes")),
(AND('[1]PWS Information'!$E$10="NTNC",Q3122="Galvanized Requiring Replacement")),
(AND('[1]PWS Information'!$E$10="NTNC",U3122="Single Family Residence",R3122="Yes")))),"Tier 3",
IF((OR((AND('[1]PWS Information'!$E$10="CWS",U3122="Single Family Residence",S3122="Yes",Q3122="Non-Lead", J3122="Non-Lead - Copper",L3122="Before 1989")),
(AND('[1]PWS Information'!$E$10="CWS",U3122="Single Family Residence",S3122="Yes",Q3122="Non-Lead", N3122="Non-Lead - Copper",O3122="Before 1989")))),"Tier 4",
IF((OR((AND('[1]PWS Information'!$E$10="NTNC",Q3122="Non-Lead")),
(AND('[1]PWS Information'!$E$10="CWS",Q3122="Non-Lead",S3122="")),
(AND('[1]PWS Information'!$E$10="CWS",Q3122="Non-Lead",S3122="No")),
(AND('[1]PWS Information'!$E$10="CWS",Q3122="Non-Lead",S3122="Don't Know")),
(AND('[1]PWS Information'!$E$10="CWS",Q3122="Non-Lead", J3122="Non-Lead - Copper", S3122="Yes", L3122="Between 1989 and 2014")),
(AND('[1]PWS Information'!$E$10="CWS",Q3122="Non-Lead", J3122="Non-Lead - Copper", S3122="Yes", L3122="After 2014")),
(AND('[1]PWS Information'!$E$10="CWS",Q3122="Non-Lead", J3122="Non-Lead - Copper", S3122="Yes", L3122="Unknown")),
(AND('[1]PWS Information'!$E$10="CWS",Q3122="Non-Lead", N3122="Non-Lead - Copper", S3122="Yes", O3122="Between 1989 and 2014")),
(AND('[1]PWS Information'!$E$10="CWS",Q3122="Non-Lead", N3122="Non-Lead - Copper", S3122="Yes", O3122="After 2014")),
(AND('[1]PWS Information'!$E$10="CWS",Q3122="Non-Lead", N3122="Non-Lead - Copper", S3122="Yes", O3122="Unknown")),
(AND('[1]PWS Information'!$E$10="CWS",Q3122="Unknown")),
(AND('[1]PWS Information'!$E$10="NTNC",Q3122="Unknown")))),"Tier 5",
"")))))</f>
        <v>Tier 5</v>
      </c>
      <c r="Z3122" s="71"/>
      <c r="AA3122" s="71"/>
    </row>
    <row r="3123" spans="1:27" ht="72" x14ac:dyDescent="0.3">
      <c r="A3123" s="1"/>
      <c r="B3123" s="70" t="s">
        <v>845</v>
      </c>
      <c r="C3123" s="60">
        <v>240</v>
      </c>
      <c r="D3123" s="61" t="s">
        <v>825</v>
      </c>
      <c r="E3123" s="61" t="s">
        <v>128</v>
      </c>
      <c r="F3123" s="61">
        <v>78640</v>
      </c>
      <c r="G3123" s="62" t="s">
        <v>677</v>
      </c>
      <c r="H3123" s="63">
        <v>29.965277799999999</v>
      </c>
      <c r="I3123" s="64">
        <v>-97.819327777777701</v>
      </c>
      <c r="J3123" s="65" t="s">
        <v>50</v>
      </c>
      <c r="K3123" s="66" t="s">
        <v>51</v>
      </c>
      <c r="L3123" s="62" t="s">
        <v>52</v>
      </c>
      <c r="M3123" s="69"/>
      <c r="N3123" s="65" t="s">
        <v>50</v>
      </c>
      <c r="O3123" s="66" t="s">
        <v>52</v>
      </c>
      <c r="P3123" s="69"/>
      <c r="Q3123" s="55" t="str">
        <f t="shared" si="48"/>
        <v>Non-Lead</v>
      </c>
      <c r="R3123" s="70" t="s">
        <v>51</v>
      </c>
      <c r="S3123" s="70" t="s">
        <v>51</v>
      </c>
      <c r="T3123" s="70"/>
      <c r="U3123" s="71" t="s">
        <v>53</v>
      </c>
      <c r="V3123" s="71" t="s">
        <v>51</v>
      </c>
      <c r="W3123" s="71" t="s">
        <v>51</v>
      </c>
      <c r="X3123" s="71" t="s">
        <v>51</v>
      </c>
      <c r="Y3123" s="72" t="str">
        <f>IF((OR((AND('[1]PWS Information'!$E$10="CWS",U3123="Single Family Residence",Q3123="Lead")),
(AND('[1]PWS Information'!$E$10="CWS",U3123="Multiple Family Residence",'[1]PWS Information'!$E$11="Yes",Q3123="Lead")),
(AND('[1]PWS Information'!$E$10="NTNC",Q3123="Lead")))),"Tier 1",
IF((OR((AND('[1]PWS Information'!$E$10="CWS",U3123="Multiple Family Residence",'[1]PWS Information'!$E$11="No",Q3123="Lead")),
(AND('[1]PWS Information'!$E$10="CWS",U3123="Other",Q3123="Lead")),
(AND('[1]PWS Information'!$E$10="CWS",U3123="Building",Q3123="Lead")))),"Tier 2",
IF((OR((AND('[1]PWS Information'!$E$10="CWS",U3123="Single Family Residence",Q3123="Galvanized Requiring Replacement")),
(AND('[1]PWS Information'!$E$10="CWS",U3123="Single Family Residence",Q3123="Galvanized Requiring Replacement",R3123="Yes")),
(AND('[1]PWS Information'!$E$10="NTNC",Q3123="Galvanized Requiring Replacement")),
(AND('[1]PWS Information'!$E$10="NTNC",U3123="Single Family Residence",R3123="Yes")))),"Tier 3",
IF((OR((AND('[1]PWS Information'!$E$10="CWS",U3123="Single Family Residence",S3123="Yes",Q3123="Non-Lead", J3123="Non-Lead - Copper",L3123="Before 1989")),
(AND('[1]PWS Information'!$E$10="CWS",U3123="Single Family Residence",S3123="Yes",Q3123="Non-Lead", N3123="Non-Lead - Copper",O3123="Before 1989")))),"Tier 4",
IF((OR((AND('[1]PWS Information'!$E$10="NTNC",Q3123="Non-Lead")),
(AND('[1]PWS Information'!$E$10="CWS",Q3123="Non-Lead",S3123="")),
(AND('[1]PWS Information'!$E$10="CWS",Q3123="Non-Lead",S3123="No")),
(AND('[1]PWS Information'!$E$10="CWS",Q3123="Non-Lead",S3123="Don't Know")),
(AND('[1]PWS Information'!$E$10="CWS",Q3123="Non-Lead", J3123="Non-Lead - Copper", S3123="Yes", L3123="Between 1989 and 2014")),
(AND('[1]PWS Information'!$E$10="CWS",Q3123="Non-Lead", J3123="Non-Lead - Copper", S3123="Yes", L3123="After 2014")),
(AND('[1]PWS Information'!$E$10="CWS",Q3123="Non-Lead", J3123="Non-Lead - Copper", S3123="Yes", L3123="Unknown")),
(AND('[1]PWS Information'!$E$10="CWS",Q3123="Non-Lead", N3123="Non-Lead - Copper", S3123="Yes", O3123="Between 1989 and 2014")),
(AND('[1]PWS Information'!$E$10="CWS",Q3123="Non-Lead", N3123="Non-Lead - Copper", S3123="Yes", O3123="After 2014")),
(AND('[1]PWS Information'!$E$10="CWS",Q3123="Non-Lead", N3123="Non-Lead - Copper", S3123="Yes", O3123="Unknown")),
(AND('[1]PWS Information'!$E$10="CWS",Q3123="Unknown")),
(AND('[1]PWS Information'!$E$10="NTNC",Q3123="Unknown")))),"Tier 5",
"")))))</f>
        <v>Tier 5</v>
      </c>
      <c r="Z3123" s="71"/>
      <c r="AA3123" s="71"/>
    </row>
    <row r="3124" spans="1:27" ht="72" x14ac:dyDescent="0.3">
      <c r="A3124" s="1"/>
      <c r="B3124" s="70" t="s">
        <v>846</v>
      </c>
      <c r="C3124" s="60">
        <v>241</v>
      </c>
      <c r="D3124" s="61" t="s">
        <v>825</v>
      </c>
      <c r="E3124" s="61" t="s">
        <v>128</v>
      </c>
      <c r="F3124" s="61">
        <v>78640</v>
      </c>
      <c r="G3124" s="62" t="s">
        <v>677</v>
      </c>
      <c r="H3124" s="63">
        <v>29.964988900000002</v>
      </c>
      <c r="I3124" s="64">
        <v>-97.819669444444401</v>
      </c>
      <c r="J3124" s="65" t="s">
        <v>50</v>
      </c>
      <c r="K3124" s="66" t="s">
        <v>51</v>
      </c>
      <c r="L3124" s="62" t="s">
        <v>52</v>
      </c>
      <c r="M3124" s="69"/>
      <c r="N3124" s="65" t="s">
        <v>50</v>
      </c>
      <c r="O3124" s="66" t="s">
        <v>52</v>
      </c>
      <c r="P3124" s="69"/>
      <c r="Q3124" s="55" t="str">
        <f t="shared" si="48"/>
        <v>Non-Lead</v>
      </c>
      <c r="R3124" s="70" t="s">
        <v>51</v>
      </c>
      <c r="S3124" s="70" t="s">
        <v>51</v>
      </c>
      <c r="T3124" s="70"/>
      <c r="U3124" s="71" t="s">
        <v>53</v>
      </c>
      <c r="V3124" s="71" t="s">
        <v>51</v>
      </c>
      <c r="W3124" s="71" t="s">
        <v>51</v>
      </c>
      <c r="X3124" s="71" t="s">
        <v>51</v>
      </c>
      <c r="Y3124" s="72" t="str">
        <f>IF((OR((AND('[1]PWS Information'!$E$10="CWS",U3124="Single Family Residence",Q3124="Lead")),
(AND('[1]PWS Information'!$E$10="CWS",U3124="Multiple Family Residence",'[1]PWS Information'!$E$11="Yes",Q3124="Lead")),
(AND('[1]PWS Information'!$E$10="NTNC",Q3124="Lead")))),"Tier 1",
IF((OR((AND('[1]PWS Information'!$E$10="CWS",U3124="Multiple Family Residence",'[1]PWS Information'!$E$11="No",Q3124="Lead")),
(AND('[1]PWS Information'!$E$10="CWS",U3124="Other",Q3124="Lead")),
(AND('[1]PWS Information'!$E$10="CWS",U3124="Building",Q3124="Lead")))),"Tier 2",
IF((OR((AND('[1]PWS Information'!$E$10="CWS",U3124="Single Family Residence",Q3124="Galvanized Requiring Replacement")),
(AND('[1]PWS Information'!$E$10="CWS",U3124="Single Family Residence",Q3124="Galvanized Requiring Replacement",R3124="Yes")),
(AND('[1]PWS Information'!$E$10="NTNC",Q3124="Galvanized Requiring Replacement")),
(AND('[1]PWS Information'!$E$10="NTNC",U3124="Single Family Residence",R3124="Yes")))),"Tier 3",
IF((OR((AND('[1]PWS Information'!$E$10="CWS",U3124="Single Family Residence",S3124="Yes",Q3124="Non-Lead", J3124="Non-Lead - Copper",L3124="Before 1989")),
(AND('[1]PWS Information'!$E$10="CWS",U3124="Single Family Residence",S3124="Yes",Q3124="Non-Lead", N3124="Non-Lead - Copper",O3124="Before 1989")))),"Tier 4",
IF((OR((AND('[1]PWS Information'!$E$10="NTNC",Q3124="Non-Lead")),
(AND('[1]PWS Information'!$E$10="CWS",Q3124="Non-Lead",S3124="")),
(AND('[1]PWS Information'!$E$10="CWS",Q3124="Non-Lead",S3124="No")),
(AND('[1]PWS Information'!$E$10="CWS",Q3124="Non-Lead",S3124="Don't Know")),
(AND('[1]PWS Information'!$E$10="CWS",Q3124="Non-Lead", J3124="Non-Lead - Copper", S3124="Yes", L3124="Between 1989 and 2014")),
(AND('[1]PWS Information'!$E$10="CWS",Q3124="Non-Lead", J3124="Non-Lead - Copper", S3124="Yes", L3124="After 2014")),
(AND('[1]PWS Information'!$E$10="CWS",Q3124="Non-Lead", J3124="Non-Lead - Copper", S3124="Yes", L3124="Unknown")),
(AND('[1]PWS Information'!$E$10="CWS",Q3124="Non-Lead", N3124="Non-Lead - Copper", S3124="Yes", O3124="Between 1989 and 2014")),
(AND('[1]PWS Information'!$E$10="CWS",Q3124="Non-Lead", N3124="Non-Lead - Copper", S3124="Yes", O3124="After 2014")),
(AND('[1]PWS Information'!$E$10="CWS",Q3124="Non-Lead", N3124="Non-Lead - Copper", S3124="Yes", O3124="Unknown")),
(AND('[1]PWS Information'!$E$10="CWS",Q3124="Unknown")),
(AND('[1]PWS Information'!$E$10="NTNC",Q3124="Unknown")))),"Tier 5",
"")))))</f>
        <v>Tier 5</v>
      </c>
      <c r="Z3124" s="71"/>
      <c r="AA3124" s="71"/>
    </row>
    <row r="3125" spans="1:27" ht="72" x14ac:dyDescent="0.3">
      <c r="A3125" s="1"/>
      <c r="B3125" s="70" t="s">
        <v>847</v>
      </c>
      <c r="C3125" s="60">
        <v>248</v>
      </c>
      <c r="D3125" s="61" t="s">
        <v>825</v>
      </c>
      <c r="E3125" s="61" t="s">
        <v>128</v>
      </c>
      <c r="F3125" s="61">
        <v>78640</v>
      </c>
      <c r="G3125" s="62" t="s">
        <v>677</v>
      </c>
      <c r="H3125" s="63">
        <v>29.965355599999999</v>
      </c>
      <c r="I3125" s="64">
        <v>-97.819422222222201</v>
      </c>
      <c r="J3125" s="65" t="s">
        <v>50</v>
      </c>
      <c r="K3125" s="66" t="s">
        <v>51</v>
      </c>
      <c r="L3125" s="62" t="s">
        <v>52</v>
      </c>
      <c r="M3125" s="69"/>
      <c r="N3125" s="65" t="s">
        <v>50</v>
      </c>
      <c r="O3125" s="66" t="s">
        <v>52</v>
      </c>
      <c r="P3125" s="69"/>
      <c r="Q3125" s="55" t="str">
        <f t="shared" si="48"/>
        <v>Non-Lead</v>
      </c>
      <c r="R3125" s="70" t="s">
        <v>51</v>
      </c>
      <c r="S3125" s="70" t="s">
        <v>51</v>
      </c>
      <c r="T3125" s="70"/>
      <c r="U3125" s="71" t="s">
        <v>53</v>
      </c>
      <c r="V3125" s="71" t="s">
        <v>51</v>
      </c>
      <c r="W3125" s="71" t="s">
        <v>51</v>
      </c>
      <c r="X3125" s="71" t="s">
        <v>51</v>
      </c>
      <c r="Y3125" s="72" t="str">
        <f>IF((OR((AND('[1]PWS Information'!$E$10="CWS",U3125="Single Family Residence",Q3125="Lead")),
(AND('[1]PWS Information'!$E$10="CWS",U3125="Multiple Family Residence",'[1]PWS Information'!$E$11="Yes",Q3125="Lead")),
(AND('[1]PWS Information'!$E$10="NTNC",Q3125="Lead")))),"Tier 1",
IF((OR((AND('[1]PWS Information'!$E$10="CWS",U3125="Multiple Family Residence",'[1]PWS Information'!$E$11="No",Q3125="Lead")),
(AND('[1]PWS Information'!$E$10="CWS",U3125="Other",Q3125="Lead")),
(AND('[1]PWS Information'!$E$10="CWS",U3125="Building",Q3125="Lead")))),"Tier 2",
IF((OR((AND('[1]PWS Information'!$E$10="CWS",U3125="Single Family Residence",Q3125="Galvanized Requiring Replacement")),
(AND('[1]PWS Information'!$E$10="CWS",U3125="Single Family Residence",Q3125="Galvanized Requiring Replacement",R3125="Yes")),
(AND('[1]PWS Information'!$E$10="NTNC",Q3125="Galvanized Requiring Replacement")),
(AND('[1]PWS Information'!$E$10="NTNC",U3125="Single Family Residence",R3125="Yes")))),"Tier 3",
IF((OR((AND('[1]PWS Information'!$E$10="CWS",U3125="Single Family Residence",S3125="Yes",Q3125="Non-Lead", J3125="Non-Lead - Copper",L3125="Before 1989")),
(AND('[1]PWS Information'!$E$10="CWS",U3125="Single Family Residence",S3125="Yes",Q3125="Non-Lead", N3125="Non-Lead - Copper",O3125="Before 1989")))),"Tier 4",
IF((OR((AND('[1]PWS Information'!$E$10="NTNC",Q3125="Non-Lead")),
(AND('[1]PWS Information'!$E$10="CWS",Q3125="Non-Lead",S3125="")),
(AND('[1]PWS Information'!$E$10="CWS",Q3125="Non-Lead",S3125="No")),
(AND('[1]PWS Information'!$E$10="CWS",Q3125="Non-Lead",S3125="Don't Know")),
(AND('[1]PWS Information'!$E$10="CWS",Q3125="Non-Lead", J3125="Non-Lead - Copper", S3125="Yes", L3125="Between 1989 and 2014")),
(AND('[1]PWS Information'!$E$10="CWS",Q3125="Non-Lead", J3125="Non-Lead - Copper", S3125="Yes", L3125="After 2014")),
(AND('[1]PWS Information'!$E$10="CWS",Q3125="Non-Lead", J3125="Non-Lead - Copper", S3125="Yes", L3125="Unknown")),
(AND('[1]PWS Information'!$E$10="CWS",Q3125="Non-Lead", N3125="Non-Lead - Copper", S3125="Yes", O3125="Between 1989 and 2014")),
(AND('[1]PWS Information'!$E$10="CWS",Q3125="Non-Lead", N3125="Non-Lead - Copper", S3125="Yes", O3125="After 2014")),
(AND('[1]PWS Information'!$E$10="CWS",Q3125="Non-Lead", N3125="Non-Lead - Copper", S3125="Yes", O3125="Unknown")),
(AND('[1]PWS Information'!$E$10="CWS",Q3125="Unknown")),
(AND('[1]PWS Information'!$E$10="NTNC",Q3125="Unknown")))),"Tier 5",
"")))))</f>
        <v>Tier 5</v>
      </c>
      <c r="Z3125" s="71"/>
      <c r="AA3125" s="71"/>
    </row>
    <row r="3126" spans="1:27" ht="72" x14ac:dyDescent="0.3">
      <c r="A3126" s="17"/>
      <c r="B3126" s="70" t="s">
        <v>848</v>
      </c>
      <c r="C3126" s="60">
        <v>249</v>
      </c>
      <c r="D3126" s="61" t="s">
        <v>825</v>
      </c>
      <c r="E3126" s="61" t="s">
        <v>128</v>
      </c>
      <c r="F3126" s="61">
        <v>78640</v>
      </c>
      <c r="G3126" s="62" t="s">
        <v>677</v>
      </c>
      <c r="H3126" s="63">
        <v>29.965072200000002</v>
      </c>
      <c r="I3126" s="64">
        <v>-97.819774999999893</v>
      </c>
      <c r="J3126" s="65" t="s">
        <v>50</v>
      </c>
      <c r="K3126" s="66" t="s">
        <v>51</v>
      </c>
      <c r="L3126" s="62" t="s">
        <v>52</v>
      </c>
      <c r="M3126" s="69"/>
      <c r="N3126" s="65" t="s">
        <v>50</v>
      </c>
      <c r="O3126" s="66" t="s">
        <v>52</v>
      </c>
      <c r="P3126" s="69"/>
      <c r="Q3126" s="55" t="str">
        <f t="shared" si="48"/>
        <v>Non-Lead</v>
      </c>
      <c r="R3126" s="70" t="s">
        <v>51</v>
      </c>
      <c r="S3126" s="70" t="s">
        <v>51</v>
      </c>
      <c r="T3126" s="70"/>
      <c r="U3126" s="71" t="s">
        <v>53</v>
      </c>
      <c r="V3126" s="71" t="s">
        <v>51</v>
      </c>
      <c r="W3126" s="71" t="s">
        <v>51</v>
      </c>
      <c r="X3126" s="71" t="s">
        <v>51</v>
      </c>
      <c r="Y3126" s="72" t="str">
        <f>IF((OR((AND('[1]PWS Information'!$E$10="CWS",U3126="Single Family Residence",Q3126="Lead")),
(AND('[1]PWS Information'!$E$10="CWS",U3126="Multiple Family Residence",'[1]PWS Information'!$E$11="Yes",Q3126="Lead")),
(AND('[1]PWS Information'!$E$10="NTNC",Q3126="Lead")))),"Tier 1",
IF((OR((AND('[1]PWS Information'!$E$10="CWS",U3126="Multiple Family Residence",'[1]PWS Information'!$E$11="No",Q3126="Lead")),
(AND('[1]PWS Information'!$E$10="CWS",U3126="Other",Q3126="Lead")),
(AND('[1]PWS Information'!$E$10="CWS",U3126="Building",Q3126="Lead")))),"Tier 2",
IF((OR((AND('[1]PWS Information'!$E$10="CWS",U3126="Single Family Residence",Q3126="Galvanized Requiring Replacement")),
(AND('[1]PWS Information'!$E$10="CWS",U3126="Single Family Residence",Q3126="Galvanized Requiring Replacement",R3126="Yes")),
(AND('[1]PWS Information'!$E$10="NTNC",Q3126="Galvanized Requiring Replacement")),
(AND('[1]PWS Information'!$E$10="NTNC",U3126="Single Family Residence",R3126="Yes")))),"Tier 3",
IF((OR((AND('[1]PWS Information'!$E$10="CWS",U3126="Single Family Residence",S3126="Yes",Q3126="Non-Lead", J3126="Non-Lead - Copper",L3126="Before 1989")),
(AND('[1]PWS Information'!$E$10="CWS",U3126="Single Family Residence",S3126="Yes",Q3126="Non-Lead", N3126="Non-Lead - Copper",O3126="Before 1989")))),"Tier 4",
IF((OR((AND('[1]PWS Information'!$E$10="NTNC",Q3126="Non-Lead")),
(AND('[1]PWS Information'!$E$10="CWS",Q3126="Non-Lead",S3126="")),
(AND('[1]PWS Information'!$E$10="CWS",Q3126="Non-Lead",S3126="No")),
(AND('[1]PWS Information'!$E$10="CWS",Q3126="Non-Lead",S3126="Don't Know")),
(AND('[1]PWS Information'!$E$10="CWS",Q3126="Non-Lead", J3126="Non-Lead - Copper", S3126="Yes", L3126="Between 1989 and 2014")),
(AND('[1]PWS Information'!$E$10="CWS",Q3126="Non-Lead", J3126="Non-Lead - Copper", S3126="Yes", L3126="After 2014")),
(AND('[1]PWS Information'!$E$10="CWS",Q3126="Non-Lead", J3126="Non-Lead - Copper", S3126="Yes", L3126="Unknown")),
(AND('[1]PWS Information'!$E$10="CWS",Q3126="Non-Lead", N3126="Non-Lead - Copper", S3126="Yes", O3126="Between 1989 and 2014")),
(AND('[1]PWS Information'!$E$10="CWS",Q3126="Non-Lead", N3126="Non-Lead - Copper", S3126="Yes", O3126="After 2014")),
(AND('[1]PWS Information'!$E$10="CWS",Q3126="Non-Lead", N3126="Non-Lead - Copper", S3126="Yes", O3126="Unknown")),
(AND('[1]PWS Information'!$E$10="CWS",Q3126="Unknown")),
(AND('[1]PWS Information'!$E$10="NTNC",Q3126="Unknown")))),"Tier 5",
"")))))</f>
        <v>Tier 5</v>
      </c>
      <c r="Z3126" s="71"/>
      <c r="AA3126" s="71"/>
    </row>
    <row r="3127" spans="1:27" ht="72" x14ac:dyDescent="0.3">
      <c r="A3127" s="1"/>
      <c r="B3127" s="70" t="s">
        <v>849</v>
      </c>
      <c r="C3127" s="60">
        <v>256</v>
      </c>
      <c r="D3127" s="61" t="s">
        <v>825</v>
      </c>
      <c r="E3127" s="61" t="s">
        <v>128</v>
      </c>
      <c r="F3127" s="61">
        <v>78640</v>
      </c>
      <c r="G3127" s="62" t="s">
        <v>677</v>
      </c>
      <c r="H3127" s="63">
        <v>29.965450000000001</v>
      </c>
      <c r="I3127" s="64">
        <v>-97.819477777777706</v>
      </c>
      <c r="J3127" s="65" t="s">
        <v>50</v>
      </c>
      <c r="K3127" s="66" t="s">
        <v>51</v>
      </c>
      <c r="L3127" s="62" t="s">
        <v>52</v>
      </c>
      <c r="M3127" s="69"/>
      <c r="N3127" s="65" t="s">
        <v>50</v>
      </c>
      <c r="O3127" s="66" t="s">
        <v>52</v>
      </c>
      <c r="P3127" s="69"/>
      <c r="Q3127" s="55" t="str">
        <f t="shared" si="48"/>
        <v>Non-Lead</v>
      </c>
      <c r="R3127" s="70" t="s">
        <v>51</v>
      </c>
      <c r="S3127" s="70" t="s">
        <v>51</v>
      </c>
      <c r="T3127" s="70"/>
      <c r="U3127" s="71" t="s">
        <v>53</v>
      </c>
      <c r="V3127" s="71" t="s">
        <v>51</v>
      </c>
      <c r="W3127" s="71" t="s">
        <v>51</v>
      </c>
      <c r="X3127" s="71" t="s">
        <v>51</v>
      </c>
      <c r="Y3127" s="72" t="str">
        <f>IF((OR((AND('[1]PWS Information'!$E$10="CWS",U3127="Single Family Residence",Q3127="Lead")),
(AND('[1]PWS Information'!$E$10="CWS",U3127="Multiple Family Residence",'[1]PWS Information'!$E$11="Yes",Q3127="Lead")),
(AND('[1]PWS Information'!$E$10="NTNC",Q3127="Lead")))),"Tier 1",
IF((OR((AND('[1]PWS Information'!$E$10="CWS",U3127="Multiple Family Residence",'[1]PWS Information'!$E$11="No",Q3127="Lead")),
(AND('[1]PWS Information'!$E$10="CWS",U3127="Other",Q3127="Lead")),
(AND('[1]PWS Information'!$E$10="CWS",U3127="Building",Q3127="Lead")))),"Tier 2",
IF((OR((AND('[1]PWS Information'!$E$10="CWS",U3127="Single Family Residence",Q3127="Galvanized Requiring Replacement")),
(AND('[1]PWS Information'!$E$10="CWS",U3127="Single Family Residence",Q3127="Galvanized Requiring Replacement",R3127="Yes")),
(AND('[1]PWS Information'!$E$10="NTNC",Q3127="Galvanized Requiring Replacement")),
(AND('[1]PWS Information'!$E$10="NTNC",U3127="Single Family Residence",R3127="Yes")))),"Tier 3",
IF((OR((AND('[1]PWS Information'!$E$10="CWS",U3127="Single Family Residence",S3127="Yes",Q3127="Non-Lead", J3127="Non-Lead - Copper",L3127="Before 1989")),
(AND('[1]PWS Information'!$E$10="CWS",U3127="Single Family Residence",S3127="Yes",Q3127="Non-Lead", N3127="Non-Lead - Copper",O3127="Before 1989")))),"Tier 4",
IF((OR((AND('[1]PWS Information'!$E$10="NTNC",Q3127="Non-Lead")),
(AND('[1]PWS Information'!$E$10="CWS",Q3127="Non-Lead",S3127="")),
(AND('[1]PWS Information'!$E$10="CWS",Q3127="Non-Lead",S3127="No")),
(AND('[1]PWS Information'!$E$10="CWS",Q3127="Non-Lead",S3127="Don't Know")),
(AND('[1]PWS Information'!$E$10="CWS",Q3127="Non-Lead", J3127="Non-Lead - Copper", S3127="Yes", L3127="Between 1989 and 2014")),
(AND('[1]PWS Information'!$E$10="CWS",Q3127="Non-Lead", J3127="Non-Lead - Copper", S3127="Yes", L3127="After 2014")),
(AND('[1]PWS Information'!$E$10="CWS",Q3127="Non-Lead", J3127="Non-Lead - Copper", S3127="Yes", L3127="Unknown")),
(AND('[1]PWS Information'!$E$10="CWS",Q3127="Non-Lead", N3127="Non-Lead - Copper", S3127="Yes", O3127="Between 1989 and 2014")),
(AND('[1]PWS Information'!$E$10="CWS",Q3127="Non-Lead", N3127="Non-Lead - Copper", S3127="Yes", O3127="After 2014")),
(AND('[1]PWS Information'!$E$10="CWS",Q3127="Non-Lead", N3127="Non-Lead - Copper", S3127="Yes", O3127="Unknown")),
(AND('[1]PWS Information'!$E$10="CWS",Q3127="Unknown")),
(AND('[1]PWS Information'!$E$10="NTNC",Q3127="Unknown")))),"Tier 5",
"")))))</f>
        <v>Tier 5</v>
      </c>
      <c r="Z3127" s="71"/>
      <c r="AA3127" s="71"/>
    </row>
    <row r="3128" spans="1:27" ht="72" x14ac:dyDescent="0.3">
      <c r="A3128" s="1"/>
      <c r="B3128" s="70" t="s">
        <v>850</v>
      </c>
      <c r="C3128" s="60">
        <v>257</v>
      </c>
      <c r="D3128" s="61" t="s">
        <v>825</v>
      </c>
      <c r="E3128" s="61" t="s">
        <v>128</v>
      </c>
      <c r="F3128" s="61">
        <v>78640</v>
      </c>
      <c r="G3128" s="62" t="s">
        <v>677</v>
      </c>
      <c r="H3128" s="63">
        <v>29.965155599999999</v>
      </c>
      <c r="I3128" s="64">
        <v>-97.819861111111095</v>
      </c>
      <c r="J3128" s="65" t="s">
        <v>50</v>
      </c>
      <c r="K3128" s="66" t="s">
        <v>51</v>
      </c>
      <c r="L3128" s="62" t="s">
        <v>52</v>
      </c>
      <c r="M3128" s="69"/>
      <c r="N3128" s="65" t="s">
        <v>50</v>
      </c>
      <c r="O3128" s="66" t="s">
        <v>52</v>
      </c>
      <c r="P3128" s="69"/>
      <c r="Q3128" s="55" t="str">
        <f t="shared" si="48"/>
        <v>Non-Lead</v>
      </c>
      <c r="R3128" s="70" t="s">
        <v>51</v>
      </c>
      <c r="S3128" s="70" t="s">
        <v>51</v>
      </c>
      <c r="T3128" s="70"/>
      <c r="U3128" s="71" t="s">
        <v>53</v>
      </c>
      <c r="V3128" s="71" t="s">
        <v>51</v>
      </c>
      <c r="W3128" s="71" t="s">
        <v>51</v>
      </c>
      <c r="X3128" s="71" t="s">
        <v>51</v>
      </c>
      <c r="Y3128" s="72" t="str">
        <f>IF((OR((AND('[1]PWS Information'!$E$10="CWS",U3128="Single Family Residence",Q3128="Lead")),
(AND('[1]PWS Information'!$E$10="CWS",U3128="Multiple Family Residence",'[1]PWS Information'!$E$11="Yes",Q3128="Lead")),
(AND('[1]PWS Information'!$E$10="NTNC",Q3128="Lead")))),"Tier 1",
IF((OR((AND('[1]PWS Information'!$E$10="CWS",U3128="Multiple Family Residence",'[1]PWS Information'!$E$11="No",Q3128="Lead")),
(AND('[1]PWS Information'!$E$10="CWS",U3128="Other",Q3128="Lead")),
(AND('[1]PWS Information'!$E$10="CWS",U3128="Building",Q3128="Lead")))),"Tier 2",
IF((OR((AND('[1]PWS Information'!$E$10="CWS",U3128="Single Family Residence",Q3128="Galvanized Requiring Replacement")),
(AND('[1]PWS Information'!$E$10="CWS",U3128="Single Family Residence",Q3128="Galvanized Requiring Replacement",R3128="Yes")),
(AND('[1]PWS Information'!$E$10="NTNC",Q3128="Galvanized Requiring Replacement")),
(AND('[1]PWS Information'!$E$10="NTNC",U3128="Single Family Residence",R3128="Yes")))),"Tier 3",
IF((OR((AND('[1]PWS Information'!$E$10="CWS",U3128="Single Family Residence",S3128="Yes",Q3128="Non-Lead", J3128="Non-Lead - Copper",L3128="Before 1989")),
(AND('[1]PWS Information'!$E$10="CWS",U3128="Single Family Residence",S3128="Yes",Q3128="Non-Lead", N3128="Non-Lead - Copper",O3128="Before 1989")))),"Tier 4",
IF((OR((AND('[1]PWS Information'!$E$10="NTNC",Q3128="Non-Lead")),
(AND('[1]PWS Information'!$E$10="CWS",Q3128="Non-Lead",S3128="")),
(AND('[1]PWS Information'!$E$10="CWS",Q3128="Non-Lead",S3128="No")),
(AND('[1]PWS Information'!$E$10="CWS",Q3128="Non-Lead",S3128="Don't Know")),
(AND('[1]PWS Information'!$E$10="CWS",Q3128="Non-Lead", J3128="Non-Lead - Copper", S3128="Yes", L3128="Between 1989 and 2014")),
(AND('[1]PWS Information'!$E$10="CWS",Q3128="Non-Lead", J3128="Non-Lead - Copper", S3128="Yes", L3128="After 2014")),
(AND('[1]PWS Information'!$E$10="CWS",Q3128="Non-Lead", J3128="Non-Lead - Copper", S3128="Yes", L3128="Unknown")),
(AND('[1]PWS Information'!$E$10="CWS",Q3128="Non-Lead", N3128="Non-Lead - Copper", S3128="Yes", O3128="Between 1989 and 2014")),
(AND('[1]PWS Information'!$E$10="CWS",Q3128="Non-Lead", N3128="Non-Lead - Copper", S3128="Yes", O3128="After 2014")),
(AND('[1]PWS Information'!$E$10="CWS",Q3128="Non-Lead", N3128="Non-Lead - Copper", S3128="Yes", O3128="Unknown")),
(AND('[1]PWS Information'!$E$10="CWS",Q3128="Unknown")),
(AND('[1]PWS Information'!$E$10="NTNC",Q3128="Unknown")))),"Tier 5",
"")))))</f>
        <v>Tier 5</v>
      </c>
      <c r="Z3128" s="71"/>
      <c r="AA3128" s="71"/>
    </row>
    <row r="3129" spans="1:27" ht="72" x14ac:dyDescent="0.3">
      <c r="A3129" s="1"/>
      <c r="B3129" s="70" t="s">
        <v>851</v>
      </c>
      <c r="C3129" s="60">
        <v>264</v>
      </c>
      <c r="D3129" s="61" t="s">
        <v>825</v>
      </c>
      <c r="E3129" s="61" t="s">
        <v>128</v>
      </c>
      <c r="F3129" s="61">
        <v>78640</v>
      </c>
      <c r="G3129" s="62" t="s">
        <v>677</v>
      </c>
      <c r="H3129" s="63">
        <v>29.965536100000001</v>
      </c>
      <c r="I3129" s="64">
        <v>-97.819566666666603</v>
      </c>
      <c r="J3129" s="65" t="s">
        <v>50</v>
      </c>
      <c r="K3129" s="66" t="s">
        <v>51</v>
      </c>
      <c r="L3129" s="62" t="s">
        <v>52</v>
      </c>
      <c r="M3129" s="69"/>
      <c r="N3129" s="65" t="s">
        <v>50</v>
      </c>
      <c r="O3129" s="66" t="s">
        <v>52</v>
      </c>
      <c r="P3129" s="69"/>
      <c r="Q3129" s="55" t="str">
        <f t="shared" si="48"/>
        <v>Non-Lead</v>
      </c>
      <c r="R3129" s="70" t="s">
        <v>51</v>
      </c>
      <c r="S3129" s="70" t="s">
        <v>51</v>
      </c>
      <c r="T3129" s="70"/>
      <c r="U3129" s="71" t="s">
        <v>53</v>
      </c>
      <c r="V3129" s="71" t="s">
        <v>51</v>
      </c>
      <c r="W3129" s="71" t="s">
        <v>51</v>
      </c>
      <c r="X3129" s="71" t="s">
        <v>51</v>
      </c>
      <c r="Y3129" s="72" t="str">
        <f>IF((OR((AND('[1]PWS Information'!$E$10="CWS",U3129="Single Family Residence",Q3129="Lead")),
(AND('[1]PWS Information'!$E$10="CWS",U3129="Multiple Family Residence",'[1]PWS Information'!$E$11="Yes",Q3129="Lead")),
(AND('[1]PWS Information'!$E$10="NTNC",Q3129="Lead")))),"Tier 1",
IF((OR((AND('[1]PWS Information'!$E$10="CWS",U3129="Multiple Family Residence",'[1]PWS Information'!$E$11="No",Q3129="Lead")),
(AND('[1]PWS Information'!$E$10="CWS",U3129="Other",Q3129="Lead")),
(AND('[1]PWS Information'!$E$10="CWS",U3129="Building",Q3129="Lead")))),"Tier 2",
IF((OR((AND('[1]PWS Information'!$E$10="CWS",U3129="Single Family Residence",Q3129="Galvanized Requiring Replacement")),
(AND('[1]PWS Information'!$E$10="CWS",U3129="Single Family Residence",Q3129="Galvanized Requiring Replacement",R3129="Yes")),
(AND('[1]PWS Information'!$E$10="NTNC",Q3129="Galvanized Requiring Replacement")),
(AND('[1]PWS Information'!$E$10="NTNC",U3129="Single Family Residence",R3129="Yes")))),"Tier 3",
IF((OR((AND('[1]PWS Information'!$E$10="CWS",U3129="Single Family Residence",S3129="Yes",Q3129="Non-Lead", J3129="Non-Lead - Copper",L3129="Before 1989")),
(AND('[1]PWS Information'!$E$10="CWS",U3129="Single Family Residence",S3129="Yes",Q3129="Non-Lead", N3129="Non-Lead - Copper",O3129="Before 1989")))),"Tier 4",
IF((OR((AND('[1]PWS Information'!$E$10="NTNC",Q3129="Non-Lead")),
(AND('[1]PWS Information'!$E$10="CWS",Q3129="Non-Lead",S3129="")),
(AND('[1]PWS Information'!$E$10="CWS",Q3129="Non-Lead",S3129="No")),
(AND('[1]PWS Information'!$E$10="CWS",Q3129="Non-Lead",S3129="Don't Know")),
(AND('[1]PWS Information'!$E$10="CWS",Q3129="Non-Lead", J3129="Non-Lead - Copper", S3129="Yes", L3129="Between 1989 and 2014")),
(AND('[1]PWS Information'!$E$10="CWS",Q3129="Non-Lead", J3129="Non-Lead - Copper", S3129="Yes", L3129="After 2014")),
(AND('[1]PWS Information'!$E$10="CWS",Q3129="Non-Lead", J3129="Non-Lead - Copper", S3129="Yes", L3129="Unknown")),
(AND('[1]PWS Information'!$E$10="CWS",Q3129="Non-Lead", N3129="Non-Lead - Copper", S3129="Yes", O3129="Between 1989 and 2014")),
(AND('[1]PWS Information'!$E$10="CWS",Q3129="Non-Lead", N3129="Non-Lead - Copper", S3129="Yes", O3129="After 2014")),
(AND('[1]PWS Information'!$E$10="CWS",Q3129="Non-Lead", N3129="Non-Lead - Copper", S3129="Yes", O3129="Unknown")),
(AND('[1]PWS Information'!$E$10="CWS",Q3129="Unknown")),
(AND('[1]PWS Information'!$E$10="NTNC",Q3129="Unknown")))),"Tier 5",
"")))))</f>
        <v>Tier 5</v>
      </c>
      <c r="Z3129" s="71"/>
      <c r="AA3129" s="71"/>
    </row>
    <row r="3130" spans="1:27" ht="72" x14ac:dyDescent="0.3">
      <c r="A3130" s="17"/>
      <c r="B3130" s="70" t="s">
        <v>852</v>
      </c>
      <c r="C3130" s="60">
        <v>265</v>
      </c>
      <c r="D3130" s="61" t="s">
        <v>825</v>
      </c>
      <c r="E3130" s="61" t="s">
        <v>128</v>
      </c>
      <c r="F3130" s="61">
        <v>78640</v>
      </c>
      <c r="G3130" s="62" t="s">
        <v>677</v>
      </c>
      <c r="H3130" s="63">
        <v>29.965258299999999</v>
      </c>
      <c r="I3130" s="64">
        <v>-97.8199166666666</v>
      </c>
      <c r="J3130" s="65" t="s">
        <v>50</v>
      </c>
      <c r="K3130" s="66" t="s">
        <v>51</v>
      </c>
      <c r="L3130" s="62" t="s">
        <v>52</v>
      </c>
      <c r="M3130" s="69"/>
      <c r="N3130" s="65" t="s">
        <v>50</v>
      </c>
      <c r="O3130" s="66" t="s">
        <v>52</v>
      </c>
      <c r="P3130" s="69"/>
      <c r="Q3130" s="55" t="str">
        <f t="shared" si="48"/>
        <v>Non-Lead</v>
      </c>
      <c r="R3130" s="70" t="s">
        <v>51</v>
      </c>
      <c r="S3130" s="70" t="s">
        <v>51</v>
      </c>
      <c r="T3130" s="70"/>
      <c r="U3130" s="71" t="s">
        <v>53</v>
      </c>
      <c r="V3130" s="71" t="s">
        <v>51</v>
      </c>
      <c r="W3130" s="71" t="s">
        <v>51</v>
      </c>
      <c r="X3130" s="71" t="s">
        <v>51</v>
      </c>
      <c r="Y3130" s="72" t="str">
        <f>IF((OR((AND('[1]PWS Information'!$E$10="CWS",U3130="Single Family Residence",Q3130="Lead")),
(AND('[1]PWS Information'!$E$10="CWS",U3130="Multiple Family Residence",'[1]PWS Information'!$E$11="Yes",Q3130="Lead")),
(AND('[1]PWS Information'!$E$10="NTNC",Q3130="Lead")))),"Tier 1",
IF((OR((AND('[1]PWS Information'!$E$10="CWS",U3130="Multiple Family Residence",'[1]PWS Information'!$E$11="No",Q3130="Lead")),
(AND('[1]PWS Information'!$E$10="CWS",U3130="Other",Q3130="Lead")),
(AND('[1]PWS Information'!$E$10="CWS",U3130="Building",Q3130="Lead")))),"Tier 2",
IF((OR((AND('[1]PWS Information'!$E$10="CWS",U3130="Single Family Residence",Q3130="Galvanized Requiring Replacement")),
(AND('[1]PWS Information'!$E$10="CWS",U3130="Single Family Residence",Q3130="Galvanized Requiring Replacement",R3130="Yes")),
(AND('[1]PWS Information'!$E$10="NTNC",Q3130="Galvanized Requiring Replacement")),
(AND('[1]PWS Information'!$E$10="NTNC",U3130="Single Family Residence",R3130="Yes")))),"Tier 3",
IF((OR((AND('[1]PWS Information'!$E$10="CWS",U3130="Single Family Residence",S3130="Yes",Q3130="Non-Lead", J3130="Non-Lead - Copper",L3130="Before 1989")),
(AND('[1]PWS Information'!$E$10="CWS",U3130="Single Family Residence",S3130="Yes",Q3130="Non-Lead", N3130="Non-Lead - Copper",O3130="Before 1989")))),"Tier 4",
IF((OR((AND('[1]PWS Information'!$E$10="NTNC",Q3130="Non-Lead")),
(AND('[1]PWS Information'!$E$10="CWS",Q3130="Non-Lead",S3130="")),
(AND('[1]PWS Information'!$E$10="CWS",Q3130="Non-Lead",S3130="No")),
(AND('[1]PWS Information'!$E$10="CWS",Q3130="Non-Lead",S3130="Don't Know")),
(AND('[1]PWS Information'!$E$10="CWS",Q3130="Non-Lead", J3130="Non-Lead - Copper", S3130="Yes", L3130="Between 1989 and 2014")),
(AND('[1]PWS Information'!$E$10="CWS",Q3130="Non-Lead", J3130="Non-Lead - Copper", S3130="Yes", L3130="After 2014")),
(AND('[1]PWS Information'!$E$10="CWS",Q3130="Non-Lead", J3130="Non-Lead - Copper", S3130="Yes", L3130="Unknown")),
(AND('[1]PWS Information'!$E$10="CWS",Q3130="Non-Lead", N3130="Non-Lead - Copper", S3130="Yes", O3130="Between 1989 and 2014")),
(AND('[1]PWS Information'!$E$10="CWS",Q3130="Non-Lead", N3130="Non-Lead - Copper", S3130="Yes", O3130="After 2014")),
(AND('[1]PWS Information'!$E$10="CWS",Q3130="Non-Lead", N3130="Non-Lead - Copper", S3130="Yes", O3130="Unknown")),
(AND('[1]PWS Information'!$E$10="CWS",Q3130="Unknown")),
(AND('[1]PWS Information'!$E$10="NTNC",Q3130="Unknown")))),"Tier 5",
"")))))</f>
        <v>Tier 5</v>
      </c>
      <c r="Z3130" s="71"/>
      <c r="AA3130" s="71"/>
    </row>
    <row r="3131" spans="1:27" ht="72" x14ac:dyDescent="0.3">
      <c r="A3131" s="1"/>
      <c r="B3131" s="70">
        <v>15507201</v>
      </c>
      <c r="C3131" s="60">
        <v>272</v>
      </c>
      <c r="D3131" s="61" t="s">
        <v>825</v>
      </c>
      <c r="E3131" s="61" t="s">
        <v>128</v>
      </c>
      <c r="F3131" s="61">
        <v>78640</v>
      </c>
      <c r="G3131" s="62" t="s">
        <v>677</v>
      </c>
      <c r="H3131" s="63">
        <v>29.965638899999998</v>
      </c>
      <c r="I3131" s="64">
        <v>-97.819638888888804</v>
      </c>
      <c r="J3131" s="65" t="s">
        <v>50</v>
      </c>
      <c r="K3131" s="66" t="s">
        <v>51</v>
      </c>
      <c r="L3131" s="62" t="s">
        <v>52</v>
      </c>
      <c r="M3131" s="69"/>
      <c r="N3131" s="65" t="s">
        <v>50</v>
      </c>
      <c r="O3131" s="66" t="s">
        <v>52</v>
      </c>
      <c r="P3131" s="69"/>
      <c r="Q3131" s="55" t="str">
        <f t="shared" si="48"/>
        <v>Non-Lead</v>
      </c>
      <c r="R3131" s="70" t="s">
        <v>51</v>
      </c>
      <c r="S3131" s="70" t="s">
        <v>51</v>
      </c>
      <c r="T3131" s="70"/>
      <c r="U3131" s="71" t="s">
        <v>53</v>
      </c>
      <c r="V3131" s="71" t="s">
        <v>51</v>
      </c>
      <c r="W3131" s="71" t="s">
        <v>51</v>
      </c>
      <c r="X3131" s="71" t="s">
        <v>51</v>
      </c>
      <c r="Y3131" s="72" t="str">
        <f>IF((OR((AND('[1]PWS Information'!$E$10="CWS",U3131="Single Family Residence",Q3131="Lead")),
(AND('[1]PWS Information'!$E$10="CWS",U3131="Multiple Family Residence",'[1]PWS Information'!$E$11="Yes",Q3131="Lead")),
(AND('[1]PWS Information'!$E$10="NTNC",Q3131="Lead")))),"Tier 1",
IF((OR((AND('[1]PWS Information'!$E$10="CWS",U3131="Multiple Family Residence",'[1]PWS Information'!$E$11="No",Q3131="Lead")),
(AND('[1]PWS Information'!$E$10="CWS",U3131="Other",Q3131="Lead")),
(AND('[1]PWS Information'!$E$10="CWS",U3131="Building",Q3131="Lead")))),"Tier 2",
IF((OR((AND('[1]PWS Information'!$E$10="CWS",U3131="Single Family Residence",Q3131="Galvanized Requiring Replacement")),
(AND('[1]PWS Information'!$E$10="CWS",U3131="Single Family Residence",Q3131="Galvanized Requiring Replacement",R3131="Yes")),
(AND('[1]PWS Information'!$E$10="NTNC",Q3131="Galvanized Requiring Replacement")),
(AND('[1]PWS Information'!$E$10="NTNC",U3131="Single Family Residence",R3131="Yes")))),"Tier 3",
IF((OR((AND('[1]PWS Information'!$E$10="CWS",U3131="Single Family Residence",S3131="Yes",Q3131="Non-Lead", J3131="Non-Lead - Copper",L3131="Before 1989")),
(AND('[1]PWS Information'!$E$10="CWS",U3131="Single Family Residence",S3131="Yes",Q3131="Non-Lead", N3131="Non-Lead - Copper",O3131="Before 1989")))),"Tier 4",
IF((OR((AND('[1]PWS Information'!$E$10="NTNC",Q3131="Non-Lead")),
(AND('[1]PWS Information'!$E$10="CWS",Q3131="Non-Lead",S3131="")),
(AND('[1]PWS Information'!$E$10="CWS",Q3131="Non-Lead",S3131="No")),
(AND('[1]PWS Information'!$E$10="CWS",Q3131="Non-Lead",S3131="Don't Know")),
(AND('[1]PWS Information'!$E$10="CWS",Q3131="Non-Lead", J3131="Non-Lead - Copper", S3131="Yes", L3131="Between 1989 and 2014")),
(AND('[1]PWS Information'!$E$10="CWS",Q3131="Non-Lead", J3131="Non-Lead - Copper", S3131="Yes", L3131="After 2014")),
(AND('[1]PWS Information'!$E$10="CWS",Q3131="Non-Lead", J3131="Non-Lead - Copper", S3131="Yes", L3131="Unknown")),
(AND('[1]PWS Information'!$E$10="CWS",Q3131="Non-Lead", N3131="Non-Lead - Copper", S3131="Yes", O3131="Between 1989 and 2014")),
(AND('[1]PWS Information'!$E$10="CWS",Q3131="Non-Lead", N3131="Non-Lead - Copper", S3131="Yes", O3131="After 2014")),
(AND('[1]PWS Information'!$E$10="CWS",Q3131="Non-Lead", N3131="Non-Lead - Copper", S3131="Yes", O3131="Unknown")),
(AND('[1]PWS Information'!$E$10="CWS",Q3131="Unknown")),
(AND('[1]PWS Information'!$E$10="NTNC",Q3131="Unknown")))),"Tier 5",
"")))))</f>
        <v>Tier 5</v>
      </c>
      <c r="Z3131" s="71"/>
      <c r="AA3131" s="71"/>
    </row>
    <row r="3132" spans="1:27" ht="72" x14ac:dyDescent="0.3">
      <c r="A3132" s="1"/>
      <c r="B3132" s="70" t="s">
        <v>853</v>
      </c>
      <c r="C3132" s="60">
        <v>273</v>
      </c>
      <c r="D3132" s="61" t="s">
        <v>825</v>
      </c>
      <c r="E3132" s="61" t="s">
        <v>128</v>
      </c>
      <c r="F3132" s="61">
        <v>78640</v>
      </c>
      <c r="G3132" s="62" t="s">
        <v>677</v>
      </c>
      <c r="H3132" s="63">
        <v>29.965327800000001</v>
      </c>
      <c r="I3132" s="64">
        <v>-97.820038888888803</v>
      </c>
      <c r="J3132" s="65" t="s">
        <v>50</v>
      </c>
      <c r="K3132" s="66" t="s">
        <v>51</v>
      </c>
      <c r="L3132" s="62" t="s">
        <v>52</v>
      </c>
      <c r="M3132" s="69"/>
      <c r="N3132" s="65" t="s">
        <v>50</v>
      </c>
      <c r="O3132" s="66" t="s">
        <v>52</v>
      </c>
      <c r="P3132" s="69"/>
      <c r="Q3132" s="55" t="str">
        <f t="shared" si="48"/>
        <v>Non-Lead</v>
      </c>
      <c r="R3132" s="70" t="s">
        <v>51</v>
      </c>
      <c r="S3132" s="70" t="s">
        <v>51</v>
      </c>
      <c r="T3132" s="70"/>
      <c r="U3132" s="71" t="s">
        <v>53</v>
      </c>
      <c r="V3132" s="71" t="s">
        <v>51</v>
      </c>
      <c r="W3132" s="71" t="s">
        <v>51</v>
      </c>
      <c r="X3132" s="71" t="s">
        <v>51</v>
      </c>
      <c r="Y3132" s="72" t="str">
        <f>IF((OR((AND('[1]PWS Information'!$E$10="CWS",U3132="Single Family Residence",Q3132="Lead")),
(AND('[1]PWS Information'!$E$10="CWS",U3132="Multiple Family Residence",'[1]PWS Information'!$E$11="Yes",Q3132="Lead")),
(AND('[1]PWS Information'!$E$10="NTNC",Q3132="Lead")))),"Tier 1",
IF((OR((AND('[1]PWS Information'!$E$10="CWS",U3132="Multiple Family Residence",'[1]PWS Information'!$E$11="No",Q3132="Lead")),
(AND('[1]PWS Information'!$E$10="CWS",U3132="Other",Q3132="Lead")),
(AND('[1]PWS Information'!$E$10="CWS",U3132="Building",Q3132="Lead")))),"Tier 2",
IF((OR((AND('[1]PWS Information'!$E$10="CWS",U3132="Single Family Residence",Q3132="Galvanized Requiring Replacement")),
(AND('[1]PWS Information'!$E$10="CWS",U3132="Single Family Residence",Q3132="Galvanized Requiring Replacement",R3132="Yes")),
(AND('[1]PWS Information'!$E$10="NTNC",Q3132="Galvanized Requiring Replacement")),
(AND('[1]PWS Information'!$E$10="NTNC",U3132="Single Family Residence",R3132="Yes")))),"Tier 3",
IF((OR((AND('[1]PWS Information'!$E$10="CWS",U3132="Single Family Residence",S3132="Yes",Q3132="Non-Lead", J3132="Non-Lead - Copper",L3132="Before 1989")),
(AND('[1]PWS Information'!$E$10="CWS",U3132="Single Family Residence",S3132="Yes",Q3132="Non-Lead", N3132="Non-Lead - Copper",O3132="Before 1989")))),"Tier 4",
IF((OR((AND('[1]PWS Information'!$E$10="NTNC",Q3132="Non-Lead")),
(AND('[1]PWS Information'!$E$10="CWS",Q3132="Non-Lead",S3132="")),
(AND('[1]PWS Information'!$E$10="CWS",Q3132="Non-Lead",S3132="No")),
(AND('[1]PWS Information'!$E$10="CWS",Q3132="Non-Lead",S3132="Don't Know")),
(AND('[1]PWS Information'!$E$10="CWS",Q3132="Non-Lead", J3132="Non-Lead - Copper", S3132="Yes", L3132="Between 1989 and 2014")),
(AND('[1]PWS Information'!$E$10="CWS",Q3132="Non-Lead", J3132="Non-Lead - Copper", S3132="Yes", L3132="After 2014")),
(AND('[1]PWS Information'!$E$10="CWS",Q3132="Non-Lead", J3132="Non-Lead - Copper", S3132="Yes", L3132="Unknown")),
(AND('[1]PWS Information'!$E$10="CWS",Q3132="Non-Lead", N3132="Non-Lead - Copper", S3132="Yes", O3132="Between 1989 and 2014")),
(AND('[1]PWS Information'!$E$10="CWS",Q3132="Non-Lead", N3132="Non-Lead - Copper", S3132="Yes", O3132="After 2014")),
(AND('[1]PWS Information'!$E$10="CWS",Q3132="Non-Lead", N3132="Non-Lead - Copper", S3132="Yes", O3132="Unknown")),
(AND('[1]PWS Information'!$E$10="CWS",Q3132="Unknown")),
(AND('[1]PWS Information'!$E$10="NTNC",Q3132="Unknown")))),"Tier 5",
"")))))</f>
        <v>Tier 5</v>
      </c>
      <c r="Z3132" s="71"/>
      <c r="AA3132" s="71"/>
    </row>
    <row r="3133" spans="1:27" ht="72" x14ac:dyDescent="0.3">
      <c r="A3133" s="1"/>
      <c r="B3133" s="70" t="s">
        <v>854</v>
      </c>
      <c r="C3133" s="60">
        <v>281</v>
      </c>
      <c r="D3133" s="61" t="s">
        <v>825</v>
      </c>
      <c r="E3133" s="61" t="s">
        <v>128</v>
      </c>
      <c r="F3133" s="61">
        <v>78640</v>
      </c>
      <c r="G3133" s="62" t="s">
        <v>677</v>
      </c>
      <c r="H3133" s="63">
        <v>29.9654083</v>
      </c>
      <c r="I3133" s="64">
        <v>-97.820113888888798</v>
      </c>
      <c r="J3133" s="65" t="s">
        <v>50</v>
      </c>
      <c r="K3133" s="66" t="s">
        <v>51</v>
      </c>
      <c r="L3133" s="62" t="s">
        <v>52</v>
      </c>
      <c r="M3133" s="69"/>
      <c r="N3133" s="65" t="s">
        <v>50</v>
      </c>
      <c r="O3133" s="66" t="s">
        <v>52</v>
      </c>
      <c r="P3133" s="69"/>
      <c r="Q3133" s="55" t="str">
        <f t="shared" si="48"/>
        <v>Non-Lead</v>
      </c>
      <c r="R3133" s="70" t="s">
        <v>51</v>
      </c>
      <c r="S3133" s="70" t="s">
        <v>51</v>
      </c>
      <c r="T3133" s="70"/>
      <c r="U3133" s="71" t="s">
        <v>53</v>
      </c>
      <c r="V3133" s="71" t="s">
        <v>51</v>
      </c>
      <c r="W3133" s="71" t="s">
        <v>51</v>
      </c>
      <c r="X3133" s="71" t="s">
        <v>51</v>
      </c>
      <c r="Y3133" s="72" t="str">
        <f>IF((OR((AND('[1]PWS Information'!$E$10="CWS",U3133="Single Family Residence",Q3133="Lead")),
(AND('[1]PWS Information'!$E$10="CWS",U3133="Multiple Family Residence",'[1]PWS Information'!$E$11="Yes",Q3133="Lead")),
(AND('[1]PWS Information'!$E$10="NTNC",Q3133="Lead")))),"Tier 1",
IF((OR((AND('[1]PWS Information'!$E$10="CWS",U3133="Multiple Family Residence",'[1]PWS Information'!$E$11="No",Q3133="Lead")),
(AND('[1]PWS Information'!$E$10="CWS",U3133="Other",Q3133="Lead")),
(AND('[1]PWS Information'!$E$10="CWS",U3133="Building",Q3133="Lead")))),"Tier 2",
IF((OR((AND('[1]PWS Information'!$E$10="CWS",U3133="Single Family Residence",Q3133="Galvanized Requiring Replacement")),
(AND('[1]PWS Information'!$E$10="CWS",U3133="Single Family Residence",Q3133="Galvanized Requiring Replacement",R3133="Yes")),
(AND('[1]PWS Information'!$E$10="NTNC",Q3133="Galvanized Requiring Replacement")),
(AND('[1]PWS Information'!$E$10="NTNC",U3133="Single Family Residence",R3133="Yes")))),"Tier 3",
IF((OR((AND('[1]PWS Information'!$E$10="CWS",U3133="Single Family Residence",S3133="Yes",Q3133="Non-Lead", J3133="Non-Lead - Copper",L3133="Before 1989")),
(AND('[1]PWS Information'!$E$10="CWS",U3133="Single Family Residence",S3133="Yes",Q3133="Non-Lead", N3133="Non-Lead - Copper",O3133="Before 1989")))),"Tier 4",
IF((OR((AND('[1]PWS Information'!$E$10="NTNC",Q3133="Non-Lead")),
(AND('[1]PWS Information'!$E$10="CWS",Q3133="Non-Lead",S3133="")),
(AND('[1]PWS Information'!$E$10="CWS",Q3133="Non-Lead",S3133="No")),
(AND('[1]PWS Information'!$E$10="CWS",Q3133="Non-Lead",S3133="Don't Know")),
(AND('[1]PWS Information'!$E$10="CWS",Q3133="Non-Lead", J3133="Non-Lead - Copper", S3133="Yes", L3133="Between 1989 and 2014")),
(AND('[1]PWS Information'!$E$10="CWS",Q3133="Non-Lead", J3133="Non-Lead - Copper", S3133="Yes", L3133="After 2014")),
(AND('[1]PWS Information'!$E$10="CWS",Q3133="Non-Lead", J3133="Non-Lead - Copper", S3133="Yes", L3133="Unknown")),
(AND('[1]PWS Information'!$E$10="CWS",Q3133="Non-Lead", N3133="Non-Lead - Copper", S3133="Yes", O3133="Between 1989 and 2014")),
(AND('[1]PWS Information'!$E$10="CWS",Q3133="Non-Lead", N3133="Non-Lead - Copper", S3133="Yes", O3133="After 2014")),
(AND('[1]PWS Information'!$E$10="CWS",Q3133="Non-Lead", N3133="Non-Lead - Copper", S3133="Yes", O3133="Unknown")),
(AND('[1]PWS Information'!$E$10="CWS",Q3133="Unknown")),
(AND('[1]PWS Information'!$E$10="NTNC",Q3133="Unknown")))),"Tier 5",
"")))))</f>
        <v>Tier 5</v>
      </c>
      <c r="Z3133" s="71"/>
      <c r="AA3133" s="71"/>
    </row>
    <row r="3134" spans="1:27" ht="72" x14ac:dyDescent="0.3">
      <c r="A3134" s="17"/>
      <c r="B3134" s="70" t="s">
        <v>855</v>
      </c>
      <c r="C3134" s="60">
        <v>282</v>
      </c>
      <c r="D3134" s="61" t="s">
        <v>825</v>
      </c>
      <c r="E3134" s="61" t="s">
        <v>128</v>
      </c>
      <c r="F3134" s="61">
        <v>78640</v>
      </c>
      <c r="G3134" s="62" t="s">
        <v>677</v>
      </c>
      <c r="H3134" s="63">
        <v>29.9657056</v>
      </c>
      <c r="I3134" s="64">
        <v>-97.819749999999999</v>
      </c>
      <c r="J3134" s="65" t="s">
        <v>50</v>
      </c>
      <c r="K3134" s="66" t="s">
        <v>51</v>
      </c>
      <c r="L3134" s="62" t="s">
        <v>52</v>
      </c>
      <c r="M3134" s="69"/>
      <c r="N3134" s="65" t="s">
        <v>50</v>
      </c>
      <c r="O3134" s="66" t="s">
        <v>52</v>
      </c>
      <c r="P3134" s="69"/>
      <c r="Q3134" s="55" t="str">
        <f t="shared" si="48"/>
        <v>Non-Lead</v>
      </c>
      <c r="R3134" s="70" t="s">
        <v>51</v>
      </c>
      <c r="S3134" s="70" t="s">
        <v>51</v>
      </c>
      <c r="T3134" s="70"/>
      <c r="U3134" s="71" t="s">
        <v>53</v>
      </c>
      <c r="V3134" s="71" t="s">
        <v>51</v>
      </c>
      <c r="W3134" s="71" t="s">
        <v>51</v>
      </c>
      <c r="X3134" s="71" t="s">
        <v>51</v>
      </c>
      <c r="Y3134" s="72" t="str">
        <f>IF((OR((AND('[1]PWS Information'!$E$10="CWS",U3134="Single Family Residence",Q3134="Lead")),
(AND('[1]PWS Information'!$E$10="CWS",U3134="Multiple Family Residence",'[1]PWS Information'!$E$11="Yes",Q3134="Lead")),
(AND('[1]PWS Information'!$E$10="NTNC",Q3134="Lead")))),"Tier 1",
IF((OR((AND('[1]PWS Information'!$E$10="CWS",U3134="Multiple Family Residence",'[1]PWS Information'!$E$11="No",Q3134="Lead")),
(AND('[1]PWS Information'!$E$10="CWS",U3134="Other",Q3134="Lead")),
(AND('[1]PWS Information'!$E$10="CWS",U3134="Building",Q3134="Lead")))),"Tier 2",
IF((OR((AND('[1]PWS Information'!$E$10="CWS",U3134="Single Family Residence",Q3134="Galvanized Requiring Replacement")),
(AND('[1]PWS Information'!$E$10="CWS",U3134="Single Family Residence",Q3134="Galvanized Requiring Replacement",R3134="Yes")),
(AND('[1]PWS Information'!$E$10="NTNC",Q3134="Galvanized Requiring Replacement")),
(AND('[1]PWS Information'!$E$10="NTNC",U3134="Single Family Residence",R3134="Yes")))),"Tier 3",
IF((OR((AND('[1]PWS Information'!$E$10="CWS",U3134="Single Family Residence",S3134="Yes",Q3134="Non-Lead", J3134="Non-Lead - Copper",L3134="Before 1989")),
(AND('[1]PWS Information'!$E$10="CWS",U3134="Single Family Residence",S3134="Yes",Q3134="Non-Lead", N3134="Non-Lead - Copper",O3134="Before 1989")))),"Tier 4",
IF((OR((AND('[1]PWS Information'!$E$10="NTNC",Q3134="Non-Lead")),
(AND('[1]PWS Information'!$E$10="CWS",Q3134="Non-Lead",S3134="")),
(AND('[1]PWS Information'!$E$10="CWS",Q3134="Non-Lead",S3134="No")),
(AND('[1]PWS Information'!$E$10="CWS",Q3134="Non-Lead",S3134="Don't Know")),
(AND('[1]PWS Information'!$E$10="CWS",Q3134="Non-Lead", J3134="Non-Lead - Copper", S3134="Yes", L3134="Between 1989 and 2014")),
(AND('[1]PWS Information'!$E$10="CWS",Q3134="Non-Lead", J3134="Non-Lead - Copper", S3134="Yes", L3134="After 2014")),
(AND('[1]PWS Information'!$E$10="CWS",Q3134="Non-Lead", J3134="Non-Lead - Copper", S3134="Yes", L3134="Unknown")),
(AND('[1]PWS Information'!$E$10="CWS",Q3134="Non-Lead", N3134="Non-Lead - Copper", S3134="Yes", O3134="Between 1989 and 2014")),
(AND('[1]PWS Information'!$E$10="CWS",Q3134="Non-Lead", N3134="Non-Lead - Copper", S3134="Yes", O3134="After 2014")),
(AND('[1]PWS Information'!$E$10="CWS",Q3134="Non-Lead", N3134="Non-Lead - Copper", S3134="Yes", O3134="Unknown")),
(AND('[1]PWS Information'!$E$10="CWS",Q3134="Unknown")),
(AND('[1]PWS Information'!$E$10="NTNC",Q3134="Unknown")))),"Tier 5",
"")))))</f>
        <v>Tier 5</v>
      </c>
      <c r="Z3134" s="71"/>
      <c r="AA3134" s="71"/>
    </row>
    <row r="3135" spans="1:27" ht="72" x14ac:dyDescent="0.3">
      <c r="A3135" s="1"/>
      <c r="B3135" s="70" t="s">
        <v>856</v>
      </c>
      <c r="C3135" s="60">
        <v>158</v>
      </c>
      <c r="D3135" s="61" t="s">
        <v>857</v>
      </c>
      <c r="E3135" s="61" t="s">
        <v>128</v>
      </c>
      <c r="F3135" s="61">
        <v>78640</v>
      </c>
      <c r="G3135" s="62" t="s">
        <v>677</v>
      </c>
      <c r="H3135" s="63">
        <v>29.9635389</v>
      </c>
      <c r="I3135" s="64">
        <v>-97.817536111111096</v>
      </c>
      <c r="J3135" s="65" t="s">
        <v>50</v>
      </c>
      <c r="K3135" s="66" t="s">
        <v>51</v>
      </c>
      <c r="L3135" s="62" t="s">
        <v>52</v>
      </c>
      <c r="M3135" s="69"/>
      <c r="N3135" s="65" t="s">
        <v>50</v>
      </c>
      <c r="O3135" s="66" t="s">
        <v>52</v>
      </c>
      <c r="P3135" s="69"/>
      <c r="Q3135" s="55" t="str">
        <f t="shared" si="48"/>
        <v>Non-Lead</v>
      </c>
      <c r="R3135" s="70" t="s">
        <v>51</v>
      </c>
      <c r="S3135" s="70" t="s">
        <v>51</v>
      </c>
      <c r="T3135" s="70"/>
      <c r="U3135" s="71" t="s">
        <v>53</v>
      </c>
      <c r="V3135" s="71" t="s">
        <v>51</v>
      </c>
      <c r="W3135" s="71" t="s">
        <v>51</v>
      </c>
      <c r="X3135" s="71" t="s">
        <v>51</v>
      </c>
      <c r="Y3135" s="72" t="str">
        <f>IF((OR((AND('[1]PWS Information'!$E$10="CWS",U3135="Single Family Residence",Q3135="Lead")),
(AND('[1]PWS Information'!$E$10="CWS",U3135="Multiple Family Residence",'[1]PWS Information'!$E$11="Yes",Q3135="Lead")),
(AND('[1]PWS Information'!$E$10="NTNC",Q3135="Lead")))),"Tier 1",
IF((OR((AND('[1]PWS Information'!$E$10="CWS",U3135="Multiple Family Residence",'[1]PWS Information'!$E$11="No",Q3135="Lead")),
(AND('[1]PWS Information'!$E$10="CWS",U3135="Other",Q3135="Lead")),
(AND('[1]PWS Information'!$E$10="CWS",U3135="Building",Q3135="Lead")))),"Tier 2",
IF((OR((AND('[1]PWS Information'!$E$10="CWS",U3135="Single Family Residence",Q3135="Galvanized Requiring Replacement")),
(AND('[1]PWS Information'!$E$10="CWS",U3135="Single Family Residence",Q3135="Galvanized Requiring Replacement",R3135="Yes")),
(AND('[1]PWS Information'!$E$10="NTNC",Q3135="Galvanized Requiring Replacement")),
(AND('[1]PWS Information'!$E$10="NTNC",U3135="Single Family Residence",R3135="Yes")))),"Tier 3",
IF((OR((AND('[1]PWS Information'!$E$10="CWS",U3135="Single Family Residence",S3135="Yes",Q3135="Non-Lead", J3135="Non-Lead - Copper",L3135="Before 1989")),
(AND('[1]PWS Information'!$E$10="CWS",U3135="Single Family Residence",S3135="Yes",Q3135="Non-Lead", N3135="Non-Lead - Copper",O3135="Before 1989")))),"Tier 4",
IF((OR((AND('[1]PWS Information'!$E$10="NTNC",Q3135="Non-Lead")),
(AND('[1]PWS Information'!$E$10="CWS",Q3135="Non-Lead",S3135="")),
(AND('[1]PWS Information'!$E$10="CWS",Q3135="Non-Lead",S3135="No")),
(AND('[1]PWS Information'!$E$10="CWS",Q3135="Non-Lead",S3135="Don't Know")),
(AND('[1]PWS Information'!$E$10="CWS",Q3135="Non-Lead", J3135="Non-Lead - Copper", S3135="Yes", L3135="Between 1989 and 2014")),
(AND('[1]PWS Information'!$E$10="CWS",Q3135="Non-Lead", J3135="Non-Lead - Copper", S3135="Yes", L3135="After 2014")),
(AND('[1]PWS Information'!$E$10="CWS",Q3135="Non-Lead", J3135="Non-Lead - Copper", S3135="Yes", L3135="Unknown")),
(AND('[1]PWS Information'!$E$10="CWS",Q3135="Non-Lead", N3135="Non-Lead - Copper", S3135="Yes", O3135="Between 1989 and 2014")),
(AND('[1]PWS Information'!$E$10="CWS",Q3135="Non-Lead", N3135="Non-Lead - Copper", S3135="Yes", O3135="After 2014")),
(AND('[1]PWS Information'!$E$10="CWS",Q3135="Non-Lead", N3135="Non-Lead - Copper", S3135="Yes", O3135="Unknown")),
(AND('[1]PWS Information'!$E$10="CWS",Q3135="Unknown")),
(AND('[1]PWS Information'!$E$10="NTNC",Q3135="Unknown")))),"Tier 5",
"")))))</f>
        <v>Tier 5</v>
      </c>
      <c r="Z3135" s="71"/>
      <c r="AA3135" s="71"/>
    </row>
    <row r="3136" spans="1:27" ht="72" x14ac:dyDescent="0.3">
      <c r="A3136" s="1"/>
      <c r="B3136" s="70" t="s">
        <v>858</v>
      </c>
      <c r="C3136" s="60">
        <v>166</v>
      </c>
      <c r="D3136" s="61" t="s">
        <v>857</v>
      </c>
      <c r="E3136" s="61" t="s">
        <v>128</v>
      </c>
      <c r="F3136" s="61">
        <v>78640</v>
      </c>
      <c r="G3136" s="62" t="s">
        <v>677</v>
      </c>
      <c r="H3136" s="63">
        <v>29.963627800000001</v>
      </c>
      <c r="I3136" s="64">
        <v>-97.817433333333298</v>
      </c>
      <c r="J3136" s="65" t="s">
        <v>50</v>
      </c>
      <c r="K3136" s="66" t="s">
        <v>51</v>
      </c>
      <c r="L3136" s="62" t="s">
        <v>52</v>
      </c>
      <c r="M3136" s="69"/>
      <c r="N3136" s="65" t="s">
        <v>50</v>
      </c>
      <c r="O3136" s="66" t="s">
        <v>52</v>
      </c>
      <c r="P3136" s="69"/>
      <c r="Q3136" s="55" t="str">
        <f t="shared" si="48"/>
        <v>Non-Lead</v>
      </c>
      <c r="R3136" s="70" t="s">
        <v>51</v>
      </c>
      <c r="S3136" s="70" t="s">
        <v>51</v>
      </c>
      <c r="T3136" s="70"/>
      <c r="U3136" s="71" t="s">
        <v>53</v>
      </c>
      <c r="V3136" s="71" t="s">
        <v>51</v>
      </c>
      <c r="W3136" s="71" t="s">
        <v>51</v>
      </c>
      <c r="X3136" s="71" t="s">
        <v>51</v>
      </c>
      <c r="Y3136" s="72" t="str">
        <f>IF((OR((AND('[1]PWS Information'!$E$10="CWS",U3136="Single Family Residence",Q3136="Lead")),
(AND('[1]PWS Information'!$E$10="CWS",U3136="Multiple Family Residence",'[1]PWS Information'!$E$11="Yes",Q3136="Lead")),
(AND('[1]PWS Information'!$E$10="NTNC",Q3136="Lead")))),"Tier 1",
IF((OR((AND('[1]PWS Information'!$E$10="CWS",U3136="Multiple Family Residence",'[1]PWS Information'!$E$11="No",Q3136="Lead")),
(AND('[1]PWS Information'!$E$10="CWS",U3136="Other",Q3136="Lead")),
(AND('[1]PWS Information'!$E$10="CWS",U3136="Building",Q3136="Lead")))),"Tier 2",
IF((OR((AND('[1]PWS Information'!$E$10="CWS",U3136="Single Family Residence",Q3136="Galvanized Requiring Replacement")),
(AND('[1]PWS Information'!$E$10="CWS",U3136="Single Family Residence",Q3136="Galvanized Requiring Replacement",R3136="Yes")),
(AND('[1]PWS Information'!$E$10="NTNC",Q3136="Galvanized Requiring Replacement")),
(AND('[1]PWS Information'!$E$10="NTNC",U3136="Single Family Residence",R3136="Yes")))),"Tier 3",
IF((OR((AND('[1]PWS Information'!$E$10="CWS",U3136="Single Family Residence",S3136="Yes",Q3136="Non-Lead", J3136="Non-Lead - Copper",L3136="Before 1989")),
(AND('[1]PWS Information'!$E$10="CWS",U3136="Single Family Residence",S3136="Yes",Q3136="Non-Lead", N3136="Non-Lead - Copper",O3136="Before 1989")))),"Tier 4",
IF((OR((AND('[1]PWS Information'!$E$10="NTNC",Q3136="Non-Lead")),
(AND('[1]PWS Information'!$E$10="CWS",Q3136="Non-Lead",S3136="")),
(AND('[1]PWS Information'!$E$10="CWS",Q3136="Non-Lead",S3136="No")),
(AND('[1]PWS Information'!$E$10="CWS",Q3136="Non-Lead",S3136="Don't Know")),
(AND('[1]PWS Information'!$E$10="CWS",Q3136="Non-Lead", J3136="Non-Lead - Copper", S3136="Yes", L3136="Between 1989 and 2014")),
(AND('[1]PWS Information'!$E$10="CWS",Q3136="Non-Lead", J3136="Non-Lead - Copper", S3136="Yes", L3136="After 2014")),
(AND('[1]PWS Information'!$E$10="CWS",Q3136="Non-Lead", J3136="Non-Lead - Copper", S3136="Yes", L3136="Unknown")),
(AND('[1]PWS Information'!$E$10="CWS",Q3136="Non-Lead", N3136="Non-Lead - Copper", S3136="Yes", O3136="Between 1989 and 2014")),
(AND('[1]PWS Information'!$E$10="CWS",Q3136="Non-Lead", N3136="Non-Lead - Copper", S3136="Yes", O3136="After 2014")),
(AND('[1]PWS Information'!$E$10="CWS",Q3136="Non-Lead", N3136="Non-Lead - Copper", S3136="Yes", O3136="Unknown")),
(AND('[1]PWS Information'!$E$10="CWS",Q3136="Unknown")),
(AND('[1]PWS Information'!$E$10="NTNC",Q3136="Unknown")))),"Tier 5",
"")))))</f>
        <v>Tier 5</v>
      </c>
      <c r="Z3136" s="71"/>
      <c r="AA3136" s="71"/>
    </row>
    <row r="3137" spans="1:27" ht="72" x14ac:dyDescent="0.3">
      <c r="A3137" s="1"/>
      <c r="B3137" s="70" t="s">
        <v>859</v>
      </c>
      <c r="C3137" s="60">
        <v>172</v>
      </c>
      <c r="D3137" s="61" t="s">
        <v>857</v>
      </c>
      <c r="E3137" s="61" t="s">
        <v>128</v>
      </c>
      <c r="F3137" s="61">
        <v>78640</v>
      </c>
      <c r="G3137" s="62" t="s">
        <v>677</v>
      </c>
      <c r="H3137" s="63">
        <v>29.963688900000001</v>
      </c>
      <c r="I3137" s="64">
        <v>-97.817333333333295</v>
      </c>
      <c r="J3137" s="65" t="s">
        <v>50</v>
      </c>
      <c r="K3137" s="66" t="s">
        <v>51</v>
      </c>
      <c r="L3137" s="62" t="s">
        <v>52</v>
      </c>
      <c r="M3137" s="69"/>
      <c r="N3137" s="65" t="s">
        <v>50</v>
      </c>
      <c r="O3137" s="66" t="s">
        <v>52</v>
      </c>
      <c r="P3137" s="69"/>
      <c r="Q3137" s="55" t="str">
        <f t="shared" si="48"/>
        <v>Non-Lead</v>
      </c>
      <c r="R3137" s="70" t="s">
        <v>51</v>
      </c>
      <c r="S3137" s="70" t="s">
        <v>51</v>
      </c>
      <c r="T3137" s="70"/>
      <c r="U3137" s="71" t="s">
        <v>53</v>
      </c>
      <c r="V3137" s="71" t="s">
        <v>51</v>
      </c>
      <c r="W3137" s="71" t="s">
        <v>51</v>
      </c>
      <c r="X3137" s="71" t="s">
        <v>51</v>
      </c>
      <c r="Y3137" s="72" t="str">
        <f>IF((OR((AND('[1]PWS Information'!$E$10="CWS",U3137="Single Family Residence",Q3137="Lead")),
(AND('[1]PWS Information'!$E$10="CWS",U3137="Multiple Family Residence",'[1]PWS Information'!$E$11="Yes",Q3137="Lead")),
(AND('[1]PWS Information'!$E$10="NTNC",Q3137="Lead")))),"Tier 1",
IF((OR((AND('[1]PWS Information'!$E$10="CWS",U3137="Multiple Family Residence",'[1]PWS Information'!$E$11="No",Q3137="Lead")),
(AND('[1]PWS Information'!$E$10="CWS",U3137="Other",Q3137="Lead")),
(AND('[1]PWS Information'!$E$10="CWS",U3137="Building",Q3137="Lead")))),"Tier 2",
IF((OR((AND('[1]PWS Information'!$E$10="CWS",U3137="Single Family Residence",Q3137="Galvanized Requiring Replacement")),
(AND('[1]PWS Information'!$E$10="CWS",U3137="Single Family Residence",Q3137="Galvanized Requiring Replacement",R3137="Yes")),
(AND('[1]PWS Information'!$E$10="NTNC",Q3137="Galvanized Requiring Replacement")),
(AND('[1]PWS Information'!$E$10="NTNC",U3137="Single Family Residence",R3137="Yes")))),"Tier 3",
IF((OR((AND('[1]PWS Information'!$E$10="CWS",U3137="Single Family Residence",S3137="Yes",Q3137="Non-Lead", J3137="Non-Lead - Copper",L3137="Before 1989")),
(AND('[1]PWS Information'!$E$10="CWS",U3137="Single Family Residence",S3137="Yes",Q3137="Non-Lead", N3137="Non-Lead - Copper",O3137="Before 1989")))),"Tier 4",
IF((OR((AND('[1]PWS Information'!$E$10="NTNC",Q3137="Non-Lead")),
(AND('[1]PWS Information'!$E$10="CWS",Q3137="Non-Lead",S3137="")),
(AND('[1]PWS Information'!$E$10="CWS",Q3137="Non-Lead",S3137="No")),
(AND('[1]PWS Information'!$E$10="CWS",Q3137="Non-Lead",S3137="Don't Know")),
(AND('[1]PWS Information'!$E$10="CWS",Q3137="Non-Lead", J3137="Non-Lead - Copper", S3137="Yes", L3137="Between 1989 and 2014")),
(AND('[1]PWS Information'!$E$10="CWS",Q3137="Non-Lead", J3137="Non-Lead - Copper", S3137="Yes", L3137="After 2014")),
(AND('[1]PWS Information'!$E$10="CWS",Q3137="Non-Lead", J3137="Non-Lead - Copper", S3137="Yes", L3137="Unknown")),
(AND('[1]PWS Information'!$E$10="CWS",Q3137="Non-Lead", N3137="Non-Lead - Copper", S3137="Yes", O3137="Between 1989 and 2014")),
(AND('[1]PWS Information'!$E$10="CWS",Q3137="Non-Lead", N3137="Non-Lead - Copper", S3137="Yes", O3137="After 2014")),
(AND('[1]PWS Information'!$E$10="CWS",Q3137="Non-Lead", N3137="Non-Lead - Copper", S3137="Yes", O3137="Unknown")),
(AND('[1]PWS Information'!$E$10="CWS",Q3137="Unknown")),
(AND('[1]PWS Information'!$E$10="NTNC",Q3137="Unknown")))),"Tier 5",
"")))))</f>
        <v>Tier 5</v>
      </c>
      <c r="Z3137" s="71"/>
      <c r="AA3137" s="71"/>
    </row>
    <row r="3138" spans="1:27" ht="72" x14ac:dyDescent="0.3">
      <c r="A3138" s="17"/>
      <c r="B3138" s="70" t="s">
        <v>860</v>
      </c>
      <c r="C3138" s="60">
        <v>180</v>
      </c>
      <c r="D3138" s="61" t="s">
        <v>857</v>
      </c>
      <c r="E3138" s="61" t="s">
        <v>128</v>
      </c>
      <c r="F3138" s="61">
        <v>78640</v>
      </c>
      <c r="G3138" s="62" t="s">
        <v>677</v>
      </c>
      <c r="H3138" s="63">
        <v>29.963777799999999</v>
      </c>
      <c r="I3138" s="64">
        <v>-97.817261111111094</v>
      </c>
      <c r="J3138" s="65" t="s">
        <v>50</v>
      </c>
      <c r="K3138" s="66" t="s">
        <v>51</v>
      </c>
      <c r="L3138" s="62" t="s">
        <v>52</v>
      </c>
      <c r="M3138" s="69"/>
      <c r="N3138" s="65" t="s">
        <v>50</v>
      </c>
      <c r="O3138" s="66" t="s">
        <v>52</v>
      </c>
      <c r="P3138" s="69"/>
      <c r="Q3138" s="55" t="str">
        <f t="shared" si="48"/>
        <v>Non-Lead</v>
      </c>
      <c r="R3138" s="70" t="s">
        <v>51</v>
      </c>
      <c r="S3138" s="70" t="s">
        <v>51</v>
      </c>
      <c r="T3138" s="70"/>
      <c r="U3138" s="71" t="s">
        <v>53</v>
      </c>
      <c r="V3138" s="71" t="s">
        <v>51</v>
      </c>
      <c r="W3138" s="71" t="s">
        <v>51</v>
      </c>
      <c r="X3138" s="71" t="s">
        <v>51</v>
      </c>
      <c r="Y3138" s="72" t="str">
        <f>IF((OR((AND('[1]PWS Information'!$E$10="CWS",U3138="Single Family Residence",Q3138="Lead")),
(AND('[1]PWS Information'!$E$10="CWS",U3138="Multiple Family Residence",'[1]PWS Information'!$E$11="Yes",Q3138="Lead")),
(AND('[1]PWS Information'!$E$10="NTNC",Q3138="Lead")))),"Tier 1",
IF((OR((AND('[1]PWS Information'!$E$10="CWS",U3138="Multiple Family Residence",'[1]PWS Information'!$E$11="No",Q3138="Lead")),
(AND('[1]PWS Information'!$E$10="CWS",U3138="Other",Q3138="Lead")),
(AND('[1]PWS Information'!$E$10="CWS",U3138="Building",Q3138="Lead")))),"Tier 2",
IF((OR((AND('[1]PWS Information'!$E$10="CWS",U3138="Single Family Residence",Q3138="Galvanized Requiring Replacement")),
(AND('[1]PWS Information'!$E$10="CWS",U3138="Single Family Residence",Q3138="Galvanized Requiring Replacement",R3138="Yes")),
(AND('[1]PWS Information'!$E$10="NTNC",Q3138="Galvanized Requiring Replacement")),
(AND('[1]PWS Information'!$E$10="NTNC",U3138="Single Family Residence",R3138="Yes")))),"Tier 3",
IF((OR((AND('[1]PWS Information'!$E$10="CWS",U3138="Single Family Residence",S3138="Yes",Q3138="Non-Lead", J3138="Non-Lead - Copper",L3138="Before 1989")),
(AND('[1]PWS Information'!$E$10="CWS",U3138="Single Family Residence",S3138="Yes",Q3138="Non-Lead", N3138="Non-Lead - Copper",O3138="Before 1989")))),"Tier 4",
IF((OR((AND('[1]PWS Information'!$E$10="NTNC",Q3138="Non-Lead")),
(AND('[1]PWS Information'!$E$10="CWS",Q3138="Non-Lead",S3138="")),
(AND('[1]PWS Information'!$E$10="CWS",Q3138="Non-Lead",S3138="No")),
(AND('[1]PWS Information'!$E$10="CWS",Q3138="Non-Lead",S3138="Don't Know")),
(AND('[1]PWS Information'!$E$10="CWS",Q3138="Non-Lead", J3138="Non-Lead - Copper", S3138="Yes", L3138="Between 1989 and 2014")),
(AND('[1]PWS Information'!$E$10="CWS",Q3138="Non-Lead", J3138="Non-Lead - Copper", S3138="Yes", L3138="After 2014")),
(AND('[1]PWS Information'!$E$10="CWS",Q3138="Non-Lead", J3138="Non-Lead - Copper", S3138="Yes", L3138="Unknown")),
(AND('[1]PWS Information'!$E$10="CWS",Q3138="Non-Lead", N3138="Non-Lead - Copper", S3138="Yes", O3138="Between 1989 and 2014")),
(AND('[1]PWS Information'!$E$10="CWS",Q3138="Non-Lead", N3138="Non-Lead - Copper", S3138="Yes", O3138="After 2014")),
(AND('[1]PWS Information'!$E$10="CWS",Q3138="Non-Lead", N3138="Non-Lead - Copper", S3138="Yes", O3138="Unknown")),
(AND('[1]PWS Information'!$E$10="CWS",Q3138="Unknown")),
(AND('[1]PWS Information'!$E$10="NTNC",Q3138="Unknown")))),"Tier 5",
"")))))</f>
        <v>Tier 5</v>
      </c>
      <c r="Z3138" s="71"/>
      <c r="AA3138" s="71"/>
    </row>
    <row r="3139" spans="1:27" ht="72" x14ac:dyDescent="0.3">
      <c r="A3139" s="1"/>
      <c r="B3139" s="70">
        <v>261038</v>
      </c>
      <c r="C3139" s="60">
        <v>188</v>
      </c>
      <c r="D3139" s="61" t="s">
        <v>857</v>
      </c>
      <c r="E3139" s="61" t="s">
        <v>128</v>
      </c>
      <c r="F3139" s="61">
        <v>78640</v>
      </c>
      <c r="G3139" s="62" t="s">
        <v>677</v>
      </c>
      <c r="H3139" s="63">
        <v>29.963852800000002</v>
      </c>
      <c r="I3139" s="64">
        <v>-97.817147222222204</v>
      </c>
      <c r="J3139" s="65" t="s">
        <v>50</v>
      </c>
      <c r="K3139" s="66" t="s">
        <v>51</v>
      </c>
      <c r="L3139" s="62" t="s">
        <v>52</v>
      </c>
      <c r="M3139" s="69"/>
      <c r="N3139" s="65" t="s">
        <v>50</v>
      </c>
      <c r="O3139" s="66" t="s">
        <v>52</v>
      </c>
      <c r="P3139" s="69"/>
      <c r="Q3139" s="55" t="str">
        <f t="shared" si="48"/>
        <v>Non-Lead</v>
      </c>
      <c r="R3139" s="70" t="s">
        <v>51</v>
      </c>
      <c r="S3139" s="70" t="s">
        <v>51</v>
      </c>
      <c r="T3139" s="70"/>
      <c r="U3139" s="71" t="s">
        <v>53</v>
      </c>
      <c r="V3139" s="71" t="s">
        <v>51</v>
      </c>
      <c r="W3139" s="71" t="s">
        <v>51</v>
      </c>
      <c r="X3139" s="71" t="s">
        <v>51</v>
      </c>
      <c r="Y3139" s="72" t="str">
        <f>IF((OR((AND('[1]PWS Information'!$E$10="CWS",U3139="Single Family Residence",Q3139="Lead")),
(AND('[1]PWS Information'!$E$10="CWS",U3139="Multiple Family Residence",'[1]PWS Information'!$E$11="Yes",Q3139="Lead")),
(AND('[1]PWS Information'!$E$10="NTNC",Q3139="Lead")))),"Tier 1",
IF((OR((AND('[1]PWS Information'!$E$10="CWS",U3139="Multiple Family Residence",'[1]PWS Information'!$E$11="No",Q3139="Lead")),
(AND('[1]PWS Information'!$E$10="CWS",U3139="Other",Q3139="Lead")),
(AND('[1]PWS Information'!$E$10="CWS",U3139="Building",Q3139="Lead")))),"Tier 2",
IF((OR((AND('[1]PWS Information'!$E$10="CWS",U3139="Single Family Residence",Q3139="Galvanized Requiring Replacement")),
(AND('[1]PWS Information'!$E$10="CWS",U3139="Single Family Residence",Q3139="Galvanized Requiring Replacement",R3139="Yes")),
(AND('[1]PWS Information'!$E$10="NTNC",Q3139="Galvanized Requiring Replacement")),
(AND('[1]PWS Information'!$E$10="NTNC",U3139="Single Family Residence",R3139="Yes")))),"Tier 3",
IF((OR((AND('[1]PWS Information'!$E$10="CWS",U3139="Single Family Residence",S3139="Yes",Q3139="Non-Lead", J3139="Non-Lead - Copper",L3139="Before 1989")),
(AND('[1]PWS Information'!$E$10="CWS",U3139="Single Family Residence",S3139="Yes",Q3139="Non-Lead", N3139="Non-Lead - Copper",O3139="Before 1989")))),"Tier 4",
IF((OR((AND('[1]PWS Information'!$E$10="NTNC",Q3139="Non-Lead")),
(AND('[1]PWS Information'!$E$10="CWS",Q3139="Non-Lead",S3139="")),
(AND('[1]PWS Information'!$E$10="CWS",Q3139="Non-Lead",S3139="No")),
(AND('[1]PWS Information'!$E$10="CWS",Q3139="Non-Lead",S3139="Don't Know")),
(AND('[1]PWS Information'!$E$10="CWS",Q3139="Non-Lead", J3139="Non-Lead - Copper", S3139="Yes", L3139="Between 1989 and 2014")),
(AND('[1]PWS Information'!$E$10="CWS",Q3139="Non-Lead", J3139="Non-Lead - Copper", S3139="Yes", L3139="After 2014")),
(AND('[1]PWS Information'!$E$10="CWS",Q3139="Non-Lead", J3139="Non-Lead - Copper", S3139="Yes", L3139="Unknown")),
(AND('[1]PWS Information'!$E$10="CWS",Q3139="Non-Lead", N3139="Non-Lead - Copper", S3139="Yes", O3139="Between 1989 and 2014")),
(AND('[1]PWS Information'!$E$10="CWS",Q3139="Non-Lead", N3139="Non-Lead - Copper", S3139="Yes", O3139="After 2014")),
(AND('[1]PWS Information'!$E$10="CWS",Q3139="Non-Lead", N3139="Non-Lead - Copper", S3139="Yes", O3139="Unknown")),
(AND('[1]PWS Information'!$E$10="CWS",Q3139="Unknown")),
(AND('[1]PWS Information'!$E$10="NTNC",Q3139="Unknown")))),"Tier 5",
"")))))</f>
        <v>Tier 5</v>
      </c>
      <c r="Z3139" s="71"/>
      <c r="AA3139" s="71"/>
    </row>
    <row r="3140" spans="1:27" ht="72" x14ac:dyDescent="0.3">
      <c r="A3140" s="1"/>
      <c r="B3140" s="70">
        <v>9538207</v>
      </c>
      <c r="C3140" s="60">
        <v>196</v>
      </c>
      <c r="D3140" s="61" t="s">
        <v>857</v>
      </c>
      <c r="E3140" s="61" t="s">
        <v>128</v>
      </c>
      <c r="F3140" s="61">
        <v>78640</v>
      </c>
      <c r="G3140" s="62" t="s">
        <v>677</v>
      </c>
      <c r="H3140" s="63">
        <v>29.9639472</v>
      </c>
      <c r="I3140" s="64">
        <v>-97.817075000000003</v>
      </c>
      <c r="J3140" s="65" t="s">
        <v>50</v>
      </c>
      <c r="K3140" s="66" t="s">
        <v>51</v>
      </c>
      <c r="L3140" s="62" t="s">
        <v>52</v>
      </c>
      <c r="M3140" s="69"/>
      <c r="N3140" s="65" t="s">
        <v>50</v>
      </c>
      <c r="O3140" s="66" t="s">
        <v>52</v>
      </c>
      <c r="P3140" s="69"/>
      <c r="Q3140" s="55" t="str">
        <f t="shared" si="48"/>
        <v>Non-Lead</v>
      </c>
      <c r="R3140" s="70" t="s">
        <v>51</v>
      </c>
      <c r="S3140" s="70" t="s">
        <v>51</v>
      </c>
      <c r="T3140" s="70"/>
      <c r="U3140" s="71" t="s">
        <v>53</v>
      </c>
      <c r="V3140" s="71" t="s">
        <v>51</v>
      </c>
      <c r="W3140" s="71" t="s">
        <v>51</v>
      </c>
      <c r="X3140" s="71" t="s">
        <v>51</v>
      </c>
      <c r="Y3140" s="72" t="str">
        <f>IF((OR((AND('[1]PWS Information'!$E$10="CWS",U3140="Single Family Residence",Q3140="Lead")),
(AND('[1]PWS Information'!$E$10="CWS",U3140="Multiple Family Residence",'[1]PWS Information'!$E$11="Yes",Q3140="Lead")),
(AND('[1]PWS Information'!$E$10="NTNC",Q3140="Lead")))),"Tier 1",
IF((OR((AND('[1]PWS Information'!$E$10="CWS",U3140="Multiple Family Residence",'[1]PWS Information'!$E$11="No",Q3140="Lead")),
(AND('[1]PWS Information'!$E$10="CWS",U3140="Other",Q3140="Lead")),
(AND('[1]PWS Information'!$E$10="CWS",U3140="Building",Q3140="Lead")))),"Tier 2",
IF((OR((AND('[1]PWS Information'!$E$10="CWS",U3140="Single Family Residence",Q3140="Galvanized Requiring Replacement")),
(AND('[1]PWS Information'!$E$10="CWS",U3140="Single Family Residence",Q3140="Galvanized Requiring Replacement",R3140="Yes")),
(AND('[1]PWS Information'!$E$10="NTNC",Q3140="Galvanized Requiring Replacement")),
(AND('[1]PWS Information'!$E$10="NTNC",U3140="Single Family Residence",R3140="Yes")))),"Tier 3",
IF((OR((AND('[1]PWS Information'!$E$10="CWS",U3140="Single Family Residence",S3140="Yes",Q3140="Non-Lead", J3140="Non-Lead - Copper",L3140="Before 1989")),
(AND('[1]PWS Information'!$E$10="CWS",U3140="Single Family Residence",S3140="Yes",Q3140="Non-Lead", N3140="Non-Lead - Copper",O3140="Before 1989")))),"Tier 4",
IF((OR((AND('[1]PWS Information'!$E$10="NTNC",Q3140="Non-Lead")),
(AND('[1]PWS Information'!$E$10="CWS",Q3140="Non-Lead",S3140="")),
(AND('[1]PWS Information'!$E$10="CWS",Q3140="Non-Lead",S3140="No")),
(AND('[1]PWS Information'!$E$10="CWS",Q3140="Non-Lead",S3140="Don't Know")),
(AND('[1]PWS Information'!$E$10="CWS",Q3140="Non-Lead", J3140="Non-Lead - Copper", S3140="Yes", L3140="Between 1989 and 2014")),
(AND('[1]PWS Information'!$E$10="CWS",Q3140="Non-Lead", J3140="Non-Lead - Copper", S3140="Yes", L3140="After 2014")),
(AND('[1]PWS Information'!$E$10="CWS",Q3140="Non-Lead", J3140="Non-Lead - Copper", S3140="Yes", L3140="Unknown")),
(AND('[1]PWS Information'!$E$10="CWS",Q3140="Non-Lead", N3140="Non-Lead - Copper", S3140="Yes", O3140="Between 1989 and 2014")),
(AND('[1]PWS Information'!$E$10="CWS",Q3140="Non-Lead", N3140="Non-Lead - Copper", S3140="Yes", O3140="After 2014")),
(AND('[1]PWS Information'!$E$10="CWS",Q3140="Non-Lead", N3140="Non-Lead - Copper", S3140="Yes", O3140="Unknown")),
(AND('[1]PWS Information'!$E$10="CWS",Q3140="Unknown")),
(AND('[1]PWS Information'!$E$10="NTNC",Q3140="Unknown")))),"Tier 5",
"")))))</f>
        <v>Tier 5</v>
      </c>
      <c r="Z3140" s="71"/>
      <c r="AA3140" s="71"/>
    </row>
    <row r="3141" spans="1:27" ht="72" x14ac:dyDescent="0.3">
      <c r="A3141" s="1"/>
      <c r="B3141" s="70">
        <v>9640420</v>
      </c>
      <c r="C3141" s="60">
        <v>204</v>
      </c>
      <c r="D3141" s="61" t="s">
        <v>857</v>
      </c>
      <c r="E3141" s="61" t="s">
        <v>128</v>
      </c>
      <c r="F3141" s="61">
        <v>78640</v>
      </c>
      <c r="G3141" s="62" t="s">
        <v>677</v>
      </c>
      <c r="H3141" s="63">
        <v>29.965026200000001</v>
      </c>
      <c r="I3141" s="64">
        <v>-97.815821</v>
      </c>
      <c r="J3141" s="65" t="s">
        <v>50</v>
      </c>
      <c r="K3141" s="66" t="s">
        <v>51</v>
      </c>
      <c r="L3141" s="62" t="s">
        <v>52</v>
      </c>
      <c r="M3141" s="69"/>
      <c r="N3141" s="65" t="s">
        <v>50</v>
      </c>
      <c r="O3141" s="66" t="s">
        <v>52</v>
      </c>
      <c r="P3141" s="69"/>
      <c r="Q3141" s="55" t="str">
        <f t="shared" si="48"/>
        <v>Non-Lead</v>
      </c>
      <c r="R3141" s="70" t="s">
        <v>51</v>
      </c>
      <c r="S3141" s="70" t="s">
        <v>51</v>
      </c>
      <c r="T3141" s="70"/>
      <c r="U3141" s="71" t="s">
        <v>53</v>
      </c>
      <c r="V3141" s="71" t="s">
        <v>51</v>
      </c>
      <c r="W3141" s="71" t="s">
        <v>51</v>
      </c>
      <c r="X3141" s="71" t="s">
        <v>51</v>
      </c>
      <c r="Y3141" s="72" t="str">
        <f>IF((OR((AND('[1]PWS Information'!$E$10="CWS",U3141="Single Family Residence",Q3141="Lead")),
(AND('[1]PWS Information'!$E$10="CWS",U3141="Multiple Family Residence",'[1]PWS Information'!$E$11="Yes",Q3141="Lead")),
(AND('[1]PWS Information'!$E$10="NTNC",Q3141="Lead")))),"Tier 1",
IF((OR((AND('[1]PWS Information'!$E$10="CWS",U3141="Multiple Family Residence",'[1]PWS Information'!$E$11="No",Q3141="Lead")),
(AND('[1]PWS Information'!$E$10="CWS",U3141="Other",Q3141="Lead")),
(AND('[1]PWS Information'!$E$10="CWS",U3141="Building",Q3141="Lead")))),"Tier 2",
IF((OR((AND('[1]PWS Information'!$E$10="CWS",U3141="Single Family Residence",Q3141="Galvanized Requiring Replacement")),
(AND('[1]PWS Information'!$E$10="CWS",U3141="Single Family Residence",Q3141="Galvanized Requiring Replacement",R3141="Yes")),
(AND('[1]PWS Information'!$E$10="NTNC",Q3141="Galvanized Requiring Replacement")),
(AND('[1]PWS Information'!$E$10="NTNC",U3141="Single Family Residence",R3141="Yes")))),"Tier 3",
IF((OR((AND('[1]PWS Information'!$E$10="CWS",U3141="Single Family Residence",S3141="Yes",Q3141="Non-Lead", J3141="Non-Lead - Copper",L3141="Before 1989")),
(AND('[1]PWS Information'!$E$10="CWS",U3141="Single Family Residence",S3141="Yes",Q3141="Non-Lead", N3141="Non-Lead - Copper",O3141="Before 1989")))),"Tier 4",
IF((OR((AND('[1]PWS Information'!$E$10="NTNC",Q3141="Non-Lead")),
(AND('[1]PWS Information'!$E$10="CWS",Q3141="Non-Lead",S3141="")),
(AND('[1]PWS Information'!$E$10="CWS",Q3141="Non-Lead",S3141="No")),
(AND('[1]PWS Information'!$E$10="CWS",Q3141="Non-Lead",S3141="Don't Know")),
(AND('[1]PWS Information'!$E$10="CWS",Q3141="Non-Lead", J3141="Non-Lead - Copper", S3141="Yes", L3141="Between 1989 and 2014")),
(AND('[1]PWS Information'!$E$10="CWS",Q3141="Non-Lead", J3141="Non-Lead - Copper", S3141="Yes", L3141="After 2014")),
(AND('[1]PWS Information'!$E$10="CWS",Q3141="Non-Lead", J3141="Non-Lead - Copper", S3141="Yes", L3141="Unknown")),
(AND('[1]PWS Information'!$E$10="CWS",Q3141="Non-Lead", N3141="Non-Lead - Copper", S3141="Yes", O3141="Between 1989 and 2014")),
(AND('[1]PWS Information'!$E$10="CWS",Q3141="Non-Lead", N3141="Non-Lead - Copper", S3141="Yes", O3141="After 2014")),
(AND('[1]PWS Information'!$E$10="CWS",Q3141="Non-Lead", N3141="Non-Lead - Copper", S3141="Yes", O3141="Unknown")),
(AND('[1]PWS Information'!$E$10="CWS",Q3141="Unknown")),
(AND('[1]PWS Information'!$E$10="NTNC",Q3141="Unknown")))),"Tier 5",
"")))))</f>
        <v>Tier 5</v>
      </c>
      <c r="Z3141" s="71"/>
      <c r="AA3141" s="71"/>
    </row>
    <row r="3142" spans="1:27" ht="100.8" x14ac:dyDescent="0.3">
      <c r="A3142" s="17"/>
      <c r="B3142" s="70">
        <v>15905677</v>
      </c>
      <c r="C3142" s="60">
        <v>212</v>
      </c>
      <c r="D3142" s="61" t="s">
        <v>857</v>
      </c>
      <c r="E3142" s="61" t="s">
        <v>128</v>
      </c>
      <c r="F3142" s="61">
        <v>78640</v>
      </c>
      <c r="G3142" s="62" t="s">
        <v>861</v>
      </c>
      <c r="H3142" s="63">
        <v>29.964994699999998</v>
      </c>
      <c r="I3142" s="64">
        <v>-97.815862899999999</v>
      </c>
      <c r="J3142" s="65" t="s">
        <v>50</v>
      </c>
      <c r="K3142" s="66" t="s">
        <v>51</v>
      </c>
      <c r="L3142" s="62" t="s">
        <v>52</v>
      </c>
      <c r="M3142" s="69"/>
      <c r="N3142" s="65" t="s">
        <v>50</v>
      </c>
      <c r="O3142" s="66" t="s">
        <v>52</v>
      </c>
      <c r="P3142" s="69"/>
      <c r="Q3142" s="55" t="str">
        <f t="shared" si="48"/>
        <v>Non-Lead</v>
      </c>
      <c r="R3142" s="70" t="s">
        <v>51</v>
      </c>
      <c r="S3142" s="70" t="s">
        <v>51</v>
      </c>
      <c r="T3142" s="70"/>
      <c r="U3142" s="71" t="s">
        <v>53</v>
      </c>
      <c r="V3142" s="71" t="s">
        <v>51</v>
      </c>
      <c r="W3142" s="71" t="s">
        <v>51</v>
      </c>
      <c r="X3142" s="71" t="s">
        <v>51</v>
      </c>
      <c r="Y3142" s="72" t="str">
        <f>IF((OR((AND('[1]PWS Information'!$E$10="CWS",U3142="Single Family Residence",Q3142="Lead")),
(AND('[1]PWS Information'!$E$10="CWS",U3142="Multiple Family Residence",'[1]PWS Information'!$E$11="Yes",Q3142="Lead")),
(AND('[1]PWS Information'!$E$10="NTNC",Q3142="Lead")))),"Tier 1",
IF((OR((AND('[1]PWS Information'!$E$10="CWS",U3142="Multiple Family Residence",'[1]PWS Information'!$E$11="No",Q3142="Lead")),
(AND('[1]PWS Information'!$E$10="CWS",U3142="Other",Q3142="Lead")),
(AND('[1]PWS Information'!$E$10="CWS",U3142="Building",Q3142="Lead")))),"Tier 2",
IF((OR((AND('[1]PWS Information'!$E$10="CWS",U3142="Single Family Residence",Q3142="Galvanized Requiring Replacement")),
(AND('[1]PWS Information'!$E$10="CWS",U3142="Single Family Residence",Q3142="Galvanized Requiring Replacement",R3142="Yes")),
(AND('[1]PWS Information'!$E$10="NTNC",Q3142="Galvanized Requiring Replacement")),
(AND('[1]PWS Information'!$E$10="NTNC",U3142="Single Family Residence",R3142="Yes")))),"Tier 3",
IF((OR((AND('[1]PWS Information'!$E$10="CWS",U3142="Single Family Residence",S3142="Yes",Q3142="Non-Lead", J3142="Non-Lead - Copper",L3142="Before 1989")),
(AND('[1]PWS Information'!$E$10="CWS",U3142="Single Family Residence",S3142="Yes",Q3142="Non-Lead", N3142="Non-Lead - Copper",O3142="Before 1989")))),"Tier 4",
IF((OR((AND('[1]PWS Information'!$E$10="NTNC",Q3142="Non-Lead")),
(AND('[1]PWS Information'!$E$10="CWS",Q3142="Non-Lead",S3142="")),
(AND('[1]PWS Information'!$E$10="CWS",Q3142="Non-Lead",S3142="No")),
(AND('[1]PWS Information'!$E$10="CWS",Q3142="Non-Lead",S3142="Don't Know")),
(AND('[1]PWS Information'!$E$10="CWS",Q3142="Non-Lead", J3142="Non-Lead - Copper", S3142="Yes", L3142="Between 1989 and 2014")),
(AND('[1]PWS Information'!$E$10="CWS",Q3142="Non-Lead", J3142="Non-Lead - Copper", S3142="Yes", L3142="After 2014")),
(AND('[1]PWS Information'!$E$10="CWS",Q3142="Non-Lead", J3142="Non-Lead - Copper", S3142="Yes", L3142="Unknown")),
(AND('[1]PWS Information'!$E$10="CWS",Q3142="Non-Lead", N3142="Non-Lead - Copper", S3142="Yes", O3142="Between 1989 and 2014")),
(AND('[1]PWS Information'!$E$10="CWS",Q3142="Non-Lead", N3142="Non-Lead - Copper", S3142="Yes", O3142="After 2014")),
(AND('[1]PWS Information'!$E$10="CWS",Q3142="Non-Lead", N3142="Non-Lead - Copper", S3142="Yes", O3142="Unknown")),
(AND('[1]PWS Information'!$E$10="CWS",Q3142="Unknown")),
(AND('[1]PWS Information'!$E$10="NTNC",Q3142="Unknown")))),"Tier 5",
"")))))</f>
        <v>Tier 5</v>
      </c>
      <c r="Z3142" s="71"/>
      <c r="AA3142" s="71"/>
    </row>
    <row r="3143" spans="1:27" ht="72" x14ac:dyDescent="0.3">
      <c r="A3143" s="1"/>
      <c r="B3143" s="70" t="s">
        <v>862</v>
      </c>
      <c r="C3143" s="60">
        <v>220</v>
      </c>
      <c r="D3143" s="61" t="s">
        <v>857</v>
      </c>
      <c r="E3143" s="61" t="s">
        <v>128</v>
      </c>
      <c r="F3143" s="61">
        <v>78640</v>
      </c>
      <c r="G3143" s="62" t="s">
        <v>677</v>
      </c>
      <c r="H3143" s="63">
        <v>29.9649632</v>
      </c>
      <c r="I3143" s="64">
        <v>-97.815904900000007</v>
      </c>
      <c r="J3143" s="65" t="s">
        <v>50</v>
      </c>
      <c r="K3143" s="66" t="s">
        <v>51</v>
      </c>
      <c r="L3143" s="62" t="s">
        <v>52</v>
      </c>
      <c r="M3143" s="69"/>
      <c r="N3143" s="65" t="s">
        <v>50</v>
      </c>
      <c r="O3143" s="66" t="s">
        <v>52</v>
      </c>
      <c r="P3143" s="69"/>
      <c r="Q3143" s="55" t="str">
        <f t="shared" si="48"/>
        <v>Non-Lead</v>
      </c>
      <c r="R3143" s="70" t="s">
        <v>51</v>
      </c>
      <c r="S3143" s="70" t="s">
        <v>51</v>
      </c>
      <c r="T3143" s="70"/>
      <c r="U3143" s="71" t="s">
        <v>53</v>
      </c>
      <c r="V3143" s="71" t="s">
        <v>51</v>
      </c>
      <c r="W3143" s="71" t="s">
        <v>51</v>
      </c>
      <c r="X3143" s="71" t="s">
        <v>51</v>
      </c>
      <c r="Y3143" s="72" t="str">
        <f>IF((OR((AND('[1]PWS Information'!$E$10="CWS",U3143="Single Family Residence",Q3143="Lead")),
(AND('[1]PWS Information'!$E$10="CWS",U3143="Multiple Family Residence",'[1]PWS Information'!$E$11="Yes",Q3143="Lead")),
(AND('[1]PWS Information'!$E$10="NTNC",Q3143="Lead")))),"Tier 1",
IF((OR((AND('[1]PWS Information'!$E$10="CWS",U3143="Multiple Family Residence",'[1]PWS Information'!$E$11="No",Q3143="Lead")),
(AND('[1]PWS Information'!$E$10="CWS",U3143="Other",Q3143="Lead")),
(AND('[1]PWS Information'!$E$10="CWS",U3143="Building",Q3143="Lead")))),"Tier 2",
IF((OR((AND('[1]PWS Information'!$E$10="CWS",U3143="Single Family Residence",Q3143="Galvanized Requiring Replacement")),
(AND('[1]PWS Information'!$E$10="CWS",U3143="Single Family Residence",Q3143="Galvanized Requiring Replacement",R3143="Yes")),
(AND('[1]PWS Information'!$E$10="NTNC",Q3143="Galvanized Requiring Replacement")),
(AND('[1]PWS Information'!$E$10="NTNC",U3143="Single Family Residence",R3143="Yes")))),"Tier 3",
IF((OR((AND('[1]PWS Information'!$E$10="CWS",U3143="Single Family Residence",S3143="Yes",Q3143="Non-Lead", J3143="Non-Lead - Copper",L3143="Before 1989")),
(AND('[1]PWS Information'!$E$10="CWS",U3143="Single Family Residence",S3143="Yes",Q3143="Non-Lead", N3143="Non-Lead - Copper",O3143="Before 1989")))),"Tier 4",
IF((OR((AND('[1]PWS Information'!$E$10="NTNC",Q3143="Non-Lead")),
(AND('[1]PWS Information'!$E$10="CWS",Q3143="Non-Lead",S3143="")),
(AND('[1]PWS Information'!$E$10="CWS",Q3143="Non-Lead",S3143="No")),
(AND('[1]PWS Information'!$E$10="CWS",Q3143="Non-Lead",S3143="Don't Know")),
(AND('[1]PWS Information'!$E$10="CWS",Q3143="Non-Lead", J3143="Non-Lead - Copper", S3143="Yes", L3143="Between 1989 and 2014")),
(AND('[1]PWS Information'!$E$10="CWS",Q3143="Non-Lead", J3143="Non-Lead - Copper", S3143="Yes", L3143="After 2014")),
(AND('[1]PWS Information'!$E$10="CWS",Q3143="Non-Lead", J3143="Non-Lead - Copper", S3143="Yes", L3143="Unknown")),
(AND('[1]PWS Information'!$E$10="CWS",Q3143="Non-Lead", N3143="Non-Lead - Copper", S3143="Yes", O3143="Between 1989 and 2014")),
(AND('[1]PWS Information'!$E$10="CWS",Q3143="Non-Lead", N3143="Non-Lead - Copper", S3143="Yes", O3143="After 2014")),
(AND('[1]PWS Information'!$E$10="CWS",Q3143="Non-Lead", N3143="Non-Lead - Copper", S3143="Yes", O3143="Unknown")),
(AND('[1]PWS Information'!$E$10="CWS",Q3143="Unknown")),
(AND('[1]PWS Information'!$E$10="NTNC",Q3143="Unknown")))),"Tier 5",
"")))))</f>
        <v>Tier 5</v>
      </c>
      <c r="Z3143" s="71"/>
      <c r="AA3143" s="71"/>
    </row>
    <row r="3144" spans="1:27" ht="72" x14ac:dyDescent="0.3">
      <c r="A3144" s="1"/>
      <c r="B3144" s="70">
        <v>9466420</v>
      </c>
      <c r="C3144" s="60">
        <v>228</v>
      </c>
      <c r="D3144" s="61" t="s">
        <v>857</v>
      </c>
      <c r="E3144" s="61" t="s">
        <v>128</v>
      </c>
      <c r="F3144" s="61">
        <v>78640</v>
      </c>
      <c r="G3144" s="62" t="s">
        <v>677</v>
      </c>
      <c r="H3144" s="63">
        <v>29.964931700000001</v>
      </c>
      <c r="I3144" s="64">
        <v>-97.8159469</v>
      </c>
      <c r="J3144" s="65" t="s">
        <v>50</v>
      </c>
      <c r="K3144" s="66" t="s">
        <v>51</v>
      </c>
      <c r="L3144" s="62" t="s">
        <v>52</v>
      </c>
      <c r="M3144" s="69"/>
      <c r="N3144" s="65" t="s">
        <v>50</v>
      </c>
      <c r="O3144" s="66" t="s">
        <v>52</v>
      </c>
      <c r="P3144" s="69"/>
      <c r="Q3144" s="55" t="str">
        <f t="shared" si="48"/>
        <v>Non-Lead</v>
      </c>
      <c r="R3144" s="70" t="s">
        <v>51</v>
      </c>
      <c r="S3144" s="70" t="s">
        <v>51</v>
      </c>
      <c r="T3144" s="70"/>
      <c r="U3144" s="71" t="s">
        <v>53</v>
      </c>
      <c r="V3144" s="71" t="s">
        <v>51</v>
      </c>
      <c r="W3144" s="71" t="s">
        <v>51</v>
      </c>
      <c r="X3144" s="71" t="s">
        <v>51</v>
      </c>
      <c r="Y3144" s="72" t="str">
        <f>IF((OR((AND('[1]PWS Information'!$E$10="CWS",U3144="Single Family Residence",Q3144="Lead")),
(AND('[1]PWS Information'!$E$10="CWS",U3144="Multiple Family Residence",'[1]PWS Information'!$E$11="Yes",Q3144="Lead")),
(AND('[1]PWS Information'!$E$10="NTNC",Q3144="Lead")))),"Tier 1",
IF((OR((AND('[1]PWS Information'!$E$10="CWS",U3144="Multiple Family Residence",'[1]PWS Information'!$E$11="No",Q3144="Lead")),
(AND('[1]PWS Information'!$E$10="CWS",U3144="Other",Q3144="Lead")),
(AND('[1]PWS Information'!$E$10="CWS",U3144="Building",Q3144="Lead")))),"Tier 2",
IF((OR((AND('[1]PWS Information'!$E$10="CWS",U3144="Single Family Residence",Q3144="Galvanized Requiring Replacement")),
(AND('[1]PWS Information'!$E$10="CWS",U3144="Single Family Residence",Q3144="Galvanized Requiring Replacement",R3144="Yes")),
(AND('[1]PWS Information'!$E$10="NTNC",Q3144="Galvanized Requiring Replacement")),
(AND('[1]PWS Information'!$E$10="NTNC",U3144="Single Family Residence",R3144="Yes")))),"Tier 3",
IF((OR((AND('[1]PWS Information'!$E$10="CWS",U3144="Single Family Residence",S3144="Yes",Q3144="Non-Lead", J3144="Non-Lead - Copper",L3144="Before 1989")),
(AND('[1]PWS Information'!$E$10="CWS",U3144="Single Family Residence",S3144="Yes",Q3144="Non-Lead", N3144="Non-Lead - Copper",O3144="Before 1989")))),"Tier 4",
IF((OR((AND('[1]PWS Information'!$E$10="NTNC",Q3144="Non-Lead")),
(AND('[1]PWS Information'!$E$10="CWS",Q3144="Non-Lead",S3144="")),
(AND('[1]PWS Information'!$E$10="CWS",Q3144="Non-Lead",S3144="No")),
(AND('[1]PWS Information'!$E$10="CWS",Q3144="Non-Lead",S3144="Don't Know")),
(AND('[1]PWS Information'!$E$10="CWS",Q3144="Non-Lead", J3144="Non-Lead - Copper", S3144="Yes", L3144="Between 1989 and 2014")),
(AND('[1]PWS Information'!$E$10="CWS",Q3144="Non-Lead", J3144="Non-Lead - Copper", S3144="Yes", L3144="After 2014")),
(AND('[1]PWS Information'!$E$10="CWS",Q3144="Non-Lead", J3144="Non-Lead - Copper", S3144="Yes", L3144="Unknown")),
(AND('[1]PWS Information'!$E$10="CWS",Q3144="Non-Lead", N3144="Non-Lead - Copper", S3144="Yes", O3144="Between 1989 and 2014")),
(AND('[1]PWS Information'!$E$10="CWS",Q3144="Non-Lead", N3144="Non-Lead - Copper", S3144="Yes", O3144="After 2014")),
(AND('[1]PWS Information'!$E$10="CWS",Q3144="Non-Lead", N3144="Non-Lead - Copper", S3144="Yes", O3144="Unknown")),
(AND('[1]PWS Information'!$E$10="CWS",Q3144="Unknown")),
(AND('[1]PWS Information'!$E$10="NTNC",Q3144="Unknown")))),"Tier 5",
"")))))</f>
        <v>Tier 5</v>
      </c>
      <c r="Z3144" s="71"/>
      <c r="AA3144" s="71"/>
    </row>
    <row r="3145" spans="1:27" ht="72" x14ac:dyDescent="0.3">
      <c r="A3145" s="1"/>
      <c r="B3145" s="70" t="s">
        <v>863</v>
      </c>
      <c r="C3145" s="60">
        <v>236</v>
      </c>
      <c r="D3145" s="61" t="s">
        <v>857</v>
      </c>
      <c r="E3145" s="61" t="s">
        <v>128</v>
      </c>
      <c r="F3145" s="61">
        <v>78640</v>
      </c>
      <c r="G3145" s="62" t="s">
        <v>677</v>
      </c>
      <c r="H3145" s="63">
        <v>29.964900199999999</v>
      </c>
      <c r="I3145" s="64">
        <v>-97.8159888</v>
      </c>
      <c r="J3145" s="65" t="s">
        <v>50</v>
      </c>
      <c r="K3145" s="66" t="s">
        <v>51</v>
      </c>
      <c r="L3145" s="62" t="s">
        <v>52</v>
      </c>
      <c r="M3145" s="69"/>
      <c r="N3145" s="65" t="s">
        <v>50</v>
      </c>
      <c r="O3145" s="66" t="s">
        <v>52</v>
      </c>
      <c r="P3145" s="69"/>
      <c r="Q3145" s="55" t="str">
        <f t="shared" si="48"/>
        <v>Non-Lead</v>
      </c>
      <c r="R3145" s="70" t="s">
        <v>51</v>
      </c>
      <c r="S3145" s="70" t="s">
        <v>51</v>
      </c>
      <c r="T3145" s="70"/>
      <c r="U3145" s="71" t="s">
        <v>53</v>
      </c>
      <c r="V3145" s="71" t="s">
        <v>51</v>
      </c>
      <c r="W3145" s="71" t="s">
        <v>51</v>
      </c>
      <c r="X3145" s="71" t="s">
        <v>51</v>
      </c>
      <c r="Y3145" s="72" t="str">
        <f>IF((OR((AND('[1]PWS Information'!$E$10="CWS",U3145="Single Family Residence",Q3145="Lead")),
(AND('[1]PWS Information'!$E$10="CWS",U3145="Multiple Family Residence",'[1]PWS Information'!$E$11="Yes",Q3145="Lead")),
(AND('[1]PWS Information'!$E$10="NTNC",Q3145="Lead")))),"Tier 1",
IF((OR((AND('[1]PWS Information'!$E$10="CWS",U3145="Multiple Family Residence",'[1]PWS Information'!$E$11="No",Q3145="Lead")),
(AND('[1]PWS Information'!$E$10="CWS",U3145="Other",Q3145="Lead")),
(AND('[1]PWS Information'!$E$10="CWS",U3145="Building",Q3145="Lead")))),"Tier 2",
IF((OR((AND('[1]PWS Information'!$E$10="CWS",U3145="Single Family Residence",Q3145="Galvanized Requiring Replacement")),
(AND('[1]PWS Information'!$E$10="CWS",U3145="Single Family Residence",Q3145="Galvanized Requiring Replacement",R3145="Yes")),
(AND('[1]PWS Information'!$E$10="NTNC",Q3145="Galvanized Requiring Replacement")),
(AND('[1]PWS Information'!$E$10="NTNC",U3145="Single Family Residence",R3145="Yes")))),"Tier 3",
IF((OR((AND('[1]PWS Information'!$E$10="CWS",U3145="Single Family Residence",S3145="Yes",Q3145="Non-Lead", J3145="Non-Lead - Copper",L3145="Before 1989")),
(AND('[1]PWS Information'!$E$10="CWS",U3145="Single Family Residence",S3145="Yes",Q3145="Non-Lead", N3145="Non-Lead - Copper",O3145="Before 1989")))),"Tier 4",
IF((OR((AND('[1]PWS Information'!$E$10="NTNC",Q3145="Non-Lead")),
(AND('[1]PWS Information'!$E$10="CWS",Q3145="Non-Lead",S3145="")),
(AND('[1]PWS Information'!$E$10="CWS",Q3145="Non-Lead",S3145="No")),
(AND('[1]PWS Information'!$E$10="CWS",Q3145="Non-Lead",S3145="Don't Know")),
(AND('[1]PWS Information'!$E$10="CWS",Q3145="Non-Lead", J3145="Non-Lead - Copper", S3145="Yes", L3145="Between 1989 and 2014")),
(AND('[1]PWS Information'!$E$10="CWS",Q3145="Non-Lead", J3145="Non-Lead - Copper", S3145="Yes", L3145="After 2014")),
(AND('[1]PWS Information'!$E$10="CWS",Q3145="Non-Lead", J3145="Non-Lead - Copper", S3145="Yes", L3145="Unknown")),
(AND('[1]PWS Information'!$E$10="CWS",Q3145="Non-Lead", N3145="Non-Lead - Copper", S3145="Yes", O3145="Between 1989 and 2014")),
(AND('[1]PWS Information'!$E$10="CWS",Q3145="Non-Lead", N3145="Non-Lead - Copper", S3145="Yes", O3145="After 2014")),
(AND('[1]PWS Information'!$E$10="CWS",Q3145="Non-Lead", N3145="Non-Lead - Copper", S3145="Yes", O3145="Unknown")),
(AND('[1]PWS Information'!$E$10="CWS",Q3145="Unknown")),
(AND('[1]PWS Information'!$E$10="NTNC",Q3145="Unknown")))),"Tier 5",
"")))))</f>
        <v>Tier 5</v>
      </c>
      <c r="Z3145" s="71"/>
      <c r="AA3145" s="71"/>
    </row>
    <row r="3146" spans="1:27" ht="72" x14ac:dyDescent="0.3">
      <c r="A3146" s="17"/>
      <c r="B3146" s="70" t="s">
        <v>864</v>
      </c>
      <c r="C3146" s="60">
        <v>244</v>
      </c>
      <c r="D3146" s="61" t="s">
        <v>857</v>
      </c>
      <c r="E3146" s="61" t="s">
        <v>128</v>
      </c>
      <c r="F3146" s="61">
        <v>78640</v>
      </c>
      <c r="G3146" s="62" t="s">
        <v>677</v>
      </c>
      <c r="H3146" s="63">
        <v>29.9648687</v>
      </c>
      <c r="I3146" s="64">
        <v>-97.816030799999993</v>
      </c>
      <c r="J3146" s="65" t="s">
        <v>50</v>
      </c>
      <c r="K3146" s="66" t="s">
        <v>51</v>
      </c>
      <c r="L3146" s="62" t="s">
        <v>52</v>
      </c>
      <c r="M3146" s="69"/>
      <c r="N3146" s="65" t="s">
        <v>50</v>
      </c>
      <c r="O3146" s="66" t="s">
        <v>52</v>
      </c>
      <c r="P3146" s="69"/>
      <c r="Q3146" s="55" t="str">
        <f t="shared" si="48"/>
        <v>Non-Lead</v>
      </c>
      <c r="R3146" s="70" t="s">
        <v>51</v>
      </c>
      <c r="S3146" s="70" t="s">
        <v>51</v>
      </c>
      <c r="T3146" s="70"/>
      <c r="U3146" s="71" t="s">
        <v>53</v>
      </c>
      <c r="V3146" s="71" t="s">
        <v>51</v>
      </c>
      <c r="W3146" s="71" t="s">
        <v>51</v>
      </c>
      <c r="X3146" s="71" t="s">
        <v>51</v>
      </c>
      <c r="Y3146" s="72" t="str">
        <f>IF((OR((AND('[1]PWS Information'!$E$10="CWS",U3146="Single Family Residence",Q3146="Lead")),
(AND('[1]PWS Information'!$E$10="CWS",U3146="Multiple Family Residence",'[1]PWS Information'!$E$11="Yes",Q3146="Lead")),
(AND('[1]PWS Information'!$E$10="NTNC",Q3146="Lead")))),"Tier 1",
IF((OR((AND('[1]PWS Information'!$E$10="CWS",U3146="Multiple Family Residence",'[1]PWS Information'!$E$11="No",Q3146="Lead")),
(AND('[1]PWS Information'!$E$10="CWS",U3146="Other",Q3146="Lead")),
(AND('[1]PWS Information'!$E$10="CWS",U3146="Building",Q3146="Lead")))),"Tier 2",
IF((OR((AND('[1]PWS Information'!$E$10="CWS",U3146="Single Family Residence",Q3146="Galvanized Requiring Replacement")),
(AND('[1]PWS Information'!$E$10="CWS",U3146="Single Family Residence",Q3146="Galvanized Requiring Replacement",R3146="Yes")),
(AND('[1]PWS Information'!$E$10="NTNC",Q3146="Galvanized Requiring Replacement")),
(AND('[1]PWS Information'!$E$10="NTNC",U3146="Single Family Residence",R3146="Yes")))),"Tier 3",
IF((OR((AND('[1]PWS Information'!$E$10="CWS",U3146="Single Family Residence",S3146="Yes",Q3146="Non-Lead", J3146="Non-Lead - Copper",L3146="Before 1989")),
(AND('[1]PWS Information'!$E$10="CWS",U3146="Single Family Residence",S3146="Yes",Q3146="Non-Lead", N3146="Non-Lead - Copper",O3146="Before 1989")))),"Tier 4",
IF((OR((AND('[1]PWS Information'!$E$10="NTNC",Q3146="Non-Lead")),
(AND('[1]PWS Information'!$E$10="CWS",Q3146="Non-Lead",S3146="")),
(AND('[1]PWS Information'!$E$10="CWS",Q3146="Non-Lead",S3146="No")),
(AND('[1]PWS Information'!$E$10="CWS",Q3146="Non-Lead",S3146="Don't Know")),
(AND('[1]PWS Information'!$E$10="CWS",Q3146="Non-Lead", J3146="Non-Lead - Copper", S3146="Yes", L3146="Between 1989 and 2014")),
(AND('[1]PWS Information'!$E$10="CWS",Q3146="Non-Lead", J3146="Non-Lead - Copper", S3146="Yes", L3146="After 2014")),
(AND('[1]PWS Information'!$E$10="CWS",Q3146="Non-Lead", J3146="Non-Lead - Copper", S3146="Yes", L3146="Unknown")),
(AND('[1]PWS Information'!$E$10="CWS",Q3146="Non-Lead", N3146="Non-Lead - Copper", S3146="Yes", O3146="Between 1989 and 2014")),
(AND('[1]PWS Information'!$E$10="CWS",Q3146="Non-Lead", N3146="Non-Lead - Copper", S3146="Yes", O3146="After 2014")),
(AND('[1]PWS Information'!$E$10="CWS",Q3146="Non-Lead", N3146="Non-Lead - Copper", S3146="Yes", O3146="Unknown")),
(AND('[1]PWS Information'!$E$10="CWS",Q3146="Unknown")),
(AND('[1]PWS Information'!$E$10="NTNC",Q3146="Unknown")))),"Tier 5",
"")))))</f>
        <v>Tier 5</v>
      </c>
      <c r="Z3146" s="71"/>
      <c r="AA3146" s="71"/>
    </row>
    <row r="3147" spans="1:27" ht="72" x14ac:dyDescent="0.3">
      <c r="A3147" s="1"/>
      <c r="B3147" s="70" t="s">
        <v>865</v>
      </c>
      <c r="C3147" s="60">
        <v>252</v>
      </c>
      <c r="D3147" s="61" t="s">
        <v>857</v>
      </c>
      <c r="E3147" s="61" t="s">
        <v>128</v>
      </c>
      <c r="F3147" s="61">
        <v>78640</v>
      </c>
      <c r="G3147" s="62" t="s">
        <v>677</v>
      </c>
      <c r="H3147" s="63">
        <v>29.964837200000002</v>
      </c>
      <c r="I3147" s="64">
        <v>-97.816072700000007</v>
      </c>
      <c r="J3147" s="65" t="s">
        <v>50</v>
      </c>
      <c r="K3147" s="66" t="s">
        <v>51</v>
      </c>
      <c r="L3147" s="62" t="s">
        <v>52</v>
      </c>
      <c r="M3147" s="69"/>
      <c r="N3147" s="65" t="s">
        <v>50</v>
      </c>
      <c r="O3147" s="66" t="s">
        <v>52</v>
      </c>
      <c r="P3147" s="69"/>
      <c r="Q3147" s="55" t="str">
        <f t="shared" si="48"/>
        <v>Non-Lead</v>
      </c>
      <c r="R3147" s="70" t="s">
        <v>51</v>
      </c>
      <c r="S3147" s="70" t="s">
        <v>51</v>
      </c>
      <c r="T3147" s="70"/>
      <c r="U3147" s="71" t="s">
        <v>53</v>
      </c>
      <c r="V3147" s="71" t="s">
        <v>51</v>
      </c>
      <c r="W3147" s="71" t="s">
        <v>51</v>
      </c>
      <c r="X3147" s="71" t="s">
        <v>51</v>
      </c>
      <c r="Y3147" s="72" t="str">
        <f>IF((OR((AND('[1]PWS Information'!$E$10="CWS",U3147="Single Family Residence",Q3147="Lead")),
(AND('[1]PWS Information'!$E$10="CWS",U3147="Multiple Family Residence",'[1]PWS Information'!$E$11="Yes",Q3147="Lead")),
(AND('[1]PWS Information'!$E$10="NTNC",Q3147="Lead")))),"Tier 1",
IF((OR((AND('[1]PWS Information'!$E$10="CWS",U3147="Multiple Family Residence",'[1]PWS Information'!$E$11="No",Q3147="Lead")),
(AND('[1]PWS Information'!$E$10="CWS",U3147="Other",Q3147="Lead")),
(AND('[1]PWS Information'!$E$10="CWS",U3147="Building",Q3147="Lead")))),"Tier 2",
IF((OR((AND('[1]PWS Information'!$E$10="CWS",U3147="Single Family Residence",Q3147="Galvanized Requiring Replacement")),
(AND('[1]PWS Information'!$E$10="CWS",U3147="Single Family Residence",Q3147="Galvanized Requiring Replacement",R3147="Yes")),
(AND('[1]PWS Information'!$E$10="NTNC",Q3147="Galvanized Requiring Replacement")),
(AND('[1]PWS Information'!$E$10="NTNC",U3147="Single Family Residence",R3147="Yes")))),"Tier 3",
IF((OR((AND('[1]PWS Information'!$E$10="CWS",U3147="Single Family Residence",S3147="Yes",Q3147="Non-Lead", J3147="Non-Lead - Copper",L3147="Before 1989")),
(AND('[1]PWS Information'!$E$10="CWS",U3147="Single Family Residence",S3147="Yes",Q3147="Non-Lead", N3147="Non-Lead - Copper",O3147="Before 1989")))),"Tier 4",
IF((OR((AND('[1]PWS Information'!$E$10="NTNC",Q3147="Non-Lead")),
(AND('[1]PWS Information'!$E$10="CWS",Q3147="Non-Lead",S3147="")),
(AND('[1]PWS Information'!$E$10="CWS",Q3147="Non-Lead",S3147="No")),
(AND('[1]PWS Information'!$E$10="CWS",Q3147="Non-Lead",S3147="Don't Know")),
(AND('[1]PWS Information'!$E$10="CWS",Q3147="Non-Lead", J3147="Non-Lead - Copper", S3147="Yes", L3147="Between 1989 and 2014")),
(AND('[1]PWS Information'!$E$10="CWS",Q3147="Non-Lead", J3147="Non-Lead - Copper", S3147="Yes", L3147="After 2014")),
(AND('[1]PWS Information'!$E$10="CWS",Q3147="Non-Lead", J3147="Non-Lead - Copper", S3147="Yes", L3147="Unknown")),
(AND('[1]PWS Information'!$E$10="CWS",Q3147="Non-Lead", N3147="Non-Lead - Copper", S3147="Yes", O3147="Between 1989 and 2014")),
(AND('[1]PWS Information'!$E$10="CWS",Q3147="Non-Lead", N3147="Non-Lead - Copper", S3147="Yes", O3147="After 2014")),
(AND('[1]PWS Information'!$E$10="CWS",Q3147="Non-Lead", N3147="Non-Lead - Copper", S3147="Yes", O3147="Unknown")),
(AND('[1]PWS Information'!$E$10="CWS",Q3147="Unknown")),
(AND('[1]PWS Information'!$E$10="NTNC",Q3147="Unknown")))),"Tier 5",
"")))))</f>
        <v>Tier 5</v>
      </c>
      <c r="Z3147" s="71"/>
      <c r="AA3147" s="71"/>
    </row>
    <row r="3148" spans="1:27" ht="72" x14ac:dyDescent="0.3">
      <c r="A3148" s="1"/>
      <c r="B3148" s="70" t="s">
        <v>866</v>
      </c>
      <c r="C3148" s="60">
        <v>260</v>
      </c>
      <c r="D3148" s="61" t="s">
        <v>857</v>
      </c>
      <c r="E3148" s="61" t="s">
        <v>128</v>
      </c>
      <c r="F3148" s="61">
        <v>78640</v>
      </c>
      <c r="G3148" s="62" t="s">
        <v>677</v>
      </c>
      <c r="H3148" s="63">
        <v>29.964805699999999</v>
      </c>
      <c r="I3148" s="64">
        <v>-97.8161147</v>
      </c>
      <c r="J3148" s="65" t="s">
        <v>50</v>
      </c>
      <c r="K3148" s="66" t="s">
        <v>51</v>
      </c>
      <c r="L3148" s="62" t="s">
        <v>52</v>
      </c>
      <c r="M3148" s="69"/>
      <c r="N3148" s="65" t="s">
        <v>50</v>
      </c>
      <c r="O3148" s="66" t="s">
        <v>52</v>
      </c>
      <c r="P3148" s="69"/>
      <c r="Q3148" s="55" t="str">
        <f t="shared" si="48"/>
        <v>Non-Lead</v>
      </c>
      <c r="R3148" s="70" t="s">
        <v>51</v>
      </c>
      <c r="S3148" s="70" t="s">
        <v>51</v>
      </c>
      <c r="T3148" s="70"/>
      <c r="U3148" s="71" t="s">
        <v>53</v>
      </c>
      <c r="V3148" s="71" t="s">
        <v>51</v>
      </c>
      <c r="W3148" s="71" t="s">
        <v>51</v>
      </c>
      <c r="X3148" s="71" t="s">
        <v>51</v>
      </c>
      <c r="Y3148" s="72" t="str">
        <f>IF((OR((AND('[1]PWS Information'!$E$10="CWS",U3148="Single Family Residence",Q3148="Lead")),
(AND('[1]PWS Information'!$E$10="CWS",U3148="Multiple Family Residence",'[1]PWS Information'!$E$11="Yes",Q3148="Lead")),
(AND('[1]PWS Information'!$E$10="NTNC",Q3148="Lead")))),"Tier 1",
IF((OR((AND('[1]PWS Information'!$E$10="CWS",U3148="Multiple Family Residence",'[1]PWS Information'!$E$11="No",Q3148="Lead")),
(AND('[1]PWS Information'!$E$10="CWS",U3148="Other",Q3148="Lead")),
(AND('[1]PWS Information'!$E$10="CWS",U3148="Building",Q3148="Lead")))),"Tier 2",
IF((OR((AND('[1]PWS Information'!$E$10="CWS",U3148="Single Family Residence",Q3148="Galvanized Requiring Replacement")),
(AND('[1]PWS Information'!$E$10="CWS",U3148="Single Family Residence",Q3148="Galvanized Requiring Replacement",R3148="Yes")),
(AND('[1]PWS Information'!$E$10="NTNC",Q3148="Galvanized Requiring Replacement")),
(AND('[1]PWS Information'!$E$10="NTNC",U3148="Single Family Residence",R3148="Yes")))),"Tier 3",
IF((OR((AND('[1]PWS Information'!$E$10="CWS",U3148="Single Family Residence",S3148="Yes",Q3148="Non-Lead", J3148="Non-Lead - Copper",L3148="Before 1989")),
(AND('[1]PWS Information'!$E$10="CWS",U3148="Single Family Residence",S3148="Yes",Q3148="Non-Lead", N3148="Non-Lead - Copper",O3148="Before 1989")))),"Tier 4",
IF((OR((AND('[1]PWS Information'!$E$10="NTNC",Q3148="Non-Lead")),
(AND('[1]PWS Information'!$E$10="CWS",Q3148="Non-Lead",S3148="")),
(AND('[1]PWS Information'!$E$10="CWS",Q3148="Non-Lead",S3148="No")),
(AND('[1]PWS Information'!$E$10="CWS",Q3148="Non-Lead",S3148="Don't Know")),
(AND('[1]PWS Information'!$E$10="CWS",Q3148="Non-Lead", J3148="Non-Lead - Copper", S3148="Yes", L3148="Between 1989 and 2014")),
(AND('[1]PWS Information'!$E$10="CWS",Q3148="Non-Lead", J3148="Non-Lead - Copper", S3148="Yes", L3148="After 2014")),
(AND('[1]PWS Information'!$E$10="CWS",Q3148="Non-Lead", J3148="Non-Lead - Copper", S3148="Yes", L3148="Unknown")),
(AND('[1]PWS Information'!$E$10="CWS",Q3148="Non-Lead", N3148="Non-Lead - Copper", S3148="Yes", O3148="Between 1989 and 2014")),
(AND('[1]PWS Information'!$E$10="CWS",Q3148="Non-Lead", N3148="Non-Lead - Copper", S3148="Yes", O3148="After 2014")),
(AND('[1]PWS Information'!$E$10="CWS",Q3148="Non-Lead", N3148="Non-Lead - Copper", S3148="Yes", O3148="Unknown")),
(AND('[1]PWS Information'!$E$10="CWS",Q3148="Unknown")),
(AND('[1]PWS Information'!$E$10="NTNC",Q3148="Unknown")))),"Tier 5",
"")))))</f>
        <v>Tier 5</v>
      </c>
      <c r="Z3148" s="71"/>
      <c r="AA3148" s="71"/>
    </row>
    <row r="3149" spans="1:27" ht="72" x14ac:dyDescent="0.3">
      <c r="A3149" s="1"/>
      <c r="B3149" s="70" t="s">
        <v>867</v>
      </c>
      <c r="C3149" s="60">
        <v>268</v>
      </c>
      <c r="D3149" s="61" t="s">
        <v>857</v>
      </c>
      <c r="E3149" s="61" t="s">
        <v>128</v>
      </c>
      <c r="F3149" s="61">
        <v>78640</v>
      </c>
      <c r="G3149" s="62" t="s">
        <v>677</v>
      </c>
      <c r="H3149" s="63">
        <v>29.964774200000001</v>
      </c>
      <c r="I3149" s="64">
        <v>-97.816156699999993</v>
      </c>
      <c r="J3149" s="65" t="s">
        <v>50</v>
      </c>
      <c r="K3149" s="66" t="s">
        <v>51</v>
      </c>
      <c r="L3149" s="62" t="s">
        <v>52</v>
      </c>
      <c r="M3149" s="69"/>
      <c r="N3149" s="65" t="s">
        <v>50</v>
      </c>
      <c r="O3149" s="66" t="s">
        <v>52</v>
      </c>
      <c r="P3149" s="69"/>
      <c r="Q3149" s="55" t="str">
        <f t="shared" ref="Q3149:Q3212" si="49">IF((OR(J3149="Lead")),"Lead",
IF((OR(N3149="Lead")),"Lead",
IF((OR(J3149="Lead-lined galvanized")),"Lead",
IF((OR(N3149="Lead-lined galvanized")),"Lead",
IF((OR((AND(J3149="Unknown - Likely Lead",N3149="Galvanized")),
(AND(J3149="Unknown - Unlikely Lead",N3149="Galvanized")),
(AND(J3149="Unknown - Material Unknown",N3149="Galvanized")))),"Galvanized Requiring Replacement",
IF((OR((AND(J3149="Non-lead - Copper",K3149="Yes",N3149="Galvanized")),
(AND(J3149="Non-lead - Copper",K3149="Don't know",N3149="Galvanized")),
(AND(J3149="Non-lead - Copper",K3149="",N3149="Galvanized")),
(AND(J3149="Non-lead - Plastic",K3149="Yes",N3149="Galvanized")),
(AND(J3149="Non-lead - Plastic",K3149="Don't know",N3149="Galvanized")),
(AND(J3149="Non-lead - Plastic",K3149="",N3149="Galvanized")),
(AND(J3149="Non-lead",K3149="Yes",N3149="Galvanized")),
(AND(J3149="Non-lead",K3149="Don't know",N3149="Galvanized")),
(AND(J3149="Non-lead",K3149="",N3149="Galvanized")),
(AND(J3149="Non-lead - Other",K3149="Yes",N3149="Galvanized")),
(AND(J3149="Non-Lead - Other",K3149="Don't know",N3149="Galvanized")),
(AND(J3149="Galvanized",K3149="Yes",N3149="Galvanized")),
(AND(J3149="Galvanized",K3149="Don't know",N3149="Galvanized")),
(AND(J3149="Galvanized",K3149="",N3149="Galvanized")),
(AND(J3149="Non-Lead - Other",K3149="",N3149="Galvanized")))),"Galvanized Requiring Replacement",
IF((OR((AND(J3149="Non-lead - Copper",N3149="Non-lead - Copper")),
(AND(J3149="Non-lead - Copper",N3149="Non-lead - Plastic")),
(AND(J3149="Non-lead - Copper",N3149="Non-lead - Other")),
(AND(J3149="Non-lead - Copper",N3149="Non-lead")),
(AND(J3149="Non-lead - Plastic",N3149="Non-lead - Copper")),
(AND(J3149="Non-lead - Plastic",N3149="Non-lead - Plastic")),
(AND(J3149="Non-lead - Plastic",N3149="Non-lead - Other")),
(AND(J3149="Non-lead - Plastic",N3149="Non-lead")),
(AND(J3149="Non-lead",N3149="Non-lead - Copper")),
(AND(J3149="Non-lead",N3149="Non-lead - Plastic")),
(AND(J3149="Non-lead",N3149="Non-lead - Other")),
(AND(J3149="Non-lead",N3149="Non-lead")),
(AND(J3149="Non-lead - Other",N3149="Non-lead - Copper")),
(AND(J3149="Non-Lead - Other",N3149="Non-lead - Plastic")),
(AND(J3149="Non-Lead - Other",N3149="Non-lead")),
(AND(J3149="Non-Lead - Other",N3149="Non-lead - Other")))),"Non-Lead",
IF((OR((AND(J3149="Galvanized",N3149="Non-lead")),
(AND(J3149="Galvanized",N3149="Non-lead - Copper")),
(AND(J3149="Galvanized",N3149="Non-lead - Plastic")),
(AND(J3149="Galvanized",N3149="Non-lead")),
(AND(J3149="Galvanized",N3149="Non-lead - Other")))),"Non-Lead",
IF((OR((AND(J3149="Non-lead - Copper",K3149="No",N3149="Galvanized")),
(AND(J3149="Non-lead - Plastic",K3149="No",N3149="Galvanized")),
(AND(J3149="Non-lead",K3149="No",N3149="Galvanized")),
(AND(J3149="Galvanized",K3149="No",N3149="Galvanized")),
(AND(J3149="Non-lead - Other",K3149="No",N3149="Galvanized")))),"Non-lead",
IF((OR((AND(J3149="Unknown - Likely Lead",N3149="Unknown - Likely Lead")),
(AND(J3149="Unknown - Likely Lead",N3149="Unknown - Unlikely Lead")),
(AND(J3149="Unknown - Likely Lead",N3149="Unknown - Material Unknown")),
(AND(J3149="Unknown - Unlikely Lead",N3149="Unknown - Likely Lead")),
(AND(J3149="Unknown - Unlikely Lead",N3149="Unknown - Unlikely Lead")),
(AND(J3149="Unknown - Unlikely Lead",N3149="Unknown - Material Unknown")),
(AND(J3149="Unknown - Material Unknown",N3149="Unknown - Likely Lead")),
(AND(J3149="Unknown - Material Unknown",N3149="Unknown - Unlikely Lead")),
(AND(J3149="Unknown - Material Unknown",N3149="Unknown - Material Unknown")))),"Unknown",
IF((OR((AND(J3149="Unknown - Likely Lead",N3149="Non-lead - Copper")),
(AND(J3149="Unknown - Likely Lead",N3149="Non-lead - Plastic")),
(AND(J3149="Unknown - Likely Lead",N3149="Non-lead")),
(AND(J3149="Unknown - Likely Lead",N3149="Non-lead - Other")),
(AND(J3149="Unknown - Unlikely Lead",N3149="Non-lead - Copper")),
(AND(J3149="Unknown - Unlikely Lead",N3149="Non-lead - Plastic")),
(AND(J3149="Unknown - Unlikely Lead",N3149="Non-lead")),
(AND(J3149="Unknown - Unlikely Lead",N3149="Non-lead - Other")),
(AND(J3149="Unknown - Material Unknown",N3149="Non-lead - Copper")),
(AND(J3149="Unknown - Material Unknown",N3149="Non-lead - Plastic")),
(AND(J3149="Unknown - Material Unknown",N3149="Non-lead")),
(AND(J3149="Unknown - Material Unknown",N3149="Non-lead - Other")))),"Unknown",
IF((OR((AND(J3149="Non-lead - Copper",N3149="Unknown - Likely Lead")),
(AND(J3149="Non-lead - Copper",N3149="Unknown - Unlikely Lead")),
(AND(J3149="Non-lead - Copper",N3149="Unknown - Material Unknown")),
(AND(J3149="Non-lead - Plastic",N3149="Unknown - Likely Lead")),
(AND(J3149="Non-lead - Plastic",N3149="Unknown - Unlikely Lead")),
(AND(J3149="Non-lead - Plastic",N3149="Unknown - Material Unknown")),
(AND(J3149="Non-lead",N3149="Unknown - Likely Lead")),
(AND(J3149="Non-lead",N3149="Unknown - Unlikely Lead")),
(AND(J3149="Non-lead",N3149="Unknown - Material Unknown")),
(AND(J3149="Non-lead - Other",N3149="Unknown - Likely Lead")),
(AND(J3149="Non-Lead - Other",N3149="Unknown - Unlikely Lead")),
(AND(J3149="Non-Lead - Other",N3149="Unknown - Material Unknown")))),"Unknown",
IF((OR((AND(J3149="Galvanized",N3149="Unknown - Likely Lead")),
(AND(J3149="Galvanized",N3149="Unknown - Unlikely Lead")),
(AND(J3149="Galvanized",N3149="Unknown - Material Unknown")))),"Unknown",
IF((OR((AND(J3149="Galvanized",N3149="")))),"Galvanized Requiring Replacement",
IF((OR((AND(J3149="Non-lead - Copper",N3149="")),
(AND(J3149="Non-lead - Plastic",N3149="")),
(AND(J3149="Non-lead",N3149="")),
(AND(J3149="Non-lead - Other",N3149="")))),"Non-lead",
IF((OR((AND(J3149="Unknown - Likely Lead",N3149="")),
(AND(J3149="Unknown - Unlikely Lead",N3149="")),
(AND(J3149="Unknown - Material Unknown",N3149="")))),"Unknown",
""))))))))))))))))</f>
        <v>Non-Lead</v>
      </c>
      <c r="R3149" s="70" t="s">
        <v>51</v>
      </c>
      <c r="S3149" s="70" t="s">
        <v>51</v>
      </c>
      <c r="T3149" s="70"/>
      <c r="U3149" s="71" t="s">
        <v>53</v>
      </c>
      <c r="V3149" s="71" t="s">
        <v>51</v>
      </c>
      <c r="W3149" s="71" t="s">
        <v>51</v>
      </c>
      <c r="X3149" s="71" t="s">
        <v>51</v>
      </c>
      <c r="Y3149" s="72" t="str">
        <f>IF((OR((AND('[1]PWS Information'!$E$10="CWS",U3149="Single Family Residence",Q3149="Lead")),
(AND('[1]PWS Information'!$E$10="CWS",U3149="Multiple Family Residence",'[1]PWS Information'!$E$11="Yes",Q3149="Lead")),
(AND('[1]PWS Information'!$E$10="NTNC",Q3149="Lead")))),"Tier 1",
IF((OR((AND('[1]PWS Information'!$E$10="CWS",U3149="Multiple Family Residence",'[1]PWS Information'!$E$11="No",Q3149="Lead")),
(AND('[1]PWS Information'!$E$10="CWS",U3149="Other",Q3149="Lead")),
(AND('[1]PWS Information'!$E$10="CWS",U3149="Building",Q3149="Lead")))),"Tier 2",
IF((OR((AND('[1]PWS Information'!$E$10="CWS",U3149="Single Family Residence",Q3149="Galvanized Requiring Replacement")),
(AND('[1]PWS Information'!$E$10="CWS",U3149="Single Family Residence",Q3149="Galvanized Requiring Replacement",R3149="Yes")),
(AND('[1]PWS Information'!$E$10="NTNC",Q3149="Galvanized Requiring Replacement")),
(AND('[1]PWS Information'!$E$10="NTNC",U3149="Single Family Residence",R3149="Yes")))),"Tier 3",
IF((OR((AND('[1]PWS Information'!$E$10="CWS",U3149="Single Family Residence",S3149="Yes",Q3149="Non-Lead", J3149="Non-Lead - Copper",L3149="Before 1989")),
(AND('[1]PWS Information'!$E$10="CWS",U3149="Single Family Residence",S3149="Yes",Q3149="Non-Lead", N3149="Non-Lead - Copper",O3149="Before 1989")))),"Tier 4",
IF((OR((AND('[1]PWS Information'!$E$10="NTNC",Q3149="Non-Lead")),
(AND('[1]PWS Information'!$E$10="CWS",Q3149="Non-Lead",S3149="")),
(AND('[1]PWS Information'!$E$10="CWS",Q3149="Non-Lead",S3149="No")),
(AND('[1]PWS Information'!$E$10="CWS",Q3149="Non-Lead",S3149="Don't Know")),
(AND('[1]PWS Information'!$E$10="CWS",Q3149="Non-Lead", J3149="Non-Lead - Copper", S3149="Yes", L3149="Between 1989 and 2014")),
(AND('[1]PWS Information'!$E$10="CWS",Q3149="Non-Lead", J3149="Non-Lead - Copper", S3149="Yes", L3149="After 2014")),
(AND('[1]PWS Information'!$E$10="CWS",Q3149="Non-Lead", J3149="Non-Lead - Copper", S3149="Yes", L3149="Unknown")),
(AND('[1]PWS Information'!$E$10="CWS",Q3149="Non-Lead", N3149="Non-Lead - Copper", S3149="Yes", O3149="Between 1989 and 2014")),
(AND('[1]PWS Information'!$E$10="CWS",Q3149="Non-Lead", N3149="Non-Lead - Copper", S3149="Yes", O3149="After 2014")),
(AND('[1]PWS Information'!$E$10="CWS",Q3149="Non-Lead", N3149="Non-Lead - Copper", S3149="Yes", O3149="Unknown")),
(AND('[1]PWS Information'!$E$10="CWS",Q3149="Unknown")),
(AND('[1]PWS Information'!$E$10="NTNC",Q3149="Unknown")))),"Tier 5",
"")))))</f>
        <v>Tier 5</v>
      </c>
      <c r="Z3149" s="71"/>
      <c r="AA3149" s="71"/>
    </row>
    <row r="3150" spans="1:27" ht="72" x14ac:dyDescent="0.3">
      <c r="A3150" s="17"/>
      <c r="B3150" s="70" t="s">
        <v>868</v>
      </c>
      <c r="C3150" s="60">
        <v>276</v>
      </c>
      <c r="D3150" s="61" t="s">
        <v>857</v>
      </c>
      <c r="E3150" s="61" t="s">
        <v>128</v>
      </c>
      <c r="F3150" s="61">
        <v>78640</v>
      </c>
      <c r="G3150" s="62" t="s">
        <v>677</v>
      </c>
      <c r="H3150" s="63">
        <v>29.964742699999999</v>
      </c>
      <c r="I3150" s="64">
        <v>-97.816198600000007</v>
      </c>
      <c r="J3150" s="65" t="s">
        <v>50</v>
      </c>
      <c r="K3150" s="66" t="s">
        <v>51</v>
      </c>
      <c r="L3150" s="62" t="s">
        <v>52</v>
      </c>
      <c r="M3150" s="69"/>
      <c r="N3150" s="65" t="s">
        <v>50</v>
      </c>
      <c r="O3150" s="66" t="s">
        <v>52</v>
      </c>
      <c r="P3150" s="69"/>
      <c r="Q3150" s="55" t="str">
        <f t="shared" si="49"/>
        <v>Non-Lead</v>
      </c>
      <c r="R3150" s="70" t="s">
        <v>51</v>
      </c>
      <c r="S3150" s="70" t="s">
        <v>51</v>
      </c>
      <c r="T3150" s="70"/>
      <c r="U3150" s="71" t="s">
        <v>53</v>
      </c>
      <c r="V3150" s="71" t="s">
        <v>51</v>
      </c>
      <c r="W3150" s="71" t="s">
        <v>51</v>
      </c>
      <c r="X3150" s="71" t="s">
        <v>51</v>
      </c>
      <c r="Y3150" s="72" t="str">
        <f>IF((OR((AND('[1]PWS Information'!$E$10="CWS",U3150="Single Family Residence",Q3150="Lead")),
(AND('[1]PWS Information'!$E$10="CWS",U3150="Multiple Family Residence",'[1]PWS Information'!$E$11="Yes",Q3150="Lead")),
(AND('[1]PWS Information'!$E$10="NTNC",Q3150="Lead")))),"Tier 1",
IF((OR((AND('[1]PWS Information'!$E$10="CWS",U3150="Multiple Family Residence",'[1]PWS Information'!$E$11="No",Q3150="Lead")),
(AND('[1]PWS Information'!$E$10="CWS",U3150="Other",Q3150="Lead")),
(AND('[1]PWS Information'!$E$10="CWS",U3150="Building",Q3150="Lead")))),"Tier 2",
IF((OR((AND('[1]PWS Information'!$E$10="CWS",U3150="Single Family Residence",Q3150="Galvanized Requiring Replacement")),
(AND('[1]PWS Information'!$E$10="CWS",U3150="Single Family Residence",Q3150="Galvanized Requiring Replacement",R3150="Yes")),
(AND('[1]PWS Information'!$E$10="NTNC",Q3150="Galvanized Requiring Replacement")),
(AND('[1]PWS Information'!$E$10="NTNC",U3150="Single Family Residence",R3150="Yes")))),"Tier 3",
IF((OR((AND('[1]PWS Information'!$E$10="CWS",U3150="Single Family Residence",S3150="Yes",Q3150="Non-Lead", J3150="Non-Lead - Copper",L3150="Before 1989")),
(AND('[1]PWS Information'!$E$10="CWS",U3150="Single Family Residence",S3150="Yes",Q3150="Non-Lead", N3150="Non-Lead - Copper",O3150="Before 1989")))),"Tier 4",
IF((OR((AND('[1]PWS Information'!$E$10="NTNC",Q3150="Non-Lead")),
(AND('[1]PWS Information'!$E$10="CWS",Q3150="Non-Lead",S3150="")),
(AND('[1]PWS Information'!$E$10="CWS",Q3150="Non-Lead",S3150="No")),
(AND('[1]PWS Information'!$E$10="CWS",Q3150="Non-Lead",S3150="Don't Know")),
(AND('[1]PWS Information'!$E$10="CWS",Q3150="Non-Lead", J3150="Non-Lead - Copper", S3150="Yes", L3150="Between 1989 and 2014")),
(AND('[1]PWS Information'!$E$10="CWS",Q3150="Non-Lead", J3150="Non-Lead - Copper", S3150="Yes", L3150="After 2014")),
(AND('[1]PWS Information'!$E$10="CWS",Q3150="Non-Lead", J3150="Non-Lead - Copper", S3150="Yes", L3150="Unknown")),
(AND('[1]PWS Information'!$E$10="CWS",Q3150="Non-Lead", N3150="Non-Lead - Copper", S3150="Yes", O3150="Between 1989 and 2014")),
(AND('[1]PWS Information'!$E$10="CWS",Q3150="Non-Lead", N3150="Non-Lead - Copper", S3150="Yes", O3150="After 2014")),
(AND('[1]PWS Information'!$E$10="CWS",Q3150="Non-Lead", N3150="Non-Lead - Copper", S3150="Yes", O3150="Unknown")),
(AND('[1]PWS Information'!$E$10="CWS",Q3150="Unknown")),
(AND('[1]PWS Information'!$E$10="NTNC",Q3150="Unknown")))),"Tier 5",
"")))))</f>
        <v>Tier 5</v>
      </c>
      <c r="Z3150" s="71"/>
      <c r="AA3150" s="71"/>
    </row>
    <row r="3151" spans="1:27" ht="72" x14ac:dyDescent="0.3">
      <c r="A3151" s="1"/>
      <c r="B3151" s="70" t="s">
        <v>869</v>
      </c>
      <c r="C3151" s="60">
        <v>284</v>
      </c>
      <c r="D3151" s="61" t="s">
        <v>857</v>
      </c>
      <c r="E3151" s="61" t="s">
        <v>128</v>
      </c>
      <c r="F3151" s="61">
        <v>78640</v>
      </c>
      <c r="G3151" s="62" t="s">
        <v>677</v>
      </c>
      <c r="H3151" s="63">
        <v>29.964711099999999</v>
      </c>
      <c r="I3151" s="64">
        <v>-97.8162406</v>
      </c>
      <c r="J3151" s="65" t="s">
        <v>50</v>
      </c>
      <c r="K3151" s="66" t="s">
        <v>51</v>
      </c>
      <c r="L3151" s="62" t="s">
        <v>52</v>
      </c>
      <c r="M3151" s="69"/>
      <c r="N3151" s="65" t="s">
        <v>50</v>
      </c>
      <c r="O3151" s="66" t="s">
        <v>52</v>
      </c>
      <c r="P3151" s="69"/>
      <c r="Q3151" s="55" t="str">
        <f t="shared" si="49"/>
        <v>Non-Lead</v>
      </c>
      <c r="R3151" s="70" t="s">
        <v>51</v>
      </c>
      <c r="S3151" s="70" t="s">
        <v>51</v>
      </c>
      <c r="T3151" s="70"/>
      <c r="U3151" s="71" t="s">
        <v>53</v>
      </c>
      <c r="V3151" s="71" t="s">
        <v>51</v>
      </c>
      <c r="W3151" s="71" t="s">
        <v>51</v>
      </c>
      <c r="X3151" s="71" t="s">
        <v>51</v>
      </c>
      <c r="Y3151" s="72" t="str">
        <f>IF((OR((AND('[1]PWS Information'!$E$10="CWS",U3151="Single Family Residence",Q3151="Lead")),
(AND('[1]PWS Information'!$E$10="CWS",U3151="Multiple Family Residence",'[1]PWS Information'!$E$11="Yes",Q3151="Lead")),
(AND('[1]PWS Information'!$E$10="NTNC",Q3151="Lead")))),"Tier 1",
IF((OR((AND('[1]PWS Information'!$E$10="CWS",U3151="Multiple Family Residence",'[1]PWS Information'!$E$11="No",Q3151="Lead")),
(AND('[1]PWS Information'!$E$10="CWS",U3151="Other",Q3151="Lead")),
(AND('[1]PWS Information'!$E$10="CWS",U3151="Building",Q3151="Lead")))),"Tier 2",
IF((OR((AND('[1]PWS Information'!$E$10="CWS",U3151="Single Family Residence",Q3151="Galvanized Requiring Replacement")),
(AND('[1]PWS Information'!$E$10="CWS",U3151="Single Family Residence",Q3151="Galvanized Requiring Replacement",R3151="Yes")),
(AND('[1]PWS Information'!$E$10="NTNC",Q3151="Galvanized Requiring Replacement")),
(AND('[1]PWS Information'!$E$10="NTNC",U3151="Single Family Residence",R3151="Yes")))),"Tier 3",
IF((OR((AND('[1]PWS Information'!$E$10="CWS",U3151="Single Family Residence",S3151="Yes",Q3151="Non-Lead", J3151="Non-Lead - Copper",L3151="Before 1989")),
(AND('[1]PWS Information'!$E$10="CWS",U3151="Single Family Residence",S3151="Yes",Q3151="Non-Lead", N3151="Non-Lead - Copper",O3151="Before 1989")))),"Tier 4",
IF((OR((AND('[1]PWS Information'!$E$10="NTNC",Q3151="Non-Lead")),
(AND('[1]PWS Information'!$E$10="CWS",Q3151="Non-Lead",S3151="")),
(AND('[1]PWS Information'!$E$10="CWS",Q3151="Non-Lead",S3151="No")),
(AND('[1]PWS Information'!$E$10="CWS",Q3151="Non-Lead",S3151="Don't Know")),
(AND('[1]PWS Information'!$E$10="CWS",Q3151="Non-Lead", J3151="Non-Lead - Copper", S3151="Yes", L3151="Between 1989 and 2014")),
(AND('[1]PWS Information'!$E$10="CWS",Q3151="Non-Lead", J3151="Non-Lead - Copper", S3151="Yes", L3151="After 2014")),
(AND('[1]PWS Information'!$E$10="CWS",Q3151="Non-Lead", J3151="Non-Lead - Copper", S3151="Yes", L3151="Unknown")),
(AND('[1]PWS Information'!$E$10="CWS",Q3151="Non-Lead", N3151="Non-Lead - Copper", S3151="Yes", O3151="Between 1989 and 2014")),
(AND('[1]PWS Information'!$E$10="CWS",Q3151="Non-Lead", N3151="Non-Lead - Copper", S3151="Yes", O3151="After 2014")),
(AND('[1]PWS Information'!$E$10="CWS",Q3151="Non-Lead", N3151="Non-Lead - Copper", S3151="Yes", O3151="Unknown")),
(AND('[1]PWS Information'!$E$10="CWS",Q3151="Unknown")),
(AND('[1]PWS Information'!$E$10="NTNC",Q3151="Unknown")))),"Tier 5",
"")))))</f>
        <v>Tier 5</v>
      </c>
      <c r="Z3151" s="71"/>
      <c r="AA3151" s="71"/>
    </row>
    <row r="3152" spans="1:27" ht="72" x14ac:dyDescent="0.3">
      <c r="A3152" s="1"/>
      <c r="B3152" s="70" t="s">
        <v>870</v>
      </c>
      <c r="C3152" s="60">
        <v>292</v>
      </c>
      <c r="D3152" s="61" t="s">
        <v>857</v>
      </c>
      <c r="E3152" s="61" t="s">
        <v>128</v>
      </c>
      <c r="F3152" s="61">
        <v>78640</v>
      </c>
      <c r="G3152" s="62" t="s">
        <v>677</v>
      </c>
      <c r="H3152" s="63">
        <v>29.9646796</v>
      </c>
      <c r="I3152" s="64">
        <v>-97.8162825</v>
      </c>
      <c r="J3152" s="65" t="s">
        <v>50</v>
      </c>
      <c r="K3152" s="66" t="s">
        <v>51</v>
      </c>
      <c r="L3152" s="62" t="s">
        <v>52</v>
      </c>
      <c r="M3152" s="69"/>
      <c r="N3152" s="65" t="s">
        <v>50</v>
      </c>
      <c r="O3152" s="66" t="s">
        <v>52</v>
      </c>
      <c r="P3152" s="69"/>
      <c r="Q3152" s="55" t="str">
        <f t="shared" si="49"/>
        <v>Non-Lead</v>
      </c>
      <c r="R3152" s="70" t="s">
        <v>51</v>
      </c>
      <c r="S3152" s="70" t="s">
        <v>51</v>
      </c>
      <c r="T3152" s="70"/>
      <c r="U3152" s="71" t="s">
        <v>53</v>
      </c>
      <c r="V3152" s="71" t="s">
        <v>51</v>
      </c>
      <c r="W3152" s="71" t="s">
        <v>51</v>
      </c>
      <c r="X3152" s="71" t="s">
        <v>51</v>
      </c>
      <c r="Y3152" s="72" t="str">
        <f>IF((OR((AND('[1]PWS Information'!$E$10="CWS",U3152="Single Family Residence",Q3152="Lead")),
(AND('[1]PWS Information'!$E$10="CWS",U3152="Multiple Family Residence",'[1]PWS Information'!$E$11="Yes",Q3152="Lead")),
(AND('[1]PWS Information'!$E$10="NTNC",Q3152="Lead")))),"Tier 1",
IF((OR((AND('[1]PWS Information'!$E$10="CWS",U3152="Multiple Family Residence",'[1]PWS Information'!$E$11="No",Q3152="Lead")),
(AND('[1]PWS Information'!$E$10="CWS",U3152="Other",Q3152="Lead")),
(AND('[1]PWS Information'!$E$10="CWS",U3152="Building",Q3152="Lead")))),"Tier 2",
IF((OR((AND('[1]PWS Information'!$E$10="CWS",U3152="Single Family Residence",Q3152="Galvanized Requiring Replacement")),
(AND('[1]PWS Information'!$E$10="CWS",U3152="Single Family Residence",Q3152="Galvanized Requiring Replacement",R3152="Yes")),
(AND('[1]PWS Information'!$E$10="NTNC",Q3152="Galvanized Requiring Replacement")),
(AND('[1]PWS Information'!$E$10="NTNC",U3152="Single Family Residence",R3152="Yes")))),"Tier 3",
IF((OR((AND('[1]PWS Information'!$E$10="CWS",U3152="Single Family Residence",S3152="Yes",Q3152="Non-Lead", J3152="Non-Lead - Copper",L3152="Before 1989")),
(AND('[1]PWS Information'!$E$10="CWS",U3152="Single Family Residence",S3152="Yes",Q3152="Non-Lead", N3152="Non-Lead - Copper",O3152="Before 1989")))),"Tier 4",
IF((OR((AND('[1]PWS Information'!$E$10="NTNC",Q3152="Non-Lead")),
(AND('[1]PWS Information'!$E$10="CWS",Q3152="Non-Lead",S3152="")),
(AND('[1]PWS Information'!$E$10="CWS",Q3152="Non-Lead",S3152="No")),
(AND('[1]PWS Information'!$E$10="CWS",Q3152="Non-Lead",S3152="Don't Know")),
(AND('[1]PWS Information'!$E$10="CWS",Q3152="Non-Lead", J3152="Non-Lead - Copper", S3152="Yes", L3152="Between 1989 and 2014")),
(AND('[1]PWS Information'!$E$10="CWS",Q3152="Non-Lead", J3152="Non-Lead - Copper", S3152="Yes", L3152="After 2014")),
(AND('[1]PWS Information'!$E$10="CWS",Q3152="Non-Lead", J3152="Non-Lead - Copper", S3152="Yes", L3152="Unknown")),
(AND('[1]PWS Information'!$E$10="CWS",Q3152="Non-Lead", N3152="Non-Lead - Copper", S3152="Yes", O3152="Between 1989 and 2014")),
(AND('[1]PWS Information'!$E$10="CWS",Q3152="Non-Lead", N3152="Non-Lead - Copper", S3152="Yes", O3152="After 2014")),
(AND('[1]PWS Information'!$E$10="CWS",Q3152="Non-Lead", N3152="Non-Lead - Copper", S3152="Yes", O3152="Unknown")),
(AND('[1]PWS Information'!$E$10="CWS",Q3152="Unknown")),
(AND('[1]PWS Information'!$E$10="NTNC",Q3152="Unknown")))),"Tier 5",
"")))))</f>
        <v>Tier 5</v>
      </c>
      <c r="Z3152" s="71"/>
      <c r="AA3152" s="71"/>
    </row>
    <row r="3153" spans="1:27" ht="72" x14ac:dyDescent="0.3">
      <c r="A3153" s="1"/>
      <c r="B3153" s="70" t="s">
        <v>871</v>
      </c>
      <c r="C3153" s="60">
        <v>300</v>
      </c>
      <c r="D3153" s="61" t="s">
        <v>857</v>
      </c>
      <c r="E3153" s="61" t="s">
        <v>128</v>
      </c>
      <c r="F3153" s="61">
        <v>78640</v>
      </c>
      <c r="G3153" s="62" t="s">
        <v>677</v>
      </c>
      <c r="H3153" s="63">
        <v>29.964108899999999</v>
      </c>
      <c r="I3153" s="64">
        <v>-97.817190199999999</v>
      </c>
      <c r="J3153" s="65" t="s">
        <v>50</v>
      </c>
      <c r="K3153" s="66" t="s">
        <v>51</v>
      </c>
      <c r="L3153" s="62" t="s">
        <v>52</v>
      </c>
      <c r="M3153" s="69"/>
      <c r="N3153" s="65" t="s">
        <v>50</v>
      </c>
      <c r="O3153" s="66" t="s">
        <v>52</v>
      </c>
      <c r="P3153" s="69"/>
      <c r="Q3153" s="55" t="str">
        <f t="shared" si="49"/>
        <v>Non-Lead</v>
      </c>
      <c r="R3153" s="70" t="s">
        <v>51</v>
      </c>
      <c r="S3153" s="70" t="s">
        <v>51</v>
      </c>
      <c r="T3153" s="70"/>
      <c r="U3153" s="71" t="s">
        <v>53</v>
      </c>
      <c r="V3153" s="71" t="s">
        <v>51</v>
      </c>
      <c r="W3153" s="71" t="s">
        <v>51</v>
      </c>
      <c r="X3153" s="71" t="s">
        <v>51</v>
      </c>
      <c r="Y3153" s="72" t="str">
        <f>IF((OR((AND('[1]PWS Information'!$E$10="CWS",U3153="Single Family Residence",Q3153="Lead")),
(AND('[1]PWS Information'!$E$10="CWS",U3153="Multiple Family Residence",'[1]PWS Information'!$E$11="Yes",Q3153="Lead")),
(AND('[1]PWS Information'!$E$10="NTNC",Q3153="Lead")))),"Tier 1",
IF((OR((AND('[1]PWS Information'!$E$10="CWS",U3153="Multiple Family Residence",'[1]PWS Information'!$E$11="No",Q3153="Lead")),
(AND('[1]PWS Information'!$E$10="CWS",U3153="Other",Q3153="Lead")),
(AND('[1]PWS Information'!$E$10="CWS",U3153="Building",Q3153="Lead")))),"Tier 2",
IF((OR((AND('[1]PWS Information'!$E$10="CWS",U3153="Single Family Residence",Q3153="Galvanized Requiring Replacement")),
(AND('[1]PWS Information'!$E$10="CWS",U3153="Single Family Residence",Q3153="Galvanized Requiring Replacement",R3153="Yes")),
(AND('[1]PWS Information'!$E$10="NTNC",Q3153="Galvanized Requiring Replacement")),
(AND('[1]PWS Information'!$E$10="NTNC",U3153="Single Family Residence",R3153="Yes")))),"Tier 3",
IF((OR((AND('[1]PWS Information'!$E$10="CWS",U3153="Single Family Residence",S3153="Yes",Q3153="Non-Lead", J3153="Non-Lead - Copper",L3153="Before 1989")),
(AND('[1]PWS Information'!$E$10="CWS",U3153="Single Family Residence",S3153="Yes",Q3153="Non-Lead", N3153="Non-Lead - Copper",O3153="Before 1989")))),"Tier 4",
IF((OR((AND('[1]PWS Information'!$E$10="NTNC",Q3153="Non-Lead")),
(AND('[1]PWS Information'!$E$10="CWS",Q3153="Non-Lead",S3153="")),
(AND('[1]PWS Information'!$E$10="CWS",Q3153="Non-Lead",S3153="No")),
(AND('[1]PWS Information'!$E$10="CWS",Q3153="Non-Lead",S3153="Don't Know")),
(AND('[1]PWS Information'!$E$10="CWS",Q3153="Non-Lead", J3153="Non-Lead - Copper", S3153="Yes", L3153="Between 1989 and 2014")),
(AND('[1]PWS Information'!$E$10="CWS",Q3153="Non-Lead", J3153="Non-Lead - Copper", S3153="Yes", L3153="After 2014")),
(AND('[1]PWS Information'!$E$10="CWS",Q3153="Non-Lead", J3153="Non-Lead - Copper", S3153="Yes", L3153="Unknown")),
(AND('[1]PWS Information'!$E$10="CWS",Q3153="Non-Lead", N3153="Non-Lead - Copper", S3153="Yes", O3153="Between 1989 and 2014")),
(AND('[1]PWS Information'!$E$10="CWS",Q3153="Non-Lead", N3153="Non-Lead - Copper", S3153="Yes", O3153="After 2014")),
(AND('[1]PWS Information'!$E$10="CWS",Q3153="Non-Lead", N3153="Non-Lead - Copper", S3153="Yes", O3153="Unknown")),
(AND('[1]PWS Information'!$E$10="CWS",Q3153="Unknown")),
(AND('[1]PWS Information'!$E$10="NTNC",Q3153="Unknown")))),"Tier 5",
"")))))</f>
        <v>Tier 5</v>
      </c>
      <c r="Z3153" s="71"/>
      <c r="AA3153" s="71"/>
    </row>
    <row r="3154" spans="1:27" ht="72" x14ac:dyDescent="0.3">
      <c r="A3154" s="17"/>
      <c r="B3154" s="70" t="s">
        <v>872</v>
      </c>
      <c r="C3154" s="60">
        <v>239</v>
      </c>
      <c r="D3154" s="61" t="s">
        <v>676</v>
      </c>
      <c r="E3154" s="61" t="s">
        <v>128</v>
      </c>
      <c r="F3154" s="61">
        <v>78640</v>
      </c>
      <c r="G3154" s="62" t="s">
        <v>677</v>
      </c>
      <c r="H3154" s="63">
        <v>29.967168999999998</v>
      </c>
      <c r="I3154" s="64">
        <v>-97.818270200000001</v>
      </c>
      <c r="J3154" s="65" t="s">
        <v>50</v>
      </c>
      <c r="K3154" s="66" t="s">
        <v>51</v>
      </c>
      <c r="L3154" s="62" t="s">
        <v>52</v>
      </c>
      <c r="M3154" s="69"/>
      <c r="N3154" s="65" t="s">
        <v>50</v>
      </c>
      <c r="O3154" s="66" t="s">
        <v>52</v>
      </c>
      <c r="P3154" s="69"/>
      <c r="Q3154" s="55" t="str">
        <f t="shared" si="49"/>
        <v>Non-Lead</v>
      </c>
      <c r="R3154" s="70" t="s">
        <v>51</v>
      </c>
      <c r="S3154" s="70" t="s">
        <v>51</v>
      </c>
      <c r="T3154" s="70"/>
      <c r="U3154" s="71" t="s">
        <v>53</v>
      </c>
      <c r="V3154" s="71" t="s">
        <v>51</v>
      </c>
      <c r="W3154" s="71" t="s">
        <v>51</v>
      </c>
      <c r="X3154" s="71" t="s">
        <v>51</v>
      </c>
      <c r="Y3154" s="72" t="str">
        <f>IF((OR((AND('[1]PWS Information'!$E$10="CWS",U3154="Single Family Residence",Q3154="Lead")),
(AND('[1]PWS Information'!$E$10="CWS",U3154="Multiple Family Residence",'[1]PWS Information'!$E$11="Yes",Q3154="Lead")),
(AND('[1]PWS Information'!$E$10="NTNC",Q3154="Lead")))),"Tier 1",
IF((OR((AND('[1]PWS Information'!$E$10="CWS",U3154="Multiple Family Residence",'[1]PWS Information'!$E$11="No",Q3154="Lead")),
(AND('[1]PWS Information'!$E$10="CWS",U3154="Other",Q3154="Lead")),
(AND('[1]PWS Information'!$E$10="CWS",U3154="Building",Q3154="Lead")))),"Tier 2",
IF((OR((AND('[1]PWS Information'!$E$10="CWS",U3154="Single Family Residence",Q3154="Galvanized Requiring Replacement")),
(AND('[1]PWS Information'!$E$10="CWS",U3154="Single Family Residence",Q3154="Galvanized Requiring Replacement",R3154="Yes")),
(AND('[1]PWS Information'!$E$10="NTNC",Q3154="Galvanized Requiring Replacement")),
(AND('[1]PWS Information'!$E$10="NTNC",U3154="Single Family Residence",R3154="Yes")))),"Tier 3",
IF((OR((AND('[1]PWS Information'!$E$10="CWS",U3154="Single Family Residence",S3154="Yes",Q3154="Non-Lead", J3154="Non-Lead - Copper",L3154="Before 1989")),
(AND('[1]PWS Information'!$E$10="CWS",U3154="Single Family Residence",S3154="Yes",Q3154="Non-Lead", N3154="Non-Lead - Copper",O3154="Before 1989")))),"Tier 4",
IF((OR((AND('[1]PWS Information'!$E$10="NTNC",Q3154="Non-Lead")),
(AND('[1]PWS Information'!$E$10="CWS",Q3154="Non-Lead",S3154="")),
(AND('[1]PWS Information'!$E$10="CWS",Q3154="Non-Lead",S3154="No")),
(AND('[1]PWS Information'!$E$10="CWS",Q3154="Non-Lead",S3154="Don't Know")),
(AND('[1]PWS Information'!$E$10="CWS",Q3154="Non-Lead", J3154="Non-Lead - Copper", S3154="Yes", L3154="Between 1989 and 2014")),
(AND('[1]PWS Information'!$E$10="CWS",Q3154="Non-Lead", J3154="Non-Lead - Copper", S3154="Yes", L3154="After 2014")),
(AND('[1]PWS Information'!$E$10="CWS",Q3154="Non-Lead", J3154="Non-Lead - Copper", S3154="Yes", L3154="Unknown")),
(AND('[1]PWS Information'!$E$10="CWS",Q3154="Non-Lead", N3154="Non-Lead - Copper", S3154="Yes", O3154="Between 1989 and 2014")),
(AND('[1]PWS Information'!$E$10="CWS",Q3154="Non-Lead", N3154="Non-Lead - Copper", S3154="Yes", O3154="After 2014")),
(AND('[1]PWS Information'!$E$10="CWS",Q3154="Non-Lead", N3154="Non-Lead - Copper", S3154="Yes", O3154="Unknown")),
(AND('[1]PWS Information'!$E$10="CWS",Q3154="Unknown")),
(AND('[1]PWS Information'!$E$10="NTNC",Q3154="Unknown")))),"Tier 5",
"")))))</f>
        <v>Tier 5</v>
      </c>
      <c r="Z3154" s="71"/>
      <c r="AA3154" s="71"/>
    </row>
    <row r="3155" spans="1:27" ht="72" x14ac:dyDescent="0.3">
      <c r="A3155" s="1"/>
      <c r="B3155" s="70" t="s">
        <v>873</v>
      </c>
      <c r="C3155" s="60">
        <v>247</v>
      </c>
      <c r="D3155" s="61" t="s">
        <v>676</v>
      </c>
      <c r="E3155" s="61" t="s">
        <v>128</v>
      </c>
      <c r="F3155" s="61">
        <v>78640</v>
      </c>
      <c r="G3155" s="62" t="s">
        <v>677</v>
      </c>
      <c r="H3155" s="63">
        <v>29.967218500000001</v>
      </c>
      <c r="I3155" s="64">
        <v>-97.818206900000007</v>
      </c>
      <c r="J3155" s="65" t="s">
        <v>50</v>
      </c>
      <c r="K3155" s="66" t="s">
        <v>51</v>
      </c>
      <c r="L3155" s="62" t="s">
        <v>52</v>
      </c>
      <c r="M3155" s="69"/>
      <c r="N3155" s="65" t="s">
        <v>50</v>
      </c>
      <c r="O3155" s="66" t="s">
        <v>52</v>
      </c>
      <c r="P3155" s="69"/>
      <c r="Q3155" s="55" t="str">
        <f t="shared" si="49"/>
        <v>Non-Lead</v>
      </c>
      <c r="R3155" s="70" t="s">
        <v>51</v>
      </c>
      <c r="S3155" s="70" t="s">
        <v>51</v>
      </c>
      <c r="T3155" s="70"/>
      <c r="U3155" s="71" t="s">
        <v>53</v>
      </c>
      <c r="V3155" s="71" t="s">
        <v>51</v>
      </c>
      <c r="W3155" s="71" t="s">
        <v>51</v>
      </c>
      <c r="X3155" s="71" t="s">
        <v>51</v>
      </c>
      <c r="Y3155" s="72" t="str">
        <f>IF((OR((AND('[1]PWS Information'!$E$10="CWS",U3155="Single Family Residence",Q3155="Lead")),
(AND('[1]PWS Information'!$E$10="CWS",U3155="Multiple Family Residence",'[1]PWS Information'!$E$11="Yes",Q3155="Lead")),
(AND('[1]PWS Information'!$E$10="NTNC",Q3155="Lead")))),"Tier 1",
IF((OR((AND('[1]PWS Information'!$E$10="CWS",U3155="Multiple Family Residence",'[1]PWS Information'!$E$11="No",Q3155="Lead")),
(AND('[1]PWS Information'!$E$10="CWS",U3155="Other",Q3155="Lead")),
(AND('[1]PWS Information'!$E$10="CWS",U3155="Building",Q3155="Lead")))),"Tier 2",
IF((OR((AND('[1]PWS Information'!$E$10="CWS",U3155="Single Family Residence",Q3155="Galvanized Requiring Replacement")),
(AND('[1]PWS Information'!$E$10="CWS",U3155="Single Family Residence",Q3155="Galvanized Requiring Replacement",R3155="Yes")),
(AND('[1]PWS Information'!$E$10="NTNC",Q3155="Galvanized Requiring Replacement")),
(AND('[1]PWS Information'!$E$10="NTNC",U3155="Single Family Residence",R3155="Yes")))),"Tier 3",
IF((OR((AND('[1]PWS Information'!$E$10="CWS",U3155="Single Family Residence",S3155="Yes",Q3155="Non-Lead", J3155="Non-Lead - Copper",L3155="Before 1989")),
(AND('[1]PWS Information'!$E$10="CWS",U3155="Single Family Residence",S3155="Yes",Q3155="Non-Lead", N3155="Non-Lead - Copper",O3155="Before 1989")))),"Tier 4",
IF((OR((AND('[1]PWS Information'!$E$10="NTNC",Q3155="Non-Lead")),
(AND('[1]PWS Information'!$E$10="CWS",Q3155="Non-Lead",S3155="")),
(AND('[1]PWS Information'!$E$10="CWS",Q3155="Non-Lead",S3155="No")),
(AND('[1]PWS Information'!$E$10="CWS",Q3155="Non-Lead",S3155="Don't Know")),
(AND('[1]PWS Information'!$E$10="CWS",Q3155="Non-Lead", J3155="Non-Lead - Copper", S3155="Yes", L3155="Between 1989 and 2014")),
(AND('[1]PWS Information'!$E$10="CWS",Q3155="Non-Lead", J3155="Non-Lead - Copper", S3155="Yes", L3155="After 2014")),
(AND('[1]PWS Information'!$E$10="CWS",Q3155="Non-Lead", J3155="Non-Lead - Copper", S3155="Yes", L3155="Unknown")),
(AND('[1]PWS Information'!$E$10="CWS",Q3155="Non-Lead", N3155="Non-Lead - Copper", S3155="Yes", O3155="Between 1989 and 2014")),
(AND('[1]PWS Information'!$E$10="CWS",Q3155="Non-Lead", N3155="Non-Lead - Copper", S3155="Yes", O3155="After 2014")),
(AND('[1]PWS Information'!$E$10="CWS",Q3155="Non-Lead", N3155="Non-Lead - Copper", S3155="Yes", O3155="Unknown")),
(AND('[1]PWS Information'!$E$10="CWS",Q3155="Unknown")),
(AND('[1]PWS Information'!$E$10="NTNC",Q3155="Unknown")))),"Tier 5",
"")))))</f>
        <v>Tier 5</v>
      </c>
      <c r="Z3155" s="71"/>
      <c r="AA3155" s="71"/>
    </row>
    <row r="3156" spans="1:27" ht="72" x14ac:dyDescent="0.3">
      <c r="A3156" s="1"/>
      <c r="B3156" s="70">
        <v>15671505</v>
      </c>
      <c r="C3156" s="60">
        <v>468</v>
      </c>
      <c r="D3156" s="61" t="s">
        <v>676</v>
      </c>
      <c r="E3156" s="61" t="s">
        <v>128</v>
      </c>
      <c r="F3156" s="61">
        <v>78640</v>
      </c>
      <c r="G3156" s="62" t="s">
        <v>677</v>
      </c>
      <c r="H3156" s="63">
        <v>29.9655022</v>
      </c>
      <c r="I3156" s="64">
        <v>-97.816195899999997</v>
      </c>
      <c r="J3156" s="65" t="s">
        <v>50</v>
      </c>
      <c r="K3156" s="66" t="s">
        <v>51</v>
      </c>
      <c r="L3156" s="62" t="s">
        <v>52</v>
      </c>
      <c r="M3156" s="69"/>
      <c r="N3156" s="65" t="s">
        <v>50</v>
      </c>
      <c r="O3156" s="66" t="s">
        <v>52</v>
      </c>
      <c r="P3156" s="69"/>
      <c r="Q3156" s="55" t="str">
        <f t="shared" si="49"/>
        <v>Non-Lead</v>
      </c>
      <c r="R3156" s="70" t="s">
        <v>51</v>
      </c>
      <c r="S3156" s="70" t="s">
        <v>51</v>
      </c>
      <c r="T3156" s="70"/>
      <c r="U3156" s="71" t="s">
        <v>53</v>
      </c>
      <c r="V3156" s="71" t="s">
        <v>51</v>
      </c>
      <c r="W3156" s="71" t="s">
        <v>51</v>
      </c>
      <c r="X3156" s="71" t="s">
        <v>51</v>
      </c>
      <c r="Y3156" s="72" t="str">
        <f>IF((OR((AND('[1]PWS Information'!$E$10="CWS",U3156="Single Family Residence",Q3156="Lead")),
(AND('[1]PWS Information'!$E$10="CWS",U3156="Multiple Family Residence",'[1]PWS Information'!$E$11="Yes",Q3156="Lead")),
(AND('[1]PWS Information'!$E$10="NTNC",Q3156="Lead")))),"Tier 1",
IF((OR((AND('[1]PWS Information'!$E$10="CWS",U3156="Multiple Family Residence",'[1]PWS Information'!$E$11="No",Q3156="Lead")),
(AND('[1]PWS Information'!$E$10="CWS",U3156="Other",Q3156="Lead")),
(AND('[1]PWS Information'!$E$10="CWS",U3156="Building",Q3156="Lead")))),"Tier 2",
IF((OR((AND('[1]PWS Information'!$E$10="CWS",U3156="Single Family Residence",Q3156="Galvanized Requiring Replacement")),
(AND('[1]PWS Information'!$E$10="CWS",U3156="Single Family Residence",Q3156="Galvanized Requiring Replacement",R3156="Yes")),
(AND('[1]PWS Information'!$E$10="NTNC",Q3156="Galvanized Requiring Replacement")),
(AND('[1]PWS Information'!$E$10="NTNC",U3156="Single Family Residence",R3156="Yes")))),"Tier 3",
IF((OR((AND('[1]PWS Information'!$E$10="CWS",U3156="Single Family Residence",S3156="Yes",Q3156="Non-Lead", J3156="Non-Lead - Copper",L3156="Before 1989")),
(AND('[1]PWS Information'!$E$10="CWS",U3156="Single Family Residence",S3156="Yes",Q3156="Non-Lead", N3156="Non-Lead - Copper",O3156="Before 1989")))),"Tier 4",
IF((OR((AND('[1]PWS Information'!$E$10="NTNC",Q3156="Non-Lead")),
(AND('[1]PWS Information'!$E$10="CWS",Q3156="Non-Lead",S3156="")),
(AND('[1]PWS Information'!$E$10="CWS",Q3156="Non-Lead",S3156="No")),
(AND('[1]PWS Information'!$E$10="CWS",Q3156="Non-Lead",S3156="Don't Know")),
(AND('[1]PWS Information'!$E$10="CWS",Q3156="Non-Lead", J3156="Non-Lead - Copper", S3156="Yes", L3156="Between 1989 and 2014")),
(AND('[1]PWS Information'!$E$10="CWS",Q3156="Non-Lead", J3156="Non-Lead - Copper", S3156="Yes", L3156="After 2014")),
(AND('[1]PWS Information'!$E$10="CWS",Q3156="Non-Lead", J3156="Non-Lead - Copper", S3156="Yes", L3156="Unknown")),
(AND('[1]PWS Information'!$E$10="CWS",Q3156="Non-Lead", N3156="Non-Lead - Copper", S3156="Yes", O3156="Between 1989 and 2014")),
(AND('[1]PWS Information'!$E$10="CWS",Q3156="Non-Lead", N3156="Non-Lead - Copper", S3156="Yes", O3156="After 2014")),
(AND('[1]PWS Information'!$E$10="CWS",Q3156="Non-Lead", N3156="Non-Lead - Copper", S3156="Yes", O3156="Unknown")),
(AND('[1]PWS Information'!$E$10="CWS",Q3156="Unknown")),
(AND('[1]PWS Information'!$E$10="NTNC",Q3156="Unknown")))),"Tier 5",
"")))))</f>
        <v>Tier 5</v>
      </c>
      <c r="Z3156" s="71"/>
      <c r="AA3156" s="71"/>
    </row>
    <row r="3157" spans="1:27" ht="72" x14ac:dyDescent="0.3">
      <c r="A3157" s="1"/>
      <c r="B3157" s="70" t="s">
        <v>874</v>
      </c>
      <c r="C3157" s="60">
        <v>140</v>
      </c>
      <c r="D3157" s="61" t="s">
        <v>755</v>
      </c>
      <c r="E3157" s="61" t="s">
        <v>128</v>
      </c>
      <c r="F3157" s="61">
        <v>78640</v>
      </c>
      <c r="G3157" s="62" t="s">
        <v>677</v>
      </c>
      <c r="H3157" s="63">
        <v>30.229227000000002</v>
      </c>
      <c r="I3157" s="64">
        <v>-97.475925000000004</v>
      </c>
      <c r="J3157" s="65" t="s">
        <v>50</v>
      </c>
      <c r="K3157" s="66" t="s">
        <v>51</v>
      </c>
      <c r="L3157" s="62" t="s">
        <v>52</v>
      </c>
      <c r="M3157" s="69"/>
      <c r="N3157" s="65" t="s">
        <v>50</v>
      </c>
      <c r="O3157" s="66" t="s">
        <v>52</v>
      </c>
      <c r="P3157" s="69"/>
      <c r="Q3157" s="55" t="str">
        <f t="shared" si="49"/>
        <v>Non-Lead</v>
      </c>
      <c r="R3157" s="70" t="s">
        <v>51</v>
      </c>
      <c r="S3157" s="70" t="s">
        <v>51</v>
      </c>
      <c r="T3157" s="70"/>
      <c r="U3157" s="71" t="s">
        <v>53</v>
      </c>
      <c r="V3157" s="71" t="s">
        <v>51</v>
      </c>
      <c r="W3157" s="71" t="s">
        <v>51</v>
      </c>
      <c r="X3157" s="71" t="s">
        <v>51</v>
      </c>
      <c r="Y3157" s="72" t="str">
        <f>IF((OR((AND('[1]PWS Information'!$E$10="CWS",U3157="Single Family Residence",Q3157="Lead")),
(AND('[1]PWS Information'!$E$10="CWS",U3157="Multiple Family Residence",'[1]PWS Information'!$E$11="Yes",Q3157="Lead")),
(AND('[1]PWS Information'!$E$10="NTNC",Q3157="Lead")))),"Tier 1",
IF((OR((AND('[1]PWS Information'!$E$10="CWS",U3157="Multiple Family Residence",'[1]PWS Information'!$E$11="No",Q3157="Lead")),
(AND('[1]PWS Information'!$E$10="CWS",U3157="Other",Q3157="Lead")),
(AND('[1]PWS Information'!$E$10="CWS",U3157="Building",Q3157="Lead")))),"Tier 2",
IF((OR((AND('[1]PWS Information'!$E$10="CWS",U3157="Single Family Residence",Q3157="Galvanized Requiring Replacement")),
(AND('[1]PWS Information'!$E$10="CWS",U3157="Single Family Residence",Q3157="Galvanized Requiring Replacement",R3157="Yes")),
(AND('[1]PWS Information'!$E$10="NTNC",Q3157="Galvanized Requiring Replacement")),
(AND('[1]PWS Information'!$E$10="NTNC",U3157="Single Family Residence",R3157="Yes")))),"Tier 3",
IF((OR((AND('[1]PWS Information'!$E$10="CWS",U3157="Single Family Residence",S3157="Yes",Q3157="Non-Lead", J3157="Non-Lead - Copper",L3157="Before 1989")),
(AND('[1]PWS Information'!$E$10="CWS",U3157="Single Family Residence",S3157="Yes",Q3157="Non-Lead", N3157="Non-Lead - Copper",O3157="Before 1989")))),"Tier 4",
IF((OR((AND('[1]PWS Information'!$E$10="NTNC",Q3157="Non-Lead")),
(AND('[1]PWS Information'!$E$10="CWS",Q3157="Non-Lead",S3157="")),
(AND('[1]PWS Information'!$E$10="CWS",Q3157="Non-Lead",S3157="No")),
(AND('[1]PWS Information'!$E$10="CWS",Q3157="Non-Lead",S3157="Don't Know")),
(AND('[1]PWS Information'!$E$10="CWS",Q3157="Non-Lead", J3157="Non-Lead - Copper", S3157="Yes", L3157="Between 1989 and 2014")),
(AND('[1]PWS Information'!$E$10="CWS",Q3157="Non-Lead", J3157="Non-Lead - Copper", S3157="Yes", L3157="After 2014")),
(AND('[1]PWS Information'!$E$10="CWS",Q3157="Non-Lead", J3157="Non-Lead - Copper", S3157="Yes", L3157="Unknown")),
(AND('[1]PWS Information'!$E$10="CWS",Q3157="Non-Lead", N3157="Non-Lead - Copper", S3157="Yes", O3157="Between 1989 and 2014")),
(AND('[1]PWS Information'!$E$10="CWS",Q3157="Non-Lead", N3157="Non-Lead - Copper", S3157="Yes", O3157="After 2014")),
(AND('[1]PWS Information'!$E$10="CWS",Q3157="Non-Lead", N3157="Non-Lead - Copper", S3157="Yes", O3157="Unknown")),
(AND('[1]PWS Information'!$E$10="CWS",Q3157="Unknown")),
(AND('[1]PWS Information'!$E$10="NTNC",Q3157="Unknown")))),"Tier 5",
"")))))</f>
        <v>Tier 5</v>
      </c>
      <c r="Z3157" s="71"/>
      <c r="AA3157" s="71"/>
    </row>
    <row r="3158" spans="1:27" ht="72" x14ac:dyDescent="0.3">
      <c r="A3158" s="17"/>
      <c r="B3158" s="70">
        <v>15673422</v>
      </c>
      <c r="C3158" s="60">
        <v>141</v>
      </c>
      <c r="D3158" s="61" t="s">
        <v>755</v>
      </c>
      <c r="E3158" s="61" t="s">
        <v>128</v>
      </c>
      <c r="F3158" s="61">
        <v>78640</v>
      </c>
      <c r="G3158" s="62" t="s">
        <v>677</v>
      </c>
      <c r="H3158" s="63">
        <v>30.229282000000001</v>
      </c>
      <c r="I3158" s="64">
        <v>-97.475840000000005</v>
      </c>
      <c r="J3158" s="65" t="s">
        <v>50</v>
      </c>
      <c r="K3158" s="66" t="s">
        <v>51</v>
      </c>
      <c r="L3158" s="62" t="s">
        <v>52</v>
      </c>
      <c r="M3158" s="69"/>
      <c r="N3158" s="65" t="s">
        <v>50</v>
      </c>
      <c r="O3158" s="66" t="s">
        <v>52</v>
      </c>
      <c r="P3158" s="69"/>
      <c r="Q3158" s="55" t="str">
        <f t="shared" si="49"/>
        <v>Non-Lead</v>
      </c>
      <c r="R3158" s="70" t="s">
        <v>51</v>
      </c>
      <c r="S3158" s="70" t="s">
        <v>51</v>
      </c>
      <c r="T3158" s="70"/>
      <c r="U3158" s="71" t="s">
        <v>53</v>
      </c>
      <c r="V3158" s="71" t="s">
        <v>51</v>
      </c>
      <c r="W3158" s="71" t="s">
        <v>51</v>
      </c>
      <c r="X3158" s="71" t="s">
        <v>51</v>
      </c>
      <c r="Y3158" s="72" t="str">
        <f>IF((OR((AND('[1]PWS Information'!$E$10="CWS",U3158="Single Family Residence",Q3158="Lead")),
(AND('[1]PWS Information'!$E$10="CWS",U3158="Multiple Family Residence",'[1]PWS Information'!$E$11="Yes",Q3158="Lead")),
(AND('[1]PWS Information'!$E$10="NTNC",Q3158="Lead")))),"Tier 1",
IF((OR((AND('[1]PWS Information'!$E$10="CWS",U3158="Multiple Family Residence",'[1]PWS Information'!$E$11="No",Q3158="Lead")),
(AND('[1]PWS Information'!$E$10="CWS",U3158="Other",Q3158="Lead")),
(AND('[1]PWS Information'!$E$10="CWS",U3158="Building",Q3158="Lead")))),"Tier 2",
IF((OR((AND('[1]PWS Information'!$E$10="CWS",U3158="Single Family Residence",Q3158="Galvanized Requiring Replacement")),
(AND('[1]PWS Information'!$E$10="CWS",U3158="Single Family Residence",Q3158="Galvanized Requiring Replacement",R3158="Yes")),
(AND('[1]PWS Information'!$E$10="NTNC",Q3158="Galvanized Requiring Replacement")),
(AND('[1]PWS Information'!$E$10="NTNC",U3158="Single Family Residence",R3158="Yes")))),"Tier 3",
IF((OR((AND('[1]PWS Information'!$E$10="CWS",U3158="Single Family Residence",S3158="Yes",Q3158="Non-Lead", J3158="Non-Lead - Copper",L3158="Before 1989")),
(AND('[1]PWS Information'!$E$10="CWS",U3158="Single Family Residence",S3158="Yes",Q3158="Non-Lead", N3158="Non-Lead - Copper",O3158="Before 1989")))),"Tier 4",
IF((OR((AND('[1]PWS Information'!$E$10="NTNC",Q3158="Non-Lead")),
(AND('[1]PWS Information'!$E$10="CWS",Q3158="Non-Lead",S3158="")),
(AND('[1]PWS Information'!$E$10="CWS",Q3158="Non-Lead",S3158="No")),
(AND('[1]PWS Information'!$E$10="CWS",Q3158="Non-Lead",S3158="Don't Know")),
(AND('[1]PWS Information'!$E$10="CWS",Q3158="Non-Lead", J3158="Non-Lead - Copper", S3158="Yes", L3158="Between 1989 and 2014")),
(AND('[1]PWS Information'!$E$10="CWS",Q3158="Non-Lead", J3158="Non-Lead - Copper", S3158="Yes", L3158="After 2014")),
(AND('[1]PWS Information'!$E$10="CWS",Q3158="Non-Lead", J3158="Non-Lead - Copper", S3158="Yes", L3158="Unknown")),
(AND('[1]PWS Information'!$E$10="CWS",Q3158="Non-Lead", N3158="Non-Lead - Copper", S3158="Yes", O3158="Between 1989 and 2014")),
(AND('[1]PWS Information'!$E$10="CWS",Q3158="Non-Lead", N3158="Non-Lead - Copper", S3158="Yes", O3158="After 2014")),
(AND('[1]PWS Information'!$E$10="CWS",Q3158="Non-Lead", N3158="Non-Lead - Copper", S3158="Yes", O3158="Unknown")),
(AND('[1]PWS Information'!$E$10="CWS",Q3158="Unknown")),
(AND('[1]PWS Information'!$E$10="NTNC",Q3158="Unknown")))),"Tier 5",
"")))))</f>
        <v>Tier 5</v>
      </c>
      <c r="Z3158" s="71"/>
      <c r="AA3158" s="71"/>
    </row>
    <row r="3159" spans="1:27" ht="72" x14ac:dyDescent="0.3">
      <c r="A3159" s="1"/>
      <c r="B3159" s="70">
        <v>15675387</v>
      </c>
      <c r="C3159" s="60">
        <v>162</v>
      </c>
      <c r="D3159" s="61" t="s">
        <v>755</v>
      </c>
      <c r="E3159" s="61" t="s">
        <v>128</v>
      </c>
      <c r="F3159" s="61">
        <v>78640</v>
      </c>
      <c r="G3159" s="62" t="s">
        <v>677</v>
      </c>
      <c r="H3159" s="63">
        <v>30.230160999999999</v>
      </c>
      <c r="I3159" s="64">
        <v>-97.475127999999998</v>
      </c>
      <c r="J3159" s="65" t="s">
        <v>50</v>
      </c>
      <c r="K3159" s="66" t="s">
        <v>51</v>
      </c>
      <c r="L3159" s="62" t="s">
        <v>52</v>
      </c>
      <c r="M3159" s="69"/>
      <c r="N3159" s="65" t="s">
        <v>50</v>
      </c>
      <c r="O3159" s="66" t="s">
        <v>52</v>
      </c>
      <c r="P3159" s="69"/>
      <c r="Q3159" s="55" t="str">
        <f t="shared" si="49"/>
        <v>Non-Lead</v>
      </c>
      <c r="R3159" s="70" t="s">
        <v>51</v>
      </c>
      <c r="S3159" s="70" t="s">
        <v>51</v>
      </c>
      <c r="T3159" s="70"/>
      <c r="U3159" s="71" t="s">
        <v>53</v>
      </c>
      <c r="V3159" s="71" t="s">
        <v>51</v>
      </c>
      <c r="W3159" s="71" t="s">
        <v>51</v>
      </c>
      <c r="X3159" s="71" t="s">
        <v>51</v>
      </c>
      <c r="Y3159" s="72" t="str">
        <f>IF((OR((AND('[1]PWS Information'!$E$10="CWS",U3159="Single Family Residence",Q3159="Lead")),
(AND('[1]PWS Information'!$E$10="CWS",U3159="Multiple Family Residence",'[1]PWS Information'!$E$11="Yes",Q3159="Lead")),
(AND('[1]PWS Information'!$E$10="NTNC",Q3159="Lead")))),"Tier 1",
IF((OR((AND('[1]PWS Information'!$E$10="CWS",U3159="Multiple Family Residence",'[1]PWS Information'!$E$11="No",Q3159="Lead")),
(AND('[1]PWS Information'!$E$10="CWS",U3159="Other",Q3159="Lead")),
(AND('[1]PWS Information'!$E$10="CWS",U3159="Building",Q3159="Lead")))),"Tier 2",
IF((OR((AND('[1]PWS Information'!$E$10="CWS",U3159="Single Family Residence",Q3159="Galvanized Requiring Replacement")),
(AND('[1]PWS Information'!$E$10="CWS",U3159="Single Family Residence",Q3159="Galvanized Requiring Replacement",R3159="Yes")),
(AND('[1]PWS Information'!$E$10="NTNC",Q3159="Galvanized Requiring Replacement")),
(AND('[1]PWS Information'!$E$10="NTNC",U3159="Single Family Residence",R3159="Yes")))),"Tier 3",
IF((OR((AND('[1]PWS Information'!$E$10="CWS",U3159="Single Family Residence",S3159="Yes",Q3159="Non-Lead", J3159="Non-Lead - Copper",L3159="Before 1989")),
(AND('[1]PWS Information'!$E$10="CWS",U3159="Single Family Residence",S3159="Yes",Q3159="Non-Lead", N3159="Non-Lead - Copper",O3159="Before 1989")))),"Tier 4",
IF((OR((AND('[1]PWS Information'!$E$10="NTNC",Q3159="Non-Lead")),
(AND('[1]PWS Information'!$E$10="CWS",Q3159="Non-Lead",S3159="")),
(AND('[1]PWS Information'!$E$10="CWS",Q3159="Non-Lead",S3159="No")),
(AND('[1]PWS Information'!$E$10="CWS",Q3159="Non-Lead",S3159="Don't Know")),
(AND('[1]PWS Information'!$E$10="CWS",Q3159="Non-Lead", J3159="Non-Lead - Copper", S3159="Yes", L3159="Between 1989 and 2014")),
(AND('[1]PWS Information'!$E$10="CWS",Q3159="Non-Lead", J3159="Non-Lead - Copper", S3159="Yes", L3159="After 2014")),
(AND('[1]PWS Information'!$E$10="CWS",Q3159="Non-Lead", J3159="Non-Lead - Copper", S3159="Yes", L3159="Unknown")),
(AND('[1]PWS Information'!$E$10="CWS",Q3159="Non-Lead", N3159="Non-Lead - Copper", S3159="Yes", O3159="Between 1989 and 2014")),
(AND('[1]PWS Information'!$E$10="CWS",Q3159="Non-Lead", N3159="Non-Lead - Copper", S3159="Yes", O3159="After 2014")),
(AND('[1]PWS Information'!$E$10="CWS",Q3159="Non-Lead", N3159="Non-Lead - Copper", S3159="Yes", O3159="Unknown")),
(AND('[1]PWS Information'!$E$10="CWS",Q3159="Unknown")),
(AND('[1]PWS Information'!$E$10="NTNC",Q3159="Unknown")))),"Tier 5",
"")))))</f>
        <v>Tier 5</v>
      </c>
      <c r="Z3159" s="71"/>
      <c r="AA3159" s="71"/>
    </row>
    <row r="3160" spans="1:27" ht="72" x14ac:dyDescent="0.3">
      <c r="A3160" s="1"/>
      <c r="B3160" s="70">
        <v>15675540</v>
      </c>
      <c r="C3160" s="60">
        <v>163</v>
      </c>
      <c r="D3160" s="61" t="s">
        <v>755</v>
      </c>
      <c r="E3160" s="61" t="s">
        <v>128</v>
      </c>
      <c r="F3160" s="61">
        <v>78640</v>
      </c>
      <c r="G3160" s="62" t="s">
        <v>677</v>
      </c>
      <c r="H3160" s="63">
        <v>30.230229000000001</v>
      </c>
      <c r="I3160" s="64">
        <v>-97.475088</v>
      </c>
      <c r="J3160" s="65" t="s">
        <v>50</v>
      </c>
      <c r="K3160" s="66" t="s">
        <v>51</v>
      </c>
      <c r="L3160" s="62" t="s">
        <v>52</v>
      </c>
      <c r="M3160" s="69"/>
      <c r="N3160" s="65" t="s">
        <v>50</v>
      </c>
      <c r="O3160" s="66" t="s">
        <v>52</v>
      </c>
      <c r="P3160" s="69"/>
      <c r="Q3160" s="55" t="str">
        <f t="shared" si="49"/>
        <v>Non-Lead</v>
      </c>
      <c r="R3160" s="70" t="s">
        <v>51</v>
      </c>
      <c r="S3160" s="70" t="s">
        <v>51</v>
      </c>
      <c r="T3160" s="70"/>
      <c r="U3160" s="71" t="s">
        <v>53</v>
      </c>
      <c r="V3160" s="71" t="s">
        <v>51</v>
      </c>
      <c r="W3160" s="71" t="s">
        <v>51</v>
      </c>
      <c r="X3160" s="71" t="s">
        <v>51</v>
      </c>
      <c r="Y3160" s="72" t="str">
        <f>IF((OR((AND('[1]PWS Information'!$E$10="CWS",U3160="Single Family Residence",Q3160="Lead")),
(AND('[1]PWS Information'!$E$10="CWS",U3160="Multiple Family Residence",'[1]PWS Information'!$E$11="Yes",Q3160="Lead")),
(AND('[1]PWS Information'!$E$10="NTNC",Q3160="Lead")))),"Tier 1",
IF((OR((AND('[1]PWS Information'!$E$10="CWS",U3160="Multiple Family Residence",'[1]PWS Information'!$E$11="No",Q3160="Lead")),
(AND('[1]PWS Information'!$E$10="CWS",U3160="Other",Q3160="Lead")),
(AND('[1]PWS Information'!$E$10="CWS",U3160="Building",Q3160="Lead")))),"Tier 2",
IF((OR((AND('[1]PWS Information'!$E$10="CWS",U3160="Single Family Residence",Q3160="Galvanized Requiring Replacement")),
(AND('[1]PWS Information'!$E$10="CWS",U3160="Single Family Residence",Q3160="Galvanized Requiring Replacement",R3160="Yes")),
(AND('[1]PWS Information'!$E$10="NTNC",Q3160="Galvanized Requiring Replacement")),
(AND('[1]PWS Information'!$E$10="NTNC",U3160="Single Family Residence",R3160="Yes")))),"Tier 3",
IF((OR((AND('[1]PWS Information'!$E$10="CWS",U3160="Single Family Residence",S3160="Yes",Q3160="Non-Lead", J3160="Non-Lead - Copper",L3160="Before 1989")),
(AND('[1]PWS Information'!$E$10="CWS",U3160="Single Family Residence",S3160="Yes",Q3160="Non-Lead", N3160="Non-Lead - Copper",O3160="Before 1989")))),"Tier 4",
IF((OR((AND('[1]PWS Information'!$E$10="NTNC",Q3160="Non-Lead")),
(AND('[1]PWS Information'!$E$10="CWS",Q3160="Non-Lead",S3160="")),
(AND('[1]PWS Information'!$E$10="CWS",Q3160="Non-Lead",S3160="No")),
(AND('[1]PWS Information'!$E$10="CWS",Q3160="Non-Lead",S3160="Don't Know")),
(AND('[1]PWS Information'!$E$10="CWS",Q3160="Non-Lead", J3160="Non-Lead - Copper", S3160="Yes", L3160="Between 1989 and 2014")),
(AND('[1]PWS Information'!$E$10="CWS",Q3160="Non-Lead", J3160="Non-Lead - Copper", S3160="Yes", L3160="After 2014")),
(AND('[1]PWS Information'!$E$10="CWS",Q3160="Non-Lead", J3160="Non-Lead - Copper", S3160="Yes", L3160="Unknown")),
(AND('[1]PWS Information'!$E$10="CWS",Q3160="Non-Lead", N3160="Non-Lead - Copper", S3160="Yes", O3160="Between 1989 and 2014")),
(AND('[1]PWS Information'!$E$10="CWS",Q3160="Non-Lead", N3160="Non-Lead - Copper", S3160="Yes", O3160="After 2014")),
(AND('[1]PWS Information'!$E$10="CWS",Q3160="Non-Lead", N3160="Non-Lead - Copper", S3160="Yes", O3160="Unknown")),
(AND('[1]PWS Information'!$E$10="CWS",Q3160="Unknown")),
(AND('[1]PWS Information'!$E$10="NTNC",Q3160="Unknown")))),"Tier 5",
"")))))</f>
        <v>Tier 5</v>
      </c>
      <c r="Z3160" s="71"/>
      <c r="AA3160" s="71"/>
    </row>
    <row r="3161" spans="1:27" ht="72" x14ac:dyDescent="0.3">
      <c r="A3161" s="1"/>
      <c r="B3161" s="70" t="s">
        <v>875</v>
      </c>
      <c r="C3161" s="60">
        <v>259</v>
      </c>
      <c r="D3161" s="61" t="s">
        <v>755</v>
      </c>
      <c r="E3161" s="61" t="s">
        <v>128</v>
      </c>
      <c r="F3161" s="61">
        <v>78640</v>
      </c>
      <c r="G3161" s="62" t="s">
        <v>677</v>
      </c>
      <c r="H3161" s="63">
        <v>30.232718999999999</v>
      </c>
      <c r="I3161" s="64">
        <v>-97.473479999999995</v>
      </c>
      <c r="J3161" s="65" t="s">
        <v>50</v>
      </c>
      <c r="K3161" s="66" t="s">
        <v>51</v>
      </c>
      <c r="L3161" s="62" t="s">
        <v>52</v>
      </c>
      <c r="M3161" s="69"/>
      <c r="N3161" s="65" t="s">
        <v>50</v>
      </c>
      <c r="O3161" s="66" t="s">
        <v>52</v>
      </c>
      <c r="P3161" s="69"/>
      <c r="Q3161" s="55" t="str">
        <f t="shared" si="49"/>
        <v>Non-Lead</v>
      </c>
      <c r="R3161" s="70" t="s">
        <v>51</v>
      </c>
      <c r="S3161" s="70" t="s">
        <v>51</v>
      </c>
      <c r="T3161" s="70"/>
      <c r="U3161" s="71" t="s">
        <v>53</v>
      </c>
      <c r="V3161" s="71" t="s">
        <v>51</v>
      </c>
      <c r="W3161" s="71" t="s">
        <v>51</v>
      </c>
      <c r="X3161" s="71" t="s">
        <v>51</v>
      </c>
      <c r="Y3161" s="72" t="str">
        <f>IF((OR((AND('[1]PWS Information'!$E$10="CWS",U3161="Single Family Residence",Q3161="Lead")),
(AND('[1]PWS Information'!$E$10="CWS",U3161="Multiple Family Residence",'[1]PWS Information'!$E$11="Yes",Q3161="Lead")),
(AND('[1]PWS Information'!$E$10="NTNC",Q3161="Lead")))),"Tier 1",
IF((OR((AND('[1]PWS Information'!$E$10="CWS",U3161="Multiple Family Residence",'[1]PWS Information'!$E$11="No",Q3161="Lead")),
(AND('[1]PWS Information'!$E$10="CWS",U3161="Other",Q3161="Lead")),
(AND('[1]PWS Information'!$E$10="CWS",U3161="Building",Q3161="Lead")))),"Tier 2",
IF((OR((AND('[1]PWS Information'!$E$10="CWS",U3161="Single Family Residence",Q3161="Galvanized Requiring Replacement")),
(AND('[1]PWS Information'!$E$10="CWS",U3161="Single Family Residence",Q3161="Galvanized Requiring Replacement",R3161="Yes")),
(AND('[1]PWS Information'!$E$10="NTNC",Q3161="Galvanized Requiring Replacement")),
(AND('[1]PWS Information'!$E$10="NTNC",U3161="Single Family Residence",R3161="Yes")))),"Tier 3",
IF((OR((AND('[1]PWS Information'!$E$10="CWS",U3161="Single Family Residence",S3161="Yes",Q3161="Non-Lead", J3161="Non-Lead - Copper",L3161="Before 1989")),
(AND('[1]PWS Information'!$E$10="CWS",U3161="Single Family Residence",S3161="Yes",Q3161="Non-Lead", N3161="Non-Lead - Copper",O3161="Before 1989")))),"Tier 4",
IF((OR((AND('[1]PWS Information'!$E$10="NTNC",Q3161="Non-Lead")),
(AND('[1]PWS Information'!$E$10="CWS",Q3161="Non-Lead",S3161="")),
(AND('[1]PWS Information'!$E$10="CWS",Q3161="Non-Lead",S3161="No")),
(AND('[1]PWS Information'!$E$10="CWS",Q3161="Non-Lead",S3161="Don't Know")),
(AND('[1]PWS Information'!$E$10="CWS",Q3161="Non-Lead", J3161="Non-Lead - Copper", S3161="Yes", L3161="Between 1989 and 2014")),
(AND('[1]PWS Information'!$E$10="CWS",Q3161="Non-Lead", J3161="Non-Lead - Copper", S3161="Yes", L3161="After 2014")),
(AND('[1]PWS Information'!$E$10="CWS",Q3161="Non-Lead", J3161="Non-Lead - Copper", S3161="Yes", L3161="Unknown")),
(AND('[1]PWS Information'!$E$10="CWS",Q3161="Non-Lead", N3161="Non-Lead - Copper", S3161="Yes", O3161="Between 1989 and 2014")),
(AND('[1]PWS Information'!$E$10="CWS",Q3161="Non-Lead", N3161="Non-Lead - Copper", S3161="Yes", O3161="After 2014")),
(AND('[1]PWS Information'!$E$10="CWS",Q3161="Non-Lead", N3161="Non-Lead - Copper", S3161="Yes", O3161="Unknown")),
(AND('[1]PWS Information'!$E$10="CWS",Q3161="Unknown")),
(AND('[1]PWS Information'!$E$10="NTNC",Q3161="Unknown")))),"Tier 5",
"")))))</f>
        <v>Tier 5</v>
      </c>
      <c r="Z3161" s="71"/>
      <c r="AA3161" s="71"/>
    </row>
    <row r="3162" spans="1:27" ht="100.8" x14ac:dyDescent="0.3">
      <c r="A3162" s="17"/>
      <c r="B3162" s="70">
        <v>3690373</v>
      </c>
      <c r="C3162" s="60">
        <v>111</v>
      </c>
      <c r="D3162" s="61" t="s">
        <v>790</v>
      </c>
      <c r="E3162" s="61" t="s">
        <v>128</v>
      </c>
      <c r="F3162" s="61">
        <v>78640</v>
      </c>
      <c r="G3162" s="62" t="s">
        <v>876</v>
      </c>
      <c r="H3162" s="63">
        <v>29.981881000000001</v>
      </c>
      <c r="I3162" s="64">
        <v>-97.798685000000006</v>
      </c>
      <c r="J3162" s="65" t="s">
        <v>50</v>
      </c>
      <c r="K3162" s="66" t="s">
        <v>51</v>
      </c>
      <c r="L3162" s="62" t="s">
        <v>52</v>
      </c>
      <c r="M3162" s="69"/>
      <c r="N3162" s="65" t="s">
        <v>50</v>
      </c>
      <c r="O3162" s="66" t="s">
        <v>52</v>
      </c>
      <c r="P3162" s="69"/>
      <c r="Q3162" s="55" t="str">
        <f t="shared" si="49"/>
        <v>Non-Lead</v>
      </c>
      <c r="R3162" s="70" t="s">
        <v>51</v>
      </c>
      <c r="S3162" s="70" t="s">
        <v>51</v>
      </c>
      <c r="T3162" s="70"/>
      <c r="U3162" s="71" t="s">
        <v>53</v>
      </c>
      <c r="V3162" s="71" t="s">
        <v>51</v>
      </c>
      <c r="W3162" s="71" t="s">
        <v>51</v>
      </c>
      <c r="X3162" s="71" t="s">
        <v>51</v>
      </c>
      <c r="Y3162" s="72" t="str">
        <f>IF((OR((AND('[1]PWS Information'!$E$10="CWS",U3162="Single Family Residence",Q3162="Lead")),
(AND('[1]PWS Information'!$E$10="CWS",U3162="Multiple Family Residence",'[1]PWS Information'!$E$11="Yes",Q3162="Lead")),
(AND('[1]PWS Information'!$E$10="NTNC",Q3162="Lead")))),"Tier 1",
IF((OR((AND('[1]PWS Information'!$E$10="CWS",U3162="Multiple Family Residence",'[1]PWS Information'!$E$11="No",Q3162="Lead")),
(AND('[1]PWS Information'!$E$10="CWS",U3162="Other",Q3162="Lead")),
(AND('[1]PWS Information'!$E$10="CWS",U3162="Building",Q3162="Lead")))),"Tier 2",
IF((OR((AND('[1]PWS Information'!$E$10="CWS",U3162="Single Family Residence",Q3162="Galvanized Requiring Replacement")),
(AND('[1]PWS Information'!$E$10="CWS",U3162="Single Family Residence",Q3162="Galvanized Requiring Replacement",R3162="Yes")),
(AND('[1]PWS Information'!$E$10="NTNC",Q3162="Galvanized Requiring Replacement")),
(AND('[1]PWS Information'!$E$10="NTNC",U3162="Single Family Residence",R3162="Yes")))),"Tier 3",
IF((OR((AND('[1]PWS Information'!$E$10="CWS",U3162="Single Family Residence",S3162="Yes",Q3162="Non-Lead", J3162="Non-Lead - Copper",L3162="Before 1989")),
(AND('[1]PWS Information'!$E$10="CWS",U3162="Single Family Residence",S3162="Yes",Q3162="Non-Lead", N3162="Non-Lead - Copper",O3162="Before 1989")))),"Tier 4",
IF((OR((AND('[1]PWS Information'!$E$10="NTNC",Q3162="Non-Lead")),
(AND('[1]PWS Information'!$E$10="CWS",Q3162="Non-Lead",S3162="")),
(AND('[1]PWS Information'!$E$10="CWS",Q3162="Non-Lead",S3162="No")),
(AND('[1]PWS Information'!$E$10="CWS",Q3162="Non-Lead",S3162="Don't Know")),
(AND('[1]PWS Information'!$E$10="CWS",Q3162="Non-Lead", J3162="Non-Lead - Copper", S3162="Yes", L3162="Between 1989 and 2014")),
(AND('[1]PWS Information'!$E$10="CWS",Q3162="Non-Lead", J3162="Non-Lead - Copper", S3162="Yes", L3162="After 2014")),
(AND('[1]PWS Information'!$E$10="CWS",Q3162="Non-Lead", J3162="Non-Lead - Copper", S3162="Yes", L3162="Unknown")),
(AND('[1]PWS Information'!$E$10="CWS",Q3162="Non-Lead", N3162="Non-Lead - Copper", S3162="Yes", O3162="Between 1989 and 2014")),
(AND('[1]PWS Information'!$E$10="CWS",Q3162="Non-Lead", N3162="Non-Lead - Copper", S3162="Yes", O3162="After 2014")),
(AND('[1]PWS Information'!$E$10="CWS",Q3162="Non-Lead", N3162="Non-Lead - Copper", S3162="Yes", O3162="Unknown")),
(AND('[1]PWS Information'!$E$10="CWS",Q3162="Unknown")),
(AND('[1]PWS Information'!$E$10="NTNC",Q3162="Unknown")))),"Tier 5",
"")))))</f>
        <v>Tier 5</v>
      </c>
      <c r="Z3162" s="71"/>
      <c r="AA3162" s="71"/>
    </row>
    <row r="3163" spans="1:27" ht="72" x14ac:dyDescent="0.3">
      <c r="A3163" s="1"/>
      <c r="B3163" s="70" t="s">
        <v>877</v>
      </c>
      <c r="C3163" s="60">
        <v>123</v>
      </c>
      <c r="D3163" s="61" t="s">
        <v>790</v>
      </c>
      <c r="E3163" s="61" t="s">
        <v>128</v>
      </c>
      <c r="F3163" s="61">
        <v>78640</v>
      </c>
      <c r="G3163" s="62" t="s">
        <v>677</v>
      </c>
      <c r="H3163" s="63">
        <v>29.98235</v>
      </c>
      <c r="I3163" s="64">
        <v>-97.798143999999994</v>
      </c>
      <c r="J3163" s="65" t="s">
        <v>50</v>
      </c>
      <c r="K3163" s="66" t="s">
        <v>51</v>
      </c>
      <c r="L3163" s="62" t="s">
        <v>52</v>
      </c>
      <c r="M3163" s="69"/>
      <c r="N3163" s="65" t="s">
        <v>50</v>
      </c>
      <c r="O3163" s="66" t="s">
        <v>52</v>
      </c>
      <c r="P3163" s="69"/>
      <c r="Q3163" s="55" t="str">
        <f t="shared" si="49"/>
        <v>Non-Lead</v>
      </c>
      <c r="R3163" s="70" t="s">
        <v>51</v>
      </c>
      <c r="S3163" s="70" t="s">
        <v>51</v>
      </c>
      <c r="T3163" s="70"/>
      <c r="U3163" s="71" t="s">
        <v>53</v>
      </c>
      <c r="V3163" s="71" t="s">
        <v>51</v>
      </c>
      <c r="W3163" s="71" t="s">
        <v>51</v>
      </c>
      <c r="X3163" s="71" t="s">
        <v>51</v>
      </c>
      <c r="Y3163" s="72" t="str">
        <f>IF((OR((AND('[1]PWS Information'!$E$10="CWS",U3163="Single Family Residence",Q3163="Lead")),
(AND('[1]PWS Information'!$E$10="CWS",U3163="Multiple Family Residence",'[1]PWS Information'!$E$11="Yes",Q3163="Lead")),
(AND('[1]PWS Information'!$E$10="NTNC",Q3163="Lead")))),"Tier 1",
IF((OR((AND('[1]PWS Information'!$E$10="CWS",U3163="Multiple Family Residence",'[1]PWS Information'!$E$11="No",Q3163="Lead")),
(AND('[1]PWS Information'!$E$10="CWS",U3163="Other",Q3163="Lead")),
(AND('[1]PWS Information'!$E$10="CWS",U3163="Building",Q3163="Lead")))),"Tier 2",
IF((OR((AND('[1]PWS Information'!$E$10="CWS",U3163="Single Family Residence",Q3163="Galvanized Requiring Replacement")),
(AND('[1]PWS Information'!$E$10="CWS",U3163="Single Family Residence",Q3163="Galvanized Requiring Replacement",R3163="Yes")),
(AND('[1]PWS Information'!$E$10="NTNC",Q3163="Galvanized Requiring Replacement")),
(AND('[1]PWS Information'!$E$10="NTNC",U3163="Single Family Residence",R3163="Yes")))),"Tier 3",
IF((OR((AND('[1]PWS Information'!$E$10="CWS",U3163="Single Family Residence",S3163="Yes",Q3163="Non-Lead", J3163="Non-Lead - Copper",L3163="Before 1989")),
(AND('[1]PWS Information'!$E$10="CWS",U3163="Single Family Residence",S3163="Yes",Q3163="Non-Lead", N3163="Non-Lead - Copper",O3163="Before 1989")))),"Tier 4",
IF((OR((AND('[1]PWS Information'!$E$10="NTNC",Q3163="Non-Lead")),
(AND('[1]PWS Information'!$E$10="CWS",Q3163="Non-Lead",S3163="")),
(AND('[1]PWS Information'!$E$10="CWS",Q3163="Non-Lead",S3163="No")),
(AND('[1]PWS Information'!$E$10="CWS",Q3163="Non-Lead",S3163="Don't Know")),
(AND('[1]PWS Information'!$E$10="CWS",Q3163="Non-Lead", J3163="Non-Lead - Copper", S3163="Yes", L3163="Between 1989 and 2014")),
(AND('[1]PWS Information'!$E$10="CWS",Q3163="Non-Lead", J3163="Non-Lead - Copper", S3163="Yes", L3163="After 2014")),
(AND('[1]PWS Information'!$E$10="CWS",Q3163="Non-Lead", J3163="Non-Lead - Copper", S3163="Yes", L3163="Unknown")),
(AND('[1]PWS Information'!$E$10="CWS",Q3163="Non-Lead", N3163="Non-Lead - Copper", S3163="Yes", O3163="Between 1989 and 2014")),
(AND('[1]PWS Information'!$E$10="CWS",Q3163="Non-Lead", N3163="Non-Lead - Copper", S3163="Yes", O3163="After 2014")),
(AND('[1]PWS Information'!$E$10="CWS",Q3163="Non-Lead", N3163="Non-Lead - Copper", S3163="Yes", O3163="Unknown")),
(AND('[1]PWS Information'!$E$10="CWS",Q3163="Unknown")),
(AND('[1]PWS Information'!$E$10="NTNC",Q3163="Unknown")))),"Tier 5",
"")))))</f>
        <v>Tier 5</v>
      </c>
      <c r="Z3163" s="71"/>
      <c r="AA3163" s="71"/>
    </row>
    <row r="3164" spans="1:27" ht="72" x14ac:dyDescent="0.3">
      <c r="A3164" s="1"/>
      <c r="B3164" s="70" t="s">
        <v>878</v>
      </c>
      <c r="C3164" s="60">
        <v>130</v>
      </c>
      <c r="D3164" s="61" t="s">
        <v>790</v>
      </c>
      <c r="E3164" s="61" t="s">
        <v>128</v>
      </c>
      <c r="F3164" s="61">
        <v>78640</v>
      </c>
      <c r="G3164" s="62" t="s">
        <v>677</v>
      </c>
      <c r="H3164" s="63">
        <v>29.981732999999998</v>
      </c>
      <c r="I3164" s="64">
        <v>-97.798624000000004</v>
      </c>
      <c r="J3164" s="65" t="s">
        <v>50</v>
      </c>
      <c r="K3164" s="66" t="s">
        <v>51</v>
      </c>
      <c r="L3164" s="62" t="s">
        <v>52</v>
      </c>
      <c r="M3164" s="69"/>
      <c r="N3164" s="65" t="s">
        <v>50</v>
      </c>
      <c r="O3164" s="66" t="s">
        <v>52</v>
      </c>
      <c r="P3164" s="69"/>
      <c r="Q3164" s="55" t="str">
        <f t="shared" si="49"/>
        <v>Non-Lead</v>
      </c>
      <c r="R3164" s="70" t="s">
        <v>51</v>
      </c>
      <c r="S3164" s="70" t="s">
        <v>51</v>
      </c>
      <c r="T3164" s="70"/>
      <c r="U3164" s="71" t="s">
        <v>53</v>
      </c>
      <c r="V3164" s="71" t="s">
        <v>51</v>
      </c>
      <c r="W3164" s="71" t="s">
        <v>51</v>
      </c>
      <c r="X3164" s="71" t="s">
        <v>51</v>
      </c>
      <c r="Y3164" s="72" t="str">
        <f>IF((OR((AND('[1]PWS Information'!$E$10="CWS",U3164="Single Family Residence",Q3164="Lead")),
(AND('[1]PWS Information'!$E$10="CWS",U3164="Multiple Family Residence",'[1]PWS Information'!$E$11="Yes",Q3164="Lead")),
(AND('[1]PWS Information'!$E$10="NTNC",Q3164="Lead")))),"Tier 1",
IF((OR((AND('[1]PWS Information'!$E$10="CWS",U3164="Multiple Family Residence",'[1]PWS Information'!$E$11="No",Q3164="Lead")),
(AND('[1]PWS Information'!$E$10="CWS",U3164="Other",Q3164="Lead")),
(AND('[1]PWS Information'!$E$10="CWS",U3164="Building",Q3164="Lead")))),"Tier 2",
IF((OR((AND('[1]PWS Information'!$E$10="CWS",U3164="Single Family Residence",Q3164="Galvanized Requiring Replacement")),
(AND('[1]PWS Information'!$E$10="CWS",U3164="Single Family Residence",Q3164="Galvanized Requiring Replacement",R3164="Yes")),
(AND('[1]PWS Information'!$E$10="NTNC",Q3164="Galvanized Requiring Replacement")),
(AND('[1]PWS Information'!$E$10="NTNC",U3164="Single Family Residence",R3164="Yes")))),"Tier 3",
IF((OR((AND('[1]PWS Information'!$E$10="CWS",U3164="Single Family Residence",S3164="Yes",Q3164="Non-Lead", J3164="Non-Lead - Copper",L3164="Before 1989")),
(AND('[1]PWS Information'!$E$10="CWS",U3164="Single Family Residence",S3164="Yes",Q3164="Non-Lead", N3164="Non-Lead - Copper",O3164="Before 1989")))),"Tier 4",
IF((OR((AND('[1]PWS Information'!$E$10="NTNC",Q3164="Non-Lead")),
(AND('[1]PWS Information'!$E$10="CWS",Q3164="Non-Lead",S3164="")),
(AND('[1]PWS Information'!$E$10="CWS",Q3164="Non-Lead",S3164="No")),
(AND('[1]PWS Information'!$E$10="CWS",Q3164="Non-Lead",S3164="Don't Know")),
(AND('[1]PWS Information'!$E$10="CWS",Q3164="Non-Lead", J3164="Non-Lead - Copper", S3164="Yes", L3164="Between 1989 and 2014")),
(AND('[1]PWS Information'!$E$10="CWS",Q3164="Non-Lead", J3164="Non-Lead - Copper", S3164="Yes", L3164="After 2014")),
(AND('[1]PWS Information'!$E$10="CWS",Q3164="Non-Lead", J3164="Non-Lead - Copper", S3164="Yes", L3164="Unknown")),
(AND('[1]PWS Information'!$E$10="CWS",Q3164="Non-Lead", N3164="Non-Lead - Copper", S3164="Yes", O3164="Between 1989 and 2014")),
(AND('[1]PWS Information'!$E$10="CWS",Q3164="Non-Lead", N3164="Non-Lead - Copper", S3164="Yes", O3164="After 2014")),
(AND('[1]PWS Information'!$E$10="CWS",Q3164="Non-Lead", N3164="Non-Lead - Copper", S3164="Yes", O3164="Unknown")),
(AND('[1]PWS Information'!$E$10="CWS",Q3164="Unknown")),
(AND('[1]PWS Information'!$E$10="NTNC",Q3164="Unknown")))),"Tier 5",
"")))))</f>
        <v>Tier 5</v>
      </c>
      <c r="Z3164" s="71"/>
      <c r="AA3164" s="71"/>
    </row>
    <row r="3165" spans="1:27" ht="129.6" x14ac:dyDescent="0.3">
      <c r="A3165" s="1"/>
      <c r="B3165" s="70">
        <v>1415174</v>
      </c>
      <c r="C3165" s="60">
        <v>131</v>
      </c>
      <c r="D3165" s="61" t="s">
        <v>790</v>
      </c>
      <c r="E3165" s="61" t="s">
        <v>128</v>
      </c>
      <c r="F3165" s="61">
        <v>78640</v>
      </c>
      <c r="G3165" s="62" t="s">
        <v>879</v>
      </c>
      <c r="H3165" s="63">
        <v>29.982979</v>
      </c>
      <c r="I3165" s="64">
        <v>-97.797432000000001</v>
      </c>
      <c r="J3165" s="65" t="s">
        <v>50</v>
      </c>
      <c r="K3165" s="66" t="s">
        <v>51</v>
      </c>
      <c r="L3165" s="62" t="s">
        <v>52</v>
      </c>
      <c r="M3165" s="69"/>
      <c r="N3165" s="65" t="s">
        <v>50</v>
      </c>
      <c r="O3165" s="66" t="s">
        <v>52</v>
      </c>
      <c r="P3165" s="69"/>
      <c r="Q3165" s="55" t="str">
        <f t="shared" si="49"/>
        <v>Non-Lead</v>
      </c>
      <c r="R3165" s="70" t="s">
        <v>51</v>
      </c>
      <c r="S3165" s="70" t="s">
        <v>51</v>
      </c>
      <c r="T3165" s="70"/>
      <c r="U3165" s="71" t="s">
        <v>53</v>
      </c>
      <c r="V3165" s="71" t="s">
        <v>51</v>
      </c>
      <c r="W3165" s="71" t="s">
        <v>51</v>
      </c>
      <c r="X3165" s="71" t="s">
        <v>51</v>
      </c>
      <c r="Y3165" s="72" t="str">
        <f>IF((OR((AND('[1]PWS Information'!$E$10="CWS",U3165="Single Family Residence",Q3165="Lead")),
(AND('[1]PWS Information'!$E$10="CWS",U3165="Multiple Family Residence",'[1]PWS Information'!$E$11="Yes",Q3165="Lead")),
(AND('[1]PWS Information'!$E$10="NTNC",Q3165="Lead")))),"Tier 1",
IF((OR((AND('[1]PWS Information'!$E$10="CWS",U3165="Multiple Family Residence",'[1]PWS Information'!$E$11="No",Q3165="Lead")),
(AND('[1]PWS Information'!$E$10="CWS",U3165="Other",Q3165="Lead")),
(AND('[1]PWS Information'!$E$10="CWS",U3165="Building",Q3165="Lead")))),"Tier 2",
IF((OR((AND('[1]PWS Information'!$E$10="CWS",U3165="Single Family Residence",Q3165="Galvanized Requiring Replacement")),
(AND('[1]PWS Information'!$E$10="CWS",U3165="Single Family Residence",Q3165="Galvanized Requiring Replacement",R3165="Yes")),
(AND('[1]PWS Information'!$E$10="NTNC",Q3165="Galvanized Requiring Replacement")),
(AND('[1]PWS Information'!$E$10="NTNC",U3165="Single Family Residence",R3165="Yes")))),"Tier 3",
IF((OR((AND('[1]PWS Information'!$E$10="CWS",U3165="Single Family Residence",S3165="Yes",Q3165="Non-Lead", J3165="Non-Lead - Copper",L3165="Before 1989")),
(AND('[1]PWS Information'!$E$10="CWS",U3165="Single Family Residence",S3165="Yes",Q3165="Non-Lead", N3165="Non-Lead - Copper",O3165="Before 1989")))),"Tier 4",
IF((OR((AND('[1]PWS Information'!$E$10="NTNC",Q3165="Non-Lead")),
(AND('[1]PWS Information'!$E$10="CWS",Q3165="Non-Lead",S3165="")),
(AND('[1]PWS Information'!$E$10="CWS",Q3165="Non-Lead",S3165="No")),
(AND('[1]PWS Information'!$E$10="CWS",Q3165="Non-Lead",S3165="Don't Know")),
(AND('[1]PWS Information'!$E$10="CWS",Q3165="Non-Lead", J3165="Non-Lead - Copper", S3165="Yes", L3165="Between 1989 and 2014")),
(AND('[1]PWS Information'!$E$10="CWS",Q3165="Non-Lead", J3165="Non-Lead - Copper", S3165="Yes", L3165="After 2014")),
(AND('[1]PWS Information'!$E$10="CWS",Q3165="Non-Lead", J3165="Non-Lead - Copper", S3165="Yes", L3165="Unknown")),
(AND('[1]PWS Information'!$E$10="CWS",Q3165="Non-Lead", N3165="Non-Lead - Copper", S3165="Yes", O3165="Between 1989 and 2014")),
(AND('[1]PWS Information'!$E$10="CWS",Q3165="Non-Lead", N3165="Non-Lead - Copper", S3165="Yes", O3165="After 2014")),
(AND('[1]PWS Information'!$E$10="CWS",Q3165="Non-Lead", N3165="Non-Lead - Copper", S3165="Yes", O3165="Unknown")),
(AND('[1]PWS Information'!$E$10="CWS",Q3165="Unknown")),
(AND('[1]PWS Information'!$E$10="NTNC",Q3165="Unknown")))),"Tier 5",
"")))))</f>
        <v>Tier 5</v>
      </c>
      <c r="Z3165" s="71"/>
      <c r="AA3165" s="71"/>
    </row>
    <row r="3166" spans="1:27" ht="72" x14ac:dyDescent="0.3">
      <c r="A3166" s="17"/>
      <c r="B3166" s="70" t="s">
        <v>880</v>
      </c>
      <c r="C3166" s="60">
        <v>138</v>
      </c>
      <c r="D3166" s="61" t="s">
        <v>790</v>
      </c>
      <c r="E3166" s="61" t="s">
        <v>128</v>
      </c>
      <c r="F3166" s="61">
        <v>78640</v>
      </c>
      <c r="G3166" s="62" t="s">
        <v>677</v>
      </c>
      <c r="H3166" s="63">
        <v>29.981822999999999</v>
      </c>
      <c r="I3166" s="64">
        <v>-97.798528000000005</v>
      </c>
      <c r="J3166" s="65" t="s">
        <v>50</v>
      </c>
      <c r="K3166" s="66" t="s">
        <v>51</v>
      </c>
      <c r="L3166" s="62" t="s">
        <v>52</v>
      </c>
      <c r="M3166" s="69"/>
      <c r="N3166" s="65" t="s">
        <v>50</v>
      </c>
      <c r="O3166" s="66" t="s">
        <v>52</v>
      </c>
      <c r="P3166" s="69"/>
      <c r="Q3166" s="55" t="str">
        <f t="shared" si="49"/>
        <v>Non-Lead</v>
      </c>
      <c r="R3166" s="70" t="s">
        <v>51</v>
      </c>
      <c r="S3166" s="70" t="s">
        <v>51</v>
      </c>
      <c r="T3166" s="70"/>
      <c r="U3166" s="71" t="s">
        <v>53</v>
      </c>
      <c r="V3166" s="71" t="s">
        <v>51</v>
      </c>
      <c r="W3166" s="71" t="s">
        <v>51</v>
      </c>
      <c r="X3166" s="71" t="s">
        <v>51</v>
      </c>
      <c r="Y3166" s="72" t="str">
        <f>IF((OR((AND('[1]PWS Information'!$E$10="CWS",U3166="Single Family Residence",Q3166="Lead")),
(AND('[1]PWS Information'!$E$10="CWS",U3166="Multiple Family Residence",'[1]PWS Information'!$E$11="Yes",Q3166="Lead")),
(AND('[1]PWS Information'!$E$10="NTNC",Q3166="Lead")))),"Tier 1",
IF((OR((AND('[1]PWS Information'!$E$10="CWS",U3166="Multiple Family Residence",'[1]PWS Information'!$E$11="No",Q3166="Lead")),
(AND('[1]PWS Information'!$E$10="CWS",U3166="Other",Q3166="Lead")),
(AND('[1]PWS Information'!$E$10="CWS",U3166="Building",Q3166="Lead")))),"Tier 2",
IF((OR((AND('[1]PWS Information'!$E$10="CWS",U3166="Single Family Residence",Q3166="Galvanized Requiring Replacement")),
(AND('[1]PWS Information'!$E$10="CWS",U3166="Single Family Residence",Q3166="Galvanized Requiring Replacement",R3166="Yes")),
(AND('[1]PWS Information'!$E$10="NTNC",Q3166="Galvanized Requiring Replacement")),
(AND('[1]PWS Information'!$E$10="NTNC",U3166="Single Family Residence",R3166="Yes")))),"Tier 3",
IF((OR((AND('[1]PWS Information'!$E$10="CWS",U3166="Single Family Residence",S3166="Yes",Q3166="Non-Lead", J3166="Non-Lead - Copper",L3166="Before 1989")),
(AND('[1]PWS Information'!$E$10="CWS",U3166="Single Family Residence",S3166="Yes",Q3166="Non-Lead", N3166="Non-Lead - Copper",O3166="Before 1989")))),"Tier 4",
IF((OR((AND('[1]PWS Information'!$E$10="NTNC",Q3166="Non-Lead")),
(AND('[1]PWS Information'!$E$10="CWS",Q3166="Non-Lead",S3166="")),
(AND('[1]PWS Information'!$E$10="CWS",Q3166="Non-Lead",S3166="No")),
(AND('[1]PWS Information'!$E$10="CWS",Q3166="Non-Lead",S3166="Don't Know")),
(AND('[1]PWS Information'!$E$10="CWS",Q3166="Non-Lead", J3166="Non-Lead - Copper", S3166="Yes", L3166="Between 1989 and 2014")),
(AND('[1]PWS Information'!$E$10="CWS",Q3166="Non-Lead", J3166="Non-Lead - Copper", S3166="Yes", L3166="After 2014")),
(AND('[1]PWS Information'!$E$10="CWS",Q3166="Non-Lead", J3166="Non-Lead - Copper", S3166="Yes", L3166="Unknown")),
(AND('[1]PWS Information'!$E$10="CWS",Q3166="Non-Lead", N3166="Non-Lead - Copper", S3166="Yes", O3166="Between 1989 and 2014")),
(AND('[1]PWS Information'!$E$10="CWS",Q3166="Non-Lead", N3166="Non-Lead - Copper", S3166="Yes", O3166="After 2014")),
(AND('[1]PWS Information'!$E$10="CWS",Q3166="Non-Lead", N3166="Non-Lead - Copper", S3166="Yes", O3166="Unknown")),
(AND('[1]PWS Information'!$E$10="CWS",Q3166="Unknown")),
(AND('[1]PWS Information'!$E$10="NTNC",Q3166="Unknown")))),"Tier 5",
"")))))</f>
        <v>Tier 5</v>
      </c>
      <c r="Z3166" s="71"/>
      <c r="AA3166" s="71"/>
    </row>
    <row r="3167" spans="1:27" ht="72" x14ac:dyDescent="0.3">
      <c r="A3167" s="1"/>
      <c r="B3167" s="70">
        <v>15673571</v>
      </c>
      <c r="C3167" s="60">
        <v>235</v>
      </c>
      <c r="D3167" s="61" t="s">
        <v>790</v>
      </c>
      <c r="E3167" s="61" t="s">
        <v>128</v>
      </c>
      <c r="F3167" s="61">
        <v>78640</v>
      </c>
      <c r="G3167" s="62" t="s">
        <v>677</v>
      </c>
      <c r="H3167" s="63">
        <v>29.986781000000001</v>
      </c>
      <c r="I3167" s="64">
        <v>-97.793180000000007</v>
      </c>
      <c r="J3167" s="65" t="s">
        <v>50</v>
      </c>
      <c r="K3167" s="66" t="s">
        <v>51</v>
      </c>
      <c r="L3167" s="62" t="s">
        <v>52</v>
      </c>
      <c r="M3167" s="69"/>
      <c r="N3167" s="65" t="s">
        <v>50</v>
      </c>
      <c r="O3167" s="66" t="s">
        <v>52</v>
      </c>
      <c r="P3167" s="69"/>
      <c r="Q3167" s="55" t="str">
        <f t="shared" si="49"/>
        <v>Non-Lead</v>
      </c>
      <c r="R3167" s="70" t="s">
        <v>51</v>
      </c>
      <c r="S3167" s="70" t="s">
        <v>51</v>
      </c>
      <c r="T3167" s="70"/>
      <c r="U3167" s="71" t="s">
        <v>53</v>
      </c>
      <c r="V3167" s="71" t="s">
        <v>51</v>
      </c>
      <c r="W3167" s="71" t="s">
        <v>51</v>
      </c>
      <c r="X3167" s="71" t="s">
        <v>51</v>
      </c>
      <c r="Y3167" s="72" t="str">
        <f>IF((OR((AND('[1]PWS Information'!$E$10="CWS",U3167="Single Family Residence",Q3167="Lead")),
(AND('[1]PWS Information'!$E$10="CWS",U3167="Multiple Family Residence",'[1]PWS Information'!$E$11="Yes",Q3167="Lead")),
(AND('[1]PWS Information'!$E$10="NTNC",Q3167="Lead")))),"Tier 1",
IF((OR((AND('[1]PWS Information'!$E$10="CWS",U3167="Multiple Family Residence",'[1]PWS Information'!$E$11="No",Q3167="Lead")),
(AND('[1]PWS Information'!$E$10="CWS",U3167="Other",Q3167="Lead")),
(AND('[1]PWS Information'!$E$10="CWS",U3167="Building",Q3167="Lead")))),"Tier 2",
IF((OR((AND('[1]PWS Information'!$E$10="CWS",U3167="Single Family Residence",Q3167="Galvanized Requiring Replacement")),
(AND('[1]PWS Information'!$E$10="CWS",U3167="Single Family Residence",Q3167="Galvanized Requiring Replacement",R3167="Yes")),
(AND('[1]PWS Information'!$E$10="NTNC",Q3167="Galvanized Requiring Replacement")),
(AND('[1]PWS Information'!$E$10="NTNC",U3167="Single Family Residence",R3167="Yes")))),"Tier 3",
IF((OR((AND('[1]PWS Information'!$E$10="CWS",U3167="Single Family Residence",S3167="Yes",Q3167="Non-Lead", J3167="Non-Lead - Copper",L3167="Before 1989")),
(AND('[1]PWS Information'!$E$10="CWS",U3167="Single Family Residence",S3167="Yes",Q3167="Non-Lead", N3167="Non-Lead - Copper",O3167="Before 1989")))),"Tier 4",
IF((OR((AND('[1]PWS Information'!$E$10="NTNC",Q3167="Non-Lead")),
(AND('[1]PWS Information'!$E$10="CWS",Q3167="Non-Lead",S3167="")),
(AND('[1]PWS Information'!$E$10="CWS",Q3167="Non-Lead",S3167="No")),
(AND('[1]PWS Information'!$E$10="CWS",Q3167="Non-Lead",S3167="Don't Know")),
(AND('[1]PWS Information'!$E$10="CWS",Q3167="Non-Lead", J3167="Non-Lead - Copper", S3167="Yes", L3167="Between 1989 and 2014")),
(AND('[1]PWS Information'!$E$10="CWS",Q3167="Non-Lead", J3167="Non-Lead - Copper", S3167="Yes", L3167="After 2014")),
(AND('[1]PWS Information'!$E$10="CWS",Q3167="Non-Lead", J3167="Non-Lead - Copper", S3167="Yes", L3167="Unknown")),
(AND('[1]PWS Information'!$E$10="CWS",Q3167="Non-Lead", N3167="Non-Lead - Copper", S3167="Yes", O3167="Between 1989 and 2014")),
(AND('[1]PWS Information'!$E$10="CWS",Q3167="Non-Lead", N3167="Non-Lead - Copper", S3167="Yes", O3167="After 2014")),
(AND('[1]PWS Information'!$E$10="CWS",Q3167="Non-Lead", N3167="Non-Lead - Copper", S3167="Yes", O3167="Unknown")),
(AND('[1]PWS Information'!$E$10="CWS",Q3167="Unknown")),
(AND('[1]PWS Information'!$E$10="NTNC",Q3167="Unknown")))),"Tier 5",
"")))))</f>
        <v>Tier 5</v>
      </c>
      <c r="Z3167" s="71"/>
      <c r="AA3167" s="71"/>
    </row>
    <row r="3168" spans="1:27" ht="72" x14ac:dyDescent="0.3">
      <c r="A3168" s="1"/>
      <c r="B3168" s="70" t="s">
        <v>881</v>
      </c>
      <c r="C3168" s="60">
        <v>110</v>
      </c>
      <c r="D3168" s="61" t="s">
        <v>825</v>
      </c>
      <c r="E3168" s="61" t="s">
        <v>128</v>
      </c>
      <c r="F3168" s="61">
        <v>78640</v>
      </c>
      <c r="G3168" s="62" t="s">
        <v>677</v>
      </c>
      <c r="H3168" s="63">
        <v>29.963855599999999</v>
      </c>
      <c r="I3168" s="64">
        <v>-97.817880555555504</v>
      </c>
      <c r="J3168" s="65" t="s">
        <v>50</v>
      </c>
      <c r="K3168" s="66" t="s">
        <v>51</v>
      </c>
      <c r="L3168" s="62" t="s">
        <v>52</v>
      </c>
      <c r="M3168" s="69"/>
      <c r="N3168" s="65" t="s">
        <v>50</v>
      </c>
      <c r="O3168" s="66" t="s">
        <v>52</v>
      </c>
      <c r="P3168" s="69"/>
      <c r="Q3168" s="55" t="str">
        <f t="shared" si="49"/>
        <v>Non-Lead</v>
      </c>
      <c r="R3168" s="70" t="s">
        <v>51</v>
      </c>
      <c r="S3168" s="70" t="s">
        <v>51</v>
      </c>
      <c r="T3168" s="70"/>
      <c r="U3168" s="71" t="s">
        <v>53</v>
      </c>
      <c r="V3168" s="71" t="s">
        <v>51</v>
      </c>
      <c r="W3168" s="71" t="s">
        <v>51</v>
      </c>
      <c r="X3168" s="71" t="s">
        <v>51</v>
      </c>
      <c r="Y3168" s="72" t="str">
        <f>IF((OR((AND('[1]PWS Information'!$E$10="CWS",U3168="Single Family Residence",Q3168="Lead")),
(AND('[1]PWS Information'!$E$10="CWS",U3168="Multiple Family Residence",'[1]PWS Information'!$E$11="Yes",Q3168="Lead")),
(AND('[1]PWS Information'!$E$10="NTNC",Q3168="Lead")))),"Tier 1",
IF((OR((AND('[1]PWS Information'!$E$10="CWS",U3168="Multiple Family Residence",'[1]PWS Information'!$E$11="No",Q3168="Lead")),
(AND('[1]PWS Information'!$E$10="CWS",U3168="Other",Q3168="Lead")),
(AND('[1]PWS Information'!$E$10="CWS",U3168="Building",Q3168="Lead")))),"Tier 2",
IF((OR((AND('[1]PWS Information'!$E$10="CWS",U3168="Single Family Residence",Q3168="Galvanized Requiring Replacement")),
(AND('[1]PWS Information'!$E$10="CWS",U3168="Single Family Residence",Q3168="Galvanized Requiring Replacement",R3168="Yes")),
(AND('[1]PWS Information'!$E$10="NTNC",Q3168="Galvanized Requiring Replacement")),
(AND('[1]PWS Information'!$E$10="NTNC",U3168="Single Family Residence",R3168="Yes")))),"Tier 3",
IF((OR((AND('[1]PWS Information'!$E$10="CWS",U3168="Single Family Residence",S3168="Yes",Q3168="Non-Lead", J3168="Non-Lead - Copper",L3168="Before 1989")),
(AND('[1]PWS Information'!$E$10="CWS",U3168="Single Family Residence",S3168="Yes",Q3168="Non-Lead", N3168="Non-Lead - Copper",O3168="Before 1989")))),"Tier 4",
IF((OR((AND('[1]PWS Information'!$E$10="NTNC",Q3168="Non-Lead")),
(AND('[1]PWS Information'!$E$10="CWS",Q3168="Non-Lead",S3168="")),
(AND('[1]PWS Information'!$E$10="CWS",Q3168="Non-Lead",S3168="No")),
(AND('[1]PWS Information'!$E$10="CWS",Q3168="Non-Lead",S3168="Don't Know")),
(AND('[1]PWS Information'!$E$10="CWS",Q3168="Non-Lead", J3168="Non-Lead - Copper", S3168="Yes", L3168="Between 1989 and 2014")),
(AND('[1]PWS Information'!$E$10="CWS",Q3168="Non-Lead", J3168="Non-Lead - Copper", S3168="Yes", L3168="After 2014")),
(AND('[1]PWS Information'!$E$10="CWS",Q3168="Non-Lead", J3168="Non-Lead - Copper", S3168="Yes", L3168="Unknown")),
(AND('[1]PWS Information'!$E$10="CWS",Q3168="Non-Lead", N3168="Non-Lead - Copper", S3168="Yes", O3168="Between 1989 and 2014")),
(AND('[1]PWS Information'!$E$10="CWS",Q3168="Non-Lead", N3168="Non-Lead - Copper", S3168="Yes", O3168="After 2014")),
(AND('[1]PWS Information'!$E$10="CWS",Q3168="Non-Lead", N3168="Non-Lead - Copper", S3168="Yes", O3168="Unknown")),
(AND('[1]PWS Information'!$E$10="CWS",Q3168="Unknown")),
(AND('[1]PWS Information'!$E$10="NTNC",Q3168="Unknown")))),"Tier 5",
"")))))</f>
        <v>Tier 5</v>
      </c>
      <c r="Z3168" s="71"/>
      <c r="AA3168" s="71"/>
    </row>
    <row r="3169" spans="1:27" ht="72" x14ac:dyDescent="0.3">
      <c r="A3169" s="1"/>
      <c r="B3169" s="70">
        <v>15530543</v>
      </c>
      <c r="C3169" s="60">
        <v>113</v>
      </c>
      <c r="D3169" s="61" t="s">
        <v>825</v>
      </c>
      <c r="E3169" s="61" t="s">
        <v>128</v>
      </c>
      <c r="F3169" s="61">
        <v>78640</v>
      </c>
      <c r="G3169" s="62" t="s">
        <v>677</v>
      </c>
      <c r="H3169" s="63">
        <v>29.9635806</v>
      </c>
      <c r="I3169" s="64">
        <v>-97.818288888888802</v>
      </c>
      <c r="J3169" s="65" t="s">
        <v>50</v>
      </c>
      <c r="K3169" s="66" t="s">
        <v>51</v>
      </c>
      <c r="L3169" s="62" t="s">
        <v>52</v>
      </c>
      <c r="M3169" s="69"/>
      <c r="N3169" s="65" t="s">
        <v>50</v>
      </c>
      <c r="O3169" s="66" t="s">
        <v>52</v>
      </c>
      <c r="P3169" s="69"/>
      <c r="Q3169" s="55" t="str">
        <f t="shared" si="49"/>
        <v>Non-Lead</v>
      </c>
      <c r="R3169" s="70" t="s">
        <v>51</v>
      </c>
      <c r="S3169" s="70" t="s">
        <v>51</v>
      </c>
      <c r="T3169" s="70"/>
      <c r="U3169" s="71" t="s">
        <v>53</v>
      </c>
      <c r="V3169" s="71" t="s">
        <v>51</v>
      </c>
      <c r="W3169" s="71" t="s">
        <v>51</v>
      </c>
      <c r="X3169" s="71" t="s">
        <v>51</v>
      </c>
      <c r="Y3169" s="72" t="str">
        <f>IF((OR((AND('[1]PWS Information'!$E$10="CWS",U3169="Single Family Residence",Q3169="Lead")),
(AND('[1]PWS Information'!$E$10="CWS",U3169="Multiple Family Residence",'[1]PWS Information'!$E$11="Yes",Q3169="Lead")),
(AND('[1]PWS Information'!$E$10="NTNC",Q3169="Lead")))),"Tier 1",
IF((OR((AND('[1]PWS Information'!$E$10="CWS",U3169="Multiple Family Residence",'[1]PWS Information'!$E$11="No",Q3169="Lead")),
(AND('[1]PWS Information'!$E$10="CWS",U3169="Other",Q3169="Lead")),
(AND('[1]PWS Information'!$E$10="CWS",U3169="Building",Q3169="Lead")))),"Tier 2",
IF((OR((AND('[1]PWS Information'!$E$10="CWS",U3169="Single Family Residence",Q3169="Galvanized Requiring Replacement")),
(AND('[1]PWS Information'!$E$10="CWS",U3169="Single Family Residence",Q3169="Galvanized Requiring Replacement",R3169="Yes")),
(AND('[1]PWS Information'!$E$10="NTNC",Q3169="Galvanized Requiring Replacement")),
(AND('[1]PWS Information'!$E$10="NTNC",U3169="Single Family Residence",R3169="Yes")))),"Tier 3",
IF((OR((AND('[1]PWS Information'!$E$10="CWS",U3169="Single Family Residence",S3169="Yes",Q3169="Non-Lead", J3169="Non-Lead - Copper",L3169="Before 1989")),
(AND('[1]PWS Information'!$E$10="CWS",U3169="Single Family Residence",S3169="Yes",Q3169="Non-Lead", N3169="Non-Lead - Copper",O3169="Before 1989")))),"Tier 4",
IF((OR((AND('[1]PWS Information'!$E$10="NTNC",Q3169="Non-Lead")),
(AND('[1]PWS Information'!$E$10="CWS",Q3169="Non-Lead",S3169="")),
(AND('[1]PWS Information'!$E$10="CWS",Q3169="Non-Lead",S3169="No")),
(AND('[1]PWS Information'!$E$10="CWS",Q3169="Non-Lead",S3169="Don't Know")),
(AND('[1]PWS Information'!$E$10="CWS",Q3169="Non-Lead", J3169="Non-Lead - Copper", S3169="Yes", L3169="Between 1989 and 2014")),
(AND('[1]PWS Information'!$E$10="CWS",Q3169="Non-Lead", J3169="Non-Lead - Copper", S3169="Yes", L3169="After 2014")),
(AND('[1]PWS Information'!$E$10="CWS",Q3169="Non-Lead", J3169="Non-Lead - Copper", S3169="Yes", L3169="Unknown")),
(AND('[1]PWS Information'!$E$10="CWS",Q3169="Non-Lead", N3169="Non-Lead - Copper", S3169="Yes", O3169="Between 1989 and 2014")),
(AND('[1]PWS Information'!$E$10="CWS",Q3169="Non-Lead", N3169="Non-Lead - Copper", S3169="Yes", O3169="After 2014")),
(AND('[1]PWS Information'!$E$10="CWS",Q3169="Non-Lead", N3169="Non-Lead - Copper", S3169="Yes", O3169="Unknown")),
(AND('[1]PWS Information'!$E$10="CWS",Q3169="Unknown")),
(AND('[1]PWS Information'!$E$10="NTNC",Q3169="Unknown")))),"Tier 5",
"")))))</f>
        <v>Tier 5</v>
      </c>
      <c r="Z3169" s="71"/>
      <c r="AA3169" s="71"/>
    </row>
    <row r="3170" spans="1:27" ht="72" x14ac:dyDescent="0.3">
      <c r="A3170" s="17"/>
      <c r="B3170" s="70">
        <v>15973619</v>
      </c>
      <c r="C3170" s="60">
        <v>123</v>
      </c>
      <c r="D3170" s="61" t="s">
        <v>825</v>
      </c>
      <c r="E3170" s="61" t="s">
        <v>128</v>
      </c>
      <c r="F3170" s="61">
        <v>78640</v>
      </c>
      <c r="G3170" s="62" t="s">
        <v>677</v>
      </c>
      <c r="H3170" s="63">
        <v>29.963699999999999</v>
      </c>
      <c r="I3170" s="64">
        <v>-97.818377777777698</v>
      </c>
      <c r="J3170" s="65" t="s">
        <v>50</v>
      </c>
      <c r="K3170" s="66" t="s">
        <v>51</v>
      </c>
      <c r="L3170" s="62" t="s">
        <v>52</v>
      </c>
      <c r="M3170" s="69"/>
      <c r="N3170" s="65" t="s">
        <v>50</v>
      </c>
      <c r="O3170" s="66" t="s">
        <v>52</v>
      </c>
      <c r="P3170" s="69"/>
      <c r="Q3170" s="55" t="str">
        <f t="shared" si="49"/>
        <v>Non-Lead</v>
      </c>
      <c r="R3170" s="70" t="s">
        <v>51</v>
      </c>
      <c r="S3170" s="70" t="s">
        <v>51</v>
      </c>
      <c r="T3170" s="70"/>
      <c r="U3170" s="71" t="s">
        <v>53</v>
      </c>
      <c r="V3170" s="71" t="s">
        <v>51</v>
      </c>
      <c r="W3170" s="71" t="s">
        <v>51</v>
      </c>
      <c r="X3170" s="71" t="s">
        <v>51</v>
      </c>
      <c r="Y3170" s="72" t="str">
        <f>IF((OR((AND('[1]PWS Information'!$E$10="CWS",U3170="Single Family Residence",Q3170="Lead")),
(AND('[1]PWS Information'!$E$10="CWS",U3170="Multiple Family Residence",'[1]PWS Information'!$E$11="Yes",Q3170="Lead")),
(AND('[1]PWS Information'!$E$10="NTNC",Q3170="Lead")))),"Tier 1",
IF((OR((AND('[1]PWS Information'!$E$10="CWS",U3170="Multiple Family Residence",'[1]PWS Information'!$E$11="No",Q3170="Lead")),
(AND('[1]PWS Information'!$E$10="CWS",U3170="Other",Q3170="Lead")),
(AND('[1]PWS Information'!$E$10="CWS",U3170="Building",Q3170="Lead")))),"Tier 2",
IF((OR((AND('[1]PWS Information'!$E$10="CWS",U3170="Single Family Residence",Q3170="Galvanized Requiring Replacement")),
(AND('[1]PWS Information'!$E$10="CWS",U3170="Single Family Residence",Q3170="Galvanized Requiring Replacement",R3170="Yes")),
(AND('[1]PWS Information'!$E$10="NTNC",Q3170="Galvanized Requiring Replacement")),
(AND('[1]PWS Information'!$E$10="NTNC",U3170="Single Family Residence",R3170="Yes")))),"Tier 3",
IF((OR((AND('[1]PWS Information'!$E$10="CWS",U3170="Single Family Residence",S3170="Yes",Q3170="Non-Lead", J3170="Non-Lead - Copper",L3170="Before 1989")),
(AND('[1]PWS Information'!$E$10="CWS",U3170="Single Family Residence",S3170="Yes",Q3170="Non-Lead", N3170="Non-Lead - Copper",O3170="Before 1989")))),"Tier 4",
IF((OR((AND('[1]PWS Information'!$E$10="NTNC",Q3170="Non-Lead")),
(AND('[1]PWS Information'!$E$10="CWS",Q3170="Non-Lead",S3170="")),
(AND('[1]PWS Information'!$E$10="CWS",Q3170="Non-Lead",S3170="No")),
(AND('[1]PWS Information'!$E$10="CWS",Q3170="Non-Lead",S3170="Don't Know")),
(AND('[1]PWS Information'!$E$10="CWS",Q3170="Non-Lead", J3170="Non-Lead - Copper", S3170="Yes", L3170="Between 1989 and 2014")),
(AND('[1]PWS Information'!$E$10="CWS",Q3170="Non-Lead", J3170="Non-Lead - Copper", S3170="Yes", L3170="After 2014")),
(AND('[1]PWS Information'!$E$10="CWS",Q3170="Non-Lead", J3170="Non-Lead - Copper", S3170="Yes", L3170="Unknown")),
(AND('[1]PWS Information'!$E$10="CWS",Q3170="Non-Lead", N3170="Non-Lead - Copper", S3170="Yes", O3170="Between 1989 and 2014")),
(AND('[1]PWS Information'!$E$10="CWS",Q3170="Non-Lead", N3170="Non-Lead - Copper", S3170="Yes", O3170="After 2014")),
(AND('[1]PWS Information'!$E$10="CWS",Q3170="Non-Lead", N3170="Non-Lead - Copper", S3170="Yes", O3170="Unknown")),
(AND('[1]PWS Information'!$E$10="CWS",Q3170="Unknown")),
(AND('[1]PWS Information'!$E$10="NTNC",Q3170="Unknown")))),"Tier 5",
"")))))</f>
        <v>Tier 5</v>
      </c>
      <c r="Z3170" s="71"/>
      <c r="AA3170" s="71"/>
    </row>
    <row r="3171" spans="1:27" ht="72" x14ac:dyDescent="0.3">
      <c r="A3171" s="1"/>
      <c r="B3171" s="70" t="s">
        <v>882</v>
      </c>
      <c r="C3171" s="60">
        <v>131</v>
      </c>
      <c r="D3171" s="61" t="s">
        <v>825</v>
      </c>
      <c r="E3171" s="61" t="s">
        <v>128</v>
      </c>
      <c r="F3171" s="61">
        <v>78640</v>
      </c>
      <c r="G3171" s="62" t="s">
        <v>677</v>
      </c>
      <c r="H3171" s="63">
        <v>29.963574999999999</v>
      </c>
      <c r="I3171" s="64">
        <v>-97.818477777777701</v>
      </c>
      <c r="J3171" s="65" t="s">
        <v>50</v>
      </c>
      <c r="K3171" s="66" t="s">
        <v>51</v>
      </c>
      <c r="L3171" s="62" t="s">
        <v>52</v>
      </c>
      <c r="M3171" s="69"/>
      <c r="N3171" s="65" t="s">
        <v>50</v>
      </c>
      <c r="O3171" s="66" t="s">
        <v>52</v>
      </c>
      <c r="P3171" s="69"/>
      <c r="Q3171" s="55" t="str">
        <f t="shared" si="49"/>
        <v>Non-Lead</v>
      </c>
      <c r="R3171" s="70" t="s">
        <v>51</v>
      </c>
      <c r="S3171" s="70" t="s">
        <v>51</v>
      </c>
      <c r="T3171" s="70"/>
      <c r="U3171" s="71" t="s">
        <v>53</v>
      </c>
      <c r="V3171" s="71" t="s">
        <v>51</v>
      </c>
      <c r="W3171" s="71" t="s">
        <v>51</v>
      </c>
      <c r="X3171" s="71" t="s">
        <v>51</v>
      </c>
      <c r="Y3171" s="72" t="str">
        <f>IF((OR((AND('[1]PWS Information'!$E$10="CWS",U3171="Single Family Residence",Q3171="Lead")),
(AND('[1]PWS Information'!$E$10="CWS",U3171="Multiple Family Residence",'[1]PWS Information'!$E$11="Yes",Q3171="Lead")),
(AND('[1]PWS Information'!$E$10="NTNC",Q3171="Lead")))),"Tier 1",
IF((OR((AND('[1]PWS Information'!$E$10="CWS",U3171="Multiple Family Residence",'[1]PWS Information'!$E$11="No",Q3171="Lead")),
(AND('[1]PWS Information'!$E$10="CWS",U3171="Other",Q3171="Lead")),
(AND('[1]PWS Information'!$E$10="CWS",U3171="Building",Q3171="Lead")))),"Tier 2",
IF((OR((AND('[1]PWS Information'!$E$10="CWS",U3171="Single Family Residence",Q3171="Galvanized Requiring Replacement")),
(AND('[1]PWS Information'!$E$10="CWS",U3171="Single Family Residence",Q3171="Galvanized Requiring Replacement",R3171="Yes")),
(AND('[1]PWS Information'!$E$10="NTNC",Q3171="Galvanized Requiring Replacement")),
(AND('[1]PWS Information'!$E$10="NTNC",U3171="Single Family Residence",R3171="Yes")))),"Tier 3",
IF((OR((AND('[1]PWS Information'!$E$10="CWS",U3171="Single Family Residence",S3171="Yes",Q3171="Non-Lead", J3171="Non-Lead - Copper",L3171="Before 1989")),
(AND('[1]PWS Information'!$E$10="CWS",U3171="Single Family Residence",S3171="Yes",Q3171="Non-Lead", N3171="Non-Lead - Copper",O3171="Before 1989")))),"Tier 4",
IF((OR((AND('[1]PWS Information'!$E$10="NTNC",Q3171="Non-Lead")),
(AND('[1]PWS Information'!$E$10="CWS",Q3171="Non-Lead",S3171="")),
(AND('[1]PWS Information'!$E$10="CWS",Q3171="Non-Lead",S3171="No")),
(AND('[1]PWS Information'!$E$10="CWS",Q3171="Non-Lead",S3171="Don't Know")),
(AND('[1]PWS Information'!$E$10="CWS",Q3171="Non-Lead", J3171="Non-Lead - Copper", S3171="Yes", L3171="Between 1989 and 2014")),
(AND('[1]PWS Information'!$E$10="CWS",Q3171="Non-Lead", J3171="Non-Lead - Copper", S3171="Yes", L3171="After 2014")),
(AND('[1]PWS Information'!$E$10="CWS",Q3171="Non-Lead", J3171="Non-Lead - Copper", S3171="Yes", L3171="Unknown")),
(AND('[1]PWS Information'!$E$10="CWS",Q3171="Non-Lead", N3171="Non-Lead - Copper", S3171="Yes", O3171="Between 1989 and 2014")),
(AND('[1]PWS Information'!$E$10="CWS",Q3171="Non-Lead", N3171="Non-Lead - Copper", S3171="Yes", O3171="After 2014")),
(AND('[1]PWS Information'!$E$10="CWS",Q3171="Non-Lead", N3171="Non-Lead - Copper", S3171="Yes", O3171="Unknown")),
(AND('[1]PWS Information'!$E$10="CWS",Q3171="Unknown")),
(AND('[1]PWS Information'!$E$10="NTNC",Q3171="Unknown")))),"Tier 5",
"")))))</f>
        <v>Tier 5</v>
      </c>
      <c r="Z3171" s="71"/>
      <c r="AA3171" s="71"/>
    </row>
    <row r="3172" spans="1:27" ht="72" x14ac:dyDescent="0.3">
      <c r="A3172" s="1"/>
      <c r="B3172" s="70" t="s">
        <v>883</v>
      </c>
      <c r="C3172" s="60">
        <v>139</v>
      </c>
      <c r="D3172" s="61" t="s">
        <v>825</v>
      </c>
      <c r="E3172" s="61" t="s">
        <v>128</v>
      </c>
      <c r="F3172" s="61">
        <v>78640</v>
      </c>
      <c r="G3172" s="62" t="s">
        <v>677</v>
      </c>
      <c r="H3172" s="63">
        <v>29.963861099999999</v>
      </c>
      <c r="I3172" s="64">
        <v>-97.818544444444399</v>
      </c>
      <c r="J3172" s="65" t="s">
        <v>50</v>
      </c>
      <c r="K3172" s="66" t="s">
        <v>51</v>
      </c>
      <c r="L3172" s="62" t="s">
        <v>52</v>
      </c>
      <c r="M3172" s="69"/>
      <c r="N3172" s="65" t="s">
        <v>50</v>
      </c>
      <c r="O3172" s="66" t="s">
        <v>52</v>
      </c>
      <c r="P3172" s="69"/>
      <c r="Q3172" s="55" t="str">
        <f t="shared" si="49"/>
        <v>Non-Lead</v>
      </c>
      <c r="R3172" s="70" t="s">
        <v>51</v>
      </c>
      <c r="S3172" s="70" t="s">
        <v>51</v>
      </c>
      <c r="T3172" s="70"/>
      <c r="U3172" s="71" t="s">
        <v>53</v>
      </c>
      <c r="V3172" s="71" t="s">
        <v>51</v>
      </c>
      <c r="W3172" s="71" t="s">
        <v>51</v>
      </c>
      <c r="X3172" s="71" t="s">
        <v>51</v>
      </c>
      <c r="Y3172" s="72" t="str">
        <f>IF((OR((AND('[1]PWS Information'!$E$10="CWS",U3172="Single Family Residence",Q3172="Lead")),
(AND('[1]PWS Information'!$E$10="CWS",U3172="Multiple Family Residence",'[1]PWS Information'!$E$11="Yes",Q3172="Lead")),
(AND('[1]PWS Information'!$E$10="NTNC",Q3172="Lead")))),"Tier 1",
IF((OR((AND('[1]PWS Information'!$E$10="CWS",U3172="Multiple Family Residence",'[1]PWS Information'!$E$11="No",Q3172="Lead")),
(AND('[1]PWS Information'!$E$10="CWS",U3172="Other",Q3172="Lead")),
(AND('[1]PWS Information'!$E$10="CWS",U3172="Building",Q3172="Lead")))),"Tier 2",
IF((OR((AND('[1]PWS Information'!$E$10="CWS",U3172="Single Family Residence",Q3172="Galvanized Requiring Replacement")),
(AND('[1]PWS Information'!$E$10="CWS",U3172="Single Family Residence",Q3172="Galvanized Requiring Replacement",R3172="Yes")),
(AND('[1]PWS Information'!$E$10="NTNC",Q3172="Galvanized Requiring Replacement")),
(AND('[1]PWS Information'!$E$10="NTNC",U3172="Single Family Residence",R3172="Yes")))),"Tier 3",
IF((OR((AND('[1]PWS Information'!$E$10="CWS",U3172="Single Family Residence",S3172="Yes",Q3172="Non-Lead", J3172="Non-Lead - Copper",L3172="Before 1989")),
(AND('[1]PWS Information'!$E$10="CWS",U3172="Single Family Residence",S3172="Yes",Q3172="Non-Lead", N3172="Non-Lead - Copper",O3172="Before 1989")))),"Tier 4",
IF((OR((AND('[1]PWS Information'!$E$10="NTNC",Q3172="Non-Lead")),
(AND('[1]PWS Information'!$E$10="CWS",Q3172="Non-Lead",S3172="")),
(AND('[1]PWS Information'!$E$10="CWS",Q3172="Non-Lead",S3172="No")),
(AND('[1]PWS Information'!$E$10="CWS",Q3172="Non-Lead",S3172="Don't Know")),
(AND('[1]PWS Information'!$E$10="CWS",Q3172="Non-Lead", J3172="Non-Lead - Copper", S3172="Yes", L3172="Between 1989 and 2014")),
(AND('[1]PWS Information'!$E$10="CWS",Q3172="Non-Lead", J3172="Non-Lead - Copper", S3172="Yes", L3172="After 2014")),
(AND('[1]PWS Information'!$E$10="CWS",Q3172="Non-Lead", J3172="Non-Lead - Copper", S3172="Yes", L3172="Unknown")),
(AND('[1]PWS Information'!$E$10="CWS",Q3172="Non-Lead", N3172="Non-Lead - Copper", S3172="Yes", O3172="Between 1989 and 2014")),
(AND('[1]PWS Information'!$E$10="CWS",Q3172="Non-Lead", N3172="Non-Lead - Copper", S3172="Yes", O3172="After 2014")),
(AND('[1]PWS Information'!$E$10="CWS",Q3172="Non-Lead", N3172="Non-Lead - Copper", S3172="Yes", O3172="Unknown")),
(AND('[1]PWS Information'!$E$10="CWS",Q3172="Unknown")),
(AND('[1]PWS Information'!$E$10="NTNC",Q3172="Unknown")))),"Tier 5",
"")))))</f>
        <v>Tier 5</v>
      </c>
      <c r="Z3172" s="71"/>
      <c r="AA3172" s="71"/>
    </row>
    <row r="3173" spans="1:27" ht="72" x14ac:dyDescent="0.3">
      <c r="A3173" s="1"/>
      <c r="B3173" s="70" t="s">
        <v>884</v>
      </c>
      <c r="C3173" s="60">
        <v>146</v>
      </c>
      <c r="D3173" s="61" t="s">
        <v>825</v>
      </c>
      <c r="E3173" s="61" t="s">
        <v>128</v>
      </c>
      <c r="F3173" s="61">
        <v>78640</v>
      </c>
      <c r="G3173" s="62" t="s">
        <v>677</v>
      </c>
      <c r="H3173" s="63">
        <v>29.964258300000001</v>
      </c>
      <c r="I3173" s="64">
        <v>-97.818252777777701</v>
      </c>
      <c r="J3173" s="65" t="s">
        <v>50</v>
      </c>
      <c r="K3173" s="66" t="s">
        <v>51</v>
      </c>
      <c r="L3173" s="62" t="s">
        <v>52</v>
      </c>
      <c r="M3173" s="69"/>
      <c r="N3173" s="65" t="s">
        <v>50</v>
      </c>
      <c r="O3173" s="66" t="s">
        <v>52</v>
      </c>
      <c r="P3173" s="69"/>
      <c r="Q3173" s="55" t="str">
        <f t="shared" si="49"/>
        <v>Non-Lead</v>
      </c>
      <c r="R3173" s="70" t="s">
        <v>51</v>
      </c>
      <c r="S3173" s="70" t="s">
        <v>51</v>
      </c>
      <c r="T3173" s="70"/>
      <c r="U3173" s="71" t="s">
        <v>53</v>
      </c>
      <c r="V3173" s="71" t="s">
        <v>51</v>
      </c>
      <c r="W3173" s="71" t="s">
        <v>51</v>
      </c>
      <c r="X3173" s="71" t="s">
        <v>51</v>
      </c>
      <c r="Y3173" s="72" t="str">
        <f>IF((OR((AND('[1]PWS Information'!$E$10="CWS",U3173="Single Family Residence",Q3173="Lead")),
(AND('[1]PWS Information'!$E$10="CWS",U3173="Multiple Family Residence",'[1]PWS Information'!$E$11="Yes",Q3173="Lead")),
(AND('[1]PWS Information'!$E$10="NTNC",Q3173="Lead")))),"Tier 1",
IF((OR((AND('[1]PWS Information'!$E$10="CWS",U3173="Multiple Family Residence",'[1]PWS Information'!$E$11="No",Q3173="Lead")),
(AND('[1]PWS Information'!$E$10="CWS",U3173="Other",Q3173="Lead")),
(AND('[1]PWS Information'!$E$10="CWS",U3173="Building",Q3173="Lead")))),"Tier 2",
IF((OR((AND('[1]PWS Information'!$E$10="CWS",U3173="Single Family Residence",Q3173="Galvanized Requiring Replacement")),
(AND('[1]PWS Information'!$E$10="CWS",U3173="Single Family Residence",Q3173="Galvanized Requiring Replacement",R3173="Yes")),
(AND('[1]PWS Information'!$E$10="NTNC",Q3173="Galvanized Requiring Replacement")),
(AND('[1]PWS Information'!$E$10="NTNC",U3173="Single Family Residence",R3173="Yes")))),"Tier 3",
IF((OR((AND('[1]PWS Information'!$E$10="CWS",U3173="Single Family Residence",S3173="Yes",Q3173="Non-Lead", J3173="Non-Lead - Copper",L3173="Before 1989")),
(AND('[1]PWS Information'!$E$10="CWS",U3173="Single Family Residence",S3173="Yes",Q3173="Non-Lead", N3173="Non-Lead - Copper",O3173="Before 1989")))),"Tier 4",
IF((OR((AND('[1]PWS Information'!$E$10="NTNC",Q3173="Non-Lead")),
(AND('[1]PWS Information'!$E$10="CWS",Q3173="Non-Lead",S3173="")),
(AND('[1]PWS Information'!$E$10="CWS",Q3173="Non-Lead",S3173="No")),
(AND('[1]PWS Information'!$E$10="CWS",Q3173="Non-Lead",S3173="Don't Know")),
(AND('[1]PWS Information'!$E$10="CWS",Q3173="Non-Lead", J3173="Non-Lead - Copper", S3173="Yes", L3173="Between 1989 and 2014")),
(AND('[1]PWS Information'!$E$10="CWS",Q3173="Non-Lead", J3173="Non-Lead - Copper", S3173="Yes", L3173="After 2014")),
(AND('[1]PWS Information'!$E$10="CWS",Q3173="Non-Lead", J3173="Non-Lead - Copper", S3173="Yes", L3173="Unknown")),
(AND('[1]PWS Information'!$E$10="CWS",Q3173="Non-Lead", N3173="Non-Lead - Copper", S3173="Yes", O3173="Between 1989 and 2014")),
(AND('[1]PWS Information'!$E$10="CWS",Q3173="Non-Lead", N3173="Non-Lead - Copper", S3173="Yes", O3173="After 2014")),
(AND('[1]PWS Information'!$E$10="CWS",Q3173="Non-Lead", N3173="Non-Lead - Copper", S3173="Yes", O3173="Unknown")),
(AND('[1]PWS Information'!$E$10="CWS",Q3173="Unknown")),
(AND('[1]PWS Information'!$E$10="NTNC",Q3173="Unknown")))),"Tier 5",
"")))))</f>
        <v>Tier 5</v>
      </c>
      <c r="Z3173" s="71"/>
      <c r="AA3173" s="71"/>
    </row>
    <row r="3174" spans="1:27" ht="72" x14ac:dyDescent="0.3">
      <c r="A3174" s="17"/>
      <c r="B3174" s="70" t="s">
        <v>885</v>
      </c>
      <c r="C3174" s="60">
        <v>147</v>
      </c>
      <c r="D3174" s="61" t="s">
        <v>825</v>
      </c>
      <c r="E3174" s="61" t="s">
        <v>128</v>
      </c>
      <c r="F3174" s="61">
        <v>78640</v>
      </c>
      <c r="G3174" s="62" t="s">
        <v>677</v>
      </c>
      <c r="H3174" s="63">
        <v>29.9639639</v>
      </c>
      <c r="I3174" s="64">
        <v>-97.818630555555501</v>
      </c>
      <c r="J3174" s="65" t="s">
        <v>50</v>
      </c>
      <c r="K3174" s="66" t="s">
        <v>51</v>
      </c>
      <c r="L3174" s="62" t="s">
        <v>52</v>
      </c>
      <c r="M3174" s="69"/>
      <c r="N3174" s="65" t="s">
        <v>50</v>
      </c>
      <c r="O3174" s="66" t="s">
        <v>52</v>
      </c>
      <c r="P3174" s="69"/>
      <c r="Q3174" s="55" t="str">
        <f t="shared" si="49"/>
        <v>Non-Lead</v>
      </c>
      <c r="R3174" s="70" t="s">
        <v>51</v>
      </c>
      <c r="S3174" s="70" t="s">
        <v>51</v>
      </c>
      <c r="T3174" s="70"/>
      <c r="U3174" s="71" t="s">
        <v>53</v>
      </c>
      <c r="V3174" s="71" t="s">
        <v>51</v>
      </c>
      <c r="W3174" s="71" t="s">
        <v>51</v>
      </c>
      <c r="X3174" s="71" t="s">
        <v>51</v>
      </c>
      <c r="Y3174" s="72" t="str">
        <f>IF((OR((AND('[1]PWS Information'!$E$10="CWS",U3174="Single Family Residence",Q3174="Lead")),
(AND('[1]PWS Information'!$E$10="CWS",U3174="Multiple Family Residence",'[1]PWS Information'!$E$11="Yes",Q3174="Lead")),
(AND('[1]PWS Information'!$E$10="NTNC",Q3174="Lead")))),"Tier 1",
IF((OR((AND('[1]PWS Information'!$E$10="CWS",U3174="Multiple Family Residence",'[1]PWS Information'!$E$11="No",Q3174="Lead")),
(AND('[1]PWS Information'!$E$10="CWS",U3174="Other",Q3174="Lead")),
(AND('[1]PWS Information'!$E$10="CWS",U3174="Building",Q3174="Lead")))),"Tier 2",
IF((OR((AND('[1]PWS Information'!$E$10="CWS",U3174="Single Family Residence",Q3174="Galvanized Requiring Replacement")),
(AND('[1]PWS Information'!$E$10="CWS",U3174="Single Family Residence",Q3174="Galvanized Requiring Replacement",R3174="Yes")),
(AND('[1]PWS Information'!$E$10="NTNC",Q3174="Galvanized Requiring Replacement")),
(AND('[1]PWS Information'!$E$10="NTNC",U3174="Single Family Residence",R3174="Yes")))),"Tier 3",
IF((OR((AND('[1]PWS Information'!$E$10="CWS",U3174="Single Family Residence",S3174="Yes",Q3174="Non-Lead", J3174="Non-Lead - Copper",L3174="Before 1989")),
(AND('[1]PWS Information'!$E$10="CWS",U3174="Single Family Residence",S3174="Yes",Q3174="Non-Lead", N3174="Non-Lead - Copper",O3174="Before 1989")))),"Tier 4",
IF((OR((AND('[1]PWS Information'!$E$10="NTNC",Q3174="Non-Lead")),
(AND('[1]PWS Information'!$E$10="CWS",Q3174="Non-Lead",S3174="")),
(AND('[1]PWS Information'!$E$10="CWS",Q3174="Non-Lead",S3174="No")),
(AND('[1]PWS Information'!$E$10="CWS",Q3174="Non-Lead",S3174="Don't Know")),
(AND('[1]PWS Information'!$E$10="CWS",Q3174="Non-Lead", J3174="Non-Lead - Copper", S3174="Yes", L3174="Between 1989 and 2014")),
(AND('[1]PWS Information'!$E$10="CWS",Q3174="Non-Lead", J3174="Non-Lead - Copper", S3174="Yes", L3174="After 2014")),
(AND('[1]PWS Information'!$E$10="CWS",Q3174="Non-Lead", J3174="Non-Lead - Copper", S3174="Yes", L3174="Unknown")),
(AND('[1]PWS Information'!$E$10="CWS",Q3174="Non-Lead", N3174="Non-Lead - Copper", S3174="Yes", O3174="Between 1989 and 2014")),
(AND('[1]PWS Information'!$E$10="CWS",Q3174="Non-Lead", N3174="Non-Lead - Copper", S3174="Yes", O3174="After 2014")),
(AND('[1]PWS Information'!$E$10="CWS",Q3174="Non-Lead", N3174="Non-Lead - Copper", S3174="Yes", O3174="Unknown")),
(AND('[1]PWS Information'!$E$10="CWS",Q3174="Unknown")),
(AND('[1]PWS Information'!$E$10="NTNC",Q3174="Unknown")))),"Tier 5",
"")))))</f>
        <v>Tier 5</v>
      </c>
      <c r="Z3174" s="71"/>
      <c r="AA3174" s="71"/>
    </row>
    <row r="3175" spans="1:27" ht="72" x14ac:dyDescent="0.3">
      <c r="A3175" s="1"/>
      <c r="B3175" s="70" t="s">
        <v>886</v>
      </c>
      <c r="C3175" s="60">
        <v>154</v>
      </c>
      <c r="D3175" s="61" t="s">
        <v>825</v>
      </c>
      <c r="E3175" s="61" t="s">
        <v>128</v>
      </c>
      <c r="F3175" s="61">
        <v>78640</v>
      </c>
      <c r="G3175" s="62" t="s">
        <v>677</v>
      </c>
      <c r="H3175" s="63">
        <v>29.964322200000002</v>
      </c>
      <c r="I3175" s="64">
        <v>-97.818361111111102</v>
      </c>
      <c r="J3175" s="65" t="s">
        <v>50</v>
      </c>
      <c r="K3175" s="66" t="s">
        <v>51</v>
      </c>
      <c r="L3175" s="62" t="s">
        <v>52</v>
      </c>
      <c r="M3175" s="69"/>
      <c r="N3175" s="65" t="s">
        <v>50</v>
      </c>
      <c r="O3175" s="66" t="s">
        <v>52</v>
      </c>
      <c r="P3175" s="69"/>
      <c r="Q3175" s="55" t="str">
        <f t="shared" si="49"/>
        <v>Non-Lead</v>
      </c>
      <c r="R3175" s="70" t="s">
        <v>51</v>
      </c>
      <c r="S3175" s="70" t="s">
        <v>51</v>
      </c>
      <c r="T3175" s="70"/>
      <c r="U3175" s="71" t="s">
        <v>53</v>
      </c>
      <c r="V3175" s="71" t="s">
        <v>51</v>
      </c>
      <c r="W3175" s="71" t="s">
        <v>51</v>
      </c>
      <c r="X3175" s="71" t="s">
        <v>51</v>
      </c>
      <c r="Y3175" s="72" t="str">
        <f>IF((OR((AND('[1]PWS Information'!$E$10="CWS",U3175="Single Family Residence",Q3175="Lead")),
(AND('[1]PWS Information'!$E$10="CWS",U3175="Multiple Family Residence",'[1]PWS Information'!$E$11="Yes",Q3175="Lead")),
(AND('[1]PWS Information'!$E$10="NTNC",Q3175="Lead")))),"Tier 1",
IF((OR((AND('[1]PWS Information'!$E$10="CWS",U3175="Multiple Family Residence",'[1]PWS Information'!$E$11="No",Q3175="Lead")),
(AND('[1]PWS Information'!$E$10="CWS",U3175="Other",Q3175="Lead")),
(AND('[1]PWS Information'!$E$10="CWS",U3175="Building",Q3175="Lead")))),"Tier 2",
IF((OR((AND('[1]PWS Information'!$E$10="CWS",U3175="Single Family Residence",Q3175="Galvanized Requiring Replacement")),
(AND('[1]PWS Information'!$E$10="CWS",U3175="Single Family Residence",Q3175="Galvanized Requiring Replacement",R3175="Yes")),
(AND('[1]PWS Information'!$E$10="NTNC",Q3175="Galvanized Requiring Replacement")),
(AND('[1]PWS Information'!$E$10="NTNC",U3175="Single Family Residence",R3175="Yes")))),"Tier 3",
IF((OR((AND('[1]PWS Information'!$E$10="CWS",U3175="Single Family Residence",S3175="Yes",Q3175="Non-Lead", J3175="Non-Lead - Copper",L3175="Before 1989")),
(AND('[1]PWS Information'!$E$10="CWS",U3175="Single Family Residence",S3175="Yes",Q3175="Non-Lead", N3175="Non-Lead - Copper",O3175="Before 1989")))),"Tier 4",
IF((OR((AND('[1]PWS Information'!$E$10="NTNC",Q3175="Non-Lead")),
(AND('[1]PWS Information'!$E$10="CWS",Q3175="Non-Lead",S3175="")),
(AND('[1]PWS Information'!$E$10="CWS",Q3175="Non-Lead",S3175="No")),
(AND('[1]PWS Information'!$E$10="CWS",Q3175="Non-Lead",S3175="Don't Know")),
(AND('[1]PWS Information'!$E$10="CWS",Q3175="Non-Lead", J3175="Non-Lead - Copper", S3175="Yes", L3175="Between 1989 and 2014")),
(AND('[1]PWS Information'!$E$10="CWS",Q3175="Non-Lead", J3175="Non-Lead - Copper", S3175="Yes", L3175="After 2014")),
(AND('[1]PWS Information'!$E$10="CWS",Q3175="Non-Lead", J3175="Non-Lead - Copper", S3175="Yes", L3175="Unknown")),
(AND('[1]PWS Information'!$E$10="CWS",Q3175="Non-Lead", N3175="Non-Lead - Copper", S3175="Yes", O3175="Between 1989 and 2014")),
(AND('[1]PWS Information'!$E$10="CWS",Q3175="Non-Lead", N3175="Non-Lead - Copper", S3175="Yes", O3175="After 2014")),
(AND('[1]PWS Information'!$E$10="CWS",Q3175="Non-Lead", N3175="Non-Lead - Copper", S3175="Yes", O3175="Unknown")),
(AND('[1]PWS Information'!$E$10="CWS",Q3175="Unknown")),
(AND('[1]PWS Information'!$E$10="NTNC",Q3175="Unknown")))),"Tier 5",
"")))))</f>
        <v>Tier 5</v>
      </c>
      <c r="Z3175" s="71"/>
      <c r="AA3175" s="71"/>
    </row>
    <row r="3176" spans="1:27" ht="72" x14ac:dyDescent="0.3">
      <c r="A3176" s="1"/>
      <c r="B3176" s="70" t="s">
        <v>887</v>
      </c>
      <c r="C3176" s="60">
        <v>155</v>
      </c>
      <c r="D3176" s="61" t="s">
        <v>825</v>
      </c>
      <c r="E3176" s="61" t="s">
        <v>128</v>
      </c>
      <c r="F3176" s="61">
        <v>78640</v>
      </c>
      <c r="G3176" s="62" t="s">
        <v>677</v>
      </c>
      <c r="H3176" s="63">
        <v>29.96405</v>
      </c>
      <c r="I3176" s="64">
        <v>-97.818705555555496</v>
      </c>
      <c r="J3176" s="65" t="s">
        <v>50</v>
      </c>
      <c r="K3176" s="66" t="s">
        <v>51</v>
      </c>
      <c r="L3176" s="62" t="s">
        <v>52</v>
      </c>
      <c r="M3176" s="69"/>
      <c r="N3176" s="65" t="s">
        <v>50</v>
      </c>
      <c r="O3176" s="66" t="s">
        <v>52</v>
      </c>
      <c r="P3176" s="69"/>
      <c r="Q3176" s="55" t="str">
        <f t="shared" si="49"/>
        <v>Non-Lead</v>
      </c>
      <c r="R3176" s="70" t="s">
        <v>51</v>
      </c>
      <c r="S3176" s="70" t="s">
        <v>51</v>
      </c>
      <c r="T3176" s="70"/>
      <c r="U3176" s="71" t="s">
        <v>53</v>
      </c>
      <c r="V3176" s="71" t="s">
        <v>51</v>
      </c>
      <c r="W3176" s="71" t="s">
        <v>51</v>
      </c>
      <c r="X3176" s="71" t="s">
        <v>51</v>
      </c>
      <c r="Y3176" s="72" t="str">
        <f>IF((OR((AND('[1]PWS Information'!$E$10="CWS",U3176="Single Family Residence",Q3176="Lead")),
(AND('[1]PWS Information'!$E$10="CWS",U3176="Multiple Family Residence",'[1]PWS Information'!$E$11="Yes",Q3176="Lead")),
(AND('[1]PWS Information'!$E$10="NTNC",Q3176="Lead")))),"Tier 1",
IF((OR((AND('[1]PWS Information'!$E$10="CWS",U3176="Multiple Family Residence",'[1]PWS Information'!$E$11="No",Q3176="Lead")),
(AND('[1]PWS Information'!$E$10="CWS",U3176="Other",Q3176="Lead")),
(AND('[1]PWS Information'!$E$10="CWS",U3176="Building",Q3176="Lead")))),"Tier 2",
IF((OR((AND('[1]PWS Information'!$E$10="CWS",U3176="Single Family Residence",Q3176="Galvanized Requiring Replacement")),
(AND('[1]PWS Information'!$E$10="CWS",U3176="Single Family Residence",Q3176="Galvanized Requiring Replacement",R3176="Yes")),
(AND('[1]PWS Information'!$E$10="NTNC",Q3176="Galvanized Requiring Replacement")),
(AND('[1]PWS Information'!$E$10="NTNC",U3176="Single Family Residence",R3176="Yes")))),"Tier 3",
IF((OR((AND('[1]PWS Information'!$E$10="CWS",U3176="Single Family Residence",S3176="Yes",Q3176="Non-Lead", J3176="Non-Lead - Copper",L3176="Before 1989")),
(AND('[1]PWS Information'!$E$10="CWS",U3176="Single Family Residence",S3176="Yes",Q3176="Non-Lead", N3176="Non-Lead - Copper",O3176="Before 1989")))),"Tier 4",
IF((OR((AND('[1]PWS Information'!$E$10="NTNC",Q3176="Non-Lead")),
(AND('[1]PWS Information'!$E$10="CWS",Q3176="Non-Lead",S3176="")),
(AND('[1]PWS Information'!$E$10="CWS",Q3176="Non-Lead",S3176="No")),
(AND('[1]PWS Information'!$E$10="CWS",Q3176="Non-Lead",S3176="Don't Know")),
(AND('[1]PWS Information'!$E$10="CWS",Q3176="Non-Lead", J3176="Non-Lead - Copper", S3176="Yes", L3176="Between 1989 and 2014")),
(AND('[1]PWS Information'!$E$10="CWS",Q3176="Non-Lead", J3176="Non-Lead - Copper", S3176="Yes", L3176="After 2014")),
(AND('[1]PWS Information'!$E$10="CWS",Q3176="Non-Lead", J3176="Non-Lead - Copper", S3176="Yes", L3176="Unknown")),
(AND('[1]PWS Information'!$E$10="CWS",Q3176="Non-Lead", N3176="Non-Lead - Copper", S3176="Yes", O3176="Between 1989 and 2014")),
(AND('[1]PWS Information'!$E$10="CWS",Q3176="Non-Lead", N3176="Non-Lead - Copper", S3176="Yes", O3176="After 2014")),
(AND('[1]PWS Information'!$E$10="CWS",Q3176="Non-Lead", N3176="Non-Lead - Copper", S3176="Yes", O3176="Unknown")),
(AND('[1]PWS Information'!$E$10="CWS",Q3176="Unknown")),
(AND('[1]PWS Information'!$E$10="NTNC",Q3176="Unknown")))),"Tier 5",
"")))))</f>
        <v>Tier 5</v>
      </c>
      <c r="Z3176" s="71"/>
      <c r="AA3176" s="71"/>
    </row>
    <row r="3177" spans="1:27" ht="72" x14ac:dyDescent="0.3">
      <c r="A3177" s="1"/>
      <c r="B3177" s="70" t="s">
        <v>888</v>
      </c>
      <c r="C3177" s="60">
        <v>171</v>
      </c>
      <c r="D3177" s="61" t="s">
        <v>825</v>
      </c>
      <c r="E3177" s="61" t="s">
        <v>128</v>
      </c>
      <c r="F3177" s="61">
        <v>78640</v>
      </c>
      <c r="G3177" s="62" t="s">
        <v>677</v>
      </c>
      <c r="H3177" s="63">
        <v>29.964202799999999</v>
      </c>
      <c r="I3177" s="64">
        <v>-97.818913888888801</v>
      </c>
      <c r="J3177" s="65" t="s">
        <v>50</v>
      </c>
      <c r="K3177" s="66" t="s">
        <v>51</v>
      </c>
      <c r="L3177" s="62" t="s">
        <v>52</v>
      </c>
      <c r="M3177" s="69"/>
      <c r="N3177" s="65" t="s">
        <v>50</v>
      </c>
      <c r="O3177" s="66" t="s">
        <v>52</v>
      </c>
      <c r="P3177" s="69"/>
      <c r="Q3177" s="55" t="str">
        <f t="shared" si="49"/>
        <v>Non-Lead</v>
      </c>
      <c r="R3177" s="70" t="s">
        <v>51</v>
      </c>
      <c r="S3177" s="70" t="s">
        <v>51</v>
      </c>
      <c r="T3177" s="70"/>
      <c r="U3177" s="71" t="s">
        <v>53</v>
      </c>
      <c r="V3177" s="71" t="s">
        <v>51</v>
      </c>
      <c r="W3177" s="71" t="s">
        <v>51</v>
      </c>
      <c r="X3177" s="71" t="s">
        <v>51</v>
      </c>
      <c r="Y3177" s="72" t="str">
        <f>IF((OR((AND('[1]PWS Information'!$E$10="CWS",U3177="Single Family Residence",Q3177="Lead")),
(AND('[1]PWS Information'!$E$10="CWS",U3177="Multiple Family Residence",'[1]PWS Information'!$E$11="Yes",Q3177="Lead")),
(AND('[1]PWS Information'!$E$10="NTNC",Q3177="Lead")))),"Tier 1",
IF((OR((AND('[1]PWS Information'!$E$10="CWS",U3177="Multiple Family Residence",'[1]PWS Information'!$E$11="No",Q3177="Lead")),
(AND('[1]PWS Information'!$E$10="CWS",U3177="Other",Q3177="Lead")),
(AND('[1]PWS Information'!$E$10="CWS",U3177="Building",Q3177="Lead")))),"Tier 2",
IF((OR((AND('[1]PWS Information'!$E$10="CWS",U3177="Single Family Residence",Q3177="Galvanized Requiring Replacement")),
(AND('[1]PWS Information'!$E$10="CWS",U3177="Single Family Residence",Q3177="Galvanized Requiring Replacement",R3177="Yes")),
(AND('[1]PWS Information'!$E$10="NTNC",Q3177="Galvanized Requiring Replacement")),
(AND('[1]PWS Information'!$E$10="NTNC",U3177="Single Family Residence",R3177="Yes")))),"Tier 3",
IF((OR((AND('[1]PWS Information'!$E$10="CWS",U3177="Single Family Residence",S3177="Yes",Q3177="Non-Lead", J3177="Non-Lead - Copper",L3177="Before 1989")),
(AND('[1]PWS Information'!$E$10="CWS",U3177="Single Family Residence",S3177="Yes",Q3177="Non-Lead", N3177="Non-Lead - Copper",O3177="Before 1989")))),"Tier 4",
IF((OR((AND('[1]PWS Information'!$E$10="NTNC",Q3177="Non-Lead")),
(AND('[1]PWS Information'!$E$10="CWS",Q3177="Non-Lead",S3177="")),
(AND('[1]PWS Information'!$E$10="CWS",Q3177="Non-Lead",S3177="No")),
(AND('[1]PWS Information'!$E$10="CWS",Q3177="Non-Lead",S3177="Don't Know")),
(AND('[1]PWS Information'!$E$10="CWS",Q3177="Non-Lead", J3177="Non-Lead - Copper", S3177="Yes", L3177="Between 1989 and 2014")),
(AND('[1]PWS Information'!$E$10="CWS",Q3177="Non-Lead", J3177="Non-Lead - Copper", S3177="Yes", L3177="After 2014")),
(AND('[1]PWS Information'!$E$10="CWS",Q3177="Non-Lead", J3177="Non-Lead - Copper", S3177="Yes", L3177="Unknown")),
(AND('[1]PWS Information'!$E$10="CWS",Q3177="Non-Lead", N3177="Non-Lead - Copper", S3177="Yes", O3177="Between 1989 and 2014")),
(AND('[1]PWS Information'!$E$10="CWS",Q3177="Non-Lead", N3177="Non-Lead - Copper", S3177="Yes", O3177="After 2014")),
(AND('[1]PWS Information'!$E$10="CWS",Q3177="Non-Lead", N3177="Non-Lead - Copper", S3177="Yes", O3177="Unknown")),
(AND('[1]PWS Information'!$E$10="CWS",Q3177="Unknown")),
(AND('[1]PWS Information'!$E$10="NTNC",Q3177="Unknown")))),"Tier 5",
"")))))</f>
        <v>Tier 5</v>
      </c>
      <c r="Z3177" s="71"/>
      <c r="AA3177" s="71"/>
    </row>
    <row r="3178" spans="1:27" ht="72" x14ac:dyDescent="0.3">
      <c r="A3178" s="17"/>
      <c r="B3178" s="70" t="s">
        <v>889</v>
      </c>
      <c r="C3178" s="60">
        <v>202</v>
      </c>
      <c r="D3178" s="61" t="s">
        <v>825</v>
      </c>
      <c r="E3178" s="61" t="s">
        <v>128</v>
      </c>
      <c r="F3178" s="61">
        <v>78640</v>
      </c>
      <c r="G3178" s="62" t="s">
        <v>677</v>
      </c>
      <c r="H3178" s="63">
        <v>29.964841700000001</v>
      </c>
      <c r="I3178" s="64">
        <v>-97.818880555555495</v>
      </c>
      <c r="J3178" s="65" t="s">
        <v>50</v>
      </c>
      <c r="K3178" s="66" t="s">
        <v>51</v>
      </c>
      <c r="L3178" s="62" t="s">
        <v>52</v>
      </c>
      <c r="M3178" s="69"/>
      <c r="N3178" s="65" t="s">
        <v>50</v>
      </c>
      <c r="O3178" s="66" t="s">
        <v>52</v>
      </c>
      <c r="P3178" s="69"/>
      <c r="Q3178" s="55" t="str">
        <f t="shared" si="49"/>
        <v>Non-Lead</v>
      </c>
      <c r="R3178" s="70" t="s">
        <v>51</v>
      </c>
      <c r="S3178" s="70" t="s">
        <v>51</v>
      </c>
      <c r="T3178" s="70"/>
      <c r="U3178" s="71" t="s">
        <v>53</v>
      </c>
      <c r="V3178" s="71" t="s">
        <v>51</v>
      </c>
      <c r="W3178" s="71" t="s">
        <v>51</v>
      </c>
      <c r="X3178" s="71" t="s">
        <v>51</v>
      </c>
      <c r="Y3178" s="72" t="str">
        <f>IF((OR((AND('[1]PWS Information'!$E$10="CWS",U3178="Single Family Residence",Q3178="Lead")),
(AND('[1]PWS Information'!$E$10="CWS",U3178="Multiple Family Residence",'[1]PWS Information'!$E$11="Yes",Q3178="Lead")),
(AND('[1]PWS Information'!$E$10="NTNC",Q3178="Lead")))),"Tier 1",
IF((OR((AND('[1]PWS Information'!$E$10="CWS",U3178="Multiple Family Residence",'[1]PWS Information'!$E$11="No",Q3178="Lead")),
(AND('[1]PWS Information'!$E$10="CWS",U3178="Other",Q3178="Lead")),
(AND('[1]PWS Information'!$E$10="CWS",U3178="Building",Q3178="Lead")))),"Tier 2",
IF((OR((AND('[1]PWS Information'!$E$10="CWS",U3178="Single Family Residence",Q3178="Galvanized Requiring Replacement")),
(AND('[1]PWS Information'!$E$10="CWS",U3178="Single Family Residence",Q3178="Galvanized Requiring Replacement",R3178="Yes")),
(AND('[1]PWS Information'!$E$10="NTNC",Q3178="Galvanized Requiring Replacement")),
(AND('[1]PWS Information'!$E$10="NTNC",U3178="Single Family Residence",R3178="Yes")))),"Tier 3",
IF((OR((AND('[1]PWS Information'!$E$10="CWS",U3178="Single Family Residence",S3178="Yes",Q3178="Non-Lead", J3178="Non-Lead - Copper",L3178="Before 1989")),
(AND('[1]PWS Information'!$E$10="CWS",U3178="Single Family Residence",S3178="Yes",Q3178="Non-Lead", N3178="Non-Lead - Copper",O3178="Before 1989")))),"Tier 4",
IF((OR((AND('[1]PWS Information'!$E$10="NTNC",Q3178="Non-Lead")),
(AND('[1]PWS Information'!$E$10="CWS",Q3178="Non-Lead",S3178="")),
(AND('[1]PWS Information'!$E$10="CWS",Q3178="Non-Lead",S3178="No")),
(AND('[1]PWS Information'!$E$10="CWS",Q3178="Non-Lead",S3178="Don't Know")),
(AND('[1]PWS Information'!$E$10="CWS",Q3178="Non-Lead", J3178="Non-Lead - Copper", S3178="Yes", L3178="Between 1989 and 2014")),
(AND('[1]PWS Information'!$E$10="CWS",Q3178="Non-Lead", J3178="Non-Lead - Copper", S3178="Yes", L3178="After 2014")),
(AND('[1]PWS Information'!$E$10="CWS",Q3178="Non-Lead", J3178="Non-Lead - Copper", S3178="Yes", L3178="Unknown")),
(AND('[1]PWS Information'!$E$10="CWS",Q3178="Non-Lead", N3178="Non-Lead - Copper", S3178="Yes", O3178="Between 1989 and 2014")),
(AND('[1]PWS Information'!$E$10="CWS",Q3178="Non-Lead", N3178="Non-Lead - Copper", S3178="Yes", O3178="After 2014")),
(AND('[1]PWS Information'!$E$10="CWS",Q3178="Non-Lead", N3178="Non-Lead - Copper", S3178="Yes", O3178="Unknown")),
(AND('[1]PWS Information'!$E$10="CWS",Q3178="Unknown")),
(AND('[1]PWS Information'!$E$10="NTNC",Q3178="Unknown")))),"Tier 5",
"")))))</f>
        <v>Tier 5</v>
      </c>
      <c r="Z3178" s="71"/>
      <c r="AA3178" s="71"/>
    </row>
    <row r="3179" spans="1:27" ht="72" x14ac:dyDescent="0.3">
      <c r="A3179" s="1"/>
      <c r="B3179" s="70" t="s">
        <v>890</v>
      </c>
      <c r="C3179" s="60">
        <v>217</v>
      </c>
      <c r="D3179" s="61" t="s">
        <v>825</v>
      </c>
      <c r="E3179" s="61" t="s">
        <v>128</v>
      </c>
      <c r="F3179" s="61">
        <v>78640</v>
      </c>
      <c r="G3179" s="62" t="s">
        <v>677</v>
      </c>
      <c r="H3179" s="63">
        <v>29.964725000000001</v>
      </c>
      <c r="I3179" s="64">
        <v>-97.819433333333293</v>
      </c>
      <c r="J3179" s="65" t="s">
        <v>50</v>
      </c>
      <c r="K3179" s="66" t="s">
        <v>51</v>
      </c>
      <c r="L3179" s="62" t="s">
        <v>52</v>
      </c>
      <c r="M3179" s="69"/>
      <c r="N3179" s="65" t="s">
        <v>50</v>
      </c>
      <c r="O3179" s="66" t="s">
        <v>52</v>
      </c>
      <c r="P3179" s="69"/>
      <c r="Q3179" s="55" t="str">
        <f t="shared" si="49"/>
        <v>Non-Lead</v>
      </c>
      <c r="R3179" s="70" t="s">
        <v>51</v>
      </c>
      <c r="S3179" s="70" t="s">
        <v>51</v>
      </c>
      <c r="T3179" s="70"/>
      <c r="U3179" s="71" t="s">
        <v>53</v>
      </c>
      <c r="V3179" s="71" t="s">
        <v>51</v>
      </c>
      <c r="W3179" s="71" t="s">
        <v>51</v>
      </c>
      <c r="X3179" s="71" t="s">
        <v>51</v>
      </c>
      <c r="Y3179" s="72" t="str">
        <f>IF((OR((AND('[1]PWS Information'!$E$10="CWS",U3179="Single Family Residence",Q3179="Lead")),
(AND('[1]PWS Information'!$E$10="CWS",U3179="Multiple Family Residence",'[1]PWS Information'!$E$11="Yes",Q3179="Lead")),
(AND('[1]PWS Information'!$E$10="NTNC",Q3179="Lead")))),"Tier 1",
IF((OR((AND('[1]PWS Information'!$E$10="CWS",U3179="Multiple Family Residence",'[1]PWS Information'!$E$11="No",Q3179="Lead")),
(AND('[1]PWS Information'!$E$10="CWS",U3179="Other",Q3179="Lead")),
(AND('[1]PWS Information'!$E$10="CWS",U3179="Building",Q3179="Lead")))),"Tier 2",
IF((OR((AND('[1]PWS Information'!$E$10="CWS",U3179="Single Family Residence",Q3179="Galvanized Requiring Replacement")),
(AND('[1]PWS Information'!$E$10="CWS",U3179="Single Family Residence",Q3179="Galvanized Requiring Replacement",R3179="Yes")),
(AND('[1]PWS Information'!$E$10="NTNC",Q3179="Galvanized Requiring Replacement")),
(AND('[1]PWS Information'!$E$10="NTNC",U3179="Single Family Residence",R3179="Yes")))),"Tier 3",
IF((OR((AND('[1]PWS Information'!$E$10="CWS",U3179="Single Family Residence",S3179="Yes",Q3179="Non-Lead", J3179="Non-Lead - Copper",L3179="Before 1989")),
(AND('[1]PWS Information'!$E$10="CWS",U3179="Single Family Residence",S3179="Yes",Q3179="Non-Lead", N3179="Non-Lead - Copper",O3179="Before 1989")))),"Tier 4",
IF((OR((AND('[1]PWS Information'!$E$10="NTNC",Q3179="Non-Lead")),
(AND('[1]PWS Information'!$E$10="CWS",Q3179="Non-Lead",S3179="")),
(AND('[1]PWS Information'!$E$10="CWS",Q3179="Non-Lead",S3179="No")),
(AND('[1]PWS Information'!$E$10="CWS",Q3179="Non-Lead",S3179="Don't Know")),
(AND('[1]PWS Information'!$E$10="CWS",Q3179="Non-Lead", J3179="Non-Lead - Copper", S3179="Yes", L3179="Between 1989 and 2014")),
(AND('[1]PWS Information'!$E$10="CWS",Q3179="Non-Lead", J3179="Non-Lead - Copper", S3179="Yes", L3179="After 2014")),
(AND('[1]PWS Information'!$E$10="CWS",Q3179="Non-Lead", J3179="Non-Lead - Copper", S3179="Yes", L3179="Unknown")),
(AND('[1]PWS Information'!$E$10="CWS",Q3179="Non-Lead", N3179="Non-Lead - Copper", S3179="Yes", O3179="Between 1989 and 2014")),
(AND('[1]PWS Information'!$E$10="CWS",Q3179="Non-Lead", N3179="Non-Lead - Copper", S3179="Yes", O3179="After 2014")),
(AND('[1]PWS Information'!$E$10="CWS",Q3179="Non-Lead", N3179="Non-Lead - Copper", S3179="Yes", O3179="Unknown")),
(AND('[1]PWS Information'!$E$10="CWS",Q3179="Unknown")),
(AND('[1]PWS Information'!$E$10="NTNC",Q3179="Unknown")))),"Tier 5",
"")))))</f>
        <v>Tier 5</v>
      </c>
      <c r="Z3179" s="71"/>
      <c r="AA3179" s="71"/>
    </row>
    <row r="3180" spans="1:27" ht="72" x14ac:dyDescent="0.3">
      <c r="A3180" s="1"/>
      <c r="B3180" s="70" t="s">
        <v>891</v>
      </c>
      <c r="C3180" s="60">
        <v>116</v>
      </c>
      <c r="D3180" s="61" t="s">
        <v>857</v>
      </c>
      <c r="E3180" s="61" t="s">
        <v>128</v>
      </c>
      <c r="F3180" s="61">
        <v>78640</v>
      </c>
      <c r="G3180" s="62" t="s">
        <v>677</v>
      </c>
      <c r="H3180" s="63">
        <v>29.963172199999999</v>
      </c>
      <c r="I3180" s="64">
        <v>-97.818061111111106</v>
      </c>
      <c r="J3180" s="65" t="s">
        <v>50</v>
      </c>
      <c r="K3180" s="66" t="s">
        <v>51</v>
      </c>
      <c r="L3180" s="62" t="s">
        <v>52</v>
      </c>
      <c r="M3180" s="69"/>
      <c r="N3180" s="65" t="s">
        <v>50</v>
      </c>
      <c r="O3180" s="66" t="s">
        <v>52</v>
      </c>
      <c r="P3180" s="69"/>
      <c r="Q3180" s="55" t="str">
        <f t="shared" si="49"/>
        <v>Non-Lead</v>
      </c>
      <c r="R3180" s="70" t="s">
        <v>51</v>
      </c>
      <c r="S3180" s="70" t="s">
        <v>51</v>
      </c>
      <c r="T3180" s="70"/>
      <c r="U3180" s="71" t="s">
        <v>53</v>
      </c>
      <c r="V3180" s="71" t="s">
        <v>51</v>
      </c>
      <c r="W3180" s="71" t="s">
        <v>51</v>
      </c>
      <c r="X3180" s="71" t="s">
        <v>51</v>
      </c>
      <c r="Y3180" s="72" t="str">
        <f>IF((OR((AND('[1]PWS Information'!$E$10="CWS",U3180="Single Family Residence",Q3180="Lead")),
(AND('[1]PWS Information'!$E$10="CWS",U3180="Multiple Family Residence",'[1]PWS Information'!$E$11="Yes",Q3180="Lead")),
(AND('[1]PWS Information'!$E$10="NTNC",Q3180="Lead")))),"Tier 1",
IF((OR((AND('[1]PWS Information'!$E$10="CWS",U3180="Multiple Family Residence",'[1]PWS Information'!$E$11="No",Q3180="Lead")),
(AND('[1]PWS Information'!$E$10="CWS",U3180="Other",Q3180="Lead")),
(AND('[1]PWS Information'!$E$10="CWS",U3180="Building",Q3180="Lead")))),"Tier 2",
IF((OR((AND('[1]PWS Information'!$E$10="CWS",U3180="Single Family Residence",Q3180="Galvanized Requiring Replacement")),
(AND('[1]PWS Information'!$E$10="CWS",U3180="Single Family Residence",Q3180="Galvanized Requiring Replacement",R3180="Yes")),
(AND('[1]PWS Information'!$E$10="NTNC",Q3180="Galvanized Requiring Replacement")),
(AND('[1]PWS Information'!$E$10="NTNC",U3180="Single Family Residence",R3180="Yes")))),"Tier 3",
IF((OR((AND('[1]PWS Information'!$E$10="CWS",U3180="Single Family Residence",S3180="Yes",Q3180="Non-Lead", J3180="Non-Lead - Copper",L3180="Before 1989")),
(AND('[1]PWS Information'!$E$10="CWS",U3180="Single Family Residence",S3180="Yes",Q3180="Non-Lead", N3180="Non-Lead - Copper",O3180="Before 1989")))),"Tier 4",
IF((OR((AND('[1]PWS Information'!$E$10="NTNC",Q3180="Non-Lead")),
(AND('[1]PWS Information'!$E$10="CWS",Q3180="Non-Lead",S3180="")),
(AND('[1]PWS Information'!$E$10="CWS",Q3180="Non-Lead",S3180="No")),
(AND('[1]PWS Information'!$E$10="CWS",Q3180="Non-Lead",S3180="Don't Know")),
(AND('[1]PWS Information'!$E$10="CWS",Q3180="Non-Lead", J3180="Non-Lead - Copper", S3180="Yes", L3180="Between 1989 and 2014")),
(AND('[1]PWS Information'!$E$10="CWS",Q3180="Non-Lead", J3180="Non-Lead - Copper", S3180="Yes", L3180="After 2014")),
(AND('[1]PWS Information'!$E$10="CWS",Q3180="Non-Lead", J3180="Non-Lead - Copper", S3180="Yes", L3180="Unknown")),
(AND('[1]PWS Information'!$E$10="CWS",Q3180="Non-Lead", N3180="Non-Lead - Copper", S3180="Yes", O3180="Between 1989 and 2014")),
(AND('[1]PWS Information'!$E$10="CWS",Q3180="Non-Lead", N3180="Non-Lead - Copper", S3180="Yes", O3180="After 2014")),
(AND('[1]PWS Information'!$E$10="CWS",Q3180="Non-Lead", N3180="Non-Lead - Copper", S3180="Yes", O3180="Unknown")),
(AND('[1]PWS Information'!$E$10="CWS",Q3180="Unknown")),
(AND('[1]PWS Information'!$E$10="NTNC",Q3180="Unknown")))),"Tier 5",
"")))))</f>
        <v>Tier 5</v>
      </c>
      <c r="Z3180" s="71"/>
      <c r="AA3180" s="71"/>
    </row>
    <row r="3181" spans="1:27" ht="72" x14ac:dyDescent="0.3">
      <c r="A3181" s="1"/>
      <c r="B3181" s="70" t="s">
        <v>892</v>
      </c>
      <c r="C3181" s="60">
        <v>126</v>
      </c>
      <c r="D3181" s="61" t="s">
        <v>857</v>
      </c>
      <c r="E3181" s="61" t="s">
        <v>128</v>
      </c>
      <c r="F3181" s="61">
        <v>78640</v>
      </c>
      <c r="G3181" s="62" t="s">
        <v>677</v>
      </c>
      <c r="H3181" s="63">
        <v>29.963252799999999</v>
      </c>
      <c r="I3181" s="64">
        <v>-97.817944444444393</v>
      </c>
      <c r="J3181" s="65" t="s">
        <v>50</v>
      </c>
      <c r="K3181" s="66" t="s">
        <v>51</v>
      </c>
      <c r="L3181" s="62" t="s">
        <v>52</v>
      </c>
      <c r="M3181" s="69"/>
      <c r="N3181" s="65" t="s">
        <v>50</v>
      </c>
      <c r="O3181" s="66" t="s">
        <v>52</v>
      </c>
      <c r="P3181" s="69"/>
      <c r="Q3181" s="55" t="str">
        <f t="shared" si="49"/>
        <v>Non-Lead</v>
      </c>
      <c r="R3181" s="70" t="s">
        <v>51</v>
      </c>
      <c r="S3181" s="70" t="s">
        <v>51</v>
      </c>
      <c r="T3181" s="70"/>
      <c r="U3181" s="71" t="s">
        <v>53</v>
      </c>
      <c r="V3181" s="71" t="s">
        <v>51</v>
      </c>
      <c r="W3181" s="71" t="s">
        <v>51</v>
      </c>
      <c r="X3181" s="71" t="s">
        <v>51</v>
      </c>
      <c r="Y3181" s="72" t="str">
        <f>IF((OR((AND('[1]PWS Information'!$E$10="CWS",U3181="Single Family Residence",Q3181="Lead")),
(AND('[1]PWS Information'!$E$10="CWS",U3181="Multiple Family Residence",'[1]PWS Information'!$E$11="Yes",Q3181="Lead")),
(AND('[1]PWS Information'!$E$10="NTNC",Q3181="Lead")))),"Tier 1",
IF((OR((AND('[1]PWS Information'!$E$10="CWS",U3181="Multiple Family Residence",'[1]PWS Information'!$E$11="No",Q3181="Lead")),
(AND('[1]PWS Information'!$E$10="CWS",U3181="Other",Q3181="Lead")),
(AND('[1]PWS Information'!$E$10="CWS",U3181="Building",Q3181="Lead")))),"Tier 2",
IF((OR((AND('[1]PWS Information'!$E$10="CWS",U3181="Single Family Residence",Q3181="Galvanized Requiring Replacement")),
(AND('[1]PWS Information'!$E$10="CWS",U3181="Single Family Residence",Q3181="Galvanized Requiring Replacement",R3181="Yes")),
(AND('[1]PWS Information'!$E$10="NTNC",Q3181="Galvanized Requiring Replacement")),
(AND('[1]PWS Information'!$E$10="NTNC",U3181="Single Family Residence",R3181="Yes")))),"Tier 3",
IF((OR((AND('[1]PWS Information'!$E$10="CWS",U3181="Single Family Residence",S3181="Yes",Q3181="Non-Lead", J3181="Non-Lead - Copper",L3181="Before 1989")),
(AND('[1]PWS Information'!$E$10="CWS",U3181="Single Family Residence",S3181="Yes",Q3181="Non-Lead", N3181="Non-Lead - Copper",O3181="Before 1989")))),"Tier 4",
IF((OR((AND('[1]PWS Information'!$E$10="NTNC",Q3181="Non-Lead")),
(AND('[1]PWS Information'!$E$10="CWS",Q3181="Non-Lead",S3181="")),
(AND('[1]PWS Information'!$E$10="CWS",Q3181="Non-Lead",S3181="No")),
(AND('[1]PWS Information'!$E$10="CWS",Q3181="Non-Lead",S3181="Don't Know")),
(AND('[1]PWS Information'!$E$10="CWS",Q3181="Non-Lead", J3181="Non-Lead - Copper", S3181="Yes", L3181="Between 1989 and 2014")),
(AND('[1]PWS Information'!$E$10="CWS",Q3181="Non-Lead", J3181="Non-Lead - Copper", S3181="Yes", L3181="After 2014")),
(AND('[1]PWS Information'!$E$10="CWS",Q3181="Non-Lead", J3181="Non-Lead - Copper", S3181="Yes", L3181="Unknown")),
(AND('[1]PWS Information'!$E$10="CWS",Q3181="Non-Lead", N3181="Non-Lead - Copper", S3181="Yes", O3181="Between 1989 and 2014")),
(AND('[1]PWS Information'!$E$10="CWS",Q3181="Non-Lead", N3181="Non-Lead - Copper", S3181="Yes", O3181="After 2014")),
(AND('[1]PWS Information'!$E$10="CWS",Q3181="Non-Lead", N3181="Non-Lead - Copper", S3181="Yes", O3181="Unknown")),
(AND('[1]PWS Information'!$E$10="CWS",Q3181="Unknown")),
(AND('[1]PWS Information'!$E$10="NTNC",Q3181="Unknown")))),"Tier 5",
"")))))</f>
        <v>Tier 5</v>
      </c>
      <c r="Z3181" s="71"/>
      <c r="AA3181" s="71"/>
    </row>
    <row r="3182" spans="1:27" ht="72" x14ac:dyDescent="0.3">
      <c r="A3182" s="17"/>
      <c r="B3182" s="70" t="s">
        <v>893</v>
      </c>
      <c r="C3182" s="60">
        <v>134</v>
      </c>
      <c r="D3182" s="61" t="s">
        <v>857</v>
      </c>
      <c r="E3182" s="61" t="s">
        <v>128</v>
      </c>
      <c r="F3182" s="61">
        <v>78640</v>
      </c>
      <c r="G3182" s="62" t="s">
        <v>677</v>
      </c>
      <c r="H3182" s="63">
        <v>29.963366700000002</v>
      </c>
      <c r="I3182" s="64">
        <v>-97.817875000000001</v>
      </c>
      <c r="J3182" s="65" t="s">
        <v>50</v>
      </c>
      <c r="K3182" s="66" t="s">
        <v>51</v>
      </c>
      <c r="L3182" s="62" t="s">
        <v>52</v>
      </c>
      <c r="M3182" s="69"/>
      <c r="N3182" s="65" t="s">
        <v>50</v>
      </c>
      <c r="O3182" s="66" t="s">
        <v>52</v>
      </c>
      <c r="P3182" s="69"/>
      <c r="Q3182" s="55" t="str">
        <f t="shared" si="49"/>
        <v>Non-Lead</v>
      </c>
      <c r="R3182" s="70" t="s">
        <v>51</v>
      </c>
      <c r="S3182" s="70" t="s">
        <v>51</v>
      </c>
      <c r="T3182" s="70"/>
      <c r="U3182" s="71" t="s">
        <v>53</v>
      </c>
      <c r="V3182" s="71" t="s">
        <v>51</v>
      </c>
      <c r="W3182" s="71" t="s">
        <v>51</v>
      </c>
      <c r="X3182" s="71" t="s">
        <v>51</v>
      </c>
      <c r="Y3182" s="72" t="str">
        <f>IF((OR((AND('[1]PWS Information'!$E$10="CWS",U3182="Single Family Residence",Q3182="Lead")),
(AND('[1]PWS Information'!$E$10="CWS",U3182="Multiple Family Residence",'[1]PWS Information'!$E$11="Yes",Q3182="Lead")),
(AND('[1]PWS Information'!$E$10="NTNC",Q3182="Lead")))),"Tier 1",
IF((OR((AND('[1]PWS Information'!$E$10="CWS",U3182="Multiple Family Residence",'[1]PWS Information'!$E$11="No",Q3182="Lead")),
(AND('[1]PWS Information'!$E$10="CWS",U3182="Other",Q3182="Lead")),
(AND('[1]PWS Information'!$E$10="CWS",U3182="Building",Q3182="Lead")))),"Tier 2",
IF((OR((AND('[1]PWS Information'!$E$10="CWS",U3182="Single Family Residence",Q3182="Galvanized Requiring Replacement")),
(AND('[1]PWS Information'!$E$10="CWS",U3182="Single Family Residence",Q3182="Galvanized Requiring Replacement",R3182="Yes")),
(AND('[1]PWS Information'!$E$10="NTNC",Q3182="Galvanized Requiring Replacement")),
(AND('[1]PWS Information'!$E$10="NTNC",U3182="Single Family Residence",R3182="Yes")))),"Tier 3",
IF((OR((AND('[1]PWS Information'!$E$10="CWS",U3182="Single Family Residence",S3182="Yes",Q3182="Non-Lead", J3182="Non-Lead - Copper",L3182="Before 1989")),
(AND('[1]PWS Information'!$E$10="CWS",U3182="Single Family Residence",S3182="Yes",Q3182="Non-Lead", N3182="Non-Lead - Copper",O3182="Before 1989")))),"Tier 4",
IF((OR((AND('[1]PWS Information'!$E$10="NTNC",Q3182="Non-Lead")),
(AND('[1]PWS Information'!$E$10="CWS",Q3182="Non-Lead",S3182="")),
(AND('[1]PWS Information'!$E$10="CWS",Q3182="Non-Lead",S3182="No")),
(AND('[1]PWS Information'!$E$10="CWS",Q3182="Non-Lead",S3182="Don't Know")),
(AND('[1]PWS Information'!$E$10="CWS",Q3182="Non-Lead", J3182="Non-Lead - Copper", S3182="Yes", L3182="Between 1989 and 2014")),
(AND('[1]PWS Information'!$E$10="CWS",Q3182="Non-Lead", J3182="Non-Lead - Copper", S3182="Yes", L3182="After 2014")),
(AND('[1]PWS Information'!$E$10="CWS",Q3182="Non-Lead", J3182="Non-Lead - Copper", S3182="Yes", L3182="Unknown")),
(AND('[1]PWS Information'!$E$10="CWS",Q3182="Non-Lead", N3182="Non-Lead - Copper", S3182="Yes", O3182="Between 1989 and 2014")),
(AND('[1]PWS Information'!$E$10="CWS",Q3182="Non-Lead", N3182="Non-Lead - Copper", S3182="Yes", O3182="After 2014")),
(AND('[1]PWS Information'!$E$10="CWS",Q3182="Non-Lead", N3182="Non-Lead - Copper", S3182="Yes", O3182="Unknown")),
(AND('[1]PWS Information'!$E$10="CWS",Q3182="Unknown")),
(AND('[1]PWS Information'!$E$10="NTNC",Q3182="Unknown")))),"Tier 5",
"")))))</f>
        <v>Tier 5</v>
      </c>
      <c r="Z3182" s="71"/>
      <c r="AA3182" s="71"/>
    </row>
    <row r="3183" spans="1:27" ht="72" x14ac:dyDescent="0.3">
      <c r="A3183" s="1"/>
      <c r="B3183" s="70">
        <v>15642036</v>
      </c>
      <c r="C3183" s="60">
        <v>142</v>
      </c>
      <c r="D3183" s="61" t="s">
        <v>857</v>
      </c>
      <c r="E3183" s="61" t="s">
        <v>128</v>
      </c>
      <c r="F3183" s="61">
        <v>78640</v>
      </c>
      <c r="G3183" s="62" t="s">
        <v>677</v>
      </c>
      <c r="H3183" s="63">
        <v>29.9634167</v>
      </c>
      <c r="I3183" s="64">
        <v>-97.817749999999904</v>
      </c>
      <c r="J3183" s="65" t="s">
        <v>50</v>
      </c>
      <c r="K3183" s="66" t="s">
        <v>51</v>
      </c>
      <c r="L3183" s="62" t="s">
        <v>52</v>
      </c>
      <c r="M3183" s="69"/>
      <c r="N3183" s="65" t="s">
        <v>50</v>
      </c>
      <c r="O3183" s="66" t="s">
        <v>52</v>
      </c>
      <c r="P3183" s="69"/>
      <c r="Q3183" s="55" t="str">
        <f t="shared" si="49"/>
        <v>Non-Lead</v>
      </c>
      <c r="R3183" s="70" t="s">
        <v>51</v>
      </c>
      <c r="S3183" s="70" t="s">
        <v>51</v>
      </c>
      <c r="T3183" s="70"/>
      <c r="U3183" s="71" t="s">
        <v>53</v>
      </c>
      <c r="V3183" s="71" t="s">
        <v>51</v>
      </c>
      <c r="W3183" s="71" t="s">
        <v>51</v>
      </c>
      <c r="X3183" s="71" t="s">
        <v>51</v>
      </c>
      <c r="Y3183" s="72" t="str">
        <f>IF((OR((AND('[1]PWS Information'!$E$10="CWS",U3183="Single Family Residence",Q3183="Lead")),
(AND('[1]PWS Information'!$E$10="CWS",U3183="Multiple Family Residence",'[1]PWS Information'!$E$11="Yes",Q3183="Lead")),
(AND('[1]PWS Information'!$E$10="NTNC",Q3183="Lead")))),"Tier 1",
IF((OR((AND('[1]PWS Information'!$E$10="CWS",U3183="Multiple Family Residence",'[1]PWS Information'!$E$11="No",Q3183="Lead")),
(AND('[1]PWS Information'!$E$10="CWS",U3183="Other",Q3183="Lead")),
(AND('[1]PWS Information'!$E$10="CWS",U3183="Building",Q3183="Lead")))),"Tier 2",
IF((OR((AND('[1]PWS Information'!$E$10="CWS",U3183="Single Family Residence",Q3183="Galvanized Requiring Replacement")),
(AND('[1]PWS Information'!$E$10="CWS",U3183="Single Family Residence",Q3183="Galvanized Requiring Replacement",R3183="Yes")),
(AND('[1]PWS Information'!$E$10="NTNC",Q3183="Galvanized Requiring Replacement")),
(AND('[1]PWS Information'!$E$10="NTNC",U3183="Single Family Residence",R3183="Yes")))),"Tier 3",
IF((OR((AND('[1]PWS Information'!$E$10="CWS",U3183="Single Family Residence",S3183="Yes",Q3183="Non-Lead", J3183="Non-Lead - Copper",L3183="Before 1989")),
(AND('[1]PWS Information'!$E$10="CWS",U3183="Single Family Residence",S3183="Yes",Q3183="Non-Lead", N3183="Non-Lead - Copper",O3183="Before 1989")))),"Tier 4",
IF((OR((AND('[1]PWS Information'!$E$10="NTNC",Q3183="Non-Lead")),
(AND('[1]PWS Information'!$E$10="CWS",Q3183="Non-Lead",S3183="")),
(AND('[1]PWS Information'!$E$10="CWS",Q3183="Non-Lead",S3183="No")),
(AND('[1]PWS Information'!$E$10="CWS",Q3183="Non-Lead",S3183="Don't Know")),
(AND('[1]PWS Information'!$E$10="CWS",Q3183="Non-Lead", J3183="Non-Lead - Copper", S3183="Yes", L3183="Between 1989 and 2014")),
(AND('[1]PWS Information'!$E$10="CWS",Q3183="Non-Lead", J3183="Non-Lead - Copper", S3183="Yes", L3183="After 2014")),
(AND('[1]PWS Information'!$E$10="CWS",Q3183="Non-Lead", J3183="Non-Lead - Copper", S3183="Yes", L3183="Unknown")),
(AND('[1]PWS Information'!$E$10="CWS",Q3183="Non-Lead", N3183="Non-Lead - Copper", S3183="Yes", O3183="Between 1989 and 2014")),
(AND('[1]PWS Information'!$E$10="CWS",Q3183="Non-Lead", N3183="Non-Lead - Copper", S3183="Yes", O3183="After 2014")),
(AND('[1]PWS Information'!$E$10="CWS",Q3183="Non-Lead", N3183="Non-Lead - Copper", S3183="Yes", O3183="Unknown")),
(AND('[1]PWS Information'!$E$10="CWS",Q3183="Unknown")),
(AND('[1]PWS Information'!$E$10="NTNC",Q3183="Unknown")))),"Tier 5",
"")))))</f>
        <v>Tier 5</v>
      </c>
      <c r="Z3183" s="71"/>
      <c r="AA3183" s="71"/>
    </row>
    <row r="3184" spans="1:27" ht="72" x14ac:dyDescent="0.3">
      <c r="A3184" s="1"/>
      <c r="B3184" s="70">
        <v>15671291</v>
      </c>
      <c r="C3184" s="60">
        <v>150</v>
      </c>
      <c r="D3184" s="61" t="s">
        <v>857</v>
      </c>
      <c r="E3184" s="61" t="s">
        <v>128</v>
      </c>
      <c r="F3184" s="61">
        <v>78640</v>
      </c>
      <c r="G3184" s="62" t="s">
        <v>677</v>
      </c>
      <c r="H3184" s="63">
        <v>29.963466700000001</v>
      </c>
      <c r="I3184" s="64">
        <v>-97.817641666666603</v>
      </c>
      <c r="J3184" s="65" t="s">
        <v>50</v>
      </c>
      <c r="K3184" s="66" t="s">
        <v>51</v>
      </c>
      <c r="L3184" s="62" t="s">
        <v>52</v>
      </c>
      <c r="M3184" s="69"/>
      <c r="N3184" s="65" t="s">
        <v>50</v>
      </c>
      <c r="O3184" s="66" t="s">
        <v>52</v>
      </c>
      <c r="P3184" s="69"/>
      <c r="Q3184" s="55" t="str">
        <f t="shared" si="49"/>
        <v>Non-Lead</v>
      </c>
      <c r="R3184" s="70" t="s">
        <v>51</v>
      </c>
      <c r="S3184" s="70" t="s">
        <v>51</v>
      </c>
      <c r="T3184" s="70"/>
      <c r="U3184" s="71" t="s">
        <v>53</v>
      </c>
      <c r="V3184" s="71" t="s">
        <v>51</v>
      </c>
      <c r="W3184" s="71" t="s">
        <v>51</v>
      </c>
      <c r="X3184" s="71" t="s">
        <v>51</v>
      </c>
      <c r="Y3184" s="72" t="str">
        <f>IF((OR((AND('[1]PWS Information'!$E$10="CWS",U3184="Single Family Residence",Q3184="Lead")),
(AND('[1]PWS Information'!$E$10="CWS",U3184="Multiple Family Residence",'[1]PWS Information'!$E$11="Yes",Q3184="Lead")),
(AND('[1]PWS Information'!$E$10="NTNC",Q3184="Lead")))),"Tier 1",
IF((OR((AND('[1]PWS Information'!$E$10="CWS",U3184="Multiple Family Residence",'[1]PWS Information'!$E$11="No",Q3184="Lead")),
(AND('[1]PWS Information'!$E$10="CWS",U3184="Other",Q3184="Lead")),
(AND('[1]PWS Information'!$E$10="CWS",U3184="Building",Q3184="Lead")))),"Tier 2",
IF((OR((AND('[1]PWS Information'!$E$10="CWS",U3184="Single Family Residence",Q3184="Galvanized Requiring Replacement")),
(AND('[1]PWS Information'!$E$10="CWS",U3184="Single Family Residence",Q3184="Galvanized Requiring Replacement",R3184="Yes")),
(AND('[1]PWS Information'!$E$10="NTNC",Q3184="Galvanized Requiring Replacement")),
(AND('[1]PWS Information'!$E$10="NTNC",U3184="Single Family Residence",R3184="Yes")))),"Tier 3",
IF((OR((AND('[1]PWS Information'!$E$10="CWS",U3184="Single Family Residence",S3184="Yes",Q3184="Non-Lead", J3184="Non-Lead - Copper",L3184="Before 1989")),
(AND('[1]PWS Information'!$E$10="CWS",U3184="Single Family Residence",S3184="Yes",Q3184="Non-Lead", N3184="Non-Lead - Copper",O3184="Before 1989")))),"Tier 4",
IF((OR((AND('[1]PWS Information'!$E$10="NTNC",Q3184="Non-Lead")),
(AND('[1]PWS Information'!$E$10="CWS",Q3184="Non-Lead",S3184="")),
(AND('[1]PWS Information'!$E$10="CWS",Q3184="Non-Lead",S3184="No")),
(AND('[1]PWS Information'!$E$10="CWS",Q3184="Non-Lead",S3184="Don't Know")),
(AND('[1]PWS Information'!$E$10="CWS",Q3184="Non-Lead", J3184="Non-Lead - Copper", S3184="Yes", L3184="Between 1989 and 2014")),
(AND('[1]PWS Information'!$E$10="CWS",Q3184="Non-Lead", J3184="Non-Lead - Copper", S3184="Yes", L3184="After 2014")),
(AND('[1]PWS Information'!$E$10="CWS",Q3184="Non-Lead", J3184="Non-Lead - Copper", S3184="Yes", L3184="Unknown")),
(AND('[1]PWS Information'!$E$10="CWS",Q3184="Non-Lead", N3184="Non-Lead - Copper", S3184="Yes", O3184="Between 1989 and 2014")),
(AND('[1]PWS Information'!$E$10="CWS",Q3184="Non-Lead", N3184="Non-Lead - Copper", S3184="Yes", O3184="After 2014")),
(AND('[1]PWS Information'!$E$10="CWS",Q3184="Non-Lead", N3184="Non-Lead - Copper", S3184="Yes", O3184="Unknown")),
(AND('[1]PWS Information'!$E$10="CWS",Q3184="Unknown")),
(AND('[1]PWS Information'!$E$10="NTNC",Q3184="Unknown")))),"Tier 5",
"")))))</f>
        <v>Tier 5</v>
      </c>
      <c r="Z3184" s="71"/>
      <c r="AA3184" s="71"/>
    </row>
    <row r="3185" spans="1:27" ht="57.6" x14ac:dyDescent="0.3">
      <c r="A3185" s="1"/>
      <c r="B3185" s="70">
        <v>12715752</v>
      </c>
      <c r="C3185" s="60">
        <v>130</v>
      </c>
      <c r="D3185" s="61" t="s">
        <v>894</v>
      </c>
      <c r="E3185" s="61" t="s">
        <v>128</v>
      </c>
      <c r="F3185" s="61">
        <v>78640</v>
      </c>
      <c r="G3185" s="62" t="s">
        <v>895</v>
      </c>
      <c r="H3185" s="63">
        <v>29.984891699999999</v>
      </c>
      <c r="I3185" s="64">
        <v>-97.7549833333333</v>
      </c>
      <c r="J3185" s="65" t="s">
        <v>50</v>
      </c>
      <c r="K3185" s="66" t="s">
        <v>51</v>
      </c>
      <c r="L3185" s="62" t="s">
        <v>52</v>
      </c>
      <c r="M3185" s="69"/>
      <c r="N3185" s="65" t="s">
        <v>50</v>
      </c>
      <c r="O3185" s="66" t="s">
        <v>52</v>
      </c>
      <c r="P3185" s="69"/>
      <c r="Q3185" s="55" t="str">
        <f t="shared" si="49"/>
        <v>Non-Lead</v>
      </c>
      <c r="R3185" s="70" t="s">
        <v>51</v>
      </c>
      <c r="S3185" s="70" t="s">
        <v>51</v>
      </c>
      <c r="T3185" s="70"/>
      <c r="U3185" s="71" t="s">
        <v>53</v>
      </c>
      <c r="V3185" s="71" t="s">
        <v>51</v>
      </c>
      <c r="W3185" s="71" t="s">
        <v>51</v>
      </c>
      <c r="X3185" s="71" t="s">
        <v>51</v>
      </c>
      <c r="Y3185" s="72" t="str">
        <f>IF((OR((AND('[1]PWS Information'!$E$10="CWS",U3185="Single Family Residence",Q3185="Lead")),
(AND('[1]PWS Information'!$E$10="CWS",U3185="Multiple Family Residence",'[1]PWS Information'!$E$11="Yes",Q3185="Lead")),
(AND('[1]PWS Information'!$E$10="NTNC",Q3185="Lead")))),"Tier 1",
IF((OR((AND('[1]PWS Information'!$E$10="CWS",U3185="Multiple Family Residence",'[1]PWS Information'!$E$11="No",Q3185="Lead")),
(AND('[1]PWS Information'!$E$10="CWS",U3185="Other",Q3185="Lead")),
(AND('[1]PWS Information'!$E$10="CWS",U3185="Building",Q3185="Lead")))),"Tier 2",
IF((OR((AND('[1]PWS Information'!$E$10="CWS",U3185="Single Family Residence",Q3185="Galvanized Requiring Replacement")),
(AND('[1]PWS Information'!$E$10="CWS",U3185="Single Family Residence",Q3185="Galvanized Requiring Replacement",R3185="Yes")),
(AND('[1]PWS Information'!$E$10="NTNC",Q3185="Galvanized Requiring Replacement")),
(AND('[1]PWS Information'!$E$10="NTNC",U3185="Single Family Residence",R3185="Yes")))),"Tier 3",
IF((OR((AND('[1]PWS Information'!$E$10="CWS",U3185="Single Family Residence",S3185="Yes",Q3185="Non-Lead", J3185="Non-Lead - Copper",L3185="Before 1989")),
(AND('[1]PWS Information'!$E$10="CWS",U3185="Single Family Residence",S3185="Yes",Q3185="Non-Lead", N3185="Non-Lead - Copper",O3185="Before 1989")))),"Tier 4",
IF((OR((AND('[1]PWS Information'!$E$10="NTNC",Q3185="Non-Lead")),
(AND('[1]PWS Information'!$E$10="CWS",Q3185="Non-Lead",S3185="")),
(AND('[1]PWS Information'!$E$10="CWS",Q3185="Non-Lead",S3185="No")),
(AND('[1]PWS Information'!$E$10="CWS",Q3185="Non-Lead",S3185="Don't Know")),
(AND('[1]PWS Information'!$E$10="CWS",Q3185="Non-Lead", J3185="Non-Lead - Copper", S3185="Yes", L3185="Between 1989 and 2014")),
(AND('[1]PWS Information'!$E$10="CWS",Q3185="Non-Lead", J3185="Non-Lead - Copper", S3185="Yes", L3185="After 2014")),
(AND('[1]PWS Information'!$E$10="CWS",Q3185="Non-Lead", J3185="Non-Lead - Copper", S3185="Yes", L3185="Unknown")),
(AND('[1]PWS Information'!$E$10="CWS",Q3185="Non-Lead", N3185="Non-Lead - Copper", S3185="Yes", O3185="Between 1989 and 2014")),
(AND('[1]PWS Information'!$E$10="CWS",Q3185="Non-Lead", N3185="Non-Lead - Copper", S3185="Yes", O3185="After 2014")),
(AND('[1]PWS Information'!$E$10="CWS",Q3185="Non-Lead", N3185="Non-Lead - Copper", S3185="Yes", O3185="Unknown")),
(AND('[1]PWS Information'!$E$10="CWS",Q3185="Unknown")),
(AND('[1]PWS Information'!$E$10="NTNC",Q3185="Unknown")))),"Tier 5",
"")))))</f>
        <v>Tier 5</v>
      </c>
      <c r="Z3185" s="71"/>
      <c r="AA3185" s="71"/>
    </row>
    <row r="3186" spans="1:27" ht="57.6" x14ac:dyDescent="0.3">
      <c r="A3186" s="17"/>
      <c r="B3186" s="70">
        <v>12583450</v>
      </c>
      <c r="C3186" s="60">
        <v>284</v>
      </c>
      <c r="D3186" s="61" t="s">
        <v>894</v>
      </c>
      <c r="E3186" s="61" t="s">
        <v>273</v>
      </c>
      <c r="F3186" s="61">
        <v>78640</v>
      </c>
      <c r="G3186" s="62" t="s">
        <v>895</v>
      </c>
      <c r="H3186" s="63">
        <v>29.984566699999998</v>
      </c>
      <c r="I3186" s="64">
        <v>-97.757575000000003</v>
      </c>
      <c r="J3186" s="65" t="s">
        <v>50</v>
      </c>
      <c r="K3186" s="66" t="s">
        <v>51</v>
      </c>
      <c r="L3186" s="62" t="s">
        <v>52</v>
      </c>
      <c r="M3186" s="69"/>
      <c r="N3186" s="65" t="s">
        <v>50</v>
      </c>
      <c r="O3186" s="66" t="s">
        <v>52</v>
      </c>
      <c r="P3186" s="69"/>
      <c r="Q3186" s="55" t="str">
        <f t="shared" si="49"/>
        <v>Non-Lead</v>
      </c>
      <c r="R3186" s="70" t="s">
        <v>51</v>
      </c>
      <c r="S3186" s="70" t="s">
        <v>51</v>
      </c>
      <c r="T3186" s="70"/>
      <c r="U3186" s="71" t="s">
        <v>53</v>
      </c>
      <c r="V3186" s="71" t="s">
        <v>51</v>
      </c>
      <c r="W3186" s="71" t="s">
        <v>51</v>
      </c>
      <c r="X3186" s="71" t="s">
        <v>51</v>
      </c>
      <c r="Y3186" s="72" t="str">
        <f>IF((OR((AND('[1]PWS Information'!$E$10="CWS",U3186="Single Family Residence",Q3186="Lead")),
(AND('[1]PWS Information'!$E$10="CWS",U3186="Multiple Family Residence",'[1]PWS Information'!$E$11="Yes",Q3186="Lead")),
(AND('[1]PWS Information'!$E$10="NTNC",Q3186="Lead")))),"Tier 1",
IF((OR((AND('[1]PWS Information'!$E$10="CWS",U3186="Multiple Family Residence",'[1]PWS Information'!$E$11="No",Q3186="Lead")),
(AND('[1]PWS Information'!$E$10="CWS",U3186="Other",Q3186="Lead")),
(AND('[1]PWS Information'!$E$10="CWS",U3186="Building",Q3186="Lead")))),"Tier 2",
IF((OR((AND('[1]PWS Information'!$E$10="CWS",U3186="Single Family Residence",Q3186="Galvanized Requiring Replacement")),
(AND('[1]PWS Information'!$E$10="CWS",U3186="Single Family Residence",Q3186="Galvanized Requiring Replacement",R3186="Yes")),
(AND('[1]PWS Information'!$E$10="NTNC",Q3186="Galvanized Requiring Replacement")),
(AND('[1]PWS Information'!$E$10="NTNC",U3186="Single Family Residence",R3186="Yes")))),"Tier 3",
IF((OR((AND('[1]PWS Information'!$E$10="CWS",U3186="Single Family Residence",S3186="Yes",Q3186="Non-Lead", J3186="Non-Lead - Copper",L3186="Before 1989")),
(AND('[1]PWS Information'!$E$10="CWS",U3186="Single Family Residence",S3186="Yes",Q3186="Non-Lead", N3186="Non-Lead - Copper",O3186="Before 1989")))),"Tier 4",
IF((OR((AND('[1]PWS Information'!$E$10="NTNC",Q3186="Non-Lead")),
(AND('[1]PWS Information'!$E$10="CWS",Q3186="Non-Lead",S3186="")),
(AND('[1]PWS Information'!$E$10="CWS",Q3186="Non-Lead",S3186="No")),
(AND('[1]PWS Information'!$E$10="CWS",Q3186="Non-Lead",S3186="Don't Know")),
(AND('[1]PWS Information'!$E$10="CWS",Q3186="Non-Lead", J3186="Non-Lead - Copper", S3186="Yes", L3186="Between 1989 and 2014")),
(AND('[1]PWS Information'!$E$10="CWS",Q3186="Non-Lead", J3186="Non-Lead - Copper", S3186="Yes", L3186="After 2014")),
(AND('[1]PWS Information'!$E$10="CWS",Q3186="Non-Lead", J3186="Non-Lead - Copper", S3186="Yes", L3186="Unknown")),
(AND('[1]PWS Information'!$E$10="CWS",Q3186="Non-Lead", N3186="Non-Lead - Copper", S3186="Yes", O3186="Between 1989 and 2014")),
(AND('[1]PWS Information'!$E$10="CWS",Q3186="Non-Lead", N3186="Non-Lead - Copper", S3186="Yes", O3186="After 2014")),
(AND('[1]PWS Information'!$E$10="CWS",Q3186="Non-Lead", N3186="Non-Lead - Copper", S3186="Yes", O3186="Unknown")),
(AND('[1]PWS Information'!$E$10="CWS",Q3186="Unknown")),
(AND('[1]PWS Information'!$E$10="NTNC",Q3186="Unknown")))),"Tier 5",
"")))))</f>
        <v>Tier 5</v>
      </c>
      <c r="Z3186" s="71"/>
      <c r="AA3186" s="71"/>
    </row>
    <row r="3187" spans="1:27" ht="57.6" x14ac:dyDescent="0.3">
      <c r="A3187" s="1"/>
      <c r="B3187" s="70" t="s">
        <v>896</v>
      </c>
      <c r="C3187" s="60">
        <v>159</v>
      </c>
      <c r="D3187" s="61" t="s">
        <v>894</v>
      </c>
      <c r="E3187" s="61" t="s">
        <v>128</v>
      </c>
      <c r="F3187" s="61">
        <v>78640</v>
      </c>
      <c r="G3187" s="62" t="s">
        <v>895</v>
      </c>
      <c r="H3187" s="63">
        <v>29.984416700000001</v>
      </c>
      <c r="I3187" s="64">
        <v>-97.755408333333307</v>
      </c>
      <c r="J3187" s="65" t="s">
        <v>50</v>
      </c>
      <c r="K3187" s="66" t="s">
        <v>51</v>
      </c>
      <c r="L3187" s="62" t="s">
        <v>52</v>
      </c>
      <c r="M3187" s="69"/>
      <c r="N3187" s="65" t="s">
        <v>50</v>
      </c>
      <c r="O3187" s="66" t="s">
        <v>52</v>
      </c>
      <c r="P3187" s="69"/>
      <c r="Q3187" s="55" t="str">
        <f t="shared" si="49"/>
        <v>Non-Lead</v>
      </c>
      <c r="R3187" s="70" t="s">
        <v>51</v>
      </c>
      <c r="S3187" s="70" t="s">
        <v>51</v>
      </c>
      <c r="T3187" s="70"/>
      <c r="U3187" s="71" t="s">
        <v>53</v>
      </c>
      <c r="V3187" s="71" t="s">
        <v>51</v>
      </c>
      <c r="W3187" s="71" t="s">
        <v>51</v>
      </c>
      <c r="X3187" s="71" t="s">
        <v>51</v>
      </c>
      <c r="Y3187" s="72" t="str">
        <f>IF((OR((AND('[1]PWS Information'!$E$10="CWS",U3187="Single Family Residence",Q3187="Lead")),
(AND('[1]PWS Information'!$E$10="CWS",U3187="Multiple Family Residence",'[1]PWS Information'!$E$11="Yes",Q3187="Lead")),
(AND('[1]PWS Information'!$E$10="NTNC",Q3187="Lead")))),"Tier 1",
IF((OR((AND('[1]PWS Information'!$E$10="CWS",U3187="Multiple Family Residence",'[1]PWS Information'!$E$11="No",Q3187="Lead")),
(AND('[1]PWS Information'!$E$10="CWS",U3187="Other",Q3187="Lead")),
(AND('[1]PWS Information'!$E$10="CWS",U3187="Building",Q3187="Lead")))),"Tier 2",
IF((OR((AND('[1]PWS Information'!$E$10="CWS",U3187="Single Family Residence",Q3187="Galvanized Requiring Replacement")),
(AND('[1]PWS Information'!$E$10="CWS",U3187="Single Family Residence",Q3187="Galvanized Requiring Replacement",R3187="Yes")),
(AND('[1]PWS Information'!$E$10="NTNC",Q3187="Galvanized Requiring Replacement")),
(AND('[1]PWS Information'!$E$10="NTNC",U3187="Single Family Residence",R3187="Yes")))),"Tier 3",
IF((OR((AND('[1]PWS Information'!$E$10="CWS",U3187="Single Family Residence",S3187="Yes",Q3187="Non-Lead", J3187="Non-Lead - Copper",L3187="Before 1989")),
(AND('[1]PWS Information'!$E$10="CWS",U3187="Single Family Residence",S3187="Yes",Q3187="Non-Lead", N3187="Non-Lead - Copper",O3187="Before 1989")))),"Tier 4",
IF((OR((AND('[1]PWS Information'!$E$10="NTNC",Q3187="Non-Lead")),
(AND('[1]PWS Information'!$E$10="CWS",Q3187="Non-Lead",S3187="")),
(AND('[1]PWS Information'!$E$10="CWS",Q3187="Non-Lead",S3187="No")),
(AND('[1]PWS Information'!$E$10="CWS",Q3187="Non-Lead",S3187="Don't Know")),
(AND('[1]PWS Information'!$E$10="CWS",Q3187="Non-Lead", J3187="Non-Lead - Copper", S3187="Yes", L3187="Between 1989 and 2014")),
(AND('[1]PWS Information'!$E$10="CWS",Q3187="Non-Lead", J3187="Non-Lead - Copper", S3187="Yes", L3187="After 2014")),
(AND('[1]PWS Information'!$E$10="CWS",Q3187="Non-Lead", J3187="Non-Lead - Copper", S3187="Yes", L3187="Unknown")),
(AND('[1]PWS Information'!$E$10="CWS",Q3187="Non-Lead", N3187="Non-Lead - Copper", S3187="Yes", O3187="Between 1989 and 2014")),
(AND('[1]PWS Information'!$E$10="CWS",Q3187="Non-Lead", N3187="Non-Lead - Copper", S3187="Yes", O3187="After 2014")),
(AND('[1]PWS Information'!$E$10="CWS",Q3187="Non-Lead", N3187="Non-Lead - Copper", S3187="Yes", O3187="Unknown")),
(AND('[1]PWS Information'!$E$10="CWS",Q3187="Unknown")),
(AND('[1]PWS Information'!$E$10="NTNC",Q3187="Unknown")))),"Tier 5",
"")))))</f>
        <v>Tier 5</v>
      </c>
      <c r="Z3187" s="71"/>
      <c r="AA3187" s="71"/>
    </row>
    <row r="3188" spans="1:27" ht="57.6" x14ac:dyDescent="0.3">
      <c r="A3188" s="1"/>
      <c r="B3188" s="70">
        <v>15505528</v>
      </c>
      <c r="C3188" s="60">
        <v>160</v>
      </c>
      <c r="D3188" s="61" t="s">
        <v>894</v>
      </c>
      <c r="E3188" s="61" t="s">
        <v>128</v>
      </c>
      <c r="F3188" s="61">
        <v>78640</v>
      </c>
      <c r="G3188" s="62" t="s">
        <v>895</v>
      </c>
      <c r="H3188" s="63">
        <v>29.9848417</v>
      </c>
      <c r="I3188" s="64">
        <v>-97.755488888888806</v>
      </c>
      <c r="J3188" s="65" t="s">
        <v>50</v>
      </c>
      <c r="K3188" s="66" t="s">
        <v>51</v>
      </c>
      <c r="L3188" s="62" t="s">
        <v>52</v>
      </c>
      <c r="M3188" s="69"/>
      <c r="N3188" s="65" t="s">
        <v>50</v>
      </c>
      <c r="O3188" s="66" t="s">
        <v>52</v>
      </c>
      <c r="P3188" s="69"/>
      <c r="Q3188" s="55" t="str">
        <f t="shared" si="49"/>
        <v>Non-Lead</v>
      </c>
      <c r="R3188" s="70" t="s">
        <v>51</v>
      </c>
      <c r="S3188" s="70" t="s">
        <v>51</v>
      </c>
      <c r="T3188" s="70"/>
      <c r="U3188" s="71" t="s">
        <v>53</v>
      </c>
      <c r="V3188" s="71" t="s">
        <v>51</v>
      </c>
      <c r="W3188" s="71" t="s">
        <v>51</v>
      </c>
      <c r="X3188" s="71" t="s">
        <v>51</v>
      </c>
      <c r="Y3188" s="72" t="str">
        <f>IF((OR((AND('[1]PWS Information'!$E$10="CWS",U3188="Single Family Residence",Q3188="Lead")),
(AND('[1]PWS Information'!$E$10="CWS",U3188="Multiple Family Residence",'[1]PWS Information'!$E$11="Yes",Q3188="Lead")),
(AND('[1]PWS Information'!$E$10="NTNC",Q3188="Lead")))),"Tier 1",
IF((OR((AND('[1]PWS Information'!$E$10="CWS",U3188="Multiple Family Residence",'[1]PWS Information'!$E$11="No",Q3188="Lead")),
(AND('[1]PWS Information'!$E$10="CWS",U3188="Other",Q3188="Lead")),
(AND('[1]PWS Information'!$E$10="CWS",U3188="Building",Q3188="Lead")))),"Tier 2",
IF((OR((AND('[1]PWS Information'!$E$10="CWS",U3188="Single Family Residence",Q3188="Galvanized Requiring Replacement")),
(AND('[1]PWS Information'!$E$10="CWS",U3188="Single Family Residence",Q3188="Galvanized Requiring Replacement",R3188="Yes")),
(AND('[1]PWS Information'!$E$10="NTNC",Q3188="Galvanized Requiring Replacement")),
(AND('[1]PWS Information'!$E$10="NTNC",U3188="Single Family Residence",R3188="Yes")))),"Tier 3",
IF((OR((AND('[1]PWS Information'!$E$10="CWS",U3188="Single Family Residence",S3188="Yes",Q3188="Non-Lead", J3188="Non-Lead - Copper",L3188="Before 1989")),
(AND('[1]PWS Information'!$E$10="CWS",U3188="Single Family Residence",S3188="Yes",Q3188="Non-Lead", N3188="Non-Lead - Copper",O3188="Before 1989")))),"Tier 4",
IF((OR((AND('[1]PWS Information'!$E$10="NTNC",Q3188="Non-Lead")),
(AND('[1]PWS Information'!$E$10="CWS",Q3188="Non-Lead",S3188="")),
(AND('[1]PWS Information'!$E$10="CWS",Q3188="Non-Lead",S3188="No")),
(AND('[1]PWS Information'!$E$10="CWS",Q3188="Non-Lead",S3188="Don't Know")),
(AND('[1]PWS Information'!$E$10="CWS",Q3188="Non-Lead", J3188="Non-Lead - Copper", S3188="Yes", L3188="Between 1989 and 2014")),
(AND('[1]PWS Information'!$E$10="CWS",Q3188="Non-Lead", J3188="Non-Lead - Copper", S3188="Yes", L3188="After 2014")),
(AND('[1]PWS Information'!$E$10="CWS",Q3188="Non-Lead", J3188="Non-Lead - Copper", S3188="Yes", L3188="Unknown")),
(AND('[1]PWS Information'!$E$10="CWS",Q3188="Non-Lead", N3188="Non-Lead - Copper", S3188="Yes", O3188="Between 1989 and 2014")),
(AND('[1]PWS Information'!$E$10="CWS",Q3188="Non-Lead", N3188="Non-Lead - Copper", S3188="Yes", O3188="After 2014")),
(AND('[1]PWS Information'!$E$10="CWS",Q3188="Non-Lead", N3188="Non-Lead - Copper", S3188="Yes", O3188="Unknown")),
(AND('[1]PWS Information'!$E$10="CWS",Q3188="Unknown")),
(AND('[1]PWS Information'!$E$10="NTNC",Q3188="Unknown")))),"Tier 5",
"")))))</f>
        <v>Tier 5</v>
      </c>
      <c r="Z3188" s="71"/>
      <c r="AA3188" s="71"/>
    </row>
    <row r="3189" spans="1:27" ht="57.6" x14ac:dyDescent="0.3">
      <c r="A3189" s="1"/>
      <c r="B3189" s="70">
        <v>12567000</v>
      </c>
      <c r="C3189" s="60">
        <v>335</v>
      </c>
      <c r="D3189" s="61" t="s">
        <v>897</v>
      </c>
      <c r="E3189" s="61" t="s">
        <v>273</v>
      </c>
      <c r="F3189" s="61">
        <v>78640</v>
      </c>
      <c r="G3189" s="62" t="s">
        <v>895</v>
      </c>
      <c r="H3189" s="63">
        <v>29.9847611</v>
      </c>
      <c r="I3189" s="64">
        <v>-97.757570700000002</v>
      </c>
      <c r="J3189" s="65" t="s">
        <v>50</v>
      </c>
      <c r="K3189" s="66" t="s">
        <v>51</v>
      </c>
      <c r="L3189" s="62" t="s">
        <v>52</v>
      </c>
      <c r="M3189" s="69"/>
      <c r="N3189" s="65" t="s">
        <v>50</v>
      </c>
      <c r="O3189" s="66" t="s">
        <v>52</v>
      </c>
      <c r="P3189" s="69"/>
      <c r="Q3189" s="55" t="str">
        <f t="shared" si="49"/>
        <v>Non-Lead</v>
      </c>
      <c r="R3189" s="70" t="s">
        <v>51</v>
      </c>
      <c r="S3189" s="70" t="s">
        <v>51</v>
      </c>
      <c r="T3189" s="70"/>
      <c r="U3189" s="71" t="s">
        <v>53</v>
      </c>
      <c r="V3189" s="71" t="s">
        <v>51</v>
      </c>
      <c r="W3189" s="71" t="s">
        <v>51</v>
      </c>
      <c r="X3189" s="71" t="s">
        <v>51</v>
      </c>
      <c r="Y3189" s="72" t="str">
        <f>IF((OR((AND('[1]PWS Information'!$E$10="CWS",U3189="Single Family Residence",Q3189="Lead")),
(AND('[1]PWS Information'!$E$10="CWS",U3189="Multiple Family Residence",'[1]PWS Information'!$E$11="Yes",Q3189="Lead")),
(AND('[1]PWS Information'!$E$10="NTNC",Q3189="Lead")))),"Tier 1",
IF((OR((AND('[1]PWS Information'!$E$10="CWS",U3189="Multiple Family Residence",'[1]PWS Information'!$E$11="No",Q3189="Lead")),
(AND('[1]PWS Information'!$E$10="CWS",U3189="Other",Q3189="Lead")),
(AND('[1]PWS Information'!$E$10="CWS",U3189="Building",Q3189="Lead")))),"Tier 2",
IF((OR((AND('[1]PWS Information'!$E$10="CWS",U3189="Single Family Residence",Q3189="Galvanized Requiring Replacement")),
(AND('[1]PWS Information'!$E$10="CWS",U3189="Single Family Residence",Q3189="Galvanized Requiring Replacement",R3189="Yes")),
(AND('[1]PWS Information'!$E$10="NTNC",Q3189="Galvanized Requiring Replacement")),
(AND('[1]PWS Information'!$E$10="NTNC",U3189="Single Family Residence",R3189="Yes")))),"Tier 3",
IF((OR((AND('[1]PWS Information'!$E$10="CWS",U3189="Single Family Residence",S3189="Yes",Q3189="Non-Lead", J3189="Non-Lead - Copper",L3189="Before 1989")),
(AND('[1]PWS Information'!$E$10="CWS",U3189="Single Family Residence",S3189="Yes",Q3189="Non-Lead", N3189="Non-Lead - Copper",O3189="Before 1989")))),"Tier 4",
IF((OR((AND('[1]PWS Information'!$E$10="NTNC",Q3189="Non-Lead")),
(AND('[1]PWS Information'!$E$10="CWS",Q3189="Non-Lead",S3189="")),
(AND('[1]PWS Information'!$E$10="CWS",Q3189="Non-Lead",S3189="No")),
(AND('[1]PWS Information'!$E$10="CWS",Q3189="Non-Lead",S3189="Don't Know")),
(AND('[1]PWS Information'!$E$10="CWS",Q3189="Non-Lead", J3189="Non-Lead - Copper", S3189="Yes", L3189="Between 1989 and 2014")),
(AND('[1]PWS Information'!$E$10="CWS",Q3189="Non-Lead", J3189="Non-Lead - Copper", S3189="Yes", L3189="After 2014")),
(AND('[1]PWS Information'!$E$10="CWS",Q3189="Non-Lead", J3189="Non-Lead - Copper", S3189="Yes", L3189="Unknown")),
(AND('[1]PWS Information'!$E$10="CWS",Q3189="Non-Lead", N3189="Non-Lead - Copper", S3189="Yes", O3189="Between 1989 and 2014")),
(AND('[1]PWS Information'!$E$10="CWS",Q3189="Non-Lead", N3189="Non-Lead - Copper", S3189="Yes", O3189="After 2014")),
(AND('[1]PWS Information'!$E$10="CWS",Q3189="Non-Lead", N3189="Non-Lead - Copper", S3189="Yes", O3189="Unknown")),
(AND('[1]PWS Information'!$E$10="CWS",Q3189="Unknown")),
(AND('[1]PWS Information'!$E$10="NTNC",Q3189="Unknown")))),"Tier 5",
"")))))</f>
        <v>Tier 5</v>
      </c>
      <c r="Z3189" s="71"/>
      <c r="AA3189" s="71"/>
    </row>
    <row r="3190" spans="1:27" ht="57.6" x14ac:dyDescent="0.3">
      <c r="A3190" s="17"/>
      <c r="B3190" s="70" t="s">
        <v>898</v>
      </c>
      <c r="C3190" s="60">
        <v>285</v>
      </c>
      <c r="D3190" s="61" t="s">
        <v>897</v>
      </c>
      <c r="E3190" s="61" t="s">
        <v>273</v>
      </c>
      <c r="F3190" s="61">
        <v>78640</v>
      </c>
      <c r="G3190" s="62" t="s">
        <v>895</v>
      </c>
      <c r="H3190" s="63">
        <v>29.9852861</v>
      </c>
      <c r="I3190" s="64">
        <v>-97.757750000000001</v>
      </c>
      <c r="J3190" s="65" t="s">
        <v>50</v>
      </c>
      <c r="K3190" s="66" t="s">
        <v>51</v>
      </c>
      <c r="L3190" s="62" t="s">
        <v>52</v>
      </c>
      <c r="M3190" s="69"/>
      <c r="N3190" s="65" t="s">
        <v>50</v>
      </c>
      <c r="O3190" s="66" t="s">
        <v>52</v>
      </c>
      <c r="P3190" s="69"/>
      <c r="Q3190" s="55" t="str">
        <f t="shared" si="49"/>
        <v>Non-Lead</v>
      </c>
      <c r="R3190" s="70" t="s">
        <v>51</v>
      </c>
      <c r="S3190" s="70" t="s">
        <v>51</v>
      </c>
      <c r="T3190" s="70"/>
      <c r="U3190" s="71" t="s">
        <v>53</v>
      </c>
      <c r="V3190" s="71" t="s">
        <v>51</v>
      </c>
      <c r="W3190" s="71" t="s">
        <v>51</v>
      </c>
      <c r="X3190" s="71" t="s">
        <v>51</v>
      </c>
      <c r="Y3190" s="72" t="str">
        <f>IF((OR((AND('[1]PWS Information'!$E$10="CWS",U3190="Single Family Residence",Q3190="Lead")),
(AND('[1]PWS Information'!$E$10="CWS",U3190="Multiple Family Residence",'[1]PWS Information'!$E$11="Yes",Q3190="Lead")),
(AND('[1]PWS Information'!$E$10="NTNC",Q3190="Lead")))),"Tier 1",
IF((OR((AND('[1]PWS Information'!$E$10="CWS",U3190="Multiple Family Residence",'[1]PWS Information'!$E$11="No",Q3190="Lead")),
(AND('[1]PWS Information'!$E$10="CWS",U3190="Other",Q3190="Lead")),
(AND('[1]PWS Information'!$E$10="CWS",U3190="Building",Q3190="Lead")))),"Tier 2",
IF((OR((AND('[1]PWS Information'!$E$10="CWS",U3190="Single Family Residence",Q3190="Galvanized Requiring Replacement")),
(AND('[1]PWS Information'!$E$10="CWS",U3190="Single Family Residence",Q3190="Galvanized Requiring Replacement",R3190="Yes")),
(AND('[1]PWS Information'!$E$10="NTNC",Q3190="Galvanized Requiring Replacement")),
(AND('[1]PWS Information'!$E$10="NTNC",U3190="Single Family Residence",R3190="Yes")))),"Tier 3",
IF((OR((AND('[1]PWS Information'!$E$10="CWS",U3190="Single Family Residence",S3190="Yes",Q3190="Non-Lead", J3190="Non-Lead - Copper",L3190="Before 1989")),
(AND('[1]PWS Information'!$E$10="CWS",U3190="Single Family Residence",S3190="Yes",Q3190="Non-Lead", N3190="Non-Lead - Copper",O3190="Before 1989")))),"Tier 4",
IF((OR((AND('[1]PWS Information'!$E$10="NTNC",Q3190="Non-Lead")),
(AND('[1]PWS Information'!$E$10="CWS",Q3190="Non-Lead",S3190="")),
(AND('[1]PWS Information'!$E$10="CWS",Q3190="Non-Lead",S3190="No")),
(AND('[1]PWS Information'!$E$10="CWS",Q3190="Non-Lead",S3190="Don't Know")),
(AND('[1]PWS Information'!$E$10="CWS",Q3190="Non-Lead", J3190="Non-Lead - Copper", S3190="Yes", L3190="Between 1989 and 2014")),
(AND('[1]PWS Information'!$E$10="CWS",Q3190="Non-Lead", J3190="Non-Lead - Copper", S3190="Yes", L3190="After 2014")),
(AND('[1]PWS Information'!$E$10="CWS",Q3190="Non-Lead", J3190="Non-Lead - Copper", S3190="Yes", L3190="Unknown")),
(AND('[1]PWS Information'!$E$10="CWS",Q3190="Non-Lead", N3190="Non-Lead - Copper", S3190="Yes", O3190="Between 1989 and 2014")),
(AND('[1]PWS Information'!$E$10="CWS",Q3190="Non-Lead", N3190="Non-Lead - Copper", S3190="Yes", O3190="After 2014")),
(AND('[1]PWS Information'!$E$10="CWS",Q3190="Non-Lead", N3190="Non-Lead - Copper", S3190="Yes", O3190="Unknown")),
(AND('[1]PWS Information'!$E$10="CWS",Q3190="Unknown")),
(AND('[1]PWS Information'!$E$10="NTNC",Q3190="Unknown")))),"Tier 5",
"")))))</f>
        <v>Tier 5</v>
      </c>
      <c r="Z3190" s="71"/>
      <c r="AA3190" s="71"/>
    </row>
    <row r="3191" spans="1:27" ht="57.6" x14ac:dyDescent="0.3">
      <c r="A3191" s="1"/>
      <c r="B3191" s="70" t="s">
        <v>899</v>
      </c>
      <c r="C3191" s="60">
        <v>265</v>
      </c>
      <c r="D3191" s="61" t="s">
        <v>897</v>
      </c>
      <c r="E3191" s="61" t="s">
        <v>273</v>
      </c>
      <c r="F3191" s="61">
        <v>78640</v>
      </c>
      <c r="G3191" s="62" t="s">
        <v>895</v>
      </c>
      <c r="H3191" s="63">
        <v>29.9855889</v>
      </c>
      <c r="I3191" s="64">
        <v>-97.757824999999997</v>
      </c>
      <c r="J3191" s="65" t="s">
        <v>50</v>
      </c>
      <c r="K3191" s="66" t="s">
        <v>51</v>
      </c>
      <c r="L3191" s="62" t="s">
        <v>52</v>
      </c>
      <c r="M3191" s="69"/>
      <c r="N3191" s="65" t="s">
        <v>50</v>
      </c>
      <c r="O3191" s="66" t="s">
        <v>52</v>
      </c>
      <c r="P3191" s="69"/>
      <c r="Q3191" s="55" t="str">
        <f t="shared" si="49"/>
        <v>Non-Lead</v>
      </c>
      <c r="R3191" s="70" t="s">
        <v>51</v>
      </c>
      <c r="S3191" s="70" t="s">
        <v>51</v>
      </c>
      <c r="T3191" s="70"/>
      <c r="U3191" s="71" t="s">
        <v>53</v>
      </c>
      <c r="V3191" s="71" t="s">
        <v>51</v>
      </c>
      <c r="W3191" s="71" t="s">
        <v>51</v>
      </c>
      <c r="X3191" s="71" t="s">
        <v>51</v>
      </c>
      <c r="Y3191" s="72" t="str">
        <f>IF((OR((AND('[1]PWS Information'!$E$10="CWS",U3191="Single Family Residence",Q3191="Lead")),
(AND('[1]PWS Information'!$E$10="CWS",U3191="Multiple Family Residence",'[1]PWS Information'!$E$11="Yes",Q3191="Lead")),
(AND('[1]PWS Information'!$E$10="NTNC",Q3191="Lead")))),"Tier 1",
IF((OR((AND('[1]PWS Information'!$E$10="CWS",U3191="Multiple Family Residence",'[1]PWS Information'!$E$11="No",Q3191="Lead")),
(AND('[1]PWS Information'!$E$10="CWS",U3191="Other",Q3191="Lead")),
(AND('[1]PWS Information'!$E$10="CWS",U3191="Building",Q3191="Lead")))),"Tier 2",
IF((OR((AND('[1]PWS Information'!$E$10="CWS",U3191="Single Family Residence",Q3191="Galvanized Requiring Replacement")),
(AND('[1]PWS Information'!$E$10="CWS",U3191="Single Family Residence",Q3191="Galvanized Requiring Replacement",R3191="Yes")),
(AND('[1]PWS Information'!$E$10="NTNC",Q3191="Galvanized Requiring Replacement")),
(AND('[1]PWS Information'!$E$10="NTNC",U3191="Single Family Residence",R3191="Yes")))),"Tier 3",
IF((OR((AND('[1]PWS Information'!$E$10="CWS",U3191="Single Family Residence",S3191="Yes",Q3191="Non-Lead", J3191="Non-Lead - Copper",L3191="Before 1989")),
(AND('[1]PWS Information'!$E$10="CWS",U3191="Single Family Residence",S3191="Yes",Q3191="Non-Lead", N3191="Non-Lead - Copper",O3191="Before 1989")))),"Tier 4",
IF((OR((AND('[1]PWS Information'!$E$10="NTNC",Q3191="Non-Lead")),
(AND('[1]PWS Information'!$E$10="CWS",Q3191="Non-Lead",S3191="")),
(AND('[1]PWS Information'!$E$10="CWS",Q3191="Non-Lead",S3191="No")),
(AND('[1]PWS Information'!$E$10="CWS",Q3191="Non-Lead",S3191="Don't Know")),
(AND('[1]PWS Information'!$E$10="CWS",Q3191="Non-Lead", J3191="Non-Lead - Copper", S3191="Yes", L3191="Between 1989 and 2014")),
(AND('[1]PWS Information'!$E$10="CWS",Q3191="Non-Lead", J3191="Non-Lead - Copper", S3191="Yes", L3191="After 2014")),
(AND('[1]PWS Information'!$E$10="CWS",Q3191="Non-Lead", J3191="Non-Lead - Copper", S3191="Yes", L3191="Unknown")),
(AND('[1]PWS Information'!$E$10="CWS",Q3191="Non-Lead", N3191="Non-Lead - Copper", S3191="Yes", O3191="Between 1989 and 2014")),
(AND('[1]PWS Information'!$E$10="CWS",Q3191="Non-Lead", N3191="Non-Lead - Copper", S3191="Yes", O3191="After 2014")),
(AND('[1]PWS Information'!$E$10="CWS",Q3191="Non-Lead", N3191="Non-Lead - Copper", S3191="Yes", O3191="Unknown")),
(AND('[1]PWS Information'!$E$10="CWS",Q3191="Unknown")),
(AND('[1]PWS Information'!$E$10="NTNC",Q3191="Unknown")))),"Tier 5",
"")))))</f>
        <v>Tier 5</v>
      </c>
      <c r="Z3191" s="71"/>
      <c r="AA3191" s="71"/>
    </row>
    <row r="3192" spans="1:27" ht="57.6" x14ac:dyDescent="0.3">
      <c r="A3192" s="1"/>
      <c r="B3192" s="70" t="s">
        <v>900</v>
      </c>
      <c r="C3192" s="60">
        <v>245</v>
      </c>
      <c r="D3192" s="61" t="s">
        <v>897</v>
      </c>
      <c r="E3192" s="61" t="s">
        <v>273</v>
      </c>
      <c r="F3192" s="61">
        <v>78640</v>
      </c>
      <c r="G3192" s="62" t="s">
        <v>895</v>
      </c>
      <c r="H3192" s="63">
        <v>29.985849999999999</v>
      </c>
      <c r="I3192" s="64">
        <v>-97.757866666666601</v>
      </c>
      <c r="J3192" s="65" t="s">
        <v>50</v>
      </c>
      <c r="K3192" s="66" t="s">
        <v>51</v>
      </c>
      <c r="L3192" s="62" t="s">
        <v>52</v>
      </c>
      <c r="M3192" s="69"/>
      <c r="N3192" s="65" t="s">
        <v>50</v>
      </c>
      <c r="O3192" s="66" t="s">
        <v>52</v>
      </c>
      <c r="P3192" s="69"/>
      <c r="Q3192" s="55" t="str">
        <f t="shared" si="49"/>
        <v>Non-Lead</v>
      </c>
      <c r="R3192" s="70" t="s">
        <v>51</v>
      </c>
      <c r="S3192" s="70" t="s">
        <v>51</v>
      </c>
      <c r="T3192" s="70"/>
      <c r="U3192" s="71" t="s">
        <v>53</v>
      </c>
      <c r="V3192" s="71" t="s">
        <v>51</v>
      </c>
      <c r="W3192" s="71" t="s">
        <v>51</v>
      </c>
      <c r="X3192" s="71" t="s">
        <v>51</v>
      </c>
      <c r="Y3192" s="72" t="str">
        <f>IF((OR((AND('[1]PWS Information'!$E$10="CWS",U3192="Single Family Residence",Q3192="Lead")),
(AND('[1]PWS Information'!$E$10="CWS",U3192="Multiple Family Residence",'[1]PWS Information'!$E$11="Yes",Q3192="Lead")),
(AND('[1]PWS Information'!$E$10="NTNC",Q3192="Lead")))),"Tier 1",
IF((OR((AND('[1]PWS Information'!$E$10="CWS",U3192="Multiple Family Residence",'[1]PWS Information'!$E$11="No",Q3192="Lead")),
(AND('[1]PWS Information'!$E$10="CWS",U3192="Other",Q3192="Lead")),
(AND('[1]PWS Information'!$E$10="CWS",U3192="Building",Q3192="Lead")))),"Tier 2",
IF((OR((AND('[1]PWS Information'!$E$10="CWS",U3192="Single Family Residence",Q3192="Galvanized Requiring Replacement")),
(AND('[1]PWS Information'!$E$10="CWS",U3192="Single Family Residence",Q3192="Galvanized Requiring Replacement",R3192="Yes")),
(AND('[1]PWS Information'!$E$10="NTNC",Q3192="Galvanized Requiring Replacement")),
(AND('[1]PWS Information'!$E$10="NTNC",U3192="Single Family Residence",R3192="Yes")))),"Tier 3",
IF((OR((AND('[1]PWS Information'!$E$10="CWS",U3192="Single Family Residence",S3192="Yes",Q3192="Non-Lead", J3192="Non-Lead - Copper",L3192="Before 1989")),
(AND('[1]PWS Information'!$E$10="CWS",U3192="Single Family Residence",S3192="Yes",Q3192="Non-Lead", N3192="Non-Lead - Copper",O3192="Before 1989")))),"Tier 4",
IF((OR((AND('[1]PWS Information'!$E$10="NTNC",Q3192="Non-Lead")),
(AND('[1]PWS Information'!$E$10="CWS",Q3192="Non-Lead",S3192="")),
(AND('[1]PWS Information'!$E$10="CWS",Q3192="Non-Lead",S3192="No")),
(AND('[1]PWS Information'!$E$10="CWS",Q3192="Non-Lead",S3192="Don't Know")),
(AND('[1]PWS Information'!$E$10="CWS",Q3192="Non-Lead", J3192="Non-Lead - Copper", S3192="Yes", L3192="Between 1989 and 2014")),
(AND('[1]PWS Information'!$E$10="CWS",Q3192="Non-Lead", J3192="Non-Lead - Copper", S3192="Yes", L3192="After 2014")),
(AND('[1]PWS Information'!$E$10="CWS",Q3192="Non-Lead", J3192="Non-Lead - Copper", S3192="Yes", L3192="Unknown")),
(AND('[1]PWS Information'!$E$10="CWS",Q3192="Non-Lead", N3192="Non-Lead - Copper", S3192="Yes", O3192="Between 1989 and 2014")),
(AND('[1]PWS Information'!$E$10="CWS",Q3192="Non-Lead", N3192="Non-Lead - Copper", S3192="Yes", O3192="After 2014")),
(AND('[1]PWS Information'!$E$10="CWS",Q3192="Non-Lead", N3192="Non-Lead - Copper", S3192="Yes", O3192="Unknown")),
(AND('[1]PWS Information'!$E$10="CWS",Q3192="Unknown")),
(AND('[1]PWS Information'!$E$10="NTNC",Q3192="Unknown")))),"Tier 5",
"")))))</f>
        <v>Tier 5</v>
      </c>
      <c r="Z3192" s="71"/>
      <c r="AA3192" s="71"/>
    </row>
    <row r="3193" spans="1:27" ht="72" x14ac:dyDescent="0.3">
      <c r="A3193" s="1"/>
      <c r="B3193" s="70">
        <v>1660891</v>
      </c>
      <c r="C3193" s="60">
        <v>225</v>
      </c>
      <c r="D3193" s="61" t="s">
        <v>897</v>
      </c>
      <c r="E3193" s="61" t="s">
        <v>273</v>
      </c>
      <c r="F3193" s="61">
        <v>78640</v>
      </c>
      <c r="G3193" s="62" t="s">
        <v>901</v>
      </c>
      <c r="H3193" s="63">
        <v>29.986194399999999</v>
      </c>
      <c r="I3193" s="64">
        <v>-97.757911111111099</v>
      </c>
      <c r="J3193" s="65" t="s">
        <v>50</v>
      </c>
      <c r="K3193" s="66" t="s">
        <v>51</v>
      </c>
      <c r="L3193" s="62" t="s">
        <v>52</v>
      </c>
      <c r="M3193" s="69"/>
      <c r="N3193" s="65" t="s">
        <v>50</v>
      </c>
      <c r="O3193" s="66" t="s">
        <v>52</v>
      </c>
      <c r="P3193" s="69"/>
      <c r="Q3193" s="55" t="str">
        <f t="shared" si="49"/>
        <v>Non-Lead</v>
      </c>
      <c r="R3193" s="70" t="s">
        <v>51</v>
      </c>
      <c r="S3193" s="70" t="s">
        <v>51</v>
      </c>
      <c r="T3193" s="70"/>
      <c r="U3193" s="71" t="s">
        <v>53</v>
      </c>
      <c r="V3193" s="71" t="s">
        <v>51</v>
      </c>
      <c r="W3193" s="71" t="s">
        <v>51</v>
      </c>
      <c r="X3193" s="71" t="s">
        <v>51</v>
      </c>
      <c r="Y3193" s="72" t="str">
        <f>IF((OR((AND('[1]PWS Information'!$E$10="CWS",U3193="Single Family Residence",Q3193="Lead")),
(AND('[1]PWS Information'!$E$10="CWS",U3193="Multiple Family Residence",'[1]PWS Information'!$E$11="Yes",Q3193="Lead")),
(AND('[1]PWS Information'!$E$10="NTNC",Q3193="Lead")))),"Tier 1",
IF((OR((AND('[1]PWS Information'!$E$10="CWS",U3193="Multiple Family Residence",'[1]PWS Information'!$E$11="No",Q3193="Lead")),
(AND('[1]PWS Information'!$E$10="CWS",U3193="Other",Q3193="Lead")),
(AND('[1]PWS Information'!$E$10="CWS",U3193="Building",Q3193="Lead")))),"Tier 2",
IF((OR((AND('[1]PWS Information'!$E$10="CWS",U3193="Single Family Residence",Q3193="Galvanized Requiring Replacement")),
(AND('[1]PWS Information'!$E$10="CWS",U3193="Single Family Residence",Q3193="Galvanized Requiring Replacement",R3193="Yes")),
(AND('[1]PWS Information'!$E$10="NTNC",Q3193="Galvanized Requiring Replacement")),
(AND('[1]PWS Information'!$E$10="NTNC",U3193="Single Family Residence",R3193="Yes")))),"Tier 3",
IF((OR((AND('[1]PWS Information'!$E$10="CWS",U3193="Single Family Residence",S3193="Yes",Q3193="Non-Lead", J3193="Non-Lead - Copper",L3193="Before 1989")),
(AND('[1]PWS Information'!$E$10="CWS",U3193="Single Family Residence",S3193="Yes",Q3193="Non-Lead", N3193="Non-Lead - Copper",O3193="Before 1989")))),"Tier 4",
IF((OR((AND('[1]PWS Information'!$E$10="NTNC",Q3193="Non-Lead")),
(AND('[1]PWS Information'!$E$10="CWS",Q3193="Non-Lead",S3193="")),
(AND('[1]PWS Information'!$E$10="CWS",Q3193="Non-Lead",S3193="No")),
(AND('[1]PWS Information'!$E$10="CWS",Q3193="Non-Lead",S3193="Don't Know")),
(AND('[1]PWS Information'!$E$10="CWS",Q3193="Non-Lead", J3193="Non-Lead - Copper", S3193="Yes", L3193="Between 1989 and 2014")),
(AND('[1]PWS Information'!$E$10="CWS",Q3193="Non-Lead", J3193="Non-Lead - Copper", S3193="Yes", L3193="After 2014")),
(AND('[1]PWS Information'!$E$10="CWS",Q3193="Non-Lead", J3193="Non-Lead - Copper", S3193="Yes", L3193="Unknown")),
(AND('[1]PWS Information'!$E$10="CWS",Q3193="Non-Lead", N3193="Non-Lead - Copper", S3193="Yes", O3193="Between 1989 and 2014")),
(AND('[1]PWS Information'!$E$10="CWS",Q3193="Non-Lead", N3193="Non-Lead - Copper", S3193="Yes", O3193="After 2014")),
(AND('[1]PWS Information'!$E$10="CWS",Q3193="Non-Lead", N3193="Non-Lead - Copper", S3193="Yes", O3193="Unknown")),
(AND('[1]PWS Information'!$E$10="CWS",Q3193="Unknown")),
(AND('[1]PWS Information'!$E$10="NTNC",Q3193="Unknown")))),"Tier 5",
"")))))</f>
        <v>Tier 5</v>
      </c>
      <c r="Z3193" s="71"/>
      <c r="AA3193" s="71"/>
    </row>
    <row r="3194" spans="1:27" ht="57.6" x14ac:dyDescent="0.3">
      <c r="A3194" s="17"/>
      <c r="B3194" s="70" t="s">
        <v>902</v>
      </c>
      <c r="C3194" s="60">
        <v>205</v>
      </c>
      <c r="D3194" s="61" t="s">
        <v>897</v>
      </c>
      <c r="E3194" s="61" t="s">
        <v>273</v>
      </c>
      <c r="F3194" s="61">
        <v>78640</v>
      </c>
      <c r="G3194" s="62" t="s">
        <v>895</v>
      </c>
      <c r="H3194" s="63">
        <v>29.9866472</v>
      </c>
      <c r="I3194" s="64">
        <v>-97.758016666666606</v>
      </c>
      <c r="J3194" s="65" t="s">
        <v>50</v>
      </c>
      <c r="K3194" s="66" t="s">
        <v>51</v>
      </c>
      <c r="L3194" s="62" t="s">
        <v>52</v>
      </c>
      <c r="M3194" s="69"/>
      <c r="N3194" s="65" t="s">
        <v>50</v>
      </c>
      <c r="O3194" s="66" t="s">
        <v>52</v>
      </c>
      <c r="P3194" s="69"/>
      <c r="Q3194" s="55" t="str">
        <f t="shared" si="49"/>
        <v>Non-Lead</v>
      </c>
      <c r="R3194" s="70" t="s">
        <v>51</v>
      </c>
      <c r="S3194" s="70" t="s">
        <v>51</v>
      </c>
      <c r="T3194" s="70"/>
      <c r="U3194" s="71" t="s">
        <v>53</v>
      </c>
      <c r="V3194" s="71" t="s">
        <v>51</v>
      </c>
      <c r="W3194" s="71" t="s">
        <v>51</v>
      </c>
      <c r="X3194" s="71" t="s">
        <v>51</v>
      </c>
      <c r="Y3194" s="72" t="str">
        <f>IF((OR((AND('[1]PWS Information'!$E$10="CWS",U3194="Single Family Residence",Q3194="Lead")),
(AND('[1]PWS Information'!$E$10="CWS",U3194="Multiple Family Residence",'[1]PWS Information'!$E$11="Yes",Q3194="Lead")),
(AND('[1]PWS Information'!$E$10="NTNC",Q3194="Lead")))),"Tier 1",
IF((OR((AND('[1]PWS Information'!$E$10="CWS",U3194="Multiple Family Residence",'[1]PWS Information'!$E$11="No",Q3194="Lead")),
(AND('[1]PWS Information'!$E$10="CWS",U3194="Other",Q3194="Lead")),
(AND('[1]PWS Information'!$E$10="CWS",U3194="Building",Q3194="Lead")))),"Tier 2",
IF((OR((AND('[1]PWS Information'!$E$10="CWS",U3194="Single Family Residence",Q3194="Galvanized Requiring Replacement")),
(AND('[1]PWS Information'!$E$10="CWS",U3194="Single Family Residence",Q3194="Galvanized Requiring Replacement",R3194="Yes")),
(AND('[1]PWS Information'!$E$10="NTNC",Q3194="Galvanized Requiring Replacement")),
(AND('[1]PWS Information'!$E$10="NTNC",U3194="Single Family Residence",R3194="Yes")))),"Tier 3",
IF((OR((AND('[1]PWS Information'!$E$10="CWS",U3194="Single Family Residence",S3194="Yes",Q3194="Non-Lead", J3194="Non-Lead - Copper",L3194="Before 1989")),
(AND('[1]PWS Information'!$E$10="CWS",U3194="Single Family Residence",S3194="Yes",Q3194="Non-Lead", N3194="Non-Lead - Copper",O3194="Before 1989")))),"Tier 4",
IF((OR((AND('[1]PWS Information'!$E$10="NTNC",Q3194="Non-Lead")),
(AND('[1]PWS Information'!$E$10="CWS",Q3194="Non-Lead",S3194="")),
(AND('[1]PWS Information'!$E$10="CWS",Q3194="Non-Lead",S3194="No")),
(AND('[1]PWS Information'!$E$10="CWS",Q3194="Non-Lead",S3194="Don't Know")),
(AND('[1]PWS Information'!$E$10="CWS",Q3194="Non-Lead", J3194="Non-Lead - Copper", S3194="Yes", L3194="Between 1989 and 2014")),
(AND('[1]PWS Information'!$E$10="CWS",Q3194="Non-Lead", J3194="Non-Lead - Copper", S3194="Yes", L3194="After 2014")),
(AND('[1]PWS Information'!$E$10="CWS",Q3194="Non-Lead", J3194="Non-Lead - Copper", S3194="Yes", L3194="Unknown")),
(AND('[1]PWS Information'!$E$10="CWS",Q3194="Non-Lead", N3194="Non-Lead - Copper", S3194="Yes", O3194="Between 1989 and 2014")),
(AND('[1]PWS Information'!$E$10="CWS",Q3194="Non-Lead", N3194="Non-Lead - Copper", S3194="Yes", O3194="After 2014")),
(AND('[1]PWS Information'!$E$10="CWS",Q3194="Non-Lead", N3194="Non-Lead - Copper", S3194="Yes", O3194="Unknown")),
(AND('[1]PWS Information'!$E$10="CWS",Q3194="Unknown")),
(AND('[1]PWS Information'!$E$10="NTNC",Q3194="Unknown")))),"Tier 5",
"")))))</f>
        <v>Tier 5</v>
      </c>
      <c r="Z3194" s="71"/>
      <c r="AA3194" s="71"/>
    </row>
    <row r="3195" spans="1:27" ht="57.6" x14ac:dyDescent="0.3">
      <c r="A3195" s="1"/>
      <c r="B3195" s="70" t="s">
        <v>903</v>
      </c>
      <c r="C3195" s="60">
        <v>200</v>
      </c>
      <c r="D3195" s="61" t="s">
        <v>897</v>
      </c>
      <c r="E3195" s="61" t="s">
        <v>273</v>
      </c>
      <c r="F3195" s="61">
        <v>78640</v>
      </c>
      <c r="G3195" s="62" t="s">
        <v>895</v>
      </c>
      <c r="H3195" s="63">
        <v>29.986638899999999</v>
      </c>
      <c r="I3195" s="64">
        <v>-97.757991666666598</v>
      </c>
      <c r="J3195" s="65" t="s">
        <v>50</v>
      </c>
      <c r="K3195" s="66" t="s">
        <v>51</v>
      </c>
      <c r="L3195" s="62" t="s">
        <v>52</v>
      </c>
      <c r="M3195" s="69"/>
      <c r="N3195" s="65" t="s">
        <v>50</v>
      </c>
      <c r="O3195" s="66" t="s">
        <v>52</v>
      </c>
      <c r="P3195" s="69"/>
      <c r="Q3195" s="55" t="str">
        <f t="shared" si="49"/>
        <v>Non-Lead</v>
      </c>
      <c r="R3195" s="70" t="s">
        <v>51</v>
      </c>
      <c r="S3195" s="70" t="s">
        <v>51</v>
      </c>
      <c r="T3195" s="70"/>
      <c r="U3195" s="71" t="s">
        <v>53</v>
      </c>
      <c r="V3195" s="71" t="s">
        <v>51</v>
      </c>
      <c r="W3195" s="71" t="s">
        <v>51</v>
      </c>
      <c r="X3195" s="71" t="s">
        <v>51</v>
      </c>
      <c r="Y3195" s="72" t="str">
        <f>IF((OR((AND('[1]PWS Information'!$E$10="CWS",U3195="Single Family Residence",Q3195="Lead")),
(AND('[1]PWS Information'!$E$10="CWS",U3195="Multiple Family Residence",'[1]PWS Information'!$E$11="Yes",Q3195="Lead")),
(AND('[1]PWS Information'!$E$10="NTNC",Q3195="Lead")))),"Tier 1",
IF((OR((AND('[1]PWS Information'!$E$10="CWS",U3195="Multiple Family Residence",'[1]PWS Information'!$E$11="No",Q3195="Lead")),
(AND('[1]PWS Information'!$E$10="CWS",U3195="Other",Q3195="Lead")),
(AND('[1]PWS Information'!$E$10="CWS",U3195="Building",Q3195="Lead")))),"Tier 2",
IF((OR((AND('[1]PWS Information'!$E$10="CWS",U3195="Single Family Residence",Q3195="Galvanized Requiring Replacement")),
(AND('[1]PWS Information'!$E$10="CWS",U3195="Single Family Residence",Q3195="Galvanized Requiring Replacement",R3195="Yes")),
(AND('[1]PWS Information'!$E$10="NTNC",Q3195="Galvanized Requiring Replacement")),
(AND('[1]PWS Information'!$E$10="NTNC",U3195="Single Family Residence",R3195="Yes")))),"Tier 3",
IF((OR((AND('[1]PWS Information'!$E$10="CWS",U3195="Single Family Residence",S3195="Yes",Q3195="Non-Lead", J3195="Non-Lead - Copper",L3195="Before 1989")),
(AND('[1]PWS Information'!$E$10="CWS",U3195="Single Family Residence",S3195="Yes",Q3195="Non-Lead", N3195="Non-Lead - Copper",O3195="Before 1989")))),"Tier 4",
IF((OR((AND('[1]PWS Information'!$E$10="NTNC",Q3195="Non-Lead")),
(AND('[1]PWS Information'!$E$10="CWS",Q3195="Non-Lead",S3195="")),
(AND('[1]PWS Information'!$E$10="CWS",Q3195="Non-Lead",S3195="No")),
(AND('[1]PWS Information'!$E$10="CWS",Q3195="Non-Lead",S3195="Don't Know")),
(AND('[1]PWS Information'!$E$10="CWS",Q3195="Non-Lead", J3195="Non-Lead - Copper", S3195="Yes", L3195="Between 1989 and 2014")),
(AND('[1]PWS Information'!$E$10="CWS",Q3195="Non-Lead", J3195="Non-Lead - Copper", S3195="Yes", L3195="After 2014")),
(AND('[1]PWS Information'!$E$10="CWS",Q3195="Non-Lead", J3195="Non-Lead - Copper", S3195="Yes", L3195="Unknown")),
(AND('[1]PWS Information'!$E$10="CWS",Q3195="Non-Lead", N3195="Non-Lead - Copper", S3195="Yes", O3195="Between 1989 and 2014")),
(AND('[1]PWS Information'!$E$10="CWS",Q3195="Non-Lead", N3195="Non-Lead - Copper", S3195="Yes", O3195="After 2014")),
(AND('[1]PWS Information'!$E$10="CWS",Q3195="Non-Lead", N3195="Non-Lead - Copper", S3195="Yes", O3195="Unknown")),
(AND('[1]PWS Information'!$E$10="CWS",Q3195="Unknown")),
(AND('[1]PWS Information'!$E$10="NTNC",Q3195="Unknown")))),"Tier 5",
"")))))</f>
        <v>Tier 5</v>
      </c>
      <c r="Z3195" s="71"/>
      <c r="AA3195" s="71"/>
    </row>
    <row r="3196" spans="1:27" ht="72" x14ac:dyDescent="0.3">
      <c r="A3196" s="1"/>
      <c r="B3196" s="70" t="s">
        <v>904</v>
      </c>
      <c r="C3196" s="60">
        <v>210</v>
      </c>
      <c r="D3196" s="61" t="s">
        <v>897</v>
      </c>
      <c r="E3196" s="61" t="s">
        <v>273</v>
      </c>
      <c r="F3196" s="61">
        <v>78640</v>
      </c>
      <c r="G3196" s="62" t="s">
        <v>905</v>
      </c>
      <c r="H3196" s="63">
        <v>29.9862222</v>
      </c>
      <c r="I3196" s="64">
        <v>-97.758655555555507</v>
      </c>
      <c r="J3196" s="65" t="s">
        <v>50</v>
      </c>
      <c r="K3196" s="66" t="s">
        <v>51</v>
      </c>
      <c r="L3196" s="62" t="s">
        <v>52</v>
      </c>
      <c r="M3196" s="69"/>
      <c r="N3196" s="65" t="s">
        <v>50</v>
      </c>
      <c r="O3196" s="66" t="s">
        <v>52</v>
      </c>
      <c r="P3196" s="69"/>
      <c r="Q3196" s="55" t="str">
        <f t="shared" si="49"/>
        <v>Non-Lead</v>
      </c>
      <c r="R3196" s="70" t="s">
        <v>51</v>
      </c>
      <c r="S3196" s="70" t="s">
        <v>51</v>
      </c>
      <c r="T3196" s="70"/>
      <c r="U3196" s="71" t="s">
        <v>53</v>
      </c>
      <c r="V3196" s="71" t="s">
        <v>51</v>
      </c>
      <c r="W3196" s="71" t="s">
        <v>51</v>
      </c>
      <c r="X3196" s="71" t="s">
        <v>51</v>
      </c>
      <c r="Y3196" s="72" t="str">
        <f>IF((OR((AND('[1]PWS Information'!$E$10="CWS",U3196="Single Family Residence",Q3196="Lead")),
(AND('[1]PWS Information'!$E$10="CWS",U3196="Multiple Family Residence",'[1]PWS Information'!$E$11="Yes",Q3196="Lead")),
(AND('[1]PWS Information'!$E$10="NTNC",Q3196="Lead")))),"Tier 1",
IF((OR((AND('[1]PWS Information'!$E$10="CWS",U3196="Multiple Family Residence",'[1]PWS Information'!$E$11="No",Q3196="Lead")),
(AND('[1]PWS Information'!$E$10="CWS",U3196="Other",Q3196="Lead")),
(AND('[1]PWS Information'!$E$10="CWS",U3196="Building",Q3196="Lead")))),"Tier 2",
IF((OR((AND('[1]PWS Information'!$E$10="CWS",U3196="Single Family Residence",Q3196="Galvanized Requiring Replacement")),
(AND('[1]PWS Information'!$E$10="CWS",U3196="Single Family Residence",Q3196="Galvanized Requiring Replacement",R3196="Yes")),
(AND('[1]PWS Information'!$E$10="NTNC",Q3196="Galvanized Requiring Replacement")),
(AND('[1]PWS Information'!$E$10="NTNC",U3196="Single Family Residence",R3196="Yes")))),"Tier 3",
IF((OR((AND('[1]PWS Information'!$E$10="CWS",U3196="Single Family Residence",S3196="Yes",Q3196="Non-Lead", J3196="Non-Lead - Copper",L3196="Before 1989")),
(AND('[1]PWS Information'!$E$10="CWS",U3196="Single Family Residence",S3196="Yes",Q3196="Non-Lead", N3196="Non-Lead - Copper",O3196="Before 1989")))),"Tier 4",
IF((OR((AND('[1]PWS Information'!$E$10="NTNC",Q3196="Non-Lead")),
(AND('[1]PWS Information'!$E$10="CWS",Q3196="Non-Lead",S3196="")),
(AND('[1]PWS Information'!$E$10="CWS",Q3196="Non-Lead",S3196="No")),
(AND('[1]PWS Information'!$E$10="CWS",Q3196="Non-Lead",S3196="Don't Know")),
(AND('[1]PWS Information'!$E$10="CWS",Q3196="Non-Lead", J3196="Non-Lead - Copper", S3196="Yes", L3196="Between 1989 and 2014")),
(AND('[1]PWS Information'!$E$10="CWS",Q3196="Non-Lead", J3196="Non-Lead - Copper", S3196="Yes", L3196="After 2014")),
(AND('[1]PWS Information'!$E$10="CWS",Q3196="Non-Lead", J3196="Non-Lead - Copper", S3196="Yes", L3196="Unknown")),
(AND('[1]PWS Information'!$E$10="CWS",Q3196="Non-Lead", N3196="Non-Lead - Copper", S3196="Yes", O3196="Between 1989 and 2014")),
(AND('[1]PWS Information'!$E$10="CWS",Q3196="Non-Lead", N3196="Non-Lead - Copper", S3196="Yes", O3196="After 2014")),
(AND('[1]PWS Information'!$E$10="CWS",Q3196="Non-Lead", N3196="Non-Lead - Copper", S3196="Yes", O3196="Unknown")),
(AND('[1]PWS Information'!$E$10="CWS",Q3196="Unknown")),
(AND('[1]PWS Information'!$E$10="NTNC",Q3196="Unknown")))),"Tier 5",
"")))))</f>
        <v>Tier 5</v>
      </c>
      <c r="Z3196" s="71"/>
      <c r="AA3196" s="71"/>
    </row>
    <row r="3197" spans="1:27" ht="57.6" x14ac:dyDescent="0.3">
      <c r="A3197" s="1"/>
      <c r="B3197" s="70" t="s">
        <v>906</v>
      </c>
      <c r="C3197" s="60">
        <v>258</v>
      </c>
      <c r="D3197" s="61" t="s">
        <v>897</v>
      </c>
      <c r="E3197" s="61" t="s">
        <v>273</v>
      </c>
      <c r="F3197" s="61">
        <v>78640</v>
      </c>
      <c r="G3197" s="62" t="s">
        <v>895</v>
      </c>
      <c r="H3197" s="63">
        <v>29.985544399999998</v>
      </c>
      <c r="I3197" s="64">
        <v>-97.758497222222204</v>
      </c>
      <c r="J3197" s="65" t="s">
        <v>50</v>
      </c>
      <c r="K3197" s="66" t="s">
        <v>51</v>
      </c>
      <c r="L3197" s="62" t="s">
        <v>52</v>
      </c>
      <c r="M3197" s="69"/>
      <c r="N3197" s="65" t="s">
        <v>50</v>
      </c>
      <c r="O3197" s="66" t="s">
        <v>52</v>
      </c>
      <c r="P3197" s="69"/>
      <c r="Q3197" s="55" t="str">
        <f t="shared" si="49"/>
        <v>Non-Lead</v>
      </c>
      <c r="R3197" s="70" t="s">
        <v>51</v>
      </c>
      <c r="S3197" s="70" t="s">
        <v>51</v>
      </c>
      <c r="T3197" s="70"/>
      <c r="U3197" s="71" t="s">
        <v>53</v>
      </c>
      <c r="V3197" s="71" t="s">
        <v>51</v>
      </c>
      <c r="W3197" s="71" t="s">
        <v>51</v>
      </c>
      <c r="X3197" s="71" t="s">
        <v>51</v>
      </c>
      <c r="Y3197" s="72" t="str">
        <f>IF((OR((AND('[1]PWS Information'!$E$10="CWS",U3197="Single Family Residence",Q3197="Lead")),
(AND('[1]PWS Information'!$E$10="CWS",U3197="Multiple Family Residence",'[1]PWS Information'!$E$11="Yes",Q3197="Lead")),
(AND('[1]PWS Information'!$E$10="NTNC",Q3197="Lead")))),"Tier 1",
IF((OR((AND('[1]PWS Information'!$E$10="CWS",U3197="Multiple Family Residence",'[1]PWS Information'!$E$11="No",Q3197="Lead")),
(AND('[1]PWS Information'!$E$10="CWS",U3197="Other",Q3197="Lead")),
(AND('[1]PWS Information'!$E$10="CWS",U3197="Building",Q3197="Lead")))),"Tier 2",
IF((OR((AND('[1]PWS Information'!$E$10="CWS",U3197="Single Family Residence",Q3197="Galvanized Requiring Replacement")),
(AND('[1]PWS Information'!$E$10="CWS",U3197="Single Family Residence",Q3197="Galvanized Requiring Replacement",R3197="Yes")),
(AND('[1]PWS Information'!$E$10="NTNC",Q3197="Galvanized Requiring Replacement")),
(AND('[1]PWS Information'!$E$10="NTNC",U3197="Single Family Residence",R3197="Yes")))),"Tier 3",
IF((OR((AND('[1]PWS Information'!$E$10="CWS",U3197="Single Family Residence",S3197="Yes",Q3197="Non-Lead", J3197="Non-Lead - Copper",L3197="Before 1989")),
(AND('[1]PWS Information'!$E$10="CWS",U3197="Single Family Residence",S3197="Yes",Q3197="Non-Lead", N3197="Non-Lead - Copper",O3197="Before 1989")))),"Tier 4",
IF((OR((AND('[1]PWS Information'!$E$10="NTNC",Q3197="Non-Lead")),
(AND('[1]PWS Information'!$E$10="CWS",Q3197="Non-Lead",S3197="")),
(AND('[1]PWS Information'!$E$10="CWS",Q3197="Non-Lead",S3197="No")),
(AND('[1]PWS Information'!$E$10="CWS",Q3197="Non-Lead",S3197="Don't Know")),
(AND('[1]PWS Information'!$E$10="CWS",Q3197="Non-Lead", J3197="Non-Lead - Copper", S3197="Yes", L3197="Between 1989 and 2014")),
(AND('[1]PWS Information'!$E$10="CWS",Q3197="Non-Lead", J3197="Non-Lead - Copper", S3197="Yes", L3197="After 2014")),
(AND('[1]PWS Information'!$E$10="CWS",Q3197="Non-Lead", J3197="Non-Lead - Copper", S3197="Yes", L3197="Unknown")),
(AND('[1]PWS Information'!$E$10="CWS",Q3197="Non-Lead", N3197="Non-Lead - Copper", S3197="Yes", O3197="Between 1989 and 2014")),
(AND('[1]PWS Information'!$E$10="CWS",Q3197="Non-Lead", N3197="Non-Lead - Copper", S3197="Yes", O3197="After 2014")),
(AND('[1]PWS Information'!$E$10="CWS",Q3197="Non-Lead", N3197="Non-Lead - Copper", S3197="Yes", O3197="Unknown")),
(AND('[1]PWS Information'!$E$10="CWS",Q3197="Unknown")),
(AND('[1]PWS Information'!$E$10="NTNC",Q3197="Unknown")))),"Tier 5",
"")))))</f>
        <v>Tier 5</v>
      </c>
      <c r="Z3197" s="71"/>
      <c r="AA3197" s="71"/>
    </row>
    <row r="3198" spans="1:27" ht="57.6" x14ac:dyDescent="0.3">
      <c r="A3198" s="17"/>
      <c r="B3198" s="70" t="s">
        <v>907</v>
      </c>
      <c r="C3198" s="60">
        <v>286</v>
      </c>
      <c r="D3198" s="61" t="s">
        <v>897</v>
      </c>
      <c r="E3198" s="61" t="s">
        <v>273</v>
      </c>
      <c r="F3198" s="61">
        <v>78640</v>
      </c>
      <c r="G3198" s="62" t="s">
        <v>895</v>
      </c>
      <c r="H3198" s="63">
        <v>29.985219399999998</v>
      </c>
      <c r="I3198" s="64">
        <v>-97.758372222222206</v>
      </c>
      <c r="J3198" s="65" t="s">
        <v>50</v>
      </c>
      <c r="K3198" s="66" t="s">
        <v>51</v>
      </c>
      <c r="L3198" s="62" t="s">
        <v>52</v>
      </c>
      <c r="M3198" s="69"/>
      <c r="N3198" s="65" t="s">
        <v>50</v>
      </c>
      <c r="O3198" s="66" t="s">
        <v>52</v>
      </c>
      <c r="P3198" s="69"/>
      <c r="Q3198" s="55" t="str">
        <f t="shared" si="49"/>
        <v>Non-Lead</v>
      </c>
      <c r="R3198" s="70" t="s">
        <v>51</v>
      </c>
      <c r="S3198" s="70" t="s">
        <v>51</v>
      </c>
      <c r="T3198" s="70"/>
      <c r="U3198" s="71" t="s">
        <v>53</v>
      </c>
      <c r="V3198" s="71" t="s">
        <v>51</v>
      </c>
      <c r="W3198" s="71" t="s">
        <v>51</v>
      </c>
      <c r="X3198" s="71" t="s">
        <v>51</v>
      </c>
      <c r="Y3198" s="72" t="str">
        <f>IF((OR((AND('[1]PWS Information'!$E$10="CWS",U3198="Single Family Residence",Q3198="Lead")),
(AND('[1]PWS Information'!$E$10="CWS",U3198="Multiple Family Residence",'[1]PWS Information'!$E$11="Yes",Q3198="Lead")),
(AND('[1]PWS Information'!$E$10="NTNC",Q3198="Lead")))),"Tier 1",
IF((OR((AND('[1]PWS Information'!$E$10="CWS",U3198="Multiple Family Residence",'[1]PWS Information'!$E$11="No",Q3198="Lead")),
(AND('[1]PWS Information'!$E$10="CWS",U3198="Other",Q3198="Lead")),
(AND('[1]PWS Information'!$E$10="CWS",U3198="Building",Q3198="Lead")))),"Tier 2",
IF((OR((AND('[1]PWS Information'!$E$10="CWS",U3198="Single Family Residence",Q3198="Galvanized Requiring Replacement")),
(AND('[1]PWS Information'!$E$10="CWS",U3198="Single Family Residence",Q3198="Galvanized Requiring Replacement",R3198="Yes")),
(AND('[1]PWS Information'!$E$10="NTNC",Q3198="Galvanized Requiring Replacement")),
(AND('[1]PWS Information'!$E$10="NTNC",U3198="Single Family Residence",R3198="Yes")))),"Tier 3",
IF((OR((AND('[1]PWS Information'!$E$10="CWS",U3198="Single Family Residence",S3198="Yes",Q3198="Non-Lead", J3198="Non-Lead - Copper",L3198="Before 1989")),
(AND('[1]PWS Information'!$E$10="CWS",U3198="Single Family Residence",S3198="Yes",Q3198="Non-Lead", N3198="Non-Lead - Copper",O3198="Before 1989")))),"Tier 4",
IF((OR((AND('[1]PWS Information'!$E$10="NTNC",Q3198="Non-Lead")),
(AND('[1]PWS Information'!$E$10="CWS",Q3198="Non-Lead",S3198="")),
(AND('[1]PWS Information'!$E$10="CWS",Q3198="Non-Lead",S3198="No")),
(AND('[1]PWS Information'!$E$10="CWS",Q3198="Non-Lead",S3198="Don't Know")),
(AND('[1]PWS Information'!$E$10="CWS",Q3198="Non-Lead", J3198="Non-Lead - Copper", S3198="Yes", L3198="Between 1989 and 2014")),
(AND('[1]PWS Information'!$E$10="CWS",Q3198="Non-Lead", J3198="Non-Lead - Copper", S3198="Yes", L3198="After 2014")),
(AND('[1]PWS Information'!$E$10="CWS",Q3198="Non-Lead", J3198="Non-Lead - Copper", S3198="Yes", L3198="Unknown")),
(AND('[1]PWS Information'!$E$10="CWS",Q3198="Non-Lead", N3198="Non-Lead - Copper", S3198="Yes", O3198="Between 1989 and 2014")),
(AND('[1]PWS Information'!$E$10="CWS",Q3198="Non-Lead", N3198="Non-Lead - Copper", S3198="Yes", O3198="After 2014")),
(AND('[1]PWS Information'!$E$10="CWS",Q3198="Non-Lead", N3198="Non-Lead - Copper", S3198="Yes", O3198="Unknown")),
(AND('[1]PWS Information'!$E$10="CWS",Q3198="Unknown")),
(AND('[1]PWS Information'!$E$10="NTNC",Q3198="Unknown")))),"Tier 5",
"")))))</f>
        <v>Tier 5</v>
      </c>
      <c r="Z3198" s="71"/>
      <c r="AA3198" s="71"/>
    </row>
    <row r="3199" spans="1:27" ht="57.6" x14ac:dyDescent="0.3">
      <c r="A3199" s="1"/>
      <c r="B3199" s="70" t="s">
        <v>908</v>
      </c>
      <c r="C3199" s="60">
        <v>330</v>
      </c>
      <c r="D3199" s="61" t="s">
        <v>897</v>
      </c>
      <c r="E3199" s="61" t="s">
        <v>273</v>
      </c>
      <c r="F3199" s="61">
        <v>78640</v>
      </c>
      <c r="G3199" s="62" t="s">
        <v>895</v>
      </c>
      <c r="H3199" s="63">
        <v>29.9845556</v>
      </c>
      <c r="I3199" s="64">
        <v>-97.758224999999996</v>
      </c>
      <c r="J3199" s="65" t="s">
        <v>50</v>
      </c>
      <c r="K3199" s="66" t="s">
        <v>51</v>
      </c>
      <c r="L3199" s="62" t="s">
        <v>52</v>
      </c>
      <c r="M3199" s="69"/>
      <c r="N3199" s="65" t="s">
        <v>50</v>
      </c>
      <c r="O3199" s="66" t="s">
        <v>52</v>
      </c>
      <c r="P3199" s="69"/>
      <c r="Q3199" s="55" t="str">
        <f t="shared" si="49"/>
        <v>Non-Lead</v>
      </c>
      <c r="R3199" s="70" t="s">
        <v>51</v>
      </c>
      <c r="S3199" s="70" t="s">
        <v>51</v>
      </c>
      <c r="T3199" s="70"/>
      <c r="U3199" s="71" t="s">
        <v>53</v>
      </c>
      <c r="V3199" s="71" t="s">
        <v>51</v>
      </c>
      <c r="W3199" s="71" t="s">
        <v>51</v>
      </c>
      <c r="X3199" s="71" t="s">
        <v>51</v>
      </c>
      <c r="Y3199" s="72" t="str">
        <f>IF((OR((AND('[1]PWS Information'!$E$10="CWS",U3199="Single Family Residence",Q3199="Lead")),
(AND('[1]PWS Information'!$E$10="CWS",U3199="Multiple Family Residence",'[1]PWS Information'!$E$11="Yes",Q3199="Lead")),
(AND('[1]PWS Information'!$E$10="NTNC",Q3199="Lead")))),"Tier 1",
IF((OR((AND('[1]PWS Information'!$E$10="CWS",U3199="Multiple Family Residence",'[1]PWS Information'!$E$11="No",Q3199="Lead")),
(AND('[1]PWS Information'!$E$10="CWS",U3199="Other",Q3199="Lead")),
(AND('[1]PWS Information'!$E$10="CWS",U3199="Building",Q3199="Lead")))),"Tier 2",
IF((OR((AND('[1]PWS Information'!$E$10="CWS",U3199="Single Family Residence",Q3199="Galvanized Requiring Replacement")),
(AND('[1]PWS Information'!$E$10="CWS",U3199="Single Family Residence",Q3199="Galvanized Requiring Replacement",R3199="Yes")),
(AND('[1]PWS Information'!$E$10="NTNC",Q3199="Galvanized Requiring Replacement")),
(AND('[1]PWS Information'!$E$10="NTNC",U3199="Single Family Residence",R3199="Yes")))),"Tier 3",
IF((OR((AND('[1]PWS Information'!$E$10="CWS",U3199="Single Family Residence",S3199="Yes",Q3199="Non-Lead", J3199="Non-Lead - Copper",L3199="Before 1989")),
(AND('[1]PWS Information'!$E$10="CWS",U3199="Single Family Residence",S3199="Yes",Q3199="Non-Lead", N3199="Non-Lead - Copper",O3199="Before 1989")))),"Tier 4",
IF((OR((AND('[1]PWS Information'!$E$10="NTNC",Q3199="Non-Lead")),
(AND('[1]PWS Information'!$E$10="CWS",Q3199="Non-Lead",S3199="")),
(AND('[1]PWS Information'!$E$10="CWS",Q3199="Non-Lead",S3199="No")),
(AND('[1]PWS Information'!$E$10="CWS",Q3199="Non-Lead",S3199="Don't Know")),
(AND('[1]PWS Information'!$E$10="CWS",Q3199="Non-Lead", J3199="Non-Lead - Copper", S3199="Yes", L3199="Between 1989 and 2014")),
(AND('[1]PWS Information'!$E$10="CWS",Q3199="Non-Lead", J3199="Non-Lead - Copper", S3199="Yes", L3199="After 2014")),
(AND('[1]PWS Information'!$E$10="CWS",Q3199="Non-Lead", J3199="Non-Lead - Copper", S3199="Yes", L3199="Unknown")),
(AND('[1]PWS Information'!$E$10="CWS",Q3199="Non-Lead", N3199="Non-Lead - Copper", S3199="Yes", O3199="Between 1989 and 2014")),
(AND('[1]PWS Information'!$E$10="CWS",Q3199="Non-Lead", N3199="Non-Lead - Copper", S3199="Yes", O3199="After 2014")),
(AND('[1]PWS Information'!$E$10="CWS",Q3199="Non-Lead", N3199="Non-Lead - Copper", S3199="Yes", O3199="Unknown")),
(AND('[1]PWS Information'!$E$10="CWS",Q3199="Unknown")),
(AND('[1]PWS Information'!$E$10="NTNC",Q3199="Unknown")))),"Tier 5",
"")))))</f>
        <v>Tier 5</v>
      </c>
      <c r="Z3199" s="71"/>
      <c r="AA3199" s="71"/>
    </row>
    <row r="3200" spans="1:27" ht="57.6" x14ac:dyDescent="0.3">
      <c r="A3200" s="1"/>
      <c r="B3200" s="70">
        <v>12964095</v>
      </c>
      <c r="C3200" s="60">
        <v>445</v>
      </c>
      <c r="D3200" s="61" t="s">
        <v>897</v>
      </c>
      <c r="E3200" s="61" t="s">
        <v>273</v>
      </c>
      <c r="F3200" s="61">
        <v>78640</v>
      </c>
      <c r="G3200" s="62" t="s">
        <v>895</v>
      </c>
      <c r="H3200" s="63">
        <v>29.9833</v>
      </c>
      <c r="I3200" s="64">
        <v>-97.757469444444396</v>
      </c>
      <c r="J3200" s="65" t="s">
        <v>50</v>
      </c>
      <c r="K3200" s="66" t="s">
        <v>51</v>
      </c>
      <c r="L3200" s="62" t="s">
        <v>52</v>
      </c>
      <c r="M3200" s="69"/>
      <c r="N3200" s="65" t="s">
        <v>50</v>
      </c>
      <c r="O3200" s="66" t="s">
        <v>52</v>
      </c>
      <c r="P3200" s="69"/>
      <c r="Q3200" s="55" t="str">
        <f t="shared" si="49"/>
        <v>Non-Lead</v>
      </c>
      <c r="R3200" s="70" t="s">
        <v>51</v>
      </c>
      <c r="S3200" s="70" t="s">
        <v>51</v>
      </c>
      <c r="T3200" s="70"/>
      <c r="U3200" s="71" t="s">
        <v>53</v>
      </c>
      <c r="V3200" s="71" t="s">
        <v>51</v>
      </c>
      <c r="W3200" s="71" t="s">
        <v>51</v>
      </c>
      <c r="X3200" s="71" t="s">
        <v>51</v>
      </c>
      <c r="Y3200" s="72" t="str">
        <f>IF((OR((AND('[1]PWS Information'!$E$10="CWS",U3200="Single Family Residence",Q3200="Lead")),
(AND('[1]PWS Information'!$E$10="CWS",U3200="Multiple Family Residence",'[1]PWS Information'!$E$11="Yes",Q3200="Lead")),
(AND('[1]PWS Information'!$E$10="NTNC",Q3200="Lead")))),"Tier 1",
IF((OR((AND('[1]PWS Information'!$E$10="CWS",U3200="Multiple Family Residence",'[1]PWS Information'!$E$11="No",Q3200="Lead")),
(AND('[1]PWS Information'!$E$10="CWS",U3200="Other",Q3200="Lead")),
(AND('[1]PWS Information'!$E$10="CWS",U3200="Building",Q3200="Lead")))),"Tier 2",
IF((OR((AND('[1]PWS Information'!$E$10="CWS",U3200="Single Family Residence",Q3200="Galvanized Requiring Replacement")),
(AND('[1]PWS Information'!$E$10="CWS",U3200="Single Family Residence",Q3200="Galvanized Requiring Replacement",R3200="Yes")),
(AND('[1]PWS Information'!$E$10="NTNC",Q3200="Galvanized Requiring Replacement")),
(AND('[1]PWS Information'!$E$10="NTNC",U3200="Single Family Residence",R3200="Yes")))),"Tier 3",
IF((OR((AND('[1]PWS Information'!$E$10="CWS",U3200="Single Family Residence",S3200="Yes",Q3200="Non-Lead", J3200="Non-Lead - Copper",L3200="Before 1989")),
(AND('[1]PWS Information'!$E$10="CWS",U3200="Single Family Residence",S3200="Yes",Q3200="Non-Lead", N3200="Non-Lead - Copper",O3200="Before 1989")))),"Tier 4",
IF((OR((AND('[1]PWS Information'!$E$10="NTNC",Q3200="Non-Lead")),
(AND('[1]PWS Information'!$E$10="CWS",Q3200="Non-Lead",S3200="")),
(AND('[1]PWS Information'!$E$10="CWS",Q3200="Non-Lead",S3200="No")),
(AND('[1]PWS Information'!$E$10="CWS",Q3200="Non-Lead",S3200="Don't Know")),
(AND('[1]PWS Information'!$E$10="CWS",Q3200="Non-Lead", J3200="Non-Lead - Copper", S3200="Yes", L3200="Between 1989 and 2014")),
(AND('[1]PWS Information'!$E$10="CWS",Q3200="Non-Lead", J3200="Non-Lead - Copper", S3200="Yes", L3200="After 2014")),
(AND('[1]PWS Information'!$E$10="CWS",Q3200="Non-Lead", J3200="Non-Lead - Copper", S3200="Yes", L3200="Unknown")),
(AND('[1]PWS Information'!$E$10="CWS",Q3200="Non-Lead", N3200="Non-Lead - Copper", S3200="Yes", O3200="Between 1989 and 2014")),
(AND('[1]PWS Information'!$E$10="CWS",Q3200="Non-Lead", N3200="Non-Lead - Copper", S3200="Yes", O3200="After 2014")),
(AND('[1]PWS Information'!$E$10="CWS",Q3200="Non-Lead", N3200="Non-Lead - Copper", S3200="Yes", O3200="Unknown")),
(AND('[1]PWS Information'!$E$10="CWS",Q3200="Unknown")),
(AND('[1]PWS Information'!$E$10="NTNC",Q3200="Unknown")))),"Tier 5",
"")))))</f>
        <v>Tier 5</v>
      </c>
      <c r="Z3200" s="71"/>
      <c r="AA3200" s="71"/>
    </row>
    <row r="3201" spans="1:27" ht="57.6" x14ac:dyDescent="0.3">
      <c r="A3201" s="1"/>
      <c r="B3201" s="70" t="s">
        <v>909</v>
      </c>
      <c r="C3201" s="60">
        <v>475</v>
      </c>
      <c r="D3201" s="61" t="s">
        <v>897</v>
      </c>
      <c r="E3201" s="61" t="s">
        <v>273</v>
      </c>
      <c r="F3201" s="61">
        <v>78640</v>
      </c>
      <c r="G3201" s="62" t="s">
        <v>895</v>
      </c>
      <c r="H3201" s="63">
        <v>29.982722200000001</v>
      </c>
      <c r="I3201" s="64">
        <v>-97.757222222222197</v>
      </c>
      <c r="J3201" s="65" t="s">
        <v>50</v>
      </c>
      <c r="K3201" s="66" t="s">
        <v>51</v>
      </c>
      <c r="L3201" s="62" t="s">
        <v>52</v>
      </c>
      <c r="M3201" s="69"/>
      <c r="N3201" s="65" t="s">
        <v>50</v>
      </c>
      <c r="O3201" s="66" t="s">
        <v>52</v>
      </c>
      <c r="P3201" s="69"/>
      <c r="Q3201" s="55" t="str">
        <f t="shared" si="49"/>
        <v>Non-Lead</v>
      </c>
      <c r="R3201" s="70" t="s">
        <v>51</v>
      </c>
      <c r="S3201" s="70" t="s">
        <v>51</v>
      </c>
      <c r="T3201" s="70"/>
      <c r="U3201" s="71" t="s">
        <v>53</v>
      </c>
      <c r="V3201" s="71" t="s">
        <v>51</v>
      </c>
      <c r="W3201" s="71" t="s">
        <v>51</v>
      </c>
      <c r="X3201" s="71" t="s">
        <v>51</v>
      </c>
      <c r="Y3201" s="72" t="str">
        <f>IF((OR((AND('[1]PWS Information'!$E$10="CWS",U3201="Single Family Residence",Q3201="Lead")),
(AND('[1]PWS Information'!$E$10="CWS",U3201="Multiple Family Residence",'[1]PWS Information'!$E$11="Yes",Q3201="Lead")),
(AND('[1]PWS Information'!$E$10="NTNC",Q3201="Lead")))),"Tier 1",
IF((OR((AND('[1]PWS Information'!$E$10="CWS",U3201="Multiple Family Residence",'[1]PWS Information'!$E$11="No",Q3201="Lead")),
(AND('[1]PWS Information'!$E$10="CWS",U3201="Other",Q3201="Lead")),
(AND('[1]PWS Information'!$E$10="CWS",U3201="Building",Q3201="Lead")))),"Tier 2",
IF((OR((AND('[1]PWS Information'!$E$10="CWS",U3201="Single Family Residence",Q3201="Galvanized Requiring Replacement")),
(AND('[1]PWS Information'!$E$10="CWS",U3201="Single Family Residence",Q3201="Galvanized Requiring Replacement",R3201="Yes")),
(AND('[1]PWS Information'!$E$10="NTNC",Q3201="Galvanized Requiring Replacement")),
(AND('[1]PWS Information'!$E$10="NTNC",U3201="Single Family Residence",R3201="Yes")))),"Tier 3",
IF((OR((AND('[1]PWS Information'!$E$10="CWS",U3201="Single Family Residence",S3201="Yes",Q3201="Non-Lead", J3201="Non-Lead - Copper",L3201="Before 1989")),
(AND('[1]PWS Information'!$E$10="CWS",U3201="Single Family Residence",S3201="Yes",Q3201="Non-Lead", N3201="Non-Lead - Copper",O3201="Before 1989")))),"Tier 4",
IF((OR((AND('[1]PWS Information'!$E$10="NTNC",Q3201="Non-Lead")),
(AND('[1]PWS Information'!$E$10="CWS",Q3201="Non-Lead",S3201="")),
(AND('[1]PWS Information'!$E$10="CWS",Q3201="Non-Lead",S3201="No")),
(AND('[1]PWS Information'!$E$10="CWS",Q3201="Non-Lead",S3201="Don't Know")),
(AND('[1]PWS Information'!$E$10="CWS",Q3201="Non-Lead", J3201="Non-Lead - Copper", S3201="Yes", L3201="Between 1989 and 2014")),
(AND('[1]PWS Information'!$E$10="CWS",Q3201="Non-Lead", J3201="Non-Lead - Copper", S3201="Yes", L3201="After 2014")),
(AND('[1]PWS Information'!$E$10="CWS",Q3201="Non-Lead", J3201="Non-Lead - Copper", S3201="Yes", L3201="Unknown")),
(AND('[1]PWS Information'!$E$10="CWS",Q3201="Non-Lead", N3201="Non-Lead - Copper", S3201="Yes", O3201="Between 1989 and 2014")),
(AND('[1]PWS Information'!$E$10="CWS",Q3201="Non-Lead", N3201="Non-Lead - Copper", S3201="Yes", O3201="After 2014")),
(AND('[1]PWS Information'!$E$10="CWS",Q3201="Non-Lead", N3201="Non-Lead - Copper", S3201="Yes", O3201="Unknown")),
(AND('[1]PWS Information'!$E$10="CWS",Q3201="Unknown")),
(AND('[1]PWS Information'!$E$10="NTNC",Q3201="Unknown")))),"Tier 5",
"")))))</f>
        <v>Tier 5</v>
      </c>
      <c r="Z3201" s="71"/>
      <c r="AA3201" s="71"/>
    </row>
    <row r="3202" spans="1:27" ht="57.6" x14ac:dyDescent="0.3">
      <c r="A3202" s="17"/>
      <c r="B3202" s="70">
        <v>15752375</v>
      </c>
      <c r="C3202" s="60" t="s">
        <v>910</v>
      </c>
      <c r="D3202" s="61" t="s">
        <v>911</v>
      </c>
      <c r="E3202" s="61" t="s">
        <v>273</v>
      </c>
      <c r="F3202" s="61">
        <v>78640</v>
      </c>
      <c r="G3202" s="62" t="s">
        <v>895</v>
      </c>
      <c r="H3202" s="63">
        <v>29.982480599999999</v>
      </c>
      <c r="I3202" s="64">
        <v>-97.757213888888799</v>
      </c>
      <c r="J3202" s="65" t="s">
        <v>50</v>
      </c>
      <c r="K3202" s="66" t="s">
        <v>51</v>
      </c>
      <c r="L3202" s="62" t="s">
        <v>52</v>
      </c>
      <c r="M3202" s="69"/>
      <c r="N3202" s="65" t="s">
        <v>50</v>
      </c>
      <c r="O3202" s="66" t="s">
        <v>52</v>
      </c>
      <c r="P3202" s="69"/>
      <c r="Q3202" s="55" t="str">
        <f t="shared" si="49"/>
        <v>Non-Lead</v>
      </c>
      <c r="R3202" s="70" t="s">
        <v>51</v>
      </c>
      <c r="S3202" s="70" t="s">
        <v>51</v>
      </c>
      <c r="T3202" s="70"/>
      <c r="U3202" s="71" t="s">
        <v>53</v>
      </c>
      <c r="V3202" s="71" t="s">
        <v>51</v>
      </c>
      <c r="W3202" s="71" t="s">
        <v>51</v>
      </c>
      <c r="X3202" s="71" t="s">
        <v>51</v>
      </c>
      <c r="Y3202" s="72" t="str">
        <f>IF((OR((AND('[1]PWS Information'!$E$10="CWS",U3202="Single Family Residence",Q3202="Lead")),
(AND('[1]PWS Information'!$E$10="CWS",U3202="Multiple Family Residence",'[1]PWS Information'!$E$11="Yes",Q3202="Lead")),
(AND('[1]PWS Information'!$E$10="NTNC",Q3202="Lead")))),"Tier 1",
IF((OR((AND('[1]PWS Information'!$E$10="CWS",U3202="Multiple Family Residence",'[1]PWS Information'!$E$11="No",Q3202="Lead")),
(AND('[1]PWS Information'!$E$10="CWS",U3202="Other",Q3202="Lead")),
(AND('[1]PWS Information'!$E$10="CWS",U3202="Building",Q3202="Lead")))),"Tier 2",
IF((OR((AND('[1]PWS Information'!$E$10="CWS",U3202="Single Family Residence",Q3202="Galvanized Requiring Replacement")),
(AND('[1]PWS Information'!$E$10="CWS",U3202="Single Family Residence",Q3202="Galvanized Requiring Replacement",R3202="Yes")),
(AND('[1]PWS Information'!$E$10="NTNC",Q3202="Galvanized Requiring Replacement")),
(AND('[1]PWS Information'!$E$10="NTNC",U3202="Single Family Residence",R3202="Yes")))),"Tier 3",
IF((OR((AND('[1]PWS Information'!$E$10="CWS",U3202="Single Family Residence",S3202="Yes",Q3202="Non-Lead", J3202="Non-Lead - Copper",L3202="Before 1989")),
(AND('[1]PWS Information'!$E$10="CWS",U3202="Single Family Residence",S3202="Yes",Q3202="Non-Lead", N3202="Non-Lead - Copper",O3202="Before 1989")))),"Tier 4",
IF((OR((AND('[1]PWS Information'!$E$10="NTNC",Q3202="Non-Lead")),
(AND('[1]PWS Information'!$E$10="CWS",Q3202="Non-Lead",S3202="")),
(AND('[1]PWS Information'!$E$10="CWS",Q3202="Non-Lead",S3202="No")),
(AND('[1]PWS Information'!$E$10="CWS",Q3202="Non-Lead",S3202="Don't Know")),
(AND('[1]PWS Information'!$E$10="CWS",Q3202="Non-Lead", J3202="Non-Lead - Copper", S3202="Yes", L3202="Between 1989 and 2014")),
(AND('[1]PWS Information'!$E$10="CWS",Q3202="Non-Lead", J3202="Non-Lead - Copper", S3202="Yes", L3202="After 2014")),
(AND('[1]PWS Information'!$E$10="CWS",Q3202="Non-Lead", J3202="Non-Lead - Copper", S3202="Yes", L3202="Unknown")),
(AND('[1]PWS Information'!$E$10="CWS",Q3202="Non-Lead", N3202="Non-Lead - Copper", S3202="Yes", O3202="Between 1989 and 2014")),
(AND('[1]PWS Information'!$E$10="CWS",Q3202="Non-Lead", N3202="Non-Lead - Copper", S3202="Yes", O3202="After 2014")),
(AND('[1]PWS Information'!$E$10="CWS",Q3202="Non-Lead", N3202="Non-Lead - Copper", S3202="Yes", O3202="Unknown")),
(AND('[1]PWS Information'!$E$10="CWS",Q3202="Unknown")),
(AND('[1]PWS Information'!$E$10="NTNC",Q3202="Unknown")))),"Tier 5",
"")))))</f>
        <v>Tier 5</v>
      </c>
      <c r="Z3202" s="71"/>
      <c r="AA3202" s="71"/>
    </row>
    <row r="3203" spans="1:27" ht="57.6" x14ac:dyDescent="0.3">
      <c r="A3203" s="1"/>
      <c r="B3203" s="70">
        <v>12762696</v>
      </c>
      <c r="C3203" s="60">
        <v>517</v>
      </c>
      <c r="D3203" s="61" t="s">
        <v>897</v>
      </c>
      <c r="E3203" s="61" t="s">
        <v>273</v>
      </c>
      <c r="F3203" s="61">
        <v>78640</v>
      </c>
      <c r="G3203" s="62" t="s">
        <v>895</v>
      </c>
      <c r="H3203" s="63">
        <v>29.982213900000001</v>
      </c>
      <c r="I3203" s="64">
        <v>-97.757197222222203</v>
      </c>
      <c r="J3203" s="65" t="s">
        <v>50</v>
      </c>
      <c r="K3203" s="66" t="s">
        <v>51</v>
      </c>
      <c r="L3203" s="62" t="s">
        <v>52</v>
      </c>
      <c r="M3203" s="69"/>
      <c r="N3203" s="65" t="s">
        <v>50</v>
      </c>
      <c r="O3203" s="66" t="s">
        <v>52</v>
      </c>
      <c r="P3203" s="69"/>
      <c r="Q3203" s="55" t="str">
        <f t="shared" si="49"/>
        <v>Non-Lead</v>
      </c>
      <c r="R3203" s="70" t="s">
        <v>51</v>
      </c>
      <c r="S3203" s="70" t="s">
        <v>51</v>
      </c>
      <c r="T3203" s="70"/>
      <c r="U3203" s="71" t="s">
        <v>53</v>
      </c>
      <c r="V3203" s="71" t="s">
        <v>51</v>
      </c>
      <c r="W3203" s="71" t="s">
        <v>51</v>
      </c>
      <c r="X3203" s="71" t="s">
        <v>51</v>
      </c>
      <c r="Y3203" s="72" t="str">
        <f>IF((OR((AND('[1]PWS Information'!$E$10="CWS",U3203="Single Family Residence",Q3203="Lead")),
(AND('[1]PWS Information'!$E$10="CWS",U3203="Multiple Family Residence",'[1]PWS Information'!$E$11="Yes",Q3203="Lead")),
(AND('[1]PWS Information'!$E$10="NTNC",Q3203="Lead")))),"Tier 1",
IF((OR((AND('[1]PWS Information'!$E$10="CWS",U3203="Multiple Family Residence",'[1]PWS Information'!$E$11="No",Q3203="Lead")),
(AND('[1]PWS Information'!$E$10="CWS",U3203="Other",Q3203="Lead")),
(AND('[1]PWS Information'!$E$10="CWS",U3203="Building",Q3203="Lead")))),"Tier 2",
IF((OR((AND('[1]PWS Information'!$E$10="CWS",U3203="Single Family Residence",Q3203="Galvanized Requiring Replacement")),
(AND('[1]PWS Information'!$E$10="CWS",U3203="Single Family Residence",Q3203="Galvanized Requiring Replacement",R3203="Yes")),
(AND('[1]PWS Information'!$E$10="NTNC",Q3203="Galvanized Requiring Replacement")),
(AND('[1]PWS Information'!$E$10="NTNC",U3203="Single Family Residence",R3203="Yes")))),"Tier 3",
IF((OR((AND('[1]PWS Information'!$E$10="CWS",U3203="Single Family Residence",S3203="Yes",Q3203="Non-Lead", J3203="Non-Lead - Copper",L3203="Before 1989")),
(AND('[1]PWS Information'!$E$10="CWS",U3203="Single Family Residence",S3203="Yes",Q3203="Non-Lead", N3203="Non-Lead - Copper",O3203="Before 1989")))),"Tier 4",
IF((OR((AND('[1]PWS Information'!$E$10="NTNC",Q3203="Non-Lead")),
(AND('[1]PWS Information'!$E$10="CWS",Q3203="Non-Lead",S3203="")),
(AND('[1]PWS Information'!$E$10="CWS",Q3203="Non-Lead",S3203="No")),
(AND('[1]PWS Information'!$E$10="CWS",Q3203="Non-Lead",S3203="Don't Know")),
(AND('[1]PWS Information'!$E$10="CWS",Q3203="Non-Lead", J3203="Non-Lead - Copper", S3203="Yes", L3203="Between 1989 and 2014")),
(AND('[1]PWS Information'!$E$10="CWS",Q3203="Non-Lead", J3203="Non-Lead - Copper", S3203="Yes", L3203="After 2014")),
(AND('[1]PWS Information'!$E$10="CWS",Q3203="Non-Lead", J3203="Non-Lead - Copper", S3203="Yes", L3203="Unknown")),
(AND('[1]PWS Information'!$E$10="CWS",Q3203="Non-Lead", N3203="Non-Lead - Copper", S3203="Yes", O3203="Between 1989 and 2014")),
(AND('[1]PWS Information'!$E$10="CWS",Q3203="Non-Lead", N3203="Non-Lead - Copper", S3203="Yes", O3203="After 2014")),
(AND('[1]PWS Information'!$E$10="CWS",Q3203="Non-Lead", N3203="Non-Lead - Copper", S3203="Yes", O3203="Unknown")),
(AND('[1]PWS Information'!$E$10="CWS",Q3203="Unknown")),
(AND('[1]PWS Information'!$E$10="NTNC",Q3203="Unknown")))),"Tier 5",
"")))))</f>
        <v>Tier 5</v>
      </c>
      <c r="Z3203" s="71"/>
      <c r="AA3203" s="71"/>
    </row>
    <row r="3204" spans="1:27" ht="57.6" x14ac:dyDescent="0.3">
      <c r="A3204" s="1"/>
      <c r="B3204" s="70" t="s">
        <v>912</v>
      </c>
      <c r="C3204" s="60">
        <v>565</v>
      </c>
      <c r="D3204" s="61" t="s">
        <v>897</v>
      </c>
      <c r="E3204" s="61" t="s">
        <v>128</v>
      </c>
      <c r="F3204" s="61">
        <v>78640</v>
      </c>
      <c r="G3204" s="62" t="s">
        <v>895</v>
      </c>
      <c r="H3204" s="63">
        <v>29.981131999999999</v>
      </c>
      <c r="I3204" s="64">
        <v>-97.756637999999995</v>
      </c>
      <c r="J3204" s="65" t="s">
        <v>50</v>
      </c>
      <c r="K3204" s="66" t="s">
        <v>51</v>
      </c>
      <c r="L3204" s="62" t="s">
        <v>52</v>
      </c>
      <c r="M3204" s="69"/>
      <c r="N3204" s="65" t="s">
        <v>50</v>
      </c>
      <c r="O3204" s="66" t="s">
        <v>52</v>
      </c>
      <c r="P3204" s="69"/>
      <c r="Q3204" s="55" t="str">
        <f t="shared" si="49"/>
        <v>Non-Lead</v>
      </c>
      <c r="R3204" s="70" t="s">
        <v>51</v>
      </c>
      <c r="S3204" s="70" t="s">
        <v>51</v>
      </c>
      <c r="T3204" s="70"/>
      <c r="U3204" s="71" t="s">
        <v>53</v>
      </c>
      <c r="V3204" s="71" t="s">
        <v>51</v>
      </c>
      <c r="W3204" s="71" t="s">
        <v>51</v>
      </c>
      <c r="X3204" s="71" t="s">
        <v>51</v>
      </c>
      <c r="Y3204" s="72" t="str">
        <f>IF((OR((AND('[1]PWS Information'!$E$10="CWS",U3204="Single Family Residence",Q3204="Lead")),
(AND('[1]PWS Information'!$E$10="CWS",U3204="Multiple Family Residence",'[1]PWS Information'!$E$11="Yes",Q3204="Lead")),
(AND('[1]PWS Information'!$E$10="NTNC",Q3204="Lead")))),"Tier 1",
IF((OR((AND('[1]PWS Information'!$E$10="CWS",U3204="Multiple Family Residence",'[1]PWS Information'!$E$11="No",Q3204="Lead")),
(AND('[1]PWS Information'!$E$10="CWS",U3204="Other",Q3204="Lead")),
(AND('[1]PWS Information'!$E$10="CWS",U3204="Building",Q3204="Lead")))),"Tier 2",
IF((OR((AND('[1]PWS Information'!$E$10="CWS",U3204="Single Family Residence",Q3204="Galvanized Requiring Replacement")),
(AND('[1]PWS Information'!$E$10="CWS",U3204="Single Family Residence",Q3204="Galvanized Requiring Replacement",R3204="Yes")),
(AND('[1]PWS Information'!$E$10="NTNC",Q3204="Galvanized Requiring Replacement")),
(AND('[1]PWS Information'!$E$10="NTNC",U3204="Single Family Residence",R3204="Yes")))),"Tier 3",
IF((OR((AND('[1]PWS Information'!$E$10="CWS",U3204="Single Family Residence",S3204="Yes",Q3204="Non-Lead", J3204="Non-Lead - Copper",L3204="Before 1989")),
(AND('[1]PWS Information'!$E$10="CWS",U3204="Single Family Residence",S3204="Yes",Q3204="Non-Lead", N3204="Non-Lead - Copper",O3204="Before 1989")))),"Tier 4",
IF((OR((AND('[1]PWS Information'!$E$10="NTNC",Q3204="Non-Lead")),
(AND('[1]PWS Information'!$E$10="CWS",Q3204="Non-Lead",S3204="")),
(AND('[1]PWS Information'!$E$10="CWS",Q3204="Non-Lead",S3204="No")),
(AND('[1]PWS Information'!$E$10="CWS",Q3204="Non-Lead",S3204="Don't Know")),
(AND('[1]PWS Information'!$E$10="CWS",Q3204="Non-Lead", J3204="Non-Lead - Copper", S3204="Yes", L3204="Between 1989 and 2014")),
(AND('[1]PWS Information'!$E$10="CWS",Q3204="Non-Lead", J3204="Non-Lead - Copper", S3204="Yes", L3204="After 2014")),
(AND('[1]PWS Information'!$E$10="CWS",Q3204="Non-Lead", J3204="Non-Lead - Copper", S3204="Yes", L3204="Unknown")),
(AND('[1]PWS Information'!$E$10="CWS",Q3204="Non-Lead", N3204="Non-Lead - Copper", S3204="Yes", O3204="Between 1989 and 2014")),
(AND('[1]PWS Information'!$E$10="CWS",Q3204="Non-Lead", N3204="Non-Lead - Copper", S3204="Yes", O3204="After 2014")),
(AND('[1]PWS Information'!$E$10="CWS",Q3204="Non-Lead", N3204="Non-Lead - Copper", S3204="Yes", O3204="Unknown")),
(AND('[1]PWS Information'!$E$10="CWS",Q3204="Unknown")),
(AND('[1]PWS Information'!$E$10="NTNC",Q3204="Unknown")))),"Tier 5",
"")))))</f>
        <v>Tier 5</v>
      </c>
      <c r="Z3204" s="71"/>
      <c r="AA3204" s="71"/>
    </row>
    <row r="3205" spans="1:27" ht="72" x14ac:dyDescent="0.3">
      <c r="A3205" s="1"/>
      <c r="B3205" s="70">
        <v>1417058</v>
      </c>
      <c r="C3205" s="60">
        <v>599</v>
      </c>
      <c r="D3205" s="61" t="s">
        <v>897</v>
      </c>
      <c r="E3205" s="61" t="s">
        <v>128</v>
      </c>
      <c r="F3205" s="61">
        <v>78640</v>
      </c>
      <c r="G3205" s="62" t="s">
        <v>913</v>
      </c>
      <c r="H3205" s="63">
        <v>29.979902800000001</v>
      </c>
      <c r="I3205" s="64">
        <v>-97.756746899999996</v>
      </c>
      <c r="J3205" s="65" t="s">
        <v>50</v>
      </c>
      <c r="K3205" s="66" t="s">
        <v>51</v>
      </c>
      <c r="L3205" s="62" t="s">
        <v>52</v>
      </c>
      <c r="M3205" s="69"/>
      <c r="N3205" s="65" t="s">
        <v>50</v>
      </c>
      <c r="O3205" s="66" t="s">
        <v>52</v>
      </c>
      <c r="P3205" s="69"/>
      <c r="Q3205" s="55" t="str">
        <f t="shared" si="49"/>
        <v>Non-Lead</v>
      </c>
      <c r="R3205" s="70" t="s">
        <v>51</v>
      </c>
      <c r="S3205" s="70" t="s">
        <v>51</v>
      </c>
      <c r="T3205" s="70"/>
      <c r="U3205" s="71" t="s">
        <v>53</v>
      </c>
      <c r="V3205" s="71" t="s">
        <v>51</v>
      </c>
      <c r="W3205" s="71" t="s">
        <v>51</v>
      </c>
      <c r="X3205" s="71" t="s">
        <v>51</v>
      </c>
      <c r="Y3205" s="72" t="str">
        <f>IF((OR((AND('[1]PWS Information'!$E$10="CWS",U3205="Single Family Residence",Q3205="Lead")),
(AND('[1]PWS Information'!$E$10="CWS",U3205="Multiple Family Residence",'[1]PWS Information'!$E$11="Yes",Q3205="Lead")),
(AND('[1]PWS Information'!$E$10="NTNC",Q3205="Lead")))),"Tier 1",
IF((OR((AND('[1]PWS Information'!$E$10="CWS",U3205="Multiple Family Residence",'[1]PWS Information'!$E$11="No",Q3205="Lead")),
(AND('[1]PWS Information'!$E$10="CWS",U3205="Other",Q3205="Lead")),
(AND('[1]PWS Information'!$E$10="CWS",U3205="Building",Q3205="Lead")))),"Tier 2",
IF((OR((AND('[1]PWS Information'!$E$10="CWS",U3205="Single Family Residence",Q3205="Galvanized Requiring Replacement")),
(AND('[1]PWS Information'!$E$10="CWS",U3205="Single Family Residence",Q3205="Galvanized Requiring Replacement",R3205="Yes")),
(AND('[1]PWS Information'!$E$10="NTNC",Q3205="Galvanized Requiring Replacement")),
(AND('[1]PWS Information'!$E$10="NTNC",U3205="Single Family Residence",R3205="Yes")))),"Tier 3",
IF((OR((AND('[1]PWS Information'!$E$10="CWS",U3205="Single Family Residence",S3205="Yes",Q3205="Non-Lead", J3205="Non-Lead - Copper",L3205="Before 1989")),
(AND('[1]PWS Information'!$E$10="CWS",U3205="Single Family Residence",S3205="Yes",Q3205="Non-Lead", N3205="Non-Lead - Copper",O3205="Before 1989")))),"Tier 4",
IF((OR((AND('[1]PWS Information'!$E$10="NTNC",Q3205="Non-Lead")),
(AND('[1]PWS Information'!$E$10="CWS",Q3205="Non-Lead",S3205="")),
(AND('[1]PWS Information'!$E$10="CWS",Q3205="Non-Lead",S3205="No")),
(AND('[1]PWS Information'!$E$10="CWS",Q3205="Non-Lead",S3205="Don't Know")),
(AND('[1]PWS Information'!$E$10="CWS",Q3205="Non-Lead", J3205="Non-Lead - Copper", S3205="Yes", L3205="Between 1989 and 2014")),
(AND('[1]PWS Information'!$E$10="CWS",Q3205="Non-Lead", J3205="Non-Lead - Copper", S3205="Yes", L3205="After 2014")),
(AND('[1]PWS Information'!$E$10="CWS",Q3205="Non-Lead", J3205="Non-Lead - Copper", S3205="Yes", L3205="Unknown")),
(AND('[1]PWS Information'!$E$10="CWS",Q3205="Non-Lead", N3205="Non-Lead - Copper", S3205="Yes", O3205="Between 1989 and 2014")),
(AND('[1]PWS Information'!$E$10="CWS",Q3205="Non-Lead", N3205="Non-Lead - Copper", S3205="Yes", O3205="After 2014")),
(AND('[1]PWS Information'!$E$10="CWS",Q3205="Non-Lead", N3205="Non-Lead - Copper", S3205="Yes", O3205="Unknown")),
(AND('[1]PWS Information'!$E$10="CWS",Q3205="Unknown")),
(AND('[1]PWS Information'!$E$10="NTNC",Q3205="Unknown")))),"Tier 5",
"")))))</f>
        <v>Tier 5</v>
      </c>
      <c r="Z3205" s="71"/>
      <c r="AA3205" s="71"/>
    </row>
    <row r="3206" spans="1:27" ht="43.2" x14ac:dyDescent="0.3">
      <c r="A3206" s="17"/>
      <c r="B3206" s="70" t="s">
        <v>914</v>
      </c>
      <c r="C3206" s="60">
        <v>11190</v>
      </c>
      <c r="D3206" s="61" t="s">
        <v>124</v>
      </c>
      <c r="E3206" s="61" t="s">
        <v>128</v>
      </c>
      <c r="F3206" s="61">
        <v>78640</v>
      </c>
      <c r="G3206" s="62" t="s">
        <v>895</v>
      </c>
      <c r="H3206" s="63">
        <v>29.961895299999998</v>
      </c>
      <c r="I3206" s="64">
        <v>-97.7797245</v>
      </c>
      <c r="J3206" s="65" t="s">
        <v>50</v>
      </c>
      <c r="K3206" s="66" t="s">
        <v>51</v>
      </c>
      <c r="L3206" s="62" t="s">
        <v>52</v>
      </c>
      <c r="M3206" s="69"/>
      <c r="N3206" s="65" t="s">
        <v>50</v>
      </c>
      <c r="O3206" s="66" t="s">
        <v>52</v>
      </c>
      <c r="P3206" s="69"/>
      <c r="Q3206" s="55" t="str">
        <f t="shared" si="49"/>
        <v>Non-Lead</v>
      </c>
      <c r="R3206" s="70" t="s">
        <v>51</v>
      </c>
      <c r="S3206" s="70" t="s">
        <v>51</v>
      </c>
      <c r="T3206" s="70"/>
      <c r="U3206" s="71" t="s">
        <v>60</v>
      </c>
      <c r="V3206" s="71" t="s">
        <v>51</v>
      </c>
      <c r="W3206" s="71" t="s">
        <v>51</v>
      </c>
      <c r="X3206" s="71" t="s">
        <v>51</v>
      </c>
      <c r="Y3206" s="72" t="str">
        <f>IF((OR((AND('[1]PWS Information'!$E$10="CWS",U3206="Single Family Residence",Q3206="Lead")),
(AND('[1]PWS Information'!$E$10="CWS",U3206="Multiple Family Residence",'[1]PWS Information'!$E$11="Yes",Q3206="Lead")),
(AND('[1]PWS Information'!$E$10="NTNC",Q3206="Lead")))),"Tier 1",
IF((OR((AND('[1]PWS Information'!$E$10="CWS",U3206="Multiple Family Residence",'[1]PWS Information'!$E$11="No",Q3206="Lead")),
(AND('[1]PWS Information'!$E$10="CWS",U3206="Other",Q3206="Lead")),
(AND('[1]PWS Information'!$E$10="CWS",U3206="Building",Q3206="Lead")))),"Tier 2",
IF((OR((AND('[1]PWS Information'!$E$10="CWS",U3206="Single Family Residence",Q3206="Galvanized Requiring Replacement")),
(AND('[1]PWS Information'!$E$10="CWS",U3206="Single Family Residence",Q3206="Galvanized Requiring Replacement",R3206="Yes")),
(AND('[1]PWS Information'!$E$10="NTNC",Q3206="Galvanized Requiring Replacement")),
(AND('[1]PWS Information'!$E$10="NTNC",U3206="Single Family Residence",R3206="Yes")))),"Tier 3",
IF((OR((AND('[1]PWS Information'!$E$10="CWS",U3206="Single Family Residence",S3206="Yes",Q3206="Non-Lead", J3206="Non-Lead - Copper",L3206="Before 1989")),
(AND('[1]PWS Information'!$E$10="CWS",U3206="Single Family Residence",S3206="Yes",Q3206="Non-Lead", N3206="Non-Lead - Copper",O3206="Before 1989")))),"Tier 4",
IF((OR((AND('[1]PWS Information'!$E$10="NTNC",Q3206="Non-Lead")),
(AND('[1]PWS Information'!$E$10="CWS",Q3206="Non-Lead",S3206="")),
(AND('[1]PWS Information'!$E$10="CWS",Q3206="Non-Lead",S3206="No")),
(AND('[1]PWS Information'!$E$10="CWS",Q3206="Non-Lead",S3206="Don't Know")),
(AND('[1]PWS Information'!$E$10="CWS",Q3206="Non-Lead", J3206="Non-Lead - Copper", S3206="Yes", L3206="Between 1989 and 2014")),
(AND('[1]PWS Information'!$E$10="CWS",Q3206="Non-Lead", J3206="Non-Lead - Copper", S3206="Yes", L3206="After 2014")),
(AND('[1]PWS Information'!$E$10="CWS",Q3206="Non-Lead", J3206="Non-Lead - Copper", S3206="Yes", L3206="Unknown")),
(AND('[1]PWS Information'!$E$10="CWS",Q3206="Non-Lead", N3206="Non-Lead - Copper", S3206="Yes", O3206="Between 1989 and 2014")),
(AND('[1]PWS Information'!$E$10="CWS",Q3206="Non-Lead", N3206="Non-Lead - Copper", S3206="Yes", O3206="After 2014")),
(AND('[1]PWS Information'!$E$10="CWS",Q3206="Non-Lead", N3206="Non-Lead - Copper", S3206="Yes", O3206="Unknown")),
(AND('[1]PWS Information'!$E$10="CWS",Q3206="Unknown")),
(AND('[1]PWS Information'!$E$10="NTNC",Q3206="Unknown")))),"Tier 5",
"")))))</f>
        <v>Tier 5</v>
      </c>
      <c r="Z3206" s="71"/>
      <c r="AA3206" s="71"/>
    </row>
    <row r="3207" spans="1:27" ht="72" x14ac:dyDescent="0.3">
      <c r="A3207" s="1"/>
      <c r="B3207" s="70">
        <v>15509140</v>
      </c>
      <c r="C3207" s="60">
        <v>460</v>
      </c>
      <c r="D3207" s="61" t="s">
        <v>897</v>
      </c>
      <c r="E3207" s="61" t="s">
        <v>128</v>
      </c>
      <c r="F3207" s="61">
        <v>78640</v>
      </c>
      <c r="G3207" s="62" t="s">
        <v>915</v>
      </c>
      <c r="H3207" s="63">
        <v>29.982849999999999</v>
      </c>
      <c r="I3207" s="64">
        <v>-97.757900000000006</v>
      </c>
      <c r="J3207" s="65" t="s">
        <v>50</v>
      </c>
      <c r="K3207" s="66" t="s">
        <v>51</v>
      </c>
      <c r="L3207" s="62" t="s">
        <v>52</v>
      </c>
      <c r="M3207" s="69"/>
      <c r="N3207" s="65" t="s">
        <v>50</v>
      </c>
      <c r="O3207" s="66" t="s">
        <v>52</v>
      </c>
      <c r="P3207" s="69"/>
      <c r="Q3207" s="55" t="str">
        <f t="shared" si="49"/>
        <v>Non-Lead</v>
      </c>
      <c r="R3207" s="70" t="s">
        <v>51</v>
      </c>
      <c r="S3207" s="70" t="s">
        <v>51</v>
      </c>
      <c r="T3207" s="70"/>
      <c r="U3207" s="71" t="s">
        <v>53</v>
      </c>
      <c r="V3207" s="71" t="s">
        <v>51</v>
      </c>
      <c r="W3207" s="71" t="s">
        <v>51</v>
      </c>
      <c r="X3207" s="71" t="s">
        <v>51</v>
      </c>
      <c r="Y3207" s="72" t="str">
        <f>IF((OR((AND('[1]PWS Information'!$E$10="CWS",U3207="Single Family Residence",Q3207="Lead")),
(AND('[1]PWS Information'!$E$10="CWS",U3207="Multiple Family Residence",'[1]PWS Information'!$E$11="Yes",Q3207="Lead")),
(AND('[1]PWS Information'!$E$10="NTNC",Q3207="Lead")))),"Tier 1",
IF((OR((AND('[1]PWS Information'!$E$10="CWS",U3207="Multiple Family Residence",'[1]PWS Information'!$E$11="No",Q3207="Lead")),
(AND('[1]PWS Information'!$E$10="CWS",U3207="Other",Q3207="Lead")),
(AND('[1]PWS Information'!$E$10="CWS",U3207="Building",Q3207="Lead")))),"Tier 2",
IF((OR((AND('[1]PWS Information'!$E$10="CWS",U3207="Single Family Residence",Q3207="Galvanized Requiring Replacement")),
(AND('[1]PWS Information'!$E$10="CWS",U3207="Single Family Residence",Q3207="Galvanized Requiring Replacement",R3207="Yes")),
(AND('[1]PWS Information'!$E$10="NTNC",Q3207="Galvanized Requiring Replacement")),
(AND('[1]PWS Information'!$E$10="NTNC",U3207="Single Family Residence",R3207="Yes")))),"Tier 3",
IF((OR((AND('[1]PWS Information'!$E$10="CWS",U3207="Single Family Residence",S3207="Yes",Q3207="Non-Lead", J3207="Non-Lead - Copper",L3207="Before 1989")),
(AND('[1]PWS Information'!$E$10="CWS",U3207="Single Family Residence",S3207="Yes",Q3207="Non-Lead", N3207="Non-Lead - Copper",O3207="Before 1989")))),"Tier 4",
IF((OR((AND('[1]PWS Information'!$E$10="NTNC",Q3207="Non-Lead")),
(AND('[1]PWS Information'!$E$10="CWS",Q3207="Non-Lead",S3207="")),
(AND('[1]PWS Information'!$E$10="CWS",Q3207="Non-Lead",S3207="No")),
(AND('[1]PWS Information'!$E$10="CWS",Q3207="Non-Lead",S3207="Don't Know")),
(AND('[1]PWS Information'!$E$10="CWS",Q3207="Non-Lead", J3207="Non-Lead - Copper", S3207="Yes", L3207="Between 1989 and 2014")),
(AND('[1]PWS Information'!$E$10="CWS",Q3207="Non-Lead", J3207="Non-Lead - Copper", S3207="Yes", L3207="After 2014")),
(AND('[1]PWS Information'!$E$10="CWS",Q3207="Non-Lead", J3207="Non-Lead - Copper", S3207="Yes", L3207="Unknown")),
(AND('[1]PWS Information'!$E$10="CWS",Q3207="Non-Lead", N3207="Non-Lead - Copper", S3207="Yes", O3207="Between 1989 and 2014")),
(AND('[1]PWS Information'!$E$10="CWS",Q3207="Non-Lead", N3207="Non-Lead - Copper", S3207="Yes", O3207="After 2014")),
(AND('[1]PWS Information'!$E$10="CWS",Q3207="Non-Lead", N3207="Non-Lead - Copper", S3207="Yes", O3207="Unknown")),
(AND('[1]PWS Information'!$E$10="CWS",Q3207="Unknown")),
(AND('[1]PWS Information'!$E$10="NTNC",Q3207="Unknown")))),"Tier 5",
"")))))</f>
        <v>Tier 5</v>
      </c>
      <c r="Z3207" s="71"/>
      <c r="AA3207" s="71"/>
    </row>
    <row r="3208" spans="1:27" ht="72" x14ac:dyDescent="0.3">
      <c r="A3208" s="1"/>
      <c r="B3208" s="70">
        <v>15519814</v>
      </c>
      <c r="C3208" s="60">
        <v>611</v>
      </c>
      <c r="D3208" s="61" t="s">
        <v>894</v>
      </c>
      <c r="E3208" s="61" t="s">
        <v>128</v>
      </c>
      <c r="F3208" s="61">
        <v>78640</v>
      </c>
      <c r="G3208" s="62" t="s">
        <v>915</v>
      </c>
      <c r="H3208" s="63">
        <v>29.982541699999999</v>
      </c>
      <c r="I3208" s="64">
        <v>-97.761202777777697</v>
      </c>
      <c r="J3208" s="65" t="s">
        <v>50</v>
      </c>
      <c r="K3208" s="66" t="s">
        <v>51</v>
      </c>
      <c r="L3208" s="62" t="s">
        <v>52</v>
      </c>
      <c r="M3208" s="69"/>
      <c r="N3208" s="65" t="s">
        <v>50</v>
      </c>
      <c r="O3208" s="66" t="s">
        <v>52</v>
      </c>
      <c r="P3208" s="69"/>
      <c r="Q3208" s="55" t="str">
        <f t="shared" si="49"/>
        <v>Non-Lead</v>
      </c>
      <c r="R3208" s="70" t="s">
        <v>51</v>
      </c>
      <c r="S3208" s="70" t="s">
        <v>51</v>
      </c>
      <c r="T3208" s="70"/>
      <c r="U3208" s="71" t="s">
        <v>53</v>
      </c>
      <c r="V3208" s="71" t="s">
        <v>51</v>
      </c>
      <c r="W3208" s="71" t="s">
        <v>51</v>
      </c>
      <c r="X3208" s="71" t="s">
        <v>51</v>
      </c>
      <c r="Y3208" s="72" t="str">
        <f>IF((OR((AND('[1]PWS Information'!$E$10="CWS",U3208="Single Family Residence",Q3208="Lead")),
(AND('[1]PWS Information'!$E$10="CWS",U3208="Multiple Family Residence",'[1]PWS Information'!$E$11="Yes",Q3208="Lead")),
(AND('[1]PWS Information'!$E$10="NTNC",Q3208="Lead")))),"Tier 1",
IF((OR((AND('[1]PWS Information'!$E$10="CWS",U3208="Multiple Family Residence",'[1]PWS Information'!$E$11="No",Q3208="Lead")),
(AND('[1]PWS Information'!$E$10="CWS",U3208="Other",Q3208="Lead")),
(AND('[1]PWS Information'!$E$10="CWS",U3208="Building",Q3208="Lead")))),"Tier 2",
IF((OR((AND('[1]PWS Information'!$E$10="CWS",U3208="Single Family Residence",Q3208="Galvanized Requiring Replacement")),
(AND('[1]PWS Information'!$E$10="CWS",U3208="Single Family Residence",Q3208="Galvanized Requiring Replacement",R3208="Yes")),
(AND('[1]PWS Information'!$E$10="NTNC",Q3208="Galvanized Requiring Replacement")),
(AND('[1]PWS Information'!$E$10="NTNC",U3208="Single Family Residence",R3208="Yes")))),"Tier 3",
IF((OR((AND('[1]PWS Information'!$E$10="CWS",U3208="Single Family Residence",S3208="Yes",Q3208="Non-Lead", J3208="Non-Lead - Copper",L3208="Before 1989")),
(AND('[1]PWS Information'!$E$10="CWS",U3208="Single Family Residence",S3208="Yes",Q3208="Non-Lead", N3208="Non-Lead - Copper",O3208="Before 1989")))),"Tier 4",
IF((OR((AND('[1]PWS Information'!$E$10="NTNC",Q3208="Non-Lead")),
(AND('[1]PWS Information'!$E$10="CWS",Q3208="Non-Lead",S3208="")),
(AND('[1]PWS Information'!$E$10="CWS",Q3208="Non-Lead",S3208="No")),
(AND('[1]PWS Information'!$E$10="CWS",Q3208="Non-Lead",S3208="Don't Know")),
(AND('[1]PWS Information'!$E$10="CWS",Q3208="Non-Lead", J3208="Non-Lead - Copper", S3208="Yes", L3208="Between 1989 and 2014")),
(AND('[1]PWS Information'!$E$10="CWS",Q3208="Non-Lead", J3208="Non-Lead - Copper", S3208="Yes", L3208="After 2014")),
(AND('[1]PWS Information'!$E$10="CWS",Q3208="Non-Lead", J3208="Non-Lead - Copper", S3208="Yes", L3208="Unknown")),
(AND('[1]PWS Information'!$E$10="CWS",Q3208="Non-Lead", N3208="Non-Lead - Copper", S3208="Yes", O3208="Between 1989 and 2014")),
(AND('[1]PWS Information'!$E$10="CWS",Q3208="Non-Lead", N3208="Non-Lead - Copper", S3208="Yes", O3208="After 2014")),
(AND('[1]PWS Information'!$E$10="CWS",Q3208="Non-Lead", N3208="Non-Lead - Copper", S3208="Yes", O3208="Unknown")),
(AND('[1]PWS Information'!$E$10="CWS",Q3208="Unknown")),
(AND('[1]PWS Information'!$E$10="NTNC",Q3208="Unknown")))),"Tier 5",
"")))))</f>
        <v>Tier 5</v>
      </c>
      <c r="Z3208" s="71"/>
      <c r="AA3208" s="71"/>
    </row>
    <row r="3209" spans="1:27" ht="72" x14ac:dyDescent="0.3">
      <c r="A3209" s="1"/>
      <c r="B3209" s="70" t="s">
        <v>916</v>
      </c>
      <c r="C3209" s="60">
        <v>590</v>
      </c>
      <c r="D3209" s="61" t="s">
        <v>894</v>
      </c>
      <c r="E3209" s="61" t="s">
        <v>128</v>
      </c>
      <c r="F3209" s="61">
        <v>78640</v>
      </c>
      <c r="G3209" s="62" t="s">
        <v>915</v>
      </c>
      <c r="H3209" s="63">
        <v>29.983241700000001</v>
      </c>
      <c r="I3209" s="64">
        <v>-97.761444444444393</v>
      </c>
      <c r="J3209" s="65" t="s">
        <v>50</v>
      </c>
      <c r="K3209" s="66" t="s">
        <v>51</v>
      </c>
      <c r="L3209" s="62" t="s">
        <v>52</v>
      </c>
      <c r="M3209" s="69"/>
      <c r="N3209" s="65" t="s">
        <v>50</v>
      </c>
      <c r="O3209" s="66" t="s">
        <v>52</v>
      </c>
      <c r="P3209" s="69"/>
      <c r="Q3209" s="55" t="str">
        <f t="shared" si="49"/>
        <v>Non-Lead</v>
      </c>
      <c r="R3209" s="70" t="s">
        <v>51</v>
      </c>
      <c r="S3209" s="70" t="s">
        <v>51</v>
      </c>
      <c r="T3209" s="70"/>
      <c r="U3209" s="71" t="s">
        <v>53</v>
      </c>
      <c r="V3209" s="71" t="s">
        <v>51</v>
      </c>
      <c r="W3209" s="71" t="s">
        <v>51</v>
      </c>
      <c r="X3209" s="71" t="s">
        <v>51</v>
      </c>
      <c r="Y3209" s="72" t="str">
        <f>IF((OR((AND('[1]PWS Information'!$E$10="CWS",U3209="Single Family Residence",Q3209="Lead")),
(AND('[1]PWS Information'!$E$10="CWS",U3209="Multiple Family Residence",'[1]PWS Information'!$E$11="Yes",Q3209="Lead")),
(AND('[1]PWS Information'!$E$10="NTNC",Q3209="Lead")))),"Tier 1",
IF((OR((AND('[1]PWS Information'!$E$10="CWS",U3209="Multiple Family Residence",'[1]PWS Information'!$E$11="No",Q3209="Lead")),
(AND('[1]PWS Information'!$E$10="CWS",U3209="Other",Q3209="Lead")),
(AND('[1]PWS Information'!$E$10="CWS",U3209="Building",Q3209="Lead")))),"Tier 2",
IF((OR((AND('[1]PWS Information'!$E$10="CWS",U3209="Single Family Residence",Q3209="Galvanized Requiring Replacement")),
(AND('[1]PWS Information'!$E$10="CWS",U3209="Single Family Residence",Q3209="Galvanized Requiring Replacement",R3209="Yes")),
(AND('[1]PWS Information'!$E$10="NTNC",Q3209="Galvanized Requiring Replacement")),
(AND('[1]PWS Information'!$E$10="NTNC",U3209="Single Family Residence",R3209="Yes")))),"Tier 3",
IF((OR((AND('[1]PWS Information'!$E$10="CWS",U3209="Single Family Residence",S3209="Yes",Q3209="Non-Lead", J3209="Non-Lead - Copper",L3209="Before 1989")),
(AND('[1]PWS Information'!$E$10="CWS",U3209="Single Family Residence",S3209="Yes",Q3209="Non-Lead", N3209="Non-Lead - Copper",O3209="Before 1989")))),"Tier 4",
IF((OR((AND('[1]PWS Information'!$E$10="NTNC",Q3209="Non-Lead")),
(AND('[1]PWS Information'!$E$10="CWS",Q3209="Non-Lead",S3209="")),
(AND('[1]PWS Information'!$E$10="CWS",Q3209="Non-Lead",S3209="No")),
(AND('[1]PWS Information'!$E$10="CWS",Q3209="Non-Lead",S3209="Don't Know")),
(AND('[1]PWS Information'!$E$10="CWS",Q3209="Non-Lead", J3209="Non-Lead - Copper", S3209="Yes", L3209="Between 1989 and 2014")),
(AND('[1]PWS Information'!$E$10="CWS",Q3209="Non-Lead", J3209="Non-Lead - Copper", S3209="Yes", L3209="After 2014")),
(AND('[1]PWS Information'!$E$10="CWS",Q3209="Non-Lead", J3209="Non-Lead - Copper", S3209="Yes", L3209="Unknown")),
(AND('[1]PWS Information'!$E$10="CWS",Q3209="Non-Lead", N3209="Non-Lead - Copper", S3209="Yes", O3209="Between 1989 and 2014")),
(AND('[1]PWS Information'!$E$10="CWS",Q3209="Non-Lead", N3209="Non-Lead - Copper", S3209="Yes", O3209="After 2014")),
(AND('[1]PWS Information'!$E$10="CWS",Q3209="Non-Lead", N3209="Non-Lead - Copper", S3209="Yes", O3209="Unknown")),
(AND('[1]PWS Information'!$E$10="CWS",Q3209="Unknown")),
(AND('[1]PWS Information'!$E$10="NTNC",Q3209="Unknown")))),"Tier 5",
"")))))</f>
        <v>Tier 5</v>
      </c>
      <c r="Z3209" s="71"/>
      <c r="AA3209" s="71"/>
    </row>
    <row r="3210" spans="1:27" ht="72" x14ac:dyDescent="0.3">
      <c r="A3210" s="17"/>
      <c r="B3210" s="70" t="s">
        <v>917</v>
      </c>
      <c r="C3210" s="60">
        <v>455</v>
      </c>
      <c r="D3210" s="61" t="s">
        <v>894</v>
      </c>
      <c r="E3210" s="61" t="s">
        <v>128</v>
      </c>
      <c r="F3210" s="61">
        <v>78640</v>
      </c>
      <c r="G3210" s="62" t="s">
        <v>915</v>
      </c>
      <c r="H3210" s="63">
        <v>29.9836417</v>
      </c>
      <c r="I3210" s="64">
        <v>-97.7599083333333</v>
      </c>
      <c r="J3210" s="65" t="s">
        <v>50</v>
      </c>
      <c r="K3210" s="66" t="s">
        <v>51</v>
      </c>
      <c r="L3210" s="62" t="s">
        <v>52</v>
      </c>
      <c r="M3210" s="69"/>
      <c r="N3210" s="65" t="s">
        <v>50</v>
      </c>
      <c r="O3210" s="66" t="s">
        <v>52</v>
      </c>
      <c r="P3210" s="69"/>
      <c r="Q3210" s="55" t="str">
        <f t="shared" si="49"/>
        <v>Non-Lead</v>
      </c>
      <c r="R3210" s="70" t="s">
        <v>51</v>
      </c>
      <c r="S3210" s="70" t="s">
        <v>51</v>
      </c>
      <c r="T3210" s="70"/>
      <c r="U3210" s="71" t="s">
        <v>53</v>
      </c>
      <c r="V3210" s="71" t="s">
        <v>51</v>
      </c>
      <c r="W3210" s="71" t="s">
        <v>51</v>
      </c>
      <c r="X3210" s="71" t="s">
        <v>51</v>
      </c>
      <c r="Y3210" s="72" t="str">
        <f>IF((OR((AND('[1]PWS Information'!$E$10="CWS",U3210="Single Family Residence",Q3210="Lead")),
(AND('[1]PWS Information'!$E$10="CWS",U3210="Multiple Family Residence",'[1]PWS Information'!$E$11="Yes",Q3210="Lead")),
(AND('[1]PWS Information'!$E$10="NTNC",Q3210="Lead")))),"Tier 1",
IF((OR((AND('[1]PWS Information'!$E$10="CWS",U3210="Multiple Family Residence",'[1]PWS Information'!$E$11="No",Q3210="Lead")),
(AND('[1]PWS Information'!$E$10="CWS",U3210="Other",Q3210="Lead")),
(AND('[1]PWS Information'!$E$10="CWS",U3210="Building",Q3210="Lead")))),"Tier 2",
IF((OR((AND('[1]PWS Information'!$E$10="CWS",U3210="Single Family Residence",Q3210="Galvanized Requiring Replacement")),
(AND('[1]PWS Information'!$E$10="CWS",U3210="Single Family Residence",Q3210="Galvanized Requiring Replacement",R3210="Yes")),
(AND('[1]PWS Information'!$E$10="NTNC",Q3210="Galvanized Requiring Replacement")),
(AND('[1]PWS Information'!$E$10="NTNC",U3210="Single Family Residence",R3210="Yes")))),"Tier 3",
IF((OR((AND('[1]PWS Information'!$E$10="CWS",U3210="Single Family Residence",S3210="Yes",Q3210="Non-Lead", J3210="Non-Lead - Copper",L3210="Before 1989")),
(AND('[1]PWS Information'!$E$10="CWS",U3210="Single Family Residence",S3210="Yes",Q3210="Non-Lead", N3210="Non-Lead - Copper",O3210="Before 1989")))),"Tier 4",
IF((OR((AND('[1]PWS Information'!$E$10="NTNC",Q3210="Non-Lead")),
(AND('[1]PWS Information'!$E$10="CWS",Q3210="Non-Lead",S3210="")),
(AND('[1]PWS Information'!$E$10="CWS",Q3210="Non-Lead",S3210="No")),
(AND('[1]PWS Information'!$E$10="CWS",Q3210="Non-Lead",S3210="Don't Know")),
(AND('[1]PWS Information'!$E$10="CWS",Q3210="Non-Lead", J3210="Non-Lead - Copper", S3210="Yes", L3210="Between 1989 and 2014")),
(AND('[1]PWS Information'!$E$10="CWS",Q3210="Non-Lead", J3210="Non-Lead - Copper", S3210="Yes", L3210="After 2014")),
(AND('[1]PWS Information'!$E$10="CWS",Q3210="Non-Lead", J3210="Non-Lead - Copper", S3210="Yes", L3210="Unknown")),
(AND('[1]PWS Information'!$E$10="CWS",Q3210="Non-Lead", N3210="Non-Lead - Copper", S3210="Yes", O3210="Between 1989 and 2014")),
(AND('[1]PWS Information'!$E$10="CWS",Q3210="Non-Lead", N3210="Non-Lead - Copper", S3210="Yes", O3210="After 2014")),
(AND('[1]PWS Information'!$E$10="CWS",Q3210="Non-Lead", N3210="Non-Lead - Copper", S3210="Yes", O3210="Unknown")),
(AND('[1]PWS Information'!$E$10="CWS",Q3210="Unknown")),
(AND('[1]PWS Information'!$E$10="NTNC",Q3210="Unknown")))),"Tier 5",
"")))))</f>
        <v>Tier 5</v>
      </c>
      <c r="Z3210" s="71"/>
      <c r="AA3210" s="71"/>
    </row>
    <row r="3211" spans="1:27" ht="72" x14ac:dyDescent="0.3">
      <c r="A3211" s="1"/>
      <c r="B3211" s="70" t="s">
        <v>918</v>
      </c>
      <c r="C3211" s="60">
        <v>1135</v>
      </c>
      <c r="D3211" s="61" t="s">
        <v>919</v>
      </c>
      <c r="E3211" s="61" t="s">
        <v>128</v>
      </c>
      <c r="F3211" s="61">
        <v>78640</v>
      </c>
      <c r="G3211" s="62" t="s">
        <v>915</v>
      </c>
      <c r="H3211" s="63">
        <v>29.984659000000001</v>
      </c>
      <c r="I3211" s="64">
        <v>-97.759755999999996</v>
      </c>
      <c r="J3211" s="65" t="s">
        <v>50</v>
      </c>
      <c r="K3211" s="66" t="s">
        <v>51</v>
      </c>
      <c r="L3211" s="62" t="s">
        <v>52</v>
      </c>
      <c r="M3211" s="69"/>
      <c r="N3211" s="65" t="s">
        <v>50</v>
      </c>
      <c r="O3211" s="66" t="s">
        <v>52</v>
      </c>
      <c r="P3211" s="69"/>
      <c r="Q3211" s="55" t="str">
        <f t="shared" si="49"/>
        <v>Non-Lead</v>
      </c>
      <c r="R3211" s="70" t="s">
        <v>51</v>
      </c>
      <c r="S3211" s="70" t="s">
        <v>51</v>
      </c>
      <c r="T3211" s="70"/>
      <c r="U3211" s="71" t="s">
        <v>53</v>
      </c>
      <c r="V3211" s="71" t="s">
        <v>51</v>
      </c>
      <c r="W3211" s="71" t="s">
        <v>51</v>
      </c>
      <c r="X3211" s="71" t="s">
        <v>51</v>
      </c>
      <c r="Y3211" s="72" t="str">
        <f>IF((OR((AND('[1]PWS Information'!$E$10="CWS",U3211="Single Family Residence",Q3211="Lead")),
(AND('[1]PWS Information'!$E$10="CWS",U3211="Multiple Family Residence",'[1]PWS Information'!$E$11="Yes",Q3211="Lead")),
(AND('[1]PWS Information'!$E$10="NTNC",Q3211="Lead")))),"Tier 1",
IF((OR((AND('[1]PWS Information'!$E$10="CWS",U3211="Multiple Family Residence",'[1]PWS Information'!$E$11="No",Q3211="Lead")),
(AND('[1]PWS Information'!$E$10="CWS",U3211="Other",Q3211="Lead")),
(AND('[1]PWS Information'!$E$10="CWS",U3211="Building",Q3211="Lead")))),"Tier 2",
IF((OR((AND('[1]PWS Information'!$E$10="CWS",U3211="Single Family Residence",Q3211="Galvanized Requiring Replacement")),
(AND('[1]PWS Information'!$E$10="CWS",U3211="Single Family Residence",Q3211="Galvanized Requiring Replacement",R3211="Yes")),
(AND('[1]PWS Information'!$E$10="NTNC",Q3211="Galvanized Requiring Replacement")),
(AND('[1]PWS Information'!$E$10="NTNC",U3211="Single Family Residence",R3211="Yes")))),"Tier 3",
IF((OR((AND('[1]PWS Information'!$E$10="CWS",U3211="Single Family Residence",S3211="Yes",Q3211="Non-Lead", J3211="Non-Lead - Copper",L3211="Before 1989")),
(AND('[1]PWS Information'!$E$10="CWS",U3211="Single Family Residence",S3211="Yes",Q3211="Non-Lead", N3211="Non-Lead - Copper",O3211="Before 1989")))),"Tier 4",
IF((OR((AND('[1]PWS Information'!$E$10="NTNC",Q3211="Non-Lead")),
(AND('[1]PWS Information'!$E$10="CWS",Q3211="Non-Lead",S3211="")),
(AND('[1]PWS Information'!$E$10="CWS",Q3211="Non-Lead",S3211="No")),
(AND('[1]PWS Information'!$E$10="CWS",Q3211="Non-Lead",S3211="Don't Know")),
(AND('[1]PWS Information'!$E$10="CWS",Q3211="Non-Lead", J3211="Non-Lead - Copper", S3211="Yes", L3211="Between 1989 and 2014")),
(AND('[1]PWS Information'!$E$10="CWS",Q3211="Non-Lead", J3211="Non-Lead - Copper", S3211="Yes", L3211="After 2014")),
(AND('[1]PWS Information'!$E$10="CWS",Q3211="Non-Lead", J3211="Non-Lead - Copper", S3211="Yes", L3211="Unknown")),
(AND('[1]PWS Information'!$E$10="CWS",Q3211="Non-Lead", N3211="Non-Lead - Copper", S3211="Yes", O3211="Between 1989 and 2014")),
(AND('[1]PWS Information'!$E$10="CWS",Q3211="Non-Lead", N3211="Non-Lead - Copper", S3211="Yes", O3211="After 2014")),
(AND('[1]PWS Information'!$E$10="CWS",Q3211="Non-Lead", N3211="Non-Lead - Copper", S3211="Yes", O3211="Unknown")),
(AND('[1]PWS Information'!$E$10="CWS",Q3211="Unknown")),
(AND('[1]PWS Information'!$E$10="NTNC",Q3211="Unknown")))),"Tier 5",
"")))))</f>
        <v>Tier 5</v>
      </c>
      <c r="Z3211" s="71"/>
      <c r="AA3211" s="71"/>
    </row>
    <row r="3212" spans="1:27" ht="72" x14ac:dyDescent="0.3">
      <c r="A3212" s="1"/>
      <c r="B3212" s="70" t="s">
        <v>920</v>
      </c>
      <c r="C3212" s="60">
        <v>1150</v>
      </c>
      <c r="D3212" s="61" t="s">
        <v>919</v>
      </c>
      <c r="E3212" s="61" t="s">
        <v>128</v>
      </c>
      <c r="F3212" s="61">
        <v>78640</v>
      </c>
      <c r="G3212" s="62" t="s">
        <v>915</v>
      </c>
      <c r="H3212" s="63">
        <v>29.984955599999999</v>
      </c>
      <c r="I3212" s="64">
        <f>-97.7591555555555</f>
        <v>-97.759155555555495</v>
      </c>
      <c r="J3212" s="65" t="s">
        <v>50</v>
      </c>
      <c r="K3212" s="66" t="s">
        <v>51</v>
      </c>
      <c r="L3212" s="62" t="s">
        <v>52</v>
      </c>
      <c r="M3212" s="69"/>
      <c r="N3212" s="65" t="s">
        <v>50</v>
      </c>
      <c r="O3212" s="66" t="s">
        <v>52</v>
      </c>
      <c r="P3212" s="69"/>
      <c r="Q3212" s="55" t="str">
        <f t="shared" si="49"/>
        <v>Non-Lead</v>
      </c>
      <c r="R3212" s="70" t="s">
        <v>51</v>
      </c>
      <c r="S3212" s="70" t="s">
        <v>51</v>
      </c>
      <c r="T3212" s="70"/>
      <c r="U3212" s="71" t="s">
        <v>53</v>
      </c>
      <c r="V3212" s="71" t="s">
        <v>51</v>
      </c>
      <c r="W3212" s="71" t="s">
        <v>51</v>
      </c>
      <c r="X3212" s="71" t="s">
        <v>51</v>
      </c>
      <c r="Y3212" s="72" t="str">
        <f>IF((OR((AND('[1]PWS Information'!$E$10="CWS",U3212="Single Family Residence",Q3212="Lead")),
(AND('[1]PWS Information'!$E$10="CWS",U3212="Multiple Family Residence",'[1]PWS Information'!$E$11="Yes",Q3212="Lead")),
(AND('[1]PWS Information'!$E$10="NTNC",Q3212="Lead")))),"Tier 1",
IF((OR((AND('[1]PWS Information'!$E$10="CWS",U3212="Multiple Family Residence",'[1]PWS Information'!$E$11="No",Q3212="Lead")),
(AND('[1]PWS Information'!$E$10="CWS",U3212="Other",Q3212="Lead")),
(AND('[1]PWS Information'!$E$10="CWS",U3212="Building",Q3212="Lead")))),"Tier 2",
IF((OR((AND('[1]PWS Information'!$E$10="CWS",U3212="Single Family Residence",Q3212="Galvanized Requiring Replacement")),
(AND('[1]PWS Information'!$E$10="CWS",U3212="Single Family Residence",Q3212="Galvanized Requiring Replacement",R3212="Yes")),
(AND('[1]PWS Information'!$E$10="NTNC",Q3212="Galvanized Requiring Replacement")),
(AND('[1]PWS Information'!$E$10="NTNC",U3212="Single Family Residence",R3212="Yes")))),"Tier 3",
IF((OR((AND('[1]PWS Information'!$E$10="CWS",U3212="Single Family Residence",S3212="Yes",Q3212="Non-Lead", J3212="Non-Lead - Copper",L3212="Before 1989")),
(AND('[1]PWS Information'!$E$10="CWS",U3212="Single Family Residence",S3212="Yes",Q3212="Non-Lead", N3212="Non-Lead - Copper",O3212="Before 1989")))),"Tier 4",
IF((OR((AND('[1]PWS Information'!$E$10="NTNC",Q3212="Non-Lead")),
(AND('[1]PWS Information'!$E$10="CWS",Q3212="Non-Lead",S3212="")),
(AND('[1]PWS Information'!$E$10="CWS",Q3212="Non-Lead",S3212="No")),
(AND('[1]PWS Information'!$E$10="CWS",Q3212="Non-Lead",S3212="Don't Know")),
(AND('[1]PWS Information'!$E$10="CWS",Q3212="Non-Lead", J3212="Non-Lead - Copper", S3212="Yes", L3212="Between 1989 and 2014")),
(AND('[1]PWS Information'!$E$10="CWS",Q3212="Non-Lead", J3212="Non-Lead - Copper", S3212="Yes", L3212="After 2014")),
(AND('[1]PWS Information'!$E$10="CWS",Q3212="Non-Lead", J3212="Non-Lead - Copper", S3212="Yes", L3212="Unknown")),
(AND('[1]PWS Information'!$E$10="CWS",Q3212="Non-Lead", N3212="Non-Lead - Copper", S3212="Yes", O3212="Between 1989 and 2014")),
(AND('[1]PWS Information'!$E$10="CWS",Q3212="Non-Lead", N3212="Non-Lead - Copper", S3212="Yes", O3212="After 2014")),
(AND('[1]PWS Information'!$E$10="CWS",Q3212="Non-Lead", N3212="Non-Lead - Copper", S3212="Yes", O3212="Unknown")),
(AND('[1]PWS Information'!$E$10="CWS",Q3212="Unknown")),
(AND('[1]PWS Information'!$E$10="NTNC",Q3212="Unknown")))),"Tier 5",
"")))))</f>
        <v>Tier 5</v>
      </c>
      <c r="Z3212" s="71"/>
      <c r="AA3212" s="71"/>
    </row>
    <row r="3213" spans="1:27" ht="72" x14ac:dyDescent="0.3">
      <c r="A3213" s="1"/>
      <c r="B3213" s="70">
        <v>15533306</v>
      </c>
      <c r="C3213" s="60">
        <v>979</v>
      </c>
      <c r="D3213" s="61" t="s">
        <v>919</v>
      </c>
      <c r="E3213" s="61" t="s">
        <v>128</v>
      </c>
      <c r="F3213" s="61">
        <v>78640</v>
      </c>
      <c r="G3213" s="62" t="s">
        <v>915</v>
      </c>
      <c r="H3213" s="63">
        <v>29.98265</v>
      </c>
      <c r="I3213" s="64">
        <v>-97.759275000000002</v>
      </c>
      <c r="J3213" s="65" t="s">
        <v>50</v>
      </c>
      <c r="K3213" s="66" t="s">
        <v>51</v>
      </c>
      <c r="L3213" s="62" t="s">
        <v>52</v>
      </c>
      <c r="M3213" s="69"/>
      <c r="N3213" s="65" t="s">
        <v>50</v>
      </c>
      <c r="O3213" s="66" t="s">
        <v>52</v>
      </c>
      <c r="P3213" s="69"/>
      <c r="Q3213" s="55" t="str">
        <f t="shared" ref="Q3213:Q3276" si="50">IF((OR(J3213="Lead")),"Lead",
IF((OR(N3213="Lead")),"Lead",
IF((OR(J3213="Lead-lined galvanized")),"Lead",
IF((OR(N3213="Lead-lined galvanized")),"Lead",
IF((OR((AND(J3213="Unknown - Likely Lead",N3213="Galvanized")),
(AND(J3213="Unknown - Unlikely Lead",N3213="Galvanized")),
(AND(J3213="Unknown - Material Unknown",N3213="Galvanized")))),"Galvanized Requiring Replacement",
IF((OR((AND(J3213="Non-lead - Copper",K3213="Yes",N3213="Galvanized")),
(AND(J3213="Non-lead - Copper",K3213="Don't know",N3213="Galvanized")),
(AND(J3213="Non-lead - Copper",K3213="",N3213="Galvanized")),
(AND(J3213="Non-lead - Plastic",K3213="Yes",N3213="Galvanized")),
(AND(J3213="Non-lead - Plastic",K3213="Don't know",N3213="Galvanized")),
(AND(J3213="Non-lead - Plastic",K3213="",N3213="Galvanized")),
(AND(J3213="Non-lead",K3213="Yes",N3213="Galvanized")),
(AND(J3213="Non-lead",K3213="Don't know",N3213="Galvanized")),
(AND(J3213="Non-lead",K3213="",N3213="Galvanized")),
(AND(J3213="Non-lead - Other",K3213="Yes",N3213="Galvanized")),
(AND(J3213="Non-Lead - Other",K3213="Don't know",N3213="Galvanized")),
(AND(J3213="Galvanized",K3213="Yes",N3213="Galvanized")),
(AND(J3213="Galvanized",K3213="Don't know",N3213="Galvanized")),
(AND(J3213="Galvanized",K3213="",N3213="Galvanized")),
(AND(J3213="Non-Lead - Other",K3213="",N3213="Galvanized")))),"Galvanized Requiring Replacement",
IF((OR((AND(J3213="Non-lead - Copper",N3213="Non-lead - Copper")),
(AND(J3213="Non-lead - Copper",N3213="Non-lead - Plastic")),
(AND(J3213="Non-lead - Copper",N3213="Non-lead - Other")),
(AND(J3213="Non-lead - Copper",N3213="Non-lead")),
(AND(J3213="Non-lead - Plastic",N3213="Non-lead - Copper")),
(AND(J3213="Non-lead - Plastic",N3213="Non-lead - Plastic")),
(AND(J3213="Non-lead - Plastic",N3213="Non-lead - Other")),
(AND(J3213="Non-lead - Plastic",N3213="Non-lead")),
(AND(J3213="Non-lead",N3213="Non-lead - Copper")),
(AND(J3213="Non-lead",N3213="Non-lead - Plastic")),
(AND(J3213="Non-lead",N3213="Non-lead - Other")),
(AND(J3213="Non-lead",N3213="Non-lead")),
(AND(J3213="Non-lead - Other",N3213="Non-lead - Copper")),
(AND(J3213="Non-Lead - Other",N3213="Non-lead - Plastic")),
(AND(J3213="Non-Lead - Other",N3213="Non-lead")),
(AND(J3213="Non-Lead - Other",N3213="Non-lead - Other")))),"Non-Lead",
IF((OR((AND(J3213="Galvanized",N3213="Non-lead")),
(AND(J3213="Galvanized",N3213="Non-lead - Copper")),
(AND(J3213="Galvanized",N3213="Non-lead - Plastic")),
(AND(J3213="Galvanized",N3213="Non-lead")),
(AND(J3213="Galvanized",N3213="Non-lead - Other")))),"Non-Lead",
IF((OR((AND(J3213="Non-lead - Copper",K3213="No",N3213="Galvanized")),
(AND(J3213="Non-lead - Plastic",K3213="No",N3213="Galvanized")),
(AND(J3213="Non-lead",K3213="No",N3213="Galvanized")),
(AND(J3213="Galvanized",K3213="No",N3213="Galvanized")),
(AND(J3213="Non-lead - Other",K3213="No",N3213="Galvanized")))),"Non-lead",
IF((OR((AND(J3213="Unknown - Likely Lead",N3213="Unknown - Likely Lead")),
(AND(J3213="Unknown - Likely Lead",N3213="Unknown - Unlikely Lead")),
(AND(J3213="Unknown - Likely Lead",N3213="Unknown - Material Unknown")),
(AND(J3213="Unknown - Unlikely Lead",N3213="Unknown - Likely Lead")),
(AND(J3213="Unknown - Unlikely Lead",N3213="Unknown - Unlikely Lead")),
(AND(J3213="Unknown - Unlikely Lead",N3213="Unknown - Material Unknown")),
(AND(J3213="Unknown - Material Unknown",N3213="Unknown - Likely Lead")),
(AND(J3213="Unknown - Material Unknown",N3213="Unknown - Unlikely Lead")),
(AND(J3213="Unknown - Material Unknown",N3213="Unknown - Material Unknown")))),"Unknown",
IF((OR((AND(J3213="Unknown - Likely Lead",N3213="Non-lead - Copper")),
(AND(J3213="Unknown - Likely Lead",N3213="Non-lead - Plastic")),
(AND(J3213="Unknown - Likely Lead",N3213="Non-lead")),
(AND(J3213="Unknown - Likely Lead",N3213="Non-lead - Other")),
(AND(J3213="Unknown - Unlikely Lead",N3213="Non-lead - Copper")),
(AND(J3213="Unknown - Unlikely Lead",N3213="Non-lead - Plastic")),
(AND(J3213="Unknown - Unlikely Lead",N3213="Non-lead")),
(AND(J3213="Unknown - Unlikely Lead",N3213="Non-lead - Other")),
(AND(J3213="Unknown - Material Unknown",N3213="Non-lead - Copper")),
(AND(J3213="Unknown - Material Unknown",N3213="Non-lead - Plastic")),
(AND(J3213="Unknown - Material Unknown",N3213="Non-lead")),
(AND(J3213="Unknown - Material Unknown",N3213="Non-lead - Other")))),"Unknown",
IF((OR((AND(J3213="Non-lead - Copper",N3213="Unknown - Likely Lead")),
(AND(J3213="Non-lead - Copper",N3213="Unknown - Unlikely Lead")),
(AND(J3213="Non-lead - Copper",N3213="Unknown - Material Unknown")),
(AND(J3213="Non-lead - Plastic",N3213="Unknown - Likely Lead")),
(AND(J3213="Non-lead - Plastic",N3213="Unknown - Unlikely Lead")),
(AND(J3213="Non-lead - Plastic",N3213="Unknown - Material Unknown")),
(AND(J3213="Non-lead",N3213="Unknown - Likely Lead")),
(AND(J3213="Non-lead",N3213="Unknown - Unlikely Lead")),
(AND(J3213="Non-lead",N3213="Unknown - Material Unknown")),
(AND(J3213="Non-lead - Other",N3213="Unknown - Likely Lead")),
(AND(J3213="Non-Lead - Other",N3213="Unknown - Unlikely Lead")),
(AND(J3213="Non-Lead - Other",N3213="Unknown - Material Unknown")))),"Unknown",
IF((OR((AND(J3213="Galvanized",N3213="Unknown - Likely Lead")),
(AND(J3213="Galvanized",N3213="Unknown - Unlikely Lead")),
(AND(J3213="Galvanized",N3213="Unknown - Material Unknown")))),"Unknown",
IF((OR((AND(J3213="Galvanized",N3213="")))),"Galvanized Requiring Replacement",
IF((OR((AND(J3213="Non-lead - Copper",N3213="")),
(AND(J3213="Non-lead - Plastic",N3213="")),
(AND(J3213="Non-lead",N3213="")),
(AND(J3213="Non-lead - Other",N3213="")))),"Non-lead",
IF((OR((AND(J3213="Unknown - Likely Lead",N3213="")),
(AND(J3213="Unknown - Unlikely Lead",N3213="")),
(AND(J3213="Unknown - Material Unknown",N3213="")))),"Unknown",
""))))))))))))))))</f>
        <v>Non-Lead</v>
      </c>
      <c r="R3213" s="70" t="s">
        <v>51</v>
      </c>
      <c r="S3213" s="70" t="s">
        <v>51</v>
      </c>
      <c r="T3213" s="70"/>
      <c r="U3213" s="71" t="s">
        <v>53</v>
      </c>
      <c r="V3213" s="71" t="s">
        <v>51</v>
      </c>
      <c r="W3213" s="71" t="s">
        <v>51</v>
      </c>
      <c r="X3213" s="71" t="s">
        <v>51</v>
      </c>
      <c r="Y3213" s="72" t="str">
        <f>IF((OR((AND('[1]PWS Information'!$E$10="CWS",U3213="Single Family Residence",Q3213="Lead")),
(AND('[1]PWS Information'!$E$10="CWS",U3213="Multiple Family Residence",'[1]PWS Information'!$E$11="Yes",Q3213="Lead")),
(AND('[1]PWS Information'!$E$10="NTNC",Q3213="Lead")))),"Tier 1",
IF((OR((AND('[1]PWS Information'!$E$10="CWS",U3213="Multiple Family Residence",'[1]PWS Information'!$E$11="No",Q3213="Lead")),
(AND('[1]PWS Information'!$E$10="CWS",U3213="Other",Q3213="Lead")),
(AND('[1]PWS Information'!$E$10="CWS",U3213="Building",Q3213="Lead")))),"Tier 2",
IF((OR((AND('[1]PWS Information'!$E$10="CWS",U3213="Single Family Residence",Q3213="Galvanized Requiring Replacement")),
(AND('[1]PWS Information'!$E$10="CWS",U3213="Single Family Residence",Q3213="Galvanized Requiring Replacement",R3213="Yes")),
(AND('[1]PWS Information'!$E$10="NTNC",Q3213="Galvanized Requiring Replacement")),
(AND('[1]PWS Information'!$E$10="NTNC",U3213="Single Family Residence",R3213="Yes")))),"Tier 3",
IF((OR((AND('[1]PWS Information'!$E$10="CWS",U3213="Single Family Residence",S3213="Yes",Q3213="Non-Lead", J3213="Non-Lead - Copper",L3213="Before 1989")),
(AND('[1]PWS Information'!$E$10="CWS",U3213="Single Family Residence",S3213="Yes",Q3213="Non-Lead", N3213="Non-Lead - Copper",O3213="Before 1989")))),"Tier 4",
IF((OR((AND('[1]PWS Information'!$E$10="NTNC",Q3213="Non-Lead")),
(AND('[1]PWS Information'!$E$10="CWS",Q3213="Non-Lead",S3213="")),
(AND('[1]PWS Information'!$E$10="CWS",Q3213="Non-Lead",S3213="No")),
(AND('[1]PWS Information'!$E$10="CWS",Q3213="Non-Lead",S3213="Don't Know")),
(AND('[1]PWS Information'!$E$10="CWS",Q3213="Non-Lead", J3213="Non-Lead - Copper", S3213="Yes", L3213="Between 1989 and 2014")),
(AND('[1]PWS Information'!$E$10="CWS",Q3213="Non-Lead", J3213="Non-Lead - Copper", S3213="Yes", L3213="After 2014")),
(AND('[1]PWS Information'!$E$10="CWS",Q3213="Non-Lead", J3213="Non-Lead - Copper", S3213="Yes", L3213="Unknown")),
(AND('[1]PWS Information'!$E$10="CWS",Q3213="Non-Lead", N3213="Non-Lead - Copper", S3213="Yes", O3213="Between 1989 and 2014")),
(AND('[1]PWS Information'!$E$10="CWS",Q3213="Non-Lead", N3213="Non-Lead - Copper", S3213="Yes", O3213="After 2014")),
(AND('[1]PWS Information'!$E$10="CWS",Q3213="Non-Lead", N3213="Non-Lead - Copper", S3213="Yes", O3213="Unknown")),
(AND('[1]PWS Information'!$E$10="CWS",Q3213="Unknown")),
(AND('[1]PWS Information'!$E$10="NTNC",Q3213="Unknown")))),"Tier 5",
"")))))</f>
        <v>Tier 5</v>
      </c>
      <c r="Z3213" s="71"/>
      <c r="AA3213" s="71"/>
    </row>
    <row r="3214" spans="1:27" ht="72" x14ac:dyDescent="0.3">
      <c r="A3214" s="17"/>
      <c r="B3214" s="70">
        <v>15541001</v>
      </c>
      <c r="C3214" s="60">
        <v>889</v>
      </c>
      <c r="D3214" s="61" t="s">
        <v>921</v>
      </c>
      <c r="E3214" s="61" t="s">
        <v>128</v>
      </c>
      <c r="F3214" s="61">
        <v>78640</v>
      </c>
      <c r="G3214" s="62" t="s">
        <v>915</v>
      </c>
      <c r="H3214" s="63">
        <v>29.9816194</v>
      </c>
      <c r="I3214" s="64">
        <v>-97.7591527777777</v>
      </c>
      <c r="J3214" s="65" t="s">
        <v>50</v>
      </c>
      <c r="K3214" s="66" t="s">
        <v>51</v>
      </c>
      <c r="L3214" s="62" t="s">
        <v>52</v>
      </c>
      <c r="M3214" s="69"/>
      <c r="N3214" s="65" t="s">
        <v>50</v>
      </c>
      <c r="O3214" s="66" t="s">
        <v>52</v>
      </c>
      <c r="P3214" s="69"/>
      <c r="Q3214" s="55" t="str">
        <f t="shared" si="50"/>
        <v>Non-Lead</v>
      </c>
      <c r="R3214" s="70" t="s">
        <v>51</v>
      </c>
      <c r="S3214" s="70" t="s">
        <v>51</v>
      </c>
      <c r="T3214" s="70"/>
      <c r="U3214" s="71" t="s">
        <v>53</v>
      </c>
      <c r="V3214" s="71" t="s">
        <v>51</v>
      </c>
      <c r="W3214" s="71" t="s">
        <v>51</v>
      </c>
      <c r="X3214" s="71" t="s">
        <v>51</v>
      </c>
      <c r="Y3214" s="72" t="str">
        <f>IF((OR((AND('[1]PWS Information'!$E$10="CWS",U3214="Single Family Residence",Q3214="Lead")),
(AND('[1]PWS Information'!$E$10="CWS",U3214="Multiple Family Residence",'[1]PWS Information'!$E$11="Yes",Q3214="Lead")),
(AND('[1]PWS Information'!$E$10="NTNC",Q3214="Lead")))),"Tier 1",
IF((OR((AND('[1]PWS Information'!$E$10="CWS",U3214="Multiple Family Residence",'[1]PWS Information'!$E$11="No",Q3214="Lead")),
(AND('[1]PWS Information'!$E$10="CWS",U3214="Other",Q3214="Lead")),
(AND('[1]PWS Information'!$E$10="CWS",U3214="Building",Q3214="Lead")))),"Tier 2",
IF((OR((AND('[1]PWS Information'!$E$10="CWS",U3214="Single Family Residence",Q3214="Galvanized Requiring Replacement")),
(AND('[1]PWS Information'!$E$10="CWS",U3214="Single Family Residence",Q3214="Galvanized Requiring Replacement",R3214="Yes")),
(AND('[1]PWS Information'!$E$10="NTNC",Q3214="Galvanized Requiring Replacement")),
(AND('[1]PWS Information'!$E$10="NTNC",U3214="Single Family Residence",R3214="Yes")))),"Tier 3",
IF((OR((AND('[1]PWS Information'!$E$10="CWS",U3214="Single Family Residence",S3214="Yes",Q3214="Non-Lead", J3214="Non-Lead - Copper",L3214="Before 1989")),
(AND('[1]PWS Information'!$E$10="CWS",U3214="Single Family Residence",S3214="Yes",Q3214="Non-Lead", N3214="Non-Lead - Copper",O3214="Before 1989")))),"Tier 4",
IF((OR((AND('[1]PWS Information'!$E$10="NTNC",Q3214="Non-Lead")),
(AND('[1]PWS Information'!$E$10="CWS",Q3214="Non-Lead",S3214="")),
(AND('[1]PWS Information'!$E$10="CWS",Q3214="Non-Lead",S3214="No")),
(AND('[1]PWS Information'!$E$10="CWS",Q3214="Non-Lead",S3214="Don't Know")),
(AND('[1]PWS Information'!$E$10="CWS",Q3214="Non-Lead", J3214="Non-Lead - Copper", S3214="Yes", L3214="Between 1989 and 2014")),
(AND('[1]PWS Information'!$E$10="CWS",Q3214="Non-Lead", J3214="Non-Lead - Copper", S3214="Yes", L3214="After 2014")),
(AND('[1]PWS Information'!$E$10="CWS",Q3214="Non-Lead", J3214="Non-Lead - Copper", S3214="Yes", L3214="Unknown")),
(AND('[1]PWS Information'!$E$10="CWS",Q3214="Non-Lead", N3214="Non-Lead - Copper", S3214="Yes", O3214="Between 1989 and 2014")),
(AND('[1]PWS Information'!$E$10="CWS",Q3214="Non-Lead", N3214="Non-Lead - Copper", S3214="Yes", O3214="After 2014")),
(AND('[1]PWS Information'!$E$10="CWS",Q3214="Non-Lead", N3214="Non-Lead - Copper", S3214="Yes", O3214="Unknown")),
(AND('[1]PWS Information'!$E$10="CWS",Q3214="Unknown")),
(AND('[1]PWS Information'!$E$10="NTNC",Q3214="Unknown")))),"Tier 5",
"")))))</f>
        <v>Tier 5</v>
      </c>
      <c r="Z3214" s="71"/>
      <c r="AA3214" s="71"/>
    </row>
    <row r="3215" spans="1:27" ht="72" x14ac:dyDescent="0.3">
      <c r="A3215" s="1"/>
      <c r="B3215" s="70" t="s">
        <v>922</v>
      </c>
      <c r="C3215" s="60">
        <v>870</v>
      </c>
      <c r="D3215" s="61" t="s">
        <v>919</v>
      </c>
      <c r="E3215" s="61" t="s">
        <v>128</v>
      </c>
      <c r="F3215" s="61">
        <v>78640</v>
      </c>
      <c r="G3215" s="62" t="s">
        <v>915</v>
      </c>
      <c r="H3215" s="63">
        <v>29.9813194</v>
      </c>
      <c r="I3215" s="64">
        <v>-97.758355555555497</v>
      </c>
      <c r="J3215" s="65" t="s">
        <v>50</v>
      </c>
      <c r="K3215" s="66" t="s">
        <v>51</v>
      </c>
      <c r="L3215" s="62" t="s">
        <v>52</v>
      </c>
      <c r="M3215" s="69"/>
      <c r="N3215" s="65" t="s">
        <v>50</v>
      </c>
      <c r="O3215" s="66" t="s">
        <v>52</v>
      </c>
      <c r="P3215" s="69"/>
      <c r="Q3215" s="55" t="str">
        <f t="shared" si="50"/>
        <v>Non-Lead</v>
      </c>
      <c r="R3215" s="70" t="s">
        <v>51</v>
      </c>
      <c r="S3215" s="70" t="s">
        <v>51</v>
      </c>
      <c r="T3215" s="70"/>
      <c r="U3215" s="71" t="s">
        <v>53</v>
      </c>
      <c r="V3215" s="71" t="s">
        <v>51</v>
      </c>
      <c r="W3215" s="71" t="s">
        <v>51</v>
      </c>
      <c r="X3215" s="71" t="s">
        <v>51</v>
      </c>
      <c r="Y3215" s="72" t="str">
        <f>IF((OR((AND('[1]PWS Information'!$E$10="CWS",U3215="Single Family Residence",Q3215="Lead")),
(AND('[1]PWS Information'!$E$10="CWS",U3215="Multiple Family Residence",'[1]PWS Information'!$E$11="Yes",Q3215="Lead")),
(AND('[1]PWS Information'!$E$10="NTNC",Q3215="Lead")))),"Tier 1",
IF((OR((AND('[1]PWS Information'!$E$10="CWS",U3215="Multiple Family Residence",'[1]PWS Information'!$E$11="No",Q3215="Lead")),
(AND('[1]PWS Information'!$E$10="CWS",U3215="Other",Q3215="Lead")),
(AND('[1]PWS Information'!$E$10="CWS",U3215="Building",Q3215="Lead")))),"Tier 2",
IF((OR((AND('[1]PWS Information'!$E$10="CWS",U3215="Single Family Residence",Q3215="Galvanized Requiring Replacement")),
(AND('[1]PWS Information'!$E$10="CWS",U3215="Single Family Residence",Q3215="Galvanized Requiring Replacement",R3215="Yes")),
(AND('[1]PWS Information'!$E$10="NTNC",Q3215="Galvanized Requiring Replacement")),
(AND('[1]PWS Information'!$E$10="NTNC",U3215="Single Family Residence",R3215="Yes")))),"Tier 3",
IF((OR((AND('[1]PWS Information'!$E$10="CWS",U3215="Single Family Residence",S3215="Yes",Q3215="Non-Lead", J3215="Non-Lead - Copper",L3215="Before 1989")),
(AND('[1]PWS Information'!$E$10="CWS",U3215="Single Family Residence",S3215="Yes",Q3215="Non-Lead", N3215="Non-Lead - Copper",O3215="Before 1989")))),"Tier 4",
IF((OR((AND('[1]PWS Information'!$E$10="NTNC",Q3215="Non-Lead")),
(AND('[1]PWS Information'!$E$10="CWS",Q3215="Non-Lead",S3215="")),
(AND('[1]PWS Information'!$E$10="CWS",Q3215="Non-Lead",S3215="No")),
(AND('[1]PWS Information'!$E$10="CWS",Q3215="Non-Lead",S3215="Don't Know")),
(AND('[1]PWS Information'!$E$10="CWS",Q3215="Non-Lead", J3215="Non-Lead - Copper", S3215="Yes", L3215="Between 1989 and 2014")),
(AND('[1]PWS Information'!$E$10="CWS",Q3215="Non-Lead", J3215="Non-Lead - Copper", S3215="Yes", L3215="After 2014")),
(AND('[1]PWS Information'!$E$10="CWS",Q3215="Non-Lead", J3215="Non-Lead - Copper", S3215="Yes", L3215="Unknown")),
(AND('[1]PWS Information'!$E$10="CWS",Q3215="Non-Lead", N3215="Non-Lead - Copper", S3215="Yes", O3215="Between 1989 and 2014")),
(AND('[1]PWS Information'!$E$10="CWS",Q3215="Non-Lead", N3215="Non-Lead - Copper", S3215="Yes", O3215="After 2014")),
(AND('[1]PWS Information'!$E$10="CWS",Q3215="Non-Lead", N3215="Non-Lead - Copper", S3215="Yes", O3215="Unknown")),
(AND('[1]PWS Information'!$E$10="CWS",Q3215="Unknown")),
(AND('[1]PWS Information'!$E$10="NTNC",Q3215="Unknown")))),"Tier 5",
"")))))</f>
        <v>Tier 5</v>
      </c>
      <c r="Z3215" s="71"/>
      <c r="AA3215" s="71"/>
    </row>
    <row r="3216" spans="1:27" ht="72" x14ac:dyDescent="0.3">
      <c r="A3216" s="1"/>
      <c r="B3216" s="70">
        <v>15521990</v>
      </c>
      <c r="C3216" s="60">
        <v>858</v>
      </c>
      <c r="D3216" s="61" t="s">
        <v>919</v>
      </c>
      <c r="E3216" s="61" t="s">
        <v>128</v>
      </c>
      <c r="F3216" s="61">
        <v>78640</v>
      </c>
      <c r="G3216" s="62" t="s">
        <v>915</v>
      </c>
      <c r="H3216" s="63">
        <v>29.981102799999999</v>
      </c>
      <c r="I3216" s="64">
        <f>-97.7583833333333</f>
        <v>-97.758383333333299</v>
      </c>
      <c r="J3216" s="65" t="s">
        <v>50</v>
      </c>
      <c r="K3216" s="66" t="s">
        <v>51</v>
      </c>
      <c r="L3216" s="62" t="s">
        <v>52</v>
      </c>
      <c r="M3216" s="69"/>
      <c r="N3216" s="65" t="s">
        <v>50</v>
      </c>
      <c r="O3216" s="66" t="s">
        <v>52</v>
      </c>
      <c r="P3216" s="69"/>
      <c r="Q3216" s="55" t="str">
        <f t="shared" si="50"/>
        <v>Non-Lead</v>
      </c>
      <c r="R3216" s="70" t="s">
        <v>51</v>
      </c>
      <c r="S3216" s="70" t="s">
        <v>51</v>
      </c>
      <c r="T3216" s="70"/>
      <c r="U3216" s="71" t="s">
        <v>53</v>
      </c>
      <c r="V3216" s="71" t="s">
        <v>51</v>
      </c>
      <c r="W3216" s="71" t="s">
        <v>51</v>
      </c>
      <c r="X3216" s="71" t="s">
        <v>51</v>
      </c>
      <c r="Y3216" s="72" t="str">
        <f>IF((OR((AND('[1]PWS Information'!$E$10="CWS",U3216="Single Family Residence",Q3216="Lead")),
(AND('[1]PWS Information'!$E$10="CWS",U3216="Multiple Family Residence",'[1]PWS Information'!$E$11="Yes",Q3216="Lead")),
(AND('[1]PWS Information'!$E$10="NTNC",Q3216="Lead")))),"Tier 1",
IF((OR((AND('[1]PWS Information'!$E$10="CWS",U3216="Multiple Family Residence",'[1]PWS Information'!$E$11="No",Q3216="Lead")),
(AND('[1]PWS Information'!$E$10="CWS",U3216="Other",Q3216="Lead")),
(AND('[1]PWS Information'!$E$10="CWS",U3216="Building",Q3216="Lead")))),"Tier 2",
IF((OR((AND('[1]PWS Information'!$E$10="CWS",U3216="Single Family Residence",Q3216="Galvanized Requiring Replacement")),
(AND('[1]PWS Information'!$E$10="CWS",U3216="Single Family Residence",Q3216="Galvanized Requiring Replacement",R3216="Yes")),
(AND('[1]PWS Information'!$E$10="NTNC",Q3216="Galvanized Requiring Replacement")),
(AND('[1]PWS Information'!$E$10="NTNC",U3216="Single Family Residence",R3216="Yes")))),"Tier 3",
IF((OR((AND('[1]PWS Information'!$E$10="CWS",U3216="Single Family Residence",S3216="Yes",Q3216="Non-Lead", J3216="Non-Lead - Copper",L3216="Before 1989")),
(AND('[1]PWS Information'!$E$10="CWS",U3216="Single Family Residence",S3216="Yes",Q3216="Non-Lead", N3216="Non-Lead - Copper",O3216="Before 1989")))),"Tier 4",
IF((OR((AND('[1]PWS Information'!$E$10="NTNC",Q3216="Non-Lead")),
(AND('[1]PWS Information'!$E$10="CWS",Q3216="Non-Lead",S3216="")),
(AND('[1]PWS Information'!$E$10="CWS",Q3216="Non-Lead",S3216="No")),
(AND('[1]PWS Information'!$E$10="CWS",Q3216="Non-Lead",S3216="Don't Know")),
(AND('[1]PWS Information'!$E$10="CWS",Q3216="Non-Lead", J3216="Non-Lead - Copper", S3216="Yes", L3216="Between 1989 and 2014")),
(AND('[1]PWS Information'!$E$10="CWS",Q3216="Non-Lead", J3216="Non-Lead - Copper", S3216="Yes", L3216="After 2014")),
(AND('[1]PWS Information'!$E$10="CWS",Q3216="Non-Lead", J3216="Non-Lead - Copper", S3216="Yes", L3216="Unknown")),
(AND('[1]PWS Information'!$E$10="CWS",Q3216="Non-Lead", N3216="Non-Lead - Copper", S3216="Yes", O3216="Between 1989 and 2014")),
(AND('[1]PWS Information'!$E$10="CWS",Q3216="Non-Lead", N3216="Non-Lead - Copper", S3216="Yes", O3216="After 2014")),
(AND('[1]PWS Information'!$E$10="CWS",Q3216="Non-Lead", N3216="Non-Lead - Copper", S3216="Yes", O3216="Unknown")),
(AND('[1]PWS Information'!$E$10="CWS",Q3216="Unknown")),
(AND('[1]PWS Information'!$E$10="NTNC",Q3216="Unknown")))),"Tier 5",
"")))))</f>
        <v>Tier 5</v>
      </c>
      <c r="Z3216" s="71"/>
      <c r="AA3216" s="71"/>
    </row>
    <row r="3217" spans="1:27" ht="72" x14ac:dyDescent="0.3">
      <c r="A3217" s="1"/>
      <c r="B3217" s="70" t="s">
        <v>923</v>
      </c>
      <c r="C3217" s="60">
        <v>815</v>
      </c>
      <c r="D3217" s="61" t="s">
        <v>919</v>
      </c>
      <c r="E3217" s="61" t="s">
        <v>128</v>
      </c>
      <c r="F3217" s="61">
        <v>78640</v>
      </c>
      <c r="G3217" s="62" t="s">
        <v>915</v>
      </c>
      <c r="H3217" s="63">
        <v>29.980097199999999</v>
      </c>
      <c r="I3217" s="64">
        <v>-97.758849999999995</v>
      </c>
      <c r="J3217" s="65" t="s">
        <v>50</v>
      </c>
      <c r="K3217" s="66" t="s">
        <v>51</v>
      </c>
      <c r="L3217" s="62" t="s">
        <v>52</v>
      </c>
      <c r="M3217" s="69"/>
      <c r="N3217" s="65" t="s">
        <v>50</v>
      </c>
      <c r="O3217" s="66" t="s">
        <v>52</v>
      </c>
      <c r="P3217" s="69"/>
      <c r="Q3217" s="55" t="str">
        <f t="shared" si="50"/>
        <v>Non-Lead</v>
      </c>
      <c r="R3217" s="70" t="s">
        <v>51</v>
      </c>
      <c r="S3217" s="70" t="s">
        <v>51</v>
      </c>
      <c r="T3217" s="70"/>
      <c r="U3217" s="71" t="s">
        <v>53</v>
      </c>
      <c r="V3217" s="71" t="s">
        <v>51</v>
      </c>
      <c r="W3217" s="71" t="s">
        <v>51</v>
      </c>
      <c r="X3217" s="71" t="s">
        <v>51</v>
      </c>
      <c r="Y3217" s="72" t="str">
        <f>IF((OR((AND('[1]PWS Information'!$E$10="CWS",U3217="Single Family Residence",Q3217="Lead")),
(AND('[1]PWS Information'!$E$10="CWS",U3217="Multiple Family Residence",'[1]PWS Information'!$E$11="Yes",Q3217="Lead")),
(AND('[1]PWS Information'!$E$10="NTNC",Q3217="Lead")))),"Tier 1",
IF((OR((AND('[1]PWS Information'!$E$10="CWS",U3217="Multiple Family Residence",'[1]PWS Information'!$E$11="No",Q3217="Lead")),
(AND('[1]PWS Information'!$E$10="CWS",U3217="Other",Q3217="Lead")),
(AND('[1]PWS Information'!$E$10="CWS",U3217="Building",Q3217="Lead")))),"Tier 2",
IF((OR((AND('[1]PWS Information'!$E$10="CWS",U3217="Single Family Residence",Q3217="Galvanized Requiring Replacement")),
(AND('[1]PWS Information'!$E$10="CWS",U3217="Single Family Residence",Q3217="Galvanized Requiring Replacement",R3217="Yes")),
(AND('[1]PWS Information'!$E$10="NTNC",Q3217="Galvanized Requiring Replacement")),
(AND('[1]PWS Information'!$E$10="NTNC",U3217="Single Family Residence",R3217="Yes")))),"Tier 3",
IF((OR((AND('[1]PWS Information'!$E$10="CWS",U3217="Single Family Residence",S3217="Yes",Q3217="Non-Lead", J3217="Non-Lead - Copper",L3217="Before 1989")),
(AND('[1]PWS Information'!$E$10="CWS",U3217="Single Family Residence",S3217="Yes",Q3217="Non-Lead", N3217="Non-Lead - Copper",O3217="Before 1989")))),"Tier 4",
IF((OR((AND('[1]PWS Information'!$E$10="NTNC",Q3217="Non-Lead")),
(AND('[1]PWS Information'!$E$10="CWS",Q3217="Non-Lead",S3217="")),
(AND('[1]PWS Information'!$E$10="CWS",Q3217="Non-Lead",S3217="No")),
(AND('[1]PWS Information'!$E$10="CWS",Q3217="Non-Lead",S3217="Don't Know")),
(AND('[1]PWS Information'!$E$10="CWS",Q3217="Non-Lead", J3217="Non-Lead - Copper", S3217="Yes", L3217="Between 1989 and 2014")),
(AND('[1]PWS Information'!$E$10="CWS",Q3217="Non-Lead", J3217="Non-Lead - Copper", S3217="Yes", L3217="After 2014")),
(AND('[1]PWS Information'!$E$10="CWS",Q3217="Non-Lead", J3217="Non-Lead - Copper", S3217="Yes", L3217="Unknown")),
(AND('[1]PWS Information'!$E$10="CWS",Q3217="Non-Lead", N3217="Non-Lead - Copper", S3217="Yes", O3217="Between 1989 and 2014")),
(AND('[1]PWS Information'!$E$10="CWS",Q3217="Non-Lead", N3217="Non-Lead - Copper", S3217="Yes", O3217="After 2014")),
(AND('[1]PWS Information'!$E$10="CWS",Q3217="Non-Lead", N3217="Non-Lead - Copper", S3217="Yes", O3217="Unknown")),
(AND('[1]PWS Information'!$E$10="CWS",Q3217="Unknown")),
(AND('[1]PWS Information'!$E$10="NTNC",Q3217="Unknown")))),"Tier 5",
"")))))</f>
        <v>Tier 5</v>
      </c>
      <c r="Z3217" s="71"/>
      <c r="AA3217" s="71"/>
    </row>
    <row r="3218" spans="1:27" ht="72" x14ac:dyDescent="0.3">
      <c r="A3218" s="17"/>
      <c r="B3218" s="70" t="s">
        <v>924</v>
      </c>
      <c r="C3218" s="60">
        <v>580</v>
      </c>
      <c r="D3218" s="61" t="s">
        <v>919</v>
      </c>
      <c r="E3218" s="61" t="s">
        <v>128</v>
      </c>
      <c r="F3218" s="61">
        <v>78640</v>
      </c>
      <c r="G3218" s="62" t="s">
        <v>915</v>
      </c>
      <c r="H3218" s="63">
        <v>29.977758300000001</v>
      </c>
      <c r="I3218" s="64">
        <v>-97.757655555555502</v>
      </c>
      <c r="J3218" s="65" t="s">
        <v>50</v>
      </c>
      <c r="K3218" s="66" t="s">
        <v>51</v>
      </c>
      <c r="L3218" s="62" t="s">
        <v>52</v>
      </c>
      <c r="M3218" s="69"/>
      <c r="N3218" s="65" t="s">
        <v>50</v>
      </c>
      <c r="O3218" s="66" t="s">
        <v>52</v>
      </c>
      <c r="P3218" s="69"/>
      <c r="Q3218" s="55" t="str">
        <f t="shared" si="50"/>
        <v>Non-Lead</v>
      </c>
      <c r="R3218" s="70" t="s">
        <v>51</v>
      </c>
      <c r="S3218" s="70" t="s">
        <v>51</v>
      </c>
      <c r="T3218" s="70"/>
      <c r="U3218" s="71" t="s">
        <v>53</v>
      </c>
      <c r="V3218" s="71" t="s">
        <v>51</v>
      </c>
      <c r="W3218" s="71" t="s">
        <v>51</v>
      </c>
      <c r="X3218" s="71" t="s">
        <v>51</v>
      </c>
      <c r="Y3218" s="72" t="str">
        <f>IF((OR((AND('[1]PWS Information'!$E$10="CWS",U3218="Single Family Residence",Q3218="Lead")),
(AND('[1]PWS Information'!$E$10="CWS",U3218="Multiple Family Residence",'[1]PWS Information'!$E$11="Yes",Q3218="Lead")),
(AND('[1]PWS Information'!$E$10="NTNC",Q3218="Lead")))),"Tier 1",
IF((OR((AND('[1]PWS Information'!$E$10="CWS",U3218="Multiple Family Residence",'[1]PWS Information'!$E$11="No",Q3218="Lead")),
(AND('[1]PWS Information'!$E$10="CWS",U3218="Other",Q3218="Lead")),
(AND('[1]PWS Information'!$E$10="CWS",U3218="Building",Q3218="Lead")))),"Tier 2",
IF((OR((AND('[1]PWS Information'!$E$10="CWS",U3218="Single Family Residence",Q3218="Galvanized Requiring Replacement")),
(AND('[1]PWS Information'!$E$10="CWS",U3218="Single Family Residence",Q3218="Galvanized Requiring Replacement",R3218="Yes")),
(AND('[1]PWS Information'!$E$10="NTNC",Q3218="Galvanized Requiring Replacement")),
(AND('[1]PWS Information'!$E$10="NTNC",U3218="Single Family Residence",R3218="Yes")))),"Tier 3",
IF((OR((AND('[1]PWS Information'!$E$10="CWS",U3218="Single Family Residence",S3218="Yes",Q3218="Non-Lead", J3218="Non-Lead - Copper",L3218="Before 1989")),
(AND('[1]PWS Information'!$E$10="CWS",U3218="Single Family Residence",S3218="Yes",Q3218="Non-Lead", N3218="Non-Lead - Copper",O3218="Before 1989")))),"Tier 4",
IF((OR((AND('[1]PWS Information'!$E$10="NTNC",Q3218="Non-Lead")),
(AND('[1]PWS Information'!$E$10="CWS",Q3218="Non-Lead",S3218="")),
(AND('[1]PWS Information'!$E$10="CWS",Q3218="Non-Lead",S3218="No")),
(AND('[1]PWS Information'!$E$10="CWS",Q3218="Non-Lead",S3218="Don't Know")),
(AND('[1]PWS Information'!$E$10="CWS",Q3218="Non-Lead", J3218="Non-Lead - Copper", S3218="Yes", L3218="Between 1989 and 2014")),
(AND('[1]PWS Information'!$E$10="CWS",Q3218="Non-Lead", J3218="Non-Lead - Copper", S3218="Yes", L3218="After 2014")),
(AND('[1]PWS Information'!$E$10="CWS",Q3218="Non-Lead", J3218="Non-Lead - Copper", S3218="Yes", L3218="Unknown")),
(AND('[1]PWS Information'!$E$10="CWS",Q3218="Non-Lead", N3218="Non-Lead - Copper", S3218="Yes", O3218="Between 1989 and 2014")),
(AND('[1]PWS Information'!$E$10="CWS",Q3218="Non-Lead", N3218="Non-Lead - Copper", S3218="Yes", O3218="After 2014")),
(AND('[1]PWS Information'!$E$10="CWS",Q3218="Non-Lead", N3218="Non-Lead - Copper", S3218="Yes", O3218="Unknown")),
(AND('[1]PWS Information'!$E$10="CWS",Q3218="Unknown")),
(AND('[1]PWS Information'!$E$10="NTNC",Q3218="Unknown")))),"Tier 5",
"")))))</f>
        <v>Tier 5</v>
      </c>
      <c r="Z3218" s="71"/>
      <c r="AA3218" s="71"/>
    </row>
    <row r="3219" spans="1:27" ht="72" x14ac:dyDescent="0.3">
      <c r="A3219" s="1"/>
      <c r="B3219" s="70" t="s">
        <v>925</v>
      </c>
      <c r="C3219" s="60">
        <v>540</v>
      </c>
      <c r="D3219" s="61" t="s">
        <v>921</v>
      </c>
      <c r="E3219" s="61" t="s">
        <v>128</v>
      </c>
      <c r="F3219" s="61">
        <v>78640</v>
      </c>
      <c r="G3219" s="62" t="s">
        <v>915</v>
      </c>
      <c r="H3219" s="63">
        <v>29.976775</v>
      </c>
      <c r="I3219" s="64">
        <v>-97.758341666666595</v>
      </c>
      <c r="J3219" s="65" t="s">
        <v>50</v>
      </c>
      <c r="K3219" s="66" t="s">
        <v>51</v>
      </c>
      <c r="L3219" s="62" t="s">
        <v>52</v>
      </c>
      <c r="M3219" s="69"/>
      <c r="N3219" s="65" t="s">
        <v>50</v>
      </c>
      <c r="O3219" s="66" t="s">
        <v>52</v>
      </c>
      <c r="P3219" s="69"/>
      <c r="Q3219" s="55" t="str">
        <f t="shared" si="50"/>
        <v>Non-Lead</v>
      </c>
      <c r="R3219" s="70" t="s">
        <v>51</v>
      </c>
      <c r="S3219" s="70" t="s">
        <v>51</v>
      </c>
      <c r="T3219" s="70"/>
      <c r="U3219" s="71" t="s">
        <v>53</v>
      </c>
      <c r="V3219" s="71" t="s">
        <v>51</v>
      </c>
      <c r="W3219" s="71" t="s">
        <v>51</v>
      </c>
      <c r="X3219" s="71" t="s">
        <v>51</v>
      </c>
      <c r="Y3219" s="72" t="str">
        <f>IF((OR((AND('[1]PWS Information'!$E$10="CWS",U3219="Single Family Residence",Q3219="Lead")),
(AND('[1]PWS Information'!$E$10="CWS",U3219="Multiple Family Residence",'[1]PWS Information'!$E$11="Yes",Q3219="Lead")),
(AND('[1]PWS Information'!$E$10="NTNC",Q3219="Lead")))),"Tier 1",
IF((OR((AND('[1]PWS Information'!$E$10="CWS",U3219="Multiple Family Residence",'[1]PWS Information'!$E$11="No",Q3219="Lead")),
(AND('[1]PWS Information'!$E$10="CWS",U3219="Other",Q3219="Lead")),
(AND('[1]PWS Information'!$E$10="CWS",U3219="Building",Q3219="Lead")))),"Tier 2",
IF((OR((AND('[1]PWS Information'!$E$10="CWS",U3219="Single Family Residence",Q3219="Galvanized Requiring Replacement")),
(AND('[1]PWS Information'!$E$10="CWS",U3219="Single Family Residence",Q3219="Galvanized Requiring Replacement",R3219="Yes")),
(AND('[1]PWS Information'!$E$10="NTNC",Q3219="Galvanized Requiring Replacement")),
(AND('[1]PWS Information'!$E$10="NTNC",U3219="Single Family Residence",R3219="Yes")))),"Tier 3",
IF((OR((AND('[1]PWS Information'!$E$10="CWS",U3219="Single Family Residence",S3219="Yes",Q3219="Non-Lead", J3219="Non-Lead - Copper",L3219="Before 1989")),
(AND('[1]PWS Information'!$E$10="CWS",U3219="Single Family Residence",S3219="Yes",Q3219="Non-Lead", N3219="Non-Lead - Copper",O3219="Before 1989")))),"Tier 4",
IF((OR((AND('[1]PWS Information'!$E$10="NTNC",Q3219="Non-Lead")),
(AND('[1]PWS Information'!$E$10="CWS",Q3219="Non-Lead",S3219="")),
(AND('[1]PWS Information'!$E$10="CWS",Q3219="Non-Lead",S3219="No")),
(AND('[1]PWS Information'!$E$10="CWS",Q3219="Non-Lead",S3219="Don't Know")),
(AND('[1]PWS Information'!$E$10="CWS",Q3219="Non-Lead", J3219="Non-Lead - Copper", S3219="Yes", L3219="Between 1989 and 2014")),
(AND('[1]PWS Information'!$E$10="CWS",Q3219="Non-Lead", J3219="Non-Lead - Copper", S3219="Yes", L3219="After 2014")),
(AND('[1]PWS Information'!$E$10="CWS",Q3219="Non-Lead", J3219="Non-Lead - Copper", S3219="Yes", L3219="Unknown")),
(AND('[1]PWS Information'!$E$10="CWS",Q3219="Non-Lead", N3219="Non-Lead - Copper", S3219="Yes", O3219="Between 1989 and 2014")),
(AND('[1]PWS Information'!$E$10="CWS",Q3219="Non-Lead", N3219="Non-Lead - Copper", S3219="Yes", O3219="After 2014")),
(AND('[1]PWS Information'!$E$10="CWS",Q3219="Non-Lead", N3219="Non-Lead - Copper", S3219="Yes", O3219="Unknown")),
(AND('[1]PWS Information'!$E$10="CWS",Q3219="Unknown")),
(AND('[1]PWS Information'!$E$10="NTNC",Q3219="Unknown")))),"Tier 5",
"")))))</f>
        <v>Tier 5</v>
      </c>
      <c r="Z3219" s="71"/>
      <c r="AA3219" s="71"/>
    </row>
    <row r="3220" spans="1:27" ht="72" x14ac:dyDescent="0.3">
      <c r="A3220" s="1"/>
      <c r="B3220" s="70">
        <v>15533507</v>
      </c>
      <c r="C3220" s="60">
        <v>390</v>
      </c>
      <c r="D3220" s="61" t="s">
        <v>919</v>
      </c>
      <c r="E3220" s="61" t="s">
        <v>128</v>
      </c>
      <c r="F3220" s="61">
        <v>78640</v>
      </c>
      <c r="G3220" s="62" t="s">
        <v>915</v>
      </c>
      <c r="H3220" s="63">
        <v>29.977977800000001</v>
      </c>
      <c r="I3220" s="64">
        <v>-97.760324999999995</v>
      </c>
      <c r="J3220" s="65" t="s">
        <v>50</v>
      </c>
      <c r="K3220" s="66" t="s">
        <v>51</v>
      </c>
      <c r="L3220" s="62" t="s">
        <v>52</v>
      </c>
      <c r="M3220" s="69"/>
      <c r="N3220" s="65" t="s">
        <v>50</v>
      </c>
      <c r="O3220" s="66" t="s">
        <v>52</v>
      </c>
      <c r="P3220" s="69"/>
      <c r="Q3220" s="55" t="str">
        <f t="shared" si="50"/>
        <v>Non-Lead</v>
      </c>
      <c r="R3220" s="70" t="s">
        <v>51</v>
      </c>
      <c r="S3220" s="70" t="s">
        <v>51</v>
      </c>
      <c r="T3220" s="70"/>
      <c r="U3220" s="71" t="s">
        <v>53</v>
      </c>
      <c r="V3220" s="71" t="s">
        <v>51</v>
      </c>
      <c r="W3220" s="71" t="s">
        <v>51</v>
      </c>
      <c r="X3220" s="71" t="s">
        <v>51</v>
      </c>
      <c r="Y3220" s="72" t="str">
        <f>IF((OR((AND('[1]PWS Information'!$E$10="CWS",U3220="Single Family Residence",Q3220="Lead")),
(AND('[1]PWS Information'!$E$10="CWS",U3220="Multiple Family Residence",'[1]PWS Information'!$E$11="Yes",Q3220="Lead")),
(AND('[1]PWS Information'!$E$10="NTNC",Q3220="Lead")))),"Tier 1",
IF((OR((AND('[1]PWS Information'!$E$10="CWS",U3220="Multiple Family Residence",'[1]PWS Information'!$E$11="No",Q3220="Lead")),
(AND('[1]PWS Information'!$E$10="CWS",U3220="Other",Q3220="Lead")),
(AND('[1]PWS Information'!$E$10="CWS",U3220="Building",Q3220="Lead")))),"Tier 2",
IF((OR((AND('[1]PWS Information'!$E$10="CWS",U3220="Single Family Residence",Q3220="Galvanized Requiring Replacement")),
(AND('[1]PWS Information'!$E$10="CWS",U3220="Single Family Residence",Q3220="Galvanized Requiring Replacement",R3220="Yes")),
(AND('[1]PWS Information'!$E$10="NTNC",Q3220="Galvanized Requiring Replacement")),
(AND('[1]PWS Information'!$E$10="NTNC",U3220="Single Family Residence",R3220="Yes")))),"Tier 3",
IF((OR((AND('[1]PWS Information'!$E$10="CWS",U3220="Single Family Residence",S3220="Yes",Q3220="Non-Lead", J3220="Non-Lead - Copper",L3220="Before 1989")),
(AND('[1]PWS Information'!$E$10="CWS",U3220="Single Family Residence",S3220="Yes",Q3220="Non-Lead", N3220="Non-Lead - Copper",O3220="Before 1989")))),"Tier 4",
IF((OR((AND('[1]PWS Information'!$E$10="NTNC",Q3220="Non-Lead")),
(AND('[1]PWS Information'!$E$10="CWS",Q3220="Non-Lead",S3220="")),
(AND('[1]PWS Information'!$E$10="CWS",Q3220="Non-Lead",S3220="No")),
(AND('[1]PWS Information'!$E$10="CWS",Q3220="Non-Lead",S3220="Don't Know")),
(AND('[1]PWS Information'!$E$10="CWS",Q3220="Non-Lead", J3220="Non-Lead - Copper", S3220="Yes", L3220="Between 1989 and 2014")),
(AND('[1]PWS Information'!$E$10="CWS",Q3220="Non-Lead", J3220="Non-Lead - Copper", S3220="Yes", L3220="After 2014")),
(AND('[1]PWS Information'!$E$10="CWS",Q3220="Non-Lead", J3220="Non-Lead - Copper", S3220="Yes", L3220="Unknown")),
(AND('[1]PWS Information'!$E$10="CWS",Q3220="Non-Lead", N3220="Non-Lead - Copper", S3220="Yes", O3220="Between 1989 and 2014")),
(AND('[1]PWS Information'!$E$10="CWS",Q3220="Non-Lead", N3220="Non-Lead - Copper", S3220="Yes", O3220="After 2014")),
(AND('[1]PWS Information'!$E$10="CWS",Q3220="Non-Lead", N3220="Non-Lead - Copper", S3220="Yes", O3220="Unknown")),
(AND('[1]PWS Information'!$E$10="CWS",Q3220="Unknown")),
(AND('[1]PWS Information'!$E$10="NTNC",Q3220="Unknown")))),"Tier 5",
"")))))</f>
        <v>Tier 5</v>
      </c>
      <c r="Z3220" s="71"/>
      <c r="AA3220" s="71"/>
    </row>
    <row r="3221" spans="1:27" ht="72" x14ac:dyDescent="0.3">
      <c r="A3221" s="1"/>
      <c r="B3221" s="70" t="s">
        <v>926</v>
      </c>
      <c r="C3221" s="60">
        <v>101</v>
      </c>
      <c r="D3221" s="61" t="s">
        <v>921</v>
      </c>
      <c r="E3221" s="61" t="s">
        <v>128</v>
      </c>
      <c r="F3221" s="61">
        <v>78640</v>
      </c>
      <c r="G3221" s="62" t="s">
        <v>915</v>
      </c>
      <c r="H3221" s="63">
        <v>29.9801</v>
      </c>
      <c r="I3221" s="64">
        <v>-97.761686111111104</v>
      </c>
      <c r="J3221" s="65" t="s">
        <v>50</v>
      </c>
      <c r="K3221" s="66" t="s">
        <v>51</v>
      </c>
      <c r="L3221" s="62" t="s">
        <v>52</v>
      </c>
      <c r="M3221" s="69"/>
      <c r="N3221" s="65" t="s">
        <v>50</v>
      </c>
      <c r="O3221" s="66" t="s">
        <v>52</v>
      </c>
      <c r="P3221" s="69"/>
      <c r="Q3221" s="55" t="str">
        <f t="shared" si="50"/>
        <v>Non-Lead</v>
      </c>
      <c r="R3221" s="70" t="s">
        <v>51</v>
      </c>
      <c r="S3221" s="70" t="s">
        <v>51</v>
      </c>
      <c r="T3221" s="70"/>
      <c r="U3221" s="71" t="s">
        <v>53</v>
      </c>
      <c r="V3221" s="71" t="s">
        <v>51</v>
      </c>
      <c r="W3221" s="71" t="s">
        <v>51</v>
      </c>
      <c r="X3221" s="71" t="s">
        <v>51</v>
      </c>
      <c r="Y3221" s="72" t="str">
        <f>IF((OR((AND('[1]PWS Information'!$E$10="CWS",U3221="Single Family Residence",Q3221="Lead")),
(AND('[1]PWS Information'!$E$10="CWS",U3221="Multiple Family Residence",'[1]PWS Information'!$E$11="Yes",Q3221="Lead")),
(AND('[1]PWS Information'!$E$10="NTNC",Q3221="Lead")))),"Tier 1",
IF((OR((AND('[1]PWS Information'!$E$10="CWS",U3221="Multiple Family Residence",'[1]PWS Information'!$E$11="No",Q3221="Lead")),
(AND('[1]PWS Information'!$E$10="CWS",U3221="Other",Q3221="Lead")),
(AND('[1]PWS Information'!$E$10="CWS",U3221="Building",Q3221="Lead")))),"Tier 2",
IF((OR((AND('[1]PWS Information'!$E$10="CWS",U3221="Single Family Residence",Q3221="Galvanized Requiring Replacement")),
(AND('[1]PWS Information'!$E$10="CWS",U3221="Single Family Residence",Q3221="Galvanized Requiring Replacement",R3221="Yes")),
(AND('[1]PWS Information'!$E$10="NTNC",Q3221="Galvanized Requiring Replacement")),
(AND('[1]PWS Information'!$E$10="NTNC",U3221="Single Family Residence",R3221="Yes")))),"Tier 3",
IF((OR((AND('[1]PWS Information'!$E$10="CWS",U3221="Single Family Residence",S3221="Yes",Q3221="Non-Lead", J3221="Non-Lead - Copper",L3221="Before 1989")),
(AND('[1]PWS Information'!$E$10="CWS",U3221="Single Family Residence",S3221="Yes",Q3221="Non-Lead", N3221="Non-Lead - Copper",O3221="Before 1989")))),"Tier 4",
IF((OR((AND('[1]PWS Information'!$E$10="NTNC",Q3221="Non-Lead")),
(AND('[1]PWS Information'!$E$10="CWS",Q3221="Non-Lead",S3221="")),
(AND('[1]PWS Information'!$E$10="CWS",Q3221="Non-Lead",S3221="No")),
(AND('[1]PWS Information'!$E$10="CWS",Q3221="Non-Lead",S3221="Don't Know")),
(AND('[1]PWS Information'!$E$10="CWS",Q3221="Non-Lead", J3221="Non-Lead - Copper", S3221="Yes", L3221="Between 1989 and 2014")),
(AND('[1]PWS Information'!$E$10="CWS",Q3221="Non-Lead", J3221="Non-Lead - Copper", S3221="Yes", L3221="After 2014")),
(AND('[1]PWS Information'!$E$10="CWS",Q3221="Non-Lead", J3221="Non-Lead - Copper", S3221="Yes", L3221="Unknown")),
(AND('[1]PWS Information'!$E$10="CWS",Q3221="Non-Lead", N3221="Non-Lead - Copper", S3221="Yes", O3221="Between 1989 and 2014")),
(AND('[1]PWS Information'!$E$10="CWS",Q3221="Non-Lead", N3221="Non-Lead - Copper", S3221="Yes", O3221="After 2014")),
(AND('[1]PWS Information'!$E$10="CWS",Q3221="Non-Lead", N3221="Non-Lead - Copper", S3221="Yes", O3221="Unknown")),
(AND('[1]PWS Information'!$E$10="CWS",Q3221="Unknown")),
(AND('[1]PWS Information'!$E$10="NTNC",Q3221="Unknown")))),"Tier 5",
"")))))</f>
        <v>Tier 5</v>
      </c>
      <c r="Z3221" s="71"/>
      <c r="AA3221" s="71"/>
    </row>
    <row r="3222" spans="1:27" ht="72" x14ac:dyDescent="0.3">
      <c r="A3222" s="17"/>
      <c r="B3222" s="70">
        <v>15521968</v>
      </c>
      <c r="C3222" s="60">
        <v>160</v>
      </c>
      <c r="D3222" s="61" t="s">
        <v>921</v>
      </c>
      <c r="E3222" s="61" t="s">
        <v>128</v>
      </c>
      <c r="F3222" s="61">
        <v>78640</v>
      </c>
      <c r="G3222" s="62" t="s">
        <v>915</v>
      </c>
      <c r="H3222" s="63">
        <v>29.979755600000001</v>
      </c>
      <c r="I3222" s="64">
        <v>-97.762166666666602</v>
      </c>
      <c r="J3222" s="65" t="s">
        <v>50</v>
      </c>
      <c r="K3222" s="66" t="s">
        <v>51</v>
      </c>
      <c r="L3222" s="62" t="s">
        <v>52</v>
      </c>
      <c r="M3222" s="69"/>
      <c r="N3222" s="65" t="s">
        <v>50</v>
      </c>
      <c r="O3222" s="66" t="s">
        <v>52</v>
      </c>
      <c r="P3222" s="69"/>
      <c r="Q3222" s="55" t="str">
        <f t="shared" si="50"/>
        <v>Non-Lead</v>
      </c>
      <c r="R3222" s="70" t="s">
        <v>51</v>
      </c>
      <c r="S3222" s="70" t="s">
        <v>51</v>
      </c>
      <c r="T3222" s="70"/>
      <c r="U3222" s="71" t="s">
        <v>53</v>
      </c>
      <c r="V3222" s="71" t="s">
        <v>51</v>
      </c>
      <c r="W3222" s="71" t="s">
        <v>51</v>
      </c>
      <c r="X3222" s="71" t="s">
        <v>51</v>
      </c>
      <c r="Y3222" s="72" t="str">
        <f>IF((OR((AND('[1]PWS Information'!$E$10="CWS",U3222="Single Family Residence",Q3222="Lead")),
(AND('[1]PWS Information'!$E$10="CWS",U3222="Multiple Family Residence",'[1]PWS Information'!$E$11="Yes",Q3222="Lead")),
(AND('[1]PWS Information'!$E$10="NTNC",Q3222="Lead")))),"Tier 1",
IF((OR((AND('[1]PWS Information'!$E$10="CWS",U3222="Multiple Family Residence",'[1]PWS Information'!$E$11="No",Q3222="Lead")),
(AND('[1]PWS Information'!$E$10="CWS",U3222="Other",Q3222="Lead")),
(AND('[1]PWS Information'!$E$10="CWS",U3222="Building",Q3222="Lead")))),"Tier 2",
IF((OR((AND('[1]PWS Information'!$E$10="CWS",U3222="Single Family Residence",Q3222="Galvanized Requiring Replacement")),
(AND('[1]PWS Information'!$E$10="CWS",U3222="Single Family Residence",Q3222="Galvanized Requiring Replacement",R3222="Yes")),
(AND('[1]PWS Information'!$E$10="NTNC",Q3222="Galvanized Requiring Replacement")),
(AND('[1]PWS Information'!$E$10="NTNC",U3222="Single Family Residence",R3222="Yes")))),"Tier 3",
IF((OR((AND('[1]PWS Information'!$E$10="CWS",U3222="Single Family Residence",S3222="Yes",Q3222="Non-Lead", J3222="Non-Lead - Copper",L3222="Before 1989")),
(AND('[1]PWS Information'!$E$10="CWS",U3222="Single Family Residence",S3222="Yes",Q3222="Non-Lead", N3222="Non-Lead - Copper",O3222="Before 1989")))),"Tier 4",
IF((OR((AND('[1]PWS Information'!$E$10="NTNC",Q3222="Non-Lead")),
(AND('[1]PWS Information'!$E$10="CWS",Q3222="Non-Lead",S3222="")),
(AND('[1]PWS Information'!$E$10="CWS",Q3222="Non-Lead",S3222="No")),
(AND('[1]PWS Information'!$E$10="CWS",Q3222="Non-Lead",S3222="Don't Know")),
(AND('[1]PWS Information'!$E$10="CWS",Q3222="Non-Lead", J3222="Non-Lead - Copper", S3222="Yes", L3222="Between 1989 and 2014")),
(AND('[1]PWS Information'!$E$10="CWS",Q3222="Non-Lead", J3222="Non-Lead - Copper", S3222="Yes", L3222="After 2014")),
(AND('[1]PWS Information'!$E$10="CWS",Q3222="Non-Lead", J3222="Non-Lead - Copper", S3222="Yes", L3222="Unknown")),
(AND('[1]PWS Information'!$E$10="CWS",Q3222="Non-Lead", N3222="Non-Lead - Copper", S3222="Yes", O3222="Between 1989 and 2014")),
(AND('[1]PWS Information'!$E$10="CWS",Q3222="Non-Lead", N3222="Non-Lead - Copper", S3222="Yes", O3222="After 2014")),
(AND('[1]PWS Information'!$E$10="CWS",Q3222="Non-Lead", N3222="Non-Lead - Copper", S3222="Yes", O3222="Unknown")),
(AND('[1]PWS Information'!$E$10="CWS",Q3222="Unknown")),
(AND('[1]PWS Information'!$E$10="NTNC",Q3222="Unknown")))),"Tier 5",
"")))))</f>
        <v>Tier 5</v>
      </c>
      <c r="Z3222" s="71"/>
      <c r="AA3222" s="71"/>
    </row>
    <row r="3223" spans="1:27" ht="100.8" x14ac:dyDescent="0.3">
      <c r="A3223" s="1"/>
      <c r="B3223" s="70">
        <v>6342644</v>
      </c>
      <c r="C3223" s="60">
        <v>120</v>
      </c>
      <c r="D3223" s="61" t="s">
        <v>919</v>
      </c>
      <c r="E3223" s="61" t="s">
        <v>128</v>
      </c>
      <c r="F3223" s="61">
        <v>78640</v>
      </c>
      <c r="G3223" s="62" t="s">
        <v>927</v>
      </c>
      <c r="H3223" s="63">
        <v>30.496983</v>
      </c>
      <c r="I3223" s="64">
        <v>-97.966430000000003</v>
      </c>
      <c r="J3223" s="65" t="s">
        <v>50</v>
      </c>
      <c r="K3223" s="66" t="s">
        <v>51</v>
      </c>
      <c r="L3223" s="62" t="s">
        <v>52</v>
      </c>
      <c r="M3223" s="69"/>
      <c r="N3223" s="65" t="s">
        <v>50</v>
      </c>
      <c r="O3223" s="66" t="s">
        <v>52</v>
      </c>
      <c r="P3223" s="69"/>
      <c r="Q3223" s="55" t="str">
        <f t="shared" si="50"/>
        <v>Non-Lead</v>
      </c>
      <c r="R3223" s="70" t="s">
        <v>51</v>
      </c>
      <c r="S3223" s="70" t="s">
        <v>51</v>
      </c>
      <c r="T3223" s="70"/>
      <c r="U3223" s="71" t="s">
        <v>53</v>
      </c>
      <c r="V3223" s="71" t="s">
        <v>51</v>
      </c>
      <c r="W3223" s="71" t="s">
        <v>51</v>
      </c>
      <c r="X3223" s="71" t="s">
        <v>51</v>
      </c>
      <c r="Y3223" s="72" t="str">
        <f>IF((OR((AND('[1]PWS Information'!$E$10="CWS",U3223="Single Family Residence",Q3223="Lead")),
(AND('[1]PWS Information'!$E$10="CWS",U3223="Multiple Family Residence",'[1]PWS Information'!$E$11="Yes",Q3223="Lead")),
(AND('[1]PWS Information'!$E$10="NTNC",Q3223="Lead")))),"Tier 1",
IF((OR((AND('[1]PWS Information'!$E$10="CWS",U3223="Multiple Family Residence",'[1]PWS Information'!$E$11="No",Q3223="Lead")),
(AND('[1]PWS Information'!$E$10="CWS",U3223="Other",Q3223="Lead")),
(AND('[1]PWS Information'!$E$10="CWS",U3223="Building",Q3223="Lead")))),"Tier 2",
IF((OR((AND('[1]PWS Information'!$E$10="CWS",U3223="Single Family Residence",Q3223="Galvanized Requiring Replacement")),
(AND('[1]PWS Information'!$E$10="CWS",U3223="Single Family Residence",Q3223="Galvanized Requiring Replacement",R3223="Yes")),
(AND('[1]PWS Information'!$E$10="NTNC",Q3223="Galvanized Requiring Replacement")),
(AND('[1]PWS Information'!$E$10="NTNC",U3223="Single Family Residence",R3223="Yes")))),"Tier 3",
IF((OR((AND('[1]PWS Information'!$E$10="CWS",U3223="Single Family Residence",S3223="Yes",Q3223="Non-Lead", J3223="Non-Lead - Copper",L3223="Before 1989")),
(AND('[1]PWS Information'!$E$10="CWS",U3223="Single Family Residence",S3223="Yes",Q3223="Non-Lead", N3223="Non-Lead - Copper",O3223="Before 1989")))),"Tier 4",
IF((OR((AND('[1]PWS Information'!$E$10="NTNC",Q3223="Non-Lead")),
(AND('[1]PWS Information'!$E$10="CWS",Q3223="Non-Lead",S3223="")),
(AND('[1]PWS Information'!$E$10="CWS",Q3223="Non-Lead",S3223="No")),
(AND('[1]PWS Information'!$E$10="CWS",Q3223="Non-Lead",S3223="Don't Know")),
(AND('[1]PWS Information'!$E$10="CWS",Q3223="Non-Lead", J3223="Non-Lead - Copper", S3223="Yes", L3223="Between 1989 and 2014")),
(AND('[1]PWS Information'!$E$10="CWS",Q3223="Non-Lead", J3223="Non-Lead - Copper", S3223="Yes", L3223="After 2014")),
(AND('[1]PWS Information'!$E$10="CWS",Q3223="Non-Lead", J3223="Non-Lead - Copper", S3223="Yes", L3223="Unknown")),
(AND('[1]PWS Information'!$E$10="CWS",Q3223="Non-Lead", N3223="Non-Lead - Copper", S3223="Yes", O3223="Between 1989 and 2014")),
(AND('[1]PWS Information'!$E$10="CWS",Q3223="Non-Lead", N3223="Non-Lead - Copper", S3223="Yes", O3223="After 2014")),
(AND('[1]PWS Information'!$E$10="CWS",Q3223="Non-Lead", N3223="Non-Lead - Copper", S3223="Yes", O3223="Unknown")),
(AND('[1]PWS Information'!$E$10="CWS",Q3223="Unknown")),
(AND('[1]PWS Information'!$E$10="NTNC",Q3223="Unknown")))),"Tier 5",
"")))))</f>
        <v>Tier 5</v>
      </c>
      <c r="Z3223" s="71"/>
      <c r="AA3223" s="71"/>
    </row>
    <row r="3224" spans="1:27" ht="72" x14ac:dyDescent="0.3">
      <c r="A3224" s="1"/>
      <c r="B3224" s="70" t="s">
        <v>928</v>
      </c>
      <c r="C3224" s="60">
        <v>160</v>
      </c>
      <c r="D3224" s="61" t="s">
        <v>929</v>
      </c>
      <c r="E3224" s="61" t="s">
        <v>128</v>
      </c>
      <c r="F3224" s="61">
        <v>78640</v>
      </c>
      <c r="G3224" s="62" t="s">
        <v>915</v>
      </c>
      <c r="H3224" s="63">
        <v>29.978997199999998</v>
      </c>
      <c r="I3224" s="64">
        <v>-97.759447222222207</v>
      </c>
      <c r="J3224" s="65" t="s">
        <v>50</v>
      </c>
      <c r="K3224" s="66" t="s">
        <v>51</v>
      </c>
      <c r="L3224" s="62" t="s">
        <v>52</v>
      </c>
      <c r="M3224" s="69"/>
      <c r="N3224" s="65" t="s">
        <v>50</v>
      </c>
      <c r="O3224" s="66" t="s">
        <v>52</v>
      </c>
      <c r="P3224" s="69"/>
      <c r="Q3224" s="55" t="str">
        <f t="shared" si="50"/>
        <v>Non-Lead</v>
      </c>
      <c r="R3224" s="70" t="s">
        <v>51</v>
      </c>
      <c r="S3224" s="70" t="s">
        <v>51</v>
      </c>
      <c r="T3224" s="70"/>
      <c r="U3224" s="71" t="s">
        <v>53</v>
      </c>
      <c r="V3224" s="71" t="s">
        <v>51</v>
      </c>
      <c r="W3224" s="71" t="s">
        <v>51</v>
      </c>
      <c r="X3224" s="71" t="s">
        <v>51</v>
      </c>
      <c r="Y3224" s="72" t="str">
        <f>IF((OR((AND('[1]PWS Information'!$E$10="CWS",U3224="Single Family Residence",Q3224="Lead")),
(AND('[1]PWS Information'!$E$10="CWS",U3224="Multiple Family Residence",'[1]PWS Information'!$E$11="Yes",Q3224="Lead")),
(AND('[1]PWS Information'!$E$10="NTNC",Q3224="Lead")))),"Tier 1",
IF((OR((AND('[1]PWS Information'!$E$10="CWS",U3224="Multiple Family Residence",'[1]PWS Information'!$E$11="No",Q3224="Lead")),
(AND('[1]PWS Information'!$E$10="CWS",U3224="Other",Q3224="Lead")),
(AND('[1]PWS Information'!$E$10="CWS",U3224="Building",Q3224="Lead")))),"Tier 2",
IF((OR((AND('[1]PWS Information'!$E$10="CWS",U3224="Single Family Residence",Q3224="Galvanized Requiring Replacement")),
(AND('[1]PWS Information'!$E$10="CWS",U3224="Single Family Residence",Q3224="Galvanized Requiring Replacement",R3224="Yes")),
(AND('[1]PWS Information'!$E$10="NTNC",Q3224="Galvanized Requiring Replacement")),
(AND('[1]PWS Information'!$E$10="NTNC",U3224="Single Family Residence",R3224="Yes")))),"Tier 3",
IF((OR((AND('[1]PWS Information'!$E$10="CWS",U3224="Single Family Residence",S3224="Yes",Q3224="Non-Lead", J3224="Non-Lead - Copper",L3224="Before 1989")),
(AND('[1]PWS Information'!$E$10="CWS",U3224="Single Family Residence",S3224="Yes",Q3224="Non-Lead", N3224="Non-Lead - Copper",O3224="Before 1989")))),"Tier 4",
IF((OR((AND('[1]PWS Information'!$E$10="NTNC",Q3224="Non-Lead")),
(AND('[1]PWS Information'!$E$10="CWS",Q3224="Non-Lead",S3224="")),
(AND('[1]PWS Information'!$E$10="CWS",Q3224="Non-Lead",S3224="No")),
(AND('[1]PWS Information'!$E$10="CWS",Q3224="Non-Lead",S3224="Don't Know")),
(AND('[1]PWS Information'!$E$10="CWS",Q3224="Non-Lead", J3224="Non-Lead - Copper", S3224="Yes", L3224="Between 1989 and 2014")),
(AND('[1]PWS Information'!$E$10="CWS",Q3224="Non-Lead", J3224="Non-Lead - Copper", S3224="Yes", L3224="After 2014")),
(AND('[1]PWS Information'!$E$10="CWS",Q3224="Non-Lead", J3224="Non-Lead - Copper", S3224="Yes", L3224="Unknown")),
(AND('[1]PWS Information'!$E$10="CWS",Q3224="Non-Lead", N3224="Non-Lead - Copper", S3224="Yes", O3224="Between 1989 and 2014")),
(AND('[1]PWS Information'!$E$10="CWS",Q3224="Non-Lead", N3224="Non-Lead - Copper", S3224="Yes", O3224="After 2014")),
(AND('[1]PWS Information'!$E$10="CWS",Q3224="Non-Lead", N3224="Non-Lead - Copper", S3224="Yes", O3224="Unknown")),
(AND('[1]PWS Information'!$E$10="CWS",Q3224="Unknown")),
(AND('[1]PWS Information'!$E$10="NTNC",Q3224="Unknown")))),"Tier 5",
"")))))</f>
        <v>Tier 5</v>
      </c>
      <c r="Z3224" s="71"/>
      <c r="AA3224" s="71"/>
    </row>
    <row r="3225" spans="1:27" ht="72" x14ac:dyDescent="0.3">
      <c r="A3225" s="1"/>
      <c r="B3225" s="70" t="s">
        <v>930</v>
      </c>
      <c r="C3225" s="60">
        <v>230</v>
      </c>
      <c r="D3225" s="61" t="s">
        <v>929</v>
      </c>
      <c r="E3225" s="61" t="s">
        <v>128</v>
      </c>
      <c r="F3225" s="61">
        <v>78640</v>
      </c>
      <c r="G3225" s="62" t="s">
        <v>915</v>
      </c>
      <c r="H3225" s="63">
        <v>29.9800194</v>
      </c>
      <c r="I3225" s="64">
        <v>-97.7597194444444</v>
      </c>
      <c r="J3225" s="65" t="s">
        <v>50</v>
      </c>
      <c r="K3225" s="66" t="s">
        <v>51</v>
      </c>
      <c r="L3225" s="62" t="s">
        <v>52</v>
      </c>
      <c r="M3225" s="69"/>
      <c r="N3225" s="65" t="s">
        <v>50</v>
      </c>
      <c r="O3225" s="66" t="s">
        <v>52</v>
      </c>
      <c r="P3225" s="69"/>
      <c r="Q3225" s="55" t="str">
        <f t="shared" si="50"/>
        <v>Non-Lead</v>
      </c>
      <c r="R3225" s="70" t="s">
        <v>51</v>
      </c>
      <c r="S3225" s="70" t="s">
        <v>51</v>
      </c>
      <c r="T3225" s="70"/>
      <c r="U3225" s="71" t="s">
        <v>53</v>
      </c>
      <c r="V3225" s="71" t="s">
        <v>51</v>
      </c>
      <c r="W3225" s="71" t="s">
        <v>51</v>
      </c>
      <c r="X3225" s="71" t="s">
        <v>51</v>
      </c>
      <c r="Y3225" s="72" t="str">
        <f>IF((OR((AND('[1]PWS Information'!$E$10="CWS",U3225="Single Family Residence",Q3225="Lead")),
(AND('[1]PWS Information'!$E$10="CWS",U3225="Multiple Family Residence",'[1]PWS Information'!$E$11="Yes",Q3225="Lead")),
(AND('[1]PWS Information'!$E$10="NTNC",Q3225="Lead")))),"Tier 1",
IF((OR((AND('[1]PWS Information'!$E$10="CWS",U3225="Multiple Family Residence",'[1]PWS Information'!$E$11="No",Q3225="Lead")),
(AND('[1]PWS Information'!$E$10="CWS",U3225="Other",Q3225="Lead")),
(AND('[1]PWS Information'!$E$10="CWS",U3225="Building",Q3225="Lead")))),"Tier 2",
IF((OR((AND('[1]PWS Information'!$E$10="CWS",U3225="Single Family Residence",Q3225="Galvanized Requiring Replacement")),
(AND('[1]PWS Information'!$E$10="CWS",U3225="Single Family Residence",Q3225="Galvanized Requiring Replacement",R3225="Yes")),
(AND('[1]PWS Information'!$E$10="NTNC",Q3225="Galvanized Requiring Replacement")),
(AND('[1]PWS Information'!$E$10="NTNC",U3225="Single Family Residence",R3225="Yes")))),"Tier 3",
IF((OR((AND('[1]PWS Information'!$E$10="CWS",U3225="Single Family Residence",S3225="Yes",Q3225="Non-Lead", J3225="Non-Lead - Copper",L3225="Before 1989")),
(AND('[1]PWS Information'!$E$10="CWS",U3225="Single Family Residence",S3225="Yes",Q3225="Non-Lead", N3225="Non-Lead - Copper",O3225="Before 1989")))),"Tier 4",
IF((OR((AND('[1]PWS Information'!$E$10="NTNC",Q3225="Non-Lead")),
(AND('[1]PWS Information'!$E$10="CWS",Q3225="Non-Lead",S3225="")),
(AND('[1]PWS Information'!$E$10="CWS",Q3225="Non-Lead",S3225="No")),
(AND('[1]PWS Information'!$E$10="CWS",Q3225="Non-Lead",S3225="Don't Know")),
(AND('[1]PWS Information'!$E$10="CWS",Q3225="Non-Lead", J3225="Non-Lead - Copper", S3225="Yes", L3225="Between 1989 and 2014")),
(AND('[1]PWS Information'!$E$10="CWS",Q3225="Non-Lead", J3225="Non-Lead - Copper", S3225="Yes", L3225="After 2014")),
(AND('[1]PWS Information'!$E$10="CWS",Q3225="Non-Lead", J3225="Non-Lead - Copper", S3225="Yes", L3225="Unknown")),
(AND('[1]PWS Information'!$E$10="CWS",Q3225="Non-Lead", N3225="Non-Lead - Copper", S3225="Yes", O3225="Between 1989 and 2014")),
(AND('[1]PWS Information'!$E$10="CWS",Q3225="Non-Lead", N3225="Non-Lead - Copper", S3225="Yes", O3225="After 2014")),
(AND('[1]PWS Information'!$E$10="CWS",Q3225="Non-Lead", N3225="Non-Lead - Copper", S3225="Yes", O3225="Unknown")),
(AND('[1]PWS Information'!$E$10="CWS",Q3225="Unknown")),
(AND('[1]PWS Information'!$E$10="NTNC",Q3225="Unknown")))),"Tier 5",
"")))))</f>
        <v>Tier 5</v>
      </c>
      <c r="Z3225" s="71"/>
      <c r="AA3225" s="71"/>
    </row>
    <row r="3226" spans="1:27" ht="72" x14ac:dyDescent="0.3">
      <c r="A3226" s="17"/>
      <c r="B3226" s="70" t="s">
        <v>931</v>
      </c>
      <c r="C3226" s="60">
        <v>290</v>
      </c>
      <c r="D3226" s="61" t="s">
        <v>929</v>
      </c>
      <c r="E3226" s="61" t="s">
        <v>128</v>
      </c>
      <c r="F3226" s="61">
        <v>78640</v>
      </c>
      <c r="G3226" s="62" t="s">
        <v>915</v>
      </c>
      <c r="H3226" s="63">
        <v>29.980725</v>
      </c>
      <c r="I3226" s="64">
        <v>-97.759725000000003</v>
      </c>
      <c r="J3226" s="65" t="s">
        <v>50</v>
      </c>
      <c r="K3226" s="66" t="s">
        <v>51</v>
      </c>
      <c r="L3226" s="62" t="s">
        <v>52</v>
      </c>
      <c r="M3226" s="69"/>
      <c r="N3226" s="65" t="s">
        <v>50</v>
      </c>
      <c r="O3226" s="66" t="s">
        <v>52</v>
      </c>
      <c r="P3226" s="69"/>
      <c r="Q3226" s="55" t="str">
        <f t="shared" si="50"/>
        <v>Non-Lead</v>
      </c>
      <c r="R3226" s="70" t="s">
        <v>51</v>
      </c>
      <c r="S3226" s="70" t="s">
        <v>51</v>
      </c>
      <c r="T3226" s="70"/>
      <c r="U3226" s="71" t="s">
        <v>53</v>
      </c>
      <c r="V3226" s="71" t="s">
        <v>51</v>
      </c>
      <c r="W3226" s="71" t="s">
        <v>51</v>
      </c>
      <c r="X3226" s="71" t="s">
        <v>51</v>
      </c>
      <c r="Y3226" s="72" t="str">
        <f>IF((OR((AND('[1]PWS Information'!$E$10="CWS",U3226="Single Family Residence",Q3226="Lead")),
(AND('[1]PWS Information'!$E$10="CWS",U3226="Multiple Family Residence",'[1]PWS Information'!$E$11="Yes",Q3226="Lead")),
(AND('[1]PWS Information'!$E$10="NTNC",Q3226="Lead")))),"Tier 1",
IF((OR((AND('[1]PWS Information'!$E$10="CWS",U3226="Multiple Family Residence",'[1]PWS Information'!$E$11="No",Q3226="Lead")),
(AND('[1]PWS Information'!$E$10="CWS",U3226="Other",Q3226="Lead")),
(AND('[1]PWS Information'!$E$10="CWS",U3226="Building",Q3226="Lead")))),"Tier 2",
IF((OR((AND('[1]PWS Information'!$E$10="CWS",U3226="Single Family Residence",Q3226="Galvanized Requiring Replacement")),
(AND('[1]PWS Information'!$E$10="CWS",U3226="Single Family Residence",Q3226="Galvanized Requiring Replacement",R3226="Yes")),
(AND('[1]PWS Information'!$E$10="NTNC",Q3226="Galvanized Requiring Replacement")),
(AND('[1]PWS Information'!$E$10="NTNC",U3226="Single Family Residence",R3226="Yes")))),"Tier 3",
IF((OR((AND('[1]PWS Information'!$E$10="CWS",U3226="Single Family Residence",S3226="Yes",Q3226="Non-Lead", J3226="Non-Lead - Copper",L3226="Before 1989")),
(AND('[1]PWS Information'!$E$10="CWS",U3226="Single Family Residence",S3226="Yes",Q3226="Non-Lead", N3226="Non-Lead - Copper",O3226="Before 1989")))),"Tier 4",
IF((OR((AND('[1]PWS Information'!$E$10="NTNC",Q3226="Non-Lead")),
(AND('[1]PWS Information'!$E$10="CWS",Q3226="Non-Lead",S3226="")),
(AND('[1]PWS Information'!$E$10="CWS",Q3226="Non-Lead",S3226="No")),
(AND('[1]PWS Information'!$E$10="CWS",Q3226="Non-Lead",S3226="Don't Know")),
(AND('[1]PWS Information'!$E$10="CWS",Q3226="Non-Lead", J3226="Non-Lead - Copper", S3226="Yes", L3226="Between 1989 and 2014")),
(AND('[1]PWS Information'!$E$10="CWS",Q3226="Non-Lead", J3226="Non-Lead - Copper", S3226="Yes", L3226="After 2014")),
(AND('[1]PWS Information'!$E$10="CWS",Q3226="Non-Lead", J3226="Non-Lead - Copper", S3226="Yes", L3226="Unknown")),
(AND('[1]PWS Information'!$E$10="CWS",Q3226="Non-Lead", N3226="Non-Lead - Copper", S3226="Yes", O3226="Between 1989 and 2014")),
(AND('[1]PWS Information'!$E$10="CWS",Q3226="Non-Lead", N3226="Non-Lead - Copper", S3226="Yes", O3226="After 2014")),
(AND('[1]PWS Information'!$E$10="CWS",Q3226="Non-Lead", N3226="Non-Lead - Copper", S3226="Yes", O3226="Unknown")),
(AND('[1]PWS Information'!$E$10="CWS",Q3226="Unknown")),
(AND('[1]PWS Information'!$E$10="NTNC",Q3226="Unknown")))),"Tier 5",
"")))))</f>
        <v>Tier 5</v>
      </c>
      <c r="Z3226" s="71"/>
      <c r="AA3226" s="71"/>
    </row>
    <row r="3227" spans="1:27" ht="72" x14ac:dyDescent="0.3">
      <c r="A3227" s="1"/>
      <c r="B3227" s="70">
        <v>15913993</v>
      </c>
      <c r="C3227" s="60">
        <v>380</v>
      </c>
      <c r="D3227" s="61" t="s">
        <v>929</v>
      </c>
      <c r="E3227" s="61" t="s">
        <v>128</v>
      </c>
      <c r="F3227" s="61">
        <v>78640</v>
      </c>
      <c r="G3227" s="62" t="s">
        <v>915</v>
      </c>
      <c r="H3227" s="63">
        <v>29.981633299999999</v>
      </c>
      <c r="I3227" s="64">
        <v>-97.759972222222203</v>
      </c>
      <c r="J3227" s="65" t="s">
        <v>50</v>
      </c>
      <c r="K3227" s="66" t="s">
        <v>51</v>
      </c>
      <c r="L3227" s="62" t="s">
        <v>52</v>
      </c>
      <c r="M3227" s="69"/>
      <c r="N3227" s="65" t="s">
        <v>50</v>
      </c>
      <c r="O3227" s="66" t="s">
        <v>52</v>
      </c>
      <c r="P3227" s="69"/>
      <c r="Q3227" s="55" t="str">
        <f t="shared" si="50"/>
        <v>Non-Lead</v>
      </c>
      <c r="R3227" s="70" t="s">
        <v>51</v>
      </c>
      <c r="S3227" s="70" t="s">
        <v>51</v>
      </c>
      <c r="T3227" s="70"/>
      <c r="U3227" s="71" t="s">
        <v>53</v>
      </c>
      <c r="V3227" s="71" t="s">
        <v>51</v>
      </c>
      <c r="W3227" s="71" t="s">
        <v>51</v>
      </c>
      <c r="X3227" s="71" t="s">
        <v>51</v>
      </c>
      <c r="Y3227" s="72" t="str">
        <f>IF((OR((AND('[1]PWS Information'!$E$10="CWS",U3227="Single Family Residence",Q3227="Lead")),
(AND('[1]PWS Information'!$E$10="CWS",U3227="Multiple Family Residence",'[1]PWS Information'!$E$11="Yes",Q3227="Lead")),
(AND('[1]PWS Information'!$E$10="NTNC",Q3227="Lead")))),"Tier 1",
IF((OR((AND('[1]PWS Information'!$E$10="CWS",U3227="Multiple Family Residence",'[1]PWS Information'!$E$11="No",Q3227="Lead")),
(AND('[1]PWS Information'!$E$10="CWS",U3227="Other",Q3227="Lead")),
(AND('[1]PWS Information'!$E$10="CWS",U3227="Building",Q3227="Lead")))),"Tier 2",
IF((OR((AND('[1]PWS Information'!$E$10="CWS",U3227="Single Family Residence",Q3227="Galvanized Requiring Replacement")),
(AND('[1]PWS Information'!$E$10="CWS",U3227="Single Family Residence",Q3227="Galvanized Requiring Replacement",R3227="Yes")),
(AND('[1]PWS Information'!$E$10="NTNC",Q3227="Galvanized Requiring Replacement")),
(AND('[1]PWS Information'!$E$10="NTNC",U3227="Single Family Residence",R3227="Yes")))),"Tier 3",
IF((OR((AND('[1]PWS Information'!$E$10="CWS",U3227="Single Family Residence",S3227="Yes",Q3227="Non-Lead", J3227="Non-Lead - Copper",L3227="Before 1989")),
(AND('[1]PWS Information'!$E$10="CWS",U3227="Single Family Residence",S3227="Yes",Q3227="Non-Lead", N3227="Non-Lead - Copper",O3227="Before 1989")))),"Tier 4",
IF((OR((AND('[1]PWS Information'!$E$10="NTNC",Q3227="Non-Lead")),
(AND('[1]PWS Information'!$E$10="CWS",Q3227="Non-Lead",S3227="")),
(AND('[1]PWS Information'!$E$10="CWS",Q3227="Non-Lead",S3227="No")),
(AND('[1]PWS Information'!$E$10="CWS",Q3227="Non-Lead",S3227="Don't Know")),
(AND('[1]PWS Information'!$E$10="CWS",Q3227="Non-Lead", J3227="Non-Lead - Copper", S3227="Yes", L3227="Between 1989 and 2014")),
(AND('[1]PWS Information'!$E$10="CWS",Q3227="Non-Lead", J3227="Non-Lead - Copper", S3227="Yes", L3227="After 2014")),
(AND('[1]PWS Information'!$E$10="CWS",Q3227="Non-Lead", J3227="Non-Lead - Copper", S3227="Yes", L3227="Unknown")),
(AND('[1]PWS Information'!$E$10="CWS",Q3227="Non-Lead", N3227="Non-Lead - Copper", S3227="Yes", O3227="Between 1989 and 2014")),
(AND('[1]PWS Information'!$E$10="CWS",Q3227="Non-Lead", N3227="Non-Lead - Copper", S3227="Yes", O3227="After 2014")),
(AND('[1]PWS Information'!$E$10="CWS",Q3227="Non-Lead", N3227="Non-Lead - Copper", S3227="Yes", O3227="Unknown")),
(AND('[1]PWS Information'!$E$10="CWS",Q3227="Unknown")),
(AND('[1]PWS Information'!$E$10="NTNC",Q3227="Unknown")))),"Tier 5",
"")))))</f>
        <v>Tier 5</v>
      </c>
      <c r="Z3227" s="71"/>
      <c r="AA3227" s="71"/>
    </row>
    <row r="3228" spans="1:27" ht="72" x14ac:dyDescent="0.3">
      <c r="A3228" s="1"/>
      <c r="B3228" s="70" t="s">
        <v>932</v>
      </c>
      <c r="C3228" s="60">
        <v>215</v>
      </c>
      <c r="D3228" s="61" t="s">
        <v>933</v>
      </c>
      <c r="E3228" s="61" t="s">
        <v>128</v>
      </c>
      <c r="F3228" s="61">
        <v>78640</v>
      </c>
      <c r="G3228" s="62" t="s">
        <v>915</v>
      </c>
      <c r="H3228" s="63">
        <v>29.9812139</v>
      </c>
      <c r="I3228" s="64">
        <v>-97.761700000000005</v>
      </c>
      <c r="J3228" s="65" t="s">
        <v>50</v>
      </c>
      <c r="K3228" s="66" t="s">
        <v>51</v>
      </c>
      <c r="L3228" s="62" t="s">
        <v>52</v>
      </c>
      <c r="M3228" s="69"/>
      <c r="N3228" s="65" t="s">
        <v>50</v>
      </c>
      <c r="O3228" s="66" t="s">
        <v>52</v>
      </c>
      <c r="P3228" s="69"/>
      <c r="Q3228" s="55" t="str">
        <f t="shared" si="50"/>
        <v>Non-Lead</v>
      </c>
      <c r="R3228" s="70" t="s">
        <v>51</v>
      </c>
      <c r="S3228" s="70" t="s">
        <v>51</v>
      </c>
      <c r="T3228" s="70"/>
      <c r="U3228" s="71" t="s">
        <v>53</v>
      </c>
      <c r="V3228" s="71" t="s">
        <v>51</v>
      </c>
      <c r="W3228" s="71" t="s">
        <v>51</v>
      </c>
      <c r="X3228" s="71" t="s">
        <v>51</v>
      </c>
      <c r="Y3228" s="72" t="str">
        <f>IF((OR((AND('[1]PWS Information'!$E$10="CWS",U3228="Single Family Residence",Q3228="Lead")),
(AND('[1]PWS Information'!$E$10="CWS",U3228="Multiple Family Residence",'[1]PWS Information'!$E$11="Yes",Q3228="Lead")),
(AND('[1]PWS Information'!$E$10="NTNC",Q3228="Lead")))),"Tier 1",
IF((OR((AND('[1]PWS Information'!$E$10="CWS",U3228="Multiple Family Residence",'[1]PWS Information'!$E$11="No",Q3228="Lead")),
(AND('[1]PWS Information'!$E$10="CWS",U3228="Other",Q3228="Lead")),
(AND('[1]PWS Information'!$E$10="CWS",U3228="Building",Q3228="Lead")))),"Tier 2",
IF((OR((AND('[1]PWS Information'!$E$10="CWS",U3228="Single Family Residence",Q3228="Galvanized Requiring Replacement")),
(AND('[1]PWS Information'!$E$10="CWS",U3228="Single Family Residence",Q3228="Galvanized Requiring Replacement",R3228="Yes")),
(AND('[1]PWS Information'!$E$10="NTNC",Q3228="Galvanized Requiring Replacement")),
(AND('[1]PWS Information'!$E$10="NTNC",U3228="Single Family Residence",R3228="Yes")))),"Tier 3",
IF((OR((AND('[1]PWS Information'!$E$10="CWS",U3228="Single Family Residence",S3228="Yes",Q3228="Non-Lead", J3228="Non-Lead - Copper",L3228="Before 1989")),
(AND('[1]PWS Information'!$E$10="CWS",U3228="Single Family Residence",S3228="Yes",Q3228="Non-Lead", N3228="Non-Lead - Copper",O3228="Before 1989")))),"Tier 4",
IF((OR((AND('[1]PWS Information'!$E$10="NTNC",Q3228="Non-Lead")),
(AND('[1]PWS Information'!$E$10="CWS",Q3228="Non-Lead",S3228="")),
(AND('[1]PWS Information'!$E$10="CWS",Q3228="Non-Lead",S3228="No")),
(AND('[1]PWS Information'!$E$10="CWS",Q3228="Non-Lead",S3228="Don't Know")),
(AND('[1]PWS Information'!$E$10="CWS",Q3228="Non-Lead", J3228="Non-Lead - Copper", S3228="Yes", L3228="Between 1989 and 2014")),
(AND('[1]PWS Information'!$E$10="CWS",Q3228="Non-Lead", J3228="Non-Lead - Copper", S3228="Yes", L3228="After 2014")),
(AND('[1]PWS Information'!$E$10="CWS",Q3228="Non-Lead", J3228="Non-Lead - Copper", S3228="Yes", L3228="Unknown")),
(AND('[1]PWS Information'!$E$10="CWS",Q3228="Non-Lead", N3228="Non-Lead - Copper", S3228="Yes", O3228="Between 1989 and 2014")),
(AND('[1]PWS Information'!$E$10="CWS",Q3228="Non-Lead", N3228="Non-Lead - Copper", S3228="Yes", O3228="After 2014")),
(AND('[1]PWS Information'!$E$10="CWS",Q3228="Non-Lead", N3228="Non-Lead - Copper", S3228="Yes", O3228="Unknown")),
(AND('[1]PWS Information'!$E$10="CWS",Q3228="Unknown")),
(AND('[1]PWS Information'!$E$10="NTNC",Q3228="Unknown")))),"Tier 5",
"")))))</f>
        <v>Tier 5</v>
      </c>
      <c r="Z3228" s="71"/>
      <c r="AA3228" s="71"/>
    </row>
    <row r="3229" spans="1:27" ht="72" x14ac:dyDescent="0.3">
      <c r="A3229" s="1"/>
      <c r="B3229" s="70" t="s">
        <v>934</v>
      </c>
      <c r="C3229" s="60">
        <v>235</v>
      </c>
      <c r="D3229" s="61" t="s">
        <v>933</v>
      </c>
      <c r="E3229" s="61" t="s">
        <v>128</v>
      </c>
      <c r="F3229" s="61">
        <v>78640</v>
      </c>
      <c r="G3229" s="62" t="s">
        <v>915</v>
      </c>
      <c r="H3229" s="63">
        <v>29.981036100000001</v>
      </c>
      <c r="I3229" s="64">
        <v>-97.761372222222207</v>
      </c>
      <c r="J3229" s="65" t="s">
        <v>50</v>
      </c>
      <c r="K3229" s="66" t="s">
        <v>51</v>
      </c>
      <c r="L3229" s="62" t="s">
        <v>52</v>
      </c>
      <c r="M3229" s="69"/>
      <c r="N3229" s="65" t="s">
        <v>50</v>
      </c>
      <c r="O3229" s="66" t="s">
        <v>52</v>
      </c>
      <c r="P3229" s="69"/>
      <c r="Q3229" s="55" t="str">
        <f t="shared" si="50"/>
        <v>Non-Lead</v>
      </c>
      <c r="R3229" s="70" t="s">
        <v>51</v>
      </c>
      <c r="S3229" s="70" t="s">
        <v>51</v>
      </c>
      <c r="T3229" s="70"/>
      <c r="U3229" s="71" t="s">
        <v>53</v>
      </c>
      <c r="V3229" s="71" t="s">
        <v>51</v>
      </c>
      <c r="W3229" s="71" t="s">
        <v>51</v>
      </c>
      <c r="X3229" s="71" t="s">
        <v>51</v>
      </c>
      <c r="Y3229" s="72" t="str">
        <f>IF((OR((AND('[1]PWS Information'!$E$10="CWS",U3229="Single Family Residence",Q3229="Lead")),
(AND('[1]PWS Information'!$E$10="CWS",U3229="Multiple Family Residence",'[1]PWS Information'!$E$11="Yes",Q3229="Lead")),
(AND('[1]PWS Information'!$E$10="NTNC",Q3229="Lead")))),"Tier 1",
IF((OR((AND('[1]PWS Information'!$E$10="CWS",U3229="Multiple Family Residence",'[1]PWS Information'!$E$11="No",Q3229="Lead")),
(AND('[1]PWS Information'!$E$10="CWS",U3229="Other",Q3229="Lead")),
(AND('[1]PWS Information'!$E$10="CWS",U3229="Building",Q3229="Lead")))),"Tier 2",
IF((OR((AND('[1]PWS Information'!$E$10="CWS",U3229="Single Family Residence",Q3229="Galvanized Requiring Replacement")),
(AND('[1]PWS Information'!$E$10="CWS",U3229="Single Family Residence",Q3229="Galvanized Requiring Replacement",R3229="Yes")),
(AND('[1]PWS Information'!$E$10="NTNC",Q3229="Galvanized Requiring Replacement")),
(AND('[1]PWS Information'!$E$10="NTNC",U3229="Single Family Residence",R3229="Yes")))),"Tier 3",
IF((OR((AND('[1]PWS Information'!$E$10="CWS",U3229="Single Family Residence",S3229="Yes",Q3229="Non-Lead", J3229="Non-Lead - Copper",L3229="Before 1989")),
(AND('[1]PWS Information'!$E$10="CWS",U3229="Single Family Residence",S3229="Yes",Q3229="Non-Lead", N3229="Non-Lead - Copper",O3229="Before 1989")))),"Tier 4",
IF((OR((AND('[1]PWS Information'!$E$10="NTNC",Q3229="Non-Lead")),
(AND('[1]PWS Information'!$E$10="CWS",Q3229="Non-Lead",S3229="")),
(AND('[1]PWS Information'!$E$10="CWS",Q3229="Non-Lead",S3229="No")),
(AND('[1]PWS Information'!$E$10="CWS",Q3229="Non-Lead",S3229="Don't Know")),
(AND('[1]PWS Information'!$E$10="CWS",Q3229="Non-Lead", J3229="Non-Lead - Copper", S3229="Yes", L3229="Between 1989 and 2014")),
(AND('[1]PWS Information'!$E$10="CWS",Q3229="Non-Lead", J3229="Non-Lead - Copper", S3229="Yes", L3229="After 2014")),
(AND('[1]PWS Information'!$E$10="CWS",Q3229="Non-Lead", J3229="Non-Lead - Copper", S3229="Yes", L3229="Unknown")),
(AND('[1]PWS Information'!$E$10="CWS",Q3229="Non-Lead", N3229="Non-Lead - Copper", S3229="Yes", O3229="Between 1989 and 2014")),
(AND('[1]PWS Information'!$E$10="CWS",Q3229="Non-Lead", N3229="Non-Lead - Copper", S3229="Yes", O3229="After 2014")),
(AND('[1]PWS Information'!$E$10="CWS",Q3229="Non-Lead", N3229="Non-Lead - Copper", S3229="Yes", O3229="Unknown")),
(AND('[1]PWS Information'!$E$10="CWS",Q3229="Unknown")),
(AND('[1]PWS Information'!$E$10="NTNC",Q3229="Unknown")))),"Tier 5",
"")))))</f>
        <v>Tier 5</v>
      </c>
      <c r="Z3229" s="71"/>
      <c r="AA3229" s="71"/>
    </row>
    <row r="3230" spans="1:27" ht="72" x14ac:dyDescent="0.3">
      <c r="A3230" s="17"/>
      <c r="B3230" s="70" t="s">
        <v>935</v>
      </c>
      <c r="C3230" s="60">
        <v>301</v>
      </c>
      <c r="D3230" s="61" t="s">
        <v>933</v>
      </c>
      <c r="E3230" s="61" t="s">
        <v>128</v>
      </c>
      <c r="F3230" s="61">
        <v>78640</v>
      </c>
      <c r="G3230" s="62" t="s">
        <v>915</v>
      </c>
      <c r="H3230" s="63">
        <v>29.980738899999999</v>
      </c>
      <c r="I3230" s="64">
        <v>-97.760502777777702</v>
      </c>
      <c r="J3230" s="65" t="s">
        <v>50</v>
      </c>
      <c r="K3230" s="66" t="s">
        <v>51</v>
      </c>
      <c r="L3230" s="62" t="s">
        <v>52</v>
      </c>
      <c r="M3230" s="69"/>
      <c r="N3230" s="65" t="s">
        <v>50</v>
      </c>
      <c r="O3230" s="66" t="s">
        <v>52</v>
      </c>
      <c r="P3230" s="69"/>
      <c r="Q3230" s="55" t="str">
        <f t="shared" si="50"/>
        <v>Non-Lead</v>
      </c>
      <c r="R3230" s="70" t="s">
        <v>51</v>
      </c>
      <c r="S3230" s="70" t="s">
        <v>51</v>
      </c>
      <c r="T3230" s="70"/>
      <c r="U3230" s="71" t="s">
        <v>53</v>
      </c>
      <c r="V3230" s="71" t="s">
        <v>51</v>
      </c>
      <c r="W3230" s="71" t="s">
        <v>51</v>
      </c>
      <c r="X3230" s="71" t="s">
        <v>51</v>
      </c>
      <c r="Y3230" s="72" t="str">
        <f>IF((OR((AND('[1]PWS Information'!$E$10="CWS",U3230="Single Family Residence",Q3230="Lead")),
(AND('[1]PWS Information'!$E$10="CWS",U3230="Multiple Family Residence",'[1]PWS Information'!$E$11="Yes",Q3230="Lead")),
(AND('[1]PWS Information'!$E$10="NTNC",Q3230="Lead")))),"Tier 1",
IF((OR((AND('[1]PWS Information'!$E$10="CWS",U3230="Multiple Family Residence",'[1]PWS Information'!$E$11="No",Q3230="Lead")),
(AND('[1]PWS Information'!$E$10="CWS",U3230="Other",Q3230="Lead")),
(AND('[1]PWS Information'!$E$10="CWS",U3230="Building",Q3230="Lead")))),"Tier 2",
IF((OR((AND('[1]PWS Information'!$E$10="CWS",U3230="Single Family Residence",Q3230="Galvanized Requiring Replacement")),
(AND('[1]PWS Information'!$E$10="CWS",U3230="Single Family Residence",Q3230="Galvanized Requiring Replacement",R3230="Yes")),
(AND('[1]PWS Information'!$E$10="NTNC",Q3230="Galvanized Requiring Replacement")),
(AND('[1]PWS Information'!$E$10="NTNC",U3230="Single Family Residence",R3230="Yes")))),"Tier 3",
IF((OR((AND('[1]PWS Information'!$E$10="CWS",U3230="Single Family Residence",S3230="Yes",Q3230="Non-Lead", J3230="Non-Lead - Copper",L3230="Before 1989")),
(AND('[1]PWS Information'!$E$10="CWS",U3230="Single Family Residence",S3230="Yes",Q3230="Non-Lead", N3230="Non-Lead - Copper",O3230="Before 1989")))),"Tier 4",
IF((OR((AND('[1]PWS Information'!$E$10="NTNC",Q3230="Non-Lead")),
(AND('[1]PWS Information'!$E$10="CWS",Q3230="Non-Lead",S3230="")),
(AND('[1]PWS Information'!$E$10="CWS",Q3230="Non-Lead",S3230="No")),
(AND('[1]PWS Information'!$E$10="CWS",Q3230="Non-Lead",S3230="Don't Know")),
(AND('[1]PWS Information'!$E$10="CWS",Q3230="Non-Lead", J3230="Non-Lead - Copper", S3230="Yes", L3230="Between 1989 and 2014")),
(AND('[1]PWS Information'!$E$10="CWS",Q3230="Non-Lead", J3230="Non-Lead - Copper", S3230="Yes", L3230="After 2014")),
(AND('[1]PWS Information'!$E$10="CWS",Q3230="Non-Lead", J3230="Non-Lead - Copper", S3230="Yes", L3230="Unknown")),
(AND('[1]PWS Information'!$E$10="CWS",Q3230="Non-Lead", N3230="Non-Lead - Copper", S3230="Yes", O3230="Between 1989 and 2014")),
(AND('[1]PWS Information'!$E$10="CWS",Q3230="Non-Lead", N3230="Non-Lead - Copper", S3230="Yes", O3230="After 2014")),
(AND('[1]PWS Information'!$E$10="CWS",Q3230="Non-Lead", N3230="Non-Lead - Copper", S3230="Yes", O3230="Unknown")),
(AND('[1]PWS Information'!$E$10="CWS",Q3230="Unknown")),
(AND('[1]PWS Information'!$E$10="NTNC",Q3230="Unknown")))),"Tier 5",
"")))))</f>
        <v>Tier 5</v>
      </c>
      <c r="Z3230" s="71"/>
      <c r="AA3230" s="71"/>
    </row>
    <row r="3231" spans="1:27" ht="72" x14ac:dyDescent="0.3">
      <c r="A3231" s="1"/>
      <c r="B3231" s="70" t="s">
        <v>936</v>
      </c>
      <c r="C3231" s="60">
        <v>260</v>
      </c>
      <c r="D3231" s="61" t="s">
        <v>933</v>
      </c>
      <c r="E3231" s="61" t="s">
        <v>128</v>
      </c>
      <c r="F3231" s="61">
        <v>78640</v>
      </c>
      <c r="G3231" s="62" t="s">
        <v>915</v>
      </c>
      <c r="H3231" s="63">
        <v>29.9803861</v>
      </c>
      <c r="I3231" s="64">
        <v>-97.761416666666605</v>
      </c>
      <c r="J3231" s="65" t="s">
        <v>50</v>
      </c>
      <c r="K3231" s="66" t="s">
        <v>51</v>
      </c>
      <c r="L3231" s="62" t="s">
        <v>52</v>
      </c>
      <c r="M3231" s="69"/>
      <c r="N3231" s="65" t="s">
        <v>50</v>
      </c>
      <c r="O3231" s="66" t="s">
        <v>52</v>
      </c>
      <c r="P3231" s="69"/>
      <c r="Q3231" s="55" t="str">
        <f t="shared" si="50"/>
        <v>Non-Lead</v>
      </c>
      <c r="R3231" s="70" t="s">
        <v>51</v>
      </c>
      <c r="S3231" s="70" t="s">
        <v>51</v>
      </c>
      <c r="T3231" s="70"/>
      <c r="U3231" s="71" t="s">
        <v>53</v>
      </c>
      <c r="V3231" s="71" t="s">
        <v>51</v>
      </c>
      <c r="W3231" s="71" t="s">
        <v>51</v>
      </c>
      <c r="X3231" s="71" t="s">
        <v>51</v>
      </c>
      <c r="Y3231" s="72" t="str">
        <f>IF((OR((AND('[1]PWS Information'!$E$10="CWS",U3231="Single Family Residence",Q3231="Lead")),
(AND('[1]PWS Information'!$E$10="CWS",U3231="Multiple Family Residence",'[1]PWS Information'!$E$11="Yes",Q3231="Lead")),
(AND('[1]PWS Information'!$E$10="NTNC",Q3231="Lead")))),"Tier 1",
IF((OR((AND('[1]PWS Information'!$E$10="CWS",U3231="Multiple Family Residence",'[1]PWS Information'!$E$11="No",Q3231="Lead")),
(AND('[1]PWS Information'!$E$10="CWS",U3231="Other",Q3231="Lead")),
(AND('[1]PWS Information'!$E$10="CWS",U3231="Building",Q3231="Lead")))),"Tier 2",
IF((OR((AND('[1]PWS Information'!$E$10="CWS",U3231="Single Family Residence",Q3231="Galvanized Requiring Replacement")),
(AND('[1]PWS Information'!$E$10="CWS",U3231="Single Family Residence",Q3231="Galvanized Requiring Replacement",R3231="Yes")),
(AND('[1]PWS Information'!$E$10="NTNC",Q3231="Galvanized Requiring Replacement")),
(AND('[1]PWS Information'!$E$10="NTNC",U3231="Single Family Residence",R3231="Yes")))),"Tier 3",
IF((OR((AND('[1]PWS Information'!$E$10="CWS",U3231="Single Family Residence",S3231="Yes",Q3231="Non-Lead", J3231="Non-Lead - Copper",L3231="Before 1989")),
(AND('[1]PWS Information'!$E$10="CWS",U3231="Single Family Residence",S3231="Yes",Q3231="Non-Lead", N3231="Non-Lead - Copper",O3231="Before 1989")))),"Tier 4",
IF((OR((AND('[1]PWS Information'!$E$10="NTNC",Q3231="Non-Lead")),
(AND('[1]PWS Information'!$E$10="CWS",Q3231="Non-Lead",S3231="")),
(AND('[1]PWS Information'!$E$10="CWS",Q3231="Non-Lead",S3231="No")),
(AND('[1]PWS Information'!$E$10="CWS",Q3231="Non-Lead",S3231="Don't Know")),
(AND('[1]PWS Information'!$E$10="CWS",Q3231="Non-Lead", J3231="Non-Lead - Copper", S3231="Yes", L3231="Between 1989 and 2014")),
(AND('[1]PWS Information'!$E$10="CWS",Q3231="Non-Lead", J3231="Non-Lead - Copper", S3231="Yes", L3231="After 2014")),
(AND('[1]PWS Information'!$E$10="CWS",Q3231="Non-Lead", J3231="Non-Lead - Copper", S3231="Yes", L3231="Unknown")),
(AND('[1]PWS Information'!$E$10="CWS",Q3231="Non-Lead", N3231="Non-Lead - Copper", S3231="Yes", O3231="Between 1989 and 2014")),
(AND('[1]PWS Information'!$E$10="CWS",Q3231="Non-Lead", N3231="Non-Lead - Copper", S3231="Yes", O3231="After 2014")),
(AND('[1]PWS Information'!$E$10="CWS",Q3231="Non-Lead", N3231="Non-Lead - Copper", S3231="Yes", O3231="Unknown")),
(AND('[1]PWS Information'!$E$10="CWS",Q3231="Unknown")),
(AND('[1]PWS Information'!$E$10="NTNC",Q3231="Unknown")))),"Tier 5",
"")))))</f>
        <v>Tier 5</v>
      </c>
      <c r="Z3231" s="71"/>
      <c r="AA3231" s="71"/>
    </row>
    <row r="3232" spans="1:27" ht="72" x14ac:dyDescent="0.3">
      <c r="A3232" s="1"/>
      <c r="B3232" s="70" t="s">
        <v>937</v>
      </c>
      <c r="C3232" s="60">
        <v>470</v>
      </c>
      <c r="D3232" s="61" t="s">
        <v>933</v>
      </c>
      <c r="E3232" s="61" t="s">
        <v>128</v>
      </c>
      <c r="F3232" s="61">
        <v>78640</v>
      </c>
      <c r="G3232" s="62" t="s">
        <v>915</v>
      </c>
      <c r="H3232" s="63">
        <v>29.9804694</v>
      </c>
      <c r="I3232" s="64">
        <v>-97.758174999999994</v>
      </c>
      <c r="J3232" s="65" t="s">
        <v>50</v>
      </c>
      <c r="K3232" s="66" t="s">
        <v>51</v>
      </c>
      <c r="L3232" s="62" t="s">
        <v>52</v>
      </c>
      <c r="M3232" s="69"/>
      <c r="N3232" s="65" t="s">
        <v>50</v>
      </c>
      <c r="O3232" s="66" t="s">
        <v>52</v>
      </c>
      <c r="P3232" s="69"/>
      <c r="Q3232" s="55" t="str">
        <f t="shared" si="50"/>
        <v>Non-Lead</v>
      </c>
      <c r="R3232" s="70" t="s">
        <v>51</v>
      </c>
      <c r="S3232" s="70" t="s">
        <v>51</v>
      </c>
      <c r="T3232" s="70"/>
      <c r="U3232" s="71" t="s">
        <v>53</v>
      </c>
      <c r="V3232" s="71" t="s">
        <v>51</v>
      </c>
      <c r="W3232" s="71" t="s">
        <v>51</v>
      </c>
      <c r="X3232" s="71" t="s">
        <v>51</v>
      </c>
      <c r="Y3232" s="72" t="str">
        <f>IF((OR((AND('[1]PWS Information'!$E$10="CWS",U3232="Single Family Residence",Q3232="Lead")),
(AND('[1]PWS Information'!$E$10="CWS",U3232="Multiple Family Residence",'[1]PWS Information'!$E$11="Yes",Q3232="Lead")),
(AND('[1]PWS Information'!$E$10="NTNC",Q3232="Lead")))),"Tier 1",
IF((OR((AND('[1]PWS Information'!$E$10="CWS",U3232="Multiple Family Residence",'[1]PWS Information'!$E$11="No",Q3232="Lead")),
(AND('[1]PWS Information'!$E$10="CWS",U3232="Other",Q3232="Lead")),
(AND('[1]PWS Information'!$E$10="CWS",U3232="Building",Q3232="Lead")))),"Tier 2",
IF((OR((AND('[1]PWS Information'!$E$10="CWS",U3232="Single Family Residence",Q3232="Galvanized Requiring Replacement")),
(AND('[1]PWS Information'!$E$10="CWS",U3232="Single Family Residence",Q3232="Galvanized Requiring Replacement",R3232="Yes")),
(AND('[1]PWS Information'!$E$10="NTNC",Q3232="Galvanized Requiring Replacement")),
(AND('[1]PWS Information'!$E$10="NTNC",U3232="Single Family Residence",R3232="Yes")))),"Tier 3",
IF((OR((AND('[1]PWS Information'!$E$10="CWS",U3232="Single Family Residence",S3232="Yes",Q3232="Non-Lead", J3232="Non-Lead - Copper",L3232="Before 1989")),
(AND('[1]PWS Information'!$E$10="CWS",U3232="Single Family Residence",S3232="Yes",Q3232="Non-Lead", N3232="Non-Lead - Copper",O3232="Before 1989")))),"Tier 4",
IF((OR((AND('[1]PWS Information'!$E$10="NTNC",Q3232="Non-Lead")),
(AND('[1]PWS Information'!$E$10="CWS",Q3232="Non-Lead",S3232="")),
(AND('[1]PWS Information'!$E$10="CWS",Q3232="Non-Lead",S3232="No")),
(AND('[1]PWS Information'!$E$10="CWS",Q3232="Non-Lead",S3232="Don't Know")),
(AND('[1]PWS Information'!$E$10="CWS",Q3232="Non-Lead", J3232="Non-Lead - Copper", S3232="Yes", L3232="Between 1989 and 2014")),
(AND('[1]PWS Information'!$E$10="CWS",Q3232="Non-Lead", J3232="Non-Lead - Copper", S3232="Yes", L3232="After 2014")),
(AND('[1]PWS Information'!$E$10="CWS",Q3232="Non-Lead", J3232="Non-Lead - Copper", S3232="Yes", L3232="Unknown")),
(AND('[1]PWS Information'!$E$10="CWS",Q3232="Non-Lead", N3232="Non-Lead - Copper", S3232="Yes", O3232="Between 1989 and 2014")),
(AND('[1]PWS Information'!$E$10="CWS",Q3232="Non-Lead", N3232="Non-Lead - Copper", S3232="Yes", O3232="After 2014")),
(AND('[1]PWS Information'!$E$10="CWS",Q3232="Non-Lead", N3232="Non-Lead - Copper", S3232="Yes", O3232="Unknown")),
(AND('[1]PWS Information'!$E$10="CWS",Q3232="Unknown")),
(AND('[1]PWS Information'!$E$10="NTNC",Q3232="Unknown")))),"Tier 5",
"")))))</f>
        <v>Tier 5</v>
      </c>
      <c r="Z3232" s="71"/>
      <c r="AA3232" s="71"/>
    </row>
    <row r="3233" spans="1:27" ht="72" x14ac:dyDescent="0.3">
      <c r="A3233" s="1"/>
      <c r="B3233" s="70" t="s">
        <v>938</v>
      </c>
      <c r="C3233" s="60">
        <v>301</v>
      </c>
      <c r="D3233" s="61" t="s">
        <v>897</v>
      </c>
      <c r="E3233" s="61" t="s">
        <v>128</v>
      </c>
      <c r="F3233" s="61">
        <v>78640</v>
      </c>
      <c r="G3233" s="62" t="s">
        <v>915</v>
      </c>
      <c r="H3233" s="63">
        <v>29.9850444</v>
      </c>
      <c r="I3233" s="64">
        <v>-97.757672222222197</v>
      </c>
      <c r="J3233" s="65" t="s">
        <v>50</v>
      </c>
      <c r="K3233" s="66" t="s">
        <v>51</v>
      </c>
      <c r="L3233" s="62" t="s">
        <v>52</v>
      </c>
      <c r="M3233" s="69"/>
      <c r="N3233" s="65" t="s">
        <v>50</v>
      </c>
      <c r="O3233" s="66" t="s">
        <v>52</v>
      </c>
      <c r="P3233" s="69"/>
      <c r="Q3233" s="55" t="str">
        <f t="shared" si="50"/>
        <v>Non-Lead</v>
      </c>
      <c r="R3233" s="70" t="s">
        <v>51</v>
      </c>
      <c r="S3233" s="70" t="s">
        <v>51</v>
      </c>
      <c r="T3233" s="70"/>
      <c r="U3233" s="71" t="s">
        <v>53</v>
      </c>
      <c r="V3233" s="71" t="s">
        <v>51</v>
      </c>
      <c r="W3233" s="71" t="s">
        <v>51</v>
      </c>
      <c r="X3233" s="71" t="s">
        <v>51</v>
      </c>
      <c r="Y3233" s="72" t="str">
        <f>IF((OR((AND('[1]PWS Information'!$E$10="CWS",U3233="Single Family Residence",Q3233="Lead")),
(AND('[1]PWS Information'!$E$10="CWS",U3233="Multiple Family Residence",'[1]PWS Information'!$E$11="Yes",Q3233="Lead")),
(AND('[1]PWS Information'!$E$10="NTNC",Q3233="Lead")))),"Tier 1",
IF((OR((AND('[1]PWS Information'!$E$10="CWS",U3233="Multiple Family Residence",'[1]PWS Information'!$E$11="No",Q3233="Lead")),
(AND('[1]PWS Information'!$E$10="CWS",U3233="Other",Q3233="Lead")),
(AND('[1]PWS Information'!$E$10="CWS",U3233="Building",Q3233="Lead")))),"Tier 2",
IF((OR((AND('[1]PWS Information'!$E$10="CWS",U3233="Single Family Residence",Q3233="Galvanized Requiring Replacement")),
(AND('[1]PWS Information'!$E$10="CWS",U3233="Single Family Residence",Q3233="Galvanized Requiring Replacement",R3233="Yes")),
(AND('[1]PWS Information'!$E$10="NTNC",Q3233="Galvanized Requiring Replacement")),
(AND('[1]PWS Information'!$E$10="NTNC",U3233="Single Family Residence",R3233="Yes")))),"Tier 3",
IF((OR((AND('[1]PWS Information'!$E$10="CWS",U3233="Single Family Residence",S3233="Yes",Q3233="Non-Lead", J3233="Non-Lead - Copper",L3233="Before 1989")),
(AND('[1]PWS Information'!$E$10="CWS",U3233="Single Family Residence",S3233="Yes",Q3233="Non-Lead", N3233="Non-Lead - Copper",O3233="Before 1989")))),"Tier 4",
IF((OR((AND('[1]PWS Information'!$E$10="NTNC",Q3233="Non-Lead")),
(AND('[1]PWS Information'!$E$10="CWS",Q3233="Non-Lead",S3233="")),
(AND('[1]PWS Information'!$E$10="CWS",Q3233="Non-Lead",S3233="No")),
(AND('[1]PWS Information'!$E$10="CWS",Q3233="Non-Lead",S3233="Don't Know")),
(AND('[1]PWS Information'!$E$10="CWS",Q3233="Non-Lead", J3233="Non-Lead - Copper", S3233="Yes", L3233="Between 1989 and 2014")),
(AND('[1]PWS Information'!$E$10="CWS",Q3233="Non-Lead", J3233="Non-Lead - Copper", S3233="Yes", L3233="After 2014")),
(AND('[1]PWS Information'!$E$10="CWS",Q3233="Non-Lead", J3233="Non-Lead - Copper", S3233="Yes", L3233="Unknown")),
(AND('[1]PWS Information'!$E$10="CWS",Q3233="Non-Lead", N3233="Non-Lead - Copper", S3233="Yes", O3233="Between 1989 and 2014")),
(AND('[1]PWS Information'!$E$10="CWS",Q3233="Non-Lead", N3233="Non-Lead - Copper", S3233="Yes", O3233="After 2014")),
(AND('[1]PWS Information'!$E$10="CWS",Q3233="Non-Lead", N3233="Non-Lead - Copper", S3233="Yes", O3233="Unknown")),
(AND('[1]PWS Information'!$E$10="CWS",Q3233="Unknown")),
(AND('[1]PWS Information'!$E$10="NTNC",Q3233="Unknown")))),"Tier 5",
"")))))</f>
        <v>Tier 5</v>
      </c>
      <c r="Z3233" s="71"/>
      <c r="AA3233" s="71"/>
    </row>
    <row r="3234" spans="1:27" ht="86.4" x14ac:dyDescent="0.3">
      <c r="A3234" s="17"/>
      <c r="B3234" s="70">
        <v>1445750</v>
      </c>
      <c r="C3234" s="60">
        <v>204</v>
      </c>
      <c r="D3234" s="61" t="s">
        <v>939</v>
      </c>
      <c r="E3234" s="61" t="s">
        <v>128</v>
      </c>
      <c r="F3234" s="61">
        <v>78640</v>
      </c>
      <c r="G3234" s="62" t="s">
        <v>940</v>
      </c>
      <c r="H3234" s="63">
        <v>29.986613899999998</v>
      </c>
      <c r="I3234" s="64">
        <v>-97.758636111111102</v>
      </c>
      <c r="J3234" s="65" t="s">
        <v>50</v>
      </c>
      <c r="K3234" s="66" t="s">
        <v>51</v>
      </c>
      <c r="L3234" s="62" t="s">
        <v>52</v>
      </c>
      <c r="M3234" s="69"/>
      <c r="N3234" s="65" t="s">
        <v>50</v>
      </c>
      <c r="O3234" s="66" t="s">
        <v>52</v>
      </c>
      <c r="P3234" s="69"/>
      <c r="Q3234" s="55" t="str">
        <f t="shared" si="50"/>
        <v>Non-Lead</v>
      </c>
      <c r="R3234" s="70" t="s">
        <v>51</v>
      </c>
      <c r="S3234" s="70" t="s">
        <v>51</v>
      </c>
      <c r="T3234" s="70"/>
      <c r="U3234" s="71" t="s">
        <v>53</v>
      </c>
      <c r="V3234" s="71" t="s">
        <v>51</v>
      </c>
      <c r="W3234" s="71" t="s">
        <v>51</v>
      </c>
      <c r="X3234" s="71" t="s">
        <v>51</v>
      </c>
      <c r="Y3234" s="72" t="str">
        <f>IF((OR((AND('[1]PWS Information'!$E$10="CWS",U3234="Single Family Residence",Q3234="Lead")),
(AND('[1]PWS Information'!$E$10="CWS",U3234="Multiple Family Residence",'[1]PWS Information'!$E$11="Yes",Q3234="Lead")),
(AND('[1]PWS Information'!$E$10="NTNC",Q3234="Lead")))),"Tier 1",
IF((OR((AND('[1]PWS Information'!$E$10="CWS",U3234="Multiple Family Residence",'[1]PWS Information'!$E$11="No",Q3234="Lead")),
(AND('[1]PWS Information'!$E$10="CWS",U3234="Other",Q3234="Lead")),
(AND('[1]PWS Information'!$E$10="CWS",U3234="Building",Q3234="Lead")))),"Tier 2",
IF((OR((AND('[1]PWS Information'!$E$10="CWS",U3234="Single Family Residence",Q3234="Galvanized Requiring Replacement")),
(AND('[1]PWS Information'!$E$10="CWS",U3234="Single Family Residence",Q3234="Galvanized Requiring Replacement",R3234="Yes")),
(AND('[1]PWS Information'!$E$10="NTNC",Q3234="Galvanized Requiring Replacement")),
(AND('[1]PWS Information'!$E$10="NTNC",U3234="Single Family Residence",R3234="Yes")))),"Tier 3",
IF((OR((AND('[1]PWS Information'!$E$10="CWS",U3234="Single Family Residence",S3234="Yes",Q3234="Non-Lead", J3234="Non-Lead - Copper",L3234="Before 1989")),
(AND('[1]PWS Information'!$E$10="CWS",U3234="Single Family Residence",S3234="Yes",Q3234="Non-Lead", N3234="Non-Lead - Copper",O3234="Before 1989")))),"Tier 4",
IF((OR((AND('[1]PWS Information'!$E$10="NTNC",Q3234="Non-Lead")),
(AND('[1]PWS Information'!$E$10="CWS",Q3234="Non-Lead",S3234="")),
(AND('[1]PWS Information'!$E$10="CWS",Q3234="Non-Lead",S3234="No")),
(AND('[1]PWS Information'!$E$10="CWS",Q3234="Non-Lead",S3234="Don't Know")),
(AND('[1]PWS Information'!$E$10="CWS",Q3234="Non-Lead", J3234="Non-Lead - Copper", S3234="Yes", L3234="Between 1989 and 2014")),
(AND('[1]PWS Information'!$E$10="CWS",Q3234="Non-Lead", J3234="Non-Lead - Copper", S3234="Yes", L3234="After 2014")),
(AND('[1]PWS Information'!$E$10="CWS",Q3234="Non-Lead", J3234="Non-Lead - Copper", S3234="Yes", L3234="Unknown")),
(AND('[1]PWS Information'!$E$10="CWS",Q3234="Non-Lead", N3234="Non-Lead - Copper", S3234="Yes", O3234="Between 1989 and 2014")),
(AND('[1]PWS Information'!$E$10="CWS",Q3234="Non-Lead", N3234="Non-Lead - Copper", S3234="Yes", O3234="After 2014")),
(AND('[1]PWS Information'!$E$10="CWS",Q3234="Non-Lead", N3234="Non-Lead - Copper", S3234="Yes", O3234="Unknown")),
(AND('[1]PWS Information'!$E$10="CWS",Q3234="Unknown")),
(AND('[1]PWS Information'!$E$10="NTNC",Q3234="Unknown")))),"Tier 5",
"")))))</f>
        <v>Tier 5</v>
      </c>
      <c r="Z3234" s="71"/>
      <c r="AA3234" s="71"/>
    </row>
    <row r="3235" spans="1:27" ht="72" x14ac:dyDescent="0.3">
      <c r="A3235" s="1"/>
      <c r="B3235" s="70" t="s">
        <v>941</v>
      </c>
      <c r="C3235" s="60">
        <v>330</v>
      </c>
      <c r="D3235" s="61" t="s">
        <v>942</v>
      </c>
      <c r="E3235" s="61" t="s">
        <v>273</v>
      </c>
      <c r="F3235" s="61">
        <v>78640</v>
      </c>
      <c r="G3235" s="62" t="s">
        <v>915</v>
      </c>
      <c r="H3235" s="63">
        <v>29.984300000000001</v>
      </c>
      <c r="I3235" s="64">
        <v>-97.758291666666594</v>
      </c>
      <c r="J3235" s="65" t="s">
        <v>50</v>
      </c>
      <c r="K3235" s="66" t="s">
        <v>51</v>
      </c>
      <c r="L3235" s="62" t="s">
        <v>52</v>
      </c>
      <c r="M3235" s="69"/>
      <c r="N3235" s="65" t="s">
        <v>50</v>
      </c>
      <c r="O3235" s="66" t="s">
        <v>52</v>
      </c>
      <c r="P3235" s="69"/>
      <c r="Q3235" s="55" t="str">
        <f t="shared" si="50"/>
        <v>Non-Lead</v>
      </c>
      <c r="R3235" s="70" t="s">
        <v>51</v>
      </c>
      <c r="S3235" s="70" t="s">
        <v>51</v>
      </c>
      <c r="T3235" s="70"/>
      <c r="U3235" s="71" t="s">
        <v>53</v>
      </c>
      <c r="V3235" s="71" t="s">
        <v>51</v>
      </c>
      <c r="W3235" s="71" t="s">
        <v>51</v>
      </c>
      <c r="X3235" s="71" t="s">
        <v>51</v>
      </c>
      <c r="Y3235" s="72" t="str">
        <f>IF((OR((AND('[1]PWS Information'!$E$10="CWS",U3235="Single Family Residence",Q3235="Lead")),
(AND('[1]PWS Information'!$E$10="CWS",U3235="Multiple Family Residence",'[1]PWS Information'!$E$11="Yes",Q3235="Lead")),
(AND('[1]PWS Information'!$E$10="NTNC",Q3235="Lead")))),"Tier 1",
IF((OR((AND('[1]PWS Information'!$E$10="CWS",U3235="Multiple Family Residence",'[1]PWS Information'!$E$11="No",Q3235="Lead")),
(AND('[1]PWS Information'!$E$10="CWS",U3235="Other",Q3235="Lead")),
(AND('[1]PWS Information'!$E$10="CWS",U3235="Building",Q3235="Lead")))),"Tier 2",
IF((OR((AND('[1]PWS Information'!$E$10="CWS",U3235="Single Family Residence",Q3235="Galvanized Requiring Replacement")),
(AND('[1]PWS Information'!$E$10="CWS",U3235="Single Family Residence",Q3235="Galvanized Requiring Replacement",R3235="Yes")),
(AND('[1]PWS Information'!$E$10="NTNC",Q3235="Galvanized Requiring Replacement")),
(AND('[1]PWS Information'!$E$10="NTNC",U3235="Single Family Residence",R3235="Yes")))),"Tier 3",
IF((OR((AND('[1]PWS Information'!$E$10="CWS",U3235="Single Family Residence",S3235="Yes",Q3235="Non-Lead", J3235="Non-Lead - Copper",L3235="Before 1989")),
(AND('[1]PWS Information'!$E$10="CWS",U3235="Single Family Residence",S3235="Yes",Q3235="Non-Lead", N3235="Non-Lead - Copper",O3235="Before 1989")))),"Tier 4",
IF((OR((AND('[1]PWS Information'!$E$10="NTNC",Q3235="Non-Lead")),
(AND('[1]PWS Information'!$E$10="CWS",Q3235="Non-Lead",S3235="")),
(AND('[1]PWS Information'!$E$10="CWS",Q3235="Non-Lead",S3235="No")),
(AND('[1]PWS Information'!$E$10="CWS",Q3235="Non-Lead",S3235="Don't Know")),
(AND('[1]PWS Information'!$E$10="CWS",Q3235="Non-Lead", J3235="Non-Lead - Copper", S3235="Yes", L3235="Between 1989 and 2014")),
(AND('[1]PWS Information'!$E$10="CWS",Q3235="Non-Lead", J3235="Non-Lead - Copper", S3235="Yes", L3235="After 2014")),
(AND('[1]PWS Information'!$E$10="CWS",Q3235="Non-Lead", J3235="Non-Lead - Copper", S3235="Yes", L3235="Unknown")),
(AND('[1]PWS Information'!$E$10="CWS",Q3235="Non-Lead", N3235="Non-Lead - Copper", S3235="Yes", O3235="Between 1989 and 2014")),
(AND('[1]PWS Information'!$E$10="CWS",Q3235="Non-Lead", N3235="Non-Lead - Copper", S3235="Yes", O3235="After 2014")),
(AND('[1]PWS Information'!$E$10="CWS",Q3235="Non-Lead", N3235="Non-Lead - Copper", S3235="Yes", O3235="Unknown")),
(AND('[1]PWS Information'!$E$10="CWS",Q3235="Unknown")),
(AND('[1]PWS Information'!$E$10="NTNC",Q3235="Unknown")))),"Tier 5",
"")))))</f>
        <v>Tier 5</v>
      </c>
      <c r="Z3235" s="71"/>
      <c r="AA3235" s="71"/>
    </row>
    <row r="3236" spans="1:27" ht="72" x14ac:dyDescent="0.3">
      <c r="A3236" s="1"/>
      <c r="B3236" s="70" t="s">
        <v>943</v>
      </c>
      <c r="C3236" s="60">
        <v>370</v>
      </c>
      <c r="D3236" s="61" t="s">
        <v>897</v>
      </c>
      <c r="E3236" s="61" t="s">
        <v>128</v>
      </c>
      <c r="F3236" s="61">
        <v>78640</v>
      </c>
      <c r="G3236" s="62" t="s">
        <v>915</v>
      </c>
      <c r="H3236" s="63">
        <v>29.984008299999999</v>
      </c>
      <c r="I3236" s="64">
        <v>-97.758186111111101</v>
      </c>
      <c r="J3236" s="65" t="s">
        <v>50</v>
      </c>
      <c r="K3236" s="66" t="s">
        <v>51</v>
      </c>
      <c r="L3236" s="62" t="s">
        <v>52</v>
      </c>
      <c r="M3236" s="69"/>
      <c r="N3236" s="65" t="s">
        <v>50</v>
      </c>
      <c r="O3236" s="66" t="s">
        <v>52</v>
      </c>
      <c r="P3236" s="69"/>
      <c r="Q3236" s="55" t="str">
        <f t="shared" si="50"/>
        <v>Non-Lead</v>
      </c>
      <c r="R3236" s="70" t="s">
        <v>51</v>
      </c>
      <c r="S3236" s="70" t="s">
        <v>51</v>
      </c>
      <c r="T3236" s="70"/>
      <c r="U3236" s="71" t="s">
        <v>53</v>
      </c>
      <c r="V3236" s="71" t="s">
        <v>51</v>
      </c>
      <c r="W3236" s="71" t="s">
        <v>51</v>
      </c>
      <c r="X3236" s="71" t="s">
        <v>51</v>
      </c>
      <c r="Y3236" s="72" t="str">
        <f>IF((OR((AND('[1]PWS Information'!$E$10="CWS",U3236="Single Family Residence",Q3236="Lead")),
(AND('[1]PWS Information'!$E$10="CWS",U3236="Multiple Family Residence",'[1]PWS Information'!$E$11="Yes",Q3236="Lead")),
(AND('[1]PWS Information'!$E$10="NTNC",Q3236="Lead")))),"Tier 1",
IF((OR((AND('[1]PWS Information'!$E$10="CWS",U3236="Multiple Family Residence",'[1]PWS Information'!$E$11="No",Q3236="Lead")),
(AND('[1]PWS Information'!$E$10="CWS",U3236="Other",Q3236="Lead")),
(AND('[1]PWS Information'!$E$10="CWS",U3236="Building",Q3236="Lead")))),"Tier 2",
IF((OR((AND('[1]PWS Information'!$E$10="CWS",U3236="Single Family Residence",Q3236="Galvanized Requiring Replacement")),
(AND('[1]PWS Information'!$E$10="CWS",U3236="Single Family Residence",Q3236="Galvanized Requiring Replacement",R3236="Yes")),
(AND('[1]PWS Information'!$E$10="NTNC",Q3236="Galvanized Requiring Replacement")),
(AND('[1]PWS Information'!$E$10="NTNC",U3236="Single Family Residence",R3236="Yes")))),"Tier 3",
IF((OR((AND('[1]PWS Information'!$E$10="CWS",U3236="Single Family Residence",S3236="Yes",Q3236="Non-Lead", J3236="Non-Lead - Copper",L3236="Before 1989")),
(AND('[1]PWS Information'!$E$10="CWS",U3236="Single Family Residence",S3236="Yes",Q3236="Non-Lead", N3236="Non-Lead - Copper",O3236="Before 1989")))),"Tier 4",
IF((OR((AND('[1]PWS Information'!$E$10="NTNC",Q3236="Non-Lead")),
(AND('[1]PWS Information'!$E$10="CWS",Q3236="Non-Lead",S3236="")),
(AND('[1]PWS Information'!$E$10="CWS",Q3236="Non-Lead",S3236="No")),
(AND('[1]PWS Information'!$E$10="CWS",Q3236="Non-Lead",S3236="Don't Know")),
(AND('[1]PWS Information'!$E$10="CWS",Q3236="Non-Lead", J3236="Non-Lead - Copper", S3236="Yes", L3236="Between 1989 and 2014")),
(AND('[1]PWS Information'!$E$10="CWS",Q3236="Non-Lead", J3236="Non-Lead - Copper", S3236="Yes", L3236="After 2014")),
(AND('[1]PWS Information'!$E$10="CWS",Q3236="Non-Lead", J3236="Non-Lead - Copper", S3236="Yes", L3236="Unknown")),
(AND('[1]PWS Information'!$E$10="CWS",Q3236="Non-Lead", N3236="Non-Lead - Copper", S3236="Yes", O3236="Between 1989 and 2014")),
(AND('[1]PWS Information'!$E$10="CWS",Q3236="Non-Lead", N3236="Non-Lead - Copper", S3236="Yes", O3236="After 2014")),
(AND('[1]PWS Information'!$E$10="CWS",Q3236="Non-Lead", N3236="Non-Lead - Copper", S3236="Yes", O3236="Unknown")),
(AND('[1]PWS Information'!$E$10="CWS",Q3236="Unknown")),
(AND('[1]PWS Information'!$E$10="NTNC",Q3236="Unknown")))),"Tier 5",
"")))))</f>
        <v>Tier 5</v>
      </c>
      <c r="Z3236" s="71"/>
      <c r="AA3236" s="71"/>
    </row>
    <row r="3237" spans="1:27" ht="72" x14ac:dyDescent="0.3">
      <c r="A3237" s="1"/>
      <c r="B3237" s="70">
        <v>15535903</v>
      </c>
      <c r="C3237" s="60">
        <v>380</v>
      </c>
      <c r="D3237" s="61" t="s">
        <v>897</v>
      </c>
      <c r="E3237" s="61" t="s">
        <v>128</v>
      </c>
      <c r="F3237" s="61">
        <v>78640</v>
      </c>
      <c r="G3237" s="62" t="s">
        <v>915</v>
      </c>
      <c r="H3237" s="63">
        <v>29.9838694</v>
      </c>
      <c r="I3237" s="64">
        <v>-97.758047222222203</v>
      </c>
      <c r="J3237" s="65" t="s">
        <v>50</v>
      </c>
      <c r="K3237" s="66" t="s">
        <v>51</v>
      </c>
      <c r="L3237" s="62" t="s">
        <v>52</v>
      </c>
      <c r="M3237" s="69"/>
      <c r="N3237" s="65" t="s">
        <v>50</v>
      </c>
      <c r="O3237" s="66" t="s">
        <v>52</v>
      </c>
      <c r="P3237" s="69"/>
      <c r="Q3237" s="55" t="str">
        <f t="shared" si="50"/>
        <v>Non-Lead</v>
      </c>
      <c r="R3237" s="70" t="s">
        <v>51</v>
      </c>
      <c r="S3237" s="70" t="s">
        <v>51</v>
      </c>
      <c r="T3237" s="70"/>
      <c r="U3237" s="71" t="s">
        <v>53</v>
      </c>
      <c r="V3237" s="71" t="s">
        <v>51</v>
      </c>
      <c r="W3237" s="71" t="s">
        <v>51</v>
      </c>
      <c r="X3237" s="71" t="s">
        <v>51</v>
      </c>
      <c r="Y3237" s="72" t="str">
        <f>IF((OR((AND('[1]PWS Information'!$E$10="CWS",U3237="Single Family Residence",Q3237="Lead")),
(AND('[1]PWS Information'!$E$10="CWS",U3237="Multiple Family Residence",'[1]PWS Information'!$E$11="Yes",Q3237="Lead")),
(AND('[1]PWS Information'!$E$10="NTNC",Q3237="Lead")))),"Tier 1",
IF((OR((AND('[1]PWS Information'!$E$10="CWS",U3237="Multiple Family Residence",'[1]PWS Information'!$E$11="No",Q3237="Lead")),
(AND('[1]PWS Information'!$E$10="CWS",U3237="Other",Q3237="Lead")),
(AND('[1]PWS Information'!$E$10="CWS",U3237="Building",Q3237="Lead")))),"Tier 2",
IF((OR((AND('[1]PWS Information'!$E$10="CWS",U3237="Single Family Residence",Q3237="Galvanized Requiring Replacement")),
(AND('[1]PWS Information'!$E$10="CWS",U3237="Single Family Residence",Q3237="Galvanized Requiring Replacement",R3237="Yes")),
(AND('[1]PWS Information'!$E$10="NTNC",Q3237="Galvanized Requiring Replacement")),
(AND('[1]PWS Information'!$E$10="NTNC",U3237="Single Family Residence",R3237="Yes")))),"Tier 3",
IF((OR((AND('[1]PWS Information'!$E$10="CWS",U3237="Single Family Residence",S3237="Yes",Q3237="Non-Lead", J3237="Non-Lead - Copper",L3237="Before 1989")),
(AND('[1]PWS Information'!$E$10="CWS",U3237="Single Family Residence",S3237="Yes",Q3237="Non-Lead", N3237="Non-Lead - Copper",O3237="Before 1989")))),"Tier 4",
IF((OR((AND('[1]PWS Information'!$E$10="NTNC",Q3237="Non-Lead")),
(AND('[1]PWS Information'!$E$10="CWS",Q3237="Non-Lead",S3237="")),
(AND('[1]PWS Information'!$E$10="CWS",Q3237="Non-Lead",S3237="No")),
(AND('[1]PWS Information'!$E$10="CWS",Q3237="Non-Lead",S3237="Don't Know")),
(AND('[1]PWS Information'!$E$10="CWS",Q3237="Non-Lead", J3237="Non-Lead - Copper", S3237="Yes", L3237="Between 1989 and 2014")),
(AND('[1]PWS Information'!$E$10="CWS",Q3237="Non-Lead", J3237="Non-Lead - Copper", S3237="Yes", L3237="After 2014")),
(AND('[1]PWS Information'!$E$10="CWS",Q3237="Non-Lead", J3237="Non-Lead - Copper", S3237="Yes", L3237="Unknown")),
(AND('[1]PWS Information'!$E$10="CWS",Q3237="Non-Lead", N3237="Non-Lead - Copper", S3237="Yes", O3237="Between 1989 and 2014")),
(AND('[1]PWS Information'!$E$10="CWS",Q3237="Non-Lead", N3237="Non-Lead - Copper", S3237="Yes", O3237="After 2014")),
(AND('[1]PWS Information'!$E$10="CWS",Q3237="Non-Lead", N3237="Non-Lead - Copper", S3237="Yes", O3237="Unknown")),
(AND('[1]PWS Information'!$E$10="CWS",Q3237="Unknown")),
(AND('[1]PWS Information'!$E$10="NTNC",Q3237="Unknown")))),"Tier 5",
"")))))</f>
        <v>Tier 5</v>
      </c>
      <c r="Z3237" s="71"/>
      <c r="AA3237" s="71"/>
    </row>
    <row r="3238" spans="1:27" ht="72" x14ac:dyDescent="0.3">
      <c r="A3238" s="17"/>
      <c r="B3238" s="70" t="s">
        <v>944</v>
      </c>
      <c r="C3238" s="60">
        <v>390</v>
      </c>
      <c r="D3238" s="61" t="s">
        <v>897</v>
      </c>
      <c r="E3238" s="61" t="s">
        <v>128</v>
      </c>
      <c r="F3238" s="61">
        <v>78640</v>
      </c>
      <c r="G3238" s="62" t="s">
        <v>915</v>
      </c>
      <c r="H3238" s="63">
        <v>29.9836417</v>
      </c>
      <c r="I3238" s="64">
        <v>-97.758080555555495</v>
      </c>
      <c r="J3238" s="65" t="s">
        <v>50</v>
      </c>
      <c r="K3238" s="66" t="s">
        <v>51</v>
      </c>
      <c r="L3238" s="62" t="s">
        <v>52</v>
      </c>
      <c r="M3238" s="69"/>
      <c r="N3238" s="65" t="s">
        <v>50</v>
      </c>
      <c r="O3238" s="66" t="s">
        <v>52</v>
      </c>
      <c r="P3238" s="69"/>
      <c r="Q3238" s="55" t="str">
        <f t="shared" si="50"/>
        <v>Non-Lead</v>
      </c>
      <c r="R3238" s="70" t="s">
        <v>51</v>
      </c>
      <c r="S3238" s="70" t="s">
        <v>51</v>
      </c>
      <c r="T3238" s="70"/>
      <c r="U3238" s="71" t="s">
        <v>53</v>
      </c>
      <c r="V3238" s="71" t="s">
        <v>51</v>
      </c>
      <c r="W3238" s="71" t="s">
        <v>51</v>
      </c>
      <c r="X3238" s="71" t="s">
        <v>51</v>
      </c>
      <c r="Y3238" s="72" t="str">
        <f>IF((OR((AND('[1]PWS Information'!$E$10="CWS",U3238="Single Family Residence",Q3238="Lead")),
(AND('[1]PWS Information'!$E$10="CWS",U3238="Multiple Family Residence",'[1]PWS Information'!$E$11="Yes",Q3238="Lead")),
(AND('[1]PWS Information'!$E$10="NTNC",Q3238="Lead")))),"Tier 1",
IF((OR((AND('[1]PWS Information'!$E$10="CWS",U3238="Multiple Family Residence",'[1]PWS Information'!$E$11="No",Q3238="Lead")),
(AND('[1]PWS Information'!$E$10="CWS",U3238="Other",Q3238="Lead")),
(AND('[1]PWS Information'!$E$10="CWS",U3238="Building",Q3238="Lead")))),"Tier 2",
IF((OR((AND('[1]PWS Information'!$E$10="CWS",U3238="Single Family Residence",Q3238="Galvanized Requiring Replacement")),
(AND('[1]PWS Information'!$E$10="CWS",U3238="Single Family Residence",Q3238="Galvanized Requiring Replacement",R3238="Yes")),
(AND('[1]PWS Information'!$E$10="NTNC",Q3238="Galvanized Requiring Replacement")),
(AND('[1]PWS Information'!$E$10="NTNC",U3238="Single Family Residence",R3238="Yes")))),"Tier 3",
IF((OR((AND('[1]PWS Information'!$E$10="CWS",U3238="Single Family Residence",S3238="Yes",Q3238="Non-Lead", J3238="Non-Lead - Copper",L3238="Before 1989")),
(AND('[1]PWS Information'!$E$10="CWS",U3238="Single Family Residence",S3238="Yes",Q3238="Non-Lead", N3238="Non-Lead - Copper",O3238="Before 1989")))),"Tier 4",
IF((OR((AND('[1]PWS Information'!$E$10="NTNC",Q3238="Non-Lead")),
(AND('[1]PWS Information'!$E$10="CWS",Q3238="Non-Lead",S3238="")),
(AND('[1]PWS Information'!$E$10="CWS",Q3238="Non-Lead",S3238="No")),
(AND('[1]PWS Information'!$E$10="CWS",Q3238="Non-Lead",S3238="Don't Know")),
(AND('[1]PWS Information'!$E$10="CWS",Q3238="Non-Lead", J3238="Non-Lead - Copper", S3238="Yes", L3238="Between 1989 and 2014")),
(AND('[1]PWS Information'!$E$10="CWS",Q3238="Non-Lead", J3238="Non-Lead - Copper", S3238="Yes", L3238="After 2014")),
(AND('[1]PWS Information'!$E$10="CWS",Q3238="Non-Lead", J3238="Non-Lead - Copper", S3238="Yes", L3238="Unknown")),
(AND('[1]PWS Information'!$E$10="CWS",Q3238="Non-Lead", N3238="Non-Lead - Copper", S3238="Yes", O3238="Between 1989 and 2014")),
(AND('[1]PWS Information'!$E$10="CWS",Q3238="Non-Lead", N3238="Non-Lead - Copper", S3238="Yes", O3238="After 2014")),
(AND('[1]PWS Information'!$E$10="CWS",Q3238="Non-Lead", N3238="Non-Lead - Copper", S3238="Yes", O3238="Unknown")),
(AND('[1]PWS Information'!$E$10="CWS",Q3238="Unknown")),
(AND('[1]PWS Information'!$E$10="NTNC",Q3238="Unknown")))),"Tier 5",
"")))))</f>
        <v>Tier 5</v>
      </c>
      <c r="Z3238" s="71"/>
      <c r="AA3238" s="71"/>
    </row>
    <row r="3239" spans="1:27" ht="72" x14ac:dyDescent="0.3">
      <c r="A3239" s="1"/>
      <c r="B3239" s="70" t="s">
        <v>945</v>
      </c>
      <c r="C3239" s="60">
        <v>500</v>
      </c>
      <c r="D3239" s="61" t="s">
        <v>897</v>
      </c>
      <c r="E3239" s="61" t="s">
        <v>128</v>
      </c>
      <c r="F3239" s="61">
        <v>78640</v>
      </c>
      <c r="G3239" s="62" t="s">
        <v>915</v>
      </c>
      <c r="H3239" s="63">
        <v>29.982377799999998</v>
      </c>
      <c r="I3239" s="64">
        <v>-97.757872222222204</v>
      </c>
      <c r="J3239" s="65" t="s">
        <v>50</v>
      </c>
      <c r="K3239" s="66" t="s">
        <v>51</v>
      </c>
      <c r="L3239" s="62" t="s">
        <v>52</v>
      </c>
      <c r="M3239" s="69"/>
      <c r="N3239" s="65" t="s">
        <v>50</v>
      </c>
      <c r="O3239" s="66" t="s">
        <v>52</v>
      </c>
      <c r="P3239" s="69"/>
      <c r="Q3239" s="55" t="str">
        <f t="shared" si="50"/>
        <v>Non-Lead</v>
      </c>
      <c r="R3239" s="70" t="s">
        <v>51</v>
      </c>
      <c r="S3239" s="70" t="s">
        <v>51</v>
      </c>
      <c r="T3239" s="70"/>
      <c r="U3239" s="71" t="s">
        <v>53</v>
      </c>
      <c r="V3239" s="71" t="s">
        <v>51</v>
      </c>
      <c r="W3239" s="71" t="s">
        <v>51</v>
      </c>
      <c r="X3239" s="71" t="s">
        <v>51</v>
      </c>
      <c r="Y3239" s="72" t="str">
        <f>IF((OR((AND('[1]PWS Information'!$E$10="CWS",U3239="Single Family Residence",Q3239="Lead")),
(AND('[1]PWS Information'!$E$10="CWS",U3239="Multiple Family Residence",'[1]PWS Information'!$E$11="Yes",Q3239="Lead")),
(AND('[1]PWS Information'!$E$10="NTNC",Q3239="Lead")))),"Tier 1",
IF((OR((AND('[1]PWS Information'!$E$10="CWS",U3239="Multiple Family Residence",'[1]PWS Information'!$E$11="No",Q3239="Lead")),
(AND('[1]PWS Information'!$E$10="CWS",U3239="Other",Q3239="Lead")),
(AND('[1]PWS Information'!$E$10="CWS",U3239="Building",Q3239="Lead")))),"Tier 2",
IF((OR((AND('[1]PWS Information'!$E$10="CWS",U3239="Single Family Residence",Q3239="Galvanized Requiring Replacement")),
(AND('[1]PWS Information'!$E$10="CWS",U3239="Single Family Residence",Q3239="Galvanized Requiring Replacement",R3239="Yes")),
(AND('[1]PWS Information'!$E$10="NTNC",Q3239="Galvanized Requiring Replacement")),
(AND('[1]PWS Information'!$E$10="NTNC",U3239="Single Family Residence",R3239="Yes")))),"Tier 3",
IF((OR((AND('[1]PWS Information'!$E$10="CWS",U3239="Single Family Residence",S3239="Yes",Q3239="Non-Lead", J3239="Non-Lead - Copper",L3239="Before 1989")),
(AND('[1]PWS Information'!$E$10="CWS",U3239="Single Family Residence",S3239="Yes",Q3239="Non-Lead", N3239="Non-Lead - Copper",O3239="Before 1989")))),"Tier 4",
IF((OR((AND('[1]PWS Information'!$E$10="NTNC",Q3239="Non-Lead")),
(AND('[1]PWS Information'!$E$10="CWS",Q3239="Non-Lead",S3239="")),
(AND('[1]PWS Information'!$E$10="CWS",Q3239="Non-Lead",S3239="No")),
(AND('[1]PWS Information'!$E$10="CWS",Q3239="Non-Lead",S3239="Don't Know")),
(AND('[1]PWS Information'!$E$10="CWS",Q3239="Non-Lead", J3239="Non-Lead - Copper", S3239="Yes", L3239="Between 1989 and 2014")),
(AND('[1]PWS Information'!$E$10="CWS",Q3239="Non-Lead", J3239="Non-Lead - Copper", S3239="Yes", L3239="After 2014")),
(AND('[1]PWS Information'!$E$10="CWS",Q3239="Non-Lead", J3239="Non-Lead - Copper", S3239="Yes", L3239="Unknown")),
(AND('[1]PWS Information'!$E$10="CWS",Q3239="Non-Lead", N3239="Non-Lead - Copper", S3239="Yes", O3239="Between 1989 and 2014")),
(AND('[1]PWS Information'!$E$10="CWS",Q3239="Non-Lead", N3239="Non-Lead - Copper", S3239="Yes", O3239="After 2014")),
(AND('[1]PWS Information'!$E$10="CWS",Q3239="Non-Lead", N3239="Non-Lead - Copper", S3239="Yes", O3239="Unknown")),
(AND('[1]PWS Information'!$E$10="CWS",Q3239="Unknown")),
(AND('[1]PWS Information'!$E$10="NTNC",Q3239="Unknown")))),"Tier 5",
"")))))</f>
        <v>Tier 5</v>
      </c>
      <c r="Z3239" s="71"/>
      <c r="AA3239" s="71"/>
    </row>
    <row r="3240" spans="1:27" ht="72" x14ac:dyDescent="0.3">
      <c r="A3240" s="1"/>
      <c r="B3240" s="70">
        <v>15501490</v>
      </c>
      <c r="C3240" s="60">
        <v>555</v>
      </c>
      <c r="D3240" s="61" t="s">
        <v>897</v>
      </c>
      <c r="E3240" s="61" t="s">
        <v>128</v>
      </c>
      <c r="F3240" s="61">
        <v>78640</v>
      </c>
      <c r="G3240" s="62" t="s">
        <v>915</v>
      </c>
      <c r="H3240" s="63">
        <v>29.9815194</v>
      </c>
      <c r="I3240" s="64">
        <v>-97.757030555555502</v>
      </c>
      <c r="J3240" s="65" t="s">
        <v>50</v>
      </c>
      <c r="K3240" s="66" t="s">
        <v>51</v>
      </c>
      <c r="L3240" s="62" t="s">
        <v>52</v>
      </c>
      <c r="M3240" s="69"/>
      <c r="N3240" s="65" t="s">
        <v>50</v>
      </c>
      <c r="O3240" s="66" t="s">
        <v>52</v>
      </c>
      <c r="P3240" s="69"/>
      <c r="Q3240" s="55" t="str">
        <f t="shared" si="50"/>
        <v>Non-Lead</v>
      </c>
      <c r="R3240" s="70" t="s">
        <v>51</v>
      </c>
      <c r="S3240" s="70" t="s">
        <v>51</v>
      </c>
      <c r="T3240" s="70"/>
      <c r="U3240" s="71" t="s">
        <v>53</v>
      </c>
      <c r="V3240" s="71" t="s">
        <v>51</v>
      </c>
      <c r="W3240" s="71" t="s">
        <v>51</v>
      </c>
      <c r="X3240" s="71" t="s">
        <v>51</v>
      </c>
      <c r="Y3240" s="72" t="str">
        <f>IF((OR((AND('[1]PWS Information'!$E$10="CWS",U3240="Single Family Residence",Q3240="Lead")),
(AND('[1]PWS Information'!$E$10="CWS",U3240="Multiple Family Residence",'[1]PWS Information'!$E$11="Yes",Q3240="Lead")),
(AND('[1]PWS Information'!$E$10="NTNC",Q3240="Lead")))),"Tier 1",
IF((OR((AND('[1]PWS Information'!$E$10="CWS",U3240="Multiple Family Residence",'[1]PWS Information'!$E$11="No",Q3240="Lead")),
(AND('[1]PWS Information'!$E$10="CWS",U3240="Other",Q3240="Lead")),
(AND('[1]PWS Information'!$E$10="CWS",U3240="Building",Q3240="Lead")))),"Tier 2",
IF((OR((AND('[1]PWS Information'!$E$10="CWS",U3240="Single Family Residence",Q3240="Galvanized Requiring Replacement")),
(AND('[1]PWS Information'!$E$10="CWS",U3240="Single Family Residence",Q3240="Galvanized Requiring Replacement",R3240="Yes")),
(AND('[1]PWS Information'!$E$10="NTNC",Q3240="Galvanized Requiring Replacement")),
(AND('[1]PWS Information'!$E$10="NTNC",U3240="Single Family Residence",R3240="Yes")))),"Tier 3",
IF((OR((AND('[1]PWS Information'!$E$10="CWS",U3240="Single Family Residence",S3240="Yes",Q3240="Non-Lead", J3240="Non-Lead - Copper",L3240="Before 1989")),
(AND('[1]PWS Information'!$E$10="CWS",U3240="Single Family Residence",S3240="Yes",Q3240="Non-Lead", N3240="Non-Lead - Copper",O3240="Before 1989")))),"Tier 4",
IF((OR((AND('[1]PWS Information'!$E$10="NTNC",Q3240="Non-Lead")),
(AND('[1]PWS Information'!$E$10="CWS",Q3240="Non-Lead",S3240="")),
(AND('[1]PWS Information'!$E$10="CWS",Q3240="Non-Lead",S3240="No")),
(AND('[1]PWS Information'!$E$10="CWS",Q3240="Non-Lead",S3240="Don't Know")),
(AND('[1]PWS Information'!$E$10="CWS",Q3240="Non-Lead", J3240="Non-Lead - Copper", S3240="Yes", L3240="Between 1989 and 2014")),
(AND('[1]PWS Information'!$E$10="CWS",Q3240="Non-Lead", J3240="Non-Lead - Copper", S3240="Yes", L3240="After 2014")),
(AND('[1]PWS Information'!$E$10="CWS",Q3240="Non-Lead", J3240="Non-Lead - Copper", S3240="Yes", L3240="Unknown")),
(AND('[1]PWS Information'!$E$10="CWS",Q3240="Non-Lead", N3240="Non-Lead - Copper", S3240="Yes", O3240="Between 1989 and 2014")),
(AND('[1]PWS Information'!$E$10="CWS",Q3240="Non-Lead", N3240="Non-Lead - Copper", S3240="Yes", O3240="After 2014")),
(AND('[1]PWS Information'!$E$10="CWS",Q3240="Non-Lead", N3240="Non-Lead - Copper", S3240="Yes", O3240="Unknown")),
(AND('[1]PWS Information'!$E$10="CWS",Q3240="Unknown")),
(AND('[1]PWS Information'!$E$10="NTNC",Q3240="Unknown")))),"Tier 5",
"")))))</f>
        <v>Tier 5</v>
      </c>
      <c r="Z3240" s="71"/>
      <c r="AA3240" s="71"/>
    </row>
    <row r="3241" spans="1:27" ht="72" x14ac:dyDescent="0.3">
      <c r="A3241" s="1"/>
      <c r="B3241" s="70">
        <v>15973834</v>
      </c>
      <c r="C3241" s="60">
        <v>510</v>
      </c>
      <c r="D3241" s="61" t="s">
        <v>897</v>
      </c>
      <c r="E3241" s="61" t="s">
        <v>128</v>
      </c>
      <c r="F3241" s="61">
        <v>78640</v>
      </c>
      <c r="G3241" s="62" t="s">
        <v>915</v>
      </c>
      <c r="H3241" s="63">
        <v>29.9822083</v>
      </c>
      <c r="I3241" s="64">
        <v>-97.757763888888803</v>
      </c>
      <c r="J3241" s="65" t="s">
        <v>50</v>
      </c>
      <c r="K3241" s="66" t="s">
        <v>51</v>
      </c>
      <c r="L3241" s="62" t="s">
        <v>52</v>
      </c>
      <c r="M3241" s="69"/>
      <c r="N3241" s="65" t="s">
        <v>50</v>
      </c>
      <c r="O3241" s="66" t="s">
        <v>52</v>
      </c>
      <c r="P3241" s="69"/>
      <c r="Q3241" s="55" t="str">
        <f t="shared" si="50"/>
        <v>Non-Lead</v>
      </c>
      <c r="R3241" s="70" t="s">
        <v>51</v>
      </c>
      <c r="S3241" s="70" t="s">
        <v>51</v>
      </c>
      <c r="T3241" s="70"/>
      <c r="U3241" s="71" t="s">
        <v>53</v>
      </c>
      <c r="V3241" s="71" t="s">
        <v>51</v>
      </c>
      <c r="W3241" s="71" t="s">
        <v>51</v>
      </c>
      <c r="X3241" s="71" t="s">
        <v>51</v>
      </c>
      <c r="Y3241" s="72" t="str">
        <f>IF((OR((AND('[1]PWS Information'!$E$10="CWS",U3241="Single Family Residence",Q3241="Lead")),
(AND('[1]PWS Information'!$E$10="CWS",U3241="Multiple Family Residence",'[1]PWS Information'!$E$11="Yes",Q3241="Lead")),
(AND('[1]PWS Information'!$E$10="NTNC",Q3241="Lead")))),"Tier 1",
IF((OR((AND('[1]PWS Information'!$E$10="CWS",U3241="Multiple Family Residence",'[1]PWS Information'!$E$11="No",Q3241="Lead")),
(AND('[1]PWS Information'!$E$10="CWS",U3241="Other",Q3241="Lead")),
(AND('[1]PWS Information'!$E$10="CWS",U3241="Building",Q3241="Lead")))),"Tier 2",
IF((OR((AND('[1]PWS Information'!$E$10="CWS",U3241="Single Family Residence",Q3241="Galvanized Requiring Replacement")),
(AND('[1]PWS Information'!$E$10="CWS",U3241="Single Family Residence",Q3241="Galvanized Requiring Replacement",R3241="Yes")),
(AND('[1]PWS Information'!$E$10="NTNC",Q3241="Galvanized Requiring Replacement")),
(AND('[1]PWS Information'!$E$10="NTNC",U3241="Single Family Residence",R3241="Yes")))),"Tier 3",
IF((OR((AND('[1]PWS Information'!$E$10="CWS",U3241="Single Family Residence",S3241="Yes",Q3241="Non-Lead", J3241="Non-Lead - Copper",L3241="Before 1989")),
(AND('[1]PWS Information'!$E$10="CWS",U3241="Single Family Residence",S3241="Yes",Q3241="Non-Lead", N3241="Non-Lead - Copper",O3241="Before 1989")))),"Tier 4",
IF((OR((AND('[1]PWS Information'!$E$10="NTNC",Q3241="Non-Lead")),
(AND('[1]PWS Information'!$E$10="CWS",Q3241="Non-Lead",S3241="")),
(AND('[1]PWS Information'!$E$10="CWS",Q3241="Non-Lead",S3241="No")),
(AND('[1]PWS Information'!$E$10="CWS",Q3241="Non-Lead",S3241="Don't Know")),
(AND('[1]PWS Information'!$E$10="CWS",Q3241="Non-Lead", J3241="Non-Lead - Copper", S3241="Yes", L3241="Between 1989 and 2014")),
(AND('[1]PWS Information'!$E$10="CWS",Q3241="Non-Lead", J3241="Non-Lead - Copper", S3241="Yes", L3241="After 2014")),
(AND('[1]PWS Information'!$E$10="CWS",Q3241="Non-Lead", J3241="Non-Lead - Copper", S3241="Yes", L3241="Unknown")),
(AND('[1]PWS Information'!$E$10="CWS",Q3241="Non-Lead", N3241="Non-Lead - Copper", S3241="Yes", O3241="Between 1989 and 2014")),
(AND('[1]PWS Information'!$E$10="CWS",Q3241="Non-Lead", N3241="Non-Lead - Copper", S3241="Yes", O3241="After 2014")),
(AND('[1]PWS Information'!$E$10="CWS",Q3241="Non-Lead", N3241="Non-Lead - Copper", S3241="Yes", O3241="Unknown")),
(AND('[1]PWS Information'!$E$10="CWS",Q3241="Unknown")),
(AND('[1]PWS Information'!$E$10="NTNC",Q3241="Unknown")))),"Tier 5",
"")))))</f>
        <v>Tier 5</v>
      </c>
      <c r="Z3241" s="71"/>
      <c r="AA3241" s="71"/>
    </row>
    <row r="3242" spans="1:27" ht="72" x14ac:dyDescent="0.3">
      <c r="A3242" s="17"/>
      <c r="B3242" s="70" t="s">
        <v>946</v>
      </c>
      <c r="C3242" s="60">
        <v>530</v>
      </c>
      <c r="D3242" s="61" t="s">
        <v>897</v>
      </c>
      <c r="E3242" s="61" t="s">
        <v>128</v>
      </c>
      <c r="F3242" s="61">
        <v>78640</v>
      </c>
      <c r="G3242" s="62" t="s">
        <v>915</v>
      </c>
      <c r="H3242" s="63">
        <v>29.981811100000002</v>
      </c>
      <c r="I3242" s="64">
        <v>-97.757738888888895</v>
      </c>
      <c r="J3242" s="65" t="s">
        <v>50</v>
      </c>
      <c r="K3242" s="66" t="s">
        <v>51</v>
      </c>
      <c r="L3242" s="62" t="s">
        <v>52</v>
      </c>
      <c r="M3242" s="69"/>
      <c r="N3242" s="65" t="s">
        <v>50</v>
      </c>
      <c r="O3242" s="66" t="s">
        <v>52</v>
      </c>
      <c r="P3242" s="69"/>
      <c r="Q3242" s="55" t="str">
        <f t="shared" si="50"/>
        <v>Non-Lead</v>
      </c>
      <c r="R3242" s="70" t="s">
        <v>51</v>
      </c>
      <c r="S3242" s="70" t="s">
        <v>51</v>
      </c>
      <c r="T3242" s="70"/>
      <c r="U3242" s="71" t="s">
        <v>53</v>
      </c>
      <c r="V3242" s="71" t="s">
        <v>51</v>
      </c>
      <c r="W3242" s="71" t="s">
        <v>51</v>
      </c>
      <c r="X3242" s="71" t="s">
        <v>51</v>
      </c>
      <c r="Y3242" s="72" t="str">
        <f>IF((OR((AND('[1]PWS Information'!$E$10="CWS",U3242="Single Family Residence",Q3242="Lead")),
(AND('[1]PWS Information'!$E$10="CWS",U3242="Multiple Family Residence",'[1]PWS Information'!$E$11="Yes",Q3242="Lead")),
(AND('[1]PWS Information'!$E$10="NTNC",Q3242="Lead")))),"Tier 1",
IF((OR((AND('[1]PWS Information'!$E$10="CWS",U3242="Multiple Family Residence",'[1]PWS Information'!$E$11="No",Q3242="Lead")),
(AND('[1]PWS Information'!$E$10="CWS",U3242="Other",Q3242="Lead")),
(AND('[1]PWS Information'!$E$10="CWS",U3242="Building",Q3242="Lead")))),"Tier 2",
IF((OR((AND('[1]PWS Information'!$E$10="CWS",U3242="Single Family Residence",Q3242="Galvanized Requiring Replacement")),
(AND('[1]PWS Information'!$E$10="CWS",U3242="Single Family Residence",Q3242="Galvanized Requiring Replacement",R3242="Yes")),
(AND('[1]PWS Information'!$E$10="NTNC",Q3242="Galvanized Requiring Replacement")),
(AND('[1]PWS Information'!$E$10="NTNC",U3242="Single Family Residence",R3242="Yes")))),"Tier 3",
IF((OR((AND('[1]PWS Information'!$E$10="CWS",U3242="Single Family Residence",S3242="Yes",Q3242="Non-Lead", J3242="Non-Lead - Copper",L3242="Before 1989")),
(AND('[1]PWS Information'!$E$10="CWS",U3242="Single Family Residence",S3242="Yes",Q3242="Non-Lead", N3242="Non-Lead - Copper",O3242="Before 1989")))),"Tier 4",
IF((OR((AND('[1]PWS Information'!$E$10="NTNC",Q3242="Non-Lead")),
(AND('[1]PWS Information'!$E$10="CWS",Q3242="Non-Lead",S3242="")),
(AND('[1]PWS Information'!$E$10="CWS",Q3242="Non-Lead",S3242="No")),
(AND('[1]PWS Information'!$E$10="CWS",Q3242="Non-Lead",S3242="Don't Know")),
(AND('[1]PWS Information'!$E$10="CWS",Q3242="Non-Lead", J3242="Non-Lead - Copper", S3242="Yes", L3242="Between 1989 and 2014")),
(AND('[1]PWS Information'!$E$10="CWS",Q3242="Non-Lead", J3242="Non-Lead - Copper", S3242="Yes", L3242="After 2014")),
(AND('[1]PWS Information'!$E$10="CWS",Q3242="Non-Lead", J3242="Non-Lead - Copper", S3242="Yes", L3242="Unknown")),
(AND('[1]PWS Information'!$E$10="CWS",Q3242="Non-Lead", N3242="Non-Lead - Copper", S3242="Yes", O3242="Between 1989 and 2014")),
(AND('[1]PWS Information'!$E$10="CWS",Q3242="Non-Lead", N3242="Non-Lead - Copper", S3242="Yes", O3242="After 2014")),
(AND('[1]PWS Information'!$E$10="CWS",Q3242="Non-Lead", N3242="Non-Lead - Copper", S3242="Yes", O3242="Unknown")),
(AND('[1]PWS Information'!$E$10="CWS",Q3242="Unknown")),
(AND('[1]PWS Information'!$E$10="NTNC",Q3242="Unknown")))),"Tier 5",
"")))))</f>
        <v>Tier 5</v>
      </c>
      <c r="Z3242" s="71"/>
      <c r="AA3242" s="71"/>
    </row>
    <row r="3243" spans="1:27" ht="72" x14ac:dyDescent="0.3">
      <c r="A3243" s="1"/>
      <c r="B3243" s="70" t="s">
        <v>947</v>
      </c>
      <c r="C3243" s="60">
        <v>597</v>
      </c>
      <c r="D3243" s="61" t="s">
        <v>897</v>
      </c>
      <c r="E3243" s="61" t="s">
        <v>128</v>
      </c>
      <c r="F3243" s="61">
        <v>78640</v>
      </c>
      <c r="G3243" s="62" t="s">
        <v>915</v>
      </c>
      <c r="H3243" s="63">
        <v>29.9802444</v>
      </c>
      <c r="I3243" s="64">
        <v>-97.756786111111097</v>
      </c>
      <c r="J3243" s="65" t="s">
        <v>50</v>
      </c>
      <c r="K3243" s="66" t="s">
        <v>51</v>
      </c>
      <c r="L3243" s="62" t="s">
        <v>52</v>
      </c>
      <c r="M3243" s="69"/>
      <c r="N3243" s="65" t="s">
        <v>50</v>
      </c>
      <c r="O3243" s="66" t="s">
        <v>52</v>
      </c>
      <c r="P3243" s="69"/>
      <c r="Q3243" s="55" t="str">
        <f t="shared" si="50"/>
        <v>Non-Lead</v>
      </c>
      <c r="R3243" s="70" t="s">
        <v>51</v>
      </c>
      <c r="S3243" s="70" t="s">
        <v>51</v>
      </c>
      <c r="T3243" s="70"/>
      <c r="U3243" s="71" t="s">
        <v>53</v>
      </c>
      <c r="V3243" s="71" t="s">
        <v>51</v>
      </c>
      <c r="W3243" s="71" t="s">
        <v>51</v>
      </c>
      <c r="X3243" s="71" t="s">
        <v>51</v>
      </c>
      <c r="Y3243" s="72" t="str">
        <f>IF((OR((AND('[1]PWS Information'!$E$10="CWS",U3243="Single Family Residence",Q3243="Lead")),
(AND('[1]PWS Information'!$E$10="CWS",U3243="Multiple Family Residence",'[1]PWS Information'!$E$11="Yes",Q3243="Lead")),
(AND('[1]PWS Information'!$E$10="NTNC",Q3243="Lead")))),"Tier 1",
IF((OR((AND('[1]PWS Information'!$E$10="CWS",U3243="Multiple Family Residence",'[1]PWS Information'!$E$11="No",Q3243="Lead")),
(AND('[1]PWS Information'!$E$10="CWS",U3243="Other",Q3243="Lead")),
(AND('[1]PWS Information'!$E$10="CWS",U3243="Building",Q3243="Lead")))),"Tier 2",
IF((OR((AND('[1]PWS Information'!$E$10="CWS",U3243="Single Family Residence",Q3243="Galvanized Requiring Replacement")),
(AND('[1]PWS Information'!$E$10="CWS",U3243="Single Family Residence",Q3243="Galvanized Requiring Replacement",R3243="Yes")),
(AND('[1]PWS Information'!$E$10="NTNC",Q3243="Galvanized Requiring Replacement")),
(AND('[1]PWS Information'!$E$10="NTNC",U3243="Single Family Residence",R3243="Yes")))),"Tier 3",
IF((OR((AND('[1]PWS Information'!$E$10="CWS",U3243="Single Family Residence",S3243="Yes",Q3243="Non-Lead", J3243="Non-Lead - Copper",L3243="Before 1989")),
(AND('[1]PWS Information'!$E$10="CWS",U3243="Single Family Residence",S3243="Yes",Q3243="Non-Lead", N3243="Non-Lead - Copper",O3243="Before 1989")))),"Tier 4",
IF((OR((AND('[1]PWS Information'!$E$10="NTNC",Q3243="Non-Lead")),
(AND('[1]PWS Information'!$E$10="CWS",Q3243="Non-Lead",S3243="")),
(AND('[1]PWS Information'!$E$10="CWS",Q3243="Non-Lead",S3243="No")),
(AND('[1]PWS Information'!$E$10="CWS",Q3243="Non-Lead",S3243="Don't Know")),
(AND('[1]PWS Information'!$E$10="CWS",Q3243="Non-Lead", J3243="Non-Lead - Copper", S3243="Yes", L3243="Between 1989 and 2014")),
(AND('[1]PWS Information'!$E$10="CWS",Q3243="Non-Lead", J3243="Non-Lead - Copper", S3243="Yes", L3243="After 2014")),
(AND('[1]PWS Information'!$E$10="CWS",Q3243="Non-Lead", J3243="Non-Lead - Copper", S3243="Yes", L3243="Unknown")),
(AND('[1]PWS Information'!$E$10="CWS",Q3243="Non-Lead", N3243="Non-Lead - Copper", S3243="Yes", O3243="Between 1989 and 2014")),
(AND('[1]PWS Information'!$E$10="CWS",Q3243="Non-Lead", N3243="Non-Lead - Copper", S3243="Yes", O3243="After 2014")),
(AND('[1]PWS Information'!$E$10="CWS",Q3243="Non-Lead", N3243="Non-Lead - Copper", S3243="Yes", O3243="Unknown")),
(AND('[1]PWS Information'!$E$10="CWS",Q3243="Unknown")),
(AND('[1]PWS Information'!$E$10="NTNC",Q3243="Unknown")))),"Tier 5",
"")))))</f>
        <v>Tier 5</v>
      </c>
      <c r="Z3243" s="71"/>
      <c r="AA3243" s="71"/>
    </row>
    <row r="3244" spans="1:27" ht="72" x14ac:dyDescent="0.3">
      <c r="A3244" s="1"/>
      <c r="B3244" s="70" t="s">
        <v>948</v>
      </c>
      <c r="C3244" s="60">
        <v>550</v>
      </c>
      <c r="D3244" s="61" t="s">
        <v>897</v>
      </c>
      <c r="E3244" s="61" t="s">
        <v>128</v>
      </c>
      <c r="F3244" s="61">
        <v>78640</v>
      </c>
      <c r="G3244" s="62" t="s">
        <v>915</v>
      </c>
      <c r="H3244" s="63">
        <v>29.9814556</v>
      </c>
      <c r="I3244" s="64">
        <v>-97.757649999999998</v>
      </c>
      <c r="J3244" s="65" t="s">
        <v>50</v>
      </c>
      <c r="K3244" s="66" t="s">
        <v>51</v>
      </c>
      <c r="L3244" s="62" t="s">
        <v>52</v>
      </c>
      <c r="M3244" s="69"/>
      <c r="N3244" s="65" t="s">
        <v>50</v>
      </c>
      <c r="O3244" s="66" t="s">
        <v>52</v>
      </c>
      <c r="P3244" s="69"/>
      <c r="Q3244" s="55" t="str">
        <f t="shared" si="50"/>
        <v>Non-Lead</v>
      </c>
      <c r="R3244" s="70" t="s">
        <v>51</v>
      </c>
      <c r="S3244" s="70" t="s">
        <v>51</v>
      </c>
      <c r="T3244" s="70"/>
      <c r="U3244" s="71" t="s">
        <v>53</v>
      </c>
      <c r="V3244" s="71" t="s">
        <v>51</v>
      </c>
      <c r="W3244" s="71" t="s">
        <v>51</v>
      </c>
      <c r="X3244" s="71" t="s">
        <v>51</v>
      </c>
      <c r="Y3244" s="72" t="str">
        <f>IF((OR((AND('[1]PWS Information'!$E$10="CWS",U3244="Single Family Residence",Q3244="Lead")),
(AND('[1]PWS Information'!$E$10="CWS",U3244="Multiple Family Residence",'[1]PWS Information'!$E$11="Yes",Q3244="Lead")),
(AND('[1]PWS Information'!$E$10="NTNC",Q3244="Lead")))),"Tier 1",
IF((OR((AND('[1]PWS Information'!$E$10="CWS",U3244="Multiple Family Residence",'[1]PWS Information'!$E$11="No",Q3244="Lead")),
(AND('[1]PWS Information'!$E$10="CWS",U3244="Other",Q3244="Lead")),
(AND('[1]PWS Information'!$E$10="CWS",U3244="Building",Q3244="Lead")))),"Tier 2",
IF((OR((AND('[1]PWS Information'!$E$10="CWS",U3244="Single Family Residence",Q3244="Galvanized Requiring Replacement")),
(AND('[1]PWS Information'!$E$10="CWS",U3244="Single Family Residence",Q3244="Galvanized Requiring Replacement",R3244="Yes")),
(AND('[1]PWS Information'!$E$10="NTNC",Q3244="Galvanized Requiring Replacement")),
(AND('[1]PWS Information'!$E$10="NTNC",U3244="Single Family Residence",R3244="Yes")))),"Tier 3",
IF((OR((AND('[1]PWS Information'!$E$10="CWS",U3244="Single Family Residence",S3244="Yes",Q3244="Non-Lead", J3244="Non-Lead - Copper",L3244="Before 1989")),
(AND('[1]PWS Information'!$E$10="CWS",U3244="Single Family Residence",S3244="Yes",Q3244="Non-Lead", N3244="Non-Lead - Copper",O3244="Before 1989")))),"Tier 4",
IF((OR((AND('[1]PWS Information'!$E$10="NTNC",Q3244="Non-Lead")),
(AND('[1]PWS Information'!$E$10="CWS",Q3244="Non-Lead",S3244="")),
(AND('[1]PWS Information'!$E$10="CWS",Q3244="Non-Lead",S3244="No")),
(AND('[1]PWS Information'!$E$10="CWS",Q3244="Non-Lead",S3244="Don't Know")),
(AND('[1]PWS Information'!$E$10="CWS",Q3244="Non-Lead", J3244="Non-Lead - Copper", S3244="Yes", L3244="Between 1989 and 2014")),
(AND('[1]PWS Information'!$E$10="CWS",Q3244="Non-Lead", J3244="Non-Lead - Copper", S3244="Yes", L3244="After 2014")),
(AND('[1]PWS Information'!$E$10="CWS",Q3244="Non-Lead", J3244="Non-Lead - Copper", S3244="Yes", L3244="Unknown")),
(AND('[1]PWS Information'!$E$10="CWS",Q3244="Non-Lead", N3244="Non-Lead - Copper", S3244="Yes", O3244="Between 1989 and 2014")),
(AND('[1]PWS Information'!$E$10="CWS",Q3244="Non-Lead", N3244="Non-Lead - Copper", S3244="Yes", O3244="After 2014")),
(AND('[1]PWS Information'!$E$10="CWS",Q3244="Non-Lead", N3244="Non-Lead - Copper", S3244="Yes", O3244="Unknown")),
(AND('[1]PWS Information'!$E$10="CWS",Q3244="Unknown")),
(AND('[1]PWS Information'!$E$10="NTNC",Q3244="Unknown")))),"Tier 5",
"")))))</f>
        <v>Tier 5</v>
      </c>
      <c r="Z3244" s="71"/>
      <c r="AA3244" s="71"/>
    </row>
    <row r="3245" spans="1:27" ht="72" x14ac:dyDescent="0.3">
      <c r="A3245" s="1"/>
      <c r="B3245" s="70" t="s">
        <v>949</v>
      </c>
      <c r="C3245" s="60">
        <v>560</v>
      </c>
      <c r="D3245" s="61" t="s">
        <v>897</v>
      </c>
      <c r="E3245" s="61" t="s">
        <v>128</v>
      </c>
      <c r="F3245" s="61">
        <v>78640</v>
      </c>
      <c r="G3245" s="62" t="s">
        <v>915</v>
      </c>
      <c r="H3245" s="63">
        <v>29.981286099999998</v>
      </c>
      <c r="I3245" s="64">
        <v>-97.757494444444404</v>
      </c>
      <c r="J3245" s="65" t="s">
        <v>50</v>
      </c>
      <c r="K3245" s="66" t="s">
        <v>51</v>
      </c>
      <c r="L3245" s="62" t="s">
        <v>52</v>
      </c>
      <c r="M3245" s="69"/>
      <c r="N3245" s="65" t="s">
        <v>50</v>
      </c>
      <c r="O3245" s="66" t="s">
        <v>52</v>
      </c>
      <c r="P3245" s="69"/>
      <c r="Q3245" s="55" t="str">
        <f t="shared" si="50"/>
        <v>Non-Lead</v>
      </c>
      <c r="R3245" s="70" t="s">
        <v>51</v>
      </c>
      <c r="S3245" s="70" t="s">
        <v>51</v>
      </c>
      <c r="T3245" s="70"/>
      <c r="U3245" s="71" t="s">
        <v>53</v>
      </c>
      <c r="V3245" s="71" t="s">
        <v>51</v>
      </c>
      <c r="W3245" s="71" t="s">
        <v>51</v>
      </c>
      <c r="X3245" s="71" t="s">
        <v>51</v>
      </c>
      <c r="Y3245" s="72" t="str">
        <f>IF((OR((AND('[1]PWS Information'!$E$10="CWS",U3245="Single Family Residence",Q3245="Lead")),
(AND('[1]PWS Information'!$E$10="CWS",U3245="Multiple Family Residence",'[1]PWS Information'!$E$11="Yes",Q3245="Lead")),
(AND('[1]PWS Information'!$E$10="NTNC",Q3245="Lead")))),"Tier 1",
IF((OR((AND('[1]PWS Information'!$E$10="CWS",U3245="Multiple Family Residence",'[1]PWS Information'!$E$11="No",Q3245="Lead")),
(AND('[1]PWS Information'!$E$10="CWS",U3245="Other",Q3245="Lead")),
(AND('[1]PWS Information'!$E$10="CWS",U3245="Building",Q3245="Lead")))),"Tier 2",
IF((OR((AND('[1]PWS Information'!$E$10="CWS",U3245="Single Family Residence",Q3245="Galvanized Requiring Replacement")),
(AND('[1]PWS Information'!$E$10="CWS",U3245="Single Family Residence",Q3245="Galvanized Requiring Replacement",R3245="Yes")),
(AND('[1]PWS Information'!$E$10="NTNC",Q3245="Galvanized Requiring Replacement")),
(AND('[1]PWS Information'!$E$10="NTNC",U3245="Single Family Residence",R3245="Yes")))),"Tier 3",
IF((OR((AND('[1]PWS Information'!$E$10="CWS",U3245="Single Family Residence",S3245="Yes",Q3245="Non-Lead", J3245="Non-Lead - Copper",L3245="Before 1989")),
(AND('[1]PWS Information'!$E$10="CWS",U3245="Single Family Residence",S3245="Yes",Q3245="Non-Lead", N3245="Non-Lead - Copper",O3245="Before 1989")))),"Tier 4",
IF((OR((AND('[1]PWS Information'!$E$10="NTNC",Q3245="Non-Lead")),
(AND('[1]PWS Information'!$E$10="CWS",Q3245="Non-Lead",S3245="")),
(AND('[1]PWS Information'!$E$10="CWS",Q3245="Non-Lead",S3245="No")),
(AND('[1]PWS Information'!$E$10="CWS",Q3245="Non-Lead",S3245="Don't Know")),
(AND('[1]PWS Information'!$E$10="CWS",Q3245="Non-Lead", J3245="Non-Lead - Copper", S3245="Yes", L3245="Between 1989 and 2014")),
(AND('[1]PWS Information'!$E$10="CWS",Q3245="Non-Lead", J3245="Non-Lead - Copper", S3245="Yes", L3245="After 2014")),
(AND('[1]PWS Information'!$E$10="CWS",Q3245="Non-Lead", J3245="Non-Lead - Copper", S3245="Yes", L3245="Unknown")),
(AND('[1]PWS Information'!$E$10="CWS",Q3245="Non-Lead", N3245="Non-Lead - Copper", S3245="Yes", O3245="Between 1989 and 2014")),
(AND('[1]PWS Information'!$E$10="CWS",Q3245="Non-Lead", N3245="Non-Lead - Copper", S3245="Yes", O3245="After 2014")),
(AND('[1]PWS Information'!$E$10="CWS",Q3245="Non-Lead", N3245="Non-Lead - Copper", S3245="Yes", O3245="Unknown")),
(AND('[1]PWS Information'!$E$10="CWS",Q3245="Unknown")),
(AND('[1]PWS Information'!$E$10="NTNC",Q3245="Unknown")))),"Tier 5",
"")))))</f>
        <v>Tier 5</v>
      </c>
      <c r="Z3245" s="71"/>
      <c r="AA3245" s="71"/>
    </row>
    <row r="3246" spans="1:27" ht="72" x14ac:dyDescent="0.3">
      <c r="A3246" s="17"/>
      <c r="B3246" s="70" t="s">
        <v>950</v>
      </c>
      <c r="C3246" s="60">
        <v>570</v>
      </c>
      <c r="D3246" s="61" t="s">
        <v>897</v>
      </c>
      <c r="E3246" s="61" t="s">
        <v>128</v>
      </c>
      <c r="F3246" s="61">
        <v>78640</v>
      </c>
      <c r="G3246" s="62" t="s">
        <v>915</v>
      </c>
      <c r="H3246" s="63">
        <v>29.981069399999999</v>
      </c>
      <c r="I3246" s="64">
        <v>-97.757516666666604</v>
      </c>
      <c r="J3246" s="65" t="s">
        <v>50</v>
      </c>
      <c r="K3246" s="66" t="s">
        <v>51</v>
      </c>
      <c r="L3246" s="62" t="s">
        <v>52</v>
      </c>
      <c r="M3246" s="69"/>
      <c r="N3246" s="65" t="s">
        <v>50</v>
      </c>
      <c r="O3246" s="66" t="s">
        <v>52</v>
      </c>
      <c r="P3246" s="69"/>
      <c r="Q3246" s="55" t="str">
        <f t="shared" si="50"/>
        <v>Non-Lead</v>
      </c>
      <c r="R3246" s="70" t="s">
        <v>51</v>
      </c>
      <c r="S3246" s="70" t="s">
        <v>51</v>
      </c>
      <c r="T3246" s="70"/>
      <c r="U3246" s="71" t="s">
        <v>53</v>
      </c>
      <c r="V3246" s="71" t="s">
        <v>51</v>
      </c>
      <c r="W3246" s="71" t="s">
        <v>51</v>
      </c>
      <c r="X3246" s="71" t="s">
        <v>51</v>
      </c>
      <c r="Y3246" s="72" t="str">
        <f>IF((OR((AND('[1]PWS Information'!$E$10="CWS",U3246="Single Family Residence",Q3246="Lead")),
(AND('[1]PWS Information'!$E$10="CWS",U3246="Multiple Family Residence",'[1]PWS Information'!$E$11="Yes",Q3246="Lead")),
(AND('[1]PWS Information'!$E$10="NTNC",Q3246="Lead")))),"Tier 1",
IF((OR((AND('[1]PWS Information'!$E$10="CWS",U3246="Multiple Family Residence",'[1]PWS Information'!$E$11="No",Q3246="Lead")),
(AND('[1]PWS Information'!$E$10="CWS",U3246="Other",Q3246="Lead")),
(AND('[1]PWS Information'!$E$10="CWS",U3246="Building",Q3246="Lead")))),"Tier 2",
IF((OR((AND('[1]PWS Information'!$E$10="CWS",U3246="Single Family Residence",Q3246="Galvanized Requiring Replacement")),
(AND('[1]PWS Information'!$E$10="CWS",U3246="Single Family Residence",Q3246="Galvanized Requiring Replacement",R3246="Yes")),
(AND('[1]PWS Information'!$E$10="NTNC",Q3246="Galvanized Requiring Replacement")),
(AND('[1]PWS Information'!$E$10="NTNC",U3246="Single Family Residence",R3246="Yes")))),"Tier 3",
IF((OR((AND('[1]PWS Information'!$E$10="CWS",U3246="Single Family Residence",S3246="Yes",Q3246="Non-Lead", J3246="Non-Lead - Copper",L3246="Before 1989")),
(AND('[1]PWS Information'!$E$10="CWS",U3246="Single Family Residence",S3246="Yes",Q3246="Non-Lead", N3246="Non-Lead - Copper",O3246="Before 1989")))),"Tier 4",
IF((OR((AND('[1]PWS Information'!$E$10="NTNC",Q3246="Non-Lead")),
(AND('[1]PWS Information'!$E$10="CWS",Q3246="Non-Lead",S3246="")),
(AND('[1]PWS Information'!$E$10="CWS",Q3246="Non-Lead",S3246="No")),
(AND('[1]PWS Information'!$E$10="CWS",Q3246="Non-Lead",S3246="Don't Know")),
(AND('[1]PWS Information'!$E$10="CWS",Q3246="Non-Lead", J3246="Non-Lead - Copper", S3246="Yes", L3246="Between 1989 and 2014")),
(AND('[1]PWS Information'!$E$10="CWS",Q3246="Non-Lead", J3246="Non-Lead - Copper", S3246="Yes", L3246="After 2014")),
(AND('[1]PWS Information'!$E$10="CWS",Q3246="Non-Lead", J3246="Non-Lead - Copper", S3246="Yes", L3246="Unknown")),
(AND('[1]PWS Information'!$E$10="CWS",Q3246="Non-Lead", N3246="Non-Lead - Copper", S3246="Yes", O3246="Between 1989 and 2014")),
(AND('[1]PWS Information'!$E$10="CWS",Q3246="Non-Lead", N3246="Non-Lead - Copper", S3246="Yes", O3246="After 2014")),
(AND('[1]PWS Information'!$E$10="CWS",Q3246="Non-Lead", N3246="Non-Lead - Copper", S3246="Yes", O3246="Unknown")),
(AND('[1]PWS Information'!$E$10="CWS",Q3246="Unknown")),
(AND('[1]PWS Information'!$E$10="NTNC",Q3246="Unknown")))),"Tier 5",
"")))))</f>
        <v>Tier 5</v>
      </c>
      <c r="Z3246" s="71"/>
      <c r="AA3246" s="71"/>
    </row>
    <row r="3247" spans="1:27" ht="72" x14ac:dyDescent="0.3">
      <c r="A3247" s="1"/>
      <c r="B3247" s="70">
        <v>15657791</v>
      </c>
      <c r="C3247" s="60">
        <v>745</v>
      </c>
      <c r="D3247" s="61" t="s">
        <v>894</v>
      </c>
      <c r="E3247" s="61" t="s">
        <v>128</v>
      </c>
      <c r="F3247" s="61">
        <v>78640</v>
      </c>
      <c r="G3247" s="62" t="s">
        <v>915</v>
      </c>
      <c r="H3247" s="63">
        <v>29.981297600000001</v>
      </c>
      <c r="I3247" s="64">
        <v>-97.762210899999999</v>
      </c>
      <c r="J3247" s="65" t="s">
        <v>50</v>
      </c>
      <c r="K3247" s="66" t="s">
        <v>51</v>
      </c>
      <c r="L3247" s="62" t="s">
        <v>52</v>
      </c>
      <c r="M3247" s="69"/>
      <c r="N3247" s="65" t="s">
        <v>50</v>
      </c>
      <c r="O3247" s="66" t="s">
        <v>52</v>
      </c>
      <c r="P3247" s="69"/>
      <c r="Q3247" s="55" t="str">
        <f t="shared" si="50"/>
        <v>Non-Lead</v>
      </c>
      <c r="R3247" s="70" t="s">
        <v>51</v>
      </c>
      <c r="S3247" s="70" t="s">
        <v>51</v>
      </c>
      <c r="T3247" s="70"/>
      <c r="U3247" s="71" t="s">
        <v>53</v>
      </c>
      <c r="V3247" s="71" t="s">
        <v>51</v>
      </c>
      <c r="W3247" s="71" t="s">
        <v>51</v>
      </c>
      <c r="X3247" s="71" t="s">
        <v>51</v>
      </c>
      <c r="Y3247" s="72" t="str">
        <f>IF((OR((AND('[1]PWS Information'!$E$10="CWS",U3247="Single Family Residence",Q3247="Lead")),
(AND('[1]PWS Information'!$E$10="CWS",U3247="Multiple Family Residence",'[1]PWS Information'!$E$11="Yes",Q3247="Lead")),
(AND('[1]PWS Information'!$E$10="NTNC",Q3247="Lead")))),"Tier 1",
IF((OR((AND('[1]PWS Information'!$E$10="CWS",U3247="Multiple Family Residence",'[1]PWS Information'!$E$11="No",Q3247="Lead")),
(AND('[1]PWS Information'!$E$10="CWS",U3247="Other",Q3247="Lead")),
(AND('[1]PWS Information'!$E$10="CWS",U3247="Building",Q3247="Lead")))),"Tier 2",
IF((OR((AND('[1]PWS Information'!$E$10="CWS",U3247="Single Family Residence",Q3247="Galvanized Requiring Replacement")),
(AND('[1]PWS Information'!$E$10="CWS",U3247="Single Family Residence",Q3247="Galvanized Requiring Replacement",R3247="Yes")),
(AND('[1]PWS Information'!$E$10="NTNC",Q3247="Galvanized Requiring Replacement")),
(AND('[1]PWS Information'!$E$10="NTNC",U3247="Single Family Residence",R3247="Yes")))),"Tier 3",
IF((OR((AND('[1]PWS Information'!$E$10="CWS",U3247="Single Family Residence",S3247="Yes",Q3247="Non-Lead", J3247="Non-Lead - Copper",L3247="Before 1989")),
(AND('[1]PWS Information'!$E$10="CWS",U3247="Single Family Residence",S3247="Yes",Q3247="Non-Lead", N3247="Non-Lead - Copper",O3247="Before 1989")))),"Tier 4",
IF((OR((AND('[1]PWS Information'!$E$10="NTNC",Q3247="Non-Lead")),
(AND('[1]PWS Information'!$E$10="CWS",Q3247="Non-Lead",S3247="")),
(AND('[1]PWS Information'!$E$10="CWS",Q3247="Non-Lead",S3247="No")),
(AND('[1]PWS Information'!$E$10="CWS",Q3247="Non-Lead",S3247="Don't Know")),
(AND('[1]PWS Information'!$E$10="CWS",Q3247="Non-Lead", J3247="Non-Lead - Copper", S3247="Yes", L3247="Between 1989 and 2014")),
(AND('[1]PWS Information'!$E$10="CWS",Q3247="Non-Lead", J3247="Non-Lead - Copper", S3247="Yes", L3247="After 2014")),
(AND('[1]PWS Information'!$E$10="CWS",Q3247="Non-Lead", J3247="Non-Lead - Copper", S3247="Yes", L3247="Unknown")),
(AND('[1]PWS Information'!$E$10="CWS",Q3247="Non-Lead", N3247="Non-Lead - Copper", S3247="Yes", O3247="Between 1989 and 2014")),
(AND('[1]PWS Information'!$E$10="CWS",Q3247="Non-Lead", N3247="Non-Lead - Copper", S3247="Yes", O3247="After 2014")),
(AND('[1]PWS Information'!$E$10="CWS",Q3247="Non-Lead", N3247="Non-Lead - Copper", S3247="Yes", O3247="Unknown")),
(AND('[1]PWS Information'!$E$10="CWS",Q3247="Unknown")),
(AND('[1]PWS Information'!$E$10="NTNC",Q3247="Unknown")))),"Tier 5",
"")))))</f>
        <v>Tier 5</v>
      </c>
      <c r="Z3247" s="71"/>
      <c r="AA3247" s="71"/>
    </row>
    <row r="3248" spans="1:27" ht="72" x14ac:dyDescent="0.3">
      <c r="A3248" s="1"/>
      <c r="B3248" s="70" t="s">
        <v>951</v>
      </c>
      <c r="C3248" s="60">
        <v>750</v>
      </c>
      <c r="D3248" s="61" t="s">
        <v>894</v>
      </c>
      <c r="E3248" s="61" t="s">
        <v>128</v>
      </c>
      <c r="F3248" s="61">
        <v>78640</v>
      </c>
      <c r="G3248" s="62" t="s">
        <v>915</v>
      </c>
      <c r="H3248" s="63">
        <v>29.957718</v>
      </c>
      <c r="I3248" s="64">
        <v>-97.786113999999998</v>
      </c>
      <c r="J3248" s="65" t="s">
        <v>50</v>
      </c>
      <c r="K3248" s="66" t="s">
        <v>51</v>
      </c>
      <c r="L3248" s="62" t="s">
        <v>52</v>
      </c>
      <c r="M3248" s="69"/>
      <c r="N3248" s="65" t="s">
        <v>50</v>
      </c>
      <c r="O3248" s="66" t="s">
        <v>52</v>
      </c>
      <c r="P3248" s="69"/>
      <c r="Q3248" s="55" t="str">
        <f t="shared" si="50"/>
        <v>Non-Lead</v>
      </c>
      <c r="R3248" s="70" t="s">
        <v>51</v>
      </c>
      <c r="S3248" s="70" t="s">
        <v>51</v>
      </c>
      <c r="T3248" s="70"/>
      <c r="U3248" s="71" t="s">
        <v>53</v>
      </c>
      <c r="V3248" s="71" t="s">
        <v>51</v>
      </c>
      <c r="W3248" s="71" t="s">
        <v>51</v>
      </c>
      <c r="X3248" s="71" t="s">
        <v>51</v>
      </c>
      <c r="Y3248" s="72" t="str">
        <f>IF((OR((AND('[1]PWS Information'!$E$10="CWS",U3248="Single Family Residence",Q3248="Lead")),
(AND('[1]PWS Information'!$E$10="CWS",U3248="Multiple Family Residence",'[1]PWS Information'!$E$11="Yes",Q3248="Lead")),
(AND('[1]PWS Information'!$E$10="NTNC",Q3248="Lead")))),"Tier 1",
IF((OR((AND('[1]PWS Information'!$E$10="CWS",U3248="Multiple Family Residence",'[1]PWS Information'!$E$11="No",Q3248="Lead")),
(AND('[1]PWS Information'!$E$10="CWS",U3248="Other",Q3248="Lead")),
(AND('[1]PWS Information'!$E$10="CWS",U3248="Building",Q3248="Lead")))),"Tier 2",
IF((OR((AND('[1]PWS Information'!$E$10="CWS",U3248="Single Family Residence",Q3248="Galvanized Requiring Replacement")),
(AND('[1]PWS Information'!$E$10="CWS",U3248="Single Family Residence",Q3248="Galvanized Requiring Replacement",R3248="Yes")),
(AND('[1]PWS Information'!$E$10="NTNC",Q3248="Galvanized Requiring Replacement")),
(AND('[1]PWS Information'!$E$10="NTNC",U3248="Single Family Residence",R3248="Yes")))),"Tier 3",
IF((OR((AND('[1]PWS Information'!$E$10="CWS",U3248="Single Family Residence",S3248="Yes",Q3248="Non-Lead", J3248="Non-Lead - Copper",L3248="Before 1989")),
(AND('[1]PWS Information'!$E$10="CWS",U3248="Single Family Residence",S3248="Yes",Q3248="Non-Lead", N3248="Non-Lead - Copper",O3248="Before 1989")))),"Tier 4",
IF((OR((AND('[1]PWS Information'!$E$10="NTNC",Q3248="Non-Lead")),
(AND('[1]PWS Information'!$E$10="CWS",Q3248="Non-Lead",S3248="")),
(AND('[1]PWS Information'!$E$10="CWS",Q3248="Non-Lead",S3248="No")),
(AND('[1]PWS Information'!$E$10="CWS",Q3248="Non-Lead",S3248="Don't Know")),
(AND('[1]PWS Information'!$E$10="CWS",Q3248="Non-Lead", J3248="Non-Lead - Copper", S3248="Yes", L3248="Between 1989 and 2014")),
(AND('[1]PWS Information'!$E$10="CWS",Q3248="Non-Lead", J3248="Non-Lead - Copper", S3248="Yes", L3248="After 2014")),
(AND('[1]PWS Information'!$E$10="CWS",Q3248="Non-Lead", J3248="Non-Lead - Copper", S3248="Yes", L3248="Unknown")),
(AND('[1]PWS Information'!$E$10="CWS",Q3248="Non-Lead", N3248="Non-Lead - Copper", S3248="Yes", O3248="Between 1989 and 2014")),
(AND('[1]PWS Information'!$E$10="CWS",Q3248="Non-Lead", N3248="Non-Lead - Copper", S3248="Yes", O3248="After 2014")),
(AND('[1]PWS Information'!$E$10="CWS",Q3248="Non-Lead", N3248="Non-Lead - Copper", S3248="Yes", O3248="Unknown")),
(AND('[1]PWS Information'!$E$10="CWS",Q3248="Unknown")),
(AND('[1]PWS Information'!$E$10="NTNC",Q3248="Unknown")))),"Tier 5",
"")))))</f>
        <v>Tier 5</v>
      </c>
      <c r="Z3248" s="71"/>
      <c r="AA3248" s="71"/>
    </row>
    <row r="3249" spans="1:27" ht="72" x14ac:dyDescent="0.3">
      <c r="A3249" s="1"/>
      <c r="B3249" s="70">
        <v>1426179</v>
      </c>
      <c r="C3249" s="60" t="s">
        <v>952</v>
      </c>
      <c r="D3249" s="61" t="s">
        <v>953</v>
      </c>
      <c r="E3249" s="61" t="s">
        <v>128</v>
      </c>
      <c r="F3249" s="61">
        <v>78640</v>
      </c>
      <c r="G3249" s="62" t="s">
        <v>954</v>
      </c>
      <c r="H3249" s="63">
        <v>30.048345000000001</v>
      </c>
      <c r="I3249" s="64">
        <v>-98.144284999999996</v>
      </c>
      <c r="J3249" s="65" t="s">
        <v>50</v>
      </c>
      <c r="K3249" s="66" t="s">
        <v>51</v>
      </c>
      <c r="L3249" s="62" t="s">
        <v>52</v>
      </c>
      <c r="M3249" s="69"/>
      <c r="N3249" s="65" t="s">
        <v>50</v>
      </c>
      <c r="O3249" s="66" t="s">
        <v>52</v>
      </c>
      <c r="P3249" s="69"/>
      <c r="Q3249" s="55" t="str">
        <f t="shared" si="50"/>
        <v>Non-Lead</v>
      </c>
      <c r="R3249" s="70" t="s">
        <v>51</v>
      </c>
      <c r="S3249" s="70" t="s">
        <v>51</v>
      </c>
      <c r="T3249" s="70"/>
      <c r="U3249" s="71" t="s">
        <v>53</v>
      </c>
      <c r="V3249" s="71" t="s">
        <v>51</v>
      </c>
      <c r="W3249" s="71" t="s">
        <v>51</v>
      </c>
      <c r="X3249" s="71" t="s">
        <v>51</v>
      </c>
      <c r="Y3249" s="72" t="str">
        <f>IF((OR((AND('[1]PWS Information'!$E$10="CWS",U3249="Single Family Residence",Q3249="Lead")),
(AND('[1]PWS Information'!$E$10="CWS",U3249="Multiple Family Residence",'[1]PWS Information'!$E$11="Yes",Q3249="Lead")),
(AND('[1]PWS Information'!$E$10="NTNC",Q3249="Lead")))),"Tier 1",
IF((OR((AND('[1]PWS Information'!$E$10="CWS",U3249="Multiple Family Residence",'[1]PWS Information'!$E$11="No",Q3249="Lead")),
(AND('[1]PWS Information'!$E$10="CWS",U3249="Other",Q3249="Lead")),
(AND('[1]PWS Information'!$E$10="CWS",U3249="Building",Q3249="Lead")))),"Tier 2",
IF((OR((AND('[1]PWS Information'!$E$10="CWS",U3249="Single Family Residence",Q3249="Galvanized Requiring Replacement")),
(AND('[1]PWS Information'!$E$10="CWS",U3249="Single Family Residence",Q3249="Galvanized Requiring Replacement",R3249="Yes")),
(AND('[1]PWS Information'!$E$10="NTNC",Q3249="Galvanized Requiring Replacement")),
(AND('[1]PWS Information'!$E$10="NTNC",U3249="Single Family Residence",R3249="Yes")))),"Tier 3",
IF((OR((AND('[1]PWS Information'!$E$10="CWS",U3249="Single Family Residence",S3249="Yes",Q3249="Non-Lead", J3249="Non-Lead - Copper",L3249="Before 1989")),
(AND('[1]PWS Information'!$E$10="CWS",U3249="Single Family Residence",S3249="Yes",Q3249="Non-Lead", N3249="Non-Lead - Copper",O3249="Before 1989")))),"Tier 4",
IF((OR((AND('[1]PWS Information'!$E$10="NTNC",Q3249="Non-Lead")),
(AND('[1]PWS Information'!$E$10="CWS",Q3249="Non-Lead",S3249="")),
(AND('[1]PWS Information'!$E$10="CWS",Q3249="Non-Lead",S3249="No")),
(AND('[1]PWS Information'!$E$10="CWS",Q3249="Non-Lead",S3249="Don't Know")),
(AND('[1]PWS Information'!$E$10="CWS",Q3249="Non-Lead", J3249="Non-Lead - Copper", S3249="Yes", L3249="Between 1989 and 2014")),
(AND('[1]PWS Information'!$E$10="CWS",Q3249="Non-Lead", J3249="Non-Lead - Copper", S3249="Yes", L3249="After 2014")),
(AND('[1]PWS Information'!$E$10="CWS",Q3249="Non-Lead", J3249="Non-Lead - Copper", S3249="Yes", L3249="Unknown")),
(AND('[1]PWS Information'!$E$10="CWS",Q3249="Non-Lead", N3249="Non-Lead - Copper", S3249="Yes", O3249="Between 1989 and 2014")),
(AND('[1]PWS Information'!$E$10="CWS",Q3249="Non-Lead", N3249="Non-Lead - Copper", S3249="Yes", O3249="After 2014")),
(AND('[1]PWS Information'!$E$10="CWS",Q3249="Non-Lead", N3249="Non-Lead - Copper", S3249="Yes", O3249="Unknown")),
(AND('[1]PWS Information'!$E$10="CWS",Q3249="Unknown")),
(AND('[1]PWS Information'!$E$10="NTNC",Q3249="Unknown")))),"Tier 5",
"")))))</f>
        <v>Tier 5</v>
      </c>
      <c r="Z3249" s="71"/>
      <c r="AA3249" s="71"/>
    </row>
    <row r="3250" spans="1:27" ht="72" x14ac:dyDescent="0.3">
      <c r="A3250" s="17"/>
      <c r="B3250" s="70" t="s">
        <v>955</v>
      </c>
      <c r="C3250" s="60">
        <v>728</v>
      </c>
      <c r="D3250" s="61" t="s">
        <v>894</v>
      </c>
      <c r="E3250" s="61" t="s">
        <v>128</v>
      </c>
      <c r="F3250" s="61">
        <v>78640</v>
      </c>
      <c r="G3250" s="62" t="s">
        <v>915</v>
      </c>
      <c r="H3250" s="63">
        <v>29.957718</v>
      </c>
      <c r="I3250" s="64">
        <v>-97.786113999999998</v>
      </c>
      <c r="J3250" s="65" t="s">
        <v>50</v>
      </c>
      <c r="K3250" s="66" t="s">
        <v>51</v>
      </c>
      <c r="L3250" s="62" t="s">
        <v>52</v>
      </c>
      <c r="M3250" s="69"/>
      <c r="N3250" s="65" t="s">
        <v>50</v>
      </c>
      <c r="O3250" s="66" t="s">
        <v>52</v>
      </c>
      <c r="P3250" s="69"/>
      <c r="Q3250" s="55" t="str">
        <f t="shared" si="50"/>
        <v>Non-Lead</v>
      </c>
      <c r="R3250" s="70" t="s">
        <v>51</v>
      </c>
      <c r="S3250" s="70" t="s">
        <v>51</v>
      </c>
      <c r="T3250" s="70"/>
      <c r="U3250" s="71" t="s">
        <v>53</v>
      </c>
      <c r="V3250" s="71" t="s">
        <v>51</v>
      </c>
      <c r="W3250" s="71" t="s">
        <v>51</v>
      </c>
      <c r="X3250" s="71" t="s">
        <v>51</v>
      </c>
      <c r="Y3250" s="72" t="str">
        <f>IF((OR((AND('[1]PWS Information'!$E$10="CWS",U3250="Single Family Residence",Q3250="Lead")),
(AND('[1]PWS Information'!$E$10="CWS",U3250="Multiple Family Residence",'[1]PWS Information'!$E$11="Yes",Q3250="Lead")),
(AND('[1]PWS Information'!$E$10="NTNC",Q3250="Lead")))),"Tier 1",
IF((OR((AND('[1]PWS Information'!$E$10="CWS",U3250="Multiple Family Residence",'[1]PWS Information'!$E$11="No",Q3250="Lead")),
(AND('[1]PWS Information'!$E$10="CWS",U3250="Other",Q3250="Lead")),
(AND('[1]PWS Information'!$E$10="CWS",U3250="Building",Q3250="Lead")))),"Tier 2",
IF((OR((AND('[1]PWS Information'!$E$10="CWS",U3250="Single Family Residence",Q3250="Galvanized Requiring Replacement")),
(AND('[1]PWS Information'!$E$10="CWS",U3250="Single Family Residence",Q3250="Galvanized Requiring Replacement",R3250="Yes")),
(AND('[1]PWS Information'!$E$10="NTNC",Q3250="Galvanized Requiring Replacement")),
(AND('[1]PWS Information'!$E$10="NTNC",U3250="Single Family Residence",R3250="Yes")))),"Tier 3",
IF((OR((AND('[1]PWS Information'!$E$10="CWS",U3250="Single Family Residence",S3250="Yes",Q3250="Non-Lead", J3250="Non-Lead - Copper",L3250="Before 1989")),
(AND('[1]PWS Information'!$E$10="CWS",U3250="Single Family Residence",S3250="Yes",Q3250="Non-Lead", N3250="Non-Lead - Copper",O3250="Before 1989")))),"Tier 4",
IF((OR((AND('[1]PWS Information'!$E$10="NTNC",Q3250="Non-Lead")),
(AND('[1]PWS Information'!$E$10="CWS",Q3250="Non-Lead",S3250="")),
(AND('[1]PWS Information'!$E$10="CWS",Q3250="Non-Lead",S3250="No")),
(AND('[1]PWS Information'!$E$10="CWS",Q3250="Non-Lead",S3250="Don't Know")),
(AND('[1]PWS Information'!$E$10="CWS",Q3250="Non-Lead", J3250="Non-Lead - Copper", S3250="Yes", L3250="Between 1989 and 2014")),
(AND('[1]PWS Information'!$E$10="CWS",Q3250="Non-Lead", J3250="Non-Lead - Copper", S3250="Yes", L3250="After 2014")),
(AND('[1]PWS Information'!$E$10="CWS",Q3250="Non-Lead", J3250="Non-Lead - Copper", S3250="Yes", L3250="Unknown")),
(AND('[1]PWS Information'!$E$10="CWS",Q3250="Non-Lead", N3250="Non-Lead - Copper", S3250="Yes", O3250="Between 1989 and 2014")),
(AND('[1]PWS Information'!$E$10="CWS",Q3250="Non-Lead", N3250="Non-Lead - Copper", S3250="Yes", O3250="After 2014")),
(AND('[1]PWS Information'!$E$10="CWS",Q3250="Non-Lead", N3250="Non-Lead - Copper", S3250="Yes", O3250="Unknown")),
(AND('[1]PWS Information'!$E$10="CWS",Q3250="Unknown")),
(AND('[1]PWS Information'!$E$10="NTNC",Q3250="Unknown")))),"Tier 5",
"")))))</f>
        <v>Tier 5</v>
      </c>
      <c r="Z3250" s="71"/>
      <c r="AA3250" s="71"/>
    </row>
    <row r="3251" spans="1:27" ht="72" x14ac:dyDescent="0.3">
      <c r="A3251" s="1"/>
      <c r="B3251" s="70" t="s">
        <v>956</v>
      </c>
      <c r="C3251" s="60">
        <v>700</v>
      </c>
      <c r="D3251" s="61" t="s">
        <v>894</v>
      </c>
      <c r="E3251" s="61" t="s">
        <v>128</v>
      </c>
      <c r="F3251" s="61">
        <v>78640</v>
      </c>
      <c r="G3251" s="62" t="s">
        <v>915</v>
      </c>
      <c r="H3251" s="63">
        <v>30.488612</v>
      </c>
      <c r="I3251" s="64">
        <v>-97.666452000000007</v>
      </c>
      <c r="J3251" s="65" t="s">
        <v>50</v>
      </c>
      <c r="K3251" s="66" t="s">
        <v>51</v>
      </c>
      <c r="L3251" s="62" t="s">
        <v>52</v>
      </c>
      <c r="M3251" s="69"/>
      <c r="N3251" s="65" t="s">
        <v>50</v>
      </c>
      <c r="O3251" s="66" t="s">
        <v>52</v>
      </c>
      <c r="P3251" s="69"/>
      <c r="Q3251" s="55" t="str">
        <f t="shared" si="50"/>
        <v>Non-Lead</v>
      </c>
      <c r="R3251" s="70" t="s">
        <v>51</v>
      </c>
      <c r="S3251" s="70" t="s">
        <v>51</v>
      </c>
      <c r="T3251" s="70"/>
      <c r="U3251" s="71" t="s">
        <v>53</v>
      </c>
      <c r="V3251" s="71" t="s">
        <v>51</v>
      </c>
      <c r="W3251" s="71" t="s">
        <v>51</v>
      </c>
      <c r="X3251" s="71" t="s">
        <v>51</v>
      </c>
      <c r="Y3251" s="72" t="str">
        <f>IF((OR((AND('[1]PWS Information'!$E$10="CWS",U3251="Single Family Residence",Q3251="Lead")),
(AND('[1]PWS Information'!$E$10="CWS",U3251="Multiple Family Residence",'[1]PWS Information'!$E$11="Yes",Q3251="Lead")),
(AND('[1]PWS Information'!$E$10="NTNC",Q3251="Lead")))),"Tier 1",
IF((OR((AND('[1]PWS Information'!$E$10="CWS",U3251="Multiple Family Residence",'[1]PWS Information'!$E$11="No",Q3251="Lead")),
(AND('[1]PWS Information'!$E$10="CWS",U3251="Other",Q3251="Lead")),
(AND('[1]PWS Information'!$E$10="CWS",U3251="Building",Q3251="Lead")))),"Tier 2",
IF((OR((AND('[1]PWS Information'!$E$10="CWS",U3251="Single Family Residence",Q3251="Galvanized Requiring Replacement")),
(AND('[1]PWS Information'!$E$10="CWS",U3251="Single Family Residence",Q3251="Galvanized Requiring Replacement",R3251="Yes")),
(AND('[1]PWS Information'!$E$10="NTNC",Q3251="Galvanized Requiring Replacement")),
(AND('[1]PWS Information'!$E$10="NTNC",U3251="Single Family Residence",R3251="Yes")))),"Tier 3",
IF((OR((AND('[1]PWS Information'!$E$10="CWS",U3251="Single Family Residence",S3251="Yes",Q3251="Non-Lead", J3251="Non-Lead - Copper",L3251="Before 1989")),
(AND('[1]PWS Information'!$E$10="CWS",U3251="Single Family Residence",S3251="Yes",Q3251="Non-Lead", N3251="Non-Lead - Copper",O3251="Before 1989")))),"Tier 4",
IF((OR((AND('[1]PWS Information'!$E$10="NTNC",Q3251="Non-Lead")),
(AND('[1]PWS Information'!$E$10="CWS",Q3251="Non-Lead",S3251="")),
(AND('[1]PWS Information'!$E$10="CWS",Q3251="Non-Lead",S3251="No")),
(AND('[1]PWS Information'!$E$10="CWS",Q3251="Non-Lead",S3251="Don't Know")),
(AND('[1]PWS Information'!$E$10="CWS",Q3251="Non-Lead", J3251="Non-Lead - Copper", S3251="Yes", L3251="Between 1989 and 2014")),
(AND('[1]PWS Information'!$E$10="CWS",Q3251="Non-Lead", J3251="Non-Lead - Copper", S3251="Yes", L3251="After 2014")),
(AND('[1]PWS Information'!$E$10="CWS",Q3251="Non-Lead", J3251="Non-Lead - Copper", S3251="Yes", L3251="Unknown")),
(AND('[1]PWS Information'!$E$10="CWS",Q3251="Non-Lead", N3251="Non-Lead - Copper", S3251="Yes", O3251="Between 1989 and 2014")),
(AND('[1]PWS Information'!$E$10="CWS",Q3251="Non-Lead", N3251="Non-Lead - Copper", S3251="Yes", O3251="After 2014")),
(AND('[1]PWS Information'!$E$10="CWS",Q3251="Non-Lead", N3251="Non-Lead - Copper", S3251="Yes", O3251="Unknown")),
(AND('[1]PWS Information'!$E$10="CWS",Q3251="Unknown")),
(AND('[1]PWS Information'!$E$10="NTNC",Q3251="Unknown")))),"Tier 5",
"")))))</f>
        <v>Tier 5</v>
      </c>
      <c r="Z3251" s="71"/>
      <c r="AA3251" s="71"/>
    </row>
    <row r="3252" spans="1:27" ht="72" x14ac:dyDescent="0.3">
      <c r="A3252" s="1"/>
      <c r="B3252" s="70" t="s">
        <v>957</v>
      </c>
      <c r="C3252" s="60">
        <v>669</v>
      </c>
      <c r="D3252" s="61" t="s">
        <v>894</v>
      </c>
      <c r="E3252" s="61" t="s">
        <v>128</v>
      </c>
      <c r="F3252" s="61">
        <v>78640</v>
      </c>
      <c r="G3252" s="62" t="s">
        <v>915</v>
      </c>
      <c r="H3252" s="63">
        <v>30.688329</v>
      </c>
      <c r="I3252" s="64">
        <v>-97.681601000000001</v>
      </c>
      <c r="J3252" s="65" t="s">
        <v>50</v>
      </c>
      <c r="K3252" s="66" t="s">
        <v>51</v>
      </c>
      <c r="L3252" s="62" t="s">
        <v>52</v>
      </c>
      <c r="M3252" s="69"/>
      <c r="N3252" s="65" t="s">
        <v>50</v>
      </c>
      <c r="O3252" s="66" t="s">
        <v>52</v>
      </c>
      <c r="P3252" s="69"/>
      <c r="Q3252" s="55" t="str">
        <f t="shared" si="50"/>
        <v>Non-Lead</v>
      </c>
      <c r="R3252" s="70" t="s">
        <v>51</v>
      </c>
      <c r="S3252" s="70" t="s">
        <v>51</v>
      </c>
      <c r="T3252" s="70"/>
      <c r="U3252" s="71" t="s">
        <v>53</v>
      </c>
      <c r="V3252" s="71" t="s">
        <v>51</v>
      </c>
      <c r="W3252" s="71" t="s">
        <v>51</v>
      </c>
      <c r="X3252" s="71" t="s">
        <v>51</v>
      </c>
      <c r="Y3252" s="72" t="str">
        <f>IF((OR((AND('[1]PWS Information'!$E$10="CWS",U3252="Single Family Residence",Q3252="Lead")),
(AND('[1]PWS Information'!$E$10="CWS",U3252="Multiple Family Residence",'[1]PWS Information'!$E$11="Yes",Q3252="Lead")),
(AND('[1]PWS Information'!$E$10="NTNC",Q3252="Lead")))),"Tier 1",
IF((OR((AND('[1]PWS Information'!$E$10="CWS",U3252="Multiple Family Residence",'[1]PWS Information'!$E$11="No",Q3252="Lead")),
(AND('[1]PWS Information'!$E$10="CWS",U3252="Other",Q3252="Lead")),
(AND('[1]PWS Information'!$E$10="CWS",U3252="Building",Q3252="Lead")))),"Tier 2",
IF((OR((AND('[1]PWS Information'!$E$10="CWS",U3252="Single Family Residence",Q3252="Galvanized Requiring Replacement")),
(AND('[1]PWS Information'!$E$10="CWS",U3252="Single Family Residence",Q3252="Galvanized Requiring Replacement",R3252="Yes")),
(AND('[1]PWS Information'!$E$10="NTNC",Q3252="Galvanized Requiring Replacement")),
(AND('[1]PWS Information'!$E$10="NTNC",U3252="Single Family Residence",R3252="Yes")))),"Tier 3",
IF((OR((AND('[1]PWS Information'!$E$10="CWS",U3252="Single Family Residence",S3252="Yes",Q3252="Non-Lead", J3252="Non-Lead - Copper",L3252="Before 1989")),
(AND('[1]PWS Information'!$E$10="CWS",U3252="Single Family Residence",S3252="Yes",Q3252="Non-Lead", N3252="Non-Lead - Copper",O3252="Before 1989")))),"Tier 4",
IF((OR((AND('[1]PWS Information'!$E$10="NTNC",Q3252="Non-Lead")),
(AND('[1]PWS Information'!$E$10="CWS",Q3252="Non-Lead",S3252="")),
(AND('[1]PWS Information'!$E$10="CWS",Q3252="Non-Lead",S3252="No")),
(AND('[1]PWS Information'!$E$10="CWS",Q3252="Non-Lead",S3252="Don't Know")),
(AND('[1]PWS Information'!$E$10="CWS",Q3252="Non-Lead", J3252="Non-Lead - Copper", S3252="Yes", L3252="Between 1989 and 2014")),
(AND('[1]PWS Information'!$E$10="CWS",Q3252="Non-Lead", J3252="Non-Lead - Copper", S3252="Yes", L3252="After 2014")),
(AND('[1]PWS Information'!$E$10="CWS",Q3252="Non-Lead", J3252="Non-Lead - Copper", S3252="Yes", L3252="Unknown")),
(AND('[1]PWS Information'!$E$10="CWS",Q3252="Non-Lead", N3252="Non-Lead - Copper", S3252="Yes", O3252="Between 1989 and 2014")),
(AND('[1]PWS Information'!$E$10="CWS",Q3252="Non-Lead", N3252="Non-Lead - Copper", S3252="Yes", O3252="After 2014")),
(AND('[1]PWS Information'!$E$10="CWS",Q3252="Non-Lead", N3252="Non-Lead - Copper", S3252="Yes", O3252="Unknown")),
(AND('[1]PWS Information'!$E$10="CWS",Q3252="Unknown")),
(AND('[1]PWS Information'!$E$10="NTNC",Q3252="Unknown")))),"Tier 5",
"")))))</f>
        <v>Tier 5</v>
      </c>
      <c r="Z3252" s="71"/>
      <c r="AA3252" s="71"/>
    </row>
    <row r="3253" spans="1:27" ht="72" x14ac:dyDescent="0.3">
      <c r="A3253" s="1"/>
      <c r="B3253" s="70" t="s">
        <v>958</v>
      </c>
      <c r="C3253" s="60">
        <v>655</v>
      </c>
      <c r="D3253" s="61" t="s">
        <v>894</v>
      </c>
      <c r="E3253" s="61" t="s">
        <v>128</v>
      </c>
      <c r="F3253" s="61">
        <v>78640</v>
      </c>
      <c r="G3253" s="62" t="s">
        <v>915</v>
      </c>
      <c r="H3253" s="63">
        <v>29.957718</v>
      </c>
      <c r="I3253" s="64">
        <v>-97.786113999999998</v>
      </c>
      <c r="J3253" s="65" t="s">
        <v>50</v>
      </c>
      <c r="K3253" s="66" t="s">
        <v>51</v>
      </c>
      <c r="L3253" s="62" t="s">
        <v>52</v>
      </c>
      <c r="M3253" s="69"/>
      <c r="N3253" s="65" t="s">
        <v>50</v>
      </c>
      <c r="O3253" s="66" t="s">
        <v>52</v>
      </c>
      <c r="P3253" s="69"/>
      <c r="Q3253" s="55" t="str">
        <f t="shared" si="50"/>
        <v>Non-Lead</v>
      </c>
      <c r="R3253" s="70" t="s">
        <v>51</v>
      </c>
      <c r="S3253" s="70" t="s">
        <v>51</v>
      </c>
      <c r="T3253" s="70"/>
      <c r="U3253" s="71" t="s">
        <v>53</v>
      </c>
      <c r="V3253" s="71" t="s">
        <v>51</v>
      </c>
      <c r="W3253" s="71" t="s">
        <v>51</v>
      </c>
      <c r="X3253" s="71" t="s">
        <v>51</v>
      </c>
      <c r="Y3253" s="72" t="str">
        <f>IF((OR((AND('[1]PWS Information'!$E$10="CWS",U3253="Single Family Residence",Q3253="Lead")),
(AND('[1]PWS Information'!$E$10="CWS",U3253="Multiple Family Residence",'[1]PWS Information'!$E$11="Yes",Q3253="Lead")),
(AND('[1]PWS Information'!$E$10="NTNC",Q3253="Lead")))),"Tier 1",
IF((OR((AND('[1]PWS Information'!$E$10="CWS",U3253="Multiple Family Residence",'[1]PWS Information'!$E$11="No",Q3253="Lead")),
(AND('[1]PWS Information'!$E$10="CWS",U3253="Other",Q3253="Lead")),
(AND('[1]PWS Information'!$E$10="CWS",U3253="Building",Q3253="Lead")))),"Tier 2",
IF((OR((AND('[1]PWS Information'!$E$10="CWS",U3253="Single Family Residence",Q3253="Galvanized Requiring Replacement")),
(AND('[1]PWS Information'!$E$10="CWS",U3253="Single Family Residence",Q3253="Galvanized Requiring Replacement",R3253="Yes")),
(AND('[1]PWS Information'!$E$10="NTNC",Q3253="Galvanized Requiring Replacement")),
(AND('[1]PWS Information'!$E$10="NTNC",U3253="Single Family Residence",R3253="Yes")))),"Tier 3",
IF((OR((AND('[1]PWS Information'!$E$10="CWS",U3253="Single Family Residence",S3253="Yes",Q3253="Non-Lead", J3253="Non-Lead - Copper",L3253="Before 1989")),
(AND('[1]PWS Information'!$E$10="CWS",U3253="Single Family Residence",S3253="Yes",Q3253="Non-Lead", N3253="Non-Lead - Copper",O3253="Before 1989")))),"Tier 4",
IF((OR((AND('[1]PWS Information'!$E$10="NTNC",Q3253="Non-Lead")),
(AND('[1]PWS Information'!$E$10="CWS",Q3253="Non-Lead",S3253="")),
(AND('[1]PWS Information'!$E$10="CWS",Q3253="Non-Lead",S3253="No")),
(AND('[1]PWS Information'!$E$10="CWS",Q3253="Non-Lead",S3253="Don't Know")),
(AND('[1]PWS Information'!$E$10="CWS",Q3253="Non-Lead", J3253="Non-Lead - Copper", S3253="Yes", L3253="Between 1989 and 2014")),
(AND('[1]PWS Information'!$E$10="CWS",Q3253="Non-Lead", J3253="Non-Lead - Copper", S3253="Yes", L3253="After 2014")),
(AND('[1]PWS Information'!$E$10="CWS",Q3253="Non-Lead", J3253="Non-Lead - Copper", S3253="Yes", L3253="Unknown")),
(AND('[1]PWS Information'!$E$10="CWS",Q3253="Non-Lead", N3253="Non-Lead - Copper", S3253="Yes", O3253="Between 1989 and 2014")),
(AND('[1]PWS Information'!$E$10="CWS",Q3253="Non-Lead", N3253="Non-Lead - Copper", S3253="Yes", O3253="After 2014")),
(AND('[1]PWS Information'!$E$10="CWS",Q3253="Non-Lead", N3253="Non-Lead - Copper", S3253="Yes", O3253="Unknown")),
(AND('[1]PWS Information'!$E$10="CWS",Q3253="Unknown")),
(AND('[1]PWS Information'!$E$10="NTNC",Q3253="Unknown")))),"Tier 5",
"")))))</f>
        <v>Tier 5</v>
      </c>
      <c r="Z3253" s="71"/>
      <c r="AA3253" s="71"/>
    </row>
    <row r="3254" spans="1:27" ht="72" x14ac:dyDescent="0.3">
      <c r="A3254" s="17"/>
      <c r="B3254" s="70" t="s">
        <v>959</v>
      </c>
      <c r="C3254" s="60">
        <v>660</v>
      </c>
      <c r="D3254" s="61" t="s">
        <v>894</v>
      </c>
      <c r="E3254" s="61" t="s">
        <v>128</v>
      </c>
      <c r="F3254" s="61">
        <v>78640</v>
      </c>
      <c r="G3254" s="62" t="s">
        <v>915</v>
      </c>
      <c r="H3254" s="63">
        <v>30.727504</v>
      </c>
      <c r="I3254" s="64">
        <v>-97.729733999999993</v>
      </c>
      <c r="J3254" s="65" t="s">
        <v>50</v>
      </c>
      <c r="K3254" s="66" t="s">
        <v>51</v>
      </c>
      <c r="L3254" s="62" t="s">
        <v>52</v>
      </c>
      <c r="M3254" s="69"/>
      <c r="N3254" s="65" t="s">
        <v>50</v>
      </c>
      <c r="O3254" s="66" t="s">
        <v>52</v>
      </c>
      <c r="P3254" s="69"/>
      <c r="Q3254" s="55" t="str">
        <f t="shared" si="50"/>
        <v>Non-Lead</v>
      </c>
      <c r="R3254" s="70" t="s">
        <v>51</v>
      </c>
      <c r="S3254" s="70" t="s">
        <v>51</v>
      </c>
      <c r="T3254" s="70"/>
      <c r="U3254" s="71" t="s">
        <v>53</v>
      </c>
      <c r="V3254" s="71" t="s">
        <v>51</v>
      </c>
      <c r="W3254" s="71" t="s">
        <v>51</v>
      </c>
      <c r="X3254" s="71" t="s">
        <v>51</v>
      </c>
      <c r="Y3254" s="72" t="str">
        <f>IF((OR((AND('[1]PWS Information'!$E$10="CWS",U3254="Single Family Residence",Q3254="Lead")),
(AND('[1]PWS Information'!$E$10="CWS",U3254="Multiple Family Residence",'[1]PWS Information'!$E$11="Yes",Q3254="Lead")),
(AND('[1]PWS Information'!$E$10="NTNC",Q3254="Lead")))),"Tier 1",
IF((OR((AND('[1]PWS Information'!$E$10="CWS",U3254="Multiple Family Residence",'[1]PWS Information'!$E$11="No",Q3254="Lead")),
(AND('[1]PWS Information'!$E$10="CWS",U3254="Other",Q3254="Lead")),
(AND('[1]PWS Information'!$E$10="CWS",U3254="Building",Q3254="Lead")))),"Tier 2",
IF((OR((AND('[1]PWS Information'!$E$10="CWS",U3254="Single Family Residence",Q3254="Galvanized Requiring Replacement")),
(AND('[1]PWS Information'!$E$10="CWS",U3254="Single Family Residence",Q3254="Galvanized Requiring Replacement",R3254="Yes")),
(AND('[1]PWS Information'!$E$10="NTNC",Q3254="Galvanized Requiring Replacement")),
(AND('[1]PWS Information'!$E$10="NTNC",U3254="Single Family Residence",R3254="Yes")))),"Tier 3",
IF((OR((AND('[1]PWS Information'!$E$10="CWS",U3254="Single Family Residence",S3254="Yes",Q3254="Non-Lead", J3254="Non-Lead - Copper",L3254="Before 1989")),
(AND('[1]PWS Information'!$E$10="CWS",U3254="Single Family Residence",S3254="Yes",Q3254="Non-Lead", N3254="Non-Lead - Copper",O3254="Before 1989")))),"Tier 4",
IF((OR((AND('[1]PWS Information'!$E$10="NTNC",Q3254="Non-Lead")),
(AND('[1]PWS Information'!$E$10="CWS",Q3254="Non-Lead",S3254="")),
(AND('[1]PWS Information'!$E$10="CWS",Q3254="Non-Lead",S3254="No")),
(AND('[1]PWS Information'!$E$10="CWS",Q3254="Non-Lead",S3254="Don't Know")),
(AND('[1]PWS Information'!$E$10="CWS",Q3254="Non-Lead", J3254="Non-Lead - Copper", S3254="Yes", L3254="Between 1989 and 2014")),
(AND('[1]PWS Information'!$E$10="CWS",Q3254="Non-Lead", J3254="Non-Lead - Copper", S3254="Yes", L3254="After 2014")),
(AND('[1]PWS Information'!$E$10="CWS",Q3254="Non-Lead", J3254="Non-Lead - Copper", S3254="Yes", L3254="Unknown")),
(AND('[1]PWS Information'!$E$10="CWS",Q3254="Non-Lead", N3254="Non-Lead - Copper", S3254="Yes", O3254="Between 1989 and 2014")),
(AND('[1]PWS Information'!$E$10="CWS",Q3254="Non-Lead", N3254="Non-Lead - Copper", S3254="Yes", O3254="After 2014")),
(AND('[1]PWS Information'!$E$10="CWS",Q3254="Non-Lead", N3254="Non-Lead - Copper", S3254="Yes", O3254="Unknown")),
(AND('[1]PWS Information'!$E$10="CWS",Q3254="Unknown")),
(AND('[1]PWS Information'!$E$10="NTNC",Q3254="Unknown")))),"Tier 5",
"")))))</f>
        <v>Tier 5</v>
      </c>
      <c r="Z3254" s="71"/>
      <c r="AA3254" s="71"/>
    </row>
    <row r="3255" spans="1:27" ht="72" x14ac:dyDescent="0.3">
      <c r="A3255" s="1"/>
      <c r="B3255" s="70" t="s">
        <v>960</v>
      </c>
      <c r="C3255" s="60">
        <v>600</v>
      </c>
      <c r="D3255" s="61" t="s">
        <v>894</v>
      </c>
      <c r="E3255" s="61" t="s">
        <v>128</v>
      </c>
      <c r="F3255" s="61">
        <v>78640</v>
      </c>
      <c r="G3255" s="62" t="s">
        <v>915</v>
      </c>
      <c r="H3255" s="63">
        <v>30.538774</v>
      </c>
      <c r="I3255" s="64">
        <v>-97.845961000000003</v>
      </c>
      <c r="J3255" s="65" t="s">
        <v>50</v>
      </c>
      <c r="K3255" s="66" t="s">
        <v>51</v>
      </c>
      <c r="L3255" s="62" t="s">
        <v>52</v>
      </c>
      <c r="M3255" s="69"/>
      <c r="N3255" s="65" t="s">
        <v>50</v>
      </c>
      <c r="O3255" s="66" t="s">
        <v>52</v>
      </c>
      <c r="P3255" s="69"/>
      <c r="Q3255" s="55" t="str">
        <f t="shared" si="50"/>
        <v>Non-Lead</v>
      </c>
      <c r="R3255" s="70" t="s">
        <v>51</v>
      </c>
      <c r="S3255" s="70" t="s">
        <v>51</v>
      </c>
      <c r="T3255" s="70"/>
      <c r="U3255" s="71" t="s">
        <v>53</v>
      </c>
      <c r="V3255" s="71" t="s">
        <v>51</v>
      </c>
      <c r="W3255" s="71" t="s">
        <v>51</v>
      </c>
      <c r="X3255" s="71" t="s">
        <v>51</v>
      </c>
      <c r="Y3255" s="72" t="str">
        <f>IF((OR((AND('[1]PWS Information'!$E$10="CWS",U3255="Single Family Residence",Q3255="Lead")),
(AND('[1]PWS Information'!$E$10="CWS",U3255="Multiple Family Residence",'[1]PWS Information'!$E$11="Yes",Q3255="Lead")),
(AND('[1]PWS Information'!$E$10="NTNC",Q3255="Lead")))),"Tier 1",
IF((OR((AND('[1]PWS Information'!$E$10="CWS",U3255="Multiple Family Residence",'[1]PWS Information'!$E$11="No",Q3255="Lead")),
(AND('[1]PWS Information'!$E$10="CWS",U3255="Other",Q3255="Lead")),
(AND('[1]PWS Information'!$E$10="CWS",U3255="Building",Q3255="Lead")))),"Tier 2",
IF((OR((AND('[1]PWS Information'!$E$10="CWS",U3255="Single Family Residence",Q3255="Galvanized Requiring Replacement")),
(AND('[1]PWS Information'!$E$10="CWS",U3255="Single Family Residence",Q3255="Galvanized Requiring Replacement",R3255="Yes")),
(AND('[1]PWS Information'!$E$10="NTNC",Q3255="Galvanized Requiring Replacement")),
(AND('[1]PWS Information'!$E$10="NTNC",U3255="Single Family Residence",R3255="Yes")))),"Tier 3",
IF((OR((AND('[1]PWS Information'!$E$10="CWS",U3255="Single Family Residence",S3255="Yes",Q3255="Non-Lead", J3255="Non-Lead - Copper",L3255="Before 1989")),
(AND('[1]PWS Information'!$E$10="CWS",U3255="Single Family Residence",S3255="Yes",Q3255="Non-Lead", N3255="Non-Lead - Copper",O3255="Before 1989")))),"Tier 4",
IF((OR((AND('[1]PWS Information'!$E$10="NTNC",Q3255="Non-Lead")),
(AND('[1]PWS Information'!$E$10="CWS",Q3255="Non-Lead",S3255="")),
(AND('[1]PWS Information'!$E$10="CWS",Q3255="Non-Lead",S3255="No")),
(AND('[1]PWS Information'!$E$10="CWS",Q3255="Non-Lead",S3255="Don't Know")),
(AND('[1]PWS Information'!$E$10="CWS",Q3255="Non-Lead", J3255="Non-Lead - Copper", S3255="Yes", L3255="Between 1989 and 2014")),
(AND('[1]PWS Information'!$E$10="CWS",Q3255="Non-Lead", J3255="Non-Lead - Copper", S3255="Yes", L3255="After 2014")),
(AND('[1]PWS Information'!$E$10="CWS",Q3255="Non-Lead", J3255="Non-Lead - Copper", S3255="Yes", L3255="Unknown")),
(AND('[1]PWS Information'!$E$10="CWS",Q3255="Non-Lead", N3255="Non-Lead - Copper", S3255="Yes", O3255="Between 1989 and 2014")),
(AND('[1]PWS Information'!$E$10="CWS",Q3255="Non-Lead", N3255="Non-Lead - Copper", S3255="Yes", O3255="After 2014")),
(AND('[1]PWS Information'!$E$10="CWS",Q3255="Non-Lead", N3255="Non-Lead - Copper", S3255="Yes", O3255="Unknown")),
(AND('[1]PWS Information'!$E$10="CWS",Q3255="Unknown")),
(AND('[1]PWS Information'!$E$10="NTNC",Q3255="Unknown")))),"Tier 5",
"")))))</f>
        <v>Tier 5</v>
      </c>
      <c r="Z3255" s="71"/>
      <c r="AA3255" s="71"/>
    </row>
    <row r="3256" spans="1:27" ht="72" x14ac:dyDescent="0.3">
      <c r="A3256" s="1"/>
      <c r="B3256" s="70">
        <v>15658944</v>
      </c>
      <c r="C3256" s="60">
        <v>581</v>
      </c>
      <c r="D3256" s="61" t="s">
        <v>894</v>
      </c>
      <c r="E3256" s="61" t="s">
        <v>128</v>
      </c>
      <c r="F3256" s="61">
        <v>78640</v>
      </c>
      <c r="G3256" s="62" t="s">
        <v>915</v>
      </c>
      <c r="H3256" s="63">
        <v>29.880845000000001</v>
      </c>
      <c r="I3256" s="64">
        <v>-97.949404999999999</v>
      </c>
      <c r="J3256" s="65" t="s">
        <v>50</v>
      </c>
      <c r="K3256" s="66" t="s">
        <v>51</v>
      </c>
      <c r="L3256" s="62" t="s">
        <v>52</v>
      </c>
      <c r="M3256" s="69"/>
      <c r="N3256" s="65" t="s">
        <v>50</v>
      </c>
      <c r="O3256" s="66" t="s">
        <v>52</v>
      </c>
      <c r="P3256" s="69"/>
      <c r="Q3256" s="55" t="str">
        <f t="shared" si="50"/>
        <v>Non-Lead</v>
      </c>
      <c r="R3256" s="70" t="s">
        <v>51</v>
      </c>
      <c r="S3256" s="70" t="s">
        <v>51</v>
      </c>
      <c r="T3256" s="70"/>
      <c r="U3256" s="71" t="s">
        <v>53</v>
      </c>
      <c r="V3256" s="71" t="s">
        <v>51</v>
      </c>
      <c r="W3256" s="71" t="s">
        <v>51</v>
      </c>
      <c r="X3256" s="71" t="s">
        <v>51</v>
      </c>
      <c r="Y3256" s="72" t="str">
        <f>IF((OR((AND('[1]PWS Information'!$E$10="CWS",U3256="Single Family Residence",Q3256="Lead")),
(AND('[1]PWS Information'!$E$10="CWS",U3256="Multiple Family Residence",'[1]PWS Information'!$E$11="Yes",Q3256="Lead")),
(AND('[1]PWS Information'!$E$10="NTNC",Q3256="Lead")))),"Tier 1",
IF((OR((AND('[1]PWS Information'!$E$10="CWS",U3256="Multiple Family Residence",'[1]PWS Information'!$E$11="No",Q3256="Lead")),
(AND('[1]PWS Information'!$E$10="CWS",U3256="Other",Q3256="Lead")),
(AND('[1]PWS Information'!$E$10="CWS",U3256="Building",Q3256="Lead")))),"Tier 2",
IF((OR((AND('[1]PWS Information'!$E$10="CWS",U3256="Single Family Residence",Q3256="Galvanized Requiring Replacement")),
(AND('[1]PWS Information'!$E$10="CWS",U3256="Single Family Residence",Q3256="Galvanized Requiring Replacement",R3256="Yes")),
(AND('[1]PWS Information'!$E$10="NTNC",Q3256="Galvanized Requiring Replacement")),
(AND('[1]PWS Information'!$E$10="NTNC",U3256="Single Family Residence",R3256="Yes")))),"Tier 3",
IF((OR((AND('[1]PWS Information'!$E$10="CWS",U3256="Single Family Residence",S3256="Yes",Q3256="Non-Lead", J3256="Non-Lead - Copper",L3256="Before 1989")),
(AND('[1]PWS Information'!$E$10="CWS",U3256="Single Family Residence",S3256="Yes",Q3256="Non-Lead", N3256="Non-Lead - Copper",O3256="Before 1989")))),"Tier 4",
IF((OR((AND('[1]PWS Information'!$E$10="NTNC",Q3256="Non-Lead")),
(AND('[1]PWS Information'!$E$10="CWS",Q3256="Non-Lead",S3256="")),
(AND('[1]PWS Information'!$E$10="CWS",Q3256="Non-Lead",S3256="No")),
(AND('[1]PWS Information'!$E$10="CWS",Q3256="Non-Lead",S3256="Don't Know")),
(AND('[1]PWS Information'!$E$10="CWS",Q3256="Non-Lead", J3256="Non-Lead - Copper", S3256="Yes", L3256="Between 1989 and 2014")),
(AND('[1]PWS Information'!$E$10="CWS",Q3256="Non-Lead", J3256="Non-Lead - Copper", S3256="Yes", L3256="After 2014")),
(AND('[1]PWS Information'!$E$10="CWS",Q3256="Non-Lead", J3256="Non-Lead - Copper", S3256="Yes", L3256="Unknown")),
(AND('[1]PWS Information'!$E$10="CWS",Q3256="Non-Lead", N3256="Non-Lead - Copper", S3256="Yes", O3256="Between 1989 and 2014")),
(AND('[1]PWS Information'!$E$10="CWS",Q3256="Non-Lead", N3256="Non-Lead - Copper", S3256="Yes", O3256="After 2014")),
(AND('[1]PWS Information'!$E$10="CWS",Q3256="Non-Lead", N3256="Non-Lead - Copper", S3256="Yes", O3256="Unknown")),
(AND('[1]PWS Information'!$E$10="CWS",Q3256="Unknown")),
(AND('[1]PWS Information'!$E$10="NTNC",Q3256="Unknown")))),"Tier 5",
"")))))</f>
        <v>Tier 5</v>
      </c>
      <c r="Z3256" s="71"/>
      <c r="AA3256" s="71"/>
    </row>
    <row r="3257" spans="1:27" ht="72" x14ac:dyDescent="0.3">
      <c r="A3257" s="1"/>
      <c r="B3257" s="70" t="s">
        <v>961</v>
      </c>
      <c r="C3257" s="60">
        <v>535</v>
      </c>
      <c r="D3257" s="61" t="s">
        <v>894</v>
      </c>
      <c r="E3257" s="61" t="s">
        <v>128</v>
      </c>
      <c r="F3257" s="61">
        <v>78640</v>
      </c>
      <c r="G3257" s="62" t="s">
        <v>915</v>
      </c>
      <c r="H3257" s="63">
        <v>29.983044400000001</v>
      </c>
      <c r="I3257" s="64">
        <v>-97.760819444444394</v>
      </c>
      <c r="J3257" s="65" t="s">
        <v>50</v>
      </c>
      <c r="K3257" s="66" t="s">
        <v>51</v>
      </c>
      <c r="L3257" s="62" t="s">
        <v>52</v>
      </c>
      <c r="M3257" s="69"/>
      <c r="N3257" s="65" t="s">
        <v>50</v>
      </c>
      <c r="O3257" s="66" t="s">
        <v>52</v>
      </c>
      <c r="P3257" s="69"/>
      <c r="Q3257" s="55" t="str">
        <f t="shared" si="50"/>
        <v>Non-Lead</v>
      </c>
      <c r="R3257" s="70" t="s">
        <v>51</v>
      </c>
      <c r="S3257" s="70" t="s">
        <v>51</v>
      </c>
      <c r="T3257" s="70"/>
      <c r="U3257" s="71" t="s">
        <v>53</v>
      </c>
      <c r="V3257" s="71" t="s">
        <v>51</v>
      </c>
      <c r="W3257" s="71" t="s">
        <v>51</v>
      </c>
      <c r="X3257" s="71" t="s">
        <v>51</v>
      </c>
      <c r="Y3257" s="72" t="str">
        <f>IF((OR((AND('[1]PWS Information'!$E$10="CWS",U3257="Single Family Residence",Q3257="Lead")),
(AND('[1]PWS Information'!$E$10="CWS",U3257="Multiple Family Residence",'[1]PWS Information'!$E$11="Yes",Q3257="Lead")),
(AND('[1]PWS Information'!$E$10="NTNC",Q3257="Lead")))),"Tier 1",
IF((OR((AND('[1]PWS Information'!$E$10="CWS",U3257="Multiple Family Residence",'[1]PWS Information'!$E$11="No",Q3257="Lead")),
(AND('[1]PWS Information'!$E$10="CWS",U3257="Other",Q3257="Lead")),
(AND('[1]PWS Information'!$E$10="CWS",U3257="Building",Q3257="Lead")))),"Tier 2",
IF((OR((AND('[1]PWS Information'!$E$10="CWS",U3257="Single Family Residence",Q3257="Galvanized Requiring Replacement")),
(AND('[1]PWS Information'!$E$10="CWS",U3257="Single Family Residence",Q3257="Galvanized Requiring Replacement",R3257="Yes")),
(AND('[1]PWS Information'!$E$10="NTNC",Q3257="Galvanized Requiring Replacement")),
(AND('[1]PWS Information'!$E$10="NTNC",U3257="Single Family Residence",R3257="Yes")))),"Tier 3",
IF((OR((AND('[1]PWS Information'!$E$10="CWS",U3257="Single Family Residence",S3257="Yes",Q3257="Non-Lead", J3257="Non-Lead - Copper",L3257="Before 1989")),
(AND('[1]PWS Information'!$E$10="CWS",U3257="Single Family Residence",S3257="Yes",Q3257="Non-Lead", N3257="Non-Lead - Copper",O3257="Before 1989")))),"Tier 4",
IF((OR((AND('[1]PWS Information'!$E$10="NTNC",Q3257="Non-Lead")),
(AND('[1]PWS Information'!$E$10="CWS",Q3257="Non-Lead",S3257="")),
(AND('[1]PWS Information'!$E$10="CWS",Q3257="Non-Lead",S3257="No")),
(AND('[1]PWS Information'!$E$10="CWS",Q3257="Non-Lead",S3257="Don't Know")),
(AND('[1]PWS Information'!$E$10="CWS",Q3257="Non-Lead", J3257="Non-Lead - Copper", S3257="Yes", L3257="Between 1989 and 2014")),
(AND('[1]PWS Information'!$E$10="CWS",Q3257="Non-Lead", J3257="Non-Lead - Copper", S3257="Yes", L3257="After 2014")),
(AND('[1]PWS Information'!$E$10="CWS",Q3257="Non-Lead", J3257="Non-Lead - Copper", S3257="Yes", L3257="Unknown")),
(AND('[1]PWS Information'!$E$10="CWS",Q3257="Non-Lead", N3257="Non-Lead - Copper", S3257="Yes", O3257="Between 1989 and 2014")),
(AND('[1]PWS Information'!$E$10="CWS",Q3257="Non-Lead", N3257="Non-Lead - Copper", S3257="Yes", O3257="After 2014")),
(AND('[1]PWS Information'!$E$10="CWS",Q3257="Non-Lead", N3257="Non-Lead - Copper", S3257="Yes", O3257="Unknown")),
(AND('[1]PWS Information'!$E$10="CWS",Q3257="Unknown")),
(AND('[1]PWS Information'!$E$10="NTNC",Q3257="Unknown")))),"Tier 5",
"")))))</f>
        <v>Tier 5</v>
      </c>
      <c r="Z3257" s="71"/>
      <c r="AA3257" s="71"/>
    </row>
    <row r="3258" spans="1:27" ht="72" x14ac:dyDescent="0.3">
      <c r="A3258" s="17"/>
      <c r="B3258" s="70" t="s">
        <v>962</v>
      </c>
      <c r="C3258" s="60">
        <v>523</v>
      </c>
      <c r="D3258" s="61" t="s">
        <v>894</v>
      </c>
      <c r="E3258" s="61" t="s">
        <v>128</v>
      </c>
      <c r="F3258" s="61">
        <v>78640</v>
      </c>
      <c r="G3258" s="62" t="s">
        <v>915</v>
      </c>
      <c r="H3258" s="63">
        <v>29.983174999999999</v>
      </c>
      <c r="I3258" s="64">
        <v>-97.760713888888802</v>
      </c>
      <c r="J3258" s="65" t="s">
        <v>50</v>
      </c>
      <c r="K3258" s="66" t="s">
        <v>51</v>
      </c>
      <c r="L3258" s="62" t="s">
        <v>52</v>
      </c>
      <c r="M3258" s="69"/>
      <c r="N3258" s="65" t="s">
        <v>50</v>
      </c>
      <c r="O3258" s="66" t="s">
        <v>52</v>
      </c>
      <c r="P3258" s="69"/>
      <c r="Q3258" s="55" t="str">
        <f t="shared" si="50"/>
        <v>Non-Lead</v>
      </c>
      <c r="R3258" s="70" t="s">
        <v>51</v>
      </c>
      <c r="S3258" s="70" t="s">
        <v>51</v>
      </c>
      <c r="T3258" s="70"/>
      <c r="U3258" s="71" t="s">
        <v>53</v>
      </c>
      <c r="V3258" s="71" t="s">
        <v>51</v>
      </c>
      <c r="W3258" s="71" t="s">
        <v>51</v>
      </c>
      <c r="X3258" s="71" t="s">
        <v>51</v>
      </c>
      <c r="Y3258" s="72" t="str">
        <f>IF((OR((AND('[1]PWS Information'!$E$10="CWS",U3258="Single Family Residence",Q3258="Lead")),
(AND('[1]PWS Information'!$E$10="CWS",U3258="Multiple Family Residence",'[1]PWS Information'!$E$11="Yes",Q3258="Lead")),
(AND('[1]PWS Information'!$E$10="NTNC",Q3258="Lead")))),"Tier 1",
IF((OR((AND('[1]PWS Information'!$E$10="CWS",U3258="Multiple Family Residence",'[1]PWS Information'!$E$11="No",Q3258="Lead")),
(AND('[1]PWS Information'!$E$10="CWS",U3258="Other",Q3258="Lead")),
(AND('[1]PWS Information'!$E$10="CWS",U3258="Building",Q3258="Lead")))),"Tier 2",
IF((OR((AND('[1]PWS Information'!$E$10="CWS",U3258="Single Family Residence",Q3258="Galvanized Requiring Replacement")),
(AND('[1]PWS Information'!$E$10="CWS",U3258="Single Family Residence",Q3258="Galvanized Requiring Replacement",R3258="Yes")),
(AND('[1]PWS Information'!$E$10="NTNC",Q3258="Galvanized Requiring Replacement")),
(AND('[1]PWS Information'!$E$10="NTNC",U3258="Single Family Residence",R3258="Yes")))),"Tier 3",
IF((OR((AND('[1]PWS Information'!$E$10="CWS",U3258="Single Family Residence",S3258="Yes",Q3258="Non-Lead", J3258="Non-Lead - Copper",L3258="Before 1989")),
(AND('[1]PWS Information'!$E$10="CWS",U3258="Single Family Residence",S3258="Yes",Q3258="Non-Lead", N3258="Non-Lead - Copper",O3258="Before 1989")))),"Tier 4",
IF((OR((AND('[1]PWS Information'!$E$10="NTNC",Q3258="Non-Lead")),
(AND('[1]PWS Information'!$E$10="CWS",Q3258="Non-Lead",S3258="")),
(AND('[1]PWS Information'!$E$10="CWS",Q3258="Non-Lead",S3258="No")),
(AND('[1]PWS Information'!$E$10="CWS",Q3258="Non-Lead",S3258="Don't Know")),
(AND('[1]PWS Information'!$E$10="CWS",Q3258="Non-Lead", J3258="Non-Lead - Copper", S3258="Yes", L3258="Between 1989 and 2014")),
(AND('[1]PWS Information'!$E$10="CWS",Q3258="Non-Lead", J3258="Non-Lead - Copper", S3258="Yes", L3258="After 2014")),
(AND('[1]PWS Information'!$E$10="CWS",Q3258="Non-Lead", J3258="Non-Lead - Copper", S3258="Yes", L3258="Unknown")),
(AND('[1]PWS Information'!$E$10="CWS",Q3258="Non-Lead", N3258="Non-Lead - Copper", S3258="Yes", O3258="Between 1989 and 2014")),
(AND('[1]PWS Information'!$E$10="CWS",Q3258="Non-Lead", N3258="Non-Lead - Copper", S3258="Yes", O3258="After 2014")),
(AND('[1]PWS Information'!$E$10="CWS",Q3258="Non-Lead", N3258="Non-Lead - Copper", S3258="Yes", O3258="Unknown")),
(AND('[1]PWS Information'!$E$10="CWS",Q3258="Unknown")),
(AND('[1]PWS Information'!$E$10="NTNC",Q3258="Unknown")))),"Tier 5",
"")))))</f>
        <v>Tier 5</v>
      </c>
      <c r="Z3258" s="71"/>
      <c r="AA3258" s="71"/>
    </row>
    <row r="3259" spans="1:27" ht="72" x14ac:dyDescent="0.3">
      <c r="A3259" s="1"/>
      <c r="B3259" s="70">
        <v>15951766</v>
      </c>
      <c r="C3259" s="60">
        <v>507</v>
      </c>
      <c r="D3259" s="61" t="s">
        <v>894</v>
      </c>
      <c r="E3259" s="61" t="s">
        <v>128</v>
      </c>
      <c r="F3259" s="61">
        <v>78640</v>
      </c>
      <c r="G3259" s="62" t="s">
        <v>915</v>
      </c>
      <c r="H3259" s="63">
        <v>29.983356000000001</v>
      </c>
      <c r="I3259" s="64">
        <v>-97.760506000000007</v>
      </c>
      <c r="J3259" s="65" t="s">
        <v>50</v>
      </c>
      <c r="K3259" s="66" t="s">
        <v>51</v>
      </c>
      <c r="L3259" s="62" t="s">
        <v>52</v>
      </c>
      <c r="M3259" s="69"/>
      <c r="N3259" s="65" t="s">
        <v>50</v>
      </c>
      <c r="O3259" s="66" t="s">
        <v>52</v>
      </c>
      <c r="P3259" s="69"/>
      <c r="Q3259" s="55" t="str">
        <f t="shared" si="50"/>
        <v>Non-Lead</v>
      </c>
      <c r="R3259" s="70" t="s">
        <v>51</v>
      </c>
      <c r="S3259" s="70" t="s">
        <v>51</v>
      </c>
      <c r="T3259" s="70"/>
      <c r="U3259" s="71" t="s">
        <v>53</v>
      </c>
      <c r="V3259" s="71" t="s">
        <v>51</v>
      </c>
      <c r="W3259" s="71" t="s">
        <v>51</v>
      </c>
      <c r="X3259" s="71" t="s">
        <v>51</v>
      </c>
      <c r="Y3259" s="72" t="str">
        <f>IF((OR((AND('[1]PWS Information'!$E$10="CWS",U3259="Single Family Residence",Q3259="Lead")),
(AND('[1]PWS Information'!$E$10="CWS",U3259="Multiple Family Residence",'[1]PWS Information'!$E$11="Yes",Q3259="Lead")),
(AND('[1]PWS Information'!$E$10="NTNC",Q3259="Lead")))),"Tier 1",
IF((OR((AND('[1]PWS Information'!$E$10="CWS",U3259="Multiple Family Residence",'[1]PWS Information'!$E$11="No",Q3259="Lead")),
(AND('[1]PWS Information'!$E$10="CWS",U3259="Other",Q3259="Lead")),
(AND('[1]PWS Information'!$E$10="CWS",U3259="Building",Q3259="Lead")))),"Tier 2",
IF((OR((AND('[1]PWS Information'!$E$10="CWS",U3259="Single Family Residence",Q3259="Galvanized Requiring Replacement")),
(AND('[1]PWS Information'!$E$10="CWS",U3259="Single Family Residence",Q3259="Galvanized Requiring Replacement",R3259="Yes")),
(AND('[1]PWS Information'!$E$10="NTNC",Q3259="Galvanized Requiring Replacement")),
(AND('[1]PWS Information'!$E$10="NTNC",U3259="Single Family Residence",R3259="Yes")))),"Tier 3",
IF((OR((AND('[1]PWS Information'!$E$10="CWS",U3259="Single Family Residence",S3259="Yes",Q3259="Non-Lead", J3259="Non-Lead - Copper",L3259="Before 1989")),
(AND('[1]PWS Information'!$E$10="CWS",U3259="Single Family Residence",S3259="Yes",Q3259="Non-Lead", N3259="Non-Lead - Copper",O3259="Before 1989")))),"Tier 4",
IF((OR((AND('[1]PWS Information'!$E$10="NTNC",Q3259="Non-Lead")),
(AND('[1]PWS Information'!$E$10="CWS",Q3259="Non-Lead",S3259="")),
(AND('[1]PWS Information'!$E$10="CWS",Q3259="Non-Lead",S3259="No")),
(AND('[1]PWS Information'!$E$10="CWS",Q3259="Non-Lead",S3259="Don't Know")),
(AND('[1]PWS Information'!$E$10="CWS",Q3259="Non-Lead", J3259="Non-Lead - Copper", S3259="Yes", L3259="Between 1989 and 2014")),
(AND('[1]PWS Information'!$E$10="CWS",Q3259="Non-Lead", J3259="Non-Lead - Copper", S3259="Yes", L3259="After 2014")),
(AND('[1]PWS Information'!$E$10="CWS",Q3259="Non-Lead", J3259="Non-Lead - Copper", S3259="Yes", L3259="Unknown")),
(AND('[1]PWS Information'!$E$10="CWS",Q3259="Non-Lead", N3259="Non-Lead - Copper", S3259="Yes", O3259="Between 1989 and 2014")),
(AND('[1]PWS Information'!$E$10="CWS",Q3259="Non-Lead", N3259="Non-Lead - Copper", S3259="Yes", O3259="After 2014")),
(AND('[1]PWS Information'!$E$10="CWS",Q3259="Non-Lead", N3259="Non-Lead - Copper", S3259="Yes", O3259="Unknown")),
(AND('[1]PWS Information'!$E$10="CWS",Q3259="Unknown")),
(AND('[1]PWS Information'!$E$10="NTNC",Q3259="Unknown")))),"Tier 5",
"")))))</f>
        <v>Tier 5</v>
      </c>
      <c r="Z3259" s="71"/>
      <c r="AA3259" s="71"/>
    </row>
    <row r="3260" spans="1:27" ht="72" x14ac:dyDescent="0.3">
      <c r="A3260" s="1"/>
      <c r="B3260" s="70" t="s">
        <v>963</v>
      </c>
      <c r="C3260" s="60">
        <v>512</v>
      </c>
      <c r="D3260" s="61" t="s">
        <v>894</v>
      </c>
      <c r="E3260" s="61" t="s">
        <v>128</v>
      </c>
      <c r="F3260" s="61">
        <v>78640</v>
      </c>
      <c r="G3260" s="62" t="s">
        <v>915</v>
      </c>
      <c r="H3260" s="63">
        <v>29.9838056</v>
      </c>
      <c r="I3260" s="64">
        <v>-97.760861111111097</v>
      </c>
      <c r="J3260" s="65" t="s">
        <v>50</v>
      </c>
      <c r="K3260" s="66" t="s">
        <v>51</v>
      </c>
      <c r="L3260" s="62" t="s">
        <v>52</v>
      </c>
      <c r="M3260" s="69"/>
      <c r="N3260" s="65" t="s">
        <v>50</v>
      </c>
      <c r="O3260" s="66" t="s">
        <v>52</v>
      </c>
      <c r="P3260" s="69"/>
      <c r="Q3260" s="55" t="str">
        <f t="shared" si="50"/>
        <v>Non-Lead</v>
      </c>
      <c r="R3260" s="70" t="s">
        <v>51</v>
      </c>
      <c r="S3260" s="70" t="s">
        <v>51</v>
      </c>
      <c r="T3260" s="70"/>
      <c r="U3260" s="71" t="s">
        <v>53</v>
      </c>
      <c r="V3260" s="71" t="s">
        <v>51</v>
      </c>
      <c r="W3260" s="71" t="s">
        <v>51</v>
      </c>
      <c r="X3260" s="71" t="s">
        <v>51</v>
      </c>
      <c r="Y3260" s="72" t="str">
        <f>IF((OR((AND('[1]PWS Information'!$E$10="CWS",U3260="Single Family Residence",Q3260="Lead")),
(AND('[1]PWS Information'!$E$10="CWS",U3260="Multiple Family Residence",'[1]PWS Information'!$E$11="Yes",Q3260="Lead")),
(AND('[1]PWS Information'!$E$10="NTNC",Q3260="Lead")))),"Tier 1",
IF((OR((AND('[1]PWS Information'!$E$10="CWS",U3260="Multiple Family Residence",'[1]PWS Information'!$E$11="No",Q3260="Lead")),
(AND('[1]PWS Information'!$E$10="CWS",U3260="Other",Q3260="Lead")),
(AND('[1]PWS Information'!$E$10="CWS",U3260="Building",Q3260="Lead")))),"Tier 2",
IF((OR((AND('[1]PWS Information'!$E$10="CWS",U3260="Single Family Residence",Q3260="Galvanized Requiring Replacement")),
(AND('[1]PWS Information'!$E$10="CWS",U3260="Single Family Residence",Q3260="Galvanized Requiring Replacement",R3260="Yes")),
(AND('[1]PWS Information'!$E$10="NTNC",Q3260="Galvanized Requiring Replacement")),
(AND('[1]PWS Information'!$E$10="NTNC",U3260="Single Family Residence",R3260="Yes")))),"Tier 3",
IF((OR((AND('[1]PWS Information'!$E$10="CWS",U3260="Single Family Residence",S3260="Yes",Q3260="Non-Lead", J3260="Non-Lead - Copper",L3260="Before 1989")),
(AND('[1]PWS Information'!$E$10="CWS",U3260="Single Family Residence",S3260="Yes",Q3260="Non-Lead", N3260="Non-Lead - Copper",O3260="Before 1989")))),"Tier 4",
IF((OR((AND('[1]PWS Information'!$E$10="NTNC",Q3260="Non-Lead")),
(AND('[1]PWS Information'!$E$10="CWS",Q3260="Non-Lead",S3260="")),
(AND('[1]PWS Information'!$E$10="CWS",Q3260="Non-Lead",S3260="No")),
(AND('[1]PWS Information'!$E$10="CWS",Q3260="Non-Lead",S3260="Don't Know")),
(AND('[1]PWS Information'!$E$10="CWS",Q3260="Non-Lead", J3260="Non-Lead - Copper", S3260="Yes", L3260="Between 1989 and 2014")),
(AND('[1]PWS Information'!$E$10="CWS",Q3260="Non-Lead", J3260="Non-Lead - Copper", S3260="Yes", L3260="After 2014")),
(AND('[1]PWS Information'!$E$10="CWS",Q3260="Non-Lead", J3260="Non-Lead - Copper", S3260="Yes", L3260="Unknown")),
(AND('[1]PWS Information'!$E$10="CWS",Q3260="Non-Lead", N3260="Non-Lead - Copper", S3260="Yes", O3260="Between 1989 and 2014")),
(AND('[1]PWS Information'!$E$10="CWS",Q3260="Non-Lead", N3260="Non-Lead - Copper", S3260="Yes", O3260="After 2014")),
(AND('[1]PWS Information'!$E$10="CWS",Q3260="Non-Lead", N3260="Non-Lead - Copper", S3260="Yes", O3260="Unknown")),
(AND('[1]PWS Information'!$E$10="CWS",Q3260="Unknown")),
(AND('[1]PWS Information'!$E$10="NTNC",Q3260="Unknown")))),"Tier 5",
"")))))</f>
        <v>Tier 5</v>
      </c>
      <c r="Z3260" s="71"/>
      <c r="AA3260" s="71"/>
    </row>
    <row r="3261" spans="1:27" ht="72" x14ac:dyDescent="0.3">
      <c r="A3261" s="1"/>
      <c r="B3261" s="70" t="s">
        <v>964</v>
      </c>
      <c r="C3261" s="60">
        <v>491</v>
      </c>
      <c r="D3261" s="61" t="s">
        <v>894</v>
      </c>
      <c r="E3261" s="61" t="s">
        <v>128</v>
      </c>
      <c r="F3261" s="61">
        <v>78640</v>
      </c>
      <c r="G3261" s="62" t="s">
        <v>915</v>
      </c>
      <c r="H3261" s="63">
        <v>29.9835083</v>
      </c>
      <c r="I3261" s="64">
        <v>-97.760408333333302</v>
      </c>
      <c r="J3261" s="65" t="s">
        <v>50</v>
      </c>
      <c r="K3261" s="66" t="s">
        <v>51</v>
      </c>
      <c r="L3261" s="62" t="s">
        <v>52</v>
      </c>
      <c r="M3261" s="69"/>
      <c r="N3261" s="65" t="s">
        <v>50</v>
      </c>
      <c r="O3261" s="66" t="s">
        <v>52</v>
      </c>
      <c r="P3261" s="69"/>
      <c r="Q3261" s="55" t="str">
        <f t="shared" si="50"/>
        <v>Non-Lead</v>
      </c>
      <c r="R3261" s="70" t="s">
        <v>51</v>
      </c>
      <c r="S3261" s="70" t="s">
        <v>51</v>
      </c>
      <c r="T3261" s="70"/>
      <c r="U3261" s="71" t="s">
        <v>53</v>
      </c>
      <c r="V3261" s="71" t="s">
        <v>51</v>
      </c>
      <c r="W3261" s="71" t="s">
        <v>51</v>
      </c>
      <c r="X3261" s="71" t="s">
        <v>51</v>
      </c>
      <c r="Y3261" s="72" t="str">
        <f>IF((OR((AND('[1]PWS Information'!$E$10="CWS",U3261="Single Family Residence",Q3261="Lead")),
(AND('[1]PWS Information'!$E$10="CWS",U3261="Multiple Family Residence",'[1]PWS Information'!$E$11="Yes",Q3261="Lead")),
(AND('[1]PWS Information'!$E$10="NTNC",Q3261="Lead")))),"Tier 1",
IF((OR((AND('[1]PWS Information'!$E$10="CWS",U3261="Multiple Family Residence",'[1]PWS Information'!$E$11="No",Q3261="Lead")),
(AND('[1]PWS Information'!$E$10="CWS",U3261="Other",Q3261="Lead")),
(AND('[1]PWS Information'!$E$10="CWS",U3261="Building",Q3261="Lead")))),"Tier 2",
IF((OR((AND('[1]PWS Information'!$E$10="CWS",U3261="Single Family Residence",Q3261="Galvanized Requiring Replacement")),
(AND('[1]PWS Information'!$E$10="CWS",U3261="Single Family Residence",Q3261="Galvanized Requiring Replacement",R3261="Yes")),
(AND('[1]PWS Information'!$E$10="NTNC",Q3261="Galvanized Requiring Replacement")),
(AND('[1]PWS Information'!$E$10="NTNC",U3261="Single Family Residence",R3261="Yes")))),"Tier 3",
IF((OR((AND('[1]PWS Information'!$E$10="CWS",U3261="Single Family Residence",S3261="Yes",Q3261="Non-Lead", J3261="Non-Lead - Copper",L3261="Before 1989")),
(AND('[1]PWS Information'!$E$10="CWS",U3261="Single Family Residence",S3261="Yes",Q3261="Non-Lead", N3261="Non-Lead - Copper",O3261="Before 1989")))),"Tier 4",
IF((OR((AND('[1]PWS Information'!$E$10="NTNC",Q3261="Non-Lead")),
(AND('[1]PWS Information'!$E$10="CWS",Q3261="Non-Lead",S3261="")),
(AND('[1]PWS Information'!$E$10="CWS",Q3261="Non-Lead",S3261="No")),
(AND('[1]PWS Information'!$E$10="CWS",Q3261="Non-Lead",S3261="Don't Know")),
(AND('[1]PWS Information'!$E$10="CWS",Q3261="Non-Lead", J3261="Non-Lead - Copper", S3261="Yes", L3261="Between 1989 and 2014")),
(AND('[1]PWS Information'!$E$10="CWS",Q3261="Non-Lead", J3261="Non-Lead - Copper", S3261="Yes", L3261="After 2014")),
(AND('[1]PWS Information'!$E$10="CWS",Q3261="Non-Lead", J3261="Non-Lead - Copper", S3261="Yes", L3261="Unknown")),
(AND('[1]PWS Information'!$E$10="CWS",Q3261="Non-Lead", N3261="Non-Lead - Copper", S3261="Yes", O3261="Between 1989 and 2014")),
(AND('[1]PWS Information'!$E$10="CWS",Q3261="Non-Lead", N3261="Non-Lead - Copper", S3261="Yes", O3261="After 2014")),
(AND('[1]PWS Information'!$E$10="CWS",Q3261="Non-Lead", N3261="Non-Lead - Copper", S3261="Yes", O3261="Unknown")),
(AND('[1]PWS Information'!$E$10="CWS",Q3261="Unknown")),
(AND('[1]PWS Information'!$E$10="NTNC",Q3261="Unknown")))),"Tier 5",
"")))))</f>
        <v>Tier 5</v>
      </c>
      <c r="Z3261" s="71"/>
      <c r="AA3261" s="71"/>
    </row>
    <row r="3262" spans="1:27" ht="72" x14ac:dyDescent="0.3">
      <c r="A3262" s="17"/>
      <c r="B3262" s="70" t="s">
        <v>965</v>
      </c>
      <c r="C3262" s="60">
        <v>475</v>
      </c>
      <c r="D3262" s="61" t="s">
        <v>894</v>
      </c>
      <c r="E3262" s="61" t="s">
        <v>128</v>
      </c>
      <c r="F3262" s="61">
        <v>78640</v>
      </c>
      <c r="G3262" s="62" t="s">
        <v>915</v>
      </c>
      <c r="H3262" s="63">
        <v>29.983533300000001</v>
      </c>
      <c r="I3262" s="64">
        <v>-97.760105555555498</v>
      </c>
      <c r="J3262" s="65" t="s">
        <v>50</v>
      </c>
      <c r="K3262" s="66" t="s">
        <v>51</v>
      </c>
      <c r="L3262" s="62" t="s">
        <v>52</v>
      </c>
      <c r="M3262" s="69"/>
      <c r="N3262" s="65" t="s">
        <v>50</v>
      </c>
      <c r="O3262" s="66" t="s">
        <v>52</v>
      </c>
      <c r="P3262" s="69"/>
      <c r="Q3262" s="55" t="str">
        <f t="shared" si="50"/>
        <v>Non-Lead</v>
      </c>
      <c r="R3262" s="70" t="s">
        <v>51</v>
      </c>
      <c r="S3262" s="70" t="s">
        <v>51</v>
      </c>
      <c r="T3262" s="70"/>
      <c r="U3262" s="71" t="s">
        <v>53</v>
      </c>
      <c r="V3262" s="71" t="s">
        <v>51</v>
      </c>
      <c r="W3262" s="71" t="s">
        <v>51</v>
      </c>
      <c r="X3262" s="71" t="s">
        <v>51</v>
      </c>
      <c r="Y3262" s="72" t="str">
        <f>IF((OR((AND('[1]PWS Information'!$E$10="CWS",U3262="Single Family Residence",Q3262="Lead")),
(AND('[1]PWS Information'!$E$10="CWS",U3262="Multiple Family Residence",'[1]PWS Information'!$E$11="Yes",Q3262="Lead")),
(AND('[1]PWS Information'!$E$10="NTNC",Q3262="Lead")))),"Tier 1",
IF((OR((AND('[1]PWS Information'!$E$10="CWS",U3262="Multiple Family Residence",'[1]PWS Information'!$E$11="No",Q3262="Lead")),
(AND('[1]PWS Information'!$E$10="CWS",U3262="Other",Q3262="Lead")),
(AND('[1]PWS Information'!$E$10="CWS",U3262="Building",Q3262="Lead")))),"Tier 2",
IF((OR((AND('[1]PWS Information'!$E$10="CWS",U3262="Single Family Residence",Q3262="Galvanized Requiring Replacement")),
(AND('[1]PWS Information'!$E$10="CWS",U3262="Single Family Residence",Q3262="Galvanized Requiring Replacement",R3262="Yes")),
(AND('[1]PWS Information'!$E$10="NTNC",Q3262="Galvanized Requiring Replacement")),
(AND('[1]PWS Information'!$E$10="NTNC",U3262="Single Family Residence",R3262="Yes")))),"Tier 3",
IF((OR((AND('[1]PWS Information'!$E$10="CWS",U3262="Single Family Residence",S3262="Yes",Q3262="Non-Lead", J3262="Non-Lead - Copper",L3262="Before 1989")),
(AND('[1]PWS Information'!$E$10="CWS",U3262="Single Family Residence",S3262="Yes",Q3262="Non-Lead", N3262="Non-Lead - Copper",O3262="Before 1989")))),"Tier 4",
IF((OR((AND('[1]PWS Information'!$E$10="NTNC",Q3262="Non-Lead")),
(AND('[1]PWS Information'!$E$10="CWS",Q3262="Non-Lead",S3262="")),
(AND('[1]PWS Information'!$E$10="CWS",Q3262="Non-Lead",S3262="No")),
(AND('[1]PWS Information'!$E$10="CWS",Q3262="Non-Lead",S3262="Don't Know")),
(AND('[1]PWS Information'!$E$10="CWS",Q3262="Non-Lead", J3262="Non-Lead - Copper", S3262="Yes", L3262="Between 1989 and 2014")),
(AND('[1]PWS Information'!$E$10="CWS",Q3262="Non-Lead", J3262="Non-Lead - Copper", S3262="Yes", L3262="After 2014")),
(AND('[1]PWS Information'!$E$10="CWS",Q3262="Non-Lead", J3262="Non-Lead - Copper", S3262="Yes", L3262="Unknown")),
(AND('[1]PWS Information'!$E$10="CWS",Q3262="Non-Lead", N3262="Non-Lead - Copper", S3262="Yes", O3262="Between 1989 and 2014")),
(AND('[1]PWS Information'!$E$10="CWS",Q3262="Non-Lead", N3262="Non-Lead - Copper", S3262="Yes", O3262="After 2014")),
(AND('[1]PWS Information'!$E$10="CWS",Q3262="Non-Lead", N3262="Non-Lead - Copper", S3262="Yes", O3262="Unknown")),
(AND('[1]PWS Information'!$E$10="CWS",Q3262="Unknown")),
(AND('[1]PWS Information'!$E$10="NTNC",Q3262="Unknown")))),"Tier 5",
"")))))</f>
        <v>Tier 5</v>
      </c>
      <c r="Z3262" s="71"/>
      <c r="AA3262" s="71"/>
    </row>
    <row r="3263" spans="1:27" ht="72" x14ac:dyDescent="0.3">
      <c r="A3263" s="1"/>
      <c r="B3263" s="70" t="s">
        <v>966</v>
      </c>
      <c r="C3263" s="60">
        <v>425</v>
      </c>
      <c r="D3263" s="61" t="s">
        <v>894</v>
      </c>
      <c r="E3263" s="61" t="s">
        <v>128</v>
      </c>
      <c r="F3263" s="61">
        <v>78640</v>
      </c>
      <c r="G3263" s="62" t="s">
        <v>915</v>
      </c>
      <c r="H3263" s="63">
        <v>29.9836028</v>
      </c>
      <c r="I3263" s="64">
        <v>-97.759655555555497</v>
      </c>
      <c r="J3263" s="65" t="s">
        <v>50</v>
      </c>
      <c r="K3263" s="66" t="s">
        <v>51</v>
      </c>
      <c r="L3263" s="62" t="s">
        <v>52</v>
      </c>
      <c r="M3263" s="69"/>
      <c r="N3263" s="65" t="s">
        <v>50</v>
      </c>
      <c r="O3263" s="66" t="s">
        <v>52</v>
      </c>
      <c r="P3263" s="69"/>
      <c r="Q3263" s="55" t="str">
        <f t="shared" si="50"/>
        <v>Non-Lead</v>
      </c>
      <c r="R3263" s="70" t="s">
        <v>51</v>
      </c>
      <c r="S3263" s="70" t="s">
        <v>51</v>
      </c>
      <c r="T3263" s="70"/>
      <c r="U3263" s="71" t="s">
        <v>53</v>
      </c>
      <c r="V3263" s="71" t="s">
        <v>51</v>
      </c>
      <c r="W3263" s="71" t="s">
        <v>51</v>
      </c>
      <c r="X3263" s="71" t="s">
        <v>51</v>
      </c>
      <c r="Y3263" s="72" t="str">
        <f>IF((OR((AND('[1]PWS Information'!$E$10="CWS",U3263="Single Family Residence",Q3263="Lead")),
(AND('[1]PWS Information'!$E$10="CWS",U3263="Multiple Family Residence",'[1]PWS Information'!$E$11="Yes",Q3263="Lead")),
(AND('[1]PWS Information'!$E$10="NTNC",Q3263="Lead")))),"Tier 1",
IF((OR((AND('[1]PWS Information'!$E$10="CWS",U3263="Multiple Family Residence",'[1]PWS Information'!$E$11="No",Q3263="Lead")),
(AND('[1]PWS Information'!$E$10="CWS",U3263="Other",Q3263="Lead")),
(AND('[1]PWS Information'!$E$10="CWS",U3263="Building",Q3263="Lead")))),"Tier 2",
IF((OR((AND('[1]PWS Information'!$E$10="CWS",U3263="Single Family Residence",Q3263="Galvanized Requiring Replacement")),
(AND('[1]PWS Information'!$E$10="CWS",U3263="Single Family Residence",Q3263="Galvanized Requiring Replacement",R3263="Yes")),
(AND('[1]PWS Information'!$E$10="NTNC",Q3263="Galvanized Requiring Replacement")),
(AND('[1]PWS Information'!$E$10="NTNC",U3263="Single Family Residence",R3263="Yes")))),"Tier 3",
IF((OR((AND('[1]PWS Information'!$E$10="CWS",U3263="Single Family Residence",S3263="Yes",Q3263="Non-Lead", J3263="Non-Lead - Copper",L3263="Before 1989")),
(AND('[1]PWS Information'!$E$10="CWS",U3263="Single Family Residence",S3263="Yes",Q3263="Non-Lead", N3263="Non-Lead - Copper",O3263="Before 1989")))),"Tier 4",
IF((OR((AND('[1]PWS Information'!$E$10="NTNC",Q3263="Non-Lead")),
(AND('[1]PWS Information'!$E$10="CWS",Q3263="Non-Lead",S3263="")),
(AND('[1]PWS Information'!$E$10="CWS",Q3263="Non-Lead",S3263="No")),
(AND('[1]PWS Information'!$E$10="CWS",Q3263="Non-Lead",S3263="Don't Know")),
(AND('[1]PWS Information'!$E$10="CWS",Q3263="Non-Lead", J3263="Non-Lead - Copper", S3263="Yes", L3263="Between 1989 and 2014")),
(AND('[1]PWS Information'!$E$10="CWS",Q3263="Non-Lead", J3263="Non-Lead - Copper", S3263="Yes", L3263="After 2014")),
(AND('[1]PWS Information'!$E$10="CWS",Q3263="Non-Lead", J3263="Non-Lead - Copper", S3263="Yes", L3263="Unknown")),
(AND('[1]PWS Information'!$E$10="CWS",Q3263="Non-Lead", N3263="Non-Lead - Copper", S3263="Yes", O3263="Between 1989 and 2014")),
(AND('[1]PWS Information'!$E$10="CWS",Q3263="Non-Lead", N3263="Non-Lead - Copper", S3263="Yes", O3263="After 2014")),
(AND('[1]PWS Information'!$E$10="CWS",Q3263="Non-Lead", N3263="Non-Lead - Copper", S3263="Yes", O3263="Unknown")),
(AND('[1]PWS Information'!$E$10="CWS",Q3263="Unknown")),
(AND('[1]PWS Information'!$E$10="NTNC",Q3263="Unknown")))),"Tier 5",
"")))))</f>
        <v>Tier 5</v>
      </c>
      <c r="Z3263" s="71"/>
      <c r="AA3263" s="71"/>
    </row>
    <row r="3264" spans="1:27" ht="72" x14ac:dyDescent="0.3">
      <c r="A3264" s="1"/>
      <c r="B3264" s="70" t="s">
        <v>967</v>
      </c>
      <c r="C3264" s="60">
        <v>401</v>
      </c>
      <c r="D3264" s="61" t="s">
        <v>894</v>
      </c>
      <c r="E3264" s="61" t="s">
        <v>128</v>
      </c>
      <c r="F3264" s="61">
        <v>78640</v>
      </c>
      <c r="G3264" s="62" t="s">
        <v>915</v>
      </c>
      <c r="H3264" s="63">
        <v>29.9837083</v>
      </c>
      <c r="I3264" s="64">
        <v>-97.759455555555505</v>
      </c>
      <c r="J3264" s="65" t="s">
        <v>50</v>
      </c>
      <c r="K3264" s="66" t="s">
        <v>51</v>
      </c>
      <c r="L3264" s="62" t="s">
        <v>52</v>
      </c>
      <c r="M3264" s="69"/>
      <c r="N3264" s="65" t="s">
        <v>50</v>
      </c>
      <c r="O3264" s="66" t="s">
        <v>52</v>
      </c>
      <c r="P3264" s="69"/>
      <c r="Q3264" s="55" t="str">
        <f t="shared" si="50"/>
        <v>Non-Lead</v>
      </c>
      <c r="R3264" s="70" t="s">
        <v>51</v>
      </c>
      <c r="S3264" s="70" t="s">
        <v>51</v>
      </c>
      <c r="T3264" s="70"/>
      <c r="U3264" s="71" t="s">
        <v>53</v>
      </c>
      <c r="V3264" s="71" t="s">
        <v>51</v>
      </c>
      <c r="W3264" s="71" t="s">
        <v>51</v>
      </c>
      <c r="X3264" s="71" t="s">
        <v>51</v>
      </c>
      <c r="Y3264" s="72" t="str">
        <f>IF((OR((AND('[1]PWS Information'!$E$10="CWS",U3264="Single Family Residence",Q3264="Lead")),
(AND('[1]PWS Information'!$E$10="CWS",U3264="Multiple Family Residence",'[1]PWS Information'!$E$11="Yes",Q3264="Lead")),
(AND('[1]PWS Information'!$E$10="NTNC",Q3264="Lead")))),"Tier 1",
IF((OR((AND('[1]PWS Information'!$E$10="CWS",U3264="Multiple Family Residence",'[1]PWS Information'!$E$11="No",Q3264="Lead")),
(AND('[1]PWS Information'!$E$10="CWS",U3264="Other",Q3264="Lead")),
(AND('[1]PWS Information'!$E$10="CWS",U3264="Building",Q3264="Lead")))),"Tier 2",
IF((OR((AND('[1]PWS Information'!$E$10="CWS",U3264="Single Family Residence",Q3264="Galvanized Requiring Replacement")),
(AND('[1]PWS Information'!$E$10="CWS",U3264="Single Family Residence",Q3264="Galvanized Requiring Replacement",R3264="Yes")),
(AND('[1]PWS Information'!$E$10="NTNC",Q3264="Galvanized Requiring Replacement")),
(AND('[1]PWS Information'!$E$10="NTNC",U3264="Single Family Residence",R3264="Yes")))),"Tier 3",
IF((OR((AND('[1]PWS Information'!$E$10="CWS",U3264="Single Family Residence",S3264="Yes",Q3264="Non-Lead", J3264="Non-Lead - Copper",L3264="Before 1989")),
(AND('[1]PWS Information'!$E$10="CWS",U3264="Single Family Residence",S3264="Yes",Q3264="Non-Lead", N3264="Non-Lead - Copper",O3264="Before 1989")))),"Tier 4",
IF((OR((AND('[1]PWS Information'!$E$10="NTNC",Q3264="Non-Lead")),
(AND('[1]PWS Information'!$E$10="CWS",Q3264="Non-Lead",S3264="")),
(AND('[1]PWS Information'!$E$10="CWS",Q3264="Non-Lead",S3264="No")),
(AND('[1]PWS Information'!$E$10="CWS",Q3264="Non-Lead",S3264="Don't Know")),
(AND('[1]PWS Information'!$E$10="CWS",Q3264="Non-Lead", J3264="Non-Lead - Copper", S3264="Yes", L3264="Between 1989 and 2014")),
(AND('[1]PWS Information'!$E$10="CWS",Q3264="Non-Lead", J3264="Non-Lead - Copper", S3264="Yes", L3264="After 2014")),
(AND('[1]PWS Information'!$E$10="CWS",Q3264="Non-Lead", J3264="Non-Lead - Copper", S3264="Yes", L3264="Unknown")),
(AND('[1]PWS Information'!$E$10="CWS",Q3264="Non-Lead", N3264="Non-Lead - Copper", S3264="Yes", O3264="Between 1989 and 2014")),
(AND('[1]PWS Information'!$E$10="CWS",Q3264="Non-Lead", N3264="Non-Lead - Copper", S3264="Yes", O3264="After 2014")),
(AND('[1]PWS Information'!$E$10="CWS",Q3264="Non-Lead", N3264="Non-Lead - Copper", S3264="Yes", O3264="Unknown")),
(AND('[1]PWS Information'!$E$10="CWS",Q3264="Unknown")),
(AND('[1]PWS Information'!$E$10="NTNC",Q3264="Unknown")))),"Tier 5",
"")))))</f>
        <v>Tier 5</v>
      </c>
      <c r="Z3264" s="71"/>
      <c r="AA3264" s="71"/>
    </row>
    <row r="3265" spans="1:27" ht="72" x14ac:dyDescent="0.3">
      <c r="A3265" s="1"/>
      <c r="B3265" s="70" t="s">
        <v>968</v>
      </c>
      <c r="C3265" s="60">
        <v>1105</v>
      </c>
      <c r="D3265" s="61" t="s">
        <v>919</v>
      </c>
      <c r="E3265" s="61" t="s">
        <v>128</v>
      </c>
      <c r="F3265" s="61">
        <v>78640</v>
      </c>
      <c r="G3265" s="62" t="s">
        <v>915</v>
      </c>
      <c r="H3265" s="63">
        <v>29.984086099999999</v>
      </c>
      <c r="I3265" s="64">
        <v>-97.7597194444444</v>
      </c>
      <c r="J3265" s="65" t="s">
        <v>50</v>
      </c>
      <c r="K3265" s="66" t="s">
        <v>51</v>
      </c>
      <c r="L3265" s="62" t="s">
        <v>52</v>
      </c>
      <c r="M3265" s="69"/>
      <c r="N3265" s="65" t="s">
        <v>50</v>
      </c>
      <c r="O3265" s="66" t="s">
        <v>52</v>
      </c>
      <c r="P3265" s="69"/>
      <c r="Q3265" s="55" t="str">
        <f t="shared" si="50"/>
        <v>Non-Lead</v>
      </c>
      <c r="R3265" s="70" t="s">
        <v>51</v>
      </c>
      <c r="S3265" s="70" t="s">
        <v>51</v>
      </c>
      <c r="T3265" s="70"/>
      <c r="U3265" s="71" t="s">
        <v>53</v>
      </c>
      <c r="V3265" s="71" t="s">
        <v>51</v>
      </c>
      <c r="W3265" s="71" t="s">
        <v>51</v>
      </c>
      <c r="X3265" s="71" t="s">
        <v>51</v>
      </c>
      <c r="Y3265" s="72" t="str">
        <f>IF((OR((AND('[1]PWS Information'!$E$10="CWS",U3265="Single Family Residence",Q3265="Lead")),
(AND('[1]PWS Information'!$E$10="CWS",U3265="Multiple Family Residence",'[1]PWS Information'!$E$11="Yes",Q3265="Lead")),
(AND('[1]PWS Information'!$E$10="NTNC",Q3265="Lead")))),"Tier 1",
IF((OR((AND('[1]PWS Information'!$E$10="CWS",U3265="Multiple Family Residence",'[1]PWS Information'!$E$11="No",Q3265="Lead")),
(AND('[1]PWS Information'!$E$10="CWS",U3265="Other",Q3265="Lead")),
(AND('[1]PWS Information'!$E$10="CWS",U3265="Building",Q3265="Lead")))),"Tier 2",
IF((OR((AND('[1]PWS Information'!$E$10="CWS",U3265="Single Family Residence",Q3265="Galvanized Requiring Replacement")),
(AND('[1]PWS Information'!$E$10="CWS",U3265="Single Family Residence",Q3265="Galvanized Requiring Replacement",R3265="Yes")),
(AND('[1]PWS Information'!$E$10="NTNC",Q3265="Galvanized Requiring Replacement")),
(AND('[1]PWS Information'!$E$10="NTNC",U3265="Single Family Residence",R3265="Yes")))),"Tier 3",
IF((OR((AND('[1]PWS Information'!$E$10="CWS",U3265="Single Family Residence",S3265="Yes",Q3265="Non-Lead", J3265="Non-Lead - Copper",L3265="Before 1989")),
(AND('[1]PWS Information'!$E$10="CWS",U3265="Single Family Residence",S3265="Yes",Q3265="Non-Lead", N3265="Non-Lead - Copper",O3265="Before 1989")))),"Tier 4",
IF((OR((AND('[1]PWS Information'!$E$10="NTNC",Q3265="Non-Lead")),
(AND('[1]PWS Information'!$E$10="CWS",Q3265="Non-Lead",S3265="")),
(AND('[1]PWS Information'!$E$10="CWS",Q3265="Non-Lead",S3265="No")),
(AND('[1]PWS Information'!$E$10="CWS",Q3265="Non-Lead",S3265="Don't Know")),
(AND('[1]PWS Information'!$E$10="CWS",Q3265="Non-Lead", J3265="Non-Lead - Copper", S3265="Yes", L3265="Between 1989 and 2014")),
(AND('[1]PWS Information'!$E$10="CWS",Q3265="Non-Lead", J3265="Non-Lead - Copper", S3265="Yes", L3265="After 2014")),
(AND('[1]PWS Information'!$E$10="CWS",Q3265="Non-Lead", J3265="Non-Lead - Copper", S3265="Yes", L3265="Unknown")),
(AND('[1]PWS Information'!$E$10="CWS",Q3265="Non-Lead", N3265="Non-Lead - Copper", S3265="Yes", O3265="Between 1989 and 2014")),
(AND('[1]PWS Information'!$E$10="CWS",Q3265="Non-Lead", N3265="Non-Lead - Copper", S3265="Yes", O3265="After 2014")),
(AND('[1]PWS Information'!$E$10="CWS",Q3265="Non-Lead", N3265="Non-Lead - Copper", S3265="Yes", O3265="Unknown")),
(AND('[1]PWS Information'!$E$10="CWS",Q3265="Unknown")),
(AND('[1]PWS Information'!$E$10="NTNC",Q3265="Unknown")))),"Tier 5",
"")))))</f>
        <v>Tier 5</v>
      </c>
      <c r="Z3265" s="71"/>
      <c r="AA3265" s="71"/>
    </row>
    <row r="3266" spans="1:27" ht="72" x14ac:dyDescent="0.3">
      <c r="A3266" s="17"/>
      <c r="B3266" s="70" t="s">
        <v>969</v>
      </c>
      <c r="C3266" s="60">
        <v>1125</v>
      </c>
      <c r="D3266" s="61" t="s">
        <v>921</v>
      </c>
      <c r="E3266" s="61" t="s">
        <v>128</v>
      </c>
      <c r="F3266" s="61">
        <v>78640</v>
      </c>
      <c r="G3266" s="62" t="s">
        <v>915</v>
      </c>
      <c r="H3266" s="63">
        <v>29.984463900000002</v>
      </c>
      <c r="I3266" s="64">
        <v>-97.759711111111102</v>
      </c>
      <c r="J3266" s="65" t="s">
        <v>50</v>
      </c>
      <c r="K3266" s="66" t="s">
        <v>51</v>
      </c>
      <c r="L3266" s="62" t="s">
        <v>52</v>
      </c>
      <c r="M3266" s="69"/>
      <c r="N3266" s="65" t="s">
        <v>50</v>
      </c>
      <c r="O3266" s="66" t="s">
        <v>52</v>
      </c>
      <c r="P3266" s="69"/>
      <c r="Q3266" s="55" t="str">
        <f t="shared" si="50"/>
        <v>Non-Lead</v>
      </c>
      <c r="R3266" s="70" t="s">
        <v>51</v>
      </c>
      <c r="S3266" s="70" t="s">
        <v>51</v>
      </c>
      <c r="T3266" s="70"/>
      <c r="U3266" s="71" t="s">
        <v>53</v>
      </c>
      <c r="V3266" s="71" t="s">
        <v>51</v>
      </c>
      <c r="W3266" s="71" t="s">
        <v>51</v>
      </c>
      <c r="X3266" s="71" t="s">
        <v>51</v>
      </c>
      <c r="Y3266" s="72" t="str">
        <f>IF((OR((AND('[1]PWS Information'!$E$10="CWS",U3266="Single Family Residence",Q3266="Lead")),
(AND('[1]PWS Information'!$E$10="CWS",U3266="Multiple Family Residence",'[1]PWS Information'!$E$11="Yes",Q3266="Lead")),
(AND('[1]PWS Information'!$E$10="NTNC",Q3266="Lead")))),"Tier 1",
IF((OR((AND('[1]PWS Information'!$E$10="CWS",U3266="Multiple Family Residence",'[1]PWS Information'!$E$11="No",Q3266="Lead")),
(AND('[1]PWS Information'!$E$10="CWS",U3266="Other",Q3266="Lead")),
(AND('[1]PWS Information'!$E$10="CWS",U3266="Building",Q3266="Lead")))),"Tier 2",
IF((OR((AND('[1]PWS Information'!$E$10="CWS",U3266="Single Family Residence",Q3266="Galvanized Requiring Replacement")),
(AND('[1]PWS Information'!$E$10="CWS",U3266="Single Family Residence",Q3266="Galvanized Requiring Replacement",R3266="Yes")),
(AND('[1]PWS Information'!$E$10="NTNC",Q3266="Galvanized Requiring Replacement")),
(AND('[1]PWS Information'!$E$10="NTNC",U3266="Single Family Residence",R3266="Yes")))),"Tier 3",
IF((OR((AND('[1]PWS Information'!$E$10="CWS",U3266="Single Family Residence",S3266="Yes",Q3266="Non-Lead", J3266="Non-Lead - Copper",L3266="Before 1989")),
(AND('[1]PWS Information'!$E$10="CWS",U3266="Single Family Residence",S3266="Yes",Q3266="Non-Lead", N3266="Non-Lead - Copper",O3266="Before 1989")))),"Tier 4",
IF((OR((AND('[1]PWS Information'!$E$10="NTNC",Q3266="Non-Lead")),
(AND('[1]PWS Information'!$E$10="CWS",Q3266="Non-Lead",S3266="")),
(AND('[1]PWS Information'!$E$10="CWS",Q3266="Non-Lead",S3266="No")),
(AND('[1]PWS Information'!$E$10="CWS",Q3266="Non-Lead",S3266="Don't Know")),
(AND('[1]PWS Information'!$E$10="CWS",Q3266="Non-Lead", J3266="Non-Lead - Copper", S3266="Yes", L3266="Between 1989 and 2014")),
(AND('[1]PWS Information'!$E$10="CWS",Q3266="Non-Lead", J3266="Non-Lead - Copper", S3266="Yes", L3266="After 2014")),
(AND('[1]PWS Information'!$E$10="CWS",Q3266="Non-Lead", J3266="Non-Lead - Copper", S3266="Yes", L3266="Unknown")),
(AND('[1]PWS Information'!$E$10="CWS",Q3266="Non-Lead", N3266="Non-Lead - Copper", S3266="Yes", O3266="Between 1989 and 2014")),
(AND('[1]PWS Information'!$E$10="CWS",Q3266="Non-Lead", N3266="Non-Lead - Copper", S3266="Yes", O3266="After 2014")),
(AND('[1]PWS Information'!$E$10="CWS",Q3266="Non-Lead", N3266="Non-Lead - Copper", S3266="Yes", O3266="Unknown")),
(AND('[1]PWS Information'!$E$10="CWS",Q3266="Unknown")),
(AND('[1]PWS Information'!$E$10="NTNC",Q3266="Unknown")))),"Tier 5",
"")))))</f>
        <v>Tier 5</v>
      </c>
      <c r="Z3266" s="71"/>
      <c r="AA3266" s="71"/>
    </row>
    <row r="3267" spans="1:27" ht="72" x14ac:dyDescent="0.3">
      <c r="A3267" s="1"/>
      <c r="B3267" s="70" t="s">
        <v>970</v>
      </c>
      <c r="C3267" s="60">
        <v>1145</v>
      </c>
      <c r="D3267" s="61" t="s">
        <v>919</v>
      </c>
      <c r="E3267" s="61" t="s">
        <v>128</v>
      </c>
      <c r="F3267" s="61">
        <v>78640</v>
      </c>
      <c r="G3267" s="62" t="s">
        <v>915</v>
      </c>
      <c r="H3267" s="63">
        <v>29.9848389</v>
      </c>
      <c r="I3267" s="64">
        <v>-97.760011111111098</v>
      </c>
      <c r="J3267" s="65" t="s">
        <v>50</v>
      </c>
      <c r="K3267" s="66" t="s">
        <v>51</v>
      </c>
      <c r="L3267" s="62" t="s">
        <v>52</v>
      </c>
      <c r="M3267" s="69"/>
      <c r="N3267" s="65" t="s">
        <v>50</v>
      </c>
      <c r="O3267" s="66" t="s">
        <v>52</v>
      </c>
      <c r="P3267" s="69"/>
      <c r="Q3267" s="55" t="str">
        <f t="shared" si="50"/>
        <v>Non-Lead</v>
      </c>
      <c r="R3267" s="70" t="s">
        <v>51</v>
      </c>
      <c r="S3267" s="70" t="s">
        <v>51</v>
      </c>
      <c r="T3267" s="70"/>
      <c r="U3267" s="71" t="s">
        <v>53</v>
      </c>
      <c r="V3267" s="71" t="s">
        <v>51</v>
      </c>
      <c r="W3267" s="71" t="s">
        <v>51</v>
      </c>
      <c r="X3267" s="71" t="s">
        <v>51</v>
      </c>
      <c r="Y3267" s="72" t="str">
        <f>IF((OR((AND('[1]PWS Information'!$E$10="CWS",U3267="Single Family Residence",Q3267="Lead")),
(AND('[1]PWS Information'!$E$10="CWS",U3267="Multiple Family Residence",'[1]PWS Information'!$E$11="Yes",Q3267="Lead")),
(AND('[1]PWS Information'!$E$10="NTNC",Q3267="Lead")))),"Tier 1",
IF((OR((AND('[1]PWS Information'!$E$10="CWS",U3267="Multiple Family Residence",'[1]PWS Information'!$E$11="No",Q3267="Lead")),
(AND('[1]PWS Information'!$E$10="CWS",U3267="Other",Q3267="Lead")),
(AND('[1]PWS Information'!$E$10="CWS",U3267="Building",Q3267="Lead")))),"Tier 2",
IF((OR((AND('[1]PWS Information'!$E$10="CWS",U3267="Single Family Residence",Q3267="Galvanized Requiring Replacement")),
(AND('[1]PWS Information'!$E$10="CWS",U3267="Single Family Residence",Q3267="Galvanized Requiring Replacement",R3267="Yes")),
(AND('[1]PWS Information'!$E$10="NTNC",Q3267="Galvanized Requiring Replacement")),
(AND('[1]PWS Information'!$E$10="NTNC",U3267="Single Family Residence",R3267="Yes")))),"Tier 3",
IF((OR((AND('[1]PWS Information'!$E$10="CWS",U3267="Single Family Residence",S3267="Yes",Q3267="Non-Lead", J3267="Non-Lead - Copper",L3267="Before 1989")),
(AND('[1]PWS Information'!$E$10="CWS",U3267="Single Family Residence",S3267="Yes",Q3267="Non-Lead", N3267="Non-Lead - Copper",O3267="Before 1989")))),"Tier 4",
IF((OR((AND('[1]PWS Information'!$E$10="NTNC",Q3267="Non-Lead")),
(AND('[1]PWS Information'!$E$10="CWS",Q3267="Non-Lead",S3267="")),
(AND('[1]PWS Information'!$E$10="CWS",Q3267="Non-Lead",S3267="No")),
(AND('[1]PWS Information'!$E$10="CWS",Q3267="Non-Lead",S3267="Don't Know")),
(AND('[1]PWS Information'!$E$10="CWS",Q3267="Non-Lead", J3267="Non-Lead - Copper", S3267="Yes", L3267="Between 1989 and 2014")),
(AND('[1]PWS Information'!$E$10="CWS",Q3267="Non-Lead", J3267="Non-Lead - Copper", S3267="Yes", L3267="After 2014")),
(AND('[1]PWS Information'!$E$10="CWS",Q3267="Non-Lead", J3267="Non-Lead - Copper", S3267="Yes", L3267="Unknown")),
(AND('[1]PWS Information'!$E$10="CWS",Q3267="Non-Lead", N3267="Non-Lead - Copper", S3267="Yes", O3267="Between 1989 and 2014")),
(AND('[1]PWS Information'!$E$10="CWS",Q3267="Non-Lead", N3267="Non-Lead - Copper", S3267="Yes", O3267="After 2014")),
(AND('[1]PWS Information'!$E$10="CWS",Q3267="Non-Lead", N3267="Non-Lead - Copper", S3267="Yes", O3267="Unknown")),
(AND('[1]PWS Information'!$E$10="CWS",Q3267="Unknown")),
(AND('[1]PWS Information'!$E$10="NTNC",Q3267="Unknown")))),"Tier 5",
"")))))</f>
        <v>Tier 5</v>
      </c>
      <c r="Z3267" s="71"/>
      <c r="AA3267" s="71"/>
    </row>
    <row r="3268" spans="1:27" ht="72" x14ac:dyDescent="0.3">
      <c r="A3268" s="1"/>
      <c r="B3268" s="70" t="s">
        <v>971</v>
      </c>
      <c r="C3268" s="60">
        <v>1199</v>
      </c>
      <c r="D3268" s="61" t="s">
        <v>919</v>
      </c>
      <c r="E3268" s="61" t="s">
        <v>128</v>
      </c>
      <c r="F3268" s="61">
        <v>78640</v>
      </c>
      <c r="G3268" s="62" t="s">
        <v>915</v>
      </c>
      <c r="H3268" s="63">
        <v>29.9853083</v>
      </c>
      <c r="I3268" s="64">
        <v>-97.759702777777704</v>
      </c>
      <c r="J3268" s="65" t="s">
        <v>50</v>
      </c>
      <c r="K3268" s="66" t="s">
        <v>51</v>
      </c>
      <c r="L3268" s="62" t="s">
        <v>52</v>
      </c>
      <c r="M3268" s="69"/>
      <c r="N3268" s="65" t="s">
        <v>50</v>
      </c>
      <c r="O3268" s="66" t="s">
        <v>52</v>
      </c>
      <c r="P3268" s="69"/>
      <c r="Q3268" s="55" t="str">
        <f t="shared" si="50"/>
        <v>Non-Lead</v>
      </c>
      <c r="R3268" s="70" t="s">
        <v>51</v>
      </c>
      <c r="S3268" s="70" t="s">
        <v>51</v>
      </c>
      <c r="T3268" s="70"/>
      <c r="U3268" s="71" t="s">
        <v>53</v>
      </c>
      <c r="V3268" s="71" t="s">
        <v>51</v>
      </c>
      <c r="W3268" s="71" t="s">
        <v>51</v>
      </c>
      <c r="X3268" s="71" t="s">
        <v>51</v>
      </c>
      <c r="Y3268" s="72" t="str">
        <f>IF((OR((AND('[1]PWS Information'!$E$10="CWS",U3268="Single Family Residence",Q3268="Lead")),
(AND('[1]PWS Information'!$E$10="CWS",U3268="Multiple Family Residence",'[1]PWS Information'!$E$11="Yes",Q3268="Lead")),
(AND('[1]PWS Information'!$E$10="NTNC",Q3268="Lead")))),"Tier 1",
IF((OR((AND('[1]PWS Information'!$E$10="CWS",U3268="Multiple Family Residence",'[1]PWS Information'!$E$11="No",Q3268="Lead")),
(AND('[1]PWS Information'!$E$10="CWS",U3268="Other",Q3268="Lead")),
(AND('[1]PWS Information'!$E$10="CWS",U3268="Building",Q3268="Lead")))),"Tier 2",
IF((OR((AND('[1]PWS Information'!$E$10="CWS",U3268="Single Family Residence",Q3268="Galvanized Requiring Replacement")),
(AND('[1]PWS Information'!$E$10="CWS",U3268="Single Family Residence",Q3268="Galvanized Requiring Replacement",R3268="Yes")),
(AND('[1]PWS Information'!$E$10="NTNC",Q3268="Galvanized Requiring Replacement")),
(AND('[1]PWS Information'!$E$10="NTNC",U3268="Single Family Residence",R3268="Yes")))),"Tier 3",
IF((OR((AND('[1]PWS Information'!$E$10="CWS",U3268="Single Family Residence",S3268="Yes",Q3268="Non-Lead", J3268="Non-Lead - Copper",L3268="Before 1989")),
(AND('[1]PWS Information'!$E$10="CWS",U3268="Single Family Residence",S3268="Yes",Q3268="Non-Lead", N3268="Non-Lead - Copper",O3268="Before 1989")))),"Tier 4",
IF((OR((AND('[1]PWS Information'!$E$10="NTNC",Q3268="Non-Lead")),
(AND('[1]PWS Information'!$E$10="CWS",Q3268="Non-Lead",S3268="")),
(AND('[1]PWS Information'!$E$10="CWS",Q3268="Non-Lead",S3268="No")),
(AND('[1]PWS Information'!$E$10="CWS",Q3268="Non-Lead",S3268="Don't Know")),
(AND('[1]PWS Information'!$E$10="CWS",Q3268="Non-Lead", J3268="Non-Lead - Copper", S3268="Yes", L3268="Between 1989 and 2014")),
(AND('[1]PWS Information'!$E$10="CWS",Q3268="Non-Lead", J3268="Non-Lead - Copper", S3268="Yes", L3268="After 2014")),
(AND('[1]PWS Information'!$E$10="CWS",Q3268="Non-Lead", J3268="Non-Lead - Copper", S3268="Yes", L3268="Unknown")),
(AND('[1]PWS Information'!$E$10="CWS",Q3268="Non-Lead", N3268="Non-Lead - Copper", S3268="Yes", O3268="Between 1989 and 2014")),
(AND('[1]PWS Information'!$E$10="CWS",Q3268="Non-Lead", N3268="Non-Lead - Copper", S3268="Yes", O3268="After 2014")),
(AND('[1]PWS Information'!$E$10="CWS",Q3268="Non-Lead", N3268="Non-Lead - Copper", S3268="Yes", O3268="Unknown")),
(AND('[1]PWS Information'!$E$10="CWS",Q3268="Unknown")),
(AND('[1]PWS Information'!$E$10="NTNC",Q3268="Unknown")))),"Tier 5",
"")))))</f>
        <v>Tier 5</v>
      </c>
      <c r="Z3268" s="71"/>
      <c r="AA3268" s="71"/>
    </row>
    <row r="3269" spans="1:27" ht="72" x14ac:dyDescent="0.3">
      <c r="A3269" s="1"/>
      <c r="B3269" s="70" t="s">
        <v>972</v>
      </c>
      <c r="C3269" s="60">
        <v>1200</v>
      </c>
      <c r="D3269" s="61" t="s">
        <v>919</v>
      </c>
      <c r="E3269" s="61" t="s">
        <v>128</v>
      </c>
      <c r="F3269" s="61">
        <v>78640</v>
      </c>
      <c r="G3269" s="62" t="s">
        <v>915</v>
      </c>
      <c r="H3269" s="63">
        <v>29.985727799999999</v>
      </c>
      <c r="I3269" s="64">
        <v>-97.759163888888807</v>
      </c>
      <c r="J3269" s="65" t="s">
        <v>50</v>
      </c>
      <c r="K3269" s="66" t="s">
        <v>51</v>
      </c>
      <c r="L3269" s="62" t="s">
        <v>52</v>
      </c>
      <c r="M3269" s="69"/>
      <c r="N3269" s="65" t="s">
        <v>50</v>
      </c>
      <c r="O3269" s="66" t="s">
        <v>52</v>
      </c>
      <c r="P3269" s="69"/>
      <c r="Q3269" s="55" t="str">
        <f t="shared" si="50"/>
        <v>Non-Lead</v>
      </c>
      <c r="R3269" s="70" t="s">
        <v>51</v>
      </c>
      <c r="S3269" s="70" t="s">
        <v>51</v>
      </c>
      <c r="T3269" s="70"/>
      <c r="U3269" s="71" t="s">
        <v>53</v>
      </c>
      <c r="V3269" s="71" t="s">
        <v>51</v>
      </c>
      <c r="W3269" s="71" t="s">
        <v>51</v>
      </c>
      <c r="X3269" s="71" t="s">
        <v>51</v>
      </c>
      <c r="Y3269" s="72" t="str">
        <f>IF((OR((AND('[1]PWS Information'!$E$10="CWS",U3269="Single Family Residence",Q3269="Lead")),
(AND('[1]PWS Information'!$E$10="CWS",U3269="Multiple Family Residence",'[1]PWS Information'!$E$11="Yes",Q3269="Lead")),
(AND('[1]PWS Information'!$E$10="NTNC",Q3269="Lead")))),"Tier 1",
IF((OR((AND('[1]PWS Information'!$E$10="CWS",U3269="Multiple Family Residence",'[1]PWS Information'!$E$11="No",Q3269="Lead")),
(AND('[1]PWS Information'!$E$10="CWS",U3269="Other",Q3269="Lead")),
(AND('[1]PWS Information'!$E$10="CWS",U3269="Building",Q3269="Lead")))),"Tier 2",
IF((OR((AND('[1]PWS Information'!$E$10="CWS",U3269="Single Family Residence",Q3269="Galvanized Requiring Replacement")),
(AND('[1]PWS Information'!$E$10="CWS",U3269="Single Family Residence",Q3269="Galvanized Requiring Replacement",R3269="Yes")),
(AND('[1]PWS Information'!$E$10="NTNC",Q3269="Galvanized Requiring Replacement")),
(AND('[1]PWS Information'!$E$10="NTNC",U3269="Single Family Residence",R3269="Yes")))),"Tier 3",
IF((OR((AND('[1]PWS Information'!$E$10="CWS",U3269="Single Family Residence",S3269="Yes",Q3269="Non-Lead", J3269="Non-Lead - Copper",L3269="Before 1989")),
(AND('[1]PWS Information'!$E$10="CWS",U3269="Single Family Residence",S3269="Yes",Q3269="Non-Lead", N3269="Non-Lead - Copper",O3269="Before 1989")))),"Tier 4",
IF((OR((AND('[1]PWS Information'!$E$10="NTNC",Q3269="Non-Lead")),
(AND('[1]PWS Information'!$E$10="CWS",Q3269="Non-Lead",S3269="")),
(AND('[1]PWS Information'!$E$10="CWS",Q3269="Non-Lead",S3269="No")),
(AND('[1]PWS Information'!$E$10="CWS",Q3269="Non-Lead",S3269="Don't Know")),
(AND('[1]PWS Information'!$E$10="CWS",Q3269="Non-Lead", J3269="Non-Lead - Copper", S3269="Yes", L3269="Between 1989 and 2014")),
(AND('[1]PWS Information'!$E$10="CWS",Q3269="Non-Lead", J3269="Non-Lead - Copper", S3269="Yes", L3269="After 2014")),
(AND('[1]PWS Information'!$E$10="CWS",Q3269="Non-Lead", J3269="Non-Lead - Copper", S3269="Yes", L3269="Unknown")),
(AND('[1]PWS Information'!$E$10="CWS",Q3269="Non-Lead", N3269="Non-Lead - Copper", S3269="Yes", O3269="Between 1989 and 2014")),
(AND('[1]PWS Information'!$E$10="CWS",Q3269="Non-Lead", N3269="Non-Lead - Copper", S3269="Yes", O3269="After 2014")),
(AND('[1]PWS Information'!$E$10="CWS",Q3269="Non-Lead", N3269="Non-Lead - Copper", S3269="Yes", O3269="Unknown")),
(AND('[1]PWS Information'!$E$10="CWS",Q3269="Unknown")),
(AND('[1]PWS Information'!$E$10="NTNC",Q3269="Unknown")))),"Tier 5",
"")))))</f>
        <v>Tier 5</v>
      </c>
      <c r="Z3269" s="71"/>
      <c r="AA3269" s="71"/>
    </row>
    <row r="3270" spans="1:27" ht="72" x14ac:dyDescent="0.3">
      <c r="A3270" s="17"/>
      <c r="B3270" s="70" t="s">
        <v>973</v>
      </c>
      <c r="C3270" s="60">
        <v>1180</v>
      </c>
      <c r="D3270" s="61" t="s">
        <v>919</v>
      </c>
      <c r="E3270" s="61" t="s">
        <v>128</v>
      </c>
      <c r="F3270" s="61">
        <v>78640</v>
      </c>
      <c r="G3270" s="62" t="s">
        <v>915</v>
      </c>
      <c r="H3270" s="63">
        <v>29.985244399999999</v>
      </c>
      <c r="I3270" s="64">
        <v>-97.758983333333305</v>
      </c>
      <c r="J3270" s="65" t="s">
        <v>50</v>
      </c>
      <c r="K3270" s="66" t="s">
        <v>51</v>
      </c>
      <c r="L3270" s="62" t="s">
        <v>52</v>
      </c>
      <c r="M3270" s="69"/>
      <c r="N3270" s="65" t="s">
        <v>50</v>
      </c>
      <c r="O3270" s="66" t="s">
        <v>52</v>
      </c>
      <c r="P3270" s="69"/>
      <c r="Q3270" s="55" t="str">
        <f t="shared" si="50"/>
        <v>Non-Lead</v>
      </c>
      <c r="R3270" s="70" t="s">
        <v>51</v>
      </c>
      <c r="S3270" s="70" t="s">
        <v>51</v>
      </c>
      <c r="T3270" s="70"/>
      <c r="U3270" s="71" t="s">
        <v>53</v>
      </c>
      <c r="V3270" s="71" t="s">
        <v>51</v>
      </c>
      <c r="W3270" s="71" t="s">
        <v>51</v>
      </c>
      <c r="X3270" s="71" t="s">
        <v>51</v>
      </c>
      <c r="Y3270" s="72" t="str">
        <f>IF((OR((AND('[1]PWS Information'!$E$10="CWS",U3270="Single Family Residence",Q3270="Lead")),
(AND('[1]PWS Information'!$E$10="CWS",U3270="Multiple Family Residence",'[1]PWS Information'!$E$11="Yes",Q3270="Lead")),
(AND('[1]PWS Information'!$E$10="NTNC",Q3270="Lead")))),"Tier 1",
IF((OR((AND('[1]PWS Information'!$E$10="CWS",U3270="Multiple Family Residence",'[1]PWS Information'!$E$11="No",Q3270="Lead")),
(AND('[1]PWS Information'!$E$10="CWS",U3270="Other",Q3270="Lead")),
(AND('[1]PWS Information'!$E$10="CWS",U3270="Building",Q3270="Lead")))),"Tier 2",
IF((OR((AND('[1]PWS Information'!$E$10="CWS",U3270="Single Family Residence",Q3270="Galvanized Requiring Replacement")),
(AND('[1]PWS Information'!$E$10="CWS",U3270="Single Family Residence",Q3270="Galvanized Requiring Replacement",R3270="Yes")),
(AND('[1]PWS Information'!$E$10="NTNC",Q3270="Galvanized Requiring Replacement")),
(AND('[1]PWS Information'!$E$10="NTNC",U3270="Single Family Residence",R3270="Yes")))),"Tier 3",
IF((OR((AND('[1]PWS Information'!$E$10="CWS",U3270="Single Family Residence",S3270="Yes",Q3270="Non-Lead", J3270="Non-Lead - Copper",L3270="Before 1989")),
(AND('[1]PWS Information'!$E$10="CWS",U3270="Single Family Residence",S3270="Yes",Q3270="Non-Lead", N3270="Non-Lead - Copper",O3270="Before 1989")))),"Tier 4",
IF((OR((AND('[1]PWS Information'!$E$10="NTNC",Q3270="Non-Lead")),
(AND('[1]PWS Information'!$E$10="CWS",Q3270="Non-Lead",S3270="")),
(AND('[1]PWS Information'!$E$10="CWS",Q3270="Non-Lead",S3270="No")),
(AND('[1]PWS Information'!$E$10="CWS",Q3270="Non-Lead",S3270="Don't Know")),
(AND('[1]PWS Information'!$E$10="CWS",Q3270="Non-Lead", J3270="Non-Lead - Copper", S3270="Yes", L3270="Between 1989 and 2014")),
(AND('[1]PWS Information'!$E$10="CWS",Q3270="Non-Lead", J3270="Non-Lead - Copper", S3270="Yes", L3270="After 2014")),
(AND('[1]PWS Information'!$E$10="CWS",Q3270="Non-Lead", J3270="Non-Lead - Copper", S3270="Yes", L3270="Unknown")),
(AND('[1]PWS Information'!$E$10="CWS",Q3270="Non-Lead", N3270="Non-Lead - Copper", S3270="Yes", O3270="Between 1989 and 2014")),
(AND('[1]PWS Information'!$E$10="CWS",Q3270="Non-Lead", N3270="Non-Lead - Copper", S3270="Yes", O3270="After 2014")),
(AND('[1]PWS Information'!$E$10="CWS",Q3270="Non-Lead", N3270="Non-Lead - Copper", S3270="Yes", O3270="Unknown")),
(AND('[1]PWS Information'!$E$10="CWS",Q3270="Unknown")),
(AND('[1]PWS Information'!$E$10="NTNC",Q3270="Unknown")))),"Tier 5",
"")))))</f>
        <v>Tier 5</v>
      </c>
      <c r="Z3270" s="71"/>
      <c r="AA3270" s="71"/>
    </row>
    <row r="3271" spans="1:27" ht="72" x14ac:dyDescent="0.3">
      <c r="A3271" s="1"/>
      <c r="B3271" s="70" t="s">
        <v>974</v>
      </c>
      <c r="C3271" s="60">
        <v>1130</v>
      </c>
      <c r="D3271" s="61" t="s">
        <v>919</v>
      </c>
      <c r="E3271" s="61" t="s">
        <v>128</v>
      </c>
      <c r="F3271" s="61">
        <v>78640</v>
      </c>
      <c r="G3271" s="62" t="s">
        <v>915</v>
      </c>
      <c r="H3271" s="63">
        <v>29.984552799999999</v>
      </c>
      <c r="I3271" s="64">
        <v>-97.759074999999996</v>
      </c>
      <c r="J3271" s="65" t="s">
        <v>50</v>
      </c>
      <c r="K3271" s="66" t="s">
        <v>51</v>
      </c>
      <c r="L3271" s="62" t="s">
        <v>52</v>
      </c>
      <c r="M3271" s="69"/>
      <c r="N3271" s="65" t="s">
        <v>50</v>
      </c>
      <c r="O3271" s="66" t="s">
        <v>52</v>
      </c>
      <c r="P3271" s="69"/>
      <c r="Q3271" s="55" t="str">
        <f t="shared" si="50"/>
        <v>Non-Lead</v>
      </c>
      <c r="R3271" s="70" t="s">
        <v>51</v>
      </c>
      <c r="S3271" s="70" t="s">
        <v>51</v>
      </c>
      <c r="T3271" s="70"/>
      <c r="U3271" s="71" t="s">
        <v>53</v>
      </c>
      <c r="V3271" s="71" t="s">
        <v>51</v>
      </c>
      <c r="W3271" s="71" t="s">
        <v>51</v>
      </c>
      <c r="X3271" s="71" t="s">
        <v>51</v>
      </c>
      <c r="Y3271" s="72" t="str">
        <f>IF((OR((AND('[1]PWS Information'!$E$10="CWS",U3271="Single Family Residence",Q3271="Lead")),
(AND('[1]PWS Information'!$E$10="CWS",U3271="Multiple Family Residence",'[1]PWS Information'!$E$11="Yes",Q3271="Lead")),
(AND('[1]PWS Information'!$E$10="NTNC",Q3271="Lead")))),"Tier 1",
IF((OR((AND('[1]PWS Information'!$E$10="CWS",U3271="Multiple Family Residence",'[1]PWS Information'!$E$11="No",Q3271="Lead")),
(AND('[1]PWS Information'!$E$10="CWS",U3271="Other",Q3271="Lead")),
(AND('[1]PWS Information'!$E$10="CWS",U3271="Building",Q3271="Lead")))),"Tier 2",
IF((OR((AND('[1]PWS Information'!$E$10="CWS",U3271="Single Family Residence",Q3271="Galvanized Requiring Replacement")),
(AND('[1]PWS Information'!$E$10="CWS",U3271="Single Family Residence",Q3271="Galvanized Requiring Replacement",R3271="Yes")),
(AND('[1]PWS Information'!$E$10="NTNC",Q3271="Galvanized Requiring Replacement")),
(AND('[1]PWS Information'!$E$10="NTNC",U3271="Single Family Residence",R3271="Yes")))),"Tier 3",
IF((OR((AND('[1]PWS Information'!$E$10="CWS",U3271="Single Family Residence",S3271="Yes",Q3271="Non-Lead", J3271="Non-Lead - Copper",L3271="Before 1989")),
(AND('[1]PWS Information'!$E$10="CWS",U3271="Single Family Residence",S3271="Yes",Q3271="Non-Lead", N3271="Non-Lead - Copper",O3271="Before 1989")))),"Tier 4",
IF((OR((AND('[1]PWS Information'!$E$10="NTNC",Q3271="Non-Lead")),
(AND('[1]PWS Information'!$E$10="CWS",Q3271="Non-Lead",S3271="")),
(AND('[1]PWS Information'!$E$10="CWS",Q3271="Non-Lead",S3271="No")),
(AND('[1]PWS Information'!$E$10="CWS",Q3271="Non-Lead",S3271="Don't Know")),
(AND('[1]PWS Information'!$E$10="CWS",Q3271="Non-Lead", J3271="Non-Lead - Copper", S3271="Yes", L3271="Between 1989 and 2014")),
(AND('[1]PWS Information'!$E$10="CWS",Q3271="Non-Lead", J3271="Non-Lead - Copper", S3271="Yes", L3271="After 2014")),
(AND('[1]PWS Information'!$E$10="CWS",Q3271="Non-Lead", J3271="Non-Lead - Copper", S3271="Yes", L3271="Unknown")),
(AND('[1]PWS Information'!$E$10="CWS",Q3271="Non-Lead", N3271="Non-Lead - Copper", S3271="Yes", O3271="Between 1989 and 2014")),
(AND('[1]PWS Information'!$E$10="CWS",Q3271="Non-Lead", N3271="Non-Lead - Copper", S3271="Yes", O3271="After 2014")),
(AND('[1]PWS Information'!$E$10="CWS",Q3271="Non-Lead", N3271="Non-Lead - Copper", S3271="Yes", O3271="Unknown")),
(AND('[1]PWS Information'!$E$10="CWS",Q3271="Unknown")),
(AND('[1]PWS Information'!$E$10="NTNC",Q3271="Unknown")))),"Tier 5",
"")))))</f>
        <v>Tier 5</v>
      </c>
      <c r="Z3271" s="71"/>
      <c r="AA3271" s="71"/>
    </row>
    <row r="3272" spans="1:27" ht="72" x14ac:dyDescent="0.3">
      <c r="A3272" s="1"/>
      <c r="B3272" s="70" t="s">
        <v>975</v>
      </c>
      <c r="C3272" s="60">
        <v>380</v>
      </c>
      <c r="D3272" s="61" t="s">
        <v>894</v>
      </c>
      <c r="E3272" s="61" t="s">
        <v>128</v>
      </c>
      <c r="F3272" s="61">
        <v>78640</v>
      </c>
      <c r="G3272" s="62" t="s">
        <v>915</v>
      </c>
      <c r="H3272" s="63">
        <v>29.984224999999999</v>
      </c>
      <c r="I3272" s="64">
        <v>-97.758986111111099</v>
      </c>
      <c r="J3272" s="65" t="s">
        <v>50</v>
      </c>
      <c r="K3272" s="66" t="s">
        <v>51</v>
      </c>
      <c r="L3272" s="62" t="s">
        <v>52</v>
      </c>
      <c r="M3272" s="69"/>
      <c r="N3272" s="65" t="s">
        <v>50</v>
      </c>
      <c r="O3272" s="66" t="s">
        <v>52</v>
      </c>
      <c r="P3272" s="69"/>
      <c r="Q3272" s="55" t="str">
        <f t="shared" si="50"/>
        <v>Non-Lead</v>
      </c>
      <c r="R3272" s="70" t="s">
        <v>51</v>
      </c>
      <c r="S3272" s="70" t="s">
        <v>51</v>
      </c>
      <c r="T3272" s="70"/>
      <c r="U3272" s="71" t="s">
        <v>53</v>
      </c>
      <c r="V3272" s="71" t="s">
        <v>51</v>
      </c>
      <c r="W3272" s="71" t="s">
        <v>51</v>
      </c>
      <c r="X3272" s="71" t="s">
        <v>51</v>
      </c>
      <c r="Y3272" s="72" t="str">
        <f>IF((OR((AND('[1]PWS Information'!$E$10="CWS",U3272="Single Family Residence",Q3272="Lead")),
(AND('[1]PWS Information'!$E$10="CWS",U3272="Multiple Family Residence",'[1]PWS Information'!$E$11="Yes",Q3272="Lead")),
(AND('[1]PWS Information'!$E$10="NTNC",Q3272="Lead")))),"Tier 1",
IF((OR((AND('[1]PWS Information'!$E$10="CWS",U3272="Multiple Family Residence",'[1]PWS Information'!$E$11="No",Q3272="Lead")),
(AND('[1]PWS Information'!$E$10="CWS",U3272="Other",Q3272="Lead")),
(AND('[1]PWS Information'!$E$10="CWS",U3272="Building",Q3272="Lead")))),"Tier 2",
IF((OR((AND('[1]PWS Information'!$E$10="CWS",U3272="Single Family Residence",Q3272="Galvanized Requiring Replacement")),
(AND('[1]PWS Information'!$E$10="CWS",U3272="Single Family Residence",Q3272="Galvanized Requiring Replacement",R3272="Yes")),
(AND('[1]PWS Information'!$E$10="NTNC",Q3272="Galvanized Requiring Replacement")),
(AND('[1]PWS Information'!$E$10="NTNC",U3272="Single Family Residence",R3272="Yes")))),"Tier 3",
IF((OR((AND('[1]PWS Information'!$E$10="CWS",U3272="Single Family Residence",S3272="Yes",Q3272="Non-Lead", J3272="Non-Lead - Copper",L3272="Before 1989")),
(AND('[1]PWS Information'!$E$10="CWS",U3272="Single Family Residence",S3272="Yes",Q3272="Non-Lead", N3272="Non-Lead - Copper",O3272="Before 1989")))),"Tier 4",
IF((OR((AND('[1]PWS Information'!$E$10="NTNC",Q3272="Non-Lead")),
(AND('[1]PWS Information'!$E$10="CWS",Q3272="Non-Lead",S3272="")),
(AND('[1]PWS Information'!$E$10="CWS",Q3272="Non-Lead",S3272="No")),
(AND('[1]PWS Information'!$E$10="CWS",Q3272="Non-Lead",S3272="Don't Know")),
(AND('[1]PWS Information'!$E$10="CWS",Q3272="Non-Lead", J3272="Non-Lead - Copper", S3272="Yes", L3272="Between 1989 and 2014")),
(AND('[1]PWS Information'!$E$10="CWS",Q3272="Non-Lead", J3272="Non-Lead - Copper", S3272="Yes", L3272="After 2014")),
(AND('[1]PWS Information'!$E$10="CWS",Q3272="Non-Lead", J3272="Non-Lead - Copper", S3272="Yes", L3272="Unknown")),
(AND('[1]PWS Information'!$E$10="CWS",Q3272="Non-Lead", N3272="Non-Lead - Copper", S3272="Yes", O3272="Between 1989 and 2014")),
(AND('[1]PWS Information'!$E$10="CWS",Q3272="Non-Lead", N3272="Non-Lead - Copper", S3272="Yes", O3272="After 2014")),
(AND('[1]PWS Information'!$E$10="CWS",Q3272="Non-Lead", N3272="Non-Lead - Copper", S3272="Yes", O3272="Unknown")),
(AND('[1]PWS Information'!$E$10="CWS",Q3272="Unknown")),
(AND('[1]PWS Information'!$E$10="NTNC",Q3272="Unknown")))),"Tier 5",
"")))))</f>
        <v>Tier 5</v>
      </c>
      <c r="Z3272" s="71"/>
      <c r="AA3272" s="71"/>
    </row>
    <row r="3273" spans="1:27" ht="72" x14ac:dyDescent="0.3">
      <c r="A3273" s="1"/>
      <c r="B3273" s="70" t="s">
        <v>976</v>
      </c>
      <c r="C3273" s="60">
        <v>1100</v>
      </c>
      <c r="D3273" s="61" t="s">
        <v>919</v>
      </c>
      <c r="E3273" s="61" t="s">
        <v>128</v>
      </c>
      <c r="F3273" s="61">
        <v>78640</v>
      </c>
      <c r="G3273" s="62" t="s">
        <v>915</v>
      </c>
      <c r="H3273" s="63">
        <v>29.983833300000001</v>
      </c>
      <c r="I3273" s="64">
        <v>-97.758947222222204</v>
      </c>
      <c r="J3273" s="65" t="s">
        <v>50</v>
      </c>
      <c r="K3273" s="66" t="s">
        <v>51</v>
      </c>
      <c r="L3273" s="62" t="s">
        <v>52</v>
      </c>
      <c r="M3273" s="69"/>
      <c r="N3273" s="65" t="s">
        <v>50</v>
      </c>
      <c r="O3273" s="66" t="s">
        <v>52</v>
      </c>
      <c r="P3273" s="69"/>
      <c r="Q3273" s="55" t="str">
        <f t="shared" si="50"/>
        <v>Non-Lead</v>
      </c>
      <c r="R3273" s="70" t="s">
        <v>51</v>
      </c>
      <c r="S3273" s="70" t="s">
        <v>51</v>
      </c>
      <c r="T3273" s="70"/>
      <c r="U3273" s="71" t="s">
        <v>53</v>
      </c>
      <c r="V3273" s="71" t="s">
        <v>51</v>
      </c>
      <c r="W3273" s="71" t="s">
        <v>51</v>
      </c>
      <c r="X3273" s="71" t="s">
        <v>51</v>
      </c>
      <c r="Y3273" s="72" t="str">
        <f>IF((OR((AND('[1]PWS Information'!$E$10="CWS",U3273="Single Family Residence",Q3273="Lead")),
(AND('[1]PWS Information'!$E$10="CWS",U3273="Multiple Family Residence",'[1]PWS Information'!$E$11="Yes",Q3273="Lead")),
(AND('[1]PWS Information'!$E$10="NTNC",Q3273="Lead")))),"Tier 1",
IF((OR((AND('[1]PWS Information'!$E$10="CWS",U3273="Multiple Family Residence",'[1]PWS Information'!$E$11="No",Q3273="Lead")),
(AND('[1]PWS Information'!$E$10="CWS",U3273="Other",Q3273="Lead")),
(AND('[1]PWS Information'!$E$10="CWS",U3273="Building",Q3273="Lead")))),"Tier 2",
IF((OR((AND('[1]PWS Information'!$E$10="CWS",U3273="Single Family Residence",Q3273="Galvanized Requiring Replacement")),
(AND('[1]PWS Information'!$E$10="CWS",U3273="Single Family Residence",Q3273="Galvanized Requiring Replacement",R3273="Yes")),
(AND('[1]PWS Information'!$E$10="NTNC",Q3273="Galvanized Requiring Replacement")),
(AND('[1]PWS Information'!$E$10="NTNC",U3273="Single Family Residence",R3273="Yes")))),"Tier 3",
IF((OR((AND('[1]PWS Information'!$E$10="CWS",U3273="Single Family Residence",S3273="Yes",Q3273="Non-Lead", J3273="Non-Lead - Copper",L3273="Before 1989")),
(AND('[1]PWS Information'!$E$10="CWS",U3273="Single Family Residence",S3273="Yes",Q3273="Non-Lead", N3273="Non-Lead - Copper",O3273="Before 1989")))),"Tier 4",
IF((OR((AND('[1]PWS Information'!$E$10="NTNC",Q3273="Non-Lead")),
(AND('[1]PWS Information'!$E$10="CWS",Q3273="Non-Lead",S3273="")),
(AND('[1]PWS Information'!$E$10="CWS",Q3273="Non-Lead",S3273="No")),
(AND('[1]PWS Information'!$E$10="CWS",Q3273="Non-Lead",S3273="Don't Know")),
(AND('[1]PWS Information'!$E$10="CWS",Q3273="Non-Lead", J3273="Non-Lead - Copper", S3273="Yes", L3273="Between 1989 and 2014")),
(AND('[1]PWS Information'!$E$10="CWS",Q3273="Non-Lead", J3273="Non-Lead - Copper", S3273="Yes", L3273="After 2014")),
(AND('[1]PWS Information'!$E$10="CWS",Q3273="Non-Lead", J3273="Non-Lead - Copper", S3273="Yes", L3273="Unknown")),
(AND('[1]PWS Information'!$E$10="CWS",Q3273="Non-Lead", N3273="Non-Lead - Copper", S3273="Yes", O3273="Between 1989 and 2014")),
(AND('[1]PWS Information'!$E$10="CWS",Q3273="Non-Lead", N3273="Non-Lead - Copper", S3273="Yes", O3273="After 2014")),
(AND('[1]PWS Information'!$E$10="CWS",Q3273="Non-Lead", N3273="Non-Lead - Copper", S3273="Yes", O3273="Unknown")),
(AND('[1]PWS Information'!$E$10="CWS",Q3273="Unknown")),
(AND('[1]PWS Information'!$E$10="NTNC",Q3273="Unknown")))),"Tier 5",
"")))))</f>
        <v>Tier 5</v>
      </c>
      <c r="Z3273" s="71"/>
      <c r="AA3273" s="71"/>
    </row>
    <row r="3274" spans="1:27" ht="72" x14ac:dyDescent="0.3">
      <c r="A3274" s="17"/>
      <c r="B3274" s="70" t="s">
        <v>977</v>
      </c>
      <c r="C3274" s="60">
        <v>1060</v>
      </c>
      <c r="D3274" s="61" t="s">
        <v>919</v>
      </c>
      <c r="E3274" s="61" t="s">
        <v>128</v>
      </c>
      <c r="F3274" s="61">
        <v>78640</v>
      </c>
      <c r="G3274" s="62" t="s">
        <v>915</v>
      </c>
      <c r="H3274" s="63">
        <v>29.983452799999998</v>
      </c>
      <c r="I3274" s="64">
        <v>-97.758855555555499</v>
      </c>
      <c r="J3274" s="65" t="s">
        <v>50</v>
      </c>
      <c r="K3274" s="66" t="s">
        <v>51</v>
      </c>
      <c r="L3274" s="62" t="s">
        <v>52</v>
      </c>
      <c r="M3274" s="69"/>
      <c r="N3274" s="65" t="s">
        <v>50</v>
      </c>
      <c r="O3274" s="66" t="s">
        <v>52</v>
      </c>
      <c r="P3274" s="69"/>
      <c r="Q3274" s="55" t="str">
        <f t="shared" si="50"/>
        <v>Non-Lead</v>
      </c>
      <c r="R3274" s="70" t="s">
        <v>51</v>
      </c>
      <c r="S3274" s="70" t="s">
        <v>51</v>
      </c>
      <c r="T3274" s="70"/>
      <c r="U3274" s="71" t="s">
        <v>53</v>
      </c>
      <c r="V3274" s="71" t="s">
        <v>51</v>
      </c>
      <c r="W3274" s="71" t="s">
        <v>51</v>
      </c>
      <c r="X3274" s="71" t="s">
        <v>51</v>
      </c>
      <c r="Y3274" s="72" t="str">
        <f>IF((OR((AND('[1]PWS Information'!$E$10="CWS",U3274="Single Family Residence",Q3274="Lead")),
(AND('[1]PWS Information'!$E$10="CWS",U3274="Multiple Family Residence",'[1]PWS Information'!$E$11="Yes",Q3274="Lead")),
(AND('[1]PWS Information'!$E$10="NTNC",Q3274="Lead")))),"Tier 1",
IF((OR((AND('[1]PWS Information'!$E$10="CWS",U3274="Multiple Family Residence",'[1]PWS Information'!$E$11="No",Q3274="Lead")),
(AND('[1]PWS Information'!$E$10="CWS",U3274="Other",Q3274="Lead")),
(AND('[1]PWS Information'!$E$10="CWS",U3274="Building",Q3274="Lead")))),"Tier 2",
IF((OR((AND('[1]PWS Information'!$E$10="CWS",U3274="Single Family Residence",Q3274="Galvanized Requiring Replacement")),
(AND('[1]PWS Information'!$E$10="CWS",U3274="Single Family Residence",Q3274="Galvanized Requiring Replacement",R3274="Yes")),
(AND('[1]PWS Information'!$E$10="NTNC",Q3274="Galvanized Requiring Replacement")),
(AND('[1]PWS Information'!$E$10="NTNC",U3274="Single Family Residence",R3274="Yes")))),"Tier 3",
IF((OR((AND('[1]PWS Information'!$E$10="CWS",U3274="Single Family Residence",S3274="Yes",Q3274="Non-Lead", J3274="Non-Lead - Copper",L3274="Before 1989")),
(AND('[1]PWS Information'!$E$10="CWS",U3274="Single Family Residence",S3274="Yes",Q3274="Non-Lead", N3274="Non-Lead - Copper",O3274="Before 1989")))),"Tier 4",
IF((OR((AND('[1]PWS Information'!$E$10="NTNC",Q3274="Non-Lead")),
(AND('[1]PWS Information'!$E$10="CWS",Q3274="Non-Lead",S3274="")),
(AND('[1]PWS Information'!$E$10="CWS",Q3274="Non-Lead",S3274="No")),
(AND('[1]PWS Information'!$E$10="CWS",Q3274="Non-Lead",S3274="Don't Know")),
(AND('[1]PWS Information'!$E$10="CWS",Q3274="Non-Lead", J3274="Non-Lead - Copper", S3274="Yes", L3274="Between 1989 and 2014")),
(AND('[1]PWS Information'!$E$10="CWS",Q3274="Non-Lead", J3274="Non-Lead - Copper", S3274="Yes", L3274="After 2014")),
(AND('[1]PWS Information'!$E$10="CWS",Q3274="Non-Lead", J3274="Non-Lead - Copper", S3274="Yes", L3274="Unknown")),
(AND('[1]PWS Information'!$E$10="CWS",Q3274="Non-Lead", N3274="Non-Lead - Copper", S3274="Yes", O3274="Between 1989 and 2014")),
(AND('[1]PWS Information'!$E$10="CWS",Q3274="Non-Lead", N3274="Non-Lead - Copper", S3274="Yes", O3274="After 2014")),
(AND('[1]PWS Information'!$E$10="CWS",Q3274="Non-Lead", N3274="Non-Lead - Copper", S3274="Yes", O3274="Unknown")),
(AND('[1]PWS Information'!$E$10="CWS",Q3274="Unknown")),
(AND('[1]PWS Information'!$E$10="NTNC",Q3274="Unknown")))),"Tier 5",
"")))))</f>
        <v>Tier 5</v>
      </c>
      <c r="Z3274" s="71"/>
      <c r="AA3274" s="71"/>
    </row>
    <row r="3275" spans="1:27" ht="72" x14ac:dyDescent="0.3">
      <c r="A3275" s="1"/>
      <c r="B3275" s="70" t="s">
        <v>978</v>
      </c>
      <c r="C3275" s="60">
        <v>1030</v>
      </c>
      <c r="D3275" s="61" t="s">
        <v>919</v>
      </c>
      <c r="E3275" s="61" t="s">
        <v>128</v>
      </c>
      <c r="F3275" s="61">
        <v>78640</v>
      </c>
      <c r="G3275" s="62" t="s">
        <v>915</v>
      </c>
      <c r="H3275" s="63">
        <v>29.983258299999999</v>
      </c>
      <c r="I3275" s="64">
        <v>-97.758827777777697</v>
      </c>
      <c r="J3275" s="65" t="s">
        <v>50</v>
      </c>
      <c r="K3275" s="66" t="s">
        <v>51</v>
      </c>
      <c r="L3275" s="62" t="s">
        <v>52</v>
      </c>
      <c r="M3275" s="69"/>
      <c r="N3275" s="65" t="s">
        <v>50</v>
      </c>
      <c r="O3275" s="66" t="s">
        <v>52</v>
      </c>
      <c r="P3275" s="69"/>
      <c r="Q3275" s="55" t="str">
        <f t="shared" si="50"/>
        <v>Non-Lead</v>
      </c>
      <c r="R3275" s="70" t="s">
        <v>51</v>
      </c>
      <c r="S3275" s="70" t="s">
        <v>51</v>
      </c>
      <c r="T3275" s="70"/>
      <c r="U3275" s="71" t="s">
        <v>53</v>
      </c>
      <c r="V3275" s="71" t="s">
        <v>51</v>
      </c>
      <c r="W3275" s="71" t="s">
        <v>51</v>
      </c>
      <c r="X3275" s="71" t="s">
        <v>51</v>
      </c>
      <c r="Y3275" s="72" t="str">
        <f>IF((OR((AND('[1]PWS Information'!$E$10="CWS",U3275="Single Family Residence",Q3275="Lead")),
(AND('[1]PWS Information'!$E$10="CWS",U3275="Multiple Family Residence",'[1]PWS Information'!$E$11="Yes",Q3275="Lead")),
(AND('[1]PWS Information'!$E$10="NTNC",Q3275="Lead")))),"Tier 1",
IF((OR((AND('[1]PWS Information'!$E$10="CWS",U3275="Multiple Family Residence",'[1]PWS Information'!$E$11="No",Q3275="Lead")),
(AND('[1]PWS Information'!$E$10="CWS",U3275="Other",Q3275="Lead")),
(AND('[1]PWS Information'!$E$10="CWS",U3275="Building",Q3275="Lead")))),"Tier 2",
IF((OR((AND('[1]PWS Information'!$E$10="CWS",U3275="Single Family Residence",Q3275="Galvanized Requiring Replacement")),
(AND('[1]PWS Information'!$E$10="CWS",U3275="Single Family Residence",Q3275="Galvanized Requiring Replacement",R3275="Yes")),
(AND('[1]PWS Information'!$E$10="NTNC",Q3275="Galvanized Requiring Replacement")),
(AND('[1]PWS Information'!$E$10="NTNC",U3275="Single Family Residence",R3275="Yes")))),"Tier 3",
IF((OR((AND('[1]PWS Information'!$E$10="CWS",U3275="Single Family Residence",S3275="Yes",Q3275="Non-Lead", J3275="Non-Lead - Copper",L3275="Before 1989")),
(AND('[1]PWS Information'!$E$10="CWS",U3275="Single Family Residence",S3275="Yes",Q3275="Non-Lead", N3275="Non-Lead - Copper",O3275="Before 1989")))),"Tier 4",
IF((OR((AND('[1]PWS Information'!$E$10="NTNC",Q3275="Non-Lead")),
(AND('[1]PWS Information'!$E$10="CWS",Q3275="Non-Lead",S3275="")),
(AND('[1]PWS Information'!$E$10="CWS",Q3275="Non-Lead",S3275="No")),
(AND('[1]PWS Information'!$E$10="CWS",Q3275="Non-Lead",S3275="Don't Know")),
(AND('[1]PWS Information'!$E$10="CWS",Q3275="Non-Lead", J3275="Non-Lead - Copper", S3275="Yes", L3275="Between 1989 and 2014")),
(AND('[1]PWS Information'!$E$10="CWS",Q3275="Non-Lead", J3275="Non-Lead - Copper", S3275="Yes", L3275="After 2014")),
(AND('[1]PWS Information'!$E$10="CWS",Q3275="Non-Lead", J3275="Non-Lead - Copper", S3275="Yes", L3275="Unknown")),
(AND('[1]PWS Information'!$E$10="CWS",Q3275="Non-Lead", N3275="Non-Lead - Copper", S3275="Yes", O3275="Between 1989 and 2014")),
(AND('[1]PWS Information'!$E$10="CWS",Q3275="Non-Lead", N3275="Non-Lead - Copper", S3275="Yes", O3275="After 2014")),
(AND('[1]PWS Information'!$E$10="CWS",Q3275="Non-Lead", N3275="Non-Lead - Copper", S3275="Yes", O3275="Unknown")),
(AND('[1]PWS Information'!$E$10="CWS",Q3275="Unknown")),
(AND('[1]PWS Information'!$E$10="NTNC",Q3275="Unknown")))),"Tier 5",
"")))))</f>
        <v>Tier 5</v>
      </c>
      <c r="Z3275" s="71"/>
      <c r="AA3275" s="71"/>
    </row>
    <row r="3276" spans="1:27" ht="72" x14ac:dyDescent="0.3">
      <c r="A3276" s="1"/>
      <c r="B3276" s="70">
        <v>9746839</v>
      </c>
      <c r="C3276" s="60">
        <v>1015</v>
      </c>
      <c r="D3276" s="61" t="s">
        <v>919</v>
      </c>
      <c r="E3276" s="61" t="s">
        <v>128</v>
      </c>
      <c r="F3276" s="61">
        <v>78640</v>
      </c>
      <c r="G3276" s="62" t="s">
        <v>915</v>
      </c>
      <c r="H3276" s="63">
        <v>29.983197199999999</v>
      </c>
      <c r="I3276" s="64">
        <v>-97.759544444444401</v>
      </c>
      <c r="J3276" s="65" t="s">
        <v>50</v>
      </c>
      <c r="K3276" s="66" t="s">
        <v>51</v>
      </c>
      <c r="L3276" s="62" t="s">
        <v>52</v>
      </c>
      <c r="M3276" s="69"/>
      <c r="N3276" s="65" t="s">
        <v>50</v>
      </c>
      <c r="O3276" s="66" t="s">
        <v>52</v>
      </c>
      <c r="P3276" s="69"/>
      <c r="Q3276" s="55" t="str">
        <f t="shared" si="50"/>
        <v>Non-Lead</v>
      </c>
      <c r="R3276" s="70" t="s">
        <v>51</v>
      </c>
      <c r="S3276" s="70" t="s">
        <v>51</v>
      </c>
      <c r="T3276" s="70"/>
      <c r="U3276" s="71" t="s">
        <v>53</v>
      </c>
      <c r="V3276" s="71" t="s">
        <v>51</v>
      </c>
      <c r="W3276" s="71" t="s">
        <v>51</v>
      </c>
      <c r="X3276" s="71" t="s">
        <v>51</v>
      </c>
      <c r="Y3276" s="72" t="str">
        <f>IF((OR((AND('[1]PWS Information'!$E$10="CWS",U3276="Single Family Residence",Q3276="Lead")),
(AND('[1]PWS Information'!$E$10="CWS",U3276="Multiple Family Residence",'[1]PWS Information'!$E$11="Yes",Q3276="Lead")),
(AND('[1]PWS Information'!$E$10="NTNC",Q3276="Lead")))),"Tier 1",
IF((OR((AND('[1]PWS Information'!$E$10="CWS",U3276="Multiple Family Residence",'[1]PWS Information'!$E$11="No",Q3276="Lead")),
(AND('[1]PWS Information'!$E$10="CWS",U3276="Other",Q3276="Lead")),
(AND('[1]PWS Information'!$E$10="CWS",U3276="Building",Q3276="Lead")))),"Tier 2",
IF((OR((AND('[1]PWS Information'!$E$10="CWS",U3276="Single Family Residence",Q3276="Galvanized Requiring Replacement")),
(AND('[1]PWS Information'!$E$10="CWS",U3276="Single Family Residence",Q3276="Galvanized Requiring Replacement",R3276="Yes")),
(AND('[1]PWS Information'!$E$10="NTNC",Q3276="Galvanized Requiring Replacement")),
(AND('[1]PWS Information'!$E$10="NTNC",U3276="Single Family Residence",R3276="Yes")))),"Tier 3",
IF((OR((AND('[1]PWS Information'!$E$10="CWS",U3276="Single Family Residence",S3276="Yes",Q3276="Non-Lead", J3276="Non-Lead - Copper",L3276="Before 1989")),
(AND('[1]PWS Information'!$E$10="CWS",U3276="Single Family Residence",S3276="Yes",Q3276="Non-Lead", N3276="Non-Lead - Copper",O3276="Before 1989")))),"Tier 4",
IF((OR((AND('[1]PWS Information'!$E$10="NTNC",Q3276="Non-Lead")),
(AND('[1]PWS Information'!$E$10="CWS",Q3276="Non-Lead",S3276="")),
(AND('[1]PWS Information'!$E$10="CWS",Q3276="Non-Lead",S3276="No")),
(AND('[1]PWS Information'!$E$10="CWS",Q3276="Non-Lead",S3276="Don't Know")),
(AND('[1]PWS Information'!$E$10="CWS",Q3276="Non-Lead", J3276="Non-Lead - Copper", S3276="Yes", L3276="Between 1989 and 2014")),
(AND('[1]PWS Information'!$E$10="CWS",Q3276="Non-Lead", J3276="Non-Lead - Copper", S3276="Yes", L3276="After 2014")),
(AND('[1]PWS Information'!$E$10="CWS",Q3276="Non-Lead", J3276="Non-Lead - Copper", S3276="Yes", L3276="Unknown")),
(AND('[1]PWS Information'!$E$10="CWS",Q3276="Non-Lead", N3276="Non-Lead - Copper", S3276="Yes", O3276="Between 1989 and 2014")),
(AND('[1]PWS Information'!$E$10="CWS",Q3276="Non-Lead", N3276="Non-Lead - Copper", S3276="Yes", O3276="After 2014")),
(AND('[1]PWS Information'!$E$10="CWS",Q3276="Non-Lead", N3276="Non-Lead - Copper", S3276="Yes", O3276="Unknown")),
(AND('[1]PWS Information'!$E$10="CWS",Q3276="Unknown")),
(AND('[1]PWS Information'!$E$10="NTNC",Q3276="Unknown")))),"Tier 5",
"")))))</f>
        <v>Tier 5</v>
      </c>
      <c r="Z3276" s="71"/>
      <c r="AA3276" s="71"/>
    </row>
    <row r="3277" spans="1:27" ht="72" x14ac:dyDescent="0.3">
      <c r="A3277" s="1"/>
      <c r="B3277" s="70" t="s">
        <v>979</v>
      </c>
      <c r="C3277" s="60">
        <v>1000</v>
      </c>
      <c r="D3277" s="61" t="s">
        <v>919</v>
      </c>
      <c r="E3277" s="61" t="s">
        <v>128</v>
      </c>
      <c r="F3277" s="61">
        <v>78640</v>
      </c>
      <c r="G3277" s="62" t="s">
        <v>915</v>
      </c>
      <c r="H3277" s="63">
        <v>29.982872199999999</v>
      </c>
      <c r="I3277" s="64">
        <v>-97.758783333333298</v>
      </c>
      <c r="J3277" s="65" t="s">
        <v>50</v>
      </c>
      <c r="K3277" s="66" t="s">
        <v>51</v>
      </c>
      <c r="L3277" s="62" t="s">
        <v>52</v>
      </c>
      <c r="M3277" s="69"/>
      <c r="N3277" s="65" t="s">
        <v>50</v>
      </c>
      <c r="O3277" s="66" t="s">
        <v>52</v>
      </c>
      <c r="P3277" s="69"/>
      <c r="Q3277" s="55" t="str">
        <f t="shared" ref="Q3277:Q3340" si="51">IF((OR(J3277="Lead")),"Lead",
IF((OR(N3277="Lead")),"Lead",
IF((OR(J3277="Lead-lined galvanized")),"Lead",
IF((OR(N3277="Lead-lined galvanized")),"Lead",
IF((OR((AND(J3277="Unknown - Likely Lead",N3277="Galvanized")),
(AND(J3277="Unknown - Unlikely Lead",N3277="Galvanized")),
(AND(J3277="Unknown - Material Unknown",N3277="Galvanized")))),"Galvanized Requiring Replacement",
IF((OR((AND(J3277="Non-lead - Copper",K3277="Yes",N3277="Galvanized")),
(AND(J3277="Non-lead - Copper",K3277="Don't know",N3277="Galvanized")),
(AND(J3277="Non-lead - Copper",K3277="",N3277="Galvanized")),
(AND(J3277="Non-lead - Plastic",K3277="Yes",N3277="Galvanized")),
(AND(J3277="Non-lead - Plastic",K3277="Don't know",N3277="Galvanized")),
(AND(J3277="Non-lead - Plastic",K3277="",N3277="Galvanized")),
(AND(J3277="Non-lead",K3277="Yes",N3277="Galvanized")),
(AND(J3277="Non-lead",K3277="Don't know",N3277="Galvanized")),
(AND(J3277="Non-lead",K3277="",N3277="Galvanized")),
(AND(J3277="Non-lead - Other",K3277="Yes",N3277="Galvanized")),
(AND(J3277="Non-Lead - Other",K3277="Don't know",N3277="Galvanized")),
(AND(J3277="Galvanized",K3277="Yes",N3277="Galvanized")),
(AND(J3277="Galvanized",K3277="Don't know",N3277="Galvanized")),
(AND(J3277="Galvanized",K3277="",N3277="Galvanized")),
(AND(J3277="Non-Lead - Other",K3277="",N3277="Galvanized")))),"Galvanized Requiring Replacement",
IF((OR((AND(J3277="Non-lead - Copper",N3277="Non-lead - Copper")),
(AND(J3277="Non-lead - Copper",N3277="Non-lead - Plastic")),
(AND(J3277="Non-lead - Copper",N3277="Non-lead - Other")),
(AND(J3277="Non-lead - Copper",N3277="Non-lead")),
(AND(J3277="Non-lead - Plastic",N3277="Non-lead - Copper")),
(AND(J3277="Non-lead - Plastic",N3277="Non-lead - Plastic")),
(AND(J3277="Non-lead - Plastic",N3277="Non-lead - Other")),
(AND(J3277="Non-lead - Plastic",N3277="Non-lead")),
(AND(J3277="Non-lead",N3277="Non-lead - Copper")),
(AND(J3277="Non-lead",N3277="Non-lead - Plastic")),
(AND(J3277="Non-lead",N3277="Non-lead - Other")),
(AND(J3277="Non-lead",N3277="Non-lead")),
(AND(J3277="Non-lead - Other",N3277="Non-lead - Copper")),
(AND(J3277="Non-Lead - Other",N3277="Non-lead - Plastic")),
(AND(J3277="Non-Lead - Other",N3277="Non-lead")),
(AND(J3277="Non-Lead - Other",N3277="Non-lead - Other")))),"Non-Lead",
IF((OR((AND(J3277="Galvanized",N3277="Non-lead")),
(AND(J3277="Galvanized",N3277="Non-lead - Copper")),
(AND(J3277="Galvanized",N3277="Non-lead - Plastic")),
(AND(J3277="Galvanized",N3277="Non-lead")),
(AND(J3277="Galvanized",N3277="Non-lead - Other")))),"Non-Lead",
IF((OR((AND(J3277="Non-lead - Copper",K3277="No",N3277="Galvanized")),
(AND(J3277="Non-lead - Plastic",K3277="No",N3277="Galvanized")),
(AND(J3277="Non-lead",K3277="No",N3277="Galvanized")),
(AND(J3277="Galvanized",K3277="No",N3277="Galvanized")),
(AND(J3277="Non-lead - Other",K3277="No",N3277="Galvanized")))),"Non-lead",
IF((OR((AND(J3277="Unknown - Likely Lead",N3277="Unknown - Likely Lead")),
(AND(J3277="Unknown - Likely Lead",N3277="Unknown - Unlikely Lead")),
(AND(J3277="Unknown - Likely Lead",N3277="Unknown - Material Unknown")),
(AND(J3277="Unknown - Unlikely Lead",N3277="Unknown - Likely Lead")),
(AND(J3277="Unknown - Unlikely Lead",N3277="Unknown - Unlikely Lead")),
(AND(J3277="Unknown - Unlikely Lead",N3277="Unknown - Material Unknown")),
(AND(J3277="Unknown - Material Unknown",N3277="Unknown - Likely Lead")),
(AND(J3277="Unknown - Material Unknown",N3277="Unknown - Unlikely Lead")),
(AND(J3277="Unknown - Material Unknown",N3277="Unknown - Material Unknown")))),"Unknown",
IF((OR((AND(J3277="Unknown - Likely Lead",N3277="Non-lead - Copper")),
(AND(J3277="Unknown - Likely Lead",N3277="Non-lead - Plastic")),
(AND(J3277="Unknown - Likely Lead",N3277="Non-lead")),
(AND(J3277="Unknown - Likely Lead",N3277="Non-lead - Other")),
(AND(J3277="Unknown - Unlikely Lead",N3277="Non-lead - Copper")),
(AND(J3277="Unknown - Unlikely Lead",N3277="Non-lead - Plastic")),
(AND(J3277="Unknown - Unlikely Lead",N3277="Non-lead")),
(AND(J3277="Unknown - Unlikely Lead",N3277="Non-lead - Other")),
(AND(J3277="Unknown - Material Unknown",N3277="Non-lead - Copper")),
(AND(J3277="Unknown - Material Unknown",N3277="Non-lead - Plastic")),
(AND(J3277="Unknown - Material Unknown",N3277="Non-lead")),
(AND(J3277="Unknown - Material Unknown",N3277="Non-lead - Other")))),"Unknown",
IF((OR((AND(J3277="Non-lead - Copper",N3277="Unknown - Likely Lead")),
(AND(J3277="Non-lead - Copper",N3277="Unknown - Unlikely Lead")),
(AND(J3277="Non-lead - Copper",N3277="Unknown - Material Unknown")),
(AND(J3277="Non-lead - Plastic",N3277="Unknown - Likely Lead")),
(AND(J3277="Non-lead - Plastic",N3277="Unknown - Unlikely Lead")),
(AND(J3277="Non-lead - Plastic",N3277="Unknown - Material Unknown")),
(AND(J3277="Non-lead",N3277="Unknown - Likely Lead")),
(AND(J3277="Non-lead",N3277="Unknown - Unlikely Lead")),
(AND(J3277="Non-lead",N3277="Unknown - Material Unknown")),
(AND(J3277="Non-lead - Other",N3277="Unknown - Likely Lead")),
(AND(J3277="Non-Lead - Other",N3277="Unknown - Unlikely Lead")),
(AND(J3277="Non-Lead - Other",N3277="Unknown - Material Unknown")))),"Unknown",
IF((OR((AND(J3277="Galvanized",N3277="Unknown - Likely Lead")),
(AND(J3277="Galvanized",N3277="Unknown - Unlikely Lead")),
(AND(J3277="Galvanized",N3277="Unknown - Material Unknown")))),"Unknown",
IF((OR((AND(J3277="Galvanized",N3277="")))),"Galvanized Requiring Replacement",
IF((OR((AND(J3277="Non-lead - Copper",N3277="")),
(AND(J3277="Non-lead - Plastic",N3277="")),
(AND(J3277="Non-lead",N3277="")),
(AND(J3277="Non-lead - Other",N3277="")))),"Non-lead",
IF((OR((AND(J3277="Unknown - Likely Lead",N3277="")),
(AND(J3277="Unknown - Unlikely Lead",N3277="")),
(AND(J3277="Unknown - Material Unknown",N3277="")))),"Unknown",
""))))))))))))))))</f>
        <v>Non-Lead</v>
      </c>
      <c r="R3277" s="70" t="s">
        <v>51</v>
      </c>
      <c r="S3277" s="70" t="s">
        <v>51</v>
      </c>
      <c r="T3277" s="70"/>
      <c r="U3277" s="71" t="s">
        <v>53</v>
      </c>
      <c r="V3277" s="71" t="s">
        <v>51</v>
      </c>
      <c r="W3277" s="71" t="s">
        <v>51</v>
      </c>
      <c r="X3277" s="71" t="s">
        <v>51</v>
      </c>
      <c r="Y3277" s="72" t="str">
        <f>IF((OR((AND('[1]PWS Information'!$E$10="CWS",U3277="Single Family Residence",Q3277="Lead")),
(AND('[1]PWS Information'!$E$10="CWS",U3277="Multiple Family Residence",'[1]PWS Information'!$E$11="Yes",Q3277="Lead")),
(AND('[1]PWS Information'!$E$10="NTNC",Q3277="Lead")))),"Tier 1",
IF((OR((AND('[1]PWS Information'!$E$10="CWS",U3277="Multiple Family Residence",'[1]PWS Information'!$E$11="No",Q3277="Lead")),
(AND('[1]PWS Information'!$E$10="CWS",U3277="Other",Q3277="Lead")),
(AND('[1]PWS Information'!$E$10="CWS",U3277="Building",Q3277="Lead")))),"Tier 2",
IF((OR((AND('[1]PWS Information'!$E$10="CWS",U3277="Single Family Residence",Q3277="Galvanized Requiring Replacement")),
(AND('[1]PWS Information'!$E$10="CWS",U3277="Single Family Residence",Q3277="Galvanized Requiring Replacement",R3277="Yes")),
(AND('[1]PWS Information'!$E$10="NTNC",Q3277="Galvanized Requiring Replacement")),
(AND('[1]PWS Information'!$E$10="NTNC",U3277="Single Family Residence",R3277="Yes")))),"Tier 3",
IF((OR((AND('[1]PWS Information'!$E$10="CWS",U3277="Single Family Residence",S3277="Yes",Q3277="Non-Lead", J3277="Non-Lead - Copper",L3277="Before 1989")),
(AND('[1]PWS Information'!$E$10="CWS",U3277="Single Family Residence",S3277="Yes",Q3277="Non-Lead", N3277="Non-Lead - Copper",O3277="Before 1989")))),"Tier 4",
IF((OR((AND('[1]PWS Information'!$E$10="NTNC",Q3277="Non-Lead")),
(AND('[1]PWS Information'!$E$10="CWS",Q3277="Non-Lead",S3277="")),
(AND('[1]PWS Information'!$E$10="CWS",Q3277="Non-Lead",S3277="No")),
(AND('[1]PWS Information'!$E$10="CWS",Q3277="Non-Lead",S3277="Don't Know")),
(AND('[1]PWS Information'!$E$10="CWS",Q3277="Non-Lead", J3277="Non-Lead - Copper", S3277="Yes", L3277="Between 1989 and 2014")),
(AND('[1]PWS Information'!$E$10="CWS",Q3277="Non-Lead", J3277="Non-Lead - Copper", S3277="Yes", L3277="After 2014")),
(AND('[1]PWS Information'!$E$10="CWS",Q3277="Non-Lead", J3277="Non-Lead - Copper", S3277="Yes", L3277="Unknown")),
(AND('[1]PWS Information'!$E$10="CWS",Q3277="Non-Lead", N3277="Non-Lead - Copper", S3277="Yes", O3277="Between 1989 and 2014")),
(AND('[1]PWS Information'!$E$10="CWS",Q3277="Non-Lead", N3277="Non-Lead - Copper", S3277="Yes", O3277="After 2014")),
(AND('[1]PWS Information'!$E$10="CWS",Q3277="Non-Lead", N3277="Non-Lead - Copper", S3277="Yes", O3277="Unknown")),
(AND('[1]PWS Information'!$E$10="CWS",Q3277="Unknown")),
(AND('[1]PWS Information'!$E$10="NTNC",Q3277="Unknown")))),"Tier 5",
"")))))</f>
        <v>Tier 5</v>
      </c>
      <c r="Z3277" s="71"/>
      <c r="AA3277" s="71"/>
    </row>
    <row r="3278" spans="1:27" ht="72" x14ac:dyDescent="0.3">
      <c r="A3278" s="17"/>
      <c r="B3278" s="70" t="s">
        <v>980</v>
      </c>
      <c r="C3278" s="60">
        <v>991</v>
      </c>
      <c r="D3278" s="61" t="s">
        <v>919</v>
      </c>
      <c r="E3278" s="61" t="s">
        <v>128</v>
      </c>
      <c r="F3278" s="61">
        <v>78640</v>
      </c>
      <c r="G3278" s="62" t="s">
        <v>915</v>
      </c>
      <c r="H3278" s="63">
        <v>29.982802800000002</v>
      </c>
      <c r="I3278" s="64">
        <v>-97.759488888888896</v>
      </c>
      <c r="J3278" s="65" t="s">
        <v>50</v>
      </c>
      <c r="K3278" s="66" t="s">
        <v>51</v>
      </c>
      <c r="L3278" s="62" t="s">
        <v>52</v>
      </c>
      <c r="M3278" s="69"/>
      <c r="N3278" s="65" t="s">
        <v>50</v>
      </c>
      <c r="O3278" s="66" t="s">
        <v>52</v>
      </c>
      <c r="P3278" s="69"/>
      <c r="Q3278" s="55" t="str">
        <f t="shared" si="51"/>
        <v>Non-Lead</v>
      </c>
      <c r="R3278" s="70" t="s">
        <v>51</v>
      </c>
      <c r="S3278" s="70" t="s">
        <v>51</v>
      </c>
      <c r="T3278" s="70"/>
      <c r="U3278" s="71" t="s">
        <v>53</v>
      </c>
      <c r="V3278" s="71" t="s">
        <v>51</v>
      </c>
      <c r="W3278" s="71" t="s">
        <v>51</v>
      </c>
      <c r="X3278" s="71" t="s">
        <v>51</v>
      </c>
      <c r="Y3278" s="72" t="str">
        <f>IF((OR((AND('[1]PWS Information'!$E$10="CWS",U3278="Single Family Residence",Q3278="Lead")),
(AND('[1]PWS Information'!$E$10="CWS",U3278="Multiple Family Residence",'[1]PWS Information'!$E$11="Yes",Q3278="Lead")),
(AND('[1]PWS Information'!$E$10="NTNC",Q3278="Lead")))),"Tier 1",
IF((OR((AND('[1]PWS Information'!$E$10="CWS",U3278="Multiple Family Residence",'[1]PWS Information'!$E$11="No",Q3278="Lead")),
(AND('[1]PWS Information'!$E$10="CWS",U3278="Other",Q3278="Lead")),
(AND('[1]PWS Information'!$E$10="CWS",U3278="Building",Q3278="Lead")))),"Tier 2",
IF((OR((AND('[1]PWS Information'!$E$10="CWS",U3278="Single Family Residence",Q3278="Galvanized Requiring Replacement")),
(AND('[1]PWS Information'!$E$10="CWS",U3278="Single Family Residence",Q3278="Galvanized Requiring Replacement",R3278="Yes")),
(AND('[1]PWS Information'!$E$10="NTNC",Q3278="Galvanized Requiring Replacement")),
(AND('[1]PWS Information'!$E$10="NTNC",U3278="Single Family Residence",R3278="Yes")))),"Tier 3",
IF((OR((AND('[1]PWS Information'!$E$10="CWS",U3278="Single Family Residence",S3278="Yes",Q3278="Non-Lead", J3278="Non-Lead - Copper",L3278="Before 1989")),
(AND('[1]PWS Information'!$E$10="CWS",U3278="Single Family Residence",S3278="Yes",Q3278="Non-Lead", N3278="Non-Lead - Copper",O3278="Before 1989")))),"Tier 4",
IF((OR((AND('[1]PWS Information'!$E$10="NTNC",Q3278="Non-Lead")),
(AND('[1]PWS Information'!$E$10="CWS",Q3278="Non-Lead",S3278="")),
(AND('[1]PWS Information'!$E$10="CWS",Q3278="Non-Lead",S3278="No")),
(AND('[1]PWS Information'!$E$10="CWS",Q3278="Non-Lead",S3278="Don't Know")),
(AND('[1]PWS Information'!$E$10="CWS",Q3278="Non-Lead", J3278="Non-Lead - Copper", S3278="Yes", L3278="Between 1989 and 2014")),
(AND('[1]PWS Information'!$E$10="CWS",Q3278="Non-Lead", J3278="Non-Lead - Copper", S3278="Yes", L3278="After 2014")),
(AND('[1]PWS Information'!$E$10="CWS",Q3278="Non-Lead", J3278="Non-Lead - Copper", S3278="Yes", L3278="Unknown")),
(AND('[1]PWS Information'!$E$10="CWS",Q3278="Non-Lead", N3278="Non-Lead - Copper", S3278="Yes", O3278="Between 1989 and 2014")),
(AND('[1]PWS Information'!$E$10="CWS",Q3278="Non-Lead", N3278="Non-Lead - Copper", S3278="Yes", O3278="After 2014")),
(AND('[1]PWS Information'!$E$10="CWS",Q3278="Non-Lead", N3278="Non-Lead - Copper", S3278="Yes", O3278="Unknown")),
(AND('[1]PWS Information'!$E$10="CWS",Q3278="Unknown")),
(AND('[1]PWS Information'!$E$10="NTNC",Q3278="Unknown")))),"Tier 5",
"")))))</f>
        <v>Tier 5</v>
      </c>
      <c r="Z3278" s="71"/>
      <c r="AA3278" s="71"/>
    </row>
    <row r="3279" spans="1:27" ht="72" x14ac:dyDescent="0.3">
      <c r="A3279" s="1"/>
      <c r="B3279" s="70" t="s">
        <v>981</v>
      </c>
      <c r="C3279" s="60">
        <v>960</v>
      </c>
      <c r="D3279" s="61" t="s">
        <v>919</v>
      </c>
      <c r="E3279" s="61" t="s">
        <v>128</v>
      </c>
      <c r="F3279" s="61">
        <v>78640</v>
      </c>
      <c r="G3279" s="62" t="s">
        <v>915</v>
      </c>
      <c r="H3279" s="63">
        <v>29.982463899999999</v>
      </c>
      <c r="I3279" s="64">
        <v>-97.758666666666599</v>
      </c>
      <c r="J3279" s="65" t="s">
        <v>50</v>
      </c>
      <c r="K3279" s="66" t="s">
        <v>51</v>
      </c>
      <c r="L3279" s="62" t="s">
        <v>52</v>
      </c>
      <c r="M3279" s="69"/>
      <c r="N3279" s="65" t="s">
        <v>50</v>
      </c>
      <c r="O3279" s="66" t="s">
        <v>52</v>
      </c>
      <c r="P3279" s="69"/>
      <c r="Q3279" s="55" t="str">
        <f t="shared" si="51"/>
        <v>Non-Lead</v>
      </c>
      <c r="R3279" s="70" t="s">
        <v>51</v>
      </c>
      <c r="S3279" s="70" t="s">
        <v>51</v>
      </c>
      <c r="T3279" s="70"/>
      <c r="U3279" s="71" t="s">
        <v>53</v>
      </c>
      <c r="V3279" s="71" t="s">
        <v>51</v>
      </c>
      <c r="W3279" s="71" t="s">
        <v>51</v>
      </c>
      <c r="X3279" s="71" t="s">
        <v>51</v>
      </c>
      <c r="Y3279" s="72" t="str">
        <f>IF((OR((AND('[1]PWS Information'!$E$10="CWS",U3279="Single Family Residence",Q3279="Lead")),
(AND('[1]PWS Information'!$E$10="CWS",U3279="Multiple Family Residence",'[1]PWS Information'!$E$11="Yes",Q3279="Lead")),
(AND('[1]PWS Information'!$E$10="NTNC",Q3279="Lead")))),"Tier 1",
IF((OR((AND('[1]PWS Information'!$E$10="CWS",U3279="Multiple Family Residence",'[1]PWS Information'!$E$11="No",Q3279="Lead")),
(AND('[1]PWS Information'!$E$10="CWS",U3279="Other",Q3279="Lead")),
(AND('[1]PWS Information'!$E$10="CWS",U3279="Building",Q3279="Lead")))),"Tier 2",
IF((OR((AND('[1]PWS Information'!$E$10="CWS",U3279="Single Family Residence",Q3279="Galvanized Requiring Replacement")),
(AND('[1]PWS Information'!$E$10="CWS",U3279="Single Family Residence",Q3279="Galvanized Requiring Replacement",R3279="Yes")),
(AND('[1]PWS Information'!$E$10="NTNC",Q3279="Galvanized Requiring Replacement")),
(AND('[1]PWS Information'!$E$10="NTNC",U3279="Single Family Residence",R3279="Yes")))),"Tier 3",
IF((OR((AND('[1]PWS Information'!$E$10="CWS",U3279="Single Family Residence",S3279="Yes",Q3279="Non-Lead", J3279="Non-Lead - Copper",L3279="Before 1989")),
(AND('[1]PWS Information'!$E$10="CWS",U3279="Single Family Residence",S3279="Yes",Q3279="Non-Lead", N3279="Non-Lead - Copper",O3279="Before 1989")))),"Tier 4",
IF((OR((AND('[1]PWS Information'!$E$10="NTNC",Q3279="Non-Lead")),
(AND('[1]PWS Information'!$E$10="CWS",Q3279="Non-Lead",S3279="")),
(AND('[1]PWS Information'!$E$10="CWS",Q3279="Non-Lead",S3279="No")),
(AND('[1]PWS Information'!$E$10="CWS",Q3279="Non-Lead",S3279="Don't Know")),
(AND('[1]PWS Information'!$E$10="CWS",Q3279="Non-Lead", J3279="Non-Lead - Copper", S3279="Yes", L3279="Between 1989 and 2014")),
(AND('[1]PWS Information'!$E$10="CWS",Q3279="Non-Lead", J3279="Non-Lead - Copper", S3279="Yes", L3279="After 2014")),
(AND('[1]PWS Information'!$E$10="CWS",Q3279="Non-Lead", J3279="Non-Lead - Copper", S3279="Yes", L3279="Unknown")),
(AND('[1]PWS Information'!$E$10="CWS",Q3279="Non-Lead", N3279="Non-Lead - Copper", S3279="Yes", O3279="Between 1989 and 2014")),
(AND('[1]PWS Information'!$E$10="CWS",Q3279="Non-Lead", N3279="Non-Lead - Copper", S3279="Yes", O3279="After 2014")),
(AND('[1]PWS Information'!$E$10="CWS",Q3279="Non-Lead", N3279="Non-Lead - Copper", S3279="Yes", O3279="Unknown")),
(AND('[1]PWS Information'!$E$10="CWS",Q3279="Unknown")),
(AND('[1]PWS Information'!$E$10="NTNC",Q3279="Unknown")))),"Tier 5",
"")))))</f>
        <v>Tier 5</v>
      </c>
      <c r="Z3279" s="71"/>
      <c r="AA3279" s="71"/>
    </row>
    <row r="3280" spans="1:27" ht="72" x14ac:dyDescent="0.3">
      <c r="A3280" s="1"/>
      <c r="B3280" s="70" t="s">
        <v>982</v>
      </c>
      <c r="C3280" s="60">
        <v>930</v>
      </c>
      <c r="D3280" s="61" t="s">
        <v>919</v>
      </c>
      <c r="E3280" s="61" t="s">
        <v>128</v>
      </c>
      <c r="F3280" s="61">
        <v>78640</v>
      </c>
      <c r="G3280" s="62" t="s">
        <v>915</v>
      </c>
      <c r="H3280" s="63">
        <v>29.982316699999998</v>
      </c>
      <c r="I3280" s="64">
        <v>-97.758541666666602</v>
      </c>
      <c r="J3280" s="65" t="s">
        <v>50</v>
      </c>
      <c r="K3280" s="66" t="s">
        <v>51</v>
      </c>
      <c r="L3280" s="62" t="s">
        <v>52</v>
      </c>
      <c r="M3280" s="69"/>
      <c r="N3280" s="65" t="s">
        <v>50</v>
      </c>
      <c r="O3280" s="66" t="s">
        <v>52</v>
      </c>
      <c r="P3280" s="69"/>
      <c r="Q3280" s="55" t="str">
        <f t="shared" si="51"/>
        <v>Non-Lead</v>
      </c>
      <c r="R3280" s="70" t="s">
        <v>51</v>
      </c>
      <c r="S3280" s="70" t="s">
        <v>51</v>
      </c>
      <c r="T3280" s="70"/>
      <c r="U3280" s="71" t="s">
        <v>53</v>
      </c>
      <c r="V3280" s="71" t="s">
        <v>51</v>
      </c>
      <c r="W3280" s="71" t="s">
        <v>51</v>
      </c>
      <c r="X3280" s="71" t="s">
        <v>51</v>
      </c>
      <c r="Y3280" s="72" t="str">
        <f>IF((OR((AND('[1]PWS Information'!$E$10="CWS",U3280="Single Family Residence",Q3280="Lead")),
(AND('[1]PWS Information'!$E$10="CWS",U3280="Multiple Family Residence",'[1]PWS Information'!$E$11="Yes",Q3280="Lead")),
(AND('[1]PWS Information'!$E$10="NTNC",Q3280="Lead")))),"Tier 1",
IF((OR((AND('[1]PWS Information'!$E$10="CWS",U3280="Multiple Family Residence",'[1]PWS Information'!$E$11="No",Q3280="Lead")),
(AND('[1]PWS Information'!$E$10="CWS",U3280="Other",Q3280="Lead")),
(AND('[1]PWS Information'!$E$10="CWS",U3280="Building",Q3280="Lead")))),"Tier 2",
IF((OR((AND('[1]PWS Information'!$E$10="CWS",U3280="Single Family Residence",Q3280="Galvanized Requiring Replacement")),
(AND('[1]PWS Information'!$E$10="CWS",U3280="Single Family Residence",Q3280="Galvanized Requiring Replacement",R3280="Yes")),
(AND('[1]PWS Information'!$E$10="NTNC",Q3280="Galvanized Requiring Replacement")),
(AND('[1]PWS Information'!$E$10="NTNC",U3280="Single Family Residence",R3280="Yes")))),"Tier 3",
IF((OR((AND('[1]PWS Information'!$E$10="CWS",U3280="Single Family Residence",S3280="Yes",Q3280="Non-Lead", J3280="Non-Lead - Copper",L3280="Before 1989")),
(AND('[1]PWS Information'!$E$10="CWS",U3280="Single Family Residence",S3280="Yes",Q3280="Non-Lead", N3280="Non-Lead - Copper",O3280="Before 1989")))),"Tier 4",
IF((OR((AND('[1]PWS Information'!$E$10="NTNC",Q3280="Non-Lead")),
(AND('[1]PWS Information'!$E$10="CWS",Q3280="Non-Lead",S3280="")),
(AND('[1]PWS Information'!$E$10="CWS",Q3280="Non-Lead",S3280="No")),
(AND('[1]PWS Information'!$E$10="CWS",Q3280="Non-Lead",S3280="Don't Know")),
(AND('[1]PWS Information'!$E$10="CWS",Q3280="Non-Lead", J3280="Non-Lead - Copper", S3280="Yes", L3280="Between 1989 and 2014")),
(AND('[1]PWS Information'!$E$10="CWS",Q3280="Non-Lead", J3280="Non-Lead - Copper", S3280="Yes", L3280="After 2014")),
(AND('[1]PWS Information'!$E$10="CWS",Q3280="Non-Lead", J3280="Non-Lead - Copper", S3280="Yes", L3280="Unknown")),
(AND('[1]PWS Information'!$E$10="CWS",Q3280="Non-Lead", N3280="Non-Lead - Copper", S3280="Yes", O3280="Between 1989 and 2014")),
(AND('[1]PWS Information'!$E$10="CWS",Q3280="Non-Lead", N3280="Non-Lead - Copper", S3280="Yes", O3280="After 2014")),
(AND('[1]PWS Information'!$E$10="CWS",Q3280="Non-Lead", N3280="Non-Lead - Copper", S3280="Yes", O3280="Unknown")),
(AND('[1]PWS Information'!$E$10="CWS",Q3280="Unknown")),
(AND('[1]PWS Information'!$E$10="NTNC",Q3280="Unknown")))),"Tier 5",
"")))))</f>
        <v>Tier 5</v>
      </c>
      <c r="Z3280" s="71"/>
      <c r="AA3280" s="71"/>
    </row>
    <row r="3281" spans="1:27" ht="72" x14ac:dyDescent="0.3">
      <c r="A3281" s="1"/>
      <c r="B3281" s="70" t="s">
        <v>983</v>
      </c>
      <c r="C3281" s="60">
        <v>925</v>
      </c>
      <c r="D3281" s="61" t="s">
        <v>919</v>
      </c>
      <c r="E3281" s="61" t="s">
        <v>128</v>
      </c>
      <c r="F3281" s="61">
        <v>78640</v>
      </c>
      <c r="G3281" s="62" t="s">
        <v>915</v>
      </c>
      <c r="H3281" s="63">
        <v>29.9822056</v>
      </c>
      <c r="I3281" s="64">
        <v>-97.759322222222195</v>
      </c>
      <c r="J3281" s="65" t="s">
        <v>50</v>
      </c>
      <c r="K3281" s="66" t="s">
        <v>51</v>
      </c>
      <c r="L3281" s="62" t="s">
        <v>52</v>
      </c>
      <c r="M3281" s="69"/>
      <c r="N3281" s="65" t="s">
        <v>50</v>
      </c>
      <c r="O3281" s="66" t="s">
        <v>52</v>
      </c>
      <c r="P3281" s="69"/>
      <c r="Q3281" s="55" t="str">
        <f t="shared" si="51"/>
        <v>Non-Lead</v>
      </c>
      <c r="R3281" s="70" t="s">
        <v>51</v>
      </c>
      <c r="S3281" s="70" t="s">
        <v>51</v>
      </c>
      <c r="T3281" s="70"/>
      <c r="U3281" s="71" t="s">
        <v>53</v>
      </c>
      <c r="V3281" s="71" t="s">
        <v>51</v>
      </c>
      <c r="W3281" s="71" t="s">
        <v>51</v>
      </c>
      <c r="X3281" s="71" t="s">
        <v>51</v>
      </c>
      <c r="Y3281" s="72" t="str">
        <f>IF((OR((AND('[1]PWS Information'!$E$10="CWS",U3281="Single Family Residence",Q3281="Lead")),
(AND('[1]PWS Information'!$E$10="CWS",U3281="Multiple Family Residence",'[1]PWS Information'!$E$11="Yes",Q3281="Lead")),
(AND('[1]PWS Information'!$E$10="NTNC",Q3281="Lead")))),"Tier 1",
IF((OR((AND('[1]PWS Information'!$E$10="CWS",U3281="Multiple Family Residence",'[1]PWS Information'!$E$11="No",Q3281="Lead")),
(AND('[1]PWS Information'!$E$10="CWS",U3281="Other",Q3281="Lead")),
(AND('[1]PWS Information'!$E$10="CWS",U3281="Building",Q3281="Lead")))),"Tier 2",
IF((OR((AND('[1]PWS Information'!$E$10="CWS",U3281="Single Family Residence",Q3281="Galvanized Requiring Replacement")),
(AND('[1]PWS Information'!$E$10="CWS",U3281="Single Family Residence",Q3281="Galvanized Requiring Replacement",R3281="Yes")),
(AND('[1]PWS Information'!$E$10="NTNC",Q3281="Galvanized Requiring Replacement")),
(AND('[1]PWS Information'!$E$10="NTNC",U3281="Single Family Residence",R3281="Yes")))),"Tier 3",
IF((OR((AND('[1]PWS Information'!$E$10="CWS",U3281="Single Family Residence",S3281="Yes",Q3281="Non-Lead", J3281="Non-Lead - Copper",L3281="Before 1989")),
(AND('[1]PWS Information'!$E$10="CWS",U3281="Single Family Residence",S3281="Yes",Q3281="Non-Lead", N3281="Non-Lead - Copper",O3281="Before 1989")))),"Tier 4",
IF((OR((AND('[1]PWS Information'!$E$10="NTNC",Q3281="Non-Lead")),
(AND('[1]PWS Information'!$E$10="CWS",Q3281="Non-Lead",S3281="")),
(AND('[1]PWS Information'!$E$10="CWS",Q3281="Non-Lead",S3281="No")),
(AND('[1]PWS Information'!$E$10="CWS",Q3281="Non-Lead",S3281="Don't Know")),
(AND('[1]PWS Information'!$E$10="CWS",Q3281="Non-Lead", J3281="Non-Lead - Copper", S3281="Yes", L3281="Between 1989 and 2014")),
(AND('[1]PWS Information'!$E$10="CWS",Q3281="Non-Lead", J3281="Non-Lead - Copper", S3281="Yes", L3281="After 2014")),
(AND('[1]PWS Information'!$E$10="CWS",Q3281="Non-Lead", J3281="Non-Lead - Copper", S3281="Yes", L3281="Unknown")),
(AND('[1]PWS Information'!$E$10="CWS",Q3281="Non-Lead", N3281="Non-Lead - Copper", S3281="Yes", O3281="Between 1989 and 2014")),
(AND('[1]PWS Information'!$E$10="CWS",Q3281="Non-Lead", N3281="Non-Lead - Copper", S3281="Yes", O3281="After 2014")),
(AND('[1]PWS Information'!$E$10="CWS",Q3281="Non-Lead", N3281="Non-Lead - Copper", S3281="Yes", O3281="Unknown")),
(AND('[1]PWS Information'!$E$10="CWS",Q3281="Unknown")),
(AND('[1]PWS Information'!$E$10="NTNC",Q3281="Unknown")))),"Tier 5",
"")))))</f>
        <v>Tier 5</v>
      </c>
      <c r="Z3281" s="71"/>
      <c r="AA3281" s="71"/>
    </row>
    <row r="3282" spans="1:27" ht="72" x14ac:dyDescent="0.3">
      <c r="A3282" s="17"/>
      <c r="B3282" s="70" t="s">
        <v>984</v>
      </c>
      <c r="C3282" s="60">
        <v>882</v>
      </c>
      <c r="D3282" s="61" t="s">
        <v>921</v>
      </c>
      <c r="E3282" s="61" t="s">
        <v>128</v>
      </c>
      <c r="F3282" s="61">
        <v>78640</v>
      </c>
      <c r="G3282" s="62" t="s">
        <v>915</v>
      </c>
      <c r="H3282" s="63">
        <v>29.9815</v>
      </c>
      <c r="I3282" s="64">
        <v>-97.758472222222196</v>
      </c>
      <c r="J3282" s="65" t="s">
        <v>50</v>
      </c>
      <c r="K3282" s="66" t="s">
        <v>51</v>
      </c>
      <c r="L3282" s="62" t="s">
        <v>52</v>
      </c>
      <c r="M3282" s="69"/>
      <c r="N3282" s="65" t="s">
        <v>50</v>
      </c>
      <c r="O3282" s="66" t="s">
        <v>52</v>
      </c>
      <c r="P3282" s="69"/>
      <c r="Q3282" s="55" t="str">
        <f t="shared" si="51"/>
        <v>Non-Lead</v>
      </c>
      <c r="R3282" s="70" t="s">
        <v>51</v>
      </c>
      <c r="S3282" s="70" t="s">
        <v>51</v>
      </c>
      <c r="T3282" s="70"/>
      <c r="U3282" s="71" t="s">
        <v>53</v>
      </c>
      <c r="V3282" s="71" t="s">
        <v>51</v>
      </c>
      <c r="W3282" s="71" t="s">
        <v>51</v>
      </c>
      <c r="X3282" s="71" t="s">
        <v>51</v>
      </c>
      <c r="Y3282" s="72" t="str">
        <f>IF((OR((AND('[1]PWS Information'!$E$10="CWS",U3282="Single Family Residence",Q3282="Lead")),
(AND('[1]PWS Information'!$E$10="CWS",U3282="Multiple Family Residence",'[1]PWS Information'!$E$11="Yes",Q3282="Lead")),
(AND('[1]PWS Information'!$E$10="NTNC",Q3282="Lead")))),"Tier 1",
IF((OR((AND('[1]PWS Information'!$E$10="CWS",U3282="Multiple Family Residence",'[1]PWS Information'!$E$11="No",Q3282="Lead")),
(AND('[1]PWS Information'!$E$10="CWS",U3282="Other",Q3282="Lead")),
(AND('[1]PWS Information'!$E$10="CWS",U3282="Building",Q3282="Lead")))),"Tier 2",
IF((OR((AND('[1]PWS Information'!$E$10="CWS",U3282="Single Family Residence",Q3282="Galvanized Requiring Replacement")),
(AND('[1]PWS Information'!$E$10="CWS",U3282="Single Family Residence",Q3282="Galvanized Requiring Replacement",R3282="Yes")),
(AND('[1]PWS Information'!$E$10="NTNC",Q3282="Galvanized Requiring Replacement")),
(AND('[1]PWS Information'!$E$10="NTNC",U3282="Single Family Residence",R3282="Yes")))),"Tier 3",
IF((OR((AND('[1]PWS Information'!$E$10="CWS",U3282="Single Family Residence",S3282="Yes",Q3282="Non-Lead", J3282="Non-Lead - Copper",L3282="Before 1989")),
(AND('[1]PWS Information'!$E$10="CWS",U3282="Single Family Residence",S3282="Yes",Q3282="Non-Lead", N3282="Non-Lead - Copper",O3282="Before 1989")))),"Tier 4",
IF((OR((AND('[1]PWS Information'!$E$10="NTNC",Q3282="Non-Lead")),
(AND('[1]PWS Information'!$E$10="CWS",Q3282="Non-Lead",S3282="")),
(AND('[1]PWS Information'!$E$10="CWS",Q3282="Non-Lead",S3282="No")),
(AND('[1]PWS Information'!$E$10="CWS",Q3282="Non-Lead",S3282="Don't Know")),
(AND('[1]PWS Information'!$E$10="CWS",Q3282="Non-Lead", J3282="Non-Lead - Copper", S3282="Yes", L3282="Between 1989 and 2014")),
(AND('[1]PWS Information'!$E$10="CWS",Q3282="Non-Lead", J3282="Non-Lead - Copper", S3282="Yes", L3282="After 2014")),
(AND('[1]PWS Information'!$E$10="CWS",Q3282="Non-Lead", J3282="Non-Lead - Copper", S3282="Yes", L3282="Unknown")),
(AND('[1]PWS Information'!$E$10="CWS",Q3282="Non-Lead", N3282="Non-Lead - Copper", S3282="Yes", O3282="Between 1989 and 2014")),
(AND('[1]PWS Information'!$E$10="CWS",Q3282="Non-Lead", N3282="Non-Lead - Copper", S3282="Yes", O3282="After 2014")),
(AND('[1]PWS Information'!$E$10="CWS",Q3282="Non-Lead", N3282="Non-Lead - Copper", S3282="Yes", O3282="Unknown")),
(AND('[1]PWS Information'!$E$10="CWS",Q3282="Unknown")),
(AND('[1]PWS Information'!$E$10="NTNC",Q3282="Unknown")))),"Tier 5",
"")))))</f>
        <v>Tier 5</v>
      </c>
      <c r="Z3282" s="71"/>
      <c r="AA3282" s="71"/>
    </row>
    <row r="3283" spans="1:27" ht="72" x14ac:dyDescent="0.3">
      <c r="A3283" s="1"/>
      <c r="B3283" s="70" t="s">
        <v>985</v>
      </c>
      <c r="C3283" s="60">
        <v>875</v>
      </c>
      <c r="D3283" s="61" t="s">
        <v>919</v>
      </c>
      <c r="E3283" s="61" t="s">
        <v>128</v>
      </c>
      <c r="F3283" s="61">
        <v>78640</v>
      </c>
      <c r="G3283" s="62" t="s">
        <v>915</v>
      </c>
      <c r="H3283" s="63">
        <v>29.981447200000002</v>
      </c>
      <c r="I3283" s="64">
        <v>-97.759127777777707</v>
      </c>
      <c r="J3283" s="65" t="s">
        <v>50</v>
      </c>
      <c r="K3283" s="66" t="s">
        <v>51</v>
      </c>
      <c r="L3283" s="62" t="s">
        <v>52</v>
      </c>
      <c r="M3283" s="69"/>
      <c r="N3283" s="65" t="s">
        <v>50</v>
      </c>
      <c r="O3283" s="66" t="s">
        <v>52</v>
      </c>
      <c r="P3283" s="69"/>
      <c r="Q3283" s="55" t="str">
        <f t="shared" si="51"/>
        <v>Non-Lead</v>
      </c>
      <c r="R3283" s="70" t="s">
        <v>51</v>
      </c>
      <c r="S3283" s="70" t="s">
        <v>51</v>
      </c>
      <c r="T3283" s="70"/>
      <c r="U3283" s="71" t="s">
        <v>53</v>
      </c>
      <c r="V3283" s="71" t="s">
        <v>51</v>
      </c>
      <c r="W3283" s="71" t="s">
        <v>51</v>
      </c>
      <c r="X3283" s="71" t="s">
        <v>51</v>
      </c>
      <c r="Y3283" s="72" t="str">
        <f>IF((OR((AND('[1]PWS Information'!$E$10="CWS",U3283="Single Family Residence",Q3283="Lead")),
(AND('[1]PWS Information'!$E$10="CWS",U3283="Multiple Family Residence",'[1]PWS Information'!$E$11="Yes",Q3283="Lead")),
(AND('[1]PWS Information'!$E$10="NTNC",Q3283="Lead")))),"Tier 1",
IF((OR((AND('[1]PWS Information'!$E$10="CWS",U3283="Multiple Family Residence",'[1]PWS Information'!$E$11="No",Q3283="Lead")),
(AND('[1]PWS Information'!$E$10="CWS",U3283="Other",Q3283="Lead")),
(AND('[1]PWS Information'!$E$10="CWS",U3283="Building",Q3283="Lead")))),"Tier 2",
IF((OR((AND('[1]PWS Information'!$E$10="CWS",U3283="Single Family Residence",Q3283="Galvanized Requiring Replacement")),
(AND('[1]PWS Information'!$E$10="CWS",U3283="Single Family Residence",Q3283="Galvanized Requiring Replacement",R3283="Yes")),
(AND('[1]PWS Information'!$E$10="NTNC",Q3283="Galvanized Requiring Replacement")),
(AND('[1]PWS Information'!$E$10="NTNC",U3283="Single Family Residence",R3283="Yes")))),"Tier 3",
IF((OR((AND('[1]PWS Information'!$E$10="CWS",U3283="Single Family Residence",S3283="Yes",Q3283="Non-Lead", J3283="Non-Lead - Copper",L3283="Before 1989")),
(AND('[1]PWS Information'!$E$10="CWS",U3283="Single Family Residence",S3283="Yes",Q3283="Non-Lead", N3283="Non-Lead - Copper",O3283="Before 1989")))),"Tier 4",
IF((OR((AND('[1]PWS Information'!$E$10="NTNC",Q3283="Non-Lead")),
(AND('[1]PWS Information'!$E$10="CWS",Q3283="Non-Lead",S3283="")),
(AND('[1]PWS Information'!$E$10="CWS",Q3283="Non-Lead",S3283="No")),
(AND('[1]PWS Information'!$E$10="CWS",Q3283="Non-Lead",S3283="Don't Know")),
(AND('[1]PWS Information'!$E$10="CWS",Q3283="Non-Lead", J3283="Non-Lead - Copper", S3283="Yes", L3283="Between 1989 and 2014")),
(AND('[1]PWS Information'!$E$10="CWS",Q3283="Non-Lead", J3283="Non-Lead - Copper", S3283="Yes", L3283="After 2014")),
(AND('[1]PWS Information'!$E$10="CWS",Q3283="Non-Lead", J3283="Non-Lead - Copper", S3283="Yes", L3283="Unknown")),
(AND('[1]PWS Information'!$E$10="CWS",Q3283="Non-Lead", N3283="Non-Lead - Copper", S3283="Yes", O3283="Between 1989 and 2014")),
(AND('[1]PWS Information'!$E$10="CWS",Q3283="Non-Lead", N3283="Non-Lead - Copper", S3283="Yes", O3283="After 2014")),
(AND('[1]PWS Information'!$E$10="CWS",Q3283="Non-Lead", N3283="Non-Lead - Copper", S3283="Yes", O3283="Unknown")),
(AND('[1]PWS Information'!$E$10="CWS",Q3283="Unknown")),
(AND('[1]PWS Information'!$E$10="NTNC",Q3283="Unknown")))),"Tier 5",
"")))))</f>
        <v>Tier 5</v>
      </c>
      <c r="Z3283" s="71"/>
      <c r="AA3283" s="71"/>
    </row>
    <row r="3284" spans="1:27" ht="72" x14ac:dyDescent="0.3">
      <c r="A3284" s="1"/>
      <c r="B3284" s="70">
        <v>9662787</v>
      </c>
      <c r="C3284" s="60">
        <v>846</v>
      </c>
      <c r="D3284" s="61" t="s">
        <v>919</v>
      </c>
      <c r="E3284" s="61" t="s">
        <v>128</v>
      </c>
      <c r="F3284" s="61">
        <v>78640</v>
      </c>
      <c r="G3284" s="62" t="s">
        <v>915</v>
      </c>
      <c r="H3284" s="63">
        <v>29.980938900000002</v>
      </c>
      <c r="I3284" s="64">
        <v>-97.758366666666603</v>
      </c>
      <c r="J3284" s="65" t="s">
        <v>50</v>
      </c>
      <c r="K3284" s="66" t="s">
        <v>51</v>
      </c>
      <c r="L3284" s="62" t="s">
        <v>52</v>
      </c>
      <c r="M3284" s="69"/>
      <c r="N3284" s="65" t="s">
        <v>50</v>
      </c>
      <c r="O3284" s="66" t="s">
        <v>52</v>
      </c>
      <c r="P3284" s="69"/>
      <c r="Q3284" s="55" t="str">
        <f t="shared" si="51"/>
        <v>Non-Lead</v>
      </c>
      <c r="R3284" s="70" t="s">
        <v>51</v>
      </c>
      <c r="S3284" s="70" t="s">
        <v>51</v>
      </c>
      <c r="T3284" s="70"/>
      <c r="U3284" s="71" t="s">
        <v>53</v>
      </c>
      <c r="V3284" s="71" t="s">
        <v>51</v>
      </c>
      <c r="W3284" s="71" t="s">
        <v>51</v>
      </c>
      <c r="X3284" s="71" t="s">
        <v>51</v>
      </c>
      <c r="Y3284" s="72" t="str">
        <f>IF((OR((AND('[1]PWS Information'!$E$10="CWS",U3284="Single Family Residence",Q3284="Lead")),
(AND('[1]PWS Information'!$E$10="CWS",U3284="Multiple Family Residence",'[1]PWS Information'!$E$11="Yes",Q3284="Lead")),
(AND('[1]PWS Information'!$E$10="NTNC",Q3284="Lead")))),"Tier 1",
IF((OR((AND('[1]PWS Information'!$E$10="CWS",U3284="Multiple Family Residence",'[1]PWS Information'!$E$11="No",Q3284="Lead")),
(AND('[1]PWS Information'!$E$10="CWS",U3284="Other",Q3284="Lead")),
(AND('[1]PWS Information'!$E$10="CWS",U3284="Building",Q3284="Lead")))),"Tier 2",
IF((OR((AND('[1]PWS Information'!$E$10="CWS",U3284="Single Family Residence",Q3284="Galvanized Requiring Replacement")),
(AND('[1]PWS Information'!$E$10="CWS",U3284="Single Family Residence",Q3284="Galvanized Requiring Replacement",R3284="Yes")),
(AND('[1]PWS Information'!$E$10="NTNC",Q3284="Galvanized Requiring Replacement")),
(AND('[1]PWS Information'!$E$10="NTNC",U3284="Single Family Residence",R3284="Yes")))),"Tier 3",
IF((OR((AND('[1]PWS Information'!$E$10="CWS",U3284="Single Family Residence",S3284="Yes",Q3284="Non-Lead", J3284="Non-Lead - Copper",L3284="Before 1989")),
(AND('[1]PWS Information'!$E$10="CWS",U3284="Single Family Residence",S3284="Yes",Q3284="Non-Lead", N3284="Non-Lead - Copper",O3284="Before 1989")))),"Tier 4",
IF((OR((AND('[1]PWS Information'!$E$10="NTNC",Q3284="Non-Lead")),
(AND('[1]PWS Information'!$E$10="CWS",Q3284="Non-Lead",S3284="")),
(AND('[1]PWS Information'!$E$10="CWS",Q3284="Non-Lead",S3284="No")),
(AND('[1]PWS Information'!$E$10="CWS",Q3284="Non-Lead",S3284="Don't Know")),
(AND('[1]PWS Information'!$E$10="CWS",Q3284="Non-Lead", J3284="Non-Lead - Copper", S3284="Yes", L3284="Between 1989 and 2014")),
(AND('[1]PWS Information'!$E$10="CWS",Q3284="Non-Lead", J3284="Non-Lead - Copper", S3284="Yes", L3284="After 2014")),
(AND('[1]PWS Information'!$E$10="CWS",Q3284="Non-Lead", J3284="Non-Lead - Copper", S3284="Yes", L3284="Unknown")),
(AND('[1]PWS Information'!$E$10="CWS",Q3284="Non-Lead", N3284="Non-Lead - Copper", S3284="Yes", O3284="Between 1989 and 2014")),
(AND('[1]PWS Information'!$E$10="CWS",Q3284="Non-Lead", N3284="Non-Lead - Copper", S3284="Yes", O3284="After 2014")),
(AND('[1]PWS Information'!$E$10="CWS",Q3284="Non-Lead", N3284="Non-Lead - Copper", S3284="Yes", O3284="Unknown")),
(AND('[1]PWS Information'!$E$10="CWS",Q3284="Unknown")),
(AND('[1]PWS Information'!$E$10="NTNC",Q3284="Unknown")))),"Tier 5",
"")))))</f>
        <v>Tier 5</v>
      </c>
      <c r="Z3284" s="71"/>
      <c r="AA3284" s="71"/>
    </row>
    <row r="3285" spans="1:27" ht="72" x14ac:dyDescent="0.3">
      <c r="A3285" s="1"/>
      <c r="B3285" s="70" t="s">
        <v>986</v>
      </c>
      <c r="C3285" s="60">
        <v>841</v>
      </c>
      <c r="D3285" s="61" t="s">
        <v>921</v>
      </c>
      <c r="E3285" s="61" t="s">
        <v>128</v>
      </c>
      <c r="F3285" s="61">
        <v>78640</v>
      </c>
      <c r="G3285" s="62" t="s">
        <v>915</v>
      </c>
      <c r="H3285" s="63">
        <v>29.980841699999999</v>
      </c>
      <c r="I3285" s="64">
        <v>-97.759002777777695</v>
      </c>
      <c r="J3285" s="65" t="s">
        <v>50</v>
      </c>
      <c r="K3285" s="66" t="s">
        <v>51</v>
      </c>
      <c r="L3285" s="62" t="s">
        <v>52</v>
      </c>
      <c r="M3285" s="69"/>
      <c r="N3285" s="65" t="s">
        <v>50</v>
      </c>
      <c r="O3285" s="66" t="s">
        <v>52</v>
      </c>
      <c r="P3285" s="69"/>
      <c r="Q3285" s="55" t="str">
        <f t="shared" si="51"/>
        <v>Non-Lead</v>
      </c>
      <c r="R3285" s="70" t="s">
        <v>51</v>
      </c>
      <c r="S3285" s="70" t="s">
        <v>51</v>
      </c>
      <c r="T3285" s="70"/>
      <c r="U3285" s="71" t="s">
        <v>53</v>
      </c>
      <c r="V3285" s="71" t="s">
        <v>51</v>
      </c>
      <c r="W3285" s="71" t="s">
        <v>51</v>
      </c>
      <c r="X3285" s="71" t="s">
        <v>51</v>
      </c>
      <c r="Y3285" s="72" t="str">
        <f>IF((OR((AND('[1]PWS Information'!$E$10="CWS",U3285="Single Family Residence",Q3285="Lead")),
(AND('[1]PWS Information'!$E$10="CWS",U3285="Multiple Family Residence",'[1]PWS Information'!$E$11="Yes",Q3285="Lead")),
(AND('[1]PWS Information'!$E$10="NTNC",Q3285="Lead")))),"Tier 1",
IF((OR((AND('[1]PWS Information'!$E$10="CWS",U3285="Multiple Family Residence",'[1]PWS Information'!$E$11="No",Q3285="Lead")),
(AND('[1]PWS Information'!$E$10="CWS",U3285="Other",Q3285="Lead")),
(AND('[1]PWS Information'!$E$10="CWS",U3285="Building",Q3285="Lead")))),"Tier 2",
IF((OR((AND('[1]PWS Information'!$E$10="CWS",U3285="Single Family Residence",Q3285="Galvanized Requiring Replacement")),
(AND('[1]PWS Information'!$E$10="CWS",U3285="Single Family Residence",Q3285="Galvanized Requiring Replacement",R3285="Yes")),
(AND('[1]PWS Information'!$E$10="NTNC",Q3285="Galvanized Requiring Replacement")),
(AND('[1]PWS Information'!$E$10="NTNC",U3285="Single Family Residence",R3285="Yes")))),"Tier 3",
IF((OR((AND('[1]PWS Information'!$E$10="CWS",U3285="Single Family Residence",S3285="Yes",Q3285="Non-Lead", J3285="Non-Lead - Copper",L3285="Before 1989")),
(AND('[1]PWS Information'!$E$10="CWS",U3285="Single Family Residence",S3285="Yes",Q3285="Non-Lead", N3285="Non-Lead - Copper",O3285="Before 1989")))),"Tier 4",
IF((OR((AND('[1]PWS Information'!$E$10="NTNC",Q3285="Non-Lead")),
(AND('[1]PWS Information'!$E$10="CWS",Q3285="Non-Lead",S3285="")),
(AND('[1]PWS Information'!$E$10="CWS",Q3285="Non-Lead",S3285="No")),
(AND('[1]PWS Information'!$E$10="CWS",Q3285="Non-Lead",S3285="Don't Know")),
(AND('[1]PWS Information'!$E$10="CWS",Q3285="Non-Lead", J3285="Non-Lead - Copper", S3285="Yes", L3285="Between 1989 and 2014")),
(AND('[1]PWS Information'!$E$10="CWS",Q3285="Non-Lead", J3285="Non-Lead - Copper", S3285="Yes", L3285="After 2014")),
(AND('[1]PWS Information'!$E$10="CWS",Q3285="Non-Lead", J3285="Non-Lead - Copper", S3285="Yes", L3285="Unknown")),
(AND('[1]PWS Information'!$E$10="CWS",Q3285="Non-Lead", N3285="Non-Lead - Copper", S3285="Yes", O3285="Between 1989 and 2014")),
(AND('[1]PWS Information'!$E$10="CWS",Q3285="Non-Lead", N3285="Non-Lead - Copper", S3285="Yes", O3285="After 2014")),
(AND('[1]PWS Information'!$E$10="CWS",Q3285="Non-Lead", N3285="Non-Lead - Copper", S3285="Yes", O3285="Unknown")),
(AND('[1]PWS Information'!$E$10="CWS",Q3285="Unknown")),
(AND('[1]PWS Information'!$E$10="NTNC",Q3285="Unknown")))),"Tier 5",
"")))))</f>
        <v>Tier 5</v>
      </c>
      <c r="Z3285" s="71"/>
      <c r="AA3285" s="71"/>
    </row>
    <row r="3286" spans="1:27" ht="72" x14ac:dyDescent="0.3">
      <c r="A3286" s="17"/>
      <c r="B3286" s="70" t="s">
        <v>987</v>
      </c>
      <c r="C3286" s="60">
        <v>835</v>
      </c>
      <c r="D3286" s="61" t="s">
        <v>919</v>
      </c>
      <c r="E3286" s="61" t="s">
        <v>128</v>
      </c>
      <c r="F3286" s="61">
        <v>78640</v>
      </c>
      <c r="G3286" s="62" t="s">
        <v>915</v>
      </c>
      <c r="H3286" s="63">
        <v>29.980466700000001</v>
      </c>
      <c r="I3286" s="64">
        <v>-97.758991666666603</v>
      </c>
      <c r="J3286" s="65" t="s">
        <v>50</v>
      </c>
      <c r="K3286" s="66" t="s">
        <v>51</v>
      </c>
      <c r="L3286" s="62" t="s">
        <v>52</v>
      </c>
      <c r="M3286" s="69"/>
      <c r="N3286" s="65" t="s">
        <v>50</v>
      </c>
      <c r="O3286" s="66" t="s">
        <v>52</v>
      </c>
      <c r="P3286" s="69"/>
      <c r="Q3286" s="55" t="str">
        <f t="shared" si="51"/>
        <v>Non-Lead</v>
      </c>
      <c r="R3286" s="70" t="s">
        <v>51</v>
      </c>
      <c r="S3286" s="70" t="s">
        <v>51</v>
      </c>
      <c r="T3286" s="70"/>
      <c r="U3286" s="71" t="s">
        <v>53</v>
      </c>
      <c r="V3286" s="71" t="s">
        <v>51</v>
      </c>
      <c r="W3286" s="71" t="s">
        <v>51</v>
      </c>
      <c r="X3286" s="71" t="s">
        <v>51</v>
      </c>
      <c r="Y3286" s="72" t="str">
        <f>IF((OR((AND('[1]PWS Information'!$E$10="CWS",U3286="Single Family Residence",Q3286="Lead")),
(AND('[1]PWS Information'!$E$10="CWS",U3286="Multiple Family Residence",'[1]PWS Information'!$E$11="Yes",Q3286="Lead")),
(AND('[1]PWS Information'!$E$10="NTNC",Q3286="Lead")))),"Tier 1",
IF((OR((AND('[1]PWS Information'!$E$10="CWS",U3286="Multiple Family Residence",'[1]PWS Information'!$E$11="No",Q3286="Lead")),
(AND('[1]PWS Information'!$E$10="CWS",U3286="Other",Q3286="Lead")),
(AND('[1]PWS Information'!$E$10="CWS",U3286="Building",Q3286="Lead")))),"Tier 2",
IF((OR((AND('[1]PWS Information'!$E$10="CWS",U3286="Single Family Residence",Q3286="Galvanized Requiring Replacement")),
(AND('[1]PWS Information'!$E$10="CWS",U3286="Single Family Residence",Q3286="Galvanized Requiring Replacement",R3286="Yes")),
(AND('[1]PWS Information'!$E$10="NTNC",Q3286="Galvanized Requiring Replacement")),
(AND('[1]PWS Information'!$E$10="NTNC",U3286="Single Family Residence",R3286="Yes")))),"Tier 3",
IF((OR((AND('[1]PWS Information'!$E$10="CWS",U3286="Single Family Residence",S3286="Yes",Q3286="Non-Lead", J3286="Non-Lead - Copper",L3286="Before 1989")),
(AND('[1]PWS Information'!$E$10="CWS",U3286="Single Family Residence",S3286="Yes",Q3286="Non-Lead", N3286="Non-Lead - Copper",O3286="Before 1989")))),"Tier 4",
IF((OR((AND('[1]PWS Information'!$E$10="NTNC",Q3286="Non-Lead")),
(AND('[1]PWS Information'!$E$10="CWS",Q3286="Non-Lead",S3286="")),
(AND('[1]PWS Information'!$E$10="CWS",Q3286="Non-Lead",S3286="No")),
(AND('[1]PWS Information'!$E$10="CWS",Q3286="Non-Lead",S3286="Don't Know")),
(AND('[1]PWS Information'!$E$10="CWS",Q3286="Non-Lead", J3286="Non-Lead - Copper", S3286="Yes", L3286="Between 1989 and 2014")),
(AND('[1]PWS Information'!$E$10="CWS",Q3286="Non-Lead", J3286="Non-Lead - Copper", S3286="Yes", L3286="After 2014")),
(AND('[1]PWS Information'!$E$10="CWS",Q3286="Non-Lead", J3286="Non-Lead - Copper", S3286="Yes", L3286="Unknown")),
(AND('[1]PWS Information'!$E$10="CWS",Q3286="Non-Lead", N3286="Non-Lead - Copper", S3286="Yes", O3286="Between 1989 and 2014")),
(AND('[1]PWS Information'!$E$10="CWS",Q3286="Non-Lead", N3286="Non-Lead - Copper", S3286="Yes", O3286="After 2014")),
(AND('[1]PWS Information'!$E$10="CWS",Q3286="Non-Lead", N3286="Non-Lead - Copper", S3286="Yes", O3286="Unknown")),
(AND('[1]PWS Information'!$E$10="CWS",Q3286="Unknown")),
(AND('[1]PWS Information'!$E$10="NTNC",Q3286="Unknown")))),"Tier 5",
"")))))</f>
        <v>Tier 5</v>
      </c>
      <c r="Z3286" s="71"/>
      <c r="AA3286" s="71"/>
    </row>
    <row r="3287" spans="1:27" ht="72" x14ac:dyDescent="0.3">
      <c r="A3287" s="1"/>
      <c r="B3287" s="70" t="s">
        <v>988</v>
      </c>
      <c r="C3287" s="60">
        <v>723</v>
      </c>
      <c r="D3287" s="61" t="s">
        <v>919</v>
      </c>
      <c r="E3287" s="61" t="s">
        <v>128</v>
      </c>
      <c r="F3287" s="61">
        <v>78640</v>
      </c>
      <c r="G3287" s="62" t="s">
        <v>915</v>
      </c>
      <c r="H3287" s="63">
        <v>29.9793889</v>
      </c>
      <c r="I3287" s="64">
        <v>-97.758730555555502</v>
      </c>
      <c r="J3287" s="65" t="s">
        <v>50</v>
      </c>
      <c r="K3287" s="66" t="s">
        <v>51</v>
      </c>
      <c r="L3287" s="62" t="s">
        <v>52</v>
      </c>
      <c r="M3287" s="69"/>
      <c r="N3287" s="65" t="s">
        <v>50</v>
      </c>
      <c r="O3287" s="66" t="s">
        <v>52</v>
      </c>
      <c r="P3287" s="69"/>
      <c r="Q3287" s="55" t="str">
        <f t="shared" si="51"/>
        <v>Non-Lead</v>
      </c>
      <c r="R3287" s="70" t="s">
        <v>51</v>
      </c>
      <c r="S3287" s="70" t="s">
        <v>51</v>
      </c>
      <c r="T3287" s="70"/>
      <c r="U3287" s="71" t="s">
        <v>53</v>
      </c>
      <c r="V3287" s="71" t="s">
        <v>51</v>
      </c>
      <c r="W3287" s="71" t="s">
        <v>51</v>
      </c>
      <c r="X3287" s="71" t="s">
        <v>51</v>
      </c>
      <c r="Y3287" s="72" t="str">
        <f>IF((OR((AND('[1]PWS Information'!$E$10="CWS",U3287="Single Family Residence",Q3287="Lead")),
(AND('[1]PWS Information'!$E$10="CWS",U3287="Multiple Family Residence",'[1]PWS Information'!$E$11="Yes",Q3287="Lead")),
(AND('[1]PWS Information'!$E$10="NTNC",Q3287="Lead")))),"Tier 1",
IF((OR((AND('[1]PWS Information'!$E$10="CWS",U3287="Multiple Family Residence",'[1]PWS Information'!$E$11="No",Q3287="Lead")),
(AND('[1]PWS Information'!$E$10="CWS",U3287="Other",Q3287="Lead")),
(AND('[1]PWS Information'!$E$10="CWS",U3287="Building",Q3287="Lead")))),"Tier 2",
IF((OR((AND('[1]PWS Information'!$E$10="CWS",U3287="Single Family Residence",Q3287="Galvanized Requiring Replacement")),
(AND('[1]PWS Information'!$E$10="CWS",U3287="Single Family Residence",Q3287="Galvanized Requiring Replacement",R3287="Yes")),
(AND('[1]PWS Information'!$E$10="NTNC",Q3287="Galvanized Requiring Replacement")),
(AND('[1]PWS Information'!$E$10="NTNC",U3287="Single Family Residence",R3287="Yes")))),"Tier 3",
IF((OR((AND('[1]PWS Information'!$E$10="CWS",U3287="Single Family Residence",S3287="Yes",Q3287="Non-Lead", J3287="Non-Lead - Copper",L3287="Before 1989")),
(AND('[1]PWS Information'!$E$10="CWS",U3287="Single Family Residence",S3287="Yes",Q3287="Non-Lead", N3287="Non-Lead - Copper",O3287="Before 1989")))),"Tier 4",
IF((OR((AND('[1]PWS Information'!$E$10="NTNC",Q3287="Non-Lead")),
(AND('[1]PWS Information'!$E$10="CWS",Q3287="Non-Lead",S3287="")),
(AND('[1]PWS Information'!$E$10="CWS",Q3287="Non-Lead",S3287="No")),
(AND('[1]PWS Information'!$E$10="CWS",Q3287="Non-Lead",S3287="Don't Know")),
(AND('[1]PWS Information'!$E$10="CWS",Q3287="Non-Lead", J3287="Non-Lead - Copper", S3287="Yes", L3287="Between 1989 and 2014")),
(AND('[1]PWS Information'!$E$10="CWS",Q3287="Non-Lead", J3287="Non-Lead - Copper", S3287="Yes", L3287="After 2014")),
(AND('[1]PWS Information'!$E$10="CWS",Q3287="Non-Lead", J3287="Non-Lead - Copper", S3287="Yes", L3287="Unknown")),
(AND('[1]PWS Information'!$E$10="CWS",Q3287="Non-Lead", N3287="Non-Lead - Copper", S3287="Yes", O3287="Between 1989 and 2014")),
(AND('[1]PWS Information'!$E$10="CWS",Q3287="Non-Lead", N3287="Non-Lead - Copper", S3287="Yes", O3287="After 2014")),
(AND('[1]PWS Information'!$E$10="CWS",Q3287="Non-Lead", N3287="Non-Lead - Copper", S3287="Yes", O3287="Unknown")),
(AND('[1]PWS Information'!$E$10="CWS",Q3287="Unknown")),
(AND('[1]PWS Information'!$E$10="NTNC",Q3287="Unknown")))),"Tier 5",
"")))))</f>
        <v>Tier 5</v>
      </c>
      <c r="Z3287" s="71"/>
      <c r="AA3287" s="71"/>
    </row>
    <row r="3288" spans="1:27" ht="72" x14ac:dyDescent="0.3">
      <c r="A3288" s="1"/>
      <c r="B3288" s="70" t="s">
        <v>989</v>
      </c>
      <c r="C3288" s="60">
        <v>701</v>
      </c>
      <c r="D3288" s="61" t="s">
        <v>919</v>
      </c>
      <c r="E3288" s="61" t="s">
        <v>128</v>
      </c>
      <c r="F3288" s="61">
        <v>78640</v>
      </c>
      <c r="G3288" s="62" t="s">
        <v>915</v>
      </c>
      <c r="H3288" s="63">
        <v>29.9791861</v>
      </c>
      <c r="I3288" s="64">
        <v>-97.758705555555494</v>
      </c>
      <c r="J3288" s="65" t="s">
        <v>50</v>
      </c>
      <c r="K3288" s="66" t="s">
        <v>51</v>
      </c>
      <c r="L3288" s="62" t="s">
        <v>52</v>
      </c>
      <c r="M3288" s="69"/>
      <c r="N3288" s="65" t="s">
        <v>50</v>
      </c>
      <c r="O3288" s="66" t="s">
        <v>52</v>
      </c>
      <c r="P3288" s="69"/>
      <c r="Q3288" s="55" t="str">
        <f t="shared" si="51"/>
        <v>Non-Lead</v>
      </c>
      <c r="R3288" s="70" t="s">
        <v>51</v>
      </c>
      <c r="S3288" s="70" t="s">
        <v>51</v>
      </c>
      <c r="T3288" s="70"/>
      <c r="U3288" s="71" t="s">
        <v>53</v>
      </c>
      <c r="V3288" s="71" t="s">
        <v>51</v>
      </c>
      <c r="W3288" s="71" t="s">
        <v>51</v>
      </c>
      <c r="X3288" s="71" t="s">
        <v>51</v>
      </c>
      <c r="Y3288" s="72" t="str">
        <f>IF((OR((AND('[1]PWS Information'!$E$10="CWS",U3288="Single Family Residence",Q3288="Lead")),
(AND('[1]PWS Information'!$E$10="CWS",U3288="Multiple Family Residence",'[1]PWS Information'!$E$11="Yes",Q3288="Lead")),
(AND('[1]PWS Information'!$E$10="NTNC",Q3288="Lead")))),"Tier 1",
IF((OR((AND('[1]PWS Information'!$E$10="CWS",U3288="Multiple Family Residence",'[1]PWS Information'!$E$11="No",Q3288="Lead")),
(AND('[1]PWS Information'!$E$10="CWS",U3288="Other",Q3288="Lead")),
(AND('[1]PWS Information'!$E$10="CWS",U3288="Building",Q3288="Lead")))),"Tier 2",
IF((OR((AND('[1]PWS Information'!$E$10="CWS",U3288="Single Family Residence",Q3288="Galvanized Requiring Replacement")),
(AND('[1]PWS Information'!$E$10="CWS",U3288="Single Family Residence",Q3288="Galvanized Requiring Replacement",R3288="Yes")),
(AND('[1]PWS Information'!$E$10="NTNC",Q3288="Galvanized Requiring Replacement")),
(AND('[1]PWS Information'!$E$10="NTNC",U3288="Single Family Residence",R3288="Yes")))),"Tier 3",
IF((OR((AND('[1]PWS Information'!$E$10="CWS",U3288="Single Family Residence",S3288="Yes",Q3288="Non-Lead", J3288="Non-Lead - Copper",L3288="Before 1989")),
(AND('[1]PWS Information'!$E$10="CWS",U3288="Single Family Residence",S3288="Yes",Q3288="Non-Lead", N3288="Non-Lead - Copper",O3288="Before 1989")))),"Tier 4",
IF((OR((AND('[1]PWS Information'!$E$10="NTNC",Q3288="Non-Lead")),
(AND('[1]PWS Information'!$E$10="CWS",Q3288="Non-Lead",S3288="")),
(AND('[1]PWS Information'!$E$10="CWS",Q3288="Non-Lead",S3288="No")),
(AND('[1]PWS Information'!$E$10="CWS",Q3288="Non-Lead",S3288="Don't Know")),
(AND('[1]PWS Information'!$E$10="CWS",Q3288="Non-Lead", J3288="Non-Lead - Copper", S3288="Yes", L3288="Between 1989 and 2014")),
(AND('[1]PWS Information'!$E$10="CWS",Q3288="Non-Lead", J3288="Non-Lead - Copper", S3288="Yes", L3288="After 2014")),
(AND('[1]PWS Information'!$E$10="CWS",Q3288="Non-Lead", J3288="Non-Lead - Copper", S3288="Yes", L3288="Unknown")),
(AND('[1]PWS Information'!$E$10="CWS",Q3288="Non-Lead", N3288="Non-Lead - Copper", S3288="Yes", O3288="Between 1989 and 2014")),
(AND('[1]PWS Information'!$E$10="CWS",Q3288="Non-Lead", N3288="Non-Lead - Copper", S3288="Yes", O3288="After 2014")),
(AND('[1]PWS Information'!$E$10="CWS",Q3288="Non-Lead", N3288="Non-Lead - Copper", S3288="Yes", O3288="Unknown")),
(AND('[1]PWS Information'!$E$10="CWS",Q3288="Unknown")),
(AND('[1]PWS Information'!$E$10="NTNC",Q3288="Unknown")))),"Tier 5",
"")))))</f>
        <v>Tier 5</v>
      </c>
      <c r="Z3288" s="71"/>
      <c r="AA3288" s="71"/>
    </row>
    <row r="3289" spans="1:27" ht="72" x14ac:dyDescent="0.3">
      <c r="A3289" s="1"/>
      <c r="B3289" s="70" t="s">
        <v>990</v>
      </c>
      <c r="C3289" s="60">
        <v>681</v>
      </c>
      <c r="D3289" s="61" t="s">
        <v>921</v>
      </c>
      <c r="E3289" s="61" t="s">
        <v>128</v>
      </c>
      <c r="F3289" s="61">
        <v>78640</v>
      </c>
      <c r="G3289" s="62" t="s">
        <v>915</v>
      </c>
      <c r="H3289" s="63">
        <v>29.9790083</v>
      </c>
      <c r="I3289" s="64">
        <v>-97.758522222222197</v>
      </c>
      <c r="J3289" s="65" t="s">
        <v>50</v>
      </c>
      <c r="K3289" s="66" t="s">
        <v>51</v>
      </c>
      <c r="L3289" s="62" t="s">
        <v>52</v>
      </c>
      <c r="M3289" s="69"/>
      <c r="N3289" s="65" t="s">
        <v>50</v>
      </c>
      <c r="O3289" s="66" t="s">
        <v>52</v>
      </c>
      <c r="P3289" s="69"/>
      <c r="Q3289" s="55" t="str">
        <f t="shared" si="51"/>
        <v>Non-Lead</v>
      </c>
      <c r="R3289" s="70" t="s">
        <v>51</v>
      </c>
      <c r="S3289" s="70" t="s">
        <v>51</v>
      </c>
      <c r="T3289" s="70"/>
      <c r="U3289" s="71" t="s">
        <v>53</v>
      </c>
      <c r="V3289" s="71" t="s">
        <v>51</v>
      </c>
      <c r="W3289" s="71" t="s">
        <v>51</v>
      </c>
      <c r="X3289" s="71" t="s">
        <v>51</v>
      </c>
      <c r="Y3289" s="72" t="str">
        <f>IF((OR((AND('[1]PWS Information'!$E$10="CWS",U3289="Single Family Residence",Q3289="Lead")),
(AND('[1]PWS Information'!$E$10="CWS",U3289="Multiple Family Residence",'[1]PWS Information'!$E$11="Yes",Q3289="Lead")),
(AND('[1]PWS Information'!$E$10="NTNC",Q3289="Lead")))),"Tier 1",
IF((OR((AND('[1]PWS Information'!$E$10="CWS",U3289="Multiple Family Residence",'[1]PWS Information'!$E$11="No",Q3289="Lead")),
(AND('[1]PWS Information'!$E$10="CWS",U3289="Other",Q3289="Lead")),
(AND('[1]PWS Information'!$E$10="CWS",U3289="Building",Q3289="Lead")))),"Tier 2",
IF((OR((AND('[1]PWS Information'!$E$10="CWS",U3289="Single Family Residence",Q3289="Galvanized Requiring Replacement")),
(AND('[1]PWS Information'!$E$10="CWS",U3289="Single Family Residence",Q3289="Galvanized Requiring Replacement",R3289="Yes")),
(AND('[1]PWS Information'!$E$10="NTNC",Q3289="Galvanized Requiring Replacement")),
(AND('[1]PWS Information'!$E$10="NTNC",U3289="Single Family Residence",R3289="Yes")))),"Tier 3",
IF((OR((AND('[1]PWS Information'!$E$10="CWS",U3289="Single Family Residence",S3289="Yes",Q3289="Non-Lead", J3289="Non-Lead - Copper",L3289="Before 1989")),
(AND('[1]PWS Information'!$E$10="CWS",U3289="Single Family Residence",S3289="Yes",Q3289="Non-Lead", N3289="Non-Lead - Copper",O3289="Before 1989")))),"Tier 4",
IF((OR((AND('[1]PWS Information'!$E$10="NTNC",Q3289="Non-Lead")),
(AND('[1]PWS Information'!$E$10="CWS",Q3289="Non-Lead",S3289="")),
(AND('[1]PWS Information'!$E$10="CWS",Q3289="Non-Lead",S3289="No")),
(AND('[1]PWS Information'!$E$10="CWS",Q3289="Non-Lead",S3289="Don't Know")),
(AND('[1]PWS Information'!$E$10="CWS",Q3289="Non-Lead", J3289="Non-Lead - Copper", S3289="Yes", L3289="Between 1989 and 2014")),
(AND('[1]PWS Information'!$E$10="CWS",Q3289="Non-Lead", J3289="Non-Lead - Copper", S3289="Yes", L3289="After 2014")),
(AND('[1]PWS Information'!$E$10="CWS",Q3289="Non-Lead", J3289="Non-Lead - Copper", S3289="Yes", L3289="Unknown")),
(AND('[1]PWS Information'!$E$10="CWS",Q3289="Non-Lead", N3289="Non-Lead - Copper", S3289="Yes", O3289="Between 1989 and 2014")),
(AND('[1]PWS Information'!$E$10="CWS",Q3289="Non-Lead", N3289="Non-Lead - Copper", S3289="Yes", O3289="After 2014")),
(AND('[1]PWS Information'!$E$10="CWS",Q3289="Non-Lead", N3289="Non-Lead - Copper", S3289="Yes", O3289="Unknown")),
(AND('[1]PWS Information'!$E$10="CWS",Q3289="Unknown")),
(AND('[1]PWS Information'!$E$10="NTNC",Q3289="Unknown")))),"Tier 5",
"")))))</f>
        <v>Tier 5</v>
      </c>
      <c r="Z3289" s="71"/>
      <c r="AA3289" s="71"/>
    </row>
    <row r="3290" spans="1:27" ht="72" x14ac:dyDescent="0.3">
      <c r="A3290" s="17"/>
      <c r="B3290" s="70">
        <v>15657490</v>
      </c>
      <c r="C3290" s="60">
        <v>700</v>
      </c>
      <c r="D3290" s="61" t="s">
        <v>919</v>
      </c>
      <c r="E3290" s="61" t="s">
        <v>128</v>
      </c>
      <c r="F3290" s="61">
        <v>78640</v>
      </c>
      <c r="G3290" s="62" t="s">
        <v>915</v>
      </c>
      <c r="H3290" s="63">
        <v>29.979127800000001</v>
      </c>
      <c r="I3290" s="64">
        <v>-97.758016666666606</v>
      </c>
      <c r="J3290" s="65" t="s">
        <v>50</v>
      </c>
      <c r="K3290" s="66" t="s">
        <v>51</v>
      </c>
      <c r="L3290" s="62" t="s">
        <v>52</v>
      </c>
      <c r="M3290" s="69"/>
      <c r="N3290" s="65" t="s">
        <v>50</v>
      </c>
      <c r="O3290" s="66" t="s">
        <v>52</v>
      </c>
      <c r="P3290" s="69"/>
      <c r="Q3290" s="55" t="str">
        <f t="shared" si="51"/>
        <v>Non-Lead</v>
      </c>
      <c r="R3290" s="70" t="s">
        <v>51</v>
      </c>
      <c r="S3290" s="70" t="s">
        <v>51</v>
      </c>
      <c r="T3290" s="70"/>
      <c r="U3290" s="71" t="s">
        <v>53</v>
      </c>
      <c r="V3290" s="71" t="s">
        <v>51</v>
      </c>
      <c r="W3290" s="71" t="s">
        <v>51</v>
      </c>
      <c r="X3290" s="71" t="s">
        <v>51</v>
      </c>
      <c r="Y3290" s="72" t="str">
        <f>IF((OR((AND('[1]PWS Information'!$E$10="CWS",U3290="Single Family Residence",Q3290="Lead")),
(AND('[1]PWS Information'!$E$10="CWS",U3290="Multiple Family Residence",'[1]PWS Information'!$E$11="Yes",Q3290="Lead")),
(AND('[1]PWS Information'!$E$10="NTNC",Q3290="Lead")))),"Tier 1",
IF((OR((AND('[1]PWS Information'!$E$10="CWS",U3290="Multiple Family Residence",'[1]PWS Information'!$E$11="No",Q3290="Lead")),
(AND('[1]PWS Information'!$E$10="CWS",U3290="Other",Q3290="Lead")),
(AND('[1]PWS Information'!$E$10="CWS",U3290="Building",Q3290="Lead")))),"Tier 2",
IF((OR((AND('[1]PWS Information'!$E$10="CWS",U3290="Single Family Residence",Q3290="Galvanized Requiring Replacement")),
(AND('[1]PWS Information'!$E$10="CWS",U3290="Single Family Residence",Q3290="Galvanized Requiring Replacement",R3290="Yes")),
(AND('[1]PWS Information'!$E$10="NTNC",Q3290="Galvanized Requiring Replacement")),
(AND('[1]PWS Information'!$E$10="NTNC",U3290="Single Family Residence",R3290="Yes")))),"Tier 3",
IF((OR((AND('[1]PWS Information'!$E$10="CWS",U3290="Single Family Residence",S3290="Yes",Q3290="Non-Lead", J3290="Non-Lead - Copper",L3290="Before 1989")),
(AND('[1]PWS Information'!$E$10="CWS",U3290="Single Family Residence",S3290="Yes",Q3290="Non-Lead", N3290="Non-Lead - Copper",O3290="Before 1989")))),"Tier 4",
IF((OR((AND('[1]PWS Information'!$E$10="NTNC",Q3290="Non-Lead")),
(AND('[1]PWS Information'!$E$10="CWS",Q3290="Non-Lead",S3290="")),
(AND('[1]PWS Information'!$E$10="CWS",Q3290="Non-Lead",S3290="No")),
(AND('[1]PWS Information'!$E$10="CWS",Q3290="Non-Lead",S3290="Don't Know")),
(AND('[1]PWS Information'!$E$10="CWS",Q3290="Non-Lead", J3290="Non-Lead - Copper", S3290="Yes", L3290="Between 1989 and 2014")),
(AND('[1]PWS Information'!$E$10="CWS",Q3290="Non-Lead", J3290="Non-Lead - Copper", S3290="Yes", L3290="After 2014")),
(AND('[1]PWS Information'!$E$10="CWS",Q3290="Non-Lead", J3290="Non-Lead - Copper", S3290="Yes", L3290="Unknown")),
(AND('[1]PWS Information'!$E$10="CWS",Q3290="Non-Lead", N3290="Non-Lead - Copper", S3290="Yes", O3290="Between 1989 and 2014")),
(AND('[1]PWS Information'!$E$10="CWS",Q3290="Non-Lead", N3290="Non-Lead - Copper", S3290="Yes", O3290="After 2014")),
(AND('[1]PWS Information'!$E$10="CWS",Q3290="Non-Lead", N3290="Non-Lead - Copper", S3290="Yes", O3290="Unknown")),
(AND('[1]PWS Information'!$E$10="CWS",Q3290="Unknown")),
(AND('[1]PWS Information'!$E$10="NTNC",Q3290="Unknown")))),"Tier 5",
"")))))</f>
        <v>Tier 5</v>
      </c>
      <c r="Z3290" s="71"/>
      <c r="AA3290" s="71"/>
    </row>
    <row r="3291" spans="1:27" ht="72" x14ac:dyDescent="0.3">
      <c r="A3291" s="1"/>
      <c r="B3291" s="70" t="s">
        <v>991</v>
      </c>
      <c r="C3291" s="60">
        <v>661</v>
      </c>
      <c r="D3291" s="61" t="s">
        <v>919</v>
      </c>
      <c r="E3291" s="61" t="s">
        <v>128</v>
      </c>
      <c r="F3291" s="61">
        <v>78640</v>
      </c>
      <c r="G3291" s="62" t="s">
        <v>915</v>
      </c>
      <c r="H3291" s="63">
        <v>29.978816699999999</v>
      </c>
      <c r="I3291" s="64">
        <v>-97.758638888888797</v>
      </c>
      <c r="J3291" s="65" t="s">
        <v>50</v>
      </c>
      <c r="K3291" s="66" t="s">
        <v>51</v>
      </c>
      <c r="L3291" s="62" t="s">
        <v>52</v>
      </c>
      <c r="M3291" s="69"/>
      <c r="N3291" s="65" t="s">
        <v>50</v>
      </c>
      <c r="O3291" s="66" t="s">
        <v>52</v>
      </c>
      <c r="P3291" s="69"/>
      <c r="Q3291" s="55" t="str">
        <f t="shared" si="51"/>
        <v>Non-Lead</v>
      </c>
      <c r="R3291" s="70" t="s">
        <v>51</v>
      </c>
      <c r="S3291" s="70" t="s">
        <v>51</v>
      </c>
      <c r="T3291" s="70"/>
      <c r="U3291" s="71" t="s">
        <v>53</v>
      </c>
      <c r="V3291" s="71" t="s">
        <v>51</v>
      </c>
      <c r="W3291" s="71" t="s">
        <v>51</v>
      </c>
      <c r="X3291" s="71" t="s">
        <v>51</v>
      </c>
      <c r="Y3291" s="72" t="str">
        <f>IF((OR((AND('[1]PWS Information'!$E$10="CWS",U3291="Single Family Residence",Q3291="Lead")),
(AND('[1]PWS Information'!$E$10="CWS",U3291="Multiple Family Residence",'[1]PWS Information'!$E$11="Yes",Q3291="Lead")),
(AND('[1]PWS Information'!$E$10="NTNC",Q3291="Lead")))),"Tier 1",
IF((OR((AND('[1]PWS Information'!$E$10="CWS",U3291="Multiple Family Residence",'[1]PWS Information'!$E$11="No",Q3291="Lead")),
(AND('[1]PWS Information'!$E$10="CWS",U3291="Other",Q3291="Lead")),
(AND('[1]PWS Information'!$E$10="CWS",U3291="Building",Q3291="Lead")))),"Tier 2",
IF((OR((AND('[1]PWS Information'!$E$10="CWS",U3291="Single Family Residence",Q3291="Galvanized Requiring Replacement")),
(AND('[1]PWS Information'!$E$10="CWS",U3291="Single Family Residence",Q3291="Galvanized Requiring Replacement",R3291="Yes")),
(AND('[1]PWS Information'!$E$10="NTNC",Q3291="Galvanized Requiring Replacement")),
(AND('[1]PWS Information'!$E$10="NTNC",U3291="Single Family Residence",R3291="Yes")))),"Tier 3",
IF((OR((AND('[1]PWS Information'!$E$10="CWS",U3291="Single Family Residence",S3291="Yes",Q3291="Non-Lead", J3291="Non-Lead - Copper",L3291="Before 1989")),
(AND('[1]PWS Information'!$E$10="CWS",U3291="Single Family Residence",S3291="Yes",Q3291="Non-Lead", N3291="Non-Lead - Copper",O3291="Before 1989")))),"Tier 4",
IF((OR((AND('[1]PWS Information'!$E$10="NTNC",Q3291="Non-Lead")),
(AND('[1]PWS Information'!$E$10="CWS",Q3291="Non-Lead",S3291="")),
(AND('[1]PWS Information'!$E$10="CWS",Q3291="Non-Lead",S3291="No")),
(AND('[1]PWS Information'!$E$10="CWS",Q3291="Non-Lead",S3291="Don't Know")),
(AND('[1]PWS Information'!$E$10="CWS",Q3291="Non-Lead", J3291="Non-Lead - Copper", S3291="Yes", L3291="Between 1989 and 2014")),
(AND('[1]PWS Information'!$E$10="CWS",Q3291="Non-Lead", J3291="Non-Lead - Copper", S3291="Yes", L3291="After 2014")),
(AND('[1]PWS Information'!$E$10="CWS",Q3291="Non-Lead", J3291="Non-Lead - Copper", S3291="Yes", L3291="Unknown")),
(AND('[1]PWS Information'!$E$10="CWS",Q3291="Non-Lead", N3291="Non-Lead - Copper", S3291="Yes", O3291="Between 1989 and 2014")),
(AND('[1]PWS Information'!$E$10="CWS",Q3291="Non-Lead", N3291="Non-Lead - Copper", S3291="Yes", O3291="After 2014")),
(AND('[1]PWS Information'!$E$10="CWS",Q3291="Non-Lead", N3291="Non-Lead - Copper", S3291="Yes", O3291="Unknown")),
(AND('[1]PWS Information'!$E$10="CWS",Q3291="Unknown")),
(AND('[1]PWS Information'!$E$10="NTNC",Q3291="Unknown")))),"Tier 5",
"")))))</f>
        <v>Tier 5</v>
      </c>
      <c r="Z3291" s="71"/>
      <c r="AA3291" s="71"/>
    </row>
    <row r="3292" spans="1:27" ht="72" x14ac:dyDescent="0.3">
      <c r="A3292" s="1"/>
      <c r="B3292" s="70" t="s">
        <v>992</v>
      </c>
      <c r="C3292" s="60">
        <v>680</v>
      </c>
      <c r="D3292" s="61" t="s">
        <v>919</v>
      </c>
      <c r="E3292" s="61" t="s">
        <v>128</v>
      </c>
      <c r="F3292" s="61">
        <v>78640</v>
      </c>
      <c r="G3292" s="62" t="s">
        <v>915</v>
      </c>
      <c r="H3292" s="63">
        <v>29.978933300000001</v>
      </c>
      <c r="I3292" s="64">
        <v>-97.758002777777705</v>
      </c>
      <c r="J3292" s="65" t="s">
        <v>50</v>
      </c>
      <c r="K3292" s="66" t="s">
        <v>51</v>
      </c>
      <c r="L3292" s="62" t="s">
        <v>52</v>
      </c>
      <c r="M3292" s="69"/>
      <c r="N3292" s="65" t="s">
        <v>50</v>
      </c>
      <c r="O3292" s="66" t="s">
        <v>52</v>
      </c>
      <c r="P3292" s="69"/>
      <c r="Q3292" s="55" t="str">
        <f t="shared" si="51"/>
        <v>Non-Lead</v>
      </c>
      <c r="R3292" s="70" t="s">
        <v>51</v>
      </c>
      <c r="S3292" s="70" t="s">
        <v>51</v>
      </c>
      <c r="T3292" s="70"/>
      <c r="U3292" s="71" t="s">
        <v>53</v>
      </c>
      <c r="V3292" s="71" t="s">
        <v>51</v>
      </c>
      <c r="W3292" s="71" t="s">
        <v>51</v>
      </c>
      <c r="X3292" s="71" t="s">
        <v>51</v>
      </c>
      <c r="Y3292" s="72" t="str">
        <f>IF((OR((AND('[1]PWS Information'!$E$10="CWS",U3292="Single Family Residence",Q3292="Lead")),
(AND('[1]PWS Information'!$E$10="CWS",U3292="Multiple Family Residence",'[1]PWS Information'!$E$11="Yes",Q3292="Lead")),
(AND('[1]PWS Information'!$E$10="NTNC",Q3292="Lead")))),"Tier 1",
IF((OR((AND('[1]PWS Information'!$E$10="CWS",U3292="Multiple Family Residence",'[1]PWS Information'!$E$11="No",Q3292="Lead")),
(AND('[1]PWS Information'!$E$10="CWS",U3292="Other",Q3292="Lead")),
(AND('[1]PWS Information'!$E$10="CWS",U3292="Building",Q3292="Lead")))),"Tier 2",
IF((OR((AND('[1]PWS Information'!$E$10="CWS",U3292="Single Family Residence",Q3292="Galvanized Requiring Replacement")),
(AND('[1]PWS Information'!$E$10="CWS",U3292="Single Family Residence",Q3292="Galvanized Requiring Replacement",R3292="Yes")),
(AND('[1]PWS Information'!$E$10="NTNC",Q3292="Galvanized Requiring Replacement")),
(AND('[1]PWS Information'!$E$10="NTNC",U3292="Single Family Residence",R3292="Yes")))),"Tier 3",
IF((OR((AND('[1]PWS Information'!$E$10="CWS",U3292="Single Family Residence",S3292="Yes",Q3292="Non-Lead", J3292="Non-Lead - Copper",L3292="Before 1989")),
(AND('[1]PWS Information'!$E$10="CWS",U3292="Single Family Residence",S3292="Yes",Q3292="Non-Lead", N3292="Non-Lead - Copper",O3292="Before 1989")))),"Tier 4",
IF((OR((AND('[1]PWS Information'!$E$10="NTNC",Q3292="Non-Lead")),
(AND('[1]PWS Information'!$E$10="CWS",Q3292="Non-Lead",S3292="")),
(AND('[1]PWS Information'!$E$10="CWS",Q3292="Non-Lead",S3292="No")),
(AND('[1]PWS Information'!$E$10="CWS",Q3292="Non-Lead",S3292="Don't Know")),
(AND('[1]PWS Information'!$E$10="CWS",Q3292="Non-Lead", J3292="Non-Lead - Copper", S3292="Yes", L3292="Between 1989 and 2014")),
(AND('[1]PWS Information'!$E$10="CWS",Q3292="Non-Lead", J3292="Non-Lead - Copper", S3292="Yes", L3292="After 2014")),
(AND('[1]PWS Information'!$E$10="CWS",Q3292="Non-Lead", J3292="Non-Lead - Copper", S3292="Yes", L3292="Unknown")),
(AND('[1]PWS Information'!$E$10="CWS",Q3292="Non-Lead", N3292="Non-Lead - Copper", S3292="Yes", O3292="Between 1989 and 2014")),
(AND('[1]PWS Information'!$E$10="CWS",Q3292="Non-Lead", N3292="Non-Lead - Copper", S3292="Yes", O3292="After 2014")),
(AND('[1]PWS Information'!$E$10="CWS",Q3292="Non-Lead", N3292="Non-Lead - Copper", S3292="Yes", O3292="Unknown")),
(AND('[1]PWS Information'!$E$10="CWS",Q3292="Unknown")),
(AND('[1]PWS Information'!$E$10="NTNC",Q3292="Unknown")))),"Tier 5",
"")))))</f>
        <v>Tier 5</v>
      </c>
      <c r="Z3292" s="71"/>
      <c r="AA3292" s="71"/>
    </row>
    <row r="3293" spans="1:27" ht="72" x14ac:dyDescent="0.3">
      <c r="A3293" s="1"/>
      <c r="B3293" s="70" t="s">
        <v>993</v>
      </c>
      <c r="C3293" s="60">
        <v>660</v>
      </c>
      <c r="D3293" s="61" t="s">
        <v>919</v>
      </c>
      <c r="E3293" s="61" t="s">
        <v>128</v>
      </c>
      <c r="F3293" s="61">
        <v>78640</v>
      </c>
      <c r="G3293" s="62" t="s">
        <v>915</v>
      </c>
      <c r="H3293" s="63">
        <v>29.978727800000001</v>
      </c>
      <c r="I3293" s="64">
        <v>-97.757908333333305</v>
      </c>
      <c r="J3293" s="65" t="s">
        <v>50</v>
      </c>
      <c r="K3293" s="66" t="s">
        <v>51</v>
      </c>
      <c r="L3293" s="62" t="s">
        <v>52</v>
      </c>
      <c r="M3293" s="69"/>
      <c r="N3293" s="65" t="s">
        <v>50</v>
      </c>
      <c r="O3293" s="66" t="s">
        <v>52</v>
      </c>
      <c r="P3293" s="69"/>
      <c r="Q3293" s="55" t="str">
        <f t="shared" si="51"/>
        <v>Non-Lead</v>
      </c>
      <c r="R3293" s="70" t="s">
        <v>51</v>
      </c>
      <c r="S3293" s="70" t="s">
        <v>51</v>
      </c>
      <c r="T3293" s="70"/>
      <c r="U3293" s="71" t="s">
        <v>53</v>
      </c>
      <c r="V3293" s="71" t="s">
        <v>51</v>
      </c>
      <c r="W3293" s="71" t="s">
        <v>51</v>
      </c>
      <c r="X3293" s="71" t="s">
        <v>51</v>
      </c>
      <c r="Y3293" s="72" t="str">
        <f>IF((OR((AND('[1]PWS Information'!$E$10="CWS",U3293="Single Family Residence",Q3293="Lead")),
(AND('[1]PWS Information'!$E$10="CWS",U3293="Multiple Family Residence",'[1]PWS Information'!$E$11="Yes",Q3293="Lead")),
(AND('[1]PWS Information'!$E$10="NTNC",Q3293="Lead")))),"Tier 1",
IF((OR((AND('[1]PWS Information'!$E$10="CWS",U3293="Multiple Family Residence",'[1]PWS Information'!$E$11="No",Q3293="Lead")),
(AND('[1]PWS Information'!$E$10="CWS",U3293="Other",Q3293="Lead")),
(AND('[1]PWS Information'!$E$10="CWS",U3293="Building",Q3293="Lead")))),"Tier 2",
IF((OR((AND('[1]PWS Information'!$E$10="CWS",U3293="Single Family Residence",Q3293="Galvanized Requiring Replacement")),
(AND('[1]PWS Information'!$E$10="CWS",U3293="Single Family Residence",Q3293="Galvanized Requiring Replacement",R3293="Yes")),
(AND('[1]PWS Information'!$E$10="NTNC",Q3293="Galvanized Requiring Replacement")),
(AND('[1]PWS Information'!$E$10="NTNC",U3293="Single Family Residence",R3293="Yes")))),"Tier 3",
IF((OR((AND('[1]PWS Information'!$E$10="CWS",U3293="Single Family Residence",S3293="Yes",Q3293="Non-Lead", J3293="Non-Lead - Copper",L3293="Before 1989")),
(AND('[1]PWS Information'!$E$10="CWS",U3293="Single Family Residence",S3293="Yes",Q3293="Non-Lead", N3293="Non-Lead - Copper",O3293="Before 1989")))),"Tier 4",
IF((OR((AND('[1]PWS Information'!$E$10="NTNC",Q3293="Non-Lead")),
(AND('[1]PWS Information'!$E$10="CWS",Q3293="Non-Lead",S3293="")),
(AND('[1]PWS Information'!$E$10="CWS",Q3293="Non-Lead",S3293="No")),
(AND('[1]PWS Information'!$E$10="CWS",Q3293="Non-Lead",S3293="Don't Know")),
(AND('[1]PWS Information'!$E$10="CWS",Q3293="Non-Lead", J3293="Non-Lead - Copper", S3293="Yes", L3293="Between 1989 and 2014")),
(AND('[1]PWS Information'!$E$10="CWS",Q3293="Non-Lead", J3293="Non-Lead - Copper", S3293="Yes", L3293="After 2014")),
(AND('[1]PWS Information'!$E$10="CWS",Q3293="Non-Lead", J3293="Non-Lead - Copper", S3293="Yes", L3293="Unknown")),
(AND('[1]PWS Information'!$E$10="CWS",Q3293="Non-Lead", N3293="Non-Lead - Copper", S3293="Yes", O3293="Between 1989 and 2014")),
(AND('[1]PWS Information'!$E$10="CWS",Q3293="Non-Lead", N3293="Non-Lead - Copper", S3293="Yes", O3293="After 2014")),
(AND('[1]PWS Information'!$E$10="CWS",Q3293="Non-Lead", N3293="Non-Lead - Copper", S3293="Yes", O3293="Unknown")),
(AND('[1]PWS Information'!$E$10="CWS",Q3293="Unknown")),
(AND('[1]PWS Information'!$E$10="NTNC",Q3293="Unknown")))),"Tier 5",
"")))))</f>
        <v>Tier 5</v>
      </c>
      <c r="Z3293" s="71"/>
      <c r="AA3293" s="71"/>
    </row>
    <row r="3294" spans="1:27" ht="72" x14ac:dyDescent="0.3">
      <c r="A3294" s="17"/>
      <c r="B3294" s="70" t="s">
        <v>994</v>
      </c>
      <c r="C3294" s="60">
        <v>645</v>
      </c>
      <c r="D3294" s="61" t="s">
        <v>919</v>
      </c>
      <c r="E3294" s="61" t="s">
        <v>128</v>
      </c>
      <c r="F3294" s="61">
        <v>78640</v>
      </c>
      <c r="G3294" s="62" t="s">
        <v>915</v>
      </c>
      <c r="H3294" s="63">
        <v>29.978441700000001</v>
      </c>
      <c r="I3294" s="64">
        <v>-97.758430555555506</v>
      </c>
      <c r="J3294" s="65" t="s">
        <v>50</v>
      </c>
      <c r="K3294" s="66" t="s">
        <v>51</v>
      </c>
      <c r="L3294" s="62" t="s">
        <v>52</v>
      </c>
      <c r="M3294" s="69"/>
      <c r="N3294" s="65" t="s">
        <v>50</v>
      </c>
      <c r="O3294" s="66" t="s">
        <v>52</v>
      </c>
      <c r="P3294" s="69"/>
      <c r="Q3294" s="55" t="str">
        <f t="shared" si="51"/>
        <v>Non-Lead</v>
      </c>
      <c r="R3294" s="70" t="s">
        <v>51</v>
      </c>
      <c r="S3294" s="70" t="s">
        <v>51</v>
      </c>
      <c r="T3294" s="70"/>
      <c r="U3294" s="71" t="s">
        <v>53</v>
      </c>
      <c r="V3294" s="71" t="s">
        <v>51</v>
      </c>
      <c r="W3294" s="71" t="s">
        <v>51</v>
      </c>
      <c r="X3294" s="71" t="s">
        <v>51</v>
      </c>
      <c r="Y3294" s="72" t="str">
        <f>IF((OR((AND('[1]PWS Information'!$E$10="CWS",U3294="Single Family Residence",Q3294="Lead")),
(AND('[1]PWS Information'!$E$10="CWS",U3294="Multiple Family Residence",'[1]PWS Information'!$E$11="Yes",Q3294="Lead")),
(AND('[1]PWS Information'!$E$10="NTNC",Q3294="Lead")))),"Tier 1",
IF((OR((AND('[1]PWS Information'!$E$10="CWS",U3294="Multiple Family Residence",'[1]PWS Information'!$E$11="No",Q3294="Lead")),
(AND('[1]PWS Information'!$E$10="CWS",U3294="Other",Q3294="Lead")),
(AND('[1]PWS Information'!$E$10="CWS",U3294="Building",Q3294="Lead")))),"Tier 2",
IF((OR((AND('[1]PWS Information'!$E$10="CWS",U3294="Single Family Residence",Q3294="Galvanized Requiring Replacement")),
(AND('[1]PWS Information'!$E$10="CWS",U3294="Single Family Residence",Q3294="Galvanized Requiring Replacement",R3294="Yes")),
(AND('[1]PWS Information'!$E$10="NTNC",Q3294="Galvanized Requiring Replacement")),
(AND('[1]PWS Information'!$E$10="NTNC",U3294="Single Family Residence",R3294="Yes")))),"Tier 3",
IF((OR((AND('[1]PWS Information'!$E$10="CWS",U3294="Single Family Residence",S3294="Yes",Q3294="Non-Lead", J3294="Non-Lead - Copper",L3294="Before 1989")),
(AND('[1]PWS Information'!$E$10="CWS",U3294="Single Family Residence",S3294="Yes",Q3294="Non-Lead", N3294="Non-Lead - Copper",O3294="Before 1989")))),"Tier 4",
IF((OR((AND('[1]PWS Information'!$E$10="NTNC",Q3294="Non-Lead")),
(AND('[1]PWS Information'!$E$10="CWS",Q3294="Non-Lead",S3294="")),
(AND('[1]PWS Information'!$E$10="CWS",Q3294="Non-Lead",S3294="No")),
(AND('[1]PWS Information'!$E$10="CWS",Q3294="Non-Lead",S3294="Don't Know")),
(AND('[1]PWS Information'!$E$10="CWS",Q3294="Non-Lead", J3294="Non-Lead - Copper", S3294="Yes", L3294="Between 1989 and 2014")),
(AND('[1]PWS Information'!$E$10="CWS",Q3294="Non-Lead", J3294="Non-Lead - Copper", S3294="Yes", L3294="After 2014")),
(AND('[1]PWS Information'!$E$10="CWS",Q3294="Non-Lead", J3294="Non-Lead - Copper", S3294="Yes", L3294="Unknown")),
(AND('[1]PWS Information'!$E$10="CWS",Q3294="Non-Lead", N3294="Non-Lead - Copper", S3294="Yes", O3294="Between 1989 and 2014")),
(AND('[1]PWS Information'!$E$10="CWS",Q3294="Non-Lead", N3294="Non-Lead - Copper", S3294="Yes", O3294="After 2014")),
(AND('[1]PWS Information'!$E$10="CWS",Q3294="Non-Lead", N3294="Non-Lead - Copper", S3294="Yes", O3294="Unknown")),
(AND('[1]PWS Information'!$E$10="CWS",Q3294="Unknown")),
(AND('[1]PWS Information'!$E$10="NTNC",Q3294="Unknown")))),"Tier 5",
"")))))</f>
        <v>Tier 5</v>
      </c>
      <c r="Z3294" s="71"/>
      <c r="AA3294" s="71"/>
    </row>
    <row r="3295" spans="1:27" ht="72" x14ac:dyDescent="0.3">
      <c r="A3295" s="1"/>
      <c r="B3295" s="70" t="s">
        <v>995</v>
      </c>
      <c r="C3295" s="60">
        <v>650</v>
      </c>
      <c r="D3295" s="61" t="s">
        <v>919</v>
      </c>
      <c r="E3295" s="61" t="s">
        <v>128</v>
      </c>
      <c r="F3295" s="61">
        <v>78640</v>
      </c>
      <c r="G3295" s="62" t="s">
        <v>915</v>
      </c>
      <c r="H3295" s="63">
        <v>29.978597199999999</v>
      </c>
      <c r="I3295" s="64">
        <v>-97.757944444444405</v>
      </c>
      <c r="J3295" s="65" t="s">
        <v>50</v>
      </c>
      <c r="K3295" s="66" t="s">
        <v>51</v>
      </c>
      <c r="L3295" s="62" t="s">
        <v>52</v>
      </c>
      <c r="M3295" s="69"/>
      <c r="N3295" s="65" t="s">
        <v>50</v>
      </c>
      <c r="O3295" s="66" t="s">
        <v>52</v>
      </c>
      <c r="P3295" s="69"/>
      <c r="Q3295" s="55" t="str">
        <f t="shared" si="51"/>
        <v>Non-Lead</v>
      </c>
      <c r="R3295" s="70" t="s">
        <v>51</v>
      </c>
      <c r="S3295" s="70" t="s">
        <v>51</v>
      </c>
      <c r="T3295" s="70"/>
      <c r="U3295" s="71" t="s">
        <v>53</v>
      </c>
      <c r="V3295" s="71" t="s">
        <v>51</v>
      </c>
      <c r="W3295" s="71" t="s">
        <v>51</v>
      </c>
      <c r="X3295" s="71" t="s">
        <v>51</v>
      </c>
      <c r="Y3295" s="72" t="str">
        <f>IF((OR((AND('[1]PWS Information'!$E$10="CWS",U3295="Single Family Residence",Q3295="Lead")),
(AND('[1]PWS Information'!$E$10="CWS",U3295="Multiple Family Residence",'[1]PWS Information'!$E$11="Yes",Q3295="Lead")),
(AND('[1]PWS Information'!$E$10="NTNC",Q3295="Lead")))),"Tier 1",
IF((OR((AND('[1]PWS Information'!$E$10="CWS",U3295="Multiple Family Residence",'[1]PWS Information'!$E$11="No",Q3295="Lead")),
(AND('[1]PWS Information'!$E$10="CWS",U3295="Other",Q3295="Lead")),
(AND('[1]PWS Information'!$E$10="CWS",U3295="Building",Q3295="Lead")))),"Tier 2",
IF((OR((AND('[1]PWS Information'!$E$10="CWS",U3295="Single Family Residence",Q3295="Galvanized Requiring Replacement")),
(AND('[1]PWS Information'!$E$10="CWS",U3295="Single Family Residence",Q3295="Galvanized Requiring Replacement",R3295="Yes")),
(AND('[1]PWS Information'!$E$10="NTNC",Q3295="Galvanized Requiring Replacement")),
(AND('[1]PWS Information'!$E$10="NTNC",U3295="Single Family Residence",R3295="Yes")))),"Tier 3",
IF((OR((AND('[1]PWS Information'!$E$10="CWS",U3295="Single Family Residence",S3295="Yes",Q3295="Non-Lead", J3295="Non-Lead - Copper",L3295="Before 1989")),
(AND('[1]PWS Information'!$E$10="CWS",U3295="Single Family Residence",S3295="Yes",Q3295="Non-Lead", N3295="Non-Lead - Copper",O3295="Before 1989")))),"Tier 4",
IF((OR((AND('[1]PWS Information'!$E$10="NTNC",Q3295="Non-Lead")),
(AND('[1]PWS Information'!$E$10="CWS",Q3295="Non-Lead",S3295="")),
(AND('[1]PWS Information'!$E$10="CWS",Q3295="Non-Lead",S3295="No")),
(AND('[1]PWS Information'!$E$10="CWS",Q3295="Non-Lead",S3295="Don't Know")),
(AND('[1]PWS Information'!$E$10="CWS",Q3295="Non-Lead", J3295="Non-Lead - Copper", S3295="Yes", L3295="Between 1989 and 2014")),
(AND('[1]PWS Information'!$E$10="CWS",Q3295="Non-Lead", J3295="Non-Lead - Copper", S3295="Yes", L3295="After 2014")),
(AND('[1]PWS Information'!$E$10="CWS",Q3295="Non-Lead", J3295="Non-Lead - Copper", S3295="Yes", L3295="Unknown")),
(AND('[1]PWS Information'!$E$10="CWS",Q3295="Non-Lead", N3295="Non-Lead - Copper", S3295="Yes", O3295="Between 1989 and 2014")),
(AND('[1]PWS Information'!$E$10="CWS",Q3295="Non-Lead", N3295="Non-Lead - Copper", S3295="Yes", O3295="After 2014")),
(AND('[1]PWS Information'!$E$10="CWS",Q3295="Non-Lead", N3295="Non-Lead - Copper", S3295="Yes", O3295="Unknown")),
(AND('[1]PWS Information'!$E$10="CWS",Q3295="Unknown")),
(AND('[1]PWS Information'!$E$10="NTNC",Q3295="Unknown")))),"Tier 5",
"")))))</f>
        <v>Tier 5</v>
      </c>
      <c r="Z3295" s="71"/>
      <c r="AA3295" s="71"/>
    </row>
    <row r="3296" spans="1:27" ht="72" x14ac:dyDescent="0.3">
      <c r="A3296" s="1"/>
      <c r="B3296" s="70" t="s">
        <v>996</v>
      </c>
      <c r="C3296" s="60">
        <v>635</v>
      </c>
      <c r="D3296" s="61" t="s">
        <v>919</v>
      </c>
      <c r="E3296" s="61" t="s">
        <v>128</v>
      </c>
      <c r="F3296" s="61">
        <v>78640</v>
      </c>
      <c r="G3296" s="62" t="s">
        <v>915</v>
      </c>
      <c r="H3296" s="63">
        <v>29.978263900000002</v>
      </c>
      <c r="I3296" s="64">
        <v>-97.758402777777704</v>
      </c>
      <c r="J3296" s="65" t="s">
        <v>50</v>
      </c>
      <c r="K3296" s="66" t="s">
        <v>51</v>
      </c>
      <c r="L3296" s="62" t="s">
        <v>52</v>
      </c>
      <c r="M3296" s="69"/>
      <c r="N3296" s="65" t="s">
        <v>50</v>
      </c>
      <c r="O3296" s="66" t="s">
        <v>52</v>
      </c>
      <c r="P3296" s="69"/>
      <c r="Q3296" s="55" t="str">
        <f t="shared" si="51"/>
        <v>Non-Lead</v>
      </c>
      <c r="R3296" s="70" t="s">
        <v>51</v>
      </c>
      <c r="S3296" s="70" t="s">
        <v>51</v>
      </c>
      <c r="T3296" s="70"/>
      <c r="U3296" s="71" t="s">
        <v>53</v>
      </c>
      <c r="V3296" s="71" t="s">
        <v>51</v>
      </c>
      <c r="W3296" s="71" t="s">
        <v>51</v>
      </c>
      <c r="X3296" s="71" t="s">
        <v>51</v>
      </c>
      <c r="Y3296" s="72" t="str">
        <f>IF((OR((AND('[1]PWS Information'!$E$10="CWS",U3296="Single Family Residence",Q3296="Lead")),
(AND('[1]PWS Information'!$E$10="CWS",U3296="Multiple Family Residence",'[1]PWS Information'!$E$11="Yes",Q3296="Lead")),
(AND('[1]PWS Information'!$E$10="NTNC",Q3296="Lead")))),"Tier 1",
IF((OR((AND('[1]PWS Information'!$E$10="CWS",U3296="Multiple Family Residence",'[1]PWS Information'!$E$11="No",Q3296="Lead")),
(AND('[1]PWS Information'!$E$10="CWS",U3296="Other",Q3296="Lead")),
(AND('[1]PWS Information'!$E$10="CWS",U3296="Building",Q3296="Lead")))),"Tier 2",
IF((OR((AND('[1]PWS Information'!$E$10="CWS",U3296="Single Family Residence",Q3296="Galvanized Requiring Replacement")),
(AND('[1]PWS Information'!$E$10="CWS",U3296="Single Family Residence",Q3296="Galvanized Requiring Replacement",R3296="Yes")),
(AND('[1]PWS Information'!$E$10="NTNC",Q3296="Galvanized Requiring Replacement")),
(AND('[1]PWS Information'!$E$10="NTNC",U3296="Single Family Residence",R3296="Yes")))),"Tier 3",
IF((OR((AND('[1]PWS Information'!$E$10="CWS",U3296="Single Family Residence",S3296="Yes",Q3296="Non-Lead", J3296="Non-Lead - Copper",L3296="Before 1989")),
(AND('[1]PWS Information'!$E$10="CWS",U3296="Single Family Residence",S3296="Yes",Q3296="Non-Lead", N3296="Non-Lead - Copper",O3296="Before 1989")))),"Tier 4",
IF((OR((AND('[1]PWS Information'!$E$10="NTNC",Q3296="Non-Lead")),
(AND('[1]PWS Information'!$E$10="CWS",Q3296="Non-Lead",S3296="")),
(AND('[1]PWS Information'!$E$10="CWS",Q3296="Non-Lead",S3296="No")),
(AND('[1]PWS Information'!$E$10="CWS",Q3296="Non-Lead",S3296="Don't Know")),
(AND('[1]PWS Information'!$E$10="CWS",Q3296="Non-Lead", J3296="Non-Lead - Copper", S3296="Yes", L3296="Between 1989 and 2014")),
(AND('[1]PWS Information'!$E$10="CWS",Q3296="Non-Lead", J3296="Non-Lead - Copper", S3296="Yes", L3296="After 2014")),
(AND('[1]PWS Information'!$E$10="CWS",Q3296="Non-Lead", J3296="Non-Lead - Copper", S3296="Yes", L3296="Unknown")),
(AND('[1]PWS Information'!$E$10="CWS",Q3296="Non-Lead", N3296="Non-Lead - Copper", S3296="Yes", O3296="Between 1989 and 2014")),
(AND('[1]PWS Information'!$E$10="CWS",Q3296="Non-Lead", N3296="Non-Lead - Copper", S3296="Yes", O3296="After 2014")),
(AND('[1]PWS Information'!$E$10="CWS",Q3296="Non-Lead", N3296="Non-Lead - Copper", S3296="Yes", O3296="Unknown")),
(AND('[1]PWS Information'!$E$10="CWS",Q3296="Unknown")),
(AND('[1]PWS Information'!$E$10="NTNC",Q3296="Unknown")))),"Tier 5",
"")))))</f>
        <v>Tier 5</v>
      </c>
      <c r="Z3296" s="71"/>
      <c r="AA3296" s="71"/>
    </row>
    <row r="3297" spans="1:27" ht="72" x14ac:dyDescent="0.3">
      <c r="A3297" s="1"/>
      <c r="B3297" s="70" t="s">
        <v>997</v>
      </c>
      <c r="C3297" s="60">
        <v>640</v>
      </c>
      <c r="D3297" s="61" t="s">
        <v>921</v>
      </c>
      <c r="E3297" s="61" t="s">
        <v>128</v>
      </c>
      <c r="F3297" s="61">
        <v>78640</v>
      </c>
      <c r="G3297" s="62" t="s">
        <v>915</v>
      </c>
      <c r="H3297" s="63">
        <v>29.978377800000001</v>
      </c>
      <c r="I3297" s="64">
        <v>-97.7578527777777</v>
      </c>
      <c r="J3297" s="65" t="s">
        <v>50</v>
      </c>
      <c r="K3297" s="66" t="s">
        <v>51</v>
      </c>
      <c r="L3297" s="62" t="s">
        <v>52</v>
      </c>
      <c r="M3297" s="69"/>
      <c r="N3297" s="65" t="s">
        <v>50</v>
      </c>
      <c r="O3297" s="66" t="s">
        <v>52</v>
      </c>
      <c r="P3297" s="69"/>
      <c r="Q3297" s="55" t="str">
        <f t="shared" si="51"/>
        <v>Non-Lead</v>
      </c>
      <c r="R3297" s="70" t="s">
        <v>51</v>
      </c>
      <c r="S3297" s="70" t="s">
        <v>51</v>
      </c>
      <c r="T3297" s="70"/>
      <c r="U3297" s="71" t="s">
        <v>53</v>
      </c>
      <c r="V3297" s="71" t="s">
        <v>51</v>
      </c>
      <c r="W3297" s="71" t="s">
        <v>51</v>
      </c>
      <c r="X3297" s="71" t="s">
        <v>51</v>
      </c>
      <c r="Y3297" s="72" t="str">
        <f>IF((OR((AND('[1]PWS Information'!$E$10="CWS",U3297="Single Family Residence",Q3297="Lead")),
(AND('[1]PWS Information'!$E$10="CWS",U3297="Multiple Family Residence",'[1]PWS Information'!$E$11="Yes",Q3297="Lead")),
(AND('[1]PWS Information'!$E$10="NTNC",Q3297="Lead")))),"Tier 1",
IF((OR((AND('[1]PWS Information'!$E$10="CWS",U3297="Multiple Family Residence",'[1]PWS Information'!$E$11="No",Q3297="Lead")),
(AND('[1]PWS Information'!$E$10="CWS",U3297="Other",Q3297="Lead")),
(AND('[1]PWS Information'!$E$10="CWS",U3297="Building",Q3297="Lead")))),"Tier 2",
IF((OR((AND('[1]PWS Information'!$E$10="CWS",U3297="Single Family Residence",Q3297="Galvanized Requiring Replacement")),
(AND('[1]PWS Information'!$E$10="CWS",U3297="Single Family Residence",Q3297="Galvanized Requiring Replacement",R3297="Yes")),
(AND('[1]PWS Information'!$E$10="NTNC",Q3297="Galvanized Requiring Replacement")),
(AND('[1]PWS Information'!$E$10="NTNC",U3297="Single Family Residence",R3297="Yes")))),"Tier 3",
IF((OR((AND('[1]PWS Information'!$E$10="CWS",U3297="Single Family Residence",S3297="Yes",Q3297="Non-Lead", J3297="Non-Lead - Copper",L3297="Before 1989")),
(AND('[1]PWS Information'!$E$10="CWS",U3297="Single Family Residence",S3297="Yes",Q3297="Non-Lead", N3297="Non-Lead - Copper",O3297="Before 1989")))),"Tier 4",
IF((OR((AND('[1]PWS Information'!$E$10="NTNC",Q3297="Non-Lead")),
(AND('[1]PWS Information'!$E$10="CWS",Q3297="Non-Lead",S3297="")),
(AND('[1]PWS Information'!$E$10="CWS",Q3297="Non-Lead",S3297="No")),
(AND('[1]PWS Information'!$E$10="CWS",Q3297="Non-Lead",S3297="Don't Know")),
(AND('[1]PWS Information'!$E$10="CWS",Q3297="Non-Lead", J3297="Non-Lead - Copper", S3297="Yes", L3297="Between 1989 and 2014")),
(AND('[1]PWS Information'!$E$10="CWS",Q3297="Non-Lead", J3297="Non-Lead - Copper", S3297="Yes", L3297="After 2014")),
(AND('[1]PWS Information'!$E$10="CWS",Q3297="Non-Lead", J3297="Non-Lead - Copper", S3297="Yes", L3297="Unknown")),
(AND('[1]PWS Information'!$E$10="CWS",Q3297="Non-Lead", N3297="Non-Lead - Copper", S3297="Yes", O3297="Between 1989 and 2014")),
(AND('[1]PWS Information'!$E$10="CWS",Q3297="Non-Lead", N3297="Non-Lead - Copper", S3297="Yes", O3297="After 2014")),
(AND('[1]PWS Information'!$E$10="CWS",Q3297="Non-Lead", N3297="Non-Lead - Copper", S3297="Yes", O3297="Unknown")),
(AND('[1]PWS Information'!$E$10="CWS",Q3297="Unknown")),
(AND('[1]PWS Information'!$E$10="NTNC",Q3297="Unknown")))),"Tier 5",
"")))))</f>
        <v>Tier 5</v>
      </c>
      <c r="Z3297" s="71"/>
      <c r="AA3297" s="71"/>
    </row>
    <row r="3298" spans="1:27" ht="72" x14ac:dyDescent="0.3">
      <c r="A3298" s="17"/>
      <c r="B3298" s="70" t="s">
        <v>998</v>
      </c>
      <c r="C3298" s="60">
        <v>591</v>
      </c>
      <c r="D3298" s="61" t="s">
        <v>921</v>
      </c>
      <c r="E3298" s="61" t="s">
        <v>128</v>
      </c>
      <c r="F3298" s="61">
        <v>78640</v>
      </c>
      <c r="G3298" s="62" t="s">
        <v>915</v>
      </c>
      <c r="H3298" s="63">
        <v>29.977986099999999</v>
      </c>
      <c r="I3298" s="64">
        <v>-97.758425000000003</v>
      </c>
      <c r="J3298" s="65" t="s">
        <v>50</v>
      </c>
      <c r="K3298" s="66" t="s">
        <v>51</v>
      </c>
      <c r="L3298" s="62" t="s">
        <v>52</v>
      </c>
      <c r="M3298" s="69"/>
      <c r="N3298" s="65" t="s">
        <v>50</v>
      </c>
      <c r="O3298" s="66" t="s">
        <v>52</v>
      </c>
      <c r="P3298" s="69"/>
      <c r="Q3298" s="55" t="str">
        <f t="shared" si="51"/>
        <v>Non-Lead</v>
      </c>
      <c r="R3298" s="70" t="s">
        <v>51</v>
      </c>
      <c r="S3298" s="70" t="s">
        <v>51</v>
      </c>
      <c r="T3298" s="70"/>
      <c r="U3298" s="71" t="s">
        <v>53</v>
      </c>
      <c r="V3298" s="71" t="s">
        <v>51</v>
      </c>
      <c r="W3298" s="71" t="s">
        <v>51</v>
      </c>
      <c r="X3298" s="71" t="s">
        <v>51</v>
      </c>
      <c r="Y3298" s="72" t="str">
        <f>IF((OR((AND('[1]PWS Information'!$E$10="CWS",U3298="Single Family Residence",Q3298="Lead")),
(AND('[1]PWS Information'!$E$10="CWS",U3298="Multiple Family Residence",'[1]PWS Information'!$E$11="Yes",Q3298="Lead")),
(AND('[1]PWS Information'!$E$10="NTNC",Q3298="Lead")))),"Tier 1",
IF((OR((AND('[1]PWS Information'!$E$10="CWS",U3298="Multiple Family Residence",'[1]PWS Information'!$E$11="No",Q3298="Lead")),
(AND('[1]PWS Information'!$E$10="CWS",U3298="Other",Q3298="Lead")),
(AND('[1]PWS Information'!$E$10="CWS",U3298="Building",Q3298="Lead")))),"Tier 2",
IF((OR((AND('[1]PWS Information'!$E$10="CWS",U3298="Single Family Residence",Q3298="Galvanized Requiring Replacement")),
(AND('[1]PWS Information'!$E$10="CWS",U3298="Single Family Residence",Q3298="Galvanized Requiring Replacement",R3298="Yes")),
(AND('[1]PWS Information'!$E$10="NTNC",Q3298="Galvanized Requiring Replacement")),
(AND('[1]PWS Information'!$E$10="NTNC",U3298="Single Family Residence",R3298="Yes")))),"Tier 3",
IF((OR((AND('[1]PWS Information'!$E$10="CWS",U3298="Single Family Residence",S3298="Yes",Q3298="Non-Lead", J3298="Non-Lead - Copper",L3298="Before 1989")),
(AND('[1]PWS Information'!$E$10="CWS",U3298="Single Family Residence",S3298="Yes",Q3298="Non-Lead", N3298="Non-Lead - Copper",O3298="Before 1989")))),"Tier 4",
IF((OR((AND('[1]PWS Information'!$E$10="NTNC",Q3298="Non-Lead")),
(AND('[1]PWS Information'!$E$10="CWS",Q3298="Non-Lead",S3298="")),
(AND('[1]PWS Information'!$E$10="CWS",Q3298="Non-Lead",S3298="No")),
(AND('[1]PWS Information'!$E$10="CWS",Q3298="Non-Lead",S3298="Don't Know")),
(AND('[1]PWS Information'!$E$10="CWS",Q3298="Non-Lead", J3298="Non-Lead - Copper", S3298="Yes", L3298="Between 1989 and 2014")),
(AND('[1]PWS Information'!$E$10="CWS",Q3298="Non-Lead", J3298="Non-Lead - Copper", S3298="Yes", L3298="After 2014")),
(AND('[1]PWS Information'!$E$10="CWS",Q3298="Non-Lead", J3298="Non-Lead - Copper", S3298="Yes", L3298="Unknown")),
(AND('[1]PWS Information'!$E$10="CWS",Q3298="Non-Lead", N3298="Non-Lead - Copper", S3298="Yes", O3298="Between 1989 and 2014")),
(AND('[1]PWS Information'!$E$10="CWS",Q3298="Non-Lead", N3298="Non-Lead - Copper", S3298="Yes", O3298="After 2014")),
(AND('[1]PWS Information'!$E$10="CWS",Q3298="Non-Lead", N3298="Non-Lead - Copper", S3298="Yes", O3298="Unknown")),
(AND('[1]PWS Information'!$E$10="CWS",Q3298="Unknown")),
(AND('[1]PWS Information'!$E$10="NTNC",Q3298="Unknown")))),"Tier 5",
"")))))</f>
        <v>Tier 5</v>
      </c>
      <c r="Z3298" s="71"/>
      <c r="AA3298" s="71"/>
    </row>
    <row r="3299" spans="1:27" ht="72" x14ac:dyDescent="0.3">
      <c r="A3299" s="1"/>
      <c r="B3299" s="70" t="s">
        <v>999</v>
      </c>
      <c r="C3299" s="60">
        <v>620</v>
      </c>
      <c r="D3299" s="61" t="s">
        <v>919</v>
      </c>
      <c r="E3299" s="61" t="s">
        <v>128</v>
      </c>
      <c r="F3299" s="61">
        <v>78640</v>
      </c>
      <c r="G3299" s="62" t="s">
        <v>915</v>
      </c>
      <c r="H3299" s="63">
        <v>29.978183300000001</v>
      </c>
      <c r="I3299" s="64">
        <v>-97.757572222222194</v>
      </c>
      <c r="J3299" s="65" t="s">
        <v>50</v>
      </c>
      <c r="K3299" s="66" t="s">
        <v>51</v>
      </c>
      <c r="L3299" s="62" t="s">
        <v>52</v>
      </c>
      <c r="M3299" s="69"/>
      <c r="N3299" s="65" t="s">
        <v>50</v>
      </c>
      <c r="O3299" s="66" t="s">
        <v>52</v>
      </c>
      <c r="P3299" s="69"/>
      <c r="Q3299" s="55" t="str">
        <f t="shared" si="51"/>
        <v>Non-Lead</v>
      </c>
      <c r="R3299" s="70" t="s">
        <v>51</v>
      </c>
      <c r="S3299" s="70" t="s">
        <v>51</v>
      </c>
      <c r="T3299" s="70"/>
      <c r="U3299" s="71" t="s">
        <v>53</v>
      </c>
      <c r="V3299" s="71" t="s">
        <v>51</v>
      </c>
      <c r="W3299" s="71" t="s">
        <v>51</v>
      </c>
      <c r="X3299" s="71" t="s">
        <v>51</v>
      </c>
      <c r="Y3299" s="72" t="str">
        <f>IF((OR((AND('[1]PWS Information'!$E$10="CWS",U3299="Single Family Residence",Q3299="Lead")),
(AND('[1]PWS Information'!$E$10="CWS",U3299="Multiple Family Residence",'[1]PWS Information'!$E$11="Yes",Q3299="Lead")),
(AND('[1]PWS Information'!$E$10="NTNC",Q3299="Lead")))),"Tier 1",
IF((OR((AND('[1]PWS Information'!$E$10="CWS",U3299="Multiple Family Residence",'[1]PWS Information'!$E$11="No",Q3299="Lead")),
(AND('[1]PWS Information'!$E$10="CWS",U3299="Other",Q3299="Lead")),
(AND('[1]PWS Information'!$E$10="CWS",U3299="Building",Q3299="Lead")))),"Tier 2",
IF((OR((AND('[1]PWS Information'!$E$10="CWS",U3299="Single Family Residence",Q3299="Galvanized Requiring Replacement")),
(AND('[1]PWS Information'!$E$10="CWS",U3299="Single Family Residence",Q3299="Galvanized Requiring Replacement",R3299="Yes")),
(AND('[1]PWS Information'!$E$10="NTNC",Q3299="Galvanized Requiring Replacement")),
(AND('[1]PWS Information'!$E$10="NTNC",U3299="Single Family Residence",R3299="Yes")))),"Tier 3",
IF((OR((AND('[1]PWS Information'!$E$10="CWS",U3299="Single Family Residence",S3299="Yes",Q3299="Non-Lead", J3299="Non-Lead - Copper",L3299="Before 1989")),
(AND('[1]PWS Information'!$E$10="CWS",U3299="Single Family Residence",S3299="Yes",Q3299="Non-Lead", N3299="Non-Lead - Copper",O3299="Before 1989")))),"Tier 4",
IF((OR((AND('[1]PWS Information'!$E$10="NTNC",Q3299="Non-Lead")),
(AND('[1]PWS Information'!$E$10="CWS",Q3299="Non-Lead",S3299="")),
(AND('[1]PWS Information'!$E$10="CWS",Q3299="Non-Lead",S3299="No")),
(AND('[1]PWS Information'!$E$10="CWS",Q3299="Non-Lead",S3299="Don't Know")),
(AND('[1]PWS Information'!$E$10="CWS",Q3299="Non-Lead", J3299="Non-Lead - Copper", S3299="Yes", L3299="Between 1989 and 2014")),
(AND('[1]PWS Information'!$E$10="CWS",Q3299="Non-Lead", J3299="Non-Lead - Copper", S3299="Yes", L3299="After 2014")),
(AND('[1]PWS Information'!$E$10="CWS",Q3299="Non-Lead", J3299="Non-Lead - Copper", S3299="Yes", L3299="Unknown")),
(AND('[1]PWS Information'!$E$10="CWS",Q3299="Non-Lead", N3299="Non-Lead - Copper", S3299="Yes", O3299="Between 1989 and 2014")),
(AND('[1]PWS Information'!$E$10="CWS",Q3299="Non-Lead", N3299="Non-Lead - Copper", S3299="Yes", O3299="After 2014")),
(AND('[1]PWS Information'!$E$10="CWS",Q3299="Non-Lead", N3299="Non-Lead - Copper", S3299="Yes", O3299="Unknown")),
(AND('[1]PWS Information'!$E$10="CWS",Q3299="Unknown")),
(AND('[1]PWS Information'!$E$10="NTNC",Q3299="Unknown")))),"Tier 5",
"")))))</f>
        <v>Tier 5</v>
      </c>
      <c r="Z3299" s="71"/>
      <c r="AA3299" s="71"/>
    </row>
    <row r="3300" spans="1:27" ht="72" x14ac:dyDescent="0.3">
      <c r="A3300" s="1"/>
      <c r="B3300" s="70" t="s">
        <v>1000</v>
      </c>
      <c r="C3300" s="60">
        <v>600</v>
      </c>
      <c r="D3300" s="61" t="s">
        <v>921</v>
      </c>
      <c r="E3300" s="61" t="s">
        <v>128</v>
      </c>
      <c r="F3300" s="61">
        <v>78640</v>
      </c>
      <c r="G3300" s="62" t="s">
        <v>915</v>
      </c>
      <c r="H3300" s="63">
        <v>29.977955600000001</v>
      </c>
      <c r="I3300" s="64">
        <v>-97.757680555555496</v>
      </c>
      <c r="J3300" s="65" t="s">
        <v>50</v>
      </c>
      <c r="K3300" s="66" t="s">
        <v>51</v>
      </c>
      <c r="L3300" s="62" t="s">
        <v>52</v>
      </c>
      <c r="M3300" s="69"/>
      <c r="N3300" s="65" t="s">
        <v>50</v>
      </c>
      <c r="O3300" s="66" t="s">
        <v>52</v>
      </c>
      <c r="P3300" s="69"/>
      <c r="Q3300" s="55" t="str">
        <f t="shared" si="51"/>
        <v>Non-Lead</v>
      </c>
      <c r="R3300" s="70" t="s">
        <v>51</v>
      </c>
      <c r="S3300" s="70" t="s">
        <v>51</v>
      </c>
      <c r="T3300" s="70"/>
      <c r="U3300" s="71" t="s">
        <v>53</v>
      </c>
      <c r="V3300" s="71" t="s">
        <v>51</v>
      </c>
      <c r="W3300" s="71" t="s">
        <v>51</v>
      </c>
      <c r="X3300" s="71" t="s">
        <v>51</v>
      </c>
      <c r="Y3300" s="72" t="str">
        <f>IF((OR((AND('[1]PWS Information'!$E$10="CWS",U3300="Single Family Residence",Q3300="Lead")),
(AND('[1]PWS Information'!$E$10="CWS",U3300="Multiple Family Residence",'[1]PWS Information'!$E$11="Yes",Q3300="Lead")),
(AND('[1]PWS Information'!$E$10="NTNC",Q3300="Lead")))),"Tier 1",
IF((OR((AND('[1]PWS Information'!$E$10="CWS",U3300="Multiple Family Residence",'[1]PWS Information'!$E$11="No",Q3300="Lead")),
(AND('[1]PWS Information'!$E$10="CWS",U3300="Other",Q3300="Lead")),
(AND('[1]PWS Information'!$E$10="CWS",U3300="Building",Q3300="Lead")))),"Tier 2",
IF((OR((AND('[1]PWS Information'!$E$10="CWS",U3300="Single Family Residence",Q3300="Galvanized Requiring Replacement")),
(AND('[1]PWS Information'!$E$10="CWS",U3300="Single Family Residence",Q3300="Galvanized Requiring Replacement",R3300="Yes")),
(AND('[1]PWS Information'!$E$10="NTNC",Q3300="Galvanized Requiring Replacement")),
(AND('[1]PWS Information'!$E$10="NTNC",U3300="Single Family Residence",R3300="Yes")))),"Tier 3",
IF((OR((AND('[1]PWS Information'!$E$10="CWS",U3300="Single Family Residence",S3300="Yes",Q3300="Non-Lead", J3300="Non-Lead - Copper",L3300="Before 1989")),
(AND('[1]PWS Information'!$E$10="CWS",U3300="Single Family Residence",S3300="Yes",Q3300="Non-Lead", N3300="Non-Lead - Copper",O3300="Before 1989")))),"Tier 4",
IF((OR((AND('[1]PWS Information'!$E$10="NTNC",Q3300="Non-Lead")),
(AND('[1]PWS Information'!$E$10="CWS",Q3300="Non-Lead",S3300="")),
(AND('[1]PWS Information'!$E$10="CWS",Q3300="Non-Lead",S3300="No")),
(AND('[1]PWS Information'!$E$10="CWS",Q3300="Non-Lead",S3300="Don't Know")),
(AND('[1]PWS Information'!$E$10="CWS",Q3300="Non-Lead", J3300="Non-Lead - Copper", S3300="Yes", L3300="Between 1989 and 2014")),
(AND('[1]PWS Information'!$E$10="CWS",Q3300="Non-Lead", J3300="Non-Lead - Copper", S3300="Yes", L3300="After 2014")),
(AND('[1]PWS Information'!$E$10="CWS",Q3300="Non-Lead", J3300="Non-Lead - Copper", S3300="Yes", L3300="Unknown")),
(AND('[1]PWS Information'!$E$10="CWS",Q3300="Non-Lead", N3300="Non-Lead - Copper", S3300="Yes", O3300="Between 1989 and 2014")),
(AND('[1]PWS Information'!$E$10="CWS",Q3300="Non-Lead", N3300="Non-Lead - Copper", S3300="Yes", O3300="After 2014")),
(AND('[1]PWS Information'!$E$10="CWS",Q3300="Non-Lead", N3300="Non-Lead - Copper", S3300="Yes", O3300="Unknown")),
(AND('[1]PWS Information'!$E$10="CWS",Q3300="Unknown")),
(AND('[1]PWS Information'!$E$10="NTNC",Q3300="Unknown")))),"Tier 5",
"")))))</f>
        <v>Tier 5</v>
      </c>
      <c r="Z3300" s="71"/>
      <c r="AA3300" s="71"/>
    </row>
    <row r="3301" spans="1:27" ht="72" x14ac:dyDescent="0.3">
      <c r="A3301" s="1"/>
      <c r="B3301" s="70" t="s">
        <v>1001</v>
      </c>
      <c r="C3301" s="60">
        <v>560</v>
      </c>
      <c r="D3301" s="61" t="s">
        <v>919</v>
      </c>
      <c r="E3301" s="61" t="s">
        <v>128</v>
      </c>
      <c r="F3301" s="61">
        <v>78640</v>
      </c>
      <c r="G3301" s="62" t="s">
        <v>915</v>
      </c>
      <c r="H3301" s="63">
        <v>29.977388900000001</v>
      </c>
      <c r="I3301" s="64">
        <v>-97.7576055555555</v>
      </c>
      <c r="J3301" s="65" t="s">
        <v>50</v>
      </c>
      <c r="K3301" s="66" t="s">
        <v>51</v>
      </c>
      <c r="L3301" s="62" t="s">
        <v>52</v>
      </c>
      <c r="M3301" s="69"/>
      <c r="N3301" s="65" t="s">
        <v>50</v>
      </c>
      <c r="O3301" s="66" t="s">
        <v>52</v>
      </c>
      <c r="P3301" s="69"/>
      <c r="Q3301" s="55" t="str">
        <f t="shared" si="51"/>
        <v>Non-Lead</v>
      </c>
      <c r="R3301" s="70" t="s">
        <v>51</v>
      </c>
      <c r="S3301" s="70" t="s">
        <v>51</v>
      </c>
      <c r="T3301" s="70"/>
      <c r="U3301" s="71" t="s">
        <v>53</v>
      </c>
      <c r="V3301" s="71" t="s">
        <v>51</v>
      </c>
      <c r="W3301" s="71" t="s">
        <v>51</v>
      </c>
      <c r="X3301" s="71" t="s">
        <v>51</v>
      </c>
      <c r="Y3301" s="72" t="str">
        <f>IF((OR((AND('[1]PWS Information'!$E$10="CWS",U3301="Single Family Residence",Q3301="Lead")),
(AND('[1]PWS Information'!$E$10="CWS",U3301="Multiple Family Residence",'[1]PWS Information'!$E$11="Yes",Q3301="Lead")),
(AND('[1]PWS Information'!$E$10="NTNC",Q3301="Lead")))),"Tier 1",
IF((OR((AND('[1]PWS Information'!$E$10="CWS",U3301="Multiple Family Residence",'[1]PWS Information'!$E$11="No",Q3301="Lead")),
(AND('[1]PWS Information'!$E$10="CWS",U3301="Other",Q3301="Lead")),
(AND('[1]PWS Information'!$E$10="CWS",U3301="Building",Q3301="Lead")))),"Tier 2",
IF((OR((AND('[1]PWS Information'!$E$10="CWS",U3301="Single Family Residence",Q3301="Galvanized Requiring Replacement")),
(AND('[1]PWS Information'!$E$10="CWS",U3301="Single Family Residence",Q3301="Galvanized Requiring Replacement",R3301="Yes")),
(AND('[1]PWS Information'!$E$10="NTNC",Q3301="Galvanized Requiring Replacement")),
(AND('[1]PWS Information'!$E$10="NTNC",U3301="Single Family Residence",R3301="Yes")))),"Tier 3",
IF((OR((AND('[1]PWS Information'!$E$10="CWS",U3301="Single Family Residence",S3301="Yes",Q3301="Non-Lead", J3301="Non-Lead - Copper",L3301="Before 1989")),
(AND('[1]PWS Information'!$E$10="CWS",U3301="Single Family Residence",S3301="Yes",Q3301="Non-Lead", N3301="Non-Lead - Copper",O3301="Before 1989")))),"Tier 4",
IF((OR((AND('[1]PWS Information'!$E$10="NTNC",Q3301="Non-Lead")),
(AND('[1]PWS Information'!$E$10="CWS",Q3301="Non-Lead",S3301="")),
(AND('[1]PWS Information'!$E$10="CWS",Q3301="Non-Lead",S3301="No")),
(AND('[1]PWS Information'!$E$10="CWS",Q3301="Non-Lead",S3301="Don't Know")),
(AND('[1]PWS Information'!$E$10="CWS",Q3301="Non-Lead", J3301="Non-Lead - Copper", S3301="Yes", L3301="Between 1989 and 2014")),
(AND('[1]PWS Information'!$E$10="CWS",Q3301="Non-Lead", J3301="Non-Lead - Copper", S3301="Yes", L3301="After 2014")),
(AND('[1]PWS Information'!$E$10="CWS",Q3301="Non-Lead", J3301="Non-Lead - Copper", S3301="Yes", L3301="Unknown")),
(AND('[1]PWS Information'!$E$10="CWS",Q3301="Non-Lead", N3301="Non-Lead - Copper", S3301="Yes", O3301="Between 1989 and 2014")),
(AND('[1]PWS Information'!$E$10="CWS",Q3301="Non-Lead", N3301="Non-Lead - Copper", S3301="Yes", O3301="After 2014")),
(AND('[1]PWS Information'!$E$10="CWS",Q3301="Non-Lead", N3301="Non-Lead - Copper", S3301="Yes", O3301="Unknown")),
(AND('[1]PWS Information'!$E$10="CWS",Q3301="Unknown")),
(AND('[1]PWS Information'!$E$10="NTNC",Q3301="Unknown")))),"Tier 5",
"")))))</f>
        <v>Tier 5</v>
      </c>
      <c r="Z3301" s="71"/>
      <c r="AA3301" s="71"/>
    </row>
    <row r="3302" spans="1:27" ht="72" x14ac:dyDescent="0.3">
      <c r="A3302" s="17"/>
      <c r="B3302" s="70" t="s">
        <v>1002</v>
      </c>
      <c r="C3302" s="60">
        <v>545</v>
      </c>
      <c r="D3302" s="61" t="s">
        <v>921</v>
      </c>
      <c r="E3302" s="61" t="s">
        <v>128</v>
      </c>
      <c r="F3302" s="61">
        <v>78640</v>
      </c>
      <c r="G3302" s="62" t="s">
        <v>915</v>
      </c>
      <c r="H3302" s="63">
        <v>29.977561099999999</v>
      </c>
      <c r="I3302" s="64">
        <v>-97.758141666666603</v>
      </c>
      <c r="J3302" s="65" t="s">
        <v>50</v>
      </c>
      <c r="K3302" s="66" t="s">
        <v>51</v>
      </c>
      <c r="L3302" s="62" t="s">
        <v>52</v>
      </c>
      <c r="M3302" s="69"/>
      <c r="N3302" s="65" t="s">
        <v>50</v>
      </c>
      <c r="O3302" s="66" t="s">
        <v>52</v>
      </c>
      <c r="P3302" s="69"/>
      <c r="Q3302" s="55" t="str">
        <f t="shared" si="51"/>
        <v>Non-Lead</v>
      </c>
      <c r="R3302" s="70" t="s">
        <v>51</v>
      </c>
      <c r="S3302" s="70" t="s">
        <v>51</v>
      </c>
      <c r="T3302" s="70"/>
      <c r="U3302" s="71" t="s">
        <v>53</v>
      </c>
      <c r="V3302" s="71" t="s">
        <v>51</v>
      </c>
      <c r="W3302" s="71" t="s">
        <v>51</v>
      </c>
      <c r="X3302" s="71" t="s">
        <v>51</v>
      </c>
      <c r="Y3302" s="72" t="str">
        <f>IF((OR((AND('[1]PWS Information'!$E$10="CWS",U3302="Single Family Residence",Q3302="Lead")),
(AND('[1]PWS Information'!$E$10="CWS",U3302="Multiple Family Residence",'[1]PWS Information'!$E$11="Yes",Q3302="Lead")),
(AND('[1]PWS Information'!$E$10="NTNC",Q3302="Lead")))),"Tier 1",
IF((OR((AND('[1]PWS Information'!$E$10="CWS",U3302="Multiple Family Residence",'[1]PWS Information'!$E$11="No",Q3302="Lead")),
(AND('[1]PWS Information'!$E$10="CWS",U3302="Other",Q3302="Lead")),
(AND('[1]PWS Information'!$E$10="CWS",U3302="Building",Q3302="Lead")))),"Tier 2",
IF((OR((AND('[1]PWS Information'!$E$10="CWS",U3302="Single Family Residence",Q3302="Galvanized Requiring Replacement")),
(AND('[1]PWS Information'!$E$10="CWS",U3302="Single Family Residence",Q3302="Galvanized Requiring Replacement",R3302="Yes")),
(AND('[1]PWS Information'!$E$10="NTNC",Q3302="Galvanized Requiring Replacement")),
(AND('[1]PWS Information'!$E$10="NTNC",U3302="Single Family Residence",R3302="Yes")))),"Tier 3",
IF((OR((AND('[1]PWS Information'!$E$10="CWS",U3302="Single Family Residence",S3302="Yes",Q3302="Non-Lead", J3302="Non-Lead - Copper",L3302="Before 1989")),
(AND('[1]PWS Information'!$E$10="CWS",U3302="Single Family Residence",S3302="Yes",Q3302="Non-Lead", N3302="Non-Lead - Copper",O3302="Before 1989")))),"Tier 4",
IF((OR((AND('[1]PWS Information'!$E$10="NTNC",Q3302="Non-Lead")),
(AND('[1]PWS Information'!$E$10="CWS",Q3302="Non-Lead",S3302="")),
(AND('[1]PWS Information'!$E$10="CWS",Q3302="Non-Lead",S3302="No")),
(AND('[1]PWS Information'!$E$10="CWS",Q3302="Non-Lead",S3302="Don't Know")),
(AND('[1]PWS Information'!$E$10="CWS",Q3302="Non-Lead", J3302="Non-Lead - Copper", S3302="Yes", L3302="Between 1989 and 2014")),
(AND('[1]PWS Information'!$E$10="CWS",Q3302="Non-Lead", J3302="Non-Lead - Copper", S3302="Yes", L3302="After 2014")),
(AND('[1]PWS Information'!$E$10="CWS",Q3302="Non-Lead", J3302="Non-Lead - Copper", S3302="Yes", L3302="Unknown")),
(AND('[1]PWS Information'!$E$10="CWS",Q3302="Non-Lead", N3302="Non-Lead - Copper", S3302="Yes", O3302="Between 1989 and 2014")),
(AND('[1]PWS Information'!$E$10="CWS",Q3302="Non-Lead", N3302="Non-Lead - Copper", S3302="Yes", O3302="After 2014")),
(AND('[1]PWS Information'!$E$10="CWS",Q3302="Non-Lead", N3302="Non-Lead - Copper", S3302="Yes", O3302="Unknown")),
(AND('[1]PWS Information'!$E$10="CWS",Q3302="Unknown")),
(AND('[1]PWS Information'!$E$10="NTNC",Q3302="Unknown")))),"Tier 5",
"")))))</f>
        <v>Tier 5</v>
      </c>
      <c r="Z3302" s="71"/>
      <c r="AA3302" s="71"/>
    </row>
    <row r="3303" spans="1:27" ht="72" x14ac:dyDescent="0.3">
      <c r="A3303" s="1"/>
      <c r="B3303" s="70" t="s">
        <v>1003</v>
      </c>
      <c r="C3303" s="60">
        <v>525</v>
      </c>
      <c r="D3303" s="61" t="s">
        <v>919</v>
      </c>
      <c r="E3303" s="61" t="s">
        <v>128</v>
      </c>
      <c r="F3303" s="61">
        <v>78640</v>
      </c>
      <c r="G3303" s="62" t="s">
        <v>915</v>
      </c>
      <c r="H3303" s="63">
        <v>29.977438899999999</v>
      </c>
      <c r="I3303" s="64">
        <v>-97.758444444444393</v>
      </c>
      <c r="J3303" s="65" t="s">
        <v>50</v>
      </c>
      <c r="K3303" s="66" t="s">
        <v>51</v>
      </c>
      <c r="L3303" s="62" t="s">
        <v>52</v>
      </c>
      <c r="M3303" s="69"/>
      <c r="N3303" s="65" t="s">
        <v>50</v>
      </c>
      <c r="O3303" s="66" t="s">
        <v>52</v>
      </c>
      <c r="P3303" s="69"/>
      <c r="Q3303" s="55" t="str">
        <f t="shared" si="51"/>
        <v>Non-Lead</v>
      </c>
      <c r="R3303" s="70" t="s">
        <v>51</v>
      </c>
      <c r="S3303" s="70" t="s">
        <v>51</v>
      </c>
      <c r="T3303" s="70"/>
      <c r="U3303" s="71" t="s">
        <v>53</v>
      </c>
      <c r="V3303" s="71" t="s">
        <v>51</v>
      </c>
      <c r="W3303" s="71" t="s">
        <v>51</v>
      </c>
      <c r="X3303" s="71" t="s">
        <v>51</v>
      </c>
      <c r="Y3303" s="72" t="str">
        <f>IF((OR((AND('[1]PWS Information'!$E$10="CWS",U3303="Single Family Residence",Q3303="Lead")),
(AND('[1]PWS Information'!$E$10="CWS",U3303="Multiple Family Residence",'[1]PWS Information'!$E$11="Yes",Q3303="Lead")),
(AND('[1]PWS Information'!$E$10="NTNC",Q3303="Lead")))),"Tier 1",
IF((OR((AND('[1]PWS Information'!$E$10="CWS",U3303="Multiple Family Residence",'[1]PWS Information'!$E$11="No",Q3303="Lead")),
(AND('[1]PWS Information'!$E$10="CWS",U3303="Other",Q3303="Lead")),
(AND('[1]PWS Information'!$E$10="CWS",U3303="Building",Q3303="Lead")))),"Tier 2",
IF((OR((AND('[1]PWS Information'!$E$10="CWS",U3303="Single Family Residence",Q3303="Galvanized Requiring Replacement")),
(AND('[1]PWS Information'!$E$10="CWS",U3303="Single Family Residence",Q3303="Galvanized Requiring Replacement",R3303="Yes")),
(AND('[1]PWS Information'!$E$10="NTNC",Q3303="Galvanized Requiring Replacement")),
(AND('[1]PWS Information'!$E$10="NTNC",U3303="Single Family Residence",R3303="Yes")))),"Tier 3",
IF((OR((AND('[1]PWS Information'!$E$10="CWS",U3303="Single Family Residence",S3303="Yes",Q3303="Non-Lead", J3303="Non-Lead - Copper",L3303="Before 1989")),
(AND('[1]PWS Information'!$E$10="CWS",U3303="Single Family Residence",S3303="Yes",Q3303="Non-Lead", N3303="Non-Lead - Copper",O3303="Before 1989")))),"Tier 4",
IF((OR((AND('[1]PWS Information'!$E$10="NTNC",Q3303="Non-Lead")),
(AND('[1]PWS Information'!$E$10="CWS",Q3303="Non-Lead",S3303="")),
(AND('[1]PWS Information'!$E$10="CWS",Q3303="Non-Lead",S3303="No")),
(AND('[1]PWS Information'!$E$10="CWS",Q3303="Non-Lead",S3303="Don't Know")),
(AND('[1]PWS Information'!$E$10="CWS",Q3303="Non-Lead", J3303="Non-Lead - Copper", S3303="Yes", L3303="Between 1989 and 2014")),
(AND('[1]PWS Information'!$E$10="CWS",Q3303="Non-Lead", J3303="Non-Lead - Copper", S3303="Yes", L3303="After 2014")),
(AND('[1]PWS Information'!$E$10="CWS",Q3303="Non-Lead", J3303="Non-Lead - Copper", S3303="Yes", L3303="Unknown")),
(AND('[1]PWS Information'!$E$10="CWS",Q3303="Non-Lead", N3303="Non-Lead - Copper", S3303="Yes", O3303="Between 1989 and 2014")),
(AND('[1]PWS Information'!$E$10="CWS",Q3303="Non-Lead", N3303="Non-Lead - Copper", S3303="Yes", O3303="After 2014")),
(AND('[1]PWS Information'!$E$10="CWS",Q3303="Non-Lead", N3303="Non-Lead - Copper", S3303="Yes", O3303="Unknown")),
(AND('[1]PWS Information'!$E$10="CWS",Q3303="Unknown")),
(AND('[1]PWS Information'!$E$10="NTNC",Q3303="Unknown")))),"Tier 5",
"")))))</f>
        <v>Tier 5</v>
      </c>
      <c r="Z3303" s="71"/>
      <c r="AA3303" s="71"/>
    </row>
    <row r="3304" spans="1:27" ht="72" x14ac:dyDescent="0.3">
      <c r="A3304" s="1"/>
      <c r="B3304" s="70" t="s">
        <v>1004</v>
      </c>
      <c r="C3304" s="60">
        <v>530</v>
      </c>
      <c r="D3304" s="61" t="s">
        <v>919</v>
      </c>
      <c r="E3304" s="61" t="s">
        <v>128</v>
      </c>
      <c r="F3304" s="61">
        <v>78640</v>
      </c>
      <c r="G3304" s="62" t="s">
        <v>915</v>
      </c>
      <c r="H3304" s="63">
        <v>29.9768361</v>
      </c>
      <c r="I3304" s="64">
        <v>-97.758650000000003</v>
      </c>
      <c r="J3304" s="65" t="s">
        <v>50</v>
      </c>
      <c r="K3304" s="66" t="s">
        <v>51</v>
      </c>
      <c r="L3304" s="62" t="s">
        <v>52</v>
      </c>
      <c r="M3304" s="69"/>
      <c r="N3304" s="65" t="s">
        <v>50</v>
      </c>
      <c r="O3304" s="66" t="s">
        <v>52</v>
      </c>
      <c r="P3304" s="69"/>
      <c r="Q3304" s="55" t="str">
        <f t="shared" si="51"/>
        <v>Non-Lead</v>
      </c>
      <c r="R3304" s="70" t="s">
        <v>51</v>
      </c>
      <c r="S3304" s="70" t="s">
        <v>51</v>
      </c>
      <c r="T3304" s="70"/>
      <c r="U3304" s="71" t="s">
        <v>53</v>
      </c>
      <c r="V3304" s="71" t="s">
        <v>51</v>
      </c>
      <c r="W3304" s="71" t="s">
        <v>51</v>
      </c>
      <c r="X3304" s="71" t="s">
        <v>51</v>
      </c>
      <c r="Y3304" s="72" t="str">
        <f>IF((OR((AND('[1]PWS Information'!$E$10="CWS",U3304="Single Family Residence",Q3304="Lead")),
(AND('[1]PWS Information'!$E$10="CWS",U3304="Multiple Family Residence",'[1]PWS Information'!$E$11="Yes",Q3304="Lead")),
(AND('[1]PWS Information'!$E$10="NTNC",Q3304="Lead")))),"Tier 1",
IF((OR((AND('[1]PWS Information'!$E$10="CWS",U3304="Multiple Family Residence",'[1]PWS Information'!$E$11="No",Q3304="Lead")),
(AND('[1]PWS Information'!$E$10="CWS",U3304="Other",Q3304="Lead")),
(AND('[1]PWS Information'!$E$10="CWS",U3304="Building",Q3304="Lead")))),"Tier 2",
IF((OR((AND('[1]PWS Information'!$E$10="CWS",U3304="Single Family Residence",Q3304="Galvanized Requiring Replacement")),
(AND('[1]PWS Information'!$E$10="CWS",U3304="Single Family Residence",Q3304="Galvanized Requiring Replacement",R3304="Yes")),
(AND('[1]PWS Information'!$E$10="NTNC",Q3304="Galvanized Requiring Replacement")),
(AND('[1]PWS Information'!$E$10="NTNC",U3304="Single Family Residence",R3304="Yes")))),"Tier 3",
IF((OR((AND('[1]PWS Information'!$E$10="CWS",U3304="Single Family Residence",S3304="Yes",Q3304="Non-Lead", J3304="Non-Lead - Copper",L3304="Before 1989")),
(AND('[1]PWS Information'!$E$10="CWS",U3304="Single Family Residence",S3304="Yes",Q3304="Non-Lead", N3304="Non-Lead - Copper",O3304="Before 1989")))),"Tier 4",
IF((OR((AND('[1]PWS Information'!$E$10="NTNC",Q3304="Non-Lead")),
(AND('[1]PWS Information'!$E$10="CWS",Q3304="Non-Lead",S3304="")),
(AND('[1]PWS Information'!$E$10="CWS",Q3304="Non-Lead",S3304="No")),
(AND('[1]PWS Information'!$E$10="CWS",Q3304="Non-Lead",S3304="Don't Know")),
(AND('[1]PWS Information'!$E$10="CWS",Q3304="Non-Lead", J3304="Non-Lead - Copper", S3304="Yes", L3304="Between 1989 and 2014")),
(AND('[1]PWS Information'!$E$10="CWS",Q3304="Non-Lead", J3304="Non-Lead - Copper", S3304="Yes", L3304="After 2014")),
(AND('[1]PWS Information'!$E$10="CWS",Q3304="Non-Lead", J3304="Non-Lead - Copper", S3304="Yes", L3304="Unknown")),
(AND('[1]PWS Information'!$E$10="CWS",Q3304="Non-Lead", N3304="Non-Lead - Copper", S3304="Yes", O3304="Between 1989 and 2014")),
(AND('[1]PWS Information'!$E$10="CWS",Q3304="Non-Lead", N3304="Non-Lead - Copper", S3304="Yes", O3304="After 2014")),
(AND('[1]PWS Information'!$E$10="CWS",Q3304="Non-Lead", N3304="Non-Lead - Copper", S3304="Yes", O3304="Unknown")),
(AND('[1]PWS Information'!$E$10="CWS",Q3304="Unknown")),
(AND('[1]PWS Information'!$E$10="NTNC",Q3304="Unknown")))),"Tier 5",
"")))))</f>
        <v>Tier 5</v>
      </c>
      <c r="Z3304" s="71"/>
      <c r="AA3304" s="71"/>
    </row>
    <row r="3305" spans="1:27" ht="72" x14ac:dyDescent="0.3">
      <c r="A3305" s="1"/>
      <c r="B3305" s="70" t="s">
        <v>1005</v>
      </c>
      <c r="C3305" s="60">
        <v>505</v>
      </c>
      <c r="D3305" s="61" t="s">
        <v>919</v>
      </c>
      <c r="E3305" s="61" t="s">
        <v>128</v>
      </c>
      <c r="F3305" s="61">
        <v>78640</v>
      </c>
      <c r="G3305" s="62" t="s">
        <v>915</v>
      </c>
      <c r="H3305" s="63">
        <v>29.977477799999999</v>
      </c>
      <c r="I3305" s="64">
        <v>-97.758672222222202</v>
      </c>
      <c r="J3305" s="65" t="s">
        <v>50</v>
      </c>
      <c r="K3305" s="66" t="s">
        <v>51</v>
      </c>
      <c r="L3305" s="62" t="s">
        <v>52</v>
      </c>
      <c r="M3305" s="69"/>
      <c r="N3305" s="65" t="s">
        <v>50</v>
      </c>
      <c r="O3305" s="66" t="s">
        <v>52</v>
      </c>
      <c r="P3305" s="69"/>
      <c r="Q3305" s="55" t="str">
        <f t="shared" si="51"/>
        <v>Non-Lead</v>
      </c>
      <c r="R3305" s="70" t="s">
        <v>51</v>
      </c>
      <c r="S3305" s="70" t="s">
        <v>51</v>
      </c>
      <c r="T3305" s="70"/>
      <c r="U3305" s="71" t="s">
        <v>53</v>
      </c>
      <c r="V3305" s="71" t="s">
        <v>51</v>
      </c>
      <c r="W3305" s="71" t="s">
        <v>51</v>
      </c>
      <c r="X3305" s="71" t="s">
        <v>51</v>
      </c>
      <c r="Y3305" s="72" t="str">
        <f>IF((OR((AND('[1]PWS Information'!$E$10="CWS",U3305="Single Family Residence",Q3305="Lead")),
(AND('[1]PWS Information'!$E$10="CWS",U3305="Multiple Family Residence",'[1]PWS Information'!$E$11="Yes",Q3305="Lead")),
(AND('[1]PWS Information'!$E$10="NTNC",Q3305="Lead")))),"Tier 1",
IF((OR((AND('[1]PWS Information'!$E$10="CWS",U3305="Multiple Family Residence",'[1]PWS Information'!$E$11="No",Q3305="Lead")),
(AND('[1]PWS Information'!$E$10="CWS",U3305="Other",Q3305="Lead")),
(AND('[1]PWS Information'!$E$10="CWS",U3305="Building",Q3305="Lead")))),"Tier 2",
IF((OR((AND('[1]PWS Information'!$E$10="CWS",U3305="Single Family Residence",Q3305="Galvanized Requiring Replacement")),
(AND('[1]PWS Information'!$E$10="CWS",U3305="Single Family Residence",Q3305="Galvanized Requiring Replacement",R3305="Yes")),
(AND('[1]PWS Information'!$E$10="NTNC",Q3305="Galvanized Requiring Replacement")),
(AND('[1]PWS Information'!$E$10="NTNC",U3305="Single Family Residence",R3305="Yes")))),"Tier 3",
IF((OR((AND('[1]PWS Information'!$E$10="CWS",U3305="Single Family Residence",S3305="Yes",Q3305="Non-Lead", J3305="Non-Lead - Copper",L3305="Before 1989")),
(AND('[1]PWS Information'!$E$10="CWS",U3305="Single Family Residence",S3305="Yes",Q3305="Non-Lead", N3305="Non-Lead - Copper",O3305="Before 1989")))),"Tier 4",
IF((OR((AND('[1]PWS Information'!$E$10="NTNC",Q3305="Non-Lead")),
(AND('[1]PWS Information'!$E$10="CWS",Q3305="Non-Lead",S3305="")),
(AND('[1]PWS Information'!$E$10="CWS",Q3305="Non-Lead",S3305="No")),
(AND('[1]PWS Information'!$E$10="CWS",Q3305="Non-Lead",S3305="Don't Know")),
(AND('[1]PWS Information'!$E$10="CWS",Q3305="Non-Lead", J3305="Non-Lead - Copper", S3305="Yes", L3305="Between 1989 and 2014")),
(AND('[1]PWS Information'!$E$10="CWS",Q3305="Non-Lead", J3305="Non-Lead - Copper", S3305="Yes", L3305="After 2014")),
(AND('[1]PWS Information'!$E$10="CWS",Q3305="Non-Lead", J3305="Non-Lead - Copper", S3305="Yes", L3305="Unknown")),
(AND('[1]PWS Information'!$E$10="CWS",Q3305="Non-Lead", N3305="Non-Lead - Copper", S3305="Yes", O3305="Between 1989 and 2014")),
(AND('[1]PWS Information'!$E$10="CWS",Q3305="Non-Lead", N3305="Non-Lead - Copper", S3305="Yes", O3305="After 2014")),
(AND('[1]PWS Information'!$E$10="CWS",Q3305="Non-Lead", N3305="Non-Lead - Copper", S3305="Yes", O3305="Unknown")),
(AND('[1]PWS Information'!$E$10="CWS",Q3305="Unknown")),
(AND('[1]PWS Information'!$E$10="NTNC",Q3305="Unknown")))),"Tier 5",
"")))))</f>
        <v>Tier 5</v>
      </c>
      <c r="Z3305" s="71"/>
      <c r="AA3305" s="71"/>
    </row>
    <row r="3306" spans="1:27" ht="72" x14ac:dyDescent="0.3">
      <c r="A3306" s="17"/>
      <c r="B3306" s="70" t="s">
        <v>1006</v>
      </c>
      <c r="C3306" s="60">
        <v>490</v>
      </c>
      <c r="D3306" s="61" t="s">
        <v>919</v>
      </c>
      <c r="E3306" s="61" t="s">
        <v>128</v>
      </c>
      <c r="F3306" s="61">
        <v>78640</v>
      </c>
      <c r="G3306" s="62" t="s">
        <v>915</v>
      </c>
      <c r="H3306" s="63">
        <v>29.977147200000001</v>
      </c>
      <c r="I3306" s="64">
        <v>-97.759349999999998</v>
      </c>
      <c r="J3306" s="65" t="s">
        <v>50</v>
      </c>
      <c r="K3306" s="66" t="s">
        <v>51</v>
      </c>
      <c r="L3306" s="62" t="s">
        <v>52</v>
      </c>
      <c r="M3306" s="69"/>
      <c r="N3306" s="65" t="s">
        <v>50</v>
      </c>
      <c r="O3306" s="66" t="s">
        <v>52</v>
      </c>
      <c r="P3306" s="69"/>
      <c r="Q3306" s="55" t="str">
        <f t="shared" si="51"/>
        <v>Non-Lead</v>
      </c>
      <c r="R3306" s="70" t="s">
        <v>51</v>
      </c>
      <c r="S3306" s="70" t="s">
        <v>51</v>
      </c>
      <c r="T3306" s="70"/>
      <c r="U3306" s="71" t="s">
        <v>53</v>
      </c>
      <c r="V3306" s="71" t="s">
        <v>51</v>
      </c>
      <c r="W3306" s="71" t="s">
        <v>51</v>
      </c>
      <c r="X3306" s="71" t="s">
        <v>51</v>
      </c>
      <c r="Y3306" s="72" t="str">
        <f>IF((OR((AND('[1]PWS Information'!$E$10="CWS",U3306="Single Family Residence",Q3306="Lead")),
(AND('[1]PWS Information'!$E$10="CWS",U3306="Multiple Family Residence",'[1]PWS Information'!$E$11="Yes",Q3306="Lead")),
(AND('[1]PWS Information'!$E$10="NTNC",Q3306="Lead")))),"Tier 1",
IF((OR((AND('[1]PWS Information'!$E$10="CWS",U3306="Multiple Family Residence",'[1]PWS Information'!$E$11="No",Q3306="Lead")),
(AND('[1]PWS Information'!$E$10="CWS",U3306="Other",Q3306="Lead")),
(AND('[1]PWS Information'!$E$10="CWS",U3306="Building",Q3306="Lead")))),"Tier 2",
IF((OR((AND('[1]PWS Information'!$E$10="CWS",U3306="Single Family Residence",Q3306="Galvanized Requiring Replacement")),
(AND('[1]PWS Information'!$E$10="CWS",U3306="Single Family Residence",Q3306="Galvanized Requiring Replacement",R3306="Yes")),
(AND('[1]PWS Information'!$E$10="NTNC",Q3306="Galvanized Requiring Replacement")),
(AND('[1]PWS Information'!$E$10="NTNC",U3306="Single Family Residence",R3306="Yes")))),"Tier 3",
IF((OR((AND('[1]PWS Information'!$E$10="CWS",U3306="Single Family Residence",S3306="Yes",Q3306="Non-Lead", J3306="Non-Lead - Copper",L3306="Before 1989")),
(AND('[1]PWS Information'!$E$10="CWS",U3306="Single Family Residence",S3306="Yes",Q3306="Non-Lead", N3306="Non-Lead - Copper",O3306="Before 1989")))),"Tier 4",
IF((OR((AND('[1]PWS Information'!$E$10="NTNC",Q3306="Non-Lead")),
(AND('[1]PWS Information'!$E$10="CWS",Q3306="Non-Lead",S3306="")),
(AND('[1]PWS Information'!$E$10="CWS",Q3306="Non-Lead",S3306="No")),
(AND('[1]PWS Information'!$E$10="CWS",Q3306="Non-Lead",S3306="Don't Know")),
(AND('[1]PWS Information'!$E$10="CWS",Q3306="Non-Lead", J3306="Non-Lead - Copper", S3306="Yes", L3306="Between 1989 and 2014")),
(AND('[1]PWS Information'!$E$10="CWS",Q3306="Non-Lead", J3306="Non-Lead - Copper", S3306="Yes", L3306="After 2014")),
(AND('[1]PWS Information'!$E$10="CWS",Q3306="Non-Lead", J3306="Non-Lead - Copper", S3306="Yes", L3306="Unknown")),
(AND('[1]PWS Information'!$E$10="CWS",Q3306="Non-Lead", N3306="Non-Lead - Copper", S3306="Yes", O3306="Between 1989 and 2014")),
(AND('[1]PWS Information'!$E$10="CWS",Q3306="Non-Lead", N3306="Non-Lead - Copper", S3306="Yes", O3306="After 2014")),
(AND('[1]PWS Information'!$E$10="CWS",Q3306="Non-Lead", N3306="Non-Lead - Copper", S3306="Yes", O3306="Unknown")),
(AND('[1]PWS Information'!$E$10="CWS",Q3306="Unknown")),
(AND('[1]PWS Information'!$E$10="NTNC",Q3306="Unknown")))),"Tier 5",
"")))))</f>
        <v>Tier 5</v>
      </c>
      <c r="Z3306" s="71"/>
      <c r="AA3306" s="71"/>
    </row>
    <row r="3307" spans="1:27" ht="72" x14ac:dyDescent="0.3">
      <c r="A3307" s="1"/>
      <c r="B3307" s="70" t="s">
        <v>1007</v>
      </c>
      <c r="C3307" s="60">
        <v>470</v>
      </c>
      <c r="D3307" s="61" t="s">
        <v>919</v>
      </c>
      <c r="E3307" s="61" t="s">
        <v>128</v>
      </c>
      <c r="F3307" s="61">
        <v>78640</v>
      </c>
      <c r="G3307" s="62" t="s">
        <v>915</v>
      </c>
      <c r="H3307" s="63">
        <v>29.977247200000001</v>
      </c>
      <c r="I3307" s="64">
        <v>-97.759583333333296</v>
      </c>
      <c r="J3307" s="65" t="s">
        <v>50</v>
      </c>
      <c r="K3307" s="66" t="s">
        <v>51</v>
      </c>
      <c r="L3307" s="62" t="s">
        <v>52</v>
      </c>
      <c r="M3307" s="69"/>
      <c r="N3307" s="65" t="s">
        <v>50</v>
      </c>
      <c r="O3307" s="66" t="s">
        <v>52</v>
      </c>
      <c r="P3307" s="69"/>
      <c r="Q3307" s="55" t="str">
        <f t="shared" si="51"/>
        <v>Non-Lead</v>
      </c>
      <c r="R3307" s="70" t="s">
        <v>51</v>
      </c>
      <c r="S3307" s="70" t="s">
        <v>51</v>
      </c>
      <c r="T3307" s="70"/>
      <c r="U3307" s="71" t="s">
        <v>53</v>
      </c>
      <c r="V3307" s="71" t="s">
        <v>51</v>
      </c>
      <c r="W3307" s="71" t="s">
        <v>51</v>
      </c>
      <c r="X3307" s="71" t="s">
        <v>51</v>
      </c>
      <c r="Y3307" s="72" t="str">
        <f>IF((OR((AND('[1]PWS Information'!$E$10="CWS",U3307="Single Family Residence",Q3307="Lead")),
(AND('[1]PWS Information'!$E$10="CWS",U3307="Multiple Family Residence",'[1]PWS Information'!$E$11="Yes",Q3307="Lead")),
(AND('[1]PWS Information'!$E$10="NTNC",Q3307="Lead")))),"Tier 1",
IF((OR((AND('[1]PWS Information'!$E$10="CWS",U3307="Multiple Family Residence",'[1]PWS Information'!$E$11="No",Q3307="Lead")),
(AND('[1]PWS Information'!$E$10="CWS",U3307="Other",Q3307="Lead")),
(AND('[1]PWS Information'!$E$10="CWS",U3307="Building",Q3307="Lead")))),"Tier 2",
IF((OR((AND('[1]PWS Information'!$E$10="CWS",U3307="Single Family Residence",Q3307="Galvanized Requiring Replacement")),
(AND('[1]PWS Information'!$E$10="CWS",U3307="Single Family Residence",Q3307="Galvanized Requiring Replacement",R3307="Yes")),
(AND('[1]PWS Information'!$E$10="NTNC",Q3307="Galvanized Requiring Replacement")),
(AND('[1]PWS Information'!$E$10="NTNC",U3307="Single Family Residence",R3307="Yes")))),"Tier 3",
IF((OR((AND('[1]PWS Information'!$E$10="CWS",U3307="Single Family Residence",S3307="Yes",Q3307="Non-Lead", J3307="Non-Lead - Copper",L3307="Before 1989")),
(AND('[1]PWS Information'!$E$10="CWS",U3307="Single Family Residence",S3307="Yes",Q3307="Non-Lead", N3307="Non-Lead - Copper",O3307="Before 1989")))),"Tier 4",
IF((OR((AND('[1]PWS Information'!$E$10="NTNC",Q3307="Non-Lead")),
(AND('[1]PWS Information'!$E$10="CWS",Q3307="Non-Lead",S3307="")),
(AND('[1]PWS Information'!$E$10="CWS",Q3307="Non-Lead",S3307="No")),
(AND('[1]PWS Information'!$E$10="CWS",Q3307="Non-Lead",S3307="Don't Know")),
(AND('[1]PWS Information'!$E$10="CWS",Q3307="Non-Lead", J3307="Non-Lead - Copper", S3307="Yes", L3307="Between 1989 and 2014")),
(AND('[1]PWS Information'!$E$10="CWS",Q3307="Non-Lead", J3307="Non-Lead - Copper", S3307="Yes", L3307="After 2014")),
(AND('[1]PWS Information'!$E$10="CWS",Q3307="Non-Lead", J3307="Non-Lead - Copper", S3307="Yes", L3307="Unknown")),
(AND('[1]PWS Information'!$E$10="CWS",Q3307="Non-Lead", N3307="Non-Lead - Copper", S3307="Yes", O3307="Between 1989 and 2014")),
(AND('[1]PWS Information'!$E$10="CWS",Q3307="Non-Lead", N3307="Non-Lead - Copper", S3307="Yes", O3307="After 2014")),
(AND('[1]PWS Information'!$E$10="CWS",Q3307="Non-Lead", N3307="Non-Lead - Copper", S3307="Yes", O3307="Unknown")),
(AND('[1]PWS Information'!$E$10="CWS",Q3307="Unknown")),
(AND('[1]PWS Information'!$E$10="NTNC",Q3307="Unknown")))),"Tier 5",
"")))))</f>
        <v>Tier 5</v>
      </c>
      <c r="Z3307" s="71"/>
      <c r="AA3307" s="71"/>
    </row>
    <row r="3308" spans="1:27" ht="72" x14ac:dyDescent="0.3">
      <c r="A3308" s="1"/>
      <c r="B3308" s="70" t="s">
        <v>1008</v>
      </c>
      <c r="C3308" s="60">
        <v>425</v>
      </c>
      <c r="D3308" s="61" t="s">
        <v>919</v>
      </c>
      <c r="E3308" s="61" t="s">
        <v>128</v>
      </c>
      <c r="F3308" s="61">
        <v>78640</v>
      </c>
      <c r="G3308" s="62" t="s">
        <v>915</v>
      </c>
      <c r="H3308" s="63">
        <v>29.977941699999999</v>
      </c>
      <c r="I3308" s="64">
        <v>-97.759330555555493</v>
      </c>
      <c r="J3308" s="65" t="s">
        <v>50</v>
      </c>
      <c r="K3308" s="66" t="s">
        <v>51</v>
      </c>
      <c r="L3308" s="62" t="s">
        <v>52</v>
      </c>
      <c r="M3308" s="69"/>
      <c r="N3308" s="65" t="s">
        <v>50</v>
      </c>
      <c r="O3308" s="66" t="s">
        <v>52</v>
      </c>
      <c r="P3308" s="69"/>
      <c r="Q3308" s="55" t="str">
        <f t="shared" si="51"/>
        <v>Non-Lead</v>
      </c>
      <c r="R3308" s="70" t="s">
        <v>51</v>
      </c>
      <c r="S3308" s="70" t="s">
        <v>51</v>
      </c>
      <c r="T3308" s="70"/>
      <c r="U3308" s="71" t="s">
        <v>53</v>
      </c>
      <c r="V3308" s="71" t="s">
        <v>51</v>
      </c>
      <c r="W3308" s="71" t="s">
        <v>51</v>
      </c>
      <c r="X3308" s="71" t="s">
        <v>51</v>
      </c>
      <c r="Y3308" s="72" t="str">
        <f>IF((OR((AND('[1]PWS Information'!$E$10="CWS",U3308="Single Family Residence",Q3308="Lead")),
(AND('[1]PWS Information'!$E$10="CWS",U3308="Multiple Family Residence",'[1]PWS Information'!$E$11="Yes",Q3308="Lead")),
(AND('[1]PWS Information'!$E$10="NTNC",Q3308="Lead")))),"Tier 1",
IF((OR((AND('[1]PWS Information'!$E$10="CWS",U3308="Multiple Family Residence",'[1]PWS Information'!$E$11="No",Q3308="Lead")),
(AND('[1]PWS Information'!$E$10="CWS",U3308="Other",Q3308="Lead")),
(AND('[1]PWS Information'!$E$10="CWS",U3308="Building",Q3308="Lead")))),"Tier 2",
IF((OR((AND('[1]PWS Information'!$E$10="CWS",U3308="Single Family Residence",Q3308="Galvanized Requiring Replacement")),
(AND('[1]PWS Information'!$E$10="CWS",U3308="Single Family Residence",Q3308="Galvanized Requiring Replacement",R3308="Yes")),
(AND('[1]PWS Information'!$E$10="NTNC",Q3308="Galvanized Requiring Replacement")),
(AND('[1]PWS Information'!$E$10="NTNC",U3308="Single Family Residence",R3308="Yes")))),"Tier 3",
IF((OR((AND('[1]PWS Information'!$E$10="CWS",U3308="Single Family Residence",S3308="Yes",Q3308="Non-Lead", J3308="Non-Lead - Copper",L3308="Before 1989")),
(AND('[1]PWS Information'!$E$10="CWS",U3308="Single Family Residence",S3308="Yes",Q3308="Non-Lead", N3308="Non-Lead - Copper",O3308="Before 1989")))),"Tier 4",
IF((OR((AND('[1]PWS Information'!$E$10="NTNC",Q3308="Non-Lead")),
(AND('[1]PWS Information'!$E$10="CWS",Q3308="Non-Lead",S3308="")),
(AND('[1]PWS Information'!$E$10="CWS",Q3308="Non-Lead",S3308="No")),
(AND('[1]PWS Information'!$E$10="CWS",Q3308="Non-Lead",S3308="Don't Know")),
(AND('[1]PWS Information'!$E$10="CWS",Q3308="Non-Lead", J3308="Non-Lead - Copper", S3308="Yes", L3308="Between 1989 and 2014")),
(AND('[1]PWS Information'!$E$10="CWS",Q3308="Non-Lead", J3308="Non-Lead - Copper", S3308="Yes", L3308="After 2014")),
(AND('[1]PWS Information'!$E$10="CWS",Q3308="Non-Lead", J3308="Non-Lead - Copper", S3308="Yes", L3308="Unknown")),
(AND('[1]PWS Information'!$E$10="CWS",Q3308="Non-Lead", N3308="Non-Lead - Copper", S3308="Yes", O3308="Between 1989 and 2014")),
(AND('[1]PWS Information'!$E$10="CWS",Q3308="Non-Lead", N3308="Non-Lead - Copper", S3308="Yes", O3308="After 2014")),
(AND('[1]PWS Information'!$E$10="CWS",Q3308="Non-Lead", N3308="Non-Lead - Copper", S3308="Yes", O3308="Unknown")),
(AND('[1]PWS Information'!$E$10="CWS",Q3308="Unknown")),
(AND('[1]PWS Information'!$E$10="NTNC",Q3308="Unknown")))),"Tier 5",
"")))))</f>
        <v>Tier 5</v>
      </c>
      <c r="Z3308" s="71"/>
      <c r="AA3308" s="71"/>
    </row>
    <row r="3309" spans="1:27" ht="86.4" x14ac:dyDescent="0.3">
      <c r="A3309" s="1"/>
      <c r="B3309" s="70">
        <v>1445650</v>
      </c>
      <c r="C3309" s="60">
        <v>430</v>
      </c>
      <c r="D3309" s="61" t="s">
        <v>919</v>
      </c>
      <c r="E3309" s="61" t="s">
        <v>128</v>
      </c>
      <c r="F3309" s="61">
        <v>78640</v>
      </c>
      <c r="G3309" s="62" t="s">
        <v>1009</v>
      </c>
      <c r="H3309" s="63">
        <v>29.977558299999998</v>
      </c>
      <c r="I3309" s="64">
        <v>-97.759916666666598</v>
      </c>
      <c r="J3309" s="65" t="s">
        <v>50</v>
      </c>
      <c r="K3309" s="66" t="s">
        <v>51</v>
      </c>
      <c r="L3309" s="62" t="s">
        <v>52</v>
      </c>
      <c r="M3309" s="69"/>
      <c r="N3309" s="65" t="s">
        <v>50</v>
      </c>
      <c r="O3309" s="66" t="s">
        <v>52</v>
      </c>
      <c r="P3309" s="69"/>
      <c r="Q3309" s="55" t="str">
        <f t="shared" si="51"/>
        <v>Non-Lead</v>
      </c>
      <c r="R3309" s="70" t="s">
        <v>51</v>
      </c>
      <c r="S3309" s="70" t="s">
        <v>51</v>
      </c>
      <c r="T3309" s="70"/>
      <c r="U3309" s="71" t="s">
        <v>53</v>
      </c>
      <c r="V3309" s="71" t="s">
        <v>51</v>
      </c>
      <c r="W3309" s="71" t="s">
        <v>51</v>
      </c>
      <c r="X3309" s="71" t="s">
        <v>51</v>
      </c>
      <c r="Y3309" s="72" t="str">
        <f>IF((OR((AND('[1]PWS Information'!$E$10="CWS",U3309="Single Family Residence",Q3309="Lead")),
(AND('[1]PWS Information'!$E$10="CWS",U3309="Multiple Family Residence",'[1]PWS Information'!$E$11="Yes",Q3309="Lead")),
(AND('[1]PWS Information'!$E$10="NTNC",Q3309="Lead")))),"Tier 1",
IF((OR((AND('[1]PWS Information'!$E$10="CWS",U3309="Multiple Family Residence",'[1]PWS Information'!$E$11="No",Q3309="Lead")),
(AND('[1]PWS Information'!$E$10="CWS",U3309="Other",Q3309="Lead")),
(AND('[1]PWS Information'!$E$10="CWS",U3309="Building",Q3309="Lead")))),"Tier 2",
IF((OR((AND('[1]PWS Information'!$E$10="CWS",U3309="Single Family Residence",Q3309="Galvanized Requiring Replacement")),
(AND('[1]PWS Information'!$E$10="CWS",U3309="Single Family Residence",Q3309="Galvanized Requiring Replacement",R3309="Yes")),
(AND('[1]PWS Information'!$E$10="NTNC",Q3309="Galvanized Requiring Replacement")),
(AND('[1]PWS Information'!$E$10="NTNC",U3309="Single Family Residence",R3309="Yes")))),"Tier 3",
IF((OR((AND('[1]PWS Information'!$E$10="CWS",U3309="Single Family Residence",S3309="Yes",Q3309="Non-Lead", J3309="Non-Lead - Copper",L3309="Before 1989")),
(AND('[1]PWS Information'!$E$10="CWS",U3309="Single Family Residence",S3309="Yes",Q3309="Non-Lead", N3309="Non-Lead - Copper",O3309="Before 1989")))),"Tier 4",
IF((OR((AND('[1]PWS Information'!$E$10="NTNC",Q3309="Non-Lead")),
(AND('[1]PWS Information'!$E$10="CWS",Q3309="Non-Lead",S3309="")),
(AND('[1]PWS Information'!$E$10="CWS",Q3309="Non-Lead",S3309="No")),
(AND('[1]PWS Information'!$E$10="CWS",Q3309="Non-Lead",S3309="Don't Know")),
(AND('[1]PWS Information'!$E$10="CWS",Q3309="Non-Lead", J3309="Non-Lead - Copper", S3309="Yes", L3309="Between 1989 and 2014")),
(AND('[1]PWS Information'!$E$10="CWS",Q3309="Non-Lead", J3309="Non-Lead - Copper", S3309="Yes", L3309="After 2014")),
(AND('[1]PWS Information'!$E$10="CWS",Q3309="Non-Lead", J3309="Non-Lead - Copper", S3309="Yes", L3309="Unknown")),
(AND('[1]PWS Information'!$E$10="CWS",Q3309="Non-Lead", N3309="Non-Lead - Copper", S3309="Yes", O3309="Between 1989 and 2014")),
(AND('[1]PWS Information'!$E$10="CWS",Q3309="Non-Lead", N3309="Non-Lead - Copper", S3309="Yes", O3309="After 2014")),
(AND('[1]PWS Information'!$E$10="CWS",Q3309="Non-Lead", N3309="Non-Lead - Copper", S3309="Yes", O3309="Unknown")),
(AND('[1]PWS Information'!$E$10="CWS",Q3309="Unknown")),
(AND('[1]PWS Information'!$E$10="NTNC",Q3309="Unknown")))),"Tier 5",
"")))))</f>
        <v>Tier 5</v>
      </c>
      <c r="Z3309" s="71"/>
      <c r="AA3309" s="71"/>
    </row>
    <row r="3310" spans="1:27" ht="72" x14ac:dyDescent="0.3">
      <c r="A3310" s="17"/>
      <c r="B3310" s="70">
        <v>9787249</v>
      </c>
      <c r="C3310" s="60">
        <v>410</v>
      </c>
      <c r="D3310" s="61" t="s">
        <v>919</v>
      </c>
      <c r="E3310" s="61" t="s">
        <v>128</v>
      </c>
      <c r="F3310" s="61">
        <v>78640</v>
      </c>
      <c r="G3310" s="62" t="s">
        <v>915</v>
      </c>
      <c r="H3310" s="63">
        <v>29.977699999999999</v>
      </c>
      <c r="I3310" s="64">
        <v>-97.760016666666601</v>
      </c>
      <c r="J3310" s="65" t="s">
        <v>50</v>
      </c>
      <c r="K3310" s="66" t="s">
        <v>51</v>
      </c>
      <c r="L3310" s="62" t="s">
        <v>52</v>
      </c>
      <c r="M3310" s="69"/>
      <c r="N3310" s="65" t="s">
        <v>50</v>
      </c>
      <c r="O3310" s="66" t="s">
        <v>52</v>
      </c>
      <c r="P3310" s="69"/>
      <c r="Q3310" s="55" t="str">
        <f t="shared" si="51"/>
        <v>Non-Lead</v>
      </c>
      <c r="R3310" s="70" t="s">
        <v>51</v>
      </c>
      <c r="S3310" s="70" t="s">
        <v>51</v>
      </c>
      <c r="T3310" s="70"/>
      <c r="U3310" s="71" t="s">
        <v>53</v>
      </c>
      <c r="V3310" s="71" t="s">
        <v>51</v>
      </c>
      <c r="W3310" s="71" t="s">
        <v>51</v>
      </c>
      <c r="X3310" s="71" t="s">
        <v>51</v>
      </c>
      <c r="Y3310" s="72" t="str">
        <f>IF((OR((AND('[1]PWS Information'!$E$10="CWS",U3310="Single Family Residence",Q3310="Lead")),
(AND('[1]PWS Information'!$E$10="CWS",U3310="Multiple Family Residence",'[1]PWS Information'!$E$11="Yes",Q3310="Lead")),
(AND('[1]PWS Information'!$E$10="NTNC",Q3310="Lead")))),"Tier 1",
IF((OR((AND('[1]PWS Information'!$E$10="CWS",U3310="Multiple Family Residence",'[1]PWS Information'!$E$11="No",Q3310="Lead")),
(AND('[1]PWS Information'!$E$10="CWS",U3310="Other",Q3310="Lead")),
(AND('[1]PWS Information'!$E$10="CWS",U3310="Building",Q3310="Lead")))),"Tier 2",
IF((OR((AND('[1]PWS Information'!$E$10="CWS",U3310="Single Family Residence",Q3310="Galvanized Requiring Replacement")),
(AND('[1]PWS Information'!$E$10="CWS",U3310="Single Family Residence",Q3310="Galvanized Requiring Replacement",R3310="Yes")),
(AND('[1]PWS Information'!$E$10="NTNC",Q3310="Galvanized Requiring Replacement")),
(AND('[1]PWS Information'!$E$10="NTNC",U3310="Single Family Residence",R3310="Yes")))),"Tier 3",
IF((OR((AND('[1]PWS Information'!$E$10="CWS",U3310="Single Family Residence",S3310="Yes",Q3310="Non-Lead", J3310="Non-Lead - Copper",L3310="Before 1989")),
(AND('[1]PWS Information'!$E$10="CWS",U3310="Single Family Residence",S3310="Yes",Q3310="Non-Lead", N3310="Non-Lead - Copper",O3310="Before 1989")))),"Tier 4",
IF((OR((AND('[1]PWS Information'!$E$10="NTNC",Q3310="Non-Lead")),
(AND('[1]PWS Information'!$E$10="CWS",Q3310="Non-Lead",S3310="")),
(AND('[1]PWS Information'!$E$10="CWS",Q3310="Non-Lead",S3310="No")),
(AND('[1]PWS Information'!$E$10="CWS",Q3310="Non-Lead",S3310="Don't Know")),
(AND('[1]PWS Information'!$E$10="CWS",Q3310="Non-Lead", J3310="Non-Lead - Copper", S3310="Yes", L3310="Between 1989 and 2014")),
(AND('[1]PWS Information'!$E$10="CWS",Q3310="Non-Lead", J3310="Non-Lead - Copper", S3310="Yes", L3310="After 2014")),
(AND('[1]PWS Information'!$E$10="CWS",Q3310="Non-Lead", J3310="Non-Lead - Copper", S3310="Yes", L3310="Unknown")),
(AND('[1]PWS Information'!$E$10="CWS",Q3310="Non-Lead", N3310="Non-Lead - Copper", S3310="Yes", O3310="Between 1989 and 2014")),
(AND('[1]PWS Information'!$E$10="CWS",Q3310="Non-Lead", N3310="Non-Lead - Copper", S3310="Yes", O3310="After 2014")),
(AND('[1]PWS Information'!$E$10="CWS",Q3310="Non-Lead", N3310="Non-Lead - Copper", S3310="Yes", O3310="Unknown")),
(AND('[1]PWS Information'!$E$10="CWS",Q3310="Unknown")),
(AND('[1]PWS Information'!$E$10="NTNC",Q3310="Unknown")))),"Tier 5",
"")))))</f>
        <v>Tier 5</v>
      </c>
      <c r="Z3310" s="71"/>
      <c r="AA3310" s="71"/>
    </row>
    <row r="3311" spans="1:27" ht="72" x14ac:dyDescent="0.3">
      <c r="A3311" s="1"/>
      <c r="B3311" s="70">
        <v>9753442</v>
      </c>
      <c r="C3311" s="60">
        <v>400</v>
      </c>
      <c r="D3311" s="61" t="s">
        <v>919</v>
      </c>
      <c r="E3311" s="61" t="s">
        <v>128</v>
      </c>
      <c r="F3311" s="61">
        <v>78640</v>
      </c>
      <c r="G3311" s="62" t="s">
        <v>915</v>
      </c>
      <c r="H3311" s="63">
        <v>29.977799999999998</v>
      </c>
      <c r="I3311" s="64">
        <v>-97.760197222222203</v>
      </c>
      <c r="J3311" s="65" t="s">
        <v>50</v>
      </c>
      <c r="K3311" s="66" t="s">
        <v>51</v>
      </c>
      <c r="L3311" s="62" t="s">
        <v>52</v>
      </c>
      <c r="M3311" s="69"/>
      <c r="N3311" s="65" t="s">
        <v>50</v>
      </c>
      <c r="O3311" s="66" t="s">
        <v>52</v>
      </c>
      <c r="P3311" s="69"/>
      <c r="Q3311" s="55" t="str">
        <f t="shared" si="51"/>
        <v>Non-Lead</v>
      </c>
      <c r="R3311" s="70" t="s">
        <v>51</v>
      </c>
      <c r="S3311" s="70" t="s">
        <v>51</v>
      </c>
      <c r="T3311" s="70"/>
      <c r="U3311" s="71" t="s">
        <v>53</v>
      </c>
      <c r="V3311" s="71" t="s">
        <v>51</v>
      </c>
      <c r="W3311" s="71" t="s">
        <v>51</v>
      </c>
      <c r="X3311" s="71" t="s">
        <v>51</v>
      </c>
      <c r="Y3311" s="72" t="str">
        <f>IF((OR((AND('[1]PWS Information'!$E$10="CWS",U3311="Single Family Residence",Q3311="Lead")),
(AND('[1]PWS Information'!$E$10="CWS",U3311="Multiple Family Residence",'[1]PWS Information'!$E$11="Yes",Q3311="Lead")),
(AND('[1]PWS Information'!$E$10="NTNC",Q3311="Lead")))),"Tier 1",
IF((OR((AND('[1]PWS Information'!$E$10="CWS",U3311="Multiple Family Residence",'[1]PWS Information'!$E$11="No",Q3311="Lead")),
(AND('[1]PWS Information'!$E$10="CWS",U3311="Other",Q3311="Lead")),
(AND('[1]PWS Information'!$E$10="CWS",U3311="Building",Q3311="Lead")))),"Tier 2",
IF((OR((AND('[1]PWS Information'!$E$10="CWS",U3311="Single Family Residence",Q3311="Galvanized Requiring Replacement")),
(AND('[1]PWS Information'!$E$10="CWS",U3311="Single Family Residence",Q3311="Galvanized Requiring Replacement",R3311="Yes")),
(AND('[1]PWS Information'!$E$10="NTNC",Q3311="Galvanized Requiring Replacement")),
(AND('[1]PWS Information'!$E$10="NTNC",U3311="Single Family Residence",R3311="Yes")))),"Tier 3",
IF((OR((AND('[1]PWS Information'!$E$10="CWS",U3311="Single Family Residence",S3311="Yes",Q3311="Non-Lead", J3311="Non-Lead - Copper",L3311="Before 1989")),
(AND('[1]PWS Information'!$E$10="CWS",U3311="Single Family Residence",S3311="Yes",Q3311="Non-Lead", N3311="Non-Lead - Copper",O3311="Before 1989")))),"Tier 4",
IF((OR((AND('[1]PWS Information'!$E$10="NTNC",Q3311="Non-Lead")),
(AND('[1]PWS Information'!$E$10="CWS",Q3311="Non-Lead",S3311="")),
(AND('[1]PWS Information'!$E$10="CWS",Q3311="Non-Lead",S3311="No")),
(AND('[1]PWS Information'!$E$10="CWS",Q3311="Non-Lead",S3311="Don't Know")),
(AND('[1]PWS Information'!$E$10="CWS",Q3311="Non-Lead", J3311="Non-Lead - Copper", S3311="Yes", L3311="Between 1989 and 2014")),
(AND('[1]PWS Information'!$E$10="CWS",Q3311="Non-Lead", J3311="Non-Lead - Copper", S3311="Yes", L3311="After 2014")),
(AND('[1]PWS Information'!$E$10="CWS",Q3311="Non-Lead", J3311="Non-Lead - Copper", S3311="Yes", L3311="Unknown")),
(AND('[1]PWS Information'!$E$10="CWS",Q3311="Non-Lead", N3311="Non-Lead - Copper", S3311="Yes", O3311="Between 1989 and 2014")),
(AND('[1]PWS Information'!$E$10="CWS",Q3311="Non-Lead", N3311="Non-Lead - Copper", S3311="Yes", O3311="After 2014")),
(AND('[1]PWS Information'!$E$10="CWS",Q3311="Non-Lead", N3311="Non-Lead - Copper", S3311="Yes", O3311="Unknown")),
(AND('[1]PWS Information'!$E$10="CWS",Q3311="Unknown")),
(AND('[1]PWS Information'!$E$10="NTNC",Q3311="Unknown")))),"Tier 5",
"")))))</f>
        <v>Tier 5</v>
      </c>
      <c r="Z3311" s="71"/>
      <c r="AA3311" s="71"/>
    </row>
    <row r="3312" spans="1:27" ht="72" x14ac:dyDescent="0.3">
      <c r="A3312" s="1"/>
      <c r="B3312" s="70" t="s">
        <v>1010</v>
      </c>
      <c r="C3312" s="60">
        <v>370</v>
      </c>
      <c r="D3312" s="61" t="s">
        <v>919</v>
      </c>
      <c r="E3312" s="61" t="s">
        <v>128</v>
      </c>
      <c r="F3312" s="61">
        <v>78640</v>
      </c>
      <c r="G3312" s="62" t="s">
        <v>915</v>
      </c>
      <c r="H3312" s="63">
        <v>29.978105599999999</v>
      </c>
      <c r="I3312" s="64">
        <v>-97.760461111111098</v>
      </c>
      <c r="J3312" s="65" t="s">
        <v>50</v>
      </c>
      <c r="K3312" s="66" t="s">
        <v>51</v>
      </c>
      <c r="L3312" s="62" t="s">
        <v>52</v>
      </c>
      <c r="M3312" s="69"/>
      <c r="N3312" s="65" t="s">
        <v>50</v>
      </c>
      <c r="O3312" s="66" t="s">
        <v>52</v>
      </c>
      <c r="P3312" s="69"/>
      <c r="Q3312" s="55" t="str">
        <f t="shared" si="51"/>
        <v>Non-Lead</v>
      </c>
      <c r="R3312" s="70" t="s">
        <v>51</v>
      </c>
      <c r="S3312" s="70" t="s">
        <v>51</v>
      </c>
      <c r="T3312" s="70"/>
      <c r="U3312" s="71" t="s">
        <v>53</v>
      </c>
      <c r="V3312" s="71" t="s">
        <v>51</v>
      </c>
      <c r="W3312" s="71" t="s">
        <v>51</v>
      </c>
      <c r="X3312" s="71" t="s">
        <v>51</v>
      </c>
      <c r="Y3312" s="72" t="str">
        <f>IF((OR((AND('[1]PWS Information'!$E$10="CWS",U3312="Single Family Residence",Q3312="Lead")),
(AND('[1]PWS Information'!$E$10="CWS",U3312="Multiple Family Residence",'[1]PWS Information'!$E$11="Yes",Q3312="Lead")),
(AND('[1]PWS Information'!$E$10="NTNC",Q3312="Lead")))),"Tier 1",
IF((OR((AND('[1]PWS Information'!$E$10="CWS",U3312="Multiple Family Residence",'[1]PWS Information'!$E$11="No",Q3312="Lead")),
(AND('[1]PWS Information'!$E$10="CWS",U3312="Other",Q3312="Lead")),
(AND('[1]PWS Information'!$E$10="CWS",U3312="Building",Q3312="Lead")))),"Tier 2",
IF((OR((AND('[1]PWS Information'!$E$10="CWS",U3312="Single Family Residence",Q3312="Galvanized Requiring Replacement")),
(AND('[1]PWS Information'!$E$10="CWS",U3312="Single Family Residence",Q3312="Galvanized Requiring Replacement",R3312="Yes")),
(AND('[1]PWS Information'!$E$10="NTNC",Q3312="Galvanized Requiring Replacement")),
(AND('[1]PWS Information'!$E$10="NTNC",U3312="Single Family Residence",R3312="Yes")))),"Tier 3",
IF((OR((AND('[1]PWS Information'!$E$10="CWS",U3312="Single Family Residence",S3312="Yes",Q3312="Non-Lead", J3312="Non-Lead - Copper",L3312="Before 1989")),
(AND('[1]PWS Information'!$E$10="CWS",U3312="Single Family Residence",S3312="Yes",Q3312="Non-Lead", N3312="Non-Lead - Copper",O3312="Before 1989")))),"Tier 4",
IF((OR((AND('[1]PWS Information'!$E$10="NTNC",Q3312="Non-Lead")),
(AND('[1]PWS Information'!$E$10="CWS",Q3312="Non-Lead",S3312="")),
(AND('[1]PWS Information'!$E$10="CWS",Q3312="Non-Lead",S3312="No")),
(AND('[1]PWS Information'!$E$10="CWS",Q3312="Non-Lead",S3312="Don't Know")),
(AND('[1]PWS Information'!$E$10="CWS",Q3312="Non-Lead", J3312="Non-Lead - Copper", S3312="Yes", L3312="Between 1989 and 2014")),
(AND('[1]PWS Information'!$E$10="CWS",Q3312="Non-Lead", J3312="Non-Lead - Copper", S3312="Yes", L3312="After 2014")),
(AND('[1]PWS Information'!$E$10="CWS",Q3312="Non-Lead", J3312="Non-Lead - Copper", S3312="Yes", L3312="Unknown")),
(AND('[1]PWS Information'!$E$10="CWS",Q3312="Non-Lead", N3312="Non-Lead - Copper", S3312="Yes", O3312="Between 1989 and 2014")),
(AND('[1]PWS Information'!$E$10="CWS",Q3312="Non-Lead", N3312="Non-Lead - Copper", S3312="Yes", O3312="After 2014")),
(AND('[1]PWS Information'!$E$10="CWS",Q3312="Non-Lead", N3312="Non-Lead - Copper", S3312="Yes", O3312="Unknown")),
(AND('[1]PWS Information'!$E$10="CWS",Q3312="Unknown")),
(AND('[1]PWS Information'!$E$10="NTNC",Q3312="Unknown")))),"Tier 5",
"")))))</f>
        <v>Tier 5</v>
      </c>
      <c r="Z3312" s="71"/>
      <c r="AA3312" s="71"/>
    </row>
    <row r="3313" spans="1:27" ht="72" x14ac:dyDescent="0.3">
      <c r="A3313" s="1"/>
      <c r="B3313" s="70" t="s">
        <v>1011</v>
      </c>
      <c r="C3313" s="60">
        <v>355</v>
      </c>
      <c r="D3313" s="61" t="s">
        <v>921</v>
      </c>
      <c r="E3313" s="61" t="s">
        <v>128</v>
      </c>
      <c r="F3313" s="61">
        <v>78640</v>
      </c>
      <c r="G3313" s="62" t="s">
        <v>915</v>
      </c>
      <c r="H3313" s="63">
        <v>29.978691699999999</v>
      </c>
      <c r="I3313" s="64">
        <v>-97.760083333333299</v>
      </c>
      <c r="J3313" s="65" t="s">
        <v>50</v>
      </c>
      <c r="K3313" s="66" t="s">
        <v>51</v>
      </c>
      <c r="L3313" s="62" t="s">
        <v>52</v>
      </c>
      <c r="M3313" s="69"/>
      <c r="N3313" s="65" t="s">
        <v>50</v>
      </c>
      <c r="O3313" s="66" t="s">
        <v>52</v>
      </c>
      <c r="P3313" s="69"/>
      <c r="Q3313" s="55" t="str">
        <f t="shared" si="51"/>
        <v>Non-Lead</v>
      </c>
      <c r="R3313" s="70" t="s">
        <v>51</v>
      </c>
      <c r="S3313" s="70" t="s">
        <v>51</v>
      </c>
      <c r="T3313" s="70"/>
      <c r="U3313" s="71" t="s">
        <v>53</v>
      </c>
      <c r="V3313" s="71" t="s">
        <v>51</v>
      </c>
      <c r="W3313" s="71" t="s">
        <v>51</v>
      </c>
      <c r="X3313" s="71" t="s">
        <v>51</v>
      </c>
      <c r="Y3313" s="72" t="str">
        <f>IF((OR((AND('[1]PWS Information'!$E$10="CWS",U3313="Single Family Residence",Q3313="Lead")),
(AND('[1]PWS Information'!$E$10="CWS",U3313="Multiple Family Residence",'[1]PWS Information'!$E$11="Yes",Q3313="Lead")),
(AND('[1]PWS Information'!$E$10="NTNC",Q3313="Lead")))),"Tier 1",
IF((OR((AND('[1]PWS Information'!$E$10="CWS",U3313="Multiple Family Residence",'[1]PWS Information'!$E$11="No",Q3313="Lead")),
(AND('[1]PWS Information'!$E$10="CWS",U3313="Other",Q3313="Lead")),
(AND('[1]PWS Information'!$E$10="CWS",U3313="Building",Q3313="Lead")))),"Tier 2",
IF((OR((AND('[1]PWS Information'!$E$10="CWS",U3313="Single Family Residence",Q3313="Galvanized Requiring Replacement")),
(AND('[1]PWS Information'!$E$10="CWS",U3313="Single Family Residence",Q3313="Galvanized Requiring Replacement",R3313="Yes")),
(AND('[1]PWS Information'!$E$10="NTNC",Q3313="Galvanized Requiring Replacement")),
(AND('[1]PWS Information'!$E$10="NTNC",U3313="Single Family Residence",R3313="Yes")))),"Tier 3",
IF((OR((AND('[1]PWS Information'!$E$10="CWS",U3313="Single Family Residence",S3313="Yes",Q3313="Non-Lead", J3313="Non-Lead - Copper",L3313="Before 1989")),
(AND('[1]PWS Information'!$E$10="CWS",U3313="Single Family Residence",S3313="Yes",Q3313="Non-Lead", N3313="Non-Lead - Copper",O3313="Before 1989")))),"Tier 4",
IF((OR((AND('[1]PWS Information'!$E$10="NTNC",Q3313="Non-Lead")),
(AND('[1]PWS Information'!$E$10="CWS",Q3313="Non-Lead",S3313="")),
(AND('[1]PWS Information'!$E$10="CWS",Q3313="Non-Lead",S3313="No")),
(AND('[1]PWS Information'!$E$10="CWS",Q3313="Non-Lead",S3313="Don't Know")),
(AND('[1]PWS Information'!$E$10="CWS",Q3313="Non-Lead", J3313="Non-Lead - Copper", S3313="Yes", L3313="Between 1989 and 2014")),
(AND('[1]PWS Information'!$E$10="CWS",Q3313="Non-Lead", J3313="Non-Lead - Copper", S3313="Yes", L3313="After 2014")),
(AND('[1]PWS Information'!$E$10="CWS",Q3313="Non-Lead", J3313="Non-Lead - Copper", S3313="Yes", L3313="Unknown")),
(AND('[1]PWS Information'!$E$10="CWS",Q3313="Non-Lead", N3313="Non-Lead - Copper", S3313="Yes", O3313="Between 1989 and 2014")),
(AND('[1]PWS Information'!$E$10="CWS",Q3313="Non-Lead", N3313="Non-Lead - Copper", S3313="Yes", O3313="After 2014")),
(AND('[1]PWS Information'!$E$10="CWS",Q3313="Non-Lead", N3313="Non-Lead - Copper", S3313="Yes", O3313="Unknown")),
(AND('[1]PWS Information'!$E$10="CWS",Q3313="Unknown")),
(AND('[1]PWS Information'!$E$10="NTNC",Q3313="Unknown")))),"Tier 5",
"")))))</f>
        <v>Tier 5</v>
      </c>
      <c r="Z3313" s="71"/>
      <c r="AA3313" s="71"/>
    </row>
    <row r="3314" spans="1:27" ht="72" x14ac:dyDescent="0.3">
      <c r="A3314" s="17"/>
      <c r="B3314" s="70" t="s">
        <v>1012</v>
      </c>
      <c r="C3314" s="60">
        <v>360</v>
      </c>
      <c r="D3314" s="61" t="s">
        <v>919</v>
      </c>
      <c r="E3314" s="61" t="s">
        <v>128</v>
      </c>
      <c r="F3314" s="61">
        <v>78640</v>
      </c>
      <c r="G3314" s="62" t="s">
        <v>915</v>
      </c>
      <c r="H3314" s="63">
        <v>29.978247199999998</v>
      </c>
      <c r="I3314" s="64">
        <v>-97.760691666666602</v>
      </c>
      <c r="J3314" s="65" t="s">
        <v>50</v>
      </c>
      <c r="K3314" s="66" t="s">
        <v>51</v>
      </c>
      <c r="L3314" s="62" t="s">
        <v>52</v>
      </c>
      <c r="M3314" s="69"/>
      <c r="N3314" s="65" t="s">
        <v>50</v>
      </c>
      <c r="O3314" s="66" t="s">
        <v>52</v>
      </c>
      <c r="P3314" s="69"/>
      <c r="Q3314" s="55" t="str">
        <f t="shared" si="51"/>
        <v>Non-Lead</v>
      </c>
      <c r="R3314" s="70" t="s">
        <v>51</v>
      </c>
      <c r="S3314" s="70" t="s">
        <v>51</v>
      </c>
      <c r="T3314" s="70"/>
      <c r="U3314" s="71" t="s">
        <v>53</v>
      </c>
      <c r="V3314" s="71" t="s">
        <v>51</v>
      </c>
      <c r="W3314" s="71" t="s">
        <v>51</v>
      </c>
      <c r="X3314" s="71" t="s">
        <v>51</v>
      </c>
      <c r="Y3314" s="72" t="str">
        <f>IF((OR((AND('[1]PWS Information'!$E$10="CWS",U3314="Single Family Residence",Q3314="Lead")),
(AND('[1]PWS Information'!$E$10="CWS",U3314="Multiple Family Residence",'[1]PWS Information'!$E$11="Yes",Q3314="Lead")),
(AND('[1]PWS Information'!$E$10="NTNC",Q3314="Lead")))),"Tier 1",
IF((OR((AND('[1]PWS Information'!$E$10="CWS",U3314="Multiple Family Residence",'[1]PWS Information'!$E$11="No",Q3314="Lead")),
(AND('[1]PWS Information'!$E$10="CWS",U3314="Other",Q3314="Lead")),
(AND('[1]PWS Information'!$E$10="CWS",U3314="Building",Q3314="Lead")))),"Tier 2",
IF((OR((AND('[1]PWS Information'!$E$10="CWS",U3314="Single Family Residence",Q3314="Galvanized Requiring Replacement")),
(AND('[1]PWS Information'!$E$10="CWS",U3314="Single Family Residence",Q3314="Galvanized Requiring Replacement",R3314="Yes")),
(AND('[1]PWS Information'!$E$10="NTNC",Q3314="Galvanized Requiring Replacement")),
(AND('[1]PWS Information'!$E$10="NTNC",U3314="Single Family Residence",R3314="Yes")))),"Tier 3",
IF((OR((AND('[1]PWS Information'!$E$10="CWS",U3314="Single Family Residence",S3314="Yes",Q3314="Non-Lead", J3314="Non-Lead - Copper",L3314="Before 1989")),
(AND('[1]PWS Information'!$E$10="CWS",U3314="Single Family Residence",S3314="Yes",Q3314="Non-Lead", N3314="Non-Lead - Copper",O3314="Before 1989")))),"Tier 4",
IF((OR((AND('[1]PWS Information'!$E$10="NTNC",Q3314="Non-Lead")),
(AND('[1]PWS Information'!$E$10="CWS",Q3314="Non-Lead",S3314="")),
(AND('[1]PWS Information'!$E$10="CWS",Q3314="Non-Lead",S3314="No")),
(AND('[1]PWS Information'!$E$10="CWS",Q3314="Non-Lead",S3314="Don't Know")),
(AND('[1]PWS Information'!$E$10="CWS",Q3314="Non-Lead", J3314="Non-Lead - Copper", S3314="Yes", L3314="Between 1989 and 2014")),
(AND('[1]PWS Information'!$E$10="CWS",Q3314="Non-Lead", J3314="Non-Lead - Copper", S3314="Yes", L3314="After 2014")),
(AND('[1]PWS Information'!$E$10="CWS",Q3314="Non-Lead", J3314="Non-Lead - Copper", S3314="Yes", L3314="Unknown")),
(AND('[1]PWS Information'!$E$10="CWS",Q3314="Non-Lead", N3314="Non-Lead - Copper", S3314="Yes", O3314="Between 1989 and 2014")),
(AND('[1]PWS Information'!$E$10="CWS",Q3314="Non-Lead", N3314="Non-Lead - Copper", S3314="Yes", O3314="After 2014")),
(AND('[1]PWS Information'!$E$10="CWS",Q3314="Non-Lead", N3314="Non-Lead - Copper", S3314="Yes", O3314="Unknown")),
(AND('[1]PWS Information'!$E$10="CWS",Q3314="Unknown")),
(AND('[1]PWS Information'!$E$10="NTNC",Q3314="Unknown")))),"Tier 5",
"")))))</f>
        <v>Tier 5</v>
      </c>
      <c r="Z3314" s="71"/>
      <c r="AA3314" s="71"/>
    </row>
    <row r="3315" spans="1:27" ht="72" x14ac:dyDescent="0.3">
      <c r="A3315" s="1"/>
      <c r="B3315" s="70">
        <v>15670743</v>
      </c>
      <c r="C3315" s="60">
        <v>345</v>
      </c>
      <c r="D3315" s="61" t="s">
        <v>919</v>
      </c>
      <c r="E3315" s="61" t="s">
        <v>128</v>
      </c>
      <c r="F3315" s="61">
        <v>78640</v>
      </c>
      <c r="G3315" s="62" t="s">
        <v>915</v>
      </c>
      <c r="H3315" s="63">
        <v>29.978833300000002</v>
      </c>
      <c r="I3315" s="64">
        <v>-97.760274999999993</v>
      </c>
      <c r="J3315" s="65" t="s">
        <v>50</v>
      </c>
      <c r="K3315" s="66" t="s">
        <v>51</v>
      </c>
      <c r="L3315" s="62" t="s">
        <v>52</v>
      </c>
      <c r="M3315" s="69"/>
      <c r="N3315" s="65" t="s">
        <v>50</v>
      </c>
      <c r="O3315" s="66" t="s">
        <v>52</v>
      </c>
      <c r="P3315" s="69"/>
      <c r="Q3315" s="55" t="str">
        <f t="shared" si="51"/>
        <v>Non-Lead</v>
      </c>
      <c r="R3315" s="70" t="s">
        <v>51</v>
      </c>
      <c r="S3315" s="70" t="s">
        <v>51</v>
      </c>
      <c r="T3315" s="70"/>
      <c r="U3315" s="71" t="s">
        <v>53</v>
      </c>
      <c r="V3315" s="71" t="s">
        <v>51</v>
      </c>
      <c r="W3315" s="71" t="s">
        <v>51</v>
      </c>
      <c r="X3315" s="71" t="s">
        <v>51</v>
      </c>
      <c r="Y3315" s="72" t="str">
        <f>IF((OR((AND('[1]PWS Information'!$E$10="CWS",U3315="Single Family Residence",Q3315="Lead")),
(AND('[1]PWS Information'!$E$10="CWS",U3315="Multiple Family Residence",'[1]PWS Information'!$E$11="Yes",Q3315="Lead")),
(AND('[1]PWS Information'!$E$10="NTNC",Q3315="Lead")))),"Tier 1",
IF((OR((AND('[1]PWS Information'!$E$10="CWS",U3315="Multiple Family Residence",'[1]PWS Information'!$E$11="No",Q3315="Lead")),
(AND('[1]PWS Information'!$E$10="CWS",U3315="Other",Q3315="Lead")),
(AND('[1]PWS Information'!$E$10="CWS",U3315="Building",Q3315="Lead")))),"Tier 2",
IF((OR((AND('[1]PWS Information'!$E$10="CWS",U3315="Single Family Residence",Q3315="Galvanized Requiring Replacement")),
(AND('[1]PWS Information'!$E$10="CWS",U3315="Single Family Residence",Q3315="Galvanized Requiring Replacement",R3315="Yes")),
(AND('[1]PWS Information'!$E$10="NTNC",Q3315="Galvanized Requiring Replacement")),
(AND('[1]PWS Information'!$E$10="NTNC",U3315="Single Family Residence",R3315="Yes")))),"Tier 3",
IF((OR((AND('[1]PWS Information'!$E$10="CWS",U3315="Single Family Residence",S3315="Yes",Q3315="Non-Lead", J3315="Non-Lead - Copper",L3315="Before 1989")),
(AND('[1]PWS Information'!$E$10="CWS",U3315="Single Family Residence",S3315="Yes",Q3315="Non-Lead", N3315="Non-Lead - Copper",O3315="Before 1989")))),"Tier 4",
IF((OR((AND('[1]PWS Information'!$E$10="NTNC",Q3315="Non-Lead")),
(AND('[1]PWS Information'!$E$10="CWS",Q3315="Non-Lead",S3315="")),
(AND('[1]PWS Information'!$E$10="CWS",Q3315="Non-Lead",S3315="No")),
(AND('[1]PWS Information'!$E$10="CWS",Q3315="Non-Lead",S3315="Don't Know")),
(AND('[1]PWS Information'!$E$10="CWS",Q3315="Non-Lead", J3315="Non-Lead - Copper", S3315="Yes", L3315="Between 1989 and 2014")),
(AND('[1]PWS Information'!$E$10="CWS",Q3315="Non-Lead", J3315="Non-Lead - Copper", S3315="Yes", L3315="After 2014")),
(AND('[1]PWS Information'!$E$10="CWS",Q3315="Non-Lead", J3315="Non-Lead - Copper", S3315="Yes", L3315="Unknown")),
(AND('[1]PWS Information'!$E$10="CWS",Q3315="Non-Lead", N3315="Non-Lead - Copper", S3315="Yes", O3315="Between 1989 and 2014")),
(AND('[1]PWS Information'!$E$10="CWS",Q3315="Non-Lead", N3315="Non-Lead - Copper", S3315="Yes", O3315="After 2014")),
(AND('[1]PWS Information'!$E$10="CWS",Q3315="Non-Lead", N3315="Non-Lead - Copper", S3315="Yes", O3315="Unknown")),
(AND('[1]PWS Information'!$E$10="CWS",Q3315="Unknown")),
(AND('[1]PWS Information'!$E$10="NTNC",Q3315="Unknown")))),"Tier 5",
"")))))</f>
        <v>Tier 5</v>
      </c>
      <c r="Z3315" s="71"/>
      <c r="AA3315" s="71"/>
    </row>
    <row r="3316" spans="1:27" ht="72" x14ac:dyDescent="0.3">
      <c r="A3316" s="1"/>
      <c r="B3316" s="70" t="s">
        <v>1013</v>
      </c>
      <c r="C3316" s="60">
        <v>348</v>
      </c>
      <c r="D3316" s="61" t="s">
        <v>921</v>
      </c>
      <c r="E3316" s="61" t="s">
        <v>128</v>
      </c>
      <c r="F3316" s="61">
        <v>78640</v>
      </c>
      <c r="G3316" s="62" t="s">
        <v>915</v>
      </c>
      <c r="H3316" s="63">
        <v>29.9784167</v>
      </c>
      <c r="I3316" s="64">
        <v>-97.760750000000002</v>
      </c>
      <c r="J3316" s="65" t="s">
        <v>50</v>
      </c>
      <c r="K3316" s="66" t="s">
        <v>51</v>
      </c>
      <c r="L3316" s="62" t="s">
        <v>52</v>
      </c>
      <c r="M3316" s="69"/>
      <c r="N3316" s="65" t="s">
        <v>50</v>
      </c>
      <c r="O3316" s="66" t="s">
        <v>52</v>
      </c>
      <c r="P3316" s="69"/>
      <c r="Q3316" s="55" t="str">
        <f t="shared" si="51"/>
        <v>Non-Lead</v>
      </c>
      <c r="R3316" s="70" t="s">
        <v>51</v>
      </c>
      <c r="S3316" s="70" t="s">
        <v>51</v>
      </c>
      <c r="T3316" s="70"/>
      <c r="U3316" s="71" t="s">
        <v>53</v>
      </c>
      <c r="V3316" s="71" t="s">
        <v>51</v>
      </c>
      <c r="W3316" s="71" t="s">
        <v>51</v>
      </c>
      <c r="X3316" s="71" t="s">
        <v>51</v>
      </c>
      <c r="Y3316" s="72" t="str">
        <f>IF((OR((AND('[1]PWS Information'!$E$10="CWS",U3316="Single Family Residence",Q3316="Lead")),
(AND('[1]PWS Information'!$E$10="CWS",U3316="Multiple Family Residence",'[1]PWS Information'!$E$11="Yes",Q3316="Lead")),
(AND('[1]PWS Information'!$E$10="NTNC",Q3316="Lead")))),"Tier 1",
IF((OR((AND('[1]PWS Information'!$E$10="CWS",U3316="Multiple Family Residence",'[1]PWS Information'!$E$11="No",Q3316="Lead")),
(AND('[1]PWS Information'!$E$10="CWS",U3316="Other",Q3316="Lead")),
(AND('[1]PWS Information'!$E$10="CWS",U3316="Building",Q3316="Lead")))),"Tier 2",
IF((OR((AND('[1]PWS Information'!$E$10="CWS",U3316="Single Family Residence",Q3316="Galvanized Requiring Replacement")),
(AND('[1]PWS Information'!$E$10="CWS",U3316="Single Family Residence",Q3316="Galvanized Requiring Replacement",R3316="Yes")),
(AND('[1]PWS Information'!$E$10="NTNC",Q3316="Galvanized Requiring Replacement")),
(AND('[1]PWS Information'!$E$10="NTNC",U3316="Single Family Residence",R3316="Yes")))),"Tier 3",
IF((OR((AND('[1]PWS Information'!$E$10="CWS",U3316="Single Family Residence",S3316="Yes",Q3316="Non-Lead", J3316="Non-Lead - Copper",L3316="Before 1989")),
(AND('[1]PWS Information'!$E$10="CWS",U3316="Single Family Residence",S3316="Yes",Q3316="Non-Lead", N3316="Non-Lead - Copper",O3316="Before 1989")))),"Tier 4",
IF((OR((AND('[1]PWS Information'!$E$10="NTNC",Q3316="Non-Lead")),
(AND('[1]PWS Information'!$E$10="CWS",Q3316="Non-Lead",S3316="")),
(AND('[1]PWS Information'!$E$10="CWS",Q3316="Non-Lead",S3316="No")),
(AND('[1]PWS Information'!$E$10="CWS",Q3316="Non-Lead",S3316="Don't Know")),
(AND('[1]PWS Information'!$E$10="CWS",Q3316="Non-Lead", J3316="Non-Lead - Copper", S3316="Yes", L3316="Between 1989 and 2014")),
(AND('[1]PWS Information'!$E$10="CWS",Q3316="Non-Lead", J3316="Non-Lead - Copper", S3316="Yes", L3316="After 2014")),
(AND('[1]PWS Information'!$E$10="CWS",Q3316="Non-Lead", J3316="Non-Lead - Copper", S3316="Yes", L3316="Unknown")),
(AND('[1]PWS Information'!$E$10="CWS",Q3316="Non-Lead", N3316="Non-Lead - Copper", S3316="Yes", O3316="Between 1989 and 2014")),
(AND('[1]PWS Information'!$E$10="CWS",Q3316="Non-Lead", N3316="Non-Lead - Copper", S3316="Yes", O3316="After 2014")),
(AND('[1]PWS Information'!$E$10="CWS",Q3316="Non-Lead", N3316="Non-Lead - Copper", S3316="Yes", O3316="Unknown")),
(AND('[1]PWS Information'!$E$10="CWS",Q3316="Unknown")),
(AND('[1]PWS Information'!$E$10="NTNC",Q3316="Unknown")))),"Tier 5",
"")))))</f>
        <v>Tier 5</v>
      </c>
      <c r="Z3316" s="71"/>
      <c r="AA3316" s="71"/>
    </row>
    <row r="3317" spans="1:27" ht="72" x14ac:dyDescent="0.3">
      <c r="A3317" s="1"/>
      <c r="B3317" s="70">
        <v>3770012</v>
      </c>
      <c r="C3317" s="60">
        <v>319</v>
      </c>
      <c r="D3317" s="61" t="s">
        <v>919</v>
      </c>
      <c r="E3317" s="61" t="s">
        <v>128</v>
      </c>
      <c r="F3317" s="61">
        <v>78640</v>
      </c>
      <c r="G3317" s="62" t="s">
        <v>915</v>
      </c>
      <c r="H3317" s="63">
        <v>29.978977799999999</v>
      </c>
      <c r="I3317" s="64">
        <v>-97.760422222222203</v>
      </c>
      <c r="J3317" s="65" t="s">
        <v>50</v>
      </c>
      <c r="K3317" s="66" t="s">
        <v>51</v>
      </c>
      <c r="L3317" s="62" t="s">
        <v>52</v>
      </c>
      <c r="M3317" s="69"/>
      <c r="N3317" s="65" t="s">
        <v>50</v>
      </c>
      <c r="O3317" s="66" t="s">
        <v>52</v>
      </c>
      <c r="P3317" s="69"/>
      <c r="Q3317" s="55" t="str">
        <f t="shared" si="51"/>
        <v>Non-Lead</v>
      </c>
      <c r="R3317" s="70" t="s">
        <v>51</v>
      </c>
      <c r="S3317" s="70" t="s">
        <v>51</v>
      </c>
      <c r="T3317" s="70"/>
      <c r="U3317" s="71" t="s">
        <v>53</v>
      </c>
      <c r="V3317" s="71" t="s">
        <v>51</v>
      </c>
      <c r="W3317" s="71" t="s">
        <v>51</v>
      </c>
      <c r="X3317" s="71" t="s">
        <v>51</v>
      </c>
      <c r="Y3317" s="72" t="str">
        <f>IF((OR((AND('[1]PWS Information'!$E$10="CWS",U3317="Single Family Residence",Q3317="Lead")),
(AND('[1]PWS Information'!$E$10="CWS",U3317="Multiple Family Residence",'[1]PWS Information'!$E$11="Yes",Q3317="Lead")),
(AND('[1]PWS Information'!$E$10="NTNC",Q3317="Lead")))),"Tier 1",
IF((OR((AND('[1]PWS Information'!$E$10="CWS",U3317="Multiple Family Residence",'[1]PWS Information'!$E$11="No",Q3317="Lead")),
(AND('[1]PWS Information'!$E$10="CWS",U3317="Other",Q3317="Lead")),
(AND('[1]PWS Information'!$E$10="CWS",U3317="Building",Q3317="Lead")))),"Tier 2",
IF((OR((AND('[1]PWS Information'!$E$10="CWS",U3317="Single Family Residence",Q3317="Galvanized Requiring Replacement")),
(AND('[1]PWS Information'!$E$10="CWS",U3317="Single Family Residence",Q3317="Galvanized Requiring Replacement",R3317="Yes")),
(AND('[1]PWS Information'!$E$10="NTNC",Q3317="Galvanized Requiring Replacement")),
(AND('[1]PWS Information'!$E$10="NTNC",U3317="Single Family Residence",R3317="Yes")))),"Tier 3",
IF((OR((AND('[1]PWS Information'!$E$10="CWS",U3317="Single Family Residence",S3317="Yes",Q3317="Non-Lead", J3317="Non-Lead - Copper",L3317="Before 1989")),
(AND('[1]PWS Information'!$E$10="CWS",U3317="Single Family Residence",S3317="Yes",Q3317="Non-Lead", N3317="Non-Lead - Copper",O3317="Before 1989")))),"Tier 4",
IF((OR((AND('[1]PWS Information'!$E$10="NTNC",Q3317="Non-Lead")),
(AND('[1]PWS Information'!$E$10="CWS",Q3317="Non-Lead",S3317="")),
(AND('[1]PWS Information'!$E$10="CWS",Q3317="Non-Lead",S3317="No")),
(AND('[1]PWS Information'!$E$10="CWS",Q3317="Non-Lead",S3317="Don't Know")),
(AND('[1]PWS Information'!$E$10="CWS",Q3317="Non-Lead", J3317="Non-Lead - Copper", S3317="Yes", L3317="Between 1989 and 2014")),
(AND('[1]PWS Information'!$E$10="CWS",Q3317="Non-Lead", J3317="Non-Lead - Copper", S3317="Yes", L3317="After 2014")),
(AND('[1]PWS Information'!$E$10="CWS",Q3317="Non-Lead", J3317="Non-Lead - Copper", S3317="Yes", L3317="Unknown")),
(AND('[1]PWS Information'!$E$10="CWS",Q3317="Non-Lead", N3317="Non-Lead - Copper", S3317="Yes", O3317="Between 1989 and 2014")),
(AND('[1]PWS Information'!$E$10="CWS",Q3317="Non-Lead", N3317="Non-Lead - Copper", S3317="Yes", O3317="After 2014")),
(AND('[1]PWS Information'!$E$10="CWS",Q3317="Non-Lead", N3317="Non-Lead - Copper", S3317="Yes", O3317="Unknown")),
(AND('[1]PWS Information'!$E$10="CWS",Q3317="Unknown")),
(AND('[1]PWS Information'!$E$10="NTNC",Q3317="Unknown")))),"Tier 5",
"")))))</f>
        <v>Tier 5</v>
      </c>
      <c r="Z3317" s="71"/>
      <c r="AA3317" s="71"/>
    </row>
    <row r="3318" spans="1:27" ht="72" x14ac:dyDescent="0.3">
      <c r="A3318" s="17"/>
      <c r="B3318" s="70" t="s">
        <v>1014</v>
      </c>
      <c r="C3318" s="60">
        <v>324</v>
      </c>
      <c r="D3318" s="61" t="s">
        <v>919</v>
      </c>
      <c r="E3318" s="61" t="s">
        <v>128</v>
      </c>
      <c r="F3318" s="61">
        <v>78640</v>
      </c>
      <c r="G3318" s="62" t="s">
        <v>915</v>
      </c>
      <c r="H3318" s="63">
        <v>29.978563900000001</v>
      </c>
      <c r="I3318" s="64">
        <v>-97.760913888888894</v>
      </c>
      <c r="J3318" s="65" t="s">
        <v>50</v>
      </c>
      <c r="K3318" s="66" t="s">
        <v>51</v>
      </c>
      <c r="L3318" s="62" t="s">
        <v>52</v>
      </c>
      <c r="M3318" s="69"/>
      <c r="N3318" s="65" t="s">
        <v>50</v>
      </c>
      <c r="O3318" s="66" t="s">
        <v>52</v>
      </c>
      <c r="P3318" s="69"/>
      <c r="Q3318" s="55" t="str">
        <f t="shared" si="51"/>
        <v>Non-Lead</v>
      </c>
      <c r="R3318" s="70" t="s">
        <v>51</v>
      </c>
      <c r="S3318" s="70" t="s">
        <v>51</v>
      </c>
      <c r="T3318" s="70"/>
      <c r="U3318" s="71" t="s">
        <v>53</v>
      </c>
      <c r="V3318" s="71" t="s">
        <v>51</v>
      </c>
      <c r="W3318" s="71" t="s">
        <v>51</v>
      </c>
      <c r="X3318" s="71" t="s">
        <v>51</v>
      </c>
      <c r="Y3318" s="72" t="str">
        <f>IF((OR((AND('[1]PWS Information'!$E$10="CWS",U3318="Single Family Residence",Q3318="Lead")),
(AND('[1]PWS Information'!$E$10="CWS",U3318="Multiple Family Residence",'[1]PWS Information'!$E$11="Yes",Q3318="Lead")),
(AND('[1]PWS Information'!$E$10="NTNC",Q3318="Lead")))),"Tier 1",
IF((OR((AND('[1]PWS Information'!$E$10="CWS",U3318="Multiple Family Residence",'[1]PWS Information'!$E$11="No",Q3318="Lead")),
(AND('[1]PWS Information'!$E$10="CWS",U3318="Other",Q3318="Lead")),
(AND('[1]PWS Information'!$E$10="CWS",U3318="Building",Q3318="Lead")))),"Tier 2",
IF((OR((AND('[1]PWS Information'!$E$10="CWS",U3318="Single Family Residence",Q3318="Galvanized Requiring Replacement")),
(AND('[1]PWS Information'!$E$10="CWS",U3318="Single Family Residence",Q3318="Galvanized Requiring Replacement",R3318="Yes")),
(AND('[1]PWS Information'!$E$10="NTNC",Q3318="Galvanized Requiring Replacement")),
(AND('[1]PWS Information'!$E$10="NTNC",U3318="Single Family Residence",R3318="Yes")))),"Tier 3",
IF((OR((AND('[1]PWS Information'!$E$10="CWS",U3318="Single Family Residence",S3318="Yes",Q3318="Non-Lead", J3318="Non-Lead - Copper",L3318="Before 1989")),
(AND('[1]PWS Information'!$E$10="CWS",U3318="Single Family Residence",S3318="Yes",Q3318="Non-Lead", N3318="Non-Lead - Copper",O3318="Before 1989")))),"Tier 4",
IF((OR((AND('[1]PWS Information'!$E$10="NTNC",Q3318="Non-Lead")),
(AND('[1]PWS Information'!$E$10="CWS",Q3318="Non-Lead",S3318="")),
(AND('[1]PWS Information'!$E$10="CWS",Q3318="Non-Lead",S3318="No")),
(AND('[1]PWS Information'!$E$10="CWS",Q3318="Non-Lead",S3318="Don't Know")),
(AND('[1]PWS Information'!$E$10="CWS",Q3318="Non-Lead", J3318="Non-Lead - Copper", S3318="Yes", L3318="Between 1989 and 2014")),
(AND('[1]PWS Information'!$E$10="CWS",Q3318="Non-Lead", J3318="Non-Lead - Copper", S3318="Yes", L3318="After 2014")),
(AND('[1]PWS Information'!$E$10="CWS",Q3318="Non-Lead", J3318="Non-Lead - Copper", S3318="Yes", L3318="Unknown")),
(AND('[1]PWS Information'!$E$10="CWS",Q3318="Non-Lead", N3318="Non-Lead - Copper", S3318="Yes", O3318="Between 1989 and 2014")),
(AND('[1]PWS Information'!$E$10="CWS",Q3318="Non-Lead", N3318="Non-Lead - Copper", S3318="Yes", O3318="After 2014")),
(AND('[1]PWS Information'!$E$10="CWS",Q3318="Non-Lead", N3318="Non-Lead - Copper", S3318="Yes", O3318="Unknown")),
(AND('[1]PWS Information'!$E$10="CWS",Q3318="Unknown")),
(AND('[1]PWS Information'!$E$10="NTNC",Q3318="Unknown")))),"Tier 5",
"")))))</f>
        <v>Tier 5</v>
      </c>
      <c r="Z3318" s="71"/>
      <c r="AA3318" s="71"/>
    </row>
    <row r="3319" spans="1:27" ht="72" x14ac:dyDescent="0.3">
      <c r="A3319" s="1"/>
      <c r="B3319" s="70" t="s">
        <v>1015</v>
      </c>
      <c r="C3319" s="60">
        <v>290</v>
      </c>
      <c r="D3319" s="61" t="s">
        <v>919</v>
      </c>
      <c r="E3319" s="61" t="s">
        <v>128</v>
      </c>
      <c r="F3319" s="61">
        <v>78640</v>
      </c>
      <c r="G3319" s="62" t="s">
        <v>915</v>
      </c>
      <c r="H3319" s="63">
        <v>29.978891699999998</v>
      </c>
      <c r="I3319" s="64">
        <v>-97.761155555555504</v>
      </c>
      <c r="J3319" s="65" t="s">
        <v>50</v>
      </c>
      <c r="K3319" s="66" t="s">
        <v>51</v>
      </c>
      <c r="L3319" s="62" t="s">
        <v>52</v>
      </c>
      <c r="M3319" s="69"/>
      <c r="N3319" s="65" t="s">
        <v>50</v>
      </c>
      <c r="O3319" s="66" t="s">
        <v>52</v>
      </c>
      <c r="P3319" s="69"/>
      <c r="Q3319" s="55" t="str">
        <f t="shared" si="51"/>
        <v>Non-Lead</v>
      </c>
      <c r="R3319" s="70" t="s">
        <v>51</v>
      </c>
      <c r="S3319" s="70" t="s">
        <v>51</v>
      </c>
      <c r="T3319" s="70"/>
      <c r="U3319" s="71" t="s">
        <v>53</v>
      </c>
      <c r="V3319" s="71" t="s">
        <v>51</v>
      </c>
      <c r="W3319" s="71" t="s">
        <v>51</v>
      </c>
      <c r="X3319" s="71" t="s">
        <v>51</v>
      </c>
      <c r="Y3319" s="72" t="str">
        <f>IF((OR((AND('[1]PWS Information'!$E$10="CWS",U3319="Single Family Residence",Q3319="Lead")),
(AND('[1]PWS Information'!$E$10="CWS",U3319="Multiple Family Residence",'[1]PWS Information'!$E$11="Yes",Q3319="Lead")),
(AND('[1]PWS Information'!$E$10="NTNC",Q3319="Lead")))),"Tier 1",
IF((OR((AND('[1]PWS Information'!$E$10="CWS",U3319="Multiple Family Residence",'[1]PWS Information'!$E$11="No",Q3319="Lead")),
(AND('[1]PWS Information'!$E$10="CWS",U3319="Other",Q3319="Lead")),
(AND('[1]PWS Information'!$E$10="CWS",U3319="Building",Q3319="Lead")))),"Tier 2",
IF((OR((AND('[1]PWS Information'!$E$10="CWS",U3319="Single Family Residence",Q3319="Galvanized Requiring Replacement")),
(AND('[1]PWS Information'!$E$10="CWS",U3319="Single Family Residence",Q3319="Galvanized Requiring Replacement",R3319="Yes")),
(AND('[1]PWS Information'!$E$10="NTNC",Q3319="Galvanized Requiring Replacement")),
(AND('[1]PWS Information'!$E$10="NTNC",U3319="Single Family Residence",R3319="Yes")))),"Tier 3",
IF((OR((AND('[1]PWS Information'!$E$10="CWS",U3319="Single Family Residence",S3319="Yes",Q3319="Non-Lead", J3319="Non-Lead - Copper",L3319="Before 1989")),
(AND('[1]PWS Information'!$E$10="CWS",U3319="Single Family Residence",S3319="Yes",Q3319="Non-Lead", N3319="Non-Lead - Copper",O3319="Before 1989")))),"Tier 4",
IF((OR((AND('[1]PWS Information'!$E$10="NTNC",Q3319="Non-Lead")),
(AND('[1]PWS Information'!$E$10="CWS",Q3319="Non-Lead",S3319="")),
(AND('[1]PWS Information'!$E$10="CWS",Q3319="Non-Lead",S3319="No")),
(AND('[1]PWS Information'!$E$10="CWS",Q3319="Non-Lead",S3319="Don't Know")),
(AND('[1]PWS Information'!$E$10="CWS",Q3319="Non-Lead", J3319="Non-Lead - Copper", S3319="Yes", L3319="Between 1989 and 2014")),
(AND('[1]PWS Information'!$E$10="CWS",Q3319="Non-Lead", J3319="Non-Lead - Copper", S3319="Yes", L3319="After 2014")),
(AND('[1]PWS Information'!$E$10="CWS",Q3319="Non-Lead", J3319="Non-Lead - Copper", S3319="Yes", L3319="Unknown")),
(AND('[1]PWS Information'!$E$10="CWS",Q3319="Non-Lead", N3319="Non-Lead - Copper", S3319="Yes", O3319="Between 1989 and 2014")),
(AND('[1]PWS Information'!$E$10="CWS",Q3319="Non-Lead", N3319="Non-Lead - Copper", S3319="Yes", O3319="After 2014")),
(AND('[1]PWS Information'!$E$10="CWS",Q3319="Non-Lead", N3319="Non-Lead - Copper", S3319="Yes", O3319="Unknown")),
(AND('[1]PWS Information'!$E$10="CWS",Q3319="Unknown")),
(AND('[1]PWS Information'!$E$10="NTNC",Q3319="Unknown")))),"Tier 5",
"")))))</f>
        <v>Tier 5</v>
      </c>
      <c r="Z3319" s="71"/>
      <c r="AA3319" s="71"/>
    </row>
    <row r="3320" spans="1:27" ht="72" x14ac:dyDescent="0.3">
      <c r="A3320" s="1"/>
      <c r="B3320" s="70" t="s">
        <v>1016</v>
      </c>
      <c r="C3320" s="60">
        <v>180</v>
      </c>
      <c r="D3320" s="61" t="s">
        <v>921</v>
      </c>
      <c r="E3320" s="61" t="s">
        <v>128</v>
      </c>
      <c r="F3320" s="61">
        <v>78640</v>
      </c>
      <c r="G3320" s="62" t="s">
        <v>915</v>
      </c>
      <c r="H3320" s="63">
        <v>29.97955</v>
      </c>
      <c r="I3320" s="64">
        <v>-97.761911111111104</v>
      </c>
      <c r="J3320" s="65" t="s">
        <v>50</v>
      </c>
      <c r="K3320" s="66" t="s">
        <v>51</v>
      </c>
      <c r="L3320" s="62" t="s">
        <v>52</v>
      </c>
      <c r="M3320" s="69"/>
      <c r="N3320" s="65" t="s">
        <v>50</v>
      </c>
      <c r="O3320" s="66" t="s">
        <v>52</v>
      </c>
      <c r="P3320" s="69"/>
      <c r="Q3320" s="55" t="str">
        <f t="shared" si="51"/>
        <v>Non-Lead</v>
      </c>
      <c r="R3320" s="70" t="s">
        <v>51</v>
      </c>
      <c r="S3320" s="70" t="s">
        <v>51</v>
      </c>
      <c r="T3320" s="70"/>
      <c r="U3320" s="71" t="s">
        <v>53</v>
      </c>
      <c r="V3320" s="71" t="s">
        <v>51</v>
      </c>
      <c r="W3320" s="71" t="s">
        <v>51</v>
      </c>
      <c r="X3320" s="71" t="s">
        <v>51</v>
      </c>
      <c r="Y3320" s="72" t="str">
        <f>IF((OR((AND('[1]PWS Information'!$E$10="CWS",U3320="Single Family Residence",Q3320="Lead")),
(AND('[1]PWS Information'!$E$10="CWS",U3320="Multiple Family Residence",'[1]PWS Information'!$E$11="Yes",Q3320="Lead")),
(AND('[1]PWS Information'!$E$10="NTNC",Q3320="Lead")))),"Tier 1",
IF((OR((AND('[1]PWS Information'!$E$10="CWS",U3320="Multiple Family Residence",'[1]PWS Information'!$E$11="No",Q3320="Lead")),
(AND('[1]PWS Information'!$E$10="CWS",U3320="Other",Q3320="Lead")),
(AND('[1]PWS Information'!$E$10="CWS",U3320="Building",Q3320="Lead")))),"Tier 2",
IF((OR((AND('[1]PWS Information'!$E$10="CWS",U3320="Single Family Residence",Q3320="Galvanized Requiring Replacement")),
(AND('[1]PWS Information'!$E$10="CWS",U3320="Single Family Residence",Q3320="Galvanized Requiring Replacement",R3320="Yes")),
(AND('[1]PWS Information'!$E$10="NTNC",Q3320="Galvanized Requiring Replacement")),
(AND('[1]PWS Information'!$E$10="NTNC",U3320="Single Family Residence",R3320="Yes")))),"Tier 3",
IF((OR((AND('[1]PWS Information'!$E$10="CWS",U3320="Single Family Residence",S3320="Yes",Q3320="Non-Lead", J3320="Non-Lead - Copper",L3320="Before 1989")),
(AND('[1]PWS Information'!$E$10="CWS",U3320="Single Family Residence",S3320="Yes",Q3320="Non-Lead", N3320="Non-Lead - Copper",O3320="Before 1989")))),"Tier 4",
IF((OR((AND('[1]PWS Information'!$E$10="NTNC",Q3320="Non-Lead")),
(AND('[1]PWS Information'!$E$10="CWS",Q3320="Non-Lead",S3320="")),
(AND('[1]PWS Information'!$E$10="CWS",Q3320="Non-Lead",S3320="No")),
(AND('[1]PWS Information'!$E$10="CWS",Q3320="Non-Lead",S3320="Don't Know")),
(AND('[1]PWS Information'!$E$10="CWS",Q3320="Non-Lead", J3320="Non-Lead - Copper", S3320="Yes", L3320="Between 1989 and 2014")),
(AND('[1]PWS Information'!$E$10="CWS",Q3320="Non-Lead", J3320="Non-Lead - Copper", S3320="Yes", L3320="After 2014")),
(AND('[1]PWS Information'!$E$10="CWS",Q3320="Non-Lead", J3320="Non-Lead - Copper", S3320="Yes", L3320="Unknown")),
(AND('[1]PWS Information'!$E$10="CWS",Q3320="Non-Lead", N3320="Non-Lead - Copper", S3320="Yes", O3320="Between 1989 and 2014")),
(AND('[1]PWS Information'!$E$10="CWS",Q3320="Non-Lead", N3320="Non-Lead - Copper", S3320="Yes", O3320="After 2014")),
(AND('[1]PWS Information'!$E$10="CWS",Q3320="Non-Lead", N3320="Non-Lead - Copper", S3320="Yes", O3320="Unknown")),
(AND('[1]PWS Information'!$E$10="CWS",Q3320="Unknown")),
(AND('[1]PWS Information'!$E$10="NTNC",Q3320="Unknown")))),"Tier 5",
"")))))</f>
        <v>Tier 5</v>
      </c>
      <c r="Z3320" s="71"/>
      <c r="AA3320" s="71"/>
    </row>
    <row r="3321" spans="1:27" ht="72" x14ac:dyDescent="0.3">
      <c r="A3321" s="1"/>
      <c r="B3321" s="70" t="s">
        <v>1017</v>
      </c>
      <c r="C3321" s="60">
        <v>110</v>
      </c>
      <c r="D3321" s="61" t="s">
        <v>929</v>
      </c>
      <c r="E3321" s="61" t="s">
        <v>128</v>
      </c>
      <c r="F3321" s="61">
        <v>78640</v>
      </c>
      <c r="G3321" s="62" t="s">
        <v>915</v>
      </c>
      <c r="H3321" s="63">
        <v>29.978175</v>
      </c>
      <c r="I3321" s="64">
        <v>-97.759811111111105</v>
      </c>
      <c r="J3321" s="65" t="s">
        <v>50</v>
      </c>
      <c r="K3321" s="66" t="s">
        <v>51</v>
      </c>
      <c r="L3321" s="62" t="s">
        <v>52</v>
      </c>
      <c r="M3321" s="69"/>
      <c r="N3321" s="65" t="s">
        <v>50</v>
      </c>
      <c r="O3321" s="66" t="s">
        <v>52</v>
      </c>
      <c r="P3321" s="69"/>
      <c r="Q3321" s="55" t="str">
        <f t="shared" si="51"/>
        <v>Non-Lead</v>
      </c>
      <c r="R3321" s="70" t="s">
        <v>51</v>
      </c>
      <c r="S3321" s="70" t="s">
        <v>51</v>
      </c>
      <c r="T3321" s="70"/>
      <c r="U3321" s="71" t="s">
        <v>53</v>
      </c>
      <c r="V3321" s="71" t="s">
        <v>51</v>
      </c>
      <c r="W3321" s="71" t="s">
        <v>51</v>
      </c>
      <c r="X3321" s="71" t="s">
        <v>51</v>
      </c>
      <c r="Y3321" s="72" t="str">
        <f>IF((OR((AND('[1]PWS Information'!$E$10="CWS",U3321="Single Family Residence",Q3321="Lead")),
(AND('[1]PWS Information'!$E$10="CWS",U3321="Multiple Family Residence",'[1]PWS Information'!$E$11="Yes",Q3321="Lead")),
(AND('[1]PWS Information'!$E$10="NTNC",Q3321="Lead")))),"Tier 1",
IF((OR((AND('[1]PWS Information'!$E$10="CWS",U3321="Multiple Family Residence",'[1]PWS Information'!$E$11="No",Q3321="Lead")),
(AND('[1]PWS Information'!$E$10="CWS",U3321="Other",Q3321="Lead")),
(AND('[1]PWS Information'!$E$10="CWS",U3321="Building",Q3321="Lead")))),"Tier 2",
IF((OR((AND('[1]PWS Information'!$E$10="CWS",U3321="Single Family Residence",Q3321="Galvanized Requiring Replacement")),
(AND('[1]PWS Information'!$E$10="CWS",U3321="Single Family Residence",Q3321="Galvanized Requiring Replacement",R3321="Yes")),
(AND('[1]PWS Information'!$E$10="NTNC",Q3321="Galvanized Requiring Replacement")),
(AND('[1]PWS Information'!$E$10="NTNC",U3321="Single Family Residence",R3321="Yes")))),"Tier 3",
IF((OR((AND('[1]PWS Information'!$E$10="CWS",U3321="Single Family Residence",S3321="Yes",Q3321="Non-Lead", J3321="Non-Lead - Copper",L3321="Before 1989")),
(AND('[1]PWS Information'!$E$10="CWS",U3321="Single Family Residence",S3321="Yes",Q3321="Non-Lead", N3321="Non-Lead - Copper",O3321="Before 1989")))),"Tier 4",
IF((OR((AND('[1]PWS Information'!$E$10="NTNC",Q3321="Non-Lead")),
(AND('[1]PWS Information'!$E$10="CWS",Q3321="Non-Lead",S3321="")),
(AND('[1]PWS Information'!$E$10="CWS",Q3321="Non-Lead",S3321="No")),
(AND('[1]PWS Information'!$E$10="CWS",Q3321="Non-Lead",S3321="Don't Know")),
(AND('[1]PWS Information'!$E$10="CWS",Q3321="Non-Lead", J3321="Non-Lead - Copper", S3321="Yes", L3321="Between 1989 and 2014")),
(AND('[1]PWS Information'!$E$10="CWS",Q3321="Non-Lead", J3321="Non-Lead - Copper", S3321="Yes", L3321="After 2014")),
(AND('[1]PWS Information'!$E$10="CWS",Q3321="Non-Lead", J3321="Non-Lead - Copper", S3321="Yes", L3321="Unknown")),
(AND('[1]PWS Information'!$E$10="CWS",Q3321="Non-Lead", N3321="Non-Lead - Copper", S3321="Yes", O3321="Between 1989 and 2014")),
(AND('[1]PWS Information'!$E$10="CWS",Q3321="Non-Lead", N3321="Non-Lead - Copper", S3321="Yes", O3321="After 2014")),
(AND('[1]PWS Information'!$E$10="CWS",Q3321="Non-Lead", N3321="Non-Lead - Copper", S3321="Yes", O3321="Unknown")),
(AND('[1]PWS Information'!$E$10="CWS",Q3321="Unknown")),
(AND('[1]PWS Information'!$E$10="NTNC",Q3321="Unknown")))),"Tier 5",
"")))))</f>
        <v>Tier 5</v>
      </c>
      <c r="Z3321" s="71"/>
      <c r="AA3321" s="71"/>
    </row>
    <row r="3322" spans="1:27" ht="72" x14ac:dyDescent="0.3">
      <c r="A3322" s="17"/>
      <c r="B3322" s="70" t="s">
        <v>1018</v>
      </c>
      <c r="C3322" s="60">
        <v>118</v>
      </c>
      <c r="D3322" s="61" t="s">
        <v>929</v>
      </c>
      <c r="E3322" s="61" t="s">
        <v>128</v>
      </c>
      <c r="F3322" s="61">
        <v>78640</v>
      </c>
      <c r="G3322" s="62" t="s">
        <v>915</v>
      </c>
      <c r="H3322" s="63">
        <v>29.9783306</v>
      </c>
      <c r="I3322" s="64">
        <v>-97.7596833333333</v>
      </c>
      <c r="J3322" s="65" t="s">
        <v>50</v>
      </c>
      <c r="K3322" s="66" t="s">
        <v>51</v>
      </c>
      <c r="L3322" s="62" t="s">
        <v>52</v>
      </c>
      <c r="M3322" s="69"/>
      <c r="N3322" s="65" t="s">
        <v>50</v>
      </c>
      <c r="O3322" s="66" t="s">
        <v>52</v>
      </c>
      <c r="P3322" s="69"/>
      <c r="Q3322" s="55" t="str">
        <f t="shared" si="51"/>
        <v>Non-Lead</v>
      </c>
      <c r="R3322" s="70" t="s">
        <v>51</v>
      </c>
      <c r="S3322" s="70" t="s">
        <v>51</v>
      </c>
      <c r="T3322" s="70"/>
      <c r="U3322" s="71" t="s">
        <v>53</v>
      </c>
      <c r="V3322" s="71" t="s">
        <v>51</v>
      </c>
      <c r="W3322" s="71" t="s">
        <v>51</v>
      </c>
      <c r="X3322" s="71" t="s">
        <v>51</v>
      </c>
      <c r="Y3322" s="72" t="str">
        <f>IF((OR((AND('[1]PWS Information'!$E$10="CWS",U3322="Single Family Residence",Q3322="Lead")),
(AND('[1]PWS Information'!$E$10="CWS",U3322="Multiple Family Residence",'[1]PWS Information'!$E$11="Yes",Q3322="Lead")),
(AND('[1]PWS Information'!$E$10="NTNC",Q3322="Lead")))),"Tier 1",
IF((OR((AND('[1]PWS Information'!$E$10="CWS",U3322="Multiple Family Residence",'[1]PWS Information'!$E$11="No",Q3322="Lead")),
(AND('[1]PWS Information'!$E$10="CWS",U3322="Other",Q3322="Lead")),
(AND('[1]PWS Information'!$E$10="CWS",U3322="Building",Q3322="Lead")))),"Tier 2",
IF((OR((AND('[1]PWS Information'!$E$10="CWS",U3322="Single Family Residence",Q3322="Galvanized Requiring Replacement")),
(AND('[1]PWS Information'!$E$10="CWS",U3322="Single Family Residence",Q3322="Galvanized Requiring Replacement",R3322="Yes")),
(AND('[1]PWS Information'!$E$10="NTNC",Q3322="Galvanized Requiring Replacement")),
(AND('[1]PWS Information'!$E$10="NTNC",U3322="Single Family Residence",R3322="Yes")))),"Tier 3",
IF((OR((AND('[1]PWS Information'!$E$10="CWS",U3322="Single Family Residence",S3322="Yes",Q3322="Non-Lead", J3322="Non-Lead - Copper",L3322="Before 1989")),
(AND('[1]PWS Information'!$E$10="CWS",U3322="Single Family Residence",S3322="Yes",Q3322="Non-Lead", N3322="Non-Lead - Copper",O3322="Before 1989")))),"Tier 4",
IF((OR((AND('[1]PWS Information'!$E$10="NTNC",Q3322="Non-Lead")),
(AND('[1]PWS Information'!$E$10="CWS",Q3322="Non-Lead",S3322="")),
(AND('[1]PWS Information'!$E$10="CWS",Q3322="Non-Lead",S3322="No")),
(AND('[1]PWS Information'!$E$10="CWS",Q3322="Non-Lead",S3322="Don't Know")),
(AND('[1]PWS Information'!$E$10="CWS",Q3322="Non-Lead", J3322="Non-Lead - Copper", S3322="Yes", L3322="Between 1989 and 2014")),
(AND('[1]PWS Information'!$E$10="CWS",Q3322="Non-Lead", J3322="Non-Lead - Copper", S3322="Yes", L3322="After 2014")),
(AND('[1]PWS Information'!$E$10="CWS",Q3322="Non-Lead", J3322="Non-Lead - Copper", S3322="Yes", L3322="Unknown")),
(AND('[1]PWS Information'!$E$10="CWS",Q3322="Non-Lead", N3322="Non-Lead - Copper", S3322="Yes", O3322="Between 1989 and 2014")),
(AND('[1]PWS Information'!$E$10="CWS",Q3322="Non-Lead", N3322="Non-Lead - Copper", S3322="Yes", O3322="After 2014")),
(AND('[1]PWS Information'!$E$10="CWS",Q3322="Non-Lead", N3322="Non-Lead - Copper", S3322="Yes", O3322="Unknown")),
(AND('[1]PWS Information'!$E$10="CWS",Q3322="Unknown")),
(AND('[1]PWS Information'!$E$10="NTNC",Q3322="Unknown")))),"Tier 5",
"")))))</f>
        <v>Tier 5</v>
      </c>
      <c r="Z3322" s="71"/>
      <c r="AA3322" s="71"/>
    </row>
    <row r="3323" spans="1:27" ht="72" x14ac:dyDescent="0.3">
      <c r="A3323" s="1"/>
      <c r="B3323" s="70" t="s">
        <v>1019</v>
      </c>
      <c r="C3323" s="60">
        <v>130</v>
      </c>
      <c r="D3323" s="61" t="s">
        <v>929</v>
      </c>
      <c r="E3323" s="61" t="s">
        <v>128</v>
      </c>
      <c r="F3323" s="61">
        <v>78640</v>
      </c>
      <c r="G3323" s="62" t="s">
        <v>915</v>
      </c>
      <c r="H3323" s="63">
        <v>29.978569400000001</v>
      </c>
      <c r="I3323" s="64">
        <v>-97.759513888888804</v>
      </c>
      <c r="J3323" s="65" t="s">
        <v>50</v>
      </c>
      <c r="K3323" s="66" t="s">
        <v>51</v>
      </c>
      <c r="L3323" s="62" t="s">
        <v>52</v>
      </c>
      <c r="M3323" s="69"/>
      <c r="N3323" s="65" t="s">
        <v>50</v>
      </c>
      <c r="O3323" s="66" t="s">
        <v>52</v>
      </c>
      <c r="P3323" s="69"/>
      <c r="Q3323" s="55" t="str">
        <f t="shared" si="51"/>
        <v>Non-Lead</v>
      </c>
      <c r="R3323" s="70" t="s">
        <v>51</v>
      </c>
      <c r="S3323" s="70" t="s">
        <v>51</v>
      </c>
      <c r="T3323" s="70"/>
      <c r="U3323" s="71" t="s">
        <v>53</v>
      </c>
      <c r="V3323" s="71" t="s">
        <v>51</v>
      </c>
      <c r="W3323" s="71" t="s">
        <v>51</v>
      </c>
      <c r="X3323" s="71" t="s">
        <v>51</v>
      </c>
      <c r="Y3323" s="72" t="str">
        <f>IF((OR((AND('[1]PWS Information'!$E$10="CWS",U3323="Single Family Residence",Q3323="Lead")),
(AND('[1]PWS Information'!$E$10="CWS",U3323="Multiple Family Residence",'[1]PWS Information'!$E$11="Yes",Q3323="Lead")),
(AND('[1]PWS Information'!$E$10="NTNC",Q3323="Lead")))),"Tier 1",
IF((OR((AND('[1]PWS Information'!$E$10="CWS",U3323="Multiple Family Residence",'[1]PWS Information'!$E$11="No",Q3323="Lead")),
(AND('[1]PWS Information'!$E$10="CWS",U3323="Other",Q3323="Lead")),
(AND('[1]PWS Information'!$E$10="CWS",U3323="Building",Q3323="Lead")))),"Tier 2",
IF((OR((AND('[1]PWS Information'!$E$10="CWS",U3323="Single Family Residence",Q3323="Galvanized Requiring Replacement")),
(AND('[1]PWS Information'!$E$10="CWS",U3323="Single Family Residence",Q3323="Galvanized Requiring Replacement",R3323="Yes")),
(AND('[1]PWS Information'!$E$10="NTNC",Q3323="Galvanized Requiring Replacement")),
(AND('[1]PWS Information'!$E$10="NTNC",U3323="Single Family Residence",R3323="Yes")))),"Tier 3",
IF((OR((AND('[1]PWS Information'!$E$10="CWS",U3323="Single Family Residence",S3323="Yes",Q3323="Non-Lead", J3323="Non-Lead - Copper",L3323="Before 1989")),
(AND('[1]PWS Information'!$E$10="CWS",U3323="Single Family Residence",S3323="Yes",Q3323="Non-Lead", N3323="Non-Lead - Copper",O3323="Before 1989")))),"Tier 4",
IF((OR((AND('[1]PWS Information'!$E$10="NTNC",Q3323="Non-Lead")),
(AND('[1]PWS Information'!$E$10="CWS",Q3323="Non-Lead",S3323="")),
(AND('[1]PWS Information'!$E$10="CWS",Q3323="Non-Lead",S3323="No")),
(AND('[1]PWS Information'!$E$10="CWS",Q3323="Non-Lead",S3323="Don't Know")),
(AND('[1]PWS Information'!$E$10="CWS",Q3323="Non-Lead", J3323="Non-Lead - Copper", S3323="Yes", L3323="Between 1989 and 2014")),
(AND('[1]PWS Information'!$E$10="CWS",Q3323="Non-Lead", J3323="Non-Lead - Copper", S3323="Yes", L3323="After 2014")),
(AND('[1]PWS Information'!$E$10="CWS",Q3323="Non-Lead", J3323="Non-Lead - Copper", S3323="Yes", L3323="Unknown")),
(AND('[1]PWS Information'!$E$10="CWS",Q3323="Non-Lead", N3323="Non-Lead - Copper", S3323="Yes", O3323="Between 1989 and 2014")),
(AND('[1]PWS Information'!$E$10="CWS",Q3323="Non-Lead", N3323="Non-Lead - Copper", S3323="Yes", O3323="After 2014")),
(AND('[1]PWS Information'!$E$10="CWS",Q3323="Non-Lead", N3323="Non-Lead - Copper", S3323="Yes", O3323="Unknown")),
(AND('[1]PWS Information'!$E$10="CWS",Q3323="Unknown")),
(AND('[1]PWS Information'!$E$10="NTNC",Q3323="Unknown")))),"Tier 5",
"")))))</f>
        <v>Tier 5</v>
      </c>
      <c r="Z3323" s="71"/>
      <c r="AA3323" s="71"/>
    </row>
    <row r="3324" spans="1:27" ht="100.8" x14ac:dyDescent="0.3">
      <c r="A3324" s="1"/>
      <c r="B3324" s="70">
        <v>9755202</v>
      </c>
      <c r="C3324" s="60">
        <v>170</v>
      </c>
      <c r="D3324" s="61" t="s">
        <v>929</v>
      </c>
      <c r="E3324" s="61" t="s">
        <v>128</v>
      </c>
      <c r="F3324" s="61">
        <v>78640</v>
      </c>
      <c r="G3324" s="62" t="s">
        <v>1020</v>
      </c>
      <c r="H3324" s="63">
        <v>29.979277799999998</v>
      </c>
      <c r="I3324" s="64">
        <v>-97.759491666666605</v>
      </c>
      <c r="J3324" s="65" t="s">
        <v>50</v>
      </c>
      <c r="K3324" s="66" t="s">
        <v>51</v>
      </c>
      <c r="L3324" s="62" t="s">
        <v>52</v>
      </c>
      <c r="M3324" s="69"/>
      <c r="N3324" s="65" t="s">
        <v>50</v>
      </c>
      <c r="O3324" s="66" t="s">
        <v>52</v>
      </c>
      <c r="P3324" s="69"/>
      <c r="Q3324" s="55" t="str">
        <f t="shared" si="51"/>
        <v>Non-Lead</v>
      </c>
      <c r="R3324" s="70" t="s">
        <v>51</v>
      </c>
      <c r="S3324" s="70" t="s">
        <v>51</v>
      </c>
      <c r="T3324" s="70"/>
      <c r="U3324" s="71" t="s">
        <v>53</v>
      </c>
      <c r="V3324" s="71" t="s">
        <v>51</v>
      </c>
      <c r="W3324" s="71" t="s">
        <v>51</v>
      </c>
      <c r="X3324" s="71" t="s">
        <v>51</v>
      </c>
      <c r="Y3324" s="72" t="str">
        <f>IF((OR((AND('[1]PWS Information'!$E$10="CWS",U3324="Single Family Residence",Q3324="Lead")),
(AND('[1]PWS Information'!$E$10="CWS",U3324="Multiple Family Residence",'[1]PWS Information'!$E$11="Yes",Q3324="Lead")),
(AND('[1]PWS Information'!$E$10="NTNC",Q3324="Lead")))),"Tier 1",
IF((OR((AND('[1]PWS Information'!$E$10="CWS",U3324="Multiple Family Residence",'[1]PWS Information'!$E$11="No",Q3324="Lead")),
(AND('[1]PWS Information'!$E$10="CWS",U3324="Other",Q3324="Lead")),
(AND('[1]PWS Information'!$E$10="CWS",U3324="Building",Q3324="Lead")))),"Tier 2",
IF((OR((AND('[1]PWS Information'!$E$10="CWS",U3324="Single Family Residence",Q3324="Galvanized Requiring Replacement")),
(AND('[1]PWS Information'!$E$10="CWS",U3324="Single Family Residence",Q3324="Galvanized Requiring Replacement",R3324="Yes")),
(AND('[1]PWS Information'!$E$10="NTNC",Q3324="Galvanized Requiring Replacement")),
(AND('[1]PWS Information'!$E$10="NTNC",U3324="Single Family Residence",R3324="Yes")))),"Tier 3",
IF((OR((AND('[1]PWS Information'!$E$10="CWS",U3324="Single Family Residence",S3324="Yes",Q3324="Non-Lead", J3324="Non-Lead - Copper",L3324="Before 1989")),
(AND('[1]PWS Information'!$E$10="CWS",U3324="Single Family Residence",S3324="Yes",Q3324="Non-Lead", N3324="Non-Lead - Copper",O3324="Before 1989")))),"Tier 4",
IF((OR((AND('[1]PWS Information'!$E$10="NTNC",Q3324="Non-Lead")),
(AND('[1]PWS Information'!$E$10="CWS",Q3324="Non-Lead",S3324="")),
(AND('[1]PWS Information'!$E$10="CWS",Q3324="Non-Lead",S3324="No")),
(AND('[1]PWS Information'!$E$10="CWS",Q3324="Non-Lead",S3324="Don't Know")),
(AND('[1]PWS Information'!$E$10="CWS",Q3324="Non-Lead", J3324="Non-Lead - Copper", S3324="Yes", L3324="Between 1989 and 2014")),
(AND('[1]PWS Information'!$E$10="CWS",Q3324="Non-Lead", J3324="Non-Lead - Copper", S3324="Yes", L3324="After 2014")),
(AND('[1]PWS Information'!$E$10="CWS",Q3324="Non-Lead", J3324="Non-Lead - Copper", S3324="Yes", L3324="Unknown")),
(AND('[1]PWS Information'!$E$10="CWS",Q3324="Non-Lead", N3324="Non-Lead - Copper", S3324="Yes", O3324="Between 1989 and 2014")),
(AND('[1]PWS Information'!$E$10="CWS",Q3324="Non-Lead", N3324="Non-Lead - Copper", S3324="Yes", O3324="After 2014")),
(AND('[1]PWS Information'!$E$10="CWS",Q3324="Non-Lead", N3324="Non-Lead - Copper", S3324="Yes", O3324="Unknown")),
(AND('[1]PWS Information'!$E$10="CWS",Q3324="Unknown")),
(AND('[1]PWS Information'!$E$10="NTNC",Q3324="Unknown")))),"Tier 5",
"")))))</f>
        <v>Tier 5</v>
      </c>
      <c r="Z3324" s="71"/>
      <c r="AA3324" s="71"/>
    </row>
    <row r="3325" spans="1:27" ht="72" x14ac:dyDescent="0.3">
      <c r="A3325" s="1"/>
      <c r="B3325" s="70" t="s">
        <v>1021</v>
      </c>
      <c r="C3325" s="60">
        <v>188</v>
      </c>
      <c r="D3325" s="61" t="s">
        <v>929</v>
      </c>
      <c r="E3325" s="61" t="s">
        <v>128</v>
      </c>
      <c r="F3325" s="61">
        <v>78640</v>
      </c>
      <c r="G3325" s="62" t="s">
        <v>915</v>
      </c>
      <c r="H3325" s="63">
        <v>29.9794056</v>
      </c>
      <c r="I3325" s="64">
        <v>-97.759544444444401</v>
      </c>
      <c r="J3325" s="65" t="s">
        <v>50</v>
      </c>
      <c r="K3325" s="66" t="s">
        <v>51</v>
      </c>
      <c r="L3325" s="62" t="s">
        <v>52</v>
      </c>
      <c r="M3325" s="69"/>
      <c r="N3325" s="65" t="s">
        <v>50</v>
      </c>
      <c r="O3325" s="66" t="s">
        <v>52</v>
      </c>
      <c r="P3325" s="69"/>
      <c r="Q3325" s="55" t="str">
        <f t="shared" si="51"/>
        <v>Non-Lead</v>
      </c>
      <c r="R3325" s="70" t="s">
        <v>51</v>
      </c>
      <c r="S3325" s="70" t="s">
        <v>51</v>
      </c>
      <c r="T3325" s="70"/>
      <c r="U3325" s="71" t="s">
        <v>53</v>
      </c>
      <c r="V3325" s="71" t="s">
        <v>51</v>
      </c>
      <c r="W3325" s="71" t="s">
        <v>51</v>
      </c>
      <c r="X3325" s="71" t="s">
        <v>51</v>
      </c>
      <c r="Y3325" s="72" t="str">
        <f>IF((OR((AND('[1]PWS Information'!$E$10="CWS",U3325="Single Family Residence",Q3325="Lead")),
(AND('[1]PWS Information'!$E$10="CWS",U3325="Multiple Family Residence",'[1]PWS Information'!$E$11="Yes",Q3325="Lead")),
(AND('[1]PWS Information'!$E$10="NTNC",Q3325="Lead")))),"Tier 1",
IF((OR((AND('[1]PWS Information'!$E$10="CWS",U3325="Multiple Family Residence",'[1]PWS Information'!$E$11="No",Q3325="Lead")),
(AND('[1]PWS Information'!$E$10="CWS",U3325="Other",Q3325="Lead")),
(AND('[1]PWS Information'!$E$10="CWS",U3325="Building",Q3325="Lead")))),"Tier 2",
IF((OR((AND('[1]PWS Information'!$E$10="CWS",U3325="Single Family Residence",Q3325="Galvanized Requiring Replacement")),
(AND('[1]PWS Information'!$E$10="CWS",U3325="Single Family Residence",Q3325="Galvanized Requiring Replacement",R3325="Yes")),
(AND('[1]PWS Information'!$E$10="NTNC",Q3325="Galvanized Requiring Replacement")),
(AND('[1]PWS Information'!$E$10="NTNC",U3325="Single Family Residence",R3325="Yes")))),"Tier 3",
IF((OR((AND('[1]PWS Information'!$E$10="CWS",U3325="Single Family Residence",S3325="Yes",Q3325="Non-Lead", J3325="Non-Lead - Copper",L3325="Before 1989")),
(AND('[1]PWS Information'!$E$10="CWS",U3325="Single Family Residence",S3325="Yes",Q3325="Non-Lead", N3325="Non-Lead - Copper",O3325="Before 1989")))),"Tier 4",
IF((OR((AND('[1]PWS Information'!$E$10="NTNC",Q3325="Non-Lead")),
(AND('[1]PWS Information'!$E$10="CWS",Q3325="Non-Lead",S3325="")),
(AND('[1]PWS Information'!$E$10="CWS",Q3325="Non-Lead",S3325="No")),
(AND('[1]PWS Information'!$E$10="CWS",Q3325="Non-Lead",S3325="Don't Know")),
(AND('[1]PWS Information'!$E$10="CWS",Q3325="Non-Lead", J3325="Non-Lead - Copper", S3325="Yes", L3325="Between 1989 and 2014")),
(AND('[1]PWS Information'!$E$10="CWS",Q3325="Non-Lead", J3325="Non-Lead - Copper", S3325="Yes", L3325="After 2014")),
(AND('[1]PWS Information'!$E$10="CWS",Q3325="Non-Lead", J3325="Non-Lead - Copper", S3325="Yes", L3325="Unknown")),
(AND('[1]PWS Information'!$E$10="CWS",Q3325="Non-Lead", N3325="Non-Lead - Copper", S3325="Yes", O3325="Between 1989 and 2014")),
(AND('[1]PWS Information'!$E$10="CWS",Q3325="Non-Lead", N3325="Non-Lead - Copper", S3325="Yes", O3325="After 2014")),
(AND('[1]PWS Information'!$E$10="CWS",Q3325="Non-Lead", N3325="Non-Lead - Copper", S3325="Yes", O3325="Unknown")),
(AND('[1]PWS Information'!$E$10="CWS",Q3325="Unknown")),
(AND('[1]PWS Information'!$E$10="NTNC",Q3325="Unknown")))),"Tier 5",
"")))))</f>
        <v>Tier 5</v>
      </c>
      <c r="Z3325" s="71"/>
      <c r="AA3325" s="71"/>
    </row>
    <row r="3326" spans="1:27" ht="72" x14ac:dyDescent="0.3">
      <c r="A3326" s="17"/>
      <c r="B3326" s="70" t="s">
        <v>1022</v>
      </c>
      <c r="C3326" s="60">
        <v>200</v>
      </c>
      <c r="D3326" s="61" t="s">
        <v>929</v>
      </c>
      <c r="E3326" s="61" t="s">
        <v>128</v>
      </c>
      <c r="F3326" s="61">
        <v>78640</v>
      </c>
      <c r="G3326" s="62" t="s">
        <v>915</v>
      </c>
      <c r="H3326" s="63">
        <v>29.9796111</v>
      </c>
      <c r="I3326" s="64">
        <v>-97.759569444444395</v>
      </c>
      <c r="J3326" s="65" t="s">
        <v>50</v>
      </c>
      <c r="K3326" s="66" t="s">
        <v>51</v>
      </c>
      <c r="L3326" s="62" t="s">
        <v>52</v>
      </c>
      <c r="M3326" s="69"/>
      <c r="N3326" s="65" t="s">
        <v>50</v>
      </c>
      <c r="O3326" s="66" t="s">
        <v>52</v>
      </c>
      <c r="P3326" s="69"/>
      <c r="Q3326" s="55" t="str">
        <f t="shared" si="51"/>
        <v>Non-Lead</v>
      </c>
      <c r="R3326" s="70" t="s">
        <v>51</v>
      </c>
      <c r="S3326" s="70" t="s">
        <v>51</v>
      </c>
      <c r="T3326" s="70"/>
      <c r="U3326" s="71" t="s">
        <v>53</v>
      </c>
      <c r="V3326" s="71" t="s">
        <v>51</v>
      </c>
      <c r="W3326" s="71" t="s">
        <v>51</v>
      </c>
      <c r="X3326" s="71" t="s">
        <v>51</v>
      </c>
      <c r="Y3326" s="72" t="str">
        <f>IF((OR((AND('[1]PWS Information'!$E$10="CWS",U3326="Single Family Residence",Q3326="Lead")),
(AND('[1]PWS Information'!$E$10="CWS",U3326="Multiple Family Residence",'[1]PWS Information'!$E$11="Yes",Q3326="Lead")),
(AND('[1]PWS Information'!$E$10="NTNC",Q3326="Lead")))),"Tier 1",
IF((OR((AND('[1]PWS Information'!$E$10="CWS",U3326="Multiple Family Residence",'[1]PWS Information'!$E$11="No",Q3326="Lead")),
(AND('[1]PWS Information'!$E$10="CWS",U3326="Other",Q3326="Lead")),
(AND('[1]PWS Information'!$E$10="CWS",U3326="Building",Q3326="Lead")))),"Tier 2",
IF((OR((AND('[1]PWS Information'!$E$10="CWS",U3326="Single Family Residence",Q3326="Galvanized Requiring Replacement")),
(AND('[1]PWS Information'!$E$10="CWS",U3326="Single Family Residence",Q3326="Galvanized Requiring Replacement",R3326="Yes")),
(AND('[1]PWS Information'!$E$10="NTNC",Q3326="Galvanized Requiring Replacement")),
(AND('[1]PWS Information'!$E$10="NTNC",U3326="Single Family Residence",R3326="Yes")))),"Tier 3",
IF((OR((AND('[1]PWS Information'!$E$10="CWS",U3326="Single Family Residence",S3326="Yes",Q3326="Non-Lead", J3326="Non-Lead - Copper",L3326="Before 1989")),
(AND('[1]PWS Information'!$E$10="CWS",U3326="Single Family Residence",S3326="Yes",Q3326="Non-Lead", N3326="Non-Lead - Copper",O3326="Before 1989")))),"Tier 4",
IF((OR((AND('[1]PWS Information'!$E$10="NTNC",Q3326="Non-Lead")),
(AND('[1]PWS Information'!$E$10="CWS",Q3326="Non-Lead",S3326="")),
(AND('[1]PWS Information'!$E$10="CWS",Q3326="Non-Lead",S3326="No")),
(AND('[1]PWS Information'!$E$10="CWS",Q3326="Non-Lead",S3326="Don't Know")),
(AND('[1]PWS Information'!$E$10="CWS",Q3326="Non-Lead", J3326="Non-Lead - Copper", S3326="Yes", L3326="Between 1989 and 2014")),
(AND('[1]PWS Information'!$E$10="CWS",Q3326="Non-Lead", J3326="Non-Lead - Copper", S3326="Yes", L3326="After 2014")),
(AND('[1]PWS Information'!$E$10="CWS",Q3326="Non-Lead", J3326="Non-Lead - Copper", S3326="Yes", L3326="Unknown")),
(AND('[1]PWS Information'!$E$10="CWS",Q3326="Non-Lead", N3326="Non-Lead - Copper", S3326="Yes", O3326="Between 1989 and 2014")),
(AND('[1]PWS Information'!$E$10="CWS",Q3326="Non-Lead", N3326="Non-Lead - Copper", S3326="Yes", O3326="After 2014")),
(AND('[1]PWS Information'!$E$10="CWS",Q3326="Non-Lead", N3326="Non-Lead - Copper", S3326="Yes", O3326="Unknown")),
(AND('[1]PWS Information'!$E$10="CWS",Q3326="Unknown")),
(AND('[1]PWS Information'!$E$10="NTNC",Q3326="Unknown")))),"Tier 5",
"")))))</f>
        <v>Tier 5</v>
      </c>
      <c r="Z3326" s="71"/>
      <c r="AA3326" s="71"/>
    </row>
    <row r="3327" spans="1:27" ht="72" x14ac:dyDescent="0.3">
      <c r="A3327" s="1"/>
      <c r="B3327" s="70" t="s">
        <v>1023</v>
      </c>
      <c r="C3327" s="60">
        <v>212</v>
      </c>
      <c r="D3327" s="61" t="s">
        <v>929</v>
      </c>
      <c r="E3327" s="61" t="s">
        <v>128</v>
      </c>
      <c r="F3327" s="61">
        <v>78640</v>
      </c>
      <c r="G3327" s="62" t="s">
        <v>915</v>
      </c>
      <c r="H3327" s="63">
        <v>29.979783300000001</v>
      </c>
      <c r="I3327" s="64">
        <v>-97.759686111111094</v>
      </c>
      <c r="J3327" s="65" t="s">
        <v>50</v>
      </c>
      <c r="K3327" s="66" t="s">
        <v>51</v>
      </c>
      <c r="L3327" s="62" t="s">
        <v>52</v>
      </c>
      <c r="M3327" s="69"/>
      <c r="N3327" s="65" t="s">
        <v>50</v>
      </c>
      <c r="O3327" s="66" t="s">
        <v>52</v>
      </c>
      <c r="P3327" s="69"/>
      <c r="Q3327" s="55" t="str">
        <f t="shared" si="51"/>
        <v>Non-Lead</v>
      </c>
      <c r="R3327" s="70" t="s">
        <v>51</v>
      </c>
      <c r="S3327" s="70" t="s">
        <v>51</v>
      </c>
      <c r="T3327" s="70"/>
      <c r="U3327" s="71" t="s">
        <v>53</v>
      </c>
      <c r="V3327" s="71" t="s">
        <v>51</v>
      </c>
      <c r="W3327" s="71" t="s">
        <v>51</v>
      </c>
      <c r="X3327" s="71" t="s">
        <v>51</v>
      </c>
      <c r="Y3327" s="72" t="str">
        <f>IF((OR((AND('[1]PWS Information'!$E$10="CWS",U3327="Single Family Residence",Q3327="Lead")),
(AND('[1]PWS Information'!$E$10="CWS",U3327="Multiple Family Residence",'[1]PWS Information'!$E$11="Yes",Q3327="Lead")),
(AND('[1]PWS Information'!$E$10="NTNC",Q3327="Lead")))),"Tier 1",
IF((OR((AND('[1]PWS Information'!$E$10="CWS",U3327="Multiple Family Residence",'[1]PWS Information'!$E$11="No",Q3327="Lead")),
(AND('[1]PWS Information'!$E$10="CWS",U3327="Other",Q3327="Lead")),
(AND('[1]PWS Information'!$E$10="CWS",U3327="Building",Q3327="Lead")))),"Tier 2",
IF((OR((AND('[1]PWS Information'!$E$10="CWS",U3327="Single Family Residence",Q3327="Galvanized Requiring Replacement")),
(AND('[1]PWS Information'!$E$10="CWS",U3327="Single Family Residence",Q3327="Galvanized Requiring Replacement",R3327="Yes")),
(AND('[1]PWS Information'!$E$10="NTNC",Q3327="Galvanized Requiring Replacement")),
(AND('[1]PWS Information'!$E$10="NTNC",U3327="Single Family Residence",R3327="Yes")))),"Tier 3",
IF((OR((AND('[1]PWS Information'!$E$10="CWS",U3327="Single Family Residence",S3327="Yes",Q3327="Non-Lead", J3327="Non-Lead - Copper",L3327="Before 1989")),
(AND('[1]PWS Information'!$E$10="CWS",U3327="Single Family Residence",S3327="Yes",Q3327="Non-Lead", N3327="Non-Lead - Copper",O3327="Before 1989")))),"Tier 4",
IF((OR((AND('[1]PWS Information'!$E$10="NTNC",Q3327="Non-Lead")),
(AND('[1]PWS Information'!$E$10="CWS",Q3327="Non-Lead",S3327="")),
(AND('[1]PWS Information'!$E$10="CWS",Q3327="Non-Lead",S3327="No")),
(AND('[1]PWS Information'!$E$10="CWS",Q3327="Non-Lead",S3327="Don't Know")),
(AND('[1]PWS Information'!$E$10="CWS",Q3327="Non-Lead", J3327="Non-Lead - Copper", S3327="Yes", L3327="Between 1989 and 2014")),
(AND('[1]PWS Information'!$E$10="CWS",Q3327="Non-Lead", J3327="Non-Lead - Copper", S3327="Yes", L3327="After 2014")),
(AND('[1]PWS Information'!$E$10="CWS",Q3327="Non-Lead", J3327="Non-Lead - Copper", S3327="Yes", L3327="Unknown")),
(AND('[1]PWS Information'!$E$10="CWS",Q3327="Non-Lead", N3327="Non-Lead - Copper", S3327="Yes", O3327="Between 1989 and 2014")),
(AND('[1]PWS Information'!$E$10="CWS",Q3327="Non-Lead", N3327="Non-Lead - Copper", S3327="Yes", O3327="After 2014")),
(AND('[1]PWS Information'!$E$10="CWS",Q3327="Non-Lead", N3327="Non-Lead - Copper", S3327="Yes", O3327="Unknown")),
(AND('[1]PWS Information'!$E$10="CWS",Q3327="Unknown")),
(AND('[1]PWS Information'!$E$10="NTNC",Q3327="Unknown")))),"Tier 5",
"")))))</f>
        <v>Tier 5</v>
      </c>
      <c r="Z3327" s="71"/>
      <c r="AA3327" s="71"/>
    </row>
    <row r="3328" spans="1:27" ht="72" x14ac:dyDescent="0.3">
      <c r="A3328" s="1"/>
      <c r="B3328" s="70" t="s">
        <v>1024</v>
      </c>
      <c r="C3328" s="60">
        <v>205</v>
      </c>
      <c r="D3328" s="61" t="s">
        <v>929</v>
      </c>
      <c r="E3328" s="61" t="s">
        <v>128</v>
      </c>
      <c r="F3328" s="61">
        <v>78640</v>
      </c>
      <c r="G3328" s="62" t="s">
        <v>915</v>
      </c>
      <c r="H3328" s="63">
        <v>29.979783300000001</v>
      </c>
      <c r="I3328" s="64">
        <v>-97.760258333333297</v>
      </c>
      <c r="J3328" s="65" t="s">
        <v>50</v>
      </c>
      <c r="K3328" s="66" t="s">
        <v>51</v>
      </c>
      <c r="L3328" s="62" t="s">
        <v>52</v>
      </c>
      <c r="M3328" s="69"/>
      <c r="N3328" s="65" t="s">
        <v>50</v>
      </c>
      <c r="O3328" s="66" t="s">
        <v>52</v>
      </c>
      <c r="P3328" s="69"/>
      <c r="Q3328" s="55" t="str">
        <f t="shared" si="51"/>
        <v>Non-Lead</v>
      </c>
      <c r="R3328" s="70" t="s">
        <v>51</v>
      </c>
      <c r="S3328" s="70" t="s">
        <v>51</v>
      </c>
      <c r="T3328" s="70"/>
      <c r="U3328" s="71" t="s">
        <v>53</v>
      </c>
      <c r="V3328" s="71" t="s">
        <v>51</v>
      </c>
      <c r="W3328" s="71" t="s">
        <v>51</v>
      </c>
      <c r="X3328" s="71" t="s">
        <v>51</v>
      </c>
      <c r="Y3328" s="72" t="str">
        <f>IF((OR((AND('[1]PWS Information'!$E$10="CWS",U3328="Single Family Residence",Q3328="Lead")),
(AND('[1]PWS Information'!$E$10="CWS",U3328="Multiple Family Residence",'[1]PWS Information'!$E$11="Yes",Q3328="Lead")),
(AND('[1]PWS Information'!$E$10="NTNC",Q3328="Lead")))),"Tier 1",
IF((OR((AND('[1]PWS Information'!$E$10="CWS",U3328="Multiple Family Residence",'[1]PWS Information'!$E$11="No",Q3328="Lead")),
(AND('[1]PWS Information'!$E$10="CWS",U3328="Other",Q3328="Lead")),
(AND('[1]PWS Information'!$E$10="CWS",U3328="Building",Q3328="Lead")))),"Tier 2",
IF((OR((AND('[1]PWS Information'!$E$10="CWS",U3328="Single Family Residence",Q3328="Galvanized Requiring Replacement")),
(AND('[1]PWS Information'!$E$10="CWS",U3328="Single Family Residence",Q3328="Galvanized Requiring Replacement",R3328="Yes")),
(AND('[1]PWS Information'!$E$10="NTNC",Q3328="Galvanized Requiring Replacement")),
(AND('[1]PWS Information'!$E$10="NTNC",U3328="Single Family Residence",R3328="Yes")))),"Tier 3",
IF((OR((AND('[1]PWS Information'!$E$10="CWS",U3328="Single Family Residence",S3328="Yes",Q3328="Non-Lead", J3328="Non-Lead - Copper",L3328="Before 1989")),
(AND('[1]PWS Information'!$E$10="CWS",U3328="Single Family Residence",S3328="Yes",Q3328="Non-Lead", N3328="Non-Lead - Copper",O3328="Before 1989")))),"Tier 4",
IF((OR((AND('[1]PWS Information'!$E$10="NTNC",Q3328="Non-Lead")),
(AND('[1]PWS Information'!$E$10="CWS",Q3328="Non-Lead",S3328="")),
(AND('[1]PWS Information'!$E$10="CWS",Q3328="Non-Lead",S3328="No")),
(AND('[1]PWS Information'!$E$10="CWS",Q3328="Non-Lead",S3328="Don't Know")),
(AND('[1]PWS Information'!$E$10="CWS",Q3328="Non-Lead", J3328="Non-Lead - Copper", S3328="Yes", L3328="Between 1989 and 2014")),
(AND('[1]PWS Information'!$E$10="CWS",Q3328="Non-Lead", J3328="Non-Lead - Copper", S3328="Yes", L3328="After 2014")),
(AND('[1]PWS Information'!$E$10="CWS",Q3328="Non-Lead", J3328="Non-Lead - Copper", S3328="Yes", L3328="Unknown")),
(AND('[1]PWS Information'!$E$10="CWS",Q3328="Non-Lead", N3328="Non-Lead - Copper", S3328="Yes", O3328="Between 1989 and 2014")),
(AND('[1]PWS Information'!$E$10="CWS",Q3328="Non-Lead", N3328="Non-Lead - Copper", S3328="Yes", O3328="After 2014")),
(AND('[1]PWS Information'!$E$10="CWS",Q3328="Non-Lead", N3328="Non-Lead - Copper", S3328="Yes", O3328="Unknown")),
(AND('[1]PWS Information'!$E$10="CWS",Q3328="Unknown")),
(AND('[1]PWS Information'!$E$10="NTNC",Q3328="Unknown")))),"Tier 5",
"")))))</f>
        <v>Tier 5</v>
      </c>
      <c r="Z3328" s="71"/>
      <c r="AA3328" s="71"/>
    </row>
    <row r="3329" spans="1:27" ht="72" x14ac:dyDescent="0.3">
      <c r="A3329" s="1"/>
      <c r="B3329" s="70" t="s">
        <v>1025</v>
      </c>
      <c r="C3329" s="60">
        <v>221</v>
      </c>
      <c r="D3329" s="61" t="s">
        <v>929</v>
      </c>
      <c r="E3329" s="61" t="s">
        <v>128</v>
      </c>
      <c r="F3329" s="61">
        <v>78640</v>
      </c>
      <c r="G3329" s="62" t="s">
        <v>915</v>
      </c>
      <c r="H3329" s="63">
        <v>29.979886100000002</v>
      </c>
      <c r="I3329" s="64">
        <v>-97.760266666666595</v>
      </c>
      <c r="J3329" s="65" t="s">
        <v>50</v>
      </c>
      <c r="K3329" s="66" t="s">
        <v>51</v>
      </c>
      <c r="L3329" s="62" t="s">
        <v>52</v>
      </c>
      <c r="M3329" s="69"/>
      <c r="N3329" s="65" t="s">
        <v>50</v>
      </c>
      <c r="O3329" s="66" t="s">
        <v>52</v>
      </c>
      <c r="P3329" s="69"/>
      <c r="Q3329" s="55" t="str">
        <f t="shared" si="51"/>
        <v>Non-Lead</v>
      </c>
      <c r="R3329" s="70" t="s">
        <v>51</v>
      </c>
      <c r="S3329" s="70" t="s">
        <v>51</v>
      </c>
      <c r="T3329" s="70"/>
      <c r="U3329" s="71" t="s">
        <v>53</v>
      </c>
      <c r="V3329" s="71" t="s">
        <v>51</v>
      </c>
      <c r="W3329" s="71" t="s">
        <v>51</v>
      </c>
      <c r="X3329" s="71" t="s">
        <v>51</v>
      </c>
      <c r="Y3329" s="72" t="str">
        <f>IF((OR((AND('[1]PWS Information'!$E$10="CWS",U3329="Single Family Residence",Q3329="Lead")),
(AND('[1]PWS Information'!$E$10="CWS",U3329="Multiple Family Residence",'[1]PWS Information'!$E$11="Yes",Q3329="Lead")),
(AND('[1]PWS Information'!$E$10="NTNC",Q3329="Lead")))),"Tier 1",
IF((OR((AND('[1]PWS Information'!$E$10="CWS",U3329="Multiple Family Residence",'[1]PWS Information'!$E$11="No",Q3329="Lead")),
(AND('[1]PWS Information'!$E$10="CWS",U3329="Other",Q3329="Lead")),
(AND('[1]PWS Information'!$E$10="CWS",U3329="Building",Q3329="Lead")))),"Tier 2",
IF((OR((AND('[1]PWS Information'!$E$10="CWS",U3329="Single Family Residence",Q3329="Galvanized Requiring Replacement")),
(AND('[1]PWS Information'!$E$10="CWS",U3329="Single Family Residence",Q3329="Galvanized Requiring Replacement",R3329="Yes")),
(AND('[1]PWS Information'!$E$10="NTNC",Q3329="Galvanized Requiring Replacement")),
(AND('[1]PWS Information'!$E$10="NTNC",U3329="Single Family Residence",R3329="Yes")))),"Tier 3",
IF((OR((AND('[1]PWS Information'!$E$10="CWS",U3329="Single Family Residence",S3329="Yes",Q3329="Non-Lead", J3329="Non-Lead - Copper",L3329="Before 1989")),
(AND('[1]PWS Information'!$E$10="CWS",U3329="Single Family Residence",S3329="Yes",Q3329="Non-Lead", N3329="Non-Lead - Copper",O3329="Before 1989")))),"Tier 4",
IF((OR((AND('[1]PWS Information'!$E$10="NTNC",Q3329="Non-Lead")),
(AND('[1]PWS Information'!$E$10="CWS",Q3329="Non-Lead",S3329="")),
(AND('[1]PWS Information'!$E$10="CWS",Q3329="Non-Lead",S3329="No")),
(AND('[1]PWS Information'!$E$10="CWS",Q3329="Non-Lead",S3329="Don't Know")),
(AND('[1]PWS Information'!$E$10="CWS",Q3329="Non-Lead", J3329="Non-Lead - Copper", S3329="Yes", L3329="Between 1989 and 2014")),
(AND('[1]PWS Information'!$E$10="CWS",Q3329="Non-Lead", J3329="Non-Lead - Copper", S3329="Yes", L3329="After 2014")),
(AND('[1]PWS Information'!$E$10="CWS",Q3329="Non-Lead", J3329="Non-Lead - Copper", S3329="Yes", L3329="Unknown")),
(AND('[1]PWS Information'!$E$10="CWS",Q3329="Non-Lead", N3329="Non-Lead - Copper", S3329="Yes", O3329="Between 1989 and 2014")),
(AND('[1]PWS Information'!$E$10="CWS",Q3329="Non-Lead", N3329="Non-Lead - Copper", S3329="Yes", O3329="After 2014")),
(AND('[1]PWS Information'!$E$10="CWS",Q3329="Non-Lead", N3329="Non-Lead - Copper", S3329="Yes", O3329="Unknown")),
(AND('[1]PWS Information'!$E$10="CWS",Q3329="Unknown")),
(AND('[1]PWS Information'!$E$10="NTNC",Q3329="Unknown")))),"Tier 5",
"")))))</f>
        <v>Tier 5</v>
      </c>
      <c r="Z3329" s="71"/>
      <c r="AA3329" s="71"/>
    </row>
    <row r="3330" spans="1:27" ht="72" x14ac:dyDescent="0.3">
      <c r="A3330" s="17"/>
      <c r="B3330" s="70" t="s">
        <v>1026</v>
      </c>
      <c r="C3330" s="60">
        <v>380</v>
      </c>
      <c r="D3330" s="61" t="s">
        <v>1027</v>
      </c>
      <c r="E3330" s="61" t="s">
        <v>128</v>
      </c>
      <c r="F3330" s="61">
        <v>78640</v>
      </c>
      <c r="G3330" s="62" t="s">
        <v>915</v>
      </c>
      <c r="H3330" s="63">
        <v>29.9803639</v>
      </c>
      <c r="I3330" s="64">
        <v>-97.759699999999995</v>
      </c>
      <c r="J3330" s="65" t="s">
        <v>50</v>
      </c>
      <c r="K3330" s="66" t="s">
        <v>51</v>
      </c>
      <c r="L3330" s="62" t="s">
        <v>52</v>
      </c>
      <c r="M3330" s="69"/>
      <c r="N3330" s="65" t="s">
        <v>50</v>
      </c>
      <c r="O3330" s="66" t="s">
        <v>52</v>
      </c>
      <c r="P3330" s="69"/>
      <c r="Q3330" s="55" t="str">
        <f t="shared" si="51"/>
        <v>Non-Lead</v>
      </c>
      <c r="R3330" s="70" t="s">
        <v>51</v>
      </c>
      <c r="S3330" s="70" t="s">
        <v>51</v>
      </c>
      <c r="T3330" s="70"/>
      <c r="U3330" s="71" t="s">
        <v>53</v>
      </c>
      <c r="V3330" s="71" t="s">
        <v>51</v>
      </c>
      <c r="W3330" s="71" t="s">
        <v>51</v>
      </c>
      <c r="X3330" s="71" t="s">
        <v>51</v>
      </c>
      <c r="Y3330" s="72" t="str">
        <f>IF((OR((AND('[1]PWS Information'!$E$10="CWS",U3330="Single Family Residence",Q3330="Lead")),
(AND('[1]PWS Information'!$E$10="CWS",U3330="Multiple Family Residence",'[1]PWS Information'!$E$11="Yes",Q3330="Lead")),
(AND('[1]PWS Information'!$E$10="NTNC",Q3330="Lead")))),"Tier 1",
IF((OR((AND('[1]PWS Information'!$E$10="CWS",U3330="Multiple Family Residence",'[1]PWS Information'!$E$11="No",Q3330="Lead")),
(AND('[1]PWS Information'!$E$10="CWS",U3330="Other",Q3330="Lead")),
(AND('[1]PWS Information'!$E$10="CWS",U3330="Building",Q3330="Lead")))),"Tier 2",
IF((OR((AND('[1]PWS Information'!$E$10="CWS",U3330="Single Family Residence",Q3330="Galvanized Requiring Replacement")),
(AND('[1]PWS Information'!$E$10="CWS",U3330="Single Family Residence",Q3330="Galvanized Requiring Replacement",R3330="Yes")),
(AND('[1]PWS Information'!$E$10="NTNC",Q3330="Galvanized Requiring Replacement")),
(AND('[1]PWS Information'!$E$10="NTNC",U3330="Single Family Residence",R3330="Yes")))),"Tier 3",
IF((OR((AND('[1]PWS Information'!$E$10="CWS",U3330="Single Family Residence",S3330="Yes",Q3330="Non-Lead", J3330="Non-Lead - Copper",L3330="Before 1989")),
(AND('[1]PWS Information'!$E$10="CWS",U3330="Single Family Residence",S3330="Yes",Q3330="Non-Lead", N3330="Non-Lead - Copper",O3330="Before 1989")))),"Tier 4",
IF((OR((AND('[1]PWS Information'!$E$10="NTNC",Q3330="Non-Lead")),
(AND('[1]PWS Information'!$E$10="CWS",Q3330="Non-Lead",S3330="")),
(AND('[1]PWS Information'!$E$10="CWS",Q3330="Non-Lead",S3330="No")),
(AND('[1]PWS Information'!$E$10="CWS",Q3330="Non-Lead",S3330="Don't Know")),
(AND('[1]PWS Information'!$E$10="CWS",Q3330="Non-Lead", J3330="Non-Lead - Copper", S3330="Yes", L3330="Between 1989 and 2014")),
(AND('[1]PWS Information'!$E$10="CWS",Q3330="Non-Lead", J3330="Non-Lead - Copper", S3330="Yes", L3330="After 2014")),
(AND('[1]PWS Information'!$E$10="CWS",Q3330="Non-Lead", J3330="Non-Lead - Copper", S3330="Yes", L3330="Unknown")),
(AND('[1]PWS Information'!$E$10="CWS",Q3330="Non-Lead", N3330="Non-Lead - Copper", S3330="Yes", O3330="Between 1989 and 2014")),
(AND('[1]PWS Information'!$E$10="CWS",Q3330="Non-Lead", N3330="Non-Lead - Copper", S3330="Yes", O3330="After 2014")),
(AND('[1]PWS Information'!$E$10="CWS",Q3330="Non-Lead", N3330="Non-Lead - Copper", S3330="Yes", O3330="Unknown")),
(AND('[1]PWS Information'!$E$10="CWS",Q3330="Unknown")),
(AND('[1]PWS Information'!$E$10="NTNC",Q3330="Unknown")))),"Tier 5",
"")))))</f>
        <v>Tier 5</v>
      </c>
      <c r="Z3330" s="71"/>
      <c r="AA3330" s="71"/>
    </row>
    <row r="3331" spans="1:27" ht="72" x14ac:dyDescent="0.3">
      <c r="A3331" s="1"/>
      <c r="B3331" s="70" t="s">
        <v>1028</v>
      </c>
      <c r="C3331" s="60">
        <v>279</v>
      </c>
      <c r="D3331" s="61" t="s">
        <v>929</v>
      </c>
      <c r="E3331" s="61" t="s">
        <v>128</v>
      </c>
      <c r="F3331" s="61">
        <v>78640</v>
      </c>
      <c r="G3331" s="62" t="s">
        <v>915</v>
      </c>
      <c r="H3331" s="63">
        <v>29.980288900000001</v>
      </c>
      <c r="I3331" s="64">
        <v>-97.760319444444406</v>
      </c>
      <c r="J3331" s="65" t="s">
        <v>50</v>
      </c>
      <c r="K3331" s="66" t="s">
        <v>51</v>
      </c>
      <c r="L3331" s="62" t="s">
        <v>52</v>
      </c>
      <c r="M3331" s="69"/>
      <c r="N3331" s="65" t="s">
        <v>50</v>
      </c>
      <c r="O3331" s="66" t="s">
        <v>52</v>
      </c>
      <c r="P3331" s="69"/>
      <c r="Q3331" s="55" t="str">
        <f t="shared" si="51"/>
        <v>Non-Lead</v>
      </c>
      <c r="R3331" s="70" t="s">
        <v>51</v>
      </c>
      <c r="S3331" s="70" t="s">
        <v>51</v>
      </c>
      <c r="T3331" s="70"/>
      <c r="U3331" s="71" t="s">
        <v>53</v>
      </c>
      <c r="V3331" s="71" t="s">
        <v>51</v>
      </c>
      <c r="W3331" s="71" t="s">
        <v>51</v>
      </c>
      <c r="X3331" s="71" t="s">
        <v>51</v>
      </c>
      <c r="Y3331" s="72" t="str">
        <f>IF((OR((AND('[1]PWS Information'!$E$10="CWS",U3331="Single Family Residence",Q3331="Lead")),
(AND('[1]PWS Information'!$E$10="CWS",U3331="Multiple Family Residence",'[1]PWS Information'!$E$11="Yes",Q3331="Lead")),
(AND('[1]PWS Information'!$E$10="NTNC",Q3331="Lead")))),"Tier 1",
IF((OR((AND('[1]PWS Information'!$E$10="CWS",U3331="Multiple Family Residence",'[1]PWS Information'!$E$11="No",Q3331="Lead")),
(AND('[1]PWS Information'!$E$10="CWS",U3331="Other",Q3331="Lead")),
(AND('[1]PWS Information'!$E$10="CWS",U3331="Building",Q3331="Lead")))),"Tier 2",
IF((OR((AND('[1]PWS Information'!$E$10="CWS",U3331="Single Family Residence",Q3331="Galvanized Requiring Replacement")),
(AND('[1]PWS Information'!$E$10="CWS",U3331="Single Family Residence",Q3331="Galvanized Requiring Replacement",R3331="Yes")),
(AND('[1]PWS Information'!$E$10="NTNC",Q3331="Galvanized Requiring Replacement")),
(AND('[1]PWS Information'!$E$10="NTNC",U3331="Single Family Residence",R3331="Yes")))),"Tier 3",
IF((OR((AND('[1]PWS Information'!$E$10="CWS",U3331="Single Family Residence",S3331="Yes",Q3331="Non-Lead", J3331="Non-Lead - Copper",L3331="Before 1989")),
(AND('[1]PWS Information'!$E$10="CWS",U3331="Single Family Residence",S3331="Yes",Q3331="Non-Lead", N3331="Non-Lead - Copper",O3331="Before 1989")))),"Tier 4",
IF((OR((AND('[1]PWS Information'!$E$10="NTNC",Q3331="Non-Lead")),
(AND('[1]PWS Information'!$E$10="CWS",Q3331="Non-Lead",S3331="")),
(AND('[1]PWS Information'!$E$10="CWS",Q3331="Non-Lead",S3331="No")),
(AND('[1]PWS Information'!$E$10="CWS",Q3331="Non-Lead",S3331="Don't Know")),
(AND('[1]PWS Information'!$E$10="CWS",Q3331="Non-Lead", J3331="Non-Lead - Copper", S3331="Yes", L3331="Between 1989 and 2014")),
(AND('[1]PWS Information'!$E$10="CWS",Q3331="Non-Lead", J3331="Non-Lead - Copper", S3331="Yes", L3331="After 2014")),
(AND('[1]PWS Information'!$E$10="CWS",Q3331="Non-Lead", J3331="Non-Lead - Copper", S3331="Yes", L3331="Unknown")),
(AND('[1]PWS Information'!$E$10="CWS",Q3331="Non-Lead", N3331="Non-Lead - Copper", S3331="Yes", O3331="Between 1989 and 2014")),
(AND('[1]PWS Information'!$E$10="CWS",Q3331="Non-Lead", N3331="Non-Lead - Copper", S3331="Yes", O3331="After 2014")),
(AND('[1]PWS Information'!$E$10="CWS",Q3331="Non-Lead", N3331="Non-Lead - Copper", S3331="Yes", O3331="Unknown")),
(AND('[1]PWS Information'!$E$10="CWS",Q3331="Unknown")),
(AND('[1]PWS Information'!$E$10="NTNC",Q3331="Unknown")))),"Tier 5",
"")))))</f>
        <v>Tier 5</v>
      </c>
      <c r="Z3331" s="71"/>
      <c r="AA3331" s="71"/>
    </row>
    <row r="3332" spans="1:27" ht="72" x14ac:dyDescent="0.3">
      <c r="A3332" s="1"/>
      <c r="B3332" s="70" t="s">
        <v>1029</v>
      </c>
      <c r="C3332" s="60">
        <v>310</v>
      </c>
      <c r="D3332" s="61" t="s">
        <v>929</v>
      </c>
      <c r="E3332" s="61" t="s">
        <v>128</v>
      </c>
      <c r="F3332" s="61">
        <v>78640</v>
      </c>
      <c r="G3332" s="62" t="s">
        <v>915</v>
      </c>
      <c r="H3332" s="63">
        <v>29.9808944</v>
      </c>
      <c r="I3332" s="64">
        <v>-97.7597555555555</v>
      </c>
      <c r="J3332" s="65" t="s">
        <v>50</v>
      </c>
      <c r="K3332" s="66" t="s">
        <v>51</v>
      </c>
      <c r="L3332" s="62" t="s">
        <v>52</v>
      </c>
      <c r="M3332" s="69"/>
      <c r="N3332" s="65" t="s">
        <v>50</v>
      </c>
      <c r="O3332" s="66" t="s">
        <v>52</v>
      </c>
      <c r="P3332" s="69"/>
      <c r="Q3332" s="55" t="str">
        <f t="shared" si="51"/>
        <v>Non-Lead</v>
      </c>
      <c r="R3332" s="70" t="s">
        <v>51</v>
      </c>
      <c r="S3332" s="70" t="s">
        <v>51</v>
      </c>
      <c r="T3332" s="70"/>
      <c r="U3332" s="71" t="s">
        <v>53</v>
      </c>
      <c r="V3332" s="71" t="s">
        <v>51</v>
      </c>
      <c r="W3332" s="71" t="s">
        <v>51</v>
      </c>
      <c r="X3332" s="71" t="s">
        <v>51</v>
      </c>
      <c r="Y3332" s="72" t="str">
        <f>IF((OR((AND('[1]PWS Information'!$E$10="CWS",U3332="Single Family Residence",Q3332="Lead")),
(AND('[1]PWS Information'!$E$10="CWS",U3332="Multiple Family Residence",'[1]PWS Information'!$E$11="Yes",Q3332="Lead")),
(AND('[1]PWS Information'!$E$10="NTNC",Q3332="Lead")))),"Tier 1",
IF((OR((AND('[1]PWS Information'!$E$10="CWS",U3332="Multiple Family Residence",'[1]PWS Information'!$E$11="No",Q3332="Lead")),
(AND('[1]PWS Information'!$E$10="CWS",U3332="Other",Q3332="Lead")),
(AND('[1]PWS Information'!$E$10="CWS",U3332="Building",Q3332="Lead")))),"Tier 2",
IF((OR((AND('[1]PWS Information'!$E$10="CWS",U3332="Single Family Residence",Q3332="Galvanized Requiring Replacement")),
(AND('[1]PWS Information'!$E$10="CWS",U3332="Single Family Residence",Q3332="Galvanized Requiring Replacement",R3332="Yes")),
(AND('[1]PWS Information'!$E$10="NTNC",Q3332="Galvanized Requiring Replacement")),
(AND('[1]PWS Information'!$E$10="NTNC",U3332="Single Family Residence",R3332="Yes")))),"Tier 3",
IF((OR((AND('[1]PWS Information'!$E$10="CWS",U3332="Single Family Residence",S3332="Yes",Q3332="Non-Lead", J3332="Non-Lead - Copper",L3332="Before 1989")),
(AND('[1]PWS Information'!$E$10="CWS",U3332="Single Family Residence",S3332="Yes",Q3332="Non-Lead", N3332="Non-Lead - Copper",O3332="Before 1989")))),"Tier 4",
IF((OR((AND('[1]PWS Information'!$E$10="NTNC",Q3332="Non-Lead")),
(AND('[1]PWS Information'!$E$10="CWS",Q3332="Non-Lead",S3332="")),
(AND('[1]PWS Information'!$E$10="CWS",Q3332="Non-Lead",S3332="No")),
(AND('[1]PWS Information'!$E$10="CWS",Q3332="Non-Lead",S3332="Don't Know")),
(AND('[1]PWS Information'!$E$10="CWS",Q3332="Non-Lead", J3332="Non-Lead - Copper", S3332="Yes", L3332="Between 1989 and 2014")),
(AND('[1]PWS Information'!$E$10="CWS",Q3332="Non-Lead", J3332="Non-Lead - Copper", S3332="Yes", L3332="After 2014")),
(AND('[1]PWS Information'!$E$10="CWS",Q3332="Non-Lead", J3332="Non-Lead - Copper", S3332="Yes", L3332="Unknown")),
(AND('[1]PWS Information'!$E$10="CWS",Q3332="Non-Lead", N3332="Non-Lead - Copper", S3332="Yes", O3332="Between 1989 and 2014")),
(AND('[1]PWS Information'!$E$10="CWS",Q3332="Non-Lead", N3332="Non-Lead - Copper", S3332="Yes", O3332="After 2014")),
(AND('[1]PWS Information'!$E$10="CWS",Q3332="Non-Lead", N3332="Non-Lead - Copper", S3332="Yes", O3332="Unknown")),
(AND('[1]PWS Information'!$E$10="CWS",Q3332="Unknown")),
(AND('[1]PWS Information'!$E$10="NTNC",Q3332="Unknown")))),"Tier 5",
"")))))</f>
        <v>Tier 5</v>
      </c>
      <c r="Z3332" s="71"/>
      <c r="AA3332" s="71"/>
    </row>
    <row r="3333" spans="1:27" ht="72" x14ac:dyDescent="0.3">
      <c r="A3333" s="1"/>
      <c r="B3333" s="70" t="s">
        <v>1030</v>
      </c>
      <c r="C3333" s="60">
        <v>315</v>
      </c>
      <c r="D3333" s="61" t="s">
        <v>929</v>
      </c>
      <c r="E3333" s="61" t="s">
        <v>128</v>
      </c>
      <c r="F3333" s="61">
        <v>78640</v>
      </c>
      <c r="G3333" s="62" t="s">
        <v>915</v>
      </c>
      <c r="H3333" s="63">
        <v>29.98095</v>
      </c>
      <c r="I3333" s="64">
        <v>-97.760566666666605</v>
      </c>
      <c r="J3333" s="65" t="s">
        <v>50</v>
      </c>
      <c r="K3333" s="66" t="s">
        <v>51</v>
      </c>
      <c r="L3333" s="62" t="s">
        <v>52</v>
      </c>
      <c r="M3333" s="69"/>
      <c r="N3333" s="65" t="s">
        <v>50</v>
      </c>
      <c r="O3333" s="66" t="s">
        <v>52</v>
      </c>
      <c r="P3333" s="69"/>
      <c r="Q3333" s="55" t="str">
        <f t="shared" si="51"/>
        <v>Non-Lead</v>
      </c>
      <c r="R3333" s="70" t="s">
        <v>51</v>
      </c>
      <c r="S3333" s="70" t="s">
        <v>51</v>
      </c>
      <c r="T3333" s="70"/>
      <c r="U3333" s="71" t="s">
        <v>53</v>
      </c>
      <c r="V3333" s="71" t="s">
        <v>51</v>
      </c>
      <c r="W3333" s="71" t="s">
        <v>51</v>
      </c>
      <c r="X3333" s="71" t="s">
        <v>51</v>
      </c>
      <c r="Y3333" s="72" t="str">
        <f>IF((OR((AND('[1]PWS Information'!$E$10="CWS",U3333="Single Family Residence",Q3333="Lead")),
(AND('[1]PWS Information'!$E$10="CWS",U3333="Multiple Family Residence",'[1]PWS Information'!$E$11="Yes",Q3333="Lead")),
(AND('[1]PWS Information'!$E$10="NTNC",Q3333="Lead")))),"Tier 1",
IF((OR((AND('[1]PWS Information'!$E$10="CWS",U3333="Multiple Family Residence",'[1]PWS Information'!$E$11="No",Q3333="Lead")),
(AND('[1]PWS Information'!$E$10="CWS",U3333="Other",Q3333="Lead")),
(AND('[1]PWS Information'!$E$10="CWS",U3333="Building",Q3333="Lead")))),"Tier 2",
IF((OR((AND('[1]PWS Information'!$E$10="CWS",U3333="Single Family Residence",Q3333="Galvanized Requiring Replacement")),
(AND('[1]PWS Information'!$E$10="CWS",U3333="Single Family Residence",Q3333="Galvanized Requiring Replacement",R3333="Yes")),
(AND('[1]PWS Information'!$E$10="NTNC",Q3333="Galvanized Requiring Replacement")),
(AND('[1]PWS Information'!$E$10="NTNC",U3333="Single Family Residence",R3333="Yes")))),"Tier 3",
IF((OR((AND('[1]PWS Information'!$E$10="CWS",U3333="Single Family Residence",S3333="Yes",Q3333="Non-Lead", J3333="Non-Lead - Copper",L3333="Before 1989")),
(AND('[1]PWS Information'!$E$10="CWS",U3333="Single Family Residence",S3333="Yes",Q3333="Non-Lead", N3333="Non-Lead - Copper",O3333="Before 1989")))),"Tier 4",
IF((OR((AND('[1]PWS Information'!$E$10="NTNC",Q3333="Non-Lead")),
(AND('[1]PWS Information'!$E$10="CWS",Q3333="Non-Lead",S3333="")),
(AND('[1]PWS Information'!$E$10="CWS",Q3333="Non-Lead",S3333="No")),
(AND('[1]PWS Information'!$E$10="CWS",Q3333="Non-Lead",S3333="Don't Know")),
(AND('[1]PWS Information'!$E$10="CWS",Q3333="Non-Lead", J3333="Non-Lead - Copper", S3333="Yes", L3333="Between 1989 and 2014")),
(AND('[1]PWS Information'!$E$10="CWS",Q3333="Non-Lead", J3333="Non-Lead - Copper", S3333="Yes", L3333="After 2014")),
(AND('[1]PWS Information'!$E$10="CWS",Q3333="Non-Lead", J3333="Non-Lead - Copper", S3333="Yes", L3333="Unknown")),
(AND('[1]PWS Information'!$E$10="CWS",Q3333="Non-Lead", N3333="Non-Lead - Copper", S3333="Yes", O3333="Between 1989 and 2014")),
(AND('[1]PWS Information'!$E$10="CWS",Q3333="Non-Lead", N3333="Non-Lead - Copper", S3333="Yes", O3333="After 2014")),
(AND('[1]PWS Information'!$E$10="CWS",Q3333="Non-Lead", N3333="Non-Lead - Copper", S3333="Yes", O3333="Unknown")),
(AND('[1]PWS Information'!$E$10="CWS",Q3333="Unknown")),
(AND('[1]PWS Information'!$E$10="NTNC",Q3333="Unknown")))),"Tier 5",
"")))))</f>
        <v>Tier 5</v>
      </c>
      <c r="Z3333" s="71"/>
      <c r="AA3333" s="71"/>
    </row>
    <row r="3334" spans="1:27" ht="72" x14ac:dyDescent="0.3">
      <c r="A3334" s="17"/>
      <c r="B3334" s="70" t="s">
        <v>1031</v>
      </c>
      <c r="C3334" s="60">
        <v>347</v>
      </c>
      <c r="D3334" s="61" t="s">
        <v>929</v>
      </c>
      <c r="E3334" s="61" t="s">
        <v>128</v>
      </c>
      <c r="F3334" s="61">
        <v>78640</v>
      </c>
      <c r="G3334" s="62" t="s">
        <v>915</v>
      </c>
      <c r="H3334" s="63">
        <v>29.981361100000001</v>
      </c>
      <c r="I3334" s="64">
        <v>-97.760508333333306</v>
      </c>
      <c r="J3334" s="65" t="s">
        <v>50</v>
      </c>
      <c r="K3334" s="66" t="s">
        <v>51</v>
      </c>
      <c r="L3334" s="62" t="s">
        <v>52</v>
      </c>
      <c r="M3334" s="69"/>
      <c r="N3334" s="65" t="s">
        <v>50</v>
      </c>
      <c r="O3334" s="66" t="s">
        <v>52</v>
      </c>
      <c r="P3334" s="69"/>
      <c r="Q3334" s="55" t="str">
        <f t="shared" si="51"/>
        <v>Non-Lead</v>
      </c>
      <c r="R3334" s="70" t="s">
        <v>51</v>
      </c>
      <c r="S3334" s="70" t="s">
        <v>51</v>
      </c>
      <c r="T3334" s="70"/>
      <c r="U3334" s="71" t="s">
        <v>53</v>
      </c>
      <c r="V3334" s="71" t="s">
        <v>51</v>
      </c>
      <c r="W3334" s="71" t="s">
        <v>51</v>
      </c>
      <c r="X3334" s="71" t="s">
        <v>51</v>
      </c>
      <c r="Y3334" s="72" t="str">
        <f>IF((OR((AND('[1]PWS Information'!$E$10="CWS",U3334="Single Family Residence",Q3334="Lead")),
(AND('[1]PWS Information'!$E$10="CWS",U3334="Multiple Family Residence",'[1]PWS Information'!$E$11="Yes",Q3334="Lead")),
(AND('[1]PWS Information'!$E$10="NTNC",Q3334="Lead")))),"Tier 1",
IF((OR((AND('[1]PWS Information'!$E$10="CWS",U3334="Multiple Family Residence",'[1]PWS Information'!$E$11="No",Q3334="Lead")),
(AND('[1]PWS Information'!$E$10="CWS",U3334="Other",Q3334="Lead")),
(AND('[1]PWS Information'!$E$10="CWS",U3334="Building",Q3334="Lead")))),"Tier 2",
IF((OR((AND('[1]PWS Information'!$E$10="CWS",U3334="Single Family Residence",Q3334="Galvanized Requiring Replacement")),
(AND('[1]PWS Information'!$E$10="CWS",U3334="Single Family Residence",Q3334="Galvanized Requiring Replacement",R3334="Yes")),
(AND('[1]PWS Information'!$E$10="NTNC",Q3334="Galvanized Requiring Replacement")),
(AND('[1]PWS Information'!$E$10="NTNC",U3334="Single Family Residence",R3334="Yes")))),"Tier 3",
IF((OR((AND('[1]PWS Information'!$E$10="CWS",U3334="Single Family Residence",S3334="Yes",Q3334="Non-Lead", J3334="Non-Lead - Copper",L3334="Before 1989")),
(AND('[1]PWS Information'!$E$10="CWS",U3334="Single Family Residence",S3334="Yes",Q3334="Non-Lead", N3334="Non-Lead - Copper",O3334="Before 1989")))),"Tier 4",
IF((OR((AND('[1]PWS Information'!$E$10="NTNC",Q3334="Non-Lead")),
(AND('[1]PWS Information'!$E$10="CWS",Q3334="Non-Lead",S3334="")),
(AND('[1]PWS Information'!$E$10="CWS",Q3334="Non-Lead",S3334="No")),
(AND('[1]PWS Information'!$E$10="CWS",Q3334="Non-Lead",S3334="Don't Know")),
(AND('[1]PWS Information'!$E$10="CWS",Q3334="Non-Lead", J3334="Non-Lead - Copper", S3334="Yes", L3334="Between 1989 and 2014")),
(AND('[1]PWS Information'!$E$10="CWS",Q3334="Non-Lead", J3334="Non-Lead - Copper", S3334="Yes", L3334="After 2014")),
(AND('[1]PWS Information'!$E$10="CWS",Q3334="Non-Lead", J3334="Non-Lead - Copper", S3334="Yes", L3334="Unknown")),
(AND('[1]PWS Information'!$E$10="CWS",Q3334="Non-Lead", N3334="Non-Lead - Copper", S3334="Yes", O3334="Between 1989 and 2014")),
(AND('[1]PWS Information'!$E$10="CWS",Q3334="Non-Lead", N3334="Non-Lead - Copper", S3334="Yes", O3334="After 2014")),
(AND('[1]PWS Information'!$E$10="CWS",Q3334="Non-Lead", N3334="Non-Lead - Copper", S3334="Yes", O3334="Unknown")),
(AND('[1]PWS Information'!$E$10="CWS",Q3334="Unknown")),
(AND('[1]PWS Information'!$E$10="NTNC",Q3334="Unknown")))),"Tier 5",
"")))))</f>
        <v>Tier 5</v>
      </c>
      <c r="Z3334" s="71"/>
      <c r="AA3334" s="71"/>
    </row>
    <row r="3335" spans="1:27" ht="72" x14ac:dyDescent="0.3">
      <c r="A3335" s="1"/>
      <c r="B3335" s="70" t="s">
        <v>1032</v>
      </c>
      <c r="C3335" s="60">
        <v>360</v>
      </c>
      <c r="D3335" s="61" t="s">
        <v>929</v>
      </c>
      <c r="E3335" s="61" t="s">
        <v>128</v>
      </c>
      <c r="F3335" s="61">
        <v>78640</v>
      </c>
      <c r="G3335" s="62" t="s">
        <v>915</v>
      </c>
      <c r="H3335" s="63">
        <v>29.981472199999999</v>
      </c>
      <c r="I3335" s="64">
        <v>-97.760033333333297</v>
      </c>
      <c r="J3335" s="65" t="s">
        <v>50</v>
      </c>
      <c r="K3335" s="66" t="s">
        <v>51</v>
      </c>
      <c r="L3335" s="62" t="s">
        <v>52</v>
      </c>
      <c r="M3335" s="69"/>
      <c r="N3335" s="65" t="s">
        <v>50</v>
      </c>
      <c r="O3335" s="66" t="s">
        <v>52</v>
      </c>
      <c r="P3335" s="69"/>
      <c r="Q3335" s="55" t="str">
        <f t="shared" si="51"/>
        <v>Non-Lead</v>
      </c>
      <c r="R3335" s="70" t="s">
        <v>51</v>
      </c>
      <c r="S3335" s="70" t="s">
        <v>51</v>
      </c>
      <c r="T3335" s="70"/>
      <c r="U3335" s="71" t="s">
        <v>53</v>
      </c>
      <c r="V3335" s="71" t="s">
        <v>51</v>
      </c>
      <c r="W3335" s="71" t="s">
        <v>51</v>
      </c>
      <c r="X3335" s="71" t="s">
        <v>51</v>
      </c>
      <c r="Y3335" s="72" t="str">
        <f>IF((OR((AND('[1]PWS Information'!$E$10="CWS",U3335="Single Family Residence",Q3335="Lead")),
(AND('[1]PWS Information'!$E$10="CWS",U3335="Multiple Family Residence",'[1]PWS Information'!$E$11="Yes",Q3335="Lead")),
(AND('[1]PWS Information'!$E$10="NTNC",Q3335="Lead")))),"Tier 1",
IF((OR((AND('[1]PWS Information'!$E$10="CWS",U3335="Multiple Family Residence",'[1]PWS Information'!$E$11="No",Q3335="Lead")),
(AND('[1]PWS Information'!$E$10="CWS",U3335="Other",Q3335="Lead")),
(AND('[1]PWS Information'!$E$10="CWS",U3335="Building",Q3335="Lead")))),"Tier 2",
IF((OR((AND('[1]PWS Information'!$E$10="CWS",U3335="Single Family Residence",Q3335="Galvanized Requiring Replacement")),
(AND('[1]PWS Information'!$E$10="CWS",U3335="Single Family Residence",Q3335="Galvanized Requiring Replacement",R3335="Yes")),
(AND('[1]PWS Information'!$E$10="NTNC",Q3335="Galvanized Requiring Replacement")),
(AND('[1]PWS Information'!$E$10="NTNC",U3335="Single Family Residence",R3335="Yes")))),"Tier 3",
IF((OR((AND('[1]PWS Information'!$E$10="CWS",U3335="Single Family Residence",S3335="Yes",Q3335="Non-Lead", J3335="Non-Lead - Copper",L3335="Before 1989")),
(AND('[1]PWS Information'!$E$10="CWS",U3335="Single Family Residence",S3335="Yes",Q3335="Non-Lead", N3335="Non-Lead - Copper",O3335="Before 1989")))),"Tier 4",
IF((OR((AND('[1]PWS Information'!$E$10="NTNC",Q3335="Non-Lead")),
(AND('[1]PWS Information'!$E$10="CWS",Q3335="Non-Lead",S3335="")),
(AND('[1]PWS Information'!$E$10="CWS",Q3335="Non-Lead",S3335="No")),
(AND('[1]PWS Information'!$E$10="CWS",Q3335="Non-Lead",S3335="Don't Know")),
(AND('[1]PWS Information'!$E$10="CWS",Q3335="Non-Lead", J3335="Non-Lead - Copper", S3335="Yes", L3335="Between 1989 and 2014")),
(AND('[1]PWS Information'!$E$10="CWS",Q3335="Non-Lead", J3335="Non-Lead - Copper", S3335="Yes", L3335="After 2014")),
(AND('[1]PWS Information'!$E$10="CWS",Q3335="Non-Lead", J3335="Non-Lead - Copper", S3335="Yes", L3335="Unknown")),
(AND('[1]PWS Information'!$E$10="CWS",Q3335="Non-Lead", N3335="Non-Lead - Copper", S3335="Yes", O3335="Between 1989 and 2014")),
(AND('[1]PWS Information'!$E$10="CWS",Q3335="Non-Lead", N3335="Non-Lead - Copper", S3335="Yes", O3335="After 2014")),
(AND('[1]PWS Information'!$E$10="CWS",Q3335="Non-Lead", N3335="Non-Lead - Copper", S3335="Yes", O3335="Unknown")),
(AND('[1]PWS Information'!$E$10="CWS",Q3335="Unknown")),
(AND('[1]PWS Information'!$E$10="NTNC",Q3335="Unknown")))),"Tier 5",
"")))))</f>
        <v>Tier 5</v>
      </c>
      <c r="Z3335" s="71"/>
      <c r="AA3335" s="71"/>
    </row>
    <row r="3336" spans="1:27" ht="72" x14ac:dyDescent="0.3">
      <c r="A3336" s="1"/>
      <c r="B3336" s="70" t="s">
        <v>1033</v>
      </c>
      <c r="C3336" s="60">
        <v>375</v>
      </c>
      <c r="D3336" s="61" t="s">
        <v>929</v>
      </c>
      <c r="E3336" s="61" t="s">
        <v>128</v>
      </c>
      <c r="F3336" s="61">
        <v>78640</v>
      </c>
      <c r="G3336" s="62" t="s">
        <v>915</v>
      </c>
      <c r="H3336" s="63">
        <v>29.981533299999999</v>
      </c>
      <c r="I3336" s="64">
        <v>-97.760577777777698</v>
      </c>
      <c r="J3336" s="65" t="s">
        <v>50</v>
      </c>
      <c r="K3336" s="66" t="s">
        <v>51</v>
      </c>
      <c r="L3336" s="62" t="s">
        <v>52</v>
      </c>
      <c r="M3336" s="69"/>
      <c r="N3336" s="65" t="s">
        <v>50</v>
      </c>
      <c r="O3336" s="66" t="s">
        <v>52</v>
      </c>
      <c r="P3336" s="69"/>
      <c r="Q3336" s="55" t="str">
        <f t="shared" si="51"/>
        <v>Non-Lead</v>
      </c>
      <c r="R3336" s="70" t="s">
        <v>51</v>
      </c>
      <c r="S3336" s="70" t="s">
        <v>51</v>
      </c>
      <c r="T3336" s="70"/>
      <c r="U3336" s="71" t="s">
        <v>53</v>
      </c>
      <c r="V3336" s="71" t="s">
        <v>51</v>
      </c>
      <c r="W3336" s="71" t="s">
        <v>51</v>
      </c>
      <c r="X3336" s="71" t="s">
        <v>51</v>
      </c>
      <c r="Y3336" s="72" t="str">
        <f>IF((OR((AND('[1]PWS Information'!$E$10="CWS",U3336="Single Family Residence",Q3336="Lead")),
(AND('[1]PWS Information'!$E$10="CWS",U3336="Multiple Family Residence",'[1]PWS Information'!$E$11="Yes",Q3336="Lead")),
(AND('[1]PWS Information'!$E$10="NTNC",Q3336="Lead")))),"Tier 1",
IF((OR((AND('[1]PWS Information'!$E$10="CWS",U3336="Multiple Family Residence",'[1]PWS Information'!$E$11="No",Q3336="Lead")),
(AND('[1]PWS Information'!$E$10="CWS",U3336="Other",Q3336="Lead")),
(AND('[1]PWS Information'!$E$10="CWS",U3336="Building",Q3336="Lead")))),"Tier 2",
IF((OR((AND('[1]PWS Information'!$E$10="CWS",U3336="Single Family Residence",Q3336="Galvanized Requiring Replacement")),
(AND('[1]PWS Information'!$E$10="CWS",U3336="Single Family Residence",Q3336="Galvanized Requiring Replacement",R3336="Yes")),
(AND('[1]PWS Information'!$E$10="NTNC",Q3336="Galvanized Requiring Replacement")),
(AND('[1]PWS Information'!$E$10="NTNC",U3336="Single Family Residence",R3336="Yes")))),"Tier 3",
IF((OR((AND('[1]PWS Information'!$E$10="CWS",U3336="Single Family Residence",S3336="Yes",Q3336="Non-Lead", J3336="Non-Lead - Copper",L3336="Before 1989")),
(AND('[1]PWS Information'!$E$10="CWS",U3336="Single Family Residence",S3336="Yes",Q3336="Non-Lead", N3336="Non-Lead - Copper",O3336="Before 1989")))),"Tier 4",
IF((OR((AND('[1]PWS Information'!$E$10="NTNC",Q3336="Non-Lead")),
(AND('[1]PWS Information'!$E$10="CWS",Q3336="Non-Lead",S3336="")),
(AND('[1]PWS Information'!$E$10="CWS",Q3336="Non-Lead",S3336="No")),
(AND('[1]PWS Information'!$E$10="CWS",Q3336="Non-Lead",S3336="Don't Know")),
(AND('[1]PWS Information'!$E$10="CWS",Q3336="Non-Lead", J3336="Non-Lead - Copper", S3336="Yes", L3336="Between 1989 and 2014")),
(AND('[1]PWS Information'!$E$10="CWS",Q3336="Non-Lead", J3336="Non-Lead - Copper", S3336="Yes", L3336="After 2014")),
(AND('[1]PWS Information'!$E$10="CWS",Q3336="Non-Lead", J3336="Non-Lead - Copper", S3336="Yes", L3336="Unknown")),
(AND('[1]PWS Information'!$E$10="CWS",Q3336="Non-Lead", N3336="Non-Lead - Copper", S3336="Yes", O3336="Between 1989 and 2014")),
(AND('[1]PWS Information'!$E$10="CWS",Q3336="Non-Lead", N3336="Non-Lead - Copper", S3336="Yes", O3336="After 2014")),
(AND('[1]PWS Information'!$E$10="CWS",Q3336="Non-Lead", N3336="Non-Lead - Copper", S3336="Yes", O3336="Unknown")),
(AND('[1]PWS Information'!$E$10="CWS",Q3336="Unknown")),
(AND('[1]PWS Information'!$E$10="NTNC",Q3336="Unknown")))),"Tier 5",
"")))))</f>
        <v>Tier 5</v>
      </c>
      <c r="Z3336" s="71"/>
      <c r="AA3336" s="71"/>
    </row>
    <row r="3337" spans="1:27" ht="72" x14ac:dyDescent="0.3">
      <c r="A3337" s="1"/>
      <c r="B3337" s="70" t="s">
        <v>1034</v>
      </c>
      <c r="C3337" s="60">
        <v>399</v>
      </c>
      <c r="D3337" s="61" t="s">
        <v>929</v>
      </c>
      <c r="E3337" s="61" t="s">
        <v>128</v>
      </c>
      <c r="F3337" s="61">
        <v>78640</v>
      </c>
      <c r="G3337" s="62" t="s">
        <v>915</v>
      </c>
      <c r="H3337" s="63">
        <v>29.981694399999999</v>
      </c>
      <c r="I3337" s="64">
        <v>-97.760752777777697</v>
      </c>
      <c r="J3337" s="65" t="s">
        <v>50</v>
      </c>
      <c r="K3337" s="66" t="s">
        <v>51</v>
      </c>
      <c r="L3337" s="62" t="s">
        <v>52</v>
      </c>
      <c r="M3337" s="69"/>
      <c r="N3337" s="65" t="s">
        <v>50</v>
      </c>
      <c r="O3337" s="66" t="s">
        <v>52</v>
      </c>
      <c r="P3337" s="69"/>
      <c r="Q3337" s="55" t="str">
        <f t="shared" si="51"/>
        <v>Non-Lead</v>
      </c>
      <c r="R3337" s="70" t="s">
        <v>51</v>
      </c>
      <c r="S3337" s="70" t="s">
        <v>51</v>
      </c>
      <c r="T3337" s="70"/>
      <c r="U3337" s="71" t="s">
        <v>53</v>
      </c>
      <c r="V3337" s="71" t="s">
        <v>51</v>
      </c>
      <c r="W3337" s="71" t="s">
        <v>51</v>
      </c>
      <c r="X3337" s="71" t="s">
        <v>51</v>
      </c>
      <c r="Y3337" s="72" t="str">
        <f>IF((OR((AND('[1]PWS Information'!$E$10="CWS",U3337="Single Family Residence",Q3337="Lead")),
(AND('[1]PWS Information'!$E$10="CWS",U3337="Multiple Family Residence",'[1]PWS Information'!$E$11="Yes",Q3337="Lead")),
(AND('[1]PWS Information'!$E$10="NTNC",Q3337="Lead")))),"Tier 1",
IF((OR((AND('[1]PWS Information'!$E$10="CWS",U3337="Multiple Family Residence",'[1]PWS Information'!$E$11="No",Q3337="Lead")),
(AND('[1]PWS Information'!$E$10="CWS",U3337="Other",Q3337="Lead")),
(AND('[1]PWS Information'!$E$10="CWS",U3337="Building",Q3337="Lead")))),"Tier 2",
IF((OR((AND('[1]PWS Information'!$E$10="CWS",U3337="Single Family Residence",Q3337="Galvanized Requiring Replacement")),
(AND('[1]PWS Information'!$E$10="CWS",U3337="Single Family Residence",Q3337="Galvanized Requiring Replacement",R3337="Yes")),
(AND('[1]PWS Information'!$E$10="NTNC",Q3337="Galvanized Requiring Replacement")),
(AND('[1]PWS Information'!$E$10="NTNC",U3337="Single Family Residence",R3337="Yes")))),"Tier 3",
IF((OR((AND('[1]PWS Information'!$E$10="CWS",U3337="Single Family Residence",S3337="Yes",Q3337="Non-Lead", J3337="Non-Lead - Copper",L3337="Before 1989")),
(AND('[1]PWS Information'!$E$10="CWS",U3337="Single Family Residence",S3337="Yes",Q3337="Non-Lead", N3337="Non-Lead - Copper",O3337="Before 1989")))),"Tier 4",
IF((OR((AND('[1]PWS Information'!$E$10="NTNC",Q3337="Non-Lead")),
(AND('[1]PWS Information'!$E$10="CWS",Q3337="Non-Lead",S3337="")),
(AND('[1]PWS Information'!$E$10="CWS",Q3337="Non-Lead",S3337="No")),
(AND('[1]PWS Information'!$E$10="CWS",Q3337="Non-Lead",S3337="Don't Know")),
(AND('[1]PWS Information'!$E$10="CWS",Q3337="Non-Lead", J3337="Non-Lead - Copper", S3337="Yes", L3337="Between 1989 and 2014")),
(AND('[1]PWS Information'!$E$10="CWS",Q3337="Non-Lead", J3337="Non-Lead - Copper", S3337="Yes", L3337="After 2014")),
(AND('[1]PWS Information'!$E$10="CWS",Q3337="Non-Lead", J3337="Non-Lead - Copper", S3337="Yes", L3337="Unknown")),
(AND('[1]PWS Information'!$E$10="CWS",Q3337="Non-Lead", N3337="Non-Lead - Copper", S3337="Yes", O3337="Between 1989 and 2014")),
(AND('[1]PWS Information'!$E$10="CWS",Q3337="Non-Lead", N3337="Non-Lead - Copper", S3337="Yes", O3337="After 2014")),
(AND('[1]PWS Information'!$E$10="CWS",Q3337="Non-Lead", N3337="Non-Lead - Copper", S3337="Yes", O3337="Unknown")),
(AND('[1]PWS Information'!$E$10="CWS",Q3337="Unknown")),
(AND('[1]PWS Information'!$E$10="NTNC",Q3337="Unknown")))),"Tier 5",
"")))))</f>
        <v>Tier 5</v>
      </c>
      <c r="Z3337" s="71"/>
      <c r="AA3337" s="71"/>
    </row>
    <row r="3338" spans="1:27" ht="72" x14ac:dyDescent="0.3">
      <c r="A3338" s="17"/>
      <c r="B3338" s="70" t="s">
        <v>1035</v>
      </c>
      <c r="C3338" s="60">
        <v>400</v>
      </c>
      <c r="D3338" s="61" t="s">
        <v>929</v>
      </c>
      <c r="E3338" s="61" t="s">
        <v>128</v>
      </c>
      <c r="F3338" s="61">
        <v>78640</v>
      </c>
      <c r="G3338" s="62" t="s">
        <v>915</v>
      </c>
      <c r="H3338" s="63">
        <v>29.981855599999999</v>
      </c>
      <c r="I3338" s="64">
        <v>-97.759866666666596</v>
      </c>
      <c r="J3338" s="65" t="s">
        <v>50</v>
      </c>
      <c r="K3338" s="66" t="s">
        <v>51</v>
      </c>
      <c r="L3338" s="62" t="s">
        <v>52</v>
      </c>
      <c r="M3338" s="69"/>
      <c r="N3338" s="65" t="s">
        <v>50</v>
      </c>
      <c r="O3338" s="66" t="s">
        <v>52</v>
      </c>
      <c r="P3338" s="69"/>
      <c r="Q3338" s="55" t="str">
        <f t="shared" si="51"/>
        <v>Non-Lead</v>
      </c>
      <c r="R3338" s="70" t="s">
        <v>51</v>
      </c>
      <c r="S3338" s="70" t="s">
        <v>51</v>
      </c>
      <c r="T3338" s="70"/>
      <c r="U3338" s="71" t="s">
        <v>53</v>
      </c>
      <c r="V3338" s="71" t="s">
        <v>51</v>
      </c>
      <c r="W3338" s="71" t="s">
        <v>51</v>
      </c>
      <c r="X3338" s="71" t="s">
        <v>51</v>
      </c>
      <c r="Y3338" s="72" t="str">
        <f>IF((OR((AND('[1]PWS Information'!$E$10="CWS",U3338="Single Family Residence",Q3338="Lead")),
(AND('[1]PWS Information'!$E$10="CWS",U3338="Multiple Family Residence",'[1]PWS Information'!$E$11="Yes",Q3338="Lead")),
(AND('[1]PWS Information'!$E$10="NTNC",Q3338="Lead")))),"Tier 1",
IF((OR((AND('[1]PWS Information'!$E$10="CWS",U3338="Multiple Family Residence",'[1]PWS Information'!$E$11="No",Q3338="Lead")),
(AND('[1]PWS Information'!$E$10="CWS",U3338="Other",Q3338="Lead")),
(AND('[1]PWS Information'!$E$10="CWS",U3338="Building",Q3338="Lead")))),"Tier 2",
IF((OR((AND('[1]PWS Information'!$E$10="CWS",U3338="Single Family Residence",Q3338="Galvanized Requiring Replacement")),
(AND('[1]PWS Information'!$E$10="CWS",U3338="Single Family Residence",Q3338="Galvanized Requiring Replacement",R3338="Yes")),
(AND('[1]PWS Information'!$E$10="NTNC",Q3338="Galvanized Requiring Replacement")),
(AND('[1]PWS Information'!$E$10="NTNC",U3338="Single Family Residence",R3338="Yes")))),"Tier 3",
IF((OR((AND('[1]PWS Information'!$E$10="CWS",U3338="Single Family Residence",S3338="Yes",Q3338="Non-Lead", J3338="Non-Lead - Copper",L3338="Before 1989")),
(AND('[1]PWS Information'!$E$10="CWS",U3338="Single Family Residence",S3338="Yes",Q3338="Non-Lead", N3338="Non-Lead - Copper",O3338="Before 1989")))),"Tier 4",
IF((OR((AND('[1]PWS Information'!$E$10="NTNC",Q3338="Non-Lead")),
(AND('[1]PWS Information'!$E$10="CWS",Q3338="Non-Lead",S3338="")),
(AND('[1]PWS Information'!$E$10="CWS",Q3338="Non-Lead",S3338="No")),
(AND('[1]PWS Information'!$E$10="CWS",Q3338="Non-Lead",S3338="Don't Know")),
(AND('[1]PWS Information'!$E$10="CWS",Q3338="Non-Lead", J3338="Non-Lead - Copper", S3338="Yes", L3338="Between 1989 and 2014")),
(AND('[1]PWS Information'!$E$10="CWS",Q3338="Non-Lead", J3338="Non-Lead - Copper", S3338="Yes", L3338="After 2014")),
(AND('[1]PWS Information'!$E$10="CWS",Q3338="Non-Lead", J3338="Non-Lead - Copper", S3338="Yes", L3338="Unknown")),
(AND('[1]PWS Information'!$E$10="CWS",Q3338="Non-Lead", N3338="Non-Lead - Copper", S3338="Yes", O3338="Between 1989 and 2014")),
(AND('[1]PWS Information'!$E$10="CWS",Q3338="Non-Lead", N3338="Non-Lead - Copper", S3338="Yes", O3338="After 2014")),
(AND('[1]PWS Information'!$E$10="CWS",Q3338="Non-Lead", N3338="Non-Lead - Copper", S3338="Yes", O3338="Unknown")),
(AND('[1]PWS Information'!$E$10="CWS",Q3338="Unknown")),
(AND('[1]PWS Information'!$E$10="NTNC",Q3338="Unknown")))),"Tier 5",
"")))))</f>
        <v>Tier 5</v>
      </c>
      <c r="Z3338" s="71"/>
      <c r="AA3338" s="71"/>
    </row>
    <row r="3339" spans="1:27" ht="72" x14ac:dyDescent="0.3">
      <c r="A3339" s="1"/>
      <c r="B3339" s="70" t="s">
        <v>1036</v>
      </c>
      <c r="C3339" s="60">
        <v>420</v>
      </c>
      <c r="D3339" s="61" t="s">
        <v>929</v>
      </c>
      <c r="E3339" s="61" t="s">
        <v>128</v>
      </c>
      <c r="F3339" s="61">
        <v>78640</v>
      </c>
      <c r="G3339" s="62" t="s">
        <v>915</v>
      </c>
      <c r="H3339" s="63">
        <v>29.982074999999998</v>
      </c>
      <c r="I3339" s="64">
        <v>-97.7599083333333</v>
      </c>
      <c r="J3339" s="65" t="s">
        <v>50</v>
      </c>
      <c r="K3339" s="66" t="s">
        <v>51</v>
      </c>
      <c r="L3339" s="62" t="s">
        <v>52</v>
      </c>
      <c r="M3339" s="69"/>
      <c r="N3339" s="65" t="s">
        <v>50</v>
      </c>
      <c r="O3339" s="66" t="s">
        <v>52</v>
      </c>
      <c r="P3339" s="69"/>
      <c r="Q3339" s="55" t="str">
        <f t="shared" si="51"/>
        <v>Non-Lead</v>
      </c>
      <c r="R3339" s="70" t="s">
        <v>51</v>
      </c>
      <c r="S3339" s="70" t="s">
        <v>51</v>
      </c>
      <c r="T3339" s="70"/>
      <c r="U3339" s="71" t="s">
        <v>53</v>
      </c>
      <c r="V3339" s="71" t="s">
        <v>51</v>
      </c>
      <c r="W3339" s="71" t="s">
        <v>51</v>
      </c>
      <c r="X3339" s="71" t="s">
        <v>51</v>
      </c>
      <c r="Y3339" s="72" t="str">
        <f>IF((OR((AND('[1]PWS Information'!$E$10="CWS",U3339="Single Family Residence",Q3339="Lead")),
(AND('[1]PWS Information'!$E$10="CWS",U3339="Multiple Family Residence",'[1]PWS Information'!$E$11="Yes",Q3339="Lead")),
(AND('[1]PWS Information'!$E$10="NTNC",Q3339="Lead")))),"Tier 1",
IF((OR((AND('[1]PWS Information'!$E$10="CWS",U3339="Multiple Family Residence",'[1]PWS Information'!$E$11="No",Q3339="Lead")),
(AND('[1]PWS Information'!$E$10="CWS",U3339="Other",Q3339="Lead")),
(AND('[1]PWS Information'!$E$10="CWS",U3339="Building",Q3339="Lead")))),"Tier 2",
IF((OR((AND('[1]PWS Information'!$E$10="CWS",U3339="Single Family Residence",Q3339="Galvanized Requiring Replacement")),
(AND('[1]PWS Information'!$E$10="CWS",U3339="Single Family Residence",Q3339="Galvanized Requiring Replacement",R3339="Yes")),
(AND('[1]PWS Information'!$E$10="NTNC",Q3339="Galvanized Requiring Replacement")),
(AND('[1]PWS Information'!$E$10="NTNC",U3339="Single Family Residence",R3339="Yes")))),"Tier 3",
IF((OR((AND('[1]PWS Information'!$E$10="CWS",U3339="Single Family Residence",S3339="Yes",Q3339="Non-Lead", J3339="Non-Lead - Copper",L3339="Before 1989")),
(AND('[1]PWS Information'!$E$10="CWS",U3339="Single Family Residence",S3339="Yes",Q3339="Non-Lead", N3339="Non-Lead - Copper",O3339="Before 1989")))),"Tier 4",
IF((OR((AND('[1]PWS Information'!$E$10="NTNC",Q3339="Non-Lead")),
(AND('[1]PWS Information'!$E$10="CWS",Q3339="Non-Lead",S3339="")),
(AND('[1]PWS Information'!$E$10="CWS",Q3339="Non-Lead",S3339="No")),
(AND('[1]PWS Information'!$E$10="CWS",Q3339="Non-Lead",S3339="Don't Know")),
(AND('[1]PWS Information'!$E$10="CWS",Q3339="Non-Lead", J3339="Non-Lead - Copper", S3339="Yes", L3339="Between 1989 and 2014")),
(AND('[1]PWS Information'!$E$10="CWS",Q3339="Non-Lead", J3339="Non-Lead - Copper", S3339="Yes", L3339="After 2014")),
(AND('[1]PWS Information'!$E$10="CWS",Q3339="Non-Lead", J3339="Non-Lead - Copper", S3339="Yes", L3339="Unknown")),
(AND('[1]PWS Information'!$E$10="CWS",Q3339="Non-Lead", N3339="Non-Lead - Copper", S3339="Yes", O3339="Between 1989 and 2014")),
(AND('[1]PWS Information'!$E$10="CWS",Q3339="Non-Lead", N3339="Non-Lead - Copper", S3339="Yes", O3339="After 2014")),
(AND('[1]PWS Information'!$E$10="CWS",Q3339="Non-Lead", N3339="Non-Lead - Copper", S3339="Yes", O3339="Unknown")),
(AND('[1]PWS Information'!$E$10="CWS",Q3339="Unknown")),
(AND('[1]PWS Information'!$E$10="NTNC",Q3339="Unknown")))),"Tier 5",
"")))))</f>
        <v>Tier 5</v>
      </c>
      <c r="Z3339" s="71"/>
      <c r="AA3339" s="71"/>
    </row>
    <row r="3340" spans="1:27" ht="72" x14ac:dyDescent="0.3">
      <c r="A3340" s="1"/>
      <c r="B3340" s="70" t="s">
        <v>1037</v>
      </c>
      <c r="C3340" s="60">
        <v>450</v>
      </c>
      <c r="D3340" s="61" t="s">
        <v>929</v>
      </c>
      <c r="E3340" s="61" t="s">
        <v>128</v>
      </c>
      <c r="F3340" s="61">
        <v>78640</v>
      </c>
      <c r="G3340" s="62" t="s">
        <v>915</v>
      </c>
      <c r="H3340" s="63">
        <v>29.982480599999999</v>
      </c>
      <c r="I3340" s="64">
        <v>-97.760199999999998</v>
      </c>
      <c r="J3340" s="65" t="s">
        <v>50</v>
      </c>
      <c r="K3340" s="66" t="s">
        <v>51</v>
      </c>
      <c r="L3340" s="62" t="s">
        <v>52</v>
      </c>
      <c r="M3340" s="69"/>
      <c r="N3340" s="65" t="s">
        <v>50</v>
      </c>
      <c r="O3340" s="66" t="s">
        <v>52</v>
      </c>
      <c r="P3340" s="69"/>
      <c r="Q3340" s="55" t="str">
        <f t="shared" si="51"/>
        <v>Non-Lead</v>
      </c>
      <c r="R3340" s="70" t="s">
        <v>51</v>
      </c>
      <c r="S3340" s="70" t="s">
        <v>51</v>
      </c>
      <c r="T3340" s="70"/>
      <c r="U3340" s="71" t="s">
        <v>53</v>
      </c>
      <c r="V3340" s="71" t="s">
        <v>51</v>
      </c>
      <c r="W3340" s="71" t="s">
        <v>51</v>
      </c>
      <c r="X3340" s="71" t="s">
        <v>51</v>
      </c>
      <c r="Y3340" s="72" t="str">
        <f>IF((OR((AND('[1]PWS Information'!$E$10="CWS",U3340="Single Family Residence",Q3340="Lead")),
(AND('[1]PWS Information'!$E$10="CWS",U3340="Multiple Family Residence",'[1]PWS Information'!$E$11="Yes",Q3340="Lead")),
(AND('[1]PWS Information'!$E$10="NTNC",Q3340="Lead")))),"Tier 1",
IF((OR((AND('[1]PWS Information'!$E$10="CWS",U3340="Multiple Family Residence",'[1]PWS Information'!$E$11="No",Q3340="Lead")),
(AND('[1]PWS Information'!$E$10="CWS",U3340="Other",Q3340="Lead")),
(AND('[1]PWS Information'!$E$10="CWS",U3340="Building",Q3340="Lead")))),"Tier 2",
IF((OR((AND('[1]PWS Information'!$E$10="CWS",U3340="Single Family Residence",Q3340="Galvanized Requiring Replacement")),
(AND('[1]PWS Information'!$E$10="CWS",U3340="Single Family Residence",Q3340="Galvanized Requiring Replacement",R3340="Yes")),
(AND('[1]PWS Information'!$E$10="NTNC",Q3340="Galvanized Requiring Replacement")),
(AND('[1]PWS Information'!$E$10="NTNC",U3340="Single Family Residence",R3340="Yes")))),"Tier 3",
IF((OR((AND('[1]PWS Information'!$E$10="CWS",U3340="Single Family Residence",S3340="Yes",Q3340="Non-Lead", J3340="Non-Lead - Copper",L3340="Before 1989")),
(AND('[1]PWS Information'!$E$10="CWS",U3340="Single Family Residence",S3340="Yes",Q3340="Non-Lead", N3340="Non-Lead - Copper",O3340="Before 1989")))),"Tier 4",
IF((OR((AND('[1]PWS Information'!$E$10="NTNC",Q3340="Non-Lead")),
(AND('[1]PWS Information'!$E$10="CWS",Q3340="Non-Lead",S3340="")),
(AND('[1]PWS Information'!$E$10="CWS",Q3340="Non-Lead",S3340="No")),
(AND('[1]PWS Information'!$E$10="CWS",Q3340="Non-Lead",S3340="Don't Know")),
(AND('[1]PWS Information'!$E$10="CWS",Q3340="Non-Lead", J3340="Non-Lead - Copper", S3340="Yes", L3340="Between 1989 and 2014")),
(AND('[1]PWS Information'!$E$10="CWS",Q3340="Non-Lead", J3340="Non-Lead - Copper", S3340="Yes", L3340="After 2014")),
(AND('[1]PWS Information'!$E$10="CWS",Q3340="Non-Lead", J3340="Non-Lead - Copper", S3340="Yes", L3340="Unknown")),
(AND('[1]PWS Information'!$E$10="CWS",Q3340="Non-Lead", N3340="Non-Lead - Copper", S3340="Yes", O3340="Between 1989 and 2014")),
(AND('[1]PWS Information'!$E$10="CWS",Q3340="Non-Lead", N3340="Non-Lead - Copper", S3340="Yes", O3340="After 2014")),
(AND('[1]PWS Information'!$E$10="CWS",Q3340="Non-Lead", N3340="Non-Lead - Copper", S3340="Yes", O3340="Unknown")),
(AND('[1]PWS Information'!$E$10="CWS",Q3340="Unknown")),
(AND('[1]PWS Information'!$E$10="NTNC",Q3340="Unknown")))),"Tier 5",
"")))))</f>
        <v>Tier 5</v>
      </c>
      <c r="Z3340" s="71"/>
      <c r="AA3340" s="71"/>
    </row>
    <row r="3341" spans="1:27" ht="72" x14ac:dyDescent="0.3">
      <c r="A3341" s="1"/>
      <c r="B3341" s="70" t="s">
        <v>1038</v>
      </c>
      <c r="C3341" s="60">
        <v>445</v>
      </c>
      <c r="D3341" s="61" t="s">
        <v>929</v>
      </c>
      <c r="E3341" s="61" t="s">
        <v>128</v>
      </c>
      <c r="F3341" s="61">
        <v>78640</v>
      </c>
      <c r="G3341" s="62" t="s">
        <v>915</v>
      </c>
      <c r="H3341" s="63">
        <v>29.982172200000001</v>
      </c>
      <c r="I3341" s="64">
        <v>-97.7606638888888</v>
      </c>
      <c r="J3341" s="65" t="s">
        <v>50</v>
      </c>
      <c r="K3341" s="66" t="s">
        <v>51</v>
      </c>
      <c r="L3341" s="62" t="s">
        <v>52</v>
      </c>
      <c r="M3341" s="69"/>
      <c r="N3341" s="65" t="s">
        <v>50</v>
      </c>
      <c r="O3341" s="66" t="s">
        <v>52</v>
      </c>
      <c r="P3341" s="69"/>
      <c r="Q3341" s="55" t="str">
        <f t="shared" ref="Q3341:Q3404" si="52">IF((OR(J3341="Lead")),"Lead",
IF((OR(N3341="Lead")),"Lead",
IF((OR(J3341="Lead-lined galvanized")),"Lead",
IF((OR(N3341="Lead-lined galvanized")),"Lead",
IF((OR((AND(J3341="Unknown - Likely Lead",N3341="Galvanized")),
(AND(J3341="Unknown - Unlikely Lead",N3341="Galvanized")),
(AND(J3341="Unknown - Material Unknown",N3341="Galvanized")))),"Galvanized Requiring Replacement",
IF((OR((AND(J3341="Non-lead - Copper",K3341="Yes",N3341="Galvanized")),
(AND(J3341="Non-lead - Copper",K3341="Don't know",N3341="Galvanized")),
(AND(J3341="Non-lead - Copper",K3341="",N3341="Galvanized")),
(AND(J3341="Non-lead - Plastic",K3341="Yes",N3341="Galvanized")),
(AND(J3341="Non-lead - Plastic",K3341="Don't know",N3341="Galvanized")),
(AND(J3341="Non-lead - Plastic",K3341="",N3341="Galvanized")),
(AND(J3341="Non-lead",K3341="Yes",N3341="Galvanized")),
(AND(J3341="Non-lead",K3341="Don't know",N3341="Galvanized")),
(AND(J3341="Non-lead",K3341="",N3341="Galvanized")),
(AND(J3341="Non-lead - Other",K3341="Yes",N3341="Galvanized")),
(AND(J3341="Non-Lead - Other",K3341="Don't know",N3341="Galvanized")),
(AND(J3341="Galvanized",K3341="Yes",N3341="Galvanized")),
(AND(J3341="Galvanized",K3341="Don't know",N3341="Galvanized")),
(AND(J3341="Galvanized",K3341="",N3341="Galvanized")),
(AND(J3341="Non-Lead - Other",K3341="",N3341="Galvanized")))),"Galvanized Requiring Replacement",
IF((OR((AND(J3341="Non-lead - Copper",N3341="Non-lead - Copper")),
(AND(J3341="Non-lead - Copper",N3341="Non-lead - Plastic")),
(AND(J3341="Non-lead - Copper",N3341="Non-lead - Other")),
(AND(J3341="Non-lead - Copper",N3341="Non-lead")),
(AND(J3341="Non-lead - Plastic",N3341="Non-lead - Copper")),
(AND(J3341="Non-lead - Plastic",N3341="Non-lead - Plastic")),
(AND(J3341="Non-lead - Plastic",N3341="Non-lead - Other")),
(AND(J3341="Non-lead - Plastic",N3341="Non-lead")),
(AND(J3341="Non-lead",N3341="Non-lead - Copper")),
(AND(J3341="Non-lead",N3341="Non-lead - Plastic")),
(AND(J3341="Non-lead",N3341="Non-lead - Other")),
(AND(J3341="Non-lead",N3341="Non-lead")),
(AND(J3341="Non-lead - Other",N3341="Non-lead - Copper")),
(AND(J3341="Non-Lead - Other",N3341="Non-lead - Plastic")),
(AND(J3341="Non-Lead - Other",N3341="Non-lead")),
(AND(J3341="Non-Lead - Other",N3341="Non-lead - Other")))),"Non-Lead",
IF((OR((AND(J3341="Galvanized",N3341="Non-lead")),
(AND(J3341="Galvanized",N3341="Non-lead - Copper")),
(AND(J3341="Galvanized",N3341="Non-lead - Plastic")),
(AND(J3341="Galvanized",N3341="Non-lead")),
(AND(J3341="Galvanized",N3341="Non-lead - Other")))),"Non-Lead",
IF((OR((AND(J3341="Non-lead - Copper",K3341="No",N3341="Galvanized")),
(AND(J3341="Non-lead - Plastic",K3341="No",N3341="Galvanized")),
(AND(J3341="Non-lead",K3341="No",N3341="Galvanized")),
(AND(J3341="Galvanized",K3341="No",N3341="Galvanized")),
(AND(J3341="Non-lead - Other",K3341="No",N3341="Galvanized")))),"Non-lead",
IF((OR((AND(J3341="Unknown - Likely Lead",N3341="Unknown - Likely Lead")),
(AND(J3341="Unknown - Likely Lead",N3341="Unknown - Unlikely Lead")),
(AND(J3341="Unknown - Likely Lead",N3341="Unknown - Material Unknown")),
(AND(J3341="Unknown - Unlikely Lead",N3341="Unknown - Likely Lead")),
(AND(J3341="Unknown - Unlikely Lead",N3341="Unknown - Unlikely Lead")),
(AND(J3341="Unknown - Unlikely Lead",N3341="Unknown - Material Unknown")),
(AND(J3341="Unknown - Material Unknown",N3341="Unknown - Likely Lead")),
(AND(J3341="Unknown - Material Unknown",N3341="Unknown - Unlikely Lead")),
(AND(J3341="Unknown - Material Unknown",N3341="Unknown - Material Unknown")))),"Unknown",
IF((OR((AND(J3341="Unknown - Likely Lead",N3341="Non-lead - Copper")),
(AND(J3341="Unknown - Likely Lead",N3341="Non-lead - Plastic")),
(AND(J3341="Unknown - Likely Lead",N3341="Non-lead")),
(AND(J3341="Unknown - Likely Lead",N3341="Non-lead - Other")),
(AND(J3341="Unknown - Unlikely Lead",N3341="Non-lead - Copper")),
(AND(J3341="Unknown - Unlikely Lead",N3341="Non-lead - Plastic")),
(AND(J3341="Unknown - Unlikely Lead",N3341="Non-lead")),
(AND(J3341="Unknown - Unlikely Lead",N3341="Non-lead - Other")),
(AND(J3341="Unknown - Material Unknown",N3341="Non-lead - Copper")),
(AND(J3341="Unknown - Material Unknown",N3341="Non-lead - Plastic")),
(AND(J3341="Unknown - Material Unknown",N3341="Non-lead")),
(AND(J3341="Unknown - Material Unknown",N3341="Non-lead - Other")))),"Unknown",
IF((OR((AND(J3341="Non-lead - Copper",N3341="Unknown - Likely Lead")),
(AND(J3341="Non-lead - Copper",N3341="Unknown - Unlikely Lead")),
(AND(J3341="Non-lead - Copper",N3341="Unknown - Material Unknown")),
(AND(J3341="Non-lead - Plastic",N3341="Unknown - Likely Lead")),
(AND(J3341="Non-lead - Plastic",N3341="Unknown - Unlikely Lead")),
(AND(J3341="Non-lead - Plastic",N3341="Unknown - Material Unknown")),
(AND(J3341="Non-lead",N3341="Unknown - Likely Lead")),
(AND(J3341="Non-lead",N3341="Unknown - Unlikely Lead")),
(AND(J3341="Non-lead",N3341="Unknown - Material Unknown")),
(AND(J3341="Non-lead - Other",N3341="Unknown - Likely Lead")),
(AND(J3341="Non-Lead - Other",N3341="Unknown - Unlikely Lead")),
(AND(J3341="Non-Lead - Other",N3341="Unknown - Material Unknown")))),"Unknown",
IF((OR((AND(J3341="Galvanized",N3341="Unknown - Likely Lead")),
(AND(J3341="Galvanized",N3341="Unknown - Unlikely Lead")),
(AND(J3341="Galvanized",N3341="Unknown - Material Unknown")))),"Unknown",
IF((OR((AND(J3341="Galvanized",N3341="")))),"Galvanized Requiring Replacement",
IF((OR((AND(J3341="Non-lead - Copper",N3341="")),
(AND(J3341="Non-lead - Plastic",N3341="")),
(AND(J3341="Non-lead",N3341="")),
(AND(J3341="Non-lead - Other",N3341="")))),"Non-lead",
IF((OR((AND(J3341="Unknown - Likely Lead",N3341="")),
(AND(J3341="Unknown - Unlikely Lead",N3341="")),
(AND(J3341="Unknown - Material Unknown",N3341="")))),"Unknown",
""))))))))))))))))</f>
        <v>Non-Lead</v>
      </c>
      <c r="R3341" s="70" t="s">
        <v>51</v>
      </c>
      <c r="S3341" s="70" t="s">
        <v>51</v>
      </c>
      <c r="T3341" s="70"/>
      <c r="U3341" s="71" t="s">
        <v>53</v>
      </c>
      <c r="V3341" s="71" t="s">
        <v>51</v>
      </c>
      <c r="W3341" s="71" t="s">
        <v>51</v>
      </c>
      <c r="X3341" s="71" t="s">
        <v>51</v>
      </c>
      <c r="Y3341" s="72" t="str">
        <f>IF((OR((AND('[1]PWS Information'!$E$10="CWS",U3341="Single Family Residence",Q3341="Lead")),
(AND('[1]PWS Information'!$E$10="CWS",U3341="Multiple Family Residence",'[1]PWS Information'!$E$11="Yes",Q3341="Lead")),
(AND('[1]PWS Information'!$E$10="NTNC",Q3341="Lead")))),"Tier 1",
IF((OR((AND('[1]PWS Information'!$E$10="CWS",U3341="Multiple Family Residence",'[1]PWS Information'!$E$11="No",Q3341="Lead")),
(AND('[1]PWS Information'!$E$10="CWS",U3341="Other",Q3341="Lead")),
(AND('[1]PWS Information'!$E$10="CWS",U3341="Building",Q3341="Lead")))),"Tier 2",
IF((OR((AND('[1]PWS Information'!$E$10="CWS",U3341="Single Family Residence",Q3341="Galvanized Requiring Replacement")),
(AND('[1]PWS Information'!$E$10="CWS",U3341="Single Family Residence",Q3341="Galvanized Requiring Replacement",R3341="Yes")),
(AND('[1]PWS Information'!$E$10="NTNC",Q3341="Galvanized Requiring Replacement")),
(AND('[1]PWS Information'!$E$10="NTNC",U3341="Single Family Residence",R3341="Yes")))),"Tier 3",
IF((OR((AND('[1]PWS Information'!$E$10="CWS",U3341="Single Family Residence",S3341="Yes",Q3341="Non-Lead", J3341="Non-Lead - Copper",L3341="Before 1989")),
(AND('[1]PWS Information'!$E$10="CWS",U3341="Single Family Residence",S3341="Yes",Q3341="Non-Lead", N3341="Non-Lead - Copper",O3341="Before 1989")))),"Tier 4",
IF((OR((AND('[1]PWS Information'!$E$10="NTNC",Q3341="Non-Lead")),
(AND('[1]PWS Information'!$E$10="CWS",Q3341="Non-Lead",S3341="")),
(AND('[1]PWS Information'!$E$10="CWS",Q3341="Non-Lead",S3341="No")),
(AND('[1]PWS Information'!$E$10="CWS",Q3341="Non-Lead",S3341="Don't Know")),
(AND('[1]PWS Information'!$E$10="CWS",Q3341="Non-Lead", J3341="Non-Lead - Copper", S3341="Yes", L3341="Between 1989 and 2014")),
(AND('[1]PWS Information'!$E$10="CWS",Q3341="Non-Lead", J3341="Non-Lead - Copper", S3341="Yes", L3341="After 2014")),
(AND('[1]PWS Information'!$E$10="CWS",Q3341="Non-Lead", J3341="Non-Lead - Copper", S3341="Yes", L3341="Unknown")),
(AND('[1]PWS Information'!$E$10="CWS",Q3341="Non-Lead", N3341="Non-Lead - Copper", S3341="Yes", O3341="Between 1989 and 2014")),
(AND('[1]PWS Information'!$E$10="CWS",Q3341="Non-Lead", N3341="Non-Lead - Copper", S3341="Yes", O3341="After 2014")),
(AND('[1]PWS Information'!$E$10="CWS",Q3341="Non-Lead", N3341="Non-Lead - Copper", S3341="Yes", O3341="Unknown")),
(AND('[1]PWS Information'!$E$10="CWS",Q3341="Unknown")),
(AND('[1]PWS Information'!$E$10="NTNC",Q3341="Unknown")))),"Tier 5",
"")))))</f>
        <v>Tier 5</v>
      </c>
      <c r="Z3341" s="71"/>
      <c r="AA3341" s="71"/>
    </row>
    <row r="3342" spans="1:27" ht="72" x14ac:dyDescent="0.3">
      <c r="A3342" s="17"/>
      <c r="B3342" s="70" t="s">
        <v>1039</v>
      </c>
      <c r="C3342" s="60">
        <v>100</v>
      </c>
      <c r="D3342" s="61" t="s">
        <v>933</v>
      </c>
      <c r="E3342" s="61" t="s">
        <v>128</v>
      </c>
      <c r="F3342" s="61">
        <v>78640</v>
      </c>
      <c r="G3342" s="62" t="s">
        <v>915</v>
      </c>
      <c r="H3342" s="63">
        <v>29.9812528</v>
      </c>
      <c r="I3342" s="64">
        <v>-97.762805555555502</v>
      </c>
      <c r="J3342" s="65" t="s">
        <v>50</v>
      </c>
      <c r="K3342" s="66" t="s">
        <v>51</v>
      </c>
      <c r="L3342" s="62" t="s">
        <v>52</v>
      </c>
      <c r="M3342" s="69"/>
      <c r="N3342" s="65" t="s">
        <v>50</v>
      </c>
      <c r="O3342" s="66" t="s">
        <v>52</v>
      </c>
      <c r="P3342" s="69"/>
      <c r="Q3342" s="55" t="str">
        <f t="shared" si="52"/>
        <v>Non-Lead</v>
      </c>
      <c r="R3342" s="70" t="s">
        <v>51</v>
      </c>
      <c r="S3342" s="70" t="s">
        <v>51</v>
      </c>
      <c r="T3342" s="70"/>
      <c r="U3342" s="71" t="s">
        <v>53</v>
      </c>
      <c r="V3342" s="71" t="s">
        <v>51</v>
      </c>
      <c r="W3342" s="71" t="s">
        <v>51</v>
      </c>
      <c r="X3342" s="71" t="s">
        <v>51</v>
      </c>
      <c r="Y3342" s="72" t="str">
        <f>IF((OR((AND('[1]PWS Information'!$E$10="CWS",U3342="Single Family Residence",Q3342="Lead")),
(AND('[1]PWS Information'!$E$10="CWS",U3342="Multiple Family Residence",'[1]PWS Information'!$E$11="Yes",Q3342="Lead")),
(AND('[1]PWS Information'!$E$10="NTNC",Q3342="Lead")))),"Tier 1",
IF((OR((AND('[1]PWS Information'!$E$10="CWS",U3342="Multiple Family Residence",'[1]PWS Information'!$E$11="No",Q3342="Lead")),
(AND('[1]PWS Information'!$E$10="CWS",U3342="Other",Q3342="Lead")),
(AND('[1]PWS Information'!$E$10="CWS",U3342="Building",Q3342="Lead")))),"Tier 2",
IF((OR((AND('[1]PWS Information'!$E$10="CWS",U3342="Single Family Residence",Q3342="Galvanized Requiring Replacement")),
(AND('[1]PWS Information'!$E$10="CWS",U3342="Single Family Residence",Q3342="Galvanized Requiring Replacement",R3342="Yes")),
(AND('[1]PWS Information'!$E$10="NTNC",Q3342="Galvanized Requiring Replacement")),
(AND('[1]PWS Information'!$E$10="NTNC",U3342="Single Family Residence",R3342="Yes")))),"Tier 3",
IF((OR((AND('[1]PWS Information'!$E$10="CWS",U3342="Single Family Residence",S3342="Yes",Q3342="Non-Lead", J3342="Non-Lead - Copper",L3342="Before 1989")),
(AND('[1]PWS Information'!$E$10="CWS",U3342="Single Family Residence",S3342="Yes",Q3342="Non-Lead", N3342="Non-Lead - Copper",O3342="Before 1989")))),"Tier 4",
IF((OR((AND('[1]PWS Information'!$E$10="NTNC",Q3342="Non-Lead")),
(AND('[1]PWS Information'!$E$10="CWS",Q3342="Non-Lead",S3342="")),
(AND('[1]PWS Information'!$E$10="CWS",Q3342="Non-Lead",S3342="No")),
(AND('[1]PWS Information'!$E$10="CWS",Q3342="Non-Lead",S3342="Don't Know")),
(AND('[1]PWS Information'!$E$10="CWS",Q3342="Non-Lead", J3342="Non-Lead - Copper", S3342="Yes", L3342="Between 1989 and 2014")),
(AND('[1]PWS Information'!$E$10="CWS",Q3342="Non-Lead", J3342="Non-Lead - Copper", S3342="Yes", L3342="After 2014")),
(AND('[1]PWS Information'!$E$10="CWS",Q3342="Non-Lead", J3342="Non-Lead - Copper", S3342="Yes", L3342="Unknown")),
(AND('[1]PWS Information'!$E$10="CWS",Q3342="Non-Lead", N3342="Non-Lead - Copper", S3342="Yes", O3342="Between 1989 and 2014")),
(AND('[1]PWS Information'!$E$10="CWS",Q3342="Non-Lead", N3342="Non-Lead - Copper", S3342="Yes", O3342="After 2014")),
(AND('[1]PWS Information'!$E$10="CWS",Q3342="Non-Lead", N3342="Non-Lead - Copper", S3342="Yes", O3342="Unknown")),
(AND('[1]PWS Information'!$E$10="CWS",Q3342="Unknown")),
(AND('[1]PWS Information'!$E$10="NTNC",Q3342="Unknown")))),"Tier 5",
"")))))</f>
        <v>Tier 5</v>
      </c>
      <c r="Z3342" s="71"/>
      <c r="AA3342" s="71"/>
    </row>
    <row r="3343" spans="1:27" ht="72" x14ac:dyDescent="0.3">
      <c r="A3343" s="1"/>
      <c r="B3343" s="70" t="s">
        <v>1040</v>
      </c>
      <c r="C3343" s="60">
        <v>225</v>
      </c>
      <c r="D3343" s="61" t="s">
        <v>933</v>
      </c>
      <c r="E3343" s="61" t="s">
        <v>128</v>
      </c>
      <c r="F3343" s="61">
        <v>78640</v>
      </c>
      <c r="G3343" s="62" t="s">
        <v>915</v>
      </c>
      <c r="H3343" s="63">
        <v>29.981108299999999</v>
      </c>
      <c r="I3343" s="64">
        <v>-97.761547222222205</v>
      </c>
      <c r="J3343" s="65" t="s">
        <v>50</v>
      </c>
      <c r="K3343" s="66" t="s">
        <v>51</v>
      </c>
      <c r="L3343" s="62" t="s">
        <v>52</v>
      </c>
      <c r="M3343" s="69"/>
      <c r="N3343" s="65" t="s">
        <v>50</v>
      </c>
      <c r="O3343" s="66" t="s">
        <v>52</v>
      </c>
      <c r="P3343" s="69"/>
      <c r="Q3343" s="55" t="str">
        <f t="shared" si="52"/>
        <v>Non-Lead</v>
      </c>
      <c r="R3343" s="70" t="s">
        <v>51</v>
      </c>
      <c r="S3343" s="70" t="s">
        <v>51</v>
      </c>
      <c r="T3343" s="70"/>
      <c r="U3343" s="71" t="s">
        <v>53</v>
      </c>
      <c r="V3343" s="71" t="s">
        <v>51</v>
      </c>
      <c r="W3343" s="71" t="s">
        <v>51</v>
      </c>
      <c r="X3343" s="71" t="s">
        <v>51</v>
      </c>
      <c r="Y3343" s="72" t="str">
        <f>IF((OR((AND('[1]PWS Information'!$E$10="CWS",U3343="Single Family Residence",Q3343="Lead")),
(AND('[1]PWS Information'!$E$10="CWS",U3343="Multiple Family Residence",'[1]PWS Information'!$E$11="Yes",Q3343="Lead")),
(AND('[1]PWS Information'!$E$10="NTNC",Q3343="Lead")))),"Tier 1",
IF((OR((AND('[1]PWS Information'!$E$10="CWS",U3343="Multiple Family Residence",'[1]PWS Information'!$E$11="No",Q3343="Lead")),
(AND('[1]PWS Information'!$E$10="CWS",U3343="Other",Q3343="Lead")),
(AND('[1]PWS Information'!$E$10="CWS",U3343="Building",Q3343="Lead")))),"Tier 2",
IF((OR((AND('[1]PWS Information'!$E$10="CWS",U3343="Single Family Residence",Q3343="Galvanized Requiring Replacement")),
(AND('[1]PWS Information'!$E$10="CWS",U3343="Single Family Residence",Q3343="Galvanized Requiring Replacement",R3343="Yes")),
(AND('[1]PWS Information'!$E$10="NTNC",Q3343="Galvanized Requiring Replacement")),
(AND('[1]PWS Information'!$E$10="NTNC",U3343="Single Family Residence",R3343="Yes")))),"Tier 3",
IF((OR((AND('[1]PWS Information'!$E$10="CWS",U3343="Single Family Residence",S3343="Yes",Q3343="Non-Lead", J3343="Non-Lead - Copper",L3343="Before 1989")),
(AND('[1]PWS Information'!$E$10="CWS",U3343="Single Family Residence",S3343="Yes",Q3343="Non-Lead", N3343="Non-Lead - Copper",O3343="Before 1989")))),"Tier 4",
IF((OR((AND('[1]PWS Information'!$E$10="NTNC",Q3343="Non-Lead")),
(AND('[1]PWS Information'!$E$10="CWS",Q3343="Non-Lead",S3343="")),
(AND('[1]PWS Information'!$E$10="CWS",Q3343="Non-Lead",S3343="No")),
(AND('[1]PWS Information'!$E$10="CWS",Q3343="Non-Lead",S3343="Don't Know")),
(AND('[1]PWS Information'!$E$10="CWS",Q3343="Non-Lead", J3343="Non-Lead - Copper", S3343="Yes", L3343="Between 1989 and 2014")),
(AND('[1]PWS Information'!$E$10="CWS",Q3343="Non-Lead", J3343="Non-Lead - Copper", S3343="Yes", L3343="After 2014")),
(AND('[1]PWS Information'!$E$10="CWS",Q3343="Non-Lead", J3343="Non-Lead - Copper", S3343="Yes", L3343="Unknown")),
(AND('[1]PWS Information'!$E$10="CWS",Q3343="Non-Lead", N3343="Non-Lead - Copper", S3343="Yes", O3343="Between 1989 and 2014")),
(AND('[1]PWS Information'!$E$10="CWS",Q3343="Non-Lead", N3343="Non-Lead - Copper", S3343="Yes", O3343="After 2014")),
(AND('[1]PWS Information'!$E$10="CWS",Q3343="Non-Lead", N3343="Non-Lead - Copper", S3343="Yes", O3343="Unknown")),
(AND('[1]PWS Information'!$E$10="CWS",Q3343="Unknown")),
(AND('[1]PWS Information'!$E$10="NTNC",Q3343="Unknown")))),"Tier 5",
"")))))</f>
        <v>Tier 5</v>
      </c>
      <c r="Z3343" s="71"/>
      <c r="AA3343" s="71"/>
    </row>
    <row r="3344" spans="1:27" ht="100.8" x14ac:dyDescent="0.3">
      <c r="A3344" s="1"/>
      <c r="B3344" s="70">
        <v>1407935</v>
      </c>
      <c r="C3344" s="60">
        <v>290</v>
      </c>
      <c r="D3344" s="61" t="s">
        <v>933</v>
      </c>
      <c r="E3344" s="61" t="s">
        <v>128</v>
      </c>
      <c r="F3344" s="61">
        <v>78640</v>
      </c>
      <c r="G3344" s="62" t="s">
        <v>1041</v>
      </c>
      <c r="H3344" s="63">
        <v>29.980308300000001</v>
      </c>
      <c r="I3344" s="64">
        <v>-97.760894444444403</v>
      </c>
      <c r="J3344" s="65" t="s">
        <v>50</v>
      </c>
      <c r="K3344" s="66" t="s">
        <v>51</v>
      </c>
      <c r="L3344" s="62" t="s">
        <v>52</v>
      </c>
      <c r="M3344" s="69"/>
      <c r="N3344" s="65" t="s">
        <v>50</v>
      </c>
      <c r="O3344" s="66" t="s">
        <v>52</v>
      </c>
      <c r="P3344" s="69"/>
      <c r="Q3344" s="55" t="str">
        <f t="shared" si="52"/>
        <v>Non-Lead</v>
      </c>
      <c r="R3344" s="70" t="s">
        <v>51</v>
      </c>
      <c r="S3344" s="70" t="s">
        <v>51</v>
      </c>
      <c r="T3344" s="70"/>
      <c r="U3344" s="71" t="s">
        <v>53</v>
      </c>
      <c r="V3344" s="71" t="s">
        <v>51</v>
      </c>
      <c r="W3344" s="71" t="s">
        <v>51</v>
      </c>
      <c r="X3344" s="71" t="s">
        <v>51</v>
      </c>
      <c r="Y3344" s="72" t="str">
        <f>IF((OR((AND('[1]PWS Information'!$E$10="CWS",U3344="Single Family Residence",Q3344="Lead")),
(AND('[1]PWS Information'!$E$10="CWS",U3344="Multiple Family Residence",'[1]PWS Information'!$E$11="Yes",Q3344="Lead")),
(AND('[1]PWS Information'!$E$10="NTNC",Q3344="Lead")))),"Tier 1",
IF((OR((AND('[1]PWS Information'!$E$10="CWS",U3344="Multiple Family Residence",'[1]PWS Information'!$E$11="No",Q3344="Lead")),
(AND('[1]PWS Information'!$E$10="CWS",U3344="Other",Q3344="Lead")),
(AND('[1]PWS Information'!$E$10="CWS",U3344="Building",Q3344="Lead")))),"Tier 2",
IF((OR((AND('[1]PWS Information'!$E$10="CWS",U3344="Single Family Residence",Q3344="Galvanized Requiring Replacement")),
(AND('[1]PWS Information'!$E$10="CWS",U3344="Single Family Residence",Q3344="Galvanized Requiring Replacement",R3344="Yes")),
(AND('[1]PWS Information'!$E$10="NTNC",Q3344="Galvanized Requiring Replacement")),
(AND('[1]PWS Information'!$E$10="NTNC",U3344="Single Family Residence",R3344="Yes")))),"Tier 3",
IF((OR((AND('[1]PWS Information'!$E$10="CWS",U3344="Single Family Residence",S3344="Yes",Q3344="Non-Lead", J3344="Non-Lead - Copper",L3344="Before 1989")),
(AND('[1]PWS Information'!$E$10="CWS",U3344="Single Family Residence",S3344="Yes",Q3344="Non-Lead", N3344="Non-Lead - Copper",O3344="Before 1989")))),"Tier 4",
IF((OR((AND('[1]PWS Information'!$E$10="NTNC",Q3344="Non-Lead")),
(AND('[1]PWS Information'!$E$10="CWS",Q3344="Non-Lead",S3344="")),
(AND('[1]PWS Information'!$E$10="CWS",Q3344="Non-Lead",S3344="No")),
(AND('[1]PWS Information'!$E$10="CWS",Q3344="Non-Lead",S3344="Don't Know")),
(AND('[1]PWS Information'!$E$10="CWS",Q3344="Non-Lead", J3344="Non-Lead - Copper", S3344="Yes", L3344="Between 1989 and 2014")),
(AND('[1]PWS Information'!$E$10="CWS",Q3344="Non-Lead", J3344="Non-Lead - Copper", S3344="Yes", L3344="After 2014")),
(AND('[1]PWS Information'!$E$10="CWS",Q3344="Non-Lead", J3344="Non-Lead - Copper", S3344="Yes", L3344="Unknown")),
(AND('[1]PWS Information'!$E$10="CWS",Q3344="Non-Lead", N3344="Non-Lead - Copper", S3344="Yes", O3344="Between 1989 and 2014")),
(AND('[1]PWS Information'!$E$10="CWS",Q3344="Non-Lead", N3344="Non-Lead - Copper", S3344="Yes", O3344="After 2014")),
(AND('[1]PWS Information'!$E$10="CWS",Q3344="Non-Lead", N3344="Non-Lead - Copper", S3344="Yes", O3344="Unknown")),
(AND('[1]PWS Information'!$E$10="CWS",Q3344="Unknown")),
(AND('[1]PWS Information'!$E$10="NTNC",Q3344="Unknown")))),"Tier 5",
"")))))</f>
        <v>Tier 5</v>
      </c>
      <c r="Z3344" s="71"/>
      <c r="AA3344" s="71"/>
    </row>
    <row r="3345" spans="1:27" ht="72" x14ac:dyDescent="0.3">
      <c r="A3345" s="1"/>
      <c r="B3345" s="70" t="s">
        <v>1042</v>
      </c>
      <c r="C3345" s="60">
        <v>500</v>
      </c>
      <c r="D3345" s="61" t="s">
        <v>933</v>
      </c>
      <c r="E3345" s="61" t="s">
        <v>128</v>
      </c>
      <c r="F3345" s="61">
        <v>78640</v>
      </c>
      <c r="G3345" s="62" t="s">
        <v>915</v>
      </c>
      <c r="H3345" s="63">
        <v>29.980597199999998</v>
      </c>
      <c r="I3345" s="64">
        <v>-97.757527777777696</v>
      </c>
      <c r="J3345" s="65" t="s">
        <v>50</v>
      </c>
      <c r="K3345" s="66" t="s">
        <v>51</v>
      </c>
      <c r="L3345" s="62" t="s">
        <v>52</v>
      </c>
      <c r="M3345" s="69"/>
      <c r="N3345" s="65" t="s">
        <v>50</v>
      </c>
      <c r="O3345" s="66" t="s">
        <v>52</v>
      </c>
      <c r="P3345" s="69"/>
      <c r="Q3345" s="55" t="str">
        <f t="shared" si="52"/>
        <v>Non-Lead</v>
      </c>
      <c r="R3345" s="70" t="s">
        <v>51</v>
      </c>
      <c r="S3345" s="70" t="s">
        <v>51</v>
      </c>
      <c r="T3345" s="70"/>
      <c r="U3345" s="71" t="s">
        <v>53</v>
      </c>
      <c r="V3345" s="71" t="s">
        <v>51</v>
      </c>
      <c r="W3345" s="71" t="s">
        <v>51</v>
      </c>
      <c r="X3345" s="71" t="s">
        <v>51</v>
      </c>
      <c r="Y3345" s="72" t="str">
        <f>IF((OR((AND('[1]PWS Information'!$E$10="CWS",U3345="Single Family Residence",Q3345="Lead")),
(AND('[1]PWS Information'!$E$10="CWS",U3345="Multiple Family Residence",'[1]PWS Information'!$E$11="Yes",Q3345="Lead")),
(AND('[1]PWS Information'!$E$10="NTNC",Q3345="Lead")))),"Tier 1",
IF((OR((AND('[1]PWS Information'!$E$10="CWS",U3345="Multiple Family Residence",'[1]PWS Information'!$E$11="No",Q3345="Lead")),
(AND('[1]PWS Information'!$E$10="CWS",U3345="Other",Q3345="Lead")),
(AND('[1]PWS Information'!$E$10="CWS",U3345="Building",Q3345="Lead")))),"Tier 2",
IF((OR((AND('[1]PWS Information'!$E$10="CWS",U3345="Single Family Residence",Q3345="Galvanized Requiring Replacement")),
(AND('[1]PWS Information'!$E$10="CWS",U3345="Single Family Residence",Q3345="Galvanized Requiring Replacement",R3345="Yes")),
(AND('[1]PWS Information'!$E$10="NTNC",Q3345="Galvanized Requiring Replacement")),
(AND('[1]PWS Information'!$E$10="NTNC",U3345="Single Family Residence",R3345="Yes")))),"Tier 3",
IF((OR((AND('[1]PWS Information'!$E$10="CWS",U3345="Single Family Residence",S3345="Yes",Q3345="Non-Lead", J3345="Non-Lead - Copper",L3345="Before 1989")),
(AND('[1]PWS Information'!$E$10="CWS",U3345="Single Family Residence",S3345="Yes",Q3345="Non-Lead", N3345="Non-Lead - Copper",O3345="Before 1989")))),"Tier 4",
IF((OR((AND('[1]PWS Information'!$E$10="NTNC",Q3345="Non-Lead")),
(AND('[1]PWS Information'!$E$10="CWS",Q3345="Non-Lead",S3345="")),
(AND('[1]PWS Information'!$E$10="CWS",Q3345="Non-Lead",S3345="No")),
(AND('[1]PWS Information'!$E$10="CWS",Q3345="Non-Lead",S3345="Don't Know")),
(AND('[1]PWS Information'!$E$10="CWS",Q3345="Non-Lead", J3345="Non-Lead - Copper", S3345="Yes", L3345="Between 1989 and 2014")),
(AND('[1]PWS Information'!$E$10="CWS",Q3345="Non-Lead", J3345="Non-Lead - Copper", S3345="Yes", L3345="After 2014")),
(AND('[1]PWS Information'!$E$10="CWS",Q3345="Non-Lead", J3345="Non-Lead - Copper", S3345="Yes", L3345="Unknown")),
(AND('[1]PWS Information'!$E$10="CWS",Q3345="Non-Lead", N3345="Non-Lead - Copper", S3345="Yes", O3345="Between 1989 and 2014")),
(AND('[1]PWS Information'!$E$10="CWS",Q3345="Non-Lead", N3345="Non-Lead - Copper", S3345="Yes", O3345="After 2014")),
(AND('[1]PWS Information'!$E$10="CWS",Q3345="Non-Lead", N3345="Non-Lead - Copper", S3345="Yes", O3345="Unknown")),
(AND('[1]PWS Information'!$E$10="CWS",Q3345="Unknown")),
(AND('[1]PWS Information'!$E$10="NTNC",Q3345="Unknown")))),"Tier 5",
"")))))</f>
        <v>Tier 5</v>
      </c>
      <c r="Z3345" s="71"/>
      <c r="AA3345" s="71"/>
    </row>
    <row r="3346" spans="1:27" ht="72" x14ac:dyDescent="0.3">
      <c r="A3346" s="17"/>
      <c r="B3346" s="70" t="s">
        <v>1043</v>
      </c>
      <c r="C3346" s="60">
        <v>490</v>
      </c>
      <c r="D3346" s="61" t="s">
        <v>933</v>
      </c>
      <c r="E3346" s="61" t="s">
        <v>128</v>
      </c>
      <c r="F3346" s="61">
        <v>78640</v>
      </c>
      <c r="G3346" s="62" t="s">
        <v>915</v>
      </c>
      <c r="H3346" s="63">
        <v>29.980588900000001</v>
      </c>
      <c r="I3346" s="64">
        <v>-97.757755555555505</v>
      </c>
      <c r="J3346" s="65" t="s">
        <v>50</v>
      </c>
      <c r="K3346" s="66" t="s">
        <v>51</v>
      </c>
      <c r="L3346" s="62" t="s">
        <v>52</v>
      </c>
      <c r="M3346" s="69"/>
      <c r="N3346" s="65" t="s">
        <v>50</v>
      </c>
      <c r="O3346" s="66" t="s">
        <v>52</v>
      </c>
      <c r="P3346" s="69"/>
      <c r="Q3346" s="55" t="str">
        <f t="shared" si="52"/>
        <v>Non-Lead</v>
      </c>
      <c r="R3346" s="70" t="s">
        <v>51</v>
      </c>
      <c r="S3346" s="70" t="s">
        <v>51</v>
      </c>
      <c r="T3346" s="70"/>
      <c r="U3346" s="71" t="s">
        <v>53</v>
      </c>
      <c r="V3346" s="71" t="s">
        <v>51</v>
      </c>
      <c r="W3346" s="71" t="s">
        <v>51</v>
      </c>
      <c r="X3346" s="71" t="s">
        <v>51</v>
      </c>
      <c r="Y3346" s="72" t="str">
        <f>IF((OR((AND('[1]PWS Information'!$E$10="CWS",U3346="Single Family Residence",Q3346="Lead")),
(AND('[1]PWS Information'!$E$10="CWS",U3346="Multiple Family Residence",'[1]PWS Information'!$E$11="Yes",Q3346="Lead")),
(AND('[1]PWS Information'!$E$10="NTNC",Q3346="Lead")))),"Tier 1",
IF((OR((AND('[1]PWS Information'!$E$10="CWS",U3346="Multiple Family Residence",'[1]PWS Information'!$E$11="No",Q3346="Lead")),
(AND('[1]PWS Information'!$E$10="CWS",U3346="Other",Q3346="Lead")),
(AND('[1]PWS Information'!$E$10="CWS",U3346="Building",Q3346="Lead")))),"Tier 2",
IF((OR((AND('[1]PWS Information'!$E$10="CWS",U3346="Single Family Residence",Q3346="Galvanized Requiring Replacement")),
(AND('[1]PWS Information'!$E$10="CWS",U3346="Single Family Residence",Q3346="Galvanized Requiring Replacement",R3346="Yes")),
(AND('[1]PWS Information'!$E$10="NTNC",Q3346="Galvanized Requiring Replacement")),
(AND('[1]PWS Information'!$E$10="NTNC",U3346="Single Family Residence",R3346="Yes")))),"Tier 3",
IF((OR((AND('[1]PWS Information'!$E$10="CWS",U3346="Single Family Residence",S3346="Yes",Q3346="Non-Lead", J3346="Non-Lead - Copper",L3346="Before 1989")),
(AND('[1]PWS Information'!$E$10="CWS",U3346="Single Family Residence",S3346="Yes",Q3346="Non-Lead", N3346="Non-Lead - Copper",O3346="Before 1989")))),"Tier 4",
IF((OR((AND('[1]PWS Information'!$E$10="NTNC",Q3346="Non-Lead")),
(AND('[1]PWS Information'!$E$10="CWS",Q3346="Non-Lead",S3346="")),
(AND('[1]PWS Information'!$E$10="CWS",Q3346="Non-Lead",S3346="No")),
(AND('[1]PWS Information'!$E$10="CWS",Q3346="Non-Lead",S3346="Don't Know")),
(AND('[1]PWS Information'!$E$10="CWS",Q3346="Non-Lead", J3346="Non-Lead - Copper", S3346="Yes", L3346="Between 1989 and 2014")),
(AND('[1]PWS Information'!$E$10="CWS",Q3346="Non-Lead", J3346="Non-Lead - Copper", S3346="Yes", L3346="After 2014")),
(AND('[1]PWS Information'!$E$10="CWS",Q3346="Non-Lead", J3346="Non-Lead - Copper", S3346="Yes", L3346="Unknown")),
(AND('[1]PWS Information'!$E$10="CWS",Q3346="Non-Lead", N3346="Non-Lead - Copper", S3346="Yes", O3346="Between 1989 and 2014")),
(AND('[1]PWS Information'!$E$10="CWS",Q3346="Non-Lead", N3346="Non-Lead - Copper", S3346="Yes", O3346="After 2014")),
(AND('[1]PWS Information'!$E$10="CWS",Q3346="Non-Lead", N3346="Non-Lead - Copper", S3346="Yes", O3346="Unknown")),
(AND('[1]PWS Information'!$E$10="CWS",Q3346="Unknown")),
(AND('[1]PWS Information'!$E$10="NTNC",Q3346="Unknown")))),"Tier 5",
"")))))</f>
        <v>Tier 5</v>
      </c>
      <c r="Z3346" s="71"/>
      <c r="AA3346" s="71"/>
    </row>
    <row r="3347" spans="1:27" ht="72" x14ac:dyDescent="0.3">
      <c r="A3347" s="1"/>
      <c r="B3347" s="70" t="s">
        <v>1044</v>
      </c>
      <c r="C3347" s="60">
        <v>480</v>
      </c>
      <c r="D3347" s="61" t="s">
        <v>933</v>
      </c>
      <c r="E3347" s="61" t="s">
        <v>128</v>
      </c>
      <c r="F3347" s="61">
        <v>78640</v>
      </c>
      <c r="G3347" s="62" t="s">
        <v>915</v>
      </c>
      <c r="H3347" s="63">
        <v>29.980622199999999</v>
      </c>
      <c r="I3347" s="64">
        <v>-97.757988888888804</v>
      </c>
      <c r="J3347" s="65" t="s">
        <v>50</v>
      </c>
      <c r="K3347" s="66" t="s">
        <v>51</v>
      </c>
      <c r="L3347" s="62" t="s">
        <v>52</v>
      </c>
      <c r="M3347" s="69"/>
      <c r="N3347" s="65" t="s">
        <v>50</v>
      </c>
      <c r="O3347" s="66" t="s">
        <v>52</v>
      </c>
      <c r="P3347" s="69"/>
      <c r="Q3347" s="55" t="str">
        <f t="shared" si="52"/>
        <v>Non-Lead</v>
      </c>
      <c r="R3347" s="70" t="s">
        <v>51</v>
      </c>
      <c r="S3347" s="70" t="s">
        <v>51</v>
      </c>
      <c r="T3347" s="70"/>
      <c r="U3347" s="71" t="s">
        <v>53</v>
      </c>
      <c r="V3347" s="71" t="s">
        <v>51</v>
      </c>
      <c r="W3347" s="71" t="s">
        <v>51</v>
      </c>
      <c r="X3347" s="71" t="s">
        <v>51</v>
      </c>
      <c r="Y3347" s="72" t="str">
        <f>IF((OR((AND('[1]PWS Information'!$E$10="CWS",U3347="Single Family Residence",Q3347="Lead")),
(AND('[1]PWS Information'!$E$10="CWS",U3347="Multiple Family Residence",'[1]PWS Information'!$E$11="Yes",Q3347="Lead")),
(AND('[1]PWS Information'!$E$10="NTNC",Q3347="Lead")))),"Tier 1",
IF((OR((AND('[1]PWS Information'!$E$10="CWS",U3347="Multiple Family Residence",'[1]PWS Information'!$E$11="No",Q3347="Lead")),
(AND('[1]PWS Information'!$E$10="CWS",U3347="Other",Q3347="Lead")),
(AND('[1]PWS Information'!$E$10="CWS",U3347="Building",Q3347="Lead")))),"Tier 2",
IF((OR((AND('[1]PWS Information'!$E$10="CWS",U3347="Single Family Residence",Q3347="Galvanized Requiring Replacement")),
(AND('[1]PWS Information'!$E$10="CWS",U3347="Single Family Residence",Q3347="Galvanized Requiring Replacement",R3347="Yes")),
(AND('[1]PWS Information'!$E$10="NTNC",Q3347="Galvanized Requiring Replacement")),
(AND('[1]PWS Information'!$E$10="NTNC",U3347="Single Family Residence",R3347="Yes")))),"Tier 3",
IF((OR((AND('[1]PWS Information'!$E$10="CWS",U3347="Single Family Residence",S3347="Yes",Q3347="Non-Lead", J3347="Non-Lead - Copper",L3347="Before 1989")),
(AND('[1]PWS Information'!$E$10="CWS",U3347="Single Family Residence",S3347="Yes",Q3347="Non-Lead", N3347="Non-Lead - Copper",O3347="Before 1989")))),"Tier 4",
IF((OR((AND('[1]PWS Information'!$E$10="NTNC",Q3347="Non-Lead")),
(AND('[1]PWS Information'!$E$10="CWS",Q3347="Non-Lead",S3347="")),
(AND('[1]PWS Information'!$E$10="CWS",Q3347="Non-Lead",S3347="No")),
(AND('[1]PWS Information'!$E$10="CWS",Q3347="Non-Lead",S3347="Don't Know")),
(AND('[1]PWS Information'!$E$10="CWS",Q3347="Non-Lead", J3347="Non-Lead - Copper", S3347="Yes", L3347="Between 1989 and 2014")),
(AND('[1]PWS Information'!$E$10="CWS",Q3347="Non-Lead", J3347="Non-Lead - Copper", S3347="Yes", L3347="After 2014")),
(AND('[1]PWS Information'!$E$10="CWS",Q3347="Non-Lead", J3347="Non-Lead - Copper", S3347="Yes", L3347="Unknown")),
(AND('[1]PWS Information'!$E$10="CWS",Q3347="Non-Lead", N3347="Non-Lead - Copper", S3347="Yes", O3347="Between 1989 and 2014")),
(AND('[1]PWS Information'!$E$10="CWS",Q3347="Non-Lead", N3347="Non-Lead - Copper", S3347="Yes", O3347="After 2014")),
(AND('[1]PWS Information'!$E$10="CWS",Q3347="Non-Lead", N3347="Non-Lead - Copper", S3347="Yes", O3347="Unknown")),
(AND('[1]PWS Information'!$E$10="CWS",Q3347="Unknown")),
(AND('[1]PWS Information'!$E$10="NTNC",Q3347="Unknown")))),"Tier 5",
"")))))</f>
        <v>Tier 5</v>
      </c>
      <c r="Z3347" s="71"/>
      <c r="AA3347" s="71"/>
    </row>
    <row r="3348" spans="1:27" ht="72" x14ac:dyDescent="0.3">
      <c r="A3348" s="1"/>
      <c r="B3348" s="70" t="s">
        <v>1045</v>
      </c>
      <c r="C3348" s="60">
        <v>115</v>
      </c>
      <c r="D3348" s="61" t="s">
        <v>1046</v>
      </c>
      <c r="E3348" s="61" t="s">
        <v>128</v>
      </c>
      <c r="F3348" s="61">
        <v>78640</v>
      </c>
      <c r="G3348" s="62" t="s">
        <v>915</v>
      </c>
      <c r="H3348" s="63">
        <v>29.979741700000002</v>
      </c>
      <c r="I3348" s="64">
        <v>-97.757969444444399</v>
      </c>
      <c r="J3348" s="65" t="s">
        <v>50</v>
      </c>
      <c r="K3348" s="66" t="s">
        <v>51</v>
      </c>
      <c r="L3348" s="62" t="s">
        <v>52</v>
      </c>
      <c r="M3348" s="69"/>
      <c r="N3348" s="65" t="s">
        <v>50</v>
      </c>
      <c r="O3348" s="66" t="s">
        <v>52</v>
      </c>
      <c r="P3348" s="69"/>
      <c r="Q3348" s="55" t="str">
        <f t="shared" si="52"/>
        <v>Non-Lead</v>
      </c>
      <c r="R3348" s="70" t="s">
        <v>51</v>
      </c>
      <c r="S3348" s="70" t="s">
        <v>51</v>
      </c>
      <c r="T3348" s="70"/>
      <c r="U3348" s="71" t="s">
        <v>53</v>
      </c>
      <c r="V3348" s="71" t="s">
        <v>51</v>
      </c>
      <c r="W3348" s="71" t="s">
        <v>51</v>
      </c>
      <c r="X3348" s="71" t="s">
        <v>51</v>
      </c>
      <c r="Y3348" s="72" t="str">
        <f>IF((OR((AND('[1]PWS Information'!$E$10="CWS",U3348="Single Family Residence",Q3348="Lead")),
(AND('[1]PWS Information'!$E$10="CWS",U3348="Multiple Family Residence",'[1]PWS Information'!$E$11="Yes",Q3348="Lead")),
(AND('[1]PWS Information'!$E$10="NTNC",Q3348="Lead")))),"Tier 1",
IF((OR((AND('[1]PWS Information'!$E$10="CWS",U3348="Multiple Family Residence",'[1]PWS Information'!$E$11="No",Q3348="Lead")),
(AND('[1]PWS Information'!$E$10="CWS",U3348="Other",Q3348="Lead")),
(AND('[1]PWS Information'!$E$10="CWS",U3348="Building",Q3348="Lead")))),"Tier 2",
IF((OR((AND('[1]PWS Information'!$E$10="CWS",U3348="Single Family Residence",Q3348="Galvanized Requiring Replacement")),
(AND('[1]PWS Information'!$E$10="CWS",U3348="Single Family Residence",Q3348="Galvanized Requiring Replacement",R3348="Yes")),
(AND('[1]PWS Information'!$E$10="NTNC",Q3348="Galvanized Requiring Replacement")),
(AND('[1]PWS Information'!$E$10="NTNC",U3348="Single Family Residence",R3348="Yes")))),"Tier 3",
IF((OR((AND('[1]PWS Information'!$E$10="CWS",U3348="Single Family Residence",S3348="Yes",Q3348="Non-Lead", J3348="Non-Lead - Copper",L3348="Before 1989")),
(AND('[1]PWS Information'!$E$10="CWS",U3348="Single Family Residence",S3348="Yes",Q3348="Non-Lead", N3348="Non-Lead - Copper",O3348="Before 1989")))),"Tier 4",
IF((OR((AND('[1]PWS Information'!$E$10="NTNC",Q3348="Non-Lead")),
(AND('[1]PWS Information'!$E$10="CWS",Q3348="Non-Lead",S3348="")),
(AND('[1]PWS Information'!$E$10="CWS",Q3348="Non-Lead",S3348="No")),
(AND('[1]PWS Information'!$E$10="CWS",Q3348="Non-Lead",S3348="Don't Know")),
(AND('[1]PWS Information'!$E$10="CWS",Q3348="Non-Lead", J3348="Non-Lead - Copper", S3348="Yes", L3348="Between 1989 and 2014")),
(AND('[1]PWS Information'!$E$10="CWS",Q3348="Non-Lead", J3348="Non-Lead - Copper", S3348="Yes", L3348="After 2014")),
(AND('[1]PWS Information'!$E$10="CWS",Q3348="Non-Lead", J3348="Non-Lead - Copper", S3348="Yes", L3348="Unknown")),
(AND('[1]PWS Information'!$E$10="CWS",Q3348="Non-Lead", N3348="Non-Lead - Copper", S3348="Yes", O3348="Between 1989 and 2014")),
(AND('[1]PWS Information'!$E$10="CWS",Q3348="Non-Lead", N3348="Non-Lead - Copper", S3348="Yes", O3348="After 2014")),
(AND('[1]PWS Information'!$E$10="CWS",Q3348="Non-Lead", N3348="Non-Lead - Copper", S3348="Yes", O3348="Unknown")),
(AND('[1]PWS Information'!$E$10="CWS",Q3348="Unknown")),
(AND('[1]PWS Information'!$E$10="NTNC",Q3348="Unknown")))),"Tier 5",
"")))))</f>
        <v>Tier 5</v>
      </c>
      <c r="Z3348" s="71"/>
      <c r="AA3348" s="71"/>
    </row>
    <row r="3349" spans="1:27" ht="72" x14ac:dyDescent="0.3">
      <c r="A3349" s="1"/>
      <c r="B3349" s="70" t="s">
        <v>1047</v>
      </c>
      <c r="C3349" s="60">
        <v>120</v>
      </c>
      <c r="D3349" s="61" t="s">
        <v>1046</v>
      </c>
      <c r="E3349" s="61" t="s">
        <v>128</v>
      </c>
      <c r="F3349" s="61">
        <v>78640</v>
      </c>
      <c r="G3349" s="62" t="s">
        <v>915</v>
      </c>
      <c r="H3349" s="63">
        <v>29.979355600000002</v>
      </c>
      <c r="I3349" s="64">
        <v>-97.757986111111094</v>
      </c>
      <c r="J3349" s="65" t="s">
        <v>50</v>
      </c>
      <c r="K3349" s="66" t="s">
        <v>51</v>
      </c>
      <c r="L3349" s="62" t="s">
        <v>52</v>
      </c>
      <c r="M3349" s="69"/>
      <c r="N3349" s="65" t="s">
        <v>50</v>
      </c>
      <c r="O3349" s="66" t="s">
        <v>52</v>
      </c>
      <c r="P3349" s="69"/>
      <c r="Q3349" s="55" t="str">
        <f t="shared" si="52"/>
        <v>Non-Lead</v>
      </c>
      <c r="R3349" s="70" t="s">
        <v>51</v>
      </c>
      <c r="S3349" s="70" t="s">
        <v>51</v>
      </c>
      <c r="T3349" s="70"/>
      <c r="U3349" s="71" t="s">
        <v>53</v>
      </c>
      <c r="V3349" s="71" t="s">
        <v>51</v>
      </c>
      <c r="W3349" s="71" t="s">
        <v>51</v>
      </c>
      <c r="X3349" s="71" t="s">
        <v>51</v>
      </c>
      <c r="Y3349" s="72" t="str">
        <f>IF((OR((AND('[1]PWS Information'!$E$10="CWS",U3349="Single Family Residence",Q3349="Lead")),
(AND('[1]PWS Information'!$E$10="CWS",U3349="Multiple Family Residence",'[1]PWS Information'!$E$11="Yes",Q3349="Lead")),
(AND('[1]PWS Information'!$E$10="NTNC",Q3349="Lead")))),"Tier 1",
IF((OR((AND('[1]PWS Information'!$E$10="CWS",U3349="Multiple Family Residence",'[1]PWS Information'!$E$11="No",Q3349="Lead")),
(AND('[1]PWS Information'!$E$10="CWS",U3349="Other",Q3349="Lead")),
(AND('[1]PWS Information'!$E$10="CWS",U3349="Building",Q3349="Lead")))),"Tier 2",
IF((OR((AND('[1]PWS Information'!$E$10="CWS",U3349="Single Family Residence",Q3349="Galvanized Requiring Replacement")),
(AND('[1]PWS Information'!$E$10="CWS",U3349="Single Family Residence",Q3349="Galvanized Requiring Replacement",R3349="Yes")),
(AND('[1]PWS Information'!$E$10="NTNC",Q3349="Galvanized Requiring Replacement")),
(AND('[1]PWS Information'!$E$10="NTNC",U3349="Single Family Residence",R3349="Yes")))),"Tier 3",
IF((OR((AND('[1]PWS Information'!$E$10="CWS",U3349="Single Family Residence",S3349="Yes",Q3349="Non-Lead", J3349="Non-Lead - Copper",L3349="Before 1989")),
(AND('[1]PWS Information'!$E$10="CWS",U3349="Single Family Residence",S3349="Yes",Q3349="Non-Lead", N3349="Non-Lead - Copper",O3349="Before 1989")))),"Tier 4",
IF((OR((AND('[1]PWS Information'!$E$10="NTNC",Q3349="Non-Lead")),
(AND('[1]PWS Information'!$E$10="CWS",Q3349="Non-Lead",S3349="")),
(AND('[1]PWS Information'!$E$10="CWS",Q3349="Non-Lead",S3349="No")),
(AND('[1]PWS Information'!$E$10="CWS",Q3349="Non-Lead",S3349="Don't Know")),
(AND('[1]PWS Information'!$E$10="CWS",Q3349="Non-Lead", J3349="Non-Lead - Copper", S3349="Yes", L3349="Between 1989 and 2014")),
(AND('[1]PWS Information'!$E$10="CWS",Q3349="Non-Lead", J3349="Non-Lead - Copper", S3349="Yes", L3349="After 2014")),
(AND('[1]PWS Information'!$E$10="CWS",Q3349="Non-Lead", J3349="Non-Lead - Copper", S3349="Yes", L3349="Unknown")),
(AND('[1]PWS Information'!$E$10="CWS",Q3349="Non-Lead", N3349="Non-Lead - Copper", S3349="Yes", O3349="Between 1989 and 2014")),
(AND('[1]PWS Information'!$E$10="CWS",Q3349="Non-Lead", N3349="Non-Lead - Copper", S3349="Yes", O3349="After 2014")),
(AND('[1]PWS Information'!$E$10="CWS",Q3349="Non-Lead", N3349="Non-Lead - Copper", S3349="Yes", O3349="Unknown")),
(AND('[1]PWS Information'!$E$10="CWS",Q3349="Unknown")),
(AND('[1]PWS Information'!$E$10="NTNC",Q3349="Unknown")))),"Tier 5",
"")))))</f>
        <v>Tier 5</v>
      </c>
      <c r="Z3349" s="71"/>
      <c r="AA3349" s="71"/>
    </row>
    <row r="3350" spans="1:27" ht="72" x14ac:dyDescent="0.3">
      <c r="A3350" s="17"/>
      <c r="B3350" s="70" t="s">
        <v>1048</v>
      </c>
      <c r="C3350" s="60">
        <v>165</v>
      </c>
      <c r="D3350" s="61" t="s">
        <v>1046</v>
      </c>
      <c r="E3350" s="61" t="s">
        <v>128</v>
      </c>
      <c r="F3350" s="61">
        <v>78640</v>
      </c>
      <c r="G3350" s="62" t="s">
        <v>915</v>
      </c>
      <c r="H3350" s="63">
        <v>29.980005599999998</v>
      </c>
      <c r="I3350" s="64">
        <v>-97.757522222222207</v>
      </c>
      <c r="J3350" s="65" t="s">
        <v>50</v>
      </c>
      <c r="K3350" s="66" t="s">
        <v>51</v>
      </c>
      <c r="L3350" s="62" t="s">
        <v>52</v>
      </c>
      <c r="M3350" s="69"/>
      <c r="N3350" s="65" t="s">
        <v>50</v>
      </c>
      <c r="O3350" s="66" t="s">
        <v>52</v>
      </c>
      <c r="P3350" s="69"/>
      <c r="Q3350" s="55" t="str">
        <f t="shared" si="52"/>
        <v>Non-Lead</v>
      </c>
      <c r="R3350" s="70" t="s">
        <v>51</v>
      </c>
      <c r="S3350" s="70" t="s">
        <v>51</v>
      </c>
      <c r="T3350" s="70"/>
      <c r="U3350" s="71" t="s">
        <v>53</v>
      </c>
      <c r="V3350" s="71" t="s">
        <v>51</v>
      </c>
      <c r="W3350" s="71" t="s">
        <v>51</v>
      </c>
      <c r="X3350" s="71" t="s">
        <v>51</v>
      </c>
      <c r="Y3350" s="72" t="str">
        <f>IF((OR((AND('[1]PWS Information'!$E$10="CWS",U3350="Single Family Residence",Q3350="Lead")),
(AND('[1]PWS Information'!$E$10="CWS",U3350="Multiple Family Residence",'[1]PWS Information'!$E$11="Yes",Q3350="Lead")),
(AND('[1]PWS Information'!$E$10="NTNC",Q3350="Lead")))),"Tier 1",
IF((OR((AND('[1]PWS Information'!$E$10="CWS",U3350="Multiple Family Residence",'[1]PWS Information'!$E$11="No",Q3350="Lead")),
(AND('[1]PWS Information'!$E$10="CWS",U3350="Other",Q3350="Lead")),
(AND('[1]PWS Information'!$E$10="CWS",U3350="Building",Q3350="Lead")))),"Tier 2",
IF((OR((AND('[1]PWS Information'!$E$10="CWS",U3350="Single Family Residence",Q3350="Galvanized Requiring Replacement")),
(AND('[1]PWS Information'!$E$10="CWS",U3350="Single Family Residence",Q3350="Galvanized Requiring Replacement",R3350="Yes")),
(AND('[1]PWS Information'!$E$10="NTNC",Q3350="Galvanized Requiring Replacement")),
(AND('[1]PWS Information'!$E$10="NTNC",U3350="Single Family Residence",R3350="Yes")))),"Tier 3",
IF((OR((AND('[1]PWS Information'!$E$10="CWS",U3350="Single Family Residence",S3350="Yes",Q3350="Non-Lead", J3350="Non-Lead - Copper",L3350="Before 1989")),
(AND('[1]PWS Information'!$E$10="CWS",U3350="Single Family Residence",S3350="Yes",Q3350="Non-Lead", N3350="Non-Lead - Copper",O3350="Before 1989")))),"Tier 4",
IF((OR((AND('[1]PWS Information'!$E$10="NTNC",Q3350="Non-Lead")),
(AND('[1]PWS Information'!$E$10="CWS",Q3350="Non-Lead",S3350="")),
(AND('[1]PWS Information'!$E$10="CWS",Q3350="Non-Lead",S3350="No")),
(AND('[1]PWS Information'!$E$10="CWS",Q3350="Non-Lead",S3350="Don't Know")),
(AND('[1]PWS Information'!$E$10="CWS",Q3350="Non-Lead", J3350="Non-Lead - Copper", S3350="Yes", L3350="Between 1989 and 2014")),
(AND('[1]PWS Information'!$E$10="CWS",Q3350="Non-Lead", J3350="Non-Lead - Copper", S3350="Yes", L3350="After 2014")),
(AND('[1]PWS Information'!$E$10="CWS",Q3350="Non-Lead", J3350="Non-Lead - Copper", S3350="Yes", L3350="Unknown")),
(AND('[1]PWS Information'!$E$10="CWS",Q3350="Non-Lead", N3350="Non-Lead - Copper", S3350="Yes", O3350="Between 1989 and 2014")),
(AND('[1]PWS Information'!$E$10="CWS",Q3350="Non-Lead", N3350="Non-Lead - Copper", S3350="Yes", O3350="After 2014")),
(AND('[1]PWS Information'!$E$10="CWS",Q3350="Non-Lead", N3350="Non-Lead - Copper", S3350="Yes", O3350="Unknown")),
(AND('[1]PWS Information'!$E$10="CWS",Q3350="Unknown")),
(AND('[1]PWS Information'!$E$10="NTNC",Q3350="Unknown")))),"Tier 5",
"")))))</f>
        <v>Tier 5</v>
      </c>
      <c r="Z3350" s="71"/>
      <c r="AA3350" s="71"/>
    </row>
    <row r="3351" spans="1:27" ht="72" x14ac:dyDescent="0.3">
      <c r="A3351" s="1"/>
      <c r="B3351" s="70" t="s">
        <v>1049</v>
      </c>
      <c r="C3351" s="60">
        <v>185</v>
      </c>
      <c r="D3351" s="61" t="s">
        <v>1046</v>
      </c>
      <c r="E3351" s="61" t="s">
        <v>128</v>
      </c>
      <c r="F3351" s="61">
        <v>78640</v>
      </c>
      <c r="G3351" s="62" t="s">
        <v>915</v>
      </c>
      <c r="H3351" s="63">
        <v>29.979749999999999</v>
      </c>
      <c r="I3351" s="64">
        <v>-97.757266666666595</v>
      </c>
      <c r="J3351" s="65" t="s">
        <v>50</v>
      </c>
      <c r="K3351" s="66" t="s">
        <v>51</v>
      </c>
      <c r="L3351" s="62" t="s">
        <v>52</v>
      </c>
      <c r="M3351" s="69"/>
      <c r="N3351" s="65" t="s">
        <v>50</v>
      </c>
      <c r="O3351" s="66" t="s">
        <v>52</v>
      </c>
      <c r="P3351" s="69"/>
      <c r="Q3351" s="55" t="str">
        <f t="shared" si="52"/>
        <v>Non-Lead</v>
      </c>
      <c r="R3351" s="70" t="s">
        <v>51</v>
      </c>
      <c r="S3351" s="70" t="s">
        <v>51</v>
      </c>
      <c r="T3351" s="70"/>
      <c r="U3351" s="71" t="s">
        <v>53</v>
      </c>
      <c r="V3351" s="71" t="s">
        <v>51</v>
      </c>
      <c r="W3351" s="71" t="s">
        <v>51</v>
      </c>
      <c r="X3351" s="71" t="s">
        <v>51</v>
      </c>
      <c r="Y3351" s="72" t="str">
        <f>IF((OR((AND('[1]PWS Information'!$E$10="CWS",U3351="Single Family Residence",Q3351="Lead")),
(AND('[1]PWS Information'!$E$10="CWS",U3351="Multiple Family Residence",'[1]PWS Information'!$E$11="Yes",Q3351="Lead")),
(AND('[1]PWS Information'!$E$10="NTNC",Q3351="Lead")))),"Tier 1",
IF((OR((AND('[1]PWS Information'!$E$10="CWS",U3351="Multiple Family Residence",'[1]PWS Information'!$E$11="No",Q3351="Lead")),
(AND('[1]PWS Information'!$E$10="CWS",U3351="Other",Q3351="Lead")),
(AND('[1]PWS Information'!$E$10="CWS",U3351="Building",Q3351="Lead")))),"Tier 2",
IF((OR((AND('[1]PWS Information'!$E$10="CWS",U3351="Single Family Residence",Q3351="Galvanized Requiring Replacement")),
(AND('[1]PWS Information'!$E$10="CWS",U3351="Single Family Residence",Q3351="Galvanized Requiring Replacement",R3351="Yes")),
(AND('[1]PWS Information'!$E$10="NTNC",Q3351="Galvanized Requiring Replacement")),
(AND('[1]PWS Information'!$E$10="NTNC",U3351="Single Family Residence",R3351="Yes")))),"Tier 3",
IF((OR((AND('[1]PWS Information'!$E$10="CWS",U3351="Single Family Residence",S3351="Yes",Q3351="Non-Lead", J3351="Non-Lead - Copper",L3351="Before 1989")),
(AND('[1]PWS Information'!$E$10="CWS",U3351="Single Family Residence",S3351="Yes",Q3351="Non-Lead", N3351="Non-Lead - Copper",O3351="Before 1989")))),"Tier 4",
IF((OR((AND('[1]PWS Information'!$E$10="NTNC",Q3351="Non-Lead")),
(AND('[1]PWS Information'!$E$10="CWS",Q3351="Non-Lead",S3351="")),
(AND('[1]PWS Information'!$E$10="CWS",Q3351="Non-Lead",S3351="No")),
(AND('[1]PWS Information'!$E$10="CWS",Q3351="Non-Lead",S3351="Don't Know")),
(AND('[1]PWS Information'!$E$10="CWS",Q3351="Non-Lead", J3351="Non-Lead - Copper", S3351="Yes", L3351="Between 1989 and 2014")),
(AND('[1]PWS Information'!$E$10="CWS",Q3351="Non-Lead", J3351="Non-Lead - Copper", S3351="Yes", L3351="After 2014")),
(AND('[1]PWS Information'!$E$10="CWS",Q3351="Non-Lead", J3351="Non-Lead - Copper", S3351="Yes", L3351="Unknown")),
(AND('[1]PWS Information'!$E$10="CWS",Q3351="Non-Lead", N3351="Non-Lead - Copper", S3351="Yes", O3351="Between 1989 and 2014")),
(AND('[1]PWS Information'!$E$10="CWS",Q3351="Non-Lead", N3351="Non-Lead - Copper", S3351="Yes", O3351="After 2014")),
(AND('[1]PWS Information'!$E$10="CWS",Q3351="Non-Lead", N3351="Non-Lead - Copper", S3351="Yes", O3351="Unknown")),
(AND('[1]PWS Information'!$E$10="CWS",Q3351="Unknown")),
(AND('[1]PWS Information'!$E$10="NTNC",Q3351="Unknown")))),"Tier 5",
"")))))</f>
        <v>Tier 5</v>
      </c>
      <c r="Z3351" s="71"/>
      <c r="AA3351" s="71"/>
    </row>
    <row r="3352" spans="1:27" ht="72" x14ac:dyDescent="0.3">
      <c r="A3352" s="1"/>
      <c r="B3352" s="70" t="s">
        <v>1050</v>
      </c>
      <c r="C3352" s="60">
        <v>140</v>
      </c>
      <c r="D3352" s="61" t="s">
        <v>1046</v>
      </c>
      <c r="E3352" s="61" t="s">
        <v>128</v>
      </c>
      <c r="F3352" s="61">
        <v>78640</v>
      </c>
      <c r="G3352" s="62" t="s">
        <v>915</v>
      </c>
      <c r="H3352" s="63">
        <v>29.979241699999999</v>
      </c>
      <c r="I3352" s="64">
        <v>-97.7574166666666</v>
      </c>
      <c r="J3352" s="65" t="s">
        <v>50</v>
      </c>
      <c r="K3352" s="66" t="s">
        <v>51</v>
      </c>
      <c r="L3352" s="62" t="s">
        <v>52</v>
      </c>
      <c r="M3352" s="69"/>
      <c r="N3352" s="65" t="s">
        <v>50</v>
      </c>
      <c r="O3352" s="66" t="s">
        <v>52</v>
      </c>
      <c r="P3352" s="69"/>
      <c r="Q3352" s="55" t="str">
        <f t="shared" si="52"/>
        <v>Non-Lead</v>
      </c>
      <c r="R3352" s="70" t="s">
        <v>51</v>
      </c>
      <c r="S3352" s="70" t="s">
        <v>51</v>
      </c>
      <c r="T3352" s="70"/>
      <c r="U3352" s="71" t="s">
        <v>53</v>
      </c>
      <c r="V3352" s="71" t="s">
        <v>51</v>
      </c>
      <c r="W3352" s="71" t="s">
        <v>51</v>
      </c>
      <c r="X3352" s="71" t="s">
        <v>51</v>
      </c>
      <c r="Y3352" s="72" t="str">
        <f>IF((OR((AND('[1]PWS Information'!$E$10="CWS",U3352="Single Family Residence",Q3352="Lead")),
(AND('[1]PWS Information'!$E$10="CWS",U3352="Multiple Family Residence",'[1]PWS Information'!$E$11="Yes",Q3352="Lead")),
(AND('[1]PWS Information'!$E$10="NTNC",Q3352="Lead")))),"Tier 1",
IF((OR((AND('[1]PWS Information'!$E$10="CWS",U3352="Multiple Family Residence",'[1]PWS Information'!$E$11="No",Q3352="Lead")),
(AND('[1]PWS Information'!$E$10="CWS",U3352="Other",Q3352="Lead")),
(AND('[1]PWS Information'!$E$10="CWS",U3352="Building",Q3352="Lead")))),"Tier 2",
IF((OR((AND('[1]PWS Information'!$E$10="CWS",U3352="Single Family Residence",Q3352="Galvanized Requiring Replacement")),
(AND('[1]PWS Information'!$E$10="CWS",U3352="Single Family Residence",Q3352="Galvanized Requiring Replacement",R3352="Yes")),
(AND('[1]PWS Information'!$E$10="NTNC",Q3352="Galvanized Requiring Replacement")),
(AND('[1]PWS Information'!$E$10="NTNC",U3352="Single Family Residence",R3352="Yes")))),"Tier 3",
IF((OR((AND('[1]PWS Information'!$E$10="CWS",U3352="Single Family Residence",S3352="Yes",Q3352="Non-Lead", J3352="Non-Lead - Copper",L3352="Before 1989")),
(AND('[1]PWS Information'!$E$10="CWS",U3352="Single Family Residence",S3352="Yes",Q3352="Non-Lead", N3352="Non-Lead - Copper",O3352="Before 1989")))),"Tier 4",
IF((OR((AND('[1]PWS Information'!$E$10="NTNC",Q3352="Non-Lead")),
(AND('[1]PWS Information'!$E$10="CWS",Q3352="Non-Lead",S3352="")),
(AND('[1]PWS Information'!$E$10="CWS",Q3352="Non-Lead",S3352="No")),
(AND('[1]PWS Information'!$E$10="CWS",Q3352="Non-Lead",S3352="Don't Know")),
(AND('[1]PWS Information'!$E$10="CWS",Q3352="Non-Lead", J3352="Non-Lead - Copper", S3352="Yes", L3352="Between 1989 and 2014")),
(AND('[1]PWS Information'!$E$10="CWS",Q3352="Non-Lead", J3352="Non-Lead - Copper", S3352="Yes", L3352="After 2014")),
(AND('[1]PWS Information'!$E$10="CWS",Q3352="Non-Lead", J3352="Non-Lead - Copper", S3352="Yes", L3352="Unknown")),
(AND('[1]PWS Information'!$E$10="CWS",Q3352="Non-Lead", N3352="Non-Lead - Copper", S3352="Yes", O3352="Between 1989 and 2014")),
(AND('[1]PWS Information'!$E$10="CWS",Q3352="Non-Lead", N3352="Non-Lead - Copper", S3352="Yes", O3352="After 2014")),
(AND('[1]PWS Information'!$E$10="CWS",Q3352="Non-Lead", N3352="Non-Lead - Copper", S3352="Yes", O3352="Unknown")),
(AND('[1]PWS Information'!$E$10="CWS",Q3352="Unknown")),
(AND('[1]PWS Information'!$E$10="NTNC",Q3352="Unknown")))),"Tier 5",
"")))))</f>
        <v>Tier 5</v>
      </c>
      <c r="Z3352" s="71"/>
      <c r="AA3352" s="71"/>
    </row>
    <row r="3353" spans="1:27" ht="72" x14ac:dyDescent="0.3">
      <c r="A3353" s="1"/>
      <c r="B3353" s="70" t="s">
        <v>1051</v>
      </c>
      <c r="C3353" s="60">
        <v>170</v>
      </c>
      <c r="D3353" s="61" t="s">
        <v>1052</v>
      </c>
      <c r="E3353" s="61" t="s">
        <v>128</v>
      </c>
      <c r="F3353" s="61">
        <v>78640</v>
      </c>
      <c r="G3353" s="62" t="s">
        <v>1053</v>
      </c>
      <c r="H3353" s="63">
        <v>29.9880028</v>
      </c>
      <c r="I3353" s="64">
        <v>-97.756591666666594</v>
      </c>
      <c r="J3353" s="65" t="s">
        <v>50</v>
      </c>
      <c r="K3353" s="66" t="s">
        <v>51</v>
      </c>
      <c r="L3353" s="62" t="s">
        <v>52</v>
      </c>
      <c r="M3353" s="69"/>
      <c r="N3353" s="65" t="s">
        <v>50</v>
      </c>
      <c r="O3353" s="66" t="s">
        <v>52</v>
      </c>
      <c r="P3353" s="69"/>
      <c r="Q3353" s="55" t="str">
        <f t="shared" si="52"/>
        <v>Non-Lead</v>
      </c>
      <c r="R3353" s="70" t="s">
        <v>51</v>
      </c>
      <c r="S3353" s="70" t="s">
        <v>51</v>
      </c>
      <c r="T3353" s="70"/>
      <c r="U3353" s="71" t="s">
        <v>53</v>
      </c>
      <c r="V3353" s="71" t="s">
        <v>51</v>
      </c>
      <c r="W3353" s="71" t="s">
        <v>51</v>
      </c>
      <c r="X3353" s="71" t="s">
        <v>51</v>
      </c>
      <c r="Y3353" s="72" t="str">
        <f>IF((OR((AND('[1]PWS Information'!$E$10="CWS",U3353="Single Family Residence",Q3353="Lead")),
(AND('[1]PWS Information'!$E$10="CWS",U3353="Multiple Family Residence",'[1]PWS Information'!$E$11="Yes",Q3353="Lead")),
(AND('[1]PWS Information'!$E$10="NTNC",Q3353="Lead")))),"Tier 1",
IF((OR((AND('[1]PWS Information'!$E$10="CWS",U3353="Multiple Family Residence",'[1]PWS Information'!$E$11="No",Q3353="Lead")),
(AND('[1]PWS Information'!$E$10="CWS",U3353="Other",Q3353="Lead")),
(AND('[1]PWS Information'!$E$10="CWS",U3353="Building",Q3353="Lead")))),"Tier 2",
IF((OR((AND('[1]PWS Information'!$E$10="CWS",U3353="Single Family Residence",Q3353="Galvanized Requiring Replacement")),
(AND('[1]PWS Information'!$E$10="CWS",U3353="Single Family Residence",Q3353="Galvanized Requiring Replacement",R3353="Yes")),
(AND('[1]PWS Information'!$E$10="NTNC",Q3353="Galvanized Requiring Replacement")),
(AND('[1]PWS Information'!$E$10="NTNC",U3353="Single Family Residence",R3353="Yes")))),"Tier 3",
IF((OR((AND('[1]PWS Information'!$E$10="CWS",U3353="Single Family Residence",S3353="Yes",Q3353="Non-Lead", J3353="Non-Lead - Copper",L3353="Before 1989")),
(AND('[1]PWS Information'!$E$10="CWS",U3353="Single Family Residence",S3353="Yes",Q3353="Non-Lead", N3353="Non-Lead - Copper",O3353="Before 1989")))),"Tier 4",
IF((OR((AND('[1]PWS Information'!$E$10="NTNC",Q3353="Non-Lead")),
(AND('[1]PWS Information'!$E$10="CWS",Q3353="Non-Lead",S3353="")),
(AND('[1]PWS Information'!$E$10="CWS",Q3353="Non-Lead",S3353="No")),
(AND('[1]PWS Information'!$E$10="CWS",Q3353="Non-Lead",S3353="Don't Know")),
(AND('[1]PWS Information'!$E$10="CWS",Q3353="Non-Lead", J3353="Non-Lead - Copper", S3353="Yes", L3353="Between 1989 and 2014")),
(AND('[1]PWS Information'!$E$10="CWS",Q3353="Non-Lead", J3353="Non-Lead - Copper", S3353="Yes", L3353="After 2014")),
(AND('[1]PWS Information'!$E$10="CWS",Q3353="Non-Lead", J3353="Non-Lead - Copper", S3353="Yes", L3353="Unknown")),
(AND('[1]PWS Information'!$E$10="CWS",Q3353="Non-Lead", N3353="Non-Lead - Copper", S3353="Yes", O3353="Between 1989 and 2014")),
(AND('[1]PWS Information'!$E$10="CWS",Q3353="Non-Lead", N3353="Non-Lead - Copper", S3353="Yes", O3353="After 2014")),
(AND('[1]PWS Information'!$E$10="CWS",Q3353="Non-Lead", N3353="Non-Lead - Copper", S3353="Yes", O3353="Unknown")),
(AND('[1]PWS Information'!$E$10="CWS",Q3353="Unknown")),
(AND('[1]PWS Information'!$E$10="NTNC",Q3353="Unknown")))),"Tier 5",
"")))))</f>
        <v>Tier 5</v>
      </c>
      <c r="Z3353" s="71"/>
      <c r="AA3353" s="71"/>
    </row>
    <row r="3354" spans="1:27" ht="72" x14ac:dyDescent="0.3">
      <c r="A3354" s="17"/>
      <c r="B3354" s="70" t="s">
        <v>1054</v>
      </c>
      <c r="C3354" s="60">
        <v>191</v>
      </c>
      <c r="D3354" s="61" t="s">
        <v>1052</v>
      </c>
      <c r="E3354" s="61" t="s">
        <v>128</v>
      </c>
      <c r="F3354" s="61">
        <v>78640</v>
      </c>
      <c r="G3354" s="62" t="s">
        <v>1053</v>
      </c>
      <c r="H3354" s="63">
        <v>29.988311100000001</v>
      </c>
      <c r="I3354" s="64">
        <v>-97.755727777777693</v>
      </c>
      <c r="J3354" s="65" t="s">
        <v>50</v>
      </c>
      <c r="K3354" s="66" t="s">
        <v>51</v>
      </c>
      <c r="L3354" s="62" t="s">
        <v>52</v>
      </c>
      <c r="M3354" s="69"/>
      <c r="N3354" s="65" t="s">
        <v>50</v>
      </c>
      <c r="O3354" s="66" t="s">
        <v>52</v>
      </c>
      <c r="P3354" s="69"/>
      <c r="Q3354" s="55" t="str">
        <f t="shared" si="52"/>
        <v>Non-Lead</v>
      </c>
      <c r="R3354" s="70" t="s">
        <v>51</v>
      </c>
      <c r="S3354" s="70" t="s">
        <v>51</v>
      </c>
      <c r="T3354" s="70"/>
      <c r="U3354" s="71" t="s">
        <v>53</v>
      </c>
      <c r="V3354" s="71" t="s">
        <v>51</v>
      </c>
      <c r="W3354" s="71" t="s">
        <v>51</v>
      </c>
      <c r="X3354" s="71" t="s">
        <v>51</v>
      </c>
      <c r="Y3354" s="72" t="str">
        <f>IF((OR((AND('[1]PWS Information'!$E$10="CWS",U3354="Single Family Residence",Q3354="Lead")),
(AND('[1]PWS Information'!$E$10="CWS",U3354="Multiple Family Residence",'[1]PWS Information'!$E$11="Yes",Q3354="Lead")),
(AND('[1]PWS Information'!$E$10="NTNC",Q3354="Lead")))),"Tier 1",
IF((OR((AND('[1]PWS Information'!$E$10="CWS",U3354="Multiple Family Residence",'[1]PWS Information'!$E$11="No",Q3354="Lead")),
(AND('[1]PWS Information'!$E$10="CWS",U3354="Other",Q3354="Lead")),
(AND('[1]PWS Information'!$E$10="CWS",U3354="Building",Q3354="Lead")))),"Tier 2",
IF((OR((AND('[1]PWS Information'!$E$10="CWS",U3354="Single Family Residence",Q3354="Galvanized Requiring Replacement")),
(AND('[1]PWS Information'!$E$10="CWS",U3354="Single Family Residence",Q3354="Galvanized Requiring Replacement",R3354="Yes")),
(AND('[1]PWS Information'!$E$10="NTNC",Q3354="Galvanized Requiring Replacement")),
(AND('[1]PWS Information'!$E$10="NTNC",U3354="Single Family Residence",R3354="Yes")))),"Tier 3",
IF((OR((AND('[1]PWS Information'!$E$10="CWS",U3354="Single Family Residence",S3354="Yes",Q3354="Non-Lead", J3354="Non-Lead - Copper",L3354="Before 1989")),
(AND('[1]PWS Information'!$E$10="CWS",U3354="Single Family Residence",S3354="Yes",Q3354="Non-Lead", N3354="Non-Lead - Copper",O3354="Before 1989")))),"Tier 4",
IF((OR((AND('[1]PWS Information'!$E$10="NTNC",Q3354="Non-Lead")),
(AND('[1]PWS Information'!$E$10="CWS",Q3354="Non-Lead",S3354="")),
(AND('[1]PWS Information'!$E$10="CWS",Q3354="Non-Lead",S3354="No")),
(AND('[1]PWS Information'!$E$10="CWS",Q3354="Non-Lead",S3354="Don't Know")),
(AND('[1]PWS Information'!$E$10="CWS",Q3354="Non-Lead", J3354="Non-Lead - Copper", S3354="Yes", L3354="Between 1989 and 2014")),
(AND('[1]PWS Information'!$E$10="CWS",Q3354="Non-Lead", J3354="Non-Lead - Copper", S3354="Yes", L3354="After 2014")),
(AND('[1]PWS Information'!$E$10="CWS",Q3354="Non-Lead", J3354="Non-Lead - Copper", S3354="Yes", L3354="Unknown")),
(AND('[1]PWS Information'!$E$10="CWS",Q3354="Non-Lead", N3354="Non-Lead - Copper", S3354="Yes", O3354="Between 1989 and 2014")),
(AND('[1]PWS Information'!$E$10="CWS",Q3354="Non-Lead", N3354="Non-Lead - Copper", S3354="Yes", O3354="After 2014")),
(AND('[1]PWS Information'!$E$10="CWS",Q3354="Non-Lead", N3354="Non-Lead - Copper", S3354="Yes", O3354="Unknown")),
(AND('[1]PWS Information'!$E$10="CWS",Q3354="Unknown")),
(AND('[1]PWS Information'!$E$10="NTNC",Q3354="Unknown")))),"Tier 5",
"")))))</f>
        <v>Tier 5</v>
      </c>
      <c r="Z3354" s="71"/>
      <c r="AA3354" s="71"/>
    </row>
    <row r="3355" spans="1:27" ht="86.4" x14ac:dyDescent="0.3">
      <c r="A3355" s="1"/>
      <c r="B3355" s="70">
        <v>834571</v>
      </c>
      <c r="C3355" s="60" t="s">
        <v>1055</v>
      </c>
      <c r="D3355" s="61" t="s">
        <v>1056</v>
      </c>
      <c r="E3355" s="61" t="s">
        <v>128</v>
      </c>
      <c r="F3355" s="61">
        <v>78640</v>
      </c>
      <c r="G3355" s="62" t="s">
        <v>1057</v>
      </c>
      <c r="H3355" s="63">
        <v>29.988583299999998</v>
      </c>
      <c r="I3355" s="64">
        <v>-97.756372222222197</v>
      </c>
      <c r="J3355" s="65" t="s">
        <v>50</v>
      </c>
      <c r="K3355" s="66" t="s">
        <v>51</v>
      </c>
      <c r="L3355" s="62" t="s">
        <v>52</v>
      </c>
      <c r="M3355" s="69"/>
      <c r="N3355" s="65" t="s">
        <v>50</v>
      </c>
      <c r="O3355" s="66" t="s">
        <v>52</v>
      </c>
      <c r="P3355" s="69"/>
      <c r="Q3355" s="55" t="str">
        <f t="shared" si="52"/>
        <v>Non-Lead</v>
      </c>
      <c r="R3355" s="70" t="s">
        <v>51</v>
      </c>
      <c r="S3355" s="70" t="s">
        <v>51</v>
      </c>
      <c r="T3355" s="70"/>
      <c r="U3355" s="71" t="s">
        <v>76</v>
      </c>
      <c r="V3355" s="71" t="s">
        <v>51</v>
      </c>
      <c r="W3355" s="71" t="s">
        <v>51</v>
      </c>
      <c r="X3355" s="71" t="s">
        <v>51</v>
      </c>
      <c r="Y3355" s="72" t="str">
        <f>IF((OR((AND('[1]PWS Information'!$E$10="CWS",U3355="Single Family Residence",Q3355="Lead")),
(AND('[1]PWS Information'!$E$10="CWS",U3355="Multiple Family Residence",'[1]PWS Information'!$E$11="Yes",Q3355="Lead")),
(AND('[1]PWS Information'!$E$10="NTNC",Q3355="Lead")))),"Tier 1",
IF((OR((AND('[1]PWS Information'!$E$10="CWS",U3355="Multiple Family Residence",'[1]PWS Information'!$E$11="No",Q3355="Lead")),
(AND('[1]PWS Information'!$E$10="CWS",U3355="Other",Q3355="Lead")),
(AND('[1]PWS Information'!$E$10="CWS",U3355="Building",Q3355="Lead")))),"Tier 2",
IF((OR((AND('[1]PWS Information'!$E$10="CWS",U3355="Single Family Residence",Q3355="Galvanized Requiring Replacement")),
(AND('[1]PWS Information'!$E$10="CWS",U3355="Single Family Residence",Q3355="Galvanized Requiring Replacement",R3355="Yes")),
(AND('[1]PWS Information'!$E$10="NTNC",Q3355="Galvanized Requiring Replacement")),
(AND('[1]PWS Information'!$E$10="NTNC",U3355="Single Family Residence",R3355="Yes")))),"Tier 3",
IF((OR((AND('[1]PWS Information'!$E$10="CWS",U3355="Single Family Residence",S3355="Yes",Q3355="Non-Lead", J3355="Non-Lead - Copper",L3355="Before 1989")),
(AND('[1]PWS Information'!$E$10="CWS",U3355="Single Family Residence",S3355="Yes",Q3355="Non-Lead", N3355="Non-Lead - Copper",O3355="Before 1989")))),"Tier 4",
IF((OR((AND('[1]PWS Information'!$E$10="NTNC",Q3355="Non-Lead")),
(AND('[1]PWS Information'!$E$10="CWS",Q3355="Non-Lead",S3355="")),
(AND('[1]PWS Information'!$E$10="CWS",Q3355="Non-Lead",S3355="No")),
(AND('[1]PWS Information'!$E$10="CWS",Q3355="Non-Lead",S3355="Don't Know")),
(AND('[1]PWS Information'!$E$10="CWS",Q3355="Non-Lead", J3355="Non-Lead - Copper", S3355="Yes", L3355="Between 1989 and 2014")),
(AND('[1]PWS Information'!$E$10="CWS",Q3355="Non-Lead", J3355="Non-Lead - Copper", S3355="Yes", L3355="After 2014")),
(AND('[1]PWS Information'!$E$10="CWS",Q3355="Non-Lead", J3355="Non-Lead - Copper", S3355="Yes", L3355="Unknown")),
(AND('[1]PWS Information'!$E$10="CWS",Q3355="Non-Lead", N3355="Non-Lead - Copper", S3355="Yes", O3355="Between 1989 and 2014")),
(AND('[1]PWS Information'!$E$10="CWS",Q3355="Non-Lead", N3355="Non-Lead - Copper", S3355="Yes", O3355="After 2014")),
(AND('[1]PWS Information'!$E$10="CWS",Q3355="Non-Lead", N3355="Non-Lead - Copper", S3355="Yes", O3355="Unknown")),
(AND('[1]PWS Information'!$E$10="CWS",Q3355="Unknown")),
(AND('[1]PWS Information'!$E$10="NTNC",Q3355="Unknown")))),"Tier 5",
"")))))</f>
        <v>Tier 5</v>
      </c>
      <c r="Z3355" s="71"/>
      <c r="AA3355" s="71"/>
    </row>
    <row r="3356" spans="1:27" ht="72" x14ac:dyDescent="0.3">
      <c r="A3356" s="1"/>
      <c r="B3356" s="70" t="s">
        <v>1058</v>
      </c>
      <c r="C3356" s="60">
        <v>247</v>
      </c>
      <c r="D3356" s="61" t="s">
        <v>1052</v>
      </c>
      <c r="E3356" s="61" t="s">
        <v>128</v>
      </c>
      <c r="F3356" s="61">
        <v>78640</v>
      </c>
      <c r="G3356" s="62" t="s">
        <v>1053</v>
      </c>
      <c r="H3356" s="63">
        <v>29.987461100000001</v>
      </c>
      <c r="I3356" s="64">
        <v>-97.754908333333304</v>
      </c>
      <c r="J3356" s="65" t="s">
        <v>50</v>
      </c>
      <c r="K3356" s="66" t="s">
        <v>51</v>
      </c>
      <c r="L3356" s="62" t="s">
        <v>52</v>
      </c>
      <c r="M3356" s="69"/>
      <c r="N3356" s="65" t="s">
        <v>50</v>
      </c>
      <c r="O3356" s="66" t="s">
        <v>52</v>
      </c>
      <c r="P3356" s="69"/>
      <c r="Q3356" s="55" t="str">
        <f t="shared" si="52"/>
        <v>Non-Lead</v>
      </c>
      <c r="R3356" s="70" t="s">
        <v>51</v>
      </c>
      <c r="S3356" s="70" t="s">
        <v>51</v>
      </c>
      <c r="T3356" s="70"/>
      <c r="U3356" s="71" t="s">
        <v>53</v>
      </c>
      <c r="V3356" s="71" t="s">
        <v>51</v>
      </c>
      <c r="W3356" s="71" t="s">
        <v>51</v>
      </c>
      <c r="X3356" s="71" t="s">
        <v>51</v>
      </c>
      <c r="Y3356" s="72" t="str">
        <f>IF((OR((AND('[1]PWS Information'!$E$10="CWS",U3356="Single Family Residence",Q3356="Lead")),
(AND('[1]PWS Information'!$E$10="CWS",U3356="Multiple Family Residence",'[1]PWS Information'!$E$11="Yes",Q3356="Lead")),
(AND('[1]PWS Information'!$E$10="NTNC",Q3356="Lead")))),"Tier 1",
IF((OR((AND('[1]PWS Information'!$E$10="CWS",U3356="Multiple Family Residence",'[1]PWS Information'!$E$11="No",Q3356="Lead")),
(AND('[1]PWS Information'!$E$10="CWS",U3356="Other",Q3356="Lead")),
(AND('[1]PWS Information'!$E$10="CWS",U3356="Building",Q3356="Lead")))),"Tier 2",
IF((OR((AND('[1]PWS Information'!$E$10="CWS",U3356="Single Family Residence",Q3356="Galvanized Requiring Replacement")),
(AND('[1]PWS Information'!$E$10="CWS",U3356="Single Family Residence",Q3356="Galvanized Requiring Replacement",R3356="Yes")),
(AND('[1]PWS Information'!$E$10="NTNC",Q3356="Galvanized Requiring Replacement")),
(AND('[1]PWS Information'!$E$10="NTNC",U3356="Single Family Residence",R3356="Yes")))),"Tier 3",
IF((OR((AND('[1]PWS Information'!$E$10="CWS",U3356="Single Family Residence",S3356="Yes",Q3356="Non-Lead", J3356="Non-Lead - Copper",L3356="Before 1989")),
(AND('[1]PWS Information'!$E$10="CWS",U3356="Single Family Residence",S3356="Yes",Q3356="Non-Lead", N3356="Non-Lead - Copper",O3356="Before 1989")))),"Tier 4",
IF((OR((AND('[1]PWS Information'!$E$10="NTNC",Q3356="Non-Lead")),
(AND('[1]PWS Information'!$E$10="CWS",Q3356="Non-Lead",S3356="")),
(AND('[1]PWS Information'!$E$10="CWS",Q3356="Non-Lead",S3356="No")),
(AND('[1]PWS Information'!$E$10="CWS",Q3356="Non-Lead",S3356="Don't Know")),
(AND('[1]PWS Information'!$E$10="CWS",Q3356="Non-Lead", J3356="Non-Lead - Copper", S3356="Yes", L3356="Between 1989 and 2014")),
(AND('[1]PWS Information'!$E$10="CWS",Q3356="Non-Lead", J3356="Non-Lead - Copper", S3356="Yes", L3356="After 2014")),
(AND('[1]PWS Information'!$E$10="CWS",Q3356="Non-Lead", J3356="Non-Lead - Copper", S3356="Yes", L3356="Unknown")),
(AND('[1]PWS Information'!$E$10="CWS",Q3356="Non-Lead", N3356="Non-Lead - Copper", S3356="Yes", O3356="Between 1989 and 2014")),
(AND('[1]PWS Information'!$E$10="CWS",Q3356="Non-Lead", N3356="Non-Lead - Copper", S3356="Yes", O3356="After 2014")),
(AND('[1]PWS Information'!$E$10="CWS",Q3356="Non-Lead", N3356="Non-Lead - Copper", S3356="Yes", O3356="Unknown")),
(AND('[1]PWS Information'!$E$10="CWS",Q3356="Unknown")),
(AND('[1]PWS Information'!$E$10="NTNC",Q3356="Unknown")))),"Tier 5",
"")))))</f>
        <v>Tier 5</v>
      </c>
      <c r="Z3356" s="71"/>
      <c r="AA3356" s="71"/>
    </row>
    <row r="3357" spans="1:27" ht="72" x14ac:dyDescent="0.3">
      <c r="A3357" s="1"/>
      <c r="B3357" s="70" t="s">
        <v>1059</v>
      </c>
      <c r="C3357" s="60">
        <v>235</v>
      </c>
      <c r="D3357" s="61" t="s">
        <v>1052</v>
      </c>
      <c r="E3357" s="61" t="s">
        <v>128</v>
      </c>
      <c r="F3357" s="61">
        <v>78640</v>
      </c>
      <c r="G3357" s="62" t="s">
        <v>1053</v>
      </c>
      <c r="H3357" s="63">
        <v>29.987702800000001</v>
      </c>
      <c r="I3357" s="64">
        <v>-97.755122222222198</v>
      </c>
      <c r="J3357" s="65" t="s">
        <v>50</v>
      </c>
      <c r="K3357" s="66" t="s">
        <v>51</v>
      </c>
      <c r="L3357" s="62" t="s">
        <v>52</v>
      </c>
      <c r="M3357" s="69"/>
      <c r="N3357" s="65" t="s">
        <v>50</v>
      </c>
      <c r="O3357" s="66" t="s">
        <v>52</v>
      </c>
      <c r="P3357" s="69"/>
      <c r="Q3357" s="55" t="str">
        <f t="shared" si="52"/>
        <v>Non-Lead</v>
      </c>
      <c r="R3357" s="70" t="s">
        <v>51</v>
      </c>
      <c r="S3357" s="70" t="s">
        <v>51</v>
      </c>
      <c r="T3357" s="70"/>
      <c r="U3357" s="71" t="s">
        <v>53</v>
      </c>
      <c r="V3357" s="71" t="s">
        <v>51</v>
      </c>
      <c r="W3357" s="71" t="s">
        <v>51</v>
      </c>
      <c r="X3357" s="71" t="s">
        <v>51</v>
      </c>
      <c r="Y3357" s="72" t="str">
        <f>IF((OR((AND('[1]PWS Information'!$E$10="CWS",U3357="Single Family Residence",Q3357="Lead")),
(AND('[1]PWS Information'!$E$10="CWS",U3357="Multiple Family Residence",'[1]PWS Information'!$E$11="Yes",Q3357="Lead")),
(AND('[1]PWS Information'!$E$10="NTNC",Q3357="Lead")))),"Tier 1",
IF((OR((AND('[1]PWS Information'!$E$10="CWS",U3357="Multiple Family Residence",'[1]PWS Information'!$E$11="No",Q3357="Lead")),
(AND('[1]PWS Information'!$E$10="CWS",U3357="Other",Q3357="Lead")),
(AND('[1]PWS Information'!$E$10="CWS",U3357="Building",Q3357="Lead")))),"Tier 2",
IF((OR((AND('[1]PWS Information'!$E$10="CWS",U3357="Single Family Residence",Q3357="Galvanized Requiring Replacement")),
(AND('[1]PWS Information'!$E$10="CWS",U3357="Single Family Residence",Q3357="Galvanized Requiring Replacement",R3357="Yes")),
(AND('[1]PWS Information'!$E$10="NTNC",Q3357="Galvanized Requiring Replacement")),
(AND('[1]PWS Information'!$E$10="NTNC",U3357="Single Family Residence",R3357="Yes")))),"Tier 3",
IF((OR((AND('[1]PWS Information'!$E$10="CWS",U3357="Single Family Residence",S3357="Yes",Q3357="Non-Lead", J3357="Non-Lead - Copper",L3357="Before 1989")),
(AND('[1]PWS Information'!$E$10="CWS",U3357="Single Family Residence",S3357="Yes",Q3357="Non-Lead", N3357="Non-Lead - Copper",O3357="Before 1989")))),"Tier 4",
IF((OR((AND('[1]PWS Information'!$E$10="NTNC",Q3357="Non-Lead")),
(AND('[1]PWS Information'!$E$10="CWS",Q3357="Non-Lead",S3357="")),
(AND('[1]PWS Information'!$E$10="CWS",Q3357="Non-Lead",S3357="No")),
(AND('[1]PWS Information'!$E$10="CWS",Q3357="Non-Lead",S3357="Don't Know")),
(AND('[1]PWS Information'!$E$10="CWS",Q3357="Non-Lead", J3357="Non-Lead - Copper", S3357="Yes", L3357="Between 1989 and 2014")),
(AND('[1]PWS Information'!$E$10="CWS",Q3357="Non-Lead", J3357="Non-Lead - Copper", S3357="Yes", L3357="After 2014")),
(AND('[1]PWS Information'!$E$10="CWS",Q3357="Non-Lead", J3357="Non-Lead - Copper", S3357="Yes", L3357="Unknown")),
(AND('[1]PWS Information'!$E$10="CWS",Q3357="Non-Lead", N3357="Non-Lead - Copper", S3357="Yes", O3357="Between 1989 and 2014")),
(AND('[1]PWS Information'!$E$10="CWS",Q3357="Non-Lead", N3357="Non-Lead - Copper", S3357="Yes", O3357="After 2014")),
(AND('[1]PWS Information'!$E$10="CWS",Q3357="Non-Lead", N3357="Non-Lead - Copper", S3357="Yes", O3357="Unknown")),
(AND('[1]PWS Information'!$E$10="CWS",Q3357="Unknown")),
(AND('[1]PWS Information'!$E$10="NTNC",Q3357="Unknown")))),"Tier 5",
"")))))</f>
        <v>Tier 5</v>
      </c>
      <c r="Z3357" s="71"/>
      <c r="AA3357" s="71"/>
    </row>
    <row r="3358" spans="1:27" ht="72" x14ac:dyDescent="0.3">
      <c r="A3358" s="17"/>
      <c r="B3358" s="70">
        <v>12627301</v>
      </c>
      <c r="C3358" s="60">
        <v>217</v>
      </c>
      <c r="D3358" s="61" t="s">
        <v>1052</v>
      </c>
      <c r="E3358" s="61" t="s">
        <v>128</v>
      </c>
      <c r="F3358" s="61">
        <v>78640</v>
      </c>
      <c r="G3358" s="62" t="s">
        <v>1053</v>
      </c>
      <c r="H3358" s="63">
        <v>29.988025</v>
      </c>
      <c r="I3358" s="64">
        <v>-97.755169444444405</v>
      </c>
      <c r="J3358" s="65" t="s">
        <v>50</v>
      </c>
      <c r="K3358" s="66" t="s">
        <v>51</v>
      </c>
      <c r="L3358" s="62" t="s">
        <v>52</v>
      </c>
      <c r="M3358" s="69"/>
      <c r="N3358" s="65" t="s">
        <v>50</v>
      </c>
      <c r="O3358" s="66" t="s">
        <v>52</v>
      </c>
      <c r="P3358" s="69"/>
      <c r="Q3358" s="55" t="str">
        <f t="shared" si="52"/>
        <v>Non-Lead</v>
      </c>
      <c r="R3358" s="70" t="s">
        <v>51</v>
      </c>
      <c r="S3358" s="70" t="s">
        <v>51</v>
      </c>
      <c r="T3358" s="70"/>
      <c r="U3358" s="71" t="s">
        <v>53</v>
      </c>
      <c r="V3358" s="71" t="s">
        <v>51</v>
      </c>
      <c r="W3358" s="71" t="s">
        <v>51</v>
      </c>
      <c r="X3358" s="71" t="s">
        <v>51</v>
      </c>
      <c r="Y3358" s="72" t="str">
        <f>IF((OR((AND('[1]PWS Information'!$E$10="CWS",U3358="Single Family Residence",Q3358="Lead")),
(AND('[1]PWS Information'!$E$10="CWS",U3358="Multiple Family Residence",'[1]PWS Information'!$E$11="Yes",Q3358="Lead")),
(AND('[1]PWS Information'!$E$10="NTNC",Q3358="Lead")))),"Tier 1",
IF((OR((AND('[1]PWS Information'!$E$10="CWS",U3358="Multiple Family Residence",'[1]PWS Information'!$E$11="No",Q3358="Lead")),
(AND('[1]PWS Information'!$E$10="CWS",U3358="Other",Q3358="Lead")),
(AND('[1]PWS Information'!$E$10="CWS",U3358="Building",Q3358="Lead")))),"Tier 2",
IF((OR((AND('[1]PWS Information'!$E$10="CWS",U3358="Single Family Residence",Q3358="Galvanized Requiring Replacement")),
(AND('[1]PWS Information'!$E$10="CWS",U3358="Single Family Residence",Q3358="Galvanized Requiring Replacement",R3358="Yes")),
(AND('[1]PWS Information'!$E$10="NTNC",Q3358="Galvanized Requiring Replacement")),
(AND('[1]PWS Information'!$E$10="NTNC",U3358="Single Family Residence",R3358="Yes")))),"Tier 3",
IF((OR((AND('[1]PWS Information'!$E$10="CWS",U3358="Single Family Residence",S3358="Yes",Q3358="Non-Lead", J3358="Non-Lead - Copper",L3358="Before 1989")),
(AND('[1]PWS Information'!$E$10="CWS",U3358="Single Family Residence",S3358="Yes",Q3358="Non-Lead", N3358="Non-Lead - Copper",O3358="Before 1989")))),"Tier 4",
IF((OR((AND('[1]PWS Information'!$E$10="NTNC",Q3358="Non-Lead")),
(AND('[1]PWS Information'!$E$10="CWS",Q3358="Non-Lead",S3358="")),
(AND('[1]PWS Information'!$E$10="CWS",Q3358="Non-Lead",S3358="No")),
(AND('[1]PWS Information'!$E$10="CWS",Q3358="Non-Lead",S3358="Don't Know")),
(AND('[1]PWS Information'!$E$10="CWS",Q3358="Non-Lead", J3358="Non-Lead - Copper", S3358="Yes", L3358="Between 1989 and 2014")),
(AND('[1]PWS Information'!$E$10="CWS",Q3358="Non-Lead", J3358="Non-Lead - Copper", S3358="Yes", L3358="After 2014")),
(AND('[1]PWS Information'!$E$10="CWS",Q3358="Non-Lead", J3358="Non-Lead - Copper", S3358="Yes", L3358="Unknown")),
(AND('[1]PWS Information'!$E$10="CWS",Q3358="Non-Lead", N3358="Non-Lead - Copper", S3358="Yes", O3358="Between 1989 and 2014")),
(AND('[1]PWS Information'!$E$10="CWS",Q3358="Non-Lead", N3358="Non-Lead - Copper", S3358="Yes", O3358="After 2014")),
(AND('[1]PWS Information'!$E$10="CWS",Q3358="Non-Lead", N3358="Non-Lead - Copper", S3358="Yes", O3358="Unknown")),
(AND('[1]PWS Information'!$E$10="CWS",Q3358="Unknown")),
(AND('[1]PWS Information'!$E$10="NTNC",Q3358="Unknown")))),"Tier 5",
"")))))</f>
        <v>Tier 5</v>
      </c>
      <c r="Z3358" s="71"/>
      <c r="AA3358" s="71"/>
    </row>
    <row r="3359" spans="1:27" ht="72" x14ac:dyDescent="0.3">
      <c r="A3359" s="1"/>
      <c r="B3359" s="70" t="s">
        <v>1060</v>
      </c>
      <c r="C3359" s="60">
        <v>240</v>
      </c>
      <c r="D3359" s="61" t="s">
        <v>1052</v>
      </c>
      <c r="E3359" s="61" t="s">
        <v>128</v>
      </c>
      <c r="F3359" s="61">
        <v>78640</v>
      </c>
      <c r="G3359" s="62" t="s">
        <v>1053</v>
      </c>
      <c r="H3359" s="63">
        <v>29.987219400000001</v>
      </c>
      <c r="I3359" s="64">
        <v>-97.755630555555499</v>
      </c>
      <c r="J3359" s="65" t="s">
        <v>50</v>
      </c>
      <c r="K3359" s="66" t="s">
        <v>51</v>
      </c>
      <c r="L3359" s="62" t="s">
        <v>52</v>
      </c>
      <c r="M3359" s="69"/>
      <c r="N3359" s="65" t="s">
        <v>50</v>
      </c>
      <c r="O3359" s="66" t="s">
        <v>52</v>
      </c>
      <c r="P3359" s="69"/>
      <c r="Q3359" s="55" t="str">
        <f t="shared" si="52"/>
        <v>Non-Lead</v>
      </c>
      <c r="R3359" s="70" t="s">
        <v>51</v>
      </c>
      <c r="S3359" s="70" t="s">
        <v>51</v>
      </c>
      <c r="T3359" s="70"/>
      <c r="U3359" s="71" t="s">
        <v>53</v>
      </c>
      <c r="V3359" s="71" t="s">
        <v>51</v>
      </c>
      <c r="W3359" s="71" t="s">
        <v>51</v>
      </c>
      <c r="X3359" s="71" t="s">
        <v>51</v>
      </c>
      <c r="Y3359" s="72" t="str">
        <f>IF((OR((AND('[1]PWS Information'!$E$10="CWS",U3359="Single Family Residence",Q3359="Lead")),
(AND('[1]PWS Information'!$E$10="CWS",U3359="Multiple Family Residence",'[1]PWS Information'!$E$11="Yes",Q3359="Lead")),
(AND('[1]PWS Information'!$E$10="NTNC",Q3359="Lead")))),"Tier 1",
IF((OR((AND('[1]PWS Information'!$E$10="CWS",U3359="Multiple Family Residence",'[1]PWS Information'!$E$11="No",Q3359="Lead")),
(AND('[1]PWS Information'!$E$10="CWS",U3359="Other",Q3359="Lead")),
(AND('[1]PWS Information'!$E$10="CWS",U3359="Building",Q3359="Lead")))),"Tier 2",
IF((OR((AND('[1]PWS Information'!$E$10="CWS",U3359="Single Family Residence",Q3359="Galvanized Requiring Replacement")),
(AND('[1]PWS Information'!$E$10="CWS",U3359="Single Family Residence",Q3359="Galvanized Requiring Replacement",R3359="Yes")),
(AND('[1]PWS Information'!$E$10="NTNC",Q3359="Galvanized Requiring Replacement")),
(AND('[1]PWS Information'!$E$10="NTNC",U3359="Single Family Residence",R3359="Yes")))),"Tier 3",
IF((OR((AND('[1]PWS Information'!$E$10="CWS",U3359="Single Family Residence",S3359="Yes",Q3359="Non-Lead", J3359="Non-Lead - Copper",L3359="Before 1989")),
(AND('[1]PWS Information'!$E$10="CWS",U3359="Single Family Residence",S3359="Yes",Q3359="Non-Lead", N3359="Non-Lead - Copper",O3359="Before 1989")))),"Tier 4",
IF((OR((AND('[1]PWS Information'!$E$10="NTNC",Q3359="Non-Lead")),
(AND('[1]PWS Information'!$E$10="CWS",Q3359="Non-Lead",S3359="")),
(AND('[1]PWS Information'!$E$10="CWS",Q3359="Non-Lead",S3359="No")),
(AND('[1]PWS Information'!$E$10="CWS",Q3359="Non-Lead",S3359="Don't Know")),
(AND('[1]PWS Information'!$E$10="CWS",Q3359="Non-Lead", J3359="Non-Lead - Copper", S3359="Yes", L3359="Between 1989 and 2014")),
(AND('[1]PWS Information'!$E$10="CWS",Q3359="Non-Lead", J3359="Non-Lead - Copper", S3359="Yes", L3359="After 2014")),
(AND('[1]PWS Information'!$E$10="CWS",Q3359="Non-Lead", J3359="Non-Lead - Copper", S3359="Yes", L3359="Unknown")),
(AND('[1]PWS Information'!$E$10="CWS",Q3359="Non-Lead", N3359="Non-Lead - Copper", S3359="Yes", O3359="Between 1989 and 2014")),
(AND('[1]PWS Information'!$E$10="CWS",Q3359="Non-Lead", N3359="Non-Lead - Copper", S3359="Yes", O3359="After 2014")),
(AND('[1]PWS Information'!$E$10="CWS",Q3359="Non-Lead", N3359="Non-Lead - Copper", S3359="Yes", O3359="Unknown")),
(AND('[1]PWS Information'!$E$10="CWS",Q3359="Unknown")),
(AND('[1]PWS Information'!$E$10="NTNC",Q3359="Unknown")))),"Tier 5",
"")))))</f>
        <v>Tier 5</v>
      </c>
      <c r="Z3359" s="71"/>
      <c r="AA3359" s="71"/>
    </row>
    <row r="3360" spans="1:27" ht="72" x14ac:dyDescent="0.3">
      <c r="A3360" s="1"/>
      <c r="B3360" s="70" t="s">
        <v>1061</v>
      </c>
      <c r="C3360" s="60">
        <v>307</v>
      </c>
      <c r="D3360" s="61" t="s">
        <v>1052</v>
      </c>
      <c r="E3360" s="61" t="s">
        <v>128</v>
      </c>
      <c r="F3360" s="61">
        <v>78640</v>
      </c>
      <c r="G3360" s="62" t="s">
        <v>1053</v>
      </c>
      <c r="H3360" s="63">
        <v>29.9868691</v>
      </c>
      <c r="I3360" s="64">
        <v>-97.754153000000002</v>
      </c>
      <c r="J3360" s="65" t="s">
        <v>50</v>
      </c>
      <c r="K3360" s="66" t="s">
        <v>51</v>
      </c>
      <c r="L3360" s="62" t="s">
        <v>52</v>
      </c>
      <c r="M3360" s="69"/>
      <c r="N3360" s="65" t="s">
        <v>50</v>
      </c>
      <c r="O3360" s="66" t="s">
        <v>52</v>
      </c>
      <c r="P3360" s="69"/>
      <c r="Q3360" s="55" t="str">
        <f t="shared" si="52"/>
        <v>Non-Lead</v>
      </c>
      <c r="R3360" s="70" t="s">
        <v>51</v>
      </c>
      <c r="S3360" s="70" t="s">
        <v>51</v>
      </c>
      <c r="T3360" s="70"/>
      <c r="U3360" s="71" t="s">
        <v>53</v>
      </c>
      <c r="V3360" s="71" t="s">
        <v>51</v>
      </c>
      <c r="W3360" s="71" t="s">
        <v>51</v>
      </c>
      <c r="X3360" s="71" t="s">
        <v>51</v>
      </c>
      <c r="Y3360" s="72" t="str">
        <f>IF((OR((AND('[1]PWS Information'!$E$10="CWS",U3360="Single Family Residence",Q3360="Lead")),
(AND('[1]PWS Information'!$E$10="CWS",U3360="Multiple Family Residence",'[1]PWS Information'!$E$11="Yes",Q3360="Lead")),
(AND('[1]PWS Information'!$E$10="NTNC",Q3360="Lead")))),"Tier 1",
IF((OR((AND('[1]PWS Information'!$E$10="CWS",U3360="Multiple Family Residence",'[1]PWS Information'!$E$11="No",Q3360="Lead")),
(AND('[1]PWS Information'!$E$10="CWS",U3360="Other",Q3360="Lead")),
(AND('[1]PWS Information'!$E$10="CWS",U3360="Building",Q3360="Lead")))),"Tier 2",
IF((OR((AND('[1]PWS Information'!$E$10="CWS",U3360="Single Family Residence",Q3360="Galvanized Requiring Replacement")),
(AND('[1]PWS Information'!$E$10="CWS",U3360="Single Family Residence",Q3360="Galvanized Requiring Replacement",R3360="Yes")),
(AND('[1]PWS Information'!$E$10="NTNC",Q3360="Galvanized Requiring Replacement")),
(AND('[1]PWS Information'!$E$10="NTNC",U3360="Single Family Residence",R3360="Yes")))),"Tier 3",
IF((OR((AND('[1]PWS Information'!$E$10="CWS",U3360="Single Family Residence",S3360="Yes",Q3360="Non-Lead", J3360="Non-Lead - Copper",L3360="Before 1989")),
(AND('[1]PWS Information'!$E$10="CWS",U3360="Single Family Residence",S3360="Yes",Q3360="Non-Lead", N3360="Non-Lead - Copper",O3360="Before 1989")))),"Tier 4",
IF((OR((AND('[1]PWS Information'!$E$10="NTNC",Q3360="Non-Lead")),
(AND('[1]PWS Information'!$E$10="CWS",Q3360="Non-Lead",S3360="")),
(AND('[1]PWS Information'!$E$10="CWS",Q3360="Non-Lead",S3360="No")),
(AND('[1]PWS Information'!$E$10="CWS",Q3360="Non-Lead",S3360="Don't Know")),
(AND('[1]PWS Information'!$E$10="CWS",Q3360="Non-Lead", J3360="Non-Lead - Copper", S3360="Yes", L3360="Between 1989 and 2014")),
(AND('[1]PWS Information'!$E$10="CWS",Q3360="Non-Lead", J3360="Non-Lead - Copper", S3360="Yes", L3360="After 2014")),
(AND('[1]PWS Information'!$E$10="CWS",Q3360="Non-Lead", J3360="Non-Lead - Copper", S3360="Yes", L3360="Unknown")),
(AND('[1]PWS Information'!$E$10="CWS",Q3360="Non-Lead", N3360="Non-Lead - Copper", S3360="Yes", O3360="Between 1989 and 2014")),
(AND('[1]PWS Information'!$E$10="CWS",Q3360="Non-Lead", N3360="Non-Lead - Copper", S3360="Yes", O3360="After 2014")),
(AND('[1]PWS Information'!$E$10="CWS",Q3360="Non-Lead", N3360="Non-Lead - Copper", S3360="Yes", O3360="Unknown")),
(AND('[1]PWS Information'!$E$10="CWS",Q3360="Unknown")),
(AND('[1]PWS Information'!$E$10="NTNC",Q3360="Unknown")))),"Tier 5",
"")))))</f>
        <v>Tier 5</v>
      </c>
      <c r="Z3360" s="71"/>
      <c r="AA3360" s="71"/>
    </row>
    <row r="3361" spans="1:27" ht="72" x14ac:dyDescent="0.3">
      <c r="A3361" s="1"/>
      <c r="B3361" s="70" t="s">
        <v>1062</v>
      </c>
      <c r="C3361" s="60">
        <v>320</v>
      </c>
      <c r="D3361" s="61" t="s">
        <v>1052</v>
      </c>
      <c r="E3361" s="61" t="s">
        <v>128</v>
      </c>
      <c r="F3361" s="61">
        <v>78640</v>
      </c>
      <c r="G3361" s="62" t="s">
        <v>1053</v>
      </c>
      <c r="H3361" s="63">
        <v>29.986483100000001</v>
      </c>
      <c r="I3361" s="64">
        <v>-97.755086599999998</v>
      </c>
      <c r="J3361" s="65" t="s">
        <v>50</v>
      </c>
      <c r="K3361" s="66" t="s">
        <v>51</v>
      </c>
      <c r="L3361" s="62" t="s">
        <v>52</v>
      </c>
      <c r="M3361" s="69"/>
      <c r="N3361" s="65" t="s">
        <v>50</v>
      </c>
      <c r="O3361" s="66" t="s">
        <v>52</v>
      </c>
      <c r="P3361" s="69"/>
      <c r="Q3361" s="55" t="str">
        <f t="shared" si="52"/>
        <v>Non-Lead</v>
      </c>
      <c r="R3361" s="70" t="s">
        <v>51</v>
      </c>
      <c r="S3361" s="70" t="s">
        <v>51</v>
      </c>
      <c r="T3361" s="70"/>
      <c r="U3361" s="71" t="s">
        <v>53</v>
      </c>
      <c r="V3361" s="71" t="s">
        <v>51</v>
      </c>
      <c r="W3361" s="71" t="s">
        <v>51</v>
      </c>
      <c r="X3361" s="71" t="s">
        <v>51</v>
      </c>
      <c r="Y3361" s="72" t="str">
        <f>IF((OR((AND('[1]PWS Information'!$E$10="CWS",U3361="Single Family Residence",Q3361="Lead")),
(AND('[1]PWS Information'!$E$10="CWS",U3361="Multiple Family Residence",'[1]PWS Information'!$E$11="Yes",Q3361="Lead")),
(AND('[1]PWS Information'!$E$10="NTNC",Q3361="Lead")))),"Tier 1",
IF((OR((AND('[1]PWS Information'!$E$10="CWS",U3361="Multiple Family Residence",'[1]PWS Information'!$E$11="No",Q3361="Lead")),
(AND('[1]PWS Information'!$E$10="CWS",U3361="Other",Q3361="Lead")),
(AND('[1]PWS Information'!$E$10="CWS",U3361="Building",Q3361="Lead")))),"Tier 2",
IF((OR((AND('[1]PWS Information'!$E$10="CWS",U3361="Single Family Residence",Q3361="Galvanized Requiring Replacement")),
(AND('[1]PWS Information'!$E$10="CWS",U3361="Single Family Residence",Q3361="Galvanized Requiring Replacement",R3361="Yes")),
(AND('[1]PWS Information'!$E$10="NTNC",Q3361="Galvanized Requiring Replacement")),
(AND('[1]PWS Information'!$E$10="NTNC",U3361="Single Family Residence",R3361="Yes")))),"Tier 3",
IF((OR((AND('[1]PWS Information'!$E$10="CWS",U3361="Single Family Residence",S3361="Yes",Q3361="Non-Lead", J3361="Non-Lead - Copper",L3361="Before 1989")),
(AND('[1]PWS Information'!$E$10="CWS",U3361="Single Family Residence",S3361="Yes",Q3361="Non-Lead", N3361="Non-Lead - Copper",O3361="Before 1989")))),"Tier 4",
IF((OR((AND('[1]PWS Information'!$E$10="NTNC",Q3361="Non-Lead")),
(AND('[1]PWS Information'!$E$10="CWS",Q3361="Non-Lead",S3361="")),
(AND('[1]PWS Information'!$E$10="CWS",Q3361="Non-Lead",S3361="No")),
(AND('[1]PWS Information'!$E$10="CWS",Q3361="Non-Lead",S3361="Don't Know")),
(AND('[1]PWS Information'!$E$10="CWS",Q3361="Non-Lead", J3361="Non-Lead - Copper", S3361="Yes", L3361="Between 1989 and 2014")),
(AND('[1]PWS Information'!$E$10="CWS",Q3361="Non-Lead", J3361="Non-Lead - Copper", S3361="Yes", L3361="After 2014")),
(AND('[1]PWS Information'!$E$10="CWS",Q3361="Non-Lead", J3361="Non-Lead - Copper", S3361="Yes", L3361="Unknown")),
(AND('[1]PWS Information'!$E$10="CWS",Q3361="Non-Lead", N3361="Non-Lead - Copper", S3361="Yes", O3361="Between 1989 and 2014")),
(AND('[1]PWS Information'!$E$10="CWS",Q3361="Non-Lead", N3361="Non-Lead - Copper", S3361="Yes", O3361="After 2014")),
(AND('[1]PWS Information'!$E$10="CWS",Q3361="Non-Lead", N3361="Non-Lead - Copper", S3361="Yes", O3361="Unknown")),
(AND('[1]PWS Information'!$E$10="CWS",Q3361="Unknown")),
(AND('[1]PWS Information'!$E$10="NTNC",Q3361="Unknown")))),"Tier 5",
"")))))</f>
        <v>Tier 5</v>
      </c>
      <c r="Z3361" s="71"/>
      <c r="AA3361" s="71"/>
    </row>
    <row r="3362" spans="1:27" ht="72" x14ac:dyDescent="0.3">
      <c r="A3362" s="17"/>
      <c r="B3362" s="70">
        <v>12954134</v>
      </c>
      <c r="C3362" s="60">
        <v>325</v>
      </c>
      <c r="D3362" s="61" t="s">
        <v>1052</v>
      </c>
      <c r="E3362" s="61" t="s">
        <v>128</v>
      </c>
      <c r="F3362" s="61">
        <v>78640</v>
      </c>
      <c r="G3362" s="62" t="s">
        <v>1053</v>
      </c>
      <c r="H3362" s="63">
        <v>29.986565800000001</v>
      </c>
      <c r="I3362" s="64">
        <v>-97.754359699999995</v>
      </c>
      <c r="J3362" s="65" t="s">
        <v>50</v>
      </c>
      <c r="K3362" s="66" t="s">
        <v>51</v>
      </c>
      <c r="L3362" s="62" t="s">
        <v>52</v>
      </c>
      <c r="M3362" s="69"/>
      <c r="N3362" s="65" t="s">
        <v>50</v>
      </c>
      <c r="O3362" s="66" t="s">
        <v>52</v>
      </c>
      <c r="P3362" s="69"/>
      <c r="Q3362" s="55" t="str">
        <f t="shared" si="52"/>
        <v>Non-Lead</v>
      </c>
      <c r="R3362" s="70" t="s">
        <v>51</v>
      </c>
      <c r="S3362" s="70" t="s">
        <v>51</v>
      </c>
      <c r="T3362" s="70"/>
      <c r="U3362" s="71" t="s">
        <v>53</v>
      </c>
      <c r="V3362" s="71" t="s">
        <v>51</v>
      </c>
      <c r="W3362" s="71" t="s">
        <v>51</v>
      </c>
      <c r="X3362" s="71" t="s">
        <v>51</v>
      </c>
      <c r="Y3362" s="72" t="str">
        <f>IF((OR((AND('[1]PWS Information'!$E$10="CWS",U3362="Single Family Residence",Q3362="Lead")),
(AND('[1]PWS Information'!$E$10="CWS",U3362="Multiple Family Residence",'[1]PWS Information'!$E$11="Yes",Q3362="Lead")),
(AND('[1]PWS Information'!$E$10="NTNC",Q3362="Lead")))),"Tier 1",
IF((OR((AND('[1]PWS Information'!$E$10="CWS",U3362="Multiple Family Residence",'[1]PWS Information'!$E$11="No",Q3362="Lead")),
(AND('[1]PWS Information'!$E$10="CWS",U3362="Other",Q3362="Lead")),
(AND('[1]PWS Information'!$E$10="CWS",U3362="Building",Q3362="Lead")))),"Tier 2",
IF((OR((AND('[1]PWS Information'!$E$10="CWS",U3362="Single Family Residence",Q3362="Galvanized Requiring Replacement")),
(AND('[1]PWS Information'!$E$10="CWS",U3362="Single Family Residence",Q3362="Galvanized Requiring Replacement",R3362="Yes")),
(AND('[1]PWS Information'!$E$10="NTNC",Q3362="Galvanized Requiring Replacement")),
(AND('[1]PWS Information'!$E$10="NTNC",U3362="Single Family Residence",R3362="Yes")))),"Tier 3",
IF((OR((AND('[1]PWS Information'!$E$10="CWS",U3362="Single Family Residence",S3362="Yes",Q3362="Non-Lead", J3362="Non-Lead - Copper",L3362="Before 1989")),
(AND('[1]PWS Information'!$E$10="CWS",U3362="Single Family Residence",S3362="Yes",Q3362="Non-Lead", N3362="Non-Lead - Copper",O3362="Before 1989")))),"Tier 4",
IF((OR((AND('[1]PWS Information'!$E$10="NTNC",Q3362="Non-Lead")),
(AND('[1]PWS Information'!$E$10="CWS",Q3362="Non-Lead",S3362="")),
(AND('[1]PWS Information'!$E$10="CWS",Q3362="Non-Lead",S3362="No")),
(AND('[1]PWS Information'!$E$10="CWS",Q3362="Non-Lead",S3362="Don't Know")),
(AND('[1]PWS Information'!$E$10="CWS",Q3362="Non-Lead", J3362="Non-Lead - Copper", S3362="Yes", L3362="Between 1989 and 2014")),
(AND('[1]PWS Information'!$E$10="CWS",Q3362="Non-Lead", J3362="Non-Lead - Copper", S3362="Yes", L3362="After 2014")),
(AND('[1]PWS Information'!$E$10="CWS",Q3362="Non-Lead", J3362="Non-Lead - Copper", S3362="Yes", L3362="Unknown")),
(AND('[1]PWS Information'!$E$10="CWS",Q3362="Non-Lead", N3362="Non-Lead - Copper", S3362="Yes", O3362="Between 1989 and 2014")),
(AND('[1]PWS Information'!$E$10="CWS",Q3362="Non-Lead", N3362="Non-Lead - Copper", S3362="Yes", O3362="After 2014")),
(AND('[1]PWS Information'!$E$10="CWS",Q3362="Non-Lead", N3362="Non-Lead - Copper", S3362="Yes", O3362="Unknown")),
(AND('[1]PWS Information'!$E$10="CWS",Q3362="Unknown")),
(AND('[1]PWS Information'!$E$10="NTNC",Q3362="Unknown")))),"Tier 5",
"")))))</f>
        <v>Tier 5</v>
      </c>
      <c r="Z3362" s="71"/>
      <c r="AA3362" s="71"/>
    </row>
    <row r="3363" spans="1:27" ht="72" x14ac:dyDescent="0.3">
      <c r="A3363" s="1"/>
      <c r="B3363" s="70" t="s">
        <v>1063</v>
      </c>
      <c r="C3363" s="60">
        <v>336</v>
      </c>
      <c r="D3363" s="61" t="s">
        <v>1052</v>
      </c>
      <c r="E3363" s="61" t="s">
        <v>128</v>
      </c>
      <c r="F3363" s="61">
        <v>78640</v>
      </c>
      <c r="G3363" s="62" t="s">
        <v>1053</v>
      </c>
      <c r="H3363" s="63">
        <v>29.986197499999999</v>
      </c>
      <c r="I3363" s="64">
        <v>-97.755114500000005</v>
      </c>
      <c r="J3363" s="65" t="s">
        <v>50</v>
      </c>
      <c r="K3363" s="66" t="s">
        <v>51</v>
      </c>
      <c r="L3363" s="62" t="s">
        <v>52</v>
      </c>
      <c r="M3363" s="69"/>
      <c r="N3363" s="65" t="s">
        <v>50</v>
      </c>
      <c r="O3363" s="66" t="s">
        <v>52</v>
      </c>
      <c r="P3363" s="69"/>
      <c r="Q3363" s="55" t="str">
        <f t="shared" si="52"/>
        <v>Non-Lead</v>
      </c>
      <c r="R3363" s="70" t="s">
        <v>51</v>
      </c>
      <c r="S3363" s="70" t="s">
        <v>51</v>
      </c>
      <c r="T3363" s="70"/>
      <c r="U3363" s="71" t="s">
        <v>53</v>
      </c>
      <c r="V3363" s="71" t="s">
        <v>51</v>
      </c>
      <c r="W3363" s="71" t="s">
        <v>51</v>
      </c>
      <c r="X3363" s="71" t="s">
        <v>51</v>
      </c>
      <c r="Y3363" s="72" t="str">
        <f>IF((OR((AND('[1]PWS Information'!$E$10="CWS",U3363="Single Family Residence",Q3363="Lead")),
(AND('[1]PWS Information'!$E$10="CWS",U3363="Multiple Family Residence",'[1]PWS Information'!$E$11="Yes",Q3363="Lead")),
(AND('[1]PWS Information'!$E$10="NTNC",Q3363="Lead")))),"Tier 1",
IF((OR((AND('[1]PWS Information'!$E$10="CWS",U3363="Multiple Family Residence",'[1]PWS Information'!$E$11="No",Q3363="Lead")),
(AND('[1]PWS Information'!$E$10="CWS",U3363="Other",Q3363="Lead")),
(AND('[1]PWS Information'!$E$10="CWS",U3363="Building",Q3363="Lead")))),"Tier 2",
IF((OR((AND('[1]PWS Information'!$E$10="CWS",U3363="Single Family Residence",Q3363="Galvanized Requiring Replacement")),
(AND('[1]PWS Information'!$E$10="CWS",U3363="Single Family Residence",Q3363="Galvanized Requiring Replacement",R3363="Yes")),
(AND('[1]PWS Information'!$E$10="NTNC",Q3363="Galvanized Requiring Replacement")),
(AND('[1]PWS Information'!$E$10="NTNC",U3363="Single Family Residence",R3363="Yes")))),"Tier 3",
IF((OR((AND('[1]PWS Information'!$E$10="CWS",U3363="Single Family Residence",S3363="Yes",Q3363="Non-Lead", J3363="Non-Lead - Copper",L3363="Before 1989")),
(AND('[1]PWS Information'!$E$10="CWS",U3363="Single Family Residence",S3363="Yes",Q3363="Non-Lead", N3363="Non-Lead - Copper",O3363="Before 1989")))),"Tier 4",
IF((OR((AND('[1]PWS Information'!$E$10="NTNC",Q3363="Non-Lead")),
(AND('[1]PWS Information'!$E$10="CWS",Q3363="Non-Lead",S3363="")),
(AND('[1]PWS Information'!$E$10="CWS",Q3363="Non-Lead",S3363="No")),
(AND('[1]PWS Information'!$E$10="CWS",Q3363="Non-Lead",S3363="Don't Know")),
(AND('[1]PWS Information'!$E$10="CWS",Q3363="Non-Lead", J3363="Non-Lead - Copper", S3363="Yes", L3363="Between 1989 and 2014")),
(AND('[1]PWS Information'!$E$10="CWS",Q3363="Non-Lead", J3363="Non-Lead - Copper", S3363="Yes", L3363="After 2014")),
(AND('[1]PWS Information'!$E$10="CWS",Q3363="Non-Lead", J3363="Non-Lead - Copper", S3363="Yes", L3363="Unknown")),
(AND('[1]PWS Information'!$E$10="CWS",Q3363="Non-Lead", N3363="Non-Lead - Copper", S3363="Yes", O3363="Between 1989 and 2014")),
(AND('[1]PWS Information'!$E$10="CWS",Q3363="Non-Lead", N3363="Non-Lead - Copper", S3363="Yes", O3363="After 2014")),
(AND('[1]PWS Information'!$E$10="CWS",Q3363="Non-Lead", N3363="Non-Lead - Copper", S3363="Yes", O3363="Unknown")),
(AND('[1]PWS Information'!$E$10="CWS",Q3363="Unknown")),
(AND('[1]PWS Information'!$E$10="NTNC",Q3363="Unknown")))),"Tier 5",
"")))))</f>
        <v>Tier 5</v>
      </c>
      <c r="Z3363" s="71"/>
      <c r="AA3363" s="71"/>
    </row>
    <row r="3364" spans="1:27" ht="72" x14ac:dyDescent="0.3">
      <c r="A3364" s="1"/>
      <c r="B3364" s="70" t="s">
        <v>1064</v>
      </c>
      <c r="C3364" s="60">
        <v>341</v>
      </c>
      <c r="D3364" s="61" t="s">
        <v>1052</v>
      </c>
      <c r="E3364" s="61" t="s">
        <v>128</v>
      </c>
      <c r="F3364" s="61">
        <v>78640</v>
      </c>
      <c r="G3364" s="62" t="s">
        <v>1053</v>
      </c>
      <c r="H3364" s="63">
        <v>29.986332999999998</v>
      </c>
      <c r="I3364" s="64">
        <v>-97.754265599999997</v>
      </c>
      <c r="J3364" s="65" t="s">
        <v>50</v>
      </c>
      <c r="K3364" s="66" t="s">
        <v>51</v>
      </c>
      <c r="L3364" s="62" t="s">
        <v>52</v>
      </c>
      <c r="M3364" s="69"/>
      <c r="N3364" s="65" t="s">
        <v>50</v>
      </c>
      <c r="O3364" s="66" t="s">
        <v>52</v>
      </c>
      <c r="P3364" s="69"/>
      <c r="Q3364" s="55" t="str">
        <f t="shared" si="52"/>
        <v>Non-Lead</v>
      </c>
      <c r="R3364" s="70" t="s">
        <v>51</v>
      </c>
      <c r="S3364" s="70" t="s">
        <v>51</v>
      </c>
      <c r="T3364" s="70"/>
      <c r="U3364" s="71" t="s">
        <v>53</v>
      </c>
      <c r="V3364" s="71" t="s">
        <v>51</v>
      </c>
      <c r="W3364" s="71" t="s">
        <v>51</v>
      </c>
      <c r="X3364" s="71" t="s">
        <v>51</v>
      </c>
      <c r="Y3364" s="72" t="str">
        <f>IF((OR((AND('[1]PWS Information'!$E$10="CWS",U3364="Single Family Residence",Q3364="Lead")),
(AND('[1]PWS Information'!$E$10="CWS",U3364="Multiple Family Residence",'[1]PWS Information'!$E$11="Yes",Q3364="Lead")),
(AND('[1]PWS Information'!$E$10="NTNC",Q3364="Lead")))),"Tier 1",
IF((OR((AND('[1]PWS Information'!$E$10="CWS",U3364="Multiple Family Residence",'[1]PWS Information'!$E$11="No",Q3364="Lead")),
(AND('[1]PWS Information'!$E$10="CWS",U3364="Other",Q3364="Lead")),
(AND('[1]PWS Information'!$E$10="CWS",U3364="Building",Q3364="Lead")))),"Tier 2",
IF((OR((AND('[1]PWS Information'!$E$10="CWS",U3364="Single Family Residence",Q3364="Galvanized Requiring Replacement")),
(AND('[1]PWS Information'!$E$10="CWS",U3364="Single Family Residence",Q3364="Galvanized Requiring Replacement",R3364="Yes")),
(AND('[1]PWS Information'!$E$10="NTNC",Q3364="Galvanized Requiring Replacement")),
(AND('[1]PWS Information'!$E$10="NTNC",U3364="Single Family Residence",R3364="Yes")))),"Tier 3",
IF((OR((AND('[1]PWS Information'!$E$10="CWS",U3364="Single Family Residence",S3364="Yes",Q3364="Non-Lead", J3364="Non-Lead - Copper",L3364="Before 1989")),
(AND('[1]PWS Information'!$E$10="CWS",U3364="Single Family Residence",S3364="Yes",Q3364="Non-Lead", N3364="Non-Lead - Copper",O3364="Before 1989")))),"Tier 4",
IF((OR((AND('[1]PWS Information'!$E$10="NTNC",Q3364="Non-Lead")),
(AND('[1]PWS Information'!$E$10="CWS",Q3364="Non-Lead",S3364="")),
(AND('[1]PWS Information'!$E$10="CWS",Q3364="Non-Lead",S3364="No")),
(AND('[1]PWS Information'!$E$10="CWS",Q3364="Non-Lead",S3364="Don't Know")),
(AND('[1]PWS Information'!$E$10="CWS",Q3364="Non-Lead", J3364="Non-Lead - Copper", S3364="Yes", L3364="Between 1989 and 2014")),
(AND('[1]PWS Information'!$E$10="CWS",Q3364="Non-Lead", J3364="Non-Lead - Copper", S3364="Yes", L3364="After 2014")),
(AND('[1]PWS Information'!$E$10="CWS",Q3364="Non-Lead", J3364="Non-Lead - Copper", S3364="Yes", L3364="Unknown")),
(AND('[1]PWS Information'!$E$10="CWS",Q3364="Non-Lead", N3364="Non-Lead - Copper", S3364="Yes", O3364="Between 1989 and 2014")),
(AND('[1]PWS Information'!$E$10="CWS",Q3364="Non-Lead", N3364="Non-Lead - Copper", S3364="Yes", O3364="After 2014")),
(AND('[1]PWS Information'!$E$10="CWS",Q3364="Non-Lead", N3364="Non-Lead - Copper", S3364="Yes", O3364="Unknown")),
(AND('[1]PWS Information'!$E$10="CWS",Q3364="Unknown")),
(AND('[1]PWS Information'!$E$10="NTNC",Q3364="Unknown")))),"Tier 5",
"")))))</f>
        <v>Tier 5</v>
      </c>
      <c r="Z3364" s="71"/>
      <c r="AA3364" s="71"/>
    </row>
    <row r="3365" spans="1:27" ht="72" x14ac:dyDescent="0.3">
      <c r="A3365" s="1"/>
      <c r="B3365" s="70">
        <v>12662278</v>
      </c>
      <c r="C3365" s="60">
        <v>363</v>
      </c>
      <c r="D3365" s="61" t="s">
        <v>1052</v>
      </c>
      <c r="E3365" s="61" t="s">
        <v>128</v>
      </c>
      <c r="F3365" s="61">
        <v>78640</v>
      </c>
      <c r="G3365" s="62" t="s">
        <v>1053</v>
      </c>
      <c r="H3365" s="63">
        <v>29.986051029999999</v>
      </c>
      <c r="I3365" s="64">
        <v>-97.754038030000004</v>
      </c>
      <c r="J3365" s="65" t="s">
        <v>50</v>
      </c>
      <c r="K3365" s="66" t="s">
        <v>51</v>
      </c>
      <c r="L3365" s="62" t="s">
        <v>52</v>
      </c>
      <c r="M3365" s="69"/>
      <c r="N3365" s="65" t="s">
        <v>50</v>
      </c>
      <c r="O3365" s="66" t="s">
        <v>52</v>
      </c>
      <c r="P3365" s="69"/>
      <c r="Q3365" s="55" t="str">
        <f t="shared" si="52"/>
        <v>Non-Lead</v>
      </c>
      <c r="R3365" s="70" t="s">
        <v>51</v>
      </c>
      <c r="S3365" s="70" t="s">
        <v>51</v>
      </c>
      <c r="T3365" s="70"/>
      <c r="U3365" s="71" t="s">
        <v>53</v>
      </c>
      <c r="V3365" s="71" t="s">
        <v>51</v>
      </c>
      <c r="W3365" s="71" t="s">
        <v>51</v>
      </c>
      <c r="X3365" s="71" t="s">
        <v>51</v>
      </c>
      <c r="Y3365" s="72" t="str">
        <f>IF((OR((AND('[1]PWS Information'!$E$10="CWS",U3365="Single Family Residence",Q3365="Lead")),
(AND('[1]PWS Information'!$E$10="CWS",U3365="Multiple Family Residence",'[1]PWS Information'!$E$11="Yes",Q3365="Lead")),
(AND('[1]PWS Information'!$E$10="NTNC",Q3365="Lead")))),"Tier 1",
IF((OR((AND('[1]PWS Information'!$E$10="CWS",U3365="Multiple Family Residence",'[1]PWS Information'!$E$11="No",Q3365="Lead")),
(AND('[1]PWS Information'!$E$10="CWS",U3365="Other",Q3365="Lead")),
(AND('[1]PWS Information'!$E$10="CWS",U3365="Building",Q3365="Lead")))),"Tier 2",
IF((OR((AND('[1]PWS Information'!$E$10="CWS",U3365="Single Family Residence",Q3365="Galvanized Requiring Replacement")),
(AND('[1]PWS Information'!$E$10="CWS",U3365="Single Family Residence",Q3365="Galvanized Requiring Replacement",R3365="Yes")),
(AND('[1]PWS Information'!$E$10="NTNC",Q3365="Galvanized Requiring Replacement")),
(AND('[1]PWS Information'!$E$10="NTNC",U3365="Single Family Residence",R3365="Yes")))),"Tier 3",
IF((OR((AND('[1]PWS Information'!$E$10="CWS",U3365="Single Family Residence",S3365="Yes",Q3365="Non-Lead", J3365="Non-Lead - Copper",L3365="Before 1989")),
(AND('[1]PWS Information'!$E$10="CWS",U3365="Single Family Residence",S3365="Yes",Q3365="Non-Lead", N3365="Non-Lead - Copper",O3365="Before 1989")))),"Tier 4",
IF((OR((AND('[1]PWS Information'!$E$10="NTNC",Q3365="Non-Lead")),
(AND('[1]PWS Information'!$E$10="CWS",Q3365="Non-Lead",S3365="")),
(AND('[1]PWS Information'!$E$10="CWS",Q3365="Non-Lead",S3365="No")),
(AND('[1]PWS Information'!$E$10="CWS",Q3365="Non-Lead",S3365="Don't Know")),
(AND('[1]PWS Information'!$E$10="CWS",Q3365="Non-Lead", J3365="Non-Lead - Copper", S3365="Yes", L3365="Between 1989 and 2014")),
(AND('[1]PWS Information'!$E$10="CWS",Q3365="Non-Lead", J3365="Non-Lead - Copper", S3365="Yes", L3365="After 2014")),
(AND('[1]PWS Information'!$E$10="CWS",Q3365="Non-Lead", J3365="Non-Lead - Copper", S3365="Yes", L3365="Unknown")),
(AND('[1]PWS Information'!$E$10="CWS",Q3365="Non-Lead", N3365="Non-Lead - Copper", S3365="Yes", O3365="Between 1989 and 2014")),
(AND('[1]PWS Information'!$E$10="CWS",Q3365="Non-Lead", N3365="Non-Lead - Copper", S3365="Yes", O3365="After 2014")),
(AND('[1]PWS Information'!$E$10="CWS",Q3365="Non-Lead", N3365="Non-Lead - Copper", S3365="Yes", O3365="Unknown")),
(AND('[1]PWS Information'!$E$10="CWS",Q3365="Unknown")),
(AND('[1]PWS Information'!$E$10="NTNC",Q3365="Unknown")))),"Tier 5",
"")))))</f>
        <v>Tier 5</v>
      </c>
      <c r="Z3365" s="71"/>
      <c r="AA3365" s="71"/>
    </row>
    <row r="3366" spans="1:27" ht="72" x14ac:dyDescent="0.3">
      <c r="A3366" s="17"/>
      <c r="B3366" s="70" t="s">
        <v>1065</v>
      </c>
      <c r="C3366" s="60">
        <v>378</v>
      </c>
      <c r="D3366" s="61" t="s">
        <v>1052</v>
      </c>
      <c r="E3366" s="61" t="s">
        <v>128</v>
      </c>
      <c r="F3366" s="61">
        <v>78640</v>
      </c>
      <c r="G3366" s="62" t="s">
        <v>1053</v>
      </c>
      <c r="H3366" s="63">
        <v>29.98565</v>
      </c>
      <c r="I3366" s="64">
        <v>-97.755013000000005</v>
      </c>
      <c r="J3366" s="65" t="s">
        <v>50</v>
      </c>
      <c r="K3366" s="66" t="s">
        <v>51</v>
      </c>
      <c r="L3366" s="62" t="s">
        <v>52</v>
      </c>
      <c r="M3366" s="69"/>
      <c r="N3366" s="65" t="s">
        <v>50</v>
      </c>
      <c r="O3366" s="66" t="s">
        <v>52</v>
      </c>
      <c r="P3366" s="69"/>
      <c r="Q3366" s="55" t="str">
        <f t="shared" si="52"/>
        <v>Non-Lead</v>
      </c>
      <c r="R3366" s="70" t="s">
        <v>51</v>
      </c>
      <c r="S3366" s="70" t="s">
        <v>51</v>
      </c>
      <c r="T3366" s="70"/>
      <c r="U3366" s="71" t="s">
        <v>53</v>
      </c>
      <c r="V3366" s="71" t="s">
        <v>51</v>
      </c>
      <c r="W3366" s="71" t="s">
        <v>51</v>
      </c>
      <c r="X3366" s="71" t="s">
        <v>51</v>
      </c>
      <c r="Y3366" s="72" t="str">
        <f>IF((OR((AND('[1]PWS Information'!$E$10="CWS",U3366="Single Family Residence",Q3366="Lead")),
(AND('[1]PWS Information'!$E$10="CWS",U3366="Multiple Family Residence",'[1]PWS Information'!$E$11="Yes",Q3366="Lead")),
(AND('[1]PWS Information'!$E$10="NTNC",Q3366="Lead")))),"Tier 1",
IF((OR((AND('[1]PWS Information'!$E$10="CWS",U3366="Multiple Family Residence",'[1]PWS Information'!$E$11="No",Q3366="Lead")),
(AND('[1]PWS Information'!$E$10="CWS",U3366="Other",Q3366="Lead")),
(AND('[1]PWS Information'!$E$10="CWS",U3366="Building",Q3366="Lead")))),"Tier 2",
IF((OR((AND('[1]PWS Information'!$E$10="CWS",U3366="Single Family Residence",Q3366="Galvanized Requiring Replacement")),
(AND('[1]PWS Information'!$E$10="CWS",U3366="Single Family Residence",Q3366="Galvanized Requiring Replacement",R3366="Yes")),
(AND('[1]PWS Information'!$E$10="NTNC",Q3366="Galvanized Requiring Replacement")),
(AND('[1]PWS Information'!$E$10="NTNC",U3366="Single Family Residence",R3366="Yes")))),"Tier 3",
IF((OR((AND('[1]PWS Information'!$E$10="CWS",U3366="Single Family Residence",S3366="Yes",Q3366="Non-Lead", J3366="Non-Lead - Copper",L3366="Before 1989")),
(AND('[1]PWS Information'!$E$10="CWS",U3366="Single Family Residence",S3366="Yes",Q3366="Non-Lead", N3366="Non-Lead - Copper",O3366="Before 1989")))),"Tier 4",
IF((OR((AND('[1]PWS Information'!$E$10="NTNC",Q3366="Non-Lead")),
(AND('[1]PWS Information'!$E$10="CWS",Q3366="Non-Lead",S3366="")),
(AND('[1]PWS Information'!$E$10="CWS",Q3366="Non-Lead",S3366="No")),
(AND('[1]PWS Information'!$E$10="CWS",Q3366="Non-Lead",S3366="Don't Know")),
(AND('[1]PWS Information'!$E$10="CWS",Q3366="Non-Lead", J3366="Non-Lead - Copper", S3366="Yes", L3366="Between 1989 and 2014")),
(AND('[1]PWS Information'!$E$10="CWS",Q3366="Non-Lead", J3366="Non-Lead - Copper", S3366="Yes", L3366="After 2014")),
(AND('[1]PWS Information'!$E$10="CWS",Q3366="Non-Lead", J3366="Non-Lead - Copper", S3366="Yes", L3366="Unknown")),
(AND('[1]PWS Information'!$E$10="CWS",Q3366="Non-Lead", N3366="Non-Lead - Copper", S3366="Yes", O3366="Between 1989 and 2014")),
(AND('[1]PWS Information'!$E$10="CWS",Q3366="Non-Lead", N3366="Non-Lead - Copper", S3366="Yes", O3366="After 2014")),
(AND('[1]PWS Information'!$E$10="CWS",Q3366="Non-Lead", N3366="Non-Lead - Copper", S3366="Yes", O3366="Unknown")),
(AND('[1]PWS Information'!$E$10="CWS",Q3366="Unknown")),
(AND('[1]PWS Information'!$E$10="NTNC",Q3366="Unknown")))),"Tier 5",
"")))))</f>
        <v>Tier 5</v>
      </c>
      <c r="Z3366" s="71"/>
      <c r="AA3366" s="71"/>
    </row>
    <row r="3367" spans="1:27" ht="72" x14ac:dyDescent="0.3">
      <c r="A3367" s="1"/>
      <c r="B3367" s="70" t="s">
        <v>1066</v>
      </c>
      <c r="C3367" s="60">
        <v>381</v>
      </c>
      <c r="D3367" s="61" t="s">
        <v>1052</v>
      </c>
      <c r="E3367" s="61" t="s">
        <v>128</v>
      </c>
      <c r="F3367" s="61">
        <v>78640</v>
      </c>
      <c r="G3367" s="62" t="s">
        <v>1053</v>
      </c>
      <c r="H3367" s="63">
        <v>29.985742699999999</v>
      </c>
      <c r="I3367" s="64">
        <v>-97.754111699999996</v>
      </c>
      <c r="J3367" s="65" t="s">
        <v>50</v>
      </c>
      <c r="K3367" s="66" t="s">
        <v>51</v>
      </c>
      <c r="L3367" s="62" t="s">
        <v>52</v>
      </c>
      <c r="M3367" s="69"/>
      <c r="N3367" s="65" t="s">
        <v>50</v>
      </c>
      <c r="O3367" s="66" t="s">
        <v>52</v>
      </c>
      <c r="P3367" s="69"/>
      <c r="Q3367" s="55" t="str">
        <f t="shared" si="52"/>
        <v>Non-Lead</v>
      </c>
      <c r="R3367" s="70" t="s">
        <v>51</v>
      </c>
      <c r="S3367" s="70" t="s">
        <v>51</v>
      </c>
      <c r="T3367" s="70"/>
      <c r="U3367" s="71" t="s">
        <v>53</v>
      </c>
      <c r="V3367" s="71" t="s">
        <v>51</v>
      </c>
      <c r="W3367" s="71" t="s">
        <v>51</v>
      </c>
      <c r="X3367" s="71" t="s">
        <v>51</v>
      </c>
      <c r="Y3367" s="72" t="str">
        <f>IF((OR((AND('[1]PWS Information'!$E$10="CWS",U3367="Single Family Residence",Q3367="Lead")),
(AND('[1]PWS Information'!$E$10="CWS",U3367="Multiple Family Residence",'[1]PWS Information'!$E$11="Yes",Q3367="Lead")),
(AND('[1]PWS Information'!$E$10="NTNC",Q3367="Lead")))),"Tier 1",
IF((OR((AND('[1]PWS Information'!$E$10="CWS",U3367="Multiple Family Residence",'[1]PWS Information'!$E$11="No",Q3367="Lead")),
(AND('[1]PWS Information'!$E$10="CWS",U3367="Other",Q3367="Lead")),
(AND('[1]PWS Information'!$E$10="CWS",U3367="Building",Q3367="Lead")))),"Tier 2",
IF((OR((AND('[1]PWS Information'!$E$10="CWS",U3367="Single Family Residence",Q3367="Galvanized Requiring Replacement")),
(AND('[1]PWS Information'!$E$10="CWS",U3367="Single Family Residence",Q3367="Galvanized Requiring Replacement",R3367="Yes")),
(AND('[1]PWS Information'!$E$10="NTNC",Q3367="Galvanized Requiring Replacement")),
(AND('[1]PWS Information'!$E$10="NTNC",U3367="Single Family Residence",R3367="Yes")))),"Tier 3",
IF((OR((AND('[1]PWS Information'!$E$10="CWS",U3367="Single Family Residence",S3367="Yes",Q3367="Non-Lead", J3367="Non-Lead - Copper",L3367="Before 1989")),
(AND('[1]PWS Information'!$E$10="CWS",U3367="Single Family Residence",S3367="Yes",Q3367="Non-Lead", N3367="Non-Lead - Copper",O3367="Before 1989")))),"Tier 4",
IF((OR((AND('[1]PWS Information'!$E$10="NTNC",Q3367="Non-Lead")),
(AND('[1]PWS Information'!$E$10="CWS",Q3367="Non-Lead",S3367="")),
(AND('[1]PWS Information'!$E$10="CWS",Q3367="Non-Lead",S3367="No")),
(AND('[1]PWS Information'!$E$10="CWS",Q3367="Non-Lead",S3367="Don't Know")),
(AND('[1]PWS Information'!$E$10="CWS",Q3367="Non-Lead", J3367="Non-Lead - Copper", S3367="Yes", L3367="Between 1989 and 2014")),
(AND('[1]PWS Information'!$E$10="CWS",Q3367="Non-Lead", J3367="Non-Lead - Copper", S3367="Yes", L3367="After 2014")),
(AND('[1]PWS Information'!$E$10="CWS",Q3367="Non-Lead", J3367="Non-Lead - Copper", S3367="Yes", L3367="Unknown")),
(AND('[1]PWS Information'!$E$10="CWS",Q3367="Non-Lead", N3367="Non-Lead - Copper", S3367="Yes", O3367="Between 1989 and 2014")),
(AND('[1]PWS Information'!$E$10="CWS",Q3367="Non-Lead", N3367="Non-Lead - Copper", S3367="Yes", O3367="After 2014")),
(AND('[1]PWS Information'!$E$10="CWS",Q3367="Non-Lead", N3367="Non-Lead - Copper", S3367="Yes", O3367="Unknown")),
(AND('[1]PWS Information'!$E$10="CWS",Q3367="Unknown")),
(AND('[1]PWS Information'!$E$10="NTNC",Q3367="Unknown")))),"Tier 5",
"")))))</f>
        <v>Tier 5</v>
      </c>
      <c r="Z3367" s="71"/>
      <c r="AA3367" s="71"/>
    </row>
    <row r="3368" spans="1:27" ht="72" x14ac:dyDescent="0.3">
      <c r="A3368" s="1"/>
      <c r="B3368" s="70" t="s">
        <v>1067</v>
      </c>
      <c r="C3368" s="60">
        <v>396</v>
      </c>
      <c r="D3368" s="61" t="s">
        <v>1052</v>
      </c>
      <c r="E3368" s="61" t="s">
        <v>128</v>
      </c>
      <c r="F3368" s="61">
        <v>78640</v>
      </c>
      <c r="G3368" s="62" t="s">
        <v>1053</v>
      </c>
      <c r="H3368" s="63">
        <v>29.985391499999999</v>
      </c>
      <c r="I3368" s="64">
        <v>-97.754848490000001</v>
      </c>
      <c r="J3368" s="65" t="s">
        <v>50</v>
      </c>
      <c r="K3368" s="66" t="s">
        <v>51</v>
      </c>
      <c r="L3368" s="62" t="s">
        <v>52</v>
      </c>
      <c r="M3368" s="69"/>
      <c r="N3368" s="65" t="s">
        <v>50</v>
      </c>
      <c r="O3368" s="66" t="s">
        <v>52</v>
      </c>
      <c r="P3368" s="69"/>
      <c r="Q3368" s="55" t="str">
        <f t="shared" si="52"/>
        <v>Non-Lead</v>
      </c>
      <c r="R3368" s="70" t="s">
        <v>51</v>
      </c>
      <c r="S3368" s="70" t="s">
        <v>51</v>
      </c>
      <c r="T3368" s="70"/>
      <c r="U3368" s="71" t="s">
        <v>53</v>
      </c>
      <c r="V3368" s="71" t="s">
        <v>51</v>
      </c>
      <c r="W3368" s="71" t="s">
        <v>51</v>
      </c>
      <c r="X3368" s="71" t="s">
        <v>51</v>
      </c>
      <c r="Y3368" s="72" t="str">
        <f>IF((OR((AND('[1]PWS Information'!$E$10="CWS",U3368="Single Family Residence",Q3368="Lead")),
(AND('[1]PWS Information'!$E$10="CWS",U3368="Multiple Family Residence",'[1]PWS Information'!$E$11="Yes",Q3368="Lead")),
(AND('[1]PWS Information'!$E$10="NTNC",Q3368="Lead")))),"Tier 1",
IF((OR((AND('[1]PWS Information'!$E$10="CWS",U3368="Multiple Family Residence",'[1]PWS Information'!$E$11="No",Q3368="Lead")),
(AND('[1]PWS Information'!$E$10="CWS",U3368="Other",Q3368="Lead")),
(AND('[1]PWS Information'!$E$10="CWS",U3368="Building",Q3368="Lead")))),"Tier 2",
IF((OR((AND('[1]PWS Information'!$E$10="CWS",U3368="Single Family Residence",Q3368="Galvanized Requiring Replacement")),
(AND('[1]PWS Information'!$E$10="CWS",U3368="Single Family Residence",Q3368="Galvanized Requiring Replacement",R3368="Yes")),
(AND('[1]PWS Information'!$E$10="NTNC",Q3368="Galvanized Requiring Replacement")),
(AND('[1]PWS Information'!$E$10="NTNC",U3368="Single Family Residence",R3368="Yes")))),"Tier 3",
IF((OR((AND('[1]PWS Information'!$E$10="CWS",U3368="Single Family Residence",S3368="Yes",Q3368="Non-Lead", J3368="Non-Lead - Copper",L3368="Before 1989")),
(AND('[1]PWS Information'!$E$10="CWS",U3368="Single Family Residence",S3368="Yes",Q3368="Non-Lead", N3368="Non-Lead - Copper",O3368="Before 1989")))),"Tier 4",
IF((OR((AND('[1]PWS Information'!$E$10="NTNC",Q3368="Non-Lead")),
(AND('[1]PWS Information'!$E$10="CWS",Q3368="Non-Lead",S3368="")),
(AND('[1]PWS Information'!$E$10="CWS",Q3368="Non-Lead",S3368="No")),
(AND('[1]PWS Information'!$E$10="CWS",Q3368="Non-Lead",S3368="Don't Know")),
(AND('[1]PWS Information'!$E$10="CWS",Q3368="Non-Lead", J3368="Non-Lead - Copper", S3368="Yes", L3368="Between 1989 and 2014")),
(AND('[1]PWS Information'!$E$10="CWS",Q3368="Non-Lead", J3368="Non-Lead - Copper", S3368="Yes", L3368="After 2014")),
(AND('[1]PWS Information'!$E$10="CWS",Q3368="Non-Lead", J3368="Non-Lead - Copper", S3368="Yes", L3368="Unknown")),
(AND('[1]PWS Information'!$E$10="CWS",Q3368="Non-Lead", N3368="Non-Lead - Copper", S3368="Yes", O3368="Between 1989 and 2014")),
(AND('[1]PWS Information'!$E$10="CWS",Q3368="Non-Lead", N3368="Non-Lead - Copper", S3368="Yes", O3368="After 2014")),
(AND('[1]PWS Information'!$E$10="CWS",Q3368="Non-Lead", N3368="Non-Lead - Copper", S3368="Yes", O3368="Unknown")),
(AND('[1]PWS Information'!$E$10="CWS",Q3368="Unknown")),
(AND('[1]PWS Information'!$E$10="NTNC",Q3368="Unknown")))),"Tier 5",
"")))))</f>
        <v>Tier 5</v>
      </c>
      <c r="Z3368" s="71"/>
      <c r="AA3368" s="71"/>
    </row>
    <row r="3369" spans="1:27" ht="72" x14ac:dyDescent="0.3">
      <c r="A3369" s="1"/>
      <c r="B3369" s="70">
        <v>12656302</v>
      </c>
      <c r="C3369" s="60">
        <v>401</v>
      </c>
      <c r="D3369" s="61" t="s">
        <v>1052</v>
      </c>
      <c r="E3369" s="61" t="s">
        <v>128</v>
      </c>
      <c r="F3369" s="61">
        <v>78640</v>
      </c>
      <c r="G3369" s="62" t="s">
        <v>1053</v>
      </c>
      <c r="H3369" s="63">
        <v>29.985521299999998</v>
      </c>
      <c r="I3369" s="64">
        <v>-97.754026820000007</v>
      </c>
      <c r="J3369" s="65" t="s">
        <v>50</v>
      </c>
      <c r="K3369" s="66" t="s">
        <v>51</v>
      </c>
      <c r="L3369" s="62" t="s">
        <v>52</v>
      </c>
      <c r="M3369" s="69"/>
      <c r="N3369" s="65" t="s">
        <v>50</v>
      </c>
      <c r="O3369" s="66" t="s">
        <v>52</v>
      </c>
      <c r="P3369" s="69"/>
      <c r="Q3369" s="55" t="str">
        <f t="shared" si="52"/>
        <v>Non-Lead</v>
      </c>
      <c r="R3369" s="70" t="s">
        <v>51</v>
      </c>
      <c r="S3369" s="70" t="s">
        <v>51</v>
      </c>
      <c r="T3369" s="70"/>
      <c r="U3369" s="71" t="s">
        <v>53</v>
      </c>
      <c r="V3369" s="71" t="s">
        <v>51</v>
      </c>
      <c r="W3369" s="71" t="s">
        <v>51</v>
      </c>
      <c r="X3369" s="71" t="s">
        <v>51</v>
      </c>
      <c r="Y3369" s="72" t="str">
        <f>IF((OR((AND('[1]PWS Information'!$E$10="CWS",U3369="Single Family Residence",Q3369="Lead")),
(AND('[1]PWS Information'!$E$10="CWS",U3369="Multiple Family Residence",'[1]PWS Information'!$E$11="Yes",Q3369="Lead")),
(AND('[1]PWS Information'!$E$10="NTNC",Q3369="Lead")))),"Tier 1",
IF((OR((AND('[1]PWS Information'!$E$10="CWS",U3369="Multiple Family Residence",'[1]PWS Information'!$E$11="No",Q3369="Lead")),
(AND('[1]PWS Information'!$E$10="CWS",U3369="Other",Q3369="Lead")),
(AND('[1]PWS Information'!$E$10="CWS",U3369="Building",Q3369="Lead")))),"Tier 2",
IF((OR((AND('[1]PWS Information'!$E$10="CWS",U3369="Single Family Residence",Q3369="Galvanized Requiring Replacement")),
(AND('[1]PWS Information'!$E$10="CWS",U3369="Single Family Residence",Q3369="Galvanized Requiring Replacement",R3369="Yes")),
(AND('[1]PWS Information'!$E$10="NTNC",Q3369="Galvanized Requiring Replacement")),
(AND('[1]PWS Information'!$E$10="NTNC",U3369="Single Family Residence",R3369="Yes")))),"Tier 3",
IF((OR((AND('[1]PWS Information'!$E$10="CWS",U3369="Single Family Residence",S3369="Yes",Q3369="Non-Lead", J3369="Non-Lead - Copper",L3369="Before 1989")),
(AND('[1]PWS Information'!$E$10="CWS",U3369="Single Family Residence",S3369="Yes",Q3369="Non-Lead", N3369="Non-Lead - Copper",O3369="Before 1989")))),"Tier 4",
IF((OR((AND('[1]PWS Information'!$E$10="NTNC",Q3369="Non-Lead")),
(AND('[1]PWS Information'!$E$10="CWS",Q3369="Non-Lead",S3369="")),
(AND('[1]PWS Information'!$E$10="CWS",Q3369="Non-Lead",S3369="No")),
(AND('[1]PWS Information'!$E$10="CWS",Q3369="Non-Lead",S3369="Don't Know")),
(AND('[1]PWS Information'!$E$10="CWS",Q3369="Non-Lead", J3369="Non-Lead - Copper", S3369="Yes", L3369="Between 1989 and 2014")),
(AND('[1]PWS Information'!$E$10="CWS",Q3369="Non-Lead", J3369="Non-Lead - Copper", S3369="Yes", L3369="After 2014")),
(AND('[1]PWS Information'!$E$10="CWS",Q3369="Non-Lead", J3369="Non-Lead - Copper", S3369="Yes", L3369="Unknown")),
(AND('[1]PWS Information'!$E$10="CWS",Q3369="Non-Lead", N3369="Non-Lead - Copper", S3369="Yes", O3369="Between 1989 and 2014")),
(AND('[1]PWS Information'!$E$10="CWS",Q3369="Non-Lead", N3369="Non-Lead - Copper", S3369="Yes", O3369="After 2014")),
(AND('[1]PWS Information'!$E$10="CWS",Q3369="Non-Lead", N3369="Non-Lead - Copper", S3369="Yes", O3369="Unknown")),
(AND('[1]PWS Information'!$E$10="CWS",Q3369="Unknown")),
(AND('[1]PWS Information'!$E$10="NTNC",Q3369="Unknown")))),"Tier 5",
"")))))</f>
        <v>Tier 5</v>
      </c>
      <c r="Z3369" s="71"/>
      <c r="AA3369" s="71"/>
    </row>
    <row r="3370" spans="1:27" ht="72" x14ac:dyDescent="0.3">
      <c r="A3370" s="17"/>
      <c r="B3370" s="70" t="s">
        <v>1068</v>
      </c>
      <c r="C3370" s="60">
        <v>441</v>
      </c>
      <c r="D3370" s="61" t="s">
        <v>1052</v>
      </c>
      <c r="E3370" s="61" t="s">
        <v>128</v>
      </c>
      <c r="F3370" s="61">
        <v>78640</v>
      </c>
      <c r="G3370" s="62" t="s">
        <v>1053</v>
      </c>
      <c r="H3370" s="63">
        <v>29.984960399999999</v>
      </c>
      <c r="I3370" s="64">
        <v>-97.753857300000007</v>
      </c>
      <c r="J3370" s="65" t="s">
        <v>50</v>
      </c>
      <c r="K3370" s="66" t="s">
        <v>51</v>
      </c>
      <c r="L3370" s="62" t="s">
        <v>52</v>
      </c>
      <c r="M3370" s="69"/>
      <c r="N3370" s="65" t="s">
        <v>50</v>
      </c>
      <c r="O3370" s="66" t="s">
        <v>52</v>
      </c>
      <c r="P3370" s="69"/>
      <c r="Q3370" s="55" t="str">
        <f t="shared" si="52"/>
        <v>Non-Lead</v>
      </c>
      <c r="R3370" s="70" t="s">
        <v>51</v>
      </c>
      <c r="S3370" s="70" t="s">
        <v>51</v>
      </c>
      <c r="T3370" s="70"/>
      <c r="U3370" s="71" t="s">
        <v>53</v>
      </c>
      <c r="V3370" s="71" t="s">
        <v>51</v>
      </c>
      <c r="W3370" s="71" t="s">
        <v>51</v>
      </c>
      <c r="X3370" s="71" t="s">
        <v>51</v>
      </c>
      <c r="Y3370" s="72" t="str">
        <f>IF((OR((AND('[1]PWS Information'!$E$10="CWS",U3370="Single Family Residence",Q3370="Lead")),
(AND('[1]PWS Information'!$E$10="CWS",U3370="Multiple Family Residence",'[1]PWS Information'!$E$11="Yes",Q3370="Lead")),
(AND('[1]PWS Information'!$E$10="NTNC",Q3370="Lead")))),"Tier 1",
IF((OR((AND('[1]PWS Information'!$E$10="CWS",U3370="Multiple Family Residence",'[1]PWS Information'!$E$11="No",Q3370="Lead")),
(AND('[1]PWS Information'!$E$10="CWS",U3370="Other",Q3370="Lead")),
(AND('[1]PWS Information'!$E$10="CWS",U3370="Building",Q3370="Lead")))),"Tier 2",
IF((OR((AND('[1]PWS Information'!$E$10="CWS",U3370="Single Family Residence",Q3370="Galvanized Requiring Replacement")),
(AND('[1]PWS Information'!$E$10="CWS",U3370="Single Family Residence",Q3370="Galvanized Requiring Replacement",R3370="Yes")),
(AND('[1]PWS Information'!$E$10="NTNC",Q3370="Galvanized Requiring Replacement")),
(AND('[1]PWS Information'!$E$10="NTNC",U3370="Single Family Residence",R3370="Yes")))),"Tier 3",
IF((OR((AND('[1]PWS Information'!$E$10="CWS",U3370="Single Family Residence",S3370="Yes",Q3370="Non-Lead", J3370="Non-Lead - Copper",L3370="Before 1989")),
(AND('[1]PWS Information'!$E$10="CWS",U3370="Single Family Residence",S3370="Yes",Q3370="Non-Lead", N3370="Non-Lead - Copper",O3370="Before 1989")))),"Tier 4",
IF((OR((AND('[1]PWS Information'!$E$10="NTNC",Q3370="Non-Lead")),
(AND('[1]PWS Information'!$E$10="CWS",Q3370="Non-Lead",S3370="")),
(AND('[1]PWS Information'!$E$10="CWS",Q3370="Non-Lead",S3370="No")),
(AND('[1]PWS Information'!$E$10="CWS",Q3370="Non-Lead",S3370="Don't Know")),
(AND('[1]PWS Information'!$E$10="CWS",Q3370="Non-Lead", J3370="Non-Lead - Copper", S3370="Yes", L3370="Between 1989 and 2014")),
(AND('[1]PWS Information'!$E$10="CWS",Q3370="Non-Lead", J3370="Non-Lead - Copper", S3370="Yes", L3370="After 2014")),
(AND('[1]PWS Information'!$E$10="CWS",Q3370="Non-Lead", J3370="Non-Lead - Copper", S3370="Yes", L3370="Unknown")),
(AND('[1]PWS Information'!$E$10="CWS",Q3370="Non-Lead", N3370="Non-Lead - Copper", S3370="Yes", O3370="Between 1989 and 2014")),
(AND('[1]PWS Information'!$E$10="CWS",Q3370="Non-Lead", N3370="Non-Lead - Copper", S3370="Yes", O3370="After 2014")),
(AND('[1]PWS Information'!$E$10="CWS",Q3370="Non-Lead", N3370="Non-Lead - Copper", S3370="Yes", O3370="Unknown")),
(AND('[1]PWS Information'!$E$10="CWS",Q3370="Unknown")),
(AND('[1]PWS Information'!$E$10="NTNC",Q3370="Unknown")))),"Tier 5",
"")))))</f>
        <v>Tier 5</v>
      </c>
      <c r="Z3370" s="71"/>
      <c r="AA3370" s="71"/>
    </row>
    <row r="3371" spans="1:27" ht="72" x14ac:dyDescent="0.3">
      <c r="A3371" s="1"/>
      <c r="B3371" s="70" t="s">
        <v>1069</v>
      </c>
      <c r="C3371" s="60">
        <v>455</v>
      </c>
      <c r="D3371" s="61" t="s">
        <v>1052</v>
      </c>
      <c r="E3371" s="61" t="s">
        <v>128</v>
      </c>
      <c r="F3371" s="61">
        <v>78640</v>
      </c>
      <c r="G3371" s="62" t="s">
        <v>1053</v>
      </c>
      <c r="H3371" s="63">
        <v>29.984407099999999</v>
      </c>
      <c r="I3371" s="64">
        <v>-97.753862900000001</v>
      </c>
      <c r="J3371" s="65" t="s">
        <v>50</v>
      </c>
      <c r="K3371" s="66" t="s">
        <v>51</v>
      </c>
      <c r="L3371" s="62" t="s">
        <v>52</v>
      </c>
      <c r="M3371" s="69"/>
      <c r="N3371" s="65" t="s">
        <v>50</v>
      </c>
      <c r="O3371" s="66" t="s">
        <v>52</v>
      </c>
      <c r="P3371" s="69"/>
      <c r="Q3371" s="55" t="str">
        <f t="shared" si="52"/>
        <v>Non-Lead</v>
      </c>
      <c r="R3371" s="70" t="s">
        <v>51</v>
      </c>
      <c r="S3371" s="70" t="s">
        <v>51</v>
      </c>
      <c r="T3371" s="70"/>
      <c r="U3371" s="71" t="s">
        <v>53</v>
      </c>
      <c r="V3371" s="71" t="s">
        <v>51</v>
      </c>
      <c r="W3371" s="71" t="s">
        <v>51</v>
      </c>
      <c r="X3371" s="71" t="s">
        <v>51</v>
      </c>
      <c r="Y3371" s="72" t="str">
        <f>IF((OR((AND('[1]PWS Information'!$E$10="CWS",U3371="Single Family Residence",Q3371="Lead")),
(AND('[1]PWS Information'!$E$10="CWS",U3371="Multiple Family Residence",'[1]PWS Information'!$E$11="Yes",Q3371="Lead")),
(AND('[1]PWS Information'!$E$10="NTNC",Q3371="Lead")))),"Tier 1",
IF((OR((AND('[1]PWS Information'!$E$10="CWS",U3371="Multiple Family Residence",'[1]PWS Information'!$E$11="No",Q3371="Lead")),
(AND('[1]PWS Information'!$E$10="CWS",U3371="Other",Q3371="Lead")),
(AND('[1]PWS Information'!$E$10="CWS",U3371="Building",Q3371="Lead")))),"Tier 2",
IF((OR((AND('[1]PWS Information'!$E$10="CWS",U3371="Single Family Residence",Q3371="Galvanized Requiring Replacement")),
(AND('[1]PWS Information'!$E$10="CWS",U3371="Single Family Residence",Q3371="Galvanized Requiring Replacement",R3371="Yes")),
(AND('[1]PWS Information'!$E$10="NTNC",Q3371="Galvanized Requiring Replacement")),
(AND('[1]PWS Information'!$E$10="NTNC",U3371="Single Family Residence",R3371="Yes")))),"Tier 3",
IF((OR((AND('[1]PWS Information'!$E$10="CWS",U3371="Single Family Residence",S3371="Yes",Q3371="Non-Lead", J3371="Non-Lead - Copper",L3371="Before 1989")),
(AND('[1]PWS Information'!$E$10="CWS",U3371="Single Family Residence",S3371="Yes",Q3371="Non-Lead", N3371="Non-Lead - Copper",O3371="Before 1989")))),"Tier 4",
IF((OR((AND('[1]PWS Information'!$E$10="NTNC",Q3371="Non-Lead")),
(AND('[1]PWS Information'!$E$10="CWS",Q3371="Non-Lead",S3371="")),
(AND('[1]PWS Information'!$E$10="CWS",Q3371="Non-Lead",S3371="No")),
(AND('[1]PWS Information'!$E$10="CWS",Q3371="Non-Lead",S3371="Don't Know")),
(AND('[1]PWS Information'!$E$10="CWS",Q3371="Non-Lead", J3371="Non-Lead - Copper", S3371="Yes", L3371="Between 1989 and 2014")),
(AND('[1]PWS Information'!$E$10="CWS",Q3371="Non-Lead", J3371="Non-Lead - Copper", S3371="Yes", L3371="After 2014")),
(AND('[1]PWS Information'!$E$10="CWS",Q3371="Non-Lead", J3371="Non-Lead - Copper", S3371="Yes", L3371="Unknown")),
(AND('[1]PWS Information'!$E$10="CWS",Q3371="Non-Lead", N3371="Non-Lead - Copper", S3371="Yes", O3371="Between 1989 and 2014")),
(AND('[1]PWS Information'!$E$10="CWS",Q3371="Non-Lead", N3371="Non-Lead - Copper", S3371="Yes", O3371="After 2014")),
(AND('[1]PWS Information'!$E$10="CWS",Q3371="Non-Lead", N3371="Non-Lead - Copper", S3371="Yes", O3371="Unknown")),
(AND('[1]PWS Information'!$E$10="CWS",Q3371="Unknown")),
(AND('[1]PWS Information'!$E$10="NTNC",Q3371="Unknown")))),"Tier 5",
"")))))</f>
        <v>Tier 5</v>
      </c>
      <c r="Z3371" s="71"/>
      <c r="AA3371" s="71"/>
    </row>
    <row r="3372" spans="1:27" ht="100.8" x14ac:dyDescent="0.3">
      <c r="A3372" s="1"/>
      <c r="B3372" s="70">
        <v>1421534</v>
      </c>
      <c r="C3372" s="60">
        <v>461</v>
      </c>
      <c r="D3372" s="61" t="s">
        <v>1052</v>
      </c>
      <c r="E3372" s="61" t="s">
        <v>128</v>
      </c>
      <c r="F3372" s="61">
        <v>78640</v>
      </c>
      <c r="G3372" s="62" t="s">
        <v>1070</v>
      </c>
      <c r="H3372" s="63">
        <v>29.984164400000001</v>
      </c>
      <c r="I3372" s="64">
        <v>-97.753762600000002</v>
      </c>
      <c r="J3372" s="65" t="s">
        <v>50</v>
      </c>
      <c r="K3372" s="66" t="s">
        <v>51</v>
      </c>
      <c r="L3372" s="62" t="s">
        <v>52</v>
      </c>
      <c r="M3372" s="69"/>
      <c r="N3372" s="65" t="s">
        <v>50</v>
      </c>
      <c r="O3372" s="66" t="s">
        <v>52</v>
      </c>
      <c r="P3372" s="69"/>
      <c r="Q3372" s="55" t="str">
        <f t="shared" si="52"/>
        <v>Non-Lead</v>
      </c>
      <c r="R3372" s="70" t="s">
        <v>51</v>
      </c>
      <c r="S3372" s="70" t="s">
        <v>51</v>
      </c>
      <c r="T3372" s="70"/>
      <c r="U3372" s="71" t="s">
        <v>53</v>
      </c>
      <c r="V3372" s="71" t="s">
        <v>51</v>
      </c>
      <c r="W3372" s="71" t="s">
        <v>51</v>
      </c>
      <c r="X3372" s="71" t="s">
        <v>51</v>
      </c>
      <c r="Y3372" s="72" t="str">
        <f>IF((OR((AND('[1]PWS Information'!$E$10="CWS",U3372="Single Family Residence",Q3372="Lead")),
(AND('[1]PWS Information'!$E$10="CWS",U3372="Multiple Family Residence",'[1]PWS Information'!$E$11="Yes",Q3372="Lead")),
(AND('[1]PWS Information'!$E$10="NTNC",Q3372="Lead")))),"Tier 1",
IF((OR((AND('[1]PWS Information'!$E$10="CWS",U3372="Multiple Family Residence",'[1]PWS Information'!$E$11="No",Q3372="Lead")),
(AND('[1]PWS Information'!$E$10="CWS",U3372="Other",Q3372="Lead")),
(AND('[1]PWS Information'!$E$10="CWS",U3372="Building",Q3372="Lead")))),"Tier 2",
IF((OR((AND('[1]PWS Information'!$E$10="CWS",U3372="Single Family Residence",Q3372="Galvanized Requiring Replacement")),
(AND('[1]PWS Information'!$E$10="CWS",U3372="Single Family Residence",Q3372="Galvanized Requiring Replacement",R3372="Yes")),
(AND('[1]PWS Information'!$E$10="NTNC",Q3372="Galvanized Requiring Replacement")),
(AND('[1]PWS Information'!$E$10="NTNC",U3372="Single Family Residence",R3372="Yes")))),"Tier 3",
IF((OR((AND('[1]PWS Information'!$E$10="CWS",U3372="Single Family Residence",S3372="Yes",Q3372="Non-Lead", J3372="Non-Lead - Copper",L3372="Before 1989")),
(AND('[1]PWS Information'!$E$10="CWS",U3372="Single Family Residence",S3372="Yes",Q3372="Non-Lead", N3372="Non-Lead - Copper",O3372="Before 1989")))),"Tier 4",
IF((OR((AND('[1]PWS Information'!$E$10="NTNC",Q3372="Non-Lead")),
(AND('[1]PWS Information'!$E$10="CWS",Q3372="Non-Lead",S3372="")),
(AND('[1]PWS Information'!$E$10="CWS",Q3372="Non-Lead",S3372="No")),
(AND('[1]PWS Information'!$E$10="CWS",Q3372="Non-Lead",S3372="Don't Know")),
(AND('[1]PWS Information'!$E$10="CWS",Q3372="Non-Lead", J3372="Non-Lead - Copper", S3372="Yes", L3372="Between 1989 and 2014")),
(AND('[1]PWS Information'!$E$10="CWS",Q3372="Non-Lead", J3372="Non-Lead - Copper", S3372="Yes", L3372="After 2014")),
(AND('[1]PWS Information'!$E$10="CWS",Q3372="Non-Lead", J3372="Non-Lead - Copper", S3372="Yes", L3372="Unknown")),
(AND('[1]PWS Information'!$E$10="CWS",Q3372="Non-Lead", N3372="Non-Lead - Copper", S3372="Yes", O3372="Between 1989 and 2014")),
(AND('[1]PWS Information'!$E$10="CWS",Q3372="Non-Lead", N3372="Non-Lead - Copper", S3372="Yes", O3372="After 2014")),
(AND('[1]PWS Information'!$E$10="CWS",Q3372="Non-Lead", N3372="Non-Lead - Copper", S3372="Yes", O3372="Unknown")),
(AND('[1]PWS Information'!$E$10="CWS",Q3372="Unknown")),
(AND('[1]PWS Information'!$E$10="NTNC",Q3372="Unknown")))),"Tier 5",
"")))))</f>
        <v>Tier 5</v>
      </c>
      <c r="Z3372" s="71"/>
      <c r="AA3372" s="71"/>
    </row>
    <row r="3373" spans="1:27" ht="72" x14ac:dyDescent="0.3">
      <c r="A3373" s="1"/>
      <c r="B3373" s="70" t="s">
        <v>1071</v>
      </c>
      <c r="C3373" s="60">
        <v>473</v>
      </c>
      <c r="D3373" s="61" t="s">
        <v>1052</v>
      </c>
      <c r="E3373" s="61" t="s">
        <v>128</v>
      </c>
      <c r="F3373" s="61">
        <v>78640</v>
      </c>
      <c r="G3373" s="62" t="s">
        <v>1053</v>
      </c>
      <c r="H3373" s="63">
        <v>29.983888199999999</v>
      </c>
      <c r="I3373" s="64">
        <v>-97.753702500000003</v>
      </c>
      <c r="J3373" s="65" t="s">
        <v>50</v>
      </c>
      <c r="K3373" s="66" t="s">
        <v>51</v>
      </c>
      <c r="L3373" s="62" t="s">
        <v>52</v>
      </c>
      <c r="M3373" s="69"/>
      <c r="N3373" s="65" t="s">
        <v>50</v>
      </c>
      <c r="O3373" s="66" t="s">
        <v>52</v>
      </c>
      <c r="P3373" s="69"/>
      <c r="Q3373" s="55" t="str">
        <f t="shared" si="52"/>
        <v>Non-Lead</v>
      </c>
      <c r="R3373" s="70" t="s">
        <v>51</v>
      </c>
      <c r="S3373" s="70" t="s">
        <v>51</v>
      </c>
      <c r="T3373" s="70"/>
      <c r="U3373" s="71" t="s">
        <v>53</v>
      </c>
      <c r="V3373" s="71" t="s">
        <v>51</v>
      </c>
      <c r="W3373" s="71" t="s">
        <v>51</v>
      </c>
      <c r="X3373" s="71" t="s">
        <v>51</v>
      </c>
      <c r="Y3373" s="72" t="str">
        <f>IF((OR((AND('[1]PWS Information'!$E$10="CWS",U3373="Single Family Residence",Q3373="Lead")),
(AND('[1]PWS Information'!$E$10="CWS",U3373="Multiple Family Residence",'[1]PWS Information'!$E$11="Yes",Q3373="Lead")),
(AND('[1]PWS Information'!$E$10="NTNC",Q3373="Lead")))),"Tier 1",
IF((OR((AND('[1]PWS Information'!$E$10="CWS",U3373="Multiple Family Residence",'[1]PWS Information'!$E$11="No",Q3373="Lead")),
(AND('[1]PWS Information'!$E$10="CWS",U3373="Other",Q3373="Lead")),
(AND('[1]PWS Information'!$E$10="CWS",U3373="Building",Q3373="Lead")))),"Tier 2",
IF((OR((AND('[1]PWS Information'!$E$10="CWS",U3373="Single Family Residence",Q3373="Galvanized Requiring Replacement")),
(AND('[1]PWS Information'!$E$10="CWS",U3373="Single Family Residence",Q3373="Galvanized Requiring Replacement",R3373="Yes")),
(AND('[1]PWS Information'!$E$10="NTNC",Q3373="Galvanized Requiring Replacement")),
(AND('[1]PWS Information'!$E$10="NTNC",U3373="Single Family Residence",R3373="Yes")))),"Tier 3",
IF((OR((AND('[1]PWS Information'!$E$10="CWS",U3373="Single Family Residence",S3373="Yes",Q3373="Non-Lead", J3373="Non-Lead - Copper",L3373="Before 1989")),
(AND('[1]PWS Information'!$E$10="CWS",U3373="Single Family Residence",S3373="Yes",Q3373="Non-Lead", N3373="Non-Lead - Copper",O3373="Before 1989")))),"Tier 4",
IF((OR((AND('[1]PWS Information'!$E$10="NTNC",Q3373="Non-Lead")),
(AND('[1]PWS Information'!$E$10="CWS",Q3373="Non-Lead",S3373="")),
(AND('[1]PWS Information'!$E$10="CWS",Q3373="Non-Lead",S3373="No")),
(AND('[1]PWS Information'!$E$10="CWS",Q3373="Non-Lead",S3373="Don't Know")),
(AND('[1]PWS Information'!$E$10="CWS",Q3373="Non-Lead", J3373="Non-Lead - Copper", S3373="Yes", L3373="Between 1989 and 2014")),
(AND('[1]PWS Information'!$E$10="CWS",Q3373="Non-Lead", J3373="Non-Lead - Copper", S3373="Yes", L3373="After 2014")),
(AND('[1]PWS Information'!$E$10="CWS",Q3373="Non-Lead", J3373="Non-Lead - Copper", S3373="Yes", L3373="Unknown")),
(AND('[1]PWS Information'!$E$10="CWS",Q3373="Non-Lead", N3373="Non-Lead - Copper", S3373="Yes", O3373="Between 1989 and 2014")),
(AND('[1]PWS Information'!$E$10="CWS",Q3373="Non-Lead", N3373="Non-Lead - Copper", S3373="Yes", O3373="After 2014")),
(AND('[1]PWS Information'!$E$10="CWS",Q3373="Non-Lead", N3373="Non-Lead - Copper", S3373="Yes", O3373="Unknown")),
(AND('[1]PWS Information'!$E$10="CWS",Q3373="Unknown")),
(AND('[1]PWS Information'!$E$10="NTNC",Q3373="Unknown")))),"Tier 5",
"")))))</f>
        <v>Tier 5</v>
      </c>
      <c r="Z3373" s="71"/>
      <c r="AA3373" s="71"/>
    </row>
    <row r="3374" spans="1:27" ht="72" x14ac:dyDescent="0.3">
      <c r="A3374" s="17"/>
      <c r="B3374" s="70" t="s">
        <v>1072</v>
      </c>
      <c r="C3374" s="60">
        <v>468</v>
      </c>
      <c r="D3374" s="61" t="s">
        <v>1052</v>
      </c>
      <c r="E3374" s="61" t="s">
        <v>128</v>
      </c>
      <c r="F3374" s="61">
        <v>78640</v>
      </c>
      <c r="G3374" s="62" t="s">
        <v>1053</v>
      </c>
      <c r="H3374" s="63">
        <v>29.983766899999999</v>
      </c>
      <c r="I3374" s="64">
        <v>-97.754580000000004</v>
      </c>
      <c r="J3374" s="65" t="s">
        <v>50</v>
      </c>
      <c r="K3374" s="66" t="s">
        <v>51</v>
      </c>
      <c r="L3374" s="62" t="s">
        <v>52</v>
      </c>
      <c r="M3374" s="69"/>
      <c r="N3374" s="65" t="s">
        <v>50</v>
      </c>
      <c r="O3374" s="66" t="s">
        <v>52</v>
      </c>
      <c r="P3374" s="69"/>
      <c r="Q3374" s="55" t="str">
        <f t="shared" si="52"/>
        <v>Non-Lead</v>
      </c>
      <c r="R3374" s="70" t="s">
        <v>51</v>
      </c>
      <c r="S3374" s="70" t="s">
        <v>51</v>
      </c>
      <c r="T3374" s="70"/>
      <c r="U3374" s="71" t="s">
        <v>53</v>
      </c>
      <c r="V3374" s="71" t="s">
        <v>51</v>
      </c>
      <c r="W3374" s="71" t="s">
        <v>51</v>
      </c>
      <c r="X3374" s="71" t="s">
        <v>51</v>
      </c>
      <c r="Y3374" s="72" t="str">
        <f>IF((OR((AND('[1]PWS Information'!$E$10="CWS",U3374="Single Family Residence",Q3374="Lead")),
(AND('[1]PWS Information'!$E$10="CWS",U3374="Multiple Family Residence",'[1]PWS Information'!$E$11="Yes",Q3374="Lead")),
(AND('[1]PWS Information'!$E$10="NTNC",Q3374="Lead")))),"Tier 1",
IF((OR((AND('[1]PWS Information'!$E$10="CWS",U3374="Multiple Family Residence",'[1]PWS Information'!$E$11="No",Q3374="Lead")),
(AND('[1]PWS Information'!$E$10="CWS",U3374="Other",Q3374="Lead")),
(AND('[1]PWS Information'!$E$10="CWS",U3374="Building",Q3374="Lead")))),"Tier 2",
IF((OR((AND('[1]PWS Information'!$E$10="CWS",U3374="Single Family Residence",Q3374="Galvanized Requiring Replacement")),
(AND('[1]PWS Information'!$E$10="CWS",U3374="Single Family Residence",Q3374="Galvanized Requiring Replacement",R3374="Yes")),
(AND('[1]PWS Information'!$E$10="NTNC",Q3374="Galvanized Requiring Replacement")),
(AND('[1]PWS Information'!$E$10="NTNC",U3374="Single Family Residence",R3374="Yes")))),"Tier 3",
IF((OR((AND('[1]PWS Information'!$E$10="CWS",U3374="Single Family Residence",S3374="Yes",Q3374="Non-Lead", J3374="Non-Lead - Copper",L3374="Before 1989")),
(AND('[1]PWS Information'!$E$10="CWS",U3374="Single Family Residence",S3374="Yes",Q3374="Non-Lead", N3374="Non-Lead - Copper",O3374="Before 1989")))),"Tier 4",
IF((OR((AND('[1]PWS Information'!$E$10="NTNC",Q3374="Non-Lead")),
(AND('[1]PWS Information'!$E$10="CWS",Q3374="Non-Lead",S3374="")),
(AND('[1]PWS Information'!$E$10="CWS",Q3374="Non-Lead",S3374="No")),
(AND('[1]PWS Information'!$E$10="CWS",Q3374="Non-Lead",S3374="Don't Know")),
(AND('[1]PWS Information'!$E$10="CWS",Q3374="Non-Lead", J3374="Non-Lead - Copper", S3374="Yes", L3374="Between 1989 and 2014")),
(AND('[1]PWS Information'!$E$10="CWS",Q3374="Non-Lead", J3374="Non-Lead - Copper", S3374="Yes", L3374="After 2014")),
(AND('[1]PWS Information'!$E$10="CWS",Q3374="Non-Lead", J3374="Non-Lead - Copper", S3374="Yes", L3374="Unknown")),
(AND('[1]PWS Information'!$E$10="CWS",Q3374="Non-Lead", N3374="Non-Lead - Copper", S3374="Yes", O3374="Between 1989 and 2014")),
(AND('[1]PWS Information'!$E$10="CWS",Q3374="Non-Lead", N3374="Non-Lead - Copper", S3374="Yes", O3374="After 2014")),
(AND('[1]PWS Information'!$E$10="CWS",Q3374="Non-Lead", N3374="Non-Lead - Copper", S3374="Yes", O3374="Unknown")),
(AND('[1]PWS Information'!$E$10="CWS",Q3374="Unknown")),
(AND('[1]PWS Information'!$E$10="NTNC",Q3374="Unknown")))),"Tier 5",
"")))))</f>
        <v>Tier 5</v>
      </c>
      <c r="Z3374" s="71"/>
      <c r="AA3374" s="71"/>
    </row>
    <row r="3375" spans="1:27" ht="72" x14ac:dyDescent="0.3">
      <c r="A3375" s="1"/>
      <c r="B3375" s="70">
        <v>9307641</v>
      </c>
      <c r="C3375" s="60">
        <v>479</v>
      </c>
      <c r="D3375" s="61" t="s">
        <v>1052</v>
      </c>
      <c r="E3375" s="61" t="s">
        <v>128</v>
      </c>
      <c r="F3375" s="61">
        <v>78640</v>
      </c>
      <c r="G3375" s="62" t="s">
        <v>1053</v>
      </c>
      <c r="H3375" s="63">
        <v>29.983558200000001</v>
      </c>
      <c r="I3375" s="64">
        <v>-97.753967200000005</v>
      </c>
      <c r="J3375" s="65" t="s">
        <v>50</v>
      </c>
      <c r="K3375" s="66" t="s">
        <v>51</v>
      </c>
      <c r="L3375" s="62" t="s">
        <v>52</v>
      </c>
      <c r="M3375" s="69"/>
      <c r="N3375" s="65" t="s">
        <v>50</v>
      </c>
      <c r="O3375" s="66" t="s">
        <v>52</v>
      </c>
      <c r="P3375" s="69"/>
      <c r="Q3375" s="55" t="str">
        <f t="shared" si="52"/>
        <v>Non-Lead</v>
      </c>
      <c r="R3375" s="70" t="s">
        <v>51</v>
      </c>
      <c r="S3375" s="70" t="s">
        <v>51</v>
      </c>
      <c r="T3375" s="70"/>
      <c r="U3375" s="71" t="s">
        <v>53</v>
      </c>
      <c r="V3375" s="71" t="s">
        <v>51</v>
      </c>
      <c r="W3375" s="71" t="s">
        <v>51</v>
      </c>
      <c r="X3375" s="71" t="s">
        <v>51</v>
      </c>
      <c r="Y3375" s="72" t="str">
        <f>IF((OR((AND('[1]PWS Information'!$E$10="CWS",U3375="Single Family Residence",Q3375="Lead")),
(AND('[1]PWS Information'!$E$10="CWS",U3375="Multiple Family Residence",'[1]PWS Information'!$E$11="Yes",Q3375="Lead")),
(AND('[1]PWS Information'!$E$10="NTNC",Q3375="Lead")))),"Tier 1",
IF((OR((AND('[1]PWS Information'!$E$10="CWS",U3375="Multiple Family Residence",'[1]PWS Information'!$E$11="No",Q3375="Lead")),
(AND('[1]PWS Information'!$E$10="CWS",U3375="Other",Q3375="Lead")),
(AND('[1]PWS Information'!$E$10="CWS",U3375="Building",Q3375="Lead")))),"Tier 2",
IF((OR((AND('[1]PWS Information'!$E$10="CWS",U3375="Single Family Residence",Q3375="Galvanized Requiring Replacement")),
(AND('[1]PWS Information'!$E$10="CWS",U3375="Single Family Residence",Q3375="Galvanized Requiring Replacement",R3375="Yes")),
(AND('[1]PWS Information'!$E$10="NTNC",Q3375="Galvanized Requiring Replacement")),
(AND('[1]PWS Information'!$E$10="NTNC",U3375="Single Family Residence",R3375="Yes")))),"Tier 3",
IF((OR((AND('[1]PWS Information'!$E$10="CWS",U3375="Single Family Residence",S3375="Yes",Q3375="Non-Lead", J3375="Non-Lead - Copper",L3375="Before 1989")),
(AND('[1]PWS Information'!$E$10="CWS",U3375="Single Family Residence",S3375="Yes",Q3375="Non-Lead", N3375="Non-Lead - Copper",O3375="Before 1989")))),"Tier 4",
IF((OR((AND('[1]PWS Information'!$E$10="NTNC",Q3375="Non-Lead")),
(AND('[1]PWS Information'!$E$10="CWS",Q3375="Non-Lead",S3375="")),
(AND('[1]PWS Information'!$E$10="CWS",Q3375="Non-Lead",S3375="No")),
(AND('[1]PWS Information'!$E$10="CWS",Q3375="Non-Lead",S3375="Don't Know")),
(AND('[1]PWS Information'!$E$10="CWS",Q3375="Non-Lead", J3375="Non-Lead - Copper", S3375="Yes", L3375="Between 1989 and 2014")),
(AND('[1]PWS Information'!$E$10="CWS",Q3375="Non-Lead", J3375="Non-Lead - Copper", S3375="Yes", L3375="After 2014")),
(AND('[1]PWS Information'!$E$10="CWS",Q3375="Non-Lead", J3375="Non-Lead - Copper", S3375="Yes", L3375="Unknown")),
(AND('[1]PWS Information'!$E$10="CWS",Q3375="Non-Lead", N3375="Non-Lead - Copper", S3375="Yes", O3375="Between 1989 and 2014")),
(AND('[1]PWS Information'!$E$10="CWS",Q3375="Non-Lead", N3375="Non-Lead - Copper", S3375="Yes", O3375="After 2014")),
(AND('[1]PWS Information'!$E$10="CWS",Q3375="Non-Lead", N3375="Non-Lead - Copper", S3375="Yes", O3375="Unknown")),
(AND('[1]PWS Information'!$E$10="CWS",Q3375="Unknown")),
(AND('[1]PWS Information'!$E$10="NTNC",Q3375="Unknown")))),"Tier 5",
"")))))</f>
        <v>Tier 5</v>
      </c>
      <c r="Z3375" s="71"/>
      <c r="AA3375" s="71"/>
    </row>
    <row r="3376" spans="1:27" ht="72" x14ac:dyDescent="0.3">
      <c r="A3376" s="1"/>
      <c r="B3376" s="70" t="s">
        <v>1073</v>
      </c>
      <c r="C3376" s="60">
        <v>483</v>
      </c>
      <c r="D3376" s="61" t="s">
        <v>1052</v>
      </c>
      <c r="E3376" s="61" t="s">
        <v>128</v>
      </c>
      <c r="F3376" s="61">
        <v>78640</v>
      </c>
      <c r="G3376" s="62" t="s">
        <v>1053</v>
      </c>
      <c r="H3376" s="63">
        <v>29.983463799999999</v>
      </c>
      <c r="I3376" s="64">
        <v>-97.753479600000006</v>
      </c>
      <c r="J3376" s="65" t="s">
        <v>50</v>
      </c>
      <c r="K3376" s="66" t="s">
        <v>51</v>
      </c>
      <c r="L3376" s="62" t="s">
        <v>52</v>
      </c>
      <c r="M3376" s="69"/>
      <c r="N3376" s="65" t="s">
        <v>50</v>
      </c>
      <c r="O3376" s="66" t="s">
        <v>52</v>
      </c>
      <c r="P3376" s="69"/>
      <c r="Q3376" s="55" t="str">
        <f t="shared" si="52"/>
        <v>Non-Lead</v>
      </c>
      <c r="R3376" s="70" t="s">
        <v>51</v>
      </c>
      <c r="S3376" s="70" t="s">
        <v>51</v>
      </c>
      <c r="T3376" s="70"/>
      <c r="U3376" s="71" t="s">
        <v>53</v>
      </c>
      <c r="V3376" s="71" t="s">
        <v>51</v>
      </c>
      <c r="W3376" s="71" t="s">
        <v>51</v>
      </c>
      <c r="X3376" s="71" t="s">
        <v>51</v>
      </c>
      <c r="Y3376" s="72" t="str">
        <f>IF((OR((AND('[1]PWS Information'!$E$10="CWS",U3376="Single Family Residence",Q3376="Lead")),
(AND('[1]PWS Information'!$E$10="CWS",U3376="Multiple Family Residence",'[1]PWS Information'!$E$11="Yes",Q3376="Lead")),
(AND('[1]PWS Information'!$E$10="NTNC",Q3376="Lead")))),"Tier 1",
IF((OR((AND('[1]PWS Information'!$E$10="CWS",U3376="Multiple Family Residence",'[1]PWS Information'!$E$11="No",Q3376="Lead")),
(AND('[1]PWS Information'!$E$10="CWS",U3376="Other",Q3376="Lead")),
(AND('[1]PWS Information'!$E$10="CWS",U3376="Building",Q3376="Lead")))),"Tier 2",
IF((OR((AND('[1]PWS Information'!$E$10="CWS",U3376="Single Family Residence",Q3376="Galvanized Requiring Replacement")),
(AND('[1]PWS Information'!$E$10="CWS",U3376="Single Family Residence",Q3376="Galvanized Requiring Replacement",R3376="Yes")),
(AND('[1]PWS Information'!$E$10="NTNC",Q3376="Galvanized Requiring Replacement")),
(AND('[1]PWS Information'!$E$10="NTNC",U3376="Single Family Residence",R3376="Yes")))),"Tier 3",
IF((OR((AND('[1]PWS Information'!$E$10="CWS",U3376="Single Family Residence",S3376="Yes",Q3376="Non-Lead", J3376="Non-Lead - Copper",L3376="Before 1989")),
(AND('[1]PWS Information'!$E$10="CWS",U3376="Single Family Residence",S3376="Yes",Q3376="Non-Lead", N3376="Non-Lead - Copper",O3376="Before 1989")))),"Tier 4",
IF((OR((AND('[1]PWS Information'!$E$10="NTNC",Q3376="Non-Lead")),
(AND('[1]PWS Information'!$E$10="CWS",Q3376="Non-Lead",S3376="")),
(AND('[1]PWS Information'!$E$10="CWS",Q3376="Non-Lead",S3376="No")),
(AND('[1]PWS Information'!$E$10="CWS",Q3376="Non-Lead",S3376="Don't Know")),
(AND('[1]PWS Information'!$E$10="CWS",Q3376="Non-Lead", J3376="Non-Lead - Copper", S3376="Yes", L3376="Between 1989 and 2014")),
(AND('[1]PWS Information'!$E$10="CWS",Q3376="Non-Lead", J3376="Non-Lead - Copper", S3376="Yes", L3376="After 2014")),
(AND('[1]PWS Information'!$E$10="CWS",Q3376="Non-Lead", J3376="Non-Lead - Copper", S3376="Yes", L3376="Unknown")),
(AND('[1]PWS Information'!$E$10="CWS",Q3376="Non-Lead", N3376="Non-Lead - Copper", S3376="Yes", O3376="Between 1989 and 2014")),
(AND('[1]PWS Information'!$E$10="CWS",Q3376="Non-Lead", N3376="Non-Lead - Copper", S3376="Yes", O3376="After 2014")),
(AND('[1]PWS Information'!$E$10="CWS",Q3376="Non-Lead", N3376="Non-Lead - Copper", S3376="Yes", O3376="Unknown")),
(AND('[1]PWS Information'!$E$10="CWS",Q3376="Unknown")),
(AND('[1]PWS Information'!$E$10="NTNC",Q3376="Unknown")))),"Tier 5",
"")))))</f>
        <v>Tier 5</v>
      </c>
      <c r="Z3376" s="71"/>
      <c r="AA3376" s="71"/>
    </row>
    <row r="3377" spans="1:27" ht="72" x14ac:dyDescent="0.3">
      <c r="A3377" s="1"/>
      <c r="B3377" s="70" t="s">
        <v>1074</v>
      </c>
      <c r="C3377" s="60">
        <v>482</v>
      </c>
      <c r="D3377" s="61" t="s">
        <v>1052</v>
      </c>
      <c r="E3377" s="61" t="s">
        <v>128</v>
      </c>
      <c r="F3377" s="61">
        <v>78640</v>
      </c>
      <c r="G3377" s="62" t="s">
        <v>1053</v>
      </c>
      <c r="H3377" s="63">
        <v>29.983228100000002</v>
      </c>
      <c r="I3377" s="64">
        <v>-97.754449800000003</v>
      </c>
      <c r="J3377" s="65" t="s">
        <v>50</v>
      </c>
      <c r="K3377" s="66" t="s">
        <v>51</v>
      </c>
      <c r="L3377" s="62" t="s">
        <v>52</v>
      </c>
      <c r="M3377" s="69"/>
      <c r="N3377" s="65" t="s">
        <v>50</v>
      </c>
      <c r="O3377" s="66" t="s">
        <v>52</v>
      </c>
      <c r="P3377" s="69"/>
      <c r="Q3377" s="55" t="str">
        <f t="shared" si="52"/>
        <v>Non-Lead</v>
      </c>
      <c r="R3377" s="70" t="s">
        <v>51</v>
      </c>
      <c r="S3377" s="70" t="s">
        <v>51</v>
      </c>
      <c r="T3377" s="70"/>
      <c r="U3377" s="71" t="s">
        <v>53</v>
      </c>
      <c r="V3377" s="71" t="s">
        <v>51</v>
      </c>
      <c r="W3377" s="71" t="s">
        <v>51</v>
      </c>
      <c r="X3377" s="71" t="s">
        <v>51</v>
      </c>
      <c r="Y3377" s="72" t="str">
        <f>IF((OR((AND('[1]PWS Information'!$E$10="CWS",U3377="Single Family Residence",Q3377="Lead")),
(AND('[1]PWS Information'!$E$10="CWS",U3377="Multiple Family Residence",'[1]PWS Information'!$E$11="Yes",Q3377="Lead")),
(AND('[1]PWS Information'!$E$10="NTNC",Q3377="Lead")))),"Tier 1",
IF((OR((AND('[1]PWS Information'!$E$10="CWS",U3377="Multiple Family Residence",'[1]PWS Information'!$E$11="No",Q3377="Lead")),
(AND('[1]PWS Information'!$E$10="CWS",U3377="Other",Q3377="Lead")),
(AND('[1]PWS Information'!$E$10="CWS",U3377="Building",Q3377="Lead")))),"Tier 2",
IF((OR((AND('[1]PWS Information'!$E$10="CWS",U3377="Single Family Residence",Q3377="Galvanized Requiring Replacement")),
(AND('[1]PWS Information'!$E$10="CWS",U3377="Single Family Residence",Q3377="Galvanized Requiring Replacement",R3377="Yes")),
(AND('[1]PWS Information'!$E$10="NTNC",Q3377="Galvanized Requiring Replacement")),
(AND('[1]PWS Information'!$E$10="NTNC",U3377="Single Family Residence",R3377="Yes")))),"Tier 3",
IF((OR((AND('[1]PWS Information'!$E$10="CWS",U3377="Single Family Residence",S3377="Yes",Q3377="Non-Lead", J3377="Non-Lead - Copper",L3377="Before 1989")),
(AND('[1]PWS Information'!$E$10="CWS",U3377="Single Family Residence",S3377="Yes",Q3377="Non-Lead", N3377="Non-Lead - Copper",O3377="Before 1989")))),"Tier 4",
IF((OR((AND('[1]PWS Information'!$E$10="NTNC",Q3377="Non-Lead")),
(AND('[1]PWS Information'!$E$10="CWS",Q3377="Non-Lead",S3377="")),
(AND('[1]PWS Information'!$E$10="CWS",Q3377="Non-Lead",S3377="No")),
(AND('[1]PWS Information'!$E$10="CWS",Q3377="Non-Lead",S3377="Don't Know")),
(AND('[1]PWS Information'!$E$10="CWS",Q3377="Non-Lead", J3377="Non-Lead - Copper", S3377="Yes", L3377="Between 1989 and 2014")),
(AND('[1]PWS Information'!$E$10="CWS",Q3377="Non-Lead", J3377="Non-Lead - Copper", S3377="Yes", L3377="After 2014")),
(AND('[1]PWS Information'!$E$10="CWS",Q3377="Non-Lead", J3377="Non-Lead - Copper", S3377="Yes", L3377="Unknown")),
(AND('[1]PWS Information'!$E$10="CWS",Q3377="Non-Lead", N3377="Non-Lead - Copper", S3377="Yes", O3377="Between 1989 and 2014")),
(AND('[1]PWS Information'!$E$10="CWS",Q3377="Non-Lead", N3377="Non-Lead - Copper", S3377="Yes", O3377="After 2014")),
(AND('[1]PWS Information'!$E$10="CWS",Q3377="Non-Lead", N3377="Non-Lead - Copper", S3377="Yes", O3377="Unknown")),
(AND('[1]PWS Information'!$E$10="CWS",Q3377="Unknown")),
(AND('[1]PWS Information'!$E$10="NTNC",Q3377="Unknown")))),"Tier 5",
"")))))</f>
        <v>Tier 5</v>
      </c>
      <c r="Z3377" s="71"/>
      <c r="AA3377" s="71"/>
    </row>
    <row r="3378" spans="1:27" ht="72" x14ac:dyDescent="0.3">
      <c r="A3378" s="17"/>
      <c r="B3378" s="70" t="s">
        <v>1075</v>
      </c>
      <c r="C3378" s="60">
        <v>501</v>
      </c>
      <c r="D3378" s="61" t="s">
        <v>1052</v>
      </c>
      <c r="E3378" s="61" t="s">
        <v>128</v>
      </c>
      <c r="F3378" s="61">
        <v>78640</v>
      </c>
      <c r="G3378" s="62" t="s">
        <v>1053</v>
      </c>
      <c r="H3378" s="63">
        <v>29.983022399999999</v>
      </c>
      <c r="I3378" s="64">
        <v>-97.753470100000001</v>
      </c>
      <c r="J3378" s="65" t="s">
        <v>50</v>
      </c>
      <c r="K3378" s="66" t="s">
        <v>51</v>
      </c>
      <c r="L3378" s="62" t="s">
        <v>52</v>
      </c>
      <c r="M3378" s="69"/>
      <c r="N3378" s="65" t="s">
        <v>50</v>
      </c>
      <c r="O3378" s="66" t="s">
        <v>52</v>
      </c>
      <c r="P3378" s="69"/>
      <c r="Q3378" s="55" t="str">
        <f t="shared" si="52"/>
        <v>Non-Lead</v>
      </c>
      <c r="R3378" s="70" t="s">
        <v>51</v>
      </c>
      <c r="S3378" s="70" t="s">
        <v>51</v>
      </c>
      <c r="T3378" s="70"/>
      <c r="U3378" s="71" t="s">
        <v>53</v>
      </c>
      <c r="V3378" s="71" t="s">
        <v>51</v>
      </c>
      <c r="W3378" s="71" t="s">
        <v>51</v>
      </c>
      <c r="X3378" s="71" t="s">
        <v>51</v>
      </c>
      <c r="Y3378" s="72" t="str">
        <f>IF((OR((AND('[1]PWS Information'!$E$10="CWS",U3378="Single Family Residence",Q3378="Lead")),
(AND('[1]PWS Information'!$E$10="CWS",U3378="Multiple Family Residence",'[1]PWS Information'!$E$11="Yes",Q3378="Lead")),
(AND('[1]PWS Information'!$E$10="NTNC",Q3378="Lead")))),"Tier 1",
IF((OR((AND('[1]PWS Information'!$E$10="CWS",U3378="Multiple Family Residence",'[1]PWS Information'!$E$11="No",Q3378="Lead")),
(AND('[1]PWS Information'!$E$10="CWS",U3378="Other",Q3378="Lead")),
(AND('[1]PWS Information'!$E$10="CWS",U3378="Building",Q3378="Lead")))),"Tier 2",
IF((OR((AND('[1]PWS Information'!$E$10="CWS",U3378="Single Family Residence",Q3378="Galvanized Requiring Replacement")),
(AND('[1]PWS Information'!$E$10="CWS",U3378="Single Family Residence",Q3378="Galvanized Requiring Replacement",R3378="Yes")),
(AND('[1]PWS Information'!$E$10="NTNC",Q3378="Galvanized Requiring Replacement")),
(AND('[1]PWS Information'!$E$10="NTNC",U3378="Single Family Residence",R3378="Yes")))),"Tier 3",
IF((OR((AND('[1]PWS Information'!$E$10="CWS",U3378="Single Family Residence",S3378="Yes",Q3378="Non-Lead", J3378="Non-Lead - Copper",L3378="Before 1989")),
(AND('[1]PWS Information'!$E$10="CWS",U3378="Single Family Residence",S3378="Yes",Q3378="Non-Lead", N3378="Non-Lead - Copper",O3378="Before 1989")))),"Tier 4",
IF((OR((AND('[1]PWS Information'!$E$10="NTNC",Q3378="Non-Lead")),
(AND('[1]PWS Information'!$E$10="CWS",Q3378="Non-Lead",S3378="")),
(AND('[1]PWS Information'!$E$10="CWS",Q3378="Non-Lead",S3378="No")),
(AND('[1]PWS Information'!$E$10="CWS",Q3378="Non-Lead",S3378="Don't Know")),
(AND('[1]PWS Information'!$E$10="CWS",Q3378="Non-Lead", J3378="Non-Lead - Copper", S3378="Yes", L3378="Between 1989 and 2014")),
(AND('[1]PWS Information'!$E$10="CWS",Q3378="Non-Lead", J3378="Non-Lead - Copper", S3378="Yes", L3378="After 2014")),
(AND('[1]PWS Information'!$E$10="CWS",Q3378="Non-Lead", J3378="Non-Lead - Copper", S3378="Yes", L3378="Unknown")),
(AND('[1]PWS Information'!$E$10="CWS",Q3378="Non-Lead", N3378="Non-Lead - Copper", S3378="Yes", O3378="Between 1989 and 2014")),
(AND('[1]PWS Information'!$E$10="CWS",Q3378="Non-Lead", N3378="Non-Lead - Copper", S3378="Yes", O3378="After 2014")),
(AND('[1]PWS Information'!$E$10="CWS",Q3378="Non-Lead", N3378="Non-Lead - Copper", S3378="Yes", O3378="Unknown")),
(AND('[1]PWS Information'!$E$10="CWS",Q3378="Unknown")),
(AND('[1]PWS Information'!$E$10="NTNC",Q3378="Unknown")))),"Tier 5",
"")))))</f>
        <v>Tier 5</v>
      </c>
      <c r="Z3378" s="71"/>
      <c r="AA3378" s="71"/>
    </row>
    <row r="3379" spans="1:27" ht="72" x14ac:dyDescent="0.3">
      <c r="A3379" s="1"/>
      <c r="B3379" s="70" t="s">
        <v>1076</v>
      </c>
      <c r="C3379" s="60">
        <v>498</v>
      </c>
      <c r="D3379" s="61" t="s">
        <v>1052</v>
      </c>
      <c r="E3379" s="61" t="s">
        <v>128</v>
      </c>
      <c r="F3379" s="61">
        <v>78640</v>
      </c>
      <c r="G3379" s="62" t="s">
        <v>1053</v>
      </c>
      <c r="H3379" s="63">
        <v>29.982949999999999</v>
      </c>
      <c r="I3379" s="64">
        <v>-97.754431999999994</v>
      </c>
      <c r="J3379" s="65" t="s">
        <v>50</v>
      </c>
      <c r="K3379" s="66" t="s">
        <v>51</v>
      </c>
      <c r="L3379" s="62" t="s">
        <v>52</v>
      </c>
      <c r="M3379" s="69"/>
      <c r="N3379" s="65" t="s">
        <v>50</v>
      </c>
      <c r="O3379" s="66" t="s">
        <v>52</v>
      </c>
      <c r="P3379" s="69"/>
      <c r="Q3379" s="55" t="str">
        <f t="shared" si="52"/>
        <v>Non-Lead</v>
      </c>
      <c r="R3379" s="70" t="s">
        <v>51</v>
      </c>
      <c r="S3379" s="70" t="s">
        <v>51</v>
      </c>
      <c r="T3379" s="70"/>
      <c r="U3379" s="71" t="s">
        <v>53</v>
      </c>
      <c r="V3379" s="71" t="s">
        <v>51</v>
      </c>
      <c r="W3379" s="71" t="s">
        <v>51</v>
      </c>
      <c r="X3379" s="71" t="s">
        <v>51</v>
      </c>
      <c r="Y3379" s="72" t="str">
        <f>IF((OR((AND('[1]PWS Information'!$E$10="CWS",U3379="Single Family Residence",Q3379="Lead")),
(AND('[1]PWS Information'!$E$10="CWS",U3379="Multiple Family Residence",'[1]PWS Information'!$E$11="Yes",Q3379="Lead")),
(AND('[1]PWS Information'!$E$10="NTNC",Q3379="Lead")))),"Tier 1",
IF((OR((AND('[1]PWS Information'!$E$10="CWS",U3379="Multiple Family Residence",'[1]PWS Information'!$E$11="No",Q3379="Lead")),
(AND('[1]PWS Information'!$E$10="CWS",U3379="Other",Q3379="Lead")),
(AND('[1]PWS Information'!$E$10="CWS",U3379="Building",Q3379="Lead")))),"Tier 2",
IF((OR((AND('[1]PWS Information'!$E$10="CWS",U3379="Single Family Residence",Q3379="Galvanized Requiring Replacement")),
(AND('[1]PWS Information'!$E$10="CWS",U3379="Single Family Residence",Q3379="Galvanized Requiring Replacement",R3379="Yes")),
(AND('[1]PWS Information'!$E$10="NTNC",Q3379="Galvanized Requiring Replacement")),
(AND('[1]PWS Information'!$E$10="NTNC",U3379="Single Family Residence",R3379="Yes")))),"Tier 3",
IF((OR((AND('[1]PWS Information'!$E$10="CWS",U3379="Single Family Residence",S3379="Yes",Q3379="Non-Lead", J3379="Non-Lead - Copper",L3379="Before 1989")),
(AND('[1]PWS Information'!$E$10="CWS",U3379="Single Family Residence",S3379="Yes",Q3379="Non-Lead", N3379="Non-Lead - Copper",O3379="Before 1989")))),"Tier 4",
IF((OR((AND('[1]PWS Information'!$E$10="NTNC",Q3379="Non-Lead")),
(AND('[1]PWS Information'!$E$10="CWS",Q3379="Non-Lead",S3379="")),
(AND('[1]PWS Information'!$E$10="CWS",Q3379="Non-Lead",S3379="No")),
(AND('[1]PWS Information'!$E$10="CWS",Q3379="Non-Lead",S3379="Don't Know")),
(AND('[1]PWS Information'!$E$10="CWS",Q3379="Non-Lead", J3379="Non-Lead - Copper", S3379="Yes", L3379="Between 1989 and 2014")),
(AND('[1]PWS Information'!$E$10="CWS",Q3379="Non-Lead", J3379="Non-Lead - Copper", S3379="Yes", L3379="After 2014")),
(AND('[1]PWS Information'!$E$10="CWS",Q3379="Non-Lead", J3379="Non-Lead - Copper", S3379="Yes", L3379="Unknown")),
(AND('[1]PWS Information'!$E$10="CWS",Q3379="Non-Lead", N3379="Non-Lead - Copper", S3379="Yes", O3379="Between 1989 and 2014")),
(AND('[1]PWS Information'!$E$10="CWS",Q3379="Non-Lead", N3379="Non-Lead - Copper", S3379="Yes", O3379="After 2014")),
(AND('[1]PWS Information'!$E$10="CWS",Q3379="Non-Lead", N3379="Non-Lead - Copper", S3379="Yes", O3379="Unknown")),
(AND('[1]PWS Information'!$E$10="CWS",Q3379="Unknown")),
(AND('[1]PWS Information'!$E$10="NTNC",Q3379="Unknown")))),"Tier 5",
"")))))</f>
        <v>Tier 5</v>
      </c>
      <c r="Z3379" s="71"/>
      <c r="AA3379" s="71"/>
    </row>
    <row r="3380" spans="1:27" ht="72" x14ac:dyDescent="0.3">
      <c r="A3380" s="1"/>
      <c r="B3380" s="70" t="s">
        <v>1077</v>
      </c>
      <c r="C3380" s="60">
        <v>520</v>
      </c>
      <c r="D3380" s="61" t="s">
        <v>1052</v>
      </c>
      <c r="E3380" s="61" t="s">
        <v>128</v>
      </c>
      <c r="F3380" s="61">
        <v>78640</v>
      </c>
      <c r="G3380" s="62" t="s">
        <v>1053</v>
      </c>
      <c r="H3380" s="63">
        <v>29.982679000000001</v>
      </c>
      <c r="I3380" s="64">
        <v>-97.754373000000001</v>
      </c>
      <c r="J3380" s="65" t="s">
        <v>50</v>
      </c>
      <c r="K3380" s="66" t="s">
        <v>51</v>
      </c>
      <c r="L3380" s="62" t="s">
        <v>52</v>
      </c>
      <c r="M3380" s="69"/>
      <c r="N3380" s="65" t="s">
        <v>50</v>
      </c>
      <c r="O3380" s="66" t="s">
        <v>52</v>
      </c>
      <c r="P3380" s="69"/>
      <c r="Q3380" s="55" t="str">
        <f t="shared" si="52"/>
        <v>Non-Lead</v>
      </c>
      <c r="R3380" s="70" t="s">
        <v>51</v>
      </c>
      <c r="S3380" s="70" t="s">
        <v>51</v>
      </c>
      <c r="T3380" s="70"/>
      <c r="U3380" s="71" t="s">
        <v>53</v>
      </c>
      <c r="V3380" s="71" t="s">
        <v>51</v>
      </c>
      <c r="W3380" s="71" t="s">
        <v>51</v>
      </c>
      <c r="X3380" s="71" t="s">
        <v>51</v>
      </c>
      <c r="Y3380" s="72" t="str">
        <f>IF((OR((AND('[1]PWS Information'!$E$10="CWS",U3380="Single Family Residence",Q3380="Lead")),
(AND('[1]PWS Information'!$E$10="CWS",U3380="Multiple Family Residence",'[1]PWS Information'!$E$11="Yes",Q3380="Lead")),
(AND('[1]PWS Information'!$E$10="NTNC",Q3380="Lead")))),"Tier 1",
IF((OR((AND('[1]PWS Information'!$E$10="CWS",U3380="Multiple Family Residence",'[1]PWS Information'!$E$11="No",Q3380="Lead")),
(AND('[1]PWS Information'!$E$10="CWS",U3380="Other",Q3380="Lead")),
(AND('[1]PWS Information'!$E$10="CWS",U3380="Building",Q3380="Lead")))),"Tier 2",
IF((OR((AND('[1]PWS Information'!$E$10="CWS",U3380="Single Family Residence",Q3380="Galvanized Requiring Replacement")),
(AND('[1]PWS Information'!$E$10="CWS",U3380="Single Family Residence",Q3380="Galvanized Requiring Replacement",R3380="Yes")),
(AND('[1]PWS Information'!$E$10="NTNC",Q3380="Galvanized Requiring Replacement")),
(AND('[1]PWS Information'!$E$10="NTNC",U3380="Single Family Residence",R3380="Yes")))),"Tier 3",
IF((OR((AND('[1]PWS Information'!$E$10="CWS",U3380="Single Family Residence",S3380="Yes",Q3380="Non-Lead", J3380="Non-Lead - Copper",L3380="Before 1989")),
(AND('[1]PWS Information'!$E$10="CWS",U3380="Single Family Residence",S3380="Yes",Q3380="Non-Lead", N3380="Non-Lead - Copper",O3380="Before 1989")))),"Tier 4",
IF((OR((AND('[1]PWS Information'!$E$10="NTNC",Q3380="Non-Lead")),
(AND('[1]PWS Information'!$E$10="CWS",Q3380="Non-Lead",S3380="")),
(AND('[1]PWS Information'!$E$10="CWS",Q3380="Non-Lead",S3380="No")),
(AND('[1]PWS Information'!$E$10="CWS",Q3380="Non-Lead",S3380="Don't Know")),
(AND('[1]PWS Information'!$E$10="CWS",Q3380="Non-Lead", J3380="Non-Lead - Copper", S3380="Yes", L3380="Between 1989 and 2014")),
(AND('[1]PWS Information'!$E$10="CWS",Q3380="Non-Lead", J3380="Non-Lead - Copper", S3380="Yes", L3380="After 2014")),
(AND('[1]PWS Information'!$E$10="CWS",Q3380="Non-Lead", J3380="Non-Lead - Copper", S3380="Yes", L3380="Unknown")),
(AND('[1]PWS Information'!$E$10="CWS",Q3380="Non-Lead", N3380="Non-Lead - Copper", S3380="Yes", O3380="Between 1989 and 2014")),
(AND('[1]PWS Information'!$E$10="CWS",Q3380="Non-Lead", N3380="Non-Lead - Copper", S3380="Yes", O3380="After 2014")),
(AND('[1]PWS Information'!$E$10="CWS",Q3380="Non-Lead", N3380="Non-Lead - Copper", S3380="Yes", O3380="Unknown")),
(AND('[1]PWS Information'!$E$10="CWS",Q3380="Unknown")),
(AND('[1]PWS Information'!$E$10="NTNC",Q3380="Unknown")))),"Tier 5",
"")))))</f>
        <v>Tier 5</v>
      </c>
      <c r="Z3380" s="71"/>
      <c r="AA3380" s="71"/>
    </row>
    <row r="3381" spans="1:27" ht="72" x14ac:dyDescent="0.3">
      <c r="A3381" s="1"/>
      <c r="B3381" s="70" t="s">
        <v>1078</v>
      </c>
      <c r="C3381" s="60">
        <v>545</v>
      </c>
      <c r="D3381" s="61" t="s">
        <v>1052</v>
      </c>
      <c r="E3381" s="61" t="s">
        <v>128</v>
      </c>
      <c r="F3381" s="61">
        <v>78640</v>
      </c>
      <c r="G3381" s="62" t="s">
        <v>1053</v>
      </c>
      <c r="H3381" s="63">
        <v>29.9824938</v>
      </c>
      <c r="I3381" s="64">
        <v>-97.753437300000002</v>
      </c>
      <c r="J3381" s="65" t="s">
        <v>50</v>
      </c>
      <c r="K3381" s="66" t="s">
        <v>51</v>
      </c>
      <c r="L3381" s="62" t="s">
        <v>52</v>
      </c>
      <c r="M3381" s="69"/>
      <c r="N3381" s="65" t="s">
        <v>50</v>
      </c>
      <c r="O3381" s="66" t="s">
        <v>52</v>
      </c>
      <c r="P3381" s="69"/>
      <c r="Q3381" s="55" t="str">
        <f t="shared" si="52"/>
        <v>Non-Lead</v>
      </c>
      <c r="R3381" s="70" t="s">
        <v>51</v>
      </c>
      <c r="S3381" s="70" t="s">
        <v>51</v>
      </c>
      <c r="T3381" s="70"/>
      <c r="U3381" s="71" t="s">
        <v>53</v>
      </c>
      <c r="V3381" s="71" t="s">
        <v>51</v>
      </c>
      <c r="W3381" s="71" t="s">
        <v>51</v>
      </c>
      <c r="X3381" s="71" t="s">
        <v>51</v>
      </c>
      <c r="Y3381" s="72" t="str">
        <f>IF((OR((AND('[1]PWS Information'!$E$10="CWS",U3381="Single Family Residence",Q3381="Lead")),
(AND('[1]PWS Information'!$E$10="CWS",U3381="Multiple Family Residence",'[1]PWS Information'!$E$11="Yes",Q3381="Lead")),
(AND('[1]PWS Information'!$E$10="NTNC",Q3381="Lead")))),"Tier 1",
IF((OR((AND('[1]PWS Information'!$E$10="CWS",U3381="Multiple Family Residence",'[1]PWS Information'!$E$11="No",Q3381="Lead")),
(AND('[1]PWS Information'!$E$10="CWS",U3381="Other",Q3381="Lead")),
(AND('[1]PWS Information'!$E$10="CWS",U3381="Building",Q3381="Lead")))),"Tier 2",
IF((OR((AND('[1]PWS Information'!$E$10="CWS",U3381="Single Family Residence",Q3381="Galvanized Requiring Replacement")),
(AND('[1]PWS Information'!$E$10="CWS",U3381="Single Family Residence",Q3381="Galvanized Requiring Replacement",R3381="Yes")),
(AND('[1]PWS Information'!$E$10="NTNC",Q3381="Galvanized Requiring Replacement")),
(AND('[1]PWS Information'!$E$10="NTNC",U3381="Single Family Residence",R3381="Yes")))),"Tier 3",
IF((OR((AND('[1]PWS Information'!$E$10="CWS",U3381="Single Family Residence",S3381="Yes",Q3381="Non-Lead", J3381="Non-Lead - Copper",L3381="Before 1989")),
(AND('[1]PWS Information'!$E$10="CWS",U3381="Single Family Residence",S3381="Yes",Q3381="Non-Lead", N3381="Non-Lead - Copper",O3381="Before 1989")))),"Tier 4",
IF((OR((AND('[1]PWS Information'!$E$10="NTNC",Q3381="Non-Lead")),
(AND('[1]PWS Information'!$E$10="CWS",Q3381="Non-Lead",S3381="")),
(AND('[1]PWS Information'!$E$10="CWS",Q3381="Non-Lead",S3381="No")),
(AND('[1]PWS Information'!$E$10="CWS",Q3381="Non-Lead",S3381="Don't Know")),
(AND('[1]PWS Information'!$E$10="CWS",Q3381="Non-Lead", J3381="Non-Lead - Copper", S3381="Yes", L3381="Between 1989 and 2014")),
(AND('[1]PWS Information'!$E$10="CWS",Q3381="Non-Lead", J3381="Non-Lead - Copper", S3381="Yes", L3381="After 2014")),
(AND('[1]PWS Information'!$E$10="CWS",Q3381="Non-Lead", J3381="Non-Lead - Copper", S3381="Yes", L3381="Unknown")),
(AND('[1]PWS Information'!$E$10="CWS",Q3381="Non-Lead", N3381="Non-Lead - Copper", S3381="Yes", O3381="Between 1989 and 2014")),
(AND('[1]PWS Information'!$E$10="CWS",Q3381="Non-Lead", N3381="Non-Lead - Copper", S3381="Yes", O3381="After 2014")),
(AND('[1]PWS Information'!$E$10="CWS",Q3381="Non-Lead", N3381="Non-Lead - Copper", S3381="Yes", O3381="Unknown")),
(AND('[1]PWS Information'!$E$10="CWS",Q3381="Unknown")),
(AND('[1]PWS Information'!$E$10="NTNC",Q3381="Unknown")))),"Tier 5",
"")))))</f>
        <v>Tier 5</v>
      </c>
      <c r="Z3381" s="71"/>
      <c r="AA3381" s="71"/>
    </row>
    <row r="3382" spans="1:27" ht="72" x14ac:dyDescent="0.3">
      <c r="A3382" s="17"/>
      <c r="B3382" s="70" t="s">
        <v>1079</v>
      </c>
      <c r="C3382" s="60">
        <v>563</v>
      </c>
      <c r="D3382" s="61" t="s">
        <v>1052</v>
      </c>
      <c r="E3382" s="61" t="s">
        <v>128</v>
      </c>
      <c r="F3382" s="61">
        <v>78640</v>
      </c>
      <c r="G3382" s="62" t="s">
        <v>1053</v>
      </c>
      <c r="H3382" s="63">
        <v>29.982243199999999</v>
      </c>
      <c r="I3382" s="64" t="s">
        <v>1080</v>
      </c>
      <c r="J3382" s="65" t="s">
        <v>50</v>
      </c>
      <c r="K3382" s="66" t="s">
        <v>51</v>
      </c>
      <c r="L3382" s="62" t="s">
        <v>52</v>
      </c>
      <c r="M3382" s="69"/>
      <c r="N3382" s="65" t="s">
        <v>50</v>
      </c>
      <c r="O3382" s="66" t="s">
        <v>52</v>
      </c>
      <c r="P3382" s="69"/>
      <c r="Q3382" s="55" t="str">
        <f t="shared" si="52"/>
        <v>Non-Lead</v>
      </c>
      <c r="R3382" s="70" t="s">
        <v>51</v>
      </c>
      <c r="S3382" s="70" t="s">
        <v>51</v>
      </c>
      <c r="T3382" s="70"/>
      <c r="U3382" s="71" t="s">
        <v>53</v>
      </c>
      <c r="V3382" s="71" t="s">
        <v>51</v>
      </c>
      <c r="W3382" s="71" t="s">
        <v>51</v>
      </c>
      <c r="X3382" s="71" t="s">
        <v>51</v>
      </c>
      <c r="Y3382" s="72" t="str">
        <f>IF((OR((AND('[1]PWS Information'!$E$10="CWS",U3382="Single Family Residence",Q3382="Lead")),
(AND('[1]PWS Information'!$E$10="CWS",U3382="Multiple Family Residence",'[1]PWS Information'!$E$11="Yes",Q3382="Lead")),
(AND('[1]PWS Information'!$E$10="NTNC",Q3382="Lead")))),"Tier 1",
IF((OR((AND('[1]PWS Information'!$E$10="CWS",U3382="Multiple Family Residence",'[1]PWS Information'!$E$11="No",Q3382="Lead")),
(AND('[1]PWS Information'!$E$10="CWS",U3382="Other",Q3382="Lead")),
(AND('[1]PWS Information'!$E$10="CWS",U3382="Building",Q3382="Lead")))),"Tier 2",
IF((OR((AND('[1]PWS Information'!$E$10="CWS",U3382="Single Family Residence",Q3382="Galvanized Requiring Replacement")),
(AND('[1]PWS Information'!$E$10="CWS",U3382="Single Family Residence",Q3382="Galvanized Requiring Replacement",R3382="Yes")),
(AND('[1]PWS Information'!$E$10="NTNC",Q3382="Galvanized Requiring Replacement")),
(AND('[1]PWS Information'!$E$10="NTNC",U3382="Single Family Residence",R3382="Yes")))),"Tier 3",
IF((OR((AND('[1]PWS Information'!$E$10="CWS",U3382="Single Family Residence",S3382="Yes",Q3382="Non-Lead", J3382="Non-Lead - Copper",L3382="Before 1989")),
(AND('[1]PWS Information'!$E$10="CWS",U3382="Single Family Residence",S3382="Yes",Q3382="Non-Lead", N3382="Non-Lead - Copper",O3382="Before 1989")))),"Tier 4",
IF((OR((AND('[1]PWS Information'!$E$10="NTNC",Q3382="Non-Lead")),
(AND('[1]PWS Information'!$E$10="CWS",Q3382="Non-Lead",S3382="")),
(AND('[1]PWS Information'!$E$10="CWS",Q3382="Non-Lead",S3382="No")),
(AND('[1]PWS Information'!$E$10="CWS",Q3382="Non-Lead",S3382="Don't Know")),
(AND('[1]PWS Information'!$E$10="CWS",Q3382="Non-Lead", J3382="Non-Lead - Copper", S3382="Yes", L3382="Between 1989 and 2014")),
(AND('[1]PWS Information'!$E$10="CWS",Q3382="Non-Lead", J3382="Non-Lead - Copper", S3382="Yes", L3382="After 2014")),
(AND('[1]PWS Information'!$E$10="CWS",Q3382="Non-Lead", J3382="Non-Lead - Copper", S3382="Yes", L3382="Unknown")),
(AND('[1]PWS Information'!$E$10="CWS",Q3382="Non-Lead", N3382="Non-Lead - Copper", S3382="Yes", O3382="Between 1989 and 2014")),
(AND('[1]PWS Information'!$E$10="CWS",Q3382="Non-Lead", N3382="Non-Lead - Copper", S3382="Yes", O3382="After 2014")),
(AND('[1]PWS Information'!$E$10="CWS",Q3382="Non-Lead", N3382="Non-Lead - Copper", S3382="Yes", O3382="Unknown")),
(AND('[1]PWS Information'!$E$10="CWS",Q3382="Unknown")),
(AND('[1]PWS Information'!$E$10="NTNC",Q3382="Unknown")))),"Tier 5",
"")))))</f>
        <v>Tier 5</v>
      </c>
      <c r="Z3382" s="71"/>
      <c r="AA3382" s="71"/>
    </row>
    <row r="3383" spans="1:27" ht="72" x14ac:dyDescent="0.3">
      <c r="A3383" s="1"/>
      <c r="B3383" s="70">
        <v>12641525</v>
      </c>
      <c r="C3383" s="60">
        <v>550</v>
      </c>
      <c r="D3383" s="61" t="s">
        <v>1052</v>
      </c>
      <c r="E3383" s="61" t="s">
        <v>128</v>
      </c>
      <c r="F3383" s="61">
        <v>78640</v>
      </c>
      <c r="G3383" s="62" t="s">
        <v>1053</v>
      </c>
      <c r="H3383" s="63">
        <v>29.982137900000001</v>
      </c>
      <c r="I3383" s="64">
        <v>-97.754169099999999</v>
      </c>
      <c r="J3383" s="65" t="s">
        <v>50</v>
      </c>
      <c r="K3383" s="66" t="s">
        <v>51</v>
      </c>
      <c r="L3383" s="62" t="s">
        <v>52</v>
      </c>
      <c r="M3383" s="69"/>
      <c r="N3383" s="65" t="s">
        <v>50</v>
      </c>
      <c r="O3383" s="66" t="s">
        <v>52</v>
      </c>
      <c r="P3383" s="69"/>
      <c r="Q3383" s="55" t="str">
        <f t="shared" si="52"/>
        <v>Non-Lead</v>
      </c>
      <c r="R3383" s="70" t="s">
        <v>51</v>
      </c>
      <c r="S3383" s="70" t="s">
        <v>51</v>
      </c>
      <c r="T3383" s="70"/>
      <c r="U3383" s="71" t="s">
        <v>53</v>
      </c>
      <c r="V3383" s="71" t="s">
        <v>51</v>
      </c>
      <c r="W3383" s="71" t="s">
        <v>51</v>
      </c>
      <c r="X3383" s="71" t="s">
        <v>51</v>
      </c>
      <c r="Y3383" s="72" t="str">
        <f>IF((OR((AND('[1]PWS Information'!$E$10="CWS",U3383="Single Family Residence",Q3383="Lead")),
(AND('[1]PWS Information'!$E$10="CWS",U3383="Multiple Family Residence",'[1]PWS Information'!$E$11="Yes",Q3383="Lead")),
(AND('[1]PWS Information'!$E$10="NTNC",Q3383="Lead")))),"Tier 1",
IF((OR((AND('[1]PWS Information'!$E$10="CWS",U3383="Multiple Family Residence",'[1]PWS Information'!$E$11="No",Q3383="Lead")),
(AND('[1]PWS Information'!$E$10="CWS",U3383="Other",Q3383="Lead")),
(AND('[1]PWS Information'!$E$10="CWS",U3383="Building",Q3383="Lead")))),"Tier 2",
IF((OR((AND('[1]PWS Information'!$E$10="CWS",U3383="Single Family Residence",Q3383="Galvanized Requiring Replacement")),
(AND('[1]PWS Information'!$E$10="CWS",U3383="Single Family Residence",Q3383="Galvanized Requiring Replacement",R3383="Yes")),
(AND('[1]PWS Information'!$E$10="NTNC",Q3383="Galvanized Requiring Replacement")),
(AND('[1]PWS Information'!$E$10="NTNC",U3383="Single Family Residence",R3383="Yes")))),"Tier 3",
IF((OR((AND('[1]PWS Information'!$E$10="CWS",U3383="Single Family Residence",S3383="Yes",Q3383="Non-Lead", J3383="Non-Lead - Copper",L3383="Before 1989")),
(AND('[1]PWS Information'!$E$10="CWS",U3383="Single Family Residence",S3383="Yes",Q3383="Non-Lead", N3383="Non-Lead - Copper",O3383="Before 1989")))),"Tier 4",
IF((OR((AND('[1]PWS Information'!$E$10="NTNC",Q3383="Non-Lead")),
(AND('[1]PWS Information'!$E$10="CWS",Q3383="Non-Lead",S3383="")),
(AND('[1]PWS Information'!$E$10="CWS",Q3383="Non-Lead",S3383="No")),
(AND('[1]PWS Information'!$E$10="CWS",Q3383="Non-Lead",S3383="Don't Know")),
(AND('[1]PWS Information'!$E$10="CWS",Q3383="Non-Lead", J3383="Non-Lead - Copper", S3383="Yes", L3383="Between 1989 and 2014")),
(AND('[1]PWS Information'!$E$10="CWS",Q3383="Non-Lead", J3383="Non-Lead - Copper", S3383="Yes", L3383="After 2014")),
(AND('[1]PWS Information'!$E$10="CWS",Q3383="Non-Lead", J3383="Non-Lead - Copper", S3383="Yes", L3383="Unknown")),
(AND('[1]PWS Information'!$E$10="CWS",Q3383="Non-Lead", N3383="Non-Lead - Copper", S3383="Yes", O3383="Between 1989 and 2014")),
(AND('[1]PWS Information'!$E$10="CWS",Q3383="Non-Lead", N3383="Non-Lead - Copper", S3383="Yes", O3383="After 2014")),
(AND('[1]PWS Information'!$E$10="CWS",Q3383="Non-Lead", N3383="Non-Lead - Copper", S3383="Yes", O3383="Unknown")),
(AND('[1]PWS Information'!$E$10="CWS",Q3383="Unknown")),
(AND('[1]PWS Information'!$E$10="NTNC",Q3383="Unknown")))),"Tier 5",
"")))))</f>
        <v>Tier 5</v>
      </c>
      <c r="Z3383" s="71"/>
      <c r="AA3383" s="71"/>
    </row>
    <row r="3384" spans="1:27" ht="72" x14ac:dyDescent="0.3">
      <c r="A3384" s="1"/>
      <c r="B3384" s="70" t="s">
        <v>1081</v>
      </c>
      <c r="C3384" s="60">
        <v>585</v>
      </c>
      <c r="D3384" s="61" t="s">
        <v>1052</v>
      </c>
      <c r="E3384" s="61" t="s">
        <v>128</v>
      </c>
      <c r="F3384" s="61">
        <v>78640</v>
      </c>
      <c r="G3384" s="62" t="s">
        <v>1053</v>
      </c>
      <c r="H3384" s="63">
        <v>29.981907100000001</v>
      </c>
      <c r="I3384" s="64">
        <v>-97.753323699999996</v>
      </c>
      <c r="J3384" s="65" t="s">
        <v>50</v>
      </c>
      <c r="K3384" s="66" t="s">
        <v>51</v>
      </c>
      <c r="L3384" s="62" t="s">
        <v>52</v>
      </c>
      <c r="M3384" s="69"/>
      <c r="N3384" s="65" t="s">
        <v>50</v>
      </c>
      <c r="O3384" s="66" t="s">
        <v>52</v>
      </c>
      <c r="P3384" s="69"/>
      <c r="Q3384" s="55" t="str">
        <f t="shared" si="52"/>
        <v>Non-Lead</v>
      </c>
      <c r="R3384" s="70" t="s">
        <v>51</v>
      </c>
      <c r="S3384" s="70" t="s">
        <v>51</v>
      </c>
      <c r="T3384" s="70"/>
      <c r="U3384" s="71" t="s">
        <v>53</v>
      </c>
      <c r="V3384" s="71" t="s">
        <v>51</v>
      </c>
      <c r="W3384" s="71" t="s">
        <v>51</v>
      </c>
      <c r="X3384" s="71" t="s">
        <v>51</v>
      </c>
      <c r="Y3384" s="72" t="str">
        <f>IF((OR((AND('[1]PWS Information'!$E$10="CWS",U3384="Single Family Residence",Q3384="Lead")),
(AND('[1]PWS Information'!$E$10="CWS",U3384="Multiple Family Residence",'[1]PWS Information'!$E$11="Yes",Q3384="Lead")),
(AND('[1]PWS Information'!$E$10="NTNC",Q3384="Lead")))),"Tier 1",
IF((OR((AND('[1]PWS Information'!$E$10="CWS",U3384="Multiple Family Residence",'[1]PWS Information'!$E$11="No",Q3384="Lead")),
(AND('[1]PWS Information'!$E$10="CWS",U3384="Other",Q3384="Lead")),
(AND('[1]PWS Information'!$E$10="CWS",U3384="Building",Q3384="Lead")))),"Tier 2",
IF((OR((AND('[1]PWS Information'!$E$10="CWS",U3384="Single Family Residence",Q3384="Galvanized Requiring Replacement")),
(AND('[1]PWS Information'!$E$10="CWS",U3384="Single Family Residence",Q3384="Galvanized Requiring Replacement",R3384="Yes")),
(AND('[1]PWS Information'!$E$10="NTNC",Q3384="Galvanized Requiring Replacement")),
(AND('[1]PWS Information'!$E$10="NTNC",U3384="Single Family Residence",R3384="Yes")))),"Tier 3",
IF((OR((AND('[1]PWS Information'!$E$10="CWS",U3384="Single Family Residence",S3384="Yes",Q3384="Non-Lead", J3384="Non-Lead - Copper",L3384="Before 1989")),
(AND('[1]PWS Information'!$E$10="CWS",U3384="Single Family Residence",S3384="Yes",Q3384="Non-Lead", N3384="Non-Lead - Copper",O3384="Before 1989")))),"Tier 4",
IF((OR((AND('[1]PWS Information'!$E$10="NTNC",Q3384="Non-Lead")),
(AND('[1]PWS Information'!$E$10="CWS",Q3384="Non-Lead",S3384="")),
(AND('[1]PWS Information'!$E$10="CWS",Q3384="Non-Lead",S3384="No")),
(AND('[1]PWS Information'!$E$10="CWS",Q3384="Non-Lead",S3384="Don't Know")),
(AND('[1]PWS Information'!$E$10="CWS",Q3384="Non-Lead", J3384="Non-Lead - Copper", S3384="Yes", L3384="Between 1989 and 2014")),
(AND('[1]PWS Information'!$E$10="CWS",Q3384="Non-Lead", J3384="Non-Lead - Copper", S3384="Yes", L3384="After 2014")),
(AND('[1]PWS Information'!$E$10="CWS",Q3384="Non-Lead", J3384="Non-Lead - Copper", S3384="Yes", L3384="Unknown")),
(AND('[1]PWS Information'!$E$10="CWS",Q3384="Non-Lead", N3384="Non-Lead - Copper", S3384="Yes", O3384="Between 1989 and 2014")),
(AND('[1]PWS Information'!$E$10="CWS",Q3384="Non-Lead", N3384="Non-Lead - Copper", S3384="Yes", O3384="After 2014")),
(AND('[1]PWS Information'!$E$10="CWS",Q3384="Non-Lead", N3384="Non-Lead - Copper", S3384="Yes", O3384="Unknown")),
(AND('[1]PWS Information'!$E$10="CWS",Q3384="Unknown")),
(AND('[1]PWS Information'!$E$10="NTNC",Q3384="Unknown")))),"Tier 5",
"")))))</f>
        <v>Tier 5</v>
      </c>
      <c r="Z3384" s="71"/>
      <c r="AA3384" s="71"/>
    </row>
    <row r="3385" spans="1:27" ht="72" x14ac:dyDescent="0.3">
      <c r="A3385" s="1"/>
      <c r="B3385" s="70" t="s">
        <v>1082</v>
      </c>
      <c r="C3385" s="60">
        <v>572</v>
      </c>
      <c r="D3385" s="61" t="s">
        <v>1052</v>
      </c>
      <c r="E3385" s="61" t="s">
        <v>128</v>
      </c>
      <c r="F3385" s="61">
        <v>78640</v>
      </c>
      <c r="G3385" s="62" t="s">
        <v>1053</v>
      </c>
      <c r="H3385" s="63">
        <v>29.981888399999999</v>
      </c>
      <c r="I3385" s="64">
        <v>-97.754126900000003</v>
      </c>
      <c r="J3385" s="65" t="s">
        <v>50</v>
      </c>
      <c r="K3385" s="66" t="s">
        <v>51</v>
      </c>
      <c r="L3385" s="62" t="s">
        <v>52</v>
      </c>
      <c r="M3385" s="69"/>
      <c r="N3385" s="65" t="s">
        <v>50</v>
      </c>
      <c r="O3385" s="66" t="s">
        <v>52</v>
      </c>
      <c r="P3385" s="69"/>
      <c r="Q3385" s="55" t="str">
        <f t="shared" si="52"/>
        <v>Non-Lead</v>
      </c>
      <c r="R3385" s="70" t="s">
        <v>51</v>
      </c>
      <c r="S3385" s="70" t="s">
        <v>51</v>
      </c>
      <c r="T3385" s="70"/>
      <c r="U3385" s="71" t="s">
        <v>53</v>
      </c>
      <c r="V3385" s="71" t="s">
        <v>51</v>
      </c>
      <c r="W3385" s="71" t="s">
        <v>51</v>
      </c>
      <c r="X3385" s="71" t="s">
        <v>51</v>
      </c>
      <c r="Y3385" s="72" t="str">
        <f>IF((OR((AND('[1]PWS Information'!$E$10="CWS",U3385="Single Family Residence",Q3385="Lead")),
(AND('[1]PWS Information'!$E$10="CWS",U3385="Multiple Family Residence",'[1]PWS Information'!$E$11="Yes",Q3385="Lead")),
(AND('[1]PWS Information'!$E$10="NTNC",Q3385="Lead")))),"Tier 1",
IF((OR((AND('[1]PWS Information'!$E$10="CWS",U3385="Multiple Family Residence",'[1]PWS Information'!$E$11="No",Q3385="Lead")),
(AND('[1]PWS Information'!$E$10="CWS",U3385="Other",Q3385="Lead")),
(AND('[1]PWS Information'!$E$10="CWS",U3385="Building",Q3385="Lead")))),"Tier 2",
IF((OR((AND('[1]PWS Information'!$E$10="CWS",U3385="Single Family Residence",Q3385="Galvanized Requiring Replacement")),
(AND('[1]PWS Information'!$E$10="CWS",U3385="Single Family Residence",Q3385="Galvanized Requiring Replacement",R3385="Yes")),
(AND('[1]PWS Information'!$E$10="NTNC",Q3385="Galvanized Requiring Replacement")),
(AND('[1]PWS Information'!$E$10="NTNC",U3385="Single Family Residence",R3385="Yes")))),"Tier 3",
IF((OR((AND('[1]PWS Information'!$E$10="CWS",U3385="Single Family Residence",S3385="Yes",Q3385="Non-Lead", J3385="Non-Lead - Copper",L3385="Before 1989")),
(AND('[1]PWS Information'!$E$10="CWS",U3385="Single Family Residence",S3385="Yes",Q3385="Non-Lead", N3385="Non-Lead - Copper",O3385="Before 1989")))),"Tier 4",
IF((OR((AND('[1]PWS Information'!$E$10="NTNC",Q3385="Non-Lead")),
(AND('[1]PWS Information'!$E$10="CWS",Q3385="Non-Lead",S3385="")),
(AND('[1]PWS Information'!$E$10="CWS",Q3385="Non-Lead",S3385="No")),
(AND('[1]PWS Information'!$E$10="CWS",Q3385="Non-Lead",S3385="Don't Know")),
(AND('[1]PWS Information'!$E$10="CWS",Q3385="Non-Lead", J3385="Non-Lead - Copper", S3385="Yes", L3385="Between 1989 and 2014")),
(AND('[1]PWS Information'!$E$10="CWS",Q3385="Non-Lead", J3385="Non-Lead - Copper", S3385="Yes", L3385="After 2014")),
(AND('[1]PWS Information'!$E$10="CWS",Q3385="Non-Lead", J3385="Non-Lead - Copper", S3385="Yes", L3385="Unknown")),
(AND('[1]PWS Information'!$E$10="CWS",Q3385="Non-Lead", N3385="Non-Lead - Copper", S3385="Yes", O3385="Between 1989 and 2014")),
(AND('[1]PWS Information'!$E$10="CWS",Q3385="Non-Lead", N3385="Non-Lead - Copper", S3385="Yes", O3385="After 2014")),
(AND('[1]PWS Information'!$E$10="CWS",Q3385="Non-Lead", N3385="Non-Lead - Copper", S3385="Yes", O3385="Unknown")),
(AND('[1]PWS Information'!$E$10="CWS",Q3385="Unknown")),
(AND('[1]PWS Information'!$E$10="NTNC",Q3385="Unknown")))),"Tier 5",
"")))))</f>
        <v>Tier 5</v>
      </c>
      <c r="Z3385" s="71"/>
      <c r="AA3385" s="71"/>
    </row>
    <row r="3386" spans="1:27" ht="72" x14ac:dyDescent="0.3">
      <c r="A3386" s="17"/>
      <c r="B3386" s="70" t="s">
        <v>1083</v>
      </c>
      <c r="C3386" s="60">
        <v>604</v>
      </c>
      <c r="D3386" s="61" t="s">
        <v>1052</v>
      </c>
      <c r="E3386" s="61" t="s">
        <v>128</v>
      </c>
      <c r="F3386" s="61">
        <v>78640</v>
      </c>
      <c r="G3386" s="62" t="s">
        <v>1053</v>
      </c>
      <c r="H3386" s="63">
        <v>29.981624719999999</v>
      </c>
      <c r="I3386" s="64">
        <v>-97.754026210000006</v>
      </c>
      <c r="J3386" s="65" t="s">
        <v>50</v>
      </c>
      <c r="K3386" s="66" t="s">
        <v>51</v>
      </c>
      <c r="L3386" s="62" t="s">
        <v>52</v>
      </c>
      <c r="M3386" s="69"/>
      <c r="N3386" s="65" t="s">
        <v>50</v>
      </c>
      <c r="O3386" s="66" t="s">
        <v>52</v>
      </c>
      <c r="P3386" s="69"/>
      <c r="Q3386" s="55" t="str">
        <f t="shared" si="52"/>
        <v>Non-Lead</v>
      </c>
      <c r="R3386" s="70" t="s">
        <v>51</v>
      </c>
      <c r="S3386" s="70" t="s">
        <v>51</v>
      </c>
      <c r="T3386" s="70"/>
      <c r="U3386" s="71" t="s">
        <v>53</v>
      </c>
      <c r="V3386" s="71" t="s">
        <v>51</v>
      </c>
      <c r="W3386" s="71" t="s">
        <v>51</v>
      </c>
      <c r="X3386" s="71" t="s">
        <v>51</v>
      </c>
      <c r="Y3386" s="72" t="str">
        <f>IF((OR((AND('[1]PWS Information'!$E$10="CWS",U3386="Single Family Residence",Q3386="Lead")),
(AND('[1]PWS Information'!$E$10="CWS",U3386="Multiple Family Residence",'[1]PWS Information'!$E$11="Yes",Q3386="Lead")),
(AND('[1]PWS Information'!$E$10="NTNC",Q3386="Lead")))),"Tier 1",
IF((OR((AND('[1]PWS Information'!$E$10="CWS",U3386="Multiple Family Residence",'[1]PWS Information'!$E$11="No",Q3386="Lead")),
(AND('[1]PWS Information'!$E$10="CWS",U3386="Other",Q3386="Lead")),
(AND('[1]PWS Information'!$E$10="CWS",U3386="Building",Q3386="Lead")))),"Tier 2",
IF((OR((AND('[1]PWS Information'!$E$10="CWS",U3386="Single Family Residence",Q3386="Galvanized Requiring Replacement")),
(AND('[1]PWS Information'!$E$10="CWS",U3386="Single Family Residence",Q3386="Galvanized Requiring Replacement",R3386="Yes")),
(AND('[1]PWS Information'!$E$10="NTNC",Q3386="Galvanized Requiring Replacement")),
(AND('[1]PWS Information'!$E$10="NTNC",U3386="Single Family Residence",R3386="Yes")))),"Tier 3",
IF((OR((AND('[1]PWS Information'!$E$10="CWS",U3386="Single Family Residence",S3386="Yes",Q3386="Non-Lead", J3386="Non-Lead - Copper",L3386="Before 1989")),
(AND('[1]PWS Information'!$E$10="CWS",U3386="Single Family Residence",S3386="Yes",Q3386="Non-Lead", N3386="Non-Lead - Copper",O3386="Before 1989")))),"Tier 4",
IF((OR((AND('[1]PWS Information'!$E$10="NTNC",Q3386="Non-Lead")),
(AND('[1]PWS Information'!$E$10="CWS",Q3386="Non-Lead",S3386="")),
(AND('[1]PWS Information'!$E$10="CWS",Q3386="Non-Lead",S3386="No")),
(AND('[1]PWS Information'!$E$10="CWS",Q3386="Non-Lead",S3386="Don't Know")),
(AND('[1]PWS Information'!$E$10="CWS",Q3386="Non-Lead", J3386="Non-Lead - Copper", S3386="Yes", L3386="Between 1989 and 2014")),
(AND('[1]PWS Information'!$E$10="CWS",Q3386="Non-Lead", J3386="Non-Lead - Copper", S3386="Yes", L3386="After 2014")),
(AND('[1]PWS Information'!$E$10="CWS",Q3386="Non-Lead", J3386="Non-Lead - Copper", S3386="Yes", L3386="Unknown")),
(AND('[1]PWS Information'!$E$10="CWS",Q3386="Non-Lead", N3386="Non-Lead - Copper", S3386="Yes", O3386="Between 1989 and 2014")),
(AND('[1]PWS Information'!$E$10="CWS",Q3386="Non-Lead", N3386="Non-Lead - Copper", S3386="Yes", O3386="After 2014")),
(AND('[1]PWS Information'!$E$10="CWS",Q3386="Non-Lead", N3386="Non-Lead - Copper", S3386="Yes", O3386="Unknown")),
(AND('[1]PWS Information'!$E$10="CWS",Q3386="Unknown")),
(AND('[1]PWS Information'!$E$10="NTNC",Q3386="Unknown")))),"Tier 5",
"")))))</f>
        <v>Tier 5</v>
      </c>
      <c r="Z3386" s="71"/>
      <c r="AA3386" s="71"/>
    </row>
    <row r="3387" spans="1:27" ht="72" x14ac:dyDescent="0.3">
      <c r="A3387" s="1"/>
      <c r="B3387" s="70" t="s">
        <v>1084</v>
      </c>
      <c r="C3387" s="60">
        <v>652</v>
      </c>
      <c r="D3387" s="61" t="s">
        <v>1052</v>
      </c>
      <c r="E3387" s="61" t="s">
        <v>128</v>
      </c>
      <c r="F3387" s="61">
        <v>78640</v>
      </c>
      <c r="G3387" s="62" t="s">
        <v>1053</v>
      </c>
      <c r="H3387" s="63">
        <v>29.981356000000002</v>
      </c>
      <c r="I3387" s="64">
        <v>-97.753928400000007</v>
      </c>
      <c r="J3387" s="65" t="s">
        <v>50</v>
      </c>
      <c r="K3387" s="66" t="s">
        <v>51</v>
      </c>
      <c r="L3387" s="62" t="s">
        <v>52</v>
      </c>
      <c r="M3387" s="69"/>
      <c r="N3387" s="65" t="s">
        <v>50</v>
      </c>
      <c r="O3387" s="66" t="s">
        <v>52</v>
      </c>
      <c r="P3387" s="69"/>
      <c r="Q3387" s="55" t="str">
        <f t="shared" si="52"/>
        <v>Non-Lead</v>
      </c>
      <c r="R3387" s="70" t="s">
        <v>51</v>
      </c>
      <c r="S3387" s="70" t="s">
        <v>51</v>
      </c>
      <c r="T3387" s="70"/>
      <c r="U3387" s="71" t="s">
        <v>53</v>
      </c>
      <c r="V3387" s="71" t="s">
        <v>51</v>
      </c>
      <c r="W3387" s="71" t="s">
        <v>51</v>
      </c>
      <c r="X3387" s="71" t="s">
        <v>51</v>
      </c>
      <c r="Y3387" s="72" t="str">
        <f>IF((OR((AND('[1]PWS Information'!$E$10="CWS",U3387="Single Family Residence",Q3387="Lead")),
(AND('[1]PWS Information'!$E$10="CWS",U3387="Multiple Family Residence",'[1]PWS Information'!$E$11="Yes",Q3387="Lead")),
(AND('[1]PWS Information'!$E$10="NTNC",Q3387="Lead")))),"Tier 1",
IF((OR((AND('[1]PWS Information'!$E$10="CWS",U3387="Multiple Family Residence",'[1]PWS Information'!$E$11="No",Q3387="Lead")),
(AND('[1]PWS Information'!$E$10="CWS",U3387="Other",Q3387="Lead")),
(AND('[1]PWS Information'!$E$10="CWS",U3387="Building",Q3387="Lead")))),"Tier 2",
IF((OR((AND('[1]PWS Information'!$E$10="CWS",U3387="Single Family Residence",Q3387="Galvanized Requiring Replacement")),
(AND('[1]PWS Information'!$E$10="CWS",U3387="Single Family Residence",Q3387="Galvanized Requiring Replacement",R3387="Yes")),
(AND('[1]PWS Information'!$E$10="NTNC",Q3387="Galvanized Requiring Replacement")),
(AND('[1]PWS Information'!$E$10="NTNC",U3387="Single Family Residence",R3387="Yes")))),"Tier 3",
IF((OR((AND('[1]PWS Information'!$E$10="CWS",U3387="Single Family Residence",S3387="Yes",Q3387="Non-Lead", J3387="Non-Lead - Copper",L3387="Before 1989")),
(AND('[1]PWS Information'!$E$10="CWS",U3387="Single Family Residence",S3387="Yes",Q3387="Non-Lead", N3387="Non-Lead - Copper",O3387="Before 1989")))),"Tier 4",
IF((OR((AND('[1]PWS Information'!$E$10="NTNC",Q3387="Non-Lead")),
(AND('[1]PWS Information'!$E$10="CWS",Q3387="Non-Lead",S3387="")),
(AND('[1]PWS Information'!$E$10="CWS",Q3387="Non-Lead",S3387="No")),
(AND('[1]PWS Information'!$E$10="CWS",Q3387="Non-Lead",S3387="Don't Know")),
(AND('[1]PWS Information'!$E$10="CWS",Q3387="Non-Lead", J3387="Non-Lead - Copper", S3387="Yes", L3387="Between 1989 and 2014")),
(AND('[1]PWS Information'!$E$10="CWS",Q3387="Non-Lead", J3387="Non-Lead - Copper", S3387="Yes", L3387="After 2014")),
(AND('[1]PWS Information'!$E$10="CWS",Q3387="Non-Lead", J3387="Non-Lead - Copper", S3387="Yes", L3387="Unknown")),
(AND('[1]PWS Information'!$E$10="CWS",Q3387="Non-Lead", N3387="Non-Lead - Copper", S3387="Yes", O3387="Between 1989 and 2014")),
(AND('[1]PWS Information'!$E$10="CWS",Q3387="Non-Lead", N3387="Non-Lead - Copper", S3387="Yes", O3387="After 2014")),
(AND('[1]PWS Information'!$E$10="CWS",Q3387="Non-Lead", N3387="Non-Lead - Copper", S3387="Yes", O3387="Unknown")),
(AND('[1]PWS Information'!$E$10="CWS",Q3387="Unknown")),
(AND('[1]PWS Information'!$E$10="NTNC",Q3387="Unknown")))),"Tier 5",
"")))))</f>
        <v>Tier 5</v>
      </c>
      <c r="Z3387" s="71"/>
      <c r="AA3387" s="71"/>
    </row>
    <row r="3388" spans="1:27" ht="72" x14ac:dyDescent="0.3">
      <c r="A3388" s="1"/>
      <c r="B3388" s="70" t="s">
        <v>1085</v>
      </c>
      <c r="C3388" s="60">
        <v>702</v>
      </c>
      <c r="D3388" s="61" t="s">
        <v>1052</v>
      </c>
      <c r="E3388" s="61" t="s">
        <v>128</v>
      </c>
      <c r="F3388" s="61">
        <v>78640</v>
      </c>
      <c r="G3388" s="62" t="s">
        <v>1053</v>
      </c>
      <c r="H3388" s="63">
        <v>29.981078700000001</v>
      </c>
      <c r="I3388" s="64">
        <v>-97.753967700000004</v>
      </c>
      <c r="J3388" s="65" t="s">
        <v>50</v>
      </c>
      <c r="K3388" s="66" t="s">
        <v>51</v>
      </c>
      <c r="L3388" s="62" t="s">
        <v>52</v>
      </c>
      <c r="M3388" s="69"/>
      <c r="N3388" s="65" t="s">
        <v>50</v>
      </c>
      <c r="O3388" s="66" t="s">
        <v>52</v>
      </c>
      <c r="P3388" s="69"/>
      <c r="Q3388" s="55" t="str">
        <f t="shared" si="52"/>
        <v>Non-Lead</v>
      </c>
      <c r="R3388" s="70" t="s">
        <v>51</v>
      </c>
      <c r="S3388" s="70" t="s">
        <v>51</v>
      </c>
      <c r="T3388" s="70"/>
      <c r="U3388" s="71" t="s">
        <v>53</v>
      </c>
      <c r="V3388" s="71" t="s">
        <v>51</v>
      </c>
      <c r="W3388" s="71" t="s">
        <v>51</v>
      </c>
      <c r="X3388" s="71" t="s">
        <v>51</v>
      </c>
      <c r="Y3388" s="72" t="str">
        <f>IF((OR((AND('[1]PWS Information'!$E$10="CWS",U3388="Single Family Residence",Q3388="Lead")),
(AND('[1]PWS Information'!$E$10="CWS",U3388="Multiple Family Residence",'[1]PWS Information'!$E$11="Yes",Q3388="Lead")),
(AND('[1]PWS Information'!$E$10="NTNC",Q3388="Lead")))),"Tier 1",
IF((OR((AND('[1]PWS Information'!$E$10="CWS",U3388="Multiple Family Residence",'[1]PWS Information'!$E$11="No",Q3388="Lead")),
(AND('[1]PWS Information'!$E$10="CWS",U3388="Other",Q3388="Lead")),
(AND('[1]PWS Information'!$E$10="CWS",U3388="Building",Q3388="Lead")))),"Tier 2",
IF((OR((AND('[1]PWS Information'!$E$10="CWS",U3388="Single Family Residence",Q3388="Galvanized Requiring Replacement")),
(AND('[1]PWS Information'!$E$10="CWS",U3388="Single Family Residence",Q3388="Galvanized Requiring Replacement",R3388="Yes")),
(AND('[1]PWS Information'!$E$10="NTNC",Q3388="Galvanized Requiring Replacement")),
(AND('[1]PWS Information'!$E$10="NTNC",U3388="Single Family Residence",R3388="Yes")))),"Tier 3",
IF((OR((AND('[1]PWS Information'!$E$10="CWS",U3388="Single Family Residence",S3388="Yes",Q3388="Non-Lead", J3388="Non-Lead - Copper",L3388="Before 1989")),
(AND('[1]PWS Information'!$E$10="CWS",U3388="Single Family Residence",S3388="Yes",Q3388="Non-Lead", N3388="Non-Lead - Copper",O3388="Before 1989")))),"Tier 4",
IF((OR((AND('[1]PWS Information'!$E$10="NTNC",Q3388="Non-Lead")),
(AND('[1]PWS Information'!$E$10="CWS",Q3388="Non-Lead",S3388="")),
(AND('[1]PWS Information'!$E$10="CWS",Q3388="Non-Lead",S3388="No")),
(AND('[1]PWS Information'!$E$10="CWS",Q3388="Non-Lead",S3388="Don't Know")),
(AND('[1]PWS Information'!$E$10="CWS",Q3388="Non-Lead", J3388="Non-Lead - Copper", S3388="Yes", L3388="Between 1989 and 2014")),
(AND('[1]PWS Information'!$E$10="CWS",Q3388="Non-Lead", J3388="Non-Lead - Copper", S3388="Yes", L3388="After 2014")),
(AND('[1]PWS Information'!$E$10="CWS",Q3388="Non-Lead", J3388="Non-Lead - Copper", S3388="Yes", L3388="Unknown")),
(AND('[1]PWS Information'!$E$10="CWS",Q3388="Non-Lead", N3388="Non-Lead - Copper", S3388="Yes", O3388="Between 1989 and 2014")),
(AND('[1]PWS Information'!$E$10="CWS",Q3388="Non-Lead", N3388="Non-Lead - Copper", S3388="Yes", O3388="After 2014")),
(AND('[1]PWS Information'!$E$10="CWS",Q3388="Non-Lead", N3388="Non-Lead - Copper", S3388="Yes", O3388="Unknown")),
(AND('[1]PWS Information'!$E$10="CWS",Q3388="Unknown")),
(AND('[1]PWS Information'!$E$10="NTNC",Q3388="Unknown")))),"Tier 5",
"")))))</f>
        <v>Tier 5</v>
      </c>
      <c r="Z3388" s="71"/>
      <c r="AA3388" s="71"/>
    </row>
    <row r="3389" spans="1:27" ht="72" x14ac:dyDescent="0.3">
      <c r="A3389" s="1"/>
      <c r="B3389" s="70" t="s">
        <v>1086</v>
      </c>
      <c r="C3389" s="60">
        <v>713</v>
      </c>
      <c r="D3389" s="61" t="s">
        <v>1052</v>
      </c>
      <c r="E3389" s="61" t="s">
        <v>128</v>
      </c>
      <c r="F3389" s="61">
        <v>78640</v>
      </c>
      <c r="G3389" s="62" t="s">
        <v>1053</v>
      </c>
      <c r="H3389" s="63">
        <v>29.9810458</v>
      </c>
      <c r="I3389" s="64">
        <v>-97.753193100000004</v>
      </c>
      <c r="J3389" s="65" t="s">
        <v>50</v>
      </c>
      <c r="K3389" s="66" t="s">
        <v>51</v>
      </c>
      <c r="L3389" s="62" t="s">
        <v>52</v>
      </c>
      <c r="M3389" s="69"/>
      <c r="N3389" s="65" t="s">
        <v>50</v>
      </c>
      <c r="O3389" s="66" t="s">
        <v>52</v>
      </c>
      <c r="P3389" s="69"/>
      <c r="Q3389" s="55" t="str">
        <f t="shared" si="52"/>
        <v>Non-Lead</v>
      </c>
      <c r="R3389" s="70" t="s">
        <v>51</v>
      </c>
      <c r="S3389" s="70" t="s">
        <v>51</v>
      </c>
      <c r="T3389" s="70"/>
      <c r="U3389" s="71" t="s">
        <v>53</v>
      </c>
      <c r="V3389" s="71" t="s">
        <v>51</v>
      </c>
      <c r="W3389" s="71" t="s">
        <v>51</v>
      </c>
      <c r="X3389" s="71" t="s">
        <v>51</v>
      </c>
      <c r="Y3389" s="72" t="str">
        <f>IF((OR((AND('[1]PWS Information'!$E$10="CWS",U3389="Single Family Residence",Q3389="Lead")),
(AND('[1]PWS Information'!$E$10="CWS",U3389="Multiple Family Residence",'[1]PWS Information'!$E$11="Yes",Q3389="Lead")),
(AND('[1]PWS Information'!$E$10="NTNC",Q3389="Lead")))),"Tier 1",
IF((OR((AND('[1]PWS Information'!$E$10="CWS",U3389="Multiple Family Residence",'[1]PWS Information'!$E$11="No",Q3389="Lead")),
(AND('[1]PWS Information'!$E$10="CWS",U3389="Other",Q3389="Lead")),
(AND('[1]PWS Information'!$E$10="CWS",U3389="Building",Q3389="Lead")))),"Tier 2",
IF((OR((AND('[1]PWS Information'!$E$10="CWS",U3389="Single Family Residence",Q3389="Galvanized Requiring Replacement")),
(AND('[1]PWS Information'!$E$10="CWS",U3389="Single Family Residence",Q3389="Galvanized Requiring Replacement",R3389="Yes")),
(AND('[1]PWS Information'!$E$10="NTNC",Q3389="Galvanized Requiring Replacement")),
(AND('[1]PWS Information'!$E$10="NTNC",U3389="Single Family Residence",R3389="Yes")))),"Tier 3",
IF((OR((AND('[1]PWS Information'!$E$10="CWS",U3389="Single Family Residence",S3389="Yes",Q3389="Non-Lead", J3389="Non-Lead - Copper",L3389="Before 1989")),
(AND('[1]PWS Information'!$E$10="CWS",U3389="Single Family Residence",S3389="Yes",Q3389="Non-Lead", N3389="Non-Lead - Copper",O3389="Before 1989")))),"Tier 4",
IF((OR((AND('[1]PWS Information'!$E$10="NTNC",Q3389="Non-Lead")),
(AND('[1]PWS Information'!$E$10="CWS",Q3389="Non-Lead",S3389="")),
(AND('[1]PWS Information'!$E$10="CWS",Q3389="Non-Lead",S3389="No")),
(AND('[1]PWS Information'!$E$10="CWS",Q3389="Non-Lead",S3389="Don't Know")),
(AND('[1]PWS Information'!$E$10="CWS",Q3389="Non-Lead", J3389="Non-Lead - Copper", S3389="Yes", L3389="Between 1989 and 2014")),
(AND('[1]PWS Information'!$E$10="CWS",Q3389="Non-Lead", J3389="Non-Lead - Copper", S3389="Yes", L3389="After 2014")),
(AND('[1]PWS Information'!$E$10="CWS",Q3389="Non-Lead", J3389="Non-Lead - Copper", S3389="Yes", L3389="Unknown")),
(AND('[1]PWS Information'!$E$10="CWS",Q3389="Non-Lead", N3389="Non-Lead - Copper", S3389="Yes", O3389="Between 1989 and 2014")),
(AND('[1]PWS Information'!$E$10="CWS",Q3389="Non-Lead", N3389="Non-Lead - Copper", S3389="Yes", O3389="After 2014")),
(AND('[1]PWS Information'!$E$10="CWS",Q3389="Non-Lead", N3389="Non-Lead - Copper", S3389="Yes", O3389="Unknown")),
(AND('[1]PWS Information'!$E$10="CWS",Q3389="Unknown")),
(AND('[1]PWS Information'!$E$10="NTNC",Q3389="Unknown")))),"Tier 5",
"")))))</f>
        <v>Tier 5</v>
      </c>
      <c r="Z3389" s="71"/>
      <c r="AA3389" s="71"/>
    </row>
    <row r="3390" spans="1:27" ht="72" x14ac:dyDescent="0.3">
      <c r="A3390" s="17"/>
      <c r="B3390" s="70" t="s">
        <v>1087</v>
      </c>
      <c r="C3390" s="60">
        <v>727</v>
      </c>
      <c r="D3390" s="61" t="s">
        <v>1052</v>
      </c>
      <c r="E3390" s="61" t="s">
        <v>128</v>
      </c>
      <c r="F3390" s="61">
        <v>78640</v>
      </c>
      <c r="G3390" s="62" t="s">
        <v>1053</v>
      </c>
      <c r="H3390" s="63">
        <v>29.980828299999999</v>
      </c>
      <c r="I3390" s="64">
        <v>-97.753053800000004</v>
      </c>
      <c r="J3390" s="65" t="s">
        <v>50</v>
      </c>
      <c r="K3390" s="66" t="s">
        <v>51</v>
      </c>
      <c r="L3390" s="62" t="s">
        <v>52</v>
      </c>
      <c r="M3390" s="69"/>
      <c r="N3390" s="65" t="s">
        <v>50</v>
      </c>
      <c r="O3390" s="66" t="s">
        <v>52</v>
      </c>
      <c r="P3390" s="69"/>
      <c r="Q3390" s="55" t="str">
        <f t="shared" si="52"/>
        <v>Non-Lead</v>
      </c>
      <c r="R3390" s="70" t="s">
        <v>51</v>
      </c>
      <c r="S3390" s="70" t="s">
        <v>51</v>
      </c>
      <c r="T3390" s="70"/>
      <c r="U3390" s="71" t="s">
        <v>53</v>
      </c>
      <c r="V3390" s="71" t="s">
        <v>51</v>
      </c>
      <c r="W3390" s="71" t="s">
        <v>51</v>
      </c>
      <c r="X3390" s="71" t="s">
        <v>51</v>
      </c>
      <c r="Y3390" s="72" t="str">
        <f>IF((OR((AND('[1]PWS Information'!$E$10="CWS",U3390="Single Family Residence",Q3390="Lead")),
(AND('[1]PWS Information'!$E$10="CWS",U3390="Multiple Family Residence",'[1]PWS Information'!$E$11="Yes",Q3390="Lead")),
(AND('[1]PWS Information'!$E$10="NTNC",Q3390="Lead")))),"Tier 1",
IF((OR((AND('[1]PWS Information'!$E$10="CWS",U3390="Multiple Family Residence",'[1]PWS Information'!$E$11="No",Q3390="Lead")),
(AND('[1]PWS Information'!$E$10="CWS",U3390="Other",Q3390="Lead")),
(AND('[1]PWS Information'!$E$10="CWS",U3390="Building",Q3390="Lead")))),"Tier 2",
IF((OR((AND('[1]PWS Information'!$E$10="CWS",U3390="Single Family Residence",Q3390="Galvanized Requiring Replacement")),
(AND('[1]PWS Information'!$E$10="CWS",U3390="Single Family Residence",Q3390="Galvanized Requiring Replacement",R3390="Yes")),
(AND('[1]PWS Information'!$E$10="NTNC",Q3390="Galvanized Requiring Replacement")),
(AND('[1]PWS Information'!$E$10="NTNC",U3390="Single Family Residence",R3390="Yes")))),"Tier 3",
IF((OR((AND('[1]PWS Information'!$E$10="CWS",U3390="Single Family Residence",S3390="Yes",Q3390="Non-Lead", J3390="Non-Lead - Copper",L3390="Before 1989")),
(AND('[1]PWS Information'!$E$10="CWS",U3390="Single Family Residence",S3390="Yes",Q3390="Non-Lead", N3390="Non-Lead - Copper",O3390="Before 1989")))),"Tier 4",
IF((OR((AND('[1]PWS Information'!$E$10="NTNC",Q3390="Non-Lead")),
(AND('[1]PWS Information'!$E$10="CWS",Q3390="Non-Lead",S3390="")),
(AND('[1]PWS Information'!$E$10="CWS",Q3390="Non-Lead",S3390="No")),
(AND('[1]PWS Information'!$E$10="CWS",Q3390="Non-Lead",S3390="Don't Know")),
(AND('[1]PWS Information'!$E$10="CWS",Q3390="Non-Lead", J3390="Non-Lead - Copper", S3390="Yes", L3390="Between 1989 and 2014")),
(AND('[1]PWS Information'!$E$10="CWS",Q3390="Non-Lead", J3390="Non-Lead - Copper", S3390="Yes", L3390="After 2014")),
(AND('[1]PWS Information'!$E$10="CWS",Q3390="Non-Lead", J3390="Non-Lead - Copper", S3390="Yes", L3390="Unknown")),
(AND('[1]PWS Information'!$E$10="CWS",Q3390="Non-Lead", N3390="Non-Lead - Copper", S3390="Yes", O3390="Between 1989 and 2014")),
(AND('[1]PWS Information'!$E$10="CWS",Q3390="Non-Lead", N3390="Non-Lead - Copper", S3390="Yes", O3390="After 2014")),
(AND('[1]PWS Information'!$E$10="CWS",Q3390="Non-Lead", N3390="Non-Lead - Copper", S3390="Yes", O3390="Unknown")),
(AND('[1]PWS Information'!$E$10="CWS",Q3390="Unknown")),
(AND('[1]PWS Information'!$E$10="NTNC",Q3390="Unknown")))),"Tier 5",
"")))))</f>
        <v>Tier 5</v>
      </c>
      <c r="Z3390" s="71"/>
      <c r="AA3390" s="71"/>
    </row>
    <row r="3391" spans="1:27" ht="72" x14ac:dyDescent="0.3">
      <c r="A3391" s="1"/>
      <c r="B3391" s="70" t="s">
        <v>1088</v>
      </c>
      <c r="C3391" s="60">
        <v>735</v>
      </c>
      <c r="D3391" s="61" t="s">
        <v>1052</v>
      </c>
      <c r="E3391" s="61" t="s">
        <v>128</v>
      </c>
      <c r="F3391" s="61">
        <v>78640</v>
      </c>
      <c r="G3391" s="62" t="s">
        <v>1053</v>
      </c>
      <c r="H3391" s="63">
        <v>29.98049962</v>
      </c>
      <c r="I3391" s="64">
        <v>-97.752864380000005</v>
      </c>
      <c r="J3391" s="65" t="s">
        <v>50</v>
      </c>
      <c r="K3391" s="66" t="s">
        <v>51</v>
      </c>
      <c r="L3391" s="62" t="s">
        <v>52</v>
      </c>
      <c r="M3391" s="69"/>
      <c r="N3391" s="65" t="s">
        <v>50</v>
      </c>
      <c r="O3391" s="66" t="s">
        <v>52</v>
      </c>
      <c r="P3391" s="69"/>
      <c r="Q3391" s="55" t="str">
        <f t="shared" si="52"/>
        <v>Non-Lead</v>
      </c>
      <c r="R3391" s="70" t="s">
        <v>51</v>
      </c>
      <c r="S3391" s="70" t="s">
        <v>51</v>
      </c>
      <c r="T3391" s="70"/>
      <c r="U3391" s="71" t="s">
        <v>53</v>
      </c>
      <c r="V3391" s="71" t="s">
        <v>51</v>
      </c>
      <c r="W3391" s="71" t="s">
        <v>51</v>
      </c>
      <c r="X3391" s="71" t="s">
        <v>51</v>
      </c>
      <c r="Y3391" s="72" t="str">
        <f>IF((OR((AND('[1]PWS Information'!$E$10="CWS",U3391="Single Family Residence",Q3391="Lead")),
(AND('[1]PWS Information'!$E$10="CWS",U3391="Multiple Family Residence",'[1]PWS Information'!$E$11="Yes",Q3391="Lead")),
(AND('[1]PWS Information'!$E$10="NTNC",Q3391="Lead")))),"Tier 1",
IF((OR((AND('[1]PWS Information'!$E$10="CWS",U3391="Multiple Family Residence",'[1]PWS Information'!$E$11="No",Q3391="Lead")),
(AND('[1]PWS Information'!$E$10="CWS",U3391="Other",Q3391="Lead")),
(AND('[1]PWS Information'!$E$10="CWS",U3391="Building",Q3391="Lead")))),"Tier 2",
IF((OR((AND('[1]PWS Information'!$E$10="CWS",U3391="Single Family Residence",Q3391="Galvanized Requiring Replacement")),
(AND('[1]PWS Information'!$E$10="CWS",U3391="Single Family Residence",Q3391="Galvanized Requiring Replacement",R3391="Yes")),
(AND('[1]PWS Information'!$E$10="NTNC",Q3391="Galvanized Requiring Replacement")),
(AND('[1]PWS Information'!$E$10="NTNC",U3391="Single Family Residence",R3391="Yes")))),"Tier 3",
IF((OR((AND('[1]PWS Information'!$E$10="CWS",U3391="Single Family Residence",S3391="Yes",Q3391="Non-Lead", J3391="Non-Lead - Copper",L3391="Before 1989")),
(AND('[1]PWS Information'!$E$10="CWS",U3391="Single Family Residence",S3391="Yes",Q3391="Non-Lead", N3391="Non-Lead - Copper",O3391="Before 1989")))),"Tier 4",
IF((OR((AND('[1]PWS Information'!$E$10="NTNC",Q3391="Non-Lead")),
(AND('[1]PWS Information'!$E$10="CWS",Q3391="Non-Lead",S3391="")),
(AND('[1]PWS Information'!$E$10="CWS",Q3391="Non-Lead",S3391="No")),
(AND('[1]PWS Information'!$E$10="CWS",Q3391="Non-Lead",S3391="Don't Know")),
(AND('[1]PWS Information'!$E$10="CWS",Q3391="Non-Lead", J3391="Non-Lead - Copper", S3391="Yes", L3391="Between 1989 and 2014")),
(AND('[1]PWS Information'!$E$10="CWS",Q3391="Non-Lead", J3391="Non-Lead - Copper", S3391="Yes", L3391="After 2014")),
(AND('[1]PWS Information'!$E$10="CWS",Q3391="Non-Lead", J3391="Non-Lead - Copper", S3391="Yes", L3391="Unknown")),
(AND('[1]PWS Information'!$E$10="CWS",Q3391="Non-Lead", N3391="Non-Lead - Copper", S3391="Yes", O3391="Between 1989 and 2014")),
(AND('[1]PWS Information'!$E$10="CWS",Q3391="Non-Lead", N3391="Non-Lead - Copper", S3391="Yes", O3391="After 2014")),
(AND('[1]PWS Information'!$E$10="CWS",Q3391="Non-Lead", N3391="Non-Lead - Copper", S3391="Yes", O3391="Unknown")),
(AND('[1]PWS Information'!$E$10="CWS",Q3391="Unknown")),
(AND('[1]PWS Information'!$E$10="NTNC",Q3391="Unknown")))),"Tier 5",
"")))))</f>
        <v>Tier 5</v>
      </c>
      <c r="Z3391" s="71"/>
      <c r="AA3391" s="71"/>
    </row>
    <row r="3392" spans="1:27" ht="72" x14ac:dyDescent="0.3">
      <c r="A3392" s="1"/>
      <c r="B3392" s="70" t="s">
        <v>1089</v>
      </c>
      <c r="C3392" s="60">
        <v>749</v>
      </c>
      <c r="D3392" s="61" t="s">
        <v>1052</v>
      </c>
      <c r="E3392" s="61" t="s">
        <v>128</v>
      </c>
      <c r="F3392" s="61">
        <v>78640</v>
      </c>
      <c r="G3392" s="62" t="s">
        <v>1053</v>
      </c>
      <c r="H3392" s="63">
        <v>29.980099509999999</v>
      </c>
      <c r="I3392" s="64">
        <v>-97.752811600000001</v>
      </c>
      <c r="J3392" s="65" t="s">
        <v>50</v>
      </c>
      <c r="K3392" s="66" t="s">
        <v>51</v>
      </c>
      <c r="L3392" s="62" t="s">
        <v>52</v>
      </c>
      <c r="M3392" s="69"/>
      <c r="N3392" s="65" t="s">
        <v>50</v>
      </c>
      <c r="O3392" s="66" t="s">
        <v>52</v>
      </c>
      <c r="P3392" s="69"/>
      <c r="Q3392" s="55" t="str">
        <f t="shared" si="52"/>
        <v>Non-Lead</v>
      </c>
      <c r="R3392" s="70" t="s">
        <v>51</v>
      </c>
      <c r="S3392" s="70" t="s">
        <v>51</v>
      </c>
      <c r="T3392" s="70"/>
      <c r="U3392" s="71" t="s">
        <v>53</v>
      </c>
      <c r="V3392" s="71" t="s">
        <v>51</v>
      </c>
      <c r="W3392" s="71" t="s">
        <v>51</v>
      </c>
      <c r="X3392" s="71" t="s">
        <v>51</v>
      </c>
      <c r="Y3392" s="72" t="str">
        <f>IF((OR((AND('[1]PWS Information'!$E$10="CWS",U3392="Single Family Residence",Q3392="Lead")),
(AND('[1]PWS Information'!$E$10="CWS",U3392="Multiple Family Residence",'[1]PWS Information'!$E$11="Yes",Q3392="Lead")),
(AND('[1]PWS Information'!$E$10="NTNC",Q3392="Lead")))),"Tier 1",
IF((OR((AND('[1]PWS Information'!$E$10="CWS",U3392="Multiple Family Residence",'[1]PWS Information'!$E$11="No",Q3392="Lead")),
(AND('[1]PWS Information'!$E$10="CWS",U3392="Other",Q3392="Lead")),
(AND('[1]PWS Information'!$E$10="CWS",U3392="Building",Q3392="Lead")))),"Tier 2",
IF((OR((AND('[1]PWS Information'!$E$10="CWS",U3392="Single Family Residence",Q3392="Galvanized Requiring Replacement")),
(AND('[1]PWS Information'!$E$10="CWS",U3392="Single Family Residence",Q3392="Galvanized Requiring Replacement",R3392="Yes")),
(AND('[1]PWS Information'!$E$10="NTNC",Q3392="Galvanized Requiring Replacement")),
(AND('[1]PWS Information'!$E$10="NTNC",U3392="Single Family Residence",R3392="Yes")))),"Tier 3",
IF((OR((AND('[1]PWS Information'!$E$10="CWS",U3392="Single Family Residence",S3392="Yes",Q3392="Non-Lead", J3392="Non-Lead - Copper",L3392="Before 1989")),
(AND('[1]PWS Information'!$E$10="CWS",U3392="Single Family Residence",S3392="Yes",Q3392="Non-Lead", N3392="Non-Lead - Copper",O3392="Before 1989")))),"Tier 4",
IF((OR((AND('[1]PWS Information'!$E$10="NTNC",Q3392="Non-Lead")),
(AND('[1]PWS Information'!$E$10="CWS",Q3392="Non-Lead",S3392="")),
(AND('[1]PWS Information'!$E$10="CWS",Q3392="Non-Lead",S3392="No")),
(AND('[1]PWS Information'!$E$10="CWS",Q3392="Non-Lead",S3392="Don't Know")),
(AND('[1]PWS Information'!$E$10="CWS",Q3392="Non-Lead", J3392="Non-Lead - Copper", S3392="Yes", L3392="Between 1989 and 2014")),
(AND('[1]PWS Information'!$E$10="CWS",Q3392="Non-Lead", J3392="Non-Lead - Copper", S3392="Yes", L3392="After 2014")),
(AND('[1]PWS Information'!$E$10="CWS",Q3392="Non-Lead", J3392="Non-Lead - Copper", S3392="Yes", L3392="Unknown")),
(AND('[1]PWS Information'!$E$10="CWS",Q3392="Non-Lead", N3392="Non-Lead - Copper", S3392="Yes", O3392="Between 1989 and 2014")),
(AND('[1]PWS Information'!$E$10="CWS",Q3392="Non-Lead", N3392="Non-Lead - Copper", S3392="Yes", O3392="After 2014")),
(AND('[1]PWS Information'!$E$10="CWS",Q3392="Non-Lead", N3392="Non-Lead - Copper", S3392="Yes", O3392="Unknown")),
(AND('[1]PWS Information'!$E$10="CWS",Q3392="Unknown")),
(AND('[1]PWS Information'!$E$10="NTNC",Q3392="Unknown")))),"Tier 5",
"")))))</f>
        <v>Tier 5</v>
      </c>
      <c r="Z3392" s="71"/>
      <c r="AA3392" s="71"/>
    </row>
    <row r="3393" spans="1:27" ht="72" x14ac:dyDescent="0.3">
      <c r="A3393" s="1"/>
      <c r="B3393" s="70" t="s">
        <v>1090</v>
      </c>
      <c r="C3393" s="60">
        <v>728</v>
      </c>
      <c r="D3393" s="61" t="s">
        <v>1052</v>
      </c>
      <c r="E3393" s="61" t="s">
        <v>128</v>
      </c>
      <c r="F3393" s="61">
        <v>78640</v>
      </c>
      <c r="G3393" s="62" t="s">
        <v>1053</v>
      </c>
      <c r="H3393" s="63">
        <v>29.9807156</v>
      </c>
      <c r="I3393" s="64">
        <v>-97.753782400000006</v>
      </c>
      <c r="J3393" s="65" t="s">
        <v>50</v>
      </c>
      <c r="K3393" s="66" t="s">
        <v>51</v>
      </c>
      <c r="L3393" s="62" t="s">
        <v>52</v>
      </c>
      <c r="M3393" s="69"/>
      <c r="N3393" s="65" t="s">
        <v>50</v>
      </c>
      <c r="O3393" s="66" t="s">
        <v>52</v>
      </c>
      <c r="P3393" s="69"/>
      <c r="Q3393" s="55" t="str">
        <f t="shared" si="52"/>
        <v>Non-Lead</v>
      </c>
      <c r="R3393" s="70" t="s">
        <v>51</v>
      </c>
      <c r="S3393" s="70" t="s">
        <v>51</v>
      </c>
      <c r="T3393" s="70"/>
      <c r="U3393" s="71" t="s">
        <v>53</v>
      </c>
      <c r="V3393" s="71" t="s">
        <v>51</v>
      </c>
      <c r="W3393" s="71" t="s">
        <v>51</v>
      </c>
      <c r="X3393" s="71" t="s">
        <v>51</v>
      </c>
      <c r="Y3393" s="72" t="str">
        <f>IF((OR((AND('[1]PWS Information'!$E$10="CWS",U3393="Single Family Residence",Q3393="Lead")),
(AND('[1]PWS Information'!$E$10="CWS",U3393="Multiple Family Residence",'[1]PWS Information'!$E$11="Yes",Q3393="Lead")),
(AND('[1]PWS Information'!$E$10="NTNC",Q3393="Lead")))),"Tier 1",
IF((OR((AND('[1]PWS Information'!$E$10="CWS",U3393="Multiple Family Residence",'[1]PWS Information'!$E$11="No",Q3393="Lead")),
(AND('[1]PWS Information'!$E$10="CWS",U3393="Other",Q3393="Lead")),
(AND('[1]PWS Information'!$E$10="CWS",U3393="Building",Q3393="Lead")))),"Tier 2",
IF((OR((AND('[1]PWS Information'!$E$10="CWS",U3393="Single Family Residence",Q3393="Galvanized Requiring Replacement")),
(AND('[1]PWS Information'!$E$10="CWS",U3393="Single Family Residence",Q3393="Galvanized Requiring Replacement",R3393="Yes")),
(AND('[1]PWS Information'!$E$10="NTNC",Q3393="Galvanized Requiring Replacement")),
(AND('[1]PWS Information'!$E$10="NTNC",U3393="Single Family Residence",R3393="Yes")))),"Tier 3",
IF((OR((AND('[1]PWS Information'!$E$10="CWS",U3393="Single Family Residence",S3393="Yes",Q3393="Non-Lead", J3393="Non-Lead - Copper",L3393="Before 1989")),
(AND('[1]PWS Information'!$E$10="CWS",U3393="Single Family Residence",S3393="Yes",Q3393="Non-Lead", N3393="Non-Lead - Copper",O3393="Before 1989")))),"Tier 4",
IF((OR((AND('[1]PWS Information'!$E$10="NTNC",Q3393="Non-Lead")),
(AND('[1]PWS Information'!$E$10="CWS",Q3393="Non-Lead",S3393="")),
(AND('[1]PWS Information'!$E$10="CWS",Q3393="Non-Lead",S3393="No")),
(AND('[1]PWS Information'!$E$10="CWS",Q3393="Non-Lead",S3393="Don't Know")),
(AND('[1]PWS Information'!$E$10="CWS",Q3393="Non-Lead", J3393="Non-Lead - Copper", S3393="Yes", L3393="Between 1989 and 2014")),
(AND('[1]PWS Information'!$E$10="CWS",Q3393="Non-Lead", J3393="Non-Lead - Copper", S3393="Yes", L3393="After 2014")),
(AND('[1]PWS Information'!$E$10="CWS",Q3393="Non-Lead", J3393="Non-Lead - Copper", S3393="Yes", L3393="Unknown")),
(AND('[1]PWS Information'!$E$10="CWS",Q3393="Non-Lead", N3393="Non-Lead - Copper", S3393="Yes", O3393="Between 1989 and 2014")),
(AND('[1]PWS Information'!$E$10="CWS",Q3393="Non-Lead", N3393="Non-Lead - Copper", S3393="Yes", O3393="After 2014")),
(AND('[1]PWS Information'!$E$10="CWS",Q3393="Non-Lead", N3393="Non-Lead - Copper", S3393="Yes", O3393="Unknown")),
(AND('[1]PWS Information'!$E$10="CWS",Q3393="Unknown")),
(AND('[1]PWS Information'!$E$10="NTNC",Q3393="Unknown")))),"Tier 5",
"")))))</f>
        <v>Tier 5</v>
      </c>
      <c r="Z3393" s="71"/>
      <c r="AA3393" s="71"/>
    </row>
    <row r="3394" spans="1:27" ht="72" x14ac:dyDescent="0.3">
      <c r="A3394" s="17"/>
      <c r="B3394" s="70" t="s">
        <v>1091</v>
      </c>
      <c r="C3394" s="60">
        <v>101</v>
      </c>
      <c r="D3394" s="61" t="s">
        <v>1092</v>
      </c>
      <c r="E3394" s="61" t="s">
        <v>128</v>
      </c>
      <c r="F3394" s="61">
        <v>78640</v>
      </c>
      <c r="G3394" s="62" t="s">
        <v>1053</v>
      </c>
      <c r="H3394" s="63">
        <v>29.980046999999999</v>
      </c>
      <c r="I3394" s="64">
        <v>-97.753189199999994</v>
      </c>
      <c r="J3394" s="65" t="s">
        <v>50</v>
      </c>
      <c r="K3394" s="66" t="s">
        <v>51</v>
      </c>
      <c r="L3394" s="62" t="s">
        <v>52</v>
      </c>
      <c r="M3394" s="69"/>
      <c r="N3394" s="65" t="s">
        <v>50</v>
      </c>
      <c r="O3394" s="66" t="s">
        <v>52</v>
      </c>
      <c r="P3394" s="69"/>
      <c r="Q3394" s="55" t="str">
        <f t="shared" si="52"/>
        <v>Non-Lead</v>
      </c>
      <c r="R3394" s="70" t="s">
        <v>51</v>
      </c>
      <c r="S3394" s="70" t="s">
        <v>51</v>
      </c>
      <c r="T3394" s="70"/>
      <c r="U3394" s="71" t="s">
        <v>53</v>
      </c>
      <c r="V3394" s="71" t="s">
        <v>51</v>
      </c>
      <c r="W3394" s="71" t="s">
        <v>51</v>
      </c>
      <c r="X3394" s="71" t="s">
        <v>51</v>
      </c>
      <c r="Y3394" s="72" t="str">
        <f>IF((OR((AND('[1]PWS Information'!$E$10="CWS",U3394="Single Family Residence",Q3394="Lead")),
(AND('[1]PWS Information'!$E$10="CWS",U3394="Multiple Family Residence",'[1]PWS Information'!$E$11="Yes",Q3394="Lead")),
(AND('[1]PWS Information'!$E$10="NTNC",Q3394="Lead")))),"Tier 1",
IF((OR((AND('[1]PWS Information'!$E$10="CWS",U3394="Multiple Family Residence",'[1]PWS Information'!$E$11="No",Q3394="Lead")),
(AND('[1]PWS Information'!$E$10="CWS",U3394="Other",Q3394="Lead")),
(AND('[1]PWS Information'!$E$10="CWS",U3394="Building",Q3394="Lead")))),"Tier 2",
IF((OR((AND('[1]PWS Information'!$E$10="CWS",U3394="Single Family Residence",Q3394="Galvanized Requiring Replacement")),
(AND('[1]PWS Information'!$E$10="CWS",U3394="Single Family Residence",Q3394="Galvanized Requiring Replacement",R3394="Yes")),
(AND('[1]PWS Information'!$E$10="NTNC",Q3394="Galvanized Requiring Replacement")),
(AND('[1]PWS Information'!$E$10="NTNC",U3394="Single Family Residence",R3394="Yes")))),"Tier 3",
IF((OR((AND('[1]PWS Information'!$E$10="CWS",U3394="Single Family Residence",S3394="Yes",Q3394="Non-Lead", J3394="Non-Lead - Copper",L3394="Before 1989")),
(AND('[1]PWS Information'!$E$10="CWS",U3394="Single Family Residence",S3394="Yes",Q3394="Non-Lead", N3394="Non-Lead - Copper",O3394="Before 1989")))),"Tier 4",
IF((OR((AND('[1]PWS Information'!$E$10="NTNC",Q3394="Non-Lead")),
(AND('[1]PWS Information'!$E$10="CWS",Q3394="Non-Lead",S3394="")),
(AND('[1]PWS Information'!$E$10="CWS",Q3394="Non-Lead",S3394="No")),
(AND('[1]PWS Information'!$E$10="CWS",Q3394="Non-Lead",S3394="Don't Know")),
(AND('[1]PWS Information'!$E$10="CWS",Q3394="Non-Lead", J3394="Non-Lead - Copper", S3394="Yes", L3394="Between 1989 and 2014")),
(AND('[1]PWS Information'!$E$10="CWS",Q3394="Non-Lead", J3394="Non-Lead - Copper", S3394="Yes", L3394="After 2014")),
(AND('[1]PWS Information'!$E$10="CWS",Q3394="Non-Lead", J3394="Non-Lead - Copper", S3394="Yes", L3394="Unknown")),
(AND('[1]PWS Information'!$E$10="CWS",Q3394="Non-Lead", N3394="Non-Lead - Copper", S3394="Yes", O3394="Between 1989 and 2014")),
(AND('[1]PWS Information'!$E$10="CWS",Q3394="Non-Lead", N3394="Non-Lead - Copper", S3394="Yes", O3394="After 2014")),
(AND('[1]PWS Information'!$E$10="CWS",Q3394="Non-Lead", N3394="Non-Lead - Copper", S3394="Yes", O3394="Unknown")),
(AND('[1]PWS Information'!$E$10="CWS",Q3394="Unknown")),
(AND('[1]PWS Information'!$E$10="NTNC",Q3394="Unknown")))),"Tier 5",
"")))))</f>
        <v>Tier 5</v>
      </c>
      <c r="Z3394" s="71"/>
      <c r="AA3394" s="71"/>
    </row>
    <row r="3395" spans="1:27" ht="72" x14ac:dyDescent="0.3">
      <c r="A3395" s="1"/>
      <c r="B3395" s="70">
        <v>773822</v>
      </c>
      <c r="C3395" s="60">
        <v>115</v>
      </c>
      <c r="D3395" s="61" t="s">
        <v>1092</v>
      </c>
      <c r="E3395" s="61" t="s">
        <v>128</v>
      </c>
      <c r="F3395" s="61">
        <v>78640</v>
      </c>
      <c r="G3395" s="62" t="s">
        <v>1053</v>
      </c>
      <c r="H3395" s="63">
        <v>29.9800705</v>
      </c>
      <c r="I3395" s="64">
        <v>-97.753561300000001</v>
      </c>
      <c r="J3395" s="65" t="s">
        <v>50</v>
      </c>
      <c r="K3395" s="66" t="s">
        <v>51</v>
      </c>
      <c r="L3395" s="62" t="s">
        <v>52</v>
      </c>
      <c r="M3395" s="69"/>
      <c r="N3395" s="65" t="s">
        <v>50</v>
      </c>
      <c r="O3395" s="66" t="s">
        <v>52</v>
      </c>
      <c r="P3395" s="69"/>
      <c r="Q3395" s="55" t="str">
        <f t="shared" si="52"/>
        <v>Non-Lead</v>
      </c>
      <c r="R3395" s="70" t="s">
        <v>51</v>
      </c>
      <c r="S3395" s="70" t="s">
        <v>51</v>
      </c>
      <c r="T3395" s="70"/>
      <c r="U3395" s="71" t="s">
        <v>53</v>
      </c>
      <c r="V3395" s="71" t="s">
        <v>51</v>
      </c>
      <c r="W3395" s="71" t="s">
        <v>51</v>
      </c>
      <c r="X3395" s="71" t="s">
        <v>51</v>
      </c>
      <c r="Y3395" s="72" t="str">
        <f>IF((OR((AND('[1]PWS Information'!$E$10="CWS",U3395="Single Family Residence",Q3395="Lead")),
(AND('[1]PWS Information'!$E$10="CWS",U3395="Multiple Family Residence",'[1]PWS Information'!$E$11="Yes",Q3395="Lead")),
(AND('[1]PWS Information'!$E$10="NTNC",Q3395="Lead")))),"Tier 1",
IF((OR((AND('[1]PWS Information'!$E$10="CWS",U3395="Multiple Family Residence",'[1]PWS Information'!$E$11="No",Q3395="Lead")),
(AND('[1]PWS Information'!$E$10="CWS",U3395="Other",Q3395="Lead")),
(AND('[1]PWS Information'!$E$10="CWS",U3395="Building",Q3395="Lead")))),"Tier 2",
IF((OR((AND('[1]PWS Information'!$E$10="CWS",U3395="Single Family Residence",Q3395="Galvanized Requiring Replacement")),
(AND('[1]PWS Information'!$E$10="CWS",U3395="Single Family Residence",Q3395="Galvanized Requiring Replacement",R3395="Yes")),
(AND('[1]PWS Information'!$E$10="NTNC",Q3395="Galvanized Requiring Replacement")),
(AND('[1]PWS Information'!$E$10="NTNC",U3395="Single Family Residence",R3395="Yes")))),"Tier 3",
IF((OR((AND('[1]PWS Information'!$E$10="CWS",U3395="Single Family Residence",S3395="Yes",Q3395="Non-Lead", J3395="Non-Lead - Copper",L3395="Before 1989")),
(AND('[1]PWS Information'!$E$10="CWS",U3395="Single Family Residence",S3395="Yes",Q3395="Non-Lead", N3395="Non-Lead - Copper",O3395="Before 1989")))),"Tier 4",
IF((OR((AND('[1]PWS Information'!$E$10="NTNC",Q3395="Non-Lead")),
(AND('[1]PWS Information'!$E$10="CWS",Q3395="Non-Lead",S3395="")),
(AND('[1]PWS Information'!$E$10="CWS",Q3395="Non-Lead",S3395="No")),
(AND('[1]PWS Information'!$E$10="CWS",Q3395="Non-Lead",S3395="Don't Know")),
(AND('[1]PWS Information'!$E$10="CWS",Q3395="Non-Lead", J3395="Non-Lead - Copper", S3395="Yes", L3395="Between 1989 and 2014")),
(AND('[1]PWS Information'!$E$10="CWS",Q3395="Non-Lead", J3395="Non-Lead - Copper", S3395="Yes", L3395="After 2014")),
(AND('[1]PWS Information'!$E$10="CWS",Q3395="Non-Lead", J3395="Non-Lead - Copper", S3395="Yes", L3395="Unknown")),
(AND('[1]PWS Information'!$E$10="CWS",Q3395="Non-Lead", N3395="Non-Lead - Copper", S3395="Yes", O3395="Between 1989 and 2014")),
(AND('[1]PWS Information'!$E$10="CWS",Q3395="Non-Lead", N3395="Non-Lead - Copper", S3395="Yes", O3395="After 2014")),
(AND('[1]PWS Information'!$E$10="CWS",Q3395="Non-Lead", N3395="Non-Lead - Copper", S3395="Yes", O3395="Unknown")),
(AND('[1]PWS Information'!$E$10="CWS",Q3395="Unknown")),
(AND('[1]PWS Information'!$E$10="NTNC",Q3395="Unknown")))),"Tier 5",
"")))))</f>
        <v>Tier 5</v>
      </c>
      <c r="Z3395" s="71"/>
      <c r="AA3395" s="71"/>
    </row>
    <row r="3396" spans="1:27" ht="72" x14ac:dyDescent="0.3">
      <c r="A3396" s="1"/>
      <c r="B3396" s="70" t="s">
        <v>1093</v>
      </c>
      <c r="C3396" s="60">
        <v>138</v>
      </c>
      <c r="D3396" s="61" t="s">
        <v>1092</v>
      </c>
      <c r="E3396" s="61" t="s">
        <v>128</v>
      </c>
      <c r="F3396" s="61">
        <v>78640</v>
      </c>
      <c r="G3396" s="62" t="s">
        <v>1053</v>
      </c>
      <c r="H3396" s="63">
        <v>29.9806411</v>
      </c>
      <c r="I3396" s="64">
        <v>-97.754158700000005</v>
      </c>
      <c r="J3396" s="65" t="s">
        <v>50</v>
      </c>
      <c r="K3396" s="66" t="s">
        <v>51</v>
      </c>
      <c r="L3396" s="62" t="s">
        <v>52</v>
      </c>
      <c r="M3396" s="69"/>
      <c r="N3396" s="65" t="s">
        <v>50</v>
      </c>
      <c r="O3396" s="66" t="s">
        <v>52</v>
      </c>
      <c r="P3396" s="69"/>
      <c r="Q3396" s="55" t="str">
        <f t="shared" si="52"/>
        <v>Non-Lead</v>
      </c>
      <c r="R3396" s="70" t="s">
        <v>51</v>
      </c>
      <c r="S3396" s="70" t="s">
        <v>51</v>
      </c>
      <c r="T3396" s="70"/>
      <c r="U3396" s="71" t="s">
        <v>53</v>
      </c>
      <c r="V3396" s="71" t="s">
        <v>51</v>
      </c>
      <c r="W3396" s="71" t="s">
        <v>51</v>
      </c>
      <c r="X3396" s="71" t="s">
        <v>51</v>
      </c>
      <c r="Y3396" s="72" t="str">
        <f>IF((OR((AND('[1]PWS Information'!$E$10="CWS",U3396="Single Family Residence",Q3396="Lead")),
(AND('[1]PWS Information'!$E$10="CWS",U3396="Multiple Family Residence",'[1]PWS Information'!$E$11="Yes",Q3396="Lead")),
(AND('[1]PWS Information'!$E$10="NTNC",Q3396="Lead")))),"Tier 1",
IF((OR((AND('[1]PWS Information'!$E$10="CWS",U3396="Multiple Family Residence",'[1]PWS Information'!$E$11="No",Q3396="Lead")),
(AND('[1]PWS Information'!$E$10="CWS",U3396="Other",Q3396="Lead")),
(AND('[1]PWS Information'!$E$10="CWS",U3396="Building",Q3396="Lead")))),"Tier 2",
IF((OR((AND('[1]PWS Information'!$E$10="CWS",U3396="Single Family Residence",Q3396="Galvanized Requiring Replacement")),
(AND('[1]PWS Information'!$E$10="CWS",U3396="Single Family Residence",Q3396="Galvanized Requiring Replacement",R3396="Yes")),
(AND('[1]PWS Information'!$E$10="NTNC",Q3396="Galvanized Requiring Replacement")),
(AND('[1]PWS Information'!$E$10="NTNC",U3396="Single Family Residence",R3396="Yes")))),"Tier 3",
IF((OR((AND('[1]PWS Information'!$E$10="CWS",U3396="Single Family Residence",S3396="Yes",Q3396="Non-Lead", J3396="Non-Lead - Copper",L3396="Before 1989")),
(AND('[1]PWS Information'!$E$10="CWS",U3396="Single Family Residence",S3396="Yes",Q3396="Non-Lead", N3396="Non-Lead - Copper",O3396="Before 1989")))),"Tier 4",
IF((OR((AND('[1]PWS Information'!$E$10="NTNC",Q3396="Non-Lead")),
(AND('[1]PWS Information'!$E$10="CWS",Q3396="Non-Lead",S3396="")),
(AND('[1]PWS Information'!$E$10="CWS",Q3396="Non-Lead",S3396="No")),
(AND('[1]PWS Information'!$E$10="CWS",Q3396="Non-Lead",S3396="Don't Know")),
(AND('[1]PWS Information'!$E$10="CWS",Q3396="Non-Lead", J3396="Non-Lead - Copper", S3396="Yes", L3396="Between 1989 and 2014")),
(AND('[1]PWS Information'!$E$10="CWS",Q3396="Non-Lead", J3396="Non-Lead - Copper", S3396="Yes", L3396="After 2014")),
(AND('[1]PWS Information'!$E$10="CWS",Q3396="Non-Lead", J3396="Non-Lead - Copper", S3396="Yes", L3396="Unknown")),
(AND('[1]PWS Information'!$E$10="CWS",Q3396="Non-Lead", N3396="Non-Lead - Copper", S3396="Yes", O3396="Between 1989 and 2014")),
(AND('[1]PWS Information'!$E$10="CWS",Q3396="Non-Lead", N3396="Non-Lead - Copper", S3396="Yes", O3396="After 2014")),
(AND('[1]PWS Information'!$E$10="CWS",Q3396="Non-Lead", N3396="Non-Lead - Copper", S3396="Yes", O3396="Unknown")),
(AND('[1]PWS Information'!$E$10="CWS",Q3396="Unknown")),
(AND('[1]PWS Information'!$E$10="NTNC",Q3396="Unknown")))),"Tier 5",
"")))))</f>
        <v>Tier 5</v>
      </c>
      <c r="Z3396" s="71"/>
      <c r="AA3396" s="71"/>
    </row>
    <row r="3397" spans="1:27" ht="72" x14ac:dyDescent="0.3">
      <c r="A3397" s="1"/>
      <c r="B3397" s="70" t="s">
        <v>1094</v>
      </c>
      <c r="C3397" s="60">
        <v>129</v>
      </c>
      <c r="D3397" s="61" t="s">
        <v>1092</v>
      </c>
      <c r="E3397" s="61" t="s">
        <v>128</v>
      </c>
      <c r="F3397" s="61">
        <v>78640</v>
      </c>
      <c r="G3397" s="62" t="s">
        <v>1053</v>
      </c>
      <c r="H3397" s="63">
        <v>29.980011999999999</v>
      </c>
      <c r="I3397" s="64">
        <v>-97.753869300000005</v>
      </c>
      <c r="J3397" s="65" t="s">
        <v>50</v>
      </c>
      <c r="K3397" s="66" t="s">
        <v>51</v>
      </c>
      <c r="L3397" s="62" t="s">
        <v>52</v>
      </c>
      <c r="M3397" s="69"/>
      <c r="N3397" s="65" t="s">
        <v>50</v>
      </c>
      <c r="O3397" s="66" t="s">
        <v>52</v>
      </c>
      <c r="P3397" s="69"/>
      <c r="Q3397" s="55" t="str">
        <f t="shared" si="52"/>
        <v>Non-Lead</v>
      </c>
      <c r="R3397" s="70" t="s">
        <v>51</v>
      </c>
      <c r="S3397" s="70" t="s">
        <v>51</v>
      </c>
      <c r="T3397" s="70"/>
      <c r="U3397" s="71" t="s">
        <v>53</v>
      </c>
      <c r="V3397" s="71" t="s">
        <v>51</v>
      </c>
      <c r="W3397" s="71" t="s">
        <v>51</v>
      </c>
      <c r="X3397" s="71" t="s">
        <v>51</v>
      </c>
      <c r="Y3397" s="72" t="str">
        <f>IF((OR((AND('[1]PWS Information'!$E$10="CWS",U3397="Single Family Residence",Q3397="Lead")),
(AND('[1]PWS Information'!$E$10="CWS",U3397="Multiple Family Residence",'[1]PWS Information'!$E$11="Yes",Q3397="Lead")),
(AND('[1]PWS Information'!$E$10="NTNC",Q3397="Lead")))),"Tier 1",
IF((OR((AND('[1]PWS Information'!$E$10="CWS",U3397="Multiple Family Residence",'[1]PWS Information'!$E$11="No",Q3397="Lead")),
(AND('[1]PWS Information'!$E$10="CWS",U3397="Other",Q3397="Lead")),
(AND('[1]PWS Information'!$E$10="CWS",U3397="Building",Q3397="Lead")))),"Tier 2",
IF((OR((AND('[1]PWS Information'!$E$10="CWS",U3397="Single Family Residence",Q3397="Galvanized Requiring Replacement")),
(AND('[1]PWS Information'!$E$10="CWS",U3397="Single Family Residence",Q3397="Galvanized Requiring Replacement",R3397="Yes")),
(AND('[1]PWS Information'!$E$10="NTNC",Q3397="Galvanized Requiring Replacement")),
(AND('[1]PWS Information'!$E$10="NTNC",U3397="Single Family Residence",R3397="Yes")))),"Tier 3",
IF((OR((AND('[1]PWS Information'!$E$10="CWS",U3397="Single Family Residence",S3397="Yes",Q3397="Non-Lead", J3397="Non-Lead - Copper",L3397="Before 1989")),
(AND('[1]PWS Information'!$E$10="CWS",U3397="Single Family Residence",S3397="Yes",Q3397="Non-Lead", N3397="Non-Lead - Copper",O3397="Before 1989")))),"Tier 4",
IF((OR((AND('[1]PWS Information'!$E$10="NTNC",Q3397="Non-Lead")),
(AND('[1]PWS Information'!$E$10="CWS",Q3397="Non-Lead",S3397="")),
(AND('[1]PWS Information'!$E$10="CWS",Q3397="Non-Lead",S3397="No")),
(AND('[1]PWS Information'!$E$10="CWS",Q3397="Non-Lead",S3397="Don't Know")),
(AND('[1]PWS Information'!$E$10="CWS",Q3397="Non-Lead", J3397="Non-Lead - Copper", S3397="Yes", L3397="Between 1989 and 2014")),
(AND('[1]PWS Information'!$E$10="CWS",Q3397="Non-Lead", J3397="Non-Lead - Copper", S3397="Yes", L3397="After 2014")),
(AND('[1]PWS Information'!$E$10="CWS",Q3397="Non-Lead", J3397="Non-Lead - Copper", S3397="Yes", L3397="Unknown")),
(AND('[1]PWS Information'!$E$10="CWS",Q3397="Non-Lead", N3397="Non-Lead - Copper", S3397="Yes", O3397="Between 1989 and 2014")),
(AND('[1]PWS Information'!$E$10="CWS",Q3397="Non-Lead", N3397="Non-Lead - Copper", S3397="Yes", O3397="After 2014")),
(AND('[1]PWS Information'!$E$10="CWS",Q3397="Non-Lead", N3397="Non-Lead - Copper", S3397="Yes", O3397="Unknown")),
(AND('[1]PWS Information'!$E$10="CWS",Q3397="Unknown")),
(AND('[1]PWS Information'!$E$10="NTNC",Q3397="Unknown")))),"Tier 5",
"")))))</f>
        <v>Tier 5</v>
      </c>
      <c r="Z3397" s="71"/>
      <c r="AA3397" s="71"/>
    </row>
    <row r="3398" spans="1:27" ht="72" x14ac:dyDescent="0.3">
      <c r="A3398" s="17"/>
      <c r="B3398" s="70">
        <v>12704858</v>
      </c>
      <c r="C3398" s="60">
        <v>149</v>
      </c>
      <c r="D3398" s="61" t="s">
        <v>1092</v>
      </c>
      <c r="E3398" s="61" t="s">
        <v>128</v>
      </c>
      <c r="F3398" s="61">
        <v>78640</v>
      </c>
      <c r="G3398" s="62" t="s">
        <v>1053</v>
      </c>
      <c r="H3398" s="63">
        <v>29.979944100000001</v>
      </c>
      <c r="I3398" s="64">
        <v>-97.754180000000005</v>
      </c>
      <c r="J3398" s="65" t="s">
        <v>50</v>
      </c>
      <c r="K3398" s="66" t="s">
        <v>51</v>
      </c>
      <c r="L3398" s="62" t="s">
        <v>52</v>
      </c>
      <c r="M3398" s="69"/>
      <c r="N3398" s="65" t="s">
        <v>50</v>
      </c>
      <c r="O3398" s="66" t="s">
        <v>52</v>
      </c>
      <c r="P3398" s="69"/>
      <c r="Q3398" s="55" t="str">
        <f t="shared" si="52"/>
        <v>Non-Lead</v>
      </c>
      <c r="R3398" s="70" t="s">
        <v>51</v>
      </c>
      <c r="S3398" s="70" t="s">
        <v>51</v>
      </c>
      <c r="T3398" s="70"/>
      <c r="U3398" s="71" t="s">
        <v>53</v>
      </c>
      <c r="V3398" s="71" t="s">
        <v>51</v>
      </c>
      <c r="W3398" s="71" t="s">
        <v>51</v>
      </c>
      <c r="X3398" s="71" t="s">
        <v>51</v>
      </c>
      <c r="Y3398" s="72" t="str">
        <f>IF((OR((AND('[1]PWS Information'!$E$10="CWS",U3398="Single Family Residence",Q3398="Lead")),
(AND('[1]PWS Information'!$E$10="CWS",U3398="Multiple Family Residence",'[1]PWS Information'!$E$11="Yes",Q3398="Lead")),
(AND('[1]PWS Information'!$E$10="NTNC",Q3398="Lead")))),"Tier 1",
IF((OR((AND('[1]PWS Information'!$E$10="CWS",U3398="Multiple Family Residence",'[1]PWS Information'!$E$11="No",Q3398="Lead")),
(AND('[1]PWS Information'!$E$10="CWS",U3398="Other",Q3398="Lead")),
(AND('[1]PWS Information'!$E$10="CWS",U3398="Building",Q3398="Lead")))),"Tier 2",
IF((OR((AND('[1]PWS Information'!$E$10="CWS",U3398="Single Family Residence",Q3398="Galvanized Requiring Replacement")),
(AND('[1]PWS Information'!$E$10="CWS",U3398="Single Family Residence",Q3398="Galvanized Requiring Replacement",R3398="Yes")),
(AND('[1]PWS Information'!$E$10="NTNC",Q3398="Galvanized Requiring Replacement")),
(AND('[1]PWS Information'!$E$10="NTNC",U3398="Single Family Residence",R3398="Yes")))),"Tier 3",
IF((OR((AND('[1]PWS Information'!$E$10="CWS",U3398="Single Family Residence",S3398="Yes",Q3398="Non-Lead", J3398="Non-Lead - Copper",L3398="Before 1989")),
(AND('[1]PWS Information'!$E$10="CWS",U3398="Single Family Residence",S3398="Yes",Q3398="Non-Lead", N3398="Non-Lead - Copper",O3398="Before 1989")))),"Tier 4",
IF((OR((AND('[1]PWS Information'!$E$10="NTNC",Q3398="Non-Lead")),
(AND('[1]PWS Information'!$E$10="CWS",Q3398="Non-Lead",S3398="")),
(AND('[1]PWS Information'!$E$10="CWS",Q3398="Non-Lead",S3398="No")),
(AND('[1]PWS Information'!$E$10="CWS",Q3398="Non-Lead",S3398="Don't Know")),
(AND('[1]PWS Information'!$E$10="CWS",Q3398="Non-Lead", J3398="Non-Lead - Copper", S3398="Yes", L3398="Between 1989 and 2014")),
(AND('[1]PWS Information'!$E$10="CWS",Q3398="Non-Lead", J3398="Non-Lead - Copper", S3398="Yes", L3398="After 2014")),
(AND('[1]PWS Information'!$E$10="CWS",Q3398="Non-Lead", J3398="Non-Lead - Copper", S3398="Yes", L3398="Unknown")),
(AND('[1]PWS Information'!$E$10="CWS",Q3398="Non-Lead", N3398="Non-Lead - Copper", S3398="Yes", O3398="Between 1989 and 2014")),
(AND('[1]PWS Information'!$E$10="CWS",Q3398="Non-Lead", N3398="Non-Lead - Copper", S3398="Yes", O3398="After 2014")),
(AND('[1]PWS Information'!$E$10="CWS",Q3398="Non-Lead", N3398="Non-Lead - Copper", S3398="Yes", O3398="Unknown")),
(AND('[1]PWS Information'!$E$10="CWS",Q3398="Unknown")),
(AND('[1]PWS Information'!$E$10="NTNC",Q3398="Unknown")))),"Tier 5",
"")))))</f>
        <v>Tier 5</v>
      </c>
      <c r="Z3398" s="71"/>
      <c r="AA3398" s="71"/>
    </row>
    <row r="3399" spans="1:27" ht="72" x14ac:dyDescent="0.3">
      <c r="A3399" s="1"/>
      <c r="B3399" s="70" t="s">
        <v>1095</v>
      </c>
      <c r="C3399" s="60">
        <v>160</v>
      </c>
      <c r="D3399" s="61" t="s">
        <v>1092</v>
      </c>
      <c r="E3399" s="61" t="s">
        <v>128</v>
      </c>
      <c r="F3399" s="61">
        <v>78640</v>
      </c>
      <c r="G3399" s="62" t="s">
        <v>1053</v>
      </c>
      <c r="H3399" s="63">
        <v>29.9805843</v>
      </c>
      <c r="I3399" s="64">
        <v>-97.754576</v>
      </c>
      <c r="J3399" s="65" t="s">
        <v>50</v>
      </c>
      <c r="K3399" s="66" t="s">
        <v>51</v>
      </c>
      <c r="L3399" s="62" t="s">
        <v>52</v>
      </c>
      <c r="M3399" s="69"/>
      <c r="N3399" s="65" t="s">
        <v>50</v>
      </c>
      <c r="O3399" s="66" t="s">
        <v>52</v>
      </c>
      <c r="P3399" s="69"/>
      <c r="Q3399" s="55" t="str">
        <f t="shared" si="52"/>
        <v>Non-Lead</v>
      </c>
      <c r="R3399" s="70" t="s">
        <v>51</v>
      </c>
      <c r="S3399" s="70" t="s">
        <v>51</v>
      </c>
      <c r="T3399" s="70"/>
      <c r="U3399" s="71" t="s">
        <v>53</v>
      </c>
      <c r="V3399" s="71" t="s">
        <v>51</v>
      </c>
      <c r="W3399" s="71" t="s">
        <v>51</v>
      </c>
      <c r="X3399" s="71" t="s">
        <v>51</v>
      </c>
      <c r="Y3399" s="72" t="str">
        <f>IF((OR((AND('[1]PWS Information'!$E$10="CWS",U3399="Single Family Residence",Q3399="Lead")),
(AND('[1]PWS Information'!$E$10="CWS",U3399="Multiple Family Residence",'[1]PWS Information'!$E$11="Yes",Q3399="Lead")),
(AND('[1]PWS Information'!$E$10="NTNC",Q3399="Lead")))),"Tier 1",
IF((OR((AND('[1]PWS Information'!$E$10="CWS",U3399="Multiple Family Residence",'[1]PWS Information'!$E$11="No",Q3399="Lead")),
(AND('[1]PWS Information'!$E$10="CWS",U3399="Other",Q3399="Lead")),
(AND('[1]PWS Information'!$E$10="CWS",U3399="Building",Q3399="Lead")))),"Tier 2",
IF((OR((AND('[1]PWS Information'!$E$10="CWS",U3399="Single Family Residence",Q3399="Galvanized Requiring Replacement")),
(AND('[1]PWS Information'!$E$10="CWS",U3399="Single Family Residence",Q3399="Galvanized Requiring Replacement",R3399="Yes")),
(AND('[1]PWS Information'!$E$10="NTNC",Q3399="Galvanized Requiring Replacement")),
(AND('[1]PWS Information'!$E$10="NTNC",U3399="Single Family Residence",R3399="Yes")))),"Tier 3",
IF((OR((AND('[1]PWS Information'!$E$10="CWS",U3399="Single Family Residence",S3399="Yes",Q3399="Non-Lead", J3399="Non-Lead - Copper",L3399="Before 1989")),
(AND('[1]PWS Information'!$E$10="CWS",U3399="Single Family Residence",S3399="Yes",Q3399="Non-Lead", N3399="Non-Lead - Copper",O3399="Before 1989")))),"Tier 4",
IF((OR((AND('[1]PWS Information'!$E$10="NTNC",Q3399="Non-Lead")),
(AND('[1]PWS Information'!$E$10="CWS",Q3399="Non-Lead",S3399="")),
(AND('[1]PWS Information'!$E$10="CWS",Q3399="Non-Lead",S3399="No")),
(AND('[1]PWS Information'!$E$10="CWS",Q3399="Non-Lead",S3399="Don't Know")),
(AND('[1]PWS Information'!$E$10="CWS",Q3399="Non-Lead", J3399="Non-Lead - Copper", S3399="Yes", L3399="Between 1989 and 2014")),
(AND('[1]PWS Information'!$E$10="CWS",Q3399="Non-Lead", J3399="Non-Lead - Copper", S3399="Yes", L3399="After 2014")),
(AND('[1]PWS Information'!$E$10="CWS",Q3399="Non-Lead", J3399="Non-Lead - Copper", S3399="Yes", L3399="Unknown")),
(AND('[1]PWS Information'!$E$10="CWS",Q3399="Non-Lead", N3399="Non-Lead - Copper", S3399="Yes", O3399="Between 1989 and 2014")),
(AND('[1]PWS Information'!$E$10="CWS",Q3399="Non-Lead", N3399="Non-Lead - Copper", S3399="Yes", O3399="After 2014")),
(AND('[1]PWS Information'!$E$10="CWS",Q3399="Non-Lead", N3399="Non-Lead - Copper", S3399="Yes", O3399="Unknown")),
(AND('[1]PWS Information'!$E$10="CWS",Q3399="Unknown")),
(AND('[1]PWS Information'!$E$10="NTNC",Q3399="Unknown")))),"Tier 5",
"")))))</f>
        <v>Tier 5</v>
      </c>
      <c r="Z3399" s="71"/>
      <c r="AA3399" s="71"/>
    </row>
    <row r="3400" spans="1:27" ht="72" x14ac:dyDescent="0.3">
      <c r="A3400" s="1"/>
      <c r="B3400" s="70" t="s">
        <v>1096</v>
      </c>
      <c r="C3400" s="60">
        <v>161</v>
      </c>
      <c r="D3400" s="61" t="s">
        <v>1092</v>
      </c>
      <c r="E3400" s="61" t="s">
        <v>128</v>
      </c>
      <c r="F3400" s="61">
        <v>78640</v>
      </c>
      <c r="G3400" s="62" t="s">
        <v>1053</v>
      </c>
      <c r="H3400" s="63">
        <v>29.979865230000001</v>
      </c>
      <c r="I3400" s="64">
        <v>-97.754463079999994</v>
      </c>
      <c r="J3400" s="65" t="s">
        <v>50</v>
      </c>
      <c r="K3400" s="66" t="s">
        <v>51</v>
      </c>
      <c r="L3400" s="62" t="s">
        <v>52</v>
      </c>
      <c r="M3400" s="69"/>
      <c r="N3400" s="65" t="s">
        <v>50</v>
      </c>
      <c r="O3400" s="66" t="s">
        <v>52</v>
      </c>
      <c r="P3400" s="69"/>
      <c r="Q3400" s="55" t="str">
        <f t="shared" si="52"/>
        <v>Non-Lead</v>
      </c>
      <c r="R3400" s="70" t="s">
        <v>51</v>
      </c>
      <c r="S3400" s="70" t="s">
        <v>51</v>
      </c>
      <c r="T3400" s="70"/>
      <c r="U3400" s="71" t="s">
        <v>53</v>
      </c>
      <c r="V3400" s="71" t="s">
        <v>51</v>
      </c>
      <c r="W3400" s="71" t="s">
        <v>51</v>
      </c>
      <c r="X3400" s="71" t="s">
        <v>51</v>
      </c>
      <c r="Y3400" s="72" t="str">
        <f>IF((OR((AND('[1]PWS Information'!$E$10="CWS",U3400="Single Family Residence",Q3400="Lead")),
(AND('[1]PWS Information'!$E$10="CWS",U3400="Multiple Family Residence",'[1]PWS Information'!$E$11="Yes",Q3400="Lead")),
(AND('[1]PWS Information'!$E$10="NTNC",Q3400="Lead")))),"Tier 1",
IF((OR((AND('[1]PWS Information'!$E$10="CWS",U3400="Multiple Family Residence",'[1]PWS Information'!$E$11="No",Q3400="Lead")),
(AND('[1]PWS Information'!$E$10="CWS",U3400="Other",Q3400="Lead")),
(AND('[1]PWS Information'!$E$10="CWS",U3400="Building",Q3400="Lead")))),"Tier 2",
IF((OR((AND('[1]PWS Information'!$E$10="CWS",U3400="Single Family Residence",Q3400="Galvanized Requiring Replacement")),
(AND('[1]PWS Information'!$E$10="CWS",U3400="Single Family Residence",Q3400="Galvanized Requiring Replacement",R3400="Yes")),
(AND('[1]PWS Information'!$E$10="NTNC",Q3400="Galvanized Requiring Replacement")),
(AND('[1]PWS Information'!$E$10="NTNC",U3400="Single Family Residence",R3400="Yes")))),"Tier 3",
IF((OR((AND('[1]PWS Information'!$E$10="CWS",U3400="Single Family Residence",S3400="Yes",Q3400="Non-Lead", J3400="Non-Lead - Copper",L3400="Before 1989")),
(AND('[1]PWS Information'!$E$10="CWS",U3400="Single Family Residence",S3400="Yes",Q3400="Non-Lead", N3400="Non-Lead - Copper",O3400="Before 1989")))),"Tier 4",
IF((OR((AND('[1]PWS Information'!$E$10="NTNC",Q3400="Non-Lead")),
(AND('[1]PWS Information'!$E$10="CWS",Q3400="Non-Lead",S3400="")),
(AND('[1]PWS Information'!$E$10="CWS",Q3400="Non-Lead",S3400="No")),
(AND('[1]PWS Information'!$E$10="CWS",Q3400="Non-Lead",S3400="Don't Know")),
(AND('[1]PWS Information'!$E$10="CWS",Q3400="Non-Lead", J3400="Non-Lead - Copper", S3400="Yes", L3400="Between 1989 and 2014")),
(AND('[1]PWS Information'!$E$10="CWS",Q3400="Non-Lead", J3400="Non-Lead - Copper", S3400="Yes", L3400="After 2014")),
(AND('[1]PWS Information'!$E$10="CWS",Q3400="Non-Lead", J3400="Non-Lead - Copper", S3400="Yes", L3400="Unknown")),
(AND('[1]PWS Information'!$E$10="CWS",Q3400="Non-Lead", N3400="Non-Lead - Copper", S3400="Yes", O3400="Between 1989 and 2014")),
(AND('[1]PWS Information'!$E$10="CWS",Q3400="Non-Lead", N3400="Non-Lead - Copper", S3400="Yes", O3400="After 2014")),
(AND('[1]PWS Information'!$E$10="CWS",Q3400="Non-Lead", N3400="Non-Lead - Copper", S3400="Yes", O3400="Unknown")),
(AND('[1]PWS Information'!$E$10="CWS",Q3400="Unknown")),
(AND('[1]PWS Information'!$E$10="NTNC",Q3400="Unknown")))),"Tier 5",
"")))))</f>
        <v>Tier 5</v>
      </c>
      <c r="Z3400" s="71"/>
      <c r="AA3400" s="71"/>
    </row>
    <row r="3401" spans="1:27" ht="72" x14ac:dyDescent="0.3">
      <c r="A3401" s="1"/>
      <c r="B3401" s="70" t="s">
        <v>1097</v>
      </c>
      <c r="C3401" s="60">
        <v>185</v>
      </c>
      <c r="D3401" s="61" t="s">
        <v>1092</v>
      </c>
      <c r="E3401" s="61" t="s">
        <v>128</v>
      </c>
      <c r="F3401" s="61">
        <v>78640</v>
      </c>
      <c r="G3401" s="62" t="s">
        <v>1053</v>
      </c>
      <c r="H3401" s="63">
        <v>29.979828699999999</v>
      </c>
      <c r="I3401" s="64">
        <v>-97.754806000000002</v>
      </c>
      <c r="J3401" s="65" t="s">
        <v>50</v>
      </c>
      <c r="K3401" s="66" t="s">
        <v>51</v>
      </c>
      <c r="L3401" s="62" t="s">
        <v>52</v>
      </c>
      <c r="M3401" s="69"/>
      <c r="N3401" s="65" t="s">
        <v>50</v>
      </c>
      <c r="O3401" s="66" t="s">
        <v>52</v>
      </c>
      <c r="P3401" s="69"/>
      <c r="Q3401" s="55" t="str">
        <f t="shared" si="52"/>
        <v>Non-Lead</v>
      </c>
      <c r="R3401" s="70" t="s">
        <v>51</v>
      </c>
      <c r="S3401" s="70" t="s">
        <v>51</v>
      </c>
      <c r="T3401" s="70"/>
      <c r="U3401" s="71" t="s">
        <v>53</v>
      </c>
      <c r="V3401" s="71" t="s">
        <v>51</v>
      </c>
      <c r="W3401" s="71" t="s">
        <v>51</v>
      </c>
      <c r="X3401" s="71" t="s">
        <v>51</v>
      </c>
      <c r="Y3401" s="72" t="str">
        <f>IF((OR((AND('[1]PWS Information'!$E$10="CWS",U3401="Single Family Residence",Q3401="Lead")),
(AND('[1]PWS Information'!$E$10="CWS",U3401="Multiple Family Residence",'[1]PWS Information'!$E$11="Yes",Q3401="Lead")),
(AND('[1]PWS Information'!$E$10="NTNC",Q3401="Lead")))),"Tier 1",
IF((OR((AND('[1]PWS Information'!$E$10="CWS",U3401="Multiple Family Residence",'[1]PWS Information'!$E$11="No",Q3401="Lead")),
(AND('[1]PWS Information'!$E$10="CWS",U3401="Other",Q3401="Lead")),
(AND('[1]PWS Information'!$E$10="CWS",U3401="Building",Q3401="Lead")))),"Tier 2",
IF((OR((AND('[1]PWS Information'!$E$10="CWS",U3401="Single Family Residence",Q3401="Galvanized Requiring Replacement")),
(AND('[1]PWS Information'!$E$10="CWS",U3401="Single Family Residence",Q3401="Galvanized Requiring Replacement",R3401="Yes")),
(AND('[1]PWS Information'!$E$10="NTNC",Q3401="Galvanized Requiring Replacement")),
(AND('[1]PWS Information'!$E$10="NTNC",U3401="Single Family Residence",R3401="Yes")))),"Tier 3",
IF((OR((AND('[1]PWS Information'!$E$10="CWS",U3401="Single Family Residence",S3401="Yes",Q3401="Non-Lead", J3401="Non-Lead - Copper",L3401="Before 1989")),
(AND('[1]PWS Information'!$E$10="CWS",U3401="Single Family Residence",S3401="Yes",Q3401="Non-Lead", N3401="Non-Lead - Copper",O3401="Before 1989")))),"Tier 4",
IF((OR((AND('[1]PWS Information'!$E$10="NTNC",Q3401="Non-Lead")),
(AND('[1]PWS Information'!$E$10="CWS",Q3401="Non-Lead",S3401="")),
(AND('[1]PWS Information'!$E$10="CWS",Q3401="Non-Lead",S3401="No")),
(AND('[1]PWS Information'!$E$10="CWS",Q3401="Non-Lead",S3401="Don't Know")),
(AND('[1]PWS Information'!$E$10="CWS",Q3401="Non-Lead", J3401="Non-Lead - Copper", S3401="Yes", L3401="Between 1989 and 2014")),
(AND('[1]PWS Information'!$E$10="CWS",Q3401="Non-Lead", J3401="Non-Lead - Copper", S3401="Yes", L3401="After 2014")),
(AND('[1]PWS Information'!$E$10="CWS",Q3401="Non-Lead", J3401="Non-Lead - Copper", S3401="Yes", L3401="Unknown")),
(AND('[1]PWS Information'!$E$10="CWS",Q3401="Non-Lead", N3401="Non-Lead - Copper", S3401="Yes", O3401="Between 1989 and 2014")),
(AND('[1]PWS Information'!$E$10="CWS",Q3401="Non-Lead", N3401="Non-Lead - Copper", S3401="Yes", O3401="After 2014")),
(AND('[1]PWS Information'!$E$10="CWS",Q3401="Non-Lead", N3401="Non-Lead - Copper", S3401="Yes", O3401="Unknown")),
(AND('[1]PWS Information'!$E$10="CWS",Q3401="Unknown")),
(AND('[1]PWS Information'!$E$10="NTNC",Q3401="Unknown")))),"Tier 5",
"")))))</f>
        <v>Tier 5</v>
      </c>
      <c r="Z3401" s="71"/>
      <c r="AA3401" s="71"/>
    </row>
    <row r="3402" spans="1:27" ht="72" x14ac:dyDescent="0.3">
      <c r="A3402" s="17"/>
      <c r="B3402" s="70" t="s">
        <v>1098</v>
      </c>
      <c r="C3402" s="60">
        <v>199</v>
      </c>
      <c r="D3402" s="61" t="s">
        <v>1092</v>
      </c>
      <c r="E3402" s="61" t="s">
        <v>128</v>
      </c>
      <c r="F3402" s="61">
        <v>78640</v>
      </c>
      <c r="G3402" s="62" t="s">
        <v>1053</v>
      </c>
      <c r="H3402" s="63">
        <v>29.979735300000002</v>
      </c>
      <c r="I3402" s="64">
        <v>-97.755106799999993</v>
      </c>
      <c r="J3402" s="65" t="s">
        <v>50</v>
      </c>
      <c r="K3402" s="66" t="s">
        <v>51</v>
      </c>
      <c r="L3402" s="62" t="s">
        <v>52</v>
      </c>
      <c r="M3402" s="69"/>
      <c r="N3402" s="65" t="s">
        <v>50</v>
      </c>
      <c r="O3402" s="66" t="s">
        <v>52</v>
      </c>
      <c r="P3402" s="69"/>
      <c r="Q3402" s="55" t="str">
        <f t="shared" si="52"/>
        <v>Non-Lead</v>
      </c>
      <c r="R3402" s="70" t="s">
        <v>51</v>
      </c>
      <c r="S3402" s="70" t="s">
        <v>51</v>
      </c>
      <c r="T3402" s="70"/>
      <c r="U3402" s="71" t="s">
        <v>53</v>
      </c>
      <c r="V3402" s="71" t="s">
        <v>51</v>
      </c>
      <c r="W3402" s="71" t="s">
        <v>51</v>
      </c>
      <c r="X3402" s="71" t="s">
        <v>51</v>
      </c>
      <c r="Y3402" s="72" t="str">
        <f>IF((OR((AND('[1]PWS Information'!$E$10="CWS",U3402="Single Family Residence",Q3402="Lead")),
(AND('[1]PWS Information'!$E$10="CWS",U3402="Multiple Family Residence",'[1]PWS Information'!$E$11="Yes",Q3402="Lead")),
(AND('[1]PWS Information'!$E$10="NTNC",Q3402="Lead")))),"Tier 1",
IF((OR((AND('[1]PWS Information'!$E$10="CWS",U3402="Multiple Family Residence",'[1]PWS Information'!$E$11="No",Q3402="Lead")),
(AND('[1]PWS Information'!$E$10="CWS",U3402="Other",Q3402="Lead")),
(AND('[1]PWS Information'!$E$10="CWS",U3402="Building",Q3402="Lead")))),"Tier 2",
IF((OR((AND('[1]PWS Information'!$E$10="CWS",U3402="Single Family Residence",Q3402="Galvanized Requiring Replacement")),
(AND('[1]PWS Information'!$E$10="CWS",U3402="Single Family Residence",Q3402="Galvanized Requiring Replacement",R3402="Yes")),
(AND('[1]PWS Information'!$E$10="NTNC",Q3402="Galvanized Requiring Replacement")),
(AND('[1]PWS Information'!$E$10="NTNC",U3402="Single Family Residence",R3402="Yes")))),"Tier 3",
IF((OR((AND('[1]PWS Information'!$E$10="CWS",U3402="Single Family Residence",S3402="Yes",Q3402="Non-Lead", J3402="Non-Lead - Copper",L3402="Before 1989")),
(AND('[1]PWS Information'!$E$10="CWS",U3402="Single Family Residence",S3402="Yes",Q3402="Non-Lead", N3402="Non-Lead - Copper",O3402="Before 1989")))),"Tier 4",
IF((OR((AND('[1]PWS Information'!$E$10="NTNC",Q3402="Non-Lead")),
(AND('[1]PWS Information'!$E$10="CWS",Q3402="Non-Lead",S3402="")),
(AND('[1]PWS Information'!$E$10="CWS",Q3402="Non-Lead",S3402="No")),
(AND('[1]PWS Information'!$E$10="CWS",Q3402="Non-Lead",S3402="Don't Know")),
(AND('[1]PWS Information'!$E$10="CWS",Q3402="Non-Lead", J3402="Non-Lead - Copper", S3402="Yes", L3402="Between 1989 and 2014")),
(AND('[1]PWS Information'!$E$10="CWS",Q3402="Non-Lead", J3402="Non-Lead - Copper", S3402="Yes", L3402="After 2014")),
(AND('[1]PWS Information'!$E$10="CWS",Q3402="Non-Lead", J3402="Non-Lead - Copper", S3402="Yes", L3402="Unknown")),
(AND('[1]PWS Information'!$E$10="CWS",Q3402="Non-Lead", N3402="Non-Lead - Copper", S3402="Yes", O3402="Between 1989 and 2014")),
(AND('[1]PWS Information'!$E$10="CWS",Q3402="Non-Lead", N3402="Non-Lead - Copper", S3402="Yes", O3402="After 2014")),
(AND('[1]PWS Information'!$E$10="CWS",Q3402="Non-Lead", N3402="Non-Lead - Copper", S3402="Yes", O3402="Unknown")),
(AND('[1]PWS Information'!$E$10="CWS",Q3402="Unknown")),
(AND('[1]PWS Information'!$E$10="NTNC",Q3402="Unknown")))),"Tier 5",
"")))))</f>
        <v>Tier 5</v>
      </c>
      <c r="Z3402" s="71"/>
      <c r="AA3402" s="71"/>
    </row>
    <row r="3403" spans="1:27" ht="72" x14ac:dyDescent="0.3">
      <c r="A3403" s="1"/>
      <c r="B3403" s="70" t="s">
        <v>1099</v>
      </c>
      <c r="C3403" s="60">
        <v>655</v>
      </c>
      <c r="D3403" s="61" t="s">
        <v>1100</v>
      </c>
      <c r="E3403" s="61" t="s">
        <v>128</v>
      </c>
      <c r="F3403" s="61">
        <v>78640</v>
      </c>
      <c r="G3403" s="62" t="s">
        <v>1053</v>
      </c>
      <c r="H3403" s="63">
        <v>29.980512189999999</v>
      </c>
      <c r="I3403" s="64">
        <v>-97.754951599999998</v>
      </c>
      <c r="J3403" s="65" t="s">
        <v>50</v>
      </c>
      <c r="K3403" s="66" t="s">
        <v>51</v>
      </c>
      <c r="L3403" s="62" t="s">
        <v>52</v>
      </c>
      <c r="M3403" s="69"/>
      <c r="N3403" s="65" t="s">
        <v>50</v>
      </c>
      <c r="O3403" s="66" t="s">
        <v>52</v>
      </c>
      <c r="P3403" s="69"/>
      <c r="Q3403" s="55" t="str">
        <f t="shared" si="52"/>
        <v>Non-Lead</v>
      </c>
      <c r="R3403" s="70" t="s">
        <v>51</v>
      </c>
      <c r="S3403" s="70" t="s">
        <v>51</v>
      </c>
      <c r="T3403" s="70"/>
      <c r="U3403" s="71" t="s">
        <v>53</v>
      </c>
      <c r="V3403" s="71" t="s">
        <v>51</v>
      </c>
      <c r="W3403" s="71" t="s">
        <v>51</v>
      </c>
      <c r="X3403" s="71" t="s">
        <v>51</v>
      </c>
      <c r="Y3403" s="72" t="str">
        <f>IF((OR((AND('[1]PWS Information'!$E$10="CWS",U3403="Single Family Residence",Q3403="Lead")),
(AND('[1]PWS Information'!$E$10="CWS",U3403="Multiple Family Residence",'[1]PWS Information'!$E$11="Yes",Q3403="Lead")),
(AND('[1]PWS Information'!$E$10="NTNC",Q3403="Lead")))),"Tier 1",
IF((OR((AND('[1]PWS Information'!$E$10="CWS",U3403="Multiple Family Residence",'[1]PWS Information'!$E$11="No",Q3403="Lead")),
(AND('[1]PWS Information'!$E$10="CWS",U3403="Other",Q3403="Lead")),
(AND('[1]PWS Information'!$E$10="CWS",U3403="Building",Q3403="Lead")))),"Tier 2",
IF((OR((AND('[1]PWS Information'!$E$10="CWS",U3403="Single Family Residence",Q3403="Galvanized Requiring Replacement")),
(AND('[1]PWS Information'!$E$10="CWS",U3403="Single Family Residence",Q3403="Galvanized Requiring Replacement",R3403="Yes")),
(AND('[1]PWS Information'!$E$10="NTNC",Q3403="Galvanized Requiring Replacement")),
(AND('[1]PWS Information'!$E$10="NTNC",U3403="Single Family Residence",R3403="Yes")))),"Tier 3",
IF((OR((AND('[1]PWS Information'!$E$10="CWS",U3403="Single Family Residence",S3403="Yes",Q3403="Non-Lead", J3403="Non-Lead - Copper",L3403="Before 1989")),
(AND('[1]PWS Information'!$E$10="CWS",U3403="Single Family Residence",S3403="Yes",Q3403="Non-Lead", N3403="Non-Lead - Copper",O3403="Before 1989")))),"Tier 4",
IF((OR((AND('[1]PWS Information'!$E$10="NTNC",Q3403="Non-Lead")),
(AND('[1]PWS Information'!$E$10="CWS",Q3403="Non-Lead",S3403="")),
(AND('[1]PWS Information'!$E$10="CWS",Q3403="Non-Lead",S3403="No")),
(AND('[1]PWS Information'!$E$10="CWS",Q3403="Non-Lead",S3403="Don't Know")),
(AND('[1]PWS Information'!$E$10="CWS",Q3403="Non-Lead", J3403="Non-Lead - Copper", S3403="Yes", L3403="Between 1989 and 2014")),
(AND('[1]PWS Information'!$E$10="CWS",Q3403="Non-Lead", J3403="Non-Lead - Copper", S3403="Yes", L3403="After 2014")),
(AND('[1]PWS Information'!$E$10="CWS",Q3403="Non-Lead", J3403="Non-Lead - Copper", S3403="Yes", L3403="Unknown")),
(AND('[1]PWS Information'!$E$10="CWS",Q3403="Non-Lead", N3403="Non-Lead - Copper", S3403="Yes", O3403="Between 1989 and 2014")),
(AND('[1]PWS Information'!$E$10="CWS",Q3403="Non-Lead", N3403="Non-Lead - Copper", S3403="Yes", O3403="After 2014")),
(AND('[1]PWS Information'!$E$10="CWS",Q3403="Non-Lead", N3403="Non-Lead - Copper", S3403="Yes", O3403="Unknown")),
(AND('[1]PWS Information'!$E$10="CWS",Q3403="Unknown")),
(AND('[1]PWS Information'!$E$10="NTNC",Q3403="Unknown")))),"Tier 5",
"")))))</f>
        <v>Tier 5</v>
      </c>
      <c r="Z3403" s="71"/>
      <c r="AA3403" s="71"/>
    </row>
    <row r="3404" spans="1:27" ht="72" x14ac:dyDescent="0.3">
      <c r="A3404" s="1"/>
      <c r="B3404" s="70" t="s">
        <v>1101</v>
      </c>
      <c r="C3404" s="60">
        <v>660</v>
      </c>
      <c r="D3404" s="61" t="s">
        <v>1100</v>
      </c>
      <c r="E3404" s="61" t="s">
        <v>128</v>
      </c>
      <c r="F3404" s="61">
        <v>78640</v>
      </c>
      <c r="G3404" s="62" t="s">
        <v>1053</v>
      </c>
      <c r="H3404" s="63">
        <v>29.980265299999999</v>
      </c>
      <c r="I3404" s="64">
        <v>-97.755619199999998</v>
      </c>
      <c r="J3404" s="65" t="s">
        <v>50</v>
      </c>
      <c r="K3404" s="66" t="s">
        <v>51</v>
      </c>
      <c r="L3404" s="62" t="s">
        <v>52</v>
      </c>
      <c r="M3404" s="69"/>
      <c r="N3404" s="65" t="s">
        <v>50</v>
      </c>
      <c r="O3404" s="66" t="s">
        <v>52</v>
      </c>
      <c r="P3404" s="69"/>
      <c r="Q3404" s="55" t="str">
        <f t="shared" si="52"/>
        <v>Non-Lead</v>
      </c>
      <c r="R3404" s="70" t="s">
        <v>51</v>
      </c>
      <c r="S3404" s="70" t="s">
        <v>51</v>
      </c>
      <c r="T3404" s="70"/>
      <c r="U3404" s="71" t="s">
        <v>53</v>
      </c>
      <c r="V3404" s="71" t="s">
        <v>51</v>
      </c>
      <c r="W3404" s="71" t="s">
        <v>51</v>
      </c>
      <c r="X3404" s="71" t="s">
        <v>51</v>
      </c>
      <c r="Y3404" s="72" t="str">
        <f>IF((OR((AND('[1]PWS Information'!$E$10="CWS",U3404="Single Family Residence",Q3404="Lead")),
(AND('[1]PWS Information'!$E$10="CWS",U3404="Multiple Family Residence",'[1]PWS Information'!$E$11="Yes",Q3404="Lead")),
(AND('[1]PWS Information'!$E$10="NTNC",Q3404="Lead")))),"Tier 1",
IF((OR((AND('[1]PWS Information'!$E$10="CWS",U3404="Multiple Family Residence",'[1]PWS Information'!$E$11="No",Q3404="Lead")),
(AND('[1]PWS Information'!$E$10="CWS",U3404="Other",Q3404="Lead")),
(AND('[1]PWS Information'!$E$10="CWS",U3404="Building",Q3404="Lead")))),"Tier 2",
IF((OR((AND('[1]PWS Information'!$E$10="CWS",U3404="Single Family Residence",Q3404="Galvanized Requiring Replacement")),
(AND('[1]PWS Information'!$E$10="CWS",U3404="Single Family Residence",Q3404="Galvanized Requiring Replacement",R3404="Yes")),
(AND('[1]PWS Information'!$E$10="NTNC",Q3404="Galvanized Requiring Replacement")),
(AND('[1]PWS Information'!$E$10="NTNC",U3404="Single Family Residence",R3404="Yes")))),"Tier 3",
IF((OR((AND('[1]PWS Information'!$E$10="CWS",U3404="Single Family Residence",S3404="Yes",Q3404="Non-Lead", J3404="Non-Lead - Copper",L3404="Before 1989")),
(AND('[1]PWS Information'!$E$10="CWS",U3404="Single Family Residence",S3404="Yes",Q3404="Non-Lead", N3404="Non-Lead - Copper",O3404="Before 1989")))),"Tier 4",
IF((OR((AND('[1]PWS Information'!$E$10="NTNC",Q3404="Non-Lead")),
(AND('[1]PWS Information'!$E$10="CWS",Q3404="Non-Lead",S3404="")),
(AND('[1]PWS Information'!$E$10="CWS",Q3404="Non-Lead",S3404="No")),
(AND('[1]PWS Information'!$E$10="CWS",Q3404="Non-Lead",S3404="Don't Know")),
(AND('[1]PWS Information'!$E$10="CWS",Q3404="Non-Lead", J3404="Non-Lead - Copper", S3404="Yes", L3404="Between 1989 and 2014")),
(AND('[1]PWS Information'!$E$10="CWS",Q3404="Non-Lead", J3404="Non-Lead - Copper", S3404="Yes", L3404="After 2014")),
(AND('[1]PWS Information'!$E$10="CWS",Q3404="Non-Lead", J3404="Non-Lead - Copper", S3404="Yes", L3404="Unknown")),
(AND('[1]PWS Information'!$E$10="CWS",Q3404="Non-Lead", N3404="Non-Lead - Copper", S3404="Yes", O3404="Between 1989 and 2014")),
(AND('[1]PWS Information'!$E$10="CWS",Q3404="Non-Lead", N3404="Non-Lead - Copper", S3404="Yes", O3404="After 2014")),
(AND('[1]PWS Information'!$E$10="CWS",Q3404="Non-Lead", N3404="Non-Lead - Copper", S3404="Yes", O3404="Unknown")),
(AND('[1]PWS Information'!$E$10="CWS",Q3404="Unknown")),
(AND('[1]PWS Information'!$E$10="NTNC",Q3404="Unknown")))),"Tier 5",
"")))))</f>
        <v>Tier 5</v>
      </c>
      <c r="Z3404" s="71"/>
      <c r="AA3404" s="71"/>
    </row>
    <row r="3405" spans="1:27" ht="72" x14ac:dyDescent="0.3">
      <c r="A3405" s="1"/>
      <c r="B3405" s="70" t="s">
        <v>1102</v>
      </c>
      <c r="C3405" s="60">
        <v>640</v>
      </c>
      <c r="D3405" s="61" t="s">
        <v>1100</v>
      </c>
      <c r="E3405" s="61" t="s">
        <v>128</v>
      </c>
      <c r="F3405" s="61">
        <v>78640</v>
      </c>
      <c r="G3405" s="62" t="s">
        <v>1053</v>
      </c>
      <c r="H3405" s="63">
        <v>29.980563199999999</v>
      </c>
      <c r="I3405" s="64">
        <v>-97.755607400000002</v>
      </c>
      <c r="J3405" s="65" t="s">
        <v>50</v>
      </c>
      <c r="K3405" s="66" t="s">
        <v>51</v>
      </c>
      <c r="L3405" s="62" t="s">
        <v>52</v>
      </c>
      <c r="M3405" s="69"/>
      <c r="N3405" s="65" t="s">
        <v>50</v>
      </c>
      <c r="O3405" s="66" t="s">
        <v>52</v>
      </c>
      <c r="P3405" s="69"/>
      <c r="Q3405" s="55" t="str">
        <f t="shared" ref="Q3405:Q3468" si="53">IF((OR(J3405="Lead")),"Lead",
IF((OR(N3405="Lead")),"Lead",
IF((OR(J3405="Lead-lined galvanized")),"Lead",
IF((OR(N3405="Lead-lined galvanized")),"Lead",
IF((OR((AND(J3405="Unknown - Likely Lead",N3405="Galvanized")),
(AND(J3405="Unknown - Unlikely Lead",N3405="Galvanized")),
(AND(J3405="Unknown - Material Unknown",N3405="Galvanized")))),"Galvanized Requiring Replacement",
IF((OR((AND(J3405="Non-lead - Copper",K3405="Yes",N3405="Galvanized")),
(AND(J3405="Non-lead - Copper",K3405="Don't know",N3405="Galvanized")),
(AND(J3405="Non-lead - Copper",K3405="",N3405="Galvanized")),
(AND(J3405="Non-lead - Plastic",K3405="Yes",N3405="Galvanized")),
(AND(J3405="Non-lead - Plastic",K3405="Don't know",N3405="Galvanized")),
(AND(J3405="Non-lead - Plastic",K3405="",N3405="Galvanized")),
(AND(J3405="Non-lead",K3405="Yes",N3405="Galvanized")),
(AND(J3405="Non-lead",K3405="Don't know",N3405="Galvanized")),
(AND(J3405="Non-lead",K3405="",N3405="Galvanized")),
(AND(J3405="Non-lead - Other",K3405="Yes",N3405="Galvanized")),
(AND(J3405="Non-Lead - Other",K3405="Don't know",N3405="Galvanized")),
(AND(J3405="Galvanized",K3405="Yes",N3405="Galvanized")),
(AND(J3405="Galvanized",K3405="Don't know",N3405="Galvanized")),
(AND(J3405="Galvanized",K3405="",N3405="Galvanized")),
(AND(J3405="Non-Lead - Other",K3405="",N3405="Galvanized")))),"Galvanized Requiring Replacement",
IF((OR((AND(J3405="Non-lead - Copper",N3405="Non-lead - Copper")),
(AND(J3405="Non-lead - Copper",N3405="Non-lead - Plastic")),
(AND(J3405="Non-lead - Copper",N3405="Non-lead - Other")),
(AND(J3405="Non-lead - Copper",N3405="Non-lead")),
(AND(J3405="Non-lead - Plastic",N3405="Non-lead - Copper")),
(AND(J3405="Non-lead - Plastic",N3405="Non-lead - Plastic")),
(AND(J3405="Non-lead - Plastic",N3405="Non-lead - Other")),
(AND(J3405="Non-lead - Plastic",N3405="Non-lead")),
(AND(J3405="Non-lead",N3405="Non-lead - Copper")),
(AND(J3405="Non-lead",N3405="Non-lead - Plastic")),
(AND(J3405="Non-lead",N3405="Non-lead - Other")),
(AND(J3405="Non-lead",N3405="Non-lead")),
(AND(J3405="Non-lead - Other",N3405="Non-lead - Copper")),
(AND(J3405="Non-Lead - Other",N3405="Non-lead - Plastic")),
(AND(J3405="Non-Lead - Other",N3405="Non-lead")),
(AND(J3405="Non-Lead - Other",N3405="Non-lead - Other")))),"Non-Lead",
IF((OR((AND(J3405="Galvanized",N3405="Non-lead")),
(AND(J3405="Galvanized",N3405="Non-lead - Copper")),
(AND(J3405="Galvanized",N3405="Non-lead - Plastic")),
(AND(J3405="Galvanized",N3405="Non-lead")),
(AND(J3405="Galvanized",N3405="Non-lead - Other")))),"Non-Lead",
IF((OR((AND(J3405="Non-lead - Copper",K3405="No",N3405="Galvanized")),
(AND(J3405="Non-lead - Plastic",K3405="No",N3405="Galvanized")),
(AND(J3405="Non-lead",K3405="No",N3405="Galvanized")),
(AND(J3405="Galvanized",K3405="No",N3405="Galvanized")),
(AND(J3405="Non-lead - Other",K3405="No",N3405="Galvanized")))),"Non-lead",
IF((OR((AND(J3405="Unknown - Likely Lead",N3405="Unknown - Likely Lead")),
(AND(J3405="Unknown - Likely Lead",N3405="Unknown - Unlikely Lead")),
(AND(J3405="Unknown - Likely Lead",N3405="Unknown - Material Unknown")),
(AND(J3405="Unknown - Unlikely Lead",N3405="Unknown - Likely Lead")),
(AND(J3405="Unknown - Unlikely Lead",N3405="Unknown - Unlikely Lead")),
(AND(J3405="Unknown - Unlikely Lead",N3405="Unknown - Material Unknown")),
(AND(J3405="Unknown - Material Unknown",N3405="Unknown - Likely Lead")),
(AND(J3405="Unknown - Material Unknown",N3405="Unknown - Unlikely Lead")),
(AND(J3405="Unknown - Material Unknown",N3405="Unknown - Material Unknown")))),"Unknown",
IF((OR((AND(J3405="Unknown - Likely Lead",N3405="Non-lead - Copper")),
(AND(J3405="Unknown - Likely Lead",N3405="Non-lead - Plastic")),
(AND(J3405="Unknown - Likely Lead",N3405="Non-lead")),
(AND(J3405="Unknown - Likely Lead",N3405="Non-lead - Other")),
(AND(J3405="Unknown - Unlikely Lead",N3405="Non-lead - Copper")),
(AND(J3405="Unknown - Unlikely Lead",N3405="Non-lead - Plastic")),
(AND(J3405="Unknown - Unlikely Lead",N3405="Non-lead")),
(AND(J3405="Unknown - Unlikely Lead",N3405="Non-lead - Other")),
(AND(J3405="Unknown - Material Unknown",N3405="Non-lead - Copper")),
(AND(J3405="Unknown - Material Unknown",N3405="Non-lead - Plastic")),
(AND(J3405="Unknown - Material Unknown",N3405="Non-lead")),
(AND(J3405="Unknown - Material Unknown",N3405="Non-lead - Other")))),"Unknown",
IF((OR((AND(J3405="Non-lead - Copper",N3405="Unknown - Likely Lead")),
(AND(J3405="Non-lead - Copper",N3405="Unknown - Unlikely Lead")),
(AND(J3405="Non-lead - Copper",N3405="Unknown - Material Unknown")),
(AND(J3405="Non-lead - Plastic",N3405="Unknown - Likely Lead")),
(AND(J3405="Non-lead - Plastic",N3405="Unknown - Unlikely Lead")),
(AND(J3405="Non-lead - Plastic",N3405="Unknown - Material Unknown")),
(AND(J3405="Non-lead",N3405="Unknown - Likely Lead")),
(AND(J3405="Non-lead",N3405="Unknown - Unlikely Lead")),
(AND(J3405="Non-lead",N3405="Unknown - Material Unknown")),
(AND(J3405="Non-lead - Other",N3405="Unknown - Likely Lead")),
(AND(J3405="Non-Lead - Other",N3405="Unknown - Unlikely Lead")),
(AND(J3405="Non-Lead - Other",N3405="Unknown - Material Unknown")))),"Unknown",
IF((OR((AND(J3405="Galvanized",N3405="Unknown - Likely Lead")),
(AND(J3405="Galvanized",N3405="Unknown - Unlikely Lead")),
(AND(J3405="Galvanized",N3405="Unknown - Material Unknown")))),"Unknown",
IF((OR((AND(J3405="Galvanized",N3405="")))),"Galvanized Requiring Replacement",
IF((OR((AND(J3405="Non-lead - Copper",N3405="")),
(AND(J3405="Non-lead - Plastic",N3405="")),
(AND(J3405="Non-lead",N3405="")),
(AND(J3405="Non-lead - Other",N3405="")))),"Non-lead",
IF((OR((AND(J3405="Unknown - Likely Lead",N3405="")),
(AND(J3405="Unknown - Unlikely Lead",N3405="")),
(AND(J3405="Unknown - Material Unknown",N3405="")))),"Unknown",
""))))))))))))))))</f>
        <v>Non-Lead</v>
      </c>
      <c r="R3405" s="70" t="s">
        <v>51</v>
      </c>
      <c r="S3405" s="70" t="s">
        <v>51</v>
      </c>
      <c r="T3405" s="70"/>
      <c r="U3405" s="71" t="s">
        <v>53</v>
      </c>
      <c r="V3405" s="71" t="s">
        <v>51</v>
      </c>
      <c r="W3405" s="71" t="s">
        <v>51</v>
      </c>
      <c r="X3405" s="71" t="s">
        <v>51</v>
      </c>
      <c r="Y3405" s="72" t="str">
        <f>IF((OR((AND('[1]PWS Information'!$E$10="CWS",U3405="Single Family Residence",Q3405="Lead")),
(AND('[1]PWS Information'!$E$10="CWS",U3405="Multiple Family Residence",'[1]PWS Information'!$E$11="Yes",Q3405="Lead")),
(AND('[1]PWS Information'!$E$10="NTNC",Q3405="Lead")))),"Tier 1",
IF((OR((AND('[1]PWS Information'!$E$10="CWS",U3405="Multiple Family Residence",'[1]PWS Information'!$E$11="No",Q3405="Lead")),
(AND('[1]PWS Information'!$E$10="CWS",U3405="Other",Q3405="Lead")),
(AND('[1]PWS Information'!$E$10="CWS",U3405="Building",Q3405="Lead")))),"Tier 2",
IF((OR((AND('[1]PWS Information'!$E$10="CWS",U3405="Single Family Residence",Q3405="Galvanized Requiring Replacement")),
(AND('[1]PWS Information'!$E$10="CWS",U3405="Single Family Residence",Q3405="Galvanized Requiring Replacement",R3405="Yes")),
(AND('[1]PWS Information'!$E$10="NTNC",Q3405="Galvanized Requiring Replacement")),
(AND('[1]PWS Information'!$E$10="NTNC",U3405="Single Family Residence",R3405="Yes")))),"Tier 3",
IF((OR((AND('[1]PWS Information'!$E$10="CWS",U3405="Single Family Residence",S3405="Yes",Q3405="Non-Lead", J3405="Non-Lead - Copper",L3405="Before 1989")),
(AND('[1]PWS Information'!$E$10="CWS",U3405="Single Family Residence",S3405="Yes",Q3405="Non-Lead", N3405="Non-Lead - Copper",O3405="Before 1989")))),"Tier 4",
IF((OR((AND('[1]PWS Information'!$E$10="NTNC",Q3405="Non-Lead")),
(AND('[1]PWS Information'!$E$10="CWS",Q3405="Non-Lead",S3405="")),
(AND('[1]PWS Information'!$E$10="CWS",Q3405="Non-Lead",S3405="No")),
(AND('[1]PWS Information'!$E$10="CWS",Q3405="Non-Lead",S3405="Don't Know")),
(AND('[1]PWS Information'!$E$10="CWS",Q3405="Non-Lead", J3405="Non-Lead - Copper", S3405="Yes", L3405="Between 1989 and 2014")),
(AND('[1]PWS Information'!$E$10="CWS",Q3405="Non-Lead", J3405="Non-Lead - Copper", S3405="Yes", L3405="After 2014")),
(AND('[1]PWS Information'!$E$10="CWS",Q3405="Non-Lead", J3405="Non-Lead - Copper", S3405="Yes", L3405="Unknown")),
(AND('[1]PWS Information'!$E$10="CWS",Q3405="Non-Lead", N3405="Non-Lead - Copper", S3405="Yes", O3405="Between 1989 and 2014")),
(AND('[1]PWS Information'!$E$10="CWS",Q3405="Non-Lead", N3405="Non-Lead - Copper", S3405="Yes", O3405="After 2014")),
(AND('[1]PWS Information'!$E$10="CWS",Q3405="Non-Lead", N3405="Non-Lead - Copper", S3405="Yes", O3405="Unknown")),
(AND('[1]PWS Information'!$E$10="CWS",Q3405="Unknown")),
(AND('[1]PWS Information'!$E$10="NTNC",Q3405="Unknown")))),"Tier 5",
"")))))</f>
        <v>Tier 5</v>
      </c>
      <c r="Z3405" s="71"/>
      <c r="AA3405" s="71"/>
    </row>
    <row r="3406" spans="1:27" ht="72" x14ac:dyDescent="0.3">
      <c r="A3406" s="17"/>
      <c r="B3406" s="70" t="s">
        <v>1103</v>
      </c>
      <c r="C3406" s="60">
        <v>625</v>
      </c>
      <c r="D3406" s="61" t="s">
        <v>1100</v>
      </c>
      <c r="E3406" s="61" t="s">
        <v>128</v>
      </c>
      <c r="F3406" s="61">
        <v>78640</v>
      </c>
      <c r="G3406" s="62" t="s">
        <v>1053</v>
      </c>
      <c r="H3406" s="63">
        <v>29.980890800000001</v>
      </c>
      <c r="I3406" s="64">
        <v>-97.755060700000001</v>
      </c>
      <c r="J3406" s="65" t="s">
        <v>50</v>
      </c>
      <c r="K3406" s="66" t="s">
        <v>51</v>
      </c>
      <c r="L3406" s="62" t="s">
        <v>52</v>
      </c>
      <c r="M3406" s="69"/>
      <c r="N3406" s="65" t="s">
        <v>50</v>
      </c>
      <c r="O3406" s="66" t="s">
        <v>52</v>
      </c>
      <c r="P3406" s="69"/>
      <c r="Q3406" s="55" t="str">
        <f t="shared" si="53"/>
        <v>Non-Lead</v>
      </c>
      <c r="R3406" s="70" t="s">
        <v>51</v>
      </c>
      <c r="S3406" s="70" t="s">
        <v>51</v>
      </c>
      <c r="T3406" s="70"/>
      <c r="U3406" s="71" t="s">
        <v>53</v>
      </c>
      <c r="V3406" s="71" t="s">
        <v>51</v>
      </c>
      <c r="W3406" s="71" t="s">
        <v>51</v>
      </c>
      <c r="X3406" s="71" t="s">
        <v>51</v>
      </c>
      <c r="Y3406" s="72" t="str">
        <f>IF((OR((AND('[1]PWS Information'!$E$10="CWS",U3406="Single Family Residence",Q3406="Lead")),
(AND('[1]PWS Information'!$E$10="CWS",U3406="Multiple Family Residence",'[1]PWS Information'!$E$11="Yes",Q3406="Lead")),
(AND('[1]PWS Information'!$E$10="NTNC",Q3406="Lead")))),"Tier 1",
IF((OR((AND('[1]PWS Information'!$E$10="CWS",U3406="Multiple Family Residence",'[1]PWS Information'!$E$11="No",Q3406="Lead")),
(AND('[1]PWS Information'!$E$10="CWS",U3406="Other",Q3406="Lead")),
(AND('[1]PWS Information'!$E$10="CWS",U3406="Building",Q3406="Lead")))),"Tier 2",
IF((OR((AND('[1]PWS Information'!$E$10="CWS",U3406="Single Family Residence",Q3406="Galvanized Requiring Replacement")),
(AND('[1]PWS Information'!$E$10="CWS",U3406="Single Family Residence",Q3406="Galvanized Requiring Replacement",R3406="Yes")),
(AND('[1]PWS Information'!$E$10="NTNC",Q3406="Galvanized Requiring Replacement")),
(AND('[1]PWS Information'!$E$10="NTNC",U3406="Single Family Residence",R3406="Yes")))),"Tier 3",
IF((OR((AND('[1]PWS Information'!$E$10="CWS",U3406="Single Family Residence",S3406="Yes",Q3406="Non-Lead", J3406="Non-Lead - Copper",L3406="Before 1989")),
(AND('[1]PWS Information'!$E$10="CWS",U3406="Single Family Residence",S3406="Yes",Q3406="Non-Lead", N3406="Non-Lead - Copper",O3406="Before 1989")))),"Tier 4",
IF((OR((AND('[1]PWS Information'!$E$10="NTNC",Q3406="Non-Lead")),
(AND('[1]PWS Information'!$E$10="CWS",Q3406="Non-Lead",S3406="")),
(AND('[1]PWS Information'!$E$10="CWS",Q3406="Non-Lead",S3406="No")),
(AND('[1]PWS Information'!$E$10="CWS",Q3406="Non-Lead",S3406="Don't Know")),
(AND('[1]PWS Information'!$E$10="CWS",Q3406="Non-Lead", J3406="Non-Lead - Copper", S3406="Yes", L3406="Between 1989 and 2014")),
(AND('[1]PWS Information'!$E$10="CWS",Q3406="Non-Lead", J3406="Non-Lead - Copper", S3406="Yes", L3406="After 2014")),
(AND('[1]PWS Information'!$E$10="CWS",Q3406="Non-Lead", J3406="Non-Lead - Copper", S3406="Yes", L3406="Unknown")),
(AND('[1]PWS Information'!$E$10="CWS",Q3406="Non-Lead", N3406="Non-Lead - Copper", S3406="Yes", O3406="Between 1989 and 2014")),
(AND('[1]PWS Information'!$E$10="CWS",Q3406="Non-Lead", N3406="Non-Lead - Copper", S3406="Yes", O3406="After 2014")),
(AND('[1]PWS Information'!$E$10="CWS",Q3406="Non-Lead", N3406="Non-Lead - Copper", S3406="Yes", O3406="Unknown")),
(AND('[1]PWS Information'!$E$10="CWS",Q3406="Unknown")),
(AND('[1]PWS Information'!$E$10="NTNC",Q3406="Unknown")))),"Tier 5",
"")))))</f>
        <v>Tier 5</v>
      </c>
      <c r="Z3406" s="71"/>
      <c r="AA3406" s="71"/>
    </row>
    <row r="3407" spans="1:27" ht="72" x14ac:dyDescent="0.3">
      <c r="A3407" s="1"/>
      <c r="B3407" s="70" t="s">
        <v>1104</v>
      </c>
      <c r="C3407" s="60">
        <v>624</v>
      </c>
      <c r="D3407" s="61" t="s">
        <v>1100</v>
      </c>
      <c r="E3407" s="61" t="s">
        <v>128</v>
      </c>
      <c r="F3407" s="61">
        <v>78640</v>
      </c>
      <c r="G3407" s="62" t="s">
        <v>1053</v>
      </c>
      <c r="H3407" s="63">
        <v>29.980836700000001</v>
      </c>
      <c r="I3407" s="64">
        <v>-97.755829000000006</v>
      </c>
      <c r="J3407" s="65" t="s">
        <v>50</v>
      </c>
      <c r="K3407" s="66" t="s">
        <v>51</v>
      </c>
      <c r="L3407" s="62" t="s">
        <v>52</v>
      </c>
      <c r="M3407" s="69"/>
      <c r="N3407" s="65" t="s">
        <v>50</v>
      </c>
      <c r="O3407" s="66" t="s">
        <v>52</v>
      </c>
      <c r="P3407" s="69"/>
      <c r="Q3407" s="55" t="str">
        <f t="shared" si="53"/>
        <v>Non-Lead</v>
      </c>
      <c r="R3407" s="70" t="s">
        <v>51</v>
      </c>
      <c r="S3407" s="70" t="s">
        <v>51</v>
      </c>
      <c r="T3407" s="70"/>
      <c r="U3407" s="71" t="s">
        <v>53</v>
      </c>
      <c r="V3407" s="71" t="s">
        <v>51</v>
      </c>
      <c r="W3407" s="71" t="s">
        <v>51</v>
      </c>
      <c r="X3407" s="71" t="s">
        <v>51</v>
      </c>
      <c r="Y3407" s="72" t="str">
        <f>IF((OR((AND('[1]PWS Information'!$E$10="CWS",U3407="Single Family Residence",Q3407="Lead")),
(AND('[1]PWS Information'!$E$10="CWS",U3407="Multiple Family Residence",'[1]PWS Information'!$E$11="Yes",Q3407="Lead")),
(AND('[1]PWS Information'!$E$10="NTNC",Q3407="Lead")))),"Tier 1",
IF((OR((AND('[1]PWS Information'!$E$10="CWS",U3407="Multiple Family Residence",'[1]PWS Information'!$E$11="No",Q3407="Lead")),
(AND('[1]PWS Information'!$E$10="CWS",U3407="Other",Q3407="Lead")),
(AND('[1]PWS Information'!$E$10="CWS",U3407="Building",Q3407="Lead")))),"Tier 2",
IF((OR((AND('[1]PWS Information'!$E$10="CWS",U3407="Single Family Residence",Q3407="Galvanized Requiring Replacement")),
(AND('[1]PWS Information'!$E$10="CWS",U3407="Single Family Residence",Q3407="Galvanized Requiring Replacement",R3407="Yes")),
(AND('[1]PWS Information'!$E$10="NTNC",Q3407="Galvanized Requiring Replacement")),
(AND('[1]PWS Information'!$E$10="NTNC",U3407="Single Family Residence",R3407="Yes")))),"Tier 3",
IF((OR((AND('[1]PWS Information'!$E$10="CWS",U3407="Single Family Residence",S3407="Yes",Q3407="Non-Lead", J3407="Non-Lead - Copper",L3407="Before 1989")),
(AND('[1]PWS Information'!$E$10="CWS",U3407="Single Family Residence",S3407="Yes",Q3407="Non-Lead", N3407="Non-Lead - Copper",O3407="Before 1989")))),"Tier 4",
IF((OR((AND('[1]PWS Information'!$E$10="NTNC",Q3407="Non-Lead")),
(AND('[1]PWS Information'!$E$10="CWS",Q3407="Non-Lead",S3407="")),
(AND('[1]PWS Information'!$E$10="CWS",Q3407="Non-Lead",S3407="No")),
(AND('[1]PWS Information'!$E$10="CWS",Q3407="Non-Lead",S3407="Don't Know")),
(AND('[1]PWS Information'!$E$10="CWS",Q3407="Non-Lead", J3407="Non-Lead - Copper", S3407="Yes", L3407="Between 1989 and 2014")),
(AND('[1]PWS Information'!$E$10="CWS",Q3407="Non-Lead", J3407="Non-Lead - Copper", S3407="Yes", L3407="After 2014")),
(AND('[1]PWS Information'!$E$10="CWS",Q3407="Non-Lead", J3407="Non-Lead - Copper", S3407="Yes", L3407="Unknown")),
(AND('[1]PWS Information'!$E$10="CWS",Q3407="Non-Lead", N3407="Non-Lead - Copper", S3407="Yes", O3407="Between 1989 and 2014")),
(AND('[1]PWS Information'!$E$10="CWS",Q3407="Non-Lead", N3407="Non-Lead - Copper", S3407="Yes", O3407="After 2014")),
(AND('[1]PWS Information'!$E$10="CWS",Q3407="Non-Lead", N3407="Non-Lead - Copper", S3407="Yes", O3407="Unknown")),
(AND('[1]PWS Information'!$E$10="CWS",Q3407="Unknown")),
(AND('[1]PWS Information'!$E$10="NTNC",Q3407="Unknown")))),"Tier 5",
"")))))</f>
        <v>Tier 5</v>
      </c>
      <c r="Z3407" s="71"/>
      <c r="AA3407" s="71"/>
    </row>
    <row r="3408" spans="1:27" ht="72" x14ac:dyDescent="0.3">
      <c r="A3408" s="1"/>
      <c r="B3408" s="70" t="s">
        <v>1105</v>
      </c>
      <c r="C3408" s="60">
        <v>605</v>
      </c>
      <c r="D3408" s="61" t="s">
        <v>1100</v>
      </c>
      <c r="E3408" s="61" t="s">
        <v>128</v>
      </c>
      <c r="F3408" s="61">
        <v>78640</v>
      </c>
      <c r="G3408" s="62" t="s">
        <v>1053</v>
      </c>
      <c r="H3408" s="63">
        <v>29.981169300000001</v>
      </c>
      <c r="I3408" s="64">
        <v>-97.755067600000004</v>
      </c>
      <c r="J3408" s="65" t="s">
        <v>50</v>
      </c>
      <c r="K3408" s="66" t="s">
        <v>51</v>
      </c>
      <c r="L3408" s="62" t="s">
        <v>52</v>
      </c>
      <c r="M3408" s="69"/>
      <c r="N3408" s="65" t="s">
        <v>50</v>
      </c>
      <c r="O3408" s="66" t="s">
        <v>52</v>
      </c>
      <c r="P3408" s="69"/>
      <c r="Q3408" s="55" t="str">
        <f t="shared" si="53"/>
        <v>Non-Lead</v>
      </c>
      <c r="R3408" s="70" t="s">
        <v>51</v>
      </c>
      <c r="S3408" s="70" t="s">
        <v>51</v>
      </c>
      <c r="T3408" s="70"/>
      <c r="U3408" s="71" t="s">
        <v>53</v>
      </c>
      <c r="V3408" s="71" t="s">
        <v>51</v>
      </c>
      <c r="W3408" s="71" t="s">
        <v>51</v>
      </c>
      <c r="X3408" s="71" t="s">
        <v>51</v>
      </c>
      <c r="Y3408" s="72" t="str">
        <f>IF((OR((AND('[1]PWS Information'!$E$10="CWS",U3408="Single Family Residence",Q3408="Lead")),
(AND('[1]PWS Information'!$E$10="CWS",U3408="Multiple Family Residence",'[1]PWS Information'!$E$11="Yes",Q3408="Lead")),
(AND('[1]PWS Information'!$E$10="NTNC",Q3408="Lead")))),"Tier 1",
IF((OR((AND('[1]PWS Information'!$E$10="CWS",U3408="Multiple Family Residence",'[1]PWS Information'!$E$11="No",Q3408="Lead")),
(AND('[1]PWS Information'!$E$10="CWS",U3408="Other",Q3408="Lead")),
(AND('[1]PWS Information'!$E$10="CWS",U3408="Building",Q3408="Lead")))),"Tier 2",
IF((OR((AND('[1]PWS Information'!$E$10="CWS",U3408="Single Family Residence",Q3408="Galvanized Requiring Replacement")),
(AND('[1]PWS Information'!$E$10="CWS",U3408="Single Family Residence",Q3408="Galvanized Requiring Replacement",R3408="Yes")),
(AND('[1]PWS Information'!$E$10="NTNC",Q3408="Galvanized Requiring Replacement")),
(AND('[1]PWS Information'!$E$10="NTNC",U3408="Single Family Residence",R3408="Yes")))),"Tier 3",
IF((OR((AND('[1]PWS Information'!$E$10="CWS",U3408="Single Family Residence",S3408="Yes",Q3408="Non-Lead", J3408="Non-Lead - Copper",L3408="Before 1989")),
(AND('[1]PWS Information'!$E$10="CWS",U3408="Single Family Residence",S3408="Yes",Q3408="Non-Lead", N3408="Non-Lead - Copper",O3408="Before 1989")))),"Tier 4",
IF((OR((AND('[1]PWS Information'!$E$10="NTNC",Q3408="Non-Lead")),
(AND('[1]PWS Information'!$E$10="CWS",Q3408="Non-Lead",S3408="")),
(AND('[1]PWS Information'!$E$10="CWS",Q3408="Non-Lead",S3408="No")),
(AND('[1]PWS Information'!$E$10="CWS",Q3408="Non-Lead",S3408="Don't Know")),
(AND('[1]PWS Information'!$E$10="CWS",Q3408="Non-Lead", J3408="Non-Lead - Copper", S3408="Yes", L3408="Between 1989 and 2014")),
(AND('[1]PWS Information'!$E$10="CWS",Q3408="Non-Lead", J3408="Non-Lead - Copper", S3408="Yes", L3408="After 2014")),
(AND('[1]PWS Information'!$E$10="CWS",Q3408="Non-Lead", J3408="Non-Lead - Copper", S3408="Yes", L3408="Unknown")),
(AND('[1]PWS Information'!$E$10="CWS",Q3408="Non-Lead", N3408="Non-Lead - Copper", S3408="Yes", O3408="Between 1989 and 2014")),
(AND('[1]PWS Information'!$E$10="CWS",Q3408="Non-Lead", N3408="Non-Lead - Copper", S3408="Yes", O3408="After 2014")),
(AND('[1]PWS Information'!$E$10="CWS",Q3408="Non-Lead", N3408="Non-Lead - Copper", S3408="Yes", O3408="Unknown")),
(AND('[1]PWS Information'!$E$10="CWS",Q3408="Unknown")),
(AND('[1]PWS Information'!$E$10="NTNC",Q3408="Unknown")))),"Tier 5",
"")))))</f>
        <v>Tier 5</v>
      </c>
      <c r="Z3408" s="71"/>
      <c r="AA3408" s="71"/>
    </row>
    <row r="3409" spans="1:27" ht="72" x14ac:dyDescent="0.3">
      <c r="A3409" s="1"/>
      <c r="B3409" s="70" t="s">
        <v>1106</v>
      </c>
      <c r="C3409" s="60">
        <v>602</v>
      </c>
      <c r="D3409" s="61" t="s">
        <v>1100</v>
      </c>
      <c r="E3409" s="61" t="s">
        <v>128</v>
      </c>
      <c r="F3409" s="61">
        <v>78640</v>
      </c>
      <c r="G3409" s="62" t="s">
        <v>1053</v>
      </c>
      <c r="H3409" s="63">
        <v>29.981165600000001</v>
      </c>
      <c r="I3409" s="64">
        <v>-97.755668299999996</v>
      </c>
      <c r="J3409" s="65" t="s">
        <v>50</v>
      </c>
      <c r="K3409" s="66" t="s">
        <v>51</v>
      </c>
      <c r="L3409" s="62" t="s">
        <v>52</v>
      </c>
      <c r="M3409" s="69"/>
      <c r="N3409" s="65" t="s">
        <v>50</v>
      </c>
      <c r="O3409" s="66" t="s">
        <v>52</v>
      </c>
      <c r="P3409" s="69"/>
      <c r="Q3409" s="55" t="str">
        <f t="shared" si="53"/>
        <v>Non-Lead</v>
      </c>
      <c r="R3409" s="70" t="s">
        <v>51</v>
      </c>
      <c r="S3409" s="70" t="s">
        <v>51</v>
      </c>
      <c r="T3409" s="70"/>
      <c r="U3409" s="71" t="s">
        <v>53</v>
      </c>
      <c r="V3409" s="71" t="s">
        <v>51</v>
      </c>
      <c r="W3409" s="71" t="s">
        <v>51</v>
      </c>
      <c r="X3409" s="71" t="s">
        <v>51</v>
      </c>
      <c r="Y3409" s="72" t="str">
        <f>IF((OR((AND('[1]PWS Information'!$E$10="CWS",U3409="Single Family Residence",Q3409="Lead")),
(AND('[1]PWS Information'!$E$10="CWS",U3409="Multiple Family Residence",'[1]PWS Information'!$E$11="Yes",Q3409="Lead")),
(AND('[1]PWS Information'!$E$10="NTNC",Q3409="Lead")))),"Tier 1",
IF((OR((AND('[1]PWS Information'!$E$10="CWS",U3409="Multiple Family Residence",'[1]PWS Information'!$E$11="No",Q3409="Lead")),
(AND('[1]PWS Information'!$E$10="CWS",U3409="Other",Q3409="Lead")),
(AND('[1]PWS Information'!$E$10="CWS",U3409="Building",Q3409="Lead")))),"Tier 2",
IF((OR((AND('[1]PWS Information'!$E$10="CWS",U3409="Single Family Residence",Q3409="Galvanized Requiring Replacement")),
(AND('[1]PWS Information'!$E$10="CWS",U3409="Single Family Residence",Q3409="Galvanized Requiring Replacement",R3409="Yes")),
(AND('[1]PWS Information'!$E$10="NTNC",Q3409="Galvanized Requiring Replacement")),
(AND('[1]PWS Information'!$E$10="NTNC",U3409="Single Family Residence",R3409="Yes")))),"Tier 3",
IF((OR((AND('[1]PWS Information'!$E$10="CWS",U3409="Single Family Residence",S3409="Yes",Q3409="Non-Lead", J3409="Non-Lead - Copper",L3409="Before 1989")),
(AND('[1]PWS Information'!$E$10="CWS",U3409="Single Family Residence",S3409="Yes",Q3409="Non-Lead", N3409="Non-Lead - Copper",O3409="Before 1989")))),"Tier 4",
IF((OR((AND('[1]PWS Information'!$E$10="NTNC",Q3409="Non-Lead")),
(AND('[1]PWS Information'!$E$10="CWS",Q3409="Non-Lead",S3409="")),
(AND('[1]PWS Information'!$E$10="CWS",Q3409="Non-Lead",S3409="No")),
(AND('[1]PWS Information'!$E$10="CWS",Q3409="Non-Lead",S3409="Don't Know")),
(AND('[1]PWS Information'!$E$10="CWS",Q3409="Non-Lead", J3409="Non-Lead - Copper", S3409="Yes", L3409="Between 1989 and 2014")),
(AND('[1]PWS Information'!$E$10="CWS",Q3409="Non-Lead", J3409="Non-Lead - Copper", S3409="Yes", L3409="After 2014")),
(AND('[1]PWS Information'!$E$10="CWS",Q3409="Non-Lead", J3409="Non-Lead - Copper", S3409="Yes", L3409="Unknown")),
(AND('[1]PWS Information'!$E$10="CWS",Q3409="Non-Lead", N3409="Non-Lead - Copper", S3409="Yes", O3409="Between 1989 and 2014")),
(AND('[1]PWS Information'!$E$10="CWS",Q3409="Non-Lead", N3409="Non-Lead - Copper", S3409="Yes", O3409="After 2014")),
(AND('[1]PWS Information'!$E$10="CWS",Q3409="Non-Lead", N3409="Non-Lead - Copper", S3409="Yes", O3409="Unknown")),
(AND('[1]PWS Information'!$E$10="CWS",Q3409="Unknown")),
(AND('[1]PWS Information'!$E$10="NTNC",Q3409="Unknown")))),"Tier 5",
"")))))</f>
        <v>Tier 5</v>
      </c>
      <c r="Z3409" s="71"/>
      <c r="AA3409" s="71"/>
    </row>
    <row r="3410" spans="1:27" ht="72" x14ac:dyDescent="0.3">
      <c r="A3410" s="17"/>
      <c r="B3410" s="70" t="s">
        <v>1107</v>
      </c>
      <c r="C3410" s="60">
        <v>591</v>
      </c>
      <c r="D3410" s="61" t="s">
        <v>1100</v>
      </c>
      <c r="E3410" s="61" t="s">
        <v>128</v>
      </c>
      <c r="F3410" s="61">
        <v>78640</v>
      </c>
      <c r="G3410" s="62" t="s">
        <v>1053</v>
      </c>
      <c r="H3410" s="63">
        <v>29.981436299999999</v>
      </c>
      <c r="I3410" s="64">
        <v>-97.755134999999996</v>
      </c>
      <c r="J3410" s="65" t="s">
        <v>50</v>
      </c>
      <c r="K3410" s="66" t="s">
        <v>51</v>
      </c>
      <c r="L3410" s="62" t="s">
        <v>52</v>
      </c>
      <c r="M3410" s="69"/>
      <c r="N3410" s="65" t="s">
        <v>50</v>
      </c>
      <c r="O3410" s="66" t="s">
        <v>52</v>
      </c>
      <c r="P3410" s="69"/>
      <c r="Q3410" s="55" t="str">
        <f t="shared" si="53"/>
        <v>Non-Lead</v>
      </c>
      <c r="R3410" s="70" t="s">
        <v>51</v>
      </c>
      <c r="S3410" s="70" t="s">
        <v>51</v>
      </c>
      <c r="T3410" s="70"/>
      <c r="U3410" s="71" t="s">
        <v>53</v>
      </c>
      <c r="V3410" s="71" t="s">
        <v>51</v>
      </c>
      <c r="W3410" s="71" t="s">
        <v>51</v>
      </c>
      <c r="X3410" s="71" t="s">
        <v>51</v>
      </c>
      <c r="Y3410" s="72" t="str">
        <f>IF((OR((AND('[1]PWS Information'!$E$10="CWS",U3410="Single Family Residence",Q3410="Lead")),
(AND('[1]PWS Information'!$E$10="CWS",U3410="Multiple Family Residence",'[1]PWS Information'!$E$11="Yes",Q3410="Lead")),
(AND('[1]PWS Information'!$E$10="NTNC",Q3410="Lead")))),"Tier 1",
IF((OR((AND('[1]PWS Information'!$E$10="CWS",U3410="Multiple Family Residence",'[1]PWS Information'!$E$11="No",Q3410="Lead")),
(AND('[1]PWS Information'!$E$10="CWS",U3410="Other",Q3410="Lead")),
(AND('[1]PWS Information'!$E$10="CWS",U3410="Building",Q3410="Lead")))),"Tier 2",
IF((OR((AND('[1]PWS Information'!$E$10="CWS",U3410="Single Family Residence",Q3410="Galvanized Requiring Replacement")),
(AND('[1]PWS Information'!$E$10="CWS",U3410="Single Family Residence",Q3410="Galvanized Requiring Replacement",R3410="Yes")),
(AND('[1]PWS Information'!$E$10="NTNC",Q3410="Galvanized Requiring Replacement")),
(AND('[1]PWS Information'!$E$10="NTNC",U3410="Single Family Residence",R3410="Yes")))),"Tier 3",
IF((OR((AND('[1]PWS Information'!$E$10="CWS",U3410="Single Family Residence",S3410="Yes",Q3410="Non-Lead", J3410="Non-Lead - Copper",L3410="Before 1989")),
(AND('[1]PWS Information'!$E$10="CWS",U3410="Single Family Residence",S3410="Yes",Q3410="Non-Lead", N3410="Non-Lead - Copper",O3410="Before 1989")))),"Tier 4",
IF((OR((AND('[1]PWS Information'!$E$10="NTNC",Q3410="Non-Lead")),
(AND('[1]PWS Information'!$E$10="CWS",Q3410="Non-Lead",S3410="")),
(AND('[1]PWS Information'!$E$10="CWS",Q3410="Non-Lead",S3410="No")),
(AND('[1]PWS Information'!$E$10="CWS",Q3410="Non-Lead",S3410="Don't Know")),
(AND('[1]PWS Information'!$E$10="CWS",Q3410="Non-Lead", J3410="Non-Lead - Copper", S3410="Yes", L3410="Between 1989 and 2014")),
(AND('[1]PWS Information'!$E$10="CWS",Q3410="Non-Lead", J3410="Non-Lead - Copper", S3410="Yes", L3410="After 2014")),
(AND('[1]PWS Information'!$E$10="CWS",Q3410="Non-Lead", J3410="Non-Lead - Copper", S3410="Yes", L3410="Unknown")),
(AND('[1]PWS Information'!$E$10="CWS",Q3410="Non-Lead", N3410="Non-Lead - Copper", S3410="Yes", O3410="Between 1989 and 2014")),
(AND('[1]PWS Information'!$E$10="CWS",Q3410="Non-Lead", N3410="Non-Lead - Copper", S3410="Yes", O3410="After 2014")),
(AND('[1]PWS Information'!$E$10="CWS",Q3410="Non-Lead", N3410="Non-Lead - Copper", S3410="Yes", O3410="Unknown")),
(AND('[1]PWS Information'!$E$10="CWS",Q3410="Unknown")),
(AND('[1]PWS Information'!$E$10="NTNC",Q3410="Unknown")))),"Tier 5",
"")))))</f>
        <v>Tier 5</v>
      </c>
      <c r="Z3410" s="71"/>
      <c r="AA3410" s="71"/>
    </row>
    <row r="3411" spans="1:27" ht="72" x14ac:dyDescent="0.3">
      <c r="A3411" s="1"/>
      <c r="B3411" s="70" t="s">
        <v>1108</v>
      </c>
      <c r="C3411" s="60">
        <v>584</v>
      </c>
      <c r="D3411" s="61" t="s">
        <v>1100</v>
      </c>
      <c r="E3411" s="61" t="s">
        <v>128</v>
      </c>
      <c r="F3411" s="61">
        <v>78640</v>
      </c>
      <c r="G3411" s="62" t="s">
        <v>1053</v>
      </c>
      <c r="H3411" s="63">
        <v>29.981406679999999</v>
      </c>
      <c r="I3411" s="64">
        <v>-97.75584637</v>
      </c>
      <c r="J3411" s="65" t="s">
        <v>50</v>
      </c>
      <c r="K3411" s="66" t="s">
        <v>51</v>
      </c>
      <c r="L3411" s="62" t="s">
        <v>52</v>
      </c>
      <c r="M3411" s="69"/>
      <c r="N3411" s="65" t="s">
        <v>50</v>
      </c>
      <c r="O3411" s="66" t="s">
        <v>52</v>
      </c>
      <c r="P3411" s="69"/>
      <c r="Q3411" s="55" t="str">
        <f t="shared" si="53"/>
        <v>Non-Lead</v>
      </c>
      <c r="R3411" s="70" t="s">
        <v>51</v>
      </c>
      <c r="S3411" s="70" t="s">
        <v>51</v>
      </c>
      <c r="T3411" s="70"/>
      <c r="U3411" s="71" t="s">
        <v>53</v>
      </c>
      <c r="V3411" s="71" t="s">
        <v>51</v>
      </c>
      <c r="W3411" s="71" t="s">
        <v>51</v>
      </c>
      <c r="X3411" s="71" t="s">
        <v>51</v>
      </c>
      <c r="Y3411" s="72" t="str">
        <f>IF((OR((AND('[1]PWS Information'!$E$10="CWS",U3411="Single Family Residence",Q3411="Lead")),
(AND('[1]PWS Information'!$E$10="CWS",U3411="Multiple Family Residence",'[1]PWS Information'!$E$11="Yes",Q3411="Lead")),
(AND('[1]PWS Information'!$E$10="NTNC",Q3411="Lead")))),"Tier 1",
IF((OR((AND('[1]PWS Information'!$E$10="CWS",U3411="Multiple Family Residence",'[1]PWS Information'!$E$11="No",Q3411="Lead")),
(AND('[1]PWS Information'!$E$10="CWS",U3411="Other",Q3411="Lead")),
(AND('[1]PWS Information'!$E$10="CWS",U3411="Building",Q3411="Lead")))),"Tier 2",
IF((OR((AND('[1]PWS Information'!$E$10="CWS",U3411="Single Family Residence",Q3411="Galvanized Requiring Replacement")),
(AND('[1]PWS Information'!$E$10="CWS",U3411="Single Family Residence",Q3411="Galvanized Requiring Replacement",R3411="Yes")),
(AND('[1]PWS Information'!$E$10="NTNC",Q3411="Galvanized Requiring Replacement")),
(AND('[1]PWS Information'!$E$10="NTNC",U3411="Single Family Residence",R3411="Yes")))),"Tier 3",
IF((OR((AND('[1]PWS Information'!$E$10="CWS",U3411="Single Family Residence",S3411="Yes",Q3411="Non-Lead", J3411="Non-Lead - Copper",L3411="Before 1989")),
(AND('[1]PWS Information'!$E$10="CWS",U3411="Single Family Residence",S3411="Yes",Q3411="Non-Lead", N3411="Non-Lead - Copper",O3411="Before 1989")))),"Tier 4",
IF((OR((AND('[1]PWS Information'!$E$10="NTNC",Q3411="Non-Lead")),
(AND('[1]PWS Information'!$E$10="CWS",Q3411="Non-Lead",S3411="")),
(AND('[1]PWS Information'!$E$10="CWS",Q3411="Non-Lead",S3411="No")),
(AND('[1]PWS Information'!$E$10="CWS",Q3411="Non-Lead",S3411="Don't Know")),
(AND('[1]PWS Information'!$E$10="CWS",Q3411="Non-Lead", J3411="Non-Lead - Copper", S3411="Yes", L3411="Between 1989 and 2014")),
(AND('[1]PWS Information'!$E$10="CWS",Q3411="Non-Lead", J3411="Non-Lead - Copper", S3411="Yes", L3411="After 2014")),
(AND('[1]PWS Information'!$E$10="CWS",Q3411="Non-Lead", J3411="Non-Lead - Copper", S3411="Yes", L3411="Unknown")),
(AND('[1]PWS Information'!$E$10="CWS",Q3411="Non-Lead", N3411="Non-Lead - Copper", S3411="Yes", O3411="Between 1989 and 2014")),
(AND('[1]PWS Information'!$E$10="CWS",Q3411="Non-Lead", N3411="Non-Lead - Copper", S3411="Yes", O3411="After 2014")),
(AND('[1]PWS Information'!$E$10="CWS",Q3411="Non-Lead", N3411="Non-Lead - Copper", S3411="Yes", O3411="Unknown")),
(AND('[1]PWS Information'!$E$10="CWS",Q3411="Unknown")),
(AND('[1]PWS Information'!$E$10="NTNC",Q3411="Unknown")))),"Tier 5",
"")))))</f>
        <v>Tier 5</v>
      </c>
      <c r="Z3411" s="71"/>
      <c r="AA3411" s="71"/>
    </row>
    <row r="3412" spans="1:27" ht="72" x14ac:dyDescent="0.3">
      <c r="A3412" s="1"/>
      <c r="B3412" s="70">
        <v>12676041</v>
      </c>
      <c r="C3412" s="60">
        <v>575</v>
      </c>
      <c r="D3412" s="61" t="s">
        <v>1100</v>
      </c>
      <c r="E3412" s="61" t="s">
        <v>128</v>
      </c>
      <c r="F3412" s="61">
        <v>78640</v>
      </c>
      <c r="G3412" s="62" t="s">
        <v>1053</v>
      </c>
      <c r="H3412" s="63">
        <v>29.9817094</v>
      </c>
      <c r="I3412" s="64">
        <v>-97.755184999999997</v>
      </c>
      <c r="J3412" s="65" t="s">
        <v>50</v>
      </c>
      <c r="K3412" s="66" t="s">
        <v>51</v>
      </c>
      <c r="L3412" s="62" t="s">
        <v>52</v>
      </c>
      <c r="M3412" s="69"/>
      <c r="N3412" s="65" t="s">
        <v>50</v>
      </c>
      <c r="O3412" s="66" t="s">
        <v>52</v>
      </c>
      <c r="P3412" s="69"/>
      <c r="Q3412" s="55" t="str">
        <f t="shared" si="53"/>
        <v>Non-Lead</v>
      </c>
      <c r="R3412" s="70" t="s">
        <v>51</v>
      </c>
      <c r="S3412" s="70" t="s">
        <v>51</v>
      </c>
      <c r="T3412" s="70"/>
      <c r="U3412" s="71" t="s">
        <v>53</v>
      </c>
      <c r="V3412" s="71" t="s">
        <v>51</v>
      </c>
      <c r="W3412" s="71" t="s">
        <v>51</v>
      </c>
      <c r="X3412" s="71" t="s">
        <v>51</v>
      </c>
      <c r="Y3412" s="72" t="str">
        <f>IF((OR((AND('[1]PWS Information'!$E$10="CWS",U3412="Single Family Residence",Q3412="Lead")),
(AND('[1]PWS Information'!$E$10="CWS",U3412="Multiple Family Residence",'[1]PWS Information'!$E$11="Yes",Q3412="Lead")),
(AND('[1]PWS Information'!$E$10="NTNC",Q3412="Lead")))),"Tier 1",
IF((OR((AND('[1]PWS Information'!$E$10="CWS",U3412="Multiple Family Residence",'[1]PWS Information'!$E$11="No",Q3412="Lead")),
(AND('[1]PWS Information'!$E$10="CWS",U3412="Other",Q3412="Lead")),
(AND('[1]PWS Information'!$E$10="CWS",U3412="Building",Q3412="Lead")))),"Tier 2",
IF((OR((AND('[1]PWS Information'!$E$10="CWS",U3412="Single Family Residence",Q3412="Galvanized Requiring Replacement")),
(AND('[1]PWS Information'!$E$10="CWS",U3412="Single Family Residence",Q3412="Galvanized Requiring Replacement",R3412="Yes")),
(AND('[1]PWS Information'!$E$10="NTNC",Q3412="Galvanized Requiring Replacement")),
(AND('[1]PWS Information'!$E$10="NTNC",U3412="Single Family Residence",R3412="Yes")))),"Tier 3",
IF((OR((AND('[1]PWS Information'!$E$10="CWS",U3412="Single Family Residence",S3412="Yes",Q3412="Non-Lead", J3412="Non-Lead - Copper",L3412="Before 1989")),
(AND('[1]PWS Information'!$E$10="CWS",U3412="Single Family Residence",S3412="Yes",Q3412="Non-Lead", N3412="Non-Lead - Copper",O3412="Before 1989")))),"Tier 4",
IF((OR((AND('[1]PWS Information'!$E$10="NTNC",Q3412="Non-Lead")),
(AND('[1]PWS Information'!$E$10="CWS",Q3412="Non-Lead",S3412="")),
(AND('[1]PWS Information'!$E$10="CWS",Q3412="Non-Lead",S3412="No")),
(AND('[1]PWS Information'!$E$10="CWS",Q3412="Non-Lead",S3412="Don't Know")),
(AND('[1]PWS Information'!$E$10="CWS",Q3412="Non-Lead", J3412="Non-Lead - Copper", S3412="Yes", L3412="Between 1989 and 2014")),
(AND('[1]PWS Information'!$E$10="CWS",Q3412="Non-Lead", J3412="Non-Lead - Copper", S3412="Yes", L3412="After 2014")),
(AND('[1]PWS Information'!$E$10="CWS",Q3412="Non-Lead", J3412="Non-Lead - Copper", S3412="Yes", L3412="Unknown")),
(AND('[1]PWS Information'!$E$10="CWS",Q3412="Non-Lead", N3412="Non-Lead - Copper", S3412="Yes", O3412="Between 1989 and 2014")),
(AND('[1]PWS Information'!$E$10="CWS",Q3412="Non-Lead", N3412="Non-Lead - Copper", S3412="Yes", O3412="After 2014")),
(AND('[1]PWS Information'!$E$10="CWS",Q3412="Non-Lead", N3412="Non-Lead - Copper", S3412="Yes", O3412="Unknown")),
(AND('[1]PWS Information'!$E$10="CWS",Q3412="Unknown")),
(AND('[1]PWS Information'!$E$10="NTNC",Q3412="Unknown")))),"Tier 5",
"")))))</f>
        <v>Tier 5</v>
      </c>
      <c r="Z3412" s="71"/>
      <c r="AA3412" s="71"/>
    </row>
    <row r="3413" spans="1:27" ht="72" x14ac:dyDescent="0.3">
      <c r="A3413" s="1"/>
      <c r="B3413" s="70" t="s">
        <v>1109</v>
      </c>
      <c r="C3413" s="60">
        <v>555</v>
      </c>
      <c r="D3413" s="61" t="s">
        <v>1100</v>
      </c>
      <c r="E3413" s="61" t="s">
        <v>128</v>
      </c>
      <c r="F3413" s="61">
        <v>78640</v>
      </c>
      <c r="G3413" s="62" t="s">
        <v>1053</v>
      </c>
      <c r="H3413" s="63">
        <v>29.981977799999999</v>
      </c>
      <c r="I3413" s="64">
        <v>-97.755262299999998</v>
      </c>
      <c r="J3413" s="65" t="s">
        <v>50</v>
      </c>
      <c r="K3413" s="66" t="s">
        <v>51</v>
      </c>
      <c r="L3413" s="62" t="s">
        <v>52</v>
      </c>
      <c r="M3413" s="69"/>
      <c r="N3413" s="65" t="s">
        <v>50</v>
      </c>
      <c r="O3413" s="66" t="s">
        <v>52</v>
      </c>
      <c r="P3413" s="69"/>
      <c r="Q3413" s="55" t="str">
        <f t="shared" si="53"/>
        <v>Non-Lead</v>
      </c>
      <c r="R3413" s="70" t="s">
        <v>51</v>
      </c>
      <c r="S3413" s="70" t="s">
        <v>51</v>
      </c>
      <c r="T3413" s="70"/>
      <c r="U3413" s="71" t="s">
        <v>53</v>
      </c>
      <c r="V3413" s="71" t="s">
        <v>51</v>
      </c>
      <c r="W3413" s="71" t="s">
        <v>51</v>
      </c>
      <c r="X3413" s="71" t="s">
        <v>51</v>
      </c>
      <c r="Y3413" s="72" t="str">
        <f>IF((OR((AND('[1]PWS Information'!$E$10="CWS",U3413="Single Family Residence",Q3413="Lead")),
(AND('[1]PWS Information'!$E$10="CWS",U3413="Multiple Family Residence",'[1]PWS Information'!$E$11="Yes",Q3413="Lead")),
(AND('[1]PWS Information'!$E$10="NTNC",Q3413="Lead")))),"Tier 1",
IF((OR((AND('[1]PWS Information'!$E$10="CWS",U3413="Multiple Family Residence",'[1]PWS Information'!$E$11="No",Q3413="Lead")),
(AND('[1]PWS Information'!$E$10="CWS",U3413="Other",Q3413="Lead")),
(AND('[1]PWS Information'!$E$10="CWS",U3413="Building",Q3413="Lead")))),"Tier 2",
IF((OR((AND('[1]PWS Information'!$E$10="CWS",U3413="Single Family Residence",Q3413="Galvanized Requiring Replacement")),
(AND('[1]PWS Information'!$E$10="CWS",U3413="Single Family Residence",Q3413="Galvanized Requiring Replacement",R3413="Yes")),
(AND('[1]PWS Information'!$E$10="NTNC",Q3413="Galvanized Requiring Replacement")),
(AND('[1]PWS Information'!$E$10="NTNC",U3413="Single Family Residence",R3413="Yes")))),"Tier 3",
IF((OR((AND('[1]PWS Information'!$E$10="CWS",U3413="Single Family Residence",S3413="Yes",Q3413="Non-Lead", J3413="Non-Lead - Copper",L3413="Before 1989")),
(AND('[1]PWS Information'!$E$10="CWS",U3413="Single Family Residence",S3413="Yes",Q3413="Non-Lead", N3413="Non-Lead - Copper",O3413="Before 1989")))),"Tier 4",
IF((OR((AND('[1]PWS Information'!$E$10="NTNC",Q3413="Non-Lead")),
(AND('[1]PWS Information'!$E$10="CWS",Q3413="Non-Lead",S3413="")),
(AND('[1]PWS Information'!$E$10="CWS",Q3413="Non-Lead",S3413="No")),
(AND('[1]PWS Information'!$E$10="CWS",Q3413="Non-Lead",S3413="Don't Know")),
(AND('[1]PWS Information'!$E$10="CWS",Q3413="Non-Lead", J3413="Non-Lead - Copper", S3413="Yes", L3413="Between 1989 and 2014")),
(AND('[1]PWS Information'!$E$10="CWS",Q3413="Non-Lead", J3413="Non-Lead - Copper", S3413="Yes", L3413="After 2014")),
(AND('[1]PWS Information'!$E$10="CWS",Q3413="Non-Lead", J3413="Non-Lead - Copper", S3413="Yes", L3413="Unknown")),
(AND('[1]PWS Information'!$E$10="CWS",Q3413="Non-Lead", N3413="Non-Lead - Copper", S3413="Yes", O3413="Between 1989 and 2014")),
(AND('[1]PWS Information'!$E$10="CWS",Q3413="Non-Lead", N3413="Non-Lead - Copper", S3413="Yes", O3413="After 2014")),
(AND('[1]PWS Information'!$E$10="CWS",Q3413="Non-Lead", N3413="Non-Lead - Copper", S3413="Yes", O3413="Unknown")),
(AND('[1]PWS Information'!$E$10="CWS",Q3413="Unknown")),
(AND('[1]PWS Information'!$E$10="NTNC",Q3413="Unknown")))),"Tier 5",
"")))))</f>
        <v>Tier 5</v>
      </c>
      <c r="Z3413" s="71"/>
      <c r="AA3413" s="71"/>
    </row>
    <row r="3414" spans="1:27" ht="72" x14ac:dyDescent="0.3">
      <c r="A3414" s="17"/>
      <c r="B3414" s="70" t="s">
        <v>1110</v>
      </c>
      <c r="C3414" s="60">
        <v>540</v>
      </c>
      <c r="D3414" s="61" t="s">
        <v>1100</v>
      </c>
      <c r="E3414" s="61" t="s">
        <v>128</v>
      </c>
      <c r="F3414" s="61">
        <v>78640</v>
      </c>
      <c r="G3414" s="62" t="s">
        <v>1053</v>
      </c>
      <c r="H3414" s="63">
        <v>29.982063100000001</v>
      </c>
      <c r="I3414" s="64">
        <v>-97.7558796</v>
      </c>
      <c r="J3414" s="65" t="s">
        <v>50</v>
      </c>
      <c r="K3414" s="66" t="s">
        <v>51</v>
      </c>
      <c r="L3414" s="62" t="s">
        <v>52</v>
      </c>
      <c r="M3414" s="69"/>
      <c r="N3414" s="65" t="s">
        <v>50</v>
      </c>
      <c r="O3414" s="66" t="s">
        <v>52</v>
      </c>
      <c r="P3414" s="69"/>
      <c r="Q3414" s="55" t="str">
        <f t="shared" si="53"/>
        <v>Non-Lead</v>
      </c>
      <c r="R3414" s="70" t="s">
        <v>51</v>
      </c>
      <c r="S3414" s="70" t="s">
        <v>51</v>
      </c>
      <c r="T3414" s="70"/>
      <c r="U3414" s="71" t="s">
        <v>53</v>
      </c>
      <c r="V3414" s="71" t="s">
        <v>51</v>
      </c>
      <c r="W3414" s="71" t="s">
        <v>51</v>
      </c>
      <c r="X3414" s="71" t="s">
        <v>51</v>
      </c>
      <c r="Y3414" s="72" t="str">
        <f>IF((OR((AND('[1]PWS Information'!$E$10="CWS",U3414="Single Family Residence",Q3414="Lead")),
(AND('[1]PWS Information'!$E$10="CWS",U3414="Multiple Family Residence",'[1]PWS Information'!$E$11="Yes",Q3414="Lead")),
(AND('[1]PWS Information'!$E$10="NTNC",Q3414="Lead")))),"Tier 1",
IF((OR((AND('[1]PWS Information'!$E$10="CWS",U3414="Multiple Family Residence",'[1]PWS Information'!$E$11="No",Q3414="Lead")),
(AND('[1]PWS Information'!$E$10="CWS",U3414="Other",Q3414="Lead")),
(AND('[1]PWS Information'!$E$10="CWS",U3414="Building",Q3414="Lead")))),"Tier 2",
IF((OR((AND('[1]PWS Information'!$E$10="CWS",U3414="Single Family Residence",Q3414="Galvanized Requiring Replacement")),
(AND('[1]PWS Information'!$E$10="CWS",U3414="Single Family Residence",Q3414="Galvanized Requiring Replacement",R3414="Yes")),
(AND('[1]PWS Information'!$E$10="NTNC",Q3414="Galvanized Requiring Replacement")),
(AND('[1]PWS Information'!$E$10="NTNC",U3414="Single Family Residence",R3414="Yes")))),"Tier 3",
IF((OR((AND('[1]PWS Information'!$E$10="CWS",U3414="Single Family Residence",S3414="Yes",Q3414="Non-Lead", J3414="Non-Lead - Copper",L3414="Before 1989")),
(AND('[1]PWS Information'!$E$10="CWS",U3414="Single Family Residence",S3414="Yes",Q3414="Non-Lead", N3414="Non-Lead - Copper",O3414="Before 1989")))),"Tier 4",
IF((OR((AND('[1]PWS Information'!$E$10="NTNC",Q3414="Non-Lead")),
(AND('[1]PWS Information'!$E$10="CWS",Q3414="Non-Lead",S3414="")),
(AND('[1]PWS Information'!$E$10="CWS",Q3414="Non-Lead",S3414="No")),
(AND('[1]PWS Information'!$E$10="CWS",Q3414="Non-Lead",S3414="Don't Know")),
(AND('[1]PWS Information'!$E$10="CWS",Q3414="Non-Lead", J3414="Non-Lead - Copper", S3414="Yes", L3414="Between 1989 and 2014")),
(AND('[1]PWS Information'!$E$10="CWS",Q3414="Non-Lead", J3414="Non-Lead - Copper", S3414="Yes", L3414="After 2014")),
(AND('[1]PWS Information'!$E$10="CWS",Q3414="Non-Lead", J3414="Non-Lead - Copper", S3414="Yes", L3414="Unknown")),
(AND('[1]PWS Information'!$E$10="CWS",Q3414="Non-Lead", N3414="Non-Lead - Copper", S3414="Yes", O3414="Between 1989 and 2014")),
(AND('[1]PWS Information'!$E$10="CWS",Q3414="Non-Lead", N3414="Non-Lead - Copper", S3414="Yes", O3414="After 2014")),
(AND('[1]PWS Information'!$E$10="CWS",Q3414="Non-Lead", N3414="Non-Lead - Copper", S3414="Yes", O3414="Unknown")),
(AND('[1]PWS Information'!$E$10="CWS",Q3414="Unknown")),
(AND('[1]PWS Information'!$E$10="NTNC",Q3414="Unknown")))),"Tier 5",
"")))))</f>
        <v>Tier 5</v>
      </c>
      <c r="Z3414" s="71"/>
      <c r="AA3414" s="71"/>
    </row>
    <row r="3415" spans="1:27" ht="72" x14ac:dyDescent="0.3">
      <c r="A3415" s="1"/>
      <c r="B3415" s="70" t="s">
        <v>1111</v>
      </c>
      <c r="C3415" s="60">
        <v>539</v>
      </c>
      <c r="D3415" s="61" t="s">
        <v>1100</v>
      </c>
      <c r="E3415" s="61" t="s">
        <v>128</v>
      </c>
      <c r="F3415" s="61">
        <v>78640</v>
      </c>
      <c r="G3415" s="62" t="s">
        <v>1053</v>
      </c>
      <c r="H3415" s="63">
        <v>29.98211929</v>
      </c>
      <c r="I3415" s="64">
        <v>-97.75551609</v>
      </c>
      <c r="J3415" s="65" t="s">
        <v>50</v>
      </c>
      <c r="K3415" s="66" t="s">
        <v>51</v>
      </c>
      <c r="L3415" s="62" t="s">
        <v>52</v>
      </c>
      <c r="M3415" s="69"/>
      <c r="N3415" s="65" t="s">
        <v>50</v>
      </c>
      <c r="O3415" s="66" t="s">
        <v>52</v>
      </c>
      <c r="P3415" s="69"/>
      <c r="Q3415" s="55" t="str">
        <f t="shared" si="53"/>
        <v>Non-Lead</v>
      </c>
      <c r="R3415" s="70" t="s">
        <v>51</v>
      </c>
      <c r="S3415" s="70" t="s">
        <v>51</v>
      </c>
      <c r="T3415" s="70"/>
      <c r="U3415" s="71" t="s">
        <v>53</v>
      </c>
      <c r="V3415" s="71" t="s">
        <v>51</v>
      </c>
      <c r="W3415" s="71" t="s">
        <v>51</v>
      </c>
      <c r="X3415" s="71" t="s">
        <v>51</v>
      </c>
      <c r="Y3415" s="72" t="str">
        <f>IF((OR((AND('[1]PWS Information'!$E$10="CWS",U3415="Single Family Residence",Q3415="Lead")),
(AND('[1]PWS Information'!$E$10="CWS",U3415="Multiple Family Residence",'[1]PWS Information'!$E$11="Yes",Q3415="Lead")),
(AND('[1]PWS Information'!$E$10="NTNC",Q3415="Lead")))),"Tier 1",
IF((OR((AND('[1]PWS Information'!$E$10="CWS",U3415="Multiple Family Residence",'[1]PWS Information'!$E$11="No",Q3415="Lead")),
(AND('[1]PWS Information'!$E$10="CWS",U3415="Other",Q3415="Lead")),
(AND('[1]PWS Information'!$E$10="CWS",U3415="Building",Q3415="Lead")))),"Tier 2",
IF((OR((AND('[1]PWS Information'!$E$10="CWS",U3415="Single Family Residence",Q3415="Galvanized Requiring Replacement")),
(AND('[1]PWS Information'!$E$10="CWS",U3415="Single Family Residence",Q3415="Galvanized Requiring Replacement",R3415="Yes")),
(AND('[1]PWS Information'!$E$10="NTNC",Q3415="Galvanized Requiring Replacement")),
(AND('[1]PWS Information'!$E$10="NTNC",U3415="Single Family Residence",R3415="Yes")))),"Tier 3",
IF((OR((AND('[1]PWS Information'!$E$10="CWS",U3415="Single Family Residence",S3415="Yes",Q3415="Non-Lead", J3415="Non-Lead - Copper",L3415="Before 1989")),
(AND('[1]PWS Information'!$E$10="CWS",U3415="Single Family Residence",S3415="Yes",Q3415="Non-Lead", N3415="Non-Lead - Copper",O3415="Before 1989")))),"Tier 4",
IF((OR((AND('[1]PWS Information'!$E$10="NTNC",Q3415="Non-Lead")),
(AND('[1]PWS Information'!$E$10="CWS",Q3415="Non-Lead",S3415="")),
(AND('[1]PWS Information'!$E$10="CWS",Q3415="Non-Lead",S3415="No")),
(AND('[1]PWS Information'!$E$10="CWS",Q3415="Non-Lead",S3415="Don't Know")),
(AND('[1]PWS Information'!$E$10="CWS",Q3415="Non-Lead", J3415="Non-Lead - Copper", S3415="Yes", L3415="Between 1989 and 2014")),
(AND('[1]PWS Information'!$E$10="CWS",Q3415="Non-Lead", J3415="Non-Lead - Copper", S3415="Yes", L3415="After 2014")),
(AND('[1]PWS Information'!$E$10="CWS",Q3415="Non-Lead", J3415="Non-Lead - Copper", S3415="Yes", L3415="Unknown")),
(AND('[1]PWS Information'!$E$10="CWS",Q3415="Non-Lead", N3415="Non-Lead - Copper", S3415="Yes", O3415="Between 1989 and 2014")),
(AND('[1]PWS Information'!$E$10="CWS",Q3415="Non-Lead", N3415="Non-Lead - Copper", S3415="Yes", O3415="After 2014")),
(AND('[1]PWS Information'!$E$10="CWS",Q3415="Non-Lead", N3415="Non-Lead - Copper", S3415="Yes", O3415="Unknown")),
(AND('[1]PWS Information'!$E$10="CWS",Q3415="Unknown")),
(AND('[1]PWS Information'!$E$10="NTNC",Q3415="Unknown")))),"Tier 5",
"")))))</f>
        <v>Tier 5</v>
      </c>
      <c r="Z3415" s="71"/>
      <c r="AA3415" s="71"/>
    </row>
    <row r="3416" spans="1:27" ht="72" x14ac:dyDescent="0.3">
      <c r="A3416" s="1"/>
      <c r="B3416" s="70" t="s">
        <v>1112</v>
      </c>
      <c r="C3416" s="60">
        <v>510</v>
      </c>
      <c r="D3416" s="61" t="s">
        <v>1100</v>
      </c>
      <c r="E3416" s="61" t="s">
        <v>128</v>
      </c>
      <c r="F3416" s="61">
        <v>78640</v>
      </c>
      <c r="G3416" s="62" t="s">
        <v>1053</v>
      </c>
      <c r="H3416" s="63">
        <v>29.9825005</v>
      </c>
      <c r="I3416" s="64">
        <v>-97.756091400000003</v>
      </c>
      <c r="J3416" s="65" t="s">
        <v>50</v>
      </c>
      <c r="K3416" s="66" t="s">
        <v>51</v>
      </c>
      <c r="L3416" s="62" t="s">
        <v>52</v>
      </c>
      <c r="M3416" s="69"/>
      <c r="N3416" s="65" t="s">
        <v>50</v>
      </c>
      <c r="O3416" s="66" t="s">
        <v>52</v>
      </c>
      <c r="P3416" s="69"/>
      <c r="Q3416" s="55" t="str">
        <f t="shared" si="53"/>
        <v>Non-Lead</v>
      </c>
      <c r="R3416" s="70" t="s">
        <v>51</v>
      </c>
      <c r="S3416" s="70" t="s">
        <v>51</v>
      </c>
      <c r="T3416" s="70"/>
      <c r="U3416" s="71" t="s">
        <v>53</v>
      </c>
      <c r="V3416" s="71" t="s">
        <v>51</v>
      </c>
      <c r="W3416" s="71" t="s">
        <v>51</v>
      </c>
      <c r="X3416" s="71" t="s">
        <v>51</v>
      </c>
      <c r="Y3416" s="72" t="str">
        <f>IF((OR((AND('[1]PWS Information'!$E$10="CWS",U3416="Single Family Residence",Q3416="Lead")),
(AND('[1]PWS Information'!$E$10="CWS",U3416="Multiple Family Residence",'[1]PWS Information'!$E$11="Yes",Q3416="Lead")),
(AND('[1]PWS Information'!$E$10="NTNC",Q3416="Lead")))),"Tier 1",
IF((OR((AND('[1]PWS Information'!$E$10="CWS",U3416="Multiple Family Residence",'[1]PWS Information'!$E$11="No",Q3416="Lead")),
(AND('[1]PWS Information'!$E$10="CWS",U3416="Other",Q3416="Lead")),
(AND('[1]PWS Information'!$E$10="CWS",U3416="Building",Q3416="Lead")))),"Tier 2",
IF((OR((AND('[1]PWS Information'!$E$10="CWS",U3416="Single Family Residence",Q3416="Galvanized Requiring Replacement")),
(AND('[1]PWS Information'!$E$10="CWS",U3416="Single Family Residence",Q3416="Galvanized Requiring Replacement",R3416="Yes")),
(AND('[1]PWS Information'!$E$10="NTNC",Q3416="Galvanized Requiring Replacement")),
(AND('[1]PWS Information'!$E$10="NTNC",U3416="Single Family Residence",R3416="Yes")))),"Tier 3",
IF((OR((AND('[1]PWS Information'!$E$10="CWS",U3416="Single Family Residence",S3416="Yes",Q3416="Non-Lead", J3416="Non-Lead - Copper",L3416="Before 1989")),
(AND('[1]PWS Information'!$E$10="CWS",U3416="Single Family Residence",S3416="Yes",Q3416="Non-Lead", N3416="Non-Lead - Copper",O3416="Before 1989")))),"Tier 4",
IF((OR((AND('[1]PWS Information'!$E$10="NTNC",Q3416="Non-Lead")),
(AND('[1]PWS Information'!$E$10="CWS",Q3416="Non-Lead",S3416="")),
(AND('[1]PWS Information'!$E$10="CWS",Q3416="Non-Lead",S3416="No")),
(AND('[1]PWS Information'!$E$10="CWS",Q3416="Non-Lead",S3416="Don't Know")),
(AND('[1]PWS Information'!$E$10="CWS",Q3416="Non-Lead", J3416="Non-Lead - Copper", S3416="Yes", L3416="Between 1989 and 2014")),
(AND('[1]PWS Information'!$E$10="CWS",Q3416="Non-Lead", J3416="Non-Lead - Copper", S3416="Yes", L3416="After 2014")),
(AND('[1]PWS Information'!$E$10="CWS",Q3416="Non-Lead", J3416="Non-Lead - Copper", S3416="Yes", L3416="Unknown")),
(AND('[1]PWS Information'!$E$10="CWS",Q3416="Non-Lead", N3416="Non-Lead - Copper", S3416="Yes", O3416="Between 1989 and 2014")),
(AND('[1]PWS Information'!$E$10="CWS",Q3416="Non-Lead", N3416="Non-Lead - Copper", S3416="Yes", O3416="After 2014")),
(AND('[1]PWS Information'!$E$10="CWS",Q3416="Non-Lead", N3416="Non-Lead - Copper", S3416="Yes", O3416="Unknown")),
(AND('[1]PWS Information'!$E$10="CWS",Q3416="Unknown")),
(AND('[1]PWS Information'!$E$10="NTNC",Q3416="Unknown")))),"Tier 5",
"")))))</f>
        <v>Tier 5</v>
      </c>
      <c r="Z3416" s="71"/>
      <c r="AA3416" s="71"/>
    </row>
    <row r="3417" spans="1:27" ht="72" x14ac:dyDescent="0.3">
      <c r="A3417" s="1"/>
      <c r="B3417" s="70">
        <v>9644053</v>
      </c>
      <c r="C3417" s="60">
        <v>501</v>
      </c>
      <c r="D3417" s="61" t="s">
        <v>1100</v>
      </c>
      <c r="E3417" s="61" t="s">
        <v>128</v>
      </c>
      <c r="F3417" s="61">
        <v>78640</v>
      </c>
      <c r="G3417" s="62" t="s">
        <v>1053</v>
      </c>
      <c r="H3417" s="63">
        <v>29.982821000000001</v>
      </c>
      <c r="I3417" s="64">
        <v>-97.7553865</v>
      </c>
      <c r="J3417" s="65" t="s">
        <v>50</v>
      </c>
      <c r="K3417" s="66" t="s">
        <v>51</v>
      </c>
      <c r="L3417" s="62" t="s">
        <v>52</v>
      </c>
      <c r="M3417" s="69"/>
      <c r="N3417" s="65" t="s">
        <v>50</v>
      </c>
      <c r="O3417" s="66" t="s">
        <v>52</v>
      </c>
      <c r="P3417" s="69"/>
      <c r="Q3417" s="55" t="str">
        <f t="shared" si="53"/>
        <v>Non-Lead</v>
      </c>
      <c r="R3417" s="70" t="s">
        <v>51</v>
      </c>
      <c r="S3417" s="70" t="s">
        <v>51</v>
      </c>
      <c r="T3417" s="70"/>
      <c r="U3417" s="71" t="s">
        <v>53</v>
      </c>
      <c r="V3417" s="71" t="s">
        <v>51</v>
      </c>
      <c r="W3417" s="71" t="s">
        <v>51</v>
      </c>
      <c r="X3417" s="71" t="s">
        <v>51</v>
      </c>
      <c r="Y3417" s="72" t="str">
        <f>IF((OR((AND('[1]PWS Information'!$E$10="CWS",U3417="Single Family Residence",Q3417="Lead")),
(AND('[1]PWS Information'!$E$10="CWS",U3417="Multiple Family Residence",'[1]PWS Information'!$E$11="Yes",Q3417="Lead")),
(AND('[1]PWS Information'!$E$10="NTNC",Q3417="Lead")))),"Tier 1",
IF((OR((AND('[1]PWS Information'!$E$10="CWS",U3417="Multiple Family Residence",'[1]PWS Information'!$E$11="No",Q3417="Lead")),
(AND('[1]PWS Information'!$E$10="CWS",U3417="Other",Q3417="Lead")),
(AND('[1]PWS Information'!$E$10="CWS",U3417="Building",Q3417="Lead")))),"Tier 2",
IF((OR((AND('[1]PWS Information'!$E$10="CWS",U3417="Single Family Residence",Q3417="Galvanized Requiring Replacement")),
(AND('[1]PWS Information'!$E$10="CWS",U3417="Single Family Residence",Q3417="Galvanized Requiring Replacement",R3417="Yes")),
(AND('[1]PWS Information'!$E$10="NTNC",Q3417="Galvanized Requiring Replacement")),
(AND('[1]PWS Information'!$E$10="NTNC",U3417="Single Family Residence",R3417="Yes")))),"Tier 3",
IF((OR((AND('[1]PWS Information'!$E$10="CWS",U3417="Single Family Residence",S3417="Yes",Q3417="Non-Lead", J3417="Non-Lead - Copper",L3417="Before 1989")),
(AND('[1]PWS Information'!$E$10="CWS",U3417="Single Family Residence",S3417="Yes",Q3417="Non-Lead", N3417="Non-Lead - Copper",O3417="Before 1989")))),"Tier 4",
IF((OR((AND('[1]PWS Information'!$E$10="NTNC",Q3417="Non-Lead")),
(AND('[1]PWS Information'!$E$10="CWS",Q3417="Non-Lead",S3417="")),
(AND('[1]PWS Information'!$E$10="CWS",Q3417="Non-Lead",S3417="No")),
(AND('[1]PWS Information'!$E$10="CWS",Q3417="Non-Lead",S3417="Don't Know")),
(AND('[1]PWS Information'!$E$10="CWS",Q3417="Non-Lead", J3417="Non-Lead - Copper", S3417="Yes", L3417="Between 1989 and 2014")),
(AND('[1]PWS Information'!$E$10="CWS",Q3417="Non-Lead", J3417="Non-Lead - Copper", S3417="Yes", L3417="After 2014")),
(AND('[1]PWS Information'!$E$10="CWS",Q3417="Non-Lead", J3417="Non-Lead - Copper", S3417="Yes", L3417="Unknown")),
(AND('[1]PWS Information'!$E$10="CWS",Q3417="Non-Lead", N3417="Non-Lead - Copper", S3417="Yes", O3417="Between 1989 and 2014")),
(AND('[1]PWS Information'!$E$10="CWS",Q3417="Non-Lead", N3417="Non-Lead - Copper", S3417="Yes", O3417="After 2014")),
(AND('[1]PWS Information'!$E$10="CWS",Q3417="Non-Lead", N3417="Non-Lead - Copper", S3417="Yes", O3417="Unknown")),
(AND('[1]PWS Information'!$E$10="CWS",Q3417="Unknown")),
(AND('[1]PWS Information'!$E$10="NTNC",Q3417="Unknown")))),"Tier 5",
"")))))</f>
        <v>Tier 5</v>
      </c>
      <c r="Z3417" s="71"/>
      <c r="AA3417" s="71"/>
    </row>
    <row r="3418" spans="1:27" ht="72" x14ac:dyDescent="0.3">
      <c r="A3418" s="17"/>
      <c r="B3418" s="70" t="s">
        <v>1113</v>
      </c>
      <c r="C3418" s="60">
        <v>475</v>
      </c>
      <c r="D3418" s="61" t="s">
        <v>1100</v>
      </c>
      <c r="E3418" s="61" t="s">
        <v>128</v>
      </c>
      <c r="F3418" s="61">
        <v>78640</v>
      </c>
      <c r="G3418" s="62" t="s">
        <v>1053</v>
      </c>
      <c r="H3418" s="63">
        <v>29.983025690000002</v>
      </c>
      <c r="I3418" s="64">
        <v>-97.755494299999995</v>
      </c>
      <c r="J3418" s="65" t="s">
        <v>50</v>
      </c>
      <c r="K3418" s="66" t="s">
        <v>51</v>
      </c>
      <c r="L3418" s="62" t="s">
        <v>52</v>
      </c>
      <c r="M3418" s="69"/>
      <c r="N3418" s="65" t="s">
        <v>50</v>
      </c>
      <c r="O3418" s="66" t="s">
        <v>52</v>
      </c>
      <c r="P3418" s="69"/>
      <c r="Q3418" s="55" t="str">
        <f t="shared" si="53"/>
        <v>Non-Lead</v>
      </c>
      <c r="R3418" s="70" t="s">
        <v>51</v>
      </c>
      <c r="S3418" s="70" t="s">
        <v>51</v>
      </c>
      <c r="T3418" s="70"/>
      <c r="U3418" s="71" t="s">
        <v>53</v>
      </c>
      <c r="V3418" s="71" t="s">
        <v>51</v>
      </c>
      <c r="W3418" s="71" t="s">
        <v>51</v>
      </c>
      <c r="X3418" s="71" t="s">
        <v>51</v>
      </c>
      <c r="Y3418" s="72" t="str">
        <f>IF((OR((AND('[1]PWS Information'!$E$10="CWS",U3418="Single Family Residence",Q3418="Lead")),
(AND('[1]PWS Information'!$E$10="CWS",U3418="Multiple Family Residence",'[1]PWS Information'!$E$11="Yes",Q3418="Lead")),
(AND('[1]PWS Information'!$E$10="NTNC",Q3418="Lead")))),"Tier 1",
IF((OR((AND('[1]PWS Information'!$E$10="CWS",U3418="Multiple Family Residence",'[1]PWS Information'!$E$11="No",Q3418="Lead")),
(AND('[1]PWS Information'!$E$10="CWS",U3418="Other",Q3418="Lead")),
(AND('[1]PWS Information'!$E$10="CWS",U3418="Building",Q3418="Lead")))),"Tier 2",
IF((OR((AND('[1]PWS Information'!$E$10="CWS",U3418="Single Family Residence",Q3418="Galvanized Requiring Replacement")),
(AND('[1]PWS Information'!$E$10="CWS",U3418="Single Family Residence",Q3418="Galvanized Requiring Replacement",R3418="Yes")),
(AND('[1]PWS Information'!$E$10="NTNC",Q3418="Galvanized Requiring Replacement")),
(AND('[1]PWS Information'!$E$10="NTNC",U3418="Single Family Residence",R3418="Yes")))),"Tier 3",
IF((OR((AND('[1]PWS Information'!$E$10="CWS",U3418="Single Family Residence",S3418="Yes",Q3418="Non-Lead", J3418="Non-Lead - Copper",L3418="Before 1989")),
(AND('[1]PWS Information'!$E$10="CWS",U3418="Single Family Residence",S3418="Yes",Q3418="Non-Lead", N3418="Non-Lead - Copper",O3418="Before 1989")))),"Tier 4",
IF((OR((AND('[1]PWS Information'!$E$10="NTNC",Q3418="Non-Lead")),
(AND('[1]PWS Information'!$E$10="CWS",Q3418="Non-Lead",S3418="")),
(AND('[1]PWS Information'!$E$10="CWS",Q3418="Non-Lead",S3418="No")),
(AND('[1]PWS Information'!$E$10="CWS",Q3418="Non-Lead",S3418="Don't Know")),
(AND('[1]PWS Information'!$E$10="CWS",Q3418="Non-Lead", J3418="Non-Lead - Copper", S3418="Yes", L3418="Between 1989 and 2014")),
(AND('[1]PWS Information'!$E$10="CWS",Q3418="Non-Lead", J3418="Non-Lead - Copper", S3418="Yes", L3418="After 2014")),
(AND('[1]PWS Information'!$E$10="CWS",Q3418="Non-Lead", J3418="Non-Lead - Copper", S3418="Yes", L3418="Unknown")),
(AND('[1]PWS Information'!$E$10="CWS",Q3418="Non-Lead", N3418="Non-Lead - Copper", S3418="Yes", O3418="Between 1989 and 2014")),
(AND('[1]PWS Information'!$E$10="CWS",Q3418="Non-Lead", N3418="Non-Lead - Copper", S3418="Yes", O3418="After 2014")),
(AND('[1]PWS Information'!$E$10="CWS",Q3418="Non-Lead", N3418="Non-Lead - Copper", S3418="Yes", O3418="Unknown")),
(AND('[1]PWS Information'!$E$10="CWS",Q3418="Unknown")),
(AND('[1]PWS Information'!$E$10="NTNC",Q3418="Unknown")))),"Tier 5",
"")))))</f>
        <v>Tier 5</v>
      </c>
      <c r="Z3418" s="71"/>
      <c r="AA3418" s="71"/>
    </row>
    <row r="3419" spans="1:27" ht="72" x14ac:dyDescent="0.3">
      <c r="A3419" s="1"/>
      <c r="B3419" s="70" t="s">
        <v>1114</v>
      </c>
      <c r="C3419" s="60">
        <v>460</v>
      </c>
      <c r="D3419" s="61" t="s">
        <v>1100</v>
      </c>
      <c r="E3419" s="61" t="s">
        <v>128</v>
      </c>
      <c r="F3419" s="61">
        <v>78640</v>
      </c>
      <c r="G3419" s="62" t="s">
        <v>1053</v>
      </c>
      <c r="H3419" s="63">
        <v>29.983108000000001</v>
      </c>
      <c r="I3419" s="64">
        <v>-97.756211500000006</v>
      </c>
      <c r="J3419" s="65" t="s">
        <v>50</v>
      </c>
      <c r="K3419" s="66" t="s">
        <v>51</v>
      </c>
      <c r="L3419" s="62" t="s">
        <v>52</v>
      </c>
      <c r="M3419" s="69"/>
      <c r="N3419" s="65" t="s">
        <v>50</v>
      </c>
      <c r="O3419" s="66" t="s">
        <v>52</v>
      </c>
      <c r="P3419" s="69"/>
      <c r="Q3419" s="55" t="str">
        <f t="shared" si="53"/>
        <v>Non-Lead</v>
      </c>
      <c r="R3419" s="70" t="s">
        <v>51</v>
      </c>
      <c r="S3419" s="70" t="s">
        <v>51</v>
      </c>
      <c r="T3419" s="70"/>
      <c r="U3419" s="71" t="s">
        <v>53</v>
      </c>
      <c r="V3419" s="71" t="s">
        <v>51</v>
      </c>
      <c r="W3419" s="71" t="s">
        <v>51</v>
      </c>
      <c r="X3419" s="71" t="s">
        <v>51</v>
      </c>
      <c r="Y3419" s="72" t="str">
        <f>IF((OR((AND('[1]PWS Information'!$E$10="CWS",U3419="Single Family Residence",Q3419="Lead")),
(AND('[1]PWS Information'!$E$10="CWS",U3419="Multiple Family Residence",'[1]PWS Information'!$E$11="Yes",Q3419="Lead")),
(AND('[1]PWS Information'!$E$10="NTNC",Q3419="Lead")))),"Tier 1",
IF((OR((AND('[1]PWS Information'!$E$10="CWS",U3419="Multiple Family Residence",'[1]PWS Information'!$E$11="No",Q3419="Lead")),
(AND('[1]PWS Information'!$E$10="CWS",U3419="Other",Q3419="Lead")),
(AND('[1]PWS Information'!$E$10="CWS",U3419="Building",Q3419="Lead")))),"Tier 2",
IF((OR((AND('[1]PWS Information'!$E$10="CWS",U3419="Single Family Residence",Q3419="Galvanized Requiring Replacement")),
(AND('[1]PWS Information'!$E$10="CWS",U3419="Single Family Residence",Q3419="Galvanized Requiring Replacement",R3419="Yes")),
(AND('[1]PWS Information'!$E$10="NTNC",Q3419="Galvanized Requiring Replacement")),
(AND('[1]PWS Information'!$E$10="NTNC",U3419="Single Family Residence",R3419="Yes")))),"Tier 3",
IF((OR((AND('[1]PWS Information'!$E$10="CWS",U3419="Single Family Residence",S3419="Yes",Q3419="Non-Lead", J3419="Non-Lead - Copper",L3419="Before 1989")),
(AND('[1]PWS Information'!$E$10="CWS",U3419="Single Family Residence",S3419="Yes",Q3419="Non-Lead", N3419="Non-Lead - Copper",O3419="Before 1989")))),"Tier 4",
IF((OR((AND('[1]PWS Information'!$E$10="NTNC",Q3419="Non-Lead")),
(AND('[1]PWS Information'!$E$10="CWS",Q3419="Non-Lead",S3419="")),
(AND('[1]PWS Information'!$E$10="CWS",Q3419="Non-Lead",S3419="No")),
(AND('[1]PWS Information'!$E$10="CWS",Q3419="Non-Lead",S3419="Don't Know")),
(AND('[1]PWS Information'!$E$10="CWS",Q3419="Non-Lead", J3419="Non-Lead - Copper", S3419="Yes", L3419="Between 1989 and 2014")),
(AND('[1]PWS Information'!$E$10="CWS",Q3419="Non-Lead", J3419="Non-Lead - Copper", S3419="Yes", L3419="After 2014")),
(AND('[1]PWS Information'!$E$10="CWS",Q3419="Non-Lead", J3419="Non-Lead - Copper", S3419="Yes", L3419="Unknown")),
(AND('[1]PWS Information'!$E$10="CWS",Q3419="Non-Lead", N3419="Non-Lead - Copper", S3419="Yes", O3419="Between 1989 and 2014")),
(AND('[1]PWS Information'!$E$10="CWS",Q3419="Non-Lead", N3419="Non-Lead - Copper", S3419="Yes", O3419="After 2014")),
(AND('[1]PWS Information'!$E$10="CWS",Q3419="Non-Lead", N3419="Non-Lead - Copper", S3419="Yes", O3419="Unknown")),
(AND('[1]PWS Information'!$E$10="CWS",Q3419="Unknown")),
(AND('[1]PWS Information'!$E$10="NTNC",Q3419="Unknown")))),"Tier 5",
"")))))</f>
        <v>Tier 5</v>
      </c>
      <c r="Z3419" s="71"/>
      <c r="AA3419" s="71"/>
    </row>
    <row r="3420" spans="1:27" ht="72" x14ac:dyDescent="0.3">
      <c r="A3420" s="1"/>
      <c r="B3420" s="70">
        <v>12966602</v>
      </c>
      <c r="C3420" s="60">
        <v>459</v>
      </c>
      <c r="D3420" s="61" t="s">
        <v>1100</v>
      </c>
      <c r="E3420" s="61" t="s">
        <v>128</v>
      </c>
      <c r="F3420" s="61">
        <v>78640</v>
      </c>
      <c r="G3420" s="62" t="s">
        <v>1053</v>
      </c>
      <c r="H3420" s="63">
        <v>29.983370300000001</v>
      </c>
      <c r="I3420" s="64">
        <v>-97.755348100000006</v>
      </c>
      <c r="J3420" s="65" t="s">
        <v>50</v>
      </c>
      <c r="K3420" s="66" t="s">
        <v>51</v>
      </c>
      <c r="L3420" s="62" t="s">
        <v>52</v>
      </c>
      <c r="M3420" s="69"/>
      <c r="N3420" s="65" t="s">
        <v>50</v>
      </c>
      <c r="O3420" s="66" t="s">
        <v>52</v>
      </c>
      <c r="P3420" s="69"/>
      <c r="Q3420" s="55" t="str">
        <f t="shared" si="53"/>
        <v>Non-Lead</v>
      </c>
      <c r="R3420" s="70" t="s">
        <v>51</v>
      </c>
      <c r="S3420" s="70" t="s">
        <v>51</v>
      </c>
      <c r="T3420" s="70"/>
      <c r="U3420" s="71" t="s">
        <v>53</v>
      </c>
      <c r="V3420" s="71" t="s">
        <v>51</v>
      </c>
      <c r="W3420" s="71" t="s">
        <v>51</v>
      </c>
      <c r="X3420" s="71" t="s">
        <v>51</v>
      </c>
      <c r="Y3420" s="72" t="str">
        <f>IF((OR((AND('[1]PWS Information'!$E$10="CWS",U3420="Single Family Residence",Q3420="Lead")),
(AND('[1]PWS Information'!$E$10="CWS",U3420="Multiple Family Residence",'[1]PWS Information'!$E$11="Yes",Q3420="Lead")),
(AND('[1]PWS Information'!$E$10="NTNC",Q3420="Lead")))),"Tier 1",
IF((OR((AND('[1]PWS Information'!$E$10="CWS",U3420="Multiple Family Residence",'[1]PWS Information'!$E$11="No",Q3420="Lead")),
(AND('[1]PWS Information'!$E$10="CWS",U3420="Other",Q3420="Lead")),
(AND('[1]PWS Information'!$E$10="CWS",U3420="Building",Q3420="Lead")))),"Tier 2",
IF((OR((AND('[1]PWS Information'!$E$10="CWS",U3420="Single Family Residence",Q3420="Galvanized Requiring Replacement")),
(AND('[1]PWS Information'!$E$10="CWS",U3420="Single Family Residence",Q3420="Galvanized Requiring Replacement",R3420="Yes")),
(AND('[1]PWS Information'!$E$10="NTNC",Q3420="Galvanized Requiring Replacement")),
(AND('[1]PWS Information'!$E$10="NTNC",U3420="Single Family Residence",R3420="Yes")))),"Tier 3",
IF((OR((AND('[1]PWS Information'!$E$10="CWS",U3420="Single Family Residence",S3420="Yes",Q3420="Non-Lead", J3420="Non-Lead - Copper",L3420="Before 1989")),
(AND('[1]PWS Information'!$E$10="CWS",U3420="Single Family Residence",S3420="Yes",Q3420="Non-Lead", N3420="Non-Lead - Copper",O3420="Before 1989")))),"Tier 4",
IF((OR((AND('[1]PWS Information'!$E$10="NTNC",Q3420="Non-Lead")),
(AND('[1]PWS Information'!$E$10="CWS",Q3420="Non-Lead",S3420="")),
(AND('[1]PWS Information'!$E$10="CWS",Q3420="Non-Lead",S3420="No")),
(AND('[1]PWS Information'!$E$10="CWS",Q3420="Non-Lead",S3420="Don't Know")),
(AND('[1]PWS Information'!$E$10="CWS",Q3420="Non-Lead", J3420="Non-Lead - Copper", S3420="Yes", L3420="Between 1989 and 2014")),
(AND('[1]PWS Information'!$E$10="CWS",Q3420="Non-Lead", J3420="Non-Lead - Copper", S3420="Yes", L3420="After 2014")),
(AND('[1]PWS Information'!$E$10="CWS",Q3420="Non-Lead", J3420="Non-Lead - Copper", S3420="Yes", L3420="Unknown")),
(AND('[1]PWS Information'!$E$10="CWS",Q3420="Non-Lead", N3420="Non-Lead - Copper", S3420="Yes", O3420="Between 1989 and 2014")),
(AND('[1]PWS Information'!$E$10="CWS",Q3420="Non-Lead", N3420="Non-Lead - Copper", S3420="Yes", O3420="After 2014")),
(AND('[1]PWS Information'!$E$10="CWS",Q3420="Non-Lead", N3420="Non-Lead - Copper", S3420="Yes", O3420="Unknown")),
(AND('[1]PWS Information'!$E$10="CWS",Q3420="Unknown")),
(AND('[1]PWS Information'!$E$10="NTNC",Q3420="Unknown")))),"Tier 5",
"")))))</f>
        <v>Tier 5</v>
      </c>
      <c r="Z3420" s="71"/>
      <c r="AA3420" s="71"/>
    </row>
    <row r="3421" spans="1:27" ht="72" x14ac:dyDescent="0.3">
      <c r="A3421" s="1"/>
      <c r="B3421" s="70" t="s">
        <v>1115</v>
      </c>
      <c r="C3421" s="60">
        <v>442</v>
      </c>
      <c r="D3421" s="61" t="s">
        <v>1100</v>
      </c>
      <c r="E3421" s="61" t="s">
        <v>128</v>
      </c>
      <c r="F3421" s="61">
        <v>78640</v>
      </c>
      <c r="G3421" s="62" t="s">
        <v>1053</v>
      </c>
      <c r="H3421" s="63">
        <v>29.983421400000001</v>
      </c>
      <c r="I3421" s="64">
        <v>97.756291700000006</v>
      </c>
      <c r="J3421" s="65" t="s">
        <v>50</v>
      </c>
      <c r="K3421" s="66" t="s">
        <v>51</v>
      </c>
      <c r="L3421" s="62" t="s">
        <v>52</v>
      </c>
      <c r="M3421" s="69"/>
      <c r="N3421" s="65" t="s">
        <v>50</v>
      </c>
      <c r="O3421" s="66" t="s">
        <v>52</v>
      </c>
      <c r="P3421" s="69"/>
      <c r="Q3421" s="55" t="str">
        <f t="shared" si="53"/>
        <v>Non-Lead</v>
      </c>
      <c r="R3421" s="70" t="s">
        <v>51</v>
      </c>
      <c r="S3421" s="70" t="s">
        <v>51</v>
      </c>
      <c r="T3421" s="70"/>
      <c r="U3421" s="71" t="s">
        <v>53</v>
      </c>
      <c r="V3421" s="71" t="s">
        <v>51</v>
      </c>
      <c r="W3421" s="71" t="s">
        <v>51</v>
      </c>
      <c r="X3421" s="71" t="s">
        <v>51</v>
      </c>
      <c r="Y3421" s="72" t="str">
        <f>IF((OR((AND('[1]PWS Information'!$E$10="CWS",U3421="Single Family Residence",Q3421="Lead")),
(AND('[1]PWS Information'!$E$10="CWS",U3421="Multiple Family Residence",'[1]PWS Information'!$E$11="Yes",Q3421="Lead")),
(AND('[1]PWS Information'!$E$10="NTNC",Q3421="Lead")))),"Tier 1",
IF((OR((AND('[1]PWS Information'!$E$10="CWS",U3421="Multiple Family Residence",'[1]PWS Information'!$E$11="No",Q3421="Lead")),
(AND('[1]PWS Information'!$E$10="CWS",U3421="Other",Q3421="Lead")),
(AND('[1]PWS Information'!$E$10="CWS",U3421="Building",Q3421="Lead")))),"Tier 2",
IF((OR((AND('[1]PWS Information'!$E$10="CWS",U3421="Single Family Residence",Q3421="Galvanized Requiring Replacement")),
(AND('[1]PWS Information'!$E$10="CWS",U3421="Single Family Residence",Q3421="Galvanized Requiring Replacement",R3421="Yes")),
(AND('[1]PWS Information'!$E$10="NTNC",Q3421="Galvanized Requiring Replacement")),
(AND('[1]PWS Information'!$E$10="NTNC",U3421="Single Family Residence",R3421="Yes")))),"Tier 3",
IF((OR((AND('[1]PWS Information'!$E$10="CWS",U3421="Single Family Residence",S3421="Yes",Q3421="Non-Lead", J3421="Non-Lead - Copper",L3421="Before 1989")),
(AND('[1]PWS Information'!$E$10="CWS",U3421="Single Family Residence",S3421="Yes",Q3421="Non-Lead", N3421="Non-Lead - Copper",O3421="Before 1989")))),"Tier 4",
IF((OR((AND('[1]PWS Information'!$E$10="NTNC",Q3421="Non-Lead")),
(AND('[1]PWS Information'!$E$10="CWS",Q3421="Non-Lead",S3421="")),
(AND('[1]PWS Information'!$E$10="CWS",Q3421="Non-Lead",S3421="No")),
(AND('[1]PWS Information'!$E$10="CWS",Q3421="Non-Lead",S3421="Don't Know")),
(AND('[1]PWS Information'!$E$10="CWS",Q3421="Non-Lead", J3421="Non-Lead - Copper", S3421="Yes", L3421="Between 1989 and 2014")),
(AND('[1]PWS Information'!$E$10="CWS",Q3421="Non-Lead", J3421="Non-Lead - Copper", S3421="Yes", L3421="After 2014")),
(AND('[1]PWS Information'!$E$10="CWS",Q3421="Non-Lead", J3421="Non-Lead - Copper", S3421="Yes", L3421="Unknown")),
(AND('[1]PWS Information'!$E$10="CWS",Q3421="Non-Lead", N3421="Non-Lead - Copper", S3421="Yes", O3421="Between 1989 and 2014")),
(AND('[1]PWS Information'!$E$10="CWS",Q3421="Non-Lead", N3421="Non-Lead - Copper", S3421="Yes", O3421="After 2014")),
(AND('[1]PWS Information'!$E$10="CWS",Q3421="Non-Lead", N3421="Non-Lead - Copper", S3421="Yes", O3421="Unknown")),
(AND('[1]PWS Information'!$E$10="CWS",Q3421="Unknown")),
(AND('[1]PWS Information'!$E$10="NTNC",Q3421="Unknown")))),"Tier 5",
"")))))</f>
        <v>Tier 5</v>
      </c>
      <c r="Z3421" s="71"/>
      <c r="AA3421" s="71"/>
    </row>
    <row r="3422" spans="1:27" ht="72" x14ac:dyDescent="0.3">
      <c r="A3422" s="17"/>
      <c r="B3422" s="70" t="s">
        <v>1116</v>
      </c>
      <c r="C3422" s="60">
        <v>445</v>
      </c>
      <c r="D3422" s="61" t="s">
        <v>1100</v>
      </c>
      <c r="E3422" s="61" t="s">
        <v>128</v>
      </c>
      <c r="F3422" s="61">
        <v>78640</v>
      </c>
      <c r="G3422" s="62" t="s">
        <v>1053</v>
      </c>
      <c r="H3422" s="63">
        <v>29.983675900000001</v>
      </c>
      <c r="I3422" s="64">
        <v>-97.755638410000003</v>
      </c>
      <c r="J3422" s="65" t="s">
        <v>50</v>
      </c>
      <c r="K3422" s="66" t="s">
        <v>51</v>
      </c>
      <c r="L3422" s="62" t="s">
        <v>52</v>
      </c>
      <c r="M3422" s="69"/>
      <c r="N3422" s="65" t="s">
        <v>50</v>
      </c>
      <c r="O3422" s="66" t="s">
        <v>52</v>
      </c>
      <c r="P3422" s="69"/>
      <c r="Q3422" s="55" t="str">
        <f t="shared" si="53"/>
        <v>Non-Lead</v>
      </c>
      <c r="R3422" s="70" t="s">
        <v>51</v>
      </c>
      <c r="S3422" s="70" t="s">
        <v>51</v>
      </c>
      <c r="T3422" s="70"/>
      <c r="U3422" s="71" t="s">
        <v>53</v>
      </c>
      <c r="V3422" s="71" t="s">
        <v>51</v>
      </c>
      <c r="W3422" s="71" t="s">
        <v>51</v>
      </c>
      <c r="X3422" s="71" t="s">
        <v>51</v>
      </c>
      <c r="Y3422" s="72" t="str">
        <f>IF((OR((AND('[1]PWS Information'!$E$10="CWS",U3422="Single Family Residence",Q3422="Lead")),
(AND('[1]PWS Information'!$E$10="CWS",U3422="Multiple Family Residence",'[1]PWS Information'!$E$11="Yes",Q3422="Lead")),
(AND('[1]PWS Information'!$E$10="NTNC",Q3422="Lead")))),"Tier 1",
IF((OR((AND('[1]PWS Information'!$E$10="CWS",U3422="Multiple Family Residence",'[1]PWS Information'!$E$11="No",Q3422="Lead")),
(AND('[1]PWS Information'!$E$10="CWS",U3422="Other",Q3422="Lead")),
(AND('[1]PWS Information'!$E$10="CWS",U3422="Building",Q3422="Lead")))),"Tier 2",
IF((OR((AND('[1]PWS Information'!$E$10="CWS",U3422="Single Family Residence",Q3422="Galvanized Requiring Replacement")),
(AND('[1]PWS Information'!$E$10="CWS",U3422="Single Family Residence",Q3422="Galvanized Requiring Replacement",R3422="Yes")),
(AND('[1]PWS Information'!$E$10="NTNC",Q3422="Galvanized Requiring Replacement")),
(AND('[1]PWS Information'!$E$10="NTNC",U3422="Single Family Residence",R3422="Yes")))),"Tier 3",
IF((OR((AND('[1]PWS Information'!$E$10="CWS",U3422="Single Family Residence",S3422="Yes",Q3422="Non-Lead", J3422="Non-Lead - Copper",L3422="Before 1989")),
(AND('[1]PWS Information'!$E$10="CWS",U3422="Single Family Residence",S3422="Yes",Q3422="Non-Lead", N3422="Non-Lead - Copper",O3422="Before 1989")))),"Tier 4",
IF((OR((AND('[1]PWS Information'!$E$10="NTNC",Q3422="Non-Lead")),
(AND('[1]PWS Information'!$E$10="CWS",Q3422="Non-Lead",S3422="")),
(AND('[1]PWS Information'!$E$10="CWS",Q3422="Non-Lead",S3422="No")),
(AND('[1]PWS Information'!$E$10="CWS",Q3422="Non-Lead",S3422="Don't Know")),
(AND('[1]PWS Information'!$E$10="CWS",Q3422="Non-Lead", J3422="Non-Lead - Copper", S3422="Yes", L3422="Between 1989 and 2014")),
(AND('[1]PWS Information'!$E$10="CWS",Q3422="Non-Lead", J3422="Non-Lead - Copper", S3422="Yes", L3422="After 2014")),
(AND('[1]PWS Information'!$E$10="CWS",Q3422="Non-Lead", J3422="Non-Lead - Copper", S3422="Yes", L3422="Unknown")),
(AND('[1]PWS Information'!$E$10="CWS",Q3422="Non-Lead", N3422="Non-Lead - Copper", S3422="Yes", O3422="Between 1989 and 2014")),
(AND('[1]PWS Information'!$E$10="CWS",Q3422="Non-Lead", N3422="Non-Lead - Copper", S3422="Yes", O3422="After 2014")),
(AND('[1]PWS Information'!$E$10="CWS",Q3422="Non-Lead", N3422="Non-Lead - Copper", S3422="Yes", O3422="Unknown")),
(AND('[1]PWS Information'!$E$10="CWS",Q3422="Unknown")),
(AND('[1]PWS Information'!$E$10="NTNC",Q3422="Unknown")))),"Tier 5",
"")))))</f>
        <v>Tier 5</v>
      </c>
      <c r="Z3422" s="71"/>
      <c r="AA3422" s="71"/>
    </row>
    <row r="3423" spans="1:27" ht="72" x14ac:dyDescent="0.3">
      <c r="A3423" s="1"/>
      <c r="B3423" s="70" t="s">
        <v>1117</v>
      </c>
      <c r="C3423" s="60">
        <v>431</v>
      </c>
      <c r="D3423" s="61" t="s">
        <v>1100</v>
      </c>
      <c r="E3423" s="61" t="s">
        <v>128</v>
      </c>
      <c r="F3423" s="61">
        <v>78640</v>
      </c>
      <c r="G3423" s="62" t="s">
        <v>1053</v>
      </c>
      <c r="H3423" s="63">
        <v>29.983836700000001</v>
      </c>
      <c r="I3423" s="64">
        <v>-97.755718599999994</v>
      </c>
      <c r="J3423" s="65" t="s">
        <v>50</v>
      </c>
      <c r="K3423" s="66" t="s">
        <v>51</v>
      </c>
      <c r="L3423" s="62" t="s">
        <v>52</v>
      </c>
      <c r="M3423" s="69"/>
      <c r="N3423" s="65" t="s">
        <v>50</v>
      </c>
      <c r="O3423" s="66" t="s">
        <v>52</v>
      </c>
      <c r="P3423" s="69"/>
      <c r="Q3423" s="55" t="str">
        <f t="shared" si="53"/>
        <v>Non-Lead</v>
      </c>
      <c r="R3423" s="70" t="s">
        <v>51</v>
      </c>
      <c r="S3423" s="70" t="s">
        <v>51</v>
      </c>
      <c r="T3423" s="70"/>
      <c r="U3423" s="71" t="s">
        <v>53</v>
      </c>
      <c r="V3423" s="71" t="s">
        <v>51</v>
      </c>
      <c r="W3423" s="71" t="s">
        <v>51</v>
      </c>
      <c r="X3423" s="71" t="s">
        <v>51</v>
      </c>
      <c r="Y3423" s="72" t="str">
        <f>IF((OR((AND('[1]PWS Information'!$E$10="CWS",U3423="Single Family Residence",Q3423="Lead")),
(AND('[1]PWS Information'!$E$10="CWS",U3423="Multiple Family Residence",'[1]PWS Information'!$E$11="Yes",Q3423="Lead")),
(AND('[1]PWS Information'!$E$10="NTNC",Q3423="Lead")))),"Tier 1",
IF((OR((AND('[1]PWS Information'!$E$10="CWS",U3423="Multiple Family Residence",'[1]PWS Information'!$E$11="No",Q3423="Lead")),
(AND('[1]PWS Information'!$E$10="CWS",U3423="Other",Q3423="Lead")),
(AND('[1]PWS Information'!$E$10="CWS",U3423="Building",Q3423="Lead")))),"Tier 2",
IF((OR((AND('[1]PWS Information'!$E$10="CWS",U3423="Single Family Residence",Q3423="Galvanized Requiring Replacement")),
(AND('[1]PWS Information'!$E$10="CWS",U3423="Single Family Residence",Q3423="Galvanized Requiring Replacement",R3423="Yes")),
(AND('[1]PWS Information'!$E$10="NTNC",Q3423="Galvanized Requiring Replacement")),
(AND('[1]PWS Information'!$E$10="NTNC",U3423="Single Family Residence",R3423="Yes")))),"Tier 3",
IF((OR((AND('[1]PWS Information'!$E$10="CWS",U3423="Single Family Residence",S3423="Yes",Q3423="Non-Lead", J3423="Non-Lead - Copper",L3423="Before 1989")),
(AND('[1]PWS Information'!$E$10="CWS",U3423="Single Family Residence",S3423="Yes",Q3423="Non-Lead", N3423="Non-Lead - Copper",O3423="Before 1989")))),"Tier 4",
IF((OR((AND('[1]PWS Information'!$E$10="NTNC",Q3423="Non-Lead")),
(AND('[1]PWS Information'!$E$10="CWS",Q3423="Non-Lead",S3423="")),
(AND('[1]PWS Information'!$E$10="CWS",Q3423="Non-Lead",S3423="No")),
(AND('[1]PWS Information'!$E$10="CWS",Q3423="Non-Lead",S3423="Don't Know")),
(AND('[1]PWS Information'!$E$10="CWS",Q3423="Non-Lead", J3423="Non-Lead - Copper", S3423="Yes", L3423="Between 1989 and 2014")),
(AND('[1]PWS Information'!$E$10="CWS",Q3423="Non-Lead", J3423="Non-Lead - Copper", S3423="Yes", L3423="After 2014")),
(AND('[1]PWS Information'!$E$10="CWS",Q3423="Non-Lead", J3423="Non-Lead - Copper", S3423="Yes", L3423="Unknown")),
(AND('[1]PWS Information'!$E$10="CWS",Q3423="Non-Lead", N3423="Non-Lead - Copper", S3423="Yes", O3423="Between 1989 and 2014")),
(AND('[1]PWS Information'!$E$10="CWS",Q3423="Non-Lead", N3423="Non-Lead - Copper", S3423="Yes", O3423="After 2014")),
(AND('[1]PWS Information'!$E$10="CWS",Q3423="Non-Lead", N3423="Non-Lead - Copper", S3423="Yes", O3423="Unknown")),
(AND('[1]PWS Information'!$E$10="CWS",Q3423="Unknown")),
(AND('[1]PWS Information'!$E$10="NTNC",Q3423="Unknown")))),"Tier 5",
"")))))</f>
        <v>Tier 5</v>
      </c>
      <c r="Z3423" s="71"/>
      <c r="AA3423" s="71"/>
    </row>
    <row r="3424" spans="1:27" ht="72" x14ac:dyDescent="0.3">
      <c r="A3424" s="1"/>
      <c r="B3424" s="70" t="s">
        <v>1118</v>
      </c>
      <c r="C3424" s="60">
        <v>325</v>
      </c>
      <c r="D3424" s="61" t="s">
        <v>1100</v>
      </c>
      <c r="E3424" s="61" t="s">
        <v>128</v>
      </c>
      <c r="F3424" s="61">
        <v>78640</v>
      </c>
      <c r="G3424" s="62" t="s">
        <v>1053</v>
      </c>
      <c r="H3424" s="63">
        <v>29.98524171</v>
      </c>
      <c r="I3424" s="64">
        <v>97.755867199999997</v>
      </c>
      <c r="J3424" s="65" t="s">
        <v>50</v>
      </c>
      <c r="K3424" s="66" t="s">
        <v>51</v>
      </c>
      <c r="L3424" s="62" t="s">
        <v>52</v>
      </c>
      <c r="M3424" s="69"/>
      <c r="N3424" s="65" t="s">
        <v>50</v>
      </c>
      <c r="O3424" s="66" t="s">
        <v>52</v>
      </c>
      <c r="P3424" s="69"/>
      <c r="Q3424" s="55" t="str">
        <f t="shared" si="53"/>
        <v>Non-Lead</v>
      </c>
      <c r="R3424" s="70" t="s">
        <v>51</v>
      </c>
      <c r="S3424" s="70" t="s">
        <v>51</v>
      </c>
      <c r="T3424" s="70"/>
      <c r="U3424" s="71" t="s">
        <v>53</v>
      </c>
      <c r="V3424" s="71" t="s">
        <v>51</v>
      </c>
      <c r="W3424" s="71" t="s">
        <v>51</v>
      </c>
      <c r="X3424" s="71" t="s">
        <v>51</v>
      </c>
      <c r="Y3424" s="72" t="str">
        <f>IF((OR((AND('[1]PWS Information'!$E$10="CWS",U3424="Single Family Residence",Q3424="Lead")),
(AND('[1]PWS Information'!$E$10="CWS",U3424="Multiple Family Residence",'[1]PWS Information'!$E$11="Yes",Q3424="Lead")),
(AND('[1]PWS Information'!$E$10="NTNC",Q3424="Lead")))),"Tier 1",
IF((OR((AND('[1]PWS Information'!$E$10="CWS",U3424="Multiple Family Residence",'[1]PWS Information'!$E$11="No",Q3424="Lead")),
(AND('[1]PWS Information'!$E$10="CWS",U3424="Other",Q3424="Lead")),
(AND('[1]PWS Information'!$E$10="CWS",U3424="Building",Q3424="Lead")))),"Tier 2",
IF((OR((AND('[1]PWS Information'!$E$10="CWS",U3424="Single Family Residence",Q3424="Galvanized Requiring Replacement")),
(AND('[1]PWS Information'!$E$10="CWS",U3424="Single Family Residence",Q3424="Galvanized Requiring Replacement",R3424="Yes")),
(AND('[1]PWS Information'!$E$10="NTNC",Q3424="Galvanized Requiring Replacement")),
(AND('[1]PWS Information'!$E$10="NTNC",U3424="Single Family Residence",R3424="Yes")))),"Tier 3",
IF((OR((AND('[1]PWS Information'!$E$10="CWS",U3424="Single Family Residence",S3424="Yes",Q3424="Non-Lead", J3424="Non-Lead - Copper",L3424="Before 1989")),
(AND('[1]PWS Information'!$E$10="CWS",U3424="Single Family Residence",S3424="Yes",Q3424="Non-Lead", N3424="Non-Lead - Copper",O3424="Before 1989")))),"Tier 4",
IF((OR((AND('[1]PWS Information'!$E$10="NTNC",Q3424="Non-Lead")),
(AND('[1]PWS Information'!$E$10="CWS",Q3424="Non-Lead",S3424="")),
(AND('[1]PWS Information'!$E$10="CWS",Q3424="Non-Lead",S3424="No")),
(AND('[1]PWS Information'!$E$10="CWS",Q3424="Non-Lead",S3424="Don't Know")),
(AND('[1]PWS Information'!$E$10="CWS",Q3424="Non-Lead", J3424="Non-Lead - Copper", S3424="Yes", L3424="Between 1989 and 2014")),
(AND('[1]PWS Information'!$E$10="CWS",Q3424="Non-Lead", J3424="Non-Lead - Copper", S3424="Yes", L3424="After 2014")),
(AND('[1]PWS Information'!$E$10="CWS",Q3424="Non-Lead", J3424="Non-Lead - Copper", S3424="Yes", L3424="Unknown")),
(AND('[1]PWS Information'!$E$10="CWS",Q3424="Non-Lead", N3424="Non-Lead - Copper", S3424="Yes", O3424="Between 1989 and 2014")),
(AND('[1]PWS Information'!$E$10="CWS",Q3424="Non-Lead", N3424="Non-Lead - Copper", S3424="Yes", O3424="After 2014")),
(AND('[1]PWS Information'!$E$10="CWS",Q3424="Non-Lead", N3424="Non-Lead - Copper", S3424="Yes", O3424="Unknown")),
(AND('[1]PWS Information'!$E$10="CWS",Q3424="Unknown")),
(AND('[1]PWS Information'!$E$10="NTNC",Q3424="Unknown")))),"Tier 5",
"")))))</f>
        <v>Tier 5</v>
      </c>
      <c r="Z3424" s="71"/>
      <c r="AA3424" s="71"/>
    </row>
    <row r="3425" spans="1:27" ht="72" x14ac:dyDescent="0.3">
      <c r="A3425" s="1"/>
      <c r="B3425" s="70" t="s">
        <v>1119</v>
      </c>
      <c r="C3425" s="60">
        <v>291</v>
      </c>
      <c r="D3425" s="61" t="s">
        <v>1100</v>
      </c>
      <c r="E3425" s="61" t="s">
        <v>128</v>
      </c>
      <c r="F3425" s="61">
        <v>78640</v>
      </c>
      <c r="G3425" s="62" t="s">
        <v>1053</v>
      </c>
      <c r="H3425" s="63">
        <v>29.985739110000001</v>
      </c>
      <c r="I3425" s="64">
        <v>-97.756041499999995</v>
      </c>
      <c r="J3425" s="65" t="s">
        <v>50</v>
      </c>
      <c r="K3425" s="66" t="s">
        <v>51</v>
      </c>
      <c r="L3425" s="62" t="s">
        <v>52</v>
      </c>
      <c r="M3425" s="69"/>
      <c r="N3425" s="65" t="s">
        <v>50</v>
      </c>
      <c r="O3425" s="66" t="s">
        <v>52</v>
      </c>
      <c r="P3425" s="69"/>
      <c r="Q3425" s="55" t="str">
        <f t="shared" si="53"/>
        <v>Non-Lead</v>
      </c>
      <c r="R3425" s="70" t="s">
        <v>51</v>
      </c>
      <c r="S3425" s="70" t="s">
        <v>51</v>
      </c>
      <c r="T3425" s="70"/>
      <c r="U3425" s="71" t="s">
        <v>53</v>
      </c>
      <c r="V3425" s="71" t="s">
        <v>51</v>
      </c>
      <c r="W3425" s="71" t="s">
        <v>51</v>
      </c>
      <c r="X3425" s="71" t="s">
        <v>51</v>
      </c>
      <c r="Y3425" s="72" t="str">
        <f>IF((OR((AND('[1]PWS Information'!$E$10="CWS",U3425="Single Family Residence",Q3425="Lead")),
(AND('[1]PWS Information'!$E$10="CWS",U3425="Multiple Family Residence",'[1]PWS Information'!$E$11="Yes",Q3425="Lead")),
(AND('[1]PWS Information'!$E$10="NTNC",Q3425="Lead")))),"Tier 1",
IF((OR((AND('[1]PWS Information'!$E$10="CWS",U3425="Multiple Family Residence",'[1]PWS Information'!$E$11="No",Q3425="Lead")),
(AND('[1]PWS Information'!$E$10="CWS",U3425="Other",Q3425="Lead")),
(AND('[1]PWS Information'!$E$10="CWS",U3425="Building",Q3425="Lead")))),"Tier 2",
IF((OR((AND('[1]PWS Information'!$E$10="CWS",U3425="Single Family Residence",Q3425="Galvanized Requiring Replacement")),
(AND('[1]PWS Information'!$E$10="CWS",U3425="Single Family Residence",Q3425="Galvanized Requiring Replacement",R3425="Yes")),
(AND('[1]PWS Information'!$E$10="NTNC",Q3425="Galvanized Requiring Replacement")),
(AND('[1]PWS Information'!$E$10="NTNC",U3425="Single Family Residence",R3425="Yes")))),"Tier 3",
IF((OR((AND('[1]PWS Information'!$E$10="CWS",U3425="Single Family Residence",S3425="Yes",Q3425="Non-Lead", J3425="Non-Lead - Copper",L3425="Before 1989")),
(AND('[1]PWS Information'!$E$10="CWS",U3425="Single Family Residence",S3425="Yes",Q3425="Non-Lead", N3425="Non-Lead - Copper",O3425="Before 1989")))),"Tier 4",
IF((OR((AND('[1]PWS Information'!$E$10="NTNC",Q3425="Non-Lead")),
(AND('[1]PWS Information'!$E$10="CWS",Q3425="Non-Lead",S3425="")),
(AND('[1]PWS Information'!$E$10="CWS",Q3425="Non-Lead",S3425="No")),
(AND('[1]PWS Information'!$E$10="CWS",Q3425="Non-Lead",S3425="Don't Know")),
(AND('[1]PWS Information'!$E$10="CWS",Q3425="Non-Lead", J3425="Non-Lead - Copper", S3425="Yes", L3425="Between 1989 and 2014")),
(AND('[1]PWS Information'!$E$10="CWS",Q3425="Non-Lead", J3425="Non-Lead - Copper", S3425="Yes", L3425="After 2014")),
(AND('[1]PWS Information'!$E$10="CWS",Q3425="Non-Lead", J3425="Non-Lead - Copper", S3425="Yes", L3425="Unknown")),
(AND('[1]PWS Information'!$E$10="CWS",Q3425="Non-Lead", N3425="Non-Lead - Copper", S3425="Yes", O3425="Between 1989 and 2014")),
(AND('[1]PWS Information'!$E$10="CWS",Q3425="Non-Lead", N3425="Non-Lead - Copper", S3425="Yes", O3425="After 2014")),
(AND('[1]PWS Information'!$E$10="CWS",Q3425="Non-Lead", N3425="Non-Lead - Copper", S3425="Yes", O3425="Unknown")),
(AND('[1]PWS Information'!$E$10="CWS",Q3425="Unknown")),
(AND('[1]PWS Information'!$E$10="NTNC",Q3425="Unknown")))),"Tier 5",
"")))))</f>
        <v>Tier 5</v>
      </c>
      <c r="Z3425" s="71"/>
      <c r="AA3425" s="71"/>
    </row>
    <row r="3426" spans="1:27" ht="72" x14ac:dyDescent="0.3">
      <c r="A3426" s="17"/>
      <c r="B3426" s="70" t="s">
        <v>1120</v>
      </c>
      <c r="C3426" s="60">
        <v>271</v>
      </c>
      <c r="D3426" s="61" t="s">
        <v>1100</v>
      </c>
      <c r="E3426" s="61" t="s">
        <v>128</v>
      </c>
      <c r="F3426" s="61">
        <v>78640</v>
      </c>
      <c r="G3426" s="62" t="s">
        <v>1053</v>
      </c>
      <c r="H3426" s="63">
        <v>29.9860662</v>
      </c>
      <c r="I3426" s="64">
        <v>-97.756199600000002</v>
      </c>
      <c r="J3426" s="65" t="s">
        <v>50</v>
      </c>
      <c r="K3426" s="66" t="s">
        <v>51</v>
      </c>
      <c r="L3426" s="62" t="s">
        <v>52</v>
      </c>
      <c r="M3426" s="69"/>
      <c r="N3426" s="65" t="s">
        <v>50</v>
      </c>
      <c r="O3426" s="66" t="s">
        <v>52</v>
      </c>
      <c r="P3426" s="69"/>
      <c r="Q3426" s="55" t="str">
        <f t="shared" si="53"/>
        <v>Non-Lead</v>
      </c>
      <c r="R3426" s="70" t="s">
        <v>51</v>
      </c>
      <c r="S3426" s="70" t="s">
        <v>51</v>
      </c>
      <c r="T3426" s="70"/>
      <c r="U3426" s="71" t="s">
        <v>53</v>
      </c>
      <c r="V3426" s="71" t="s">
        <v>51</v>
      </c>
      <c r="W3426" s="71" t="s">
        <v>51</v>
      </c>
      <c r="X3426" s="71" t="s">
        <v>51</v>
      </c>
      <c r="Y3426" s="72" t="str">
        <f>IF((OR((AND('[1]PWS Information'!$E$10="CWS",U3426="Single Family Residence",Q3426="Lead")),
(AND('[1]PWS Information'!$E$10="CWS",U3426="Multiple Family Residence",'[1]PWS Information'!$E$11="Yes",Q3426="Lead")),
(AND('[1]PWS Information'!$E$10="NTNC",Q3426="Lead")))),"Tier 1",
IF((OR((AND('[1]PWS Information'!$E$10="CWS",U3426="Multiple Family Residence",'[1]PWS Information'!$E$11="No",Q3426="Lead")),
(AND('[1]PWS Information'!$E$10="CWS",U3426="Other",Q3426="Lead")),
(AND('[1]PWS Information'!$E$10="CWS",U3426="Building",Q3426="Lead")))),"Tier 2",
IF((OR((AND('[1]PWS Information'!$E$10="CWS",U3426="Single Family Residence",Q3426="Galvanized Requiring Replacement")),
(AND('[1]PWS Information'!$E$10="CWS",U3426="Single Family Residence",Q3426="Galvanized Requiring Replacement",R3426="Yes")),
(AND('[1]PWS Information'!$E$10="NTNC",Q3426="Galvanized Requiring Replacement")),
(AND('[1]PWS Information'!$E$10="NTNC",U3426="Single Family Residence",R3426="Yes")))),"Tier 3",
IF((OR((AND('[1]PWS Information'!$E$10="CWS",U3426="Single Family Residence",S3426="Yes",Q3426="Non-Lead", J3426="Non-Lead - Copper",L3426="Before 1989")),
(AND('[1]PWS Information'!$E$10="CWS",U3426="Single Family Residence",S3426="Yes",Q3426="Non-Lead", N3426="Non-Lead - Copper",O3426="Before 1989")))),"Tier 4",
IF((OR((AND('[1]PWS Information'!$E$10="NTNC",Q3426="Non-Lead")),
(AND('[1]PWS Information'!$E$10="CWS",Q3426="Non-Lead",S3426="")),
(AND('[1]PWS Information'!$E$10="CWS",Q3426="Non-Lead",S3426="No")),
(AND('[1]PWS Information'!$E$10="CWS",Q3426="Non-Lead",S3426="Don't Know")),
(AND('[1]PWS Information'!$E$10="CWS",Q3426="Non-Lead", J3426="Non-Lead - Copper", S3426="Yes", L3426="Between 1989 and 2014")),
(AND('[1]PWS Information'!$E$10="CWS",Q3426="Non-Lead", J3426="Non-Lead - Copper", S3426="Yes", L3426="After 2014")),
(AND('[1]PWS Information'!$E$10="CWS",Q3426="Non-Lead", J3426="Non-Lead - Copper", S3426="Yes", L3426="Unknown")),
(AND('[1]PWS Information'!$E$10="CWS",Q3426="Non-Lead", N3426="Non-Lead - Copper", S3426="Yes", O3426="Between 1989 and 2014")),
(AND('[1]PWS Information'!$E$10="CWS",Q3426="Non-Lead", N3426="Non-Lead - Copper", S3426="Yes", O3426="After 2014")),
(AND('[1]PWS Information'!$E$10="CWS",Q3426="Non-Lead", N3426="Non-Lead - Copper", S3426="Yes", O3426="Unknown")),
(AND('[1]PWS Information'!$E$10="CWS",Q3426="Unknown")),
(AND('[1]PWS Information'!$E$10="NTNC",Q3426="Unknown")))),"Tier 5",
"")))))</f>
        <v>Tier 5</v>
      </c>
      <c r="Z3426" s="71"/>
      <c r="AA3426" s="71"/>
    </row>
    <row r="3427" spans="1:27" ht="72" x14ac:dyDescent="0.3">
      <c r="A3427" s="1"/>
      <c r="B3427" s="70">
        <v>12979795</v>
      </c>
      <c r="C3427" s="60">
        <v>280</v>
      </c>
      <c r="D3427" s="61" t="s">
        <v>1100</v>
      </c>
      <c r="E3427" s="61" t="s">
        <v>128</v>
      </c>
      <c r="F3427" s="61">
        <v>78640</v>
      </c>
      <c r="G3427" s="62" t="s">
        <v>1053</v>
      </c>
      <c r="H3427" s="63">
        <v>29.986223599999999</v>
      </c>
      <c r="I3427" s="64">
        <v>-97.756980990000002</v>
      </c>
      <c r="J3427" s="65" t="s">
        <v>50</v>
      </c>
      <c r="K3427" s="66" t="s">
        <v>51</v>
      </c>
      <c r="L3427" s="62" t="s">
        <v>52</v>
      </c>
      <c r="M3427" s="69"/>
      <c r="N3427" s="65" t="s">
        <v>50</v>
      </c>
      <c r="O3427" s="66" t="s">
        <v>52</v>
      </c>
      <c r="P3427" s="69"/>
      <c r="Q3427" s="55" t="str">
        <f t="shared" si="53"/>
        <v>Non-Lead</v>
      </c>
      <c r="R3427" s="70" t="s">
        <v>51</v>
      </c>
      <c r="S3427" s="70" t="s">
        <v>51</v>
      </c>
      <c r="T3427" s="70"/>
      <c r="U3427" s="71" t="s">
        <v>53</v>
      </c>
      <c r="V3427" s="71" t="s">
        <v>51</v>
      </c>
      <c r="W3427" s="71" t="s">
        <v>51</v>
      </c>
      <c r="X3427" s="71" t="s">
        <v>51</v>
      </c>
      <c r="Y3427" s="72" t="str">
        <f>IF((OR((AND('[1]PWS Information'!$E$10="CWS",U3427="Single Family Residence",Q3427="Lead")),
(AND('[1]PWS Information'!$E$10="CWS",U3427="Multiple Family Residence",'[1]PWS Information'!$E$11="Yes",Q3427="Lead")),
(AND('[1]PWS Information'!$E$10="NTNC",Q3427="Lead")))),"Tier 1",
IF((OR((AND('[1]PWS Information'!$E$10="CWS",U3427="Multiple Family Residence",'[1]PWS Information'!$E$11="No",Q3427="Lead")),
(AND('[1]PWS Information'!$E$10="CWS",U3427="Other",Q3427="Lead")),
(AND('[1]PWS Information'!$E$10="CWS",U3427="Building",Q3427="Lead")))),"Tier 2",
IF((OR((AND('[1]PWS Information'!$E$10="CWS",U3427="Single Family Residence",Q3427="Galvanized Requiring Replacement")),
(AND('[1]PWS Information'!$E$10="CWS",U3427="Single Family Residence",Q3427="Galvanized Requiring Replacement",R3427="Yes")),
(AND('[1]PWS Information'!$E$10="NTNC",Q3427="Galvanized Requiring Replacement")),
(AND('[1]PWS Information'!$E$10="NTNC",U3427="Single Family Residence",R3427="Yes")))),"Tier 3",
IF((OR((AND('[1]PWS Information'!$E$10="CWS",U3427="Single Family Residence",S3427="Yes",Q3427="Non-Lead", J3427="Non-Lead - Copper",L3427="Before 1989")),
(AND('[1]PWS Information'!$E$10="CWS",U3427="Single Family Residence",S3427="Yes",Q3427="Non-Lead", N3427="Non-Lead - Copper",O3427="Before 1989")))),"Tier 4",
IF((OR((AND('[1]PWS Information'!$E$10="NTNC",Q3427="Non-Lead")),
(AND('[1]PWS Information'!$E$10="CWS",Q3427="Non-Lead",S3427="")),
(AND('[1]PWS Information'!$E$10="CWS",Q3427="Non-Lead",S3427="No")),
(AND('[1]PWS Information'!$E$10="CWS",Q3427="Non-Lead",S3427="Don't Know")),
(AND('[1]PWS Information'!$E$10="CWS",Q3427="Non-Lead", J3427="Non-Lead - Copper", S3427="Yes", L3427="Between 1989 and 2014")),
(AND('[1]PWS Information'!$E$10="CWS",Q3427="Non-Lead", J3427="Non-Lead - Copper", S3427="Yes", L3427="After 2014")),
(AND('[1]PWS Information'!$E$10="CWS",Q3427="Non-Lead", J3427="Non-Lead - Copper", S3427="Yes", L3427="Unknown")),
(AND('[1]PWS Information'!$E$10="CWS",Q3427="Non-Lead", N3427="Non-Lead - Copper", S3427="Yes", O3427="Between 1989 and 2014")),
(AND('[1]PWS Information'!$E$10="CWS",Q3427="Non-Lead", N3427="Non-Lead - Copper", S3427="Yes", O3427="After 2014")),
(AND('[1]PWS Information'!$E$10="CWS",Q3427="Non-Lead", N3427="Non-Lead - Copper", S3427="Yes", O3427="Unknown")),
(AND('[1]PWS Information'!$E$10="CWS",Q3427="Unknown")),
(AND('[1]PWS Information'!$E$10="NTNC",Q3427="Unknown")))),"Tier 5",
"")))))</f>
        <v>Tier 5</v>
      </c>
      <c r="Z3427" s="71"/>
      <c r="AA3427" s="71"/>
    </row>
    <row r="3428" spans="1:27" ht="72" x14ac:dyDescent="0.3">
      <c r="A3428" s="1"/>
      <c r="B3428" s="70" t="s">
        <v>1121</v>
      </c>
      <c r="C3428" s="60">
        <v>255</v>
      </c>
      <c r="D3428" s="61" t="s">
        <v>1100</v>
      </c>
      <c r="E3428" s="61" t="s">
        <v>128</v>
      </c>
      <c r="F3428" s="61">
        <v>78640</v>
      </c>
      <c r="G3428" s="62" t="s">
        <v>1053</v>
      </c>
      <c r="H3428" s="63">
        <v>29.9863426</v>
      </c>
      <c r="I3428" s="64">
        <v>-97.756018499999996</v>
      </c>
      <c r="J3428" s="65" t="s">
        <v>50</v>
      </c>
      <c r="K3428" s="66" t="s">
        <v>51</v>
      </c>
      <c r="L3428" s="62" t="s">
        <v>52</v>
      </c>
      <c r="M3428" s="69"/>
      <c r="N3428" s="65" t="s">
        <v>50</v>
      </c>
      <c r="O3428" s="66" t="s">
        <v>52</v>
      </c>
      <c r="P3428" s="69"/>
      <c r="Q3428" s="55" t="str">
        <f t="shared" si="53"/>
        <v>Non-Lead</v>
      </c>
      <c r="R3428" s="70" t="s">
        <v>51</v>
      </c>
      <c r="S3428" s="70" t="s">
        <v>51</v>
      </c>
      <c r="T3428" s="70"/>
      <c r="U3428" s="71" t="s">
        <v>53</v>
      </c>
      <c r="V3428" s="71" t="s">
        <v>51</v>
      </c>
      <c r="W3428" s="71" t="s">
        <v>51</v>
      </c>
      <c r="X3428" s="71" t="s">
        <v>51</v>
      </c>
      <c r="Y3428" s="72" t="str">
        <f>IF((OR((AND('[1]PWS Information'!$E$10="CWS",U3428="Single Family Residence",Q3428="Lead")),
(AND('[1]PWS Information'!$E$10="CWS",U3428="Multiple Family Residence",'[1]PWS Information'!$E$11="Yes",Q3428="Lead")),
(AND('[1]PWS Information'!$E$10="NTNC",Q3428="Lead")))),"Tier 1",
IF((OR((AND('[1]PWS Information'!$E$10="CWS",U3428="Multiple Family Residence",'[1]PWS Information'!$E$11="No",Q3428="Lead")),
(AND('[1]PWS Information'!$E$10="CWS",U3428="Other",Q3428="Lead")),
(AND('[1]PWS Information'!$E$10="CWS",U3428="Building",Q3428="Lead")))),"Tier 2",
IF((OR((AND('[1]PWS Information'!$E$10="CWS",U3428="Single Family Residence",Q3428="Galvanized Requiring Replacement")),
(AND('[1]PWS Information'!$E$10="CWS",U3428="Single Family Residence",Q3428="Galvanized Requiring Replacement",R3428="Yes")),
(AND('[1]PWS Information'!$E$10="NTNC",Q3428="Galvanized Requiring Replacement")),
(AND('[1]PWS Information'!$E$10="NTNC",U3428="Single Family Residence",R3428="Yes")))),"Tier 3",
IF((OR((AND('[1]PWS Information'!$E$10="CWS",U3428="Single Family Residence",S3428="Yes",Q3428="Non-Lead", J3428="Non-Lead - Copper",L3428="Before 1989")),
(AND('[1]PWS Information'!$E$10="CWS",U3428="Single Family Residence",S3428="Yes",Q3428="Non-Lead", N3428="Non-Lead - Copper",O3428="Before 1989")))),"Tier 4",
IF((OR((AND('[1]PWS Information'!$E$10="NTNC",Q3428="Non-Lead")),
(AND('[1]PWS Information'!$E$10="CWS",Q3428="Non-Lead",S3428="")),
(AND('[1]PWS Information'!$E$10="CWS",Q3428="Non-Lead",S3428="No")),
(AND('[1]PWS Information'!$E$10="CWS",Q3428="Non-Lead",S3428="Don't Know")),
(AND('[1]PWS Information'!$E$10="CWS",Q3428="Non-Lead", J3428="Non-Lead - Copper", S3428="Yes", L3428="Between 1989 and 2014")),
(AND('[1]PWS Information'!$E$10="CWS",Q3428="Non-Lead", J3428="Non-Lead - Copper", S3428="Yes", L3428="After 2014")),
(AND('[1]PWS Information'!$E$10="CWS",Q3428="Non-Lead", J3428="Non-Lead - Copper", S3428="Yes", L3428="Unknown")),
(AND('[1]PWS Information'!$E$10="CWS",Q3428="Non-Lead", N3428="Non-Lead - Copper", S3428="Yes", O3428="Between 1989 and 2014")),
(AND('[1]PWS Information'!$E$10="CWS",Q3428="Non-Lead", N3428="Non-Lead - Copper", S3428="Yes", O3428="After 2014")),
(AND('[1]PWS Information'!$E$10="CWS",Q3428="Non-Lead", N3428="Non-Lead - Copper", S3428="Yes", O3428="Unknown")),
(AND('[1]PWS Information'!$E$10="CWS",Q3428="Unknown")),
(AND('[1]PWS Information'!$E$10="NTNC",Q3428="Unknown")))),"Tier 5",
"")))))</f>
        <v>Tier 5</v>
      </c>
      <c r="Z3428" s="71"/>
      <c r="AA3428" s="71"/>
    </row>
    <row r="3429" spans="1:27" ht="72" x14ac:dyDescent="0.3">
      <c r="A3429" s="1"/>
      <c r="B3429" s="70" t="s">
        <v>1122</v>
      </c>
      <c r="C3429" s="60">
        <v>240</v>
      </c>
      <c r="D3429" s="61" t="s">
        <v>1100</v>
      </c>
      <c r="E3429" s="61" t="s">
        <v>128</v>
      </c>
      <c r="F3429" s="61">
        <v>78640</v>
      </c>
      <c r="G3429" s="62" t="s">
        <v>1053</v>
      </c>
      <c r="H3429" s="63">
        <v>29.986227169999999</v>
      </c>
      <c r="I3429" s="64">
        <v>-97.756976289999997</v>
      </c>
      <c r="J3429" s="65" t="s">
        <v>50</v>
      </c>
      <c r="K3429" s="66" t="s">
        <v>51</v>
      </c>
      <c r="L3429" s="62" t="s">
        <v>52</v>
      </c>
      <c r="M3429" s="69"/>
      <c r="N3429" s="65" t="s">
        <v>50</v>
      </c>
      <c r="O3429" s="66" t="s">
        <v>52</v>
      </c>
      <c r="P3429" s="69"/>
      <c r="Q3429" s="55" t="str">
        <f t="shared" si="53"/>
        <v>Non-Lead</v>
      </c>
      <c r="R3429" s="70" t="s">
        <v>51</v>
      </c>
      <c r="S3429" s="70" t="s">
        <v>51</v>
      </c>
      <c r="T3429" s="70"/>
      <c r="U3429" s="71" t="s">
        <v>53</v>
      </c>
      <c r="V3429" s="71" t="s">
        <v>51</v>
      </c>
      <c r="W3429" s="71" t="s">
        <v>51</v>
      </c>
      <c r="X3429" s="71" t="s">
        <v>51</v>
      </c>
      <c r="Y3429" s="72" t="str">
        <f>IF((OR((AND('[1]PWS Information'!$E$10="CWS",U3429="Single Family Residence",Q3429="Lead")),
(AND('[1]PWS Information'!$E$10="CWS",U3429="Multiple Family Residence",'[1]PWS Information'!$E$11="Yes",Q3429="Lead")),
(AND('[1]PWS Information'!$E$10="NTNC",Q3429="Lead")))),"Tier 1",
IF((OR((AND('[1]PWS Information'!$E$10="CWS",U3429="Multiple Family Residence",'[1]PWS Information'!$E$11="No",Q3429="Lead")),
(AND('[1]PWS Information'!$E$10="CWS",U3429="Other",Q3429="Lead")),
(AND('[1]PWS Information'!$E$10="CWS",U3429="Building",Q3429="Lead")))),"Tier 2",
IF((OR((AND('[1]PWS Information'!$E$10="CWS",U3429="Single Family Residence",Q3429="Galvanized Requiring Replacement")),
(AND('[1]PWS Information'!$E$10="CWS",U3429="Single Family Residence",Q3429="Galvanized Requiring Replacement",R3429="Yes")),
(AND('[1]PWS Information'!$E$10="NTNC",Q3429="Galvanized Requiring Replacement")),
(AND('[1]PWS Information'!$E$10="NTNC",U3429="Single Family Residence",R3429="Yes")))),"Tier 3",
IF((OR((AND('[1]PWS Information'!$E$10="CWS",U3429="Single Family Residence",S3429="Yes",Q3429="Non-Lead", J3429="Non-Lead - Copper",L3429="Before 1989")),
(AND('[1]PWS Information'!$E$10="CWS",U3429="Single Family Residence",S3429="Yes",Q3429="Non-Lead", N3429="Non-Lead - Copper",O3429="Before 1989")))),"Tier 4",
IF((OR((AND('[1]PWS Information'!$E$10="NTNC",Q3429="Non-Lead")),
(AND('[1]PWS Information'!$E$10="CWS",Q3429="Non-Lead",S3429="")),
(AND('[1]PWS Information'!$E$10="CWS",Q3429="Non-Lead",S3429="No")),
(AND('[1]PWS Information'!$E$10="CWS",Q3429="Non-Lead",S3429="Don't Know")),
(AND('[1]PWS Information'!$E$10="CWS",Q3429="Non-Lead", J3429="Non-Lead - Copper", S3429="Yes", L3429="Between 1989 and 2014")),
(AND('[1]PWS Information'!$E$10="CWS",Q3429="Non-Lead", J3429="Non-Lead - Copper", S3429="Yes", L3429="After 2014")),
(AND('[1]PWS Information'!$E$10="CWS",Q3429="Non-Lead", J3429="Non-Lead - Copper", S3429="Yes", L3429="Unknown")),
(AND('[1]PWS Information'!$E$10="CWS",Q3429="Non-Lead", N3429="Non-Lead - Copper", S3429="Yes", O3429="Between 1989 and 2014")),
(AND('[1]PWS Information'!$E$10="CWS",Q3429="Non-Lead", N3429="Non-Lead - Copper", S3429="Yes", O3429="After 2014")),
(AND('[1]PWS Information'!$E$10="CWS",Q3429="Non-Lead", N3429="Non-Lead - Copper", S3429="Yes", O3429="Unknown")),
(AND('[1]PWS Information'!$E$10="CWS",Q3429="Unknown")),
(AND('[1]PWS Information'!$E$10="NTNC",Q3429="Unknown")))),"Tier 5",
"")))))</f>
        <v>Tier 5</v>
      </c>
      <c r="Z3429" s="71"/>
      <c r="AA3429" s="71"/>
    </row>
    <row r="3430" spans="1:27" ht="72" x14ac:dyDescent="0.3">
      <c r="A3430" s="17"/>
      <c r="B3430" s="70" t="s">
        <v>1123</v>
      </c>
      <c r="C3430" s="60" t="s">
        <v>1055</v>
      </c>
      <c r="D3430" s="61" t="s">
        <v>1124</v>
      </c>
      <c r="E3430" s="61" t="s">
        <v>128</v>
      </c>
      <c r="F3430" s="61">
        <v>78640</v>
      </c>
      <c r="G3430" s="62" t="s">
        <v>1053</v>
      </c>
      <c r="H3430" s="63">
        <v>29.984502800000001</v>
      </c>
      <c r="I3430" s="64">
        <v>-97.756129700000002</v>
      </c>
      <c r="J3430" s="65" t="s">
        <v>50</v>
      </c>
      <c r="K3430" s="66" t="s">
        <v>51</v>
      </c>
      <c r="L3430" s="62" t="s">
        <v>52</v>
      </c>
      <c r="M3430" s="69"/>
      <c r="N3430" s="65" t="s">
        <v>50</v>
      </c>
      <c r="O3430" s="66" t="s">
        <v>52</v>
      </c>
      <c r="P3430" s="69"/>
      <c r="Q3430" s="55" t="str">
        <f t="shared" si="53"/>
        <v>Non-Lead</v>
      </c>
      <c r="R3430" s="70" t="s">
        <v>51</v>
      </c>
      <c r="S3430" s="70" t="s">
        <v>51</v>
      </c>
      <c r="T3430" s="70"/>
      <c r="U3430" s="71" t="s">
        <v>53</v>
      </c>
      <c r="V3430" s="71" t="s">
        <v>51</v>
      </c>
      <c r="W3430" s="71" t="s">
        <v>51</v>
      </c>
      <c r="X3430" s="71" t="s">
        <v>51</v>
      </c>
      <c r="Y3430" s="72" t="str">
        <f>IF((OR((AND('[1]PWS Information'!$E$10="CWS",U3430="Single Family Residence",Q3430="Lead")),
(AND('[1]PWS Information'!$E$10="CWS",U3430="Multiple Family Residence",'[1]PWS Information'!$E$11="Yes",Q3430="Lead")),
(AND('[1]PWS Information'!$E$10="NTNC",Q3430="Lead")))),"Tier 1",
IF((OR((AND('[1]PWS Information'!$E$10="CWS",U3430="Multiple Family Residence",'[1]PWS Information'!$E$11="No",Q3430="Lead")),
(AND('[1]PWS Information'!$E$10="CWS",U3430="Other",Q3430="Lead")),
(AND('[1]PWS Information'!$E$10="CWS",U3430="Building",Q3430="Lead")))),"Tier 2",
IF((OR((AND('[1]PWS Information'!$E$10="CWS",U3430="Single Family Residence",Q3430="Galvanized Requiring Replacement")),
(AND('[1]PWS Information'!$E$10="CWS",U3430="Single Family Residence",Q3430="Galvanized Requiring Replacement",R3430="Yes")),
(AND('[1]PWS Information'!$E$10="NTNC",Q3430="Galvanized Requiring Replacement")),
(AND('[1]PWS Information'!$E$10="NTNC",U3430="Single Family Residence",R3430="Yes")))),"Tier 3",
IF((OR((AND('[1]PWS Information'!$E$10="CWS",U3430="Single Family Residence",S3430="Yes",Q3430="Non-Lead", J3430="Non-Lead - Copper",L3430="Before 1989")),
(AND('[1]PWS Information'!$E$10="CWS",U3430="Single Family Residence",S3430="Yes",Q3430="Non-Lead", N3430="Non-Lead - Copper",O3430="Before 1989")))),"Tier 4",
IF((OR((AND('[1]PWS Information'!$E$10="NTNC",Q3430="Non-Lead")),
(AND('[1]PWS Information'!$E$10="CWS",Q3430="Non-Lead",S3430="")),
(AND('[1]PWS Information'!$E$10="CWS",Q3430="Non-Lead",S3430="No")),
(AND('[1]PWS Information'!$E$10="CWS",Q3430="Non-Lead",S3430="Don't Know")),
(AND('[1]PWS Information'!$E$10="CWS",Q3430="Non-Lead", J3430="Non-Lead - Copper", S3430="Yes", L3430="Between 1989 and 2014")),
(AND('[1]PWS Information'!$E$10="CWS",Q3430="Non-Lead", J3430="Non-Lead - Copper", S3430="Yes", L3430="After 2014")),
(AND('[1]PWS Information'!$E$10="CWS",Q3430="Non-Lead", J3430="Non-Lead - Copper", S3430="Yes", L3430="Unknown")),
(AND('[1]PWS Information'!$E$10="CWS",Q3430="Non-Lead", N3430="Non-Lead - Copper", S3430="Yes", O3430="Between 1989 and 2014")),
(AND('[1]PWS Information'!$E$10="CWS",Q3430="Non-Lead", N3430="Non-Lead - Copper", S3430="Yes", O3430="After 2014")),
(AND('[1]PWS Information'!$E$10="CWS",Q3430="Non-Lead", N3430="Non-Lead - Copper", S3430="Yes", O3430="Unknown")),
(AND('[1]PWS Information'!$E$10="CWS",Q3430="Unknown")),
(AND('[1]PWS Information'!$E$10="NTNC",Q3430="Unknown")))),"Tier 5",
"")))))</f>
        <v>Tier 5</v>
      </c>
      <c r="Z3430" s="71"/>
      <c r="AA3430" s="71"/>
    </row>
    <row r="3431" spans="1:27" ht="72" x14ac:dyDescent="0.3">
      <c r="A3431" s="1"/>
      <c r="B3431" s="70" t="s">
        <v>1125</v>
      </c>
      <c r="C3431" s="60">
        <v>167</v>
      </c>
      <c r="D3431" s="61" t="s">
        <v>1100</v>
      </c>
      <c r="E3431" s="61" t="s">
        <v>128</v>
      </c>
      <c r="F3431" s="61">
        <v>78640</v>
      </c>
      <c r="G3431" s="62" t="s">
        <v>1053</v>
      </c>
      <c r="H3431" s="63">
        <v>29.987297999999999</v>
      </c>
      <c r="I3431" s="64">
        <v>-97.7572519</v>
      </c>
      <c r="J3431" s="65" t="s">
        <v>50</v>
      </c>
      <c r="K3431" s="66" t="s">
        <v>51</v>
      </c>
      <c r="L3431" s="62" t="s">
        <v>52</v>
      </c>
      <c r="M3431" s="69"/>
      <c r="N3431" s="65" t="s">
        <v>50</v>
      </c>
      <c r="O3431" s="66" t="s">
        <v>52</v>
      </c>
      <c r="P3431" s="69"/>
      <c r="Q3431" s="55" t="str">
        <f t="shared" si="53"/>
        <v>Non-Lead</v>
      </c>
      <c r="R3431" s="70" t="s">
        <v>51</v>
      </c>
      <c r="S3431" s="70" t="s">
        <v>51</v>
      </c>
      <c r="T3431" s="70"/>
      <c r="U3431" s="71" t="s">
        <v>53</v>
      </c>
      <c r="V3431" s="71" t="s">
        <v>51</v>
      </c>
      <c r="W3431" s="71" t="s">
        <v>51</v>
      </c>
      <c r="X3431" s="71" t="s">
        <v>51</v>
      </c>
      <c r="Y3431" s="72" t="str">
        <f>IF((OR((AND('[1]PWS Information'!$E$10="CWS",U3431="Single Family Residence",Q3431="Lead")),
(AND('[1]PWS Information'!$E$10="CWS",U3431="Multiple Family Residence",'[1]PWS Information'!$E$11="Yes",Q3431="Lead")),
(AND('[1]PWS Information'!$E$10="NTNC",Q3431="Lead")))),"Tier 1",
IF((OR((AND('[1]PWS Information'!$E$10="CWS",U3431="Multiple Family Residence",'[1]PWS Information'!$E$11="No",Q3431="Lead")),
(AND('[1]PWS Information'!$E$10="CWS",U3431="Other",Q3431="Lead")),
(AND('[1]PWS Information'!$E$10="CWS",U3431="Building",Q3431="Lead")))),"Tier 2",
IF((OR((AND('[1]PWS Information'!$E$10="CWS",U3431="Single Family Residence",Q3431="Galvanized Requiring Replacement")),
(AND('[1]PWS Information'!$E$10="CWS",U3431="Single Family Residence",Q3431="Galvanized Requiring Replacement",R3431="Yes")),
(AND('[1]PWS Information'!$E$10="NTNC",Q3431="Galvanized Requiring Replacement")),
(AND('[1]PWS Information'!$E$10="NTNC",U3431="Single Family Residence",R3431="Yes")))),"Tier 3",
IF((OR((AND('[1]PWS Information'!$E$10="CWS",U3431="Single Family Residence",S3431="Yes",Q3431="Non-Lead", J3431="Non-Lead - Copper",L3431="Before 1989")),
(AND('[1]PWS Information'!$E$10="CWS",U3431="Single Family Residence",S3431="Yes",Q3431="Non-Lead", N3431="Non-Lead - Copper",O3431="Before 1989")))),"Tier 4",
IF((OR((AND('[1]PWS Information'!$E$10="NTNC",Q3431="Non-Lead")),
(AND('[1]PWS Information'!$E$10="CWS",Q3431="Non-Lead",S3431="")),
(AND('[1]PWS Information'!$E$10="CWS",Q3431="Non-Lead",S3431="No")),
(AND('[1]PWS Information'!$E$10="CWS",Q3431="Non-Lead",S3431="Don't Know")),
(AND('[1]PWS Information'!$E$10="CWS",Q3431="Non-Lead", J3431="Non-Lead - Copper", S3431="Yes", L3431="Between 1989 and 2014")),
(AND('[1]PWS Information'!$E$10="CWS",Q3431="Non-Lead", J3431="Non-Lead - Copper", S3431="Yes", L3431="After 2014")),
(AND('[1]PWS Information'!$E$10="CWS",Q3431="Non-Lead", J3431="Non-Lead - Copper", S3431="Yes", L3431="Unknown")),
(AND('[1]PWS Information'!$E$10="CWS",Q3431="Non-Lead", N3431="Non-Lead - Copper", S3431="Yes", O3431="Between 1989 and 2014")),
(AND('[1]PWS Information'!$E$10="CWS",Q3431="Non-Lead", N3431="Non-Lead - Copper", S3431="Yes", O3431="After 2014")),
(AND('[1]PWS Information'!$E$10="CWS",Q3431="Non-Lead", N3431="Non-Lead - Copper", S3431="Yes", O3431="Unknown")),
(AND('[1]PWS Information'!$E$10="CWS",Q3431="Unknown")),
(AND('[1]PWS Information'!$E$10="NTNC",Q3431="Unknown")))),"Tier 5",
"")))))</f>
        <v>Tier 5</v>
      </c>
      <c r="Z3431" s="71"/>
      <c r="AA3431" s="71"/>
    </row>
    <row r="3432" spans="1:27" ht="72" x14ac:dyDescent="0.3">
      <c r="A3432" s="1"/>
      <c r="B3432" s="70" t="s">
        <v>1126</v>
      </c>
      <c r="C3432" s="60">
        <v>105</v>
      </c>
      <c r="D3432" s="61" t="s">
        <v>894</v>
      </c>
      <c r="E3432" s="61" t="s">
        <v>128</v>
      </c>
      <c r="F3432" s="61">
        <v>78640</v>
      </c>
      <c r="G3432" s="62" t="s">
        <v>1053</v>
      </c>
      <c r="H3432" s="63">
        <v>29.984558799999999</v>
      </c>
      <c r="I3432" s="64">
        <v>-97.754508900000005</v>
      </c>
      <c r="J3432" s="65" t="s">
        <v>50</v>
      </c>
      <c r="K3432" s="66" t="s">
        <v>51</v>
      </c>
      <c r="L3432" s="62" t="s">
        <v>52</v>
      </c>
      <c r="M3432" s="69"/>
      <c r="N3432" s="65" t="s">
        <v>50</v>
      </c>
      <c r="O3432" s="66" t="s">
        <v>52</v>
      </c>
      <c r="P3432" s="69"/>
      <c r="Q3432" s="55" t="str">
        <f t="shared" si="53"/>
        <v>Non-Lead</v>
      </c>
      <c r="R3432" s="70" t="s">
        <v>51</v>
      </c>
      <c r="S3432" s="70" t="s">
        <v>51</v>
      </c>
      <c r="T3432" s="70"/>
      <c r="U3432" s="71" t="s">
        <v>53</v>
      </c>
      <c r="V3432" s="71" t="s">
        <v>51</v>
      </c>
      <c r="W3432" s="71" t="s">
        <v>51</v>
      </c>
      <c r="X3432" s="71" t="s">
        <v>51</v>
      </c>
      <c r="Y3432" s="72" t="str">
        <f>IF((OR((AND('[1]PWS Information'!$E$10="CWS",U3432="Single Family Residence",Q3432="Lead")),
(AND('[1]PWS Information'!$E$10="CWS",U3432="Multiple Family Residence",'[1]PWS Information'!$E$11="Yes",Q3432="Lead")),
(AND('[1]PWS Information'!$E$10="NTNC",Q3432="Lead")))),"Tier 1",
IF((OR((AND('[1]PWS Information'!$E$10="CWS",U3432="Multiple Family Residence",'[1]PWS Information'!$E$11="No",Q3432="Lead")),
(AND('[1]PWS Information'!$E$10="CWS",U3432="Other",Q3432="Lead")),
(AND('[1]PWS Information'!$E$10="CWS",U3432="Building",Q3432="Lead")))),"Tier 2",
IF((OR((AND('[1]PWS Information'!$E$10="CWS",U3432="Single Family Residence",Q3432="Galvanized Requiring Replacement")),
(AND('[1]PWS Information'!$E$10="CWS",U3432="Single Family Residence",Q3432="Galvanized Requiring Replacement",R3432="Yes")),
(AND('[1]PWS Information'!$E$10="NTNC",Q3432="Galvanized Requiring Replacement")),
(AND('[1]PWS Information'!$E$10="NTNC",U3432="Single Family Residence",R3432="Yes")))),"Tier 3",
IF((OR((AND('[1]PWS Information'!$E$10="CWS",U3432="Single Family Residence",S3432="Yes",Q3432="Non-Lead", J3432="Non-Lead - Copper",L3432="Before 1989")),
(AND('[1]PWS Information'!$E$10="CWS",U3432="Single Family Residence",S3432="Yes",Q3432="Non-Lead", N3432="Non-Lead - Copper",O3432="Before 1989")))),"Tier 4",
IF((OR((AND('[1]PWS Information'!$E$10="NTNC",Q3432="Non-Lead")),
(AND('[1]PWS Information'!$E$10="CWS",Q3432="Non-Lead",S3432="")),
(AND('[1]PWS Information'!$E$10="CWS",Q3432="Non-Lead",S3432="No")),
(AND('[1]PWS Information'!$E$10="CWS",Q3432="Non-Lead",S3432="Don't Know")),
(AND('[1]PWS Information'!$E$10="CWS",Q3432="Non-Lead", J3432="Non-Lead - Copper", S3432="Yes", L3432="Between 1989 and 2014")),
(AND('[1]PWS Information'!$E$10="CWS",Q3432="Non-Lead", J3432="Non-Lead - Copper", S3432="Yes", L3432="After 2014")),
(AND('[1]PWS Information'!$E$10="CWS",Q3432="Non-Lead", J3432="Non-Lead - Copper", S3432="Yes", L3432="Unknown")),
(AND('[1]PWS Information'!$E$10="CWS",Q3432="Non-Lead", N3432="Non-Lead - Copper", S3432="Yes", O3432="Between 1989 and 2014")),
(AND('[1]PWS Information'!$E$10="CWS",Q3432="Non-Lead", N3432="Non-Lead - Copper", S3432="Yes", O3432="After 2014")),
(AND('[1]PWS Information'!$E$10="CWS",Q3432="Non-Lead", N3432="Non-Lead - Copper", S3432="Yes", O3432="Unknown")),
(AND('[1]PWS Information'!$E$10="CWS",Q3432="Unknown")),
(AND('[1]PWS Information'!$E$10="NTNC",Q3432="Unknown")))),"Tier 5",
"")))))</f>
        <v>Tier 5</v>
      </c>
      <c r="Z3432" s="71"/>
      <c r="AA3432" s="71"/>
    </row>
    <row r="3433" spans="1:27" ht="72" x14ac:dyDescent="0.3">
      <c r="A3433" s="1"/>
      <c r="B3433" s="70" t="s">
        <v>1127</v>
      </c>
      <c r="C3433" s="60">
        <v>106</v>
      </c>
      <c r="D3433" s="61" t="s">
        <v>894</v>
      </c>
      <c r="E3433" s="61" t="s">
        <v>128</v>
      </c>
      <c r="F3433" s="61">
        <v>78640</v>
      </c>
      <c r="G3433" s="62" t="s">
        <v>1053</v>
      </c>
      <c r="H3433" s="63">
        <v>29.984935100000001</v>
      </c>
      <c r="I3433" s="64">
        <v>-97.754651100000004</v>
      </c>
      <c r="J3433" s="65" t="s">
        <v>50</v>
      </c>
      <c r="K3433" s="66" t="s">
        <v>51</v>
      </c>
      <c r="L3433" s="62" t="s">
        <v>52</v>
      </c>
      <c r="M3433" s="69"/>
      <c r="N3433" s="65" t="s">
        <v>50</v>
      </c>
      <c r="O3433" s="66" t="s">
        <v>52</v>
      </c>
      <c r="P3433" s="69"/>
      <c r="Q3433" s="55" t="str">
        <f t="shared" si="53"/>
        <v>Non-Lead</v>
      </c>
      <c r="R3433" s="70" t="s">
        <v>51</v>
      </c>
      <c r="S3433" s="70" t="s">
        <v>51</v>
      </c>
      <c r="T3433" s="70"/>
      <c r="U3433" s="71" t="s">
        <v>53</v>
      </c>
      <c r="V3433" s="71" t="s">
        <v>51</v>
      </c>
      <c r="W3433" s="71" t="s">
        <v>51</v>
      </c>
      <c r="X3433" s="71" t="s">
        <v>51</v>
      </c>
      <c r="Y3433" s="72" t="str">
        <f>IF((OR((AND('[1]PWS Information'!$E$10="CWS",U3433="Single Family Residence",Q3433="Lead")),
(AND('[1]PWS Information'!$E$10="CWS",U3433="Multiple Family Residence",'[1]PWS Information'!$E$11="Yes",Q3433="Lead")),
(AND('[1]PWS Information'!$E$10="NTNC",Q3433="Lead")))),"Tier 1",
IF((OR((AND('[1]PWS Information'!$E$10="CWS",U3433="Multiple Family Residence",'[1]PWS Information'!$E$11="No",Q3433="Lead")),
(AND('[1]PWS Information'!$E$10="CWS",U3433="Other",Q3433="Lead")),
(AND('[1]PWS Information'!$E$10="CWS",U3433="Building",Q3433="Lead")))),"Tier 2",
IF((OR((AND('[1]PWS Information'!$E$10="CWS",U3433="Single Family Residence",Q3433="Galvanized Requiring Replacement")),
(AND('[1]PWS Information'!$E$10="CWS",U3433="Single Family Residence",Q3433="Galvanized Requiring Replacement",R3433="Yes")),
(AND('[1]PWS Information'!$E$10="NTNC",Q3433="Galvanized Requiring Replacement")),
(AND('[1]PWS Information'!$E$10="NTNC",U3433="Single Family Residence",R3433="Yes")))),"Tier 3",
IF((OR((AND('[1]PWS Information'!$E$10="CWS",U3433="Single Family Residence",S3433="Yes",Q3433="Non-Lead", J3433="Non-Lead - Copper",L3433="Before 1989")),
(AND('[1]PWS Information'!$E$10="CWS",U3433="Single Family Residence",S3433="Yes",Q3433="Non-Lead", N3433="Non-Lead - Copper",O3433="Before 1989")))),"Tier 4",
IF((OR((AND('[1]PWS Information'!$E$10="NTNC",Q3433="Non-Lead")),
(AND('[1]PWS Information'!$E$10="CWS",Q3433="Non-Lead",S3433="")),
(AND('[1]PWS Information'!$E$10="CWS",Q3433="Non-Lead",S3433="No")),
(AND('[1]PWS Information'!$E$10="CWS",Q3433="Non-Lead",S3433="Don't Know")),
(AND('[1]PWS Information'!$E$10="CWS",Q3433="Non-Lead", J3433="Non-Lead - Copper", S3433="Yes", L3433="Between 1989 and 2014")),
(AND('[1]PWS Information'!$E$10="CWS",Q3433="Non-Lead", J3433="Non-Lead - Copper", S3433="Yes", L3433="After 2014")),
(AND('[1]PWS Information'!$E$10="CWS",Q3433="Non-Lead", J3433="Non-Lead - Copper", S3433="Yes", L3433="Unknown")),
(AND('[1]PWS Information'!$E$10="CWS",Q3433="Non-Lead", N3433="Non-Lead - Copper", S3433="Yes", O3433="Between 1989 and 2014")),
(AND('[1]PWS Information'!$E$10="CWS",Q3433="Non-Lead", N3433="Non-Lead - Copper", S3433="Yes", O3433="After 2014")),
(AND('[1]PWS Information'!$E$10="CWS",Q3433="Non-Lead", N3433="Non-Lead - Copper", S3433="Yes", O3433="Unknown")),
(AND('[1]PWS Information'!$E$10="CWS",Q3433="Unknown")),
(AND('[1]PWS Information'!$E$10="NTNC",Q3433="Unknown")))),"Tier 5",
"")))))</f>
        <v>Tier 5</v>
      </c>
      <c r="Z3433" s="71"/>
      <c r="AA3433" s="71"/>
    </row>
    <row r="3434" spans="1:27" ht="72" x14ac:dyDescent="0.3">
      <c r="A3434" s="17"/>
      <c r="B3434" s="70" t="s">
        <v>1128</v>
      </c>
      <c r="C3434" s="60">
        <v>129</v>
      </c>
      <c r="D3434" s="61" t="s">
        <v>894</v>
      </c>
      <c r="E3434" s="61" t="s">
        <v>128</v>
      </c>
      <c r="F3434" s="61">
        <v>78640</v>
      </c>
      <c r="G3434" s="62" t="s">
        <v>1053</v>
      </c>
      <c r="H3434" s="63">
        <v>29.984411000000001</v>
      </c>
      <c r="I3434" s="64">
        <v>-97.7549384</v>
      </c>
      <c r="J3434" s="65" t="s">
        <v>50</v>
      </c>
      <c r="K3434" s="66" t="s">
        <v>51</v>
      </c>
      <c r="L3434" s="62" t="s">
        <v>52</v>
      </c>
      <c r="M3434" s="69"/>
      <c r="N3434" s="65" t="s">
        <v>50</v>
      </c>
      <c r="O3434" s="66" t="s">
        <v>52</v>
      </c>
      <c r="P3434" s="69"/>
      <c r="Q3434" s="55" t="str">
        <f t="shared" si="53"/>
        <v>Non-Lead</v>
      </c>
      <c r="R3434" s="70" t="s">
        <v>51</v>
      </c>
      <c r="S3434" s="70" t="s">
        <v>51</v>
      </c>
      <c r="T3434" s="70"/>
      <c r="U3434" s="71" t="s">
        <v>53</v>
      </c>
      <c r="V3434" s="71" t="s">
        <v>51</v>
      </c>
      <c r="W3434" s="71" t="s">
        <v>51</v>
      </c>
      <c r="X3434" s="71" t="s">
        <v>51</v>
      </c>
      <c r="Y3434" s="72" t="str">
        <f>IF((OR((AND('[1]PWS Information'!$E$10="CWS",U3434="Single Family Residence",Q3434="Lead")),
(AND('[1]PWS Information'!$E$10="CWS",U3434="Multiple Family Residence",'[1]PWS Information'!$E$11="Yes",Q3434="Lead")),
(AND('[1]PWS Information'!$E$10="NTNC",Q3434="Lead")))),"Tier 1",
IF((OR((AND('[1]PWS Information'!$E$10="CWS",U3434="Multiple Family Residence",'[1]PWS Information'!$E$11="No",Q3434="Lead")),
(AND('[1]PWS Information'!$E$10="CWS",U3434="Other",Q3434="Lead")),
(AND('[1]PWS Information'!$E$10="CWS",U3434="Building",Q3434="Lead")))),"Tier 2",
IF((OR((AND('[1]PWS Information'!$E$10="CWS",U3434="Single Family Residence",Q3434="Galvanized Requiring Replacement")),
(AND('[1]PWS Information'!$E$10="CWS",U3434="Single Family Residence",Q3434="Galvanized Requiring Replacement",R3434="Yes")),
(AND('[1]PWS Information'!$E$10="NTNC",Q3434="Galvanized Requiring Replacement")),
(AND('[1]PWS Information'!$E$10="NTNC",U3434="Single Family Residence",R3434="Yes")))),"Tier 3",
IF((OR((AND('[1]PWS Information'!$E$10="CWS",U3434="Single Family Residence",S3434="Yes",Q3434="Non-Lead", J3434="Non-Lead - Copper",L3434="Before 1989")),
(AND('[1]PWS Information'!$E$10="CWS",U3434="Single Family Residence",S3434="Yes",Q3434="Non-Lead", N3434="Non-Lead - Copper",O3434="Before 1989")))),"Tier 4",
IF((OR((AND('[1]PWS Information'!$E$10="NTNC",Q3434="Non-Lead")),
(AND('[1]PWS Information'!$E$10="CWS",Q3434="Non-Lead",S3434="")),
(AND('[1]PWS Information'!$E$10="CWS",Q3434="Non-Lead",S3434="No")),
(AND('[1]PWS Information'!$E$10="CWS",Q3434="Non-Lead",S3434="Don't Know")),
(AND('[1]PWS Information'!$E$10="CWS",Q3434="Non-Lead", J3434="Non-Lead - Copper", S3434="Yes", L3434="Between 1989 and 2014")),
(AND('[1]PWS Information'!$E$10="CWS",Q3434="Non-Lead", J3434="Non-Lead - Copper", S3434="Yes", L3434="After 2014")),
(AND('[1]PWS Information'!$E$10="CWS",Q3434="Non-Lead", J3434="Non-Lead - Copper", S3434="Yes", L3434="Unknown")),
(AND('[1]PWS Information'!$E$10="CWS",Q3434="Non-Lead", N3434="Non-Lead - Copper", S3434="Yes", O3434="Between 1989 and 2014")),
(AND('[1]PWS Information'!$E$10="CWS",Q3434="Non-Lead", N3434="Non-Lead - Copper", S3434="Yes", O3434="After 2014")),
(AND('[1]PWS Information'!$E$10="CWS",Q3434="Non-Lead", N3434="Non-Lead - Copper", S3434="Yes", O3434="Unknown")),
(AND('[1]PWS Information'!$E$10="CWS",Q3434="Unknown")),
(AND('[1]PWS Information'!$E$10="NTNC",Q3434="Unknown")))),"Tier 5",
"")))))</f>
        <v>Tier 5</v>
      </c>
      <c r="Z3434" s="71"/>
      <c r="AA3434" s="71"/>
    </row>
    <row r="3435" spans="1:27" ht="72" x14ac:dyDescent="0.3">
      <c r="A3435" s="1"/>
      <c r="B3435" s="70" t="s">
        <v>1129</v>
      </c>
      <c r="C3435" s="60">
        <v>190</v>
      </c>
      <c r="D3435" s="61" t="s">
        <v>894</v>
      </c>
      <c r="E3435" s="61" t="s">
        <v>128</v>
      </c>
      <c r="F3435" s="61">
        <v>78640</v>
      </c>
      <c r="G3435" s="62" t="s">
        <v>1053</v>
      </c>
      <c r="H3435" s="63">
        <v>29.957718</v>
      </c>
      <c r="I3435" s="64">
        <v>-97.786113999999998</v>
      </c>
      <c r="J3435" s="65" t="s">
        <v>50</v>
      </c>
      <c r="K3435" s="66" t="s">
        <v>51</v>
      </c>
      <c r="L3435" s="62" t="s">
        <v>52</v>
      </c>
      <c r="M3435" s="69"/>
      <c r="N3435" s="65" t="s">
        <v>50</v>
      </c>
      <c r="O3435" s="66" t="s">
        <v>52</v>
      </c>
      <c r="P3435" s="69"/>
      <c r="Q3435" s="55" t="str">
        <f t="shared" si="53"/>
        <v>Non-Lead</v>
      </c>
      <c r="R3435" s="70" t="s">
        <v>51</v>
      </c>
      <c r="S3435" s="70" t="s">
        <v>51</v>
      </c>
      <c r="T3435" s="70"/>
      <c r="U3435" s="71" t="s">
        <v>53</v>
      </c>
      <c r="V3435" s="71" t="s">
        <v>51</v>
      </c>
      <c r="W3435" s="71" t="s">
        <v>51</v>
      </c>
      <c r="X3435" s="71" t="s">
        <v>51</v>
      </c>
      <c r="Y3435" s="72" t="str">
        <f>IF((OR((AND('[1]PWS Information'!$E$10="CWS",U3435="Single Family Residence",Q3435="Lead")),
(AND('[1]PWS Information'!$E$10="CWS",U3435="Multiple Family Residence",'[1]PWS Information'!$E$11="Yes",Q3435="Lead")),
(AND('[1]PWS Information'!$E$10="NTNC",Q3435="Lead")))),"Tier 1",
IF((OR((AND('[1]PWS Information'!$E$10="CWS",U3435="Multiple Family Residence",'[1]PWS Information'!$E$11="No",Q3435="Lead")),
(AND('[1]PWS Information'!$E$10="CWS",U3435="Other",Q3435="Lead")),
(AND('[1]PWS Information'!$E$10="CWS",U3435="Building",Q3435="Lead")))),"Tier 2",
IF((OR((AND('[1]PWS Information'!$E$10="CWS",U3435="Single Family Residence",Q3435="Galvanized Requiring Replacement")),
(AND('[1]PWS Information'!$E$10="CWS",U3435="Single Family Residence",Q3435="Galvanized Requiring Replacement",R3435="Yes")),
(AND('[1]PWS Information'!$E$10="NTNC",Q3435="Galvanized Requiring Replacement")),
(AND('[1]PWS Information'!$E$10="NTNC",U3435="Single Family Residence",R3435="Yes")))),"Tier 3",
IF((OR((AND('[1]PWS Information'!$E$10="CWS",U3435="Single Family Residence",S3435="Yes",Q3435="Non-Lead", J3435="Non-Lead - Copper",L3435="Before 1989")),
(AND('[1]PWS Information'!$E$10="CWS",U3435="Single Family Residence",S3435="Yes",Q3435="Non-Lead", N3435="Non-Lead - Copper",O3435="Before 1989")))),"Tier 4",
IF((OR((AND('[1]PWS Information'!$E$10="NTNC",Q3435="Non-Lead")),
(AND('[1]PWS Information'!$E$10="CWS",Q3435="Non-Lead",S3435="")),
(AND('[1]PWS Information'!$E$10="CWS",Q3435="Non-Lead",S3435="No")),
(AND('[1]PWS Information'!$E$10="CWS",Q3435="Non-Lead",S3435="Don't Know")),
(AND('[1]PWS Information'!$E$10="CWS",Q3435="Non-Lead", J3435="Non-Lead - Copper", S3435="Yes", L3435="Between 1989 and 2014")),
(AND('[1]PWS Information'!$E$10="CWS",Q3435="Non-Lead", J3435="Non-Lead - Copper", S3435="Yes", L3435="After 2014")),
(AND('[1]PWS Information'!$E$10="CWS",Q3435="Non-Lead", J3435="Non-Lead - Copper", S3435="Yes", L3435="Unknown")),
(AND('[1]PWS Information'!$E$10="CWS",Q3435="Non-Lead", N3435="Non-Lead - Copper", S3435="Yes", O3435="Between 1989 and 2014")),
(AND('[1]PWS Information'!$E$10="CWS",Q3435="Non-Lead", N3435="Non-Lead - Copper", S3435="Yes", O3435="After 2014")),
(AND('[1]PWS Information'!$E$10="CWS",Q3435="Non-Lead", N3435="Non-Lead - Copper", S3435="Yes", O3435="Unknown")),
(AND('[1]PWS Information'!$E$10="CWS",Q3435="Unknown")),
(AND('[1]PWS Information'!$E$10="NTNC",Q3435="Unknown")))),"Tier 5",
"")))))</f>
        <v>Tier 5</v>
      </c>
      <c r="Z3435" s="71"/>
      <c r="AA3435" s="71"/>
    </row>
    <row r="3436" spans="1:27" ht="43.2" x14ac:dyDescent="0.3">
      <c r="A3436" s="1"/>
      <c r="B3436" s="70">
        <v>21938099</v>
      </c>
      <c r="C3436" s="60" t="s">
        <v>1130</v>
      </c>
      <c r="D3436" s="61" t="s">
        <v>1131</v>
      </c>
      <c r="E3436" s="61" t="s">
        <v>128</v>
      </c>
      <c r="F3436" s="61">
        <v>78640</v>
      </c>
      <c r="G3436" s="62" t="s">
        <v>402</v>
      </c>
      <c r="H3436" s="63">
        <v>29.9682833</v>
      </c>
      <c r="I3436" s="64">
        <v>-97.78822222222</v>
      </c>
      <c r="J3436" s="65" t="s">
        <v>50</v>
      </c>
      <c r="K3436" s="66" t="s">
        <v>51</v>
      </c>
      <c r="L3436" s="62" t="s">
        <v>52</v>
      </c>
      <c r="M3436" s="69"/>
      <c r="N3436" s="65" t="s">
        <v>50</v>
      </c>
      <c r="O3436" s="66" t="s">
        <v>52</v>
      </c>
      <c r="P3436" s="69"/>
      <c r="Q3436" s="55" t="str">
        <f t="shared" si="53"/>
        <v>Non-Lead</v>
      </c>
      <c r="R3436" s="70" t="s">
        <v>51</v>
      </c>
      <c r="S3436" s="70" t="s">
        <v>51</v>
      </c>
      <c r="T3436" s="70"/>
      <c r="U3436" s="71" t="s">
        <v>76</v>
      </c>
      <c r="V3436" s="71" t="s">
        <v>51</v>
      </c>
      <c r="W3436" s="71" t="s">
        <v>51</v>
      </c>
      <c r="X3436" s="71" t="s">
        <v>51</v>
      </c>
      <c r="Y3436" s="72" t="str">
        <f>IF((OR((AND('[1]PWS Information'!$E$10="CWS",U3436="Single Family Residence",Q3436="Lead")),
(AND('[1]PWS Information'!$E$10="CWS",U3436="Multiple Family Residence",'[1]PWS Information'!$E$11="Yes",Q3436="Lead")),
(AND('[1]PWS Information'!$E$10="NTNC",Q3436="Lead")))),"Tier 1",
IF((OR((AND('[1]PWS Information'!$E$10="CWS",U3436="Multiple Family Residence",'[1]PWS Information'!$E$11="No",Q3436="Lead")),
(AND('[1]PWS Information'!$E$10="CWS",U3436="Other",Q3436="Lead")),
(AND('[1]PWS Information'!$E$10="CWS",U3436="Building",Q3436="Lead")))),"Tier 2",
IF((OR((AND('[1]PWS Information'!$E$10="CWS",U3436="Single Family Residence",Q3436="Galvanized Requiring Replacement")),
(AND('[1]PWS Information'!$E$10="CWS",U3436="Single Family Residence",Q3436="Galvanized Requiring Replacement",R3436="Yes")),
(AND('[1]PWS Information'!$E$10="NTNC",Q3436="Galvanized Requiring Replacement")),
(AND('[1]PWS Information'!$E$10="NTNC",U3436="Single Family Residence",R3436="Yes")))),"Tier 3",
IF((OR((AND('[1]PWS Information'!$E$10="CWS",U3436="Single Family Residence",S3436="Yes",Q3436="Non-Lead", J3436="Non-Lead - Copper",L3436="Before 1989")),
(AND('[1]PWS Information'!$E$10="CWS",U3436="Single Family Residence",S3436="Yes",Q3436="Non-Lead", N3436="Non-Lead - Copper",O3436="Before 1989")))),"Tier 4",
IF((OR((AND('[1]PWS Information'!$E$10="NTNC",Q3436="Non-Lead")),
(AND('[1]PWS Information'!$E$10="CWS",Q3436="Non-Lead",S3436="")),
(AND('[1]PWS Information'!$E$10="CWS",Q3436="Non-Lead",S3436="No")),
(AND('[1]PWS Information'!$E$10="CWS",Q3436="Non-Lead",S3436="Don't Know")),
(AND('[1]PWS Information'!$E$10="CWS",Q3436="Non-Lead", J3436="Non-Lead - Copper", S3436="Yes", L3436="Between 1989 and 2014")),
(AND('[1]PWS Information'!$E$10="CWS",Q3436="Non-Lead", J3436="Non-Lead - Copper", S3436="Yes", L3436="After 2014")),
(AND('[1]PWS Information'!$E$10="CWS",Q3436="Non-Lead", J3436="Non-Lead - Copper", S3436="Yes", L3436="Unknown")),
(AND('[1]PWS Information'!$E$10="CWS",Q3436="Non-Lead", N3436="Non-Lead - Copper", S3436="Yes", O3436="Between 1989 and 2014")),
(AND('[1]PWS Information'!$E$10="CWS",Q3436="Non-Lead", N3436="Non-Lead - Copper", S3436="Yes", O3436="After 2014")),
(AND('[1]PWS Information'!$E$10="CWS",Q3436="Non-Lead", N3436="Non-Lead - Copper", S3436="Yes", O3436="Unknown")),
(AND('[1]PWS Information'!$E$10="CWS",Q3436="Unknown")),
(AND('[1]PWS Information'!$E$10="NTNC",Q3436="Unknown")))),"Tier 5",
"")))))</f>
        <v>Tier 5</v>
      </c>
      <c r="Z3436" s="71"/>
      <c r="AA3436" s="71"/>
    </row>
    <row r="3437" spans="1:27" ht="100.8" x14ac:dyDescent="0.3">
      <c r="A3437" s="1"/>
      <c r="B3437" s="70">
        <v>15506877</v>
      </c>
      <c r="C3437" s="60">
        <v>125</v>
      </c>
      <c r="D3437" s="61" t="s">
        <v>1052</v>
      </c>
      <c r="E3437" s="61" t="s">
        <v>128</v>
      </c>
      <c r="F3437" s="61">
        <v>78640</v>
      </c>
      <c r="G3437" s="62" t="s">
        <v>1132</v>
      </c>
      <c r="H3437" s="63">
        <v>29.988599099999998</v>
      </c>
      <c r="I3437" s="64">
        <v>-97.756340800000004</v>
      </c>
      <c r="J3437" s="65" t="s">
        <v>50</v>
      </c>
      <c r="K3437" s="66" t="s">
        <v>51</v>
      </c>
      <c r="L3437" s="62" t="s">
        <v>52</v>
      </c>
      <c r="M3437" s="69"/>
      <c r="N3437" s="65" t="s">
        <v>50</v>
      </c>
      <c r="O3437" s="66" t="s">
        <v>52</v>
      </c>
      <c r="P3437" s="69"/>
      <c r="Q3437" s="55" t="str">
        <f t="shared" si="53"/>
        <v>Non-Lead</v>
      </c>
      <c r="R3437" s="70" t="s">
        <v>51</v>
      </c>
      <c r="S3437" s="70" t="s">
        <v>51</v>
      </c>
      <c r="T3437" s="70"/>
      <c r="U3437" s="71" t="s">
        <v>53</v>
      </c>
      <c r="V3437" s="71" t="s">
        <v>51</v>
      </c>
      <c r="W3437" s="71" t="s">
        <v>51</v>
      </c>
      <c r="X3437" s="71" t="s">
        <v>51</v>
      </c>
      <c r="Y3437" s="72" t="str">
        <f>IF((OR((AND('[1]PWS Information'!$E$10="CWS",U3437="Single Family Residence",Q3437="Lead")),
(AND('[1]PWS Information'!$E$10="CWS",U3437="Multiple Family Residence",'[1]PWS Information'!$E$11="Yes",Q3437="Lead")),
(AND('[1]PWS Information'!$E$10="NTNC",Q3437="Lead")))),"Tier 1",
IF((OR((AND('[1]PWS Information'!$E$10="CWS",U3437="Multiple Family Residence",'[1]PWS Information'!$E$11="No",Q3437="Lead")),
(AND('[1]PWS Information'!$E$10="CWS",U3437="Other",Q3437="Lead")),
(AND('[1]PWS Information'!$E$10="CWS",U3437="Building",Q3437="Lead")))),"Tier 2",
IF((OR((AND('[1]PWS Information'!$E$10="CWS",U3437="Single Family Residence",Q3437="Galvanized Requiring Replacement")),
(AND('[1]PWS Information'!$E$10="CWS",U3437="Single Family Residence",Q3437="Galvanized Requiring Replacement",R3437="Yes")),
(AND('[1]PWS Information'!$E$10="NTNC",Q3437="Galvanized Requiring Replacement")),
(AND('[1]PWS Information'!$E$10="NTNC",U3437="Single Family Residence",R3437="Yes")))),"Tier 3",
IF((OR((AND('[1]PWS Information'!$E$10="CWS",U3437="Single Family Residence",S3437="Yes",Q3437="Non-Lead", J3437="Non-Lead - Copper",L3437="Before 1989")),
(AND('[1]PWS Information'!$E$10="CWS",U3437="Single Family Residence",S3437="Yes",Q3437="Non-Lead", N3437="Non-Lead - Copper",O3437="Before 1989")))),"Tier 4",
IF((OR((AND('[1]PWS Information'!$E$10="NTNC",Q3437="Non-Lead")),
(AND('[1]PWS Information'!$E$10="CWS",Q3437="Non-Lead",S3437="")),
(AND('[1]PWS Information'!$E$10="CWS",Q3437="Non-Lead",S3437="No")),
(AND('[1]PWS Information'!$E$10="CWS",Q3437="Non-Lead",S3437="Don't Know")),
(AND('[1]PWS Information'!$E$10="CWS",Q3437="Non-Lead", J3437="Non-Lead - Copper", S3437="Yes", L3437="Between 1989 and 2014")),
(AND('[1]PWS Information'!$E$10="CWS",Q3437="Non-Lead", J3437="Non-Lead - Copper", S3437="Yes", L3437="After 2014")),
(AND('[1]PWS Information'!$E$10="CWS",Q3437="Non-Lead", J3437="Non-Lead - Copper", S3437="Yes", L3437="Unknown")),
(AND('[1]PWS Information'!$E$10="CWS",Q3437="Non-Lead", N3437="Non-Lead - Copper", S3437="Yes", O3437="Between 1989 and 2014")),
(AND('[1]PWS Information'!$E$10="CWS",Q3437="Non-Lead", N3437="Non-Lead - Copper", S3437="Yes", O3437="After 2014")),
(AND('[1]PWS Information'!$E$10="CWS",Q3437="Non-Lead", N3437="Non-Lead - Copper", S3437="Yes", O3437="Unknown")),
(AND('[1]PWS Information'!$E$10="CWS",Q3437="Unknown")),
(AND('[1]PWS Information'!$E$10="NTNC",Q3437="Unknown")))),"Tier 5",
"")))))</f>
        <v>Tier 5</v>
      </c>
      <c r="Z3437" s="71"/>
      <c r="AA3437" s="71"/>
    </row>
    <row r="3438" spans="1:27" ht="72" x14ac:dyDescent="0.3">
      <c r="A3438" s="17"/>
      <c r="B3438" s="70" t="s">
        <v>1133</v>
      </c>
      <c r="C3438" s="60">
        <v>169</v>
      </c>
      <c r="D3438" s="61" t="s">
        <v>1052</v>
      </c>
      <c r="E3438" s="61" t="s">
        <v>128</v>
      </c>
      <c r="F3438" s="61">
        <v>78640</v>
      </c>
      <c r="G3438" s="62" t="s">
        <v>1053</v>
      </c>
      <c r="H3438" s="63">
        <v>29.988488499999999</v>
      </c>
      <c r="I3438" s="64">
        <v>-97.755882799999995</v>
      </c>
      <c r="J3438" s="65" t="s">
        <v>50</v>
      </c>
      <c r="K3438" s="66" t="s">
        <v>51</v>
      </c>
      <c r="L3438" s="62" t="s">
        <v>52</v>
      </c>
      <c r="M3438" s="69"/>
      <c r="N3438" s="65" t="s">
        <v>50</v>
      </c>
      <c r="O3438" s="66" t="s">
        <v>52</v>
      </c>
      <c r="P3438" s="69"/>
      <c r="Q3438" s="55" t="str">
        <f t="shared" si="53"/>
        <v>Non-Lead</v>
      </c>
      <c r="R3438" s="70" t="s">
        <v>51</v>
      </c>
      <c r="S3438" s="70" t="s">
        <v>51</v>
      </c>
      <c r="T3438" s="70"/>
      <c r="U3438" s="71" t="s">
        <v>53</v>
      </c>
      <c r="V3438" s="71" t="s">
        <v>51</v>
      </c>
      <c r="W3438" s="71" t="s">
        <v>51</v>
      </c>
      <c r="X3438" s="71" t="s">
        <v>51</v>
      </c>
      <c r="Y3438" s="72" t="str">
        <f>IF((OR((AND('[1]PWS Information'!$E$10="CWS",U3438="Single Family Residence",Q3438="Lead")),
(AND('[1]PWS Information'!$E$10="CWS",U3438="Multiple Family Residence",'[1]PWS Information'!$E$11="Yes",Q3438="Lead")),
(AND('[1]PWS Information'!$E$10="NTNC",Q3438="Lead")))),"Tier 1",
IF((OR((AND('[1]PWS Information'!$E$10="CWS",U3438="Multiple Family Residence",'[1]PWS Information'!$E$11="No",Q3438="Lead")),
(AND('[1]PWS Information'!$E$10="CWS",U3438="Other",Q3438="Lead")),
(AND('[1]PWS Information'!$E$10="CWS",U3438="Building",Q3438="Lead")))),"Tier 2",
IF((OR((AND('[1]PWS Information'!$E$10="CWS",U3438="Single Family Residence",Q3438="Galvanized Requiring Replacement")),
(AND('[1]PWS Information'!$E$10="CWS",U3438="Single Family Residence",Q3438="Galvanized Requiring Replacement",R3438="Yes")),
(AND('[1]PWS Information'!$E$10="NTNC",Q3438="Galvanized Requiring Replacement")),
(AND('[1]PWS Information'!$E$10="NTNC",U3438="Single Family Residence",R3438="Yes")))),"Tier 3",
IF((OR((AND('[1]PWS Information'!$E$10="CWS",U3438="Single Family Residence",S3438="Yes",Q3438="Non-Lead", J3438="Non-Lead - Copper",L3438="Before 1989")),
(AND('[1]PWS Information'!$E$10="CWS",U3438="Single Family Residence",S3438="Yes",Q3438="Non-Lead", N3438="Non-Lead - Copper",O3438="Before 1989")))),"Tier 4",
IF((OR((AND('[1]PWS Information'!$E$10="NTNC",Q3438="Non-Lead")),
(AND('[1]PWS Information'!$E$10="CWS",Q3438="Non-Lead",S3438="")),
(AND('[1]PWS Information'!$E$10="CWS",Q3438="Non-Lead",S3438="No")),
(AND('[1]PWS Information'!$E$10="CWS",Q3438="Non-Lead",S3438="Don't Know")),
(AND('[1]PWS Information'!$E$10="CWS",Q3438="Non-Lead", J3438="Non-Lead - Copper", S3438="Yes", L3438="Between 1989 and 2014")),
(AND('[1]PWS Information'!$E$10="CWS",Q3438="Non-Lead", J3438="Non-Lead - Copper", S3438="Yes", L3438="After 2014")),
(AND('[1]PWS Information'!$E$10="CWS",Q3438="Non-Lead", J3438="Non-Lead - Copper", S3438="Yes", L3438="Unknown")),
(AND('[1]PWS Information'!$E$10="CWS",Q3438="Non-Lead", N3438="Non-Lead - Copper", S3438="Yes", O3438="Between 1989 and 2014")),
(AND('[1]PWS Information'!$E$10="CWS",Q3438="Non-Lead", N3438="Non-Lead - Copper", S3438="Yes", O3438="After 2014")),
(AND('[1]PWS Information'!$E$10="CWS",Q3438="Non-Lead", N3438="Non-Lead - Copper", S3438="Yes", O3438="Unknown")),
(AND('[1]PWS Information'!$E$10="CWS",Q3438="Unknown")),
(AND('[1]PWS Information'!$E$10="NTNC",Q3438="Unknown")))),"Tier 5",
"")))))</f>
        <v>Tier 5</v>
      </c>
      <c r="Z3438" s="71"/>
      <c r="AA3438" s="71"/>
    </row>
    <row r="3439" spans="1:27" ht="72" x14ac:dyDescent="0.3">
      <c r="A3439" s="1"/>
      <c r="B3439" s="70" t="s">
        <v>1134</v>
      </c>
      <c r="C3439" s="60" t="s">
        <v>1055</v>
      </c>
      <c r="D3439" s="61" t="s">
        <v>1135</v>
      </c>
      <c r="E3439" s="61" t="s">
        <v>128</v>
      </c>
      <c r="F3439" s="61">
        <v>78640</v>
      </c>
      <c r="G3439" s="62" t="s">
        <v>1053</v>
      </c>
      <c r="H3439" s="63">
        <v>29.9848018</v>
      </c>
      <c r="I3439" s="64">
        <v>-97.7543206</v>
      </c>
      <c r="J3439" s="65" t="s">
        <v>50</v>
      </c>
      <c r="K3439" s="66" t="s">
        <v>51</v>
      </c>
      <c r="L3439" s="62" t="s">
        <v>52</v>
      </c>
      <c r="M3439" s="69"/>
      <c r="N3439" s="65" t="s">
        <v>50</v>
      </c>
      <c r="O3439" s="66" t="s">
        <v>52</v>
      </c>
      <c r="P3439" s="69"/>
      <c r="Q3439" s="55" t="str">
        <f t="shared" si="53"/>
        <v>Non-Lead</v>
      </c>
      <c r="R3439" s="70" t="s">
        <v>51</v>
      </c>
      <c r="S3439" s="70" t="s">
        <v>51</v>
      </c>
      <c r="T3439" s="70"/>
      <c r="U3439" s="71" t="s">
        <v>76</v>
      </c>
      <c r="V3439" s="71" t="s">
        <v>51</v>
      </c>
      <c r="W3439" s="71" t="s">
        <v>51</v>
      </c>
      <c r="X3439" s="71" t="s">
        <v>51</v>
      </c>
      <c r="Y3439" s="72" t="str">
        <f>IF((OR((AND('[1]PWS Information'!$E$10="CWS",U3439="Single Family Residence",Q3439="Lead")),
(AND('[1]PWS Information'!$E$10="CWS",U3439="Multiple Family Residence",'[1]PWS Information'!$E$11="Yes",Q3439="Lead")),
(AND('[1]PWS Information'!$E$10="NTNC",Q3439="Lead")))),"Tier 1",
IF((OR((AND('[1]PWS Information'!$E$10="CWS",U3439="Multiple Family Residence",'[1]PWS Information'!$E$11="No",Q3439="Lead")),
(AND('[1]PWS Information'!$E$10="CWS",U3439="Other",Q3439="Lead")),
(AND('[1]PWS Information'!$E$10="CWS",U3439="Building",Q3439="Lead")))),"Tier 2",
IF((OR((AND('[1]PWS Information'!$E$10="CWS",U3439="Single Family Residence",Q3439="Galvanized Requiring Replacement")),
(AND('[1]PWS Information'!$E$10="CWS",U3439="Single Family Residence",Q3439="Galvanized Requiring Replacement",R3439="Yes")),
(AND('[1]PWS Information'!$E$10="NTNC",Q3439="Galvanized Requiring Replacement")),
(AND('[1]PWS Information'!$E$10="NTNC",U3439="Single Family Residence",R3439="Yes")))),"Tier 3",
IF((OR((AND('[1]PWS Information'!$E$10="CWS",U3439="Single Family Residence",S3439="Yes",Q3439="Non-Lead", J3439="Non-Lead - Copper",L3439="Before 1989")),
(AND('[1]PWS Information'!$E$10="CWS",U3439="Single Family Residence",S3439="Yes",Q3439="Non-Lead", N3439="Non-Lead - Copper",O3439="Before 1989")))),"Tier 4",
IF((OR((AND('[1]PWS Information'!$E$10="NTNC",Q3439="Non-Lead")),
(AND('[1]PWS Information'!$E$10="CWS",Q3439="Non-Lead",S3439="")),
(AND('[1]PWS Information'!$E$10="CWS",Q3439="Non-Lead",S3439="No")),
(AND('[1]PWS Information'!$E$10="CWS",Q3439="Non-Lead",S3439="Don't Know")),
(AND('[1]PWS Information'!$E$10="CWS",Q3439="Non-Lead", J3439="Non-Lead - Copper", S3439="Yes", L3439="Between 1989 and 2014")),
(AND('[1]PWS Information'!$E$10="CWS",Q3439="Non-Lead", J3439="Non-Lead - Copper", S3439="Yes", L3439="After 2014")),
(AND('[1]PWS Information'!$E$10="CWS",Q3439="Non-Lead", J3439="Non-Lead - Copper", S3439="Yes", L3439="Unknown")),
(AND('[1]PWS Information'!$E$10="CWS",Q3439="Non-Lead", N3439="Non-Lead - Copper", S3439="Yes", O3439="Between 1989 and 2014")),
(AND('[1]PWS Information'!$E$10="CWS",Q3439="Non-Lead", N3439="Non-Lead - Copper", S3439="Yes", O3439="After 2014")),
(AND('[1]PWS Information'!$E$10="CWS",Q3439="Non-Lead", N3439="Non-Lead - Copper", S3439="Yes", O3439="Unknown")),
(AND('[1]PWS Information'!$E$10="CWS",Q3439="Unknown")),
(AND('[1]PWS Information'!$E$10="NTNC",Q3439="Unknown")))),"Tier 5",
"")))))</f>
        <v>Tier 5</v>
      </c>
      <c r="Z3439" s="71"/>
      <c r="AA3439" s="71"/>
    </row>
    <row r="3440" spans="1:27" ht="72" x14ac:dyDescent="0.3">
      <c r="A3440" s="1"/>
      <c r="B3440" s="70" t="s">
        <v>1136</v>
      </c>
      <c r="C3440" s="60" t="s">
        <v>1055</v>
      </c>
      <c r="D3440" s="61" t="s">
        <v>1135</v>
      </c>
      <c r="E3440" s="61" t="s">
        <v>128</v>
      </c>
      <c r="F3440" s="61">
        <v>78640</v>
      </c>
      <c r="G3440" s="62" t="s">
        <v>1053</v>
      </c>
      <c r="H3440" s="63">
        <v>29.98679469</v>
      </c>
      <c r="I3440" s="64">
        <v>-97.755176800000001</v>
      </c>
      <c r="J3440" s="65" t="s">
        <v>50</v>
      </c>
      <c r="K3440" s="66" t="s">
        <v>51</v>
      </c>
      <c r="L3440" s="62" t="s">
        <v>52</v>
      </c>
      <c r="M3440" s="69"/>
      <c r="N3440" s="65" t="s">
        <v>50</v>
      </c>
      <c r="O3440" s="66" t="s">
        <v>52</v>
      </c>
      <c r="P3440" s="69"/>
      <c r="Q3440" s="55" t="str">
        <f t="shared" si="53"/>
        <v>Non-Lead</v>
      </c>
      <c r="R3440" s="70" t="s">
        <v>51</v>
      </c>
      <c r="S3440" s="70" t="s">
        <v>51</v>
      </c>
      <c r="T3440" s="70"/>
      <c r="U3440" s="71" t="s">
        <v>53</v>
      </c>
      <c r="V3440" s="71" t="s">
        <v>51</v>
      </c>
      <c r="W3440" s="71" t="s">
        <v>51</v>
      </c>
      <c r="X3440" s="71" t="s">
        <v>51</v>
      </c>
      <c r="Y3440" s="72" t="str">
        <f>IF((OR((AND('[1]PWS Information'!$E$10="CWS",U3440="Single Family Residence",Q3440="Lead")),
(AND('[1]PWS Information'!$E$10="CWS",U3440="Multiple Family Residence",'[1]PWS Information'!$E$11="Yes",Q3440="Lead")),
(AND('[1]PWS Information'!$E$10="NTNC",Q3440="Lead")))),"Tier 1",
IF((OR((AND('[1]PWS Information'!$E$10="CWS",U3440="Multiple Family Residence",'[1]PWS Information'!$E$11="No",Q3440="Lead")),
(AND('[1]PWS Information'!$E$10="CWS",U3440="Other",Q3440="Lead")),
(AND('[1]PWS Information'!$E$10="CWS",U3440="Building",Q3440="Lead")))),"Tier 2",
IF((OR((AND('[1]PWS Information'!$E$10="CWS",U3440="Single Family Residence",Q3440="Galvanized Requiring Replacement")),
(AND('[1]PWS Information'!$E$10="CWS",U3440="Single Family Residence",Q3440="Galvanized Requiring Replacement",R3440="Yes")),
(AND('[1]PWS Information'!$E$10="NTNC",Q3440="Galvanized Requiring Replacement")),
(AND('[1]PWS Information'!$E$10="NTNC",U3440="Single Family Residence",R3440="Yes")))),"Tier 3",
IF((OR((AND('[1]PWS Information'!$E$10="CWS",U3440="Single Family Residence",S3440="Yes",Q3440="Non-Lead", J3440="Non-Lead - Copper",L3440="Before 1989")),
(AND('[1]PWS Information'!$E$10="CWS",U3440="Single Family Residence",S3440="Yes",Q3440="Non-Lead", N3440="Non-Lead - Copper",O3440="Before 1989")))),"Tier 4",
IF((OR((AND('[1]PWS Information'!$E$10="NTNC",Q3440="Non-Lead")),
(AND('[1]PWS Information'!$E$10="CWS",Q3440="Non-Lead",S3440="")),
(AND('[1]PWS Information'!$E$10="CWS",Q3440="Non-Lead",S3440="No")),
(AND('[1]PWS Information'!$E$10="CWS",Q3440="Non-Lead",S3440="Don't Know")),
(AND('[1]PWS Information'!$E$10="CWS",Q3440="Non-Lead", J3440="Non-Lead - Copper", S3440="Yes", L3440="Between 1989 and 2014")),
(AND('[1]PWS Information'!$E$10="CWS",Q3440="Non-Lead", J3440="Non-Lead - Copper", S3440="Yes", L3440="After 2014")),
(AND('[1]PWS Information'!$E$10="CWS",Q3440="Non-Lead", J3440="Non-Lead - Copper", S3440="Yes", L3440="Unknown")),
(AND('[1]PWS Information'!$E$10="CWS",Q3440="Non-Lead", N3440="Non-Lead - Copper", S3440="Yes", O3440="Between 1989 and 2014")),
(AND('[1]PWS Information'!$E$10="CWS",Q3440="Non-Lead", N3440="Non-Lead - Copper", S3440="Yes", O3440="After 2014")),
(AND('[1]PWS Information'!$E$10="CWS",Q3440="Non-Lead", N3440="Non-Lead - Copper", S3440="Yes", O3440="Unknown")),
(AND('[1]PWS Information'!$E$10="CWS",Q3440="Unknown")),
(AND('[1]PWS Information'!$E$10="NTNC",Q3440="Unknown")))),"Tier 5",
"")))))</f>
        <v>Tier 5</v>
      </c>
      <c r="Z3440" s="71"/>
      <c r="AA3440" s="71"/>
    </row>
    <row r="3441" spans="1:27" ht="72" x14ac:dyDescent="0.3">
      <c r="A3441" s="1"/>
      <c r="B3441" s="70" t="s">
        <v>1137</v>
      </c>
      <c r="C3441" s="60">
        <v>476</v>
      </c>
      <c r="D3441" s="61" t="s">
        <v>1052</v>
      </c>
      <c r="E3441" s="61" t="s">
        <v>273</v>
      </c>
      <c r="F3441" s="61">
        <v>78640</v>
      </c>
      <c r="G3441" s="62" t="s">
        <v>1053</v>
      </c>
      <c r="H3441" s="63">
        <v>29.983521100000001</v>
      </c>
      <c r="I3441" s="64">
        <v>-97.754321899999994</v>
      </c>
      <c r="J3441" s="65" t="s">
        <v>50</v>
      </c>
      <c r="K3441" s="66" t="s">
        <v>51</v>
      </c>
      <c r="L3441" s="62" t="s">
        <v>52</v>
      </c>
      <c r="M3441" s="69"/>
      <c r="N3441" s="65" t="s">
        <v>50</v>
      </c>
      <c r="O3441" s="66" t="s">
        <v>52</v>
      </c>
      <c r="P3441" s="69"/>
      <c r="Q3441" s="55" t="str">
        <f t="shared" si="53"/>
        <v>Non-Lead</v>
      </c>
      <c r="R3441" s="70" t="s">
        <v>51</v>
      </c>
      <c r="S3441" s="70" t="s">
        <v>51</v>
      </c>
      <c r="T3441" s="70"/>
      <c r="U3441" s="71" t="s">
        <v>53</v>
      </c>
      <c r="V3441" s="71" t="s">
        <v>51</v>
      </c>
      <c r="W3441" s="71" t="s">
        <v>51</v>
      </c>
      <c r="X3441" s="71" t="s">
        <v>51</v>
      </c>
      <c r="Y3441" s="72" t="str">
        <f>IF((OR((AND('[1]PWS Information'!$E$10="CWS",U3441="Single Family Residence",Q3441="Lead")),
(AND('[1]PWS Information'!$E$10="CWS",U3441="Multiple Family Residence",'[1]PWS Information'!$E$11="Yes",Q3441="Lead")),
(AND('[1]PWS Information'!$E$10="NTNC",Q3441="Lead")))),"Tier 1",
IF((OR((AND('[1]PWS Information'!$E$10="CWS",U3441="Multiple Family Residence",'[1]PWS Information'!$E$11="No",Q3441="Lead")),
(AND('[1]PWS Information'!$E$10="CWS",U3441="Other",Q3441="Lead")),
(AND('[1]PWS Information'!$E$10="CWS",U3441="Building",Q3441="Lead")))),"Tier 2",
IF((OR((AND('[1]PWS Information'!$E$10="CWS",U3441="Single Family Residence",Q3441="Galvanized Requiring Replacement")),
(AND('[1]PWS Information'!$E$10="CWS",U3441="Single Family Residence",Q3441="Galvanized Requiring Replacement",R3441="Yes")),
(AND('[1]PWS Information'!$E$10="NTNC",Q3441="Galvanized Requiring Replacement")),
(AND('[1]PWS Information'!$E$10="NTNC",U3441="Single Family Residence",R3441="Yes")))),"Tier 3",
IF((OR((AND('[1]PWS Information'!$E$10="CWS",U3441="Single Family Residence",S3441="Yes",Q3441="Non-Lead", J3441="Non-Lead - Copper",L3441="Before 1989")),
(AND('[1]PWS Information'!$E$10="CWS",U3441="Single Family Residence",S3441="Yes",Q3441="Non-Lead", N3441="Non-Lead - Copper",O3441="Before 1989")))),"Tier 4",
IF((OR((AND('[1]PWS Information'!$E$10="NTNC",Q3441="Non-Lead")),
(AND('[1]PWS Information'!$E$10="CWS",Q3441="Non-Lead",S3441="")),
(AND('[1]PWS Information'!$E$10="CWS",Q3441="Non-Lead",S3441="No")),
(AND('[1]PWS Information'!$E$10="CWS",Q3441="Non-Lead",S3441="Don't Know")),
(AND('[1]PWS Information'!$E$10="CWS",Q3441="Non-Lead", J3441="Non-Lead - Copper", S3441="Yes", L3441="Between 1989 and 2014")),
(AND('[1]PWS Information'!$E$10="CWS",Q3441="Non-Lead", J3441="Non-Lead - Copper", S3441="Yes", L3441="After 2014")),
(AND('[1]PWS Information'!$E$10="CWS",Q3441="Non-Lead", J3441="Non-Lead - Copper", S3441="Yes", L3441="Unknown")),
(AND('[1]PWS Information'!$E$10="CWS",Q3441="Non-Lead", N3441="Non-Lead - Copper", S3441="Yes", O3441="Between 1989 and 2014")),
(AND('[1]PWS Information'!$E$10="CWS",Q3441="Non-Lead", N3441="Non-Lead - Copper", S3441="Yes", O3441="After 2014")),
(AND('[1]PWS Information'!$E$10="CWS",Q3441="Non-Lead", N3441="Non-Lead - Copper", S3441="Yes", O3441="Unknown")),
(AND('[1]PWS Information'!$E$10="CWS",Q3441="Unknown")),
(AND('[1]PWS Information'!$E$10="NTNC",Q3441="Unknown")))),"Tier 5",
"")))))</f>
        <v>Tier 5</v>
      </c>
      <c r="Z3441" s="71"/>
      <c r="AA3441" s="71"/>
    </row>
    <row r="3442" spans="1:27" ht="86.4" x14ac:dyDescent="0.3">
      <c r="A3442" s="17"/>
      <c r="B3442" s="70">
        <v>15664474</v>
      </c>
      <c r="C3442" s="60">
        <v>521</v>
      </c>
      <c r="D3442" s="61" t="s">
        <v>1052</v>
      </c>
      <c r="E3442" s="61" t="s">
        <v>128</v>
      </c>
      <c r="F3442" s="61">
        <v>78640</v>
      </c>
      <c r="G3442" s="62" t="s">
        <v>1138</v>
      </c>
      <c r="H3442" s="63">
        <v>29.982445599999998</v>
      </c>
      <c r="I3442" s="64">
        <v>-97.7542203</v>
      </c>
      <c r="J3442" s="65" t="s">
        <v>50</v>
      </c>
      <c r="K3442" s="66" t="s">
        <v>51</v>
      </c>
      <c r="L3442" s="62" t="s">
        <v>52</v>
      </c>
      <c r="M3442" s="69"/>
      <c r="N3442" s="65" t="s">
        <v>50</v>
      </c>
      <c r="O3442" s="66" t="s">
        <v>52</v>
      </c>
      <c r="P3442" s="69"/>
      <c r="Q3442" s="55" t="str">
        <f t="shared" si="53"/>
        <v>Non-Lead</v>
      </c>
      <c r="R3442" s="70" t="s">
        <v>51</v>
      </c>
      <c r="S3442" s="70" t="s">
        <v>51</v>
      </c>
      <c r="T3442" s="70"/>
      <c r="U3442" s="71" t="s">
        <v>53</v>
      </c>
      <c r="V3442" s="71" t="s">
        <v>51</v>
      </c>
      <c r="W3442" s="71" t="s">
        <v>51</v>
      </c>
      <c r="X3442" s="71" t="s">
        <v>51</v>
      </c>
      <c r="Y3442" s="72" t="str">
        <f>IF((OR((AND('[1]PWS Information'!$E$10="CWS",U3442="Single Family Residence",Q3442="Lead")),
(AND('[1]PWS Information'!$E$10="CWS",U3442="Multiple Family Residence",'[1]PWS Information'!$E$11="Yes",Q3442="Lead")),
(AND('[1]PWS Information'!$E$10="NTNC",Q3442="Lead")))),"Tier 1",
IF((OR((AND('[1]PWS Information'!$E$10="CWS",U3442="Multiple Family Residence",'[1]PWS Information'!$E$11="No",Q3442="Lead")),
(AND('[1]PWS Information'!$E$10="CWS",U3442="Other",Q3442="Lead")),
(AND('[1]PWS Information'!$E$10="CWS",U3442="Building",Q3442="Lead")))),"Tier 2",
IF((OR((AND('[1]PWS Information'!$E$10="CWS",U3442="Single Family Residence",Q3442="Galvanized Requiring Replacement")),
(AND('[1]PWS Information'!$E$10="CWS",U3442="Single Family Residence",Q3442="Galvanized Requiring Replacement",R3442="Yes")),
(AND('[1]PWS Information'!$E$10="NTNC",Q3442="Galvanized Requiring Replacement")),
(AND('[1]PWS Information'!$E$10="NTNC",U3442="Single Family Residence",R3442="Yes")))),"Tier 3",
IF((OR((AND('[1]PWS Information'!$E$10="CWS",U3442="Single Family Residence",S3442="Yes",Q3442="Non-Lead", J3442="Non-Lead - Copper",L3442="Before 1989")),
(AND('[1]PWS Information'!$E$10="CWS",U3442="Single Family Residence",S3442="Yes",Q3442="Non-Lead", N3442="Non-Lead - Copper",O3442="Before 1989")))),"Tier 4",
IF((OR((AND('[1]PWS Information'!$E$10="NTNC",Q3442="Non-Lead")),
(AND('[1]PWS Information'!$E$10="CWS",Q3442="Non-Lead",S3442="")),
(AND('[1]PWS Information'!$E$10="CWS",Q3442="Non-Lead",S3442="No")),
(AND('[1]PWS Information'!$E$10="CWS",Q3442="Non-Lead",S3442="Don't Know")),
(AND('[1]PWS Information'!$E$10="CWS",Q3442="Non-Lead", J3442="Non-Lead - Copper", S3442="Yes", L3442="Between 1989 and 2014")),
(AND('[1]PWS Information'!$E$10="CWS",Q3442="Non-Lead", J3442="Non-Lead - Copper", S3442="Yes", L3442="After 2014")),
(AND('[1]PWS Information'!$E$10="CWS",Q3442="Non-Lead", J3442="Non-Lead - Copper", S3442="Yes", L3442="Unknown")),
(AND('[1]PWS Information'!$E$10="CWS",Q3442="Non-Lead", N3442="Non-Lead - Copper", S3442="Yes", O3442="Between 1989 and 2014")),
(AND('[1]PWS Information'!$E$10="CWS",Q3442="Non-Lead", N3442="Non-Lead - Copper", S3442="Yes", O3442="After 2014")),
(AND('[1]PWS Information'!$E$10="CWS",Q3442="Non-Lead", N3442="Non-Lead - Copper", S3442="Yes", O3442="Unknown")),
(AND('[1]PWS Information'!$E$10="CWS",Q3442="Unknown")),
(AND('[1]PWS Information'!$E$10="NTNC",Q3442="Unknown")))),"Tier 5",
"")))))</f>
        <v>Tier 5</v>
      </c>
      <c r="Z3442" s="71"/>
      <c r="AA3442" s="71"/>
    </row>
    <row r="3443" spans="1:27" ht="72" x14ac:dyDescent="0.3">
      <c r="A3443" s="1"/>
      <c r="B3443" s="70" t="s">
        <v>1139</v>
      </c>
      <c r="C3443" s="60">
        <v>542</v>
      </c>
      <c r="D3443" s="61" t="s">
        <v>1052</v>
      </c>
      <c r="E3443" s="61" t="s">
        <v>128</v>
      </c>
      <c r="F3443" s="61">
        <v>78640</v>
      </c>
      <c r="G3443" s="62" t="s">
        <v>1053</v>
      </c>
      <c r="H3443" s="63">
        <v>29.982445599999998</v>
      </c>
      <c r="I3443" s="64">
        <v>-97.7542203</v>
      </c>
      <c r="J3443" s="65" t="s">
        <v>50</v>
      </c>
      <c r="K3443" s="66" t="s">
        <v>51</v>
      </c>
      <c r="L3443" s="62" t="s">
        <v>52</v>
      </c>
      <c r="M3443" s="69"/>
      <c r="N3443" s="65" t="s">
        <v>50</v>
      </c>
      <c r="O3443" s="66" t="s">
        <v>52</v>
      </c>
      <c r="P3443" s="69"/>
      <c r="Q3443" s="55" t="str">
        <f t="shared" si="53"/>
        <v>Non-Lead</v>
      </c>
      <c r="R3443" s="70" t="s">
        <v>51</v>
      </c>
      <c r="S3443" s="70" t="s">
        <v>51</v>
      </c>
      <c r="T3443" s="70"/>
      <c r="U3443" s="71" t="s">
        <v>53</v>
      </c>
      <c r="V3443" s="71" t="s">
        <v>51</v>
      </c>
      <c r="W3443" s="71" t="s">
        <v>51</v>
      </c>
      <c r="X3443" s="71" t="s">
        <v>51</v>
      </c>
      <c r="Y3443" s="72" t="str">
        <f>IF((OR((AND('[1]PWS Information'!$E$10="CWS",U3443="Single Family Residence",Q3443="Lead")),
(AND('[1]PWS Information'!$E$10="CWS",U3443="Multiple Family Residence",'[1]PWS Information'!$E$11="Yes",Q3443="Lead")),
(AND('[1]PWS Information'!$E$10="NTNC",Q3443="Lead")))),"Tier 1",
IF((OR((AND('[1]PWS Information'!$E$10="CWS",U3443="Multiple Family Residence",'[1]PWS Information'!$E$11="No",Q3443="Lead")),
(AND('[1]PWS Information'!$E$10="CWS",U3443="Other",Q3443="Lead")),
(AND('[1]PWS Information'!$E$10="CWS",U3443="Building",Q3443="Lead")))),"Tier 2",
IF((OR((AND('[1]PWS Information'!$E$10="CWS",U3443="Single Family Residence",Q3443="Galvanized Requiring Replacement")),
(AND('[1]PWS Information'!$E$10="CWS",U3443="Single Family Residence",Q3443="Galvanized Requiring Replacement",R3443="Yes")),
(AND('[1]PWS Information'!$E$10="NTNC",Q3443="Galvanized Requiring Replacement")),
(AND('[1]PWS Information'!$E$10="NTNC",U3443="Single Family Residence",R3443="Yes")))),"Tier 3",
IF((OR((AND('[1]PWS Information'!$E$10="CWS",U3443="Single Family Residence",S3443="Yes",Q3443="Non-Lead", J3443="Non-Lead - Copper",L3443="Before 1989")),
(AND('[1]PWS Information'!$E$10="CWS",U3443="Single Family Residence",S3443="Yes",Q3443="Non-Lead", N3443="Non-Lead - Copper",O3443="Before 1989")))),"Tier 4",
IF((OR((AND('[1]PWS Information'!$E$10="NTNC",Q3443="Non-Lead")),
(AND('[1]PWS Information'!$E$10="CWS",Q3443="Non-Lead",S3443="")),
(AND('[1]PWS Information'!$E$10="CWS",Q3443="Non-Lead",S3443="No")),
(AND('[1]PWS Information'!$E$10="CWS",Q3443="Non-Lead",S3443="Don't Know")),
(AND('[1]PWS Information'!$E$10="CWS",Q3443="Non-Lead", J3443="Non-Lead - Copper", S3443="Yes", L3443="Between 1989 and 2014")),
(AND('[1]PWS Information'!$E$10="CWS",Q3443="Non-Lead", J3443="Non-Lead - Copper", S3443="Yes", L3443="After 2014")),
(AND('[1]PWS Information'!$E$10="CWS",Q3443="Non-Lead", J3443="Non-Lead - Copper", S3443="Yes", L3443="Unknown")),
(AND('[1]PWS Information'!$E$10="CWS",Q3443="Non-Lead", N3443="Non-Lead - Copper", S3443="Yes", O3443="Between 1989 and 2014")),
(AND('[1]PWS Information'!$E$10="CWS",Q3443="Non-Lead", N3443="Non-Lead - Copper", S3443="Yes", O3443="After 2014")),
(AND('[1]PWS Information'!$E$10="CWS",Q3443="Non-Lead", N3443="Non-Lead - Copper", S3443="Yes", O3443="Unknown")),
(AND('[1]PWS Information'!$E$10="CWS",Q3443="Unknown")),
(AND('[1]PWS Information'!$E$10="NTNC",Q3443="Unknown")))),"Tier 5",
"")))))</f>
        <v>Tier 5</v>
      </c>
      <c r="Z3443" s="71"/>
      <c r="AA3443" s="71"/>
    </row>
    <row r="3444" spans="1:27" ht="72" x14ac:dyDescent="0.3">
      <c r="A3444" s="1"/>
      <c r="B3444" s="70" t="s">
        <v>1140</v>
      </c>
      <c r="C3444" s="60">
        <v>570</v>
      </c>
      <c r="D3444" s="61" t="s">
        <v>1100</v>
      </c>
      <c r="E3444" s="61" t="s">
        <v>128</v>
      </c>
      <c r="F3444" s="61">
        <v>78640</v>
      </c>
      <c r="G3444" s="62" t="s">
        <v>1053</v>
      </c>
      <c r="H3444" s="63">
        <v>29.981729349999998</v>
      </c>
      <c r="I3444" s="64">
        <v>-97.755768439999997</v>
      </c>
      <c r="J3444" s="65" t="s">
        <v>50</v>
      </c>
      <c r="K3444" s="66" t="s">
        <v>51</v>
      </c>
      <c r="L3444" s="62" t="s">
        <v>52</v>
      </c>
      <c r="M3444" s="69"/>
      <c r="N3444" s="65" t="s">
        <v>50</v>
      </c>
      <c r="O3444" s="66" t="s">
        <v>52</v>
      </c>
      <c r="P3444" s="69"/>
      <c r="Q3444" s="55" t="str">
        <f t="shared" si="53"/>
        <v>Non-Lead</v>
      </c>
      <c r="R3444" s="70" t="s">
        <v>51</v>
      </c>
      <c r="S3444" s="70" t="s">
        <v>51</v>
      </c>
      <c r="T3444" s="70"/>
      <c r="U3444" s="71" t="s">
        <v>53</v>
      </c>
      <c r="V3444" s="71" t="s">
        <v>51</v>
      </c>
      <c r="W3444" s="71" t="s">
        <v>51</v>
      </c>
      <c r="X3444" s="71" t="s">
        <v>51</v>
      </c>
      <c r="Y3444" s="72" t="str">
        <f>IF((OR((AND('[1]PWS Information'!$E$10="CWS",U3444="Single Family Residence",Q3444="Lead")),
(AND('[1]PWS Information'!$E$10="CWS",U3444="Multiple Family Residence",'[1]PWS Information'!$E$11="Yes",Q3444="Lead")),
(AND('[1]PWS Information'!$E$10="NTNC",Q3444="Lead")))),"Tier 1",
IF((OR((AND('[1]PWS Information'!$E$10="CWS",U3444="Multiple Family Residence",'[1]PWS Information'!$E$11="No",Q3444="Lead")),
(AND('[1]PWS Information'!$E$10="CWS",U3444="Other",Q3444="Lead")),
(AND('[1]PWS Information'!$E$10="CWS",U3444="Building",Q3444="Lead")))),"Tier 2",
IF((OR((AND('[1]PWS Information'!$E$10="CWS",U3444="Single Family Residence",Q3444="Galvanized Requiring Replacement")),
(AND('[1]PWS Information'!$E$10="CWS",U3444="Single Family Residence",Q3444="Galvanized Requiring Replacement",R3444="Yes")),
(AND('[1]PWS Information'!$E$10="NTNC",Q3444="Galvanized Requiring Replacement")),
(AND('[1]PWS Information'!$E$10="NTNC",U3444="Single Family Residence",R3444="Yes")))),"Tier 3",
IF((OR((AND('[1]PWS Information'!$E$10="CWS",U3444="Single Family Residence",S3444="Yes",Q3444="Non-Lead", J3444="Non-Lead - Copper",L3444="Before 1989")),
(AND('[1]PWS Information'!$E$10="CWS",U3444="Single Family Residence",S3444="Yes",Q3444="Non-Lead", N3444="Non-Lead - Copper",O3444="Before 1989")))),"Tier 4",
IF((OR((AND('[1]PWS Information'!$E$10="NTNC",Q3444="Non-Lead")),
(AND('[1]PWS Information'!$E$10="CWS",Q3444="Non-Lead",S3444="")),
(AND('[1]PWS Information'!$E$10="CWS",Q3444="Non-Lead",S3444="No")),
(AND('[1]PWS Information'!$E$10="CWS",Q3444="Non-Lead",S3444="Don't Know")),
(AND('[1]PWS Information'!$E$10="CWS",Q3444="Non-Lead", J3444="Non-Lead - Copper", S3444="Yes", L3444="Between 1989 and 2014")),
(AND('[1]PWS Information'!$E$10="CWS",Q3444="Non-Lead", J3444="Non-Lead - Copper", S3444="Yes", L3444="After 2014")),
(AND('[1]PWS Information'!$E$10="CWS",Q3444="Non-Lead", J3444="Non-Lead - Copper", S3444="Yes", L3444="Unknown")),
(AND('[1]PWS Information'!$E$10="CWS",Q3444="Non-Lead", N3444="Non-Lead - Copper", S3444="Yes", O3444="Between 1989 and 2014")),
(AND('[1]PWS Information'!$E$10="CWS",Q3444="Non-Lead", N3444="Non-Lead - Copper", S3444="Yes", O3444="After 2014")),
(AND('[1]PWS Information'!$E$10="CWS",Q3444="Non-Lead", N3444="Non-Lead - Copper", S3444="Yes", O3444="Unknown")),
(AND('[1]PWS Information'!$E$10="CWS",Q3444="Unknown")),
(AND('[1]PWS Information'!$E$10="NTNC",Q3444="Unknown")))),"Tier 5",
"")))))</f>
        <v>Tier 5</v>
      </c>
      <c r="Z3444" s="71"/>
      <c r="AA3444" s="71"/>
    </row>
    <row r="3445" spans="1:27" ht="72" x14ac:dyDescent="0.3">
      <c r="A3445" s="1"/>
      <c r="B3445" s="70" t="s">
        <v>1141</v>
      </c>
      <c r="C3445" s="60">
        <v>515</v>
      </c>
      <c r="D3445" s="61" t="s">
        <v>1100</v>
      </c>
      <c r="E3445" s="61" t="s">
        <v>128</v>
      </c>
      <c r="F3445" s="61">
        <v>78640</v>
      </c>
      <c r="G3445" s="62" t="s">
        <v>1053</v>
      </c>
      <c r="H3445" s="63">
        <v>29.982507099999999</v>
      </c>
      <c r="I3445" s="64">
        <v>-97.755330400000005</v>
      </c>
      <c r="J3445" s="65" t="s">
        <v>50</v>
      </c>
      <c r="K3445" s="66" t="s">
        <v>51</v>
      </c>
      <c r="L3445" s="62" t="s">
        <v>52</v>
      </c>
      <c r="M3445" s="69"/>
      <c r="N3445" s="65" t="s">
        <v>50</v>
      </c>
      <c r="O3445" s="66" t="s">
        <v>52</v>
      </c>
      <c r="P3445" s="69"/>
      <c r="Q3445" s="55" t="str">
        <f t="shared" si="53"/>
        <v>Non-Lead</v>
      </c>
      <c r="R3445" s="70" t="s">
        <v>51</v>
      </c>
      <c r="S3445" s="70" t="s">
        <v>51</v>
      </c>
      <c r="T3445" s="70"/>
      <c r="U3445" s="71" t="s">
        <v>53</v>
      </c>
      <c r="V3445" s="71" t="s">
        <v>51</v>
      </c>
      <c r="W3445" s="71" t="s">
        <v>51</v>
      </c>
      <c r="X3445" s="71" t="s">
        <v>51</v>
      </c>
      <c r="Y3445" s="72" t="str">
        <f>IF((OR((AND('[1]PWS Information'!$E$10="CWS",U3445="Single Family Residence",Q3445="Lead")),
(AND('[1]PWS Information'!$E$10="CWS",U3445="Multiple Family Residence",'[1]PWS Information'!$E$11="Yes",Q3445="Lead")),
(AND('[1]PWS Information'!$E$10="NTNC",Q3445="Lead")))),"Tier 1",
IF((OR((AND('[1]PWS Information'!$E$10="CWS",U3445="Multiple Family Residence",'[1]PWS Information'!$E$11="No",Q3445="Lead")),
(AND('[1]PWS Information'!$E$10="CWS",U3445="Other",Q3445="Lead")),
(AND('[1]PWS Information'!$E$10="CWS",U3445="Building",Q3445="Lead")))),"Tier 2",
IF((OR((AND('[1]PWS Information'!$E$10="CWS",U3445="Single Family Residence",Q3445="Galvanized Requiring Replacement")),
(AND('[1]PWS Information'!$E$10="CWS",U3445="Single Family Residence",Q3445="Galvanized Requiring Replacement",R3445="Yes")),
(AND('[1]PWS Information'!$E$10="NTNC",Q3445="Galvanized Requiring Replacement")),
(AND('[1]PWS Information'!$E$10="NTNC",U3445="Single Family Residence",R3445="Yes")))),"Tier 3",
IF((OR((AND('[1]PWS Information'!$E$10="CWS",U3445="Single Family Residence",S3445="Yes",Q3445="Non-Lead", J3445="Non-Lead - Copper",L3445="Before 1989")),
(AND('[1]PWS Information'!$E$10="CWS",U3445="Single Family Residence",S3445="Yes",Q3445="Non-Lead", N3445="Non-Lead - Copper",O3445="Before 1989")))),"Tier 4",
IF((OR((AND('[1]PWS Information'!$E$10="NTNC",Q3445="Non-Lead")),
(AND('[1]PWS Information'!$E$10="CWS",Q3445="Non-Lead",S3445="")),
(AND('[1]PWS Information'!$E$10="CWS",Q3445="Non-Lead",S3445="No")),
(AND('[1]PWS Information'!$E$10="CWS",Q3445="Non-Lead",S3445="Don't Know")),
(AND('[1]PWS Information'!$E$10="CWS",Q3445="Non-Lead", J3445="Non-Lead - Copper", S3445="Yes", L3445="Between 1989 and 2014")),
(AND('[1]PWS Information'!$E$10="CWS",Q3445="Non-Lead", J3445="Non-Lead - Copper", S3445="Yes", L3445="After 2014")),
(AND('[1]PWS Information'!$E$10="CWS",Q3445="Non-Lead", J3445="Non-Lead - Copper", S3445="Yes", L3445="Unknown")),
(AND('[1]PWS Information'!$E$10="CWS",Q3445="Non-Lead", N3445="Non-Lead - Copper", S3445="Yes", O3445="Between 1989 and 2014")),
(AND('[1]PWS Information'!$E$10="CWS",Q3445="Non-Lead", N3445="Non-Lead - Copper", S3445="Yes", O3445="After 2014")),
(AND('[1]PWS Information'!$E$10="CWS",Q3445="Non-Lead", N3445="Non-Lead - Copper", S3445="Yes", O3445="Unknown")),
(AND('[1]PWS Information'!$E$10="CWS",Q3445="Unknown")),
(AND('[1]PWS Information'!$E$10="NTNC",Q3445="Unknown")))),"Tier 5",
"")))))</f>
        <v>Tier 5</v>
      </c>
      <c r="Z3445" s="71"/>
      <c r="AA3445" s="71"/>
    </row>
    <row r="3446" spans="1:27" ht="72" x14ac:dyDescent="0.3">
      <c r="A3446" s="17"/>
      <c r="B3446" s="70" t="s">
        <v>1142</v>
      </c>
      <c r="C3446" s="60">
        <v>182</v>
      </c>
      <c r="D3446" s="61" t="s">
        <v>894</v>
      </c>
      <c r="E3446" s="61" t="s">
        <v>128</v>
      </c>
      <c r="F3446" s="61">
        <v>78640</v>
      </c>
      <c r="G3446" s="62" t="s">
        <v>1053</v>
      </c>
      <c r="H3446" s="63">
        <v>29.984822000000001</v>
      </c>
      <c r="I3446" s="64">
        <v>-97.755489999999995</v>
      </c>
      <c r="J3446" s="65" t="s">
        <v>50</v>
      </c>
      <c r="K3446" s="66" t="s">
        <v>51</v>
      </c>
      <c r="L3446" s="62" t="s">
        <v>52</v>
      </c>
      <c r="M3446" s="69"/>
      <c r="N3446" s="65" t="s">
        <v>50</v>
      </c>
      <c r="O3446" s="66" t="s">
        <v>52</v>
      </c>
      <c r="P3446" s="69"/>
      <c r="Q3446" s="55" t="str">
        <f t="shared" si="53"/>
        <v>Non-Lead</v>
      </c>
      <c r="R3446" s="70" t="s">
        <v>51</v>
      </c>
      <c r="S3446" s="70" t="s">
        <v>51</v>
      </c>
      <c r="T3446" s="70"/>
      <c r="U3446" s="71" t="s">
        <v>53</v>
      </c>
      <c r="V3446" s="71" t="s">
        <v>51</v>
      </c>
      <c r="W3446" s="71" t="s">
        <v>51</v>
      </c>
      <c r="X3446" s="71" t="s">
        <v>51</v>
      </c>
      <c r="Y3446" s="72" t="str">
        <f>IF((OR((AND('[1]PWS Information'!$E$10="CWS",U3446="Single Family Residence",Q3446="Lead")),
(AND('[1]PWS Information'!$E$10="CWS",U3446="Multiple Family Residence",'[1]PWS Information'!$E$11="Yes",Q3446="Lead")),
(AND('[1]PWS Information'!$E$10="NTNC",Q3446="Lead")))),"Tier 1",
IF((OR((AND('[1]PWS Information'!$E$10="CWS",U3446="Multiple Family Residence",'[1]PWS Information'!$E$11="No",Q3446="Lead")),
(AND('[1]PWS Information'!$E$10="CWS",U3446="Other",Q3446="Lead")),
(AND('[1]PWS Information'!$E$10="CWS",U3446="Building",Q3446="Lead")))),"Tier 2",
IF((OR((AND('[1]PWS Information'!$E$10="CWS",U3446="Single Family Residence",Q3446="Galvanized Requiring Replacement")),
(AND('[1]PWS Information'!$E$10="CWS",U3446="Single Family Residence",Q3446="Galvanized Requiring Replacement",R3446="Yes")),
(AND('[1]PWS Information'!$E$10="NTNC",Q3446="Galvanized Requiring Replacement")),
(AND('[1]PWS Information'!$E$10="NTNC",U3446="Single Family Residence",R3446="Yes")))),"Tier 3",
IF((OR((AND('[1]PWS Information'!$E$10="CWS",U3446="Single Family Residence",S3446="Yes",Q3446="Non-Lead", J3446="Non-Lead - Copper",L3446="Before 1989")),
(AND('[1]PWS Information'!$E$10="CWS",U3446="Single Family Residence",S3446="Yes",Q3446="Non-Lead", N3446="Non-Lead - Copper",O3446="Before 1989")))),"Tier 4",
IF((OR((AND('[1]PWS Information'!$E$10="NTNC",Q3446="Non-Lead")),
(AND('[1]PWS Information'!$E$10="CWS",Q3446="Non-Lead",S3446="")),
(AND('[1]PWS Information'!$E$10="CWS",Q3446="Non-Lead",S3446="No")),
(AND('[1]PWS Information'!$E$10="CWS",Q3446="Non-Lead",S3446="Don't Know")),
(AND('[1]PWS Information'!$E$10="CWS",Q3446="Non-Lead", J3446="Non-Lead - Copper", S3446="Yes", L3446="Between 1989 and 2014")),
(AND('[1]PWS Information'!$E$10="CWS",Q3446="Non-Lead", J3446="Non-Lead - Copper", S3446="Yes", L3446="After 2014")),
(AND('[1]PWS Information'!$E$10="CWS",Q3446="Non-Lead", J3446="Non-Lead - Copper", S3446="Yes", L3446="Unknown")),
(AND('[1]PWS Information'!$E$10="CWS",Q3446="Non-Lead", N3446="Non-Lead - Copper", S3446="Yes", O3446="Between 1989 and 2014")),
(AND('[1]PWS Information'!$E$10="CWS",Q3446="Non-Lead", N3446="Non-Lead - Copper", S3446="Yes", O3446="After 2014")),
(AND('[1]PWS Information'!$E$10="CWS",Q3446="Non-Lead", N3446="Non-Lead - Copper", S3446="Yes", O3446="Unknown")),
(AND('[1]PWS Information'!$E$10="CWS",Q3446="Unknown")),
(AND('[1]PWS Information'!$E$10="NTNC",Q3446="Unknown")))),"Tier 5",
"")))))</f>
        <v>Tier 5</v>
      </c>
      <c r="Z3446" s="71"/>
      <c r="AA3446" s="71"/>
    </row>
    <row r="3447" spans="1:27" ht="72" x14ac:dyDescent="0.3">
      <c r="A3447" s="1"/>
      <c r="B3447" s="70" t="s">
        <v>1143</v>
      </c>
      <c r="C3447" s="60">
        <v>230</v>
      </c>
      <c r="D3447" s="61" t="s">
        <v>919</v>
      </c>
      <c r="E3447" s="61" t="s">
        <v>128</v>
      </c>
      <c r="F3447" s="61">
        <v>78640</v>
      </c>
      <c r="G3447" s="62" t="s">
        <v>1053</v>
      </c>
      <c r="H3447" s="63">
        <v>29.979309300000001</v>
      </c>
      <c r="I3447" s="64">
        <v>-97.761660300000003</v>
      </c>
      <c r="J3447" s="65" t="s">
        <v>50</v>
      </c>
      <c r="K3447" s="66" t="s">
        <v>51</v>
      </c>
      <c r="L3447" s="62" t="s">
        <v>52</v>
      </c>
      <c r="M3447" s="69"/>
      <c r="N3447" s="65" t="s">
        <v>50</v>
      </c>
      <c r="O3447" s="66" t="s">
        <v>52</v>
      </c>
      <c r="P3447" s="69"/>
      <c r="Q3447" s="55" t="str">
        <f t="shared" si="53"/>
        <v>Non-Lead</v>
      </c>
      <c r="R3447" s="70" t="s">
        <v>51</v>
      </c>
      <c r="S3447" s="70" t="s">
        <v>51</v>
      </c>
      <c r="T3447" s="70"/>
      <c r="U3447" s="71" t="s">
        <v>53</v>
      </c>
      <c r="V3447" s="71" t="s">
        <v>51</v>
      </c>
      <c r="W3447" s="71" t="s">
        <v>51</v>
      </c>
      <c r="X3447" s="71" t="s">
        <v>51</v>
      </c>
      <c r="Y3447" s="72" t="str">
        <f>IF((OR((AND('[1]PWS Information'!$E$10="CWS",U3447="Single Family Residence",Q3447="Lead")),
(AND('[1]PWS Information'!$E$10="CWS",U3447="Multiple Family Residence",'[1]PWS Information'!$E$11="Yes",Q3447="Lead")),
(AND('[1]PWS Information'!$E$10="NTNC",Q3447="Lead")))),"Tier 1",
IF((OR((AND('[1]PWS Information'!$E$10="CWS",U3447="Multiple Family Residence",'[1]PWS Information'!$E$11="No",Q3447="Lead")),
(AND('[1]PWS Information'!$E$10="CWS",U3447="Other",Q3447="Lead")),
(AND('[1]PWS Information'!$E$10="CWS",U3447="Building",Q3447="Lead")))),"Tier 2",
IF((OR((AND('[1]PWS Information'!$E$10="CWS",U3447="Single Family Residence",Q3447="Galvanized Requiring Replacement")),
(AND('[1]PWS Information'!$E$10="CWS",U3447="Single Family Residence",Q3447="Galvanized Requiring Replacement",R3447="Yes")),
(AND('[1]PWS Information'!$E$10="NTNC",Q3447="Galvanized Requiring Replacement")),
(AND('[1]PWS Information'!$E$10="NTNC",U3447="Single Family Residence",R3447="Yes")))),"Tier 3",
IF((OR((AND('[1]PWS Information'!$E$10="CWS",U3447="Single Family Residence",S3447="Yes",Q3447="Non-Lead", J3447="Non-Lead - Copper",L3447="Before 1989")),
(AND('[1]PWS Information'!$E$10="CWS",U3447="Single Family Residence",S3447="Yes",Q3447="Non-Lead", N3447="Non-Lead - Copper",O3447="Before 1989")))),"Tier 4",
IF((OR((AND('[1]PWS Information'!$E$10="NTNC",Q3447="Non-Lead")),
(AND('[1]PWS Information'!$E$10="CWS",Q3447="Non-Lead",S3447="")),
(AND('[1]PWS Information'!$E$10="CWS",Q3447="Non-Lead",S3447="No")),
(AND('[1]PWS Information'!$E$10="CWS",Q3447="Non-Lead",S3447="Don't Know")),
(AND('[1]PWS Information'!$E$10="CWS",Q3447="Non-Lead", J3447="Non-Lead - Copper", S3447="Yes", L3447="Between 1989 and 2014")),
(AND('[1]PWS Information'!$E$10="CWS",Q3447="Non-Lead", J3447="Non-Lead - Copper", S3447="Yes", L3447="After 2014")),
(AND('[1]PWS Information'!$E$10="CWS",Q3447="Non-Lead", J3447="Non-Lead - Copper", S3447="Yes", L3447="Unknown")),
(AND('[1]PWS Information'!$E$10="CWS",Q3447="Non-Lead", N3447="Non-Lead - Copper", S3447="Yes", O3447="Between 1989 and 2014")),
(AND('[1]PWS Information'!$E$10="CWS",Q3447="Non-Lead", N3447="Non-Lead - Copper", S3447="Yes", O3447="After 2014")),
(AND('[1]PWS Information'!$E$10="CWS",Q3447="Non-Lead", N3447="Non-Lead - Copper", S3447="Yes", O3447="Unknown")),
(AND('[1]PWS Information'!$E$10="CWS",Q3447="Unknown")),
(AND('[1]PWS Information'!$E$10="NTNC",Q3447="Unknown")))),"Tier 5",
"")))))</f>
        <v>Tier 5</v>
      </c>
      <c r="Z3447" s="71"/>
      <c r="AA3447" s="71"/>
    </row>
    <row r="3448" spans="1:27" ht="57.6" x14ac:dyDescent="0.3">
      <c r="A3448" s="1"/>
      <c r="B3448" s="70">
        <v>9535597</v>
      </c>
      <c r="C3448" s="60">
        <v>114</v>
      </c>
      <c r="D3448" s="61" t="s">
        <v>1144</v>
      </c>
      <c r="E3448" s="61" t="s">
        <v>128</v>
      </c>
      <c r="F3448" s="61">
        <v>78640</v>
      </c>
      <c r="G3448" s="62" t="s">
        <v>1145</v>
      </c>
      <c r="H3448" s="63">
        <v>29.967284500000002</v>
      </c>
      <c r="I3448" s="64">
        <v>-97.821902399999999</v>
      </c>
      <c r="J3448" s="65" t="s">
        <v>50</v>
      </c>
      <c r="K3448" s="66" t="s">
        <v>51</v>
      </c>
      <c r="L3448" s="62" t="s">
        <v>52</v>
      </c>
      <c r="M3448" s="69"/>
      <c r="N3448" s="65" t="s">
        <v>50</v>
      </c>
      <c r="O3448" s="66" t="s">
        <v>52</v>
      </c>
      <c r="P3448" s="69"/>
      <c r="Q3448" s="55" t="str">
        <f t="shared" si="53"/>
        <v>Non-Lead</v>
      </c>
      <c r="R3448" s="70" t="s">
        <v>51</v>
      </c>
      <c r="S3448" s="70" t="s">
        <v>51</v>
      </c>
      <c r="T3448" s="70"/>
      <c r="U3448" s="71" t="s">
        <v>53</v>
      </c>
      <c r="V3448" s="71" t="s">
        <v>51</v>
      </c>
      <c r="W3448" s="71" t="s">
        <v>51</v>
      </c>
      <c r="X3448" s="71" t="s">
        <v>51</v>
      </c>
      <c r="Y3448" s="72" t="str">
        <f>IF((OR((AND('[1]PWS Information'!$E$10="CWS",U3448="Single Family Residence",Q3448="Lead")),
(AND('[1]PWS Information'!$E$10="CWS",U3448="Multiple Family Residence",'[1]PWS Information'!$E$11="Yes",Q3448="Lead")),
(AND('[1]PWS Information'!$E$10="NTNC",Q3448="Lead")))),"Tier 1",
IF((OR((AND('[1]PWS Information'!$E$10="CWS",U3448="Multiple Family Residence",'[1]PWS Information'!$E$11="No",Q3448="Lead")),
(AND('[1]PWS Information'!$E$10="CWS",U3448="Other",Q3448="Lead")),
(AND('[1]PWS Information'!$E$10="CWS",U3448="Building",Q3448="Lead")))),"Tier 2",
IF((OR((AND('[1]PWS Information'!$E$10="CWS",U3448="Single Family Residence",Q3448="Galvanized Requiring Replacement")),
(AND('[1]PWS Information'!$E$10="CWS",U3448="Single Family Residence",Q3448="Galvanized Requiring Replacement",R3448="Yes")),
(AND('[1]PWS Information'!$E$10="NTNC",Q3448="Galvanized Requiring Replacement")),
(AND('[1]PWS Information'!$E$10="NTNC",U3448="Single Family Residence",R3448="Yes")))),"Tier 3",
IF((OR((AND('[1]PWS Information'!$E$10="CWS",U3448="Single Family Residence",S3448="Yes",Q3448="Non-Lead", J3448="Non-Lead - Copper",L3448="Before 1989")),
(AND('[1]PWS Information'!$E$10="CWS",U3448="Single Family Residence",S3448="Yes",Q3448="Non-Lead", N3448="Non-Lead - Copper",O3448="Before 1989")))),"Tier 4",
IF((OR((AND('[1]PWS Information'!$E$10="NTNC",Q3448="Non-Lead")),
(AND('[1]PWS Information'!$E$10="CWS",Q3448="Non-Lead",S3448="")),
(AND('[1]PWS Information'!$E$10="CWS",Q3448="Non-Lead",S3448="No")),
(AND('[1]PWS Information'!$E$10="CWS",Q3448="Non-Lead",S3448="Don't Know")),
(AND('[1]PWS Information'!$E$10="CWS",Q3448="Non-Lead", J3448="Non-Lead - Copper", S3448="Yes", L3448="Between 1989 and 2014")),
(AND('[1]PWS Information'!$E$10="CWS",Q3448="Non-Lead", J3448="Non-Lead - Copper", S3448="Yes", L3448="After 2014")),
(AND('[1]PWS Information'!$E$10="CWS",Q3448="Non-Lead", J3448="Non-Lead - Copper", S3448="Yes", L3448="Unknown")),
(AND('[1]PWS Information'!$E$10="CWS",Q3448="Non-Lead", N3448="Non-Lead - Copper", S3448="Yes", O3448="Between 1989 and 2014")),
(AND('[1]PWS Information'!$E$10="CWS",Q3448="Non-Lead", N3448="Non-Lead - Copper", S3448="Yes", O3448="After 2014")),
(AND('[1]PWS Information'!$E$10="CWS",Q3448="Non-Lead", N3448="Non-Lead - Copper", S3448="Yes", O3448="Unknown")),
(AND('[1]PWS Information'!$E$10="CWS",Q3448="Unknown")),
(AND('[1]PWS Information'!$E$10="NTNC",Q3448="Unknown")))),"Tier 5",
"")))))</f>
        <v>Tier 5</v>
      </c>
      <c r="Z3448" s="71"/>
      <c r="AA3448" s="71"/>
    </row>
    <row r="3449" spans="1:27" ht="57.6" x14ac:dyDescent="0.3">
      <c r="A3449" s="1"/>
      <c r="B3449" s="70" t="s">
        <v>1146</v>
      </c>
      <c r="C3449" s="60">
        <v>122</v>
      </c>
      <c r="D3449" s="61" t="s">
        <v>1144</v>
      </c>
      <c r="E3449" s="61" t="s">
        <v>128</v>
      </c>
      <c r="F3449" s="61">
        <v>78640</v>
      </c>
      <c r="G3449" s="62" t="s">
        <v>1145</v>
      </c>
      <c r="H3449" s="63">
        <v>29.967310699999999</v>
      </c>
      <c r="I3449" s="64">
        <v>97.821878299999995</v>
      </c>
      <c r="J3449" s="65" t="s">
        <v>50</v>
      </c>
      <c r="K3449" s="66" t="s">
        <v>51</v>
      </c>
      <c r="L3449" s="62" t="s">
        <v>52</v>
      </c>
      <c r="M3449" s="69"/>
      <c r="N3449" s="65" t="s">
        <v>50</v>
      </c>
      <c r="O3449" s="66" t="s">
        <v>52</v>
      </c>
      <c r="P3449" s="69"/>
      <c r="Q3449" s="55" t="str">
        <f t="shared" si="53"/>
        <v>Non-Lead</v>
      </c>
      <c r="R3449" s="70" t="s">
        <v>51</v>
      </c>
      <c r="S3449" s="70" t="s">
        <v>51</v>
      </c>
      <c r="T3449" s="70"/>
      <c r="U3449" s="71" t="s">
        <v>53</v>
      </c>
      <c r="V3449" s="71" t="s">
        <v>51</v>
      </c>
      <c r="W3449" s="71" t="s">
        <v>51</v>
      </c>
      <c r="X3449" s="71" t="s">
        <v>51</v>
      </c>
      <c r="Y3449" s="72" t="str">
        <f>IF((OR((AND('[1]PWS Information'!$E$10="CWS",U3449="Single Family Residence",Q3449="Lead")),
(AND('[1]PWS Information'!$E$10="CWS",U3449="Multiple Family Residence",'[1]PWS Information'!$E$11="Yes",Q3449="Lead")),
(AND('[1]PWS Information'!$E$10="NTNC",Q3449="Lead")))),"Tier 1",
IF((OR((AND('[1]PWS Information'!$E$10="CWS",U3449="Multiple Family Residence",'[1]PWS Information'!$E$11="No",Q3449="Lead")),
(AND('[1]PWS Information'!$E$10="CWS",U3449="Other",Q3449="Lead")),
(AND('[1]PWS Information'!$E$10="CWS",U3449="Building",Q3449="Lead")))),"Tier 2",
IF((OR((AND('[1]PWS Information'!$E$10="CWS",U3449="Single Family Residence",Q3449="Galvanized Requiring Replacement")),
(AND('[1]PWS Information'!$E$10="CWS",U3449="Single Family Residence",Q3449="Galvanized Requiring Replacement",R3449="Yes")),
(AND('[1]PWS Information'!$E$10="NTNC",Q3449="Galvanized Requiring Replacement")),
(AND('[1]PWS Information'!$E$10="NTNC",U3449="Single Family Residence",R3449="Yes")))),"Tier 3",
IF((OR((AND('[1]PWS Information'!$E$10="CWS",U3449="Single Family Residence",S3449="Yes",Q3449="Non-Lead", J3449="Non-Lead - Copper",L3449="Before 1989")),
(AND('[1]PWS Information'!$E$10="CWS",U3449="Single Family Residence",S3449="Yes",Q3449="Non-Lead", N3449="Non-Lead - Copper",O3449="Before 1989")))),"Tier 4",
IF((OR((AND('[1]PWS Information'!$E$10="NTNC",Q3449="Non-Lead")),
(AND('[1]PWS Information'!$E$10="CWS",Q3449="Non-Lead",S3449="")),
(AND('[1]PWS Information'!$E$10="CWS",Q3449="Non-Lead",S3449="No")),
(AND('[1]PWS Information'!$E$10="CWS",Q3449="Non-Lead",S3449="Don't Know")),
(AND('[1]PWS Information'!$E$10="CWS",Q3449="Non-Lead", J3449="Non-Lead - Copper", S3449="Yes", L3449="Between 1989 and 2014")),
(AND('[1]PWS Information'!$E$10="CWS",Q3449="Non-Lead", J3449="Non-Lead - Copper", S3449="Yes", L3449="After 2014")),
(AND('[1]PWS Information'!$E$10="CWS",Q3449="Non-Lead", J3449="Non-Lead - Copper", S3449="Yes", L3449="Unknown")),
(AND('[1]PWS Information'!$E$10="CWS",Q3449="Non-Lead", N3449="Non-Lead - Copper", S3449="Yes", O3449="Between 1989 and 2014")),
(AND('[1]PWS Information'!$E$10="CWS",Q3449="Non-Lead", N3449="Non-Lead - Copper", S3449="Yes", O3449="After 2014")),
(AND('[1]PWS Information'!$E$10="CWS",Q3449="Non-Lead", N3449="Non-Lead - Copper", S3449="Yes", O3449="Unknown")),
(AND('[1]PWS Information'!$E$10="CWS",Q3449="Unknown")),
(AND('[1]PWS Information'!$E$10="NTNC",Q3449="Unknown")))),"Tier 5",
"")))))</f>
        <v>Tier 5</v>
      </c>
      <c r="Z3449" s="71"/>
      <c r="AA3449" s="71"/>
    </row>
    <row r="3450" spans="1:27" ht="57.6" x14ac:dyDescent="0.3">
      <c r="A3450" s="17"/>
      <c r="B3450" s="70" t="s">
        <v>1147</v>
      </c>
      <c r="C3450" s="60">
        <v>130</v>
      </c>
      <c r="D3450" s="61" t="s">
        <v>1144</v>
      </c>
      <c r="E3450" s="61" t="s">
        <v>128</v>
      </c>
      <c r="F3450" s="61">
        <v>78640</v>
      </c>
      <c r="G3450" s="62" t="s">
        <v>1145</v>
      </c>
      <c r="H3450" s="63">
        <v>29.966898199999999</v>
      </c>
      <c r="I3450" s="64">
        <v>-97.821605000000005</v>
      </c>
      <c r="J3450" s="65" t="s">
        <v>50</v>
      </c>
      <c r="K3450" s="66" t="s">
        <v>51</v>
      </c>
      <c r="L3450" s="62" t="s">
        <v>52</v>
      </c>
      <c r="M3450" s="69"/>
      <c r="N3450" s="65" t="s">
        <v>50</v>
      </c>
      <c r="O3450" s="66" t="s">
        <v>52</v>
      </c>
      <c r="P3450" s="69"/>
      <c r="Q3450" s="55" t="str">
        <f t="shared" si="53"/>
        <v>Non-Lead</v>
      </c>
      <c r="R3450" s="70" t="s">
        <v>51</v>
      </c>
      <c r="S3450" s="70" t="s">
        <v>51</v>
      </c>
      <c r="T3450" s="70"/>
      <c r="U3450" s="71" t="s">
        <v>53</v>
      </c>
      <c r="V3450" s="71" t="s">
        <v>51</v>
      </c>
      <c r="W3450" s="71" t="s">
        <v>51</v>
      </c>
      <c r="X3450" s="71" t="s">
        <v>51</v>
      </c>
      <c r="Y3450" s="72" t="str">
        <f>IF((OR((AND('[1]PWS Information'!$E$10="CWS",U3450="Single Family Residence",Q3450="Lead")),
(AND('[1]PWS Information'!$E$10="CWS",U3450="Multiple Family Residence",'[1]PWS Information'!$E$11="Yes",Q3450="Lead")),
(AND('[1]PWS Information'!$E$10="NTNC",Q3450="Lead")))),"Tier 1",
IF((OR((AND('[1]PWS Information'!$E$10="CWS",U3450="Multiple Family Residence",'[1]PWS Information'!$E$11="No",Q3450="Lead")),
(AND('[1]PWS Information'!$E$10="CWS",U3450="Other",Q3450="Lead")),
(AND('[1]PWS Information'!$E$10="CWS",U3450="Building",Q3450="Lead")))),"Tier 2",
IF((OR((AND('[1]PWS Information'!$E$10="CWS",U3450="Single Family Residence",Q3450="Galvanized Requiring Replacement")),
(AND('[1]PWS Information'!$E$10="CWS",U3450="Single Family Residence",Q3450="Galvanized Requiring Replacement",R3450="Yes")),
(AND('[1]PWS Information'!$E$10="NTNC",Q3450="Galvanized Requiring Replacement")),
(AND('[1]PWS Information'!$E$10="NTNC",U3450="Single Family Residence",R3450="Yes")))),"Tier 3",
IF((OR((AND('[1]PWS Information'!$E$10="CWS",U3450="Single Family Residence",S3450="Yes",Q3450="Non-Lead", J3450="Non-Lead - Copper",L3450="Before 1989")),
(AND('[1]PWS Information'!$E$10="CWS",U3450="Single Family Residence",S3450="Yes",Q3450="Non-Lead", N3450="Non-Lead - Copper",O3450="Before 1989")))),"Tier 4",
IF((OR((AND('[1]PWS Information'!$E$10="NTNC",Q3450="Non-Lead")),
(AND('[1]PWS Information'!$E$10="CWS",Q3450="Non-Lead",S3450="")),
(AND('[1]PWS Information'!$E$10="CWS",Q3450="Non-Lead",S3450="No")),
(AND('[1]PWS Information'!$E$10="CWS",Q3450="Non-Lead",S3450="Don't Know")),
(AND('[1]PWS Information'!$E$10="CWS",Q3450="Non-Lead", J3450="Non-Lead - Copper", S3450="Yes", L3450="Between 1989 and 2014")),
(AND('[1]PWS Information'!$E$10="CWS",Q3450="Non-Lead", J3450="Non-Lead - Copper", S3450="Yes", L3450="After 2014")),
(AND('[1]PWS Information'!$E$10="CWS",Q3450="Non-Lead", J3450="Non-Lead - Copper", S3450="Yes", L3450="Unknown")),
(AND('[1]PWS Information'!$E$10="CWS",Q3450="Non-Lead", N3450="Non-Lead - Copper", S3450="Yes", O3450="Between 1989 and 2014")),
(AND('[1]PWS Information'!$E$10="CWS",Q3450="Non-Lead", N3450="Non-Lead - Copper", S3450="Yes", O3450="After 2014")),
(AND('[1]PWS Information'!$E$10="CWS",Q3450="Non-Lead", N3450="Non-Lead - Copper", S3450="Yes", O3450="Unknown")),
(AND('[1]PWS Information'!$E$10="CWS",Q3450="Unknown")),
(AND('[1]PWS Information'!$E$10="NTNC",Q3450="Unknown")))),"Tier 5",
"")))))</f>
        <v>Tier 5</v>
      </c>
      <c r="Z3450" s="71"/>
      <c r="AA3450" s="71"/>
    </row>
    <row r="3451" spans="1:27" ht="57.6" x14ac:dyDescent="0.3">
      <c r="A3451" s="1"/>
      <c r="B3451" s="70" t="s">
        <v>1148</v>
      </c>
      <c r="C3451" s="60">
        <v>138</v>
      </c>
      <c r="D3451" s="61" t="s">
        <v>1144</v>
      </c>
      <c r="E3451" s="61" t="s">
        <v>128</v>
      </c>
      <c r="F3451" s="61">
        <v>78640</v>
      </c>
      <c r="G3451" s="62" t="s">
        <v>1145</v>
      </c>
      <c r="H3451" s="63">
        <v>29.967103399999999</v>
      </c>
      <c r="I3451" s="64">
        <v>-97.8217128</v>
      </c>
      <c r="J3451" s="65" t="s">
        <v>50</v>
      </c>
      <c r="K3451" s="66" t="s">
        <v>51</v>
      </c>
      <c r="L3451" s="62" t="s">
        <v>52</v>
      </c>
      <c r="M3451" s="69"/>
      <c r="N3451" s="65" t="s">
        <v>50</v>
      </c>
      <c r="O3451" s="66" t="s">
        <v>52</v>
      </c>
      <c r="P3451" s="69"/>
      <c r="Q3451" s="55" t="str">
        <f t="shared" si="53"/>
        <v>Non-Lead</v>
      </c>
      <c r="R3451" s="70" t="s">
        <v>51</v>
      </c>
      <c r="S3451" s="70" t="s">
        <v>51</v>
      </c>
      <c r="T3451" s="70"/>
      <c r="U3451" s="71" t="s">
        <v>53</v>
      </c>
      <c r="V3451" s="71" t="s">
        <v>51</v>
      </c>
      <c r="W3451" s="71" t="s">
        <v>51</v>
      </c>
      <c r="X3451" s="71" t="s">
        <v>51</v>
      </c>
      <c r="Y3451" s="72" t="str">
        <f>IF((OR((AND('[1]PWS Information'!$E$10="CWS",U3451="Single Family Residence",Q3451="Lead")),
(AND('[1]PWS Information'!$E$10="CWS",U3451="Multiple Family Residence",'[1]PWS Information'!$E$11="Yes",Q3451="Lead")),
(AND('[1]PWS Information'!$E$10="NTNC",Q3451="Lead")))),"Tier 1",
IF((OR((AND('[1]PWS Information'!$E$10="CWS",U3451="Multiple Family Residence",'[1]PWS Information'!$E$11="No",Q3451="Lead")),
(AND('[1]PWS Information'!$E$10="CWS",U3451="Other",Q3451="Lead")),
(AND('[1]PWS Information'!$E$10="CWS",U3451="Building",Q3451="Lead")))),"Tier 2",
IF((OR((AND('[1]PWS Information'!$E$10="CWS",U3451="Single Family Residence",Q3451="Galvanized Requiring Replacement")),
(AND('[1]PWS Information'!$E$10="CWS",U3451="Single Family Residence",Q3451="Galvanized Requiring Replacement",R3451="Yes")),
(AND('[1]PWS Information'!$E$10="NTNC",Q3451="Galvanized Requiring Replacement")),
(AND('[1]PWS Information'!$E$10="NTNC",U3451="Single Family Residence",R3451="Yes")))),"Tier 3",
IF((OR((AND('[1]PWS Information'!$E$10="CWS",U3451="Single Family Residence",S3451="Yes",Q3451="Non-Lead", J3451="Non-Lead - Copper",L3451="Before 1989")),
(AND('[1]PWS Information'!$E$10="CWS",U3451="Single Family Residence",S3451="Yes",Q3451="Non-Lead", N3451="Non-Lead - Copper",O3451="Before 1989")))),"Tier 4",
IF((OR((AND('[1]PWS Information'!$E$10="NTNC",Q3451="Non-Lead")),
(AND('[1]PWS Information'!$E$10="CWS",Q3451="Non-Lead",S3451="")),
(AND('[1]PWS Information'!$E$10="CWS",Q3451="Non-Lead",S3451="No")),
(AND('[1]PWS Information'!$E$10="CWS",Q3451="Non-Lead",S3451="Don't Know")),
(AND('[1]PWS Information'!$E$10="CWS",Q3451="Non-Lead", J3451="Non-Lead - Copper", S3451="Yes", L3451="Between 1989 and 2014")),
(AND('[1]PWS Information'!$E$10="CWS",Q3451="Non-Lead", J3451="Non-Lead - Copper", S3451="Yes", L3451="After 2014")),
(AND('[1]PWS Information'!$E$10="CWS",Q3451="Non-Lead", J3451="Non-Lead - Copper", S3451="Yes", L3451="Unknown")),
(AND('[1]PWS Information'!$E$10="CWS",Q3451="Non-Lead", N3451="Non-Lead - Copper", S3451="Yes", O3451="Between 1989 and 2014")),
(AND('[1]PWS Information'!$E$10="CWS",Q3451="Non-Lead", N3451="Non-Lead - Copper", S3451="Yes", O3451="After 2014")),
(AND('[1]PWS Information'!$E$10="CWS",Q3451="Non-Lead", N3451="Non-Lead - Copper", S3451="Yes", O3451="Unknown")),
(AND('[1]PWS Information'!$E$10="CWS",Q3451="Unknown")),
(AND('[1]PWS Information'!$E$10="NTNC",Q3451="Unknown")))),"Tier 5",
"")))))</f>
        <v>Tier 5</v>
      </c>
      <c r="Z3451" s="71"/>
      <c r="AA3451" s="71"/>
    </row>
    <row r="3452" spans="1:27" ht="57.6" x14ac:dyDescent="0.3">
      <c r="A3452" s="1"/>
      <c r="B3452" s="70" t="s">
        <v>1149</v>
      </c>
      <c r="C3452" s="60">
        <v>146</v>
      </c>
      <c r="D3452" s="61" t="s">
        <v>1144</v>
      </c>
      <c r="E3452" s="61" t="s">
        <v>128</v>
      </c>
      <c r="F3452" s="61">
        <v>78640</v>
      </c>
      <c r="G3452" s="62" t="s">
        <v>1145</v>
      </c>
      <c r="H3452" s="63">
        <v>29.9670676</v>
      </c>
      <c r="I3452" s="64">
        <v>-97.821774899999994</v>
      </c>
      <c r="J3452" s="65" t="s">
        <v>50</v>
      </c>
      <c r="K3452" s="66" t="s">
        <v>51</v>
      </c>
      <c r="L3452" s="62" t="s">
        <v>52</v>
      </c>
      <c r="M3452" s="69"/>
      <c r="N3452" s="65" t="s">
        <v>50</v>
      </c>
      <c r="O3452" s="66" t="s">
        <v>52</v>
      </c>
      <c r="P3452" s="69"/>
      <c r="Q3452" s="55" t="str">
        <f t="shared" si="53"/>
        <v>Non-Lead</v>
      </c>
      <c r="R3452" s="70" t="s">
        <v>51</v>
      </c>
      <c r="S3452" s="70" t="s">
        <v>51</v>
      </c>
      <c r="T3452" s="70"/>
      <c r="U3452" s="71" t="s">
        <v>53</v>
      </c>
      <c r="V3452" s="71" t="s">
        <v>51</v>
      </c>
      <c r="W3452" s="71" t="s">
        <v>51</v>
      </c>
      <c r="X3452" s="71" t="s">
        <v>51</v>
      </c>
      <c r="Y3452" s="72" t="str">
        <f>IF((OR((AND('[1]PWS Information'!$E$10="CWS",U3452="Single Family Residence",Q3452="Lead")),
(AND('[1]PWS Information'!$E$10="CWS",U3452="Multiple Family Residence",'[1]PWS Information'!$E$11="Yes",Q3452="Lead")),
(AND('[1]PWS Information'!$E$10="NTNC",Q3452="Lead")))),"Tier 1",
IF((OR((AND('[1]PWS Information'!$E$10="CWS",U3452="Multiple Family Residence",'[1]PWS Information'!$E$11="No",Q3452="Lead")),
(AND('[1]PWS Information'!$E$10="CWS",U3452="Other",Q3452="Lead")),
(AND('[1]PWS Information'!$E$10="CWS",U3452="Building",Q3452="Lead")))),"Tier 2",
IF((OR((AND('[1]PWS Information'!$E$10="CWS",U3452="Single Family Residence",Q3452="Galvanized Requiring Replacement")),
(AND('[1]PWS Information'!$E$10="CWS",U3452="Single Family Residence",Q3452="Galvanized Requiring Replacement",R3452="Yes")),
(AND('[1]PWS Information'!$E$10="NTNC",Q3452="Galvanized Requiring Replacement")),
(AND('[1]PWS Information'!$E$10="NTNC",U3452="Single Family Residence",R3452="Yes")))),"Tier 3",
IF((OR((AND('[1]PWS Information'!$E$10="CWS",U3452="Single Family Residence",S3452="Yes",Q3452="Non-Lead", J3452="Non-Lead - Copper",L3452="Before 1989")),
(AND('[1]PWS Information'!$E$10="CWS",U3452="Single Family Residence",S3452="Yes",Q3452="Non-Lead", N3452="Non-Lead - Copper",O3452="Before 1989")))),"Tier 4",
IF((OR((AND('[1]PWS Information'!$E$10="NTNC",Q3452="Non-Lead")),
(AND('[1]PWS Information'!$E$10="CWS",Q3452="Non-Lead",S3452="")),
(AND('[1]PWS Information'!$E$10="CWS",Q3452="Non-Lead",S3452="No")),
(AND('[1]PWS Information'!$E$10="CWS",Q3452="Non-Lead",S3452="Don't Know")),
(AND('[1]PWS Information'!$E$10="CWS",Q3452="Non-Lead", J3452="Non-Lead - Copper", S3452="Yes", L3452="Between 1989 and 2014")),
(AND('[1]PWS Information'!$E$10="CWS",Q3452="Non-Lead", J3452="Non-Lead - Copper", S3452="Yes", L3452="After 2014")),
(AND('[1]PWS Information'!$E$10="CWS",Q3452="Non-Lead", J3452="Non-Lead - Copper", S3452="Yes", L3452="Unknown")),
(AND('[1]PWS Information'!$E$10="CWS",Q3452="Non-Lead", N3452="Non-Lead - Copper", S3452="Yes", O3452="Between 1989 and 2014")),
(AND('[1]PWS Information'!$E$10="CWS",Q3452="Non-Lead", N3452="Non-Lead - Copper", S3452="Yes", O3452="After 2014")),
(AND('[1]PWS Information'!$E$10="CWS",Q3452="Non-Lead", N3452="Non-Lead - Copper", S3452="Yes", O3452="Unknown")),
(AND('[1]PWS Information'!$E$10="CWS",Q3452="Unknown")),
(AND('[1]PWS Information'!$E$10="NTNC",Q3452="Unknown")))),"Tier 5",
"")))))</f>
        <v>Tier 5</v>
      </c>
      <c r="Z3452" s="71"/>
      <c r="AA3452" s="71"/>
    </row>
    <row r="3453" spans="1:27" ht="57.6" x14ac:dyDescent="0.3">
      <c r="A3453" s="1"/>
      <c r="B3453" s="70" t="s">
        <v>1150</v>
      </c>
      <c r="C3453" s="60">
        <v>154</v>
      </c>
      <c r="D3453" s="61" t="s">
        <v>1144</v>
      </c>
      <c r="E3453" s="61" t="s">
        <v>128</v>
      </c>
      <c r="F3453" s="61">
        <v>78640</v>
      </c>
      <c r="G3453" s="62" t="s">
        <v>1145</v>
      </c>
      <c r="H3453" s="63">
        <v>29.966982399999999</v>
      </c>
      <c r="I3453" s="64">
        <v>-97.821550500000001</v>
      </c>
      <c r="J3453" s="65" t="s">
        <v>50</v>
      </c>
      <c r="K3453" s="66" t="s">
        <v>51</v>
      </c>
      <c r="L3453" s="62" t="s">
        <v>52</v>
      </c>
      <c r="M3453" s="69"/>
      <c r="N3453" s="65" t="s">
        <v>50</v>
      </c>
      <c r="O3453" s="66" t="s">
        <v>52</v>
      </c>
      <c r="P3453" s="69"/>
      <c r="Q3453" s="55" t="str">
        <f t="shared" si="53"/>
        <v>Non-Lead</v>
      </c>
      <c r="R3453" s="70" t="s">
        <v>51</v>
      </c>
      <c r="S3453" s="70" t="s">
        <v>51</v>
      </c>
      <c r="T3453" s="70"/>
      <c r="U3453" s="71" t="s">
        <v>53</v>
      </c>
      <c r="V3453" s="71" t="s">
        <v>51</v>
      </c>
      <c r="W3453" s="71" t="s">
        <v>51</v>
      </c>
      <c r="X3453" s="71" t="s">
        <v>51</v>
      </c>
      <c r="Y3453" s="72" t="str">
        <f>IF((OR((AND('[1]PWS Information'!$E$10="CWS",U3453="Single Family Residence",Q3453="Lead")),
(AND('[1]PWS Information'!$E$10="CWS",U3453="Multiple Family Residence",'[1]PWS Information'!$E$11="Yes",Q3453="Lead")),
(AND('[1]PWS Information'!$E$10="NTNC",Q3453="Lead")))),"Tier 1",
IF((OR((AND('[1]PWS Information'!$E$10="CWS",U3453="Multiple Family Residence",'[1]PWS Information'!$E$11="No",Q3453="Lead")),
(AND('[1]PWS Information'!$E$10="CWS",U3453="Other",Q3453="Lead")),
(AND('[1]PWS Information'!$E$10="CWS",U3453="Building",Q3453="Lead")))),"Tier 2",
IF((OR((AND('[1]PWS Information'!$E$10="CWS",U3453="Single Family Residence",Q3453="Galvanized Requiring Replacement")),
(AND('[1]PWS Information'!$E$10="CWS",U3453="Single Family Residence",Q3453="Galvanized Requiring Replacement",R3453="Yes")),
(AND('[1]PWS Information'!$E$10="NTNC",Q3453="Galvanized Requiring Replacement")),
(AND('[1]PWS Information'!$E$10="NTNC",U3453="Single Family Residence",R3453="Yes")))),"Tier 3",
IF((OR((AND('[1]PWS Information'!$E$10="CWS",U3453="Single Family Residence",S3453="Yes",Q3453="Non-Lead", J3453="Non-Lead - Copper",L3453="Before 1989")),
(AND('[1]PWS Information'!$E$10="CWS",U3453="Single Family Residence",S3453="Yes",Q3453="Non-Lead", N3453="Non-Lead - Copper",O3453="Before 1989")))),"Tier 4",
IF((OR((AND('[1]PWS Information'!$E$10="NTNC",Q3453="Non-Lead")),
(AND('[1]PWS Information'!$E$10="CWS",Q3453="Non-Lead",S3453="")),
(AND('[1]PWS Information'!$E$10="CWS",Q3453="Non-Lead",S3453="No")),
(AND('[1]PWS Information'!$E$10="CWS",Q3453="Non-Lead",S3453="Don't Know")),
(AND('[1]PWS Information'!$E$10="CWS",Q3453="Non-Lead", J3453="Non-Lead - Copper", S3453="Yes", L3453="Between 1989 and 2014")),
(AND('[1]PWS Information'!$E$10="CWS",Q3453="Non-Lead", J3453="Non-Lead - Copper", S3453="Yes", L3453="After 2014")),
(AND('[1]PWS Information'!$E$10="CWS",Q3453="Non-Lead", J3453="Non-Lead - Copper", S3453="Yes", L3453="Unknown")),
(AND('[1]PWS Information'!$E$10="CWS",Q3453="Non-Lead", N3453="Non-Lead - Copper", S3453="Yes", O3453="Between 1989 and 2014")),
(AND('[1]PWS Information'!$E$10="CWS",Q3453="Non-Lead", N3453="Non-Lead - Copper", S3453="Yes", O3453="After 2014")),
(AND('[1]PWS Information'!$E$10="CWS",Q3453="Non-Lead", N3453="Non-Lead - Copper", S3453="Yes", O3453="Unknown")),
(AND('[1]PWS Information'!$E$10="CWS",Q3453="Unknown")),
(AND('[1]PWS Information'!$E$10="NTNC",Q3453="Unknown")))),"Tier 5",
"")))))</f>
        <v>Tier 5</v>
      </c>
      <c r="Z3453" s="71"/>
      <c r="AA3453" s="71"/>
    </row>
    <row r="3454" spans="1:27" ht="57.6" x14ac:dyDescent="0.3">
      <c r="A3454" s="17"/>
      <c r="B3454" s="70">
        <v>9642517</v>
      </c>
      <c r="C3454" s="60">
        <v>162</v>
      </c>
      <c r="D3454" s="61" t="s">
        <v>1144</v>
      </c>
      <c r="E3454" s="61" t="s">
        <v>128</v>
      </c>
      <c r="F3454" s="61">
        <v>78640</v>
      </c>
      <c r="G3454" s="62" t="s">
        <v>1145</v>
      </c>
      <c r="H3454" s="63">
        <v>29.9669214</v>
      </c>
      <c r="I3454" s="64">
        <v>-97.821498899999995</v>
      </c>
      <c r="J3454" s="65" t="s">
        <v>50</v>
      </c>
      <c r="K3454" s="66" t="s">
        <v>51</v>
      </c>
      <c r="L3454" s="62" t="s">
        <v>52</v>
      </c>
      <c r="M3454" s="69"/>
      <c r="N3454" s="65" t="s">
        <v>50</v>
      </c>
      <c r="O3454" s="66" t="s">
        <v>52</v>
      </c>
      <c r="P3454" s="69"/>
      <c r="Q3454" s="55" t="str">
        <f t="shared" si="53"/>
        <v>Non-Lead</v>
      </c>
      <c r="R3454" s="70" t="s">
        <v>51</v>
      </c>
      <c r="S3454" s="70" t="s">
        <v>51</v>
      </c>
      <c r="T3454" s="70"/>
      <c r="U3454" s="71" t="s">
        <v>53</v>
      </c>
      <c r="V3454" s="71" t="s">
        <v>51</v>
      </c>
      <c r="W3454" s="71" t="s">
        <v>51</v>
      </c>
      <c r="X3454" s="71" t="s">
        <v>51</v>
      </c>
      <c r="Y3454" s="72" t="str">
        <f>IF((OR((AND('[1]PWS Information'!$E$10="CWS",U3454="Single Family Residence",Q3454="Lead")),
(AND('[1]PWS Information'!$E$10="CWS",U3454="Multiple Family Residence",'[1]PWS Information'!$E$11="Yes",Q3454="Lead")),
(AND('[1]PWS Information'!$E$10="NTNC",Q3454="Lead")))),"Tier 1",
IF((OR((AND('[1]PWS Information'!$E$10="CWS",U3454="Multiple Family Residence",'[1]PWS Information'!$E$11="No",Q3454="Lead")),
(AND('[1]PWS Information'!$E$10="CWS",U3454="Other",Q3454="Lead")),
(AND('[1]PWS Information'!$E$10="CWS",U3454="Building",Q3454="Lead")))),"Tier 2",
IF((OR((AND('[1]PWS Information'!$E$10="CWS",U3454="Single Family Residence",Q3454="Galvanized Requiring Replacement")),
(AND('[1]PWS Information'!$E$10="CWS",U3454="Single Family Residence",Q3454="Galvanized Requiring Replacement",R3454="Yes")),
(AND('[1]PWS Information'!$E$10="NTNC",Q3454="Galvanized Requiring Replacement")),
(AND('[1]PWS Information'!$E$10="NTNC",U3454="Single Family Residence",R3454="Yes")))),"Tier 3",
IF((OR((AND('[1]PWS Information'!$E$10="CWS",U3454="Single Family Residence",S3454="Yes",Q3454="Non-Lead", J3454="Non-Lead - Copper",L3454="Before 1989")),
(AND('[1]PWS Information'!$E$10="CWS",U3454="Single Family Residence",S3454="Yes",Q3454="Non-Lead", N3454="Non-Lead - Copper",O3454="Before 1989")))),"Tier 4",
IF((OR((AND('[1]PWS Information'!$E$10="NTNC",Q3454="Non-Lead")),
(AND('[1]PWS Information'!$E$10="CWS",Q3454="Non-Lead",S3454="")),
(AND('[1]PWS Information'!$E$10="CWS",Q3454="Non-Lead",S3454="No")),
(AND('[1]PWS Information'!$E$10="CWS",Q3454="Non-Lead",S3454="Don't Know")),
(AND('[1]PWS Information'!$E$10="CWS",Q3454="Non-Lead", J3454="Non-Lead - Copper", S3454="Yes", L3454="Between 1989 and 2014")),
(AND('[1]PWS Information'!$E$10="CWS",Q3454="Non-Lead", J3454="Non-Lead - Copper", S3454="Yes", L3454="After 2014")),
(AND('[1]PWS Information'!$E$10="CWS",Q3454="Non-Lead", J3454="Non-Lead - Copper", S3454="Yes", L3454="Unknown")),
(AND('[1]PWS Information'!$E$10="CWS",Q3454="Non-Lead", N3454="Non-Lead - Copper", S3454="Yes", O3454="Between 1989 and 2014")),
(AND('[1]PWS Information'!$E$10="CWS",Q3454="Non-Lead", N3454="Non-Lead - Copper", S3454="Yes", O3454="After 2014")),
(AND('[1]PWS Information'!$E$10="CWS",Q3454="Non-Lead", N3454="Non-Lead - Copper", S3454="Yes", O3454="Unknown")),
(AND('[1]PWS Information'!$E$10="CWS",Q3454="Unknown")),
(AND('[1]PWS Information'!$E$10="NTNC",Q3454="Unknown")))),"Tier 5",
"")))))</f>
        <v>Tier 5</v>
      </c>
      <c r="Z3454" s="71"/>
      <c r="AA3454" s="71"/>
    </row>
    <row r="3455" spans="1:27" ht="57.6" x14ac:dyDescent="0.3">
      <c r="A3455" s="1"/>
      <c r="B3455" s="70" t="s">
        <v>1151</v>
      </c>
      <c r="C3455" s="60">
        <v>170</v>
      </c>
      <c r="D3455" s="61" t="s">
        <v>1144</v>
      </c>
      <c r="E3455" s="61" t="s">
        <v>128</v>
      </c>
      <c r="F3455" s="61">
        <v>78640</v>
      </c>
      <c r="G3455" s="62" t="s">
        <v>1145</v>
      </c>
      <c r="H3455" s="63">
        <v>29.9667213</v>
      </c>
      <c r="I3455" s="64">
        <v>-97.821421299999997</v>
      </c>
      <c r="J3455" s="65" t="s">
        <v>50</v>
      </c>
      <c r="K3455" s="66" t="s">
        <v>51</v>
      </c>
      <c r="L3455" s="62" t="s">
        <v>52</v>
      </c>
      <c r="M3455" s="69"/>
      <c r="N3455" s="65" t="s">
        <v>50</v>
      </c>
      <c r="O3455" s="66" t="s">
        <v>52</v>
      </c>
      <c r="P3455" s="69"/>
      <c r="Q3455" s="55" t="str">
        <f t="shared" si="53"/>
        <v>Non-Lead</v>
      </c>
      <c r="R3455" s="70" t="s">
        <v>51</v>
      </c>
      <c r="S3455" s="70" t="s">
        <v>51</v>
      </c>
      <c r="T3455" s="70"/>
      <c r="U3455" s="71" t="s">
        <v>53</v>
      </c>
      <c r="V3455" s="71" t="s">
        <v>51</v>
      </c>
      <c r="W3455" s="71" t="s">
        <v>51</v>
      </c>
      <c r="X3455" s="71" t="s">
        <v>51</v>
      </c>
      <c r="Y3455" s="72" t="str">
        <f>IF((OR((AND('[1]PWS Information'!$E$10="CWS",U3455="Single Family Residence",Q3455="Lead")),
(AND('[1]PWS Information'!$E$10="CWS",U3455="Multiple Family Residence",'[1]PWS Information'!$E$11="Yes",Q3455="Lead")),
(AND('[1]PWS Information'!$E$10="NTNC",Q3455="Lead")))),"Tier 1",
IF((OR((AND('[1]PWS Information'!$E$10="CWS",U3455="Multiple Family Residence",'[1]PWS Information'!$E$11="No",Q3455="Lead")),
(AND('[1]PWS Information'!$E$10="CWS",U3455="Other",Q3455="Lead")),
(AND('[1]PWS Information'!$E$10="CWS",U3455="Building",Q3455="Lead")))),"Tier 2",
IF((OR((AND('[1]PWS Information'!$E$10="CWS",U3455="Single Family Residence",Q3455="Galvanized Requiring Replacement")),
(AND('[1]PWS Information'!$E$10="CWS",U3455="Single Family Residence",Q3455="Galvanized Requiring Replacement",R3455="Yes")),
(AND('[1]PWS Information'!$E$10="NTNC",Q3455="Galvanized Requiring Replacement")),
(AND('[1]PWS Information'!$E$10="NTNC",U3455="Single Family Residence",R3455="Yes")))),"Tier 3",
IF((OR((AND('[1]PWS Information'!$E$10="CWS",U3455="Single Family Residence",S3455="Yes",Q3455="Non-Lead", J3455="Non-Lead - Copper",L3455="Before 1989")),
(AND('[1]PWS Information'!$E$10="CWS",U3455="Single Family Residence",S3455="Yes",Q3455="Non-Lead", N3455="Non-Lead - Copper",O3455="Before 1989")))),"Tier 4",
IF((OR((AND('[1]PWS Information'!$E$10="NTNC",Q3455="Non-Lead")),
(AND('[1]PWS Information'!$E$10="CWS",Q3455="Non-Lead",S3455="")),
(AND('[1]PWS Information'!$E$10="CWS",Q3455="Non-Lead",S3455="No")),
(AND('[1]PWS Information'!$E$10="CWS",Q3455="Non-Lead",S3455="Don't Know")),
(AND('[1]PWS Information'!$E$10="CWS",Q3455="Non-Lead", J3455="Non-Lead - Copper", S3455="Yes", L3455="Between 1989 and 2014")),
(AND('[1]PWS Information'!$E$10="CWS",Q3455="Non-Lead", J3455="Non-Lead - Copper", S3455="Yes", L3455="After 2014")),
(AND('[1]PWS Information'!$E$10="CWS",Q3455="Non-Lead", J3455="Non-Lead - Copper", S3455="Yes", L3455="Unknown")),
(AND('[1]PWS Information'!$E$10="CWS",Q3455="Non-Lead", N3455="Non-Lead - Copper", S3455="Yes", O3455="Between 1989 and 2014")),
(AND('[1]PWS Information'!$E$10="CWS",Q3455="Non-Lead", N3455="Non-Lead - Copper", S3455="Yes", O3455="After 2014")),
(AND('[1]PWS Information'!$E$10="CWS",Q3455="Non-Lead", N3455="Non-Lead - Copper", S3455="Yes", O3455="Unknown")),
(AND('[1]PWS Information'!$E$10="CWS",Q3455="Unknown")),
(AND('[1]PWS Information'!$E$10="NTNC",Q3455="Unknown")))),"Tier 5",
"")))))</f>
        <v>Tier 5</v>
      </c>
      <c r="Z3455" s="71"/>
      <c r="AA3455" s="71"/>
    </row>
    <row r="3456" spans="1:27" ht="57.6" x14ac:dyDescent="0.3">
      <c r="A3456" s="1"/>
      <c r="B3456" s="70" t="s">
        <v>1152</v>
      </c>
      <c r="C3456" s="60">
        <v>178</v>
      </c>
      <c r="D3456" s="61" t="s">
        <v>1144</v>
      </c>
      <c r="E3456" s="61" t="s">
        <v>128</v>
      </c>
      <c r="F3456" s="61">
        <v>78640</v>
      </c>
      <c r="G3456" s="62" t="s">
        <v>1145</v>
      </c>
      <c r="H3456" s="63">
        <v>29.9666441</v>
      </c>
      <c r="I3456" s="64">
        <v>-97.821350100000004</v>
      </c>
      <c r="J3456" s="65" t="s">
        <v>50</v>
      </c>
      <c r="K3456" s="66" t="s">
        <v>51</v>
      </c>
      <c r="L3456" s="62" t="s">
        <v>52</v>
      </c>
      <c r="M3456" s="69"/>
      <c r="N3456" s="65" t="s">
        <v>50</v>
      </c>
      <c r="O3456" s="66" t="s">
        <v>52</v>
      </c>
      <c r="P3456" s="69"/>
      <c r="Q3456" s="55" t="str">
        <f t="shared" si="53"/>
        <v>Non-Lead</v>
      </c>
      <c r="R3456" s="70" t="s">
        <v>51</v>
      </c>
      <c r="S3456" s="70" t="s">
        <v>51</v>
      </c>
      <c r="T3456" s="70"/>
      <c r="U3456" s="71" t="s">
        <v>53</v>
      </c>
      <c r="V3456" s="71" t="s">
        <v>51</v>
      </c>
      <c r="W3456" s="71" t="s">
        <v>51</v>
      </c>
      <c r="X3456" s="71" t="s">
        <v>51</v>
      </c>
      <c r="Y3456" s="72" t="str">
        <f>IF((OR((AND('[1]PWS Information'!$E$10="CWS",U3456="Single Family Residence",Q3456="Lead")),
(AND('[1]PWS Information'!$E$10="CWS",U3456="Multiple Family Residence",'[1]PWS Information'!$E$11="Yes",Q3456="Lead")),
(AND('[1]PWS Information'!$E$10="NTNC",Q3456="Lead")))),"Tier 1",
IF((OR((AND('[1]PWS Information'!$E$10="CWS",U3456="Multiple Family Residence",'[1]PWS Information'!$E$11="No",Q3456="Lead")),
(AND('[1]PWS Information'!$E$10="CWS",U3456="Other",Q3456="Lead")),
(AND('[1]PWS Information'!$E$10="CWS",U3456="Building",Q3456="Lead")))),"Tier 2",
IF((OR((AND('[1]PWS Information'!$E$10="CWS",U3456="Single Family Residence",Q3456="Galvanized Requiring Replacement")),
(AND('[1]PWS Information'!$E$10="CWS",U3456="Single Family Residence",Q3456="Galvanized Requiring Replacement",R3456="Yes")),
(AND('[1]PWS Information'!$E$10="NTNC",Q3456="Galvanized Requiring Replacement")),
(AND('[1]PWS Information'!$E$10="NTNC",U3456="Single Family Residence",R3456="Yes")))),"Tier 3",
IF((OR((AND('[1]PWS Information'!$E$10="CWS",U3456="Single Family Residence",S3456="Yes",Q3456="Non-Lead", J3456="Non-Lead - Copper",L3456="Before 1989")),
(AND('[1]PWS Information'!$E$10="CWS",U3456="Single Family Residence",S3456="Yes",Q3456="Non-Lead", N3456="Non-Lead - Copper",O3456="Before 1989")))),"Tier 4",
IF((OR((AND('[1]PWS Information'!$E$10="NTNC",Q3456="Non-Lead")),
(AND('[1]PWS Information'!$E$10="CWS",Q3456="Non-Lead",S3456="")),
(AND('[1]PWS Information'!$E$10="CWS",Q3456="Non-Lead",S3456="No")),
(AND('[1]PWS Information'!$E$10="CWS",Q3456="Non-Lead",S3456="Don't Know")),
(AND('[1]PWS Information'!$E$10="CWS",Q3456="Non-Lead", J3456="Non-Lead - Copper", S3456="Yes", L3456="Between 1989 and 2014")),
(AND('[1]PWS Information'!$E$10="CWS",Q3456="Non-Lead", J3456="Non-Lead - Copper", S3456="Yes", L3456="After 2014")),
(AND('[1]PWS Information'!$E$10="CWS",Q3456="Non-Lead", J3456="Non-Lead - Copper", S3456="Yes", L3456="Unknown")),
(AND('[1]PWS Information'!$E$10="CWS",Q3456="Non-Lead", N3456="Non-Lead - Copper", S3456="Yes", O3456="Between 1989 and 2014")),
(AND('[1]PWS Information'!$E$10="CWS",Q3456="Non-Lead", N3456="Non-Lead - Copper", S3456="Yes", O3456="After 2014")),
(AND('[1]PWS Information'!$E$10="CWS",Q3456="Non-Lead", N3456="Non-Lead - Copper", S3456="Yes", O3456="Unknown")),
(AND('[1]PWS Information'!$E$10="CWS",Q3456="Unknown")),
(AND('[1]PWS Information'!$E$10="NTNC",Q3456="Unknown")))),"Tier 5",
"")))))</f>
        <v>Tier 5</v>
      </c>
      <c r="Z3456" s="71"/>
      <c r="AA3456" s="71"/>
    </row>
    <row r="3457" spans="1:27" ht="57.6" x14ac:dyDescent="0.3">
      <c r="A3457" s="1"/>
      <c r="B3457" s="70" t="s">
        <v>1153</v>
      </c>
      <c r="C3457" s="60">
        <v>186</v>
      </c>
      <c r="D3457" s="61" t="s">
        <v>1144</v>
      </c>
      <c r="E3457" s="61" t="s">
        <v>128</v>
      </c>
      <c r="F3457" s="61">
        <v>78640</v>
      </c>
      <c r="G3457" s="62" t="s">
        <v>1145</v>
      </c>
      <c r="H3457" s="63">
        <v>29.9666611</v>
      </c>
      <c r="I3457" s="64">
        <v>97.821245399999995</v>
      </c>
      <c r="J3457" s="65" t="s">
        <v>50</v>
      </c>
      <c r="K3457" s="66" t="s">
        <v>51</v>
      </c>
      <c r="L3457" s="62" t="s">
        <v>52</v>
      </c>
      <c r="M3457" s="69"/>
      <c r="N3457" s="65" t="s">
        <v>50</v>
      </c>
      <c r="O3457" s="66" t="s">
        <v>52</v>
      </c>
      <c r="P3457" s="69"/>
      <c r="Q3457" s="55" t="str">
        <f t="shared" si="53"/>
        <v>Non-Lead</v>
      </c>
      <c r="R3457" s="70" t="s">
        <v>51</v>
      </c>
      <c r="S3457" s="70" t="s">
        <v>51</v>
      </c>
      <c r="T3457" s="70"/>
      <c r="U3457" s="71" t="s">
        <v>53</v>
      </c>
      <c r="V3457" s="71" t="s">
        <v>51</v>
      </c>
      <c r="W3457" s="71" t="s">
        <v>51</v>
      </c>
      <c r="X3457" s="71" t="s">
        <v>51</v>
      </c>
      <c r="Y3457" s="72" t="str">
        <f>IF((OR((AND('[1]PWS Information'!$E$10="CWS",U3457="Single Family Residence",Q3457="Lead")),
(AND('[1]PWS Information'!$E$10="CWS",U3457="Multiple Family Residence",'[1]PWS Information'!$E$11="Yes",Q3457="Lead")),
(AND('[1]PWS Information'!$E$10="NTNC",Q3457="Lead")))),"Tier 1",
IF((OR((AND('[1]PWS Information'!$E$10="CWS",U3457="Multiple Family Residence",'[1]PWS Information'!$E$11="No",Q3457="Lead")),
(AND('[1]PWS Information'!$E$10="CWS",U3457="Other",Q3457="Lead")),
(AND('[1]PWS Information'!$E$10="CWS",U3457="Building",Q3457="Lead")))),"Tier 2",
IF((OR((AND('[1]PWS Information'!$E$10="CWS",U3457="Single Family Residence",Q3457="Galvanized Requiring Replacement")),
(AND('[1]PWS Information'!$E$10="CWS",U3457="Single Family Residence",Q3457="Galvanized Requiring Replacement",R3457="Yes")),
(AND('[1]PWS Information'!$E$10="NTNC",Q3457="Galvanized Requiring Replacement")),
(AND('[1]PWS Information'!$E$10="NTNC",U3457="Single Family Residence",R3457="Yes")))),"Tier 3",
IF((OR((AND('[1]PWS Information'!$E$10="CWS",U3457="Single Family Residence",S3457="Yes",Q3457="Non-Lead", J3457="Non-Lead - Copper",L3457="Before 1989")),
(AND('[1]PWS Information'!$E$10="CWS",U3457="Single Family Residence",S3457="Yes",Q3457="Non-Lead", N3457="Non-Lead - Copper",O3457="Before 1989")))),"Tier 4",
IF((OR((AND('[1]PWS Information'!$E$10="NTNC",Q3457="Non-Lead")),
(AND('[1]PWS Information'!$E$10="CWS",Q3457="Non-Lead",S3457="")),
(AND('[1]PWS Information'!$E$10="CWS",Q3457="Non-Lead",S3457="No")),
(AND('[1]PWS Information'!$E$10="CWS",Q3457="Non-Lead",S3457="Don't Know")),
(AND('[1]PWS Information'!$E$10="CWS",Q3457="Non-Lead", J3457="Non-Lead - Copper", S3457="Yes", L3457="Between 1989 and 2014")),
(AND('[1]PWS Information'!$E$10="CWS",Q3457="Non-Lead", J3457="Non-Lead - Copper", S3457="Yes", L3457="After 2014")),
(AND('[1]PWS Information'!$E$10="CWS",Q3457="Non-Lead", J3457="Non-Lead - Copper", S3457="Yes", L3457="Unknown")),
(AND('[1]PWS Information'!$E$10="CWS",Q3457="Non-Lead", N3457="Non-Lead - Copper", S3457="Yes", O3457="Between 1989 and 2014")),
(AND('[1]PWS Information'!$E$10="CWS",Q3457="Non-Lead", N3457="Non-Lead - Copper", S3457="Yes", O3457="After 2014")),
(AND('[1]PWS Information'!$E$10="CWS",Q3457="Non-Lead", N3457="Non-Lead - Copper", S3457="Yes", O3457="Unknown")),
(AND('[1]PWS Information'!$E$10="CWS",Q3457="Unknown")),
(AND('[1]PWS Information'!$E$10="NTNC",Q3457="Unknown")))),"Tier 5",
"")))))</f>
        <v>Tier 5</v>
      </c>
      <c r="Z3457" s="71"/>
      <c r="AA3457" s="71"/>
    </row>
    <row r="3458" spans="1:27" ht="57.6" x14ac:dyDescent="0.3">
      <c r="A3458" s="17"/>
      <c r="B3458" s="70" t="s">
        <v>1154</v>
      </c>
      <c r="C3458" s="60">
        <v>192</v>
      </c>
      <c r="D3458" s="61" t="s">
        <v>1144</v>
      </c>
      <c r="E3458" s="61" t="s">
        <v>128</v>
      </c>
      <c r="F3458" s="61">
        <v>78640</v>
      </c>
      <c r="G3458" s="62" t="s">
        <v>1145</v>
      </c>
      <c r="H3458" s="63">
        <v>29.966545799999999</v>
      </c>
      <c r="I3458" s="64">
        <v>-97.821259699999999</v>
      </c>
      <c r="J3458" s="65" t="s">
        <v>50</v>
      </c>
      <c r="K3458" s="66" t="s">
        <v>51</v>
      </c>
      <c r="L3458" s="62" t="s">
        <v>52</v>
      </c>
      <c r="M3458" s="69"/>
      <c r="N3458" s="65" t="s">
        <v>50</v>
      </c>
      <c r="O3458" s="66" t="s">
        <v>52</v>
      </c>
      <c r="P3458" s="69"/>
      <c r="Q3458" s="55" t="str">
        <f t="shared" si="53"/>
        <v>Non-Lead</v>
      </c>
      <c r="R3458" s="70" t="s">
        <v>51</v>
      </c>
      <c r="S3458" s="70" t="s">
        <v>51</v>
      </c>
      <c r="T3458" s="70"/>
      <c r="U3458" s="71" t="s">
        <v>53</v>
      </c>
      <c r="V3458" s="71" t="s">
        <v>51</v>
      </c>
      <c r="W3458" s="71" t="s">
        <v>51</v>
      </c>
      <c r="X3458" s="71" t="s">
        <v>51</v>
      </c>
      <c r="Y3458" s="72" t="str">
        <f>IF((OR((AND('[1]PWS Information'!$E$10="CWS",U3458="Single Family Residence",Q3458="Lead")),
(AND('[1]PWS Information'!$E$10="CWS",U3458="Multiple Family Residence",'[1]PWS Information'!$E$11="Yes",Q3458="Lead")),
(AND('[1]PWS Information'!$E$10="NTNC",Q3458="Lead")))),"Tier 1",
IF((OR((AND('[1]PWS Information'!$E$10="CWS",U3458="Multiple Family Residence",'[1]PWS Information'!$E$11="No",Q3458="Lead")),
(AND('[1]PWS Information'!$E$10="CWS",U3458="Other",Q3458="Lead")),
(AND('[1]PWS Information'!$E$10="CWS",U3458="Building",Q3458="Lead")))),"Tier 2",
IF((OR((AND('[1]PWS Information'!$E$10="CWS",U3458="Single Family Residence",Q3458="Galvanized Requiring Replacement")),
(AND('[1]PWS Information'!$E$10="CWS",U3458="Single Family Residence",Q3458="Galvanized Requiring Replacement",R3458="Yes")),
(AND('[1]PWS Information'!$E$10="NTNC",Q3458="Galvanized Requiring Replacement")),
(AND('[1]PWS Information'!$E$10="NTNC",U3458="Single Family Residence",R3458="Yes")))),"Tier 3",
IF((OR((AND('[1]PWS Information'!$E$10="CWS",U3458="Single Family Residence",S3458="Yes",Q3458="Non-Lead", J3458="Non-Lead - Copper",L3458="Before 1989")),
(AND('[1]PWS Information'!$E$10="CWS",U3458="Single Family Residence",S3458="Yes",Q3458="Non-Lead", N3458="Non-Lead - Copper",O3458="Before 1989")))),"Tier 4",
IF((OR((AND('[1]PWS Information'!$E$10="NTNC",Q3458="Non-Lead")),
(AND('[1]PWS Information'!$E$10="CWS",Q3458="Non-Lead",S3458="")),
(AND('[1]PWS Information'!$E$10="CWS",Q3458="Non-Lead",S3458="No")),
(AND('[1]PWS Information'!$E$10="CWS",Q3458="Non-Lead",S3458="Don't Know")),
(AND('[1]PWS Information'!$E$10="CWS",Q3458="Non-Lead", J3458="Non-Lead - Copper", S3458="Yes", L3458="Between 1989 and 2014")),
(AND('[1]PWS Information'!$E$10="CWS",Q3458="Non-Lead", J3458="Non-Lead - Copper", S3458="Yes", L3458="After 2014")),
(AND('[1]PWS Information'!$E$10="CWS",Q3458="Non-Lead", J3458="Non-Lead - Copper", S3458="Yes", L3458="Unknown")),
(AND('[1]PWS Information'!$E$10="CWS",Q3458="Non-Lead", N3458="Non-Lead - Copper", S3458="Yes", O3458="Between 1989 and 2014")),
(AND('[1]PWS Information'!$E$10="CWS",Q3458="Non-Lead", N3458="Non-Lead - Copper", S3458="Yes", O3458="After 2014")),
(AND('[1]PWS Information'!$E$10="CWS",Q3458="Non-Lead", N3458="Non-Lead - Copper", S3458="Yes", O3458="Unknown")),
(AND('[1]PWS Information'!$E$10="CWS",Q3458="Unknown")),
(AND('[1]PWS Information'!$E$10="NTNC",Q3458="Unknown")))),"Tier 5",
"")))))</f>
        <v>Tier 5</v>
      </c>
      <c r="Z3458" s="71"/>
      <c r="AA3458" s="71"/>
    </row>
    <row r="3459" spans="1:27" ht="57.6" x14ac:dyDescent="0.3">
      <c r="A3459" s="1"/>
      <c r="B3459" s="70" t="s">
        <v>1155</v>
      </c>
      <c r="C3459" s="60">
        <v>200</v>
      </c>
      <c r="D3459" s="61" t="s">
        <v>1144</v>
      </c>
      <c r="E3459" s="61" t="s">
        <v>128</v>
      </c>
      <c r="F3459" s="61">
        <v>78640</v>
      </c>
      <c r="G3459" s="62" t="s">
        <v>1145</v>
      </c>
      <c r="H3459" s="63">
        <v>29.966457399999999</v>
      </c>
      <c r="I3459" s="64">
        <v>-97.821170600000002</v>
      </c>
      <c r="J3459" s="65" t="s">
        <v>50</v>
      </c>
      <c r="K3459" s="66" t="s">
        <v>51</v>
      </c>
      <c r="L3459" s="62" t="s">
        <v>52</v>
      </c>
      <c r="M3459" s="69"/>
      <c r="N3459" s="65" t="s">
        <v>50</v>
      </c>
      <c r="O3459" s="66" t="s">
        <v>52</v>
      </c>
      <c r="P3459" s="69"/>
      <c r="Q3459" s="55" t="str">
        <f t="shared" si="53"/>
        <v>Non-Lead</v>
      </c>
      <c r="R3459" s="70" t="s">
        <v>51</v>
      </c>
      <c r="S3459" s="70" t="s">
        <v>51</v>
      </c>
      <c r="T3459" s="70"/>
      <c r="U3459" s="71" t="s">
        <v>53</v>
      </c>
      <c r="V3459" s="71" t="s">
        <v>51</v>
      </c>
      <c r="W3459" s="71" t="s">
        <v>51</v>
      </c>
      <c r="X3459" s="71" t="s">
        <v>51</v>
      </c>
      <c r="Y3459" s="72" t="str">
        <f>IF((OR((AND('[1]PWS Information'!$E$10="CWS",U3459="Single Family Residence",Q3459="Lead")),
(AND('[1]PWS Information'!$E$10="CWS",U3459="Multiple Family Residence",'[1]PWS Information'!$E$11="Yes",Q3459="Lead")),
(AND('[1]PWS Information'!$E$10="NTNC",Q3459="Lead")))),"Tier 1",
IF((OR((AND('[1]PWS Information'!$E$10="CWS",U3459="Multiple Family Residence",'[1]PWS Information'!$E$11="No",Q3459="Lead")),
(AND('[1]PWS Information'!$E$10="CWS",U3459="Other",Q3459="Lead")),
(AND('[1]PWS Information'!$E$10="CWS",U3459="Building",Q3459="Lead")))),"Tier 2",
IF((OR((AND('[1]PWS Information'!$E$10="CWS",U3459="Single Family Residence",Q3459="Galvanized Requiring Replacement")),
(AND('[1]PWS Information'!$E$10="CWS",U3459="Single Family Residence",Q3459="Galvanized Requiring Replacement",R3459="Yes")),
(AND('[1]PWS Information'!$E$10="NTNC",Q3459="Galvanized Requiring Replacement")),
(AND('[1]PWS Information'!$E$10="NTNC",U3459="Single Family Residence",R3459="Yes")))),"Tier 3",
IF((OR((AND('[1]PWS Information'!$E$10="CWS",U3459="Single Family Residence",S3459="Yes",Q3459="Non-Lead", J3459="Non-Lead - Copper",L3459="Before 1989")),
(AND('[1]PWS Information'!$E$10="CWS",U3459="Single Family Residence",S3459="Yes",Q3459="Non-Lead", N3459="Non-Lead - Copper",O3459="Before 1989")))),"Tier 4",
IF((OR((AND('[1]PWS Information'!$E$10="NTNC",Q3459="Non-Lead")),
(AND('[1]PWS Information'!$E$10="CWS",Q3459="Non-Lead",S3459="")),
(AND('[1]PWS Information'!$E$10="CWS",Q3459="Non-Lead",S3459="No")),
(AND('[1]PWS Information'!$E$10="CWS",Q3459="Non-Lead",S3459="Don't Know")),
(AND('[1]PWS Information'!$E$10="CWS",Q3459="Non-Lead", J3459="Non-Lead - Copper", S3459="Yes", L3459="Between 1989 and 2014")),
(AND('[1]PWS Information'!$E$10="CWS",Q3459="Non-Lead", J3459="Non-Lead - Copper", S3459="Yes", L3459="After 2014")),
(AND('[1]PWS Information'!$E$10="CWS",Q3459="Non-Lead", J3459="Non-Lead - Copper", S3459="Yes", L3459="Unknown")),
(AND('[1]PWS Information'!$E$10="CWS",Q3459="Non-Lead", N3459="Non-Lead - Copper", S3459="Yes", O3459="Between 1989 and 2014")),
(AND('[1]PWS Information'!$E$10="CWS",Q3459="Non-Lead", N3459="Non-Lead - Copper", S3459="Yes", O3459="After 2014")),
(AND('[1]PWS Information'!$E$10="CWS",Q3459="Non-Lead", N3459="Non-Lead - Copper", S3459="Yes", O3459="Unknown")),
(AND('[1]PWS Information'!$E$10="CWS",Q3459="Unknown")),
(AND('[1]PWS Information'!$E$10="NTNC",Q3459="Unknown")))),"Tier 5",
"")))))</f>
        <v>Tier 5</v>
      </c>
      <c r="Z3459" s="71"/>
      <c r="AA3459" s="71"/>
    </row>
    <row r="3460" spans="1:27" ht="57.6" x14ac:dyDescent="0.3">
      <c r="A3460" s="1"/>
      <c r="B3460" s="70" t="s">
        <v>1156</v>
      </c>
      <c r="C3460" s="60">
        <v>208</v>
      </c>
      <c r="D3460" s="61" t="s">
        <v>1144</v>
      </c>
      <c r="E3460" s="61" t="s">
        <v>128</v>
      </c>
      <c r="F3460" s="61">
        <v>78640</v>
      </c>
      <c r="G3460" s="62" t="s">
        <v>1145</v>
      </c>
      <c r="H3460" s="63">
        <v>29.966294000000001</v>
      </c>
      <c r="I3460" s="64">
        <v>-97.820975700000005</v>
      </c>
      <c r="J3460" s="65" t="s">
        <v>50</v>
      </c>
      <c r="K3460" s="66" t="s">
        <v>51</v>
      </c>
      <c r="L3460" s="62" t="s">
        <v>52</v>
      </c>
      <c r="M3460" s="69"/>
      <c r="N3460" s="65" t="s">
        <v>50</v>
      </c>
      <c r="O3460" s="66" t="s">
        <v>52</v>
      </c>
      <c r="P3460" s="69"/>
      <c r="Q3460" s="55" t="str">
        <f t="shared" si="53"/>
        <v>Non-Lead</v>
      </c>
      <c r="R3460" s="70" t="s">
        <v>51</v>
      </c>
      <c r="S3460" s="70" t="s">
        <v>51</v>
      </c>
      <c r="T3460" s="70"/>
      <c r="U3460" s="71" t="s">
        <v>53</v>
      </c>
      <c r="V3460" s="71" t="s">
        <v>51</v>
      </c>
      <c r="W3460" s="71" t="s">
        <v>51</v>
      </c>
      <c r="X3460" s="71" t="s">
        <v>51</v>
      </c>
      <c r="Y3460" s="72" t="str">
        <f>IF((OR((AND('[1]PWS Information'!$E$10="CWS",U3460="Single Family Residence",Q3460="Lead")),
(AND('[1]PWS Information'!$E$10="CWS",U3460="Multiple Family Residence",'[1]PWS Information'!$E$11="Yes",Q3460="Lead")),
(AND('[1]PWS Information'!$E$10="NTNC",Q3460="Lead")))),"Tier 1",
IF((OR((AND('[1]PWS Information'!$E$10="CWS",U3460="Multiple Family Residence",'[1]PWS Information'!$E$11="No",Q3460="Lead")),
(AND('[1]PWS Information'!$E$10="CWS",U3460="Other",Q3460="Lead")),
(AND('[1]PWS Information'!$E$10="CWS",U3460="Building",Q3460="Lead")))),"Tier 2",
IF((OR((AND('[1]PWS Information'!$E$10="CWS",U3460="Single Family Residence",Q3460="Galvanized Requiring Replacement")),
(AND('[1]PWS Information'!$E$10="CWS",U3460="Single Family Residence",Q3460="Galvanized Requiring Replacement",R3460="Yes")),
(AND('[1]PWS Information'!$E$10="NTNC",Q3460="Galvanized Requiring Replacement")),
(AND('[1]PWS Information'!$E$10="NTNC",U3460="Single Family Residence",R3460="Yes")))),"Tier 3",
IF((OR((AND('[1]PWS Information'!$E$10="CWS",U3460="Single Family Residence",S3460="Yes",Q3460="Non-Lead", J3460="Non-Lead - Copper",L3460="Before 1989")),
(AND('[1]PWS Information'!$E$10="CWS",U3460="Single Family Residence",S3460="Yes",Q3460="Non-Lead", N3460="Non-Lead - Copper",O3460="Before 1989")))),"Tier 4",
IF((OR((AND('[1]PWS Information'!$E$10="NTNC",Q3460="Non-Lead")),
(AND('[1]PWS Information'!$E$10="CWS",Q3460="Non-Lead",S3460="")),
(AND('[1]PWS Information'!$E$10="CWS",Q3460="Non-Lead",S3460="No")),
(AND('[1]PWS Information'!$E$10="CWS",Q3460="Non-Lead",S3460="Don't Know")),
(AND('[1]PWS Information'!$E$10="CWS",Q3460="Non-Lead", J3460="Non-Lead - Copper", S3460="Yes", L3460="Between 1989 and 2014")),
(AND('[1]PWS Information'!$E$10="CWS",Q3460="Non-Lead", J3460="Non-Lead - Copper", S3460="Yes", L3460="After 2014")),
(AND('[1]PWS Information'!$E$10="CWS",Q3460="Non-Lead", J3460="Non-Lead - Copper", S3460="Yes", L3460="Unknown")),
(AND('[1]PWS Information'!$E$10="CWS",Q3460="Non-Lead", N3460="Non-Lead - Copper", S3460="Yes", O3460="Between 1989 and 2014")),
(AND('[1]PWS Information'!$E$10="CWS",Q3460="Non-Lead", N3460="Non-Lead - Copper", S3460="Yes", O3460="After 2014")),
(AND('[1]PWS Information'!$E$10="CWS",Q3460="Non-Lead", N3460="Non-Lead - Copper", S3460="Yes", O3460="Unknown")),
(AND('[1]PWS Information'!$E$10="CWS",Q3460="Unknown")),
(AND('[1]PWS Information'!$E$10="NTNC",Q3460="Unknown")))),"Tier 5",
"")))))</f>
        <v>Tier 5</v>
      </c>
      <c r="Z3460" s="71"/>
      <c r="AA3460" s="71"/>
    </row>
    <row r="3461" spans="1:27" ht="57.6" x14ac:dyDescent="0.3">
      <c r="A3461" s="1"/>
      <c r="B3461" s="70" t="s">
        <v>1157</v>
      </c>
      <c r="C3461" s="60">
        <v>212</v>
      </c>
      <c r="D3461" s="61" t="s">
        <v>1144</v>
      </c>
      <c r="E3461" s="61" t="s">
        <v>128</v>
      </c>
      <c r="F3461" s="61">
        <v>78640</v>
      </c>
      <c r="G3461" s="62" t="s">
        <v>1145</v>
      </c>
      <c r="H3461" s="63">
        <v>29.9662565</v>
      </c>
      <c r="I3461" s="64">
        <v>-97.820940100000001</v>
      </c>
      <c r="J3461" s="65" t="s">
        <v>50</v>
      </c>
      <c r="K3461" s="66" t="s">
        <v>51</v>
      </c>
      <c r="L3461" s="62" t="s">
        <v>52</v>
      </c>
      <c r="M3461" s="69"/>
      <c r="N3461" s="65" t="s">
        <v>50</v>
      </c>
      <c r="O3461" s="66" t="s">
        <v>52</v>
      </c>
      <c r="P3461" s="69"/>
      <c r="Q3461" s="55" t="str">
        <f t="shared" si="53"/>
        <v>Non-Lead</v>
      </c>
      <c r="R3461" s="70" t="s">
        <v>51</v>
      </c>
      <c r="S3461" s="70" t="s">
        <v>51</v>
      </c>
      <c r="T3461" s="70"/>
      <c r="U3461" s="71" t="s">
        <v>53</v>
      </c>
      <c r="V3461" s="71" t="s">
        <v>51</v>
      </c>
      <c r="W3461" s="71" t="s">
        <v>51</v>
      </c>
      <c r="X3461" s="71" t="s">
        <v>51</v>
      </c>
      <c r="Y3461" s="72" t="str">
        <f>IF((OR((AND('[1]PWS Information'!$E$10="CWS",U3461="Single Family Residence",Q3461="Lead")),
(AND('[1]PWS Information'!$E$10="CWS",U3461="Multiple Family Residence",'[1]PWS Information'!$E$11="Yes",Q3461="Lead")),
(AND('[1]PWS Information'!$E$10="NTNC",Q3461="Lead")))),"Tier 1",
IF((OR((AND('[1]PWS Information'!$E$10="CWS",U3461="Multiple Family Residence",'[1]PWS Information'!$E$11="No",Q3461="Lead")),
(AND('[1]PWS Information'!$E$10="CWS",U3461="Other",Q3461="Lead")),
(AND('[1]PWS Information'!$E$10="CWS",U3461="Building",Q3461="Lead")))),"Tier 2",
IF((OR((AND('[1]PWS Information'!$E$10="CWS",U3461="Single Family Residence",Q3461="Galvanized Requiring Replacement")),
(AND('[1]PWS Information'!$E$10="CWS",U3461="Single Family Residence",Q3461="Galvanized Requiring Replacement",R3461="Yes")),
(AND('[1]PWS Information'!$E$10="NTNC",Q3461="Galvanized Requiring Replacement")),
(AND('[1]PWS Information'!$E$10="NTNC",U3461="Single Family Residence",R3461="Yes")))),"Tier 3",
IF((OR((AND('[1]PWS Information'!$E$10="CWS",U3461="Single Family Residence",S3461="Yes",Q3461="Non-Lead", J3461="Non-Lead - Copper",L3461="Before 1989")),
(AND('[1]PWS Information'!$E$10="CWS",U3461="Single Family Residence",S3461="Yes",Q3461="Non-Lead", N3461="Non-Lead - Copper",O3461="Before 1989")))),"Tier 4",
IF((OR((AND('[1]PWS Information'!$E$10="NTNC",Q3461="Non-Lead")),
(AND('[1]PWS Information'!$E$10="CWS",Q3461="Non-Lead",S3461="")),
(AND('[1]PWS Information'!$E$10="CWS",Q3461="Non-Lead",S3461="No")),
(AND('[1]PWS Information'!$E$10="CWS",Q3461="Non-Lead",S3461="Don't Know")),
(AND('[1]PWS Information'!$E$10="CWS",Q3461="Non-Lead", J3461="Non-Lead - Copper", S3461="Yes", L3461="Between 1989 and 2014")),
(AND('[1]PWS Information'!$E$10="CWS",Q3461="Non-Lead", J3461="Non-Lead - Copper", S3461="Yes", L3461="After 2014")),
(AND('[1]PWS Information'!$E$10="CWS",Q3461="Non-Lead", J3461="Non-Lead - Copper", S3461="Yes", L3461="Unknown")),
(AND('[1]PWS Information'!$E$10="CWS",Q3461="Non-Lead", N3461="Non-Lead - Copper", S3461="Yes", O3461="Between 1989 and 2014")),
(AND('[1]PWS Information'!$E$10="CWS",Q3461="Non-Lead", N3461="Non-Lead - Copper", S3461="Yes", O3461="After 2014")),
(AND('[1]PWS Information'!$E$10="CWS",Q3461="Non-Lead", N3461="Non-Lead - Copper", S3461="Yes", O3461="Unknown")),
(AND('[1]PWS Information'!$E$10="CWS",Q3461="Unknown")),
(AND('[1]PWS Information'!$E$10="NTNC",Q3461="Unknown")))),"Tier 5",
"")))))</f>
        <v>Tier 5</v>
      </c>
      <c r="Z3461" s="71"/>
      <c r="AA3461" s="71"/>
    </row>
    <row r="3462" spans="1:27" ht="57.6" x14ac:dyDescent="0.3">
      <c r="A3462" s="17"/>
      <c r="B3462" s="70" t="s">
        <v>1158</v>
      </c>
      <c r="C3462" s="60">
        <v>216</v>
      </c>
      <c r="D3462" s="61" t="s">
        <v>1144</v>
      </c>
      <c r="E3462" s="61" t="s">
        <v>128</v>
      </c>
      <c r="F3462" s="61">
        <v>78640</v>
      </c>
      <c r="G3462" s="62" t="s">
        <v>1145</v>
      </c>
      <c r="H3462" s="63">
        <v>29.9661683</v>
      </c>
      <c r="I3462" s="64">
        <v>-97.820532999999998</v>
      </c>
      <c r="J3462" s="65" t="s">
        <v>50</v>
      </c>
      <c r="K3462" s="66" t="s">
        <v>51</v>
      </c>
      <c r="L3462" s="62" t="s">
        <v>52</v>
      </c>
      <c r="M3462" s="69"/>
      <c r="N3462" s="65" t="s">
        <v>50</v>
      </c>
      <c r="O3462" s="66" t="s">
        <v>52</v>
      </c>
      <c r="P3462" s="69"/>
      <c r="Q3462" s="55" t="str">
        <f t="shared" si="53"/>
        <v>Non-Lead</v>
      </c>
      <c r="R3462" s="70" t="s">
        <v>51</v>
      </c>
      <c r="S3462" s="70" t="s">
        <v>51</v>
      </c>
      <c r="T3462" s="70"/>
      <c r="U3462" s="71" t="s">
        <v>53</v>
      </c>
      <c r="V3462" s="71" t="s">
        <v>51</v>
      </c>
      <c r="W3462" s="71" t="s">
        <v>51</v>
      </c>
      <c r="X3462" s="71" t="s">
        <v>51</v>
      </c>
      <c r="Y3462" s="72" t="str">
        <f>IF((OR((AND('[1]PWS Information'!$E$10="CWS",U3462="Single Family Residence",Q3462="Lead")),
(AND('[1]PWS Information'!$E$10="CWS",U3462="Multiple Family Residence",'[1]PWS Information'!$E$11="Yes",Q3462="Lead")),
(AND('[1]PWS Information'!$E$10="NTNC",Q3462="Lead")))),"Tier 1",
IF((OR((AND('[1]PWS Information'!$E$10="CWS",U3462="Multiple Family Residence",'[1]PWS Information'!$E$11="No",Q3462="Lead")),
(AND('[1]PWS Information'!$E$10="CWS",U3462="Other",Q3462="Lead")),
(AND('[1]PWS Information'!$E$10="CWS",U3462="Building",Q3462="Lead")))),"Tier 2",
IF((OR((AND('[1]PWS Information'!$E$10="CWS",U3462="Single Family Residence",Q3462="Galvanized Requiring Replacement")),
(AND('[1]PWS Information'!$E$10="CWS",U3462="Single Family Residence",Q3462="Galvanized Requiring Replacement",R3462="Yes")),
(AND('[1]PWS Information'!$E$10="NTNC",Q3462="Galvanized Requiring Replacement")),
(AND('[1]PWS Information'!$E$10="NTNC",U3462="Single Family Residence",R3462="Yes")))),"Tier 3",
IF((OR((AND('[1]PWS Information'!$E$10="CWS",U3462="Single Family Residence",S3462="Yes",Q3462="Non-Lead", J3462="Non-Lead - Copper",L3462="Before 1989")),
(AND('[1]PWS Information'!$E$10="CWS",U3462="Single Family Residence",S3462="Yes",Q3462="Non-Lead", N3462="Non-Lead - Copper",O3462="Before 1989")))),"Tier 4",
IF((OR((AND('[1]PWS Information'!$E$10="NTNC",Q3462="Non-Lead")),
(AND('[1]PWS Information'!$E$10="CWS",Q3462="Non-Lead",S3462="")),
(AND('[1]PWS Information'!$E$10="CWS",Q3462="Non-Lead",S3462="No")),
(AND('[1]PWS Information'!$E$10="CWS",Q3462="Non-Lead",S3462="Don't Know")),
(AND('[1]PWS Information'!$E$10="CWS",Q3462="Non-Lead", J3462="Non-Lead - Copper", S3462="Yes", L3462="Between 1989 and 2014")),
(AND('[1]PWS Information'!$E$10="CWS",Q3462="Non-Lead", J3462="Non-Lead - Copper", S3462="Yes", L3462="After 2014")),
(AND('[1]PWS Information'!$E$10="CWS",Q3462="Non-Lead", J3462="Non-Lead - Copper", S3462="Yes", L3462="Unknown")),
(AND('[1]PWS Information'!$E$10="CWS",Q3462="Non-Lead", N3462="Non-Lead - Copper", S3462="Yes", O3462="Between 1989 and 2014")),
(AND('[1]PWS Information'!$E$10="CWS",Q3462="Non-Lead", N3462="Non-Lead - Copper", S3462="Yes", O3462="After 2014")),
(AND('[1]PWS Information'!$E$10="CWS",Q3462="Non-Lead", N3462="Non-Lead - Copper", S3462="Yes", O3462="Unknown")),
(AND('[1]PWS Information'!$E$10="CWS",Q3462="Unknown")),
(AND('[1]PWS Information'!$E$10="NTNC",Q3462="Unknown")))),"Tier 5",
"")))))</f>
        <v>Tier 5</v>
      </c>
      <c r="Z3462" s="71"/>
      <c r="AA3462" s="71"/>
    </row>
    <row r="3463" spans="1:27" ht="57.6" x14ac:dyDescent="0.3">
      <c r="A3463" s="1"/>
      <c r="B3463" s="70" t="s">
        <v>1159</v>
      </c>
      <c r="C3463" s="60">
        <v>224</v>
      </c>
      <c r="D3463" s="61" t="s">
        <v>1144</v>
      </c>
      <c r="E3463" s="61" t="s">
        <v>128</v>
      </c>
      <c r="F3463" s="61">
        <v>78640</v>
      </c>
      <c r="G3463" s="62" t="s">
        <v>1145</v>
      </c>
      <c r="H3463" s="63">
        <v>29.957812449999999</v>
      </c>
      <c r="I3463" s="64">
        <v>-97.8215091</v>
      </c>
      <c r="J3463" s="65" t="s">
        <v>50</v>
      </c>
      <c r="K3463" s="66" t="s">
        <v>51</v>
      </c>
      <c r="L3463" s="62" t="s">
        <v>52</v>
      </c>
      <c r="M3463" s="69"/>
      <c r="N3463" s="65" t="s">
        <v>50</v>
      </c>
      <c r="O3463" s="66" t="s">
        <v>52</v>
      </c>
      <c r="P3463" s="69"/>
      <c r="Q3463" s="55" t="str">
        <f t="shared" si="53"/>
        <v>Non-Lead</v>
      </c>
      <c r="R3463" s="70" t="s">
        <v>51</v>
      </c>
      <c r="S3463" s="70" t="s">
        <v>51</v>
      </c>
      <c r="T3463" s="70"/>
      <c r="U3463" s="71" t="s">
        <v>53</v>
      </c>
      <c r="V3463" s="71" t="s">
        <v>51</v>
      </c>
      <c r="W3463" s="71" t="s">
        <v>51</v>
      </c>
      <c r="X3463" s="71" t="s">
        <v>51</v>
      </c>
      <c r="Y3463" s="72" t="str">
        <f>IF((OR((AND('[1]PWS Information'!$E$10="CWS",U3463="Single Family Residence",Q3463="Lead")),
(AND('[1]PWS Information'!$E$10="CWS",U3463="Multiple Family Residence",'[1]PWS Information'!$E$11="Yes",Q3463="Lead")),
(AND('[1]PWS Information'!$E$10="NTNC",Q3463="Lead")))),"Tier 1",
IF((OR((AND('[1]PWS Information'!$E$10="CWS",U3463="Multiple Family Residence",'[1]PWS Information'!$E$11="No",Q3463="Lead")),
(AND('[1]PWS Information'!$E$10="CWS",U3463="Other",Q3463="Lead")),
(AND('[1]PWS Information'!$E$10="CWS",U3463="Building",Q3463="Lead")))),"Tier 2",
IF((OR((AND('[1]PWS Information'!$E$10="CWS",U3463="Single Family Residence",Q3463="Galvanized Requiring Replacement")),
(AND('[1]PWS Information'!$E$10="CWS",U3463="Single Family Residence",Q3463="Galvanized Requiring Replacement",R3463="Yes")),
(AND('[1]PWS Information'!$E$10="NTNC",Q3463="Galvanized Requiring Replacement")),
(AND('[1]PWS Information'!$E$10="NTNC",U3463="Single Family Residence",R3463="Yes")))),"Tier 3",
IF((OR((AND('[1]PWS Information'!$E$10="CWS",U3463="Single Family Residence",S3463="Yes",Q3463="Non-Lead", J3463="Non-Lead - Copper",L3463="Before 1989")),
(AND('[1]PWS Information'!$E$10="CWS",U3463="Single Family Residence",S3463="Yes",Q3463="Non-Lead", N3463="Non-Lead - Copper",O3463="Before 1989")))),"Tier 4",
IF((OR((AND('[1]PWS Information'!$E$10="NTNC",Q3463="Non-Lead")),
(AND('[1]PWS Information'!$E$10="CWS",Q3463="Non-Lead",S3463="")),
(AND('[1]PWS Information'!$E$10="CWS",Q3463="Non-Lead",S3463="No")),
(AND('[1]PWS Information'!$E$10="CWS",Q3463="Non-Lead",S3463="Don't Know")),
(AND('[1]PWS Information'!$E$10="CWS",Q3463="Non-Lead", J3463="Non-Lead - Copper", S3463="Yes", L3463="Between 1989 and 2014")),
(AND('[1]PWS Information'!$E$10="CWS",Q3463="Non-Lead", J3463="Non-Lead - Copper", S3463="Yes", L3463="After 2014")),
(AND('[1]PWS Information'!$E$10="CWS",Q3463="Non-Lead", J3463="Non-Lead - Copper", S3463="Yes", L3463="Unknown")),
(AND('[1]PWS Information'!$E$10="CWS",Q3463="Non-Lead", N3463="Non-Lead - Copper", S3463="Yes", O3463="Between 1989 and 2014")),
(AND('[1]PWS Information'!$E$10="CWS",Q3463="Non-Lead", N3463="Non-Lead - Copper", S3463="Yes", O3463="After 2014")),
(AND('[1]PWS Information'!$E$10="CWS",Q3463="Non-Lead", N3463="Non-Lead - Copper", S3463="Yes", O3463="Unknown")),
(AND('[1]PWS Information'!$E$10="CWS",Q3463="Unknown")),
(AND('[1]PWS Information'!$E$10="NTNC",Q3463="Unknown")))),"Tier 5",
"")))))</f>
        <v>Tier 5</v>
      </c>
      <c r="Z3463" s="71"/>
      <c r="AA3463" s="71"/>
    </row>
    <row r="3464" spans="1:27" ht="57.6" x14ac:dyDescent="0.3">
      <c r="A3464" s="1"/>
      <c r="B3464" s="70" t="s">
        <v>1160</v>
      </c>
      <c r="C3464" s="60">
        <v>225</v>
      </c>
      <c r="D3464" s="61" t="s">
        <v>1144</v>
      </c>
      <c r="E3464" s="61" t="s">
        <v>128</v>
      </c>
      <c r="F3464" s="61">
        <v>78640</v>
      </c>
      <c r="G3464" s="62" t="s">
        <v>1145</v>
      </c>
      <c r="H3464" s="63">
        <v>29.966679500000001</v>
      </c>
      <c r="I3464" s="64">
        <v>-97.820786799999993</v>
      </c>
      <c r="J3464" s="65" t="s">
        <v>50</v>
      </c>
      <c r="K3464" s="66" t="s">
        <v>51</v>
      </c>
      <c r="L3464" s="62" t="s">
        <v>52</v>
      </c>
      <c r="M3464" s="69"/>
      <c r="N3464" s="65" t="s">
        <v>50</v>
      </c>
      <c r="O3464" s="66" t="s">
        <v>52</v>
      </c>
      <c r="P3464" s="69"/>
      <c r="Q3464" s="55" t="str">
        <f t="shared" si="53"/>
        <v>Non-Lead</v>
      </c>
      <c r="R3464" s="70" t="s">
        <v>51</v>
      </c>
      <c r="S3464" s="70" t="s">
        <v>51</v>
      </c>
      <c r="T3464" s="70"/>
      <c r="U3464" s="71" t="s">
        <v>53</v>
      </c>
      <c r="V3464" s="71" t="s">
        <v>51</v>
      </c>
      <c r="W3464" s="71" t="s">
        <v>51</v>
      </c>
      <c r="X3464" s="71" t="s">
        <v>51</v>
      </c>
      <c r="Y3464" s="72" t="str">
        <f>IF((OR((AND('[1]PWS Information'!$E$10="CWS",U3464="Single Family Residence",Q3464="Lead")),
(AND('[1]PWS Information'!$E$10="CWS",U3464="Multiple Family Residence",'[1]PWS Information'!$E$11="Yes",Q3464="Lead")),
(AND('[1]PWS Information'!$E$10="NTNC",Q3464="Lead")))),"Tier 1",
IF((OR((AND('[1]PWS Information'!$E$10="CWS",U3464="Multiple Family Residence",'[1]PWS Information'!$E$11="No",Q3464="Lead")),
(AND('[1]PWS Information'!$E$10="CWS",U3464="Other",Q3464="Lead")),
(AND('[1]PWS Information'!$E$10="CWS",U3464="Building",Q3464="Lead")))),"Tier 2",
IF((OR((AND('[1]PWS Information'!$E$10="CWS",U3464="Single Family Residence",Q3464="Galvanized Requiring Replacement")),
(AND('[1]PWS Information'!$E$10="CWS",U3464="Single Family Residence",Q3464="Galvanized Requiring Replacement",R3464="Yes")),
(AND('[1]PWS Information'!$E$10="NTNC",Q3464="Galvanized Requiring Replacement")),
(AND('[1]PWS Information'!$E$10="NTNC",U3464="Single Family Residence",R3464="Yes")))),"Tier 3",
IF((OR((AND('[1]PWS Information'!$E$10="CWS",U3464="Single Family Residence",S3464="Yes",Q3464="Non-Lead", J3464="Non-Lead - Copper",L3464="Before 1989")),
(AND('[1]PWS Information'!$E$10="CWS",U3464="Single Family Residence",S3464="Yes",Q3464="Non-Lead", N3464="Non-Lead - Copper",O3464="Before 1989")))),"Tier 4",
IF((OR((AND('[1]PWS Information'!$E$10="NTNC",Q3464="Non-Lead")),
(AND('[1]PWS Information'!$E$10="CWS",Q3464="Non-Lead",S3464="")),
(AND('[1]PWS Information'!$E$10="CWS",Q3464="Non-Lead",S3464="No")),
(AND('[1]PWS Information'!$E$10="CWS",Q3464="Non-Lead",S3464="Don't Know")),
(AND('[1]PWS Information'!$E$10="CWS",Q3464="Non-Lead", J3464="Non-Lead - Copper", S3464="Yes", L3464="Between 1989 and 2014")),
(AND('[1]PWS Information'!$E$10="CWS",Q3464="Non-Lead", J3464="Non-Lead - Copper", S3464="Yes", L3464="After 2014")),
(AND('[1]PWS Information'!$E$10="CWS",Q3464="Non-Lead", J3464="Non-Lead - Copper", S3464="Yes", L3464="Unknown")),
(AND('[1]PWS Information'!$E$10="CWS",Q3464="Non-Lead", N3464="Non-Lead - Copper", S3464="Yes", O3464="Between 1989 and 2014")),
(AND('[1]PWS Information'!$E$10="CWS",Q3464="Non-Lead", N3464="Non-Lead - Copper", S3464="Yes", O3464="After 2014")),
(AND('[1]PWS Information'!$E$10="CWS",Q3464="Non-Lead", N3464="Non-Lead - Copper", S3464="Yes", O3464="Unknown")),
(AND('[1]PWS Information'!$E$10="CWS",Q3464="Unknown")),
(AND('[1]PWS Information'!$E$10="NTNC",Q3464="Unknown")))),"Tier 5",
"")))))</f>
        <v>Tier 5</v>
      </c>
      <c r="Z3464" s="71"/>
      <c r="AA3464" s="71"/>
    </row>
    <row r="3465" spans="1:27" ht="57.6" x14ac:dyDescent="0.3">
      <c r="A3465" s="1"/>
      <c r="B3465" s="70" t="s">
        <v>1161</v>
      </c>
      <c r="C3465" s="60">
        <v>232</v>
      </c>
      <c r="D3465" s="61" t="s">
        <v>1144</v>
      </c>
      <c r="E3465" s="61" t="s">
        <v>128</v>
      </c>
      <c r="F3465" s="61">
        <v>78640</v>
      </c>
      <c r="G3465" s="62" t="s">
        <v>1145</v>
      </c>
      <c r="H3465" s="63">
        <v>29.957862500000001</v>
      </c>
      <c r="I3465" s="64">
        <v>97.821454549999999</v>
      </c>
      <c r="J3465" s="65" t="s">
        <v>50</v>
      </c>
      <c r="K3465" s="66" t="s">
        <v>51</v>
      </c>
      <c r="L3465" s="62" t="s">
        <v>52</v>
      </c>
      <c r="M3465" s="69"/>
      <c r="N3465" s="65" t="s">
        <v>50</v>
      </c>
      <c r="O3465" s="66" t="s">
        <v>52</v>
      </c>
      <c r="P3465" s="69"/>
      <c r="Q3465" s="55" t="str">
        <f t="shared" si="53"/>
        <v>Non-Lead</v>
      </c>
      <c r="R3465" s="70" t="s">
        <v>51</v>
      </c>
      <c r="S3465" s="70" t="s">
        <v>51</v>
      </c>
      <c r="T3465" s="70"/>
      <c r="U3465" s="71" t="s">
        <v>53</v>
      </c>
      <c r="V3465" s="71" t="s">
        <v>51</v>
      </c>
      <c r="W3465" s="71" t="s">
        <v>51</v>
      </c>
      <c r="X3465" s="71" t="s">
        <v>51</v>
      </c>
      <c r="Y3465" s="72" t="str">
        <f>IF((OR((AND('[1]PWS Information'!$E$10="CWS",U3465="Single Family Residence",Q3465="Lead")),
(AND('[1]PWS Information'!$E$10="CWS",U3465="Multiple Family Residence",'[1]PWS Information'!$E$11="Yes",Q3465="Lead")),
(AND('[1]PWS Information'!$E$10="NTNC",Q3465="Lead")))),"Tier 1",
IF((OR((AND('[1]PWS Information'!$E$10="CWS",U3465="Multiple Family Residence",'[1]PWS Information'!$E$11="No",Q3465="Lead")),
(AND('[1]PWS Information'!$E$10="CWS",U3465="Other",Q3465="Lead")),
(AND('[1]PWS Information'!$E$10="CWS",U3465="Building",Q3465="Lead")))),"Tier 2",
IF((OR((AND('[1]PWS Information'!$E$10="CWS",U3465="Single Family Residence",Q3465="Galvanized Requiring Replacement")),
(AND('[1]PWS Information'!$E$10="CWS",U3465="Single Family Residence",Q3465="Galvanized Requiring Replacement",R3465="Yes")),
(AND('[1]PWS Information'!$E$10="NTNC",Q3465="Galvanized Requiring Replacement")),
(AND('[1]PWS Information'!$E$10="NTNC",U3465="Single Family Residence",R3465="Yes")))),"Tier 3",
IF((OR((AND('[1]PWS Information'!$E$10="CWS",U3465="Single Family Residence",S3465="Yes",Q3465="Non-Lead", J3465="Non-Lead - Copper",L3465="Before 1989")),
(AND('[1]PWS Information'!$E$10="CWS",U3465="Single Family Residence",S3465="Yes",Q3465="Non-Lead", N3465="Non-Lead - Copper",O3465="Before 1989")))),"Tier 4",
IF((OR((AND('[1]PWS Information'!$E$10="NTNC",Q3465="Non-Lead")),
(AND('[1]PWS Information'!$E$10="CWS",Q3465="Non-Lead",S3465="")),
(AND('[1]PWS Information'!$E$10="CWS",Q3465="Non-Lead",S3465="No")),
(AND('[1]PWS Information'!$E$10="CWS",Q3465="Non-Lead",S3465="Don't Know")),
(AND('[1]PWS Information'!$E$10="CWS",Q3465="Non-Lead", J3465="Non-Lead - Copper", S3465="Yes", L3465="Between 1989 and 2014")),
(AND('[1]PWS Information'!$E$10="CWS",Q3465="Non-Lead", J3465="Non-Lead - Copper", S3465="Yes", L3465="After 2014")),
(AND('[1]PWS Information'!$E$10="CWS",Q3465="Non-Lead", J3465="Non-Lead - Copper", S3465="Yes", L3465="Unknown")),
(AND('[1]PWS Information'!$E$10="CWS",Q3465="Non-Lead", N3465="Non-Lead - Copper", S3465="Yes", O3465="Between 1989 and 2014")),
(AND('[1]PWS Information'!$E$10="CWS",Q3465="Non-Lead", N3465="Non-Lead - Copper", S3465="Yes", O3465="After 2014")),
(AND('[1]PWS Information'!$E$10="CWS",Q3465="Non-Lead", N3465="Non-Lead - Copper", S3465="Yes", O3465="Unknown")),
(AND('[1]PWS Information'!$E$10="CWS",Q3465="Unknown")),
(AND('[1]PWS Information'!$E$10="NTNC",Q3465="Unknown")))),"Tier 5",
"")))))</f>
        <v>Tier 5</v>
      </c>
      <c r="Z3465" s="71"/>
      <c r="AA3465" s="71"/>
    </row>
    <row r="3466" spans="1:27" ht="57.6" x14ac:dyDescent="0.3">
      <c r="A3466" s="17"/>
      <c r="B3466" s="70" t="s">
        <v>1162</v>
      </c>
      <c r="C3466" s="60">
        <v>235</v>
      </c>
      <c r="D3466" s="61" t="s">
        <v>1144</v>
      </c>
      <c r="E3466" s="61" t="s">
        <v>128</v>
      </c>
      <c r="F3466" s="61">
        <v>78640</v>
      </c>
      <c r="G3466" s="62" t="s">
        <v>1145</v>
      </c>
      <c r="H3466" s="63">
        <v>29.966729399999998</v>
      </c>
      <c r="I3466" s="64">
        <v>-97.820670300000003</v>
      </c>
      <c r="J3466" s="65" t="s">
        <v>50</v>
      </c>
      <c r="K3466" s="66" t="s">
        <v>51</v>
      </c>
      <c r="L3466" s="62" t="s">
        <v>52</v>
      </c>
      <c r="M3466" s="69"/>
      <c r="N3466" s="65" t="s">
        <v>50</v>
      </c>
      <c r="O3466" s="66" t="s">
        <v>52</v>
      </c>
      <c r="P3466" s="69"/>
      <c r="Q3466" s="55" t="str">
        <f t="shared" si="53"/>
        <v>Non-Lead</v>
      </c>
      <c r="R3466" s="70" t="s">
        <v>51</v>
      </c>
      <c r="S3466" s="70" t="s">
        <v>51</v>
      </c>
      <c r="T3466" s="70"/>
      <c r="U3466" s="71" t="s">
        <v>53</v>
      </c>
      <c r="V3466" s="71" t="s">
        <v>51</v>
      </c>
      <c r="W3466" s="71" t="s">
        <v>51</v>
      </c>
      <c r="X3466" s="71" t="s">
        <v>51</v>
      </c>
      <c r="Y3466" s="72" t="str">
        <f>IF((OR((AND('[1]PWS Information'!$E$10="CWS",U3466="Single Family Residence",Q3466="Lead")),
(AND('[1]PWS Information'!$E$10="CWS",U3466="Multiple Family Residence",'[1]PWS Information'!$E$11="Yes",Q3466="Lead")),
(AND('[1]PWS Information'!$E$10="NTNC",Q3466="Lead")))),"Tier 1",
IF((OR((AND('[1]PWS Information'!$E$10="CWS",U3466="Multiple Family Residence",'[1]PWS Information'!$E$11="No",Q3466="Lead")),
(AND('[1]PWS Information'!$E$10="CWS",U3466="Other",Q3466="Lead")),
(AND('[1]PWS Information'!$E$10="CWS",U3466="Building",Q3466="Lead")))),"Tier 2",
IF((OR((AND('[1]PWS Information'!$E$10="CWS",U3466="Single Family Residence",Q3466="Galvanized Requiring Replacement")),
(AND('[1]PWS Information'!$E$10="CWS",U3466="Single Family Residence",Q3466="Galvanized Requiring Replacement",R3466="Yes")),
(AND('[1]PWS Information'!$E$10="NTNC",Q3466="Galvanized Requiring Replacement")),
(AND('[1]PWS Information'!$E$10="NTNC",U3466="Single Family Residence",R3466="Yes")))),"Tier 3",
IF((OR((AND('[1]PWS Information'!$E$10="CWS",U3466="Single Family Residence",S3466="Yes",Q3466="Non-Lead", J3466="Non-Lead - Copper",L3466="Before 1989")),
(AND('[1]PWS Information'!$E$10="CWS",U3466="Single Family Residence",S3466="Yes",Q3466="Non-Lead", N3466="Non-Lead - Copper",O3466="Before 1989")))),"Tier 4",
IF((OR((AND('[1]PWS Information'!$E$10="NTNC",Q3466="Non-Lead")),
(AND('[1]PWS Information'!$E$10="CWS",Q3466="Non-Lead",S3466="")),
(AND('[1]PWS Information'!$E$10="CWS",Q3466="Non-Lead",S3466="No")),
(AND('[1]PWS Information'!$E$10="CWS",Q3466="Non-Lead",S3466="Don't Know")),
(AND('[1]PWS Information'!$E$10="CWS",Q3466="Non-Lead", J3466="Non-Lead - Copper", S3466="Yes", L3466="Between 1989 and 2014")),
(AND('[1]PWS Information'!$E$10="CWS",Q3466="Non-Lead", J3466="Non-Lead - Copper", S3466="Yes", L3466="After 2014")),
(AND('[1]PWS Information'!$E$10="CWS",Q3466="Non-Lead", J3466="Non-Lead - Copper", S3466="Yes", L3466="Unknown")),
(AND('[1]PWS Information'!$E$10="CWS",Q3466="Non-Lead", N3466="Non-Lead - Copper", S3466="Yes", O3466="Between 1989 and 2014")),
(AND('[1]PWS Information'!$E$10="CWS",Q3466="Non-Lead", N3466="Non-Lead - Copper", S3466="Yes", O3466="After 2014")),
(AND('[1]PWS Information'!$E$10="CWS",Q3466="Non-Lead", N3466="Non-Lead - Copper", S3466="Yes", O3466="Unknown")),
(AND('[1]PWS Information'!$E$10="CWS",Q3466="Unknown")),
(AND('[1]PWS Information'!$E$10="NTNC",Q3466="Unknown")))),"Tier 5",
"")))))</f>
        <v>Tier 5</v>
      </c>
      <c r="Z3466" s="71"/>
      <c r="AA3466" s="71"/>
    </row>
    <row r="3467" spans="1:27" ht="57.6" x14ac:dyDescent="0.3">
      <c r="A3467" s="1"/>
      <c r="B3467" s="70" t="s">
        <v>1163</v>
      </c>
      <c r="C3467" s="60">
        <v>240</v>
      </c>
      <c r="D3467" s="61" t="s">
        <v>1144</v>
      </c>
      <c r="E3467" s="61" t="s">
        <v>128</v>
      </c>
      <c r="F3467" s="61">
        <v>78640</v>
      </c>
      <c r="G3467" s="62" t="s">
        <v>1145</v>
      </c>
      <c r="H3467" s="63">
        <v>29.957903049999999</v>
      </c>
      <c r="I3467" s="64">
        <v>-97.821406850000002</v>
      </c>
      <c r="J3467" s="65" t="s">
        <v>50</v>
      </c>
      <c r="K3467" s="66" t="s">
        <v>51</v>
      </c>
      <c r="L3467" s="62" t="s">
        <v>52</v>
      </c>
      <c r="M3467" s="69"/>
      <c r="N3467" s="65" t="s">
        <v>50</v>
      </c>
      <c r="O3467" s="66" t="s">
        <v>52</v>
      </c>
      <c r="P3467" s="69"/>
      <c r="Q3467" s="55" t="str">
        <f t="shared" si="53"/>
        <v>Non-Lead</v>
      </c>
      <c r="R3467" s="70" t="s">
        <v>51</v>
      </c>
      <c r="S3467" s="70" t="s">
        <v>51</v>
      </c>
      <c r="T3467" s="70"/>
      <c r="U3467" s="71" t="s">
        <v>53</v>
      </c>
      <c r="V3467" s="71" t="s">
        <v>51</v>
      </c>
      <c r="W3467" s="71" t="s">
        <v>51</v>
      </c>
      <c r="X3467" s="71" t="s">
        <v>51</v>
      </c>
      <c r="Y3467" s="72" t="str">
        <f>IF((OR((AND('[1]PWS Information'!$E$10="CWS",U3467="Single Family Residence",Q3467="Lead")),
(AND('[1]PWS Information'!$E$10="CWS",U3467="Multiple Family Residence",'[1]PWS Information'!$E$11="Yes",Q3467="Lead")),
(AND('[1]PWS Information'!$E$10="NTNC",Q3467="Lead")))),"Tier 1",
IF((OR((AND('[1]PWS Information'!$E$10="CWS",U3467="Multiple Family Residence",'[1]PWS Information'!$E$11="No",Q3467="Lead")),
(AND('[1]PWS Information'!$E$10="CWS",U3467="Other",Q3467="Lead")),
(AND('[1]PWS Information'!$E$10="CWS",U3467="Building",Q3467="Lead")))),"Tier 2",
IF((OR((AND('[1]PWS Information'!$E$10="CWS",U3467="Single Family Residence",Q3467="Galvanized Requiring Replacement")),
(AND('[1]PWS Information'!$E$10="CWS",U3467="Single Family Residence",Q3467="Galvanized Requiring Replacement",R3467="Yes")),
(AND('[1]PWS Information'!$E$10="NTNC",Q3467="Galvanized Requiring Replacement")),
(AND('[1]PWS Information'!$E$10="NTNC",U3467="Single Family Residence",R3467="Yes")))),"Tier 3",
IF((OR((AND('[1]PWS Information'!$E$10="CWS",U3467="Single Family Residence",S3467="Yes",Q3467="Non-Lead", J3467="Non-Lead - Copper",L3467="Before 1989")),
(AND('[1]PWS Information'!$E$10="CWS",U3467="Single Family Residence",S3467="Yes",Q3467="Non-Lead", N3467="Non-Lead - Copper",O3467="Before 1989")))),"Tier 4",
IF((OR((AND('[1]PWS Information'!$E$10="NTNC",Q3467="Non-Lead")),
(AND('[1]PWS Information'!$E$10="CWS",Q3467="Non-Lead",S3467="")),
(AND('[1]PWS Information'!$E$10="CWS",Q3467="Non-Lead",S3467="No")),
(AND('[1]PWS Information'!$E$10="CWS",Q3467="Non-Lead",S3467="Don't Know")),
(AND('[1]PWS Information'!$E$10="CWS",Q3467="Non-Lead", J3467="Non-Lead - Copper", S3467="Yes", L3467="Between 1989 and 2014")),
(AND('[1]PWS Information'!$E$10="CWS",Q3467="Non-Lead", J3467="Non-Lead - Copper", S3467="Yes", L3467="After 2014")),
(AND('[1]PWS Information'!$E$10="CWS",Q3467="Non-Lead", J3467="Non-Lead - Copper", S3467="Yes", L3467="Unknown")),
(AND('[1]PWS Information'!$E$10="CWS",Q3467="Non-Lead", N3467="Non-Lead - Copper", S3467="Yes", O3467="Between 1989 and 2014")),
(AND('[1]PWS Information'!$E$10="CWS",Q3467="Non-Lead", N3467="Non-Lead - Copper", S3467="Yes", O3467="After 2014")),
(AND('[1]PWS Information'!$E$10="CWS",Q3467="Non-Lead", N3467="Non-Lead - Copper", S3467="Yes", O3467="Unknown")),
(AND('[1]PWS Information'!$E$10="CWS",Q3467="Unknown")),
(AND('[1]PWS Information'!$E$10="NTNC",Q3467="Unknown")))),"Tier 5",
"")))))</f>
        <v>Tier 5</v>
      </c>
      <c r="Z3467" s="71"/>
      <c r="AA3467" s="71"/>
    </row>
    <row r="3468" spans="1:27" ht="57.6" x14ac:dyDescent="0.3">
      <c r="A3468" s="1"/>
      <c r="B3468" s="70" t="s">
        <v>1164</v>
      </c>
      <c r="C3468" s="60">
        <v>241</v>
      </c>
      <c r="D3468" s="61" t="s">
        <v>1144</v>
      </c>
      <c r="E3468" s="61" t="s">
        <v>128</v>
      </c>
      <c r="F3468" s="61">
        <v>78640</v>
      </c>
      <c r="G3468" s="62" t="s">
        <v>1145</v>
      </c>
      <c r="H3468" s="63">
        <v>29.966805699999998</v>
      </c>
      <c r="I3468" s="64">
        <v>-97.820586599999999</v>
      </c>
      <c r="J3468" s="65" t="s">
        <v>50</v>
      </c>
      <c r="K3468" s="66" t="s">
        <v>51</v>
      </c>
      <c r="L3468" s="62" t="s">
        <v>52</v>
      </c>
      <c r="M3468" s="69"/>
      <c r="N3468" s="65" t="s">
        <v>50</v>
      </c>
      <c r="O3468" s="66" t="s">
        <v>52</v>
      </c>
      <c r="P3468" s="69"/>
      <c r="Q3468" s="55" t="str">
        <f t="shared" si="53"/>
        <v>Non-Lead</v>
      </c>
      <c r="R3468" s="70" t="s">
        <v>51</v>
      </c>
      <c r="S3468" s="70" t="s">
        <v>51</v>
      </c>
      <c r="T3468" s="70"/>
      <c r="U3468" s="71" t="s">
        <v>53</v>
      </c>
      <c r="V3468" s="71" t="s">
        <v>51</v>
      </c>
      <c r="W3468" s="71" t="s">
        <v>51</v>
      </c>
      <c r="X3468" s="71" t="s">
        <v>51</v>
      </c>
      <c r="Y3468" s="72" t="str">
        <f>IF((OR((AND('[1]PWS Information'!$E$10="CWS",U3468="Single Family Residence",Q3468="Lead")),
(AND('[1]PWS Information'!$E$10="CWS",U3468="Multiple Family Residence",'[1]PWS Information'!$E$11="Yes",Q3468="Lead")),
(AND('[1]PWS Information'!$E$10="NTNC",Q3468="Lead")))),"Tier 1",
IF((OR((AND('[1]PWS Information'!$E$10="CWS",U3468="Multiple Family Residence",'[1]PWS Information'!$E$11="No",Q3468="Lead")),
(AND('[1]PWS Information'!$E$10="CWS",U3468="Other",Q3468="Lead")),
(AND('[1]PWS Information'!$E$10="CWS",U3468="Building",Q3468="Lead")))),"Tier 2",
IF((OR((AND('[1]PWS Information'!$E$10="CWS",U3468="Single Family Residence",Q3468="Galvanized Requiring Replacement")),
(AND('[1]PWS Information'!$E$10="CWS",U3468="Single Family Residence",Q3468="Galvanized Requiring Replacement",R3468="Yes")),
(AND('[1]PWS Information'!$E$10="NTNC",Q3468="Galvanized Requiring Replacement")),
(AND('[1]PWS Information'!$E$10="NTNC",U3468="Single Family Residence",R3468="Yes")))),"Tier 3",
IF((OR((AND('[1]PWS Information'!$E$10="CWS",U3468="Single Family Residence",S3468="Yes",Q3468="Non-Lead", J3468="Non-Lead - Copper",L3468="Before 1989")),
(AND('[1]PWS Information'!$E$10="CWS",U3468="Single Family Residence",S3468="Yes",Q3468="Non-Lead", N3468="Non-Lead - Copper",O3468="Before 1989")))),"Tier 4",
IF((OR((AND('[1]PWS Information'!$E$10="NTNC",Q3468="Non-Lead")),
(AND('[1]PWS Information'!$E$10="CWS",Q3468="Non-Lead",S3468="")),
(AND('[1]PWS Information'!$E$10="CWS",Q3468="Non-Lead",S3468="No")),
(AND('[1]PWS Information'!$E$10="CWS",Q3468="Non-Lead",S3468="Don't Know")),
(AND('[1]PWS Information'!$E$10="CWS",Q3468="Non-Lead", J3468="Non-Lead - Copper", S3468="Yes", L3468="Between 1989 and 2014")),
(AND('[1]PWS Information'!$E$10="CWS",Q3468="Non-Lead", J3468="Non-Lead - Copper", S3468="Yes", L3468="After 2014")),
(AND('[1]PWS Information'!$E$10="CWS",Q3468="Non-Lead", J3468="Non-Lead - Copper", S3468="Yes", L3468="Unknown")),
(AND('[1]PWS Information'!$E$10="CWS",Q3468="Non-Lead", N3468="Non-Lead - Copper", S3468="Yes", O3468="Between 1989 and 2014")),
(AND('[1]PWS Information'!$E$10="CWS",Q3468="Non-Lead", N3468="Non-Lead - Copper", S3468="Yes", O3468="After 2014")),
(AND('[1]PWS Information'!$E$10="CWS",Q3468="Non-Lead", N3468="Non-Lead - Copper", S3468="Yes", O3468="Unknown")),
(AND('[1]PWS Information'!$E$10="CWS",Q3468="Unknown")),
(AND('[1]PWS Information'!$E$10="NTNC",Q3468="Unknown")))),"Tier 5",
"")))))</f>
        <v>Tier 5</v>
      </c>
      <c r="Z3468" s="71"/>
      <c r="AA3468" s="71"/>
    </row>
    <row r="3469" spans="1:27" ht="57.6" x14ac:dyDescent="0.3">
      <c r="A3469" s="1"/>
      <c r="B3469" s="70" t="s">
        <v>1165</v>
      </c>
      <c r="C3469" s="60">
        <v>248</v>
      </c>
      <c r="D3469" s="61" t="s">
        <v>1144</v>
      </c>
      <c r="E3469" s="61" t="s">
        <v>128</v>
      </c>
      <c r="F3469" s="61">
        <v>78640</v>
      </c>
      <c r="G3469" s="62" t="s">
        <v>1145</v>
      </c>
      <c r="H3469" s="63">
        <v>29.957928150000001</v>
      </c>
      <c r="I3469" s="64">
        <v>-97.821361199999998</v>
      </c>
      <c r="J3469" s="65" t="s">
        <v>50</v>
      </c>
      <c r="K3469" s="66" t="s">
        <v>51</v>
      </c>
      <c r="L3469" s="62" t="s">
        <v>52</v>
      </c>
      <c r="M3469" s="69"/>
      <c r="N3469" s="65" t="s">
        <v>50</v>
      </c>
      <c r="O3469" s="66" t="s">
        <v>52</v>
      </c>
      <c r="P3469" s="69"/>
      <c r="Q3469" s="55" t="str">
        <f t="shared" ref="Q3469:Q3532" si="54">IF((OR(J3469="Lead")),"Lead",
IF((OR(N3469="Lead")),"Lead",
IF((OR(J3469="Lead-lined galvanized")),"Lead",
IF((OR(N3469="Lead-lined galvanized")),"Lead",
IF((OR((AND(J3469="Unknown - Likely Lead",N3469="Galvanized")),
(AND(J3469="Unknown - Unlikely Lead",N3469="Galvanized")),
(AND(J3469="Unknown - Material Unknown",N3469="Galvanized")))),"Galvanized Requiring Replacement",
IF((OR((AND(J3469="Non-lead - Copper",K3469="Yes",N3469="Galvanized")),
(AND(J3469="Non-lead - Copper",K3469="Don't know",N3469="Galvanized")),
(AND(J3469="Non-lead - Copper",K3469="",N3469="Galvanized")),
(AND(J3469="Non-lead - Plastic",K3469="Yes",N3469="Galvanized")),
(AND(J3469="Non-lead - Plastic",K3469="Don't know",N3469="Galvanized")),
(AND(J3469="Non-lead - Plastic",K3469="",N3469="Galvanized")),
(AND(J3469="Non-lead",K3469="Yes",N3469="Galvanized")),
(AND(J3469="Non-lead",K3469="Don't know",N3469="Galvanized")),
(AND(J3469="Non-lead",K3469="",N3469="Galvanized")),
(AND(J3469="Non-lead - Other",K3469="Yes",N3469="Galvanized")),
(AND(J3469="Non-Lead - Other",K3469="Don't know",N3469="Galvanized")),
(AND(J3469="Galvanized",K3469="Yes",N3469="Galvanized")),
(AND(J3469="Galvanized",K3469="Don't know",N3469="Galvanized")),
(AND(J3469="Galvanized",K3469="",N3469="Galvanized")),
(AND(J3469="Non-Lead - Other",K3469="",N3469="Galvanized")))),"Galvanized Requiring Replacement",
IF((OR((AND(J3469="Non-lead - Copper",N3469="Non-lead - Copper")),
(AND(J3469="Non-lead - Copper",N3469="Non-lead - Plastic")),
(AND(J3469="Non-lead - Copper",N3469="Non-lead - Other")),
(AND(J3469="Non-lead - Copper",N3469="Non-lead")),
(AND(J3469="Non-lead - Plastic",N3469="Non-lead - Copper")),
(AND(J3469="Non-lead - Plastic",N3469="Non-lead - Plastic")),
(AND(J3469="Non-lead - Plastic",N3469="Non-lead - Other")),
(AND(J3469="Non-lead - Plastic",N3469="Non-lead")),
(AND(J3469="Non-lead",N3469="Non-lead - Copper")),
(AND(J3469="Non-lead",N3469="Non-lead - Plastic")),
(AND(J3469="Non-lead",N3469="Non-lead - Other")),
(AND(J3469="Non-lead",N3469="Non-lead")),
(AND(J3469="Non-lead - Other",N3469="Non-lead - Copper")),
(AND(J3469="Non-Lead - Other",N3469="Non-lead - Plastic")),
(AND(J3469="Non-Lead - Other",N3469="Non-lead")),
(AND(J3469="Non-Lead - Other",N3469="Non-lead - Other")))),"Non-Lead",
IF((OR((AND(J3469="Galvanized",N3469="Non-lead")),
(AND(J3469="Galvanized",N3469="Non-lead - Copper")),
(AND(J3469="Galvanized",N3469="Non-lead - Plastic")),
(AND(J3469="Galvanized",N3469="Non-lead")),
(AND(J3469="Galvanized",N3469="Non-lead - Other")))),"Non-Lead",
IF((OR((AND(J3469="Non-lead - Copper",K3469="No",N3469="Galvanized")),
(AND(J3469="Non-lead - Plastic",K3469="No",N3469="Galvanized")),
(AND(J3469="Non-lead",K3469="No",N3469="Galvanized")),
(AND(J3469="Galvanized",K3469="No",N3469="Galvanized")),
(AND(J3469="Non-lead - Other",K3469="No",N3469="Galvanized")))),"Non-lead",
IF((OR((AND(J3469="Unknown - Likely Lead",N3469="Unknown - Likely Lead")),
(AND(J3469="Unknown - Likely Lead",N3469="Unknown - Unlikely Lead")),
(AND(J3469="Unknown - Likely Lead",N3469="Unknown - Material Unknown")),
(AND(J3469="Unknown - Unlikely Lead",N3469="Unknown - Likely Lead")),
(AND(J3469="Unknown - Unlikely Lead",N3469="Unknown - Unlikely Lead")),
(AND(J3469="Unknown - Unlikely Lead",N3469="Unknown - Material Unknown")),
(AND(J3469="Unknown - Material Unknown",N3469="Unknown - Likely Lead")),
(AND(J3469="Unknown - Material Unknown",N3469="Unknown - Unlikely Lead")),
(AND(J3469="Unknown - Material Unknown",N3469="Unknown - Material Unknown")))),"Unknown",
IF((OR((AND(J3469="Unknown - Likely Lead",N3469="Non-lead - Copper")),
(AND(J3469="Unknown - Likely Lead",N3469="Non-lead - Plastic")),
(AND(J3469="Unknown - Likely Lead",N3469="Non-lead")),
(AND(J3469="Unknown - Likely Lead",N3469="Non-lead - Other")),
(AND(J3469="Unknown - Unlikely Lead",N3469="Non-lead - Copper")),
(AND(J3469="Unknown - Unlikely Lead",N3469="Non-lead - Plastic")),
(AND(J3469="Unknown - Unlikely Lead",N3469="Non-lead")),
(AND(J3469="Unknown - Unlikely Lead",N3469="Non-lead - Other")),
(AND(J3469="Unknown - Material Unknown",N3469="Non-lead - Copper")),
(AND(J3469="Unknown - Material Unknown",N3469="Non-lead - Plastic")),
(AND(J3469="Unknown - Material Unknown",N3469="Non-lead")),
(AND(J3469="Unknown - Material Unknown",N3469="Non-lead - Other")))),"Unknown",
IF((OR((AND(J3469="Non-lead - Copper",N3469="Unknown - Likely Lead")),
(AND(J3469="Non-lead - Copper",N3469="Unknown - Unlikely Lead")),
(AND(J3469="Non-lead - Copper",N3469="Unknown - Material Unknown")),
(AND(J3469="Non-lead - Plastic",N3469="Unknown - Likely Lead")),
(AND(J3469="Non-lead - Plastic",N3469="Unknown - Unlikely Lead")),
(AND(J3469="Non-lead - Plastic",N3469="Unknown - Material Unknown")),
(AND(J3469="Non-lead",N3469="Unknown - Likely Lead")),
(AND(J3469="Non-lead",N3469="Unknown - Unlikely Lead")),
(AND(J3469="Non-lead",N3469="Unknown - Material Unknown")),
(AND(J3469="Non-lead - Other",N3469="Unknown - Likely Lead")),
(AND(J3469="Non-Lead - Other",N3469="Unknown - Unlikely Lead")),
(AND(J3469="Non-Lead - Other",N3469="Unknown - Material Unknown")))),"Unknown",
IF((OR((AND(J3469="Galvanized",N3469="Unknown - Likely Lead")),
(AND(J3469="Galvanized",N3469="Unknown - Unlikely Lead")),
(AND(J3469="Galvanized",N3469="Unknown - Material Unknown")))),"Unknown",
IF((OR((AND(J3469="Galvanized",N3469="")))),"Galvanized Requiring Replacement",
IF((OR((AND(J3469="Non-lead - Copper",N3469="")),
(AND(J3469="Non-lead - Plastic",N3469="")),
(AND(J3469="Non-lead",N3469="")),
(AND(J3469="Non-lead - Other",N3469="")))),"Non-lead",
IF((OR((AND(J3469="Unknown - Likely Lead",N3469="")),
(AND(J3469="Unknown - Unlikely Lead",N3469="")),
(AND(J3469="Unknown - Material Unknown",N3469="")))),"Unknown",
""))))))))))))))))</f>
        <v>Non-Lead</v>
      </c>
      <c r="R3469" s="70" t="s">
        <v>51</v>
      </c>
      <c r="S3469" s="70" t="s">
        <v>51</v>
      </c>
      <c r="T3469" s="70"/>
      <c r="U3469" s="71" t="s">
        <v>53</v>
      </c>
      <c r="V3469" s="71" t="s">
        <v>51</v>
      </c>
      <c r="W3469" s="71" t="s">
        <v>51</v>
      </c>
      <c r="X3469" s="71" t="s">
        <v>51</v>
      </c>
      <c r="Y3469" s="72" t="str">
        <f>IF((OR((AND('[1]PWS Information'!$E$10="CWS",U3469="Single Family Residence",Q3469="Lead")),
(AND('[1]PWS Information'!$E$10="CWS",U3469="Multiple Family Residence",'[1]PWS Information'!$E$11="Yes",Q3469="Lead")),
(AND('[1]PWS Information'!$E$10="NTNC",Q3469="Lead")))),"Tier 1",
IF((OR((AND('[1]PWS Information'!$E$10="CWS",U3469="Multiple Family Residence",'[1]PWS Information'!$E$11="No",Q3469="Lead")),
(AND('[1]PWS Information'!$E$10="CWS",U3469="Other",Q3469="Lead")),
(AND('[1]PWS Information'!$E$10="CWS",U3469="Building",Q3469="Lead")))),"Tier 2",
IF((OR((AND('[1]PWS Information'!$E$10="CWS",U3469="Single Family Residence",Q3469="Galvanized Requiring Replacement")),
(AND('[1]PWS Information'!$E$10="CWS",U3469="Single Family Residence",Q3469="Galvanized Requiring Replacement",R3469="Yes")),
(AND('[1]PWS Information'!$E$10="NTNC",Q3469="Galvanized Requiring Replacement")),
(AND('[1]PWS Information'!$E$10="NTNC",U3469="Single Family Residence",R3469="Yes")))),"Tier 3",
IF((OR((AND('[1]PWS Information'!$E$10="CWS",U3469="Single Family Residence",S3469="Yes",Q3469="Non-Lead", J3469="Non-Lead - Copper",L3469="Before 1989")),
(AND('[1]PWS Information'!$E$10="CWS",U3469="Single Family Residence",S3469="Yes",Q3469="Non-Lead", N3469="Non-Lead - Copper",O3469="Before 1989")))),"Tier 4",
IF((OR((AND('[1]PWS Information'!$E$10="NTNC",Q3469="Non-Lead")),
(AND('[1]PWS Information'!$E$10="CWS",Q3469="Non-Lead",S3469="")),
(AND('[1]PWS Information'!$E$10="CWS",Q3469="Non-Lead",S3469="No")),
(AND('[1]PWS Information'!$E$10="CWS",Q3469="Non-Lead",S3469="Don't Know")),
(AND('[1]PWS Information'!$E$10="CWS",Q3469="Non-Lead", J3469="Non-Lead - Copper", S3469="Yes", L3469="Between 1989 and 2014")),
(AND('[1]PWS Information'!$E$10="CWS",Q3469="Non-Lead", J3469="Non-Lead - Copper", S3469="Yes", L3469="After 2014")),
(AND('[1]PWS Information'!$E$10="CWS",Q3469="Non-Lead", J3469="Non-Lead - Copper", S3469="Yes", L3469="Unknown")),
(AND('[1]PWS Information'!$E$10="CWS",Q3469="Non-Lead", N3469="Non-Lead - Copper", S3469="Yes", O3469="Between 1989 and 2014")),
(AND('[1]PWS Information'!$E$10="CWS",Q3469="Non-Lead", N3469="Non-Lead - Copper", S3469="Yes", O3469="After 2014")),
(AND('[1]PWS Information'!$E$10="CWS",Q3469="Non-Lead", N3469="Non-Lead - Copper", S3469="Yes", O3469="Unknown")),
(AND('[1]PWS Information'!$E$10="CWS",Q3469="Unknown")),
(AND('[1]PWS Information'!$E$10="NTNC",Q3469="Unknown")))),"Tier 5",
"")))))</f>
        <v>Tier 5</v>
      </c>
      <c r="Z3469" s="71"/>
      <c r="AA3469" s="71"/>
    </row>
    <row r="3470" spans="1:27" ht="57.6" x14ac:dyDescent="0.3">
      <c r="A3470" s="17"/>
      <c r="B3470" s="70" t="s">
        <v>1166</v>
      </c>
      <c r="C3470" s="60">
        <v>249</v>
      </c>
      <c r="D3470" s="61" t="s">
        <v>1144</v>
      </c>
      <c r="E3470" s="61" t="s">
        <v>128</v>
      </c>
      <c r="F3470" s="61">
        <v>78640</v>
      </c>
      <c r="G3470" s="62" t="s">
        <v>1145</v>
      </c>
      <c r="H3470" s="63">
        <v>29.966852800000002</v>
      </c>
      <c r="I3470" s="64">
        <v>-97.820486111111094</v>
      </c>
      <c r="J3470" s="65" t="s">
        <v>50</v>
      </c>
      <c r="K3470" s="66" t="s">
        <v>51</v>
      </c>
      <c r="L3470" s="62" t="s">
        <v>52</v>
      </c>
      <c r="M3470" s="69"/>
      <c r="N3470" s="65" t="s">
        <v>50</v>
      </c>
      <c r="O3470" s="66" t="s">
        <v>52</v>
      </c>
      <c r="P3470" s="69"/>
      <c r="Q3470" s="55" t="str">
        <f t="shared" si="54"/>
        <v>Non-Lead</v>
      </c>
      <c r="R3470" s="70" t="s">
        <v>51</v>
      </c>
      <c r="S3470" s="70" t="s">
        <v>51</v>
      </c>
      <c r="T3470" s="70"/>
      <c r="U3470" s="71" t="s">
        <v>53</v>
      </c>
      <c r="V3470" s="71" t="s">
        <v>51</v>
      </c>
      <c r="W3470" s="71" t="s">
        <v>51</v>
      </c>
      <c r="X3470" s="71" t="s">
        <v>51</v>
      </c>
      <c r="Y3470" s="72" t="str">
        <f>IF((OR((AND('[1]PWS Information'!$E$10="CWS",U3470="Single Family Residence",Q3470="Lead")),
(AND('[1]PWS Information'!$E$10="CWS",U3470="Multiple Family Residence",'[1]PWS Information'!$E$11="Yes",Q3470="Lead")),
(AND('[1]PWS Information'!$E$10="NTNC",Q3470="Lead")))),"Tier 1",
IF((OR((AND('[1]PWS Information'!$E$10="CWS",U3470="Multiple Family Residence",'[1]PWS Information'!$E$11="No",Q3470="Lead")),
(AND('[1]PWS Information'!$E$10="CWS",U3470="Other",Q3470="Lead")),
(AND('[1]PWS Information'!$E$10="CWS",U3470="Building",Q3470="Lead")))),"Tier 2",
IF((OR((AND('[1]PWS Information'!$E$10="CWS",U3470="Single Family Residence",Q3470="Galvanized Requiring Replacement")),
(AND('[1]PWS Information'!$E$10="CWS",U3470="Single Family Residence",Q3470="Galvanized Requiring Replacement",R3470="Yes")),
(AND('[1]PWS Information'!$E$10="NTNC",Q3470="Galvanized Requiring Replacement")),
(AND('[1]PWS Information'!$E$10="NTNC",U3470="Single Family Residence",R3470="Yes")))),"Tier 3",
IF((OR((AND('[1]PWS Information'!$E$10="CWS",U3470="Single Family Residence",S3470="Yes",Q3470="Non-Lead", J3470="Non-Lead - Copper",L3470="Before 1989")),
(AND('[1]PWS Information'!$E$10="CWS",U3470="Single Family Residence",S3470="Yes",Q3470="Non-Lead", N3470="Non-Lead - Copper",O3470="Before 1989")))),"Tier 4",
IF((OR((AND('[1]PWS Information'!$E$10="NTNC",Q3470="Non-Lead")),
(AND('[1]PWS Information'!$E$10="CWS",Q3470="Non-Lead",S3470="")),
(AND('[1]PWS Information'!$E$10="CWS",Q3470="Non-Lead",S3470="No")),
(AND('[1]PWS Information'!$E$10="CWS",Q3470="Non-Lead",S3470="Don't Know")),
(AND('[1]PWS Information'!$E$10="CWS",Q3470="Non-Lead", J3470="Non-Lead - Copper", S3470="Yes", L3470="Between 1989 and 2014")),
(AND('[1]PWS Information'!$E$10="CWS",Q3470="Non-Lead", J3470="Non-Lead - Copper", S3470="Yes", L3470="After 2014")),
(AND('[1]PWS Information'!$E$10="CWS",Q3470="Non-Lead", J3470="Non-Lead - Copper", S3470="Yes", L3470="Unknown")),
(AND('[1]PWS Information'!$E$10="CWS",Q3470="Non-Lead", N3470="Non-Lead - Copper", S3470="Yes", O3470="Between 1989 and 2014")),
(AND('[1]PWS Information'!$E$10="CWS",Q3470="Non-Lead", N3470="Non-Lead - Copper", S3470="Yes", O3470="After 2014")),
(AND('[1]PWS Information'!$E$10="CWS",Q3470="Non-Lead", N3470="Non-Lead - Copper", S3470="Yes", O3470="Unknown")),
(AND('[1]PWS Information'!$E$10="CWS",Q3470="Unknown")),
(AND('[1]PWS Information'!$E$10="NTNC",Q3470="Unknown")))),"Tier 5",
"")))))</f>
        <v>Tier 5</v>
      </c>
      <c r="Z3470" s="71"/>
      <c r="AA3470" s="71"/>
    </row>
    <row r="3471" spans="1:27" ht="57.6" x14ac:dyDescent="0.3">
      <c r="A3471" s="1"/>
      <c r="B3471" s="70" t="s">
        <v>1167</v>
      </c>
      <c r="C3471" s="60">
        <v>256</v>
      </c>
      <c r="D3471" s="61" t="s">
        <v>1144</v>
      </c>
      <c r="E3471" s="61" t="s">
        <v>128</v>
      </c>
      <c r="F3471" s="61">
        <v>78640</v>
      </c>
      <c r="G3471" s="62" t="s">
        <v>1145</v>
      </c>
      <c r="H3471" s="63">
        <v>29.966627800000001</v>
      </c>
      <c r="I3471" s="64">
        <v>-97.820075000000003</v>
      </c>
      <c r="J3471" s="65" t="s">
        <v>50</v>
      </c>
      <c r="K3471" s="66" t="s">
        <v>51</v>
      </c>
      <c r="L3471" s="62" t="s">
        <v>52</v>
      </c>
      <c r="M3471" s="69"/>
      <c r="N3471" s="65" t="s">
        <v>50</v>
      </c>
      <c r="O3471" s="66" t="s">
        <v>52</v>
      </c>
      <c r="P3471" s="69"/>
      <c r="Q3471" s="55" t="str">
        <f t="shared" si="54"/>
        <v>Non-Lead</v>
      </c>
      <c r="R3471" s="70" t="s">
        <v>51</v>
      </c>
      <c r="S3471" s="70" t="s">
        <v>51</v>
      </c>
      <c r="T3471" s="70"/>
      <c r="U3471" s="71" t="s">
        <v>53</v>
      </c>
      <c r="V3471" s="71" t="s">
        <v>51</v>
      </c>
      <c r="W3471" s="71" t="s">
        <v>51</v>
      </c>
      <c r="X3471" s="71" t="s">
        <v>51</v>
      </c>
      <c r="Y3471" s="72" t="str">
        <f>IF((OR((AND('[1]PWS Information'!$E$10="CWS",U3471="Single Family Residence",Q3471="Lead")),
(AND('[1]PWS Information'!$E$10="CWS",U3471="Multiple Family Residence",'[1]PWS Information'!$E$11="Yes",Q3471="Lead")),
(AND('[1]PWS Information'!$E$10="NTNC",Q3471="Lead")))),"Tier 1",
IF((OR((AND('[1]PWS Information'!$E$10="CWS",U3471="Multiple Family Residence",'[1]PWS Information'!$E$11="No",Q3471="Lead")),
(AND('[1]PWS Information'!$E$10="CWS",U3471="Other",Q3471="Lead")),
(AND('[1]PWS Information'!$E$10="CWS",U3471="Building",Q3471="Lead")))),"Tier 2",
IF((OR((AND('[1]PWS Information'!$E$10="CWS",U3471="Single Family Residence",Q3471="Galvanized Requiring Replacement")),
(AND('[1]PWS Information'!$E$10="CWS",U3471="Single Family Residence",Q3471="Galvanized Requiring Replacement",R3471="Yes")),
(AND('[1]PWS Information'!$E$10="NTNC",Q3471="Galvanized Requiring Replacement")),
(AND('[1]PWS Information'!$E$10="NTNC",U3471="Single Family Residence",R3471="Yes")))),"Tier 3",
IF((OR((AND('[1]PWS Information'!$E$10="CWS",U3471="Single Family Residence",S3471="Yes",Q3471="Non-Lead", J3471="Non-Lead - Copper",L3471="Before 1989")),
(AND('[1]PWS Information'!$E$10="CWS",U3471="Single Family Residence",S3471="Yes",Q3471="Non-Lead", N3471="Non-Lead - Copper",O3471="Before 1989")))),"Tier 4",
IF((OR((AND('[1]PWS Information'!$E$10="NTNC",Q3471="Non-Lead")),
(AND('[1]PWS Information'!$E$10="CWS",Q3471="Non-Lead",S3471="")),
(AND('[1]PWS Information'!$E$10="CWS",Q3471="Non-Lead",S3471="No")),
(AND('[1]PWS Information'!$E$10="CWS",Q3471="Non-Lead",S3471="Don't Know")),
(AND('[1]PWS Information'!$E$10="CWS",Q3471="Non-Lead", J3471="Non-Lead - Copper", S3471="Yes", L3471="Between 1989 and 2014")),
(AND('[1]PWS Information'!$E$10="CWS",Q3471="Non-Lead", J3471="Non-Lead - Copper", S3471="Yes", L3471="After 2014")),
(AND('[1]PWS Information'!$E$10="CWS",Q3471="Non-Lead", J3471="Non-Lead - Copper", S3471="Yes", L3471="Unknown")),
(AND('[1]PWS Information'!$E$10="CWS",Q3471="Non-Lead", N3471="Non-Lead - Copper", S3471="Yes", O3471="Between 1989 and 2014")),
(AND('[1]PWS Information'!$E$10="CWS",Q3471="Non-Lead", N3471="Non-Lead - Copper", S3471="Yes", O3471="After 2014")),
(AND('[1]PWS Information'!$E$10="CWS",Q3471="Non-Lead", N3471="Non-Lead - Copper", S3471="Yes", O3471="Unknown")),
(AND('[1]PWS Information'!$E$10="CWS",Q3471="Unknown")),
(AND('[1]PWS Information'!$E$10="NTNC",Q3471="Unknown")))),"Tier 5",
"")))))</f>
        <v>Tier 5</v>
      </c>
      <c r="Z3471" s="71"/>
      <c r="AA3471" s="71"/>
    </row>
    <row r="3472" spans="1:27" ht="57.6" x14ac:dyDescent="0.3">
      <c r="A3472" s="1"/>
      <c r="B3472" s="70" t="s">
        <v>1168</v>
      </c>
      <c r="C3472" s="60">
        <v>257</v>
      </c>
      <c r="D3472" s="61" t="s">
        <v>1144</v>
      </c>
      <c r="E3472" s="61" t="s">
        <v>128</v>
      </c>
      <c r="F3472" s="61">
        <v>78640</v>
      </c>
      <c r="G3472" s="62" t="s">
        <v>1145</v>
      </c>
      <c r="H3472" s="63">
        <v>29.966944099999999</v>
      </c>
      <c r="I3472" s="64">
        <v>-97.820387499999995</v>
      </c>
      <c r="J3472" s="65" t="s">
        <v>50</v>
      </c>
      <c r="K3472" s="66" t="s">
        <v>51</v>
      </c>
      <c r="L3472" s="62" t="s">
        <v>52</v>
      </c>
      <c r="M3472" s="69"/>
      <c r="N3472" s="65" t="s">
        <v>50</v>
      </c>
      <c r="O3472" s="66" t="s">
        <v>52</v>
      </c>
      <c r="P3472" s="69"/>
      <c r="Q3472" s="55" t="str">
        <f t="shared" si="54"/>
        <v>Non-Lead</v>
      </c>
      <c r="R3472" s="70" t="s">
        <v>51</v>
      </c>
      <c r="S3472" s="70" t="s">
        <v>51</v>
      </c>
      <c r="T3472" s="70"/>
      <c r="U3472" s="71" t="s">
        <v>53</v>
      </c>
      <c r="V3472" s="71" t="s">
        <v>51</v>
      </c>
      <c r="W3472" s="71" t="s">
        <v>51</v>
      </c>
      <c r="X3472" s="71" t="s">
        <v>51</v>
      </c>
      <c r="Y3472" s="72" t="str">
        <f>IF((OR((AND('[1]PWS Information'!$E$10="CWS",U3472="Single Family Residence",Q3472="Lead")),
(AND('[1]PWS Information'!$E$10="CWS",U3472="Multiple Family Residence",'[1]PWS Information'!$E$11="Yes",Q3472="Lead")),
(AND('[1]PWS Information'!$E$10="NTNC",Q3472="Lead")))),"Tier 1",
IF((OR((AND('[1]PWS Information'!$E$10="CWS",U3472="Multiple Family Residence",'[1]PWS Information'!$E$11="No",Q3472="Lead")),
(AND('[1]PWS Information'!$E$10="CWS",U3472="Other",Q3472="Lead")),
(AND('[1]PWS Information'!$E$10="CWS",U3472="Building",Q3472="Lead")))),"Tier 2",
IF((OR((AND('[1]PWS Information'!$E$10="CWS",U3472="Single Family Residence",Q3472="Galvanized Requiring Replacement")),
(AND('[1]PWS Information'!$E$10="CWS",U3472="Single Family Residence",Q3472="Galvanized Requiring Replacement",R3472="Yes")),
(AND('[1]PWS Information'!$E$10="NTNC",Q3472="Galvanized Requiring Replacement")),
(AND('[1]PWS Information'!$E$10="NTNC",U3472="Single Family Residence",R3472="Yes")))),"Tier 3",
IF((OR((AND('[1]PWS Information'!$E$10="CWS",U3472="Single Family Residence",S3472="Yes",Q3472="Non-Lead", J3472="Non-Lead - Copper",L3472="Before 1989")),
(AND('[1]PWS Information'!$E$10="CWS",U3472="Single Family Residence",S3472="Yes",Q3472="Non-Lead", N3472="Non-Lead - Copper",O3472="Before 1989")))),"Tier 4",
IF((OR((AND('[1]PWS Information'!$E$10="NTNC",Q3472="Non-Lead")),
(AND('[1]PWS Information'!$E$10="CWS",Q3472="Non-Lead",S3472="")),
(AND('[1]PWS Information'!$E$10="CWS",Q3472="Non-Lead",S3472="No")),
(AND('[1]PWS Information'!$E$10="CWS",Q3472="Non-Lead",S3472="Don't Know")),
(AND('[1]PWS Information'!$E$10="CWS",Q3472="Non-Lead", J3472="Non-Lead - Copper", S3472="Yes", L3472="Between 1989 and 2014")),
(AND('[1]PWS Information'!$E$10="CWS",Q3472="Non-Lead", J3472="Non-Lead - Copper", S3472="Yes", L3472="After 2014")),
(AND('[1]PWS Information'!$E$10="CWS",Q3472="Non-Lead", J3472="Non-Lead - Copper", S3472="Yes", L3472="Unknown")),
(AND('[1]PWS Information'!$E$10="CWS",Q3472="Non-Lead", N3472="Non-Lead - Copper", S3472="Yes", O3472="Between 1989 and 2014")),
(AND('[1]PWS Information'!$E$10="CWS",Q3472="Non-Lead", N3472="Non-Lead - Copper", S3472="Yes", O3472="After 2014")),
(AND('[1]PWS Information'!$E$10="CWS",Q3472="Non-Lead", N3472="Non-Lead - Copper", S3472="Yes", O3472="Unknown")),
(AND('[1]PWS Information'!$E$10="CWS",Q3472="Unknown")),
(AND('[1]PWS Information'!$E$10="NTNC",Q3472="Unknown")))),"Tier 5",
"")))))</f>
        <v>Tier 5</v>
      </c>
      <c r="Z3472" s="71"/>
      <c r="AA3472" s="71"/>
    </row>
    <row r="3473" spans="1:27" ht="57.6" x14ac:dyDescent="0.3">
      <c r="A3473" s="1"/>
      <c r="B3473" s="70" t="s">
        <v>1169</v>
      </c>
      <c r="C3473" s="60">
        <v>264</v>
      </c>
      <c r="D3473" s="61" t="s">
        <v>1144</v>
      </c>
      <c r="E3473" s="61" t="s">
        <v>128</v>
      </c>
      <c r="F3473" s="61">
        <v>78640</v>
      </c>
      <c r="G3473" s="62" t="s">
        <v>1145</v>
      </c>
      <c r="H3473" s="63">
        <v>29.967203300000001</v>
      </c>
      <c r="I3473" s="64">
        <v>-97.8196631</v>
      </c>
      <c r="J3473" s="65" t="s">
        <v>50</v>
      </c>
      <c r="K3473" s="66" t="s">
        <v>51</v>
      </c>
      <c r="L3473" s="62" t="s">
        <v>52</v>
      </c>
      <c r="M3473" s="69"/>
      <c r="N3473" s="65" t="s">
        <v>50</v>
      </c>
      <c r="O3473" s="66" t="s">
        <v>52</v>
      </c>
      <c r="P3473" s="69"/>
      <c r="Q3473" s="55" t="str">
        <f t="shared" si="54"/>
        <v>Non-Lead</v>
      </c>
      <c r="R3473" s="70" t="s">
        <v>51</v>
      </c>
      <c r="S3473" s="70" t="s">
        <v>51</v>
      </c>
      <c r="T3473" s="70"/>
      <c r="U3473" s="71" t="s">
        <v>53</v>
      </c>
      <c r="V3473" s="71" t="s">
        <v>51</v>
      </c>
      <c r="W3473" s="71" t="s">
        <v>51</v>
      </c>
      <c r="X3473" s="71" t="s">
        <v>51</v>
      </c>
      <c r="Y3473" s="72" t="str">
        <f>IF((OR((AND('[1]PWS Information'!$E$10="CWS",U3473="Single Family Residence",Q3473="Lead")),
(AND('[1]PWS Information'!$E$10="CWS",U3473="Multiple Family Residence",'[1]PWS Information'!$E$11="Yes",Q3473="Lead")),
(AND('[1]PWS Information'!$E$10="NTNC",Q3473="Lead")))),"Tier 1",
IF((OR((AND('[1]PWS Information'!$E$10="CWS",U3473="Multiple Family Residence",'[1]PWS Information'!$E$11="No",Q3473="Lead")),
(AND('[1]PWS Information'!$E$10="CWS",U3473="Other",Q3473="Lead")),
(AND('[1]PWS Information'!$E$10="CWS",U3473="Building",Q3473="Lead")))),"Tier 2",
IF((OR((AND('[1]PWS Information'!$E$10="CWS",U3473="Single Family Residence",Q3473="Galvanized Requiring Replacement")),
(AND('[1]PWS Information'!$E$10="CWS",U3473="Single Family Residence",Q3473="Galvanized Requiring Replacement",R3473="Yes")),
(AND('[1]PWS Information'!$E$10="NTNC",Q3473="Galvanized Requiring Replacement")),
(AND('[1]PWS Information'!$E$10="NTNC",U3473="Single Family Residence",R3473="Yes")))),"Tier 3",
IF((OR((AND('[1]PWS Information'!$E$10="CWS",U3473="Single Family Residence",S3473="Yes",Q3473="Non-Lead", J3473="Non-Lead - Copper",L3473="Before 1989")),
(AND('[1]PWS Information'!$E$10="CWS",U3473="Single Family Residence",S3473="Yes",Q3473="Non-Lead", N3473="Non-Lead - Copper",O3473="Before 1989")))),"Tier 4",
IF((OR((AND('[1]PWS Information'!$E$10="NTNC",Q3473="Non-Lead")),
(AND('[1]PWS Information'!$E$10="CWS",Q3473="Non-Lead",S3473="")),
(AND('[1]PWS Information'!$E$10="CWS",Q3473="Non-Lead",S3473="No")),
(AND('[1]PWS Information'!$E$10="CWS",Q3473="Non-Lead",S3473="Don't Know")),
(AND('[1]PWS Information'!$E$10="CWS",Q3473="Non-Lead", J3473="Non-Lead - Copper", S3473="Yes", L3473="Between 1989 and 2014")),
(AND('[1]PWS Information'!$E$10="CWS",Q3473="Non-Lead", J3473="Non-Lead - Copper", S3473="Yes", L3473="After 2014")),
(AND('[1]PWS Information'!$E$10="CWS",Q3473="Non-Lead", J3473="Non-Lead - Copper", S3473="Yes", L3473="Unknown")),
(AND('[1]PWS Information'!$E$10="CWS",Q3473="Non-Lead", N3473="Non-Lead - Copper", S3473="Yes", O3473="Between 1989 and 2014")),
(AND('[1]PWS Information'!$E$10="CWS",Q3473="Non-Lead", N3473="Non-Lead - Copper", S3473="Yes", O3473="After 2014")),
(AND('[1]PWS Information'!$E$10="CWS",Q3473="Non-Lead", N3473="Non-Lead - Copper", S3473="Yes", O3473="Unknown")),
(AND('[1]PWS Information'!$E$10="CWS",Q3473="Unknown")),
(AND('[1]PWS Information'!$E$10="NTNC",Q3473="Unknown")))),"Tier 5",
"")))))</f>
        <v>Tier 5</v>
      </c>
      <c r="Z3473" s="71"/>
      <c r="AA3473" s="71"/>
    </row>
    <row r="3474" spans="1:27" ht="57.6" x14ac:dyDescent="0.3">
      <c r="A3474" s="17"/>
      <c r="B3474" s="70" t="s">
        <v>1170</v>
      </c>
      <c r="C3474" s="60">
        <v>265</v>
      </c>
      <c r="D3474" s="61" t="s">
        <v>1144</v>
      </c>
      <c r="E3474" s="61" t="s">
        <v>128</v>
      </c>
      <c r="F3474" s="61">
        <v>78640</v>
      </c>
      <c r="G3474" s="62" t="s">
        <v>1145</v>
      </c>
      <c r="H3474" s="63">
        <v>29.966946199999999</v>
      </c>
      <c r="I3474" s="64">
        <v>-97.820232399999995</v>
      </c>
      <c r="J3474" s="65" t="s">
        <v>50</v>
      </c>
      <c r="K3474" s="66" t="s">
        <v>51</v>
      </c>
      <c r="L3474" s="62" t="s">
        <v>52</v>
      </c>
      <c r="M3474" s="69"/>
      <c r="N3474" s="65" t="s">
        <v>50</v>
      </c>
      <c r="O3474" s="66" t="s">
        <v>52</v>
      </c>
      <c r="P3474" s="69"/>
      <c r="Q3474" s="55" t="str">
        <f t="shared" si="54"/>
        <v>Non-Lead</v>
      </c>
      <c r="R3474" s="70" t="s">
        <v>51</v>
      </c>
      <c r="S3474" s="70" t="s">
        <v>51</v>
      </c>
      <c r="T3474" s="70"/>
      <c r="U3474" s="71" t="s">
        <v>53</v>
      </c>
      <c r="V3474" s="71" t="s">
        <v>51</v>
      </c>
      <c r="W3474" s="71" t="s">
        <v>51</v>
      </c>
      <c r="X3474" s="71" t="s">
        <v>51</v>
      </c>
      <c r="Y3474" s="72" t="str">
        <f>IF((OR((AND('[1]PWS Information'!$E$10="CWS",U3474="Single Family Residence",Q3474="Lead")),
(AND('[1]PWS Information'!$E$10="CWS",U3474="Multiple Family Residence",'[1]PWS Information'!$E$11="Yes",Q3474="Lead")),
(AND('[1]PWS Information'!$E$10="NTNC",Q3474="Lead")))),"Tier 1",
IF((OR((AND('[1]PWS Information'!$E$10="CWS",U3474="Multiple Family Residence",'[1]PWS Information'!$E$11="No",Q3474="Lead")),
(AND('[1]PWS Information'!$E$10="CWS",U3474="Other",Q3474="Lead")),
(AND('[1]PWS Information'!$E$10="CWS",U3474="Building",Q3474="Lead")))),"Tier 2",
IF((OR((AND('[1]PWS Information'!$E$10="CWS",U3474="Single Family Residence",Q3474="Galvanized Requiring Replacement")),
(AND('[1]PWS Information'!$E$10="CWS",U3474="Single Family Residence",Q3474="Galvanized Requiring Replacement",R3474="Yes")),
(AND('[1]PWS Information'!$E$10="NTNC",Q3474="Galvanized Requiring Replacement")),
(AND('[1]PWS Information'!$E$10="NTNC",U3474="Single Family Residence",R3474="Yes")))),"Tier 3",
IF((OR((AND('[1]PWS Information'!$E$10="CWS",U3474="Single Family Residence",S3474="Yes",Q3474="Non-Lead", J3474="Non-Lead - Copper",L3474="Before 1989")),
(AND('[1]PWS Information'!$E$10="CWS",U3474="Single Family Residence",S3474="Yes",Q3474="Non-Lead", N3474="Non-Lead - Copper",O3474="Before 1989")))),"Tier 4",
IF((OR((AND('[1]PWS Information'!$E$10="NTNC",Q3474="Non-Lead")),
(AND('[1]PWS Information'!$E$10="CWS",Q3474="Non-Lead",S3474="")),
(AND('[1]PWS Information'!$E$10="CWS",Q3474="Non-Lead",S3474="No")),
(AND('[1]PWS Information'!$E$10="CWS",Q3474="Non-Lead",S3474="Don't Know")),
(AND('[1]PWS Information'!$E$10="CWS",Q3474="Non-Lead", J3474="Non-Lead - Copper", S3474="Yes", L3474="Between 1989 and 2014")),
(AND('[1]PWS Information'!$E$10="CWS",Q3474="Non-Lead", J3474="Non-Lead - Copper", S3474="Yes", L3474="After 2014")),
(AND('[1]PWS Information'!$E$10="CWS",Q3474="Non-Lead", J3474="Non-Lead - Copper", S3474="Yes", L3474="Unknown")),
(AND('[1]PWS Information'!$E$10="CWS",Q3474="Non-Lead", N3474="Non-Lead - Copper", S3474="Yes", O3474="Between 1989 and 2014")),
(AND('[1]PWS Information'!$E$10="CWS",Q3474="Non-Lead", N3474="Non-Lead - Copper", S3474="Yes", O3474="After 2014")),
(AND('[1]PWS Information'!$E$10="CWS",Q3474="Non-Lead", N3474="Non-Lead - Copper", S3474="Yes", O3474="Unknown")),
(AND('[1]PWS Information'!$E$10="CWS",Q3474="Unknown")),
(AND('[1]PWS Information'!$E$10="NTNC",Q3474="Unknown")))),"Tier 5",
"")))))</f>
        <v>Tier 5</v>
      </c>
      <c r="Z3474" s="71"/>
      <c r="AA3474" s="71"/>
    </row>
    <row r="3475" spans="1:27" ht="57.6" x14ac:dyDescent="0.3">
      <c r="A3475" s="1"/>
      <c r="B3475" s="70">
        <v>9534020</v>
      </c>
      <c r="C3475" s="60">
        <v>272</v>
      </c>
      <c r="D3475" s="61" t="s">
        <v>1144</v>
      </c>
      <c r="E3475" s="61" t="s">
        <v>128</v>
      </c>
      <c r="F3475" s="61">
        <v>78640</v>
      </c>
      <c r="G3475" s="62" t="s">
        <v>1145</v>
      </c>
      <c r="H3475" s="63">
        <v>29.966848500000001</v>
      </c>
      <c r="I3475" s="64">
        <v>-97.819930099999993</v>
      </c>
      <c r="J3475" s="65" t="s">
        <v>50</v>
      </c>
      <c r="K3475" s="66" t="s">
        <v>51</v>
      </c>
      <c r="L3475" s="62" t="s">
        <v>52</v>
      </c>
      <c r="M3475" s="69"/>
      <c r="N3475" s="65" t="s">
        <v>50</v>
      </c>
      <c r="O3475" s="66" t="s">
        <v>52</v>
      </c>
      <c r="P3475" s="69"/>
      <c r="Q3475" s="55" t="str">
        <f t="shared" si="54"/>
        <v>Non-Lead</v>
      </c>
      <c r="R3475" s="70" t="s">
        <v>51</v>
      </c>
      <c r="S3475" s="70" t="s">
        <v>51</v>
      </c>
      <c r="T3475" s="70"/>
      <c r="U3475" s="71" t="s">
        <v>53</v>
      </c>
      <c r="V3475" s="71" t="s">
        <v>51</v>
      </c>
      <c r="W3475" s="71" t="s">
        <v>51</v>
      </c>
      <c r="X3475" s="71" t="s">
        <v>51</v>
      </c>
      <c r="Y3475" s="72" t="str">
        <f>IF((OR((AND('[1]PWS Information'!$E$10="CWS",U3475="Single Family Residence",Q3475="Lead")),
(AND('[1]PWS Information'!$E$10="CWS",U3475="Multiple Family Residence",'[1]PWS Information'!$E$11="Yes",Q3475="Lead")),
(AND('[1]PWS Information'!$E$10="NTNC",Q3475="Lead")))),"Tier 1",
IF((OR((AND('[1]PWS Information'!$E$10="CWS",U3475="Multiple Family Residence",'[1]PWS Information'!$E$11="No",Q3475="Lead")),
(AND('[1]PWS Information'!$E$10="CWS",U3475="Other",Q3475="Lead")),
(AND('[1]PWS Information'!$E$10="CWS",U3475="Building",Q3475="Lead")))),"Tier 2",
IF((OR((AND('[1]PWS Information'!$E$10="CWS",U3475="Single Family Residence",Q3475="Galvanized Requiring Replacement")),
(AND('[1]PWS Information'!$E$10="CWS",U3475="Single Family Residence",Q3475="Galvanized Requiring Replacement",R3475="Yes")),
(AND('[1]PWS Information'!$E$10="NTNC",Q3475="Galvanized Requiring Replacement")),
(AND('[1]PWS Information'!$E$10="NTNC",U3475="Single Family Residence",R3475="Yes")))),"Tier 3",
IF((OR((AND('[1]PWS Information'!$E$10="CWS",U3475="Single Family Residence",S3475="Yes",Q3475="Non-Lead", J3475="Non-Lead - Copper",L3475="Before 1989")),
(AND('[1]PWS Information'!$E$10="CWS",U3475="Single Family Residence",S3475="Yes",Q3475="Non-Lead", N3475="Non-Lead - Copper",O3475="Before 1989")))),"Tier 4",
IF((OR((AND('[1]PWS Information'!$E$10="NTNC",Q3475="Non-Lead")),
(AND('[1]PWS Information'!$E$10="CWS",Q3475="Non-Lead",S3475="")),
(AND('[1]PWS Information'!$E$10="CWS",Q3475="Non-Lead",S3475="No")),
(AND('[1]PWS Information'!$E$10="CWS",Q3475="Non-Lead",S3475="Don't Know")),
(AND('[1]PWS Information'!$E$10="CWS",Q3475="Non-Lead", J3475="Non-Lead - Copper", S3475="Yes", L3475="Between 1989 and 2014")),
(AND('[1]PWS Information'!$E$10="CWS",Q3475="Non-Lead", J3475="Non-Lead - Copper", S3475="Yes", L3475="After 2014")),
(AND('[1]PWS Information'!$E$10="CWS",Q3475="Non-Lead", J3475="Non-Lead - Copper", S3475="Yes", L3475="Unknown")),
(AND('[1]PWS Information'!$E$10="CWS",Q3475="Non-Lead", N3475="Non-Lead - Copper", S3475="Yes", O3475="Between 1989 and 2014")),
(AND('[1]PWS Information'!$E$10="CWS",Q3475="Non-Lead", N3475="Non-Lead - Copper", S3475="Yes", O3475="After 2014")),
(AND('[1]PWS Information'!$E$10="CWS",Q3475="Non-Lead", N3475="Non-Lead - Copper", S3475="Yes", O3475="Unknown")),
(AND('[1]PWS Information'!$E$10="CWS",Q3475="Unknown")),
(AND('[1]PWS Information'!$E$10="NTNC",Q3475="Unknown")))),"Tier 5",
"")))))</f>
        <v>Tier 5</v>
      </c>
      <c r="Z3475" s="71"/>
      <c r="AA3475" s="71"/>
    </row>
    <row r="3476" spans="1:27" ht="57.6" x14ac:dyDescent="0.3">
      <c r="A3476" s="1"/>
      <c r="B3476" s="70">
        <v>9557427</v>
      </c>
      <c r="C3476" s="60">
        <v>273</v>
      </c>
      <c r="D3476" s="61" t="s">
        <v>1144</v>
      </c>
      <c r="E3476" s="61" t="s">
        <v>128</v>
      </c>
      <c r="F3476" s="61">
        <v>78640</v>
      </c>
      <c r="G3476" s="62" t="s">
        <v>1145</v>
      </c>
      <c r="H3476" s="63">
        <v>29.967012700000002</v>
      </c>
      <c r="I3476" s="64">
        <v>-97.820121099999994</v>
      </c>
      <c r="J3476" s="65" t="s">
        <v>50</v>
      </c>
      <c r="K3476" s="66" t="s">
        <v>51</v>
      </c>
      <c r="L3476" s="62" t="s">
        <v>52</v>
      </c>
      <c r="M3476" s="69"/>
      <c r="N3476" s="65" t="s">
        <v>50</v>
      </c>
      <c r="O3476" s="66" t="s">
        <v>52</v>
      </c>
      <c r="P3476" s="69"/>
      <c r="Q3476" s="55" t="str">
        <f t="shared" si="54"/>
        <v>Non-Lead</v>
      </c>
      <c r="R3476" s="70" t="s">
        <v>51</v>
      </c>
      <c r="S3476" s="70" t="s">
        <v>51</v>
      </c>
      <c r="T3476" s="70"/>
      <c r="U3476" s="71" t="s">
        <v>53</v>
      </c>
      <c r="V3476" s="71" t="s">
        <v>51</v>
      </c>
      <c r="W3476" s="71" t="s">
        <v>51</v>
      </c>
      <c r="X3476" s="71" t="s">
        <v>51</v>
      </c>
      <c r="Y3476" s="72" t="str">
        <f>IF((OR((AND('[1]PWS Information'!$E$10="CWS",U3476="Single Family Residence",Q3476="Lead")),
(AND('[1]PWS Information'!$E$10="CWS",U3476="Multiple Family Residence",'[1]PWS Information'!$E$11="Yes",Q3476="Lead")),
(AND('[1]PWS Information'!$E$10="NTNC",Q3476="Lead")))),"Tier 1",
IF((OR((AND('[1]PWS Information'!$E$10="CWS",U3476="Multiple Family Residence",'[1]PWS Information'!$E$11="No",Q3476="Lead")),
(AND('[1]PWS Information'!$E$10="CWS",U3476="Other",Q3476="Lead")),
(AND('[1]PWS Information'!$E$10="CWS",U3476="Building",Q3476="Lead")))),"Tier 2",
IF((OR((AND('[1]PWS Information'!$E$10="CWS",U3476="Single Family Residence",Q3476="Galvanized Requiring Replacement")),
(AND('[1]PWS Information'!$E$10="CWS",U3476="Single Family Residence",Q3476="Galvanized Requiring Replacement",R3476="Yes")),
(AND('[1]PWS Information'!$E$10="NTNC",Q3476="Galvanized Requiring Replacement")),
(AND('[1]PWS Information'!$E$10="NTNC",U3476="Single Family Residence",R3476="Yes")))),"Tier 3",
IF((OR((AND('[1]PWS Information'!$E$10="CWS",U3476="Single Family Residence",S3476="Yes",Q3476="Non-Lead", J3476="Non-Lead - Copper",L3476="Before 1989")),
(AND('[1]PWS Information'!$E$10="CWS",U3476="Single Family Residence",S3476="Yes",Q3476="Non-Lead", N3476="Non-Lead - Copper",O3476="Before 1989")))),"Tier 4",
IF((OR((AND('[1]PWS Information'!$E$10="NTNC",Q3476="Non-Lead")),
(AND('[1]PWS Information'!$E$10="CWS",Q3476="Non-Lead",S3476="")),
(AND('[1]PWS Information'!$E$10="CWS",Q3476="Non-Lead",S3476="No")),
(AND('[1]PWS Information'!$E$10="CWS",Q3476="Non-Lead",S3476="Don't Know")),
(AND('[1]PWS Information'!$E$10="CWS",Q3476="Non-Lead", J3476="Non-Lead - Copper", S3476="Yes", L3476="Between 1989 and 2014")),
(AND('[1]PWS Information'!$E$10="CWS",Q3476="Non-Lead", J3476="Non-Lead - Copper", S3476="Yes", L3476="After 2014")),
(AND('[1]PWS Information'!$E$10="CWS",Q3476="Non-Lead", J3476="Non-Lead - Copper", S3476="Yes", L3476="Unknown")),
(AND('[1]PWS Information'!$E$10="CWS",Q3476="Non-Lead", N3476="Non-Lead - Copper", S3476="Yes", O3476="Between 1989 and 2014")),
(AND('[1]PWS Information'!$E$10="CWS",Q3476="Non-Lead", N3476="Non-Lead - Copper", S3476="Yes", O3476="After 2014")),
(AND('[1]PWS Information'!$E$10="CWS",Q3476="Non-Lead", N3476="Non-Lead - Copper", S3476="Yes", O3476="Unknown")),
(AND('[1]PWS Information'!$E$10="CWS",Q3476="Unknown")),
(AND('[1]PWS Information'!$E$10="NTNC",Q3476="Unknown")))),"Tier 5",
"")))))</f>
        <v>Tier 5</v>
      </c>
      <c r="Z3476" s="71"/>
      <c r="AA3476" s="71"/>
    </row>
    <row r="3477" spans="1:27" ht="57.6" x14ac:dyDescent="0.3">
      <c r="A3477" s="1"/>
      <c r="B3477" s="70" t="s">
        <v>1171</v>
      </c>
      <c r="C3477" s="60">
        <v>279</v>
      </c>
      <c r="D3477" s="61" t="s">
        <v>1144</v>
      </c>
      <c r="E3477" s="61" t="s">
        <v>128</v>
      </c>
      <c r="F3477" s="61">
        <v>78640</v>
      </c>
      <c r="G3477" s="62" t="s">
        <v>1145</v>
      </c>
      <c r="H3477" s="63">
        <v>29.967085999999998</v>
      </c>
      <c r="I3477" s="64">
        <v>-97.820031799999995</v>
      </c>
      <c r="J3477" s="65" t="s">
        <v>50</v>
      </c>
      <c r="K3477" s="66" t="s">
        <v>51</v>
      </c>
      <c r="L3477" s="62" t="s">
        <v>52</v>
      </c>
      <c r="M3477" s="69"/>
      <c r="N3477" s="65" t="s">
        <v>50</v>
      </c>
      <c r="O3477" s="66" t="s">
        <v>52</v>
      </c>
      <c r="P3477" s="69"/>
      <c r="Q3477" s="55" t="str">
        <f t="shared" si="54"/>
        <v>Non-Lead</v>
      </c>
      <c r="R3477" s="70" t="s">
        <v>51</v>
      </c>
      <c r="S3477" s="70" t="s">
        <v>51</v>
      </c>
      <c r="T3477" s="70"/>
      <c r="U3477" s="71" t="s">
        <v>53</v>
      </c>
      <c r="V3477" s="71" t="s">
        <v>51</v>
      </c>
      <c r="W3477" s="71" t="s">
        <v>51</v>
      </c>
      <c r="X3477" s="71" t="s">
        <v>51</v>
      </c>
      <c r="Y3477" s="72" t="str">
        <f>IF((OR((AND('[1]PWS Information'!$E$10="CWS",U3477="Single Family Residence",Q3477="Lead")),
(AND('[1]PWS Information'!$E$10="CWS",U3477="Multiple Family Residence",'[1]PWS Information'!$E$11="Yes",Q3477="Lead")),
(AND('[1]PWS Information'!$E$10="NTNC",Q3477="Lead")))),"Tier 1",
IF((OR((AND('[1]PWS Information'!$E$10="CWS",U3477="Multiple Family Residence",'[1]PWS Information'!$E$11="No",Q3477="Lead")),
(AND('[1]PWS Information'!$E$10="CWS",U3477="Other",Q3477="Lead")),
(AND('[1]PWS Information'!$E$10="CWS",U3477="Building",Q3477="Lead")))),"Tier 2",
IF((OR((AND('[1]PWS Information'!$E$10="CWS",U3477="Single Family Residence",Q3477="Galvanized Requiring Replacement")),
(AND('[1]PWS Information'!$E$10="CWS",U3477="Single Family Residence",Q3477="Galvanized Requiring Replacement",R3477="Yes")),
(AND('[1]PWS Information'!$E$10="NTNC",Q3477="Galvanized Requiring Replacement")),
(AND('[1]PWS Information'!$E$10="NTNC",U3477="Single Family Residence",R3477="Yes")))),"Tier 3",
IF((OR((AND('[1]PWS Information'!$E$10="CWS",U3477="Single Family Residence",S3477="Yes",Q3477="Non-Lead", J3477="Non-Lead - Copper",L3477="Before 1989")),
(AND('[1]PWS Information'!$E$10="CWS",U3477="Single Family Residence",S3477="Yes",Q3477="Non-Lead", N3477="Non-Lead - Copper",O3477="Before 1989")))),"Tier 4",
IF((OR((AND('[1]PWS Information'!$E$10="NTNC",Q3477="Non-Lead")),
(AND('[1]PWS Information'!$E$10="CWS",Q3477="Non-Lead",S3477="")),
(AND('[1]PWS Information'!$E$10="CWS",Q3477="Non-Lead",S3477="No")),
(AND('[1]PWS Information'!$E$10="CWS",Q3477="Non-Lead",S3477="Don't Know")),
(AND('[1]PWS Information'!$E$10="CWS",Q3477="Non-Lead", J3477="Non-Lead - Copper", S3477="Yes", L3477="Between 1989 and 2014")),
(AND('[1]PWS Information'!$E$10="CWS",Q3477="Non-Lead", J3477="Non-Lead - Copper", S3477="Yes", L3477="After 2014")),
(AND('[1]PWS Information'!$E$10="CWS",Q3477="Non-Lead", J3477="Non-Lead - Copper", S3477="Yes", L3477="Unknown")),
(AND('[1]PWS Information'!$E$10="CWS",Q3477="Non-Lead", N3477="Non-Lead - Copper", S3477="Yes", O3477="Between 1989 and 2014")),
(AND('[1]PWS Information'!$E$10="CWS",Q3477="Non-Lead", N3477="Non-Lead - Copper", S3477="Yes", O3477="After 2014")),
(AND('[1]PWS Information'!$E$10="CWS",Q3477="Non-Lead", N3477="Non-Lead - Copper", S3477="Yes", O3477="Unknown")),
(AND('[1]PWS Information'!$E$10="CWS",Q3477="Unknown")),
(AND('[1]PWS Information'!$E$10="NTNC",Q3477="Unknown")))),"Tier 5",
"")))))</f>
        <v>Tier 5</v>
      </c>
      <c r="Z3477" s="71"/>
      <c r="AA3477" s="71"/>
    </row>
    <row r="3478" spans="1:27" ht="57.6" x14ac:dyDescent="0.3">
      <c r="A3478" s="17"/>
      <c r="B3478" s="70" t="s">
        <v>1172</v>
      </c>
      <c r="C3478" s="60">
        <v>280</v>
      </c>
      <c r="D3478" s="61" t="s">
        <v>1144</v>
      </c>
      <c r="E3478" s="61" t="s">
        <v>128</v>
      </c>
      <c r="F3478" s="61">
        <v>78640</v>
      </c>
      <c r="G3478" s="62" t="s">
        <v>1145</v>
      </c>
      <c r="H3478" s="63">
        <v>29.966920999999999</v>
      </c>
      <c r="I3478" s="64">
        <v>-97.819835800000007</v>
      </c>
      <c r="J3478" s="65" t="s">
        <v>50</v>
      </c>
      <c r="K3478" s="66" t="s">
        <v>51</v>
      </c>
      <c r="L3478" s="62" t="s">
        <v>52</v>
      </c>
      <c r="M3478" s="69"/>
      <c r="N3478" s="65" t="s">
        <v>50</v>
      </c>
      <c r="O3478" s="66" t="s">
        <v>52</v>
      </c>
      <c r="P3478" s="69"/>
      <c r="Q3478" s="55" t="str">
        <f t="shared" si="54"/>
        <v>Non-Lead</v>
      </c>
      <c r="R3478" s="70" t="s">
        <v>51</v>
      </c>
      <c r="S3478" s="70" t="s">
        <v>51</v>
      </c>
      <c r="T3478" s="70"/>
      <c r="U3478" s="71" t="s">
        <v>53</v>
      </c>
      <c r="V3478" s="71" t="s">
        <v>51</v>
      </c>
      <c r="W3478" s="71" t="s">
        <v>51</v>
      </c>
      <c r="X3478" s="71" t="s">
        <v>51</v>
      </c>
      <c r="Y3478" s="72" t="str">
        <f>IF((OR((AND('[1]PWS Information'!$E$10="CWS",U3478="Single Family Residence",Q3478="Lead")),
(AND('[1]PWS Information'!$E$10="CWS",U3478="Multiple Family Residence",'[1]PWS Information'!$E$11="Yes",Q3478="Lead")),
(AND('[1]PWS Information'!$E$10="NTNC",Q3478="Lead")))),"Tier 1",
IF((OR((AND('[1]PWS Information'!$E$10="CWS",U3478="Multiple Family Residence",'[1]PWS Information'!$E$11="No",Q3478="Lead")),
(AND('[1]PWS Information'!$E$10="CWS",U3478="Other",Q3478="Lead")),
(AND('[1]PWS Information'!$E$10="CWS",U3478="Building",Q3478="Lead")))),"Tier 2",
IF((OR((AND('[1]PWS Information'!$E$10="CWS",U3478="Single Family Residence",Q3478="Galvanized Requiring Replacement")),
(AND('[1]PWS Information'!$E$10="CWS",U3478="Single Family Residence",Q3478="Galvanized Requiring Replacement",R3478="Yes")),
(AND('[1]PWS Information'!$E$10="NTNC",Q3478="Galvanized Requiring Replacement")),
(AND('[1]PWS Information'!$E$10="NTNC",U3478="Single Family Residence",R3478="Yes")))),"Tier 3",
IF((OR((AND('[1]PWS Information'!$E$10="CWS",U3478="Single Family Residence",S3478="Yes",Q3478="Non-Lead", J3478="Non-Lead - Copper",L3478="Before 1989")),
(AND('[1]PWS Information'!$E$10="CWS",U3478="Single Family Residence",S3478="Yes",Q3478="Non-Lead", N3478="Non-Lead - Copper",O3478="Before 1989")))),"Tier 4",
IF((OR((AND('[1]PWS Information'!$E$10="NTNC",Q3478="Non-Lead")),
(AND('[1]PWS Information'!$E$10="CWS",Q3478="Non-Lead",S3478="")),
(AND('[1]PWS Information'!$E$10="CWS",Q3478="Non-Lead",S3478="No")),
(AND('[1]PWS Information'!$E$10="CWS",Q3478="Non-Lead",S3478="Don't Know")),
(AND('[1]PWS Information'!$E$10="CWS",Q3478="Non-Lead", J3478="Non-Lead - Copper", S3478="Yes", L3478="Between 1989 and 2014")),
(AND('[1]PWS Information'!$E$10="CWS",Q3478="Non-Lead", J3478="Non-Lead - Copper", S3478="Yes", L3478="After 2014")),
(AND('[1]PWS Information'!$E$10="CWS",Q3478="Non-Lead", J3478="Non-Lead - Copper", S3478="Yes", L3478="Unknown")),
(AND('[1]PWS Information'!$E$10="CWS",Q3478="Non-Lead", N3478="Non-Lead - Copper", S3478="Yes", O3478="Between 1989 and 2014")),
(AND('[1]PWS Information'!$E$10="CWS",Q3478="Non-Lead", N3478="Non-Lead - Copper", S3478="Yes", O3478="After 2014")),
(AND('[1]PWS Information'!$E$10="CWS",Q3478="Non-Lead", N3478="Non-Lead - Copper", S3478="Yes", O3478="Unknown")),
(AND('[1]PWS Information'!$E$10="CWS",Q3478="Unknown")),
(AND('[1]PWS Information'!$E$10="NTNC",Q3478="Unknown")))),"Tier 5",
"")))))</f>
        <v>Tier 5</v>
      </c>
      <c r="Z3478" s="71"/>
      <c r="AA3478" s="71"/>
    </row>
    <row r="3479" spans="1:27" ht="57.6" x14ac:dyDescent="0.3">
      <c r="A3479" s="1"/>
      <c r="B3479" s="70" t="s">
        <v>1173</v>
      </c>
      <c r="C3479" s="60">
        <v>287</v>
      </c>
      <c r="D3479" s="61" t="s">
        <v>1144</v>
      </c>
      <c r="E3479" s="61" t="s">
        <v>128</v>
      </c>
      <c r="F3479" s="61">
        <v>78640</v>
      </c>
      <c r="G3479" s="62" t="s">
        <v>1145</v>
      </c>
      <c r="H3479" s="63">
        <v>29.967152500000001</v>
      </c>
      <c r="I3479" s="64">
        <v>-97.8199264</v>
      </c>
      <c r="J3479" s="65" t="s">
        <v>50</v>
      </c>
      <c r="K3479" s="66" t="s">
        <v>51</v>
      </c>
      <c r="L3479" s="62" t="s">
        <v>52</v>
      </c>
      <c r="M3479" s="69"/>
      <c r="N3479" s="65" t="s">
        <v>50</v>
      </c>
      <c r="O3479" s="66" t="s">
        <v>52</v>
      </c>
      <c r="P3479" s="69"/>
      <c r="Q3479" s="55" t="str">
        <f t="shared" si="54"/>
        <v>Non-Lead</v>
      </c>
      <c r="R3479" s="70" t="s">
        <v>51</v>
      </c>
      <c r="S3479" s="70" t="s">
        <v>51</v>
      </c>
      <c r="T3479" s="70"/>
      <c r="U3479" s="71" t="s">
        <v>53</v>
      </c>
      <c r="V3479" s="71" t="s">
        <v>51</v>
      </c>
      <c r="W3479" s="71" t="s">
        <v>51</v>
      </c>
      <c r="X3479" s="71" t="s">
        <v>51</v>
      </c>
      <c r="Y3479" s="72" t="str">
        <f>IF((OR((AND('[1]PWS Information'!$E$10="CWS",U3479="Single Family Residence",Q3479="Lead")),
(AND('[1]PWS Information'!$E$10="CWS",U3479="Multiple Family Residence",'[1]PWS Information'!$E$11="Yes",Q3479="Lead")),
(AND('[1]PWS Information'!$E$10="NTNC",Q3479="Lead")))),"Tier 1",
IF((OR((AND('[1]PWS Information'!$E$10="CWS",U3479="Multiple Family Residence",'[1]PWS Information'!$E$11="No",Q3479="Lead")),
(AND('[1]PWS Information'!$E$10="CWS",U3479="Other",Q3479="Lead")),
(AND('[1]PWS Information'!$E$10="CWS",U3479="Building",Q3479="Lead")))),"Tier 2",
IF((OR((AND('[1]PWS Information'!$E$10="CWS",U3479="Single Family Residence",Q3479="Galvanized Requiring Replacement")),
(AND('[1]PWS Information'!$E$10="CWS",U3479="Single Family Residence",Q3479="Galvanized Requiring Replacement",R3479="Yes")),
(AND('[1]PWS Information'!$E$10="NTNC",Q3479="Galvanized Requiring Replacement")),
(AND('[1]PWS Information'!$E$10="NTNC",U3479="Single Family Residence",R3479="Yes")))),"Tier 3",
IF((OR((AND('[1]PWS Information'!$E$10="CWS",U3479="Single Family Residence",S3479="Yes",Q3479="Non-Lead", J3479="Non-Lead - Copper",L3479="Before 1989")),
(AND('[1]PWS Information'!$E$10="CWS",U3479="Single Family Residence",S3479="Yes",Q3479="Non-Lead", N3479="Non-Lead - Copper",O3479="Before 1989")))),"Tier 4",
IF((OR((AND('[1]PWS Information'!$E$10="NTNC",Q3479="Non-Lead")),
(AND('[1]PWS Information'!$E$10="CWS",Q3479="Non-Lead",S3479="")),
(AND('[1]PWS Information'!$E$10="CWS",Q3479="Non-Lead",S3479="No")),
(AND('[1]PWS Information'!$E$10="CWS",Q3479="Non-Lead",S3479="Don't Know")),
(AND('[1]PWS Information'!$E$10="CWS",Q3479="Non-Lead", J3479="Non-Lead - Copper", S3479="Yes", L3479="Between 1989 and 2014")),
(AND('[1]PWS Information'!$E$10="CWS",Q3479="Non-Lead", J3479="Non-Lead - Copper", S3479="Yes", L3479="After 2014")),
(AND('[1]PWS Information'!$E$10="CWS",Q3479="Non-Lead", J3479="Non-Lead - Copper", S3479="Yes", L3479="Unknown")),
(AND('[1]PWS Information'!$E$10="CWS",Q3479="Non-Lead", N3479="Non-Lead - Copper", S3479="Yes", O3479="Between 1989 and 2014")),
(AND('[1]PWS Information'!$E$10="CWS",Q3479="Non-Lead", N3479="Non-Lead - Copper", S3479="Yes", O3479="After 2014")),
(AND('[1]PWS Information'!$E$10="CWS",Q3479="Non-Lead", N3479="Non-Lead - Copper", S3479="Yes", O3479="Unknown")),
(AND('[1]PWS Information'!$E$10="CWS",Q3479="Unknown")),
(AND('[1]PWS Information'!$E$10="NTNC",Q3479="Unknown")))),"Tier 5",
"")))))</f>
        <v>Tier 5</v>
      </c>
      <c r="Z3479" s="71"/>
      <c r="AA3479" s="71"/>
    </row>
    <row r="3480" spans="1:27" ht="57.6" x14ac:dyDescent="0.3">
      <c r="A3480" s="1"/>
      <c r="B3480" s="70" t="s">
        <v>1174</v>
      </c>
      <c r="C3480" s="60">
        <v>288</v>
      </c>
      <c r="D3480" s="61" t="s">
        <v>1144</v>
      </c>
      <c r="E3480" s="61" t="s">
        <v>128</v>
      </c>
      <c r="F3480" s="61">
        <v>78640</v>
      </c>
      <c r="G3480" s="62" t="s">
        <v>1145</v>
      </c>
      <c r="H3480" s="63">
        <v>29.966999099999999</v>
      </c>
      <c r="I3480" s="64">
        <v>-97.819711299999994</v>
      </c>
      <c r="J3480" s="65" t="s">
        <v>50</v>
      </c>
      <c r="K3480" s="66" t="s">
        <v>51</v>
      </c>
      <c r="L3480" s="62" t="s">
        <v>52</v>
      </c>
      <c r="M3480" s="69"/>
      <c r="N3480" s="65" t="s">
        <v>50</v>
      </c>
      <c r="O3480" s="66" t="s">
        <v>52</v>
      </c>
      <c r="P3480" s="69"/>
      <c r="Q3480" s="55" t="str">
        <f t="shared" si="54"/>
        <v>Non-Lead</v>
      </c>
      <c r="R3480" s="70" t="s">
        <v>51</v>
      </c>
      <c r="S3480" s="70" t="s">
        <v>51</v>
      </c>
      <c r="T3480" s="70"/>
      <c r="U3480" s="71" t="s">
        <v>53</v>
      </c>
      <c r="V3480" s="71" t="s">
        <v>51</v>
      </c>
      <c r="W3480" s="71" t="s">
        <v>51</v>
      </c>
      <c r="X3480" s="71" t="s">
        <v>51</v>
      </c>
      <c r="Y3480" s="72" t="str">
        <f>IF((OR((AND('[1]PWS Information'!$E$10="CWS",U3480="Single Family Residence",Q3480="Lead")),
(AND('[1]PWS Information'!$E$10="CWS",U3480="Multiple Family Residence",'[1]PWS Information'!$E$11="Yes",Q3480="Lead")),
(AND('[1]PWS Information'!$E$10="NTNC",Q3480="Lead")))),"Tier 1",
IF((OR((AND('[1]PWS Information'!$E$10="CWS",U3480="Multiple Family Residence",'[1]PWS Information'!$E$11="No",Q3480="Lead")),
(AND('[1]PWS Information'!$E$10="CWS",U3480="Other",Q3480="Lead")),
(AND('[1]PWS Information'!$E$10="CWS",U3480="Building",Q3480="Lead")))),"Tier 2",
IF((OR((AND('[1]PWS Information'!$E$10="CWS",U3480="Single Family Residence",Q3480="Galvanized Requiring Replacement")),
(AND('[1]PWS Information'!$E$10="CWS",U3480="Single Family Residence",Q3480="Galvanized Requiring Replacement",R3480="Yes")),
(AND('[1]PWS Information'!$E$10="NTNC",Q3480="Galvanized Requiring Replacement")),
(AND('[1]PWS Information'!$E$10="NTNC",U3480="Single Family Residence",R3480="Yes")))),"Tier 3",
IF((OR((AND('[1]PWS Information'!$E$10="CWS",U3480="Single Family Residence",S3480="Yes",Q3480="Non-Lead", J3480="Non-Lead - Copper",L3480="Before 1989")),
(AND('[1]PWS Information'!$E$10="CWS",U3480="Single Family Residence",S3480="Yes",Q3480="Non-Lead", N3480="Non-Lead - Copper",O3480="Before 1989")))),"Tier 4",
IF((OR((AND('[1]PWS Information'!$E$10="NTNC",Q3480="Non-Lead")),
(AND('[1]PWS Information'!$E$10="CWS",Q3480="Non-Lead",S3480="")),
(AND('[1]PWS Information'!$E$10="CWS",Q3480="Non-Lead",S3480="No")),
(AND('[1]PWS Information'!$E$10="CWS",Q3480="Non-Lead",S3480="Don't Know")),
(AND('[1]PWS Information'!$E$10="CWS",Q3480="Non-Lead", J3480="Non-Lead - Copper", S3480="Yes", L3480="Between 1989 and 2014")),
(AND('[1]PWS Information'!$E$10="CWS",Q3480="Non-Lead", J3480="Non-Lead - Copper", S3480="Yes", L3480="After 2014")),
(AND('[1]PWS Information'!$E$10="CWS",Q3480="Non-Lead", J3480="Non-Lead - Copper", S3480="Yes", L3480="Unknown")),
(AND('[1]PWS Information'!$E$10="CWS",Q3480="Non-Lead", N3480="Non-Lead - Copper", S3480="Yes", O3480="Between 1989 and 2014")),
(AND('[1]PWS Information'!$E$10="CWS",Q3480="Non-Lead", N3480="Non-Lead - Copper", S3480="Yes", O3480="After 2014")),
(AND('[1]PWS Information'!$E$10="CWS",Q3480="Non-Lead", N3480="Non-Lead - Copper", S3480="Yes", O3480="Unknown")),
(AND('[1]PWS Information'!$E$10="CWS",Q3480="Unknown")),
(AND('[1]PWS Information'!$E$10="NTNC",Q3480="Unknown")))),"Tier 5",
"")))))</f>
        <v>Tier 5</v>
      </c>
      <c r="Z3480" s="71"/>
      <c r="AA3480" s="71"/>
    </row>
    <row r="3481" spans="1:27" ht="57.6" x14ac:dyDescent="0.3">
      <c r="A3481" s="1"/>
      <c r="B3481" s="70" t="s">
        <v>1175</v>
      </c>
      <c r="C3481" s="60">
        <v>295</v>
      </c>
      <c r="D3481" s="61" t="s">
        <v>1144</v>
      </c>
      <c r="E3481" s="61" t="s">
        <v>128</v>
      </c>
      <c r="F3481" s="61">
        <v>78640</v>
      </c>
      <c r="G3481" s="62" t="s">
        <v>1145</v>
      </c>
      <c r="H3481" s="63">
        <v>29.967227000000001</v>
      </c>
      <c r="I3481" s="64">
        <v>-97.819836699999996</v>
      </c>
      <c r="J3481" s="65" t="s">
        <v>50</v>
      </c>
      <c r="K3481" s="66" t="s">
        <v>51</v>
      </c>
      <c r="L3481" s="62" t="s">
        <v>52</v>
      </c>
      <c r="M3481" s="69"/>
      <c r="N3481" s="65" t="s">
        <v>50</v>
      </c>
      <c r="O3481" s="66" t="s">
        <v>52</v>
      </c>
      <c r="P3481" s="69"/>
      <c r="Q3481" s="55" t="str">
        <f t="shared" si="54"/>
        <v>Non-Lead</v>
      </c>
      <c r="R3481" s="70" t="s">
        <v>51</v>
      </c>
      <c r="S3481" s="70" t="s">
        <v>51</v>
      </c>
      <c r="T3481" s="70"/>
      <c r="U3481" s="71" t="s">
        <v>53</v>
      </c>
      <c r="V3481" s="71" t="s">
        <v>51</v>
      </c>
      <c r="W3481" s="71" t="s">
        <v>51</v>
      </c>
      <c r="X3481" s="71" t="s">
        <v>51</v>
      </c>
      <c r="Y3481" s="72" t="str">
        <f>IF((OR((AND('[1]PWS Information'!$E$10="CWS",U3481="Single Family Residence",Q3481="Lead")),
(AND('[1]PWS Information'!$E$10="CWS",U3481="Multiple Family Residence",'[1]PWS Information'!$E$11="Yes",Q3481="Lead")),
(AND('[1]PWS Information'!$E$10="NTNC",Q3481="Lead")))),"Tier 1",
IF((OR((AND('[1]PWS Information'!$E$10="CWS",U3481="Multiple Family Residence",'[1]PWS Information'!$E$11="No",Q3481="Lead")),
(AND('[1]PWS Information'!$E$10="CWS",U3481="Other",Q3481="Lead")),
(AND('[1]PWS Information'!$E$10="CWS",U3481="Building",Q3481="Lead")))),"Tier 2",
IF((OR((AND('[1]PWS Information'!$E$10="CWS",U3481="Single Family Residence",Q3481="Galvanized Requiring Replacement")),
(AND('[1]PWS Information'!$E$10="CWS",U3481="Single Family Residence",Q3481="Galvanized Requiring Replacement",R3481="Yes")),
(AND('[1]PWS Information'!$E$10="NTNC",Q3481="Galvanized Requiring Replacement")),
(AND('[1]PWS Information'!$E$10="NTNC",U3481="Single Family Residence",R3481="Yes")))),"Tier 3",
IF((OR((AND('[1]PWS Information'!$E$10="CWS",U3481="Single Family Residence",S3481="Yes",Q3481="Non-Lead", J3481="Non-Lead - Copper",L3481="Before 1989")),
(AND('[1]PWS Information'!$E$10="CWS",U3481="Single Family Residence",S3481="Yes",Q3481="Non-Lead", N3481="Non-Lead - Copper",O3481="Before 1989")))),"Tier 4",
IF((OR((AND('[1]PWS Information'!$E$10="NTNC",Q3481="Non-Lead")),
(AND('[1]PWS Information'!$E$10="CWS",Q3481="Non-Lead",S3481="")),
(AND('[1]PWS Information'!$E$10="CWS",Q3481="Non-Lead",S3481="No")),
(AND('[1]PWS Information'!$E$10="CWS",Q3481="Non-Lead",S3481="Don't Know")),
(AND('[1]PWS Information'!$E$10="CWS",Q3481="Non-Lead", J3481="Non-Lead - Copper", S3481="Yes", L3481="Between 1989 and 2014")),
(AND('[1]PWS Information'!$E$10="CWS",Q3481="Non-Lead", J3481="Non-Lead - Copper", S3481="Yes", L3481="After 2014")),
(AND('[1]PWS Information'!$E$10="CWS",Q3481="Non-Lead", J3481="Non-Lead - Copper", S3481="Yes", L3481="Unknown")),
(AND('[1]PWS Information'!$E$10="CWS",Q3481="Non-Lead", N3481="Non-Lead - Copper", S3481="Yes", O3481="Between 1989 and 2014")),
(AND('[1]PWS Information'!$E$10="CWS",Q3481="Non-Lead", N3481="Non-Lead - Copper", S3481="Yes", O3481="After 2014")),
(AND('[1]PWS Information'!$E$10="CWS",Q3481="Non-Lead", N3481="Non-Lead - Copper", S3481="Yes", O3481="Unknown")),
(AND('[1]PWS Information'!$E$10="CWS",Q3481="Unknown")),
(AND('[1]PWS Information'!$E$10="NTNC",Q3481="Unknown")))),"Tier 5",
"")))))</f>
        <v>Tier 5</v>
      </c>
      <c r="Z3481" s="71"/>
      <c r="AA3481" s="71"/>
    </row>
    <row r="3482" spans="1:27" ht="57.6" x14ac:dyDescent="0.3">
      <c r="A3482" s="17"/>
      <c r="B3482" s="70" t="s">
        <v>1176</v>
      </c>
      <c r="C3482" s="60">
        <v>303</v>
      </c>
      <c r="D3482" s="61" t="s">
        <v>1144</v>
      </c>
      <c r="E3482" s="61" t="s">
        <v>128</v>
      </c>
      <c r="F3482" s="61">
        <v>78640</v>
      </c>
      <c r="G3482" s="62" t="s">
        <v>1145</v>
      </c>
      <c r="H3482" s="63">
        <v>29.9673713</v>
      </c>
      <c r="I3482" s="64">
        <v>-97.819854599999999</v>
      </c>
      <c r="J3482" s="65" t="s">
        <v>50</v>
      </c>
      <c r="K3482" s="66" t="s">
        <v>51</v>
      </c>
      <c r="L3482" s="62" t="s">
        <v>52</v>
      </c>
      <c r="M3482" s="69"/>
      <c r="N3482" s="65" t="s">
        <v>50</v>
      </c>
      <c r="O3482" s="66" t="s">
        <v>52</v>
      </c>
      <c r="P3482" s="69"/>
      <c r="Q3482" s="55" t="str">
        <f t="shared" si="54"/>
        <v>Non-Lead</v>
      </c>
      <c r="R3482" s="70" t="s">
        <v>51</v>
      </c>
      <c r="S3482" s="70" t="s">
        <v>51</v>
      </c>
      <c r="T3482" s="70"/>
      <c r="U3482" s="71" t="s">
        <v>53</v>
      </c>
      <c r="V3482" s="71" t="s">
        <v>51</v>
      </c>
      <c r="W3482" s="71" t="s">
        <v>51</v>
      </c>
      <c r="X3482" s="71" t="s">
        <v>51</v>
      </c>
      <c r="Y3482" s="72" t="str">
        <f>IF((OR((AND('[1]PWS Information'!$E$10="CWS",U3482="Single Family Residence",Q3482="Lead")),
(AND('[1]PWS Information'!$E$10="CWS",U3482="Multiple Family Residence",'[1]PWS Information'!$E$11="Yes",Q3482="Lead")),
(AND('[1]PWS Information'!$E$10="NTNC",Q3482="Lead")))),"Tier 1",
IF((OR((AND('[1]PWS Information'!$E$10="CWS",U3482="Multiple Family Residence",'[1]PWS Information'!$E$11="No",Q3482="Lead")),
(AND('[1]PWS Information'!$E$10="CWS",U3482="Other",Q3482="Lead")),
(AND('[1]PWS Information'!$E$10="CWS",U3482="Building",Q3482="Lead")))),"Tier 2",
IF((OR((AND('[1]PWS Information'!$E$10="CWS",U3482="Single Family Residence",Q3482="Galvanized Requiring Replacement")),
(AND('[1]PWS Information'!$E$10="CWS",U3482="Single Family Residence",Q3482="Galvanized Requiring Replacement",R3482="Yes")),
(AND('[1]PWS Information'!$E$10="NTNC",Q3482="Galvanized Requiring Replacement")),
(AND('[1]PWS Information'!$E$10="NTNC",U3482="Single Family Residence",R3482="Yes")))),"Tier 3",
IF((OR((AND('[1]PWS Information'!$E$10="CWS",U3482="Single Family Residence",S3482="Yes",Q3482="Non-Lead", J3482="Non-Lead - Copper",L3482="Before 1989")),
(AND('[1]PWS Information'!$E$10="CWS",U3482="Single Family Residence",S3482="Yes",Q3482="Non-Lead", N3482="Non-Lead - Copper",O3482="Before 1989")))),"Tier 4",
IF((OR((AND('[1]PWS Information'!$E$10="NTNC",Q3482="Non-Lead")),
(AND('[1]PWS Information'!$E$10="CWS",Q3482="Non-Lead",S3482="")),
(AND('[1]PWS Information'!$E$10="CWS",Q3482="Non-Lead",S3482="No")),
(AND('[1]PWS Information'!$E$10="CWS",Q3482="Non-Lead",S3482="Don't Know")),
(AND('[1]PWS Information'!$E$10="CWS",Q3482="Non-Lead", J3482="Non-Lead - Copper", S3482="Yes", L3482="Between 1989 and 2014")),
(AND('[1]PWS Information'!$E$10="CWS",Q3482="Non-Lead", J3482="Non-Lead - Copper", S3482="Yes", L3482="After 2014")),
(AND('[1]PWS Information'!$E$10="CWS",Q3482="Non-Lead", J3482="Non-Lead - Copper", S3482="Yes", L3482="Unknown")),
(AND('[1]PWS Information'!$E$10="CWS",Q3482="Non-Lead", N3482="Non-Lead - Copper", S3482="Yes", O3482="Between 1989 and 2014")),
(AND('[1]PWS Information'!$E$10="CWS",Q3482="Non-Lead", N3482="Non-Lead - Copper", S3482="Yes", O3482="After 2014")),
(AND('[1]PWS Information'!$E$10="CWS",Q3482="Non-Lead", N3482="Non-Lead - Copper", S3482="Yes", O3482="Unknown")),
(AND('[1]PWS Information'!$E$10="CWS",Q3482="Unknown")),
(AND('[1]PWS Information'!$E$10="NTNC",Q3482="Unknown")))),"Tier 5",
"")))))</f>
        <v>Tier 5</v>
      </c>
      <c r="Z3482" s="71"/>
      <c r="AA3482" s="71"/>
    </row>
    <row r="3483" spans="1:27" ht="57.6" x14ac:dyDescent="0.3">
      <c r="A3483" s="1"/>
      <c r="B3483" s="70" t="s">
        <v>1177</v>
      </c>
      <c r="C3483" s="60">
        <v>309</v>
      </c>
      <c r="D3483" s="61" t="s">
        <v>1144</v>
      </c>
      <c r="E3483" s="61" t="s">
        <v>128</v>
      </c>
      <c r="F3483" s="61">
        <v>78640</v>
      </c>
      <c r="G3483" s="62" t="s">
        <v>1145</v>
      </c>
      <c r="H3483" s="63">
        <v>29.967365999999998</v>
      </c>
      <c r="I3483" s="64">
        <v>-97.819657300000003</v>
      </c>
      <c r="J3483" s="65" t="s">
        <v>50</v>
      </c>
      <c r="K3483" s="66" t="s">
        <v>51</v>
      </c>
      <c r="L3483" s="62" t="s">
        <v>52</v>
      </c>
      <c r="M3483" s="69"/>
      <c r="N3483" s="65" t="s">
        <v>50</v>
      </c>
      <c r="O3483" s="66" t="s">
        <v>52</v>
      </c>
      <c r="P3483" s="69"/>
      <c r="Q3483" s="55" t="str">
        <f t="shared" si="54"/>
        <v>Non-Lead</v>
      </c>
      <c r="R3483" s="70" t="s">
        <v>51</v>
      </c>
      <c r="S3483" s="70" t="s">
        <v>51</v>
      </c>
      <c r="T3483" s="70"/>
      <c r="U3483" s="71" t="s">
        <v>53</v>
      </c>
      <c r="V3483" s="71" t="s">
        <v>51</v>
      </c>
      <c r="W3483" s="71" t="s">
        <v>51</v>
      </c>
      <c r="X3483" s="71" t="s">
        <v>51</v>
      </c>
      <c r="Y3483" s="72" t="str">
        <f>IF((OR((AND('[1]PWS Information'!$E$10="CWS",U3483="Single Family Residence",Q3483="Lead")),
(AND('[1]PWS Information'!$E$10="CWS",U3483="Multiple Family Residence",'[1]PWS Information'!$E$11="Yes",Q3483="Lead")),
(AND('[1]PWS Information'!$E$10="NTNC",Q3483="Lead")))),"Tier 1",
IF((OR((AND('[1]PWS Information'!$E$10="CWS",U3483="Multiple Family Residence",'[1]PWS Information'!$E$11="No",Q3483="Lead")),
(AND('[1]PWS Information'!$E$10="CWS",U3483="Other",Q3483="Lead")),
(AND('[1]PWS Information'!$E$10="CWS",U3483="Building",Q3483="Lead")))),"Tier 2",
IF((OR((AND('[1]PWS Information'!$E$10="CWS",U3483="Single Family Residence",Q3483="Galvanized Requiring Replacement")),
(AND('[1]PWS Information'!$E$10="CWS",U3483="Single Family Residence",Q3483="Galvanized Requiring Replacement",R3483="Yes")),
(AND('[1]PWS Information'!$E$10="NTNC",Q3483="Galvanized Requiring Replacement")),
(AND('[1]PWS Information'!$E$10="NTNC",U3483="Single Family Residence",R3483="Yes")))),"Tier 3",
IF((OR((AND('[1]PWS Information'!$E$10="CWS",U3483="Single Family Residence",S3483="Yes",Q3483="Non-Lead", J3483="Non-Lead - Copper",L3483="Before 1989")),
(AND('[1]PWS Information'!$E$10="CWS",U3483="Single Family Residence",S3483="Yes",Q3483="Non-Lead", N3483="Non-Lead - Copper",O3483="Before 1989")))),"Tier 4",
IF((OR((AND('[1]PWS Information'!$E$10="NTNC",Q3483="Non-Lead")),
(AND('[1]PWS Information'!$E$10="CWS",Q3483="Non-Lead",S3483="")),
(AND('[1]PWS Information'!$E$10="CWS",Q3483="Non-Lead",S3483="No")),
(AND('[1]PWS Information'!$E$10="CWS",Q3483="Non-Lead",S3483="Don't Know")),
(AND('[1]PWS Information'!$E$10="CWS",Q3483="Non-Lead", J3483="Non-Lead - Copper", S3483="Yes", L3483="Between 1989 and 2014")),
(AND('[1]PWS Information'!$E$10="CWS",Q3483="Non-Lead", J3483="Non-Lead - Copper", S3483="Yes", L3483="After 2014")),
(AND('[1]PWS Information'!$E$10="CWS",Q3483="Non-Lead", J3483="Non-Lead - Copper", S3483="Yes", L3483="Unknown")),
(AND('[1]PWS Information'!$E$10="CWS",Q3483="Non-Lead", N3483="Non-Lead - Copper", S3483="Yes", O3483="Between 1989 and 2014")),
(AND('[1]PWS Information'!$E$10="CWS",Q3483="Non-Lead", N3483="Non-Lead - Copper", S3483="Yes", O3483="After 2014")),
(AND('[1]PWS Information'!$E$10="CWS",Q3483="Non-Lead", N3483="Non-Lead - Copper", S3483="Yes", O3483="Unknown")),
(AND('[1]PWS Information'!$E$10="CWS",Q3483="Unknown")),
(AND('[1]PWS Information'!$E$10="NTNC",Q3483="Unknown")))),"Tier 5",
"")))))</f>
        <v>Tier 5</v>
      </c>
      <c r="Z3483" s="71"/>
      <c r="AA3483" s="71"/>
    </row>
    <row r="3484" spans="1:27" ht="57.6" x14ac:dyDescent="0.3">
      <c r="A3484" s="1"/>
      <c r="B3484" s="70" t="s">
        <v>1178</v>
      </c>
      <c r="C3484" s="60">
        <v>310</v>
      </c>
      <c r="D3484" s="61" t="s">
        <v>1144</v>
      </c>
      <c r="E3484" s="61" t="s">
        <v>128</v>
      </c>
      <c r="F3484" s="61">
        <v>78640</v>
      </c>
      <c r="G3484" s="62" t="s">
        <v>1145</v>
      </c>
      <c r="H3484" s="63">
        <v>29.967186399999999</v>
      </c>
      <c r="I3484" s="64">
        <v>-97.819418499999998</v>
      </c>
      <c r="J3484" s="65" t="s">
        <v>50</v>
      </c>
      <c r="K3484" s="66" t="s">
        <v>51</v>
      </c>
      <c r="L3484" s="62" t="s">
        <v>52</v>
      </c>
      <c r="M3484" s="69"/>
      <c r="N3484" s="65" t="s">
        <v>50</v>
      </c>
      <c r="O3484" s="66" t="s">
        <v>52</v>
      </c>
      <c r="P3484" s="69"/>
      <c r="Q3484" s="55" t="str">
        <f t="shared" si="54"/>
        <v>Non-Lead</v>
      </c>
      <c r="R3484" s="70" t="s">
        <v>51</v>
      </c>
      <c r="S3484" s="70" t="s">
        <v>51</v>
      </c>
      <c r="T3484" s="70"/>
      <c r="U3484" s="71" t="s">
        <v>53</v>
      </c>
      <c r="V3484" s="71" t="s">
        <v>51</v>
      </c>
      <c r="W3484" s="71" t="s">
        <v>51</v>
      </c>
      <c r="X3484" s="71" t="s">
        <v>51</v>
      </c>
      <c r="Y3484" s="72" t="str">
        <f>IF((OR((AND('[1]PWS Information'!$E$10="CWS",U3484="Single Family Residence",Q3484="Lead")),
(AND('[1]PWS Information'!$E$10="CWS",U3484="Multiple Family Residence",'[1]PWS Information'!$E$11="Yes",Q3484="Lead")),
(AND('[1]PWS Information'!$E$10="NTNC",Q3484="Lead")))),"Tier 1",
IF((OR((AND('[1]PWS Information'!$E$10="CWS",U3484="Multiple Family Residence",'[1]PWS Information'!$E$11="No",Q3484="Lead")),
(AND('[1]PWS Information'!$E$10="CWS",U3484="Other",Q3484="Lead")),
(AND('[1]PWS Information'!$E$10="CWS",U3484="Building",Q3484="Lead")))),"Tier 2",
IF((OR((AND('[1]PWS Information'!$E$10="CWS",U3484="Single Family Residence",Q3484="Galvanized Requiring Replacement")),
(AND('[1]PWS Information'!$E$10="CWS",U3484="Single Family Residence",Q3484="Galvanized Requiring Replacement",R3484="Yes")),
(AND('[1]PWS Information'!$E$10="NTNC",Q3484="Galvanized Requiring Replacement")),
(AND('[1]PWS Information'!$E$10="NTNC",U3484="Single Family Residence",R3484="Yes")))),"Tier 3",
IF((OR((AND('[1]PWS Information'!$E$10="CWS",U3484="Single Family Residence",S3484="Yes",Q3484="Non-Lead", J3484="Non-Lead - Copper",L3484="Before 1989")),
(AND('[1]PWS Information'!$E$10="CWS",U3484="Single Family Residence",S3484="Yes",Q3484="Non-Lead", N3484="Non-Lead - Copper",O3484="Before 1989")))),"Tier 4",
IF((OR((AND('[1]PWS Information'!$E$10="NTNC",Q3484="Non-Lead")),
(AND('[1]PWS Information'!$E$10="CWS",Q3484="Non-Lead",S3484="")),
(AND('[1]PWS Information'!$E$10="CWS",Q3484="Non-Lead",S3484="No")),
(AND('[1]PWS Information'!$E$10="CWS",Q3484="Non-Lead",S3484="Don't Know")),
(AND('[1]PWS Information'!$E$10="CWS",Q3484="Non-Lead", J3484="Non-Lead - Copper", S3484="Yes", L3484="Between 1989 and 2014")),
(AND('[1]PWS Information'!$E$10="CWS",Q3484="Non-Lead", J3484="Non-Lead - Copper", S3484="Yes", L3484="After 2014")),
(AND('[1]PWS Information'!$E$10="CWS",Q3484="Non-Lead", J3484="Non-Lead - Copper", S3484="Yes", L3484="Unknown")),
(AND('[1]PWS Information'!$E$10="CWS",Q3484="Non-Lead", N3484="Non-Lead - Copper", S3484="Yes", O3484="Between 1989 and 2014")),
(AND('[1]PWS Information'!$E$10="CWS",Q3484="Non-Lead", N3484="Non-Lead - Copper", S3484="Yes", O3484="After 2014")),
(AND('[1]PWS Information'!$E$10="CWS",Q3484="Non-Lead", N3484="Non-Lead - Copper", S3484="Yes", O3484="Unknown")),
(AND('[1]PWS Information'!$E$10="CWS",Q3484="Unknown")),
(AND('[1]PWS Information'!$E$10="NTNC",Q3484="Unknown")))),"Tier 5",
"")))))</f>
        <v>Tier 5</v>
      </c>
      <c r="Z3484" s="71"/>
      <c r="AA3484" s="71"/>
    </row>
    <row r="3485" spans="1:27" ht="57.6" x14ac:dyDescent="0.3">
      <c r="A3485" s="1"/>
      <c r="B3485" s="70" t="s">
        <v>1179</v>
      </c>
      <c r="C3485" s="60">
        <v>317</v>
      </c>
      <c r="D3485" s="61" t="s">
        <v>1144</v>
      </c>
      <c r="E3485" s="61" t="s">
        <v>128</v>
      </c>
      <c r="F3485" s="61">
        <v>78640</v>
      </c>
      <c r="G3485" s="62" t="s">
        <v>1145</v>
      </c>
      <c r="H3485" s="63">
        <v>29.967447499999999</v>
      </c>
      <c r="I3485" s="64">
        <v>-97.819555199999996</v>
      </c>
      <c r="J3485" s="65" t="s">
        <v>50</v>
      </c>
      <c r="K3485" s="66" t="s">
        <v>51</v>
      </c>
      <c r="L3485" s="62" t="s">
        <v>52</v>
      </c>
      <c r="M3485" s="69"/>
      <c r="N3485" s="65" t="s">
        <v>50</v>
      </c>
      <c r="O3485" s="66" t="s">
        <v>52</v>
      </c>
      <c r="P3485" s="69"/>
      <c r="Q3485" s="55" t="str">
        <f t="shared" si="54"/>
        <v>Non-Lead</v>
      </c>
      <c r="R3485" s="70" t="s">
        <v>51</v>
      </c>
      <c r="S3485" s="70" t="s">
        <v>51</v>
      </c>
      <c r="T3485" s="70"/>
      <c r="U3485" s="71" t="s">
        <v>53</v>
      </c>
      <c r="V3485" s="71" t="s">
        <v>51</v>
      </c>
      <c r="W3485" s="71" t="s">
        <v>51</v>
      </c>
      <c r="X3485" s="71" t="s">
        <v>51</v>
      </c>
      <c r="Y3485" s="72" t="str">
        <f>IF((OR((AND('[1]PWS Information'!$E$10="CWS",U3485="Single Family Residence",Q3485="Lead")),
(AND('[1]PWS Information'!$E$10="CWS",U3485="Multiple Family Residence",'[1]PWS Information'!$E$11="Yes",Q3485="Lead")),
(AND('[1]PWS Information'!$E$10="NTNC",Q3485="Lead")))),"Tier 1",
IF((OR((AND('[1]PWS Information'!$E$10="CWS",U3485="Multiple Family Residence",'[1]PWS Information'!$E$11="No",Q3485="Lead")),
(AND('[1]PWS Information'!$E$10="CWS",U3485="Other",Q3485="Lead")),
(AND('[1]PWS Information'!$E$10="CWS",U3485="Building",Q3485="Lead")))),"Tier 2",
IF((OR((AND('[1]PWS Information'!$E$10="CWS",U3485="Single Family Residence",Q3485="Galvanized Requiring Replacement")),
(AND('[1]PWS Information'!$E$10="CWS",U3485="Single Family Residence",Q3485="Galvanized Requiring Replacement",R3485="Yes")),
(AND('[1]PWS Information'!$E$10="NTNC",Q3485="Galvanized Requiring Replacement")),
(AND('[1]PWS Information'!$E$10="NTNC",U3485="Single Family Residence",R3485="Yes")))),"Tier 3",
IF((OR((AND('[1]PWS Information'!$E$10="CWS",U3485="Single Family Residence",S3485="Yes",Q3485="Non-Lead", J3485="Non-Lead - Copper",L3485="Before 1989")),
(AND('[1]PWS Information'!$E$10="CWS",U3485="Single Family Residence",S3485="Yes",Q3485="Non-Lead", N3485="Non-Lead - Copper",O3485="Before 1989")))),"Tier 4",
IF((OR((AND('[1]PWS Information'!$E$10="NTNC",Q3485="Non-Lead")),
(AND('[1]PWS Information'!$E$10="CWS",Q3485="Non-Lead",S3485="")),
(AND('[1]PWS Information'!$E$10="CWS",Q3485="Non-Lead",S3485="No")),
(AND('[1]PWS Information'!$E$10="CWS",Q3485="Non-Lead",S3485="Don't Know")),
(AND('[1]PWS Information'!$E$10="CWS",Q3485="Non-Lead", J3485="Non-Lead - Copper", S3485="Yes", L3485="Between 1989 and 2014")),
(AND('[1]PWS Information'!$E$10="CWS",Q3485="Non-Lead", J3485="Non-Lead - Copper", S3485="Yes", L3485="After 2014")),
(AND('[1]PWS Information'!$E$10="CWS",Q3485="Non-Lead", J3485="Non-Lead - Copper", S3485="Yes", L3485="Unknown")),
(AND('[1]PWS Information'!$E$10="CWS",Q3485="Non-Lead", N3485="Non-Lead - Copper", S3485="Yes", O3485="Between 1989 and 2014")),
(AND('[1]PWS Information'!$E$10="CWS",Q3485="Non-Lead", N3485="Non-Lead - Copper", S3485="Yes", O3485="After 2014")),
(AND('[1]PWS Information'!$E$10="CWS",Q3485="Non-Lead", N3485="Non-Lead - Copper", S3485="Yes", O3485="Unknown")),
(AND('[1]PWS Information'!$E$10="CWS",Q3485="Unknown")),
(AND('[1]PWS Information'!$E$10="NTNC",Q3485="Unknown")))),"Tier 5",
"")))))</f>
        <v>Tier 5</v>
      </c>
      <c r="Z3485" s="71"/>
      <c r="AA3485" s="71"/>
    </row>
    <row r="3486" spans="1:27" ht="57.6" x14ac:dyDescent="0.3">
      <c r="A3486" s="17"/>
      <c r="B3486" s="70" t="s">
        <v>1180</v>
      </c>
      <c r="C3486" s="60">
        <v>320</v>
      </c>
      <c r="D3486" s="61" t="s">
        <v>1144</v>
      </c>
      <c r="E3486" s="61" t="s">
        <v>128</v>
      </c>
      <c r="F3486" s="61">
        <v>78640</v>
      </c>
      <c r="G3486" s="62" t="s">
        <v>1145</v>
      </c>
      <c r="H3486" s="63">
        <v>29.967282099999998</v>
      </c>
      <c r="I3486" s="64">
        <v>-97.819307600000002</v>
      </c>
      <c r="J3486" s="65" t="s">
        <v>50</v>
      </c>
      <c r="K3486" s="66" t="s">
        <v>51</v>
      </c>
      <c r="L3486" s="62" t="s">
        <v>52</v>
      </c>
      <c r="M3486" s="69"/>
      <c r="N3486" s="65" t="s">
        <v>50</v>
      </c>
      <c r="O3486" s="66" t="s">
        <v>52</v>
      </c>
      <c r="P3486" s="69"/>
      <c r="Q3486" s="55" t="str">
        <f t="shared" si="54"/>
        <v>Non-Lead</v>
      </c>
      <c r="R3486" s="70" t="s">
        <v>51</v>
      </c>
      <c r="S3486" s="70" t="s">
        <v>51</v>
      </c>
      <c r="T3486" s="70"/>
      <c r="U3486" s="71" t="s">
        <v>53</v>
      </c>
      <c r="V3486" s="71" t="s">
        <v>51</v>
      </c>
      <c r="W3486" s="71" t="s">
        <v>51</v>
      </c>
      <c r="X3486" s="71" t="s">
        <v>51</v>
      </c>
      <c r="Y3486" s="72" t="str">
        <f>IF((OR((AND('[1]PWS Information'!$E$10="CWS",U3486="Single Family Residence",Q3486="Lead")),
(AND('[1]PWS Information'!$E$10="CWS",U3486="Multiple Family Residence",'[1]PWS Information'!$E$11="Yes",Q3486="Lead")),
(AND('[1]PWS Information'!$E$10="NTNC",Q3486="Lead")))),"Tier 1",
IF((OR((AND('[1]PWS Information'!$E$10="CWS",U3486="Multiple Family Residence",'[1]PWS Information'!$E$11="No",Q3486="Lead")),
(AND('[1]PWS Information'!$E$10="CWS",U3486="Other",Q3486="Lead")),
(AND('[1]PWS Information'!$E$10="CWS",U3486="Building",Q3486="Lead")))),"Tier 2",
IF((OR((AND('[1]PWS Information'!$E$10="CWS",U3486="Single Family Residence",Q3486="Galvanized Requiring Replacement")),
(AND('[1]PWS Information'!$E$10="CWS",U3486="Single Family Residence",Q3486="Galvanized Requiring Replacement",R3486="Yes")),
(AND('[1]PWS Information'!$E$10="NTNC",Q3486="Galvanized Requiring Replacement")),
(AND('[1]PWS Information'!$E$10="NTNC",U3486="Single Family Residence",R3486="Yes")))),"Tier 3",
IF((OR((AND('[1]PWS Information'!$E$10="CWS",U3486="Single Family Residence",S3486="Yes",Q3486="Non-Lead", J3486="Non-Lead - Copper",L3486="Before 1989")),
(AND('[1]PWS Information'!$E$10="CWS",U3486="Single Family Residence",S3486="Yes",Q3486="Non-Lead", N3486="Non-Lead - Copper",O3486="Before 1989")))),"Tier 4",
IF((OR((AND('[1]PWS Information'!$E$10="NTNC",Q3486="Non-Lead")),
(AND('[1]PWS Information'!$E$10="CWS",Q3486="Non-Lead",S3486="")),
(AND('[1]PWS Information'!$E$10="CWS",Q3486="Non-Lead",S3486="No")),
(AND('[1]PWS Information'!$E$10="CWS",Q3486="Non-Lead",S3486="Don't Know")),
(AND('[1]PWS Information'!$E$10="CWS",Q3486="Non-Lead", J3486="Non-Lead - Copper", S3486="Yes", L3486="Between 1989 and 2014")),
(AND('[1]PWS Information'!$E$10="CWS",Q3486="Non-Lead", J3486="Non-Lead - Copper", S3486="Yes", L3486="After 2014")),
(AND('[1]PWS Information'!$E$10="CWS",Q3486="Non-Lead", J3486="Non-Lead - Copper", S3486="Yes", L3486="Unknown")),
(AND('[1]PWS Information'!$E$10="CWS",Q3486="Non-Lead", N3486="Non-Lead - Copper", S3486="Yes", O3486="Between 1989 and 2014")),
(AND('[1]PWS Information'!$E$10="CWS",Q3486="Non-Lead", N3486="Non-Lead - Copper", S3486="Yes", O3486="After 2014")),
(AND('[1]PWS Information'!$E$10="CWS",Q3486="Non-Lead", N3486="Non-Lead - Copper", S3486="Yes", O3486="Unknown")),
(AND('[1]PWS Information'!$E$10="CWS",Q3486="Unknown")),
(AND('[1]PWS Information'!$E$10="NTNC",Q3486="Unknown")))),"Tier 5",
"")))))</f>
        <v>Tier 5</v>
      </c>
      <c r="Z3486" s="71"/>
      <c r="AA3486" s="71"/>
    </row>
    <row r="3487" spans="1:27" ht="57.6" x14ac:dyDescent="0.3">
      <c r="A3487" s="1"/>
      <c r="B3487" s="70" t="s">
        <v>1181</v>
      </c>
      <c r="C3487" s="60">
        <v>325</v>
      </c>
      <c r="D3487" s="61" t="s">
        <v>1144</v>
      </c>
      <c r="E3487" s="61" t="s">
        <v>128</v>
      </c>
      <c r="F3487" s="61">
        <v>78640</v>
      </c>
      <c r="G3487" s="62" t="s">
        <v>1145</v>
      </c>
      <c r="H3487" s="63">
        <v>29.967523400000001</v>
      </c>
      <c r="I3487" s="64">
        <v>-97.819449000000006</v>
      </c>
      <c r="J3487" s="65" t="s">
        <v>50</v>
      </c>
      <c r="K3487" s="66" t="s">
        <v>51</v>
      </c>
      <c r="L3487" s="62" t="s">
        <v>52</v>
      </c>
      <c r="M3487" s="69"/>
      <c r="N3487" s="65" t="s">
        <v>50</v>
      </c>
      <c r="O3487" s="66" t="s">
        <v>52</v>
      </c>
      <c r="P3487" s="69"/>
      <c r="Q3487" s="55" t="str">
        <f t="shared" si="54"/>
        <v>Non-Lead</v>
      </c>
      <c r="R3487" s="70" t="s">
        <v>51</v>
      </c>
      <c r="S3487" s="70" t="s">
        <v>51</v>
      </c>
      <c r="T3487" s="70"/>
      <c r="U3487" s="71" t="s">
        <v>53</v>
      </c>
      <c r="V3487" s="71" t="s">
        <v>51</v>
      </c>
      <c r="W3487" s="71" t="s">
        <v>51</v>
      </c>
      <c r="X3487" s="71" t="s">
        <v>51</v>
      </c>
      <c r="Y3487" s="72" t="str">
        <f>IF((OR((AND('[1]PWS Information'!$E$10="CWS",U3487="Single Family Residence",Q3487="Lead")),
(AND('[1]PWS Information'!$E$10="CWS",U3487="Multiple Family Residence",'[1]PWS Information'!$E$11="Yes",Q3487="Lead")),
(AND('[1]PWS Information'!$E$10="NTNC",Q3487="Lead")))),"Tier 1",
IF((OR((AND('[1]PWS Information'!$E$10="CWS",U3487="Multiple Family Residence",'[1]PWS Information'!$E$11="No",Q3487="Lead")),
(AND('[1]PWS Information'!$E$10="CWS",U3487="Other",Q3487="Lead")),
(AND('[1]PWS Information'!$E$10="CWS",U3487="Building",Q3487="Lead")))),"Tier 2",
IF((OR((AND('[1]PWS Information'!$E$10="CWS",U3487="Single Family Residence",Q3487="Galvanized Requiring Replacement")),
(AND('[1]PWS Information'!$E$10="CWS",U3487="Single Family Residence",Q3487="Galvanized Requiring Replacement",R3487="Yes")),
(AND('[1]PWS Information'!$E$10="NTNC",Q3487="Galvanized Requiring Replacement")),
(AND('[1]PWS Information'!$E$10="NTNC",U3487="Single Family Residence",R3487="Yes")))),"Tier 3",
IF((OR((AND('[1]PWS Information'!$E$10="CWS",U3487="Single Family Residence",S3487="Yes",Q3487="Non-Lead", J3487="Non-Lead - Copper",L3487="Before 1989")),
(AND('[1]PWS Information'!$E$10="CWS",U3487="Single Family Residence",S3487="Yes",Q3487="Non-Lead", N3487="Non-Lead - Copper",O3487="Before 1989")))),"Tier 4",
IF((OR((AND('[1]PWS Information'!$E$10="NTNC",Q3487="Non-Lead")),
(AND('[1]PWS Information'!$E$10="CWS",Q3487="Non-Lead",S3487="")),
(AND('[1]PWS Information'!$E$10="CWS",Q3487="Non-Lead",S3487="No")),
(AND('[1]PWS Information'!$E$10="CWS",Q3487="Non-Lead",S3487="Don't Know")),
(AND('[1]PWS Information'!$E$10="CWS",Q3487="Non-Lead", J3487="Non-Lead - Copper", S3487="Yes", L3487="Between 1989 and 2014")),
(AND('[1]PWS Information'!$E$10="CWS",Q3487="Non-Lead", J3487="Non-Lead - Copper", S3487="Yes", L3487="After 2014")),
(AND('[1]PWS Information'!$E$10="CWS",Q3487="Non-Lead", J3487="Non-Lead - Copper", S3487="Yes", L3487="Unknown")),
(AND('[1]PWS Information'!$E$10="CWS",Q3487="Non-Lead", N3487="Non-Lead - Copper", S3487="Yes", O3487="Between 1989 and 2014")),
(AND('[1]PWS Information'!$E$10="CWS",Q3487="Non-Lead", N3487="Non-Lead - Copper", S3487="Yes", O3487="After 2014")),
(AND('[1]PWS Information'!$E$10="CWS",Q3487="Non-Lead", N3487="Non-Lead - Copper", S3487="Yes", O3487="Unknown")),
(AND('[1]PWS Information'!$E$10="CWS",Q3487="Unknown")),
(AND('[1]PWS Information'!$E$10="NTNC",Q3487="Unknown")))),"Tier 5",
"")))))</f>
        <v>Tier 5</v>
      </c>
      <c r="Z3487" s="71"/>
      <c r="AA3487" s="71"/>
    </row>
    <row r="3488" spans="1:27" ht="57.6" x14ac:dyDescent="0.3">
      <c r="A3488" s="1"/>
      <c r="B3488" s="70" t="s">
        <v>1182</v>
      </c>
      <c r="C3488" s="60">
        <v>328</v>
      </c>
      <c r="D3488" s="61" t="s">
        <v>1144</v>
      </c>
      <c r="E3488" s="61" t="s">
        <v>128</v>
      </c>
      <c r="F3488" s="61">
        <v>78640</v>
      </c>
      <c r="G3488" s="62" t="s">
        <v>1145</v>
      </c>
      <c r="H3488" s="63">
        <v>29.967365099999999</v>
      </c>
      <c r="I3488" s="64">
        <v>-97.819218500000005</v>
      </c>
      <c r="J3488" s="65" t="s">
        <v>50</v>
      </c>
      <c r="K3488" s="66" t="s">
        <v>51</v>
      </c>
      <c r="L3488" s="62" t="s">
        <v>52</v>
      </c>
      <c r="M3488" s="69"/>
      <c r="N3488" s="65" t="s">
        <v>50</v>
      </c>
      <c r="O3488" s="66" t="s">
        <v>52</v>
      </c>
      <c r="P3488" s="69"/>
      <c r="Q3488" s="55" t="str">
        <f t="shared" si="54"/>
        <v>Non-Lead</v>
      </c>
      <c r="R3488" s="70" t="s">
        <v>51</v>
      </c>
      <c r="S3488" s="70" t="s">
        <v>51</v>
      </c>
      <c r="T3488" s="70"/>
      <c r="U3488" s="71" t="s">
        <v>53</v>
      </c>
      <c r="V3488" s="71" t="s">
        <v>51</v>
      </c>
      <c r="W3488" s="71" t="s">
        <v>51</v>
      </c>
      <c r="X3488" s="71" t="s">
        <v>51</v>
      </c>
      <c r="Y3488" s="72" t="str">
        <f>IF((OR((AND('[1]PWS Information'!$E$10="CWS",U3488="Single Family Residence",Q3488="Lead")),
(AND('[1]PWS Information'!$E$10="CWS",U3488="Multiple Family Residence",'[1]PWS Information'!$E$11="Yes",Q3488="Lead")),
(AND('[1]PWS Information'!$E$10="NTNC",Q3488="Lead")))),"Tier 1",
IF((OR((AND('[1]PWS Information'!$E$10="CWS",U3488="Multiple Family Residence",'[1]PWS Information'!$E$11="No",Q3488="Lead")),
(AND('[1]PWS Information'!$E$10="CWS",U3488="Other",Q3488="Lead")),
(AND('[1]PWS Information'!$E$10="CWS",U3488="Building",Q3488="Lead")))),"Tier 2",
IF((OR((AND('[1]PWS Information'!$E$10="CWS",U3488="Single Family Residence",Q3488="Galvanized Requiring Replacement")),
(AND('[1]PWS Information'!$E$10="CWS",U3488="Single Family Residence",Q3488="Galvanized Requiring Replacement",R3488="Yes")),
(AND('[1]PWS Information'!$E$10="NTNC",Q3488="Galvanized Requiring Replacement")),
(AND('[1]PWS Information'!$E$10="NTNC",U3488="Single Family Residence",R3488="Yes")))),"Tier 3",
IF((OR((AND('[1]PWS Information'!$E$10="CWS",U3488="Single Family Residence",S3488="Yes",Q3488="Non-Lead", J3488="Non-Lead - Copper",L3488="Before 1989")),
(AND('[1]PWS Information'!$E$10="CWS",U3488="Single Family Residence",S3488="Yes",Q3488="Non-Lead", N3488="Non-Lead - Copper",O3488="Before 1989")))),"Tier 4",
IF((OR((AND('[1]PWS Information'!$E$10="NTNC",Q3488="Non-Lead")),
(AND('[1]PWS Information'!$E$10="CWS",Q3488="Non-Lead",S3488="")),
(AND('[1]PWS Information'!$E$10="CWS",Q3488="Non-Lead",S3488="No")),
(AND('[1]PWS Information'!$E$10="CWS",Q3488="Non-Lead",S3488="Don't Know")),
(AND('[1]PWS Information'!$E$10="CWS",Q3488="Non-Lead", J3488="Non-Lead - Copper", S3488="Yes", L3488="Between 1989 and 2014")),
(AND('[1]PWS Information'!$E$10="CWS",Q3488="Non-Lead", J3488="Non-Lead - Copper", S3488="Yes", L3488="After 2014")),
(AND('[1]PWS Information'!$E$10="CWS",Q3488="Non-Lead", J3488="Non-Lead - Copper", S3488="Yes", L3488="Unknown")),
(AND('[1]PWS Information'!$E$10="CWS",Q3488="Non-Lead", N3488="Non-Lead - Copper", S3488="Yes", O3488="Between 1989 and 2014")),
(AND('[1]PWS Information'!$E$10="CWS",Q3488="Non-Lead", N3488="Non-Lead - Copper", S3488="Yes", O3488="After 2014")),
(AND('[1]PWS Information'!$E$10="CWS",Q3488="Non-Lead", N3488="Non-Lead - Copper", S3488="Yes", O3488="Unknown")),
(AND('[1]PWS Information'!$E$10="CWS",Q3488="Unknown")),
(AND('[1]PWS Information'!$E$10="NTNC",Q3488="Unknown")))),"Tier 5",
"")))))</f>
        <v>Tier 5</v>
      </c>
      <c r="Z3488" s="71"/>
      <c r="AA3488" s="71"/>
    </row>
    <row r="3489" spans="1:27" ht="86.4" x14ac:dyDescent="0.3">
      <c r="A3489" s="1"/>
      <c r="B3489" s="70" t="s">
        <v>1183</v>
      </c>
      <c r="C3489" s="60">
        <v>339</v>
      </c>
      <c r="D3489" s="61" t="s">
        <v>1144</v>
      </c>
      <c r="E3489" s="61" t="s">
        <v>128</v>
      </c>
      <c r="F3489" s="61">
        <v>78640</v>
      </c>
      <c r="G3489" s="62" t="s">
        <v>1184</v>
      </c>
      <c r="H3489" s="63">
        <v>29.967663699999999</v>
      </c>
      <c r="I3489" s="64">
        <v>-97.819276900000006</v>
      </c>
      <c r="J3489" s="65" t="s">
        <v>50</v>
      </c>
      <c r="K3489" s="66" t="s">
        <v>51</v>
      </c>
      <c r="L3489" s="62" t="s">
        <v>52</v>
      </c>
      <c r="M3489" s="69"/>
      <c r="N3489" s="65" t="s">
        <v>50</v>
      </c>
      <c r="O3489" s="66" t="s">
        <v>52</v>
      </c>
      <c r="P3489" s="69"/>
      <c r="Q3489" s="55" t="str">
        <f t="shared" si="54"/>
        <v>Non-Lead</v>
      </c>
      <c r="R3489" s="70" t="s">
        <v>51</v>
      </c>
      <c r="S3489" s="70" t="s">
        <v>51</v>
      </c>
      <c r="T3489" s="70"/>
      <c r="U3489" s="71" t="s">
        <v>53</v>
      </c>
      <c r="V3489" s="71" t="s">
        <v>51</v>
      </c>
      <c r="W3489" s="71" t="s">
        <v>51</v>
      </c>
      <c r="X3489" s="71" t="s">
        <v>51</v>
      </c>
      <c r="Y3489" s="72" t="str">
        <f>IF((OR((AND('[1]PWS Information'!$E$10="CWS",U3489="Single Family Residence",Q3489="Lead")),
(AND('[1]PWS Information'!$E$10="CWS",U3489="Multiple Family Residence",'[1]PWS Information'!$E$11="Yes",Q3489="Lead")),
(AND('[1]PWS Information'!$E$10="NTNC",Q3489="Lead")))),"Tier 1",
IF((OR((AND('[1]PWS Information'!$E$10="CWS",U3489="Multiple Family Residence",'[1]PWS Information'!$E$11="No",Q3489="Lead")),
(AND('[1]PWS Information'!$E$10="CWS",U3489="Other",Q3489="Lead")),
(AND('[1]PWS Information'!$E$10="CWS",U3489="Building",Q3489="Lead")))),"Tier 2",
IF((OR((AND('[1]PWS Information'!$E$10="CWS",U3489="Single Family Residence",Q3489="Galvanized Requiring Replacement")),
(AND('[1]PWS Information'!$E$10="CWS",U3489="Single Family Residence",Q3489="Galvanized Requiring Replacement",R3489="Yes")),
(AND('[1]PWS Information'!$E$10="NTNC",Q3489="Galvanized Requiring Replacement")),
(AND('[1]PWS Information'!$E$10="NTNC",U3489="Single Family Residence",R3489="Yes")))),"Tier 3",
IF((OR((AND('[1]PWS Information'!$E$10="CWS",U3489="Single Family Residence",S3489="Yes",Q3489="Non-Lead", J3489="Non-Lead - Copper",L3489="Before 1989")),
(AND('[1]PWS Information'!$E$10="CWS",U3489="Single Family Residence",S3489="Yes",Q3489="Non-Lead", N3489="Non-Lead - Copper",O3489="Before 1989")))),"Tier 4",
IF((OR((AND('[1]PWS Information'!$E$10="NTNC",Q3489="Non-Lead")),
(AND('[1]PWS Information'!$E$10="CWS",Q3489="Non-Lead",S3489="")),
(AND('[1]PWS Information'!$E$10="CWS",Q3489="Non-Lead",S3489="No")),
(AND('[1]PWS Information'!$E$10="CWS",Q3489="Non-Lead",S3489="Don't Know")),
(AND('[1]PWS Information'!$E$10="CWS",Q3489="Non-Lead", J3489="Non-Lead - Copper", S3489="Yes", L3489="Between 1989 and 2014")),
(AND('[1]PWS Information'!$E$10="CWS",Q3489="Non-Lead", J3489="Non-Lead - Copper", S3489="Yes", L3489="After 2014")),
(AND('[1]PWS Information'!$E$10="CWS",Q3489="Non-Lead", J3489="Non-Lead - Copper", S3489="Yes", L3489="Unknown")),
(AND('[1]PWS Information'!$E$10="CWS",Q3489="Non-Lead", N3489="Non-Lead - Copper", S3489="Yes", O3489="Between 1989 and 2014")),
(AND('[1]PWS Information'!$E$10="CWS",Q3489="Non-Lead", N3489="Non-Lead - Copper", S3489="Yes", O3489="After 2014")),
(AND('[1]PWS Information'!$E$10="CWS",Q3489="Non-Lead", N3489="Non-Lead - Copper", S3489="Yes", O3489="Unknown")),
(AND('[1]PWS Information'!$E$10="CWS",Q3489="Unknown")),
(AND('[1]PWS Information'!$E$10="NTNC",Q3489="Unknown")))),"Tier 5",
"")))))</f>
        <v>Tier 5</v>
      </c>
      <c r="Z3489" s="71"/>
      <c r="AA3489" s="71"/>
    </row>
    <row r="3490" spans="1:27" ht="57.6" x14ac:dyDescent="0.3">
      <c r="A3490" s="17"/>
      <c r="B3490" s="70" t="s">
        <v>1185</v>
      </c>
      <c r="C3490" s="60">
        <v>333</v>
      </c>
      <c r="D3490" s="61" t="s">
        <v>1144</v>
      </c>
      <c r="E3490" s="61" t="s">
        <v>128</v>
      </c>
      <c r="F3490" s="61">
        <v>78640</v>
      </c>
      <c r="G3490" s="62" t="s">
        <v>1145</v>
      </c>
      <c r="H3490" s="63">
        <v>29.967590699999999</v>
      </c>
      <c r="I3490" s="64">
        <v>-97.819357100000005</v>
      </c>
      <c r="J3490" s="65" t="s">
        <v>50</v>
      </c>
      <c r="K3490" s="66" t="s">
        <v>51</v>
      </c>
      <c r="L3490" s="62" t="s">
        <v>52</v>
      </c>
      <c r="M3490" s="69"/>
      <c r="N3490" s="65" t="s">
        <v>50</v>
      </c>
      <c r="O3490" s="66" t="s">
        <v>52</v>
      </c>
      <c r="P3490" s="69"/>
      <c r="Q3490" s="55" t="str">
        <f t="shared" si="54"/>
        <v>Non-Lead</v>
      </c>
      <c r="R3490" s="70" t="s">
        <v>51</v>
      </c>
      <c r="S3490" s="70" t="s">
        <v>51</v>
      </c>
      <c r="T3490" s="70"/>
      <c r="U3490" s="71" t="s">
        <v>53</v>
      </c>
      <c r="V3490" s="71" t="s">
        <v>51</v>
      </c>
      <c r="W3490" s="71" t="s">
        <v>51</v>
      </c>
      <c r="X3490" s="71" t="s">
        <v>51</v>
      </c>
      <c r="Y3490" s="72" t="str">
        <f>IF((OR((AND('[1]PWS Information'!$E$10="CWS",U3490="Single Family Residence",Q3490="Lead")),
(AND('[1]PWS Information'!$E$10="CWS",U3490="Multiple Family Residence",'[1]PWS Information'!$E$11="Yes",Q3490="Lead")),
(AND('[1]PWS Information'!$E$10="NTNC",Q3490="Lead")))),"Tier 1",
IF((OR((AND('[1]PWS Information'!$E$10="CWS",U3490="Multiple Family Residence",'[1]PWS Information'!$E$11="No",Q3490="Lead")),
(AND('[1]PWS Information'!$E$10="CWS",U3490="Other",Q3490="Lead")),
(AND('[1]PWS Information'!$E$10="CWS",U3490="Building",Q3490="Lead")))),"Tier 2",
IF((OR((AND('[1]PWS Information'!$E$10="CWS",U3490="Single Family Residence",Q3490="Galvanized Requiring Replacement")),
(AND('[1]PWS Information'!$E$10="CWS",U3490="Single Family Residence",Q3490="Galvanized Requiring Replacement",R3490="Yes")),
(AND('[1]PWS Information'!$E$10="NTNC",Q3490="Galvanized Requiring Replacement")),
(AND('[1]PWS Information'!$E$10="NTNC",U3490="Single Family Residence",R3490="Yes")))),"Tier 3",
IF((OR((AND('[1]PWS Information'!$E$10="CWS",U3490="Single Family Residence",S3490="Yes",Q3490="Non-Lead", J3490="Non-Lead - Copper",L3490="Before 1989")),
(AND('[1]PWS Information'!$E$10="CWS",U3490="Single Family Residence",S3490="Yes",Q3490="Non-Lead", N3490="Non-Lead - Copper",O3490="Before 1989")))),"Tier 4",
IF((OR((AND('[1]PWS Information'!$E$10="NTNC",Q3490="Non-Lead")),
(AND('[1]PWS Information'!$E$10="CWS",Q3490="Non-Lead",S3490="")),
(AND('[1]PWS Information'!$E$10="CWS",Q3490="Non-Lead",S3490="No")),
(AND('[1]PWS Information'!$E$10="CWS",Q3490="Non-Lead",S3490="Don't Know")),
(AND('[1]PWS Information'!$E$10="CWS",Q3490="Non-Lead", J3490="Non-Lead - Copper", S3490="Yes", L3490="Between 1989 and 2014")),
(AND('[1]PWS Information'!$E$10="CWS",Q3490="Non-Lead", J3490="Non-Lead - Copper", S3490="Yes", L3490="After 2014")),
(AND('[1]PWS Information'!$E$10="CWS",Q3490="Non-Lead", J3490="Non-Lead - Copper", S3490="Yes", L3490="Unknown")),
(AND('[1]PWS Information'!$E$10="CWS",Q3490="Non-Lead", N3490="Non-Lead - Copper", S3490="Yes", O3490="Between 1989 and 2014")),
(AND('[1]PWS Information'!$E$10="CWS",Q3490="Non-Lead", N3490="Non-Lead - Copper", S3490="Yes", O3490="After 2014")),
(AND('[1]PWS Information'!$E$10="CWS",Q3490="Non-Lead", N3490="Non-Lead - Copper", S3490="Yes", O3490="Unknown")),
(AND('[1]PWS Information'!$E$10="CWS",Q3490="Unknown")),
(AND('[1]PWS Information'!$E$10="NTNC",Q3490="Unknown")))),"Tier 5",
"")))))</f>
        <v>Tier 5</v>
      </c>
      <c r="Z3490" s="71"/>
      <c r="AA3490" s="71"/>
    </row>
    <row r="3491" spans="1:27" ht="57.6" x14ac:dyDescent="0.3">
      <c r="A3491" s="1"/>
      <c r="B3491" s="70" t="s">
        <v>1186</v>
      </c>
      <c r="C3491" s="60">
        <v>336</v>
      </c>
      <c r="D3491" s="61" t="s">
        <v>1144</v>
      </c>
      <c r="E3491" s="61" t="s">
        <v>128</v>
      </c>
      <c r="F3491" s="61">
        <v>78640</v>
      </c>
      <c r="G3491" s="62" t="s">
        <v>1145</v>
      </c>
      <c r="H3491" s="63">
        <v>29.967451499999999</v>
      </c>
      <c r="I3491" s="64">
        <v>-97.819128000000006</v>
      </c>
      <c r="J3491" s="65" t="s">
        <v>50</v>
      </c>
      <c r="K3491" s="66" t="s">
        <v>51</v>
      </c>
      <c r="L3491" s="62" t="s">
        <v>52</v>
      </c>
      <c r="M3491" s="69"/>
      <c r="N3491" s="65" t="s">
        <v>50</v>
      </c>
      <c r="O3491" s="66" t="s">
        <v>52</v>
      </c>
      <c r="P3491" s="69"/>
      <c r="Q3491" s="55" t="str">
        <f t="shared" si="54"/>
        <v>Non-Lead</v>
      </c>
      <c r="R3491" s="70" t="s">
        <v>51</v>
      </c>
      <c r="S3491" s="70" t="s">
        <v>51</v>
      </c>
      <c r="T3491" s="70"/>
      <c r="U3491" s="71" t="s">
        <v>53</v>
      </c>
      <c r="V3491" s="71" t="s">
        <v>51</v>
      </c>
      <c r="W3491" s="71" t="s">
        <v>51</v>
      </c>
      <c r="X3491" s="71" t="s">
        <v>51</v>
      </c>
      <c r="Y3491" s="72" t="str">
        <f>IF((OR((AND('[1]PWS Information'!$E$10="CWS",U3491="Single Family Residence",Q3491="Lead")),
(AND('[1]PWS Information'!$E$10="CWS",U3491="Multiple Family Residence",'[1]PWS Information'!$E$11="Yes",Q3491="Lead")),
(AND('[1]PWS Information'!$E$10="NTNC",Q3491="Lead")))),"Tier 1",
IF((OR((AND('[1]PWS Information'!$E$10="CWS",U3491="Multiple Family Residence",'[1]PWS Information'!$E$11="No",Q3491="Lead")),
(AND('[1]PWS Information'!$E$10="CWS",U3491="Other",Q3491="Lead")),
(AND('[1]PWS Information'!$E$10="CWS",U3491="Building",Q3491="Lead")))),"Tier 2",
IF((OR((AND('[1]PWS Information'!$E$10="CWS",U3491="Single Family Residence",Q3491="Galvanized Requiring Replacement")),
(AND('[1]PWS Information'!$E$10="CWS",U3491="Single Family Residence",Q3491="Galvanized Requiring Replacement",R3491="Yes")),
(AND('[1]PWS Information'!$E$10="NTNC",Q3491="Galvanized Requiring Replacement")),
(AND('[1]PWS Information'!$E$10="NTNC",U3491="Single Family Residence",R3491="Yes")))),"Tier 3",
IF((OR((AND('[1]PWS Information'!$E$10="CWS",U3491="Single Family Residence",S3491="Yes",Q3491="Non-Lead", J3491="Non-Lead - Copper",L3491="Before 1989")),
(AND('[1]PWS Information'!$E$10="CWS",U3491="Single Family Residence",S3491="Yes",Q3491="Non-Lead", N3491="Non-Lead - Copper",O3491="Before 1989")))),"Tier 4",
IF((OR((AND('[1]PWS Information'!$E$10="NTNC",Q3491="Non-Lead")),
(AND('[1]PWS Information'!$E$10="CWS",Q3491="Non-Lead",S3491="")),
(AND('[1]PWS Information'!$E$10="CWS",Q3491="Non-Lead",S3491="No")),
(AND('[1]PWS Information'!$E$10="CWS",Q3491="Non-Lead",S3491="Don't Know")),
(AND('[1]PWS Information'!$E$10="CWS",Q3491="Non-Lead", J3491="Non-Lead - Copper", S3491="Yes", L3491="Between 1989 and 2014")),
(AND('[1]PWS Information'!$E$10="CWS",Q3491="Non-Lead", J3491="Non-Lead - Copper", S3491="Yes", L3491="After 2014")),
(AND('[1]PWS Information'!$E$10="CWS",Q3491="Non-Lead", J3491="Non-Lead - Copper", S3491="Yes", L3491="Unknown")),
(AND('[1]PWS Information'!$E$10="CWS",Q3491="Non-Lead", N3491="Non-Lead - Copper", S3491="Yes", O3491="Between 1989 and 2014")),
(AND('[1]PWS Information'!$E$10="CWS",Q3491="Non-Lead", N3491="Non-Lead - Copper", S3491="Yes", O3491="After 2014")),
(AND('[1]PWS Information'!$E$10="CWS",Q3491="Non-Lead", N3491="Non-Lead - Copper", S3491="Yes", O3491="Unknown")),
(AND('[1]PWS Information'!$E$10="CWS",Q3491="Unknown")),
(AND('[1]PWS Information'!$E$10="NTNC",Q3491="Unknown")))),"Tier 5",
"")))))</f>
        <v>Tier 5</v>
      </c>
      <c r="Z3491" s="71"/>
      <c r="AA3491" s="71"/>
    </row>
    <row r="3492" spans="1:27" ht="57.6" x14ac:dyDescent="0.3">
      <c r="A3492" s="1"/>
      <c r="B3492" s="70" t="s">
        <v>1187</v>
      </c>
      <c r="C3492" s="60">
        <v>344</v>
      </c>
      <c r="D3492" s="61" t="s">
        <v>1144</v>
      </c>
      <c r="E3492" s="61" t="s">
        <v>128</v>
      </c>
      <c r="F3492" s="61">
        <v>78640</v>
      </c>
      <c r="G3492" s="62" t="s">
        <v>1145</v>
      </c>
      <c r="H3492" s="63">
        <v>29.967533899999999</v>
      </c>
      <c r="I3492" s="64">
        <v>-97.8190369</v>
      </c>
      <c r="J3492" s="65" t="s">
        <v>50</v>
      </c>
      <c r="K3492" s="66" t="s">
        <v>51</v>
      </c>
      <c r="L3492" s="62" t="s">
        <v>52</v>
      </c>
      <c r="M3492" s="69"/>
      <c r="N3492" s="65" t="s">
        <v>50</v>
      </c>
      <c r="O3492" s="66" t="s">
        <v>52</v>
      </c>
      <c r="P3492" s="69"/>
      <c r="Q3492" s="55" t="str">
        <f t="shared" si="54"/>
        <v>Non-Lead</v>
      </c>
      <c r="R3492" s="70" t="s">
        <v>51</v>
      </c>
      <c r="S3492" s="70" t="s">
        <v>51</v>
      </c>
      <c r="T3492" s="70"/>
      <c r="U3492" s="71" t="s">
        <v>53</v>
      </c>
      <c r="V3492" s="71" t="s">
        <v>51</v>
      </c>
      <c r="W3492" s="71" t="s">
        <v>51</v>
      </c>
      <c r="X3492" s="71" t="s">
        <v>51</v>
      </c>
      <c r="Y3492" s="72" t="str">
        <f>IF((OR((AND('[1]PWS Information'!$E$10="CWS",U3492="Single Family Residence",Q3492="Lead")),
(AND('[1]PWS Information'!$E$10="CWS",U3492="Multiple Family Residence",'[1]PWS Information'!$E$11="Yes",Q3492="Lead")),
(AND('[1]PWS Information'!$E$10="NTNC",Q3492="Lead")))),"Tier 1",
IF((OR((AND('[1]PWS Information'!$E$10="CWS",U3492="Multiple Family Residence",'[1]PWS Information'!$E$11="No",Q3492="Lead")),
(AND('[1]PWS Information'!$E$10="CWS",U3492="Other",Q3492="Lead")),
(AND('[1]PWS Information'!$E$10="CWS",U3492="Building",Q3492="Lead")))),"Tier 2",
IF((OR((AND('[1]PWS Information'!$E$10="CWS",U3492="Single Family Residence",Q3492="Galvanized Requiring Replacement")),
(AND('[1]PWS Information'!$E$10="CWS",U3492="Single Family Residence",Q3492="Galvanized Requiring Replacement",R3492="Yes")),
(AND('[1]PWS Information'!$E$10="NTNC",Q3492="Galvanized Requiring Replacement")),
(AND('[1]PWS Information'!$E$10="NTNC",U3492="Single Family Residence",R3492="Yes")))),"Tier 3",
IF((OR((AND('[1]PWS Information'!$E$10="CWS",U3492="Single Family Residence",S3492="Yes",Q3492="Non-Lead", J3492="Non-Lead - Copper",L3492="Before 1989")),
(AND('[1]PWS Information'!$E$10="CWS",U3492="Single Family Residence",S3492="Yes",Q3492="Non-Lead", N3492="Non-Lead - Copper",O3492="Before 1989")))),"Tier 4",
IF((OR((AND('[1]PWS Information'!$E$10="NTNC",Q3492="Non-Lead")),
(AND('[1]PWS Information'!$E$10="CWS",Q3492="Non-Lead",S3492="")),
(AND('[1]PWS Information'!$E$10="CWS",Q3492="Non-Lead",S3492="No")),
(AND('[1]PWS Information'!$E$10="CWS",Q3492="Non-Lead",S3492="Don't Know")),
(AND('[1]PWS Information'!$E$10="CWS",Q3492="Non-Lead", J3492="Non-Lead - Copper", S3492="Yes", L3492="Between 1989 and 2014")),
(AND('[1]PWS Information'!$E$10="CWS",Q3492="Non-Lead", J3492="Non-Lead - Copper", S3492="Yes", L3492="After 2014")),
(AND('[1]PWS Information'!$E$10="CWS",Q3492="Non-Lead", J3492="Non-Lead - Copper", S3492="Yes", L3492="Unknown")),
(AND('[1]PWS Information'!$E$10="CWS",Q3492="Non-Lead", N3492="Non-Lead - Copper", S3492="Yes", O3492="Between 1989 and 2014")),
(AND('[1]PWS Information'!$E$10="CWS",Q3492="Non-Lead", N3492="Non-Lead - Copper", S3492="Yes", O3492="After 2014")),
(AND('[1]PWS Information'!$E$10="CWS",Q3492="Non-Lead", N3492="Non-Lead - Copper", S3492="Yes", O3492="Unknown")),
(AND('[1]PWS Information'!$E$10="CWS",Q3492="Unknown")),
(AND('[1]PWS Information'!$E$10="NTNC",Q3492="Unknown")))),"Tier 5",
"")))))</f>
        <v>Tier 5</v>
      </c>
      <c r="Z3492" s="71"/>
      <c r="AA3492" s="71"/>
    </row>
    <row r="3493" spans="1:27" ht="57.6" x14ac:dyDescent="0.3">
      <c r="A3493" s="1"/>
      <c r="B3493" s="70" t="s">
        <v>1188</v>
      </c>
      <c r="C3493" s="60">
        <v>347</v>
      </c>
      <c r="D3493" s="61" t="s">
        <v>1144</v>
      </c>
      <c r="E3493" s="61" t="s">
        <v>128</v>
      </c>
      <c r="F3493" s="61">
        <v>78640</v>
      </c>
      <c r="G3493" s="62" t="s">
        <v>1145</v>
      </c>
      <c r="H3493" s="63">
        <v>29.967822200000001</v>
      </c>
      <c r="I3493" s="64">
        <v>-97.819274999999905</v>
      </c>
      <c r="J3493" s="65" t="s">
        <v>50</v>
      </c>
      <c r="K3493" s="66" t="s">
        <v>51</v>
      </c>
      <c r="L3493" s="62" t="s">
        <v>52</v>
      </c>
      <c r="M3493" s="69"/>
      <c r="N3493" s="65" t="s">
        <v>50</v>
      </c>
      <c r="O3493" s="66" t="s">
        <v>52</v>
      </c>
      <c r="P3493" s="69"/>
      <c r="Q3493" s="55" t="str">
        <f t="shared" si="54"/>
        <v>Non-Lead</v>
      </c>
      <c r="R3493" s="70" t="s">
        <v>51</v>
      </c>
      <c r="S3493" s="70" t="s">
        <v>51</v>
      </c>
      <c r="T3493" s="70"/>
      <c r="U3493" s="71" t="s">
        <v>53</v>
      </c>
      <c r="V3493" s="71" t="s">
        <v>51</v>
      </c>
      <c r="W3493" s="71" t="s">
        <v>51</v>
      </c>
      <c r="X3493" s="71" t="s">
        <v>51</v>
      </c>
      <c r="Y3493" s="72" t="str">
        <f>IF((OR((AND('[1]PWS Information'!$E$10="CWS",U3493="Single Family Residence",Q3493="Lead")),
(AND('[1]PWS Information'!$E$10="CWS",U3493="Multiple Family Residence",'[1]PWS Information'!$E$11="Yes",Q3493="Lead")),
(AND('[1]PWS Information'!$E$10="NTNC",Q3493="Lead")))),"Tier 1",
IF((OR((AND('[1]PWS Information'!$E$10="CWS",U3493="Multiple Family Residence",'[1]PWS Information'!$E$11="No",Q3493="Lead")),
(AND('[1]PWS Information'!$E$10="CWS",U3493="Other",Q3493="Lead")),
(AND('[1]PWS Information'!$E$10="CWS",U3493="Building",Q3493="Lead")))),"Tier 2",
IF((OR((AND('[1]PWS Information'!$E$10="CWS",U3493="Single Family Residence",Q3493="Galvanized Requiring Replacement")),
(AND('[1]PWS Information'!$E$10="CWS",U3493="Single Family Residence",Q3493="Galvanized Requiring Replacement",R3493="Yes")),
(AND('[1]PWS Information'!$E$10="NTNC",Q3493="Galvanized Requiring Replacement")),
(AND('[1]PWS Information'!$E$10="NTNC",U3493="Single Family Residence",R3493="Yes")))),"Tier 3",
IF((OR((AND('[1]PWS Information'!$E$10="CWS",U3493="Single Family Residence",S3493="Yes",Q3493="Non-Lead", J3493="Non-Lead - Copper",L3493="Before 1989")),
(AND('[1]PWS Information'!$E$10="CWS",U3493="Single Family Residence",S3493="Yes",Q3493="Non-Lead", N3493="Non-Lead - Copper",O3493="Before 1989")))),"Tier 4",
IF((OR((AND('[1]PWS Information'!$E$10="NTNC",Q3493="Non-Lead")),
(AND('[1]PWS Information'!$E$10="CWS",Q3493="Non-Lead",S3493="")),
(AND('[1]PWS Information'!$E$10="CWS",Q3493="Non-Lead",S3493="No")),
(AND('[1]PWS Information'!$E$10="CWS",Q3493="Non-Lead",S3493="Don't Know")),
(AND('[1]PWS Information'!$E$10="CWS",Q3493="Non-Lead", J3493="Non-Lead - Copper", S3493="Yes", L3493="Between 1989 and 2014")),
(AND('[1]PWS Information'!$E$10="CWS",Q3493="Non-Lead", J3493="Non-Lead - Copper", S3493="Yes", L3493="After 2014")),
(AND('[1]PWS Information'!$E$10="CWS",Q3493="Non-Lead", J3493="Non-Lead - Copper", S3493="Yes", L3493="Unknown")),
(AND('[1]PWS Information'!$E$10="CWS",Q3493="Non-Lead", N3493="Non-Lead - Copper", S3493="Yes", O3493="Between 1989 and 2014")),
(AND('[1]PWS Information'!$E$10="CWS",Q3493="Non-Lead", N3493="Non-Lead - Copper", S3493="Yes", O3493="After 2014")),
(AND('[1]PWS Information'!$E$10="CWS",Q3493="Non-Lead", N3493="Non-Lead - Copper", S3493="Yes", O3493="Unknown")),
(AND('[1]PWS Information'!$E$10="CWS",Q3493="Unknown")),
(AND('[1]PWS Information'!$E$10="NTNC",Q3493="Unknown")))),"Tier 5",
"")))))</f>
        <v>Tier 5</v>
      </c>
      <c r="Z3493" s="71"/>
      <c r="AA3493" s="71"/>
    </row>
    <row r="3494" spans="1:27" ht="57.6" x14ac:dyDescent="0.3">
      <c r="A3494" s="17"/>
      <c r="B3494" s="70" t="s">
        <v>1189</v>
      </c>
      <c r="C3494" s="60">
        <v>352</v>
      </c>
      <c r="D3494" s="61" t="s">
        <v>1144</v>
      </c>
      <c r="E3494" s="61" t="s">
        <v>128</v>
      </c>
      <c r="F3494" s="61">
        <v>78640</v>
      </c>
      <c r="G3494" s="62" t="s">
        <v>1145</v>
      </c>
      <c r="H3494" s="63">
        <v>29.967544400000001</v>
      </c>
      <c r="I3494" s="64">
        <v>-97.818888888888793</v>
      </c>
      <c r="J3494" s="65" t="s">
        <v>50</v>
      </c>
      <c r="K3494" s="66" t="s">
        <v>51</v>
      </c>
      <c r="L3494" s="62" t="s">
        <v>52</v>
      </c>
      <c r="M3494" s="69"/>
      <c r="N3494" s="65" t="s">
        <v>50</v>
      </c>
      <c r="O3494" s="66" t="s">
        <v>52</v>
      </c>
      <c r="P3494" s="69"/>
      <c r="Q3494" s="55" t="str">
        <f t="shared" si="54"/>
        <v>Non-Lead</v>
      </c>
      <c r="R3494" s="70" t="s">
        <v>51</v>
      </c>
      <c r="S3494" s="70" t="s">
        <v>51</v>
      </c>
      <c r="T3494" s="70"/>
      <c r="U3494" s="71" t="s">
        <v>53</v>
      </c>
      <c r="V3494" s="71" t="s">
        <v>51</v>
      </c>
      <c r="W3494" s="71" t="s">
        <v>51</v>
      </c>
      <c r="X3494" s="71" t="s">
        <v>51</v>
      </c>
      <c r="Y3494" s="72" t="str">
        <f>IF((OR((AND('[1]PWS Information'!$E$10="CWS",U3494="Single Family Residence",Q3494="Lead")),
(AND('[1]PWS Information'!$E$10="CWS",U3494="Multiple Family Residence",'[1]PWS Information'!$E$11="Yes",Q3494="Lead")),
(AND('[1]PWS Information'!$E$10="NTNC",Q3494="Lead")))),"Tier 1",
IF((OR((AND('[1]PWS Information'!$E$10="CWS",U3494="Multiple Family Residence",'[1]PWS Information'!$E$11="No",Q3494="Lead")),
(AND('[1]PWS Information'!$E$10="CWS",U3494="Other",Q3494="Lead")),
(AND('[1]PWS Information'!$E$10="CWS",U3494="Building",Q3494="Lead")))),"Tier 2",
IF((OR((AND('[1]PWS Information'!$E$10="CWS",U3494="Single Family Residence",Q3494="Galvanized Requiring Replacement")),
(AND('[1]PWS Information'!$E$10="CWS",U3494="Single Family Residence",Q3494="Galvanized Requiring Replacement",R3494="Yes")),
(AND('[1]PWS Information'!$E$10="NTNC",Q3494="Galvanized Requiring Replacement")),
(AND('[1]PWS Information'!$E$10="NTNC",U3494="Single Family Residence",R3494="Yes")))),"Tier 3",
IF((OR((AND('[1]PWS Information'!$E$10="CWS",U3494="Single Family Residence",S3494="Yes",Q3494="Non-Lead", J3494="Non-Lead - Copper",L3494="Before 1989")),
(AND('[1]PWS Information'!$E$10="CWS",U3494="Single Family Residence",S3494="Yes",Q3494="Non-Lead", N3494="Non-Lead - Copper",O3494="Before 1989")))),"Tier 4",
IF((OR((AND('[1]PWS Information'!$E$10="NTNC",Q3494="Non-Lead")),
(AND('[1]PWS Information'!$E$10="CWS",Q3494="Non-Lead",S3494="")),
(AND('[1]PWS Information'!$E$10="CWS",Q3494="Non-Lead",S3494="No")),
(AND('[1]PWS Information'!$E$10="CWS",Q3494="Non-Lead",S3494="Don't Know")),
(AND('[1]PWS Information'!$E$10="CWS",Q3494="Non-Lead", J3494="Non-Lead - Copper", S3494="Yes", L3494="Between 1989 and 2014")),
(AND('[1]PWS Information'!$E$10="CWS",Q3494="Non-Lead", J3494="Non-Lead - Copper", S3494="Yes", L3494="After 2014")),
(AND('[1]PWS Information'!$E$10="CWS",Q3494="Non-Lead", J3494="Non-Lead - Copper", S3494="Yes", L3494="Unknown")),
(AND('[1]PWS Information'!$E$10="CWS",Q3494="Non-Lead", N3494="Non-Lead - Copper", S3494="Yes", O3494="Between 1989 and 2014")),
(AND('[1]PWS Information'!$E$10="CWS",Q3494="Non-Lead", N3494="Non-Lead - Copper", S3494="Yes", O3494="After 2014")),
(AND('[1]PWS Information'!$E$10="CWS",Q3494="Non-Lead", N3494="Non-Lead - Copper", S3494="Yes", O3494="Unknown")),
(AND('[1]PWS Information'!$E$10="CWS",Q3494="Unknown")),
(AND('[1]PWS Information'!$E$10="NTNC",Q3494="Unknown")))),"Tier 5",
"")))))</f>
        <v>Tier 5</v>
      </c>
      <c r="Z3494" s="71"/>
      <c r="AA3494" s="71"/>
    </row>
    <row r="3495" spans="1:27" ht="57.6" x14ac:dyDescent="0.3">
      <c r="A3495" s="1"/>
      <c r="B3495" s="70" t="s">
        <v>1190</v>
      </c>
      <c r="C3495" s="60">
        <v>355</v>
      </c>
      <c r="D3495" s="61" t="s">
        <v>1144</v>
      </c>
      <c r="E3495" s="61" t="s">
        <v>128</v>
      </c>
      <c r="F3495" s="61">
        <v>78640</v>
      </c>
      <c r="G3495" s="62" t="s">
        <v>1145</v>
      </c>
      <c r="H3495" s="63">
        <v>29.967806899999999</v>
      </c>
      <c r="I3495" s="64">
        <v>-97.819077199999995</v>
      </c>
      <c r="J3495" s="65" t="s">
        <v>50</v>
      </c>
      <c r="K3495" s="66" t="s">
        <v>51</v>
      </c>
      <c r="L3495" s="62" t="s">
        <v>52</v>
      </c>
      <c r="M3495" s="69"/>
      <c r="N3495" s="65" t="s">
        <v>50</v>
      </c>
      <c r="O3495" s="66" t="s">
        <v>52</v>
      </c>
      <c r="P3495" s="69"/>
      <c r="Q3495" s="55" t="str">
        <f t="shared" si="54"/>
        <v>Non-Lead</v>
      </c>
      <c r="R3495" s="70" t="s">
        <v>51</v>
      </c>
      <c r="S3495" s="70" t="s">
        <v>51</v>
      </c>
      <c r="T3495" s="70"/>
      <c r="U3495" s="71" t="s">
        <v>53</v>
      </c>
      <c r="V3495" s="71" t="s">
        <v>51</v>
      </c>
      <c r="W3495" s="71" t="s">
        <v>51</v>
      </c>
      <c r="X3495" s="71" t="s">
        <v>51</v>
      </c>
      <c r="Y3495" s="72" t="str">
        <f>IF((OR((AND('[1]PWS Information'!$E$10="CWS",U3495="Single Family Residence",Q3495="Lead")),
(AND('[1]PWS Information'!$E$10="CWS",U3495="Multiple Family Residence",'[1]PWS Information'!$E$11="Yes",Q3495="Lead")),
(AND('[1]PWS Information'!$E$10="NTNC",Q3495="Lead")))),"Tier 1",
IF((OR((AND('[1]PWS Information'!$E$10="CWS",U3495="Multiple Family Residence",'[1]PWS Information'!$E$11="No",Q3495="Lead")),
(AND('[1]PWS Information'!$E$10="CWS",U3495="Other",Q3495="Lead")),
(AND('[1]PWS Information'!$E$10="CWS",U3495="Building",Q3495="Lead")))),"Tier 2",
IF((OR((AND('[1]PWS Information'!$E$10="CWS",U3495="Single Family Residence",Q3495="Galvanized Requiring Replacement")),
(AND('[1]PWS Information'!$E$10="CWS",U3495="Single Family Residence",Q3495="Galvanized Requiring Replacement",R3495="Yes")),
(AND('[1]PWS Information'!$E$10="NTNC",Q3495="Galvanized Requiring Replacement")),
(AND('[1]PWS Information'!$E$10="NTNC",U3495="Single Family Residence",R3495="Yes")))),"Tier 3",
IF((OR((AND('[1]PWS Information'!$E$10="CWS",U3495="Single Family Residence",S3495="Yes",Q3495="Non-Lead", J3495="Non-Lead - Copper",L3495="Before 1989")),
(AND('[1]PWS Information'!$E$10="CWS",U3495="Single Family Residence",S3495="Yes",Q3495="Non-Lead", N3495="Non-Lead - Copper",O3495="Before 1989")))),"Tier 4",
IF((OR((AND('[1]PWS Information'!$E$10="NTNC",Q3495="Non-Lead")),
(AND('[1]PWS Information'!$E$10="CWS",Q3495="Non-Lead",S3495="")),
(AND('[1]PWS Information'!$E$10="CWS",Q3495="Non-Lead",S3495="No")),
(AND('[1]PWS Information'!$E$10="CWS",Q3495="Non-Lead",S3495="Don't Know")),
(AND('[1]PWS Information'!$E$10="CWS",Q3495="Non-Lead", J3495="Non-Lead - Copper", S3495="Yes", L3495="Between 1989 and 2014")),
(AND('[1]PWS Information'!$E$10="CWS",Q3495="Non-Lead", J3495="Non-Lead - Copper", S3495="Yes", L3495="After 2014")),
(AND('[1]PWS Information'!$E$10="CWS",Q3495="Non-Lead", J3495="Non-Lead - Copper", S3495="Yes", L3495="Unknown")),
(AND('[1]PWS Information'!$E$10="CWS",Q3495="Non-Lead", N3495="Non-Lead - Copper", S3495="Yes", O3495="Between 1989 and 2014")),
(AND('[1]PWS Information'!$E$10="CWS",Q3495="Non-Lead", N3495="Non-Lead - Copper", S3495="Yes", O3495="After 2014")),
(AND('[1]PWS Information'!$E$10="CWS",Q3495="Non-Lead", N3495="Non-Lead - Copper", S3495="Yes", O3495="Unknown")),
(AND('[1]PWS Information'!$E$10="CWS",Q3495="Unknown")),
(AND('[1]PWS Information'!$E$10="NTNC",Q3495="Unknown")))),"Tier 5",
"")))))</f>
        <v>Tier 5</v>
      </c>
      <c r="Z3495" s="71"/>
      <c r="AA3495" s="71"/>
    </row>
    <row r="3496" spans="1:27" ht="57.6" x14ac:dyDescent="0.3">
      <c r="A3496" s="1"/>
      <c r="B3496" s="70" t="s">
        <v>1191</v>
      </c>
      <c r="C3496" s="60">
        <v>360</v>
      </c>
      <c r="D3496" s="61" t="s">
        <v>1144</v>
      </c>
      <c r="E3496" s="61" t="s">
        <v>128</v>
      </c>
      <c r="F3496" s="61">
        <v>78640</v>
      </c>
      <c r="G3496" s="62" t="s">
        <v>1145</v>
      </c>
      <c r="H3496" s="63">
        <v>29.967664500000001</v>
      </c>
      <c r="I3496" s="64">
        <v>-97.818820200000005</v>
      </c>
      <c r="J3496" s="65" t="s">
        <v>50</v>
      </c>
      <c r="K3496" s="66" t="s">
        <v>51</v>
      </c>
      <c r="L3496" s="62" t="s">
        <v>52</v>
      </c>
      <c r="M3496" s="69"/>
      <c r="N3496" s="65" t="s">
        <v>50</v>
      </c>
      <c r="O3496" s="66" t="s">
        <v>52</v>
      </c>
      <c r="P3496" s="69"/>
      <c r="Q3496" s="55" t="str">
        <f t="shared" si="54"/>
        <v>Non-Lead</v>
      </c>
      <c r="R3496" s="70" t="s">
        <v>51</v>
      </c>
      <c r="S3496" s="70" t="s">
        <v>51</v>
      </c>
      <c r="T3496" s="70"/>
      <c r="U3496" s="71" t="s">
        <v>53</v>
      </c>
      <c r="V3496" s="71" t="s">
        <v>51</v>
      </c>
      <c r="W3496" s="71" t="s">
        <v>51</v>
      </c>
      <c r="X3496" s="71" t="s">
        <v>51</v>
      </c>
      <c r="Y3496" s="72" t="str">
        <f>IF((OR((AND('[1]PWS Information'!$E$10="CWS",U3496="Single Family Residence",Q3496="Lead")),
(AND('[1]PWS Information'!$E$10="CWS",U3496="Multiple Family Residence",'[1]PWS Information'!$E$11="Yes",Q3496="Lead")),
(AND('[1]PWS Information'!$E$10="NTNC",Q3496="Lead")))),"Tier 1",
IF((OR((AND('[1]PWS Information'!$E$10="CWS",U3496="Multiple Family Residence",'[1]PWS Information'!$E$11="No",Q3496="Lead")),
(AND('[1]PWS Information'!$E$10="CWS",U3496="Other",Q3496="Lead")),
(AND('[1]PWS Information'!$E$10="CWS",U3496="Building",Q3496="Lead")))),"Tier 2",
IF((OR((AND('[1]PWS Information'!$E$10="CWS",U3496="Single Family Residence",Q3496="Galvanized Requiring Replacement")),
(AND('[1]PWS Information'!$E$10="CWS",U3496="Single Family Residence",Q3496="Galvanized Requiring Replacement",R3496="Yes")),
(AND('[1]PWS Information'!$E$10="NTNC",Q3496="Galvanized Requiring Replacement")),
(AND('[1]PWS Information'!$E$10="NTNC",U3496="Single Family Residence",R3496="Yes")))),"Tier 3",
IF((OR((AND('[1]PWS Information'!$E$10="CWS",U3496="Single Family Residence",S3496="Yes",Q3496="Non-Lead", J3496="Non-Lead - Copper",L3496="Before 1989")),
(AND('[1]PWS Information'!$E$10="CWS",U3496="Single Family Residence",S3496="Yes",Q3496="Non-Lead", N3496="Non-Lead - Copper",O3496="Before 1989")))),"Tier 4",
IF((OR((AND('[1]PWS Information'!$E$10="NTNC",Q3496="Non-Lead")),
(AND('[1]PWS Information'!$E$10="CWS",Q3496="Non-Lead",S3496="")),
(AND('[1]PWS Information'!$E$10="CWS",Q3496="Non-Lead",S3496="No")),
(AND('[1]PWS Information'!$E$10="CWS",Q3496="Non-Lead",S3496="Don't Know")),
(AND('[1]PWS Information'!$E$10="CWS",Q3496="Non-Lead", J3496="Non-Lead - Copper", S3496="Yes", L3496="Between 1989 and 2014")),
(AND('[1]PWS Information'!$E$10="CWS",Q3496="Non-Lead", J3496="Non-Lead - Copper", S3496="Yes", L3496="After 2014")),
(AND('[1]PWS Information'!$E$10="CWS",Q3496="Non-Lead", J3496="Non-Lead - Copper", S3496="Yes", L3496="Unknown")),
(AND('[1]PWS Information'!$E$10="CWS",Q3496="Non-Lead", N3496="Non-Lead - Copper", S3496="Yes", O3496="Between 1989 and 2014")),
(AND('[1]PWS Information'!$E$10="CWS",Q3496="Non-Lead", N3496="Non-Lead - Copper", S3496="Yes", O3496="After 2014")),
(AND('[1]PWS Information'!$E$10="CWS",Q3496="Non-Lead", N3496="Non-Lead - Copper", S3496="Yes", O3496="Unknown")),
(AND('[1]PWS Information'!$E$10="CWS",Q3496="Unknown")),
(AND('[1]PWS Information'!$E$10="NTNC",Q3496="Unknown")))),"Tier 5",
"")))))</f>
        <v>Tier 5</v>
      </c>
      <c r="Z3496" s="71"/>
      <c r="AA3496" s="71"/>
    </row>
    <row r="3497" spans="1:27" ht="57.6" x14ac:dyDescent="0.3">
      <c r="A3497" s="1"/>
      <c r="B3497" s="70" t="s">
        <v>1192</v>
      </c>
      <c r="C3497" s="60">
        <v>363</v>
      </c>
      <c r="D3497" s="61" t="s">
        <v>1144</v>
      </c>
      <c r="E3497" s="61" t="s">
        <v>128</v>
      </c>
      <c r="F3497" s="61">
        <v>78640</v>
      </c>
      <c r="G3497" s="62" t="s">
        <v>1145</v>
      </c>
      <c r="H3497" s="63">
        <v>29.967977300000001</v>
      </c>
      <c r="I3497" s="64">
        <v>-97.819095500000003</v>
      </c>
      <c r="J3497" s="65" t="s">
        <v>50</v>
      </c>
      <c r="K3497" s="66" t="s">
        <v>51</v>
      </c>
      <c r="L3497" s="62" t="s">
        <v>52</v>
      </c>
      <c r="M3497" s="69"/>
      <c r="N3497" s="65" t="s">
        <v>50</v>
      </c>
      <c r="O3497" s="66" t="s">
        <v>52</v>
      </c>
      <c r="P3497" s="69"/>
      <c r="Q3497" s="55" t="str">
        <f t="shared" si="54"/>
        <v>Non-Lead</v>
      </c>
      <c r="R3497" s="70" t="s">
        <v>51</v>
      </c>
      <c r="S3497" s="70" t="s">
        <v>51</v>
      </c>
      <c r="T3497" s="70"/>
      <c r="U3497" s="71" t="s">
        <v>53</v>
      </c>
      <c r="V3497" s="71" t="s">
        <v>51</v>
      </c>
      <c r="W3497" s="71" t="s">
        <v>51</v>
      </c>
      <c r="X3497" s="71" t="s">
        <v>51</v>
      </c>
      <c r="Y3497" s="72" t="str">
        <f>IF((OR((AND('[1]PWS Information'!$E$10="CWS",U3497="Single Family Residence",Q3497="Lead")),
(AND('[1]PWS Information'!$E$10="CWS",U3497="Multiple Family Residence",'[1]PWS Information'!$E$11="Yes",Q3497="Lead")),
(AND('[1]PWS Information'!$E$10="NTNC",Q3497="Lead")))),"Tier 1",
IF((OR((AND('[1]PWS Information'!$E$10="CWS",U3497="Multiple Family Residence",'[1]PWS Information'!$E$11="No",Q3497="Lead")),
(AND('[1]PWS Information'!$E$10="CWS",U3497="Other",Q3497="Lead")),
(AND('[1]PWS Information'!$E$10="CWS",U3497="Building",Q3497="Lead")))),"Tier 2",
IF((OR((AND('[1]PWS Information'!$E$10="CWS",U3497="Single Family Residence",Q3497="Galvanized Requiring Replacement")),
(AND('[1]PWS Information'!$E$10="CWS",U3497="Single Family Residence",Q3497="Galvanized Requiring Replacement",R3497="Yes")),
(AND('[1]PWS Information'!$E$10="NTNC",Q3497="Galvanized Requiring Replacement")),
(AND('[1]PWS Information'!$E$10="NTNC",U3497="Single Family Residence",R3497="Yes")))),"Tier 3",
IF((OR((AND('[1]PWS Information'!$E$10="CWS",U3497="Single Family Residence",S3497="Yes",Q3497="Non-Lead", J3497="Non-Lead - Copper",L3497="Before 1989")),
(AND('[1]PWS Information'!$E$10="CWS",U3497="Single Family Residence",S3497="Yes",Q3497="Non-Lead", N3497="Non-Lead - Copper",O3497="Before 1989")))),"Tier 4",
IF((OR((AND('[1]PWS Information'!$E$10="NTNC",Q3497="Non-Lead")),
(AND('[1]PWS Information'!$E$10="CWS",Q3497="Non-Lead",S3497="")),
(AND('[1]PWS Information'!$E$10="CWS",Q3497="Non-Lead",S3497="No")),
(AND('[1]PWS Information'!$E$10="CWS",Q3497="Non-Lead",S3497="Don't Know")),
(AND('[1]PWS Information'!$E$10="CWS",Q3497="Non-Lead", J3497="Non-Lead - Copper", S3497="Yes", L3497="Between 1989 and 2014")),
(AND('[1]PWS Information'!$E$10="CWS",Q3497="Non-Lead", J3497="Non-Lead - Copper", S3497="Yes", L3497="After 2014")),
(AND('[1]PWS Information'!$E$10="CWS",Q3497="Non-Lead", J3497="Non-Lead - Copper", S3497="Yes", L3497="Unknown")),
(AND('[1]PWS Information'!$E$10="CWS",Q3497="Non-Lead", N3497="Non-Lead - Copper", S3497="Yes", O3497="Between 1989 and 2014")),
(AND('[1]PWS Information'!$E$10="CWS",Q3497="Non-Lead", N3497="Non-Lead - Copper", S3497="Yes", O3497="After 2014")),
(AND('[1]PWS Information'!$E$10="CWS",Q3497="Non-Lead", N3497="Non-Lead - Copper", S3497="Yes", O3497="Unknown")),
(AND('[1]PWS Information'!$E$10="CWS",Q3497="Unknown")),
(AND('[1]PWS Information'!$E$10="NTNC",Q3497="Unknown")))),"Tier 5",
"")))))</f>
        <v>Tier 5</v>
      </c>
      <c r="Z3497" s="71"/>
      <c r="AA3497" s="71"/>
    </row>
    <row r="3498" spans="1:27" ht="57.6" x14ac:dyDescent="0.3">
      <c r="A3498" s="17"/>
      <c r="B3498" s="70" t="s">
        <v>1193</v>
      </c>
      <c r="C3498" s="60">
        <v>368</v>
      </c>
      <c r="D3498" s="61" t="s">
        <v>1144</v>
      </c>
      <c r="E3498" s="61" t="s">
        <v>128</v>
      </c>
      <c r="F3498" s="61">
        <v>78640</v>
      </c>
      <c r="G3498" s="62" t="s">
        <v>1145</v>
      </c>
      <c r="H3498" s="63">
        <v>29.967736899999998</v>
      </c>
      <c r="I3498" s="64">
        <v>-97.818722500000007</v>
      </c>
      <c r="J3498" s="65" t="s">
        <v>50</v>
      </c>
      <c r="K3498" s="66" t="s">
        <v>51</v>
      </c>
      <c r="L3498" s="62" t="s">
        <v>52</v>
      </c>
      <c r="M3498" s="69"/>
      <c r="N3498" s="65" t="s">
        <v>50</v>
      </c>
      <c r="O3498" s="66" t="s">
        <v>52</v>
      </c>
      <c r="P3498" s="69"/>
      <c r="Q3498" s="55" t="str">
        <f t="shared" si="54"/>
        <v>Non-Lead</v>
      </c>
      <c r="R3498" s="70" t="s">
        <v>51</v>
      </c>
      <c r="S3498" s="70" t="s">
        <v>51</v>
      </c>
      <c r="T3498" s="70"/>
      <c r="U3498" s="71" t="s">
        <v>53</v>
      </c>
      <c r="V3498" s="71" t="s">
        <v>51</v>
      </c>
      <c r="W3498" s="71" t="s">
        <v>51</v>
      </c>
      <c r="X3498" s="71" t="s">
        <v>51</v>
      </c>
      <c r="Y3498" s="72" t="str">
        <f>IF((OR((AND('[1]PWS Information'!$E$10="CWS",U3498="Single Family Residence",Q3498="Lead")),
(AND('[1]PWS Information'!$E$10="CWS",U3498="Multiple Family Residence",'[1]PWS Information'!$E$11="Yes",Q3498="Lead")),
(AND('[1]PWS Information'!$E$10="NTNC",Q3498="Lead")))),"Tier 1",
IF((OR((AND('[1]PWS Information'!$E$10="CWS",U3498="Multiple Family Residence",'[1]PWS Information'!$E$11="No",Q3498="Lead")),
(AND('[1]PWS Information'!$E$10="CWS",U3498="Other",Q3498="Lead")),
(AND('[1]PWS Information'!$E$10="CWS",U3498="Building",Q3498="Lead")))),"Tier 2",
IF((OR((AND('[1]PWS Information'!$E$10="CWS",U3498="Single Family Residence",Q3498="Galvanized Requiring Replacement")),
(AND('[1]PWS Information'!$E$10="CWS",U3498="Single Family Residence",Q3498="Galvanized Requiring Replacement",R3498="Yes")),
(AND('[1]PWS Information'!$E$10="NTNC",Q3498="Galvanized Requiring Replacement")),
(AND('[1]PWS Information'!$E$10="NTNC",U3498="Single Family Residence",R3498="Yes")))),"Tier 3",
IF((OR((AND('[1]PWS Information'!$E$10="CWS",U3498="Single Family Residence",S3498="Yes",Q3498="Non-Lead", J3498="Non-Lead - Copper",L3498="Before 1989")),
(AND('[1]PWS Information'!$E$10="CWS",U3498="Single Family Residence",S3498="Yes",Q3498="Non-Lead", N3498="Non-Lead - Copper",O3498="Before 1989")))),"Tier 4",
IF((OR((AND('[1]PWS Information'!$E$10="NTNC",Q3498="Non-Lead")),
(AND('[1]PWS Information'!$E$10="CWS",Q3498="Non-Lead",S3498="")),
(AND('[1]PWS Information'!$E$10="CWS",Q3498="Non-Lead",S3498="No")),
(AND('[1]PWS Information'!$E$10="CWS",Q3498="Non-Lead",S3498="Don't Know")),
(AND('[1]PWS Information'!$E$10="CWS",Q3498="Non-Lead", J3498="Non-Lead - Copper", S3498="Yes", L3498="Between 1989 and 2014")),
(AND('[1]PWS Information'!$E$10="CWS",Q3498="Non-Lead", J3498="Non-Lead - Copper", S3498="Yes", L3498="After 2014")),
(AND('[1]PWS Information'!$E$10="CWS",Q3498="Non-Lead", J3498="Non-Lead - Copper", S3498="Yes", L3498="Unknown")),
(AND('[1]PWS Information'!$E$10="CWS",Q3498="Non-Lead", N3498="Non-Lead - Copper", S3498="Yes", O3498="Between 1989 and 2014")),
(AND('[1]PWS Information'!$E$10="CWS",Q3498="Non-Lead", N3498="Non-Lead - Copper", S3498="Yes", O3498="After 2014")),
(AND('[1]PWS Information'!$E$10="CWS",Q3498="Non-Lead", N3498="Non-Lead - Copper", S3498="Yes", O3498="Unknown")),
(AND('[1]PWS Information'!$E$10="CWS",Q3498="Unknown")),
(AND('[1]PWS Information'!$E$10="NTNC",Q3498="Unknown")))),"Tier 5",
"")))))</f>
        <v>Tier 5</v>
      </c>
      <c r="Z3498" s="71"/>
      <c r="AA3498" s="71"/>
    </row>
    <row r="3499" spans="1:27" ht="57.6" x14ac:dyDescent="0.3">
      <c r="A3499" s="1"/>
      <c r="B3499" s="70" t="s">
        <v>1194</v>
      </c>
      <c r="C3499" s="60">
        <v>371</v>
      </c>
      <c r="D3499" s="61" t="s">
        <v>1144</v>
      </c>
      <c r="E3499" s="61" t="s">
        <v>128</v>
      </c>
      <c r="F3499" s="61">
        <v>78640</v>
      </c>
      <c r="G3499" s="62" t="s">
        <v>1145</v>
      </c>
      <c r="H3499" s="63">
        <v>29.967961800000001</v>
      </c>
      <c r="I3499" s="64">
        <v>-97.818886899999995</v>
      </c>
      <c r="J3499" s="65" t="s">
        <v>50</v>
      </c>
      <c r="K3499" s="66" t="s">
        <v>51</v>
      </c>
      <c r="L3499" s="62" t="s">
        <v>52</v>
      </c>
      <c r="M3499" s="69"/>
      <c r="N3499" s="65" t="s">
        <v>50</v>
      </c>
      <c r="O3499" s="66" t="s">
        <v>52</v>
      </c>
      <c r="P3499" s="69"/>
      <c r="Q3499" s="55" t="str">
        <f t="shared" si="54"/>
        <v>Non-Lead</v>
      </c>
      <c r="R3499" s="70" t="s">
        <v>51</v>
      </c>
      <c r="S3499" s="70" t="s">
        <v>51</v>
      </c>
      <c r="T3499" s="70"/>
      <c r="U3499" s="71" t="s">
        <v>53</v>
      </c>
      <c r="V3499" s="71" t="s">
        <v>51</v>
      </c>
      <c r="W3499" s="71" t="s">
        <v>51</v>
      </c>
      <c r="X3499" s="71" t="s">
        <v>51</v>
      </c>
      <c r="Y3499" s="72" t="str">
        <f>IF((OR((AND('[1]PWS Information'!$E$10="CWS",U3499="Single Family Residence",Q3499="Lead")),
(AND('[1]PWS Information'!$E$10="CWS",U3499="Multiple Family Residence",'[1]PWS Information'!$E$11="Yes",Q3499="Lead")),
(AND('[1]PWS Information'!$E$10="NTNC",Q3499="Lead")))),"Tier 1",
IF((OR((AND('[1]PWS Information'!$E$10="CWS",U3499="Multiple Family Residence",'[1]PWS Information'!$E$11="No",Q3499="Lead")),
(AND('[1]PWS Information'!$E$10="CWS",U3499="Other",Q3499="Lead")),
(AND('[1]PWS Information'!$E$10="CWS",U3499="Building",Q3499="Lead")))),"Tier 2",
IF((OR((AND('[1]PWS Information'!$E$10="CWS",U3499="Single Family Residence",Q3499="Galvanized Requiring Replacement")),
(AND('[1]PWS Information'!$E$10="CWS",U3499="Single Family Residence",Q3499="Galvanized Requiring Replacement",R3499="Yes")),
(AND('[1]PWS Information'!$E$10="NTNC",Q3499="Galvanized Requiring Replacement")),
(AND('[1]PWS Information'!$E$10="NTNC",U3499="Single Family Residence",R3499="Yes")))),"Tier 3",
IF((OR((AND('[1]PWS Information'!$E$10="CWS",U3499="Single Family Residence",S3499="Yes",Q3499="Non-Lead", J3499="Non-Lead - Copper",L3499="Before 1989")),
(AND('[1]PWS Information'!$E$10="CWS",U3499="Single Family Residence",S3499="Yes",Q3499="Non-Lead", N3499="Non-Lead - Copper",O3499="Before 1989")))),"Tier 4",
IF((OR((AND('[1]PWS Information'!$E$10="NTNC",Q3499="Non-Lead")),
(AND('[1]PWS Information'!$E$10="CWS",Q3499="Non-Lead",S3499="")),
(AND('[1]PWS Information'!$E$10="CWS",Q3499="Non-Lead",S3499="No")),
(AND('[1]PWS Information'!$E$10="CWS",Q3499="Non-Lead",S3499="Don't Know")),
(AND('[1]PWS Information'!$E$10="CWS",Q3499="Non-Lead", J3499="Non-Lead - Copper", S3499="Yes", L3499="Between 1989 and 2014")),
(AND('[1]PWS Information'!$E$10="CWS",Q3499="Non-Lead", J3499="Non-Lead - Copper", S3499="Yes", L3499="After 2014")),
(AND('[1]PWS Information'!$E$10="CWS",Q3499="Non-Lead", J3499="Non-Lead - Copper", S3499="Yes", L3499="Unknown")),
(AND('[1]PWS Information'!$E$10="CWS",Q3499="Non-Lead", N3499="Non-Lead - Copper", S3499="Yes", O3499="Between 1989 and 2014")),
(AND('[1]PWS Information'!$E$10="CWS",Q3499="Non-Lead", N3499="Non-Lead - Copper", S3499="Yes", O3499="After 2014")),
(AND('[1]PWS Information'!$E$10="CWS",Q3499="Non-Lead", N3499="Non-Lead - Copper", S3499="Yes", O3499="Unknown")),
(AND('[1]PWS Information'!$E$10="CWS",Q3499="Unknown")),
(AND('[1]PWS Information'!$E$10="NTNC",Q3499="Unknown")))),"Tier 5",
"")))))</f>
        <v>Tier 5</v>
      </c>
      <c r="Z3499" s="71"/>
      <c r="AA3499" s="71"/>
    </row>
    <row r="3500" spans="1:27" ht="57.6" x14ac:dyDescent="0.3">
      <c r="A3500" s="1"/>
      <c r="B3500" s="70" t="s">
        <v>1195</v>
      </c>
      <c r="C3500" s="60">
        <v>376</v>
      </c>
      <c r="D3500" s="61" t="s">
        <v>1144</v>
      </c>
      <c r="E3500" s="61" t="s">
        <v>128</v>
      </c>
      <c r="F3500" s="61">
        <v>78640</v>
      </c>
      <c r="G3500" s="62" t="s">
        <v>1145</v>
      </c>
      <c r="H3500" s="63">
        <v>29.967816200000001</v>
      </c>
      <c r="I3500" s="64">
        <v>-97.818611300000001</v>
      </c>
      <c r="J3500" s="65" t="s">
        <v>50</v>
      </c>
      <c r="K3500" s="66" t="s">
        <v>51</v>
      </c>
      <c r="L3500" s="62" t="s">
        <v>52</v>
      </c>
      <c r="M3500" s="69"/>
      <c r="N3500" s="65" t="s">
        <v>50</v>
      </c>
      <c r="O3500" s="66" t="s">
        <v>52</v>
      </c>
      <c r="P3500" s="69"/>
      <c r="Q3500" s="55" t="str">
        <f t="shared" si="54"/>
        <v>Non-Lead</v>
      </c>
      <c r="R3500" s="70" t="s">
        <v>51</v>
      </c>
      <c r="S3500" s="70" t="s">
        <v>51</v>
      </c>
      <c r="T3500" s="70"/>
      <c r="U3500" s="71" t="s">
        <v>53</v>
      </c>
      <c r="V3500" s="71" t="s">
        <v>51</v>
      </c>
      <c r="W3500" s="71" t="s">
        <v>51</v>
      </c>
      <c r="X3500" s="71" t="s">
        <v>51</v>
      </c>
      <c r="Y3500" s="72" t="str">
        <f>IF((OR((AND('[1]PWS Information'!$E$10="CWS",U3500="Single Family Residence",Q3500="Lead")),
(AND('[1]PWS Information'!$E$10="CWS",U3500="Multiple Family Residence",'[1]PWS Information'!$E$11="Yes",Q3500="Lead")),
(AND('[1]PWS Information'!$E$10="NTNC",Q3500="Lead")))),"Tier 1",
IF((OR((AND('[1]PWS Information'!$E$10="CWS",U3500="Multiple Family Residence",'[1]PWS Information'!$E$11="No",Q3500="Lead")),
(AND('[1]PWS Information'!$E$10="CWS",U3500="Other",Q3500="Lead")),
(AND('[1]PWS Information'!$E$10="CWS",U3500="Building",Q3500="Lead")))),"Tier 2",
IF((OR((AND('[1]PWS Information'!$E$10="CWS",U3500="Single Family Residence",Q3500="Galvanized Requiring Replacement")),
(AND('[1]PWS Information'!$E$10="CWS",U3500="Single Family Residence",Q3500="Galvanized Requiring Replacement",R3500="Yes")),
(AND('[1]PWS Information'!$E$10="NTNC",Q3500="Galvanized Requiring Replacement")),
(AND('[1]PWS Information'!$E$10="NTNC",U3500="Single Family Residence",R3500="Yes")))),"Tier 3",
IF((OR((AND('[1]PWS Information'!$E$10="CWS",U3500="Single Family Residence",S3500="Yes",Q3500="Non-Lead", J3500="Non-Lead - Copper",L3500="Before 1989")),
(AND('[1]PWS Information'!$E$10="CWS",U3500="Single Family Residence",S3500="Yes",Q3500="Non-Lead", N3500="Non-Lead - Copper",O3500="Before 1989")))),"Tier 4",
IF((OR((AND('[1]PWS Information'!$E$10="NTNC",Q3500="Non-Lead")),
(AND('[1]PWS Information'!$E$10="CWS",Q3500="Non-Lead",S3500="")),
(AND('[1]PWS Information'!$E$10="CWS",Q3500="Non-Lead",S3500="No")),
(AND('[1]PWS Information'!$E$10="CWS",Q3500="Non-Lead",S3500="Don't Know")),
(AND('[1]PWS Information'!$E$10="CWS",Q3500="Non-Lead", J3500="Non-Lead - Copper", S3500="Yes", L3500="Between 1989 and 2014")),
(AND('[1]PWS Information'!$E$10="CWS",Q3500="Non-Lead", J3500="Non-Lead - Copper", S3500="Yes", L3500="After 2014")),
(AND('[1]PWS Information'!$E$10="CWS",Q3500="Non-Lead", J3500="Non-Lead - Copper", S3500="Yes", L3500="Unknown")),
(AND('[1]PWS Information'!$E$10="CWS",Q3500="Non-Lead", N3500="Non-Lead - Copper", S3500="Yes", O3500="Between 1989 and 2014")),
(AND('[1]PWS Information'!$E$10="CWS",Q3500="Non-Lead", N3500="Non-Lead - Copper", S3500="Yes", O3500="After 2014")),
(AND('[1]PWS Information'!$E$10="CWS",Q3500="Non-Lead", N3500="Non-Lead - Copper", S3500="Yes", O3500="Unknown")),
(AND('[1]PWS Information'!$E$10="CWS",Q3500="Unknown")),
(AND('[1]PWS Information'!$E$10="NTNC",Q3500="Unknown")))),"Tier 5",
"")))))</f>
        <v>Tier 5</v>
      </c>
      <c r="Z3500" s="71"/>
      <c r="AA3500" s="71"/>
    </row>
    <row r="3501" spans="1:27" ht="57.6" x14ac:dyDescent="0.3">
      <c r="A3501" s="1"/>
      <c r="B3501" s="70" t="s">
        <v>1196</v>
      </c>
      <c r="C3501" s="60">
        <v>377</v>
      </c>
      <c r="D3501" s="61" t="s">
        <v>1144</v>
      </c>
      <c r="E3501" s="61" t="s">
        <v>128</v>
      </c>
      <c r="F3501" s="61">
        <v>78640</v>
      </c>
      <c r="G3501" s="62" t="s">
        <v>1145</v>
      </c>
      <c r="H3501" s="63">
        <v>29.968031799999999</v>
      </c>
      <c r="I3501" s="64">
        <v>-97.818797099999998</v>
      </c>
      <c r="J3501" s="65" t="s">
        <v>50</v>
      </c>
      <c r="K3501" s="66" t="s">
        <v>51</v>
      </c>
      <c r="L3501" s="62" t="s">
        <v>52</v>
      </c>
      <c r="M3501" s="69"/>
      <c r="N3501" s="65" t="s">
        <v>50</v>
      </c>
      <c r="O3501" s="66" t="s">
        <v>52</v>
      </c>
      <c r="P3501" s="69"/>
      <c r="Q3501" s="55" t="str">
        <f t="shared" si="54"/>
        <v>Non-Lead</v>
      </c>
      <c r="R3501" s="70" t="s">
        <v>51</v>
      </c>
      <c r="S3501" s="70" t="s">
        <v>51</v>
      </c>
      <c r="T3501" s="70"/>
      <c r="U3501" s="71" t="s">
        <v>53</v>
      </c>
      <c r="V3501" s="71" t="s">
        <v>51</v>
      </c>
      <c r="W3501" s="71" t="s">
        <v>51</v>
      </c>
      <c r="X3501" s="71" t="s">
        <v>51</v>
      </c>
      <c r="Y3501" s="72" t="str">
        <f>IF((OR((AND('[1]PWS Information'!$E$10="CWS",U3501="Single Family Residence",Q3501="Lead")),
(AND('[1]PWS Information'!$E$10="CWS",U3501="Multiple Family Residence",'[1]PWS Information'!$E$11="Yes",Q3501="Lead")),
(AND('[1]PWS Information'!$E$10="NTNC",Q3501="Lead")))),"Tier 1",
IF((OR((AND('[1]PWS Information'!$E$10="CWS",U3501="Multiple Family Residence",'[1]PWS Information'!$E$11="No",Q3501="Lead")),
(AND('[1]PWS Information'!$E$10="CWS",U3501="Other",Q3501="Lead")),
(AND('[1]PWS Information'!$E$10="CWS",U3501="Building",Q3501="Lead")))),"Tier 2",
IF((OR((AND('[1]PWS Information'!$E$10="CWS",U3501="Single Family Residence",Q3501="Galvanized Requiring Replacement")),
(AND('[1]PWS Information'!$E$10="CWS",U3501="Single Family Residence",Q3501="Galvanized Requiring Replacement",R3501="Yes")),
(AND('[1]PWS Information'!$E$10="NTNC",Q3501="Galvanized Requiring Replacement")),
(AND('[1]PWS Information'!$E$10="NTNC",U3501="Single Family Residence",R3501="Yes")))),"Tier 3",
IF((OR((AND('[1]PWS Information'!$E$10="CWS",U3501="Single Family Residence",S3501="Yes",Q3501="Non-Lead", J3501="Non-Lead - Copper",L3501="Before 1989")),
(AND('[1]PWS Information'!$E$10="CWS",U3501="Single Family Residence",S3501="Yes",Q3501="Non-Lead", N3501="Non-Lead - Copper",O3501="Before 1989")))),"Tier 4",
IF((OR((AND('[1]PWS Information'!$E$10="NTNC",Q3501="Non-Lead")),
(AND('[1]PWS Information'!$E$10="CWS",Q3501="Non-Lead",S3501="")),
(AND('[1]PWS Information'!$E$10="CWS",Q3501="Non-Lead",S3501="No")),
(AND('[1]PWS Information'!$E$10="CWS",Q3501="Non-Lead",S3501="Don't Know")),
(AND('[1]PWS Information'!$E$10="CWS",Q3501="Non-Lead", J3501="Non-Lead - Copper", S3501="Yes", L3501="Between 1989 and 2014")),
(AND('[1]PWS Information'!$E$10="CWS",Q3501="Non-Lead", J3501="Non-Lead - Copper", S3501="Yes", L3501="After 2014")),
(AND('[1]PWS Information'!$E$10="CWS",Q3501="Non-Lead", J3501="Non-Lead - Copper", S3501="Yes", L3501="Unknown")),
(AND('[1]PWS Information'!$E$10="CWS",Q3501="Non-Lead", N3501="Non-Lead - Copper", S3501="Yes", O3501="Between 1989 and 2014")),
(AND('[1]PWS Information'!$E$10="CWS",Q3501="Non-Lead", N3501="Non-Lead - Copper", S3501="Yes", O3501="After 2014")),
(AND('[1]PWS Information'!$E$10="CWS",Q3501="Non-Lead", N3501="Non-Lead - Copper", S3501="Yes", O3501="Unknown")),
(AND('[1]PWS Information'!$E$10="CWS",Q3501="Unknown")),
(AND('[1]PWS Information'!$E$10="NTNC",Q3501="Unknown")))),"Tier 5",
"")))))</f>
        <v>Tier 5</v>
      </c>
      <c r="Z3501" s="71"/>
      <c r="AA3501" s="71"/>
    </row>
    <row r="3502" spans="1:27" ht="57.6" x14ac:dyDescent="0.3">
      <c r="A3502" s="17"/>
      <c r="B3502" s="70" t="s">
        <v>1197</v>
      </c>
      <c r="C3502" s="60">
        <v>382</v>
      </c>
      <c r="D3502" s="61" t="s">
        <v>1144</v>
      </c>
      <c r="E3502" s="61" t="s">
        <v>128</v>
      </c>
      <c r="F3502" s="61">
        <v>78640</v>
      </c>
      <c r="G3502" s="62" t="s">
        <v>1145</v>
      </c>
      <c r="H3502" s="63">
        <v>29.967888200000001</v>
      </c>
      <c r="I3502" s="64">
        <v>-97.818551900000003</v>
      </c>
      <c r="J3502" s="65" t="s">
        <v>50</v>
      </c>
      <c r="K3502" s="66" t="s">
        <v>51</v>
      </c>
      <c r="L3502" s="62" t="s">
        <v>52</v>
      </c>
      <c r="M3502" s="69"/>
      <c r="N3502" s="65" t="s">
        <v>50</v>
      </c>
      <c r="O3502" s="66" t="s">
        <v>52</v>
      </c>
      <c r="P3502" s="69"/>
      <c r="Q3502" s="55" t="str">
        <f t="shared" si="54"/>
        <v>Non-Lead</v>
      </c>
      <c r="R3502" s="70" t="s">
        <v>51</v>
      </c>
      <c r="S3502" s="70" t="s">
        <v>51</v>
      </c>
      <c r="T3502" s="70"/>
      <c r="U3502" s="71" t="s">
        <v>53</v>
      </c>
      <c r="V3502" s="71" t="s">
        <v>51</v>
      </c>
      <c r="W3502" s="71" t="s">
        <v>51</v>
      </c>
      <c r="X3502" s="71" t="s">
        <v>51</v>
      </c>
      <c r="Y3502" s="72" t="str">
        <f>IF((OR((AND('[1]PWS Information'!$E$10="CWS",U3502="Single Family Residence",Q3502="Lead")),
(AND('[1]PWS Information'!$E$10="CWS",U3502="Multiple Family Residence",'[1]PWS Information'!$E$11="Yes",Q3502="Lead")),
(AND('[1]PWS Information'!$E$10="NTNC",Q3502="Lead")))),"Tier 1",
IF((OR((AND('[1]PWS Information'!$E$10="CWS",U3502="Multiple Family Residence",'[1]PWS Information'!$E$11="No",Q3502="Lead")),
(AND('[1]PWS Information'!$E$10="CWS",U3502="Other",Q3502="Lead")),
(AND('[1]PWS Information'!$E$10="CWS",U3502="Building",Q3502="Lead")))),"Tier 2",
IF((OR((AND('[1]PWS Information'!$E$10="CWS",U3502="Single Family Residence",Q3502="Galvanized Requiring Replacement")),
(AND('[1]PWS Information'!$E$10="CWS",U3502="Single Family Residence",Q3502="Galvanized Requiring Replacement",R3502="Yes")),
(AND('[1]PWS Information'!$E$10="NTNC",Q3502="Galvanized Requiring Replacement")),
(AND('[1]PWS Information'!$E$10="NTNC",U3502="Single Family Residence",R3502="Yes")))),"Tier 3",
IF((OR((AND('[1]PWS Information'!$E$10="CWS",U3502="Single Family Residence",S3502="Yes",Q3502="Non-Lead", J3502="Non-Lead - Copper",L3502="Before 1989")),
(AND('[1]PWS Information'!$E$10="CWS",U3502="Single Family Residence",S3502="Yes",Q3502="Non-Lead", N3502="Non-Lead - Copper",O3502="Before 1989")))),"Tier 4",
IF((OR((AND('[1]PWS Information'!$E$10="NTNC",Q3502="Non-Lead")),
(AND('[1]PWS Information'!$E$10="CWS",Q3502="Non-Lead",S3502="")),
(AND('[1]PWS Information'!$E$10="CWS",Q3502="Non-Lead",S3502="No")),
(AND('[1]PWS Information'!$E$10="CWS",Q3502="Non-Lead",S3502="Don't Know")),
(AND('[1]PWS Information'!$E$10="CWS",Q3502="Non-Lead", J3502="Non-Lead - Copper", S3502="Yes", L3502="Between 1989 and 2014")),
(AND('[1]PWS Information'!$E$10="CWS",Q3502="Non-Lead", J3502="Non-Lead - Copper", S3502="Yes", L3502="After 2014")),
(AND('[1]PWS Information'!$E$10="CWS",Q3502="Non-Lead", J3502="Non-Lead - Copper", S3502="Yes", L3502="Unknown")),
(AND('[1]PWS Information'!$E$10="CWS",Q3502="Non-Lead", N3502="Non-Lead - Copper", S3502="Yes", O3502="Between 1989 and 2014")),
(AND('[1]PWS Information'!$E$10="CWS",Q3502="Non-Lead", N3502="Non-Lead - Copper", S3502="Yes", O3502="After 2014")),
(AND('[1]PWS Information'!$E$10="CWS",Q3502="Non-Lead", N3502="Non-Lead - Copper", S3502="Yes", O3502="Unknown")),
(AND('[1]PWS Information'!$E$10="CWS",Q3502="Unknown")),
(AND('[1]PWS Information'!$E$10="NTNC",Q3502="Unknown")))),"Tier 5",
"")))))</f>
        <v>Tier 5</v>
      </c>
      <c r="Z3502" s="71"/>
      <c r="AA3502" s="71"/>
    </row>
    <row r="3503" spans="1:27" ht="57.6" x14ac:dyDescent="0.3">
      <c r="A3503" s="1"/>
      <c r="B3503" s="70" t="s">
        <v>1198</v>
      </c>
      <c r="C3503" s="60">
        <v>385</v>
      </c>
      <c r="D3503" s="61" t="s">
        <v>1144</v>
      </c>
      <c r="E3503" s="61" t="s">
        <v>128</v>
      </c>
      <c r="F3503" s="61">
        <v>78640</v>
      </c>
      <c r="G3503" s="62" t="s">
        <v>1145</v>
      </c>
      <c r="H3503" s="63">
        <v>29.968100100000001</v>
      </c>
      <c r="I3503" s="64">
        <v>-97.818702599999995</v>
      </c>
      <c r="J3503" s="65" t="s">
        <v>50</v>
      </c>
      <c r="K3503" s="66" t="s">
        <v>51</v>
      </c>
      <c r="L3503" s="62" t="s">
        <v>52</v>
      </c>
      <c r="M3503" s="69"/>
      <c r="N3503" s="65" t="s">
        <v>50</v>
      </c>
      <c r="O3503" s="66" t="s">
        <v>52</v>
      </c>
      <c r="P3503" s="69"/>
      <c r="Q3503" s="55" t="str">
        <f t="shared" si="54"/>
        <v>Non-Lead</v>
      </c>
      <c r="R3503" s="70" t="s">
        <v>51</v>
      </c>
      <c r="S3503" s="70" t="s">
        <v>51</v>
      </c>
      <c r="T3503" s="70"/>
      <c r="U3503" s="71" t="s">
        <v>53</v>
      </c>
      <c r="V3503" s="71" t="s">
        <v>51</v>
      </c>
      <c r="W3503" s="71" t="s">
        <v>51</v>
      </c>
      <c r="X3503" s="71" t="s">
        <v>51</v>
      </c>
      <c r="Y3503" s="72" t="str">
        <f>IF((OR((AND('[1]PWS Information'!$E$10="CWS",U3503="Single Family Residence",Q3503="Lead")),
(AND('[1]PWS Information'!$E$10="CWS",U3503="Multiple Family Residence",'[1]PWS Information'!$E$11="Yes",Q3503="Lead")),
(AND('[1]PWS Information'!$E$10="NTNC",Q3503="Lead")))),"Tier 1",
IF((OR((AND('[1]PWS Information'!$E$10="CWS",U3503="Multiple Family Residence",'[1]PWS Information'!$E$11="No",Q3503="Lead")),
(AND('[1]PWS Information'!$E$10="CWS",U3503="Other",Q3503="Lead")),
(AND('[1]PWS Information'!$E$10="CWS",U3503="Building",Q3503="Lead")))),"Tier 2",
IF((OR((AND('[1]PWS Information'!$E$10="CWS",U3503="Single Family Residence",Q3503="Galvanized Requiring Replacement")),
(AND('[1]PWS Information'!$E$10="CWS",U3503="Single Family Residence",Q3503="Galvanized Requiring Replacement",R3503="Yes")),
(AND('[1]PWS Information'!$E$10="NTNC",Q3503="Galvanized Requiring Replacement")),
(AND('[1]PWS Information'!$E$10="NTNC",U3503="Single Family Residence",R3503="Yes")))),"Tier 3",
IF((OR((AND('[1]PWS Information'!$E$10="CWS",U3503="Single Family Residence",S3503="Yes",Q3503="Non-Lead", J3503="Non-Lead - Copper",L3503="Before 1989")),
(AND('[1]PWS Information'!$E$10="CWS",U3503="Single Family Residence",S3503="Yes",Q3503="Non-Lead", N3503="Non-Lead - Copper",O3503="Before 1989")))),"Tier 4",
IF((OR((AND('[1]PWS Information'!$E$10="NTNC",Q3503="Non-Lead")),
(AND('[1]PWS Information'!$E$10="CWS",Q3503="Non-Lead",S3503="")),
(AND('[1]PWS Information'!$E$10="CWS",Q3503="Non-Lead",S3503="No")),
(AND('[1]PWS Information'!$E$10="CWS",Q3503="Non-Lead",S3503="Don't Know")),
(AND('[1]PWS Information'!$E$10="CWS",Q3503="Non-Lead", J3503="Non-Lead - Copper", S3503="Yes", L3503="Between 1989 and 2014")),
(AND('[1]PWS Information'!$E$10="CWS",Q3503="Non-Lead", J3503="Non-Lead - Copper", S3503="Yes", L3503="After 2014")),
(AND('[1]PWS Information'!$E$10="CWS",Q3503="Non-Lead", J3503="Non-Lead - Copper", S3503="Yes", L3503="Unknown")),
(AND('[1]PWS Information'!$E$10="CWS",Q3503="Non-Lead", N3503="Non-Lead - Copper", S3503="Yes", O3503="Between 1989 and 2014")),
(AND('[1]PWS Information'!$E$10="CWS",Q3503="Non-Lead", N3503="Non-Lead - Copper", S3503="Yes", O3503="After 2014")),
(AND('[1]PWS Information'!$E$10="CWS",Q3503="Non-Lead", N3503="Non-Lead - Copper", S3503="Yes", O3503="Unknown")),
(AND('[1]PWS Information'!$E$10="CWS",Q3503="Unknown")),
(AND('[1]PWS Information'!$E$10="NTNC",Q3503="Unknown")))),"Tier 5",
"")))))</f>
        <v>Tier 5</v>
      </c>
      <c r="Z3503" s="71"/>
      <c r="AA3503" s="71"/>
    </row>
    <row r="3504" spans="1:27" ht="57.6" x14ac:dyDescent="0.3">
      <c r="A3504" s="1"/>
      <c r="B3504" s="70" t="s">
        <v>1199</v>
      </c>
      <c r="C3504" s="60">
        <v>390</v>
      </c>
      <c r="D3504" s="61" t="s">
        <v>1144</v>
      </c>
      <c r="E3504" s="61" t="s">
        <v>128</v>
      </c>
      <c r="F3504" s="61">
        <v>78640</v>
      </c>
      <c r="G3504" s="62" t="s">
        <v>1145</v>
      </c>
      <c r="H3504" s="63">
        <v>29.967891699999999</v>
      </c>
      <c r="I3504" s="64">
        <v>-97.818372222222195</v>
      </c>
      <c r="J3504" s="65" t="s">
        <v>50</v>
      </c>
      <c r="K3504" s="66" t="s">
        <v>51</v>
      </c>
      <c r="L3504" s="62" t="s">
        <v>52</v>
      </c>
      <c r="M3504" s="69"/>
      <c r="N3504" s="65" t="s">
        <v>50</v>
      </c>
      <c r="O3504" s="66" t="s">
        <v>52</v>
      </c>
      <c r="P3504" s="69"/>
      <c r="Q3504" s="55" t="str">
        <f t="shared" si="54"/>
        <v>Non-Lead</v>
      </c>
      <c r="R3504" s="70" t="s">
        <v>51</v>
      </c>
      <c r="S3504" s="70" t="s">
        <v>51</v>
      </c>
      <c r="T3504" s="70"/>
      <c r="U3504" s="71" t="s">
        <v>53</v>
      </c>
      <c r="V3504" s="71" t="s">
        <v>51</v>
      </c>
      <c r="W3504" s="71" t="s">
        <v>51</v>
      </c>
      <c r="X3504" s="71" t="s">
        <v>51</v>
      </c>
      <c r="Y3504" s="72" t="str">
        <f>IF((OR((AND('[1]PWS Information'!$E$10="CWS",U3504="Single Family Residence",Q3504="Lead")),
(AND('[1]PWS Information'!$E$10="CWS",U3504="Multiple Family Residence",'[1]PWS Information'!$E$11="Yes",Q3504="Lead")),
(AND('[1]PWS Information'!$E$10="NTNC",Q3504="Lead")))),"Tier 1",
IF((OR((AND('[1]PWS Information'!$E$10="CWS",U3504="Multiple Family Residence",'[1]PWS Information'!$E$11="No",Q3504="Lead")),
(AND('[1]PWS Information'!$E$10="CWS",U3504="Other",Q3504="Lead")),
(AND('[1]PWS Information'!$E$10="CWS",U3504="Building",Q3504="Lead")))),"Tier 2",
IF((OR((AND('[1]PWS Information'!$E$10="CWS",U3504="Single Family Residence",Q3504="Galvanized Requiring Replacement")),
(AND('[1]PWS Information'!$E$10="CWS",U3504="Single Family Residence",Q3504="Galvanized Requiring Replacement",R3504="Yes")),
(AND('[1]PWS Information'!$E$10="NTNC",Q3504="Galvanized Requiring Replacement")),
(AND('[1]PWS Information'!$E$10="NTNC",U3504="Single Family Residence",R3504="Yes")))),"Tier 3",
IF((OR((AND('[1]PWS Information'!$E$10="CWS",U3504="Single Family Residence",S3504="Yes",Q3504="Non-Lead", J3504="Non-Lead - Copper",L3504="Before 1989")),
(AND('[1]PWS Information'!$E$10="CWS",U3504="Single Family Residence",S3504="Yes",Q3504="Non-Lead", N3504="Non-Lead - Copper",O3504="Before 1989")))),"Tier 4",
IF((OR((AND('[1]PWS Information'!$E$10="NTNC",Q3504="Non-Lead")),
(AND('[1]PWS Information'!$E$10="CWS",Q3504="Non-Lead",S3504="")),
(AND('[1]PWS Information'!$E$10="CWS",Q3504="Non-Lead",S3504="No")),
(AND('[1]PWS Information'!$E$10="CWS",Q3504="Non-Lead",S3504="Don't Know")),
(AND('[1]PWS Information'!$E$10="CWS",Q3504="Non-Lead", J3504="Non-Lead - Copper", S3504="Yes", L3504="Between 1989 and 2014")),
(AND('[1]PWS Information'!$E$10="CWS",Q3504="Non-Lead", J3504="Non-Lead - Copper", S3504="Yes", L3504="After 2014")),
(AND('[1]PWS Information'!$E$10="CWS",Q3504="Non-Lead", J3504="Non-Lead - Copper", S3504="Yes", L3504="Unknown")),
(AND('[1]PWS Information'!$E$10="CWS",Q3504="Non-Lead", N3504="Non-Lead - Copper", S3504="Yes", O3504="Between 1989 and 2014")),
(AND('[1]PWS Information'!$E$10="CWS",Q3504="Non-Lead", N3504="Non-Lead - Copper", S3504="Yes", O3504="After 2014")),
(AND('[1]PWS Information'!$E$10="CWS",Q3504="Non-Lead", N3504="Non-Lead - Copper", S3504="Yes", O3504="Unknown")),
(AND('[1]PWS Information'!$E$10="CWS",Q3504="Unknown")),
(AND('[1]PWS Information'!$E$10="NTNC",Q3504="Unknown")))),"Tier 5",
"")))))</f>
        <v>Tier 5</v>
      </c>
      <c r="Z3504" s="71"/>
      <c r="AA3504" s="71"/>
    </row>
    <row r="3505" spans="1:27" ht="57.6" x14ac:dyDescent="0.3">
      <c r="A3505" s="1"/>
      <c r="B3505" s="70" t="s">
        <v>1200</v>
      </c>
      <c r="C3505" s="60">
        <v>393</v>
      </c>
      <c r="D3505" s="61" t="s">
        <v>1144</v>
      </c>
      <c r="E3505" s="61" t="s">
        <v>128</v>
      </c>
      <c r="F3505" s="61">
        <v>78640</v>
      </c>
      <c r="G3505" s="62" t="s">
        <v>1145</v>
      </c>
      <c r="H3505" s="63">
        <v>29.9682417</v>
      </c>
      <c r="I3505" s="64">
        <v>-97.818688888888801</v>
      </c>
      <c r="J3505" s="65" t="s">
        <v>50</v>
      </c>
      <c r="K3505" s="66" t="s">
        <v>51</v>
      </c>
      <c r="L3505" s="62" t="s">
        <v>52</v>
      </c>
      <c r="M3505" s="69"/>
      <c r="N3505" s="65" t="s">
        <v>50</v>
      </c>
      <c r="O3505" s="66" t="s">
        <v>52</v>
      </c>
      <c r="P3505" s="69"/>
      <c r="Q3505" s="55" t="str">
        <f t="shared" si="54"/>
        <v>Non-Lead</v>
      </c>
      <c r="R3505" s="70" t="s">
        <v>51</v>
      </c>
      <c r="S3505" s="70" t="s">
        <v>51</v>
      </c>
      <c r="T3505" s="70"/>
      <c r="U3505" s="71" t="s">
        <v>53</v>
      </c>
      <c r="V3505" s="71" t="s">
        <v>51</v>
      </c>
      <c r="W3505" s="71" t="s">
        <v>51</v>
      </c>
      <c r="X3505" s="71" t="s">
        <v>51</v>
      </c>
      <c r="Y3505" s="72" t="str">
        <f>IF((OR((AND('[1]PWS Information'!$E$10="CWS",U3505="Single Family Residence",Q3505="Lead")),
(AND('[1]PWS Information'!$E$10="CWS",U3505="Multiple Family Residence",'[1]PWS Information'!$E$11="Yes",Q3505="Lead")),
(AND('[1]PWS Information'!$E$10="NTNC",Q3505="Lead")))),"Tier 1",
IF((OR((AND('[1]PWS Information'!$E$10="CWS",U3505="Multiple Family Residence",'[1]PWS Information'!$E$11="No",Q3505="Lead")),
(AND('[1]PWS Information'!$E$10="CWS",U3505="Other",Q3505="Lead")),
(AND('[1]PWS Information'!$E$10="CWS",U3505="Building",Q3505="Lead")))),"Tier 2",
IF((OR((AND('[1]PWS Information'!$E$10="CWS",U3505="Single Family Residence",Q3505="Galvanized Requiring Replacement")),
(AND('[1]PWS Information'!$E$10="CWS",U3505="Single Family Residence",Q3505="Galvanized Requiring Replacement",R3505="Yes")),
(AND('[1]PWS Information'!$E$10="NTNC",Q3505="Galvanized Requiring Replacement")),
(AND('[1]PWS Information'!$E$10="NTNC",U3505="Single Family Residence",R3505="Yes")))),"Tier 3",
IF((OR((AND('[1]PWS Information'!$E$10="CWS",U3505="Single Family Residence",S3505="Yes",Q3505="Non-Lead", J3505="Non-Lead - Copper",L3505="Before 1989")),
(AND('[1]PWS Information'!$E$10="CWS",U3505="Single Family Residence",S3505="Yes",Q3505="Non-Lead", N3505="Non-Lead - Copper",O3505="Before 1989")))),"Tier 4",
IF((OR((AND('[1]PWS Information'!$E$10="NTNC",Q3505="Non-Lead")),
(AND('[1]PWS Information'!$E$10="CWS",Q3505="Non-Lead",S3505="")),
(AND('[1]PWS Information'!$E$10="CWS",Q3505="Non-Lead",S3505="No")),
(AND('[1]PWS Information'!$E$10="CWS",Q3505="Non-Lead",S3505="Don't Know")),
(AND('[1]PWS Information'!$E$10="CWS",Q3505="Non-Lead", J3505="Non-Lead - Copper", S3505="Yes", L3505="Between 1989 and 2014")),
(AND('[1]PWS Information'!$E$10="CWS",Q3505="Non-Lead", J3505="Non-Lead - Copper", S3505="Yes", L3505="After 2014")),
(AND('[1]PWS Information'!$E$10="CWS",Q3505="Non-Lead", J3505="Non-Lead - Copper", S3505="Yes", L3505="Unknown")),
(AND('[1]PWS Information'!$E$10="CWS",Q3505="Non-Lead", N3505="Non-Lead - Copper", S3505="Yes", O3505="Between 1989 and 2014")),
(AND('[1]PWS Information'!$E$10="CWS",Q3505="Non-Lead", N3505="Non-Lead - Copper", S3505="Yes", O3505="After 2014")),
(AND('[1]PWS Information'!$E$10="CWS",Q3505="Non-Lead", N3505="Non-Lead - Copper", S3505="Yes", O3505="Unknown")),
(AND('[1]PWS Information'!$E$10="CWS",Q3505="Unknown")),
(AND('[1]PWS Information'!$E$10="NTNC",Q3505="Unknown")))),"Tier 5",
"")))))</f>
        <v>Tier 5</v>
      </c>
      <c r="Z3505" s="71"/>
      <c r="AA3505" s="71"/>
    </row>
    <row r="3506" spans="1:27" ht="57.6" x14ac:dyDescent="0.3">
      <c r="A3506" s="17"/>
      <c r="B3506" s="70" t="s">
        <v>1201</v>
      </c>
      <c r="C3506" s="60">
        <v>400</v>
      </c>
      <c r="D3506" s="61" t="s">
        <v>1144</v>
      </c>
      <c r="E3506" s="61" t="s">
        <v>128</v>
      </c>
      <c r="F3506" s="61">
        <v>78640</v>
      </c>
      <c r="G3506" s="62" t="s">
        <v>1145</v>
      </c>
      <c r="H3506" s="63">
        <v>29.968063600000001</v>
      </c>
      <c r="I3506" s="64">
        <v>-97.818315200000001</v>
      </c>
      <c r="J3506" s="65" t="s">
        <v>50</v>
      </c>
      <c r="K3506" s="66" t="s">
        <v>51</v>
      </c>
      <c r="L3506" s="62" t="s">
        <v>52</v>
      </c>
      <c r="M3506" s="69"/>
      <c r="N3506" s="65" t="s">
        <v>50</v>
      </c>
      <c r="O3506" s="66" t="s">
        <v>52</v>
      </c>
      <c r="P3506" s="69"/>
      <c r="Q3506" s="55" t="str">
        <f t="shared" si="54"/>
        <v>Non-Lead</v>
      </c>
      <c r="R3506" s="70" t="s">
        <v>51</v>
      </c>
      <c r="S3506" s="70" t="s">
        <v>51</v>
      </c>
      <c r="T3506" s="70"/>
      <c r="U3506" s="71" t="s">
        <v>53</v>
      </c>
      <c r="V3506" s="71" t="s">
        <v>51</v>
      </c>
      <c r="W3506" s="71" t="s">
        <v>51</v>
      </c>
      <c r="X3506" s="71" t="s">
        <v>51</v>
      </c>
      <c r="Y3506" s="72" t="str">
        <f>IF((OR((AND('[1]PWS Information'!$E$10="CWS",U3506="Single Family Residence",Q3506="Lead")),
(AND('[1]PWS Information'!$E$10="CWS",U3506="Multiple Family Residence",'[1]PWS Information'!$E$11="Yes",Q3506="Lead")),
(AND('[1]PWS Information'!$E$10="NTNC",Q3506="Lead")))),"Tier 1",
IF((OR((AND('[1]PWS Information'!$E$10="CWS",U3506="Multiple Family Residence",'[1]PWS Information'!$E$11="No",Q3506="Lead")),
(AND('[1]PWS Information'!$E$10="CWS",U3506="Other",Q3506="Lead")),
(AND('[1]PWS Information'!$E$10="CWS",U3506="Building",Q3506="Lead")))),"Tier 2",
IF((OR((AND('[1]PWS Information'!$E$10="CWS",U3506="Single Family Residence",Q3506="Galvanized Requiring Replacement")),
(AND('[1]PWS Information'!$E$10="CWS",U3506="Single Family Residence",Q3506="Galvanized Requiring Replacement",R3506="Yes")),
(AND('[1]PWS Information'!$E$10="NTNC",Q3506="Galvanized Requiring Replacement")),
(AND('[1]PWS Information'!$E$10="NTNC",U3506="Single Family Residence",R3506="Yes")))),"Tier 3",
IF((OR((AND('[1]PWS Information'!$E$10="CWS",U3506="Single Family Residence",S3506="Yes",Q3506="Non-Lead", J3506="Non-Lead - Copper",L3506="Before 1989")),
(AND('[1]PWS Information'!$E$10="CWS",U3506="Single Family Residence",S3506="Yes",Q3506="Non-Lead", N3506="Non-Lead - Copper",O3506="Before 1989")))),"Tier 4",
IF((OR((AND('[1]PWS Information'!$E$10="NTNC",Q3506="Non-Lead")),
(AND('[1]PWS Information'!$E$10="CWS",Q3506="Non-Lead",S3506="")),
(AND('[1]PWS Information'!$E$10="CWS",Q3506="Non-Lead",S3506="No")),
(AND('[1]PWS Information'!$E$10="CWS",Q3506="Non-Lead",S3506="Don't Know")),
(AND('[1]PWS Information'!$E$10="CWS",Q3506="Non-Lead", J3506="Non-Lead - Copper", S3506="Yes", L3506="Between 1989 and 2014")),
(AND('[1]PWS Information'!$E$10="CWS",Q3506="Non-Lead", J3506="Non-Lead - Copper", S3506="Yes", L3506="After 2014")),
(AND('[1]PWS Information'!$E$10="CWS",Q3506="Non-Lead", J3506="Non-Lead - Copper", S3506="Yes", L3506="Unknown")),
(AND('[1]PWS Information'!$E$10="CWS",Q3506="Non-Lead", N3506="Non-Lead - Copper", S3506="Yes", O3506="Between 1989 and 2014")),
(AND('[1]PWS Information'!$E$10="CWS",Q3506="Non-Lead", N3506="Non-Lead - Copper", S3506="Yes", O3506="After 2014")),
(AND('[1]PWS Information'!$E$10="CWS",Q3506="Non-Lead", N3506="Non-Lead - Copper", S3506="Yes", O3506="Unknown")),
(AND('[1]PWS Information'!$E$10="CWS",Q3506="Unknown")),
(AND('[1]PWS Information'!$E$10="NTNC",Q3506="Unknown")))),"Tier 5",
"")))))</f>
        <v>Tier 5</v>
      </c>
      <c r="Z3506" s="71"/>
      <c r="AA3506" s="71"/>
    </row>
    <row r="3507" spans="1:27" ht="57.6" x14ac:dyDescent="0.3">
      <c r="A3507" s="1"/>
      <c r="B3507" s="70" t="s">
        <v>1202</v>
      </c>
      <c r="C3507" s="60">
        <v>401</v>
      </c>
      <c r="D3507" s="61" t="s">
        <v>1144</v>
      </c>
      <c r="E3507" s="61" t="s">
        <v>128</v>
      </c>
      <c r="F3507" s="61">
        <v>78640</v>
      </c>
      <c r="G3507" s="62" t="s">
        <v>1145</v>
      </c>
      <c r="H3507" s="63">
        <v>29.968244899999998</v>
      </c>
      <c r="I3507" s="64">
        <v>-97.818520300000003</v>
      </c>
      <c r="J3507" s="65" t="s">
        <v>50</v>
      </c>
      <c r="K3507" s="66" t="s">
        <v>51</v>
      </c>
      <c r="L3507" s="62" t="s">
        <v>52</v>
      </c>
      <c r="M3507" s="69"/>
      <c r="N3507" s="65" t="s">
        <v>50</v>
      </c>
      <c r="O3507" s="66" t="s">
        <v>52</v>
      </c>
      <c r="P3507" s="69"/>
      <c r="Q3507" s="55" t="str">
        <f t="shared" si="54"/>
        <v>Non-Lead</v>
      </c>
      <c r="R3507" s="70" t="s">
        <v>51</v>
      </c>
      <c r="S3507" s="70" t="s">
        <v>51</v>
      </c>
      <c r="T3507" s="70"/>
      <c r="U3507" s="71" t="s">
        <v>53</v>
      </c>
      <c r="V3507" s="71" t="s">
        <v>51</v>
      </c>
      <c r="W3507" s="71" t="s">
        <v>51</v>
      </c>
      <c r="X3507" s="71" t="s">
        <v>51</v>
      </c>
      <c r="Y3507" s="72" t="str">
        <f>IF((OR((AND('[1]PWS Information'!$E$10="CWS",U3507="Single Family Residence",Q3507="Lead")),
(AND('[1]PWS Information'!$E$10="CWS",U3507="Multiple Family Residence",'[1]PWS Information'!$E$11="Yes",Q3507="Lead")),
(AND('[1]PWS Information'!$E$10="NTNC",Q3507="Lead")))),"Tier 1",
IF((OR((AND('[1]PWS Information'!$E$10="CWS",U3507="Multiple Family Residence",'[1]PWS Information'!$E$11="No",Q3507="Lead")),
(AND('[1]PWS Information'!$E$10="CWS",U3507="Other",Q3507="Lead")),
(AND('[1]PWS Information'!$E$10="CWS",U3507="Building",Q3507="Lead")))),"Tier 2",
IF((OR((AND('[1]PWS Information'!$E$10="CWS",U3507="Single Family Residence",Q3507="Galvanized Requiring Replacement")),
(AND('[1]PWS Information'!$E$10="CWS",U3507="Single Family Residence",Q3507="Galvanized Requiring Replacement",R3507="Yes")),
(AND('[1]PWS Information'!$E$10="NTNC",Q3507="Galvanized Requiring Replacement")),
(AND('[1]PWS Information'!$E$10="NTNC",U3507="Single Family Residence",R3507="Yes")))),"Tier 3",
IF((OR((AND('[1]PWS Information'!$E$10="CWS",U3507="Single Family Residence",S3507="Yes",Q3507="Non-Lead", J3507="Non-Lead - Copper",L3507="Before 1989")),
(AND('[1]PWS Information'!$E$10="CWS",U3507="Single Family Residence",S3507="Yes",Q3507="Non-Lead", N3507="Non-Lead - Copper",O3507="Before 1989")))),"Tier 4",
IF((OR((AND('[1]PWS Information'!$E$10="NTNC",Q3507="Non-Lead")),
(AND('[1]PWS Information'!$E$10="CWS",Q3507="Non-Lead",S3507="")),
(AND('[1]PWS Information'!$E$10="CWS",Q3507="Non-Lead",S3507="No")),
(AND('[1]PWS Information'!$E$10="CWS",Q3507="Non-Lead",S3507="Don't Know")),
(AND('[1]PWS Information'!$E$10="CWS",Q3507="Non-Lead", J3507="Non-Lead - Copper", S3507="Yes", L3507="Between 1989 and 2014")),
(AND('[1]PWS Information'!$E$10="CWS",Q3507="Non-Lead", J3507="Non-Lead - Copper", S3507="Yes", L3507="After 2014")),
(AND('[1]PWS Information'!$E$10="CWS",Q3507="Non-Lead", J3507="Non-Lead - Copper", S3507="Yes", L3507="Unknown")),
(AND('[1]PWS Information'!$E$10="CWS",Q3507="Non-Lead", N3507="Non-Lead - Copper", S3507="Yes", O3507="Between 1989 and 2014")),
(AND('[1]PWS Information'!$E$10="CWS",Q3507="Non-Lead", N3507="Non-Lead - Copper", S3507="Yes", O3507="After 2014")),
(AND('[1]PWS Information'!$E$10="CWS",Q3507="Non-Lead", N3507="Non-Lead - Copper", S3507="Yes", O3507="Unknown")),
(AND('[1]PWS Information'!$E$10="CWS",Q3507="Unknown")),
(AND('[1]PWS Information'!$E$10="NTNC",Q3507="Unknown")))),"Tier 5",
"")))))</f>
        <v>Tier 5</v>
      </c>
      <c r="Z3507" s="71"/>
      <c r="AA3507" s="71"/>
    </row>
    <row r="3508" spans="1:27" ht="57.6" x14ac:dyDescent="0.3">
      <c r="A3508" s="1"/>
      <c r="B3508" s="70" t="s">
        <v>1203</v>
      </c>
      <c r="C3508" s="60">
        <v>409</v>
      </c>
      <c r="D3508" s="61" t="s">
        <v>1144</v>
      </c>
      <c r="E3508" s="61" t="s">
        <v>128</v>
      </c>
      <c r="F3508" s="61">
        <v>78640</v>
      </c>
      <c r="G3508" s="62" t="s">
        <v>1145</v>
      </c>
      <c r="H3508" s="63">
        <v>29.9683162</v>
      </c>
      <c r="I3508" s="64">
        <v>-97.818417299999993</v>
      </c>
      <c r="J3508" s="65" t="s">
        <v>50</v>
      </c>
      <c r="K3508" s="66" t="s">
        <v>51</v>
      </c>
      <c r="L3508" s="62" t="s">
        <v>52</v>
      </c>
      <c r="M3508" s="69"/>
      <c r="N3508" s="65" t="s">
        <v>50</v>
      </c>
      <c r="O3508" s="66" t="s">
        <v>52</v>
      </c>
      <c r="P3508" s="69"/>
      <c r="Q3508" s="55" t="str">
        <f t="shared" si="54"/>
        <v>Non-Lead</v>
      </c>
      <c r="R3508" s="70" t="s">
        <v>51</v>
      </c>
      <c r="S3508" s="70" t="s">
        <v>51</v>
      </c>
      <c r="T3508" s="70"/>
      <c r="U3508" s="71" t="s">
        <v>53</v>
      </c>
      <c r="V3508" s="71" t="s">
        <v>51</v>
      </c>
      <c r="W3508" s="71" t="s">
        <v>51</v>
      </c>
      <c r="X3508" s="71" t="s">
        <v>51</v>
      </c>
      <c r="Y3508" s="72" t="str">
        <f>IF((OR((AND('[1]PWS Information'!$E$10="CWS",U3508="Single Family Residence",Q3508="Lead")),
(AND('[1]PWS Information'!$E$10="CWS",U3508="Multiple Family Residence",'[1]PWS Information'!$E$11="Yes",Q3508="Lead")),
(AND('[1]PWS Information'!$E$10="NTNC",Q3508="Lead")))),"Tier 1",
IF((OR((AND('[1]PWS Information'!$E$10="CWS",U3508="Multiple Family Residence",'[1]PWS Information'!$E$11="No",Q3508="Lead")),
(AND('[1]PWS Information'!$E$10="CWS",U3508="Other",Q3508="Lead")),
(AND('[1]PWS Information'!$E$10="CWS",U3508="Building",Q3508="Lead")))),"Tier 2",
IF((OR((AND('[1]PWS Information'!$E$10="CWS",U3508="Single Family Residence",Q3508="Galvanized Requiring Replacement")),
(AND('[1]PWS Information'!$E$10="CWS",U3508="Single Family Residence",Q3508="Galvanized Requiring Replacement",R3508="Yes")),
(AND('[1]PWS Information'!$E$10="NTNC",Q3508="Galvanized Requiring Replacement")),
(AND('[1]PWS Information'!$E$10="NTNC",U3508="Single Family Residence",R3508="Yes")))),"Tier 3",
IF((OR((AND('[1]PWS Information'!$E$10="CWS",U3508="Single Family Residence",S3508="Yes",Q3508="Non-Lead", J3508="Non-Lead - Copper",L3508="Before 1989")),
(AND('[1]PWS Information'!$E$10="CWS",U3508="Single Family Residence",S3508="Yes",Q3508="Non-Lead", N3508="Non-Lead - Copper",O3508="Before 1989")))),"Tier 4",
IF((OR((AND('[1]PWS Information'!$E$10="NTNC",Q3508="Non-Lead")),
(AND('[1]PWS Information'!$E$10="CWS",Q3508="Non-Lead",S3508="")),
(AND('[1]PWS Information'!$E$10="CWS",Q3508="Non-Lead",S3508="No")),
(AND('[1]PWS Information'!$E$10="CWS",Q3508="Non-Lead",S3508="Don't Know")),
(AND('[1]PWS Information'!$E$10="CWS",Q3508="Non-Lead", J3508="Non-Lead - Copper", S3508="Yes", L3508="Between 1989 and 2014")),
(AND('[1]PWS Information'!$E$10="CWS",Q3508="Non-Lead", J3508="Non-Lead - Copper", S3508="Yes", L3508="After 2014")),
(AND('[1]PWS Information'!$E$10="CWS",Q3508="Non-Lead", J3508="Non-Lead - Copper", S3508="Yes", L3508="Unknown")),
(AND('[1]PWS Information'!$E$10="CWS",Q3508="Non-Lead", N3508="Non-Lead - Copper", S3508="Yes", O3508="Between 1989 and 2014")),
(AND('[1]PWS Information'!$E$10="CWS",Q3508="Non-Lead", N3508="Non-Lead - Copper", S3508="Yes", O3508="After 2014")),
(AND('[1]PWS Information'!$E$10="CWS",Q3508="Non-Lead", N3508="Non-Lead - Copper", S3508="Yes", O3508="Unknown")),
(AND('[1]PWS Information'!$E$10="CWS",Q3508="Unknown")),
(AND('[1]PWS Information'!$E$10="NTNC",Q3508="Unknown")))),"Tier 5",
"")))))</f>
        <v>Tier 5</v>
      </c>
      <c r="Z3508" s="71"/>
      <c r="AA3508" s="71"/>
    </row>
    <row r="3509" spans="1:27" ht="57.6" x14ac:dyDescent="0.3">
      <c r="A3509" s="1"/>
      <c r="B3509" s="70" t="s">
        <v>1204</v>
      </c>
      <c r="C3509" s="60">
        <v>410</v>
      </c>
      <c r="D3509" s="61" t="s">
        <v>1144</v>
      </c>
      <c r="E3509" s="61" t="s">
        <v>128</v>
      </c>
      <c r="F3509" s="61">
        <v>78640</v>
      </c>
      <c r="G3509" s="62" t="s">
        <v>1145</v>
      </c>
      <c r="H3509" s="63">
        <v>29.968176400000001</v>
      </c>
      <c r="I3509" s="64">
        <v>-97.818213</v>
      </c>
      <c r="J3509" s="65" t="s">
        <v>50</v>
      </c>
      <c r="K3509" s="66" t="s">
        <v>51</v>
      </c>
      <c r="L3509" s="62" t="s">
        <v>52</v>
      </c>
      <c r="M3509" s="69"/>
      <c r="N3509" s="65" t="s">
        <v>50</v>
      </c>
      <c r="O3509" s="66" t="s">
        <v>52</v>
      </c>
      <c r="P3509" s="69"/>
      <c r="Q3509" s="55" t="str">
        <f t="shared" si="54"/>
        <v>Non-Lead</v>
      </c>
      <c r="R3509" s="70" t="s">
        <v>51</v>
      </c>
      <c r="S3509" s="70" t="s">
        <v>51</v>
      </c>
      <c r="T3509" s="70"/>
      <c r="U3509" s="71" t="s">
        <v>53</v>
      </c>
      <c r="V3509" s="71" t="s">
        <v>51</v>
      </c>
      <c r="W3509" s="71" t="s">
        <v>51</v>
      </c>
      <c r="X3509" s="71" t="s">
        <v>51</v>
      </c>
      <c r="Y3509" s="72" t="str">
        <f>IF((OR((AND('[1]PWS Information'!$E$10="CWS",U3509="Single Family Residence",Q3509="Lead")),
(AND('[1]PWS Information'!$E$10="CWS",U3509="Multiple Family Residence",'[1]PWS Information'!$E$11="Yes",Q3509="Lead")),
(AND('[1]PWS Information'!$E$10="NTNC",Q3509="Lead")))),"Tier 1",
IF((OR((AND('[1]PWS Information'!$E$10="CWS",U3509="Multiple Family Residence",'[1]PWS Information'!$E$11="No",Q3509="Lead")),
(AND('[1]PWS Information'!$E$10="CWS",U3509="Other",Q3509="Lead")),
(AND('[1]PWS Information'!$E$10="CWS",U3509="Building",Q3509="Lead")))),"Tier 2",
IF((OR((AND('[1]PWS Information'!$E$10="CWS",U3509="Single Family Residence",Q3509="Galvanized Requiring Replacement")),
(AND('[1]PWS Information'!$E$10="CWS",U3509="Single Family Residence",Q3509="Galvanized Requiring Replacement",R3509="Yes")),
(AND('[1]PWS Information'!$E$10="NTNC",Q3509="Galvanized Requiring Replacement")),
(AND('[1]PWS Information'!$E$10="NTNC",U3509="Single Family Residence",R3509="Yes")))),"Tier 3",
IF((OR((AND('[1]PWS Information'!$E$10="CWS",U3509="Single Family Residence",S3509="Yes",Q3509="Non-Lead", J3509="Non-Lead - Copper",L3509="Before 1989")),
(AND('[1]PWS Information'!$E$10="CWS",U3509="Single Family Residence",S3509="Yes",Q3509="Non-Lead", N3509="Non-Lead - Copper",O3509="Before 1989")))),"Tier 4",
IF((OR((AND('[1]PWS Information'!$E$10="NTNC",Q3509="Non-Lead")),
(AND('[1]PWS Information'!$E$10="CWS",Q3509="Non-Lead",S3509="")),
(AND('[1]PWS Information'!$E$10="CWS",Q3509="Non-Lead",S3509="No")),
(AND('[1]PWS Information'!$E$10="CWS",Q3509="Non-Lead",S3509="Don't Know")),
(AND('[1]PWS Information'!$E$10="CWS",Q3509="Non-Lead", J3509="Non-Lead - Copper", S3509="Yes", L3509="Between 1989 and 2014")),
(AND('[1]PWS Information'!$E$10="CWS",Q3509="Non-Lead", J3509="Non-Lead - Copper", S3509="Yes", L3509="After 2014")),
(AND('[1]PWS Information'!$E$10="CWS",Q3509="Non-Lead", J3509="Non-Lead - Copper", S3509="Yes", L3509="Unknown")),
(AND('[1]PWS Information'!$E$10="CWS",Q3509="Non-Lead", N3509="Non-Lead - Copper", S3509="Yes", O3509="Between 1989 and 2014")),
(AND('[1]PWS Information'!$E$10="CWS",Q3509="Non-Lead", N3509="Non-Lead - Copper", S3509="Yes", O3509="After 2014")),
(AND('[1]PWS Information'!$E$10="CWS",Q3509="Non-Lead", N3509="Non-Lead - Copper", S3509="Yes", O3509="Unknown")),
(AND('[1]PWS Information'!$E$10="CWS",Q3509="Unknown")),
(AND('[1]PWS Information'!$E$10="NTNC",Q3509="Unknown")))),"Tier 5",
"")))))</f>
        <v>Tier 5</v>
      </c>
      <c r="Z3509" s="71"/>
      <c r="AA3509" s="71"/>
    </row>
    <row r="3510" spans="1:27" ht="57.6" x14ac:dyDescent="0.3">
      <c r="A3510" s="17"/>
      <c r="B3510" s="70">
        <v>9533472</v>
      </c>
      <c r="C3510" s="60">
        <v>434</v>
      </c>
      <c r="D3510" s="61" t="s">
        <v>1144</v>
      </c>
      <c r="E3510" s="61" t="s">
        <v>128</v>
      </c>
      <c r="F3510" s="61">
        <v>78640</v>
      </c>
      <c r="G3510" s="62" t="s">
        <v>1145</v>
      </c>
      <c r="H3510" s="63">
        <v>29.9685472</v>
      </c>
      <c r="I3510" s="64">
        <v>-97.817770100000004</v>
      </c>
      <c r="J3510" s="65" t="s">
        <v>50</v>
      </c>
      <c r="K3510" s="66" t="s">
        <v>51</v>
      </c>
      <c r="L3510" s="62" t="s">
        <v>52</v>
      </c>
      <c r="M3510" s="69"/>
      <c r="N3510" s="65" t="s">
        <v>50</v>
      </c>
      <c r="O3510" s="66" t="s">
        <v>52</v>
      </c>
      <c r="P3510" s="69"/>
      <c r="Q3510" s="55" t="str">
        <f t="shared" si="54"/>
        <v>Non-Lead</v>
      </c>
      <c r="R3510" s="70" t="s">
        <v>51</v>
      </c>
      <c r="S3510" s="70" t="s">
        <v>51</v>
      </c>
      <c r="T3510" s="70"/>
      <c r="U3510" s="71" t="s">
        <v>53</v>
      </c>
      <c r="V3510" s="71" t="s">
        <v>51</v>
      </c>
      <c r="W3510" s="71" t="s">
        <v>51</v>
      </c>
      <c r="X3510" s="71" t="s">
        <v>51</v>
      </c>
      <c r="Y3510" s="72" t="str">
        <f>IF((OR((AND('[1]PWS Information'!$E$10="CWS",U3510="Single Family Residence",Q3510="Lead")),
(AND('[1]PWS Information'!$E$10="CWS",U3510="Multiple Family Residence",'[1]PWS Information'!$E$11="Yes",Q3510="Lead")),
(AND('[1]PWS Information'!$E$10="NTNC",Q3510="Lead")))),"Tier 1",
IF((OR((AND('[1]PWS Information'!$E$10="CWS",U3510="Multiple Family Residence",'[1]PWS Information'!$E$11="No",Q3510="Lead")),
(AND('[1]PWS Information'!$E$10="CWS",U3510="Other",Q3510="Lead")),
(AND('[1]PWS Information'!$E$10="CWS",U3510="Building",Q3510="Lead")))),"Tier 2",
IF((OR((AND('[1]PWS Information'!$E$10="CWS",U3510="Single Family Residence",Q3510="Galvanized Requiring Replacement")),
(AND('[1]PWS Information'!$E$10="CWS",U3510="Single Family Residence",Q3510="Galvanized Requiring Replacement",R3510="Yes")),
(AND('[1]PWS Information'!$E$10="NTNC",Q3510="Galvanized Requiring Replacement")),
(AND('[1]PWS Information'!$E$10="NTNC",U3510="Single Family Residence",R3510="Yes")))),"Tier 3",
IF((OR((AND('[1]PWS Information'!$E$10="CWS",U3510="Single Family Residence",S3510="Yes",Q3510="Non-Lead", J3510="Non-Lead - Copper",L3510="Before 1989")),
(AND('[1]PWS Information'!$E$10="CWS",U3510="Single Family Residence",S3510="Yes",Q3510="Non-Lead", N3510="Non-Lead - Copper",O3510="Before 1989")))),"Tier 4",
IF((OR((AND('[1]PWS Information'!$E$10="NTNC",Q3510="Non-Lead")),
(AND('[1]PWS Information'!$E$10="CWS",Q3510="Non-Lead",S3510="")),
(AND('[1]PWS Information'!$E$10="CWS",Q3510="Non-Lead",S3510="No")),
(AND('[1]PWS Information'!$E$10="CWS",Q3510="Non-Lead",S3510="Don't Know")),
(AND('[1]PWS Information'!$E$10="CWS",Q3510="Non-Lead", J3510="Non-Lead - Copper", S3510="Yes", L3510="Between 1989 and 2014")),
(AND('[1]PWS Information'!$E$10="CWS",Q3510="Non-Lead", J3510="Non-Lead - Copper", S3510="Yes", L3510="After 2014")),
(AND('[1]PWS Information'!$E$10="CWS",Q3510="Non-Lead", J3510="Non-Lead - Copper", S3510="Yes", L3510="Unknown")),
(AND('[1]PWS Information'!$E$10="CWS",Q3510="Non-Lead", N3510="Non-Lead - Copper", S3510="Yes", O3510="Between 1989 and 2014")),
(AND('[1]PWS Information'!$E$10="CWS",Q3510="Non-Lead", N3510="Non-Lead - Copper", S3510="Yes", O3510="After 2014")),
(AND('[1]PWS Information'!$E$10="CWS",Q3510="Non-Lead", N3510="Non-Lead - Copper", S3510="Yes", O3510="Unknown")),
(AND('[1]PWS Information'!$E$10="CWS",Q3510="Unknown")),
(AND('[1]PWS Information'!$E$10="NTNC",Q3510="Unknown")))),"Tier 5",
"")))))</f>
        <v>Tier 5</v>
      </c>
      <c r="Z3510" s="71"/>
      <c r="AA3510" s="71"/>
    </row>
    <row r="3511" spans="1:27" ht="57.6" x14ac:dyDescent="0.3">
      <c r="A3511" s="1"/>
      <c r="B3511" s="70" t="s">
        <v>1205</v>
      </c>
      <c r="C3511" s="60">
        <v>438</v>
      </c>
      <c r="D3511" s="61" t="s">
        <v>1144</v>
      </c>
      <c r="E3511" s="61" t="s">
        <v>128</v>
      </c>
      <c r="F3511" s="61">
        <v>78640</v>
      </c>
      <c r="G3511" s="62" t="s">
        <v>1145</v>
      </c>
      <c r="H3511" s="63">
        <v>29.968660400000001</v>
      </c>
      <c r="I3511" s="64">
        <v>-97.817906100000002</v>
      </c>
      <c r="J3511" s="65" t="s">
        <v>50</v>
      </c>
      <c r="K3511" s="66" t="s">
        <v>51</v>
      </c>
      <c r="L3511" s="62" t="s">
        <v>52</v>
      </c>
      <c r="M3511" s="69"/>
      <c r="N3511" s="65" t="s">
        <v>50</v>
      </c>
      <c r="O3511" s="66" t="s">
        <v>52</v>
      </c>
      <c r="P3511" s="69"/>
      <c r="Q3511" s="55" t="str">
        <f t="shared" si="54"/>
        <v>Non-Lead</v>
      </c>
      <c r="R3511" s="70" t="s">
        <v>51</v>
      </c>
      <c r="S3511" s="70" t="s">
        <v>51</v>
      </c>
      <c r="T3511" s="70"/>
      <c r="U3511" s="71" t="s">
        <v>53</v>
      </c>
      <c r="V3511" s="71" t="s">
        <v>51</v>
      </c>
      <c r="W3511" s="71" t="s">
        <v>51</v>
      </c>
      <c r="X3511" s="71" t="s">
        <v>51</v>
      </c>
      <c r="Y3511" s="72" t="str">
        <f>IF((OR((AND('[1]PWS Information'!$E$10="CWS",U3511="Single Family Residence",Q3511="Lead")),
(AND('[1]PWS Information'!$E$10="CWS",U3511="Multiple Family Residence",'[1]PWS Information'!$E$11="Yes",Q3511="Lead")),
(AND('[1]PWS Information'!$E$10="NTNC",Q3511="Lead")))),"Tier 1",
IF((OR((AND('[1]PWS Information'!$E$10="CWS",U3511="Multiple Family Residence",'[1]PWS Information'!$E$11="No",Q3511="Lead")),
(AND('[1]PWS Information'!$E$10="CWS",U3511="Other",Q3511="Lead")),
(AND('[1]PWS Information'!$E$10="CWS",U3511="Building",Q3511="Lead")))),"Tier 2",
IF((OR((AND('[1]PWS Information'!$E$10="CWS",U3511="Single Family Residence",Q3511="Galvanized Requiring Replacement")),
(AND('[1]PWS Information'!$E$10="CWS",U3511="Single Family Residence",Q3511="Galvanized Requiring Replacement",R3511="Yes")),
(AND('[1]PWS Information'!$E$10="NTNC",Q3511="Galvanized Requiring Replacement")),
(AND('[1]PWS Information'!$E$10="NTNC",U3511="Single Family Residence",R3511="Yes")))),"Tier 3",
IF((OR((AND('[1]PWS Information'!$E$10="CWS",U3511="Single Family Residence",S3511="Yes",Q3511="Non-Lead", J3511="Non-Lead - Copper",L3511="Before 1989")),
(AND('[1]PWS Information'!$E$10="CWS",U3511="Single Family Residence",S3511="Yes",Q3511="Non-Lead", N3511="Non-Lead - Copper",O3511="Before 1989")))),"Tier 4",
IF((OR((AND('[1]PWS Information'!$E$10="NTNC",Q3511="Non-Lead")),
(AND('[1]PWS Information'!$E$10="CWS",Q3511="Non-Lead",S3511="")),
(AND('[1]PWS Information'!$E$10="CWS",Q3511="Non-Lead",S3511="No")),
(AND('[1]PWS Information'!$E$10="CWS",Q3511="Non-Lead",S3511="Don't Know")),
(AND('[1]PWS Information'!$E$10="CWS",Q3511="Non-Lead", J3511="Non-Lead - Copper", S3511="Yes", L3511="Between 1989 and 2014")),
(AND('[1]PWS Information'!$E$10="CWS",Q3511="Non-Lead", J3511="Non-Lead - Copper", S3511="Yes", L3511="After 2014")),
(AND('[1]PWS Information'!$E$10="CWS",Q3511="Non-Lead", J3511="Non-Lead - Copper", S3511="Yes", L3511="Unknown")),
(AND('[1]PWS Information'!$E$10="CWS",Q3511="Non-Lead", N3511="Non-Lead - Copper", S3511="Yes", O3511="Between 1989 and 2014")),
(AND('[1]PWS Information'!$E$10="CWS",Q3511="Non-Lead", N3511="Non-Lead - Copper", S3511="Yes", O3511="After 2014")),
(AND('[1]PWS Information'!$E$10="CWS",Q3511="Non-Lead", N3511="Non-Lead - Copper", S3511="Yes", O3511="Unknown")),
(AND('[1]PWS Information'!$E$10="CWS",Q3511="Unknown")),
(AND('[1]PWS Information'!$E$10="NTNC",Q3511="Unknown")))),"Tier 5",
"")))))</f>
        <v>Tier 5</v>
      </c>
      <c r="Z3511" s="71"/>
      <c r="AA3511" s="71"/>
    </row>
    <row r="3512" spans="1:27" ht="57.6" x14ac:dyDescent="0.3">
      <c r="A3512" s="1"/>
      <c r="B3512" s="70" t="s">
        <v>1206</v>
      </c>
      <c r="C3512" s="60">
        <v>448</v>
      </c>
      <c r="D3512" s="61" t="s">
        <v>1144</v>
      </c>
      <c r="E3512" s="61" t="s">
        <v>128</v>
      </c>
      <c r="F3512" s="61">
        <v>78640</v>
      </c>
      <c r="G3512" s="62" t="s">
        <v>1145</v>
      </c>
      <c r="H3512" s="63">
        <v>29.9687378</v>
      </c>
      <c r="I3512" s="64">
        <v>-97.818036000000006</v>
      </c>
      <c r="J3512" s="65" t="s">
        <v>50</v>
      </c>
      <c r="K3512" s="66" t="s">
        <v>51</v>
      </c>
      <c r="L3512" s="62" t="s">
        <v>52</v>
      </c>
      <c r="M3512" s="69"/>
      <c r="N3512" s="65" t="s">
        <v>50</v>
      </c>
      <c r="O3512" s="66" t="s">
        <v>52</v>
      </c>
      <c r="P3512" s="69"/>
      <c r="Q3512" s="55" t="str">
        <f t="shared" si="54"/>
        <v>Non-Lead</v>
      </c>
      <c r="R3512" s="70" t="s">
        <v>51</v>
      </c>
      <c r="S3512" s="70" t="s">
        <v>51</v>
      </c>
      <c r="T3512" s="70"/>
      <c r="U3512" s="71" t="s">
        <v>53</v>
      </c>
      <c r="V3512" s="71" t="s">
        <v>51</v>
      </c>
      <c r="W3512" s="71" t="s">
        <v>51</v>
      </c>
      <c r="X3512" s="71" t="s">
        <v>51</v>
      </c>
      <c r="Y3512" s="72" t="str">
        <f>IF((OR((AND('[1]PWS Information'!$E$10="CWS",U3512="Single Family Residence",Q3512="Lead")),
(AND('[1]PWS Information'!$E$10="CWS",U3512="Multiple Family Residence",'[1]PWS Information'!$E$11="Yes",Q3512="Lead")),
(AND('[1]PWS Information'!$E$10="NTNC",Q3512="Lead")))),"Tier 1",
IF((OR((AND('[1]PWS Information'!$E$10="CWS",U3512="Multiple Family Residence",'[1]PWS Information'!$E$11="No",Q3512="Lead")),
(AND('[1]PWS Information'!$E$10="CWS",U3512="Other",Q3512="Lead")),
(AND('[1]PWS Information'!$E$10="CWS",U3512="Building",Q3512="Lead")))),"Tier 2",
IF((OR((AND('[1]PWS Information'!$E$10="CWS",U3512="Single Family Residence",Q3512="Galvanized Requiring Replacement")),
(AND('[1]PWS Information'!$E$10="CWS",U3512="Single Family Residence",Q3512="Galvanized Requiring Replacement",R3512="Yes")),
(AND('[1]PWS Information'!$E$10="NTNC",Q3512="Galvanized Requiring Replacement")),
(AND('[1]PWS Information'!$E$10="NTNC",U3512="Single Family Residence",R3512="Yes")))),"Tier 3",
IF((OR((AND('[1]PWS Information'!$E$10="CWS",U3512="Single Family Residence",S3512="Yes",Q3512="Non-Lead", J3512="Non-Lead - Copper",L3512="Before 1989")),
(AND('[1]PWS Information'!$E$10="CWS",U3512="Single Family Residence",S3512="Yes",Q3512="Non-Lead", N3512="Non-Lead - Copper",O3512="Before 1989")))),"Tier 4",
IF((OR((AND('[1]PWS Information'!$E$10="NTNC",Q3512="Non-Lead")),
(AND('[1]PWS Information'!$E$10="CWS",Q3512="Non-Lead",S3512="")),
(AND('[1]PWS Information'!$E$10="CWS",Q3512="Non-Lead",S3512="No")),
(AND('[1]PWS Information'!$E$10="CWS",Q3512="Non-Lead",S3512="Don't Know")),
(AND('[1]PWS Information'!$E$10="CWS",Q3512="Non-Lead", J3512="Non-Lead - Copper", S3512="Yes", L3512="Between 1989 and 2014")),
(AND('[1]PWS Information'!$E$10="CWS",Q3512="Non-Lead", J3512="Non-Lead - Copper", S3512="Yes", L3512="After 2014")),
(AND('[1]PWS Information'!$E$10="CWS",Q3512="Non-Lead", J3512="Non-Lead - Copper", S3512="Yes", L3512="Unknown")),
(AND('[1]PWS Information'!$E$10="CWS",Q3512="Non-Lead", N3512="Non-Lead - Copper", S3512="Yes", O3512="Between 1989 and 2014")),
(AND('[1]PWS Information'!$E$10="CWS",Q3512="Non-Lead", N3512="Non-Lead - Copper", S3512="Yes", O3512="After 2014")),
(AND('[1]PWS Information'!$E$10="CWS",Q3512="Non-Lead", N3512="Non-Lead - Copper", S3512="Yes", O3512="Unknown")),
(AND('[1]PWS Information'!$E$10="CWS",Q3512="Unknown")),
(AND('[1]PWS Information'!$E$10="NTNC",Q3512="Unknown")))),"Tier 5",
"")))))</f>
        <v>Tier 5</v>
      </c>
      <c r="Z3512" s="71"/>
      <c r="AA3512" s="71"/>
    </row>
    <row r="3513" spans="1:27" ht="57.6" x14ac:dyDescent="0.3">
      <c r="A3513" s="1"/>
      <c r="B3513" s="70" t="s">
        <v>1207</v>
      </c>
      <c r="C3513" s="60">
        <v>458</v>
      </c>
      <c r="D3513" s="61" t="s">
        <v>1144</v>
      </c>
      <c r="E3513" s="61" t="s">
        <v>128</v>
      </c>
      <c r="F3513" s="61">
        <v>78640</v>
      </c>
      <c r="G3513" s="62" t="s">
        <v>1145</v>
      </c>
      <c r="H3513" s="63">
        <v>29.9688236</v>
      </c>
      <c r="I3513" s="64">
        <v>-97.818158999999994</v>
      </c>
      <c r="J3513" s="65" t="s">
        <v>50</v>
      </c>
      <c r="K3513" s="66" t="s">
        <v>51</v>
      </c>
      <c r="L3513" s="62" t="s">
        <v>52</v>
      </c>
      <c r="M3513" s="69"/>
      <c r="N3513" s="65" t="s">
        <v>50</v>
      </c>
      <c r="O3513" s="66" t="s">
        <v>52</v>
      </c>
      <c r="P3513" s="69"/>
      <c r="Q3513" s="55" t="str">
        <f t="shared" si="54"/>
        <v>Non-Lead</v>
      </c>
      <c r="R3513" s="70" t="s">
        <v>51</v>
      </c>
      <c r="S3513" s="70" t="s">
        <v>51</v>
      </c>
      <c r="T3513" s="70"/>
      <c r="U3513" s="71" t="s">
        <v>53</v>
      </c>
      <c r="V3513" s="71" t="s">
        <v>51</v>
      </c>
      <c r="W3513" s="71" t="s">
        <v>51</v>
      </c>
      <c r="X3513" s="71" t="s">
        <v>51</v>
      </c>
      <c r="Y3513" s="72" t="str">
        <f>IF((OR((AND('[1]PWS Information'!$E$10="CWS",U3513="Single Family Residence",Q3513="Lead")),
(AND('[1]PWS Information'!$E$10="CWS",U3513="Multiple Family Residence",'[1]PWS Information'!$E$11="Yes",Q3513="Lead")),
(AND('[1]PWS Information'!$E$10="NTNC",Q3513="Lead")))),"Tier 1",
IF((OR((AND('[1]PWS Information'!$E$10="CWS",U3513="Multiple Family Residence",'[1]PWS Information'!$E$11="No",Q3513="Lead")),
(AND('[1]PWS Information'!$E$10="CWS",U3513="Other",Q3513="Lead")),
(AND('[1]PWS Information'!$E$10="CWS",U3513="Building",Q3513="Lead")))),"Tier 2",
IF((OR((AND('[1]PWS Information'!$E$10="CWS",U3513="Single Family Residence",Q3513="Galvanized Requiring Replacement")),
(AND('[1]PWS Information'!$E$10="CWS",U3513="Single Family Residence",Q3513="Galvanized Requiring Replacement",R3513="Yes")),
(AND('[1]PWS Information'!$E$10="NTNC",Q3513="Galvanized Requiring Replacement")),
(AND('[1]PWS Information'!$E$10="NTNC",U3513="Single Family Residence",R3513="Yes")))),"Tier 3",
IF((OR((AND('[1]PWS Information'!$E$10="CWS",U3513="Single Family Residence",S3513="Yes",Q3513="Non-Lead", J3513="Non-Lead - Copper",L3513="Before 1989")),
(AND('[1]PWS Information'!$E$10="CWS",U3513="Single Family Residence",S3513="Yes",Q3513="Non-Lead", N3513="Non-Lead - Copper",O3513="Before 1989")))),"Tier 4",
IF((OR((AND('[1]PWS Information'!$E$10="NTNC",Q3513="Non-Lead")),
(AND('[1]PWS Information'!$E$10="CWS",Q3513="Non-Lead",S3513="")),
(AND('[1]PWS Information'!$E$10="CWS",Q3513="Non-Lead",S3513="No")),
(AND('[1]PWS Information'!$E$10="CWS",Q3513="Non-Lead",S3513="Don't Know")),
(AND('[1]PWS Information'!$E$10="CWS",Q3513="Non-Lead", J3513="Non-Lead - Copper", S3513="Yes", L3513="Between 1989 and 2014")),
(AND('[1]PWS Information'!$E$10="CWS",Q3513="Non-Lead", J3513="Non-Lead - Copper", S3513="Yes", L3513="After 2014")),
(AND('[1]PWS Information'!$E$10="CWS",Q3513="Non-Lead", J3513="Non-Lead - Copper", S3513="Yes", L3513="Unknown")),
(AND('[1]PWS Information'!$E$10="CWS",Q3513="Non-Lead", N3513="Non-Lead - Copper", S3513="Yes", O3513="Between 1989 and 2014")),
(AND('[1]PWS Information'!$E$10="CWS",Q3513="Non-Lead", N3513="Non-Lead - Copper", S3513="Yes", O3513="After 2014")),
(AND('[1]PWS Information'!$E$10="CWS",Q3513="Non-Lead", N3513="Non-Lead - Copper", S3513="Yes", O3513="Unknown")),
(AND('[1]PWS Information'!$E$10="CWS",Q3513="Unknown")),
(AND('[1]PWS Information'!$E$10="NTNC",Q3513="Unknown")))),"Tier 5",
"")))))</f>
        <v>Tier 5</v>
      </c>
      <c r="Z3513" s="71"/>
      <c r="AA3513" s="71"/>
    </row>
    <row r="3514" spans="1:27" ht="57.6" x14ac:dyDescent="0.3">
      <c r="A3514" s="17"/>
      <c r="B3514" s="70" t="s">
        <v>1208</v>
      </c>
      <c r="C3514" s="60">
        <v>466</v>
      </c>
      <c r="D3514" s="61" t="s">
        <v>1144</v>
      </c>
      <c r="E3514" s="61" t="s">
        <v>128</v>
      </c>
      <c r="F3514" s="61">
        <v>78640</v>
      </c>
      <c r="G3514" s="62" t="s">
        <v>1145</v>
      </c>
      <c r="H3514" s="63">
        <v>29.968927499999999</v>
      </c>
      <c r="I3514" s="64">
        <v>-97.818250300000003</v>
      </c>
      <c r="J3514" s="65" t="s">
        <v>50</v>
      </c>
      <c r="K3514" s="66" t="s">
        <v>51</v>
      </c>
      <c r="L3514" s="62" t="s">
        <v>52</v>
      </c>
      <c r="M3514" s="69"/>
      <c r="N3514" s="65" t="s">
        <v>50</v>
      </c>
      <c r="O3514" s="66" t="s">
        <v>52</v>
      </c>
      <c r="P3514" s="69"/>
      <c r="Q3514" s="55" t="str">
        <f t="shared" si="54"/>
        <v>Non-Lead</v>
      </c>
      <c r="R3514" s="70" t="s">
        <v>51</v>
      </c>
      <c r="S3514" s="70" t="s">
        <v>51</v>
      </c>
      <c r="T3514" s="70"/>
      <c r="U3514" s="71" t="s">
        <v>53</v>
      </c>
      <c r="V3514" s="71" t="s">
        <v>51</v>
      </c>
      <c r="W3514" s="71" t="s">
        <v>51</v>
      </c>
      <c r="X3514" s="71" t="s">
        <v>51</v>
      </c>
      <c r="Y3514" s="72" t="str">
        <f>IF((OR((AND('[1]PWS Information'!$E$10="CWS",U3514="Single Family Residence",Q3514="Lead")),
(AND('[1]PWS Information'!$E$10="CWS",U3514="Multiple Family Residence",'[1]PWS Information'!$E$11="Yes",Q3514="Lead")),
(AND('[1]PWS Information'!$E$10="NTNC",Q3514="Lead")))),"Tier 1",
IF((OR((AND('[1]PWS Information'!$E$10="CWS",U3514="Multiple Family Residence",'[1]PWS Information'!$E$11="No",Q3514="Lead")),
(AND('[1]PWS Information'!$E$10="CWS",U3514="Other",Q3514="Lead")),
(AND('[1]PWS Information'!$E$10="CWS",U3514="Building",Q3514="Lead")))),"Tier 2",
IF((OR((AND('[1]PWS Information'!$E$10="CWS",U3514="Single Family Residence",Q3514="Galvanized Requiring Replacement")),
(AND('[1]PWS Information'!$E$10="CWS",U3514="Single Family Residence",Q3514="Galvanized Requiring Replacement",R3514="Yes")),
(AND('[1]PWS Information'!$E$10="NTNC",Q3514="Galvanized Requiring Replacement")),
(AND('[1]PWS Information'!$E$10="NTNC",U3514="Single Family Residence",R3514="Yes")))),"Tier 3",
IF((OR((AND('[1]PWS Information'!$E$10="CWS",U3514="Single Family Residence",S3514="Yes",Q3514="Non-Lead", J3514="Non-Lead - Copper",L3514="Before 1989")),
(AND('[1]PWS Information'!$E$10="CWS",U3514="Single Family Residence",S3514="Yes",Q3514="Non-Lead", N3514="Non-Lead - Copper",O3514="Before 1989")))),"Tier 4",
IF((OR((AND('[1]PWS Information'!$E$10="NTNC",Q3514="Non-Lead")),
(AND('[1]PWS Information'!$E$10="CWS",Q3514="Non-Lead",S3514="")),
(AND('[1]PWS Information'!$E$10="CWS",Q3514="Non-Lead",S3514="No")),
(AND('[1]PWS Information'!$E$10="CWS",Q3514="Non-Lead",S3514="Don't Know")),
(AND('[1]PWS Information'!$E$10="CWS",Q3514="Non-Lead", J3514="Non-Lead - Copper", S3514="Yes", L3514="Between 1989 and 2014")),
(AND('[1]PWS Information'!$E$10="CWS",Q3514="Non-Lead", J3514="Non-Lead - Copper", S3514="Yes", L3514="After 2014")),
(AND('[1]PWS Information'!$E$10="CWS",Q3514="Non-Lead", J3514="Non-Lead - Copper", S3514="Yes", L3514="Unknown")),
(AND('[1]PWS Information'!$E$10="CWS",Q3514="Non-Lead", N3514="Non-Lead - Copper", S3514="Yes", O3514="Between 1989 and 2014")),
(AND('[1]PWS Information'!$E$10="CWS",Q3514="Non-Lead", N3514="Non-Lead - Copper", S3514="Yes", O3514="After 2014")),
(AND('[1]PWS Information'!$E$10="CWS",Q3514="Non-Lead", N3514="Non-Lead - Copper", S3514="Yes", O3514="Unknown")),
(AND('[1]PWS Information'!$E$10="CWS",Q3514="Unknown")),
(AND('[1]PWS Information'!$E$10="NTNC",Q3514="Unknown")))),"Tier 5",
"")))))</f>
        <v>Tier 5</v>
      </c>
      <c r="Z3514" s="71"/>
      <c r="AA3514" s="71"/>
    </row>
    <row r="3515" spans="1:27" ht="57.6" x14ac:dyDescent="0.3">
      <c r="A3515" s="1"/>
      <c r="B3515" s="70" t="s">
        <v>1209</v>
      </c>
      <c r="C3515" s="60">
        <v>474</v>
      </c>
      <c r="D3515" s="61" t="s">
        <v>1144</v>
      </c>
      <c r="E3515" s="61" t="s">
        <v>128</v>
      </c>
      <c r="F3515" s="61">
        <v>78640</v>
      </c>
      <c r="G3515" s="62" t="s">
        <v>1145</v>
      </c>
      <c r="H3515" s="63">
        <v>29.9690385</v>
      </c>
      <c r="I3515" s="64">
        <v>-97.818367899999998</v>
      </c>
      <c r="J3515" s="65" t="s">
        <v>50</v>
      </c>
      <c r="K3515" s="66" t="s">
        <v>51</v>
      </c>
      <c r="L3515" s="62" t="s">
        <v>52</v>
      </c>
      <c r="M3515" s="69"/>
      <c r="N3515" s="65" t="s">
        <v>50</v>
      </c>
      <c r="O3515" s="66" t="s">
        <v>52</v>
      </c>
      <c r="P3515" s="69"/>
      <c r="Q3515" s="55" t="str">
        <f t="shared" si="54"/>
        <v>Non-Lead</v>
      </c>
      <c r="R3515" s="70" t="s">
        <v>51</v>
      </c>
      <c r="S3515" s="70" t="s">
        <v>51</v>
      </c>
      <c r="T3515" s="70"/>
      <c r="U3515" s="71" t="s">
        <v>53</v>
      </c>
      <c r="V3515" s="71" t="s">
        <v>51</v>
      </c>
      <c r="W3515" s="71" t="s">
        <v>51</v>
      </c>
      <c r="X3515" s="71" t="s">
        <v>51</v>
      </c>
      <c r="Y3515" s="72" t="str">
        <f>IF((OR((AND('[1]PWS Information'!$E$10="CWS",U3515="Single Family Residence",Q3515="Lead")),
(AND('[1]PWS Information'!$E$10="CWS",U3515="Multiple Family Residence",'[1]PWS Information'!$E$11="Yes",Q3515="Lead")),
(AND('[1]PWS Information'!$E$10="NTNC",Q3515="Lead")))),"Tier 1",
IF((OR((AND('[1]PWS Information'!$E$10="CWS",U3515="Multiple Family Residence",'[1]PWS Information'!$E$11="No",Q3515="Lead")),
(AND('[1]PWS Information'!$E$10="CWS",U3515="Other",Q3515="Lead")),
(AND('[1]PWS Information'!$E$10="CWS",U3515="Building",Q3515="Lead")))),"Tier 2",
IF((OR((AND('[1]PWS Information'!$E$10="CWS",U3515="Single Family Residence",Q3515="Galvanized Requiring Replacement")),
(AND('[1]PWS Information'!$E$10="CWS",U3515="Single Family Residence",Q3515="Galvanized Requiring Replacement",R3515="Yes")),
(AND('[1]PWS Information'!$E$10="NTNC",Q3515="Galvanized Requiring Replacement")),
(AND('[1]PWS Information'!$E$10="NTNC",U3515="Single Family Residence",R3515="Yes")))),"Tier 3",
IF((OR((AND('[1]PWS Information'!$E$10="CWS",U3515="Single Family Residence",S3515="Yes",Q3515="Non-Lead", J3515="Non-Lead - Copper",L3515="Before 1989")),
(AND('[1]PWS Information'!$E$10="CWS",U3515="Single Family Residence",S3515="Yes",Q3515="Non-Lead", N3515="Non-Lead - Copper",O3515="Before 1989")))),"Tier 4",
IF((OR((AND('[1]PWS Information'!$E$10="NTNC",Q3515="Non-Lead")),
(AND('[1]PWS Information'!$E$10="CWS",Q3515="Non-Lead",S3515="")),
(AND('[1]PWS Information'!$E$10="CWS",Q3515="Non-Lead",S3515="No")),
(AND('[1]PWS Information'!$E$10="CWS",Q3515="Non-Lead",S3515="Don't Know")),
(AND('[1]PWS Information'!$E$10="CWS",Q3515="Non-Lead", J3515="Non-Lead - Copper", S3515="Yes", L3515="Between 1989 and 2014")),
(AND('[1]PWS Information'!$E$10="CWS",Q3515="Non-Lead", J3515="Non-Lead - Copper", S3515="Yes", L3515="After 2014")),
(AND('[1]PWS Information'!$E$10="CWS",Q3515="Non-Lead", J3515="Non-Lead - Copper", S3515="Yes", L3515="Unknown")),
(AND('[1]PWS Information'!$E$10="CWS",Q3515="Non-Lead", N3515="Non-Lead - Copper", S3515="Yes", O3515="Between 1989 and 2014")),
(AND('[1]PWS Information'!$E$10="CWS",Q3515="Non-Lead", N3515="Non-Lead - Copper", S3515="Yes", O3515="After 2014")),
(AND('[1]PWS Information'!$E$10="CWS",Q3515="Non-Lead", N3515="Non-Lead - Copper", S3515="Yes", O3515="Unknown")),
(AND('[1]PWS Information'!$E$10="CWS",Q3515="Unknown")),
(AND('[1]PWS Information'!$E$10="NTNC",Q3515="Unknown")))),"Tier 5",
"")))))</f>
        <v>Tier 5</v>
      </c>
      <c r="Z3515" s="71"/>
      <c r="AA3515" s="71"/>
    </row>
    <row r="3516" spans="1:27" ht="57.6" x14ac:dyDescent="0.3">
      <c r="A3516" s="1"/>
      <c r="B3516" s="70" t="s">
        <v>1210</v>
      </c>
      <c r="C3516" s="60">
        <v>484</v>
      </c>
      <c r="D3516" s="61" t="s">
        <v>1144</v>
      </c>
      <c r="E3516" s="61" t="s">
        <v>128</v>
      </c>
      <c r="F3516" s="61">
        <v>78640</v>
      </c>
      <c r="G3516" s="62" t="s">
        <v>1145</v>
      </c>
      <c r="H3516" s="63">
        <v>29.9691425</v>
      </c>
      <c r="I3516" s="64">
        <v>-97.818491199999997</v>
      </c>
      <c r="J3516" s="65" t="s">
        <v>50</v>
      </c>
      <c r="K3516" s="66" t="s">
        <v>51</v>
      </c>
      <c r="L3516" s="62" t="s">
        <v>52</v>
      </c>
      <c r="M3516" s="69"/>
      <c r="N3516" s="65" t="s">
        <v>50</v>
      </c>
      <c r="O3516" s="66" t="s">
        <v>52</v>
      </c>
      <c r="P3516" s="69"/>
      <c r="Q3516" s="55" t="str">
        <f t="shared" si="54"/>
        <v>Non-Lead</v>
      </c>
      <c r="R3516" s="70" t="s">
        <v>51</v>
      </c>
      <c r="S3516" s="70" t="s">
        <v>51</v>
      </c>
      <c r="T3516" s="70"/>
      <c r="U3516" s="71" t="s">
        <v>53</v>
      </c>
      <c r="V3516" s="71" t="s">
        <v>51</v>
      </c>
      <c r="W3516" s="71" t="s">
        <v>51</v>
      </c>
      <c r="X3516" s="71" t="s">
        <v>51</v>
      </c>
      <c r="Y3516" s="72" t="str">
        <f>IF((OR((AND('[1]PWS Information'!$E$10="CWS",U3516="Single Family Residence",Q3516="Lead")),
(AND('[1]PWS Information'!$E$10="CWS",U3516="Multiple Family Residence",'[1]PWS Information'!$E$11="Yes",Q3516="Lead")),
(AND('[1]PWS Information'!$E$10="NTNC",Q3516="Lead")))),"Tier 1",
IF((OR((AND('[1]PWS Information'!$E$10="CWS",U3516="Multiple Family Residence",'[1]PWS Information'!$E$11="No",Q3516="Lead")),
(AND('[1]PWS Information'!$E$10="CWS",U3516="Other",Q3516="Lead")),
(AND('[1]PWS Information'!$E$10="CWS",U3516="Building",Q3516="Lead")))),"Tier 2",
IF((OR((AND('[1]PWS Information'!$E$10="CWS",U3516="Single Family Residence",Q3516="Galvanized Requiring Replacement")),
(AND('[1]PWS Information'!$E$10="CWS",U3516="Single Family Residence",Q3516="Galvanized Requiring Replacement",R3516="Yes")),
(AND('[1]PWS Information'!$E$10="NTNC",Q3516="Galvanized Requiring Replacement")),
(AND('[1]PWS Information'!$E$10="NTNC",U3516="Single Family Residence",R3516="Yes")))),"Tier 3",
IF((OR((AND('[1]PWS Information'!$E$10="CWS",U3516="Single Family Residence",S3516="Yes",Q3516="Non-Lead", J3516="Non-Lead - Copper",L3516="Before 1989")),
(AND('[1]PWS Information'!$E$10="CWS",U3516="Single Family Residence",S3516="Yes",Q3516="Non-Lead", N3516="Non-Lead - Copper",O3516="Before 1989")))),"Tier 4",
IF((OR((AND('[1]PWS Information'!$E$10="NTNC",Q3516="Non-Lead")),
(AND('[1]PWS Information'!$E$10="CWS",Q3516="Non-Lead",S3516="")),
(AND('[1]PWS Information'!$E$10="CWS",Q3516="Non-Lead",S3516="No")),
(AND('[1]PWS Information'!$E$10="CWS",Q3516="Non-Lead",S3516="Don't Know")),
(AND('[1]PWS Information'!$E$10="CWS",Q3516="Non-Lead", J3516="Non-Lead - Copper", S3516="Yes", L3516="Between 1989 and 2014")),
(AND('[1]PWS Information'!$E$10="CWS",Q3516="Non-Lead", J3516="Non-Lead - Copper", S3516="Yes", L3516="After 2014")),
(AND('[1]PWS Information'!$E$10="CWS",Q3516="Non-Lead", J3516="Non-Lead - Copper", S3516="Yes", L3516="Unknown")),
(AND('[1]PWS Information'!$E$10="CWS",Q3516="Non-Lead", N3516="Non-Lead - Copper", S3516="Yes", O3516="Between 1989 and 2014")),
(AND('[1]PWS Information'!$E$10="CWS",Q3516="Non-Lead", N3516="Non-Lead - Copper", S3516="Yes", O3516="After 2014")),
(AND('[1]PWS Information'!$E$10="CWS",Q3516="Non-Lead", N3516="Non-Lead - Copper", S3516="Yes", O3516="Unknown")),
(AND('[1]PWS Information'!$E$10="CWS",Q3516="Unknown")),
(AND('[1]PWS Information'!$E$10="NTNC",Q3516="Unknown")))),"Tier 5",
"")))))</f>
        <v>Tier 5</v>
      </c>
      <c r="Z3516" s="71"/>
      <c r="AA3516" s="71"/>
    </row>
    <row r="3517" spans="1:27" ht="57.6" x14ac:dyDescent="0.3">
      <c r="A3517" s="1"/>
      <c r="B3517" s="70" t="s">
        <v>1211</v>
      </c>
      <c r="C3517" s="60">
        <v>496</v>
      </c>
      <c r="D3517" s="61" t="s">
        <v>1144</v>
      </c>
      <c r="E3517" s="61" t="s">
        <v>128</v>
      </c>
      <c r="F3517" s="61">
        <v>78640</v>
      </c>
      <c r="G3517" s="62" t="s">
        <v>1145</v>
      </c>
      <c r="H3517" s="63">
        <v>29.969271599999999</v>
      </c>
      <c r="I3517" s="64">
        <v>-97.818598499999993</v>
      </c>
      <c r="J3517" s="65" t="s">
        <v>50</v>
      </c>
      <c r="K3517" s="66" t="s">
        <v>51</v>
      </c>
      <c r="L3517" s="62" t="s">
        <v>52</v>
      </c>
      <c r="M3517" s="69"/>
      <c r="N3517" s="65" t="s">
        <v>50</v>
      </c>
      <c r="O3517" s="66" t="s">
        <v>52</v>
      </c>
      <c r="P3517" s="69"/>
      <c r="Q3517" s="55" t="str">
        <f t="shared" si="54"/>
        <v>Non-Lead</v>
      </c>
      <c r="R3517" s="70" t="s">
        <v>51</v>
      </c>
      <c r="S3517" s="70" t="s">
        <v>51</v>
      </c>
      <c r="T3517" s="70"/>
      <c r="U3517" s="71" t="s">
        <v>53</v>
      </c>
      <c r="V3517" s="71" t="s">
        <v>51</v>
      </c>
      <c r="W3517" s="71" t="s">
        <v>51</v>
      </c>
      <c r="X3517" s="71" t="s">
        <v>51</v>
      </c>
      <c r="Y3517" s="72" t="str">
        <f>IF((OR((AND('[1]PWS Information'!$E$10="CWS",U3517="Single Family Residence",Q3517="Lead")),
(AND('[1]PWS Information'!$E$10="CWS",U3517="Multiple Family Residence",'[1]PWS Information'!$E$11="Yes",Q3517="Lead")),
(AND('[1]PWS Information'!$E$10="NTNC",Q3517="Lead")))),"Tier 1",
IF((OR((AND('[1]PWS Information'!$E$10="CWS",U3517="Multiple Family Residence",'[1]PWS Information'!$E$11="No",Q3517="Lead")),
(AND('[1]PWS Information'!$E$10="CWS",U3517="Other",Q3517="Lead")),
(AND('[1]PWS Information'!$E$10="CWS",U3517="Building",Q3517="Lead")))),"Tier 2",
IF((OR((AND('[1]PWS Information'!$E$10="CWS",U3517="Single Family Residence",Q3517="Galvanized Requiring Replacement")),
(AND('[1]PWS Information'!$E$10="CWS",U3517="Single Family Residence",Q3517="Galvanized Requiring Replacement",R3517="Yes")),
(AND('[1]PWS Information'!$E$10="NTNC",Q3517="Galvanized Requiring Replacement")),
(AND('[1]PWS Information'!$E$10="NTNC",U3517="Single Family Residence",R3517="Yes")))),"Tier 3",
IF((OR((AND('[1]PWS Information'!$E$10="CWS",U3517="Single Family Residence",S3517="Yes",Q3517="Non-Lead", J3517="Non-Lead - Copper",L3517="Before 1989")),
(AND('[1]PWS Information'!$E$10="CWS",U3517="Single Family Residence",S3517="Yes",Q3517="Non-Lead", N3517="Non-Lead - Copper",O3517="Before 1989")))),"Tier 4",
IF((OR((AND('[1]PWS Information'!$E$10="NTNC",Q3517="Non-Lead")),
(AND('[1]PWS Information'!$E$10="CWS",Q3517="Non-Lead",S3517="")),
(AND('[1]PWS Information'!$E$10="CWS",Q3517="Non-Lead",S3517="No")),
(AND('[1]PWS Information'!$E$10="CWS",Q3517="Non-Lead",S3517="Don't Know")),
(AND('[1]PWS Information'!$E$10="CWS",Q3517="Non-Lead", J3517="Non-Lead - Copper", S3517="Yes", L3517="Between 1989 and 2014")),
(AND('[1]PWS Information'!$E$10="CWS",Q3517="Non-Lead", J3517="Non-Lead - Copper", S3517="Yes", L3517="After 2014")),
(AND('[1]PWS Information'!$E$10="CWS",Q3517="Non-Lead", J3517="Non-Lead - Copper", S3517="Yes", L3517="Unknown")),
(AND('[1]PWS Information'!$E$10="CWS",Q3517="Non-Lead", N3517="Non-Lead - Copper", S3517="Yes", O3517="Between 1989 and 2014")),
(AND('[1]PWS Information'!$E$10="CWS",Q3517="Non-Lead", N3517="Non-Lead - Copper", S3517="Yes", O3517="After 2014")),
(AND('[1]PWS Information'!$E$10="CWS",Q3517="Non-Lead", N3517="Non-Lead - Copper", S3517="Yes", O3517="Unknown")),
(AND('[1]PWS Information'!$E$10="CWS",Q3517="Unknown")),
(AND('[1]PWS Information'!$E$10="NTNC",Q3517="Unknown")))),"Tier 5",
"")))))</f>
        <v>Tier 5</v>
      </c>
      <c r="Z3517" s="71"/>
      <c r="AA3517" s="71"/>
    </row>
    <row r="3518" spans="1:27" ht="57.6" x14ac:dyDescent="0.3">
      <c r="A3518" s="17"/>
      <c r="B3518" s="70" t="s">
        <v>1212</v>
      </c>
      <c r="C3518" s="60">
        <v>508</v>
      </c>
      <c r="D3518" s="61" t="s">
        <v>1144</v>
      </c>
      <c r="E3518" s="61" t="s">
        <v>128</v>
      </c>
      <c r="F3518" s="61">
        <v>78640</v>
      </c>
      <c r="G3518" s="62" t="s">
        <v>1145</v>
      </c>
      <c r="H3518" s="63">
        <v>29.9694015</v>
      </c>
      <c r="I3518" s="64">
        <v>-97.818670600000004</v>
      </c>
      <c r="J3518" s="65" t="s">
        <v>50</v>
      </c>
      <c r="K3518" s="66" t="s">
        <v>51</v>
      </c>
      <c r="L3518" s="62" t="s">
        <v>52</v>
      </c>
      <c r="M3518" s="69"/>
      <c r="N3518" s="65" t="s">
        <v>50</v>
      </c>
      <c r="O3518" s="66" t="s">
        <v>52</v>
      </c>
      <c r="P3518" s="69"/>
      <c r="Q3518" s="55" t="str">
        <f t="shared" si="54"/>
        <v>Non-Lead</v>
      </c>
      <c r="R3518" s="70" t="s">
        <v>51</v>
      </c>
      <c r="S3518" s="70" t="s">
        <v>51</v>
      </c>
      <c r="T3518" s="70"/>
      <c r="U3518" s="71" t="s">
        <v>53</v>
      </c>
      <c r="V3518" s="71" t="s">
        <v>51</v>
      </c>
      <c r="W3518" s="71" t="s">
        <v>51</v>
      </c>
      <c r="X3518" s="71" t="s">
        <v>51</v>
      </c>
      <c r="Y3518" s="72" t="str">
        <f>IF((OR((AND('[1]PWS Information'!$E$10="CWS",U3518="Single Family Residence",Q3518="Lead")),
(AND('[1]PWS Information'!$E$10="CWS",U3518="Multiple Family Residence",'[1]PWS Information'!$E$11="Yes",Q3518="Lead")),
(AND('[1]PWS Information'!$E$10="NTNC",Q3518="Lead")))),"Tier 1",
IF((OR((AND('[1]PWS Information'!$E$10="CWS",U3518="Multiple Family Residence",'[1]PWS Information'!$E$11="No",Q3518="Lead")),
(AND('[1]PWS Information'!$E$10="CWS",U3518="Other",Q3518="Lead")),
(AND('[1]PWS Information'!$E$10="CWS",U3518="Building",Q3518="Lead")))),"Tier 2",
IF((OR((AND('[1]PWS Information'!$E$10="CWS",U3518="Single Family Residence",Q3518="Galvanized Requiring Replacement")),
(AND('[1]PWS Information'!$E$10="CWS",U3518="Single Family Residence",Q3518="Galvanized Requiring Replacement",R3518="Yes")),
(AND('[1]PWS Information'!$E$10="NTNC",Q3518="Galvanized Requiring Replacement")),
(AND('[1]PWS Information'!$E$10="NTNC",U3518="Single Family Residence",R3518="Yes")))),"Tier 3",
IF((OR((AND('[1]PWS Information'!$E$10="CWS",U3518="Single Family Residence",S3518="Yes",Q3518="Non-Lead", J3518="Non-Lead - Copper",L3518="Before 1989")),
(AND('[1]PWS Information'!$E$10="CWS",U3518="Single Family Residence",S3518="Yes",Q3518="Non-Lead", N3518="Non-Lead - Copper",O3518="Before 1989")))),"Tier 4",
IF((OR((AND('[1]PWS Information'!$E$10="NTNC",Q3518="Non-Lead")),
(AND('[1]PWS Information'!$E$10="CWS",Q3518="Non-Lead",S3518="")),
(AND('[1]PWS Information'!$E$10="CWS",Q3518="Non-Lead",S3518="No")),
(AND('[1]PWS Information'!$E$10="CWS",Q3518="Non-Lead",S3518="Don't Know")),
(AND('[1]PWS Information'!$E$10="CWS",Q3518="Non-Lead", J3518="Non-Lead - Copper", S3518="Yes", L3518="Between 1989 and 2014")),
(AND('[1]PWS Information'!$E$10="CWS",Q3518="Non-Lead", J3518="Non-Lead - Copper", S3518="Yes", L3518="After 2014")),
(AND('[1]PWS Information'!$E$10="CWS",Q3518="Non-Lead", J3518="Non-Lead - Copper", S3518="Yes", L3518="Unknown")),
(AND('[1]PWS Information'!$E$10="CWS",Q3518="Non-Lead", N3518="Non-Lead - Copper", S3518="Yes", O3518="Between 1989 and 2014")),
(AND('[1]PWS Information'!$E$10="CWS",Q3518="Non-Lead", N3518="Non-Lead - Copper", S3518="Yes", O3518="After 2014")),
(AND('[1]PWS Information'!$E$10="CWS",Q3518="Non-Lead", N3518="Non-Lead - Copper", S3518="Yes", O3518="Unknown")),
(AND('[1]PWS Information'!$E$10="CWS",Q3518="Unknown")),
(AND('[1]PWS Information'!$E$10="NTNC",Q3518="Unknown")))),"Tier 5",
"")))))</f>
        <v>Tier 5</v>
      </c>
      <c r="Z3518" s="71"/>
      <c r="AA3518" s="71"/>
    </row>
    <row r="3519" spans="1:27" ht="57.6" x14ac:dyDescent="0.3">
      <c r="A3519" s="1"/>
      <c r="B3519" s="70" t="s">
        <v>1213</v>
      </c>
      <c r="C3519" s="60">
        <v>518</v>
      </c>
      <c r="D3519" s="61" t="s">
        <v>1144</v>
      </c>
      <c r="E3519" s="61" t="s">
        <v>128</v>
      </c>
      <c r="F3519" s="61">
        <v>78640</v>
      </c>
      <c r="G3519" s="62" t="s">
        <v>1145</v>
      </c>
      <c r="H3519" s="63">
        <v>29.969534299999999</v>
      </c>
      <c r="I3519" s="64">
        <v>-97.818766999999994</v>
      </c>
      <c r="J3519" s="65" t="s">
        <v>50</v>
      </c>
      <c r="K3519" s="66" t="s">
        <v>51</v>
      </c>
      <c r="L3519" s="62" t="s">
        <v>52</v>
      </c>
      <c r="M3519" s="69"/>
      <c r="N3519" s="65" t="s">
        <v>50</v>
      </c>
      <c r="O3519" s="66" t="s">
        <v>52</v>
      </c>
      <c r="P3519" s="69"/>
      <c r="Q3519" s="55" t="str">
        <f t="shared" si="54"/>
        <v>Non-Lead</v>
      </c>
      <c r="R3519" s="70" t="s">
        <v>51</v>
      </c>
      <c r="S3519" s="70" t="s">
        <v>51</v>
      </c>
      <c r="T3519" s="70"/>
      <c r="U3519" s="71" t="s">
        <v>53</v>
      </c>
      <c r="V3519" s="71" t="s">
        <v>51</v>
      </c>
      <c r="W3519" s="71" t="s">
        <v>51</v>
      </c>
      <c r="X3519" s="71" t="s">
        <v>51</v>
      </c>
      <c r="Y3519" s="72" t="str">
        <f>IF((OR((AND('[1]PWS Information'!$E$10="CWS",U3519="Single Family Residence",Q3519="Lead")),
(AND('[1]PWS Information'!$E$10="CWS",U3519="Multiple Family Residence",'[1]PWS Information'!$E$11="Yes",Q3519="Lead")),
(AND('[1]PWS Information'!$E$10="NTNC",Q3519="Lead")))),"Tier 1",
IF((OR((AND('[1]PWS Information'!$E$10="CWS",U3519="Multiple Family Residence",'[1]PWS Information'!$E$11="No",Q3519="Lead")),
(AND('[1]PWS Information'!$E$10="CWS",U3519="Other",Q3519="Lead")),
(AND('[1]PWS Information'!$E$10="CWS",U3519="Building",Q3519="Lead")))),"Tier 2",
IF((OR((AND('[1]PWS Information'!$E$10="CWS",U3519="Single Family Residence",Q3519="Galvanized Requiring Replacement")),
(AND('[1]PWS Information'!$E$10="CWS",U3519="Single Family Residence",Q3519="Galvanized Requiring Replacement",R3519="Yes")),
(AND('[1]PWS Information'!$E$10="NTNC",Q3519="Galvanized Requiring Replacement")),
(AND('[1]PWS Information'!$E$10="NTNC",U3519="Single Family Residence",R3519="Yes")))),"Tier 3",
IF((OR((AND('[1]PWS Information'!$E$10="CWS",U3519="Single Family Residence",S3519="Yes",Q3519="Non-Lead", J3519="Non-Lead - Copper",L3519="Before 1989")),
(AND('[1]PWS Information'!$E$10="CWS",U3519="Single Family Residence",S3519="Yes",Q3519="Non-Lead", N3519="Non-Lead - Copper",O3519="Before 1989")))),"Tier 4",
IF((OR((AND('[1]PWS Information'!$E$10="NTNC",Q3519="Non-Lead")),
(AND('[1]PWS Information'!$E$10="CWS",Q3519="Non-Lead",S3519="")),
(AND('[1]PWS Information'!$E$10="CWS",Q3519="Non-Lead",S3519="No")),
(AND('[1]PWS Information'!$E$10="CWS",Q3519="Non-Lead",S3519="Don't Know")),
(AND('[1]PWS Information'!$E$10="CWS",Q3519="Non-Lead", J3519="Non-Lead - Copper", S3519="Yes", L3519="Between 1989 and 2014")),
(AND('[1]PWS Information'!$E$10="CWS",Q3519="Non-Lead", J3519="Non-Lead - Copper", S3519="Yes", L3519="After 2014")),
(AND('[1]PWS Information'!$E$10="CWS",Q3519="Non-Lead", J3519="Non-Lead - Copper", S3519="Yes", L3519="Unknown")),
(AND('[1]PWS Information'!$E$10="CWS",Q3519="Non-Lead", N3519="Non-Lead - Copper", S3519="Yes", O3519="Between 1989 and 2014")),
(AND('[1]PWS Information'!$E$10="CWS",Q3519="Non-Lead", N3519="Non-Lead - Copper", S3519="Yes", O3519="After 2014")),
(AND('[1]PWS Information'!$E$10="CWS",Q3519="Non-Lead", N3519="Non-Lead - Copper", S3519="Yes", O3519="Unknown")),
(AND('[1]PWS Information'!$E$10="CWS",Q3519="Unknown")),
(AND('[1]PWS Information'!$E$10="NTNC",Q3519="Unknown")))),"Tier 5",
"")))))</f>
        <v>Tier 5</v>
      </c>
      <c r="Z3519" s="71"/>
      <c r="AA3519" s="71"/>
    </row>
    <row r="3520" spans="1:27" ht="57.6" x14ac:dyDescent="0.3">
      <c r="A3520" s="1"/>
      <c r="B3520" s="70">
        <v>15995284</v>
      </c>
      <c r="C3520" s="60">
        <v>110</v>
      </c>
      <c r="D3520" s="61" t="s">
        <v>1214</v>
      </c>
      <c r="E3520" s="61" t="s">
        <v>128</v>
      </c>
      <c r="F3520" s="61">
        <v>78640</v>
      </c>
      <c r="G3520" s="62" t="s">
        <v>1145</v>
      </c>
      <c r="H3520" s="63">
        <v>29.967008100000001</v>
      </c>
      <c r="I3520" s="64">
        <v>-97.821125499999994</v>
      </c>
      <c r="J3520" s="65" t="s">
        <v>50</v>
      </c>
      <c r="K3520" s="66" t="s">
        <v>51</v>
      </c>
      <c r="L3520" s="62" t="s">
        <v>52</v>
      </c>
      <c r="M3520" s="69"/>
      <c r="N3520" s="65" t="s">
        <v>50</v>
      </c>
      <c r="O3520" s="66" t="s">
        <v>52</v>
      </c>
      <c r="P3520" s="69"/>
      <c r="Q3520" s="55" t="str">
        <f t="shared" si="54"/>
        <v>Non-Lead</v>
      </c>
      <c r="R3520" s="70" t="s">
        <v>51</v>
      </c>
      <c r="S3520" s="70" t="s">
        <v>51</v>
      </c>
      <c r="T3520" s="70"/>
      <c r="U3520" s="71" t="s">
        <v>53</v>
      </c>
      <c r="V3520" s="71" t="s">
        <v>51</v>
      </c>
      <c r="W3520" s="71" t="s">
        <v>51</v>
      </c>
      <c r="X3520" s="71" t="s">
        <v>51</v>
      </c>
      <c r="Y3520" s="72" t="str">
        <f>IF((OR((AND('[1]PWS Information'!$E$10="CWS",U3520="Single Family Residence",Q3520="Lead")),
(AND('[1]PWS Information'!$E$10="CWS",U3520="Multiple Family Residence",'[1]PWS Information'!$E$11="Yes",Q3520="Lead")),
(AND('[1]PWS Information'!$E$10="NTNC",Q3520="Lead")))),"Tier 1",
IF((OR((AND('[1]PWS Information'!$E$10="CWS",U3520="Multiple Family Residence",'[1]PWS Information'!$E$11="No",Q3520="Lead")),
(AND('[1]PWS Information'!$E$10="CWS",U3520="Other",Q3520="Lead")),
(AND('[1]PWS Information'!$E$10="CWS",U3520="Building",Q3520="Lead")))),"Tier 2",
IF((OR((AND('[1]PWS Information'!$E$10="CWS",U3520="Single Family Residence",Q3520="Galvanized Requiring Replacement")),
(AND('[1]PWS Information'!$E$10="CWS",U3520="Single Family Residence",Q3520="Galvanized Requiring Replacement",R3520="Yes")),
(AND('[1]PWS Information'!$E$10="NTNC",Q3520="Galvanized Requiring Replacement")),
(AND('[1]PWS Information'!$E$10="NTNC",U3520="Single Family Residence",R3520="Yes")))),"Tier 3",
IF((OR((AND('[1]PWS Information'!$E$10="CWS",U3520="Single Family Residence",S3520="Yes",Q3520="Non-Lead", J3520="Non-Lead - Copper",L3520="Before 1989")),
(AND('[1]PWS Information'!$E$10="CWS",U3520="Single Family Residence",S3520="Yes",Q3520="Non-Lead", N3520="Non-Lead - Copper",O3520="Before 1989")))),"Tier 4",
IF((OR((AND('[1]PWS Information'!$E$10="NTNC",Q3520="Non-Lead")),
(AND('[1]PWS Information'!$E$10="CWS",Q3520="Non-Lead",S3520="")),
(AND('[1]PWS Information'!$E$10="CWS",Q3520="Non-Lead",S3520="No")),
(AND('[1]PWS Information'!$E$10="CWS",Q3520="Non-Lead",S3520="Don't Know")),
(AND('[1]PWS Information'!$E$10="CWS",Q3520="Non-Lead", J3520="Non-Lead - Copper", S3520="Yes", L3520="Between 1989 and 2014")),
(AND('[1]PWS Information'!$E$10="CWS",Q3520="Non-Lead", J3520="Non-Lead - Copper", S3520="Yes", L3520="After 2014")),
(AND('[1]PWS Information'!$E$10="CWS",Q3520="Non-Lead", J3520="Non-Lead - Copper", S3520="Yes", L3520="Unknown")),
(AND('[1]PWS Information'!$E$10="CWS",Q3520="Non-Lead", N3520="Non-Lead - Copper", S3520="Yes", O3520="Between 1989 and 2014")),
(AND('[1]PWS Information'!$E$10="CWS",Q3520="Non-Lead", N3520="Non-Lead - Copper", S3520="Yes", O3520="After 2014")),
(AND('[1]PWS Information'!$E$10="CWS",Q3520="Non-Lead", N3520="Non-Lead - Copper", S3520="Yes", O3520="Unknown")),
(AND('[1]PWS Information'!$E$10="CWS",Q3520="Unknown")),
(AND('[1]PWS Information'!$E$10="NTNC",Q3520="Unknown")))),"Tier 5",
"")))))</f>
        <v>Tier 5</v>
      </c>
      <c r="Z3520" s="71"/>
      <c r="AA3520" s="71"/>
    </row>
    <row r="3521" spans="1:27" ht="57.6" x14ac:dyDescent="0.3">
      <c r="A3521" s="1"/>
      <c r="B3521" s="70" t="s">
        <v>1215</v>
      </c>
      <c r="C3521" s="60">
        <v>111</v>
      </c>
      <c r="D3521" s="61" t="s">
        <v>1214</v>
      </c>
      <c r="E3521" s="61" t="s">
        <v>128</v>
      </c>
      <c r="F3521" s="61">
        <v>78640</v>
      </c>
      <c r="G3521" s="62" t="s">
        <v>1145</v>
      </c>
      <c r="H3521" s="63">
        <v>29.967223000000001</v>
      </c>
      <c r="I3521" s="64">
        <v>-97.821367800000004</v>
      </c>
      <c r="J3521" s="65" t="s">
        <v>50</v>
      </c>
      <c r="K3521" s="66" t="s">
        <v>51</v>
      </c>
      <c r="L3521" s="62" t="s">
        <v>52</v>
      </c>
      <c r="M3521" s="69"/>
      <c r="N3521" s="65" t="s">
        <v>50</v>
      </c>
      <c r="O3521" s="66" t="s">
        <v>52</v>
      </c>
      <c r="P3521" s="69"/>
      <c r="Q3521" s="55" t="str">
        <f t="shared" si="54"/>
        <v>Non-Lead</v>
      </c>
      <c r="R3521" s="70" t="s">
        <v>51</v>
      </c>
      <c r="S3521" s="70" t="s">
        <v>51</v>
      </c>
      <c r="T3521" s="70"/>
      <c r="U3521" s="71" t="s">
        <v>53</v>
      </c>
      <c r="V3521" s="71" t="s">
        <v>51</v>
      </c>
      <c r="W3521" s="71" t="s">
        <v>51</v>
      </c>
      <c r="X3521" s="71" t="s">
        <v>51</v>
      </c>
      <c r="Y3521" s="72" t="str">
        <f>IF((OR((AND('[1]PWS Information'!$E$10="CWS",U3521="Single Family Residence",Q3521="Lead")),
(AND('[1]PWS Information'!$E$10="CWS",U3521="Multiple Family Residence",'[1]PWS Information'!$E$11="Yes",Q3521="Lead")),
(AND('[1]PWS Information'!$E$10="NTNC",Q3521="Lead")))),"Tier 1",
IF((OR((AND('[1]PWS Information'!$E$10="CWS",U3521="Multiple Family Residence",'[1]PWS Information'!$E$11="No",Q3521="Lead")),
(AND('[1]PWS Information'!$E$10="CWS",U3521="Other",Q3521="Lead")),
(AND('[1]PWS Information'!$E$10="CWS",U3521="Building",Q3521="Lead")))),"Tier 2",
IF((OR((AND('[1]PWS Information'!$E$10="CWS",U3521="Single Family Residence",Q3521="Galvanized Requiring Replacement")),
(AND('[1]PWS Information'!$E$10="CWS",U3521="Single Family Residence",Q3521="Galvanized Requiring Replacement",R3521="Yes")),
(AND('[1]PWS Information'!$E$10="NTNC",Q3521="Galvanized Requiring Replacement")),
(AND('[1]PWS Information'!$E$10="NTNC",U3521="Single Family Residence",R3521="Yes")))),"Tier 3",
IF((OR((AND('[1]PWS Information'!$E$10="CWS",U3521="Single Family Residence",S3521="Yes",Q3521="Non-Lead", J3521="Non-Lead - Copper",L3521="Before 1989")),
(AND('[1]PWS Information'!$E$10="CWS",U3521="Single Family Residence",S3521="Yes",Q3521="Non-Lead", N3521="Non-Lead - Copper",O3521="Before 1989")))),"Tier 4",
IF((OR((AND('[1]PWS Information'!$E$10="NTNC",Q3521="Non-Lead")),
(AND('[1]PWS Information'!$E$10="CWS",Q3521="Non-Lead",S3521="")),
(AND('[1]PWS Information'!$E$10="CWS",Q3521="Non-Lead",S3521="No")),
(AND('[1]PWS Information'!$E$10="CWS",Q3521="Non-Lead",S3521="Don't Know")),
(AND('[1]PWS Information'!$E$10="CWS",Q3521="Non-Lead", J3521="Non-Lead - Copper", S3521="Yes", L3521="Between 1989 and 2014")),
(AND('[1]PWS Information'!$E$10="CWS",Q3521="Non-Lead", J3521="Non-Lead - Copper", S3521="Yes", L3521="After 2014")),
(AND('[1]PWS Information'!$E$10="CWS",Q3521="Non-Lead", J3521="Non-Lead - Copper", S3521="Yes", L3521="Unknown")),
(AND('[1]PWS Information'!$E$10="CWS",Q3521="Non-Lead", N3521="Non-Lead - Copper", S3521="Yes", O3521="Between 1989 and 2014")),
(AND('[1]PWS Information'!$E$10="CWS",Q3521="Non-Lead", N3521="Non-Lead - Copper", S3521="Yes", O3521="After 2014")),
(AND('[1]PWS Information'!$E$10="CWS",Q3521="Non-Lead", N3521="Non-Lead - Copper", S3521="Yes", O3521="Unknown")),
(AND('[1]PWS Information'!$E$10="CWS",Q3521="Unknown")),
(AND('[1]PWS Information'!$E$10="NTNC",Q3521="Unknown")))),"Tier 5",
"")))))</f>
        <v>Tier 5</v>
      </c>
      <c r="Z3521" s="71"/>
      <c r="AA3521" s="71"/>
    </row>
    <row r="3522" spans="1:27" ht="57.6" x14ac:dyDescent="0.3">
      <c r="A3522" s="17"/>
      <c r="B3522" s="70" t="s">
        <v>1216</v>
      </c>
      <c r="C3522" s="60">
        <v>118</v>
      </c>
      <c r="D3522" s="61" t="s">
        <v>1214</v>
      </c>
      <c r="E3522" s="61" t="s">
        <v>128</v>
      </c>
      <c r="F3522" s="61">
        <v>78640</v>
      </c>
      <c r="G3522" s="62" t="s">
        <v>1145</v>
      </c>
      <c r="H3522" s="63">
        <v>29.9670773</v>
      </c>
      <c r="I3522" s="64">
        <v>-97.821033900000003</v>
      </c>
      <c r="J3522" s="65" t="s">
        <v>50</v>
      </c>
      <c r="K3522" s="66" t="s">
        <v>51</v>
      </c>
      <c r="L3522" s="62" t="s">
        <v>52</v>
      </c>
      <c r="M3522" s="69"/>
      <c r="N3522" s="65" t="s">
        <v>50</v>
      </c>
      <c r="O3522" s="66" t="s">
        <v>52</v>
      </c>
      <c r="P3522" s="69"/>
      <c r="Q3522" s="55" t="str">
        <f t="shared" si="54"/>
        <v>Non-Lead</v>
      </c>
      <c r="R3522" s="70" t="s">
        <v>51</v>
      </c>
      <c r="S3522" s="70" t="s">
        <v>51</v>
      </c>
      <c r="T3522" s="70"/>
      <c r="U3522" s="71" t="s">
        <v>53</v>
      </c>
      <c r="V3522" s="71" t="s">
        <v>51</v>
      </c>
      <c r="W3522" s="71" t="s">
        <v>51</v>
      </c>
      <c r="X3522" s="71" t="s">
        <v>51</v>
      </c>
      <c r="Y3522" s="72" t="str">
        <f>IF((OR((AND('[1]PWS Information'!$E$10="CWS",U3522="Single Family Residence",Q3522="Lead")),
(AND('[1]PWS Information'!$E$10="CWS",U3522="Multiple Family Residence",'[1]PWS Information'!$E$11="Yes",Q3522="Lead")),
(AND('[1]PWS Information'!$E$10="NTNC",Q3522="Lead")))),"Tier 1",
IF((OR((AND('[1]PWS Information'!$E$10="CWS",U3522="Multiple Family Residence",'[1]PWS Information'!$E$11="No",Q3522="Lead")),
(AND('[1]PWS Information'!$E$10="CWS",U3522="Other",Q3522="Lead")),
(AND('[1]PWS Information'!$E$10="CWS",U3522="Building",Q3522="Lead")))),"Tier 2",
IF((OR((AND('[1]PWS Information'!$E$10="CWS",U3522="Single Family Residence",Q3522="Galvanized Requiring Replacement")),
(AND('[1]PWS Information'!$E$10="CWS",U3522="Single Family Residence",Q3522="Galvanized Requiring Replacement",R3522="Yes")),
(AND('[1]PWS Information'!$E$10="NTNC",Q3522="Galvanized Requiring Replacement")),
(AND('[1]PWS Information'!$E$10="NTNC",U3522="Single Family Residence",R3522="Yes")))),"Tier 3",
IF((OR((AND('[1]PWS Information'!$E$10="CWS",U3522="Single Family Residence",S3522="Yes",Q3522="Non-Lead", J3522="Non-Lead - Copper",L3522="Before 1989")),
(AND('[1]PWS Information'!$E$10="CWS",U3522="Single Family Residence",S3522="Yes",Q3522="Non-Lead", N3522="Non-Lead - Copper",O3522="Before 1989")))),"Tier 4",
IF((OR((AND('[1]PWS Information'!$E$10="NTNC",Q3522="Non-Lead")),
(AND('[1]PWS Information'!$E$10="CWS",Q3522="Non-Lead",S3522="")),
(AND('[1]PWS Information'!$E$10="CWS",Q3522="Non-Lead",S3522="No")),
(AND('[1]PWS Information'!$E$10="CWS",Q3522="Non-Lead",S3522="Don't Know")),
(AND('[1]PWS Information'!$E$10="CWS",Q3522="Non-Lead", J3522="Non-Lead - Copper", S3522="Yes", L3522="Between 1989 and 2014")),
(AND('[1]PWS Information'!$E$10="CWS",Q3522="Non-Lead", J3522="Non-Lead - Copper", S3522="Yes", L3522="After 2014")),
(AND('[1]PWS Information'!$E$10="CWS",Q3522="Non-Lead", J3522="Non-Lead - Copper", S3522="Yes", L3522="Unknown")),
(AND('[1]PWS Information'!$E$10="CWS",Q3522="Non-Lead", N3522="Non-Lead - Copper", S3522="Yes", O3522="Between 1989 and 2014")),
(AND('[1]PWS Information'!$E$10="CWS",Q3522="Non-Lead", N3522="Non-Lead - Copper", S3522="Yes", O3522="After 2014")),
(AND('[1]PWS Information'!$E$10="CWS",Q3522="Non-Lead", N3522="Non-Lead - Copper", S3522="Yes", O3522="Unknown")),
(AND('[1]PWS Information'!$E$10="CWS",Q3522="Unknown")),
(AND('[1]PWS Information'!$E$10="NTNC",Q3522="Unknown")))),"Tier 5",
"")))))</f>
        <v>Tier 5</v>
      </c>
      <c r="Z3522" s="71"/>
      <c r="AA3522" s="71"/>
    </row>
    <row r="3523" spans="1:27" ht="57.6" x14ac:dyDescent="0.3">
      <c r="A3523" s="1"/>
      <c r="B3523" s="70" t="s">
        <v>1217</v>
      </c>
      <c r="C3523" s="60">
        <v>119</v>
      </c>
      <c r="D3523" s="61" t="s">
        <v>1214</v>
      </c>
      <c r="E3523" s="61" t="s">
        <v>128</v>
      </c>
      <c r="F3523" s="61">
        <v>78640</v>
      </c>
      <c r="G3523" s="62" t="s">
        <v>1145</v>
      </c>
      <c r="H3523" s="63">
        <v>29.967282999999998</v>
      </c>
      <c r="I3523" s="64">
        <v>-97.8212355</v>
      </c>
      <c r="J3523" s="65" t="s">
        <v>50</v>
      </c>
      <c r="K3523" s="66" t="s">
        <v>51</v>
      </c>
      <c r="L3523" s="62" t="s">
        <v>52</v>
      </c>
      <c r="M3523" s="69"/>
      <c r="N3523" s="65" t="s">
        <v>50</v>
      </c>
      <c r="O3523" s="66" t="s">
        <v>52</v>
      </c>
      <c r="P3523" s="69"/>
      <c r="Q3523" s="55" t="str">
        <f t="shared" si="54"/>
        <v>Non-Lead</v>
      </c>
      <c r="R3523" s="70" t="s">
        <v>51</v>
      </c>
      <c r="S3523" s="70" t="s">
        <v>51</v>
      </c>
      <c r="T3523" s="70"/>
      <c r="U3523" s="71" t="s">
        <v>53</v>
      </c>
      <c r="V3523" s="71" t="s">
        <v>51</v>
      </c>
      <c r="W3523" s="71" t="s">
        <v>51</v>
      </c>
      <c r="X3523" s="71" t="s">
        <v>51</v>
      </c>
      <c r="Y3523" s="72" t="str">
        <f>IF((OR((AND('[1]PWS Information'!$E$10="CWS",U3523="Single Family Residence",Q3523="Lead")),
(AND('[1]PWS Information'!$E$10="CWS",U3523="Multiple Family Residence",'[1]PWS Information'!$E$11="Yes",Q3523="Lead")),
(AND('[1]PWS Information'!$E$10="NTNC",Q3523="Lead")))),"Tier 1",
IF((OR((AND('[1]PWS Information'!$E$10="CWS",U3523="Multiple Family Residence",'[1]PWS Information'!$E$11="No",Q3523="Lead")),
(AND('[1]PWS Information'!$E$10="CWS",U3523="Other",Q3523="Lead")),
(AND('[1]PWS Information'!$E$10="CWS",U3523="Building",Q3523="Lead")))),"Tier 2",
IF((OR((AND('[1]PWS Information'!$E$10="CWS",U3523="Single Family Residence",Q3523="Galvanized Requiring Replacement")),
(AND('[1]PWS Information'!$E$10="CWS",U3523="Single Family Residence",Q3523="Galvanized Requiring Replacement",R3523="Yes")),
(AND('[1]PWS Information'!$E$10="NTNC",Q3523="Galvanized Requiring Replacement")),
(AND('[1]PWS Information'!$E$10="NTNC",U3523="Single Family Residence",R3523="Yes")))),"Tier 3",
IF((OR((AND('[1]PWS Information'!$E$10="CWS",U3523="Single Family Residence",S3523="Yes",Q3523="Non-Lead", J3523="Non-Lead - Copper",L3523="Before 1989")),
(AND('[1]PWS Information'!$E$10="CWS",U3523="Single Family Residence",S3523="Yes",Q3523="Non-Lead", N3523="Non-Lead - Copper",O3523="Before 1989")))),"Tier 4",
IF((OR((AND('[1]PWS Information'!$E$10="NTNC",Q3523="Non-Lead")),
(AND('[1]PWS Information'!$E$10="CWS",Q3523="Non-Lead",S3523="")),
(AND('[1]PWS Information'!$E$10="CWS",Q3523="Non-Lead",S3523="No")),
(AND('[1]PWS Information'!$E$10="CWS",Q3523="Non-Lead",S3523="Don't Know")),
(AND('[1]PWS Information'!$E$10="CWS",Q3523="Non-Lead", J3523="Non-Lead - Copper", S3523="Yes", L3523="Between 1989 and 2014")),
(AND('[1]PWS Information'!$E$10="CWS",Q3523="Non-Lead", J3523="Non-Lead - Copper", S3523="Yes", L3523="After 2014")),
(AND('[1]PWS Information'!$E$10="CWS",Q3523="Non-Lead", J3523="Non-Lead - Copper", S3523="Yes", L3523="Unknown")),
(AND('[1]PWS Information'!$E$10="CWS",Q3523="Non-Lead", N3523="Non-Lead - Copper", S3523="Yes", O3523="Between 1989 and 2014")),
(AND('[1]PWS Information'!$E$10="CWS",Q3523="Non-Lead", N3523="Non-Lead - Copper", S3523="Yes", O3523="After 2014")),
(AND('[1]PWS Information'!$E$10="CWS",Q3523="Non-Lead", N3523="Non-Lead - Copper", S3523="Yes", O3523="Unknown")),
(AND('[1]PWS Information'!$E$10="CWS",Q3523="Unknown")),
(AND('[1]PWS Information'!$E$10="NTNC",Q3523="Unknown")))),"Tier 5",
"")))))</f>
        <v>Tier 5</v>
      </c>
      <c r="Z3523" s="71"/>
      <c r="AA3523" s="71"/>
    </row>
    <row r="3524" spans="1:27" ht="57.6" x14ac:dyDescent="0.3">
      <c r="A3524" s="1"/>
      <c r="B3524" s="70" t="s">
        <v>1218</v>
      </c>
      <c r="C3524" s="60">
        <v>126</v>
      </c>
      <c r="D3524" s="61" t="s">
        <v>1214</v>
      </c>
      <c r="E3524" s="61" t="s">
        <v>128</v>
      </c>
      <c r="F3524" s="61">
        <v>78640</v>
      </c>
      <c r="G3524" s="62" t="s">
        <v>1145</v>
      </c>
      <c r="H3524" s="63">
        <v>29.967154600000001</v>
      </c>
      <c r="I3524" s="64">
        <v>-97.820925000000003</v>
      </c>
      <c r="J3524" s="65" t="s">
        <v>50</v>
      </c>
      <c r="K3524" s="66" t="s">
        <v>51</v>
      </c>
      <c r="L3524" s="62" t="s">
        <v>52</v>
      </c>
      <c r="M3524" s="69"/>
      <c r="N3524" s="65" t="s">
        <v>50</v>
      </c>
      <c r="O3524" s="66" t="s">
        <v>52</v>
      </c>
      <c r="P3524" s="69"/>
      <c r="Q3524" s="55" t="str">
        <f t="shared" si="54"/>
        <v>Non-Lead</v>
      </c>
      <c r="R3524" s="70" t="s">
        <v>51</v>
      </c>
      <c r="S3524" s="70" t="s">
        <v>51</v>
      </c>
      <c r="T3524" s="70"/>
      <c r="U3524" s="71" t="s">
        <v>53</v>
      </c>
      <c r="V3524" s="71" t="s">
        <v>51</v>
      </c>
      <c r="W3524" s="71" t="s">
        <v>51</v>
      </c>
      <c r="X3524" s="71" t="s">
        <v>51</v>
      </c>
      <c r="Y3524" s="72" t="str">
        <f>IF((OR((AND('[1]PWS Information'!$E$10="CWS",U3524="Single Family Residence",Q3524="Lead")),
(AND('[1]PWS Information'!$E$10="CWS",U3524="Multiple Family Residence",'[1]PWS Information'!$E$11="Yes",Q3524="Lead")),
(AND('[1]PWS Information'!$E$10="NTNC",Q3524="Lead")))),"Tier 1",
IF((OR((AND('[1]PWS Information'!$E$10="CWS",U3524="Multiple Family Residence",'[1]PWS Information'!$E$11="No",Q3524="Lead")),
(AND('[1]PWS Information'!$E$10="CWS",U3524="Other",Q3524="Lead")),
(AND('[1]PWS Information'!$E$10="CWS",U3524="Building",Q3524="Lead")))),"Tier 2",
IF((OR((AND('[1]PWS Information'!$E$10="CWS",U3524="Single Family Residence",Q3524="Galvanized Requiring Replacement")),
(AND('[1]PWS Information'!$E$10="CWS",U3524="Single Family Residence",Q3524="Galvanized Requiring Replacement",R3524="Yes")),
(AND('[1]PWS Information'!$E$10="NTNC",Q3524="Galvanized Requiring Replacement")),
(AND('[1]PWS Information'!$E$10="NTNC",U3524="Single Family Residence",R3524="Yes")))),"Tier 3",
IF((OR((AND('[1]PWS Information'!$E$10="CWS",U3524="Single Family Residence",S3524="Yes",Q3524="Non-Lead", J3524="Non-Lead - Copper",L3524="Before 1989")),
(AND('[1]PWS Information'!$E$10="CWS",U3524="Single Family Residence",S3524="Yes",Q3524="Non-Lead", N3524="Non-Lead - Copper",O3524="Before 1989")))),"Tier 4",
IF((OR((AND('[1]PWS Information'!$E$10="NTNC",Q3524="Non-Lead")),
(AND('[1]PWS Information'!$E$10="CWS",Q3524="Non-Lead",S3524="")),
(AND('[1]PWS Information'!$E$10="CWS",Q3524="Non-Lead",S3524="No")),
(AND('[1]PWS Information'!$E$10="CWS",Q3524="Non-Lead",S3524="Don't Know")),
(AND('[1]PWS Information'!$E$10="CWS",Q3524="Non-Lead", J3524="Non-Lead - Copper", S3524="Yes", L3524="Between 1989 and 2014")),
(AND('[1]PWS Information'!$E$10="CWS",Q3524="Non-Lead", J3524="Non-Lead - Copper", S3524="Yes", L3524="After 2014")),
(AND('[1]PWS Information'!$E$10="CWS",Q3524="Non-Lead", J3524="Non-Lead - Copper", S3524="Yes", L3524="Unknown")),
(AND('[1]PWS Information'!$E$10="CWS",Q3524="Non-Lead", N3524="Non-Lead - Copper", S3524="Yes", O3524="Between 1989 and 2014")),
(AND('[1]PWS Information'!$E$10="CWS",Q3524="Non-Lead", N3524="Non-Lead - Copper", S3524="Yes", O3524="After 2014")),
(AND('[1]PWS Information'!$E$10="CWS",Q3524="Non-Lead", N3524="Non-Lead - Copper", S3524="Yes", O3524="Unknown")),
(AND('[1]PWS Information'!$E$10="CWS",Q3524="Unknown")),
(AND('[1]PWS Information'!$E$10="NTNC",Q3524="Unknown")))),"Tier 5",
"")))))</f>
        <v>Tier 5</v>
      </c>
      <c r="Z3524" s="71"/>
      <c r="AA3524" s="71"/>
    </row>
    <row r="3525" spans="1:27" ht="57.6" x14ac:dyDescent="0.3">
      <c r="A3525" s="1"/>
      <c r="B3525" s="70" t="s">
        <v>1219</v>
      </c>
      <c r="C3525" s="60">
        <v>127</v>
      </c>
      <c r="D3525" s="61" t="s">
        <v>1214</v>
      </c>
      <c r="E3525" s="61" t="s">
        <v>128</v>
      </c>
      <c r="F3525" s="61">
        <v>78640</v>
      </c>
      <c r="G3525" s="62" t="s">
        <v>1145</v>
      </c>
      <c r="H3525" s="63">
        <v>29.967363599999999</v>
      </c>
      <c r="I3525" s="64">
        <v>-97.821144099999998</v>
      </c>
      <c r="J3525" s="65" t="s">
        <v>50</v>
      </c>
      <c r="K3525" s="66" t="s">
        <v>51</v>
      </c>
      <c r="L3525" s="62" t="s">
        <v>52</v>
      </c>
      <c r="M3525" s="69"/>
      <c r="N3525" s="65" t="s">
        <v>50</v>
      </c>
      <c r="O3525" s="66" t="s">
        <v>52</v>
      </c>
      <c r="P3525" s="69"/>
      <c r="Q3525" s="55" t="str">
        <f t="shared" si="54"/>
        <v>Non-Lead</v>
      </c>
      <c r="R3525" s="70" t="s">
        <v>51</v>
      </c>
      <c r="S3525" s="70" t="s">
        <v>51</v>
      </c>
      <c r="T3525" s="70"/>
      <c r="U3525" s="71" t="s">
        <v>53</v>
      </c>
      <c r="V3525" s="71" t="s">
        <v>51</v>
      </c>
      <c r="W3525" s="71" t="s">
        <v>51</v>
      </c>
      <c r="X3525" s="71" t="s">
        <v>51</v>
      </c>
      <c r="Y3525" s="72" t="str">
        <f>IF((OR((AND('[1]PWS Information'!$E$10="CWS",U3525="Single Family Residence",Q3525="Lead")),
(AND('[1]PWS Information'!$E$10="CWS",U3525="Multiple Family Residence",'[1]PWS Information'!$E$11="Yes",Q3525="Lead")),
(AND('[1]PWS Information'!$E$10="NTNC",Q3525="Lead")))),"Tier 1",
IF((OR((AND('[1]PWS Information'!$E$10="CWS",U3525="Multiple Family Residence",'[1]PWS Information'!$E$11="No",Q3525="Lead")),
(AND('[1]PWS Information'!$E$10="CWS",U3525="Other",Q3525="Lead")),
(AND('[1]PWS Information'!$E$10="CWS",U3525="Building",Q3525="Lead")))),"Tier 2",
IF((OR((AND('[1]PWS Information'!$E$10="CWS",U3525="Single Family Residence",Q3525="Galvanized Requiring Replacement")),
(AND('[1]PWS Information'!$E$10="CWS",U3525="Single Family Residence",Q3525="Galvanized Requiring Replacement",R3525="Yes")),
(AND('[1]PWS Information'!$E$10="NTNC",Q3525="Galvanized Requiring Replacement")),
(AND('[1]PWS Information'!$E$10="NTNC",U3525="Single Family Residence",R3525="Yes")))),"Tier 3",
IF((OR((AND('[1]PWS Information'!$E$10="CWS",U3525="Single Family Residence",S3525="Yes",Q3525="Non-Lead", J3525="Non-Lead - Copper",L3525="Before 1989")),
(AND('[1]PWS Information'!$E$10="CWS",U3525="Single Family Residence",S3525="Yes",Q3525="Non-Lead", N3525="Non-Lead - Copper",O3525="Before 1989")))),"Tier 4",
IF((OR((AND('[1]PWS Information'!$E$10="NTNC",Q3525="Non-Lead")),
(AND('[1]PWS Information'!$E$10="CWS",Q3525="Non-Lead",S3525="")),
(AND('[1]PWS Information'!$E$10="CWS",Q3525="Non-Lead",S3525="No")),
(AND('[1]PWS Information'!$E$10="CWS",Q3525="Non-Lead",S3525="Don't Know")),
(AND('[1]PWS Information'!$E$10="CWS",Q3525="Non-Lead", J3525="Non-Lead - Copper", S3525="Yes", L3525="Between 1989 and 2014")),
(AND('[1]PWS Information'!$E$10="CWS",Q3525="Non-Lead", J3525="Non-Lead - Copper", S3525="Yes", L3525="After 2014")),
(AND('[1]PWS Information'!$E$10="CWS",Q3525="Non-Lead", J3525="Non-Lead - Copper", S3525="Yes", L3525="Unknown")),
(AND('[1]PWS Information'!$E$10="CWS",Q3525="Non-Lead", N3525="Non-Lead - Copper", S3525="Yes", O3525="Between 1989 and 2014")),
(AND('[1]PWS Information'!$E$10="CWS",Q3525="Non-Lead", N3525="Non-Lead - Copper", S3525="Yes", O3525="After 2014")),
(AND('[1]PWS Information'!$E$10="CWS",Q3525="Non-Lead", N3525="Non-Lead - Copper", S3525="Yes", O3525="Unknown")),
(AND('[1]PWS Information'!$E$10="CWS",Q3525="Unknown")),
(AND('[1]PWS Information'!$E$10="NTNC",Q3525="Unknown")))),"Tier 5",
"")))))</f>
        <v>Tier 5</v>
      </c>
      <c r="Z3525" s="71"/>
      <c r="AA3525" s="71"/>
    </row>
    <row r="3526" spans="1:27" ht="57.6" x14ac:dyDescent="0.3">
      <c r="A3526" s="17"/>
      <c r="B3526" s="70" t="s">
        <v>1220</v>
      </c>
      <c r="C3526" s="60">
        <v>134</v>
      </c>
      <c r="D3526" s="61" t="s">
        <v>1214</v>
      </c>
      <c r="E3526" s="61" t="s">
        <v>128</v>
      </c>
      <c r="F3526" s="61">
        <v>78640</v>
      </c>
      <c r="G3526" s="62" t="s">
        <v>1145</v>
      </c>
      <c r="H3526" s="63">
        <v>29.967253800000002</v>
      </c>
      <c r="I3526" s="64">
        <v>-97.820847700000002</v>
      </c>
      <c r="J3526" s="65" t="s">
        <v>50</v>
      </c>
      <c r="K3526" s="66" t="s">
        <v>51</v>
      </c>
      <c r="L3526" s="62" t="s">
        <v>52</v>
      </c>
      <c r="M3526" s="69"/>
      <c r="N3526" s="65" t="s">
        <v>50</v>
      </c>
      <c r="O3526" s="66" t="s">
        <v>52</v>
      </c>
      <c r="P3526" s="69"/>
      <c r="Q3526" s="55" t="str">
        <f t="shared" si="54"/>
        <v>Non-Lead</v>
      </c>
      <c r="R3526" s="70" t="s">
        <v>51</v>
      </c>
      <c r="S3526" s="70" t="s">
        <v>51</v>
      </c>
      <c r="T3526" s="70"/>
      <c r="U3526" s="71" t="s">
        <v>53</v>
      </c>
      <c r="V3526" s="71" t="s">
        <v>51</v>
      </c>
      <c r="W3526" s="71" t="s">
        <v>51</v>
      </c>
      <c r="X3526" s="71" t="s">
        <v>51</v>
      </c>
      <c r="Y3526" s="72" t="str">
        <f>IF((OR((AND('[1]PWS Information'!$E$10="CWS",U3526="Single Family Residence",Q3526="Lead")),
(AND('[1]PWS Information'!$E$10="CWS",U3526="Multiple Family Residence",'[1]PWS Information'!$E$11="Yes",Q3526="Lead")),
(AND('[1]PWS Information'!$E$10="NTNC",Q3526="Lead")))),"Tier 1",
IF((OR((AND('[1]PWS Information'!$E$10="CWS",U3526="Multiple Family Residence",'[1]PWS Information'!$E$11="No",Q3526="Lead")),
(AND('[1]PWS Information'!$E$10="CWS",U3526="Other",Q3526="Lead")),
(AND('[1]PWS Information'!$E$10="CWS",U3526="Building",Q3526="Lead")))),"Tier 2",
IF((OR((AND('[1]PWS Information'!$E$10="CWS",U3526="Single Family Residence",Q3526="Galvanized Requiring Replacement")),
(AND('[1]PWS Information'!$E$10="CWS",U3526="Single Family Residence",Q3526="Galvanized Requiring Replacement",R3526="Yes")),
(AND('[1]PWS Information'!$E$10="NTNC",Q3526="Galvanized Requiring Replacement")),
(AND('[1]PWS Information'!$E$10="NTNC",U3526="Single Family Residence",R3526="Yes")))),"Tier 3",
IF((OR((AND('[1]PWS Information'!$E$10="CWS",U3526="Single Family Residence",S3526="Yes",Q3526="Non-Lead", J3526="Non-Lead - Copper",L3526="Before 1989")),
(AND('[1]PWS Information'!$E$10="CWS",U3526="Single Family Residence",S3526="Yes",Q3526="Non-Lead", N3526="Non-Lead - Copper",O3526="Before 1989")))),"Tier 4",
IF((OR((AND('[1]PWS Information'!$E$10="NTNC",Q3526="Non-Lead")),
(AND('[1]PWS Information'!$E$10="CWS",Q3526="Non-Lead",S3526="")),
(AND('[1]PWS Information'!$E$10="CWS",Q3526="Non-Lead",S3526="No")),
(AND('[1]PWS Information'!$E$10="CWS",Q3526="Non-Lead",S3526="Don't Know")),
(AND('[1]PWS Information'!$E$10="CWS",Q3526="Non-Lead", J3526="Non-Lead - Copper", S3526="Yes", L3526="Between 1989 and 2014")),
(AND('[1]PWS Information'!$E$10="CWS",Q3526="Non-Lead", J3526="Non-Lead - Copper", S3526="Yes", L3526="After 2014")),
(AND('[1]PWS Information'!$E$10="CWS",Q3526="Non-Lead", J3526="Non-Lead - Copper", S3526="Yes", L3526="Unknown")),
(AND('[1]PWS Information'!$E$10="CWS",Q3526="Non-Lead", N3526="Non-Lead - Copper", S3526="Yes", O3526="Between 1989 and 2014")),
(AND('[1]PWS Information'!$E$10="CWS",Q3526="Non-Lead", N3526="Non-Lead - Copper", S3526="Yes", O3526="After 2014")),
(AND('[1]PWS Information'!$E$10="CWS",Q3526="Non-Lead", N3526="Non-Lead - Copper", S3526="Yes", O3526="Unknown")),
(AND('[1]PWS Information'!$E$10="CWS",Q3526="Unknown")),
(AND('[1]PWS Information'!$E$10="NTNC",Q3526="Unknown")))),"Tier 5",
"")))))</f>
        <v>Tier 5</v>
      </c>
      <c r="Z3526" s="71"/>
      <c r="AA3526" s="71"/>
    </row>
    <row r="3527" spans="1:27" ht="57.6" x14ac:dyDescent="0.3">
      <c r="A3527" s="1"/>
      <c r="B3527" s="70" t="s">
        <v>1221</v>
      </c>
      <c r="C3527" s="60">
        <v>135</v>
      </c>
      <c r="D3527" s="61" t="s">
        <v>1214</v>
      </c>
      <c r="E3527" s="61" t="s">
        <v>128</v>
      </c>
      <c r="F3527" s="61">
        <v>78640</v>
      </c>
      <c r="G3527" s="62" t="s">
        <v>1145</v>
      </c>
      <c r="H3527" s="63">
        <v>29.967417000000001</v>
      </c>
      <c r="I3527" s="64">
        <v>-97.821033099999994</v>
      </c>
      <c r="J3527" s="65" t="s">
        <v>50</v>
      </c>
      <c r="K3527" s="66" t="s">
        <v>51</v>
      </c>
      <c r="L3527" s="62" t="s">
        <v>52</v>
      </c>
      <c r="M3527" s="69"/>
      <c r="N3527" s="65" t="s">
        <v>50</v>
      </c>
      <c r="O3527" s="66" t="s">
        <v>52</v>
      </c>
      <c r="P3527" s="69"/>
      <c r="Q3527" s="55" t="str">
        <f t="shared" si="54"/>
        <v>Non-Lead</v>
      </c>
      <c r="R3527" s="70" t="s">
        <v>51</v>
      </c>
      <c r="S3527" s="70" t="s">
        <v>51</v>
      </c>
      <c r="T3527" s="70"/>
      <c r="U3527" s="71" t="s">
        <v>53</v>
      </c>
      <c r="V3527" s="71" t="s">
        <v>51</v>
      </c>
      <c r="W3527" s="71" t="s">
        <v>51</v>
      </c>
      <c r="X3527" s="71" t="s">
        <v>51</v>
      </c>
      <c r="Y3527" s="72" t="str">
        <f>IF((OR((AND('[1]PWS Information'!$E$10="CWS",U3527="Single Family Residence",Q3527="Lead")),
(AND('[1]PWS Information'!$E$10="CWS",U3527="Multiple Family Residence",'[1]PWS Information'!$E$11="Yes",Q3527="Lead")),
(AND('[1]PWS Information'!$E$10="NTNC",Q3527="Lead")))),"Tier 1",
IF((OR((AND('[1]PWS Information'!$E$10="CWS",U3527="Multiple Family Residence",'[1]PWS Information'!$E$11="No",Q3527="Lead")),
(AND('[1]PWS Information'!$E$10="CWS",U3527="Other",Q3527="Lead")),
(AND('[1]PWS Information'!$E$10="CWS",U3527="Building",Q3527="Lead")))),"Tier 2",
IF((OR((AND('[1]PWS Information'!$E$10="CWS",U3527="Single Family Residence",Q3527="Galvanized Requiring Replacement")),
(AND('[1]PWS Information'!$E$10="CWS",U3527="Single Family Residence",Q3527="Galvanized Requiring Replacement",R3527="Yes")),
(AND('[1]PWS Information'!$E$10="NTNC",Q3527="Galvanized Requiring Replacement")),
(AND('[1]PWS Information'!$E$10="NTNC",U3527="Single Family Residence",R3527="Yes")))),"Tier 3",
IF((OR((AND('[1]PWS Information'!$E$10="CWS",U3527="Single Family Residence",S3527="Yes",Q3527="Non-Lead", J3527="Non-Lead - Copper",L3527="Before 1989")),
(AND('[1]PWS Information'!$E$10="CWS",U3527="Single Family Residence",S3527="Yes",Q3527="Non-Lead", N3527="Non-Lead - Copper",O3527="Before 1989")))),"Tier 4",
IF((OR((AND('[1]PWS Information'!$E$10="NTNC",Q3527="Non-Lead")),
(AND('[1]PWS Information'!$E$10="CWS",Q3527="Non-Lead",S3527="")),
(AND('[1]PWS Information'!$E$10="CWS",Q3527="Non-Lead",S3527="No")),
(AND('[1]PWS Information'!$E$10="CWS",Q3527="Non-Lead",S3527="Don't Know")),
(AND('[1]PWS Information'!$E$10="CWS",Q3527="Non-Lead", J3527="Non-Lead - Copper", S3527="Yes", L3527="Between 1989 and 2014")),
(AND('[1]PWS Information'!$E$10="CWS",Q3527="Non-Lead", J3527="Non-Lead - Copper", S3527="Yes", L3527="After 2014")),
(AND('[1]PWS Information'!$E$10="CWS",Q3527="Non-Lead", J3527="Non-Lead - Copper", S3527="Yes", L3527="Unknown")),
(AND('[1]PWS Information'!$E$10="CWS",Q3527="Non-Lead", N3527="Non-Lead - Copper", S3527="Yes", O3527="Between 1989 and 2014")),
(AND('[1]PWS Information'!$E$10="CWS",Q3527="Non-Lead", N3527="Non-Lead - Copper", S3527="Yes", O3527="After 2014")),
(AND('[1]PWS Information'!$E$10="CWS",Q3527="Non-Lead", N3527="Non-Lead - Copper", S3527="Yes", O3527="Unknown")),
(AND('[1]PWS Information'!$E$10="CWS",Q3527="Unknown")),
(AND('[1]PWS Information'!$E$10="NTNC",Q3527="Unknown")))),"Tier 5",
"")))))</f>
        <v>Tier 5</v>
      </c>
      <c r="Z3527" s="71"/>
      <c r="AA3527" s="71"/>
    </row>
    <row r="3528" spans="1:27" ht="57.6" x14ac:dyDescent="0.3">
      <c r="A3528" s="1"/>
      <c r="B3528" s="70" t="s">
        <v>1222</v>
      </c>
      <c r="C3528" s="60">
        <v>140</v>
      </c>
      <c r="D3528" s="61" t="s">
        <v>1214</v>
      </c>
      <c r="E3528" s="61" t="s">
        <v>128</v>
      </c>
      <c r="F3528" s="61">
        <v>78640</v>
      </c>
      <c r="G3528" s="62" t="s">
        <v>1145</v>
      </c>
      <c r="H3528" s="63">
        <v>29.967321999999999</v>
      </c>
      <c r="I3528" s="64">
        <v>-97.820761300000001</v>
      </c>
      <c r="J3528" s="65" t="s">
        <v>50</v>
      </c>
      <c r="K3528" s="66" t="s">
        <v>51</v>
      </c>
      <c r="L3528" s="62" t="s">
        <v>52</v>
      </c>
      <c r="M3528" s="69"/>
      <c r="N3528" s="65" t="s">
        <v>50</v>
      </c>
      <c r="O3528" s="66" t="s">
        <v>52</v>
      </c>
      <c r="P3528" s="69"/>
      <c r="Q3528" s="55" t="str">
        <f t="shared" si="54"/>
        <v>Non-Lead</v>
      </c>
      <c r="R3528" s="70" t="s">
        <v>51</v>
      </c>
      <c r="S3528" s="70" t="s">
        <v>51</v>
      </c>
      <c r="T3528" s="70"/>
      <c r="U3528" s="71" t="s">
        <v>53</v>
      </c>
      <c r="V3528" s="71" t="s">
        <v>51</v>
      </c>
      <c r="W3528" s="71" t="s">
        <v>51</v>
      </c>
      <c r="X3528" s="71" t="s">
        <v>51</v>
      </c>
      <c r="Y3528" s="72" t="str">
        <f>IF((OR((AND('[1]PWS Information'!$E$10="CWS",U3528="Single Family Residence",Q3528="Lead")),
(AND('[1]PWS Information'!$E$10="CWS",U3528="Multiple Family Residence",'[1]PWS Information'!$E$11="Yes",Q3528="Lead")),
(AND('[1]PWS Information'!$E$10="NTNC",Q3528="Lead")))),"Tier 1",
IF((OR((AND('[1]PWS Information'!$E$10="CWS",U3528="Multiple Family Residence",'[1]PWS Information'!$E$11="No",Q3528="Lead")),
(AND('[1]PWS Information'!$E$10="CWS",U3528="Other",Q3528="Lead")),
(AND('[1]PWS Information'!$E$10="CWS",U3528="Building",Q3528="Lead")))),"Tier 2",
IF((OR((AND('[1]PWS Information'!$E$10="CWS",U3528="Single Family Residence",Q3528="Galvanized Requiring Replacement")),
(AND('[1]PWS Information'!$E$10="CWS",U3528="Single Family Residence",Q3528="Galvanized Requiring Replacement",R3528="Yes")),
(AND('[1]PWS Information'!$E$10="NTNC",Q3528="Galvanized Requiring Replacement")),
(AND('[1]PWS Information'!$E$10="NTNC",U3528="Single Family Residence",R3528="Yes")))),"Tier 3",
IF((OR((AND('[1]PWS Information'!$E$10="CWS",U3528="Single Family Residence",S3528="Yes",Q3528="Non-Lead", J3528="Non-Lead - Copper",L3528="Before 1989")),
(AND('[1]PWS Information'!$E$10="CWS",U3528="Single Family Residence",S3528="Yes",Q3528="Non-Lead", N3528="Non-Lead - Copper",O3528="Before 1989")))),"Tier 4",
IF((OR((AND('[1]PWS Information'!$E$10="NTNC",Q3528="Non-Lead")),
(AND('[1]PWS Information'!$E$10="CWS",Q3528="Non-Lead",S3528="")),
(AND('[1]PWS Information'!$E$10="CWS",Q3528="Non-Lead",S3528="No")),
(AND('[1]PWS Information'!$E$10="CWS",Q3528="Non-Lead",S3528="Don't Know")),
(AND('[1]PWS Information'!$E$10="CWS",Q3528="Non-Lead", J3528="Non-Lead - Copper", S3528="Yes", L3528="Between 1989 and 2014")),
(AND('[1]PWS Information'!$E$10="CWS",Q3528="Non-Lead", J3528="Non-Lead - Copper", S3528="Yes", L3528="After 2014")),
(AND('[1]PWS Information'!$E$10="CWS",Q3528="Non-Lead", J3528="Non-Lead - Copper", S3528="Yes", L3528="Unknown")),
(AND('[1]PWS Information'!$E$10="CWS",Q3528="Non-Lead", N3528="Non-Lead - Copper", S3528="Yes", O3528="Between 1989 and 2014")),
(AND('[1]PWS Information'!$E$10="CWS",Q3528="Non-Lead", N3528="Non-Lead - Copper", S3528="Yes", O3528="After 2014")),
(AND('[1]PWS Information'!$E$10="CWS",Q3528="Non-Lead", N3528="Non-Lead - Copper", S3528="Yes", O3528="Unknown")),
(AND('[1]PWS Information'!$E$10="CWS",Q3528="Unknown")),
(AND('[1]PWS Information'!$E$10="NTNC",Q3528="Unknown")))),"Tier 5",
"")))))</f>
        <v>Tier 5</v>
      </c>
      <c r="Z3528" s="71"/>
      <c r="AA3528" s="71"/>
    </row>
    <row r="3529" spans="1:27" ht="57.6" x14ac:dyDescent="0.3">
      <c r="A3529" s="1"/>
      <c r="B3529" s="70" t="s">
        <v>1223</v>
      </c>
      <c r="C3529" s="60">
        <v>141</v>
      </c>
      <c r="D3529" s="61" t="s">
        <v>1214</v>
      </c>
      <c r="E3529" s="61" t="s">
        <v>128</v>
      </c>
      <c r="F3529" s="61">
        <v>78640</v>
      </c>
      <c r="G3529" s="62" t="s">
        <v>1145</v>
      </c>
      <c r="H3529" s="63">
        <v>29.967495599999999</v>
      </c>
      <c r="I3529" s="64">
        <v>-97.8209418</v>
      </c>
      <c r="J3529" s="65" t="s">
        <v>50</v>
      </c>
      <c r="K3529" s="66" t="s">
        <v>51</v>
      </c>
      <c r="L3529" s="62" t="s">
        <v>52</v>
      </c>
      <c r="M3529" s="69"/>
      <c r="N3529" s="65" t="s">
        <v>50</v>
      </c>
      <c r="O3529" s="66" t="s">
        <v>52</v>
      </c>
      <c r="P3529" s="69"/>
      <c r="Q3529" s="55" t="str">
        <f t="shared" si="54"/>
        <v>Non-Lead</v>
      </c>
      <c r="R3529" s="70" t="s">
        <v>51</v>
      </c>
      <c r="S3529" s="70" t="s">
        <v>51</v>
      </c>
      <c r="T3529" s="70"/>
      <c r="U3529" s="71" t="s">
        <v>53</v>
      </c>
      <c r="V3529" s="71" t="s">
        <v>51</v>
      </c>
      <c r="W3529" s="71" t="s">
        <v>51</v>
      </c>
      <c r="X3529" s="71" t="s">
        <v>51</v>
      </c>
      <c r="Y3529" s="72" t="str">
        <f>IF((OR((AND('[1]PWS Information'!$E$10="CWS",U3529="Single Family Residence",Q3529="Lead")),
(AND('[1]PWS Information'!$E$10="CWS",U3529="Multiple Family Residence",'[1]PWS Information'!$E$11="Yes",Q3529="Lead")),
(AND('[1]PWS Information'!$E$10="NTNC",Q3529="Lead")))),"Tier 1",
IF((OR((AND('[1]PWS Information'!$E$10="CWS",U3529="Multiple Family Residence",'[1]PWS Information'!$E$11="No",Q3529="Lead")),
(AND('[1]PWS Information'!$E$10="CWS",U3529="Other",Q3529="Lead")),
(AND('[1]PWS Information'!$E$10="CWS",U3529="Building",Q3529="Lead")))),"Tier 2",
IF((OR((AND('[1]PWS Information'!$E$10="CWS",U3529="Single Family Residence",Q3529="Galvanized Requiring Replacement")),
(AND('[1]PWS Information'!$E$10="CWS",U3529="Single Family Residence",Q3529="Galvanized Requiring Replacement",R3529="Yes")),
(AND('[1]PWS Information'!$E$10="NTNC",Q3529="Galvanized Requiring Replacement")),
(AND('[1]PWS Information'!$E$10="NTNC",U3529="Single Family Residence",R3529="Yes")))),"Tier 3",
IF((OR((AND('[1]PWS Information'!$E$10="CWS",U3529="Single Family Residence",S3529="Yes",Q3529="Non-Lead", J3529="Non-Lead - Copper",L3529="Before 1989")),
(AND('[1]PWS Information'!$E$10="CWS",U3529="Single Family Residence",S3529="Yes",Q3529="Non-Lead", N3529="Non-Lead - Copper",O3529="Before 1989")))),"Tier 4",
IF((OR((AND('[1]PWS Information'!$E$10="NTNC",Q3529="Non-Lead")),
(AND('[1]PWS Information'!$E$10="CWS",Q3529="Non-Lead",S3529="")),
(AND('[1]PWS Information'!$E$10="CWS",Q3529="Non-Lead",S3529="No")),
(AND('[1]PWS Information'!$E$10="CWS",Q3529="Non-Lead",S3529="Don't Know")),
(AND('[1]PWS Information'!$E$10="CWS",Q3529="Non-Lead", J3529="Non-Lead - Copper", S3529="Yes", L3529="Between 1989 and 2014")),
(AND('[1]PWS Information'!$E$10="CWS",Q3529="Non-Lead", J3529="Non-Lead - Copper", S3529="Yes", L3529="After 2014")),
(AND('[1]PWS Information'!$E$10="CWS",Q3529="Non-Lead", J3529="Non-Lead - Copper", S3529="Yes", L3529="Unknown")),
(AND('[1]PWS Information'!$E$10="CWS",Q3529="Non-Lead", N3529="Non-Lead - Copper", S3529="Yes", O3529="Between 1989 and 2014")),
(AND('[1]PWS Information'!$E$10="CWS",Q3529="Non-Lead", N3529="Non-Lead - Copper", S3529="Yes", O3529="After 2014")),
(AND('[1]PWS Information'!$E$10="CWS",Q3529="Non-Lead", N3529="Non-Lead - Copper", S3529="Yes", O3529="Unknown")),
(AND('[1]PWS Information'!$E$10="CWS",Q3529="Unknown")),
(AND('[1]PWS Information'!$E$10="NTNC",Q3529="Unknown")))),"Tier 5",
"")))))</f>
        <v>Tier 5</v>
      </c>
      <c r="Z3529" s="71"/>
      <c r="AA3529" s="71"/>
    </row>
    <row r="3530" spans="1:27" ht="57.6" x14ac:dyDescent="0.3">
      <c r="A3530" s="17"/>
      <c r="B3530" s="70" t="s">
        <v>1224</v>
      </c>
      <c r="C3530" s="60">
        <v>148</v>
      </c>
      <c r="D3530" s="61" t="s">
        <v>1214</v>
      </c>
      <c r="E3530" s="61" t="s">
        <v>128</v>
      </c>
      <c r="F3530" s="61">
        <v>78640</v>
      </c>
      <c r="G3530" s="62" t="s">
        <v>1145</v>
      </c>
      <c r="H3530" s="63">
        <v>29.967370899999999</v>
      </c>
      <c r="I3530" s="64">
        <v>-97.820650099999995</v>
      </c>
      <c r="J3530" s="65" t="s">
        <v>50</v>
      </c>
      <c r="K3530" s="66" t="s">
        <v>51</v>
      </c>
      <c r="L3530" s="62" t="s">
        <v>52</v>
      </c>
      <c r="M3530" s="69"/>
      <c r="N3530" s="65" t="s">
        <v>50</v>
      </c>
      <c r="O3530" s="66" t="s">
        <v>52</v>
      </c>
      <c r="P3530" s="69"/>
      <c r="Q3530" s="55" t="str">
        <f t="shared" si="54"/>
        <v>Non-Lead</v>
      </c>
      <c r="R3530" s="70" t="s">
        <v>51</v>
      </c>
      <c r="S3530" s="70" t="s">
        <v>51</v>
      </c>
      <c r="T3530" s="70"/>
      <c r="U3530" s="71" t="s">
        <v>53</v>
      </c>
      <c r="V3530" s="71" t="s">
        <v>51</v>
      </c>
      <c r="W3530" s="71" t="s">
        <v>51</v>
      </c>
      <c r="X3530" s="71" t="s">
        <v>51</v>
      </c>
      <c r="Y3530" s="72" t="str">
        <f>IF((OR((AND('[1]PWS Information'!$E$10="CWS",U3530="Single Family Residence",Q3530="Lead")),
(AND('[1]PWS Information'!$E$10="CWS",U3530="Multiple Family Residence",'[1]PWS Information'!$E$11="Yes",Q3530="Lead")),
(AND('[1]PWS Information'!$E$10="NTNC",Q3530="Lead")))),"Tier 1",
IF((OR((AND('[1]PWS Information'!$E$10="CWS",U3530="Multiple Family Residence",'[1]PWS Information'!$E$11="No",Q3530="Lead")),
(AND('[1]PWS Information'!$E$10="CWS",U3530="Other",Q3530="Lead")),
(AND('[1]PWS Information'!$E$10="CWS",U3530="Building",Q3530="Lead")))),"Tier 2",
IF((OR((AND('[1]PWS Information'!$E$10="CWS",U3530="Single Family Residence",Q3530="Galvanized Requiring Replacement")),
(AND('[1]PWS Information'!$E$10="CWS",U3530="Single Family Residence",Q3530="Galvanized Requiring Replacement",R3530="Yes")),
(AND('[1]PWS Information'!$E$10="NTNC",Q3530="Galvanized Requiring Replacement")),
(AND('[1]PWS Information'!$E$10="NTNC",U3530="Single Family Residence",R3530="Yes")))),"Tier 3",
IF((OR((AND('[1]PWS Information'!$E$10="CWS",U3530="Single Family Residence",S3530="Yes",Q3530="Non-Lead", J3530="Non-Lead - Copper",L3530="Before 1989")),
(AND('[1]PWS Information'!$E$10="CWS",U3530="Single Family Residence",S3530="Yes",Q3530="Non-Lead", N3530="Non-Lead - Copper",O3530="Before 1989")))),"Tier 4",
IF((OR((AND('[1]PWS Information'!$E$10="NTNC",Q3530="Non-Lead")),
(AND('[1]PWS Information'!$E$10="CWS",Q3530="Non-Lead",S3530="")),
(AND('[1]PWS Information'!$E$10="CWS",Q3530="Non-Lead",S3530="No")),
(AND('[1]PWS Information'!$E$10="CWS",Q3530="Non-Lead",S3530="Don't Know")),
(AND('[1]PWS Information'!$E$10="CWS",Q3530="Non-Lead", J3530="Non-Lead - Copper", S3530="Yes", L3530="Between 1989 and 2014")),
(AND('[1]PWS Information'!$E$10="CWS",Q3530="Non-Lead", J3530="Non-Lead - Copper", S3530="Yes", L3530="After 2014")),
(AND('[1]PWS Information'!$E$10="CWS",Q3530="Non-Lead", J3530="Non-Lead - Copper", S3530="Yes", L3530="Unknown")),
(AND('[1]PWS Information'!$E$10="CWS",Q3530="Non-Lead", N3530="Non-Lead - Copper", S3530="Yes", O3530="Between 1989 and 2014")),
(AND('[1]PWS Information'!$E$10="CWS",Q3530="Non-Lead", N3530="Non-Lead - Copper", S3530="Yes", O3530="After 2014")),
(AND('[1]PWS Information'!$E$10="CWS",Q3530="Non-Lead", N3530="Non-Lead - Copper", S3530="Yes", O3530="Unknown")),
(AND('[1]PWS Information'!$E$10="CWS",Q3530="Unknown")),
(AND('[1]PWS Information'!$E$10="NTNC",Q3530="Unknown")))),"Tier 5",
"")))))</f>
        <v>Tier 5</v>
      </c>
      <c r="Z3530" s="71"/>
      <c r="AA3530" s="71"/>
    </row>
    <row r="3531" spans="1:27" ht="57.6" x14ac:dyDescent="0.3">
      <c r="A3531" s="1"/>
      <c r="B3531" s="70" t="s">
        <v>1225</v>
      </c>
      <c r="C3531" s="60">
        <v>149</v>
      </c>
      <c r="D3531" s="61" t="s">
        <v>1214</v>
      </c>
      <c r="E3531" s="61" t="s">
        <v>128</v>
      </c>
      <c r="F3531" s="61">
        <v>78640</v>
      </c>
      <c r="G3531" s="62" t="s">
        <v>1145</v>
      </c>
      <c r="H3531" s="63">
        <v>29.9675905</v>
      </c>
      <c r="I3531" s="64">
        <v>-97.820858000000001</v>
      </c>
      <c r="J3531" s="65" t="s">
        <v>50</v>
      </c>
      <c r="K3531" s="66" t="s">
        <v>51</v>
      </c>
      <c r="L3531" s="62" t="s">
        <v>52</v>
      </c>
      <c r="M3531" s="69"/>
      <c r="N3531" s="65" t="s">
        <v>50</v>
      </c>
      <c r="O3531" s="66" t="s">
        <v>52</v>
      </c>
      <c r="P3531" s="69"/>
      <c r="Q3531" s="55" t="str">
        <f t="shared" si="54"/>
        <v>Non-Lead</v>
      </c>
      <c r="R3531" s="70" t="s">
        <v>51</v>
      </c>
      <c r="S3531" s="70" t="s">
        <v>51</v>
      </c>
      <c r="T3531" s="70"/>
      <c r="U3531" s="71" t="s">
        <v>53</v>
      </c>
      <c r="V3531" s="71" t="s">
        <v>51</v>
      </c>
      <c r="W3531" s="71" t="s">
        <v>51</v>
      </c>
      <c r="X3531" s="71" t="s">
        <v>51</v>
      </c>
      <c r="Y3531" s="72" t="str">
        <f>IF((OR((AND('[1]PWS Information'!$E$10="CWS",U3531="Single Family Residence",Q3531="Lead")),
(AND('[1]PWS Information'!$E$10="CWS",U3531="Multiple Family Residence",'[1]PWS Information'!$E$11="Yes",Q3531="Lead")),
(AND('[1]PWS Information'!$E$10="NTNC",Q3531="Lead")))),"Tier 1",
IF((OR((AND('[1]PWS Information'!$E$10="CWS",U3531="Multiple Family Residence",'[1]PWS Information'!$E$11="No",Q3531="Lead")),
(AND('[1]PWS Information'!$E$10="CWS",U3531="Other",Q3531="Lead")),
(AND('[1]PWS Information'!$E$10="CWS",U3531="Building",Q3531="Lead")))),"Tier 2",
IF((OR((AND('[1]PWS Information'!$E$10="CWS",U3531="Single Family Residence",Q3531="Galvanized Requiring Replacement")),
(AND('[1]PWS Information'!$E$10="CWS",U3531="Single Family Residence",Q3531="Galvanized Requiring Replacement",R3531="Yes")),
(AND('[1]PWS Information'!$E$10="NTNC",Q3531="Galvanized Requiring Replacement")),
(AND('[1]PWS Information'!$E$10="NTNC",U3531="Single Family Residence",R3531="Yes")))),"Tier 3",
IF((OR((AND('[1]PWS Information'!$E$10="CWS",U3531="Single Family Residence",S3531="Yes",Q3531="Non-Lead", J3531="Non-Lead - Copper",L3531="Before 1989")),
(AND('[1]PWS Information'!$E$10="CWS",U3531="Single Family Residence",S3531="Yes",Q3531="Non-Lead", N3531="Non-Lead - Copper",O3531="Before 1989")))),"Tier 4",
IF((OR((AND('[1]PWS Information'!$E$10="NTNC",Q3531="Non-Lead")),
(AND('[1]PWS Information'!$E$10="CWS",Q3531="Non-Lead",S3531="")),
(AND('[1]PWS Information'!$E$10="CWS",Q3531="Non-Lead",S3531="No")),
(AND('[1]PWS Information'!$E$10="CWS",Q3531="Non-Lead",S3531="Don't Know")),
(AND('[1]PWS Information'!$E$10="CWS",Q3531="Non-Lead", J3531="Non-Lead - Copper", S3531="Yes", L3531="Between 1989 and 2014")),
(AND('[1]PWS Information'!$E$10="CWS",Q3531="Non-Lead", J3531="Non-Lead - Copper", S3531="Yes", L3531="After 2014")),
(AND('[1]PWS Information'!$E$10="CWS",Q3531="Non-Lead", J3531="Non-Lead - Copper", S3531="Yes", L3531="Unknown")),
(AND('[1]PWS Information'!$E$10="CWS",Q3531="Non-Lead", N3531="Non-Lead - Copper", S3531="Yes", O3531="Between 1989 and 2014")),
(AND('[1]PWS Information'!$E$10="CWS",Q3531="Non-Lead", N3531="Non-Lead - Copper", S3531="Yes", O3531="After 2014")),
(AND('[1]PWS Information'!$E$10="CWS",Q3531="Non-Lead", N3531="Non-Lead - Copper", S3531="Yes", O3531="Unknown")),
(AND('[1]PWS Information'!$E$10="CWS",Q3531="Unknown")),
(AND('[1]PWS Information'!$E$10="NTNC",Q3531="Unknown")))),"Tier 5",
"")))))</f>
        <v>Tier 5</v>
      </c>
      <c r="Z3531" s="71"/>
      <c r="AA3531" s="71"/>
    </row>
    <row r="3532" spans="1:27" ht="57.6" x14ac:dyDescent="0.3">
      <c r="A3532" s="1"/>
      <c r="B3532" s="70" t="s">
        <v>1226</v>
      </c>
      <c r="C3532" s="60">
        <v>156</v>
      </c>
      <c r="D3532" s="61" t="s">
        <v>1214</v>
      </c>
      <c r="E3532" s="61" t="s">
        <v>128</v>
      </c>
      <c r="F3532" s="61">
        <v>78640</v>
      </c>
      <c r="G3532" s="62" t="s">
        <v>1145</v>
      </c>
      <c r="H3532" s="63">
        <v>29.967445099999999</v>
      </c>
      <c r="I3532" s="64">
        <v>-97.820561600000005</v>
      </c>
      <c r="J3532" s="65" t="s">
        <v>50</v>
      </c>
      <c r="K3532" s="66" t="s">
        <v>51</v>
      </c>
      <c r="L3532" s="62" t="s">
        <v>52</v>
      </c>
      <c r="M3532" s="69"/>
      <c r="N3532" s="65" t="s">
        <v>50</v>
      </c>
      <c r="O3532" s="66" t="s">
        <v>52</v>
      </c>
      <c r="P3532" s="69"/>
      <c r="Q3532" s="55" t="str">
        <f t="shared" si="54"/>
        <v>Non-Lead</v>
      </c>
      <c r="R3532" s="70" t="s">
        <v>51</v>
      </c>
      <c r="S3532" s="70" t="s">
        <v>51</v>
      </c>
      <c r="T3532" s="70"/>
      <c r="U3532" s="71" t="s">
        <v>53</v>
      </c>
      <c r="V3532" s="71" t="s">
        <v>51</v>
      </c>
      <c r="W3532" s="71" t="s">
        <v>51</v>
      </c>
      <c r="X3532" s="71" t="s">
        <v>51</v>
      </c>
      <c r="Y3532" s="72" t="str">
        <f>IF((OR((AND('[1]PWS Information'!$E$10="CWS",U3532="Single Family Residence",Q3532="Lead")),
(AND('[1]PWS Information'!$E$10="CWS",U3532="Multiple Family Residence",'[1]PWS Information'!$E$11="Yes",Q3532="Lead")),
(AND('[1]PWS Information'!$E$10="NTNC",Q3532="Lead")))),"Tier 1",
IF((OR((AND('[1]PWS Information'!$E$10="CWS",U3532="Multiple Family Residence",'[1]PWS Information'!$E$11="No",Q3532="Lead")),
(AND('[1]PWS Information'!$E$10="CWS",U3532="Other",Q3532="Lead")),
(AND('[1]PWS Information'!$E$10="CWS",U3532="Building",Q3532="Lead")))),"Tier 2",
IF((OR((AND('[1]PWS Information'!$E$10="CWS",U3532="Single Family Residence",Q3532="Galvanized Requiring Replacement")),
(AND('[1]PWS Information'!$E$10="CWS",U3532="Single Family Residence",Q3532="Galvanized Requiring Replacement",R3532="Yes")),
(AND('[1]PWS Information'!$E$10="NTNC",Q3532="Galvanized Requiring Replacement")),
(AND('[1]PWS Information'!$E$10="NTNC",U3532="Single Family Residence",R3532="Yes")))),"Tier 3",
IF((OR((AND('[1]PWS Information'!$E$10="CWS",U3532="Single Family Residence",S3532="Yes",Q3532="Non-Lead", J3532="Non-Lead - Copper",L3532="Before 1989")),
(AND('[1]PWS Information'!$E$10="CWS",U3532="Single Family Residence",S3532="Yes",Q3532="Non-Lead", N3532="Non-Lead - Copper",O3532="Before 1989")))),"Tier 4",
IF((OR((AND('[1]PWS Information'!$E$10="NTNC",Q3532="Non-Lead")),
(AND('[1]PWS Information'!$E$10="CWS",Q3532="Non-Lead",S3532="")),
(AND('[1]PWS Information'!$E$10="CWS",Q3532="Non-Lead",S3532="No")),
(AND('[1]PWS Information'!$E$10="CWS",Q3532="Non-Lead",S3532="Don't Know")),
(AND('[1]PWS Information'!$E$10="CWS",Q3532="Non-Lead", J3532="Non-Lead - Copper", S3532="Yes", L3532="Between 1989 and 2014")),
(AND('[1]PWS Information'!$E$10="CWS",Q3532="Non-Lead", J3532="Non-Lead - Copper", S3532="Yes", L3532="After 2014")),
(AND('[1]PWS Information'!$E$10="CWS",Q3532="Non-Lead", J3532="Non-Lead - Copper", S3532="Yes", L3532="Unknown")),
(AND('[1]PWS Information'!$E$10="CWS",Q3532="Non-Lead", N3532="Non-Lead - Copper", S3532="Yes", O3532="Between 1989 and 2014")),
(AND('[1]PWS Information'!$E$10="CWS",Q3532="Non-Lead", N3532="Non-Lead - Copper", S3532="Yes", O3532="After 2014")),
(AND('[1]PWS Information'!$E$10="CWS",Q3532="Non-Lead", N3532="Non-Lead - Copper", S3532="Yes", O3532="Unknown")),
(AND('[1]PWS Information'!$E$10="CWS",Q3532="Unknown")),
(AND('[1]PWS Information'!$E$10="NTNC",Q3532="Unknown")))),"Tier 5",
"")))))</f>
        <v>Tier 5</v>
      </c>
      <c r="Z3532" s="71"/>
      <c r="AA3532" s="71"/>
    </row>
    <row r="3533" spans="1:27" ht="57.6" x14ac:dyDescent="0.3">
      <c r="A3533" s="1"/>
      <c r="B3533" s="70" t="s">
        <v>1227</v>
      </c>
      <c r="C3533" s="60">
        <v>157</v>
      </c>
      <c r="D3533" s="61" t="s">
        <v>1214</v>
      </c>
      <c r="E3533" s="61" t="s">
        <v>128</v>
      </c>
      <c r="F3533" s="61">
        <v>78640</v>
      </c>
      <c r="G3533" s="62" t="s">
        <v>1145</v>
      </c>
      <c r="H3533" s="63">
        <v>29.967647100000001</v>
      </c>
      <c r="I3533" s="64">
        <v>-97.820759699999996</v>
      </c>
      <c r="J3533" s="65" t="s">
        <v>50</v>
      </c>
      <c r="K3533" s="66" t="s">
        <v>51</v>
      </c>
      <c r="L3533" s="62" t="s">
        <v>52</v>
      </c>
      <c r="M3533" s="69"/>
      <c r="N3533" s="65" t="s">
        <v>50</v>
      </c>
      <c r="O3533" s="66" t="s">
        <v>52</v>
      </c>
      <c r="P3533" s="69"/>
      <c r="Q3533" s="55" t="str">
        <f t="shared" ref="Q3533:Q3596" si="55">IF((OR(J3533="Lead")),"Lead",
IF((OR(N3533="Lead")),"Lead",
IF((OR(J3533="Lead-lined galvanized")),"Lead",
IF((OR(N3533="Lead-lined galvanized")),"Lead",
IF((OR((AND(J3533="Unknown - Likely Lead",N3533="Galvanized")),
(AND(J3533="Unknown - Unlikely Lead",N3533="Galvanized")),
(AND(J3533="Unknown - Material Unknown",N3533="Galvanized")))),"Galvanized Requiring Replacement",
IF((OR((AND(J3533="Non-lead - Copper",K3533="Yes",N3533="Galvanized")),
(AND(J3533="Non-lead - Copper",K3533="Don't know",N3533="Galvanized")),
(AND(J3533="Non-lead - Copper",K3533="",N3533="Galvanized")),
(AND(J3533="Non-lead - Plastic",K3533="Yes",N3533="Galvanized")),
(AND(J3533="Non-lead - Plastic",K3533="Don't know",N3533="Galvanized")),
(AND(J3533="Non-lead - Plastic",K3533="",N3533="Galvanized")),
(AND(J3533="Non-lead",K3533="Yes",N3533="Galvanized")),
(AND(J3533="Non-lead",K3533="Don't know",N3533="Galvanized")),
(AND(J3533="Non-lead",K3533="",N3533="Galvanized")),
(AND(J3533="Non-lead - Other",K3533="Yes",N3533="Galvanized")),
(AND(J3533="Non-Lead - Other",K3533="Don't know",N3533="Galvanized")),
(AND(J3533="Galvanized",K3533="Yes",N3533="Galvanized")),
(AND(J3533="Galvanized",K3533="Don't know",N3533="Galvanized")),
(AND(J3533="Galvanized",K3533="",N3533="Galvanized")),
(AND(J3533="Non-Lead - Other",K3533="",N3533="Galvanized")))),"Galvanized Requiring Replacement",
IF((OR((AND(J3533="Non-lead - Copper",N3533="Non-lead - Copper")),
(AND(J3533="Non-lead - Copper",N3533="Non-lead - Plastic")),
(AND(J3533="Non-lead - Copper",N3533="Non-lead - Other")),
(AND(J3533="Non-lead - Copper",N3533="Non-lead")),
(AND(J3533="Non-lead - Plastic",N3533="Non-lead - Copper")),
(AND(J3533="Non-lead - Plastic",N3533="Non-lead - Plastic")),
(AND(J3533="Non-lead - Plastic",N3533="Non-lead - Other")),
(AND(J3533="Non-lead - Plastic",N3533="Non-lead")),
(AND(J3533="Non-lead",N3533="Non-lead - Copper")),
(AND(J3533="Non-lead",N3533="Non-lead - Plastic")),
(AND(J3533="Non-lead",N3533="Non-lead - Other")),
(AND(J3533="Non-lead",N3533="Non-lead")),
(AND(J3533="Non-lead - Other",N3533="Non-lead - Copper")),
(AND(J3533="Non-Lead - Other",N3533="Non-lead - Plastic")),
(AND(J3533="Non-Lead - Other",N3533="Non-lead")),
(AND(J3533="Non-Lead - Other",N3533="Non-lead - Other")))),"Non-Lead",
IF((OR((AND(J3533="Galvanized",N3533="Non-lead")),
(AND(J3533="Galvanized",N3533="Non-lead - Copper")),
(AND(J3533="Galvanized",N3533="Non-lead - Plastic")),
(AND(J3533="Galvanized",N3533="Non-lead")),
(AND(J3533="Galvanized",N3533="Non-lead - Other")))),"Non-Lead",
IF((OR((AND(J3533="Non-lead - Copper",K3533="No",N3533="Galvanized")),
(AND(J3533="Non-lead - Plastic",K3533="No",N3533="Galvanized")),
(AND(J3533="Non-lead",K3533="No",N3533="Galvanized")),
(AND(J3533="Galvanized",K3533="No",N3533="Galvanized")),
(AND(J3533="Non-lead - Other",K3533="No",N3533="Galvanized")))),"Non-lead",
IF((OR((AND(J3533="Unknown - Likely Lead",N3533="Unknown - Likely Lead")),
(AND(J3533="Unknown - Likely Lead",N3533="Unknown - Unlikely Lead")),
(AND(J3533="Unknown - Likely Lead",N3533="Unknown - Material Unknown")),
(AND(J3533="Unknown - Unlikely Lead",N3533="Unknown - Likely Lead")),
(AND(J3533="Unknown - Unlikely Lead",N3533="Unknown - Unlikely Lead")),
(AND(J3533="Unknown - Unlikely Lead",N3533="Unknown - Material Unknown")),
(AND(J3533="Unknown - Material Unknown",N3533="Unknown - Likely Lead")),
(AND(J3533="Unknown - Material Unknown",N3533="Unknown - Unlikely Lead")),
(AND(J3533="Unknown - Material Unknown",N3533="Unknown - Material Unknown")))),"Unknown",
IF((OR((AND(J3533="Unknown - Likely Lead",N3533="Non-lead - Copper")),
(AND(J3533="Unknown - Likely Lead",N3533="Non-lead - Plastic")),
(AND(J3533="Unknown - Likely Lead",N3533="Non-lead")),
(AND(J3533="Unknown - Likely Lead",N3533="Non-lead - Other")),
(AND(J3533="Unknown - Unlikely Lead",N3533="Non-lead - Copper")),
(AND(J3533="Unknown - Unlikely Lead",N3533="Non-lead - Plastic")),
(AND(J3533="Unknown - Unlikely Lead",N3533="Non-lead")),
(AND(J3533="Unknown - Unlikely Lead",N3533="Non-lead - Other")),
(AND(J3533="Unknown - Material Unknown",N3533="Non-lead - Copper")),
(AND(J3533="Unknown - Material Unknown",N3533="Non-lead - Plastic")),
(AND(J3533="Unknown - Material Unknown",N3533="Non-lead")),
(AND(J3533="Unknown - Material Unknown",N3533="Non-lead - Other")))),"Unknown",
IF((OR((AND(J3533="Non-lead - Copper",N3533="Unknown - Likely Lead")),
(AND(J3533="Non-lead - Copper",N3533="Unknown - Unlikely Lead")),
(AND(J3533="Non-lead - Copper",N3533="Unknown - Material Unknown")),
(AND(J3533="Non-lead - Plastic",N3533="Unknown - Likely Lead")),
(AND(J3533="Non-lead - Plastic",N3533="Unknown - Unlikely Lead")),
(AND(J3533="Non-lead - Plastic",N3533="Unknown - Material Unknown")),
(AND(J3533="Non-lead",N3533="Unknown - Likely Lead")),
(AND(J3533="Non-lead",N3533="Unknown - Unlikely Lead")),
(AND(J3533="Non-lead",N3533="Unknown - Material Unknown")),
(AND(J3533="Non-lead - Other",N3533="Unknown - Likely Lead")),
(AND(J3533="Non-Lead - Other",N3533="Unknown - Unlikely Lead")),
(AND(J3533="Non-Lead - Other",N3533="Unknown - Material Unknown")))),"Unknown",
IF((OR((AND(J3533="Galvanized",N3533="Unknown - Likely Lead")),
(AND(J3533="Galvanized",N3533="Unknown - Unlikely Lead")),
(AND(J3533="Galvanized",N3533="Unknown - Material Unknown")))),"Unknown",
IF((OR((AND(J3533="Galvanized",N3533="")))),"Galvanized Requiring Replacement",
IF((OR((AND(J3533="Non-lead - Copper",N3533="")),
(AND(J3533="Non-lead - Plastic",N3533="")),
(AND(J3533="Non-lead",N3533="")),
(AND(J3533="Non-lead - Other",N3533="")))),"Non-lead",
IF((OR((AND(J3533="Unknown - Likely Lead",N3533="")),
(AND(J3533="Unknown - Unlikely Lead",N3533="")),
(AND(J3533="Unknown - Material Unknown",N3533="")))),"Unknown",
""))))))))))))))))</f>
        <v>Non-Lead</v>
      </c>
      <c r="R3533" s="70" t="s">
        <v>51</v>
      </c>
      <c r="S3533" s="70" t="s">
        <v>51</v>
      </c>
      <c r="T3533" s="70"/>
      <c r="U3533" s="71" t="s">
        <v>53</v>
      </c>
      <c r="V3533" s="71" t="s">
        <v>51</v>
      </c>
      <c r="W3533" s="71" t="s">
        <v>51</v>
      </c>
      <c r="X3533" s="71" t="s">
        <v>51</v>
      </c>
      <c r="Y3533" s="72" t="str">
        <f>IF((OR((AND('[1]PWS Information'!$E$10="CWS",U3533="Single Family Residence",Q3533="Lead")),
(AND('[1]PWS Information'!$E$10="CWS",U3533="Multiple Family Residence",'[1]PWS Information'!$E$11="Yes",Q3533="Lead")),
(AND('[1]PWS Information'!$E$10="NTNC",Q3533="Lead")))),"Tier 1",
IF((OR((AND('[1]PWS Information'!$E$10="CWS",U3533="Multiple Family Residence",'[1]PWS Information'!$E$11="No",Q3533="Lead")),
(AND('[1]PWS Information'!$E$10="CWS",U3533="Other",Q3533="Lead")),
(AND('[1]PWS Information'!$E$10="CWS",U3533="Building",Q3533="Lead")))),"Tier 2",
IF((OR((AND('[1]PWS Information'!$E$10="CWS",U3533="Single Family Residence",Q3533="Galvanized Requiring Replacement")),
(AND('[1]PWS Information'!$E$10="CWS",U3533="Single Family Residence",Q3533="Galvanized Requiring Replacement",R3533="Yes")),
(AND('[1]PWS Information'!$E$10="NTNC",Q3533="Galvanized Requiring Replacement")),
(AND('[1]PWS Information'!$E$10="NTNC",U3533="Single Family Residence",R3533="Yes")))),"Tier 3",
IF((OR((AND('[1]PWS Information'!$E$10="CWS",U3533="Single Family Residence",S3533="Yes",Q3533="Non-Lead", J3533="Non-Lead - Copper",L3533="Before 1989")),
(AND('[1]PWS Information'!$E$10="CWS",U3533="Single Family Residence",S3533="Yes",Q3533="Non-Lead", N3533="Non-Lead - Copper",O3533="Before 1989")))),"Tier 4",
IF((OR((AND('[1]PWS Information'!$E$10="NTNC",Q3533="Non-Lead")),
(AND('[1]PWS Information'!$E$10="CWS",Q3533="Non-Lead",S3533="")),
(AND('[1]PWS Information'!$E$10="CWS",Q3533="Non-Lead",S3533="No")),
(AND('[1]PWS Information'!$E$10="CWS",Q3533="Non-Lead",S3533="Don't Know")),
(AND('[1]PWS Information'!$E$10="CWS",Q3533="Non-Lead", J3533="Non-Lead - Copper", S3533="Yes", L3533="Between 1989 and 2014")),
(AND('[1]PWS Information'!$E$10="CWS",Q3533="Non-Lead", J3533="Non-Lead - Copper", S3533="Yes", L3533="After 2014")),
(AND('[1]PWS Information'!$E$10="CWS",Q3533="Non-Lead", J3533="Non-Lead - Copper", S3533="Yes", L3533="Unknown")),
(AND('[1]PWS Information'!$E$10="CWS",Q3533="Non-Lead", N3533="Non-Lead - Copper", S3533="Yes", O3533="Between 1989 and 2014")),
(AND('[1]PWS Information'!$E$10="CWS",Q3533="Non-Lead", N3533="Non-Lead - Copper", S3533="Yes", O3533="After 2014")),
(AND('[1]PWS Information'!$E$10="CWS",Q3533="Non-Lead", N3533="Non-Lead - Copper", S3533="Yes", O3533="Unknown")),
(AND('[1]PWS Information'!$E$10="CWS",Q3533="Unknown")),
(AND('[1]PWS Information'!$E$10="NTNC",Q3533="Unknown")))),"Tier 5",
"")))))</f>
        <v>Tier 5</v>
      </c>
      <c r="Z3533" s="71"/>
      <c r="AA3533" s="71"/>
    </row>
    <row r="3534" spans="1:27" ht="86.4" x14ac:dyDescent="0.3">
      <c r="A3534" s="17"/>
      <c r="B3534" s="70" t="s">
        <v>1228</v>
      </c>
      <c r="C3534" s="60">
        <v>164</v>
      </c>
      <c r="D3534" s="61" t="s">
        <v>1214</v>
      </c>
      <c r="E3534" s="61" t="s">
        <v>128</v>
      </c>
      <c r="F3534" s="61">
        <v>78640</v>
      </c>
      <c r="G3534" s="62" t="s">
        <v>1229</v>
      </c>
      <c r="H3534" s="63">
        <v>29.967527</v>
      </c>
      <c r="I3534" s="64">
        <v>-97.820469900000006</v>
      </c>
      <c r="J3534" s="65" t="s">
        <v>50</v>
      </c>
      <c r="K3534" s="66" t="s">
        <v>51</v>
      </c>
      <c r="L3534" s="62" t="s">
        <v>52</v>
      </c>
      <c r="M3534" s="69"/>
      <c r="N3534" s="65" t="s">
        <v>50</v>
      </c>
      <c r="O3534" s="66" t="s">
        <v>52</v>
      </c>
      <c r="P3534" s="69"/>
      <c r="Q3534" s="55" t="str">
        <f t="shared" si="55"/>
        <v>Non-Lead</v>
      </c>
      <c r="R3534" s="70" t="s">
        <v>51</v>
      </c>
      <c r="S3534" s="70" t="s">
        <v>51</v>
      </c>
      <c r="T3534" s="70"/>
      <c r="U3534" s="71" t="s">
        <v>53</v>
      </c>
      <c r="V3534" s="71" t="s">
        <v>51</v>
      </c>
      <c r="W3534" s="71" t="s">
        <v>51</v>
      </c>
      <c r="X3534" s="71" t="s">
        <v>51</v>
      </c>
      <c r="Y3534" s="72" t="str">
        <f>IF((OR((AND('[1]PWS Information'!$E$10="CWS",U3534="Single Family Residence",Q3534="Lead")),
(AND('[1]PWS Information'!$E$10="CWS",U3534="Multiple Family Residence",'[1]PWS Information'!$E$11="Yes",Q3534="Lead")),
(AND('[1]PWS Information'!$E$10="NTNC",Q3534="Lead")))),"Tier 1",
IF((OR((AND('[1]PWS Information'!$E$10="CWS",U3534="Multiple Family Residence",'[1]PWS Information'!$E$11="No",Q3534="Lead")),
(AND('[1]PWS Information'!$E$10="CWS",U3534="Other",Q3534="Lead")),
(AND('[1]PWS Information'!$E$10="CWS",U3534="Building",Q3534="Lead")))),"Tier 2",
IF((OR((AND('[1]PWS Information'!$E$10="CWS",U3534="Single Family Residence",Q3534="Galvanized Requiring Replacement")),
(AND('[1]PWS Information'!$E$10="CWS",U3534="Single Family Residence",Q3534="Galvanized Requiring Replacement",R3534="Yes")),
(AND('[1]PWS Information'!$E$10="NTNC",Q3534="Galvanized Requiring Replacement")),
(AND('[1]PWS Information'!$E$10="NTNC",U3534="Single Family Residence",R3534="Yes")))),"Tier 3",
IF((OR((AND('[1]PWS Information'!$E$10="CWS",U3534="Single Family Residence",S3534="Yes",Q3534="Non-Lead", J3534="Non-Lead - Copper",L3534="Before 1989")),
(AND('[1]PWS Information'!$E$10="CWS",U3534="Single Family Residence",S3534="Yes",Q3534="Non-Lead", N3534="Non-Lead - Copper",O3534="Before 1989")))),"Tier 4",
IF((OR((AND('[1]PWS Information'!$E$10="NTNC",Q3534="Non-Lead")),
(AND('[1]PWS Information'!$E$10="CWS",Q3534="Non-Lead",S3534="")),
(AND('[1]PWS Information'!$E$10="CWS",Q3534="Non-Lead",S3534="No")),
(AND('[1]PWS Information'!$E$10="CWS",Q3534="Non-Lead",S3534="Don't Know")),
(AND('[1]PWS Information'!$E$10="CWS",Q3534="Non-Lead", J3534="Non-Lead - Copper", S3534="Yes", L3534="Between 1989 and 2014")),
(AND('[1]PWS Information'!$E$10="CWS",Q3534="Non-Lead", J3534="Non-Lead - Copper", S3534="Yes", L3534="After 2014")),
(AND('[1]PWS Information'!$E$10="CWS",Q3534="Non-Lead", J3534="Non-Lead - Copper", S3534="Yes", L3534="Unknown")),
(AND('[1]PWS Information'!$E$10="CWS",Q3534="Non-Lead", N3534="Non-Lead - Copper", S3534="Yes", O3534="Between 1989 and 2014")),
(AND('[1]PWS Information'!$E$10="CWS",Q3534="Non-Lead", N3534="Non-Lead - Copper", S3534="Yes", O3534="After 2014")),
(AND('[1]PWS Information'!$E$10="CWS",Q3534="Non-Lead", N3534="Non-Lead - Copper", S3534="Yes", O3534="Unknown")),
(AND('[1]PWS Information'!$E$10="CWS",Q3534="Unknown")),
(AND('[1]PWS Information'!$E$10="NTNC",Q3534="Unknown")))),"Tier 5",
"")))))</f>
        <v>Tier 5</v>
      </c>
      <c r="Z3534" s="71"/>
      <c r="AA3534" s="71"/>
    </row>
    <row r="3535" spans="1:27" ht="57.6" x14ac:dyDescent="0.3">
      <c r="A3535" s="1"/>
      <c r="B3535" s="70" t="s">
        <v>1230</v>
      </c>
      <c r="C3535" s="60">
        <v>165</v>
      </c>
      <c r="D3535" s="61" t="s">
        <v>1214</v>
      </c>
      <c r="E3535" s="61" t="s">
        <v>128</v>
      </c>
      <c r="F3535" s="61">
        <v>78640</v>
      </c>
      <c r="G3535" s="62" t="s">
        <v>1145</v>
      </c>
      <c r="H3535" s="63">
        <v>29.9677148</v>
      </c>
      <c r="I3535" s="64">
        <v>-97.820661999999999</v>
      </c>
      <c r="J3535" s="65" t="s">
        <v>50</v>
      </c>
      <c r="K3535" s="66" t="s">
        <v>51</v>
      </c>
      <c r="L3535" s="62" t="s">
        <v>52</v>
      </c>
      <c r="M3535" s="69"/>
      <c r="N3535" s="65" t="s">
        <v>50</v>
      </c>
      <c r="O3535" s="66" t="s">
        <v>52</v>
      </c>
      <c r="P3535" s="69"/>
      <c r="Q3535" s="55" t="str">
        <f t="shared" si="55"/>
        <v>Non-Lead</v>
      </c>
      <c r="R3535" s="70" t="s">
        <v>51</v>
      </c>
      <c r="S3535" s="70" t="s">
        <v>51</v>
      </c>
      <c r="T3535" s="70"/>
      <c r="U3535" s="71" t="s">
        <v>53</v>
      </c>
      <c r="V3535" s="71" t="s">
        <v>51</v>
      </c>
      <c r="W3535" s="71" t="s">
        <v>51</v>
      </c>
      <c r="X3535" s="71" t="s">
        <v>51</v>
      </c>
      <c r="Y3535" s="72" t="str">
        <f>IF((OR((AND('[1]PWS Information'!$E$10="CWS",U3535="Single Family Residence",Q3535="Lead")),
(AND('[1]PWS Information'!$E$10="CWS",U3535="Multiple Family Residence",'[1]PWS Information'!$E$11="Yes",Q3535="Lead")),
(AND('[1]PWS Information'!$E$10="NTNC",Q3535="Lead")))),"Tier 1",
IF((OR((AND('[1]PWS Information'!$E$10="CWS",U3535="Multiple Family Residence",'[1]PWS Information'!$E$11="No",Q3535="Lead")),
(AND('[1]PWS Information'!$E$10="CWS",U3535="Other",Q3535="Lead")),
(AND('[1]PWS Information'!$E$10="CWS",U3535="Building",Q3535="Lead")))),"Tier 2",
IF((OR((AND('[1]PWS Information'!$E$10="CWS",U3535="Single Family Residence",Q3535="Galvanized Requiring Replacement")),
(AND('[1]PWS Information'!$E$10="CWS",U3535="Single Family Residence",Q3535="Galvanized Requiring Replacement",R3535="Yes")),
(AND('[1]PWS Information'!$E$10="NTNC",Q3535="Galvanized Requiring Replacement")),
(AND('[1]PWS Information'!$E$10="NTNC",U3535="Single Family Residence",R3535="Yes")))),"Tier 3",
IF((OR((AND('[1]PWS Information'!$E$10="CWS",U3535="Single Family Residence",S3535="Yes",Q3535="Non-Lead", J3535="Non-Lead - Copper",L3535="Before 1989")),
(AND('[1]PWS Information'!$E$10="CWS",U3535="Single Family Residence",S3535="Yes",Q3535="Non-Lead", N3535="Non-Lead - Copper",O3535="Before 1989")))),"Tier 4",
IF((OR((AND('[1]PWS Information'!$E$10="NTNC",Q3535="Non-Lead")),
(AND('[1]PWS Information'!$E$10="CWS",Q3535="Non-Lead",S3535="")),
(AND('[1]PWS Information'!$E$10="CWS",Q3535="Non-Lead",S3535="No")),
(AND('[1]PWS Information'!$E$10="CWS",Q3535="Non-Lead",S3535="Don't Know")),
(AND('[1]PWS Information'!$E$10="CWS",Q3535="Non-Lead", J3535="Non-Lead - Copper", S3535="Yes", L3535="Between 1989 and 2014")),
(AND('[1]PWS Information'!$E$10="CWS",Q3535="Non-Lead", J3535="Non-Lead - Copper", S3535="Yes", L3535="After 2014")),
(AND('[1]PWS Information'!$E$10="CWS",Q3535="Non-Lead", J3535="Non-Lead - Copper", S3535="Yes", L3535="Unknown")),
(AND('[1]PWS Information'!$E$10="CWS",Q3535="Non-Lead", N3535="Non-Lead - Copper", S3535="Yes", O3535="Between 1989 and 2014")),
(AND('[1]PWS Information'!$E$10="CWS",Q3535="Non-Lead", N3535="Non-Lead - Copper", S3535="Yes", O3535="After 2014")),
(AND('[1]PWS Information'!$E$10="CWS",Q3535="Non-Lead", N3535="Non-Lead - Copper", S3535="Yes", O3535="Unknown")),
(AND('[1]PWS Information'!$E$10="CWS",Q3535="Unknown")),
(AND('[1]PWS Information'!$E$10="NTNC",Q3535="Unknown")))),"Tier 5",
"")))))</f>
        <v>Tier 5</v>
      </c>
      <c r="Z3535" s="71"/>
      <c r="AA3535" s="71"/>
    </row>
    <row r="3536" spans="1:27" ht="86.4" x14ac:dyDescent="0.3">
      <c r="A3536" s="1"/>
      <c r="B3536" s="70" t="s">
        <v>1231</v>
      </c>
      <c r="C3536" s="60">
        <v>170</v>
      </c>
      <c r="D3536" s="61" t="s">
        <v>1214</v>
      </c>
      <c r="E3536" s="61" t="s">
        <v>128</v>
      </c>
      <c r="F3536" s="61">
        <v>78640</v>
      </c>
      <c r="G3536" s="62" t="s">
        <v>1232</v>
      </c>
      <c r="H3536" s="63">
        <v>29.967595200000002</v>
      </c>
      <c r="I3536" s="64">
        <v>-97.820386600000006</v>
      </c>
      <c r="J3536" s="65" t="s">
        <v>50</v>
      </c>
      <c r="K3536" s="66" t="s">
        <v>51</v>
      </c>
      <c r="L3536" s="62" t="s">
        <v>52</v>
      </c>
      <c r="M3536" s="69"/>
      <c r="N3536" s="65" t="s">
        <v>50</v>
      </c>
      <c r="O3536" s="66" t="s">
        <v>52</v>
      </c>
      <c r="P3536" s="69"/>
      <c r="Q3536" s="55" t="str">
        <f t="shared" si="55"/>
        <v>Non-Lead</v>
      </c>
      <c r="R3536" s="70" t="s">
        <v>51</v>
      </c>
      <c r="S3536" s="70" t="s">
        <v>51</v>
      </c>
      <c r="T3536" s="70"/>
      <c r="U3536" s="71" t="s">
        <v>53</v>
      </c>
      <c r="V3536" s="71" t="s">
        <v>51</v>
      </c>
      <c r="W3536" s="71" t="s">
        <v>51</v>
      </c>
      <c r="X3536" s="71" t="s">
        <v>51</v>
      </c>
      <c r="Y3536" s="72" t="str">
        <f>IF((OR((AND('[1]PWS Information'!$E$10="CWS",U3536="Single Family Residence",Q3536="Lead")),
(AND('[1]PWS Information'!$E$10="CWS",U3536="Multiple Family Residence",'[1]PWS Information'!$E$11="Yes",Q3536="Lead")),
(AND('[1]PWS Information'!$E$10="NTNC",Q3536="Lead")))),"Tier 1",
IF((OR((AND('[1]PWS Information'!$E$10="CWS",U3536="Multiple Family Residence",'[1]PWS Information'!$E$11="No",Q3536="Lead")),
(AND('[1]PWS Information'!$E$10="CWS",U3536="Other",Q3536="Lead")),
(AND('[1]PWS Information'!$E$10="CWS",U3536="Building",Q3536="Lead")))),"Tier 2",
IF((OR((AND('[1]PWS Information'!$E$10="CWS",U3536="Single Family Residence",Q3536="Galvanized Requiring Replacement")),
(AND('[1]PWS Information'!$E$10="CWS",U3536="Single Family Residence",Q3536="Galvanized Requiring Replacement",R3536="Yes")),
(AND('[1]PWS Information'!$E$10="NTNC",Q3536="Galvanized Requiring Replacement")),
(AND('[1]PWS Information'!$E$10="NTNC",U3536="Single Family Residence",R3536="Yes")))),"Tier 3",
IF((OR((AND('[1]PWS Information'!$E$10="CWS",U3536="Single Family Residence",S3536="Yes",Q3536="Non-Lead", J3536="Non-Lead - Copper",L3536="Before 1989")),
(AND('[1]PWS Information'!$E$10="CWS",U3536="Single Family Residence",S3536="Yes",Q3536="Non-Lead", N3536="Non-Lead - Copper",O3536="Before 1989")))),"Tier 4",
IF((OR((AND('[1]PWS Information'!$E$10="NTNC",Q3536="Non-Lead")),
(AND('[1]PWS Information'!$E$10="CWS",Q3536="Non-Lead",S3536="")),
(AND('[1]PWS Information'!$E$10="CWS",Q3536="Non-Lead",S3536="No")),
(AND('[1]PWS Information'!$E$10="CWS",Q3536="Non-Lead",S3536="Don't Know")),
(AND('[1]PWS Information'!$E$10="CWS",Q3536="Non-Lead", J3536="Non-Lead - Copper", S3536="Yes", L3536="Between 1989 and 2014")),
(AND('[1]PWS Information'!$E$10="CWS",Q3536="Non-Lead", J3536="Non-Lead - Copper", S3536="Yes", L3536="After 2014")),
(AND('[1]PWS Information'!$E$10="CWS",Q3536="Non-Lead", J3536="Non-Lead - Copper", S3536="Yes", L3536="Unknown")),
(AND('[1]PWS Information'!$E$10="CWS",Q3536="Non-Lead", N3536="Non-Lead - Copper", S3536="Yes", O3536="Between 1989 and 2014")),
(AND('[1]PWS Information'!$E$10="CWS",Q3536="Non-Lead", N3536="Non-Lead - Copper", S3536="Yes", O3536="After 2014")),
(AND('[1]PWS Information'!$E$10="CWS",Q3536="Non-Lead", N3536="Non-Lead - Copper", S3536="Yes", O3536="Unknown")),
(AND('[1]PWS Information'!$E$10="CWS",Q3536="Unknown")),
(AND('[1]PWS Information'!$E$10="NTNC",Q3536="Unknown")))),"Tier 5",
"")))))</f>
        <v>Tier 5</v>
      </c>
      <c r="Z3536" s="71"/>
      <c r="AA3536" s="71"/>
    </row>
    <row r="3537" spans="1:27" ht="57.6" x14ac:dyDescent="0.3">
      <c r="A3537" s="1"/>
      <c r="B3537" s="70" t="s">
        <v>1233</v>
      </c>
      <c r="C3537" s="60">
        <v>171</v>
      </c>
      <c r="D3537" s="61" t="s">
        <v>1214</v>
      </c>
      <c r="E3537" s="61" t="s">
        <v>128</v>
      </c>
      <c r="F3537" s="61">
        <v>78640</v>
      </c>
      <c r="G3537" s="62" t="s">
        <v>1145</v>
      </c>
      <c r="H3537" s="63">
        <v>29.967783399999998</v>
      </c>
      <c r="I3537" s="64">
        <v>-97.820561600000005</v>
      </c>
      <c r="J3537" s="65" t="s">
        <v>50</v>
      </c>
      <c r="K3537" s="66" t="s">
        <v>51</v>
      </c>
      <c r="L3537" s="62" t="s">
        <v>52</v>
      </c>
      <c r="M3537" s="69"/>
      <c r="N3537" s="65" t="s">
        <v>50</v>
      </c>
      <c r="O3537" s="66" t="s">
        <v>52</v>
      </c>
      <c r="P3537" s="69"/>
      <c r="Q3537" s="55" t="str">
        <f t="shared" si="55"/>
        <v>Non-Lead</v>
      </c>
      <c r="R3537" s="70" t="s">
        <v>51</v>
      </c>
      <c r="S3537" s="70" t="s">
        <v>51</v>
      </c>
      <c r="T3537" s="70"/>
      <c r="U3537" s="71" t="s">
        <v>53</v>
      </c>
      <c r="V3537" s="71" t="s">
        <v>51</v>
      </c>
      <c r="W3537" s="71" t="s">
        <v>51</v>
      </c>
      <c r="X3537" s="71" t="s">
        <v>51</v>
      </c>
      <c r="Y3537" s="72" t="str">
        <f>IF((OR((AND('[1]PWS Information'!$E$10="CWS",U3537="Single Family Residence",Q3537="Lead")),
(AND('[1]PWS Information'!$E$10="CWS",U3537="Multiple Family Residence",'[1]PWS Information'!$E$11="Yes",Q3537="Lead")),
(AND('[1]PWS Information'!$E$10="NTNC",Q3537="Lead")))),"Tier 1",
IF((OR((AND('[1]PWS Information'!$E$10="CWS",U3537="Multiple Family Residence",'[1]PWS Information'!$E$11="No",Q3537="Lead")),
(AND('[1]PWS Information'!$E$10="CWS",U3537="Other",Q3537="Lead")),
(AND('[1]PWS Information'!$E$10="CWS",U3537="Building",Q3537="Lead")))),"Tier 2",
IF((OR((AND('[1]PWS Information'!$E$10="CWS",U3537="Single Family Residence",Q3537="Galvanized Requiring Replacement")),
(AND('[1]PWS Information'!$E$10="CWS",U3537="Single Family Residence",Q3537="Galvanized Requiring Replacement",R3537="Yes")),
(AND('[1]PWS Information'!$E$10="NTNC",Q3537="Galvanized Requiring Replacement")),
(AND('[1]PWS Information'!$E$10="NTNC",U3537="Single Family Residence",R3537="Yes")))),"Tier 3",
IF((OR((AND('[1]PWS Information'!$E$10="CWS",U3537="Single Family Residence",S3537="Yes",Q3537="Non-Lead", J3537="Non-Lead - Copper",L3537="Before 1989")),
(AND('[1]PWS Information'!$E$10="CWS",U3537="Single Family Residence",S3537="Yes",Q3537="Non-Lead", N3537="Non-Lead - Copper",O3537="Before 1989")))),"Tier 4",
IF((OR((AND('[1]PWS Information'!$E$10="NTNC",Q3537="Non-Lead")),
(AND('[1]PWS Information'!$E$10="CWS",Q3537="Non-Lead",S3537="")),
(AND('[1]PWS Information'!$E$10="CWS",Q3537="Non-Lead",S3537="No")),
(AND('[1]PWS Information'!$E$10="CWS",Q3537="Non-Lead",S3537="Don't Know")),
(AND('[1]PWS Information'!$E$10="CWS",Q3537="Non-Lead", J3537="Non-Lead - Copper", S3537="Yes", L3537="Between 1989 and 2014")),
(AND('[1]PWS Information'!$E$10="CWS",Q3537="Non-Lead", J3537="Non-Lead - Copper", S3537="Yes", L3537="After 2014")),
(AND('[1]PWS Information'!$E$10="CWS",Q3537="Non-Lead", J3537="Non-Lead - Copper", S3537="Yes", L3537="Unknown")),
(AND('[1]PWS Information'!$E$10="CWS",Q3537="Non-Lead", N3537="Non-Lead - Copper", S3537="Yes", O3537="Between 1989 and 2014")),
(AND('[1]PWS Information'!$E$10="CWS",Q3537="Non-Lead", N3537="Non-Lead - Copper", S3537="Yes", O3537="After 2014")),
(AND('[1]PWS Information'!$E$10="CWS",Q3537="Non-Lead", N3537="Non-Lead - Copper", S3537="Yes", O3537="Unknown")),
(AND('[1]PWS Information'!$E$10="CWS",Q3537="Unknown")),
(AND('[1]PWS Information'!$E$10="NTNC",Q3537="Unknown")))),"Tier 5",
"")))))</f>
        <v>Tier 5</v>
      </c>
      <c r="Z3537" s="71"/>
      <c r="AA3537" s="71"/>
    </row>
    <row r="3538" spans="1:27" ht="57.6" x14ac:dyDescent="0.3">
      <c r="A3538" s="17"/>
      <c r="B3538" s="70" t="s">
        <v>1234</v>
      </c>
      <c r="C3538" s="60">
        <v>178</v>
      </c>
      <c r="D3538" s="61" t="s">
        <v>1214</v>
      </c>
      <c r="E3538" s="61" t="s">
        <v>128</v>
      </c>
      <c r="F3538" s="61">
        <v>78640</v>
      </c>
      <c r="G3538" s="62" t="s">
        <v>1145</v>
      </c>
      <c r="H3538" s="63">
        <v>29.967682199999999</v>
      </c>
      <c r="I3538" s="64">
        <v>-97.820303100000004</v>
      </c>
      <c r="J3538" s="65" t="s">
        <v>50</v>
      </c>
      <c r="K3538" s="66" t="s">
        <v>51</v>
      </c>
      <c r="L3538" s="62" t="s">
        <v>52</v>
      </c>
      <c r="M3538" s="69"/>
      <c r="N3538" s="65" t="s">
        <v>50</v>
      </c>
      <c r="O3538" s="66" t="s">
        <v>52</v>
      </c>
      <c r="P3538" s="69"/>
      <c r="Q3538" s="55" t="str">
        <f t="shared" si="55"/>
        <v>Non-Lead</v>
      </c>
      <c r="R3538" s="70" t="s">
        <v>51</v>
      </c>
      <c r="S3538" s="70" t="s">
        <v>51</v>
      </c>
      <c r="T3538" s="70"/>
      <c r="U3538" s="71" t="s">
        <v>53</v>
      </c>
      <c r="V3538" s="71" t="s">
        <v>51</v>
      </c>
      <c r="W3538" s="71" t="s">
        <v>51</v>
      </c>
      <c r="X3538" s="71" t="s">
        <v>51</v>
      </c>
      <c r="Y3538" s="72" t="str">
        <f>IF((OR((AND('[1]PWS Information'!$E$10="CWS",U3538="Single Family Residence",Q3538="Lead")),
(AND('[1]PWS Information'!$E$10="CWS",U3538="Multiple Family Residence",'[1]PWS Information'!$E$11="Yes",Q3538="Lead")),
(AND('[1]PWS Information'!$E$10="NTNC",Q3538="Lead")))),"Tier 1",
IF((OR((AND('[1]PWS Information'!$E$10="CWS",U3538="Multiple Family Residence",'[1]PWS Information'!$E$11="No",Q3538="Lead")),
(AND('[1]PWS Information'!$E$10="CWS",U3538="Other",Q3538="Lead")),
(AND('[1]PWS Information'!$E$10="CWS",U3538="Building",Q3538="Lead")))),"Tier 2",
IF((OR((AND('[1]PWS Information'!$E$10="CWS",U3538="Single Family Residence",Q3538="Galvanized Requiring Replacement")),
(AND('[1]PWS Information'!$E$10="CWS",U3538="Single Family Residence",Q3538="Galvanized Requiring Replacement",R3538="Yes")),
(AND('[1]PWS Information'!$E$10="NTNC",Q3538="Galvanized Requiring Replacement")),
(AND('[1]PWS Information'!$E$10="NTNC",U3538="Single Family Residence",R3538="Yes")))),"Tier 3",
IF((OR((AND('[1]PWS Information'!$E$10="CWS",U3538="Single Family Residence",S3538="Yes",Q3538="Non-Lead", J3538="Non-Lead - Copper",L3538="Before 1989")),
(AND('[1]PWS Information'!$E$10="CWS",U3538="Single Family Residence",S3538="Yes",Q3538="Non-Lead", N3538="Non-Lead - Copper",O3538="Before 1989")))),"Tier 4",
IF((OR((AND('[1]PWS Information'!$E$10="NTNC",Q3538="Non-Lead")),
(AND('[1]PWS Information'!$E$10="CWS",Q3538="Non-Lead",S3538="")),
(AND('[1]PWS Information'!$E$10="CWS",Q3538="Non-Lead",S3538="No")),
(AND('[1]PWS Information'!$E$10="CWS",Q3538="Non-Lead",S3538="Don't Know")),
(AND('[1]PWS Information'!$E$10="CWS",Q3538="Non-Lead", J3538="Non-Lead - Copper", S3538="Yes", L3538="Between 1989 and 2014")),
(AND('[1]PWS Information'!$E$10="CWS",Q3538="Non-Lead", J3538="Non-Lead - Copper", S3538="Yes", L3538="After 2014")),
(AND('[1]PWS Information'!$E$10="CWS",Q3538="Non-Lead", J3538="Non-Lead - Copper", S3538="Yes", L3538="Unknown")),
(AND('[1]PWS Information'!$E$10="CWS",Q3538="Non-Lead", N3538="Non-Lead - Copper", S3538="Yes", O3538="Between 1989 and 2014")),
(AND('[1]PWS Information'!$E$10="CWS",Q3538="Non-Lead", N3538="Non-Lead - Copper", S3538="Yes", O3538="After 2014")),
(AND('[1]PWS Information'!$E$10="CWS",Q3538="Non-Lead", N3538="Non-Lead - Copper", S3538="Yes", O3538="Unknown")),
(AND('[1]PWS Information'!$E$10="CWS",Q3538="Unknown")),
(AND('[1]PWS Information'!$E$10="NTNC",Q3538="Unknown")))),"Tier 5",
"")))))</f>
        <v>Tier 5</v>
      </c>
      <c r="Z3538" s="71"/>
      <c r="AA3538" s="71"/>
    </row>
    <row r="3539" spans="1:27" ht="57.6" x14ac:dyDescent="0.3">
      <c r="A3539" s="1"/>
      <c r="B3539" s="70" t="s">
        <v>1235</v>
      </c>
      <c r="C3539" s="60">
        <v>179</v>
      </c>
      <c r="D3539" s="61" t="s">
        <v>1214</v>
      </c>
      <c r="E3539" s="61" t="s">
        <v>128</v>
      </c>
      <c r="F3539" s="61">
        <v>78640</v>
      </c>
      <c r="G3539" s="62" t="s">
        <v>1145</v>
      </c>
      <c r="H3539" s="63">
        <v>29.967929999999999</v>
      </c>
      <c r="I3539" s="64">
        <v>-97.820576099999997</v>
      </c>
      <c r="J3539" s="65" t="s">
        <v>50</v>
      </c>
      <c r="K3539" s="66" t="s">
        <v>51</v>
      </c>
      <c r="L3539" s="62" t="s">
        <v>52</v>
      </c>
      <c r="M3539" s="69"/>
      <c r="N3539" s="65" t="s">
        <v>50</v>
      </c>
      <c r="O3539" s="66" t="s">
        <v>52</v>
      </c>
      <c r="P3539" s="69"/>
      <c r="Q3539" s="55" t="str">
        <f t="shared" si="55"/>
        <v>Non-Lead</v>
      </c>
      <c r="R3539" s="70" t="s">
        <v>51</v>
      </c>
      <c r="S3539" s="70" t="s">
        <v>51</v>
      </c>
      <c r="T3539" s="70"/>
      <c r="U3539" s="71" t="s">
        <v>53</v>
      </c>
      <c r="V3539" s="71" t="s">
        <v>51</v>
      </c>
      <c r="W3539" s="71" t="s">
        <v>51</v>
      </c>
      <c r="X3539" s="71" t="s">
        <v>51</v>
      </c>
      <c r="Y3539" s="72" t="str">
        <f>IF((OR((AND('[1]PWS Information'!$E$10="CWS",U3539="Single Family Residence",Q3539="Lead")),
(AND('[1]PWS Information'!$E$10="CWS",U3539="Multiple Family Residence",'[1]PWS Information'!$E$11="Yes",Q3539="Lead")),
(AND('[1]PWS Information'!$E$10="NTNC",Q3539="Lead")))),"Tier 1",
IF((OR((AND('[1]PWS Information'!$E$10="CWS",U3539="Multiple Family Residence",'[1]PWS Information'!$E$11="No",Q3539="Lead")),
(AND('[1]PWS Information'!$E$10="CWS",U3539="Other",Q3539="Lead")),
(AND('[1]PWS Information'!$E$10="CWS",U3539="Building",Q3539="Lead")))),"Tier 2",
IF((OR((AND('[1]PWS Information'!$E$10="CWS",U3539="Single Family Residence",Q3539="Galvanized Requiring Replacement")),
(AND('[1]PWS Information'!$E$10="CWS",U3539="Single Family Residence",Q3539="Galvanized Requiring Replacement",R3539="Yes")),
(AND('[1]PWS Information'!$E$10="NTNC",Q3539="Galvanized Requiring Replacement")),
(AND('[1]PWS Information'!$E$10="NTNC",U3539="Single Family Residence",R3539="Yes")))),"Tier 3",
IF((OR((AND('[1]PWS Information'!$E$10="CWS",U3539="Single Family Residence",S3539="Yes",Q3539="Non-Lead", J3539="Non-Lead - Copper",L3539="Before 1989")),
(AND('[1]PWS Information'!$E$10="CWS",U3539="Single Family Residence",S3539="Yes",Q3539="Non-Lead", N3539="Non-Lead - Copper",O3539="Before 1989")))),"Tier 4",
IF((OR((AND('[1]PWS Information'!$E$10="NTNC",Q3539="Non-Lead")),
(AND('[1]PWS Information'!$E$10="CWS",Q3539="Non-Lead",S3539="")),
(AND('[1]PWS Information'!$E$10="CWS",Q3539="Non-Lead",S3539="No")),
(AND('[1]PWS Information'!$E$10="CWS",Q3539="Non-Lead",S3539="Don't Know")),
(AND('[1]PWS Information'!$E$10="CWS",Q3539="Non-Lead", J3539="Non-Lead - Copper", S3539="Yes", L3539="Between 1989 and 2014")),
(AND('[1]PWS Information'!$E$10="CWS",Q3539="Non-Lead", J3539="Non-Lead - Copper", S3539="Yes", L3539="After 2014")),
(AND('[1]PWS Information'!$E$10="CWS",Q3539="Non-Lead", J3539="Non-Lead - Copper", S3539="Yes", L3539="Unknown")),
(AND('[1]PWS Information'!$E$10="CWS",Q3539="Non-Lead", N3539="Non-Lead - Copper", S3539="Yes", O3539="Between 1989 and 2014")),
(AND('[1]PWS Information'!$E$10="CWS",Q3539="Non-Lead", N3539="Non-Lead - Copper", S3539="Yes", O3539="After 2014")),
(AND('[1]PWS Information'!$E$10="CWS",Q3539="Non-Lead", N3539="Non-Lead - Copper", S3539="Yes", O3539="Unknown")),
(AND('[1]PWS Information'!$E$10="CWS",Q3539="Unknown")),
(AND('[1]PWS Information'!$E$10="NTNC",Q3539="Unknown")))),"Tier 5",
"")))))</f>
        <v>Tier 5</v>
      </c>
      <c r="Z3539" s="71"/>
      <c r="AA3539" s="71"/>
    </row>
    <row r="3540" spans="1:27" ht="57.6" x14ac:dyDescent="0.3">
      <c r="A3540" s="1"/>
      <c r="B3540" s="70" t="s">
        <v>1236</v>
      </c>
      <c r="C3540" s="60">
        <v>186</v>
      </c>
      <c r="D3540" s="61" t="s">
        <v>1214</v>
      </c>
      <c r="E3540" s="61" t="s">
        <v>128</v>
      </c>
      <c r="F3540" s="61">
        <v>78640</v>
      </c>
      <c r="G3540" s="62" t="s">
        <v>1145</v>
      </c>
      <c r="H3540" s="63">
        <v>29.967758400000001</v>
      </c>
      <c r="I3540" s="64">
        <v>-97.820198700000006</v>
      </c>
      <c r="J3540" s="65" t="s">
        <v>50</v>
      </c>
      <c r="K3540" s="66" t="s">
        <v>51</v>
      </c>
      <c r="L3540" s="62" t="s">
        <v>52</v>
      </c>
      <c r="M3540" s="69"/>
      <c r="N3540" s="65" t="s">
        <v>50</v>
      </c>
      <c r="O3540" s="66" t="s">
        <v>52</v>
      </c>
      <c r="P3540" s="69"/>
      <c r="Q3540" s="55" t="str">
        <f t="shared" si="55"/>
        <v>Non-Lead</v>
      </c>
      <c r="R3540" s="70" t="s">
        <v>51</v>
      </c>
      <c r="S3540" s="70" t="s">
        <v>51</v>
      </c>
      <c r="T3540" s="70"/>
      <c r="U3540" s="71" t="s">
        <v>53</v>
      </c>
      <c r="V3540" s="71" t="s">
        <v>51</v>
      </c>
      <c r="W3540" s="71" t="s">
        <v>51</v>
      </c>
      <c r="X3540" s="71" t="s">
        <v>51</v>
      </c>
      <c r="Y3540" s="72" t="str">
        <f>IF((OR((AND('[1]PWS Information'!$E$10="CWS",U3540="Single Family Residence",Q3540="Lead")),
(AND('[1]PWS Information'!$E$10="CWS",U3540="Multiple Family Residence",'[1]PWS Information'!$E$11="Yes",Q3540="Lead")),
(AND('[1]PWS Information'!$E$10="NTNC",Q3540="Lead")))),"Tier 1",
IF((OR((AND('[1]PWS Information'!$E$10="CWS",U3540="Multiple Family Residence",'[1]PWS Information'!$E$11="No",Q3540="Lead")),
(AND('[1]PWS Information'!$E$10="CWS",U3540="Other",Q3540="Lead")),
(AND('[1]PWS Information'!$E$10="CWS",U3540="Building",Q3540="Lead")))),"Tier 2",
IF((OR((AND('[1]PWS Information'!$E$10="CWS",U3540="Single Family Residence",Q3540="Galvanized Requiring Replacement")),
(AND('[1]PWS Information'!$E$10="CWS",U3540="Single Family Residence",Q3540="Galvanized Requiring Replacement",R3540="Yes")),
(AND('[1]PWS Information'!$E$10="NTNC",Q3540="Galvanized Requiring Replacement")),
(AND('[1]PWS Information'!$E$10="NTNC",U3540="Single Family Residence",R3540="Yes")))),"Tier 3",
IF((OR((AND('[1]PWS Information'!$E$10="CWS",U3540="Single Family Residence",S3540="Yes",Q3540="Non-Lead", J3540="Non-Lead - Copper",L3540="Before 1989")),
(AND('[1]PWS Information'!$E$10="CWS",U3540="Single Family Residence",S3540="Yes",Q3540="Non-Lead", N3540="Non-Lead - Copper",O3540="Before 1989")))),"Tier 4",
IF((OR((AND('[1]PWS Information'!$E$10="NTNC",Q3540="Non-Lead")),
(AND('[1]PWS Information'!$E$10="CWS",Q3540="Non-Lead",S3540="")),
(AND('[1]PWS Information'!$E$10="CWS",Q3540="Non-Lead",S3540="No")),
(AND('[1]PWS Information'!$E$10="CWS",Q3540="Non-Lead",S3540="Don't Know")),
(AND('[1]PWS Information'!$E$10="CWS",Q3540="Non-Lead", J3540="Non-Lead - Copper", S3540="Yes", L3540="Between 1989 and 2014")),
(AND('[1]PWS Information'!$E$10="CWS",Q3540="Non-Lead", J3540="Non-Lead - Copper", S3540="Yes", L3540="After 2014")),
(AND('[1]PWS Information'!$E$10="CWS",Q3540="Non-Lead", J3540="Non-Lead - Copper", S3540="Yes", L3540="Unknown")),
(AND('[1]PWS Information'!$E$10="CWS",Q3540="Non-Lead", N3540="Non-Lead - Copper", S3540="Yes", O3540="Between 1989 and 2014")),
(AND('[1]PWS Information'!$E$10="CWS",Q3540="Non-Lead", N3540="Non-Lead - Copper", S3540="Yes", O3540="After 2014")),
(AND('[1]PWS Information'!$E$10="CWS",Q3540="Non-Lead", N3540="Non-Lead - Copper", S3540="Yes", O3540="Unknown")),
(AND('[1]PWS Information'!$E$10="CWS",Q3540="Unknown")),
(AND('[1]PWS Information'!$E$10="NTNC",Q3540="Unknown")))),"Tier 5",
"")))))</f>
        <v>Tier 5</v>
      </c>
      <c r="Z3540" s="71"/>
      <c r="AA3540" s="71"/>
    </row>
    <row r="3541" spans="1:27" ht="57.6" x14ac:dyDescent="0.3">
      <c r="A3541" s="1"/>
      <c r="B3541" s="70" t="s">
        <v>1237</v>
      </c>
      <c r="C3541" s="60">
        <v>194</v>
      </c>
      <c r="D3541" s="61" t="s">
        <v>1214</v>
      </c>
      <c r="E3541" s="61" t="s">
        <v>128</v>
      </c>
      <c r="F3541" s="61">
        <v>78640</v>
      </c>
      <c r="G3541" s="62" t="s">
        <v>1145</v>
      </c>
      <c r="H3541" s="63">
        <v>29.967806899999999</v>
      </c>
      <c r="I3541" s="64">
        <v>-97.820095800000004</v>
      </c>
      <c r="J3541" s="65" t="s">
        <v>50</v>
      </c>
      <c r="K3541" s="66" t="s">
        <v>51</v>
      </c>
      <c r="L3541" s="62" t="s">
        <v>52</v>
      </c>
      <c r="M3541" s="69"/>
      <c r="N3541" s="65" t="s">
        <v>50</v>
      </c>
      <c r="O3541" s="66" t="s">
        <v>52</v>
      </c>
      <c r="P3541" s="69"/>
      <c r="Q3541" s="55" t="str">
        <f t="shared" si="55"/>
        <v>Non-Lead</v>
      </c>
      <c r="R3541" s="70" t="s">
        <v>51</v>
      </c>
      <c r="S3541" s="70" t="s">
        <v>51</v>
      </c>
      <c r="T3541" s="70"/>
      <c r="U3541" s="71" t="s">
        <v>53</v>
      </c>
      <c r="V3541" s="71" t="s">
        <v>51</v>
      </c>
      <c r="W3541" s="71" t="s">
        <v>51</v>
      </c>
      <c r="X3541" s="71" t="s">
        <v>51</v>
      </c>
      <c r="Y3541" s="72" t="str">
        <f>IF((OR((AND('[1]PWS Information'!$E$10="CWS",U3541="Single Family Residence",Q3541="Lead")),
(AND('[1]PWS Information'!$E$10="CWS",U3541="Multiple Family Residence",'[1]PWS Information'!$E$11="Yes",Q3541="Lead")),
(AND('[1]PWS Information'!$E$10="NTNC",Q3541="Lead")))),"Tier 1",
IF((OR((AND('[1]PWS Information'!$E$10="CWS",U3541="Multiple Family Residence",'[1]PWS Information'!$E$11="No",Q3541="Lead")),
(AND('[1]PWS Information'!$E$10="CWS",U3541="Other",Q3541="Lead")),
(AND('[1]PWS Information'!$E$10="CWS",U3541="Building",Q3541="Lead")))),"Tier 2",
IF((OR((AND('[1]PWS Information'!$E$10="CWS",U3541="Single Family Residence",Q3541="Galvanized Requiring Replacement")),
(AND('[1]PWS Information'!$E$10="CWS",U3541="Single Family Residence",Q3541="Galvanized Requiring Replacement",R3541="Yes")),
(AND('[1]PWS Information'!$E$10="NTNC",Q3541="Galvanized Requiring Replacement")),
(AND('[1]PWS Information'!$E$10="NTNC",U3541="Single Family Residence",R3541="Yes")))),"Tier 3",
IF((OR((AND('[1]PWS Information'!$E$10="CWS",U3541="Single Family Residence",S3541="Yes",Q3541="Non-Lead", J3541="Non-Lead - Copper",L3541="Before 1989")),
(AND('[1]PWS Information'!$E$10="CWS",U3541="Single Family Residence",S3541="Yes",Q3541="Non-Lead", N3541="Non-Lead - Copper",O3541="Before 1989")))),"Tier 4",
IF((OR((AND('[1]PWS Information'!$E$10="NTNC",Q3541="Non-Lead")),
(AND('[1]PWS Information'!$E$10="CWS",Q3541="Non-Lead",S3541="")),
(AND('[1]PWS Information'!$E$10="CWS",Q3541="Non-Lead",S3541="No")),
(AND('[1]PWS Information'!$E$10="CWS",Q3541="Non-Lead",S3541="Don't Know")),
(AND('[1]PWS Information'!$E$10="CWS",Q3541="Non-Lead", J3541="Non-Lead - Copper", S3541="Yes", L3541="Between 1989 and 2014")),
(AND('[1]PWS Information'!$E$10="CWS",Q3541="Non-Lead", J3541="Non-Lead - Copper", S3541="Yes", L3541="After 2014")),
(AND('[1]PWS Information'!$E$10="CWS",Q3541="Non-Lead", J3541="Non-Lead - Copper", S3541="Yes", L3541="Unknown")),
(AND('[1]PWS Information'!$E$10="CWS",Q3541="Non-Lead", N3541="Non-Lead - Copper", S3541="Yes", O3541="Between 1989 and 2014")),
(AND('[1]PWS Information'!$E$10="CWS",Q3541="Non-Lead", N3541="Non-Lead - Copper", S3541="Yes", O3541="After 2014")),
(AND('[1]PWS Information'!$E$10="CWS",Q3541="Non-Lead", N3541="Non-Lead - Copper", S3541="Yes", O3541="Unknown")),
(AND('[1]PWS Information'!$E$10="CWS",Q3541="Unknown")),
(AND('[1]PWS Information'!$E$10="NTNC",Q3541="Unknown")))),"Tier 5",
"")))))</f>
        <v>Tier 5</v>
      </c>
      <c r="Z3541" s="71"/>
      <c r="AA3541" s="71"/>
    </row>
    <row r="3542" spans="1:27" ht="57.6" x14ac:dyDescent="0.3">
      <c r="A3542" s="17"/>
      <c r="B3542" s="70" t="s">
        <v>1238</v>
      </c>
      <c r="C3542" s="60">
        <v>202</v>
      </c>
      <c r="D3542" s="61" t="s">
        <v>1214</v>
      </c>
      <c r="E3542" s="61" t="s">
        <v>128</v>
      </c>
      <c r="F3542" s="61">
        <v>78640</v>
      </c>
      <c r="G3542" s="62" t="s">
        <v>1145</v>
      </c>
      <c r="H3542" s="63">
        <v>29.967806</v>
      </c>
      <c r="I3542" s="64">
        <v>-97.819909999999993</v>
      </c>
      <c r="J3542" s="65" t="s">
        <v>50</v>
      </c>
      <c r="K3542" s="66" t="s">
        <v>51</v>
      </c>
      <c r="L3542" s="62" t="s">
        <v>52</v>
      </c>
      <c r="M3542" s="69"/>
      <c r="N3542" s="65" t="s">
        <v>50</v>
      </c>
      <c r="O3542" s="66" t="s">
        <v>52</v>
      </c>
      <c r="P3542" s="69"/>
      <c r="Q3542" s="55" t="str">
        <f t="shared" si="55"/>
        <v>Non-Lead</v>
      </c>
      <c r="R3542" s="70" t="s">
        <v>51</v>
      </c>
      <c r="S3542" s="70" t="s">
        <v>51</v>
      </c>
      <c r="T3542" s="70"/>
      <c r="U3542" s="71" t="s">
        <v>53</v>
      </c>
      <c r="V3542" s="71" t="s">
        <v>51</v>
      </c>
      <c r="W3542" s="71" t="s">
        <v>51</v>
      </c>
      <c r="X3542" s="71" t="s">
        <v>51</v>
      </c>
      <c r="Y3542" s="72" t="str">
        <f>IF((OR((AND('[1]PWS Information'!$E$10="CWS",U3542="Single Family Residence",Q3542="Lead")),
(AND('[1]PWS Information'!$E$10="CWS",U3542="Multiple Family Residence",'[1]PWS Information'!$E$11="Yes",Q3542="Lead")),
(AND('[1]PWS Information'!$E$10="NTNC",Q3542="Lead")))),"Tier 1",
IF((OR((AND('[1]PWS Information'!$E$10="CWS",U3542="Multiple Family Residence",'[1]PWS Information'!$E$11="No",Q3542="Lead")),
(AND('[1]PWS Information'!$E$10="CWS",U3542="Other",Q3542="Lead")),
(AND('[1]PWS Information'!$E$10="CWS",U3542="Building",Q3542="Lead")))),"Tier 2",
IF((OR((AND('[1]PWS Information'!$E$10="CWS",U3542="Single Family Residence",Q3542="Galvanized Requiring Replacement")),
(AND('[1]PWS Information'!$E$10="CWS",U3542="Single Family Residence",Q3542="Galvanized Requiring Replacement",R3542="Yes")),
(AND('[1]PWS Information'!$E$10="NTNC",Q3542="Galvanized Requiring Replacement")),
(AND('[1]PWS Information'!$E$10="NTNC",U3542="Single Family Residence",R3542="Yes")))),"Tier 3",
IF((OR((AND('[1]PWS Information'!$E$10="CWS",U3542="Single Family Residence",S3542="Yes",Q3542="Non-Lead", J3542="Non-Lead - Copper",L3542="Before 1989")),
(AND('[1]PWS Information'!$E$10="CWS",U3542="Single Family Residence",S3542="Yes",Q3542="Non-Lead", N3542="Non-Lead - Copper",O3542="Before 1989")))),"Tier 4",
IF((OR((AND('[1]PWS Information'!$E$10="NTNC",Q3542="Non-Lead")),
(AND('[1]PWS Information'!$E$10="CWS",Q3542="Non-Lead",S3542="")),
(AND('[1]PWS Information'!$E$10="CWS",Q3542="Non-Lead",S3542="No")),
(AND('[1]PWS Information'!$E$10="CWS",Q3542="Non-Lead",S3542="Don't Know")),
(AND('[1]PWS Information'!$E$10="CWS",Q3542="Non-Lead", J3542="Non-Lead - Copper", S3542="Yes", L3542="Between 1989 and 2014")),
(AND('[1]PWS Information'!$E$10="CWS",Q3542="Non-Lead", J3542="Non-Lead - Copper", S3542="Yes", L3542="After 2014")),
(AND('[1]PWS Information'!$E$10="CWS",Q3542="Non-Lead", J3542="Non-Lead - Copper", S3542="Yes", L3542="Unknown")),
(AND('[1]PWS Information'!$E$10="CWS",Q3542="Non-Lead", N3542="Non-Lead - Copper", S3542="Yes", O3542="Between 1989 and 2014")),
(AND('[1]PWS Information'!$E$10="CWS",Q3542="Non-Lead", N3542="Non-Lead - Copper", S3542="Yes", O3542="After 2014")),
(AND('[1]PWS Information'!$E$10="CWS",Q3542="Non-Lead", N3542="Non-Lead - Copper", S3542="Yes", O3542="Unknown")),
(AND('[1]PWS Information'!$E$10="CWS",Q3542="Unknown")),
(AND('[1]PWS Information'!$E$10="NTNC",Q3542="Unknown")))),"Tier 5",
"")))))</f>
        <v>Tier 5</v>
      </c>
      <c r="Z3542" s="71"/>
      <c r="AA3542" s="71"/>
    </row>
    <row r="3543" spans="1:27" ht="57.6" x14ac:dyDescent="0.3">
      <c r="A3543" s="1"/>
      <c r="B3543" s="70" t="s">
        <v>1239</v>
      </c>
      <c r="C3543" s="60">
        <v>203</v>
      </c>
      <c r="D3543" s="61" t="s">
        <v>1214</v>
      </c>
      <c r="E3543" s="61" t="s">
        <v>128</v>
      </c>
      <c r="F3543" s="61">
        <v>78640</v>
      </c>
      <c r="G3543" s="62" t="s">
        <v>1145</v>
      </c>
      <c r="H3543" s="63">
        <v>29.968167999999999</v>
      </c>
      <c r="I3543" s="64">
        <v>-97.820279999999997</v>
      </c>
      <c r="J3543" s="65" t="s">
        <v>50</v>
      </c>
      <c r="K3543" s="66" t="s">
        <v>51</v>
      </c>
      <c r="L3543" s="62" t="s">
        <v>52</v>
      </c>
      <c r="M3543" s="69"/>
      <c r="N3543" s="65" t="s">
        <v>50</v>
      </c>
      <c r="O3543" s="66" t="s">
        <v>52</v>
      </c>
      <c r="P3543" s="69"/>
      <c r="Q3543" s="55" t="str">
        <f t="shared" si="55"/>
        <v>Non-Lead</v>
      </c>
      <c r="R3543" s="70" t="s">
        <v>51</v>
      </c>
      <c r="S3543" s="70" t="s">
        <v>51</v>
      </c>
      <c r="T3543" s="70"/>
      <c r="U3543" s="71" t="s">
        <v>53</v>
      </c>
      <c r="V3543" s="71" t="s">
        <v>51</v>
      </c>
      <c r="W3543" s="71" t="s">
        <v>51</v>
      </c>
      <c r="X3543" s="71" t="s">
        <v>51</v>
      </c>
      <c r="Y3543" s="72" t="str">
        <f>IF((OR((AND('[1]PWS Information'!$E$10="CWS",U3543="Single Family Residence",Q3543="Lead")),
(AND('[1]PWS Information'!$E$10="CWS",U3543="Multiple Family Residence",'[1]PWS Information'!$E$11="Yes",Q3543="Lead")),
(AND('[1]PWS Information'!$E$10="NTNC",Q3543="Lead")))),"Tier 1",
IF((OR((AND('[1]PWS Information'!$E$10="CWS",U3543="Multiple Family Residence",'[1]PWS Information'!$E$11="No",Q3543="Lead")),
(AND('[1]PWS Information'!$E$10="CWS",U3543="Other",Q3543="Lead")),
(AND('[1]PWS Information'!$E$10="CWS",U3543="Building",Q3543="Lead")))),"Tier 2",
IF((OR((AND('[1]PWS Information'!$E$10="CWS",U3543="Single Family Residence",Q3543="Galvanized Requiring Replacement")),
(AND('[1]PWS Information'!$E$10="CWS",U3543="Single Family Residence",Q3543="Galvanized Requiring Replacement",R3543="Yes")),
(AND('[1]PWS Information'!$E$10="NTNC",Q3543="Galvanized Requiring Replacement")),
(AND('[1]PWS Information'!$E$10="NTNC",U3543="Single Family Residence",R3543="Yes")))),"Tier 3",
IF((OR((AND('[1]PWS Information'!$E$10="CWS",U3543="Single Family Residence",S3543="Yes",Q3543="Non-Lead", J3543="Non-Lead - Copper",L3543="Before 1989")),
(AND('[1]PWS Information'!$E$10="CWS",U3543="Single Family Residence",S3543="Yes",Q3543="Non-Lead", N3543="Non-Lead - Copper",O3543="Before 1989")))),"Tier 4",
IF((OR((AND('[1]PWS Information'!$E$10="NTNC",Q3543="Non-Lead")),
(AND('[1]PWS Information'!$E$10="CWS",Q3543="Non-Lead",S3543="")),
(AND('[1]PWS Information'!$E$10="CWS",Q3543="Non-Lead",S3543="No")),
(AND('[1]PWS Information'!$E$10="CWS",Q3543="Non-Lead",S3543="Don't Know")),
(AND('[1]PWS Information'!$E$10="CWS",Q3543="Non-Lead", J3543="Non-Lead - Copper", S3543="Yes", L3543="Between 1989 and 2014")),
(AND('[1]PWS Information'!$E$10="CWS",Q3543="Non-Lead", J3543="Non-Lead - Copper", S3543="Yes", L3543="After 2014")),
(AND('[1]PWS Information'!$E$10="CWS",Q3543="Non-Lead", J3543="Non-Lead - Copper", S3543="Yes", L3543="Unknown")),
(AND('[1]PWS Information'!$E$10="CWS",Q3543="Non-Lead", N3543="Non-Lead - Copper", S3543="Yes", O3543="Between 1989 and 2014")),
(AND('[1]PWS Information'!$E$10="CWS",Q3543="Non-Lead", N3543="Non-Lead - Copper", S3543="Yes", O3543="After 2014")),
(AND('[1]PWS Information'!$E$10="CWS",Q3543="Non-Lead", N3543="Non-Lead - Copper", S3543="Yes", O3543="Unknown")),
(AND('[1]PWS Information'!$E$10="CWS",Q3543="Unknown")),
(AND('[1]PWS Information'!$E$10="NTNC",Q3543="Unknown")))),"Tier 5",
"")))))</f>
        <v>Tier 5</v>
      </c>
      <c r="Z3543" s="71"/>
      <c r="AA3543" s="71"/>
    </row>
    <row r="3544" spans="1:27" ht="57.6" x14ac:dyDescent="0.3">
      <c r="A3544" s="1"/>
      <c r="B3544" s="70" t="s">
        <v>1240</v>
      </c>
      <c r="C3544" s="60">
        <v>208</v>
      </c>
      <c r="D3544" s="61" t="s">
        <v>1214</v>
      </c>
      <c r="E3544" s="61" t="s">
        <v>128</v>
      </c>
      <c r="F3544" s="61">
        <v>78640</v>
      </c>
      <c r="G3544" s="62" t="s">
        <v>1145</v>
      </c>
      <c r="H3544" s="63">
        <v>29.967907</v>
      </c>
      <c r="I3544" s="64">
        <v>-97.819868499999998</v>
      </c>
      <c r="J3544" s="65" t="s">
        <v>50</v>
      </c>
      <c r="K3544" s="66" t="s">
        <v>51</v>
      </c>
      <c r="L3544" s="62" t="s">
        <v>52</v>
      </c>
      <c r="M3544" s="69"/>
      <c r="N3544" s="65" t="s">
        <v>50</v>
      </c>
      <c r="O3544" s="66" t="s">
        <v>52</v>
      </c>
      <c r="P3544" s="69"/>
      <c r="Q3544" s="55" t="str">
        <f t="shared" si="55"/>
        <v>Non-Lead</v>
      </c>
      <c r="R3544" s="70" t="s">
        <v>51</v>
      </c>
      <c r="S3544" s="70" t="s">
        <v>51</v>
      </c>
      <c r="T3544" s="70"/>
      <c r="U3544" s="71" t="s">
        <v>53</v>
      </c>
      <c r="V3544" s="71" t="s">
        <v>51</v>
      </c>
      <c r="W3544" s="71" t="s">
        <v>51</v>
      </c>
      <c r="X3544" s="71" t="s">
        <v>51</v>
      </c>
      <c r="Y3544" s="72" t="str">
        <f>IF((OR((AND('[1]PWS Information'!$E$10="CWS",U3544="Single Family Residence",Q3544="Lead")),
(AND('[1]PWS Information'!$E$10="CWS",U3544="Multiple Family Residence",'[1]PWS Information'!$E$11="Yes",Q3544="Lead")),
(AND('[1]PWS Information'!$E$10="NTNC",Q3544="Lead")))),"Tier 1",
IF((OR((AND('[1]PWS Information'!$E$10="CWS",U3544="Multiple Family Residence",'[1]PWS Information'!$E$11="No",Q3544="Lead")),
(AND('[1]PWS Information'!$E$10="CWS",U3544="Other",Q3544="Lead")),
(AND('[1]PWS Information'!$E$10="CWS",U3544="Building",Q3544="Lead")))),"Tier 2",
IF((OR((AND('[1]PWS Information'!$E$10="CWS",U3544="Single Family Residence",Q3544="Galvanized Requiring Replacement")),
(AND('[1]PWS Information'!$E$10="CWS",U3544="Single Family Residence",Q3544="Galvanized Requiring Replacement",R3544="Yes")),
(AND('[1]PWS Information'!$E$10="NTNC",Q3544="Galvanized Requiring Replacement")),
(AND('[1]PWS Information'!$E$10="NTNC",U3544="Single Family Residence",R3544="Yes")))),"Tier 3",
IF((OR((AND('[1]PWS Information'!$E$10="CWS",U3544="Single Family Residence",S3544="Yes",Q3544="Non-Lead", J3544="Non-Lead - Copper",L3544="Before 1989")),
(AND('[1]PWS Information'!$E$10="CWS",U3544="Single Family Residence",S3544="Yes",Q3544="Non-Lead", N3544="Non-Lead - Copper",O3544="Before 1989")))),"Tier 4",
IF((OR((AND('[1]PWS Information'!$E$10="NTNC",Q3544="Non-Lead")),
(AND('[1]PWS Information'!$E$10="CWS",Q3544="Non-Lead",S3544="")),
(AND('[1]PWS Information'!$E$10="CWS",Q3544="Non-Lead",S3544="No")),
(AND('[1]PWS Information'!$E$10="CWS",Q3544="Non-Lead",S3544="Don't Know")),
(AND('[1]PWS Information'!$E$10="CWS",Q3544="Non-Lead", J3544="Non-Lead - Copper", S3544="Yes", L3544="Between 1989 and 2014")),
(AND('[1]PWS Information'!$E$10="CWS",Q3544="Non-Lead", J3544="Non-Lead - Copper", S3544="Yes", L3544="After 2014")),
(AND('[1]PWS Information'!$E$10="CWS",Q3544="Non-Lead", J3544="Non-Lead - Copper", S3544="Yes", L3544="Unknown")),
(AND('[1]PWS Information'!$E$10="CWS",Q3544="Non-Lead", N3544="Non-Lead - Copper", S3544="Yes", O3544="Between 1989 and 2014")),
(AND('[1]PWS Information'!$E$10="CWS",Q3544="Non-Lead", N3544="Non-Lead - Copper", S3544="Yes", O3544="After 2014")),
(AND('[1]PWS Information'!$E$10="CWS",Q3544="Non-Lead", N3544="Non-Lead - Copper", S3544="Yes", O3544="Unknown")),
(AND('[1]PWS Information'!$E$10="CWS",Q3544="Unknown")),
(AND('[1]PWS Information'!$E$10="NTNC",Q3544="Unknown")))),"Tier 5",
"")))))</f>
        <v>Tier 5</v>
      </c>
      <c r="Z3544" s="71"/>
      <c r="AA3544" s="71"/>
    </row>
    <row r="3545" spans="1:27" ht="57.6" x14ac:dyDescent="0.3">
      <c r="A3545" s="1"/>
      <c r="B3545" s="70" t="s">
        <v>1241</v>
      </c>
      <c r="C3545" s="60">
        <v>209</v>
      </c>
      <c r="D3545" s="61" t="s">
        <v>1214</v>
      </c>
      <c r="E3545" s="61" t="s">
        <v>128</v>
      </c>
      <c r="F3545" s="61">
        <v>78640</v>
      </c>
      <c r="G3545" s="62" t="s">
        <v>1145</v>
      </c>
      <c r="H3545" s="63">
        <v>29.968145100000001</v>
      </c>
      <c r="I3545" s="64">
        <v>-97.820089300000006</v>
      </c>
      <c r="J3545" s="65" t="s">
        <v>50</v>
      </c>
      <c r="K3545" s="66" t="s">
        <v>51</v>
      </c>
      <c r="L3545" s="62" t="s">
        <v>52</v>
      </c>
      <c r="M3545" s="69"/>
      <c r="N3545" s="65" t="s">
        <v>50</v>
      </c>
      <c r="O3545" s="66" t="s">
        <v>52</v>
      </c>
      <c r="P3545" s="69"/>
      <c r="Q3545" s="55" t="str">
        <f t="shared" si="55"/>
        <v>Non-Lead</v>
      </c>
      <c r="R3545" s="70" t="s">
        <v>51</v>
      </c>
      <c r="S3545" s="70" t="s">
        <v>51</v>
      </c>
      <c r="T3545" s="70"/>
      <c r="U3545" s="71" t="s">
        <v>53</v>
      </c>
      <c r="V3545" s="71" t="s">
        <v>51</v>
      </c>
      <c r="W3545" s="71" t="s">
        <v>51</v>
      </c>
      <c r="X3545" s="71" t="s">
        <v>51</v>
      </c>
      <c r="Y3545" s="72" t="str">
        <f>IF((OR((AND('[1]PWS Information'!$E$10="CWS",U3545="Single Family Residence",Q3545="Lead")),
(AND('[1]PWS Information'!$E$10="CWS",U3545="Multiple Family Residence",'[1]PWS Information'!$E$11="Yes",Q3545="Lead")),
(AND('[1]PWS Information'!$E$10="NTNC",Q3545="Lead")))),"Tier 1",
IF((OR((AND('[1]PWS Information'!$E$10="CWS",U3545="Multiple Family Residence",'[1]PWS Information'!$E$11="No",Q3545="Lead")),
(AND('[1]PWS Information'!$E$10="CWS",U3545="Other",Q3545="Lead")),
(AND('[1]PWS Information'!$E$10="CWS",U3545="Building",Q3545="Lead")))),"Tier 2",
IF((OR((AND('[1]PWS Information'!$E$10="CWS",U3545="Single Family Residence",Q3545="Galvanized Requiring Replacement")),
(AND('[1]PWS Information'!$E$10="CWS",U3545="Single Family Residence",Q3545="Galvanized Requiring Replacement",R3545="Yes")),
(AND('[1]PWS Information'!$E$10="NTNC",Q3545="Galvanized Requiring Replacement")),
(AND('[1]PWS Information'!$E$10="NTNC",U3545="Single Family Residence",R3545="Yes")))),"Tier 3",
IF((OR((AND('[1]PWS Information'!$E$10="CWS",U3545="Single Family Residence",S3545="Yes",Q3545="Non-Lead", J3545="Non-Lead - Copper",L3545="Before 1989")),
(AND('[1]PWS Information'!$E$10="CWS",U3545="Single Family Residence",S3545="Yes",Q3545="Non-Lead", N3545="Non-Lead - Copper",O3545="Before 1989")))),"Tier 4",
IF((OR((AND('[1]PWS Information'!$E$10="NTNC",Q3545="Non-Lead")),
(AND('[1]PWS Information'!$E$10="CWS",Q3545="Non-Lead",S3545="")),
(AND('[1]PWS Information'!$E$10="CWS",Q3545="Non-Lead",S3545="No")),
(AND('[1]PWS Information'!$E$10="CWS",Q3545="Non-Lead",S3545="Don't Know")),
(AND('[1]PWS Information'!$E$10="CWS",Q3545="Non-Lead", J3545="Non-Lead - Copper", S3545="Yes", L3545="Between 1989 and 2014")),
(AND('[1]PWS Information'!$E$10="CWS",Q3545="Non-Lead", J3545="Non-Lead - Copper", S3545="Yes", L3545="After 2014")),
(AND('[1]PWS Information'!$E$10="CWS",Q3545="Non-Lead", J3545="Non-Lead - Copper", S3545="Yes", L3545="Unknown")),
(AND('[1]PWS Information'!$E$10="CWS",Q3545="Non-Lead", N3545="Non-Lead - Copper", S3545="Yes", O3545="Between 1989 and 2014")),
(AND('[1]PWS Information'!$E$10="CWS",Q3545="Non-Lead", N3545="Non-Lead - Copper", S3545="Yes", O3545="After 2014")),
(AND('[1]PWS Information'!$E$10="CWS",Q3545="Non-Lead", N3545="Non-Lead - Copper", S3545="Yes", O3545="Unknown")),
(AND('[1]PWS Information'!$E$10="CWS",Q3545="Unknown")),
(AND('[1]PWS Information'!$E$10="NTNC",Q3545="Unknown")))),"Tier 5",
"")))))</f>
        <v>Tier 5</v>
      </c>
      <c r="Z3545" s="71"/>
      <c r="AA3545" s="71"/>
    </row>
    <row r="3546" spans="1:27" ht="57.6" x14ac:dyDescent="0.3">
      <c r="A3546" s="17"/>
      <c r="B3546" s="70" t="s">
        <v>1242</v>
      </c>
      <c r="C3546" s="60">
        <v>216</v>
      </c>
      <c r="D3546" s="61" t="s">
        <v>1214</v>
      </c>
      <c r="E3546" s="61" t="s">
        <v>128</v>
      </c>
      <c r="F3546" s="61">
        <v>78640</v>
      </c>
      <c r="G3546" s="62" t="s">
        <v>1145</v>
      </c>
      <c r="H3546" s="63">
        <v>29.968040899999998</v>
      </c>
      <c r="I3546" s="64">
        <v>-97.819808600000002</v>
      </c>
      <c r="J3546" s="65" t="s">
        <v>50</v>
      </c>
      <c r="K3546" s="66" t="s">
        <v>51</v>
      </c>
      <c r="L3546" s="62" t="s">
        <v>52</v>
      </c>
      <c r="M3546" s="69"/>
      <c r="N3546" s="65" t="s">
        <v>50</v>
      </c>
      <c r="O3546" s="66" t="s">
        <v>52</v>
      </c>
      <c r="P3546" s="69"/>
      <c r="Q3546" s="55" t="str">
        <f t="shared" si="55"/>
        <v>Non-Lead</v>
      </c>
      <c r="R3546" s="70" t="s">
        <v>51</v>
      </c>
      <c r="S3546" s="70" t="s">
        <v>51</v>
      </c>
      <c r="T3546" s="70"/>
      <c r="U3546" s="71" t="s">
        <v>53</v>
      </c>
      <c r="V3546" s="71" t="s">
        <v>51</v>
      </c>
      <c r="W3546" s="71" t="s">
        <v>51</v>
      </c>
      <c r="X3546" s="71" t="s">
        <v>51</v>
      </c>
      <c r="Y3546" s="72" t="str">
        <f>IF((OR((AND('[1]PWS Information'!$E$10="CWS",U3546="Single Family Residence",Q3546="Lead")),
(AND('[1]PWS Information'!$E$10="CWS",U3546="Multiple Family Residence",'[1]PWS Information'!$E$11="Yes",Q3546="Lead")),
(AND('[1]PWS Information'!$E$10="NTNC",Q3546="Lead")))),"Tier 1",
IF((OR((AND('[1]PWS Information'!$E$10="CWS",U3546="Multiple Family Residence",'[1]PWS Information'!$E$11="No",Q3546="Lead")),
(AND('[1]PWS Information'!$E$10="CWS",U3546="Other",Q3546="Lead")),
(AND('[1]PWS Information'!$E$10="CWS",U3546="Building",Q3546="Lead")))),"Tier 2",
IF((OR((AND('[1]PWS Information'!$E$10="CWS",U3546="Single Family Residence",Q3546="Galvanized Requiring Replacement")),
(AND('[1]PWS Information'!$E$10="CWS",U3546="Single Family Residence",Q3546="Galvanized Requiring Replacement",R3546="Yes")),
(AND('[1]PWS Information'!$E$10="NTNC",Q3546="Galvanized Requiring Replacement")),
(AND('[1]PWS Information'!$E$10="NTNC",U3546="Single Family Residence",R3546="Yes")))),"Tier 3",
IF((OR((AND('[1]PWS Information'!$E$10="CWS",U3546="Single Family Residence",S3546="Yes",Q3546="Non-Lead", J3546="Non-Lead - Copper",L3546="Before 1989")),
(AND('[1]PWS Information'!$E$10="CWS",U3546="Single Family Residence",S3546="Yes",Q3546="Non-Lead", N3546="Non-Lead - Copper",O3546="Before 1989")))),"Tier 4",
IF((OR((AND('[1]PWS Information'!$E$10="NTNC",Q3546="Non-Lead")),
(AND('[1]PWS Information'!$E$10="CWS",Q3546="Non-Lead",S3546="")),
(AND('[1]PWS Information'!$E$10="CWS",Q3546="Non-Lead",S3546="No")),
(AND('[1]PWS Information'!$E$10="CWS",Q3546="Non-Lead",S3546="Don't Know")),
(AND('[1]PWS Information'!$E$10="CWS",Q3546="Non-Lead", J3546="Non-Lead - Copper", S3546="Yes", L3546="Between 1989 and 2014")),
(AND('[1]PWS Information'!$E$10="CWS",Q3546="Non-Lead", J3546="Non-Lead - Copper", S3546="Yes", L3546="After 2014")),
(AND('[1]PWS Information'!$E$10="CWS",Q3546="Non-Lead", J3546="Non-Lead - Copper", S3546="Yes", L3546="Unknown")),
(AND('[1]PWS Information'!$E$10="CWS",Q3546="Non-Lead", N3546="Non-Lead - Copper", S3546="Yes", O3546="Between 1989 and 2014")),
(AND('[1]PWS Information'!$E$10="CWS",Q3546="Non-Lead", N3546="Non-Lead - Copper", S3546="Yes", O3546="After 2014")),
(AND('[1]PWS Information'!$E$10="CWS",Q3546="Non-Lead", N3546="Non-Lead - Copper", S3546="Yes", O3546="Unknown")),
(AND('[1]PWS Information'!$E$10="CWS",Q3546="Unknown")),
(AND('[1]PWS Information'!$E$10="NTNC",Q3546="Unknown")))),"Tier 5",
"")))))</f>
        <v>Tier 5</v>
      </c>
      <c r="Z3546" s="71"/>
      <c r="AA3546" s="71"/>
    </row>
    <row r="3547" spans="1:27" ht="57.6" x14ac:dyDescent="0.3">
      <c r="A3547" s="1"/>
      <c r="B3547" s="70" t="s">
        <v>1243</v>
      </c>
      <c r="C3547" s="60">
        <v>217</v>
      </c>
      <c r="D3547" s="61" t="s">
        <v>1214</v>
      </c>
      <c r="E3547" s="61" t="s">
        <v>128</v>
      </c>
      <c r="F3547" s="61">
        <v>78640</v>
      </c>
      <c r="G3547" s="62" t="s">
        <v>1145</v>
      </c>
      <c r="H3547" s="63">
        <v>29.968228799999999</v>
      </c>
      <c r="I3547" s="64">
        <v>-97.819993600000004</v>
      </c>
      <c r="J3547" s="65" t="s">
        <v>50</v>
      </c>
      <c r="K3547" s="66" t="s">
        <v>51</v>
      </c>
      <c r="L3547" s="62" t="s">
        <v>52</v>
      </c>
      <c r="M3547" s="69"/>
      <c r="N3547" s="65" t="s">
        <v>50</v>
      </c>
      <c r="O3547" s="66" t="s">
        <v>52</v>
      </c>
      <c r="P3547" s="69"/>
      <c r="Q3547" s="55" t="str">
        <f t="shared" si="55"/>
        <v>Non-Lead</v>
      </c>
      <c r="R3547" s="70" t="s">
        <v>51</v>
      </c>
      <c r="S3547" s="70" t="s">
        <v>51</v>
      </c>
      <c r="T3547" s="70"/>
      <c r="U3547" s="71" t="s">
        <v>53</v>
      </c>
      <c r="V3547" s="71" t="s">
        <v>51</v>
      </c>
      <c r="W3547" s="71" t="s">
        <v>51</v>
      </c>
      <c r="X3547" s="71" t="s">
        <v>51</v>
      </c>
      <c r="Y3547" s="72" t="str">
        <f>IF((OR((AND('[1]PWS Information'!$E$10="CWS",U3547="Single Family Residence",Q3547="Lead")),
(AND('[1]PWS Information'!$E$10="CWS",U3547="Multiple Family Residence",'[1]PWS Information'!$E$11="Yes",Q3547="Lead")),
(AND('[1]PWS Information'!$E$10="NTNC",Q3547="Lead")))),"Tier 1",
IF((OR((AND('[1]PWS Information'!$E$10="CWS",U3547="Multiple Family Residence",'[1]PWS Information'!$E$11="No",Q3547="Lead")),
(AND('[1]PWS Information'!$E$10="CWS",U3547="Other",Q3547="Lead")),
(AND('[1]PWS Information'!$E$10="CWS",U3547="Building",Q3547="Lead")))),"Tier 2",
IF((OR((AND('[1]PWS Information'!$E$10="CWS",U3547="Single Family Residence",Q3547="Galvanized Requiring Replacement")),
(AND('[1]PWS Information'!$E$10="CWS",U3547="Single Family Residence",Q3547="Galvanized Requiring Replacement",R3547="Yes")),
(AND('[1]PWS Information'!$E$10="NTNC",Q3547="Galvanized Requiring Replacement")),
(AND('[1]PWS Information'!$E$10="NTNC",U3547="Single Family Residence",R3547="Yes")))),"Tier 3",
IF((OR((AND('[1]PWS Information'!$E$10="CWS",U3547="Single Family Residence",S3547="Yes",Q3547="Non-Lead", J3547="Non-Lead - Copper",L3547="Before 1989")),
(AND('[1]PWS Information'!$E$10="CWS",U3547="Single Family Residence",S3547="Yes",Q3547="Non-Lead", N3547="Non-Lead - Copper",O3547="Before 1989")))),"Tier 4",
IF((OR((AND('[1]PWS Information'!$E$10="NTNC",Q3547="Non-Lead")),
(AND('[1]PWS Information'!$E$10="CWS",Q3547="Non-Lead",S3547="")),
(AND('[1]PWS Information'!$E$10="CWS",Q3547="Non-Lead",S3547="No")),
(AND('[1]PWS Information'!$E$10="CWS",Q3547="Non-Lead",S3547="Don't Know")),
(AND('[1]PWS Information'!$E$10="CWS",Q3547="Non-Lead", J3547="Non-Lead - Copper", S3547="Yes", L3547="Between 1989 and 2014")),
(AND('[1]PWS Information'!$E$10="CWS",Q3547="Non-Lead", J3547="Non-Lead - Copper", S3547="Yes", L3547="After 2014")),
(AND('[1]PWS Information'!$E$10="CWS",Q3547="Non-Lead", J3547="Non-Lead - Copper", S3547="Yes", L3547="Unknown")),
(AND('[1]PWS Information'!$E$10="CWS",Q3547="Non-Lead", N3547="Non-Lead - Copper", S3547="Yes", O3547="Between 1989 and 2014")),
(AND('[1]PWS Information'!$E$10="CWS",Q3547="Non-Lead", N3547="Non-Lead - Copper", S3547="Yes", O3547="After 2014")),
(AND('[1]PWS Information'!$E$10="CWS",Q3547="Non-Lead", N3547="Non-Lead - Copper", S3547="Yes", O3547="Unknown")),
(AND('[1]PWS Information'!$E$10="CWS",Q3547="Unknown")),
(AND('[1]PWS Information'!$E$10="NTNC",Q3547="Unknown")))),"Tier 5",
"")))))</f>
        <v>Tier 5</v>
      </c>
      <c r="Z3547" s="71"/>
      <c r="AA3547" s="71"/>
    </row>
    <row r="3548" spans="1:27" ht="86.4" x14ac:dyDescent="0.3">
      <c r="A3548" s="1"/>
      <c r="B3548" s="70">
        <v>1432254</v>
      </c>
      <c r="C3548" s="60">
        <v>224</v>
      </c>
      <c r="D3548" s="61" t="s">
        <v>1214</v>
      </c>
      <c r="E3548" s="61" t="s">
        <v>128</v>
      </c>
      <c r="F3548" s="61">
        <v>78640</v>
      </c>
      <c r="G3548" s="62" t="s">
        <v>1244</v>
      </c>
      <c r="H3548" s="63">
        <v>29.968102200000001</v>
      </c>
      <c r="I3548" s="64">
        <v>-97.819707500000007</v>
      </c>
      <c r="J3548" s="65" t="s">
        <v>50</v>
      </c>
      <c r="K3548" s="66" t="s">
        <v>51</v>
      </c>
      <c r="L3548" s="62" t="s">
        <v>52</v>
      </c>
      <c r="M3548" s="69"/>
      <c r="N3548" s="65" t="s">
        <v>50</v>
      </c>
      <c r="O3548" s="66" t="s">
        <v>52</v>
      </c>
      <c r="P3548" s="69"/>
      <c r="Q3548" s="55" t="str">
        <f t="shared" si="55"/>
        <v>Non-Lead</v>
      </c>
      <c r="R3548" s="70" t="s">
        <v>51</v>
      </c>
      <c r="S3548" s="70" t="s">
        <v>51</v>
      </c>
      <c r="T3548" s="70"/>
      <c r="U3548" s="71" t="s">
        <v>53</v>
      </c>
      <c r="V3548" s="71" t="s">
        <v>51</v>
      </c>
      <c r="W3548" s="71" t="s">
        <v>51</v>
      </c>
      <c r="X3548" s="71" t="s">
        <v>51</v>
      </c>
      <c r="Y3548" s="72" t="str">
        <f>IF((OR((AND('[1]PWS Information'!$E$10="CWS",U3548="Single Family Residence",Q3548="Lead")),
(AND('[1]PWS Information'!$E$10="CWS",U3548="Multiple Family Residence",'[1]PWS Information'!$E$11="Yes",Q3548="Lead")),
(AND('[1]PWS Information'!$E$10="NTNC",Q3548="Lead")))),"Tier 1",
IF((OR((AND('[1]PWS Information'!$E$10="CWS",U3548="Multiple Family Residence",'[1]PWS Information'!$E$11="No",Q3548="Lead")),
(AND('[1]PWS Information'!$E$10="CWS",U3548="Other",Q3548="Lead")),
(AND('[1]PWS Information'!$E$10="CWS",U3548="Building",Q3548="Lead")))),"Tier 2",
IF((OR((AND('[1]PWS Information'!$E$10="CWS",U3548="Single Family Residence",Q3548="Galvanized Requiring Replacement")),
(AND('[1]PWS Information'!$E$10="CWS",U3548="Single Family Residence",Q3548="Galvanized Requiring Replacement",R3548="Yes")),
(AND('[1]PWS Information'!$E$10="NTNC",Q3548="Galvanized Requiring Replacement")),
(AND('[1]PWS Information'!$E$10="NTNC",U3548="Single Family Residence",R3548="Yes")))),"Tier 3",
IF((OR((AND('[1]PWS Information'!$E$10="CWS",U3548="Single Family Residence",S3548="Yes",Q3548="Non-Lead", J3548="Non-Lead - Copper",L3548="Before 1989")),
(AND('[1]PWS Information'!$E$10="CWS",U3548="Single Family Residence",S3548="Yes",Q3548="Non-Lead", N3548="Non-Lead - Copper",O3548="Before 1989")))),"Tier 4",
IF((OR((AND('[1]PWS Information'!$E$10="NTNC",Q3548="Non-Lead")),
(AND('[1]PWS Information'!$E$10="CWS",Q3548="Non-Lead",S3548="")),
(AND('[1]PWS Information'!$E$10="CWS",Q3548="Non-Lead",S3548="No")),
(AND('[1]PWS Information'!$E$10="CWS",Q3548="Non-Lead",S3548="Don't Know")),
(AND('[1]PWS Information'!$E$10="CWS",Q3548="Non-Lead", J3548="Non-Lead - Copper", S3548="Yes", L3548="Between 1989 and 2014")),
(AND('[1]PWS Information'!$E$10="CWS",Q3548="Non-Lead", J3548="Non-Lead - Copper", S3548="Yes", L3548="After 2014")),
(AND('[1]PWS Information'!$E$10="CWS",Q3548="Non-Lead", J3548="Non-Lead - Copper", S3548="Yes", L3548="Unknown")),
(AND('[1]PWS Information'!$E$10="CWS",Q3548="Non-Lead", N3548="Non-Lead - Copper", S3548="Yes", O3548="Between 1989 and 2014")),
(AND('[1]PWS Information'!$E$10="CWS",Q3548="Non-Lead", N3548="Non-Lead - Copper", S3548="Yes", O3548="After 2014")),
(AND('[1]PWS Information'!$E$10="CWS",Q3548="Non-Lead", N3548="Non-Lead - Copper", S3548="Yes", O3548="Unknown")),
(AND('[1]PWS Information'!$E$10="CWS",Q3548="Unknown")),
(AND('[1]PWS Information'!$E$10="NTNC",Q3548="Unknown")))),"Tier 5",
"")))))</f>
        <v>Tier 5</v>
      </c>
      <c r="Z3548" s="71"/>
      <c r="AA3548" s="71"/>
    </row>
    <row r="3549" spans="1:27" ht="57.6" x14ac:dyDescent="0.3">
      <c r="A3549" s="1"/>
      <c r="B3549" s="70">
        <v>15904760</v>
      </c>
      <c r="C3549" s="60">
        <v>225</v>
      </c>
      <c r="D3549" s="61" t="s">
        <v>1214</v>
      </c>
      <c r="E3549" s="61" t="s">
        <v>128</v>
      </c>
      <c r="F3549" s="61">
        <v>78640</v>
      </c>
      <c r="G3549" s="62" t="s">
        <v>1145</v>
      </c>
      <c r="H3549" s="63">
        <v>29.968302699999999</v>
      </c>
      <c r="I3549" s="64">
        <v>-97.819902200000001</v>
      </c>
      <c r="J3549" s="65" t="s">
        <v>50</v>
      </c>
      <c r="K3549" s="66" t="s">
        <v>51</v>
      </c>
      <c r="L3549" s="62" t="s">
        <v>52</v>
      </c>
      <c r="M3549" s="69"/>
      <c r="N3549" s="65" t="s">
        <v>50</v>
      </c>
      <c r="O3549" s="66" t="s">
        <v>52</v>
      </c>
      <c r="P3549" s="69"/>
      <c r="Q3549" s="55" t="str">
        <f t="shared" si="55"/>
        <v>Non-Lead</v>
      </c>
      <c r="R3549" s="70" t="s">
        <v>51</v>
      </c>
      <c r="S3549" s="70" t="s">
        <v>51</v>
      </c>
      <c r="T3549" s="70"/>
      <c r="U3549" s="71" t="s">
        <v>53</v>
      </c>
      <c r="V3549" s="71" t="s">
        <v>51</v>
      </c>
      <c r="W3549" s="71" t="s">
        <v>51</v>
      </c>
      <c r="X3549" s="71" t="s">
        <v>51</v>
      </c>
      <c r="Y3549" s="72" t="str">
        <f>IF((OR((AND('[1]PWS Information'!$E$10="CWS",U3549="Single Family Residence",Q3549="Lead")),
(AND('[1]PWS Information'!$E$10="CWS",U3549="Multiple Family Residence",'[1]PWS Information'!$E$11="Yes",Q3549="Lead")),
(AND('[1]PWS Information'!$E$10="NTNC",Q3549="Lead")))),"Tier 1",
IF((OR((AND('[1]PWS Information'!$E$10="CWS",U3549="Multiple Family Residence",'[1]PWS Information'!$E$11="No",Q3549="Lead")),
(AND('[1]PWS Information'!$E$10="CWS",U3549="Other",Q3549="Lead")),
(AND('[1]PWS Information'!$E$10="CWS",U3549="Building",Q3549="Lead")))),"Tier 2",
IF((OR((AND('[1]PWS Information'!$E$10="CWS",U3549="Single Family Residence",Q3549="Galvanized Requiring Replacement")),
(AND('[1]PWS Information'!$E$10="CWS",U3549="Single Family Residence",Q3549="Galvanized Requiring Replacement",R3549="Yes")),
(AND('[1]PWS Information'!$E$10="NTNC",Q3549="Galvanized Requiring Replacement")),
(AND('[1]PWS Information'!$E$10="NTNC",U3549="Single Family Residence",R3549="Yes")))),"Tier 3",
IF((OR((AND('[1]PWS Information'!$E$10="CWS",U3549="Single Family Residence",S3549="Yes",Q3549="Non-Lead", J3549="Non-Lead - Copper",L3549="Before 1989")),
(AND('[1]PWS Information'!$E$10="CWS",U3549="Single Family Residence",S3549="Yes",Q3549="Non-Lead", N3549="Non-Lead - Copper",O3549="Before 1989")))),"Tier 4",
IF((OR((AND('[1]PWS Information'!$E$10="NTNC",Q3549="Non-Lead")),
(AND('[1]PWS Information'!$E$10="CWS",Q3549="Non-Lead",S3549="")),
(AND('[1]PWS Information'!$E$10="CWS",Q3549="Non-Lead",S3549="No")),
(AND('[1]PWS Information'!$E$10="CWS",Q3549="Non-Lead",S3549="Don't Know")),
(AND('[1]PWS Information'!$E$10="CWS",Q3549="Non-Lead", J3549="Non-Lead - Copper", S3549="Yes", L3549="Between 1989 and 2014")),
(AND('[1]PWS Information'!$E$10="CWS",Q3549="Non-Lead", J3549="Non-Lead - Copper", S3549="Yes", L3549="After 2014")),
(AND('[1]PWS Information'!$E$10="CWS",Q3549="Non-Lead", J3549="Non-Lead - Copper", S3549="Yes", L3549="Unknown")),
(AND('[1]PWS Information'!$E$10="CWS",Q3549="Non-Lead", N3549="Non-Lead - Copper", S3549="Yes", O3549="Between 1989 and 2014")),
(AND('[1]PWS Information'!$E$10="CWS",Q3549="Non-Lead", N3549="Non-Lead - Copper", S3549="Yes", O3549="After 2014")),
(AND('[1]PWS Information'!$E$10="CWS",Q3549="Non-Lead", N3549="Non-Lead - Copper", S3549="Yes", O3549="Unknown")),
(AND('[1]PWS Information'!$E$10="CWS",Q3549="Unknown")),
(AND('[1]PWS Information'!$E$10="NTNC",Q3549="Unknown")))),"Tier 5",
"")))))</f>
        <v>Tier 5</v>
      </c>
      <c r="Z3549" s="71"/>
      <c r="AA3549" s="71"/>
    </row>
    <row r="3550" spans="1:27" ht="57.6" x14ac:dyDescent="0.3">
      <c r="A3550" s="17"/>
      <c r="B3550" s="70" t="s">
        <v>1245</v>
      </c>
      <c r="C3550" s="60">
        <v>232</v>
      </c>
      <c r="D3550" s="61" t="s">
        <v>1214</v>
      </c>
      <c r="E3550" s="61" t="s">
        <v>128</v>
      </c>
      <c r="F3550" s="61">
        <v>78640</v>
      </c>
      <c r="G3550" s="62" t="s">
        <v>1145</v>
      </c>
      <c r="H3550" s="63">
        <v>29.968185800000001</v>
      </c>
      <c r="I3550" s="64">
        <v>-97.819623399999998</v>
      </c>
      <c r="J3550" s="65" t="s">
        <v>50</v>
      </c>
      <c r="K3550" s="66" t="s">
        <v>51</v>
      </c>
      <c r="L3550" s="62" t="s">
        <v>52</v>
      </c>
      <c r="M3550" s="69"/>
      <c r="N3550" s="65" t="s">
        <v>50</v>
      </c>
      <c r="O3550" s="66" t="s">
        <v>52</v>
      </c>
      <c r="P3550" s="69"/>
      <c r="Q3550" s="55" t="str">
        <f t="shared" si="55"/>
        <v>Non-Lead</v>
      </c>
      <c r="R3550" s="70" t="s">
        <v>51</v>
      </c>
      <c r="S3550" s="70" t="s">
        <v>51</v>
      </c>
      <c r="T3550" s="70"/>
      <c r="U3550" s="71" t="s">
        <v>53</v>
      </c>
      <c r="V3550" s="71" t="s">
        <v>51</v>
      </c>
      <c r="W3550" s="71" t="s">
        <v>51</v>
      </c>
      <c r="X3550" s="71" t="s">
        <v>51</v>
      </c>
      <c r="Y3550" s="72" t="str">
        <f>IF((OR((AND('[1]PWS Information'!$E$10="CWS",U3550="Single Family Residence",Q3550="Lead")),
(AND('[1]PWS Information'!$E$10="CWS",U3550="Multiple Family Residence",'[1]PWS Information'!$E$11="Yes",Q3550="Lead")),
(AND('[1]PWS Information'!$E$10="NTNC",Q3550="Lead")))),"Tier 1",
IF((OR((AND('[1]PWS Information'!$E$10="CWS",U3550="Multiple Family Residence",'[1]PWS Information'!$E$11="No",Q3550="Lead")),
(AND('[1]PWS Information'!$E$10="CWS",U3550="Other",Q3550="Lead")),
(AND('[1]PWS Information'!$E$10="CWS",U3550="Building",Q3550="Lead")))),"Tier 2",
IF((OR((AND('[1]PWS Information'!$E$10="CWS",U3550="Single Family Residence",Q3550="Galvanized Requiring Replacement")),
(AND('[1]PWS Information'!$E$10="CWS",U3550="Single Family Residence",Q3550="Galvanized Requiring Replacement",R3550="Yes")),
(AND('[1]PWS Information'!$E$10="NTNC",Q3550="Galvanized Requiring Replacement")),
(AND('[1]PWS Information'!$E$10="NTNC",U3550="Single Family Residence",R3550="Yes")))),"Tier 3",
IF((OR((AND('[1]PWS Information'!$E$10="CWS",U3550="Single Family Residence",S3550="Yes",Q3550="Non-Lead", J3550="Non-Lead - Copper",L3550="Before 1989")),
(AND('[1]PWS Information'!$E$10="CWS",U3550="Single Family Residence",S3550="Yes",Q3550="Non-Lead", N3550="Non-Lead - Copper",O3550="Before 1989")))),"Tier 4",
IF((OR((AND('[1]PWS Information'!$E$10="NTNC",Q3550="Non-Lead")),
(AND('[1]PWS Information'!$E$10="CWS",Q3550="Non-Lead",S3550="")),
(AND('[1]PWS Information'!$E$10="CWS",Q3550="Non-Lead",S3550="No")),
(AND('[1]PWS Information'!$E$10="CWS",Q3550="Non-Lead",S3550="Don't Know")),
(AND('[1]PWS Information'!$E$10="CWS",Q3550="Non-Lead", J3550="Non-Lead - Copper", S3550="Yes", L3550="Between 1989 and 2014")),
(AND('[1]PWS Information'!$E$10="CWS",Q3550="Non-Lead", J3550="Non-Lead - Copper", S3550="Yes", L3550="After 2014")),
(AND('[1]PWS Information'!$E$10="CWS",Q3550="Non-Lead", J3550="Non-Lead - Copper", S3550="Yes", L3550="Unknown")),
(AND('[1]PWS Information'!$E$10="CWS",Q3550="Non-Lead", N3550="Non-Lead - Copper", S3550="Yes", O3550="Between 1989 and 2014")),
(AND('[1]PWS Information'!$E$10="CWS",Q3550="Non-Lead", N3550="Non-Lead - Copper", S3550="Yes", O3550="After 2014")),
(AND('[1]PWS Information'!$E$10="CWS",Q3550="Non-Lead", N3550="Non-Lead - Copper", S3550="Yes", O3550="Unknown")),
(AND('[1]PWS Information'!$E$10="CWS",Q3550="Unknown")),
(AND('[1]PWS Information'!$E$10="NTNC",Q3550="Unknown")))),"Tier 5",
"")))))</f>
        <v>Tier 5</v>
      </c>
      <c r="Z3550" s="71"/>
      <c r="AA3550" s="71"/>
    </row>
    <row r="3551" spans="1:27" ht="57.6" x14ac:dyDescent="0.3">
      <c r="A3551" s="1"/>
      <c r="B3551" s="70" t="s">
        <v>1246</v>
      </c>
      <c r="C3551" s="60">
        <v>240</v>
      </c>
      <c r="D3551" s="61" t="s">
        <v>1214</v>
      </c>
      <c r="E3551" s="61" t="s">
        <v>128</v>
      </c>
      <c r="F3551" s="61">
        <v>78640</v>
      </c>
      <c r="G3551" s="62" t="s">
        <v>1145</v>
      </c>
      <c r="H3551" s="63">
        <v>29.9682165</v>
      </c>
      <c r="I3551" s="64">
        <v>-97.819329800000006</v>
      </c>
      <c r="J3551" s="65" t="s">
        <v>50</v>
      </c>
      <c r="K3551" s="66" t="s">
        <v>51</v>
      </c>
      <c r="L3551" s="62" t="s">
        <v>52</v>
      </c>
      <c r="M3551" s="69"/>
      <c r="N3551" s="65" t="s">
        <v>50</v>
      </c>
      <c r="O3551" s="66" t="s">
        <v>52</v>
      </c>
      <c r="P3551" s="69"/>
      <c r="Q3551" s="55" t="str">
        <f t="shared" si="55"/>
        <v>Non-Lead</v>
      </c>
      <c r="R3551" s="70" t="s">
        <v>51</v>
      </c>
      <c r="S3551" s="70" t="s">
        <v>51</v>
      </c>
      <c r="T3551" s="70"/>
      <c r="U3551" s="71" t="s">
        <v>53</v>
      </c>
      <c r="V3551" s="71" t="s">
        <v>51</v>
      </c>
      <c r="W3551" s="71" t="s">
        <v>51</v>
      </c>
      <c r="X3551" s="71" t="s">
        <v>51</v>
      </c>
      <c r="Y3551" s="72" t="str">
        <f>IF((OR((AND('[1]PWS Information'!$E$10="CWS",U3551="Single Family Residence",Q3551="Lead")),
(AND('[1]PWS Information'!$E$10="CWS",U3551="Multiple Family Residence",'[1]PWS Information'!$E$11="Yes",Q3551="Lead")),
(AND('[1]PWS Information'!$E$10="NTNC",Q3551="Lead")))),"Tier 1",
IF((OR((AND('[1]PWS Information'!$E$10="CWS",U3551="Multiple Family Residence",'[1]PWS Information'!$E$11="No",Q3551="Lead")),
(AND('[1]PWS Information'!$E$10="CWS",U3551="Other",Q3551="Lead")),
(AND('[1]PWS Information'!$E$10="CWS",U3551="Building",Q3551="Lead")))),"Tier 2",
IF((OR((AND('[1]PWS Information'!$E$10="CWS",U3551="Single Family Residence",Q3551="Galvanized Requiring Replacement")),
(AND('[1]PWS Information'!$E$10="CWS",U3551="Single Family Residence",Q3551="Galvanized Requiring Replacement",R3551="Yes")),
(AND('[1]PWS Information'!$E$10="NTNC",Q3551="Galvanized Requiring Replacement")),
(AND('[1]PWS Information'!$E$10="NTNC",U3551="Single Family Residence",R3551="Yes")))),"Tier 3",
IF((OR((AND('[1]PWS Information'!$E$10="CWS",U3551="Single Family Residence",S3551="Yes",Q3551="Non-Lead", J3551="Non-Lead - Copper",L3551="Before 1989")),
(AND('[1]PWS Information'!$E$10="CWS",U3551="Single Family Residence",S3551="Yes",Q3551="Non-Lead", N3551="Non-Lead - Copper",O3551="Before 1989")))),"Tier 4",
IF((OR((AND('[1]PWS Information'!$E$10="NTNC",Q3551="Non-Lead")),
(AND('[1]PWS Information'!$E$10="CWS",Q3551="Non-Lead",S3551="")),
(AND('[1]PWS Information'!$E$10="CWS",Q3551="Non-Lead",S3551="No")),
(AND('[1]PWS Information'!$E$10="CWS",Q3551="Non-Lead",S3551="Don't Know")),
(AND('[1]PWS Information'!$E$10="CWS",Q3551="Non-Lead", J3551="Non-Lead - Copper", S3551="Yes", L3551="Between 1989 and 2014")),
(AND('[1]PWS Information'!$E$10="CWS",Q3551="Non-Lead", J3551="Non-Lead - Copper", S3551="Yes", L3551="After 2014")),
(AND('[1]PWS Information'!$E$10="CWS",Q3551="Non-Lead", J3551="Non-Lead - Copper", S3551="Yes", L3551="Unknown")),
(AND('[1]PWS Information'!$E$10="CWS",Q3551="Non-Lead", N3551="Non-Lead - Copper", S3551="Yes", O3551="Between 1989 and 2014")),
(AND('[1]PWS Information'!$E$10="CWS",Q3551="Non-Lead", N3551="Non-Lead - Copper", S3551="Yes", O3551="After 2014")),
(AND('[1]PWS Information'!$E$10="CWS",Q3551="Non-Lead", N3551="Non-Lead - Copper", S3551="Yes", O3551="Unknown")),
(AND('[1]PWS Information'!$E$10="CWS",Q3551="Unknown")),
(AND('[1]PWS Information'!$E$10="NTNC",Q3551="Unknown")))),"Tier 5",
"")))))</f>
        <v>Tier 5</v>
      </c>
      <c r="Z3551" s="71"/>
      <c r="AA3551" s="71"/>
    </row>
    <row r="3552" spans="1:27" ht="57.6" x14ac:dyDescent="0.3">
      <c r="A3552" s="1"/>
      <c r="B3552" s="70" t="s">
        <v>1247</v>
      </c>
      <c r="C3552" s="60">
        <v>246</v>
      </c>
      <c r="D3552" s="61" t="s">
        <v>1214</v>
      </c>
      <c r="E3552" s="61" t="s">
        <v>128</v>
      </c>
      <c r="F3552" s="61">
        <v>78640</v>
      </c>
      <c r="G3552" s="62" t="s">
        <v>1145</v>
      </c>
      <c r="H3552" s="63">
        <v>29.968336999999998</v>
      </c>
      <c r="I3552" s="64">
        <v>-97.819443199999995</v>
      </c>
      <c r="J3552" s="65" t="s">
        <v>50</v>
      </c>
      <c r="K3552" s="66" t="s">
        <v>51</v>
      </c>
      <c r="L3552" s="62" t="s">
        <v>52</v>
      </c>
      <c r="M3552" s="69"/>
      <c r="N3552" s="65" t="s">
        <v>50</v>
      </c>
      <c r="O3552" s="66" t="s">
        <v>52</v>
      </c>
      <c r="P3552" s="69"/>
      <c r="Q3552" s="55" t="str">
        <f t="shared" si="55"/>
        <v>Non-Lead</v>
      </c>
      <c r="R3552" s="70" t="s">
        <v>51</v>
      </c>
      <c r="S3552" s="70" t="s">
        <v>51</v>
      </c>
      <c r="T3552" s="70"/>
      <c r="U3552" s="71" t="s">
        <v>53</v>
      </c>
      <c r="V3552" s="71" t="s">
        <v>51</v>
      </c>
      <c r="W3552" s="71" t="s">
        <v>51</v>
      </c>
      <c r="X3552" s="71" t="s">
        <v>51</v>
      </c>
      <c r="Y3552" s="72" t="str">
        <f>IF((OR((AND('[1]PWS Information'!$E$10="CWS",U3552="Single Family Residence",Q3552="Lead")),
(AND('[1]PWS Information'!$E$10="CWS",U3552="Multiple Family Residence",'[1]PWS Information'!$E$11="Yes",Q3552="Lead")),
(AND('[1]PWS Information'!$E$10="NTNC",Q3552="Lead")))),"Tier 1",
IF((OR((AND('[1]PWS Information'!$E$10="CWS",U3552="Multiple Family Residence",'[1]PWS Information'!$E$11="No",Q3552="Lead")),
(AND('[1]PWS Information'!$E$10="CWS",U3552="Other",Q3552="Lead")),
(AND('[1]PWS Information'!$E$10="CWS",U3552="Building",Q3552="Lead")))),"Tier 2",
IF((OR((AND('[1]PWS Information'!$E$10="CWS",U3552="Single Family Residence",Q3552="Galvanized Requiring Replacement")),
(AND('[1]PWS Information'!$E$10="CWS",U3552="Single Family Residence",Q3552="Galvanized Requiring Replacement",R3552="Yes")),
(AND('[1]PWS Information'!$E$10="NTNC",Q3552="Galvanized Requiring Replacement")),
(AND('[1]PWS Information'!$E$10="NTNC",U3552="Single Family Residence",R3552="Yes")))),"Tier 3",
IF((OR((AND('[1]PWS Information'!$E$10="CWS",U3552="Single Family Residence",S3552="Yes",Q3552="Non-Lead", J3552="Non-Lead - Copper",L3552="Before 1989")),
(AND('[1]PWS Information'!$E$10="CWS",U3552="Single Family Residence",S3552="Yes",Q3552="Non-Lead", N3552="Non-Lead - Copper",O3552="Before 1989")))),"Tier 4",
IF((OR((AND('[1]PWS Information'!$E$10="NTNC",Q3552="Non-Lead")),
(AND('[1]PWS Information'!$E$10="CWS",Q3552="Non-Lead",S3552="")),
(AND('[1]PWS Information'!$E$10="CWS",Q3552="Non-Lead",S3552="No")),
(AND('[1]PWS Information'!$E$10="CWS",Q3552="Non-Lead",S3552="Don't Know")),
(AND('[1]PWS Information'!$E$10="CWS",Q3552="Non-Lead", J3552="Non-Lead - Copper", S3552="Yes", L3552="Between 1989 and 2014")),
(AND('[1]PWS Information'!$E$10="CWS",Q3552="Non-Lead", J3552="Non-Lead - Copper", S3552="Yes", L3552="After 2014")),
(AND('[1]PWS Information'!$E$10="CWS",Q3552="Non-Lead", J3552="Non-Lead - Copper", S3552="Yes", L3552="Unknown")),
(AND('[1]PWS Information'!$E$10="CWS",Q3552="Non-Lead", N3552="Non-Lead - Copper", S3552="Yes", O3552="Between 1989 and 2014")),
(AND('[1]PWS Information'!$E$10="CWS",Q3552="Non-Lead", N3552="Non-Lead - Copper", S3552="Yes", O3552="After 2014")),
(AND('[1]PWS Information'!$E$10="CWS",Q3552="Non-Lead", N3552="Non-Lead - Copper", S3552="Yes", O3552="Unknown")),
(AND('[1]PWS Information'!$E$10="CWS",Q3552="Unknown")),
(AND('[1]PWS Information'!$E$10="NTNC",Q3552="Unknown")))),"Tier 5",
"")))))</f>
        <v>Tier 5</v>
      </c>
      <c r="Z3552" s="71"/>
      <c r="AA3552" s="71"/>
    </row>
    <row r="3553" spans="1:27" ht="57.6" x14ac:dyDescent="0.3">
      <c r="A3553" s="1"/>
      <c r="B3553" s="70" t="s">
        <v>1248</v>
      </c>
      <c r="C3553" s="60">
        <v>247</v>
      </c>
      <c r="D3553" s="61" t="s">
        <v>1214</v>
      </c>
      <c r="E3553" s="61" t="s">
        <v>128</v>
      </c>
      <c r="F3553" s="61">
        <v>78640</v>
      </c>
      <c r="G3553" s="62" t="s">
        <v>1145</v>
      </c>
      <c r="H3553" s="63">
        <v>29.968511100000001</v>
      </c>
      <c r="I3553" s="64">
        <v>-97.819619099999997</v>
      </c>
      <c r="J3553" s="65" t="s">
        <v>50</v>
      </c>
      <c r="K3553" s="66" t="s">
        <v>51</v>
      </c>
      <c r="L3553" s="62" t="s">
        <v>52</v>
      </c>
      <c r="M3553" s="69"/>
      <c r="N3553" s="65" t="s">
        <v>50</v>
      </c>
      <c r="O3553" s="66" t="s">
        <v>52</v>
      </c>
      <c r="P3553" s="69"/>
      <c r="Q3553" s="55" t="str">
        <f t="shared" si="55"/>
        <v>Non-Lead</v>
      </c>
      <c r="R3553" s="70" t="s">
        <v>51</v>
      </c>
      <c r="S3553" s="70" t="s">
        <v>51</v>
      </c>
      <c r="T3553" s="70"/>
      <c r="U3553" s="71" t="s">
        <v>53</v>
      </c>
      <c r="V3553" s="71" t="s">
        <v>51</v>
      </c>
      <c r="W3553" s="71" t="s">
        <v>51</v>
      </c>
      <c r="X3553" s="71" t="s">
        <v>51</v>
      </c>
      <c r="Y3553" s="72" t="str">
        <f>IF((OR((AND('[1]PWS Information'!$E$10="CWS",U3553="Single Family Residence",Q3553="Lead")),
(AND('[1]PWS Information'!$E$10="CWS",U3553="Multiple Family Residence",'[1]PWS Information'!$E$11="Yes",Q3553="Lead")),
(AND('[1]PWS Information'!$E$10="NTNC",Q3553="Lead")))),"Tier 1",
IF((OR((AND('[1]PWS Information'!$E$10="CWS",U3553="Multiple Family Residence",'[1]PWS Information'!$E$11="No",Q3553="Lead")),
(AND('[1]PWS Information'!$E$10="CWS",U3553="Other",Q3553="Lead")),
(AND('[1]PWS Information'!$E$10="CWS",U3553="Building",Q3553="Lead")))),"Tier 2",
IF((OR((AND('[1]PWS Information'!$E$10="CWS",U3553="Single Family Residence",Q3553="Galvanized Requiring Replacement")),
(AND('[1]PWS Information'!$E$10="CWS",U3553="Single Family Residence",Q3553="Galvanized Requiring Replacement",R3553="Yes")),
(AND('[1]PWS Information'!$E$10="NTNC",Q3553="Galvanized Requiring Replacement")),
(AND('[1]PWS Information'!$E$10="NTNC",U3553="Single Family Residence",R3553="Yes")))),"Tier 3",
IF((OR((AND('[1]PWS Information'!$E$10="CWS",U3553="Single Family Residence",S3553="Yes",Q3553="Non-Lead", J3553="Non-Lead - Copper",L3553="Before 1989")),
(AND('[1]PWS Information'!$E$10="CWS",U3553="Single Family Residence",S3553="Yes",Q3553="Non-Lead", N3553="Non-Lead - Copper",O3553="Before 1989")))),"Tier 4",
IF((OR((AND('[1]PWS Information'!$E$10="NTNC",Q3553="Non-Lead")),
(AND('[1]PWS Information'!$E$10="CWS",Q3553="Non-Lead",S3553="")),
(AND('[1]PWS Information'!$E$10="CWS",Q3553="Non-Lead",S3553="No")),
(AND('[1]PWS Information'!$E$10="CWS",Q3553="Non-Lead",S3553="Don't Know")),
(AND('[1]PWS Information'!$E$10="CWS",Q3553="Non-Lead", J3553="Non-Lead - Copper", S3553="Yes", L3553="Between 1989 and 2014")),
(AND('[1]PWS Information'!$E$10="CWS",Q3553="Non-Lead", J3553="Non-Lead - Copper", S3553="Yes", L3553="After 2014")),
(AND('[1]PWS Information'!$E$10="CWS",Q3553="Non-Lead", J3553="Non-Lead - Copper", S3553="Yes", L3553="Unknown")),
(AND('[1]PWS Information'!$E$10="CWS",Q3553="Non-Lead", N3553="Non-Lead - Copper", S3553="Yes", O3553="Between 1989 and 2014")),
(AND('[1]PWS Information'!$E$10="CWS",Q3553="Non-Lead", N3553="Non-Lead - Copper", S3553="Yes", O3553="After 2014")),
(AND('[1]PWS Information'!$E$10="CWS",Q3553="Non-Lead", N3553="Non-Lead - Copper", S3553="Yes", O3553="Unknown")),
(AND('[1]PWS Information'!$E$10="CWS",Q3553="Unknown")),
(AND('[1]PWS Information'!$E$10="NTNC",Q3553="Unknown")))),"Tier 5",
"")))))</f>
        <v>Tier 5</v>
      </c>
      <c r="Z3553" s="71"/>
      <c r="AA3553" s="71"/>
    </row>
    <row r="3554" spans="1:27" ht="57.6" x14ac:dyDescent="0.3">
      <c r="A3554" s="17"/>
      <c r="B3554" s="70" t="s">
        <v>1249</v>
      </c>
      <c r="C3554" s="60">
        <v>254</v>
      </c>
      <c r="D3554" s="61" t="s">
        <v>1214</v>
      </c>
      <c r="E3554" s="61" t="s">
        <v>128</v>
      </c>
      <c r="F3554" s="61">
        <v>78640</v>
      </c>
      <c r="G3554" s="62" t="s">
        <v>1145</v>
      </c>
      <c r="H3554" s="63">
        <v>29.968402099999999</v>
      </c>
      <c r="I3554" s="64">
        <v>-97.819340199999999</v>
      </c>
      <c r="J3554" s="65" t="s">
        <v>50</v>
      </c>
      <c r="K3554" s="66" t="s">
        <v>51</v>
      </c>
      <c r="L3554" s="62" t="s">
        <v>52</v>
      </c>
      <c r="M3554" s="69"/>
      <c r="N3554" s="65" t="s">
        <v>50</v>
      </c>
      <c r="O3554" s="66" t="s">
        <v>52</v>
      </c>
      <c r="P3554" s="69"/>
      <c r="Q3554" s="55" t="str">
        <f t="shared" si="55"/>
        <v>Non-Lead</v>
      </c>
      <c r="R3554" s="70" t="s">
        <v>51</v>
      </c>
      <c r="S3554" s="70" t="s">
        <v>51</v>
      </c>
      <c r="T3554" s="70"/>
      <c r="U3554" s="71" t="s">
        <v>53</v>
      </c>
      <c r="V3554" s="71" t="s">
        <v>51</v>
      </c>
      <c r="W3554" s="71" t="s">
        <v>51</v>
      </c>
      <c r="X3554" s="71" t="s">
        <v>51</v>
      </c>
      <c r="Y3554" s="72" t="str">
        <f>IF((OR((AND('[1]PWS Information'!$E$10="CWS",U3554="Single Family Residence",Q3554="Lead")),
(AND('[1]PWS Information'!$E$10="CWS",U3554="Multiple Family Residence",'[1]PWS Information'!$E$11="Yes",Q3554="Lead")),
(AND('[1]PWS Information'!$E$10="NTNC",Q3554="Lead")))),"Tier 1",
IF((OR((AND('[1]PWS Information'!$E$10="CWS",U3554="Multiple Family Residence",'[1]PWS Information'!$E$11="No",Q3554="Lead")),
(AND('[1]PWS Information'!$E$10="CWS",U3554="Other",Q3554="Lead")),
(AND('[1]PWS Information'!$E$10="CWS",U3554="Building",Q3554="Lead")))),"Tier 2",
IF((OR((AND('[1]PWS Information'!$E$10="CWS",U3554="Single Family Residence",Q3554="Galvanized Requiring Replacement")),
(AND('[1]PWS Information'!$E$10="CWS",U3554="Single Family Residence",Q3554="Galvanized Requiring Replacement",R3554="Yes")),
(AND('[1]PWS Information'!$E$10="NTNC",Q3554="Galvanized Requiring Replacement")),
(AND('[1]PWS Information'!$E$10="NTNC",U3554="Single Family Residence",R3554="Yes")))),"Tier 3",
IF((OR((AND('[1]PWS Information'!$E$10="CWS",U3554="Single Family Residence",S3554="Yes",Q3554="Non-Lead", J3554="Non-Lead - Copper",L3554="Before 1989")),
(AND('[1]PWS Information'!$E$10="CWS",U3554="Single Family Residence",S3554="Yes",Q3554="Non-Lead", N3554="Non-Lead - Copper",O3554="Before 1989")))),"Tier 4",
IF((OR((AND('[1]PWS Information'!$E$10="NTNC",Q3554="Non-Lead")),
(AND('[1]PWS Information'!$E$10="CWS",Q3554="Non-Lead",S3554="")),
(AND('[1]PWS Information'!$E$10="CWS",Q3554="Non-Lead",S3554="No")),
(AND('[1]PWS Information'!$E$10="CWS",Q3554="Non-Lead",S3554="Don't Know")),
(AND('[1]PWS Information'!$E$10="CWS",Q3554="Non-Lead", J3554="Non-Lead - Copper", S3554="Yes", L3554="Between 1989 and 2014")),
(AND('[1]PWS Information'!$E$10="CWS",Q3554="Non-Lead", J3554="Non-Lead - Copper", S3554="Yes", L3554="After 2014")),
(AND('[1]PWS Information'!$E$10="CWS",Q3554="Non-Lead", J3554="Non-Lead - Copper", S3554="Yes", L3554="Unknown")),
(AND('[1]PWS Information'!$E$10="CWS",Q3554="Non-Lead", N3554="Non-Lead - Copper", S3554="Yes", O3554="Between 1989 and 2014")),
(AND('[1]PWS Information'!$E$10="CWS",Q3554="Non-Lead", N3554="Non-Lead - Copper", S3554="Yes", O3554="After 2014")),
(AND('[1]PWS Information'!$E$10="CWS",Q3554="Non-Lead", N3554="Non-Lead - Copper", S3554="Yes", O3554="Unknown")),
(AND('[1]PWS Information'!$E$10="CWS",Q3554="Unknown")),
(AND('[1]PWS Information'!$E$10="NTNC",Q3554="Unknown")))),"Tier 5",
"")))))</f>
        <v>Tier 5</v>
      </c>
      <c r="Z3554" s="71"/>
      <c r="AA3554" s="71"/>
    </row>
    <row r="3555" spans="1:27" ht="57.6" x14ac:dyDescent="0.3">
      <c r="A3555" s="1"/>
      <c r="B3555" s="70" t="s">
        <v>1250</v>
      </c>
      <c r="C3555" s="60">
        <v>255</v>
      </c>
      <c r="D3555" s="61" t="s">
        <v>1214</v>
      </c>
      <c r="E3555" s="61" t="s">
        <v>128</v>
      </c>
      <c r="F3555" s="61">
        <v>78640</v>
      </c>
      <c r="G3555" s="62" t="s">
        <v>1145</v>
      </c>
      <c r="H3555" s="63">
        <v>29.968592399999999</v>
      </c>
      <c r="I3555" s="64">
        <v>-97.819534000000004</v>
      </c>
      <c r="J3555" s="65" t="s">
        <v>50</v>
      </c>
      <c r="K3555" s="66" t="s">
        <v>51</v>
      </c>
      <c r="L3555" s="62" t="s">
        <v>52</v>
      </c>
      <c r="M3555" s="69"/>
      <c r="N3555" s="65" t="s">
        <v>50</v>
      </c>
      <c r="O3555" s="66" t="s">
        <v>52</v>
      </c>
      <c r="P3555" s="69"/>
      <c r="Q3555" s="55" t="str">
        <f t="shared" si="55"/>
        <v>Non-Lead</v>
      </c>
      <c r="R3555" s="70" t="s">
        <v>51</v>
      </c>
      <c r="S3555" s="70" t="s">
        <v>51</v>
      </c>
      <c r="T3555" s="70"/>
      <c r="U3555" s="71" t="s">
        <v>53</v>
      </c>
      <c r="V3555" s="71" t="s">
        <v>51</v>
      </c>
      <c r="W3555" s="71" t="s">
        <v>51</v>
      </c>
      <c r="X3555" s="71" t="s">
        <v>51</v>
      </c>
      <c r="Y3555" s="72" t="str">
        <f>IF((OR((AND('[1]PWS Information'!$E$10="CWS",U3555="Single Family Residence",Q3555="Lead")),
(AND('[1]PWS Information'!$E$10="CWS",U3555="Multiple Family Residence",'[1]PWS Information'!$E$11="Yes",Q3555="Lead")),
(AND('[1]PWS Information'!$E$10="NTNC",Q3555="Lead")))),"Tier 1",
IF((OR((AND('[1]PWS Information'!$E$10="CWS",U3555="Multiple Family Residence",'[1]PWS Information'!$E$11="No",Q3555="Lead")),
(AND('[1]PWS Information'!$E$10="CWS",U3555="Other",Q3555="Lead")),
(AND('[1]PWS Information'!$E$10="CWS",U3555="Building",Q3555="Lead")))),"Tier 2",
IF((OR((AND('[1]PWS Information'!$E$10="CWS",U3555="Single Family Residence",Q3555="Galvanized Requiring Replacement")),
(AND('[1]PWS Information'!$E$10="CWS",U3555="Single Family Residence",Q3555="Galvanized Requiring Replacement",R3555="Yes")),
(AND('[1]PWS Information'!$E$10="NTNC",Q3555="Galvanized Requiring Replacement")),
(AND('[1]PWS Information'!$E$10="NTNC",U3555="Single Family Residence",R3555="Yes")))),"Tier 3",
IF((OR((AND('[1]PWS Information'!$E$10="CWS",U3555="Single Family Residence",S3555="Yes",Q3555="Non-Lead", J3555="Non-Lead - Copper",L3555="Before 1989")),
(AND('[1]PWS Information'!$E$10="CWS",U3555="Single Family Residence",S3555="Yes",Q3555="Non-Lead", N3555="Non-Lead - Copper",O3555="Before 1989")))),"Tier 4",
IF((OR((AND('[1]PWS Information'!$E$10="NTNC",Q3555="Non-Lead")),
(AND('[1]PWS Information'!$E$10="CWS",Q3555="Non-Lead",S3555="")),
(AND('[1]PWS Information'!$E$10="CWS",Q3555="Non-Lead",S3555="No")),
(AND('[1]PWS Information'!$E$10="CWS",Q3555="Non-Lead",S3555="Don't Know")),
(AND('[1]PWS Information'!$E$10="CWS",Q3555="Non-Lead", J3555="Non-Lead - Copper", S3555="Yes", L3555="Between 1989 and 2014")),
(AND('[1]PWS Information'!$E$10="CWS",Q3555="Non-Lead", J3555="Non-Lead - Copper", S3555="Yes", L3555="After 2014")),
(AND('[1]PWS Information'!$E$10="CWS",Q3555="Non-Lead", J3555="Non-Lead - Copper", S3555="Yes", L3555="Unknown")),
(AND('[1]PWS Information'!$E$10="CWS",Q3555="Non-Lead", N3555="Non-Lead - Copper", S3555="Yes", O3555="Between 1989 and 2014")),
(AND('[1]PWS Information'!$E$10="CWS",Q3555="Non-Lead", N3555="Non-Lead - Copper", S3555="Yes", O3555="After 2014")),
(AND('[1]PWS Information'!$E$10="CWS",Q3555="Non-Lead", N3555="Non-Lead - Copper", S3555="Yes", O3555="Unknown")),
(AND('[1]PWS Information'!$E$10="CWS",Q3555="Unknown")),
(AND('[1]PWS Information'!$E$10="NTNC",Q3555="Unknown")))),"Tier 5",
"")))))</f>
        <v>Tier 5</v>
      </c>
      <c r="Z3555" s="71"/>
      <c r="AA3555" s="71"/>
    </row>
    <row r="3556" spans="1:27" ht="57.6" x14ac:dyDescent="0.3">
      <c r="A3556" s="1"/>
      <c r="B3556" s="70" t="s">
        <v>1251</v>
      </c>
      <c r="C3556" s="60">
        <v>262</v>
      </c>
      <c r="D3556" s="61" t="s">
        <v>1214</v>
      </c>
      <c r="E3556" s="61" t="s">
        <v>128</v>
      </c>
      <c r="F3556" s="61">
        <v>78640</v>
      </c>
      <c r="G3556" s="62" t="s">
        <v>1145</v>
      </c>
      <c r="H3556" s="63">
        <v>29.9684694</v>
      </c>
      <c r="I3556" s="64">
        <v>-97.819230099999999</v>
      </c>
      <c r="J3556" s="65" t="s">
        <v>50</v>
      </c>
      <c r="K3556" s="66" t="s">
        <v>51</v>
      </c>
      <c r="L3556" s="62" t="s">
        <v>52</v>
      </c>
      <c r="M3556" s="69"/>
      <c r="N3556" s="65" t="s">
        <v>50</v>
      </c>
      <c r="O3556" s="66" t="s">
        <v>52</v>
      </c>
      <c r="P3556" s="69"/>
      <c r="Q3556" s="55" t="str">
        <f t="shared" si="55"/>
        <v>Non-Lead</v>
      </c>
      <c r="R3556" s="70" t="s">
        <v>51</v>
      </c>
      <c r="S3556" s="70" t="s">
        <v>51</v>
      </c>
      <c r="T3556" s="70"/>
      <c r="U3556" s="71" t="s">
        <v>53</v>
      </c>
      <c r="V3556" s="71" t="s">
        <v>51</v>
      </c>
      <c r="W3556" s="71" t="s">
        <v>51</v>
      </c>
      <c r="X3556" s="71" t="s">
        <v>51</v>
      </c>
      <c r="Y3556" s="72" t="str">
        <f>IF((OR((AND('[1]PWS Information'!$E$10="CWS",U3556="Single Family Residence",Q3556="Lead")),
(AND('[1]PWS Information'!$E$10="CWS",U3556="Multiple Family Residence",'[1]PWS Information'!$E$11="Yes",Q3556="Lead")),
(AND('[1]PWS Information'!$E$10="NTNC",Q3556="Lead")))),"Tier 1",
IF((OR((AND('[1]PWS Information'!$E$10="CWS",U3556="Multiple Family Residence",'[1]PWS Information'!$E$11="No",Q3556="Lead")),
(AND('[1]PWS Information'!$E$10="CWS",U3556="Other",Q3556="Lead")),
(AND('[1]PWS Information'!$E$10="CWS",U3556="Building",Q3556="Lead")))),"Tier 2",
IF((OR((AND('[1]PWS Information'!$E$10="CWS",U3556="Single Family Residence",Q3556="Galvanized Requiring Replacement")),
(AND('[1]PWS Information'!$E$10="CWS",U3556="Single Family Residence",Q3556="Galvanized Requiring Replacement",R3556="Yes")),
(AND('[1]PWS Information'!$E$10="NTNC",Q3556="Galvanized Requiring Replacement")),
(AND('[1]PWS Information'!$E$10="NTNC",U3556="Single Family Residence",R3556="Yes")))),"Tier 3",
IF((OR((AND('[1]PWS Information'!$E$10="CWS",U3556="Single Family Residence",S3556="Yes",Q3556="Non-Lead", J3556="Non-Lead - Copper",L3556="Before 1989")),
(AND('[1]PWS Information'!$E$10="CWS",U3556="Single Family Residence",S3556="Yes",Q3556="Non-Lead", N3556="Non-Lead - Copper",O3556="Before 1989")))),"Tier 4",
IF((OR((AND('[1]PWS Information'!$E$10="NTNC",Q3556="Non-Lead")),
(AND('[1]PWS Information'!$E$10="CWS",Q3556="Non-Lead",S3556="")),
(AND('[1]PWS Information'!$E$10="CWS",Q3556="Non-Lead",S3556="No")),
(AND('[1]PWS Information'!$E$10="CWS",Q3556="Non-Lead",S3556="Don't Know")),
(AND('[1]PWS Information'!$E$10="CWS",Q3556="Non-Lead", J3556="Non-Lead - Copper", S3556="Yes", L3556="Between 1989 and 2014")),
(AND('[1]PWS Information'!$E$10="CWS",Q3556="Non-Lead", J3556="Non-Lead - Copper", S3556="Yes", L3556="After 2014")),
(AND('[1]PWS Information'!$E$10="CWS",Q3556="Non-Lead", J3556="Non-Lead - Copper", S3556="Yes", L3556="Unknown")),
(AND('[1]PWS Information'!$E$10="CWS",Q3556="Non-Lead", N3556="Non-Lead - Copper", S3556="Yes", O3556="Between 1989 and 2014")),
(AND('[1]PWS Information'!$E$10="CWS",Q3556="Non-Lead", N3556="Non-Lead - Copper", S3556="Yes", O3556="After 2014")),
(AND('[1]PWS Information'!$E$10="CWS",Q3556="Non-Lead", N3556="Non-Lead - Copper", S3556="Yes", O3556="Unknown")),
(AND('[1]PWS Information'!$E$10="CWS",Q3556="Unknown")),
(AND('[1]PWS Information'!$E$10="NTNC",Q3556="Unknown")))),"Tier 5",
"")))))</f>
        <v>Tier 5</v>
      </c>
      <c r="Z3556" s="71"/>
      <c r="AA3556" s="71"/>
    </row>
    <row r="3557" spans="1:27" ht="57.6" x14ac:dyDescent="0.3">
      <c r="A3557" s="1"/>
      <c r="B3557" s="70" t="s">
        <v>1252</v>
      </c>
      <c r="C3557" s="60">
        <v>263</v>
      </c>
      <c r="D3557" s="61" t="s">
        <v>1214</v>
      </c>
      <c r="E3557" s="61" t="s">
        <v>128</v>
      </c>
      <c r="F3557" s="61">
        <v>78640</v>
      </c>
      <c r="G3557" s="62" t="s">
        <v>1145</v>
      </c>
      <c r="H3557" s="63">
        <v>29.968789000000001</v>
      </c>
      <c r="I3557" s="64">
        <v>-97.819393099999999</v>
      </c>
      <c r="J3557" s="65" t="s">
        <v>50</v>
      </c>
      <c r="K3557" s="66" t="s">
        <v>51</v>
      </c>
      <c r="L3557" s="62" t="s">
        <v>52</v>
      </c>
      <c r="M3557" s="69"/>
      <c r="N3557" s="65" t="s">
        <v>50</v>
      </c>
      <c r="O3557" s="66" t="s">
        <v>52</v>
      </c>
      <c r="P3557" s="69"/>
      <c r="Q3557" s="55" t="str">
        <f t="shared" si="55"/>
        <v>Non-Lead</v>
      </c>
      <c r="R3557" s="70" t="s">
        <v>51</v>
      </c>
      <c r="S3557" s="70" t="s">
        <v>51</v>
      </c>
      <c r="T3557" s="70"/>
      <c r="U3557" s="71" t="s">
        <v>53</v>
      </c>
      <c r="V3557" s="71" t="s">
        <v>51</v>
      </c>
      <c r="W3557" s="71" t="s">
        <v>51</v>
      </c>
      <c r="X3557" s="71" t="s">
        <v>51</v>
      </c>
      <c r="Y3557" s="72" t="str">
        <f>IF((OR((AND('[1]PWS Information'!$E$10="CWS",U3557="Single Family Residence",Q3557="Lead")),
(AND('[1]PWS Information'!$E$10="CWS",U3557="Multiple Family Residence",'[1]PWS Information'!$E$11="Yes",Q3557="Lead")),
(AND('[1]PWS Information'!$E$10="NTNC",Q3557="Lead")))),"Tier 1",
IF((OR((AND('[1]PWS Information'!$E$10="CWS",U3557="Multiple Family Residence",'[1]PWS Information'!$E$11="No",Q3557="Lead")),
(AND('[1]PWS Information'!$E$10="CWS",U3557="Other",Q3557="Lead")),
(AND('[1]PWS Information'!$E$10="CWS",U3557="Building",Q3557="Lead")))),"Tier 2",
IF((OR((AND('[1]PWS Information'!$E$10="CWS",U3557="Single Family Residence",Q3557="Galvanized Requiring Replacement")),
(AND('[1]PWS Information'!$E$10="CWS",U3557="Single Family Residence",Q3557="Galvanized Requiring Replacement",R3557="Yes")),
(AND('[1]PWS Information'!$E$10="NTNC",Q3557="Galvanized Requiring Replacement")),
(AND('[1]PWS Information'!$E$10="NTNC",U3557="Single Family Residence",R3557="Yes")))),"Tier 3",
IF((OR((AND('[1]PWS Information'!$E$10="CWS",U3557="Single Family Residence",S3557="Yes",Q3557="Non-Lead", J3557="Non-Lead - Copper",L3557="Before 1989")),
(AND('[1]PWS Information'!$E$10="CWS",U3557="Single Family Residence",S3557="Yes",Q3557="Non-Lead", N3557="Non-Lead - Copper",O3557="Before 1989")))),"Tier 4",
IF((OR((AND('[1]PWS Information'!$E$10="NTNC",Q3557="Non-Lead")),
(AND('[1]PWS Information'!$E$10="CWS",Q3557="Non-Lead",S3557="")),
(AND('[1]PWS Information'!$E$10="CWS",Q3557="Non-Lead",S3557="No")),
(AND('[1]PWS Information'!$E$10="CWS",Q3557="Non-Lead",S3557="Don't Know")),
(AND('[1]PWS Information'!$E$10="CWS",Q3557="Non-Lead", J3557="Non-Lead - Copper", S3557="Yes", L3557="Between 1989 and 2014")),
(AND('[1]PWS Information'!$E$10="CWS",Q3557="Non-Lead", J3557="Non-Lead - Copper", S3557="Yes", L3557="After 2014")),
(AND('[1]PWS Information'!$E$10="CWS",Q3557="Non-Lead", J3557="Non-Lead - Copper", S3557="Yes", L3557="Unknown")),
(AND('[1]PWS Information'!$E$10="CWS",Q3557="Non-Lead", N3557="Non-Lead - Copper", S3557="Yes", O3557="Between 1989 and 2014")),
(AND('[1]PWS Information'!$E$10="CWS",Q3557="Non-Lead", N3557="Non-Lead - Copper", S3557="Yes", O3557="After 2014")),
(AND('[1]PWS Information'!$E$10="CWS",Q3557="Non-Lead", N3557="Non-Lead - Copper", S3557="Yes", O3557="Unknown")),
(AND('[1]PWS Information'!$E$10="CWS",Q3557="Unknown")),
(AND('[1]PWS Information'!$E$10="NTNC",Q3557="Unknown")))),"Tier 5",
"")))))</f>
        <v>Tier 5</v>
      </c>
      <c r="Z3557" s="71"/>
      <c r="AA3557" s="71"/>
    </row>
    <row r="3558" spans="1:27" ht="57.6" x14ac:dyDescent="0.3">
      <c r="A3558" s="17"/>
      <c r="B3558" s="70">
        <v>15582242</v>
      </c>
      <c r="C3558" s="60">
        <v>270</v>
      </c>
      <c r="D3558" s="61" t="s">
        <v>1214</v>
      </c>
      <c r="E3558" s="61" t="s">
        <v>128</v>
      </c>
      <c r="F3558" s="61">
        <v>78640</v>
      </c>
      <c r="G3558" s="62" t="s">
        <v>1145</v>
      </c>
      <c r="H3558" s="63">
        <v>29.968542500000002</v>
      </c>
      <c r="I3558" s="64">
        <v>-97.819142900000003</v>
      </c>
      <c r="J3558" s="65" t="s">
        <v>50</v>
      </c>
      <c r="K3558" s="66" t="s">
        <v>51</v>
      </c>
      <c r="L3558" s="62" t="s">
        <v>52</v>
      </c>
      <c r="M3558" s="69"/>
      <c r="N3558" s="65" t="s">
        <v>50</v>
      </c>
      <c r="O3558" s="66" t="s">
        <v>52</v>
      </c>
      <c r="P3558" s="69"/>
      <c r="Q3558" s="55" t="str">
        <f t="shared" si="55"/>
        <v>Non-Lead</v>
      </c>
      <c r="R3558" s="70" t="s">
        <v>51</v>
      </c>
      <c r="S3558" s="70" t="s">
        <v>51</v>
      </c>
      <c r="T3558" s="70"/>
      <c r="U3558" s="71" t="s">
        <v>53</v>
      </c>
      <c r="V3558" s="71" t="s">
        <v>51</v>
      </c>
      <c r="W3558" s="71" t="s">
        <v>51</v>
      </c>
      <c r="X3558" s="71" t="s">
        <v>51</v>
      </c>
      <c r="Y3558" s="72" t="str">
        <f>IF((OR((AND('[1]PWS Information'!$E$10="CWS",U3558="Single Family Residence",Q3558="Lead")),
(AND('[1]PWS Information'!$E$10="CWS",U3558="Multiple Family Residence",'[1]PWS Information'!$E$11="Yes",Q3558="Lead")),
(AND('[1]PWS Information'!$E$10="NTNC",Q3558="Lead")))),"Tier 1",
IF((OR((AND('[1]PWS Information'!$E$10="CWS",U3558="Multiple Family Residence",'[1]PWS Information'!$E$11="No",Q3558="Lead")),
(AND('[1]PWS Information'!$E$10="CWS",U3558="Other",Q3558="Lead")),
(AND('[1]PWS Information'!$E$10="CWS",U3558="Building",Q3558="Lead")))),"Tier 2",
IF((OR((AND('[1]PWS Information'!$E$10="CWS",U3558="Single Family Residence",Q3558="Galvanized Requiring Replacement")),
(AND('[1]PWS Information'!$E$10="CWS",U3558="Single Family Residence",Q3558="Galvanized Requiring Replacement",R3558="Yes")),
(AND('[1]PWS Information'!$E$10="NTNC",Q3558="Galvanized Requiring Replacement")),
(AND('[1]PWS Information'!$E$10="NTNC",U3558="Single Family Residence",R3558="Yes")))),"Tier 3",
IF((OR((AND('[1]PWS Information'!$E$10="CWS",U3558="Single Family Residence",S3558="Yes",Q3558="Non-Lead", J3558="Non-Lead - Copper",L3558="Before 1989")),
(AND('[1]PWS Information'!$E$10="CWS",U3558="Single Family Residence",S3558="Yes",Q3558="Non-Lead", N3558="Non-Lead - Copper",O3558="Before 1989")))),"Tier 4",
IF((OR((AND('[1]PWS Information'!$E$10="NTNC",Q3558="Non-Lead")),
(AND('[1]PWS Information'!$E$10="CWS",Q3558="Non-Lead",S3558="")),
(AND('[1]PWS Information'!$E$10="CWS",Q3558="Non-Lead",S3558="No")),
(AND('[1]PWS Information'!$E$10="CWS",Q3558="Non-Lead",S3558="Don't Know")),
(AND('[1]PWS Information'!$E$10="CWS",Q3558="Non-Lead", J3558="Non-Lead - Copper", S3558="Yes", L3558="Between 1989 and 2014")),
(AND('[1]PWS Information'!$E$10="CWS",Q3558="Non-Lead", J3558="Non-Lead - Copper", S3558="Yes", L3558="After 2014")),
(AND('[1]PWS Information'!$E$10="CWS",Q3558="Non-Lead", J3558="Non-Lead - Copper", S3558="Yes", L3558="Unknown")),
(AND('[1]PWS Information'!$E$10="CWS",Q3558="Non-Lead", N3558="Non-Lead - Copper", S3558="Yes", O3558="Between 1989 and 2014")),
(AND('[1]PWS Information'!$E$10="CWS",Q3558="Non-Lead", N3558="Non-Lead - Copper", S3558="Yes", O3558="After 2014")),
(AND('[1]PWS Information'!$E$10="CWS",Q3558="Non-Lead", N3558="Non-Lead - Copper", S3558="Yes", O3558="Unknown")),
(AND('[1]PWS Information'!$E$10="CWS",Q3558="Unknown")),
(AND('[1]PWS Information'!$E$10="NTNC",Q3558="Unknown")))),"Tier 5",
"")))))</f>
        <v>Tier 5</v>
      </c>
      <c r="Z3558" s="71"/>
      <c r="AA3558" s="71"/>
    </row>
    <row r="3559" spans="1:27" ht="57.6" x14ac:dyDescent="0.3">
      <c r="A3559" s="1"/>
      <c r="B3559" s="70" t="s">
        <v>1253</v>
      </c>
      <c r="C3559" s="60">
        <v>271</v>
      </c>
      <c r="D3559" s="61" t="s">
        <v>1214</v>
      </c>
      <c r="E3559" s="61" t="s">
        <v>128</v>
      </c>
      <c r="F3559" s="61">
        <v>78640</v>
      </c>
      <c r="G3559" s="62" t="s">
        <v>1145</v>
      </c>
      <c r="H3559" s="63">
        <v>29.968730099999998</v>
      </c>
      <c r="I3559" s="64">
        <v>-97.819332200000005</v>
      </c>
      <c r="J3559" s="65" t="s">
        <v>50</v>
      </c>
      <c r="K3559" s="66" t="s">
        <v>51</v>
      </c>
      <c r="L3559" s="62" t="s">
        <v>52</v>
      </c>
      <c r="M3559" s="69"/>
      <c r="N3559" s="65" t="s">
        <v>50</v>
      </c>
      <c r="O3559" s="66" t="s">
        <v>52</v>
      </c>
      <c r="P3559" s="69"/>
      <c r="Q3559" s="55" t="str">
        <f t="shared" si="55"/>
        <v>Non-Lead</v>
      </c>
      <c r="R3559" s="70" t="s">
        <v>51</v>
      </c>
      <c r="S3559" s="70" t="s">
        <v>51</v>
      </c>
      <c r="T3559" s="70"/>
      <c r="U3559" s="71" t="s">
        <v>53</v>
      </c>
      <c r="V3559" s="71" t="s">
        <v>51</v>
      </c>
      <c r="W3559" s="71" t="s">
        <v>51</v>
      </c>
      <c r="X3559" s="71" t="s">
        <v>51</v>
      </c>
      <c r="Y3559" s="72" t="str">
        <f>IF((OR((AND('[1]PWS Information'!$E$10="CWS",U3559="Single Family Residence",Q3559="Lead")),
(AND('[1]PWS Information'!$E$10="CWS",U3559="Multiple Family Residence",'[1]PWS Information'!$E$11="Yes",Q3559="Lead")),
(AND('[1]PWS Information'!$E$10="NTNC",Q3559="Lead")))),"Tier 1",
IF((OR((AND('[1]PWS Information'!$E$10="CWS",U3559="Multiple Family Residence",'[1]PWS Information'!$E$11="No",Q3559="Lead")),
(AND('[1]PWS Information'!$E$10="CWS",U3559="Other",Q3559="Lead")),
(AND('[1]PWS Information'!$E$10="CWS",U3559="Building",Q3559="Lead")))),"Tier 2",
IF((OR((AND('[1]PWS Information'!$E$10="CWS",U3559="Single Family Residence",Q3559="Galvanized Requiring Replacement")),
(AND('[1]PWS Information'!$E$10="CWS",U3559="Single Family Residence",Q3559="Galvanized Requiring Replacement",R3559="Yes")),
(AND('[1]PWS Information'!$E$10="NTNC",Q3559="Galvanized Requiring Replacement")),
(AND('[1]PWS Information'!$E$10="NTNC",U3559="Single Family Residence",R3559="Yes")))),"Tier 3",
IF((OR((AND('[1]PWS Information'!$E$10="CWS",U3559="Single Family Residence",S3559="Yes",Q3559="Non-Lead", J3559="Non-Lead - Copper",L3559="Before 1989")),
(AND('[1]PWS Information'!$E$10="CWS",U3559="Single Family Residence",S3559="Yes",Q3559="Non-Lead", N3559="Non-Lead - Copper",O3559="Before 1989")))),"Tier 4",
IF((OR((AND('[1]PWS Information'!$E$10="NTNC",Q3559="Non-Lead")),
(AND('[1]PWS Information'!$E$10="CWS",Q3559="Non-Lead",S3559="")),
(AND('[1]PWS Information'!$E$10="CWS",Q3559="Non-Lead",S3559="No")),
(AND('[1]PWS Information'!$E$10="CWS",Q3559="Non-Lead",S3559="Don't Know")),
(AND('[1]PWS Information'!$E$10="CWS",Q3559="Non-Lead", J3559="Non-Lead - Copper", S3559="Yes", L3559="Between 1989 and 2014")),
(AND('[1]PWS Information'!$E$10="CWS",Q3559="Non-Lead", J3559="Non-Lead - Copper", S3559="Yes", L3559="After 2014")),
(AND('[1]PWS Information'!$E$10="CWS",Q3559="Non-Lead", J3559="Non-Lead - Copper", S3559="Yes", L3559="Unknown")),
(AND('[1]PWS Information'!$E$10="CWS",Q3559="Non-Lead", N3559="Non-Lead - Copper", S3559="Yes", O3559="Between 1989 and 2014")),
(AND('[1]PWS Information'!$E$10="CWS",Q3559="Non-Lead", N3559="Non-Lead - Copper", S3559="Yes", O3559="After 2014")),
(AND('[1]PWS Information'!$E$10="CWS",Q3559="Non-Lead", N3559="Non-Lead - Copper", S3559="Yes", O3559="Unknown")),
(AND('[1]PWS Information'!$E$10="CWS",Q3559="Unknown")),
(AND('[1]PWS Information'!$E$10="NTNC",Q3559="Unknown")))),"Tier 5",
"")))))</f>
        <v>Tier 5</v>
      </c>
      <c r="Z3559" s="71"/>
      <c r="AA3559" s="71"/>
    </row>
    <row r="3560" spans="1:27" ht="57.6" x14ac:dyDescent="0.3">
      <c r="A3560" s="1"/>
      <c r="B3560" s="70" t="s">
        <v>1254</v>
      </c>
      <c r="C3560" s="60">
        <v>278</v>
      </c>
      <c r="D3560" s="61" t="s">
        <v>1214</v>
      </c>
      <c r="E3560" s="61" t="s">
        <v>128</v>
      </c>
      <c r="F3560" s="61">
        <v>78640</v>
      </c>
      <c r="G3560" s="62" t="s">
        <v>1145</v>
      </c>
      <c r="H3560" s="63">
        <v>29.968624999999999</v>
      </c>
      <c r="I3560" s="64">
        <v>-97.8190575</v>
      </c>
      <c r="J3560" s="65" t="s">
        <v>50</v>
      </c>
      <c r="K3560" s="66" t="s">
        <v>51</v>
      </c>
      <c r="L3560" s="62" t="s">
        <v>52</v>
      </c>
      <c r="M3560" s="69"/>
      <c r="N3560" s="65" t="s">
        <v>50</v>
      </c>
      <c r="O3560" s="66" t="s">
        <v>52</v>
      </c>
      <c r="P3560" s="69"/>
      <c r="Q3560" s="55" t="str">
        <f t="shared" si="55"/>
        <v>Non-Lead</v>
      </c>
      <c r="R3560" s="70" t="s">
        <v>51</v>
      </c>
      <c r="S3560" s="70" t="s">
        <v>51</v>
      </c>
      <c r="T3560" s="70"/>
      <c r="U3560" s="71" t="s">
        <v>53</v>
      </c>
      <c r="V3560" s="71" t="s">
        <v>51</v>
      </c>
      <c r="W3560" s="71" t="s">
        <v>51</v>
      </c>
      <c r="X3560" s="71" t="s">
        <v>51</v>
      </c>
      <c r="Y3560" s="72" t="str">
        <f>IF((OR((AND('[1]PWS Information'!$E$10="CWS",U3560="Single Family Residence",Q3560="Lead")),
(AND('[1]PWS Information'!$E$10="CWS",U3560="Multiple Family Residence",'[1]PWS Information'!$E$11="Yes",Q3560="Lead")),
(AND('[1]PWS Information'!$E$10="NTNC",Q3560="Lead")))),"Tier 1",
IF((OR((AND('[1]PWS Information'!$E$10="CWS",U3560="Multiple Family Residence",'[1]PWS Information'!$E$11="No",Q3560="Lead")),
(AND('[1]PWS Information'!$E$10="CWS",U3560="Other",Q3560="Lead")),
(AND('[1]PWS Information'!$E$10="CWS",U3560="Building",Q3560="Lead")))),"Tier 2",
IF((OR((AND('[1]PWS Information'!$E$10="CWS",U3560="Single Family Residence",Q3560="Galvanized Requiring Replacement")),
(AND('[1]PWS Information'!$E$10="CWS",U3560="Single Family Residence",Q3560="Galvanized Requiring Replacement",R3560="Yes")),
(AND('[1]PWS Information'!$E$10="NTNC",Q3560="Galvanized Requiring Replacement")),
(AND('[1]PWS Information'!$E$10="NTNC",U3560="Single Family Residence",R3560="Yes")))),"Tier 3",
IF((OR((AND('[1]PWS Information'!$E$10="CWS",U3560="Single Family Residence",S3560="Yes",Q3560="Non-Lead", J3560="Non-Lead - Copper",L3560="Before 1989")),
(AND('[1]PWS Information'!$E$10="CWS",U3560="Single Family Residence",S3560="Yes",Q3560="Non-Lead", N3560="Non-Lead - Copper",O3560="Before 1989")))),"Tier 4",
IF((OR((AND('[1]PWS Information'!$E$10="NTNC",Q3560="Non-Lead")),
(AND('[1]PWS Information'!$E$10="CWS",Q3560="Non-Lead",S3560="")),
(AND('[1]PWS Information'!$E$10="CWS",Q3560="Non-Lead",S3560="No")),
(AND('[1]PWS Information'!$E$10="CWS",Q3560="Non-Lead",S3560="Don't Know")),
(AND('[1]PWS Information'!$E$10="CWS",Q3560="Non-Lead", J3560="Non-Lead - Copper", S3560="Yes", L3560="Between 1989 and 2014")),
(AND('[1]PWS Information'!$E$10="CWS",Q3560="Non-Lead", J3560="Non-Lead - Copper", S3560="Yes", L3560="After 2014")),
(AND('[1]PWS Information'!$E$10="CWS",Q3560="Non-Lead", J3560="Non-Lead - Copper", S3560="Yes", L3560="Unknown")),
(AND('[1]PWS Information'!$E$10="CWS",Q3560="Non-Lead", N3560="Non-Lead - Copper", S3560="Yes", O3560="Between 1989 and 2014")),
(AND('[1]PWS Information'!$E$10="CWS",Q3560="Non-Lead", N3560="Non-Lead - Copper", S3560="Yes", O3560="After 2014")),
(AND('[1]PWS Information'!$E$10="CWS",Q3560="Non-Lead", N3560="Non-Lead - Copper", S3560="Yes", O3560="Unknown")),
(AND('[1]PWS Information'!$E$10="CWS",Q3560="Unknown")),
(AND('[1]PWS Information'!$E$10="NTNC",Q3560="Unknown")))),"Tier 5",
"")))))</f>
        <v>Tier 5</v>
      </c>
      <c r="Z3560" s="71"/>
      <c r="AA3560" s="71"/>
    </row>
    <row r="3561" spans="1:27" ht="57.6" x14ac:dyDescent="0.3">
      <c r="A3561" s="1"/>
      <c r="B3561" s="70" t="s">
        <v>1255</v>
      </c>
      <c r="C3561" s="60">
        <v>279</v>
      </c>
      <c r="D3561" s="61" t="s">
        <v>1214</v>
      </c>
      <c r="E3561" s="61" t="s">
        <v>128</v>
      </c>
      <c r="F3561" s="61">
        <v>78640</v>
      </c>
      <c r="G3561" s="62" t="s">
        <v>1145</v>
      </c>
      <c r="H3561" s="63">
        <v>29.968791599999999</v>
      </c>
      <c r="I3561" s="64">
        <v>-97.819231700000003</v>
      </c>
      <c r="J3561" s="65" t="s">
        <v>50</v>
      </c>
      <c r="K3561" s="66" t="s">
        <v>51</v>
      </c>
      <c r="L3561" s="62" t="s">
        <v>52</v>
      </c>
      <c r="M3561" s="69"/>
      <c r="N3561" s="65" t="s">
        <v>50</v>
      </c>
      <c r="O3561" s="66" t="s">
        <v>52</v>
      </c>
      <c r="P3561" s="69"/>
      <c r="Q3561" s="55" t="str">
        <f t="shared" si="55"/>
        <v>Non-Lead</v>
      </c>
      <c r="R3561" s="70" t="s">
        <v>51</v>
      </c>
      <c r="S3561" s="70" t="s">
        <v>51</v>
      </c>
      <c r="T3561" s="70"/>
      <c r="U3561" s="71" t="s">
        <v>53</v>
      </c>
      <c r="V3561" s="71" t="s">
        <v>51</v>
      </c>
      <c r="W3561" s="71" t="s">
        <v>51</v>
      </c>
      <c r="X3561" s="71" t="s">
        <v>51</v>
      </c>
      <c r="Y3561" s="72" t="str">
        <f>IF((OR((AND('[1]PWS Information'!$E$10="CWS",U3561="Single Family Residence",Q3561="Lead")),
(AND('[1]PWS Information'!$E$10="CWS",U3561="Multiple Family Residence",'[1]PWS Information'!$E$11="Yes",Q3561="Lead")),
(AND('[1]PWS Information'!$E$10="NTNC",Q3561="Lead")))),"Tier 1",
IF((OR((AND('[1]PWS Information'!$E$10="CWS",U3561="Multiple Family Residence",'[1]PWS Information'!$E$11="No",Q3561="Lead")),
(AND('[1]PWS Information'!$E$10="CWS",U3561="Other",Q3561="Lead")),
(AND('[1]PWS Information'!$E$10="CWS",U3561="Building",Q3561="Lead")))),"Tier 2",
IF((OR((AND('[1]PWS Information'!$E$10="CWS",U3561="Single Family Residence",Q3561="Galvanized Requiring Replacement")),
(AND('[1]PWS Information'!$E$10="CWS",U3561="Single Family Residence",Q3561="Galvanized Requiring Replacement",R3561="Yes")),
(AND('[1]PWS Information'!$E$10="NTNC",Q3561="Galvanized Requiring Replacement")),
(AND('[1]PWS Information'!$E$10="NTNC",U3561="Single Family Residence",R3561="Yes")))),"Tier 3",
IF((OR((AND('[1]PWS Information'!$E$10="CWS",U3561="Single Family Residence",S3561="Yes",Q3561="Non-Lead", J3561="Non-Lead - Copper",L3561="Before 1989")),
(AND('[1]PWS Information'!$E$10="CWS",U3561="Single Family Residence",S3561="Yes",Q3561="Non-Lead", N3561="Non-Lead - Copper",O3561="Before 1989")))),"Tier 4",
IF((OR((AND('[1]PWS Information'!$E$10="NTNC",Q3561="Non-Lead")),
(AND('[1]PWS Information'!$E$10="CWS",Q3561="Non-Lead",S3561="")),
(AND('[1]PWS Information'!$E$10="CWS",Q3561="Non-Lead",S3561="No")),
(AND('[1]PWS Information'!$E$10="CWS",Q3561="Non-Lead",S3561="Don't Know")),
(AND('[1]PWS Information'!$E$10="CWS",Q3561="Non-Lead", J3561="Non-Lead - Copper", S3561="Yes", L3561="Between 1989 and 2014")),
(AND('[1]PWS Information'!$E$10="CWS",Q3561="Non-Lead", J3561="Non-Lead - Copper", S3561="Yes", L3561="After 2014")),
(AND('[1]PWS Information'!$E$10="CWS",Q3561="Non-Lead", J3561="Non-Lead - Copper", S3561="Yes", L3561="Unknown")),
(AND('[1]PWS Information'!$E$10="CWS",Q3561="Non-Lead", N3561="Non-Lead - Copper", S3561="Yes", O3561="Between 1989 and 2014")),
(AND('[1]PWS Information'!$E$10="CWS",Q3561="Non-Lead", N3561="Non-Lead - Copper", S3561="Yes", O3561="After 2014")),
(AND('[1]PWS Information'!$E$10="CWS",Q3561="Non-Lead", N3561="Non-Lead - Copper", S3561="Yes", O3561="Unknown")),
(AND('[1]PWS Information'!$E$10="CWS",Q3561="Unknown")),
(AND('[1]PWS Information'!$E$10="NTNC",Q3561="Unknown")))),"Tier 5",
"")))))</f>
        <v>Tier 5</v>
      </c>
      <c r="Z3561" s="71"/>
      <c r="AA3561" s="71"/>
    </row>
    <row r="3562" spans="1:27" ht="57.6" x14ac:dyDescent="0.3">
      <c r="A3562" s="17"/>
      <c r="B3562" s="70" t="s">
        <v>1256</v>
      </c>
      <c r="C3562" s="60">
        <v>284</v>
      </c>
      <c r="D3562" s="61" t="s">
        <v>1214</v>
      </c>
      <c r="E3562" s="61" t="s">
        <v>128</v>
      </c>
      <c r="F3562" s="61">
        <v>78640</v>
      </c>
      <c r="G3562" s="62" t="s">
        <v>1145</v>
      </c>
      <c r="H3562" s="63">
        <v>29.968694800000002</v>
      </c>
      <c r="I3562" s="64">
        <v>-97.818965300000002</v>
      </c>
      <c r="J3562" s="65" t="s">
        <v>50</v>
      </c>
      <c r="K3562" s="66" t="s">
        <v>51</v>
      </c>
      <c r="L3562" s="62" t="s">
        <v>52</v>
      </c>
      <c r="M3562" s="69"/>
      <c r="N3562" s="65" t="s">
        <v>50</v>
      </c>
      <c r="O3562" s="66" t="s">
        <v>52</v>
      </c>
      <c r="P3562" s="69"/>
      <c r="Q3562" s="55" t="str">
        <f t="shared" si="55"/>
        <v>Non-Lead</v>
      </c>
      <c r="R3562" s="70" t="s">
        <v>51</v>
      </c>
      <c r="S3562" s="70" t="s">
        <v>51</v>
      </c>
      <c r="T3562" s="70"/>
      <c r="U3562" s="71" t="s">
        <v>53</v>
      </c>
      <c r="V3562" s="71" t="s">
        <v>51</v>
      </c>
      <c r="W3562" s="71" t="s">
        <v>51</v>
      </c>
      <c r="X3562" s="71" t="s">
        <v>51</v>
      </c>
      <c r="Y3562" s="72" t="str">
        <f>IF((OR((AND('[1]PWS Information'!$E$10="CWS",U3562="Single Family Residence",Q3562="Lead")),
(AND('[1]PWS Information'!$E$10="CWS",U3562="Multiple Family Residence",'[1]PWS Information'!$E$11="Yes",Q3562="Lead")),
(AND('[1]PWS Information'!$E$10="NTNC",Q3562="Lead")))),"Tier 1",
IF((OR((AND('[1]PWS Information'!$E$10="CWS",U3562="Multiple Family Residence",'[1]PWS Information'!$E$11="No",Q3562="Lead")),
(AND('[1]PWS Information'!$E$10="CWS",U3562="Other",Q3562="Lead")),
(AND('[1]PWS Information'!$E$10="CWS",U3562="Building",Q3562="Lead")))),"Tier 2",
IF((OR((AND('[1]PWS Information'!$E$10="CWS",U3562="Single Family Residence",Q3562="Galvanized Requiring Replacement")),
(AND('[1]PWS Information'!$E$10="CWS",U3562="Single Family Residence",Q3562="Galvanized Requiring Replacement",R3562="Yes")),
(AND('[1]PWS Information'!$E$10="NTNC",Q3562="Galvanized Requiring Replacement")),
(AND('[1]PWS Information'!$E$10="NTNC",U3562="Single Family Residence",R3562="Yes")))),"Tier 3",
IF((OR((AND('[1]PWS Information'!$E$10="CWS",U3562="Single Family Residence",S3562="Yes",Q3562="Non-Lead", J3562="Non-Lead - Copper",L3562="Before 1989")),
(AND('[1]PWS Information'!$E$10="CWS",U3562="Single Family Residence",S3562="Yes",Q3562="Non-Lead", N3562="Non-Lead - Copper",O3562="Before 1989")))),"Tier 4",
IF((OR((AND('[1]PWS Information'!$E$10="NTNC",Q3562="Non-Lead")),
(AND('[1]PWS Information'!$E$10="CWS",Q3562="Non-Lead",S3562="")),
(AND('[1]PWS Information'!$E$10="CWS",Q3562="Non-Lead",S3562="No")),
(AND('[1]PWS Information'!$E$10="CWS",Q3562="Non-Lead",S3562="Don't Know")),
(AND('[1]PWS Information'!$E$10="CWS",Q3562="Non-Lead", J3562="Non-Lead - Copper", S3562="Yes", L3562="Between 1989 and 2014")),
(AND('[1]PWS Information'!$E$10="CWS",Q3562="Non-Lead", J3562="Non-Lead - Copper", S3562="Yes", L3562="After 2014")),
(AND('[1]PWS Information'!$E$10="CWS",Q3562="Non-Lead", J3562="Non-Lead - Copper", S3562="Yes", L3562="Unknown")),
(AND('[1]PWS Information'!$E$10="CWS",Q3562="Non-Lead", N3562="Non-Lead - Copper", S3562="Yes", O3562="Between 1989 and 2014")),
(AND('[1]PWS Information'!$E$10="CWS",Q3562="Non-Lead", N3562="Non-Lead - Copper", S3562="Yes", O3562="After 2014")),
(AND('[1]PWS Information'!$E$10="CWS",Q3562="Non-Lead", N3562="Non-Lead - Copper", S3562="Yes", O3562="Unknown")),
(AND('[1]PWS Information'!$E$10="CWS",Q3562="Unknown")),
(AND('[1]PWS Information'!$E$10="NTNC",Q3562="Unknown")))),"Tier 5",
"")))))</f>
        <v>Tier 5</v>
      </c>
      <c r="Z3562" s="71"/>
      <c r="AA3562" s="71"/>
    </row>
    <row r="3563" spans="1:27" ht="57.6" x14ac:dyDescent="0.3">
      <c r="A3563" s="1"/>
      <c r="B3563" s="70" t="s">
        <v>1257</v>
      </c>
      <c r="C3563" s="60">
        <v>285</v>
      </c>
      <c r="D3563" s="61" t="s">
        <v>1214</v>
      </c>
      <c r="E3563" s="61" t="s">
        <v>128</v>
      </c>
      <c r="F3563" s="61">
        <v>78640</v>
      </c>
      <c r="G3563" s="62" t="s">
        <v>1145</v>
      </c>
      <c r="H3563" s="63">
        <v>29.9688728</v>
      </c>
      <c r="I3563" s="64">
        <v>-97.819148900000002</v>
      </c>
      <c r="J3563" s="65" t="s">
        <v>50</v>
      </c>
      <c r="K3563" s="66" t="s">
        <v>51</v>
      </c>
      <c r="L3563" s="62" t="s">
        <v>52</v>
      </c>
      <c r="M3563" s="69"/>
      <c r="N3563" s="65" t="s">
        <v>50</v>
      </c>
      <c r="O3563" s="66" t="s">
        <v>52</v>
      </c>
      <c r="P3563" s="69"/>
      <c r="Q3563" s="55" t="str">
        <f t="shared" si="55"/>
        <v>Non-Lead</v>
      </c>
      <c r="R3563" s="70" t="s">
        <v>51</v>
      </c>
      <c r="S3563" s="70" t="s">
        <v>51</v>
      </c>
      <c r="T3563" s="70"/>
      <c r="U3563" s="71" t="s">
        <v>53</v>
      </c>
      <c r="V3563" s="71" t="s">
        <v>51</v>
      </c>
      <c r="W3563" s="71" t="s">
        <v>51</v>
      </c>
      <c r="X3563" s="71" t="s">
        <v>51</v>
      </c>
      <c r="Y3563" s="72" t="str">
        <f>IF((OR((AND('[1]PWS Information'!$E$10="CWS",U3563="Single Family Residence",Q3563="Lead")),
(AND('[1]PWS Information'!$E$10="CWS",U3563="Multiple Family Residence",'[1]PWS Information'!$E$11="Yes",Q3563="Lead")),
(AND('[1]PWS Information'!$E$10="NTNC",Q3563="Lead")))),"Tier 1",
IF((OR((AND('[1]PWS Information'!$E$10="CWS",U3563="Multiple Family Residence",'[1]PWS Information'!$E$11="No",Q3563="Lead")),
(AND('[1]PWS Information'!$E$10="CWS",U3563="Other",Q3563="Lead")),
(AND('[1]PWS Information'!$E$10="CWS",U3563="Building",Q3563="Lead")))),"Tier 2",
IF((OR((AND('[1]PWS Information'!$E$10="CWS",U3563="Single Family Residence",Q3563="Galvanized Requiring Replacement")),
(AND('[1]PWS Information'!$E$10="CWS",U3563="Single Family Residence",Q3563="Galvanized Requiring Replacement",R3563="Yes")),
(AND('[1]PWS Information'!$E$10="NTNC",Q3563="Galvanized Requiring Replacement")),
(AND('[1]PWS Information'!$E$10="NTNC",U3563="Single Family Residence",R3563="Yes")))),"Tier 3",
IF((OR((AND('[1]PWS Information'!$E$10="CWS",U3563="Single Family Residence",S3563="Yes",Q3563="Non-Lead", J3563="Non-Lead - Copper",L3563="Before 1989")),
(AND('[1]PWS Information'!$E$10="CWS",U3563="Single Family Residence",S3563="Yes",Q3563="Non-Lead", N3563="Non-Lead - Copper",O3563="Before 1989")))),"Tier 4",
IF((OR((AND('[1]PWS Information'!$E$10="NTNC",Q3563="Non-Lead")),
(AND('[1]PWS Information'!$E$10="CWS",Q3563="Non-Lead",S3563="")),
(AND('[1]PWS Information'!$E$10="CWS",Q3563="Non-Lead",S3563="No")),
(AND('[1]PWS Information'!$E$10="CWS",Q3563="Non-Lead",S3563="Don't Know")),
(AND('[1]PWS Information'!$E$10="CWS",Q3563="Non-Lead", J3563="Non-Lead - Copper", S3563="Yes", L3563="Between 1989 and 2014")),
(AND('[1]PWS Information'!$E$10="CWS",Q3563="Non-Lead", J3563="Non-Lead - Copper", S3563="Yes", L3563="After 2014")),
(AND('[1]PWS Information'!$E$10="CWS",Q3563="Non-Lead", J3563="Non-Lead - Copper", S3563="Yes", L3563="Unknown")),
(AND('[1]PWS Information'!$E$10="CWS",Q3563="Non-Lead", N3563="Non-Lead - Copper", S3563="Yes", O3563="Between 1989 and 2014")),
(AND('[1]PWS Information'!$E$10="CWS",Q3563="Non-Lead", N3563="Non-Lead - Copper", S3563="Yes", O3563="After 2014")),
(AND('[1]PWS Information'!$E$10="CWS",Q3563="Non-Lead", N3563="Non-Lead - Copper", S3563="Yes", O3563="Unknown")),
(AND('[1]PWS Information'!$E$10="CWS",Q3563="Unknown")),
(AND('[1]PWS Information'!$E$10="NTNC",Q3563="Unknown")))),"Tier 5",
"")))))</f>
        <v>Tier 5</v>
      </c>
      <c r="Z3563" s="71"/>
      <c r="AA3563" s="71"/>
    </row>
    <row r="3564" spans="1:27" ht="57.6" x14ac:dyDescent="0.3">
      <c r="A3564" s="1"/>
      <c r="B3564" s="70" t="s">
        <v>1258</v>
      </c>
      <c r="C3564" s="60">
        <v>292</v>
      </c>
      <c r="D3564" s="61" t="s">
        <v>1214</v>
      </c>
      <c r="E3564" s="61" t="s">
        <v>128</v>
      </c>
      <c r="F3564" s="61">
        <v>78640</v>
      </c>
      <c r="G3564" s="62" t="s">
        <v>1145</v>
      </c>
      <c r="H3564" s="63">
        <v>29.9687515</v>
      </c>
      <c r="I3564" s="64">
        <v>-97.818859200000006</v>
      </c>
      <c r="J3564" s="65" t="s">
        <v>50</v>
      </c>
      <c r="K3564" s="66" t="s">
        <v>51</v>
      </c>
      <c r="L3564" s="62" t="s">
        <v>52</v>
      </c>
      <c r="M3564" s="69"/>
      <c r="N3564" s="65" t="s">
        <v>50</v>
      </c>
      <c r="O3564" s="66" t="s">
        <v>52</v>
      </c>
      <c r="P3564" s="69"/>
      <c r="Q3564" s="55" t="str">
        <f t="shared" si="55"/>
        <v>Non-Lead</v>
      </c>
      <c r="R3564" s="70" t="s">
        <v>51</v>
      </c>
      <c r="S3564" s="70" t="s">
        <v>51</v>
      </c>
      <c r="T3564" s="70"/>
      <c r="U3564" s="71" t="s">
        <v>53</v>
      </c>
      <c r="V3564" s="71" t="s">
        <v>51</v>
      </c>
      <c r="W3564" s="71" t="s">
        <v>51</v>
      </c>
      <c r="X3564" s="71" t="s">
        <v>51</v>
      </c>
      <c r="Y3564" s="72" t="str">
        <f>IF((OR((AND('[1]PWS Information'!$E$10="CWS",U3564="Single Family Residence",Q3564="Lead")),
(AND('[1]PWS Information'!$E$10="CWS",U3564="Multiple Family Residence",'[1]PWS Information'!$E$11="Yes",Q3564="Lead")),
(AND('[1]PWS Information'!$E$10="NTNC",Q3564="Lead")))),"Tier 1",
IF((OR((AND('[1]PWS Information'!$E$10="CWS",U3564="Multiple Family Residence",'[1]PWS Information'!$E$11="No",Q3564="Lead")),
(AND('[1]PWS Information'!$E$10="CWS",U3564="Other",Q3564="Lead")),
(AND('[1]PWS Information'!$E$10="CWS",U3564="Building",Q3564="Lead")))),"Tier 2",
IF((OR((AND('[1]PWS Information'!$E$10="CWS",U3564="Single Family Residence",Q3564="Galvanized Requiring Replacement")),
(AND('[1]PWS Information'!$E$10="CWS",U3564="Single Family Residence",Q3564="Galvanized Requiring Replacement",R3564="Yes")),
(AND('[1]PWS Information'!$E$10="NTNC",Q3564="Galvanized Requiring Replacement")),
(AND('[1]PWS Information'!$E$10="NTNC",U3564="Single Family Residence",R3564="Yes")))),"Tier 3",
IF((OR((AND('[1]PWS Information'!$E$10="CWS",U3564="Single Family Residence",S3564="Yes",Q3564="Non-Lead", J3564="Non-Lead - Copper",L3564="Before 1989")),
(AND('[1]PWS Information'!$E$10="CWS",U3564="Single Family Residence",S3564="Yes",Q3564="Non-Lead", N3564="Non-Lead - Copper",O3564="Before 1989")))),"Tier 4",
IF((OR((AND('[1]PWS Information'!$E$10="NTNC",Q3564="Non-Lead")),
(AND('[1]PWS Information'!$E$10="CWS",Q3564="Non-Lead",S3564="")),
(AND('[1]PWS Information'!$E$10="CWS",Q3564="Non-Lead",S3564="No")),
(AND('[1]PWS Information'!$E$10="CWS",Q3564="Non-Lead",S3564="Don't Know")),
(AND('[1]PWS Information'!$E$10="CWS",Q3564="Non-Lead", J3564="Non-Lead - Copper", S3564="Yes", L3564="Between 1989 and 2014")),
(AND('[1]PWS Information'!$E$10="CWS",Q3564="Non-Lead", J3564="Non-Lead - Copper", S3564="Yes", L3564="After 2014")),
(AND('[1]PWS Information'!$E$10="CWS",Q3564="Non-Lead", J3564="Non-Lead - Copper", S3564="Yes", L3564="Unknown")),
(AND('[1]PWS Information'!$E$10="CWS",Q3564="Non-Lead", N3564="Non-Lead - Copper", S3564="Yes", O3564="Between 1989 and 2014")),
(AND('[1]PWS Information'!$E$10="CWS",Q3564="Non-Lead", N3564="Non-Lead - Copper", S3564="Yes", O3564="After 2014")),
(AND('[1]PWS Information'!$E$10="CWS",Q3564="Non-Lead", N3564="Non-Lead - Copper", S3564="Yes", O3564="Unknown")),
(AND('[1]PWS Information'!$E$10="CWS",Q3564="Unknown")),
(AND('[1]PWS Information'!$E$10="NTNC",Q3564="Unknown")))),"Tier 5",
"")))))</f>
        <v>Tier 5</v>
      </c>
      <c r="Z3564" s="71"/>
      <c r="AA3564" s="71"/>
    </row>
    <row r="3565" spans="1:27" ht="57.6" x14ac:dyDescent="0.3">
      <c r="A3565" s="1"/>
      <c r="B3565" s="70" t="s">
        <v>1259</v>
      </c>
      <c r="C3565" s="60">
        <v>293</v>
      </c>
      <c r="D3565" s="61" t="s">
        <v>1214</v>
      </c>
      <c r="E3565" s="61" t="s">
        <v>128</v>
      </c>
      <c r="F3565" s="61">
        <v>78640</v>
      </c>
      <c r="G3565" s="62" t="s">
        <v>1145</v>
      </c>
      <c r="H3565" s="63">
        <v>29.968947799999999</v>
      </c>
      <c r="I3565" s="64">
        <v>-97.819047600000005</v>
      </c>
      <c r="J3565" s="65" t="s">
        <v>50</v>
      </c>
      <c r="K3565" s="66" t="s">
        <v>51</v>
      </c>
      <c r="L3565" s="62" t="s">
        <v>52</v>
      </c>
      <c r="M3565" s="69"/>
      <c r="N3565" s="65" t="s">
        <v>50</v>
      </c>
      <c r="O3565" s="66" t="s">
        <v>52</v>
      </c>
      <c r="P3565" s="69"/>
      <c r="Q3565" s="55" t="str">
        <f t="shared" si="55"/>
        <v>Non-Lead</v>
      </c>
      <c r="R3565" s="70" t="s">
        <v>51</v>
      </c>
      <c r="S3565" s="70" t="s">
        <v>51</v>
      </c>
      <c r="T3565" s="70"/>
      <c r="U3565" s="71" t="s">
        <v>53</v>
      </c>
      <c r="V3565" s="71" t="s">
        <v>51</v>
      </c>
      <c r="W3565" s="71" t="s">
        <v>51</v>
      </c>
      <c r="X3565" s="71" t="s">
        <v>51</v>
      </c>
      <c r="Y3565" s="72" t="str">
        <f>IF((OR((AND('[1]PWS Information'!$E$10="CWS",U3565="Single Family Residence",Q3565="Lead")),
(AND('[1]PWS Information'!$E$10="CWS",U3565="Multiple Family Residence",'[1]PWS Information'!$E$11="Yes",Q3565="Lead")),
(AND('[1]PWS Information'!$E$10="NTNC",Q3565="Lead")))),"Tier 1",
IF((OR((AND('[1]PWS Information'!$E$10="CWS",U3565="Multiple Family Residence",'[1]PWS Information'!$E$11="No",Q3565="Lead")),
(AND('[1]PWS Information'!$E$10="CWS",U3565="Other",Q3565="Lead")),
(AND('[1]PWS Information'!$E$10="CWS",U3565="Building",Q3565="Lead")))),"Tier 2",
IF((OR((AND('[1]PWS Information'!$E$10="CWS",U3565="Single Family Residence",Q3565="Galvanized Requiring Replacement")),
(AND('[1]PWS Information'!$E$10="CWS",U3565="Single Family Residence",Q3565="Galvanized Requiring Replacement",R3565="Yes")),
(AND('[1]PWS Information'!$E$10="NTNC",Q3565="Galvanized Requiring Replacement")),
(AND('[1]PWS Information'!$E$10="NTNC",U3565="Single Family Residence",R3565="Yes")))),"Tier 3",
IF((OR((AND('[1]PWS Information'!$E$10="CWS",U3565="Single Family Residence",S3565="Yes",Q3565="Non-Lead", J3565="Non-Lead - Copper",L3565="Before 1989")),
(AND('[1]PWS Information'!$E$10="CWS",U3565="Single Family Residence",S3565="Yes",Q3565="Non-Lead", N3565="Non-Lead - Copper",O3565="Before 1989")))),"Tier 4",
IF((OR((AND('[1]PWS Information'!$E$10="NTNC",Q3565="Non-Lead")),
(AND('[1]PWS Information'!$E$10="CWS",Q3565="Non-Lead",S3565="")),
(AND('[1]PWS Information'!$E$10="CWS",Q3565="Non-Lead",S3565="No")),
(AND('[1]PWS Information'!$E$10="CWS",Q3565="Non-Lead",S3565="Don't Know")),
(AND('[1]PWS Information'!$E$10="CWS",Q3565="Non-Lead", J3565="Non-Lead - Copper", S3565="Yes", L3565="Between 1989 and 2014")),
(AND('[1]PWS Information'!$E$10="CWS",Q3565="Non-Lead", J3565="Non-Lead - Copper", S3565="Yes", L3565="After 2014")),
(AND('[1]PWS Information'!$E$10="CWS",Q3565="Non-Lead", J3565="Non-Lead - Copper", S3565="Yes", L3565="Unknown")),
(AND('[1]PWS Information'!$E$10="CWS",Q3565="Non-Lead", N3565="Non-Lead - Copper", S3565="Yes", O3565="Between 1989 and 2014")),
(AND('[1]PWS Information'!$E$10="CWS",Q3565="Non-Lead", N3565="Non-Lead - Copper", S3565="Yes", O3565="After 2014")),
(AND('[1]PWS Information'!$E$10="CWS",Q3565="Non-Lead", N3565="Non-Lead - Copper", S3565="Yes", O3565="Unknown")),
(AND('[1]PWS Information'!$E$10="CWS",Q3565="Unknown")),
(AND('[1]PWS Information'!$E$10="NTNC",Q3565="Unknown")))),"Tier 5",
"")))))</f>
        <v>Tier 5</v>
      </c>
      <c r="Z3565" s="71"/>
      <c r="AA3565" s="71"/>
    </row>
    <row r="3566" spans="1:27" ht="57.6" x14ac:dyDescent="0.3">
      <c r="A3566" s="17"/>
      <c r="B3566" s="70" t="s">
        <v>1260</v>
      </c>
      <c r="C3566" s="60">
        <v>300</v>
      </c>
      <c r="D3566" s="61" t="s">
        <v>1214</v>
      </c>
      <c r="E3566" s="61" t="s">
        <v>128</v>
      </c>
      <c r="F3566" s="61">
        <v>78640</v>
      </c>
      <c r="G3566" s="62" t="s">
        <v>1145</v>
      </c>
      <c r="H3566" s="63">
        <v>29.963555499999998</v>
      </c>
      <c r="I3566" s="64">
        <v>-97.815808849999996</v>
      </c>
      <c r="J3566" s="65" t="s">
        <v>50</v>
      </c>
      <c r="K3566" s="66" t="s">
        <v>51</v>
      </c>
      <c r="L3566" s="62" t="s">
        <v>52</v>
      </c>
      <c r="M3566" s="69"/>
      <c r="N3566" s="65" t="s">
        <v>50</v>
      </c>
      <c r="O3566" s="66" t="s">
        <v>52</v>
      </c>
      <c r="P3566" s="69"/>
      <c r="Q3566" s="55" t="str">
        <f t="shared" si="55"/>
        <v>Non-Lead</v>
      </c>
      <c r="R3566" s="70" t="s">
        <v>51</v>
      </c>
      <c r="S3566" s="70" t="s">
        <v>51</v>
      </c>
      <c r="T3566" s="70"/>
      <c r="U3566" s="71" t="s">
        <v>53</v>
      </c>
      <c r="V3566" s="71" t="s">
        <v>51</v>
      </c>
      <c r="W3566" s="71" t="s">
        <v>51</v>
      </c>
      <c r="X3566" s="71" t="s">
        <v>51</v>
      </c>
      <c r="Y3566" s="72" t="str">
        <f>IF((OR((AND('[1]PWS Information'!$E$10="CWS",U3566="Single Family Residence",Q3566="Lead")),
(AND('[1]PWS Information'!$E$10="CWS",U3566="Multiple Family Residence",'[1]PWS Information'!$E$11="Yes",Q3566="Lead")),
(AND('[1]PWS Information'!$E$10="NTNC",Q3566="Lead")))),"Tier 1",
IF((OR((AND('[1]PWS Information'!$E$10="CWS",U3566="Multiple Family Residence",'[1]PWS Information'!$E$11="No",Q3566="Lead")),
(AND('[1]PWS Information'!$E$10="CWS",U3566="Other",Q3566="Lead")),
(AND('[1]PWS Information'!$E$10="CWS",U3566="Building",Q3566="Lead")))),"Tier 2",
IF((OR((AND('[1]PWS Information'!$E$10="CWS",U3566="Single Family Residence",Q3566="Galvanized Requiring Replacement")),
(AND('[1]PWS Information'!$E$10="CWS",U3566="Single Family Residence",Q3566="Galvanized Requiring Replacement",R3566="Yes")),
(AND('[1]PWS Information'!$E$10="NTNC",Q3566="Galvanized Requiring Replacement")),
(AND('[1]PWS Information'!$E$10="NTNC",U3566="Single Family Residence",R3566="Yes")))),"Tier 3",
IF((OR((AND('[1]PWS Information'!$E$10="CWS",U3566="Single Family Residence",S3566="Yes",Q3566="Non-Lead", J3566="Non-Lead - Copper",L3566="Before 1989")),
(AND('[1]PWS Information'!$E$10="CWS",U3566="Single Family Residence",S3566="Yes",Q3566="Non-Lead", N3566="Non-Lead - Copper",O3566="Before 1989")))),"Tier 4",
IF((OR((AND('[1]PWS Information'!$E$10="NTNC",Q3566="Non-Lead")),
(AND('[1]PWS Information'!$E$10="CWS",Q3566="Non-Lead",S3566="")),
(AND('[1]PWS Information'!$E$10="CWS",Q3566="Non-Lead",S3566="No")),
(AND('[1]PWS Information'!$E$10="CWS",Q3566="Non-Lead",S3566="Don't Know")),
(AND('[1]PWS Information'!$E$10="CWS",Q3566="Non-Lead", J3566="Non-Lead - Copper", S3566="Yes", L3566="Between 1989 and 2014")),
(AND('[1]PWS Information'!$E$10="CWS",Q3566="Non-Lead", J3566="Non-Lead - Copper", S3566="Yes", L3566="After 2014")),
(AND('[1]PWS Information'!$E$10="CWS",Q3566="Non-Lead", J3566="Non-Lead - Copper", S3566="Yes", L3566="Unknown")),
(AND('[1]PWS Information'!$E$10="CWS",Q3566="Non-Lead", N3566="Non-Lead - Copper", S3566="Yes", O3566="Between 1989 and 2014")),
(AND('[1]PWS Information'!$E$10="CWS",Q3566="Non-Lead", N3566="Non-Lead - Copper", S3566="Yes", O3566="After 2014")),
(AND('[1]PWS Information'!$E$10="CWS",Q3566="Non-Lead", N3566="Non-Lead - Copper", S3566="Yes", O3566="Unknown")),
(AND('[1]PWS Information'!$E$10="CWS",Q3566="Unknown")),
(AND('[1]PWS Information'!$E$10="NTNC",Q3566="Unknown")))),"Tier 5",
"")))))</f>
        <v>Tier 5</v>
      </c>
      <c r="Z3566" s="71"/>
      <c r="AA3566" s="71"/>
    </row>
    <row r="3567" spans="1:27" ht="57.6" x14ac:dyDescent="0.3">
      <c r="A3567" s="1"/>
      <c r="B3567" s="70" t="s">
        <v>1261</v>
      </c>
      <c r="C3567" s="60">
        <v>301</v>
      </c>
      <c r="D3567" s="61" t="s">
        <v>1214</v>
      </c>
      <c r="E3567" s="61" t="s">
        <v>128</v>
      </c>
      <c r="F3567" s="61">
        <v>78640</v>
      </c>
      <c r="G3567" s="62" t="s">
        <v>1145</v>
      </c>
      <c r="H3567" s="63">
        <v>29.969080200000001</v>
      </c>
      <c r="I3567" s="64">
        <v>-97.819006599999994</v>
      </c>
      <c r="J3567" s="65" t="s">
        <v>50</v>
      </c>
      <c r="K3567" s="66" t="s">
        <v>51</v>
      </c>
      <c r="L3567" s="62" t="s">
        <v>52</v>
      </c>
      <c r="M3567" s="69"/>
      <c r="N3567" s="65" t="s">
        <v>50</v>
      </c>
      <c r="O3567" s="66" t="s">
        <v>52</v>
      </c>
      <c r="P3567" s="69"/>
      <c r="Q3567" s="55" t="str">
        <f t="shared" si="55"/>
        <v>Non-Lead</v>
      </c>
      <c r="R3567" s="70" t="s">
        <v>51</v>
      </c>
      <c r="S3567" s="70" t="s">
        <v>51</v>
      </c>
      <c r="T3567" s="70"/>
      <c r="U3567" s="71" t="s">
        <v>53</v>
      </c>
      <c r="V3567" s="71" t="s">
        <v>51</v>
      </c>
      <c r="W3567" s="71" t="s">
        <v>51</v>
      </c>
      <c r="X3567" s="71" t="s">
        <v>51</v>
      </c>
      <c r="Y3567" s="72" t="str">
        <f>IF((OR((AND('[1]PWS Information'!$E$10="CWS",U3567="Single Family Residence",Q3567="Lead")),
(AND('[1]PWS Information'!$E$10="CWS",U3567="Multiple Family Residence",'[1]PWS Information'!$E$11="Yes",Q3567="Lead")),
(AND('[1]PWS Information'!$E$10="NTNC",Q3567="Lead")))),"Tier 1",
IF((OR((AND('[1]PWS Information'!$E$10="CWS",U3567="Multiple Family Residence",'[1]PWS Information'!$E$11="No",Q3567="Lead")),
(AND('[1]PWS Information'!$E$10="CWS",U3567="Other",Q3567="Lead")),
(AND('[1]PWS Information'!$E$10="CWS",U3567="Building",Q3567="Lead")))),"Tier 2",
IF((OR((AND('[1]PWS Information'!$E$10="CWS",U3567="Single Family Residence",Q3567="Galvanized Requiring Replacement")),
(AND('[1]PWS Information'!$E$10="CWS",U3567="Single Family Residence",Q3567="Galvanized Requiring Replacement",R3567="Yes")),
(AND('[1]PWS Information'!$E$10="NTNC",Q3567="Galvanized Requiring Replacement")),
(AND('[1]PWS Information'!$E$10="NTNC",U3567="Single Family Residence",R3567="Yes")))),"Tier 3",
IF((OR((AND('[1]PWS Information'!$E$10="CWS",U3567="Single Family Residence",S3567="Yes",Q3567="Non-Lead", J3567="Non-Lead - Copper",L3567="Before 1989")),
(AND('[1]PWS Information'!$E$10="CWS",U3567="Single Family Residence",S3567="Yes",Q3567="Non-Lead", N3567="Non-Lead - Copper",O3567="Before 1989")))),"Tier 4",
IF((OR((AND('[1]PWS Information'!$E$10="NTNC",Q3567="Non-Lead")),
(AND('[1]PWS Information'!$E$10="CWS",Q3567="Non-Lead",S3567="")),
(AND('[1]PWS Information'!$E$10="CWS",Q3567="Non-Lead",S3567="No")),
(AND('[1]PWS Information'!$E$10="CWS",Q3567="Non-Lead",S3567="Don't Know")),
(AND('[1]PWS Information'!$E$10="CWS",Q3567="Non-Lead", J3567="Non-Lead - Copper", S3567="Yes", L3567="Between 1989 and 2014")),
(AND('[1]PWS Information'!$E$10="CWS",Q3567="Non-Lead", J3567="Non-Lead - Copper", S3567="Yes", L3567="After 2014")),
(AND('[1]PWS Information'!$E$10="CWS",Q3567="Non-Lead", J3567="Non-Lead - Copper", S3567="Yes", L3567="Unknown")),
(AND('[1]PWS Information'!$E$10="CWS",Q3567="Non-Lead", N3567="Non-Lead - Copper", S3567="Yes", O3567="Between 1989 and 2014")),
(AND('[1]PWS Information'!$E$10="CWS",Q3567="Non-Lead", N3567="Non-Lead - Copper", S3567="Yes", O3567="After 2014")),
(AND('[1]PWS Information'!$E$10="CWS",Q3567="Non-Lead", N3567="Non-Lead - Copper", S3567="Yes", O3567="Unknown")),
(AND('[1]PWS Information'!$E$10="CWS",Q3567="Unknown")),
(AND('[1]PWS Information'!$E$10="NTNC",Q3567="Unknown")))),"Tier 5",
"")))))</f>
        <v>Tier 5</v>
      </c>
      <c r="Z3567" s="71"/>
      <c r="AA3567" s="71"/>
    </row>
    <row r="3568" spans="1:27" ht="57.6" x14ac:dyDescent="0.3">
      <c r="A3568" s="1"/>
      <c r="B3568" s="70" t="s">
        <v>1262</v>
      </c>
      <c r="C3568" s="60">
        <v>308</v>
      </c>
      <c r="D3568" s="61" t="s">
        <v>1214</v>
      </c>
      <c r="E3568" s="61" t="s">
        <v>128</v>
      </c>
      <c r="F3568" s="61">
        <v>78640</v>
      </c>
      <c r="G3568" s="62" t="s">
        <v>1145</v>
      </c>
      <c r="H3568" s="63">
        <v>29.96359</v>
      </c>
      <c r="I3568" s="64">
        <v>-97.815755749999994</v>
      </c>
      <c r="J3568" s="65" t="s">
        <v>50</v>
      </c>
      <c r="K3568" s="66" t="s">
        <v>51</v>
      </c>
      <c r="L3568" s="62" t="s">
        <v>52</v>
      </c>
      <c r="M3568" s="69"/>
      <c r="N3568" s="65" t="s">
        <v>50</v>
      </c>
      <c r="O3568" s="66" t="s">
        <v>52</v>
      </c>
      <c r="P3568" s="69"/>
      <c r="Q3568" s="55" t="str">
        <f t="shared" si="55"/>
        <v>Non-Lead</v>
      </c>
      <c r="R3568" s="70" t="s">
        <v>51</v>
      </c>
      <c r="S3568" s="70" t="s">
        <v>51</v>
      </c>
      <c r="T3568" s="70"/>
      <c r="U3568" s="71" t="s">
        <v>53</v>
      </c>
      <c r="V3568" s="71" t="s">
        <v>51</v>
      </c>
      <c r="W3568" s="71" t="s">
        <v>51</v>
      </c>
      <c r="X3568" s="71" t="s">
        <v>51</v>
      </c>
      <c r="Y3568" s="72" t="str">
        <f>IF((OR((AND('[1]PWS Information'!$E$10="CWS",U3568="Single Family Residence",Q3568="Lead")),
(AND('[1]PWS Information'!$E$10="CWS",U3568="Multiple Family Residence",'[1]PWS Information'!$E$11="Yes",Q3568="Lead")),
(AND('[1]PWS Information'!$E$10="NTNC",Q3568="Lead")))),"Tier 1",
IF((OR((AND('[1]PWS Information'!$E$10="CWS",U3568="Multiple Family Residence",'[1]PWS Information'!$E$11="No",Q3568="Lead")),
(AND('[1]PWS Information'!$E$10="CWS",U3568="Other",Q3568="Lead")),
(AND('[1]PWS Information'!$E$10="CWS",U3568="Building",Q3568="Lead")))),"Tier 2",
IF((OR((AND('[1]PWS Information'!$E$10="CWS",U3568="Single Family Residence",Q3568="Galvanized Requiring Replacement")),
(AND('[1]PWS Information'!$E$10="CWS",U3568="Single Family Residence",Q3568="Galvanized Requiring Replacement",R3568="Yes")),
(AND('[1]PWS Information'!$E$10="NTNC",Q3568="Galvanized Requiring Replacement")),
(AND('[1]PWS Information'!$E$10="NTNC",U3568="Single Family Residence",R3568="Yes")))),"Tier 3",
IF((OR((AND('[1]PWS Information'!$E$10="CWS",U3568="Single Family Residence",S3568="Yes",Q3568="Non-Lead", J3568="Non-Lead - Copper",L3568="Before 1989")),
(AND('[1]PWS Information'!$E$10="CWS",U3568="Single Family Residence",S3568="Yes",Q3568="Non-Lead", N3568="Non-Lead - Copper",O3568="Before 1989")))),"Tier 4",
IF((OR((AND('[1]PWS Information'!$E$10="NTNC",Q3568="Non-Lead")),
(AND('[1]PWS Information'!$E$10="CWS",Q3568="Non-Lead",S3568="")),
(AND('[1]PWS Information'!$E$10="CWS",Q3568="Non-Lead",S3568="No")),
(AND('[1]PWS Information'!$E$10="CWS",Q3568="Non-Lead",S3568="Don't Know")),
(AND('[1]PWS Information'!$E$10="CWS",Q3568="Non-Lead", J3568="Non-Lead - Copper", S3568="Yes", L3568="Between 1989 and 2014")),
(AND('[1]PWS Information'!$E$10="CWS",Q3568="Non-Lead", J3568="Non-Lead - Copper", S3568="Yes", L3568="After 2014")),
(AND('[1]PWS Information'!$E$10="CWS",Q3568="Non-Lead", J3568="Non-Lead - Copper", S3568="Yes", L3568="Unknown")),
(AND('[1]PWS Information'!$E$10="CWS",Q3568="Non-Lead", N3568="Non-Lead - Copper", S3568="Yes", O3568="Between 1989 and 2014")),
(AND('[1]PWS Information'!$E$10="CWS",Q3568="Non-Lead", N3568="Non-Lead - Copper", S3568="Yes", O3568="After 2014")),
(AND('[1]PWS Information'!$E$10="CWS",Q3568="Non-Lead", N3568="Non-Lead - Copper", S3568="Yes", O3568="Unknown")),
(AND('[1]PWS Information'!$E$10="CWS",Q3568="Unknown")),
(AND('[1]PWS Information'!$E$10="NTNC",Q3568="Unknown")))),"Tier 5",
"")))))</f>
        <v>Tier 5</v>
      </c>
      <c r="Z3568" s="71"/>
      <c r="AA3568" s="71"/>
    </row>
    <row r="3569" spans="1:27" ht="57.6" x14ac:dyDescent="0.3">
      <c r="A3569" s="1"/>
      <c r="B3569" s="70" t="s">
        <v>1263</v>
      </c>
      <c r="C3569" s="60">
        <v>309</v>
      </c>
      <c r="D3569" s="61" t="s">
        <v>1214</v>
      </c>
      <c r="E3569" s="61" t="s">
        <v>128</v>
      </c>
      <c r="F3569" s="61">
        <v>78640</v>
      </c>
      <c r="G3569" s="62" t="s">
        <v>1145</v>
      </c>
      <c r="H3569" s="63">
        <v>29.969166699999999</v>
      </c>
      <c r="I3569" s="64">
        <v>-97.818928400000004</v>
      </c>
      <c r="J3569" s="65" t="s">
        <v>50</v>
      </c>
      <c r="K3569" s="66" t="s">
        <v>51</v>
      </c>
      <c r="L3569" s="62" t="s">
        <v>52</v>
      </c>
      <c r="M3569" s="69"/>
      <c r="N3569" s="65" t="s">
        <v>50</v>
      </c>
      <c r="O3569" s="66" t="s">
        <v>52</v>
      </c>
      <c r="P3569" s="69"/>
      <c r="Q3569" s="55" t="str">
        <f t="shared" si="55"/>
        <v>Non-Lead</v>
      </c>
      <c r="R3569" s="70" t="s">
        <v>51</v>
      </c>
      <c r="S3569" s="70" t="s">
        <v>51</v>
      </c>
      <c r="T3569" s="70"/>
      <c r="U3569" s="71" t="s">
        <v>53</v>
      </c>
      <c r="V3569" s="71" t="s">
        <v>51</v>
      </c>
      <c r="W3569" s="71" t="s">
        <v>51</v>
      </c>
      <c r="X3569" s="71" t="s">
        <v>51</v>
      </c>
      <c r="Y3569" s="72" t="str">
        <f>IF((OR((AND('[1]PWS Information'!$E$10="CWS",U3569="Single Family Residence",Q3569="Lead")),
(AND('[1]PWS Information'!$E$10="CWS",U3569="Multiple Family Residence",'[1]PWS Information'!$E$11="Yes",Q3569="Lead")),
(AND('[1]PWS Information'!$E$10="NTNC",Q3569="Lead")))),"Tier 1",
IF((OR((AND('[1]PWS Information'!$E$10="CWS",U3569="Multiple Family Residence",'[1]PWS Information'!$E$11="No",Q3569="Lead")),
(AND('[1]PWS Information'!$E$10="CWS",U3569="Other",Q3569="Lead")),
(AND('[1]PWS Information'!$E$10="CWS",U3569="Building",Q3569="Lead")))),"Tier 2",
IF((OR((AND('[1]PWS Information'!$E$10="CWS",U3569="Single Family Residence",Q3569="Galvanized Requiring Replacement")),
(AND('[1]PWS Information'!$E$10="CWS",U3569="Single Family Residence",Q3569="Galvanized Requiring Replacement",R3569="Yes")),
(AND('[1]PWS Information'!$E$10="NTNC",Q3569="Galvanized Requiring Replacement")),
(AND('[1]PWS Information'!$E$10="NTNC",U3569="Single Family Residence",R3569="Yes")))),"Tier 3",
IF((OR((AND('[1]PWS Information'!$E$10="CWS",U3569="Single Family Residence",S3569="Yes",Q3569="Non-Lead", J3569="Non-Lead - Copper",L3569="Before 1989")),
(AND('[1]PWS Information'!$E$10="CWS",U3569="Single Family Residence",S3569="Yes",Q3569="Non-Lead", N3569="Non-Lead - Copper",O3569="Before 1989")))),"Tier 4",
IF((OR((AND('[1]PWS Information'!$E$10="NTNC",Q3569="Non-Lead")),
(AND('[1]PWS Information'!$E$10="CWS",Q3569="Non-Lead",S3569="")),
(AND('[1]PWS Information'!$E$10="CWS",Q3569="Non-Lead",S3569="No")),
(AND('[1]PWS Information'!$E$10="CWS",Q3569="Non-Lead",S3569="Don't Know")),
(AND('[1]PWS Information'!$E$10="CWS",Q3569="Non-Lead", J3569="Non-Lead - Copper", S3569="Yes", L3569="Between 1989 and 2014")),
(AND('[1]PWS Information'!$E$10="CWS",Q3569="Non-Lead", J3569="Non-Lead - Copper", S3569="Yes", L3569="After 2014")),
(AND('[1]PWS Information'!$E$10="CWS",Q3569="Non-Lead", J3569="Non-Lead - Copper", S3569="Yes", L3569="Unknown")),
(AND('[1]PWS Information'!$E$10="CWS",Q3569="Non-Lead", N3569="Non-Lead - Copper", S3569="Yes", O3569="Between 1989 and 2014")),
(AND('[1]PWS Information'!$E$10="CWS",Q3569="Non-Lead", N3569="Non-Lead - Copper", S3569="Yes", O3569="After 2014")),
(AND('[1]PWS Information'!$E$10="CWS",Q3569="Non-Lead", N3569="Non-Lead - Copper", S3569="Yes", O3569="Unknown")),
(AND('[1]PWS Information'!$E$10="CWS",Q3569="Unknown")),
(AND('[1]PWS Information'!$E$10="NTNC",Q3569="Unknown")))),"Tier 5",
"")))))</f>
        <v>Tier 5</v>
      </c>
      <c r="Z3569" s="71"/>
      <c r="AA3569" s="71"/>
    </row>
    <row r="3570" spans="1:27" ht="57.6" x14ac:dyDescent="0.3">
      <c r="A3570" s="17"/>
      <c r="B3570" s="70" t="s">
        <v>1264</v>
      </c>
      <c r="C3570" s="60">
        <v>109</v>
      </c>
      <c r="D3570" s="61" t="s">
        <v>1265</v>
      </c>
      <c r="E3570" s="61" t="s">
        <v>128</v>
      </c>
      <c r="F3570" s="61">
        <v>78640</v>
      </c>
      <c r="G3570" s="62" t="s">
        <v>1145</v>
      </c>
      <c r="H3570" s="63">
        <v>29.968069400000001</v>
      </c>
      <c r="I3570" s="64">
        <v>-97.8218411</v>
      </c>
      <c r="J3570" s="65" t="s">
        <v>50</v>
      </c>
      <c r="K3570" s="66" t="s">
        <v>51</v>
      </c>
      <c r="L3570" s="62" t="s">
        <v>52</v>
      </c>
      <c r="M3570" s="69"/>
      <c r="N3570" s="65" t="s">
        <v>50</v>
      </c>
      <c r="O3570" s="66" t="s">
        <v>52</v>
      </c>
      <c r="P3570" s="69"/>
      <c r="Q3570" s="55" t="str">
        <f t="shared" si="55"/>
        <v>Non-Lead</v>
      </c>
      <c r="R3570" s="70" t="s">
        <v>51</v>
      </c>
      <c r="S3570" s="70" t="s">
        <v>51</v>
      </c>
      <c r="T3570" s="70"/>
      <c r="U3570" s="71" t="s">
        <v>53</v>
      </c>
      <c r="V3570" s="71" t="s">
        <v>51</v>
      </c>
      <c r="W3570" s="71" t="s">
        <v>51</v>
      </c>
      <c r="X3570" s="71" t="s">
        <v>51</v>
      </c>
      <c r="Y3570" s="72" t="str">
        <f>IF((OR((AND('[1]PWS Information'!$E$10="CWS",U3570="Single Family Residence",Q3570="Lead")),
(AND('[1]PWS Information'!$E$10="CWS",U3570="Multiple Family Residence",'[1]PWS Information'!$E$11="Yes",Q3570="Lead")),
(AND('[1]PWS Information'!$E$10="NTNC",Q3570="Lead")))),"Tier 1",
IF((OR((AND('[1]PWS Information'!$E$10="CWS",U3570="Multiple Family Residence",'[1]PWS Information'!$E$11="No",Q3570="Lead")),
(AND('[1]PWS Information'!$E$10="CWS",U3570="Other",Q3570="Lead")),
(AND('[1]PWS Information'!$E$10="CWS",U3570="Building",Q3570="Lead")))),"Tier 2",
IF((OR((AND('[1]PWS Information'!$E$10="CWS",U3570="Single Family Residence",Q3570="Galvanized Requiring Replacement")),
(AND('[1]PWS Information'!$E$10="CWS",U3570="Single Family Residence",Q3570="Galvanized Requiring Replacement",R3570="Yes")),
(AND('[1]PWS Information'!$E$10="NTNC",Q3570="Galvanized Requiring Replacement")),
(AND('[1]PWS Information'!$E$10="NTNC",U3570="Single Family Residence",R3570="Yes")))),"Tier 3",
IF((OR((AND('[1]PWS Information'!$E$10="CWS",U3570="Single Family Residence",S3570="Yes",Q3570="Non-Lead", J3570="Non-Lead - Copper",L3570="Before 1989")),
(AND('[1]PWS Information'!$E$10="CWS",U3570="Single Family Residence",S3570="Yes",Q3570="Non-Lead", N3570="Non-Lead - Copper",O3570="Before 1989")))),"Tier 4",
IF((OR((AND('[1]PWS Information'!$E$10="NTNC",Q3570="Non-Lead")),
(AND('[1]PWS Information'!$E$10="CWS",Q3570="Non-Lead",S3570="")),
(AND('[1]PWS Information'!$E$10="CWS",Q3570="Non-Lead",S3570="No")),
(AND('[1]PWS Information'!$E$10="CWS",Q3570="Non-Lead",S3570="Don't Know")),
(AND('[1]PWS Information'!$E$10="CWS",Q3570="Non-Lead", J3570="Non-Lead - Copper", S3570="Yes", L3570="Between 1989 and 2014")),
(AND('[1]PWS Information'!$E$10="CWS",Q3570="Non-Lead", J3570="Non-Lead - Copper", S3570="Yes", L3570="After 2014")),
(AND('[1]PWS Information'!$E$10="CWS",Q3570="Non-Lead", J3570="Non-Lead - Copper", S3570="Yes", L3570="Unknown")),
(AND('[1]PWS Information'!$E$10="CWS",Q3570="Non-Lead", N3570="Non-Lead - Copper", S3570="Yes", O3570="Between 1989 and 2014")),
(AND('[1]PWS Information'!$E$10="CWS",Q3570="Non-Lead", N3570="Non-Lead - Copper", S3570="Yes", O3570="After 2014")),
(AND('[1]PWS Information'!$E$10="CWS",Q3570="Non-Lead", N3570="Non-Lead - Copper", S3570="Yes", O3570="Unknown")),
(AND('[1]PWS Information'!$E$10="CWS",Q3570="Unknown")),
(AND('[1]PWS Information'!$E$10="NTNC",Q3570="Unknown")))),"Tier 5",
"")))))</f>
        <v>Tier 5</v>
      </c>
      <c r="Z3570" s="71"/>
      <c r="AA3570" s="71"/>
    </row>
    <row r="3571" spans="1:27" ht="86.4" x14ac:dyDescent="0.3">
      <c r="A3571" s="1"/>
      <c r="B3571" s="70">
        <v>1647182</v>
      </c>
      <c r="C3571" s="60">
        <v>119</v>
      </c>
      <c r="D3571" s="61" t="s">
        <v>1265</v>
      </c>
      <c r="E3571" s="61" t="s">
        <v>128</v>
      </c>
      <c r="F3571" s="61">
        <v>78640</v>
      </c>
      <c r="G3571" s="62" t="s">
        <v>1266</v>
      </c>
      <c r="H3571" s="63">
        <v>29.9681028</v>
      </c>
      <c r="I3571" s="64">
        <v>-97.821883200000002</v>
      </c>
      <c r="J3571" s="65" t="s">
        <v>50</v>
      </c>
      <c r="K3571" s="66" t="s">
        <v>51</v>
      </c>
      <c r="L3571" s="62" t="s">
        <v>52</v>
      </c>
      <c r="M3571" s="69"/>
      <c r="N3571" s="65" t="s">
        <v>50</v>
      </c>
      <c r="O3571" s="66" t="s">
        <v>52</v>
      </c>
      <c r="P3571" s="69"/>
      <c r="Q3571" s="55" t="str">
        <f t="shared" si="55"/>
        <v>Non-Lead</v>
      </c>
      <c r="R3571" s="70" t="s">
        <v>51</v>
      </c>
      <c r="S3571" s="70" t="s">
        <v>51</v>
      </c>
      <c r="T3571" s="70"/>
      <c r="U3571" s="71" t="s">
        <v>53</v>
      </c>
      <c r="V3571" s="71" t="s">
        <v>51</v>
      </c>
      <c r="W3571" s="71" t="s">
        <v>51</v>
      </c>
      <c r="X3571" s="71" t="s">
        <v>51</v>
      </c>
      <c r="Y3571" s="72" t="str">
        <f>IF((OR((AND('[1]PWS Information'!$E$10="CWS",U3571="Single Family Residence",Q3571="Lead")),
(AND('[1]PWS Information'!$E$10="CWS",U3571="Multiple Family Residence",'[1]PWS Information'!$E$11="Yes",Q3571="Lead")),
(AND('[1]PWS Information'!$E$10="NTNC",Q3571="Lead")))),"Tier 1",
IF((OR((AND('[1]PWS Information'!$E$10="CWS",U3571="Multiple Family Residence",'[1]PWS Information'!$E$11="No",Q3571="Lead")),
(AND('[1]PWS Information'!$E$10="CWS",U3571="Other",Q3571="Lead")),
(AND('[1]PWS Information'!$E$10="CWS",U3571="Building",Q3571="Lead")))),"Tier 2",
IF((OR((AND('[1]PWS Information'!$E$10="CWS",U3571="Single Family Residence",Q3571="Galvanized Requiring Replacement")),
(AND('[1]PWS Information'!$E$10="CWS",U3571="Single Family Residence",Q3571="Galvanized Requiring Replacement",R3571="Yes")),
(AND('[1]PWS Information'!$E$10="NTNC",Q3571="Galvanized Requiring Replacement")),
(AND('[1]PWS Information'!$E$10="NTNC",U3571="Single Family Residence",R3571="Yes")))),"Tier 3",
IF((OR((AND('[1]PWS Information'!$E$10="CWS",U3571="Single Family Residence",S3571="Yes",Q3571="Non-Lead", J3571="Non-Lead - Copper",L3571="Before 1989")),
(AND('[1]PWS Information'!$E$10="CWS",U3571="Single Family Residence",S3571="Yes",Q3571="Non-Lead", N3571="Non-Lead - Copper",O3571="Before 1989")))),"Tier 4",
IF((OR((AND('[1]PWS Information'!$E$10="NTNC",Q3571="Non-Lead")),
(AND('[1]PWS Information'!$E$10="CWS",Q3571="Non-Lead",S3571="")),
(AND('[1]PWS Information'!$E$10="CWS",Q3571="Non-Lead",S3571="No")),
(AND('[1]PWS Information'!$E$10="CWS",Q3571="Non-Lead",S3571="Don't Know")),
(AND('[1]PWS Information'!$E$10="CWS",Q3571="Non-Lead", J3571="Non-Lead - Copper", S3571="Yes", L3571="Between 1989 and 2014")),
(AND('[1]PWS Information'!$E$10="CWS",Q3571="Non-Lead", J3571="Non-Lead - Copper", S3571="Yes", L3571="After 2014")),
(AND('[1]PWS Information'!$E$10="CWS",Q3571="Non-Lead", J3571="Non-Lead - Copper", S3571="Yes", L3571="Unknown")),
(AND('[1]PWS Information'!$E$10="CWS",Q3571="Non-Lead", N3571="Non-Lead - Copper", S3571="Yes", O3571="Between 1989 and 2014")),
(AND('[1]PWS Information'!$E$10="CWS",Q3571="Non-Lead", N3571="Non-Lead - Copper", S3571="Yes", O3571="After 2014")),
(AND('[1]PWS Information'!$E$10="CWS",Q3571="Non-Lead", N3571="Non-Lead - Copper", S3571="Yes", O3571="Unknown")),
(AND('[1]PWS Information'!$E$10="CWS",Q3571="Unknown")),
(AND('[1]PWS Information'!$E$10="NTNC",Q3571="Unknown")))),"Tier 5",
"")))))</f>
        <v>Tier 5</v>
      </c>
      <c r="Z3571" s="71"/>
      <c r="AA3571" s="71"/>
    </row>
    <row r="3572" spans="1:27" ht="57.6" x14ac:dyDescent="0.3">
      <c r="A3572" s="1"/>
      <c r="B3572" s="70" t="s">
        <v>1267</v>
      </c>
      <c r="C3572" s="60">
        <v>127</v>
      </c>
      <c r="D3572" s="61" t="s">
        <v>1265</v>
      </c>
      <c r="E3572" s="61" t="s">
        <v>128</v>
      </c>
      <c r="F3572" s="61">
        <v>78640</v>
      </c>
      <c r="G3572" s="62" t="s">
        <v>1145</v>
      </c>
      <c r="H3572" s="63">
        <v>29.968177000000001</v>
      </c>
      <c r="I3572" s="64">
        <v>-97.821987399999998</v>
      </c>
      <c r="J3572" s="65" t="s">
        <v>50</v>
      </c>
      <c r="K3572" s="66" t="s">
        <v>51</v>
      </c>
      <c r="L3572" s="62" t="s">
        <v>52</v>
      </c>
      <c r="M3572" s="69"/>
      <c r="N3572" s="65" t="s">
        <v>50</v>
      </c>
      <c r="O3572" s="66" t="s">
        <v>52</v>
      </c>
      <c r="P3572" s="69"/>
      <c r="Q3572" s="55" t="str">
        <f t="shared" si="55"/>
        <v>Non-Lead</v>
      </c>
      <c r="R3572" s="70" t="s">
        <v>51</v>
      </c>
      <c r="S3572" s="70" t="s">
        <v>51</v>
      </c>
      <c r="T3572" s="70"/>
      <c r="U3572" s="71" t="s">
        <v>53</v>
      </c>
      <c r="V3572" s="71" t="s">
        <v>51</v>
      </c>
      <c r="W3572" s="71" t="s">
        <v>51</v>
      </c>
      <c r="X3572" s="71" t="s">
        <v>51</v>
      </c>
      <c r="Y3572" s="72" t="str">
        <f>IF((OR((AND('[1]PWS Information'!$E$10="CWS",U3572="Single Family Residence",Q3572="Lead")),
(AND('[1]PWS Information'!$E$10="CWS",U3572="Multiple Family Residence",'[1]PWS Information'!$E$11="Yes",Q3572="Lead")),
(AND('[1]PWS Information'!$E$10="NTNC",Q3572="Lead")))),"Tier 1",
IF((OR((AND('[1]PWS Information'!$E$10="CWS",U3572="Multiple Family Residence",'[1]PWS Information'!$E$11="No",Q3572="Lead")),
(AND('[1]PWS Information'!$E$10="CWS",U3572="Other",Q3572="Lead")),
(AND('[1]PWS Information'!$E$10="CWS",U3572="Building",Q3572="Lead")))),"Tier 2",
IF((OR((AND('[1]PWS Information'!$E$10="CWS",U3572="Single Family Residence",Q3572="Galvanized Requiring Replacement")),
(AND('[1]PWS Information'!$E$10="CWS",U3572="Single Family Residence",Q3572="Galvanized Requiring Replacement",R3572="Yes")),
(AND('[1]PWS Information'!$E$10="NTNC",Q3572="Galvanized Requiring Replacement")),
(AND('[1]PWS Information'!$E$10="NTNC",U3572="Single Family Residence",R3572="Yes")))),"Tier 3",
IF((OR((AND('[1]PWS Information'!$E$10="CWS",U3572="Single Family Residence",S3572="Yes",Q3572="Non-Lead", J3572="Non-Lead - Copper",L3572="Before 1989")),
(AND('[1]PWS Information'!$E$10="CWS",U3572="Single Family Residence",S3572="Yes",Q3572="Non-Lead", N3572="Non-Lead - Copper",O3572="Before 1989")))),"Tier 4",
IF((OR((AND('[1]PWS Information'!$E$10="NTNC",Q3572="Non-Lead")),
(AND('[1]PWS Information'!$E$10="CWS",Q3572="Non-Lead",S3572="")),
(AND('[1]PWS Information'!$E$10="CWS",Q3572="Non-Lead",S3572="No")),
(AND('[1]PWS Information'!$E$10="CWS",Q3572="Non-Lead",S3572="Don't Know")),
(AND('[1]PWS Information'!$E$10="CWS",Q3572="Non-Lead", J3572="Non-Lead - Copper", S3572="Yes", L3572="Between 1989 and 2014")),
(AND('[1]PWS Information'!$E$10="CWS",Q3572="Non-Lead", J3572="Non-Lead - Copper", S3572="Yes", L3572="After 2014")),
(AND('[1]PWS Information'!$E$10="CWS",Q3572="Non-Lead", J3572="Non-Lead - Copper", S3572="Yes", L3572="Unknown")),
(AND('[1]PWS Information'!$E$10="CWS",Q3572="Non-Lead", N3572="Non-Lead - Copper", S3572="Yes", O3572="Between 1989 and 2014")),
(AND('[1]PWS Information'!$E$10="CWS",Q3572="Non-Lead", N3572="Non-Lead - Copper", S3572="Yes", O3572="After 2014")),
(AND('[1]PWS Information'!$E$10="CWS",Q3572="Non-Lead", N3572="Non-Lead - Copper", S3572="Yes", O3572="Unknown")),
(AND('[1]PWS Information'!$E$10="CWS",Q3572="Unknown")),
(AND('[1]PWS Information'!$E$10="NTNC",Q3572="Unknown")))),"Tier 5",
"")))))</f>
        <v>Tier 5</v>
      </c>
      <c r="Z3572" s="71"/>
      <c r="AA3572" s="71"/>
    </row>
    <row r="3573" spans="1:27" ht="57.6" x14ac:dyDescent="0.3">
      <c r="A3573" s="1"/>
      <c r="B3573" s="70" t="s">
        <v>1268</v>
      </c>
      <c r="C3573" s="60">
        <v>135</v>
      </c>
      <c r="D3573" s="61" t="s">
        <v>1265</v>
      </c>
      <c r="E3573" s="61" t="s">
        <v>128</v>
      </c>
      <c r="F3573" s="61">
        <v>78640</v>
      </c>
      <c r="G3573" s="62" t="s">
        <v>1145</v>
      </c>
      <c r="H3573" s="63">
        <v>29.968296599999999</v>
      </c>
      <c r="I3573" s="64">
        <v>-97.822009300000005</v>
      </c>
      <c r="J3573" s="65" t="s">
        <v>50</v>
      </c>
      <c r="K3573" s="66" t="s">
        <v>51</v>
      </c>
      <c r="L3573" s="62" t="s">
        <v>52</v>
      </c>
      <c r="M3573" s="69"/>
      <c r="N3573" s="65" t="s">
        <v>50</v>
      </c>
      <c r="O3573" s="66" t="s">
        <v>52</v>
      </c>
      <c r="P3573" s="69"/>
      <c r="Q3573" s="55" t="str">
        <f t="shared" si="55"/>
        <v>Non-Lead</v>
      </c>
      <c r="R3573" s="70" t="s">
        <v>51</v>
      </c>
      <c r="S3573" s="70" t="s">
        <v>51</v>
      </c>
      <c r="T3573" s="70"/>
      <c r="U3573" s="71" t="s">
        <v>53</v>
      </c>
      <c r="V3573" s="71" t="s">
        <v>51</v>
      </c>
      <c r="W3573" s="71" t="s">
        <v>51</v>
      </c>
      <c r="X3573" s="71" t="s">
        <v>51</v>
      </c>
      <c r="Y3573" s="72" t="str">
        <f>IF((OR((AND('[1]PWS Information'!$E$10="CWS",U3573="Single Family Residence",Q3573="Lead")),
(AND('[1]PWS Information'!$E$10="CWS",U3573="Multiple Family Residence",'[1]PWS Information'!$E$11="Yes",Q3573="Lead")),
(AND('[1]PWS Information'!$E$10="NTNC",Q3573="Lead")))),"Tier 1",
IF((OR((AND('[1]PWS Information'!$E$10="CWS",U3573="Multiple Family Residence",'[1]PWS Information'!$E$11="No",Q3573="Lead")),
(AND('[1]PWS Information'!$E$10="CWS",U3573="Other",Q3573="Lead")),
(AND('[1]PWS Information'!$E$10="CWS",U3573="Building",Q3573="Lead")))),"Tier 2",
IF((OR((AND('[1]PWS Information'!$E$10="CWS",U3573="Single Family Residence",Q3573="Galvanized Requiring Replacement")),
(AND('[1]PWS Information'!$E$10="CWS",U3573="Single Family Residence",Q3573="Galvanized Requiring Replacement",R3573="Yes")),
(AND('[1]PWS Information'!$E$10="NTNC",Q3573="Galvanized Requiring Replacement")),
(AND('[1]PWS Information'!$E$10="NTNC",U3573="Single Family Residence",R3573="Yes")))),"Tier 3",
IF((OR((AND('[1]PWS Information'!$E$10="CWS",U3573="Single Family Residence",S3573="Yes",Q3573="Non-Lead", J3573="Non-Lead - Copper",L3573="Before 1989")),
(AND('[1]PWS Information'!$E$10="CWS",U3573="Single Family Residence",S3573="Yes",Q3573="Non-Lead", N3573="Non-Lead - Copper",O3573="Before 1989")))),"Tier 4",
IF((OR((AND('[1]PWS Information'!$E$10="NTNC",Q3573="Non-Lead")),
(AND('[1]PWS Information'!$E$10="CWS",Q3573="Non-Lead",S3573="")),
(AND('[1]PWS Information'!$E$10="CWS",Q3573="Non-Lead",S3573="No")),
(AND('[1]PWS Information'!$E$10="CWS",Q3573="Non-Lead",S3573="Don't Know")),
(AND('[1]PWS Information'!$E$10="CWS",Q3573="Non-Lead", J3573="Non-Lead - Copper", S3573="Yes", L3573="Between 1989 and 2014")),
(AND('[1]PWS Information'!$E$10="CWS",Q3573="Non-Lead", J3573="Non-Lead - Copper", S3573="Yes", L3573="After 2014")),
(AND('[1]PWS Information'!$E$10="CWS",Q3573="Non-Lead", J3573="Non-Lead - Copper", S3573="Yes", L3573="Unknown")),
(AND('[1]PWS Information'!$E$10="CWS",Q3573="Non-Lead", N3573="Non-Lead - Copper", S3573="Yes", O3573="Between 1989 and 2014")),
(AND('[1]PWS Information'!$E$10="CWS",Q3573="Non-Lead", N3573="Non-Lead - Copper", S3573="Yes", O3573="After 2014")),
(AND('[1]PWS Information'!$E$10="CWS",Q3573="Non-Lead", N3573="Non-Lead - Copper", S3573="Yes", O3573="Unknown")),
(AND('[1]PWS Information'!$E$10="CWS",Q3573="Unknown")),
(AND('[1]PWS Information'!$E$10="NTNC",Q3573="Unknown")))),"Tier 5",
"")))))</f>
        <v>Tier 5</v>
      </c>
      <c r="Z3573" s="71"/>
      <c r="AA3573" s="71"/>
    </row>
    <row r="3574" spans="1:27" ht="57.6" x14ac:dyDescent="0.3">
      <c r="A3574" s="17"/>
      <c r="B3574" s="70" t="s">
        <v>1269</v>
      </c>
      <c r="C3574" s="60">
        <v>141</v>
      </c>
      <c r="D3574" s="61" t="s">
        <v>1265</v>
      </c>
      <c r="E3574" s="61" t="s">
        <v>128</v>
      </c>
      <c r="F3574" s="61">
        <v>78640</v>
      </c>
      <c r="G3574" s="62" t="s">
        <v>1145</v>
      </c>
      <c r="H3574" s="63">
        <v>29.9683575</v>
      </c>
      <c r="I3574" s="64">
        <v>-97.822171499999996</v>
      </c>
      <c r="J3574" s="65" t="s">
        <v>50</v>
      </c>
      <c r="K3574" s="66" t="s">
        <v>51</v>
      </c>
      <c r="L3574" s="62" t="s">
        <v>52</v>
      </c>
      <c r="M3574" s="69"/>
      <c r="N3574" s="65" t="s">
        <v>50</v>
      </c>
      <c r="O3574" s="66" t="s">
        <v>52</v>
      </c>
      <c r="P3574" s="69"/>
      <c r="Q3574" s="55" t="str">
        <f t="shared" si="55"/>
        <v>Non-Lead</v>
      </c>
      <c r="R3574" s="70" t="s">
        <v>51</v>
      </c>
      <c r="S3574" s="70" t="s">
        <v>51</v>
      </c>
      <c r="T3574" s="70"/>
      <c r="U3574" s="71" t="s">
        <v>53</v>
      </c>
      <c r="V3574" s="71" t="s">
        <v>51</v>
      </c>
      <c r="W3574" s="71" t="s">
        <v>51</v>
      </c>
      <c r="X3574" s="71" t="s">
        <v>51</v>
      </c>
      <c r="Y3574" s="72" t="str">
        <f>IF((OR((AND('[1]PWS Information'!$E$10="CWS",U3574="Single Family Residence",Q3574="Lead")),
(AND('[1]PWS Information'!$E$10="CWS",U3574="Multiple Family Residence",'[1]PWS Information'!$E$11="Yes",Q3574="Lead")),
(AND('[1]PWS Information'!$E$10="NTNC",Q3574="Lead")))),"Tier 1",
IF((OR((AND('[1]PWS Information'!$E$10="CWS",U3574="Multiple Family Residence",'[1]PWS Information'!$E$11="No",Q3574="Lead")),
(AND('[1]PWS Information'!$E$10="CWS",U3574="Other",Q3574="Lead")),
(AND('[1]PWS Information'!$E$10="CWS",U3574="Building",Q3574="Lead")))),"Tier 2",
IF((OR((AND('[1]PWS Information'!$E$10="CWS",U3574="Single Family Residence",Q3574="Galvanized Requiring Replacement")),
(AND('[1]PWS Information'!$E$10="CWS",U3574="Single Family Residence",Q3574="Galvanized Requiring Replacement",R3574="Yes")),
(AND('[1]PWS Information'!$E$10="NTNC",Q3574="Galvanized Requiring Replacement")),
(AND('[1]PWS Information'!$E$10="NTNC",U3574="Single Family Residence",R3574="Yes")))),"Tier 3",
IF((OR((AND('[1]PWS Information'!$E$10="CWS",U3574="Single Family Residence",S3574="Yes",Q3574="Non-Lead", J3574="Non-Lead - Copper",L3574="Before 1989")),
(AND('[1]PWS Information'!$E$10="CWS",U3574="Single Family Residence",S3574="Yes",Q3574="Non-Lead", N3574="Non-Lead - Copper",O3574="Before 1989")))),"Tier 4",
IF((OR((AND('[1]PWS Information'!$E$10="NTNC",Q3574="Non-Lead")),
(AND('[1]PWS Information'!$E$10="CWS",Q3574="Non-Lead",S3574="")),
(AND('[1]PWS Information'!$E$10="CWS",Q3574="Non-Lead",S3574="No")),
(AND('[1]PWS Information'!$E$10="CWS",Q3574="Non-Lead",S3574="Don't Know")),
(AND('[1]PWS Information'!$E$10="CWS",Q3574="Non-Lead", J3574="Non-Lead - Copper", S3574="Yes", L3574="Between 1989 and 2014")),
(AND('[1]PWS Information'!$E$10="CWS",Q3574="Non-Lead", J3574="Non-Lead - Copper", S3574="Yes", L3574="After 2014")),
(AND('[1]PWS Information'!$E$10="CWS",Q3574="Non-Lead", J3574="Non-Lead - Copper", S3574="Yes", L3574="Unknown")),
(AND('[1]PWS Information'!$E$10="CWS",Q3574="Non-Lead", N3574="Non-Lead - Copper", S3574="Yes", O3574="Between 1989 and 2014")),
(AND('[1]PWS Information'!$E$10="CWS",Q3574="Non-Lead", N3574="Non-Lead - Copper", S3574="Yes", O3574="After 2014")),
(AND('[1]PWS Information'!$E$10="CWS",Q3574="Non-Lead", N3574="Non-Lead - Copper", S3574="Yes", O3574="Unknown")),
(AND('[1]PWS Information'!$E$10="CWS",Q3574="Unknown")),
(AND('[1]PWS Information'!$E$10="NTNC",Q3574="Unknown")))),"Tier 5",
"")))))</f>
        <v>Tier 5</v>
      </c>
      <c r="Z3574" s="71"/>
      <c r="AA3574" s="71"/>
    </row>
    <row r="3575" spans="1:27" ht="57.6" x14ac:dyDescent="0.3">
      <c r="A3575" s="1"/>
      <c r="B3575" s="70" t="s">
        <v>1270</v>
      </c>
      <c r="C3575" s="60">
        <v>149</v>
      </c>
      <c r="D3575" s="61" t="s">
        <v>1265</v>
      </c>
      <c r="E3575" s="61" t="s">
        <v>128</v>
      </c>
      <c r="F3575" s="61">
        <v>78640</v>
      </c>
      <c r="G3575" s="62" t="s">
        <v>1145</v>
      </c>
      <c r="H3575" s="63">
        <v>29.968433999999998</v>
      </c>
      <c r="I3575" s="64">
        <v>-97.822226999999998</v>
      </c>
      <c r="J3575" s="65" t="s">
        <v>50</v>
      </c>
      <c r="K3575" s="66" t="s">
        <v>51</v>
      </c>
      <c r="L3575" s="62" t="s">
        <v>52</v>
      </c>
      <c r="M3575" s="69"/>
      <c r="N3575" s="65" t="s">
        <v>50</v>
      </c>
      <c r="O3575" s="66" t="s">
        <v>52</v>
      </c>
      <c r="P3575" s="69"/>
      <c r="Q3575" s="55" t="str">
        <f t="shared" si="55"/>
        <v>Non-Lead</v>
      </c>
      <c r="R3575" s="70" t="s">
        <v>51</v>
      </c>
      <c r="S3575" s="70" t="s">
        <v>51</v>
      </c>
      <c r="T3575" s="70"/>
      <c r="U3575" s="71" t="s">
        <v>53</v>
      </c>
      <c r="V3575" s="71" t="s">
        <v>51</v>
      </c>
      <c r="W3575" s="71" t="s">
        <v>51</v>
      </c>
      <c r="X3575" s="71" t="s">
        <v>51</v>
      </c>
      <c r="Y3575" s="72" t="str">
        <f>IF((OR((AND('[1]PWS Information'!$E$10="CWS",U3575="Single Family Residence",Q3575="Lead")),
(AND('[1]PWS Information'!$E$10="CWS",U3575="Multiple Family Residence",'[1]PWS Information'!$E$11="Yes",Q3575="Lead")),
(AND('[1]PWS Information'!$E$10="NTNC",Q3575="Lead")))),"Tier 1",
IF((OR((AND('[1]PWS Information'!$E$10="CWS",U3575="Multiple Family Residence",'[1]PWS Information'!$E$11="No",Q3575="Lead")),
(AND('[1]PWS Information'!$E$10="CWS",U3575="Other",Q3575="Lead")),
(AND('[1]PWS Information'!$E$10="CWS",U3575="Building",Q3575="Lead")))),"Tier 2",
IF((OR((AND('[1]PWS Information'!$E$10="CWS",U3575="Single Family Residence",Q3575="Galvanized Requiring Replacement")),
(AND('[1]PWS Information'!$E$10="CWS",U3575="Single Family Residence",Q3575="Galvanized Requiring Replacement",R3575="Yes")),
(AND('[1]PWS Information'!$E$10="NTNC",Q3575="Galvanized Requiring Replacement")),
(AND('[1]PWS Information'!$E$10="NTNC",U3575="Single Family Residence",R3575="Yes")))),"Tier 3",
IF((OR((AND('[1]PWS Information'!$E$10="CWS",U3575="Single Family Residence",S3575="Yes",Q3575="Non-Lead", J3575="Non-Lead - Copper",L3575="Before 1989")),
(AND('[1]PWS Information'!$E$10="CWS",U3575="Single Family Residence",S3575="Yes",Q3575="Non-Lead", N3575="Non-Lead - Copper",O3575="Before 1989")))),"Tier 4",
IF((OR((AND('[1]PWS Information'!$E$10="NTNC",Q3575="Non-Lead")),
(AND('[1]PWS Information'!$E$10="CWS",Q3575="Non-Lead",S3575="")),
(AND('[1]PWS Information'!$E$10="CWS",Q3575="Non-Lead",S3575="No")),
(AND('[1]PWS Information'!$E$10="CWS",Q3575="Non-Lead",S3575="Don't Know")),
(AND('[1]PWS Information'!$E$10="CWS",Q3575="Non-Lead", J3575="Non-Lead - Copper", S3575="Yes", L3575="Between 1989 and 2014")),
(AND('[1]PWS Information'!$E$10="CWS",Q3575="Non-Lead", J3575="Non-Lead - Copper", S3575="Yes", L3575="After 2014")),
(AND('[1]PWS Information'!$E$10="CWS",Q3575="Non-Lead", J3575="Non-Lead - Copper", S3575="Yes", L3575="Unknown")),
(AND('[1]PWS Information'!$E$10="CWS",Q3575="Non-Lead", N3575="Non-Lead - Copper", S3575="Yes", O3575="Between 1989 and 2014")),
(AND('[1]PWS Information'!$E$10="CWS",Q3575="Non-Lead", N3575="Non-Lead - Copper", S3575="Yes", O3575="After 2014")),
(AND('[1]PWS Information'!$E$10="CWS",Q3575="Non-Lead", N3575="Non-Lead - Copper", S3575="Yes", O3575="Unknown")),
(AND('[1]PWS Information'!$E$10="CWS",Q3575="Unknown")),
(AND('[1]PWS Information'!$E$10="NTNC",Q3575="Unknown")))),"Tier 5",
"")))))</f>
        <v>Tier 5</v>
      </c>
      <c r="Z3575" s="71"/>
      <c r="AA3575" s="71"/>
    </row>
    <row r="3576" spans="1:27" ht="57.6" x14ac:dyDescent="0.3">
      <c r="A3576" s="1"/>
      <c r="B3576" s="70" t="s">
        <v>1271</v>
      </c>
      <c r="C3576" s="60">
        <v>155</v>
      </c>
      <c r="D3576" s="61" t="s">
        <v>1265</v>
      </c>
      <c r="E3576" s="61" t="s">
        <v>128</v>
      </c>
      <c r="F3576" s="61">
        <v>78640</v>
      </c>
      <c r="G3576" s="62" t="s">
        <v>1145</v>
      </c>
      <c r="H3576" s="63">
        <v>29.9684685</v>
      </c>
      <c r="I3576" s="64">
        <v>-97.822369699999996</v>
      </c>
      <c r="J3576" s="65" t="s">
        <v>50</v>
      </c>
      <c r="K3576" s="66" t="s">
        <v>51</v>
      </c>
      <c r="L3576" s="62" t="s">
        <v>52</v>
      </c>
      <c r="M3576" s="69"/>
      <c r="N3576" s="65" t="s">
        <v>50</v>
      </c>
      <c r="O3576" s="66" t="s">
        <v>52</v>
      </c>
      <c r="P3576" s="69"/>
      <c r="Q3576" s="55" t="str">
        <f t="shared" si="55"/>
        <v>Non-Lead</v>
      </c>
      <c r="R3576" s="70" t="s">
        <v>51</v>
      </c>
      <c r="S3576" s="70" t="s">
        <v>51</v>
      </c>
      <c r="T3576" s="70"/>
      <c r="U3576" s="71" t="s">
        <v>53</v>
      </c>
      <c r="V3576" s="71" t="s">
        <v>51</v>
      </c>
      <c r="W3576" s="71" t="s">
        <v>51</v>
      </c>
      <c r="X3576" s="71" t="s">
        <v>51</v>
      </c>
      <c r="Y3576" s="72" t="str">
        <f>IF((OR((AND('[1]PWS Information'!$E$10="CWS",U3576="Single Family Residence",Q3576="Lead")),
(AND('[1]PWS Information'!$E$10="CWS",U3576="Multiple Family Residence",'[1]PWS Information'!$E$11="Yes",Q3576="Lead")),
(AND('[1]PWS Information'!$E$10="NTNC",Q3576="Lead")))),"Tier 1",
IF((OR((AND('[1]PWS Information'!$E$10="CWS",U3576="Multiple Family Residence",'[1]PWS Information'!$E$11="No",Q3576="Lead")),
(AND('[1]PWS Information'!$E$10="CWS",U3576="Other",Q3576="Lead")),
(AND('[1]PWS Information'!$E$10="CWS",U3576="Building",Q3576="Lead")))),"Tier 2",
IF((OR((AND('[1]PWS Information'!$E$10="CWS",U3576="Single Family Residence",Q3576="Galvanized Requiring Replacement")),
(AND('[1]PWS Information'!$E$10="CWS",U3576="Single Family Residence",Q3576="Galvanized Requiring Replacement",R3576="Yes")),
(AND('[1]PWS Information'!$E$10="NTNC",Q3576="Galvanized Requiring Replacement")),
(AND('[1]PWS Information'!$E$10="NTNC",U3576="Single Family Residence",R3576="Yes")))),"Tier 3",
IF((OR((AND('[1]PWS Information'!$E$10="CWS",U3576="Single Family Residence",S3576="Yes",Q3576="Non-Lead", J3576="Non-Lead - Copper",L3576="Before 1989")),
(AND('[1]PWS Information'!$E$10="CWS",U3576="Single Family Residence",S3576="Yes",Q3576="Non-Lead", N3576="Non-Lead - Copper",O3576="Before 1989")))),"Tier 4",
IF((OR((AND('[1]PWS Information'!$E$10="NTNC",Q3576="Non-Lead")),
(AND('[1]PWS Information'!$E$10="CWS",Q3576="Non-Lead",S3576="")),
(AND('[1]PWS Information'!$E$10="CWS",Q3576="Non-Lead",S3576="No")),
(AND('[1]PWS Information'!$E$10="CWS",Q3576="Non-Lead",S3576="Don't Know")),
(AND('[1]PWS Information'!$E$10="CWS",Q3576="Non-Lead", J3576="Non-Lead - Copper", S3576="Yes", L3576="Between 1989 and 2014")),
(AND('[1]PWS Information'!$E$10="CWS",Q3576="Non-Lead", J3576="Non-Lead - Copper", S3576="Yes", L3576="After 2014")),
(AND('[1]PWS Information'!$E$10="CWS",Q3576="Non-Lead", J3576="Non-Lead - Copper", S3576="Yes", L3576="Unknown")),
(AND('[1]PWS Information'!$E$10="CWS",Q3576="Non-Lead", N3576="Non-Lead - Copper", S3576="Yes", O3576="Between 1989 and 2014")),
(AND('[1]PWS Information'!$E$10="CWS",Q3576="Non-Lead", N3576="Non-Lead - Copper", S3576="Yes", O3576="After 2014")),
(AND('[1]PWS Information'!$E$10="CWS",Q3576="Non-Lead", N3576="Non-Lead - Copper", S3576="Yes", O3576="Unknown")),
(AND('[1]PWS Information'!$E$10="CWS",Q3576="Unknown")),
(AND('[1]PWS Information'!$E$10="NTNC",Q3576="Unknown")))),"Tier 5",
"")))))</f>
        <v>Tier 5</v>
      </c>
      <c r="Z3576" s="71"/>
      <c r="AA3576" s="71"/>
    </row>
    <row r="3577" spans="1:27" ht="57.6" x14ac:dyDescent="0.3">
      <c r="A3577" s="1"/>
      <c r="B3577" s="70" t="s">
        <v>1272</v>
      </c>
      <c r="C3577" s="60">
        <v>157</v>
      </c>
      <c r="D3577" s="61" t="s">
        <v>1265</v>
      </c>
      <c r="E3577" s="61" t="s">
        <v>128</v>
      </c>
      <c r="F3577" s="61">
        <v>78640</v>
      </c>
      <c r="G3577" s="62" t="s">
        <v>1145</v>
      </c>
      <c r="H3577" s="63">
        <v>29.968621299999999</v>
      </c>
      <c r="I3577" s="64">
        <v>-97.822443300000003</v>
      </c>
      <c r="J3577" s="65" t="s">
        <v>50</v>
      </c>
      <c r="K3577" s="66" t="s">
        <v>51</v>
      </c>
      <c r="L3577" s="62" t="s">
        <v>52</v>
      </c>
      <c r="M3577" s="69"/>
      <c r="N3577" s="65" t="s">
        <v>50</v>
      </c>
      <c r="O3577" s="66" t="s">
        <v>52</v>
      </c>
      <c r="P3577" s="69"/>
      <c r="Q3577" s="55" t="str">
        <f t="shared" si="55"/>
        <v>Non-Lead</v>
      </c>
      <c r="R3577" s="70" t="s">
        <v>51</v>
      </c>
      <c r="S3577" s="70" t="s">
        <v>51</v>
      </c>
      <c r="T3577" s="70"/>
      <c r="U3577" s="71" t="s">
        <v>53</v>
      </c>
      <c r="V3577" s="71" t="s">
        <v>51</v>
      </c>
      <c r="W3577" s="71" t="s">
        <v>51</v>
      </c>
      <c r="X3577" s="71" t="s">
        <v>51</v>
      </c>
      <c r="Y3577" s="72" t="str">
        <f>IF((OR((AND('[1]PWS Information'!$E$10="CWS",U3577="Single Family Residence",Q3577="Lead")),
(AND('[1]PWS Information'!$E$10="CWS",U3577="Multiple Family Residence",'[1]PWS Information'!$E$11="Yes",Q3577="Lead")),
(AND('[1]PWS Information'!$E$10="NTNC",Q3577="Lead")))),"Tier 1",
IF((OR((AND('[1]PWS Information'!$E$10="CWS",U3577="Multiple Family Residence",'[1]PWS Information'!$E$11="No",Q3577="Lead")),
(AND('[1]PWS Information'!$E$10="CWS",U3577="Other",Q3577="Lead")),
(AND('[1]PWS Information'!$E$10="CWS",U3577="Building",Q3577="Lead")))),"Tier 2",
IF((OR((AND('[1]PWS Information'!$E$10="CWS",U3577="Single Family Residence",Q3577="Galvanized Requiring Replacement")),
(AND('[1]PWS Information'!$E$10="CWS",U3577="Single Family Residence",Q3577="Galvanized Requiring Replacement",R3577="Yes")),
(AND('[1]PWS Information'!$E$10="NTNC",Q3577="Galvanized Requiring Replacement")),
(AND('[1]PWS Information'!$E$10="NTNC",U3577="Single Family Residence",R3577="Yes")))),"Tier 3",
IF((OR((AND('[1]PWS Information'!$E$10="CWS",U3577="Single Family Residence",S3577="Yes",Q3577="Non-Lead", J3577="Non-Lead - Copper",L3577="Before 1989")),
(AND('[1]PWS Information'!$E$10="CWS",U3577="Single Family Residence",S3577="Yes",Q3577="Non-Lead", N3577="Non-Lead - Copper",O3577="Before 1989")))),"Tier 4",
IF((OR((AND('[1]PWS Information'!$E$10="NTNC",Q3577="Non-Lead")),
(AND('[1]PWS Information'!$E$10="CWS",Q3577="Non-Lead",S3577="")),
(AND('[1]PWS Information'!$E$10="CWS",Q3577="Non-Lead",S3577="No")),
(AND('[1]PWS Information'!$E$10="CWS",Q3577="Non-Lead",S3577="Don't Know")),
(AND('[1]PWS Information'!$E$10="CWS",Q3577="Non-Lead", J3577="Non-Lead - Copper", S3577="Yes", L3577="Between 1989 and 2014")),
(AND('[1]PWS Information'!$E$10="CWS",Q3577="Non-Lead", J3577="Non-Lead - Copper", S3577="Yes", L3577="After 2014")),
(AND('[1]PWS Information'!$E$10="CWS",Q3577="Non-Lead", J3577="Non-Lead - Copper", S3577="Yes", L3577="Unknown")),
(AND('[1]PWS Information'!$E$10="CWS",Q3577="Non-Lead", N3577="Non-Lead - Copper", S3577="Yes", O3577="Between 1989 and 2014")),
(AND('[1]PWS Information'!$E$10="CWS",Q3577="Non-Lead", N3577="Non-Lead - Copper", S3577="Yes", O3577="After 2014")),
(AND('[1]PWS Information'!$E$10="CWS",Q3577="Non-Lead", N3577="Non-Lead - Copper", S3577="Yes", O3577="Unknown")),
(AND('[1]PWS Information'!$E$10="CWS",Q3577="Unknown")),
(AND('[1]PWS Information'!$E$10="NTNC",Q3577="Unknown")))),"Tier 5",
"")))))</f>
        <v>Tier 5</v>
      </c>
      <c r="Z3577" s="71"/>
      <c r="AA3577" s="71"/>
    </row>
    <row r="3578" spans="1:27" ht="86.4" x14ac:dyDescent="0.3">
      <c r="A3578" s="17"/>
      <c r="B3578" s="70">
        <v>1499135</v>
      </c>
      <c r="C3578" s="60">
        <v>159</v>
      </c>
      <c r="D3578" s="61" t="s">
        <v>1265</v>
      </c>
      <c r="E3578" s="61" t="s">
        <v>128</v>
      </c>
      <c r="F3578" s="61">
        <v>78640</v>
      </c>
      <c r="G3578" s="62" t="s">
        <v>1273</v>
      </c>
      <c r="H3578" s="63">
        <v>29.968775999999998</v>
      </c>
      <c r="I3578" s="64">
        <v>-97.822379100000006</v>
      </c>
      <c r="J3578" s="65" t="s">
        <v>50</v>
      </c>
      <c r="K3578" s="66" t="s">
        <v>51</v>
      </c>
      <c r="L3578" s="62" t="s">
        <v>52</v>
      </c>
      <c r="M3578" s="69"/>
      <c r="N3578" s="65" t="s">
        <v>50</v>
      </c>
      <c r="O3578" s="66" t="s">
        <v>52</v>
      </c>
      <c r="P3578" s="69"/>
      <c r="Q3578" s="55" t="str">
        <f t="shared" si="55"/>
        <v>Non-Lead</v>
      </c>
      <c r="R3578" s="70" t="s">
        <v>51</v>
      </c>
      <c r="S3578" s="70" t="s">
        <v>51</v>
      </c>
      <c r="T3578" s="70"/>
      <c r="U3578" s="71" t="s">
        <v>53</v>
      </c>
      <c r="V3578" s="71" t="s">
        <v>51</v>
      </c>
      <c r="W3578" s="71" t="s">
        <v>51</v>
      </c>
      <c r="X3578" s="71" t="s">
        <v>51</v>
      </c>
      <c r="Y3578" s="72" t="str">
        <f>IF((OR((AND('[1]PWS Information'!$E$10="CWS",U3578="Single Family Residence",Q3578="Lead")),
(AND('[1]PWS Information'!$E$10="CWS",U3578="Multiple Family Residence",'[1]PWS Information'!$E$11="Yes",Q3578="Lead")),
(AND('[1]PWS Information'!$E$10="NTNC",Q3578="Lead")))),"Tier 1",
IF((OR((AND('[1]PWS Information'!$E$10="CWS",U3578="Multiple Family Residence",'[1]PWS Information'!$E$11="No",Q3578="Lead")),
(AND('[1]PWS Information'!$E$10="CWS",U3578="Other",Q3578="Lead")),
(AND('[1]PWS Information'!$E$10="CWS",U3578="Building",Q3578="Lead")))),"Tier 2",
IF((OR((AND('[1]PWS Information'!$E$10="CWS",U3578="Single Family Residence",Q3578="Galvanized Requiring Replacement")),
(AND('[1]PWS Information'!$E$10="CWS",U3578="Single Family Residence",Q3578="Galvanized Requiring Replacement",R3578="Yes")),
(AND('[1]PWS Information'!$E$10="NTNC",Q3578="Galvanized Requiring Replacement")),
(AND('[1]PWS Information'!$E$10="NTNC",U3578="Single Family Residence",R3578="Yes")))),"Tier 3",
IF((OR((AND('[1]PWS Information'!$E$10="CWS",U3578="Single Family Residence",S3578="Yes",Q3578="Non-Lead", J3578="Non-Lead - Copper",L3578="Before 1989")),
(AND('[1]PWS Information'!$E$10="CWS",U3578="Single Family Residence",S3578="Yes",Q3578="Non-Lead", N3578="Non-Lead - Copper",O3578="Before 1989")))),"Tier 4",
IF((OR((AND('[1]PWS Information'!$E$10="NTNC",Q3578="Non-Lead")),
(AND('[1]PWS Information'!$E$10="CWS",Q3578="Non-Lead",S3578="")),
(AND('[1]PWS Information'!$E$10="CWS",Q3578="Non-Lead",S3578="No")),
(AND('[1]PWS Information'!$E$10="CWS",Q3578="Non-Lead",S3578="Don't Know")),
(AND('[1]PWS Information'!$E$10="CWS",Q3578="Non-Lead", J3578="Non-Lead - Copper", S3578="Yes", L3578="Between 1989 and 2014")),
(AND('[1]PWS Information'!$E$10="CWS",Q3578="Non-Lead", J3578="Non-Lead - Copper", S3578="Yes", L3578="After 2014")),
(AND('[1]PWS Information'!$E$10="CWS",Q3578="Non-Lead", J3578="Non-Lead - Copper", S3578="Yes", L3578="Unknown")),
(AND('[1]PWS Information'!$E$10="CWS",Q3578="Non-Lead", N3578="Non-Lead - Copper", S3578="Yes", O3578="Between 1989 and 2014")),
(AND('[1]PWS Information'!$E$10="CWS",Q3578="Non-Lead", N3578="Non-Lead - Copper", S3578="Yes", O3578="After 2014")),
(AND('[1]PWS Information'!$E$10="CWS",Q3578="Non-Lead", N3578="Non-Lead - Copper", S3578="Yes", O3578="Unknown")),
(AND('[1]PWS Information'!$E$10="CWS",Q3578="Unknown")),
(AND('[1]PWS Information'!$E$10="NTNC",Q3578="Unknown")))),"Tier 5",
"")))))</f>
        <v>Tier 5</v>
      </c>
      <c r="Z3578" s="71"/>
      <c r="AA3578" s="71"/>
    </row>
    <row r="3579" spans="1:27" ht="57.6" x14ac:dyDescent="0.3">
      <c r="A3579" s="1"/>
      <c r="B3579" s="70">
        <v>15872772</v>
      </c>
      <c r="C3579" s="60">
        <v>163</v>
      </c>
      <c r="D3579" s="61" t="s">
        <v>1265</v>
      </c>
      <c r="E3579" s="61" t="s">
        <v>128</v>
      </c>
      <c r="F3579" s="61">
        <v>78640</v>
      </c>
      <c r="G3579" s="62" t="s">
        <v>1145</v>
      </c>
      <c r="H3579" s="63">
        <v>29.968920000000001</v>
      </c>
      <c r="I3579" s="64">
        <v>-97.822300900000002</v>
      </c>
      <c r="J3579" s="65" t="s">
        <v>50</v>
      </c>
      <c r="K3579" s="66" t="s">
        <v>51</v>
      </c>
      <c r="L3579" s="62" t="s">
        <v>52</v>
      </c>
      <c r="M3579" s="69"/>
      <c r="N3579" s="65" t="s">
        <v>50</v>
      </c>
      <c r="O3579" s="66" t="s">
        <v>52</v>
      </c>
      <c r="P3579" s="69"/>
      <c r="Q3579" s="55" t="str">
        <f t="shared" si="55"/>
        <v>Non-Lead</v>
      </c>
      <c r="R3579" s="70" t="s">
        <v>51</v>
      </c>
      <c r="S3579" s="70" t="s">
        <v>51</v>
      </c>
      <c r="T3579" s="70"/>
      <c r="U3579" s="71" t="s">
        <v>53</v>
      </c>
      <c r="V3579" s="71" t="s">
        <v>51</v>
      </c>
      <c r="W3579" s="71" t="s">
        <v>51</v>
      </c>
      <c r="X3579" s="71" t="s">
        <v>51</v>
      </c>
      <c r="Y3579" s="72" t="str">
        <f>IF((OR((AND('[1]PWS Information'!$E$10="CWS",U3579="Single Family Residence",Q3579="Lead")),
(AND('[1]PWS Information'!$E$10="CWS",U3579="Multiple Family Residence",'[1]PWS Information'!$E$11="Yes",Q3579="Lead")),
(AND('[1]PWS Information'!$E$10="NTNC",Q3579="Lead")))),"Tier 1",
IF((OR((AND('[1]PWS Information'!$E$10="CWS",U3579="Multiple Family Residence",'[1]PWS Information'!$E$11="No",Q3579="Lead")),
(AND('[1]PWS Information'!$E$10="CWS",U3579="Other",Q3579="Lead")),
(AND('[1]PWS Information'!$E$10="CWS",U3579="Building",Q3579="Lead")))),"Tier 2",
IF((OR((AND('[1]PWS Information'!$E$10="CWS",U3579="Single Family Residence",Q3579="Galvanized Requiring Replacement")),
(AND('[1]PWS Information'!$E$10="CWS",U3579="Single Family Residence",Q3579="Galvanized Requiring Replacement",R3579="Yes")),
(AND('[1]PWS Information'!$E$10="NTNC",Q3579="Galvanized Requiring Replacement")),
(AND('[1]PWS Information'!$E$10="NTNC",U3579="Single Family Residence",R3579="Yes")))),"Tier 3",
IF((OR((AND('[1]PWS Information'!$E$10="CWS",U3579="Single Family Residence",S3579="Yes",Q3579="Non-Lead", J3579="Non-Lead - Copper",L3579="Before 1989")),
(AND('[1]PWS Information'!$E$10="CWS",U3579="Single Family Residence",S3579="Yes",Q3579="Non-Lead", N3579="Non-Lead - Copper",O3579="Before 1989")))),"Tier 4",
IF((OR((AND('[1]PWS Information'!$E$10="NTNC",Q3579="Non-Lead")),
(AND('[1]PWS Information'!$E$10="CWS",Q3579="Non-Lead",S3579="")),
(AND('[1]PWS Information'!$E$10="CWS",Q3579="Non-Lead",S3579="No")),
(AND('[1]PWS Information'!$E$10="CWS",Q3579="Non-Lead",S3579="Don't Know")),
(AND('[1]PWS Information'!$E$10="CWS",Q3579="Non-Lead", J3579="Non-Lead - Copper", S3579="Yes", L3579="Between 1989 and 2014")),
(AND('[1]PWS Information'!$E$10="CWS",Q3579="Non-Lead", J3579="Non-Lead - Copper", S3579="Yes", L3579="After 2014")),
(AND('[1]PWS Information'!$E$10="CWS",Q3579="Non-Lead", J3579="Non-Lead - Copper", S3579="Yes", L3579="Unknown")),
(AND('[1]PWS Information'!$E$10="CWS",Q3579="Non-Lead", N3579="Non-Lead - Copper", S3579="Yes", O3579="Between 1989 and 2014")),
(AND('[1]PWS Information'!$E$10="CWS",Q3579="Non-Lead", N3579="Non-Lead - Copper", S3579="Yes", O3579="After 2014")),
(AND('[1]PWS Information'!$E$10="CWS",Q3579="Non-Lead", N3579="Non-Lead - Copper", S3579="Yes", O3579="Unknown")),
(AND('[1]PWS Information'!$E$10="CWS",Q3579="Unknown")),
(AND('[1]PWS Information'!$E$10="NTNC",Q3579="Unknown")))),"Tier 5",
"")))))</f>
        <v>Tier 5</v>
      </c>
      <c r="Z3579" s="71"/>
      <c r="AA3579" s="71"/>
    </row>
    <row r="3580" spans="1:27" ht="57.6" x14ac:dyDescent="0.3">
      <c r="A3580" s="1"/>
      <c r="B3580" s="70">
        <v>15886483</v>
      </c>
      <c r="C3580" s="60">
        <v>168</v>
      </c>
      <c r="D3580" s="61" t="s">
        <v>1265</v>
      </c>
      <c r="E3580" s="61" t="s">
        <v>128</v>
      </c>
      <c r="F3580" s="61">
        <v>78640</v>
      </c>
      <c r="G3580" s="62" t="s">
        <v>1145</v>
      </c>
      <c r="H3580" s="63">
        <v>29.968646499999998</v>
      </c>
      <c r="I3580" s="64">
        <v>-97.821813700000007</v>
      </c>
      <c r="J3580" s="65" t="s">
        <v>50</v>
      </c>
      <c r="K3580" s="66" t="s">
        <v>51</v>
      </c>
      <c r="L3580" s="62" t="s">
        <v>52</v>
      </c>
      <c r="M3580" s="69"/>
      <c r="N3580" s="65" t="s">
        <v>50</v>
      </c>
      <c r="O3580" s="66" t="s">
        <v>52</v>
      </c>
      <c r="P3580" s="69"/>
      <c r="Q3580" s="55" t="str">
        <f t="shared" si="55"/>
        <v>Non-Lead</v>
      </c>
      <c r="R3580" s="70" t="s">
        <v>51</v>
      </c>
      <c r="S3580" s="70" t="s">
        <v>51</v>
      </c>
      <c r="T3580" s="70"/>
      <c r="U3580" s="71" t="s">
        <v>53</v>
      </c>
      <c r="V3580" s="71" t="s">
        <v>51</v>
      </c>
      <c r="W3580" s="71" t="s">
        <v>51</v>
      </c>
      <c r="X3580" s="71" t="s">
        <v>51</v>
      </c>
      <c r="Y3580" s="72" t="str">
        <f>IF((OR((AND('[1]PWS Information'!$E$10="CWS",U3580="Single Family Residence",Q3580="Lead")),
(AND('[1]PWS Information'!$E$10="CWS",U3580="Multiple Family Residence",'[1]PWS Information'!$E$11="Yes",Q3580="Lead")),
(AND('[1]PWS Information'!$E$10="NTNC",Q3580="Lead")))),"Tier 1",
IF((OR((AND('[1]PWS Information'!$E$10="CWS",U3580="Multiple Family Residence",'[1]PWS Information'!$E$11="No",Q3580="Lead")),
(AND('[1]PWS Information'!$E$10="CWS",U3580="Other",Q3580="Lead")),
(AND('[1]PWS Information'!$E$10="CWS",U3580="Building",Q3580="Lead")))),"Tier 2",
IF((OR((AND('[1]PWS Information'!$E$10="CWS",U3580="Single Family Residence",Q3580="Galvanized Requiring Replacement")),
(AND('[1]PWS Information'!$E$10="CWS",U3580="Single Family Residence",Q3580="Galvanized Requiring Replacement",R3580="Yes")),
(AND('[1]PWS Information'!$E$10="NTNC",Q3580="Galvanized Requiring Replacement")),
(AND('[1]PWS Information'!$E$10="NTNC",U3580="Single Family Residence",R3580="Yes")))),"Tier 3",
IF((OR((AND('[1]PWS Information'!$E$10="CWS",U3580="Single Family Residence",S3580="Yes",Q3580="Non-Lead", J3580="Non-Lead - Copper",L3580="Before 1989")),
(AND('[1]PWS Information'!$E$10="CWS",U3580="Single Family Residence",S3580="Yes",Q3580="Non-Lead", N3580="Non-Lead - Copper",O3580="Before 1989")))),"Tier 4",
IF((OR((AND('[1]PWS Information'!$E$10="NTNC",Q3580="Non-Lead")),
(AND('[1]PWS Information'!$E$10="CWS",Q3580="Non-Lead",S3580="")),
(AND('[1]PWS Information'!$E$10="CWS",Q3580="Non-Lead",S3580="No")),
(AND('[1]PWS Information'!$E$10="CWS",Q3580="Non-Lead",S3580="Don't Know")),
(AND('[1]PWS Information'!$E$10="CWS",Q3580="Non-Lead", J3580="Non-Lead - Copper", S3580="Yes", L3580="Between 1989 and 2014")),
(AND('[1]PWS Information'!$E$10="CWS",Q3580="Non-Lead", J3580="Non-Lead - Copper", S3580="Yes", L3580="After 2014")),
(AND('[1]PWS Information'!$E$10="CWS",Q3580="Non-Lead", J3580="Non-Lead - Copper", S3580="Yes", L3580="Unknown")),
(AND('[1]PWS Information'!$E$10="CWS",Q3580="Non-Lead", N3580="Non-Lead - Copper", S3580="Yes", O3580="Between 1989 and 2014")),
(AND('[1]PWS Information'!$E$10="CWS",Q3580="Non-Lead", N3580="Non-Lead - Copper", S3580="Yes", O3580="After 2014")),
(AND('[1]PWS Information'!$E$10="CWS",Q3580="Non-Lead", N3580="Non-Lead - Copper", S3580="Yes", O3580="Unknown")),
(AND('[1]PWS Information'!$E$10="CWS",Q3580="Unknown")),
(AND('[1]PWS Information'!$E$10="NTNC",Q3580="Unknown")))),"Tier 5",
"")))))</f>
        <v>Tier 5</v>
      </c>
      <c r="Z3580" s="71"/>
      <c r="AA3580" s="71"/>
    </row>
    <row r="3581" spans="1:27" ht="57.6" x14ac:dyDescent="0.3">
      <c r="A3581" s="1"/>
      <c r="B3581" s="70" t="s">
        <v>1274</v>
      </c>
      <c r="C3581" s="60">
        <v>173</v>
      </c>
      <c r="D3581" s="61" t="s">
        <v>1265</v>
      </c>
      <c r="E3581" s="61" t="s">
        <v>128</v>
      </c>
      <c r="F3581" s="61">
        <v>78640</v>
      </c>
      <c r="G3581" s="62" t="s">
        <v>1145</v>
      </c>
      <c r="H3581" s="63">
        <v>29.968978</v>
      </c>
      <c r="I3581" s="64">
        <v>-97.822119000000001</v>
      </c>
      <c r="J3581" s="65" t="s">
        <v>50</v>
      </c>
      <c r="K3581" s="66" t="s">
        <v>51</v>
      </c>
      <c r="L3581" s="62" t="s">
        <v>52</v>
      </c>
      <c r="M3581" s="69"/>
      <c r="N3581" s="65" t="s">
        <v>50</v>
      </c>
      <c r="O3581" s="66" t="s">
        <v>52</v>
      </c>
      <c r="P3581" s="69"/>
      <c r="Q3581" s="55" t="str">
        <f t="shared" si="55"/>
        <v>Non-Lead</v>
      </c>
      <c r="R3581" s="70" t="s">
        <v>51</v>
      </c>
      <c r="S3581" s="70" t="s">
        <v>51</v>
      </c>
      <c r="T3581" s="70"/>
      <c r="U3581" s="71" t="s">
        <v>53</v>
      </c>
      <c r="V3581" s="71" t="s">
        <v>51</v>
      </c>
      <c r="W3581" s="71" t="s">
        <v>51</v>
      </c>
      <c r="X3581" s="71" t="s">
        <v>51</v>
      </c>
      <c r="Y3581" s="72" t="str">
        <f>IF((OR((AND('[1]PWS Information'!$E$10="CWS",U3581="Single Family Residence",Q3581="Lead")),
(AND('[1]PWS Information'!$E$10="CWS",U3581="Multiple Family Residence",'[1]PWS Information'!$E$11="Yes",Q3581="Lead")),
(AND('[1]PWS Information'!$E$10="NTNC",Q3581="Lead")))),"Tier 1",
IF((OR((AND('[1]PWS Information'!$E$10="CWS",U3581="Multiple Family Residence",'[1]PWS Information'!$E$11="No",Q3581="Lead")),
(AND('[1]PWS Information'!$E$10="CWS",U3581="Other",Q3581="Lead")),
(AND('[1]PWS Information'!$E$10="CWS",U3581="Building",Q3581="Lead")))),"Tier 2",
IF((OR((AND('[1]PWS Information'!$E$10="CWS",U3581="Single Family Residence",Q3581="Galvanized Requiring Replacement")),
(AND('[1]PWS Information'!$E$10="CWS",U3581="Single Family Residence",Q3581="Galvanized Requiring Replacement",R3581="Yes")),
(AND('[1]PWS Information'!$E$10="NTNC",Q3581="Galvanized Requiring Replacement")),
(AND('[1]PWS Information'!$E$10="NTNC",U3581="Single Family Residence",R3581="Yes")))),"Tier 3",
IF((OR((AND('[1]PWS Information'!$E$10="CWS",U3581="Single Family Residence",S3581="Yes",Q3581="Non-Lead", J3581="Non-Lead - Copper",L3581="Before 1989")),
(AND('[1]PWS Information'!$E$10="CWS",U3581="Single Family Residence",S3581="Yes",Q3581="Non-Lead", N3581="Non-Lead - Copper",O3581="Before 1989")))),"Tier 4",
IF((OR((AND('[1]PWS Information'!$E$10="NTNC",Q3581="Non-Lead")),
(AND('[1]PWS Information'!$E$10="CWS",Q3581="Non-Lead",S3581="")),
(AND('[1]PWS Information'!$E$10="CWS",Q3581="Non-Lead",S3581="No")),
(AND('[1]PWS Information'!$E$10="CWS",Q3581="Non-Lead",S3581="Don't Know")),
(AND('[1]PWS Information'!$E$10="CWS",Q3581="Non-Lead", J3581="Non-Lead - Copper", S3581="Yes", L3581="Between 1989 and 2014")),
(AND('[1]PWS Information'!$E$10="CWS",Q3581="Non-Lead", J3581="Non-Lead - Copper", S3581="Yes", L3581="After 2014")),
(AND('[1]PWS Information'!$E$10="CWS",Q3581="Non-Lead", J3581="Non-Lead - Copper", S3581="Yes", L3581="Unknown")),
(AND('[1]PWS Information'!$E$10="CWS",Q3581="Non-Lead", N3581="Non-Lead - Copper", S3581="Yes", O3581="Between 1989 and 2014")),
(AND('[1]PWS Information'!$E$10="CWS",Q3581="Non-Lead", N3581="Non-Lead - Copper", S3581="Yes", O3581="After 2014")),
(AND('[1]PWS Information'!$E$10="CWS",Q3581="Non-Lead", N3581="Non-Lead - Copper", S3581="Yes", O3581="Unknown")),
(AND('[1]PWS Information'!$E$10="CWS",Q3581="Unknown")),
(AND('[1]PWS Information'!$E$10="NTNC",Q3581="Unknown")))),"Tier 5",
"")))))</f>
        <v>Tier 5</v>
      </c>
      <c r="Z3581" s="71"/>
      <c r="AA3581" s="71"/>
    </row>
    <row r="3582" spans="1:27" ht="57.6" x14ac:dyDescent="0.3">
      <c r="A3582" s="17"/>
      <c r="B3582" s="70" t="s">
        <v>1275</v>
      </c>
      <c r="C3582" s="60">
        <v>178</v>
      </c>
      <c r="D3582" s="61" t="s">
        <v>1265</v>
      </c>
      <c r="E3582" s="61" t="s">
        <v>128</v>
      </c>
      <c r="F3582" s="61">
        <v>78640</v>
      </c>
      <c r="G3582" s="62" t="s">
        <v>1145</v>
      </c>
      <c r="H3582" s="63">
        <v>29.9687147</v>
      </c>
      <c r="I3582" s="64">
        <v>-97.821714900000003</v>
      </c>
      <c r="J3582" s="65" t="s">
        <v>50</v>
      </c>
      <c r="K3582" s="66" t="s">
        <v>51</v>
      </c>
      <c r="L3582" s="62" t="s">
        <v>52</v>
      </c>
      <c r="M3582" s="69"/>
      <c r="N3582" s="65" t="s">
        <v>50</v>
      </c>
      <c r="O3582" s="66" t="s">
        <v>52</v>
      </c>
      <c r="P3582" s="69"/>
      <c r="Q3582" s="55" t="str">
        <f t="shared" si="55"/>
        <v>Non-Lead</v>
      </c>
      <c r="R3582" s="70" t="s">
        <v>51</v>
      </c>
      <c r="S3582" s="70" t="s">
        <v>51</v>
      </c>
      <c r="T3582" s="70"/>
      <c r="U3582" s="71" t="s">
        <v>53</v>
      </c>
      <c r="V3582" s="71" t="s">
        <v>51</v>
      </c>
      <c r="W3582" s="71" t="s">
        <v>51</v>
      </c>
      <c r="X3582" s="71" t="s">
        <v>51</v>
      </c>
      <c r="Y3582" s="72" t="str">
        <f>IF((OR((AND('[1]PWS Information'!$E$10="CWS",U3582="Single Family Residence",Q3582="Lead")),
(AND('[1]PWS Information'!$E$10="CWS",U3582="Multiple Family Residence",'[1]PWS Information'!$E$11="Yes",Q3582="Lead")),
(AND('[1]PWS Information'!$E$10="NTNC",Q3582="Lead")))),"Tier 1",
IF((OR((AND('[1]PWS Information'!$E$10="CWS",U3582="Multiple Family Residence",'[1]PWS Information'!$E$11="No",Q3582="Lead")),
(AND('[1]PWS Information'!$E$10="CWS",U3582="Other",Q3582="Lead")),
(AND('[1]PWS Information'!$E$10="CWS",U3582="Building",Q3582="Lead")))),"Tier 2",
IF((OR((AND('[1]PWS Information'!$E$10="CWS",U3582="Single Family Residence",Q3582="Galvanized Requiring Replacement")),
(AND('[1]PWS Information'!$E$10="CWS",U3582="Single Family Residence",Q3582="Galvanized Requiring Replacement",R3582="Yes")),
(AND('[1]PWS Information'!$E$10="NTNC",Q3582="Galvanized Requiring Replacement")),
(AND('[1]PWS Information'!$E$10="NTNC",U3582="Single Family Residence",R3582="Yes")))),"Tier 3",
IF((OR((AND('[1]PWS Information'!$E$10="CWS",U3582="Single Family Residence",S3582="Yes",Q3582="Non-Lead", J3582="Non-Lead - Copper",L3582="Before 1989")),
(AND('[1]PWS Information'!$E$10="CWS",U3582="Single Family Residence",S3582="Yes",Q3582="Non-Lead", N3582="Non-Lead - Copper",O3582="Before 1989")))),"Tier 4",
IF((OR((AND('[1]PWS Information'!$E$10="NTNC",Q3582="Non-Lead")),
(AND('[1]PWS Information'!$E$10="CWS",Q3582="Non-Lead",S3582="")),
(AND('[1]PWS Information'!$E$10="CWS",Q3582="Non-Lead",S3582="No")),
(AND('[1]PWS Information'!$E$10="CWS",Q3582="Non-Lead",S3582="Don't Know")),
(AND('[1]PWS Information'!$E$10="CWS",Q3582="Non-Lead", J3582="Non-Lead - Copper", S3582="Yes", L3582="Between 1989 and 2014")),
(AND('[1]PWS Information'!$E$10="CWS",Q3582="Non-Lead", J3582="Non-Lead - Copper", S3582="Yes", L3582="After 2014")),
(AND('[1]PWS Information'!$E$10="CWS",Q3582="Non-Lead", J3582="Non-Lead - Copper", S3582="Yes", L3582="Unknown")),
(AND('[1]PWS Information'!$E$10="CWS",Q3582="Non-Lead", N3582="Non-Lead - Copper", S3582="Yes", O3582="Between 1989 and 2014")),
(AND('[1]PWS Information'!$E$10="CWS",Q3582="Non-Lead", N3582="Non-Lead - Copper", S3582="Yes", O3582="After 2014")),
(AND('[1]PWS Information'!$E$10="CWS",Q3582="Non-Lead", N3582="Non-Lead - Copper", S3582="Yes", O3582="Unknown")),
(AND('[1]PWS Information'!$E$10="CWS",Q3582="Unknown")),
(AND('[1]PWS Information'!$E$10="NTNC",Q3582="Unknown")))),"Tier 5",
"")))))</f>
        <v>Tier 5</v>
      </c>
      <c r="Z3582" s="71"/>
      <c r="AA3582" s="71"/>
    </row>
    <row r="3583" spans="1:27" ht="57.6" x14ac:dyDescent="0.3">
      <c r="A3583" s="1"/>
      <c r="B3583" s="70" t="s">
        <v>1276</v>
      </c>
      <c r="C3583" s="60">
        <v>181</v>
      </c>
      <c r="D3583" s="61" t="s">
        <v>1265</v>
      </c>
      <c r="E3583" s="61" t="s">
        <v>128</v>
      </c>
      <c r="F3583" s="61">
        <v>78640</v>
      </c>
      <c r="G3583" s="62" t="s">
        <v>1145</v>
      </c>
      <c r="H3583" s="63">
        <v>29.969084800000001</v>
      </c>
      <c r="I3583" s="64">
        <v>-97.822053199999999</v>
      </c>
      <c r="J3583" s="65" t="s">
        <v>50</v>
      </c>
      <c r="K3583" s="66" t="s">
        <v>51</v>
      </c>
      <c r="L3583" s="62" t="s">
        <v>52</v>
      </c>
      <c r="M3583" s="69"/>
      <c r="N3583" s="65" t="s">
        <v>50</v>
      </c>
      <c r="O3583" s="66" t="s">
        <v>52</v>
      </c>
      <c r="P3583" s="69"/>
      <c r="Q3583" s="55" t="str">
        <f t="shared" si="55"/>
        <v>Non-Lead</v>
      </c>
      <c r="R3583" s="70" t="s">
        <v>51</v>
      </c>
      <c r="S3583" s="70" t="s">
        <v>51</v>
      </c>
      <c r="T3583" s="70"/>
      <c r="U3583" s="71" t="s">
        <v>53</v>
      </c>
      <c r="V3583" s="71" t="s">
        <v>51</v>
      </c>
      <c r="W3583" s="71" t="s">
        <v>51</v>
      </c>
      <c r="X3583" s="71" t="s">
        <v>51</v>
      </c>
      <c r="Y3583" s="72" t="str">
        <f>IF((OR((AND('[1]PWS Information'!$E$10="CWS",U3583="Single Family Residence",Q3583="Lead")),
(AND('[1]PWS Information'!$E$10="CWS",U3583="Multiple Family Residence",'[1]PWS Information'!$E$11="Yes",Q3583="Lead")),
(AND('[1]PWS Information'!$E$10="NTNC",Q3583="Lead")))),"Tier 1",
IF((OR((AND('[1]PWS Information'!$E$10="CWS",U3583="Multiple Family Residence",'[1]PWS Information'!$E$11="No",Q3583="Lead")),
(AND('[1]PWS Information'!$E$10="CWS",U3583="Other",Q3583="Lead")),
(AND('[1]PWS Information'!$E$10="CWS",U3583="Building",Q3583="Lead")))),"Tier 2",
IF((OR((AND('[1]PWS Information'!$E$10="CWS",U3583="Single Family Residence",Q3583="Galvanized Requiring Replacement")),
(AND('[1]PWS Information'!$E$10="CWS",U3583="Single Family Residence",Q3583="Galvanized Requiring Replacement",R3583="Yes")),
(AND('[1]PWS Information'!$E$10="NTNC",Q3583="Galvanized Requiring Replacement")),
(AND('[1]PWS Information'!$E$10="NTNC",U3583="Single Family Residence",R3583="Yes")))),"Tier 3",
IF((OR((AND('[1]PWS Information'!$E$10="CWS",U3583="Single Family Residence",S3583="Yes",Q3583="Non-Lead", J3583="Non-Lead - Copper",L3583="Before 1989")),
(AND('[1]PWS Information'!$E$10="CWS",U3583="Single Family Residence",S3583="Yes",Q3583="Non-Lead", N3583="Non-Lead - Copper",O3583="Before 1989")))),"Tier 4",
IF((OR((AND('[1]PWS Information'!$E$10="NTNC",Q3583="Non-Lead")),
(AND('[1]PWS Information'!$E$10="CWS",Q3583="Non-Lead",S3583="")),
(AND('[1]PWS Information'!$E$10="CWS",Q3583="Non-Lead",S3583="No")),
(AND('[1]PWS Information'!$E$10="CWS",Q3583="Non-Lead",S3583="Don't Know")),
(AND('[1]PWS Information'!$E$10="CWS",Q3583="Non-Lead", J3583="Non-Lead - Copper", S3583="Yes", L3583="Between 1989 and 2014")),
(AND('[1]PWS Information'!$E$10="CWS",Q3583="Non-Lead", J3583="Non-Lead - Copper", S3583="Yes", L3583="After 2014")),
(AND('[1]PWS Information'!$E$10="CWS",Q3583="Non-Lead", J3583="Non-Lead - Copper", S3583="Yes", L3583="Unknown")),
(AND('[1]PWS Information'!$E$10="CWS",Q3583="Non-Lead", N3583="Non-Lead - Copper", S3583="Yes", O3583="Between 1989 and 2014")),
(AND('[1]PWS Information'!$E$10="CWS",Q3583="Non-Lead", N3583="Non-Lead - Copper", S3583="Yes", O3583="After 2014")),
(AND('[1]PWS Information'!$E$10="CWS",Q3583="Non-Lead", N3583="Non-Lead - Copper", S3583="Yes", O3583="Unknown")),
(AND('[1]PWS Information'!$E$10="CWS",Q3583="Unknown")),
(AND('[1]PWS Information'!$E$10="NTNC",Q3583="Unknown")))),"Tier 5",
"")))))</f>
        <v>Tier 5</v>
      </c>
      <c r="Z3583" s="71"/>
      <c r="AA3583" s="71"/>
    </row>
    <row r="3584" spans="1:27" ht="57.6" x14ac:dyDescent="0.3">
      <c r="A3584" s="1"/>
      <c r="B3584" s="70">
        <v>15830785</v>
      </c>
      <c r="C3584" s="60">
        <v>186</v>
      </c>
      <c r="D3584" s="61" t="s">
        <v>1265</v>
      </c>
      <c r="E3584" s="61" t="s">
        <v>128</v>
      </c>
      <c r="F3584" s="61">
        <v>78640</v>
      </c>
      <c r="G3584" s="62" t="s">
        <v>1145</v>
      </c>
      <c r="H3584" s="63">
        <v>29.968806099999998</v>
      </c>
      <c r="I3584" s="64">
        <v>-97.821634299999999</v>
      </c>
      <c r="J3584" s="65" t="s">
        <v>50</v>
      </c>
      <c r="K3584" s="66" t="s">
        <v>51</v>
      </c>
      <c r="L3584" s="62" t="s">
        <v>52</v>
      </c>
      <c r="M3584" s="69"/>
      <c r="N3584" s="65" t="s">
        <v>50</v>
      </c>
      <c r="O3584" s="66" t="s">
        <v>52</v>
      </c>
      <c r="P3584" s="69"/>
      <c r="Q3584" s="55" t="str">
        <f t="shared" si="55"/>
        <v>Non-Lead</v>
      </c>
      <c r="R3584" s="70" t="s">
        <v>51</v>
      </c>
      <c r="S3584" s="70" t="s">
        <v>51</v>
      </c>
      <c r="T3584" s="70"/>
      <c r="U3584" s="71" t="s">
        <v>53</v>
      </c>
      <c r="V3584" s="71" t="s">
        <v>51</v>
      </c>
      <c r="W3584" s="71" t="s">
        <v>51</v>
      </c>
      <c r="X3584" s="71" t="s">
        <v>51</v>
      </c>
      <c r="Y3584" s="72" t="str">
        <f>IF((OR((AND('[1]PWS Information'!$E$10="CWS",U3584="Single Family Residence",Q3584="Lead")),
(AND('[1]PWS Information'!$E$10="CWS",U3584="Multiple Family Residence",'[1]PWS Information'!$E$11="Yes",Q3584="Lead")),
(AND('[1]PWS Information'!$E$10="NTNC",Q3584="Lead")))),"Tier 1",
IF((OR((AND('[1]PWS Information'!$E$10="CWS",U3584="Multiple Family Residence",'[1]PWS Information'!$E$11="No",Q3584="Lead")),
(AND('[1]PWS Information'!$E$10="CWS",U3584="Other",Q3584="Lead")),
(AND('[1]PWS Information'!$E$10="CWS",U3584="Building",Q3584="Lead")))),"Tier 2",
IF((OR((AND('[1]PWS Information'!$E$10="CWS",U3584="Single Family Residence",Q3584="Galvanized Requiring Replacement")),
(AND('[1]PWS Information'!$E$10="CWS",U3584="Single Family Residence",Q3584="Galvanized Requiring Replacement",R3584="Yes")),
(AND('[1]PWS Information'!$E$10="NTNC",Q3584="Galvanized Requiring Replacement")),
(AND('[1]PWS Information'!$E$10="NTNC",U3584="Single Family Residence",R3584="Yes")))),"Tier 3",
IF((OR((AND('[1]PWS Information'!$E$10="CWS",U3584="Single Family Residence",S3584="Yes",Q3584="Non-Lead", J3584="Non-Lead - Copper",L3584="Before 1989")),
(AND('[1]PWS Information'!$E$10="CWS",U3584="Single Family Residence",S3584="Yes",Q3584="Non-Lead", N3584="Non-Lead - Copper",O3584="Before 1989")))),"Tier 4",
IF((OR((AND('[1]PWS Information'!$E$10="NTNC",Q3584="Non-Lead")),
(AND('[1]PWS Information'!$E$10="CWS",Q3584="Non-Lead",S3584="")),
(AND('[1]PWS Information'!$E$10="CWS",Q3584="Non-Lead",S3584="No")),
(AND('[1]PWS Information'!$E$10="CWS",Q3584="Non-Lead",S3584="Don't Know")),
(AND('[1]PWS Information'!$E$10="CWS",Q3584="Non-Lead", J3584="Non-Lead - Copper", S3584="Yes", L3584="Between 1989 and 2014")),
(AND('[1]PWS Information'!$E$10="CWS",Q3584="Non-Lead", J3584="Non-Lead - Copper", S3584="Yes", L3584="After 2014")),
(AND('[1]PWS Information'!$E$10="CWS",Q3584="Non-Lead", J3584="Non-Lead - Copper", S3584="Yes", L3584="Unknown")),
(AND('[1]PWS Information'!$E$10="CWS",Q3584="Non-Lead", N3584="Non-Lead - Copper", S3584="Yes", O3584="Between 1989 and 2014")),
(AND('[1]PWS Information'!$E$10="CWS",Q3584="Non-Lead", N3584="Non-Lead - Copper", S3584="Yes", O3584="After 2014")),
(AND('[1]PWS Information'!$E$10="CWS",Q3584="Non-Lead", N3584="Non-Lead - Copper", S3584="Yes", O3584="Unknown")),
(AND('[1]PWS Information'!$E$10="CWS",Q3584="Unknown")),
(AND('[1]PWS Information'!$E$10="NTNC",Q3584="Unknown")))),"Tier 5",
"")))))</f>
        <v>Tier 5</v>
      </c>
      <c r="Z3584" s="71"/>
      <c r="AA3584" s="71"/>
    </row>
    <row r="3585" spans="1:27" ht="57.6" x14ac:dyDescent="0.3">
      <c r="A3585" s="1"/>
      <c r="B3585" s="70" t="s">
        <v>1277</v>
      </c>
      <c r="C3585" s="60">
        <v>189</v>
      </c>
      <c r="D3585" s="61" t="s">
        <v>1265</v>
      </c>
      <c r="E3585" s="61" t="s">
        <v>128</v>
      </c>
      <c r="F3585" s="61">
        <v>78640</v>
      </c>
      <c r="G3585" s="62" t="s">
        <v>1145</v>
      </c>
      <c r="H3585" s="63">
        <v>29.969091200000001</v>
      </c>
      <c r="I3585" s="64">
        <v>-97.821891600000001</v>
      </c>
      <c r="J3585" s="65" t="s">
        <v>50</v>
      </c>
      <c r="K3585" s="66" t="s">
        <v>51</v>
      </c>
      <c r="L3585" s="62" t="s">
        <v>52</v>
      </c>
      <c r="M3585" s="69"/>
      <c r="N3585" s="65" t="s">
        <v>50</v>
      </c>
      <c r="O3585" s="66" t="s">
        <v>52</v>
      </c>
      <c r="P3585" s="69"/>
      <c r="Q3585" s="55" t="str">
        <f t="shared" si="55"/>
        <v>Non-Lead</v>
      </c>
      <c r="R3585" s="70" t="s">
        <v>51</v>
      </c>
      <c r="S3585" s="70" t="s">
        <v>51</v>
      </c>
      <c r="T3585" s="70"/>
      <c r="U3585" s="71" t="s">
        <v>53</v>
      </c>
      <c r="V3585" s="71" t="s">
        <v>51</v>
      </c>
      <c r="W3585" s="71" t="s">
        <v>51</v>
      </c>
      <c r="X3585" s="71" t="s">
        <v>51</v>
      </c>
      <c r="Y3585" s="72" t="str">
        <f>IF((OR((AND('[1]PWS Information'!$E$10="CWS",U3585="Single Family Residence",Q3585="Lead")),
(AND('[1]PWS Information'!$E$10="CWS",U3585="Multiple Family Residence",'[1]PWS Information'!$E$11="Yes",Q3585="Lead")),
(AND('[1]PWS Information'!$E$10="NTNC",Q3585="Lead")))),"Tier 1",
IF((OR((AND('[1]PWS Information'!$E$10="CWS",U3585="Multiple Family Residence",'[1]PWS Information'!$E$11="No",Q3585="Lead")),
(AND('[1]PWS Information'!$E$10="CWS",U3585="Other",Q3585="Lead")),
(AND('[1]PWS Information'!$E$10="CWS",U3585="Building",Q3585="Lead")))),"Tier 2",
IF((OR((AND('[1]PWS Information'!$E$10="CWS",U3585="Single Family Residence",Q3585="Galvanized Requiring Replacement")),
(AND('[1]PWS Information'!$E$10="CWS",U3585="Single Family Residence",Q3585="Galvanized Requiring Replacement",R3585="Yes")),
(AND('[1]PWS Information'!$E$10="NTNC",Q3585="Galvanized Requiring Replacement")),
(AND('[1]PWS Information'!$E$10="NTNC",U3585="Single Family Residence",R3585="Yes")))),"Tier 3",
IF((OR((AND('[1]PWS Information'!$E$10="CWS",U3585="Single Family Residence",S3585="Yes",Q3585="Non-Lead", J3585="Non-Lead - Copper",L3585="Before 1989")),
(AND('[1]PWS Information'!$E$10="CWS",U3585="Single Family Residence",S3585="Yes",Q3585="Non-Lead", N3585="Non-Lead - Copper",O3585="Before 1989")))),"Tier 4",
IF((OR((AND('[1]PWS Information'!$E$10="NTNC",Q3585="Non-Lead")),
(AND('[1]PWS Information'!$E$10="CWS",Q3585="Non-Lead",S3585="")),
(AND('[1]PWS Information'!$E$10="CWS",Q3585="Non-Lead",S3585="No")),
(AND('[1]PWS Information'!$E$10="CWS",Q3585="Non-Lead",S3585="Don't Know")),
(AND('[1]PWS Information'!$E$10="CWS",Q3585="Non-Lead", J3585="Non-Lead - Copper", S3585="Yes", L3585="Between 1989 and 2014")),
(AND('[1]PWS Information'!$E$10="CWS",Q3585="Non-Lead", J3585="Non-Lead - Copper", S3585="Yes", L3585="After 2014")),
(AND('[1]PWS Information'!$E$10="CWS",Q3585="Non-Lead", J3585="Non-Lead - Copper", S3585="Yes", L3585="Unknown")),
(AND('[1]PWS Information'!$E$10="CWS",Q3585="Non-Lead", N3585="Non-Lead - Copper", S3585="Yes", O3585="Between 1989 and 2014")),
(AND('[1]PWS Information'!$E$10="CWS",Q3585="Non-Lead", N3585="Non-Lead - Copper", S3585="Yes", O3585="After 2014")),
(AND('[1]PWS Information'!$E$10="CWS",Q3585="Non-Lead", N3585="Non-Lead - Copper", S3585="Yes", O3585="Unknown")),
(AND('[1]PWS Information'!$E$10="CWS",Q3585="Unknown")),
(AND('[1]PWS Information'!$E$10="NTNC",Q3585="Unknown")))),"Tier 5",
"")))))</f>
        <v>Tier 5</v>
      </c>
      <c r="Z3585" s="71"/>
      <c r="AA3585" s="71"/>
    </row>
    <row r="3586" spans="1:27" ht="57.6" x14ac:dyDescent="0.3">
      <c r="A3586" s="17"/>
      <c r="B3586" s="70" t="s">
        <v>1278</v>
      </c>
      <c r="C3586" s="60">
        <v>194</v>
      </c>
      <c r="D3586" s="61" t="s">
        <v>1265</v>
      </c>
      <c r="E3586" s="61" t="s">
        <v>128</v>
      </c>
      <c r="F3586" s="61">
        <v>78640</v>
      </c>
      <c r="G3586" s="62" t="s">
        <v>1145</v>
      </c>
      <c r="H3586" s="63">
        <v>29.96895</v>
      </c>
      <c r="I3586" s="64">
        <v>-97.821635099999995</v>
      </c>
      <c r="J3586" s="65" t="s">
        <v>50</v>
      </c>
      <c r="K3586" s="66" t="s">
        <v>51</v>
      </c>
      <c r="L3586" s="62" t="s">
        <v>52</v>
      </c>
      <c r="M3586" s="69"/>
      <c r="N3586" s="65" t="s">
        <v>50</v>
      </c>
      <c r="O3586" s="66" t="s">
        <v>52</v>
      </c>
      <c r="P3586" s="69"/>
      <c r="Q3586" s="55" t="str">
        <f t="shared" si="55"/>
        <v>Non-Lead</v>
      </c>
      <c r="R3586" s="70" t="s">
        <v>51</v>
      </c>
      <c r="S3586" s="70" t="s">
        <v>51</v>
      </c>
      <c r="T3586" s="70"/>
      <c r="U3586" s="71" t="s">
        <v>53</v>
      </c>
      <c r="V3586" s="71" t="s">
        <v>51</v>
      </c>
      <c r="W3586" s="71" t="s">
        <v>51</v>
      </c>
      <c r="X3586" s="71" t="s">
        <v>51</v>
      </c>
      <c r="Y3586" s="72" t="str">
        <f>IF((OR((AND('[1]PWS Information'!$E$10="CWS",U3586="Single Family Residence",Q3586="Lead")),
(AND('[1]PWS Information'!$E$10="CWS",U3586="Multiple Family Residence",'[1]PWS Information'!$E$11="Yes",Q3586="Lead")),
(AND('[1]PWS Information'!$E$10="NTNC",Q3586="Lead")))),"Tier 1",
IF((OR((AND('[1]PWS Information'!$E$10="CWS",U3586="Multiple Family Residence",'[1]PWS Information'!$E$11="No",Q3586="Lead")),
(AND('[1]PWS Information'!$E$10="CWS",U3586="Other",Q3586="Lead")),
(AND('[1]PWS Information'!$E$10="CWS",U3586="Building",Q3586="Lead")))),"Tier 2",
IF((OR((AND('[1]PWS Information'!$E$10="CWS",U3586="Single Family Residence",Q3586="Galvanized Requiring Replacement")),
(AND('[1]PWS Information'!$E$10="CWS",U3586="Single Family Residence",Q3586="Galvanized Requiring Replacement",R3586="Yes")),
(AND('[1]PWS Information'!$E$10="NTNC",Q3586="Galvanized Requiring Replacement")),
(AND('[1]PWS Information'!$E$10="NTNC",U3586="Single Family Residence",R3586="Yes")))),"Tier 3",
IF((OR((AND('[1]PWS Information'!$E$10="CWS",U3586="Single Family Residence",S3586="Yes",Q3586="Non-Lead", J3586="Non-Lead - Copper",L3586="Before 1989")),
(AND('[1]PWS Information'!$E$10="CWS",U3586="Single Family Residence",S3586="Yes",Q3586="Non-Lead", N3586="Non-Lead - Copper",O3586="Before 1989")))),"Tier 4",
IF((OR((AND('[1]PWS Information'!$E$10="NTNC",Q3586="Non-Lead")),
(AND('[1]PWS Information'!$E$10="CWS",Q3586="Non-Lead",S3586="")),
(AND('[1]PWS Information'!$E$10="CWS",Q3586="Non-Lead",S3586="No")),
(AND('[1]PWS Information'!$E$10="CWS",Q3586="Non-Lead",S3586="Don't Know")),
(AND('[1]PWS Information'!$E$10="CWS",Q3586="Non-Lead", J3586="Non-Lead - Copper", S3586="Yes", L3586="Between 1989 and 2014")),
(AND('[1]PWS Information'!$E$10="CWS",Q3586="Non-Lead", J3586="Non-Lead - Copper", S3586="Yes", L3586="After 2014")),
(AND('[1]PWS Information'!$E$10="CWS",Q3586="Non-Lead", J3586="Non-Lead - Copper", S3586="Yes", L3586="Unknown")),
(AND('[1]PWS Information'!$E$10="CWS",Q3586="Non-Lead", N3586="Non-Lead - Copper", S3586="Yes", O3586="Between 1989 and 2014")),
(AND('[1]PWS Information'!$E$10="CWS",Q3586="Non-Lead", N3586="Non-Lead - Copper", S3586="Yes", O3586="After 2014")),
(AND('[1]PWS Information'!$E$10="CWS",Q3586="Non-Lead", N3586="Non-Lead - Copper", S3586="Yes", O3586="Unknown")),
(AND('[1]PWS Information'!$E$10="CWS",Q3586="Unknown")),
(AND('[1]PWS Information'!$E$10="NTNC",Q3586="Unknown")))),"Tier 5",
"")))))</f>
        <v>Tier 5</v>
      </c>
      <c r="Z3586" s="71"/>
      <c r="AA3586" s="71"/>
    </row>
    <row r="3587" spans="1:27" ht="57.6" x14ac:dyDescent="0.3">
      <c r="A3587" s="1"/>
      <c r="B3587" s="70" t="s">
        <v>1279</v>
      </c>
      <c r="C3587" s="60">
        <v>197</v>
      </c>
      <c r="D3587" s="61" t="s">
        <v>1265</v>
      </c>
      <c r="E3587" s="61" t="s">
        <v>128</v>
      </c>
      <c r="F3587" s="61">
        <v>78640</v>
      </c>
      <c r="G3587" s="62" t="s">
        <v>1145</v>
      </c>
      <c r="H3587" s="63">
        <v>29.969161700000001</v>
      </c>
      <c r="I3587" s="64">
        <v>-97.821798099999995</v>
      </c>
      <c r="J3587" s="65" t="s">
        <v>50</v>
      </c>
      <c r="K3587" s="66" t="s">
        <v>51</v>
      </c>
      <c r="L3587" s="62" t="s">
        <v>52</v>
      </c>
      <c r="M3587" s="69"/>
      <c r="N3587" s="65" t="s">
        <v>50</v>
      </c>
      <c r="O3587" s="66" t="s">
        <v>52</v>
      </c>
      <c r="P3587" s="69"/>
      <c r="Q3587" s="55" t="str">
        <f t="shared" si="55"/>
        <v>Non-Lead</v>
      </c>
      <c r="R3587" s="70" t="s">
        <v>51</v>
      </c>
      <c r="S3587" s="70" t="s">
        <v>51</v>
      </c>
      <c r="T3587" s="70"/>
      <c r="U3587" s="71" t="s">
        <v>53</v>
      </c>
      <c r="V3587" s="71" t="s">
        <v>51</v>
      </c>
      <c r="W3587" s="71" t="s">
        <v>51</v>
      </c>
      <c r="X3587" s="71" t="s">
        <v>51</v>
      </c>
      <c r="Y3587" s="72" t="str">
        <f>IF((OR((AND('[1]PWS Information'!$E$10="CWS",U3587="Single Family Residence",Q3587="Lead")),
(AND('[1]PWS Information'!$E$10="CWS",U3587="Multiple Family Residence",'[1]PWS Information'!$E$11="Yes",Q3587="Lead")),
(AND('[1]PWS Information'!$E$10="NTNC",Q3587="Lead")))),"Tier 1",
IF((OR((AND('[1]PWS Information'!$E$10="CWS",U3587="Multiple Family Residence",'[1]PWS Information'!$E$11="No",Q3587="Lead")),
(AND('[1]PWS Information'!$E$10="CWS",U3587="Other",Q3587="Lead")),
(AND('[1]PWS Information'!$E$10="CWS",U3587="Building",Q3587="Lead")))),"Tier 2",
IF((OR((AND('[1]PWS Information'!$E$10="CWS",U3587="Single Family Residence",Q3587="Galvanized Requiring Replacement")),
(AND('[1]PWS Information'!$E$10="CWS",U3587="Single Family Residence",Q3587="Galvanized Requiring Replacement",R3587="Yes")),
(AND('[1]PWS Information'!$E$10="NTNC",Q3587="Galvanized Requiring Replacement")),
(AND('[1]PWS Information'!$E$10="NTNC",U3587="Single Family Residence",R3587="Yes")))),"Tier 3",
IF((OR((AND('[1]PWS Information'!$E$10="CWS",U3587="Single Family Residence",S3587="Yes",Q3587="Non-Lead", J3587="Non-Lead - Copper",L3587="Before 1989")),
(AND('[1]PWS Information'!$E$10="CWS",U3587="Single Family Residence",S3587="Yes",Q3587="Non-Lead", N3587="Non-Lead - Copper",O3587="Before 1989")))),"Tier 4",
IF((OR((AND('[1]PWS Information'!$E$10="NTNC",Q3587="Non-Lead")),
(AND('[1]PWS Information'!$E$10="CWS",Q3587="Non-Lead",S3587="")),
(AND('[1]PWS Information'!$E$10="CWS",Q3587="Non-Lead",S3587="No")),
(AND('[1]PWS Information'!$E$10="CWS",Q3587="Non-Lead",S3587="Don't Know")),
(AND('[1]PWS Information'!$E$10="CWS",Q3587="Non-Lead", J3587="Non-Lead - Copper", S3587="Yes", L3587="Between 1989 and 2014")),
(AND('[1]PWS Information'!$E$10="CWS",Q3587="Non-Lead", J3587="Non-Lead - Copper", S3587="Yes", L3587="After 2014")),
(AND('[1]PWS Information'!$E$10="CWS",Q3587="Non-Lead", J3587="Non-Lead - Copper", S3587="Yes", L3587="Unknown")),
(AND('[1]PWS Information'!$E$10="CWS",Q3587="Non-Lead", N3587="Non-Lead - Copper", S3587="Yes", O3587="Between 1989 and 2014")),
(AND('[1]PWS Information'!$E$10="CWS",Q3587="Non-Lead", N3587="Non-Lead - Copper", S3587="Yes", O3587="After 2014")),
(AND('[1]PWS Information'!$E$10="CWS",Q3587="Non-Lead", N3587="Non-Lead - Copper", S3587="Yes", O3587="Unknown")),
(AND('[1]PWS Information'!$E$10="CWS",Q3587="Unknown")),
(AND('[1]PWS Information'!$E$10="NTNC",Q3587="Unknown")))),"Tier 5",
"")))))</f>
        <v>Tier 5</v>
      </c>
      <c r="Z3587" s="71"/>
      <c r="AA3587" s="71"/>
    </row>
    <row r="3588" spans="1:27" ht="57.6" x14ac:dyDescent="0.3">
      <c r="A3588" s="1"/>
      <c r="B3588" s="70" t="s">
        <v>1280</v>
      </c>
      <c r="C3588" s="60">
        <v>200</v>
      </c>
      <c r="D3588" s="61" t="s">
        <v>1265</v>
      </c>
      <c r="E3588" s="61" t="s">
        <v>128</v>
      </c>
      <c r="F3588" s="61">
        <v>78640</v>
      </c>
      <c r="G3588" s="62" t="s">
        <v>1145</v>
      </c>
      <c r="H3588" s="63">
        <v>29.969042000000002</v>
      </c>
      <c r="I3588" s="64">
        <v>-97.8215352</v>
      </c>
      <c r="J3588" s="65" t="s">
        <v>50</v>
      </c>
      <c r="K3588" s="66" t="s">
        <v>51</v>
      </c>
      <c r="L3588" s="62" t="s">
        <v>52</v>
      </c>
      <c r="M3588" s="69"/>
      <c r="N3588" s="65" t="s">
        <v>50</v>
      </c>
      <c r="O3588" s="66" t="s">
        <v>52</v>
      </c>
      <c r="P3588" s="69"/>
      <c r="Q3588" s="55" t="str">
        <f t="shared" si="55"/>
        <v>Non-Lead</v>
      </c>
      <c r="R3588" s="70" t="s">
        <v>51</v>
      </c>
      <c r="S3588" s="70" t="s">
        <v>51</v>
      </c>
      <c r="T3588" s="70"/>
      <c r="U3588" s="71" t="s">
        <v>53</v>
      </c>
      <c r="V3588" s="71" t="s">
        <v>51</v>
      </c>
      <c r="W3588" s="71" t="s">
        <v>51</v>
      </c>
      <c r="X3588" s="71" t="s">
        <v>51</v>
      </c>
      <c r="Y3588" s="72" t="str">
        <f>IF((OR((AND('[1]PWS Information'!$E$10="CWS",U3588="Single Family Residence",Q3588="Lead")),
(AND('[1]PWS Information'!$E$10="CWS",U3588="Multiple Family Residence",'[1]PWS Information'!$E$11="Yes",Q3588="Lead")),
(AND('[1]PWS Information'!$E$10="NTNC",Q3588="Lead")))),"Tier 1",
IF((OR((AND('[1]PWS Information'!$E$10="CWS",U3588="Multiple Family Residence",'[1]PWS Information'!$E$11="No",Q3588="Lead")),
(AND('[1]PWS Information'!$E$10="CWS",U3588="Other",Q3588="Lead")),
(AND('[1]PWS Information'!$E$10="CWS",U3588="Building",Q3588="Lead")))),"Tier 2",
IF((OR((AND('[1]PWS Information'!$E$10="CWS",U3588="Single Family Residence",Q3588="Galvanized Requiring Replacement")),
(AND('[1]PWS Information'!$E$10="CWS",U3588="Single Family Residence",Q3588="Galvanized Requiring Replacement",R3588="Yes")),
(AND('[1]PWS Information'!$E$10="NTNC",Q3588="Galvanized Requiring Replacement")),
(AND('[1]PWS Information'!$E$10="NTNC",U3588="Single Family Residence",R3588="Yes")))),"Tier 3",
IF((OR((AND('[1]PWS Information'!$E$10="CWS",U3588="Single Family Residence",S3588="Yes",Q3588="Non-Lead", J3588="Non-Lead - Copper",L3588="Before 1989")),
(AND('[1]PWS Information'!$E$10="CWS",U3588="Single Family Residence",S3588="Yes",Q3588="Non-Lead", N3588="Non-Lead - Copper",O3588="Before 1989")))),"Tier 4",
IF((OR((AND('[1]PWS Information'!$E$10="NTNC",Q3588="Non-Lead")),
(AND('[1]PWS Information'!$E$10="CWS",Q3588="Non-Lead",S3588="")),
(AND('[1]PWS Information'!$E$10="CWS",Q3588="Non-Lead",S3588="No")),
(AND('[1]PWS Information'!$E$10="CWS",Q3588="Non-Lead",S3588="Don't Know")),
(AND('[1]PWS Information'!$E$10="CWS",Q3588="Non-Lead", J3588="Non-Lead - Copper", S3588="Yes", L3588="Between 1989 and 2014")),
(AND('[1]PWS Information'!$E$10="CWS",Q3588="Non-Lead", J3588="Non-Lead - Copper", S3588="Yes", L3588="After 2014")),
(AND('[1]PWS Information'!$E$10="CWS",Q3588="Non-Lead", J3588="Non-Lead - Copper", S3588="Yes", L3588="Unknown")),
(AND('[1]PWS Information'!$E$10="CWS",Q3588="Non-Lead", N3588="Non-Lead - Copper", S3588="Yes", O3588="Between 1989 and 2014")),
(AND('[1]PWS Information'!$E$10="CWS",Q3588="Non-Lead", N3588="Non-Lead - Copper", S3588="Yes", O3588="After 2014")),
(AND('[1]PWS Information'!$E$10="CWS",Q3588="Non-Lead", N3588="Non-Lead - Copper", S3588="Yes", O3588="Unknown")),
(AND('[1]PWS Information'!$E$10="CWS",Q3588="Unknown")),
(AND('[1]PWS Information'!$E$10="NTNC",Q3588="Unknown")))),"Tier 5",
"")))))</f>
        <v>Tier 5</v>
      </c>
      <c r="Z3588" s="71"/>
      <c r="AA3588" s="71"/>
    </row>
    <row r="3589" spans="1:27" ht="57.6" x14ac:dyDescent="0.3">
      <c r="A3589" s="1"/>
      <c r="B3589" s="70" t="s">
        <v>1281</v>
      </c>
      <c r="C3589" s="60">
        <v>205</v>
      </c>
      <c r="D3589" s="61" t="s">
        <v>1265</v>
      </c>
      <c r="E3589" s="61" t="s">
        <v>128</v>
      </c>
      <c r="F3589" s="61">
        <v>78640</v>
      </c>
      <c r="G3589" s="62" t="s">
        <v>1145</v>
      </c>
      <c r="H3589" s="63">
        <v>29.969254100000001</v>
      </c>
      <c r="I3589" s="64">
        <v>-97.821721400000001</v>
      </c>
      <c r="J3589" s="65" t="s">
        <v>50</v>
      </c>
      <c r="K3589" s="66" t="s">
        <v>51</v>
      </c>
      <c r="L3589" s="62" t="s">
        <v>52</v>
      </c>
      <c r="M3589" s="69"/>
      <c r="N3589" s="65" t="s">
        <v>50</v>
      </c>
      <c r="O3589" s="66" t="s">
        <v>52</v>
      </c>
      <c r="P3589" s="69"/>
      <c r="Q3589" s="55" t="str">
        <f t="shared" si="55"/>
        <v>Non-Lead</v>
      </c>
      <c r="R3589" s="70" t="s">
        <v>51</v>
      </c>
      <c r="S3589" s="70" t="s">
        <v>51</v>
      </c>
      <c r="T3589" s="70"/>
      <c r="U3589" s="71" t="s">
        <v>53</v>
      </c>
      <c r="V3589" s="71" t="s">
        <v>51</v>
      </c>
      <c r="W3589" s="71" t="s">
        <v>51</v>
      </c>
      <c r="X3589" s="71" t="s">
        <v>51</v>
      </c>
      <c r="Y3589" s="72" t="str">
        <f>IF((OR((AND('[1]PWS Information'!$E$10="CWS",U3589="Single Family Residence",Q3589="Lead")),
(AND('[1]PWS Information'!$E$10="CWS",U3589="Multiple Family Residence",'[1]PWS Information'!$E$11="Yes",Q3589="Lead")),
(AND('[1]PWS Information'!$E$10="NTNC",Q3589="Lead")))),"Tier 1",
IF((OR((AND('[1]PWS Information'!$E$10="CWS",U3589="Multiple Family Residence",'[1]PWS Information'!$E$11="No",Q3589="Lead")),
(AND('[1]PWS Information'!$E$10="CWS",U3589="Other",Q3589="Lead")),
(AND('[1]PWS Information'!$E$10="CWS",U3589="Building",Q3589="Lead")))),"Tier 2",
IF((OR((AND('[1]PWS Information'!$E$10="CWS",U3589="Single Family Residence",Q3589="Galvanized Requiring Replacement")),
(AND('[1]PWS Information'!$E$10="CWS",U3589="Single Family Residence",Q3589="Galvanized Requiring Replacement",R3589="Yes")),
(AND('[1]PWS Information'!$E$10="NTNC",Q3589="Galvanized Requiring Replacement")),
(AND('[1]PWS Information'!$E$10="NTNC",U3589="Single Family Residence",R3589="Yes")))),"Tier 3",
IF((OR((AND('[1]PWS Information'!$E$10="CWS",U3589="Single Family Residence",S3589="Yes",Q3589="Non-Lead", J3589="Non-Lead - Copper",L3589="Before 1989")),
(AND('[1]PWS Information'!$E$10="CWS",U3589="Single Family Residence",S3589="Yes",Q3589="Non-Lead", N3589="Non-Lead - Copper",O3589="Before 1989")))),"Tier 4",
IF((OR((AND('[1]PWS Information'!$E$10="NTNC",Q3589="Non-Lead")),
(AND('[1]PWS Information'!$E$10="CWS",Q3589="Non-Lead",S3589="")),
(AND('[1]PWS Information'!$E$10="CWS",Q3589="Non-Lead",S3589="No")),
(AND('[1]PWS Information'!$E$10="CWS",Q3589="Non-Lead",S3589="Don't Know")),
(AND('[1]PWS Information'!$E$10="CWS",Q3589="Non-Lead", J3589="Non-Lead - Copper", S3589="Yes", L3589="Between 1989 and 2014")),
(AND('[1]PWS Information'!$E$10="CWS",Q3589="Non-Lead", J3589="Non-Lead - Copper", S3589="Yes", L3589="After 2014")),
(AND('[1]PWS Information'!$E$10="CWS",Q3589="Non-Lead", J3589="Non-Lead - Copper", S3589="Yes", L3589="Unknown")),
(AND('[1]PWS Information'!$E$10="CWS",Q3589="Non-Lead", N3589="Non-Lead - Copper", S3589="Yes", O3589="Between 1989 and 2014")),
(AND('[1]PWS Information'!$E$10="CWS",Q3589="Non-Lead", N3589="Non-Lead - Copper", S3589="Yes", O3589="After 2014")),
(AND('[1]PWS Information'!$E$10="CWS",Q3589="Non-Lead", N3589="Non-Lead - Copper", S3589="Yes", O3589="Unknown")),
(AND('[1]PWS Information'!$E$10="CWS",Q3589="Unknown")),
(AND('[1]PWS Information'!$E$10="NTNC",Q3589="Unknown")))),"Tier 5",
"")))))</f>
        <v>Tier 5</v>
      </c>
      <c r="Z3589" s="71"/>
      <c r="AA3589" s="71"/>
    </row>
    <row r="3590" spans="1:27" ht="57.6" x14ac:dyDescent="0.3">
      <c r="A3590" s="17"/>
      <c r="B3590" s="70" t="s">
        <v>1282</v>
      </c>
      <c r="C3590" s="60">
        <v>208</v>
      </c>
      <c r="D3590" s="61" t="s">
        <v>1265</v>
      </c>
      <c r="E3590" s="61" t="s">
        <v>128</v>
      </c>
      <c r="F3590" s="61">
        <v>78640</v>
      </c>
      <c r="G3590" s="83" t="s">
        <v>1145</v>
      </c>
      <c r="H3590" s="63">
        <v>29.9691017</v>
      </c>
      <c r="I3590" s="64">
        <v>-97.821450499999997</v>
      </c>
      <c r="J3590" s="65" t="s">
        <v>50</v>
      </c>
      <c r="K3590" s="66" t="s">
        <v>51</v>
      </c>
      <c r="L3590" s="62" t="s">
        <v>52</v>
      </c>
      <c r="M3590" s="69"/>
      <c r="N3590" s="65" t="s">
        <v>50</v>
      </c>
      <c r="O3590" s="66" t="s">
        <v>52</v>
      </c>
      <c r="P3590" s="69"/>
      <c r="Q3590" s="55" t="str">
        <f t="shared" si="55"/>
        <v>Non-Lead</v>
      </c>
      <c r="R3590" s="70" t="s">
        <v>51</v>
      </c>
      <c r="S3590" s="70" t="s">
        <v>51</v>
      </c>
      <c r="T3590" s="70"/>
      <c r="U3590" s="71" t="s">
        <v>53</v>
      </c>
      <c r="V3590" s="71" t="s">
        <v>51</v>
      </c>
      <c r="W3590" s="71" t="s">
        <v>51</v>
      </c>
      <c r="X3590" s="71" t="s">
        <v>51</v>
      </c>
      <c r="Y3590" s="72" t="str">
        <f>IF((OR((AND('[1]PWS Information'!$E$10="CWS",U3590="Single Family Residence",Q3590="Lead")),
(AND('[1]PWS Information'!$E$10="CWS",U3590="Multiple Family Residence",'[1]PWS Information'!$E$11="Yes",Q3590="Lead")),
(AND('[1]PWS Information'!$E$10="NTNC",Q3590="Lead")))),"Tier 1",
IF((OR((AND('[1]PWS Information'!$E$10="CWS",U3590="Multiple Family Residence",'[1]PWS Information'!$E$11="No",Q3590="Lead")),
(AND('[1]PWS Information'!$E$10="CWS",U3590="Other",Q3590="Lead")),
(AND('[1]PWS Information'!$E$10="CWS",U3590="Building",Q3590="Lead")))),"Tier 2",
IF((OR((AND('[1]PWS Information'!$E$10="CWS",U3590="Single Family Residence",Q3590="Galvanized Requiring Replacement")),
(AND('[1]PWS Information'!$E$10="CWS",U3590="Single Family Residence",Q3590="Galvanized Requiring Replacement",R3590="Yes")),
(AND('[1]PWS Information'!$E$10="NTNC",Q3590="Galvanized Requiring Replacement")),
(AND('[1]PWS Information'!$E$10="NTNC",U3590="Single Family Residence",R3590="Yes")))),"Tier 3",
IF((OR((AND('[1]PWS Information'!$E$10="CWS",U3590="Single Family Residence",S3590="Yes",Q3590="Non-Lead", J3590="Non-Lead - Copper",L3590="Before 1989")),
(AND('[1]PWS Information'!$E$10="CWS",U3590="Single Family Residence",S3590="Yes",Q3590="Non-Lead", N3590="Non-Lead - Copper",O3590="Before 1989")))),"Tier 4",
IF((OR((AND('[1]PWS Information'!$E$10="NTNC",Q3590="Non-Lead")),
(AND('[1]PWS Information'!$E$10="CWS",Q3590="Non-Lead",S3590="")),
(AND('[1]PWS Information'!$E$10="CWS",Q3590="Non-Lead",S3590="No")),
(AND('[1]PWS Information'!$E$10="CWS",Q3590="Non-Lead",S3590="Don't Know")),
(AND('[1]PWS Information'!$E$10="CWS",Q3590="Non-Lead", J3590="Non-Lead - Copper", S3590="Yes", L3590="Between 1989 and 2014")),
(AND('[1]PWS Information'!$E$10="CWS",Q3590="Non-Lead", J3590="Non-Lead - Copper", S3590="Yes", L3590="After 2014")),
(AND('[1]PWS Information'!$E$10="CWS",Q3590="Non-Lead", J3590="Non-Lead - Copper", S3590="Yes", L3590="Unknown")),
(AND('[1]PWS Information'!$E$10="CWS",Q3590="Non-Lead", N3590="Non-Lead - Copper", S3590="Yes", O3590="Between 1989 and 2014")),
(AND('[1]PWS Information'!$E$10="CWS",Q3590="Non-Lead", N3590="Non-Lead - Copper", S3590="Yes", O3590="After 2014")),
(AND('[1]PWS Information'!$E$10="CWS",Q3590="Non-Lead", N3590="Non-Lead - Copper", S3590="Yes", O3590="Unknown")),
(AND('[1]PWS Information'!$E$10="CWS",Q3590="Unknown")),
(AND('[1]PWS Information'!$E$10="NTNC",Q3590="Unknown")))),"Tier 5",
"")))))</f>
        <v>Tier 5</v>
      </c>
      <c r="Z3590" s="71"/>
      <c r="AA3590" s="71"/>
    </row>
    <row r="3591" spans="1:27" ht="57.6" x14ac:dyDescent="0.3">
      <c r="A3591" s="1"/>
      <c r="B3591" s="70" t="s">
        <v>1283</v>
      </c>
      <c r="C3591" s="60">
        <v>213</v>
      </c>
      <c r="D3591" s="61" t="s">
        <v>1265</v>
      </c>
      <c r="E3591" s="61" t="s">
        <v>128</v>
      </c>
      <c r="F3591" s="61">
        <v>78640</v>
      </c>
      <c r="G3591" s="62" t="s">
        <v>1145</v>
      </c>
      <c r="H3591" s="63">
        <v>29.969343800000001</v>
      </c>
      <c r="I3591" s="64">
        <v>-97.821641</v>
      </c>
      <c r="J3591" s="65" t="s">
        <v>50</v>
      </c>
      <c r="K3591" s="66" t="s">
        <v>51</v>
      </c>
      <c r="L3591" s="62" t="s">
        <v>52</v>
      </c>
      <c r="M3591" s="69"/>
      <c r="N3591" s="65" t="s">
        <v>50</v>
      </c>
      <c r="O3591" s="66" t="s">
        <v>52</v>
      </c>
      <c r="P3591" s="69"/>
      <c r="Q3591" s="55" t="str">
        <f t="shared" si="55"/>
        <v>Non-Lead</v>
      </c>
      <c r="R3591" s="70" t="s">
        <v>51</v>
      </c>
      <c r="S3591" s="70" t="s">
        <v>51</v>
      </c>
      <c r="T3591" s="70"/>
      <c r="U3591" s="71" t="s">
        <v>53</v>
      </c>
      <c r="V3591" s="71" t="s">
        <v>51</v>
      </c>
      <c r="W3591" s="71" t="s">
        <v>51</v>
      </c>
      <c r="X3591" s="71" t="s">
        <v>51</v>
      </c>
      <c r="Y3591" s="72" t="str">
        <f>IF((OR((AND('[1]PWS Information'!$E$10="CWS",U3591="Single Family Residence",Q3591="Lead")),
(AND('[1]PWS Information'!$E$10="CWS",U3591="Multiple Family Residence",'[1]PWS Information'!$E$11="Yes",Q3591="Lead")),
(AND('[1]PWS Information'!$E$10="NTNC",Q3591="Lead")))),"Tier 1",
IF((OR((AND('[1]PWS Information'!$E$10="CWS",U3591="Multiple Family Residence",'[1]PWS Information'!$E$11="No",Q3591="Lead")),
(AND('[1]PWS Information'!$E$10="CWS",U3591="Other",Q3591="Lead")),
(AND('[1]PWS Information'!$E$10="CWS",U3591="Building",Q3591="Lead")))),"Tier 2",
IF((OR((AND('[1]PWS Information'!$E$10="CWS",U3591="Single Family Residence",Q3591="Galvanized Requiring Replacement")),
(AND('[1]PWS Information'!$E$10="CWS",U3591="Single Family Residence",Q3591="Galvanized Requiring Replacement",R3591="Yes")),
(AND('[1]PWS Information'!$E$10="NTNC",Q3591="Galvanized Requiring Replacement")),
(AND('[1]PWS Information'!$E$10="NTNC",U3591="Single Family Residence",R3591="Yes")))),"Tier 3",
IF((OR((AND('[1]PWS Information'!$E$10="CWS",U3591="Single Family Residence",S3591="Yes",Q3591="Non-Lead", J3591="Non-Lead - Copper",L3591="Before 1989")),
(AND('[1]PWS Information'!$E$10="CWS",U3591="Single Family Residence",S3591="Yes",Q3591="Non-Lead", N3591="Non-Lead - Copper",O3591="Before 1989")))),"Tier 4",
IF((OR((AND('[1]PWS Information'!$E$10="NTNC",Q3591="Non-Lead")),
(AND('[1]PWS Information'!$E$10="CWS",Q3591="Non-Lead",S3591="")),
(AND('[1]PWS Information'!$E$10="CWS",Q3591="Non-Lead",S3591="No")),
(AND('[1]PWS Information'!$E$10="CWS",Q3591="Non-Lead",S3591="Don't Know")),
(AND('[1]PWS Information'!$E$10="CWS",Q3591="Non-Lead", J3591="Non-Lead - Copper", S3591="Yes", L3591="Between 1989 and 2014")),
(AND('[1]PWS Information'!$E$10="CWS",Q3591="Non-Lead", J3591="Non-Lead - Copper", S3591="Yes", L3591="After 2014")),
(AND('[1]PWS Information'!$E$10="CWS",Q3591="Non-Lead", J3591="Non-Lead - Copper", S3591="Yes", L3591="Unknown")),
(AND('[1]PWS Information'!$E$10="CWS",Q3591="Non-Lead", N3591="Non-Lead - Copper", S3591="Yes", O3591="Between 1989 and 2014")),
(AND('[1]PWS Information'!$E$10="CWS",Q3591="Non-Lead", N3591="Non-Lead - Copper", S3591="Yes", O3591="After 2014")),
(AND('[1]PWS Information'!$E$10="CWS",Q3591="Non-Lead", N3591="Non-Lead - Copper", S3591="Yes", O3591="Unknown")),
(AND('[1]PWS Information'!$E$10="CWS",Q3591="Unknown")),
(AND('[1]PWS Information'!$E$10="NTNC",Q3591="Unknown")))),"Tier 5",
"")))))</f>
        <v>Tier 5</v>
      </c>
      <c r="Z3591" s="71"/>
      <c r="AA3591" s="71"/>
    </row>
    <row r="3592" spans="1:27" ht="57.6" x14ac:dyDescent="0.3">
      <c r="A3592" s="1"/>
      <c r="B3592" s="70" t="s">
        <v>1284</v>
      </c>
      <c r="C3592" s="60">
        <v>216</v>
      </c>
      <c r="D3592" s="61" t="s">
        <v>1265</v>
      </c>
      <c r="E3592" s="61" t="s">
        <v>128</v>
      </c>
      <c r="F3592" s="61">
        <v>78640</v>
      </c>
      <c r="G3592" s="62" t="s">
        <v>1145</v>
      </c>
      <c r="H3592" s="63">
        <v>29.969177999999999</v>
      </c>
      <c r="I3592" s="64">
        <v>-97.821360100000007</v>
      </c>
      <c r="J3592" s="65" t="s">
        <v>50</v>
      </c>
      <c r="K3592" s="66" t="s">
        <v>51</v>
      </c>
      <c r="L3592" s="62" t="s">
        <v>52</v>
      </c>
      <c r="M3592" s="69"/>
      <c r="N3592" s="65" t="s">
        <v>50</v>
      </c>
      <c r="O3592" s="66" t="s">
        <v>52</v>
      </c>
      <c r="P3592" s="69"/>
      <c r="Q3592" s="55" t="str">
        <f t="shared" si="55"/>
        <v>Non-Lead</v>
      </c>
      <c r="R3592" s="70" t="s">
        <v>51</v>
      </c>
      <c r="S3592" s="70" t="s">
        <v>51</v>
      </c>
      <c r="T3592" s="70"/>
      <c r="U3592" s="71" t="s">
        <v>53</v>
      </c>
      <c r="V3592" s="71" t="s">
        <v>51</v>
      </c>
      <c r="W3592" s="71" t="s">
        <v>51</v>
      </c>
      <c r="X3592" s="71" t="s">
        <v>51</v>
      </c>
      <c r="Y3592" s="72" t="str">
        <f>IF((OR((AND('[1]PWS Information'!$E$10="CWS",U3592="Single Family Residence",Q3592="Lead")),
(AND('[1]PWS Information'!$E$10="CWS",U3592="Multiple Family Residence",'[1]PWS Information'!$E$11="Yes",Q3592="Lead")),
(AND('[1]PWS Information'!$E$10="NTNC",Q3592="Lead")))),"Tier 1",
IF((OR((AND('[1]PWS Information'!$E$10="CWS",U3592="Multiple Family Residence",'[1]PWS Information'!$E$11="No",Q3592="Lead")),
(AND('[1]PWS Information'!$E$10="CWS",U3592="Other",Q3592="Lead")),
(AND('[1]PWS Information'!$E$10="CWS",U3592="Building",Q3592="Lead")))),"Tier 2",
IF((OR((AND('[1]PWS Information'!$E$10="CWS",U3592="Single Family Residence",Q3592="Galvanized Requiring Replacement")),
(AND('[1]PWS Information'!$E$10="CWS",U3592="Single Family Residence",Q3592="Galvanized Requiring Replacement",R3592="Yes")),
(AND('[1]PWS Information'!$E$10="NTNC",Q3592="Galvanized Requiring Replacement")),
(AND('[1]PWS Information'!$E$10="NTNC",U3592="Single Family Residence",R3592="Yes")))),"Tier 3",
IF((OR((AND('[1]PWS Information'!$E$10="CWS",U3592="Single Family Residence",S3592="Yes",Q3592="Non-Lead", J3592="Non-Lead - Copper",L3592="Before 1989")),
(AND('[1]PWS Information'!$E$10="CWS",U3592="Single Family Residence",S3592="Yes",Q3592="Non-Lead", N3592="Non-Lead - Copper",O3592="Before 1989")))),"Tier 4",
IF((OR((AND('[1]PWS Information'!$E$10="NTNC",Q3592="Non-Lead")),
(AND('[1]PWS Information'!$E$10="CWS",Q3592="Non-Lead",S3592="")),
(AND('[1]PWS Information'!$E$10="CWS",Q3592="Non-Lead",S3592="No")),
(AND('[1]PWS Information'!$E$10="CWS",Q3592="Non-Lead",S3592="Don't Know")),
(AND('[1]PWS Information'!$E$10="CWS",Q3592="Non-Lead", J3592="Non-Lead - Copper", S3592="Yes", L3592="Between 1989 and 2014")),
(AND('[1]PWS Information'!$E$10="CWS",Q3592="Non-Lead", J3592="Non-Lead - Copper", S3592="Yes", L3592="After 2014")),
(AND('[1]PWS Information'!$E$10="CWS",Q3592="Non-Lead", J3592="Non-Lead - Copper", S3592="Yes", L3592="Unknown")),
(AND('[1]PWS Information'!$E$10="CWS",Q3592="Non-Lead", N3592="Non-Lead - Copper", S3592="Yes", O3592="Between 1989 and 2014")),
(AND('[1]PWS Information'!$E$10="CWS",Q3592="Non-Lead", N3592="Non-Lead - Copper", S3592="Yes", O3592="After 2014")),
(AND('[1]PWS Information'!$E$10="CWS",Q3592="Non-Lead", N3592="Non-Lead - Copper", S3592="Yes", O3592="Unknown")),
(AND('[1]PWS Information'!$E$10="CWS",Q3592="Unknown")),
(AND('[1]PWS Information'!$E$10="NTNC",Q3592="Unknown")))),"Tier 5",
"")))))</f>
        <v>Tier 5</v>
      </c>
      <c r="Z3592" s="71"/>
      <c r="AA3592" s="71"/>
    </row>
    <row r="3593" spans="1:27" ht="57.6" x14ac:dyDescent="0.3">
      <c r="A3593" s="1"/>
      <c r="B3593" s="70" t="s">
        <v>1285</v>
      </c>
      <c r="C3593" s="60">
        <v>221</v>
      </c>
      <c r="D3593" s="61" t="s">
        <v>1265</v>
      </c>
      <c r="E3593" s="61" t="s">
        <v>128</v>
      </c>
      <c r="F3593" s="61">
        <v>78640</v>
      </c>
      <c r="G3593" s="62" t="s">
        <v>1145</v>
      </c>
      <c r="H3593" s="63">
        <v>29.969493</v>
      </c>
      <c r="I3593" s="64">
        <v>-97.821629000000001</v>
      </c>
      <c r="J3593" s="65" t="s">
        <v>50</v>
      </c>
      <c r="K3593" s="66" t="s">
        <v>51</v>
      </c>
      <c r="L3593" s="62" t="s">
        <v>52</v>
      </c>
      <c r="M3593" s="69"/>
      <c r="N3593" s="65" t="s">
        <v>50</v>
      </c>
      <c r="O3593" s="66" t="s">
        <v>52</v>
      </c>
      <c r="P3593" s="69"/>
      <c r="Q3593" s="55" t="str">
        <f t="shared" si="55"/>
        <v>Non-Lead</v>
      </c>
      <c r="R3593" s="70" t="s">
        <v>51</v>
      </c>
      <c r="S3593" s="70" t="s">
        <v>51</v>
      </c>
      <c r="T3593" s="70"/>
      <c r="U3593" s="71" t="s">
        <v>53</v>
      </c>
      <c r="V3593" s="71" t="s">
        <v>51</v>
      </c>
      <c r="W3593" s="71" t="s">
        <v>51</v>
      </c>
      <c r="X3593" s="71" t="s">
        <v>51</v>
      </c>
      <c r="Y3593" s="72" t="str">
        <f>IF((OR((AND('[1]PWS Information'!$E$10="CWS",U3593="Single Family Residence",Q3593="Lead")),
(AND('[1]PWS Information'!$E$10="CWS",U3593="Multiple Family Residence",'[1]PWS Information'!$E$11="Yes",Q3593="Lead")),
(AND('[1]PWS Information'!$E$10="NTNC",Q3593="Lead")))),"Tier 1",
IF((OR((AND('[1]PWS Information'!$E$10="CWS",U3593="Multiple Family Residence",'[1]PWS Information'!$E$11="No",Q3593="Lead")),
(AND('[1]PWS Information'!$E$10="CWS",U3593="Other",Q3593="Lead")),
(AND('[1]PWS Information'!$E$10="CWS",U3593="Building",Q3593="Lead")))),"Tier 2",
IF((OR((AND('[1]PWS Information'!$E$10="CWS",U3593="Single Family Residence",Q3593="Galvanized Requiring Replacement")),
(AND('[1]PWS Information'!$E$10="CWS",U3593="Single Family Residence",Q3593="Galvanized Requiring Replacement",R3593="Yes")),
(AND('[1]PWS Information'!$E$10="NTNC",Q3593="Galvanized Requiring Replacement")),
(AND('[1]PWS Information'!$E$10="NTNC",U3593="Single Family Residence",R3593="Yes")))),"Tier 3",
IF((OR((AND('[1]PWS Information'!$E$10="CWS",U3593="Single Family Residence",S3593="Yes",Q3593="Non-Lead", J3593="Non-Lead - Copper",L3593="Before 1989")),
(AND('[1]PWS Information'!$E$10="CWS",U3593="Single Family Residence",S3593="Yes",Q3593="Non-Lead", N3593="Non-Lead - Copper",O3593="Before 1989")))),"Tier 4",
IF((OR((AND('[1]PWS Information'!$E$10="NTNC",Q3593="Non-Lead")),
(AND('[1]PWS Information'!$E$10="CWS",Q3593="Non-Lead",S3593="")),
(AND('[1]PWS Information'!$E$10="CWS",Q3593="Non-Lead",S3593="No")),
(AND('[1]PWS Information'!$E$10="CWS",Q3593="Non-Lead",S3593="Don't Know")),
(AND('[1]PWS Information'!$E$10="CWS",Q3593="Non-Lead", J3593="Non-Lead - Copper", S3593="Yes", L3593="Between 1989 and 2014")),
(AND('[1]PWS Information'!$E$10="CWS",Q3593="Non-Lead", J3593="Non-Lead - Copper", S3593="Yes", L3593="After 2014")),
(AND('[1]PWS Information'!$E$10="CWS",Q3593="Non-Lead", J3593="Non-Lead - Copper", S3593="Yes", L3593="Unknown")),
(AND('[1]PWS Information'!$E$10="CWS",Q3593="Non-Lead", N3593="Non-Lead - Copper", S3593="Yes", O3593="Between 1989 and 2014")),
(AND('[1]PWS Information'!$E$10="CWS",Q3593="Non-Lead", N3593="Non-Lead - Copper", S3593="Yes", O3593="After 2014")),
(AND('[1]PWS Information'!$E$10="CWS",Q3593="Non-Lead", N3593="Non-Lead - Copper", S3593="Yes", O3593="Unknown")),
(AND('[1]PWS Information'!$E$10="CWS",Q3593="Unknown")),
(AND('[1]PWS Information'!$E$10="NTNC",Q3593="Unknown")))),"Tier 5",
"")))))</f>
        <v>Tier 5</v>
      </c>
      <c r="Z3593" s="71"/>
      <c r="AA3593" s="71"/>
    </row>
    <row r="3594" spans="1:27" ht="57.6" x14ac:dyDescent="0.3">
      <c r="A3594" s="17"/>
      <c r="B3594" s="70" t="s">
        <v>1286</v>
      </c>
      <c r="C3594" s="60">
        <v>224</v>
      </c>
      <c r="D3594" s="61" t="s">
        <v>1265</v>
      </c>
      <c r="E3594" s="61" t="s">
        <v>128</v>
      </c>
      <c r="F3594" s="61">
        <v>78640</v>
      </c>
      <c r="G3594" s="62" t="s">
        <v>1145</v>
      </c>
      <c r="H3594" s="63">
        <v>29.969268599999999</v>
      </c>
      <c r="I3594" s="64">
        <v>-97.821260300000006</v>
      </c>
      <c r="J3594" s="65" t="s">
        <v>50</v>
      </c>
      <c r="K3594" s="66" t="s">
        <v>51</v>
      </c>
      <c r="L3594" s="62" t="s">
        <v>52</v>
      </c>
      <c r="M3594" s="69"/>
      <c r="N3594" s="65" t="s">
        <v>50</v>
      </c>
      <c r="O3594" s="66" t="s">
        <v>52</v>
      </c>
      <c r="P3594" s="69"/>
      <c r="Q3594" s="55" t="str">
        <f t="shared" si="55"/>
        <v>Non-Lead</v>
      </c>
      <c r="R3594" s="70" t="s">
        <v>51</v>
      </c>
      <c r="S3594" s="70" t="s">
        <v>51</v>
      </c>
      <c r="T3594" s="70"/>
      <c r="U3594" s="71" t="s">
        <v>53</v>
      </c>
      <c r="V3594" s="71" t="s">
        <v>51</v>
      </c>
      <c r="W3594" s="71" t="s">
        <v>51</v>
      </c>
      <c r="X3594" s="71" t="s">
        <v>51</v>
      </c>
      <c r="Y3594" s="72" t="str">
        <f>IF((OR((AND('[1]PWS Information'!$E$10="CWS",U3594="Single Family Residence",Q3594="Lead")),
(AND('[1]PWS Information'!$E$10="CWS",U3594="Multiple Family Residence",'[1]PWS Information'!$E$11="Yes",Q3594="Lead")),
(AND('[1]PWS Information'!$E$10="NTNC",Q3594="Lead")))),"Tier 1",
IF((OR((AND('[1]PWS Information'!$E$10="CWS",U3594="Multiple Family Residence",'[1]PWS Information'!$E$11="No",Q3594="Lead")),
(AND('[1]PWS Information'!$E$10="CWS",U3594="Other",Q3594="Lead")),
(AND('[1]PWS Information'!$E$10="CWS",U3594="Building",Q3594="Lead")))),"Tier 2",
IF((OR((AND('[1]PWS Information'!$E$10="CWS",U3594="Single Family Residence",Q3594="Galvanized Requiring Replacement")),
(AND('[1]PWS Information'!$E$10="CWS",U3594="Single Family Residence",Q3594="Galvanized Requiring Replacement",R3594="Yes")),
(AND('[1]PWS Information'!$E$10="NTNC",Q3594="Galvanized Requiring Replacement")),
(AND('[1]PWS Information'!$E$10="NTNC",U3594="Single Family Residence",R3594="Yes")))),"Tier 3",
IF((OR((AND('[1]PWS Information'!$E$10="CWS",U3594="Single Family Residence",S3594="Yes",Q3594="Non-Lead", J3594="Non-Lead - Copper",L3594="Before 1989")),
(AND('[1]PWS Information'!$E$10="CWS",U3594="Single Family Residence",S3594="Yes",Q3594="Non-Lead", N3594="Non-Lead - Copper",O3594="Before 1989")))),"Tier 4",
IF((OR((AND('[1]PWS Information'!$E$10="NTNC",Q3594="Non-Lead")),
(AND('[1]PWS Information'!$E$10="CWS",Q3594="Non-Lead",S3594="")),
(AND('[1]PWS Information'!$E$10="CWS",Q3594="Non-Lead",S3594="No")),
(AND('[1]PWS Information'!$E$10="CWS",Q3594="Non-Lead",S3594="Don't Know")),
(AND('[1]PWS Information'!$E$10="CWS",Q3594="Non-Lead", J3594="Non-Lead - Copper", S3594="Yes", L3594="Between 1989 and 2014")),
(AND('[1]PWS Information'!$E$10="CWS",Q3594="Non-Lead", J3594="Non-Lead - Copper", S3594="Yes", L3594="After 2014")),
(AND('[1]PWS Information'!$E$10="CWS",Q3594="Non-Lead", J3594="Non-Lead - Copper", S3594="Yes", L3594="Unknown")),
(AND('[1]PWS Information'!$E$10="CWS",Q3594="Non-Lead", N3594="Non-Lead - Copper", S3594="Yes", O3594="Between 1989 and 2014")),
(AND('[1]PWS Information'!$E$10="CWS",Q3594="Non-Lead", N3594="Non-Lead - Copper", S3594="Yes", O3594="After 2014")),
(AND('[1]PWS Information'!$E$10="CWS",Q3594="Non-Lead", N3594="Non-Lead - Copper", S3594="Yes", O3594="Unknown")),
(AND('[1]PWS Information'!$E$10="CWS",Q3594="Unknown")),
(AND('[1]PWS Information'!$E$10="NTNC",Q3594="Unknown")))),"Tier 5",
"")))))</f>
        <v>Tier 5</v>
      </c>
      <c r="Z3594" s="71"/>
      <c r="AA3594" s="71"/>
    </row>
    <row r="3595" spans="1:27" ht="57.6" x14ac:dyDescent="0.3">
      <c r="A3595" s="1"/>
      <c r="B3595" s="70" t="s">
        <v>1287</v>
      </c>
      <c r="C3595" s="60">
        <v>229</v>
      </c>
      <c r="D3595" s="61" t="s">
        <v>1265</v>
      </c>
      <c r="E3595" s="61" t="s">
        <v>128</v>
      </c>
      <c r="F3595" s="61">
        <v>78640</v>
      </c>
      <c r="G3595" s="62" t="s">
        <v>1145</v>
      </c>
      <c r="H3595" s="63">
        <v>29.9695942</v>
      </c>
      <c r="I3595" s="64">
        <v>-97.821524299999993</v>
      </c>
      <c r="J3595" s="65" t="s">
        <v>50</v>
      </c>
      <c r="K3595" s="66" t="s">
        <v>51</v>
      </c>
      <c r="L3595" s="62" t="s">
        <v>52</v>
      </c>
      <c r="M3595" s="69"/>
      <c r="N3595" s="65" t="s">
        <v>50</v>
      </c>
      <c r="O3595" s="66" t="s">
        <v>52</v>
      </c>
      <c r="P3595" s="69"/>
      <c r="Q3595" s="55" t="str">
        <f t="shared" si="55"/>
        <v>Non-Lead</v>
      </c>
      <c r="R3595" s="70" t="s">
        <v>51</v>
      </c>
      <c r="S3595" s="70" t="s">
        <v>51</v>
      </c>
      <c r="T3595" s="70"/>
      <c r="U3595" s="71" t="s">
        <v>53</v>
      </c>
      <c r="V3595" s="71" t="s">
        <v>51</v>
      </c>
      <c r="W3595" s="71" t="s">
        <v>51</v>
      </c>
      <c r="X3595" s="71" t="s">
        <v>51</v>
      </c>
      <c r="Y3595" s="72" t="str">
        <f>IF((OR((AND('[1]PWS Information'!$E$10="CWS",U3595="Single Family Residence",Q3595="Lead")),
(AND('[1]PWS Information'!$E$10="CWS",U3595="Multiple Family Residence",'[1]PWS Information'!$E$11="Yes",Q3595="Lead")),
(AND('[1]PWS Information'!$E$10="NTNC",Q3595="Lead")))),"Tier 1",
IF((OR((AND('[1]PWS Information'!$E$10="CWS",U3595="Multiple Family Residence",'[1]PWS Information'!$E$11="No",Q3595="Lead")),
(AND('[1]PWS Information'!$E$10="CWS",U3595="Other",Q3595="Lead")),
(AND('[1]PWS Information'!$E$10="CWS",U3595="Building",Q3595="Lead")))),"Tier 2",
IF((OR((AND('[1]PWS Information'!$E$10="CWS",U3595="Single Family Residence",Q3595="Galvanized Requiring Replacement")),
(AND('[1]PWS Information'!$E$10="CWS",U3595="Single Family Residence",Q3595="Galvanized Requiring Replacement",R3595="Yes")),
(AND('[1]PWS Information'!$E$10="NTNC",Q3595="Galvanized Requiring Replacement")),
(AND('[1]PWS Information'!$E$10="NTNC",U3595="Single Family Residence",R3595="Yes")))),"Tier 3",
IF((OR((AND('[1]PWS Information'!$E$10="CWS",U3595="Single Family Residence",S3595="Yes",Q3595="Non-Lead", J3595="Non-Lead - Copper",L3595="Before 1989")),
(AND('[1]PWS Information'!$E$10="CWS",U3595="Single Family Residence",S3595="Yes",Q3595="Non-Lead", N3595="Non-Lead - Copper",O3595="Before 1989")))),"Tier 4",
IF((OR((AND('[1]PWS Information'!$E$10="NTNC",Q3595="Non-Lead")),
(AND('[1]PWS Information'!$E$10="CWS",Q3595="Non-Lead",S3595="")),
(AND('[1]PWS Information'!$E$10="CWS",Q3595="Non-Lead",S3595="No")),
(AND('[1]PWS Information'!$E$10="CWS",Q3595="Non-Lead",S3595="Don't Know")),
(AND('[1]PWS Information'!$E$10="CWS",Q3595="Non-Lead", J3595="Non-Lead - Copper", S3595="Yes", L3595="Between 1989 and 2014")),
(AND('[1]PWS Information'!$E$10="CWS",Q3595="Non-Lead", J3595="Non-Lead - Copper", S3595="Yes", L3595="After 2014")),
(AND('[1]PWS Information'!$E$10="CWS",Q3595="Non-Lead", J3595="Non-Lead - Copper", S3595="Yes", L3595="Unknown")),
(AND('[1]PWS Information'!$E$10="CWS",Q3595="Non-Lead", N3595="Non-Lead - Copper", S3595="Yes", O3595="Between 1989 and 2014")),
(AND('[1]PWS Information'!$E$10="CWS",Q3595="Non-Lead", N3595="Non-Lead - Copper", S3595="Yes", O3595="After 2014")),
(AND('[1]PWS Information'!$E$10="CWS",Q3595="Non-Lead", N3595="Non-Lead - Copper", S3595="Yes", O3595="Unknown")),
(AND('[1]PWS Information'!$E$10="CWS",Q3595="Unknown")),
(AND('[1]PWS Information'!$E$10="NTNC",Q3595="Unknown")))),"Tier 5",
"")))))</f>
        <v>Tier 5</v>
      </c>
      <c r="Z3595" s="71"/>
      <c r="AA3595" s="71"/>
    </row>
    <row r="3596" spans="1:27" ht="86.4" x14ac:dyDescent="0.3">
      <c r="A3596" s="1"/>
      <c r="B3596" s="70">
        <v>15536570</v>
      </c>
      <c r="C3596" s="60">
        <v>233</v>
      </c>
      <c r="D3596" s="61" t="s">
        <v>1265</v>
      </c>
      <c r="E3596" s="61" t="s">
        <v>128</v>
      </c>
      <c r="F3596" s="61">
        <v>78640</v>
      </c>
      <c r="G3596" s="62" t="s">
        <v>1288</v>
      </c>
      <c r="H3596" s="63">
        <v>29.969640900000002</v>
      </c>
      <c r="I3596" s="64">
        <v>-97.821383600000004</v>
      </c>
      <c r="J3596" s="65" t="s">
        <v>50</v>
      </c>
      <c r="K3596" s="66" t="s">
        <v>51</v>
      </c>
      <c r="L3596" s="62" t="s">
        <v>52</v>
      </c>
      <c r="M3596" s="69"/>
      <c r="N3596" s="65" t="s">
        <v>50</v>
      </c>
      <c r="O3596" s="66" t="s">
        <v>52</v>
      </c>
      <c r="P3596" s="69"/>
      <c r="Q3596" s="55" t="str">
        <f t="shared" si="55"/>
        <v>Non-Lead</v>
      </c>
      <c r="R3596" s="70" t="s">
        <v>51</v>
      </c>
      <c r="S3596" s="70" t="s">
        <v>51</v>
      </c>
      <c r="T3596" s="70"/>
      <c r="U3596" s="71" t="s">
        <v>53</v>
      </c>
      <c r="V3596" s="71" t="s">
        <v>51</v>
      </c>
      <c r="W3596" s="71" t="s">
        <v>51</v>
      </c>
      <c r="X3596" s="71" t="s">
        <v>51</v>
      </c>
      <c r="Y3596" s="72" t="str">
        <f>IF((OR((AND('[1]PWS Information'!$E$10="CWS",U3596="Single Family Residence",Q3596="Lead")),
(AND('[1]PWS Information'!$E$10="CWS",U3596="Multiple Family Residence",'[1]PWS Information'!$E$11="Yes",Q3596="Lead")),
(AND('[1]PWS Information'!$E$10="NTNC",Q3596="Lead")))),"Tier 1",
IF((OR((AND('[1]PWS Information'!$E$10="CWS",U3596="Multiple Family Residence",'[1]PWS Information'!$E$11="No",Q3596="Lead")),
(AND('[1]PWS Information'!$E$10="CWS",U3596="Other",Q3596="Lead")),
(AND('[1]PWS Information'!$E$10="CWS",U3596="Building",Q3596="Lead")))),"Tier 2",
IF((OR((AND('[1]PWS Information'!$E$10="CWS",U3596="Single Family Residence",Q3596="Galvanized Requiring Replacement")),
(AND('[1]PWS Information'!$E$10="CWS",U3596="Single Family Residence",Q3596="Galvanized Requiring Replacement",R3596="Yes")),
(AND('[1]PWS Information'!$E$10="NTNC",Q3596="Galvanized Requiring Replacement")),
(AND('[1]PWS Information'!$E$10="NTNC",U3596="Single Family Residence",R3596="Yes")))),"Tier 3",
IF((OR((AND('[1]PWS Information'!$E$10="CWS",U3596="Single Family Residence",S3596="Yes",Q3596="Non-Lead", J3596="Non-Lead - Copper",L3596="Before 1989")),
(AND('[1]PWS Information'!$E$10="CWS",U3596="Single Family Residence",S3596="Yes",Q3596="Non-Lead", N3596="Non-Lead - Copper",O3596="Before 1989")))),"Tier 4",
IF((OR((AND('[1]PWS Information'!$E$10="NTNC",Q3596="Non-Lead")),
(AND('[1]PWS Information'!$E$10="CWS",Q3596="Non-Lead",S3596="")),
(AND('[1]PWS Information'!$E$10="CWS",Q3596="Non-Lead",S3596="No")),
(AND('[1]PWS Information'!$E$10="CWS",Q3596="Non-Lead",S3596="Don't Know")),
(AND('[1]PWS Information'!$E$10="CWS",Q3596="Non-Lead", J3596="Non-Lead - Copper", S3596="Yes", L3596="Between 1989 and 2014")),
(AND('[1]PWS Information'!$E$10="CWS",Q3596="Non-Lead", J3596="Non-Lead - Copper", S3596="Yes", L3596="After 2014")),
(AND('[1]PWS Information'!$E$10="CWS",Q3596="Non-Lead", J3596="Non-Lead - Copper", S3596="Yes", L3596="Unknown")),
(AND('[1]PWS Information'!$E$10="CWS",Q3596="Non-Lead", N3596="Non-Lead - Copper", S3596="Yes", O3596="Between 1989 and 2014")),
(AND('[1]PWS Information'!$E$10="CWS",Q3596="Non-Lead", N3596="Non-Lead - Copper", S3596="Yes", O3596="After 2014")),
(AND('[1]PWS Information'!$E$10="CWS",Q3596="Non-Lead", N3596="Non-Lead - Copper", S3596="Yes", O3596="Unknown")),
(AND('[1]PWS Information'!$E$10="CWS",Q3596="Unknown")),
(AND('[1]PWS Information'!$E$10="NTNC",Q3596="Unknown")))),"Tier 5",
"")))))</f>
        <v>Tier 5</v>
      </c>
      <c r="Z3596" s="71"/>
      <c r="AA3596" s="71"/>
    </row>
    <row r="3597" spans="1:27" ht="57.6" x14ac:dyDescent="0.3">
      <c r="A3597" s="1"/>
      <c r="B3597" s="70" t="s">
        <v>1289</v>
      </c>
      <c r="C3597" s="60">
        <v>235</v>
      </c>
      <c r="D3597" s="61" t="s">
        <v>1265</v>
      </c>
      <c r="E3597" s="61" t="s">
        <v>128</v>
      </c>
      <c r="F3597" s="61">
        <v>78640</v>
      </c>
      <c r="G3597" s="62" t="s">
        <v>1145</v>
      </c>
      <c r="H3597" s="63">
        <v>29.969649100000002</v>
      </c>
      <c r="I3597" s="64">
        <v>-97.821252000000001</v>
      </c>
      <c r="J3597" s="65" t="s">
        <v>50</v>
      </c>
      <c r="K3597" s="66" t="s">
        <v>51</v>
      </c>
      <c r="L3597" s="62" t="s">
        <v>52</v>
      </c>
      <c r="M3597" s="69"/>
      <c r="N3597" s="65" t="s">
        <v>50</v>
      </c>
      <c r="O3597" s="66" t="s">
        <v>52</v>
      </c>
      <c r="P3597" s="69"/>
      <c r="Q3597" s="55" t="str">
        <f t="shared" ref="Q3597:Q3660" si="56">IF((OR(J3597="Lead")),"Lead",
IF((OR(N3597="Lead")),"Lead",
IF((OR(J3597="Lead-lined galvanized")),"Lead",
IF((OR(N3597="Lead-lined galvanized")),"Lead",
IF((OR((AND(J3597="Unknown - Likely Lead",N3597="Galvanized")),
(AND(J3597="Unknown - Unlikely Lead",N3597="Galvanized")),
(AND(J3597="Unknown - Material Unknown",N3597="Galvanized")))),"Galvanized Requiring Replacement",
IF((OR((AND(J3597="Non-lead - Copper",K3597="Yes",N3597="Galvanized")),
(AND(J3597="Non-lead - Copper",K3597="Don't know",N3597="Galvanized")),
(AND(J3597="Non-lead - Copper",K3597="",N3597="Galvanized")),
(AND(J3597="Non-lead - Plastic",K3597="Yes",N3597="Galvanized")),
(AND(J3597="Non-lead - Plastic",K3597="Don't know",N3597="Galvanized")),
(AND(J3597="Non-lead - Plastic",K3597="",N3597="Galvanized")),
(AND(J3597="Non-lead",K3597="Yes",N3597="Galvanized")),
(AND(J3597="Non-lead",K3597="Don't know",N3597="Galvanized")),
(AND(J3597="Non-lead",K3597="",N3597="Galvanized")),
(AND(J3597="Non-lead - Other",K3597="Yes",N3597="Galvanized")),
(AND(J3597="Non-Lead - Other",K3597="Don't know",N3597="Galvanized")),
(AND(J3597="Galvanized",K3597="Yes",N3597="Galvanized")),
(AND(J3597="Galvanized",K3597="Don't know",N3597="Galvanized")),
(AND(J3597="Galvanized",K3597="",N3597="Galvanized")),
(AND(J3597="Non-Lead - Other",K3597="",N3597="Galvanized")))),"Galvanized Requiring Replacement",
IF((OR((AND(J3597="Non-lead - Copper",N3597="Non-lead - Copper")),
(AND(J3597="Non-lead - Copper",N3597="Non-lead - Plastic")),
(AND(J3597="Non-lead - Copper",N3597="Non-lead - Other")),
(AND(J3597="Non-lead - Copper",N3597="Non-lead")),
(AND(J3597="Non-lead - Plastic",N3597="Non-lead - Copper")),
(AND(J3597="Non-lead - Plastic",N3597="Non-lead - Plastic")),
(AND(J3597="Non-lead - Plastic",N3597="Non-lead - Other")),
(AND(J3597="Non-lead - Plastic",N3597="Non-lead")),
(AND(J3597="Non-lead",N3597="Non-lead - Copper")),
(AND(J3597="Non-lead",N3597="Non-lead - Plastic")),
(AND(J3597="Non-lead",N3597="Non-lead - Other")),
(AND(J3597="Non-lead",N3597="Non-lead")),
(AND(J3597="Non-lead - Other",N3597="Non-lead - Copper")),
(AND(J3597="Non-Lead - Other",N3597="Non-lead - Plastic")),
(AND(J3597="Non-Lead - Other",N3597="Non-lead")),
(AND(J3597="Non-Lead - Other",N3597="Non-lead - Other")))),"Non-Lead",
IF((OR((AND(J3597="Galvanized",N3597="Non-lead")),
(AND(J3597="Galvanized",N3597="Non-lead - Copper")),
(AND(J3597="Galvanized",N3597="Non-lead - Plastic")),
(AND(J3597="Galvanized",N3597="Non-lead")),
(AND(J3597="Galvanized",N3597="Non-lead - Other")))),"Non-Lead",
IF((OR((AND(J3597="Non-lead - Copper",K3597="No",N3597="Galvanized")),
(AND(J3597="Non-lead - Plastic",K3597="No",N3597="Galvanized")),
(AND(J3597="Non-lead",K3597="No",N3597="Galvanized")),
(AND(J3597="Galvanized",K3597="No",N3597="Galvanized")),
(AND(J3597="Non-lead - Other",K3597="No",N3597="Galvanized")))),"Non-lead",
IF((OR((AND(J3597="Unknown - Likely Lead",N3597="Unknown - Likely Lead")),
(AND(J3597="Unknown - Likely Lead",N3597="Unknown - Unlikely Lead")),
(AND(J3597="Unknown - Likely Lead",N3597="Unknown - Material Unknown")),
(AND(J3597="Unknown - Unlikely Lead",N3597="Unknown - Likely Lead")),
(AND(J3597="Unknown - Unlikely Lead",N3597="Unknown - Unlikely Lead")),
(AND(J3597="Unknown - Unlikely Lead",N3597="Unknown - Material Unknown")),
(AND(J3597="Unknown - Material Unknown",N3597="Unknown - Likely Lead")),
(AND(J3597="Unknown - Material Unknown",N3597="Unknown - Unlikely Lead")),
(AND(J3597="Unknown - Material Unknown",N3597="Unknown - Material Unknown")))),"Unknown",
IF((OR((AND(J3597="Unknown - Likely Lead",N3597="Non-lead - Copper")),
(AND(J3597="Unknown - Likely Lead",N3597="Non-lead - Plastic")),
(AND(J3597="Unknown - Likely Lead",N3597="Non-lead")),
(AND(J3597="Unknown - Likely Lead",N3597="Non-lead - Other")),
(AND(J3597="Unknown - Unlikely Lead",N3597="Non-lead - Copper")),
(AND(J3597="Unknown - Unlikely Lead",N3597="Non-lead - Plastic")),
(AND(J3597="Unknown - Unlikely Lead",N3597="Non-lead")),
(AND(J3597="Unknown - Unlikely Lead",N3597="Non-lead - Other")),
(AND(J3597="Unknown - Material Unknown",N3597="Non-lead - Copper")),
(AND(J3597="Unknown - Material Unknown",N3597="Non-lead - Plastic")),
(AND(J3597="Unknown - Material Unknown",N3597="Non-lead")),
(AND(J3597="Unknown - Material Unknown",N3597="Non-lead - Other")))),"Unknown",
IF((OR((AND(J3597="Non-lead - Copper",N3597="Unknown - Likely Lead")),
(AND(J3597="Non-lead - Copper",N3597="Unknown - Unlikely Lead")),
(AND(J3597="Non-lead - Copper",N3597="Unknown - Material Unknown")),
(AND(J3597="Non-lead - Plastic",N3597="Unknown - Likely Lead")),
(AND(J3597="Non-lead - Plastic",N3597="Unknown - Unlikely Lead")),
(AND(J3597="Non-lead - Plastic",N3597="Unknown - Material Unknown")),
(AND(J3597="Non-lead",N3597="Unknown - Likely Lead")),
(AND(J3597="Non-lead",N3597="Unknown - Unlikely Lead")),
(AND(J3597="Non-lead",N3597="Unknown - Material Unknown")),
(AND(J3597="Non-lead - Other",N3597="Unknown - Likely Lead")),
(AND(J3597="Non-Lead - Other",N3597="Unknown - Unlikely Lead")),
(AND(J3597="Non-Lead - Other",N3597="Unknown - Material Unknown")))),"Unknown",
IF((OR((AND(J3597="Galvanized",N3597="Unknown - Likely Lead")),
(AND(J3597="Galvanized",N3597="Unknown - Unlikely Lead")),
(AND(J3597="Galvanized",N3597="Unknown - Material Unknown")))),"Unknown",
IF((OR((AND(J3597="Galvanized",N3597="")))),"Galvanized Requiring Replacement",
IF((OR((AND(J3597="Non-lead - Copper",N3597="")),
(AND(J3597="Non-lead - Plastic",N3597="")),
(AND(J3597="Non-lead",N3597="")),
(AND(J3597="Non-lead - Other",N3597="")))),"Non-lead",
IF((OR((AND(J3597="Unknown - Likely Lead",N3597="")),
(AND(J3597="Unknown - Unlikely Lead",N3597="")),
(AND(J3597="Unknown - Material Unknown",N3597="")))),"Unknown",
""))))))))))))))))</f>
        <v>Non-Lead</v>
      </c>
      <c r="R3597" s="70" t="s">
        <v>51</v>
      </c>
      <c r="S3597" s="70" t="s">
        <v>51</v>
      </c>
      <c r="T3597" s="70"/>
      <c r="U3597" s="71" t="s">
        <v>53</v>
      </c>
      <c r="V3597" s="71" t="s">
        <v>51</v>
      </c>
      <c r="W3597" s="71" t="s">
        <v>51</v>
      </c>
      <c r="X3597" s="71" t="s">
        <v>51</v>
      </c>
      <c r="Y3597" s="72" t="str">
        <f>IF((OR((AND('[1]PWS Information'!$E$10="CWS",U3597="Single Family Residence",Q3597="Lead")),
(AND('[1]PWS Information'!$E$10="CWS",U3597="Multiple Family Residence",'[1]PWS Information'!$E$11="Yes",Q3597="Lead")),
(AND('[1]PWS Information'!$E$10="NTNC",Q3597="Lead")))),"Tier 1",
IF((OR((AND('[1]PWS Information'!$E$10="CWS",U3597="Multiple Family Residence",'[1]PWS Information'!$E$11="No",Q3597="Lead")),
(AND('[1]PWS Information'!$E$10="CWS",U3597="Other",Q3597="Lead")),
(AND('[1]PWS Information'!$E$10="CWS",U3597="Building",Q3597="Lead")))),"Tier 2",
IF((OR((AND('[1]PWS Information'!$E$10="CWS",U3597="Single Family Residence",Q3597="Galvanized Requiring Replacement")),
(AND('[1]PWS Information'!$E$10="CWS",U3597="Single Family Residence",Q3597="Galvanized Requiring Replacement",R3597="Yes")),
(AND('[1]PWS Information'!$E$10="NTNC",Q3597="Galvanized Requiring Replacement")),
(AND('[1]PWS Information'!$E$10="NTNC",U3597="Single Family Residence",R3597="Yes")))),"Tier 3",
IF((OR((AND('[1]PWS Information'!$E$10="CWS",U3597="Single Family Residence",S3597="Yes",Q3597="Non-Lead", J3597="Non-Lead - Copper",L3597="Before 1989")),
(AND('[1]PWS Information'!$E$10="CWS",U3597="Single Family Residence",S3597="Yes",Q3597="Non-Lead", N3597="Non-Lead - Copper",O3597="Before 1989")))),"Tier 4",
IF((OR((AND('[1]PWS Information'!$E$10="NTNC",Q3597="Non-Lead")),
(AND('[1]PWS Information'!$E$10="CWS",Q3597="Non-Lead",S3597="")),
(AND('[1]PWS Information'!$E$10="CWS",Q3597="Non-Lead",S3597="No")),
(AND('[1]PWS Information'!$E$10="CWS",Q3597="Non-Lead",S3597="Don't Know")),
(AND('[1]PWS Information'!$E$10="CWS",Q3597="Non-Lead", J3597="Non-Lead - Copper", S3597="Yes", L3597="Between 1989 and 2014")),
(AND('[1]PWS Information'!$E$10="CWS",Q3597="Non-Lead", J3597="Non-Lead - Copper", S3597="Yes", L3597="After 2014")),
(AND('[1]PWS Information'!$E$10="CWS",Q3597="Non-Lead", J3597="Non-Lead - Copper", S3597="Yes", L3597="Unknown")),
(AND('[1]PWS Information'!$E$10="CWS",Q3597="Non-Lead", N3597="Non-Lead - Copper", S3597="Yes", O3597="Between 1989 and 2014")),
(AND('[1]PWS Information'!$E$10="CWS",Q3597="Non-Lead", N3597="Non-Lead - Copper", S3597="Yes", O3597="After 2014")),
(AND('[1]PWS Information'!$E$10="CWS",Q3597="Non-Lead", N3597="Non-Lead - Copper", S3597="Yes", O3597="Unknown")),
(AND('[1]PWS Information'!$E$10="CWS",Q3597="Unknown")),
(AND('[1]PWS Information'!$E$10="NTNC",Q3597="Unknown")))),"Tier 5",
"")))))</f>
        <v>Tier 5</v>
      </c>
      <c r="Z3597" s="71"/>
      <c r="AA3597" s="71"/>
    </row>
    <row r="3598" spans="1:27" ht="57.6" x14ac:dyDescent="0.3">
      <c r="A3598" s="17"/>
      <c r="B3598" s="70" t="s">
        <v>1290</v>
      </c>
      <c r="C3598" s="60">
        <v>239</v>
      </c>
      <c r="D3598" s="61" t="s">
        <v>1265</v>
      </c>
      <c r="E3598" s="61" t="s">
        <v>128</v>
      </c>
      <c r="F3598" s="61">
        <v>78640</v>
      </c>
      <c r="G3598" s="62" t="s">
        <v>1145</v>
      </c>
      <c r="H3598" s="63">
        <v>29.969605000000001</v>
      </c>
      <c r="I3598" s="64">
        <v>-97.821134200000003</v>
      </c>
      <c r="J3598" s="65" t="s">
        <v>50</v>
      </c>
      <c r="K3598" s="66" t="s">
        <v>51</v>
      </c>
      <c r="L3598" s="62" t="s">
        <v>52</v>
      </c>
      <c r="M3598" s="69"/>
      <c r="N3598" s="65" t="s">
        <v>50</v>
      </c>
      <c r="O3598" s="66" t="s">
        <v>52</v>
      </c>
      <c r="P3598" s="69"/>
      <c r="Q3598" s="55" t="str">
        <f t="shared" si="56"/>
        <v>Non-Lead</v>
      </c>
      <c r="R3598" s="70" t="s">
        <v>51</v>
      </c>
      <c r="S3598" s="70" t="s">
        <v>51</v>
      </c>
      <c r="T3598" s="70"/>
      <c r="U3598" s="71" t="s">
        <v>53</v>
      </c>
      <c r="V3598" s="71" t="s">
        <v>51</v>
      </c>
      <c r="W3598" s="71" t="s">
        <v>51</v>
      </c>
      <c r="X3598" s="71" t="s">
        <v>51</v>
      </c>
      <c r="Y3598" s="72" t="str">
        <f>IF((OR((AND('[1]PWS Information'!$E$10="CWS",U3598="Single Family Residence",Q3598="Lead")),
(AND('[1]PWS Information'!$E$10="CWS",U3598="Multiple Family Residence",'[1]PWS Information'!$E$11="Yes",Q3598="Lead")),
(AND('[1]PWS Information'!$E$10="NTNC",Q3598="Lead")))),"Tier 1",
IF((OR((AND('[1]PWS Information'!$E$10="CWS",U3598="Multiple Family Residence",'[1]PWS Information'!$E$11="No",Q3598="Lead")),
(AND('[1]PWS Information'!$E$10="CWS",U3598="Other",Q3598="Lead")),
(AND('[1]PWS Information'!$E$10="CWS",U3598="Building",Q3598="Lead")))),"Tier 2",
IF((OR((AND('[1]PWS Information'!$E$10="CWS",U3598="Single Family Residence",Q3598="Galvanized Requiring Replacement")),
(AND('[1]PWS Information'!$E$10="CWS",U3598="Single Family Residence",Q3598="Galvanized Requiring Replacement",R3598="Yes")),
(AND('[1]PWS Information'!$E$10="NTNC",Q3598="Galvanized Requiring Replacement")),
(AND('[1]PWS Information'!$E$10="NTNC",U3598="Single Family Residence",R3598="Yes")))),"Tier 3",
IF((OR((AND('[1]PWS Information'!$E$10="CWS",U3598="Single Family Residence",S3598="Yes",Q3598="Non-Lead", J3598="Non-Lead - Copper",L3598="Before 1989")),
(AND('[1]PWS Information'!$E$10="CWS",U3598="Single Family Residence",S3598="Yes",Q3598="Non-Lead", N3598="Non-Lead - Copper",O3598="Before 1989")))),"Tier 4",
IF((OR((AND('[1]PWS Information'!$E$10="NTNC",Q3598="Non-Lead")),
(AND('[1]PWS Information'!$E$10="CWS",Q3598="Non-Lead",S3598="")),
(AND('[1]PWS Information'!$E$10="CWS",Q3598="Non-Lead",S3598="No")),
(AND('[1]PWS Information'!$E$10="CWS",Q3598="Non-Lead",S3598="Don't Know")),
(AND('[1]PWS Information'!$E$10="CWS",Q3598="Non-Lead", J3598="Non-Lead - Copper", S3598="Yes", L3598="Between 1989 and 2014")),
(AND('[1]PWS Information'!$E$10="CWS",Q3598="Non-Lead", J3598="Non-Lead - Copper", S3598="Yes", L3598="After 2014")),
(AND('[1]PWS Information'!$E$10="CWS",Q3598="Non-Lead", J3598="Non-Lead - Copper", S3598="Yes", L3598="Unknown")),
(AND('[1]PWS Information'!$E$10="CWS",Q3598="Non-Lead", N3598="Non-Lead - Copper", S3598="Yes", O3598="Between 1989 and 2014")),
(AND('[1]PWS Information'!$E$10="CWS",Q3598="Non-Lead", N3598="Non-Lead - Copper", S3598="Yes", O3598="After 2014")),
(AND('[1]PWS Information'!$E$10="CWS",Q3598="Non-Lead", N3598="Non-Lead - Copper", S3598="Yes", O3598="Unknown")),
(AND('[1]PWS Information'!$E$10="CWS",Q3598="Unknown")),
(AND('[1]PWS Information'!$E$10="NTNC",Q3598="Unknown")))),"Tier 5",
"")))))</f>
        <v>Tier 5</v>
      </c>
      <c r="Z3598" s="71"/>
      <c r="AA3598" s="71"/>
    </row>
    <row r="3599" spans="1:27" ht="57.6" x14ac:dyDescent="0.3">
      <c r="A3599" s="1"/>
      <c r="B3599" s="70" t="s">
        <v>1291</v>
      </c>
      <c r="C3599" s="60">
        <v>243</v>
      </c>
      <c r="D3599" s="61" t="s">
        <v>1265</v>
      </c>
      <c r="E3599" s="61" t="s">
        <v>128</v>
      </c>
      <c r="F3599" s="61">
        <v>78640</v>
      </c>
      <c r="G3599" s="62" t="s">
        <v>1145</v>
      </c>
      <c r="H3599" s="63">
        <v>29.9695289</v>
      </c>
      <c r="I3599" s="64">
        <v>-97.821020799999999</v>
      </c>
      <c r="J3599" s="65" t="s">
        <v>50</v>
      </c>
      <c r="K3599" s="66" t="s">
        <v>51</v>
      </c>
      <c r="L3599" s="62" t="s">
        <v>52</v>
      </c>
      <c r="M3599" s="69"/>
      <c r="N3599" s="65" t="s">
        <v>50</v>
      </c>
      <c r="O3599" s="66" t="s">
        <v>52</v>
      </c>
      <c r="P3599" s="69"/>
      <c r="Q3599" s="55" t="str">
        <f t="shared" si="56"/>
        <v>Non-Lead</v>
      </c>
      <c r="R3599" s="70" t="s">
        <v>51</v>
      </c>
      <c r="S3599" s="70" t="s">
        <v>51</v>
      </c>
      <c r="T3599" s="70"/>
      <c r="U3599" s="71" t="s">
        <v>53</v>
      </c>
      <c r="V3599" s="71" t="s">
        <v>51</v>
      </c>
      <c r="W3599" s="71" t="s">
        <v>51</v>
      </c>
      <c r="X3599" s="71" t="s">
        <v>51</v>
      </c>
      <c r="Y3599" s="72" t="str">
        <f>IF((OR((AND('[1]PWS Information'!$E$10="CWS",U3599="Single Family Residence",Q3599="Lead")),
(AND('[1]PWS Information'!$E$10="CWS",U3599="Multiple Family Residence",'[1]PWS Information'!$E$11="Yes",Q3599="Lead")),
(AND('[1]PWS Information'!$E$10="NTNC",Q3599="Lead")))),"Tier 1",
IF((OR((AND('[1]PWS Information'!$E$10="CWS",U3599="Multiple Family Residence",'[1]PWS Information'!$E$11="No",Q3599="Lead")),
(AND('[1]PWS Information'!$E$10="CWS",U3599="Other",Q3599="Lead")),
(AND('[1]PWS Information'!$E$10="CWS",U3599="Building",Q3599="Lead")))),"Tier 2",
IF((OR((AND('[1]PWS Information'!$E$10="CWS",U3599="Single Family Residence",Q3599="Galvanized Requiring Replacement")),
(AND('[1]PWS Information'!$E$10="CWS",U3599="Single Family Residence",Q3599="Galvanized Requiring Replacement",R3599="Yes")),
(AND('[1]PWS Information'!$E$10="NTNC",Q3599="Galvanized Requiring Replacement")),
(AND('[1]PWS Information'!$E$10="NTNC",U3599="Single Family Residence",R3599="Yes")))),"Tier 3",
IF((OR((AND('[1]PWS Information'!$E$10="CWS",U3599="Single Family Residence",S3599="Yes",Q3599="Non-Lead", J3599="Non-Lead - Copper",L3599="Before 1989")),
(AND('[1]PWS Information'!$E$10="CWS",U3599="Single Family Residence",S3599="Yes",Q3599="Non-Lead", N3599="Non-Lead - Copper",O3599="Before 1989")))),"Tier 4",
IF((OR((AND('[1]PWS Information'!$E$10="NTNC",Q3599="Non-Lead")),
(AND('[1]PWS Information'!$E$10="CWS",Q3599="Non-Lead",S3599="")),
(AND('[1]PWS Information'!$E$10="CWS",Q3599="Non-Lead",S3599="No")),
(AND('[1]PWS Information'!$E$10="CWS",Q3599="Non-Lead",S3599="Don't Know")),
(AND('[1]PWS Information'!$E$10="CWS",Q3599="Non-Lead", J3599="Non-Lead - Copper", S3599="Yes", L3599="Between 1989 and 2014")),
(AND('[1]PWS Information'!$E$10="CWS",Q3599="Non-Lead", J3599="Non-Lead - Copper", S3599="Yes", L3599="After 2014")),
(AND('[1]PWS Information'!$E$10="CWS",Q3599="Non-Lead", J3599="Non-Lead - Copper", S3599="Yes", L3599="Unknown")),
(AND('[1]PWS Information'!$E$10="CWS",Q3599="Non-Lead", N3599="Non-Lead - Copper", S3599="Yes", O3599="Between 1989 and 2014")),
(AND('[1]PWS Information'!$E$10="CWS",Q3599="Non-Lead", N3599="Non-Lead - Copper", S3599="Yes", O3599="After 2014")),
(AND('[1]PWS Information'!$E$10="CWS",Q3599="Non-Lead", N3599="Non-Lead - Copper", S3599="Yes", O3599="Unknown")),
(AND('[1]PWS Information'!$E$10="CWS",Q3599="Unknown")),
(AND('[1]PWS Information'!$E$10="NTNC",Q3599="Unknown")))),"Tier 5",
"")))))</f>
        <v>Tier 5</v>
      </c>
      <c r="Z3599" s="71"/>
      <c r="AA3599" s="71"/>
    </row>
    <row r="3600" spans="1:27" ht="57.6" x14ac:dyDescent="0.3">
      <c r="A3600" s="1"/>
      <c r="B3600" s="70" t="s">
        <v>1292</v>
      </c>
      <c r="C3600" s="60">
        <v>259</v>
      </c>
      <c r="D3600" s="61" t="s">
        <v>1265</v>
      </c>
      <c r="E3600" s="61" t="s">
        <v>128</v>
      </c>
      <c r="F3600" s="61">
        <v>78640</v>
      </c>
      <c r="G3600" s="62" t="s">
        <v>1145</v>
      </c>
      <c r="H3600" s="63">
        <v>29.969351799999998</v>
      </c>
      <c r="I3600" s="64">
        <v>-97.820882400000002</v>
      </c>
      <c r="J3600" s="65" t="s">
        <v>50</v>
      </c>
      <c r="K3600" s="66" t="s">
        <v>51</v>
      </c>
      <c r="L3600" s="62" t="s">
        <v>52</v>
      </c>
      <c r="M3600" s="69"/>
      <c r="N3600" s="65" t="s">
        <v>50</v>
      </c>
      <c r="O3600" s="66" t="s">
        <v>52</v>
      </c>
      <c r="P3600" s="69"/>
      <c r="Q3600" s="55" t="str">
        <f t="shared" si="56"/>
        <v>Non-Lead</v>
      </c>
      <c r="R3600" s="70" t="s">
        <v>51</v>
      </c>
      <c r="S3600" s="70" t="s">
        <v>51</v>
      </c>
      <c r="T3600" s="70"/>
      <c r="U3600" s="71" t="s">
        <v>53</v>
      </c>
      <c r="V3600" s="71" t="s">
        <v>51</v>
      </c>
      <c r="W3600" s="71" t="s">
        <v>51</v>
      </c>
      <c r="X3600" s="71" t="s">
        <v>51</v>
      </c>
      <c r="Y3600" s="72" t="str">
        <f>IF((OR((AND('[1]PWS Information'!$E$10="CWS",U3600="Single Family Residence",Q3600="Lead")),
(AND('[1]PWS Information'!$E$10="CWS",U3600="Multiple Family Residence",'[1]PWS Information'!$E$11="Yes",Q3600="Lead")),
(AND('[1]PWS Information'!$E$10="NTNC",Q3600="Lead")))),"Tier 1",
IF((OR((AND('[1]PWS Information'!$E$10="CWS",U3600="Multiple Family Residence",'[1]PWS Information'!$E$11="No",Q3600="Lead")),
(AND('[1]PWS Information'!$E$10="CWS",U3600="Other",Q3600="Lead")),
(AND('[1]PWS Information'!$E$10="CWS",U3600="Building",Q3600="Lead")))),"Tier 2",
IF((OR((AND('[1]PWS Information'!$E$10="CWS",U3600="Single Family Residence",Q3600="Galvanized Requiring Replacement")),
(AND('[1]PWS Information'!$E$10="CWS",U3600="Single Family Residence",Q3600="Galvanized Requiring Replacement",R3600="Yes")),
(AND('[1]PWS Information'!$E$10="NTNC",Q3600="Galvanized Requiring Replacement")),
(AND('[1]PWS Information'!$E$10="NTNC",U3600="Single Family Residence",R3600="Yes")))),"Tier 3",
IF((OR((AND('[1]PWS Information'!$E$10="CWS",U3600="Single Family Residence",S3600="Yes",Q3600="Non-Lead", J3600="Non-Lead - Copper",L3600="Before 1989")),
(AND('[1]PWS Information'!$E$10="CWS",U3600="Single Family Residence",S3600="Yes",Q3600="Non-Lead", N3600="Non-Lead - Copper",O3600="Before 1989")))),"Tier 4",
IF((OR((AND('[1]PWS Information'!$E$10="NTNC",Q3600="Non-Lead")),
(AND('[1]PWS Information'!$E$10="CWS",Q3600="Non-Lead",S3600="")),
(AND('[1]PWS Information'!$E$10="CWS",Q3600="Non-Lead",S3600="No")),
(AND('[1]PWS Information'!$E$10="CWS",Q3600="Non-Lead",S3600="Don't Know")),
(AND('[1]PWS Information'!$E$10="CWS",Q3600="Non-Lead", J3600="Non-Lead - Copper", S3600="Yes", L3600="Between 1989 and 2014")),
(AND('[1]PWS Information'!$E$10="CWS",Q3600="Non-Lead", J3600="Non-Lead - Copper", S3600="Yes", L3600="After 2014")),
(AND('[1]PWS Information'!$E$10="CWS",Q3600="Non-Lead", J3600="Non-Lead - Copper", S3600="Yes", L3600="Unknown")),
(AND('[1]PWS Information'!$E$10="CWS",Q3600="Non-Lead", N3600="Non-Lead - Copper", S3600="Yes", O3600="Between 1989 and 2014")),
(AND('[1]PWS Information'!$E$10="CWS",Q3600="Non-Lead", N3600="Non-Lead - Copper", S3600="Yes", O3600="After 2014")),
(AND('[1]PWS Information'!$E$10="CWS",Q3600="Non-Lead", N3600="Non-Lead - Copper", S3600="Yes", O3600="Unknown")),
(AND('[1]PWS Information'!$E$10="CWS",Q3600="Unknown")),
(AND('[1]PWS Information'!$E$10="NTNC",Q3600="Unknown")))),"Tier 5",
"")))))</f>
        <v>Tier 5</v>
      </c>
      <c r="Z3600" s="71"/>
      <c r="AA3600" s="71"/>
    </row>
    <row r="3601" spans="1:27" ht="57.6" x14ac:dyDescent="0.3">
      <c r="A3601" s="1"/>
      <c r="B3601" s="70" t="s">
        <v>1293</v>
      </c>
      <c r="C3601" s="60">
        <v>152</v>
      </c>
      <c r="D3601" s="61" t="s">
        <v>1294</v>
      </c>
      <c r="E3601" s="61" t="s">
        <v>128</v>
      </c>
      <c r="F3601" s="61">
        <v>78640</v>
      </c>
      <c r="G3601" s="62" t="s">
        <v>1145</v>
      </c>
      <c r="H3601" s="63">
        <v>29.967634799999999</v>
      </c>
      <c r="I3601" s="64">
        <v>-97.821738300000007</v>
      </c>
      <c r="J3601" s="65" t="s">
        <v>50</v>
      </c>
      <c r="K3601" s="66" t="s">
        <v>51</v>
      </c>
      <c r="L3601" s="62" t="s">
        <v>52</v>
      </c>
      <c r="M3601" s="69"/>
      <c r="N3601" s="65" t="s">
        <v>50</v>
      </c>
      <c r="O3601" s="66" t="s">
        <v>52</v>
      </c>
      <c r="P3601" s="69"/>
      <c r="Q3601" s="55" t="str">
        <f t="shared" si="56"/>
        <v>Non-Lead</v>
      </c>
      <c r="R3601" s="70" t="s">
        <v>51</v>
      </c>
      <c r="S3601" s="70" t="s">
        <v>51</v>
      </c>
      <c r="T3601" s="70"/>
      <c r="U3601" s="71" t="s">
        <v>53</v>
      </c>
      <c r="V3601" s="71" t="s">
        <v>51</v>
      </c>
      <c r="W3601" s="71" t="s">
        <v>51</v>
      </c>
      <c r="X3601" s="71" t="s">
        <v>51</v>
      </c>
      <c r="Y3601" s="72" t="str">
        <f>IF((OR((AND('[1]PWS Information'!$E$10="CWS",U3601="Single Family Residence",Q3601="Lead")),
(AND('[1]PWS Information'!$E$10="CWS",U3601="Multiple Family Residence",'[1]PWS Information'!$E$11="Yes",Q3601="Lead")),
(AND('[1]PWS Information'!$E$10="NTNC",Q3601="Lead")))),"Tier 1",
IF((OR((AND('[1]PWS Information'!$E$10="CWS",U3601="Multiple Family Residence",'[1]PWS Information'!$E$11="No",Q3601="Lead")),
(AND('[1]PWS Information'!$E$10="CWS",U3601="Other",Q3601="Lead")),
(AND('[1]PWS Information'!$E$10="CWS",U3601="Building",Q3601="Lead")))),"Tier 2",
IF((OR((AND('[1]PWS Information'!$E$10="CWS",U3601="Single Family Residence",Q3601="Galvanized Requiring Replacement")),
(AND('[1]PWS Information'!$E$10="CWS",U3601="Single Family Residence",Q3601="Galvanized Requiring Replacement",R3601="Yes")),
(AND('[1]PWS Information'!$E$10="NTNC",Q3601="Galvanized Requiring Replacement")),
(AND('[1]PWS Information'!$E$10="NTNC",U3601="Single Family Residence",R3601="Yes")))),"Tier 3",
IF((OR((AND('[1]PWS Information'!$E$10="CWS",U3601="Single Family Residence",S3601="Yes",Q3601="Non-Lead", J3601="Non-Lead - Copper",L3601="Before 1989")),
(AND('[1]PWS Information'!$E$10="CWS",U3601="Single Family Residence",S3601="Yes",Q3601="Non-Lead", N3601="Non-Lead - Copper",O3601="Before 1989")))),"Tier 4",
IF((OR((AND('[1]PWS Information'!$E$10="NTNC",Q3601="Non-Lead")),
(AND('[1]PWS Information'!$E$10="CWS",Q3601="Non-Lead",S3601="")),
(AND('[1]PWS Information'!$E$10="CWS",Q3601="Non-Lead",S3601="No")),
(AND('[1]PWS Information'!$E$10="CWS",Q3601="Non-Lead",S3601="Don't Know")),
(AND('[1]PWS Information'!$E$10="CWS",Q3601="Non-Lead", J3601="Non-Lead - Copper", S3601="Yes", L3601="Between 1989 and 2014")),
(AND('[1]PWS Information'!$E$10="CWS",Q3601="Non-Lead", J3601="Non-Lead - Copper", S3601="Yes", L3601="After 2014")),
(AND('[1]PWS Information'!$E$10="CWS",Q3601="Non-Lead", J3601="Non-Lead - Copper", S3601="Yes", L3601="Unknown")),
(AND('[1]PWS Information'!$E$10="CWS",Q3601="Non-Lead", N3601="Non-Lead - Copper", S3601="Yes", O3601="Between 1989 and 2014")),
(AND('[1]PWS Information'!$E$10="CWS",Q3601="Non-Lead", N3601="Non-Lead - Copper", S3601="Yes", O3601="After 2014")),
(AND('[1]PWS Information'!$E$10="CWS",Q3601="Non-Lead", N3601="Non-Lead - Copper", S3601="Yes", O3601="Unknown")),
(AND('[1]PWS Information'!$E$10="CWS",Q3601="Unknown")),
(AND('[1]PWS Information'!$E$10="NTNC",Q3601="Unknown")))),"Tier 5",
"")))))</f>
        <v>Tier 5</v>
      </c>
      <c r="Z3601" s="71"/>
      <c r="AA3601" s="71"/>
    </row>
    <row r="3602" spans="1:27" ht="57.6" x14ac:dyDescent="0.3">
      <c r="A3602" s="17"/>
      <c r="B3602" s="70" t="s">
        <v>1295</v>
      </c>
      <c r="C3602" s="60">
        <v>160</v>
      </c>
      <c r="D3602" s="61" t="s">
        <v>1294</v>
      </c>
      <c r="E3602" s="61" t="s">
        <v>128</v>
      </c>
      <c r="F3602" s="61">
        <v>78640</v>
      </c>
      <c r="G3602" s="62" t="s">
        <v>1145</v>
      </c>
      <c r="H3602" s="63">
        <v>29.967627</v>
      </c>
      <c r="I3602" s="64">
        <v>-97.821619799999993</v>
      </c>
      <c r="J3602" s="65" t="s">
        <v>50</v>
      </c>
      <c r="K3602" s="66" t="s">
        <v>51</v>
      </c>
      <c r="L3602" s="62" t="s">
        <v>52</v>
      </c>
      <c r="M3602" s="69"/>
      <c r="N3602" s="65" t="s">
        <v>50</v>
      </c>
      <c r="O3602" s="66" t="s">
        <v>52</v>
      </c>
      <c r="P3602" s="69"/>
      <c r="Q3602" s="55" t="str">
        <f t="shared" si="56"/>
        <v>Non-Lead</v>
      </c>
      <c r="R3602" s="70" t="s">
        <v>51</v>
      </c>
      <c r="S3602" s="70" t="s">
        <v>51</v>
      </c>
      <c r="T3602" s="70"/>
      <c r="U3602" s="71" t="s">
        <v>53</v>
      </c>
      <c r="V3602" s="71" t="s">
        <v>51</v>
      </c>
      <c r="W3602" s="71" t="s">
        <v>51</v>
      </c>
      <c r="X3602" s="71" t="s">
        <v>51</v>
      </c>
      <c r="Y3602" s="72" t="str">
        <f>IF((OR((AND('[1]PWS Information'!$E$10="CWS",U3602="Single Family Residence",Q3602="Lead")),
(AND('[1]PWS Information'!$E$10="CWS",U3602="Multiple Family Residence",'[1]PWS Information'!$E$11="Yes",Q3602="Lead")),
(AND('[1]PWS Information'!$E$10="NTNC",Q3602="Lead")))),"Tier 1",
IF((OR((AND('[1]PWS Information'!$E$10="CWS",U3602="Multiple Family Residence",'[1]PWS Information'!$E$11="No",Q3602="Lead")),
(AND('[1]PWS Information'!$E$10="CWS",U3602="Other",Q3602="Lead")),
(AND('[1]PWS Information'!$E$10="CWS",U3602="Building",Q3602="Lead")))),"Tier 2",
IF((OR((AND('[1]PWS Information'!$E$10="CWS",U3602="Single Family Residence",Q3602="Galvanized Requiring Replacement")),
(AND('[1]PWS Information'!$E$10="CWS",U3602="Single Family Residence",Q3602="Galvanized Requiring Replacement",R3602="Yes")),
(AND('[1]PWS Information'!$E$10="NTNC",Q3602="Galvanized Requiring Replacement")),
(AND('[1]PWS Information'!$E$10="NTNC",U3602="Single Family Residence",R3602="Yes")))),"Tier 3",
IF((OR((AND('[1]PWS Information'!$E$10="CWS",U3602="Single Family Residence",S3602="Yes",Q3602="Non-Lead", J3602="Non-Lead - Copper",L3602="Before 1989")),
(AND('[1]PWS Information'!$E$10="CWS",U3602="Single Family Residence",S3602="Yes",Q3602="Non-Lead", N3602="Non-Lead - Copper",O3602="Before 1989")))),"Tier 4",
IF((OR((AND('[1]PWS Information'!$E$10="NTNC",Q3602="Non-Lead")),
(AND('[1]PWS Information'!$E$10="CWS",Q3602="Non-Lead",S3602="")),
(AND('[1]PWS Information'!$E$10="CWS",Q3602="Non-Lead",S3602="No")),
(AND('[1]PWS Information'!$E$10="CWS",Q3602="Non-Lead",S3602="Don't Know")),
(AND('[1]PWS Information'!$E$10="CWS",Q3602="Non-Lead", J3602="Non-Lead - Copper", S3602="Yes", L3602="Between 1989 and 2014")),
(AND('[1]PWS Information'!$E$10="CWS",Q3602="Non-Lead", J3602="Non-Lead - Copper", S3602="Yes", L3602="After 2014")),
(AND('[1]PWS Information'!$E$10="CWS",Q3602="Non-Lead", J3602="Non-Lead - Copper", S3602="Yes", L3602="Unknown")),
(AND('[1]PWS Information'!$E$10="CWS",Q3602="Non-Lead", N3602="Non-Lead - Copper", S3602="Yes", O3602="Between 1989 and 2014")),
(AND('[1]PWS Information'!$E$10="CWS",Q3602="Non-Lead", N3602="Non-Lead - Copper", S3602="Yes", O3602="After 2014")),
(AND('[1]PWS Information'!$E$10="CWS",Q3602="Non-Lead", N3602="Non-Lead - Copper", S3602="Yes", O3602="Unknown")),
(AND('[1]PWS Information'!$E$10="CWS",Q3602="Unknown")),
(AND('[1]PWS Information'!$E$10="NTNC",Q3602="Unknown")))),"Tier 5",
"")))))</f>
        <v>Tier 5</v>
      </c>
      <c r="Z3602" s="71"/>
      <c r="AA3602" s="71"/>
    </row>
    <row r="3603" spans="1:27" ht="57.6" x14ac:dyDescent="0.3">
      <c r="A3603" s="1"/>
      <c r="B3603" s="70" t="s">
        <v>1296</v>
      </c>
      <c r="C3603" s="60">
        <v>168</v>
      </c>
      <c r="D3603" s="61" t="s">
        <v>1294</v>
      </c>
      <c r="E3603" s="61" t="s">
        <v>128</v>
      </c>
      <c r="F3603" s="61">
        <v>78640</v>
      </c>
      <c r="G3603" s="62" t="s">
        <v>1145</v>
      </c>
      <c r="H3603" s="63">
        <v>29.967796700000001</v>
      </c>
      <c r="I3603" s="64">
        <v>-97.8215675</v>
      </c>
      <c r="J3603" s="65" t="s">
        <v>50</v>
      </c>
      <c r="K3603" s="66" t="s">
        <v>51</v>
      </c>
      <c r="L3603" s="62" t="s">
        <v>52</v>
      </c>
      <c r="M3603" s="69"/>
      <c r="N3603" s="65" t="s">
        <v>50</v>
      </c>
      <c r="O3603" s="66" t="s">
        <v>52</v>
      </c>
      <c r="P3603" s="69"/>
      <c r="Q3603" s="55" t="str">
        <f t="shared" si="56"/>
        <v>Non-Lead</v>
      </c>
      <c r="R3603" s="70" t="s">
        <v>51</v>
      </c>
      <c r="S3603" s="70" t="s">
        <v>51</v>
      </c>
      <c r="T3603" s="70"/>
      <c r="U3603" s="71" t="s">
        <v>53</v>
      </c>
      <c r="V3603" s="71" t="s">
        <v>51</v>
      </c>
      <c r="W3603" s="71" t="s">
        <v>51</v>
      </c>
      <c r="X3603" s="71" t="s">
        <v>51</v>
      </c>
      <c r="Y3603" s="72" t="str">
        <f>IF((OR((AND('[1]PWS Information'!$E$10="CWS",U3603="Single Family Residence",Q3603="Lead")),
(AND('[1]PWS Information'!$E$10="CWS",U3603="Multiple Family Residence",'[1]PWS Information'!$E$11="Yes",Q3603="Lead")),
(AND('[1]PWS Information'!$E$10="NTNC",Q3603="Lead")))),"Tier 1",
IF((OR((AND('[1]PWS Information'!$E$10="CWS",U3603="Multiple Family Residence",'[1]PWS Information'!$E$11="No",Q3603="Lead")),
(AND('[1]PWS Information'!$E$10="CWS",U3603="Other",Q3603="Lead")),
(AND('[1]PWS Information'!$E$10="CWS",U3603="Building",Q3603="Lead")))),"Tier 2",
IF((OR((AND('[1]PWS Information'!$E$10="CWS",U3603="Single Family Residence",Q3603="Galvanized Requiring Replacement")),
(AND('[1]PWS Information'!$E$10="CWS",U3603="Single Family Residence",Q3603="Galvanized Requiring Replacement",R3603="Yes")),
(AND('[1]PWS Information'!$E$10="NTNC",Q3603="Galvanized Requiring Replacement")),
(AND('[1]PWS Information'!$E$10="NTNC",U3603="Single Family Residence",R3603="Yes")))),"Tier 3",
IF((OR((AND('[1]PWS Information'!$E$10="CWS",U3603="Single Family Residence",S3603="Yes",Q3603="Non-Lead", J3603="Non-Lead - Copper",L3603="Before 1989")),
(AND('[1]PWS Information'!$E$10="CWS",U3603="Single Family Residence",S3603="Yes",Q3603="Non-Lead", N3603="Non-Lead - Copper",O3603="Before 1989")))),"Tier 4",
IF((OR((AND('[1]PWS Information'!$E$10="NTNC",Q3603="Non-Lead")),
(AND('[1]PWS Information'!$E$10="CWS",Q3603="Non-Lead",S3603="")),
(AND('[1]PWS Information'!$E$10="CWS",Q3603="Non-Lead",S3603="No")),
(AND('[1]PWS Information'!$E$10="CWS",Q3603="Non-Lead",S3603="Don't Know")),
(AND('[1]PWS Information'!$E$10="CWS",Q3603="Non-Lead", J3603="Non-Lead - Copper", S3603="Yes", L3603="Between 1989 and 2014")),
(AND('[1]PWS Information'!$E$10="CWS",Q3603="Non-Lead", J3603="Non-Lead - Copper", S3603="Yes", L3603="After 2014")),
(AND('[1]PWS Information'!$E$10="CWS",Q3603="Non-Lead", J3603="Non-Lead - Copper", S3603="Yes", L3603="Unknown")),
(AND('[1]PWS Information'!$E$10="CWS",Q3603="Non-Lead", N3603="Non-Lead - Copper", S3603="Yes", O3603="Between 1989 and 2014")),
(AND('[1]PWS Information'!$E$10="CWS",Q3603="Non-Lead", N3603="Non-Lead - Copper", S3603="Yes", O3603="After 2014")),
(AND('[1]PWS Information'!$E$10="CWS",Q3603="Non-Lead", N3603="Non-Lead - Copper", S3603="Yes", O3603="Unknown")),
(AND('[1]PWS Information'!$E$10="CWS",Q3603="Unknown")),
(AND('[1]PWS Information'!$E$10="NTNC",Q3603="Unknown")))),"Tier 5",
"")))))</f>
        <v>Tier 5</v>
      </c>
      <c r="Z3603" s="71"/>
      <c r="AA3603" s="71"/>
    </row>
    <row r="3604" spans="1:27" ht="57.6" x14ac:dyDescent="0.3">
      <c r="A3604" s="1"/>
      <c r="B3604" s="70" t="s">
        <v>1297</v>
      </c>
      <c r="C3604" s="60">
        <v>174</v>
      </c>
      <c r="D3604" s="61" t="s">
        <v>1294</v>
      </c>
      <c r="E3604" s="61" t="s">
        <v>128</v>
      </c>
      <c r="F3604" s="61">
        <v>78640</v>
      </c>
      <c r="G3604" s="62" t="s">
        <v>1145</v>
      </c>
      <c r="H3604" s="63">
        <v>29.9677726</v>
      </c>
      <c r="I3604" s="64">
        <v>-97.821436700000007</v>
      </c>
      <c r="J3604" s="65" t="s">
        <v>50</v>
      </c>
      <c r="K3604" s="66" t="s">
        <v>51</v>
      </c>
      <c r="L3604" s="62" t="s">
        <v>52</v>
      </c>
      <c r="M3604" s="69"/>
      <c r="N3604" s="65" t="s">
        <v>50</v>
      </c>
      <c r="O3604" s="66" t="s">
        <v>52</v>
      </c>
      <c r="P3604" s="69"/>
      <c r="Q3604" s="55" t="str">
        <f t="shared" si="56"/>
        <v>Non-Lead</v>
      </c>
      <c r="R3604" s="70" t="s">
        <v>51</v>
      </c>
      <c r="S3604" s="70" t="s">
        <v>51</v>
      </c>
      <c r="T3604" s="70"/>
      <c r="U3604" s="71" t="s">
        <v>53</v>
      </c>
      <c r="V3604" s="71" t="s">
        <v>51</v>
      </c>
      <c r="W3604" s="71" t="s">
        <v>51</v>
      </c>
      <c r="X3604" s="71" t="s">
        <v>51</v>
      </c>
      <c r="Y3604" s="72" t="str">
        <f>IF((OR((AND('[1]PWS Information'!$E$10="CWS",U3604="Single Family Residence",Q3604="Lead")),
(AND('[1]PWS Information'!$E$10="CWS",U3604="Multiple Family Residence",'[1]PWS Information'!$E$11="Yes",Q3604="Lead")),
(AND('[1]PWS Information'!$E$10="NTNC",Q3604="Lead")))),"Tier 1",
IF((OR((AND('[1]PWS Information'!$E$10="CWS",U3604="Multiple Family Residence",'[1]PWS Information'!$E$11="No",Q3604="Lead")),
(AND('[1]PWS Information'!$E$10="CWS",U3604="Other",Q3604="Lead")),
(AND('[1]PWS Information'!$E$10="CWS",U3604="Building",Q3604="Lead")))),"Tier 2",
IF((OR((AND('[1]PWS Information'!$E$10="CWS",U3604="Single Family Residence",Q3604="Galvanized Requiring Replacement")),
(AND('[1]PWS Information'!$E$10="CWS",U3604="Single Family Residence",Q3604="Galvanized Requiring Replacement",R3604="Yes")),
(AND('[1]PWS Information'!$E$10="NTNC",Q3604="Galvanized Requiring Replacement")),
(AND('[1]PWS Information'!$E$10="NTNC",U3604="Single Family Residence",R3604="Yes")))),"Tier 3",
IF((OR((AND('[1]PWS Information'!$E$10="CWS",U3604="Single Family Residence",S3604="Yes",Q3604="Non-Lead", J3604="Non-Lead - Copper",L3604="Before 1989")),
(AND('[1]PWS Information'!$E$10="CWS",U3604="Single Family Residence",S3604="Yes",Q3604="Non-Lead", N3604="Non-Lead - Copper",O3604="Before 1989")))),"Tier 4",
IF((OR((AND('[1]PWS Information'!$E$10="NTNC",Q3604="Non-Lead")),
(AND('[1]PWS Information'!$E$10="CWS",Q3604="Non-Lead",S3604="")),
(AND('[1]PWS Information'!$E$10="CWS",Q3604="Non-Lead",S3604="No")),
(AND('[1]PWS Information'!$E$10="CWS",Q3604="Non-Lead",S3604="Don't Know")),
(AND('[1]PWS Information'!$E$10="CWS",Q3604="Non-Lead", J3604="Non-Lead - Copper", S3604="Yes", L3604="Between 1989 and 2014")),
(AND('[1]PWS Information'!$E$10="CWS",Q3604="Non-Lead", J3604="Non-Lead - Copper", S3604="Yes", L3604="After 2014")),
(AND('[1]PWS Information'!$E$10="CWS",Q3604="Non-Lead", J3604="Non-Lead - Copper", S3604="Yes", L3604="Unknown")),
(AND('[1]PWS Information'!$E$10="CWS",Q3604="Non-Lead", N3604="Non-Lead - Copper", S3604="Yes", O3604="Between 1989 and 2014")),
(AND('[1]PWS Information'!$E$10="CWS",Q3604="Non-Lead", N3604="Non-Lead - Copper", S3604="Yes", O3604="After 2014")),
(AND('[1]PWS Information'!$E$10="CWS",Q3604="Non-Lead", N3604="Non-Lead - Copper", S3604="Yes", O3604="Unknown")),
(AND('[1]PWS Information'!$E$10="CWS",Q3604="Unknown")),
(AND('[1]PWS Information'!$E$10="NTNC",Q3604="Unknown")))),"Tier 5",
"")))))</f>
        <v>Tier 5</v>
      </c>
      <c r="Z3604" s="71"/>
      <c r="AA3604" s="71"/>
    </row>
    <row r="3605" spans="1:27" ht="86.4" x14ac:dyDescent="0.3">
      <c r="A3605" s="1"/>
      <c r="B3605" s="70">
        <v>15596782</v>
      </c>
      <c r="C3605" s="60">
        <v>182</v>
      </c>
      <c r="D3605" s="61" t="s">
        <v>1294</v>
      </c>
      <c r="E3605" s="61" t="s">
        <v>128</v>
      </c>
      <c r="F3605" s="61">
        <v>78640</v>
      </c>
      <c r="G3605" s="62" t="s">
        <v>1298</v>
      </c>
      <c r="H3605" s="63">
        <v>29.967907199999999</v>
      </c>
      <c r="I3605" s="64">
        <v>-97.821360999999996</v>
      </c>
      <c r="J3605" s="65" t="s">
        <v>50</v>
      </c>
      <c r="K3605" s="66" t="s">
        <v>51</v>
      </c>
      <c r="L3605" s="62" t="s">
        <v>52</v>
      </c>
      <c r="M3605" s="69"/>
      <c r="N3605" s="65" t="s">
        <v>50</v>
      </c>
      <c r="O3605" s="66" t="s">
        <v>52</v>
      </c>
      <c r="P3605" s="69"/>
      <c r="Q3605" s="55" t="str">
        <f t="shared" si="56"/>
        <v>Non-Lead</v>
      </c>
      <c r="R3605" s="70" t="s">
        <v>51</v>
      </c>
      <c r="S3605" s="70" t="s">
        <v>51</v>
      </c>
      <c r="T3605" s="70"/>
      <c r="U3605" s="71" t="s">
        <v>53</v>
      </c>
      <c r="V3605" s="71" t="s">
        <v>51</v>
      </c>
      <c r="W3605" s="71" t="s">
        <v>51</v>
      </c>
      <c r="X3605" s="71" t="s">
        <v>51</v>
      </c>
      <c r="Y3605" s="72" t="str">
        <f>IF((OR((AND('[1]PWS Information'!$E$10="CWS",U3605="Single Family Residence",Q3605="Lead")),
(AND('[1]PWS Information'!$E$10="CWS",U3605="Multiple Family Residence",'[1]PWS Information'!$E$11="Yes",Q3605="Lead")),
(AND('[1]PWS Information'!$E$10="NTNC",Q3605="Lead")))),"Tier 1",
IF((OR((AND('[1]PWS Information'!$E$10="CWS",U3605="Multiple Family Residence",'[1]PWS Information'!$E$11="No",Q3605="Lead")),
(AND('[1]PWS Information'!$E$10="CWS",U3605="Other",Q3605="Lead")),
(AND('[1]PWS Information'!$E$10="CWS",U3605="Building",Q3605="Lead")))),"Tier 2",
IF((OR((AND('[1]PWS Information'!$E$10="CWS",U3605="Single Family Residence",Q3605="Galvanized Requiring Replacement")),
(AND('[1]PWS Information'!$E$10="CWS",U3605="Single Family Residence",Q3605="Galvanized Requiring Replacement",R3605="Yes")),
(AND('[1]PWS Information'!$E$10="NTNC",Q3605="Galvanized Requiring Replacement")),
(AND('[1]PWS Information'!$E$10="NTNC",U3605="Single Family Residence",R3605="Yes")))),"Tier 3",
IF((OR((AND('[1]PWS Information'!$E$10="CWS",U3605="Single Family Residence",S3605="Yes",Q3605="Non-Lead", J3605="Non-Lead - Copper",L3605="Before 1989")),
(AND('[1]PWS Information'!$E$10="CWS",U3605="Single Family Residence",S3605="Yes",Q3605="Non-Lead", N3605="Non-Lead - Copper",O3605="Before 1989")))),"Tier 4",
IF((OR((AND('[1]PWS Information'!$E$10="NTNC",Q3605="Non-Lead")),
(AND('[1]PWS Information'!$E$10="CWS",Q3605="Non-Lead",S3605="")),
(AND('[1]PWS Information'!$E$10="CWS",Q3605="Non-Lead",S3605="No")),
(AND('[1]PWS Information'!$E$10="CWS",Q3605="Non-Lead",S3605="Don't Know")),
(AND('[1]PWS Information'!$E$10="CWS",Q3605="Non-Lead", J3605="Non-Lead - Copper", S3605="Yes", L3605="Between 1989 and 2014")),
(AND('[1]PWS Information'!$E$10="CWS",Q3605="Non-Lead", J3605="Non-Lead - Copper", S3605="Yes", L3605="After 2014")),
(AND('[1]PWS Information'!$E$10="CWS",Q3605="Non-Lead", J3605="Non-Lead - Copper", S3605="Yes", L3605="Unknown")),
(AND('[1]PWS Information'!$E$10="CWS",Q3605="Non-Lead", N3605="Non-Lead - Copper", S3605="Yes", O3605="Between 1989 and 2014")),
(AND('[1]PWS Information'!$E$10="CWS",Q3605="Non-Lead", N3605="Non-Lead - Copper", S3605="Yes", O3605="After 2014")),
(AND('[1]PWS Information'!$E$10="CWS",Q3605="Non-Lead", N3605="Non-Lead - Copper", S3605="Yes", O3605="Unknown")),
(AND('[1]PWS Information'!$E$10="CWS",Q3605="Unknown")),
(AND('[1]PWS Information'!$E$10="NTNC",Q3605="Unknown")))),"Tier 5",
"")))))</f>
        <v>Tier 5</v>
      </c>
      <c r="Z3605" s="71"/>
      <c r="AA3605" s="71"/>
    </row>
    <row r="3606" spans="1:27" ht="57.6" x14ac:dyDescent="0.3">
      <c r="A3606" s="17"/>
      <c r="B3606" s="70" t="s">
        <v>1299</v>
      </c>
      <c r="C3606" s="60">
        <v>190</v>
      </c>
      <c r="D3606" s="61" t="s">
        <v>1294</v>
      </c>
      <c r="E3606" s="61" t="s">
        <v>128</v>
      </c>
      <c r="F3606" s="61">
        <v>78640</v>
      </c>
      <c r="G3606" s="62" t="s">
        <v>1145</v>
      </c>
      <c r="H3606" s="63">
        <v>29.9679979</v>
      </c>
      <c r="I3606" s="64">
        <v>-97.821278899999996</v>
      </c>
      <c r="J3606" s="65" t="s">
        <v>50</v>
      </c>
      <c r="K3606" s="66" t="s">
        <v>51</v>
      </c>
      <c r="L3606" s="62" t="s">
        <v>52</v>
      </c>
      <c r="M3606" s="69"/>
      <c r="N3606" s="65" t="s">
        <v>50</v>
      </c>
      <c r="O3606" s="66" t="s">
        <v>52</v>
      </c>
      <c r="P3606" s="69"/>
      <c r="Q3606" s="55" t="str">
        <f t="shared" si="56"/>
        <v>Non-Lead</v>
      </c>
      <c r="R3606" s="70" t="s">
        <v>51</v>
      </c>
      <c r="S3606" s="70" t="s">
        <v>51</v>
      </c>
      <c r="T3606" s="70"/>
      <c r="U3606" s="71" t="s">
        <v>53</v>
      </c>
      <c r="V3606" s="71" t="s">
        <v>51</v>
      </c>
      <c r="W3606" s="71" t="s">
        <v>51</v>
      </c>
      <c r="X3606" s="71" t="s">
        <v>51</v>
      </c>
      <c r="Y3606" s="72" t="str">
        <f>IF((OR((AND('[1]PWS Information'!$E$10="CWS",U3606="Single Family Residence",Q3606="Lead")),
(AND('[1]PWS Information'!$E$10="CWS",U3606="Multiple Family Residence",'[1]PWS Information'!$E$11="Yes",Q3606="Lead")),
(AND('[1]PWS Information'!$E$10="NTNC",Q3606="Lead")))),"Tier 1",
IF((OR((AND('[1]PWS Information'!$E$10="CWS",U3606="Multiple Family Residence",'[1]PWS Information'!$E$11="No",Q3606="Lead")),
(AND('[1]PWS Information'!$E$10="CWS",U3606="Other",Q3606="Lead")),
(AND('[1]PWS Information'!$E$10="CWS",U3606="Building",Q3606="Lead")))),"Tier 2",
IF((OR((AND('[1]PWS Information'!$E$10="CWS",U3606="Single Family Residence",Q3606="Galvanized Requiring Replacement")),
(AND('[1]PWS Information'!$E$10="CWS",U3606="Single Family Residence",Q3606="Galvanized Requiring Replacement",R3606="Yes")),
(AND('[1]PWS Information'!$E$10="NTNC",Q3606="Galvanized Requiring Replacement")),
(AND('[1]PWS Information'!$E$10="NTNC",U3606="Single Family Residence",R3606="Yes")))),"Tier 3",
IF((OR((AND('[1]PWS Information'!$E$10="CWS",U3606="Single Family Residence",S3606="Yes",Q3606="Non-Lead", J3606="Non-Lead - Copper",L3606="Before 1989")),
(AND('[1]PWS Information'!$E$10="CWS",U3606="Single Family Residence",S3606="Yes",Q3606="Non-Lead", N3606="Non-Lead - Copper",O3606="Before 1989")))),"Tier 4",
IF((OR((AND('[1]PWS Information'!$E$10="NTNC",Q3606="Non-Lead")),
(AND('[1]PWS Information'!$E$10="CWS",Q3606="Non-Lead",S3606="")),
(AND('[1]PWS Information'!$E$10="CWS",Q3606="Non-Lead",S3606="No")),
(AND('[1]PWS Information'!$E$10="CWS",Q3606="Non-Lead",S3606="Don't Know")),
(AND('[1]PWS Information'!$E$10="CWS",Q3606="Non-Lead", J3606="Non-Lead - Copper", S3606="Yes", L3606="Between 1989 and 2014")),
(AND('[1]PWS Information'!$E$10="CWS",Q3606="Non-Lead", J3606="Non-Lead - Copper", S3606="Yes", L3606="After 2014")),
(AND('[1]PWS Information'!$E$10="CWS",Q3606="Non-Lead", J3606="Non-Lead - Copper", S3606="Yes", L3606="Unknown")),
(AND('[1]PWS Information'!$E$10="CWS",Q3606="Non-Lead", N3606="Non-Lead - Copper", S3606="Yes", O3606="Between 1989 and 2014")),
(AND('[1]PWS Information'!$E$10="CWS",Q3606="Non-Lead", N3606="Non-Lead - Copper", S3606="Yes", O3606="After 2014")),
(AND('[1]PWS Information'!$E$10="CWS",Q3606="Non-Lead", N3606="Non-Lead - Copper", S3606="Yes", O3606="Unknown")),
(AND('[1]PWS Information'!$E$10="CWS",Q3606="Unknown")),
(AND('[1]PWS Information'!$E$10="NTNC",Q3606="Unknown")))),"Tier 5",
"")))))</f>
        <v>Tier 5</v>
      </c>
      <c r="Z3606" s="71"/>
      <c r="AA3606" s="71"/>
    </row>
    <row r="3607" spans="1:27" ht="57.6" x14ac:dyDescent="0.3">
      <c r="A3607" s="1"/>
      <c r="B3607" s="70" t="s">
        <v>1300</v>
      </c>
      <c r="C3607" s="60">
        <v>193</v>
      </c>
      <c r="D3607" s="61" t="s">
        <v>1294</v>
      </c>
      <c r="E3607" s="61" t="s">
        <v>128</v>
      </c>
      <c r="F3607" s="61">
        <v>78640</v>
      </c>
      <c r="G3607" s="62" t="s">
        <v>1145</v>
      </c>
      <c r="H3607" s="63">
        <v>29.968318</v>
      </c>
      <c r="I3607" s="64">
        <v>-97.821483099999995</v>
      </c>
      <c r="J3607" s="65" t="s">
        <v>50</v>
      </c>
      <c r="K3607" s="66" t="s">
        <v>51</v>
      </c>
      <c r="L3607" s="62" t="s">
        <v>52</v>
      </c>
      <c r="M3607" s="69"/>
      <c r="N3607" s="65" t="s">
        <v>50</v>
      </c>
      <c r="O3607" s="66" t="s">
        <v>52</v>
      </c>
      <c r="P3607" s="69"/>
      <c r="Q3607" s="55" t="str">
        <f t="shared" si="56"/>
        <v>Non-Lead</v>
      </c>
      <c r="R3607" s="70" t="s">
        <v>51</v>
      </c>
      <c r="S3607" s="70" t="s">
        <v>51</v>
      </c>
      <c r="T3607" s="70"/>
      <c r="U3607" s="71" t="s">
        <v>53</v>
      </c>
      <c r="V3607" s="71" t="s">
        <v>51</v>
      </c>
      <c r="W3607" s="71" t="s">
        <v>51</v>
      </c>
      <c r="X3607" s="71" t="s">
        <v>51</v>
      </c>
      <c r="Y3607" s="72" t="str">
        <f>IF((OR((AND('[1]PWS Information'!$E$10="CWS",U3607="Single Family Residence",Q3607="Lead")),
(AND('[1]PWS Information'!$E$10="CWS",U3607="Multiple Family Residence",'[1]PWS Information'!$E$11="Yes",Q3607="Lead")),
(AND('[1]PWS Information'!$E$10="NTNC",Q3607="Lead")))),"Tier 1",
IF((OR((AND('[1]PWS Information'!$E$10="CWS",U3607="Multiple Family Residence",'[1]PWS Information'!$E$11="No",Q3607="Lead")),
(AND('[1]PWS Information'!$E$10="CWS",U3607="Other",Q3607="Lead")),
(AND('[1]PWS Information'!$E$10="CWS",U3607="Building",Q3607="Lead")))),"Tier 2",
IF((OR((AND('[1]PWS Information'!$E$10="CWS",U3607="Single Family Residence",Q3607="Galvanized Requiring Replacement")),
(AND('[1]PWS Information'!$E$10="CWS",U3607="Single Family Residence",Q3607="Galvanized Requiring Replacement",R3607="Yes")),
(AND('[1]PWS Information'!$E$10="NTNC",Q3607="Galvanized Requiring Replacement")),
(AND('[1]PWS Information'!$E$10="NTNC",U3607="Single Family Residence",R3607="Yes")))),"Tier 3",
IF((OR((AND('[1]PWS Information'!$E$10="CWS",U3607="Single Family Residence",S3607="Yes",Q3607="Non-Lead", J3607="Non-Lead - Copper",L3607="Before 1989")),
(AND('[1]PWS Information'!$E$10="CWS",U3607="Single Family Residence",S3607="Yes",Q3607="Non-Lead", N3607="Non-Lead - Copper",O3607="Before 1989")))),"Tier 4",
IF((OR((AND('[1]PWS Information'!$E$10="NTNC",Q3607="Non-Lead")),
(AND('[1]PWS Information'!$E$10="CWS",Q3607="Non-Lead",S3607="")),
(AND('[1]PWS Information'!$E$10="CWS",Q3607="Non-Lead",S3607="No")),
(AND('[1]PWS Information'!$E$10="CWS",Q3607="Non-Lead",S3607="Don't Know")),
(AND('[1]PWS Information'!$E$10="CWS",Q3607="Non-Lead", J3607="Non-Lead - Copper", S3607="Yes", L3607="Between 1989 and 2014")),
(AND('[1]PWS Information'!$E$10="CWS",Q3607="Non-Lead", J3607="Non-Lead - Copper", S3607="Yes", L3607="After 2014")),
(AND('[1]PWS Information'!$E$10="CWS",Q3607="Non-Lead", J3607="Non-Lead - Copper", S3607="Yes", L3607="Unknown")),
(AND('[1]PWS Information'!$E$10="CWS",Q3607="Non-Lead", N3607="Non-Lead - Copper", S3607="Yes", O3607="Between 1989 and 2014")),
(AND('[1]PWS Information'!$E$10="CWS",Q3607="Non-Lead", N3607="Non-Lead - Copper", S3607="Yes", O3607="After 2014")),
(AND('[1]PWS Information'!$E$10="CWS",Q3607="Non-Lead", N3607="Non-Lead - Copper", S3607="Yes", O3607="Unknown")),
(AND('[1]PWS Information'!$E$10="CWS",Q3607="Unknown")),
(AND('[1]PWS Information'!$E$10="NTNC",Q3607="Unknown")))),"Tier 5",
"")))))</f>
        <v>Tier 5</v>
      </c>
      <c r="Z3607" s="71"/>
      <c r="AA3607" s="71"/>
    </row>
    <row r="3608" spans="1:27" ht="57.6" x14ac:dyDescent="0.3">
      <c r="A3608" s="1"/>
      <c r="B3608" s="70">
        <v>15998315</v>
      </c>
      <c r="C3608" s="60">
        <v>198</v>
      </c>
      <c r="D3608" s="61" t="s">
        <v>1294</v>
      </c>
      <c r="E3608" s="61" t="s">
        <v>128</v>
      </c>
      <c r="F3608" s="61">
        <v>78640</v>
      </c>
      <c r="G3608" s="62" t="s">
        <v>1145</v>
      </c>
      <c r="H3608" s="63">
        <v>29.968044800000001</v>
      </c>
      <c r="I3608" s="64">
        <v>97.821224599999994</v>
      </c>
      <c r="J3608" s="65" t="s">
        <v>50</v>
      </c>
      <c r="K3608" s="66" t="s">
        <v>51</v>
      </c>
      <c r="L3608" s="62" t="s">
        <v>52</v>
      </c>
      <c r="M3608" s="69"/>
      <c r="N3608" s="65" t="s">
        <v>50</v>
      </c>
      <c r="O3608" s="66" t="s">
        <v>52</v>
      </c>
      <c r="P3608" s="69"/>
      <c r="Q3608" s="55" t="str">
        <f t="shared" si="56"/>
        <v>Non-Lead</v>
      </c>
      <c r="R3608" s="70" t="s">
        <v>51</v>
      </c>
      <c r="S3608" s="70" t="s">
        <v>51</v>
      </c>
      <c r="T3608" s="70"/>
      <c r="U3608" s="71" t="s">
        <v>53</v>
      </c>
      <c r="V3608" s="71" t="s">
        <v>51</v>
      </c>
      <c r="W3608" s="71" t="s">
        <v>51</v>
      </c>
      <c r="X3608" s="71" t="s">
        <v>51</v>
      </c>
      <c r="Y3608" s="72" t="str">
        <f>IF((OR((AND('[1]PWS Information'!$E$10="CWS",U3608="Single Family Residence",Q3608="Lead")),
(AND('[1]PWS Information'!$E$10="CWS",U3608="Multiple Family Residence",'[1]PWS Information'!$E$11="Yes",Q3608="Lead")),
(AND('[1]PWS Information'!$E$10="NTNC",Q3608="Lead")))),"Tier 1",
IF((OR((AND('[1]PWS Information'!$E$10="CWS",U3608="Multiple Family Residence",'[1]PWS Information'!$E$11="No",Q3608="Lead")),
(AND('[1]PWS Information'!$E$10="CWS",U3608="Other",Q3608="Lead")),
(AND('[1]PWS Information'!$E$10="CWS",U3608="Building",Q3608="Lead")))),"Tier 2",
IF((OR((AND('[1]PWS Information'!$E$10="CWS",U3608="Single Family Residence",Q3608="Galvanized Requiring Replacement")),
(AND('[1]PWS Information'!$E$10="CWS",U3608="Single Family Residence",Q3608="Galvanized Requiring Replacement",R3608="Yes")),
(AND('[1]PWS Information'!$E$10="NTNC",Q3608="Galvanized Requiring Replacement")),
(AND('[1]PWS Information'!$E$10="NTNC",U3608="Single Family Residence",R3608="Yes")))),"Tier 3",
IF((OR((AND('[1]PWS Information'!$E$10="CWS",U3608="Single Family Residence",S3608="Yes",Q3608="Non-Lead", J3608="Non-Lead - Copper",L3608="Before 1989")),
(AND('[1]PWS Information'!$E$10="CWS",U3608="Single Family Residence",S3608="Yes",Q3608="Non-Lead", N3608="Non-Lead - Copper",O3608="Before 1989")))),"Tier 4",
IF((OR((AND('[1]PWS Information'!$E$10="NTNC",Q3608="Non-Lead")),
(AND('[1]PWS Information'!$E$10="CWS",Q3608="Non-Lead",S3608="")),
(AND('[1]PWS Information'!$E$10="CWS",Q3608="Non-Lead",S3608="No")),
(AND('[1]PWS Information'!$E$10="CWS",Q3608="Non-Lead",S3608="Don't Know")),
(AND('[1]PWS Information'!$E$10="CWS",Q3608="Non-Lead", J3608="Non-Lead - Copper", S3608="Yes", L3608="Between 1989 and 2014")),
(AND('[1]PWS Information'!$E$10="CWS",Q3608="Non-Lead", J3608="Non-Lead - Copper", S3608="Yes", L3608="After 2014")),
(AND('[1]PWS Information'!$E$10="CWS",Q3608="Non-Lead", J3608="Non-Lead - Copper", S3608="Yes", L3608="Unknown")),
(AND('[1]PWS Information'!$E$10="CWS",Q3608="Non-Lead", N3608="Non-Lead - Copper", S3608="Yes", O3608="Between 1989 and 2014")),
(AND('[1]PWS Information'!$E$10="CWS",Q3608="Non-Lead", N3608="Non-Lead - Copper", S3608="Yes", O3608="After 2014")),
(AND('[1]PWS Information'!$E$10="CWS",Q3608="Non-Lead", N3608="Non-Lead - Copper", S3608="Yes", O3608="Unknown")),
(AND('[1]PWS Information'!$E$10="CWS",Q3608="Unknown")),
(AND('[1]PWS Information'!$E$10="NTNC",Q3608="Unknown")))),"Tier 5",
"")))))</f>
        <v>Tier 5</v>
      </c>
      <c r="Z3608" s="71"/>
      <c r="AA3608" s="71"/>
    </row>
    <row r="3609" spans="1:27" ht="57.6" x14ac:dyDescent="0.3">
      <c r="A3609" s="1"/>
      <c r="B3609" s="70" t="s">
        <v>1301</v>
      </c>
      <c r="C3609" s="60">
        <v>201</v>
      </c>
      <c r="D3609" s="61" t="s">
        <v>1294</v>
      </c>
      <c r="E3609" s="61" t="s">
        <v>128</v>
      </c>
      <c r="F3609" s="61">
        <v>78640</v>
      </c>
      <c r="G3609" s="62" t="s">
        <v>1145</v>
      </c>
      <c r="H3609" s="63">
        <v>29.968347000000001</v>
      </c>
      <c r="I3609" s="64">
        <v>-97.821392599999996</v>
      </c>
      <c r="J3609" s="65" t="s">
        <v>50</v>
      </c>
      <c r="K3609" s="66" t="s">
        <v>51</v>
      </c>
      <c r="L3609" s="62" t="s">
        <v>52</v>
      </c>
      <c r="M3609" s="69"/>
      <c r="N3609" s="65" t="s">
        <v>50</v>
      </c>
      <c r="O3609" s="66" t="s">
        <v>52</v>
      </c>
      <c r="P3609" s="69"/>
      <c r="Q3609" s="55" t="str">
        <f t="shared" si="56"/>
        <v>Non-Lead</v>
      </c>
      <c r="R3609" s="70" t="s">
        <v>51</v>
      </c>
      <c r="S3609" s="70" t="s">
        <v>51</v>
      </c>
      <c r="T3609" s="70"/>
      <c r="U3609" s="71" t="s">
        <v>53</v>
      </c>
      <c r="V3609" s="71" t="s">
        <v>51</v>
      </c>
      <c r="W3609" s="71" t="s">
        <v>51</v>
      </c>
      <c r="X3609" s="71" t="s">
        <v>51</v>
      </c>
      <c r="Y3609" s="72" t="str">
        <f>IF((OR((AND('[1]PWS Information'!$E$10="CWS",U3609="Single Family Residence",Q3609="Lead")),
(AND('[1]PWS Information'!$E$10="CWS",U3609="Multiple Family Residence",'[1]PWS Information'!$E$11="Yes",Q3609="Lead")),
(AND('[1]PWS Information'!$E$10="NTNC",Q3609="Lead")))),"Tier 1",
IF((OR((AND('[1]PWS Information'!$E$10="CWS",U3609="Multiple Family Residence",'[1]PWS Information'!$E$11="No",Q3609="Lead")),
(AND('[1]PWS Information'!$E$10="CWS",U3609="Other",Q3609="Lead")),
(AND('[1]PWS Information'!$E$10="CWS",U3609="Building",Q3609="Lead")))),"Tier 2",
IF((OR((AND('[1]PWS Information'!$E$10="CWS",U3609="Single Family Residence",Q3609="Galvanized Requiring Replacement")),
(AND('[1]PWS Information'!$E$10="CWS",U3609="Single Family Residence",Q3609="Galvanized Requiring Replacement",R3609="Yes")),
(AND('[1]PWS Information'!$E$10="NTNC",Q3609="Galvanized Requiring Replacement")),
(AND('[1]PWS Information'!$E$10="NTNC",U3609="Single Family Residence",R3609="Yes")))),"Tier 3",
IF((OR((AND('[1]PWS Information'!$E$10="CWS",U3609="Single Family Residence",S3609="Yes",Q3609="Non-Lead", J3609="Non-Lead - Copper",L3609="Before 1989")),
(AND('[1]PWS Information'!$E$10="CWS",U3609="Single Family Residence",S3609="Yes",Q3609="Non-Lead", N3609="Non-Lead - Copper",O3609="Before 1989")))),"Tier 4",
IF((OR((AND('[1]PWS Information'!$E$10="NTNC",Q3609="Non-Lead")),
(AND('[1]PWS Information'!$E$10="CWS",Q3609="Non-Lead",S3609="")),
(AND('[1]PWS Information'!$E$10="CWS",Q3609="Non-Lead",S3609="No")),
(AND('[1]PWS Information'!$E$10="CWS",Q3609="Non-Lead",S3609="Don't Know")),
(AND('[1]PWS Information'!$E$10="CWS",Q3609="Non-Lead", J3609="Non-Lead - Copper", S3609="Yes", L3609="Between 1989 and 2014")),
(AND('[1]PWS Information'!$E$10="CWS",Q3609="Non-Lead", J3609="Non-Lead - Copper", S3609="Yes", L3609="After 2014")),
(AND('[1]PWS Information'!$E$10="CWS",Q3609="Non-Lead", J3609="Non-Lead - Copper", S3609="Yes", L3609="Unknown")),
(AND('[1]PWS Information'!$E$10="CWS",Q3609="Non-Lead", N3609="Non-Lead - Copper", S3609="Yes", O3609="Between 1989 and 2014")),
(AND('[1]PWS Information'!$E$10="CWS",Q3609="Non-Lead", N3609="Non-Lead - Copper", S3609="Yes", O3609="After 2014")),
(AND('[1]PWS Information'!$E$10="CWS",Q3609="Non-Lead", N3609="Non-Lead - Copper", S3609="Yes", O3609="Unknown")),
(AND('[1]PWS Information'!$E$10="CWS",Q3609="Unknown")),
(AND('[1]PWS Information'!$E$10="NTNC",Q3609="Unknown")))),"Tier 5",
"")))))</f>
        <v>Tier 5</v>
      </c>
      <c r="Z3609" s="71"/>
      <c r="AA3609" s="71"/>
    </row>
    <row r="3610" spans="1:27" ht="57.6" x14ac:dyDescent="0.3">
      <c r="A3610" s="17"/>
      <c r="B3610" s="70" t="s">
        <v>1302</v>
      </c>
      <c r="C3610" s="60">
        <v>204</v>
      </c>
      <c r="D3610" s="61" t="s">
        <v>1294</v>
      </c>
      <c r="E3610" s="61" t="s">
        <v>128</v>
      </c>
      <c r="F3610" s="61">
        <v>78640</v>
      </c>
      <c r="G3610" s="62" t="s">
        <v>1145</v>
      </c>
      <c r="H3610" s="63">
        <v>29.968078800000001</v>
      </c>
      <c r="I3610" s="64">
        <v>-97.821029899999999</v>
      </c>
      <c r="J3610" s="65" t="s">
        <v>50</v>
      </c>
      <c r="K3610" s="66" t="s">
        <v>51</v>
      </c>
      <c r="L3610" s="62" t="s">
        <v>52</v>
      </c>
      <c r="M3610" s="69"/>
      <c r="N3610" s="65" t="s">
        <v>50</v>
      </c>
      <c r="O3610" s="66" t="s">
        <v>52</v>
      </c>
      <c r="P3610" s="69"/>
      <c r="Q3610" s="55" t="str">
        <f t="shared" si="56"/>
        <v>Non-Lead</v>
      </c>
      <c r="R3610" s="70" t="s">
        <v>51</v>
      </c>
      <c r="S3610" s="70" t="s">
        <v>51</v>
      </c>
      <c r="T3610" s="70"/>
      <c r="U3610" s="71" t="s">
        <v>53</v>
      </c>
      <c r="V3610" s="71" t="s">
        <v>51</v>
      </c>
      <c r="W3610" s="71" t="s">
        <v>51</v>
      </c>
      <c r="X3610" s="71" t="s">
        <v>51</v>
      </c>
      <c r="Y3610" s="72" t="str">
        <f>IF((OR((AND('[1]PWS Information'!$E$10="CWS",U3610="Single Family Residence",Q3610="Lead")),
(AND('[1]PWS Information'!$E$10="CWS",U3610="Multiple Family Residence",'[1]PWS Information'!$E$11="Yes",Q3610="Lead")),
(AND('[1]PWS Information'!$E$10="NTNC",Q3610="Lead")))),"Tier 1",
IF((OR((AND('[1]PWS Information'!$E$10="CWS",U3610="Multiple Family Residence",'[1]PWS Information'!$E$11="No",Q3610="Lead")),
(AND('[1]PWS Information'!$E$10="CWS",U3610="Other",Q3610="Lead")),
(AND('[1]PWS Information'!$E$10="CWS",U3610="Building",Q3610="Lead")))),"Tier 2",
IF((OR((AND('[1]PWS Information'!$E$10="CWS",U3610="Single Family Residence",Q3610="Galvanized Requiring Replacement")),
(AND('[1]PWS Information'!$E$10="CWS",U3610="Single Family Residence",Q3610="Galvanized Requiring Replacement",R3610="Yes")),
(AND('[1]PWS Information'!$E$10="NTNC",Q3610="Galvanized Requiring Replacement")),
(AND('[1]PWS Information'!$E$10="NTNC",U3610="Single Family Residence",R3610="Yes")))),"Tier 3",
IF((OR((AND('[1]PWS Information'!$E$10="CWS",U3610="Single Family Residence",S3610="Yes",Q3610="Non-Lead", J3610="Non-Lead - Copper",L3610="Before 1989")),
(AND('[1]PWS Information'!$E$10="CWS",U3610="Single Family Residence",S3610="Yes",Q3610="Non-Lead", N3610="Non-Lead - Copper",O3610="Before 1989")))),"Tier 4",
IF((OR((AND('[1]PWS Information'!$E$10="NTNC",Q3610="Non-Lead")),
(AND('[1]PWS Information'!$E$10="CWS",Q3610="Non-Lead",S3610="")),
(AND('[1]PWS Information'!$E$10="CWS",Q3610="Non-Lead",S3610="No")),
(AND('[1]PWS Information'!$E$10="CWS",Q3610="Non-Lead",S3610="Don't Know")),
(AND('[1]PWS Information'!$E$10="CWS",Q3610="Non-Lead", J3610="Non-Lead - Copper", S3610="Yes", L3610="Between 1989 and 2014")),
(AND('[1]PWS Information'!$E$10="CWS",Q3610="Non-Lead", J3610="Non-Lead - Copper", S3610="Yes", L3610="After 2014")),
(AND('[1]PWS Information'!$E$10="CWS",Q3610="Non-Lead", J3610="Non-Lead - Copper", S3610="Yes", L3610="Unknown")),
(AND('[1]PWS Information'!$E$10="CWS",Q3610="Non-Lead", N3610="Non-Lead - Copper", S3610="Yes", O3610="Between 1989 and 2014")),
(AND('[1]PWS Information'!$E$10="CWS",Q3610="Non-Lead", N3610="Non-Lead - Copper", S3610="Yes", O3610="After 2014")),
(AND('[1]PWS Information'!$E$10="CWS",Q3610="Non-Lead", N3610="Non-Lead - Copper", S3610="Yes", O3610="Unknown")),
(AND('[1]PWS Information'!$E$10="CWS",Q3610="Unknown")),
(AND('[1]PWS Information'!$E$10="NTNC",Q3610="Unknown")))),"Tier 5",
"")))))</f>
        <v>Tier 5</v>
      </c>
      <c r="Z3610" s="71"/>
      <c r="AA3610" s="71"/>
    </row>
    <row r="3611" spans="1:27" ht="57.6" x14ac:dyDescent="0.3">
      <c r="A3611" s="1"/>
      <c r="B3611" s="70" t="s">
        <v>1303</v>
      </c>
      <c r="C3611" s="60">
        <v>209</v>
      </c>
      <c r="D3611" s="61" t="s">
        <v>1294</v>
      </c>
      <c r="E3611" s="61" t="s">
        <v>128</v>
      </c>
      <c r="F3611" s="61">
        <v>78640</v>
      </c>
      <c r="G3611" s="62" t="s">
        <v>1145</v>
      </c>
      <c r="H3611" s="63">
        <v>29.968466400000001</v>
      </c>
      <c r="I3611" s="64">
        <v>-97.821292299999996</v>
      </c>
      <c r="J3611" s="65" t="s">
        <v>50</v>
      </c>
      <c r="K3611" s="66" t="s">
        <v>51</v>
      </c>
      <c r="L3611" s="62" t="s">
        <v>52</v>
      </c>
      <c r="M3611" s="69"/>
      <c r="N3611" s="65" t="s">
        <v>50</v>
      </c>
      <c r="O3611" s="66" t="s">
        <v>52</v>
      </c>
      <c r="P3611" s="69"/>
      <c r="Q3611" s="55" t="str">
        <f t="shared" si="56"/>
        <v>Non-Lead</v>
      </c>
      <c r="R3611" s="70" t="s">
        <v>51</v>
      </c>
      <c r="S3611" s="70" t="s">
        <v>51</v>
      </c>
      <c r="T3611" s="70"/>
      <c r="U3611" s="71" t="s">
        <v>53</v>
      </c>
      <c r="V3611" s="71" t="s">
        <v>51</v>
      </c>
      <c r="W3611" s="71" t="s">
        <v>51</v>
      </c>
      <c r="X3611" s="71" t="s">
        <v>51</v>
      </c>
      <c r="Y3611" s="72" t="str">
        <f>IF((OR((AND('[1]PWS Information'!$E$10="CWS",U3611="Single Family Residence",Q3611="Lead")),
(AND('[1]PWS Information'!$E$10="CWS",U3611="Multiple Family Residence",'[1]PWS Information'!$E$11="Yes",Q3611="Lead")),
(AND('[1]PWS Information'!$E$10="NTNC",Q3611="Lead")))),"Tier 1",
IF((OR((AND('[1]PWS Information'!$E$10="CWS",U3611="Multiple Family Residence",'[1]PWS Information'!$E$11="No",Q3611="Lead")),
(AND('[1]PWS Information'!$E$10="CWS",U3611="Other",Q3611="Lead")),
(AND('[1]PWS Information'!$E$10="CWS",U3611="Building",Q3611="Lead")))),"Tier 2",
IF((OR((AND('[1]PWS Information'!$E$10="CWS",U3611="Single Family Residence",Q3611="Galvanized Requiring Replacement")),
(AND('[1]PWS Information'!$E$10="CWS",U3611="Single Family Residence",Q3611="Galvanized Requiring Replacement",R3611="Yes")),
(AND('[1]PWS Information'!$E$10="NTNC",Q3611="Galvanized Requiring Replacement")),
(AND('[1]PWS Information'!$E$10="NTNC",U3611="Single Family Residence",R3611="Yes")))),"Tier 3",
IF((OR((AND('[1]PWS Information'!$E$10="CWS",U3611="Single Family Residence",S3611="Yes",Q3611="Non-Lead", J3611="Non-Lead - Copper",L3611="Before 1989")),
(AND('[1]PWS Information'!$E$10="CWS",U3611="Single Family Residence",S3611="Yes",Q3611="Non-Lead", N3611="Non-Lead - Copper",O3611="Before 1989")))),"Tier 4",
IF((OR((AND('[1]PWS Information'!$E$10="NTNC",Q3611="Non-Lead")),
(AND('[1]PWS Information'!$E$10="CWS",Q3611="Non-Lead",S3611="")),
(AND('[1]PWS Information'!$E$10="CWS",Q3611="Non-Lead",S3611="No")),
(AND('[1]PWS Information'!$E$10="CWS",Q3611="Non-Lead",S3611="Don't Know")),
(AND('[1]PWS Information'!$E$10="CWS",Q3611="Non-Lead", J3611="Non-Lead - Copper", S3611="Yes", L3611="Between 1989 and 2014")),
(AND('[1]PWS Information'!$E$10="CWS",Q3611="Non-Lead", J3611="Non-Lead - Copper", S3611="Yes", L3611="After 2014")),
(AND('[1]PWS Information'!$E$10="CWS",Q3611="Non-Lead", J3611="Non-Lead - Copper", S3611="Yes", L3611="Unknown")),
(AND('[1]PWS Information'!$E$10="CWS",Q3611="Non-Lead", N3611="Non-Lead - Copper", S3611="Yes", O3611="Between 1989 and 2014")),
(AND('[1]PWS Information'!$E$10="CWS",Q3611="Non-Lead", N3611="Non-Lead - Copper", S3611="Yes", O3611="After 2014")),
(AND('[1]PWS Information'!$E$10="CWS",Q3611="Non-Lead", N3611="Non-Lead - Copper", S3611="Yes", O3611="Unknown")),
(AND('[1]PWS Information'!$E$10="CWS",Q3611="Unknown")),
(AND('[1]PWS Information'!$E$10="NTNC",Q3611="Unknown")))),"Tier 5",
"")))))</f>
        <v>Tier 5</v>
      </c>
      <c r="Z3611" s="71"/>
      <c r="AA3611" s="71"/>
    </row>
    <row r="3612" spans="1:27" ht="57.6" x14ac:dyDescent="0.3">
      <c r="A3612" s="1"/>
      <c r="B3612" s="70" t="s">
        <v>1304</v>
      </c>
      <c r="C3612" s="60">
        <v>212</v>
      </c>
      <c r="D3612" s="61" t="s">
        <v>1294</v>
      </c>
      <c r="E3612" s="61" t="s">
        <v>128</v>
      </c>
      <c r="F3612" s="61">
        <v>78640</v>
      </c>
      <c r="G3612" s="62" t="s">
        <v>1145</v>
      </c>
      <c r="H3612" s="63">
        <v>29.9682061</v>
      </c>
      <c r="I3612" s="64">
        <v>-97.820989499999996</v>
      </c>
      <c r="J3612" s="65" t="s">
        <v>50</v>
      </c>
      <c r="K3612" s="66" t="s">
        <v>51</v>
      </c>
      <c r="L3612" s="62" t="s">
        <v>52</v>
      </c>
      <c r="M3612" s="69"/>
      <c r="N3612" s="65" t="s">
        <v>50</v>
      </c>
      <c r="O3612" s="66" t="s">
        <v>52</v>
      </c>
      <c r="P3612" s="69"/>
      <c r="Q3612" s="55" t="str">
        <f t="shared" si="56"/>
        <v>Non-Lead</v>
      </c>
      <c r="R3612" s="70" t="s">
        <v>51</v>
      </c>
      <c r="S3612" s="70" t="s">
        <v>51</v>
      </c>
      <c r="T3612" s="70"/>
      <c r="U3612" s="71" t="s">
        <v>53</v>
      </c>
      <c r="V3612" s="71" t="s">
        <v>51</v>
      </c>
      <c r="W3612" s="71" t="s">
        <v>51</v>
      </c>
      <c r="X3612" s="71" t="s">
        <v>51</v>
      </c>
      <c r="Y3612" s="72" t="str">
        <f>IF((OR((AND('[1]PWS Information'!$E$10="CWS",U3612="Single Family Residence",Q3612="Lead")),
(AND('[1]PWS Information'!$E$10="CWS",U3612="Multiple Family Residence",'[1]PWS Information'!$E$11="Yes",Q3612="Lead")),
(AND('[1]PWS Information'!$E$10="NTNC",Q3612="Lead")))),"Tier 1",
IF((OR((AND('[1]PWS Information'!$E$10="CWS",U3612="Multiple Family Residence",'[1]PWS Information'!$E$11="No",Q3612="Lead")),
(AND('[1]PWS Information'!$E$10="CWS",U3612="Other",Q3612="Lead")),
(AND('[1]PWS Information'!$E$10="CWS",U3612="Building",Q3612="Lead")))),"Tier 2",
IF((OR((AND('[1]PWS Information'!$E$10="CWS",U3612="Single Family Residence",Q3612="Galvanized Requiring Replacement")),
(AND('[1]PWS Information'!$E$10="CWS",U3612="Single Family Residence",Q3612="Galvanized Requiring Replacement",R3612="Yes")),
(AND('[1]PWS Information'!$E$10="NTNC",Q3612="Galvanized Requiring Replacement")),
(AND('[1]PWS Information'!$E$10="NTNC",U3612="Single Family Residence",R3612="Yes")))),"Tier 3",
IF((OR((AND('[1]PWS Information'!$E$10="CWS",U3612="Single Family Residence",S3612="Yes",Q3612="Non-Lead", J3612="Non-Lead - Copper",L3612="Before 1989")),
(AND('[1]PWS Information'!$E$10="CWS",U3612="Single Family Residence",S3612="Yes",Q3612="Non-Lead", N3612="Non-Lead - Copper",O3612="Before 1989")))),"Tier 4",
IF((OR((AND('[1]PWS Information'!$E$10="NTNC",Q3612="Non-Lead")),
(AND('[1]PWS Information'!$E$10="CWS",Q3612="Non-Lead",S3612="")),
(AND('[1]PWS Information'!$E$10="CWS",Q3612="Non-Lead",S3612="No")),
(AND('[1]PWS Information'!$E$10="CWS",Q3612="Non-Lead",S3612="Don't Know")),
(AND('[1]PWS Information'!$E$10="CWS",Q3612="Non-Lead", J3612="Non-Lead - Copper", S3612="Yes", L3612="Between 1989 and 2014")),
(AND('[1]PWS Information'!$E$10="CWS",Q3612="Non-Lead", J3612="Non-Lead - Copper", S3612="Yes", L3612="After 2014")),
(AND('[1]PWS Information'!$E$10="CWS",Q3612="Non-Lead", J3612="Non-Lead - Copper", S3612="Yes", L3612="Unknown")),
(AND('[1]PWS Information'!$E$10="CWS",Q3612="Non-Lead", N3612="Non-Lead - Copper", S3612="Yes", O3612="Between 1989 and 2014")),
(AND('[1]PWS Information'!$E$10="CWS",Q3612="Non-Lead", N3612="Non-Lead - Copper", S3612="Yes", O3612="After 2014")),
(AND('[1]PWS Information'!$E$10="CWS",Q3612="Non-Lead", N3612="Non-Lead - Copper", S3612="Yes", O3612="Unknown")),
(AND('[1]PWS Information'!$E$10="CWS",Q3612="Unknown")),
(AND('[1]PWS Information'!$E$10="NTNC",Q3612="Unknown")))),"Tier 5",
"")))))</f>
        <v>Tier 5</v>
      </c>
      <c r="Z3612" s="71"/>
      <c r="AA3612" s="71"/>
    </row>
    <row r="3613" spans="1:27" ht="57.6" x14ac:dyDescent="0.3">
      <c r="A3613" s="1"/>
      <c r="B3613" s="70">
        <v>15542798</v>
      </c>
      <c r="C3613" s="60">
        <v>217</v>
      </c>
      <c r="D3613" s="61" t="s">
        <v>1294</v>
      </c>
      <c r="E3613" s="61" t="s">
        <v>128</v>
      </c>
      <c r="F3613" s="61">
        <v>78640</v>
      </c>
      <c r="G3613" s="62" t="s">
        <v>1145</v>
      </c>
      <c r="H3613" s="63">
        <v>29.968520229999999</v>
      </c>
      <c r="I3613" s="64">
        <v>-97.821238640000004</v>
      </c>
      <c r="J3613" s="65" t="s">
        <v>50</v>
      </c>
      <c r="K3613" s="66" t="s">
        <v>51</v>
      </c>
      <c r="L3613" s="62" t="s">
        <v>52</v>
      </c>
      <c r="M3613" s="69"/>
      <c r="N3613" s="65" t="s">
        <v>50</v>
      </c>
      <c r="O3613" s="66" t="s">
        <v>52</v>
      </c>
      <c r="P3613" s="69"/>
      <c r="Q3613" s="55" t="str">
        <f t="shared" si="56"/>
        <v>Non-Lead</v>
      </c>
      <c r="R3613" s="70" t="s">
        <v>51</v>
      </c>
      <c r="S3613" s="70" t="s">
        <v>51</v>
      </c>
      <c r="T3613" s="70"/>
      <c r="U3613" s="71" t="s">
        <v>53</v>
      </c>
      <c r="V3613" s="71" t="s">
        <v>51</v>
      </c>
      <c r="W3613" s="71" t="s">
        <v>51</v>
      </c>
      <c r="X3613" s="71" t="s">
        <v>51</v>
      </c>
      <c r="Y3613" s="72" t="str">
        <f>IF((OR((AND('[1]PWS Information'!$E$10="CWS",U3613="Single Family Residence",Q3613="Lead")),
(AND('[1]PWS Information'!$E$10="CWS",U3613="Multiple Family Residence",'[1]PWS Information'!$E$11="Yes",Q3613="Lead")),
(AND('[1]PWS Information'!$E$10="NTNC",Q3613="Lead")))),"Tier 1",
IF((OR((AND('[1]PWS Information'!$E$10="CWS",U3613="Multiple Family Residence",'[1]PWS Information'!$E$11="No",Q3613="Lead")),
(AND('[1]PWS Information'!$E$10="CWS",U3613="Other",Q3613="Lead")),
(AND('[1]PWS Information'!$E$10="CWS",U3613="Building",Q3613="Lead")))),"Tier 2",
IF((OR((AND('[1]PWS Information'!$E$10="CWS",U3613="Single Family Residence",Q3613="Galvanized Requiring Replacement")),
(AND('[1]PWS Information'!$E$10="CWS",U3613="Single Family Residence",Q3613="Galvanized Requiring Replacement",R3613="Yes")),
(AND('[1]PWS Information'!$E$10="NTNC",Q3613="Galvanized Requiring Replacement")),
(AND('[1]PWS Information'!$E$10="NTNC",U3613="Single Family Residence",R3613="Yes")))),"Tier 3",
IF((OR((AND('[1]PWS Information'!$E$10="CWS",U3613="Single Family Residence",S3613="Yes",Q3613="Non-Lead", J3613="Non-Lead - Copper",L3613="Before 1989")),
(AND('[1]PWS Information'!$E$10="CWS",U3613="Single Family Residence",S3613="Yes",Q3613="Non-Lead", N3613="Non-Lead - Copper",O3613="Before 1989")))),"Tier 4",
IF((OR((AND('[1]PWS Information'!$E$10="NTNC",Q3613="Non-Lead")),
(AND('[1]PWS Information'!$E$10="CWS",Q3613="Non-Lead",S3613="")),
(AND('[1]PWS Information'!$E$10="CWS",Q3613="Non-Lead",S3613="No")),
(AND('[1]PWS Information'!$E$10="CWS",Q3613="Non-Lead",S3613="Don't Know")),
(AND('[1]PWS Information'!$E$10="CWS",Q3613="Non-Lead", J3613="Non-Lead - Copper", S3613="Yes", L3613="Between 1989 and 2014")),
(AND('[1]PWS Information'!$E$10="CWS",Q3613="Non-Lead", J3613="Non-Lead - Copper", S3613="Yes", L3613="After 2014")),
(AND('[1]PWS Information'!$E$10="CWS",Q3613="Non-Lead", J3613="Non-Lead - Copper", S3613="Yes", L3613="Unknown")),
(AND('[1]PWS Information'!$E$10="CWS",Q3613="Non-Lead", N3613="Non-Lead - Copper", S3613="Yes", O3613="Between 1989 and 2014")),
(AND('[1]PWS Information'!$E$10="CWS",Q3613="Non-Lead", N3613="Non-Lead - Copper", S3613="Yes", O3613="After 2014")),
(AND('[1]PWS Information'!$E$10="CWS",Q3613="Non-Lead", N3613="Non-Lead - Copper", S3613="Yes", O3613="Unknown")),
(AND('[1]PWS Information'!$E$10="CWS",Q3613="Unknown")),
(AND('[1]PWS Information'!$E$10="NTNC",Q3613="Unknown")))),"Tier 5",
"")))))</f>
        <v>Tier 5</v>
      </c>
      <c r="Z3613" s="71"/>
      <c r="AA3613" s="71"/>
    </row>
    <row r="3614" spans="1:27" ht="57.6" x14ac:dyDescent="0.3">
      <c r="A3614" s="17"/>
      <c r="B3614" s="70" t="s">
        <v>1305</v>
      </c>
      <c r="C3614" s="60">
        <v>220</v>
      </c>
      <c r="D3614" s="61" t="s">
        <v>1294</v>
      </c>
      <c r="E3614" s="61" t="s">
        <v>128</v>
      </c>
      <c r="F3614" s="61">
        <v>78640</v>
      </c>
      <c r="G3614" s="62" t="s">
        <v>1145</v>
      </c>
      <c r="H3614" s="63">
        <v>29.9681529</v>
      </c>
      <c r="I3614" s="64">
        <v>-97.820882699999999</v>
      </c>
      <c r="J3614" s="65" t="s">
        <v>50</v>
      </c>
      <c r="K3614" s="66" t="s">
        <v>51</v>
      </c>
      <c r="L3614" s="62" t="s">
        <v>52</v>
      </c>
      <c r="M3614" s="69"/>
      <c r="N3614" s="65" t="s">
        <v>50</v>
      </c>
      <c r="O3614" s="66" t="s">
        <v>52</v>
      </c>
      <c r="P3614" s="69"/>
      <c r="Q3614" s="55" t="str">
        <f t="shared" si="56"/>
        <v>Non-Lead</v>
      </c>
      <c r="R3614" s="70" t="s">
        <v>51</v>
      </c>
      <c r="S3614" s="70" t="s">
        <v>51</v>
      </c>
      <c r="T3614" s="70"/>
      <c r="U3614" s="71" t="s">
        <v>53</v>
      </c>
      <c r="V3614" s="71" t="s">
        <v>51</v>
      </c>
      <c r="W3614" s="71" t="s">
        <v>51</v>
      </c>
      <c r="X3614" s="71" t="s">
        <v>51</v>
      </c>
      <c r="Y3614" s="72" t="str">
        <f>IF((OR((AND('[1]PWS Information'!$E$10="CWS",U3614="Single Family Residence",Q3614="Lead")),
(AND('[1]PWS Information'!$E$10="CWS",U3614="Multiple Family Residence",'[1]PWS Information'!$E$11="Yes",Q3614="Lead")),
(AND('[1]PWS Information'!$E$10="NTNC",Q3614="Lead")))),"Tier 1",
IF((OR((AND('[1]PWS Information'!$E$10="CWS",U3614="Multiple Family Residence",'[1]PWS Information'!$E$11="No",Q3614="Lead")),
(AND('[1]PWS Information'!$E$10="CWS",U3614="Other",Q3614="Lead")),
(AND('[1]PWS Information'!$E$10="CWS",U3614="Building",Q3614="Lead")))),"Tier 2",
IF((OR((AND('[1]PWS Information'!$E$10="CWS",U3614="Single Family Residence",Q3614="Galvanized Requiring Replacement")),
(AND('[1]PWS Information'!$E$10="CWS",U3614="Single Family Residence",Q3614="Galvanized Requiring Replacement",R3614="Yes")),
(AND('[1]PWS Information'!$E$10="NTNC",Q3614="Galvanized Requiring Replacement")),
(AND('[1]PWS Information'!$E$10="NTNC",U3614="Single Family Residence",R3614="Yes")))),"Tier 3",
IF((OR((AND('[1]PWS Information'!$E$10="CWS",U3614="Single Family Residence",S3614="Yes",Q3614="Non-Lead", J3614="Non-Lead - Copper",L3614="Before 1989")),
(AND('[1]PWS Information'!$E$10="CWS",U3614="Single Family Residence",S3614="Yes",Q3614="Non-Lead", N3614="Non-Lead - Copper",O3614="Before 1989")))),"Tier 4",
IF((OR((AND('[1]PWS Information'!$E$10="NTNC",Q3614="Non-Lead")),
(AND('[1]PWS Information'!$E$10="CWS",Q3614="Non-Lead",S3614="")),
(AND('[1]PWS Information'!$E$10="CWS",Q3614="Non-Lead",S3614="No")),
(AND('[1]PWS Information'!$E$10="CWS",Q3614="Non-Lead",S3614="Don't Know")),
(AND('[1]PWS Information'!$E$10="CWS",Q3614="Non-Lead", J3614="Non-Lead - Copper", S3614="Yes", L3614="Between 1989 and 2014")),
(AND('[1]PWS Information'!$E$10="CWS",Q3614="Non-Lead", J3614="Non-Lead - Copper", S3614="Yes", L3614="After 2014")),
(AND('[1]PWS Information'!$E$10="CWS",Q3614="Non-Lead", J3614="Non-Lead - Copper", S3614="Yes", L3614="Unknown")),
(AND('[1]PWS Information'!$E$10="CWS",Q3614="Non-Lead", N3614="Non-Lead - Copper", S3614="Yes", O3614="Between 1989 and 2014")),
(AND('[1]PWS Information'!$E$10="CWS",Q3614="Non-Lead", N3614="Non-Lead - Copper", S3614="Yes", O3614="After 2014")),
(AND('[1]PWS Information'!$E$10="CWS",Q3614="Non-Lead", N3614="Non-Lead - Copper", S3614="Yes", O3614="Unknown")),
(AND('[1]PWS Information'!$E$10="CWS",Q3614="Unknown")),
(AND('[1]PWS Information'!$E$10="NTNC",Q3614="Unknown")))),"Tier 5",
"")))))</f>
        <v>Tier 5</v>
      </c>
      <c r="Z3614" s="71"/>
      <c r="AA3614" s="71"/>
    </row>
    <row r="3615" spans="1:27" ht="57.6" x14ac:dyDescent="0.3">
      <c r="A3615" s="1"/>
      <c r="B3615" s="70" t="s">
        <v>1306</v>
      </c>
      <c r="C3615" s="60">
        <v>225</v>
      </c>
      <c r="D3615" s="61" t="s">
        <v>1294</v>
      </c>
      <c r="E3615" s="61" t="s">
        <v>128</v>
      </c>
      <c r="F3615" s="61">
        <v>78640</v>
      </c>
      <c r="G3615" s="62" t="s">
        <v>1145</v>
      </c>
      <c r="H3615" s="63">
        <v>29.968601199999998</v>
      </c>
      <c r="I3615" s="64">
        <v>-97.821138599999998</v>
      </c>
      <c r="J3615" s="65" t="s">
        <v>50</v>
      </c>
      <c r="K3615" s="66" t="s">
        <v>51</v>
      </c>
      <c r="L3615" s="62" t="s">
        <v>52</v>
      </c>
      <c r="M3615" s="69"/>
      <c r="N3615" s="65" t="s">
        <v>50</v>
      </c>
      <c r="O3615" s="66" t="s">
        <v>52</v>
      </c>
      <c r="P3615" s="69"/>
      <c r="Q3615" s="55" t="str">
        <f t="shared" si="56"/>
        <v>Non-Lead</v>
      </c>
      <c r="R3615" s="70" t="s">
        <v>51</v>
      </c>
      <c r="S3615" s="70" t="s">
        <v>51</v>
      </c>
      <c r="T3615" s="70"/>
      <c r="U3615" s="71" t="s">
        <v>53</v>
      </c>
      <c r="V3615" s="71" t="s">
        <v>51</v>
      </c>
      <c r="W3615" s="71" t="s">
        <v>51</v>
      </c>
      <c r="X3615" s="71" t="s">
        <v>51</v>
      </c>
      <c r="Y3615" s="72" t="str">
        <f>IF((OR((AND('[1]PWS Information'!$E$10="CWS",U3615="Single Family Residence",Q3615="Lead")),
(AND('[1]PWS Information'!$E$10="CWS",U3615="Multiple Family Residence",'[1]PWS Information'!$E$11="Yes",Q3615="Lead")),
(AND('[1]PWS Information'!$E$10="NTNC",Q3615="Lead")))),"Tier 1",
IF((OR((AND('[1]PWS Information'!$E$10="CWS",U3615="Multiple Family Residence",'[1]PWS Information'!$E$11="No",Q3615="Lead")),
(AND('[1]PWS Information'!$E$10="CWS",U3615="Other",Q3615="Lead")),
(AND('[1]PWS Information'!$E$10="CWS",U3615="Building",Q3615="Lead")))),"Tier 2",
IF((OR((AND('[1]PWS Information'!$E$10="CWS",U3615="Single Family Residence",Q3615="Galvanized Requiring Replacement")),
(AND('[1]PWS Information'!$E$10="CWS",U3615="Single Family Residence",Q3615="Galvanized Requiring Replacement",R3615="Yes")),
(AND('[1]PWS Information'!$E$10="NTNC",Q3615="Galvanized Requiring Replacement")),
(AND('[1]PWS Information'!$E$10="NTNC",U3615="Single Family Residence",R3615="Yes")))),"Tier 3",
IF((OR((AND('[1]PWS Information'!$E$10="CWS",U3615="Single Family Residence",S3615="Yes",Q3615="Non-Lead", J3615="Non-Lead - Copper",L3615="Before 1989")),
(AND('[1]PWS Information'!$E$10="CWS",U3615="Single Family Residence",S3615="Yes",Q3615="Non-Lead", N3615="Non-Lead - Copper",O3615="Before 1989")))),"Tier 4",
IF((OR((AND('[1]PWS Information'!$E$10="NTNC",Q3615="Non-Lead")),
(AND('[1]PWS Information'!$E$10="CWS",Q3615="Non-Lead",S3615="")),
(AND('[1]PWS Information'!$E$10="CWS",Q3615="Non-Lead",S3615="No")),
(AND('[1]PWS Information'!$E$10="CWS",Q3615="Non-Lead",S3615="Don't Know")),
(AND('[1]PWS Information'!$E$10="CWS",Q3615="Non-Lead", J3615="Non-Lead - Copper", S3615="Yes", L3615="Between 1989 and 2014")),
(AND('[1]PWS Information'!$E$10="CWS",Q3615="Non-Lead", J3615="Non-Lead - Copper", S3615="Yes", L3615="After 2014")),
(AND('[1]PWS Information'!$E$10="CWS",Q3615="Non-Lead", J3615="Non-Lead - Copper", S3615="Yes", L3615="Unknown")),
(AND('[1]PWS Information'!$E$10="CWS",Q3615="Non-Lead", N3615="Non-Lead - Copper", S3615="Yes", O3615="Between 1989 and 2014")),
(AND('[1]PWS Information'!$E$10="CWS",Q3615="Non-Lead", N3615="Non-Lead - Copper", S3615="Yes", O3615="After 2014")),
(AND('[1]PWS Information'!$E$10="CWS",Q3615="Non-Lead", N3615="Non-Lead - Copper", S3615="Yes", O3615="Unknown")),
(AND('[1]PWS Information'!$E$10="CWS",Q3615="Unknown")),
(AND('[1]PWS Information'!$E$10="NTNC",Q3615="Unknown")))),"Tier 5",
"")))))</f>
        <v>Tier 5</v>
      </c>
      <c r="Z3615" s="71"/>
      <c r="AA3615" s="71"/>
    </row>
    <row r="3616" spans="1:27" ht="57.6" x14ac:dyDescent="0.3">
      <c r="A3616" s="1"/>
      <c r="B3616" s="70" t="s">
        <v>1307</v>
      </c>
      <c r="C3616" s="60">
        <v>228</v>
      </c>
      <c r="D3616" s="61" t="s">
        <v>1294</v>
      </c>
      <c r="E3616" s="61" t="s">
        <v>128</v>
      </c>
      <c r="F3616" s="61">
        <v>78640</v>
      </c>
      <c r="G3616" s="62" t="s">
        <v>1145</v>
      </c>
      <c r="H3616" s="63">
        <v>29.9682952</v>
      </c>
      <c r="I3616" s="64">
        <v>-97.820744500000004</v>
      </c>
      <c r="J3616" s="65" t="s">
        <v>50</v>
      </c>
      <c r="K3616" s="66" t="s">
        <v>51</v>
      </c>
      <c r="L3616" s="62" t="s">
        <v>52</v>
      </c>
      <c r="M3616" s="69"/>
      <c r="N3616" s="65" t="s">
        <v>50</v>
      </c>
      <c r="O3616" s="66" t="s">
        <v>52</v>
      </c>
      <c r="P3616" s="69"/>
      <c r="Q3616" s="55" t="str">
        <f t="shared" si="56"/>
        <v>Non-Lead</v>
      </c>
      <c r="R3616" s="70" t="s">
        <v>51</v>
      </c>
      <c r="S3616" s="70" t="s">
        <v>51</v>
      </c>
      <c r="T3616" s="70"/>
      <c r="U3616" s="71" t="s">
        <v>53</v>
      </c>
      <c r="V3616" s="71" t="s">
        <v>51</v>
      </c>
      <c r="W3616" s="71" t="s">
        <v>51</v>
      </c>
      <c r="X3616" s="71" t="s">
        <v>51</v>
      </c>
      <c r="Y3616" s="72" t="str">
        <f>IF((OR((AND('[1]PWS Information'!$E$10="CWS",U3616="Single Family Residence",Q3616="Lead")),
(AND('[1]PWS Information'!$E$10="CWS",U3616="Multiple Family Residence",'[1]PWS Information'!$E$11="Yes",Q3616="Lead")),
(AND('[1]PWS Information'!$E$10="NTNC",Q3616="Lead")))),"Tier 1",
IF((OR((AND('[1]PWS Information'!$E$10="CWS",U3616="Multiple Family Residence",'[1]PWS Information'!$E$11="No",Q3616="Lead")),
(AND('[1]PWS Information'!$E$10="CWS",U3616="Other",Q3616="Lead")),
(AND('[1]PWS Information'!$E$10="CWS",U3616="Building",Q3616="Lead")))),"Tier 2",
IF((OR((AND('[1]PWS Information'!$E$10="CWS",U3616="Single Family Residence",Q3616="Galvanized Requiring Replacement")),
(AND('[1]PWS Information'!$E$10="CWS",U3616="Single Family Residence",Q3616="Galvanized Requiring Replacement",R3616="Yes")),
(AND('[1]PWS Information'!$E$10="NTNC",Q3616="Galvanized Requiring Replacement")),
(AND('[1]PWS Information'!$E$10="NTNC",U3616="Single Family Residence",R3616="Yes")))),"Tier 3",
IF((OR((AND('[1]PWS Information'!$E$10="CWS",U3616="Single Family Residence",S3616="Yes",Q3616="Non-Lead", J3616="Non-Lead - Copper",L3616="Before 1989")),
(AND('[1]PWS Information'!$E$10="CWS",U3616="Single Family Residence",S3616="Yes",Q3616="Non-Lead", N3616="Non-Lead - Copper",O3616="Before 1989")))),"Tier 4",
IF((OR((AND('[1]PWS Information'!$E$10="NTNC",Q3616="Non-Lead")),
(AND('[1]PWS Information'!$E$10="CWS",Q3616="Non-Lead",S3616="")),
(AND('[1]PWS Information'!$E$10="CWS",Q3616="Non-Lead",S3616="No")),
(AND('[1]PWS Information'!$E$10="CWS",Q3616="Non-Lead",S3616="Don't Know")),
(AND('[1]PWS Information'!$E$10="CWS",Q3616="Non-Lead", J3616="Non-Lead - Copper", S3616="Yes", L3616="Between 1989 and 2014")),
(AND('[1]PWS Information'!$E$10="CWS",Q3616="Non-Lead", J3616="Non-Lead - Copper", S3616="Yes", L3616="After 2014")),
(AND('[1]PWS Information'!$E$10="CWS",Q3616="Non-Lead", J3616="Non-Lead - Copper", S3616="Yes", L3616="Unknown")),
(AND('[1]PWS Information'!$E$10="CWS",Q3616="Non-Lead", N3616="Non-Lead - Copper", S3616="Yes", O3616="Between 1989 and 2014")),
(AND('[1]PWS Information'!$E$10="CWS",Q3616="Non-Lead", N3616="Non-Lead - Copper", S3616="Yes", O3616="After 2014")),
(AND('[1]PWS Information'!$E$10="CWS",Q3616="Non-Lead", N3616="Non-Lead - Copper", S3616="Yes", O3616="Unknown")),
(AND('[1]PWS Information'!$E$10="CWS",Q3616="Unknown")),
(AND('[1]PWS Information'!$E$10="NTNC",Q3616="Unknown")))),"Tier 5",
"")))))</f>
        <v>Tier 5</v>
      </c>
      <c r="Z3616" s="71"/>
      <c r="AA3616" s="71"/>
    </row>
    <row r="3617" spans="1:27" ht="57.6" x14ac:dyDescent="0.3">
      <c r="A3617" s="1"/>
      <c r="B3617" s="70" t="s">
        <v>1308</v>
      </c>
      <c r="C3617" s="60">
        <v>231</v>
      </c>
      <c r="D3617" s="61" t="s">
        <v>1294</v>
      </c>
      <c r="E3617" s="61" t="s">
        <v>128</v>
      </c>
      <c r="F3617" s="61">
        <v>78640</v>
      </c>
      <c r="G3617" s="62" t="s">
        <v>1145</v>
      </c>
      <c r="H3617" s="63">
        <v>29.968672600000001</v>
      </c>
      <c r="I3617" s="64">
        <v>-97.821043099999997</v>
      </c>
      <c r="J3617" s="65" t="s">
        <v>50</v>
      </c>
      <c r="K3617" s="66" t="s">
        <v>51</v>
      </c>
      <c r="L3617" s="62" t="s">
        <v>52</v>
      </c>
      <c r="M3617" s="69"/>
      <c r="N3617" s="65" t="s">
        <v>50</v>
      </c>
      <c r="O3617" s="66" t="s">
        <v>52</v>
      </c>
      <c r="P3617" s="69"/>
      <c r="Q3617" s="55" t="str">
        <f t="shared" si="56"/>
        <v>Non-Lead</v>
      </c>
      <c r="R3617" s="70" t="s">
        <v>51</v>
      </c>
      <c r="S3617" s="70" t="s">
        <v>51</v>
      </c>
      <c r="T3617" s="70"/>
      <c r="U3617" s="71" t="s">
        <v>53</v>
      </c>
      <c r="V3617" s="71" t="s">
        <v>51</v>
      </c>
      <c r="W3617" s="71" t="s">
        <v>51</v>
      </c>
      <c r="X3617" s="71" t="s">
        <v>51</v>
      </c>
      <c r="Y3617" s="72" t="str">
        <f>IF((OR((AND('[1]PWS Information'!$E$10="CWS",U3617="Single Family Residence",Q3617="Lead")),
(AND('[1]PWS Information'!$E$10="CWS",U3617="Multiple Family Residence",'[1]PWS Information'!$E$11="Yes",Q3617="Lead")),
(AND('[1]PWS Information'!$E$10="NTNC",Q3617="Lead")))),"Tier 1",
IF((OR((AND('[1]PWS Information'!$E$10="CWS",U3617="Multiple Family Residence",'[1]PWS Information'!$E$11="No",Q3617="Lead")),
(AND('[1]PWS Information'!$E$10="CWS",U3617="Other",Q3617="Lead")),
(AND('[1]PWS Information'!$E$10="CWS",U3617="Building",Q3617="Lead")))),"Tier 2",
IF((OR((AND('[1]PWS Information'!$E$10="CWS",U3617="Single Family Residence",Q3617="Galvanized Requiring Replacement")),
(AND('[1]PWS Information'!$E$10="CWS",U3617="Single Family Residence",Q3617="Galvanized Requiring Replacement",R3617="Yes")),
(AND('[1]PWS Information'!$E$10="NTNC",Q3617="Galvanized Requiring Replacement")),
(AND('[1]PWS Information'!$E$10="NTNC",U3617="Single Family Residence",R3617="Yes")))),"Tier 3",
IF((OR((AND('[1]PWS Information'!$E$10="CWS",U3617="Single Family Residence",S3617="Yes",Q3617="Non-Lead", J3617="Non-Lead - Copper",L3617="Before 1989")),
(AND('[1]PWS Information'!$E$10="CWS",U3617="Single Family Residence",S3617="Yes",Q3617="Non-Lead", N3617="Non-Lead - Copper",O3617="Before 1989")))),"Tier 4",
IF((OR((AND('[1]PWS Information'!$E$10="NTNC",Q3617="Non-Lead")),
(AND('[1]PWS Information'!$E$10="CWS",Q3617="Non-Lead",S3617="")),
(AND('[1]PWS Information'!$E$10="CWS",Q3617="Non-Lead",S3617="No")),
(AND('[1]PWS Information'!$E$10="CWS",Q3617="Non-Lead",S3617="Don't Know")),
(AND('[1]PWS Information'!$E$10="CWS",Q3617="Non-Lead", J3617="Non-Lead - Copper", S3617="Yes", L3617="Between 1989 and 2014")),
(AND('[1]PWS Information'!$E$10="CWS",Q3617="Non-Lead", J3617="Non-Lead - Copper", S3617="Yes", L3617="After 2014")),
(AND('[1]PWS Information'!$E$10="CWS",Q3617="Non-Lead", J3617="Non-Lead - Copper", S3617="Yes", L3617="Unknown")),
(AND('[1]PWS Information'!$E$10="CWS",Q3617="Non-Lead", N3617="Non-Lead - Copper", S3617="Yes", O3617="Between 1989 and 2014")),
(AND('[1]PWS Information'!$E$10="CWS",Q3617="Non-Lead", N3617="Non-Lead - Copper", S3617="Yes", O3617="After 2014")),
(AND('[1]PWS Information'!$E$10="CWS",Q3617="Non-Lead", N3617="Non-Lead - Copper", S3617="Yes", O3617="Unknown")),
(AND('[1]PWS Information'!$E$10="CWS",Q3617="Unknown")),
(AND('[1]PWS Information'!$E$10="NTNC",Q3617="Unknown")))),"Tier 5",
"")))))</f>
        <v>Tier 5</v>
      </c>
      <c r="Z3617" s="71"/>
      <c r="AA3617" s="71"/>
    </row>
    <row r="3618" spans="1:27" ht="57.6" x14ac:dyDescent="0.3">
      <c r="A3618" s="17"/>
      <c r="B3618" s="70" t="s">
        <v>1309</v>
      </c>
      <c r="C3618" s="60">
        <v>236</v>
      </c>
      <c r="D3618" s="61" t="s">
        <v>1294</v>
      </c>
      <c r="E3618" s="61" t="s">
        <v>128</v>
      </c>
      <c r="F3618" s="61">
        <v>78640</v>
      </c>
      <c r="G3618" s="62" t="s">
        <v>1145</v>
      </c>
      <c r="H3618" s="63">
        <v>29.968365299999999</v>
      </c>
      <c r="I3618" s="64">
        <v>-97.820655400000007</v>
      </c>
      <c r="J3618" s="65" t="s">
        <v>50</v>
      </c>
      <c r="K3618" s="66" t="s">
        <v>51</v>
      </c>
      <c r="L3618" s="62" t="s">
        <v>52</v>
      </c>
      <c r="M3618" s="69"/>
      <c r="N3618" s="65" t="s">
        <v>50</v>
      </c>
      <c r="O3618" s="66" t="s">
        <v>52</v>
      </c>
      <c r="P3618" s="69"/>
      <c r="Q3618" s="55" t="str">
        <f t="shared" si="56"/>
        <v>Non-Lead</v>
      </c>
      <c r="R3618" s="70" t="s">
        <v>51</v>
      </c>
      <c r="S3618" s="70" t="s">
        <v>51</v>
      </c>
      <c r="T3618" s="70"/>
      <c r="U3618" s="71" t="s">
        <v>53</v>
      </c>
      <c r="V3618" s="71" t="s">
        <v>51</v>
      </c>
      <c r="W3618" s="71" t="s">
        <v>51</v>
      </c>
      <c r="X3618" s="71" t="s">
        <v>51</v>
      </c>
      <c r="Y3618" s="72" t="str">
        <f>IF((OR((AND('[1]PWS Information'!$E$10="CWS",U3618="Single Family Residence",Q3618="Lead")),
(AND('[1]PWS Information'!$E$10="CWS",U3618="Multiple Family Residence",'[1]PWS Information'!$E$11="Yes",Q3618="Lead")),
(AND('[1]PWS Information'!$E$10="NTNC",Q3618="Lead")))),"Tier 1",
IF((OR((AND('[1]PWS Information'!$E$10="CWS",U3618="Multiple Family Residence",'[1]PWS Information'!$E$11="No",Q3618="Lead")),
(AND('[1]PWS Information'!$E$10="CWS",U3618="Other",Q3618="Lead")),
(AND('[1]PWS Information'!$E$10="CWS",U3618="Building",Q3618="Lead")))),"Tier 2",
IF((OR((AND('[1]PWS Information'!$E$10="CWS",U3618="Single Family Residence",Q3618="Galvanized Requiring Replacement")),
(AND('[1]PWS Information'!$E$10="CWS",U3618="Single Family Residence",Q3618="Galvanized Requiring Replacement",R3618="Yes")),
(AND('[1]PWS Information'!$E$10="NTNC",Q3618="Galvanized Requiring Replacement")),
(AND('[1]PWS Information'!$E$10="NTNC",U3618="Single Family Residence",R3618="Yes")))),"Tier 3",
IF((OR((AND('[1]PWS Information'!$E$10="CWS",U3618="Single Family Residence",S3618="Yes",Q3618="Non-Lead", J3618="Non-Lead - Copper",L3618="Before 1989")),
(AND('[1]PWS Information'!$E$10="CWS",U3618="Single Family Residence",S3618="Yes",Q3618="Non-Lead", N3618="Non-Lead - Copper",O3618="Before 1989")))),"Tier 4",
IF((OR((AND('[1]PWS Information'!$E$10="NTNC",Q3618="Non-Lead")),
(AND('[1]PWS Information'!$E$10="CWS",Q3618="Non-Lead",S3618="")),
(AND('[1]PWS Information'!$E$10="CWS",Q3618="Non-Lead",S3618="No")),
(AND('[1]PWS Information'!$E$10="CWS",Q3618="Non-Lead",S3618="Don't Know")),
(AND('[1]PWS Information'!$E$10="CWS",Q3618="Non-Lead", J3618="Non-Lead - Copper", S3618="Yes", L3618="Between 1989 and 2014")),
(AND('[1]PWS Information'!$E$10="CWS",Q3618="Non-Lead", J3618="Non-Lead - Copper", S3618="Yes", L3618="After 2014")),
(AND('[1]PWS Information'!$E$10="CWS",Q3618="Non-Lead", J3618="Non-Lead - Copper", S3618="Yes", L3618="Unknown")),
(AND('[1]PWS Information'!$E$10="CWS",Q3618="Non-Lead", N3618="Non-Lead - Copper", S3618="Yes", O3618="Between 1989 and 2014")),
(AND('[1]PWS Information'!$E$10="CWS",Q3618="Non-Lead", N3618="Non-Lead - Copper", S3618="Yes", O3618="After 2014")),
(AND('[1]PWS Information'!$E$10="CWS",Q3618="Non-Lead", N3618="Non-Lead - Copper", S3618="Yes", O3618="Unknown")),
(AND('[1]PWS Information'!$E$10="CWS",Q3618="Unknown")),
(AND('[1]PWS Information'!$E$10="NTNC",Q3618="Unknown")))),"Tier 5",
"")))))</f>
        <v>Tier 5</v>
      </c>
      <c r="Z3618" s="71"/>
      <c r="AA3618" s="71"/>
    </row>
    <row r="3619" spans="1:27" ht="57.6" x14ac:dyDescent="0.3">
      <c r="A3619" s="1"/>
      <c r="B3619" s="70">
        <v>15905979</v>
      </c>
      <c r="C3619" s="60">
        <v>239</v>
      </c>
      <c r="D3619" s="61" t="s">
        <v>1294</v>
      </c>
      <c r="E3619" s="61" t="s">
        <v>128</v>
      </c>
      <c r="F3619" s="61">
        <v>78640</v>
      </c>
      <c r="G3619" s="62" t="s">
        <v>1145</v>
      </c>
      <c r="H3619" s="63">
        <v>29.9687339</v>
      </c>
      <c r="I3619" s="64">
        <v>-97.820925200000005</v>
      </c>
      <c r="J3619" s="65" t="s">
        <v>50</v>
      </c>
      <c r="K3619" s="66" t="s">
        <v>51</v>
      </c>
      <c r="L3619" s="62" t="s">
        <v>52</v>
      </c>
      <c r="M3619" s="69"/>
      <c r="N3619" s="65" t="s">
        <v>50</v>
      </c>
      <c r="O3619" s="66" t="s">
        <v>52</v>
      </c>
      <c r="P3619" s="69"/>
      <c r="Q3619" s="55" t="str">
        <f t="shared" si="56"/>
        <v>Non-Lead</v>
      </c>
      <c r="R3619" s="70" t="s">
        <v>51</v>
      </c>
      <c r="S3619" s="70" t="s">
        <v>51</v>
      </c>
      <c r="T3619" s="70"/>
      <c r="U3619" s="71" t="s">
        <v>53</v>
      </c>
      <c r="V3619" s="71" t="s">
        <v>51</v>
      </c>
      <c r="W3619" s="71" t="s">
        <v>51</v>
      </c>
      <c r="X3619" s="71" t="s">
        <v>51</v>
      </c>
      <c r="Y3619" s="72" t="str">
        <f>IF((OR((AND('[1]PWS Information'!$E$10="CWS",U3619="Single Family Residence",Q3619="Lead")),
(AND('[1]PWS Information'!$E$10="CWS",U3619="Multiple Family Residence",'[1]PWS Information'!$E$11="Yes",Q3619="Lead")),
(AND('[1]PWS Information'!$E$10="NTNC",Q3619="Lead")))),"Tier 1",
IF((OR((AND('[1]PWS Information'!$E$10="CWS",U3619="Multiple Family Residence",'[1]PWS Information'!$E$11="No",Q3619="Lead")),
(AND('[1]PWS Information'!$E$10="CWS",U3619="Other",Q3619="Lead")),
(AND('[1]PWS Information'!$E$10="CWS",U3619="Building",Q3619="Lead")))),"Tier 2",
IF((OR((AND('[1]PWS Information'!$E$10="CWS",U3619="Single Family Residence",Q3619="Galvanized Requiring Replacement")),
(AND('[1]PWS Information'!$E$10="CWS",U3619="Single Family Residence",Q3619="Galvanized Requiring Replacement",R3619="Yes")),
(AND('[1]PWS Information'!$E$10="NTNC",Q3619="Galvanized Requiring Replacement")),
(AND('[1]PWS Information'!$E$10="NTNC",U3619="Single Family Residence",R3619="Yes")))),"Tier 3",
IF((OR((AND('[1]PWS Information'!$E$10="CWS",U3619="Single Family Residence",S3619="Yes",Q3619="Non-Lead", J3619="Non-Lead - Copper",L3619="Before 1989")),
(AND('[1]PWS Information'!$E$10="CWS",U3619="Single Family Residence",S3619="Yes",Q3619="Non-Lead", N3619="Non-Lead - Copper",O3619="Before 1989")))),"Tier 4",
IF((OR((AND('[1]PWS Information'!$E$10="NTNC",Q3619="Non-Lead")),
(AND('[1]PWS Information'!$E$10="CWS",Q3619="Non-Lead",S3619="")),
(AND('[1]PWS Information'!$E$10="CWS",Q3619="Non-Lead",S3619="No")),
(AND('[1]PWS Information'!$E$10="CWS",Q3619="Non-Lead",S3619="Don't Know")),
(AND('[1]PWS Information'!$E$10="CWS",Q3619="Non-Lead", J3619="Non-Lead - Copper", S3619="Yes", L3619="Between 1989 and 2014")),
(AND('[1]PWS Information'!$E$10="CWS",Q3619="Non-Lead", J3619="Non-Lead - Copper", S3619="Yes", L3619="After 2014")),
(AND('[1]PWS Information'!$E$10="CWS",Q3619="Non-Lead", J3619="Non-Lead - Copper", S3619="Yes", L3619="Unknown")),
(AND('[1]PWS Information'!$E$10="CWS",Q3619="Non-Lead", N3619="Non-Lead - Copper", S3619="Yes", O3619="Between 1989 and 2014")),
(AND('[1]PWS Information'!$E$10="CWS",Q3619="Non-Lead", N3619="Non-Lead - Copper", S3619="Yes", O3619="After 2014")),
(AND('[1]PWS Information'!$E$10="CWS",Q3619="Non-Lead", N3619="Non-Lead - Copper", S3619="Yes", O3619="Unknown")),
(AND('[1]PWS Information'!$E$10="CWS",Q3619="Unknown")),
(AND('[1]PWS Information'!$E$10="NTNC",Q3619="Unknown")))),"Tier 5",
"")))))</f>
        <v>Tier 5</v>
      </c>
      <c r="Z3619" s="71"/>
      <c r="AA3619" s="71"/>
    </row>
    <row r="3620" spans="1:27" ht="57.6" x14ac:dyDescent="0.3">
      <c r="A3620" s="1"/>
      <c r="B3620" s="70" t="s">
        <v>1310</v>
      </c>
      <c r="C3620" s="60">
        <v>242</v>
      </c>
      <c r="D3620" s="61" t="s">
        <v>1294</v>
      </c>
      <c r="E3620" s="61" t="s">
        <v>128</v>
      </c>
      <c r="F3620" s="61">
        <v>78640</v>
      </c>
      <c r="G3620" s="62" t="s">
        <v>1145</v>
      </c>
      <c r="H3620" s="63">
        <v>29.968424599999999</v>
      </c>
      <c r="I3620" s="64">
        <v>-97.820557399999998</v>
      </c>
      <c r="J3620" s="65" t="s">
        <v>50</v>
      </c>
      <c r="K3620" s="66" t="s">
        <v>51</v>
      </c>
      <c r="L3620" s="62" t="s">
        <v>52</v>
      </c>
      <c r="M3620" s="69"/>
      <c r="N3620" s="65" t="s">
        <v>50</v>
      </c>
      <c r="O3620" s="66" t="s">
        <v>52</v>
      </c>
      <c r="P3620" s="69"/>
      <c r="Q3620" s="55" t="str">
        <f t="shared" si="56"/>
        <v>Non-Lead</v>
      </c>
      <c r="R3620" s="70" t="s">
        <v>51</v>
      </c>
      <c r="S3620" s="70" t="s">
        <v>51</v>
      </c>
      <c r="T3620" s="70"/>
      <c r="U3620" s="71" t="s">
        <v>53</v>
      </c>
      <c r="V3620" s="71" t="s">
        <v>51</v>
      </c>
      <c r="W3620" s="71" t="s">
        <v>51</v>
      </c>
      <c r="X3620" s="71" t="s">
        <v>51</v>
      </c>
      <c r="Y3620" s="72" t="str">
        <f>IF((OR((AND('[1]PWS Information'!$E$10="CWS",U3620="Single Family Residence",Q3620="Lead")),
(AND('[1]PWS Information'!$E$10="CWS",U3620="Multiple Family Residence",'[1]PWS Information'!$E$11="Yes",Q3620="Lead")),
(AND('[1]PWS Information'!$E$10="NTNC",Q3620="Lead")))),"Tier 1",
IF((OR((AND('[1]PWS Information'!$E$10="CWS",U3620="Multiple Family Residence",'[1]PWS Information'!$E$11="No",Q3620="Lead")),
(AND('[1]PWS Information'!$E$10="CWS",U3620="Other",Q3620="Lead")),
(AND('[1]PWS Information'!$E$10="CWS",U3620="Building",Q3620="Lead")))),"Tier 2",
IF((OR((AND('[1]PWS Information'!$E$10="CWS",U3620="Single Family Residence",Q3620="Galvanized Requiring Replacement")),
(AND('[1]PWS Information'!$E$10="CWS",U3620="Single Family Residence",Q3620="Galvanized Requiring Replacement",R3620="Yes")),
(AND('[1]PWS Information'!$E$10="NTNC",Q3620="Galvanized Requiring Replacement")),
(AND('[1]PWS Information'!$E$10="NTNC",U3620="Single Family Residence",R3620="Yes")))),"Tier 3",
IF((OR((AND('[1]PWS Information'!$E$10="CWS",U3620="Single Family Residence",S3620="Yes",Q3620="Non-Lead", J3620="Non-Lead - Copper",L3620="Before 1989")),
(AND('[1]PWS Information'!$E$10="CWS",U3620="Single Family Residence",S3620="Yes",Q3620="Non-Lead", N3620="Non-Lead - Copper",O3620="Before 1989")))),"Tier 4",
IF((OR((AND('[1]PWS Information'!$E$10="NTNC",Q3620="Non-Lead")),
(AND('[1]PWS Information'!$E$10="CWS",Q3620="Non-Lead",S3620="")),
(AND('[1]PWS Information'!$E$10="CWS",Q3620="Non-Lead",S3620="No")),
(AND('[1]PWS Information'!$E$10="CWS",Q3620="Non-Lead",S3620="Don't Know")),
(AND('[1]PWS Information'!$E$10="CWS",Q3620="Non-Lead", J3620="Non-Lead - Copper", S3620="Yes", L3620="Between 1989 and 2014")),
(AND('[1]PWS Information'!$E$10="CWS",Q3620="Non-Lead", J3620="Non-Lead - Copper", S3620="Yes", L3620="After 2014")),
(AND('[1]PWS Information'!$E$10="CWS",Q3620="Non-Lead", J3620="Non-Lead - Copper", S3620="Yes", L3620="Unknown")),
(AND('[1]PWS Information'!$E$10="CWS",Q3620="Non-Lead", N3620="Non-Lead - Copper", S3620="Yes", O3620="Between 1989 and 2014")),
(AND('[1]PWS Information'!$E$10="CWS",Q3620="Non-Lead", N3620="Non-Lead - Copper", S3620="Yes", O3620="After 2014")),
(AND('[1]PWS Information'!$E$10="CWS",Q3620="Non-Lead", N3620="Non-Lead - Copper", S3620="Yes", O3620="Unknown")),
(AND('[1]PWS Information'!$E$10="CWS",Q3620="Unknown")),
(AND('[1]PWS Information'!$E$10="NTNC",Q3620="Unknown")))),"Tier 5",
"")))))</f>
        <v>Tier 5</v>
      </c>
      <c r="Z3620" s="71"/>
      <c r="AA3620" s="71"/>
    </row>
    <row r="3621" spans="1:27" ht="57.6" x14ac:dyDescent="0.3">
      <c r="A3621" s="1"/>
      <c r="B3621" s="70" t="s">
        <v>1311</v>
      </c>
      <c r="C3621" s="60">
        <v>249</v>
      </c>
      <c r="D3621" s="61" t="s">
        <v>1294</v>
      </c>
      <c r="E3621" s="61" t="s">
        <v>128</v>
      </c>
      <c r="F3621" s="61">
        <v>78640</v>
      </c>
      <c r="G3621" s="62" t="s">
        <v>1145</v>
      </c>
      <c r="H3621" s="63">
        <v>29.9688287</v>
      </c>
      <c r="I3621" s="64">
        <v>-97.820840200000006</v>
      </c>
      <c r="J3621" s="65" t="s">
        <v>50</v>
      </c>
      <c r="K3621" s="66" t="s">
        <v>51</v>
      </c>
      <c r="L3621" s="62" t="s">
        <v>52</v>
      </c>
      <c r="M3621" s="69"/>
      <c r="N3621" s="65" t="s">
        <v>50</v>
      </c>
      <c r="O3621" s="66" t="s">
        <v>52</v>
      </c>
      <c r="P3621" s="69"/>
      <c r="Q3621" s="55" t="str">
        <f t="shared" si="56"/>
        <v>Non-Lead</v>
      </c>
      <c r="R3621" s="70" t="s">
        <v>51</v>
      </c>
      <c r="S3621" s="70" t="s">
        <v>51</v>
      </c>
      <c r="T3621" s="70"/>
      <c r="U3621" s="71" t="s">
        <v>53</v>
      </c>
      <c r="V3621" s="71" t="s">
        <v>51</v>
      </c>
      <c r="W3621" s="71" t="s">
        <v>51</v>
      </c>
      <c r="X3621" s="71" t="s">
        <v>51</v>
      </c>
      <c r="Y3621" s="72" t="str">
        <f>IF((OR((AND('[1]PWS Information'!$E$10="CWS",U3621="Single Family Residence",Q3621="Lead")),
(AND('[1]PWS Information'!$E$10="CWS",U3621="Multiple Family Residence",'[1]PWS Information'!$E$11="Yes",Q3621="Lead")),
(AND('[1]PWS Information'!$E$10="NTNC",Q3621="Lead")))),"Tier 1",
IF((OR((AND('[1]PWS Information'!$E$10="CWS",U3621="Multiple Family Residence",'[1]PWS Information'!$E$11="No",Q3621="Lead")),
(AND('[1]PWS Information'!$E$10="CWS",U3621="Other",Q3621="Lead")),
(AND('[1]PWS Information'!$E$10="CWS",U3621="Building",Q3621="Lead")))),"Tier 2",
IF((OR((AND('[1]PWS Information'!$E$10="CWS",U3621="Single Family Residence",Q3621="Galvanized Requiring Replacement")),
(AND('[1]PWS Information'!$E$10="CWS",U3621="Single Family Residence",Q3621="Galvanized Requiring Replacement",R3621="Yes")),
(AND('[1]PWS Information'!$E$10="NTNC",Q3621="Galvanized Requiring Replacement")),
(AND('[1]PWS Information'!$E$10="NTNC",U3621="Single Family Residence",R3621="Yes")))),"Tier 3",
IF((OR((AND('[1]PWS Information'!$E$10="CWS",U3621="Single Family Residence",S3621="Yes",Q3621="Non-Lead", J3621="Non-Lead - Copper",L3621="Before 1989")),
(AND('[1]PWS Information'!$E$10="CWS",U3621="Single Family Residence",S3621="Yes",Q3621="Non-Lead", N3621="Non-Lead - Copper",O3621="Before 1989")))),"Tier 4",
IF((OR((AND('[1]PWS Information'!$E$10="NTNC",Q3621="Non-Lead")),
(AND('[1]PWS Information'!$E$10="CWS",Q3621="Non-Lead",S3621="")),
(AND('[1]PWS Information'!$E$10="CWS",Q3621="Non-Lead",S3621="No")),
(AND('[1]PWS Information'!$E$10="CWS",Q3621="Non-Lead",S3621="Don't Know")),
(AND('[1]PWS Information'!$E$10="CWS",Q3621="Non-Lead", J3621="Non-Lead - Copper", S3621="Yes", L3621="Between 1989 and 2014")),
(AND('[1]PWS Information'!$E$10="CWS",Q3621="Non-Lead", J3621="Non-Lead - Copper", S3621="Yes", L3621="After 2014")),
(AND('[1]PWS Information'!$E$10="CWS",Q3621="Non-Lead", J3621="Non-Lead - Copper", S3621="Yes", L3621="Unknown")),
(AND('[1]PWS Information'!$E$10="CWS",Q3621="Non-Lead", N3621="Non-Lead - Copper", S3621="Yes", O3621="Between 1989 and 2014")),
(AND('[1]PWS Information'!$E$10="CWS",Q3621="Non-Lead", N3621="Non-Lead - Copper", S3621="Yes", O3621="After 2014")),
(AND('[1]PWS Information'!$E$10="CWS",Q3621="Non-Lead", N3621="Non-Lead - Copper", S3621="Yes", O3621="Unknown")),
(AND('[1]PWS Information'!$E$10="CWS",Q3621="Unknown")),
(AND('[1]PWS Information'!$E$10="NTNC",Q3621="Unknown")))),"Tier 5",
"")))))</f>
        <v>Tier 5</v>
      </c>
      <c r="Z3621" s="71"/>
      <c r="AA3621" s="71"/>
    </row>
    <row r="3622" spans="1:27" ht="57.6" x14ac:dyDescent="0.3">
      <c r="A3622" s="17"/>
      <c r="B3622" s="70">
        <v>15508762</v>
      </c>
      <c r="C3622" s="60">
        <v>250</v>
      </c>
      <c r="D3622" s="61" t="s">
        <v>1294</v>
      </c>
      <c r="E3622" s="61" t="s">
        <v>128</v>
      </c>
      <c r="F3622" s="61">
        <v>78640</v>
      </c>
      <c r="G3622" s="62" t="s">
        <v>1145</v>
      </c>
      <c r="H3622" s="63">
        <v>29.968517599999998</v>
      </c>
      <c r="I3622" s="64">
        <v>-97.820452200000005</v>
      </c>
      <c r="J3622" s="65" t="s">
        <v>50</v>
      </c>
      <c r="K3622" s="66" t="s">
        <v>51</v>
      </c>
      <c r="L3622" s="62" t="s">
        <v>52</v>
      </c>
      <c r="M3622" s="69"/>
      <c r="N3622" s="65" t="s">
        <v>50</v>
      </c>
      <c r="O3622" s="66" t="s">
        <v>52</v>
      </c>
      <c r="P3622" s="69"/>
      <c r="Q3622" s="55" t="str">
        <f t="shared" si="56"/>
        <v>Non-Lead</v>
      </c>
      <c r="R3622" s="70" t="s">
        <v>51</v>
      </c>
      <c r="S3622" s="70" t="s">
        <v>51</v>
      </c>
      <c r="T3622" s="70"/>
      <c r="U3622" s="71" t="s">
        <v>53</v>
      </c>
      <c r="V3622" s="71" t="s">
        <v>51</v>
      </c>
      <c r="W3622" s="71" t="s">
        <v>51</v>
      </c>
      <c r="X3622" s="71" t="s">
        <v>51</v>
      </c>
      <c r="Y3622" s="72" t="str">
        <f>IF((OR((AND('[1]PWS Information'!$E$10="CWS",U3622="Single Family Residence",Q3622="Lead")),
(AND('[1]PWS Information'!$E$10="CWS",U3622="Multiple Family Residence",'[1]PWS Information'!$E$11="Yes",Q3622="Lead")),
(AND('[1]PWS Information'!$E$10="NTNC",Q3622="Lead")))),"Tier 1",
IF((OR((AND('[1]PWS Information'!$E$10="CWS",U3622="Multiple Family Residence",'[1]PWS Information'!$E$11="No",Q3622="Lead")),
(AND('[1]PWS Information'!$E$10="CWS",U3622="Other",Q3622="Lead")),
(AND('[1]PWS Information'!$E$10="CWS",U3622="Building",Q3622="Lead")))),"Tier 2",
IF((OR((AND('[1]PWS Information'!$E$10="CWS",U3622="Single Family Residence",Q3622="Galvanized Requiring Replacement")),
(AND('[1]PWS Information'!$E$10="CWS",U3622="Single Family Residence",Q3622="Galvanized Requiring Replacement",R3622="Yes")),
(AND('[1]PWS Information'!$E$10="NTNC",Q3622="Galvanized Requiring Replacement")),
(AND('[1]PWS Information'!$E$10="NTNC",U3622="Single Family Residence",R3622="Yes")))),"Tier 3",
IF((OR((AND('[1]PWS Information'!$E$10="CWS",U3622="Single Family Residence",S3622="Yes",Q3622="Non-Lead", J3622="Non-Lead - Copper",L3622="Before 1989")),
(AND('[1]PWS Information'!$E$10="CWS",U3622="Single Family Residence",S3622="Yes",Q3622="Non-Lead", N3622="Non-Lead - Copper",O3622="Before 1989")))),"Tier 4",
IF((OR((AND('[1]PWS Information'!$E$10="NTNC",Q3622="Non-Lead")),
(AND('[1]PWS Information'!$E$10="CWS",Q3622="Non-Lead",S3622="")),
(AND('[1]PWS Information'!$E$10="CWS",Q3622="Non-Lead",S3622="No")),
(AND('[1]PWS Information'!$E$10="CWS",Q3622="Non-Lead",S3622="Don't Know")),
(AND('[1]PWS Information'!$E$10="CWS",Q3622="Non-Lead", J3622="Non-Lead - Copper", S3622="Yes", L3622="Between 1989 and 2014")),
(AND('[1]PWS Information'!$E$10="CWS",Q3622="Non-Lead", J3622="Non-Lead - Copper", S3622="Yes", L3622="After 2014")),
(AND('[1]PWS Information'!$E$10="CWS",Q3622="Non-Lead", J3622="Non-Lead - Copper", S3622="Yes", L3622="Unknown")),
(AND('[1]PWS Information'!$E$10="CWS",Q3622="Non-Lead", N3622="Non-Lead - Copper", S3622="Yes", O3622="Between 1989 and 2014")),
(AND('[1]PWS Information'!$E$10="CWS",Q3622="Non-Lead", N3622="Non-Lead - Copper", S3622="Yes", O3622="After 2014")),
(AND('[1]PWS Information'!$E$10="CWS",Q3622="Non-Lead", N3622="Non-Lead - Copper", S3622="Yes", O3622="Unknown")),
(AND('[1]PWS Information'!$E$10="CWS",Q3622="Unknown")),
(AND('[1]PWS Information'!$E$10="NTNC",Q3622="Unknown")))),"Tier 5",
"")))))</f>
        <v>Tier 5</v>
      </c>
      <c r="Z3622" s="71"/>
      <c r="AA3622" s="71"/>
    </row>
    <row r="3623" spans="1:27" ht="57.6" x14ac:dyDescent="0.3">
      <c r="A3623" s="1"/>
      <c r="B3623" s="70" t="s">
        <v>1312</v>
      </c>
      <c r="C3623" s="60">
        <v>258</v>
      </c>
      <c r="D3623" s="61" t="s">
        <v>1294</v>
      </c>
      <c r="E3623" s="61" t="s">
        <v>128</v>
      </c>
      <c r="F3623" s="61">
        <v>78640</v>
      </c>
      <c r="G3623" s="62" t="s">
        <v>1145</v>
      </c>
      <c r="H3623" s="63">
        <v>29.968587200000002</v>
      </c>
      <c r="I3623" s="64">
        <v>-97.820372899999995</v>
      </c>
      <c r="J3623" s="65" t="s">
        <v>50</v>
      </c>
      <c r="K3623" s="66" t="s">
        <v>51</v>
      </c>
      <c r="L3623" s="62" t="s">
        <v>52</v>
      </c>
      <c r="M3623" s="69"/>
      <c r="N3623" s="65" t="s">
        <v>50</v>
      </c>
      <c r="O3623" s="66" t="s">
        <v>52</v>
      </c>
      <c r="P3623" s="69"/>
      <c r="Q3623" s="55" t="str">
        <f t="shared" si="56"/>
        <v>Non-Lead</v>
      </c>
      <c r="R3623" s="70" t="s">
        <v>51</v>
      </c>
      <c r="S3623" s="70" t="s">
        <v>51</v>
      </c>
      <c r="T3623" s="70"/>
      <c r="U3623" s="71" t="s">
        <v>53</v>
      </c>
      <c r="V3623" s="71" t="s">
        <v>51</v>
      </c>
      <c r="W3623" s="71" t="s">
        <v>51</v>
      </c>
      <c r="X3623" s="71" t="s">
        <v>51</v>
      </c>
      <c r="Y3623" s="72" t="str">
        <f>IF((OR((AND('[1]PWS Information'!$E$10="CWS",U3623="Single Family Residence",Q3623="Lead")),
(AND('[1]PWS Information'!$E$10="CWS",U3623="Multiple Family Residence",'[1]PWS Information'!$E$11="Yes",Q3623="Lead")),
(AND('[1]PWS Information'!$E$10="NTNC",Q3623="Lead")))),"Tier 1",
IF((OR((AND('[1]PWS Information'!$E$10="CWS",U3623="Multiple Family Residence",'[1]PWS Information'!$E$11="No",Q3623="Lead")),
(AND('[1]PWS Information'!$E$10="CWS",U3623="Other",Q3623="Lead")),
(AND('[1]PWS Information'!$E$10="CWS",U3623="Building",Q3623="Lead")))),"Tier 2",
IF((OR((AND('[1]PWS Information'!$E$10="CWS",U3623="Single Family Residence",Q3623="Galvanized Requiring Replacement")),
(AND('[1]PWS Information'!$E$10="CWS",U3623="Single Family Residence",Q3623="Galvanized Requiring Replacement",R3623="Yes")),
(AND('[1]PWS Information'!$E$10="NTNC",Q3623="Galvanized Requiring Replacement")),
(AND('[1]PWS Information'!$E$10="NTNC",U3623="Single Family Residence",R3623="Yes")))),"Tier 3",
IF((OR((AND('[1]PWS Information'!$E$10="CWS",U3623="Single Family Residence",S3623="Yes",Q3623="Non-Lead", J3623="Non-Lead - Copper",L3623="Before 1989")),
(AND('[1]PWS Information'!$E$10="CWS",U3623="Single Family Residence",S3623="Yes",Q3623="Non-Lead", N3623="Non-Lead - Copper",O3623="Before 1989")))),"Tier 4",
IF((OR((AND('[1]PWS Information'!$E$10="NTNC",Q3623="Non-Lead")),
(AND('[1]PWS Information'!$E$10="CWS",Q3623="Non-Lead",S3623="")),
(AND('[1]PWS Information'!$E$10="CWS",Q3623="Non-Lead",S3623="No")),
(AND('[1]PWS Information'!$E$10="CWS",Q3623="Non-Lead",S3623="Don't Know")),
(AND('[1]PWS Information'!$E$10="CWS",Q3623="Non-Lead", J3623="Non-Lead - Copper", S3623="Yes", L3623="Between 1989 and 2014")),
(AND('[1]PWS Information'!$E$10="CWS",Q3623="Non-Lead", J3623="Non-Lead - Copper", S3623="Yes", L3623="After 2014")),
(AND('[1]PWS Information'!$E$10="CWS",Q3623="Non-Lead", J3623="Non-Lead - Copper", S3623="Yes", L3623="Unknown")),
(AND('[1]PWS Information'!$E$10="CWS",Q3623="Non-Lead", N3623="Non-Lead - Copper", S3623="Yes", O3623="Between 1989 and 2014")),
(AND('[1]PWS Information'!$E$10="CWS",Q3623="Non-Lead", N3623="Non-Lead - Copper", S3623="Yes", O3623="After 2014")),
(AND('[1]PWS Information'!$E$10="CWS",Q3623="Non-Lead", N3623="Non-Lead - Copper", S3623="Yes", O3623="Unknown")),
(AND('[1]PWS Information'!$E$10="CWS",Q3623="Unknown")),
(AND('[1]PWS Information'!$E$10="NTNC",Q3623="Unknown")))),"Tier 5",
"")))))</f>
        <v>Tier 5</v>
      </c>
      <c r="Z3623" s="71"/>
      <c r="AA3623" s="71"/>
    </row>
    <row r="3624" spans="1:27" ht="57.6" x14ac:dyDescent="0.3">
      <c r="A3624" s="1"/>
      <c r="B3624" s="70" t="s">
        <v>1313</v>
      </c>
      <c r="C3624" s="60">
        <v>266</v>
      </c>
      <c r="D3624" s="61" t="s">
        <v>1294</v>
      </c>
      <c r="E3624" s="61" t="s">
        <v>128</v>
      </c>
      <c r="F3624" s="61">
        <v>78640</v>
      </c>
      <c r="G3624" s="62" t="s">
        <v>1145</v>
      </c>
      <c r="H3624" s="63">
        <v>29.968662900000002</v>
      </c>
      <c r="I3624" s="64">
        <v>-97.820277300000001</v>
      </c>
      <c r="J3624" s="65" t="s">
        <v>50</v>
      </c>
      <c r="K3624" s="66" t="s">
        <v>51</v>
      </c>
      <c r="L3624" s="62" t="s">
        <v>52</v>
      </c>
      <c r="M3624" s="69"/>
      <c r="N3624" s="65" t="s">
        <v>50</v>
      </c>
      <c r="O3624" s="66" t="s">
        <v>52</v>
      </c>
      <c r="P3624" s="69"/>
      <c r="Q3624" s="55" t="str">
        <f t="shared" si="56"/>
        <v>Non-Lead</v>
      </c>
      <c r="R3624" s="70" t="s">
        <v>51</v>
      </c>
      <c r="S3624" s="70" t="s">
        <v>51</v>
      </c>
      <c r="T3624" s="70"/>
      <c r="U3624" s="71" t="s">
        <v>53</v>
      </c>
      <c r="V3624" s="71" t="s">
        <v>51</v>
      </c>
      <c r="W3624" s="71" t="s">
        <v>51</v>
      </c>
      <c r="X3624" s="71" t="s">
        <v>51</v>
      </c>
      <c r="Y3624" s="72" t="str">
        <f>IF((OR((AND('[1]PWS Information'!$E$10="CWS",U3624="Single Family Residence",Q3624="Lead")),
(AND('[1]PWS Information'!$E$10="CWS",U3624="Multiple Family Residence",'[1]PWS Information'!$E$11="Yes",Q3624="Lead")),
(AND('[1]PWS Information'!$E$10="NTNC",Q3624="Lead")))),"Tier 1",
IF((OR((AND('[1]PWS Information'!$E$10="CWS",U3624="Multiple Family Residence",'[1]PWS Information'!$E$11="No",Q3624="Lead")),
(AND('[1]PWS Information'!$E$10="CWS",U3624="Other",Q3624="Lead")),
(AND('[1]PWS Information'!$E$10="CWS",U3624="Building",Q3624="Lead")))),"Tier 2",
IF((OR((AND('[1]PWS Information'!$E$10="CWS",U3624="Single Family Residence",Q3624="Galvanized Requiring Replacement")),
(AND('[1]PWS Information'!$E$10="CWS",U3624="Single Family Residence",Q3624="Galvanized Requiring Replacement",R3624="Yes")),
(AND('[1]PWS Information'!$E$10="NTNC",Q3624="Galvanized Requiring Replacement")),
(AND('[1]PWS Information'!$E$10="NTNC",U3624="Single Family Residence",R3624="Yes")))),"Tier 3",
IF((OR((AND('[1]PWS Information'!$E$10="CWS",U3624="Single Family Residence",S3624="Yes",Q3624="Non-Lead", J3624="Non-Lead - Copper",L3624="Before 1989")),
(AND('[1]PWS Information'!$E$10="CWS",U3624="Single Family Residence",S3624="Yes",Q3624="Non-Lead", N3624="Non-Lead - Copper",O3624="Before 1989")))),"Tier 4",
IF((OR((AND('[1]PWS Information'!$E$10="NTNC",Q3624="Non-Lead")),
(AND('[1]PWS Information'!$E$10="CWS",Q3624="Non-Lead",S3624="")),
(AND('[1]PWS Information'!$E$10="CWS",Q3624="Non-Lead",S3624="No")),
(AND('[1]PWS Information'!$E$10="CWS",Q3624="Non-Lead",S3624="Don't Know")),
(AND('[1]PWS Information'!$E$10="CWS",Q3624="Non-Lead", J3624="Non-Lead - Copper", S3624="Yes", L3624="Between 1989 and 2014")),
(AND('[1]PWS Information'!$E$10="CWS",Q3624="Non-Lead", J3624="Non-Lead - Copper", S3624="Yes", L3624="After 2014")),
(AND('[1]PWS Information'!$E$10="CWS",Q3624="Non-Lead", J3624="Non-Lead - Copper", S3624="Yes", L3624="Unknown")),
(AND('[1]PWS Information'!$E$10="CWS",Q3624="Non-Lead", N3624="Non-Lead - Copper", S3624="Yes", O3624="Between 1989 and 2014")),
(AND('[1]PWS Information'!$E$10="CWS",Q3624="Non-Lead", N3624="Non-Lead - Copper", S3624="Yes", O3624="After 2014")),
(AND('[1]PWS Information'!$E$10="CWS",Q3624="Non-Lead", N3624="Non-Lead - Copper", S3624="Yes", O3624="Unknown")),
(AND('[1]PWS Information'!$E$10="CWS",Q3624="Unknown")),
(AND('[1]PWS Information'!$E$10="NTNC",Q3624="Unknown")))),"Tier 5",
"")))))</f>
        <v>Tier 5</v>
      </c>
      <c r="Z3624" s="71"/>
      <c r="AA3624" s="71"/>
    </row>
    <row r="3625" spans="1:27" ht="86.4" x14ac:dyDescent="0.3">
      <c r="A3625" s="1"/>
      <c r="B3625" s="70">
        <v>15927318</v>
      </c>
      <c r="C3625" s="60">
        <v>272</v>
      </c>
      <c r="D3625" s="61" t="s">
        <v>1294</v>
      </c>
      <c r="E3625" s="61" t="s">
        <v>128</v>
      </c>
      <c r="F3625" s="61">
        <v>78640</v>
      </c>
      <c r="G3625" s="62" t="s">
        <v>1314</v>
      </c>
      <c r="H3625" s="63">
        <v>29.968717000000002</v>
      </c>
      <c r="I3625" s="64">
        <v>-97.820160999999999</v>
      </c>
      <c r="J3625" s="65" t="s">
        <v>50</v>
      </c>
      <c r="K3625" s="66" t="s">
        <v>51</v>
      </c>
      <c r="L3625" s="62" t="s">
        <v>52</v>
      </c>
      <c r="M3625" s="69"/>
      <c r="N3625" s="65" t="s">
        <v>50</v>
      </c>
      <c r="O3625" s="66" t="s">
        <v>52</v>
      </c>
      <c r="P3625" s="69"/>
      <c r="Q3625" s="55" t="str">
        <f t="shared" si="56"/>
        <v>Non-Lead</v>
      </c>
      <c r="R3625" s="70" t="s">
        <v>51</v>
      </c>
      <c r="S3625" s="70" t="s">
        <v>51</v>
      </c>
      <c r="T3625" s="70"/>
      <c r="U3625" s="71" t="s">
        <v>53</v>
      </c>
      <c r="V3625" s="71" t="s">
        <v>51</v>
      </c>
      <c r="W3625" s="71" t="s">
        <v>51</v>
      </c>
      <c r="X3625" s="71" t="s">
        <v>51</v>
      </c>
      <c r="Y3625" s="72" t="str">
        <f>IF((OR((AND('[1]PWS Information'!$E$10="CWS",U3625="Single Family Residence",Q3625="Lead")),
(AND('[1]PWS Information'!$E$10="CWS",U3625="Multiple Family Residence",'[1]PWS Information'!$E$11="Yes",Q3625="Lead")),
(AND('[1]PWS Information'!$E$10="NTNC",Q3625="Lead")))),"Tier 1",
IF((OR((AND('[1]PWS Information'!$E$10="CWS",U3625="Multiple Family Residence",'[1]PWS Information'!$E$11="No",Q3625="Lead")),
(AND('[1]PWS Information'!$E$10="CWS",U3625="Other",Q3625="Lead")),
(AND('[1]PWS Information'!$E$10="CWS",U3625="Building",Q3625="Lead")))),"Tier 2",
IF((OR((AND('[1]PWS Information'!$E$10="CWS",U3625="Single Family Residence",Q3625="Galvanized Requiring Replacement")),
(AND('[1]PWS Information'!$E$10="CWS",U3625="Single Family Residence",Q3625="Galvanized Requiring Replacement",R3625="Yes")),
(AND('[1]PWS Information'!$E$10="NTNC",Q3625="Galvanized Requiring Replacement")),
(AND('[1]PWS Information'!$E$10="NTNC",U3625="Single Family Residence",R3625="Yes")))),"Tier 3",
IF((OR((AND('[1]PWS Information'!$E$10="CWS",U3625="Single Family Residence",S3625="Yes",Q3625="Non-Lead", J3625="Non-Lead - Copper",L3625="Before 1989")),
(AND('[1]PWS Information'!$E$10="CWS",U3625="Single Family Residence",S3625="Yes",Q3625="Non-Lead", N3625="Non-Lead - Copper",O3625="Before 1989")))),"Tier 4",
IF((OR((AND('[1]PWS Information'!$E$10="NTNC",Q3625="Non-Lead")),
(AND('[1]PWS Information'!$E$10="CWS",Q3625="Non-Lead",S3625="")),
(AND('[1]PWS Information'!$E$10="CWS",Q3625="Non-Lead",S3625="No")),
(AND('[1]PWS Information'!$E$10="CWS",Q3625="Non-Lead",S3625="Don't Know")),
(AND('[1]PWS Information'!$E$10="CWS",Q3625="Non-Lead", J3625="Non-Lead - Copper", S3625="Yes", L3625="Between 1989 and 2014")),
(AND('[1]PWS Information'!$E$10="CWS",Q3625="Non-Lead", J3625="Non-Lead - Copper", S3625="Yes", L3625="After 2014")),
(AND('[1]PWS Information'!$E$10="CWS",Q3625="Non-Lead", J3625="Non-Lead - Copper", S3625="Yes", L3625="Unknown")),
(AND('[1]PWS Information'!$E$10="CWS",Q3625="Non-Lead", N3625="Non-Lead - Copper", S3625="Yes", O3625="Between 1989 and 2014")),
(AND('[1]PWS Information'!$E$10="CWS",Q3625="Non-Lead", N3625="Non-Lead - Copper", S3625="Yes", O3625="After 2014")),
(AND('[1]PWS Information'!$E$10="CWS",Q3625="Non-Lead", N3625="Non-Lead - Copper", S3625="Yes", O3625="Unknown")),
(AND('[1]PWS Information'!$E$10="CWS",Q3625="Unknown")),
(AND('[1]PWS Information'!$E$10="NTNC",Q3625="Unknown")))),"Tier 5",
"")))))</f>
        <v>Tier 5</v>
      </c>
      <c r="Z3625" s="71"/>
      <c r="AA3625" s="71"/>
    </row>
    <row r="3626" spans="1:27" ht="57.6" x14ac:dyDescent="0.3">
      <c r="A3626" s="17"/>
      <c r="B3626" s="70" t="s">
        <v>1315</v>
      </c>
      <c r="C3626" s="60">
        <v>280</v>
      </c>
      <c r="D3626" s="61" t="s">
        <v>1294</v>
      </c>
      <c r="E3626" s="61" t="s">
        <v>128</v>
      </c>
      <c r="F3626" s="61">
        <v>78640</v>
      </c>
      <c r="G3626" s="62" t="s">
        <v>1145</v>
      </c>
      <c r="H3626" s="63">
        <v>29.9687345</v>
      </c>
      <c r="I3626" s="64">
        <v>-97.8201605</v>
      </c>
      <c r="J3626" s="65" t="s">
        <v>50</v>
      </c>
      <c r="K3626" s="66" t="s">
        <v>51</v>
      </c>
      <c r="L3626" s="62" t="s">
        <v>52</v>
      </c>
      <c r="M3626" s="69"/>
      <c r="N3626" s="65" t="s">
        <v>50</v>
      </c>
      <c r="O3626" s="66" t="s">
        <v>52</v>
      </c>
      <c r="P3626" s="69"/>
      <c r="Q3626" s="55" t="str">
        <f t="shared" si="56"/>
        <v>Non-Lead</v>
      </c>
      <c r="R3626" s="70" t="s">
        <v>51</v>
      </c>
      <c r="S3626" s="70" t="s">
        <v>51</v>
      </c>
      <c r="T3626" s="70"/>
      <c r="U3626" s="71" t="s">
        <v>53</v>
      </c>
      <c r="V3626" s="71" t="s">
        <v>51</v>
      </c>
      <c r="W3626" s="71" t="s">
        <v>51</v>
      </c>
      <c r="X3626" s="71" t="s">
        <v>51</v>
      </c>
      <c r="Y3626" s="72" t="str">
        <f>IF((OR((AND('[1]PWS Information'!$E$10="CWS",U3626="Single Family Residence",Q3626="Lead")),
(AND('[1]PWS Information'!$E$10="CWS",U3626="Multiple Family Residence",'[1]PWS Information'!$E$11="Yes",Q3626="Lead")),
(AND('[1]PWS Information'!$E$10="NTNC",Q3626="Lead")))),"Tier 1",
IF((OR((AND('[1]PWS Information'!$E$10="CWS",U3626="Multiple Family Residence",'[1]PWS Information'!$E$11="No",Q3626="Lead")),
(AND('[1]PWS Information'!$E$10="CWS",U3626="Other",Q3626="Lead")),
(AND('[1]PWS Information'!$E$10="CWS",U3626="Building",Q3626="Lead")))),"Tier 2",
IF((OR((AND('[1]PWS Information'!$E$10="CWS",U3626="Single Family Residence",Q3626="Galvanized Requiring Replacement")),
(AND('[1]PWS Information'!$E$10="CWS",U3626="Single Family Residence",Q3626="Galvanized Requiring Replacement",R3626="Yes")),
(AND('[1]PWS Information'!$E$10="NTNC",Q3626="Galvanized Requiring Replacement")),
(AND('[1]PWS Information'!$E$10="NTNC",U3626="Single Family Residence",R3626="Yes")))),"Tier 3",
IF((OR((AND('[1]PWS Information'!$E$10="CWS",U3626="Single Family Residence",S3626="Yes",Q3626="Non-Lead", J3626="Non-Lead - Copper",L3626="Before 1989")),
(AND('[1]PWS Information'!$E$10="CWS",U3626="Single Family Residence",S3626="Yes",Q3626="Non-Lead", N3626="Non-Lead - Copper",O3626="Before 1989")))),"Tier 4",
IF((OR((AND('[1]PWS Information'!$E$10="NTNC",Q3626="Non-Lead")),
(AND('[1]PWS Information'!$E$10="CWS",Q3626="Non-Lead",S3626="")),
(AND('[1]PWS Information'!$E$10="CWS",Q3626="Non-Lead",S3626="No")),
(AND('[1]PWS Information'!$E$10="CWS",Q3626="Non-Lead",S3626="Don't Know")),
(AND('[1]PWS Information'!$E$10="CWS",Q3626="Non-Lead", J3626="Non-Lead - Copper", S3626="Yes", L3626="Between 1989 and 2014")),
(AND('[1]PWS Information'!$E$10="CWS",Q3626="Non-Lead", J3626="Non-Lead - Copper", S3626="Yes", L3626="After 2014")),
(AND('[1]PWS Information'!$E$10="CWS",Q3626="Non-Lead", J3626="Non-Lead - Copper", S3626="Yes", L3626="Unknown")),
(AND('[1]PWS Information'!$E$10="CWS",Q3626="Non-Lead", N3626="Non-Lead - Copper", S3626="Yes", O3626="Between 1989 and 2014")),
(AND('[1]PWS Information'!$E$10="CWS",Q3626="Non-Lead", N3626="Non-Lead - Copper", S3626="Yes", O3626="After 2014")),
(AND('[1]PWS Information'!$E$10="CWS",Q3626="Non-Lead", N3626="Non-Lead - Copper", S3626="Yes", O3626="Unknown")),
(AND('[1]PWS Information'!$E$10="CWS",Q3626="Unknown")),
(AND('[1]PWS Information'!$E$10="NTNC",Q3626="Unknown")))),"Tier 5",
"")))))</f>
        <v>Tier 5</v>
      </c>
      <c r="Z3626" s="71"/>
      <c r="AA3626" s="71"/>
    </row>
    <row r="3627" spans="1:27" ht="57.6" x14ac:dyDescent="0.3">
      <c r="A3627" s="1"/>
      <c r="B3627" s="70" t="s">
        <v>1316</v>
      </c>
      <c r="C3627" s="60">
        <v>287</v>
      </c>
      <c r="D3627" s="61" t="s">
        <v>1294</v>
      </c>
      <c r="E3627" s="61" t="s">
        <v>128</v>
      </c>
      <c r="F3627" s="61">
        <v>78640</v>
      </c>
      <c r="G3627" s="62" t="s">
        <v>1145</v>
      </c>
      <c r="H3627" s="63">
        <v>29.969208500000001</v>
      </c>
      <c r="I3627" s="64">
        <v>-97.820322200000007</v>
      </c>
      <c r="J3627" s="65" t="s">
        <v>50</v>
      </c>
      <c r="K3627" s="66" t="s">
        <v>51</v>
      </c>
      <c r="L3627" s="62" t="s">
        <v>52</v>
      </c>
      <c r="M3627" s="69"/>
      <c r="N3627" s="65" t="s">
        <v>50</v>
      </c>
      <c r="O3627" s="66" t="s">
        <v>52</v>
      </c>
      <c r="P3627" s="69"/>
      <c r="Q3627" s="55" t="str">
        <f t="shared" si="56"/>
        <v>Non-Lead</v>
      </c>
      <c r="R3627" s="70" t="s">
        <v>51</v>
      </c>
      <c r="S3627" s="70" t="s">
        <v>51</v>
      </c>
      <c r="T3627" s="70"/>
      <c r="U3627" s="71" t="s">
        <v>53</v>
      </c>
      <c r="V3627" s="71" t="s">
        <v>51</v>
      </c>
      <c r="W3627" s="71" t="s">
        <v>51</v>
      </c>
      <c r="X3627" s="71" t="s">
        <v>51</v>
      </c>
      <c r="Y3627" s="72" t="str">
        <f>IF((OR((AND('[1]PWS Information'!$E$10="CWS",U3627="Single Family Residence",Q3627="Lead")),
(AND('[1]PWS Information'!$E$10="CWS",U3627="Multiple Family Residence",'[1]PWS Information'!$E$11="Yes",Q3627="Lead")),
(AND('[1]PWS Information'!$E$10="NTNC",Q3627="Lead")))),"Tier 1",
IF((OR((AND('[1]PWS Information'!$E$10="CWS",U3627="Multiple Family Residence",'[1]PWS Information'!$E$11="No",Q3627="Lead")),
(AND('[1]PWS Information'!$E$10="CWS",U3627="Other",Q3627="Lead")),
(AND('[1]PWS Information'!$E$10="CWS",U3627="Building",Q3627="Lead")))),"Tier 2",
IF((OR((AND('[1]PWS Information'!$E$10="CWS",U3627="Single Family Residence",Q3627="Galvanized Requiring Replacement")),
(AND('[1]PWS Information'!$E$10="CWS",U3627="Single Family Residence",Q3627="Galvanized Requiring Replacement",R3627="Yes")),
(AND('[1]PWS Information'!$E$10="NTNC",Q3627="Galvanized Requiring Replacement")),
(AND('[1]PWS Information'!$E$10="NTNC",U3627="Single Family Residence",R3627="Yes")))),"Tier 3",
IF((OR((AND('[1]PWS Information'!$E$10="CWS",U3627="Single Family Residence",S3627="Yes",Q3627="Non-Lead", J3627="Non-Lead - Copper",L3627="Before 1989")),
(AND('[1]PWS Information'!$E$10="CWS",U3627="Single Family Residence",S3627="Yes",Q3627="Non-Lead", N3627="Non-Lead - Copper",O3627="Before 1989")))),"Tier 4",
IF((OR((AND('[1]PWS Information'!$E$10="NTNC",Q3627="Non-Lead")),
(AND('[1]PWS Information'!$E$10="CWS",Q3627="Non-Lead",S3627="")),
(AND('[1]PWS Information'!$E$10="CWS",Q3627="Non-Lead",S3627="No")),
(AND('[1]PWS Information'!$E$10="CWS",Q3627="Non-Lead",S3627="Don't Know")),
(AND('[1]PWS Information'!$E$10="CWS",Q3627="Non-Lead", J3627="Non-Lead - Copper", S3627="Yes", L3627="Between 1989 and 2014")),
(AND('[1]PWS Information'!$E$10="CWS",Q3627="Non-Lead", J3627="Non-Lead - Copper", S3627="Yes", L3627="After 2014")),
(AND('[1]PWS Information'!$E$10="CWS",Q3627="Non-Lead", J3627="Non-Lead - Copper", S3627="Yes", L3627="Unknown")),
(AND('[1]PWS Information'!$E$10="CWS",Q3627="Non-Lead", N3627="Non-Lead - Copper", S3627="Yes", O3627="Between 1989 and 2014")),
(AND('[1]PWS Information'!$E$10="CWS",Q3627="Non-Lead", N3627="Non-Lead - Copper", S3627="Yes", O3627="After 2014")),
(AND('[1]PWS Information'!$E$10="CWS",Q3627="Non-Lead", N3627="Non-Lead - Copper", S3627="Yes", O3627="Unknown")),
(AND('[1]PWS Information'!$E$10="CWS",Q3627="Unknown")),
(AND('[1]PWS Information'!$E$10="NTNC",Q3627="Unknown")))),"Tier 5",
"")))))</f>
        <v>Tier 5</v>
      </c>
      <c r="Z3627" s="71"/>
      <c r="AA3627" s="71"/>
    </row>
    <row r="3628" spans="1:27" ht="57.6" x14ac:dyDescent="0.3">
      <c r="A3628" s="1"/>
      <c r="B3628" s="70" t="s">
        <v>1317</v>
      </c>
      <c r="C3628" s="60">
        <v>288</v>
      </c>
      <c r="D3628" s="61" t="s">
        <v>1294</v>
      </c>
      <c r="E3628" s="61" t="s">
        <v>128</v>
      </c>
      <c r="F3628" s="61">
        <v>78640</v>
      </c>
      <c r="G3628" s="62" t="s">
        <v>1145</v>
      </c>
      <c r="H3628" s="63">
        <v>29.968905400000001</v>
      </c>
      <c r="I3628" s="64">
        <v>-97.819926800000005</v>
      </c>
      <c r="J3628" s="65" t="s">
        <v>50</v>
      </c>
      <c r="K3628" s="66" t="s">
        <v>51</v>
      </c>
      <c r="L3628" s="62" t="s">
        <v>52</v>
      </c>
      <c r="M3628" s="69"/>
      <c r="N3628" s="65" t="s">
        <v>50</v>
      </c>
      <c r="O3628" s="66" t="s">
        <v>52</v>
      </c>
      <c r="P3628" s="69"/>
      <c r="Q3628" s="55" t="str">
        <f t="shared" si="56"/>
        <v>Non-Lead</v>
      </c>
      <c r="R3628" s="70" t="s">
        <v>51</v>
      </c>
      <c r="S3628" s="70" t="s">
        <v>51</v>
      </c>
      <c r="T3628" s="70"/>
      <c r="U3628" s="71" t="s">
        <v>53</v>
      </c>
      <c r="V3628" s="71" t="s">
        <v>51</v>
      </c>
      <c r="W3628" s="71" t="s">
        <v>51</v>
      </c>
      <c r="X3628" s="71" t="s">
        <v>51</v>
      </c>
      <c r="Y3628" s="72" t="str">
        <f>IF((OR((AND('[1]PWS Information'!$E$10="CWS",U3628="Single Family Residence",Q3628="Lead")),
(AND('[1]PWS Information'!$E$10="CWS",U3628="Multiple Family Residence",'[1]PWS Information'!$E$11="Yes",Q3628="Lead")),
(AND('[1]PWS Information'!$E$10="NTNC",Q3628="Lead")))),"Tier 1",
IF((OR((AND('[1]PWS Information'!$E$10="CWS",U3628="Multiple Family Residence",'[1]PWS Information'!$E$11="No",Q3628="Lead")),
(AND('[1]PWS Information'!$E$10="CWS",U3628="Other",Q3628="Lead")),
(AND('[1]PWS Information'!$E$10="CWS",U3628="Building",Q3628="Lead")))),"Tier 2",
IF((OR((AND('[1]PWS Information'!$E$10="CWS",U3628="Single Family Residence",Q3628="Galvanized Requiring Replacement")),
(AND('[1]PWS Information'!$E$10="CWS",U3628="Single Family Residence",Q3628="Galvanized Requiring Replacement",R3628="Yes")),
(AND('[1]PWS Information'!$E$10="NTNC",Q3628="Galvanized Requiring Replacement")),
(AND('[1]PWS Information'!$E$10="NTNC",U3628="Single Family Residence",R3628="Yes")))),"Tier 3",
IF((OR((AND('[1]PWS Information'!$E$10="CWS",U3628="Single Family Residence",S3628="Yes",Q3628="Non-Lead", J3628="Non-Lead - Copper",L3628="Before 1989")),
(AND('[1]PWS Information'!$E$10="CWS",U3628="Single Family Residence",S3628="Yes",Q3628="Non-Lead", N3628="Non-Lead - Copper",O3628="Before 1989")))),"Tier 4",
IF((OR((AND('[1]PWS Information'!$E$10="NTNC",Q3628="Non-Lead")),
(AND('[1]PWS Information'!$E$10="CWS",Q3628="Non-Lead",S3628="")),
(AND('[1]PWS Information'!$E$10="CWS",Q3628="Non-Lead",S3628="No")),
(AND('[1]PWS Information'!$E$10="CWS",Q3628="Non-Lead",S3628="Don't Know")),
(AND('[1]PWS Information'!$E$10="CWS",Q3628="Non-Lead", J3628="Non-Lead - Copper", S3628="Yes", L3628="Between 1989 and 2014")),
(AND('[1]PWS Information'!$E$10="CWS",Q3628="Non-Lead", J3628="Non-Lead - Copper", S3628="Yes", L3628="After 2014")),
(AND('[1]PWS Information'!$E$10="CWS",Q3628="Non-Lead", J3628="Non-Lead - Copper", S3628="Yes", L3628="Unknown")),
(AND('[1]PWS Information'!$E$10="CWS",Q3628="Non-Lead", N3628="Non-Lead - Copper", S3628="Yes", O3628="Between 1989 and 2014")),
(AND('[1]PWS Information'!$E$10="CWS",Q3628="Non-Lead", N3628="Non-Lead - Copper", S3628="Yes", O3628="After 2014")),
(AND('[1]PWS Information'!$E$10="CWS",Q3628="Non-Lead", N3628="Non-Lead - Copper", S3628="Yes", O3628="Unknown")),
(AND('[1]PWS Information'!$E$10="CWS",Q3628="Unknown")),
(AND('[1]PWS Information'!$E$10="NTNC",Q3628="Unknown")))),"Tier 5",
"")))))</f>
        <v>Tier 5</v>
      </c>
      <c r="Z3628" s="71"/>
      <c r="AA3628" s="71"/>
    </row>
    <row r="3629" spans="1:27" ht="86.4" x14ac:dyDescent="0.3">
      <c r="A3629" s="1"/>
      <c r="B3629" s="70">
        <v>1440704</v>
      </c>
      <c r="C3629" s="60">
        <v>296</v>
      </c>
      <c r="D3629" s="61" t="s">
        <v>1294</v>
      </c>
      <c r="E3629" s="61" t="s">
        <v>128</v>
      </c>
      <c r="F3629" s="61">
        <v>78640</v>
      </c>
      <c r="G3629" s="62" t="s">
        <v>1318</v>
      </c>
      <c r="H3629" s="63">
        <v>29.968974500000002</v>
      </c>
      <c r="I3629" s="64">
        <v>-97.819975299999996</v>
      </c>
      <c r="J3629" s="65" t="s">
        <v>50</v>
      </c>
      <c r="K3629" s="66" t="s">
        <v>51</v>
      </c>
      <c r="L3629" s="62" t="s">
        <v>52</v>
      </c>
      <c r="M3629" s="69"/>
      <c r="N3629" s="65" t="s">
        <v>50</v>
      </c>
      <c r="O3629" s="66" t="s">
        <v>52</v>
      </c>
      <c r="P3629" s="69"/>
      <c r="Q3629" s="55" t="str">
        <f t="shared" si="56"/>
        <v>Non-Lead</v>
      </c>
      <c r="R3629" s="70" t="s">
        <v>51</v>
      </c>
      <c r="S3629" s="70" t="s">
        <v>51</v>
      </c>
      <c r="T3629" s="70"/>
      <c r="U3629" s="71" t="s">
        <v>53</v>
      </c>
      <c r="V3629" s="71" t="s">
        <v>51</v>
      </c>
      <c r="W3629" s="71" t="s">
        <v>51</v>
      </c>
      <c r="X3629" s="71" t="s">
        <v>51</v>
      </c>
      <c r="Y3629" s="72" t="str">
        <f>IF((OR((AND('[1]PWS Information'!$E$10="CWS",U3629="Single Family Residence",Q3629="Lead")),
(AND('[1]PWS Information'!$E$10="CWS",U3629="Multiple Family Residence",'[1]PWS Information'!$E$11="Yes",Q3629="Lead")),
(AND('[1]PWS Information'!$E$10="NTNC",Q3629="Lead")))),"Tier 1",
IF((OR((AND('[1]PWS Information'!$E$10="CWS",U3629="Multiple Family Residence",'[1]PWS Information'!$E$11="No",Q3629="Lead")),
(AND('[1]PWS Information'!$E$10="CWS",U3629="Other",Q3629="Lead")),
(AND('[1]PWS Information'!$E$10="CWS",U3629="Building",Q3629="Lead")))),"Tier 2",
IF((OR((AND('[1]PWS Information'!$E$10="CWS",U3629="Single Family Residence",Q3629="Galvanized Requiring Replacement")),
(AND('[1]PWS Information'!$E$10="CWS",U3629="Single Family Residence",Q3629="Galvanized Requiring Replacement",R3629="Yes")),
(AND('[1]PWS Information'!$E$10="NTNC",Q3629="Galvanized Requiring Replacement")),
(AND('[1]PWS Information'!$E$10="NTNC",U3629="Single Family Residence",R3629="Yes")))),"Tier 3",
IF((OR((AND('[1]PWS Information'!$E$10="CWS",U3629="Single Family Residence",S3629="Yes",Q3629="Non-Lead", J3629="Non-Lead - Copper",L3629="Before 1989")),
(AND('[1]PWS Information'!$E$10="CWS",U3629="Single Family Residence",S3629="Yes",Q3629="Non-Lead", N3629="Non-Lead - Copper",O3629="Before 1989")))),"Tier 4",
IF((OR((AND('[1]PWS Information'!$E$10="NTNC",Q3629="Non-Lead")),
(AND('[1]PWS Information'!$E$10="CWS",Q3629="Non-Lead",S3629="")),
(AND('[1]PWS Information'!$E$10="CWS",Q3629="Non-Lead",S3629="No")),
(AND('[1]PWS Information'!$E$10="CWS",Q3629="Non-Lead",S3629="Don't Know")),
(AND('[1]PWS Information'!$E$10="CWS",Q3629="Non-Lead", J3629="Non-Lead - Copper", S3629="Yes", L3629="Between 1989 and 2014")),
(AND('[1]PWS Information'!$E$10="CWS",Q3629="Non-Lead", J3629="Non-Lead - Copper", S3629="Yes", L3629="After 2014")),
(AND('[1]PWS Information'!$E$10="CWS",Q3629="Non-Lead", J3629="Non-Lead - Copper", S3629="Yes", L3629="Unknown")),
(AND('[1]PWS Information'!$E$10="CWS",Q3629="Non-Lead", N3629="Non-Lead - Copper", S3629="Yes", O3629="Between 1989 and 2014")),
(AND('[1]PWS Information'!$E$10="CWS",Q3629="Non-Lead", N3629="Non-Lead - Copper", S3629="Yes", O3629="After 2014")),
(AND('[1]PWS Information'!$E$10="CWS",Q3629="Non-Lead", N3629="Non-Lead - Copper", S3629="Yes", O3629="Unknown")),
(AND('[1]PWS Information'!$E$10="CWS",Q3629="Unknown")),
(AND('[1]PWS Information'!$E$10="NTNC",Q3629="Unknown")))),"Tier 5",
"")))))</f>
        <v>Tier 5</v>
      </c>
      <c r="Z3629" s="71"/>
      <c r="AA3629" s="71"/>
    </row>
    <row r="3630" spans="1:27" ht="57.6" x14ac:dyDescent="0.3">
      <c r="A3630" s="17"/>
      <c r="B3630" s="70" t="s">
        <v>1319</v>
      </c>
      <c r="C3630" s="60">
        <v>297</v>
      </c>
      <c r="D3630" s="61" t="s">
        <v>1294</v>
      </c>
      <c r="E3630" s="61" t="s">
        <v>128</v>
      </c>
      <c r="F3630" s="61">
        <v>78640</v>
      </c>
      <c r="G3630" s="62" t="s">
        <v>1145</v>
      </c>
      <c r="H3630" s="63">
        <v>29.9693003</v>
      </c>
      <c r="I3630" s="64">
        <v>-97.820202199999997</v>
      </c>
      <c r="J3630" s="65" t="s">
        <v>50</v>
      </c>
      <c r="K3630" s="66" t="s">
        <v>51</v>
      </c>
      <c r="L3630" s="62" t="s">
        <v>52</v>
      </c>
      <c r="M3630" s="69"/>
      <c r="N3630" s="65" t="s">
        <v>50</v>
      </c>
      <c r="O3630" s="66" t="s">
        <v>52</v>
      </c>
      <c r="P3630" s="69"/>
      <c r="Q3630" s="55" t="str">
        <f t="shared" si="56"/>
        <v>Non-Lead</v>
      </c>
      <c r="R3630" s="70" t="s">
        <v>51</v>
      </c>
      <c r="S3630" s="70" t="s">
        <v>51</v>
      </c>
      <c r="T3630" s="70"/>
      <c r="U3630" s="71" t="s">
        <v>53</v>
      </c>
      <c r="V3630" s="71" t="s">
        <v>51</v>
      </c>
      <c r="W3630" s="71" t="s">
        <v>51</v>
      </c>
      <c r="X3630" s="71" t="s">
        <v>51</v>
      </c>
      <c r="Y3630" s="72" t="str">
        <f>IF((OR((AND('[1]PWS Information'!$E$10="CWS",U3630="Single Family Residence",Q3630="Lead")),
(AND('[1]PWS Information'!$E$10="CWS",U3630="Multiple Family Residence",'[1]PWS Information'!$E$11="Yes",Q3630="Lead")),
(AND('[1]PWS Information'!$E$10="NTNC",Q3630="Lead")))),"Tier 1",
IF((OR((AND('[1]PWS Information'!$E$10="CWS",U3630="Multiple Family Residence",'[1]PWS Information'!$E$11="No",Q3630="Lead")),
(AND('[1]PWS Information'!$E$10="CWS",U3630="Other",Q3630="Lead")),
(AND('[1]PWS Information'!$E$10="CWS",U3630="Building",Q3630="Lead")))),"Tier 2",
IF((OR((AND('[1]PWS Information'!$E$10="CWS",U3630="Single Family Residence",Q3630="Galvanized Requiring Replacement")),
(AND('[1]PWS Information'!$E$10="CWS",U3630="Single Family Residence",Q3630="Galvanized Requiring Replacement",R3630="Yes")),
(AND('[1]PWS Information'!$E$10="NTNC",Q3630="Galvanized Requiring Replacement")),
(AND('[1]PWS Information'!$E$10="NTNC",U3630="Single Family Residence",R3630="Yes")))),"Tier 3",
IF((OR((AND('[1]PWS Information'!$E$10="CWS",U3630="Single Family Residence",S3630="Yes",Q3630="Non-Lead", J3630="Non-Lead - Copper",L3630="Before 1989")),
(AND('[1]PWS Information'!$E$10="CWS",U3630="Single Family Residence",S3630="Yes",Q3630="Non-Lead", N3630="Non-Lead - Copper",O3630="Before 1989")))),"Tier 4",
IF((OR((AND('[1]PWS Information'!$E$10="NTNC",Q3630="Non-Lead")),
(AND('[1]PWS Information'!$E$10="CWS",Q3630="Non-Lead",S3630="")),
(AND('[1]PWS Information'!$E$10="CWS",Q3630="Non-Lead",S3630="No")),
(AND('[1]PWS Information'!$E$10="CWS",Q3630="Non-Lead",S3630="Don't Know")),
(AND('[1]PWS Information'!$E$10="CWS",Q3630="Non-Lead", J3630="Non-Lead - Copper", S3630="Yes", L3630="Between 1989 and 2014")),
(AND('[1]PWS Information'!$E$10="CWS",Q3630="Non-Lead", J3630="Non-Lead - Copper", S3630="Yes", L3630="After 2014")),
(AND('[1]PWS Information'!$E$10="CWS",Q3630="Non-Lead", J3630="Non-Lead - Copper", S3630="Yes", L3630="Unknown")),
(AND('[1]PWS Information'!$E$10="CWS",Q3630="Non-Lead", N3630="Non-Lead - Copper", S3630="Yes", O3630="Between 1989 and 2014")),
(AND('[1]PWS Information'!$E$10="CWS",Q3630="Non-Lead", N3630="Non-Lead - Copper", S3630="Yes", O3630="After 2014")),
(AND('[1]PWS Information'!$E$10="CWS",Q3630="Non-Lead", N3630="Non-Lead - Copper", S3630="Yes", O3630="Unknown")),
(AND('[1]PWS Information'!$E$10="CWS",Q3630="Unknown")),
(AND('[1]PWS Information'!$E$10="NTNC",Q3630="Unknown")))),"Tier 5",
"")))))</f>
        <v>Tier 5</v>
      </c>
      <c r="Z3630" s="71"/>
      <c r="AA3630" s="71"/>
    </row>
    <row r="3631" spans="1:27" ht="57.6" x14ac:dyDescent="0.3">
      <c r="A3631" s="1"/>
      <c r="B3631" s="70" t="s">
        <v>1320</v>
      </c>
      <c r="C3631" s="60">
        <v>304</v>
      </c>
      <c r="D3631" s="61" t="s">
        <v>1294</v>
      </c>
      <c r="E3631" s="61" t="s">
        <v>128</v>
      </c>
      <c r="F3631" s="61">
        <v>78640</v>
      </c>
      <c r="G3631" s="62" t="s">
        <v>1145</v>
      </c>
      <c r="H3631" s="63">
        <v>29.969096700000001</v>
      </c>
      <c r="I3631" s="64">
        <v>-97.8198285</v>
      </c>
      <c r="J3631" s="65" t="s">
        <v>50</v>
      </c>
      <c r="K3631" s="66" t="s">
        <v>51</v>
      </c>
      <c r="L3631" s="62" t="s">
        <v>52</v>
      </c>
      <c r="M3631" s="69"/>
      <c r="N3631" s="65" t="s">
        <v>50</v>
      </c>
      <c r="O3631" s="66" t="s">
        <v>52</v>
      </c>
      <c r="P3631" s="69"/>
      <c r="Q3631" s="55" t="str">
        <f t="shared" si="56"/>
        <v>Non-Lead</v>
      </c>
      <c r="R3631" s="70" t="s">
        <v>51</v>
      </c>
      <c r="S3631" s="70" t="s">
        <v>51</v>
      </c>
      <c r="T3631" s="70"/>
      <c r="U3631" s="71" t="s">
        <v>53</v>
      </c>
      <c r="V3631" s="71" t="s">
        <v>51</v>
      </c>
      <c r="W3631" s="71" t="s">
        <v>51</v>
      </c>
      <c r="X3631" s="71" t="s">
        <v>51</v>
      </c>
      <c r="Y3631" s="72" t="str">
        <f>IF((OR((AND('[1]PWS Information'!$E$10="CWS",U3631="Single Family Residence",Q3631="Lead")),
(AND('[1]PWS Information'!$E$10="CWS",U3631="Multiple Family Residence",'[1]PWS Information'!$E$11="Yes",Q3631="Lead")),
(AND('[1]PWS Information'!$E$10="NTNC",Q3631="Lead")))),"Tier 1",
IF((OR((AND('[1]PWS Information'!$E$10="CWS",U3631="Multiple Family Residence",'[1]PWS Information'!$E$11="No",Q3631="Lead")),
(AND('[1]PWS Information'!$E$10="CWS",U3631="Other",Q3631="Lead")),
(AND('[1]PWS Information'!$E$10="CWS",U3631="Building",Q3631="Lead")))),"Tier 2",
IF((OR((AND('[1]PWS Information'!$E$10="CWS",U3631="Single Family Residence",Q3631="Galvanized Requiring Replacement")),
(AND('[1]PWS Information'!$E$10="CWS",U3631="Single Family Residence",Q3631="Galvanized Requiring Replacement",R3631="Yes")),
(AND('[1]PWS Information'!$E$10="NTNC",Q3631="Galvanized Requiring Replacement")),
(AND('[1]PWS Information'!$E$10="NTNC",U3631="Single Family Residence",R3631="Yes")))),"Tier 3",
IF((OR((AND('[1]PWS Information'!$E$10="CWS",U3631="Single Family Residence",S3631="Yes",Q3631="Non-Lead", J3631="Non-Lead - Copper",L3631="Before 1989")),
(AND('[1]PWS Information'!$E$10="CWS",U3631="Single Family Residence",S3631="Yes",Q3631="Non-Lead", N3631="Non-Lead - Copper",O3631="Before 1989")))),"Tier 4",
IF((OR((AND('[1]PWS Information'!$E$10="NTNC",Q3631="Non-Lead")),
(AND('[1]PWS Information'!$E$10="CWS",Q3631="Non-Lead",S3631="")),
(AND('[1]PWS Information'!$E$10="CWS",Q3631="Non-Lead",S3631="No")),
(AND('[1]PWS Information'!$E$10="CWS",Q3631="Non-Lead",S3631="Don't Know")),
(AND('[1]PWS Information'!$E$10="CWS",Q3631="Non-Lead", J3631="Non-Lead - Copper", S3631="Yes", L3631="Between 1989 and 2014")),
(AND('[1]PWS Information'!$E$10="CWS",Q3631="Non-Lead", J3631="Non-Lead - Copper", S3631="Yes", L3631="After 2014")),
(AND('[1]PWS Information'!$E$10="CWS",Q3631="Non-Lead", J3631="Non-Lead - Copper", S3631="Yes", L3631="Unknown")),
(AND('[1]PWS Information'!$E$10="CWS",Q3631="Non-Lead", N3631="Non-Lead - Copper", S3631="Yes", O3631="Between 1989 and 2014")),
(AND('[1]PWS Information'!$E$10="CWS",Q3631="Non-Lead", N3631="Non-Lead - Copper", S3631="Yes", O3631="After 2014")),
(AND('[1]PWS Information'!$E$10="CWS",Q3631="Non-Lead", N3631="Non-Lead - Copper", S3631="Yes", O3631="Unknown")),
(AND('[1]PWS Information'!$E$10="CWS",Q3631="Unknown")),
(AND('[1]PWS Information'!$E$10="NTNC",Q3631="Unknown")))),"Tier 5",
"")))))</f>
        <v>Tier 5</v>
      </c>
      <c r="Z3631" s="71"/>
      <c r="AA3631" s="71"/>
    </row>
    <row r="3632" spans="1:27" ht="57.6" x14ac:dyDescent="0.3">
      <c r="A3632" s="1"/>
      <c r="B3632" s="70" t="s">
        <v>1321</v>
      </c>
      <c r="C3632" s="60">
        <v>305</v>
      </c>
      <c r="D3632" s="61" t="s">
        <v>1294</v>
      </c>
      <c r="E3632" s="61" t="s">
        <v>128</v>
      </c>
      <c r="F3632" s="61">
        <v>78640</v>
      </c>
      <c r="G3632" s="62" t="s">
        <v>1145</v>
      </c>
      <c r="H3632" s="63">
        <v>29.9692899</v>
      </c>
      <c r="I3632" s="64">
        <v>-97.820083800000006</v>
      </c>
      <c r="J3632" s="65" t="s">
        <v>50</v>
      </c>
      <c r="K3632" s="66" t="s">
        <v>51</v>
      </c>
      <c r="L3632" s="62" t="s">
        <v>52</v>
      </c>
      <c r="M3632" s="69"/>
      <c r="N3632" s="65" t="s">
        <v>50</v>
      </c>
      <c r="O3632" s="66" t="s">
        <v>52</v>
      </c>
      <c r="P3632" s="69"/>
      <c r="Q3632" s="55" t="str">
        <f t="shared" si="56"/>
        <v>Non-Lead</v>
      </c>
      <c r="R3632" s="70" t="s">
        <v>51</v>
      </c>
      <c r="S3632" s="70" t="s">
        <v>51</v>
      </c>
      <c r="T3632" s="70"/>
      <c r="U3632" s="71" t="s">
        <v>53</v>
      </c>
      <c r="V3632" s="71" t="s">
        <v>51</v>
      </c>
      <c r="W3632" s="71" t="s">
        <v>51</v>
      </c>
      <c r="X3632" s="71" t="s">
        <v>51</v>
      </c>
      <c r="Y3632" s="72" t="str">
        <f>IF((OR((AND('[1]PWS Information'!$E$10="CWS",U3632="Single Family Residence",Q3632="Lead")),
(AND('[1]PWS Information'!$E$10="CWS",U3632="Multiple Family Residence",'[1]PWS Information'!$E$11="Yes",Q3632="Lead")),
(AND('[1]PWS Information'!$E$10="NTNC",Q3632="Lead")))),"Tier 1",
IF((OR((AND('[1]PWS Information'!$E$10="CWS",U3632="Multiple Family Residence",'[1]PWS Information'!$E$11="No",Q3632="Lead")),
(AND('[1]PWS Information'!$E$10="CWS",U3632="Other",Q3632="Lead")),
(AND('[1]PWS Information'!$E$10="CWS",U3632="Building",Q3632="Lead")))),"Tier 2",
IF((OR((AND('[1]PWS Information'!$E$10="CWS",U3632="Single Family Residence",Q3632="Galvanized Requiring Replacement")),
(AND('[1]PWS Information'!$E$10="CWS",U3632="Single Family Residence",Q3632="Galvanized Requiring Replacement",R3632="Yes")),
(AND('[1]PWS Information'!$E$10="NTNC",Q3632="Galvanized Requiring Replacement")),
(AND('[1]PWS Information'!$E$10="NTNC",U3632="Single Family Residence",R3632="Yes")))),"Tier 3",
IF((OR((AND('[1]PWS Information'!$E$10="CWS",U3632="Single Family Residence",S3632="Yes",Q3632="Non-Lead", J3632="Non-Lead - Copper",L3632="Before 1989")),
(AND('[1]PWS Information'!$E$10="CWS",U3632="Single Family Residence",S3632="Yes",Q3632="Non-Lead", N3632="Non-Lead - Copper",O3632="Before 1989")))),"Tier 4",
IF((OR((AND('[1]PWS Information'!$E$10="NTNC",Q3632="Non-Lead")),
(AND('[1]PWS Information'!$E$10="CWS",Q3632="Non-Lead",S3632="")),
(AND('[1]PWS Information'!$E$10="CWS",Q3632="Non-Lead",S3632="No")),
(AND('[1]PWS Information'!$E$10="CWS",Q3632="Non-Lead",S3632="Don't Know")),
(AND('[1]PWS Information'!$E$10="CWS",Q3632="Non-Lead", J3632="Non-Lead - Copper", S3632="Yes", L3632="Between 1989 and 2014")),
(AND('[1]PWS Information'!$E$10="CWS",Q3632="Non-Lead", J3632="Non-Lead - Copper", S3632="Yes", L3632="After 2014")),
(AND('[1]PWS Information'!$E$10="CWS",Q3632="Non-Lead", J3632="Non-Lead - Copper", S3632="Yes", L3632="Unknown")),
(AND('[1]PWS Information'!$E$10="CWS",Q3632="Non-Lead", N3632="Non-Lead - Copper", S3632="Yes", O3632="Between 1989 and 2014")),
(AND('[1]PWS Information'!$E$10="CWS",Q3632="Non-Lead", N3632="Non-Lead - Copper", S3632="Yes", O3632="After 2014")),
(AND('[1]PWS Information'!$E$10="CWS",Q3632="Non-Lead", N3632="Non-Lead - Copper", S3632="Yes", O3632="Unknown")),
(AND('[1]PWS Information'!$E$10="CWS",Q3632="Unknown")),
(AND('[1]PWS Information'!$E$10="NTNC",Q3632="Unknown")))),"Tier 5",
"")))))</f>
        <v>Tier 5</v>
      </c>
      <c r="Z3632" s="71"/>
      <c r="AA3632" s="71"/>
    </row>
    <row r="3633" spans="1:27" ht="57.6" x14ac:dyDescent="0.3">
      <c r="A3633" s="1"/>
      <c r="B3633" s="70" t="s">
        <v>1322</v>
      </c>
      <c r="C3633" s="60">
        <v>310</v>
      </c>
      <c r="D3633" s="61" t="s">
        <v>1294</v>
      </c>
      <c r="E3633" s="61" t="s">
        <v>128</v>
      </c>
      <c r="F3633" s="61">
        <v>78640</v>
      </c>
      <c r="G3633" s="62" t="s">
        <v>1145</v>
      </c>
      <c r="H3633" s="63">
        <v>29.969103199999999</v>
      </c>
      <c r="I3633" s="64">
        <v>-97.819708899999995</v>
      </c>
      <c r="J3633" s="65" t="s">
        <v>50</v>
      </c>
      <c r="K3633" s="66" t="s">
        <v>51</v>
      </c>
      <c r="L3633" s="62" t="s">
        <v>52</v>
      </c>
      <c r="M3633" s="69"/>
      <c r="N3633" s="65" t="s">
        <v>50</v>
      </c>
      <c r="O3633" s="66" t="s">
        <v>52</v>
      </c>
      <c r="P3633" s="69"/>
      <c r="Q3633" s="55" t="str">
        <f t="shared" si="56"/>
        <v>Non-Lead</v>
      </c>
      <c r="R3633" s="70" t="s">
        <v>51</v>
      </c>
      <c r="S3633" s="70" t="s">
        <v>51</v>
      </c>
      <c r="T3633" s="70"/>
      <c r="U3633" s="71" t="s">
        <v>53</v>
      </c>
      <c r="V3633" s="71" t="s">
        <v>51</v>
      </c>
      <c r="W3633" s="71" t="s">
        <v>51</v>
      </c>
      <c r="X3633" s="71" t="s">
        <v>51</v>
      </c>
      <c r="Y3633" s="72" t="str">
        <f>IF((OR((AND('[1]PWS Information'!$E$10="CWS",U3633="Single Family Residence",Q3633="Lead")),
(AND('[1]PWS Information'!$E$10="CWS",U3633="Multiple Family Residence",'[1]PWS Information'!$E$11="Yes",Q3633="Lead")),
(AND('[1]PWS Information'!$E$10="NTNC",Q3633="Lead")))),"Tier 1",
IF((OR((AND('[1]PWS Information'!$E$10="CWS",U3633="Multiple Family Residence",'[1]PWS Information'!$E$11="No",Q3633="Lead")),
(AND('[1]PWS Information'!$E$10="CWS",U3633="Other",Q3633="Lead")),
(AND('[1]PWS Information'!$E$10="CWS",U3633="Building",Q3633="Lead")))),"Tier 2",
IF((OR((AND('[1]PWS Information'!$E$10="CWS",U3633="Single Family Residence",Q3633="Galvanized Requiring Replacement")),
(AND('[1]PWS Information'!$E$10="CWS",U3633="Single Family Residence",Q3633="Galvanized Requiring Replacement",R3633="Yes")),
(AND('[1]PWS Information'!$E$10="NTNC",Q3633="Galvanized Requiring Replacement")),
(AND('[1]PWS Information'!$E$10="NTNC",U3633="Single Family Residence",R3633="Yes")))),"Tier 3",
IF((OR((AND('[1]PWS Information'!$E$10="CWS",U3633="Single Family Residence",S3633="Yes",Q3633="Non-Lead", J3633="Non-Lead - Copper",L3633="Before 1989")),
(AND('[1]PWS Information'!$E$10="CWS",U3633="Single Family Residence",S3633="Yes",Q3633="Non-Lead", N3633="Non-Lead - Copper",O3633="Before 1989")))),"Tier 4",
IF((OR((AND('[1]PWS Information'!$E$10="NTNC",Q3633="Non-Lead")),
(AND('[1]PWS Information'!$E$10="CWS",Q3633="Non-Lead",S3633="")),
(AND('[1]PWS Information'!$E$10="CWS",Q3633="Non-Lead",S3633="No")),
(AND('[1]PWS Information'!$E$10="CWS",Q3633="Non-Lead",S3633="Don't Know")),
(AND('[1]PWS Information'!$E$10="CWS",Q3633="Non-Lead", J3633="Non-Lead - Copper", S3633="Yes", L3633="Between 1989 and 2014")),
(AND('[1]PWS Information'!$E$10="CWS",Q3633="Non-Lead", J3633="Non-Lead - Copper", S3633="Yes", L3633="After 2014")),
(AND('[1]PWS Information'!$E$10="CWS",Q3633="Non-Lead", J3633="Non-Lead - Copper", S3633="Yes", L3633="Unknown")),
(AND('[1]PWS Information'!$E$10="CWS",Q3633="Non-Lead", N3633="Non-Lead - Copper", S3633="Yes", O3633="Between 1989 and 2014")),
(AND('[1]PWS Information'!$E$10="CWS",Q3633="Non-Lead", N3633="Non-Lead - Copper", S3633="Yes", O3633="After 2014")),
(AND('[1]PWS Information'!$E$10="CWS",Q3633="Non-Lead", N3633="Non-Lead - Copper", S3633="Yes", O3633="Unknown")),
(AND('[1]PWS Information'!$E$10="CWS",Q3633="Unknown")),
(AND('[1]PWS Information'!$E$10="NTNC",Q3633="Unknown")))),"Tier 5",
"")))))</f>
        <v>Tier 5</v>
      </c>
      <c r="Z3633" s="71"/>
      <c r="AA3633" s="71"/>
    </row>
    <row r="3634" spans="1:27" ht="86.4" x14ac:dyDescent="0.3">
      <c r="A3634" s="17"/>
      <c r="B3634" s="70">
        <v>1438750</v>
      </c>
      <c r="C3634" s="60">
        <v>315</v>
      </c>
      <c r="D3634" s="61" t="s">
        <v>1294</v>
      </c>
      <c r="E3634" s="61" t="s">
        <v>128</v>
      </c>
      <c r="F3634" s="61">
        <v>78640</v>
      </c>
      <c r="G3634" s="62" t="s">
        <v>1323</v>
      </c>
      <c r="H3634" s="63">
        <v>29.9694532</v>
      </c>
      <c r="I3634" s="64">
        <v>-97.821811199999999</v>
      </c>
      <c r="J3634" s="65" t="s">
        <v>50</v>
      </c>
      <c r="K3634" s="66" t="s">
        <v>51</v>
      </c>
      <c r="L3634" s="62" t="s">
        <v>52</v>
      </c>
      <c r="M3634" s="69"/>
      <c r="N3634" s="65" t="s">
        <v>50</v>
      </c>
      <c r="O3634" s="66" t="s">
        <v>52</v>
      </c>
      <c r="P3634" s="69"/>
      <c r="Q3634" s="55" t="str">
        <f t="shared" si="56"/>
        <v>Non-Lead</v>
      </c>
      <c r="R3634" s="70" t="s">
        <v>51</v>
      </c>
      <c r="S3634" s="70" t="s">
        <v>51</v>
      </c>
      <c r="T3634" s="70"/>
      <c r="U3634" s="71" t="s">
        <v>53</v>
      </c>
      <c r="V3634" s="71" t="s">
        <v>51</v>
      </c>
      <c r="W3634" s="71" t="s">
        <v>51</v>
      </c>
      <c r="X3634" s="71" t="s">
        <v>51</v>
      </c>
      <c r="Y3634" s="72" t="str">
        <f>IF((OR((AND('[1]PWS Information'!$E$10="CWS",U3634="Single Family Residence",Q3634="Lead")),
(AND('[1]PWS Information'!$E$10="CWS",U3634="Multiple Family Residence",'[1]PWS Information'!$E$11="Yes",Q3634="Lead")),
(AND('[1]PWS Information'!$E$10="NTNC",Q3634="Lead")))),"Tier 1",
IF((OR((AND('[1]PWS Information'!$E$10="CWS",U3634="Multiple Family Residence",'[1]PWS Information'!$E$11="No",Q3634="Lead")),
(AND('[1]PWS Information'!$E$10="CWS",U3634="Other",Q3634="Lead")),
(AND('[1]PWS Information'!$E$10="CWS",U3634="Building",Q3634="Lead")))),"Tier 2",
IF((OR((AND('[1]PWS Information'!$E$10="CWS",U3634="Single Family Residence",Q3634="Galvanized Requiring Replacement")),
(AND('[1]PWS Information'!$E$10="CWS",U3634="Single Family Residence",Q3634="Galvanized Requiring Replacement",R3634="Yes")),
(AND('[1]PWS Information'!$E$10="NTNC",Q3634="Galvanized Requiring Replacement")),
(AND('[1]PWS Information'!$E$10="NTNC",U3634="Single Family Residence",R3634="Yes")))),"Tier 3",
IF((OR((AND('[1]PWS Information'!$E$10="CWS",U3634="Single Family Residence",S3634="Yes",Q3634="Non-Lead", J3634="Non-Lead - Copper",L3634="Before 1989")),
(AND('[1]PWS Information'!$E$10="CWS",U3634="Single Family Residence",S3634="Yes",Q3634="Non-Lead", N3634="Non-Lead - Copper",O3634="Before 1989")))),"Tier 4",
IF((OR((AND('[1]PWS Information'!$E$10="NTNC",Q3634="Non-Lead")),
(AND('[1]PWS Information'!$E$10="CWS",Q3634="Non-Lead",S3634="")),
(AND('[1]PWS Information'!$E$10="CWS",Q3634="Non-Lead",S3634="No")),
(AND('[1]PWS Information'!$E$10="CWS",Q3634="Non-Lead",S3634="Don't Know")),
(AND('[1]PWS Information'!$E$10="CWS",Q3634="Non-Lead", J3634="Non-Lead - Copper", S3634="Yes", L3634="Between 1989 and 2014")),
(AND('[1]PWS Information'!$E$10="CWS",Q3634="Non-Lead", J3634="Non-Lead - Copper", S3634="Yes", L3634="After 2014")),
(AND('[1]PWS Information'!$E$10="CWS",Q3634="Non-Lead", J3634="Non-Lead - Copper", S3634="Yes", L3634="Unknown")),
(AND('[1]PWS Information'!$E$10="CWS",Q3634="Non-Lead", N3634="Non-Lead - Copper", S3634="Yes", O3634="Between 1989 and 2014")),
(AND('[1]PWS Information'!$E$10="CWS",Q3634="Non-Lead", N3634="Non-Lead - Copper", S3634="Yes", O3634="After 2014")),
(AND('[1]PWS Information'!$E$10="CWS",Q3634="Non-Lead", N3634="Non-Lead - Copper", S3634="Yes", O3634="Unknown")),
(AND('[1]PWS Information'!$E$10="CWS",Q3634="Unknown")),
(AND('[1]PWS Information'!$E$10="NTNC",Q3634="Unknown")))),"Tier 5",
"")))))</f>
        <v>Tier 5</v>
      </c>
      <c r="Z3634" s="71"/>
      <c r="AA3634" s="71"/>
    </row>
    <row r="3635" spans="1:27" ht="57.6" x14ac:dyDescent="0.3">
      <c r="A3635" s="1"/>
      <c r="B3635" s="70" t="s">
        <v>1324</v>
      </c>
      <c r="C3635" s="60">
        <v>318</v>
      </c>
      <c r="D3635" s="61" t="s">
        <v>1294</v>
      </c>
      <c r="E3635" s="61" t="s">
        <v>128</v>
      </c>
      <c r="F3635" s="61">
        <v>78640</v>
      </c>
      <c r="G3635" s="62" t="s">
        <v>1145</v>
      </c>
      <c r="H3635" s="63">
        <v>29.969171200000002</v>
      </c>
      <c r="I3635" s="64">
        <v>-97.819608200000005</v>
      </c>
      <c r="J3635" s="65" t="s">
        <v>50</v>
      </c>
      <c r="K3635" s="66" t="s">
        <v>51</v>
      </c>
      <c r="L3635" s="62" t="s">
        <v>52</v>
      </c>
      <c r="M3635" s="69"/>
      <c r="N3635" s="65" t="s">
        <v>50</v>
      </c>
      <c r="O3635" s="66" t="s">
        <v>52</v>
      </c>
      <c r="P3635" s="69"/>
      <c r="Q3635" s="55" t="str">
        <f t="shared" si="56"/>
        <v>Non-Lead</v>
      </c>
      <c r="R3635" s="70" t="s">
        <v>51</v>
      </c>
      <c r="S3635" s="70" t="s">
        <v>51</v>
      </c>
      <c r="T3635" s="70"/>
      <c r="U3635" s="71" t="s">
        <v>53</v>
      </c>
      <c r="V3635" s="71" t="s">
        <v>51</v>
      </c>
      <c r="W3635" s="71" t="s">
        <v>51</v>
      </c>
      <c r="X3635" s="71" t="s">
        <v>51</v>
      </c>
      <c r="Y3635" s="72" t="str">
        <f>IF((OR((AND('[1]PWS Information'!$E$10="CWS",U3635="Single Family Residence",Q3635="Lead")),
(AND('[1]PWS Information'!$E$10="CWS",U3635="Multiple Family Residence",'[1]PWS Information'!$E$11="Yes",Q3635="Lead")),
(AND('[1]PWS Information'!$E$10="NTNC",Q3635="Lead")))),"Tier 1",
IF((OR((AND('[1]PWS Information'!$E$10="CWS",U3635="Multiple Family Residence",'[1]PWS Information'!$E$11="No",Q3635="Lead")),
(AND('[1]PWS Information'!$E$10="CWS",U3635="Other",Q3635="Lead")),
(AND('[1]PWS Information'!$E$10="CWS",U3635="Building",Q3635="Lead")))),"Tier 2",
IF((OR((AND('[1]PWS Information'!$E$10="CWS",U3635="Single Family Residence",Q3635="Galvanized Requiring Replacement")),
(AND('[1]PWS Information'!$E$10="CWS",U3635="Single Family Residence",Q3635="Galvanized Requiring Replacement",R3635="Yes")),
(AND('[1]PWS Information'!$E$10="NTNC",Q3635="Galvanized Requiring Replacement")),
(AND('[1]PWS Information'!$E$10="NTNC",U3635="Single Family Residence",R3635="Yes")))),"Tier 3",
IF((OR((AND('[1]PWS Information'!$E$10="CWS",U3635="Single Family Residence",S3635="Yes",Q3635="Non-Lead", J3635="Non-Lead - Copper",L3635="Before 1989")),
(AND('[1]PWS Information'!$E$10="CWS",U3635="Single Family Residence",S3635="Yes",Q3635="Non-Lead", N3635="Non-Lead - Copper",O3635="Before 1989")))),"Tier 4",
IF((OR((AND('[1]PWS Information'!$E$10="NTNC",Q3635="Non-Lead")),
(AND('[1]PWS Information'!$E$10="CWS",Q3635="Non-Lead",S3635="")),
(AND('[1]PWS Information'!$E$10="CWS",Q3635="Non-Lead",S3635="No")),
(AND('[1]PWS Information'!$E$10="CWS",Q3635="Non-Lead",S3635="Don't Know")),
(AND('[1]PWS Information'!$E$10="CWS",Q3635="Non-Lead", J3635="Non-Lead - Copper", S3635="Yes", L3635="Between 1989 and 2014")),
(AND('[1]PWS Information'!$E$10="CWS",Q3635="Non-Lead", J3635="Non-Lead - Copper", S3635="Yes", L3635="After 2014")),
(AND('[1]PWS Information'!$E$10="CWS",Q3635="Non-Lead", J3635="Non-Lead - Copper", S3635="Yes", L3635="Unknown")),
(AND('[1]PWS Information'!$E$10="CWS",Q3635="Non-Lead", N3635="Non-Lead - Copper", S3635="Yes", O3635="Between 1989 and 2014")),
(AND('[1]PWS Information'!$E$10="CWS",Q3635="Non-Lead", N3635="Non-Lead - Copper", S3635="Yes", O3635="After 2014")),
(AND('[1]PWS Information'!$E$10="CWS",Q3635="Non-Lead", N3635="Non-Lead - Copper", S3635="Yes", O3635="Unknown")),
(AND('[1]PWS Information'!$E$10="CWS",Q3635="Unknown")),
(AND('[1]PWS Information'!$E$10="NTNC",Q3635="Unknown")))),"Tier 5",
"")))))</f>
        <v>Tier 5</v>
      </c>
      <c r="Z3635" s="71"/>
      <c r="AA3635" s="71"/>
    </row>
    <row r="3636" spans="1:27" ht="57.6" x14ac:dyDescent="0.3">
      <c r="A3636" s="1"/>
      <c r="B3636" s="70" t="s">
        <v>1325</v>
      </c>
      <c r="C3636" s="60">
        <v>325</v>
      </c>
      <c r="D3636" s="61" t="s">
        <v>1294</v>
      </c>
      <c r="E3636" s="61" t="s">
        <v>128</v>
      </c>
      <c r="F3636" s="61">
        <v>78640</v>
      </c>
      <c r="G3636" s="62" t="s">
        <v>1145</v>
      </c>
      <c r="H3636" s="63">
        <v>29.9695614</v>
      </c>
      <c r="I3636" s="64">
        <v>-97.819880699999999</v>
      </c>
      <c r="J3636" s="65" t="s">
        <v>50</v>
      </c>
      <c r="K3636" s="66" t="s">
        <v>51</v>
      </c>
      <c r="L3636" s="62" t="s">
        <v>52</v>
      </c>
      <c r="M3636" s="69"/>
      <c r="N3636" s="65" t="s">
        <v>50</v>
      </c>
      <c r="O3636" s="66" t="s">
        <v>52</v>
      </c>
      <c r="P3636" s="69"/>
      <c r="Q3636" s="55" t="str">
        <f t="shared" si="56"/>
        <v>Non-Lead</v>
      </c>
      <c r="R3636" s="70" t="s">
        <v>51</v>
      </c>
      <c r="S3636" s="70" t="s">
        <v>51</v>
      </c>
      <c r="T3636" s="70"/>
      <c r="U3636" s="71" t="s">
        <v>53</v>
      </c>
      <c r="V3636" s="71" t="s">
        <v>51</v>
      </c>
      <c r="W3636" s="71" t="s">
        <v>51</v>
      </c>
      <c r="X3636" s="71" t="s">
        <v>51</v>
      </c>
      <c r="Y3636" s="72" t="str">
        <f>IF((OR((AND('[1]PWS Information'!$E$10="CWS",U3636="Single Family Residence",Q3636="Lead")),
(AND('[1]PWS Information'!$E$10="CWS",U3636="Multiple Family Residence",'[1]PWS Information'!$E$11="Yes",Q3636="Lead")),
(AND('[1]PWS Information'!$E$10="NTNC",Q3636="Lead")))),"Tier 1",
IF((OR((AND('[1]PWS Information'!$E$10="CWS",U3636="Multiple Family Residence",'[1]PWS Information'!$E$11="No",Q3636="Lead")),
(AND('[1]PWS Information'!$E$10="CWS",U3636="Other",Q3636="Lead")),
(AND('[1]PWS Information'!$E$10="CWS",U3636="Building",Q3636="Lead")))),"Tier 2",
IF((OR((AND('[1]PWS Information'!$E$10="CWS",U3636="Single Family Residence",Q3636="Galvanized Requiring Replacement")),
(AND('[1]PWS Information'!$E$10="CWS",U3636="Single Family Residence",Q3636="Galvanized Requiring Replacement",R3636="Yes")),
(AND('[1]PWS Information'!$E$10="NTNC",Q3636="Galvanized Requiring Replacement")),
(AND('[1]PWS Information'!$E$10="NTNC",U3636="Single Family Residence",R3636="Yes")))),"Tier 3",
IF((OR((AND('[1]PWS Information'!$E$10="CWS",U3636="Single Family Residence",S3636="Yes",Q3636="Non-Lead", J3636="Non-Lead - Copper",L3636="Before 1989")),
(AND('[1]PWS Information'!$E$10="CWS",U3636="Single Family Residence",S3636="Yes",Q3636="Non-Lead", N3636="Non-Lead - Copper",O3636="Before 1989")))),"Tier 4",
IF((OR((AND('[1]PWS Information'!$E$10="NTNC",Q3636="Non-Lead")),
(AND('[1]PWS Information'!$E$10="CWS",Q3636="Non-Lead",S3636="")),
(AND('[1]PWS Information'!$E$10="CWS",Q3636="Non-Lead",S3636="No")),
(AND('[1]PWS Information'!$E$10="CWS",Q3636="Non-Lead",S3636="Don't Know")),
(AND('[1]PWS Information'!$E$10="CWS",Q3636="Non-Lead", J3636="Non-Lead - Copper", S3636="Yes", L3636="Between 1989 and 2014")),
(AND('[1]PWS Information'!$E$10="CWS",Q3636="Non-Lead", J3636="Non-Lead - Copper", S3636="Yes", L3636="After 2014")),
(AND('[1]PWS Information'!$E$10="CWS",Q3636="Non-Lead", J3636="Non-Lead - Copper", S3636="Yes", L3636="Unknown")),
(AND('[1]PWS Information'!$E$10="CWS",Q3636="Non-Lead", N3636="Non-Lead - Copper", S3636="Yes", O3636="Between 1989 and 2014")),
(AND('[1]PWS Information'!$E$10="CWS",Q3636="Non-Lead", N3636="Non-Lead - Copper", S3636="Yes", O3636="After 2014")),
(AND('[1]PWS Information'!$E$10="CWS",Q3636="Non-Lead", N3636="Non-Lead - Copper", S3636="Yes", O3636="Unknown")),
(AND('[1]PWS Information'!$E$10="CWS",Q3636="Unknown")),
(AND('[1]PWS Information'!$E$10="NTNC",Q3636="Unknown")))),"Tier 5",
"")))))</f>
        <v>Tier 5</v>
      </c>
      <c r="Z3636" s="71"/>
      <c r="AA3636" s="71"/>
    </row>
    <row r="3637" spans="1:27" ht="57.6" x14ac:dyDescent="0.3">
      <c r="A3637" s="1"/>
      <c r="B3637" s="70" t="s">
        <v>1326</v>
      </c>
      <c r="C3637" s="60">
        <v>326</v>
      </c>
      <c r="D3637" s="61" t="s">
        <v>1294</v>
      </c>
      <c r="E3637" s="61" t="s">
        <v>128</v>
      </c>
      <c r="F3637" s="61">
        <v>78640</v>
      </c>
      <c r="G3637" s="62" t="s">
        <v>1145</v>
      </c>
      <c r="H3637" s="63">
        <v>29.969243299999999</v>
      </c>
      <c r="I3637" s="64">
        <v>-97.8195142</v>
      </c>
      <c r="J3637" s="65" t="s">
        <v>50</v>
      </c>
      <c r="K3637" s="66" t="s">
        <v>51</v>
      </c>
      <c r="L3637" s="62" t="s">
        <v>52</v>
      </c>
      <c r="M3637" s="69"/>
      <c r="N3637" s="65" t="s">
        <v>50</v>
      </c>
      <c r="O3637" s="66" t="s">
        <v>52</v>
      </c>
      <c r="P3637" s="69"/>
      <c r="Q3637" s="55" t="str">
        <f t="shared" si="56"/>
        <v>Non-Lead</v>
      </c>
      <c r="R3637" s="70" t="s">
        <v>51</v>
      </c>
      <c r="S3637" s="70" t="s">
        <v>51</v>
      </c>
      <c r="T3637" s="70"/>
      <c r="U3637" s="71" t="s">
        <v>53</v>
      </c>
      <c r="V3637" s="71" t="s">
        <v>51</v>
      </c>
      <c r="W3637" s="71" t="s">
        <v>51</v>
      </c>
      <c r="X3637" s="71" t="s">
        <v>51</v>
      </c>
      <c r="Y3637" s="72" t="str">
        <f>IF((OR((AND('[1]PWS Information'!$E$10="CWS",U3637="Single Family Residence",Q3637="Lead")),
(AND('[1]PWS Information'!$E$10="CWS",U3637="Multiple Family Residence",'[1]PWS Information'!$E$11="Yes",Q3637="Lead")),
(AND('[1]PWS Information'!$E$10="NTNC",Q3637="Lead")))),"Tier 1",
IF((OR((AND('[1]PWS Information'!$E$10="CWS",U3637="Multiple Family Residence",'[1]PWS Information'!$E$11="No",Q3637="Lead")),
(AND('[1]PWS Information'!$E$10="CWS",U3637="Other",Q3637="Lead")),
(AND('[1]PWS Information'!$E$10="CWS",U3637="Building",Q3637="Lead")))),"Tier 2",
IF((OR((AND('[1]PWS Information'!$E$10="CWS",U3637="Single Family Residence",Q3637="Galvanized Requiring Replacement")),
(AND('[1]PWS Information'!$E$10="CWS",U3637="Single Family Residence",Q3637="Galvanized Requiring Replacement",R3637="Yes")),
(AND('[1]PWS Information'!$E$10="NTNC",Q3637="Galvanized Requiring Replacement")),
(AND('[1]PWS Information'!$E$10="NTNC",U3637="Single Family Residence",R3637="Yes")))),"Tier 3",
IF((OR((AND('[1]PWS Information'!$E$10="CWS",U3637="Single Family Residence",S3637="Yes",Q3637="Non-Lead", J3637="Non-Lead - Copper",L3637="Before 1989")),
(AND('[1]PWS Information'!$E$10="CWS",U3637="Single Family Residence",S3637="Yes",Q3637="Non-Lead", N3637="Non-Lead - Copper",O3637="Before 1989")))),"Tier 4",
IF((OR((AND('[1]PWS Information'!$E$10="NTNC",Q3637="Non-Lead")),
(AND('[1]PWS Information'!$E$10="CWS",Q3637="Non-Lead",S3637="")),
(AND('[1]PWS Information'!$E$10="CWS",Q3637="Non-Lead",S3637="No")),
(AND('[1]PWS Information'!$E$10="CWS",Q3637="Non-Lead",S3637="Don't Know")),
(AND('[1]PWS Information'!$E$10="CWS",Q3637="Non-Lead", J3637="Non-Lead - Copper", S3637="Yes", L3637="Between 1989 and 2014")),
(AND('[1]PWS Information'!$E$10="CWS",Q3637="Non-Lead", J3637="Non-Lead - Copper", S3637="Yes", L3637="After 2014")),
(AND('[1]PWS Information'!$E$10="CWS",Q3637="Non-Lead", J3637="Non-Lead - Copper", S3637="Yes", L3637="Unknown")),
(AND('[1]PWS Information'!$E$10="CWS",Q3637="Non-Lead", N3637="Non-Lead - Copper", S3637="Yes", O3637="Between 1989 and 2014")),
(AND('[1]PWS Information'!$E$10="CWS",Q3637="Non-Lead", N3637="Non-Lead - Copper", S3637="Yes", O3637="After 2014")),
(AND('[1]PWS Information'!$E$10="CWS",Q3637="Non-Lead", N3637="Non-Lead - Copper", S3637="Yes", O3637="Unknown")),
(AND('[1]PWS Information'!$E$10="CWS",Q3637="Unknown")),
(AND('[1]PWS Information'!$E$10="NTNC",Q3637="Unknown")))),"Tier 5",
"")))))</f>
        <v>Tier 5</v>
      </c>
      <c r="Z3637" s="71"/>
      <c r="AA3637" s="71"/>
    </row>
    <row r="3638" spans="1:27" ht="57.6" x14ac:dyDescent="0.3">
      <c r="A3638" s="17"/>
      <c r="B3638" s="70" t="s">
        <v>1327</v>
      </c>
      <c r="C3638" s="60">
        <v>334</v>
      </c>
      <c r="D3638" s="61" t="s">
        <v>1294</v>
      </c>
      <c r="E3638" s="61" t="s">
        <v>128</v>
      </c>
      <c r="F3638" s="61">
        <v>78640</v>
      </c>
      <c r="G3638" s="62" t="s">
        <v>1145</v>
      </c>
      <c r="H3638" s="63">
        <v>29.969307300000001</v>
      </c>
      <c r="I3638" s="64">
        <v>-97.819423900000004</v>
      </c>
      <c r="J3638" s="65" t="s">
        <v>50</v>
      </c>
      <c r="K3638" s="66" t="s">
        <v>51</v>
      </c>
      <c r="L3638" s="62" t="s">
        <v>52</v>
      </c>
      <c r="M3638" s="69"/>
      <c r="N3638" s="65" t="s">
        <v>50</v>
      </c>
      <c r="O3638" s="66" t="s">
        <v>52</v>
      </c>
      <c r="P3638" s="69"/>
      <c r="Q3638" s="55" t="str">
        <f t="shared" si="56"/>
        <v>Non-Lead</v>
      </c>
      <c r="R3638" s="70" t="s">
        <v>51</v>
      </c>
      <c r="S3638" s="70" t="s">
        <v>51</v>
      </c>
      <c r="T3638" s="70"/>
      <c r="U3638" s="71" t="s">
        <v>53</v>
      </c>
      <c r="V3638" s="71" t="s">
        <v>51</v>
      </c>
      <c r="W3638" s="71" t="s">
        <v>51</v>
      </c>
      <c r="X3638" s="71" t="s">
        <v>51</v>
      </c>
      <c r="Y3638" s="72" t="str">
        <f>IF((OR((AND('[1]PWS Information'!$E$10="CWS",U3638="Single Family Residence",Q3638="Lead")),
(AND('[1]PWS Information'!$E$10="CWS",U3638="Multiple Family Residence",'[1]PWS Information'!$E$11="Yes",Q3638="Lead")),
(AND('[1]PWS Information'!$E$10="NTNC",Q3638="Lead")))),"Tier 1",
IF((OR((AND('[1]PWS Information'!$E$10="CWS",U3638="Multiple Family Residence",'[1]PWS Information'!$E$11="No",Q3638="Lead")),
(AND('[1]PWS Information'!$E$10="CWS",U3638="Other",Q3638="Lead")),
(AND('[1]PWS Information'!$E$10="CWS",U3638="Building",Q3638="Lead")))),"Tier 2",
IF((OR((AND('[1]PWS Information'!$E$10="CWS",U3638="Single Family Residence",Q3638="Galvanized Requiring Replacement")),
(AND('[1]PWS Information'!$E$10="CWS",U3638="Single Family Residence",Q3638="Galvanized Requiring Replacement",R3638="Yes")),
(AND('[1]PWS Information'!$E$10="NTNC",Q3638="Galvanized Requiring Replacement")),
(AND('[1]PWS Information'!$E$10="NTNC",U3638="Single Family Residence",R3638="Yes")))),"Tier 3",
IF((OR((AND('[1]PWS Information'!$E$10="CWS",U3638="Single Family Residence",S3638="Yes",Q3638="Non-Lead", J3638="Non-Lead - Copper",L3638="Before 1989")),
(AND('[1]PWS Information'!$E$10="CWS",U3638="Single Family Residence",S3638="Yes",Q3638="Non-Lead", N3638="Non-Lead - Copper",O3638="Before 1989")))),"Tier 4",
IF((OR((AND('[1]PWS Information'!$E$10="NTNC",Q3638="Non-Lead")),
(AND('[1]PWS Information'!$E$10="CWS",Q3638="Non-Lead",S3638="")),
(AND('[1]PWS Information'!$E$10="CWS",Q3638="Non-Lead",S3638="No")),
(AND('[1]PWS Information'!$E$10="CWS",Q3638="Non-Lead",S3638="Don't Know")),
(AND('[1]PWS Information'!$E$10="CWS",Q3638="Non-Lead", J3638="Non-Lead - Copper", S3638="Yes", L3638="Between 1989 and 2014")),
(AND('[1]PWS Information'!$E$10="CWS",Q3638="Non-Lead", J3638="Non-Lead - Copper", S3638="Yes", L3638="After 2014")),
(AND('[1]PWS Information'!$E$10="CWS",Q3638="Non-Lead", J3638="Non-Lead - Copper", S3638="Yes", L3638="Unknown")),
(AND('[1]PWS Information'!$E$10="CWS",Q3638="Non-Lead", N3638="Non-Lead - Copper", S3638="Yes", O3638="Between 1989 and 2014")),
(AND('[1]PWS Information'!$E$10="CWS",Q3638="Non-Lead", N3638="Non-Lead - Copper", S3638="Yes", O3638="After 2014")),
(AND('[1]PWS Information'!$E$10="CWS",Q3638="Non-Lead", N3638="Non-Lead - Copper", S3638="Yes", O3638="Unknown")),
(AND('[1]PWS Information'!$E$10="CWS",Q3638="Unknown")),
(AND('[1]PWS Information'!$E$10="NTNC",Q3638="Unknown")))),"Tier 5",
"")))))</f>
        <v>Tier 5</v>
      </c>
      <c r="Z3638" s="71"/>
      <c r="AA3638" s="71"/>
    </row>
    <row r="3639" spans="1:27" ht="57.6" x14ac:dyDescent="0.3">
      <c r="A3639" s="1"/>
      <c r="B3639" s="70" t="s">
        <v>1328</v>
      </c>
      <c r="C3639" s="60">
        <v>335</v>
      </c>
      <c r="D3639" s="61" t="s">
        <v>1294</v>
      </c>
      <c r="E3639" s="61" t="s">
        <v>128</v>
      </c>
      <c r="F3639" s="61">
        <v>78640</v>
      </c>
      <c r="G3639" s="62" t="s">
        <v>1145</v>
      </c>
      <c r="H3639" s="63">
        <v>29.969639000000001</v>
      </c>
      <c r="I3639" s="64">
        <v>-97.819776500000003</v>
      </c>
      <c r="J3639" s="65" t="s">
        <v>50</v>
      </c>
      <c r="K3639" s="66" t="s">
        <v>51</v>
      </c>
      <c r="L3639" s="62" t="s">
        <v>52</v>
      </c>
      <c r="M3639" s="69"/>
      <c r="N3639" s="65" t="s">
        <v>50</v>
      </c>
      <c r="O3639" s="66" t="s">
        <v>52</v>
      </c>
      <c r="P3639" s="69"/>
      <c r="Q3639" s="55" t="str">
        <f t="shared" si="56"/>
        <v>Non-Lead</v>
      </c>
      <c r="R3639" s="70" t="s">
        <v>51</v>
      </c>
      <c r="S3639" s="70" t="s">
        <v>51</v>
      </c>
      <c r="T3639" s="70"/>
      <c r="U3639" s="71" t="s">
        <v>53</v>
      </c>
      <c r="V3639" s="71" t="s">
        <v>51</v>
      </c>
      <c r="W3639" s="71" t="s">
        <v>51</v>
      </c>
      <c r="X3639" s="71" t="s">
        <v>51</v>
      </c>
      <c r="Y3639" s="72" t="str">
        <f>IF((OR((AND('[1]PWS Information'!$E$10="CWS",U3639="Single Family Residence",Q3639="Lead")),
(AND('[1]PWS Information'!$E$10="CWS",U3639="Multiple Family Residence",'[1]PWS Information'!$E$11="Yes",Q3639="Lead")),
(AND('[1]PWS Information'!$E$10="NTNC",Q3639="Lead")))),"Tier 1",
IF((OR((AND('[1]PWS Information'!$E$10="CWS",U3639="Multiple Family Residence",'[1]PWS Information'!$E$11="No",Q3639="Lead")),
(AND('[1]PWS Information'!$E$10="CWS",U3639="Other",Q3639="Lead")),
(AND('[1]PWS Information'!$E$10="CWS",U3639="Building",Q3639="Lead")))),"Tier 2",
IF((OR((AND('[1]PWS Information'!$E$10="CWS",U3639="Single Family Residence",Q3639="Galvanized Requiring Replacement")),
(AND('[1]PWS Information'!$E$10="CWS",U3639="Single Family Residence",Q3639="Galvanized Requiring Replacement",R3639="Yes")),
(AND('[1]PWS Information'!$E$10="NTNC",Q3639="Galvanized Requiring Replacement")),
(AND('[1]PWS Information'!$E$10="NTNC",U3639="Single Family Residence",R3639="Yes")))),"Tier 3",
IF((OR((AND('[1]PWS Information'!$E$10="CWS",U3639="Single Family Residence",S3639="Yes",Q3639="Non-Lead", J3639="Non-Lead - Copper",L3639="Before 1989")),
(AND('[1]PWS Information'!$E$10="CWS",U3639="Single Family Residence",S3639="Yes",Q3639="Non-Lead", N3639="Non-Lead - Copper",O3639="Before 1989")))),"Tier 4",
IF((OR((AND('[1]PWS Information'!$E$10="NTNC",Q3639="Non-Lead")),
(AND('[1]PWS Information'!$E$10="CWS",Q3639="Non-Lead",S3639="")),
(AND('[1]PWS Information'!$E$10="CWS",Q3639="Non-Lead",S3639="No")),
(AND('[1]PWS Information'!$E$10="CWS",Q3639="Non-Lead",S3639="Don't Know")),
(AND('[1]PWS Information'!$E$10="CWS",Q3639="Non-Lead", J3639="Non-Lead - Copper", S3639="Yes", L3639="Between 1989 and 2014")),
(AND('[1]PWS Information'!$E$10="CWS",Q3639="Non-Lead", J3639="Non-Lead - Copper", S3639="Yes", L3639="After 2014")),
(AND('[1]PWS Information'!$E$10="CWS",Q3639="Non-Lead", J3639="Non-Lead - Copper", S3639="Yes", L3639="Unknown")),
(AND('[1]PWS Information'!$E$10="CWS",Q3639="Non-Lead", N3639="Non-Lead - Copper", S3639="Yes", O3639="Between 1989 and 2014")),
(AND('[1]PWS Information'!$E$10="CWS",Q3639="Non-Lead", N3639="Non-Lead - Copper", S3639="Yes", O3639="After 2014")),
(AND('[1]PWS Information'!$E$10="CWS",Q3639="Non-Lead", N3639="Non-Lead - Copper", S3639="Yes", O3639="Unknown")),
(AND('[1]PWS Information'!$E$10="CWS",Q3639="Unknown")),
(AND('[1]PWS Information'!$E$10="NTNC",Q3639="Unknown")))),"Tier 5",
"")))))</f>
        <v>Tier 5</v>
      </c>
      <c r="Z3639" s="71"/>
      <c r="AA3639" s="71"/>
    </row>
    <row r="3640" spans="1:27" ht="57.6" x14ac:dyDescent="0.3">
      <c r="A3640" s="1"/>
      <c r="B3640" s="70">
        <v>15506936</v>
      </c>
      <c r="C3640" s="60">
        <v>340</v>
      </c>
      <c r="D3640" s="61" t="s">
        <v>1294</v>
      </c>
      <c r="E3640" s="61" t="s">
        <v>128</v>
      </c>
      <c r="F3640" s="61">
        <v>78640</v>
      </c>
      <c r="G3640" s="62" t="s">
        <v>1145</v>
      </c>
      <c r="H3640" s="63">
        <v>29.9693684</v>
      </c>
      <c r="I3640" s="64">
        <v>-97.819310810000005</v>
      </c>
      <c r="J3640" s="65" t="s">
        <v>50</v>
      </c>
      <c r="K3640" s="66" t="s">
        <v>51</v>
      </c>
      <c r="L3640" s="62" t="s">
        <v>52</v>
      </c>
      <c r="M3640" s="69"/>
      <c r="N3640" s="65" t="s">
        <v>50</v>
      </c>
      <c r="O3640" s="66" t="s">
        <v>52</v>
      </c>
      <c r="P3640" s="69"/>
      <c r="Q3640" s="55" t="str">
        <f t="shared" si="56"/>
        <v>Non-Lead</v>
      </c>
      <c r="R3640" s="70" t="s">
        <v>51</v>
      </c>
      <c r="S3640" s="70" t="s">
        <v>51</v>
      </c>
      <c r="T3640" s="70"/>
      <c r="U3640" s="71" t="s">
        <v>53</v>
      </c>
      <c r="V3640" s="71" t="s">
        <v>51</v>
      </c>
      <c r="W3640" s="71" t="s">
        <v>51</v>
      </c>
      <c r="X3640" s="71" t="s">
        <v>51</v>
      </c>
      <c r="Y3640" s="72" t="str">
        <f>IF((OR((AND('[1]PWS Information'!$E$10="CWS",U3640="Single Family Residence",Q3640="Lead")),
(AND('[1]PWS Information'!$E$10="CWS",U3640="Multiple Family Residence",'[1]PWS Information'!$E$11="Yes",Q3640="Lead")),
(AND('[1]PWS Information'!$E$10="NTNC",Q3640="Lead")))),"Tier 1",
IF((OR((AND('[1]PWS Information'!$E$10="CWS",U3640="Multiple Family Residence",'[1]PWS Information'!$E$11="No",Q3640="Lead")),
(AND('[1]PWS Information'!$E$10="CWS",U3640="Other",Q3640="Lead")),
(AND('[1]PWS Information'!$E$10="CWS",U3640="Building",Q3640="Lead")))),"Tier 2",
IF((OR((AND('[1]PWS Information'!$E$10="CWS",U3640="Single Family Residence",Q3640="Galvanized Requiring Replacement")),
(AND('[1]PWS Information'!$E$10="CWS",U3640="Single Family Residence",Q3640="Galvanized Requiring Replacement",R3640="Yes")),
(AND('[1]PWS Information'!$E$10="NTNC",Q3640="Galvanized Requiring Replacement")),
(AND('[1]PWS Information'!$E$10="NTNC",U3640="Single Family Residence",R3640="Yes")))),"Tier 3",
IF((OR((AND('[1]PWS Information'!$E$10="CWS",U3640="Single Family Residence",S3640="Yes",Q3640="Non-Lead", J3640="Non-Lead - Copper",L3640="Before 1989")),
(AND('[1]PWS Information'!$E$10="CWS",U3640="Single Family Residence",S3640="Yes",Q3640="Non-Lead", N3640="Non-Lead - Copper",O3640="Before 1989")))),"Tier 4",
IF((OR((AND('[1]PWS Information'!$E$10="NTNC",Q3640="Non-Lead")),
(AND('[1]PWS Information'!$E$10="CWS",Q3640="Non-Lead",S3640="")),
(AND('[1]PWS Information'!$E$10="CWS",Q3640="Non-Lead",S3640="No")),
(AND('[1]PWS Information'!$E$10="CWS",Q3640="Non-Lead",S3640="Don't Know")),
(AND('[1]PWS Information'!$E$10="CWS",Q3640="Non-Lead", J3640="Non-Lead - Copper", S3640="Yes", L3640="Between 1989 and 2014")),
(AND('[1]PWS Information'!$E$10="CWS",Q3640="Non-Lead", J3640="Non-Lead - Copper", S3640="Yes", L3640="After 2014")),
(AND('[1]PWS Information'!$E$10="CWS",Q3640="Non-Lead", J3640="Non-Lead - Copper", S3640="Yes", L3640="Unknown")),
(AND('[1]PWS Information'!$E$10="CWS",Q3640="Non-Lead", N3640="Non-Lead - Copper", S3640="Yes", O3640="Between 1989 and 2014")),
(AND('[1]PWS Information'!$E$10="CWS",Q3640="Non-Lead", N3640="Non-Lead - Copper", S3640="Yes", O3640="After 2014")),
(AND('[1]PWS Information'!$E$10="CWS",Q3640="Non-Lead", N3640="Non-Lead - Copper", S3640="Yes", O3640="Unknown")),
(AND('[1]PWS Information'!$E$10="CWS",Q3640="Unknown")),
(AND('[1]PWS Information'!$E$10="NTNC",Q3640="Unknown")))),"Tier 5",
"")))))</f>
        <v>Tier 5</v>
      </c>
      <c r="Z3640" s="71"/>
      <c r="AA3640" s="71"/>
    </row>
    <row r="3641" spans="1:27" ht="57.6" x14ac:dyDescent="0.3">
      <c r="A3641" s="1"/>
      <c r="B3641" s="70" t="s">
        <v>1329</v>
      </c>
      <c r="C3641" s="60">
        <v>343</v>
      </c>
      <c r="D3641" s="61" t="s">
        <v>1294</v>
      </c>
      <c r="E3641" s="61" t="s">
        <v>128</v>
      </c>
      <c r="F3641" s="61">
        <v>78640</v>
      </c>
      <c r="G3641" s="62" t="s">
        <v>1145</v>
      </c>
      <c r="H3641" s="63">
        <v>29.9697605</v>
      </c>
      <c r="I3641" s="64">
        <v>-97.819624899999994</v>
      </c>
      <c r="J3641" s="65" t="s">
        <v>50</v>
      </c>
      <c r="K3641" s="66" t="s">
        <v>51</v>
      </c>
      <c r="L3641" s="62" t="s">
        <v>52</v>
      </c>
      <c r="M3641" s="69"/>
      <c r="N3641" s="65" t="s">
        <v>50</v>
      </c>
      <c r="O3641" s="66" t="s">
        <v>52</v>
      </c>
      <c r="P3641" s="69"/>
      <c r="Q3641" s="55" t="str">
        <f t="shared" si="56"/>
        <v>Non-Lead</v>
      </c>
      <c r="R3641" s="70" t="s">
        <v>51</v>
      </c>
      <c r="S3641" s="70" t="s">
        <v>51</v>
      </c>
      <c r="T3641" s="70"/>
      <c r="U3641" s="71" t="s">
        <v>53</v>
      </c>
      <c r="V3641" s="71" t="s">
        <v>51</v>
      </c>
      <c r="W3641" s="71" t="s">
        <v>51</v>
      </c>
      <c r="X3641" s="71" t="s">
        <v>51</v>
      </c>
      <c r="Y3641" s="72" t="str">
        <f>IF((OR((AND('[1]PWS Information'!$E$10="CWS",U3641="Single Family Residence",Q3641="Lead")),
(AND('[1]PWS Information'!$E$10="CWS",U3641="Multiple Family Residence",'[1]PWS Information'!$E$11="Yes",Q3641="Lead")),
(AND('[1]PWS Information'!$E$10="NTNC",Q3641="Lead")))),"Tier 1",
IF((OR((AND('[1]PWS Information'!$E$10="CWS",U3641="Multiple Family Residence",'[1]PWS Information'!$E$11="No",Q3641="Lead")),
(AND('[1]PWS Information'!$E$10="CWS",U3641="Other",Q3641="Lead")),
(AND('[1]PWS Information'!$E$10="CWS",U3641="Building",Q3641="Lead")))),"Tier 2",
IF((OR((AND('[1]PWS Information'!$E$10="CWS",U3641="Single Family Residence",Q3641="Galvanized Requiring Replacement")),
(AND('[1]PWS Information'!$E$10="CWS",U3641="Single Family Residence",Q3641="Galvanized Requiring Replacement",R3641="Yes")),
(AND('[1]PWS Information'!$E$10="NTNC",Q3641="Galvanized Requiring Replacement")),
(AND('[1]PWS Information'!$E$10="NTNC",U3641="Single Family Residence",R3641="Yes")))),"Tier 3",
IF((OR((AND('[1]PWS Information'!$E$10="CWS",U3641="Single Family Residence",S3641="Yes",Q3641="Non-Lead", J3641="Non-Lead - Copper",L3641="Before 1989")),
(AND('[1]PWS Information'!$E$10="CWS",U3641="Single Family Residence",S3641="Yes",Q3641="Non-Lead", N3641="Non-Lead - Copper",O3641="Before 1989")))),"Tier 4",
IF((OR((AND('[1]PWS Information'!$E$10="NTNC",Q3641="Non-Lead")),
(AND('[1]PWS Information'!$E$10="CWS",Q3641="Non-Lead",S3641="")),
(AND('[1]PWS Information'!$E$10="CWS",Q3641="Non-Lead",S3641="No")),
(AND('[1]PWS Information'!$E$10="CWS",Q3641="Non-Lead",S3641="Don't Know")),
(AND('[1]PWS Information'!$E$10="CWS",Q3641="Non-Lead", J3641="Non-Lead - Copper", S3641="Yes", L3641="Between 1989 and 2014")),
(AND('[1]PWS Information'!$E$10="CWS",Q3641="Non-Lead", J3641="Non-Lead - Copper", S3641="Yes", L3641="After 2014")),
(AND('[1]PWS Information'!$E$10="CWS",Q3641="Non-Lead", J3641="Non-Lead - Copper", S3641="Yes", L3641="Unknown")),
(AND('[1]PWS Information'!$E$10="CWS",Q3641="Non-Lead", N3641="Non-Lead - Copper", S3641="Yes", O3641="Between 1989 and 2014")),
(AND('[1]PWS Information'!$E$10="CWS",Q3641="Non-Lead", N3641="Non-Lead - Copper", S3641="Yes", O3641="After 2014")),
(AND('[1]PWS Information'!$E$10="CWS",Q3641="Non-Lead", N3641="Non-Lead - Copper", S3641="Yes", O3641="Unknown")),
(AND('[1]PWS Information'!$E$10="CWS",Q3641="Unknown")),
(AND('[1]PWS Information'!$E$10="NTNC",Q3641="Unknown")))),"Tier 5",
"")))))</f>
        <v>Tier 5</v>
      </c>
      <c r="Z3641" s="71"/>
      <c r="AA3641" s="71"/>
    </row>
    <row r="3642" spans="1:27" ht="57.6" x14ac:dyDescent="0.3">
      <c r="A3642" s="17"/>
      <c r="B3642" s="70" t="s">
        <v>1330</v>
      </c>
      <c r="C3642" s="60">
        <v>350</v>
      </c>
      <c r="D3642" s="61" t="s">
        <v>1294</v>
      </c>
      <c r="E3642" s="61" t="s">
        <v>128</v>
      </c>
      <c r="F3642" s="61">
        <v>78640</v>
      </c>
      <c r="G3642" s="62" t="s">
        <v>1145</v>
      </c>
      <c r="H3642" s="63">
        <v>29.969442699999998</v>
      </c>
      <c r="I3642" s="64">
        <v>-97.819221200000001</v>
      </c>
      <c r="J3642" s="65" t="s">
        <v>50</v>
      </c>
      <c r="K3642" s="66" t="s">
        <v>51</v>
      </c>
      <c r="L3642" s="62" t="s">
        <v>52</v>
      </c>
      <c r="M3642" s="69"/>
      <c r="N3642" s="65" t="s">
        <v>50</v>
      </c>
      <c r="O3642" s="66" t="s">
        <v>52</v>
      </c>
      <c r="P3642" s="69"/>
      <c r="Q3642" s="55" t="str">
        <f t="shared" si="56"/>
        <v>Non-Lead</v>
      </c>
      <c r="R3642" s="70" t="s">
        <v>51</v>
      </c>
      <c r="S3642" s="70" t="s">
        <v>51</v>
      </c>
      <c r="T3642" s="70"/>
      <c r="U3642" s="71" t="s">
        <v>53</v>
      </c>
      <c r="V3642" s="71" t="s">
        <v>51</v>
      </c>
      <c r="W3642" s="71" t="s">
        <v>51</v>
      </c>
      <c r="X3642" s="71" t="s">
        <v>51</v>
      </c>
      <c r="Y3642" s="72" t="str">
        <f>IF((OR((AND('[1]PWS Information'!$E$10="CWS",U3642="Single Family Residence",Q3642="Lead")),
(AND('[1]PWS Information'!$E$10="CWS",U3642="Multiple Family Residence",'[1]PWS Information'!$E$11="Yes",Q3642="Lead")),
(AND('[1]PWS Information'!$E$10="NTNC",Q3642="Lead")))),"Tier 1",
IF((OR((AND('[1]PWS Information'!$E$10="CWS",U3642="Multiple Family Residence",'[1]PWS Information'!$E$11="No",Q3642="Lead")),
(AND('[1]PWS Information'!$E$10="CWS",U3642="Other",Q3642="Lead")),
(AND('[1]PWS Information'!$E$10="CWS",U3642="Building",Q3642="Lead")))),"Tier 2",
IF((OR((AND('[1]PWS Information'!$E$10="CWS",U3642="Single Family Residence",Q3642="Galvanized Requiring Replacement")),
(AND('[1]PWS Information'!$E$10="CWS",U3642="Single Family Residence",Q3642="Galvanized Requiring Replacement",R3642="Yes")),
(AND('[1]PWS Information'!$E$10="NTNC",Q3642="Galvanized Requiring Replacement")),
(AND('[1]PWS Information'!$E$10="NTNC",U3642="Single Family Residence",R3642="Yes")))),"Tier 3",
IF((OR((AND('[1]PWS Information'!$E$10="CWS",U3642="Single Family Residence",S3642="Yes",Q3642="Non-Lead", J3642="Non-Lead - Copper",L3642="Before 1989")),
(AND('[1]PWS Information'!$E$10="CWS",U3642="Single Family Residence",S3642="Yes",Q3642="Non-Lead", N3642="Non-Lead - Copper",O3642="Before 1989")))),"Tier 4",
IF((OR((AND('[1]PWS Information'!$E$10="NTNC",Q3642="Non-Lead")),
(AND('[1]PWS Information'!$E$10="CWS",Q3642="Non-Lead",S3642="")),
(AND('[1]PWS Information'!$E$10="CWS",Q3642="Non-Lead",S3642="No")),
(AND('[1]PWS Information'!$E$10="CWS",Q3642="Non-Lead",S3642="Don't Know")),
(AND('[1]PWS Information'!$E$10="CWS",Q3642="Non-Lead", J3642="Non-Lead - Copper", S3642="Yes", L3642="Between 1989 and 2014")),
(AND('[1]PWS Information'!$E$10="CWS",Q3642="Non-Lead", J3642="Non-Lead - Copper", S3642="Yes", L3642="After 2014")),
(AND('[1]PWS Information'!$E$10="CWS",Q3642="Non-Lead", J3642="Non-Lead - Copper", S3642="Yes", L3642="Unknown")),
(AND('[1]PWS Information'!$E$10="CWS",Q3642="Non-Lead", N3642="Non-Lead - Copper", S3642="Yes", O3642="Between 1989 and 2014")),
(AND('[1]PWS Information'!$E$10="CWS",Q3642="Non-Lead", N3642="Non-Lead - Copper", S3642="Yes", O3642="After 2014")),
(AND('[1]PWS Information'!$E$10="CWS",Q3642="Non-Lead", N3642="Non-Lead - Copper", S3642="Yes", O3642="Unknown")),
(AND('[1]PWS Information'!$E$10="CWS",Q3642="Unknown")),
(AND('[1]PWS Information'!$E$10="NTNC",Q3642="Unknown")))),"Tier 5",
"")))))</f>
        <v>Tier 5</v>
      </c>
      <c r="Z3642" s="71"/>
      <c r="AA3642" s="71"/>
    </row>
    <row r="3643" spans="1:27" ht="57.6" x14ac:dyDescent="0.3">
      <c r="A3643" s="1"/>
      <c r="B3643" s="70" t="s">
        <v>1331</v>
      </c>
      <c r="C3643" s="60">
        <v>355</v>
      </c>
      <c r="D3643" s="61" t="s">
        <v>1294</v>
      </c>
      <c r="E3643" s="61" t="s">
        <v>128</v>
      </c>
      <c r="F3643" s="61">
        <v>78640</v>
      </c>
      <c r="G3643" s="62" t="s">
        <v>1145</v>
      </c>
      <c r="H3643" s="63">
        <v>29.9698305</v>
      </c>
      <c r="I3643" s="64">
        <v>-97.819468400000005</v>
      </c>
      <c r="J3643" s="65" t="s">
        <v>50</v>
      </c>
      <c r="K3643" s="66" t="s">
        <v>51</v>
      </c>
      <c r="L3643" s="62" t="s">
        <v>52</v>
      </c>
      <c r="M3643" s="69"/>
      <c r="N3643" s="65" t="s">
        <v>50</v>
      </c>
      <c r="O3643" s="66" t="s">
        <v>52</v>
      </c>
      <c r="P3643" s="69"/>
      <c r="Q3643" s="55" t="str">
        <f t="shared" si="56"/>
        <v>Non-Lead</v>
      </c>
      <c r="R3643" s="70" t="s">
        <v>51</v>
      </c>
      <c r="S3643" s="70" t="s">
        <v>51</v>
      </c>
      <c r="T3643" s="70"/>
      <c r="U3643" s="71" t="s">
        <v>53</v>
      </c>
      <c r="V3643" s="71" t="s">
        <v>51</v>
      </c>
      <c r="W3643" s="71" t="s">
        <v>51</v>
      </c>
      <c r="X3643" s="71" t="s">
        <v>51</v>
      </c>
      <c r="Y3643" s="72" t="str">
        <f>IF((OR((AND('[1]PWS Information'!$E$10="CWS",U3643="Single Family Residence",Q3643="Lead")),
(AND('[1]PWS Information'!$E$10="CWS",U3643="Multiple Family Residence",'[1]PWS Information'!$E$11="Yes",Q3643="Lead")),
(AND('[1]PWS Information'!$E$10="NTNC",Q3643="Lead")))),"Tier 1",
IF((OR((AND('[1]PWS Information'!$E$10="CWS",U3643="Multiple Family Residence",'[1]PWS Information'!$E$11="No",Q3643="Lead")),
(AND('[1]PWS Information'!$E$10="CWS",U3643="Other",Q3643="Lead")),
(AND('[1]PWS Information'!$E$10="CWS",U3643="Building",Q3643="Lead")))),"Tier 2",
IF((OR((AND('[1]PWS Information'!$E$10="CWS",U3643="Single Family Residence",Q3643="Galvanized Requiring Replacement")),
(AND('[1]PWS Information'!$E$10="CWS",U3643="Single Family Residence",Q3643="Galvanized Requiring Replacement",R3643="Yes")),
(AND('[1]PWS Information'!$E$10="NTNC",Q3643="Galvanized Requiring Replacement")),
(AND('[1]PWS Information'!$E$10="NTNC",U3643="Single Family Residence",R3643="Yes")))),"Tier 3",
IF((OR((AND('[1]PWS Information'!$E$10="CWS",U3643="Single Family Residence",S3643="Yes",Q3643="Non-Lead", J3643="Non-Lead - Copper",L3643="Before 1989")),
(AND('[1]PWS Information'!$E$10="CWS",U3643="Single Family Residence",S3643="Yes",Q3643="Non-Lead", N3643="Non-Lead - Copper",O3643="Before 1989")))),"Tier 4",
IF((OR((AND('[1]PWS Information'!$E$10="NTNC",Q3643="Non-Lead")),
(AND('[1]PWS Information'!$E$10="CWS",Q3643="Non-Lead",S3643="")),
(AND('[1]PWS Information'!$E$10="CWS",Q3643="Non-Lead",S3643="No")),
(AND('[1]PWS Information'!$E$10="CWS",Q3643="Non-Lead",S3643="Don't Know")),
(AND('[1]PWS Information'!$E$10="CWS",Q3643="Non-Lead", J3643="Non-Lead - Copper", S3643="Yes", L3643="Between 1989 and 2014")),
(AND('[1]PWS Information'!$E$10="CWS",Q3643="Non-Lead", J3643="Non-Lead - Copper", S3643="Yes", L3643="After 2014")),
(AND('[1]PWS Information'!$E$10="CWS",Q3643="Non-Lead", J3643="Non-Lead - Copper", S3643="Yes", L3643="Unknown")),
(AND('[1]PWS Information'!$E$10="CWS",Q3643="Non-Lead", N3643="Non-Lead - Copper", S3643="Yes", O3643="Between 1989 and 2014")),
(AND('[1]PWS Information'!$E$10="CWS",Q3643="Non-Lead", N3643="Non-Lead - Copper", S3643="Yes", O3643="After 2014")),
(AND('[1]PWS Information'!$E$10="CWS",Q3643="Non-Lead", N3643="Non-Lead - Copper", S3643="Yes", O3643="Unknown")),
(AND('[1]PWS Information'!$E$10="CWS",Q3643="Unknown")),
(AND('[1]PWS Information'!$E$10="NTNC",Q3643="Unknown")))),"Tier 5",
"")))))</f>
        <v>Tier 5</v>
      </c>
      <c r="Z3643" s="71"/>
      <c r="AA3643" s="71"/>
    </row>
    <row r="3644" spans="1:27" ht="57.6" x14ac:dyDescent="0.3">
      <c r="A3644" s="1"/>
      <c r="B3644" s="70" t="s">
        <v>1332</v>
      </c>
      <c r="C3644" s="60">
        <v>369</v>
      </c>
      <c r="D3644" s="61" t="s">
        <v>1294</v>
      </c>
      <c r="E3644" s="61" t="s">
        <v>128</v>
      </c>
      <c r="F3644" s="61">
        <v>78640</v>
      </c>
      <c r="G3644" s="62" t="s">
        <v>1145</v>
      </c>
      <c r="H3644" s="63">
        <v>29.969961300000001</v>
      </c>
      <c r="I3644" s="64">
        <v>-97.819374699999997</v>
      </c>
      <c r="J3644" s="65" t="s">
        <v>50</v>
      </c>
      <c r="K3644" s="66" t="s">
        <v>51</v>
      </c>
      <c r="L3644" s="62" t="s">
        <v>52</v>
      </c>
      <c r="M3644" s="69"/>
      <c r="N3644" s="65" t="s">
        <v>50</v>
      </c>
      <c r="O3644" s="66" t="s">
        <v>52</v>
      </c>
      <c r="P3644" s="69"/>
      <c r="Q3644" s="55" t="str">
        <f t="shared" si="56"/>
        <v>Non-Lead</v>
      </c>
      <c r="R3644" s="70" t="s">
        <v>51</v>
      </c>
      <c r="S3644" s="70" t="s">
        <v>51</v>
      </c>
      <c r="T3644" s="70"/>
      <c r="U3644" s="71" t="s">
        <v>53</v>
      </c>
      <c r="V3644" s="71" t="s">
        <v>51</v>
      </c>
      <c r="W3644" s="71" t="s">
        <v>51</v>
      </c>
      <c r="X3644" s="71" t="s">
        <v>51</v>
      </c>
      <c r="Y3644" s="72" t="str">
        <f>IF((OR((AND('[1]PWS Information'!$E$10="CWS",U3644="Single Family Residence",Q3644="Lead")),
(AND('[1]PWS Information'!$E$10="CWS",U3644="Multiple Family Residence",'[1]PWS Information'!$E$11="Yes",Q3644="Lead")),
(AND('[1]PWS Information'!$E$10="NTNC",Q3644="Lead")))),"Tier 1",
IF((OR((AND('[1]PWS Information'!$E$10="CWS",U3644="Multiple Family Residence",'[1]PWS Information'!$E$11="No",Q3644="Lead")),
(AND('[1]PWS Information'!$E$10="CWS",U3644="Other",Q3644="Lead")),
(AND('[1]PWS Information'!$E$10="CWS",U3644="Building",Q3644="Lead")))),"Tier 2",
IF((OR((AND('[1]PWS Information'!$E$10="CWS",U3644="Single Family Residence",Q3644="Galvanized Requiring Replacement")),
(AND('[1]PWS Information'!$E$10="CWS",U3644="Single Family Residence",Q3644="Galvanized Requiring Replacement",R3644="Yes")),
(AND('[1]PWS Information'!$E$10="NTNC",Q3644="Galvanized Requiring Replacement")),
(AND('[1]PWS Information'!$E$10="NTNC",U3644="Single Family Residence",R3644="Yes")))),"Tier 3",
IF((OR((AND('[1]PWS Information'!$E$10="CWS",U3644="Single Family Residence",S3644="Yes",Q3644="Non-Lead", J3644="Non-Lead - Copper",L3644="Before 1989")),
(AND('[1]PWS Information'!$E$10="CWS",U3644="Single Family Residence",S3644="Yes",Q3644="Non-Lead", N3644="Non-Lead - Copper",O3644="Before 1989")))),"Tier 4",
IF((OR((AND('[1]PWS Information'!$E$10="NTNC",Q3644="Non-Lead")),
(AND('[1]PWS Information'!$E$10="CWS",Q3644="Non-Lead",S3644="")),
(AND('[1]PWS Information'!$E$10="CWS",Q3644="Non-Lead",S3644="No")),
(AND('[1]PWS Information'!$E$10="CWS",Q3644="Non-Lead",S3644="Don't Know")),
(AND('[1]PWS Information'!$E$10="CWS",Q3644="Non-Lead", J3644="Non-Lead - Copper", S3644="Yes", L3644="Between 1989 and 2014")),
(AND('[1]PWS Information'!$E$10="CWS",Q3644="Non-Lead", J3644="Non-Lead - Copper", S3644="Yes", L3644="After 2014")),
(AND('[1]PWS Information'!$E$10="CWS",Q3644="Non-Lead", J3644="Non-Lead - Copper", S3644="Yes", L3644="Unknown")),
(AND('[1]PWS Information'!$E$10="CWS",Q3644="Non-Lead", N3644="Non-Lead - Copper", S3644="Yes", O3644="Between 1989 and 2014")),
(AND('[1]PWS Information'!$E$10="CWS",Q3644="Non-Lead", N3644="Non-Lead - Copper", S3644="Yes", O3644="After 2014")),
(AND('[1]PWS Information'!$E$10="CWS",Q3644="Non-Lead", N3644="Non-Lead - Copper", S3644="Yes", O3644="Unknown")),
(AND('[1]PWS Information'!$E$10="CWS",Q3644="Unknown")),
(AND('[1]PWS Information'!$E$10="NTNC",Q3644="Unknown")))),"Tier 5",
"")))))</f>
        <v>Tier 5</v>
      </c>
      <c r="Z3644" s="71"/>
      <c r="AA3644" s="71"/>
    </row>
    <row r="3645" spans="1:27" ht="57.6" x14ac:dyDescent="0.3">
      <c r="A3645" s="1"/>
      <c r="B3645" s="70" t="s">
        <v>1333</v>
      </c>
      <c r="C3645" s="60">
        <v>370</v>
      </c>
      <c r="D3645" s="61" t="s">
        <v>1294</v>
      </c>
      <c r="E3645" s="61" t="s">
        <v>128</v>
      </c>
      <c r="F3645" s="61">
        <v>78640</v>
      </c>
      <c r="G3645" s="62" t="s">
        <v>1145</v>
      </c>
      <c r="H3645" s="63">
        <v>29.9697411</v>
      </c>
      <c r="I3645" s="64">
        <v>-97.818909899999994</v>
      </c>
      <c r="J3645" s="65" t="s">
        <v>50</v>
      </c>
      <c r="K3645" s="66" t="s">
        <v>51</v>
      </c>
      <c r="L3645" s="62" t="s">
        <v>52</v>
      </c>
      <c r="M3645" s="69"/>
      <c r="N3645" s="65" t="s">
        <v>50</v>
      </c>
      <c r="O3645" s="66" t="s">
        <v>52</v>
      </c>
      <c r="P3645" s="69"/>
      <c r="Q3645" s="55" t="str">
        <f t="shared" si="56"/>
        <v>Non-Lead</v>
      </c>
      <c r="R3645" s="70" t="s">
        <v>51</v>
      </c>
      <c r="S3645" s="70" t="s">
        <v>51</v>
      </c>
      <c r="T3645" s="70"/>
      <c r="U3645" s="71" t="s">
        <v>53</v>
      </c>
      <c r="V3645" s="71" t="s">
        <v>51</v>
      </c>
      <c r="W3645" s="71" t="s">
        <v>51</v>
      </c>
      <c r="X3645" s="71" t="s">
        <v>51</v>
      </c>
      <c r="Y3645" s="72" t="str">
        <f>IF((OR((AND('[1]PWS Information'!$E$10="CWS",U3645="Single Family Residence",Q3645="Lead")),
(AND('[1]PWS Information'!$E$10="CWS",U3645="Multiple Family Residence",'[1]PWS Information'!$E$11="Yes",Q3645="Lead")),
(AND('[1]PWS Information'!$E$10="NTNC",Q3645="Lead")))),"Tier 1",
IF((OR((AND('[1]PWS Information'!$E$10="CWS",U3645="Multiple Family Residence",'[1]PWS Information'!$E$11="No",Q3645="Lead")),
(AND('[1]PWS Information'!$E$10="CWS",U3645="Other",Q3645="Lead")),
(AND('[1]PWS Information'!$E$10="CWS",U3645="Building",Q3645="Lead")))),"Tier 2",
IF((OR((AND('[1]PWS Information'!$E$10="CWS",U3645="Single Family Residence",Q3645="Galvanized Requiring Replacement")),
(AND('[1]PWS Information'!$E$10="CWS",U3645="Single Family Residence",Q3645="Galvanized Requiring Replacement",R3645="Yes")),
(AND('[1]PWS Information'!$E$10="NTNC",Q3645="Galvanized Requiring Replacement")),
(AND('[1]PWS Information'!$E$10="NTNC",U3645="Single Family Residence",R3645="Yes")))),"Tier 3",
IF((OR((AND('[1]PWS Information'!$E$10="CWS",U3645="Single Family Residence",S3645="Yes",Q3645="Non-Lead", J3645="Non-Lead - Copper",L3645="Before 1989")),
(AND('[1]PWS Information'!$E$10="CWS",U3645="Single Family Residence",S3645="Yes",Q3645="Non-Lead", N3645="Non-Lead - Copper",O3645="Before 1989")))),"Tier 4",
IF((OR((AND('[1]PWS Information'!$E$10="NTNC",Q3645="Non-Lead")),
(AND('[1]PWS Information'!$E$10="CWS",Q3645="Non-Lead",S3645="")),
(AND('[1]PWS Information'!$E$10="CWS",Q3645="Non-Lead",S3645="No")),
(AND('[1]PWS Information'!$E$10="CWS",Q3645="Non-Lead",S3645="Don't Know")),
(AND('[1]PWS Information'!$E$10="CWS",Q3645="Non-Lead", J3645="Non-Lead - Copper", S3645="Yes", L3645="Between 1989 and 2014")),
(AND('[1]PWS Information'!$E$10="CWS",Q3645="Non-Lead", J3645="Non-Lead - Copper", S3645="Yes", L3645="After 2014")),
(AND('[1]PWS Information'!$E$10="CWS",Q3645="Non-Lead", J3645="Non-Lead - Copper", S3645="Yes", L3645="Unknown")),
(AND('[1]PWS Information'!$E$10="CWS",Q3645="Non-Lead", N3645="Non-Lead - Copper", S3645="Yes", O3645="Between 1989 and 2014")),
(AND('[1]PWS Information'!$E$10="CWS",Q3645="Non-Lead", N3645="Non-Lead - Copper", S3645="Yes", O3645="After 2014")),
(AND('[1]PWS Information'!$E$10="CWS",Q3645="Non-Lead", N3645="Non-Lead - Copper", S3645="Yes", O3645="Unknown")),
(AND('[1]PWS Information'!$E$10="CWS",Q3645="Unknown")),
(AND('[1]PWS Information'!$E$10="NTNC",Q3645="Unknown")))),"Tier 5",
"")))))</f>
        <v>Tier 5</v>
      </c>
      <c r="Z3645" s="71"/>
      <c r="AA3645" s="71"/>
    </row>
    <row r="3646" spans="1:27" ht="57.6" x14ac:dyDescent="0.3">
      <c r="A3646" s="17"/>
      <c r="B3646" s="70" t="s">
        <v>1334</v>
      </c>
      <c r="C3646" s="60">
        <v>378</v>
      </c>
      <c r="D3646" s="61" t="s">
        <v>1294</v>
      </c>
      <c r="E3646" s="61" t="s">
        <v>128</v>
      </c>
      <c r="F3646" s="61">
        <v>78640</v>
      </c>
      <c r="G3646" s="62" t="s">
        <v>1145</v>
      </c>
      <c r="H3646" s="63">
        <v>29.971885</v>
      </c>
      <c r="I3646" s="64">
        <v>-97.821203699999998</v>
      </c>
      <c r="J3646" s="65" t="s">
        <v>50</v>
      </c>
      <c r="K3646" s="66" t="s">
        <v>51</v>
      </c>
      <c r="L3646" s="62" t="s">
        <v>52</v>
      </c>
      <c r="M3646" s="69"/>
      <c r="N3646" s="65" t="s">
        <v>50</v>
      </c>
      <c r="O3646" s="66" t="s">
        <v>52</v>
      </c>
      <c r="P3646" s="69"/>
      <c r="Q3646" s="55" t="str">
        <f t="shared" si="56"/>
        <v>Non-Lead</v>
      </c>
      <c r="R3646" s="70" t="s">
        <v>51</v>
      </c>
      <c r="S3646" s="70" t="s">
        <v>51</v>
      </c>
      <c r="T3646" s="70"/>
      <c r="U3646" s="71" t="s">
        <v>53</v>
      </c>
      <c r="V3646" s="71" t="s">
        <v>51</v>
      </c>
      <c r="W3646" s="71" t="s">
        <v>51</v>
      </c>
      <c r="X3646" s="71" t="s">
        <v>51</v>
      </c>
      <c r="Y3646" s="72" t="str">
        <f>IF((OR((AND('[1]PWS Information'!$E$10="CWS",U3646="Single Family Residence",Q3646="Lead")),
(AND('[1]PWS Information'!$E$10="CWS",U3646="Multiple Family Residence",'[1]PWS Information'!$E$11="Yes",Q3646="Lead")),
(AND('[1]PWS Information'!$E$10="NTNC",Q3646="Lead")))),"Tier 1",
IF((OR((AND('[1]PWS Information'!$E$10="CWS",U3646="Multiple Family Residence",'[1]PWS Information'!$E$11="No",Q3646="Lead")),
(AND('[1]PWS Information'!$E$10="CWS",U3646="Other",Q3646="Lead")),
(AND('[1]PWS Information'!$E$10="CWS",U3646="Building",Q3646="Lead")))),"Tier 2",
IF((OR((AND('[1]PWS Information'!$E$10="CWS",U3646="Single Family Residence",Q3646="Galvanized Requiring Replacement")),
(AND('[1]PWS Information'!$E$10="CWS",U3646="Single Family Residence",Q3646="Galvanized Requiring Replacement",R3646="Yes")),
(AND('[1]PWS Information'!$E$10="NTNC",Q3646="Galvanized Requiring Replacement")),
(AND('[1]PWS Information'!$E$10="NTNC",U3646="Single Family Residence",R3646="Yes")))),"Tier 3",
IF((OR((AND('[1]PWS Information'!$E$10="CWS",U3646="Single Family Residence",S3646="Yes",Q3646="Non-Lead", J3646="Non-Lead - Copper",L3646="Before 1989")),
(AND('[1]PWS Information'!$E$10="CWS",U3646="Single Family Residence",S3646="Yes",Q3646="Non-Lead", N3646="Non-Lead - Copper",O3646="Before 1989")))),"Tier 4",
IF((OR((AND('[1]PWS Information'!$E$10="NTNC",Q3646="Non-Lead")),
(AND('[1]PWS Information'!$E$10="CWS",Q3646="Non-Lead",S3646="")),
(AND('[1]PWS Information'!$E$10="CWS",Q3646="Non-Lead",S3646="No")),
(AND('[1]PWS Information'!$E$10="CWS",Q3646="Non-Lead",S3646="Don't Know")),
(AND('[1]PWS Information'!$E$10="CWS",Q3646="Non-Lead", J3646="Non-Lead - Copper", S3646="Yes", L3646="Between 1989 and 2014")),
(AND('[1]PWS Information'!$E$10="CWS",Q3646="Non-Lead", J3646="Non-Lead - Copper", S3646="Yes", L3646="After 2014")),
(AND('[1]PWS Information'!$E$10="CWS",Q3646="Non-Lead", J3646="Non-Lead - Copper", S3646="Yes", L3646="Unknown")),
(AND('[1]PWS Information'!$E$10="CWS",Q3646="Non-Lead", N3646="Non-Lead - Copper", S3646="Yes", O3646="Between 1989 and 2014")),
(AND('[1]PWS Information'!$E$10="CWS",Q3646="Non-Lead", N3646="Non-Lead - Copper", S3646="Yes", O3646="After 2014")),
(AND('[1]PWS Information'!$E$10="CWS",Q3646="Non-Lead", N3646="Non-Lead - Copper", S3646="Yes", O3646="Unknown")),
(AND('[1]PWS Information'!$E$10="CWS",Q3646="Unknown")),
(AND('[1]PWS Information'!$E$10="NTNC",Q3646="Unknown")))),"Tier 5",
"")))))</f>
        <v>Tier 5</v>
      </c>
      <c r="Z3646" s="71"/>
      <c r="AA3646" s="71"/>
    </row>
    <row r="3647" spans="1:27" ht="57.6" x14ac:dyDescent="0.3">
      <c r="A3647" s="1"/>
      <c r="B3647" s="70">
        <v>15507037</v>
      </c>
      <c r="C3647" s="60">
        <v>385</v>
      </c>
      <c r="D3647" s="61" t="s">
        <v>1294</v>
      </c>
      <c r="E3647" s="61" t="s">
        <v>128</v>
      </c>
      <c r="F3647" s="61">
        <v>78640</v>
      </c>
      <c r="G3647" s="62" t="s">
        <v>1145</v>
      </c>
      <c r="H3647" s="63">
        <v>29.9701314</v>
      </c>
      <c r="I3647" s="64">
        <v>-97.819310799999997</v>
      </c>
      <c r="J3647" s="65" t="s">
        <v>50</v>
      </c>
      <c r="K3647" s="66" t="s">
        <v>51</v>
      </c>
      <c r="L3647" s="62" t="s">
        <v>52</v>
      </c>
      <c r="M3647" s="69"/>
      <c r="N3647" s="65" t="s">
        <v>50</v>
      </c>
      <c r="O3647" s="66" t="s">
        <v>52</v>
      </c>
      <c r="P3647" s="69"/>
      <c r="Q3647" s="55" t="str">
        <f t="shared" si="56"/>
        <v>Non-Lead</v>
      </c>
      <c r="R3647" s="70" t="s">
        <v>51</v>
      </c>
      <c r="S3647" s="70" t="s">
        <v>51</v>
      </c>
      <c r="T3647" s="70"/>
      <c r="U3647" s="71" t="s">
        <v>53</v>
      </c>
      <c r="V3647" s="71" t="s">
        <v>51</v>
      </c>
      <c r="W3647" s="71" t="s">
        <v>51</v>
      </c>
      <c r="X3647" s="71" t="s">
        <v>51</v>
      </c>
      <c r="Y3647" s="72" t="str">
        <f>IF((OR((AND('[1]PWS Information'!$E$10="CWS",U3647="Single Family Residence",Q3647="Lead")),
(AND('[1]PWS Information'!$E$10="CWS",U3647="Multiple Family Residence",'[1]PWS Information'!$E$11="Yes",Q3647="Lead")),
(AND('[1]PWS Information'!$E$10="NTNC",Q3647="Lead")))),"Tier 1",
IF((OR((AND('[1]PWS Information'!$E$10="CWS",U3647="Multiple Family Residence",'[1]PWS Information'!$E$11="No",Q3647="Lead")),
(AND('[1]PWS Information'!$E$10="CWS",U3647="Other",Q3647="Lead")),
(AND('[1]PWS Information'!$E$10="CWS",U3647="Building",Q3647="Lead")))),"Tier 2",
IF((OR((AND('[1]PWS Information'!$E$10="CWS",U3647="Single Family Residence",Q3647="Galvanized Requiring Replacement")),
(AND('[1]PWS Information'!$E$10="CWS",U3647="Single Family Residence",Q3647="Galvanized Requiring Replacement",R3647="Yes")),
(AND('[1]PWS Information'!$E$10="NTNC",Q3647="Galvanized Requiring Replacement")),
(AND('[1]PWS Information'!$E$10="NTNC",U3647="Single Family Residence",R3647="Yes")))),"Tier 3",
IF((OR((AND('[1]PWS Information'!$E$10="CWS",U3647="Single Family Residence",S3647="Yes",Q3647="Non-Lead", J3647="Non-Lead - Copper",L3647="Before 1989")),
(AND('[1]PWS Information'!$E$10="CWS",U3647="Single Family Residence",S3647="Yes",Q3647="Non-Lead", N3647="Non-Lead - Copper",O3647="Before 1989")))),"Tier 4",
IF((OR((AND('[1]PWS Information'!$E$10="NTNC",Q3647="Non-Lead")),
(AND('[1]PWS Information'!$E$10="CWS",Q3647="Non-Lead",S3647="")),
(AND('[1]PWS Information'!$E$10="CWS",Q3647="Non-Lead",S3647="No")),
(AND('[1]PWS Information'!$E$10="CWS",Q3647="Non-Lead",S3647="Don't Know")),
(AND('[1]PWS Information'!$E$10="CWS",Q3647="Non-Lead", J3647="Non-Lead - Copper", S3647="Yes", L3647="Between 1989 and 2014")),
(AND('[1]PWS Information'!$E$10="CWS",Q3647="Non-Lead", J3647="Non-Lead - Copper", S3647="Yes", L3647="After 2014")),
(AND('[1]PWS Information'!$E$10="CWS",Q3647="Non-Lead", J3647="Non-Lead - Copper", S3647="Yes", L3647="Unknown")),
(AND('[1]PWS Information'!$E$10="CWS",Q3647="Non-Lead", N3647="Non-Lead - Copper", S3647="Yes", O3647="Between 1989 and 2014")),
(AND('[1]PWS Information'!$E$10="CWS",Q3647="Non-Lead", N3647="Non-Lead - Copper", S3647="Yes", O3647="After 2014")),
(AND('[1]PWS Information'!$E$10="CWS",Q3647="Non-Lead", N3647="Non-Lead - Copper", S3647="Yes", O3647="Unknown")),
(AND('[1]PWS Information'!$E$10="CWS",Q3647="Unknown")),
(AND('[1]PWS Information'!$E$10="NTNC",Q3647="Unknown")))),"Tier 5",
"")))))</f>
        <v>Tier 5</v>
      </c>
      <c r="Z3647" s="71"/>
      <c r="AA3647" s="71"/>
    </row>
    <row r="3648" spans="1:27" ht="57.6" x14ac:dyDescent="0.3">
      <c r="A3648" s="1"/>
      <c r="B3648" s="70" t="s">
        <v>1335</v>
      </c>
      <c r="C3648" s="60">
        <v>388</v>
      </c>
      <c r="D3648" s="61" t="s">
        <v>1294</v>
      </c>
      <c r="E3648" s="61" t="s">
        <v>128</v>
      </c>
      <c r="F3648" s="61">
        <v>78640</v>
      </c>
      <c r="G3648" s="62" t="s">
        <v>1145</v>
      </c>
      <c r="H3648" s="63">
        <v>29.969989699999999</v>
      </c>
      <c r="I3648" s="64">
        <v>-97.818673500000003</v>
      </c>
      <c r="J3648" s="65" t="s">
        <v>50</v>
      </c>
      <c r="K3648" s="66" t="s">
        <v>51</v>
      </c>
      <c r="L3648" s="62" t="s">
        <v>52</v>
      </c>
      <c r="M3648" s="69"/>
      <c r="N3648" s="65" t="s">
        <v>50</v>
      </c>
      <c r="O3648" s="66" t="s">
        <v>52</v>
      </c>
      <c r="P3648" s="69"/>
      <c r="Q3648" s="55" t="str">
        <f t="shared" si="56"/>
        <v>Non-Lead</v>
      </c>
      <c r="R3648" s="70" t="s">
        <v>51</v>
      </c>
      <c r="S3648" s="70" t="s">
        <v>51</v>
      </c>
      <c r="T3648" s="70"/>
      <c r="U3648" s="71" t="s">
        <v>53</v>
      </c>
      <c r="V3648" s="71" t="s">
        <v>51</v>
      </c>
      <c r="W3648" s="71" t="s">
        <v>51</v>
      </c>
      <c r="X3648" s="71" t="s">
        <v>51</v>
      </c>
      <c r="Y3648" s="72" t="str">
        <f>IF((OR((AND('[1]PWS Information'!$E$10="CWS",U3648="Single Family Residence",Q3648="Lead")),
(AND('[1]PWS Information'!$E$10="CWS",U3648="Multiple Family Residence",'[1]PWS Information'!$E$11="Yes",Q3648="Lead")),
(AND('[1]PWS Information'!$E$10="NTNC",Q3648="Lead")))),"Tier 1",
IF((OR((AND('[1]PWS Information'!$E$10="CWS",U3648="Multiple Family Residence",'[1]PWS Information'!$E$11="No",Q3648="Lead")),
(AND('[1]PWS Information'!$E$10="CWS",U3648="Other",Q3648="Lead")),
(AND('[1]PWS Information'!$E$10="CWS",U3648="Building",Q3648="Lead")))),"Tier 2",
IF((OR((AND('[1]PWS Information'!$E$10="CWS",U3648="Single Family Residence",Q3648="Galvanized Requiring Replacement")),
(AND('[1]PWS Information'!$E$10="CWS",U3648="Single Family Residence",Q3648="Galvanized Requiring Replacement",R3648="Yes")),
(AND('[1]PWS Information'!$E$10="NTNC",Q3648="Galvanized Requiring Replacement")),
(AND('[1]PWS Information'!$E$10="NTNC",U3648="Single Family Residence",R3648="Yes")))),"Tier 3",
IF((OR((AND('[1]PWS Information'!$E$10="CWS",U3648="Single Family Residence",S3648="Yes",Q3648="Non-Lead", J3648="Non-Lead - Copper",L3648="Before 1989")),
(AND('[1]PWS Information'!$E$10="CWS",U3648="Single Family Residence",S3648="Yes",Q3648="Non-Lead", N3648="Non-Lead - Copper",O3648="Before 1989")))),"Tier 4",
IF((OR((AND('[1]PWS Information'!$E$10="NTNC",Q3648="Non-Lead")),
(AND('[1]PWS Information'!$E$10="CWS",Q3648="Non-Lead",S3648="")),
(AND('[1]PWS Information'!$E$10="CWS",Q3648="Non-Lead",S3648="No")),
(AND('[1]PWS Information'!$E$10="CWS",Q3648="Non-Lead",S3648="Don't Know")),
(AND('[1]PWS Information'!$E$10="CWS",Q3648="Non-Lead", J3648="Non-Lead - Copper", S3648="Yes", L3648="Between 1989 and 2014")),
(AND('[1]PWS Information'!$E$10="CWS",Q3648="Non-Lead", J3648="Non-Lead - Copper", S3648="Yes", L3648="After 2014")),
(AND('[1]PWS Information'!$E$10="CWS",Q3648="Non-Lead", J3648="Non-Lead - Copper", S3648="Yes", L3648="Unknown")),
(AND('[1]PWS Information'!$E$10="CWS",Q3648="Non-Lead", N3648="Non-Lead - Copper", S3648="Yes", O3648="Between 1989 and 2014")),
(AND('[1]PWS Information'!$E$10="CWS",Q3648="Non-Lead", N3648="Non-Lead - Copper", S3648="Yes", O3648="After 2014")),
(AND('[1]PWS Information'!$E$10="CWS",Q3648="Non-Lead", N3648="Non-Lead - Copper", S3648="Yes", O3648="Unknown")),
(AND('[1]PWS Information'!$E$10="CWS",Q3648="Unknown")),
(AND('[1]PWS Information'!$E$10="NTNC",Q3648="Unknown")))),"Tier 5",
"")))))</f>
        <v>Tier 5</v>
      </c>
      <c r="Z3648" s="71"/>
      <c r="AA3648" s="71"/>
    </row>
    <row r="3649" spans="1:27" ht="57.6" x14ac:dyDescent="0.3">
      <c r="A3649" s="1"/>
      <c r="B3649" s="70" t="s">
        <v>1336</v>
      </c>
      <c r="C3649" s="60">
        <v>393</v>
      </c>
      <c r="D3649" s="61" t="s">
        <v>1294</v>
      </c>
      <c r="E3649" s="61" t="s">
        <v>128</v>
      </c>
      <c r="F3649" s="61">
        <v>78640</v>
      </c>
      <c r="G3649" s="62" t="s">
        <v>1145</v>
      </c>
      <c r="H3649" s="63">
        <v>29.970784900000002</v>
      </c>
      <c r="I3649" s="64">
        <v>-97.824950990000005</v>
      </c>
      <c r="J3649" s="65" t="s">
        <v>50</v>
      </c>
      <c r="K3649" s="66" t="s">
        <v>51</v>
      </c>
      <c r="L3649" s="62" t="s">
        <v>52</v>
      </c>
      <c r="M3649" s="69"/>
      <c r="N3649" s="65" t="s">
        <v>50</v>
      </c>
      <c r="O3649" s="66" t="s">
        <v>52</v>
      </c>
      <c r="P3649" s="69"/>
      <c r="Q3649" s="55" t="str">
        <f t="shared" si="56"/>
        <v>Non-Lead</v>
      </c>
      <c r="R3649" s="70" t="s">
        <v>51</v>
      </c>
      <c r="S3649" s="70" t="s">
        <v>51</v>
      </c>
      <c r="T3649" s="70"/>
      <c r="U3649" s="71" t="s">
        <v>53</v>
      </c>
      <c r="V3649" s="71" t="s">
        <v>51</v>
      </c>
      <c r="W3649" s="71" t="s">
        <v>51</v>
      </c>
      <c r="X3649" s="71" t="s">
        <v>51</v>
      </c>
      <c r="Y3649" s="72" t="str">
        <f>IF((OR((AND('[1]PWS Information'!$E$10="CWS",U3649="Single Family Residence",Q3649="Lead")),
(AND('[1]PWS Information'!$E$10="CWS",U3649="Multiple Family Residence",'[1]PWS Information'!$E$11="Yes",Q3649="Lead")),
(AND('[1]PWS Information'!$E$10="NTNC",Q3649="Lead")))),"Tier 1",
IF((OR((AND('[1]PWS Information'!$E$10="CWS",U3649="Multiple Family Residence",'[1]PWS Information'!$E$11="No",Q3649="Lead")),
(AND('[1]PWS Information'!$E$10="CWS",U3649="Other",Q3649="Lead")),
(AND('[1]PWS Information'!$E$10="CWS",U3649="Building",Q3649="Lead")))),"Tier 2",
IF((OR((AND('[1]PWS Information'!$E$10="CWS",U3649="Single Family Residence",Q3649="Galvanized Requiring Replacement")),
(AND('[1]PWS Information'!$E$10="CWS",U3649="Single Family Residence",Q3649="Galvanized Requiring Replacement",R3649="Yes")),
(AND('[1]PWS Information'!$E$10="NTNC",Q3649="Galvanized Requiring Replacement")),
(AND('[1]PWS Information'!$E$10="NTNC",U3649="Single Family Residence",R3649="Yes")))),"Tier 3",
IF((OR((AND('[1]PWS Information'!$E$10="CWS",U3649="Single Family Residence",S3649="Yes",Q3649="Non-Lead", J3649="Non-Lead - Copper",L3649="Before 1989")),
(AND('[1]PWS Information'!$E$10="CWS",U3649="Single Family Residence",S3649="Yes",Q3649="Non-Lead", N3649="Non-Lead - Copper",O3649="Before 1989")))),"Tier 4",
IF((OR((AND('[1]PWS Information'!$E$10="NTNC",Q3649="Non-Lead")),
(AND('[1]PWS Information'!$E$10="CWS",Q3649="Non-Lead",S3649="")),
(AND('[1]PWS Information'!$E$10="CWS",Q3649="Non-Lead",S3649="No")),
(AND('[1]PWS Information'!$E$10="CWS",Q3649="Non-Lead",S3649="Don't Know")),
(AND('[1]PWS Information'!$E$10="CWS",Q3649="Non-Lead", J3649="Non-Lead - Copper", S3649="Yes", L3649="Between 1989 and 2014")),
(AND('[1]PWS Information'!$E$10="CWS",Q3649="Non-Lead", J3649="Non-Lead - Copper", S3649="Yes", L3649="After 2014")),
(AND('[1]PWS Information'!$E$10="CWS",Q3649="Non-Lead", J3649="Non-Lead - Copper", S3649="Yes", L3649="Unknown")),
(AND('[1]PWS Information'!$E$10="CWS",Q3649="Non-Lead", N3649="Non-Lead - Copper", S3649="Yes", O3649="Between 1989 and 2014")),
(AND('[1]PWS Information'!$E$10="CWS",Q3649="Non-Lead", N3649="Non-Lead - Copper", S3649="Yes", O3649="After 2014")),
(AND('[1]PWS Information'!$E$10="CWS",Q3649="Non-Lead", N3649="Non-Lead - Copper", S3649="Yes", O3649="Unknown")),
(AND('[1]PWS Information'!$E$10="CWS",Q3649="Unknown")),
(AND('[1]PWS Information'!$E$10="NTNC",Q3649="Unknown")))),"Tier 5",
"")))))</f>
        <v>Tier 5</v>
      </c>
      <c r="Z3649" s="71"/>
      <c r="AA3649" s="71"/>
    </row>
    <row r="3650" spans="1:27" ht="57.6" x14ac:dyDescent="0.3">
      <c r="A3650" s="17"/>
      <c r="B3650" s="70" t="s">
        <v>1337</v>
      </c>
      <c r="C3650" s="60">
        <v>398</v>
      </c>
      <c r="D3650" s="61" t="s">
        <v>1294</v>
      </c>
      <c r="E3650" s="61" t="s">
        <v>128</v>
      </c>
      <c r="F3650" s="61">
        <v>78640</v>
      </c>
      <c r="G3650" s="62" t="s">
        <v>1145</v>
      </c>
      <c r="H3650" s="63">
        <v>29.970191700000001</v>
      </c>
      <c r="I3650" s="64">
        <v>-97.818579</v>
      </c>
      <c r="J3650" s="65" t="s">
        <v>50</v>
      </c>
      <c r="K3650" s="66" t="s">
        <v>51</v>
      </c>
      <c r="L3650" s="62" t="s">
        <v>52</v>
      </c>
      <c r="M3650" s="69"/>
      <c r="N3650" s="65" t="s">
        <v>50</v>
      </c>
      <c r="O3650" s="66" t="s">
        <v>52</v>
      </c>
      <c r="P3650" s="69"/>
      <c r="Q3650" s="55" t="str">
        <f t="shared" si="56"/>
        <v>Non-Lead</v>
      </c>
      <c r="R3650" s="70" t="s">
        <v>51</v>
      </c>
      <c r="S3650" s="70" t="s">
        <v>51</v>
      </c>
      <c r="T3650" s="70"/>
      <c r="U3650" s="71" t="s">
        <v>53</v>
      </c>
      <c r="V3650" s="71" t="s">
        <v>51</v>
      </c>
      <c r="W3650" s="71" t="s">
        <v>51</v>
      </c>
      <c r="X3650" s="71" t="s">
        <v>51</v>
      </c>
      <c r="Y3650" s="72" t="str">
        <f>IF((OR((AND('[1]PWS Information'!$E$10="CWS",U3650="Single Family Residence",Q3650="Lead")),
(AND('[1]PWS Information'!$E$10="CWS",U3650="Multiple Family Residence",'[1]PWS Information'!$E$11="Yes",Q3650="Lead")),
(AND('[1]PWS Information'!$E$10="NTNC",Q3650="Lead")))),"Tier 1",
IF((OR((AND('[1]PWS Information'!$E$10="CWS",U3650="Multiple Family Residence",'[1]PWS Information'!$E$11="No",Q3650="Lead")),
(AND('[1]PWS Information'!$E$10="CWS",U3650="Other",Q3650="Lead")),
(AND('[1]PWS Information'!$E$10="CWS",U3650="Building",Q3650="Lead")))),"Tier 2",
IF((OR((AND('[1]PWS Information'!$E$10="CWS",U3650="Single Family Residence",Q3650="Galvanized Requiring Replacement")),
(AND('[1]PWS Information'!$E$10="CWS",U3650="Single Family Residence",Q3650="Galvanized Requiring Replacement",R3650="Yes")),
(AND('[1]PWS Information'!$E$10="NTNC",Q3650="Galvanized Requiring Replacement")),
(AND('[1]PWS Information'!$E$10="NTNC",U3650="Single Family Residence",R3650="Yes")))),"Tier 3",
IF((OR((AND('[1]PWS Information'!$E$10="CWS",U3650="Single Family Residence",S3650="Yes",Q3650="Non-Lead", J3650="Non-Lead - Copper",L3650="Before 1989")),
(AND('[1]PWS Information'!$E$10="CWS",U3650="Single Family Residence",S3650="Yes",Q3650="Non-Lead", N3650="Non-Lead - Copper",O3650="Before 1989")))),"Tier 4",
IF((OR((AND('[1]PWS Information'!$E$10="NTNC",Q3650="Non-Lead")),
(AND('[1]PWS Information'!$E$10="CWS",Q3650="Non-Lead",S3650="")),
(AND('[1]PWS Information'!$E$10="CWS",Q3650="Non-Lead",S3650="No")),
(AND('[1]PWS Information'!$E$10="CWS",Q3650="Non-Lead",S3650="Don't Know")),
(AND('[1]PWS Information'!$E$10="CWS",Q3650="Non-Lead", J3650="Non-Lead - Copper", S3650="Yes", L3650="Between 1989 and 2014")),
(AND('[1]PWS Information'!$E$10="CWS",Q3650="Non-Lead", J3650="Non-Lead - Copper", S3650="Yes", L3650="After 2014")),
(AND('[1]PWS Information'!$E$10="CWS",Q3650="Non-Lead", J3650="Non-Lead - Copper", S3650="Yes", L3650="Unknown")),
(AND('[1]PWS Information'!$E$10="CWS",Q3650="Non-Lead", N3650="Non-Lead - Copper", S3650="Yes", O3650="Between 1989 and 2014")),
(AND('[1]PWS Information'!$E$10="CWS",Q3650="Non-Lead", N3650="Non-Lead - Copper", S3650="Yes", O3650="After 2014")),
(AND('[1]PWS Information'!$E$10="CWS",Q3650="Non-Lead", N3650="Non-Lead - Copper", S3650="Yes", O3650="Unknown")),
(AND('[1]PWS Information'!$E$10="CWS",Q3650="Unknown")),
(AND('[1]PWS Information'!$E$10="NTNC",Q3650="Unknown")))),"Tier 5",
"")))))</f>
        <v>Tier 5</v>
      </c>
      <c r="Z3650" s="71"/>
      <c r="AA3650" s="71"/>
    </row>
    <row r="3651" spans="1:27" ht="57.6" x14ac:dyDescent="0.3">
      <c r="A3651" s="1"/>
      <c r="B3651" s="70" t="s">
        <v>1338</v>
      </c>
      <c r="C3651" s="60">
        <v>399</v>
      </c>
      <c r="D3651" s="61" t="s">
        <v>1294</v>
      </c>
      <c r="E3651" s="61" t="s">
        <v>128</v>
      </c>
      <c r="F3651" s="61">
        <v>78640</v>
      </c>
      <c r="G3651" s="62" t="s">
        <v>1145</v>
      </c>
      <c r="H3651" s="63">
        <v>29.970395020000002</v>
      </c>
      <c r="I3651" s="64">
        <v>-97.819071109999996</v>
      </c>
      <c r="J3651" s="65" t="s">
        <v>50</v>
      </c>
      <c r="K3651" s="66" t="s">
        <v>51</v>
      </c>
      <c r="L3651" s="62" t="s">
        <v>52</v>
      </c>
      <c r="M3651" s="69"/>
      <c r="N3651" s="65" t="s">
        <v>50</v>
      </c>
      <c r="O3651" s="66" t="s">
        <v>52</v>
      </c>
      <c r="P3651" s="69"/>
      <c r="Q3651" s="55" t="str">
        <f t="shared" si="56"/>
        <v>Non-Lead</v>
      </c>
      <c r="R3651" s="70" t="s">
        <v>51</v>
      </c>
      <c r="S3651" s="70" t="s">
        <v>51</v>
      </c>
      <c r="T3651" s="70"/>
      <c r="U3651" s="71" t="s">
        <v>53</v>
      </c>
      <c r="V3651" s="71" t="s">
        <v>51</v>
      </c>
      <c r="W3651" s="71" t="s">
        <v>51</v>
      </c>
      <c r="X3651" s="71" t="s">
        <v>51</v>
      </c>
      <c r="Y3651" s="72" t="str">
        <f>IF((OR((AND('[1]PWS Information'!$E$10="CWS",U3651="Single Family Residence",Q3651="Lead")),
(AND('[1]PWS Information'!$E$10="CWS",U3651="Multiple Family Residence",'[1]PWS Information'!$E$11="Yes",Q3651="Lead")),
(AND('[1]PWS Information'!$E$10="NTNC",Q3651="Lead")))),"Tier 1",
IF((OR((AND('[1]PWS Information'!$E$10="CWS",U3651="Multiple Family Residence",'[1]PWS Information'!$E$11="No",Q3651="Lead")),
(AND('[1]PWS Information'!$E$10="CWS",U3651="Other",Q3651="Lead")),
(AND('[1]PWS Information'!$E$10="CWS",U3651="Building",Q3651="Lead")))),"Tier 2",
IF((OR((AND('[1]PWS Information'!$E$10="CWS",U3651="Single Family Residence",Q3651="Galvanized Requiring Replacement")),
(AND('[1]PWS Information'!$E$10="CWS",U3651="Single Family Residence",Q3651="Galvanized Requiring Replacement",R3651="Yes")),
(AND('[1]PWS Information'!$E$10="NTNC",Q3651="Galvanized Requiring Replacement")),
(AND('[1]PWS Information'!$E$10="NTNC",U3651="Single Family Residence",R3651="Yes")))),"Tier 3",
IF((OR((AND('[1]PWS Information'!$E$10="CWS",U3651="Single Family Residence",S3651="Yes",Q3651="Non-Lead", J3651="Non-Lead - Copper",L3651="Before 1989")),
(AND('[1]PWS Information'!$E$10="CWS",U3651="Single Family Residence",S3651="Yes",Q3651="Non-Lead", N3651="Non-Lead - Copper",O3651="Before 1989")))),"Tier 4",
IF((OR((AND('[1]PWS Information'!$E$10="NTNC",Q3651="Non-Lead")),
(AND('[1]PWS Information'!$E$10="CWS",Q3651="Non-Lead",S3651="")),
(AND('[1]PWS Information'!$E$10="CWS",Q3651="Non-Lead",S3651="No")),
(AND('[1]PWS Information'!$E$10="CWS",Q3651="Non-Lead",S3651="Don't Know")),
(AND('[1]PWS Information'!$E$10="CWS",Q3651="Non-Lead", J3651="Non-Lead - Copper", S3651="Yes", L3651="Between 1989 and 2014")),
(AND('[1]PWS Information'!$E$10="CWS",Q3651="Non-Lead", J3651="Non-Lead - Copper", S3651="Yes", L3651="After 2014")),
(AND('[1]PWS Information'!$E$10="CWS",Q3651="Non-Lead", J3651="Non-Lead - Copper", S3651="Yes", L3651="Unknown")),
(AND('[1]PWS Information'!$E$10="CWS",Q3651="Non-Lead", N3651="Non-Lead - Copper", S3651="Yes", O3651="Between 1989 and 2014")),
(AND('[1]PWS Information'!$E$10="CWS",Q3651="Non-Lead", N3651="Non-Lead - Copper", S3651="Yes", O3651="After 2014")),
(AND('[1]PWS Information'!$E$10="CWS",Q3651="Non-Lead", N3651="Non-Lead - Copper", S3651="Yes", O3651="Unknown")),
(AND('[1]PWS Information'!$E$10="CWS",Q3651="Unknown")),
(AND('[1]PWS Information'!$E$10="NTNC",Q3651="Unknown")))),"Tier 5",
"")))))</f>
        <v>Tier 5</v>
      </c>
      <c r="Z3651" s="71"/>
      <c r="AA3651" s="71"/>
    </row>
    <row r="3652" spans="1:27" ht="57.6" x14ac:dyDescent="0.3">
      <c r="A3652" s="1"/>
      <c r="B3652" s="70" t="s">
        <v>1339</v>
      </c>
      <c r="C3652" s="60">
        <v>404</v>
      </c>
      <c r="D3652" s="61" t="s">
        <v>1294</v>
      </c>
      <c r="E3652" s="61" t="s">
        <v>128</v>
      </c>
      <c r="F3652" s="61">
        <v>78640</v>
      </c>
      <c r="G3652" s="62" t="s">
        <v>1145</v>
      </c>
      <c r="H3652" s="63">
        <v>29.97039869</v>
      </c>
      <c r="I3652" s="64">
        <v>-97.818620039999999</v>
      </c>
      <c r="J3652" s="65" t="s">
        <v>50</v>
      </c>
      <c r="K3652" s="66" t="s">
        <v>51</v>
      </c>
      <c r="L3652" s="62" t="s">
        <v>52</v>
      </c>
      <c r="M3652" s="69"/>
      <c r="N3652" s="65" t="s">
        <v>50</v>
      </c>
      <c r="O3652" s="66" t="s">
        <v>52</v>
      </c>
      <c r="P3652" s="69"/>
      <c r="Q3652" s="55" t="str">
        <f t="shared" si="56"/>
        <v>Non-Lead</v>
      </c>
      <c r="R3652" s="70" t="s">
        <v>51</v>
      </c>
      <c r="S3652" s="70" t="s">
        <v>51</v>
      </c>
      <c r="T3652" s="70"/>
      <c r="U3652" s="71" t="s">
        <v>53</v>
      </c>
      <c r="V3652" s="71" t="s">
        <v>51</v>
      </c>
      <c r="W3652" s="71" t="s">
        <v>51</v>
      </c>
      <c r="X3652" s="71" t="s">
        <v>51</v>
      </c>
      <c r="Y3652" s="72" t="str">
        <f>IF((OR((AND('[1]PWS Information'!$E$10="CWS",U3652="Single Family Residence",Q3652="Lead")),
(AND('[1]PWS Information'!$E$10="CWS",U3652="Multiple Family Residence",'[1]PWS Information'!$E$11="Yes",Q3652="Lead")),
(AND('[1]PWS Information'!$E$10="NTNC",Q3652="Lead")))),"Tier 1",
IF((OR((AND('[1]PWS Information'!$E$10="CWS",U3652="Multiple Family Residence",'[1]PWS Information'!$E$11="No",Q3652="Lead")),
(AND('[1]PWS Information'!$E$10="CWS",U3652="Other",Q3652="Lead")),
(AND('[1]PWS Information'!$E$10="CWS",U3652="Building",Q3652="Lead")))),"Tier 2",
IF((OR((AND('[1]PWS Information'!$E$10="CWS",U3652="Single Family Residence",Q3652="Galvanized Requiring Replacement")),
(AND('[1]PWS Information'!$E$10="CWS",U3652="Single Family Residence",Q3652="Galvanized Requiring Replacement",R3652="Yes")),
(AND('[1]PWS Information'!$E$10="NTNC",Q3652="Galvanized Requiring Replacement")),
(AND('[1]PWS Information'!$E$10="NTNC",U3652="Single Family Residence",R3652="Yes")))),"Tier 3",
IF((OR((AND('[1]PWS Information'!$E$10="CWS",U3652="Single Family Residence",S3652="Yes",Q3652="Non-Lead", J3652="Non-Lead - Copper",L3652="Before 1989")),
(AND('[1]PWS Information'!$E$10="CWS",U3652="Single Family Residence",S3652="Yes",Q3652="Non-Lead", N3652="Non-Lead - Copper",O3652="Before 1989")))),"Tier 4",
IF((OR((AND('[1]PWS Information'!$E$10="NTNC",Q3652="Non-Lead")),
(AND('[1]PWS Information'!$E$10="CWS",Q3652="Non-Lead",S3652="")),
(AND('[1]PWS Information'!$E$10="CWS",Q3652="Non-Lead",S3652="No")),
(AND('[1]PWS Information'!$E$10="CWS",Q3652="Non-Lead",S3652="Don't Know")),
(AND('[1]PWS Information'!$E$10="CWS",Q3652="Non-Lead", J3652="Non-Lead - Copper", S3652="Yes", L3652="Between 1989 and 2014")),
(AND('[1]PWS Information'!$E$10="CWS",Q3652="Non-Lead", J3652="Non-Lead - Copper", S3652="Yes", L3652="After 2014")),
(AND('[1]PWS Information'!$E$10="CWS",Q3652="Non-Lead", J3652="Non-Lead - Copper", S3652="Yes", L3652="Unknown")),
(AND('[1]PWS Information'!$E$10="CWS",Q3652="Non-Lead", N3652="Non-Lead - Copper", S3652="Yes", O3652="Between 1989 and 2014")),
(AND('[1]PWS Information'!$E$10="CWS",Q3652="Non-Lead", N3652="Non-Lead - Copper", S3652="Yes", O3652="After 2014")),
(AND('[1]PWS Information'!$E$10="CWS",Q3652="Non-Lead", N3652="Non-Lead - Copper", S3652="Yes", O3652="Unknown")),
(AND('[1]PWS Information'!$E$10="CWS",Q3652="Unknown")),
(AND('[1]PWS Information'!$E$10="NTNC",Q3652="Unknown")))),"Tier 5",
"")))))</f>
        <v>Tier 5</v>
      </c>
      <c r="Z3652" s="71"/>
      <c r="AA3652" s="71"/>
    </row>
    <row r="3653" spans="1:27" ht="57.6" x14ac:dyDescent="0.3">
      <c r="A3653" s="1"/>
      <c r="B3653" s="70" t="s">
        <v>1340</v>
      </c>
      <c r="C3653" s="60">
        <v>405</v>
      </c>
      <c r="D3653" s="61" t="s">
        <v>1294</v>
      </c>
      <c r="E3653" s="61" t="s">
        <v>128</v>
      </c>
      <c r="F3653" s="61">
        <v>78640</v>
      </c>
      <c r="G3653" s="62" t="s">
        <v>1145</v>
      </c>
      <c r="H3653" s="63">
        <v>29.970471700000001</v>
      </c>
      <c r="I3653" s="64">
        <v>-97.818873699999997</v>
      </c>
      <c r="J3653" s="65" t="s">
        <v>50</v>
      </c>
      <c r="K3653" s="66" t="s">
        <v>51</v>
      </c>
      <c r="L3653" s="62" t="s">
        <v>52</v>
      </c>
      <c r="M3653" s="69"/>
      <c r="N3653" s="65" t="s">
        <v>50</v>
      </c>
      <c r="O3653" s="66" t="s">
        <v>52</v>
      </c>
      <c r="P3653" s="69"/>
      <c r="Q3653" s="55" t="str">
        <f t="shared" si="56"/>
        <v>Non-Lead</v>
      </c>
      <c r="R3653" s="70" t="s">
        <v>51</v>
      </c>
      <c r="S3653" s="70" t="s">
        <v>51</v>
      </c>
      <c r="T3653" s="70"/>
      <c r="U3653" s="71" t="s">
        <v>53</v>
      </c>
      <c r="V3653" s="71" t="s">
        <v>51</v>
      </c>
      <c r="W3653" s="71" t="s">
        <v>51</v>
      </c>
      <c r="X3653" s="71" t="s">
        <v>51</v>
      </c>
      <c r="Y3653" s="72" t="str">
        <f>IF((OR((AND('[1]PWS Information'!$E$10="CWS",U3653="Single Family Residence",Q3653="Lead")),
(AND('[1]PWS Information'!$E$10="CWS",U3653="Multiple Family Residence",'[1]PWS Information'!$E$11="Yes",Q3653="Lead")),
(AND('[1]PWS Information'!$E$10="NTNC",Q3653="Lead")))),"Tier 1",
IF((OR((AND('[1]PWS Information'!$E$10="CWS",U3653="Multiple Family Residence",'[1]PWS Information'!$E$11="No",Q3653="Lead")),
(AND('[1]PWS Information'!$E$10="CWS",U3653="Other",Q3653="Lead")),
(AND('[1]PWS Information'!$E$10="CWS",U3653="Building",Q3653="Lead")))),"Tier 2",
IF((OR((AND('[1]PWS Information'!$E$10="CWS",U3653="Single Family Residence",Q3653="Galvanized Requiring Replacement")),
(AND('[1]PWS Information'!$E$10="CWS",U3653="Single Family Residence",Q3653="Galvanized Requiring Replacement",R3653="Yes")),
(AND('[1]PWS Information'!$E$10="NTNC",Q3653="Galvanized Requiring Replacement")),
(AND('[1]PWS Information'!$E$10="NTNC",U3653="Single Family Residence",R3653="Yes")))),"Tier 3",
IF((OR((AND('[1]PWS Information'!$E$10="CWS",U3653="Single Family Residence",S3653="Yes",Q3653="Non-Lead", J3653="Non-Lead - Copper",L3653="Before 1989")),
(AND('[1]PWS Information'!$E$10="CWS",U3653="Single Family Residence",S3653="Yes",Q3653="Non-Lead", N3653="Non-Lead - Copper",O3653="Before 1989")))),"Tier 4",
IF((OR((AND('[1]PWS Information'!$E$10="NTNC",Q3653="Non-Lead")),
(AND('[1]PWS Information'!$E$10="CWS",Q3653="Non-Lead",S3653="")),
(AND('[1]PWS Information'!$E$10="CWS",Q3653="Non-Lead",S3653="No")),
(AND('[1]PWS Information'!$E$10="CWS",Q3653="Non-Lead",S3653="Don't Know")),
(AND('[1]PWS Information'!$E$10="CWS",Q3653="Non-Lead", J3653="Non-Lead - Copper", S3653="Yes", L3653="Between 1989 and 2014")),
(AND('[1]PWS Information'!$E$10="CWS",Q3653="Non-Lead", J3653="Non-Lead - Copper", S3653="Yes", L3653="After 2014")),
(AND('[1]PWS Information'!$E$10="CWS",Q3653="Non-Lead", J3653="Non-Lead - Copper", S3653="Yes", L3653="Unknown")),
(AND('[1]PWS Information'!$E$10="CWS",Q3653="Non-Lead", N3653="Non-Lead - Copper", S3653="Yes", O3653="Between 1989 and 2014")),
(AND('[1]PWS Information'!$E$10="CWS",Q3653="Non-Lead", N3653="Non-Lead - Copper", S3653="Yes", O3653="After 2014")),
(AND('[1]PWS Information'!$E$10="CWS",Q3653="Non-Lead", N3653="Non-Lead - Copper", S3653="Yes", O3653="Unknown")),
(AND('[1]PWS Information'!$E$10="CWS",Q3653="Unknown")),
(AND('[1]PWS Information'!$E$10="NTNC",Q3653="Unknown")))),"Tier 5",
"")))))</f>
        <v>Tier 5</v>
      </c>
      <c r="Z3653" s="71"/>
      <c r="AA3653" s="71"/>
    </row>
    <row r="3654" spans="1:27" ht="86.4" x14ac:dyDescent="0.3">
      <c r="A3654" s="17"/>
      <c r="B3654" s="70">
        <v>15507208</v>
      </c>
      <c r="C3654" s="60">
        <v>187</v>
      </c>
      <c r="D3654" s="61" t="s">
        <v>1214</v>
      </c>
      <c r="E3654" s="61" t="s">
        <v>128</v>
      </c>
      <c r="F3654" s="61">
        <v>78640</v>
      </c>
      <c r="G3654" s="62" t="s">
        <v>1341</v>
      </c>
      <c r="H3654" s="63">
        <v>29.9631297</v>
      </c>
      <c r="I3654" s="64">
        <v>-97.816689550000007</v>
      </c>
      <c r="J3654" s="65" t="s">
        <v>50</v>
      </c>
      <c r="K3654" s="66" t="s">
        <v>51</v>
      </c>
      <c r="L3654" s="62" t="s">
        <v>52</v>
      </c>
      <c r="M3654" s="69"/>
      <c r="N3654" s="65" t="s">
        <v>50</v>
      </c>
      <c r="O3654" s="66" t="s">
        <v>52</v>
      </c>
      <c r="P3654" s="69"/>
      <c r="Q3654" s="55" t="str">
        <f t="shared" si="56"/>
        <v>Non-Lead</v>
      </c>
      <c r="R3654" s="70" t="s">
        <v>51</v>
      </c>
      <c r="S3654" s="70" t="s">
        <v>51</v>
      </c>
      <c r="T3654" s="70"/>
      <c r="U3654" s="71" t="s">
        <v>53</v>
      </c>
      <c r="V3654" s="71" t="s">
        <v>51</v>
      </c>
      <c r="W3654" s="71" t="s">
        <v>51</v>
      </c>
      <c r="X3654" s="71" t="s">
        <v>51</v>
      </c>
      <c r="Y3654" s="72" t="str">
        <f>IF((OR((AND('[1]PWS Information'!$E$10="CWS",U3654="Single Family Residence",Q3654="Lead")),
(AND('[1]PWS Information'!$E$10="CWS",U3654="Multiple Family Residence",'[1]PWS Information'!$E$11="Yes",Q3654="Lead")),
(AND('[1]PWS Information'!$E$10="NTNC",Q3654="Lead")))),"Tier 1",
IF((OR((AND('[1]PWS Information'!$E$10="CWS",U3654="Multiple Family Residence",'[1]PWS Information'!$E$11="No",Q3654="Lead")),
(AND('[1]PWS Information'!$E$10="CWS",U3654="Other",Q3654="Lead")),
(AND('[1]PWS Information'!$E$10="CWS",U3654="Building",Q3654="Lead")))),"Tier 2",
IF((OR((AND('[1]PWS Information'!$E$10="CWS",U3654="Single Family Residence",Q3654="Galvanized Requiring Replacement")),
(AND('[1]PWS Information'!$E$10="CWS",U3654="Single Family Residence",Q3654="Galvanized Requiring Replacement",R3654="Yes")),
(AND('[1]PWS Information'!$E$10="NTNC",Q3654="Galvanized Requiring Replacement")),
(AND('[1]PWS Information'!$E$10="NTNC",U3654="Single Family Residence",R3654="Yes")))),"Tier 3",
IF((OR((AND('[1]PWS Information'!$E$10="CWS",U3654="Single Family Residence",S3654="Yes",Q3654="Non-Lead", J3654="Non-Lead - Copper",L3654="Before 1989")),
(AND('[1]PWS Information'!$E$10="CWS",U3654="Single Family Residence",S3654="Yes",Q3654="Non-Lead", N3654="Non-Lead - Copper",O3654="Before 1989")))),"Tier 4",
IF((OR((AND('[1]PWS Information'!$E$10="NTNC",Q3654="Non-Lead")),
(AND('[1]PWS Information'!$E$10="CWS",Q3654="Non-Lead",S3654="")),
(AND('[1]PWS Information'!$E$10="CWS",Q3654="Non-Lead",S3654="No")),
(AND('[1]PWS Information'!$E$10="CWS",Q3654="Non-Lead",S3654="Don't Know")),
(AND('[1]PWS Information'!$E$10="CWS",Q3654="Non-Lead", J3654="Non-Lead - Copper", S3654="Yes", L3654="Between 1989 and 2014")),
(AND('[1]PWS Information'!$E$10="CWS",Q3654="Non-Lead", J3654="Non-Lead - Copper", S3654="Yes", L3654="After 2014")),
(AND('[1]PWS Information'!$E$10="CWS",Q3654="Non-Lead", J3654="Non-Lead - Copper", S3654="Yes", L3654="Unknown")),
(AND('[1]PWS Information'!$E$10="CWS",Q3654="Non-Lead", N3654="Non-Lead - Copper", S3654="Yes", O3654="Between 1989 and 2014")),
(AND('[1]PWS Information'!$E$10="CWS",Q3654="Non-Lead", N3654="Non-Lead - Copper", S3654="Yes", O3654="After 2014")),
(AND('[1]PWS Information'!$E$10="CWS",Q3654="Non-Lead", N3654="Non-Lead - Copper", S3654="Yes", O3654="Unknown")),
(AND('[1]PWS Information'!$E$10="CWS",Q3654="Unknown")),
(AND('[1]PWS Information'!$E$10="NTNC",Q3654="Unknown")))),"Tier 5",
"")))))</f>
        <v>Tier 5</v>
      </c>
      <c r="Z3654" s="71"/>
      <c r="AA3654" s="71"/>
    </row>
    <row r="3655" spans="1:27" ht="86.4" x14ac:dyDescent="0.3">
      <c r="A3655" s="1"/>
      <c r="B3655" s="70">
        <v>15507251</v>
      </c>
      <c r="C3655" s="60">
        <v>195</v>
      </c>
      <c r="D3655" s="61" t="s">
        <v>1214</v>
      </c>
      <c r="E3655" s="61" t="s">
        <v>128</v>
      </c>
      <c r="F3655" s="61">
        <v>78640</v>
      </c>
      <c r="G3655" s="62" t="s">
        <v>1342</v>
      </c>
      <c r="H3655" s="63">
        <v>29.958352099999999</v>
      </c>
      <c r="I3655" s="64">
        <v>-97.812922999999998</v>
      </c>
      <c r="J3655" s="65" t="s">
        <v>50</v>
      </c>
      <c r="K3655" s="66" t="s">
        <v>51</v>
      </c>
      <c r="L3655" s="62" t="s">
        <v>52</v>
      </c>
      <c r="M3655" s="69"/>
      <c r="N3655" s="65" t="s">
        <v>50</v>
      </c>
      <c r="O3655" s="66" t="s">
        <v>52</v>
      </c>
      <c r="P3655" s="69"/>
      <c r="Q3655" s="55" t="str">
        <f t="shared" si="56"/>
        <v>Non-Lead</v>
      </c>
      <c r="R3655" s="70" t="s">
        <v>51</v>
      </c>
      <c r="S3655" s="70" t="s">
        <v>51</v>
      </c>
      <c r="T3655" s="70"/>
      <c r="U3655" s="71" t="s">
        <v>53</v>
      </c>
      <c r="V3655" s="71" t="s">
        <v>51</v>
      </c>
      <c r="W3655" s="71" t="s">
        <v>51</v>
      </c>
      <c r="X3655" s="71" t="s">
        <v>51</v>
      </c>
      <c r="Y3655" s="72" t="str">
        <f>IF((OR((AND('[1]PWS Information'!$E$10="CWS",U3655="Single Family Residence",Q3655="Lead")),
(AND('[1]PWS Information'!$E$10="CWS",U3655="Multiple Family Residence",'[1]PWS Information'!$E$11="Yes",Q3655="Lead")),
(AND('[1]PWS Information'!$E$10="NTNC",Q3655="Lead")))),"Tier 1",
IF((OR((AND('[1]PWS Information'!$E$10="CWS",U3655="Multiple Family Residence",'[1]PWS Information'!$E$11="No",Q3655="Lead")),
(AND('[1]PWS Information'!$E$10="CWS",U3655="Other",Q3655="Lead")),
(AND('[1]PWS Information'!$E$10="CWS",U3655="Building",Q3655="Lead")))),"Tier 2",
IF((OR((AND('[1]PWS Information'!$E$10="CWS",U3655="Single Family Residence",Q3655="Galvanized Requiring Replacement")),
(AND('[1]PWS Information'!$E$10="CWS",U3655="Single Family Residence",Q3655="Galvanized Requiring Replacement",R3655="Yes")),
(AND('[1]PWS Information'!$E$10="NTNC",Q3655="Galvanized Requiring Replacement")),
(AND('[1]PWS Information'!$E$10="NTNC",U3655="Single Family Residence",R3655="Yes")))),"Tier 3",
IF((OR((AND('[1]PWS Information'!$E$10="CWS",U3655="Single Family Residence",S3655="Yes",Q3655="Non-Lead", J3655="Non-Lead - Copper",L3655="Before 1989")),
(AND('[1]PWS Information'!$E$10="CWS",U3655="Single Family Residence",S3655="Yes",Q3655="Non-Lead", N3655="Non-Lead - Copper",O3655="Before 1989")))),"Tier 4",
IF((OR((AND('[1]PWS Information'!$E$10="NTNC",Q3655="Non-Lead")),
(AND('[1]PWS Information'!$E$10="CWS",Q3655="Non-Lead",S3655="")),
(AND('[1]PWS Information'!$E$10="CWS",Q3655="Non-Lead",S3655="No")),
(AND('[1]PWS Information'!$E$10="CWS",Q3655="Non-Lead",S3655="Don't Know")),
(AND('[1]PWS Information'!$E$10="CWS",Q3655="Non-Lead", J3655="Non-Lead - Copper", S3655="Yes", L3655="Between 1989 and 2014")),
(AND('[1]PWS Information'!$E$10="CWS",Q3655="Non-Lead", J3655="Non-Lead - Copper", S3655="Yes", L3655="After 2014")),
(AND('[1]PWS Information'!$E$10="CWS",Q3655="Non-Lead", J3655="Non-Lead - Copper", S3655="Yes", L3655="Unknown")),
(AND('[1]PWS Information'!$E$10="CWS",Q3655="Non-Lead", N3655="Non-Lead - Copper", S3655="Yes", O3655="Between 1989 and 2014")),
(AND('[1]PWS Information'!$E$10="CWS",Q3655="Non-Lead", N3655="Non-Lead - Copper", S3655="Yes", O3655="After 2014")),
(AND('[1]PWS Information'!$E$10="CWS",Q3655="Non-Lead", N3655="Non-Lead - Copper", S3655="Yes", O3655="Unknown")),
(AND('[1]PWS Information'!$E$10="CWS",Q3655="Unknown")),
(AND('[1]PWS Information'!$E$10="NTNC",Q3655="Unknown")))),"Tier 5",
"")))))</f>
        <v>Tier 5</v>
      </c>
      <c r="Z3655" s="71"/>
      <c r="AA3655" s="71"/>
    </row>
    <row r="3656" spans="1:27" ht="86.4" x14ac:dyDescent="0.3">
      <c r="A3656" s="1"/>
      <c r="B3656" s="70">
        <v>15507516</v>
      </c>
      <c r="C3656" s="60">
        <v>233</v>
      </c>
      <c r="D3656" s="61" t="s">
        <v>1214</v>
      </c>
      <c r="E3656" s="61" t="s">
        <v>128</v>
      </c>
      <c r="F3656" s="61">
        <v>78640</v>
      </c>
      <c r="G3656" s="62" t="s">
        <v>1343</v>
      </c>
      <c r="H3656" s="63">
        <v>29.968447300000001</v>
      </c>
      <c r="I3656" s="64">
        <v>-97.819894899999994</v>
      </c>
      <c r="J3656" s="65" t="s">
        <v>50</v>
      </c>
      <c r="K3656" s="66" t="s">
        <v>51</v>
      </c>
      <c r="L3656" s="62" t="s">
        <v>52</v>
      </c>
      <c r="M3656" s="69"/>
      <c r="N3656" s="65" t="s">
        <v>50</v>
      </c>
      <c r="O3656" s="66" t="s">
        <v>52</v>
      </c>
      <c r="P3656" s="69"/>
      <c r="Q3656" s="55" t="str">
        <f t="shared" si="56"/>
        <v>Non-Lead</v>
      </c>
      <c r="R3656" s="70" t="s">
        <v>51</v>
      </c>
      <c r="S3656" s="70" t="s">
        <v>51</v>
      </c>
      <c r="T3656" s="70"/>
      <c r="U3656" s="71" t="s">
        <v>53</v>
      </c>
      <c r="V3656" s="71" t="s">
        <v>51</v>
      </c>
      <c r="W3656" s="71" t="s">
        <v>51</v>
      </c>
      <c r="X3656" s="71" t="s">
        <v>51</v>
      </c>
      <c r="Y3656" s="72" t="str">
        <f>IF((OR((AND('[1]PWS Information'!$E$10="CWS",U3656="Single Family Residence",Q3656="Lead")),
(AND('[1]PWS Information'!$E$10="CWS",U3656="Multiple Family Residence",'[1]PWS Information'!$E$11="Yes",Q3656="Lead")),
(AND('[1]PWS Information'!$E$10="NTNC",Q3656="Lead")))),"Tier 1",
IF((OR((AND('[1]PWS Information'!$E$10="CWS",U3656="Multiple Family Residence",'[1]PWS Information'!$E$11="No",Q3656="Lead")),
(AND('[1]PWS Information'!$E$10="CWS",U3656="Other",Q3656="Lead")),
(AND('[1]PWS Information'!$E$10="CWS",U3656="Building",Q3656="Lead")))),"Tier 2",
IF((OR((AND('[1]PWS Information'!$E$10="CWS",U3656="Single Family Residence",Q3656="Galvanized Requiring Replacement")),
(AND('[1]PWS Information'!$E$10="CWS",U3656="Single Family Residence",Q3656="Galvanized Requiring Replacement",R3656="Yes")),
(AND('[1]PWS Information'!$E$10="NTNC",Q3656="Galvanized Requiring Replacement")),
(AND('[1]PWS Information'!$E$10="NTNC",U3656="Single Family Residence",R3656="Yes")))),"Tier 3",
IF((OR((AND('[1]PWS Information'!$E$10="CWS",U3656="Single Family Residence",S3656="Yes",Q3656="Non-Lead", J3656="Non-Lead - Copper",L3656="Before 1989")),
(AND('[1]PWS Information'!$E$10="CWS",U3656="Single Family Residence",S3656="Yes",Q3656="Non-Lead", N3656="Non-Lead - Copper",O3656="Before 1989")))),"Tier 4",
IF((OR((AND('[1]PWS Information'!$E$10="NTNC",Q3656="Non-Lead")),
(AND('[1]PWS Information'!$E$10="CWS",Q3656="Non-Lead",S3656="")),
(AND('[1]PWS Information'!$E$10="CWS",Q3656="Non-Lead",S3656="No")),
(AND('[1]PWS Information'!$E$10="CWS",Q3656="Non-Lead",S3656="Don't Know")),
(AND('[1]PWS Information'!$E$10="CWS",Q3656="Non-Lead", J3656="Non-Lead - Copper", S3656="Yes", L3656="Between 1989 and 2014")),
(AND('[1]PWS Information'!$E$10="CWS",Q3656="Non-Lead", J3656="Non-Lead - Copper", S3656="Yes", L3656="After 2014")),
(AND('[1]PWS Information'!$E$10="CWS",Q3656="Non-Lead", J3656="Non-Lead - Copper", S3656="Yes", L3656="Unknown")),
(AND('[1]PWS Information'!$E$10="CWS",Q3656="Non-Lead", N3656="Non-Lead - Copper", S3656="Yes", O3656="Between 1989 and 2014")),
(AND('[1]PWS Information'!$E$10="CWS",Q3656="Non-Lead", N3656="Non-Lead - Copper", S3656="Yes", O3656="After 2014")),
(AND('[1]PWS Information'!$E$10="CWS",Q3656="Non-Lead", N3656="Non-Lead - Copper", S3656="Yes", O3656="Unknown")),
(AND('[1]PWS Information'!$E$10="CWS",Q3656="Unknown")),
(AND('[1]PWS Information'!$E$10="NTNC",Q3656="Unknown")))),"Tier 5",
"")))))</f>
        <v>Tier 5</v>
      </c>
      <c r="Z3656" s="71"/>
      <c r="AA3656" s="71"/>
    </row>
    <row r="3657" spans="1:27" ht="86.4" x14ac:dyDescent="0.3">
      <c r="A3657" s="1"/>
      <c r="B3657" s="70">
        <v>15909178</v>
      </c>
      <c r="C3657" s="60">
        <v>241</v>
      </c>
      <c r="D3657" s="61" t="s">
        <v>1214</v>
      </c>
      <c r="E3657" s="61" t="s">
        <v>128</v>
      </c>
      <c r="F3657" s="61">
        <v>78640</v>
      </c>
      <c r="G3657" s="62" t="s">
        <v>1344</v>
      </c>
      <c r="H3657" s="63">
        <v>29.968518799999998</v>
      </c>
      <c r="I3657" s="64">
        <v>-97.819796400000001</v>
      </c>
      <c r="J3657" s="65" t="s">
        <v>50</v>
      </c>
      <c r="K3657" s="66" t="s">
        <v>51</v>
      </c>
      <c r="L3657" s="62" t="s">
        <v>52</v>
      </c>
      <c r="M3657" s="69"/>
      <c r="N3657" s="65" t="s">
        <v>50</v>
      </c>
      <c r="O3657" s="66" t="s">
        <v>52</v>
      </c>
      <c r="P3657" s="69"/>
      <c r="Q3657" s="55" t="str">
        <f t="shared" si="56"/>
        <v>Non-Lead</v>
      </c>
      <c r="R3657" s="70" t="s">
        <v>51</v>
      </c>
      <c r="S3657" s="70" t="s">
        <v>51</v>
      </c>
      <c r="T3657" s="70"/>
      <c r="U3657" s="71" t="s">
        <v>53</v>
      </c>
      <c r="V3657" s="71" t="s">
        <v>51</v>
      </c>
      <c r="W3657" s="71" t="s">
        <v>51</v>
      </c>
      <c r="X3657" s="71" t="s">
        <v>51</v>
      </c>
      <c r="Y3657" s="72" t="str">
        <f>IF((OR((AND('[1]PWS Information'!$E$10="CWS",U3657="Single Family Residence",Q3657="Lead")),
(AND('[1]PWS Information'!$E$10="CWS",U3657="Multiple Family Residence",'[1]PWS Information'!$E$11="Yes",Q3657="Lead")),
(AND('[1]PWS Information'!$E$10="NTNC",Q3657="Lead")))),"Tier 1",
IF((OR((AND('[1]PWS Information'!$E$10="CWS",U3657="Multiple Family Residence",'[1]PWS Information'!$E$11="No",Q3657="Lead")),
(AND('[1]PWS Information'!$E$10="CWS",U3657="Other",Q3657="Lead")),
(AND('[1]PWS Information'!$E$10="CWS",U3657="Building",Q3657="Lead")))),"Tier 2",
IF((OR((AND('[1]PWS Information'!$E$10="CWS",U3657="Single Family Residence",Q3657="Galvanized Requiring Replacement")),
(AND('[1]PWS Information'!$E$10="CWS",U3657="Single Family Residence",Q3657="Galvanized Requiring Replacement",R3657="Yes")),
(AND('[1]PWS Information'!$E$10="NTNC",Q3657="Galvanized Requiring Replacement")),
(AND('[1]PWS Information'!$E$10="NTNC",U3657="Single Family Residence",R3657="Yes")))),"Tier 3",
IF((OR((AND('[1]PWS Information'!$E$10="CWS",U3657="Single Family Residence",S3657="Yes",Q3657="Non-Lead", J3657="Non-Lead - Copper",L3657="Before 1989")),
(AND('[1]PWS Information'!$E$10="CWS",U3657="Single Family Residence",S3657="Yes",Q3657="Non-Lead", N3657="Non-Lead - Copper",O3657="Before 1989")))),"Tier 4",
IF((OR((AND('[1]PWS Information'!$E$10="NTNC",Q3657="Non-Lead")),
(AND('[1]PWS Information'!$E$10="CWS",Q3657="Non-Lead",S3657="")),
(AND('[1]PWS Information'!$E$10="CWS",Q3657="Non-Lead",S3657="No")),
(AND('[1]PWS Information'!$E$10="CWS",Q3657="Non-Lead",S3657="Don't Know")),
(AND('[1]PWS Information'!$E$10="CWS",Q3657="Non-Lead", J3657="Non-Lead - Copper", S3657="Yes", L3657="Between 1989 and 2014")),
(AND('[1]PWS Information'!$E$10="CWS",Q3657="Non-Lead", J3657="Non-Lead - Copper", S3657="Yes", L3657="After 2014")),
(AND('[1]PWS Information'!$E$10="CWS",Q3657="Non-Lead", J3657="Non-Lead - Copper", S3657="Yes", L3657="Unknown")),
(AND('[1]PWS Information'!$E$10="CWS",Q3657="Non-Lead", N3657="Non-Lead - Copper", S3657="Yes", O3657="Between 1989 and 2014")),
(AND('[1]PWS Information'!$E$10="CWS",Q3657="Non-Lead", N3657="Non-Lead - Copper", S3657="Yes", O3657="After 2014")),
(AND('[1]PWS Information'!$E$10="CWS",Q3657="Non-Lead", N3657="Non-Lead - Copper", S3657="Yes", O3657="Unknown")),
(AND('[1]PWS Information'!$E$10="CWS",Q3657="Unknown")),
(AND('[1]PWS Information'!$E$10="NTNC",Q3657="Unknown")))),"Tier 5",
"")))))</f>
        <v>Tier 5</v>
      </c>
      <c r="Z3657" s="71"/>
      <c r="AA3657" s="71"/>
    </row>
    <row r="3658" spans="1:27" ht="57.6" x14ac:dyDescent="0.3">
      <c r="A3658" s="17"/>
      <c r="B3658" s="70" t="s">
        <v>1345</v>
      </c>
      <c r="C3658" s="60">
        <v>415</v>
      </c>
      <c r="D3658" s="61" t="s">
        <v>1144</v>
      </c>
      <c r="E3658" s="61" t="s">
        <v>128</v>
      </c>
      <c r="F3658" s="61">
        <v>78640</v>
      </c>
      <c r="G3658" s="62" t="s">
        <v>1346</v>
      </c>
      <c r="H3658" s="63">
        <v>29.968481400000002</v>
      </c>
      <c r="I3658" s="64">
        <v>-97.818376099999995</v>
      </c>
      <c r="J3658" s="65" t="s">
        <v>50</v>
      </c>
      <c r="K3658" s="66" t="s">
        <v>51</v>
      </c>
      <c r="L3658" s="62" t="s">
        <v>52</v>
      </c>
      <c r="M3658" s="69"/>
      <c r="N3658" s="65" t="s">
        <v>50</v>
      </c>
      <c r="O3658" s="66" t="s">
        <v>52</v>
      </c>
      <c r="P3658" s="69"/>
      <c r="Q3658" s="55" t="str">
        <f t="shared" si="56"/>
        <v>Non-Lead</v>
      </c>
      <c r="R3658" s="70" t="s">
        <v>51</v>
      </c>
      <c r="S3658" s="70" t="s">
        <v>51</v>
      </c>
      <c r="T3658" s="70"/>
      <c r="U3658" s="71" t="s">
        <v>53</v>
      </c>
      <c r="V3658" s="71" t="s">
        <v>51</v>
      </c>
      <c r="W3658" s="71" t="s">
        <v>51</v>
      </c>
      <c r="X3658" s="71" t="s">
        <v>51</v>
      </c>
      <c r="Y3658" s="72" t="str">
        <f>IF((OR((AND('[1]PWS Information'!$E$10="CWS",U3658="Single Family Residence",Q3658="Lead")),
(AND('[1]PWS Information'!$E$10="CWS",U3658="Multiple Family Residence",'[1]PWS Information'!$E$11="Yes",Q3658="Lead")),
(AND('[1]PWS Information'!$E$10="NTNC",Q3658="Lead")))),"Tier 1",
IF((OR((AND('[1]PWS Information'!$E$10="CWS",U3658="Multiple Family Residence",'[1]PWS Information'!$E$11="No",Q3658="Lead")),
(AND('[1]PWS Information'!$E$10="CWS",U3658="Other",Q3658="Lead")),
(AND('[1]PWS Information'!$E$10="CWS",U3658="Building",Q3658="Lead")))),"Tier 2",
IF((OR((AND('[1]PWS Information'!$E$10="CWS",U3658="Single Family Residence",Q3658="Galvanized Requiring Replacement")),
(AND('[1]PWS Information'!$E$10="CWS",U3658="Single Family Residence",Q3658="Galvanized Requiring Replacement",R3658="Yes")),
(AND('[1]PWS Information'!$E$10="NTNC",Q3658="Galvanized Requiring Replacement")),
(AND('[1]PWS Information'!$E$10="NTNC",U3658="Single Family Residence",R3658="Yes")))),"Tier 3",
IF((OR((AND('[1]PWS Information'!$E$10="CWS",U3658="Single Family Residence",S3658="Yes",Q3658="Non-Lead", J3658="Non-Lead - Copper",L3658="Before 1989")),
(AND('[1]PWS Information'!$E$10="CWS",U3658="Single Family Residence",S3658="Yes",Q3658="Non-Lead", N3658="Non-Lead - Copper",O3658="Before 1989")))),"Tier 4",
IF((OR((AND('[1]PWS Information'!$E$10="NTNC",Q3658="Non-Lead")),
(AND('[1]PWS Information'!$E$10="CWS",Q3658="Non-Lead",S3658="")),
(AND('[1]PWS Information'!$E$10="CWS",Q3658="Non-Lead",S3658="No")),
(AND('[1]PWS Information'!$E$10="CWS",Q3658="Non-Lead",S3658="Don't Know")),
(AND('[1]PWS Information'!$E$10="CWS",Q3658="Non-Lead", J3658="Non-Lead - Copper", S3658="Yes", L3658="Between 1989 and 2014")),
(AND('[1]PWS Information'!$E$10="CWS",Q3658="Non-Lead", J3658="Non-Lead - Copper", S3658="Yes", L3658="After 2014")),
(AND('[1]PWS Information'!$E$10="CWS",Q3658="Non-Lead", J3658="Non-Lead - Copper", S3658="Yes", L3658="Unknown")),
(AND('[1]PWS Information'!$E$10="CWS",Q3658="Non-Lead", N3658="Non-Lead - Copper", S3658="Yes", O3658="Between 1989 and 2014")),
(AND('[1]PWS Information'!$E$10="CWS",Q3658="Non-Lead", N3658="Non-Lead - Copper", S3658="Yes", O3658="After 2014")),
(AND('[1]PWS Information'!$E$10="CWS",Q3658="Non-Lead", N3658="Non-Lead - Copper", S3658="Yes", O3658="Unknown")),
(AND('[1]PWS Information'!$E$10="CWS",Q3658="Unknown")),
(AND('[1]PWS Information'!$E$10="NTNC",Q3658="Unknown")))),"Tier 5",
"")))))</f>
        <v>Tier 5</v>
      </c>
      <c r="Z3658" s="71"/>
      <c r="AA3658" s="71"/>
    </row>
    <row r="3659" spans="1:27" ht="57.6" x14ac:dyDescent="0.3">
      <c r="A3659" s="1"/>
      <c r="B3659" s="70">
        <v>15675365</v>
      </c>
      <c r="C3659" s="60">
        <v>425</v>
      </c>
      <c r="D3659" s="61" t="s">
        <v>1144</v>
      </c>
      <c r="E3659" s="61" t="s">
        <v>128</v>
      </c>
      <c r="F3659" s="61">
        <v>78640</v>
      </c>
      <c r="G3659" s="62" t="s">
        <v>1145</v>
      </c>
      <c r="H3659" s="63">
        <v>29.968584499999999</v>
      </c>
      <c r="I3659" s="64">
        <v>-97.818297400000006</v>
      </c>
      <c r="J3659" s="65" t="s">
        <v>50</v>
      </c>
      <c r="K3659" s="66" t="s">
        <v>51</v>
      </c>
      <c r="L3659" s="62" t="s">
        <v>52</v>
      </c>
      <c r="M3659" s="69"/>
      <c r="N3659" s="65" t="s">
        <v>50</v>
      </c>
      <c r="O3659" s="66" t="s">
        <v>52</v>
      </c>
      <c r="P3659" s="69"/>
      <c r="Q3659" s="55" t="str">
        <f t="shared" si="56"/>
        <v>Non-Lead</v>
      </c>
      <c r="R3659" s="70" t="s">
        <v>51</v>
      </c>
      <c r="S3659" s="70" t="s">
        <v>51</v>
      </c>
      <c r="T3659" s="70"/>
      <c r="U3659" s="71" t="s">
        <v>53</v>
      </c>
      <c r="V3659" s="71" t="s">
        <v>51</v>
      </c>
      <c r="W3659" s="71" t="s">
        <v>51</v>
      </c>
      <c r="X3659" s="71" t="s">
        <v>51</v>
      </c>
      <c r="Y3659" s="72" t="str">
        <f>IF((OR((AND('[1]PWS Information'!$E$10="CWS",U3659="Single Family Residence",Q3659="Lead")),
(AND('[1]PWS Information'!$E$10="CWS",U3659="Multiple Family Residence",'[1]PWS Information'!$E$11="Yes",Q3659="Lead")),
(AND('[1]PWS Information'!$E$10="NTNC",Q3659="Lead")))),"Tier 1",
IF((OR((AND('[1]PWS Information'!$E$10="CWS",U3659="Multiple Family Residence",'[1]PWS Information'!$E$11="No",Q3659="Lead")),
(AND('[1]PWS Information'!$E$10="CWS",U3659="Other",Q3659="Lead")),
(AND('[1]PWS Information'!$E$10="CWS",U3659="Building",Q3659="Lead")))),"Tier 2",
IF((OR((AND('[1]PWS Information'!$E$10="CWS",U3659="Single Family Residence",Q3659="Galvanized Requiring Replacement")),
(AND('[1]PWS Information'!$E$10="CWS",U3659="Single Family Residence",Q3659="Galvanized Requiring Replacement",R3659="Yes")),
(AND('[1]PWS Information'!$E$10="NTNC",Q3659="Galvanized Requiring Replacement")),
(AND('[1]PWS Information'!$E$10="NTNC",U3659="Single Family Residence",R3659="Yes")))),"Tier 3",
IF((OR((AND('[1]PWS Information'!$E$10="CWS",U3659="Single Family Residence",S3659="Yes",Q3659="Non-Lead", J3659="Non-Lead - Copper",L3659="Before 1989")),
(AND('[1]PWS Information'!$E$10="CWS",U3659="Single Family Residence",S3659="Yes",Q3659="Non-Lead", N3659="Non-Lead - Copper",O3659="Before 1989")))),"Tier 4",
IF((OR((AND('[1]PWS Information'!$E$10="NTNC",Q3659="Non-Lead")),
(AND('[1]PWS Information'!$E$10="CWS",Q3659="Non-Lead",S3659="")),
(AND('[1]PWS Information'!$E$10="CWS",Q3659="Non-Lead",S3659="No")),
(AND('[1]PWS Information'!$E$10="CWS",Q3659="Non-Lead",S3659="Don't Know")),
(AND('[1]PWS Information'!$E$10="CWS",Q3659="Non-Lead", J3659="Non-Lead - Copper", S3659="Yes", L3659="Between 1989 and 2014")),
(AND('[1]PWS Information'!$E$10="CWS",Q3659="Non-Lead", J3659="Non-Lead - Copper", S3659="Yes", L3659="After 2014")),
(AND('[1]PWS Information'!$E$10="CWS",Q3659="Non-Lead", J3659="Non-Lead - Copper", S3659="Yes", L3659="Unknown")),
(AND('[1]PWS Information'!$E$10="CWS",Q3659="Non-Lead", N3659="Non-Lead - Copper", S3659="Yes", O3659="Between 1989 and 2014")),
(AND('[1]PWS Information'!$E$10="CWS",Q3659="Non-Lead", N3659="Non-Lead - Copper", S3659="Yes", O3659="After 2014")),
(AND('[1]PWS Information'!$E$10="CWS",Q3659="Non-Lead", N3659="Non-Lead - Copper", S3659="Yes", O3659="Unknown")),
(AND('[1]PWS Information'!$E$10="CWS",Q3659="Unknown")),
(AND('[1]PWS Information'!$E$10="NTNC",Q3659="Unknown")))),"Tier 5",
"")))))</f>
        <v>Tier 5</v>
      </c>
      <c r="Z3659" s="71"/>
      <c r="AA3659" s="71"/>
    </row>
    <row r="3660" spans="1:27" ht="57.6" x14ac:dyDescent="0.3">
      <c r="A3660" s="1"/>
      <c r="B3660" s="70">
        <v>15639271</v>
      </c>
      <c r="C3660" s="60">
        <v>251</v>
      </c>
      <c r="D3660" s="61" t="s">
        <v>1265</v>
      </c>
      <c r="E3660" s="61" t="s">
        <v>128</v>
      </c>
      <c r="F3660" s="61">
        <v>78640</v>
      </c>
      <c r="G3660" s="62" t="s">
        <v>1145</v>
      </c>
      <c r="H3660" s="63">
        <v>29.9692145</v>
      </c>
      <c r="I3660" s="64">
        <v>-97.821198800000005</v>
      </c>
      <c r="J3660" s="65" t="s">
        <v>50</v>
      </c>
      <c r="K3660" s="66" t="s">
        <v>51</v>
      </c>
      <c r="L3660" s="62" t="s">
        <v>52</v>
      </c>
      <c r="M3660" s="69"/>
      <c r="N3660" s="65" t="s">
        <v>50</v>
      </c>
      <c r="O3660" s="66" t="s">
        <v>52</v>
      </c>
      <c r="P3660" s="69"/>
      <c r="Q3660" s="55" t="str">
        <f t="shared" si="56"/>
        <v>Non-Lead</v>
      </c>
      <c r="R3660" s="70" t="s">
        <v>51</v>
      </c>
      <c r="S3660" s="70" t="s">
        <v>51</v>
      </c>
      <c r="T3660" s="70"/>
      <c r="U3660" s="71" t="s">
        <v>53</v>
      </c>
      <c r="V3660" s="71" t="s">
        <v>51</v>
      </c>
      <c r="W3660" s="71" t="s">
        <v>51</v>
      </c>
      <c r="X3660" s="71" t="s">
        <v>51</v>
      </c>
      <c r="Y3660" s="72" t="str">
        <f>IF((OR((AND('[1]PWS Information'!$E$10="CWS",U3660="Single Family Residence",Q3660="Lead")),
(AND('[1]PWS Information'!$E$10="CWS",U3660="Multiple Family Residence",'[1]PWS Information'!$E$11="Yes",Q3660="Lead")),
(AND('[1]PWS Information'!$E$10="NTNC",Q3660="Lead")))),"Tier 1",
IF((OR((AND('[1]PWS Information'!$E$10="CWS",U3660="Multiple Family Residence",'[1]PWS Information'!$E$11="No",Q3660="Lead")),
(AND('[1]PWS Information'!$E$10="CWS",U3660="Other",Q3660="Lead")),
(AND('[1]PWS Information'!$E$10="CWS",U3660="Building",Q3660="Lead")))),"Tier 2",
IF((OR((AND('[1]PWS Information'!$E$10="CWS",U3660="Single Family Residence",Q3660="Galvanized Requiring Replacement")),
(AND('[1]PWS Information'!$E$10="CWS",U3660="Single Family Residence",Q3660="Galvanized Requiring Replacement",R3660="Yes")),
(AND('[1]PWS Information'!$E$10="NTNC",Q3660="Galvanized Requiring Replacement")),
(AND('[1]PWS Information'!$E$10="NTNC",U3660="Single Family Residence",R3660="Yes")))),"Tier 3",
IF((OR((AND('[1]PWS Information'!$E$10="CWS",U3660="Single Family Residence",S3660="Yes",Q3660="Non-Lead", J3660="Non-Lead - Copper",L3660="Before 1989")),
(AND('[1]PWS Information'!$E$10="CWS",U3660="Single Family Residence",S3660="Yes",Q3660="Non-Lead", N3660="Non-Lead - Copper",O3660="Before 1989")))),"Tier 4",
IF((OR((AND('[1]PWS Information'!$E$10="NTNC",Q3660="Non-Lead")),
(AND('[1]PWS Information'!$E$10="CWS",Q3660="Non-Lead",S3660="")),
(AND('[1]PWS Information'!$E$10="CWS",Q3660="Non-Lead",S3660="No")),
(AND('[1]PWS Information'!$E$10="CWS",Q3660="Non-Lead",S3660="Don't Know")),
(AND('[1]PWS Information'!$E$10="CWS",Q3660="Non-Lead", J3660="Non-Lead - Copper", S3660="Yes", L3660="Between 1989 and 2014")),
(AND('[1]PWS Information'!$E$10="CWS",Q3660="Non-Lead", J3660="Non-Lead - Copper", S3660="Yes", L3660="After 2014")),
(AND('[1]PWS Information'!$E$10="CWS",Q3660="Non-Lead", J3660="Non-Lead - Copper", S3660="Yes", L3660="Unknown")),
(AND('[1]PWS Information'!$E$10="CWS",Q3660="Non-Lead", N3660="Non-Lead - Copper", S3660="Yes", O3660="Between 1989 and 2014")),
(AND('[1]PWS Information'!$E$10="CWS",Q3660="Non-Lead", N3660="Non-Lead - Copper", S3660="Yes", O3660="After 2014")),
(AND('[1]PWS Information'!$E$10="CWS",Q3660="Non-Lead", N3660="Non-Lead - Copper", S3660="Yes", O3660="Unknown")),
(AND('[1]PWS Information'!$E$10="CWS",Q3660="Unknown")),
(AND('[1]PWS Information'!$E$10="NTNC",Q3660="Unknown")))),"Tier 5",
"")))))</f>
        <v>Tier 5</v>
      </c>
      <c r="Z3660" s="71"/>
      <c r="AA3660" s="71"/>
    </row>
    <row r="3661" spans="1:27" ht="57.6" x14ac:dyDescent="0.3">
      <c r="A3661" s="1"/>
      <c r="B3661" s="70" t="s">
        <v>1347</v>
      </c>
      <c r="C3661" s="60">
        <v>286</v>
      </c>
      <c r="D3661" s="61" t="s">
        <v>1348</v>
      </c>
      <c r="E3661" s="61" t="s">
        <v>128</v>
      </c>
      <c r="F3661" s="61">
        <v>78640</v>
      </c>
      <c r="G3661" s="62" t="s">
        <v>1349</v>
      </c>
      <c r="H3661" s="63">
        <v>29.971837709999999</v>
      </c>
      <c r="I3661" s="64">
        <v>-97.7644071</v>
      </c>
      <c r="J3661" s="65" t="s">
        <v>50</v>
      </c>
      <c r="K3661" s="66" t="s">
        <v>51</v>
      </c>
      <c r="L3661" s="62" t="s">
        <v>52</v>
      </c>
      <c r="M3661" s="69"/>
      <c r="N3661" s="65" t="s">
        <v>50</v>
      </c>
      <c r="O3661" s="66" t="s">
        <v>52</v>
      </c>
      <c r="P3661" s="69"/>
      <c r="Q3661" s="55" t="str">
        <f t="shared" ref="Q3661:Q3724" si="57">IF((OR(J3661="Lead")),"Lead",
IF((OR(N3661="Lead")),"Lead",
IF((OR(J3661="Lead-lined galvanized")),"Lead",
IF((OR(N3661="Lead-lined galvanized")),"Lead",
IF((OR((AND(J3661="Unknown - Likely Lead",N3661="Galvanized")),
(AND(J3661="Unknown - Unlikely Lead",N3661="Galvanized")),
(AND(J3661="Unknown - Material Unknown",N3661="Galvanized")))),"Galvanized Requiring Replacement",
IF((OR((AND(J3661="Non-lead - Copper",K3661="Yes",N3661="Galvanized")),
(AND(J3661="Non-lead - Copper",K3661="Don't know",N3661="Galvanized")),
(AND(J3661="Non-lead - Copper",K3661="",N3661="Galvanized")),
(AND(J3661="Non-lead - Plastic",K3661="Yes",N3661="Galvanized")),
(AND(J3661="Non-lead - Plastic",K3661="Don't know",N3661="Galvanized")),
(AND(J3661="Non-lead - Plastic",K3661="",N3661="Galvanized")),
(AND(J3661="Non-lead",K3661="Yes",N3661="Galvanized")),
(AND(J3661="Non-lead",K3661="Don't know",N3661="Galvanized")),
(AND(J3661="Non-lead",K3661="",N3661="Galvanized")),
(AND(J3661="Non-lead - Other",K3661="Yes",N3661="Galvanized")),
(AND(J3661="Non-Lead - Other",K3661="Don't know",N3661="Galvanized")),
(AND(J3661="Galvanized",K3661="Yes",N3661="Galvanized")),
(AND(J3661="Galvanized",K3661="Don't know",N3661="Galvanized")),
(AND(J3661="Galvanized",K3661="",N3661="Galvanized")),
(AND(J3661="Non-Lead - Other",K3661="",N3661="Galvanized")))),"Galvanized Requiring Replacement",
IF((OR((AND(J3661="Non-lead - Copper",N3661="Non-lead - Copper")),
(AND(J3661="Non-lead - Copper",N3661="Non-lead - Plastic")),
(AND(J3661="Non-lead - Copper",N3661="Non-lead - Other")),
(AND(J3661="Non-lead - Copper",N3661="Non-lead")),
(AND(J3661="Non-lead - Plastic",N3661="Non-lead - Copper")),
(AND(J3661="Non-lead - Plastic",N3661="Non-lead - Plastic")),
(AND(J3661="Non-lead - Plastic",N3661="Non-lead - Other")),
(AND(J3661="Non-lead - Plastic",N3661="Non-lead")),
(AND(J3661="Non-lead",N3661="Non-lead - Copper")),
(AND(J3661="Non-lead",N3661="Non-lead - Plastic")),
(AND(J3661="Non-lead",N3661="Non-lead - Other")),
(AND(J3661="Non-lead",N3661="Non-lead")),
(AND(J3661="Non-lead - Other",N3661="Non-lead - Copper")),
(AND(J3661="Non-Lead - Other",N3661="Non-lead - Plastic")),
(AND(J3661="Non-Lead - Other",N3661="Non-lead")),
(AND(J3661="Non-Lead - Other",N3661="Non-lead - Other")))),"Non-Lead",
IF((OR((AND(J3661="Galvanized",N3661="Non-lead")),
(AND(J3661="Galvanized",N3661="Non-lead - Copper")),
(AND(J3661="Galvanized",N3661="Non-lead - Plastic")),
(AND(J3661="Galvanized",N3661="Non-lead")),
(AND(J3661="Galvanized",N3661="Non-lead - Other")))),"Non-Lead",
IF((OR((AND(J3661="Non-lead - Copper",K3661="No",N3661="Galvanized")),
(AND(J3661="Non-lead - Plastic",K3661="No",N3661="Galvanized")),
(AND(J3661="Non-lead",K3661="No",N3661="Galvanized")),
(AND(J3661="Galvanized",K3661="No",N3661="Galvanized")),
(AND(J3661="Non-lead - Other",K3661="No",N3661="Galvanized")))),"Non-lead",
IF((OR((AND(J3661="Unknown - Likely Lead",N3661="Unknown - Likely Lead")),
(AND(J3661="Unknown - Likely Lead",N3661="Unknown - Unlikely Lead")),
(AND(J3661="Unknown - Likely Lead",N3661="Unknown - Material Unknown")),
(AND(J3661="Unknown - Unlikely Lead",N3661="Unknown - Likely Lead")),
(AND(J3661="Unknown - Unlikely Lead",N3661="Unknown - Unlikely Lead")),
(AND(J3661="Unknown - Unlikely Lead",N3661="Unknown - Material Unknown")),
(AND(J3661="Unknown - Material Unknown",N3661="Unknown - Likely Lead")),
(AND(J3661="Unknown - Material Unknown",N3661="Unknown - Unlikely Lead")),
(AND(J3661="Unknown - Material Unknown",N3661="Unknown - Material Unknown")))),"Unknown",
IF((OR((AND(J3661="Unknown - Likely Lead",N3661="Non-lead - Copper")),
(AND(J3661="Unknown - Likely Lead",N3661="Non-lead - Plastic")),
(AND(J3661="Unknown - Likely Lead",N3661="Non-lead")),
(AND(J3661="Unknown - Likely Lead",N3661="Non-lead - Other")),
(AND(J3661="Unknown - Unlikely Lead",N3661="Non-lead - Copper")),
(AND(J3661="Unknown - Unlikely Lead",N3661="Non-lead - Plastic")),
(AND(J3661="Unknown - Unlikely Lead",N3661="Non-lead")),
(AND(J3661="Unknown - Unlikely Lead",N3661="Non-lead - Other")),
(AND(J3661="Unknown - Material Unknown",N3661="Non-lead - Copper")),
(AND(J3661="Unknown - Material Unknown",N3661="Non-lead - Plastic")),
(AND(J3661="Unknown - Material Unknown",N3661="Non-lead")),
(AND(J3661="Unknown - Material Unknown",N3661="Non-lead - Other")))),"Unknown",
IF((OR((AND(J3661="Non-lead - Copper",N3661="Unknown - Likely Lead")),
(AND(J3661="Non-lead - Copper",N3661="Unknown - Unlikely Lead")),
(AND(J3661="Non-lead - Copper",N3661="Unknown - Material Unknown")),
(AND(J3661="Non-lead - Plastic",N3661="Unknown - Likely Lead")),
(AND(J3661="Non-lead - Plastic",N3661="Unknown - Unlikely Lead")),
(AND(J3661="Non-lead - Plastic",N3661="Unknown - Material Unknown")),
(AND(J3661="Non-lead",N3661="Unknown - Likely Lead")),
(AND(J3661="Non-lead",N3661="Unknown - Unlikely Lead")),
(AND(J3661="Non-lead",N3661="Unknown - Material Unknown")),
(AND(J3661="Non-lead - Other",N3661="Unknown - Likely Lead")),
(AND(J3661="Non-Lead - Other",N3661="Unknown - Unlikely Lead")),
(AND(J3661="Non-Lead - Other",N3661="Unknown - Material Unknown")))),"Unknown",
IF((OR((AND(J3661="Galvanized",N3661="Unknown - Likely Lead")),
(AND(J3661="Galvanized",N3661="Unknown - Unlikely Lead")),
(AND(J3661="Galvanized",N3661="Unknown - Material Unknown")))),"Unknown",
IF((OR((AND(J3661="Galvanized",N3661="")))),"Galvanized Requiring Replacement",
IF((OR((AND(J3661="Non-lead - Copper",N3661="")),
(AND(J3661="Non-lead - Plastic",N3661="")),
(AND(J3661="Non-lead",N3661="")),
(AND(J3661="Non-lead - Other",N3661="")))),"Non-lead",
IF((OR((AND(J3661="Unknown - Likely Lead",N3661="")),
(AND(J3661="Unknown - Unlikely Lead",N3661="")),
(AND(J3661="Unknown - Material Unknown",N3661="")))),"Unknown",
""))))))))))))))))</f>
        <v>Non-Lead</v>
      </c>
      <c r="R3661" s="70" t="s">
        <v>51</v>
      </c>
      <c r="S3661" s="70" t="s">
        <v>51</v>
      </c>
      <c r="T3661" s="70"/>
      <c r="U3661" s="71" t="s">
        <v>53</v>
      </c>
      <c r="V3661" s="71" t="s">
        <v>51</v>
      </c>
      <c r="W3661" s="71" t="s">
        <v>51</v>
      </c>
      <c r="X3661" s="71" t="s">
        <v>51</v>
      </c>
      <c r="Y3661" s="72" t="str">
        <f>IF((OR((AND('[1]PWS Information'!$E$10="CWS",U3661="Single Family Residence",Q3661="Lead")),
(AND('[1]PWS Information'!$E$10="CWS",U3661="Multiple Family Residence",'[1]PWS Information'!$E$11="Yes",Q3661="Lead")),
(AND('[1]PWS Information'!$E$10="NTNC",Q3661="Lead")))),"Tier 1",
IF((OR((AND('[1]PWS Information'!$E$10="CWS",U3661="Multiple Family Residence",'[1]PWS Information'!$E$11="No",Q3661="Lead")),
(AND('[1]PWS Information'!$E$10="CWS",U3661="Other",Q3661="Lead")),
(AND('[1]PWS Information'!$E$10="CWS",U3661="Building",Q3661="Lead")))),"Tier 2",
IF((OR((AND('[1]PWS Information'!$E$10="CWS",U3661="Single Family Residence",Q3661="Galvanized Requiring Replacement")),
(AND('[1]PWS Information'!$E$10="CWS",U3661="Single Family Residence",Q3661="Galvanized Requiring Replacement",R3661="Yes")),
(AND('[1]PWS Information'!$E$10="NTNC",Q3661="Galvanized Requiring Replacement")),
(AND('[1]PWS Information'!$E$10="NTNC",U3661="Single Family Residence",R3661="Yes")))),"Tier 3",
IF((OR((AND('[1]PWS Information'!$E$10="CWS",U3661="Single Family Residence",S3661="Yes",Q3661="Non-Lead", J3661="Non-Lead - Copper",L3661="Before 1989")),
(AND('[1]PWS Information'!$E$10="CWS",U3661="Single Family Residence",S3661="Yes",Q3661="Non-Lead", N3661="Non-Lead - Copper",O3661="Before 1989")))),"Tier 4",
IF((OR((AND('[1]PWS Information'!$E$10="NTNC",Q3661="Non-Lead")),
(AND('[1]PWS Information'!$E$10="CWS",Q3661="Non-Lead",S3661="")),
(AND('[1]PWS Information'!$E$10="CWS",Q3661="Non-Lead",S3661="No")),
(AND('[1]PWS Information'!$E$10="CWS",Q3661="Non-Lead",S3661="Don't Know")),
(AND('[1]PWS Information'!$E$10="CWS",Q3661="Non-Lead", J3661="Non-Lead - Copper", S3661="Yes", L3661="Between 1989 and 2014")),
(AND('[1]PWS Information'!$E$10="CWS",Q3661="Non-Lead", J3661="Non-Lead - Copper", S3661="Yes", L3661="After 2014")),
(AND('[1]PWS Information'!$E$10="CWS",Q3661="Non-Lead", J3661="Non-Lead - Copper", S3661="Yes", L3661="Unknown")),
(AND('[1]PWS Information'!$E$10="CWS",Q3661="Non-Lead", N3661="Non-Lead - Copper", S3661="Yes", O3661="Between 1989 and 2014")),
(AND('[1]PWS Information'!$E$10="CWS",Q3661="Non-Lead", N3661="Non-Lead - Copper", S3661="Yes", O3661="After 2014")),
(AND('[1]PWS Information'!$E$10="CWS",Q3661="Non-Lead", N3661="Non-Lead - Copper", S3661="Yes", O3661="Unknown")),
(AND('[1]PWS Information'!$E$10="CWS",Q3661="Unknown")),
(AND('[1]PWS Information'!$E$10="NTNC",Q3661="Unknown")))),"Tier 5",
"")))))</f>
        <v>Tier 5</v>
      </c>
      <c r="Z3661" s="71"/>
      <c r="AA3661" s="71"/>
    </row>
    <row r="3662" spans="1:27" ht="57.6" x14ac:dyDescent="0.3">
      <c r="A3662" s="17"/>
      <c r="B3662" s="70" t="s">
        <v>1350</v>
      </c>
      <c r="C3662" s="60">
        <v>260</v>
      </c>
      <c r="D3662" s="61" t="s">
        <v>1348</v>
      </c>
      <c r="E3662" s="61" t="s">
        <v>128</v>
      </c>
      <c r="F3662" s="61">
        <v>78640</v>
      </c>
      <c r="G3662" s="62" t="s">
        <v>1349</v>
      </c>
      <c r="H3662" s="63">
        <v>29.9714578</v>
      </c>
      <c r="I3662" s="64">
        <v>-97.764075399999996</v>
      </c>
      <c r="J3662" s="65" t="s">
        <v>50</v>
      </c>
      <c r="K3662" s="66" t="s">
        <v>51</v>
      </c>
      <c r="L3662" s="62" t="s">
        <v>52</v>
      </c>
      <c r="M3662" s="69"/>
      <c r="N3662" s="65" t="s">
        <v>50</v>
      </c>
      <c r="O3662" s="66" t="s">
        <v>52</v>
      </c>
      <c r="P3662" s="69"/>
      <c r="Q3662" s="55" t="str">
        <f t="shared" si="57"/>
        <v>Non-Lead</v>
      </c>
      <c r="R3662" s="70" t="s">
        <v>51</v>
      </c>
      <c r="S3662" s="70" t="s">
        <v>51</v>
      </c>
      <c r="T3662" s="70"/>
      <c r="U3662" s="71" t="s">
        <v>53</v>
      </c>
      <c r="V3662" s="71" t="s">
        <v>51</v>
      </c>
      <c r="W3662" s="71" t="s">
        <v>51</v>
      </c>
      <c r="X3662" s="71" t="s">
        <v>51</v>
      </c>
      <c r="Y3662" s="72" t="str">
        <f>IF((OR((AND('[1]PWS Information'!$E$10="CWS",U3662="Single Family Residence",Q3662="Lead")),
(AND('[1]PWS Information'!$E$10="CWS",U3662="Multiple Family Residence",'[1]PWS Information'!$E$11="Yes",Q3662="Lead")),
(AND('[1]PWS Information'!$E$10="NTNC",Q3662="Lead")))),"Tier 1",
IF((OR((AND('[1]PWS Information'!$E$10="CWS",U3662="Multiple Family Residence",'[1]PWS Information'!$E$11="No",Q3662="Lead")),
(AND('[1]PWS Information'!$E$10="CWS",U3662="Other",Q3662="Lead")),
(AND('[1]PWS Information'!$E$10="CWS",U3662="Building",Q3662="Lead")))),"Tier 2",
IF((OR((AND('[1]PWS Information'!$E$10="CWS",U3662="Single Family Residence",Q3662="Galvanized Requiring Replacement")),
(AND('[1]PWS Information'!$E$10="CWS",U3662="Single Family Residence",Q3662="Galvanized Requiring Replacement",R3662="Yes")),
(AND('[1]PWS Information'!$E$10="NTNC",Q3662="Galvanized Requiring Replacement")),
(AND('[1]PWS Information'!$E$10="NTNC",U3662="Single Family Residence",R3662="Yes")))),"Tier 3",
IF((OR((AND('[1]PWS Information'!$E$10="CWS",U3662="Single Family Residence",S3662="Yes",Q3662="Non-Lead", J3662="Non-Lead - Copper",L3662="Before 1989")),
(AND('[1]PWS Information'!$E$10="CWS",U3662="Single Family Residence",S3662="Yes",Q3662="Non-Lead", N3662="Non-Lead - Copper",O3662="Before 1989")))),"Tier 4",
IF((OR((AND('[1]PWS Information'!$E$10="NTNC",Q3662="Non-Lead")),
(AND('[1]PWS Information'!$E$10="CWS",Q3662="Non-Lead",S3662="")),
(AND('[1]PWS Information'!$E$10="CWS",Q3662="Non-Lead",S3662="No")),
(AND('[1]PWS Information'!$E$10="CWS",Q3662="Non-Lead",S3662="Don't Know")),
(AND('[1]PWS Information'!$E$10="CWS",Q3662="Non-Lead", J3662="Non-Lead - Copper", S3662="Yes", L3662="Between 1989 and 2014")),
(AND('[1]PWS Information'!$E$10="CWS",Q3662="Non-Lead", J3662="Non-Lead - Copper", S3662="Yes", L3662="After 2014")),
(AND('[1]PWS Information'!$E$10="CWS",Q3662="Non-Lead", J3662="Non-Lead - Copper", S3662="Yes", L3662="Unknown")),
(AND('[1]PWS Information'!$E$10="CWS",Q3662="Non-Lead", N3662="Non-Lead - Copper", S3662="Yes", O3662="Between 1989 and 2014")),
(AND('[1]PWS Information'!$E$10="CWS",Q3662="Non-Lead", N3662="Non-Lead - Copper", S3662="Yes", O3662="After 2014")),
(AND('[1]PWS Information'!$E$10="CWS",Q3662="Non-Lead", N3662="Non-Lead - Copper", S3662="Yes", O3662="Unknown")),
(AND('[1]PWS Information'!$E$10="CWS",Q3662="Unknown")),
(AND('[1]PWS Information'!$E$10="NTNC",Q3662="Unknown")))),"Tier 5",
"")))))</f>
        <v>Tier 5</v>
      </c>
      <c r="Z3662" s="71"/>
      <c r="AA3662" s="71"/>
    </row>
    <row r="3663" spans="1:27" ht="57.6" x14ac:dyDescent="0.3">
      <c r="A3663" s="1"/>
      <c r="B3663" s="70" t="s">
        <v>1351</v>
      </c>
      <c r="C3663" s="60">
        <v>120</v>
      </c>
      <c r="D3663" s="61" t="s">
        <v>1348</v>
      </c>
      <c r="E3663" s="61" t="s">
        <v>128</v>
      </c>
      <c r="F3663" s="61">
        <v>78640</v>
      </c>
      <c r="G3663" s="62" t="s">
        <v>1349</v>
      </c>
      <c r="H3663" s="63">
        <v>29.969063299999998</v>
      </c>
      <c r="I3663" s="64">
        <v>-97.763890700000005</v>
      </c>
      <c r="J3663" s="65" t="s">
        <v>50</v>
      </c>
      <c r="K3663" s="66" t="s">
        <v>51</v>
      </c>
      <c r="L3663" s="62" t="s">
        <v>52</v>
      </c>
      <c r="M3663" s="69"/>
      <c r="N3663" s="65" t="s">
        <v>50</v>
      </c>
      <c r="O3663" s="66" t="s">
        <v>52</v>
      </c>
      <c r="P3663" s="69"/>
      <c r="Q3663" s="55" t="str">
        <f t="shared" si="57"/>
        <v>Non-Lead</v>
      </c>
      <c r="R3663" s="70" t="s">
        <v>51</v>
      </c>
      <c r="S3663" s="70" t="s">
        <v>51</v>
      </c>
      <c r="T3663" s="70"/>
      <c r="U3663" s="71" t="s">
        <v>53</v>
      </c>
      <c r="V3663" s="71" t="s">
        <v>51</v>
      </c>
      <c r="W3663" s="71" t="s">
        <v>51</v>
      </c>
      <c r="X3663" s="71" t="s">
        <v>51</v>
      </c>
      <c r="Y3663" s="72" t="str">
        <f>IF((OR((AND('[1]PWS Information'!$E$10="CWS",U3663="Single Family Residence",Q3663="Lead")),
(AND('[1]PWS Information'!$E$10="CWS",U3663="Multiple Family Residence",'[1]PWS Information'!$E$11="Yes",Q3663="Lead")),
(AND('[1]PWS Information'!$E$10="NTNC",Q3663="Lead")))),"Tier 1",
IF((OR((AND('[1]PWS Information'!$E$10="CWS",U3663="Multiple Family Residence",'[1]PWS Information'!$E$11="No",Q3663="Lead")),
(AND('[1]PWS Information'!$E$10="CWS",U3663="Other",Q3663="Lead")),
(AND('[1]PWS Information'!$E$10="CWS",U3663="Building",Q3663="Lead")))),"Tier 2",
IF((OR((AND('[1]PWS Information'!$E$10="CWS",U3663="Single Family Residence",Q3663="Galvanized Requiring Replacement")),
(AND('[1]PWS Information'!$E$10="CWS",U3663="Single Family Residence",Q3663="Galvanized Requiring Replacement",R3663="Yes")),
(AND('[1]PWS Information'!$E$10="NTNC",Q3663="Galvanized Requiring Replacement")),
(AND('[1]PWS Information'!$E$10="NTNC",U3663="Single Family Residence",R3663="Yes")))),"Tier 3",
IF((OR((AND('[1]PWS Information'!$E$10="CWS",U3663="Single Family Residence",S3663="Yes",Q3663="Non-Lead", J3663="Non-Lead - Copper",L3663="Before 1989")),
(AND('[1]PWS Information'!$E$10="CWS",U3663="Single Family Residence",S3663="Yes",Q3663="Non-Lead", N3663="Non-Lead - Copper",O3663="Before 1989")))),"Tier 4",
IF((OR((AND('[1]PWS Information'!$E$10="NTNC",Q3663="Non-Lead")),
(AND('[1]PWS Information'!$E$10="CWS",Q3663="Non-Lead",S3663="")),
(AND('[1]PWS Information'!$E$10="CWS",Q3663="Non-Lead",S3663="No")),
(AND('[1]PWS Information'!$E$10="CWS",Q3663="Non-Lead",S3663="Don't Know")),
(AND('[1]PWS Information'!$E$10="CWS",Q3663="Non-Lead", J3663="Non-Lead - Copper", S3663="Yes", L3663="Between 1989 and 2014")),
(AND('[1]PWS Information'!$E$10="CWS",Q3663="Non-Lead", J3663="Non-Lead - Copper", S3663="Yes", L3663="After 2014")),
(AND('[1]PWS Information'!$E$10="CWS",Q3663="Non-Lead", J3663="Non-Lead - Copper", S3663="Yes", L3663="Unknown")),
(AND('[1]PWS Information'!$E$10="CWS",Q3663="Non-Lead", N3663="Non-Lead - Copper", S3663="Yes", O3663="Between 1989 and 2014")),
(AND('[1]PWS Information'!$E$10="CWS",Q3663="Non-Lead", N3663="Non-Lead - Copper", S3663="Yes", O3663="After 2014")),
(AND('[1]PWS Information'!$E$10="CWS",Q3663="Non-Lead", N3663="Non-Lead - Copper", S3663="Yes", O3663="Unknown")),
(AND('[1]PWS Information'!$E$10="CWS",Q3663="Unknown")),
(AND('[1]PWS Information'!$E$10="NTNC",Q3663="Unknown")))),"Tier 5",
"")))))</f>
        <v>Tier 5</v>
      </c>
      <c r="Z3663" s="71"/>
      <c r="AA3663" s="71"/>
    </row>
    <row r="3664" spans="1:27" ht="57.6" x14ac:dyDescent="0.3">
      <c r="A3664" s="1"/>
      <c r="B3664" s="70" t="s">
        <v>1352</v>
      </c>
      <c r="C3664" s="60">
        <v>253</v>
      </c>
      <c r="D3664" s="61" t="s">
        <v>1353</v>
      </c>
      <c r="E3664" s="61" t="s">
        <v>128</v>
      </c>
      <c r="F3664" s="61">
        <v>78640</v>
      </c>
      <c r="G3664" s="62" t="s">
        <v>1349</v>
      </c>
      <c r="H3664" s="63">
        <v>29.970528860000002</v>
      </c>
      <c r="I3664" s="64">
        <v>-97.768541880000001</v>
      </c>
      <c r="J3664" s="65" t="s">
        <v>50</v>
      </c>
      <c r="K3664" s="66" t="s">
        <v>51</v>
      </c>
      <c r="L3664" s="62" t="s">
        <v>52</v>
      </c>
      <c r="M3664" s="69"/>
      <c r="N3664" s="65" t="s">
        <v>50</v>
      </c>
      <c r="O3664" s="66" t="s">
        <v>52</v>
      </c>
      <c r="P3664" s="69"/>
      <c r="Q3664" s="55" t="str">
        <f t="shared" si="57"/>
        <v>Non-Lead</v>
      </c>
      <c r="R3664" s="70" t="s">
        <v>51</v>
      </c>
      <c r="S3664" s="70" t="s">
        <v>51</v>
      </c>
      <c r="T3664" s="70"/>
      <c r="U3664" s="71" t="s">
        <v>53</v>
      </c>
      <c r="V3664" s="71" t="s">
        <v>51</v>
      </c>
      <c r="W3664" s="71" t="s">
        <v>51</v>
      </c>
      <c r="X3664" s="71" t="s">
        <v>51</v>
      </c>
      <c r="Y3664" s="72" t="str">
        <f>IF((OR((AND('[1]PWS Information'!$E$10="CWS",U3664="Single Family Residence",Q3664="Lead")),
(AND('[1]PWS Information'!$E$10="CWS",U3664="Multiple Family Residence",'[1]PWS Information'!$E$11="Yes",Q3664="Lead")),
(AND('[1]PWS Information'!$E$10="NTNC",Q3664="Lead")))),"Tier 1",
IF((OR((AND('[1]PWS Information'!$E$10="CWS",U3664="Multiple Family Residence",'[1]PWS Information'!$E$11="No",Q3664="Lead")),
(AND('[1]PWS Information'!$E$10="CWS",U3664="Other",Q3664="Lead")),
(AND('[1]PWS Information'!$E$10="CWS",U3664="Building",Q3664="Lead")))),"Tier 2",
IF((OR((AND('[1]PWS Information'!$E$10="CWS",U3664="Single Family Residence",Q3664="Galvanized Requiring Replacement")),
(AND('[1]PWS Information'!$E$10="CWS",U3664="Single Family Residence",Q3664="Galvanized Requiring Replacement",R3664="Yes")),
(AND('[1]PWS Information'!$E$10="NTNC",Q3664="Galvanized Requiring Replacement")),
(AND('[1]PWS Information'!$E$10="NTNC",U3664="Single Family Residence",R3664="Yes")))),"Tier 3",
IF((OR((AND('[1]PWS Information'!$E$10="CWS",U3664="Single Family Residence",S3664="Yes",Q3664="Non-Lead", J3664="Non-Lead - Copper",L3664="Before 1989")),
(AND('[1]PWS Information'!$E$10="CWS",U3664="Single Family Residence",S3664="Yes",Q3664="Non-Lead", N3664="Non-Lead - Copper",O3664="Before 1989")))),"Tier 4",
IF((OR((AND('[1]PWS Information'!$E$10="NTNC",Q3664="Non-Lead")),
(AND('[1]PWS Information'!$E$10="CWS",Q3664="Non-Lead",S3664="")),
(AND('[1]PWS Information'!$E$10="CWS",Q3664="Non-Lead",S3664="No")),
(AND('[1]PWS Information'!$E$10="CWS",Q3664="Non-Lead",S3664="Don't Know")),
(AND('[1]PWS Information'!$E$10="CWS",Q3664="Non-Lead", J3664="Non-Lead - Copper", S3664="Yes", L3664="Between 1989 and 2014")),
(AND('[1]PWS Information'!$E$10="CWS",Q3664="Non-Lead", J3664="Non-Lead - Copper", S3664="Yes", L3664="After 2014")),
(AND('[1]PWS Information'!$E$10="CWS",Q3664="Non-Lead", J3664="Non-Lead - Copper", S3664="Yes", L3664="Unknown")),
(AND('[1]PWS Information'!$E$10="CWS",Q3664="Non-Lead", N3664="Non-Lead - Copper", S3664="Yes", O3664="Between 1989 and 2014")),
(AND('[1]PWS Information'!$E$10="CWS",Q3664="Non-Lead", N3664="Non-Lead - Copper", S3664="Yes", O3664="After 2014")),
(AND('[1]PWS Information'!$E$10="CWS",Q3664="Non-Lead", N3664="Non-Lead - Copper", S3664="Yes", O3664="Unknown")),
(AND('[1]PWS Information'!$E$10="CWS",Q3664="Unknown")),
(AND('[1]PWS Information'!$E$10="NTNC",Q3664="Unknown")))),"Tier 5",
"")))))</f>
        <v>Tier 5</v>
      </c>
      <c r="Z3664" s="71"/>
      <c r="AA3664" s="71"/>
    </row>
    <row r="3665" spans="1:27" ht="57.6" x14ac:dyDescent="0.3">
      <c r="A3665" s="1"/>
      <c r="B3665" s="70" t="s">
        <v>1354</v>
      </c>
      <c r="C3665" s="60">
        <v>335</v>
      </c>
      <c r="D3665" s="61" t="s">
        <v>1353</v>
      </c>
      <c r="E3665" s="61" t="s">
        <v>128</v>
      </c>
      <c r="F3665" s="61">
        <v>78640</v>
      </c>
      <c r="G3665" s="62" t="s">
        <v>1349</v>
      </c>
      <c r="H3665" s="63">
        <v>29.971578999999998</v>
      </c>
      <c r="I3665" s="64">
        <v>-97.768860000000004</v>
      </c>
      <c r="J3665" s="65" t="s">
        <v>50</v>
      </c>
      <c r="K3665" s="66" t="s">
        <v>51</v>
      </c>
      <c r="L3665" s="62" t="s">
        <v>52</v>
      </c>
      <c r="M3665" s="69"/>
      <c r="N3665" s="65" t="s">
        <v>50</v>
      </c>
      <c r="O3665" s="66" t="s">
        <v>52</v>
      </c>
      <c r="P3665" s="69"/>
      <c r="Q3665" s="55" t="str">
        <f t="shared" si="57"/>
        <v>Non-Lead</v>
      </c>
      <c r="R3665" s="70" t="s">
        <v>51</v>
      </c>
      <c r="S3665" s="70" t="s">
        <v>51</v>
      </c>
      <c r="T3665" s="70"/>
      <c r="U3665" s="71" t="s">
        <v>53</v>
      </c>
      <c r="V3665" s="71" t="s">
        <v>51</v>
      </c>
      <c r="W3665" s="71" t="s">
        <v>51</v>
      </c>
      <c r="X3665" s="71" t="s">
        <v>51</v>
      </c>
      <c r="Y3665" s="72" t="str">
        <f>IF((OR((AND('[1]PWS Information'!$E$10="CWS",U3665="Single Family Residence",Q3665="Lead")),
(AND('[1]PWS Information'!$E$10="CWS",U3665="Multiple Family Residence",'[1]PWS Information'!$E$11="Yes",Q3665="Lead")),
(AND('[1]PWS Information'!$E$10="NTNC",Q3665="Lead")))),"Tier 1",
IF((OR((AND('[1]PWS Information'!$E$10="CWS",U3665="Multiple Family Residence",'[1]PWS Information'!$E$11="No",Q3665="Lead")),
(AND('[1]PWS Information'!$E$10="CWS",U3665="Other",Q3665="Lead")),
(AND('[1]PWS Information'!$E$10="CWS",U3665="Building",Q3665="Lead")))),"Tier 2",
IF((OR((AND('[1]PWS Information'!$E$10="CWS",U3665="Single Family Residence",Q3665="Galvanized Requiring Replacement")),
(AND('[1]PWS Information'!$E$10="CWS",U3665="Single Family Residence",Q3665="Galvanized Requiring Replacement",R3665="Yes")),
(AND('[1]PWS Information'!$E$10="NTNC",Q3665="Galvanized Requiring Replacement")),
(AND('[1]PWS Information'!$E$10="NTNC",U3665="Single Family Residence",R3665="Yes")))),"Tier 3",
IF((OR((AND('[1]PWS Information'!$E$10="CWS",U3665="Single Family Residence",S3665="Yes",Q3665="Non-Lead", J3665="Non-Lead - Copper",L3665="Before 1989")),
(AND('[1]PWS Information'!$E$10="CWS",U3665="Single Family Residence",S3665="Yes",Q3665="Non-Lead", N3665="Non-Lead - Copper",O3665="Before 1989")))),"Tier 4",
IF((OR((AND('[1]PWS Information'!$E$10="NTNC",Q3665="Non-Lead")),
(AND('[1]PWS Information'!$E$10="CWS",Q3665="Non-Lead",S3665="")),
(AND('[1]PWS Information'!$E$10="CWS",Q3665="Non-Lead",S3665="No")),
(AND('[1]PWS Information'!$E$10="CWS",Q3665="Non-Lead",S3665="Don't Know")),
(AND('[1]PWS Information'!$E$10="CWS",Q3665="Non-Lead", J3665="Non-Lead - Copper", S3665="Yes", L3665="Between 1989 and 2014")),
(AND('[1]PWS Information'!$E$10="CWS",Q3665="Non-Lead", J3665="Non-Lead - Copper", S3665="Yes", L3665="After 2014")),
(AND('[1]PWS Information'!$E$10="CWS",Q3665="Non-Lead", J3665="Non-Lead - Copper", S3665="Yes", L3665="Unknown")),
(AND('[1]PWS Information'!$E$10="CWS",Q3665="Non-Lead", N3665="Non-Lead - Copper", S3665="Yes", O3665="Between 1989 and 2014")),
(AND('[1]PWS Information'!$E$10="CWS",Q3665="Non-Lead", N3665="Non-Lead - Copper", S3665="Yes", O3665="After 2014")),
(AND('[1]PWS Information'!$E$10="CWS",Q3665="Non-Lead", N3665="Non-Lead - Copper", S3665="Yes", O3665="Unknown")),
(AND('[1]PWS Information'!$E$10="CWS",Q3665="Unknown")),
(AND('[1]PWS Information'!$E$10="NTNC",Q3665="Unknown")))),"Tier 5",
"")))))</f>
        <v>Tier 5</v>
      </c>
      <c r="Z3665" s="71"/>
      <c r="AA3665" s="71"/>
    </row>
    <row r="3666" spans="1:27" ht="57.6" x14ac:dyDescent="0.3">
      <c r="A3666" s="17"/>
      <c r="B3666" s="70" t="s">
        <v>1355</v>
      </c>
      <c r="C3666" s="60">
        <v>449</v>
      </c>
      <c r="D3666" s="61" t="s">
        <v>1353</v>
      </c>
      <c r="E3666" s="61" t="s">
        <v>128</v>
      </c>
      <c r="F3666" s="61">
        <v>78640</v>
      </c>
      <c r="G3666" s="62" t="s">
        <v>1349</v>
      </c>
      <c r="H3666" s="63">
        <v>29.973371100000001</v>
      </c>
      <c r="I3666" s="64">
        <v>-97.768753799999999</v>
      </c>
      <c r="J3666" s="65" t="s">
        <v>50</v>
      </c>
      <c r="K3666" s="66" t="s">
        <v>51</v>
      </c>
      <c r="L3666" s="62" t="s">
        <v>52</v>
      </c>
      <c r="M3666" s="69"/>
      <c r="N3666" s="65" t="s">
        <v>50</v>
      </c>
      <c r="O3666" s="66" t="s">
        <v>52</v>
      </c>
      <c r="P3666" s="69"/>
      <c r="Q3666" s="55" t="str">
        <f t="shared" si="57"/>
        <v>Non-Lead</v>
      </c>
      <c r="R3666" s="70" t="s">
        <v>51</v>
      </c>
      <c r="S3666" s="70" t="s">
        <v>51</v>
      </c>
      <c r="T3666" s="70"/>
      <c r="U3666" s="71" t="s">
        <v>53</v>
      </c>
      <c r="V3666" s="71" t="s">
        <v>51</v>
      </c>
      <c r="W3666" s="71" t="s">
        <v>51</v>
      </c>
      <c r="X3666" s="71" t="s">
        <v>51</v>
      </c>
      <c r="Y3666" s="72" t="str">
        <f>IF((OR((AND('[1]PWS Information'!$E$10="CWS",U3666="Single Family Residence",Q3666="Lead")),
(AND('[1]PWS Information'!$E$10="CWS",U3666="Multiple Family Residence",'[1]PWS Information'!$E$11="Yes",Q3666="Lead")),
(AND('[1]PWS Information'!$E$10="NTNC",Q3666="Lead")))),"Tier 1",
IF((OR((AND('[1]PWS Information'!$E$10="CWS",U3666="Multiple Family Residence",'[1]PWS Information'!$E$11="No",Q3666="Lead")),
(AND('[1]PWS Information'!$E$10="CWS",U3666="Other",Q3666="Lead")),
(AND('[1]PWS Information'!$E$10="CWS",U3666="Building",Q3666="Lead")))),"Tier 2",
IF((OR((AND('[1]PWS Information'!$E$10="CWS",U3666="Single Family Residence",Q3666="Galvanized Requiring Replacement")),
(AND('[1]PWS Information'!$E$10="CWS",U3666="Single Family Residence",Q3666="Galvanized Requiring Replacement",R3666="Yes")),
(AND('[1]PWS Information'!$E$10="NTNC",Q3666="Galvanized Requiring Replacement")),
(AND('[1]PWS Information'!$E$10="NTNC",U3666="Single Family Residence",R3666="Yes")))),"Tier 3",
IF((OR((AND('[1]PWS Information'!$E$10="CWS",U3666="Single Family Residence",S3666="Yes",Q3666="Non-Lead", J3666="Non-Lead - Copper",L3666="Before 1989")),
(AND('[1]PWS Information'!$E$10="CWS",U3666="Single Family Residence",S3666="Yes",Q3666="Non-Lead", N3666="Non-Lead - Copper",O3666="Before 1989")))),"Tier 4",
IF((OR((AND('[1]PWS Information'!$E$10="NTNC",Q3666="Non-Lead")),
(AND('[1]PWS Information'!$E$10="CWS",Q3666="Non-Lead",S3666="")),
(AND('[1]PWS Information'!$E$10="CWS",Q3666="Non-Lead",S3666="No")),
(AND('[1]PWS Information'!$E$10="CWS",Q3666="Non-Lead",S3666="Don't Know")),
(AND('[1]PWS Information'!$E$10="CWS",Q3666="Non-Lead", J3666="Non-Lead - Copper", S3666="Yes", L3666="Between 1989 and 2014")),
(AND('[1]PWS Information'!$E$10="CWS",Q3666="Non-Lead", J3666="Non-Lead - Copper", S3666="Yes", L3666="After 2014")),
(AND('[1]PWS Information'!$E$10="CWS",Q3666="Non-Lead", J3666="Non-Lead - Copper", S3666="Yes", L3666="Unknown")),
(AND('[1]PWS Information'!$E$10="CWS",Q3666="Non-Lead", N3666="Non-Lead - Copper", S3666="Yes", O3666="Between 1989 and 2014")),
(AND('[1]PWS Information'!$E$10="CWS",Q3666="Non-Lead", N3666="Non-Lead - Copper", S3666="Yes", O3666="After 2014")),
(AND('[1]PWS Information'!$E$10="CWS",Q3666="Non-Lead", N3666="Non-Lead - Copper", S3666="Yes", O3666="Unknown")),
(AND('[1]PWS Information'!$E$10="CWS",Q3666="Unknown")),
(AND('[1]PWS Information'!$E$10="NTNC",Q3666="Unknown")))),"Tier 5",
"")))))</f>
        <v>Tier 5</v>
      </c>
      <c r="Z3666" s="71"/>
      <c r="AA3666" s="71"/>
    </row>
    <row r="3667" spans="1:27" ht="57.6" x14ac:dyDescent="0.3">
      <c r="A3667" s="1"/>
      <c r="B3667" s="70" t="s">
        <v>1356</v>
      </c>
      <c r="C3667" s="60">
        <v>475</v>
      </c>
      <c r="D3667" s="61" t="s">
        <v>1353</v>
      </c>
      <c r="E3667" s="61" t="s">
        <v>128</v>
      </c>
      <c r="F3667" s="61">
        <v>78640</v>
      </c>
      <c r="G3667" s="62" t="s">
        <v>1349</v>
      </c>
      <c r="H3667" s="63">
        <v>29.973742999999999</v>
      </c>
      <c r="I3667" s="64">
        <v>-97.768587400000001</v>
      </c>
      <c r="J3667" s="65" t="s">
        <v>50</v>
      </c>
      <c r="K3667" s="66" t="s">
        <v>51</v>
      </c>
      <c r="L3667" s="62" t="s">
        <v>52</v>
      </c>
      <c r="M3667" s="69"/>
      <c r="N3667" s="65" t="s">
        <v>50</v>
      </c>
      <c r="O3667" s="66" t="s">
        <v>52</v>
      </c>
      <c r="P3667" s="69"/>
      <c r="Q3667" s="55" t="str">
        <f t="shared" si="57"/>
        <v>Non-Lead</v>
      </c>
      <c r="R3667" s="70" t="s">
        <v>51</v>
      </c>
      <c r="S3667" s="70" t="s">
        <v>51</v>
      </c>
      <c r="T3667" s="70"/>
      <c r="U3667" s="71" t="s">
        <v>53</v>
      </c>
      <c r="V3667" s="71" t="s">
        <v>51</v>
      </c>
      <c r="W3667" s="71" t="s">
        <v>51</v>
      </c>
      <c r="X3667" s="71" t="s">
        <v>51</v>
      </c>
      <c r="Y3667" s="72" t="str">
        <f>IF((OR((AND('[1]PWS Information'!$E$10="CWS",U3667="Single Family Residence",Q3667="Lead")),
(AND('[1]PWS Information'!$E$10="CWS",U3667="Multiple Family Residence",'[1]PWS Information'!$E$11="Yes",Q3667="Lead")),
(AND('[1]PWS Information'!$E$10="NTNC",Q3667="Lead")))),"Tier 1",
IF((OR((AND('[1]PWS Information'!$E$10="CWS",U3667="Multiple Family Residence",'[1]PWS Information'!$E$11="No",Q3667="Lead")),
(AND('[1]PWS Information'!$E$10="CWS",U3667="Other",Q3667="Lead")),
(AND('[1]PWS Information'!$E$10="CWS",U3667="Building",Q3667="Lead")))),"Tier 2",
IF((OR((AND('[1]PWS Information'!$E$10="CWS",U3667="Single Family Residence",Q3667="Galvanized Requiring Replacement")),
(AND('[1]PWS Information'!$E$10="CWS",U3667="Single Family Residence",Q3667="Galvanized Requiring Replacement",R3667="Yes")),
(AND('[1]PWS Information'!$E$10="NTNC",Q3667="Galvanized Requiring Replacement")),
(AND('[1]PWS Information'!$E$10="NTNC",U3667="Single Family Residence",R3667="Yes")))),"Tier 3",
IF((OR((AND('[1]PWS Information'!$E$10="CWS",U3667="Single Family Residence",S3667="Yes",Q3667="Non-Lead", J3667="Non-Lead - Copper",L3667="Before 1989")),
(AND('[1]PWS Information'!$E$10="CWS",U3667="Single Family Residence",S3667="Yes",Q3667="Non-Lead", N3667="Non-Lead - Copper",O3667="Before 1989")))),"Tier 4",
IF((OR((AND('[1]PWS Information'!$E$10="NTNC",Q3667="Non-Lead")),
(AND('[1]PWS Information'!$E$10="CWS",Q3667="Non-Lead",S3667="")),
(AND('[1]PWS Information'!$E$10="CWS",Q3667="Non-Lead",S3667="No")),
(AND('[1]PWS Information'!$E$10="CWS",Q3667="Non-Lead",S3667="Don't Know")),
(AND('[1]PWS Information'!$E$10="CWS",Q3667="Non-Lead", J3667="Non-Lead - Copper", S3667="Yes", L3667="Between 1989 and 2014")),
(AND('[1]PWS Information'!$E$10="CWS",Q3667="Non-Lead", J3667="Non-Lead - Copper", S3667="Yes", L3667="After 2014")),
(AND('[1]PWS Information'!$E$10="CWS",Q3667="Non-Lead", J3667="Non-Lead - Copper", S3667="Yes", L3667="Unknown")),
(AND('[1]PWS Information'!$E$10="CWS",Q3667="Non-Lead", N3667="Non-Lead - Copper", S3667="Yes", O3667="Between 1989 and 2014")),
(AND('[1]PWS Information'!$E$10="CWS",Q3667="Non-Lead", N3667="Non-Lead - Copper", S3667="Yes", O3667="After 2014")),
(AND('[1]PWS Information'!$E$10="CWS",Q3667="Non-Lead", N3667="Non-Lead - Copper", S3667="Yes", O3667="Unknown")),
(AND('[1]PWS Information'!$E$10="CWS",Q3667="Unknown")),
(AND('[1]PWS Information'!$E$10="NTNC",Q3667="Unknown")))),"Tier 5",
"")))))</f>
        <v>Tier 5</v>
      </c>
      <c r="Z3667" s="71"/>
      <c r="AA3667" s="71"/>
    </row>
    <row r="3668" spans="1:27" ht="57.6" x14ac:dyDescent="0.3">
      <c r="A3668" s="1"/>
      <c r="B3668" s="70" t="s">
        <v>1357</v>
      </c>
      <c r="C3668" s="60">
        <v>543</v>
      </c>
      <c r="D3668" s="61" t="s">
        <v>1353</v>
      </c>
      <c r="E3668" s="61" t="s">
        <v>128</v>
      </c>
      <c r="F3668" s="61">
        <v>78640</v>
      </c>
      <c r="G3668" s="62" t="s">
        <v>1349</v>
      </c>
      <c r="H3668" s="63">
        <v>29.9742943</v>
      </c>
      <c r="I3668" s="64">
        <v>-97.767271600000001</v>
      </c>
      <c r="J3668" s="65" t="s">
        <v>50</v>
      </c>
      <c r="K3668" s="66" t="s">
        <v>51</v>
      </c>
      <c r="L3668" s="62" t="s">
        <v>52</v>
      </c>
      <c r="M3668" s="69"/>
      <c r="N3668" s="65" t="s">
        <v>50</v>
      </c>
      <c r="O3668" s="66" t="s">
        <v>52</v>
      </c>
      <c r="P3668" s="69"/>
      <c r="Q3668" s="55" t="str">
        <f t="shared" si="57"/>
        <v>Non-Lead</v>
      </c>
      <c r="R3668" s="70" t="s">
        <v>51</v>
      </c>
      <c r="S3668" s="70" t="s">
        <v>51</v>
      </c>
      <c r="T3668" s="70"/>
      <c r="U3668" s="71" t="s">
        <v>53</v>
      </c>
      <c r="V3668" s="71" t="s">
        <v>51</v>
      </c>
      <c r="W3668" s="71" t="s">
        <v>51</v>
      </c>
      <c r="X3668" s="71" t="s">
        <v>51</v>
      </c>
      <c r="Y3668" s="72" t="str">
        <f>IF((OR((AND('[1]PWS Information'!$E$10="CWS",U3668="Single Family Residence",Q3668="Lead")),
(AND('[1]PWS Information'!$E$10="CWS",U3668="Multiple Family Residence",'[1]PWS Information'!$E$11="Yes",Q3668="Lead")),
(AND('[1]PWS Information'!$E$10="NTNC",Q3668="Lead")))),"Tier 1",
IF((OR((AND('[1]PWS Information'!$E$10="CWS",U3668="Multiple Family Residence",'[1]PWS Information'!$E$11="No",Q3668="Lead")),
(AND('[1]PWS Information'!$E$10="CWS",U3668="Other",Q3668="Lead")),
(AND('[1]PWS Information'!$E$10="CWS",U3668="Building",Q3668="Lead")))),"Tier 2",
IF((OR((AND('[1]PWS Information'!$E$10="CWS",U3668="Single Family Residence",Q3668="Galvanized Requiring Replacement")),
(AND('[1]PWS Information'!$E$10="CWS",U3668="Single Family Residence",Q3668="Galvanized Requiring Replacement",R3668="Yes")),
(AND('[1]PWS Information'!$E$10="NTNC",Q3668="Galvanized Requiring Replacement")),
(AND('[1]PWS Information'!$E$10="NTNC",U3668="Single Family Residence",R3668="Yes")))),"Tier 3",
IF((OR((AND('[1]PWS Information'!$E$10="CWS",U3668="Single Family Residence",S3668="Yes",Q3668="Non-Lead", J3668="Non-Lead - Copper",L3668="Before 1989")),
(AND('[1]PWS Information'!$E$10="CWS",U3668="Single Family Residence",S3668="Yes",Q3668="Non-Lead", N3668="Non-Lead - Copper",O3668="Before 1989")))),"Tier 4",
IF((OR((AND('[1]PWS Information'!$E$10="NTNC",Q3668="Non-Lead")),
(AND('[1]PWS Information'!$E$10="CWS",Q3668="Non-Lead",S3668="")),
(AND('[1]PWS Information'!$E$10="CWS",Q3668="Non-Lead",S3668="No")),
(AND('[1]PWS Information'!$E$10="CWS",Q3668="Non-Lead",S3668="Don't Know")),
(AND('[1]PWS Information'!$E$10="CWS",Q3668="Non-Lead", J3668="Non-Lead - Copper", S3668="Yes", L3668="Between 1989 and 2014")),
(AND('[1]PWS Information'!$E$10="CWS",Q3668="Non-Lead", J3668="Non-Lead - Copper", S3668="Yes", L3668="After 2014")),
(AND('[1]PWS Information'!$E$10="CWS",Q3668="Non-Lead", J3668="Non-Lead - Copper", S3668="Yes", L3668="Unknown")),
(AND('[1]PWS Information'!$E$10="CWS",Q3668="Non-Lead", N3668="Non-Lead - Copper", S3668="Yes", O3668="Between 1989 and 2014")),
(AND('[1]PWS Information'!$E$10="CWS",Q3668="Non-Lead", N3668="Non-Lead - Copper", S3668="Yes", O3668="After 2014")),
(AND('[1]PWS Information'!$E$10="CWS",Q3668="Non-Lead", N3668="Non-Lead - Copper", S3668="Yes", O3668="Unknown")),
(AND('[1]PWS Information'!$E$10="CWS",Q3668="Unknown")),
(AND('[1]PWS Information'!$E$10="NTNC",Q3668="Unknown")))),"Tier 5",
"")))))</f>
        <v>Tier 5</v>
      </c>
      <c r="Z3668" s="71"/>
      <c r="AA3668" s="71"/>
    </row>
    <row r="3669" spans="1:27" ht="57.6" x14ac:dyDescent="0.3">
      <c r="A3669" s="1"/>
      <c r="B3669" s="70" t="s">
        <v>1358</v>
      </c>
      <c r="C3669" s="60">
        <v>611</v>
      </c>
      <c r="D3669" s="61" t="s">
        <v>1353</v>
      </c>
      <c r="E3669" s="61" t="s">
        <v>128</v>
      </c>
      <c r="F3669" s="61">
        <v>78640</v>
      </c>
      <c r="G3669" s="62" t="s">
        <v>1349</v>
      </c>
      <c r="H3669" s="63">
        <v>29.974187300000001</v>
      </c>
      <c r="I3669" s="64">
        <v>-97.765950099999998</v>
      </c>
      <c r="J3669" s="65" t="s">
        <v>50</v>
      </c>
      <c r="K3669" s="66" t="s">
        <v>51</v>
      </c>
      <c r="L3669" s="62" t="s">
        <v>52</v>
      </c>
      <c r="M3669" s="69"/>
      <c r="N3669" s="65" t="s">
        <v>50</v>
      </c>
      <c r="O3669" s="66" t="s">
        <v>52</v>
      </c>
      <c r="P3669" s="69"/>
      <c r="Q3669" s="55" t="str">
        <f t="shared" si="57"/>
        <v>Non-Lead</v>
      </c>
      <c r="R3669" s="70" t="s">
        <v>51</v>
      </c>
      <c r="S3669" s="70" t="s">
        <v>51</v>
      </c>
      <c r="T3669" s="70"/>
      <c r="U3669" s="71" t="s">
        <v>53</v>
      </c>
      <c r="V3669" s="71" t="s">
        <v>51</v>
      </c>
      <c r="W3669" s="71" t="s">
        <v>51</v>
      </c>
      <c r="X3669" s="71" t="s">
        <v>51</v>
      </c>
      <c r="Y3669" s="72" t="str">
        <f>IF((OR((AND('[1]PWS Information'!$E$10="CWS",U3669="Single Family Residence",Q3669="Lead")),
(AND('[1]PWS Information'!$E$10="CWS",U3669="Multiple Family Residence",'[1]PWS Information'!$E$11="Yes",Q3669="Lead")),
(AND('[1]PWS Information'!$E$10="NTNC",Q3669="Lead")))),"Tier 1",
IF((OR((AND('[1]PWS Information'!$E$10="CWS",U3669="Multiple Family Residence",'[1]PWS Information'!$E$11="No",Q3669="Lead")),
(AND('[1]PWS Information'!$E$10="CWS",U3669="Other",Q3669="Lead")),
(AND('[1]PWS Information'!$E$10="CWS",U3669="Building",Q3669="Lead")))),"Tier 2",
IF((OR((AND('[1]PWS Information'!$E$10="CWS",U3669="Single Family Residence",Q3669="Galvanized Requiring Replacement")),
(AND('[1]PWS Information'!$E$10="CWS",U3669="Single Family Residence",Q3669="Galvanized Requiring Replacement",R3669="Yes")),
(AND('[1]PWS Information'!$E$10="NTNC",Q3669="Galvanized Requiring Replacement")),
(AND('[1]PWS Information'!$E$10="NTNC",U3669="Single Family Residence",R3669="Yes")))),"Tier 3",
IF((OR((AND('[1]PWS Information'!$E$10="CWS",U3669="Single Family Residence",S3669="Yes",Q3669="Non-Lead", J3669="Non-Lead - Copper",L3669="Before 1989")),
(AND('[1]PWS Information'!$E$10="CWS",U3669="Single Family Residence",S3669="Yes",Q3669="Non-Lead", N3669="Non-Lead - Copper",O3669="Before 1989")))),"Tier 4",
IF((OR((AND('[1]PWS Information'!$E$10="NTNC",Q3669="Non-Lead")),
(AND('[1]PWS Information'!$E$10="CWS",Q3669="Non-Lead",S3669="")),
(AND('[1]PWS Information'!$E$10="CWS",Q3669="Non-Lead",S3669="No")),
(AND('[1]PWS Information'!$E$10="CWS",Q3669="Non-Lead",S3669="Don't Know")),
(AND('[1]PWS Information'!$E$10="CWS",Q3669="Non-Lead", J3669="Non-Lead - Copper", S3669="Yes", L3669="Between 1989 and 2014")),
(AND('[1]PWS Information'!$E$10="CWS",Q3669="Non-Lead", J3669="Non-Lead - Copper", S3669="Yes", L3669="After 2014")),
(AND('[1]PWS Information'!$E$10="CWS",Q3669="Non-Lead", J3669="Non-Lead - Copper", S3669="Yes", L3669="Unknown")),
(AND('[1]PWS Information'!$E$10="CWS",Q3669="Non-Lead", N3669="Non-Lead - Copper", S3669="Yes", O3669="Between 1989 and 2014")),
(AND('[1]PWS Information'!$E$10="CWS",Q3669="Non-Lead", N3669="Non-Lead - Copper", S3669="Yes", O3669="After 2014")),
(AND('[1]PWS Information'!$E$10="CWS",Q3669="Non-Lead", N3669="Non-Lead - Copper", S3669="Yes", O3669="Unknown")),
(AND('[1]PWS Information'!$E$10="CWS",Q3669="Unknown")),
(AND('[1]PWS Information'!$E$10="NTNC",Q3669="Unknown")))),"Tier 5",
"")))))</f>
        <v>Tier 5</v>
      </c>
      <c r="Z3669" s="71"/>
      <c r="AA3669" s="71"/>
    </row>
    <row r="3670" spans="1:27" ht="57.6" x14ac:dyDescent="0.3">
      <c r="A3670" s="17"/>
      <c r="B3670" s="70">
        <v>9670631</v>
      </c>
      <c r="C3670" s="60">
        <v>639</v>
      </c>
      <c r="D3670" s="61" t="s">
        <v>1359</v>
      </c>
      <c r="E3670" s="61" t="s">
        <v>128</v>
      </c>
      <c r="F3670" s="61">
        <v>78640</v>
      </c>
      <c r="G3670" s="62" t="s">
        <v>1349</v>
      </c>
      <c r="H3670" s="63">
        <v>29.960521499999999</v>
      </c>
      <c r="I3670" s="64">
        <v>-97.797004999999999</v>
      </c>
      <c r="J3670" s="65" t="s">
        <v>50</v>
      </c>
      <c r="K3670" s="66" t="s">
        <v>51</v>
      </c>
      <c r="L3670" s="62" t="s">
        <v>52</v>
      </c>
      <c r="M3670" s="69"/>
      <c r="N3670" s="65" t="s">
        <v>50</v>
      </c>
      <c r="O3670" s="66" t="s">
        <v>52</v>
      </c>
      <c r="P3670" s="69"/>
      <c r="Q3670" s="55" t="str">
        <f t="shared" si="57"/>
        <v>Non-Lead</v>
      </c>
      <c r="R3670" s="70" t="s">
        <v>51</v>
      </c>
      <c r="S3670" s="70" t="s">
        <v>51</v>
      </c>
      <c r="T3670" s="70"/>
      <c r="U3670" s="71" t="s">
        <v>53</v>
      </c>
      <c r="V3670" s="71" t="s">
        <v>51</v>
      </c>
      <c r="W3670" s="71" t="s">
        <v>51</v>
      </c>
      <c r="X3670" s="71" t="s">
        <v>51</v>
      </c>
      <c r="Y3670" s="72" t="str">
        <f>IF((OR((AND('[1]PWS Information'!$E$10="CWS",U3670="Single Family Residence",Q3670="Lead")),
(AND('[1]PWS Information'!$E$10="CWS",U3670="Multiple Family Residence",'[1]PWS Information'!$E$11="Yes",Q3670="Lead")),
(AND('[1]PWS Information'!$E$10="NTNC",Q3670="Lead")))),"Tier 1",
IF((OR((AND('[1]PWS Information'!$E$10="CWS",U3670="Multiple Family Residence",'[1]PWS Information'!$E$11="No",Q3670="Lead")),
(AND('[1]PWS Information'!$E$10="CWS",U3670="Other",Q3670="Lead")),
(AND('[1]PWS Information'!$E$10="CWS",U3670="Building",Q3670="Lead")))),"Tier 2",
IF((OR((AND('[1]PWS Information'!$E$10="CWS",U3670="Single Family Residence",Q3670="Galvanized Requiring Replacement")),
(AND('[1]PWS Information'!$E$10="CWS",U3670="Single Family Residence",Q3670="Galvanized Requiring Replacement",R3670="Yes")),
(AND('[1]PWS Information'!$E$10="NTNC",Q3670="Galvanized Requiring Replacement")),
(AND('[1]PWS Information'!$E$10="NTNC",U3670="Single Family Residence",R3670="Yes")))),"Tier 3",
IF((OR((AND('[1]PWS Information'!$E$10="CWS",U3670="Single Family Residence",S3670="Yes",Q3670="Non-Lead", J3670="Non-Lead - Copper",L3670="Before 1989")),
(AND('[1]PWS Information'!$E$10="CWS",U3670="Single Family Residence",S3670="Yes",Q3670="Non-Lead", N3670="Non-Lead - Copper",O3670="Before 1989")))),"Tier 4",
IF((OR((AND('[1]PWS Information'!$E$10="NTNC",Q3670="Non-Lead")),
(AND('[1]PWS Information'!$E$10="CWS",Q3670="Non-Lead",S3670="")),
(AND('[1]PWS Information'!$E$10="CWS",Q3670="Non-Lead",S3670="No")),
(AND('[1]PWS Information'!$E$10="CWS",Q3670="Non-Lead",S3670="Don't Know")),
(AND('[1]PWS Information'!$E$10="CWS",Q3670="Non-Lead", J3670="Non-Lead - Copper", S3670="Yes", L3670="Between 1989 and 2014")),
(AND('[1]PWS Information'!$E$10="CWS",Q3670="Non-Lead", J3670="Non-Lead - Copper", S3670="Yes", L3670="After 2014")),
(AND('[1]PWS Information'!$E$10="CWS",Q3670="Non-Lead", J3670="Non-Lead - Copper", S3670="Yes", L3670="Unknown")),
(AND('[1]PWS Information'!$E$10="CWS",Q3670="Non-Lead", N3670="Non-Lead - Copper", S3670="Yes", O3670="Between 1989 and 2014")),
(AND('[1]PWS Information'!$E$10="CWS",Q3670="Non-Lead", N3670="Non-Lead - Copper", S3670="Yes", O3670="After 2014")),
(AND('[1]PWS Information'!$E$10="CWS",Q3670="Non-Lead", N3670="Non-Lead - Copper", S3670="Yes", O3670="Unknown")),
(AND('[1]PWS Information'!$E$10="CWS",Q3670="Unknown")),
(AND('[1]PWS Information'!$E$10="NTNC",Q3670="Unknown")))),"Tier 5",
"")))))</f>
        <v>Tier 5</v>
      </c>
      <c r="Z3670" s="71"/>
      <c r="AA3670" s="71"/>
    </row>
    <row r="3671" spans="1:27" ht="57.6" x14ac:dyDescent="0.3">
      <c r="A3671" s="1"/>
      <c r="B3671" s="70" t="s">
        <v>1360</v>
      </c>
      <c r="C3671" s="60">
        <v>665</v>
      </c>
      <c r="D3671" s="61" t="s">
        <v>1353</v>
      </c>
      <c r="E3671" s="61" t="s">
        <v>128</v>
      </c>
      <c r="F3671" s="61">
        <v>78640</v>
      </c>
      <c r="G3671" s="62" t="s">
        <v>1349</v>
      </c>
      <c r="H3671" s="63">
        <v>29.9743718</v>
      </c>
      <c r="I3671" s="64">
        <v>-97.765149699999995</v>
      </c>
      <c r="J3671" s="65" t="s">
        <v>50</v>
      </c>
      <c r="K3671" s="66" t="s">
        <v>51</v>
      </c>
      <c r="L3671" s="62" t="s">
        <v>52</v>
      </c>
      <c r="M3671" s="69"/>
      <c r="N3671" s="65" t="s">
        <v>50</v>
      </c>
      <c r="O3671" s="66" t="s">
        <v>52</v>
      </c>
      <c r="P3671" s="69"/>
      <c r="Q3671" s="55" t="str">
        <f t="shared" si="57"/>
        <v>Non-Lead</v>
      </c>
      <c r="R3671" s="70" t="s">
        <v>51</v>
      </c>
      <c r="S3671" s="70" t="s">
        <v>51</v>
      </c>
      <c r="T3671" s="70"/>
      <c r="U3671" s="71" t="s">
        <v>53</v>
      </c>
      <c r="V3671" s="71" t="s">
        <v>51</v>
      </c>
      <c r="W3671" s="71" t="s">
        <v>51</v>
      </c>
      <c r="X3671" s="71" t="s">
        <v>51</v>
      </c>
      <c r="Y3671" s="72" t="str">
        <f>IF((OR((AND('[1]PWS Information'!$E$10="CWS",U3671="Single Family Residence",Q3671="Lead")),
(AND('[1]PWS Information'!$E$10="CWS",U3671="Multiple Family Residence",'[1]PWS Information'!$E$11="Yes",Q3671="Lead")),
(AND('[1]PWS Information'!$E$10="NTNC",Q3671="Lead")))),"Tier 1",
IF((OR((AND('[1]PWS Information'!$E$10="CWS",U3671="Multiple Family Residence",'[1]PWS Information'!$E$11="No",Q3671="Lead")),
(AND('[1]PWS Information'!$E$10="CWS",U3671="Other",Q3671="Lead")),
(AND('[1]PWS Information'!$E$10="CWS",U3671="Building",Q3671="Lead")))),"Tier 2",
IF((OR((AND('[1]PWS Information'!$E$10="CWS",U3671="Single Family Residence",Q3671="Galvanized Requiring Replacement")),
(AND('[1]PWS Information'!$E$10="CWS",U3671="Single Family Residence",Q3671="Galvanized Requiring Replacement",R3671="Yes")),
(AND('[1]PWS Information'!$E$10="NTNC",Q3671="Galvanized Requiring Replacement")),
(AND('[1]PWS Information'!$E$10="NTNC",U3671="Single Family Residence",R3671="Yes")))),"Tier 3",
IF((OR((AND('[1]PWS Information'!$E$10="CWS",U3671="Single Family Residence",S3671="Yes",Q3671="Non-Lead", J3671="Non-Lead - Copper",L3671="Before 1989")),
(AND('[1]PWS Information'!$E$10="CWS",U3671="Single Family Residence",S3671="Yes",Q3671="Non-Lead", N3671="Non-Lead - Copper",O3671="Before 1989")))),"Tier 4",
IF((OR((AND('[1]PWS Information'!$E$10="NTNC",Q3671="Non-Lead")),
(AND('[1]PWS Information'!$E$10="CWS",Q3671="Non-Lead",S3671="")),
(AND('[1]PWS Information'!$E$10="CWS",Q3671="Non-Lead",S3671="No")),
(AND('[1]PWS Information'!$E$10="CWS",Q3671="Non-Lead",S3671="Don't Know")),
(AND('[1]PWS Information'!$E$10="CWS",Q3671="Non-Lead", J3671="Non-Lead - Copper", S3671="Yes", L3671="Between 1989 and 2014")),
(AND('[1]PWS Information'!$E$10="CWS",Q3671="Non-Lead", J3671="Non-Lead - Copper", S3671="Yes", L3671="After 2014")),
(AND('[1]PWS Information'!$E$10="CWS",Q3671="Non-Lead", J3671="Non-Lead - Copper", S3671="Yes", L3671="Unknown")),
(AND('[1]PWS Information'!$E$10="CWS",Q3671="Non-Lead", N3671="Non-Lead - Copper", S3671="Yes", O3671="Between 1989 and 2014")),
(AND('[1]PWS Information'!$E$10="CWS",Q3671="Non-Lead", N3671="Non-Lead - Copper", S3671="Yes", O3671="After 2014")),
(AND('[1]PWS Information'!$E$10="CWS",Q3671="Non-Lead", N3671="Non-Lead - Copper", S3671="Yes", O3671="Unknown")),
(AND('[1]PWS Information'!$E$10="CWS",Q3671="Unknown")),
(AND('[1]PWS Information'!$E$10="NTNC",Q3671="Unknown")))),"Tier 5",
"")))))</f>
        <v>Tier 5</v>
      </c>
      <c r="Z3671" s="71"/>
      <c r="AA3671" s="71"/>
    </row>
    <row r="3672" spans="1:27" ht="57.6" x14ac:dyDescent="0.3">
      <c r="A3672" s="1"/>
      <c r="B3672" s="70" t="s">
        <v>1361</v>
      </c>
      <c r="C3672" s="60">
        <v>550</v>
      </c>
      <c r="D3672" s="61" t="s">
        <v>1362</v>
      </c>
      <c r="E3672" s="61" t="s">
        <v>128</v>
      </c>
      <c r="F3672" s="61">
        <v>78640</v>
      </c>
      <c r="G3672" s="62" t="s">
        <v>1349</v>
      </c>
      <c r="H3672" s="63">
        <v>29.998767000000001</v>
      </c>
      <c r="I3672" s="64">
        <v>-97.882144999999994</v>
      </c>
      <c r="J3672" s="65" t="s">
        <v>50</v>
      </c>
      <c r="K3672" s="66" t="s">
        <v>51</v>
      </c>
      <c r="L3672" s="62" t="s">
        <v>52</v>
      </c>
      <c r="M3672" s="69"/>
      <c r="N3672" s="65" t="s">
        <v>50</v>
      </c>
      <c r="O3672" s="66" t="s">
        <v>52</v>
      </c>
      <c r="P3672" s="69"/>
      <c r="Q3672" s="55" t="str">
        <f t="shared" si="57"/>
        <v>Non-Lead</v>
      </c>
      <c r="R3672" s="70" t="s">
        <v>51</v>
      </c>
      <c r="S3672" s="70" t="s">
        <v>51</v>
      </c>
      <c r="T3672" s="70"/>
      <c r="U3672" s="71" t="s">
        <v>53</v>
      </c>
      <c r="V3672" s="71" t="s">
        <v>51</v>
      </c>
      <c r="W3672" s="71" t="s">
        <v>51</v>
      </c>
      <c r="X3672" s="71" t="s">
        <v>51</v>
      </c>
      <c r="Y3672" s="72" t="str">
        <f>IF((OR((AND('[1]PWS Information'!$E$10="CWS",U3672="Single Family Residence",Q3672="Lead")),
(AND('[1]PWS Information'!$E$10="CWS",U3672="Multiple Family Residence",'[1]PWS Information'!$E$11="Yes",Q3672="Lead")),
(AND('[1]PWS Information'!$E$10="NTNC",Q3672="Lead")))),"Tier 1",
IF((OR((AND('[1]PWS Information'!$E$10="CWS",U3672="Multiple Family Residence",'[1]PWS Information'!$E$11="No",Q3672="Lead")),
(AND('[1]PWS Information'!$E$10="CWS",U3672="Other",Q3672="Lead")),
(AND('[1]PWS Information'!$E$10="CWS",U3672="Building",Q3672="Lead")))),"Tier 2",
IF((OR((AND('[1]PWS Information'!$E$10="CWS",U3672="Single Family Residence",Q3672="Galvanized Requiring Replacement")),
(AND('[1]PWS Information'!$E$10="CWS",U3672="Single Family Residence",Q3672="Galvanized Requiring Replacement",R3672="Yes")),
(AND('[1]PWS Information'!$E$10="NTNC",Q3672="Galvanized Requiring Replacement")),
(AND('[1]PWS Information'!$E$10="NTNC",U3672="Single Family Residence",R3672="Yes")))),"Tier 3",
IF((OR((AND('[1]PWS Information'!$E$10="CWS",U3672="Single Family Residence",S3672="Yes",Q3672="Non-Lead", J3672="Non-Lead - Copper",L3672="Before 1989")),
(AND('[1]PWS Information'!$E$10="CWS",U3672="Single Family Residence",S3672="Yes",Q3672="Non-Lead", N3672="Non-Lead - Copper",O3672="Before 1989")))),"Tier 4",
IF((OR((AND('[1]PWS Information'!$E$10="NTNC",Q3672="Non-Lead")),
(AND('[1]PWS Information'!$E$10="CWS",Q3672="Non-Lead",S3672="")),
(AND('[1]PWS Information'!$E$10="CWS",Q3672="Non-Lead",S3672="No")),
(AND('[1]PWS Information'!$E$10="CWS",Q3672="Non-Lead",S3672="Don't Know")),
(AND('[1]PWS Information'!$E$10="CWS",Q3672="Non-Lead", J3672="Non-Lead - Copper", S3672="Yes", L3672="Between 1989 and 2014")),
(AND('[1]PWS Information'!$E$10="CWS",Q3672="Non-Lead", J3672="Non-Lead - Copper", S3672="Yes", L3672="After 2014")),
(AND('[1]PWS Information'!$E$10="CWS",Q3672="Non-Lead", J3672="Non-Lead - Copper", S3672="Yes", L3672="Unknown")),
(AND('[1]PWS Information'!$E$10="CWS",Q3672="Non-Lead", N3672="Non-Lead - Copper", S3672="Yes", O3672="Between 1989 and 2014")),
(AND('[1]PWS Information'!$E$10="CWS",Q3672="Non-Lead", N3672="Non-Lead - Copper", S3672="Yes", O3672="After 2014")),
(AND('[1]PWS Information'!$E$10="CWS",Q3672="Non-Lead", N3672="Non-Lead - Copper", S3672="Yes", O3672="Unknown")),
(AND('[1]PWS Information'!$E$10="CWS",Q3672="Unknown")),
(AND('[1]PWS Information'!$E$10="NTNC",Q3672="Unknown")))),"Tier 5",
"")))))</f>
        <v>Tier 5</v>
      </c>
      <c r="Z3672" s="71"/>
      <c r="AA3672" s="71"/>
    </row>
    <row r="3673" spans="1:27" ht="57.6" x14ac:dyDescent="0.3">
      <c r="A3673" s="1"/>
      <c r="B3673" s="70" t="s">
        <v>1363</v>
      </c>
      <c r="C3673" s="60">
        <v>100</v>
      </c>
      <c r="D3673" s="61" t="s">
        <v>1364</v>
      </c>
      <c r="E3673" s="61" t="s">
        <v>128</v>
      </c>
      <c r="F3673" s="61">
        <v>78640</v>
      </c>
      <c r="G3673" s="62" t="s">
        <v>1349</v>
      </c>
      <c r="H3673" s="63">
        <v>29.970805599999998</v>
      </c>
      <c r="I3673" s="64">
        <v>-97.767516666666594</v>
      </c>
      <c r="J3673" s="65" t="s">
        <v>50</v>
      </c>
      <c r="K3673" s="66" t="s">
        <v>51</v>
      </c>
      <c r="L3673" s="62" t="s">
        <v>52</v>
      </c>
      <c r="M3673" s="69"/>
      <c r="N3673" s="65" t="s">
        <v>50</v>
      </c>
      <c r="O3673" s="66" t="s">
        <v>52</v>
      </c>
      <c r="P3673" s="69"/>
      <c r="Q3673" s="55" t="str">
        <f t="shared" si="57"/>
        <v>Non-Lead</v>
      </c>
      <c r="R3673" s="70" t="s">
        <v>51</v>
      </c>
      <c r="S3673" s="70" t="s">
        <v>51</v>
      </c>
      <c r="T3673" s="70"/>
      <c r="U3673" s="71" t="s">
        <v>53</v>
      </c>
      <c r="V3673" s="71" t="s">
        <v>51</v>
      </c>
      <c r="W3673" s="71" t="s">
        <v>51</v>
      </c>
      <c r="X3673" s="71" t="s">
        <v>51</v>
      </c>
      <c r="Y3673" s="72" t="str">
        <f>IF((OR((AND('[1]PWS Information'!$E$10="CWS",U3673="Single Family Residence",Q3673="Lead")),
(AND('[1]PWS Information'!$E$10="CWS",U3673="Multiple Family Residence",'[1]PWS Information'!$E$11="Yes",Q3673="Lead")),
(AND('[1]PWS Information'!$E$10="NTNC",Q3673="Lead")))),"Tier 1",
IF((OR((AND('[1]PWS Information'!$E$10="CWS",U3673="Multiple Family Residence",'[1]PWS Information'!$E$11="No",Q3673="Lead")),
(AND('[1]PWS Information'!$E$10="CWS",U3673="Other",Q3673="Lead")),
(AND('[1]PWS Information'!$E$10="CWS",U3673="Building",Q3673="Lead")))),"Tier 2",
IF((OR((AND('[1]PWS Information'!$E$10="CWS",U3673="Single Family Residence",Q3673="Galvanized Requiring Replacement")),
(AND('[1]PWS Information'!$E$10="CWS",U3673="Single Family Residence",Q3673="Galvanized Requiring Replacement",R3673="Yes")),
(AND('[1]PWS Information'!$E$10="NTNC",Q3673="Galvanized Requiring Replacement")),
(AND('[1]PWS Information'!$E$10="NTNC",U3673="Single Family Residence",R3673="Yes")))),"Tier 3",
IF((OR((AND('[1]PWS Information'!$E$10="CWS",U3673="Single Family Residence",S3673="Yes",Q3673="Non-Lead", J3673="Non-Lead - Copper",L3673="Before 1989")),
(AND('[1]PWS Information'!$E$10="CWS",U3673="Single Family Residence",S3673="Yes",Q3673="Non-Lead", N3673="Non-Lead - Copper",O3673="Before 1989")))),"Tier 4",
IF((OR((AND('[1]PWS Information'!$E$10="NTNC",Q3673="Non-Lead")),
(AND('[1]PWS Information'!$E$10="CWS",Q3673="Non-Lead",S3673="")),
(AND('[1]PWS Information'!$E$10="CWS",Q3673="Non-Lead",S3673="No")),
(AND('[1]PWS Information'!$E$10="CWS",Q3673="Non-Lead",S3673="Don't Know")),
(AND('[1]PWS Information'!$E$10="CWS",Q3673="Non-Lead", J3673="Non-Lead - Copper", S3673="Yes", L3673="Between 1989 and 2014")),
(AND('[1]PWS Information'!$E$10="CWS",Q3673="Non-Lead", J3673="Non-Lead - Copper", S3673="Yes", L3673="After 2014")),
(AND('[1]PWS Information'!$E$10="CWS",Q3673="Non-Lead", J3673="Non-Lead - Copper", S3673="Yes", L3673="Unknown")),
(AND('[1]PWS Information'!$E$10="CWS",Q3673="Non-Lead", N3673="Non-Lead - Copper", S3673="Yes", O3673="Between 1989 and 2014")),
(AND('[1]PWS Information'!$E$10="CWS",Q3673="Non-Lead", N3673="Non-Lead - Copper", S3673="Yes", O3673="After 2014")),
(AND('[1]PWS Information'!$E$10="CWS",Q3673="Non-Lead", N3673="Non-Lead - Copper", S3673="Yes", O3673="Unknown")),
(AND('[1]PWS Information'!$E$10="CWS",Q3673="Unknown")),
(AND('[1]PWS Information'!$E$10="NTNC",Q3673="Unknown")))),"Tier 5",
"")))))</f>
        <v>Tier 5</v>
      </c>
      <c r="Z3673" s="71"/>
      <c r="AA3673" s="71"/>
    </row>
    <row r="3674" spans="1:27" ht="57.6" x14ac:dyDescent="0.3">
      <c r="A3674" s="17"/>
      <c r="B3674" s="70">
        <v>3882601</v>
      </c>
      <c r="C3674" s="60">
        <v>168</v>
      </c>
      <c r="D3674" s="61" t="s">
        <v>1365</v>
      </c>
      <c r="E3674" s="61" t="s">
        <v>128</v>
      </c>
      <c r="F3674" s="61">
        <v>78640</v>
      </c>
      <c r="G3674" s="62" t="s">
        <v>1349</v>
      </c>
      <c r="H3674" s="63">
        <v>29.9709833</v>
      </c>
      <c r="I3674" s="64">
        <v>-97.766808333333302</v>
      </c>
      <c r="J3674" s="65" t="s">
        <v>50</v>
      </c>
      <c r="K3674" s="66" t="s">
        <v>51</v>
      </c>
      <c r="L3674" s="62" t="s">
        <v>52</v>
      </c>
      <c r="M3674" s="69"/>
      <c r="N3674" s="65" t="s">
        <v>50</v>
      </c>
      <c r="O3674" s="66" t="s">
        <v>52</v>
      </c>
      <c r="P3674" s="69"/>
      <c r="Q3674" s="55" t="str">
        <f t="shared" si="57"/>
        <v>Non-Lead</v>
      </c>
      <c r="R3674" s="70" t="s">
        <v>51</v>
      </c>
      <c r="S3674" s="70" t="s">
        <v>51</v>
      </c>
      <c r="T3674" s="70"/>
      <c r="U3674" s="71" t="s">
        <v>53</v>
      </c>
      <c r="V3674" s="71" t="s">
        <v>51</v>
      </c>
      <c r="W3674" s="71" t="s">
        <v>51</v>
      </c>
      <c r="X3674" s="71" t="s">
        <v>51</v>
      </c>
      <c r="Y3674" s="72" t="str">
        <f>IF((OR((AND('[1]PWS Information'!$E$10="CWS",U3674="Single Family Residence",Q3674="Lead")),
(AND('[1]PWS Information'!$E$10="CWS",U3674="Multiple Family Residence",'[1]PWS Information'!$E$11="Yes",Q3674="Lead")),
(AND('[1]PWS Information'!$E$10="NTNC",Q3674="Lead")))),"Tier 1",
IF((OR((AND('[1]PWS Information'!$E$10="CWS",U3674="Multiple Family Residence",'[1]PWS Information'!$E$11="No",Q3674="Lead")),
(AND('[1]PWS Information'!$E$10="CWS",U3674="Other",Q3674="Lead")),
(AND('[1]PWS Information'!$E$10="CWS",U3674="Building",Q3674="Lead")))),"Tier 2",
IF((OR((AND('[1]PWS Information'!$E$10="CWS",U3674="Single Family Residence",Q3674="Galvanized Requiring Replacement")),
(AND('[1]PWS Information'!$E$10="CWS",U3674="Single Family Residence",Q3674="Galvanized Requiring Replacement",R3674="Yes")),
(AND('[1]PWS Information'!$E$10="NTNC",Q3674="Galvanized Requiring Replacement")),
(AND('[1]PWS Information'!$E$10="NTNC",U3674="Single Family Residence",R3674="Yes")))),"Tier 3",
IF((OR((AND('[1]PWS Information'!$E$10="CWS",U3674="Single Family Residence",S3674="Yes",Q3674="Non-Lead", J3674="Non-Lead - Copper",L3674="Before 1989")),
(AND('[1]PWS Information'!$E$10="CWS",U3674="Single Family Residence",S3674="Yes",Q3674="Non-Lead", N3674="Non-Lead - Copper",O3674="Before 1989")))),"Tier 4",
IF((OR((AND('[1]PWS Information'!$E$10="NTNC",Q3674="Non-Lead")),
(AND('[1]PWS Information'!$E$10="CWS",Q3674="Non-Lead",S3674="")),
(AND('[1]PWS Information'!$E$10="CWS",Q3674="Non-Lead",S3674="No")),
(AND('[1]PWS Information'!$E$10="CWS",Q3674="Non-Lead",S3674="Don't Know")),
(AND('[1]PWS Information'!$E$10="CWS",Q3674="Non-Lead", J3674="Non-Lead - Copper", S3674="Yes", L3674="Between 1989 and 2014")),
(AND('[1]PWS Information'!$E$10="CWS",Q3674="Non-Lead", J3674="Non-Lead - Copper", S3674="Yes", L3674="After 2014")),
(AND('[1]PWS Information'!$E$10="CWS",Q3674="Non-Lead", J3674="Non-Lead - Copper", S3674="Yes", L3674="Unknown")),
(AND('[1]PWS Information'!$E$10="CWS",Q3674="Non-Lead", N3674="Non-Lead - Copper", S3674="Yes", O3674="Between 1989 and 2014")),
(AND('[1]PWS Information'!$E$10="CWS",Q3674="Non-Lead", N3674="Non-Lead - Copper", S3674="Yes", O3674="After 2014")),
(AND('[1]PWS Information'!$E$10="CWS",Q3674="Non-Lead", N3674="Non-Lead - Copper", S3674="Yes", O3674="Unknown")),
(AND('[1]PWS Information'!$E$10="CWS",Q3674="Unknown")),
(AND('[1]PWS Information'!$E$10="NTNC",Q3674="Unknown")))),"Tier 5",
"")))))</f>
        <v>Tier 5</v>
      </c>
      <c r="Z3674" s="71"/>
      <c r="AA3674" s="71"/>
    </row>
    <row r="3675" spans="1:27" ht="57.6" x14ac:dyDescent="0.3">
      <c r="A3675" s="1"/>
      <c r="B3675" s="70">
        <v>15604165</v>
      </c>
      <c r="C3675" s="60">
        <v>264</v>
      </c>
      <c r="D3675" s="61" t="s">
        <v>1366</v>
      </c>
      <c r="E3675" s="61" t="s">
        <v>128</v>
      </c>
      <c r="F3675" s="61">
        <v>78640</v>
      </c>
      <c r="G3675" s="62" t="s">
        <v>1349</v>
      </c>
      <c r="H3675" s="63">
        <v>29.9712806</v>
      </c>
      <c r="I3675" s="64">
        <v>-97.765255555555498</v>
      </c>
      <c r="J3675" s="65" t="s">
        <v>50</v>
      </c>
      <c r="K3675" s="66" t="s">
        <v>51</v>
      </c>
      <c r="L3675" s="62" t="s">
        <v>52</v>
      </c>
      <c r="M3675" s="69"/>
      <c r="N3675" s="65" t="s">
        <v>50</v>
      </c>
      <c r="O3675" s="66" t="s">
        <v>52</v>
      </c>
      <c r="P3675" s="69"/>
      <c r="Q3675" s="55" t="str">
        <f t="shared" si="57"/>
        <v>Non-Lead</v>
      </c>
      <c r="R3675" s="70" t="s">
        <v>51</v>
      </c>
      <c r="S3675" s="70" t="s">
        <v>51</v>
      </c>
      <c r="T3675" s="70"/>
      <c r="U3675" s="71" t="s">
        <v>53</v>
      </c>
      <c r="V3675" s="71" t="s">
        <v>51</v>
      </c>
      <c r="W3675" s="71" t="s">
        <v>51</v>
      </c>
      <c r="X3675" s="71" t="s">
        <v>51</v>
      </c>
      <c r="Y3675" s="72" t="str">
        <f>IF((OR((AND('[1]PWS Information'!$E$10="CWS",U3675="Single Family Residence",Q3675="Lead")),
(AND('[1]PWS Information'!$E$10="CWS",U3675="Multiple Family Residence",'[1]PWS Information'!$E$11="Yes",Q3675="Lead")),
(AND('[1]PWS Information'!$E$10="NTNC",Q3675="Lead")))),"Tier 1",
IF((OR((AND('[1]PWS Information'!$E$10="CWS",U3675="Multiple Family Residence",'[1]PWS Information'!$E$11="No",Q3675="Lead")),
(AND('[1]PWS Information'!$E$10="CWS",U3675="Other",Q3675="Lead")),
(AND('[1]PWS Information'!$E$10="CWS",U3675="Building",Q3675="Lead")))),"Tier 2",
IF((OR((AND('[1]PWS Information'!$E$10="CWS",U3675="Single Family Residence",Q3675="Galvanized Requiring Replacement")),
(AND('[1]PWS Information'!$E$10="CWS",U3675="Single Family Residence",Q3675="Galvanized Requiring Replacement",R3675="Yes")),
(AND('[1]PWS Information'!$E$10="NTNC",Q3675="Galvanized Requiring Replacement")),
(AND('[1]PWS Information'!$E$10="NTNC",U3675="Single Family Residence",R3675="Yes")))),"Tier 3",
IF((OR((AND('[1]PWS Information'!$E$10="CWS",U3675="Single Family Residence",S3675="Yes",Q3675="Non-Lead", J3675="Non-Lead - Copper",L3675="Before 1989")),
(AND('[1]PWS Information'!$E$10="CWS",U3675="Single Family Residence",S3675="Yes",Q3675="Non-Lead", N3675="Non-Lead - Copper",O3675="Before 1989")))),"Tier 4",
IF((OR((AND('[1]PWS Information'!$E$10="NTNC",Q3675="Non-Lead")),
(AND('[1]PWS Information'!$E$10="CWS",Q3675="Non-Lead",S3675="")),
(AND('[1]PWS Information'!$E$10="CWS",Q3675="Non-Lead",S3675="No")),
(AND('[1]PWS Information'!$E$10="CWS",Q3675="Non-Lead",S3675="Don't Know")),
(AND('[1]PWS Information'!$E$10="CWS",Q3675="Non-Lead", J3675="Non-Lead - Copper", S3675="Yes", L3675="Between 1989 and 2014")),
(AND('[1]PWS Information'!$E$10="CWS",Q3675="Non-Lead", J3675="Non-Lead - Copper", S3675="Yes", L3675="After 2014")),
(AND('[1]PWS Information'!$E$10="CWS",Q3675="Non-Lead", J3675="Non-Lead - Copper", S3675="Yes", L3675="Unknown")),
(AND('[1]PWS Information'!$E$10="CWS",Q3675="Non-Lead", N3675="Non-Lead - Copper", S3675="Yes", O3675="Between 1989 and 2014")),
(AND('[1]PWS Information'!$E$10="CWS",Q3675="Non-Lead", N3675="Non-Lead - Copper", S3675="Yes", O3675="After 2014")),
(AND('[1]PWS Information'!$E$10="CWS",Q3675="Non-Lead", N3675="Non-Lead - Copper", S3675="Yes", O3675="Unknown")),
(AND('[1]PWS Information'!$E$10="CWS",Q3675="Unknown")),
(AND('[1]PWS Information'!$E$10="NTNC",Q3675="Unknown")))),"Tier 5",
"")))))</f>
        <v>Tier 5</v>
      </c>
      <c r="Z3675" s="71"/>
      <c r="AA3675" s="71"/>
    </row>
    <row r="3676" spans="1:27" ht="57.6" x14ac:dyDescent="0.3">
      <c r="A3676" s="1"/>
      <c r="B3676" s="70" t="s">
        <v>1367</v>
      </c>
      <c r="C3676" s="60">
        <v>288</v>
      </c>
      <c r="D3676" s="61" t="s">
        <v>1368</v>
      </c>
      <c r="E3676" s="61" t="s">
        <v>128</v>
      </c>
      <c r="F3676" s="61">
        <v>78640</v>
      </c>
      <c r="G3676" s="62" t="s">
        <v>1349</v>
      </c>
      <c r="H3676" s="63">
        <v>29.971558399999999</v>
      </c>
      <c r="I3676" s="64">
        <v>-97.764887999999999</v>
      </c>
      <c r="J3676" s="65" t="s">
        <v>50</v>
      </c>
      <c r="K3676" s="66" t="s">
        <v>51</v>
      </c>
      <c r="L3676" s="62" t="s">
        <v>52</v>
      </c>
      <c r="M3676" s="69"/>
      <c r="N3676" s="65" t="s">
        <v>50</v>
      </c>
      <c r="O3676" s="66" t="s">
        <v>52</v>
      </c>
      <c r="P3676" s="69"/>
      <c r="Q3676" s="55" t="str">
        <f t="shared" si="57"/>
        <v>Non-Lead</v>
      </c>
      <c r="R3676" s="70" t="s">
        <v>51</v>
      </c>
      <c r="S3676" s="70" t="s">
        <v>51</v>
      </c>
      <c r="T3676" s="70"/>
      <c r="U3676" s="71" t="s">
        <v>53</v>
      </c>
      <c r="V3676" s="71" t="s">
        <v>51</v>
      </c>
      <c r="W3676" s="71" t="s">
        <v>51</v>
      </c>
      <c r="X3676" s="71" t="s">
        <v>51</v>
      </c>
      <c r="Y3676" s="72" t="str">
        <f>IF((OR((AND('[1]PWS Information'!$E$10="CWS",U3676="Single Family Residence",Q3676="Lead")),
(AND('[1]PWS Information'!$E$10="CWS",U3676="Multiple Family Residence",'[1]PWS Information'!$E$11="Yes",Q3676="Lead")),
(AND('[1]PWS Information'!$E$10="NTNC",Q3676="Lead")))),"Tier 1",
IF((OR((AND('[1]PWS Information'!$E$10="CWS",U3676="Multiple Family Residence",'[1]PWS Information'!$E$11="No",Q3676="Lead")),
(AND('[1]PWS Information'!$E$10="CWS",U3676="Other",Q3676="Lead")),
(AND('[1]PWS Information'!$E$10="CWS",U3676="Building",Q3676="Lead")))),"Tier 2",
IF((OR((AND('[1]PWS Information'!$E$10="CWS",U3676="Single Family Residence",Q3676="Galvanized Requiring Replacement")),
(AND('[1]PWS Information'!$E$10="CWS",U3676="Single Family Residence",Q3676="Galvanized Requiring Replacement",R3676="Yes")),
(AND('[1]PWS Information'!$E$10="NTNC",Q3676="Galvanized Requiring Replacement")),
(AND('[1]PWS Information'!$E$10="NTNC",U3676="Single Family Residence",R3676="Yes")))),"Tier 3",
IF((OR((AND('[1]PWS Information'!$E$10="CWS",U3676="Single Family Residence",S3676="Yes",Q3676="Non-Lead", J3676="Non-Lead - Copper",L3676="Before 1989")),
(AND('[1]PWS Information'!$E$10="CWS",U3676="Single Family Residence",S3676="Yes",Q3676="Non-Lead", N3676="Non-Lead - Copper",O3676="Before 1989")))),"Tier 4",
IF((OR((AND('[1]PWS Information'!$E$10="NTNC",Q3676="Non-Lead")),
(AND('[1]PWS Information'!$E$10="CWS",Q3676="Non-Lead",S3676="")),
(AND('[1]PWS Information'!$E$10="CWS",Q3676="Non-Lead",S3676="No")),
(AND('[1]PWS Information'!$E$10="CWS",Q3676="Non-Lead",S3676="Don't Know")),
(AND('[1]PWS Information'!$E$10="CWS",Q3676="Non-Lead", J3676="Non-Lead - Copper", S3676="Yes", L3676="Between 1989 and 2014")),
(AND('[1]PWS Information'!$E$10="CWS",Q3676="Non-Lead", J3676="Non-Lead - Copper", S3676="Yes", L3676="After 2014")),
(AND('[1]PWS Information'!$E$10="CWS",Q3676="Non-Lead", J3676="Non-Lead - Copper", S3676="Yes", L3676="Unknown")),
(AND('[1]PWS Information'!$E$10="CWS",Q3676="Non-Lead", N3676="Non-Lead - Copper", S3676="Yes", O3676="Between 1989 and 2014")),
(AND('[1]PWS Information'!$E$10="CWS",Q3676="Non-Lead", N3676="Non-Lead - Copper", S3676="Yes", O3676="After 2014")),
(AND('[1]PWS Information'!$E$10="CWS",Q3676="Non-Lead", N3676="Non-Lead - Copper", S3676="Yes", O3676="Unknown")),
(AND('[1]PWS Information'!$E$10="CWS",Q3676="Unknown")),
(AND('[1]PWS Information'!$E$10="NTNC",Q3676="Unknown")))),"Tier 5",
"")))))</f>
        <v>Tier 5</v>
      </c>
      <c r="Z3676" s="71"/>
      <c r="AA3676" s="71"/>
    </row>
    <row r="3677" spans="1:27" ht="57.6" x14ac:dyDescent="0.3">
      <c r="A3677" s="1"/>
      <c r="B3677" s="70">
        <v>3856139</v>
      </c>
      <c r="C3677" s="60">
        <v>185</v>
      </c>
      <c r="D3677" s="61" t="s">
        <v>1369</v>
      </c>
      <c r="E3677" s="61" t="s">
        <v>128</v>
      </c>
      <c r="F3677" s="61">
        <v>78640</v>
      </c>
      <c r="G3677" s="62" t="s">
        <v>1349</v>
      </c>
      <c r="H3677" s="63">
        <v>29.961633190000001</v>
      </c>
      <c r="I3677" s="64">
        <v>-97.793770010000003</v>
      </c>
      <c r="J3677" s="65" t="s">
        <v>50</v>
      </c>
      <c r="K3677" s="66" t="s">
        <v>51</v>
      </c>
      <c r="L3677" s="62" t="s">
        <v>52</v>
      </c>
      <c r="M3677" s="69"/>
      <c r="N3677" s="65" t="s">
        <v>50</v>
      </c>
      <c r="O3677" s="66" t="s">
        <v>52</v>
      </c>
      <c r="P3677" s="69"/>
      <c r="Q3677" s="55" t="str">
        <f t="shared" si="57"/>
        <v>Non-Lead</v>
      </c>
      <c r="R3677" s="70" t="s">
        <v>51</v>
      </c>
      <c r="S3677" s="70" t="s">
        <v>51</v>
      </c>
      <c r="T3677" s="70"/>
      <c r="U3677" s="71" t="s">
        <v>53</v>
      </c>
      <c r="V3677" s="71" t="s">
        <v>51</v>
      </c>
      <c r="W3677" s="71" t="s">
        <v>51</v>
      </c>
      <c r="X3677" s="71" t="s">
        <v>51</v>
      </c>
      <c r="Y3677" s="72" t="str">
        <f>IF((OR((AND('[1]PWS Information'!$E$10="CWS",U3677="Single Family Residence",Q3677="Lead")),
(AND('[1]PWS Information'!$E$10="CWS",U3677="Multiple Family Residence",'[1]PWS Information'!$E$11="Yes",Q3677="Lead")),
(AND('[1]PWS Information'!$E$10="NTNC",Q3677="Lead")))),"Tier 1",
IF((OR((AND('[1]PWS Information'!$E$10="CWS",U3677="Multiple Family Residence",'[1]PWS Information'!$E$11="No",Q3677="Lead")),
(AND('[1]PWS Information'!$E$10="CWS",U3677="Other",Q3677="Lead")),
(AND('[1]PWS Information'!$E$10="CWS",U3677="Building",Q3677="Lead")))),"Tier 2",
IF((OR((AND('[1]PWS Information'!$E$10="CWS",U3677="Single Family Residence",Q3677="Galvanized Requiring Replacement")),
(AND('[1]PWS Information'!$E$10="CWS",U3677="Single Family Residence",Q3677="Galvanized Requiring Replacement",R3677="Yes")),
(AND('[1]PWS Information'!$E$10="NTNC",Q3677="Galvanized Requiring Replacement")),
(AND('[1]PWS Information'!$E$10="NTNC",U3677="Single Family Residence",R3677="Yes")))),"Tier 3",
IF((OR((AND('[1]PWS Information'!$E$10="CWS",U3677="Single Family Residence",S3677="Yes",Q3677="Non-Lead", J3677="Non-Lead - Copper",L3677="Before 1989")),
(AND('[1]PWS Information'!$E$10="CWS",U3677="Single Family Residence",S3677="Yes",Q3677="Non-Lead", N3677="Non-Lead - Copper",O3677="Before 1989")))),"Tier 4",
IF((OR((AND('[1]PWS Information'!$E$10="NTNC",Q3677="Non-Lead")),
(AND('[1]PWS Information'!$E$10="CWS",Q3677="Non-Lead",S3677="")),
(AND('[1]PWS Information'!$E$10="CWS",Q3677="Non-Lead",S3677="No")),
(AND('[1]PWS Information'!$E$10="CWS",Q3677="Non-Lead",S3677="Don't Know")),
(AND('[1]PWS Information'!$E$10="CWS",Q3677="Non-Lead", J3677="Non-Lead - Copper", S3677="Yes", L3677="Between 1989 and 2014")),
(AND('[1]PWS Information'!$E$10="CWS",Q3677="Non-Lead", J3677="Non-Lead - Copper", S3677="Yes", L3677="After 2014")),
(AND('[1]PWS Information'!$E$10="CWS",Q3677="Non-Lead", J3677="Non-Lead - Copper", S3677="Yes", L3677="Unknown")),
(AND('[1]PWS Information'!$E$10="CWS",Q3677="Non-Lead", N3677="Non-Lead - Copper", S3677="Yes", O3677="Between 1989 and 2014")),
(AND('[1]PWS Information'!$E$10="CWS",Q3677="Non-Lead", N3677="Non-Lead - Copper", S3677="Yes", O3677="After 2014")),
(AND('[1]PWS Information'!$E$10="CWS",Q3677="Non-Lead", N3677="Non-Lead - Copper", S3677="Yes", O3677="Unknown")),
(AND('[1]PWS Information'!$E$10="CWS",Q3677="Unknown")),
(AND('[1]PWS Information'!$E$10="NTNC",Q3677="Unknown")))),"Tier 5",
"")))))</f>
        <v>Tier 5</v>
      </c>
      <c r="Z3677" s="71"/>
      <c r="AA3677" s="71"/>
    </row>
    <row r="3678" spans="1:27" ht="57.6" x14ac:dyDescent="0.3">
      <c r="A3678" s="17"/>
      <c r="B3678" s="70" t="s">
        <v>1370</v>
      </c>
      <c r="C3678" s="60">
        <v>255</v>
      </c>
      <c r="D3678" s="61" t="s">
        <v>1371</v>
      </c>
      <c r="E3678" s="61" t="s">
        <v>128</v>
      </c>
      <c r="F3678" s="61">
        <v>78640</v>
      </c>
      <c r="G3678" s="62" t="s">
        <v>1349</v>
      </c>
      <c r="H3678" s="63">
        <v>29.97015</v>
      </c>
      <c r="I3678" s="64">
        <v>-97.765122222222203</v>
      </c>
      <c r="J3678" s="65" t="s">
        <v>50</v>
      </c>
      <c r="K3678" s="66" t="s">
        <v>51</v>
      </c>
      <c r="L3678" s="62" t="s">
        <v>52</v>
      </c>
      <c r="M3678" s="69"/>
      <c r="N3678" s="65" t="s">
        <v>50</v>
      </c>
      <c r="O3678" s="66" t="s">
        <v>52</v>
      </c>
      <c r="P3678" s="69"/>
      <c r="Q3678" s="55" t="str">
        <f t="shared" si="57"/>
        <v>Non-Lead</v>
      </c>
      <c r="R3678" s="70" t="s">
        <v>51</v>
      </c>
      <c r="S3678" s="70" t="s">
        <v>51</v>
      </c>
      <c r="T3678" s="70"/>
      <c r="U3678" s="71" t="s">
        <v>53</v>
      </c>
      <c r="V3678" s="71" t="s">
        <v>51</v>
      </c>
      <c r="W3678" s="71" t="s">
        <v>51</v>
      </c>
      <c r="X3678" s="71" t="s">
        <v>51</v>
      </c>
      <c r="Y3678" s="72" t="str">
        <f>IF((OR((AND('[1]PWS Information'!$E$10="CWS",U3678="Single Family Residence",Q3678="Lead")),
(AND('[1]PWS Information'!$E$10="CWS",U3678="Multiple Family Residence",'[1]PWS Information'!$E$11="Yes",Q3678="Lead")),
(AND('[1]PWS Information'!$E$10="NTNC",Q3678="Lead")))),"Tier 1",
IF((OR((AND('[1]PWS Information'!$E$10="CWS",U3678="Multiple Family Residence",'[1]PWS Information'!$E$11="No",Q3678="Lead")),
(AND('[1]PWS Information'!$E$10="CWS",U3678="Other",Q3678="Lead")),
(AND('[1]PWS Information'!$E$10="CWS",U3678="Building",Q3678="Lead")))),"Tier 2",
IF((OR((AND('[1]PWS Information'!$E$10="CWS",U3678="Single Family Residence",Q3678="Galvanized Requiring Replacement")),
(AND('[1]PWS Information'!$E$10="CWS",U3678="Single Family Residence",Q3678="Galvanized Requiring Replacement",R3678="Yes")),
(AND('[1]PWS Information'!$E$10="NTNC",Q3678="Galvanized Requiring Replacement")),
(AND('[1]PWS Information'!$E$10="NTNC",U3678="Single Family Residence",R3678="Yes")))),"Tier 3",
IF((OR((AND('[1]PWS Information'!$E$10="CWS",U3678="Single Family Residence",S3678="Yes",Q3678="Non-Lead", J3678="Non-Lead - Copper",L3678="Before 1989")),
(AND('[1]PWS Information'!$E$10="CWS",U3678="Single Family Residence",S3678="Yes",Q3678="Non-Lead", N3678="Non-Lead - Copper",O3678="Before 1989")))),"Tier 4",
IF((OR((AND('[1]PWS Information'!$E$10="NTNC",Q3678="Non-Lead")),
(AND('[1]PWS Information'!$E$10="CWS",Q3678="Non-Lead",S3678="")),
(AND('[1]PWS Information'!$E$10="CWS",Q3678="Non-Lead",S3678="No")),
(AND('[1]PWS Information'!$E$10="CWS",Q3678="Non-Lead",S3678="Don't Know")),
(AND('[1]PWS Information'!$E$10="CWS",Q3678="Non-Lead", J3678="Non-Lead - Copper", S3678="Yes", L3678="Between 1989 and 2014")),
(AND('[1]PWS Information'!$E$10="CWS",Q3678="Non-Lead", J3678="Non-Lead - Copper", S3678="Yes", L3678="After 2014")),
(AND('[1]PWS Information'!$E$10="CWS",Q3678="Non-Lead", J3678="Non-Lead - Copper", S3678="Yes", L3678="Unknown")),
(AND('[1]PWS Information'!$E$10="CWS",Q3678="Non-Lead", N3678="Non-Lead - Copper", S3678="Yes", O3678="Between 1989 and 2014")),
(AND('[1]PWS Information'!$E$10="CWS",Q3678="Non-Lead", N3678="Non-Lead - Copper", S3678="Yes", O3678="After 2014")),
(AND('[1]PWS Information'!$E$10="CWS",Q3678="Non-Lead", N3678="Non-Lead - Copper", S3678="Yes", O3678="Unknown")),
(AND('[1]PWS Information'!$E$10="CWS",Q3678="Unknown")),
(AND('[1]PWS Information'!$E$10="NTNC",Q3678="Unknown")))),"Tier 5",
"")))))</f>
        <v>Tier 5</v>
      </c>
      <c r="Z3678" s="71"/>
      <c r="AA3678" s="71"/>
    </row>
    <row r="3679" spans="1:27" ht="57.6" x14ac:dyDescent="0.3">
      <c r="A3679" s="1"/>
      <c r="B3679" s="70" t="s">
        <v>1372</v>
      </c>
      <c r="C3679" s="60">
        <v>201</v>
      </c>
      <c r="D3679" s="61" t="s">
        <v>1373</v>
      </c>
      <c r="E3679" s="61" t="s">
        <v>128</v>
      </c>
      <c r="F3679" s="61">
        <v>78640</v>
      </c>
      <c r="G3679" s="62" t="s">
        <v>1349</v>
      </c>
      <c r="H3679" s="63">
        <v>29.969975000000002</v>
      </c>
      <c r="I3679" s="64">
        <v>-97.766072222222206</v>
      </c>
      <c r="J3679" s="65" t="s">
        <v>50</v>
      </c>
      <c r="K3679" s="66" t="s">
        <v>51</v>
      </c>
      <c r="L3679" s="62" t="s">
        <v>52</v>
      </c>
      <c r="M3679" s="69"/>
      <c r="N3679" s="65" t="s">
        <v>50</v>
      </c>
      <c r="O3679" s="66" t="s">
        <v>52</v>
      </c>
      <c r="P3679" s="69"/>
      <c r="Q3679" s="55" t="str">
        <f t="shared" si="57"/>
        <v>Non-Lead</v>
      </c>
      <c r="R3679" s="70" t="s">
        <v>51</v>
      </c>
      <c r="S3679" s="70" t="s">
        <v>51</v>
      </c>
      <c r="T3679" s="70"/>
      <c r="U3679" s="71" t="s">
        <v>53</v>
      </c>
      <c r="V3679" s="71" t="s">
        <v>51</v>
      </c>
      <c r="W3679" s="71" t="s">
        <v>51</v>
      </c>
      <c r="X3679" s="71" t="s">
        <v>51</v>
      </c>
      <c r="Y3679" s="72" t="str">
        <f>IF((OR((AND('[1]PWS Information'!$E$10="CWS",U3679="Single Family Residence",Q3679="Lead")),
(AND('[1]PWS Information'!$E$10="CWS",U3679="Multiple Family Residence",'[1]PWS Information'!$E$11="Yes",Q3679="Lead")),
(AND('[1]PWS Information'!$E$10="NTNC",Q3679="Lead")))),"Tier 1",
IF((OR((AND('[1]PWS Information'!$E$10="CWS",U3679="Multiple Family Residence",'[1]PWS Information'!$E$11="No",Q3679="Lead")),
(AND('[1]PWS Information'!$E$10="CWS",U3679="Other",Q3679="Lead")),
(AND('[1]PWS Information'!$E$10="CWS",U3679="Building",Q3679="Lead")))),"Tier 2",
IF((OR((AND('[1]PWS Information'!$E$10="CWS",U3679="Single Family Residence",Q3679="Galvanized Requiring Replacement")),
(AND('[1]PWS Information'!$E$10="CWS",U3679="Single Family Residence",Q3679="Galvanized Requiring Replacement",R3679="Yes")),
(AND('[1]PWS Information'!$E$10="NTNC",Q3679="Galvanized Requiring Replacement")),
(AND('[1]PWS Information'!$E$10="NTNC",U3679="Single Family Residence",R3679="Yes")))),"Tier 3",
IF((OR((AND('[1]PWS Information'!$E$10="CWS",U3679="Single Family Residence",S3679="Yes",Q3679="Non-Lead", J3679="Non-Lead - Copper",L3679="Before 1989")),
(AND('[1]PWS Information'!$E$10="CWS",U3679="Single Family Residence",S3679="Yes",Q3679="Non-Lead", N3679="Non-Lead - Copper",O3679="Before 1989")))),"Tier 4",
IF((OR((AND('[1]PWS Information'!$E$10="NTNC",Q3679="Non-Lead")),
(AND('[1]PWS Information'!$E$10="CWS",Q3679="Non-Lead",S3679="")),
(AND('[1]PWS Information'!$E$10="CWS",Q3679="Non-Lead",S3679="No")),
(AND('[1]PWS Information'!$E$10="CWS",Q3679="Non-Lead",S3679="Don't Know")),
(AND('[1]PWS Information'!$E$10="CWS",Q3679="Non-Lead", J3679="Non-Lead - Copper", S3679="Yes", L3679="Between 1989 and 2014")),
(AND('[1]PWS Information'!$E$10="CWS",Q3679="Non-Lead", J3679="Non-Lead - Copper", S3679="Yes", L3679="After 2014")),
(AND('[1]PWS Information'!$E$10="CWS",Q3679="Non-Lead", J3679="Non-Lead - Copper", S3679="Yes", L3679="Unknown")),
(AND('[1]PWS Information'!$E$10="CWS",Q3679="Non-Lead", N3679="Non-Lead - Copper", S3679="Yes", O3679="Between 1989 and 2014")),
(AND('[1]PWS Information'!$E$10="CWS",Q3679="Non-Lead", N3679="Non-Lead - Copper", S3679="Yes", O3679="After 2014")),
(AND('[1]PWS Information'!$E$10="CWS",Q3679="Non-Lead", N3679="Non-Lead - Copper", S3679="Yes", O3679="Unknown")),
(AND('[1]PWS Information'!$E$10="CWS",Q3679="Unknown")),
(AND('[1]PWS Information'!$E$10="NTNC",Q3679="Unknown")))),"Tier 5",
"")))))</f>
        <v>Tier 5</v>
      </c>
      <c r="Z3679" s="71"/>
      <c r="AA3679" s="71"/>
    </row>
    <row r="3680" spans="1:27" ht="57.6" x14ac:dyDescent="0.3">
      <c r="A3680" s="1"/>
      <c r="B3680" s="70" t="s">
        <v>1374</v>
      </c>
      <c r="C3680" s="60">
        <v>145</v>
      </c>
      <c r="D3680" s="61" t="s">
        <v>1371</v>
      </c>
      <c r="E3680" s="61" t="s">
        <v>128</v>
      </c>
      <c r="F3680" s="61">
        <v>78640</v>
      </c>
      <c r="G3680" s="62" t="s">
        <v>1349</v>
      </c>
      <c r="H3680" s="63">
        <v>29.969766700000001</v>
      </c>
      <c r="I3680" s="64">
        <v>-97.767083333333304</v>
      </c>
      <c r="J3680" s="65" t="s">
        <v>50</v>
      </c>
      <c r="K3680" s="66" t="s">
        <v>51</v>
      </c>
      <c r="L3680" s="62" t="s">
        <v>52</v>
      </c>
      <c r="M3680" s="69"/>
      <c r="N3680" s="65" t="s">
        <v>50</v>
      </c>
      <c r="O3680" s="66" t="s">
        <v>52</v>
      </c>
      <c r="P3680" s="69"/>
      <c r="Q3680" s="55" t="str">
        <f t="shared" si="57"/>
        <v>Non-Lead</v>
      </c>
      <c r="R3680" s="70" t="s">
        <v>51</v>
      </c>
      <c r="S3680" s="70" t="s">
        <v>51</v>
      </c>
      <c r="T3680" s="70"/>
      <c r="U3680" s="71" t="s">
        <v>53</v>
      </c>
      <c r="V3680" s="71" t="s">
        <v>51</v>
      </c>
      <c r="W3680" s="71" t="s">
        <v>51</v>
      </c>
      <c r="X3680" s="71" t="s">
        <v>51</v>
      </c>
      <c r="Y3680" s="72" t="str">
        <f>IF((OR((AND('[1]PWS Information'!$E$10="CWS",U3680="Single Family Residence",Q3680="Lead")),
(AND('[1]PWS Information'!$E$10="CWS",U3680="Multiple Family Residence",'[1]PWS Information'!$E$11="Yes",Q3680="Lead")),
(AND('[1]PWS Information'!$E$10="NTNC",Q3680="Lead")))),"Tier 1",
IF((OR((AND('[1]PWS Information'!$E$10="CWS",U3680="Multiple Family Residence",'[1]PWS Information'!$E$11="No",Q3680="Lead")),
(AND('[1]PWS Information'!$E$10="CWS",U3680="Other",Q3680="Lead")),
(AND('[1]PWS Information'!$E$10="CWS",U3680="Building",Q3680="Lead")))),"Tier 2",
IF((OR((AND('[1]PWS Information'!$E$10="CWS",U3680="Single Family Residence",Q3680="Galvanized Requiring Replacement")),
(AND('[1]PWS Information'!$E$10="CWS",U3680="Single Family Residence",Q3680="Galvanized Requiring Replacement",R3680="Yes")),
(AND('[1]PWS Information'!$E$10="NTNC",Q3680="Galvanized Requiring Replacement")),
(AND('[1]PWS Information'!$E$10="NTNC",U3680="Single Family Residence",R3680="Yes")))),"Tier 3",
IF((OR((AND('[1]PWS Information'!$E$10="CWS",U3680="Single Family Residence",S3680="Yes",Q3680="Non-Lead", J3680="Non-Lead - Copper",L3680="Before 1989")),
(AND('[1]PWS Information'!$E$10="CWS",U3680="Single Family Residence",S3680="Yes",Q3680="Non-Lead", N3680="Non-Lead - Copper",O3680="Before 1989")))),"Tier 4",
IF((OR((AND('[1]PWS Information'!$E$10="NTNC",Q3680="Non-Lead")),
(AND('[1]PWS Information'!$E$10="CWS",Q3680="Non-Lead",S3680="")),
(AND('[1]PWS Information'!$E$10="CWS",Q3680="Non-Lead",S3680="No")),
(AND('[1]PWS Information'!$E$10="CWS",Q3680="Non-Lead",S3680="Don't Know")),
(AND('[1]PWS Information'!$E$10="CWS",Q3680="Non-Lead", J3680="Non-Lead - Copper", S3680="Yes", L3680="Between 1989 and 2014")),
(AND('[1]PWS Information'!$E$10="CWS",Q3680="Non-Lead", J3680="Non-Lead - Copper", S3680="Yes", L3680="After 2014")),
(AND('[1]PWS Information'!$E$10="CWS",Q3680="Non-Lead", J3680="Non-Lead - Copper", S3680="Yes", L3680="Unknown")),
(AND('[1]PWS Information'!$E$10="CWS",Q3680="Non-Lead", N3680="Non-Lead - Copper", S3680="Yes", O3680="Between 1989 and 2014")),
(AND('[1]PWS Information'!$E$10="CWS",Q3680="Non-Lead", N3680="Non-Lead - Copper", S3680="Yes", O3680="After 2014")),
(AND('[1]PWS Information'!$E$10="CWS",Q3680="Non-Lead", N3680="Non-Lead - Copper", S3680="Yes", O3680="Unknown")),
(AND('[1]PWS Information'!$E$10="CWS",Q3680="Unknown")),
(AND('[1]PWS Information'!$E$10="NTNC",Q3680="Unknown")))),"Tier 5",
"")))))</f>
        <v>Tier 5</v>
      </c>
      <c r="Z3680" s="71"/>
      <c r="AA3680" s="71"/>
    </row>
    <row r="3681" spans="1:27" ht="57.6" x14ac:dyDescent="0.3">
      <c r="A3681" s="1"/>
      <c r="B3681" s="70" t="s">
        <v>1375</v>
      </c>
      <c r="C3681" s="60">
        <v>145</v>
      </c>
      <c r="D3681" s="61" t="s">
        <v>1376</v>
      </c>
      <c r="E3681" s="61" t="s">
        <v>128</v>
      </c>
      <c r="F3681" s="61">
        <v>78640</v>
      </c>
      <c r="G3681" s="62" t="s">
        <v>1349</v>
      </c>
      <c r="H3681" s="63">
        <v>29.968963899999999</v>
      </c>
      <c r="I3681" s="64">
        <v>-97.768316666666607</v>
      </c>
      <c r="J3681" s="65" t="s">
        <v>50</v>
      </c>
      <c r="K3681" s="66" t="s">
        <v>51</v>
      </c>
      <c r="L3681" s="62" t="s">
        <v>52</v>
      </c>
      <c r="M3681" s="69"/>
      <c r="N3681" s="65" t="s">
        <v>50</v>
      </c>
      <c r="O3681" s="66" t="s">
        <v>52</v>
      </c>
      <c r="P3681" s="69"/>
      <c r="Q3681" s="55" t="str">
        <f t="shared" si="57"/>
        <v>Non-Lead</v>
      </c>
      <c r="R3681" s="70" t="s">
        <v>51</v>
      </c>
      <c r="S3681" s="70" t="s">
        <v>51</v>
      </c>
      <c r="T3681" s="70"/>
      <c r="U3681" s="71" t="s">
        <v>53</v>
      </c>
      <c r="V3681" s="71" t="s">
        <v>51</v>
      </c>
      <c r="W3681" s="71" t="s">
        <v>51</v>
      </c>
      <c r="X3681" s="71" t="s">
        <v>51</v>
      </c>
      <c r="Y3681" s="72" t="str">
        <f>IF((OR((AND('[1]PWS Information'!$E$10="CWS",U3681="Single Family Residence",Q3681="Lead")),
(AND('[1]PWS Information'!$E$10="CWS",U3681="Multiple Family Residence",'[1]PWS Information'!$E$11="Yes",Q3681="Lead")),
(AND('[1]PWS Information'!$E$10="NTNC",Q3681="Lead")))),"Tier 1",
IF((OR((AND('[1]PWS Information'!$E$10="CWS",U3681="Multiple Family Residence",'[1]PWS Information'!$E$11="No",Q3681="Lead")),
(AND('[1]PWS Information'!$E$10="CWS",U3681="Other",Q3681="Lead")),
(AND('[1]PWS Information'!$E$10="CWS",U3681="Building",Q3681="Lead")))),"Tier 2",
IF((OR((AND('[1]PWS Information'!$E$10="CWS",U3681="Single Family Residence",Q3681="Galvanized Requiring Replacement")),
(AND('[1]PWS Information'!$E$10="CWS",U3681="Single Family Residence",Q3681="Galvanized Requiring Replacement",R3681="Yes")),
(AND('[1]PWS Information'!$E$10="NTNC",Q3681="Galvanized Requiring Replacement")),
(AND('[1]PWS Information'!$E$10="NTNC",U3681="Single Family Residence",R3681="Yes")))),"Tier 3",
IF((OR((AND('[1]PWS Information'!$E$10="CWS",U3681="Single Family Residence",S3681="Yes",Q3681="Non-Lead", J3681="Non-Lead - Copper",L3681="Before 1989")),
(AND('[1]PWS Information'!$E$10="CWS",U3681="Single Family Residence",S3681="Yes",Q3681="Non-Lead", N3681="Non-Lead - Copper",O3681="Before 1989")))),"Tier 4",
IF((OR((AND('[1]PWS Information'!$E$10="NTNC",Q3681="Non-Lead")),
(AND('[1]PWS Information'!$E$10="CWS",Q3681="Non-Lead",S3681="")),
(AND('[1]PWS Information'!$E$10="CWS",Q3681="Non-Lead",S3681="No")),
(AND('[1]PWS Information'!$E$10="CWS",Q3681="Non-Lead",S3681="Don't Know")),
(AND('[1]PWS Information'!$E$10="CWS",Q3681="Non-Lead", J3681="Non-Lead - Copper", S3681="Yes", L3681="Between 1989 and 2014")),
(AND('[1]PWS Information'!$E$10="CWS",Q3681="Non-Lead", J3681="Non-Lead - Copper", S3681="Yes", L3681="After 2014")),
(AND('[1]PWS Information'!$E$10="CWS",Q3681="Non-Lead", J3681="Non-Lead - Copper", S3681="Yes", L3681="Unknown")),
(AND('[1]PWS Information'!$E$10="CWS",Q3681="Non-Lead", N3681="Non-Lead - Copper", S3681="Yes", O3681="Between 1989 and 2014")),
(AND('[1]PWS Information'!$E$10="CWS",Q3681="Non-Lead", N3681="Non-Lead - Copper", S3681="Yes", O3681="After 2014")),
(AND('[1]PWS Information'!$E$10="CWS",Q3681="Non-Lead", N3681="Non-Lead - Copper", S3681="Yes", O3681="Unknown")),
(AND('[1]PWS Information'!$E$10="CWS",Q3681="Unknown")),
(AND('[1]PWS Information'!$E$10="NTNC",Q3681="Unknown")))),"Tier 5",
"")))))</f>
        <v>Tier 5</v>
      </c>
      <c r="Z3681" s="71"/>
      <c r="AA3681" s="71"/>
    </row>
    <row r="3682" spans="1:27" ht="57.6" x14ac:dyDescent="0.3">
      <c r="A3682" s="17"/>
      <c r="B3682" s="70" t="s">
        <v>1377</v>
      </c>
      <c r="C3682" s="60">
        <v>175</v>
      </c>
      <c r="D3682" s="61" t="s">
        <v>1376</v>
      </c>
      <c r="E3682" s="61" t="s">
        <v>128</v>
      </c>
      <c r="F3682" s="61">
        <v>78640</v>
      </c>
      <c r="G3682" s="62" t="s">
        <v>1349</v>
      </c>
      <c r="H3682" s="63">
        <v>29.969372199999999</v>
      </c>
      <c r="I3682" s="64">
        <v>-97.768227777777696</v>
      </c>
      <c r="J3682" s="65" t="s">
        <v>50</v>
      </c>
      <c r="K3682" s="66" t="s">
        <v>51</v>
      </c>
      <c r="L3682" s="62" t="s">
        <v>52</v>
      </c>
      <c r="M3682" s="69"/>
      <c r="N3682" s="65" t="s">
        <v>50</v>
      </c>
      <c r="O3682" s="66" t="s">
        <v>52</v>
      </c>
      <c r="P3682" s="69"/>
      <c r="Q3682" s="55" t="str">
        <f t="shared" si="57"/>
        <v>Non-Lead</v>
      </c>
      <c r="R3682" s="70" t="s">
        <v>51</v>
      </c>
      <c r="S3682" s="70" t="s">
        <v>51</v>
      </c>
      <c r="T3682" s="70"/>
      <c r="U3682" s="71" t="s">
        <v>53</v>
      </c>
      <c r="V3682" s="71" t="s">
        <v>51</v>
      </c>
      <c r="W3682" s="71" t="s">
        <v>51</v>
      </c>
      <c r="X3682" s="71" t="s">
        <v>51</v>
      </c>
      <c r="Y3682" s="72" t="str">
        <f>IF((OR((AND('[1]PWS Information'!$E$10="CWS",U3682="Single Family Residence",Q3682="Lead")),
(AND('[1]PWS Information'!$E$10="CWS",U3682="Multiple Family Residence",'[1]PWS Information'!$E$11="Yes",Q3682="Lead")),
(AND('[1]PWS Information'!$E$10="NTNC",Q3682="Lead")))),"Tier 1",
IF((OR((AND('[1]PWS Information'!$E$10="CWS",U3682="Multiple Family Residence",'[1]PWS Information'!$E$11="No",Q3682="Lead")),
(AND('[1]PWS Information'!$E$10="CWS",U3682="Other",Q3682="Lead")),
(AND('[1]PWS Information'!$E$10="CWS",U3682="Building",Q3682="Lead")))),"Tier 2",
IF((OR((AND('[1]PWS Information'!$E$10="CWS",U3682="Single Family Residence",Q3682="Galvanized Requiring Replacement")),
(AND('[1]PWS Information'!$E$10="CWS",U3682="Single Family Residence",Q3682="Galvanized Requiring Replacement",R3682="Yes")),
(AND('[1]PWS Information'!$E$10="NTNC",Q3682="Galvanized Requiring Replacement")),
(AND('[1]PWS Information'!$E$10="NTNC",U3682="Single Family Residence",R3682="Yes")))),"Tier 3",
IF((OR((AND('[1]PWS Information'!$E$10="CWS",U3682="Single Family Residence",S3682="Yes",Q3682="Non-Lead", J3682="Non-Lead - Copper",L3682="Before 1989")),
(AND('[1]PWS Information'!$E$10="CWS",U3682="Single Family Residence",S3682="Yes",Q3682="Non-Lead", N3682="Non-Lead - Copper",O3682="Before 1989")))),"Tier 4",
IF((OR((AND('[1]PWS Information'!$E$10="NTNC",Q3682="Non-Lead")),
(AND('[1]PWS Information'!$E$10="CWS",Q3682="Non-Lead",S3682="")),
(AND('[1]PWS Information'!$E$10="CWS",Q3682="Non-Lead",S3682="No")),
(AND('[1]PWS Information'!$E$10="CWS",Q3682="Non-Lead",S3682="Don't Know")),
(AND('[1]PWS Information'!$E$10="CWS",Q3682="Non-Lead", J3682="Non-Lead - Copper", S3682="Yes", L3682="Between 1989 and 2014")),
(AND('[1]PWS Information'!$E$10="CWS",Q3682="Non-Lead", J3682="Non-Lead - Copper", S3682="Yes", L3682="After 2014")),
(AND('[1]PWS Information'!$E$10="CWS",Q3682="Non-Lead", J3682="Non-Lead - Copper", S3682="Yes", L3682="Unknown")),
(AND('[1]PWS Information'!$E$10="CWS",Q3682="Non-Lead", N3682="Non-Lead - Copper", S3682="Yes", O3682="Between 1989 and 2014")),
(AND('[1]PWS Information'!$E$10="CWS",Q3682="Non-Lead", N3682="Non-Lead - Copper", S3682="Yes", O3682="After 2014")),
(AND('[1]PWS Information'!$E$10="CWS",Q3682="Non-Lead", N3682="Non-Lead - Copper", S3682="Yes", O3682="Unknown")),
(AND('[1]PWS Information'!$E$10="CWS",Q3682="Unknown")),
(AND('[1]PWS Information'!$E$10="NTNC",Q3682="Unknown")))),"Tier 5",
"")))))</f>
        <v>Tier 5</v>
      </c>
      <c r="Z3682" s="71"/>
      <c r="AA3682" s="71"/>
    </row>
    <row r="3683" spans="1:27" ht="57.6" x14ac:dyDescent="0.3">
      <c r="A3683" s="1"/>
      <c r="B3683" s="70" t="s">
        <v>1378</v>
      </c>
      <c r="C3683" s="60">
        <v>199</v>
      </c>
      <c r="D3683" s="61" t="s">
        <v>1376</v>
      </c>
      <c r="E3683" s="61" t="s">
        <v>128</v>
      </c>
      <c r="F3683" s="61">
        <v>78640</v>
      </c>
      <c r="G3683" s="62" t="s">
        <v>1349</v>
      </c>
      <c r="H3683" s="63">
        <v>29.969677799999999</v>
      </c>
      <c r="I3683" s="64">
        <v>-97.768275000000003</v>
      </c>
      <c r="J3683" s="65" t="s">
        <v>50</v>
      </c>
      <c r="K3683" s="66" t="s">
        <v>51</v>
      </c>
      <c r="L3683" s="62" t="s">
        <v>52</v>
      </c>
      <c r="M3683" s="69"/>
      <c r="N3683" s="65" t="s">
        <v>50</v>
      </c>
      <c r="O3683" s="66" t="s">
        <v>52</v>
      </c>
      <c r="P3683" s="69"/>
      <c r="Q3683" s="55" t="str">
        <f t="shared" si="57"/>
        <v>Non-Lead</v>
      </c>
      <c r="R3683" s="70" t="s">
        <v>51</v>
      </c>
      <c r="S3683" s="70" t="s">
        <v>51</v>
      </c>
      <c r="T3683" s="70"/>
      <c r="U3683" s="71" t="s">
        <v>53</v>
      </c>
      <c r="V3683" s="71" t="s">
        <v>51</v>
      </c>
      <c r="W3683" s="71" t="s">
        <v>51</v>
      </c>
      <c r="X3683" s="71" t="s">
        <v>51</v>
      </c>
      <c r="Y3683" s="72" t="str">
        <f>IF((OR((AND('[1]PWS Information'!$E$10="CWS",U3683="Single Family Residence",Q3683="Lead")),
(AND('[1]PWS Information'!$E$10="CWS",U3683="Multiple Family Residence",'[1]PWS Information'!$E$11="Yes",Q3683="Lead")),
(AND('[1]PWS Information'!$E$10="NTNC",Q3683="Lead")))),"Tier 1",
IF((OR((AND('[1]PWS Information'!$E$10="CWS",U3683="Multiple Family Residence",'[1]PWS Information'!$E$11="No",Q3683="Lead")),
(AND('[1]PWS Information'!$E$10="CWS",U3683="Other",Q3683="Lead")),
(AND('[1]PWS Information'!$E$10="CWS",U3683="Building",Q3683="Lead")))),"Tier 2",
IF((OR((AND('[1]PWS Information'!$E$10="CWS",U3683="Single Family Residence",Q3683="Galvanized Requiring Replacement")),
(AND('[1]PWS Information'!$E$10="CWS",U3683="Single Family Residence",Q3683="Galvanized Requiring Replacement",R3683="Yes")),
(AND('[1]PWS Information'!$E$10="NTNC",Q3683="Galvanized Requiring Replacement")),
(AND('[1]PWS Information'!$E$10="NTNC",U3683="Single Family Residence",R3683="Yes")))),"Tier 3",
IF((OR((AND('[1]PWS Information'!$E$10="CWS",U3683="Single Family Residence",S3683="Yes",Q3683="Non-Lead", J3683="Non-Lead - Copper",L3683="Before 1989")),
(AND('[1]PWS Information'!$E$10="CWS",U3683="Single Family Residence",S3683="Yes",Q3683="Non-Lead", N3683="Non-Lead - Copper",O3683="Before 1989")))),"Tier 4",
IF((OR((AND('[1]PWS Information'!$E$10="NTNC",Q3683="Non-Lead")),
(AND('[1]PWS Information'!$E$10="CWS",Q3683="Non-Lead",S3683="")),
(AND('[1]PWS Information'!$E$10="CWS",Q3683="Non-Lead",S3683="No")),
(AND('[1]PWS Information'!$E$10="CWS",Q3683="Non-Lead",S3683="Don't Know")),
(AND('[1]PWS Information'!$E$10="CWS",Q3683="Non-Lead", J3683="Non-Lead - Copper", S3683="Yes", L3683="Between 1989 and 2014")),
(AND('[1]PWS Information'!$E$10="CWS",Q3683="Non-Lead", J3683="Non-Lead - Copper", S3683="Yes", L3683="After 2014")),
(AND('[1]PWS Information'!$E$10="CWS",Q3683="Non-Lead", J3683="Non-Lead - Copper", S3683="Yes", L3683="Unknown")),
(AND('[1]PWS Information'!$E$10="CWS",Q3683="Non-Lead", N3683="Non-Lead - Copper", S3683="Yes", O3683="Between 1989 and 2014")),
(AND('[1]PWS Information'!$E$10="CWS",Q3683="Non-Lead", N3683="Non-Lead - Copper", S3683="Yes", O3683="After 2014")),
(AND('[1]PWS Information'!$E$10="CWS",Q3683="Non-Lead", N3683="Non-Lead - Copper", S3683="Yes", O3683="Unknown")),
(AND('[1]PWS Information'!$E$10="CWS",Q3683="Unknown")),
(AND('[1]PWS Information'!$E$10="NTNC",Q3683="Unknown")))),"Tier 5",
"")))))</f>
        <v>Tier 5</v>
      </c>
      <c r="Z3683" s="71"/>
      <c r="AA3683" s="71"/>
    </row>
    <row r="3684" spans="1:27" ht="57.6" x14ac:dyDescent="0.3">
      <c r="A3684" s="1"/>
      <c r="B3684" s="70" t="s">
        <v>1379</v>
      </c>
      <c r="C3684" s="60">
        <v>191</v>
      </c>
      <c r="D3684" s="61" t="s">
        <v>1368</v>
      </c>
      <c r="E3684" s="61" t="s">
        <v>128</v>
      </c>
      <c r="F3684" s="61">
        <v>78640</v>
      </c>
      <c r="G3684" s="62" t="s">
        <v>1349</v>
      </c>
      <c r="H3684" s="63">
        <v>29.971777800000002</v>
      </c>
      <c r="I3684" s="64">
        <v>-97.766572222222194</v>
      </c>
      <c r="J3684" s="65" t="s">
        <v>50</v>
      </c>
      <c r="K3684" s="66" t="s">
        <v>51</v>
      </c>
      <c r="L3684" s="62" t="s">
        <v>52</v>
      </c>
      <c r="M3684" s="69"/>
      <c r="N3684" s="65" t="s">
        <v>50</v>
      </c>
      <c r="O3684" s="66" t="s">
        <v>52</v>
      </c>
      <c r="P3684" s="69"/>
      <c r="Q3684" s="55" t="str">
        <f t="shared" si="57"/>
        <v>Non-Lead</v>
      </c>
      <c r="R3684" s="70" t="s">
        <v>51</v>
      </c>
      <c r="S3684" s="70" t="s">
        <v>51</v>
      </c>
      <c r="T3684" s="70"/>
      <c r="U3684" s="71" t="s">
        <v>53</v>
      </c>
      <c r="V3684" s="71" t="s">
        <v>51</v>
      </c>
      <c r="W3684" s="71" t="s">
        <v>51</v>
      </c>
      <c r="X3684" s="71" t="s">
        <v>51</v>
      </c>
      <c r="Y3684" s="72" t="str">
        <f>IF((OR((AND('[1]PWS Information'!$E$10="CWS",U3684="Single Family Residence",Q3684="Lead")),
(AND('[1]PWS Information'!$E$10="CWS",U3684="Multiple Family Residence",'[1]PWS Information'!$E$11="Yes",Q3684="Lead")),
(AND('[1]PWS Information'!$E$10="NTNC",Q3684="Lead")))),"Tier 1",
IF((OR((AND('[1]PWS Information'!$E$10="CWS",U3684="Multiple Family Residence",'[1]PWS Information'!$E$11="No",Q3684="Lead")),
(AND('[1]PWS Information'!$E$10="CWS",U3684="Other",Q3684="Lead")),
(AND('[1]PWS Information'!$E$10="CWS",U3684="Building",Q3684="Lead")))),"Tier 2",
IF((OR((AND('[1]PWS Information'!$E$10="CWS",U3684="Single Family Residence",Q3684="Galvanized Requiring Replacement")),
(AND('[1]PWS Information'!$E$10="CWS",U3684="Single Family Residence",Q3684="Galvanized Requiring Replacement",R3684="Yes")),
(AND('[1]PWS Information'!$E$10="NTNC",Q3684="Galvanized Requiring Replacement")),
(AND('[1]PWS Information'!$E$10="NTNC",U3684="Single Family Residence",R3684="Yes")))),"Tier 3",
IF((OR((AND('[1]PWS Information'!$E$10="CWS",U3684="Single Family Residence",S3684="Yes",Q3684="Non-Lead", J3684="Non-Lead - Copper",L3684="Before 1989")),
(AND('[1]PWS Information'!$E$10="CWS",U3684="Single Family Residence",S3684="Yes",Q3684="Non-Lead", N3684="Non-Lead - Copper",O3684="Before 1989")))),"Tier 4",
IF((OR((AND('[1]PWS Information'!$E$10="NTNC",Q3684="Non-Lead")),
(AND('[1]PWS Information'!$E$10="CWS",Q3684="Non-Lead",S3684="")),
(AND('[1]PWS Information'!$E$10="CWS",Q3684="Non-Lead",S3684="No")),
(AND('[1]PWS Information'!$E$10="CWS",Q3684="Non-Lead",S3684="Don't Know")),
(AND('[1]PWS Information'!$E$10="CWS",Q3684="Non-Lead", J3684="Non-Lead - Copper", S3684="Yes", L3684="Between 1989 and 2014")),
(AND('[1]PWS Information'!$E$10="CWS",Q3684="Non-Lead", J3684="Non-Lead - Copper", S3684="Yes", L3684="After 2014")),
(AND('[1]PWS Information'!$E$10="CWS",Q3684="Non-Lead", J3684="Non-Lead - Copper", S3684="Yes", L3684="Unknown")),
(AND('[1]PWS Information'!$E$10="CWS",Q3684="Non-Lead", N3684="Non-Lead - Copper", S3684="Yes", O3684="Between 1989 and 2014")),
(AND('[1]PWS Information'!$E$10="CWS",Q3684="Non-Lead", N3684="Non-Lead - Copper", S3684="Yes", O3684="After 2014")),
(AND('[1]PWS Information'!$E$10="CWS",Q3684="Non-Lead", N3684="Non-Lead - Copper", S3684="Yes", O3684="Unknown")),
(AND('[1]PWS Information'!$E$10="CWS",Q3684="Unknown")),
(AND('[1]PWS Information'!$E$10="NTNC",Q3684="Unknown")))),"Tier 5",
"")))))</f>
        <v>Tier 5</v>
      </c>
      <c r="Z3684" s="71"/>
      <c r="AA3684" s="71"/>
    </row>
    <row r="3685" spans="1:27" ht="57.6" x14ac:dyDescent="0.3">
      <c r="A3685" s="1"/>
      <c r="B3685" s="70" t="s">
        <v>1380</v>
      </c>
      <c r="C3685" s="60">
        <v>167</v>
      </c>
      <c r="D3685" s="61" t="s">
        <v>1368</v>
      </c>
      <c r="E3685" s="61" t="s">
        <v>128</v>
      </c>
      <c r="F3685" s="61">
        <v>78640</v>
      </c>
      <c r="G3685" s="62" t="s">
        <v>1349</v>
      </c>
      <c r="H3685" s="63">
        <v>29.97195</v>
      </c>
      <c r="I3685" s="64">
        <v>-97.766961111111101</v>
      </c>
      <c r="J3685" s="65" t="s">
        <v>50</v>
      </c>
      <c r="K3685" s="66" t="s">
        <v>51</v>
      </c>
      <c r="L3685" s="62" t="s">
        <v>52</v>
      </c>
      <c r="M3685" s="69"/>
      <c r="N3685" s="65" t="s">
        <v>50</v>
      </c>
      <c r="O3685" s="66" t="s">
        <v>52</v>
      </c>
      <c r="P3685" s="69"/>
      <c r="Q3685" s="55" t="str">
        <f t="shared" si="57"/>
        <v>Non-Lead</v>
      </c>
      <c r="R3685" s="70" t="s">
        <v>51</v>
      </c>
      <c r="S3685" s="70" t="s">
        <v>51</v>
      </c>
      <c r="T3685" s="70"/>
      <c r="U3685" s="71" t="s">
        <v>53</v>
      </c>
      <c r="V3685" s="71" t="s">
        <v>51</v>
      </c>
      <c r="W3685" s="71" t="s">
        <v>51</v>
      </c>
      <c r="X3685" s="71" t="s">
        <v>51</v>
      </c>
      <c r="Y3685" s="72" t="str">
        <f>IF((OR((AND('[1]PWS Information'!$E$10="CWS",U3685="Single Family Residence",Q3685="Lead")),
(AND('[1]PWS Information'!$E$10="CWS",U3685="Multiple Family Residence",'[1]PWS Information'!$E$11="Yes",Q3685="Lead")),
(AND('[1]PWS Information'!$E$10="NTNC",Q3685="Lead")))),"Tier 1",
IF((OR((AND('[1]PWS Information'!$E$10="CWS",U3685="Multiple Family Residence",'[1]PWS Information'!$E$11="No",Q3685="Lead")),
(AND('[1]PWS Information'!$E$10="CWS",U3685="Other",Q3685="Lead")),
(AND('[1]PWS Information'!$E$10="CWS",U3685="Building",Q3685="Lead")))),"Tier 2",
IF((OR((AND('[1]PWS Information'!$E$10="CWS",U3685="Single Family Residence",Q3685="Galvanized Requiring Replacement")),
(AND('[1]PWS Information'!$E$10="CWS",U3685="Single Family Residence",Q3685="Galvanized Requiring Replacement",R3685="Yes")),
(AND('[1]PWS Information'!$E$10="NTNC",Q3685="Galvanized Requiring Replacement")),
(AND('[1]PWS Information'!$E$10="NTNC",U3685="Single Family Residence",R3685="Yes")))),"Tier 3",
IF((OR((AND('[1]PWS Information'!$E$10="CWS",U3685="Single Family Residence",S3685="Yes",Q3685="Non-Lead", J3685="Non-Lead - Copper",L3685="Before 1989")),
(AND('[1]PWS Information'!$E$10="CWS",U3685="Single Family Residence",S3685="Yes",Q3685="Non-Lead", N3685="Non-Lead - Copper",O3685="Before 1989")))),"Tier 4",
IF((OR((AND('[1]PWS Information'!$E$10="NTNC",Q3685="Non-Lead")),
(AND('[1]PWS Information'!$E$10="CWS",Q3685="Non-Lead",S3685="")),
(AND('[1]PWS Information'!$E$10="CWS",Q3685="Non-Lead",S3685="No")),
(AND('[1]PWS Information'!$E$10="CWS",Q3685="Non-Lead",S3685="Don't Know")),
(AND('[1]PWS Information'!$E$10="CWS",Q3685="Non-Lead", J3685="Non-Lead - Copper", S3685="Yes", L3685="Between 1989 and 2014")),
(AND('[1]PWS Information'!$E$10="CWS",Q3685="Non-Lead", J3685="Non-Lead - Copper", S3685="Yes", L3685="After 2014")),
(AND('[1]PWS Information'!$E$10="CWS",Q3685="Non-Lead", J3685="Non-Lead - Copper", S3685="Yes", L3685="Unknown")),
(AND('[1]PWS Information'!$E$10="CWS",Q3685="Non-Lead", N3685="Non-Lead - Copper", S3685="Yes", O3685="Between 1989 and 2014")),
(AND('[1]PWS Information'!$E$10="CWS",Q3685="Non-Lead", N3685="Non-Lead - Copper", S3685="Yes", O3685="After 2014")),
(AND('[1]PWS Information'!$E$10="CWS",Q3685="Non-Lead", N3685="Non-Lead - Copper", S3685="Yes", O3685="Unknown")),
(AND('[1]PWS Information'!$E$10="CWS",Q3685="Unknown")),
(AND('[1]PWS Information'!$E$10="NTNC",Q3685="Unknown")))),"Tier 5",
"")))))</f>
        <v>Tier 5</v>
      </c>
      <c r="Z3685" s="71"/>
      <c r="AA3685" s="71"/>
    </row>
    <row r="3686" spans="1:27" ht="57.6" x14ac:dyDescent="0.3">
      <c r="A3686" s="17"/>
      <c r="B3686" s="70" t="s">
        <v>1381</v>
      </c>
      <c r="C3686" s="60">
        <v>101</v>
      </c>
      <c r="D3686" s="61" t="s">
        <v>1382</v>
      </c>
      <c r="E3686" s="61" t="s">
        <v>128</v>
      </c>
      <c r="F3686" s="61">
        <v>78640</v>
      </c>
      <c r="G3686" s="62" t="s">
        <v>1349</v>
      </c>
      <c r="H3686" s="63">
        <v>29.971425</v>
      </c>
      <c r="I3686" s="64">
        <v>-97.768163888888793</v>
      </c>
      <c r="J3686" s="65" t="s">
        <v>50</v>
      </c>
      <c r="K3686" s="66" t="s">
        <v>51</v>
      </c>
      <c r="L3686" s="62" t="s">
        <v>52</v>
      </c>
      <c r="M3686" s="69"/>
      <c r="N3686" s="65" t="s">
        <v>50</v>
      </c>
      <c r="O3686" s="66" t="s">
        <v>52</v>
      </c>
      <c r="P3686" s="69"/>
      <c r="Q3686" s="55" t="str">
        <f t="shared" si="57"/>
        <v>Non-Lead</v>
      </c>
      <c r="R3686" s="70" t="s">
        <v>51</v>
      </c>
      <c r="S3686" s="70" t="s">
        <v>51</v>
      </c>
      <c r="T3686" s="70"/>
      <c r="U3686" s="71" t="s">
        <v>53</v>
      </c>
      <c r="V3686" s="71" t="s">
        <v>51</v>
      </c>
      <c r="W3686" s="71" t="s">
        <v>51</v>
      </c>
      <c r="X3686" s="71" t="s">
        <v>51</v>
      </c>
      <c r="Y3686" s="72" t="str">
        <f>IF((OR((AND('[1]PWS Information'!$E$10="CWS",U3686="Single Family Residence",Q3686="Lead")),
(AND('[1]PWS Information'!$E$10="CWS",U3686="Multiple Family Residence",'[1]PWS Information'!$E$11="Yes",Q3686="Lead")),
(AND('[1]PWS Information'!$E$10="NTNC",Q3686="Lead")))),"Tier 1",
IF((OR((AND('[1]PWS Information'!$E$10="CWS",U3686="Multiple Family Residence",'[1]PWS Information'!$E$11="No",Q3686="Lead")),
(AND('[1]PWS Information'!$E$10="CWS",U3686="Other",Q3686="Lead")),
(AND('[1]PWS Information'!$E$10="CWS",U3686="Building",Q3686="Lead")))),"Tier 2",
IF((OR((AND('[1]PWS Information'!$E$10="CWS",U3686="Single Family Residence",Q3686="Galvanized Requiring Replacement")),
(AND('[1]PWS Information'!$E$10="CWS",U3686="Single Family Residence",Q3686="Galvanized Requiring Replacement",R3686="Yes")),
(AND('[1]PWS Information'!$E$10="NTNC",Q3686="Galvanized Requiring Replacement")),
(AND('[1]PWS Information'!$E$10="NTNC",U3686="Single Family Residence",R3686="Yes")))),"Tier 3",
IF((OR((AND('[1]PWS Information'!$E$10="CWS",U3686="Single Family Residence",S3686="Yes",Q3686="Non-Lead", J3686="Non-Lead - Copper",L3686="Before 1989")),
(AND('[1]PWS Information'!$E$10="CWS",U3686="Single Family Residence",S3686="Yes",Q3686="Non-Lead", N3686="Non-Lead - Copper",O3686="Before 1989")))),"Tier 4",
IF((OR((AND('[1]PWS Information'!$E$10="NTNC",Q3686="Non-Lead")),
(AND('[1]PWS Information'!$E$10="CWS",Q3686="Non-Lead",S3686="")),
(AND('[1]PWS Information'!$E$10="CWS",Q3686="Non-Lead",S3686="No")),
(AND('[1]PWS Information'!$E$10="CWS",Q3686="Non-Lead",S3686="Don't Know")),
(AND('[1]PWS Information'!$E$10="CWS",Q3686="Non-Lead", J3686="Non-Lead - Copper", S3686="Yes", L3686="Between 1989 and 2014")),
(AND('[1]PWS Information'!$E$10="CWS",Q3686="Non-Lead", J3686="Non-Lead - Copper", S3686="Yes", L3686="After 2014")),
(AND('[1]PWS Information'!$E$10="CWS",Q3686="Non-Lead", J3686="Non-Lead - Copper", S3686="Yes", L3686="Unknown")),
(AND('[1]PWS Information'!$E$10="CWS",Q3686="Non-Lead", N3686="Non-Lead - Copper", S3686="Yes", O3686="Between 1989 and 2014")),
(AND('[1]PWS Information'!$E$10="CWS",Q3686="Non-Lead", N3686="Non-Lead - Copper", S3686="Yes", O3686="After 2014")),
(AND('[1]PWS Information'!$E$10="CWS",Q3686="Non-Lead", N3686="Non-Lead - Copper", S3686="Yes", O3686="Unknown")),
(AND('[1]PWS Information'!$E$10="CWS",Q3686="Unknown")),
(AND('[1]PWS Information'!$E$10="NTNC",Q3686="Unknown")))),"Tier 5",
"")))))</f>
        <v>Tier 5</v>
      </c>
      <c r="Z3686" s="71"/>
      <c r="AA3686" s="71"/>
    </row>
    <row r="3687" spans="1:27" ht="57.6" x14ac:dyDescent="0.3">
      <c r="A3687" s="1"/>
      <c r="B3687" s="70" t="s">
        <v>1383</v>
      </c>
      <c r="C3687" s="60">
        <v>572</v>
      </c>
      <c r="D3687" s="61" t="s">
        <v>1376</v>
      </c>
      <c r="E3687" s="61" t="s">
        <v>128</v>
      </c>
      <c r="F3687" s="61">
        <v>78640</v>
      </c>
      <c r="G3687" s="62" t="s">
        <v>1349</v>
      </c>
      <c r="H3687" s="63">
        <v>29.9733889</v>
      </c>
      <c r="I3687" s="64">
        <v>-97.766447222222197</v>
      </c>
      <c r="J3687" s="65" t="s">
        <v>50</v>
      </c>
      <c r="K3687" s="66" t="s">
        <v>51</v>
      </c>
      <c r="L3687" s="62" t="s">
        <v>52</v>
      </c>
      <c r="M3687" s="69"/>
      <c r="N3687" s="65" t="s">
        <v>50</v>
      </c>
      <c r="O3687" s="66" t="s">
        <v>52</v>
      </c>
      <c r="P3687" s="69"/>
      <c r="Q3687" s="55" t="str">
        <f t="shared" si="57"/>
        <v>Non-Lead</v>
      </c>
      <c r="R3687" s="70" t="s">
        <v>51</v>
      </c>
      <c r="S3687" s="70" t="s">
        <v>51</v>
      </c>
      <c r="T3687" s="70"/>
      <c r="U3687" s="71" t="s">
        <v>53</v>
      </c>
      <c r="V3687" s="71" t="s">
        <v>51</v>
      </c>
      <c r="W3687" s="71" t="s">
        <v>51</v>
      </c>
      <c r="X3687" s="71" t="s">
        <v>51</v>
      </c>
      <c r="Y3687" s="72" t="str">
        <f>IF((OR((AND('[1]PWS Information'!$E$10="CWS",U3687="Single Family Residence",Q3687="Lead")),
(AND('[1]PWS Information'!$E$10="CWS",U3687="Multiple Family Residence",'[1]PWS Information'!$E$11="Yes",Q3687="Lead")),
(AND('[1]PWS Information'!$E$10="NTNC",Q3687="Lead")))),"Tier 1",
IF((OR((AND('[1]PWS Information'!$E$10="CWS",U3687="Multiple Family Residence",'[1]PWS Information'!$E$11="No",Q3687="Lead")),
(AND('[1]PWS Information'!$E$10="CWS",U3687="Other",Q3687="Lead")),
(AND('[1]PWS Information'!$E$10="CWS",U3687="Building",Q3687="Lead")))),"Tier 2",
IF((OR((AND('[1]PWS Information'!$E$10="CWS",U3687="Single Family Residence",Q3687="Galvanized Requiring Replacement")),
(AND('[1]PWS Information'!$E$10="CWS",U3687="Single Family Residence",Q3687="Galvanized Requiring Replacement",R3687="Yes")),
(AND('[1]PWS Information'!$E$10="NTNC",Q3687="Galvanized Requiring Replacement")),
(AND('[1]PWS Information'!$E$10="NTNC",U3687="Single Family Residence",R3687="Yes")))),"Tier 3",
IF((OR((AND('[1]PWS Information'!$E$10="CWS",U3687="Single Family Residence",S3687="Yes",Q3687="Non-Lead", J3687="Non-Lead - Copper",L3687="Before 1989")),
(AND('[1]PWS Information'!$E$10="CWS",U3687="Single Family Residence",S3687="Yes",Q3687="Non-Lead", N3687="Non-Lead - Copper",O3687="Before 1989")))),"Tier 4",
IF((OR((AND('[1]PWS Information'!$E$10="NTNC",Q3687="Non-Lead")),
(AND('[1]PWS Information'!$E$10="CWS",Q3687="Non-Lead",S3687="")),
(AND('[1]PWS Information'!$E$10="CWS",Q3687="Non-Lead",S3687="No")),
(AND('[1]PWS Information'!$E$10="CWS",Q3687="Non-Lead",S3687="Don't Know")),
(AND('[1]PWS Information'!$E$10="CWS",Q3687="Non-Lead", J3687="Non-Lead - Copper", S3687="Yes", L3687="Between 1989 and 2014")),
(AND('[1]PWS Information'!$E$10="CWS",Q3687="Non-Lead", J3687="Non-Lead - Copper", S3687="Yes", L3687="After 2014")),
(AND('[1]PWS Information'!$E$10="CWS",Q3687="Non-Lead", J3687="Non-Lead - Copper", S3687="Yes", L3687="Unknown")),
(AND('[1]PWS Information'!$E$10="CWS",Q3687="Non-Lead", N3687="Non-Lead - Copper", S3687="Yes", O3687="Between 1989 and 2014")),
(AND('[1]PWS Information'!$E$10="CWS",Q3687="Non-Lead", N3687="Non-Lead - Copper", S3687="Yes", O3687="After 2014")),
(AND('[1]PWS Information'!$E$10="CWS",Q3687="Non-Lead", N3687="Non-Lead - Copper", S3687="Yes", O3687="Unknown")),
(AND('[1]PWS Information'!$E$10="CWS",Q3687="Unknown")),
(AND('[1]PWS Information'!$E$10="NTNC",Q3687="Unknown")))),"Tier 5",
"")))))</f>
        <v>Tier 5</v>
      </c>
      <c r="Z3687" s="71"/>
      <c r="AA3687" s="71"/>
    </row>
    <row r="3688" spans="1:27" ht="57.6" x14ac:dyDescent="0.3">
      <c r="A3688" s="1"/>
      <c r="B3688" s="70" t="s">
        <v>1384</v>
      </c>
      <c r="C3688" s="60">
        <v>168</v>
      </c>
      <c r="D3688" s="61" t="s">
        <v>1385</v>
      </c>
      <c r="E3688" s="61" t="s">
        <v>128</v>
      </c>
      <c r="F3688" s="61">
        <v>78640</v>
      </c>
      <c r="G3688" s="62" t="s">
        <v>1349</v>
      </c>
      <c r="H3688" s="63">
        <v>29.9696639</v>
      </c>
      <c r="I3688" s="64">
        <v>-97.767538888888893</v>
      </c>
      <c r="J3688" s="65" t="s">
        <v>50</v>
      </c>
      <c r="K3688" s="66" t="s">
        <v>51</v>
      </c>
      <c r="L3688" s="62" t="s">
        <v>52</v>
      </c>
      <c r="M3688" s="69"/>
      <c r="N3688" s="65" t="s">
        <v>50</v>
      </c>
      <c r="O3688" s="66" t="s">
        <v>52</v>
      </c>
      <c r="P3688" s="69"/>
      <c r="Q3688" s="55" t="str">
        <f t="shared" si="57"/>
        <v>Non-Lead</v>
      </c>
      <c r="R3688" s="70" t="s">
        <v>51</v>
      </c>
      <c r="S3688" s="70" t="s">
        <v>51</v>
      </c>
      <c r="T3688" s="70"/>
      <c r="U3688" s="71" t="s">
        <v>53</v>
      </c>
      <c r="V3688" s="71" t="s">
        <v>51</v>
      </c>
      <c r="W3688" s="71" t="s">
        <v>51</v>
      </c>
      <c r="X3688" s="71" t="s">
        <v>51</v>
      </c>
      <c r="Y3688" s="72" t="str">
        <f>IF((OR((AND('[1]PWS Information'!$E$10="CWS",U3688="Single Family Residence",Q3688="Lead")),
(AND('[1]PWS Information'!$E$10="CWS",U3688="Multiple Family Residence",'[1]PWS Information'!$E$11="Yes",Q3688="Lead")),
(AND('[1]PWS Information'!$E$10="NTNC",Q3688="Lead")))),"Tier 1",
IF((OR((AND('[1]PWS Information'!$E$10="CWS",U3688="Multiple Family Residence",'[1]PWS Information'!$E$11="No",Q3688="Lead")),
(AND('[1]PWS Information'!$E$10="CWS",U3688="Other",Q3688="Lead")),
(AND('[1]PWS Information'!$E$10="CWS",U3688="Building",Q3688="Lead")))),"Tier 2",
IF((OR((AND('[1]PWS Information'!$E$10="CWS",U3688="Single Family Residence",Q3688="Galvanized Requiring Replacement")),
(AND('[1]PWS Information'!$E$10="CWS",U3688="Single Family Residence",Q3688="Galvanized Requiring Replacement",R3688="Yes")),
(AND('[1]PWS Information'!$E$10="NTNC",Q3688="Galvanized Requiring Replacement")),
(AND('[1]PWS Information'!$E$10="NTNC",U3688="Single Family Residence",R3688="Yes")))),"Tier 3",
IF((OR((AND('[1]PWS Information'!$E$10="CWS",U3688="Single Family Residence",S3688="Yes",Q3688="Non-Lead", J3688="Non-Lead - Copper",L3688="Before 1989")),
(AND('[1]PWS Information'!$E$10="CWS",U3688="Single Family Residence",S3688="Yes",Q3688="Non-Lead", N3688="Non-Lead - Copper",O3688="Before 1989")))),"Tier 4",
IF((OR((AND('[1]PWS Information'!$E$10="NTNC",Q3688="Non-Lead")),
(AND('[1]PWS Information'!$E$10="CWS",Q3688="Non-Lead",S3688="")),
(AND('[1]PWS Information'!$E$10="CWS",Q3688="Non-Lead",S3688="No")),
(AND('[1]PWS Information'!$E$10="CWS",Q3688="Non-Lead",S3688="Don't Know")),
(AND('[1]PWS Information'!$E$10="CWS",Q3688="Non-Lead", J3688="Non-Lead - Copper", S3688="Yes", L3688="Between 1989 and 2014")),
(AND('[1]PWS Information'!$E$10="CWS",Q3688="Non-Lead", J3688="Non-Lead - Copper", S3688="Yes", L3688="After 2014")),
(AND('[1]PWS Information'!$E$10="CWS",Q3688="Non-Lead", J3688="Non-Lead - Copper", S3688="Yes", L3688="Unknown")),
(AND('[1]PWS Information'!$E$10="CWS",Q3688="Non-Lead", N3688="Non-Lead - Copper", S3688="Yes", O3688="Between 1989 and 2014")),
(AND('[1]PWS Information'!$E$10="CWS",Q3688="Non-Lead", N3688="Non-Lead - Copper", S3688="Yes", O3688="After 2014")),
(AND('[1]PWS Information'!$E$10="CWS",Q3688="Non-Lead", N3688="Non-Lead - Copper", S3688="Yes", O3688="Unknown")),
(AND('[1]PWS Information'!$E$10="CWS",Q3688="Unknown")),
(AND('[1]PWS Information'!$E$10="NTNC",Q3688="Unknown")))),"Tier 5",
"")))))</f>
        <v>Tier 5</v>
      </c>
      <c r="Z3688" s="71"/>
      <c r="AA3688" s="71"/>
    </row>
    <row r="3689" spans="1:27" ht="57.6" x14ac:dyDescent="0.3">
      <c r="A3689" s="1"/>
      <c r="B3689" s="70">
        <v>9745941</v>
      </c>
      <c r="C3689" s="60">
        <v>274</v>
      </c>
      <c r="D3689" s="61" t="s">
        <v>1386</v>
      </c>
      <c r="E3689" s="61" t="s">
        <v>128</v>
      </c>
      <c r="F3689" s="61">
        <v>78640</v>
      </c>
      <c r="G3689" s="62" t="s">
        <v>1349</v>
      </c>
      <c r="H3689" s="63">
        <v>29.969325000000001</v>
      </c>
      <c r="I3689" s="64">
        <v>-97.764613888888803</v>
      </c>
      <c r="J3689" s="65" t="s">
        <v>50</v>
      </c>
      <c r="K3689" s="66" t="s">
        <v>51</v>
      </c>
      <c r="L3689" s="62" t="s">
        <v>52</v>
      </c>
      <c r="M3689" s="69"/>
      <c r="N3689" s="65" t="s">
        <v>50</v>
      </c>
      <c r="O3689" s="66" t="s">
        <v>52</v>
      </c>
      <c r="P3689" s="69"/>
      <c r="Q3689" s="55" t="str">
        <f t="shared" si="57"/>
        <v>Non-Lead</v>
      </c>
      <c r="R3689" s="70" t="s">
        <v>51</v>
      </c>
      <c r="S3689" s="70" t="s">
        <v>51</v>
      </c>
      <c r="T3689" s="70"/>
      <c r="U3689" s="71" t="s">
        <v>53</v>
      </c>
      <c r="V3689" s="71" t="s">
        <v>51</v>
      </c>
      <c r="W3689" s="71" t="s">
        <v>51</v>
      </c>
      <c r="X3689" s="71" t="s">
        <v>51</v>
      </c>
      <c r="Y3689" s="72" t="str">
        <f>IF((OR((AND('[1]PWS Information'!$E$10="CWS",U3689="Single Family Residence",Q3689="Lead")),
(AND('[1]PWS Information'!$E$10="CWS",U3689="Multiple Family Residence",'[1]PWS Information'!$E$11="Yes",Q3689="Lead")),
(AND('[1]PWS Information'!$E$10="NTNC",Q3689="Lead")))),"Tier 1",
IF((OR((AND('[1]PWS Information'!$E$10="CWS",U3689="Multiple Family Residence",'[1]PWS Information'!$E$11="No",Q3689="Lead")),
(AND('[1]PWS Information'!$E$10="CWS",U3689="Other",Q3689="Lead")),
(AND('[1]PWS Information'!$E$10="CWS",U3689="Building",Q3689="Lead")))),"Tier 2",
IF((OR((AND('[1]PWS Information'!$E$10="CWS",U3689="Single Family Residence",Q3689="Galvanized Requiring Replacement")),
(AND('[1]PWS Information'!$E$10="CWS",U3689="Single Family Residence",Q3689="Galvanized Requiring Replacement",R3689="Yes")),
(AND('[1]PWS Information'!$E$10="NTNC",Q3689="Galvanized Requiring Replacement")),
(AND('[1]PWS Information'!$E$10="NTNC",U3689="Single Family Residence",R3689="Yes")))),"Tier 3",
IF((OR((AND('[1]PWS Information'!$E$10="CWS",U3689="Single Family Residence",S3689="Yes",Q3689="Non-Lead", J3689="Non-Lead - Copper",L3689="Before 1989")),
(AND('[1]PWS Information'!$E$10="CWS",U3689="Single Family Residence",S3689="Yes",Q3689="Non-Lead", N3689="Non-Lead - Copper",O3689="Before 1989")))),"Tier 4",
IF((OR((AND('[1]PWS Information'!$E$10="NTNC",Q3689="Non-Lead")),
(AND('[1]PWS Information'!$E$10="CWS",Q3689="Non-Lead",S3689="")),
(AND('[1]PWS Information'!$E$10="CWS",Q3689="Non-Lead",S3689="No")),
(AND('[1]PWS Information'!$E$10="CWS",Q3689="Non-Lead",S3689="Don't Know")),
(AND('[1]PWS Information'!$E$10="CWS",Q3689="Non-Lead", J3689="Non-Lead - Copper", S3689="Yes", L3689="Between 1989 and 2014")),
(AND('[1]PWS Information'!$E$10="CWS",Q3689="Non-Lead", J3689="Non-Lead - Copper", S3689="Yes", L3689="After 2014")),
(AND('[1]PWS Information'!$E$10="CWS",Q3689="Non-Lead", J3689="Non-Lead - Copper", S3689="Yes", L3689="Unknown")),
(AND('[1]PWS Information'!$E$10="CWS",Q3689="Non-Lead", N3689="Non-Lead - Copper", S3689="Yes", O3689="Between 1989 and 2014")),
(AND('[1]PWS Information'!$E$10="CWS",Q3689="Non-Lead", N3689="Non-Lead - Copper", S3689="Yes", O3689="After 2014")),
(AND('[1]PWS Information'!$E$10="CWS",Q3689="Non-Lead", N3689="Non-Lead - Copper", S3689="Yes", O3689="Unknown")),
(AND('[1]PWS Information'!$E$10="CWS",Q3689="Unknown")),
(AND('[1]PWS Information'!$E$10="NTNC",Q3689="Unknown")))),"Tier 5",
"")))))</f>
        <v>Tier 5</v>
      </c>
      <c r="Z3689" s="71"/>
      <c r="AA3689" s="71"/>
    </row>
    <row r="3690" spans="1:27" ht="57.6" x14ac:dyDescent="0.3">
      <c r="A3690" s="17"/>
      <c r="B3690" s="70" t="s">
        <v>1387</v>
      </c>
      <c r="C3690" s="60">
        <v>220</v>
      </c>
      <c r="D3690" s="61" t="s">
        <v>1388</v>
      </c>
      <c r="E3690" s="61" t="s">
        <v>128</v>
      </c>
      <c r="F3690" s="61">
        <v>78640</v>
      </c>
      <c r="G3690" s="62" t="s">
        <v>1349</v>
      </c>
      <c r="H3690" s="63">
        <v>29.969330599999999</v>
      </c>
      <c r="I3690" s="64">
        <v>-97.765577777777693</v>
      </c>
      <c r="J3690" s="65" t="s">
        <v>50</v>
      </c>
      <c r="K3690" s="66" t="s">
        <v>51</v>
      </c>
      <c r="L3690" s="62" t="s">
        <v>52</v>
      </c>
      <c r="M3690" s="69"/>
      <c r="N3690" s="65" t="s">
        <v>50</v>
      </c>
      <c r="O3690" s="66" t="s">
        <v>52</v>
      </c>
      <c r="P3690" s="69"/>
      <c r="Q3690" s="55" t="str">
        <f t="shared" si="57"/>
        <v>Non-Lead</v>
      </c>
      <c r="R3690" s="70" t="s">
        <v>51</v>
      </c>
      <c r="S3690" s="70" t="s">
        <v>51</v>
      </c>
      <c r="T3690" s="70"/>
      <c r="U3690" s="71" t="s">
        <v>53</v>
      </c>
      <c r="V3690" s="71" t="s">
        <v>51</v>
      </c>
      <c r="W3690" s="71" t="s">
        <v>51</v>
      </c>
      <c r="X3690" s="71" t="s">
        <v>51</v>
      </c>
      <c r="Y3690" s="72" t="str">
        <f>IF((OR((AND('[1]PWS Information'!$E$10="CWS",U3690="Single Family Residence",Q3690="Lead")),
(AND('[1]PWS Information'!$E$10="CWS",U3690="Multiple Family Residence",'[1]PWS Information'!$E$11="Yes",Q3690="Lead")),
(AND('[1]PWS Information'!$E$10="NTNC",Q3690="Lead")))),"Tier 1",
IF((OR((AND('[1]PWS Information'!$E$10="CWS",U3690="Multiple Family Residence",'[1]PWS Information'!$E$11="No",Q3690="Lead")),
(AND('[1]PWS Information'!$E$10="CWS",U3690="Other",Q3690="Lead")),
(AND('[1]PWS Information'!$E$10="CWS",U3690="Building",Q3690="Lead")))),"Tier 2",
IF((OR((AND('[1]PWS Information'!$E$10="CWS",U3690="Single Family Residence",Q3690="Galvanized Requiring Replacement")),
(AND('[1]PWS Information'!$E$10="CWS",U3690="Single Family Residence",Q3690="Galvanized Requiring Replacement",R3690="Yes")),
(AND('[1]PWS Information'!$E$10="NTNC",Q3690="Galvanized Requiring Replacement")),
(AND('[1]PWS Information'!$E$10="NTNC",U3690="Single Family Residence",R3690="Yes")))),"Tier 3",
IF((OR((AND('[1]PWS Information'!$E$10="CWS",U3690="Single Family Residence",S3690="Yes",Q3690="Non-Lead", J3690="Non-Lead - Copper",L3690="Before 1989")),
(AND('[1]PWS Information'!$E$10="CWS",U3690="Single Family Residence",S3690="Yes",Q3690="Non-Lead", N3690="Non-Lead - Copper",O3690="Before 1989")))),"Tier 4",
IF((OR((AND('[1]PWS Information'!$E$10="NTNC",Q3690="Non-Lead")),
(AND('[1]PWS Information'!$E$10="CWS",Q3690="Non-Lead",S3690="")),
(AND('[1]PWS Information'!$E$10="CWS",Q3690="Non-Lead",S3690="No")),
(AND('[1]PWS Information'!$E$10="CWS",Q3690="Non-Lead",S3690="Don't Know")),
(AND('[1]PWS Information'!$E$10="CWS",Q3690="Non-Lead", J3690="Non-Lead - Copper", S3690="Yes", L3690="Between 1989 and 2014")),
(AND('[1]PWS Information'!$E$10="CWS",Q3690="Non-Lead", J3690="Non-Lead - Copper", S3690="Yes", L3690="After 2014")),
(AND('[1]PWS Information'!$E$10="CWS",Q3690="Non-Lead", J3690="Non-Lead - Copper", S3690="Yes", L3690="Unknown")),
(AND('[1]PWS Information'!$E$10="CWS",Q3690="Non-Lead", N3690="Non-Lead - Copper", S3690="Yes", O3690="Between 1989 and 2014")),
(AND('[1]PWS Information'!$E$10="CWS",Q3690="Non-Lead", N3690="Non-Lead - Copper", S3690="Yes", O3690="After 2014")),
(AND('[1]PWS Information'!$E$10="CWS",Q3690="Non-Lead", N3690="Non-Lead - Copper", S3690="Yes", O3690="Unknown")),
(AND('[1]PWS Information'!$E$10="CWS",Q3690="Unknown")),
(AND('[1]PWS Information'!$E$10="NTNC",Q3690="Unknown")))),"Tier 5",
"")))))</f>
        <v>Tier 5</v>
      </c>
      <c r="Z3690" s="71"/>
      <c r="AA3690" s="71"/>
    </row>
    <row r="3691" spans="1:27" ht="57.6" x14ac:dyDescent="0.3">
      <c r="A3691" s="1"/>
      <c r="B3691" s="70" t="s">
        <v>1389</v>
      </c>
      <c r="C3691" s="60">
        <v>110</v>
      </c>
      <c r="D3691" s="61" t="s">
        <v>1386</v>
      </c>
      <c r="E3691" s="61" t="s">
        <v>128</v>
      </c>
      <c r="F3691" s="61">
        <v>78640</v>
      </c>
      <c r="G3691" s="62" t="s">
        <v>1349</v>
      </c>
      <c r="H3691" s="63">
        <v>29.969108299999998</v>
      </c>
      <c r="I3691" s="64">
        <v>-97.767327777777695</v>
      </c>
      <c r="J3691" s="65" t="s">
        <v>50</v>
      </c>
      <c r="K3691" s="66" t="s">
        <v>51</v>
      </c>
      <c r="L3691" s="62" t="s">
        <v>52</v>
      </c>
      <c r="M3691" s="69"/>
      <c r="N3691" s="65" t="s">
        <v>50</v>
      </c>
      <c r="O3691" s="66" t="s">
        <v>52</v>
      </c>
      <c r="P3691" s="69"/>
      <c r="Q3691" s="55" t="str">
        <f t="shared" si="57"/>
        <v>Non-Lead</v>
      </c>
      <c r="R3691" s="70" t="s">
        <v>51</v>
      </c>
      <c r="S3691" s="70" t="s">
        <v>51</v>
      </c>
      <c r="T3691" s="70"/>
      <c r="U3691" s="71" t="s">
        <v>53</v>
      </c>
      <c r="V3691" s="71" t="s">
        <v>51</v>
      </c>
      <c r="W3691" s="71" t="s">
        <v>51</v>
      </c>
      <c r="X3691" s="71" t="s">
        <v>51</v>
      </c>
      <c r="Y3691" s="72" t="str">
        <f>IF((OR((AND('[1]PWS Information'!$E$10="CWS",U3691="Single Family Residence",Q3691="Lead")),
(AND('[1]PWS Information'!$E$10="CWS",U3691="Multiple Family Residence",'[1]PWS Information'!$E$11="Yes",Q3691="Lead")),
(AND('[1]PWS Information'!$E$10="NTNC",Q3691="Lead")))),"Tier 1",
IF((OR((AND('[1]PWS Information'!$E$10="CWS",U3691="Multiple Family Residence",'[1]PWS Information'!$E$11="No",Q3691="Lead")),
(AND('[1]PWS Information'!$E$10="CWS",U3691="Other",Q3691="Lead")),
(AND('[1]PWS Information'!$E$10="CWS",U3691="Building",Q3691="Lead")))),"Tier 2",
IF((OR((AND('[1]PWS Information'!$E$10="CWS",U3691="Single Family Residence",Q3691="Galvanized Requiring Replacement")),
(AND('[1]PWS Information'!$E$10="CWS",U3691="Single Family Residence",Q3691="Galvanized Requiring Replacement",R3691="Yes")),
(AND('[1]PWS Information'!$E$10="NTNC",Q3691="Galvanized Requiring Replacement")),
(AND('[1]PWS Information'!$E$10="NTNC",U3691="Single Family Residence",R3691="Yes")))),"Tier 3",
IF((OR((AND('[1]PWS Information'!$E$10="CWS",U3691="Single Family Residence",S3691="Yes",Q3691="Non-Lead", J3691="Non-Lead - Copper",L3691="Before 1989")),
(AND('[1]PWS Information'!$E$10="CWS",U3691="Single Family Residence",S3691="Yes",Q3691="Non-Lead", N3691="Non-Lead - Copper",O3691="Before 1989")))),"Tier 4",
IF((OR((AND('[1]PWS Information'!$E$10="NTNC",Q3691="Non-Lead")),
(AND('[1]PWS Information'!$E$10="CWS",Q3691="Non-Lead",S3691="")),
(AND('[1]PWS Information'!$E$10="CWS",Q3691="Non-Lead",S3691="No")),
(AND('[1]PWS Information'!$E$10="CWS",Q3691="Non-Lead",S3691="Don't Know")),
(AND('[1]PWS Information'!$E$10="CWS",Q3691="Non-Lead", J3691="Non-Lead - Copper", S3691="Yes", L3691="Between 1989 and 2014")),
(AND('[1]PWS Information'!$E$10="CWS",Q3691="Non-Lead", J3691="Non-Lead - Copper", S3691="Yes", L3691="After 2014")),
(AND('[1]PWS Information'!$E$10="CWS",Q3691="Non-Lead", J3691="Non-Lead - Copper", S3691="Yes", L3691="Unknown")),
(AND('[1]PWS Information'!$E$10="CWS",Q3691="Non-Lead", N3691="Non-Lead - Copper", S3691="Yes", O3691="Between 1989 and 2014")),
(AND('[1]PWS Information'!$E$10="CWS",Q3691="Non-Lead", N3691="Non-Lead - Copper", S3691="Yes", O3691="After 2014")),
(AND('[1]PWS Information'!$E$10="CWS",Q3691="Non-Lead", N3691="Non-Lead - Copper", S3691="Yes", O3691="Unknown")),
(AND('[1]PWS Information'!$E$10="CWS",Q3691="Unknown")),
(AND('[1]PWS Information'!$E$10="NTNC",Q3691="Unknown")))),"Tier 5",
"")))))</f>
        <v>Tier 5</v>
      </c>
      <c r="Z3691" s="71"/>
      <c r="AA3691" s="71"/>
    </row>
    <row r="3692" spans="1:27" ht="57.6" x14ac:dyDescent="0.3">
      <c r="A3692" s="1"/>
      <c r="B3692" s="70" t="s">
        <v>1390</v>
      </c>
      <c r="C3692" s="60">
        <v>170</v>
      </c>
      <c r="D3692" s="61" t="s">
        <v>1386</v>
      </c>
      <c r="E3692" s="61" t="s">
        <v>128</v>
      </c>
      <c r="F3692" s="61">
        <v>78640</v>
      </c>
      <c r="G3692" s="62" t="s">
        <v>1349</v>
      </c>
      <c r="H3692" s="63">
        <v>29.969211099999999</v>
      </c>
      <c r="I3692" s="64">
        <v>-97.766352777777698</v>
      </c>
      <c r="J3692" s="65" t="s">
        <v>50</v>
      </c>
      <c r="K3692" s="66" t="s">
        <v>51</v>
      </c>
      <c r="L3692" s="62" t="s">
        <v>52</v>
      </c>
      <c r="M3692" s="69"/>
      <c r="N3692" s="65" t="s">
        <v>50</v>
      </c>
      <c r="O3692" s="66" t="s">
        <v>52</v>
      </c>
      <c r="P3692" s="69"/>
      <c r="Q3692" s="55" t="str">
        <f t="shared" si="57"/>
        <v>Non-Lead</v>
      </c>
      <c r="R3692" s="70" t="s">
        <v>51</v>
      </c>
      <c r="S3692" s="70" t="s">
        <v>51</v>
      </c>
      <c r="T3692" s="70"/>
      <c r="U3692" s="71" t="s">
        <v>53</v>
      </c>
      <c r="V3692" s="71" t="s">
        <v>51</v>
      </c>
      <c r="W3692" s="71" t="s">
        <v>51</v>
      </c>
      <c r="X3692" s="71" t="s">
        <v>51</v>
      </c>
      <c r="Y3692" s="72" t="str">
        <f>IF((OR((AND('[1]PWS Information'!$E$10="CWS",U3692="Single Family Residence",Q3692="Lead")),
(AND('[1]PWS Information'!$E$10="CWS",U3692="Multiple Family Residence",'[1]PWS Information'!$E$11="Yes",Q3692="Lead")),
(AND('[1]PWS Information'!$E$10="NTNC",Q3692="Lead")))),"Tier 1",
IF((OR((AND('[1]PWS Information'!$E$10="CWS",U3692="Multiple Family Residence",'[1]PWS Information'!$E$11="No",Q3692="Lead")),
(AND('[1]PWS Information'!$E$10="CWS",U3692="Other",Q3692="Lead")),
(AND('[1]PWS Information'!$E$10="CWS",U3692="Building",Q3692="Lead")))),"Tier 2",
IF((OR((AND('[1]PWS Information'!$E$10="CWS",U3692="Single Family Residence",Q3692="Galvanized Requiring Replacement")),
(AND('[1]PWS Information'!$E$10="CWS",U3692="Single Family Residence",Q3692="Galvanized Requiring Replacement",R3692="Yes")),
(AND('[1]PWS Information'!$E$10="NTNC",Q3692="Galvanized Requiring Replacement")),
(AND('[1]PWS Information'!$E$10="NTNC",U3692="Single Family Residence",R3692="Yes")))),"Tier 3",
IF((OR((AND('[1]PWS Information'!$E$10="CWS",U3692="Single Family Residence",S3692="Yes",Q3692="Non-Lead", J3692="Non-Lead - Copper",L3692="Before 1989")),
(AND('[1]PWS Information'!$E$10="CWS",U3692="Single Family Residence",S3692="Yes",Q3692="Non-Lead", N3692="Non-Lead - Copper",O3692="Before 1989")))),"Tier 4",
IF((OR((AND('[1]PWS Information'!$E$10="NTNC",Q3692="Non-Lead")),
(AND('[1]PWS Information'!$E$10="CWS",Q3692="Non-Lead",S3692="")),
(AND('[1]PWS Information'!$E$10="CWS",Q3692="Non-Lead",S3692="No")),
(AND('[1]PWS Information'!$E$10="CWS",Q3692="Non-Lead",S3692="Don't Know")),
(AND('[1]PWS Information'!$E$10="CWS",Q3692="Non-Lead", J3692="Non-Lead - Copper", S3692="Yes", L3692="Between 1989 and 2014")),
(AND('[1]PWS Information'!$E$10="CWS",Q3692="Non-Lead", J3692="Non-Lead - Copper", S3692="Yes", L3692="After 2014")),
(AND('[1]PWS Information'!$E$10="CWS",Q3692="Non-Lead", J3692="Non-Lead - Copper", S3692="Yes", L3692="Unknown")),
(AND('[1]PWS Information'!$E$10="CWS",Q3692="Non-Lead", N3692="Non-Lead - Copper", S3692="Yes", O3692="Between 1989 and 2014")),
(AND('[1]PWS Information'!$E$10="CWS",Q3692="Non-Lead", N3692="Non-Lead - Copper", S3692="Yes", O3692="After 2014")),
(AND('[1]PWS Information'!$E$10="CWS",Q3692="Non-Lead", N3692="Non-Lead - Copper", S3692="Yes", O3692="Unknown")),
(AND('[1]PWS Information'!$E$10="CWS",Q3692="Unknown")),
(AND('[1]PWS Information'!$E$10="NTNC",Q3692="Unknown")))),"Tier 5",
"")))))</f>
        <v>Tier 5</v>
      </c>
      <c r="Z3692" s="71"/>
      <c r="AA3692" s="71"/>
    </row>
    <row r="3693" spans="1:27" ht="57.6" x14ac:dyDescent="0.3">
      <c r="A3693" s="1"/>
      <c r="B3693" s="70">
        <v>9746548</v>
      </c>
      <c r="C3693" s="60" t="s">
        <v>1391</v>
      </c>
      <c r="D3693" s="61" t="s">
        <v>62</v>
      </c>
      <c r="E3693" s="61" t="s">
        <v>49</v>
      </c>
      <c r="F3693" s="61">
        <v>78640</v>
      </c>
      <c r="G3693" s="62" t="s">
        <v>1392</v>
      </c>
      <c r="H3693" s="63">
        <v>29.973357400000001</v>
      </c>
      <c r="I3693" s="64">
        <v>-97.857949399999995</v>
      </c>
      <c r="J3693" s="65" t="s">
        <v>50</v>
      </c>
      <c r="K3693" s="66" t="s">
        <v>51</v>
      </c>
      <c r="L3693" s="62" t="s">
        <v>52</v>
      </c>
      <c r="M3693" s="69"/>
      <c r="N3693" s="65" t="s">
        <v>50</v>
      </c>
      <c r="O3693" s="66" t="s">
        <v>52</v>
      </c>
      <c r="P3693" s="69"/>
      <c r="Q3693" s="55" t="str">
        <f t="shared" si="57"/>
        <v>Non-Lead</v>
      </c>
      <c r="R3693" s="70" t="s">
        <v>51</v>
      </c>
      <c r="S3693" s="70" t="s">
        <v>51</v>
      </c>
      <c r="T3693" s="70"/>
      <c r="U3693" s="71" t="s">
        <v>53</v>
      </c>
      <c r="V3693" s="71" t="s">
        <v>51</v>
      </c>
      <c r="W3693" s="71" t="s">
        <v>51</v>
      </c>
      <c r="X3693" s="71" t="s">
        <v>51</v>
      </c>
      <c r="Y3693" s="72" t="str">
        <f>IF((OR((AND('[1]PWS Information'!$E$10="CWS",U3693="Single Family Residence",Q3693="Lead")),
(AND('[1]PWS Information'!$E$10="CWS",U3693="Multiple Family Residence",'[1]PWS Information'!$E$11="Yes",Q3693="Lead")),
(AND('[1]PWS Information'!$E$10="NTNC",Q3693="Lead")))),"Tier 1",
IF((OR((AND('[1]PWS Information'!$E$10="CWS",U3693="Multiple Family Residence",'[1]PWS Information'!$E$11="No",Q3693="Lead")),
(AND('[1]PWS Information'!$E$10="CWS",U3693="Other",Q3693="Lead")),
(AND('[1]PWS Information'!$E$10="CWS",U3693="Building",Q3693="Lead")))),"Tier 2",
IF((OR((AND('[1]PWS Information'!$E$10="CWS",U3693="Single Family Residence",Q3693="Galvanized Requiring Replacement")),
(AND('[1]PWS Information'!$E$10="CWS",U3693="Single Family Residence",Q3693="Galvanized Requiring Replacement",R3693="Yes")),
(AND('[1]PWS Information'!$E$10="NTNC",Q3693="Galvanized Requiring Replacement")),
(AND('[1]PWS Information'!$E$10="NTNC",U3693="Single Family Residence",R3693="Yes")))),"Tier 3",
IF((OR((AND('[1]PWS Information'!$E$10="CWS",U3693="Single Family Residence",S3693="Yes",Q3693="Non-Lead", J3693="Non-Lead - Copper",L3693="Before 1989")),
(AND('[1]PWS Information'!$E$10="CWS",U3693="Single Family Residence",S3693="Yes",Q3693="Non-Lead", N3693="Non-Lead - Copper",O3693="Before 1989")))),"Tier 4",
IF((OR((AND('[1]PWS Information'!$E$10="NTNC",Q3693="Non-Lead")),
(AND('[1]PWS Information'!$E$10="CWS",Q3693="Non-Lead",S3693="")),
(AND('[1]PWS Information'!$E$10="CWS",Q3693="Non-Lead",S3693="No")),
(AND('[1]PWS Information'!$E$10="CWS",Q3693="Non-Lead",S3693="Don't Know")),
(AND('[1]PWS Information'!$E$10="CWS",Q3693="Non-Lead", J3693="Non-Lead - Copper", S3693="Yes", L3693="Between 1989 and 2014")),
(AND('[1]PWS Information'!$E$10="CWS",Q3693="Non-Lead", J3693="Non-Lead - Copper", S3693="Yes", L3693="After 2014")),
(AND('[1]PWS Information'!$E$10="CWS",Q3693="Non-Lead", J3693="Non-Lead - Copper", S3693="Yes", L3693="Unknown")),
(AND('[1]PWS Information'!$E$10="CWS",Q3693="Non-Lead", N3693="Non-Lead - Copper", S3693="Yes", O3693="Between 1989 and 2014")),
(AND('[1]PWS Information'!$E$10="CWS",Q3693="Non-Lead", N3693="Non-Lead - Copper", S3693="Yes", O3693="After 2014")),
(AND('[1]PWS Information'!$E$10="CWS",Q3693="Non-Lead", N3693="Non-Lead - Copper", S3693="Yes", O3693="Unknown")),
(AND('[1]PWS Information'!$E$10="CWS",Q3693="Unknown")),
(AND('[1]PWS Information'!$E$10="NTNC",Q3693="Unknown")))),"Tier 5",
"")))))</f>
        <v>Tier 5</v>
      </c>
      <c r="Z3693" s="71"/>
      <c r="AA3693" s="71"/>
    </row>
    <row r="3694" spans="1:27" ht="57.6" x14ac:dyDescent="0.3">
      <c r="A3694" s="17"/>
      <c r="B3694" s="70" t="s">
        <v>1393</v>
      </c>
      <c r="C3694" s="60" t="s">
        <v>1394</v>
      </c>
      <c r="D3694" s="61" t="s">
        <v>1395</v>
      </c>
      <c r="E3694" s="61" t="s">
        <v>49</v>
      </c>
      <c r="F3694" s="61">
        <v>78640</v>
      </c>
      <c r="G3694" s="62" t="s">
        <v>1396</v>
      </c>
      <c r="H3694" s="63">
        <v>29.973357400000001</v>
      </c>
      <c r="I3694" s="64">
        <v>-97.857949399999995</v>
      </c>
      <c r="J3694" s="65" t="s">
        <v>50</v>
      </c>
      <c r="K3694" s="66" t="s">
        <v>51</v>
      </c>
      <c r="L3694" s="62" t="s">
        <v>52</v>
      </c>
      <c r="M3694" s="69"/>
      <c r="N3694" s="65" t="s">
        <v>50</v>
      </c>
      <c r="O3694" s="66" t="s">
        <v>52</v>
      </c>
      <c r="P3694" s="69"/>
      <c r="Q3694" s="55" t="str">
        <f t="shared" si="57"/>
        <v>Non-Lead</v>
      </c>
      <c r="R3694" s="70" t="s">
        <v>51</v>
      </c>
      <c r="S3694" s="70" t="s">
        <v>51</v>
      </c>
      <c r="T3694" s="70"/>
      <c r="U3694" s="71" t="s">
        <v>53</v>
      </c>
      <c r="V3694" s="71" t="s">
        <v>51</v>
      </c>
      <c r="W3694" s="71" t="s">
        <v>51</v>
      </c>
      <c r="X3694" s="71" t="s">
        <v>51</v>
      </c>
      <c r="Y3694" s="72" t="str">
        <f>IF((OR((AND('[1]PWS Information'!$E$10="CWS",U3694="Single Family Residence",Q3694="Lead")),
(AND('[1]PWS Information'!$E$10="CWS",U3694="Multiple Family Residence",'[1]PWS Information'!$E$11="Yes",Q3694="Lead")),
(AND('[1]PWS Information'!$E$10="NTNC",Q3694="Lead")))),"Tier 1",
IF((OR((AND('[1]PWS Information'!$E$10="CWS",U3694="Multiple Family Residence",'[1]PWS Information'!$E$11="No",Q3694="Lead")),
(AND('[1]PWS Information'!$E$10="CWS",U3694="Other",Q3694="Lead")),
(AND('[1]PWS Information'!$E$10="CWS",U3694="Building",Q3694="Lead")))),"Tier 2",
IF((OR((AND('[1]PWS Information'!$E$10="CWS",U3694="Single Family Residence",Q3694="Galvanized Requiring Replacement")),
(AND('[1]PWS Information'!$E$10="CWS",U3694="Single Family Residence",Q3694="Galvanized Requiring Replacement",R3694="Yes")),
(AND('[1]PWS Information'!$E$10="NTNC",Q3694="Galvanized Requiring Replacement")),
(AND('[1]PWS Information'!$E$10="NTNC",U3694="Single Family Residence",R3694="Yes")))),"Tier 3",
IF((OR((AND('[1]PWS Information'!$E$10="CWS",U3694="Single Family Residence",S3694="Yes",Q3694="Non-Lead", J3694="Non-Lead - Copper",L3694="Before 1989")),
(AND('[1]PWS Information'!$E$10="CWS",U3694="Single Family Residence",S3694="Yes",Q3694="Non-Lead", N3694="Non-Lead - Copper",O3694="Before 1989")))),"Tier 4",
IF((OR((AND('[1]PWS Information'!$E$10="NTNC",Q3694="Non-Lead")),
(AND('[1]PWS Information'!$E$10="CWS",Q3694="Non-Lead",S3694="")),
(AND('[1]PWS Information'!$E$10="CWS",Q3694="Non-Lead",S3694="No")),
(AND('[1]PWS Information'!$E$10="CWS",Q3694="Non-Lead",S3694="Don't Know")),
(AND('[1]PWS Information'!$E$10="CWS",Q3694="Non-Lead", J3694="Non-Lead - Copper", S3694="Yes", L3694="Between 1989 and 2014")),
(AND('[1]PWS Information'!$E$10="CWS",Q3694="Non-Lead", J3694="Non-Lead - Copper", S3694="Yes", L3694="After 2014")),
(AND('[1]PWS Information'!$E$10="CWS",Q3694="Non-Lead", J3694="Non-Lead - Copper", S3694="Yes", L3694="Unknown")),
(AND('[1]PWS Information'!$E$10="CWS",Q3694="Non-Lead", N3694="Non-Lead - Copper", S3694="Yes", O3694="Between 1989 and 2014")),
(AND('[1]PWS Information'!$E$10="CWS",Q3694="Non-Lead", N3694="Non-Lead - Copper", S3694="Yes", O3694="After 2014")),
(AND('[1]PWS Information'!$E$10="CWS",Q3694="Non-Lead", N3694="Non-Lead - Copper", S3694="Yes", O3694="Unknown")),
(AND('[1]PWS Information'!$E$10="CWS",Q3694="Unknown")),
(AND('[1]PWS Information'!$E$10="NTNC",Q3694="Unknown")))),"Tier 5",
"")))))</f>
        <v>Tier 5</v>
      </c>
      <c r="Z3694" s="71"/>
      <c r="AA3694" s="71"/>
    </row>
    <row r="3695" spans="1:27" ht="57.6" x14ac:dyDescent="0.3">
      <c r="A3695" s="1"/>
      <c r="B3695" s="70" t="s">
        <v>1397</v>
      </c>
      <c r="C3695" s="60" t="s">
        <v>1398</v>
      </c>
      <c r="D3695" s="61" t="s">
        <v>62</v>
      </c>
      <c r="E3695" s="61" t="s">
        <v>49</v>
      </c>
      <c r="F3695" s="61">
        <v>78640</v>
      </c>
      <c r="G3695" s="62" t="s">
        <v>1396</v>
      </c>
      <c r="H3695" s="63">
        <v>29.973357400000001</v>
      </c>
      <c r="I3695" s="64">
        <v>-97.857949399999995</v>
      </c>
      <c r="J3695" s="65" t="s">
        <v>50</v>
      </c>
      <c r="K3695" s="66" t="s">
        <v>51</v>
      </c>
      <c r="L3695" s="62" t="s">
        <v>52</v>
      </c>
      <c r="M3695" s="69"/>
      <c r="N3695" s="65" t="s">
        <v>50</v>
      </c>
      <c r="O3695" s="66" t="s">
        <v>52</v>
      </c>
      <c r="P3695" s="69"/>
      <c r="Q3695" s="55" t="str">
        <f t="shared" si="57"/>
        <v>Non-Lead</v>
      </c>
      <c r="R3695" s="70" t="s">
        <v>51</v>
      </c>
      <c r="S3695" s="70" t="s">
        <v>51</v>
      </c>
      <c r="T3695" s="70"/>
      <c r="U3695" s="71" t="s">
        <v>53</v>
      </c>
      <c r="V3695" s="71" t="s">
        <v>51</v>
      </c>
      <c r="W3695" s="71" t="s">
        <v>51</v>
      </c>
      <c r="X3695" s="71" t="s">
        <v>51</v>
      </c>
      <c r="Y3695" s="72" t="str">
        <f>IF((OR((AND('[1]PWS Information'!$E$10="CWS",U3695="Single Family Residence",Q3695="Lead")),
(AND('[1]PWS Information'!$E$10="CWS",U3695="Multiple Family Residence",'[1]PWS Information'!$E$11="Yes",Q3695="Lead")),
(AND('[1]PWS Information'!$E$10="NTNC",Q3695="Lead")))),"Tier 1",
IF((OR((AND('[1]PWS Information'!$E$10="CWS",U3695="Multiple Family Residence",'[1]PWS Information'!$E$11="No",Q3695="Lead")),
(AND('[1]PWS Information'!$E$10="CWS",U3695="Other",Q3695="Lead")),
(AND('[1]PWS Information'!$E$10="CWS",U3695="Building",Q3695="Lead")))),"Tier 2",
IF((OR((AND('[1]PWS Information'!$E$10="CWS",U3695="Single Family Residence",Q3695="Galvanized Requiring Replacement")),
(AND('[1]PWS Information'!$E$10="CWS",U3695="Single Family Residence",Q3695="Galvanized Requiring Replacement",R3695="Yes")),
(AND('[1]PWS Information'!$E$10="NTNC",Q3695="Galvanized Requiring Replacement")),
(AND('[1]PWS Information'!$E$10="NTNC",U3695="Single Family Residence",R3695="Yes")))),"Tier 3",
IF((OR((AND('[1]PWS Information'!$E$10="CWS",U3695="Single Family Residence",S3695="Yes",Q3695="Non-Lead", J3695="Non-Lead - Copper",L3695="Before 1989")),
(AND('[1]PWS Information'!$E$10="CWS",U3695="Single Family Residence",S3695="Yes",Q3695="Non-Lead", N3695="Non-Lead - Copper",O3695="Before 1989")))),"Tier 4",
IF((OR((AND('[1]PWS Information'!$E$10="NTNC",Q3695="Non-Lead")),
(AND('[1]PWS Information'!$E$10="CWS",Q3695="Non-Lead",S3695="")),
(AND('[1]PWS Information'!$E$10="CWS",Q3695="Non-Lead",S3695="No")),
(AND('[1]PWS Information'!$E$10="CWS",Q3695="Non-Lead",S3695="Don't Know")),
(AND('[1]PWS Information'!$E$10="CWS",Q3695="Non-Lead", J3695="Non-Lead - Copper", S3695="Yes", L3695="Between 1989 and 2014")),
(AND('[1]PWS Information'!$E$10="CWS",Q3695="Non-Lead", J3695="Non-Lead - Copper", S3695="Yes", L3695="After 2014")),
(AND('[1]PWS Information'!$E$10="CWS",Q3695="Non-Lead", J3695="Non-Lead - Copper", S3695="Yes", L3695="Unknown")),
(AND('[1]PWS Information'!$E$10="CWS",Q3695="Non-Lead", N3695="Non-Lead - Copper", S3695="Yes", O3695="Between 1989 and 2014")),
(AND('[1]PWS Information'!$E$10="CWS",Q3695="Non-Lead", N3695="Non-Lead - Copper", S3695="Yes", O3695="After 2014")),
(AND('[1]PWS Information'!$E$10="CWS",Q3695="Non-Lead", N3695="Non-Lead - Copper", S3695="Yes", O3695="Unknown")),
(AND('[1]PWS Information'!$E$10="CWS",Q3695="Unknown")),
(AND('[1]PWS Information'!$E$10="NTNC",Q3695="Unknown")))),"Tier 5",
"")))))</f>
        <v>Tier 5</v>
      </c>
      <c r="Z3695" s="71"/>
      <c r="AA3695" s="71"/>
    </row>
    <row r="3696" spans="1:27" ht="57.6" x14ac:dyDescent="0.3">
      <c r="A3696" s="1"/>
      <c r="B3696" s="70" t="s">
        <v>1399</v>
      </c>
      <c r="C3696" s="60" t="s">
        <v>1400</v>
      </c>
      <c r="D3696" s="61" t="s">
        <v>62</v>
      </c>
      <c r="E3696" s="61" t="s">
        <v>49</v>
      </c>
      <c r="F3696" s="61">
        <v>78640</v>
      </c>
      <c r="G3696" s="62" t="s">
        <v>1396</v>
      </c>
      <c r="H3696" s="63">
        <v>29.973357400000001</v>
      </c>
      <c r="I3696" s="64">
        <v>-97.857949399999995</v>
      </c>
      <c r="J3696" s="65" t="s">
        <v>50</v>
      </c>
      <c r="K3696" s="66" t="s">
        <v>51</v>
      </c>
      <c r="L3696" s="62" t="s">
        <v>52</v>
      </c>
      <c r="M3696" s="69"/>
      <c r="N3696" s="65" t="s">
        <v>50</v>
      </c>
      <c r="O3696" s="66" t="s">
        <v>52</v>
      </c>
      <c r="P3696" s="69"/>
      <c r="Q3696" s="55" t="str">
        <f t="shared" si="57"/>
        <v>Non-Lead</v>
      </c>
      <c r="R3696" s="70" t="s">
        <v>51</v>
      </c>
      <c r="S3696" s="70" t="s">
        <v>51</v>
      </c>
      <c r="T3696" s="70"/>
      <c r="U3696" s="71" t="s">
        <v>53</v>
      </c>
      <c r="V3696" s="71" t="s">
        <v>51</v>
      </c>
      <c r="W3696" s="71" t="s">
        <v>51</v>
      </c>
      <c r="X3696" s="71" t="s">
        <v>51</v>
      </c>
      <c r="Y3696" s="72" t="str">
        <f>IF((OR((AND('[1]PWS Information'!$E$10="CWS",U3696="Single Family Residence",Q3696="Lead")),
(AND('[1]PWS Information'!$E$10="CWS",U3696="Multiple Family Residence",'[1]PWS Information'!$E$11="Yes",Q3696="Lead")),
(AND('[1]PWS Information'!$E$10="NTNC",Q3696="Lead")))),"Tier 1",
IF((OR((AND('[1]PWS Information'!$E$10="CWS",U3696="Multiple Family Residence",'[1]PWS Information'!$E$11="No",Q3696="Lead")),
(AND('[1]PWS Information'!$E$10="CWS",U3696="Other",Q3696="Lead")),
(AND('[1]PWS Information'!$E$10="CWS",U3696="Building",Q3696="Lead")))),"Tier 2",
IF((OR((AND('[1]PWS Information'!$E$10="CWS",U3696="Single Family Residence",Q3696="Galvanized Requiring Replacement")),
(AND('[1]PWS Information'!$E$10="CWS",U3696="Single Family Residence",Q3696="Galvanized Requiring Replacement",R3696="Yes")),
(AND('[1]PWS Information'!$E$10="NTNC",Q3696="Galvanized Requiring Replacement")),
(AND('[1]PWS Information'!$E$10="NTNC",U3696="Single Family Residence",R3696="Yes")))),"Tier 3",
IF((OR((AND('[1]PWS Information'!$E$10="CWS",U3696="Single Family Residence",S3696="Yes",Q3696="Non-Lead", J3696="Non-Lead - Copper",L3696="Before 1989")),
(AND('[1]PWS Information'!$E$10="CWS",U3696="Single Family Residence",S3696="Yes",Q3696="Non-Lead", N3696="Non-Lead - Copper",O3696="Before 1989")))),"Tier 4",
IF((OR((AND('[1]PWS Information'!$E$10="NTNC",Q3696="Non-Lead")),
(AND('[1]PWS Information'!$E$10="CWS",Q3696="Non-Lead",S3696="")),
(AND('[1]PWS Information'!$E$10="CWS",Q3696="Non-Lead",S3696="No")),
(AND('[1]PWS Information'!$E$10="CWS",Q3696="Non-Lead",S3696="Don't Know")),
(AND('[1]PWS Information'!$E$10="CWS",Q3696="Non-Lead", J3696="Non-Lead - Copper", S3696="Yes", L3696="Between 1989 and 2014")),
(AND('[1]PWS Information'!$E$10="CWS",Q3696="Non-Lead", J3696="Non-Lead - Copper", S3696="Yes", L3696="After 2014")),
(AND('[1]PWS Information'!$E$10="CWS",Q3696="Non-Lead", J3696="Non-Lead - Copper", S3696="Yes", L3696="Unknown")),
(AND('[1]PWS Information'!$E$10="CWS",Q3696="Non-Lead", N3696="Non-Lead - Copper", S3696="Yes", O3696="Between 1989 and 2014")),
(AND('[1]PWS Information'!$E$10="CWS",Q3696="Non-Lead", N3696="Non-Lead - Copper", S3696="Yes", O3696="After 2014")),
(AND('[1]PWS Information'!$E$10="CWS",Q3696="Non-Lead", N3696="Non-Lead - Copper", S3696="Yes", O3696="Unknown")),
(AND('[1]PWS Information'!$E$10="CWS",Q3696="Unknown")),
(AND('[1]PWS Information'!$E$10="NTNC",Q3696="Unknown")))),"Tier 5",
"")))))</f>
        <v>Tier 5</v>
      </c>
      <c r="Z3696" s="71"/>
      <c r="AA3696" s="71"/>
    </row>
    <row r="3697" spans="1:27" ht="57.6" x14ac:dyDescent="0.3">
      <c r="A3697" s="1"/>
      <c r="B3697" s="70" t="s">
        <v>1401</v>
      </c>
      <c r="C3697" s="60" t="s">
        <v>1402</v>
      </c>
      <c r="D3697" s="61" t="s">
        <v>62</v>
      </c>
      <c r="E3697" s="61" t="s">
        <v>49</v>
      </c>
      <c r="F3697" s="61">
        <v>78640</v>
      </c>
      <c r="G3697" s="62" t="s">
        <v>1396</v>
      </c>
      <c r="H3697" s="63">
        <v>29.973357400000001</v>
      </c>
      <c r="I3697" s="64">
        <v>-97.857949399999995</v>
      </c>
      <c r="J3697" s="65" t="s">
        <v>50</v>
      </c>
      <c r="K3697" s="66" t="s">
        <v>51</v>
      </c>
      <c r="L3697" s="62" t="s">
        <v>52</v>
      </c>
      <c r="M3697" s="69"/>
      <c r="N3697" s="65" t="s">
        <v>50</v>
      </c>
      <c r="O3697" s="66" t="s">
        <v>52</v>
      </c>
      <c r="P3697" s="69"/>
      <c r="Q3697" s="55" t="str">
        <f t="shared" si="57"/>
        <v>Non-Lead</v>
      </c>
      <c r="R3697" s="70" t="s">
        <v>51</v>
      </c>
      <c r="S3697" s="70" t="s">
        <v>51</v>
      </c>
      <c r="T3697" s="70"/>
      <c r="U3697" s="71" t="s">
        <v>53</v>
      </c>
      <c r="V3697" s="71" t="s">
        <v>51</v>
      </c>
      <c r="W3697" s="71" t="s">
        <v>51</v>
      </c>
      <c r="X3697" s="71" t="s">
        <v>51</v>
      </c>
      <c r="Y3697" s="72" t="str">
        <f>IF((OR((AND('[1]PWS Information'!$E$10="CWS",U3697="Single Family Residence",Q3697="Lead")),
(AND('[1]PWS Information'!$E$10="CWS",U3697="Multiple Family Residence",'[1]PWS Information'!$E$11="Yes",Q3697="Lead")),
(AND('[1]PWS Information'!$E$10="NTNC",Q3697="Lead")))),"Tier 1",
IF((OR((AND('[1]PWS Information'!$E$10="CWS",U3697="Multiple Family Residence",'[1]PWS Information'!$E$11="No",Q3697="Lead")),
(AND('[1]PWS Information'!$E$10="CWS",U3697="Other",Q3697="Lead")),
(AND('[1]PWS Information'!$E$10="CWS",U3697="Building",Q3697="Lead")))),"Tier 2",
IF((OR((AND('[1]PWS Information'!$E$10="CWS",U3697="Single Family Residence",Q3697="Galvanized Requiring Replacement")),
(AND('[1]PWS Information'!$E$10="CWS",U3697="Single Family Residence",Q3697="Galvanized Requiring Replacement",R3697="Yes")),
(AND('[1]PWS Information'!$E$10="NTNC",Q3697="Galvanized Requiring Replacement")),
(AND('[1]PWS Information'!$E$10="NTNC",U3697="Single Family Residence",R3697="Yes")))),"Tier 3",
IF((OR((AND('[1]PWS Information'!$E$10="CWS",U3697="Single Family Residence",S3697="Yes",Q3697="Non-Lead", J3697="Non-Lead - Copper",L3697="Before 1989")),
(AND('[1]PWS Information'!$E$10="CWS",U3697="Single Family Residence",S3697="Yes",Q3697="Non-Lead", N3697="Non-Lead - Copper",O3697="Before 1989")))),"Tier 4",
IF((OR((AND('[1]PWS Information'!$E$10="NTNC",Q3697="Non-Lead")),
(AND('[1]PWS Information'!$E$10="CWS",Q3697="Non-Lead",S3697="")),
(AND('[1]PWS Information'!$E$10="CWS",Q3697="Non-Lead",S3697="No")),
(AND('[1]PWS Information'!$E$10="CWS",Q3697="Non-Lead",S3697="Don't Know")),
(AND('[1]PWS Information'!$E$10="CWS",Q3697="Non-Lead", J3697="Non-Lead - Copper", S3697="Yes", L3697="Between 1989 and 2014")),
(AND('[1]PWS Information'!$E$10="CWS",Q3697="Non-Lead", J3697="Non-Lead - Copper", S3697="Yes", L3697="After 2014")),
(AND('[1]PWS Information'!$E$10="CWS",Q3697="Non-Lead", J3697="Non-Lead - Copper", S3697="Yes", L3697="Unknown")),
(AND('[1]PWS Information'!$E$10="CWS",Q3697="Non-Lead", N3697="Non-Lead - Copper", S3697="Yes", O3697="Between 1989 and 2014")),
(AND('[1]PWS Information'!$E$10="CWS",Q3697="Non-Lead", N3697="Non-Lead - Copper", S3697="Yes", O3697="After 2014")),
(AND('[1]PWS Information'!$E$10="CWS",Q3697="Non-Lead", N3697="Non-Lead - Copper", S3697="Yes", O3697="Unknown")),
(AND('[1]PWS Information'!$E$10="CWS",Q3697="Unknown")),
(AND('[1]PWS Information'!$E$10="NTNC",Q3697="Unknown")))),"Tier 5",
"")))))</f>
        <v>Tier 5</v>
      </c>
      <c r="Z3697" s="71"/>
      <c r="AA3697" s="71"/>
    </row>
    <row r="3698" spans="1:27" ht="57.6" x14ac:dyDescent="0.3">
      <c r="A3698" s="17"/>
      <c r="B3698" s="70">
        <v>15250909</v>
      </c>
      <c r="C3698" s="60" t="s">
        <v>1403</v>
      </c>
      <c r="D3698" s="61" t="s">
        <v>1395</v>
      </c>
      <c r="E3698" s="61" t="s">
        <v>49</v>
      </c>
      <c r="F3698" s="61">
        <v>78640</v>
      </c>
      <c r="G3698" s="62" t="s">
        <v>1404</v>
      </c>
      <c r="H3698" s="63">
        <v>29.973357400000001</v>
      </c>
      <c r="I3698" s="64">
        <v>-97.857949399999995</v>
      </c>
      <c r="J3698" s="65" t="s">
        <v>50</v>
      </c>
      <c r="K3698" s="66" t="s">
        <v>51</v>
      </c>
      <c r="L3698" s="62" t="s">
        <v>52</v>
      </c>
      <c r="M3698" s="69"/>
      <c r="N3698" s="65" t="s">
        <v>50</v>
      </c>
      <c r="O3698" s="66" t="s">
        <v>52</v>
      </c>
      <c r="P3698" s="69"/>
      <c r="Q3698" s="55" t="str">
        <f t="shared" si="57"/>
        <v>Non-Lead</v>
      </c>
      <c r="R3698" s="70" t="s">
        <v>51</v>
      </c>
      <c r="S3698" s="70" t="s">
        <v>51</v>
      </c>
      <c r="T3698" s="70"/>
      <c r="U3698" s="71" t="s">
        <v>53</v>
      </c>
      <c r="V3698" s="71" t="s">
        <v>51</v>
      </c>
      <c r="W3698" s="71" t="s">
        <v>51</v>
      </c>
      <c r="X3698" s="71" t="s">
        <v>51</v>
      </c>
      <c r="Y3698" s="72" t="str">
        <f>IF((OR((AND('[1]PWS Information'!$E$10="CWS",U3698="Single Family Residence",Q3698="Lead")),
(AND('[1]PWS Information'!$E$10="CWS",U3698="Multiple Family Residence",'[1]PWS Information'!$E$11="Yes",Q3698="Lead")),
(AND('[1]PWS Information'!$E$10="NTNC",Q3698="Lead")))),"Tier 1",
IF((OR((AND('[1]PWS Information'!$E$10="CWS",U3698="Multiple Family Residence",'[1]PWS Information'!$E$11="No",Q3698="Lead")),
(AND('[1]PWS Information'!$E$10="CWS",U3698="Other",Q3698="Lead")),
(AND('[1]PWS Information'!$E$10="CWS",U3698="Building",Q3698="Lead")))),"Tier 2",
IF((OR((AND('[1]PWS Information'!$E$10="CWS",U3698="Single Family Residence",Q3698="Galvanized Requiring Replacement")),
(AND('[1]PWS Information'!$E$10="CWS",U3698="Single Family Residence",Q3698="Galvanized Requiring Replacement",R3698="Yes")),
(AND('[1]PWS Information'!$E$10="NTNC",Q3698="Galvanized Requiring Replacement")),
(AND('[1]PWS Information'!$E$10="NTNC",U3698="Single Family Residence",R3698="Yes")))),"Tier 3",
IF((OR((AND('[1]PWS Information'!$E$10="CWS",U3698="Single Family Residence",S3698="Yes",Q3698="Non-Lead", J3698="Non-Lead - Copper",L3698="Before 1989")),
(AND('[1]PWS Information'!$E$10="CWS",U3698="Single Family Residence",S3698="Yes",Q3698="Non-Lead", N3698="Non-Lead - Copper",O3698="Before 1989")))),"Tier 4",
IF((OR((AND('[1]PWS Information'!$E$10="NTNC",Q3698="Non-Lead")),
(AND('[1]PWS Information'!$E$10="CWS",Q3698="Non-Lead",S3698="")),
(AND('[1]PWS Information'!$E$10="CWS",Q3698="Non-Lead",S3698="No")),
(AND('[1]PWS Information'!$E$10="CWS",Q3698="Non-Lead",S3698="Don't Know")),
(AND('[1]PWS Information'!$E$10="CWS",Q3698="Non-Lead", J3698="Non-Lead - Copper", S3698="Yes", L3698="Between 1989 and 2014")),
(AND('[1]PWS Information'!$E$10="CWS",Q3698="Non-Lead", J3698="Non-Lead - Copper", S3698="Yes", L3698="After 2014")),
(AND('[1]PWS Information'!$E$10="CWS",Q3698="Non-Lead", J3698="Non-Lead - Copper", S3698="Yes", L3698="Unknown")),
(AND('[1]PWS Information'!$E$10="CWS",Q3698="Non-Lead", N3698="Non-Lead - Copper", S3698="Yes", O3698="Between 1989 and 2014")),
(AND('[1]PWS Information'!$E$10="CWS",Q3698="Non-Lead", N3698="Non-Lead - Copper", S3698="Yes", O3698="After 2014")),
(AND('[1]PWS Information'!$E$10="CWS",Q3698="Non-Lead", N3698="Non-Lead - Copper", S3698="Yes", O3698="Unknown")),
(AND('[1]PWS Information'!$E$10="CWS",Q3698="Unknown")),
(AND('[1]PWS Information'!$E$10="NTNC",Q3698="Unknown")))),"Tier 5",
"")))))</f>
        <v>Tier 5</v>
      </c>
      <c r="Z3698" s="71"/>
      <c r="AA3698" s="71"/>
    </row>
    <row r="3699" spans="1:27" ht="57.6" x14ac:dyDescent="0.3">
      <c r="A3699" s="1"/>
      <c r="B3699" s="70">
        <v>3889300</v>
      </c>
      <c r="C3699" s="60" t="s">
        <v>1405</v>
      </c>
      <c r="D3699" s="61" t="s">
        <v>62</v>
      </c>
      <c r="E3699" s="61" t="s">
        <v>49</v>
      </c>
      <c r="F3699" s="61">
        <v>78640</v>
      </c>
      <c r="G3699" s="62" t="s">
        <v>1396</v>
      </c>
      <c r="H3699" s="63">
        <v>29.973357400000001</v>
      </c>
      <c r="I3699" s="64">
        <v>-97.857949399999995</v>
      </c>
      <c r="J3699" s="65" t="s">
        <v>50</v>
      </c>
      <c r="K3699" s="66" t="s">
        <v>51</v>
      </c>
      <c r="L3699" s="62" t="s">
        <v>52</v>
      </c>
      <c r="M3699" s="69"/>
      <c r="N3699" s="65" t="s">
        <v>50</v>
      </c>
      <c r="O3699" s="66" t="s">
        <v>52</v>
      </c>
      <c r="P3699" s="69"/>
      <c r="Q3699" s="55" t="str">
        <f t="shared" si="57"/>
        <v>Non-Lead</v>
      </c>
      <c r="R3699" s="70" t="s">
        <v>51</v>
      </c>
      <c r="S3699" s="70" t="s">
        <v>51</v>
      </c>
      <c r="T3699" s="70"/>
      <c r="U3699" s="71" t="s">
        <v>53</v>
      </c>
      <c r="V3699" s="71" t="s">
        <v>51</v>
      </c>
      <c r="W3699" s="71" t="s">
        <v>51</v>
      </c>
      <c r="X3699" s="71" t="s">
        <v>51</v>
      </c>
      <c r="Y3699" s="72" t="str">
        <f>IF((OR((AND('[1]PWS Information'!$E$10="CWS",U3699="Single Family Residence",Q3699="Lead")),
(AND('[1]PWS Information'!$E$10="CWS",U3699="Multiple Family Residence",'[1]PWS Information'!$E$11="Yes",Q3699="Lead")),
(AND('[1]PWS Information'!$E$10="NTNC",Q3699="Lead")))),"Tier 1",
IF((OR((AND('[1]PWS Information'!$E$10="CWS",U3699="Multiple Family Residence",'[1]PWS Information'!$E$11="No",Q3699="Lead")),
(AND('[1]PWS Information'!$E$10="CWS",U3699="Other",Q3699="Lead")),
(AND('[1]PWS Information'!$E$10="CWS",U3699="Building",Q3699="Lead")))),"Tier 2",
IF((OR((AND('[1]PWS Information'!$E$10="CWS",U3699="Single Family Residence",Q3699="Galvanized Requiring Replacement")),
(AND('[1]PWS Information'!$E$10="CWS",U3699="Single Family Residence",Q3699="Galvanized Requiring Replacement",R3699="Yes")),
(AND('[1]PWS Information'!$E$10="NTNC",Q3699="Galvanized Requiring Replacement")),
(AND('[1]PWS Information'!$E$10="NTNC",U3699="Single Family Residence",R3699="Yes")))),"Tier 3",
IF((OR((AND('[1]PWS Information'!$E$10="CWS",U3699="Single Family Residence",S3699="Yes",Q3699="Non-Lead", J3699="Non-Lead - Copper",L3699="Before 1989")),
(AND('[1]PWS Information'!$E$10="CWS",U3699="Single Family Residence",S3699="Yes",Q3699="Non-Lead", N3699="Non-Lead - Copper",O3699="Before 1989")))),"Tier 4",
IF((OR((AND('[1]PWS Information'!$E$10="NTNC",Q3699="Non-Lead")),
(AND('[1]PWS Information'!$E$10="CWS",Q3699="Non-Lead",S3699="")),
(AND('[1]PWS Information'!$E$10="CWS",Q3699="Non-Lead",S3699="No")),
(AND('[1]PWS Information'!$E$10="CWS",Q3699="Non-Lead",S3699="Don't Know")),
(AND('[1]PWS Information'!$E$10="CWS",Q3699="Non-Lead", J3699="Non-Lead - Copper", S3699="Yes", L3699="Between 1989 and 2014")),
(AND('[1]PWS Information'!$E$10="CWS",Q3699="Non-Lead", J3699="Non-Lead - Copper", S3699="Yes", L3699="After 2014")),
(AND('[1]PWS Information'!$E$10="CWS",Q3699="Non-Lead", J3699="Non-Lead - Copper", S3699="Yes", L3699="Unknown")),
(AND('[1]PWS Information'!$E$10="CWS",Q3699="Non-Lead", N3699="Non-Lead - Copper", S3699="Yes", O3699="Between 1989 and 2014")),
(AND('[1]PWS Information'!$E$10="CWS",Q3699="Non-Lead", N3699="Non-Lead - Copper", S3699="Yes", O3699="After 2014")),
(AND('[1]PWS Information'!$E$10="CWS",Q3699="Non-Lead", N3699="Non-Lead - Copper", S3699="Yes", O3699="Unknown")),
(AND('[1]PWS Information'!$E$10="CWS",Q3699="Unknown")),
(AND('[1]PWS Information'!$E$10="NTNC",Q3699="Unknown")))),"Tier 5",
"")))))</f>
        <v>Tier 5</v>
      </c>
      <c r="Z3699" s="71"/>
      <c r="AA3699" s="71"/>
    </row>
    <row r="3700" spans="1:27" ht="57.6" x14ac:dyDescent="0.3">
      <c r="A3700" s="1"/>
      <c r="B3700" s="70" t="s">
        <v>1406</v>
      </c>
      <c r="C3700" s="60" t="s">
        <v>1407</v>
      </c>
      <c r="D3700" s="61" t="s">
        <v>1408</v>
      </c>
      <c r="E3700" s="61" t="s">
        <v>49</v>
      </c>
      <c r="F3700" s="61">
        <v>78640</v>
      </c>
      <c r="G3700" s="62" t="s">
        <v>1396</v>
      </c>
      <c r="H3700" s="63">
        <v>29.973357400000001</v>
      </c>
      <c r="I3700" s="64">
        <v>-97.857949399999995</v>
      </c>
      <c r="J3700" s="65" t="s">
        <v>50</v>
      </c>
      <c r="K3700" s="66" t="s">
        <v>51</v>
      </c>
      <c r="L3700" s="62" t="s">
        <v>52</v>
      </c>
      <c r="M3700" s="69"/>
      <c r="N3700" s="65" t="s">
        <v>50</v>
      </c>
      <c r="O3700" s="66" t="s">
        <v>52</v>
      </c>
      <c r="P3700" s="69"/>
      <c r="Q3700" s="55" t="str">
        <f t="shared" si="57"/>
        <v>Non-Lead</v>
      </c>
      <c r="R3700" s="70" t="s">
        <v>51</v>
      </c>
      <c r="S3700" s="70" t="s">
        <v>51</v>
      </c>
      <c r="T3700" s="70"/>
      <c r="U3700" s="71" t="s">
        <v>53</v>
      </c>
      <c r="V3700" s="71" t="s">
        <v>51</v>
      </c>
      <c r="W3700" s="71" t="s">
        <v>51</v>
      </c>
      <c r="X3700" s="71" t="s">
        <v>51</v>
      </c>
      <c r="Y3700" s="72" t="str">
        <f>IF((OR((AND('[1]PWS Information'!$E$10="CWS",U3700="Single Family Residence",Q3700="Lead")),
(AND('[1]PWS Information'!$E$10="CWS",U3700="Multiple Family Residence",'[1]PWS Information'!$E$11="Yes",Q3700="Lead")),
(AND('[1]PWS Information'!$E$10="NTNC",Q3700="Lead")))),"Tier 1",
IF((OR((AND('[1]PWS Information'!$E$10="CWS",U3700="Multiple Family Residence",'[1]PWS Information'!$E$11="No",Q3700="Lead")),
(AND('[1]PWS Information'!$E$10="CWS",U3700="Other",Q3700="Lead")),
(AND('[1]PWS Information'!$E$10="CWS",U3700="Building",Q3700="Lead")))),"Tier 2",
IF((OR((AND('[1]PWS Information'!$E$10="CWS",U3700="Single Family Residence",Q3700="Galvanized Requiring Replacement")),
(AND('[1]PWS Information'!$E$10="CWS",U3700="Single Family Residence",Q3700="Galvanized Requiring Replacement",R3700="Yes")),
(AND('[1]PWS Information'!$E$10="NTNC",Q3700="Galvanized Requiring Replacement")),
(AND('[1]PWS Information'!$E$10="NTNC",U3700="Single Family Residence",R3700="Yes")))),"Tier 3",
IF((OR((AND('[1]PWS Information'!$E$10="CWS",U3700="Single Family Residence",S3700="Yes",Q3700="Non-Lead", J3700="Non-Lead - Copper",L3700="Before 1989")),
(AND('[1]PWS Information'!$E$10="CWS",U3700="Single Family Residence",S3700="Yes",Q3700="Non-Lead", N3700="Non-Lead - Copper",O3700="Before 1989")))),"Tier 4",
IF((OR((AND('[1]PWS Information'!$E$10="NTNC",Q3700="Non-Lead")),
(AND('[1]PWS Information'!$E$10="CWS",Q3700="Non-Lead",S3700="")),
(AND('[1]PWS Information'!$E$10="CWS",Q3700="Non-Lead",S3700="No")),
(AND('[1]PWS Information'!$E$10="CWS",Q3700="Non-Lead",S3700="Don't Know")),
(AND('[1]PWS Information'!$E$10="CWS",Q3700="Non-Lead", J3700="Non-Lead - Copper", S3700="Yes", L3700="Between 1989 and 2014")),
(AND('[1]PWS Information'!$E$10="CWS",Q3700="Non-Lead", J3700="Non-Lead - Copper", S3700="Yes", L3700="After 2014")),
(AND('[1]PWS Information'!$E$10="CWS",Q3700="Non-Lead", J3700="Non-Lead - Copper", S3700="Yes", L3700="Unknown")),
(AND('[1]PWS Information'!$E$10="CWS",Q3700="Non-Lead", N3700="Non-Lead - Copper", S3700="Yes", O3700="Between 1989 and 2014")),
(AND('[1]PWS Information'!$E$10="CWS",Q3700="Non-Lead", N3700="Non-Lead - Copper", S3700="Yes", O3700="After 2014")),
(AND('[1]PWS Information'!$E$10="CWS",Q3700="Non-Lead", N3700="Non-Lead - Copper", S3700="Yes", O3700="Unknown")),
(AND('[1]PWS Information'!$E$10="CWS",Q3700="Unknown")),
(AND('[1]PWS Information'!$E$10="NTNC",Q3700="Unknown")))),"Tier 5",
"")))))</f>
        <v>Tier 5</v>
      </c>
      <c r="Z3700" s="71"/>
      <c r="AA3700" s="71"/>
    </row>
    <row r="3701" spans="1:27" ht="57.6" x14ac:dyDescent="0.3">
      <c r="A3701" s="1"/>
      <c r="B3701" s="70" t="s">
        <v>1409</v>
      </c>
      <c r="C3701" s="60" t="s">
        <v>1410</v>
      </c>
      <c r="D3701" s="61" t="s">
        <v>62</v>
      </c>
      <c r="E3701" s="61" t="s">
        <v>49</v>
      </c>
      <c r="F3701" s="61">
        <v>78640</v>
      </c>
      <c r="G3701" s="62" t="s">
        <v>1396</v>
      </c>
      <c r="H3701" s="63">
        <v>29.973357400000001</v>
      </c>
      <c r="I3701" s="64">
        <v>-97.857949399999995</v>
      </c>
      <c r="J3701" s="65" t="s">
        <v>50</v>
      </c>
      <c r="K3701" s="66" t="s">
        <v>51</v>
      </c>
      <c r="L3701" s="62" t="s">
        <v>52</v>
      </c>
      <c r="M3701" s="69"/>
      <c r="N3701" s="65" t="s">
        <v>50</v>
      </c>
      <c r="O3701" s="66" t="s">
        <v>52</v>
      </c>
      <c r="P3701" s="69"/>
      <c r="Q3701" s="55" t="str">
        <f t="shared" si="57"/>
        <v>Non-Lead</v>
      </c>
      <c r="R3701" s="70" t="s">
        <v>51</v>
      </c>
      <c r="S3701" s="70" t="s">
        <v>51</v>
      </c>
      <c r="T3701" s="70"/>
      <c r="U3701" s="71" t="s">
        <v>53</v>
      </c>
      <c r="V3701" s="71" t="s">
        <v>51</v>
      </c>
      <c r="W3701" s="71" t="s">
        <v>51</v>
      </c>
      <c r="X3701" s="71" t="s">
        <v>51</v>
      </c>
      <c r="Y3701" s="72" t="str">
        <f>IF((OR((AND('[1]PWS Information'!$E$10="CWS",U3701="Single Family Residence",Q3701="Lead")),
(AND('[1]PWS Information'!$E$10="CWS",U3701="Multiple Family Residence",'[1]PWS Information'!$E$11="Yes",Q3701="Lead")),
(AND('[1]PWS Information'!$E$10="NTNC",Q3701="Lead")))),"Tier 1",
IF((OR((AND('[1]PWS Information'!$E$10="CWS",U3701="Multiple Family Residence",'[1]PWS Information'!$E$11="No",Q3701="Lead")),
(AND('[1]PWS Information'!$E$10="CWS",U3701="Other",Q3701="Lead")),
(AND('[1]PWS Information'!$E$10="CWS",U3701="Building",Q3701="Lead")))),"Tier 2",
IF((OR((AND('[1]PWS Information'!$E$10="CWS",U3701="Single Family Residence",Q3701="Galvanized Requiring Replacement")),
(AND('[1]PWS Information'!$E$10="CWS",U3701="Single Family Residence",Q3701="Galvanized Requiring Replacement",R3701="Yes")),
(AND('[1]PWS Information'!$E$10="NTNC",Q3701="Galvanized Requiring Replacement")),
(AND('[1]PWS Information'!$E$10="NTNC",U3701="Single Family Residence",R3701="Yes")))),"Tier 3",
IF((OR((AND('[1]PWS Information'!$E$10="CWS",U3701="Single Family Residence",S3701="Yes",Q3701="Non-Lead", J3701="Non-Lead - Copper",L3701="Before 1989")),
(AND('[1]PWS Information'!$E$10="CWS",U3701="Single Family Residence",S3701="Yes",Q3701="Non-Lead", N3701="Non-Lead - Copper",O3701="Before 1989")))),"Tier 4",
IF((OR((AND('[1]PWS Information'!$E$10="NTNC",Q3701="Non-Lead")),
(AND('[1]PWS Information'!$E$10="CWS",Q3701="Non-Lead",S3701="")),
(AND('[1]PWS Information'!$E$10="CWS",Q3701="Non-Lead",S3701="No")),
(AND('[1]PWS Information'!$E$10="CWS",Q3701="Non-Lead",S3701="Don't Know")),
(AND('[1]PWS Information'!$E$10="CWS",Q3701="Non-Lead", J3701="Non-Lead - Copper", S3701="Yes", L3701="Between 1989 and 2014")),
(AND('[1]PWS Information'!$E$10="CWS",Q3701="Non-Lead", J3701="Non-Lead - Copper", S3701="Yes", L3701="After 2014")),
(AND('[1]PWS Information'!$E$10="CWS",Q3701="Non-Lead", J3701="Non-Lead - Copper", S3701="Yes", L3701="Unknown")),
(AND('[1]PWS Information'!$E$10="CWS",Q3701="Non-Lead", N3701="Non-Lead - Copper", S3701="Yes", O3701="Between 1989 and 2014")),
(AND('[1]PWS Information'!$E$10="CWS",Q3701="Non-Lead", N3701="Non-Lead - Copper", S3701="Yes", O3701="After 2014")),
(AND('[1]PWS Information'!$E$10="CWS",Q3701="Non-Lead", N3701="Non-Lead - Copper", S3701="Yes", O3701="Unknown")),
(AND('[1]PWS Information'!$E$10="CWS",Q3701="Unknown")),
(AND('[1]PWS Information'!$E$10="NTNC",Q3701="Unknown")))),"Tier 5",
"")))))</f>
        <v>Tier 5</v>
      </c>
      <c r="Z3701" s="71"/>
      <c r="AA3701" s="71"/>
    </row>
    <row r="3702" spans="1:27" ht="57.6" x14ac:dyDescent="0.3">
      <c r="A3702" s="17"/>
      <c r="B3702" s="70" t="s">
        <v>1411</v>
      </c>
      <c r="C3702" s="60" t="s">
        <v>1412</v>
      </c>
      <c r="D3702" s="61" t="s">
        <v>62</v>
      </c>
      <c r="E3702" s="61" t="s">
        <v>49</v>
      </c>
      <c r="F3702" s="61">
        <v>78640</v>
      </c>
      <c r="G3702" s="62" t="s">
        <v>1396</v>
      </c>
      <c r="H3702" s="63">
        <v>29.973357400000001</v>
      </c>
      <c r="I3702" s="64">
        <v>-97.857949399999995</v>
      </c>
      <c r="J3702" s="65" t="s">
        <v>50</v>
      </c>
      <c r="K3702" s="66" t="s">
        <v>51</v>
      </c>
      <c r="L3702" s="62" t="s">
        <v>52</v>
      </c>
      <c r="M3702" s="69"/>
      <c r="N3702" s="65" t="s">
        <v>50</v>
      </c>
      <c r="O3702" s="66" t="s">
        <v>52</v>
      </c>
      <c r="P3702" s="69"/>
      <c r="Q3702" s="55" t="str">
        <f t="shared" si="57"/>
        <v>Non-Lead</v>
      </c>
      <c r="R3702" s="70" t="s">
        <v>51</v>
      </c>
      <c r="S3702" s="70" t="s">
        <v>51</v>
      </c>
      <c r="T3702" s="70"/>
      <c r="U3702" s="71" t="s">
        <v>53</v>
      </c>
      <c r="V3702" s="71" t="s">
        <v>51</v>
      </c>
      <c r="W3702" s="71" t="s">
        <v>51</v>
      </c>
      <c r="X3702" s="71" t="s">
        <v>51</v>
      </c>
      <c r="Y3702" s="72" t="str">
        <f>IF((OR((AND('[1]PWS Information'!$E$10="CWS",U3702="Single Family Residence",Q3702="Lead")),
(AND('[1]PWS Information'!$E$10="CWS",U3702="Multiple Family Residence",'[1]PWS Information'!$E$11="Yes",Q3702="Lead")),
(AND('[1]PWS Information'!$E$10="NTNC",Q3702="Lead")))),"Tier 1",
IF((OR((AND('[1]PWS Information'!$E$10="CWS",U3702="Multiple Family Residence",'[1]PWS Information'!$E$11="No",Q3702="Lead")),
(AND('[1]PWS Information'!$E$10="CWS",U3702="Other",Q3702="Lead")),
(AND('[1]PWS Information'!$E$10="CWS",U3702="Building",Q3702="Lead")))),"Tier 2",
IF((OR((AND('[1]PWS Information'!$E$10="CWS",U3702="Single Family Residence",Q3702="Galvanized Requiring Replacement")),
(AND('[1]PWS Information'!$E$10="CWS",U3702="Single Family Residence",Q3702="Galvanized Requiring Replacement",R3702="Yes")),
(AND('[1]PWS Information'!$E$10="NTNC",Q3702="Galvanized Requiring Replacement")),
(AND('[1]PWS Information'!$E$10="NTNC",U3702="Single Family Residence",R3702="Yes")))),"Tier 3",
IF((OR((AND('[1]PWS Information'!$E$10="CWS",U3702="Single Family Residence",S3702="Yes",Q3702="Non-Lead", J3702="Non-Lead - Copper",L3702="Before 1989")),
(AND('[1]PWS Information'!$E$10="CWS",U3702="Single Family Residence",S3702="Yes",Q3702="Non-Lead", N3702="Non-Lead - Copper",O3702="Before 1989")))),"Tier 4",
IF((OR((AND('[1]PWS Information'!$E$10="NTNC",Q3702="Non-Lead")),
(AND('[1]PWS Information'!$E$10="CWS",Q3702="Non-Lead",S3702="")),
(AND('[1]PWS Information'!$E$10="CWS",Q3702="Non-Lead",S3702="No")),
(AND('[1]PWS Information'!$E$10="CWS",Q3702="Non-Lead",S3702="Don't Know")),
(AND('[1]PWS Information'!$E$10="CWS",Q3702="Non-Lead", J3702="Non-Lead - Copper", S3702="Yes", L3702="Between 1989 and 2014")),
(AND('[1]PWS Information'!$E$10="CWS",Q3702="Non-Lead", J3702="Non-Lead - Copper", S3702="Yes", L3702="After 2014")),
(AND('[1]PWS Information'!$E$10="CWS",Q3702="Non-Lead", J3702="Non-Lead - Copper", S3702="Yes", L3702="Unknown")),
(AND('[1]PWS Information'!$E$10="CWS",Q3702="Non-Lead", N3702="Non-Lead - Copper", S3702="Yes", O3702="Between 1989 and 2014")),
(AND('[1]PWS Information'!$E$10="CWS",Q3702="Non-Lead", N3702="Non-Lead - Copper", S3702="Yes", O3702="After 2014")),
(AND('[1]PWS Information'!$E$10="CWS",Q3702="Non-Lead", N3702="Non-Lead - Copper", S3702="Yes", O3702="Unknown")),
(AND('[1]PWS Information'!$E$10="CWS",Q3702="Unknown")),
(AND('[1]PWS Information'!$E$10="NTNC",Q3702="Unknown")))),"Tier 5",
"")))))</f>
        <v>Tier 5</v>
      </c>
      <c r="Z3702" s="71"/>
      <c r="AA3702" s="71"/>
    </row>
    <row r="3703" spans="1:27" ht="57.6" x14ac:dyDescent="0.3">
      <c r="A3703" s="1"/>
      <c r="B3703" s="70" t="s">
        <v>1413</v>
      </c>
      <c r="C3703" s="60" t="s">
        <v>1414</v>
      </c>
      <c r="D3703" s="61" t="s">
        <v>55</v>
      </c>
      <c r="E3703" s="61" t="s">
        <v>49</v>
      </c>
      <c r="F3703" s="61">
        <v>78640</v>
      </c>
      <c r="G3703" s="62" t="s">
        <v>1396</v>
      </c>
      <c r="H3703" s="63">
        <v>29.973357400000001</v>
      </c>
      <c r="I3703" s="64">
        <v>-97.857949399999995</v>
      </c>
      <c r="J3703" s="65" t="s">
        <v>50</v>
      </c>
      <c r="K3703" s="66" t="s">
        <v>51</v>
      </c>
      <c r="L3703" s="62" t="s">
        <v>52</v>
      </c>
      <c r="M3703" s="69"/>
      <c r="N3703" s="65" t="s">
        <v>50</v>
      </c>
      <c r="O3703" s="66" t="s">
        <v>52</v>
      </c>
      <c r="P3703" s="69"/>
      <c r="Q3703" s="55" t="str">
        <f t="shared" si="57"/>
        <v>Non-Lead</v>
      </c>
      <c r="R3703" s="70" t="s">
        <v>51</v>
      </c>
      <c r="S3703" s="70" t="s">
        <v>51</v>
      </c>
      <c r="T3703" s="70"/>
      <c r="U3703" s="71" t="s">
        <v>53</v>
      </c>
      <c r="V3703" s="71" t="s">
        <v>51</v>
      </c>
      <c r="W3703" s="71" t="s">
        <v>51</v>
      </c>
      <c r="X3703" s="71" t="s">
        <v>51</v>
      </c>
      <c r="Y3703" s="72" t="str">
        <f>IF((OR((AND('[1]PWS Information'!$E$10="CWS",U3703="Single Family Residence",Q3703="Lead")),
(AND('[1]PWS Information'!$E$10="CWS",U3703="Multiple Family Residence",'[1]PWS Information'!$E$11="Yes",Q3703="Lead")),
(AND('[1]PWS Information'!$E$10="NTNC",Q3703="Lead")))),"Tier 1",
IF((OR((AND('[1]PWS Information'!$E$10="CWS",U3703="Multiple Family Residence",'[1]PWS Information'!$E$11="No",Q3703="Lead")),
(AND('[1]PWS Information'!$E$10="CWS",U3703="Other",Q3703="Lead")),
(AND('[1]PWS Information'!$E$10="CWS",U3703="Building",Q3703="Lead")))),"Tier 2",
IF((OR((AND('[1]PWS Information'!$E$10="CWS",U3703="Single Family Residence",Q3703="Galvanized Requiring Replacement")),
(AND('[1]PWS Information'!$E$10="CWS",U3703="Single Family Residence",Q3703="Galvanized Requiring Replacement",R3703="Yes")),
(AND('[1]PWS Information'!$E$10="NTNC",Q3703="Galvanized Requiring Replacement")),
(AND('[1]PWS Information'!$E$10="NTNC",U3703="Single Family Residence",R3703="Yes")))),"Tier 3",
IF((OR((AND('[1]PWS Information'!$E$10="CWS",U3703="Single Family Residence",S3703="Yes",Q3703="Non-Lead", J3703="Non-Lead - Copper",L3703="Before 1989")),
(AND('[1]PWS Information'!$E$10="CWS",U3703="Single Family Residence",S3703="Yes",Q3703="Non-Lead", N3703="Non-Lead - Copper",O3703="Before 1989")))),"Tier 4",
IF((OR((AND('[1]PWS Information'!$E$10="NTNC",Q3703="Non-Lead")),
(AND('[1]PWS Information'!$E$10="CWS",Q3703="Non-Lead",S3703="")),
(AND('[1]PWS Information'!$E$10="CWS",Q3703="Non-Lead",S3703="No")),
(AND('[1]PWS Information'!$E$10="CWS",Q3703="Non-Lead",S3703="Don't Know")),
(AND('[1]PWS Information'!$E$10="CWS",Q3703="Non-Lead", J3703="Non-Lead - Copper", S3703="Yes", L3703="Between 1989 and 2014")),
(AND('[1]PWS Information'!$E$10="CWS",Q3703="Non-Lead", J3703="Non-Lead - Copper", S3703="Yes", L3703="After 2014")),
(AND('[1]PWS Information'!$E$10="CWS",Q3703="Non-Lead", J3703="Non-Lead - Copper", S3703="Yes", L3703="Unknown")),
(AND('[1]PWS Information'!$E$10="CWS",Q3703="Non-Lead", N3703="Non-Lead - Copper", S3703="Yes", O3703="Between 1989 and 2014")),
(AND('[1]PWS Information'!$E$10="CWS",Q3703="Non-Lead", N3703="Non-Lead - Copper", S3703="Yes", O3703="After 2014")),
(AND('[1]PWS Information'!$E$10="CWS",Q3703="Non-Lead", N3703="Non-Lead - Copper", S3703="Yes", O3703="Unknown")),
(AND('[1]PWS Information'!$E$10="CWS",Q3703="Unknown")),
(AND('[1]PWS Information'!$E$10="NTNC",Q3703="Unknown")))),"Tier 5",
"")))))</f>
        <v>Tier 5</v>
      </c>
      <c r="Z3703" s="71"/>
      <c r="AA3703" s="71"/>
    </row>
    <row r="3704" spans="1:27" ht="57.6" x14ac:dyDescent="0.3">
      <c r="A3704" s="1"/>
      <c r="B3704" s="70">
        <v>3795980</v>
      </c>
      <c r="C3704" s="60" t="s">
        <v>1415</v>
      </c>
      <c r="D3704" s="61" t="s">
        <v>1395</v>
      </c>
      <c r="E3704" s="61" t="s">
        <v>49</v>
      </c>
      <c r="F3704" s="61">
        <v>78640</v>
      </c>
      <c r="G3704" s="62" t="s">
        <v>1396</v>
      </c>
      <c r="H3704" s="63">
        <v>29.973357400000001</v>
      </c>
      <c r="I3704" s="64">
        <v>-97.857949399999995</v>
      </c>
      <c r="J3704" s="65" t="s">
        <v>50</v>
      </c>
      <c r="K3704" s="66" t="s">
        <v>51</v>
      </c>
      <c r="L3704" s="62" t="s">
        <v>52</v>
      </c>
      <c r="M3704" s="69"/>
      <c r="N3704" s="65" t="s">
        <v>50</v>
      </c>
      <c r="O3704" s="66" t="s">
        <v>52</v>
      </c>
      <c r="P3704" s="69"/>
      <c r="Q3704" s="55" t="str">
        <f t="shared" si="57"/>
        <v>Non-Lead</v>
      </c>
      <c r="R3704" s="70" t="s">
        <v>51</v>
      </c>
      <c r="S3704" s="70" t="s">
        <v>51</v>
      </c>
      <c r="T3704" s="70"/>
      <c r="U3704" s="71" t="s">
        <v>53</v>
      </c>
      <c r="V3704" s="71" t="s">
        <v>51</v>
      </c>
      <c r="W3704" s="71" t="s">
        <v>51</v>
      </c>
      <c r="X3704" s="71" t="s">
        <v>51</v>
      </c>
      <c r="Y3704" s="72" t="str">
        <f>IF((OR((AND('[1]PWS Information'!$E$10="CWS",U3704="Single Family Residence",Q3704="Lead")),
(AND('[1]PWS Information'!$E$10="CWS",U3704="Multiple Family Residence",'[1]PWS Information'!$E$11="Yes",Q3704="Lead")),
(AND('[1]PWS Information'!$E$10="NTNC",Q3704="Lead")))),"Tier 1",
IF((OR((AND('[1]PWS Information'!$E$10="CWS",U3704="Multiple Family Residence",'[1]PWS Information'!$E$11="No",Q3704="Lead")),
(AND('[1]PWS Information'!$E$10="CWS",U3704="Other",Q3704="Lead")),
(AND('[1]PWS Information'!$E$10="CWS",U3704="Building",Q3704="Lead")))),"Tier 2",
IF((OR((AND('[1]PWS Information'!$E$10="CWS",U3704="Single Family Residence",Q3704="Galvanized Requiring Replacement")),
(AND('[1]PWS Information'!$E$10="CWS",U3704="Single Family Residence",Q3704="Galvanized Requiring Replacement",R3704="Yes")),
(AND('[1]PWS Information'!$E$10="NTNC",Q3704="Galvanized Requiring Replacement")),
(AND('[1]PWS Information'!$E$10="NTNC",U3704="Single Family Residence",R3704="Yes")))),"Tier 3",
IF((OR((AND('[1]PWS Information'!$E$10="CWS",U3704="Single Family Residence",S3704="Yes",Q3704="Non-Lead", J3704="Non-Lead - Copper",L3704="Before 1989")),
(AND('[1]PWS Information'!$E$10="CWS",U3704="Single Family Residence",S3704="Yes",Q3704="Non-Lead", N3704="Non-Lead - Copper",O3704="Before 1989")))),"Tier 4",
IF((OR((AND('[1]PWS Information'!$E$10="NTNC",Q3704="Non-Lead")),
(AND('[1]PWS Information'!$E$10="CWS",Q3704="Non-Lead",S3704="")),
(AND('[1]PWS Information'!$E$10="CWS",Q3704="Non-Lead",S3704="No")),
(AND('[1]PWS Information'!$E$10="CWS",Q3704="Non-Lead",S3704="Don't Know")),
(AND('[1]PWS Information'!$E$10="CWS",Q3704="Non-Lead", J3704="Non-Lead - Copper", S3704="Yes", L3704="Between 1989 and 2014")),
(AND('[1]PWS Information'!$E$10="CWS",Q3704="Non-Lead", J3704="Non-Lead - Copper", S3704="Yes", L3704="After 2014")),
(AND('[1]PWS Information'!$E$10="CWS",Q3704="Non-Lead", J3704="Non-Lead - Copper", S3704="Yes", L3704="Unknown")),
(AND('[1]PWS Information'!$E$10="CWS",Q3704="Non-Lead", N3704="Non-Lead - Copper", S3704="Yes", O3704="Between 1989 and 2014")),
(AND('[1]PWS Information'!$E$10="CWS",Q3704="Non-Lead", N3704="Non-Lead - Copper", S3704="Yes", O3704="After 2014")),
(AND('[1]PWS Information'!$E$10="CWS",Q3704="Non-Lead", N3704="Non-Lead - Copper", S3704="Yes", O3704="Unknown")),
(AND('[1]PWS Information'!$E$10="CWS",Q3704="Unknown")),
(AND('[1]PWS Information'!$E$10="NTNC",Q3704="Unknown")))),"Tier 5",
"")))))</f>
        <v>Tier 5</v>
      </c>
      <c r="Z3704" s="71"/>
      <c r="AA3704" s="71"/>
    </row>
    <row r="3705" spans="1:27" ht="57.6" x14ac:dyDescent="0.3">
      <c r="A3705" s="1"/>
      <c r="B3705" s="70">
        <v>3808500</v>
      </c>
      <c r="C3705" s="60" t="s">
        <v>1416</v>
      </c>
      <c r="D3705" s="61" t="s">
        <v>62</v>
      </c>
      <c r="E3705" s="61" t="s">
        <v>49</v>
      </c>
      <c r="F3705" s="61">
        <v>78640</v>
      </c>
      <c r="G3705" s="62" t="s">
        <v>1396</v>
      </c>
      <c r="H3705" s="63">
        <v>29.973357400000001</v>
      </c>
      <c r="I3705" s="64">
        <v>-97.857949399999995</v>
      </c>
      <c r="J3705" s="65" t="s">
        <v>50</v>
      </c>
      <c r="K3705" s="66" t="s">
        <v>51</v>
      </c>
      <c r="L3705" s="62" t="s">
        <v>52</v>
      </c>
      <c r="M3705" s="69"/>
      <c r="N3705" s="65" t="s">
        <v>50</v>
      </c>
      <c r="O3705" s="66" t="s">
        <v>52</v>
      </c>
      <c r="P3705" s="69"/>
      <c r="Q3705" s="55" t="str">
        <f t="shared" si="57"/>
        <v>Non-Lead</v>
      </c>
      <c r="R3705" s="70" t="s">
        <v>51</v>
      </c>
      <c r="S3705" s="70" t="s">
        <v>51</v>
      </c>
      <c r="T3705" s="70"/>
      <c r="U3705" s="71" t="s">
        <v>53</v>
      </c>
      <c r="V3705" s="71" t="s">
        <v>51</v>
      </c>
      <c r="W3705" s="71" t="s">
        <v>51</v>
      </c>
      <c r="X3705" s="71" t="s">
        <v>51</v>
      </c>
      <c r="Y3705" s="72" t="str">
        <f>IF((OR((AND('[1]PWS Information'!$E$10="CWS",U3705="Single Family Residence",Q3705="Lead")),
(AND('[1]PWS Information'!$E$10="CWS",U3705="Multiple Family Residence",'[1]PWS Information'!$E$11="Yes",Q3705="Lead")),
(AND('[1]PWS Information'!$E$10="NTNC",Q3705="Lead")))),"Tier 1",
IF((OR((AND('[1]PWS Information'!$E$10="CWS",U3705="Multiple Family Residence",'[1]PWS Information'!$E$11="No",Q3705="Lead")),
(AND('[1]PWS Information'!$E$10="CWS",U3705="Other",Q3705="Lead")),
(AND('[1]PWS Information'!$E$10="CWS",U3705="Building",Q3705="Lead")))),"Tier 2",
IF((OR((AND('[1]PWS Information'!$E$10="CWS",U3705="Single Family Residence",Q3705="Galvanized Requiring Replacement")),
(AND('[1]PWS Information'!$E$10="CWS",U3705="Single Family Residence",Q3705="Galvanized Requiring Replacement",R3705="Yes")),
(AND('[1]PWS Information'!$E$10="NTNC",Q3705="Galvanized Requiring Replacement")),
(AND('[1]PWS Information'!$E$10="NTNC",U3705="Single Family Residence",R3705="Yes")))),"Tier 3",
IF((OR((AND('[1]PWS Information'!$E$10="CWS",U3705="Single Family Residence",S3705="Yes",Q3705="Non-Lead", J3705="Non-Lead - Copper",L3705="Before 1989")),
(AND('[1]PWS Information'!$E$10="CWS",U3705="Single Family Residence",S3705="Yes",Q3705="Non-Lead", N3705="Non-Lead - Copper",O3705="Before 1989")))),"Tier 4",
IF((OR((AND('[1]PWS Information'!$E$10="NTNC",Q3705="Non-Lead")),
(AND('[1]PWS Information'!$E$10="CWS",Q3705="Non-Lead",S3705="")),
(AND('[1]PWS Information'!$E$10="CWS",Q3705="Non-Lead",S3705="No")),
(AND('[1]PWS Information'!$E$10="CWS",Q3705="Non-Lead",S3705="Don't Know")),
(AND('[1]PWS Information'!$E$10="CWS",Q3705="Non-Lead", J3705="Non-Lead - Copper", S3705="Yes", L3705="Between 1989 and 2014")),
(AND('[1]PWS Information'!$E$10="CWS",Q3705="Non-Lead", J3705="Non-Lead - Copper", S3705="Yes", L3705="After 2014")),
(AND('[1]PWS Information'!$E$10="CWS",Q3705="Non-Lead", J3705="Non-Lead - Copper", S3705="Yes", L3705="Unknown")),
(AND('[1]PWS Information'!$E$10="CWS",Q3705="Non-Lead", N3705="Non-Lead - Copper", S3705="Yes", O3705="Between 1989 and 2014")),
(AND('[1]PWS Information'!$E$10="CWS",Q3705="Non-Lead", N3705="Non-Lead - Copper", S3705="Yes", O3705="After 2014")),
(AND('[1]PWS Information'!$E$10="CWS",Q3705="Non-Lead", N3705="Non-Lead - Copper", S3705="Yes", O3705="Unknown")),
(AND('[1]PWS Information'!$E$10="CWS",Q3705="Unknown")),
(AND('[1]PWS Information'!$E$10="NTNC",Q3705="Unknown")))),"Tier 5",
"")))))</f>
        <v>Tier 5</v>
      </c>
      <c r="Z3705" s="71"/>
      <c r="AA3705" s="71"/>
    </row>
    <row r="3706" spans="1:27" ht="57.6" x14ac:dyDescent="0.3">
      <c r="A3706" s="17"/>
      <c r="B3706" s="70" t="s">
        <v>1417</v>
      </c>
      <c r="C3706" s="60" t="s">
        <v>1418</v>
      </c>
      <c r="D3706" s="61" t="s">
        <v>55</v>
      </c>
      <c r="E3706" s="61" t="s">
        <v>49</v>
      </c>
      <c r="F3706" s="61">
        <v>78640</v>
      </c>
      <c r="G3706" s="62" t="s">
        <v>1396</v>
      </c>
      <c r="H3706" s="63">
        <v>29.973357400000001</v>
      </c>
      <c r="I3706" s="64">
        <v>-97.857949399999995</v>
      </c>
      <c r="J3706" s="65" t="s">
        <v>50</v>
      </c>
      <c r="K3706" s="66" t="s">
        <v>51</v>
      </c>
      <c r="L3706" s="62" t="s">
        <v>52</v>
      </c>
      <c r="M3706" s="69"/>
      <c r="N3706" s="65" t="s">
        <v>50</v>
      </c>
      <c r="O3706" s="66" t="s">
        <v>52</v>
      </c>
      <c r="P3706" s="69"/>
      <c r="Q3706" s="55" t="str">
        <f t="shared" si="57"/>
        <v>Non-Lead</v>
      </c>
      <c r="R3706" s="70" t="s">
        <v>51</v>
      </c>
      <c r="S3706" s="70" t="s">
        <v>51</v>
      </c>
      <c r="T3706" s="70"/>
      <c r="U3706" s="71" t="s">
        <v>53</v>
      </c>
      <c r="V3706" s="71" t="s">
        <v>51</v>
      </c>
      <c r="W3706" s="71" t="s">
        <v>51</v>
      </c>
      <c r="X3706" s="71" t="s">
        <v>51</v>
      </c>
      <c r="Y3706" s="72" t="str">
        <f>IF((OR((AND('[1]PWS Information'!$E$10="CWS",U3706="Single Family Residence",Q3706="Lead")),
(AND('[1]PWS Information'!$E$10="CWS",U3706="Multiple Family Residence",'[1]PWS Information'!$E$11="Yes",Q3706="Lead")),
(AND('[1]PWS Information'!$E$10="NTNC",Q3706="Lead")))),"Tier 1",
IF((OR((AND('[1]PWS Information'!$E$10="CWS",U3706="Multiple Family Residence",'[1]PWS Information'!$E$11="No",Q3706="Lead")),
(AND('[1]PWS Information'!$E$10="CWS",U3706="Other",Q3706="Lead")),
(AND('[1]PWS Information'!$E$10="CWS",U3706="Building",Q3706="Lead")))),"Tier 2",
IF((OR((AND('[1]PWS Information'!$E$10="CWS",U3706="Single Family Residence",Q3706="Galvanized Requiring Replacement")),
(AND('[1]PWS Information'!$E$10="CWS",U3706="Single Family Residence",Q3706="Galvanized Requiring Replacement",R3706="Yes")),
(AND('[1]PWS Information'!$E$10="NTNC",Q3706="Galvanized Requiring Replacement")),
(AND('[1]PWS Information'!$E$10="NTNC",U3706="Single Family Residence",R3706="Yes")))),"Tier 3",
IF((OR((AND('[1]PWS Information'!$E$10="CWS",U3706="Single Family Residence",S3706="Yes",Q3706="Non-Lead", J3706="Non-Lead - Copper",L3706="Before 1989")),
(AND('[1]PWS Information'!$E$10="CWS",U3706="Single Family Residence",S3706="Yes",Q3706="Non-Lead", N3706="Non-Lead - Copper",O3706="Before 1989")))),"Tier 4",
IF((OR((AND('[1]PWS Information'!$E$10="NTNC",Q3706="Non-Lead")),
(AND('[1]PWS Information'!$E$10="CWS",Q3706="Non-Lead",S3706="")),
(AND('[1]PWS Information'!$E$10="CWS",Q3706="Non-Lead",S3706="No")),
(AND('[1]PWS Information'!$E$10="CWS",Q3706="Non-Lead",S3706="Don't Know")),
(AND('[1]PWS Information'!$E$10="CWS",Q3706="Non-Lead", J3706="Non-Lead - Copper", S3706="Yes", L3706="Between 1989 and 2014")),
(AND('[1]PWS Information'!$E$10="CWS",Q3706="Non-Lead", J3706="Non-Lead - Copper", S3706="Yes", L3706="After 2014")),
(AND('[1]PWS Information'!$E$10="CWS",Q3706="Non-Lead", J3706="Non-Lead - Copper", S3706="Yes", L3706="Unknown")),
(AND('[1]PWS Information'!$E$10="CWS",Q3706="Non-Lead", N3706="Non-Lead - Copper", S3706="Yes", O3706="Between 1989 and 2014")),
(AND('[1]PWS Information'!$E$10="CWS",Q3706="Non-Lead", N3706="Non-Lead - Copper", S3706="Yes", O3706="After 2014")),
(AND('[1]PWS Information'!$E$10="CWS",Q3706="Non-Lead", N3706="Non-Lead - Copper", S3706="Yes", O3706="Unknown")),
(AND('[1]PWS Information'!$E$10="CWS",Q3706="Unknown")),
(AND('[1]PWS Information'!$E$10="NTNC",Q3706="Unknown")))),"Tier 5",
"")))))</f>
        <v>Tier 5</v>
      </c>
      <c r="Z3706" s="71"/>
      <c r="AA3706" s="71"/>
    </row>
    <row r="3707" spans="1:27" ht="57.6" x14ac:dyDescent="0.3">
      <c r="A3707" s="1"/>
      <c r="B3707" s="70" t="s">
        <v>1419</v>
      </c>
      <c r="C3707" s="60" t="s">
        <v>1420</v>
      </c>
      <c r="D3707" s="61" t="s">
        <v>62</v>
      </c>
      <c r="E3707" s="61" t="s">
        <v>49</v>
      </c>
      <c r="F3707" s="61">
        <v>78640</v>
      </c>
      <c r="G3707" s="62" t="s">
        <v>1396</v>
      </c>
      <c r="H3707" s="63">
        <v>29.973357400000001</v>
      </c>
      <c r="I3707" s="64">
        <v>-97.857949399999995</v>
      </c>
      <c r="J3707" s="65" t="s">
        <v>50</v>
      </c>
      <c r="K3707" s="66" t="s">
        <v>51</v>
      </c>
      <c r="L3707" s="62" t="s">
        <v>52</v>
      </c>
      <c r="M3707" s="69"/>
      <c r="N3707" s="65" t="s">
        <v>50</v>
      </c>
      <c r="O3707" s="66" t="s">
        <v>52</v>
      </c>
      <c r="P3707" s="69"/>
      <c r="Q3707" s="55" t="str">
        <f t="shared" si="57"/>
        <v>Non-Lead</v>
      </c>
      <c r="R3707" s="70" t="s">
        <v>51</v>
      </c>
      <c r="S3707" s="70" t="s">
        <v>51</v>
      </c>
      <c r="T3707" s="70"/>
      <c r="U3707" s="71" t="s">
        <v>53</v>
      </c>
      <c r="V3707" s="71" t="s">
        <v>51</v>
      </c>
      <c r="W3707" s="71" t="s">
        <v>51</v>
      </c>
      <c r="X3707" s="71" t="s">
        <v>51</v>
      </c>
      <c r="Y3707" s="72" t="str">
        <f>IF((OR((AND('[1]PWS Information'!$E$10="CWS",U3707="Single Family Residence",Q3707="Lead")),
(AND('[1]PWS Information'!$E$10="CWS",U3707="Multiple Family Residence",'[1]PWS Information'!$E$11="Yes",Q3707="Lead")),
(AND('[1]PWS Information'!$E$10="NTNC",Q3707="Lead")))),"Tier 1",
IF((OR((AND('[1]PWS Information'!$E$10="CWS",U3707="Multiple Family Residence",'[1]PWS Information'!$E$11="No",Q3707="Lead")),
(AND('[1]PWS Information'!$E$10="CWS",U3707="Other",Q3707="Lead")),
(AND('[1]PWS Information'!$E$10="CWS",U3707="Building",Q3707="Lead")))),"Tier 2",
IF((OR((AND('[1]PWS Information'!$E$10="CWS",U3707="Single Family Residence",Q3707="Galvanized Requiring Replacement")),
(AND('[1]PWS Information'!$E$10="CWS",U3707="Single Family Residence",Q3707="Galvanized Requiring Replacement",R3707="Yes")),
(AND('[1]PWS Information'!$E$10="NTNC",Q3707="Galvanized Requiring Replacement")),
(AND('[1]PWS Information'!$E$10="NTNC",U3707="Single Family Residence",R3707="Yes")))),"Tier 3",
IF((OR((AND('[1]PWS Information'!$E$10="CWS",U3707="Single Family Residence",S3707="Yes",Q3707="Non-Lead", J3707="Non-Lead - Copper",L3707="Before 1989")),
(AND('[1]PWS Information'!$E$10="CWS",U3707="Single Family Residence",S3707="Yes",Q3707="Non-Lead", N3707="Non-Lead - Copper",O3707="Before 1989")))),"Tier 4",
IF((OR((AND('[1]PWS Information'!$E$10="NTNC",Q3707="Non-Lead")),
(AND('[1]PWS Information'!$E$10="CWS",Q3707="Non-Lead",S3707="")),
(AND('[1]PWS Information'!$E$10="CWS",Q3707="Non-Lead",S3707="No")),
(AND('[1]PWS Information'!$E$10="CWS",Q3707="Non-Lead",S3707="Don't Know")),
(AND('[1]PWS Information'!$E$10="CWS",Q3707="Non-Lead", J3707="Non-Lead - Copper", S3707="Yes", L3707="Between 1989 and 2014")),
(AND('[1]PWS Information'!$E$10="CWS",Q3707="Non-Lead", J3707="Non-Lead - Copper", S3707="Yes", L3707="After 2014")),
(AND('[1]PWS Information'!$E$10="CWS",Q3707="Non-Lead", J3707="Non-Lead - Copper", S3707="Yes", L3707="Unknown")),
(AND('[1]PWS Information'!$E$10="CWS",Q3707="Non-Lead", N3707="Non-Lead - Copper", S3707="Yes", O3707="Between 1989 and 2014")),
(AND('[1]PWS Information'!$E$10="CWS",Q3707="Non-Lead", N3707="Non-Lead - Copper", S3707="Yes", O3707="After 2014")),
(AND('[1]PWS Information'!$E$10="CWS",Q3707="Non-Lead", N3707="Non-Lead - Copper", S3707="Yes", O3707="Unknown")),
(AND('[1]PWS Information'!$E$10="CWS",Q3707="Unknown")),
(AND('[1]PWS Information'!$E$10="NTNC",Q3707="Unknown")))),"Tier 5",
"")))))</f>
        <v>Tier 5</v>
      </c>
      <c r="Z3707" s="71"/>
      <c r="AA3707" s="71"/>
    </row>
    <row r="3708" spans="1:27" ht="57.6" x14ac:dyDescent="0.3">
      <c r="A3708" s="1"/>
      <c r="B3708" s="70" t="s">
        <v>1421</v>
      </c>
      <c r="C3708" s="60" t="s">
        <v>1422</v>
      </c>
      <c r="D3708" s="61" t="s">
        <v>62</v>
      </c>
      <c r="E3708" s="61" t="s">
        <v>49</v>
      </c>
      <c r="F3708" s="61">
        <v>78640</v>
      </c>
      <c r="G3708" s="62" t="s">
        <v>1396</v>
      </c>
      <c r="H3708" s="63">
        <v>29.973357400000001</v>
      </c>
      <c r="I3708" s="64">
        <v>-97.857949399999995</v>
      </c>
      <c r="J3708" s="65" t="s">
        <v>50</v>
      </c>
      <c r="K3708" s="66" t="s">
        <v>51</v>
      </c>
      <c r="L3708" s="62" t="s">
        <v>52</v>
      </c>
      <c r="M3708" s="69"/>
      <c r="N3708" s="65" t="s">
        <v>50</v>
      </c>
      <c r="O3708" s="66" t="s">
        <v>52</v>
      </c>
      <c r="P3708" s="69"/>
      <c r="Q3708" s="55" t="str">
        <f t="shared" si="57"/>
        <v>Non-Lead</v>
      </c>
      <c r="R3708" s="70" t="s">
        <v>51</v>
      </c>
      <c r="S3708" s="70" t="s">
        <v>51</v>
      </c>
      <c r="T3708" s="70"/>
      <c r="U3708" s="71" t="s">
        <v>53</v>
      </c>
      <c r="V3708" s="71" t="s">
        <v>51</v>
      </c>
      <c r="W3708" s="71" t="s">
        <v>51</v>
      </c>
      <c r="X3708" s="71" t="s">
        <v>51</v>
      </c>
      <c r="Y3708" s="72" t="str">
        <f>IF((OR((AND('[1]PWS Information'!$E$10="CWS",U3708="Single Family Residence",Q3708="Lead")),
(AND('[1]PWS Information'!$E$10="CWS",U3708="Multiple Family Residence",'[1]PWS Information'!$E$11="Yes",Q3708="Lead")),
(AND('[1]PWS Information'!$E$10="NTNC",Q3708="Lead")))),"Tier 1",
IF((OR((AND('[1]PWS Information'!$E$10="CWS",U3708="Multiple Family Residence",'[1]PWS Information'!$E$11="No",Q3708="Lead")),
(AND('[1]PWS Information'!$E$10="CWS",U3708="Other",Q3708="Lead")),
(AND('[1]PWS Information'!$E$10="CWS",U3708="Building",Q3708="Lead")))),"Tier 2",
IF((OR((AND('[1]PWS Information'!$E$10="CWS",U3708="Single Family Residence",Q3708="Galvanized Requiring Replacement")),
(AND('[1]PWS Information'!$E$10="CWS",U3708="Single Family Residence",Q3708="Galvanized Requiring Replacement",R3708="Yes")),
(AND('[1]PWS Information'!$E$10="NTNC",Q3708="Galvanized Requiring Replacement")),
(AND('[1]PWS Information'!$E$10="NTNC",U3708="Single Family Residence",R3708="Yes")))),"Tier 3",
IF((OR((AND('[1]PWS Information'!$E$10="CWS",U3708="Single Family Residence",S3708="Yes",Q3708="Non-Lead", J3708="Non-Lead - Copper",L3708="Before 1989")),
(AND('[1]PWS Information'!$E$10="CWS",U3708="Single Family Residence",S3708="Yes",Q3708="Non-Lead", N3708="Non-Lead - Copper",O3708="Before 1989")))),"Tier 4",
IF((OR((AND('[1]PWS Information'!$E$10="NTNC",Q3708="Non-Lead")),
(AND('[1]PWS Information'!$E$10="CWS",Q3708="Non-Lead",S3708="")),
(AND('[1]PWS Information'!$E$10="CWS",Q3708="Non-Lead",S3708="No")),
(AND('[1]PWS Information'!$E$10="CWS",Q3708="Non-Lead",S3708="Don't Know")),
(AND('[1]PWS Information'!$E$10="CWS",Q3708="Non-Lead", J3708="Non-Lead - Copper", S3708="Yes", L3708="Between 1989 and 2014")),
(AND('[1]PWS Information'!$E$10="CWS",Q3708="Non-Lead", J3708="Non-Lead - Copper", S3708="Yes", L3708="After 2014")),
(AND('[1]PWS Information'!$E$10="CWS",Q3708="Non-Lead", J3708="Non-Lead - Copper", S3708="Yes", L3708="Unknown")),
(AND('[1]PWS Information'!$E$10="CWS",Q3708="Non-Lead", N3708="Non-Lead - Copper", S3708="Yes", O3708="Between 1989 and 2014")),
(AND('[1]PWS Information'!$E$10="CWS",Q3708="Non-Lead", N3708="Non-Lead - Copper", S3708="Yes", O3708="After 2014")),
(AND('[1]PWS Information'!$E$10="CWS",Q3708="Non-Lead", N3708="Non-Lead - Copper", S3708="Yes", O3708="Unknown")),
(AND('[1]PWS Information'!$E$10="CWS",Q3708="Unknown")),
(AND('[1]PWS Information'!$E$10="NTNC",Q3708="Unknown")))),"Tier 5",
"")))))</f>
        <v>Tier 5</v>
      </c>
      <c r="Z3708" s="71"/>
      <c r="AA3708" s="71"/>
    </row>
    <row r="3709" spans="1:27" ht="57.6" x14ac:dyDescent="0.3">
      <c r="A3709" s="1"/>
      <c r="B3709" s="70" t="s">
        <v>1423</v>
      </c>
      <c r="C3709" s="60" t="s">
        <v>1424</v>
      </c>
      <c r="D3709" s="61" t="s">
        <v>62</v>
      </c>
      <c r="E3709" s="61" t="s">
        <v>49</v>
      </c>
      <c r="F3709" s="61">
        <v>78640</v>
      </c>
      <c r="G3709" s="62" t="s">
        <v>1396</v>
      </c>
      <c r="H3709" s="63">
        <v>29.973357400000001</v>
      </c>
      <c r="I3709" s="64">
        <v>-97.857949399999995</v>
      </c>
      <c r="J3709" s="65" t="s">
        <v>50</v>
      </c>
      <c r="K3709" s="66" t="s">
        <v>51</v>
      </c>
      <c r="L3709" s="62" t="s">
        <v>52</v>
      </c>
      <c r="M3709" s="69"/>
      <c r="N3709" s="65" t="s">
        <v>50</v>
      </c>
      <c r="O3709" s="66" t="s">
        <v>52</v>
      </c>
      <c r="P3709" s="69"/>
      <c r="Q3709" s="55" t="str">
        <f t="shared" si="57"/>
        <v>Non-Lead</v>
      </c>
      <c r="R3709" s="70" t="s">
        <v>51</v>
      </c>
      <c r="S3709" s="70" t="s">
        <v>51</v>
      </c>
      <c r="T3709" s="70"/>
      <c r="U3709" s="71" t="s">
        <v>53</v>
      </c>
      <c r="V3709" s="71" t="s">
        <v>51</v>
      </c>
      <c r="W3709" s="71" t="s">
        <v>51</v>
      </c>
      <c r="X3709" s="71" t="s">
        <v>51</v>
      </c>
      <c r="Y3709" s="72" t="str">
        <f>IF((OR((AND('[1]PWS Information'!$E$10="CWS",U3709="Single Family Residence",Q3709="Lead")),
(AND('[1]PWS Information'!$E$10="CWS",U3709="Multiple Family Residence",'[1]PWS Information'!$E$11="Yes",Q3709="Lead")),
(AND('[1]PWS Information'!$E$10="NTNC",Q3709="Lead")))),"Tier 1",
IF((OR((AND('[1]PWS Information'!$E$10="CWS",U3709="Multiple Family Residence",'[1]PWS Information'!$E$11="No",Q3709="Lead")),
(AND('[1]PWS Information'!$E$10="CWS",U3709="Other",Q3709="Lead")),
(AND('[1]PWS Information'!$E$10="CWS",U3709="Building",Q3709="Lead")))),"Tier 2",
IF((OR((AND('[1]PWS Information'!$E$10="CWS",U3709="Single Family Residence",Q3709="Galvanized Requiring Replacement")),
(AND('[1]PWS Information'!$E$10="CWS",U3709="Single Family Residence",Q3709="Galvanized Requiring Replacement",R3709="Yes")),
(AND('[1]PWS Information'!$E$10="NTNC",Q3709="Galvanized Requiring Replacement")),
(AND('[1]PWS Information'!$E$10="NTNC",U3709="Single Family Residence",R3709="Yes")))),"Tier 3",
IF((OR((AND('[1]PWS Information'!$E$10="CWS",U3709="Single Family Residence",S3709="Yes",Q3709="Non-Lead", J3709="Non-Lead - Copper",L3709="Before 1989")),
(AND('[1]PWS Information'!$E$10="CWS",U3709="Single Family Residence",S3709="Yes",Q3709="Non-Lead", N3709="Non-Lead - Copper",O3709="Before 1989")))),"Tier 4",
IF((OR((AND('[1]PWS Information'!$E$10="NTNC",Q3709="Non-Lead")),
(AND('[1]PWS Information'!$E$10="CWS",Q3709="Non-Lead",S3709="")),
(AND('[1]PWS Information'!$E$10="CWS",Q3709="Non-Lead",S3709="No")),
(AND('[1]PWS Information'!$E$10="CWS",Q3709="Non-Lead",S3709="Don't Know")),
(AND('[1]PWS Information'!$E$10="CWS",Q3709="Non-Lead", J3709="Non-Lead - Copper", S3709="Yes", L3709="Between 1989 and 2014")),
(AND('[1]PWS Information'!$E$10="CWS",Q3709="Non-Lead", J3709="Non-Lead - Copper", S3709="Yes", L3709="After 2014")),
(AND('[1]PWS Information'!$E$10="CWS",Q3709="Non-Lead", J3709="Non-Lead - Copper", S3709="Yes", L3709="Unknown")),
(AND('[1]PWS Information'!$E$10="CWS",Q3709="Non-Lead", N3709="Non-Lead - Copper", S3709="Yes", O3709="Between 1989 and 2014")),
(AND('[1]PWS Information'!$E$10="CWS",Q3709="Non-Lead", N3709="Non-Lead - Copper", S3709="Yes", O3709="After 2014")),
(AND('[1]PWS Information'!$E$10="CWS",Q3709="Non-Lead", N3709="Non-Lead - Copper", S3709="Yes", O3709="Unknown")),
(AND('[1]PWS Information'!$E$10="CWS",Q3709="Unknown")),
(AND('[1]PWS Information'!$E$10="NTNC",Q3709="Unknown")))),"Tier 5",
"")))))</f>
        <v>Tier 5</v>
      </c>
      <c r="Z3709" s="71"/>
      <c r="AA3709" s="71"/>
    </row>
    <row r="3710" spans="1:27" ht="57.6" x14ac:dyDescent="0.3">
      <c r="A3710" s="17"/>
      <c r="B3710" s="70">
        <v>1690757</v>
      </c>
      <c r="C3710" s="60" t="s">
        <v>1425</v>
      </c>
      <c r="D3710" s="61" t="s">
        <v>62</v>
      </c>
      <c r="E3710" s="61" t="s">
        <v>49</v>
      </c>
      <c r="F3710" s="61">
        <v>78640</v>
      </c>
      <c r="G3710" s="62" t="s">
        <v>1426</v>
      </c>
      <c r="H3710" s="63">
        <v>29.973357400000001</v>
      </c>
      <c r="I3710" s="64">
        <v>-97.857949399999995</v>
      </c>
      <c r="J3710" s="65" t="s">
        <v>50</v>
      </c>
      <c r="K3710" s="66" t="s">
        <v>51</v>
      </c>
      <c r="L3710" s="62" t="s">
        <v>52</v>
      </c>
      <c r="M3710" s="69"/>
      <c r="N3710" s="65" t="s">
        <v>50</v>
      </c>
      <c r="O3710" s="66" t="s">
        <v>52</v>
      </c>
      <c r="P3710" s="69"/>
      <c r="Q3710" s="55" t="str">
        <f t="shared" si="57"/>
        <v>Non-Lead</v>
      </c>
      <c r="R3710" s="70" t="s">
        <v>51</v>
      </c>
      <c r="S3710" s="70" t="s">
        <v>51</v>
      </c>
      <c r="T3710" s="70"/>
      <c r="U3710" s="71" t="s">
        <v>53</v>
      </c>
      <c r="V3710" s="71" t="s">
        <v>51</v>
      </c>
      <c r="W3710" s="71" t="s">
        <v>51</v>
      </c>
      <c r="X3710" s="71" t="s">
        <v>51</v>
      </c>
      <c r="Y3710" s="72" t="str">
        <f>IF((OR((AND('[1]PWS Information'!$E$10="CWS",U3710="Single Family Residence",Q3710="Lead")),
(AND('[1]PWS Information'!$E$10="CWS",U3710="Multiple Family Residence",'[1]PWS Information'!$E$11="Yes",Q3710="Lead")),
(AND('[1]PWS Information'!$E$10="NTNC",Q3710="Lead")))),"Tier 1",
IF((OR((AND('[1]PWS Information'!$E$10="CWS",U3710="Multiple Family Residence",'[1]PWS Information'!$E$11="No",Q3710="Lead")),
(AND('[1]PWS Information'!$E$10="CWS",U3710="Other",Q3710="Lead")),
(AND('[1]PWS Information'!$E$10="CWS",U3710="Building",Q3710="Lead")))),"Tier 2",
IF((OR((AND('[1]PWS Information'!$E$10="CWS",U3710="Single Family Residence",Q3710="Galvanized Requiring Replacement")),
(AND('[1]PWS Information'!$E$10="CWS",U3710="Single Family Residence",Q3710="Galvanized Requiring Replacement",R3710="Yes")),
(AND('[1]PWS Information'!$E$10="NTNC",Q3710="Galvanized Requiring Replacement")),
(AND('[1]PWS Information'!$E$10="NTNC",U3710="Single Family Residence",R3710="Yes")))),"Tier 3",
IF((OR((AND('[1]PWS Information'!$E$10="CWS",U3710="Single Family Residence",S3710="Yes",Q3710="Non-Lead", J3710="Non-Lead - Copper",L3710="Before 1989")),
(AND('[1]PWS Information'!$E$10="CWS",U3710="Single Family Residence",S3710="Yes",Q3710="Non-Lead", N3710="Non-Lead - Copper",O3710="Before 1989")))),"Tier 4",
IF((OR((AND('[1]PWS Information'!$E$10="NTNC",Q3710="Non-Lead")),
(AND('[1]PWS Information'!$E$10="CWS",Q3710="Non-Lead",S3710="")),
(AND('[1]PWS Information'!$E$10="CWS",Q3710="Non-Lead",S3710="No")),
(AND('[1]PWS Information'!$E$10="CWS",Q3710="Non-Lead",S3710="Don't Know")),
(AND('[1]PWS Information'!$E$10="CWS",Q3710="Non-Lead", J3710="Non-Lead - Copper", S3710="Yes", L3710="Between 1989 and 2014")),
(AND('[1]PWS Information'!$E$10="CWS",Q3710="Non-Lead", J3710="Non-Lead - Copper", S3710="Yes", L3710="After 2014")),
(AND('[1]PWS Information'!$E$10="CWS",Q3710="Non-Lead", J3710="Non-Lead - Copper", S3710="Yes", L3710="Unknown")),
(AND('[1]PWS Information'!$E$10="CWS",Q3710="Non-Lead", N3710="Non-Lead - Copper", S3710="Yes", O3710="Between 1989 and 2014")),
(AND('[1]PWS Information'!$E$10="CWS",Q3710="Non-Lead", N3710="Non-Lead - Copper", S3710="Yes", O3710="After 2014")),
(AND('[1]PWS Information'!$E$10="CWS",Q3710="Non-Lead", N3710="Non-Lead - Copper", S3710="Yes", O3710="Unknown")),
(AND('[1]PWS Information'!$E$10="CWS",Q3710="Unknown")),
(AND('[1]PWS Information'!$E$10="NTNC",Q3710="Unknown")))),"Tier 5",
"")))))</f>
        <v>Tier 5</v>
      </c>
      <c r="Z3710" s="71"/>
      <c r="AA3710" s="71"/>
    </row>
    <row r="3711" spans="1:27" ht="57.6" x14ac:dyDescent="0.3">
      <c r="A3711" s="1"/>
      <c r="B3711" s="70" t="s">
        <v>1427</v>
      </c>
      <c r="C3711" s="60" t="s">
        <v>1428</v>
      </c>
      <c r="D3711" s="61" t="s">
        <v>62</v>
      </c>
      <c r="E3711" s="61" t="s">
        <v>49</v>
      </c>
      <c r="F3711" s="61">
        <v>78640</v>
      </c>
      <c r="G3711" s="62" t="s">
        <v>1396</v>
      </c>
      <c r="H3711" s="63">
        <v>29.973357400000001</v>
      </c>
      <c r="I3711" s="64">
        <v>-97.857949399999995</v>
      </c>
      <c r="J3711" s="65" t="s">
        <v>50</v>
      </c>
      <c r="K3711" s="66" t="s">
        <v>51</v>
      </c>
      <c r="L3711" s="62" t="s">
        <v>52</v>
      </c>
      <c r="M3711" s="69"/>
      <c r="N3711" s="65" t="s">
        <v>50</v>
      </c>
      <c r="O3711" s="66" t="s">
        <v>52</v>
      </c>
      <c r="P3711" s="69"/>
      <c r="Q3711" s="55" t="str">
        <f t="shared" si="57"/>
        <v>Non-Lead</v>
      </c>
      <c r="R3711" s="70" t="s">
        <v>51</v>
      </c>
      <c r="S3711" s="70" t="s">
        <v>51</v>
      </c>
      <c r="T3711" s="70"/>
      <c r="U3711" s="71" t="s">
        <v>53</v>
      </c>
      <c r="V3711" s="71" t="s">
        <v>51</v>
      </c>
      <c r="W3711" s="71" t="s">
        <v>51</v>
      </c>
      <c r="X3711" s="71" t="s">
        <v>51</v>
      </c>
      <c r="Y3711" s="72" t="str">
        <f>IF((OR((AND('[1]PWS Information'!$E$10="CWS",U3711="Single Family Residence",Q3711="Lead")),
(AND('[1]PWS Information'!$E$10="CWS",U3711="Multiple Family Residence",'[1]PWS Information'!$E$11="Yes",Q3711="Lead")),
(AND('[1]PWS Information'!$E$10="NTNC",Q3711="Lead")))),"Tier 1",
IF((OR((AND('[1]PWS Information'!$E$10="CWS",U3711="Multiple Family Residence",'[1]PWS Information'!$E$11="No",Q3711="Lead")),
(AND('[1]PWS Information'!$E$10="CWS",U3711="Other",Q3711="Lead")),
(AND('[1]PWS Information'!$E$10="CWS",U3711="Building",Q3711="Lead")))),"Tier 2",
IF((OR((AND('[1]PWS Information'!$E$10="CWS",U3711="Single Family Residence",Q3711="Galvanized Requiring Replacement")),
(AND('[1]PWS Information'!$E$10="CWS",U3711="Single Family Residence",Q3711="Galvanized Requiring Replacement",R3711="Yes")),
(AND('[1]PWS Information'!$E$10="NTNC",Q3711="Galvanized Requiring Replacement")),
(AND('[1]PWS Information'!$E$10="NTNC",U3711="Single Family Residence",R3711="Yes")))),"Tier 3",
IF((OR((AND('[1]PWS Information'!$E$10="CWS",U3711="Single Family Residence",S3711="Yes",Q3711="Non-Lead", J3711="Non-Lead - Copper",L3711="Before 1989")),
(AND('[1]PWS Information'!$E$10="CWS",U3711="Single Family Residence",S3711="Yes",Q3711="Non-Lead", N3711="Non-Lead - Copper",O3711="Before 1989")))),"Tier 4",
IF((OR((AND('[1]PWS Information'!$E$10="NTNC",Q3711="Non-Lead")),
(AND('[1]PWS Information'!$E$10="CWS",Q3711="Non-Lead",S3711="")),
(AND('[1]PWS Information'!$E$10="CWS",Q3711="Non-Lead",S3711="No")),
(AND('[1]PWS Information'!$E$10="CWS",Q3711="Non-Lead",S3711="Don't Know")),
(AND('[1]PWS Information'!$E$10="CWS",Q3711="Non-Lead", J3711="Non-Lead - Copper", S3711="Yes", L3711="Between 1989 and 2014")),
(AND('[1]PWS Information'!$E$10="CWS",Q3711="Non-Lead", J3711="Non-Lead - Copper", S3711="Yes", L3711="After 2014")),
(AND('[1]PWS Information'!$E$10="CWS",Q3711="Non-Lead", J3711="Non-Lead - Copper", S3711="Yes", L3711="Unknown")),
(AND('[1]PWS Information'!$E$10="CWS",Q3711="Non-Lead", N3711="Non-Lead - Copper", S3711="Yes", O3711="Between 1989 and 2014")),
(AND('[1]PWS Information'!$E$10="CWS",Q3711="Non-Lead", N3711="Non-Lead - Copper", S3711="Yes", O3711="After 2014")),
(AND('[1]PWS Information'!$E$10="CWS",Q3711="Non-Lead", N3711="Non-Lead - Copper", S3711="Yes", O3711="Unknown")),
(AND('[1]PWS Information'!$E$10="CWS",Q3711="Unknown")),
(AND('[1]PWS Information'!$E$10="NTNC",Q3711="Unknown")))),"Tier 5",
"")))))</f>
        <v>Tier 5</v>
      </c>
      <c r="Z3711" s="71"/>
      <c r="AA3711" s="71"/>
    </row>
    <row r="3712" spans="1:27" ht="57.6" x14ac:dyDescent="0.3">
      <c r="A3712" s="1"/>
      <c r="B3712" s="70">
        <v>3880994</v>
      </c>
      <c r="C3712" s="60" t="s">
        <v>1429</v>
      </c>
      <c r="D3712" s="61" t="s">
        <v>62</v>
      </c>
      <c r="E3712" s="61" t="s">
        <v>49</v>
      </c>
      <c r="F3712" s="61">
        <v>78640</v>
      </c>
      <c r="G3712" s="62" t="s">
        <v>1396</v>
      </c>
      <c r="H3712" s="63">
        <v>29.973357400000001</v>
      </c>
      <c r="I3712" s="64">
        <v>-97.857949399999995</v>
      </c>
      <c r="J3712" s="65" t="s">
        <v>50</v>
      </c>
      <c r="K3712" s="66" t="s">
        <v>51</v>
      </c>
      <c r="L3712" s="62" t="s">
        <v>52</v>
      </c>
      <c r="M3712" s="69"/>
      <c r="N3712" s="65" t="s">
        <v>50</v>
      </c>
      <c r="O3712" s="66" t="s">
        <v>52</v>
      </c>
      <c r="P3712" s="69"/>
      <c r="Q3712" s="55" t="str">
        <f t="shared" si="57"/>
        <v>Non-Lead</v>
      </c>
      <c r="R3712" s="70" t="s">
        <v>51</v>
      </c>
      <c r="S3712" s="70" t="s">
        <v>51</v>
      </c>
      <c r="T3712" s="70"/>
      <c r="U3712" s="71" t="s">
        <v>53</v>
      </c>
      <c r="V3712" s="71" t="s">
        <v>51</v>
      </c>
      <c r="W3712" s="71" t="s">
        <v>51</v>
      </c>
      <c r="X3712" s="71" t="s">
        <v>51</v>
      </c>
      <c r="Y3712" s="72" t="str">
        <f>IF((OR((AND('[1]PWS Information'!$E$10="CWS",U3712="Single Family Residence",Q3712="Lead")),
(AND('[1]PWS Information'!$E$10="CWS",U3712="Multiple Family Residence",'[1]PWS Information'!$E$11="Yes",Q3712="Lead")),
(AND('[1]PWS Information'!$E$10="NTNC",Q3712="Lead")))),"Tier 1",
IF((OR((AND('[1]PWS Information'!$E$10="CWS",U3712="Multiple Family Residence",'[1]PWS Information'!$E$11="No",Q3712="Lead")),
(AND('[1]PWS Information'!$E$10="CWS",U3712="Other",Q3712="Lead")),
(AND('[1]PWS Information'!$E$10="CWS",U3712="Building",Q3712="Lead")))),"Tier 2",
IF((OR((AND('[1]PWS Information'!$E$10="CWS",U3712="Single Family Residence",Q3712="Galvanized Requiring Replacement")),
(AND('[1]PWS Information'!$E$10="CWS",U3712="Single Family Residence",Q3712="Galvanized Requiring Replacement",R3712="Yes")),
(AND('[1]PWS Information'!$E$10="NTNC",Q3712="Galvanized Requiring Replacement")),
(AND('[1]PWS Information'!$E$10="NTNC",U3712="Single Family Residence",R3712="Yes")))),"Tier 3",
IF((OR((AND('[1]PWS Information'!$E$10="CWS",U3712="Single Family Residence",S3712="Yes",Q3712="Non-Lead", J3712="Non-Lead - Copper",L3712="Before 1989")),
(AND('[1]PWS Information'!$E$10="CWS",U3712="Single Family Residence",S3712="Yes",Q3712="Non-Lead", N3712="Non-Lead - Copper",O3712="Before 1989")))),"Tier 4",
IF((OR((AND('[1]PWS Information'!$E$10="NTNC",Q3712="Non-Lead")),
(AND('[1]PWS Information'!$E$10="CWS",Q3712="Non-Lead",S3712="")),
(AND('[1]PWS Information'!$E$10="CWS",Q3712="Non-Lead",S3712="No")),
(AND('[1]PWS Information'!$E$10="CWS",Q3712="Non-Lead",S3712="Don't Know")),
(AND('[1]PWS Information'!$E$10="CWS",Q3712="Non-Lead", J3712="Non-Lead - Copper", S3712="Yes", L3712="Between 1989 and 2014")),
(AND('[1]PWS Information'!$E$10="CWS",Q3712="Non-Lead", J3712="Non-Lead - Copper", S3712="Yes", L3712="After 2014")),
(AND('[1]PWS Information'!$E$10="CWS",Q3712="Non-Lead", J3712="Non-Lead - Copper", S3712="Yes", L3712="Unknown")),
(AND('[1]PWS Information'!$E$10="CWS",Q3712="Non-Lead", N3712="Non-Lead - Copper", S3712="Yes", O3712="Between 1989 and 2014")),
(AND('[1]PWS Information'!$E$10="CWS",Q3712="Non-Lead", N3712="Non-Lead - Copper", S3712="Yes", O3712="After 2014")),
(AND('[1]PWS Information'!$E$10="CWS",Q3712="Non-Lead", N3712="Non-Lead - Copper", S3712="Yes", O3712="Unknown")),
(AND('[1]PWS Information'!$E$10="CWS",Q3712="Unknown")),
(AND('[1]PWS Information'!$E$10="NTNC",Q3712="Unknown")))),"Tier 5",
"")))))</f>
        <v>Tier 5</v>
      </c>
      <c r="Z3712" s="71"/>
      <c r="AA3712" s="71"/>
    </row>
    <row r="3713" spans="1:27" ht="57.6" x14ac:dyDescent="0.3">
      <c r="A3713" s="1"/>
      <c r="B3713" s="70" t="s">
        <v>1430</v>
      </c>
      <c r="C3713" s="60" t="s">
        <v>1431</v>
      </c>
      <c r="D3713" s="61" t="s">
        <v>62</v>
      </c>
      <c r="E3713" s="61" t="s">
        <v>49</v>
      </c>
      <c r="F3713" s="61">
        <v>78640</v>
      </c>
      <c r="G3713" s="62" t="s">
        <v>1396</v>
      </c>
      <c r="H3713" s="63">
        <v>29.973357400000001</v>
      </c>
      <c r="I3713" s="64">
        <v>-97.857949399999995</v>
      </c>
      <c r="J3713" s="65" t="s">
        <v>50</v>
      </c>
      <c r="K3713" s="66" t="s">
        <v>51</v>
      </c>
      <c r="L3713" s="62" t="s">
        <v>52</v>
      </c>
      <c r="M3713" s="69"/>
      <c r="N3713" s="65" t="s">
        <v>50</v>
      </c>
      <c r="O3713" s="66" t="s">
        <v>52</v>
      </c>
      <c r="P3713" s="69"/>
      <c r="Q3713" s="55" t="str">
        <f t="shared" si="57"/>
        <v>Non-Lead</v>
      </c>
      <c r="R3713" s="70" t="s">
        <v>51</v>
      </c>
      <c r="S3713" s="70" t="s">
        <v>51</v>
      </c>
      <c r="T3713" s="70"/>
      <c r="U3713" s="71" t="s">
        <v>53</v>
      </c>
      <c r="V3713" s="71" t="s">
        <v>51</v>
      </c>
      <c r="W3713" s="71" t="s">
        <v>51</v>
      </c>
      <c r="X3713" s="71" t="s">
        <v>51</v>
      </c>
      <c r="Y3713" s="72" t="str">
        <f>IF((OR((AND('[1]PWS Information'!$E$10="CWS",U3713="Single Family Residence",Q3713="Lead")),
(AND('[1]PWS Information'!$E$10="CWS",U3713="Multiple Family Residence",'[1]PWS Information'!$E$11="Yes",Q3713="Lead")),
(AND('[1]PWS Information'!$E$10="NTNC",Q3713="Lead")))),"Tier 1",
IF((OR((AND('[1]PWS Information'!$E$10="CWS",U3713="Multiple Family Residence",'[1]PWS Information'!$E$11="No",Q3713="Lead")),
(AND('[1]PWS Information'!$E$10="CWS",U3713="Other",Q3713="Lead")),
(AND('[1]PWS Information'!$E$10="CWS",U3713="Building",Q3713="Lead")))),"Tier 2",
IF((OR((AND('[1]PWS Information'!$E$10="CWS",U3713="Single Family Residence",Q3713="Galvanized Requiring Replacement")),
(AND('[1]PWS Information'!$E$10="CWS",U3713="Single Family Residence",Q3713="Galvanized Requiring Replacement",R3713="Yes")),
(AND('[1]PWS Information'!$E$10="NTNC",Q3713="Galvanized Requiring Replacement")),
(AND('[1]PWS Information'!$E$10="NTNC",U3713="Single Family Residence",R3713="Yes")))),"Tier 3",
IF((OR((AND('[1]PWS Information'!$E$10="CWS",U3713="Single Family Residence",S3713="Yes",Q3713="Non-Lead", J3713="Non-Lead - Copper",L3713="Before 1989")),
(AND('[1]PWS Information'!$E$10="CWS",U3713="Single Family Residence",S3713="Yes",Q3713="Non-Lead", N3713="Non-Lead - Copper",O3713="Before 1989")))),"Tier 4",
IF((OR((AND('[1]PWS Information'!$E$10="NTNC",Q3713="Non-Lead")),
(AND('[1]PWS Information'!$E$10="CWS",Q3713="Non-Lead",S3713="")),
(AND('[1]PWS Information'!$E$10="CWS",Q3713="Non-Lead",S3713="No")),
(AND('[1]PWS Information'!$E$10="CWS",Q3713="Non-Lead",S3713="Don't Know")),
(AND('[1]PWS Information'!$E$10="CWS",Q3713="Non-Lead", J3713="Non-Lead - Copper", S3713="Yes", L3713="Between 1989 and 2014")),
(AND('[1]PWS Information'!$E$10="CWS",Q3713="Non-Lead", J3713="Non-Lead - Copper", S3713="Yes", L3713="After 2014")),
(AND('[1]PWS Information'!$E$10="CWS",Q3713="Non-Lead", J3713="Non-Lead - Copper", S3713="Yes", L3713="Unknown")),
(AND('[1]PWS Information'!$E$10="CWS",Q3713="Non-Lead", N3713="Non-Lead - Copper", S3713="Yes", O3713="Between 1989 and 2014")),
(AND('[1]PWS Information'!$E$10="CWS",Q3713="Non-Lead", N3713="Non-Lead - Copper", S3713="Yes", O3713="After 2014")),
(AND('[1]PWS Information'!$E$10="CWS",Q3713="Non-Lead", N3713="Non-Lead - Copper", S3713="Yes", O3713="Unknown")),
(AND('[1]PWS Information'!$E$10="CWS",Q3713="Unknown")),
(AND('[1]PWS Information'!$E$10="NTNC",Q3713="Unknown")))),"Tier 5",
"")))))</f>
        <v>Tier 5</v>
      </c>
      <c r="Z3713" s="71"/>
      <c r="AA3713" s="71"/>
    </row>
    <row r="3714" spans="1:27" ht="57.6" x14ac:dyDescent="0.3">
      <c r="A3714" s="17"/>
      <c r="B3714" s="70">
        <v>9747774</v>
      </c>
      <c r="C3714" s="60" t="s">
        <v>1432</v>
      </c>
      <c r="D3714" s="61" t="s">
        <v>62</v>
      </c>
      <c r="E3714" s="61" t="s">
        <v>49</v>
      </c>
      <c r="F3714" s="61">
        <v>78640</v>
      </c>
      <c r="G3714" s="62" t="s">
        <v>1433</v>
      </c>
      <c r="H3714" s="63">
        <v>29.973357400000001</v>
      </c>
      <c r="I3714" s="64">
        <v>-97.857949399999995</v>
      </c>
      <c r="J3714" s="65" t="s">
        <v>50</v>
      </c>
      <c r="K3714" s="66" t="s">
        <v>51</v>
      </c>
      <c r="L3714" s="62" t="s">
        <v>52</v>
      </c>
      <c r="M3714" s="69"/>
      <c r="N3714" s="65" t="s">
        <v>50</v>
      </c>
      <c r="O3714" s="66" t="s">
        <v>52</v>
      </c>
      <c r="P3714" s="69"/>
      <c r="Q3714" s="55" t="str">
        <f t="shared" si="57"/>
        <v>Non-Lead</v>
      </c>
      <c r="R3714" s="70" t="s">
        <v>51</v>
      </c>
      <c r="S3714" s="70" t="s">
        <v>51</v>
      </c>
      <c r="T3714" s="70"/>
      <c r="U3714" s="71" t="s">
        <v>53</v>
      </c>
      <c r="V3714" s="71" t="s">
        <v>51</v>
      </c>
      <c r="W3714" s="71" t="s">
        <v>51</v>
      </c>
      <c r="X3714" s="71" t="s">
        <v>51</v>
      </c>
      <c r="Y3714" s="72" t="str">
        <f>IF((OR((AND('[1]PWS Information'!$E$10="CWS",U3714="Single Family Residence",Q3714="Lead")),
(AND('[1]PWS Information'!$E$10="CWS",U3714="Multiple Family Residence",'[1]PWS Information'!$E$11="Yes",Q3714="Lead")),
(AND('[1]PWS Information'!$E$10="NTNC",Q3714="Lead")))),"Tier 1",
IF((OR((AND('[1]PWS Information'!$E$10="CWS",U3714="Multiple Family Residence",'[1]PWS Information'!$E$11="No",Q3714="Lead")),
(AND('[1]PWS Information'!$E$10="CWS",U3714="Other",Q3714="Lead")),
(AND('[1]PWS Information'!$E$10="CWS",U3714="Building",Q3714="Lead")))),"Tier 2",
IF((OR((AND('[1]PWS Information'!$E$10="CWS",U3714="Single Family Residence",Q3714="Galvanized Requiring Replacement")),
(AND('[1]PWS Information'!$E$10="CWS",U3714="Single Family Residence",Q3714="Galvanized Requiring Replacement",R3714="Yes")),
(AND('[1]PWS Information'!$E$10="NTNC",Q3714="Galvanized Requiring Replacement")),
(AND('[1]PWS Information'!$E$10="NTNC",U3714="Single Family Residence",R3714="Yes")))),"Tier 3",
IF((OR((AND('[1]PWS Information'!$E$10="CWS",U3714="Single Family Residence",S3714="Yes",Q3714="Non-Lead", J3714="Non-Lead - Copper",L3714="Before 1989")),
(AND('[1]PWS Information'!$E$10="CWS",U3714="Single Family Residence",S3714="Yes",Q3714="Non-Lead", N3714="Non-Lead - Copper",O3714="Before 1989")))),"Tier 4",
IF((OR((AND('[1]PWS Information'!$E$10="NTNC",Q3714="Non-Lead")),
(AND('[1]PWS Information'!$E$10="CWS",Q3714="Non-Lead",S3714="")),
(AND('[1]PWS Information'!$E$10="CWS",Q3714="Non-Lead",S3714="No")),
(AND('[1]PWS Information'!$E$10="CWS",Q3714="Non-Lead",S3714="Don't Know")),
(AND('[1]PWS Information'!$E$10="CWS",Q3714="Non-Lead", J3714="Non-Lead - Copper", S3714="Yes", L3714="Between 1989 and 2014")),
(AND('[1]PWS Information'!$E$10="CWS",Q3714="Non-Lead", J3714="Non-Lead - Copper", S3714="Yes", L3714="After 2014")),
(AND('[1]PWS Information'!$E$10="CWS",Q3714="Non-Lead", J3714="Non-Lead - Copper", S3714="Yes", L3714="Unknown")),
(AND('[1]PWS Information'!$E$10="CWS",Q3714="Non-Lead", N3714="Non-Lead - Copper", S3714="Yes", O3714="Between 1989 and 2014")),
(AND('[1]PWS Information'!$E$10="CWS",Q3714="Non-Lead", N3714="Non-Lead - Copper", S3714="Yes", O3714="After 2014")),
(AND('[1]PWS Information'!$E$10="CWS",Q3714="Non-Lead", N3714="Non-Lead - Copper", S3714="Yes", O3714="Unknown")),
(AND('[1]PWS Information'!$E$10="CWS",Q3714="Unknown")),
(AND('[1]PWS Information'!$E$10="NTNC",Q3714="Unknown")))),"Tier 5",
"")))))</f>
        <v>Tier 5</v>
      </c>
      <c r="Z3714" s="71"/>
      <c r="AA3714" s="71"/>
    </row>
    <row r="3715" spans="1:27" ht="57.6" x14ac:dyDescent="0.3">
      <c r="A3715" s="1"/>
      <c r="B3715" s="70" t="s">
        <v>1434</v>
      </c>
      <c r="C3715" s="60" t="s">
        <v>1435</v>
      </c>
      <c r="D3715" s="61" t="s">
        <v>62</v>
      </c>
      <c r="E3715" s="61" t="s">
        <v>49</v>
      </c>
      <c r="F3715" s="61">
        <v>78640</v>
      </c>
      <c r="G3715" s="62" t="s">
        <v>1396</v>
      </c>
      <c r="H3715" s="63">
        <v>29.973357400000001</v>
      </c>
      <c r="I3715" s="64">
        <v>-97.857949399999995</v>
      </c>
      <c r="J3715" s="65" t="s">
        <v>50</v>
      </c>
      <c r="K3715" s="66" t="s">
        <v>51</v>
      </c>
      <c r="L3715" s="62" t="s">
        <v>52</v>
      </c>
      <c r="M3715" s="69"/>
      <c r="N3715" s="65" t="s">
        <v>50</v>
      </c>
      <c r="O3715" s="66" t="s">
        <v>52</v>
      </c>
      <c r="P3715" s="69"/>
      <c r="Q3715" s="55" t="str">
        <f t="shared" si="57"/>
        <v>Non-Lead</v>
      </c>
      <c r="R3715" s="70" t="s">
        <v>51</v>
      </c>
      <c r="S3715" s="70" t="s">
        <v>51</v>
      </c>
      <c r="T3715" s="70"/>
      <c r="U3715" s="71" t="s">
        <v>53</v>
      </c>
      <c r="V3715" s="71" t="s">
        <v>51</v>
      </c>
      <c r="W3715" s="71" t="s">
        <v>51</v>
      </c>
      <c r="X3715" s="71" t="s">
        <v>51</v>
      </c>
      <c r="Y3715" s="72" t="str">
        <f>IF((OR((AND('[1]PWS Information'!$E$10="CWS",U3715="Single Family Residence",Q3715="Lead")),
(AND('[1]PWS Information'!$E$10="CWS",U3715="Multiple Family Residence",'[1]PWS Information'!$E$11="Yes",Q3715="Lead")),
(AND('[1]PWS Information'!$E$10="NTNC",Q3715="Lead")))),"Tier 1",
IF((OR((AND('[1]PWS Information'!$E$10="CWS",U3715="Multiple Family Residence",'[1]PWS Information'!$E$11="No",Q3715="Lead")),
(AND('[1]PWS Information'!$E$10="CWS",U3715="Other",Q3715="Lead")),
(AND('[1]PWS Information'!$E$10="CWS",U3715="Building",Q3715="Lead")))),"Tier 2",
IF((OR((AND('[1]PWS Information'!$E$10="CWS",U3715="Single Family Residence",Q3715="Galvanized Requiring Replacement")),
(AND('[1]PWS Information'!$E$10="CWS",U3715="Single Family Residence",Q3715="Galvanized Requiring Replacement",R3715="Yes")),
(AND('[1]PWS Information'!$E$10="NTNC",Q3715="Galvanized Requiring Replacement")),
(AND('[1]PWS Information'!$E$10="NTNC",U3715="Single Family Residence",R3715="Yes")))),"Tier 3",
IF((OR((AND('[1]PWS Information'!$E$10="CWS",U3715="Single Family Residence",S3715="Yes",Q3715="Non-Lead", J3715="Non-Lead - Copper",L3715="Before 1989")),
(AND('[1]PWS Information'!$E$10="CWS",U3715="Single Family Residence",S3715="Yes",Q3715="Non-Lead", N3715="Non-Lead - Copper",O3715="Before 1989")))),"Tier 4",
IF((OR((AND('[1]PWS Information'!$E$10="NTNC",Q3715="Non-Lead")),
(AND('[1]PWS Information'!$E$10="CWS",Q3715="Non-Lead",S3715="")),
(AND('[1]PWS Information'!$E$10="CWS",Q3715="Non-Lead",S3715="No")),
(AND('[1]PWS Information'!$E$10="CWS",Q3715="Non-Lead",S3715="Don't Know")),
(AND('[1]PWS Information'!$E$10="CWS",Q3715="Non-Lead", J3715="Non-Lead - Copper", S3715="Yes", L3715="Between 1989 and 2014")),
(AND('[1]PWS Information'!$E$10="CWS",Q3715="Non-Lead", J3715="Non-Lead - Copper", S3715="Yes", L3715="After 2014")),
(AND('[1]PWS Information'!$E$10="CWS",Q3715="Non-Lead", J3715="Non-Lead - Copper", S3715="Yes", L3715="Unknown")),
(AND('[1]PWS Information'!$E$10="CWS",Q3715="Non-Lead", N3715="Non-Lead - Copper", S3715="Yes", O3715="Between 1989 and 2014")),
(AND('[1]PWS Information'!$E$10="CWS",Q3715="Non-Lead", N3715="Non-Lead - Copper", S3715="Yes", O3715="After 2014")),
(AND('[1]PWS Information'!$E$10="CWS",Q3715="Non-Lead", N3715="Non-Lead - Copper", S3715="Yes", O3715="Unknown")),
(AND('[1]PWS Information'!$E$10="CWS",Q3715="Unknown")),
(AND('[1]PWS Information'!$E$10="NTNC",Q3715="Unknown")))),"Tier 5",
"")))))</f>
        <v>Tier 5</v>
      </c>
      <c r="Z3715" s="71"/>
      <c r="AA3715" s="71"/>
    </row>
    <row r="3716" spans="1:27" ht="57.6" x14ac:dyDescent="0.3">
      <c r="A3716" s="1"/>
      <c r="B3716" s="70" t="s">
        <v>1436</v>
      </c>
      <c r="C3716" s="60" t="s">
        <v>1437</v>
      </c>
      <c r="D3716" s="61" t="s">
        <v>62</v>
      </c>
      <c r="E3716" s="61" t="s">
        <v>49</v>
      </c>
      <c r="F3716" s="61">
        <v>78640</v>
      </c>
      <c r="G3716" s="62" t="s">
        <v>1396</v>
      </c>
      <c r="H3716" s="63">
        <v>29.973357400000001</v>
      </c>
      <c r="I3716" s="64">
        <v>-97.857949399999995</v>
      </c>
      <c r="J3716" s="65" t="s">
        <v>50</v>
      </c>
      <c r="K3716" s="66" t="s">
        <v>51</v>
      </c>
      <c r="L3716" s="62" t="s">
        <v>52</v>
      </c>
      <c r="M3716" s="69"/>
      <c r="N3716" s="65" t="s">
        <v>50</v>
      </c>
      <c r="O3716" s="66" t="s">
        <v>52</v>
      </c>
      <c r="P3716" s="69"/>
      <c r="Q3716" s="55" t="str">
        <f t="shared" si="57"/>
        <v>Non-Lead</v>
      </c>
      <c r="R3716" s="70" t="s">
        <v>51</v>
      </c>
      <c r="S3716" s="70" t="s">
        <v>51</v>
      </c>
      <c r="T3716" s="70"/>
      <c r="U3716" s="71" t="s">
        <v>53</v>
      </c>
      <c r="V3716" s="71" t="s">
        <v>51</v>
      </c>
      <c r="W3716" s="71" t="s">
        <v>51</v>
      </c>
      <c r="X3716" s="71" t="s">
        <v>51</v>
      </c>
      <c r="Y3716" s="72" t="str">
        <f>IF((OR((AND('[1]PWS Information'!$E$10="CWS",U3716="Single Family Residence",Q3716="Lead")),
(AND('[1]PWS Information'!$E$10="CWS",U3716="Multiple Family Residence",'[1]PWS Information'!$E$11="Yes",Q3716="Lead")),
(AND('[1]PWS Information'!$E$10="NTNC",Q3716="Lead")))),"Tier 1",
IF((OR((AND('[1]PWS Information'!$E$10="CWS",U3716="Multiple Family Residence",'[1]PWS Information'!$E$11="No",Q3716="Lead")),
(AND('[1]PWS Information'!$E$10="CWS",U3716="Other",Q3716="Lead")),
(AND('[1]PWS Information'!$E$10="CWS",U3716="Building",Q3716="Lead")))),"Tier 2",
IF((OR((AND('[1]PWS Information'!$E$10="CWS",U3716="Single Family Residence",Q3716="Galvanized Requiring Replacement")),
(AND('[1]PWS Information'!$E$10="CWS",U3716="Single Family Residence",Q3716="Galvanized Requiring Replacement",R3716="Yes")),
(AND('[1]PWS Information'!$E$10="NTNC",Q3716="Galvanized Requiring Replacement")),
(AND('[1]PWS Information'!$E$10="NTNC",U3716="Single Family Residence",R3716="Yes")))),"Tier 3",
IF((OR((AND('[1]PWS Information'!$E$10="CWS",U3716="Single Family Residence",S3716="Yes",Q3716="Non-Lead", J3716="Non-Lead - Copper",L3716="Before 1989")),
(AND('[1]PWS Information'!$E$10="CWS",U3716="Single Family Residence",S3716="Yes",Q3716="Non-Lead", N3716="Non-Lead - Copper",O3716="Before 1989")))),"Tier 4",
IF((OR((AND('[1]PWS Information'!$E$10="NTNC",Q3716="Non-Lead")),
(AND('[1]PWS Information'!$E$10="CWS",Q3716="Non-Lead",S3716="")),
(AND('[1]PWS Information'!$E$10="CWS",Q3716="Non-Lead",S3716="No")),
(AND('[1]PWS Information'!$E$10="CWS",Q3716="Non-Lead",S3716="Don't Know")),
(AND('[1]PWS Information'!$E$10="CWS",Q3716="Non-Lead", J3716="Non-Lead - Copper", S3716="Yes", L3716="Between 1989 and 2014")),
(AND('[1]PWS Information'!$E$10="CWS",Q3716="Non-Lead", J3716="Non-Lead - Copper", S3716="Yes", L3716="After 2014")),
(AND('[1]PWS Information'!$E$10="CWS",Q3716="Non-Lead", J3716="Non-Lead - Copper", S3716="Yes", L3716="Unknown")),
(AND('[1]PWS Information'!$E$10="CWS",Q3716="Non-Lead", N3716="Non-Lead - Copper", S3716="Yes", O3716="Between 1989 and 2014")),
(AND('[1]PWS Information'!$E$10="CWS",Q3716="Non-Lead", N3716="Non-Lead - Copper", S3716="Yes", O3716="After 2014")),
(AND('[1]PWS Information'!$E$10="CWS",Q3716="Non-Lead", N3716="Non-Lead - Copper", S3716="Yes", O3716="Unknown")),
(AND('[1]PWS Information'!$E$10="CWS",Q3716="Unknown")),
(AND('[1]PWS Information'!$E$10="NTNC",Q3716="Unknown")))),"Tier 5",
"")))))</f>
        <v>Tier 5</v>
      </c>
      <c r="Z3716" s="71"/>
      <c r="AA3716" s="71"/>
    </row>
    <row r="3717" spans="1:27" ht="57.6" x14ac:dyDescent="0.3">
      <c r="A3717" s="1"/>
      <c r="B3717" s="70" t="s">
        <v>1438</v>
      </c>
      <c r="C3717" s="60" t="s">
        <v>1439</v>
      </c>
      <c r="D3717" s="61" t="s">
        <v>62</v>
      </c>
      <c r="E3717" s="61" t="s">
        <v>49</v>
      </c>
      <c r="F3717" s="61">
        <v>78640</v>
      </c>
      <c r="G3717" s="62" t="s">
        <v>1396</v>
      </c>
      <c r="H3717" s="63">
        <v>29.973357400000001</v>
      </c>
      <c r="I3717" s="64">
        <v>-97.857949399999995</v>
      </c>
      <c r="J3717" s="65" t="s">
        <v>50</v>
      </c>
      <c r="K3717" s="66" t="s">
        <v>51</v>
      </c>
      <c r="L3717" s="62" t="s">
        <v>52</v>
      </c>
      <c r="M3717" s="69"/>
      <c r="N3717" s="65" t="s">
        <v>50</v>
      </c>
      <c r="O3717" s="66" t="s">
        <v>52</v>
      </c>
      <c r="P3717" s="69"/>
      <c r="Q3717" s="55" t="str">
        <f t="shared" si="57"/>
        <v>Non-Lead</v>
      </c>
      <c r="R3717" s="70" t="s">
        <v>51</v>
      </c>
      <c r="S3717" s="70" t="s">
        <v>51</v>
      </c>
      <c r="T3717" s="70"/>
      <c r="U3717" s="71" t="s">
        <v>53</v>
      </c>
      <c r="V3717" s="71" t="s">
        <v>51</v>
      </c>
      <c r="W3717" s="71" t="s">
        <v>51</v>
      </c>
      <c r="X3717" s="71" t="s">
        <v>51</v>
      </c>
      <c r="Y3717" s="72" t="str">
        <f>IF((OR((AND('[1]PWS Information'!$E$10="CWS",U3717="Single Family Residence",Q3717="Lead")),
(AND('[1]PWS Information'!$E$10="CWS",U3717="Multiple Family Residence",'[1]PWS Information'!$E$11="Yes",Q3717="Lead")),
(AND('[1]PWS Information'!$E$10="NTNC",Q3717="Lead")))),"Tier 1",
IF((OR((AND('[1]PWS Information'!$E$10="CWS",U3717="Multiple Family Residence",'[1]PWS Information'!$E$11="No",Q3717="Lead")),
(AND('[1]PWS Information'!$E$10="CWS",U3717="Other",Q3717="Lead")),
(AND('[1]PWS Information'!$E$10="CWS",U3717="Building",Q3717="Lead")))),"Tier 2",
IF((OR((AND('[1]PWS Information'!$E$10="CWS",U3717="Single Family Residence",Q3717="Galvanized Requiring Replacement")),
(AND('[1]PWS Information'!$E$10="CWS",U3717="Single Family Residence",Q3717="Galvanized Requiring Replacement",R3717="Yes")),
(AND('[1]PWS Information'!$E$10="NTNC",Q3717="Galvanized Requiring Replacement")),
(AND('[1]PWS Information'!$E$10="NTNC",U3717="Single Family Residence",R3717="Yes")))),"Tier 3",
IF((OR((AND('[1]PWS Information'!$E$10="CWS",U3717="Single Family Residence",S3717="Yes",Q3717="Non-Lead", J3717="Non-Lead - Copper",L3717="Before 1989")),
(AND('[1]PWS Information'!$E$10="CWS",U3717="Single Family Residence",S3717="Yes",Q3717="Non-Lead", N3717="Non-Lead - Copper",O3717="Before 1989")))),"Tier 4",
IF((OR((AND('[1]PWS Information'!$E$10="NTNC",Q3717="Non-Lead")),
(AND('[1]PWS Information'!$E$10="CWS",Q3717="Non-Lead",S3717="")),
(AND('[1]PWS Information'!$E$10="CWS",Q3717="Non-Lead",S3717="No")),
(AND('[1]PWS Information'!$E$10="CWS",Q3717="Non-Lead",S3717="Don't Know")),
(AND('[1]PWS Information'!$E$10="CWS",Q3717="Non-Lead", J3717="Non-Lead - Copper", S3717="Yes", L3717="Between 1989 and 2014")),
(AND('[1]PWS Information'!$E$10="CWS",Q3717="Non-Lead", J3717="Non-Lead - Copper", S3717="Yes", L3717="After 2014")),
(AND('[1]PWS Information'!$E$10="CWS",Q3717="Non-Lead", J3717="Non-Lead - Copper", S3717="Yes", L3717="Unknown")),
(AND('[1]PWS Information'!$E$10="CWS",Q3717="Non-Lead", N3717="Non-Lead - Copper", S3717="Yes", O3717="Between 1989 and 2014")),
(AND('[1]PWS Information'!$E$10="CWS",Q3717="Non-Lead", N3717="Non-Lead - Copper", S3717="Yes", O3717="After 2014")),
(AND('[1]PWS Information'!$E$10="CWS",Q3717="Non-Lead", N3717="Non-Lead - Copper", S3717="Yes", O3717="Unknown")),
(AND('[1]PWS Information'!$E$10="CWS",Q3717="Unknown")),
(AND('[1]PWS Information'!$E$10="NTNC",Q3717="Unknown")))),"Tier 5",
"")))))</f>
        <v>Tier 5</v>
      </c>
      <c r="Z3717" s="71"/>
      <c r="AA3717" s="71"/>
    </row>
    <row r="3718" spans="1:27" ht="57.6" x14ac:dyDescent="0.3">
      <c r="A3718" s="17"/>
      <c r="B3718" s="70" t="s">
        <v>1440</v>
      </c>
      <c r="C3718" s="60" t="s">
        <v>1441</v>
      </c>
      <c r="D3718" s="61" t="s">
        <v>55</v>
      </c>
      <c r="E3718" s="61" t="s">
        <v>49</v>
      </c>
      <c r="F3718" s="61">
        <v>78640</v>
      </c>
      <c r="G3718" s="62" t="s">
        <v>1396</v>
      </c>
      <c r="H3718" s="63">
        <v>29.973357400000001</v>
      </c>
      <c r="I3718" s="64">
        <v>-97.857949399999995</v>
      </c>
      <c r="J3718" s="65" t="s">
        <v>50</v>
      </c>
      <c r="K3718" s="66" t="s">
        <v>51</v>
      </c>
      <c r="L3718" s="62" t="s">
        <v>52</v>
      </c>
      <c r="M3718" s="69"/>
      <c r="N3718" s="65" t="s">
        <v>50</v>
      </c>
      <c r="O3718" s="66" t="s">
        <v>52</v>
      </c>
      <c r="P3718" s="69"/>
      <c r="Q3718" s="55" t="str">
        <f t="shared" si="57"/>
        <v>Non-Lead</v>
      </c>
      <c r="R3718" s="70" t="s">
        <v>51</v>
      </c>
      <c r="S3718" s="70" t="s">
        <v>51</v>
      </c>
      <c r="T3718" s="70"/>
      <c r="U3718" s="71" t="s">
        <v>53</v>
      </c>
      <c r="V3718" s="71" t="s">
        <v>51</v>
      </c>
      <c r="W3718" s="71" t="s">
        <v>51</v>
      </c>
      <c r="X3718" s="71" t="s">
        <v>51</v>
      </c>
      <c r="Y3718" s="72" t="str">
        <f>IF((OR((AND('[1]PWS Information'!$E$10="CWS",U3718="Single Family Residence",Q3718="Lead")),
(AND('[1]PWS Information'!$E$10="CWS",U3718="Multiple Family Residence",'[1]PWS Information'!$E$11="Yes",Q3718="Lead")),
(AND('[1]PWS Information'!$E$10="NTNC",Q3718="Lead")))),"Tier 1",
IF((OR((AND('[1]PWS Information'!$E$10="CWS",U3718="Multiple Family Residence",'[1]PWS Information'!$E$11="No",Q3718="Lead")),
(AND('[1]PWS Information'!$E$10="CWS",U3718="Other",Q3718="Lead")),
(AND('[1]PWS Information'!$E$10="CWS",U3718="Building",Q3718="Lead")))),"Tier 2",
IF((OR((AND('[1]PWS Information'!$E$10="CWS",U3718="Single Family Residence",Q3718="Galvanized Requiring Replacement")),
(AND('[1]PWS Information'!$E$10="CWS",U3718="Single Family Residence",Q3718="Galvanized Requiring Replacement",R3718="Yes")),
(AND('[1]PWS Information'!$E$10="NTNC",Q3718="Galvanized Requiring Replacement")),
(AND('[1]PWS Information'!$E$10="NTNC",U3718="Single Family Residence",R3718="Yes")))),"Tier 3",
IF((OR((AND('[1]PWS Information'!$E$10="CWS",U3718="Single Family Residence",S3718="Yes",Q3718="Non-Lead", J3718="Non-Lead - Copper",L3718="Before 1989")),
(AND('[1]PWS Information'!$E$10="CWS",U3718="Single Family Residence",S3718="Yes",Q3718="Non-Lead", N3718="Non-Lead - Copper",O3718="Before 1989")))),"Tier 4",
IF((OR((AND('[1]PWS Information'!$E$10="NTNC",Q3718="Non-Lead")),
(AND('[1]PWS Information'!$E$10="CWS",Q3718="Non-Lead",S3718="")),
(AND('[1]PWS Information'!$E$10="CWS",Q3718="Non-Lead",S3718="No")),
(AND('[1]PWS Information'!$E$10="CWS",Q3718="Non-Lead",S3718="Don't Know")),
(AND('[1]PWS Information'!$E$10="CWS",Q3718="Non-Lead", J3718="Non-Lead - Copper", S3718="Yes", L3718="Between 1989 and 2014")),
(AND('[1]PWS Information'!$E$10="CWS",Q3718="Non-Lead", J3718="Non-Lead - Copper", S3718="Yes", L3718="After 2014")),
(AND('[1]PWS Information'!$E$10="CWS",Q3718="Non-Lead", J3718="Non-Lead - Copper", S3718="Yes", L3718="Unknown")),
(AND('[1]PWS Information'!$E$10="CWS",Q3718="Non-Lead", N3718="Non-Lead - Copper", S3718="Yes", O3718="Between 1989 and 2014")),
(AND('[1]PWS Information'!$E$10="CWS",Q3718="Non-Lead", N3718="Non-Lead - Copper", S3718="Yes", O3718="After 2014")),
(AND('[1]PWS Information'!$E$10="CWS",Q3718="Non-Lead", N3718="Non-Lead - Copper", S3718="Yes", O3718="Unknown")),
(AND('[1]PWS Information'!$E$10="CWS",Q3718="Unknown")),
(AND('[1]PWS Information'!$E$10="NTNC",Q3718="Unknown")))),"Tier 5",
"")))))</f>
        <v>Tier 5</v>
      </c>
      <c r="Z3718" s="71"/>
      <c r="AA3718" s="71"/>
    </row>
    <row r="3719" spans="1:27" ht="57.6" x14ac:dyDescent="0.3">
      <c r="A3719" s="1"/>
      <c r="B3719" s="70">
        <v>3808485</v>
      </c>
      <c r="C3719" s="60" t="s">
        <v>1442</v>
      </c>
      <c r="D3719" s="61" t="s">
        <v>55</v>
      </c>
      <c r="E3719" s="61" t="s">
        <v>49</v>
      </c>
      <c r="F3719" s="61">
        <v>78640</v>
      </c>
      <c r="G3719" s="62" t="s">
        <v>1396</v>
      </c>
      <c r="H3719" s="63">
        <v>29.973357400000001</v>
      </c>
      <c r="I3719" s="64">
        <v>-97.857949399999995</v>
      </c>
      <c r="J3719" s="65" t="s">
        <v>50</v>
      </c>
      <c r="K3719" s="66" t="s">
        <v>51</v>
      </c>
      <c r="L3719" s="62" t="s">
        <v>52</v>
      </c>
      <c r="M3719" s="69"/>
      <c r="N3719" s="65" t="s">
        <v>50</v>
      </c>
      <c r="O3719" s="66" t="s">
        <v>52</v>
      </c>
      <c r="P3719" s="69"/>
      <c r="Q3719" s="55" t="str">
        <f t="shared" si="57"/>
        <v>Non-Lead</v>
      </c>
      <c r="R3719" s="70" t="s">
        <v>51</v>
      </c>
      <c r="S3719" s="70" t="s">
        <v>51</v>
      </c>
      <c r="T3719" s="70"/>
      <c r="U3719" s="71" t="s">
        <v>53</v>
      </c>
      <c r="V3719" s="71" t="s">
        <v>51</v>
      </c>
      <c r="W3719" s="71" t="s">
        <v>51</v>
      </c>
      <c r="X3719" s="71" t="s">
        <v>51</v>
      </c>
      <c r="Y3719" s="72" t="str">
        <f>IF((OR((AND('[1]PWS Information'!$E$10="CWS",U3719="Single Family Residence",Q3719="Lead")),
(AND('[1]PWS Information'!$E$10="CWS",U3719="Multiple Family Residence",'[1]PWS Information'!$E$11="Yes",Q3719="Lead")),
(AND('[1]PWS Information'!$E$10="NTNC",Q3719="Lead")))),"Tier 1",
IF((OR((AND('[1]PWS Information'!$E$10="CWS",U3719="Multiple Family Residence",'[1]PWS Information'!$E$11="No",Q3719="Lead")),
(AND('[1]PWS Information'!$E$10="CWS",U3719="Other",Q3719="Lead")),
(AND('[1]PWS Information'!$E$10="CWS",U3719="Building",Q3719="Lead")))),"Tier 2",
IF((OR((AND('[1]PWS Information'!$E$10="CWS",U3719="Single Family Residence",Q3719="Galvanized Requiring Replacement")),
(AND('[1]PWS Information'!$E$10="CWS",U3719="Single Family Residence",Q3719="Galvanized Requiring Replacement",R3719="Yes")),
(AND('[1]PWS Information'!$E$10="NTNC",Q3719="Galvanized Requiring Replacement")),
(AND('[1]PWS Information'!$E$10="NTNC",U3719="Single Family Residence",R3719="Yes")))),"Tier 3",
IF((OR((AND('[1]PWS Information'!$E$10="CWS",U3719="Single Family Residence",S3719="Yes",Q3719="Non-Lead", J3719="Non-Lead - Copper",L3719="Before 1989")),
(AND('[1]PWS Information'!$E$10="CWS",U3719="Single Family Residence",S3719="Yes",Q3719="Non-Lead", N3719="Non-Lead - Copper",O3719="Before 1989")))),"Tier 4",
IF((OR((AND('[1]PWS Information'!$E$10="NTNC",Q3719="Non-Lead")),
(AND('[1]PWS Information'!$E$10="CWS",Q3719="Non-Lead",S3719="")),
(AND('[1]PWS Information'!$E$10="CWS",Q3719="Non-Lead",S3719="No")),
(AND('[1]PWS Information'!$E$10="CWS",Q3719="Non-Lead",S3719="Don't Know")),
(AND('[1]PWS Information'!$E$10="CWS",Q3719="Non-Lead", J3719="Non-Lead - Copper", S3719="Yes", L3719="Between 1989 and 2014")),
(AND('[1]PWS Information'!$E$10="CWS",Q3719="Non-Lead", J3719="Non-Lead - Copper", S3719="Yes", L3719="After 2014")),
(AND('[1]PWS Information'!$E$10="CWS",Q3719="Non-Lead", J3719="Non-Lead - Copper", S3719="Yes", L3719="Unknown")),
(AND('[1]PWS Information'!$E$10="CWS",Q3719="Non-Lead", N3719="Non-Lead - Copper", S3719="Yes", O3719="Between 1989 and 2014")),
(AND('[1]PWS Information'!$E$10="CWS",Q3719="Non-Lead", N3719="Non-Lead - Copper", S3719="Yes", O3719="After 2014")),
(AND('[1]PWS Information'!$E$10="CWS",Q3719="Non-Lead", N3719="Non-Lead - Copper", S3719="Yes", O3719="Unknown")),
(AND('[1]PWS Information'!$E$10="CWS",Q3719="Unknown")),
(AND('[1]PWS Information'!$E$10="NTNC",Q3719="Unknown")))),"Tier 5",
"")))))</f>
        <v>Tier 5</v>
      </c>
      <c r="Z3719" s="71"/>
      <c r="AA3719" s="71"/>
    </row>
    <row r="3720" spans="1:27" ht="57.6" x14ac:dyDescent="0.3">
      <c r="A3720" s="1"/>
      <c r="B3720" s="70" t="s">
        <v>1443</v>
      </c>
      <c r="C3720" s="60" t="s">
        <v>1444</v>
      </c>
      <c r="D3720" s="61" t="s">
        <v>55</v>
      </c>
      <c r="E3720" s="61" t="s">
        <v>49</v>
      </c>
      <c r="F3720" s="61">
        <v>78640</v>
      </c>
      <c r="G3720" s="62" t="s">
        <v>1396</v>
      </c>
      <c r="H3720" s="63">
        <v>29.973357400000001</v>
      </c>
      <c r="I3720" s="64">
        <v>-97.857949399999995</v>
      </c>
      <c r="J3720" s="65" t="s">
        <v>50</v>
      </c>
      <c r="K3720" s="66" t="s">
        <v>51</v>
      </c>
      <c r="L3720" s="62" t="s">
        <v>52</v>
      </c>
      <c r="M3720" s="69"/>
      <c r="N3720" s="65" t="s">
        <v>50</v>
      </c>
      <c r="O3720" s="66" t="s">
        <v>52</v>
      </c>
      <c r="P3720" s="69"/>
      <c r="Q3720" s="55" t="str">
        <f t="shared" si="57"/>
        <v>Non-Lead</v>
      </c>
      <c r="R3720" s="70" t="s">
        <v>51</v>
      </c>
      <c r="S3720" s="70" t="s">
        <v>51</v>
      </c>
      <c r="T3720" s="70"/>
      <c r="U3720" s="71" t="s">
        <v>53</v>
      </c>
      <c r="V3720" s="71" t="s">
        <v>51</v>
      </c>
      <c r="W3720" s="71" t="s">
        <v>51</v>
      </c>
      <c r="X3720" s="71" t="s">
        <v>51</v>
      </c>
      <c r="Y3720" s="72" t="str">
        <f>IF((OR((AND('[1]PWS Information'!$E$10="CWS",U3720="Single Family Residence",Q3720="Lead")),
(AND('[1]PWS Information'!$E$10="CWS",U3720="Multiple Family Residence",'[1]PWS Information'!$E$11="Yes",Q3720="Lead")),
(AND('[1]PWS Information'!$E$10="NTNC",Q3720="Lead")))),"Tier 1",
IF((OR((AND('[1]PWS Information'!$E$10="CWS",U3720="Multiple Family Residence",'[1]PWS Information'!$E$11="No",Q3720="Lead")),
(AND('[1]PWS Information'!$E$10="CWS",U3720="Other",Q3720="Lead")),
(AND('[1]PWS Information'!$E$10="CWS",U3720="Building",Q3720="Lead")))),"Tier 2",
IF((OR((AND('[1]PWS Information'!$E$10="CWS",U3720="Single Family Residence",Q3720="Galvanized Requiring Replacement")),
(AND('[1]PWS Information'!$E$10="CWS",U3720="Single Family Residence",Q3720="Galvanized Requiring Replacement",R3720="Yes")),
(AND('[1]PWS Information'!$E$10="NTNC",Q3720="Galvanized Requiring Replacement")),
(AND('[1]PWS Information'!$E$10="NTNC",U3720="Single Family Residence",R3720="Yes")))),"Tier 3",
IF((OR((AND('[1]PWS Information'!$E$10="CWS",U3720="Single Family Residence",S3720="Yes",Q3720="Non-Lead", J3720="Non-Lead - Copper",L3720="Before 1989")),
(AND('[1]PWS Information'!$E$10="CWS",U3720="Single Family Residence",S3720="Yes",Q3720="Non-Lead", N3720="Non-Lead - Copper",O3720="Before 1989")))),"Tier 4",
IF((OR((AND('[1]PWS Information'!$E$10="NTNC",Q3720="Non-Lead")),
(AND('[1]PWS Information'!$E$10="CWS",Q3720="Non-Lead",S3720="")),
(AND('[1]PWS Information'!$E$10="CWS",Q3720="Non-Lead",S3720="No")),
(AND('[1]PWS Information'!$E$10="CWS",Q3720="Non-Lead",S3720="Don't Know")),
(AND('[1]PWS Information'!$E$10="CWS",Q3720="Non-Lead", J3720="Non-Lead - Copper", S3720="Yes", L3720="Between 1989 and 2014")),
(AND('[1]PWS Information'!$E$10="CWS",Q3720="Non-Lead", J3720="Non-Lead - Copper", S3720="Yes", L3720="After 2014")),
(AND('[1]PWS Information'!$E$10="CWS",Q3720="Non-Lead", J3720="Non-Lead - Copper", S3720="Yes", L3720="Unknown")),
(AND('[1]PWS Information'!$E$10="CWS",Q3720="Non-Lead", N3720="Non-Lead - Copper", S3720="Yes", O3720="Between 1989 and 2014")),
(AND('[1]PWS Information'!$E$10="CWS",Q3720="Non-Lead", N3720="Non-Lead - Copper", S3720="Yes", O3720="After 2014")),
(AND('[1]PWS Information'!$E$10="CWS",Q3720="Non-Lead", N3720="Non-Lead - Copper", S3720="Yes", O3720="Unknown")),
(AND('[1]PWS Information'!$E$10="CWS",Q3720="Unknown")),
(AND('[1]PWS Information'!$E$10="NTNC",Q3720="Unknown")))),"Tier 5",
"")))))</f>
        <v>Tier 5</v>
      </c>
      <c r="Z3720" s="71"/>
      <c r="AA3720" s="71"/>
    </row>
    <row r="3721" spans="1:27" ht="57.6" x14ac:dyDescent="0.3">
      <c r="A3721" s="1"/>
      <c r="B3721" s="70">
        <v>15243419</v>
      </c>
      <c r="C3721" s="60" t="s">
        <v>1445</v>
      </c>
      <c r="D3721" s="61" t="s">
        <v>55</v>
      </c>
      <c r="E3721" s="61" t="s">
        <v>49</v>
      </c>
      <c r="F3721" s="61">
        <v>78640</v>
      </c>
      <c r="G3721" s="62" t="s">
        <v>1446</v>
      </c>
      <c r="H3721" s="63">
        <v>29.973357400000001</v>
      </c>
      <c r="I3721" s="64">
        <v>-97.857949399999995</v>
      </c>
      <c r="J3721" s="65" t="s">
        <v>50</v>
      </c>
      <c r="K3721" s="66" t="s">
        <v>51</v>
      </c>
      <c r="L3721" s="62" t="s">
        <v>52</v>
      </c>
      <c r="M3721" s="69"/>
      <c r="N3721" s="65" t="s">
        <v>50</v>
      </c>
      <c r="O3721" s="66" t="s">
        <v>52</v>
      </c>
      <c r="P3721" s="69"/>
      <c r="Q3721" s="55" t="str">
        <f t="shared" si="57"/>
        <v>Non-Lead</v>
      </c>
      <c r="R3721" s="70" t="s">
        <v>51</v>
      </c>
      <c r="S3721" s="70" t="s">
        <v>51</v>
      </c>
      <c r="T3721" s="70"/>
      <c r="U3721" s="71" t="s">
        <v>53</v>
      </c>
      <c r="V3721" s="71" t="s">
        <v>51</v>
      </c>
      <c r="W3721" s="71" t="s">
        <v>51</v>
      </c>
      <c r="X3721" s="71" t="s">
        <v>51</v>
      </c>
      <c r="Y3721" s="72" t="str">
        <f>IF((OR((AND('[1]PWS Information'!$E$10="CWS",U3721="Single Family Residence",Q3721="Lead")),
(AND('[1]PWS Information'!$E$10="CWS",U3721="Multiple Family Residence",'[1]PWS Information'!$E$11="Yes",Q3721="Lead")),
(AND('[1]PWS Information'!$E$10="NTNC",Q3721="Lead")))),"Tier 1",
IF((OR((AND('[1]PWS Information'!$E$10="CWS",U3721="Multiple Family Residence",'[1]PWS Information'!$E$11="No",Q3721="Lead")),
(AND('[1]PWS Information'!$E$10="CWS",U3721="Other",Q3721="Lead")),
(AND('[1]PWS Information'!$E$10="CWS",U3721="Building",Q3721="Lead")))),"Tier 2",
IF((OR((AND('[1]PWS Information'!$E$10="CWS",U3721="Single Family Residence",Q3721="Galvanized Requiring Replacement")),
(AND('[1]PWS Information'!$E$10="CWS",U3721="Single Family Residence",Q3721="Galvanized Requiring Replacement",R3721="Yes")),
(AND('[1]PWS Information'!$E$10="NTNC",Q3721="Galvanized Requiring Replacement")),
(AND('[1]PWS Information'!$E$10="NTNC",U3721="Single Family Residence",R3721="Yes")))),"Tier 3",
IF((OR((AND('[1]PWS Information'!$E$10="CWS",U3721="Single Family Residence",S3721="Yes",Q3721="Non-Lead", J3721="Non-Lead - Copper",L3721="Before 1989")),
(AND('[1]PWS Information'!$E$10="CWS",U3721="Single Family Residence",S3721="Yes",Q3721="Non-Lead", N3721="Non-Lead - Copper",O3721="Before 1989")))),"Tier 4",
IF((OR((AND('[1]PWS Information'!$E$10="NTNC",Q3721="Non-Lead")),
(AND('[1]PWS Information'!$E$10="CWS",Q3721="Non-Lead",S3721="")),
(AND('[1]PWS Information'!$E$10="CWS",Q3721="Non-Lead",S3721="No")),
(AND('[1]PWS Information'!$E$10="CWS",Q3721="Non-Lead",S3721="Don't Know")),
(AND('[1]PWS Information'!$E$10="CWS",Q3721="Non-Lead", J3721="Non-Lead - Copper", S3721="Yes", L3721="Between 1989 and 2014")),
(AND('[1]PWS Information'!$E$10="CWS",Q3721="Non-Lead", J3721="Non-Lead - Copper", S3721="Yes", L3721="After 2014")),
(AND('[1]PWS Information'!$E$10="CWS",Q3721="Non-Lead", J3721="Non-Lead - Copper", S3721="Yes", L3721="Unknown")),
(AND('[1]PWS Information'!$E$10="CWS",Q3721="Non-Lead", N3721="Non-Lead - Copper", S3721="Yes", O3721="Between 1989 and 2014")),
(AND('[1]PWS Information'!$E$10="CWS",Q3721="Non-Lead", N3721="Non-Lead - Copper", S3721="Yes", O3721="After 2014")),
(AND('[1]PWS Information'!$E$10="CWS",Q3721="Non-Lead", N3721="Non-Lead - Copper", S3721="Yes", O3721="Unknown")),
(AND('[1]PWS Information'!$E$10="CWS",Q3721="Unknown")),
(AND('[1]PWS Information'!$E$10="NTNC",Q3721="Unknown")))),"Tier 5",
"")))))</f>
        <v>Tier 5</v>
      </c>
      <c r="Z3721" s="71"/>
      <c r="AA3721" s="71"/>
    </row>
    <row r="3722" spans="1:27" ht="57.6" x14ac:dyDescent="0.3">
      <c r="A3722" s="17"/>
      <c r="B3722" s="70" t="s">
        <v>1447</v>
      </c>
      <c r="C3722" s="60" t="s">
        <v>1448</v>
      </c>
      <c r="D3722" s="61" t="s">
        <v>55</v>
      </c>
      <c r="E3722" s="61" t="s">
        <v>49</v>
      </c>
      <c r="F3722" s="61">
        <v>78640</v>
      </c>
      <c r="G3722" s="62" t="s">
        <v>1396</v>
      </c>
      <c r="H3722" s="63">
        <v>29.973357400000001</v>
      </c>
      <c r="I3722" s="64">
        <v>-97.857949399999995</v>
      </c>
      <c r="J3722" s="65" t="s">
        <v>50</v>
      </c>
      <c r="K3722" s="66" t="s">
        <v>51</v>
      </c>
      <c r="L3722" s="62" t="s">
        <v>52</v>
      </c>
      <c r="M3722" s="69"/>
      <c r="N3722" s="65" t="s">
        <v>50</v>
      </c>
      <c r="O3722" s="66" t="s">
        <v>52</v>
      </c>
      <c r="P3722" s="69"/>
      <c r="Q3722" s="55" t="str">
        <f t="shared" si="57"/>
        <v>Non-Lead</v>
      </c>
      <c r="R3722" s="70" t="s">
        <v>51</v>
      </c>
      <c r="S3722" s="70" t="s">
        <v>51</v>
      </c>
      <c r="T3722" s="70"/>
      <c r="U3722" s="71" t="s">
        <v>53</v>
      </c>
      <c r="V3722" s="71" t="s">
        <v>51</v>
      </c>
      <c r="W3722" s="71" t="s">
        <v>51</v>
      </c>
      <c r="X3722" s="71" t="s">
        <v>51</v>
      </c>
      <c r="Y3722" s="72" t="str">
        <f>IF((OR((AND('[1]PWS Information'!$E$10="CWS",U3722="Single Family Residence",Q3722="Lead")),
(AND('[1]PWS Information'!$E$10="CWS",U3722="Multiple Family Residence",'[1]PWS Information'!$E$11="Yes",Q3722="Lead")),
(AND('[1]PWS Information'!$E$10="NTNC",Q3722="Lead")))),"Tier 1",
IF((OR((AND('[1]PWS Information'!$E$10="CWS",U3722="Multiple Family Residence",'[1]PWS Information'!$E$11="No",Q3722="Lead")),
(AND('[1]PWS Information'!$E$10="CWS",U3722="Other",Q3722="Lead")),
(AND('[1]PWS Information'!$E$10="CWS",U3722="Building",Q3722="Lead")))),"Tier 2",
IF((OR((AND('[1]PWS Information'!$E$10="CWS",U3722="Single Family Residence",Q3722="Galvanized Requiring Replacement")),
(AND('[1]PWS Information'!$E$10="CWS",U3722="Single Family Residence",Q3722="Galvanized Requiring Replacement",R3722="Yes")),
(AND('[1]PWS Information'!$E$10="NTNC",Q3722="Galvanized Requiring Replacement")),
(AND('[1]PWS Information'!$E$10="NTNC",U3722="Single Family Residence",R3722="Yes")))),"Tier 3",
IF((OR((AND('[1]PWS Information'!$E$10="CWS",U3722="Single Family Residence",S3722="Yes",Q3722="Non-Lead", J3722="Non-Lead - Copper",L3722="Before 1989")),
(AND('[1]PWS Information'!$E$10="CWS",U3722="Single Family Residence",S3722="Yes",Q3722="Non-Lead", N3722="Non-Lead - Copper",O3722="Before 1989")))),"Tier 4",
IF((OR((AND('[1]PWS Information'!$E$10="NTNC",Q3722="Non-Lead")),
(AND('[1]PWS Information'!$E$10="CWS",Q3722="Non-Lead",S3722="")),
(AND('[1]PWS Information'!$E$10="CWS",Q3722="Non-Lead",S3722="No")),
(AND('[1]PWS Information'!$E$10="CWS",Q3722="Non-Lead",S3722="Don't Know")),
(AND('[1]PWS Information'!$E$10="CWS",Q3722="Non-Lead", J3722="Non-Lead - Copper", S3722="Yes", L3722="Between 1989 and 2014")),
(AND('[1]PWS Information'!$E$10="CWS",Q3722="Non-Lead", J3722="Non-Lead - Copper", S3722="Yes", L3722="After 2014")),
(AND('[1]PWS Information'!$E$10="CWS",Q3722="Non-Lead", J3722="Non-Lead - Copper", S3722="Yes", L3722="Unknown")),
(AND('[1]PWS Information'!$E$10="CWS",Q3722="Non-Lead", N3722="Non-Lead - Copper", S3722="Yes", O3722="Between 1989 and 2014")),
(AND('[1]PWS Information'!$E$10="CWS",Q3722="Non-Lead", N3722="Non-Lead - Copper", S3722="Yes", O3722="After 2014")),
(AND('[1]PWS Information'!$E$10="CWS",Q3722="Non-Lead", N3722="Non-Lead - Copper", S3722="Yes", O3722="Unknown")),
(AND('[1]PWS Information'!$E$10="CWS",Q3722="Unknown")),
(AND('[1]PWS Information'!$E$10="NTNC",Q3722="Unknown")))),"Tier 5",
"")))))</f>
        <v>Tier 5</v>
      </c>
      <c r="Z3722" s="71"/>
      <c r="AA3722" s="71"/>
    </row>
    <row r="3723" spans="1:27" ht="57.6" x14ac:dyDescent="0.3">
      <c r="A3723" s="1"/>
      <c r="B3723" s="70" t="s">
        <v>1449</v>
      </c>
      <c r="C3723" s="60" t="s">
        <v>1450</v>
      </c>
      <c r="D3723" s="61" t="s">
        <v>55</v>
      </c>
      <c r="E3723" s="61" t="s">
        <v>49</v>
      </c>
      <c r="F3723" s="61">
        <v>78640</v>
      </c>
      <c r="G3723" s="62" t="s">
        <v>1396</v>
      </c>
      <c r="H3723" s="63">
        <v>29.973357400000001</v>
      </c>
      <c r="I3723" s="64">
        <v>-97.857949399999995</v>
      </c>
      <c r="J3723" s="65" t="s">
        <v>50</v>
      </c>
      <c r="K3723" s="66" t="s">
        <v>51</v>
      </c>
      <c r="L3723" s="62" t="s">
        <v>52</v>
      </c>
      <c r="M3723" s="69"/>
      <c r="N3723" s="65" t="s">
        <v>50</v>
      </c>
      <c r="O3723" s="66" t="s">
        <v>52</v>
      </c>
      <c r="P3723" s="69"/>
      <c r="Q3723" s="55" t="str">
        <f t="shared" si="57"/>
        <v>Non-Lead</v>
      </c>
      <c r="R3723" s="70" t="s">
        <v>51</v>
      </c>
      <c r="S3723" s="70" t="s">
        <v>51</v>
      </c>
      <c r="T3723" s="70"/>
      <c r="U3723" s="71" t="s">
        <v>53</v>
      </c>
      <c r="V3723" s="71" t="s">
        <v>51</v>
      </c>
      <c r="W3723" s="71" t="s">
        <v>51</v>
      </c>
      <c r="X3723" s="71" t="s">
        <v>51</v>
      </c>
      <c r="Y3723" s="72" t="str">
        <f>IF((OR((AND('[1]PWS Information'!$E$10="CWS",U3723="Single Family Residence",Q3723="Lead")),
(AND('[1]PWS Information'!$E$10="CWS",U3723="Multiple Family Residence",'[1]PWS Information'!$E$11="Yes",Q3723="Lead")),
(AND('[1]PWS Information'!$E$10="NTNC",Q3723="Lead")))),"Tier 1",
IF((OR((AND('[1]PWS Information'!$E$10="CWS",U3723="Multiple Family Residence",'[1]PWS Information'!$E$11="No",Q3723="Lead")),
(AND('[1]PWS Information'!$E$10="CWS",U3723="Other",Q3723="Lead")),
(AND('[1]PWS Information'!$E$10="CWS",U3723="Building",Q3723="Lead")))),"Tier 2",
IF((OR((AND('[1]PWS Information'!$E$10="CWS",U3723="Single Family Residence",Q3723="Galvanized Requiring Replacement")),
(AND('[1]PWS Information'!$E$10="CWS",U3723="Single Family Residence",Q3723="Galvanized Requiring Replacement",R3723="Yes")),
(AND('[1]PWS Information'!$E$10="NTNC",Q3723="Galvanized Requiring Replacement")),
(AND('[1]PWS Information'!$E$10="NTNC",U3723="Single Family Residence",R3723="Yes")))),"Tier 3",
IF((OR((AND('[1]PWS Information'!$E$10="CWS",U3723="Single Family Residence",S3723="Yes",Q3723="Non-Lead", J3723="Non-Lead - Copper",L3723="Before 1989")),
(AND('[1]PWS Information'!$E$10="CWS",U3723="Single Family Residence",S3723="Yes",Q3723="Non-Lead", N3723="Non-Lead - Copper",O3723="Before 1989")))),"Tier 4",
IF((OR((AND('[1]PWS Information'!$E$10="NTNC",Q3723="Non-Lead")),
(AND('[1]PWS Information'!$E$10="CWS",Q3723="Non-Lead",S3723="")),
(AND('[1]PWS Information'!$E$10="CWS",Q3723="Non-Lead",S3723="No")),
(AND('[1]PWS Information'!$E$10="CWS",Q3723="Non-Lead",S3723="Don't Know")),
(AND('[1]PWS Information'!$E$10="CWS",Q3723="Non-Lead", J3723="Non-Lead - Copper", S3723="Yes", L3723="Between 1989 and 2014")),
(AND('[1]PWS Information'!$E$10="CWS",Q3723="Non-Lead", J3723="Non-Lead - Copper", S3723="Yes", L3723="After 2014")),
(AND('[1]PWS Information'!$E$10="CWS",Q3723="Non-Lead", J3723="Non-Lead - Copper", S3723="Yes", L3723="Unknown")),
(AND('[1]PWS Information'!$E$10="CWS",Q3723="Non-Lead", N3723="Non-Lead - Copper", S3723="Yes", O3723="Between 1989 and 2014")),
(AND('[1]PWS Information'!$E$10="CWS",Q3723="Non-Lead", N3723="Non-Lead - Copper", S3723="Yes", O3723="After 2014")),
(AND('[1]PWS Information'!$E$10="CWS",Q3723="Non-Lead", N3723="Non-Lead - Copper", S3723="Yes", O3723="Unknown")),
(AND('[1]PWS Information'!$E$10="CWS",Q3723="Unknown")),
(AND('[1]PWS Information'!$E$10="NTNC",Q3723="Unknown")))),"Tier 5",
"")))))</f>
        <v>Tier 5</v>
      </c>
      <c r="Z3723" s="71"/>
      <c r="AA3723" s="71"/>
    </row>
    <row r="3724" spans="1:27" ht="57.6" x14ac:dyDescent="0.3">
      <c r="A3724" s="1"/>
      <c r="B3724" s="70" t="s">
        <v>1451</v>
      </c>
      <c r="C3724" s="60" t="s">
        <v>1452</v>
      </c>
      <c r="D3724" s="61" t="s">
        <v>55</v>
      </c>
      <c r="E3724" s="61" t="s">
        <v>49</v>
      </c>
      <c r="F3724" s="61">
        <v>78640</v>
      </c>
      <c r="G3724" s="62" t="s">
        <v>1396</v>
      </c>
      <c r="H3724" s="63">
        <v>29.973357400000001</v>
      </c>
      <c r="I3724" s="64">
        <v>-97.857949399999995</v>
      </c>
      <c r="J3724" s="65" t="s">
        <v>50</v>
      </c>
      <c r="K3724" s="66" t="s">
        <v>51</v>
      </c>
      <c r="L3724" s="62" t="s">
        <v>52</v>
      </c>
      <c r="M3724" s="69"/>
      <c r="N3724" s="65" t="s">
        <v>50</v>
      </c>
      <c r="O3724" s="66" t="s">
        <v>52</v>
      </c>
      <c r="P3724" s="69"/>
      <c r="Q3724" s="55" t="str">
        <f t="shared" si="57"/>
        <v>Non-Lead</v>
      </c>
      <c r="R3724" s="70" t="s">
        <v>51</v>
      </c>
      <c r="S3724" s="70" t="s">
        <v>51</v>
      </c>
      <c r="T3724" s="70"/>
      <c r="U3724" s="71" t="s">
        <v>53</v>
      </c>
      <c r="V3724" s="71" t="s">
        <v>51</v>
      </c>
      <c r="W3724" s="71" t="s">
        <v>51</v>
      </c>
      <c r="X3724" s="71" t="s">
        <v>51</v>
      </c>
      <c r="Y3724" s="72" t="str">
        <f>IF((OR((AND('[1]PWS Information'!$E$10="CWS",U3724="Single Family Residence",Q3724="Lead")),
(AND('[1]PWS Information'!$E$10="CWS",U3724="Multiple Family Residence",'[1]PWS Information'!$E$11="Yes",Q3724="Lead")),
(AND('[1]PWS Information'!$E$10="NTNC",Q3724="Lead")))),"Tier 1",
IF((OR((AND('[1]PWS Information'!$E$10="CWS",U3724="Multiple Family Residence",'[1]PWS Information'!$E$11="No",Q3724="Lead")),
(AND('[1]PWS Information'!$E$10="CWS",U3724="Other",Q3724="Lead")),
(AND('[1]PWS Information'!$E$10="CWS",U3724="Building",Q3724="Lead")))),"Tier 2",
IF((OR((AND('[1]PWS Information'!$E$10="CWS",U3724="Single Family Residence",Q3724="Galvanized Requiring Replacement")),
(AND('[1]PWS Information'!$E$10="CWS",U3724="Single Family Residence",Q3724="Galvanized Requiring Replacement",R3724="Yes")),
(AND('[1]PWS Information'!$E$10="NTNC",Q3724="Galvanized Requiring Replacement")),
(AND('[1]PWS Information'!$E$10="NTNC",U3724="Single Family Residence",R3724="Yes")))),"Tier 3",
IF((OR((AND('[1]PWS Information'!$E$10="CWS",U3724="Single Family Residence",S3724="Yes",Q3724="Non-Lead", J3724="Non-Lead - Copper",L3724="Before 1989")),
(AND('[1]PWS Information'!$E$10="CWS",U3724="Single Family Residence",S3724="Yes",Q3724="Non-Lead", N3724="Non-Lead - Copper",O3724="Before 1989")))),"Tier 4",
IF((OR((AND('[1]PWS Information'!$E$10="NTNC",Q3724="Non-Lead")),
(AND('[1]PWS Information'!$E$10="CWS",Q3724="Non-Lead",S3724="")),
(AND('[1]PWS Information'!$E$10="CWS",Q3724="Non-Lead",S3724="No")),
(AND('[1]PWS Information'!$E$10="CWS",Q3724="Non-Lead",S3724="Don't Know")),
(AND('[1]PWS Information'!$E$10="CWS",Q3724="Non-Lead", J3724="Non-Lead - Copper", S3724="Yes", L3724="Between 1989 and 2014")),
(AND('[1]PWS Information'!$E$10="CWS",Q3724="Non-Lead", J3724="Non-Lead - Copper", S3724="Yes", L3724="After 2014")),
(AND('[1]PWS Information'!$E$10="CWS",Q3724="Non-Lead", J3724="Non-Lead - Copper", S3724="Yes", L3724="Unknown")),
(AND('[1]PWS Information'!$E$10="CWS",Q3724="Non-Lead", N3724="Non-Lead - Copper", S3724="Yes", O3724="Between 1989 and 2014")),
(AND('[1]PWS Information'!$E$10="CWS",Q3724="Non-Lead", N3724="Non-Lead - Copper", S3724="Yes", O3724="After 2014")),
(AND('[1]PWS Information'!$E$10="CWS",Q3724="Non-Lead", N3724="Non-Lead - Copper", S3724="Yes", O3724="Unknown")),
(AND('[1]PWS Information'!$E$10="CWS",Q3724="Unknown")),
(AND('[1]PWS Information'!$E$10="NTNC",Q3724="Unknown")))),"Tier 5",
"")))))</f>
        <v>Tier 5</v>
      </c>
      <c r="Z3724" s="71"/>
      <c r="AA3724" s="71"/>
    </row>
    <row r="3725" spans="1:27" ht="57.6" x14ac:dyDescent="0.3">
      <c r="A3725" s="1"/>
      <c r="B3725" s="70" t="s">
        <v>1453</v>
      </c>
      <c r="C3725" s="60" t="s">
        <v>1454</v>
      </c>
      <c r="D3725" s="61" t="s">
        <v>55</v>
      </c>
      <c r="E3725" s="61" t="s">
        <v>49</v>
      </c>
      <c r="F3725" s="61">
        <v>78640</v>
      </c>
      <c r="G3725" s="62" t="s">
        <v>1396</v>
      </c>
      <c r="H3725" s="63">
        <v>29.973357400000001</v>
      </c>
      <c r="I3725" s="64">
        <v>-97.857949399999995</v>
      </c>
      <c r="J3725" s="65" t="s">
        <v>50</v>
      </c>
      <c r="K3725" s="66" t="s">
        <v>51</v>
      </c>
      <c r="L3725" s="62" t="s">
        <v>52</v>
      </c>
      <c r="M3725" s="69"/>
      <c r="N3725" s="65" t="s">
        <v>50</v>
      </c>
      <c r="O3725" s="66" t="s">
        <v>52</v>
      </c>
      <c r="P3725" s="69"/>
      <c r="Q3725" s="55" t="str">
        <f t="shared" ref="Q3725:Q3788" si="58">IF((OR(J3725="Lead")),"Lead",
IF((OR(N3725="Lead")),"Lead",
IF((OR(J3725="Lead-lined galvanized")),"Lead",
IF((OR(N3725="Lead-lined galvanized")),"Lead",
IF((OR((AND(J3725="Unknown - Likely Lead",N3725="Galvanized")),
(AND(J3725="Unknown - Unlikely Lead",N3725="Galvanized")),
(AND(J3725="Unknown - Material Unknown",N3725="Galvanized")))),"Galvanized Requiring Replacement",
IF((OR((AND(J3725="Non-lead - Copper",K3725="Yes",N3725="Galvanized")),
(AND(J3725="Non-lead - Copper",K3725="Don't know",N3725="Galvanized")),
(AND(J3725="Non-lead - Copper",K3725="",N3725="Galvanized")),
(AND(J3725="Non-lead - Plastic",K3725="Yes",N3725="Galvanized")),
(AND(J3725="Non-lead - Plastic",K3725="Don't know",N3725="Galvanized")),
(AND(J3725="Non-lead - Plastic",K3725="",N3725="Galvanized")),
(AND(J3725="Non-lead",K3725="Yes",N3725="Galvanized")),
(AND(J3725="Non-lead",K3725="Don't know",N3725="Galvanized")),
(AND(J3725="Non-lead",K3725="",N3725="Galvanized")),
(AND(J3725="Non-lead - Other",K3725="Yes",N3725="Galvanized")),
(AND(J3725="Non-Lead - Other",K3725="Don't know",N3725="Galvanized")),
(AND(J3725="Galvanized",K3725="Yes",N3725="Galvanized")),
(AND(J3725="Galvanized",K3725="Don't know",N3725="Galvanized")),
(AND(J3725="Galvanized",K3725="",N3725="Galvanized")),
(AND(J3725="Non-Lead - Other",K3725="",N3725="Galvanized")))),"Galvanized Requiring Replacement",
IF((OR((AND(J3725="Non-lead - Copper",N3725="Non-lead - Copper")),
(AND(J3725="Non-lead - Copper",N3725="Non-lead - Plastic")),
(AND(J3725="Non-lead - Copper",N3725="Non-lead - Other")),
(AND(J3725="Non-lead - Copper",N3725="Non-lead")),
(AND(J3725="Non-lead - Plastic",N3725="Non-lead - Copper")),
(AND(J3725="Non-lead - Plastic",N3725="Non-lead - Plastic")),
(AND(J3725="Non-lead - Plastic",N3725="Non-lead - Other")),
(AND(J3725="Non-lead - Plastic",N3725="Non-lead")),
(AND(J3725="Non-lead",N3725="Non-lead - Copper")),
(AND(J3725="Non-lead",N3725="Non-lead - Plastic")),
(AND(J3725="Non-lead",N3725="Non-lead - Other")),
(AND(J3725="Non-lead",N3725="Non-lead")),
(AND(J3725="Non-lead - Other",N3725="Non-lead - Copper")),
(AND(J3725="Non-Lead - Other",N3725="Non-lead - Plastic")),
(AND(J3725="Non-Lead - Other",N3725="Non-lead")),
(AND(J3725="Non-Lead - Other",N3725="Non-lead - Other")))),"Non-Lead",
IF((OR((AND(J3725="Galvanized",N3725="Non-lead")),
(AND(J3725="Galvanized",N3725="Non-lead - Copper")),
(AND(J3725="Galvanized",N3725="Non-lead - Plastic")),
(AND(J3725="Galvanized",N3725="Non-lead")),
(AND(J3725="Galvanized",N3725="Non-lead - Other")))),"Non-Lead",
IF((OR((AND(J3725="Non-lead - Copper",K3725="No",N3725="Galvanized")),
(AND(J3725="Non-lead - Plastic",K3725="No",N3725="Galvanized")),
(AND(J3725="Non-lead",K3725="No",N3725="Galvanized")),
(AND(J3725="Galvanized",K3725="No",N3725="Galvanized")),
(AND(J3725="Non-lead - Other",K3725="No",N3725="Galvanized")))),"Non-lead",
IF((OR((AND(J3725="Unknown - Likely Lead",N3725="Unknown - Likely Lead")),
(AND(J3725="Unknown - Likely Lead",N3725="Unknown - Unlikely Lead")),
(AND(J3725="Unknown - Likely Lead",N3725="Unknown - Material Unknown")),
(AND(J3725="Unknown - Unlikely Lead",N3725="Unknown - Likely Lead")),
(AND(J3725="Unknown - Unlikely Lead",N3725="Unknown - Unlikely Lead")),
(AND(J3725="Unknown - Unlikely Lead",N3725="Unknown - Material Unknown")),
(AND(J3725="Unknown - Material Unknown",N3725="Unknown - Likely Lead")),
(AND(J3725="Unknown - Material Unknown",N3725="Unknown - Unlikely Lead")),
(AND(J3725="Unknown - Material Unknown",N3725="Unknown - Material Unknown")))),"Unknown",
IF((OR((AND(J3725="Unknown - Likely Lead",N3725="Non-lead - Copper")),
(AND(J3725="Unknown - Likely Lead",N3725="Non-lead - Plastic")),
(AND(J3725="Unknown - Likely Lead",N3725="Non-lead")),
(AND(J3725="Unknown - Likely Lead",N3725="Non-lead - Other")),
(AND(J3725="Unknown - Unlikely Lead",N3725="Non-lead - Copper")),
(AND(J3725="Unknown - Unlikely Lead",N3725="Non-lead - Plastic")),
(AND(J3725="Unknown - Unlikely Lead",N3725="Non-lead")),
(AND(J3725="Unknown - Unlikely Lead",N3725="Non-lead - Other")),
(AND(J3725="Unknown - Material Unknown",N3725="Non-lead - Copper")),
(AND(J3725="Unknown - Material Unknown",N3725="Non-lead - Plastic")),
(AND(J3725="Unknown - Material Unknown",N3725="Non-lead")),
(AND(J3725="Unknown - Material Unknown",N3725="Non-lead - Other")))),"Unknown",
IF((OR((AND(J3725="Non-lead - Copper",N3725="Unknown - Likely Lead")),
(AND(J3725="Non-lead - Copper",N3725="Unknown - Unlikely Lead")),
(AND(J3725="Non-lead - Copper",N3725="Unknown - Material Unknown")),
(AND(J3725="Non-lead - Plastic",N3725="Unknown - Likely Lead")),
(AND(J3725="Non-lead - Plastic",N3725="Unknown - Unlikely Lead")),
(AND(J3725="Non-lead - Plastic",N3725="Unknown - Material Unknown")),
(AND(J3725="Non-lead",N3725="Unknown - Likely Lead")),
(AND(J3725="Non-lead",N3725="Unknown - Unlikely Lead")),
(AND(J3725="Non-lead",N3725="Unknown - Material Unknown")),
(AND(J3725="Non-lead - Other",N3725="Unknown - Likely Lead")),
(AND(J3725="Non-Lead - Other",N3725="Unknown - Unlikely Lead")),
(AND(J3725="Non-Lead - Other",N3725="Unknown - Material Unknown")))),"Unknown",
IF((OR((AND(J3725="Galvanized",N3725="Unknown - Likely Lead")),
(AND(J3725="Galvanized",N3725="Unknown - Unlikely Lead")),
(AND(J3725="Galvanized",N3725="Unknown - Material Unknown")))),"Unknown",
IF((OR((AND(J3725="Galvanized",N3725="")))),"Galvanized Requiring Replacement",
IF((OR((AND(J3725="Non-lead - Copper",N3725="")),
(AND(J3725="Non-lead - Plastic",N3725="")),
(AND(J3725="Non-lead",N3725="")),
(AND(J3725="Non-lead - Other",N3725="")))),"Non-lead",
IF((OR((AND(J3725="Unknown - Likely Lead",N3725="")),
(AND(J3725="Unknown - Unlikely Lead",N3725="")),
(AND(J3725="Unknown - Material Unknown",N3725="")))),"Unknown",
""))))))))))))))))</f>
        <v>Non-Lead</v>
      </c>
      <c r="R3725" s="70" t="s">
        <v>51</v>
      </c>
      <c r="S3725" s="70" t="s">
        <v>51</v>
      </c>
      <c r="T3725" s="70"/>
      <c r="U3725" s="71" t="s">
        <v>53</v>
      </c>
      <c r="V3725" s="71" t="s">
        <v>51</v>
      </c>
      <c r="W3725" s="71" t="s">
        <v>51</v>
      </c>
      <c r="X3725" s="71" t="s">
        <v>51</v>
      </c>
      <c r="Y3725" s="72" t="str">
        <f>IF((OR((AND('[1]PWS Information'!$E$10="CWS",U3725="Single Family Residence",Q3725="Lead")),
(AND('[1]PWS Information'!$E$10="CWS",U3725="Multiple Family Residence",'[1]PWS Information'!$E$11="Yes",Q3725="Lead")),
(AND('[1]PWS Information'!$E$10="NTNC",Q3725="Lead")))),"Tier 1",
IF((OR((AND('[1]PWS Information'!$E$10="CWS",U3725="Multiple Family Residence",'[1]PWS Information'!$E$11="No",Q3725="Lead")),
(AND('[1]PWS Information'!$E$10="CWS",U3725="Other",Q3725="Lead")),
(AND('[1]PWS Information'!$E$10="CWS",U3725="Building",Q3725="Lead")))),"Tier 2",
IF((OR((AND('[1]PWS Information'!$E$10="CWS",U3725="Single Family Residence",Q3725="Galvanized Requiring Replacement")),
(AND('[1]PWS Information'!$E$10="CWS",U3725="Single Family Residence",Q3725="Galvanized Requiring Replacement",R3725="Yes")),
(AND('[1]PWS Information'!$E$10="NTNC",Q3725="Galvanized Requiring Replacement")),
(AND('[1]PWS Information'!$E$10="NTNC",U3725="Single Family Residence",R3725="Yes")))),"Tier 3",
IF((OR((AND('[1]PWS Information'!$E$10="CWS",U3725="Single Family Residence",S3725="Yes",Q3725="Non-Lead", J3725="Non-Lead - Copper",L3725="Before 1989")),
(AND('[1]PWS Information'!$E$10="CWS",U3725="Single Family Residence",S3725="Yes",Q3725="Non-Lead", N3725="Non-Lead - Copper",O3725="Before 1989")))),"Tier 4",
IF((OR((AND('[1]PWS Information'!$E$10="NTNC",Q3725="Non-Lead")),
(AND('[1]PWS Information'!$E$10="CWS",Q3725="Non-Lead",S3725="")),
(AND('[1]PWS Information'!$E$10="CWS",Q3725="Non-Lead",S3725="No")),
(AND('[1]PWS Information'!$E$10="CWS",Q3725="Non-Lead",S3725="Don't Know")),
(AND('[1]PWS Information'!$E$10="CWS",Q3725="Non-Lead", J3725="Non-Lead - Copper", S3725="Yes", L3725="Between 1989 and 2014")),
(AND('[1]PWS Information'!$E$10="CWS",Q3725="Non-Lead", J3725="Non-Lead - Copper", S3725="Yes", L3725="After 2014")),
(AND('[1]PWS Information'!$E$10="CWS",Q3725="Non-Lead", J3725="Non-Lead - Copper", S3725="Yes", L3725="Unknown")),
(AND('[1]PWS Information'!$E$10="CWS",Q3725="Non-Lead", N3725="Non-Lead - Copper", S3725="Yes", O3725="Between 1989 and 2014")),
(AND('[1]PWS Information'!$E$10="CWS",Q3725="Non-Lead", N3725="Non-Lead - Copper", S3725="Yes", O3725="After 2014")),
(AND('[1]PWS Information'!$E$10="CWS",Q3725="Non-Lead", N3725="Non-Lead - Copper", S3725="Yes", O3725="Unknown")),
(AND('[1]PWS Information'!$E$10="CWS",Q3725="Unknown")),
(AND('[1]PWS Information'!$E$10="NTNC",Q3725="Unknown")))),"Tier 5",
"")))))</f>
        <v>Tier 5</v>
      </c>
      <c r="Z3725" s="71"/>
      <c r="AA3725" s="71"/>
    </row>
    <row r="3726" spans="1:27" ht="57.6" x14ac:dyDescent="0.3">
      <c r="A3726" s="17"/>
      <c r="B3726" s="70">
        <v>1535605</v>
      </c>
      <c r="C3726" s="60" t="s">
        <v>1455</v>
      </c>
      <c r="D3726" s="61" t="s">
        <v>55</v>
      </c>
      <c r="E3726" s="61" t="s">
        <v>49</v>
      </c>
      <c r="F3726" s="61">
        <v>78640</v>
      </c>
      <c r="G3726" s="62" t="s">
        <v>1456</v>
      </c>
      <c r="H3726" s="63">
        <v>29.973357400000001</v>
      </c>
      <c r="I3726" s="64">
        <v>-97.857949399999995</v>
      </c>
      <c r="J3726" s="65" t="s">
        <v>50</v>
      </c>
      <c r="K3726" s="66" t="s">
        <v>51</v>
      </c>
      <c r="L3726" s="62" t="s">
        <v>52</v>
      </c>
      <c r="M3726" s="69"/>
      <c r="N3726" s="65" t="s">
        <v>50</v>
      </c>
      <c r="O3726" s="66" t="s">
        <v>52</v>
      </c>
      <c r="P3726" s="69"/>
      <c r="Q3726" s="55" t="str">
        <f t="shared" si="58"/>
        <v>Non-Lead</v>
      </c>
      <c r="R3726" s="70" t="s">
        <v>51</v>
      </c>
      <c r="S3726" s="70" t="s">
        <v>51</v>
      </c>
      <c r="T3726" s="70"/>
      <c r="U3726" s="71" t="s">
        <v>53</v>
      </c>
      <c r="V3726" s="71" t="s">
        <v>51</v>
      </c>
      <c r="W3726" s="71" t="s">
        <v>51</v>
      </c>
      <c r="X3726" s="71" t="s">
        <v>51</v>
      </c>
      <c r="Y3726" s="72" t="str">
        <f>IF((OR((AND('[1]PWS Information'!$E$10="CWS",U3726="Single Family Residence",Q3726="Lead")),
(AND('[1]PWS Information'!$E$10="CWS",U3726="Multiple Family Residence",'[1]PWS Information'!$E$11="Yes",Q3726="Lead")),
(AND('[1]PWS Information'!$E$10="NTNC",Q3726="Lead")))),"Tier 1",
IF((OR((AND('[1]PWS Information'!$E$10="CWS",U3726="Multiple Family Residence",'[1]PWS Information'!$E$11="No",Q3726="Lead")),
(AND('[1]PWS Information'!$E$10="CWS",U3726="Other",Q3726="Lead")),
(AND('[1]PWS Information'!$E$10="CWS",U3726="Building",Q3726="Lead")))),"Tier 2",
IF((OR((AND('[1]PWS Information'!$E$10="CWS",U3726="Single Family Residence",Q3726="Galvanized Requiring Replacement")),
(AND('[1]PWS Information'!$E$10="CWS",U3726="Single Family Residence",Q3726="Galvanized Requiring Replacement",R3726="Yes")),
(AND('[1]PWS Information'!$E$10="NTNC",Q3726="Galvanized Requiring Replacement")),
(AND('[1]PWS Information'!$E$10="NTNC",U3726="Single Family Residence",R3726="Yes")))),"Tier 3",
IF((OR((AND('[1]PWS Information'!$E$10="CWS",U3726="Single Family Residence",S3726="Yes",Q3726="Non-Lead", J3726="Non-Lead - Copper",L3726="Before 1989")),
(AND('[1]PWS Information'!$E$10="CWS",U3726="Single Family Residence",S3726="Yes",Q3726="Non-Lead", N3726="Non-Lead - Copper",O3726="Before 1989")))),"Tier 4",
IF((OR((AND('[1]PWS Information'!$E$10="NTNC",Q3726="Non-Lead")),
(AND('[1]PWS Information'!$E$10="CWS",Q3726="Non-Lead",S3726="")),
(AND('[1]PWS Information'!$E$10="CWS",Q3726="Non-Lead",S3726="No")),
(AND('[1]PWS Information'!$E$10="CWS",Q3726="Non-Lead",S3726="Don't Know")),
(AND('[1]PWS Information'!$E$10="CWS",Q3726="Non-Lead", J3726="Non-Lead - Copper", S3726="Yes", L3726="Between 1989 and 2014")),
(AND('[1]PWS Information'!$E$10="CWS",Q3726="Non-Lead", J3726="Non-Lead - Copper", S3726="Yes", L3726="After 2014")),
(AND('[1]PWS Information'!$E$10="CWS",Q3726="Non-Lead", J3726="Non-Lead - Copper", S3726="Yes", L3726="Unknown")),
(AND('[1]PWS Information'!$E$10="CWS",Q3726="Non-Lead", N3726="Non-Lead - Copper", S3726="Yes", O3726="Between 1989 and 2014")),
(AND('[1]PWS Information'!$E$10="CWS",Q3726="Non-Lead", N3726="Non-Lead - Copper", S3726="Yes", O3726="After 2014")),
(AND('[1]PWS Information'!$E$10="CWS",Q3726="Non-Lead", N3726="Non-Lead - Copper", S3726="Yes", O3726="Unknown")),
(AND('[1]PWS Information'!$E$10="CWS",Q3726="Unknown")),
(AND('[1]PWS Information'!$E$10="NTNC",Q3726="Unknown")))),"Tier 5",
"")))))</f>
        <v>Tier 5</v>
      </c>
      <c r="Z3726" s="71"/>
      <c r="AA3726" s="71"/>
    </row>
    <row r="3727" spans="1:27" ht="57.6" x14ac:dyDescent="0.3">
      <c r="A3727" s="1"/>
      <c r="B3727" s="70" t="s">
        <v>1457</v>
      </c>
      <c r="C3727" s="60" t="s">
        <v>1458</v>
      </c>
      <c r="D3727" s="61" t="s">
        <v>55</v>
      </c>
      <c r="E3727" s="61" t="s">
        <v>49</v>
      </c>
      <c r="F3727" s="61">
        <v>78640</v>
      </c>
      <c r="G3727" s="62" t="s">
        <v>1396</v>
      </c>
      <c r="H3727" s="63">
        <v>29.973357400000001</v>
      </c>
      <c r="I3727" s="64">
        <v>-97.857949399999995</v>
      </c>
      <c r="J3727" s="65" t="s">
        <v>50</v>
      </c>
      <c r="K3727" s="66" t="s">
        <v>51</v>
      </c>
      <c r="L3727" s="62" t="s">
        <v>52</v>
      </c>
      <c r="M3727" s="69"/>
      <c r="N3727" s="65" t="s">
        <v>50</v>
      </c>
      <c r="O3727" s="66" t="s">
        <v>52</v>
      </c>
      <c r="P3727" s="69"/>
      <c r="Q3727" s="55" t="str">
        <f t="shared" si="58"/>
        <v>Non-Lead</v>
      </c>
      <c r="R3727" s="70" t="s">
        <v>51</v>
      </c>
      <c r="S3727" s="70" t="s">
        <v>51</v>
      </c>
      <c r="T3727" s="70"/>
      <c r="U3727" s="71" t="s">
        <v>53</v>
      </c>
      <c r="V3727" s="71" t="s">
        <v>51</v>
      </c>
      <c r="W3727" s="71" t="s">
        <v>51</v>
      </c>
      <c r="X3727" s="71" t="s">
        <v>51</v>
      </c>
      <c r="Y3727" s="72" t="str">
        <f>IF((OR((AND('[1]PWS Information'!$E$10="CWS",U3727="Single Family Residence",Q3727="Lead")),
(AND('[1]PWS Information'!$E$10="CWS",U3727="Multiple Family Residence",'[1]PWS Information'!$E$11="Yes",Q3727="Lead")),
(AND('[1]PWS Information'!$E$10="NTNC",Q3727="Lead")))),"Tier 1",
IF((OR((AND('[1]PWS Information'!$E$10="CWS",U3727="Multiple Family Residence",'[1]PWS Information'!$E$11="No",Q3727="Lead")),
(AND('[1]PWS Information'!$E$10="CWS",U3727="Other",Q3727="Lead")),
(AND('[1]PWS Information'!$E$10="CWS",U3727="Building",Q3727="Lead")))),"Tier 2",
IF((OR((AND('[1]PWS Information'!$E$10="CWS",U3727="Single Family Residence",Q3727="Galvanized Requiring Replacement")),
(AND('[1]PWS Information'!$E$10="CWS",U3727="Single Family Residence",Q3727="Galvanized Requiring Replacement",R3727="Yes")),
(AND('[1]PWS Information'!$E$10="NTNC",Q3727="Galvanized Requiring Replacement")),
(AND('[1]PWS Information'!$E$10="NTNC",U3727="Single Family Residence",R3727="Yes")))),"Tier 3",
IF((OR((AND('[1]PWS Information'!$E$10="CWS",U3727="Single Family Residence",S3727="Yes",Q3727="Non-Lead", J3727="Non-Lead - Copper",L3727="Before 1989")),
(AND('[1]PWS Information'!$E$10="CWS",U3727="Single Family Residence",S3727="Yes",Q3727="Non-Lead", N3727="Non-Lead - Copper",O3727="Before 1989")))),"Tier 4",
IF((OR((AND('[1]PWS Information'!$E$10="NTNC",Q3727="Non-Lead")),
(AND('[1]PWS Information'!$E$10="CWS",Q3727="Non-Lead",S3727="")),
(AND('[1]PWS Information'!$E$10="CWS",Q3727="Non-Lead",S3727="No")),
(AND('[1]PWS Information'!$E$10="CWS",Q3727="Non-Lead",S3727="Don't Know")),
(AND('[1]PWS Information'!$E$10="CWS",Q3727="Non-Lead", J3727="Non-Lead - Copper", S3727="Yes", L3727="Between 1989 and 2014")),
(AND('[1]PWS Information'!$E$10="CWS",Q3727="Non-Lead", J3727="Non-Lead - Copper", S3727="Yes", L3727="After 2014")),
(AND('[1]PWS Information'!$E$10="CWS",Q3727="Non-Lead", J3727="Non-Lead - Copper", S3727="Yes", L3727="Unknown")),
(AND('[1]PWS Information'!$E$10="CWS",Q3727="Non-Lead", N3727="Non-Lead - Copper", S3727="Yes", O3727="Between 1989 and 2014")),
(AND('[1]PWS Information'!$E$10="CWS",Q3727="Non-Lead", N3727="Non-Lead - Copper", S3727="Yes", O3727="After 2014")),
(AND('[1]PWS Information'!$E$10="CWS",Q3727="Non-Lead", N3727="Non-Lead - Copper", S3727="Yes", O3727="Unknown")),
(AND('[1]PWS Information'!$E$10="CWS",Q3727="Unknown")),
(AND('[1]PWS Information'!$E$10="NTNC",Q3727="Unknown")))),"Tier 5",
"")))))</f>
        <v>Tier 5</v>
      </c>
      <c r="Z3727" s="71"/>
      <c r="AA3727" s="71"/>
    </row>
    <row r="3728" spans="1:27" ht="57.6" x14ac:dyDescent="0.3">
      <c r="A3728" s="1"/>
      <c r="B3728" s="70" t="s">
        <v>1459</v>
      </c>
      <c r="C3728" s="60" t="s">
        <v>1460</v>
      </c>
      <c r="D3728" s="61" t="s">
        <v>55</v>
      </c>
      <c r="E3728" s="61" t="s">
        <v>49</v>
      </c>
      <c r="F3728" s="61">
        <v>78640</v>
      </c>
      <c r="G3728" s="62" t="s">
        <v>1396</v>
      </c>
      <c r="H3728" s="63">
        <v>29.973357400000001</v>
      </c>
      <c r="I3728" s="64">
        <v>-97.857949399999995</v>
      </c>
      <c r="J3728" s="65" t="s">
        <v>50</v>
      </c>
      <c r="K3728" s="66" t="s">
        <v>51</v>
      </c>
      <c r="L3728" s="62" t="s">
        <v>52</v>
      </c>
      <c r="M3728" s="69"/>
      <c r="N3728" s="65" t="s">
        <v>50</v>
      </c>
      <c r="O3728" s="66" t="s">
        <v>52</v>
      </c>
      <c r="P3728" s="69"/>
      <c r="Q3728" s="55" t="str">
        <f t="shared" si="58"/>
        <v>Non-Lead</v>
      </c>
      <c r="R3728" s="70" t="s">
        <v>51</v>
      </c>
      <c r="S3728" s="70" t="s">
        <v>51</v>
      </c>
      <c r="T3728" s="70"/>
      <c r="U3728" s="71" t="s">
        <v>53</v>
      </c>
      <c r="V3728" s="71" t="s">
        <v>51</v>
      </c>
      <c r="W3728" s="71" t="s">
        <v>51</v>
      </c>
      <c r="X3728" s="71" t="s">
        <v>51</v>
      </c>
      <c r="Y3728" s="72" t="str">
        <f>IF((OR((AND('[1]PWS Information'!$E$10="CWS",U3728="Single Family Residence",Q3728="Lead")),
(AND('[1]PWS Information'!$E$10="CWS",U3728="Multiple Family Residence",'[1]PWS Information'!$E$11="Yes",Q3728="Lead")),
(AND('[1]PWS Information'!$E$10="NTNC",Q3728="Lead")))),"Tier 1",
IF((OR((AND('[1]PWS Information'!$E$10="CWS",U3728="Multiple Family Residence",'[1]PWS Information'!$E$11="No",Q3728="Lead")),
(AND('[1]PWS Information'!$E$10="CWS",U3728="Other",Q3728="Lead")),
(AND('[1]PWS Information'!$E$10="CWS",U3728="Building",Q3728="Lead")))),"Tier 2",
IF((OR((AND('[1]PWS Information'!$E$10="CWS",U3728="Single Family Residence",Q3728="Galvanized Requiring Replacement")),
(AND('[1]PWS Information'!$E$10="CWS",U3728="Single Family Residence",Q3728="Galvanized Requiring Replacement",R3728="Yes")),
(AND('[1]PWS Information'!$E$10="NTNC",Q3728="Galvanized Requiring Replacement")),
(AND('[1]PWS Information'!$E$10="NTNC",U3728="Single Family Residence",R3728="Yes")))),"Tier 3",
IF((OR((AND('[1]PWS Information'!$E$10="CWS",U3728="Single Family Residence",S3728="Yes",Q3728="Non-Lead", J3728="Non-Lead - Copper",L3728="Before 1989")),
(AND('[1]PWS Information'!$E$10="CWS",U3728="Single Family Residence",S3728="Yes",Q3728="Non-Lead", N3728="Non-Lead - Copper",O3728="Before 1989")))),"Tier 4",
IF((OR((AND('[1]PWS Information'!$E$10="NTNC",Q3728="Non-Lead")),
(AND('[1]PWS Information'!$E$10="CWS",Q3728="Non-Lead",S3728="")),
(AND('[1]PWS Information'!$E$10="CWS",Q3728="Non-Lead",S3728="No")),
(AND('[1]PWS Information'!$E$10="CWS",Q3728="Non-Lead",S3728="Don't Know")),
(AND('[1]PWS Information'!$E$10="CWS",Q3728="Non-Lead", J3728="Non-Lead - Copper", S3728="Yes", L3728="Between 1989 and 2014")),
(AND('[1]PWS Information'!$E$10="CWS",Q3728="Non-Lead", J3728="Non-Lead - Copper", S3728="Yes", L3728="After 2014")),
(AND('[1]PWS Information'!$E$10="CWS",Q3728="Non-Lead", J3728="Non-Lead - Copper", S3728="Yes", L3728="Unknown")),
(AND('[1]PWS Information'!$E$10="CWS",Q3728="Non-Lead", N3728="Non-Lead - Copper", S3728="Yes", O3728="Between 1989 and 2014")),
(AND('[1]PWS Information'!$E$10="CWS",Q3728="Non-Lead", N3728="Non-Lead - Copper", S3728="Yes", O3728="After 2014")),
(AND('[1]PWS Information'!$E$10="CWS",Q3728="Non-Lead", N3728="Non-Lead - Copper", S3728="Yes", O3728="Unknown")),
(AND('[1]PWS Information'!$E$10="CWS",Q3728="Unknown")),
(AND('[1]PWS Information'!$E$10="NTNC",Q3728="Unknown")))),"Tier 5",
"")))))</f>
        <v>Tier 5</v>
      </c>
      <c r="Z3728" s="71"/>
      <c r="AA3728" s="71"/>
    </row>
    <row r="3729" spans="1:27" ht="57.6" x14ac:dyDescent="0.3">
      <c r="A3729" s="1"/>
      <c r="B3729" s="70">
        <v>16591649</v>
      </c>
      <c r="C3729" s="60">
        <v>191</v>
      </c>
      <c r="D3729" s="61" t="s">
        <v>1461</v>
      </c>
      <c r="E3729" s="61" t="s">
        <v>49</v>
      </c>
      <c r="F3729" s="61">
        <v>78640</v>
      </c>
      <c r="G3729" s="62" t="s">
        <v>1462</v>
      </c>
      <c r="H3729" s="63">
        <v>29.967177700000001</v>
      </c>
      <c r="I3729" s="64">
        <v>-97.849860399999997</v>
      </c>
      <c r="J3729" s="65" t="s">
        <v>50</v>
      </c>
      <c r="K3729" s="66" t="s">
        <v>51</v>
      </c>
      <c r="L3729" s="62" t="s">
        <v>58</v>
      </c>
      <c r="M3729" s="69"/>
      <c r="N3729" s="65" t="s">
        <v>50</v>
      </c>
      <c r="O3729" s="66" t="s">
        <v>70</v>
      </c>
      <c r="P3729" s="69"/>
      <c r="Q3729" s="55" t="str">
        <f t="shared" si="58"/>
        <v>Non-Lead</v>
      </c>
      <c r="R3729" s="70" t="s">
        <v>51</v>
      </c>
      <c r="S3729" s="70" t="s">
        <v>51</v>
      </c>
      <c r="T3729" s="70"/>
      <c r="U3729" s="71" t="s">
        <v>53</v>
      </c>
      <c r="V3729" s="71" t="s">
        <v>51</v>
      </c>
      <c r="W3729" s="71" t="s">
        <v>51</v>
      </c>
      <c r="X3729" s="71" t="s">
        <v>51</v>
      </c>
      <c r="Y3729" s="72" t="str">
        <f>IF((OR((AND('[1]PWS Information'!$E$10="CWS",U3729="Single Family Residence",Q3729="Lead")),
(AND('[1]PWS Information'!$E$10="CWS",U3729="Multiple Family Residence",'[1]PWS Information'!$E$11="Yes",Q3729="Lead")),
(AND('[1]PWS Information'!$E$10="NTNC",Q3729="Lead")))),"Tier 1",
IF((OR((AND('[1]PWS Information'!$E$10="CWS",U3729="Multiple Family Residence",'[1]PWS Information'!$E$11="No",Q3729="Lead")),
(AND('[1]PWS Information'!$E$10="CWS",U3729="Other",Q3729="Lead")),
(AND('[1]PWS Information'!$E$10="CWS",U3729="Building",Q3729="Lead")))),"Tier 2",
IF((OR((AND('[1]PWS Information'!$E$10="CWS",U3729="Single Family Residence",Q3729="Galvanized Requiring Replacement")),
(AND('[1]PWS Information'!$E$10="CWS",U3729="Single Family Residence",Q3729="Galvanized Requiring Replacement",R3729="Yes")),
(AND('[1]PWS Information'!$E$10="NTNC",Q3729="Galvanized Requiring Replacement")),
(AND('[1]PWS Information'!$E$10="NTNC",U3729="Single Family Residence",R3729="Yes")))),"Tier 3",
IF((OR((AND('[1]PWS Information'!$E$10="CWS",U3729="Single Family Residence",S3729="Yes",Q3729="Non-Lead", J3729="Non-Lead - Copper",L3729="Before 1989")),
(AND('[1]PWS Information'!$E$10="CWS",U3729="Single Family Residence",S3729="Yes",Q3729="Non-Lead", N3729="Non-Lead - Copper",O3729="Before 1989")))),"Tier 4",
IF((OR((AND('[1]PWS Information'!$E$10="NTNC",Q3729="Non-Lead")),
(AND('[1]PWS Information'!$E$10="CWS",Q3729="Non-Lead",S3729="")),
(AND('[1]PWS Information'!$E$10="CWS",Q3729="Non-Lead",S3729="No")),
(AND('[1]PWS Information'!$E$10="CWS",Q3729="Non-Lead",S3729="Don't Know")),
(AND('[1]PWS Information'!$E$10="CWS",Q3729="Non-Lead", J3729="Non-Lead - Copper", S3729="Yes", L3729="Between 1989 and 2014")),
(AND('[1]PWS Information'!$E$10="CWS",Q3729="Non-Lead", J3729="Non-Lead - Copper", S3729="Yes", L3729="After 2014")),
(AND('[1]PWS Information'!$E$10="CWS",Q3729="Non-Lead", J3729="Non-Lead - Copper", S3729="Yes", L3729="Unknown")),
(AND('[1]PWS Information'!$E$10="CWS",Q3729="Non-Lead", N3729="Non-Lead - Copper", S3729="Yes", O3729="Between 1989 and 2014")),
(AND('[1]PWS Information'!$E$10="CWS",Q3729="Non-Lead", N3729="Non-Lead - Copper", S3729="Yes", O3729="After 2014")),
(AND('[1]PWS Information'!$E$10="CWS",Q3729="Non-Lead", N3729="Non-Lead - Copper", S3729="Yes", O3729="Unknown")),
(AND('[1]PWS Information'!$E$10="CWS",Q3729="Unknown")),
(AND('[1]PWS Information'!$E$10="NTNC",Q3729="Unknown")))),"Tier 5",
"")))))</f>
        <v>Tier 5</v>
      </c>
      <c r="Z3729" s="71"/>
      <c r="AA3729" s="71"/>
    </row>
    <row r="3730" spans="1:27" ht="57.6" x14ac:dyDescent="0.3">
      <c r="A3730" s="17"/>
      <c r="B3730" s="70" t="s">
        <v>1463</v>
      </c>
      <c r="C3730" s="60">
        <v>220</v>
      </c>
      <c r="D3730" s="61" t="s">
        <v>1461</v>
      </c>
      <c r="E3730" s="61" t="s">
        <v>49</v>
      </c>
      <c r="F3730" s="61">
        <v>78640</v>
      </c>
      <c r="G3730" s="62" t="s">
        <v>1462</v>
      </c>
      <c r="H3730" s="63">
        <v>29.9670576</v>
      </c>
      <c r="I3730" s="64">
        <v>-97.849609400000006</v>
      </c>
      <c r="J3730" s="65" t="s">
        <v>50</v>
      </c>
      <c r="K3730" s="66" t="s">
        <v>51</v>
      </c>
      <c r="L3730" s="62" t="s">
        <v>58</v>
      </c>
      <c r="M3730" s="69"/>
      <c r="N3730" s="65" t="s">
        <v>50</v>
      </c>
      <c r="O3730" s="66" t="s">
        <v>58</v>
      </c>
      <c r="P3730" s="69"/>
      <c r="Q3730" s="55" t="str">
        <f t="shared" si="58"/>
        <v>Non-Lead</v>
      </c>
      <c r="R3730" s="70" t="s">
        <v>51</v>
      </c>
      <c r="S3730" s="70" t="s">
        <v>51</v>
      </c>
      <c r="T3730" s="70"/>
      <c r="U3730" s="71" t="s">
        <v>53</v>
      </c>
      <c r="V3730" s="71" t="s">
        <v>51</v>
      </c>
      <c r="W3730" s="71" t="s">
        <v>51</v>
      </c>
      <c r="X3730" s="71" t="s">
        <v>51</v>
      </c>
      <c r="Y3730" s="72" t="str">
        <f>IF((OR((AND('[1]PWS Information'!$E$10="CWS",U3730="Single Family Residence",Q3730="Lead")),
(AND('[1]PWS Information'!$E$10="CWS",U3730="Multiple Family Residence",'[1]PWS Information'!$E$11="Yes",Q3730="Lead")),
(AND('[1]PWS Information'!$E$10="NTNC",Q3730="Lead")))),"Tier 1",
IF((OR((AND('[1]PWS Information'!$E$10="CWS",U3730="Multiple Family Residence",'[1]PWS Information'!$E$11="No",Q3730="Lead")),
(AND('[1]PWS Information'!$E$10="CWS",U3730="Other",Q3730="Lead")),
(AND('[1]PWS Information'!$E$10="CWS",U3730="Building",Q3730="Lead")))),"Tier 2",
IF((OR((AND('[1]PWS Information'!$E$10="CWS",U3730="Single Family Residence",Q3730="Galvanized Requiring Replacement")),
(AND('[1]PWS Information'!$E$10="CWS",U3730="Single Family Residence",Q3730="Galvanized Requiring Replacement",R3730="Yes")),
(AND('[1]PWS Information'!$E$10="NTNC",Q3730="Galvanized Requiring Replacement")),
(AND('[1]PWS Information'!$E$10="NTNC",U3730="Single Family Residence",R3730="Yes")))),"Tier 3",
IF((OR((AND('[1]PWS Information'!$E$10="CWS",U3730="Single Family Residence",S3730="Yes",Q3730="Non-Lead", J3730="Non-Lead - Copper",L3730="Before 1989")),
(AND('[1]PWS Information'!$E$10="CWS",U3730="Single Family Residence",S3730="Yes",Q3730="Non-Lead", N3730="Non-Lead - Copper",O3730="Before 1989")))),"Tier 4",
IF((OR((AND('[1]PWS Information'!$E$10="NTNC",Q3730="Non-Lead")),
(AND('[1]PWS Information'!$E$10="CWS",Q3730="Non-Lead",S3730="")),
(AND('[1]PWS Information'!$E$10="CWS",Q3730="Non-Lead",S3730="No")),
(AND('[1]PWS Information'!$E$10="CWS",Q3730="Non-Lead",S3730="Don't Know")),
(AND('[1]PWS Information'!$E$10="CWS",Q3730="Non-Lead", J3730="Non-Lead - Copper", S3730="Yes", L3730="Between 1989 and 2014")),
(AND('[1]PWS Information'!$E$10="CWS",Q3730="Non-Lead", J3730="Non-Lead - Copper", S3730="Yes", L3730="After 2014")),
(AND('[1]PWS Information'!$E$10="CWS",Q3730="Non-Lead", J3730="Non-Lead - Copper", S3730="Yes", L3730="Unknown")),
(AND('[1]PWS Information'!$E$10="CWS",Q3730="Non-Lead", N3730="Non-Lead - Copper", S3730="Yes", O3730="Between 1989 and 2014")),
(AND('[1]PWS Information'!$E$10="CWS",Q3730="Non-Lead", N3730="Non-Lead - Copper", S3730="Yes", O3730="After 2014")),
(AND('[1]PWS Information'!$E$10="CWS",Q3730="Non-Lead", N3730="Non-Lead - Copper", S3730="Yes", O3730="Unknown")),
(AND('[1]PWS Information'!$E$10="CWS",Q3730="Unknown")),
(AND('[1]PWS Information'!$E$10="NTNC",Q3730="Unknown")))),"Tier 5",
"")))))</f>
        <v>Tier 5</v>
      </c>
      <c r="Z3730" s="71"/>
      <c r="AA3730" s="71"/>
    </row>
    <row r="3731" spans="1:27" ht="57.6" x14ac:dyDescent="0.3">
      <c r="A3731" s="1"/>
      <c r="B3731" s="70" t="s">
        <v>1464</v>
      </c>
      <c r="C3731" s="60">
        <v>230</v>
      </c>
      <c r="D3731" s="61" t="s">
        <v>1461</v>
      </c>
      <c r="E3731" s="61" t="s">
        <v>49</v>
      </c>
      <c r="F3731" s="61">
        <v>78640</v>
      </c>
      <c r="G3731" s="62" t="s">
        <v>1462</v>
      </c>
      <c r="H3731" s="63">
        <v>29.967203600000001</v>
      </c>
      <c r="I3731" s="64">
        <v>-97.849532300000007</v>
      </c>
      <c r="J3731" s="65" t="s">
        <v>50</v>
      </c>
      <c r="K3731" s="66" t="s">
        <v>51</v>
      </c>
      <c r="L3731" s="62" t="s">
        <v>58</v>
      </c>
      <c r="M3731" s="69"/>
      <c r="N3731" s="65" t="s">
        <v>50</v>
      </c>
      <c r="O3731" s="66" t="s">
        <v>58</v>
      </c>
      <c r="P3731" s="69"/>
      <c r="Q3731" s="55" t="str">
        <f t="shared" si="58"/>
        <v>Non-Lead</v>
      </c>
      <c r="R3731" s="70" t="s">
        <v>51</v>
      </c>
      <c r="S3731" s="70" t="s">
        <v>51</v>
      </c>
      <c r="T3731" s="70"/>
      <c r="U3731" s="71" t="s">
        <v>53</v>
      </c>
      <c r="V3731" s="71" t="s">
        <v>51</v>
      </c>
      <c r="W3731" s="71" t="s">
        <v>51</v>
      </c>
      <c r="X3731" s="71" t="s">
        <v>51</v>
      </c>
      <c r="Y3731" s="72" t="str">
        <f>IF((OR((AND('[1]PWS Information'!$E$10="CWS",U3731="Single Family Residence",Q3731="Lead")),
(AND('[1]PWS Information'!$E$10="CWS",U3731="Multiple Family Residence",'[1]PWS Information'!$E$11="Yes",Q3731="Lead")),
(AND('[1]PWS Information'!$E$10="NTNC",Q3731="Lead")))),"Tier 1",
IF((OR((AND('[1]PWS Information'!$E$10="CWS",U3731="Multiple Family Residence",'[1]PWS Information'!$E$11="No",Q3731="Lead")),
(AND('[1]PWS Information'!$E$10="CWS",U3731="Other",Q3731="Lead")),
(AND('[1]PWS Information'!$E$10="CWS",U3731="Building",Q3731="Lead")))),"Tier 2",
IF((OR((AND('[1]PWS Information'!$E$10="CWS",U3731="Single Family Residence",Q3731="Galvanized Requiring Replacement")),
(AND('[1]PWS Information'!$E$10="CWS",U3731="Single Family Residence",Q3731="Galvanized Requiring Replacement",R3731="Yes")),
(AND('[1]PWS Information'!$E$10="NTNC",Q3731="Galvanized Requiring Replacement")),
(AND('[1]PWS Information'!$E$10="NTNC",U3731="Single Family Residence",R3731="Yes")))),"Tier 3",
IF((OR((AND('[1]PWS Information'!$E$10="CWS",U3731="Single Family Residence",S3731="Yes",Q3731="Non-Lead", J3731="Non-Lead - Copper",L3731="Before 1989")),
(AND('[1]PWS Information'!$E$10="CWS",U3731="Single Family Residence",S3731="Yes",Q3731="Non-Lead", N3731="Non-Lead - Copper",O3731="Before 1989")))),"Tier 4",
IF((OR((AND('[1]PWS Information'!$E$10="NTNC",Q3731="Non-Lead")),
(AND('[1]PWS Information'!$E$10="CWS",Q3731="Non-Lead",S3731="")),
(AND('[1]PWS Information'!$E$10="CWS",Q3731="Non-Lead",S3731="No")),
(AND('[1]PWS Information'!$E$10="CWS",Q3731="Non-Lead",S3731="Don't Know")),
(AND('[1]PWS Information'!$E$10="CWS",Q3731="Non-Lead", J3731="Non-Lead - Copper", S3731="Yes", L3731="Between 1989 and 2014")),
(AND('[1]PWS Information'!$E$10="CWS",Q3731="Non-Lead", J3731="Non-Lead - Copper", S3731="Yes", L3731="After 2014")),
(AND('[1]PWS Information'!$E$10="CWS",Q3731="Non-Lead", J3731="Non-Lead - Copper", S3731="Yes", L3731="Unknown")),
(AND('[1]PWS Information'!$E$10="CWS",Q3731="Non-Lead", N3731="Non-Lead - Copper", S3731="Yes", O3731="Between 1989 and 2014")),
(AND('[1]PWS Information'!$E$10="CWS",Q3731="Non-Lead", N3731="Non-Lead - Copper", S3731="Yes", O3731="After 2014")),
(AND('[1]PWS Information'!$E$10="CWS",Q3731="Non-Lead", N3731="Non-Lead - Copper", S3731="Yes", O3731="Unknown")),
(AND('[1]PWS Information'!$E$10="CWS",Q3731="Unknown")),
(AND('[1]PWS Information'!$E$10="NTNC",Q3731="Unknown")))),"Tier 5",
"")))))</f>
        <v>Tier 5</v>
      </c>
      <c r="Z3731" s="71"/>
      <c r="AA3731" s="71"/>
    </row>
    <row r="3732" spans="1:27" ht="57.6" x14ac:dyDescent="0.3">
      <c r="A3732" s="1"/>
      <c r="B3732" s="70" t="s">
        <v>1465</v>
      </c>
      <c r="C3732" s="60">
        <v>240</v>
      </c>
      <c r="D3732" s="61" t="s">
        <v>1461</v>
      </c>
      <c r="E3732" s="61" t="s">
        <v>49</v>
      </c>
      <c r="F3732" s="61">
        <v>78640</v>
      </c>
      <c r="G3732" s="62" t="s">
        <v>1462</v>
      </c>
      <c r="H3732" s="63">
        <v>29.967329899999999</v>
      </c>
      <c r="I3732" s="64">
        <v>-97.849472399999996</v>
      </c>
      <c r="J3732" s="65" t="s">
        <v>50</v>
      </c>
      <c r="K3732" s="66" t="s">
        <v>51</v>
      </c>
      <c r="L3732" s="62" t="s">
        <v>58</v>
      </c>
      <c r="M3732" s="69"/>
      <c r="N3732" s="65" t="s">
        <v>50</v>
      </c>
      <c r="O3732" s="66" t="s">
        <v>58</v>
      </c>
      <c r="P3732" s="69"/>
      <c r="Q3732" s="55" t="str">
        <f t="shared" si="58"/>
        <v>Non-Lead</v>
      </c>
      <c r="R3732" s="70" t="s">
        <v>51</v>
      </c>
      <c r="S3732" s="70" t="s">
        <v>51</v>
      </c>
      <c r="T3732" s="70"/>
      <c r="U3732" s="71" t="s">
        <v>53</v>
      </c>
      <c r="V3732" s="71" t="s">
        <v>51</v>
      </c>
      <c r="W3732" s="71" t="s">
        <v>51</v>
      </c>
      <c r="X3732" s="71" t="s">
        <v>51</v>
      </c>
      <c r="Y3732" s="72" t="str">
        <f>IF((OR((AND('[1]PWS Information'!$E$10="CWS",U3732="Single Family Residence",Q3732="Lead")),
(AND('[1]PWS Information'!$E$10="CWS",U3732="Multiple Family Residence",'[1]PWS Information'!$E$11="Yes",Q3732="Lead")),
(AND('[1]PWS Information'!$E$10="NTNC",Q3732="Lead")))),"Tier 1",
IF((OR((AND('[1]PWS Information'!$E$10="CWS",U3732="Multiple Family Residence",'[1]PWS Information'!$E$11="No",Q3732="Lead")),
(AND('[1]PWS Information'!$E$10="CWS",U3732="Other",Q3732="Lead")),
(AND('[1]PWS Information'!$E$10="CWS",U3732="Building",Q3732="Lead")))),"Tier 2",
IF((OR((AND('[1]PWS Information'!$E$10="CWS",U3732="Single Family Residence",Q3732="Galvanized Requiring Replacement")),
(AND('[1]PWS Information'!$E$10="CWS",U3732="Single Family Residence",Q3732="Galvanized Requiring Replacement",R3732="Yes")),
(AND('[1]PWS Information'!$E$10="NTNC",Q3732="Galvanized Requiring Replacement")),
(AND('[1]PWS Information'!$E$10="NTNC",U3732="Single Family Residence",R3732="Yes")))),"Tier 3",
IF((OR((AND('[1]PWS Information'!$E$10="CWS",U3732="Single Family Residence",S3732="Yes",Q3732="Non-Lead", J3732="Non-Lead - Copper",L3732="Before 1989")),
(AND('[1]PWS Information'!$E$10="CWS",U3732="Single Family Residence",S3732="Yes",Q3732="Non-Lead", N3732="Non-Lead - Copper",O3732="Before 1989")))),"Tier 4",
IF((OR((AND('[1]PWS Information'!$E$10="NTNC",Q3732="Non-Lead")),
(AND('[1]PWS Information'!$E$10="CWS",Q3732="Non-Lead",S3732="")),
(AND('[1]PWS Information'!$E$10="CWS",Q3732="Non-Lead",S3732="No")),
(AND('[1]PWS Information'!$E$10="CWS",Q3732="Non-Lead",S3732="Don't Know")),
(AND('[1]PWS Information'!$E$10="CWS",Q3732="Non-Lead", J3732="Non-Lead - Copper", S3732="Yes", L3732="Between 1989 and 2014")),
(AND('[1]PWS Information'!$E$10="CWS",Q3732="Non-Lead", J3732="Non-Lead - Copper", S3732="Yes", L3732="After 2014")),
(AND('[1]PWS Information'!$E$10="CWS",Q3732="Non-Lead", J3732="Non-Lead - Copper", S3732="Yes", L3732="Unknown")),
(AND('[1]PWS Information'!$E$10="CWS",Q3732="Non-Lead", N3732="Non-Lead - Copper", S3732="Yes", O3732="Between 1989 and 2014")),
(AND('[1]PWS Information'!$E$10="CWS",Q3732="Non-Lead", N3732="Non-Lead - Copper", S3732="Yes", O3732="After 2014")),
(AND('[1]PWS Information'!$E$10="CWS",Q3732="Non-Lead", N3732="Non-Lead - Copper", S3732="Yes", O3732="Unknown")),
(AND('[1]PWS Information'!$E$10="CWS",Q3732="Unknown")),
(AND('[1]PWS Information'!$E$10="NTNC",Q3732="Unknown")))),"Tier 5",
"")))))</f>
        <v>Tier 5</v>
      </c>
      <c r="Z3732" s="71"/>
      <c r="AA3732" s="71"/>
    </row>
    <row r="3733" spans="1:27" ht="57.6" x14ac:dyDescent="0.3">
      <c r="A3733" s="1"/>
      <c r="B3733" s="70">
        <v>16205583</v>
      </c>
      <c r="C3733" s="60">
        <v>250</v>
      </c>
      <c r="D3733" s="61" t="s">
        <v>1461</v>
      </c>
      <c r="E3733" s="61" t="s">
        <v>49</v>
      </c>
      <c r="F3733" s="61">
        <v>78640</v>
      </c>
      <c r="G3733" s="62" t="s">
        <v>1462</v>
      </c>
      <c r="H3733" s="63">
        <v>29.967469000000001</v>
      </c>
      <c r="I3733" s="64">
        <v>-97.849387100000001</v>
      </c>
      <c r="J3733" s="65" t="s">
        <v>50</v>
      </c>
      <c r="K3733" s="66" t="s">
        <v>51</v>
      </c>
      <c r="L3733" s="62" t="s">
        <v>58</v>
      </c>
      <c r="M3733" s="69"/>
      <c r="N3733" s="65" t="s">
        <v>50</v>
      </c>
      <c r="O3733" s="66" t="s">
        <v>58</v>
      </c>
      <c r="P3733" s="69"/>
      <c r="Q3733" s="55" t="str">
        <f t="shared" si="58"/>
        <v>Non-Lead</v>
      </c>
      <c r="R3733" s="70" t="s">
        <v>51</v>
      </c>
      <c r="S3733" s="70" t="s">
        <v>51</v>
      </c>
      <c r="T3733" s="70"/>
      <c r="U3733" s="71" t="s">
        <v>53</v>
      </c>
      <c r="V3733" s="71" t="s">
        <v>51</v>
      </c>
      <c r="W3733" s="71" t="s">
        <v>51</v>
      </c>
      <c r="X3733" s="71" t="s">
        <v>51</v>
      </c>
      <c r="Y3733" s="72" t="str">
        <f>IF((OR((AND('[1]PWS Information'!$E$10="CWS",U3733="Single Family Residence",Q3733="Lead")),
(AND('[1]PWS Information'!$E$10="CWS",U3733="Multiple Family Residence",'[1]PWS Information'!$E$11="Yes",Q3733="Lead")),
(AND('[1]PWS Information'!$E$10="NTNC",Q3733="Lead")))),"Tier 1",
IF((OR((AND('[1]PWS Information'!$E$10="CWS",U3733="Multiple Family Residence",'[1]PWS Information'!$E$11="No",Q3733="Lead")),
(AND('[1]PWS Information'!$E$10="CWS",U3733="Other",Q3733="Lead")),
(AND('[1]PWS Information'!$E$10="CWS",U3733="Building",Q3733="Lead")))),"Tier 2",
IF((OR((AND('[1]PWS Information'!$E$10="CWS",U3733="Single Family Residence",Q3733="Galvanized Requiring Replacement")),
(AND('[1]PWS Information'!$E$10="CWS",U3733="Single Family Residence",Q3733="Galvanized Requiring Replacement",R3733="Yes")),
(AND('[1]PWS Information'!$E$10="NTNC",Q3733="Galvanized Requiring Replacement")),
(AND('[1]PWS Information'!$E$10="NTNC",U3733="Single Family Residence",R3733="Yes")))),"Tier 3",
IF((OR((AND('[1]PWS Information'!$E$10="CWS",U3733="Single Family Residence",S3733="Yes",Q3733="Non-Lead", J3733="Non-Lead - Copper",L3733="Before 1989")),
(AND('[1]PWS Information'!$E$10="CWS",U3733="Single Family Residence",S3733="Yes",Q3733="Non-Lead", N3733="Non-Lead - Copper",O3733="Before 1989")))),"Tier 4",
IF((OR((AND('[1]PWS Information'!$E$10="NTNC",Q3733="Non-Lead")),
(AND('[1]PWS Information'!$E$10="CWS",Q3733="Non-Lead",S3733="")),
(AND('[1]PWS Information'!$E$10="CWS",Q3733="Non-Lead",S3733="No")),
(AND('[1]PWS Information'!$E$10="CWS",Q3733="Non-Lead",S3733="Don't Know")),
(AND('[1]PWS Information'!$E$10="CWS",Q3733="Non-Lead", J3733="Non-Lead - Copper", S3733="Yes", L3733="Between 1989 and 2014")),
(AND('[1]PWS Information'!$E$10="CWS",Q3733="Non-Lead", J3733="Non-Lead - Copper", S3733="Yes", L3733="After 2014")),
(AND('[1]PWS Information'!$E$10="CWS",Q3733="Non-Lead", J3733="Non-Lead - Copper", S3733="Yes", L3733="Unknown")),
(AND('[1]PWS Information'!$E$10="CWS",Q3733="Non-Lead", N3733="Non-Lead - Copper", S3733="Yes", O3733="Between 1989 and 2014")),
(AND('[1]PWS Information'!$E$10="CWS",Q3733="Non-Lead", N3733="Non-Lead - Copper", S3733="Yes", O3733="After 2014")),
(AND('[1]PWS Information'!$E$10="CWS",Q3733="Non-Lead", N3733="Non-Lead - Copper", S3733="Yes", O3733="Unknown")),
(AND('[1]PWS Information'!$E$10="CWS",Q3733="Unknown")),
(AND('[1]PWS Information'!$E$10="NTNC",Q3733="Unknown")))),"Tier 5",
"")))))</f>
        <v>Tier 5</v>
      </c>
      <c r="Z3733" s="71"/>
      <c r="AA3733" s="71"/>
    </row>
    <row r="3734" spans="1:27" ht="57.6" x14ac:dyDescent="0.3">
      <c r="A3734" s="17"/>
      <c r="B3734" s="70" t="s">
        <v>1466</v>
      </c>
      <c r="C3734" s="60">
        <v>260</v>
      </c>
      <c r="D3734" s="61" t="s">
        <v>1461</v>
      </c>
      <c r="E3734" s="61" t="s">
        <v>49</v>
      </c>
      <c r="F3734" s="61">
        <v>78640</v>
      </c>
      <c r="G3734" s="62" t="s">
        <v>1462</v>
      </c>
      <c r="H3734" s="63">
        <v>29.967604900000001</v>
      </c>
      <c r="I3734" s="64">
        <v>-97.849308199999996</v>
      </c>
      <c r="J3734" s="65" t="s">
        <v>50</v>
      </c>
      <c r="K3734" s="66" t="s">
        <v>51</v>
      </c>
      <c r="L3734" s="62" t="s">
        <v>58</v>
      </c>
      <c r="M3734" s="69"/>
      <c r="N3734" s="65" t="s">
        <v>50</v>
      </c>
      <c r="O3734" s="66" t="s">
        <v>58</v>
      </c>
      <c r="P3734" s="69"/>
      <c r="Q3734" s="55" t="str">
        <f t="shared" si="58"/>
        <v>Non-Lead</v>
      </c>
      <c r="R3734" s="70" t="s">
        <v>51</v>
      </c>
      <c r="S3734" s="70" t="s">
        <v>51</v>
      </c>
      <c r="T3734" s="70"/>
      <c r="U3734" s="71" t="s">
        <v>53</v>
      </c>
      <c r="V3734" s="71" t="s">
        <v>51</v>
      </c>
      <c r="W3734" s="71" t="s">
        <v>51</v>
      </c>
      <c r="X3734" s="71" t="s">
        <v>51</v>
      </c>
      <c r="Y3734" s="72" t="str">
        <f>IF((OR((AND('[1]PWS Information'!$E$10="CWS",U3734="Single Family Residence",Q3734="Lead")),
(AND('[1]PWS Information'!$E$10="CWS",U3734="Multiple Family Residence",'[1]PWS Information'!$E$11="Yes",Q3734="Lead")),
(AND('[1]PWS Information'!$E$10="NTNC",Q3734="Lead")))),"Tier 1",
IF((OR((AND('[1]PWS Information'!$E$10="CWS",U3734="Multiple Family Residence",'[1]PWS Information'!$E$11="No",Q3734="Lead")),
(AND('[1]PWS Information'!$E$10="CWS",U3734="Other",Q3734="Lead")),
(AND('[1]PWS Information'!$E$10="CWS",U3734="Building",Q3734="Lead")))),"Tier 2",
IF((OR((AND('[1]PWS Information'!$E$10="CWS",U3734="Single Family Residence",Q3734="Galvanized Requiring Replacement")),
(AND('[1]PWS Information'!$E$10="CWS",U3734="Single Family Residence",Q3734="Galvanized Requiring Replacement",R3734="Yes")),
(AND('[1]PWS Information'!$E$10="NTNC",Q3734="Galvanized Requiring Replacement")),
(AND('[1]PWS Information'!$E$10="NTNC",U3734="Single Family Residence",R3734="Yes")))),"Tier 3",
IF((OR((AND('[1]PWS Information'!$E$10="CWS",U3734="Single Family Residence",S3734="Yes",Q3734="Non-Lead", J3734="Non-Lead - Copper",L3734="Before 1989")),
(AND('[1]PWS Information'!$E$10="CWS",U3734="Single Family Residence",S3734="Yes",Q3734="Non-Lead", N3734="Non-Lead - Copper",O3734="Before 1989")))),"Tier 4",
IF((OR((AND('[1]PWS Information'!$E$10="NTNC",Q3734="Non-Lead")),
(AND('[1]PWS Information'!$E$10="CWS",Q3734="Non-Lead",S3734="")),
(AND('[1]PWS Information'!$E$10="CWS",Q3734="Non-Lead",S3734="No")),
(AND('[1]PWS Information'!$E$10="CWS",Q3734="Non-Lead",S3734="Don't Know")),
(AND('[1]PWS Information'!$E$10="CWS",Q3734="Non-Lead", J3734="Non-Lead - Copper", S3734="Yes", L3734="Between 1989 and 2014")),
(AND('[1]PWS Information'!$E$10="CWS",Q3734="Non-Lead", J3734="Non-Lead - Copper", S3734="Yes", L3734="After 2014")),
(AND('[1]PWS Information'!$E$10="CWS",Q3734="Non-Lead", J3734="Non-Lead - Copper", S3734="Yes", L3734="Unknown")),
(AND('[1]PWS Information'!$E$10="CWS",Q3734="Non-Lead", N3734="Non-Lead - Copper", S3734="Yes", O3734="Between 1989 and 2014")),
(AND('[1]PWS Information'!$E$10="CWS",Q3734="Non-Lead", N3734="Non-Lead - Copper", S3734="Yes", O3734="After 2014")),
(AND('[1]PWS Information'!$E$10="CWS",Q3734="Non-Lead", N3734="Non-Lead - Copper", S3734="Yes", O3734="Unknown")),
(AND('[1]PWS Information'!$E$10="CWS",Q3734="Unknown")),
(AND('[1]PWS Information'!$E$10="NTNC",Q3734="Unknown")))),"Tier 5",
"")))))</f>
        <v>Tier 5</v>
      </c>
      <c r="Z3734" s="71"/>
      <c r="AA3734" s="71"/>
    </row>
    <row r="3735" spans="1:27" ht="57.6" x14ac:dyDescent="0.3">
      <c r="A3735" s="1"/>
      <c r="B3735" s="70" t="s">
        <v>1467</v>
      </c>
      <c r="C3735" s="60">
        <v>270</v>
      </c>
      <c r="D3735" s="61" t="s">
        <v>1461</v>
      </c>
      <c r="E3735" s="61" t="s">
        <v>49</v>
      </c>
      <c r="F3735" s="61">
        <v>78640</v>
      </c>
      <c r="G3735" s="62" t="s">
        <v>1462</v>
      </c>
      <c r="H3735" s="63">
        <v>29.967738600000001</v>
      </c>
      <c r="I3735" s="64">
        <v>-97.8492569</v>
      </c>
      <c r="J3735" s="65" t="s">
        <v>50</v>
      </c>
      <c r="K3735" s="66" t="s">
        <v>51</v>
      </c>
      <c r="L3735" s="62" t="s">
        <v>58</v>
      </c>
      <c r="M3735" s="69"/>
      <c r="N3735" s="65" t="s">
        <v>50</v>
      </c>
      <c r="O3735" s="66" t="s">
        <v>58</v>
      </c>
      <c r="P3735" s="69"/>
      <c r="Q3735" s="55" t="str">
        <f t="shared" si="58"/>
        <v>Non-Lead</v>
      </c>
      <c r="R3735" s="70" t="s">
        <v>51</v>
      </c>
      <c r="S3735" s="70" t="s">
        <v>51</v>
      </c>
      <c r="T3735" s="70"/>
      <c r="U3735" s="71" t="s">
        <v>53</v>
      </c>
      <c r="V3735" s="71" t="s">
        <v>51</v>
      </c>
      <c r="W3735" s="71" t="s">
        <v>51</v>
      </c>
      <c r="X3735" s="71" t="s">
        <v>51</v>
      </c>
      <c r="Y3735" s="72" t="str">
        <f>IF((OR((AND('[1]PWS Information'!$E$10="CWS",U3735="Single Family Residence",Q3735="Lead")),
(AND('[1]PWS Information'!$E$10="CWS",U3735="Multiple Family Residence",'[1]PWS Information'!$E$11="Yes",Q3735="Lead")),
(AND('[1]PWS Information'!$E$10="NTNC",Q3735="Lead")))),"Tier 1",
IF((OR((AND('[1]PWS Information'!$E$10="CWS",U3735="Multiple Family Residence",'[1]PWS Information'!$E$11="No",Q3735="Lead")),
(AND('[1]PWS Information'!$E$10="CWS",U3735="Other",Q3735="Lead")),
(AND('[1]PWS Information'!$E$10="CWS",U3735="Building",Q3735="Lead")))),"Tier 2",
IF((OR((AND('[1]PWS Information'!$E$10="CWS",U3735="Single Family Residence",Q3735="Galvanized Requiring Replacement")),
(AND('[1]PWS Information'!$E$10="CWS",U3735="Single Family Residence",Q3735="Galvanized Requiring Replacement",R3735="Yes")),
(AND('[1]PWS Information'!$E$10="NTNC",Q3735="Galvanized Requiring Replacement")),
(AND('[1]PWS Information'!$E$10="NTNC",U3735="Single Family Residence",R3735="Yes")))),"Tier 3",
IF((OR((AND('[1]PWS Information'!$E$10="CWS",U3735="Single Family Residence",S3735="Yes",Q3735="Non-Lead", J3735="Non-Lead - Copper",L3735="Before 1989")),
(AND('[1]PWS Information'!$E$10="CWS",U3735="Single Family Residence",S3735="Yes",Q3735="Non-Lead", N3735="Non-Lead - Copper",O3735="Before 1989")))),"Tier 4",
IF((OR((AND('[1]PWS Information'!$E$10="NTNC",Q3735="Non-Lead")),
(AND('[1]PWS Information'!$E$10="CWS",Q3735="Non-Lead",S3735="")),
(AND('[1]PWS Information'!$E$10="CWS",Q3735="Non-Lead",S3735="No")),
(AND('[1]PWS Information'!$E$10="CWS",Q3735="Non-Lead",S3735="Don't Know")),
(AND('[1]PWS Information'!$E$10="CWS",Q3735="Non-Lead", J3735="Non-Lead - Copper", S3735="Yes", L3735="Between 1989 and 2014")),
(AND('[1]PWS Information'!$E$10="CWS",Q3735="Non-Lead", J3735="Non-Lead - Copper", S3735="Yes", L3735="After 2014")),
(AND('[1]PWS Information'!$E$10="CWS",Q3735="Non-Lead", J3735="Non-Lead - Copper", S3735="Yes", L3735="Unknown")),
(AND('[1]PWS Information'!$E$10="CWS",Q3735="Non-Lead", N3735="Non-Lead - Copper", S3735="Yes", O3735="Between 1989 and 2014")),
(AND('[1]PWS Information'!$E$10="CWS",Q3735="Non-Lead", N3735="Non-Lead - Copper", S3735="Yes", O3735="After 2014")),
(AND('[1]PWS Information'!$E$10="CWS",Q3735="Non-Lead", N3735="Non-Lead - Copper", S3735="Yes", O3735="Unknown")),
(AND('[1]PWS Information'!$E$10="CWS",Q3735="Unknown")),
(AND('[1]PWS Information'!$E$10="NTNC",Q3735="Unknown")))),"Tier 5",
"")))))</f>
        <v>Tier 5</v>
      </c>
      <c r="Z3735" s="71"/>
      <c r="AA3735" s="71"/>
    </row>
    <row r="3736" spans="1:27" ht="57.6" x14ac:dyDescent="0.3">
      <c r="A3736" s="1"/>
      <c r="B3736" s="70" t="s">
        <v>1468</v>
      </c>
      <c r="C3736" s="60">
        <v>280</v>
      </c>
      <c r="D3736" s="61" t="s">
        <v>1461</v>
      </c>
      <c r="E3736" s="61" t="s">
        <v>49</v>
      </c>
      <c r="F3736" s="61">
        <v>78640</v>
      </c>
      <c r="G3736" s="62" t="s">
        <v>1462</v>
      </c>
      <c r="H3736" s="63">
        <v>29.967984999999999</v>
      </c>
      <c r="I3736" s="64">
        <v>-97.849270300000001</v>
      </c>
      <c r="J3736" s="65" t="s">
        <v>50</v>
      </c>
      <c r="K3736" s="66" t="s">
        <v>51</v>
      </c>
      <c r="L3736" s="62" t="s">
        <v>58</v>
      </c>
      <c r="M3736" s="69"/>
      <c r="N3736" s="65" t="s">
        <v>50</v>
      </c>
      <c r="O3736" s="66" t="s">
        <v>58</v>
      </c>
      <c r="P3736" s="69"/>
      <c r="Q3736" s="55" t="str">
        <f t="shared" si="58"/>
        <v>Non-Lead</v>
      </c>
      <c r="R3736" s="70" t="s">
        <v>51</v>
      </c>
      <c r="S3736" s="70" t="s">
        <v>51</v>
      </c>
      <c r="T3736" s="70"/>
      <c r="U3736" s="71" t="s">
        <v>53</v>
      </c>
      <c r="V3736" s="71" t="s">
        <v>51</v>
      </c>
      <c r="W3736" s="71" t="s">
        <v>51</v>
      </c>
      <c r="X3736" s="71" t="s">
        <v>51</v>
      </c>
      <c r="Y3736" s="72" t="str">
        <f>IF((OR((AND('[1]PWS Information'!$E$10="CWS",U3736="Single Family Residence",Q3736="Lead")),
(AND('[1]PWS Information'!$E$10="CWS",U3736="Multiple Family Residence",'[1]PWS Information'!$E$11="Yes",Q3736="Lead")),
(AND('[1]PWS Information'!$E$10="NTNC",Q3736="Lead")))),"Tier 1",
IF((OR((AND('[1]PWS Information'!$E$10="CWS",U3736="Multiple Family Residence",'[1]PWS Information'!$E$11="No",Q3736="Lead")),
(AND('[1]PWS Information'!$E$10="CWS",U3736="Other",Q3736="Lead")),
(AND('[1]PWS Information'!$E$10="CWS",U3736="Building",Q3736="Lead")))),"Tier 2",
IF((OR((AND('[1]PWS Information'!$E$10="CWS",U3736="Single Family Residence",Q3736="Galvanized Requiring Replacement")),
(AND('[1]PWS Information'!$E$10="CWS",U3736="Single Family Residence",Q3736="Galvanized Requiring Replacement",R3736="Yes")),
(AND('[1]PWS Information'!$E$10="NTNC",Q3736="Galvanized Requiring Replacement")),
(AND('[1]PWS Information'!$E$10="NTNC",U3736="Single Family Residence",R3736="Yes")))),"Tier 3",
IF((OR((AND('[1]PWS Information'!$E$10="CWS",U3736="Single Family Residence",S3736="Yes",Q3736="Non-Lead", J3736="Non-Lead - Copper",L3736="Before 1989")),
(AND('[1]PWS Information'!$E$10="CWS",U3736="Single Family Residence",S3736="Yes",Q3736="Non-Lead", N3736="Non-Lead - Copper",O3736="Before 1989")))),"Tier 4",
IF((OR((AND('[1]PWS Information'!$E$10="NTNC",Q3736="Non-Lead")),
(AND('[1]PWS Information'!$E$10="CWS",Q3736="Non-Lead",S3736="")),
(AND('[1]PWS Information'!$E$10="CWS",Q3736="Non-Lead",S3736="No")),
(AND('[1]PWS Information'!$E$10="CWS",Q3736="Non-Lead",S3736="Don't Know")),
(AND('[1]PWS Information'!$E$10="CWS",Q3736="Non-Lead", J3736="Non-Lead - Copper", S3736="Yes", L3736="Between 1989 and 2014")),
(AND('[1]PWS Information'!$E$10="CWS",Q3736="Non-Lead", J3736="Non-Lead - Copper", S3736="Yes", L3736="After 2014")),
(AND('[1]PWS Information'!$E$10="CWS",Q3736="Non-Lead", J3736="Non-Lead - Copper", S3736="Yes", L3736="Unknown")),
(AND('[1]PWS Information'!$E$10="CWS",Q3736="Non-Lead", N3736="Non-Lead - Copper", S3736="Yes", O3736="Between 1989 and 2014")),
(AND('[1]PWS Information'!$E$10="CWS",Q3736="Non-Lead", N3736="Non-Lead - Copper", S3736="Yes", O3736="After 2014")),
(AND('[1]PWS Information'!$E$10="CWS",Q3736="Non-Lead", N3736="Non-Lead - Copper", S3736="Yes", O3736="Unknown")),
(AND('[1]PWS Information'!$E$10="CWS",Q3736="Unknown")),
(AND('[1]PWS Information'!$E$10="NTNC",Q3736="Unknown")))),"Tier 5",
"")))))</f>
        <v>Tier 5</v>
      </c>
      <c r="Z3736" s="71"/>
      <c r="AA3736" s="71"/>
    </row>
    <row r="3737" spans="1:27" ht="57.6" x14ac:dyDescent="0.3">
      <c r="A3737" s="1"/>
      <c r="B3737" s="70" t="s">
        <v>1469</v>
      </c>
      <c r="C3737" s="60">
        <v>290</v>
      </c>
      <c r="D3737" s="61" t="s">
        <v>1461</v>
      </c>
      <c r="E3737" s="61" t="s">
        <v>49</v>
      </c>
      <c r="F3737" s="61">
        <v>78640</v>
      </c>
      <c r="G3737" s="62" t="s">
        <v>1462</v>
      </c>
      <c r="H3737" s="63">
        <v>29.968091600000001</v>
      </c>
      <c r="I3737" s="64">
        <v>-97.849215700000002</v>
      </c>
      <c r="J3737" s="65" t="s">
        <v>50</v>
      </c>
      <c r="K3737" s="66" t="s">
        <v>51</v>
      </c>
      <c r="L3737" s="62" t="s">
        <v>58</v>
      </c>
      <c r="M3737" s="69"/>
      <c r="N3737" s="65" t="s">
        <v>50</v>
      </c>
      <c r="O3737" s="66" t="s">
        <v>58</v>
      </c>
      <c r="P3737" s="69"/>
      <c r="Q3737" s="55" t="str">
        <f t="shared" si="58"/>
        <v>Non-Lead</v>
      </c>
      <c r="R3737" s="70" t="s">
        <v>51</v>
      </c>
      <c r="S3737" s="70" t="s">
        <v>51</v>
      </c>
      <c r="T3737" s="70"/>
      <c r="U3737" s="71" t="s">
        <v>53</v>
      </c>
      <c r="V3737" s="71" t="s">
        <v>51</v>
      </c>
      <c r="W3737" s="71" t="s">
        <v>51</v>
      </c>
      <c r="X3737" s="71" t="s">
        <v>51</v>
      </c>
      <c r="Y3737" s="72" t="str">
        <f>IF((OR((AND('[1]PWS Information'!$E$10="CWS",U3737="Single Family Residence",Q3737="Lead")),
(AND('[1]PWS Information'!$E$10="CWS",U3737="Multiple Family Residence",'[1]PWS Information'!$E$11="Yes",Q3737="Lead")),
(AND('[1]PWS Information'!$E$10="NTNC",Q3737="Lead")))),"Tier 1",
IF((OR((AND('[1]PWS Information'!$E$10="CWS",U3737="Multiple Family Residence",'[1]PWS Information'!$E$11="No",Q3737="Lead")),
(AND('[1]PWS Information'!$E$10="CWS",U3737="Other",Q3737="Lead")),
(AND('[1]PWS Information'!$E$10="CWS",U3737="Building",Q3737="Lead")))),"Tier 2",
IF((OR((AND('[1]PWS Information'!$E$10="CWS",U3737="Single Family Residence",Q3737="Galvanized Requiring Replacement")),
(AND('[1]PWS Information'!$E$10="CWS",U3737="Single Family Residence",Q3737="Galvanized Requiring Replacement",R3737="Yes")),
(AND('[1]PWS Information'!$E$10="NTNC",Q3737="Galvanized Requiring Replacement")),
(AND('[1]PWS Information'!$E$10="NTNC",U3737="Single Family Residence",R3737="Yes")))),"Tier 3",
IF((OR((AND('[1]PWS Information'!$E$10="CWS",U3737="Single Family Residence",S3737="Yes",Q3737="Non-Lead", J3737="Non-Lead - Copper",L3737="Before 1989")),
(AND('[1]PWS Information'!$E$10="CWS",U3737="Single Family Residence",S3737="Yes",Q3737="Non-Lead", N3737="Non-Lead - Copper",O3737="Before 1989")))),"Tier 4",
IF((OR((AND('[1]PWS Information'!$E$10="NTNC",Q3737="Non-Lead")),
(AND('[1]PWS Information'!$E$10="CWS",Q3737="Non-Lead",S3737="")),
(AND('[1]PWS Information'!$E$10="CWS",Q3737="Non-Lead",S3737="No")),
(AND('[1]PWS Information'!$E$10="CWS",Q3737="Non-Lead",S3737="Don't Know")),
(AND('[1]PWS Information'!$E$10="CWS",Q3737="Non-Lead", J3737="Non-Lead - Copper", S3737="Yes", L3737="Between 1989 and 2014")),
(AND('[1]PWS Information'!$E$10="CWS",Q3737="Non-Lead", J3737="Non-Lead - Copper", S3737="Yes", L3737="After 2014")),
(AND('[1]PWS Information'!$E$10="CWS",Q3737="Non-Lead", J3737="Non-Lead - Copper", S3737="Yes", L3737="Unknown")),
(AND('[1]PWS Information'!$E$10="CWS",Q3737="Non-Lead", N3737="Non-Lead - Copper", S3737="Yes", O3737="Between 1989 and 2014")),
(AND('[1]PWS Information'!$E$10="CWS",Q3737="Non-Lead", N3737="Non-Lead - Copper", S3737="Yes", O3737="After 2014")),
(AND('[1]PWS Information'!$E$10="CWS",Q3737="Non-Lead", N3737="Non-Lead - Copper", S3737="Yes", O3737="Unknown")),
(AND('[1]PWS Information'!$E$10="CWS",Q3737="Unknown")),
(AND('[1]PWS Information'!$E$10="NTNC",Q3737="Unknown")))),"Tier 5",
"")))))</f>
        <v>Tier 5</v>
      </c>
      <c r="Z3737" s="71"/>
      <c r="AA3737" s="71"/>
    </row>
    <row r="3738" spans="1:27" ht="57.6" x14ac:dyDescent="0.3">
      <c r="A3738" s="17"/>
      <c r="B3738" s="70" t="s">
        <v>1470</v>
      </c>
      <c r="C3738" s="60">
        <v>300</v>
      </c>
      <c r="D3738" s="61" t="s">
        <v>1461</v>
      </c>
      <c r="E3738" s="61" t="s">
        <v>49</v>
      </c>
      <c r="F3738" s="61">
        <v>78640</v>
      </c>
      <c r="G3738" s="62" t="s">
        <v>1462</v>
      </c>
      <c r="H3738" s="63">
        <v>29.968198300000001</v>
      </c>
      <c r="I3738" s="64">
        <v>-97.849161100000003</v>
      </c>
      <c r="J3738" s="65" t="s">
        <v>50</v>
      </c>
      <c r="K3738" s="66" t="s">
        <v>51</v>
      </c>
      <c r="L3738" s="62" t="s">
        <v>58</v>
      </c>
      <c r="M3738" s="69"/>
      <c r="N3738" s="65" t="s">
        <v>50</v>
      </c>
      <c r="O3738" s="66" t="s">
        <v>58</v>
      </c>
      <c r="P3738" s="69"/>
      <c r="Q3738" s="55" t="str">
        <f t="shared" si="58"/>
        <v>Non-Lead</v>
      </c>
      <c r="R3738" s="70" t="s">
        <v>51</v>
      </c>
      <c r="S3738" s="70" t="s">
        <v>51</v>
      </c>
      <c r="T3738" s="70"/>
      <c r="U3738" s="71" t="s">
        <v>53</v>
      </c>
      <c r="V3738" s="71" t="s">
        <v>51</v>
      </c>
      <c r="W3738" s="71" t="s">
        <v>51</v>
      </c>
      <c r="X3738" s="71" t="s">
        <v>51</v>
      </c>
      <c r="Y3738" s="72" t="str">
        <f>IF((OR((AND('[1]PWS Information'!$E$10="CWS",U3738="Single Family Residence",Q3738="Lead")),
(AND('[1]PWS Information'!$E$10="CWS",U3738="Multiple Family Residence",'[1]PWS Information'!$E$11="Yes",Q3738="Lead")),
(AND('[1]PWS Information'!$E$10="NTNC",Q3738="Lead")))),"Tier 1",
IF((OR((AND('[1]PWS Information'!$E$10="CWS",U3738="Multiple Family Residence",'[1]PWS Information'!$E$11="No",Q3738="Lead")),
(AND('[1]PWS Information'!$E$10="CWS",U3738="Other",Q3738="Lead")),
(AND('[1]PWS Information'!$E$10="CWS",U3738="Building",Q3738="Lead")))),"Tier 2",
IF((OR((AND('[1]PWS Information'!$E$10="CWS",U3738="Single Family Residence",Q3738="Galvanized Requiring Replacement")),
(AND('[1]PWS Information'!$E$10="CWS",U3738="Single Family Residence",Q3738="Galvanized Requiring Replacement",R3738="Yes")),
(AND('[1]PWS Information'!$E$10="NTNC",Q3738="Galvanized Requiring Replacement")),
(AND('[1]PWS Information'!$E$10="NTNC",U3738="Single Family Residence",R3738="Yes")))),"Tier 3",
IF((OR((AND('[1]PWS Information'!$E$10="CWS",U3738="Single Family Residence",S3738="Yes",Q3738="Non-Lead", J3738="Non-Lead - Copper",L3738="Before 1989")),
(AND('[1]PWS Information'!$E$10="CWS",U3738="Single Family Residence",S3738="Yes",Q3738="Non-Lead", N3738="Non-Lead - Copper",O3738="Before 1989")))),"Tier 4",
IF((OR((AND('[1]PWS Information'!$E$10="NTNC",Q3738="Non-Lead")),
(AND('[1]PWS Information'!$E$10="CWS",Q3738="Non-Lead",S3738="")),
(AND('[1]PWS Information'!$E$10="CWS",Q3738="Non-Lead",S3738="No")),
(AND('[1]PWS Information'!$E$10="CWS",Q3738="Non-Lead",S3738="Don't Know")),
(AND('[1]PWS Information'!$E$10="CWS",Q3738="Non-Lead", J3738="Non-Lead - Copper", S3738="Yes", L3738="Between 1989 and 2014")),
(AND('[1]PWS Information'!$E$10="CWS",Q3738="Non-Lead", J3738="Non-Lead - Copper", S3738="Yes", L3738="After 2014")),
(AND('[1]PWS Information'!$E$10="CWS",Q3738="Non-Lead", J3738="Non-Lead - Copper", S3738="Yes", L3738="Unknown")),
(AND('[1]PWS Information'!$E$10="CWS",Q3738="Non-Lead", N3738="Non-Lead - Copper", S3738="Yes", O3738="Between 1989 and 2014")),
(AND('[1]PWS Information'!$E$10="CWS",Q3738="Non-Lead", N3738="Non-Lead - Copper", S3738="Yes", O3738="After 2014")),
(AND('[1]PWS Information'!$E$10="CWS",Q3738="Non-Lead", N3738="Non-Lead - Copper", S3738="Yes", O3738="Unknown")),
(AND('[1]PWS Information'!$E$10="CWS",Q3738="Unknown")),
(AND('[1]PWS Information'!$E$10="NTNC",Q3738="Unknown")))),"Tier 5",
"")))))</f>
        <v>Tier 5</v>
      </c>
      <c r="Z3738" s="71"/>
      <c r="AA3738" s="71"/>
    </row>
    <row r="3739" spans="1:27" ht="57.6" x14ac:dyDescent="0.3">
      <c r="A3739" s="1"/>
      <c r="B3739" s="70" t="s">
        <v>1471</v>
      </c>
      <c r="C3739" s="60">
        <v>310</v>
      </c>
      <c r="D3739" s="61" t="s">
        <v>1461</v>
      </c>
      <c r="E3739" s="61" t="s">
        <v>49</v>
      </c>
      <c r="F3739" s="61">
        <v>78640</v>
      </c>
      <c r="G3739" s="62" t="s">
        <v>1462</v>
      </c>
      <c r="H3739" s="63">
        <v>29.9683049</v>
      </c>
      <c r="I3739" s="64">
        <v>-97.849106599999999</v>
      </c>
      <c r="J3739" s="65" t="s">
        <v>50</v>
      </c>
      <c r="K3739" s="66" t="s">
        <v>51</v>
      </c>
      <c r="L3739" s="62" t="s">
        <v>58</v>
      </c>
      <c r="M3739" s="69"/>
      <c r="N3739" s="65" t="s">
        <v>50</v>
      </c>
      <c r="O3739" s="66" t="s">
        <v>58</v>
      </c>
      <c r="P3739" s="69"/>
      <c r="Q3739" s="55" t="str">
        <f t="shared" si="58"/>
        <v>Non-Lead</v>
      </c>
      <c r="R3739" s="70" t="s">
        <v>51</v>
      </c>
      <c r="S3739" s="70" t="s">
        <v>51</v>
      </c>
      <c r="T3739" s="70"/>
      <c r="U3739" s="71" t="s">
        <v>53</v>
      </c>
      <c r="V3739" s="71" t="s">
        <v>51</v>
      </c>
      <c r="W3739" s="71" t="s">
        <v>51</v>
      </c>
      <c r="X3739" s="71" t="s">
        <v>51</v>
      </c>
      <c r="Y3739" s="72" t="str">
        <f>IF((OR((AND('[1]PWS Information'!$E$10="CWS",U3739="Single Family Residence",Q3739="Lead")),
(AND('[1]PWS Information'!$E$10="CWS",U3739="Multiple Family Residence",'[1]PWS Information'!$E$11="Yes",Q3739="Lead")),
(AND('[1]PWS Information'!$E$10="NTNC",Q3739="Lead")))),"Tier 1",
IF((OR((AND('[1]PWS Information'!$E$10="CWS",U3739="Multiple Family Residence",'[1]PWS Information'!$E$11="No",Q3739="Lead")),
(AND('[1]PWS Information'!$E$10="CWS",U3739="Other",Q3739="Lead")),
(AND('[1]PWS Information'!$E$10="CWS",U3739="Building",Q3739="Lead")))),"Tier 2",
IF((OR((AND('[1]PWS Information'!$E$10="CWS",U3739="Single Family Residence",Q3739="Galvanized Requiring Replacement")),
(AND('[1]PWS Information'!$E$10="CWS",U3739="Single Family Residence",Q3739="Galvanized Requiring Replacement",R3739="Yes")),
(AND('[1]PWS Information'!$E$10="NTNC",Q3739="Galvanized Requiring Replacement")),
(AND('[1]PWS Information'!$E$10="NTNC",U3739="Single Family Residence",R3739="Yes")))),"Tier 3",
IF((OR((AND('[1]PWS Information'!$E$10="CWS",U3739="Single Family Residence",S3739="Yes",Q3739="Non-Lead", J3739="Non-Lead - Copper",L3739="Before 1989")),
(AND('[1]PWS Information'!$E$10="CWS",U3739="Single Family Residence",S3739="Yes",Q3739="Non-Lead", N3739="Non-Lead - Copper",O3739="Before 1989")))),"Tier 4",
IF((OR((AND('[1]PWS Information'!$E$10="NTNC",Q3739="Non-Lead")),
(AND('[1]PWS Information'!$E$10="CWS",Q3739="Non-Lead",S3739="")),
(AND('[1]PWS Information'!$E$10="CWS",Q3739="Non-Lead",S3739="No")),
(AND('[1]PWS Information'!$E$10="CWS",Q3739="Non-Lead",S3739="Don't Know")),
(AND('[1]PWS Information'!$E$10="CWS",Q3739="Non-Lead", J3739="Non-Lead - Copper", S3739="Yes", L3739="Between 1989 and 2014")),
(AND('[1]PWS Information'!$E$10="CWS",Q3739="Non-Lead", J3739="Non-Lead - Copper", S3739="Yes", L3739="After 2014")),
(AND('[1]PWS Information'!$E$10="CWS",Q3739="Non-Lead", J3739="Non-Lead - Copper", S3739="Yes", L3739="Unknown")),
(AND('[1]PWS Information'!$E$10="CWS",Q3739="Non-Lead", N3739="Non-Lead - Copper", S3739="Yes", O3739="Between 1989 and 2014")),
(AND('[1]PWS Information'!$E$10="CWS",Q3739="Non-Lead", N3739="Non-Lead - Copper", S3739="Yes", O3739="After 2014")),
(AND('[1]PWS Information'!$E$10="CWS",Q3739="Non-Lead", N3739="Non-Lead - Copper", S3739="Yes", O3739="Unknown")),
(AND('[1]PWS Information'!$E$10="CWS",Q3739="Unknown")),
(AND('[1]PWS Information'!$E$10="NTNC",Q3739="Unknown")))),"Tier 5",
"")))))</f>
        <v>Tier 5</v>
      </c>
      <c r="Z3739" s="71"/>
      <c r="AA3739" s="71"/>
    </row>
    <row r="3740" spans="1:27" ht="57.6" x14ac:dyDescent="0.3">
      <c r="A3740" s="1"/>
      <c r="B3740" s="70" t="s">
        <v>1472</v>
      </c>
      <c r="C3740" s="60">
        <v>311</v>
      </c>
      <c r="D3740" s="61" t="s">
        <v>1461</v>
      </c>
      <c r="E3740" s="61" t="s">
        <v>49</v>
      </c>
      <c r="F3740" s="61">
        <v>78640</v>
      </c>
      <c r="G3740" s="62" t="s">
        <v>1462</v>
      </c>
      <c r="H3740" s="63">
        <v>29.968153099999999</v>
      </c>
      <c r="I3740" s="64">
        <v>-97.849396799999994</v>
      </c>
      <c r="J3740" s="65" t="s">
        <v>50</v>
      </c>
      <c r="K3740" s="66" t="s">
        <v>51</v>
      </c>
      <c r="L3740" s="62" t="s">
        <v>58</v>
      </c>
      <c r="M3740" s="69"/>
      <c r="N3740" s="65" t="s">
        <v>50</v>
      </c>
      <c r="O3740" s="66" t="s">
        <v>58</v>
      </c>
      <c r="P3740" s="69"/>
      <c r="Q3740" s="55" t="str">
        <f t="shared" si="58"/>
        <v>Non-Lead</v>
      </c>
      <c r="R3740" s="70" t="s">
        <v>51</v>
      </c>
      <c r="S3740" s="70" t="s">
        <v>51</v>
      </c>
      <c r="T3740" s="70"/>
      <c r="U3740" s="71" t="s">
        <v>53</v>
      </c>
      <c r="V3740" s="71" t="s">
        <v>51</v>
      </c>
      <c r="W3740" s="71" t="s">
        <v>51</v>
      </c>
      <c r="X3740" s="71" t="s">
        <v>51</v>
      </c>
      <c r="Y3740" s="72" t="str">
        <f>IF((OR((AND('[1]PWS Information'!$E$10="CWS",U3740="Single Family Residence",Q3740="Lead")),
(AND('[1]PWS Information'!$E$10="CWS",U3740="Multiple Family Residence",'[1]PWS Information'!$E$11="Yes",Q3740="Lead")),
(AND('[1]PWS Information'!$E$10="NTNC",Q3740="Lead")))),"Tier 1",
IF((OR((AND('[1]PWS Information'!$E$10="CWS",U3740="Multiple Family Residence",'[1]PWS Information'!$E$11="No",Q3740="Lead")),
(AND('[1]PWS Information'!$E$10="CWS",U3740="Other",Q3740="Lead")),
(AND('[1]PWS Information'!$E$10="CWS",U3740="Building",Q3740="Lead")))),"Tier 2",
IF((OR((AND('[1]PWS Information'!$E$10="CWS",U3740="Single Family Residence",Q3740="Galvanized Requiring Replacement")),
(AND('[1]PWS Information'!$E$10="CWS",U3740="Single Family Residence",Q3740="Galvanized Requiring Replacement",R3740="Yes")),
(AND('[1]PWS Information'!$E$10="NTNC",Q3740="Galvanized Requiring Replacement")),
(AND('[1]PWS Information'!$E$10="NTNC",U3740="Single Family Residence",R3740="Yes")))),"Tier 3",
IF((OR((AND('[1]PWS Information'!$E$10="CWS",U3740="Single Family Residence",S3740="Yes",Q3740="Non-Lead", J3740="Non-Lead - Copper",L3740="Before 1989")),
(AND('[1]PWS Information'!$E$10="CWS",U3740="Single Family Residence",S3740="Yes",Q3740="Non-Lead", N3740="Non-Lead - Copper",O3740="Before 1989")))),"Tier 4",
IF((OR((AND('[1]PWS Information'!$E$10="NTNC",Q3740="Non-Lead")),
(AND('[1]PWS Information'!$E$10="CWS",Q3740="Non-Lead",S3740="")),
(AND('[1]PWS Information'!$E$10="CWS",Q3740="Non-Lead",S3740="No")),
(AND('[1]PWS Information'!$E$10="CWS",Q3740="Non-Lead",S3740="Don't Know")),
(AND('[1]PWS Information'!$E$10="CWS",Q3740="Non-Lead", J3740="Non-Lead - Copper", S3740="Yes", L3740="Between 1989 and 2014")),
(AND('[1]PWS Information'!$E$10="CWS",Q3740="Non-Lead", J3740="Non-Lead - Copper", S3740="Yes", L3740="After 2014")),
(AND('[1]PWS Information'!$E$10="CWS",Q3740="Non-Lead", J3740="Non-Lead - Copper", S3740="Yes", L3740="Unknown")),
(AND('[1]PWS Information'!$E$10="CWS",Q3740="Non-Lead", N3740="Non-Lead - Copper", S3740="Yes", O3740="Between 1989 and 2014")),
(AND('[1]PWS Information'!$E$10="CWS",Q3740="Non-Lead", N3740="Non-Lead - Copper", S3740="Yes", O3740="After 2014")),
(AND('[1]PWS Information'!$E$10="CWS",Q3740="Non-Lead", N3740="Non-Lead - Copper", S3740="Yes", O3740="Unknown")),
(AND('[1]PWS Information'!$E$10="CWS",Q3740="Unknown")),
(AND('[1]PWS Information'!$E$10="NTNC",Q3740="Unknown")))),"Tier 5",
"")))))</f>
        <v>Tier 5</v>
      </c>
      <c r="Z3740" s="71"/>
      <c r="AA3740" s="71"/>
    </row>
    <row r="3741" spans="1:27" ht="57.6" x14ac:dyDescent="0.3">
      <c r="A3741" s="1"/>
      <c r="B3741" s="70" t="s">
        <v>1473</v>
      </c>
      <c r="C3741" s="60">
        <v>320</v>
      </c>
      <c r="D3741" s="61" t="s">
        <v>1461</v>
      </c>
      <c r="E3741" s="61" t="s">
        <v>49</v>
      </c>
      <c r="F3741" s="61">
        <v>78640</v>
      </c>
      <c r="G3741" s="62" t="s">
        <v>1462</v>
      </c>
      <c r="H3741" s="63">
        <v>29.9684101</v>
      </c>
      <c r="I3741" s="64">
        <v>-97.849049600000001</v>
      </c>
      <c r="J3741" s="65" t="s">
        <v>50</v>
      </c>
      <c r="K3741" s="66" t="s">
        <v>51</v>
      </c>
      <c r="L3741" s="62" t="s">
        <v>58</v>
      </c>
      <c r="M3741" s="69"/>
      <c r="N3741" s="65" t="s">
        <v>50</v>
      </c>
      <c r="O3741" s="66" t="s">
        <v>58</v>
      </c>
      <c r="P3741" s="69"/>
      <c r="Q3741" s="55" t="str">
        <f t="shared" si="58"/>
        <v>Non-Lead</v>
      </c>
      <c r="R3741" s="70" t="s">
        <v>51</v>
      </c>
      <c r="S3741" s="70" t="s">
        <v>51</v>
      </c>
      <c r="T3741" s="70"/>
      <c r="U3741" s="71" t="s">
        <v>53</v>
      </c>
      <c r="V3741" s="71" t="s">
        <v>51</v>
      </c>
      <c r="W3741" s="71" t="s">
        <v>51</v>
      </c>
      <c r="X3741" s="71" t="s">
        <v>51</v>
      </c>
      <c r="Y3741" s="72" t="str">
        <f>IF((OR((AND('[1]PWS Information'!$E$10="CWS",U3741="Single Family Residence",Q3741="Lead")),
(AND('[1]PWS Information'!$E$10="CWS",U3741="Multiple Family Residence",'[1]PWS Information'!$E$11="Yes",Q3741="Lead")),
(AND('[1]PWS Information'!$E$10="NTNC",Q3741="Lead")))),"Tier 1",
IF((OR((AND('[1]PWS Information'!$E$10="CWS",U3741="Multiple Family Residence",'[1]PWS Information'!$E$11="No",Q3741="Lead")),
(AND('[1]PWS Information'!$E$10="CWS",U3741="Other",Q3741="Lead")),
(AND('[1]PWS Information'!$E$10="CWS",U3741="Building",Q3741="Lead")))),"Tier 2",
IF((OR((AND('[1]PWS Information'!$E$10="CWS",U3741="Single Family Residence",Q3741="Galvanized Requiring Replacement")),
(AND('[1]PWS Information'!$E$10="CWS",U3741="Single Family Residence",Q3741="Galvanized Requiring Replacement",R3741="Yes")),
(AND('[1]PWS Information'!$E$10="NTNC",Q3741="Galvanized Requiring Replacement")),
(AND('[1]PWS Information'!$E$10="NTNC",U3741="Single Family Residence",R3741="Yes")))),"Tier 3",
IF((OR((AND('[1]PWS Information'!$E$10="CWS",U3741="Single Family Residence",S3741="Yes",Q3741="Non-Lead", J3741="Non-Lead - Copper",L3741="Before 1989")),
(AND('[1]PWS Information'!$E$10="CWS",U3741="Single Family Residence",S3741="Yes",Q3741="Non-Lead", N3741="Non-Lead - Copper",O3741="Before 1989")))),"Tier 4",
IF((OR((AND('[1]PWS Information'!$E$10="NTNC",Q3741="Non-Lead")),
(AND('[1]PWS Information'!$E$10="CWS",Q3741="Non-Lead",S3741="")),
(AND('[1]PWS Information'!$E$10="CWS",Q3741="Non-Lead",S3741="No")),
(AND('[1]PWS Information'!$E$10="CWS",Q3741="Non-Lead",S3741="Don't Know")),
(AND('[1]PWS Information'!$E$10="CWS",Q3741="Non-Lead", J3741="Non-Lead - Copper", S3741="Yes", L3741="Between 1989 and 2014")),
(AND('[1]PWS Information'!$E$10="CWS",Q3741="Non-Lead", J3741="Non-Lead - Copper", S3741="Yes", L3741="After 2014")),
(AND('[1]PWS Information'!$E$10="CWS",Q3741="Non-Lead", J3741="Non-Lead - Copper", S3741="Yes", L3741="Unknown")),
(AND('[1]PWS Information'!$E$10="CWS",Q3741="Non-Lead", N3741="Non-Lead - Copper", S3741="Yes", O3741="Between 1989 and 2014")),
(AND('[1]PWS Information'!$E$10="CWS",Q3741="Non-Lead", N3741="Non-Lead - Copper", S3741="Yes", O3741="After 2014")),
(AND('[1]PWS Information'!$E$10="CWS",Q3741="Non-Lead", N3741="Non-Lead - Copper", S3741="Yes", O3741="Unknown")),
(AND('[1]PWS Information'!$E$10="CWS",Q3741="Unknown")),
(AND('[1]PWS Information'!$E$10="NTNC",Q3741="Unknown")))),"Tier 5",
"")))))</f>
        <v>Tier 5</v>
      </c>
      <c r="Z3741" s="71"/>
      <c r="AA3741" s="71"/>
    </row>
    <row r="3742" spans="1:27" ht="57.6" x14ac:dyDescent="0.3">
      <c r="A3742" s="17"/>
      <c r="B3742" s="70" t="s">
        <v>1474</v>
      </c>
      <c r="C3742" s="60">
        <v>321</v>
      </c>
      <c r="D3742" s="61" t="s">
        <v>1461</v>
      </c>
      <c r="E3742" s="61" t="s">
        <v>49</v>
      </c>
      <c r="F3742" s="61">
        <v>78640</v>
      </c>
      <c r="G3742" s="62" t="s">
        <v>1462</v>
      </c>
      <c r="H3742" s="63">
        <v>29.968320200000001</v>
      </c>
      <c r="I3742" s="64">
        <v>-97.849316700000003</v>
      </c>
      <c r="J3742" s="65" t="s">
        <v>50</v>
      </c>
      <c r="K3742" s="66" t="s">
        <v>51</v>
      </c>
      <c r="L3742" s="62" t="s">
        <v>58</v>
      </c>
      <c r="M3742" s="69"/>
      <c r="N3742" s="65" t="s">
        <v>50</v>
      </c>
      <c r="O3742" s="66" t="s">
        <v>58</v>
      </c>
      <c r="P3742" s="69"/>
      <c r="Q3742" s="55" t="str">
        <f t="shared" si="58"/>
        <v>Non-Lead</v>
      </c>
      <c r="R3742" s="70" t="s">
        <v>51</v>
      </c>
      <c r="S3742" s="70" t="s">
        <v>51</v>
      </c>
      <c r="T3742" s="70"/>
      <c r="U3742" s="71" t="s">
        <v>53</v>
      </c>
      <c r="V3742" s="71" t="s">
        <v>51</v>
      </c>
      <c r="W3742" s="71" t="s">
        <v>51</v>
      </c>
      <c r="X3742" s="71" t="s">
        <v>51</v>
      </c>
      <c r="Y3742" s="72" t="str">
        <f>IF((OR((AND('[1]PWS Information'!$E$10="CWS",U3742="Single Family Residence",Q3742="Lead")),
(AND('[1]PWS Information'!$E$10="CWS",U3742="Multiple Family Residence",'[1]PWS Information'!$E$11="Yes",Q3742="Lead")),
(AND('[1]PWS Information'!$E$10="NTNC",Q3742="Lead")))),"Tier 1",
IF((OR((AND('[1]PWS Information'!$E$10="CWS",U3742="Multiple Family Residence",'[1]PWS Information'!$E$11="No",Q3742="Lead")),
(AND('[1]PWS Information'!$E$10="CWS",U3742="Other",Q3742="Lead")),
(AND('[1]PWS Information'!$E$10="CWS",U3742="Building",Q3742="Lead")))),"Tier 2",
IF((OR((AND('[1]PWS Information'!$E$10="CWS",U3742="Single Family Residence",Q3742="Galvanized Requiring Replacement")),
(AND('[1]PWS Information'!$E$10="CWS",U3742="Single Family Residence",Q3742="Galvanized Requiring Replacement",R3742="Yes")),
(AND('[1]PWS Information'!$E$10="NTNC",Q3742="Galvanized Requiring Replacement")),
(AND('[1]PWS Information'!$E$10="NTNC",U3742="Single Family Residence",R3742="Yes")))),"Tier 3",
IF((OR((AND('[1]PWS Information'!$E$10="CWS",U3742="Single Family Residence",S3742="Yes",Q3742="Non-Lead", J3742="Non-Lead - Copper",L3742="Before 1989")),
(AND('[1]PWS Information'!$E$10="CWS",U3742="Single Family Residence",S3742="Yes",Q3742="Non-Lead", N3742="Non-Lead - Copper",O3742="Before 1989")))),"Tier 4",
IF((OR((AND('[1]PWS Information'!$E$10="NTNC",Q3742="Non-Lead")),
(AND('[1]PWS Information'!$E$10="CWS",Q3742="Non-Lead",S3742="")),
(AND('[1]PWS Information'!$E$10="CWS",Q3742="Non-Lead",S3742="No")),
(AND('[1]PWS Information'!$E$10="CWS",Q3742="Non-Lead",S3742="Don't Know")),
(AND('[1]PWS Information'!$E$10="CWS",Q3742="Non-Lead", J3742="Non-Lead - Copper", S3742="Yes", L3742="Between 1989 and 2014")),
(AND('[1]PWS Information'!$E$10="CWS",Q3742="Non-Lead", J3742="Non-Lead - Copper", S3742="Yes", L3742="After 2014")),
(AND('[1]PWS Information'!$E$10="CWS",Q3742="Non-Lead", J3742="Non-Lead - Copper", S3742="Yes", L3742="Unknown")),
(AND('[1]PWS Information'!$E$10="CWS",Q3742="Non-Lead", N3742="Non-Lead - Copper", S3742="Yes", O3742="Between 1989 and 2014")),
(AND('[1]PWS Information'!$E$10="CWS",Q3742="Non-Lead", N3742="Non-Lead - Copper", S3742="Yes", O3742="After 2014")),
(AND('[1]PWS Information'!$E$10="CWS",Q3742="Non-Lead", N3742="Non-Lead - Copper", S3742="Yes", O3742="Unknown")),
(AND('[1]PWS Information'!$E$10="CWS",Q3742="Unknown")),
(AND('[1]PWS Information'!$E$10="NTNC",Q3742="Unknown")))),"Tier 5",
"")))))</f>
        <v>Tier 5</v>
      </c>
      <c r="Z3742" s="71"/>
      <c r="AA3742" s="71"/>
    </row>
    <row r="3743" spans="1:27" ht="57.6" x14ac:dyDescent="0.3">
      <c r="A3743" s="1"/>
      <c r="B3743" s="70" t="s">
        <v>1475</v>
      </c>
      <c r="C3743" s="60">
        <v>330</v>
      </c>
      <c r="D3743" s="61" t="s">
        <v>1461</v>
      </c>
      <c r="E3743" s="61" t="s">
        <v>49</v>
      </c>
      <c r="F3743" s="61">
        <v>78640</v>
      </c>
      <c r="G3743" s="62" t="s">
        <v>1462</v>
      </c>
      <c r="H3743" s="63">
        <v>29.968506900000001</v>
      </c>
      <c r="I3743" s="64">
        <v>-97.848979200000002</v>
      </c>
      <c r="J3743" s="65" t="s">
        <v>50</v>
      </c>
      <c r="K3743" s="66" t="s">
        <v>51</v>
      </c>
      <c r="L3743" s="62" t="s">
        <v>58</v>
      </c>
      <c r="M3743" s="69"/>
      <c r="N3743" s="65" t="s">
        <v>50</v>
      </c>
      <c r="O3743" s="66" t="s">
        <v>58</v>
      </c>
      <c r="P3743" s="69"/>
      <c r="Q3743" s="55" t="str">
        <f t="shared" si="58"/>
        <v>Non-Lead</v>
      </c>
      <c r="R3743" s="70" t="s">
        <v>51</v>
      </c>
      <c r="S3743" s="70" t="s">
        <v>51</v>
      </c>
      <c r="T3743" s="70"/>
      <c r="U3743" s="71" t="s">
        <v>53</v>
      </c>
      <c r="V3743" s="71" t="s">
        <v>51</v>
      </c>
      <c r="W3743" s="71" t="s">
        <v>51</v>
      </c>
      <c r="X3743" s="71" t="s">
        <v>51</v>
      </c>
      <c r="Y3743" s="72" t="str">
        <f>IF((OR((AND('[1]PWS Information'!$E$10="CWS",U3743="Single Family Residence",Q3743="Lead")),
(AND('[1]PWS Information'!$E$10="CWS",U3743="Multiple Family Residence",'[1]PWS Information'!$E$11="Yes",Q3743="Lead")),
(AND('[1]PWS Information'!$E$10="NTNC",Q3743="Lead")))),"Tier 1",
IF((OR((AND('[1]PWS Information'!$E$10="CWS",U3743="Multiple Family Residence",'[1]PWS Information'!$E$11="No",Q3743="Lead")),
(AND('[1]PWS Information'!$E$10="CWS",U3743="Other",Q3743="Lead")),
(AND('[1]PWS Information'!$E$10="CWS",U3743="Building",Q3743="Lead")))),"Tier 2",
IF((OR((AND('[1]PWS Information'!$E$10="CWS",U3743="Single Family Residence",Q3743="Galvanized Requiring Replacement")),
(AND('[1]PWS Information'!$E$10="CWS",U3743="Single Family Residence",Q3743="Galvanized Requiring Replacement",R3743="Yes")),
(AND('[1]PWS Information'!$E$10="NTNC",Q3743="Galvanized Requiring Replacement")),
(AND('[1]PWS Information'!$E$10="NTNC",U3743="Single Family Residence",R3743="Yes")))),"Tier 3",
IF((OR((AND('[1]PWS Information'!$E$10="CWS",U3743="Single Family Residence",S3743="Yes",Q3743="Non-Lead", J3743="Non-Lead - Copper",L3743="Before 1989")),
(AND('[1]PWS Information'!$E$10="CWS",U3743="Single Family Residence",S3743="Yes",Q3743="Non-Lead", N3743="Non-Lead - Copper",O3743="Before 1989")))),"Tier 4",
IF((OR((AND('[1]PWS Information'!$E$10="NTNC",Q3743="Non-Lead")),
(AND('[1]PWS Information'!$E$10="CWS",Q3743="Non-Lead",S3743="")),
(AND('[1]PWS Information'!$E$10="CWS",Q3743="Non-Lead",S3743="No")),
(AND('[1]PWS Information'!$E$10="CWS",Q3743="Non-Lead",S3743="Don't Know")),
(AND('[1]PWS Information'!$E$10="CWS",Q3743="Non-Lead", J3743="Non-Lead - Copper", S3743="Yes", L3743="Between 1989 and 2014")),
(AND('[1]PWS Information'!$E$10="CWS",Q3743="Non-Lead", J3743="Non-Lead - Copper", S3743="Yes", L3743="After 2014")),
(AND('[1]PWS Information'!$E$10="CWS",Q3743="Non-Lead", J3743="Non-Lead - Copper", S3743="Yes", L3743="Unknown")),
(AND('[1]PWS Information'!$E$10="CWS",Q3743="Non-Lead", N3743="Non-Lead - Copper", S3743="Yes", O3743="Between 1989 and 2014")),
(AND('[1]PWS Information'!$E$10="CWS",Q3743="Non-Lead", N3743="Non-Lead - Copper", S3743="Yes", O3743="After 2014")),
(AND('[1]PWS Information'!$E$10="CWS",Q3743="Non-Lead", N3743="Non-Lead - Copper", S3743="Yes", O3743="Unknown")),
(AND('[1]PWS Information'!$E$10="CWS",Q3743="Unknown")),
(AND('[1]PWS Information'!$E$10="NTNC",Q3743="Unknown")))),"Tier 5",
"")))))</f>
        <v>Tier 5</v>
      </c>
      <c r="Z3743" s="71"/>
      <c r="AA3743" s="71"/>
    </row>
    <row r="3744" spans="1:27" ht="57.6" x14ac:dyDescent="0.3">
      <c r="A3744" s="1"/>
      <c r="B3744" s="70" t="s">
        <v>1476</v>
      </c>
      <c r="C3744" s="60">
        <v>331</v>
      </c>
      <c r="D3744" s="61" t="s">
        <v>1461</v>
      </c>
      <c r="E3744" s="61" t="s">
        <v>49</v>
      </c>
      <c r="F3744" s="61">
        <v>78640</v>
      </c>
      <c r="G3744" s="62" t="s">
        <v>1462</v>
      </c>
      <c r="H3744" s="63">
        <v>29.968486200000001</v>
      </c>
      <c r="I3744" s="64">
        <v>-97.849234600000003</v>
      </c>
      <c r="J3744" s="65" t="s">
        <v>50</v>
      </c>
      <c r="K3744" s="66" t="s">
        <v>51</v>
      </c>
      <c r="L3744" s="62" t="s">
        <v>58</v>
      </c>
      <c r="M3744" s="69"/>
      <c r="N3744" s="65" t="s">
        <v>50</v>
      </c>
      <c r="O3744" s="66" t="s">
        <v>58</v>
      </c>
      <c r="P3744" s="69"/>
      <c r="Q3744" s="55" t="str">
        <f t="shared" si="58"/>
        <v>Non-Lead</v>
      </c>
      <c r="R3744" s="70" t="s">
        <v>51</v>
      </c>
      <c r="S3744" s="70" t="s">
        <v>51</v>
      </c>
      <c r="T3744" s="70"/>
      <c r="U3744" s="71" t="s">
        <v>53</v>
      </c>
      <c r="V3744" s="71" t="s">
        <v>51</v>
      </c>
      <c r="W3744" s="71" t="s">
        <v>51</v>
      </c>
      <c r="X3744" s="71" t="s">
        <v>51</v>
      </c>
      <c r="Y3744" s="72" t="str">
        <f>IF((OR((AND('[1]PWS Information'!$E$10="CWS",U3744="Single Family Residence",Q3744="Lead")),
(AND('[1]PWS Information'!$E$10="CWS",U3744="Multiple Family Residence",'[1]PWS Information'!$E$11="Yes",Q3744="Lead")),
(AND('[1]PWS Information'!$E$10="NTNC",Q3744="Lead")))),"Tier 1",
IF((OR((AND('[1]PWS Information'!$E$10="CWS",U3744="Multiple Family Residence",'[1]PWS Information'!$E$11="No",Q3744="Lead")),
(AND('[1]PWS Information'!$E$10="CWS",U3744="Other",Q3744="Lead")),
(AND('[1]PWS Information'!$E$10="CWS",U3744="Building",Q3744="Lead")))),"Tier 2",
IF((OR((AND('[1]PWS Information'!$E$10="CWS",U3744="Single Family Residence",Q3744="Galvanized Requiring Replacement")),
(AND('[1]PWS Information'!$E$10="CWS",U3744="Single Family Residence",Q3744="Galvanized Requiring Replacement",R3744="Yes")),
(AND('[1]PWS Information'!$E$10="NTNC",Q3744="Galvanized Requiring Replacement")),
(AND('[1]PWS Information'!$E$10="NTNC",U3744="Single Family Residence",R3744="Yes")))),"Tier 3",
IF((OR((AND('[1]PWS Information'!$E$10="CWS",U3744="Single Family Residence",S3744="Yes",Q3744="Non-Lead", J3744="Non-Lead - Copper",L3744="Before 1989")),
(AND('[1]PWS Information'!$E$10="CWS",U3744="Single Family Residence",S3744="Yes",Q3744="Non-Lead", N3744="Non-Lead - Copper",O3744="Before 1989")))),"Tier 4",
IF((OR((AND('[1]PWS Information'!$E$10="NTNC",Q3744="Non-Lead")),
(AND('[1]PWS Information'!$E$10="CWS",Q3744="Non-Lead",S3744="")),
(AND('[1]PWS Information'!$E$10="CWS",Q3744="Non-Lead",S3744="No")),
(AND('[1]PWS Information'!$E$10="CWS",Q3744="Non-Lead",S3744="Don't Know")),
(AND('[1]PWS Information'!$E$10="CWS",Q3744="Non-Lead", J3744="Non-Lead - Copper", S3744="Yes", L3744="Between 1989 and 2014")),
(AND('[1]PWS Information'!$E$10="CWS",Q3744="Non-Lead", J3744="Non-Lead - Copper", S3744="Yes", L3744="After 2014")),
(AND('[1]PWS Information'!$E$10="CWS",Q3744="Non-Lead", J3744="Non-Lead - Copper", S3744="Yes", L3744="Unknown")),
(AND('[1]PWS Information'!$E$10="CWS",Q3744="Non-Lead", N3744="Non-Lead - Copper", S3744="Yes", O3744="Between 1989 and 2014")),
(AND('[1]PWS Information'!$E$10="CWS",Q3744="Non-Lead", N3744="Non-Lead - Copper", S3744="Yes", O3744="After 2014")),
(AND('[1]PWS Information'!$E$10="CWS",Q3744="Non-Lead", N3744="Non-Lead - Copper", S3744="Yes", O3744="Unknown")),
(AND('[1]PWS Information'!$E$10="CWS",Q3744="Unknown")),
(AND('[1]PWS Information'!$E$10="NTNC",Q3744="Unknown")))),"Tier 5",
"")))))</f>
        <v>Tier 5</v>
      </c>
      <c r="Z3744" s="71"/>
      <c r="AA3744" s="71"/>
    </row>
    <row r="3745" spans="1:27" ht="57.6" x14ac:dyDescent="0.3">
      <c r="A3745" s="1"/>
      <c r="B3745" s="70" t="s">
        <v>1477</v>
      </c>
      <c r="C3745" s="60">
        <v>335</v>
      </c>
      <c r="D3745" s="61" t="s">
        <v>1461</v>
      </c>
      <c r="E3745" s="61" t="s">
        <v>49</v>
      </c>
      <c r="F3745" s="61">
        <v>78640</v>
      </c>
      <c r="G3745" s="62" t="s">
        <v>1462</v>
      </c>
      <c r="H3745" s="63">
        <v>29.968853500000002</v>
      </c>
      <c r="I3745" s="64">
        <v>-97.849122499999993</v>
      </c>
      <c r="J3745" s="65" t="s">
        <v>50</v>
      </c>
      <c r="K3745" s="66" t="s">
        <v>51</v>
      </c>
      <c r="L3745" s="62" t="s">
        <v>58</v>
      </c>
      <c r="M3745" s="69"/>
      <c r="N3745" s="65" t="s">
        <v>50</v>
      </c>
      <c r="O3745" s="66" t="s">
        <v>58</v>
      </c>
      <c r="P3745" s="69"/>
      <c r="Q3745" s="55" t="str">
        <f t="shared" si="58"/>
        <v>Non-Lead</v>
      </c>
      <c r="R3745" s="70" t="s">
        <v>51</v>
      </c>
      <c r="S3745" s="70" t="s">
        <v>51</v>
      </c>
      <c r="T3745" s="70"/>
      <c r="U3745" s="71" t="s">
        <v>53</v>
      </c>
      <c r="V3745" s="71" t="s">
        <v>51</v>
      </c>
      <c r="W3745" s="71" t="s">
        <v>51</v>
      </c>
      <c r="X3745" s="71" t="s">
        <v>51</v>
      </c>
      <c r="Y3745" s="72" t="str">
        <f>IF((OR((AND('[1]PWS Information'!$E$10="CWS",U3745="Single Family Residence",Q3745="Lead")),
(AND('[1]PWS Information'!$E$10="CWS",U3745="Multiple Family Residence",'[1]PWS Information'!$E$11="Yes",Q3745="Lead")),
(AND('[1]PWS Information'!$E$10="NTNC",Q3745="Lead")))),"Tier 1",
IF((OR((AND('[1]PWS Information'!$E$10="CWS",U3745="Multiple Family Residence",'[1]PWS Information'!$E$11="No",Q3745="Lead")),
(AND('[1]PWS Information'!$E$10="CWS",U3745="Other",Q3745="Lead")),
(AND('[1]PWS Information'!$E$10="CWS",U3745="Building",Q3745="Lead")))),"Tier 2",
IF((OR((AND('[1]PWS Information'!$E$10="CWS",U3745="Single Family Residence",Q3745="Galvanized Requiring Replacement")),
(AND('[1]PWS Information'!$E$10="CWS",U3745="Single Family Residence",Q3745="Galvanized Requiring Replacement",R3745="Yes")),
(AND('[1]PWS Information'!$E$10="NTNC",Q3745="Galvanized Requiring Replacement")),
(AND('[1]PWS Information'!$E$10="NTNC",U3745="Single Family Residence",R3745="Yes")))),"Tier 3",
IF((OR((AND('[1]PWS Information'!$E$10="CWS",U3745="Single Family Residence",S3745="Yes",Q3745="Non-Lead", J3745="Non-Lead - Copper",L3745="Before 1989")),
(AND('[1]PWS Information'!$E$10="CWS",U3745="Single Family Residence",S3745="Yes",Q3745="Non-Lead", N3745="Non-Lead - Copper",O3745="Before 1989")))),"Tier 4",
IF((OR((AND('[1]PWS Information'!$E$10="NTNC",Q3745="Non-Lead")),
(AND('[1]PWS Information'!$E$10="CWS",Q3745="Non-Lead",S3745="")),
(AND('[1]PWS Information'!$E$10="CWS",Q3745="Non-Lead",S3745="No")),
(AND('[1]PWS Information'!$E$10="CWS",Q3745="Non-Lead",S3745="Don't Know")),
(AND('[1]PWS Information'!$E$10="CWS",Q3745="Non-Lead", J3745="Non-Lead - Copper", S3745="Yes", L3745="Between 1989 and 2014")),
(AND('[1]PWS Information'!$E$10="CWS",Q3745="Non-Lead", J3745="Non-Lead - Copper", S3745="Yes", L3745="After 2014")),
(AND('[1]PWS Information'!$E$10="CWS",Q3745="Non-Lead", J3745="Non-Lead - Copper", S3745="Yes", L3745="Unknown")),
(AND('[1]PWS Information'!$E$10="CWS",Q3745="Non-Lead", N3745="Non-Lead - Copper", S3745="Yes", O3745="Between 1989 and 2014")),
(AND('[1]PWS Information'!$E$10="CWS",Q3745="Non-Lead", N3745="Non-Lead - Copper", S3745="Yes", O3745="After 2014")),
(AND('[1]PWS Information'!$E$10="CWS",Q3745="Non-Lead", N3745="Non-Lead - Copper", S3745="Yes", O3745="Unknown")),
(AND('[1]PWS Information'!$E$10="CWS",Q3745="Unknown")),
(AND('[1]PWS Information'!$E$10="NTNC",Q3745="Unknown")))),"Tier 5",
"")))))</f>
        <v>Tier 5</v>
      </c>
      <c r="Z3745" s="71"/>
      <c r="AA3745" s="71"/>
    </row>
    <row r="3746" spans="1:27" ht="57.6" x14ac:dyDescent="0.3">
      <c r="A3746" s="17"/>
      <c r="B3746" s="70" t="s">
        <v>1478</v>
      </c>
      <c r="C3746" s="60">
        <v>340</v>
      </c>
      <c r="D3746" s="61" t="s">
        <v>1461</v>
      </c>
      <c r="E3746" s="61" t="s">
        <v>49</v>
      </c>
      <c r="F3746" s="61">
        <v>78640</v>
      </c>
      <c r="G3746" s="62" t="s">
        <v>1462</v>
      </c>
      <c r="H3746" s="63">
        <v>29.9685785</v>
      </c>
      <c r="I3746" s="64">
        <v>-97.848626100000004</v>
      </c>
      <c r="J3746" s="65" t="s">
        <v>50</v>
      </c>
      <c r="K3746" s="66" t="s">
        <v>51</v>
      </c>
      <c r="L3746" s="62" t="s">
        <v>58</v>
      </c>
      <c r="M3746" s="69"/>
      <c r="N3746" s="65" t="s">
        <v>50</v>
      </c>
      <c r="O3746" s="66" t="s">
        <v>58</v>
      </c>
      <c r="P3746" s="69"/>
      <c r="Q3746" s="55" t="str">
        <f t="shared" si="58"/>
        <v>Non-Lead</v>
      </c>
      <c r="R3746" s="70" t="s">
        <v>51</v>
      </c>
      <c r="S3746" s="70" t="s">
        <v>51</v>
      </c>
      <c r="T3746" s="70"/>
      <c r="U3746" s="71" t="s">
        <v>53</v>
      </c>
      <c r="V3746" s="71" t="s">
        <v>51</v>
      </c>
      <c r="W3746" s="71" t="s">
        <v>51</v>
      </c>
      <c r="X3746" s="71" t="s">
        <v>51</v>
      </c>
      <c r="Y3746" s="72" t="str">
        <f>IF((OR((AND('[1]PWS Information'!$E$10="CWS",U3746="Single Family Residence",Q3746="Lead")),
(AND('[1]PWS Information'!$E$10="CWS",U3746="Multiple Family Residence",'[1]PWS Information'!$E$11="Yes",Q3746="Lead")),
(AND('[1]PWS Information'!$E$10="NTNC",Q3746="Lead")))),"Tier 1",
IF((OR((AND('[1]PWS Information'!$E$10="CWS",U3746="Multiple Family Residence",'[1]PWS Information'!$E$11="No",Q3746="Lead")),
(AND('[1]PWS Information'!$E$10="CWS",U3746="Other",Q3746="Lead")),
(AND('[1]PWS Information'!$E$10="CWS",U3746="Building",Q3746="Lead")))),"Tier 2",
IF((OR((AND('[1]PWS Information'!$E$10="CWS",U3746="Single Family Residence",Q3746="Galvanized Requiring Replacement")),
(AND('[1]PWS Information'!$E$10="CWS",U3746="Single Family Residence",Q3746="Galvanized Requiring Replacement",R3746="Yes")),
(AND('[1]PWS Information'!$E$10="NTNC",Q3746="Galvanized Requiring Replacement")),
(AND('[1]PWS Information'!$E$10="NTNC",U3746="Single Family Residence",R3746="Yes")))),"Tier 3",
IF((OR((AND('[1]PWS Information'!$E$10="CWS",U3746="Single Family Residence",S3746="Yes",Q3746="Non-Lead", J3746="Non-Lead - Copper",L3746="Before 1989")),
(AND('[1]PWS Information'!$E$10="CWS",U3746="Single Family Residence",S3746="Yes",Q3746="Non-Lead", N3746="Non-Lead - Copper",O3746="Before 1989")))),"Tier 4",
IF((OR((AND('[1]PWS Information'!$E$10="NTNC",Q3746="Non-Lead")),
(AND('[1]PWS Information'!$E$10="CWS",Q3746="Non-Lead",S3746="")),
(AND('[1]PWS Information'!$E$10="CWS",Q3746="Non-Lead",S3746="No")),
(AND('[1]PWS Information'!$E$10="CWS",Q3746="Non-Lead",S3746="Don't Know")),
(AND('[1]PWS Information'!$E$10="CWS",Q3746="Non-Lead", J3746="Non-Lead - Copper", S3746="Yes", L3746="Between 1989 and 2014")),
(AND('[1]PWS Information'!$E$10="CWS",Q3746="Non-Lead", J3746="Non-Lead - Copper", S3746="Yes", L3746="After 2014")),
(AND('[1]PWS Information'!$E$10="CWS",Q3746="Non-Lead", J3746="Non-Lead - Copper", S3746="Yes", L3746="Unknown")),
(AND('[1]PWS Information'!$E$10="CWS",Q3746="Non-Lead", N3746="Non-Lead - Copper", S3746="Yes", O3746="Between 1989 and 2014")),
(AND('[1]PWS Information'!$E$10="CWS",Q3746="Non-Lead", N3746="Non-Lead - Copper", S3746="Yes", O3746="After 2014")),
(AND('[1]PWS Information'!$E$10="CWS",Q3746="Non-Lead", N3746="Non-Lead - Copper", S3746="Yes", O3746="Unknown")),
(AND('[1]PWS Information'!$E$10="CWS",Q3746="Unknown")),
(AND('[1]PWS Information'!$E$10="NTNC",Q3746="Unknown")))),"Tier 5",
"")))))</f>
        <v>Tier 5</v>
      </c>
      <c r="Z3746" s="71"/>
      <c r="AA3746" s="71"/>
    </row>
    <row r="3747" spans="1:27" ht="57.6" x14ac:dyDescent="0.3">
      <c r="A3747" s="1"/>
      <c r="B3747" s="70" t="s">
        <v>1479</v>
      </c>
      <c r="C3747" s="60">
        <v>345</v>
      </c>
      <c r="D3747" s="61" t="s">
        <v>1461</v>
      </c>
      <c r="E3747" s="61" t="s">
        <v>49</v>
      </c>
      <c r="F3747" s="61">
        <v>78640</v>
      </c>
      <c r="G3747" s="62" t="s">
        <v>1462</v>
      </c>
      <c r="H3747" s="63">
        <v>29.968961499999999</v>
      </c>
      <c r="I3747" s="64">
        <v>-97.849024900000003</v>
      </c>
      <c r="J3747" s="65" t="s">
        <v>50</v>
      </c>
      <c r="K3747" s="66" t="s">
        <v>51</v>
      </c>
      <c r="L3747" s="62" t="s">
        <v>58</v>
      </c>
      <c r="M3747" s="69"/>
      <c r="N3747" s="65" t="s">
        <v>50</v>
      </c>
      <c r="O3747" s="66" t="s">
        <v>58</v>
      </c>
      <c r="P3747" s="69"/>
      <c r="Q3747" s="55" t="str">
        <f t="shared" si="58"/>
        <v>Non-Lead</v>
      </c>
      <c r="R3747" s="70" t="s">
        <v>51</v>
      </c>
      <c r="S3747" s="70" t="s">
        <v>51</v>
      </c>
      <c r="T3747" s="70"/>
      <c r="U3747" s="71" t="s">
        <v>53</v>
      </c>
      <c r="V3747" s="71" t="s">
        <v>51</v>
      </c>
      <c r="W3747" s="71" t="s">
        <v>51</v>
      </c>
      <c r="X3747" s="71" t="s">
        <v>51</v>
      </c>
      <c r="Y3747" s="72" t="str">
        <f>IF((OR((AND('[1]PWS Information'!$E$10="CWS",U3747="Single Family Residence",Q3747="Lead")),
(AND('[1]PWS Information'!$E$10="CWS",U3747="Multiple Family Residence",'[1]PWS Information'!$E$11="Yes",Q3747="Lead")),
(AND('[1]PWS Information'!$E$10="NTNC",Q3747="Lead")))),"Tier 1",
IF((OR((AND('[1]PWS Information'!$E$10="CWS",U3747="Multiple Family Residence",'[1]PWS Information'!$E$11="No",Q3747="Lead")),
(AND('[1]PWS Information'!$E$10="CWS",U3747="Other",Q3747="Lead")),
(AND('[1]PWS Information'!$E$10="CWS",U3747="Building",Q3747="Lead")))),"Tier 2",
IF((OR((AND('[1]PWS Information'!$E$10="CWS",U3747="Single Family Residence",Q3747="Galvanized Requiring Replacement")),
(AND('[1]PWS Information'!$E$10="CWS",U3747="Single Family Residence",Q3747="Galvanized Requiring Replacement",R3747="Yes")),
(AND('[1]PWS Information'!$E$10="NTNC",Q3747="Galvanized Requiring Replacement")),
(AND('[1]PWS Information'!$E$10="NTNC",U3747="Single Family Residence",R3747="Yes")))),"Tier 3",
IF((OR((AND('[1]PWS Information'!$E$10="CWS",U3747="Single Family Residence",S3747="Yes",Q3747="Non-Lead", J3747="Non-Lead - Copper",L3747="Before 1989")),
(AND('[1]PWS Information'!$E$10="CWS",U3747="Single Family Residence",S3747="Yes",Q3747="Non-Lead", N3747="Non-Lead - Copper",O3747="Before 1989")))),"Tier 4",
IF((OR((AND('[1]PWS Information'!$E$10="NTNC",Q3747="Non-Lead")),
(AND('[1]PWS Information'!$E$10="CWS",Q3747="Non-Lead",S3747="")),
(AND('[1]PWS Information'!$E$10="CWS",Q3747="Non-Lead",S3747="No")),
(AND('[1]PWS Information'!$E$10="CWS",Q3747="Non-Lead",S3747="Don't Know")),
(AND('[1]PWS Information'!$E$10="CWS",Q3747="Non-Lead", J3747="Non-Lead - Copper", S3747="Yes", L3747="Between 1989 and 2014")),
(AND('[1]PWS Information'!$E$10="CWS",Q3747="Non-Lead", J3747="Non-Lead - Copper", S3747="Yes", L3747="After 2014")),
(AND('[1]PWS Information'!$E$10="CWS",Q3747="Non-Lead", J3747="Non-Lead - Copper", S3747="Yes", L3747="Unknown")),
(AND('[1]PWS Information'!$E$10="CWS",Q3747="Non-Lead", N3747="Non-Lead - Copper", S3747="Yes", O3747="Between 1989 and 2014")),
(AND('[1]PWS Information'!$E$10="CWS",Q3747="Non-Lead", N3747="Non-Lead - Copper", S3747="Yes", O3747="After 2014")),
(AND('[1]PWS Information'!$E$10="CWS",Q3747="Non-Lead", N3747="Non-Lead - Copper", S3747="Yes", O3747="Unknown")),
(AND('[1]PWS Information'!$E$10="CWS",Q3747="Unknown")),
(AND('[1]PWS Information'!$E$10="NTNC",Q3747="Unknown")))),"Tier 5",
"")))))</f>
        <v>Tier 5</v>
      </c>
      <c r="Z3747" s="71"/>
      <c r="AA3747" s="71"/>
    </row>
    <row r="3748" spans="1:27" ht="57.6" x14ac:dyDescent="0.3">
      <c r="A3748" s="1"/>
      <c r="B3748" s="70" t="s">
        <v>1480</v>
      </c>
      <c r="C3748" s="60">
        <v>350</v>
      </c>
      <c r="D3748" s="61" t="s">
        <v>1461</v>
      </c>
      <c r="E3748" s="61" t="s">
        <v>49</v>
      </c>
      <c r="F3748" s="61">
        <v>78640</v>
      </c>
      <c r="G3748" s="62" t="s">
        <v>1462</v>
      </c>
      <c r="H3748" s="63">
        <v>29.968710000000002</v>
      </c>
      <c r="I3748" s="64">
        <v>-97.848555700000006</v>
      </c>
      <c r="J3748" s="65" t="s">
        <v>50</v>
      </c>
      <c r="K3748" s="66" t="s">
        <v>51</v>
      </c>
      <c r="L3748" s="62" t="s">
        <v>58</v>
      </c>
      <c r="M3748" s="69"/>
      <c r="N3748" s="65" t="s">
        <v>50</v>
      </c>
      <c r="O3748" s="66" t="s">
        <v>58</v>
      </c>
      <c r="P3748" s="69"/>
      <c r="Q3748" s="55" t="str">
        <f t="shared" si="58"/>
        <v>Non-Lead</v>
      </c>
      <c r="R3748" s="70" t="s">
        <v>51</v>
      </c>
      <c r="S3748" s="70" t="s">
        <v>51</v>
      </c>
      <c r="T3748" s="70"/>
      <c r="U3748" s="71" t="s">
        <v>53</v>
      </c>
      <c r="V3748" s="71" t="s">
        <v>51</v>
      </c>
      <c r="W3748" s="71" t="s">
        <v>51</v>
      </c>
      <c r="X3748" s="71" t="s">
        <v>51</v>
      </c>
      <c r="Y3748" s="72" t="str">
        <f>IF((OR((AND('[1]PWS Information'!$E$10="CWS",U3748="Single Family Residence",Q3748="Lead")),
(AND('[1]PWS Information'!$E$10="CWS",U3748="Multiple Family Residence",'[1]PWS Information'!$E$11="Yes",Q3748="Lead")),
(AND('[1]PWS Information'!$E$10="NTNC",Q3748="Lead")))),"Tier 1",
IF((OR((AND('[1]PWS Information'!$E$10="CWS",U3748="Multiple Family Residence",'[1]PWS Information'!$E$11="No",Q3748="Lead")),
(AND('[1]PWS Information'!$E$10="CWS",U3748="Other",Q3748="Lead")),
(AND('[1]PWS Information'!$E$10="CWS",U3748="Building",Q3748="Lead")))),"Tier 2",
IF((OR((AND('[1]PWS Information'!$E$10="CWS",U3748="Single Family Residence",Q3748="Galvanized Requiring Replacement")),
(AND('[1]PWS Information'!$E$10="CWS",U3748="Single Family Residence",Q3748="Galvanized Requiring Replacement",R3748="Yes")),
(AND('[1]PWS Information'!$E$10="NTNC",Q3748="Galvanized Requiring Replacement")),
(AND('[1]PWS Information'!$E$10="NTNC",U3748="Single Family Residence",R3748="Yes")))),"Tier 3",
IF((OR((AND('[1]PWS Information'!$E$10="CWS",U3748="Single Family Residence",S3748="Yes",Q3748="Non-Lead", J3748="Non-Lead - Copper",L3748="Before 1989")),
(AND('[1]PWS Information'!$E$10="CWS",U3748="Single Family Residence",S3748="Yes",Q3748="Non-Lead", N3748="Non-Lead - Copper",O3748="Before 1989")))),"Tier 4",
IF((OR((AND('[1]PWS Information'!$E$10="NTNC",Q3748="Non-Lead")),
(AND('[1]PWS Information'!$E$10="CWS",Q3748="Non-Lead",S3748="")),
(AND('[1]PWS Information'!$E$10="CWS",Q3748="Non-Lead",S3748="No")),
(AND('[1]PWS Information'!$E$10="CWS",Q3748="Non-Lead",S3748="Don't Know")),
(AND('[1]PWS Information'!$E$10="CWS",Q3748="Non-Lead", J3748="Non-Lead - Copper", S3748="Yes", L3748="Between 1989 and 2014")),
(AND('[1]PWS Information'!$E$10="CWS",Q3748="Non-Lead", J3748="Non-Lead - Copper", S3748="Yes", L3748="After 2014")),
(AND('[1]PWS Information'!$E$10="CWS",Q3748="Non-Lead", J3748="Non-Lead - Copper", S3748="Yes", L3748="Unknown")),
(AND('[1]PWS Information'!$E$10="CWS",Q3748="Non-Lead", N3748="Non-Lead - Copper", S3748="Yes", O3748="Between 1989 and 2014")),
(AND('[1]PWS Information'!$E$10="CWS",Q3748="Non-Lead", N3748="Non-Lead - Copper", S3748="Yes", O3748="After 2014")),
(AND('[1]PWS Information'!$E$10="CWS",Q3748="Non-Lead", N3748="Non-Lead - Copper", S3748="Yes", O3748="Unknown")),
(AND('[1]PWS Information'!$E$10="CWS",Q3748="Unknown")),
(AND('[1]PWS Information'!$E$10="NTNC",Q3748="Unknown")))),"Tier 5",
"")))))</f>
        <v>Tier 5</v>
      </c>
      <c r="Z3748" s="71"/>
      <c r="AA3748" s="71"/>
    </row>
    <row r="3749" spans="1:27" ht="57.6" x14ac:dyDescent="0.3">
      <c r="A3749" s="1"/>
      <c r="B3749" s="70" t="s">
        <v>1481</v>
      </c>
      <c r="C3749" s="60">
        <v>355</v>
      </c>
      <c r="D3749" s="61" t="s">
        <v>1461</v>
      </c>
      <c r="E3749" s="61" t="s">
        <v>49</v>
      </c>
      <c r="F3749" s="61">
        <v>78640</v>
      </c>
      <c r="G3749" s="62" t="s">
        <v>1462</v>
      </c>
      <c r="H3749" s="63">
        <v>29.969066000000002</v>
      </c>
      <c r="I3749" s="64">
        <v>-97.848891100000003</v>
      </c>
      <c r="J3749" s="65" t="s">
        <v>50</v>
      </c>
      <c r="K3749" s="66" t="s">
        <v>51</v>
      </c>
      <c r="L3749" s="62" t="s">
        <v>58</v>
      </c>
      <c r="M3749" s="69"/>
      <c r="N3749" s="65" t="s">
        <v>50</v>
      </c>
      <c r="O3749" s="66" t="s">
        <v>58</v>
      </c>
      <c r="P3749" s="69"/>
      <c r="Q3749" s="55" t="str">
        <f t="shared" si="58"/>
        <v>Non-Lead</v>
      </c>
      <c r="R3749" s="70" t="s">
        <v>51</v>
      </c>
      <c r="S3749" s="70" t="s">
        <v>51</v>
      </c>
      <c r="T3749" s="70"/>
      <c r="U3749" s="71" t="s">
        <v>53</v>
      </c>
      <c r="V3749" s="71" t="s">
        <v>51</v>
      </c>
      <c r="W3749" s="71" t="s">
        <v>51</v>
      </c>
      <c r="X3749" s="71" t="s">
        <v>51</v>
      </c>
      <c r="Y3749" s="72" t="str">
        <f>IF((OR((AND('[1]PWS Information'!$E$10="CWS",U3749="Single Family Residence",Q3749="Lead")),
(AND('[1]PWS Information'!$E$10="CWS",U3749="Multiple Family Residence",'[1]PWS Information'!$E$11="Yes",Q3749="Lead")),
(AND('[1]PWS Information'!$E$10="NTNC",Q3749="Lead")))),"Tier 1",
IF((OR((AND('[1]PWS Information'!$E$10="CWS",U3749="Multiple Family Residence",'[1]PWS Information'!$E$11="No",Q3749="Lead")),
(AND('[1]PWS Information'!$E$10="CWS",U3749="Other",Q3749="Lead")),
(AND('[1]PWS Information'!$E$10="CWS",U3749="Building",Q3749="Lead")))),"Tier 2",
IF((OR((AND('[1]PWS Information'!$E$10="CWS",U3749="Single Family Residence",Q3749="Galvanized Requiring Replacement")),
(AND('[1]PWS Information'!$E$10="CWS",U3749="Single Family Residence",Q3749="Galvanized Requiring Replacement",R3749="Yes")),
(AND('[1]PWS Information'!$E$10="NTNC",Q3749="Galvanized Requiring Replacement")),
(AND('[1]PWS Information'!$E$10="NTNC",U3749="Single Family Residence",R3749="Yes")))),"Tier 3",
IF((OR((AND('[1]PWS Information'!$E$10="CWS",U3749="Single Family Residence",S3749="Yes",Q3749="Non-Lead", J3749="Non-Lead - Copper",L3749="Before 1989")),
(AND('[1]PWS Information'!$E$10="CWS",U3749="Single Family Residence",S3749="Yes",Q3749="Non-Lead", N3749="Non-Lead - Copper",O3749="Before 1989")))),"Tier 4",
IF((OR((AND('[1]PWS Information'!$E$10="NTNC",Q3749="Non-Lead")),
(AND('[1]PWS Information'!$E$10="CWS",Q3749="Non-Lead",S3749="")),
(AND('[1]PWS Information'!$E$10="CWS",Q3749="Non-Lead",S3749="No")),
(AND('[1]PWS Information'!$E$10="CWS",Q3749="Non-Lead",S3749="Don't Know")),
(AND('[1]PWS Information'!$E$10="CWS",Q3749="Non-Lead", J3749="Non-Lead - Copper", S3749="Yes", L3749="Between 1989 and 2014")),
(AND('[1]PWS Information'!$E$10="CWS",Q3749="Non-Lead", J3749="Non-Lead - Copper", S3749="Yes", L3749="After 2014")),
(AND('[1]PWS Information'!$E$10="CWS",Q3749="Non-Lead", J3749="Non-Lead - Copper", S3749="Yes", L3749="Unknown")),
(AND('[1]PWS Information'!$E$10="CWS",Q3749="Non-Lead", N3749="Non-Lead - Copper", S3749="Yes", O3749="Between 1989 and 2014")),
(AND('[1]PWS Information'!$E$10="CWS",Q3749="Non-Lead", N3749="Non-Lead - Copper", S3749="Yes", O3749="After 2014")),
(AND('[1]PWS Information'!$E$10="CWS",Q3749="Non-Lead", N3749="Non-Lead - Copper", S3749="Yes", O3749="Unknown")),
(AND('[1]PWS Information'!$E$10="CWS",Q3749="Unknown")),
(AND('[1]PWS Information'!$E$10="NTNC",Q3749="Unknown")))),"Tier 5",
"")))))</f>
        <v>Tier 5</v>
      </c>
      <c r="Z3749" s="71"/>
      <c r="AA3749" s="71"/>
    </row>
    <row r="3750" spans="1:27" ht="57.6" x14ac:dyDescent="0.3">
      <c r="A3750" s="17"/>
      <c r="B3750" s="70" t="s">
        <v>1482</v>
      </c>
      <c r="C3750" s="60">
        <v>360</v>
      </c>
      <c r="D3750" s="61" t="s">
        <v>1461</v>
      </c>
      <c r="E3750" s="61" t="s">
        <v>49</v>
      </c>
      <c r="F3750" s="61">
        <v>78640</v>
      </c>
      <c r="G3750" s="62" t="s">
        <v>1462</v>
      </c>
      <c r="H3750" s="63">
        <v>29.968757199999999</v>
      </c>
      <c r="I3750" s="64">
        <v>-97.848721999999995</v>
      </c>
      <c r="J3750" s="65" t="s">
        <v>50</v>
      </c>
      <c r="K3750" s="66" t="s">
        <v>51</v>
      </c>
      <c r="L3750" s="62" t="s">
        <v>58</v>
      </c>
      <c r="M3750" s="69"/>
      <c r="N3750" s="65" t="s">
        <v>50</v>
      </c>
      <c r="O3750" s="66" t="s">
        <v>58</v>
      </c>
      <c r="P3750" s="69"/>
      <c r="Q3750" s="55" t="str">
        <f t="shared" si="58"/>
        <v>Non-Lead</v>
      </c>
      <c r="R3750" s="70" t="s">
        <v>51</v>
      </c>
      <c r="S3750" s="70" t="s">
        <v>51</v>
      </c>
      <c r="T3750" s="70"/>
      <c r="U3750" s="71" t="s">
        <v>53</v>
      </c>
      <c r="V3750" s="71" t="s">
        <v>51</v>
      </c>
      <c r="W3750" s="71" t="s">
        <v>51</v>
      </c>
      <c r="X3750" s="71" t="s">
        <v>51</v>
      </c>
      <c r="Y3750" s="72" t="str">
        <f>IF((OR((AND('[1]PWS Information'!$E$10="CWS",U3750="Single Family Residence",Q3750="Lead")),
(AND('[1]PWS Information'!$E$10="CWS",U3750="Multiple Family Residence",'[1]PWS Information'!$E$11="Yes",Q3750="Lead")),
(AND('[1]PWS Information'!$E$10="NTNC",Q3750="Lead")))),"Tier 1",
IF((OR((AND('[1]PWS Information'!$E$10="CWS",U3750="Multiple Family Residence",'[1]PWS Information'!$E$11="No",Q3750="Lead")),
(AND('[1]PWS Information'!$E$10="CWS",U3750="Other",Q3750="Lead")),
(AND('[1]PWS Information'!$E$10="CWS",U3750="Building",Q3750="Lead")))),"Tier 2",
IF((OR((AND('[1]PWS Information'!$E$10="CWS",U3750="Single Family Residence",Q3750="Galvanized Requiring Replacement")),
(AND('[1]PWS Information'!$E$10="CWS",U3750="Single Family Residence",Q3750="Galvanized Requiring Replacement",R3750="Yes")),
(AND('[1]PWS Information'!$E$10="NTNC",Q3750="Galvanized Requiring Replacement")),
(AND('[1]PWS Information'!$E$10="NTNC",U3750="Single Family Residence",R3750="Yes")))),"Tier 3",
IF((OR((AND('[1]PWS Information'!$E$10="CWS",U3750="Single Family Residence",S3750="Yes",Q3750="Non-Lead", J3750="Non-Lead - Copper",L3750="Before 1989")),
(AND('[1]PWS Information'!$E$10="CWS",U3750="Single Family Residence",S3750="Yes",Q3750="Non-Lead", N3750="Non-Lead - Copper",O3750="Before 1989")))),"Tier 4",
IF((OR((AND('[1]PWS Information'!$E$10="NTNC",Q3750="Non-Lead")),
(AND('[1]PWS Information'!$E$10="CWS",Q3750="Non-Lead",S3750="")),
(AND('[1]PWS Information'!$E$10="CWS",Q3750="Non-Lead",S3750="No")),
(AND('[1]PWS Information'!$E$10="CWS",Q3750="Non-Lead",S3750="Don't Know")),
(AND('[1]PWS Information'!$E$10="CWS",Q3750="Non-Lead", J3750="Non-Lead - Copper", S3750="Yes", L3750="Between 1989 and 2014")),
(AND('[1]PWS Information'!$E$10="CWS",Q3750="Non-Lead", J3750="Non-Lead - Copper", S3750="Yes", L3750="After 2014")),
(AND('[1]PWS Information'!$E$10="CWS",Q3750="Non-Lead", J3750="Non-Lead - Copper", S3750="Yes", L3750="Unknown")),
(AND('[1]PWS Information'!$E$10="CWS",Q3750="Non-Lead", N3750="Non-Lead - Copper", S3750="Yes", O3750="Between 1989 and 2014")),
(AND('[1]PWS Information'!$E$10="CWS",Q3750="Non-Lead", N3750="Non-Lead - Copper", S3750="Yes", O3750="After 2014")),
(AND('[1]PWS Information'!$E$10="CWS",Q3750="Non-Lead", N3750="Non-Lead - Copper", S3750="Yes", O3750="Unknown")),
(AND('[1]PWS Information'!$E$10="CWS",Q3750="Unknown")),
(AND('[1]PWS Information'!$E$10="NTNC",Q3750="Unknown")))),"Tier 5",
"")))))</f>
        <v>Tier 5</v>
      </c>
      <c r="Z3750" s="71"/>
      <c r="AA3750" s="71"/>
    </row>
    <row r="3751" spans="1:27" ht="57.6" x14ac:dyDescent="0.3">
      <c r="A3751" s="1"/>
      <c r="B3751" s="70" t="s">
        <v>1483</v>
      </c>
      <c r="C3751" s="60">
        <v>365</v>
      </c>
      <c r="D3751" s="61" t="s">
        <v>1461</v>
      </c>
      <c r="E3751" s="61" t="s">
        <v>49</v>
      </c>
      <c r="F3751" s="61">
        <v>78640</v>
      </c>
      <c r="G3751" s="62" t="s">
        <v>1462</v>
      </c>
      <c r="H3751" s="63">
        <v>29.969151</v>
      </c>
      <c r="I3751" s="64">
        <v>-97.848794600000005</v>
      </c>
      <c r="J3751" s="65" t="s">
        <v>50</v>
      </c>
      <c r="K3751" s="66" t="s">
        <v>51</v>
      </c>
      <c r="L3751" s="62" t="s">
        <v>58</v>
      </c>
      <c r="M3751" s="69"/>
      <c r="N3751" s="65" t="s">
        <v>50</v>
      </c>
      <c r="O3751" s="66" t="s">
        <v>58</v>
      </c>
      <c r="P3751" s="69"/>
      <c r="Q3751" s="55" t="str">
        <f t="shared" si="58"/>
        <v>Non-Lead</v>
      </c>
      <c r="R3751" s="70" t="s">
        <v>51</v>
      </c>
      <c r="S3751" s="70" t="s">
        <v>51</v>
      </c>
      <c r="T3751" s="70"/>
      <c r="U3751" s="71" t="s">
        <v>53</v>
      </c>
      <c r="V3751" s="71" t="s">
        <v>51</v>
      </c>
      <c r="W3751" s="71" t="s">
        <v>51</v>
      </c>
      <c r="X3751" s="71" t="s">
        <v>51</v>
      </c>
      <c r="Y3751" s="72" t="str">
        <f>IF((OR((AND('[1]PWS Information'!$E$10="CWS",U3751="Single Family Residence",Q3751="Lead")),
(AND('[1]PWS Information'!$E$10="CWS",U3751="Multiple Family Residence",'[1]PWS Information'!$E$11="Yes",Q3751="Lead")),
(AND('[1]PWS Information'!$E$10="NTNC",Q3751="Lead")))),"Tier 1",
IF((OR((AND('[1]PWS Information'!$E$10="CWS",U3751="Multiple Family Residence",'[1]PWS Information'!$E$11="No",Q3751="Lead")),
(AND('[1]PWS Information'!$E$10="CWS",U3751="Other",Q3751="Lead")),
(AND('[1]PWS Information'!$E$10="CWS",U3751="Building",Q3751="Lead")))),"Tier 2",
IF((OR((AND('[1]PWS Information'!$E$10="CWS",U3751="Single Family Residence",Q3751="Galvanized Requiring Replacement")),
(AND('[1]PWS Information'!$E$10="CWS",U3751="Single Family Residence",Q3751="Galvanized Requiring Replacement",R3751="Yes")),
(AND('[1]PWS Information'!$E$10="NTNC",Q3751="Galvanized Requiring Replacement")),
(AND('[1]PWS Information'!$E$10="NTNC",U3751="Single Family Residence",R3751="Yes")))),"Tier 3",
IF((OR((AND('[1]PWS Information'!$E$10="CWS",U3751="Single Family Residence",S3751="Yes",Q3751="Non-Lead", J3751="Non-Lead - Copper",L3751="Before 1989")),
(AND('[1]PWS Information'!$E$10="CWS",U3751="Single Family Residence",S3751="Yes",Q3751="Non-Lead", N3751="Non-Lead - Copper",O3751="Before 1989")))),"Tier 4",
IF((OR((AND('[1]PWS Information'!$E$10="NTNC",Q3751="Non-Lead")),
(AND('[1]PWS Information'!$E$10="CWS",Q3751="Non-Lead",S3751="")),
(AND('[1]PWS Information'!$E$10="CWS",Q3751="Non-Lead",S3751="No")),
(AND('[1]PWS Information'!$E$10="CWS",Q3751="Non-Lead",S3751="Don't Know")),
(AND('[1]PWS Information'!$E$10="CWS",Q3751="Non-Lead", J3751="Non-Lead - Copper", S3751="Yes", L3751="Between 1989 and 2014")),
(AND('[1]PWS Information'!$E$10="CWS",Q3751="Non-Lead", J3751="Non-Lead - Copper", S3751="Yes", L3751="After 2014")),
(AND('[1]PWS Information'!$E$10="CWS",Q3751="Non-Lead", J3751="Non-Lead - Copper", S3751="Yes", L3751="Unknown")),
(AND('[1]PWS Information'!$E$10="CWS",Q3751="Non-Lead", N3751="Non-Lead - Copper", S3751="Yes", O3751="Between 1989 and 2014")),
(AND('[1]PWS Information'!$E$10="CWS",Q3751="Non-Lead", N3751="Non-Lead - Copper", S3751="Yes", O3751="After 2014")),
(AND('[1]PWS Information'!$E$10="CWS",Q3751="Non-Lead", N3751="Non-Lead - Copper", S3751="Yes", O3751="Unknown")),
(AND('[1]PWS Information'!$E$10="CWS",Q3751="Unknown")),
(AND('[1]PWS Information'!$E$10="NTNC",Q3751="Unknown")))),"Tier 5",
"")))))</f>
        <v>Tier 5</v>
      </c>
      <c r="Z3751" s="71"/>
      <c r="AA3751" s="71"/>
    </row>
    <row r="3752" spans="1:27" ht="57.6" x14ac:dyDescent="0.3">
      <c r="A3752" s="1"/>
      <c r="B3752" s="70">
        <v>9302175</v>
      </c>
      <c r="C3752" s="60">
        <v>370</v>
      </c>
      <c r="D3752" s="61" t="s">
        <v>1461</v>
      </c>
      <c r="E3752" s="61" t="s">
        <v>49</v>
      </c>
      <c r="F3752" s="61">
        <v>78640</v>
      </c>
      <c r="G3752" s="62" t="s">
        <v>1462</v>
      </c>
      <c r="H3752" s="63">
        <v>29.968807999999999</v>
      </c>
      <c r="I3752" s="64">
        <v>-97.848455999999999</v>
      </c>
      <c r="J3752" s="65" t="s">
        <v>50</v>
      </c>
      <c r="K3752" s="66" t="s">
        <v>51</v>
      </c>
      <c r="L3752" s="62" t="s">
        <v>58</v>
      </c>
      <c r="M3752" s="69"/>
      <c r="N3752" s="65" t="s">
        <v>50</v>
      </c>
      <c r="O3752" s="66" t="s">
        <v>58</v>
      </c>
      <c r="P3752" s="69"/>
      <c r="Q3752" s="55" t="str">
        <f t="shared" si="58"/>
        <v>Non-Lead</v>
      </c>
      <c r="R3752" s="70" t="s">
        <v>51</v>
      </c>
      <c r="S3752" s="70" t="s">
        <v>51</v>
      </c>
      <c r="T3752" s="70"/>
      <c r="U3752" s="71" t="s">
        <v>53</v>
      </c>
      <c r="V3752" s="71" t="s">
        <v>51</v>
      </c>
      <c r="W3752" s="71" t="s">
        <v>51</v>
      </c>
      <c r="X3752" s="71" t="s">
        <v>51</v>
      </c>
      <c r="Y3752" s="72" t="str">
        <f>IF((OR((AND('[1]PWS Information'!$E$10="CWS",U3752="Single Family Residence",Q3752="Lead")),
(AND('[1]PWS Information'!$E$10="CWS",U3752="Multiple Family Residence",'[1]PWS Information'!$E$11="Yes",Q3752="Lead")),
(AND('[1]PWS Information'!$E$10="NTNC",Q3752="Lead")))),"Tier 1",
IF((OR((AND('[1]PWS Information'!$E$10="CWS",U3752="Multiple Family Residence",'[1]PWS Information'!$E$11="No",Q3752="Lead")),
(AND('[1]PWS Information'!$E$10="CWS",U3752="Other",Q3752="Lead")),
(AND('[1]PWS Information'!$E$10="CWS",U3752="Building",Q3752="Lead")))),"Tier 2",
IF((OR((AND('[1]PWS Information'!$E$10="CWS",U3752="Single Family Residence",Q3752="Galvanized Requiring Replacement")),
(AND('[1]PWS Information'!$E$10="CWS",U3752="Single Family Residence",Q3752="Galvanized Requiring Replacement",R3752="Yes")),
(AND('[1]PWS Information'!$E$10="NTNC",Q3752="Galvanized Requiring Replacement")),
(AND('[1]PWS Information'!$E$10="NTNC",U3752="Single Family Residence",R3752="Yes")))),"Tier 3",
IF((OR((AND('[1]PWS Information'!$E$10="CWS",U3752="Single Family Residence",S3752="Yes",Q3752="Non-Lead", J3752="Non-Lead - Copper",L3752="Before 1989")),
(AND('[1]PWS Information'!$E$10="CWS",U3752="Single Family Residence",S3752="Yes",Q3752="Non-Lead", N3752="Non-Lead - Copper",O3752="Before 1989")))),"Tier 4",
IF((OR((AND('[1]PWS Information'!$E$10="NTNC",Q3752="Non-Lead")),
(AND('[1]PWS Information'!$E$10="CWS",Q3752="Non-Lead",S3752="")),
(AND('[1]PWS Information'!$E$10="CWS",Q3752="Non-Lead",S3752="No")),
(AND('[1]PWS Information'!$E$10="CWS",Q3752="Non-Lead",S3752="Don't Know")),
(AND('[1]PWS Information'!$E$10="CWS",Q3752="Non-Lead", J3752="Non-Lead - Copper", S3752="Yes", L3752="Between 1989 and 2014")),
(AND('[1]PWS Information'!$E$10="CWS",Q3752="Non-Lead", J3752="Non-Lead - Copper", S3752="Yes", L3752="After 2014")),
(AND('[1]PWS Information'!$E$10="CWS",Q3752="Non-Lead", J3752="Non-Lead - Copper", S3752="Yes", L3752="Unknown")),
(AND('[1]PWS Information'!$E$10="CWS",Q3752="Non-Lead", N3752="Non-Lead - Copper", S3752="Yes", O3752="Between 1989 and 2014")),
(AND('[1]PWS Information'!$E$10="CWS",Q3752="Non-Lead", N3752="Non-Lead - Copper", S3752="Yes", O3752="After 2014")),
(AND('[1]PWS Information'!$E$10="CWS",Q3752="Non-Lead", N3752="Non-Lead - Copper", S3752="Yes", O3752="Unknown")),
(AND('[1]PWS Information'!$E$10="CWS",Q3752="Unknown")),
(AND('[1]PWS Information'!$E$10="NTNC",Q3752="Unknown")))),"Tier 5",
"")))))</f>
        <v>Tier 5</v>
      </c>
      <c r="Z3752" s="71"/>
      <c r="AA3752" s="71"/>
    </row>
    <row r="3753" spans="1:27" ht="57.6" x14ac:dyDescent="0.3">
      <c r="A3753" s="1"/>
      <c r="B3753" s="70" t="s">
        <v>1484</v>
      </c>
      <c r="C3753" s="60">
        <v>375</v>
      </c>
      <c r="D3753" s="61" t="s">
        <v>1461</v>
      </c>
      <c r="E3753" s="61" t="s">
        <v>49</v>
      </c>
      <c r="F3753" s="61">
        <v>78640</v>
      </c>
      <c r="G3753" s="62" t="s">
        <v>1462</v>
      </c>
      <c r="H3753" s="63">
        <v>29.969259000000001</v>
      </c>
      <c r="I3753" s="64">
        <v>-97.848675999999998</v>
      </c>
      <c r="J3753" s="65" t="s">
        <v>50</v>
      </c>
      <c r="K3753" s="66" t="s">
        <v>51</v>
      </c>
      <c r="L3753" s="62" t="s">
        <v>58</v>
      </c>
      <c r="M3753" s="69"/>
      <c r="N3753" s="65" t="s">
        <v>50</v>
      </c>
      <c r="O3753" s="66" t="s">
        <v>58</v>
      </c>
      <c r="P3753" s="69"/>
      <c r="Q3753" s="55" t="str">
        <f t="shared" si="58"/>
        <v>Non-Lead</v>
      </c>
      <c r="R3753" s="70" t="s">
        <v>51</v>
      </c>
      <c r="S3753" s="70" t="s">
        <v>51</v>
      </c>
      <c r="T3753" s="70"/>
      <c r="U3753" s="71" t="s">
        <v>53</v>
      </c>
      <c r="V3753" s="71" t="s">
        <v>51</v>
      </c>
      <c r="W3753" s="71" t="s">
        <v>51</v>
      </c>
      <c r="X3753" s="71" t="s">
        <v>51</v>
      </c>
      <c r="Y3753" s="72" t="str">
        <f>IF((OR((AND('[1]PWS Information'!$E$10="CWS",U3753="Single Family Residence",Q3753="Lead")),
(AND('[1]PWS Information'!$E$10="CWS",U3753="Multiple Family Residence",'[1]PWS Information'!$E$11="Yes",Q3753="Lead")),
(AND('[1]PWS Information'!$E$10="NTNC",Q3753="Lead")))),"Tier 1",
IF((OR((AND('[1]PWS Information'!$E$10="CWS",U3753="Multiple Family Residence",'[1]PWS Information'!$E$11="No",Q3753="Lead")),
(AND('[1]PWS Information'!$E$10="CWS",U3753="Other",Q3753="Lead")),
(AND('[1]PWS Information'!$E$10="CWS",U3753="Building",Q3753="Lead")))),"Tier 2",
IF((OR((AND('[1]PWS Information'!$E$10="CWS",U3753="Single Family Residence",Q3753="Galvanized Requiring Replacement")),
(AND('[1]PWS Information'!$E$10="CWS",U3753="Single Family Residence",Q3753="Galvanized Requiring Replacement",R3753="Yes")),
(AND('[1]PWS Information'!$E$10="NTNC",Q3753="Galvanized Requiring Replacement")),
(AND('[1]PWS Information'!$E$10="NTNC",U3753="Single Family Residence",R3753="Yes")))),"Tier 3",
IF((OR((AND('[1]PWS Information'!$E$10="CWS",U3753="Single Family Residence",S3753="Yes",Q3753="Non-Lead", J3753="Non-Lead - Copper",L3753="Before 1989")),
(AND('[1]PWS Information'!$E$10="CWS",U3753="Single Family Residence",S3753="Yes",Q3753="Non-Lead", N3753="Non-Lead - Copper",O3753="Before 1989")))),"Tier 4",
IF((OR((AND('[1]PWS Information'!$E$10="NTNC",Q3753="Non-Lead")),
(AND('[1]PWS Information'!$E$10="CWS",Q3753="Non-Lead",S3753="")),
(AND('[1]PWS Information'!$E$10="CWS",Q3753="Non-Lead",S3753="No")),
(AND('[1]PWS Information'!$E$10="CWS",Q3753="Non-Lead",S3753="Don't Know")),
(AND('[1]PWS Information'!$E$10="CWS",Q3753="Non-Lead", J3753="Non-Lead - Copper", S3753="Yes", L3753="Between 1989 and 2014")),
(AND('[1]PWS Information'!$E$10="CWS",Q3753="Non-Lead", J3753="Non-Lead - Copper", S3753="Yes", L3753="After 2014")),
(AND('[1]PWS Information'!$E$10="CWS",Q3753="Non-Lead", J3753="Non-Lead - Copper", S3753="Yes", L3753="Unknown")),
(AND('[1]PWS Information'!$E$10="CWS",Q3753="Non-Lead", N3753="Non-Lead - Copper", S3753="Yes", O3753="Between 1989 and 2014")),
(AND('[1]PWS Information'!$E$10="CWS",Q3753="Non-Lead", N3753="Non-Lead - Copper", S3753="Yes", O3753="After 2014")),
(AND('[1]PWS Information'!$E$10="CWS",Q3753="Non-Lead", N3753="Non-Lead - Copper", S3753="Yes", O3753="Unknown")),
(AND('[1]PWS Information'!$E$10="CWS",Q3753="Unknown")),
(AND('[1]PWS Information'!$E$10="NTNC",Q3753="Unknown")))),"Tier 5",
"")))))</f>
        <v>Tier 5</v>
      </c>
      <c r="Z3753" s="71"/>
      <c r="AA3753" s="71"/>
    </row>
    <row r="3754" spans="1:27" ht="57.6" x14ac:dyDescent="0.3">
      <c r="A3754" s="17"/>
      <c r="B3754" s="70" t="s">
        <v>1485</v>
      </c>
      <c r="C3754" s="60">
        <v>385</v>
      </c>
      <c r="D3754" s="61" t="s">
        <v>1461</v>
      </c>
      <c r="E3754" s="61" t="s">
        <v>49</v>
      </c>
      <c r="F3754" s="61">
        <v>78640</v>
      </c>
      <c r="G3754" s="62" t="s">
        <v>1462</v>
      </c>
      <c r="H3754" s="63">
        <v>29.9693775</v>
      </c>
      <c r="I3754" s="64">
        <v>-97.848596799999996</v>
      </c>
      <c r="J3754" s="65" t="s">
        <v>50</v>
      </c>
      <c r="K3754" s="66" t="s">
        <v>51</v>
      </c>
      <c r="L3754" s="62" t="s">
        <v>58</v>
      </c>
      <c r="M3754" s="69"/>
      <c r="N3754" s="65" t="s">
        <v>50</v>
      </c>
      <c r="O3754" s="66" t="s">
        <v>58</v>
      </c>
      <c r="P3754" s="69"/>
      <c r="Q3754" s="55" t="str">
        <f t="shared" si="58"/>
        <v>Non-Lead</v>
      </c>
      <c r="R3754" s="70" t="s">
        <v>51</v>
      </c>
      <c r="S3754" s="70" t="s">
        <v>51</v>
      </c>
      <c r="T3754" s="70"/>
      <c r="U3754" s="71" t="s">
        <v>53</v>
      </c>
      <c r="V3754" s="71" t="s">
        <v>51</v>
      </c>
      <c r="W3754" s="71" t="s">
        <v>51</v>
      </c>
      <c r="X3754" s="71" t="s">
        <v>51</v>
      </c>
      <c r="Y3754" s="72" t="str">
        <f>IF((OR((AND('[1]PWS Information'!$E$10="CWS",U3754="Single Family Residence",Q3754="Lead")),
(AND('[1]PWS Information'!$E$10="CWS",U3754="Multiple Family Residence",'[1]PWS Information'!$E$11="Yes",Q3754="Lead")),
(AND('[1]PWS Information'!$E$10="NTNC",Q3754="Lead")))),"Tier 1",
IF((OR((AND('[1]PWS Information'!$E$10="CWS",U3754="Multiple Family Residence",'[1]PWS Information'!$E$11="No",Q3754="Lead")),
(AND('[1]PWS Information'!$E$10="CWS",U3754="Other",Q3754="Lead")),
(AND('[1]PWS Information'!$E$10="CWS",U3754="Building",Q3754="Lead")))),"Tier 2",
IF((OR((AND('[1]PWS Information'!$E$10="CWS",U3754="Single Family Residence",Q3754="Galvanized Requiring Replacement")),
(AND('[1]PWS Information'!$E$10="CWS",U3754="Single Family Residence",Q3754="Galvanized Requiring Replacement",R3754="Yes")),
(AND('[1]PWS Information'!$E$10="NTNC",Q3754="Galvanized Requiring Replacement")),
(AND('[1]PWS Information'!$E$10="NTNC",U3754="Single Family Residence",R3754="Yes")))),"Tier 3",
IF((OR((AND('[1]PWS Information'!$E$10="CWS",U3754="Single Family Residence",S3754="Yes",Q3754="Non-Lead", J3754="Non-Lead - Copper",L3754="Before 1989")),
(AND('[1]PWS Information'!$E$10="CWS",U3754="Single Family Residence",S3754="Yes",Q3754="Non-Lead", N3754="Non-Lead - Copper",O3754="Before 1989")))),"Tier 4",
IF((OR((AND('[1]PWS Information'!$E$10="NTNC",Q3754="Non-Lead")),
(AND('[1]PWS Information'!$E$10="CWS",Q3754="Non-Lead",S3754="")),
(AND('[1]PWS Information'!$E$10="CWS",Q3754="Non-Lead",S3754="No")),
(AND('[1]PWS Information'!$E$10="CWS",Q3754="Non-Lead",S3754="Don't Know")),
(AND('[1]PWS Information'!$E$10="CWS",Q3754="Non-Lead", J3754="Non-Lead - Copper", S3754="Yes", L3754="Between 1989 and 2014")),
(AND('[1]PWS Information'!$E$10="CWS",Q3754="Non-Lead", J3754="Non-Lead - Copper", S3754="Yes", L3754="After 2014")),
(AND('[1]PWS Information'!$E$10="CWS",Q3754="Non-Lead", J3754="Non-Lead - Copper", S3754="Yes", L3754="Unknown")),
(AND('[1]PWS Information'!$E$10="CWS",Q3754="Non-Lead", N3754="Non-Lead - Copper", S3754="Yes", O3754="Between 1989 and 2014")),
(AND('[1]PWS Information'!$E$10="CWS",Q3754="Non-Lead", N3754="Non-Lead - Copper", S3754="Yes", O3754="After 2014")),
(AND('[1]PWS Information'!$E$10="CWS",Q3754="Non-Lead", N3754="Non-Lead - Copper", S3754="Yes", O3754="Unknown")),
(AND('[1]PWS Information'!$E$10="CWS",Q3754="Unknown")),
(AND('[1]PWS Information'!$E$10="NTNC",Q3754="Unknown")))),"Tier 5",
"")))))</f>
        <v>Tier 5</v>
      </c>
      <c r="Z3754" s="71"/>
      <c r="AA3754" s="71"/>
    </row>
    <row r="3755" spans="1:27" ht="57.6" x14ac:dyDescent="0.3">
      <c r="A3755" s="1"/>
      <c r="B3755" s="70" t="s">
        <v>1486</v>
      </c>
      <c r="C3755" s="60">
        <v>395</v>
      </c>
      <c r="D3755" s="61" t="s">
        <v>1461</v>
      </c>
      <c r="E3755" s="61" t="s">
        <v>49</v>
      </c>
      <c r="F3755" s="61">
        <v>78640</v>
      </c>
      <c r="G3755" s="62" t="s">
        <v>1462</v>
      </c>
      <c r="H3755" s="63">
        <v>29.969469499999999</v>
      </c>
      <c r="I3755" s="64">
        <v>-97.848457999999994</v>
      </c>
      <c r="J3755" s="65" t="s">
        <v>50</v>
      </c>
      <c r="K3755" s="66" t="s">
        <v>51</v>
      </c>
      <c r="L3755" s="62" t="s">
        <v>58</v>
      </c>
      <c r="M3755" s="69"/>
      <c r="N3755" s="65" t="s">
        <v>50</v>
      </c>
      <c r="O3755" s="66" t="s">
        <v>58</v>
      </c>
      <c r="P3755" s="69"/>
      <c r="Q3755" s="55" t="str">
        <f t="shared" si="58"/>
        <v>Non-Lead</v>
      </c>
      <c r="R3755" s="70" t="s">
        <v>51</v>
      </c>
      <c r="S3755" s="70" t="s">
        <v>51</v>
      </c>
      <c r="T3755" s="70"/>
      <c r="U3755" s="71" t="s">
        <v>53</v>
      </c>
      <c r="V3755" s="71" t="s">
        <v>51</v>
      </c>
      <c r="W3755" s="71" t="s">
        <v>51</v>
      </c>
      <c r="X3755" s="71" t="s">
        <v>51</v>
      </c>
      <c r="Y3755" s="72" t="str">
        <f>IF((OR((AND('[1]PWS Information'!$E$10="CWS",U3755="Single Family Residence",Q3755="Lead")),
(AND('[1]PWS Information'!$E$10="CWS",U3755="Multiple Family Residence",'[1]PWS Information'!$E$11="Yes",Q3755="Lead")),
(AND('[1]PWS Information'!$E$10="NTNC",Q3755="Lead")))),"Tier 1",
IF((OR((AND('[1]PWS Information'!$E$10="CWS",U3755="Multiple Family Residence",'[1]PWS Information'!$E$11="No",Q3755="Lead")),
(AND('[1]PWS Information'!$E$10="CWS",U3755="Other",Q3755="Lead")),
(AND('[1]PWS Information'!$E$10="CWS",U3755="Building",Q3755="Lead")))),"Tier 2",
IF((OR((AND('[1]PWS Information'!$E$10="CWS",U3755="Single Family Residence",Q3755="Galvanized Requiring Replacement")),
(AND('[1]PWS Information'!$E$10="CWS",U3755="Single Family Residence",Q3755="Galvanized Requiring Replacement",R3755="Yes")),
(AND('[1]PWS Information'!$E$10="NTNC",Q3755="Galvanized Requiring Replacement")),
(AND('[1]PWS Information'!$E$10="NTNC",U3755="Single Family Residence",R3755="Yes")))),"Tier 3",
IF((OR((AND('[1]PWS Information'!$E$10="CWS",U3755="Single Family Residence",S3755="Yes",Q3755="Non-Lead", J3755="Non-Lead - Copper",L3755="Before 1989")),
(AND('[1]PWS Information'!$E$10="CWS",U3755="Single Family Residence",S3755="Yes",Q3755="Non-Lead", N3755="Non-Lead - Copper",O3755="Before 1989")))),"Tier 4",
IF((OR((AND('[1]PWS Information'!$E$10="NTNC",Q3755="Non-Lead")),
(AND('[1]PWS Information'!$E$10="CWS",Q3755="Non-Lead",S3755="")),
(AND('[1]PWS Information'!$E$10="CWS",Q3755="Non-Lead",S3755="No")),
(AND('[1]PWS Information'!$E$10="CWS",Q3755="Non-Lead",S3755="Don't Know")),
(AND('[1]PWS Information'!$E$10="CWS",Q3755="Non-Lead", J3755="Non-Lead - Copper", S3755="Yes", L3755="Between 1989 and 2014")),
(AND('[1]PWS Information'!$E$10="CWS",Q3755="Non-Lead", J3755="Non-Lead - Copper", S3755="Yes", L3755="After 2014")),
(AND('[1]PWS Information'!$E$10="CWS",Q3755="Non-Lead", J3755="Non-Lead - Copper", S3755="Yes", L3755="Unknown")),
(AND('[1]PWS Information'!$E$10="CWS",Q3755="Non-Lead", N3755="Non-Lead - Copper", S3755="Yes", O3755="Between 1989 and 2014")),
(AND('[1]PWS Information'!$E$10="CWS",Q3755="Non-Lead", N3755="Non-Lead - Copper", S3755="Yes", O3755="After 2014")),
(AND('[1]PWS Information'!$E$10="CWS",Q3755="Non-Lead", N3755="Non-Lead - Copper", S3755="Yes", O3755="Unknown")),
(AND('[1]PWS Information'!$E$10="CWS",Q3755="Unknown")),
(AND('[1]PWS Information'!$E$10="NTNC",Q3755="Unknown")))),"Tier 5",
"")))))</f>
        <v>Tier 5</v>
      </c>
      <c r="Z3755" s="71"/>
      <c r="AA3755" s="71"/>
    </row>
    <row r="3756" spans="1:27" ht="57.6" x14ac:dyDescent="0.3">
      <c r="A3756" s="1"/>
      <c r="B3756" s="70" t="s">
        <v>1487</v>
      </c>
      <c r="C3756" s="60">
        <v>450</v>
      </c>
      <c r="D3756" s="61" t="s">
        <v>1461</v>
      </c>
      <c r="E3756" s="61" t="s">
        <v>49</v>
      </c>
      <c r="F3756" s="61">
        <v>78640</v>
      </c>
      <c r="G3756" s="62" t="s">
        <v>1462</v>
      </c>
      <c r="H3756" s="63">
        <v>29.969861300000002</v>
      </c>
      <c r="I3756" s="64">
        <v>-97.847471499999997</v>
      </c>
      <c r="J3756" s="65" t="s">
        <v>50</v>
      </c>
      <c r="K3756" s="66" t="s">
        <v>51</v>
      </c>
      <c r="L3756" s="62" t="s">
        <v>58</v>
      </c>
      <c r="M3756" s="69"/>
      <c r="N3756" s="65" t="s">
        <v>50</v>
      </c>
      <c r="O3756" s="66" t="s">
        <v>58</v>
      </c>
      <c r="P3756" s="69"/>
      <c r="Q3756" s="55" t="str">
        <f t="shared" si="58"/>
        <v>Non-Lead</v>
      </c>
      <c r="R3756" s="70" t="s">
        <v>51</v>
      </c>
      <c r="S3756" s="70" t="s">
        <v>51</v>
      </c>
      <c r="T3756" s="70"/>
      <c r="U3756" s="71" t="s">
        <v>53</v>
      </c>
      <c r="V3756" s="71" t="s">
        <v>51</v>
      </c>
      <c r="W3756" s="71" t="s">
        <v>51</v>
      </c>
      <c r="X3756" s="71" t="s">
        <v>51</v>
      </c>
      <c r="Y3756" s="72" t="str">
        <f>IF((OR((AND('[1]PWS Information'!$E$10="CWS",U3756="Single Family Residence",Q3756="Lead")),
(AND('[1]PWS Information'!$E$10="CWS",U3756="Multiple Family Residence",'[1]PWS Information'!$E$11="Yes",Q3756="Lead")),
(AND('[1]PWS Information'!$E$10="NTNC",Q3756="Lead")))),"Tier 1",
IF((OR((AND('[1]PWS Information'!$E$10="CWS",U3756="Multiple Family Residence",'[1]PWS Information'!$E$11="No",Q3756="Lead")),
(AND('[1]PWS Information'!$E$10="CWS",U3756="Other",Q3756="Lead")),
(AND('[1]PWS Information'!$E$10="CWS",U3756="Building",Q3756="Lead")))),"Tier 2",
IF((OR((AND('[1]PWS Information'!$E$10="CWS",U3756="Single Family Residence",Q3756="Galvanized Requiring Replacement")),
(AND('[1]PWS Information'!$E$10="CWS",U3756="Single Family Residence",Q3756="Galvanized Requiring Replacement",R3756="Yes")),
(AND('[1]PWS Information'!$E$10="NTNC",Q3756="Galvanized Requiring Replacement")),
(AND('[1]PWS Information'!$E$10="NTNC",U3756="Single Family Residence",R3756="Yes")))),"Tier 3",
IF((OR((AND('[1]PWS Information'!$E$10="CWS",U3756="Single Family Residence",S3756="Yes",Q3756="Non-Lead", J3756="Non-Lead - Copper",L3756="Before 1989")),
(AND('[1]PWS Information'!$E$10="CWS",U3756="Single Family Residence",S3756="Yes",Q3756="Non-Lead", N3756="Non-Lead - Copper",O3756="Before 1989")))),"Tier 4",
IF((OR((AND('[1]PWS Information'!$E$10="NTNC",Q3756="Non-Lead")),
(AND('[1]PWS Information'!$E$10="CWS",Q3756="Non-Lead",S3756="")),
(AND('[1]PWS Information'!$E$10="CWS",Q3756="Non-Lead",S3756="No")),
(AND('[1]PWS Information'!$E$10="CWS",Q3756="Non-Lead",S3756="Don't Know")),
(AND('[1]PWS Information'!$E$10="CWS",Q3756="Non-Lead", J3756="Non-Lead - Copper", S3756="Yes", L3756="Between 1989 and 2014")),
(AND('[1]PWS Information'!$E$10="CWS",Q3756="Non-Lead", J3756="Non-Lead - Copper", S3756="Yes", L3756="After 2014")),
(AND('[1]PWS Information'!$E$10="CWS",Q3756="Non-Lead", J3756="Non-Lead - Copper", S3756="Yes", L3756="Unknown")),
(AND('[1]PWS Information'!$E$10="CWS",Q3756="Non-Lead", N3756="Non-Lead - Copper", S3756="Yes", O3756="Between 1989 and 2014")),
(AND('[1]PWS Information'!$E$10="CWS",Q3756="Non-Lead", N3756="Non-Lead - Copper", S3756="Yes", O3756="After 2014")),
(AND('[1]PWS Information'!$E$10="CWS",Q3756="Non-Lead", N3756="Non-Lead - Copper", S3756="Yes", O3756="Unknown")),
(AND('[1]PWS Information'!$E$10="CWS",Q3756="Unknown")),
(AND('[1]PWS Information'!$E$10="NTNC",Q3756="Unknown")))),"Tier 5",
"")))))</f>
        <v>Tier 5</v>
      </c>
      <c r="Z3756" s="71"/>
      <c r="AA3756" s="71"/>
    </row>
    <row r="3757" spans="1:27" ht="57.6" x14ac:dyDescent="0.3">
      <c r="A3757" s="1"/>
      <c r="B3757" s="70" t="s">
        <v>1488</v>
      </c>
      <c r="C3757" s="60">
        <v>460</v>
      </c>
      <c r="D3757" s="61" t="s">
        <v>1461</v>
      </c>
      <c r="E3757" s="61" t="s">
        <v>49</v>
      </c>
      <c r="F3757" s="61">
        <v>78640</v>
      </c>
      <c r="G3757" s="62" t="s">
        <v>1462</v>
      </c>
      <c r="H3757" s="63">
        <v>29.969971999999999</v>
      </c>
      <c r="I3757" s="64">
        <v>-97.847358600000007</v>
      </c>
      <c r="J3757" s="65" t="s">
        <v>50</v>
      </c>
      <c r="K3757" s="66" t="s">
        <v>51</v>
      </c>
      <c r="L3757" s="62" t="s">
        <v>58</v>
      </c>
      <c r="M3757" s="69"/>
      <c r="N3757" s="65" t="s">
        <v>50</v>
      </c>
      <c r="O3757" s="66" t="s">
        <v>58</v>
      </c>
      <c r="P3757" s="69"/>
      <c r="Q3757" s="55" t="str">
        <f t="shared" si="58"/>
        <v>Non-Lead</v>
      </c>
      <c r="R3757" s="70" t="s">
        <v>51</v>
      </c>
      <c r="S3757" s="70" t="s">
        <v>51</v>
      </c>
      <c r="T3757" s="70"/>
      <c r="U3757" s="71" t="s">
        <v>53</v>
      </c>
      <c r="V3757" s="71" t="s">
        <v>51</v>
      </c>
      <c r="W3757" s="71" t="s">
        <v>51</v>
      </c>
      <c r="X3757" s="71" t="s">
        <v>51</v>
      </c>
      <c r="Y3757" s="72" t="str">
        <f>IF((OR((AND('[1]PWS Information'!$E$10="CWS",U3757="Single Family Residence",Q3757="Lead")),
(AND('[1]PWS Information'!$E$10="CWS",U3757="Multiple Family Residence",'[1]PWS Information'!$E$11="Yes",Q3757="Lead")),
(AND('[1]PWS Information'!$E$10="NTNC",Q3757="Lead")))),"Tier 1",
IF((OR((AND('[1]PWS Information'!$E$10="CWS",U3757="Multiple Family Residence",'[1]PWS Information'!$E$11="No",Q3757="Lead")),
(AND('[1]PWS Information'!$E$10="CWS",U3757="Other",Q3757="Lead")),
(AND('[1]PWS Information'!$E$10="CWS",U3757="Building",Q3757="Lead")))),"Tier 2",
IF((OR((AND('[1]PWS Information'!$E$10="CWS",U3757="Single Family Residence",Q3757="Galvanized Requiring Replacement")),
(AND('[1]PWS Information'!$E$10="CWS",U3757="Single Family Residence",Q3757="Galvanized Requiring Replacement",R3757="Yes")),
(AND('[1]PWS Information'!$E$10="NTNC",Q3757="Galvanized Requiring Replacement")),
(AND('[1]PWS Information'!$E$10="NTNC",U3757="Single Family Residence",R3757="Yes")))),"Tier 3",
IF((OR((AND('[1]PWS Information'!$E$10="CWS",U3757="Single Family Residence",S3757="Yes",Q3757="Non-Lead", J3757="Non-Lead - Copper",L3757="Before 1989")),
(AND('[1]PWS Information'!$E$10="CWS",U3757="Single Family Residence",S3757="Yes",Q3757="Non-Lead", N3757="Non-Lead - Copper",O3757="Before 1989")))),"Tier 4",
IF((OR((AND('[1]PWS Information'!$E$10="NTNC",Q3757="Non-Lead")),
(AND('[1]PWS Information'!$E$10="CWS",Q3757="Non-Lead",S3757="")),
(AND('[1]PWS Information'!$E$10="CWS",Q3757="Non-Lead",S3757="No")),
(AND('[1]PWS Information'!$E$10="CWS",Q3757="Non-Lead",S3757="Don't Know")),
(AND('[1]PWS Information'!$E$10="CWS",Q3757="Non-Lead", J3757="Non-Lead - Copper", S3757="Yes", L3757="Between 1989 and 2014")),
(AND('[1]PWS Information'!$E$10="CWS",Q3757="Non-Lead", J3757="Non-Lead - Copper", S3757="Yes", L3757="After 2014")),
(AND('[1]PWS Information'!$E$10="CWS",Q3757="Non-Lead", J3757="Non-Lead - Copper", S3757="Yes", L3757="Unknown")),
(AND('[1]PWS Information'!$E$10="CWS",Q3757="Non-Lead", N3757="Non-Lead - Copper", S3757="Yes", O3757="Between 1989 and 2014")),
(AND('[1]PWS Information'!$E$10="CWS",Q3757="Non-Lead", N3757="Non-Lead - Copper", S3757="Yes", O3757="After 2014")),
(AND('[1]PWS Information'!$E$10="CWS",Q3757="Non-Lead", N3757="Non-Lead - Copper", S3757="Yes", O3757="Unknown")),
(AND('[1]PWS Information'!$E$10="CWS",Q3757="Unknown")),
(AND('[1]PWS Information'!$E$10="NTNC",Q3757="Unknown")))),"Tier 5",
"")))))</f>
        <v>Tier 5</v>
      </c>
      <c r="Z3757" s="71"/>
      <c r="AA3757" s="71"/>
    </row>
    <row r="3758" spans="1:27" ht="57.6" x14ac:dyDescent="0.3">
      <c r="A3758" s="17"/>
      <c r="B3758" s="70" t="s">
        <v>1489</v>
      </c>
      <c r="C3758" s="60">
        <v>470</v>
      </c>
      <c r="D3758" s="61" t="s">
        <v>1461</v>
      </c>
      <c r="E3758" s="61" t="s">
        <v>49</v>
      </c>
      <c r="F3758" s="61">
        <v>78640</v>
      </c>
      <c r="G3758" s="62" t="s">
        <v>1462</v>
      </c>
      <c r="H3758" s="63">
        <v>29.970057499999999</v>
      </c>
      <c r="I3758" s="64">
        <v>-97.847268299999996</v>
      </c>
      <c r="J3758" s="65" t="s">
        <v>50</v>
      </c>
      <c r="K3758" s="66" t="s">
        <v>51</v>
      </c>
      <c r="L3758" s="62" t="s">
        <v>58</v>
      </c>
      <c r="M3758" s="69"/>
      <c r="N3758" s="65" t="s">
        <v>50</v>
      </c>
      <c r="O3758" s="66" t="s">
        <v>58</v>
      </c>
      <c r="P3758" s="69"/>
      <c r="Q3758" s="55" t="str">
        <f t="shared" si="58"/>
        <v>Non-Lead</v>
      </c>
      <c r="R3758" s="70" t="s">
        <v>51</v>
      </c>
      <c r="S3758" s="70" t="s">
        <v>51</v>
      </c>
      <c r="T3758" s="70"/>
      <c r="U3758" s="71" t="s">
        <v>53</v>
      </c>
      <c r="V3758" s="71" t="s">
        <v>51</v>
      </c>
      <c r="W3758" s="71" t="s">
        <v>51</v>
      </c>
      <c r="X3758" s="71" t="s">
        <v>51</v>
      </c>
      <c r="Y3758" s="72" t="str">
        <f>IF((OR((AND('[1]PWS Information'!$E$10="CWS",U3758="Single Family Residence",Q3758="Lead")),
(AND('[1]PWS Information'!$E$10="CWS",U3758="Multiple Family Residence",'[1]PWS Information'!$E$11="Yes",Q3758="Lead")),
(AND('[1]PWS Information'!$E$10="NTNC",Q3758="Lead")))),"Tier 1",
IF((OR((AND('[1]PWS Information'!$E$10="CWS",U3758="Multiple Family Residence",'[1]PWS Information'!$E$11="No",Q3758="Lead")),
(AND('[1]PWS Information'!$E$10="CWS",U3758="Other",Q3758="Lead")),
(AND('[1]PWS Information'!$E$10="CWS",U3758="Building",Q3758="Lead")))),"Tier 2",
IF((OR((AND('[1]PWS Information'!$E$10="CWS",U3758="Single Family Residence",Q3758="Galvanized Requiring Replacement")),
(AND('[1]PWS Information'!$E$10="CWS",U3758="Single Family Residence",Q3758="Galvanized Requiring Replacement",R3758="Yes")),
(AND('[1]PWS Information'!$E$10="NTNC",Q3758="Galvanized Requiring Replacement")),
(AND('[1]PWS Information'!$E$10="NTNC",U3758="Single Family Residence",R3758="Yes")))),"Tier 3",
IF((OR((AND('[1]PWS Information'!$E$10="CWS",U3758="Single Family Residence",S3758="Yes",Q3758="Non-Lead", J3758="Non-Lead - Copper",L3758="Before 1989")),
(AND('[1]PWS Information'!$E$10="CWS",U3758="Single Family Residence",S3758="Yes",Q3758="Non-Lead", N3758="Non-Lead - Copper",O3758="Before 1989")))),"Tier 4",
IF((OR((AND('[1]PWS Information'!$E$10="NTNC",Q3758="Non-Lead")),
(AND('[1]PWS Information'!$E$10="CWS",Q3758="Non-Lead",S3758="")),
(AND('[1]PWS Information'!$E$10="CWS",Q3758="Non-Lead",S3758="No")),
(AND('[1]PWS Information'!$E$10="CWS",Q3758="Non-Lead",S3758="Don't Know")),
(AND('[1]PWS Information'!$E$10="CWS",Q3758="Non-Lead", J3758="Non-Lead - Copper", S3758="Yes", L3758="Between 1989 and 2014")),
(AND('[1]PWS Information'!$E$10="CWS",Q3758="Non-Lead", J3758="Non-Lead - Copper", S3758="Yes", L3758="After 2014")),
(AND('[1]PWS Information'!$E$10="CWS",Q3758="Non-Lead", J3758="Non-Lead - Copper", S3758="Yes", L3758="Unknown")),
(AND('[1]PWS Information'!$E$10="CWS",Q3758="Non-Lead", N3758="Non-Lead - Copper", S3758="Yes", O3758="Between 1989 and 2014")),
(AND('[1]PWS Information'!$E$10="CWS",Q3758="Non-Lead", N3758="Non-Lead - Copper", S3758="Yes", O3758="After 2014")),
(AND('[1]PWS Information'!$E$10="CWS",Q3758="Non-Lead", N3758="Non-Lead - Copper", S3758="Yes", O3758="Unknown")),
(AND('[1]PWS Information'!$E$10="CWS",Q3758="Unknown")),
(AND('[1]PWS Information'!$E$10="NTNC",Q3758="Unknown")))),"Tier 5",
"")))))</f>
        <v>Tier 5</v>
      </c>
      <c r="Z3758" s="71"/>
      <c r="AA3758" s="71"/>
    </row>
    <row r="3759" spans="1:27" ht="57.6" x14ac:dyDescent="0.3">
      <c r="A3759" s="1"/>
      <c r="B3759" s="70" t="s">
        <v>1490</v>
      </c>
      <c r="C3759" s="60">
        <v>471</v>
      </c>
      <c r="D3759" s="61" t="s">
        <v>1461</v>
      </c>
      <c r="E3759" s="61" t="s">
        <v>49</v>
      </c>
      <c r="F3759" s="61">
        <v>78640</v>
      </c>
      <c r="G3759" s="62" t="s">
        <v>1462</v>
      </c>
      <c r="H3759" s="63">
        <v>29.970352500000001</v>
      </c>
      <c r="I3759" s="64">
        <v>-97.847831600000006</v>
      </c>
      <c r="J3759" s="65" t="s">
        <v>50</v>
      </c>
      <c r="K3759" s="66" t="s">
        <v>51</v>
      </c>
      <c r="L3759" s="62" t="s">
        <v>58</v>
      </c>
      <c r="M3759" s="69"/>
      <c r="N3759" s="65" t="s">
        <v>50</v>
      </c>
      <c r="O3759" s="66" t="s">
        <v>58</v>
      </c>
      <c r="P3759" s="69"/>
      <c r="Q3759" s="55" t="str">
        <f t="shared" si="58"/>
        <v>Non-Lead</v>
      </c>
      <c r="R3759" s="70" t="s">
        <v>51</v>
      </c>
      <c r="S3759" s="70" t="s">
        <v>51</v>
      </c>
      <c r="T3759" s="70"/>
      <c r="U3759" s="71" t="s">
        <v>53</v>
      </c>
      <c r="V3759" s="71" t="s">
        <v>51</v>
      </c>
      <c r="W3759" s="71" t="s">
        <v>51</v>
      </c>
      <c r="X3759" s="71" t="s">
        <v>51</v>
      </c>
      <c r="Y3759" s="72" t="str">
        <f>IF((OR((AND('[1]PWS Information'!$E$10="CWS",U3759="Single Family Residence",Q3759="Lead")),
(AND('[1]PWS Information'!$E$10="CWS",U3759="Multiple Family Residence",'[1]PWS Information'!$E$11="Yes",Q3759="Lead")),
(AND('[1]PWS Information'!$E$10="NTNC",Q3759="Lead")))),"Tier 1",
IF((OR((AND('[1]PWS Information'!$E$10="CWS",U3759="Multiple Family Residence",'[1]PWS Information'!$E$11="No",Q3759="Lead")),
(AND('[1]PWS Information'!$E$10="CWS",U3759="Other",Q3759="Lead")),
(AND('[1]PWS Information'!$E$10="CWS",U3759="Building",Q3759="Lead")))),"Tier 2",
IF((OR((AND('[1]PWS Information'!$E$10="CWS",U3759="Single Family Residence",Q3759="Galvanized Requiring Replacement")),
(AND('[1]PWS Information'!$E$10="CWS",U3759="Single Family Residence",Q3759="Galvanized Requiring Replacement",R3759="Yes")),
(AND('[1]PWS Information'!$E$10="NTNC",Q3759="Galvanized Requiring Replacement")),
(AND('[1]PWS Information'!$E$10="NTNC",U3759="Single Family Residence",R3759="Yes")))),"Tier 3",
IF((OR((AND('[1]PWS Information'!$E$10="CWS",U3759="Single Family Residence",S3759="Yes",Q3759="Non-Lead", J3759="Non-Lead - Copper",L3759="Before 1989")),
(AND('[1]PWS Information'!$E$10="CWS",U3759="Single Family Residence",S3759="Yes",Q3759="Non-Lead", N3759="Non-Lead - Copper",O3759="Before 1989")))),"Tier 4",
IF((OR((AND('[1]PWS Information'!$E$10="NTNC",Q3759="Non-Lead")),
(AND('[1]PWS Information'!$E$10="CWS",Q3759="Non-Lead",S3759="")),
(AND('[1]PWS Information'!$E$10="CWS",Q3759="Non-Lead",S3759="No")),
(AND('[1]PWS Information'!$E$10="CWS",Q3759="Non-Lead",S3759="Don't Know")),
(AND('[1]PWS Information'!$E$10="CWS",Q3759="Non-Lead", J3759="Non-Lead - Copper", S3759="Yes", L3759="Between 1989 and 2014")),
(AND('[1]PWS Information'!$E$10="CWS",Q3759="Non-Lead", J3759="Non-Lead - Copper", S3759="Yes", L3759="After 2014")),
(AND('[1]PWS Information'!$E$10="CWS",Q3759="Non-Lead", J3759="Non-Lead - Copper", S3759="Yes", L3759="Unknown")),
(AND('[1]PWS Information'!$E$10="CWS",Q3759="Non-Lead", N3759="Non-Lead - Copper", S3759="Yes", O3759="Between 1989 and 2014")),
(AND('[1]PWS Information'!$E$10="CWS",Q3759="Non-Lead", N3759="Non-Lead - Copper", S3759="Yes", O3759="After 2014")),
(AND('[1]PWS Information'!$E$10="CWS",Q3759="Non-Lead", N3759="Non-Lead - Copper", S3759="Yes", O3759="Unknown")),
(AND('[1]PWS Information'!$E$10="CWS",Q3759="Unknown")),
(AND('[1]PWS Information'!$E$10="NTNC",Q3759="Unknown")))),"Tier 5",
"")))))</f>
        <v>Tier 5</v>
      </c>
      <c r="Z3759" s="71"/>
      <c r="AA3759" s="71"/>
    </row>
    <row r="3760" spans="1:27" ht="57.6" x14ac:dyDescent="0.3">
      <c r="A3760" s="1"/>
      <c r="B3760" s="70" t="s">
        <v>1491</v>
      </c>
      <c r="C3760" s="60">
        <v>480</v>
      </c>
      <c r="D3760" s="61" t="s">
        <v>1461</v>
      </c>
      <c r="E3760" s="61" t="s">
        <v>49</v>
      </c>
      <c r="F3760" s="61">
        <v>78640</v>
      </c>
      <c r="G3760" s="62" t="s">
        <v>1462</v>
      </c>
      <c r="H3760" s="63">
        <v>29.970211500000001</v>
      </c>
      <c r="I3760" s="64">
        <v>-97.847207900000001</v>
      </c>
      <c r="J3760" s="65" t="s">
        <v>50</v>
      </c>
      <c r="K3760" s="66" t="s">
        <v>51</v>
      </c>
      <c r="L3760" s="62" t="s">
        <v>58</v>
      </c>
      <c r="M3760" s="69"/>
      <c r="N3760" s="65" t="s">
        <v>50</v>
      </c>
      <c r="O3760" s="66" t="s">
        <v>58</v>
      </c>
      <c r="P3760" s="69"/>
      <c r="Q3760" s="55" t="str">
        <f t="shared" si="58"/>
        <v>Non-Lead</v>
      </c>
      <c r="R3760" s="70" t="s">
        <v>51</v>
      </c>
      <c r="S3760" s="70" t="s">
        <v>51</v>
      </c>
      <c r="T3760" s="70"/>
      <c r="U3760" s="71" t="s">
        <v>53</v>
      </c>
      <c r="V3760" s="71" t="s">
        <v>51</v>
      </c>
      <c r="W3760" s="71" t="s">
        <v>51</v>
      </c>
      <c r="X3760" s="71" t="s">
        <v>51</v>
      </c>
      <c r="Y3760" s="72" t="str">
        <f>IF((OR((AND('[1]PWS Information'!$E$10="CWS",U3760="Single Family Residence",Q3760="Lead")),
(AND('[1]PWS Information'!$E$10="CWS",U3760="Multiple Family Residence",'[1]PWS Information'!$E$11="Yes",Q3760="Lead")),
(AND('[1]PWS Information'!$E$10="NTNC",Q3760="Lead")))),"Tier 1",
IF((OR((AND('[1]PWS Information'!$E$10="CWS",U3760="Multiple Family Residence",'[1]PWS Information'!$E$11="No",Q3760="Lead")),
(AND('[1]PWS Information'!$E$10="CWS",U3760="Other",Q3760="Lead")),
(AND('[1]PWS Information'!$E$10="CWS",U3760="Building",Q3760="Lead")))),"Tier 2",
IF((OR((AND('[1]PWS Information'!$E$10="CWS",U3760="Single Family Residence",Q3760="Galvanized Requiring Replacement")),
(AND('[1]PWS Information'!$E$10="CWS",U3760="Single Family Residence",Q3760="Galvanized Requiring Replacement",R3760="Yes")),
(AND('[1]PWS Information'!$E$10="NTNC",Q3760="Galvanized Requiring Replacement")),
(AND('[1]PWS Information'!$E$10="NTNC",U3760="Single Family Residence",R3760="Yes")))),"Tier 3",
IF((OR((AND('[1]PWS Information'!$E$10="CWS",U3760="Single Family Residence",S3760="Yes",Q3760="Non-Lead", J3760="Non-Lead - Copper",L3760="Before 1989")),
(AND('[1]PWS Information'!$E$10="CWS",U3760="Single Family Residence",S3760="Yes",Q3760="Non-Lead", N3760="Non-Lead - Copper",O3760="Before 1989")))),"Tier 4",
IF((OR((AND('[1]PWS Information'!$E$10="NTNC",Q3760="Non-Lead")),
(AND('[1]PWS Information'!$E$10="CWS",Q3760="Non-Lead",S3760="")),
(AND('[1]PWS Information'!$E$10="CWS",Q3760="Non-Lead",S3760="No")),
(AND('[1]PWS Information'!$E$10="CWS",Q3760="Non-Lead",S3760="Don't Know")),
(AND('[1]PWS Information'!$E$10="CWS",Q3760="Non-Lead", J3760="Non-Lead - Copper", S3760="Yes", L3760="Between 1989 and 2014")),
(AND('[1]PWS Information'!$E$10="CWS",Q3760="Non-Lead", J3760="Non-Lead - Copper", S3760="Yes", L3760="After 2014")),
(AND('[1]PWS Information'!$E$10="CWS",Q3760="Non-Lead", J3760="Non-Lead - Copper", S3760="Yes", L3760="Unknown")),
(AND('[1]PWS Information'!$E$10="CWS",Q3760="Non-Lead", N3760="Non-Lead - Copper", S3760="Yes", O3760="Between 1989 and 2014")),
(AND('[1]PWS Information'!$E$10="CWS",Q3760="Non-Lead", N3760="Non-Lead - Copper", S3760="Yes", O3760="After 2014")),
(AND('[1]PWS Information'!$E$10="CWS",Q3760="Non-Lead", N3760="Non-Lead - Copper", S3760="Yes", O3760="Unknown")),
(AND('[1]PWS Information'!$E$10="CWS",Q3760="Unknown")),
(AND('[1]PWS Information'!$E$10="NTNC",Q3760="Unknown")))),"Tier 5",
"")))))</f>
        <v>Tier 5</v>
      </c>
      <c r="Z3760" s="71"/>
      <c r="AA3760" s="71"/>
    </row>
    <row r="3761" spans="1:27" ht="57.6" x14ac:dyDescent="0.3">
      <c r="A3761" s="1"/>
      <c r="B3761" s="70" t="s">
        <v>1492</v>
      </c>
      <c r="C3761" s="60">
        <v>481</v>
      </c>
      <c r="D3761" s="61" t="s">
        <v>1461</v>
      </c>
      <c r="E3761" s="61" t="s">
        <v>49</v>
      </c>
      <c r="F3761" s="61">
        <v>78640</v>
      </c>
      <c r="G3761" s="62" t="s">
        <v>1462</v>
      </c>
      <c r="H3761" s="63">
        <v>29.970463500000001</v>
      </c>
      <c r="I3761" s="64">
        <v>-97.847737300000006</v>
      </c>
      <c r="J3761" s="65" t="s">
        <v>50</v>
      </c>
      <c r="K3761" s="66" t="s">
        <v>51</v>
      </c>
      <c r="L3761" s="62" t="s">
        <v>58</v>
      </c>
      <c r="M3761" s="69"/>
      <c r="N3761" s="65" t="s">
        <v>50</v>
      </c>
      <c r="O3761" s="66" t="s">
        <v>58</v>
      </c>
      <c r="P3761" s="69"/>
      <c r="Q3761" s="55" t="str">
        <f t="shared" si="58"/>
        <v>Non-Lead</v>
      </c>
      <c r="R3761" s="70" t="s">
        <v>51</v>
      </c>
      <c r="S3761" s="70" t="s">
        <v>51</v>
      </c>
      <c r="T3761" s="70"/>
      <c r="U3761" s="71" t="s">
        <v>53</v>
      </c>
      <c r="V3761" s="71" t="s">
        <v>51</v>
      </c>
      <c r="W3761" s="71" t="s">
        <v>51</v>
      </c>
      <c r="X3761" s="71" t="s">
        <v>51</v>
      </c>
      <c r="Y3761" s="72" t="str">
        <f>IF((OR((AND('[1]PWS Information'!$E$10="CWS",U3761="Single Family Residence",Q3761="Lead")),
(AND('[1]PWS Information'!$E$10="CWS",U3761="Multiple Family Residence",'[1]PWS Information'!$E$11="Yes",Q3761="Lead")),
(AND('[1]PWS Information'!$E$10="NTNC",Q3761="Lead")))),"Tier 1",
IF((OR((AND('[1]PWS Information'!$E$10="CWS",U3761="Multiple Family Residence",'[1]PWS Information'!$E$11="No",Q3761="Lead")),
(AND('[1]PWS Information'!$E$10="CWS",U3761="Other",Q3761="Lead")),
(AND('[1]PWS Information'!$E$10="CWS",U3761="Building",Q3761="Lead")))),"Tier 2",
IF((OR((AND('[1]PWS Information'!$E$10="CWS",U3761="Single Family Residence",Q3761="Galvanized Requiring Replacement")),
(AND('[1]PWS Information'!$E$10="CWS",U3761="Single Family Residence",Q3761="Galvanized Requiring Replacement",R3761="Yes")),
(AND('[1]PWS Information'!$E$10="NTNC",Q3761="Galvanized Requiring Replacement")),
(AND('[1]PWS Information'!$E$10="NTNC",U3761="Single Family Residence",R3761="Yes")))),"Tier 3",
IF((OR((AND('[1]PWS Information'!$E$10="CWS",U3761="Single Family Residence",S3761="Yes",Q3761="Non-Lead", J3761="Non-Lead - Copper",L3761="Before 1989")),
(AND('[1]PWS Information'!$E$10="CWS",U3761="Single Family Residence",S3761="Yes",Q3761="Non-Lead", N3761="Non-Lead - Copper",O3761="Before 1989")))),"Tier 4",
IF((OR((AND('[1]PWS Information'!$E$10="NTNC",Q3761="Non-Lead")),
(AND('[1]PWS Information'!$E$10="CWS",Q3761="Non-Lead",S3761="")),
(AND('[1]PWS Information'!$E$10="CWS",Q3761="Non-Lead",S3761="No")),
(AND('[1]PWS Information'!$E$10="CWS",Q3761="Non-Lead",S3761="Don't Know")),
(AND('[1]PWS Information'!$E$10="CWS",Q3761="Non-Lead", J3761="Non-Lead - Copper", S3761="Yes", L3761="Between 1989 and 2014")),
(AND('[1]PWS Information'!$E$10="CWS",Q3761="Non-Lead", J3761="Non-Lead - Copper", S3761="Yes", L3761="After 2014")),
(AND('[1]PWS Information'!$E$10="CWS",Q3761="Non-Lead", J3761="Non-Lead - Copper", S3761="Yes", L3761="Unknown")),
(AND('[1]PWS Information'!$E$10="CWS",Q3761="Non-Lead", N3761="Non-Lead - Copper", S3761="Yes", O3761="Between 1989 and 2014")),
(AND('[1]PWS Information'!$E$10="CWS",Q3761="Non-Lead", N3761="Non-Lead - Copper", S3761="Yes", O3761="After 2014")),
(AND('[1]PWS Information'!$E$10="CWS",Q3761="Non-Lead", N3761="Non-Lead - Copper", S3761="Yes", O3761="Unknown")),
(AND('[1]PWS Information'!$E$10="CWS",Q3761="Unknown")),
(AND('[1]PWS Information'!$E$10="NTNC",Q3761="Unknown")))),"Tier 5",
"")))))</f>
        <v>Tier 5</v>
      </c>
      <c r="Z3761" s="71"/>
      <c r="AA3761" s="71"/>
    </row>
    <row r="3762" spans="1:27" ht="86.4" x14ac:dyDescent="0.3">
      <c r="A3762" s="17"/>
      <c r="B3762" s="70">
        <v>15596789</v>
      </c>
      <c r="C3762" s="60">
        <v>490</v>
      </c>
      <c r="D3762" s="61" t="s">
        <v>1461</v>
      </c>
      <c r="E3762" s="61" t="s">
        <v>49</v>
      </c>
      <c r="F3762" s="61">
        <v>78640</v>
      </c>
      <c r="G3762" s="62" t="s">
        <v>1493</v>
      </c>
      <c r="H3762" s="63">
        <v>29.970349500000001</v>
      </c>
      <c r="I3762" s="64">
        <v>-97.847150299999996</v>
      </c>
      <c r="J3762" s="65" t="s">
        <v>50</v>
      </c>
      <c r="K3762" s="66" t="s">
        <v>51</v>
      </c>
      <c r="L3762" s="62" t="s">
        <v>58</v>
      </c>
      <c r="M3762" s="69"/>
      <c r="N3762" s="65" t="s">
        <v>50</v>
      </c>
      <c r="O3762" s="66" t="s">
        <v>58</v>
      </c>
      <c r="P3762" s="69"/>
      <c r="Q3762" s="55" t="str">
        <f t="shared" si="58"/>
        <v>Non-Lead</v>
      </c>
      <c r="R3762" s="70" t="s">
        <v>51</v>
      </c>
      <c r="S3762" s="70" t="s">
        <v>51</v>
      </c>
      <c r="T3762" s="70"/>
      <c r="U3762" s="71" t="s">
        <v>53</v>
      </c>
      <c r="V3762" s="71" t="s">
        <v>51</v>
      </c>
      <c r="W3762" s="71" t="s">
        <v>51</v>
      </c>
      <c r="X3762" s="71" t="s">
        <v>51</v>
      </c>
      <c r="Y3762" s="72" t="str">
        <f>IF((OR((AND('[1]PWS Information'!$E$10="CWS",U3762="Single Family Residence",Q3762="Lead")),
(AND('[1]PWS Information'!$E$10="CWS",U3762="Multiple Family Residence",'[1]PWS Information'!$E$11="Yes",Q3762="Lead")),
(AND('[1]PWS Information'!$E$10="NTNC",Q3762="Lead")))),"Tier 1",
IF((OR((AND('[1]PWS Information'!$E$10="CWS",U3762="Multiple Family Residence",'[1]PWS Information'!$E$11="No",Q3762="Lead")),
(AND('[1]PWS Information'!$E$10="CWS",U3762="Other",Q3762="Lead")),
(AND('[1]PWS Information'!$E$10="CWS",U3762="Building",Q3762="Lead")))),"Tier 2",
IF((OR((AND('[1]PWS Information'!$E$10="CWS",U3762="Single Family Residence",Q3762="Galvanized Requiring Replacement")),
(AND('[1]PWS Information'!$E$10="CWS",U3762="Single Family Residence",Q3762="Galvanized Requiring Replacement",R3762="Yes")),
(AND('[1]PWS Information'!$E$10="NTNC",Q3762="Galvanized Requiring Replacement")),
(AND('[1]PWS Information'!$E$10="NTNC",U3762="Single Family Residence",R3762="Yes")))),"Tier 3",
IF((OR((AND('[1]PWS Information'!$E$10="CWS",U3762="Single Family Residence",S3762="Yes",Q3762="Non-Lead", J3762="Non-Lead - Copper",L3762="Before 1989")),
(AND('[1]PWS Information'!$E$10="CWS",U3762="Single Family Residence",S3762="Yes",Q3762="Non-Lead", N3762="Non-Lead - Copper",O3762="Before 1989")))),"Tier 4",
IF((OR((AND('[1]PWS Information'!$E$10="NTNC",Q3762="Non-Lead")),
(AND('[1]PWS Information'!$E$10="CWS",Q3762="Non-Lead",S3762="")),
(AND('[1]PWS Information'!$E$10="CWS",Q3762="Non-Lead",S3762="No")),
(AND('[1]PWS Information'!$E$10="CWS",Q3762="Non-Lead",S3762="Don't Know")),
(AND('[1]PWS Information'!$E$10="CWS",Q3762="Non-Lead", J3762="Non-Lead - Copper", S3762="Yes", L3762="Between 1989 and 2014")),
(AND('[1]PWS Information'!$E$10="CWS",Q3762="Non-Lead", J3762="Non-Lead - Copper", S3762="Yes", L3762="After 2014")),
(AND('[1]PWS Information'!$E$10="CWS",Q3762="Non-Lead", J3762="Non-Lead - Copper", S3762="Yes", L3762="Unknown")),
(AND('[1]PWS Information'!$E$10="CWS",Q3762="Non-Lead", N3762="Non-Lead - Copper", S3762="Yes", O3762="Between 1989 and 2014")),
(AND('[1]PWS Information'!$E$10="CWS",Q3762="Non-Lead", N3762="Non-Lead - Copper", S3762="Yes", O3762="After 2014")),
(AND('[1]PWS Information'!$E$10="CWS",Q3762="Non-Lead", N3762="Non-Lead - Copper", S3762="Yes", O3762="Unknown")),
(AND('[1]PWS Information'!$E$10="CWS",Q3762="Unknown")),
(AND('[1]PWS Information'!$E$10="NTNC",Q3762="Unknown")))),"Tier 5",
"")))))</f>
        <v>Tier 5</v>
      </c>
      <c r="Z3762" s="71"/>
      <c r="AA3762" s="71"/>
    </row>
    <row r="3763" spans="1:27" ht="57.6" x14ac:dyDescent="0.3">
      <c r="A3763" s="1"/>
      <c r="B3763" s="70" t="s">
        <v>1494</v>
      </c>
      <c r="C3763" s="60">
        <v>491</v>
      </c>
      <c r="D3763" s="61" t="s">
        <v>1461</v>
      </c>
      <c r="E3763" s="61" t="s">
        <v>49</v>
      </c>
      <c r="F3763" s="61">
        <v>78640</v>
      </c>
      <c r="G3763" s="62" t="s">
        <v>1462</v>
      </c>
      <c r="H3763" s="63">
        <v>29.970582</v>
      </c>
      <c r="I3763" s="64">
        <v>-97.847641699999997</v>
      </c>
      <c r="J3763" s="65" t="s">
        <v>50</v>
      </c>
      <c r="K3763" s="66" t="s">
        <v>51</v>
      </c>
      <c r="L3763" s="62" t="s">
        <v>58</v>
      </c>
      <c r="M3763" s="69"/>
      <c r="N3763" s="65" t="s">
        <v>50</v>
      </c>
      <c r="O3763" s="66" t="s">
        <v>58</v>
      </c>
      <c r="P3763" s="69"/>
      <c r="Q3763" s="55" t="str">
        <f t="shared" si="58"/>
        <v>Non-Lead</v>
      </c>
      <c r="R3763" s="70" t="s">
        <v>51</v>
      </c>
      <c r="S3763" s="70" t="s">
        <v>51</v>
      </c>
      <c r="T3763" s="70"/>
      <c r="U3763" s="71" t="s">
        <v>53</v>
      </c>
      <c r="V3763" s="71" t="s">
        <v>51</v>
      </c>
      <c r="W3763" s="71" t="s">
        <v>51</v>
      </c>
      <c r="X3763" s="71" t="s">
        <v>51</v>
      </c>
      <c r="Y3763" s="72" t="str">
        <f>IF((OR((AND('[1]PWS Information'!$E$10="CWS",U3763="Single Family Residence",Q3763="Lead")),
(AND('[1]PWS Information'!$E$10="CWS",U3763="Multiple Family Residence",'[1]PWS Information'!$E$11="Yes",Q3763="Lead")),
(AND('[1]PWS Information'!$E$10="NTNC",Q3763="Lead")))),"Tier 1",
IF((OR((AND('[1]PWS Information'!$E$10="CWS",U3763="Multiple Family Residence",'[1]PWS Information'!$E$11="No",Q3763="Lead")),
(AND('[1]PWS Information'!$E$10="CWS",U3763="Other",Q3763="Lead")),
(AND('[1]PWS Information'!$E$10="CWS",U3763="Building",Q3763="Lead")))),"Tier 2",
IF((OR((AND('[1]PWS Information'!$E$10="CWS",U3763="Single Family Residence",Q3763="Galvanized Requiring Replacement")),
(AND('[1]PWS Information'!$E$10="CWS",U3763="Single Family Residence",Q3763="Galvanized Requiring Replacement",R3763="Yes")),
(AND('[1]PWS Information'!$E$10="NTNC",Q3763="Galvanized Requiring Replacement")),
(AND('[1]PWS Information'!$E$10="NTNC",U3763="Single Family Residence",R3763="Yes")))),"Tier 3",
IF((OR((AND('[1]PWS Information'!$E$10="CWS",U3763="Single Family Residence",S3763="Yes",Q3763="Non-Lead", J3763="Non-Lead - Copper",L3763="Before 1989")),
(AND('[1]PWS Information'!$E$10="CWS",U3763="Single Family Residence",S3763="Yes",Q3763="Non-Lead", N3763="Non-Lead - Copper",O3763="Before 1989")))),"Tier 4",
IF((OR((AND('[1]PWS Information'!$E$10="NTNC",Q3763="Non-Lead")),
(AND('[1]PWS Information'!$E$10="CWS",Q3763="Non-Lead",S3763="")),
(AND('[1]PWS Information'!$E$10="CWS",Q3763="Non-Lead",S3763="No")),
(AND('[1]PWS Information'!$E$10="CWS",Q3763="Non-Lead",S3763="Don't Know")),
(AND('[1]PWS Information'!$E$10="CWS",Q3763="Non-Lead", J3763="Non-Lead - Copper", S3763="Yes", L3763="Between 1989 and 2014")),
(AND('[1]PWS Information'!$E$10="CWS",Q3763="Non-Lead", J3763="Non-Lead - Copper", S3763="Yes", L3763="After 2014")),
(AND('[1]PWS Information'!$E$10="CWS",Q3763="Non-Lead", J3763="Non-Lead - Copper", S3763="Yes", L3763="Unknown")),
(AND('[1]PWS Information'!$E$10="CWS",Q3763="Non-Lead", N3763="Non-Lead - Copper", S3763="Yes", O3763="Between 1989 and 2014")),
(AND('[1]PWS Information'!$E$10="CWS",Q3763="Non-Lead", N3763="Non-Lead - Copper", S3763="Yes", O3763="After 2014")),
(AND('[1]PWS Information'!$E$10="CWS",Q3763="Non-Lead", N3763="Non-Lead - Copper", S3763="Yes", O3763="Unknown")),
(AND('[1]PWS Information'!$E$10="CWS",Q3763="Unknown")),
(AND('[1]PWS Information'!$E$10="NTNC",Q3763="Unknown")))),"Tier 5",
"")))))</f>
        <v>Tier 5</v>
      </c>
      <c r="Z3763" s="71"/>
      <c r="AA3763" s="71"/>
    </row>
    <row r="3764" spans="1:27" ht="57.6" x14ac:dyDescent="0.3">
      <c r="A3764" s="1"/>
      <c r="B3764" s="70" t="s">
        <v>1495</v>
      </c>
      <c r="C3764" s="60">
        <v>495</v>
      </c>
      <c r="D3764" s="61" t="s">
        <v>1461</v>
      </c>
      <c r="E3764" s="61" t="s">
        <v>49</v>
      </c>
      <c r="F3764" s="61">
        <v>78640</v>
      </c>
      <c r="G3764" s="62" t="s">
        <v>1462</v>
      </c>
      <c r="H3764" s="63">
        <v>29.970705500000001</v>
      </c>
      <c r="I3764" s="64">
        <v>-97.8475526</v>
      </c>
      <c r="J3764" s="65" t="s">
        <v>50</v>
      </c>
      <c r="K3764" s="66" t="s">
        <v>51</v>
      </c>
      <c r="L3764" s="62" t="s">
        <v>58</v>
      </c>
      <c r="M3764" s="69"/>
      <c r="N3764" s="65" t="s">
        <v>50</v>
      </c>
      <c r="O3764" s="66" t="s">
        <v>58</v>
      </c>
      <c r="P3764" s="69"/>
      <c r="Q3764" s="55" t="str">
        <f t="shared" si="58"/>
        <v>Non-Lead</v>
      </c>
      <c r="R3764" s="70" t="s">
        <v>51</v>
      </c>
      <c r="S3764" s="70" t="s">
        <v>51</v>
      </c>
      <c r="T3764" s="70"/>
      <c r="U3764" s="71" t="s">
        <v>53</v>
      </c>
      <c r="V3764" s="71" t="s">
        <v>51</v>
      </c>
      <c r="W3764" s="71" t="s">
        <v>51</v>
      </c>
      <c r="X3764" s="71" t="s">
        <v>51</v>
      </c>
      <c r="Y3764" s="72" t="str">
        <f>IF((OR((AND('[1]PWS Information'!$E$10="CWS",U3764="Single Family Residence",Q3764="Lead")),
(AND('[1]PWS Information'!$E$10="CWS",U3764="Multiple Family Residence",'[1]PWS Information'!$E$11="Yes",Q3764="Lead")),
(AND('[1]PWS Information'!$E$10="NTNC",Q3764="Lead")))),"Tier 1",
IF((OR((AND('[1]PWS Information'!$E$10="CWS",U3764="Multiple Family Residence",'[1]PWS Information'!$E$11="No",Q3764="Lead")),
(AND('[1]PWS Information'!$E$10="CWS",U3764="Other",Q3764="Lead")),
(AND('[1]PWS Information'!$E$10="CWS",U3764="Building",Q3764="Lead")))),"Tier 2",
IF((OR((AND('[1]PWS Information'!$E$10="CWS",U3764="Single Family Residence",Q3764="Galvanized Requiring Replacement")),
(AND('[1]PWS Information'!$E$10="CWS",U3764="Single Family Residence",Q3764="Galvanized Requiring Replacement",R3764="Yes")),
(AND('[1]PWS Information'!$E$10="NTNC",Q3764="Galvanized Requiring Replacement")),
(AND('[1]PWS Information'!$E$10="NTNC",U3764="Single Family Residence",R3764="Yes")))),"Tier 3",
IF((OR((AND('[1]PWS Information'!$E$10="CWS",U3764="Single Family Residence",S3764="Yes",Q3764="Non-Lead", J3764="Non-Lead - Copper",L3764="Before 1989")),
(AND('[1]PWS Information'!$E$10="CWS",U3764="Single Family Residence",S3764="Yes",Q3764="Non-Lead", N3764="Non-Lead - Copper",O3764="Before 1989")))),"Tier 4",
IF((OR((AND('[1]PWS Information'!$E$10="NTNC",Q3764="Non-Lead")),
(AND('[1]PWS Information'!$E$10="CWS",Q3764="Non-Lead",S3764="")),
(AND('[1]PWS Information'!$E$10="CWS",Q3764="Non-Lead",S3764="No")),
(AND('[1]PWS Information'!$E$10="CWS",Q3764="Non-Lead",S3764="Don't Know")),
(AND('[1]PWS Information'!$E$10="CWS",Q3764="Non-Lead", J3764="Non-Lead - Copper", S3764="Yes", L3764="Between 1989 and 2014")),
(AND('[1]PWS Information'!$E$10="CWS",Q3764="Non-Lead", J3764="Non-Lead - Copper", S3764="Yes", L3764="After 2014")),
(AND('[1]PWS Information'!$E$10="CWS",Q3764="Non-Lead", J3764="Non-Lead - Copper", S3764="Yes", L3764="Unknown")),
(AND('[1]PWS Information'!$E$10="CWS",Q3764="Non-Lead", N3764="Non-Lead - Copper", S3764="Yes", O3764="Between 1989 and 2014")),
(AND('[1]PWS Information'!$E$10="CWS",Q3764="Non-Lead", N3764="Non-Lead - Copper", S3764="Yes", O3764="After 2014")),
(AND('[1]PWS Information'!$E$10="CWS",Q3764="Non-Lead", N3764="Non-Lead - Copper", S3764="Yes", O3764="Unknown")),
(AND('[1]PWS Information'!$E$10="CWS",Q3764="Unknown")),
(AND('[1]PWS Information'!$E$10="NTNC",Q3764="Unknown")))),"Tier 5",
"")))))</f>
        <v>Tier 5</v>
      </c>
      <c r="Z3764" s="71"/>
      <c r="AA3764" s="71"/>
    </row>
    <row r="3765" spans="1:27" ht="57.6" x14ac:dyDescent="0.3">
      <c r="A3765" s="1"/>
      <c r="B3765" s="70" t="s">
        <v>1496</v>
      </c>
      <c r="C3765" s="60">
        <v>500</v>
      </c>
      <c r="D3765" s="61" t="s">
        <v>1461</v>
      </c>
      <c r="E3765" s="61" t="s">
        <v>49</v>
      </c>
      <c r="F3765" s="61">
        <v>78640</v>
      </c>
      <c r="G3765" s="62" t="s">
        <v>1462</v>
      </c>
      <c r="H3765" s="63">
        <v>29.970450499999998</v>
      </c>
      <c r="I3765" s="64">
        <v>-97.847029199999994</v>
      </c>
      <c r="J3765" s="65" t="s">
        <v>50</v>
      </c>
      <c r="K3765" s="66" t="s">
        <v>51</v>
      </c>
      <c r="L3765" s="62" t="s">
        <v>58</v>
      </c>
      <c r="M3765" s="69"/>
      <c r="N3765" s="65" t="s">
        <v>50</v>
      </c>
      <c r="O3765" s="66" t="s">
        <v>58</v>
      </c>
      <c r="P3765" s="69"/>
      <c r="Q3765" s="55" t="str">
        <f t="shared" si="58"/>
        <v>Non-Lead</v>
      </c>
      <c r="R3765" s="70" t="s">
        <v>51</v>
      </c>
      <c r="S3765" s="70" t="s">
        <v>51</v>
      </c>
      <c r="T3765" s="70"/>
      <c r="U3765" s="71" t="s">
        <v>53</v>
      </c>
      <c r="V3765" s="71" t="s">
        <v>51</v>
      </c>
      <c r="W3765" s="71" t="s">
        <v>51</v>
      </c>
      <c r="X3765" s="71" t="s">
        <v>51</v>
      </c>
      <c r="Y3765" s="72" t="str">
        <f>IF((OR((AND('[1]PWS Information'!$E$10="CWS",U3765="Single Family Residence",Q3765="Lead")),
(AND('[1]PWS Information'!$E$10="CWS",U3765="Multiple Family Residence",'[1]PWS Information'!$E$11="Yes",Q3765="Lead")),
(AND('[1]PWS Information'!$E$10="NTNC",Q3765="Lead")))),"Tier 1",
IF((OR((AND('[1]PWS Information'!$E$10="CWS",U3765="Multiple Family Residence",'[1]PWS Information'!$E$11="No",Q3765="Lead")),
(AND('[1]PWS Information'!$E$10="CWS",U3765="Other",Q3765="Lead")),
(AND('[1]PWS Information'!$E$10="CWS",U3765="Building",Q3765="Lead")))),"Tier 2",
IF((OR((AND('[1]PWS Information'!$E$10="CWS",U3765="Single Family Residence",Q3765="Galvanized Requiring Replacement")),
(AND('[1]PWS Information'!$E$10="CWS",U3765="Single Family Residence",Q3765="Galvanized Requiring Replacement",R3765="Yes")),
(AND('[1]PWS Information'!$E$10="NTNC",Q3765="Galvanized Requiring Replacement")),
(AND('[1]PWS Information'!$E$10="NTNC",U3765="Single Family Residence",R3765="Yes")))),"Tier 3",
IF((OR((AND('[1]PWS Information'!$E$10="CWS",U3765="Single Family Residence",S3765="Yes",Q3765="Non-Lead", J3765="Non-Lead - Copper",L3765="Before 1989")),
(AND('[1]PWS Information'!$E$10="CWS",U3765="Single Family Residence",S3765="Yes",Q3765="Non-Lead", N3765="Non-Lead - Copper",O3765="Before 1989")))),"Tier 4",
IF((OR((AND('[1]PWS Information'!$E$10="NTNC",Q3765="Non-Lead")),
(AND('[1]PWS Information'!$E$10="CWS",Q3765="Non-Lead",S3765="")),
(AND('[1]PWS Information'!$E$10="CWS",Q3765="Non-Lead",S3765="No")),
(AND('[1]PWS Information'!$E$10="CWS",Q3765="Non-Lead",S3765="Don't Know")),
(AND('[1]PWS Information'!$E$10="CWS",Q3765="Non-Lead", J3765="Non-Lead - Copper", S3765="Yes", L3765="Between 1989 and 2014")),
(AND('[1]PWS Information'!$E$10="CWS",Q3765="Non-Lead", J3765="Non-Lead - Copper", S3765="Yes", L3765="After 2014")),
(AND('[1]PWS Information'!$E$10="CWS",Q3765="Non-Lead", J3765="Non-Lead - Copper", S3765="Yes", L3765="Unknown")),
(AND('[1]PWS Information'!$E$10="CWS",Q3765="Non-Lead", N3765="Non-Lead - Copper", S3765="Yes", O3765="Between 1989 and 2014")),
(AND('[1]PWS Information'!$E$10="CWS",Q3765="Non-Lead", N3765="Non-Lead - Copper", S3765="Yes", O3765="After 2014")),
(AND('[1]PWS Information'!$E$10="CWS",Q3765="Non-Lead", N3765="Non-Lead - Copper", S3765="Yes", O3765="Unknown")),
(AND('[1]PWS Information'!$E$10="CWS",Q3765="Unknown")),
(AND('[1]PWS Information'!$E$10="NTNC",Q3765="Unknown")))),"Tier 5",
"")))))</f>
        <v>Tier 5</v>
      </c>
      <c r="Z3765" s="71"/>
      <c r="AA3765" s="71"/>
    </row>
    <row r="3766" spans="1:27" ht="57.6" x14ac:dyDescent="0.3">
      <c r="A3766" s="17"/>
      <c r="B3766" s="70" t="s">
        <v>1497</v>
      </c>
      <c r="C3766" s="60">
        <v>505</v>
      </c>
      <c r="D3766" s="61" t="s">
        <v>1461</v>
      </c>
      <c r="E3766" s="61" t="s">
        <v>49</v>
      </c>
      <c r="F3766" s="61">
        <v>78640</v>
      </c>
      <c r="G3766" s="62" t="s">
        <v>1462</v>
      </c>
      <c r="H3766" s="63">
        <v>29.9708255</v>
      </c>
      <c r="I3766" s="64">
        <v>-97.847435899999994</v>
      </c>
      <c r="J3766" s="65" t="s">
        <v>50</v>
      </c>
      <c r="K3766" s="66" t="s">
        <v>51</v>
      </c>
      <c r="L3766" s="62" t="s">
        <v>58</v>
      </c>
      <c r="M3766" s="69"/>
      <c r="N3766" s="65" t="s">
        <v>50</v>
      </c>
      <c r="O3766" s="66" t="s">
        <v>58</v>
      </c>
      <c r="P3766" s="69"/>
      <c r="Q3766" s="55" t="str">
        <f t="shared" si="58"/>
        <v>Non-Lead</v>
      </c>
      <c r="R3766" s="70" t="s">
        <v>51</v>
      </c>
      <c r="S3766" s="70" t="s">
        <v>51</v>
      </c>
      <c r="T3766" s="70"/>
      <c r="U3766" s="71" t="s">
        <v>53</v>
      </c>
      <c r="V3766" s="71" t="s">
        <v>51</v>
      </c>
      <c r="W3766" s="71" t="s">
        <v>51</v>
      </c>
      <c r="X3766" s="71" t="s">
        <v>51</v>
      </c>
      <c r="Y3766" s="72" t="str">
        <f>IF((OR((AND('[1]PWS Information'!$E$10="CWS",U3766="Single Family Residence",Q3766="Lead")),
(AND('[1]PWS Information'!$E$10="CWS",U3766="Multiple Family Residence",'[1]PWS Information'!$E$11="Yes",Q3766="Lead")),
(AND('[1]PWS Information'!$E$10="NTNC",Q3766="Lead")))),"Tier 1",
IF((OR((AND('[1]PWS Information'!$E$10="CWS",U3766="Multiple Family Residence",'[1]PWS Information'!$E$11="No",Q3766="Lead")),
(AND('[1]PWS Information'!$E$10="CWS",U3766="Other",Q3766="Lead")),
(AND('[1]PWS Information'!$E$10="CWS",U3766="Building",Q3766="Lead")))),"Tier 2",
IF((OR((AND('[1]PWS Information'!$E$10="CWS",U3766="Single Family Residence",Q3766="Galvanized Requiring Replacement")),
(AND('[1]PWS Information'!$E$10="CWS",U3766="Single Family Residence",Q3766="Galvanized Requiring Replacement",R3766="Yes")),
(AND('[1]PWS Information'!$E$10="NTNC",Q3766="Galvanized Requiring Replacement")),
(AND('[1]PWS Information'!$E$10="NTNC",U3766="Single Family Residence",R3766="Yes")))),"Tier 3",
IF((OR((AND('[1]PWS Information'!$E$10="CWS",U3766="Single Family Residence",S3766="Yes",Q3766="Non-Lead", J3766="Non-Lead - Copper",L3766="Before 1989")),
(AND('[1]PWS Information'!$E$10="CWS",U3766="Single Family Residence",S3766="Yes",Q3766="Non-Lead", N3766="Non-Lead - Copper",O3766="Before 1989")))),"Tier 4",
IF((OR((AND('[1]PWS Information'!$E$10="NTNC",Q3766="Non-Lead")),
(AND('[1]PWS Information'!$E$10="CWS",Q3766="Non-Lead",S3766="")),
(AND('[1]PWS Information'!$E$10="CWS",Q3766="Non-Lead",S3766="No")),
(AND('[1]PWS Information'!$E$10="CWS",Q3766="Non-Lead",S3766="Don't Know")),
(AND('[1]PWS Information'!$E$10="CWS",Q3766="Non-Lead", J3766="Non-Lead - Copper", S3766="Yes", L3766="Between 1989 and 2014")),
(AND('[1]PWS Information'!$E$10="CWS",Q3766="Non-Lead", J3766="Non-Lead - Copper", S3766="Yes", L3766="After 2014")),
(AND('[1]PWS Information'!$E$10="CWS",Q3766="Non-Lead", J3766="Non-Lead - Copper", S3766="Yes", L3766="Unknown")),
(AND('[1]PWS Information'!$E$10="CWS",Q3766="Non-Lead", N3766="Non-Lead - Copper", S3766="Yes", O3766="Between 1989 and 2014")),
(AND('[1]PWS Information'!$E$10="CWS",Q3766="Non-Lead", N3766="Non-Lead - Copper", S3766="Yes", O3766="After 2014")),
(AND('[1]PWS Information'!$E$10="CWS",Q3766="Non-Lead", N3766="Non-Lead - Copper", S3766="Yes", O3766="Unknown")),
(AND('[1]PWS Information'!$E$10="CWS",Q3766="Unknown")),
(AND('[1]PWS Information'!$E$10="NTNC",Q3766="Unknown")))),"Tier 5",
"")))))</f>
        <v>Tier 5</v>
      </c>
      <c r="Z3766" s="71"/>
      <c r="AA3766" s="71"/>
    </row>
    <row r="3767" spans="1:27" ht="57.6" x14ac:dyDescent="0.3">
      <c r="A3767" s="1"/>
      <c r="B3767" s="70" t="s">
        <v>1498</v>
      </c>
      <c r="C3767" s="60">
        <v>510</v>
      </c>
      <c r="D3767" s="61" t="s">
        <v>1461</v>
      </c>
      <c r="E3767" s="61" t="s">
        <v>49</v>
      </c>
      <c r="F3767" s="61">
        <v>78640</v>
      </c>
      <c r="G3767" s="62" t="s">
        <v>1462</v>
      </c>
      <c r="H3767" s="63">
        <v>29.9705625</v>
      </c>
      <c r="I3767" s="64">
        <v>-97.846932199999998</v>
      </c>
      <c r="J3767" s="65" t="s">
        <v>50</v>
      </c>
      <c r="K3767" s="66" t="s">
        <v>51</v>
      </c>
      <c r="L3767" s="62" t="s">
        <v>58</v>
      </c>
      <c r="M3767" s="69"/>
      <c r="N3767" s="65" t="s">
        <v>50</v>
      </c>
      <c r="O3767" s="66" t="s">
        <v>58</v>
      </c>
      <c r="P3767" s="69"/>
      <c r="Q3767" s="55" t="str">
        <f t="shared" si="58"/>
        <v>Non-Lead</v>
      </c>
      <c r="R3767" s="70" t="s">
        <v>51</v>
      </c>
      <c r="S3767" s="70" t="s">
        <v>51</v>
      </c>
      <c r="T3767" s="70"/>
      <c r="U3767" s="71" t="s">
        <v>53</v>
      </c>
      <c r="V3767" s="71" t="s">
        <v>51</v>
      </c>
      <c r="W3767" s="71" t="s">
        <v>51</v>
      </c>
      <c r="X3767" s="71" t="s">
        <v>51</v>
      </c>
      <c r="Y3767" s="72" t="str">
        <f>IF((OR((AND('[1]PWS Information'!$E$10="CWS",U3767="Single Family Residence",Q3767="Lead")),
(AND('[1]PWS Information'!$E$10="CWS",U3767="Multiple Family Residence",'[1]PWS Information'!$E$11="Yes",Q3767="Lead")),
(AND('[1]PWS Information'!$E$10="NTNC",Q3767="Lead")))),"Tier 1",
IF((OR((AND('[1]PWS Information'!$E$10="CWS",U3767="Multiple Family Residence",'[1]PWS Information'!$E$11="No",Q3767="Lead")),
(AND('[1]PWS Information'!$E$10="CWS",U3767="Other",Q3767="Lead")),
(AND('[1]PWS Information'!$E$10="CWS",U3767="Building",Q3767="Lead")))),"Tier 2",
IF((OR((AND('[1]PWS Information'!$E$10="CWS",U3767="Single Family Residence",Q3767="Galvanized Requiring Replacement")),
(AND('[1]PWS Information'!$E$10="CWS",U3767="Single Family Residence",Q3767="Galvanized Requiring Replacement",R3767="Yes")),
(AND('[1]PWS Information'!$E$10="NTNC",Q3767="Galvanized Requiring Replacement")),
(AND('[1]PWS Information'!$E$10="NTNC",U3767="Single Family Residence",R3767="Yes")))),"Tier 3",
IF((OR((AND('[1]PWS Information'!$E$10="CWS",U3767="Single Family Residence",S3767="Yes",Q3767="Non-Lead", J3767="Non-Lead - Copper",L3767="Before 1989")),
(AND('[1]PWS Information'!$E$10="CWS",U3767="Single Family Residence",S3767="Yes",Q3767="Non-Lead", N3767="Non-Lead - Copper",O3767="Before 1989")))),"Tier 4",
IF((OR((AND('[1]PWS Information'!$E$10="NTNC",Q3767="Non-Lead")),
(AND('[1]PWS Information'!$E$10="CWS",Q3767="Non-Lead",S3767="")),
(AND('[1]PWS Information'!$E$10="CWS",Q3767="Non-Lead",S3767="No")),
(AND('[1]PWS Information'!$E$10="CWS",Q3767="Non-Lead",S3767="Don't Know")),
(AND('[1]PWS Information'!$E$10="CWS",Q3767="Non-Lead", J3767="Non-Lead - Copper", S3767="Yes", L3767="Between 1989 and 2014")),
(AND('[1]PWS Information'!$E$10="CWS",Q3767="Non-Lead", J3767="Non-Lead - Copper", S3767="Yes", L3767="After 2014")),
(AND('[1]PWS Information'!$E$10="CWS",Q3767="Non-Lead", J3767="Non-Lead - Copper", S3767="Yes", L3767="Unknown")),
(AND('[1]PWS Information'!$E$10="CWS",Q3767="Non-Lead", N3767="Non-Lead - Copper", S3767="Yes", O3767="Between 1989 and 2014")),
(AND('[1]PWS Information'!$E$10="CWS",Q3767="Non-Lead", N3767="Non-Lead - Copper", S3767="Yes", O3767="After 2014")),
(AND('[1]PWS Information'!$E$10="CWS",Q3767="Non-Lead", N3767="Non-Lead - Copper", S3767="Yes", O3767="Unknown")),
(AND('[1]PWS Information'!$E$10="CWS",Q3767="Unknown")),
(AND('[1]PWS Information'!$E$10="NTNC",Q3767="Unknown")))),"Tier 5",
"")))))</f>
        <v>Tier 5</v>
      </c>
      <c r="Z3767" s="71"/>
      <c r="AA3767" s="71"/>
    </row>
    <row r="3768" spans="1:27" ht="57.6" x14ac:dyDescent="0.3">
      <c r="A3768" s="1"/>
      <c r="B3768" s="70" t="s">
        <v>1499</v>
      </c>
      <c r="C3768" s="60">
        <v>511</v>
      </c>
      <c r="D3768" s="61" t="s">
        <v>1461</v>
      </c>
      <c r="E3768" s="61" t="s">
        <v>49</v>
      </c>
      <c r="F3768" s="61">
        <v>78640</v>
      </c>
      <c r="G3768" s="62" t="s">
        <v>1462</v>
      </c>
      <c r="H3768" s="63">
        <v>29.970907499999999</v>
      </c>
      <c r="I3768" s="64">
        <v>-97.847318200000004</v>
      </c>
      <c r="J3768" s="65" t="s">
        <v>50</v>
      </c>
      <c r="K3768" s="66" t="s">
        <v>51</v>
      </c>
      <c r="L3768" s="62" t="s">
        <v>58</v>
      </c>
      <c r="M3768" s="69"/>
      <c r="N3768" s="65" t="s">
        <v>50</v>
      </c>
      <c r="O3768" s="66" t="s">
        <v>58</v>
      </c>
      <c r="P3768" s="69"/>
      <c r="Q3768" s="55" t="str">
        <f t="shared" si="58"/>
        <v>Non-Lead</v>
      </c>
      <c r="R3768" s="70" t="s">
        <v>51</v>
      </c>
      <c r="S3768" s="70" t="s">
        <v>51</v>
      </c>
      <c r="T3768" s="70"/>
      <c r="U3768" s="71" t="s">
        <v>53</v>
      </c>
      <c r="V3768" s="71" t="s">
        <v>51</v>
      </c>
      <c r="W3768" s="71" t="s">
        <v>51</v>
      </c>
      <c r="X3768" s="71" t="s">
        <v>51</v>
      </c>
      <c r="Y3768" s="72" t="str">
        <f>IF((OR((AND('[1]PWS Information'!$E$10="CWS",U3768="Single Family Residence",Q3768="Lead")),
(AND('[1]PWS Information'!$E$10="CWS",U3768="Multiple Family Residence",'[1]PWS Information'!$E$11="Yes",Q3768="Lead")),
(AND('[1]PWS Information'!$E$10="NTNC",Q3768="Lead")))),"Tier 1",
IF((OR((AND('[1]PWS Information'!$E$10="CWS",U3768="Multiple Family Residence",'[1]PWS Information'!$E$11="No",Q3768="Lead")),
(AND('[1]PWS Information'!$E$10="CWS",U3768="Other",Q3768="Lead")),
(AND('[1]PWS Information'!$E$10="CWS",U3768="Building",Q3768="Lead")))),"Tier 2",
IF((OR((AND('[1]PWS Information'!$E$10="CWS",U3768="Single Family Residence",Q3768="Galvanized Requiring Replacement")),
(AND('[1]PWS Information'!$E$10="CWS",U3768="Single Family Residence",Q3768="Galvanized Requiring Replacement",R3768="Yes")),
(AND('[1]PWS Information'!$E$10="NTNC",Q3768="Galvanized Requiring Replacement")),
(AND('[1]PWS Information'!$E$10="NTNC",U3768="Single Family Residence",R3768="Yes")))),"Tier 3",
IF((OR((AND('[1]PWS Information'!$E$10="CWS",U3768="Single Family Residence",S3768="Yes",Q3768="Non-Lead", J3768="Non-Lead - Copper",L3768="Before 1989")),
(AND('[1]PWS Information'!$E$10="CWS",U3768="Single Family Residence",S3768="Yes",Q3768="Non-Lead", N3768="Non-Lead - Copper",O3768="Before 1989")))),"Tier 4",
IF((OR((AND('[1]PWS Information'!$E$10="NTNC",Q3768="Non-Lead")),
(AND('[1]PWS Information'!$E$10="CWS",Q3768="Non-Lead",S3768="")),
(AND('[1]PWS Information'!$E$10="CWS",Q3768="Non-Lead",S3768="No")),
(AND('[1]PWS Information'!$E$10="CWS",Q3768="Non-Lead",S3768="Don't Know")),
(AND('[1]PWS Information'!$E$10="CWS",Q3768="Non-Lead", J3768="Non-Lead - Copper", S3768="Yes", L3768="Between 1989 and 2014")),
(AND('[1]PWS Information'!$E$10="CWS",Q3768="Non-Lead", J3768="Non-Lead - Copper", S3768="Yes", L3768="After 2014")),
(AND('[1]PWS Information'!$E$10="CWS",Q3768="Non-Lead", J3768="Non-Lead - Copper", S3768="Yes", L3768="Unknown")),
(AND('[1]PWS Information'!$E$10="CWS",Q3768="Non-Lead", N3768="Non-Lead - Copper", S3768="Yes", O3768="Between 1989 and 2014")),
(AND('[1]PWS Information'!$E$10="CWS",Q3768="Non-Lead", N3768="Non-Lead - Copper", S3768="Yes", O3768="After 2014")),
(AND('[1]PWS Information'!$E$10="CWS",Q3768="Non-Lead", N3768="Non-Lead - Copper", S3768="Yes", O3768="Unknown")),
(AND('[1]PWS Information'!$E$10="CWS",Q3768="Unknown")),
(AND('[1]PWS Information'!$E$10="NTNC",Q3768="Unknown")))),"Tier 5",
"")))))</f>
        <v>Tier 5</v>
      </c>
      <c r="Z3768" s="71"/>
      <c r="AA3768" s="71"/>
    </row>
    <row r="3769" spans="1:27" ht="57.6" x14ac:dyDescent="0.3">
      <c r="A3769" s="1"/>
      <c r="B3769" s="70" t="s">
        <v>1500</v>
      </c>
      <c r="C3769" s="60">
        <v>520</v>
      </c>
      <c r="D3769" s="61" t="s">
        <v>1461</v>
      </c>
      <c r="E3769" s="61" t="s">
        <v>49</v>
      </c>
      <c r="F3769" s="61">
        <v>78640</v>
      </c>
      <c r="G3769" s="62" t="s">
        <v>1462</v>
      </c>
      <c r="H3769" s="63">
        <v>29.970655000000001</v>
      </c>
      <c r="I3769" s="64">
        <v>-97.846799300000001</v>
      </c>
      <c r="J3769" s="65" t="s">
        <v>50</v>
      </c>
      <c r="K3769" s="66" t="s">
        <v>51</v>
      </c>
      <c r="L3769" s="62" t="s">
        <v>58</v>
      </c>
      <c r="M3769" s="69"/>
      <c r="N3769" s="65" t="s">
        <v>50</v>
      </c>
      <c r="O3769" s="66" t="s">
        <v>58</v>
      </c>
      <c r="P3769" s="69"/>
      <c r="Q3769" s="55" t="str">
        <f t="shared" si="58"/>
        <v>Non-Lead</v>
      </c>
      <c r="R3769" s="70" t="s">
        <v>51</v>
      </c>
      <c r="S3769" s="70" t="s">
        <v>51</v>
      </c>
      <c r="T3769" s="70"/>
      <c r="U3769" s="71" t="s">
        <v>53</v>
      </c>
      <c r="V3769" s="71" t="s">
        <v>51</v>
      </c>
      <c r="W3769" s="71" t="s">
        <v>51</v>
      </c>
      <c r="X3769" s="71" t="s">
        <v>51</v>
      </c>
      <c r="Y3769" s="72" t="str">
        <f>IF((OR((AND('[1]PWS Information'!$E$10="CWS",U3769="Single Family Residence",Q3769="Lead")),
(AND('[1]PWS Information'!$E$10="CWS",U3769="Multiple Family Residence",'[1]PWS Information'!$E$11="Yes",Q3769="Lead")),
(AND('[1]PWS Information'!$E$10="NTNC",Q3769="Lead")))),"Tier 1",
IF((OR((AND('[1]PWS Information'!$E$10="CWS",U3769="Multiple Family Residence",'[1]PWS Information'!$E$11="No",Q3769="Lead")),
(AND('[1]PWS Information'!$E$10="CWS",U3769="Other",Q3769="Lead")),
(AND('[1]PWS Information'!$E$10="CWS",U3769="Building",Q3769="Lead")))),"Tier 2",
IF((OR((AND('[1]PWS Information'!$E$10="CWS",U3769="Single Family Residence",Q3769="Galvanized Requiring Replacement")),
(AND('[1]PWS Information'!$E$10="CWS",U3769="Single Family Residence",Q3769="Galvanized Requiring Replacement",R3769="Yes")),
(AND('[1]PWS Information'!$E$10="NTNC",Q3769="Galvanized Requiring Replacement")),
(AND('[1]PWS Information'!$E$10="NTNC",U3769="Single Family Residence",R3769="Yes")))),"Tier 3",
IF((OR((AND('[1]PWS Information'!$E$10="CWS",U3769="Single Family Residence",S3769="Yes",Q3769="Non-Lead", J3769="Non-Lead - Copper",L3769="Before 1989")),
(AND('[1]PWS Information'!$E$10="CWS",U3769="Single Family Residence",S3769="Yes",Q3769="Non-Lead", N3769="Non-Lead - Copper",O3769="Before 1989")))),"Tier 4",
IF((OR((AND('[1]PWS Information'!$E$10="NTNC",Q3769="Non-Lead")),
(AND('[1]PWS Information'!$E$10="CWS",Q3769="Non-Lead",S3769="")),
(AND('[1]PWS Information'!$E$10="CWS",Q3769="Non-Lead",S3769="No")),
(AND('[1]PWS Information'!$E$10="CWS",Q3769="Non-Lead",S3769="Don't Know")),
(AND('[1]PWS Information'!$E$10="CWS",Q3769="Non-Lead", J3769="Non-Lead - Copper", S3769="Yes", L3769="Between 1989 and 2014")),
(AND('[1]PWS Information'!$E$10="CWS",Q3769="Non-Lead", J3769="Non-Lead - Copper", S3769="Yes", L3769="After 2014")),
(AND('[1]PWS Information'!$E$10="CWS",Q3769="Non-Lead", J3769="Non-Lead - Copper", S3769="Yes", L3769="Unknown")),
(AND('[1]PWS Information'!$E$10="CWS",Q3769="Non-Lead", N3769="Non-Lead - Copper", S3769="Yes", O3769="Between 1989 and 2014")),
(AND('[1]PWS Information'!$E$10="CWS",Q3769="Non-Lead", N3769="Non-Lead - Copper", S3769="Yes", O3769="After 2014")),
(AND('[1]PWS Information'!$E$10="CWS",Q3769="Non-Lead", N3769="Non-Lead - Copper", S3769="Yes", O3769="Unknown")),
(AND('[1]PWS Information'!$E$10="CWS",Q3769="Unknown")),
(AND('[1]PWS Information'!$E$10="NTNC",Q3769="Unknown")))),"Tier 5",
"")))))</f>
        <v>Tier 5</v>
      </c>
      <c r="Z3769" s="71"/>
      <c r="AA3769" s="71"/>
    </row>
    <row r="3770" spans="1:27" ht="57.6" x14ac:dyDescent="0.3">
      <c r="A3770" s="17"/>
      <c r="B3770" s="70" t="s">
        <v>1501</v>
      </c>
      <c r="C3770" s="60">
        <v>521</v>
      </c>
      <c r="D3770" s="61" t="s">
        <v>1461</v>
      </c>
      <c r="E3770" s="61" t="s">
        <v>49</v>
      </c>
      <c r="F3770" s="61">
        <v>78640</v>
      </c>
      <c r="G3770" s="62" t="s">
        <v>1462</v>
      </c>
      <c r="H3770" s="63">
        <v>29.971040500000001</v>
      </c>
      <c r="I3770" s="64">
        <v>-97.847230800000006</v>
      </c>
      <c r="J3770" s="65" t="s">
        <v>50</v>
      </c>
      <c r="K3770" s="66" t="s">
        <v>51</v>
      </c>
      <c r="L3770" s="62" t="s">
        <v>58</v>
      </c>
      <c r="M3770" s="69"/>
      <c r="N3770" s="65" t="s">
        <v>50</v>
      </c>
      <c r="O3770" s="66" t="s">
        <v>58</v>
      </c>
      <c r="P3770" s="69"/>
      <c r="Q3770" s="55" t="str">
        <f t="shared" si="58"/>
        <v>Non-Lead</v>
      </c>
      <c r="R3770" s="70" t="s">
        <v>51</v>
      </c>
      <c r="S3770" s="70" t="s">
        <v>51</v>
      </c>
      <c r="T3770" s="70"/>
      <c r="U3770" s="71" t="s">
        <v>53</v>
      </c>
      <c r="V3770" s="71" t="s">
        <v>51</v>
      </c>
      <c r="W3770" s="71" t="s">
        <v>51</v>
      </c>
      <c r="X3770" s="71" t="s">
        <v>51</v>
      </c>
      <c r="Y3770" s="72" t="str">
        <f>IF((OR((AND('[1]PWS Information'!$E$10="CWS",U3770="Single Family Residence",Q3770="Lead")),
(AND('[1]PWS Information'!$E$10="CWS",U3770="Multiple Family Residence",'[1]PWS Information'!$E$11="Yes",Q3770="Lead")),
(AND('[1]PWS Information'!$E$10="NTNC",Q3770="Lead")))),"Tier 1",
IF((OR((AND('[1]PWS Information'!$E$10="CWS",U3770="Multiple Family Residence",'[1]PWS Information'!$E$11="No",Q3770="Lead")),
(AND('[1]PWS Information'!$E$10="CWS",U3770="Other",Q3770="Lead")),
(AND('[1]PWS Information'!$E$10="CWS",U3770="Building",Q3770="Lead")))),"Tier 2",
IF((OR((AND('[1]PWS Information'!$E$10="CWS",U3770="Single Family Residence",Q3770="Galvanized Requiring Replacement")),
(AND('[1]PWS Information'!$E$10="CWS",U3770="Single Family Residence",Q3770="Galvanized Requiring Replacement",R3770="Yes")),
(AND('[1]PWS Information'!$E$10="NTNC",Q3770="Galvanized Requiring Replacement")),
(AND('[1]PWS Information'!$E$10="NTNC",U3770="Single Family Residence",R3770="Yes")))),"Tier 3",
IF((OR((AND('[1]PWS Information'!$E$10="CWS",U3770="Single Family Residence",S3770="Yes",Q3770="Non-Lead", J3770="Non-Lead - Copper",L3770="Before 1989")),
(AND('[1]PWS Information'!$E$10="CWS",U3770="Single Family Residence",S3770="Yes",Q3770="Non-Lead", N3770="Non-Lead - Copper",O3770="Before 1989")))),"Tier 4",
IF((OR((AND('[1]PWS Information'!$E$10="NTNC",Q3770="Non-Lead")),
(AND('[1]PWS Information'!$E$10="CWS",Q3770="Non-Lead",S3770="")),
(AND('[1]PWS Information'!$E$10="CWS",Q3770="Non-Lead",S3770="No")),
(AND('[1]PWS Information'!$E$10="CWS",Q3770="Non-Lead",S3770="Don't Know")),
(AND('[1]PWS Information'!$E$10="CWS",Q3770="Non-Lead", J3770="Non-Lead - Copper", S3770="Yes", L3770="Between 1989 and 2014")),
(AND('[1]PWS Information'!$E$10="CWS",Q3770="Non-Lead", J3770="Non-Lead - Copper", S3770="Yes", L3770="After 2014")),
(AND('[1]PWS Information'!$E$10="CWS",Q3770="Non-Lead", J3770="Non-Lead - Copper", S3770="Yes", L3770="Unknown")),
(AND('[1]PWS Information'!$E$10="CWS",Q3770="Non-Lead", N3770="Non-Lead - Copper", S3770="Yes", O3770="Between 1989 and 2014")),
(AND('[1]PWS Information'!$E$10="CWS",Q3770="Non-Lead", N3770="Non-Lead - Copper", S3770="Yes", O3770="After 2014")),
(AND('[1]PWS Information'!$E$10="CWS",Q3770="Non-Lead", N3770="Non-Lead - Copper", S3770="Yes", O3770="Unknown")),
(AND('[1]PWS Information'!$E$10="CWS",Q3770="Unknown")),
(AND('[1]PWS Information'!$E$10="NTNC",Q3770="Unknown")))),"Tier 5",
"")))))</f>
        <v>Tier 5</v>
      </c>
      <c r="Z3770" s="71"/>
      <c r="AA3770" s="71"/>
    </row>
    <row r="3771" spans="1:27" ht="57.6" x14ac:dyDescent="0.3">
      <c r="A3771" s="1"/>
      <c r="B3771" s="70" t="s">
        <v>1502</v>
      </c>
      <c r="C3771" s="60">
        <v>530</v>
      </c>
      <c r="D3771" s="61" t="s">
        <v>1461</v>
      </c>
      <c r="E3771" s="61" t="s">
        <v>49</v>
      </c>
      <c r="F3771" s="61">
        <v>78640</v>
      </c>
      <c r="G3771" s="62" t="s">
        <v>1462</v>
      </c>
      <c r="H3771" s="63">
        <v>29.9707805</v>
      </c>
      <c r="I3771" s="64">
        <v>-97.846706900000001</v>
      </c>
      <c r="J3771" s="65" t="s">
        <v>50</v>
      </c>
      <c r="K3771" s="66" t="s">
        <v>51</v>
      </c>
      <c r="L3771" s="62" t="s">
        <v>58</v>
      </c>
      <c r="M3771" s="69"/>
      <c r="N3771" s="65" t="s">
        <v>50</v>
      </c>
      <c r="O3771" s="66" t="s">
        <v>58</v>
      </c>
      <c r="P3771" s="69"/>
      <c r="Q3771" s="55" t="str">
        <f t="shared" si="58"/>
        <v>Non-Lead</v>
      </c>
      <c r="R3771" s="70" t="s">
        <v>51</v>
      </c>
      <c r="S3771" s="70" t="s">
        <v>51</v>
      </c>
      <c r="T3771" s="70"/>
      <c r="U3771" s="71" t="s">
        <v>53</v>
      </c>
      <c r="V3771" s="71" t="s">
        <v>51</v>
      </c>
      <c r="W3771" s="71" t="s">
        <v>51</v>
      </c>
      <c r="X3771" s="71" t="s">
        <v>51</v>
      </c>
      <c r="Y3771" s="72" t="str">
        <f>IF((OR((AND('[1]PWS Information'!$E$10="CWS",U3771="Single Family Residence",Q3771="Lead")),
(AND('[1]PWS Information'!$E$10="CWS",U3771="Multiple Family Residence",'[1]PWS Information'!$E$11="Yes",Q3771="Lead")),
(AND('[1]PWS Information'!$E$10="NTNC",Q3771="Lead")))),"Tier 1",
IF((OR((AND('[1]PWS Information'!$E$10="CWS",U3771="Multiple Family Residence",'[1]PWS Information'!$E$11="No",Q3771="Lead")),
(AND('[1]PWS Information'!$E$10="CWS",U3771="Other",Q3771="Lead")),
(AND('[1]PWS Information'!$E$10="CWS",U3771="Building",Q3771="Lead")))),"Tier 2",
IF((OR((AND('[1]PWS Information'!$E$10="CWS",U3771="Single Family Residence",Q3771="Galvanized Requiring Replacement")),
(AND('[1]PWS Information'!$E$10="CWS",U3771="Single Family Residence",Q3771="Galvanized Requiring Replacement",R3771="Yes")),
(AND('[1]PWS Information'!$E$10="NTNC",Q3771="Galvanized Requiring Replacement")),
(AND('[1]PWS Information'!$E$10="NTNC",U3771="Single Family Residence",R3771="Yes")))),"Tier 3",
IF((OR((AND('[1]PWS Information'!$E$10="CWS",U3771="Single Family Residence",S3771="Yes",Q3771="Non-Lead", J3771="Non-Lead - Copper",L3771="Before 1989")),
(AND('[1]PWS Information'!$E$10="CWS",U3771="Single Family Residence",S3771="Yes",Q3771="Non-Lead", N3771="Non-Lead - Copper",O3771="Before 1989")))),"Tier 4",
IF((OR((AND('[1]PWS Information'!$E$10="NTNC",Q3771="Non-Lead")),
(AND('[1]PWS Information'!$E$10="CWS",Q3771="Non-Lead",S3771="")),
(AND('[1]PWS Information'!$E$10="CWS",Q3771="Non-Lead",S3771="No")),
(AND('[1]PWS Information'!$E$10="CWS",Q3771="Non-Lead",S3771="Don't Know")),
(AND('[1]PWS Information'!$E$10="CWS",Q3771="Non-Lead", J3771="Non-Lead - Copper", S3771="Yes", L3771="Between 1989 and 2014")),
(AND('[1]PWS Information'!$E$10="CWS",Q3771="Non-Lead", J3771="Non-Lead - Copper", S3771="Yes", L3771="After 2014")),
(AND('[1]PWS Information'!$E$10="CWS",Q3771="Non-Lead", J3771="Non-Lead - Copper", S3771="Yes", L3771="Unknown")),
(AND('[1]PWS Information'!$E$10="CWS",Q3771="Non-Lead", N3771="Non-Lead - Copper", S3771="Yes", O3771="Between 1989 and 2014")),
(AND('[1]PWS Information'!$E$10="CWS",Q3771="Non-Lead", N3771="Non-Lead - Copper", S3771="Yes", O3771="After 2014")),
(AND('[1]PWS Information'!$E$10="CWS",Q3771="Non-Lead", N3771="Non-Lead - Copper", S3771="Yes", O3771="Unknown")),
(AND('[1]PWS Information'!$E$10="CWS",Q3771="Unknown")),
(AND('[1]PWS Information'!$E$10="NTNC",Q3771="Unknown")))),"Tier 5",
"")))))</f>
        <v>Tier 5</v>
      </c>
      <c r="Z3771" s="71"/>
      <c r="AA3771" s="71"/>
    </row>
    <row r="3772" spans="1:27" ht="57.6" x14ac:dyDescent="0.3">
      <c r="A3772" s="1"/>
      <c r="B3772" s="70" t="s">
        <v>1503</v>
      </c>
      <c r="C3772" s="60">
        <v>531</v>
      </c>
      <c r="D3772" s="61" t="s">
        <v>1461</v>
      </c>
      <c r="E3772" s="61" t="s">
        <v>49</v>
      </c>
      <c r="F3772" s="61">
        <v>78640</v>
      </c>
      <c r="G3772" s="62" t="s">
        <v>1462</v>
      </c>
      <c r="H3772" s="63">
        <v>29.971107499999999</v>
      </c>
      <c r="I3772" s="64">
        <v>-97.847097500000004</v>
      </c>
      <c r="J3772" s="65" t="s">
        <v>50</v>
      </c>
      <c r="K3772" s="66" t="s">
        <v>51</v>
      </c>
      <c r="L3772" s="62" t="s">
        <v>58</v>
      </c>
      <c r="M3772" s="69"/>
      <c r="N3772" s="65" t="s">
        <v>50</v>
      </c>
      <c r="O3772" s="66" t="s">
        <v>58</v>
      </c>
      <c r="P3772" s="69"/>
      <c r="Q3772" s="55" t="str">
        <f t="shared" si="58"/>
        <v>Non-Lead</v>
      </c>
      <c r="R3772" s="70" t="s">
        <v>51</v>
      </c>
      <c r="S3772" s="70" t="s">
        <v>51</v>
      </c>
      <c r="T3772" s="70"/>
      <c r="U3772" s="71" t="s">
        <v>53</v>
      </c>
      <c r="V3772" s="71" t="s">
        <v>51</v>
      </c>
      <c r="W3772" s="71" t="s">
        <v>51</v>
      </c>
      <c r="X3772" s="71" t="s">
        <v>51</v>
      </c>
      <c r="Y3772" s="72" t="str">
        <f>IF((OR((AND('[1]PWS Information'!$E$10="CWS",U3772="Single Family Residence",Q3772="Lead")),
(AND('[1]PWS Information'!$E$10="CWS",U3772="Multiple Family Residence",'[1]PWS Information'!$E$11="Yes",Q3772="Lead")),
(AND('[1]PWS Information'!$E$10="NTNC",Q3772="Lead")))),"Tier 1",
IF((OR((AND('[1]PWS Information'!$E$10="CWS",U3772="Multiple Family Residence",'[1]PWS Information'!$E$11="No",Q3772="Lead")),
(AND('[1]PWS Information'!$E$10="CWS",U3772="Other",Q3772="Lead")),
(AND('[1]PWS Information'!$E$10="CWS",U3772="Building",Q3772="Lead")))),"Tier 2",
IF((OR((AND('[1]PWS Information'!$E$10="CWS",U3772="Single Family Residence",Q3772="Galvanized Requiring Replacement")),
(AND('[1]PWS Information'!$E$10="CWS",U3772="Single Family Residence",Q3772="Galvanized Requiring Replacement",R3772="Yes")),
(AND('[1]PWS Information'!$E$10="NTNC",Q3772="Galvanized Requiring Replacement")),
(AND('[1]PWS Information'!$E$10="NTNC",U3772="Single Family Residence",R3772="Yes")))),"Tier 3",
IF((OR((AND('[1]PWS Information'!$E$10="CWS",U3772="Single Family Residence",S3772="Yes",Q3772="Non-Lead", J3772="Non-Lead - Copper",L3772="Before 1989")),
(AND('[1]PWS Information'!$E$10="CWS",U3772="Single Family Residence",S3772="Yes",Q3772="Non-Lead", N3772="Non-Lead - Copper",O3772="Before 1989")))),"Tier 4",
IF((OR((AND('[1]PWS Information'!$E$10="NTNC",Q3772="Non-Lead")),
(AND('[1]PWS Information'!$E$10="CWS",Q3772="Non-Lead",S3772="")),
(AND('[1]PWS Information'!$E$10="CWS",Q3772="Non-Lead",S3772="No")),
(AND('[1]PWS Information'!$E$10="CWS",Q3772="Non-Lead",S3772="Don't Know")),
(AND('[1]PWS Information'!$E$10="CWS",Q3772="Non-Lead", J3772="Non-Lead - Copper", S3772="Yes", L3772="Between 1989 and 2014")),
(AND('[1]PWS Information'!$E$10="CWS",Q3772="Non-Lead", J3772="Non-Lead - Copper", S3772="Yes", L3772="After 2014")),
(AND('[1]PWS Information'!$E$10="CWS",Q3772="Non-Lead", J3772="Non-Lead - Copper", S3772="Yes", L3772="Unknown")),
(AND('[1]PWS Information'!$E$10="CWS",Q3772="Non-Lead", N3772="Non-Lead - Copper", S3772="Yes", O3772="Between 1989 and 2014")),
(AND('[1]PWS Information'!$E$10="CWS",Q3772="Non-Lead", N3772="Non-Lead - Copper", S3772="Yes", O3772="After 2014")),
(AND('[1]PWS Information'!$E$10="CWS",Q3772="Non-Lead", N3772="Non-Lead - Copper", S3772="Yes", O3772="Unknown")),
(AND('[1]PWS Information'!$E$10="CWS",Q3772="Unknown")),
(AND('[1]PWS Information'!$E$10="NTNC",Q3772="Unknown")))),"Tier 5",
"")))))</f>
        <v>Tier 5</v>
      </c>
      <c r="Z3772" s="71"/>
      <c r="AA3772" s="71"/>
    </row>
    <row r="3773" spans="1:27" ht="57.6" x14ac:dyDescent="0.3">
      <c r="A3773" s="1"/>
      <c r="B3773" s="70" t="s">
        <v>1504</v>
      </c>
      <c r="C3773" s="60">
        <v>541</v>
      </c>
      <c r="D3773" s="61" t="s">
        <v>1461</v>
      </c>
      <c r="E3773" s="61" t="s">
        <v>49</v>
      </c>
      <c r="F3773" s="61">
        <v>78640</v>
      </c>
      <c r="G3773" s="62" t="s">
        <v>1462</v>
      </c>
      <c r="H3773" s="63">
        <v>29.971214499999999</v>
      </c>
      <c r="I3773" s="64">
        <v>-97.846995800000002</v>
      </c>
      <c r="J3773" s="65" t="s">
        <v>50</v>
      </c>
      <c r="K3773" s="66" t="s">
        <v>51</v>
      </c>
      <c r="L3773" s="62" t="s">
        <v>58</v>
      </c>
      <c r="M3773" s="69"/>
      <c r="N3773" s="65" t="s">
        <v>50</v>
      </c>
      <c r="O3773" s="66" t="s">
        <v>58</v>
      </c>
      <c r="P3773" s="69"/>
      <c r="Q3773" s="55" t="str">
        <f t="shared" si="58"/>
        <v>Non-Lead</v>
      </c>
      <c r="R3773" s="70" t="s">
        <v>51</v>
      </c>
      <c r="S3773" s="70" t="s">
        <v>51</v>
      </c>
      <c r="T3773" s="70"/>
      <c r="U3773" s="71" t="s">
        <v>53</v>
      </c>
      <c r="V3773" s="71" t="s">
        <v>51</v>
      </c>
      <c r="W3773" s="71" t="s">
        <v>51</v>
      </c>
      <c r="X3773" s="71" t="s">
        <v>51</v>
      </c>
      <c r="Y3773" s="72" t="str">
        <f>IF((OR((AND('[1]PWS Information'!$E$10="CWS",U3773="Single Family Residence",Q3773="Lead")),
(AND('[1]PWS Information'!$E$10="CWS",U3773="Multiple Family Residence",'[1]PWS Information'!$E$11="Yes",Q3773="Lead")),
(AND('[1]PWS Information'!$E$10="NTNC",Q3773="Lead")))),"Tier 1",
IF((OR((AND('[1]PWS Information'!$E$10="CWS",U3773="Multiple Family Residence",'[1]PWS Information'!$E$11="No",Q3773="Lead")),
(AND('[1]PWS Information'!$E$10="CWS",U3773="Other",Q3773="Lead")),
(AND('[1]PWS Information'!$E$10="CWS",U3773="Building",Q3773="Lead")))),"Tier 2",
IF((OR((AND('[1]PWS Information'!$E$10="CWS",U3773="Single Family Residence",Q3773="Galvanized Requiring Replacement")),
(AND('[1]PWS Information'!$E$10="CWS",U3773="Single Family Residence",Q3773="Galvanized Requiring Replacement",R3773="Yes")),
(AND('[1]PWS Information'!$E$10="NTNC",Q3773="Galvanized Requiring Replacement")),
(AND('[1]PWS Information'!$E$10="NTNC",U3773="Single Family Residence",R3773="Yes")))),"Tier 3",
IF((OR((AND('[1]PWS Information'!$E$10="CWS",U3773="Single Family Residence",S3773="Yes",Q3773="Non-Lead", J3773="Non-Lead - Copper",L3773="Before 1989")),
(AND('[1]PWS Information'!$E$10="CWS",U3773="Single Family Residence",S3773="Yes",Q3773="Non-Lead", N3773="Non-Lead - Copper",O3773="Before 1989")))),"Tier 4",
IF((OR((AND('[1]PWS Information'!$E$10="NTNC",Q3773="Non-Lead")),
(AND('[1]PWS Information'!$E$10="CWS",Q3773="Non-Lead",S3773="")),
(AND('[1]PWS Information'!$E$10="CWS",Q3773="Non-Lead",S3773="No")),
(AND('[1]PWS Information'!$E$10="CWS",Q3773="Non-Lead",S3773="Don't Know")),
(AND('[1]PWS Information'!$E$10="CWS",Q3773="Non-Lead", J3773="Non-Lead - Copper", S3773="Yes", L3773="Between 1989 and 2014")),
(AND('[1]PWS Information'!$E$10="CWS",Q3773="Non-Lead", J3773="Non-Lead - Copper", S3773="Yes", L3773="After 2014")),
(AND('[1]PWS Information'!$E$10="CWS",Q3773="Non-Lead", J3773="Non-Lead - Copper", S3773="Yes", L3773="Unknown")),
(AND('[1]PWS Information'!$E$10="CWS",Q3773="Non-Lead", N3773="Non-Lead - Copper", S3773="Yes", O3773="Between 1989 and 2014")),
(AND('[1]PWS Information'!$E$10="CWS",Q3773="Non-Lead", N3773="Non-Lead - Copper", S3773="Yes", O3773="After 2014")),
(AND('[1]PWS Information'!$E$10="CWS",Q3773="Non-Lead", N3773="Non-Lead - Copper", S3773="Yes", O3773="Unknown")),
(AND('[1]PWS Information'!$E$10="CWS",Q3773="Unknown")),
(AND('[1]PWS Information'!$E$10="NTNC",Q3773="Unknown")))),"Tier 5",
"")))))</f>
        <v>Tier 5</v>
      </c>
      <c r="Z3773" s="71"/>
      <c r="AA3773" s="71"/>
    </row>
    <row r="3774" spans="1:27" ht="57.6" x14ac:dyDescent="0.3">
      <c r="A3774" s="17"/>
      <c r="B3774" s="70">
        <v>16694933</v>
      </c>
      <c r="C3774" s="60">
        <v>551</v>
      </c>
      <c r="D3774" s="61" t="s">
        <v>1461</v>
      </c>
      <c r="E3774" s="61" t="s">
        <v>49</v>
      </c>
      <c r="F3774" s="61">
        <v>78640</v>
      </c>
      <c r="G3774" s="62" t="s">
        <v>1462</v>
      </c>
      <c r="H3774" s="63">
        <v>29.971335</v>
      </c>
      <c r="I3774" s="64">
        <v>-97.846900899999994</v>
      </c>
      <c r="J3774" s="65" t="s">
        <v>50</v>
      </c>
      <c r="K3774" s="66" t="s">
        <v>51</v>
      </c>
      <c r="L3774" s="62" t="s">
        <v>58</v>
      </c>
      <c r="M3774" s="69"/>
      <c r="N3774" s="65" t="s">
        <v>50</v>
      </c>
      <c r="O3774" s="66" t="s">
        <v>58</v>
      </c>
      <c r="P3774" s="69"/>
      <c r="Q3774" s="55" t="str">
        <f t="shared" si="58"/>
        <v>Non-Lead</v>
      </c>
      <c r="R3774" s="70" t="s">
        <v>51</v>
      </c>
      <c r="S3774" s="70" t="s">
        <v>51</v>
      </c>
      <c r="T3774" s="70"/>
      <c r="U3774" s="71" t="s">
        <v>53</v>
      </c>
      <c r="V3774" s="71" t="s">
        <v>51</v>
      </c>
      <c r="W3774" s="71" t="s">
        <v>51</v>
      </c>
      <c r="X3774" s="71" t="s">
        <v>51</v>
      </c>
      <c r="Y3774" s="72" t="str">
        <f>IF((OR((AND('[1]PWS Information'!$E$10="CWS",U3774="Single Family Residence",Q3774="Lead")),
(AND('[1]PWS Information'!$E$10="CWS",U3774="Multiple Family Residence",'[1]PWS Information'!$E$11="Yes",Q3774="Lead")),
(AND('[1]PWS Information'!$E$10="NTNC",Q3774="Lead")))),"Tier 1",
IF((OR((AND('[1]PWS Information'!$E$10="CWS",U3774="Multiple Family Residence",'[1]PWS Information'!$E$11="No",Q3774="Lead")),
(AND('[1]PWS Information'!$E$10="CWS",U3774="Other",Q3774="Lead")),
(AND('[1]PWS Information'!$E$10="CWS",U3774="Building",Q3774="Lead")))),"Tier 2",
IF((OR((AND('[1]PWS Information'!$E$10="CWS",U3774="Single Family Residence",Q3774="Galvanized Requiring Replacement")),
(AND('[1]PWS Information'!$E$10="CWS",U3774="Single Family Residence",Q3774="Galvanized Requiring Replacement",R3774="Yes")),
(AND('[1]PWS Information'!$E$10="NTNC",Q3774="Galvanized Requiring Replacement")),
(AND('[1]PWS Information'!$E$10="NTNC",U3774="Single Family Residence",R3774="Yes")))),"Tier 3",
IF((OR((AND('[1]PWS Information'!$E$10="CWS",U3774="Single Family Residence",S3774="Yes",Q3774="Non-Lead", J3774="Non-Lead - Copper",L3774="Before 1989")),
(AND('[1]PWS Information'!$E$10="CWS",U3774="Single Family Residence",S3774="Yes",Q3774="Non-Lead", N3774="Non-Lead - Copper",O3774="Before 1989")))),"Tier 4",
IF((OR((AND('[1]PWS Information'!$E$10="NTNC",Q3774="Non-Lead")),
(AND('[1]PWS Information'!$E$10="CWS",Q3774="Non-Lead",S3774="")),
(AND('[1]PWS Information'!$E$10="CWS",Q3774="Non-Lead",S3774="No")),
(AND('[1]PWS Information'!$E$10="CWS",Q3774="Non-Lead",S3774="Don't Know")),
(AND('[1]PWS Information'!$E$10="CWS",Q3774="Non-Lead", J3774="Non-Lead - Copper", S3774="Yes", L3774="Between 1989 and 2014")),
(AND('[1]PWS Information'!$E$10="CWS",Q3774="Non-Lead", J3774="Non-Lead - Copper", S3774="Yes", L3774="After 2014")),
(AND('[1]PWS Information'!$E$10="CWS",Q3774="Non-Lead", J3774="Non-Lead - Copper", S3774="Yes", L3774="Unknown")),
(AND('[1]PWS Information'!$E$10="CWS",Q3774="Non-Lead", N3774="Non-Lead - Copper", S3774="Yes", O3774="Between 1989 and 2014")),
(AND('[1]PWS Information'!$E$10="CWS",Q3774="Non-Lead", N3774="Non-Lead - Copper", S3774="Yes", O3774="After 2014")),
(AND('[1]PWS Information'!$E$10="CWS",Q3774="Non-Lead", N3774="Non-Lead - Copper", S3774="Yes", O3774="Unknown")),
(AND('[1]PWS Information'!$E$10="CWS",Q3774="Unknown")),
(AND('[1]PWS Information'!$E$10="NTNC",Q3774="Unknown")))),"Tier 5",
"")))))</f>
        <v>Tier 5</v>
      </c>
      <c r="Z3774" s="71"/>
      <c r="AA3774" s="71"/>
    </row>
    <row r="3775" spans="1:27" ht="57.6" x14ac:dyDescent="0.3">
      <c r="A3775" s="1"/>
      <c r="B3775" s="70">
        <v>9466422</v>
      </c>
      <c r="C3775" s="60">
        <v>560</v>
      </c>
      <c r="D3775" s="61" t="s">
        <v>1461</v>
      </c>
      <c r="E3775" s="61" t="s">
        <v>49</v>
      </c>
      <c r="F3775" s="61">
        <v>78640</v>
      </c>
      <c r="G3775" s="62" t="s">
        <v>1462</v>
      </c>
      <c r="H3775" s="63">
        <v>29.971046999999999</v>
      </c>
      <c r="I3775" s="64">
        <v>-97.846376000000006</v>
      </c>
      <c r="J3775" s="65" t="s">
        <v>50</v>
      </c>
      <c r="K3775" s="66" t="s">
        <v>51</v>
      </c>
      <c r="L3775" s="62" t="s">
        <v>58</v>
      </c>
      <c r="M3775" s="69"/>
      <c r="N3775" s="65" t="s">
        <v>50</v>
      </c>
      <c r="O3775" s="66" t="s">
        <v>58</v>
      </c>
      <c r="P3775" s="69"/>
      <c r="Q3775" s="55" t="str">
        <f t="shared" si="58"/>
        <v>Non-Lead</v>
      </c>
      <c r="R3775" s="70" t="s">
        <v>51</v>
      </c>
      <c r="S3775" s="70" t="s">
        <v>51</v>
      </c>
      <c r="T3775" s="70"/>
      <c r="U3775" s="71" t="s">
        <v>53</v>
      </c>
      <c r="V3775" s="71" t="s">
        <v>51</v>
      </c>
      <c r="W3775" s="71" t="s">
        <v>51</v>
      </c>
      <c r="X3775" s="71" t="s">
        <v>51</v>
      </c>
      <c r="Y3775" s="72" t="str">
        <f>IF((OR((AND('[1]PWS Information'!$E$10="CWS",U3775="Single Family Residence",Q3775="Lead")),
(AND('[1]PWS Information'!$E$10="CWS",U3775="Multiple Family Residence",'[1]PWS Information'!$E$11="Yes",Q3775="Lead")),
(AND('[1]PWS Information'!$E$10="NTNC",Q3775="Lead")))),"Tier 1",
IF((OR((AND('[1]PWS Information'!$E$10="CWS",U3775="Multiple Family Residence",'[1]PWS Information'!$E$11="No",Q3775="Lead")),
(AND('[1]PWS Information'!$E$10="CWS",U3775="Other",Q3775="Lead")),
(AND('[1]PWS Information'!$E$10="CWS",U3775="Building",Q3775="Lead")))),"Tier 2",
IF((OR((AND('[1]PWS Information'!$E$10="CWS",U3775="Single Family Residence",Q3775="Galvanized Requiring Replacement")),
(AND('[1]PWS Information'!$E$10="CWS",U3775="Single Family Residence",Q3775="Galvanized Requiring Replacement",R3775="Yes")),
(AND('[1]PWS Information'!$E$10="NTNC",Q3775="Galvanized Requiring Replacement")),
(AND('[1]PWS Information'!$E$10="NTNC",U3775="Single Family Residence",R3775="Yes")))),"Tier 3",
IF((OR((AND('[1]PWS Information'!$E$10="CWS",U3775="Single Family Residence",S3775="Yes",Q3775="Non-Lead", J3775="Non-Lead - Copper",L3775="Before 1989")),
(AND('[1]PWS Information'!$E$10="CWS",U3775="Single Family Residence",S3775="Yes",Q3775="Non-Lead", N3775="Non-Lead - Copper",O3775="Before 1989")))),"Tier 4",
IF((OR((AND('[1]PWS Information'!$E$10="NTNC",Q3775="Non-Lead")),
(AND('[1]PWS Information'!$E$10="CWS",Q3775="Non-Lead",S3775="")),
(AND('[1]PWS Information'!$E$10="CWS",Q3775="Non-Lead",S3775="No")),
(AND('[1]PWS Information'!$E$10="CWS",Q3775="Non-Lead",S3775="Don't Know")),
(AND('[1]PWS Information'!$E$10="CWS",Q3775="Non-Lead", J3775="Non-Lead - Copper", S3775="Yes", L3775="Between 1989 and 2014")),
(AND('[1]PWS Information'!$E$10="CWS",Q3775="Non-Lead", J3775="Non-Lead - Copper", S3775="Yes", L3775="After 2014")),
(AND('[1]PWS Information'!$E$10="CWS",Q3775="Non-Lead", J3775="Non-Lead - Copper", S3775="Yes", L3775="Unknown")),
(AND('[1]PWS Information'!$E$10="CWS",Q3775="Non-Lead", N3775="Non-Lead - Copper", S3775="Yes", O3775="Between 1989 and 2014")),
(AND('[1]PWS Information'!$E$10="CWS",Q3775="Non-Lead", N3775="Non-Lead - Copper", S3775="Yes", O3775="After 2014")),
(AND('[1]PWS Information'!$E$10="CWS",Q3775="Non-Lead", N3775="Non-Lead - Copper", S3775="Yes", O3775="Unknown")),
(AND('[1]PWS Information'!$E$10="CWS",Q3775="Unknown")),
(AND('[1]PWS Information'!$E$10="NTNC",Q3775="Unknown")))),"Tier 5",
"")))))</f>
        <v>Tier 5</v>
      </c>
      <c r="Z3775" s="71"/>
      <c r="AA3775" s="71"/>
    </row>
    <row r="3776" spans="1:27" ht="57.6" x14ac:dyDescent="0.3">
      <c r="A3776" s="1"/>
      <c r="B3776" s="70" t="s">
        <v>1505</v>
      </c>
      <c r="C3776" s="60">
        <v>561</v>
      </c>
      <c r="D3776" s="61" t="s">
        <v>1461</v>
      </c>
      <c r="E3776" s="61" t="s">
        <v>49</v>
      </c>
      <c r="F3776" s="61">
        <v>78640</v>
      </c>
      <c r="G3776" s="62" t="s">
        <v>1462</v>
      </c>
      <c r="H3776" s="63">
        <v>29.971440000000001</v>
      </c>
      <c r="I3776" s="64">
        <v>-97.846797499999994</v>
      </c>
      <c r="J3776" s="65" t="s">
        <v>50</v>
      </c>
      <c r="K3776" s="66" t="s">
        <v>51</v>
      </c>
      <c r="L3776" s="62" t="s">
        <v>58</v>
      </c>
      <c r="M3776" s="69"/>
      <c r="N3776" s="65" t="s">
        <v>50</v>
      </c>
      <c r="O3776" s="66" t="s">
        <v>58</v>
      </c>
      <c r="P3776" s="69"/>
      <c r="Q3776" s="55" t="str">
        <f t="shared" si="58"/>
        <v>Non-Lead</v>
      </c>
      <c r="R3776" s="70" t="s">
        <v>51</v>
      </c>
      <c r="S3776" s="70" t="s">
        <v>51</v>
      </c>
      <c r="T3776" s="70"/>
      <c r="U3776" s="71" t="s">
        <v>53</v>
      </c>
      <c r="V3776" s="71" t="s">
        <v>51</v>
      </c>
      <c r="W3776" s="71" t="s">
        <v>51</v>
      </c>
      <c r="X3776" s="71" t="s">
        <v>51</v>
      </c>
      <c r="Y3776" s="72" t="str">
        <f>IF((OR((AND('[1]PWS Information'!$E$10="CWS",U3776="Single Family Residence",Q3776="Lead")),
(AND('[1]PWS Information'!$E$10="CWS",U3776="Multiple Family Residence",'[1]PWS Information'!$E$11="Yes",Q3776="Lead")),
(AND('[1]PWS Information'!$E$10="NTNC",Q3776="Lead")))),"Tier 1",
IF((OR((AND('[1]PWS Information'!$E$10="CWS",U3776="Multiple Family Residence",'[1]PWS Information'!$E$11="No",Q3776="Lead")),
(AND('[1]PWS Information'!$E$10="CWS",U3776="Other",Q3776="Lead")),
(AND('[1]PWS Information'!$E$10="CWS",U3776="Building",Q3776="Lead")))),"Tier 2",
IF((OR((AND('[1]PWS Information'!$E$10="CWS",U3776="Single Family Residence",Q3776="Galvanized Requiring Replacement")),
(AND('[1]PWS Information'!$E$10="CWS",U3776="Single Family Residence",Q3776="Galvanized Requiring Replacement",R3776="Yes")),
(AND('[1]PWS Information'!$E$10="NTNC",Q3776="Galvanized Requiring Replacement")),
(AND('[1]PWS Information'!$E$10="NTNC",U3776="Single Family Residence",R3776="Yes")))),"Tier 3",
IF((OR((AND('[1]PWS Information'!$E$10="CWS",U3776="Single Family Residence",S3776="Yes",Q3776="Non-Lead", J3776="Non-Lead - Copper",L3776="Before 1989")),
(AND('[1]PWS Information'!$E$10="CWS",U3776="Single Family Residence",S3776="Yes",Q3776="Non-Lead", N3776="Non-Lead - Copper",O3776="Before 1989")))),"Tier 4",
IF((OR((AND('[1]PWS Information'!$E$10="NTNC",Q3776="Non-Lead")),
(AND('[1]PWS Information'!$E$10="CWS",Q3776="Non-Lead",S3776="")),
(AND('[1]PWS Information'!$E$10="CWS",Q3776="Non-Lead",S3776="No")),
(AND('[1]PWS Information'!$E$10="CWS",Q3776="Non-Lead",S3776="Don't Know")),
(AND('[1]PWS Information'!$E$10="CWS",Q3776="Non-Lead", J3776="Non-Lead - Copper", S3776="Yes", L3776="Between 1989 and 2014")),
(AND('[1]PWS Information'!$E$10="CWS",Q3776="Non-Lead", J3776="Non-Lead - Copper", S3776="Yes", L3776="After 2014")),
(AND('[1]PWS Information'!$E$10="CWS",Q3776="Non-Lead", J3776="Non-Lead - Copper", S3776="Yes", L3776="Unknown")),
(AND('[1]PWS Information'!$E$10="CWS",Q3776="Non-Lead", N3776="Non-Lead - Copper", S3776="Yes", O3776="Between 1989 and 2014")),
(AND('[1]PWS Information'!$E$10="CWS",Q3776="Non-Lead", N3776="Non-Lead - Copper", S3776="Yes", O3776="After 2014")),
(AND('[1]PWS Information'!$E$10="CWS",Q3776="Non-Lead", N3776="Non-Lead - Copper", S3776="Yes", O3776="Unknown")),
(AND('[1]PWS Information'!$E$10="CWS",Q3776="Unknown")),
(AND('[1]PWS Information'!$E$10="NTNC",Q3776="Unknown")))),"Tier 5",
"")))))</f>
        <v>Tier 5</v>
      </c>
      <c r="Z3776" s="71"/>
      <c r="AA3776" s="71"/>
    </row>
    <row r="3777" spans="1:27" ht="57.6" x14ac:dyDescent="0.3">
      <c r="A3777" s="1"/>
      <c r="B3777" s="70" t="s">
        <v>1506</v>
      </c>
      <c r="C3777" s="60">
        <v>570</v>
      </c>
      <c r="D3777" s="61" t="s">
        <v>1461</v>
      </c>
      <c r="E3777" s="61" t="s">
        <v>49</v>
      </c>
      <c r="F3777" s="61">
        <v>78640</v>
      </c>
      <c r="G3777" s="62" t="s">
        <v>1462</v>
      </c>
      <c r="H3777" s="63">
        <v>29.97118</v>
      </c>
      <c r="I3777" s="64">
        <v>-97.846302499999993</v>
      </c>
      <c r="J3777" s="65" t="s">
        <v>50</v>
      </c>
      <c r="K3777" s="66" t="s">
        <v>51</v>
      </c>
      <c r="L3777" s="62" t="s">
        <v>58</v>
      </c>
      <c r="M3777" s="69"/>
      <c r="N3777" s="65" t="s">
        <v>50</v>
      </c>
      <c r="O3777" s="66" t="s">
        <v>58</v>
      </c>
      <c r="P3777" s="69"/>
      <c r="Q3777" s="55" t="str">
        <f t="shared" si="58"/>
        <v>Non-Lead</v>
      </c>
      <c r="R3777" s="70" t="s">
        <v>51</v>
      </c>
      <c r="S3777" s="70" t="s">
        <v>51</v>
      </c>
      <c r="T3777" s="70"/>
      <c r="U3777" s="71" t="s">
        <v>53</v>
      </c>
      <c r="V3777" s="71" t="s">
        <v>51</v>
      </c>
      <c r="W3777" s="71" t="s">
        <v>51</v>
      </c>
      <c r="X3777" s="71" t="s">
        <v>51</v>
      </c>
      <c r="Y3777" s="72" t="str">
        <f>IF((OR((AND('[1]PWS Information'!$E$10="CWS",U3777="Single Family Residence",Q3777="Lead")),
(AND('[1]PWS Information'!$E$10="CWS",U3777="Multiple Family Residence",'[1]PWS Information'!$E$11="Yes",Q3777="Lead")),
(AND('[1]PWS Information'!$E$10="NTNC",Q3777="Lead")))),"Tier 1",
IF((OR((AND('[1]PWS Information'!$E$10="CWS",U3777="Multiple Family Residence",'[1]PWS Information'!$E$11="No",Q3777="Lead")),
(AND('[1]PWS Information'!$E$10="CWS",U3777="Other",Q3777="Lead")),
(AND('[1]PWS Information'!$E$10="CWS",U3777="Building",Q3777="Lead")))),"Tier 2",
IF((OR((AND('[1]PWS Information'!$E$10="CWS",U3777="Single Family Residence",Q3777="Galvanized Requiring Replacement")),
(AND('[1]PWS Information'!$E$10="CWS",U3777="Single Family Residence",Q3777="Galvanized Requiring Replacement",R3777="Yes")),
(AND('[1]PWS Information'!$E$10="NTNC",Q3777="Galvanized Requiring Replacement")),
(AND('[1]PWS Information'!$E$10="NTNC",U3777="Single Family Residence",R3777="Yes")))),"Tier 3",
IF((OR((AND('[1]PWS Information'!$E$10="CWS",U3777="Single Family Residence",S3777="Yes",Q3777="Non-Lead", J3777="Non-Lead - Copper",L3777="Before 1989")),
(AND('[1]PWS Information'!$E$10="CWS",U3777="Single Family Residence",S3777="Yes",Q3777="Non-Lead", N3777="Non-Lead - Copper",O3777="Before 1989")))),"Tier 4",
IF((OR((AND('[1]PWS Information'!$E$10="NTNC",Q3777="Non-Lead")),
(AND('[1]PWS Information'!$E$10="CWS",Q3777="Non-Lead",S3777="")),
(AND('[1]PWS Information'!$E$10="CWS",Q3777="Non-Lead",S3777="No")),
(AND('[1]PWS Information'!$E$10="CWS",Q3777="Non-Lead",S3777="Don't Know")),
(AND('[1]PWS Information'!$E$10="CWS",Q3777="Non-Lead", J3777="Non-Lead - Copper", S3777="Yes", L3777="Between 1989 and 2014")),
(AND('[1]PWS Information'!$E$10="CWS",Q3777="Non-Lead", J3777="Non-Lead - Copper", S3777="Yes", L3777="After 2014")),
(AND('[1]PWS Information'!$E$10="CWS",Q3777="Non-Lead", J3777="Non-Lead - Copper", S3777="Yes", L3777="Unknown")),
(AND('[1]PWS Information'!$E$10="CWS",Q3777="Non-Lead", N3777="Non-Lead - Copper", S3777="Yes", O3777="Between 1989 and 2014")),
(AND('[1]PWS Information'!$E$10="CWS",Q3777="Non-Lead", N3777="Non-Lead - Copper", S3777="Yes", O3777="After 2014")),
(AND('[1]PWS Information'!$E$10="CWS",Q3777="Non-Lead", N3777="Non-Lead - Copper", S3777="Yes", O3777="Unknown")),
(AND('[1]PWS Information'!$E$10="CWS",Q3777="Unknown")),
(AND('[1]PWS Information'!$E$10="NTNC",Q3777="Unknown")))),"Tier 5",
"")))))</f>
        <v>Tier 5</v>
      </c>
      <c r="Z3777" s="71"/>
      <c r="AA3777" s="71"/>
    </row>
    <row r="3778" spans="1:27" ht="57.6" x14ac:dyDescent="0.3">
      <c r="A3778" s="17"/>
      <c r="B3778" s="70" t="s">
        <v>1507</v>
      </c>
      <c r="C3778" s="60">
        <v>571</v>
      </c>
      <c r="D3778" s="61" t="s">
        <v>1461</v>
      </c>
      <c r="E3778" s="61" t="s">
        <v>49</v>
      </c>
      <c r="F3778" s="61">
        <v>78640</v>
      </c>
      <c r="G3778" s="62" t="s">
        <v>1462</v>
      </c>
      <c r="H3778" s="63">
        <v>29.971496500000001</v>
      </c>
      <c r="I3778" s="64">
        <v>-97.846644400000002</v>
      </c>
      <c r="J3778" s="65" t="s">
        <v>50</v>
      </c>
      <c r="K3778" s="66" t="s">
        <v>51</v>
      </c>
      <c r="L3778" s="62" t="s">
        <v>58</v>
      </c>
      <c r="M3778" s="69"/>
      <c r="N3778" s="65" t="s">
        <v>50</v>
      </c>
      <c r="O3778" s="66" t="s">
        <v>58</v>
      </c>
      <c r="P3778" s="69"/>
      <c r="Q3778" s="55" t="str">
        <f t="shared" si="58"/>
        <v>Non-Lead</v>
      </c>
      <c r="R3778" s="70" t="s">
        <v>51</v>
      </c>
      <c r="S3778" s="70" t="s">
        <v>51</v>
      </c>
      <c r="T3778" s="70"/>
      <c r="U3778" s="71" t="s">
        <v>53</v>
      </c>
      <c r="V3778" s="71" t="s">
        <v>51</v>
      </c>
      <c r="W3778" s="71" t="s">
        <v>51</v>
      </c>
      <c r="X3778" s="71" t="s">
        <v>51</v>
      </c>
      <c r="Y3778" s="72" t="str">
        <f>IF((OR((AND('[1]PWS Information'!$E$10="CWS",U3778="Single Family Residence",Q3778="Lead")),
(AND('[1]PWS Information'!$E$10="CWS",U3778="Multiple Family Residence",'[1]PWS Information'!$E$11="Yes",Q3778="Lead")),
(AND('[1]PWS Information'!$E$10="NTNC",Q3778="Lead")))),"Tier 1",
IF((OR((AND('[1]PWS Information'!$E$10="CWS",U3778="Multiple Family Residence",'[1]PWS Information'!$E$11="No",Q3778="Lead")),
(AND('[1]PWS Information'!$E$10="CWS",U3778="Other",Q3778="Lead")),
(AND('[1]PWS Information'!$E$10="CWS",U3778="Building",Q3778="Lead")))),"Tier 2",
IF((OR((AND('[1]PWS Information'!$E$10="CWS",U3778="Single Family Residence",Q3778="Galvanized Requiring Replacement")),
(AND('[1]PWS Information'!$E$10="CWS",U3778="Single Family Residence",Q3778="Galvanized Requiring Replacement",R3778="Yes")),
(AND('[1]PWS Information'!$E$10="NTNC",Q3778="Galvanized Requiring Replacement")),
(AND('[1]PWS Information'!$E$10="NTNC",U3778="Single Family Residence",R3778="Yes")))),"Tier 3",
IF((OR((AND('[1]PWS Information'!$E$10="CWS",U3778="Single Family Residence",S3778="Yes",Q3778="Non-Lead", J3778="Non-Lead - Copper",L3778="Before 1989")),
(AND('[1]PWS Information'!$E$10="CWS",U3778="Single Family Residence",S3778="Yes",Q3778="Non-Lead", N3778="Non-Lead - Copper",O3778="Before 1989")))),"Tier 4",
IF((OR((AND('[1]PWS Information'!$E$10="NTNC",Q3778="Non-Lead")),
(AND('[1]PWS Information'!$E$10="CWS",Q3778="Non-Lead",S3778="")),
(AND('[1]PWS Information'!$E$10="CWS",Q3778="Non-Lead",S3778="No")),
(AND('[1]PWS Information'!$E$10="CWS",Q3778="Non-Lead",S3778="Don't Know")),
(AND('[1]PWS Information'!$E$10="CWS",Q3778="Non-Lead", J3778="Non-Lead - Copper", S3778="Yes", L3778="Between 1989 and 2014")),
(AND('[1]PWS Information'!$E$10="CWS",Q3778="Non-Lead", J3778="Non-Lead - Copper", S3778="Yes", L3778="After 2014")),
(AND('[1]PWS Information'!$E$10="CWS",Q3778="Non-Lead", J3778="Non-Lead - Copper", S3778="Yes", L3778="Unknown")),
(AND('[1]PWS Information'!$E$10="CWS",Q3778="Non-Lead", N3778="Non-Lead - Copper", S3778="Yes", O3778="Between 1989 and 2014")),
(AND('[1]PWS Information'!$E$10="CWS",Q3778="Non-Lead", N3778="Non-Lead - Copper", S3778="Yes", O3778="After 2014")),
(AND('[1]PWS Information'!$E$10="CWS",Q3778="Non-Lead", N3778="Non-Lead - Copper", S3778="Yes", O3778="Unknown")),
(AND('[1]PWS Information'!$E$10="CWS",Q3778="Unknown")),
(AND('[1]PWS Information'!$E$10="NTNC",Q3778="Unknown")))),"Tier 5",
"")))))</f>
        <v>Tier 5</v>
      </c>
      <c r="Z3778" s="71"/>
      <c r="AA3778" s="71"/>
    </row>
    <row r="3779" spans="1:27" ht="57.6" x14ac:dyDescent="0.3">
      <c r="A3779" s="1"/>
      <c r="B3779" s="70" t="s">
        <v>1508</v>
      </c>
      <c r="C3779" s="60">
        <v>580</v>
      </c>
      <c r="D3779" s="61" t="s">
        <v>1461</v>
      </c>
      <c r="E3779" s="61" t="s">
        <v>49</v>
      </c>
      <c r="F3779" s="61">
        <v>78640</v>
      </c>
      <c r="G3779" s="62" t="s">
        <v>1462</v>
      </c>
      <c r="H3779" s="63">
        <v>29.971253999999998</v>
      </c>
      <c r="I3779" s="64">
        <v>-97.846163200000007</v>
      </c>
      <c r="J3779" s="65" t="s">
        <v>50</v>
      </c>
      <c r="K3779" s="66" t="s">
        <v>51</v>
      </c>
      <c r="L3779" s="62" t="s">
        <v>58</v>
      </c>
      <c r="M3779" s="69"/>
      <c r="N3779" s="65" t="s">
        <v>50</v>
      </c>
      <c r="O3779" s="66" t="s">
        <v>58</v>
      </c>
      <c r="P3779" s="69"/>
      <c r="Q3779" s="55" t="str">
        <f t="shared" si="58"/>
        <v>Non-Lead</v>
      </c>
      <c r="R3779" s="70" t="s">
        <v>51</v>
      </c>
      <c r="S3779" s="70" t="s">
        <v>51</v>
      </c>
      <c r="T3779" s="70"/>
      <c r="U3779" s="71" t="s">
        <v>53</v>
      </c>
      <c r="V3779" s="71" t="s">
        <v>51</v>
      </c>
      <c r="W3779" s="71" t="s">
        <v>51</v>
      </c>
      <c r="X3779" s="71" t="s">
        <v>51</v>
      </c>
      <c r="Y3779" s="72" t="str">
        <f>IF((OR((AND('[1]PWS Information'!$E$10="CWS",U3779="Single Family Residence",Q3779="Lead")),
(AND('[1]PWS Information'!$E$10="CWS",U3779="Multiple Family Residence",'[1]PWS Information'!$E$11="Yes",Q3779="Lead")),
(AND('[1]PWS Information'!$E$10="NTNC",Q3779="Lead")))),"Tier 1",
IF((OR((AND('[1]PWS Information'!$E$10="CWS",U3779="Multiple Family Residence",'[1]PWS Information'!$E$11="No",Q3779="Lead")),
(AND('[1]PWS Information'!$E$10="CWS",U3779="Other",Q3779="Lead")),
(AND('[1]PWS Information'!$E$10="CWS",U3779="Building",Q3779="Lead")))),"Tier 2",
IF((OR((AND('[1]PWS Information'!$E$10="CWS",U3779="Single Family Residence",Q3779="Galvanized Requiring Replacement")),
(AND('[1]PWS Information'!$E$10="CWS",U3779="Single Family Residence",Q3779="Galvanized Requiring Replacement",R3779="Yes")),
(AND('[1]PWS Information'!$E$10="NTNC",Q3779="Galvanized Requiring Replacement")),
(AND('[1]PWS Information'!$E$10="NTNC",U3779="Single Family Residence",R3779="Yes")))),"Tier 3",
IF((OR((AND('[1]PWS Information'!$E$10="CWS",U3779="Single Family Residence",S3779="Yes",Q3779="Non-Lead", J3779="Non-Lead - Copper",L3779="Before 1989")),
(AND('[1]PWS Information'!$E$10="CWS",U3779="Single Family Residence",S3779="Yes",Q3779="Non-Lead", N3779="Non-Lead - Copper",O3779="Before 1989")))),"Tier 4",
IF((OR((AND('[1]PWS Information'!$E$10="NTNC",Q3779="Non-Lead")),
(AND('[1]PWS Information'!$E$10="CWS",Q3779="Non-Lead",S3779="")),
(AND('[1]PWS Information'!$E$10="CWS",Q3779="Non-Lead",S3779="No")),
(AND('[1]PWS Information'!$E$10="CWS",Q3779="Non-Lead",S3779="Don't Know")),
(AND('[1]PWS Information'!$E$10="CWS",Q3779="Non-Lead", J3779="Non-Lead - Copper", S3779="Yes", L3779="Between 1989 and 2014")),
(AND('[1]PWS Information'!$E$10="CWS",Q3779="Non-Lead", J3779="Non-Lead - Copper", S3779="Yes", L3779="After 2014")),
(AND('[1]PWS Information'!$E$10="CWS",Q3779="Non-Lead", J3779="Non-Lead - Copper", S3779="Yes", L3779="Unknown")),
(AND('[1]PWS Information'!$E$10="CWS",Q3779="Non-Lead", N3779="Non-Lead - Copper", S3779="Yes", O3779="Between 1989 and 2014")),
(AND('[1]PWS Information'!$E$10="CWS",Q3779="Non-Lead", N3779="Non-Lead - Copper", S3779="Yes", O3779="After 2014")),
(AND('[1]PWS Information'!$E$10="CWS",Q3779="Non-Lead", N3779="Non-Lead - Copper", S3779="Yes", O3779="Unknown")),
(AND('[1]PWS Information'!$E$10="CWS",Q3779="Unknown")),
(AND('[1]PWS Information'!$E$10="NTNC",Q3779="Unknown")))),"Tier 5",
"")))))</f>
        <v>Tier 5</v>
      </c>
      <c r="Z3779" s="71"/>
      <c r="AA3779" s="71"/>
    </row>
    <row r="3780" spans="1:27" ht="57.6" x14ac:dyDescent="0.3">
      <c r="A3780" s="1"/>
      <c r="B3780" s="70" t="s">
        <v>1509</v>
      </c>
      <c r="C3780" s="60">
        <v>581</v>
      </c>
      <c r="D3780" s="61" t="s">
        <v>1461</v>
      </c>
      <c r="E3780" s="61" t="s">
        <v>49</v>
      </c>
      <c r="F3780" s="61">
        <v>78640</v>
      </c>
      <c r="G3780" s="62" t="s">
        <v>1462</v>
      </c>
      <c r="H3780" s="63">
        <v>29.971608499999999</v>
      </c>
      <c r="I3780" s="64">
        <v>-97.846546099999998</v>
      </c>
      <c r="J3780" s="65" t="s">
        <v>50</v>
      </c>
      <c r="K3780" s="66" t="s">
        <v>51</v>
      </c>
      <c r="L3780" s="62" t="s">
        <v>58</v>
      </c>
      <c r="M3780" s="69"/>
      <c r="N3780" s="65" t="s">
        <v>50</v>
      </c>
      <c r="O3780" s="66" t="s">
        <v>58</v>
      </c>
      <c r="P3780" s="69"/>
      <c r="Q3780" s="55" t="str">
        <f t="shared" si="58"/>
        <v>Non-Lead</v>
      </c>
      <c r="R3780" s="70" t="s">
        <v>51</v>
      </c>
      <c r="S3780" s="70" t="s">
        <v>51</v>
      </c>
      <c r="T3780" s="70"/>
      <c r="U3780" s="71" t="s">
        <v>53</v>
      </c>
      <c r="V3780" s="71" t="s">
        <v>51</v>
      </c>
      <c r="W3780" s="71" t="s">
        <v>51</v>
      </c>
      <c r="X3780" s="71" t="s">
        <v>51</v>
      </c>
      <c r="Y3780" s="72" t="str">
        <f>IF((OR((AND('[1]PWS Information'!$E$10="CWS",U3780="Single Family Residence",Q3780="Lead")),
(AND('[1]PWS Information'!$E$10="CWS",U3780="Multiple Family Residence",'[1]PWS Information'!$E$11="Yes",Q3780="Lead")),
(AND('[1]PWS Information'!$E$10="NTNC",Q3780="Lead")))),"Tier 1",
IF((OR((AND('[1]PWS Information'!$E$10="CWS",U3780="Multiple Family Residence",'[1]PWS Information'!$E$11="No",Q3780="Lead")),
(AND('[1]PWS Information'!$E$10="CWS",U3780="Other",Q3780="Lead")),
(AND('[1]PWS Information'!$E$10="CWS",U3780="Building",Q3780="Lead")))),"Tier 2",
IF((OR((AND('[1]PWS Information'!$E$10="CWS",U3780="Single Family Residence",Q3780="Galvanized Requiring Replacement")),
(AND('[1]PWS Information'!$E$10="CWS",U3780="Single Family Residence",Q3780="Galvanized Requiring Replacement",R3780="Yes")),
(AND('[1]PWS Information'!$E$10="NTNC",Q3780="Galvanized Requiring Replacement")),
(AND('[1]PWS Information'!$E$10="NTNC",U3780="Single Family Residence",R3780="Yes")))),"Tier 3",
IF((OR((AND('[1]PWS Information'!$E$10="CWS",U3780="Single Family Residence",S3780="Yes",Q3780="Non-Lead", J3780="Non-Lead - Copper",L3780="Before 1989")),
(AND('[1]PWS Information'!$E$10="CWS",U3780="Single Family Residence",S3780="Yes",Q3780="Non-Lead", N3780="Non-Lead - Copper",O3780="Before 1989")))),"Tier 4",
IF((OR((AND('[1]PWS Information'!$E$10="NTNC",Q3780="Non-Lead")),
(AND('[1]PWS Information'!$E$10="CWS",Q3780="Non-Lead",S3780="")),
(AND('[1]PWS Information'!$E$10="CWS",Q3780="Non-Lead",S3780="No")),
(AND('[1]PWS Information'!$E$10="CWS",Q3780="Non-Lead",S3780="Don't Know")),
(AND('[1]PWS Information'!$E$10="CWS",Q3780="Non-Lead", J3780="Non-Lead - Copper", S3780="Yes", L3780="Between 1989 and 2014")),
(AND('[1]PWS Information'!$E$10="CWS",Q3780="Non-Lead", J3780="Non-Lead - Copper", S3780="Yes", L3780="After 2014")),
(AND('[1]PWS Information'!$E$10="CWS",Q3780="Non-Lead", J3780="Non-Lead - Copper", S3780="Yes", L3780="Unknown")),
(AND('[1]PWS Information'!$E$10="CWS",Q3780="Non-Lead", N3780="Non-Lead - Copper", S3780="Yes", O3780="Between 1989 and 2014")),
(AND('[1]PWS Information'!$E$10="CWS",Q3780="Non-Lead", N3780="Non-Lead - Copper", S3780="Yes", O3780="After 2014")),
(AND('[1]PWS Information'!$E$10="CWS",Q3780="Non-Lead", N3780="Non-Lead - Copper", S3780="Yes", O3780="Unknown")),
(AND('[1]PWS Information'!$E$10="CWS",Q3780="Unknown")),
(AND('[1]PWS Information'!$E$10="NTNC",Q3780="Unknown")))),"Tier 5",
"")))))</f>
        <v>Tier 5</v>
      </c>
      <c r="Z3780" s="71"/>
      <c r="AA3780" s="71"/>
    </row>
    <row r="3781" spans="1:27" ht="57.6" x14ac:dyDescent="0.3">
      <c r="A3781" s="1"/>
      <c r="B3781" s="70" t="s">
        <v>1510</v>
      </c>
      <c r="C3781" s="60">
        <v>590</v>
      </c>
      <c r="D3781" s="61" t="s">
        <v>1461</v>
      </c>
      <c r="E3781" s="61" t="s">
        <v>49</v>
      </c>
      <c r="F3781" s="61">
        <v>78640</v>
      </c>
      <c r="G3781" s="62" t="s">
        <v>1462</v>
      </c>
      <c r="H3781" s="63">
        <v>29.971350999999999</v>
      </c>
      <c r="I3781" s="64">
        <v>-97.846038500000006</v>
      </c>
      <c r="J3781" s="65" t="s">
        <v>50</v>
      </c>
      <c r="K3781" s="66" t="s">
        <v>51</v>
      </c>
      <c r="L3781" s="62" t="s">
        <v>58</v>
      </c>
      <c r="M3781" s="69"/>
      <c r="N3781" s="65" t="s">
        <v>50</v>
      </c>
      <c r="O3781" s="66" t="s">
        <v>58</v>
      </c>
      <c r="P3781" s="69"/>
      <c r="Q3781" s="55" t="str">
        <f t="shared" si="58"/>
        <v>Non-Lead</v>
      </c>
      <c r="R3781" s="70" t="s">
        <v>51</v>
      </c>
      <c r="S3781" s="70" t="s">
        <v>51</v>
      </c>
      <c r="T3781" s="70"/>
      <c r="U3781" s="71" t="s">
        <v>53</v>
      </c>
      <c r="V3781" s="71" t="s">
        <v>51</v>
      </c>
      <c r="W3781" s="71" t="s">
        <v>51</v>
      </c>
      <c r="X3781" s="71" t="s">
        <v>51</v>
      </c>
      <c r="Y3781" s="72" t="str">
        <f>IF((OR((AND('[1]PWS Information'!$E$10="CWS",U3781="Single Family Residence",Q3781="Lead")),
(AND('[1]PWS Information'!$E$10="CWS",U3781="Multiple Family Residence",'[1]PWS Information'!$E$11="Yes",Q3781="Lead")),
(AND('[1]PWS Information'!$E$10="NTNC",Q3781="Lead")))),"Tier 1",
IF((OR((AND('[1]PWS Information'!$E$10="CWS",U3781="Multiple Family Residence",'[1]PWS Information'!$E$11="No",Q3781="Lead")),
(AND('[1]PWS Information'!$E$10="CWS",U3781="Other",Q3781="Lead")),
(AND('[1]PWS Information'!$E$10="CWS",U3781="Building",Q3781="Lead")))),"Tier 2",
IF((OR((AND('[1]PWS Information'!$E$10="CWS",U3781="Single Family Residence",Q3781="Galvanized Requiring Replacement")),
(AND('[1]PWS Information'!$E$10="CWS",U3781="Single Family Residence",Q3781="Galvanized Requiring Replacement",R3781="Yes")),
(AND('[1]PWS Information'!$E$10="NTNC",Q3781="Galvanized Requiring Replacement")),
(AND('[1]PWS Information'!$E$10="NTNC",U3781="Single Family Residence",R3781="Yes")))),"Tier 3",
IF((OR((AND('[1]PWS Information'!$E$10="CWS",U3781="Single Family Residence",S3781="Yes",Q3781="Non-Lead", J3781="Non-Lead - Copper",L3781="Before 1989")),
(AND('[1]PWS Information'!$E$10="CWS",U3781="Single Family Residence",S3781="Yes",Q3781="Non-Lead", N3781="Non-Lead - Copper",O3781="Before 1989")))),"Tier 4",
IF((OR((AND('[1]PWS Information'!$E$10="NTNC",Q3781="Non-Lead")),
(AND('[1]PWS Information'!$E$10="CWS",Q3781="Non-Lead",S3781="")),
(AND('[1]PWS Information'!$E$10="CWS",Q3781="Non-Lead",S3781="No")),
(AND('[1]PWS Information'!$E$10="CWS",Q3781="Non-Lead",S3781="Don't Know")),
(AND('[1]PWS Information'!$E$10="CWS",Q3781="Non-Lead", J3781="Non-Lead - Copper", S3781="Yes", L3781="Between 1989 and 2014")),
(AND('[1]PWS Information'!$E$10="CWS",Q3781="Non-Lead", J3781="Non-Lead - Copper", S3781="Yes", L3781="After 2014")),
(AND('[1]PWS Information'!$E$10="CWS",Q3781="Non-Lead", J3781="Non-Lead - Copper", S3781="Yes", L3781="Unknown")),
(AND('[1]PWS Information'!$E$10="CWS",Q3781="Non-Lead", N3781="Non-Lead - Copper", S3781="Yes", O3781="Between 1989 and 2014")),
(AND('[1]PWS Information'!$E$10="CWS",Q3781="Non-Lead", N3781="Non-Lead - Copper", S3781="Yes", O3781="After 2014")),
(AND('[1]PWS Information'!$E$10="CWS",Q3781="Non-Lead", N3781="Non-Lead - Copper", S3781="Yes", O3781="Unknown")),
(AND('[1]PWS Information'!$E$10="CWS",Q3781="Unknown")),
(AND('[1]PWS Information'!$E$10="NTNC",Q3781="Unknown")))),"Tier 5",
"")))))</f>
        <v>Tier 5</v>
      </c>
      <c r="Z3781" s="71"/>
      <c r="AA3781" s="71"/>
    </row>
    <row r="3782" spans="1:27" ht="57.6" x14ac:dyDescent="0.3">
      <c r="A3782" s="17"/>
      <c r="B3782" s="70" t="s">
        <v>1511</v>
      </c>
      <c r="C3782" s="60">
        <v>591</v>
      </c>
      <c r="D3782" s="61" t="s">
        <v>1461</v>
      </c>
      <c r="E3782" s="61" t="s">
        <v>49</v>
      </c>
      <c r="F3782" s="61">
        <v>78640</v>
      </c>
      <c r="G3782" s="62" t="s">
        <v>1462</v>
      </c>
      <c r="H3782" s="63">
        <v>29.9717445</v>
      </c>
      <c r="I3782" s="64">
        <v>-97.846468400000006</v>
      </c>
      <c r="J3782" s="65" t="s">
        <v>50</v>
      </c>
      <c r="K3782" s="66" t="s">
        <v>51</v>
      </c>
      <c r="L3782" s="62" t="s">
        <v>58</v>
      </c>
      <c r="M3782" s="69"/>
      <c r="N3782" s="65" t="s">
        <v>50</v>
      </c>
      <c r="O3782" s="66" t="s">
        <v>58</v>
      </c>
      <c r="P3782" s="69"/>
      <c r="Q3782" s="55" t="str">
        <f t="shared" si="58"/>
        <v>Non-Lead</v>
      </c>
      <c r="R3782" s="70" t="s">
        <v>51</v>
      </c>
      <c r="S3782" s="70" t="s">
        <v>51</v>
      </c>
      <c r="T3782" s="70"/>
      <c r="U3782" s="71" t="s">
        <v>53</v>
      </c>
      <c r="V3782" s="71" t="s">
        <v>51</v>
      </c>
      <c r="W3782" s="71" t="s">
        <v>51</v>
      </c>
      <c r="X3782" s="71" t="s">
        <v>51</v>
      </c>
      <c r="Y3782" s="72" t="str">
        <f>IF((OR((AND('[1]PWS Information'!$E$10="CWS",U3782="Single Family Residence",Q3782="Lead")),
(AND('[1]PWS Information'!$E$10="CWS",U3782="Multiple Family Residence",'[1]PWS Information'!$E$11="Yes",Q3782="Lead")),
(AND('[1]PWS Information'!$E$10="NTNC",Q3782="Lead")))),"Tier 1",
IF((OR((AND('[1]PWS Information'!$E$10="CWS",U3782="Multiple Family Residence",'[1]PWS Information'!$E$11="No",Q3782="Lead")),
(AND('[1]PWS Information'!$E$10="CWS",U3782="Other",Q3782="Lead")),
(AND('[1]PWS Information'!$E$10="CWS",U3782="Building",Q3782="Lead")))),"Tier 2",
IF((OR((AND('[1]PWS Information'!$E$10="CWS",U3782="Single Family Residence",Q3782="Galvanized Requiring Replacement")),
(AND('[1]PWS Information'!$E$10="CWS",U3782="Single Family Residence",Q3782="Galvanized Requiring Replacement",R3782="Yes")),
(AND('[1]PWS Information'!$E$10="NTNC",Q3782="Galvanized Requiring Replacement")),
(AND('[1]PWS Information'!$E$10="NTNC",U3782="Single Family Residence",R3782="Yes")))),"Tier 3",
IF((OR((AND('[1]PWS Information'!$E$10="CWS",U3782="Single Family Residence",S3782="Yes",Q3782="Non-Lead", J3782="Non-Lead - Copper",L3782="Before 1989")),
(AND('[1]PWS Information'!$E$10="CWS",U3782="Single Family Residence",S3782="Yes",Q3782="Non-Lead", N3782="Non-Lead - Copper",O3782="Before 1989")))),"Tier 4",
IF((OR((AND('[1]PWS Information'!$E$10="NTNC",Q3782="Non-Lead")),
(AND('[1]PWS Information'!$E$10="CWS",Q3782="Non-Lead",S3782="")),
(AND('[1]PWS Information'!$E$10="CWS",Q3782="Non-Lead",S3782="No")),
(AND('[1]PWS Information'!$E$10="CWS",Q3782="Non-Lead",S3782="Don't Know")),
(AND('[1]PWS Information'!$E$10="CWS",Q3782="Non-Lead", J3782="Non-Lead - Copper", S3782="Yes", L3782="Between 1989 and 2014")),
(AND('[1]PWS Information'!$E$10="CWS",Q3782="Non-Lead", J3782="Non-Lead - Copper", S3782="Yes", L3782="After 2014")),
(AND('[1]PWS Information'!$E$10="CWS",Q3782="Non-Lead", J3782="Non-Lead - Copper", S3782="Yes", L3782="Unknown")),
(AND('[1]PWS Information'!$E$10="CWS",Q3782="Non-Lead", N3782="Non-Lead - Copper", S3782="Yes", O3782="Between 1989 and 2014")),
(AND('[1]PWS Information'!$E$10="CWS",Q3782="Non-Lead", N3782="Non-Lead - Copper", S3782="Yes", O3782="After 2014")),
(AND('[1]PWS Information'!$E$10="CWS",Q3782="Non-Lead", N3782="Non-Lead - Copper", S3782="Yes", O3782="Unknown")),
(AND('[1]PWS Information'!$E$10="CWS",Q3782="Unknown")),
(AND('[1]PWS Information'!$E$10="NTNC",Q3782="Unknown")))),"Tier 5",
"")))))</f>
        <v>Tier 5</v>
      </c>
      <c r="Z3782" s="71"/>
      <c r="AA3782" s="71"/>
    </row>
    <row r="3783" spans="1:27" ht="86.4" x14ac:dyDescent="0.3">
      <c r="A3783" s="1"/>
      <c r="B3783" s="70">
        <v>1541864</v>
      </c>
      <c r="C3783" s="60">
        <v>600</v>
      </c>
      <c r="D3783" s="61" t="s">
        <v>1461</v>
      </c>
      <c r="E3783" s="61" t="s">
        <v>49</v>
      </c>
      <c r="F3783" s="61">
        <v>78640</v>
      </c>
      <c r="G3783" s="62" t="s">
        <v>1512</v>
      </c>
      <c r="H3783" s="63">
        <v>29.971476500000001</v>
      </c>
      <c r="I3783" s="64">
        <v>-97.845956000000001</v>
      </c>
      <c r="J3783" s="65" t="s">
        <v>50</v>
      </c>
      <c r="K3783" s="66" t="s">
        <v>51</v>
      </c>
      <c r="L3783" s="62" t="s">
        <v>58</v>
      </c>
      <c r="M3783" s="69"/>
      <c r="N3783" s="65" t="s">
        <v>50</v>
      </c>
      <c r="O3783" s="66" t="s">
        <v>58</v>
      </c>
      <c r="P3783" s="69"/>
      <c r="Q3783" s="55" t="str">
        <f t="shared" si="58"/>
        <v>Non-Lead</v>
      </c>
      <c r="R3783" s="70" t="s">
        <v>51</v>
      </c>
      <c r="S3783" s="70" t="s">
        <v>51</v>
      </c>
      <c r="T3783" s="70"/>
      <c r="U3783" s="71" t="s">
        <v>53</v>
      </c>
      <c r="V3783" s="71" t="s">
        <v>51</v>
      </c>
      <c r="W3783" s="71" t="s">
        <v>51</v>
      </c>
      <c r="X3783" s="71" t="s">
        <v>51</v>
      </c>
      <c r="Y3783" s="72" t="str">
        <f>IF((OR((AND('[1]PWS Information'!$E$10="CWS",U3783="Single Family Residence",Q3783="Lead")),
(AND('[1]PWS Information'!$E$10="CWS",U3783="Multiple Family Residence",'[1]PWS Information'!$E$11="Yes",Q3783="Lead")),
(AND('[1]PWS Information'!$E$10="NTNC",Q3783="Lead")))),"Tier 1",
IF((OR((AND('[1]PWS Information'!$E$10="CWS",U3783="Multiple Family Residence",'[1]PWS Information'!$E$11="No",Q3783="Lead")),
(AND('[1]PWS Information'!$E$10="CWS",U3783="Other",Q3783="Lead")),
(AND('[1]PWS Information'!$E$10="CWS",U3783="Building",Q3783="Lead")))),"Tier 2",
IF((OR((AND('[1]PWS Information'!$E$10="CWS",U3783="Single Family Residence",Q3783="Galvanized Requiring Replacement")),
(AND('[1]PWS Information'!$E$10="CWS",U3783="Single Family Residence",Q3783="Galvanized Requiring Replacement",R3783="Yes")),
(AND('[1]PWS Information'!$E$10="NTNC",Q3783="Galvanized Requiring Replacement")),
(AND('[1]PWS Information'!$E$10="NTNC",U3783="Single Family Residence",R3783="Yes")))),"Tier 3",
IF((OR((AND('[1]PWS Information'!$E$10="CWS",U3783="Single Family Residence",S3783="Yes",Q3783="Non-Lead", J3783="Non-Lead - Copper",L3783="Before 1989")),
(AND('[1]PWS Information'!$E$10="CWS",U3783="Single Family Residence",S3783="Yes",Q3783="Non-Lead", N3783="Non-Lead - Copper",O3783="Before 1989")))),"Tier 4",
IF((OR((AND('[1]PWS Information'!$E$10="NTNC",Q3783="Non-Lead")),
(AND('[1]PWS Information'!$E$10="CWS",Q3783="Non-Lead",S3783="")),
(AND('[1]PWS Information'!$E$10="CWS",Q3783="Non-Lead",S3783="No")),
(AND('[1]PWS Information'!$E$10="CWS",Q3783="Non-Lead",S3783="Don't Know")),
(AND('[1]PWS Information'!$E$10="CWS",Q3783="Non-Lead", J3783="Non-Lead - Copper", S3783="Yes", L3783="Between 1989 and 2014")),
(AND('[1]PWS Information'!$E$10="CWS",Q3783="Non-Lead", J3783="Non-Lead - Copper", S3783="Yes", L3783="After 2014")),
(AND('[1]PWS Information'!$E$10="CWS",Q3783="Non-Lead", J3783="Non-Lead - Copper", S3783="Yes", L3783="Unknown")),
(AND('[1]PWS Information'!$E$10="CWS",Q3783="Non-Lead", N3783="Non-Lead - Copper", S3783="Yes", O3783="Between 1989 and 2014")),
(AND('[1]PWS Information'!$E$10="CWS",Q3783="Non-Lead", N3783="Non-Lead - Copper", S3783="Yes", O3783="After 2014")),
(AND('[1]PWS Information'!$E$10="CWS",Q3783="Non-Lead", N3783="Non-Lead - Copper", S3783="Yes", O3783="Unknown")),
(AND('[1]PWS Information'!$E$10="CWS",Q3783="Unknown")),
(AND('[1]PWS Information'!$E$10="NTNC",Q3783="Unknown")))),"Tier 5",
"")))))</f>
        <v>Tier 5</v>
      </c>
      <c r="Z3783" s="71"/>
      <c r="AA3783" s="71"/>
    </row>
    <row r="3784" spans="1:27" ht="57.6" x14ac:dyDescent="0.3">
      <c r="A3784" s="1"/>
      <c r="B3784" s="70" t="s">
        <v>1513</v>
      </c>
      <c r="C3784" s="60">
        <v>601</v>
      </c>
      <c r="D3784" s="61" t="s">
        <v>1461</v>
      </c>
      <c r="E3784" s="61" t="s">
        <v>49</v>
      </c>
      <c r="F3784" s="61">
        <v>78640</v>
      </c>
      <c r="G3784" s="62" t="s">
        <v>1462</v>
      </c>
      <c r="H3784" s="63">
        <v>29.971796000000001</v>
      </c>
      <c r="I3784" s="64">
        <v>-97.846317099999993</v>
      </c>
      <c r="J3784" s="65" t="s">
        <v>50</v>
      </c>
      <c r="K3784" s="66" t="s">
        <v>51</v>
      </c>
      <c r="L3784" s="62" t="s">
        <v>58</v>
      </c>
      <c r="M3784" s="69"/>
      <c r="N3784" s="65" t="s">
        <v>50</v>
      </c>
      <c r="O3784" s="66" t="s">
        <v>58</v>
      </c>
      <c r="P3784" s="69"/>
      <c r="Q3784" s="55" t="str">
        <f t="shared" si="58"/>
        <v>Non-Lead</v>
      </c>
      <c r="R3784" s="70" t="s">
        <v>51</v>
      </c>
      <c r="S3784" s="70" t="s">
        <v>51</v>
      </c>
      <c r="T3784" s="70"/>
      <c r="U3784" s="71" t="s">
        <v>53</v>
      </c>
      <c r="V3784" s="71" t="s">
        <v>51</v>
      </c>
      <c r="W3784" s="71" t="s">
        <v>51</v>
      </c>
      <c r="X3784" s="71" t="s">
        <v>51</v>
      </c>
      <c r="Y3784" s="72" t="str">
        <f>IF((OR((AND('[1]PWS Information'!$E$10="CWS",U3784="Single Family Residence",Q3784="Lead")),
(AND('[1]PWS Information'!$E$10="CWS",U3784="Multiple Family Residence",'[1]PWS Information'!$E$11="Yes",Q3784="Lead")),
(AND('[1]PWS Information'!$E$10="NTNC",Q3784="Lead")))),"Tier 1",
IF((OR((AND('[1]PWS Information'!$E$10="CWS",U3784="Multiple Family Residence",'[1]PWS Information'!$E$11="No",Q3784="Lead")),
(AND('[1]PWS Information'!$E$10="CWS",U3784="Other",Q3784="Lead")),
(AND('[1]PWS Information'!$E$10="CWS",U3784="Building",Q3784="Lead")))),"Tier 2",
IF((OR((AND('[1]PWS Information'!$E$10="CWS",U3784="Single Family Residence",Q3784="Galvanized Requiring Replacement")),
(AND('[1]PWS Information'!$E$10="CWS",U3784="Single Family Residence",Q3784="Galvanized Requiring Replacement",R3784="Yes")),
(AND('[1]PWS Information'!$E$10="NTNC",Q3784="Galvanized Requiring Replacement")),
(AND('[1]PWS Information'!$E$10="NTNC",U3784="Single Family Residence",R3784="Yes")))),"Tier 3",
IF((OR((AND('[1]PWS Information'!$E$10="CWS",U3784="Single Family Residence",S3784="Yes",Q3784="Non-Lead", J3784="Non-Lead - Copper",L3784="Before 1989")),
(AND('[1]PWS Information'!$E$10="CWS",U3784="Single Family Residence",S3784="Yes",Q3784="Non-Lead", N3784="Non-Lead - Copper",O3784="Before 1989")))),"Tier 4",
IF((OR((AND('[1]PWS Information'!$E$10="NTNC",Q3784="Non-Lead")),
(AND('[1]PWS Information'!$E$10="CWS",Q3784="Non-Lead",S3784="")),
(AND('[1]PWS Information'!$E$10="CWS",Q3784="Non-Lead",S3784="No")),
(AND('[1]PWS Information'!$E$10="CWS",Q3784="Non-Lead",S3784="Don't Know")),
(AND('[1]PWS Information'!$E$10="CWS",Q3784="Non-Lead", J3784="Non-Lead - Copper", S3784="Yes", L3784="Between 1989 and 2014")),
(AND('[1]PWS Information'!$E$10="CWS",Q3784="Non-Lead", J3784="Non-Lead - Copper", S3784="Yes", L3784="After 2014")),
(AND('[1]PWS Information'!$E$10="CWS",Q3784="Non-Lead", J3784="Non-Lead - Copper", S3784="Yes", L3784="Unknown")),
(AND('[1]PWS Information'!$E$10="CWS",Q3784="Non-Lead", N3784="Non-Lead - Copper", S3784="Yes", O3784="Between 1989 and 2014")),
(AND('[1]PWS Information'!$E$10="CWS",Q3784="Non-Lead", N3784="Non-Lead - Copper", S3784="Yes", O3784="After 2014")),
(AND('[1]PWS Information'!$E$10="CWS",Q3784="Non-Lead", N3784="Non-Lead - Copper", S3784="Yes", O3784="Unknown")),
(AND('[1]PWS Information'!$E$10="CWS",Q3784="Unknown")),
(AND('[1]PWS Information'!$E$10="NTNC",Q3784="Unknown")))),"Tier 5",
"")))))</f>
        <v>Tier 5</v>
      </c>
      <c r="Z3784" s="71"/>
      <c r="AA3784" s="71"/>
    </row>
    <row r="3785" spans="1:27" ht="57.6" x14ac:dyDescent="0.3">
      <c r="A3785" s="1"/>
      <c r="B3785" s="70" t="s">
        <v>1514</v>
      </c>
      <c r="C3785" s="60">
        <v>610</v>
      </c>
      <c r="D3785" s="61" t="s">
        <v>1461</v>
      </c>
      <c r="E3785" s="61" t="s">
        <v>49</v>
      </c>
      <c r="F3785" s="61">
        <v>78640</v>
      </c>
      <c r="G3785" s="62" t="s">
        <v>1462</v>
      </c>
      <c r="H3785" s="63">
        <v>29.971566500000002</v>
      </c>
      <c r="I3785" s="64">
        <v>-97.8458246</v>
      </c>
      <c r="J3785" s="65" t="s">
        <v>50</v>
      </c>
      <c r="K3785" s="66" t="s">
        <v>51</v>
      </c>
      <c r="L3785" s="62" t="s">
        <v>58</v>
      </c>
      <c r="M3785" s="69"/>
      <c r="N3785" s="65" t="s">
        <v>50</v>
      </c>
      <c r="O3785" s="66" t="s">
        <v>58</v>
      </c>
      <c r="P3785" s="69"/>
      <c r="Q3785" s="55" t="str">
        <f t="shared" si="58"/>
        <v>Non-Lead</v>
      </c>
      <c r="R3785" s="70" t="s">
        <v>51</v>
      </c>
      <c r="S3785" s="70" t="s">
        <v>51</v>
      </c>
      <c r="T3785" s="70"/>
      <c r="U3785" s="71" t="s">
        <v>53</v>
      </c>
      <c r="V3785" s="71" t="s">
        <v>51</v>
      </c>
      <c r="W3785" s="71" t="s">
        <v>51</v>
      </c>
      <c r="X3785" s="71" t="s">
        <v>51</v>
      </c>
      <c r="Y3785" s="72" t="str">
        <f>IF((OR((AND('[1]PWS Information'!$E$10="CWS",U3785="Single Family Residence",Q3785="Lead")),
(AND('[1]PWS Information'!$E$10="CWS",U3785="Multiple Family Residence",'[1]PWS Information'!$E$11="Yes",Q3785="Lead")),
(AND('[1]PWS Information'!$E$10="NTNC",Q3785="Lead")))),"Tier 1",
IF((OR((AND('[1]PWS Information'!$E$10="CWS",U3785="Multiple Family Residence",'[1]PWS Information'!$E$11="No",Q3785="Lead")),
(AND('[1]PWS Information'!$E$10="CWS",U3785="Other",Q3785="Lead")),
(AND('[1]PWS Information'!$E$10="CWS",U3785="Building",Q3785="Lead")))),"Tier 2",
IF((OR((AND('[1]PWS Information'!$E$10="CWS",U3785="Single Family Residence",Q3785="Galvanized Requiring Replacement")),
(AND('[1]PWS Information'!$E$10="CWS",U3785="Single Family Residence",Q3785="Galvanized Requiring Replacement",R3785="Yes")),
(AND('[1]PWS Information'!$E$10="NTNC",Q3785="Galvanized Requiring Replacement")),
(AND('[1]PWS Information'!$E$10="NTNC",U3785="Single Family Residence",R3785="Yes")))),"Tier 3",
IF((OR((AND('[1]PWS Information'!$E$10="CWS",U3785="Single Family Residence",S3785="Yes",Q3785="Non-Lead", J3785="Non-Lead - Copper",L3785="Before 1989")),
(AND('[1]PWS Information'!$E$10="CWS",U3785="Single Family Residence",S3785="Yes",Q3785="Non-Lead", N3785="Non-Lead - Copper",O3785="Before 1989")))),"Tier 4",
IF((OR((AND('[1]PWS Information'!$E$10="NTNC",Q3785="Non-Lead")),
(AND('[1]PWS Information'!$E$10="CWS",Q3785="Non-Lead",S3785="")),
(AND('[1]PWS Information'!$E$10="CWS",Q3785="Non-Lead",S3785="No")),
(AND('[1]PWS Information'!$E$10="CWS",Q3785="Non-Lead",S3785="Don't Know")),
(AND('[1]PWS Information'!$E$10="CWS",Q3785="Non-Lead", J3785="Non-Lead - Copper", S3785="Yes", L3785="Between 1989 and 2014")),
(AND('[1]PWS Information'!$E$10="CWS",Q3785="Non-Lead", J3785="Non-Lead - Copper", S3785="Yes", L3785="After 2014")),
(AND('[1]PWS Information'!$E$10="CWS",Q3785="Non-Lead", J3785="Non-Lead - Copper", S3785="Yes", L3785="Unknown")),
(AND('[1]PWS Information'!$E$10="CWS",Q3785="Non-Lead", N3785="Non-Lead - Copper", S3785="Yes", O3785="Between 1989 and 2014")),
(AND('[1]PWS Information'!$E$10="CWS",Q3785="Non-Lead", N3785="Non-Lead - Copper", S3785="Yes", O3785="After 2014")),
(AND('[1]PWS Information'!$E$10="CWS",Q3785="Non-Lead", N3785="Non-Lead - Copper", S3785="Yes", O3785="Unknown")),
(AND('[1]PWS Information'!$E$10="CWS",Q3785="Unknown")),
(AND('[1]PWS Information'!$E$10="NTNC",Q3785="Unknown")))),"Tier 5",
"")))))</f>
        <v>Tier 5</v>
      </c>
      <c r="Z3785" s="71"/>
      <c r="AA3785" s="71"/>
    </row>
    <row r="3786" spans="1:27" ht="57.6" x14ac:dyDescent="0.3">
      <c r="A3786" s="17"/>
      <c r="B3786" s="70" t="s">
        <v>1515</v>
      </c>
      <c r="C3786" s="60">
        <v>611</v>
      </c>
      <c r="D3786" s="61" t="s">
        <v>1461</v>
      </c>
      <c r="E3786" s="61" t="s">
        <v>49</v>
      </c>
      <c r="F3786" s="61">
        <v>78640</v>
      </c>
      <c r="G3786" s="62" t="s">
        <v>1462</v>
      </c>
      <c r="H3786" s="63">
        <v>29.971930499999999</v>
      </c>
      <c r="I3786" s="64">
        <v>-97.846238900000003</v>
      </c>
      <c r="J3786" s="65" t="s">
        <v>50</v>
      </c>
      <c r="K3786" s="66" t="s">
        <v>51</v>
      </c>
      <c r="L3786" s="62" t="s">
        <v>58</v>
      </c>
      <c r="M3786" s="69"/>
      <c r="N3786" s="65" t="s">
        <v>50</v>
      </c>
      <c r="O3786" s="66" t="s">
        <v>58</v>
      </c>
      <c r="P3786" s="69"/>
      <c r="Q3786" s="55" t="str">
        <f t="shared" si="58"/>
        <v>Non-Lead</v>
      </c>
      <c r="R3786" s="70" t="s">
        <v>51</v>
      </c>
      <c r="S3786" s="70" t="s">
        <v>51</v>
      </c>
      <c r="T3786" s="70"/>
      <c r="U3786" s="71" t="s">
        <v>53</v>
      </c>
      <c r="V3786" s="71" t="s">
        <v>51</v>
      </c>
      <c r="W3786" s="71" t="s">
        <v>51</v>
      </c>
      <c r="X3786" s="71" t="s">
        <v>51</v>
      </c>
      <c r="Y3786" s="72" t="str">
        <f>IF((OR((AND('[1]PWS Information'!$E$10="CWS",U3786="Single Family Residence",Q3786="Lead")),
(AND('[1]PWS Information'!$E$10="CWS",U3786="Multiple Family Residence",'[1]PWS Information'!$E$11="Yes",Q3786="Lead")),
(AND('[1]PWS Information'!$E$10="NTNC",Q3786="Lead")))),"Tier 1",
IF((OR((AND('[1]PWS Information'!$E$10="CWS",U3786="Multiple Family Residence",'[1]PWS Information'!$E$11="No",Q3786="Lead")),
(AND('[1]PWS Information'!$E$10="CWS",U3786="Other",Q3786="Lead")),
(AND('[1]PWS Information'!$E$10="CWS",U3786="Building",Q3786="Lead")))),"Tier 2",
IF((OR((AND('[1]PWS Information'!$E$10="CWS",U3786="Single Family Residence",Q3786="Galvanized Requiring Replacement")),
(AND('[1]PWS Information'!$E$10="CWS",U3786="Single Family Residence",Q3786="Galvanized Requiring Replacement",R3786="Yes")),
(AND('[1]PWS Information'!$E$10="NTNC",Q3786="Galvanized Requiring Replacement")),
(AND('[1]PWS Information'!$E$10="NTNC",U3786="Single Family Residence",R3786="Yes")))),"Tier 3",
IF((OR((AND('[1]PWS Information'!$E$10="CWS",U3786="Single Family Residence",S3786="Yes",Q3786="Non-Lead", J3786="Non-Lead - Copper",L3786="Before 1989")),
(AND('[1]PWS Information'!$E$10="CWS",U3786="Single Family Residence",S3786="Yes",Q3786="Non-Lead", N3786="Non-Lead - Copper",O3786="Before 1989")))),"Tier 4",
IF((OR((AND('[1]PWS Information'!$E$10="NTNC",Q3786="Non-Lead")),
(AND('[1]PWS Information'!$E$10="CWS",Q3786="Non-Lead",S3786="")),
(AND('[1]PWS Information'!$E$10="CWS",Q3786="Non-Lead",S3786="No")),
(AND('[1]PWS Information'!$E$10="CWS",Q3786="Non-Lead",S3786="Don't Know")),
(AND('[1]PWS Information'!$E$10="CWS",Q3786="Non-Lead", J3786="Non-Lead - Copper", S3786="Yes", L3786="Between 1989 and 2014")),
(AND('[1]PWS Information'!$E$10="CWS",Q3786="Non-Lead", J3786="Non-Lead - Copper", S3786="Yes", L3786="After 2014")),
(AND('[1]PWS Information'!$E$10="CWS",Q3786="Non-Lead", J3786="Non-Lead - Copper", S3786="Yes", L3786="Unknown")),
(AND('[1]PWS Information'!$E$10="CWS",Q3786="Non-Lead", N3786="Non-Lead - Copper", S3786="Yes", O3786="Between 1989 and 2014")),
(AND('[1]PWS Information'!$E$10="CWS",Q3786="Non-Lead", N3786="Non-Lead - Copper", S3786="Yes", O3786="After 2014")),
(AND('[1]PWS Information'!$E$10="CWS",Q3786="Non-Lead", N3786="Non-Lead - Copper", S3786="Yes", O3786="Unknown")),
(AND('[1]PWS Information'!$E$10="CWS",Q3786="Unknown")),
(AND('[1]PWS Information'!$E$10="NTNC",Q3786="Unknown")))),"Tier 5",
"")))))</f>
        <v>Tier 5</v>
      </c>
      <c r="Z3786" s="71"/>
      <c r="AA3786" s="71"/>
    </row>
    <row r="3787" spans="1:27" ht="57.6" x14ac:dyDescent="0.3">
      <c r="A3787" s="1"/>
      <c r="B3787" s="70" t="s">
        <v>1516</v>
      </c>
      <c r="C3787" s="60">
        <v>620</v>
      </c>
      <c r="D3787" s="61" t="s">
        <v>1461</v>
      </c>
      <c r="E3787" s="61" t="s">
        <v>49</v>
      </c>
      <c r="F3787" s="61">
        <v>78640</v>
      </c>
      <c r="G3787" s="62" t="s">
        <v>1462</v>
      </c>
      <c r="H3787" s="63">
        <v>29.971638599999999</v>
      </c>
      <c r="I3787" s="64">
        <v>-97.845979</v>
      </c>
      <c r="J3787" s="65" t="s">
        <v>50</v>
      </c>
      <c r="K3787" s="66" t="s">
        <v>51</v>
      </c>
      <c r="L3787" s="62" t="s">
        <v>58</v>
      </c>
      <c r="M3787" s="69"/>
      <c r="N3787" s="65" t="s">
        <v>50</v>
      </c>
      <c r="O3787" s="66" t="s">
        <v>58</v>
      </c>
      <c r="P3787" s="69"/>
      <c r="Q3787" s="55" t="str">
        <f t="shared" si="58"/>
        <v>Non-Lead</v>
      </c>
      <c r="R3787" s="70" t="s">
        <v>51</v>
      </c>
      <c r="S3787" s="70" t="s">
        <v>51</v>
      </c>
      <c r="T3787" s="70"/>
      <c r="U3787" s="71" t="s">
        <v>53</v>
      </c>
      <c r="V3787" s="71" t="s">
        <v>51</v>
      </c>
      <c r="W3787" s="71" t="s">
        <v>51</v>
      </c>
      <c r="X3787" s="71" t="s">
        <v>51</v>
      </c>
      <c r="Y3787" s="72" t="str">
        <f>IF((OR((AND('[1]PWS Information'!$E$10="CWS",U3787="Single Family Residence",Q3787="Lead")),
(AND('[1]PWS Information'!$E$10="CWS",U3787="Multiple Family Residence",'[1]PWS Information'!$E$11="Yes",Q3787="Lead")),
(AND('[1]PWS Information'!$E$10="NTNC",Q3787="Lead")))),"Tier 1",
IF((OR((AND('[1]PWS Information'!$E$10="CWS",U3787="Multiple Family Residence",'[1]PWS Information'!$E$11="No",Q3787="Lead")),
(AND('[1]PWS Information'!$E$10="CWS",U3787="Other",Q3787="Lead")),
(AND('[1]PWS Information'!$E$10="CWS",U3787="Building",Q3787="Lead")))),"Tier 2",
IF((OR((AND('[1]PWS Information'!$E$10="CWS",U3787="Single Family Residence",Q3787="Galvanized Requiring Replacement")),
(AND('[1]PWS Information'!$E$10="CWS",U3787="Single Family Residence",Q3787="Galvanized Requiring Replacement",R3787="Yes")),
(AND('[1]PWS Information'!$E$10="NTNC",Q3787="Galvanized Requiring Replacement")),
(AND('[1]PWS Information'!$E$10="NTNC",U3787="Single Family Residence",R3787="Yes")))),"Tier 3",
IF((OR((AND('[1]PWS Information'!$E$10="CWS",U3787="Single Family Residence",S3787="Yes",Q3787="Non-Lead", J3787="Non-Lead - Copper",L3787="Before 1989")),
(AND('[1]PWS Information'!$E$10="CWS",U3787="Single Family Residence",S3787="Yes",Q3787="Non-Lead", N3787="Non-Lead - Copper",O3787="Before 1989")))),"Tier 4",
IF((OR((AND('[1]PWS Information'!$E$10="NTNC",Q3787="Non-Lead")),
(AND('[1]PWS Information'!$E$10="CWS",Q3787="Non-Lead",S3787="")),
(AND('[1]PWS Information'!$E$10="CWS",Q3787="Non-Lead",S3787="No")),
(AND('[1]PWS Information'!$E$10="CWS",Q3787="Non-Lead",S3787="Don't Know")),
(AND('[1]PWS Information'!$E$10="CWS",Q3787="Non-Lead", J3787="Non-Lead - Copper", S3787="Yes", L3787="Between 1989 and 2014")),
(AND('[1]PWS Information'!$E$10="CWS",Q3787="Non-Lead", J3787="Non-Lead - Copper", S3787="Yes", L3787="After 2014")),
(AND('[1]PWS Information'!$E$10="CWS",Q3787="Non-Lead", J3787="Non-Lead - Copper", S3787="Yes", L3787="Unknown")),
(AND('[1]PWS Information'!$E$10="CWS",Q3787="Non-Lead", N3787="Non-Lead - Copper", S3787="Yes", O3787="Between 1989 and 2014")),
(AND('[1]PWS Information'!$E$10="CWS",Q3787="Non-Lead", N3787="Non-Lead - Copper", S3787="Yes", O3787="After 2014")),
(AND('[1]PWS Information'!$E$10="CWS",Q3787="Non-Lead", N3787="Non-Lead - Copper", S3787="Yes", O3787="Unknown")),
(AND('[1]PWS Information'!$E$10="CWS",Q3787="Unknown")),
(AND('[1]PWS Information'!$E$10="NTNC",Q3787="Unknown")))),"Tier 5",
"")))))</f>
        <v>Tier 5</v>
      </c>
      <c r="Z3787" s="71"/>
      <c r="AA3787" s="71"/>
    </row>
    <row r="3788" spans="1:27" ht="57.6" x14ac:dyDescent="0.3">
      <c r="A3788" s="1"/>
      <c r="B3788" s="70">
        <v>16204204</v>
      </c>
      <c r="C3788" s="60">
        <v>621</v>
      </c>
      <c r="D3788" s="61" t="s">
        <v>1461</v>
      </c>
      <c r="E3788" s="61" t="s">
        <v>49</v>
      </c>
      <c r="F3788" s="61">
        <v>78640</v>
      </c>
      <c r="G3788" s="62" t="s">
        <v>1462</v>
      </c>
      <c r="H3788" s="63">
        <v>29.971996499999999</v>
      </c>
      <c r="I3788" s="64">
        <v>-97.846103499999998</v>
      </c>
      <c r="J3788" s="65" t="s">
        <v>50</v>
      </c>
      <c r="K3788" s="66" t="s">
        <v>51</v>
      </c>
      <c r="L3788" s="62" t="s">
        <v>58</v>
      </c>
      <c r="M3788" s="69"/>
      <c r="N3788" s="65" t="s">
        <v>50</v>
      </c>
      <c r="O3788" s="66" t="s">
        <v>58</v>
      </c>
      <c r="P3788" s="69"/>
      <c r="Q3788" s="55" t="str">
        <f t="shared" si="58"/>
        <v>Non-Lead</v>
      </c>
      <c r="R3788" s="70" t="s">
        <v>51</v>
      </c>
      <c r="S3788" s="70" t="s">
        <v>51</v>
      </c>
      <c r="T3788" s="70"/>
      <c r="U3788" s="71" t="s">
        <v>53</v>
      </c>
      <c r="V3788" s="71" t="s">
        <v>51</v>
      </c>
      <c r="W3788" s="71" t="s">
        <v>51</v>
      </c>
      <c r="X3788" s="71" t="s">
        <v>51</v>
      </c>
      <c r="Y3788" s="72" t="str">
        <f>IF((OR((AND('[1]PWS Information'!$E$10="CWS",U3788="Single Family Residence",Q3788="Lead")),
(AND('[1]PWS Information'!$E$10="CWS",U3788="Multiple Family Residence",'[1]PWS Information'!$E$11="Yes",Q3788="Lead")),
(AND('[1]PWS Information'!$E$10="NTNC",Q3788="Lead")))),"Tier 1",
IF((OR((AND('[1]PWS Information'!$E$10="CWS",U3788="Multiple Family Residence",'[1]PWS Information'!$E$11="No",Q3788="Lead")),
(AND('[1]PWS Information'!$E$10="CWS",U3788="Other",Q3788="Lead")),
(AND('[1]PWS Information'!$E$10="CWS",U3788="Building",Q3788="Lead")))),"Tier 2",
IF((OR((AND('[1]PWS Information'!$E$10="CWS",U3788="Single Family Residence",Q3788="Galvanized Requiring Replacement")),
(AND('[1]PWS Information'!$E$10="CWS",U3788="Single Family Residence",Q3788="Galvanized Requiring Replacement",R3788="Yes")),
(AND('[1]PWS Information'!$E$10="NTNC",Q3788="Galvanized Requiring Replacement")),
(AND('[1]PWS Information'!$E$10="NTNC",U3788="Single Family Residence",R3788="Yes")))),"Tier 3",
IF((OR((AND('[1]PWS Information'!$E$10="CWS",U3788="Single Family Residence",S3788="Yes",Q3788="Non-Lead", J3788="Non-Lead - Copper",L3788="Before 1989")),
(AND('[1]PWS Information'!$E$10="CWS",U3788="Single Family Residence",S3788="Yes",Q3788="Non-Lead", N3788="Non-Lead - Copper",O3788="Before 1989")))),"Tier 4",
IF((OR((AND('[1]PWS Information'!$E$10="NTNC",Q3788="Non-Lead")),
(AND('[1]PWS Information'!$E$10="CWS",Q3788="Non-Lead",S3788="")),
(AND('[1]PWS Information'!$E$10="CWS",Q3788="Non-Lead",S3788="No")),
(AND('[1]PWS Information'!$E$10="CWS",Q3788="Non-Lead",S3788="Don't Know")),
(AND('[1]PWS Information'!$E$10="CWS",Q3788="Non-Lead", J3788="Non-Lead - Copper", S3788="Yes", L3788="Between 1989 and 2014")),
(AND('[1]PWS Information'!$E$10="CWS",Q3788="Non-Lead", J3788="Non-Lead - Copper", S3788="Yes", L3788="After 2014")),
(AND('[1]PWS Information'!$E$10="CWS",Q3788="Non-Lead", J3788="Non-Lead - Copper", S3788="Yes", L3788="Unknown")),
(AND('[1]PWS Information'!$E$10="CWS",Q3788="Non-Lead", N3788="Non-Lead - Copper", S3788="Yes", O3788="Between 1989 and 2014")),
(AND('[1]PWS Information'!$E$10="CWS",Q3788="Non-Lead", N3788="Non-Lead - Copper", S3788="Yes", O3788="After 2014")),
(AND('[1]PWS Information'!$E$10="CWS",Q3788="Non-Lead", N3788="Non-Lead - Copper", S3788="Yes", O3788="Unknown")),
(AND('[1]PWS Information'!$E$10="CWS",Q3788="Unknown")),
(AND('[1]PWS Information'!$E$10="NTNC",Q3788="Unknown")))),"Tier 5",
"")))))</f>
        <v>Tier 5</v>
      </c>
      <c r="Z3788" s="71"/>
      <c r="AA3788" s="71"/>
    </row>
    <row r="3789" spans="1:27" ht="57.6" x14ac:dyDescent="0.3">
      <c r="A3789" s="1"/>
      <c r="B3789" s="70" t="s">
        <v>1517</v>
      </c>
      <c r="C3789" s="60">
        <v>630</v>
      </c>
      <c r="D3789" s="61" t="s">
        <v>1461</v>
      </c>
      <c r="E3789" s="61" t="s">
        <v>49</v>
      </c>
      <c r="F3789" s="61">
        <v>78640</v>
      </c>
      <c r="G3789" s="62" t="s">
        <v>1462</v>
      </c>
      <c r="H3789" s="63">
        <v>29.9717725</v>
      </c>
      <c r="I3789" s="64">
        <v>-97.845597900000001</v>
      </c>
      <c r="J3789" s="65" t="s">
        <v>50</v>
      </c>
      <c r="K3789" s="66" t="s">
        <v>51</v>
      </c>
      <c r="L3789" s="62" t="s">
        <v>58</v>
      </c>
      <c r="M3789" s="69"/>
      <c r="N3789" s="65" t="s">
        <v>50</v>
      </c>
      <c r="O3789" s="66" t="s">
        <v>58</v>
      </c>
      <c r="P3789" s="69"/>
      <c r="Q3789" s="55" t="str">
        <f t="shared" ref="Q3789:Q3852" si="59">IF((OR(J3789="Lead")),"Lead",
IF((OR(N3789="Lead")),"Lead",
IF((OR(J3789="Lead-lined galvanized")),"Lead",
IF((OR(N3789="Lead-lined galvanized")),"Lead",
IF((OR((AND(J3789="Unknown - Likely Lead",N3789="Galvanized")),
(AND(J3789="Unknown - Unlikely Lead",N3789="Galvanized")),
(AND(J3789="Unknown - Material Unknown",N3789="Galvanized")))),"Galvanized Requiring Replacement",
IF((OR((AND(J3789="Non-lead - Copper",K3789="Yes",N3789="Galvanized")),
(AND(J3789="Non-lead - Copper",K3789="Don't know",N3789="Galvanized")),
(AND(J3789="Non-lead - Copper",K3789="",N3789="Galvanized")),
(AND(J3789="Non-lead - Plastic",K3789="Yes",N3789="Galvanized")),
(AND(J3789="Non-lead - Plastic",K3789="Don't know",N3789="Galvanized")),
(AND(J3789="Non-lead - Plastic",K3789="",N3789="Galvanized")),
(AND(J3789="Non-lead",K3789="Yes",N3789="Galvanized")),
(AND(J3789="Non-lead",K3789="Don't know",N3789="Galvanized")),
(AND(J3789="Non-lead",K3789="",N3789="Galvanized")),
(AND(J3789="Non-lead - Other",K3789="Yes",N3789="Galvanized")),
(AND(J3789="Non-Lead - Other",K3789="Don't know",N3789="Galvanized")),
(AND(J3789="Galvanized",K3789="Yes",N3789="Galvanized")),
(AND(J3789="Galvanized",K3789="Don't know",N3789="Galvanized")),
(AND(J3789="Galvanized",K3789="",N3789="Galvanized")),
(AND(J3789="Non-Lead - Other",K3789="",N3789="Galvanized")))),"Galvanized Requiring Replacement",
IF((OR((AND(J3789="Non-lead - Copper",N3789="Non-lead - Copper")),
(AND(J3789="Non-lead - Copper",N3789="Non-lead - Plastic")),
(AND(J3789="Non-lead - Copper",N3789="Non-lead - Other")),
(AND(J3789="Non-lead - Copper",N3789="Non-lead")),
(AND(J3789="Non-lead - Plastic",N3789="Non-lead - Copper")),
(AND(J3789="Non-lead - Plastic",N3789="Non-lead - Plastic")),
(AND(J3789="Non-lead - Plastic",N3789="Non-lead - Other")),
(AND(J3789="Non-lead - Plastic",N3789="Non-lead")),
(AND(J3789="Non-lead",N3789="Non-lead - Copper")),
(AND(J3789="Non-lead",N3789="Non-lead - Plastic")),
(AND(J3789="Non-lead",N3789="Non-lead - Other")),
(AND(J3789="Non-lead",N3789="Non-lead")),
(AND(J3789="Non-lead - Other",N3789="Non-lead - Copper")),
(AND(J3789="Non-Lead - Other",N3789="Non-lead - Plastic")),
(AND(J3789="Non-Lead - Other",N3789="Non-lead")),
(AND(J3789="Non-Lead - Other",N3789="Non-lead - Other")))),"Non-Lead",
IF((OR((AND(J3789="Galvanized",N3789="Non-lead")),
(AND(J3789="Galvanized",N3789="Non-lead - Copper")),
(AND(J3789="Galvanized",N3789="Non-lead - Plastic")),
(AND(J3789="Galvanized",N3789="Non-lead")),
(AND(J3789="Galvanized",N3789="Non-lead - Other")))),"Non-Lead",
IF((OR((AND(J3789="Non-lead - Copper",K3789="No",N3789="Galvanized")),
(AND(J3789="Non-lead - Plastic",K3789="No",N3789="Galvanized")),
(AND(J3789="Non-lead",K3789="No",N3789="Galvanized")),
(AND(J3789="Galvanized",K3789="No",N3789="Galvanized")),
(AND(J3789="Non-lead - Other",K3789="No",N3789="Galvanized")))),"Non-lead",
IF((OR((AND(J3789="Unknown - Likely Lead",N3789="Unknown - Likely Lead")),
(AND(J3789="Unknown - Likely Lead",N3789="Unknown - Unlikely Lead")),
(AND(J3789="Unknown - Likely Lead",N3789="Unknown - Material Unknown")),
(AND(J3789="Unknown - Unlikely Lead",N3789="Unknown - Likely Lead")),
(AND(J3789="Unknown - Unlikely Lead",N3789="Unknown - Unlikely Lead")),
(AND(J3789="Unknown - Unlikely Lead",N3789="Unknown - Material Unknown")),
(AND(J3789="Unknown - Material Unknown",N3789="Unknown - Likely Lead")),
(AND(J3789="Unknown - Material Unknown",N3789="Unknown - Unlikely Lead")),
(AND(J3789="Unknown - Material Unknown",N3789="Unknown - Material Unknown")))),"Unknown",
IF((OR((AND(J3789="Unknown - Likely Lead",N3789="Non-lead - Copper")),
(AND(J3789="Unknown - Likely Lead",N3789="Non-lead - Plastic")),
(AND(J3789="Unknown - Likely Lead",N3789="Non-lead")),
(AND(J3789="Unknown - Likely Lead",N3789="Non-lead - Other")),
(AND(J3789="Unknown - Unlikely Lead",N3789="Non-lead - Copper")),
(AND(J3789="Unknown - Unlikely Lead",N3789="Non-lead - Plastic")),
(AND(J3789="Unknown - Unlikely Lead",N3789="Non-lead")),
(AND(J3789="Unknown - Unlikely Lead",N3789="Non-lead - Other")),
(AND(J3789="Unknown - Material Unknown",N3789="Non-lead - Copper")),
(AND(J3789="Unknown - Material Unknown",N3789="Non-lead - Plastic")),
(AND(J3789="Unknown - Material Unknown",N3789="Non-lead")),
(AND(J3789="Unknown - Material Unknown",N3789="Non-lead - Other")))),"Unknown",
IF((OR((AND(J3789="Non-lead - Copper",N3789="Unknown - Likely Lead")),
(AND(J3789="Non-lead - Copper",N3789="Unknown - Unlikely Lead")),
(AND(J3789="Non-lead - Copper",N3789="Unknown - Material Unknown")),
(AND(J3789="Non-lead - Plastic",N3789="Unknown - Likely Lead")),
(AND(J3789="Non-lead - Plastic",N3789="Unknown - Unlikely Lead")),
(AND(J3789="Non-lead - Plastic",N3789="Unknown - Material Unknown")),
(AND(J3789="Non-lead",N3789="Unknown - Likely Lead")),
(AND(J3789="Non-lead",N3789="Unknown - Unlikely Lead")),
(AND(J3789="Non-lead",N3789="Unknown - Material Unknown")),
(AND(J3789="Non-lead - Other",N3789="Unknown - Likely Lead")),
(AND(J3789="Non-Lead - Other",N3789="Unknown - Unlikely Lead")),
(AND(J3789="Non-Lead - Other",N3789="Unknown - Material Unknown")))),"Unknown",
IF((OR((AND(J3789="Galvanized",N3789="Unknown - Likely Lead")),
(AND(J3789="Galvanized",N3789="Unknown - Unlikely Lead")),
(AND(J3789="Galvanized",N3789="Unknown - Material Unknown")))),"Unknown",
IF((OR((AND(J3789="Galvanized",N3789="")))),"Galvanized Requiring Replacement",
IF((OR((AND(J3789="Non-lead - Copper",N3789="")),
(AND(J3789="Non-lead - Plastic",N3789="")),
(AND(J3789="Non-lead",N3789="")),
(AND(J3789="Non-lead - Other",N3789="")))),"Non-lead",
IF((OR((AND(J3789="Unknown - Likely Lead",N3789="")),
(AND(J3789="Unknown - Unlikely Lead",N3789="")),
(AND(J3789="Unknown - Material Unknown",N3789="")))),"Unknown",
""))))))))))))))))</f>
        <v>Non-Lead</v>
      </c>
      <c r="R3789" s="70" t="s">
        <v>51</v>
      </c>
      <c r="S3789" s="70" t="s">
        <v>51</v>
      </c>
      <c r="T3789" s="70"/>
      <c r="U3789" s="71" t="s">
        <v>53</v>
      </c>
      <c r="V3789" s="71" t="s">
        <v>51</v>
      </c>
      <c r="W3789" s="71" t="s">
        <v>51</v>
      </c>
      <c r="X3789" s="71" t="s">
        <v>51</v>
      </c>
      <c r="Y3789" s="72" t="str">
        <f>IF((OR((AND('[1]PWS Information'!$E$10="CWS",U3789="Single Family Residence",Q3789="Lead")),
(AND('[1]PWS Information'!$E$10="CWS",U3789="Multiple Family Residence",'[1]PWS Information'!$E$11="Yes",Q3789="Lead")),
(AND('[1]PWS Information'!$E$10="NTNC",Q3789="Lead")))),"Tier 1",
IF((OR((AND('[1]PWS Information'!$E$10="CWS",U3789="Multiple Family Residence",'[1]PWS Information'!$E$11="No",Q3789="Lead")),
(AND('[1]PWS Information'!$E$10="CWS",U3789="Other",Q3789="Lead")),
(AND('[1]PWS Information'!$E$10="CWS",U3789="Building",Q3789="Lead")))),"Tier 2",
IF((OR((AND('[1]PWS Information'!$E$10="CWS",U3789="Single Family Residence",Q3789="Galvanized Requiring Replacement")),
(AND('[1]PWS Information'!$E$10="CWS",U3789="Single Family Residence",Q3789="Galvanized Requiring Replacement",R3789="Yes")),
(AND('[1]PWS Information'!$E$10="NTNC",Q3789="Galvanized Requiring Replacement")),
(AND('[1]PWS Information'!$E$10="NTNC",U3789="Single Family Residence",R3789="Yes")))),"Tier 3",
IF((OR((AND('[1]PWS Information'!$E$10="CWS",U3789="Single Family Residence",S3789="Yes",Q3789="Non-Lead", J3789="Non-Lead - Copper",L3789="Before 1989")),
(AND('[1]PWS Information'!$E$10="CWS",U3789="Single Family Residence",S3789="Yes",Q3789="Non-Lead", N3789="Non-Lead - Copper",O3789="Before 1989")))),"Tier 4",
IF((OR((AND('[1]PWS Information'!$E$10="NTNC",Q3789="Non-Lead")),
(AND('[1]PWS Information'!$E$10="CWS",Q3789="Non-Lead",S3789="")),
(AND('[1]PWS Information'!$E$10="CWS",Q3789="Non-Lead",S3789="No")),
(AND('[1]PWS Information'!$E$10="CWS",Q3789="Non-Lead",S3789="Don't Know")),
(AND('[1]PWS Information'!$E$10="CWS",Q3789="Non-Lead", J3789="Non-Lead - Copper", S3789="Yes", L3789="Between 1989 and 2014")),
(AND('[1]PWS Information'!$E$10="CWS",Q3789="Non-Lead", J3789="Non-Lead - Copper", S3789="Yes", L3789="After 2014")),
(AND('[1]PWS Information'!$E$10="CWS",Q3789="Non-Lead", J3789="Non-Lead - Copper", S3789="Yes", L3789="Unknown")),
(AND('[1]PWS Information'!$E$10="CWS",Q3789="Non-Lead", N3789="Non-Lead - Copper", S3789="Yes", O3789="Between 1989 and 2014")),
(AND('[1]PWS Information'!$E$10="CWS",Q3789="Non-Lead", N3789="Non-Lead - Copper", S3789="Yes", O3789="After 2014")),
(AND('[1]PWS Information'!$E$10="CWS",Q3789="Non-Lead", N3789="Non-Lead - Copper", S3789="Yes", O3789="Unknown")),
(AND('[1]PWS Information'!$E$10="CWS",Q3789="Unknown")),
(AND('[1]PWS Information'!$E$10="NTNC",Q3789="Unknown")))),"Tier 5",
"")))))</f>
        <v>Tier 5</v>
      </c>
      <c r="Z3789" s="71"/>
      <c r="AA3789" s="71"/>
    </row>
    <row r="3790" spans="1:27" ht="57.6" x14ac:dyDescent="0.3">
      <c r="A3790" s="17"/>
      <c r="B3790" s="70" t="s">
        <v>1518</v>
      </c>
      <c r="C3790" s="60">
        <v>631</v>
      </c>
      <c r="D3790" s="61" t="s">
        <v>1461</v>
      </c>
      <c r="E3790" s="61" t="s">
        <v>49</v>
      </c>
      <c r="F3790" s="61">
        <v>78640</v>
      </c>
      <c r="G3790" s="62" t="s">
        <v>1462</v>
      </c>
      <c r="H3790" s="63">
        <v>29.972106</v>
      </c>
      <c r="I3790" s="64">
        <v>-97.846005199999993</v>
      </c>
      <c r="J3790" s="65" t="s">
        <v>50</v>
      </c>
      <c r="K3790" s="66" t="s">
        <v>51</v>
      </c>
      <c r="L3790" s="62" t="s">
        <v>58</v>
      </c>
      <c r="M3790" s="69"/>
      <c r="N3790" s="65" t="s">
        <v>50</v>
      </c>
      <c r="O3790" s="66" t="s">
        <v>58</v>
      </c>
      <c r="P3790" s="69"/>
      <c r="Q3790" s="55" t="str">
        <f t="shared" si="59"/>
        <v>Non-Lead</v>
      </c>
      <c r="R3790" s="70" t="s">
        <v>51</v>
      </c>
      <c r="S3790" s="70" t="s">
        <v>51</v>
      </c>
      <c r="T3790" s="70"/>
      <c r="U3790" s="71" t="s">
        <v>53</v>
      </c>
      <c r="V3790" s="71" t="s">
        <v>51</v>
      </c>
      <c r="W3790" s="71" t="s">
        <v>51</v>
      </c>
      <c r="X3790" s="71" t="s">
        <v>51</v>
      </c>
      <c r="Y3790" s="72" t="str">
        <f>IF((OR((AND('[1]PWS Information'!$E$10="CWS",U3790="Single Family Residence",Q3790="Lead")),
(AND('[1]PWS Information'!$E$10="CWS",U3790="Multiple Family Residence",'[1]PWS Information'!$E$11="Yes",Q3790="Lead")),
(AND('[1]PWS Information'!$E$10="NTNC",Q3790="Lead")))),"Tier 1",
IF((OR((AND('[1]PWS Information'!$E$10="CWS",U3790="Multiple Family Residence",'[1]PWS Information'!$E$11="No",Q3790="Lead")),
(AND('[1]PWS Information'!$E$10="CWS",U3790="Other",Q3790="Lead")),
(AND('[1]PWS Information'!$E$10="CWS",U3790="Building",Q3790="Lead")))),"Tier 2",
IF((OR((AND('[1]PWS Information'!$E$10="CWS",U3790="Single Family Residence",Q3790="Galvanized Requiring Replacement")),
(AND('[1]PWS Information'!$E$10="CWS",U3790="Single Family Residence",Q3790="Galvanized Requiring Replacement",R3790="Yes")),
(AND('[1]PWS Information'!$E$10="NTNC",Q3790="Galvanized Requiring Replacement")),
(AND('[1]PWS Information'!$E$10="NTNC",U3790="Single Family Residence",R3790="Yes")))),"Tier 3",
IF((OR((AND('[1]PWS Information'!$E$10="CWS",U3790="Single Family Residence",S3790="Yes",Q3790="Non-Lead", J3790="Non-Lead - Copper",L3790="Before 1989")),
(AND('[1]PWS Information'!$E$10="CWS",U3790="Single Family Residence",S3790="Yes",Q3790="Non-Lead", N3790="Non-Lead - Copper",O3790="Before 1989")))),"Tier 4",
IF((OR((AND('[1]PWS Information'!$E$10="NTNC",Q3790="Non-Lead")),
(AND('[1]PWS Information'!$E$10="CWS",Q3790="Non-Lead",S3790="")),
(AND('[1]PWS Information'!$E$10="CWS",Q3790="Non-Lead",S3790="No")),
(AND('[1]PWS Information'!$E$10="CWS",Q3790="Non-Lead",S3790="Don't Know")),
(AND('[1]PWS Information'!$E$10="CWS",Q3790="Non-Lead", J3790="Non-Lead - Copper", S3790="Yes", L3790="Between 1989 and 2014")),
(AND('[1]PWS Information'!$E$10="CWS",Q3790="Non-Lead", J3790="Non-Lead - Copper", S3790="Yes", L3790="After 2014")),
(AND('[1]PWS Information'!$E$10="CWS",Q3790="Non-Lead", J3790="Non-Lead - Copper", S3790="Yes", L3790="Unknown")),
(AND('[1]PWS Information'!$E$10="CWS",Q3790="Non-Lead", N3790="Non-Lead - Copper", S3790="Yes", O3790="Between 1989 and 2014")),
(AND('[1]PWS Information'!$E$10="CWS",Q3790="Non-Lead", N3790="Non-Lead - Copper", S3790="Yes", O3790="After 2014")),
(AND('[1]PWS Information'!$E$10="CWS",Q3790="Non-Lead", N3790="Non-Lead - Copper", S3790="Yes", O3790="Unknown")),
(AND('[1]PWS Information'!$E$10="CWS",Q3790="Unknown")),
(AND('[1]PWS Information'!$E$10="NTNC",Q3790="Unknown")))),"Tier 5",
"")))))</f>
        <v>Tier 5</v>
      </c>
      <c r="Z3790" s="71"/>
      <c r="AA3790" s="71"/>
    </row>
    <row r="3791" spans="1:27" ht="57.6" x14ac:dyDescent="0.3">
      <c r="A3791" s="1"/>
      <c r="B3791" s="70" t="s">
        <v>1519</v>
      </c>
      <c r="C3791" s="60">
        <v>640</v>
      </c>
      <c r="D3791" s="61" t="s">
        <v>1461</v>
      </c>
      <c r="E3791" s="61" t="s">
        <v>49</v>
      </c>
      <c r="F3791" s="61">
        <v>78640</v>
      </c>
      <c r="G3791" s="62" t="s">
        <v>1462</v>
      </c>
      <c r="H3791" s="63">
        <v>29.971867499999998</v>
      </c>
      <c r="I3791" s="64">
        <v>-97.845496600000004</v>
      </c>
      <c r="J3791" s="65" t="s">
        <v>57</v>
      </c>
      <c r="K3791" s="66" t="s">
        <v>51</v>
      </c>
      <c r="L3791" s="62" t="s">
        <v>58</v>
      </c>
      <c r="M3791" s="69"/>
      <c r="N3791" s="65" t="s">
        <v>50</v>
      </c>
      <c r="O3791" s="66" t="s">
        <v>58</v>
      </c>
      <c r="P3791" s="69"/>
      <c r="Q3791" s="55" t="str">
        <f t="shared" si="59"/>
        <v>Non-Lead</v>
      </c>
      <c r="R3791" s="70" t="s">
        <v>51</v>
      </c>
      <c r="S3791" s="70" t="s">
        <v>51</v>
      </c>
      <c r="T3791" s="70"/>
      <c r="U3791" s="71" t="s">
        <v>53</v>
      </c>
      <c r="V3791" s="71" t="s">
        <v>51</v>
      </c>
      <c r="W3791" s="71" t="s">
        <v>51</v>
      </c>
      <c r="X3791" s="71" t="s">
        <v>51</v>
      </c>
      <c r="Y3791" s="72" t="str">
        <f>IF((OR((AND('[1]PWS Information'!$E$10="CWS",U3791="Single Family Residence",Q3791="Lead")),
(AND('[1]PWS Information'!$E$10="CWS",U3791="Multiple Family Residence",'[1]PWS Information'!$E$11="Yes",Q3791="Lead")),
(AND('[1]PWS Information'!$E$10="NTNC",Q3791="Lead")))),"Tier 1",
IF((OR((AND('[1]PWS Information'!$E$10="CWS",U3791="Multiple Family Residence",'[1]PWS Information'!$E$11="No",Q3791="Lead")),
(AND('[1]PWS Information'!$E$10="CWS",U3791="Other",Q3791="Lead")),
(AND('[1]PWS Information'!$E$10="CWS",U3791="Building",Q3791="Lead")))),"Tier 2",
IF((OR((AND('[1]PWS Information'!$E$10="CWS",U3791="Single Family Residence",Q3791="Galvanized Requiring Replacement")),
(AND('[1]PWS Information'!$E$10="CWS",U3791="Single Family Residence",Q3791="Galvanized Requiring Replacement",R3791="Yes")),
(AND('[1]PWS Information'!$E$10="NTNC",Q3791="Galvanized Requiring Replacement")),
(AND('[1]PWS Information'!$E$10="NTNC",U3791="Single Family Residence",R3791="Yes")))),"Tier 3",
IF((OR((AND('[1]PWS Information'!$E$10="CWS",U3791="Single Family Residence",S3791="Yes",Q3791="Non-Lead", J3791="Non-Lead - Copper",L3791="Before 1989")),
(AND('[1]PWS Information'!$E$10="CWS",U3791="Single Family Residence",S3791="Yes",Q3791="Non-Lead", N3791="Non-Lead - Copper",O3791="Before 1989")))),"Tier 4",
IF((OR((AND('[1]PWS Information'!$E$10="NTNC",Q3791="Non-Lead")),
(AND('[1]PWS Information'!$E$10="CWS",Q3791="Non-Lead",S3791="")),
(AND('[1]PWS Information'!$E$10="CWS",Q3791="Non-Lead",S3791="No")),
(AND('[1]PWS Information'!$E$10="CWS",Q3791="Non-Lead",S3791="Don't Know")),
(AND('[1]PWS Information'!$E$10="CWS",Q3791="Non-Lead", J3791="Non-Lead - Copper", S3791="Yes", L3791="Between 1989 and 2014")),
(AND('[1]PWS Information'!$E$10="CWS",Q3791="Non-Lead", J3791="Non-Lead - Copper", S3791="Yes", L3791="After 2014")),
(AND('[1]PWS Information'!$E$10="CWS",Q3791="Non-Lead", J3791="Non-Lead - Copper", S3791="Yes", L3791="Unknown")),
(AND('[1]PWS Information'!$E$10="CWS",Q3791="Non-Lead", N3791="Non-Lead - Copper", S3791="Yes", O3791="Between 1989 and 2014")),
(AND('[1]PWS Information'!$E$10="CWS",Q3791="Non-Lead", N3791="Non-Lead - Copper", S3791="Yes", O3791="After 2014")),
(AND('[1]PWS Information'!$E$10="CWS",Q3791="Non-Lead", N3791="Non-Lead - Copper", S3791="Yes", O3791="Unknown")),
(AND('[1]PWS Information'!$E$10="CWS",Q3791="Unknown")),
(AND('[1]PWS Information'!$E$10="NTNC",Q3791="Unknown")))),"Tier 5",
"")))))</f>
        <v>Tier 5</v>
      </c>
      <c r="Z3791" s="71"/>
      <c r="AA3791" s="71"/>
    </row>
    <row r="3792" spans="1:27" ht="57.6" x14ac:dyDescent="0.3">
      <c r="A3792" s="1"/>
      <c r="B3792" s="70" t="s">
        <v>1520</v>
      </c>
      <c r="C3792" s="60">
        <v>641</v>
      </c>
      <c r="D3792" s="61" t="s">
        <v>1461</v>
      </c>
      <c r="E3792" s="61" t="s">
        <v>49</v>
      </c>
      <c r="F3792" s="61">
        <v>78640</v>
      </c>
      <c r="G3792" s="62" t="s">
        <v>1462</v>
      </c>
      <c r="H3792" s="63">
        <v>29.972196499999999</v>
      </c>
      <c r="I3792" s="64">
        <v>-97.845894200000004</v>
      </c>
      <c r="J3792" s="65" t="s">
        <v>57</v>
      </c>
      <c r="K3792" s="66" t="s">
        <v>51</v>
      </c>
      <c r="L3792" s="62" t="s">
        <v>58</v>
      </c>
      <c r="M3792" s="69"/>
      <c r="N3792" s="65" t="s">
        <v>50</v>
      </c>
      <c r="O3792" s="66" t="s">
        <v>58</v>
      </c>
      <c r="P3792" s="69"/>
      <c r="Q3792" s="55" t="str">
        <f t="shared" si="59"/>
        <v>Non-Lead</v>
      </c>
      <c r="R3792" s="70" t="s">
        <v>51</v>
      </c>
      <c r="S3792" s="70" t="s">
        <v>51</v>
      </c>
      <c r="T3792" s="70"/>
      <c r="U3792" s="71" t="s">
        <v>53</v>
      </c>
      <c r="V3792" s="71" t="s">
        <v>51</v>
      </c>
      <c r="W3792" s="71" t="s">
        <v>51</v>
      </c>
      <c r="X3792" s="71" t="s">
        <v>51</v>
      </c>
      <c r="Y3792" s="72" t="str">
        <f>IF((OR((AND('[1]PWS Information'!$E$10="CWS",U3792="Single Family Residence",Q3792="Lead")),
(AND('[1]PWS Information'!$E$10="CWS",U3792="Multiple Family Residence",'[1]PWS Information'!$E$11="Yes",Q3792="Lead")),
(AND('[1]PWS Information'!$E$10="NTNC",Q3792="Lead")))),"Tier 1",
IF((OR((AND('[1]PWS Information'!$E$10="CWS",U3792="Multiple Family Residence",'[1]PWS Information'!$E$11="No",Q3792="Lead")),
(AND('[1]PWS Information'!$E$10="CWS",U3792="Other",Q3792="Lead")),
(AND('[1]PWS Information'!$E$10="CWS",U3792="Building",Q3792="Lead")))),"Tier 2",
IF((OR((AND('[1]PWS Information'!$E$10="CWS",U3792="Single Family Residence",Q3792="Galvanized Requiring Replacement")),
(AND('[1]PWS Information'!$E$10="CWS",U3792="Single Family Residence",Q3792="Galvanized Requiring Replacement",R3792="Yes")),
(AND('[1]PWS Information'!$E$10="NTNC",Q3792="Galvanized Requiring Replacement")),
(AND('[1]PWS Information'!$E$10="NTNC",U3792="Single Family Residence",R3792="Yes")))),"Tier 3",
IF((OR((AND('[1]PWS Information'!$E$10="CWS",U3792="Single Family Residence",S3792="Yes",Q3792="Non-Lead", J3792="Non-Lead - Copper",L3792="Before 1989")),
(AND('[1]PWS Information'!$E$10="CWS",U3792="Single Family Residence",S3792="Yes",Q3792="Non-Lead", N3792="Non-Lead - Copper",O3792="Before 1989")))),"Tier 4",
IF((OR((AND('[1]PWS Information'!$E$10="NTNC",Q3792="Non-Lead")),
(AND('[1]PWS Information'!$E$10="CWS",Q3792="Non-Lead",S3792="")),
(AND('[1]PWS Information'!$E$10="CWS",Q3792="Non-Lead",S3792="No")),
(AND('[1]PWS Information'!$E$10="CWS",Q3792="Non-Lead",S3792="Don't Know")),
(AND('[1]PWS Information'!$E$10="CWS",Q3792="Non-Lead", J3792="Non-Lead - Copper", S3792="Yes", L3792="Between 1989 and 2014")),
(AND('[1]PWS Information'!$E$10="CWS",Q3792="Non-Lead", J3792="Non-Lead - Copper", S3792="Yes", L3792="After 2014")),
(AND('[1]PWS Information'!$E$10="CWS",Q3792="Non-Lead", J3792="Non-Lead - Copper", S3792="Yes", L3792="Unknown")),
(AND('[1]PWS Information'!$E$10="CWS",Q3792="Non-Lead", N3792="Non-Lead - Copper", S3792="Yes", O3792="Between 1989 and 2014")),
(AND('[1]PWS Information'!$E$10="CWS",Q3792="Non-Lead", N3792="Non-Lead - Copper", S3792="Yes", O3792="After 2014")),
(AND('[1]PWS Information'!$E$10="CWS",Q3792="Non-Lead", N3792="Non-Lead - Copper", S3792="Yes", O3792="Unknown")),
(AND('[1]PWS Information'!$E$10="CWS",Q3792="Unknown")),
(AND('[1]PWS Information'!$E$10="NTNC",Q3792="Unknown")))),"Tier 5",
"")))))</f>
        <v>Tier 5</v>
      </c>
      <c r="Z3792" s="71"/>
      <c r="AA3792" s="71"/>
    </row>
    <row r="3793" spans="1:27" ht="57.6" x14ac:dyDescent="0.3">
      <c r="A3793" s="1"/>
      <c r="B3793" s="70" t="s">
        <v>1521</v>
      </c>
      <c r="C3793" s="60">
        <v>650</v>
      </c>
      <c r="D3793" s="61" t="s">
        <v>1461</v>
      </c>
      <c r="E3793" s="61" t="s">
        <v>49</v>
      </c>
      <c r="F3793" s="61">
        <v>78640</v>
      </c>
      <c r="G3793" s="62" t="s">
        <v>1462</v>
      </c>
      <c r="H3793" s="63">
        <v>29.971816400000002</v>
      </c>
      <c r="I3793" s="64">
        <v>-97.845777799999993</v>
      </c>
      <c r="J3793" s="65" t="s">
        <v>57</v>
      </c>
      <c r="K3793" s="66" t="s">
        <v>51</v>
      </c>
      <c r="L3793" s="62" t="s">
        <v>58</v>
      </c>
      <c r="M3793" s="69"/>
      <c r="N3793" s="65" t="s">
        <v>50</v>
      </c>
      <c r="O3793" s="66" t="s">
        <v>58</v>
      </c>
      <c r="P3793" s="69"/>
      <c r="Q3793" s="55" t="str">
        <f t="shared" si="59"/>
        <v>Non-Lead</v>
      </c>
      <c r="R3793" s="70" t="s">
        <v>51</v>
      </c>
      <c r="S3793" s="70" t="s">
        <v>51</v>
      </c>
      <c r="T3793" s="70"/>
      <c r="U3793" s="71" t="s">
        <v>53</v>
      </c>
      <c r="V3793" s="71" t="s">
        <v>51</v>
      </c>
      <c r="W3793" s="71" t="s">
        <v>51</v>
      </c>
      <c r="X3793" s="71" t="s">
        <v>51</v>
      </c>
      <c r="Y3793" s="72" t="str">
        <f>IF((OR((AND('[1]PWS Information'!$E$10="CWS",U3793="Single Family Residence",Q3793="Lead")),
(AND('[1]PWS Information'!$E$10="CWS",U3793="Multiple Family Residence",'[1]PWS Information'!$E$11="Yes",Q3793="Lead")),
(AND('[1]PWS Information'!$E$10="NTNC",Q3793="Lead")))),"Tier 1",
IF((OR((AND('[1]PWS Information'!$E$10="CWS",U3793="Multiple Family Residence",'[1]PWS Information'!$E$11="No",Q3793="Lead")),
(AND('[1]PWS Information'!$E$10="CWS",U3793="Other",Q3793="Lead")),
(AND('[1]PWS Information'!$E$10="CWS",U3793="Building",Q3793="Lead")))),"Tier 2",
IF((OR((AND('[1]PWS Information'!$E$10="CWS",U3793="Single Family Residence",Q3793="Galvanized Requiring Replacement")),
(AND('[1]PWS Information'!$E$10="CWS",U3793="Single Family Residence",Q3793="Galvanized Requiring Replacement",R3793="Yes")),
(AND('[1]PWS Information'!$E$10="NTNC",Q3793="Galvanized Requiring Replacement")),
(AND('[1]PWS Information'!$E$10="NTNC",U3793="Single Family Residence",R3793="Yes")))),"Tier 3",
IF((OR((AND('[1]PWS Information'!$E$10="CWS",U3793="Single Family Residence",S3793="Yes",Q3793="Non-Lead", J3793="Non-Lead - Copper",L3793="Before 1989")),
(AND('[1]PWS Information'!$E$10="CWS",U3793="Single Family Residence",S3793="Yes",Q3793="Non-Lead", N3793="Non-Lead - Copper",O3793="Before 1989")))),"Tier 4",
IF((OR((AND('[1]PWS Information'!$E$10="NTNC",Q3793="Non-Lead")),
(AND('[1]PWS Information'!$E$10="CWS",Q3793="Non-Lead",S3793="")),
(AND('[1]PWS Information'!$E$10="CWS",Q3793="Non-Lead",S3793="No")),
(AND('[1]PWS Information'!$E$10="CWS",Q3793="Non-Lead",S3793="Don't Know")),
(AND('[1]PWS Information'!$E$10="CWS",Q3793="Non-Lead", J3793="Non-Lead - Copper", S3793="Yes", L3793="Between 1989 and 2014")),
(AND('[1]PWS Information'!$E$10="CWS",Q3793="Non-Lead", J3793="Non-Lead - Copper", S3793="Yes", L3793="After 2014")),
(AND('[1]PWS Information'!$E$10="CWS",Q3793="Non-Lead", J3793="Non-Lead - Copper", S3793="Yes", L3793="Unknown")),
(AND('[1]PWS Information'!$E$10="CWS",Q3793="Non-Lead", N3793="Non-Lead - Copper", S3793="Yes", O3793="Between 1989 and 2014")),
(AND('[1]PWS Information'!$E$10="CWS",Q3793="Non-Lead", N3793="Non-Lead - Copper", S3793="Yes", O3793="After 2014")),
(AND('[1]PWS Information'!$E$10="CWS",Q3793="Non-Lead", N3793="Non-Lead - Copper", S3793="Yes", O3793="Unknown")),
(AND('[1]PWS Information'!$E$10="CWS",Q3793="Unknown")),
(AND('[1]PWS Information'!$E$10="NTNC",Q3793="Unknown")))),"Tier 5",
"")))))</f>
        <v>Tier 5</v>
      </c>
      <c r="Z3793" s="71"/>
      <c r="AA3793" s="71"/>
    </row>
    <row r="3794" spans="1:27" ht="57.6" x14ac:dyDescent="0.3">
      <c r="A3794" s="17"/>
      <c r="B3794" s="70" t="s">
        <v>1522</v>
      </c>
      <c r="C3794" s="60">
        <v>651</v>
      </c>
      <c r="D3794" s="61" t="s">
        <v>1461</v>
      </c>
      <c r="E3794" s="61" t="s">
        <v>49</v>
      </c>
      <c r="F3794" s="61">
        <v>78640</v>
      </c>
      <c r="G3794" s="62" t="s">
        <v>1462</v>
      </c>
      <c r="H3794" s="63">
        <v>29.972149699999999</v>
      </c>
      <c r="I3794" s="64">
        <v>-97.845667700000007</v>
      </c>
      <c r="J3794" s="65" t="s">
        <v>57</v>
      </c>
      <c r="K3794" s="66" t="s">
        <v>51</v>
      </c>
      <c r="L3794" s="62" t="s">
        <v>58</v>
      </c>
      <c r="M3794" s="69"/>
      <c r="N3794" s="65" t="s">
        <v>50</v>
      </c>
      <c r="O3794" s="66" t="s">
        <v>58</v>
      </c>
      <c r="P3794" s="69"/>
      <c r="Q3794" s="55" t="str">
        <f t="shared" si="59"/>
        <v>Non-Lead</v>
      </c>
      <c r="R3794" s="70" t="s">
        <v>51</v>
      </c>
      <c r="S3794" s="70" t="s">
        <v>51</v>
      </c>
      <c r="T3794" s="70"/>
      <c r="U3794" s="71" t="s">
        <v>53</v>
      </c>
      <c r="V3794" s="71" t="s">
        <v>51</v>
      </c>
      <c r="W3794" s="71" t="s">
        <v>51</v>
      </c>
      <c r="X3794" s="71" t="s">
        <v>51</v>
      </c>
      <c r="Y3794" s="72" t="str">
        <f>IF((OR((AND('[1]PWS Information'!$E$10="CWS",U3794="Single Family Residence",Q3794="Lead")),
(AND('[1]PWS Information'!$E$10="CWS",U3794="Multiple Family Residence",'[1]PWS Information'!$E$11="Yes",Q3794="Lead")),
(AND('[1]PWS Information'!$E$10="NTNC",Q3794="Lead")))),"Tier 1",
IF((OR((AND('[1]PWS Information'!$E$10="CWS",U3794="Multiple Family Residence",'[1]PWS Information'!$E$11="No",Q3794="Lead")),
(AND('[1]PWS Information'!$E$10="CWS",U3794="Other",Q3794="Lead")),
(AND('[1]PWS Information'!$E$10="CWS",U3794="Building",Q3794="Lead")))),"Tier 2",
IF((OR((AND('[1]PWS Information'!$E$10="CWS",U3794="Single Family Residence",Q3794="Galvanized Requiring Replacement")),
(AND('[1]PWS Information'!$E$10="CWS",U3794="Single Family Residence",Q3794="Galvanized Requiring Replacement",R3794="Yes")),
(AND('[1]PWS Information'!$E$10="NTNC",Q3794="Galvanized Requiring Replacement")),
(AND('[1]PWS Information'!$E$10="NTNC",U3794="Single Family Residence",R3794="Yes")))),"Tier 3",
IF((OR((AND('[1]PWS Information'!$E$10="CWS",U3794="Single Family Residence",S3794="Yes",Q3794="Non-Lead", J3794="Non-Lead - Copper",L3794="Before 1989")),
(AND('[1]PWS Information'!$E$10="CWS",U3794="Single Family Residence",S3794="Yes",Q3794="Non-Lead", N3794="Non-Lead - Copper",O3794="Before 1989")))),"Tier 4",
IF((OR((AND('[1]PWS Information'!$E$10="NTNC",Q3794="Non-Lead")),
(AND('[1]PWS Information'!$E$10="CWS",Q3794="Non-Lead",S3794="")),
(AND('[1]PWS Information'!$E$10="CWS",Q3794="Non-Lead",S3794="No")),
(AND('[1]PWS Information'!$E$10="CWS",Q3794="Non-Lead",S3794="Don't Know")),
(AND('[1]PWS Information'!$E$10="CWS",Q3794="Non-Lead", J3794="Non-Lead - Copper", S3794="Yes", L3794="Between 1989 and 2014")),
(AND('[1]PWS Information'!$E$10="CWS",Q3794="Non-Lead", J3794="Non-Lead - Copper", S3794="Yes", L3794="After 2014")),
(AND('[1]PWS Information'!$E$10="CWS",Q3794="Non-Lead", J3794="Non-Lead - Copper", S3794="Yes", L3794="Unknown")),
(AND('[1]PWS Information'!$E$10="CWS",Q3794="Non-Lead", N3794="Non-Lead - Copper", S3794="Yes", O3794="Between 1989 and 2014")),
(AND('[1]PWS Information'!$E$10="CWS",Q3794="Non-Lead", N3794="Non-Lead - Copper", S3794="Yes", O3794="After 2014")),
(AND('[1]PWS Information'!$E$10="CWS",Q3794="Non-Lead", N3794="Non-Lead - Copper", S3794="Yes", O3794="Unknown")),
(AND('[1]PWS Information'!$E$10="CWS",Q3794="Unknown")),
(AND('[1]PWS Information'!$E$10="NTNC",Q3794="Unknown")))),"Tier 5",
"")))))</f>
        <v>Tier 5</v>
      </c>
      <c r="Z3794" s="71"/>
      <c r="AA3794" s="71"/>
    </row>
    <row r="3795" spans="1:27" ht="57.6" x14ac:dyDescent="0.3">
      <c r="A3795" s="1"/>
      <c r="B3795" s="70" t="s">
        <v>1523</v>
      </c>
      <c r="C3795" s="60">
        <v>671</v>
      </c>
      <c r="D3795" s="61" t="s">
        <v>1461</v>
      </c>
      <c r="E3795" s="61" t="s">
        <v>49</v>
      </c>
      <c r="F3795" s="61">
        <v>78640</v>
      </c>
      <c r="G3795" s="62" t="s">
        <v>1462</v>
      </c>
      <c r="H3795" s="63">
        <v>29.9724237</v>
      </c>
      <c r="I3795" s="64">
        <v>-97.845360299999996</v>
      </c>
      <c r="J3795" s="65" t="s">
        <v>57</v>
      </c>
      <c r="K3795" s="66" t="s">
        <v>51</v>
      </c>
      <c r="L3795" s="62" t="s">
        <v>58</v>
      </c>
      <c r="M3795" s="69"/>
      <c r="N3795" s="65" t="s">
        <v>50</v>
      </c>
      <c r="O3795" s="66" t="s">
        <v>58</v>
      </c>
      <c r="P3795" s="69"/>
      <c r="Q3795" s="55" t="str">
        <f t="shared" si="59"/>
        <v>Non-Lead</v>
      </c>
      <c r="R3795" s="70" t="s">
        <v>51</v>
      </c>
      <c r="S3795" s="70" t="s">
        <v>51</v>
      </c>
      <c r="T3795" s="70"/>
      <c r="U3795" s="71" t="s">
        <v>53</v>
      </c>
      <c r="V3795" s="71" t="s">
        <v>51</v>
      </c>
      <c r="W3795" s="71" t="s">
        <v>51</v>
      </c>
      <c r="X3795" s="71" t="s">
        <v>51</v>
      </c>
      <c r="Y3795" s="72" t="str">
        <f>IF((OR((AND('[1]PWS Information'!$E$10="CWS",U3795="Single Family Residence",Q3795="Lead")),
(AND('[1]PWS Information'!$E$10="CWS",U3795="Multiple Family Residence",'[1]PWS Information'!$E$11="Yes",Q3795="Lead")),
(AND('[1]PWS Information'!$E$10="NTNC",Q3795="Lead")))),"Tier 1",
IF((OR((AND('[1]PWS Information'!$E$10="CWS",U3795="Multiple Family Residence",'[1]PWS Information'!$E$11="No",Q3795="Lead")),
(AND('[1]PWS Information'!$E$10="CWS",U3795="Other",Q3795="Lead")),
(AND('[1]PWS Information'!$E$10="CWS",U3795="Building",Q3795="Lead")))),"Tier 2",
IF((OR((AND('[1]PWS Information'!$E$10="CWS",U3795="Single Family Residence",Q3795="Galvanized Requiring Replacement")),
(AND('[1]PWS Information'!$E$10="CWS",U3795="Single Family Residence",Q3795="Galvanized Requiring Replacement",R3795="Yes")),
(AND('[1]PWS Information'!$E$10="NTNC",Q3795="Galvanized Requiring Replacement")),
(AND('[1]PWS Information'!$E$10="NTNC",U3795="Single Family Residence",R3795="Yes")))),"Tier 3",
IF((OR((AND('[1]PWS Information'!$E$10="CWS",U3795="Single Family Residence",S3795="Yes",Q3795="Non-Lead", J3795="Non-Lead - Copper",L3795="Before 1989")),
(AND('[1]PWS Information'!$E$10="CWS",U3795="Single Family Residence",S3795="Yes",Q3795="Non-Lead", N3795="Non-Lead - Copper",O3795="Before 1989")))),"Tier 4",
IF((OR((AND('[1]PWS Information'!$E$10="NTNC",Q3795="Non-Lead")),
(AND('[1]PWS Information'!$E$10="CWS",Q3795="Non-Lead",S3795="")),
(AND('[1]PWS Information'!$E$10="CWS",Q3795="Non-Lead",S3795="No")),
(AND('[1]PWS Information'!$E$10="CWS",Q3795="Non-Lead",S3795="Don't Know")),
(AND('[1]PWS Information'!$E$10="CWS",Q3795="Non-Lead", J3795="Non-Lead - Copper", S3795="Yes", L3795="Between 1989 and 2014")),
(AND('[1]PWS Information'!$E$10="CWS",Q3795="Non-Lead", J3795="Non-Lead - Copper", S3795="Yes", L3795="After 2014")),
(AND('[1]PWS Information'!$E$10="CWS",Q3795="Non-Lead", J3795="Non-Lead - Copper", S3795="Yes", L3795="Unknown")),
(AND('[1]PWS Information'!$E$10="CWS",Q3795="Non-Lead", N3795="Non-Lead - Copper", S3795="Yes", O3795="Between 1989 and 2014")),
(AND('[1]PWS Information'!$E$10="CWS",Q3795="Non-Lead", N3795="Non-Lead - Copper", S3795="Yes", O3795="After 2014")),
(AND('[1]PWS Information'!$E$10="CWS",Q3795="Non-Lead", N3795="Non-Lead - Copper", S3795="Yes", O3795="Unknown")),
(AND('[1]PWS Information'!$E$10="CWS",Q3795="Unknown")),
(AND('[1]PWS Information'!$E$10="NTNC",Q3795="Unknown")))),"Tier 5",
"")))))</f>
        <v>Tier 5</v>
      </c>
      <c r="Z3795" s="71"/>
      <c r="AA3795" s="71"/>
    </row>
    <row r="3796" spans="1:27" ht="57.6" x14ac:dyDescent="0.3">
      <c r="A3796" s="1"/>
      <c r="B3796" s="70" t="s">
        <v>1524</v>
      </c>
      <c r="C3796" s="60">
        <v>681</v>
      </c>
      <c r="D3796" s="61" t="s">
        <v>1461</v>
      </c>
      <c r="E3796" s="61" t="s">
        <v>49</v>
      </c>
      <c r="F3796" s="61">
        <v>78640</v>
      </c>
      <c r="G3796" s="62" t="s">
        <v>1462</v>
      </c>
      <c r="H3796" s="63">
        <v>29.972454299999999</v>
      </c>
      <c r="I3796" s="64">
        <v>-97.845326600000007</v>
      </c>
      <c r="J3796" s="65" t="s">
        <v>57</v>
      </c>
      <c r="K3796" s="66" t="s">
        <v>51</v>
      </c>
      <c r="L3796" s="62" t="s">
        <v>58</v>
      </c>
      <c r="M3796" s="69"/>
      <c r="N3796" s="65" t="s">
        <v>50</v>
      </c>
      <c r="O3796" s="66" t="s">
        <v>58</v>
      </c>
      <c r="P3796" s="69"/>
      <c r="Q3796" s="55" t="str">
        <f t="shared" si="59"/>
        <v>Non-Lead</v>
      </c>
      <c r="R3796" s="70" t="s">
        <v>51</v>
      </c>
      <c r="S3796" s="70" t="s">
        <v>51</v>
      </c>
      <c r="T3796" s="70"/>
      <c r="U3796" s="71" t="s">
        <v>53</v>
      </c>
      <c r="V3796" s="71" t="s">
        <v>51</v>
      </c>
      <c r="W3796" s="71" t="s">
        <v>51</v>
      </c>
      <c r="X3796" s="71" t="s">
        <v>51</v>
      </c>
      <c r="Y3796" s="72" t="str">
        <f>IF((OR((AND('[1]PWS Information'!$E$10="CWS",U3796="Single Family Residence",Q3796="Lead")),
(AND('[1]PWS Information'!$E$10="CWS",U3796="Multiple Family Residence",'[1]PWS Information'!$E$11="Yes",Q3796="Lead")),
(AND('[1]PWS Information'!$E$10="NTNC",Q3796="Lead")))),"Tier 1",
IF((OR((AND('[1]PWS Information'!$E$10="CWS",U3796="Multiple Family Residence",'[1]PWS Information'!$E$11="No",Q3796="Lead")),
(AND('[1]PWS Information'!$E$10="CWS",U3796="Other",Q3796="Lead")),
(AND('[1]PWS Information'!$E$10="CWS",U3796="Building",Q3796="Lead")))),"Tier 2",
IF((OR((AND('[1]PWS Information'!$E$10="CWS",U3796="Single Family Residence",Q3796="Galvanized Requiring Replacement")),
(AND('[1]PWS Information'!$E$10="CWS",U3796="Single Family Residence",Q3796="Galvanized Requiring Replacement",R3796="Yes")),
(AND('[1]PWS Information'!$E$10="NTNC",Q3796="Galvanized Requiring Replacement")),
(AND('[1]PWS Information'!$E$10="NTNC",U3796="Single Family Residence",R3796="Yes")))),"Tier 3",
IF((OR((AND('[1]PWS Information'!$E$10="CWS",U3796="Single Family Residence",S3796="Yes",Q3796="Non-Lead", J3796="Non-Lead - Copper",L3796="Before 1989")),
(AND('[1]PWS Information'!$E$10="CWS",U3796="Single Family Residence",S3796="Yes",Q3796="Non-Lead", N3796="Non-Lead - Copper",O3796="Before 1989")))),"Tier 4",
IF((OR((AND('[1]PWS Information'!$E$10="NTNC",Q3796="Non-Lead")),
(AND('[1]PWS Information'!$E$10="CWS",Q3796="Non-Lead",S3796="")),
(AND('[1]PWS Information'!$E$10="CWS",Q3796="Non-Lead",S3796="No")),
(AND('[1]PWS Information'!$E$10="CWS",Q3796="Non-Lead",S3796="Don't Know")),
(AND('[1]PWS Information'!$E$10="CWS",Q3796="Non-Lead", J3796="Non-Lead - Copper", S3796="Yes", L3796="Between 1989 and 2014")),
(AND('[1]PWS Information'!$E$10="CWS",Q3796="Non-Lead", J3796="Non-Lead - Copper", S3796="Yes", L3796="After 2014")),
(AND('[1]PWS Information'!$E$10="CWS",Q3796="Non-Lead", J3796="Non-Lead - Copper", S3796="Yes", L3796="Unknown")),
(AND('[1]PWS Information'!$E$10="CWS",Q3796="Non-Lead", N3796="Non-Lead - Copper", S3796="Yes", O3796="Between 1989 and 2014")),
(AND('[1]PWS Information'!$E$10="CWS",Q3796="Non-Lead", N3796="Non-Lead - Copper", S3796="Yes", O3796="After 2014")),
(AND('[1]PWS Information'!$E$10="CWS",Q3796="Non-Lead", N3796="Non-Lead - Copper", S3796="Yes", O3796="Unknown")),
(AND('[1]PWS Information'!$E$10="CWS",Q3796="Unknown")),
(AND('[1]PWS Information'!$E$10="NTNC",Q3796="Unknown")))),"Tier 5",
"")))))</f>
        <v>Tier 5</v>
      </c>
      <c r="Z3796" s="71"/>
      <c r="AA3796" s="71"/>
    </row>
    <row r="3797" spans="1:27" ht="57.6" x14ac:dyDescent="0.3">
      <c r="A3797" s="1"/>
      <c r="B3797" s="70" t="s">
        <v>1525</v>
      </c>
      <c r="C3797" s="60">
        <v>691</v>
      </c>
      <c r="D3797" s="61" t="s">
        <v>1461</v>
      </c>
      <c r="E3797" s="61" t="s">
        <v>49</v>
      </c>
      <c r="F3797" s="61">
        <v>78640</v>
      </c>
      <c r="G3797" s="62" t="s">
        <v>1462</v>
      </c>
      <c r="H3797" s="63">
        <v>29.972484999999999</v>
      </c>
      <c r="I3797" s="64">
        <v>-97.845292900000004</v>
      </c>
      <c r="J3797" s="65" t="s">
        <v>57</v>
      </c>
      <c r="K3797" s="66" t="s">
        <v>51</v>
      </c>
      <c r="L3797" s="62" t="s">
        <v>58</v>
      </c>
      <c r="M3797" s="69"/>
      <c r="N3797" s="65" t="s">
        <v>50</v>
      </c>
      <c r="O3797" s="66" t="s">
        <v>58</v>
      </c>
      <c r="P3797" s="69"/>
      <c r="Q3797" s="55" t="str">
        <f t="shared" si="59"/>
        <v>Non-Lead</v>
      </c>
      <c r="R3797" s="70" t="s">
        <v>51</v>
      </c>
      <c r="S3797" s="70" t="s">
        <v>51</v>
      </c>
      <c r="T3797" s="70"/>
      <c r="U3797" s="71" t="s">
        <v>53</v>
      </c>
      <c r="V3797" s="71" t="s">
        <v>51</v>
      </c>
      <c r="W3797" s="71" t="s">
        <v>51</v>
      </c>
      <c r="X3797" s="71" t="s">
        <v>51</v>
      </c>
      <c r="Y3797" s="72" t="str">
        <f>IF((OR((AND('[1]PWS Information'!$E$10="CWS",U3797="Single Family Residence",Q3797="Lead")),
(AND('[1]PWS Information'!$E$10="CWS",U3797="Multiple Family Residence",'[1]PWS Information'!$E$11="Yes",Q3797="Lead")),
(AND('[1]PWS Information'!$E$10="NTNC",Q3797="Lead")))),"Tier 1",
IF((OR((AND('[1]PWS Information'!$E$10="CWS",U3797="Multiple Family Residence",'[1]PWS Information'!$E$11="No",Q3797="Lead")),
(AND('[1]PWS Information'!$E$10="CWS",U3797="Other",Q3797="Lead")),
(AND('[1]PWS Information'!$E$10="CWS",U3797="Building",Q3797="Lead")))),"Tier 2",
IF((OR((AND('[1]PWS Information'!$E$10="CWS",U3797="Single Family Residence",Q3797="Galvanized Requiring Replacement")),
(AND('[1]PWS Information'!$E$10="CWS",U3797="Single Family Residence",Q3797="Galvanized Requiring Replacement",R3797="Yes")),
(AND('[1]PWS Information'!$E$10="NTNC",Q3797="Galvanized Requiring Replacement")),
(AND('[1]PWS Information'!$E$10="NTNC",U3797="Single Family Residence",R3797="Yes")))),"Tier 3",
IF((OR((AND('[1]PWS Information'!$E$10="CWS",U3797="Single Family Residence",S3797="Yes",Q3797="Non-Lead", J3797="Non-Lead - Copper",L3797="Before 1989")),
(AND('[1]PWS Information'!$E$10="CWS",U3797="Single Family Residence",S3797="Yes",Q3797="Non-Lead", N3797="Non-Lead - Copper",O3797="Before 1989")))),"Tier 4",
IF((OR((AND('[1]PWS Information'!$E$10="NTNC",Q3797="Non-Lead")),
(AND('[1]PWS Information'!$E$10="CWS",Q3797="Non-Lead",S3797="")),
(AND('[1]PWS Information'!$E$10="CWS",Q3797="Non-Lead",S3797="No")),
(AND('[1]PWS Information'!$E$10="CWS",Q3797="Non-Lead",S3797="Don't Know")),
(AND('[1]PWS Information'!$E$10="CWS",Q3797="Non-Lead", J3797="Non-Lead - Copper", S3797="Yes", L3797="Between 1989 and 2014")),
(AND('[1]PWS Information'!$E$10="CWS",Q3797="Non-Lead", J3797="Non-Lead - Copper", S3797="Yes", L3797="After 2014")),
(AND('[1]PWS Information'!$E$10="CWS",Q3797="Non-Lead", J3797="Non-Lead - Copper", S3797="Yes", L3797="Unknown")),
(AND('[1]PWS Information'!$E$10="CWS",Q3797="Non-Lead", N3797="Non-Lead - Copper", S3797="Yes", O3797="Between 1989 and 2014")),
(AND('[1]PWS Information'!$E$10="CWS",Q3797="Non-Lead", N3797="Non-Lead - Copper", S3797="Yes", O3797="After 2014")),
(AND('[1]PWS Information'!$E$10="CWS",Q3797="Non-Lead", N3797="Non-Lead - Copper", S3797="Yes", O3797="Unknown")),
(AND('[1]PWS Information'!$E$10="CWS",Q3797="Unknown")),
(AND('[1]PWS Information'!$E$10="NTNC",Q3797="Unknown")))),"Tier 5",
"")))))</f>
        <v>Tier 5</v>
      </c>
      <c r="Z3797" s="71"/>
      <c r="AA3797" s="71"/>
    </row>
    <row r="3798" spans="1:27" ht="57.6" x14ac:dyDescent="0.3">
      <c r="A3798" s="17"/>
      <c r="B3798" s="70" t="s">
        <v>1526</v>
      </c>
      <c r="C3798" s="60">
        <v>701</v>
      </c>
      <c r="D3798" s="61" t="s">
        <v>1461</v>
      </c>
      <c r="E3798" s="61" t="s">
        <v>49</v>
      </c>
      <c r="F3798" s="61">
        <v>78640</v>
      </c>
      <c r="G3798" s="62" t="s">
        <v>1462</v>
      </c>
      <c r="H3798" s="63">
        <v>29.972515600000001</v>
      </c>
      <c r="I3798" s="64">
        <v>-97.845259200000001</v>
      </c>
      <c r="J3798" s="65" t="s">
        <v>50</v>
      </c>
      <c r="K3798" s="66" t="s">
        <v>51</v>
      </c>
      <c r="L3798" s="62" t="s">
        <v>58</v>
      </c>
      <c r="M3798" s="69"/>
      <c r="N3798" s="65" t="s">
        <v>50</v>
      </c>
      <c r="O3798" s="66" t="s">
        <v>58</v>
      </c>
      <c r="P3798" s="69"/>
      <c r="Q3798" s="55" t="str">
        <f t="shared" si="59"/>
        <v>Non-Lead</v>
      </c>
      <c r="R3798" s="70" t="s">
        <v>51</v>
      </c>
      <c r="S3798" s="70" t="s">
        <v>51</v>
      </c>
      <c r="T3798" s="70"/>
      <c r="U3798" s="71" t="s">
        <v>53</v>
      </c>
      <c r="V3798" s="71" t="s">
        <v>51</v>
      </c>
      <c r="W3798" s="71" t="s">
        <v>51</v>
      </c>
      <c r="X3798" s="71" t="s">
        <v>51</v>
      </c>
      <c r="Y3798" s="72" t="str">
        <f>IF((OR((AND('[1]PWS Information'!$E$10="CWS",U3798="Single Family Residence",Q3798="Lead")),
(AND('[1]PWS Information'!$E$10="CWS",U3798="Multiple Family Residence",'[1]PWS Information'!$E$11="Yes",Q3798="Lead")),
(AND('[1]PWS Information'!$E$10="NTNC",Q3798="Lead")))),"Tier 1",
IF((OR((AND('[1]PWS Information'!$E$10="CWS",U3798="Multiple Family Residence",'[1]PWS Information'!$E$11="No",Q3798="Lead")),
(AND('[1]PWS Information'!$E$10="CWS",U3798="Other",Q3798="Lead")),
(AND('[1]PWS Information'!$E$10="CWS",U3798="Building",Q3798="Lead")))),"Tier 2",
IF((OR((AND('[1]PWS Information'!$E$10="CWS",U3798="Single Family Residence",Q3798="Galvanized Requiring Replacement")),
(AND('[1]PWS Information'!$E$10="CWS",U3798="Single Family Residence",Q3798="Galvanized Requiring Replacement",R3798="Yes")),
(AND('[1]PWS Information'!$E$10="NTNC",Q3798="Galvanized Requiring Replacement")),
(AND('[1]PWS Information'!$E$10="NTNC",U3798="Single Family Residence",R3798="Yes")))),"Tier 3",
IF((OR((AND('[1]PWS Information'!$E$10="CWS",U3798="Single Family Residence",S3798="Yes",Q3798="Non-Lead", J3798="Non-Lead - Copper",L3798="Before 1989")),
(AND('[1]PWS Information'!$E$10="CWS",U3798="Single Family Residence",S3798="Yes",Q3798="Non-Lead", N3798="Non-Lead - Copper",O3798="Before 1989")))),"Tier 4",
IF((OR((AND('[1]PWS Information'!$E$10="NTNC",Q3798="Non-Lead")),
(AND('[1]PWS Information'!$E$10="CWS",Q3798="Non-Lead",S3798="")),
(AND('[1]PWS Information'!$E$10="CWS",Q3798="Non-Lead",S3798="No")),
(AND('[1]PWS Information'!$E$10="CWS",Q3798="Non-Lead",S3798="Don't Know")),
(AND('[1]PWS Information'!$E$10="CWS",Q3798="Non-Lead", J3798="Non-Lead - Copper", S3798="Yes", L3798="Between 1989 and 2014")),
(AND('[1]PWS Information'!$E$10="CWS",Q3798="Non-Lead", J3798="Non-Lead - Copper", S3798="Yes", L3798="After 2014")),
(AND('[1]PWS Information'!$E$10="CWS",Q3798="Non-Lead", J3798="Non-Lead - Copper", S3798="Yes", L3798="Unknown")),
(AND('[1]PWS Information'!$E$10="CWS",Q3798="Non-Lead", N3798="Non-Lead - Copper", S3798="Yes", O3798="Between 1989 and 2014")),
(AND('[1]PWS Information'!$E$10="CWS",Q3798="Non-Lead", N3798="Non-Lead - Copper", S3798="Yes", O3798="After 2014")),
(AND('[1]PWS Information'!$E$10="CWS",Q3798="Non-Lead", N3798="Non-Lead - Copper", S3798="Yes", O3798="Unknown")),
(AND('[1]PWS Information'!$E$10="CWS",Q3798="Unknown")),
(AND('[1]PWS Information'!$E$10="NTNC",Q3798="Unknown")))),"Tier 5",
"")))))</f>
        <v>Tier 5</v>
      </c>
      <c r="Z3798" s="71"/>
      <c r="AA3798" s="71"/>
    </row>
    <row r="3799" spans="1:27" ht="86.4" x14ac:dyDescent="0.3">
      <c r="A3799" s="1"/>
      <c r="B3799" s="70" t="s">
        <v>1527</v>
      </c>
      <c r="C3799" s="60">
        <v>110</v>
      </c>
      <c r="D3799" s="61" t="s">
        <v>1528</v>
      </c>
      <c r="E3799" s="61" t="s">
        <v>49</v>
      </c>
      <c r="F3799" s="61">
        <v>78640</v>
      </c>
      <c r="G3799" s="62" t="s">
        <v>1529</v>
      </c>
      <c r="H3799" s="63">
        <v>29.965039399999998</v>
      </c>
      <c r="I3799" s="64">
        <v>-97.8488598</v>
      </c>
      <c r="J3799" s="65" t="s">
        <v>50</v>
      </c>
      <c r="K3799" s="66" t="s">
        <v>51</v>
      </c>
      <c r="L3799" s="62" t="s">
        <v>58</v>
      </c>
      <c r="M3799" s="69"/>
      <c r="N3799" s="65" t="s">
        <v>50</v>
      </c>
      <c r="O3799" s="66" t="s">
        <v>58</v>
      </c>
      <c r="P3799" s="69"/>
      <c r="Q3799" s="55" t="str">
        <f t="shared" si="59"/>
        <v>Non-Lead</v>
      </c>
      <c r="R3799" s="70" t="s">
        <v>51</v>
      </c>
      <c r="S3799" s="70" t="s">
        <v>51</v>
      </c>
      <c r="T3799" s="70"/>
      <c r="U3799" s="71" t="s">
        <v>53</v>
      </c>
      <c r="V3799" s="71" t="s">
        <v>51</v>
      </c>
      <c r="W3799" s="71" t="s">
        <v>51</v>
      </c>
      <c r="X3799" s="71" t="s">
        <v>51</v>
      </c>
      <c r="Y3799" s="72" t="str">
        <f>IF((OR((AND('[1]PWS Information'!$E$10="CWS",U3799="Single Family Residence",Q3799="Lead")),
(AND('[1]PWS Information'!$E$10="CWS",U3799="Multiple Family Residence",'[1]PWS Information'!$E$11="Yes",Q3799="Lead")),
(AND('[1]PWS Information'!$E$10="NTNC",Q3799="Lead")))),"Tier 1",
IF((OR((AND('[1]PWS Information'!$E$10="CWS",U3799="Multiple Family Residence",'[1]PWS Information'!$E$11="No",Q3799="Lead")),
(AND('[1]PWS Information'!$E$10="CWS",U3799="Other",Q3799="Lead")),
(AND('[1]PWS Information'!$E$10="CWS",U3799="Building",Q3799="Lead")))),"Tier 2",
IF((OR((AND('[1]PWS Information'!$E$10="CWS",U3799="Single Family Residence",Q3799="Galvanized Requiring Replacement")),
(AND('[1]PWS Information'!$E$10="CWS",U3799="Single Family Residence",Q3799="Galvanized Requiring Replacement",R3799="Yes")),
(AND('[1]PWS Information'!$E$10="NTNC",Q3799="Galvanized Requiring Replacement")),
(AND('[1]PWS Information'!$E$10="NTNC",U3799="Single Family Residence",R3799="Yes")))),"Tier 3",
IF((OR((AND('[1]PWS Information'!$E$10="CWS",U3799="Single Family Residence",S3799="Yes",Q3799="Non-Lead", J3799="Non-Lead - Copper",L3799="Before 1989")),
(AND('[1]PWS Information'!$E$10="CWS",U3799="Single Family Residence",S3799="Yes",Q3799="Non-Lead", N3799="Non-Lead - Copper",O3799="Before 1989")))),"Tier 4",
IF((OR((AND('[1]PWS Information'!$E$10="NTNC",Q3799="Non-Lead")),
(AND('[1]PWS Information'!$E$10="CWS",Q3799="Non-Lead",S3799="")),
(AND('[1]PWS Information'!$E$10="CWS",Q3799="Non-Lead",S3799="No")),
(AND('[1]PWS Information'!$E$10="CWS",Q3799="Non-Lead",S3799="Don't Know")),
(AND('[1]PWS Information'!$E$10="CWS",Q3799="Non-Lead", J3799="Non-Lead - Copper", S3799="Yes", L3799="Between 1989 and 2014")),
(AND('[1]PWS Information'!$E$10="CWS",Q3799="Non-Lead", J3799="Non-Lead - Copper", S3799="Yes", L3799="After 2014")),
(AND('[1]PWS Information'!$E$10="CWS",Q3799="Non-Lead", J3799="Non-Lead - Copper", S3799="Yes", L3799="Unknown")),
(AND('[1]PWS Information'!$E$10="CWS",Q3799="Non-Lead", N3799="Non-Lead - Copper", S3799="Yes", O3799="Between 1989 and 2014")),
(AND('[1]PWS Information'!$E$10="CWS",Q3799="Non-Lead", N3799="Non-Lead - Copper", S3799="Yes", O3799="After 2014")),
(AND('[1]PWS Information'!$E$10="CWS",Q3799="Non-Lead", N3799="Non-Lead - Copper", S3799="Yes", O3799="Unknown")),
(AND('[1]PWS Information'!$E$10="CWS",Q3799="Unknown")),
(AND('[1]PWS Information'!$E$10="NTNC",Q3799="Unknown")))),"Tier 5",
"")))))</f>
        <v>Tier 5</v>
      </c>
      <c r="Z3799" s="71"/>
      <c r="AA3799" s="71"/>
    </row>
    <row r="3800" spans="1:27" ht="57.6" x14ac:dyDescent="0.3">
      <c r="A3800" s="1"/>
      <c r="B3800" s="70" t="s">
        <v>1530</v>
      </c>
      <c r="C3800" s="60">
        <v>111</v>
      </c>
      <c r="D3800" s="61" t="s">
        <v>1528</v>
      </c>
      <c r="E3800" s="61" t="s">
        <v>49</v>
      </c>
      <c r="F3800" s="61">
        <v>78640</v>
      </c>
      <c r="G3800" s="62" t="s">
        <v>1462</v>
      </c>
      <c r="H3800" s="63">
        <v>29.964897100000002</v>
      </c>
      <c r="I3800" s="64">
        <v>-97.848958100000004</v>
      </c>
      <c r="J3800" s="65" t="s">
        <v>50</v>
      </c>
      <c r="K3800" s="66" t="s">
        <v>51</v>
      </c>
      <c r="L3800" s="62" t="s">
        <v>58</v>
      </c>
      <c r="M3800" s="69"/>
      <c r="N3800" s="65" t="s">
        <v>50</v>
      </c>
      <c r="O3800" s="66" t="s">
        <v>58</v>
      </c>
      <c r="P3800" s="69"/>
      <c r="Q3800" s="55" t="str">
        <f t="shared" si="59"/>
        <v>Non-Lead</v>
      </c>
      <c r="R3800" s="70" t="s">
        <v>51</v>
      </c>
      <c r="S3800" s="70" t="s">
        <v>51</v>
      </c>
      <c r="T3800" s="70"/>
      <c r="U3800" s="71" t="s">
        <v>53</v>
      </c>
      <c r="V3800" s="71" t="s">
        <v>51</v>
      </c>
      <c r="W3800" s="71" t="s">
        <v>51</v>
      </c>
      <c r="X3800" s="71" t="s">
        <v>51</v>
      </c>
      <c r="Y3800" s="72" t="str">
        <f>IF((OR((AND('[1]PWS Information'!$E$10="CWS",U3800="Single Family Residence",Q3800="Lead")),
(AND('[1]PWS Information'!$E$10="CWS",U3800="Multiple Family Residence",'[1]PWS Information'!$E$11="Yes",Q3800="Lead")),
(AND('[1]PWS Information'!$E$10="NTNC",Q3800="Lead")))),"Tier 1",
IF((OR((AND('[1]PWS Information'!$E$10="CWS",U3800="Multiple Family Residence",'[1]PWS Information'!$E$11="No",Q3800="Lead")),
(AND('[1]PWS Information'!$E$10="CWS",U3800="Other",Q3800="Lead")),
(AND('[1]PWS Information'!$E$10="CWS",U3800="Building",Q3800="Lead")))),"Tier 2",
IF((OR((AND('[1]PWS Information'!$E$10="CWS",U3800="Single Family Residence",Q3800="Galvanized Requiring Replacement")),
(AND('[1]PWS Information'!$E$10="CWS",U3800="Single Family Residence",Q3800="Galvanized Requiring Replacement",R3800="Yes")),
(AND('[1]PWS Information'!$E$10="NTNC",Q3800="Galvanized Requiring Replacement")),
(AND('[1]PWS Information'!$E$10="NTNC",U3800="Single Family Residence",R3800="Yes")))),"Tier 3",
IF((OR((AND('[1]PWS Information'!$E$10="CWS",U3800="Single Family Residence",S3800="Yes",Q3800="Non-Lead", J3800="Non-Lead - Copper",L3800="Before 1989")),
(AND('[1]PWS Information'!$E$10="CWS",U3800="Single Family Residence",S3800="Yes",Q3800="Non-Lead", N3800="Non-Lead - Copper",O3800="Before 1989")))),"Tier 4",
IF((OR((AND('[1]PWS Information'!$E$10="NTNC",Q3800="Non-Lead")),
(AND('[1]PWS Information'!$E$10="CWS",Q3800="Non-Lead",S3800="")),
(AND('[1]PWS Information'!$E$10="CWS",Q3800="Non-Lead",S3800="No")),
(AND('[1]PWS Information'!$E$10="CWS",Q3800="Non-Lead",S3800="Don't Know")),
(AND('[1]PWS Information'!$E$10="CWS",Q3800="Non-Lead", J3800="Non-Lead - Copper", S3800="Yes", L3800="Between 1989 and 2014")),
(AND('[1]PWS Information'!$E$10="CWS",Q3800="Non-Lead", J3800="Non-Lead - Copper", S3800="Yes", L3800="After 2014")),
(AND('[1]PWS Information'!$E$10="CWS",Q3800="Non-Lead", J3800="Non-Lead - Copper", S3800="Yes", L3800="Unknown")),
(AND('[1]PWS Information'!$E$10="CWS",Q3800="Non-Lead", N3800="Non-Lead - Copper", S3800="Yes", O3800="Between 1989 and 2014")),
(AND('[1]PWS Information'!$E$10="CWS",Q3800="Non-Lead", N3800="Non-Lead - Copper", S3800="Yes", O3800="After 2014")),
(AND('[1]PWS Information'!$E$10="CWS",Q3800="Non-Lead", N3800="Non-Lead - Copper", S3800="Yes", O3800="Unknown")),
(AND('[1]PWS Information'!$E$10="CWS",Q3800="Unknown")),
(AND('[1]PWS Information'!$E$10="NTNC",Q3800="Unknown")))),"Tier 5",
"")))))</f>
        <v>Tier 5</v>
      </c>
      <c r="Z3800" s="71"/>
      <c r="AA3800" s="71"/>
    </row>
    <row r="3801" spans="1:27" ht="57.6" x14ac:dyDescent="0.3">
      <c r="A3801" s="1"/>
      <c r="B3801" s="70" t="s">
        <v>1531</v>
      </c>
      <c r="C3801" s="60">
        <v>120</v>
      </c>
      <c r="D3801" s="61" t="s">
        <v>1528</v>
      </c>
      <c r="E3801" s="61" t="s">
        <v>49</v>
      </c>
      <c r="F3801" s="61">
        <v>78640</v>
      </c>
      <c r="G3801" s="62" t="s">
        <v>1462</v>
      </c>
      <c r="H3801" s="63">
        <v>29.9650578</v>
      </c>
      <c r="I3801" s="64">
        <v>-97.848896499999995</v>
      </c>
      <c r="J3801" s="65" t="s">
        <v>50</v>
      </c>
      <c r="K3801" s="66" t="s">
        <v>51</v>
      </c>
      <c r="L3801" s="62" t="s">
        <v>58</v>
      </c>
      <c r="M3801" s="69"/>
      <c r="N3801" s="65" t="s">
        <v>50</v>
      </c>
      <c r="O3801" s="66" t="s">
        <v>58</v>
      </c>
      <c r="P3801" s="69"/>
      <c r="Q3801" s="55" t="str">
        <f t="shared" si="59"/>
        <v>Non-Lead</v>
      </c>
      <c r="R3801" s="70" t="s">
        <v>51</v>
      </c>
      <c r="S3801" s="70" t="s">
        <v>51</v>
      </c>
      <c r="T3801" s="70"/>
      <c r="U3801" s="71" t="s">
        <v>53</v>
      </c>
      <c r="V3801" s="71" t="s">
        <v>51</v>
      </c>
      <c r="W3801" s="71" t="s">
        <v>51</v>
      </c>
      <c r="X3801" s="71" t="s">
        <v>51</v>
      </c>
      <c r="Y3801" s="72" t="str">
        <f>IF((OR((AND('[1]PWS Information'!$E$10="CWS",U3801="Single Family Residence",Q3801="Lead")),
(AND('[1]PWS Information'!$E$10="CWS",U3801="Multiple Family Residence",'[1]PWS Information'!$E$11="Yes",Q3801="Lead")),
(AND('[1]PWS Information'!$E$10="NTNC",Q3801="Lead")))),"Tier 1",
IF((OR((AND('[1]PWS Information'!$E$10="CWS",U3801="Multiple Family Residence",'[1]PWS Information'!$E$11="No",Q3801="Lead")),
(AND('[1]PWS Information'!$E$10="CWS",U3801="Other",Q3801="Lead")),
(AND('[1]PWS Information'!$E$10="CWS",U3801="Building",Q3801="Lead")))),"Tier 2",
IF((OR((AND('[1]PWS Information'!$E$10="CWS",U3801="Single Family Residence",Q3801="Galvanized Requiring Replacement")),
(AND('[1]PWS Information'!$E$10="CWS",U3801="Single Family Residence",Q3801="Galvanized Requiring Replacement",R3801="Yes")),
(AND('[1]PWS Information'!$E$10="NTNC",Q3801="Galvanized Requiring Replacement")),
(AND('[1]PWS Information'!$E$10="NTNC",U3801="Single Family Residence",R3801="Yes")))),"Tier 3",
IF((OR((AND('[1]PWS Information'!$E$10="CWS",U3801="Single Family Residence",S3801="Yes",Q3801="Non-Lead", J3801="Non-Lead - Copper",L3801="Before 1989")),
(AND('[1]PWS Information'!$E$10="CWS",U3801="Single Family Residence",S3801="Yes",Q3801="Non-Lead", N3801="Non-Lead - Copper",O3801="Before 1989")))),"Tier 4",
IF((OR((AND('[1]PWS Information'!$E$10="NTNC",Q3801="Non-Lead")),
(AND('[1]PWS Information'!$E$10="CWS",Q3801="Non-Lead",S3801="")),
(AND('[1]PWS Information'!$E$10="CWS",Q3801="Non-Lead",S3801="No")),
(AND('[1]PWS Information'!$E$10="CWS",Q3801="Non-Lead",S3801="Don't Know")),
(AND('[1]PWS Information'!$E$10="CWS",Q3801="Non-Lead", J3801="Non-Lead - Copper", S3801="Yes", L3801="Between 1989 and 2014")),
(AND('[1]PWS Information'!$E$10="CWS",Q3801="Non-Lead", J3801="Non-Lead - Copper", S3801="Yes", L3801="After 2014")),
(AND('[1]PWS Information'!$E$10="CWS",Q3801="Non-Lead", J3801="Non-Lead - Copper", S3801="Yes", L3801="Unknown")),
(AND('[1]PWS Information'!$E$10="CWS",Q3801="Non-Lead", N3801="Non-Lead - Copper", S3801="Yes", O3801="Between 1989 and 2014")),
(AND('[1]PWS Information'!$E$10="CWS",Q3801="Non-Lead", N3801="Non-Lead - Copper", S3801="Yes", O3801="After 2014")),
(AND('[1]PWS Information'!$E$10="CWS",Q3801="Non-Lead", N3801="Non-Lead - Copper", S3801="Yes", O3801="Unknown")),
(AND('[1]PWS Information'!$E$10="CWS",Q3801="Unknown")),
(AND('[1]PWS Information'!$E$10="NTNC",Q3801="Unknown")))),"Tier 5",
"")))))</f>
        <v>Tier 5</v>
      </c>
      <c r="Z3801" s="71"/>
      <c r="AA3801" s="71"/>
    </row>
    <row r="3802" spans="1:27" ht="57.6" x14ac:dyDescent="0.3">
      <c r="A3802" s="17"/>
      <c r="B3802" s="70" t="s">
        <v>1532</v>
      </c>
      <c r="C3802" s="60">
        <v>121</v>
      </c>
      <c r="D3802" s="61" t="s">
        <v>1528</v>
      </c>
      <c r="E3802" s="61" t="s">
        <v>49</v>
      </c>
      <c r="F3802" s="61">
        <v>78640</v>
      </c>
      <c r="G3802" s="62" t="s">
        <v>1462</v>
      </c>
      <c r="H3802" s="63">
        <v>29.9649173</v>
      </c>
      <c r="I3802" s="64">
        <v>-97.849003300000007</v>
      </c>
      <c r="J3802" s="65" t="s">
        <v>50</v>
      </c>
      <c r="K3802" s="66" t="s">
        <v>51</v>
      </c>
      <c r="L3802" s="62" t="s">
        <v>58</v>
      </c>
      <c r="M3802" s="69"/>
      <c r="N3802" s="65" t="s">
        <v>50</v>
      </c>
      <c r="O3802" s="66" t="s">
        <v>58</v>
      </c>
      <c r="P3802" s="69"/>
      <c r="Q3802" s="55" t="str">
        <f t="shared" si="59"/>
        <v>Non-Lead</v>
      </c>
      <c r="R3802" s="70" t="s">
        <v>51</v>
      </c>
      <c r="S3802" s="70" t="s">
        <v>51</v>
      </c>
      <c r="T3802" s="70"/>
      <c r="U3802" s="71" t="s">
        <v>53</v>
      </c>
      <c r="V3802" s="71" t="s">
        <v>51</v>
      </c>
      <c r="W3802" s="71" t="s">
        <v>51</v>
      </c>
      <c r="X3802" s="71" t="s">
        <v>51</v>
      </c>
      <c r="Y3802" s="72" t="str">
        <f>IF((OR((AND('[1]PWS Information'!$E$10="CWS",U3802="Single Family Residence",Q3802="Lead")),
(AND('[1]PWS Information'!$E$10="CWS",U3802="Multiple Family Residence",'[1]PWS Information'!$E$11="Yes",Q3802="Lead")),
(AND('[1]PWS Information'!$E$10="NTNC",Q3802="Lead")))),"Tier 1",
IF((OR((AND('[1]PWS Information'!$E$10="CWS",U3802="Multiple Family Residence",'[1]PWS Information'!$E$11="No",Q3802="Lead")),
(AND('[1]PWS Information'!$E$10="CWS",U3802="Other",Q3802="Lead")),
(AND('[1]PWS Information'!$E$10="CWS",U3802="Building",Q3802="Lead")))),"Tier 2",
IF((OR((AND('[1]PWS Information'!$E$10="CWS",U3802="Single Family Residence",Q3802="Galvanized Requiring Replacement")),
(AND('[1]PWS Information'!$E$10="CWS",U3802="Single Family Residence",Q3802="Galvanized Requiring Replacement",R3802="Yes")),
(AND('[1]PWS Information'!$E$10="NTNC",Q3802="Galvanized Requiring Replacement")),
(AND('[1]PWS Information'!$E$10="NTNC",U3802="Single Family Residence",R3802="Yes")))),"Tier 3",
IF((OR((AND('[1]PWS Information'!$E$10="CWS",U3802="Single Family Residence",S3802="Yes",Q3802="Non-Lead", J3802="Non-Lead - Copper",L3802="Before 1989")),
(AND('[1]PWS Information'!$E$10="CWS",U3802="Single Family Residence",S3802="Yes",Q3802="Non-Lead", N3802="Non-Lead - Copper",O3802="Before 1989")))),"Tier 4",
IF((OR((AND('[1]PWS Information'!$E$10="NTNC",Q3802="Non-Lead")),
(AND('[1]PWS Information'!$E$10="CWS",Q3802="Non-Lead",S3802="")),
(AND('[1]PWS Information'!$E$10="CWS",Q3802="Non-Lead",S3802="No")),
(AND('[1]PWS Information'!$E$10="CWS",Q3802="Non-Lead",S3802="Don't Know")),
(AND('[1]PWS Information'!$E$10="CWS",Q3802="Non-Lead", J3802="Non-Lead - Copper", S3802="Yes", L3802="Between 1989 and 2014")),
(AND('[1]PWS Information'!$E$10="CWS",Q3802="Non-Lead", J3802="Non-Lead - Copper", S3802="Yes", L3802="After 2014")),
(AND('[1]PWS Information'!$E$10="CWS",Q3802="Non-Lead", J3802="Non-Lead - Copper", S3802="Yes", L3802="Unknown")),
(AND('[1]PWS Information'!$E$10="CWS",Q3802="Non-Lead", N3802="Non-Lead - Copper", S3802="Yes", O3802="Between 1989 and 2014")),
(AND('[1]PWS Information'!$E$10="CWS",Q3802="Non-Lead", N3802="Non-Lead - Copper", S3802="Yes", O3802="After 2014")),
(AND('[1]PWS Information'!$E$10="CWS",Q3802="Non-Lead", N3802="Non-Lead - Copper", S3802="Yes", O3802="Unknown")),
(AND('[1]PWS Information'!$E$10="CWS",Q3802="Unknown")),
(AND('[1]PWS Information'!$E$10="NTNC",Q3802="Unknown")))),"Tier 5",
"")))))</f>
        <v>Tier 5</v>
      </c>
      <c r="Z3802" s="71"/>
      <c r="AA3802" s="71"/>
    </row>
    <row r="3803" spans="1:27" ht="57.6" x14ac:dyDescent="0.3">
      <c r="A3803" s="1"/>
      <c r="B3803" s="70" t="s">
        <v>1533</v>
      </c>
      <c r="C3803" s="60">
        <v>130</v>
      </c>
      <c r="D3803" s="61" t="s">
        <v>1528</v>
      </c>
      <c r="E3803" s="61" t="s">
        <v>49</v>
      </c>
      <c r="F3803" s="61">
        <v>78640</v>
      </c>
      <c r="G3803" s="62" t="s">
        <v>1462</v>
      </c>
      <c r="H3803" s="63">
        <v>29.965076199999999</v>
      </c>
      <c r="I3803" s="64">
        <v>-97.848933299999999</v>
      </c>
      <c r="J3803" s="65" t="s">
        <v>50</v>
      </c>
      <c r="K3803" s="66" t="s">
        <v>51</v>
      </c>
      <c r="L3803" s="62" t="s">
        <v>58</v>
      </c>
      <c r="M3803" s="69"/>
      <c r="N3803" s="65" t="s">
        <v>50</v>
      </c>
      <c r="O3803" s="66" t="s">
        <v>58</v>
      </c>
      <c r="P3803" s="69"/>
      <c r="Q3803" s="55" t="str">
        <f t="shared" si="59"/>
        <v>Non-Lead</v>
      </c>
      <c r="R3803" s="70" t="s">
        <v>51</v>
      </c>
      <c r="S3803" s="70" t="s">
        <v>51</v>
      </c>
      <c r="T3803" s="70"/>
      <c r="U3803" s="71" t="s">
        <v>53</v>
      </c>
      <c r="V3803" s="71" t="s">
        <v>51</v>
      </c>
      <c r="W3803" s="71" t="s">
        <v>51</v>
      </c>
      <c r="X3803" s="71" t="s">
        <v>51</v>
      </c>
      <c r="Y3803" s="72" t="str">
        <f>IF((OR((AND('[1]PWS Information'!$E$10="CWS",U3803="Single Family Residence",Q3803="Lead")),
(AND('[1]PWS Information'!$E$10="CWS",U3803="Multiple Family Residence",'[1]PWS Information'!$E$11="Yes",Q3803="Lead")),
(AND('[1]PWS Information'!$E$10="NTNC",Q3803="Lead")))),"Tier 1",
IF((OR((AND('[1]PWS Information'!$E$10="CWS",U3803="Multiple Family Residence",'[1]PWS Information'!$E$11="No",Q3803="Lead")),
(AND('[1]PWS Information'!$E$10="CWS",U3803="Other",Q3803="Lead")),
(AND('[1]PWS Information'!$E$10="CWS",U3803="Building",Q3803="Lead")))),"Tier 2",
IF((OR((AND('[1]PWS Information'!$E$10="CWS",U3803="Single Family Residence",Q3803="Galvanized Requiring Replacement")),
(AND('[1]PWS Information'!$E$10="CWS",U3803="Single Family Residence",Q3803="Galvanized Requiring Replacement",R3803="Yes")),
(AND('[1]PWS Information'!$E$10="NTNC",Q3803="Galvanized Requiring Replacement")),
(AND('[1]PWS Information'!$E$10="NTNC",U3803="Single Family Residence",R3803="Yes")))),"Tier 3",
IF((OR((AND('[1]PWS Information'!$E$10="CWS",U3803="Single Family Residence",S3803="Yes",Q3803="Non-Lead", J3803="Non-Lead - Copper",L3803="Before 1989")),
(AND('[1]PWS Information'!$E$10="CWS",U3803="Single Family Residence",S3803="Yes",Q3803="Non-Lead", N3803="Non-Lead - Copper",O3803="Before 1989")))),"Tier 4",
IF((OR((AND('[1]PWS Information'!$E$10="NTNC",Q3803="Non-Lead")),
(AND('[1]PWS Information'!$E$10="CWS",Q3803="Non-Lead",S3803="")),
(AND('[1]PWS Information'!$E$10="CWS",Q3803="Non-Lead",S3803="No")),
(AND('[1]PWS Information'!$E$10="CWS",Q3803="Non-Lead",S3803="Don't Know")),
(AND('[1]PWS Information'!$E$10="CWS",Q3803="Non-Lead", J3803="Non-Lead - Copper", S3803="Yes", L3803="Between 1989 and 2014")),
(AND('[1]PWS Information'!$E$10="CWS",Q3803="Non-Lead", J3803="Non-Lead - Copper", S3803="Yes", L3803="After 2014")),
(AND('[1]PWS Information'!$E$10="CWS",Q3803="Non-Lead", J3803="Non-Lead - Copper", S3803="Yes", L3803="Unknown")),
(AND('[1]PWS Information'!$E$10="CWS",Q3803="Non-Lead", N3803="Non-Lead - Copper", S3803="Yes", O3803="Between 1989 and 2014")),
(AND('[1]PWS Information'!$E$10="CWS",Q3803="Non-Lead", N3803="Non-Lead - Copper", S3803="Yes", O3803="After 2014")),
(AND('[1]PWS Information'!$E$10="CWS",Q3803="Non-Lead", N3803="Non-Lead - Copper", S3803="Yes", O3803="Unknown")),
(AND('[1]PWS Information'!$E$10="CWS",Q3803="Unknown")),
(AND('[1]PWS Information'!$E$10="NTNC",Q3803="Unknown")))),"Tier 5",
"")))))</f>
        <v>Tier 5</v>
      </c>
      <c r="Z3803" s="71"/>
      <c r="AA3803" s="71"/>
    </row>
    <row r="3804" spans="1:27" ht="57.6" x14ac:dyDescent="0.3">
      <c r="A3804" s="1"/>
      <c r="B3804" s="70" t="s">
        <v>1534</v>
      </c>
      <c r="C3804" s="60">
        <v>131</v>
      </c>
      <c r="D3804" s="61" t="s">
        <v>1528</v>
      </c>
      <c r="E3804" s="61" t="s">
        <v>49</v>
      </c>
      <c r="F3804" s="61">
        <v>78640</v>
      </c>
      <c r="G3804" s="62" t="s">
        <v>1462</v>
      </c>
      <c r="H3804" s="63">
        <v>29.9649374</v>
      </c>
      <c r="I3804" s="64">
        <v>-97.849048400000001</v>
      </c>
      <c r="J3804" s="65" t="s">
        <v>50</v>
      </c>
      <c r="K3804" s="66" t="s">
        <v>51</v>
      </c>
      <c r="L3804" s="62" t="s">
        <v>58</v>
      </c>
      <c r="M3804" s="69"/>
      <c r="N3804" s="65" t="s">
        <v>50</v>
      </c>
      <c r="O3804" s="66" t="s">
        <v>58</v>
      </c>
      <c r="P3804" s="69"/>
      <c r="Q3804" s="55" t="str">
        <f t="shared" si="59"/>
        <v>Non-Lead</v>
      </c>
      <c r="R3804" s="70" t="s">
        <v>51</v>
      </c>
      <c r="S3804" s="70" t="s">
        <v>51</v>
      </c>
      <c r="T3804" s="70"/>
      <c r="U3804" s="71" t="s">
        <v>53</v>
      </c>
      <c r="V3804" s="71" t="s">
        <v>51</v>
      </c>
      <c r="W3804" s="71" t="s">
        <v>51</v>
      </c>
      <c r="X3804" s="71" t="s">
        <v>51</v>
      </c>
      <c r="Y3804" s="72" t="str">
        <f>IF((OR((AND('[1]PWS Information'!$E$10="CWS",U3804="Single Family Residence",Q3804="Lead")),
(AND('[1]PWS Information'!$E$10="CWS",U3804="Multiple Family Residence",'[1]PWS Information'!$E$11="Yes",Q3804="Lead")),
(AND('[1]PWS Information'!$E$10="NTNC",Q3804="Lead")))),"Tier 1",
IF((OR((AND('[1]PWS Information'!$E$10="CWS",U3804="Multiple Family Residence",'[1]PWS Information'!$E$11="No",Q3804="Lead")),
(AND('[1]PWS Information'!$E$10="CWS",U3804="Other",Q3804="Lead")),
(AND('[1]PWS Information'!$E$10="CWS",U3804="Building",Q3804="Lead")))),"Tier 2",
IF((OR((AND('[1]PWS Information'!$E$10="CWS",U3804="Single Family Residence",Q3804="Galvanized Requiring Replacement")),
(AND('[1]PWS Information'!$E$10="CWS",U3804="Single Family Residence",Q3804="Galvanized Requiring Replacement",R3804="Yes")),
(AND('[1]PWS Information'!$E$10="NTNC",Q3804="Galvanized Requiring Replacement")),
(AND('[1]PWS Information'!$E$10="NTNC",U3804="Single Family Residence",R3804="Yes")))),"Tier 3",
IF((OR((AND('[1]PWS Information'!$E$10="CWS",U3804="Single Family Residence",S3804="Yes",Q3804="Non-Lead", J3804="Non-Lead - Copper",L3804="Before 1989")),
(AND('[1]PWS Information'!$E$10="CWS",U3804="Single Family Residence",S3804="Yes",Q3804="Non-Lead", N3804="Non-Lead - Copper",O3804="Before 1989")))),"Tier 4",
IF((OR((AND('[1]PWS Information'!$E$10="NTNC",Q3804="Non-Lead")),
(AND('[1]PWS Information'!$E$10="CWS",Q3804="Non-Lead",S3804="")),
(AND('[1]PWS Information'!$E$10="CWS",Q3804="Non-Lead",S3804="No")),
(AND('[1]PWS Information'!$E$10="CWS",Q3804="Non-Lead",S3804="Don't Know")),
(AND('[1]PWS Information'!$E$10="CWS",Q3804="Non-Lead", J3804="Non-Lead - Copper", S3804="Yes", L3804="Between 1989 and 2014")),
(AND('[1]PWS Information'!$E$10="CWS",Q3804="Non-Lead", J3804="Non-Lead - Copper", S3804="Yes", L3804="After 2014")),
(AND('[1]PWS Information'!$E$10="CWS",Q3804="Non-Lead", J3804="Non-Lead - Copper", S3804="Yes", L3804="Unknown")),
(AND('[1]PWS Information'!$E$10="CWS",Q3804="Non-Lead", N3804="Non-Lead - Copper", S3804="Yes", O3804="Between 1989 and 2014")),
(AND('[1]PWS Information'!$E$10="CWS",Q3804="Non-Lead", N3804="Non-Lead - Copper", S3804="Yes", O3804="After 2014")),
(AND('[1]PWS Information'!$E$10="CWS",Q3804="Non-Lead", N3804="Non-Lead - Copper", S3804="Yes", O3804="Unknown")),
(AND('[1]PWS Information'!$E$10="CWS",Q3804="Unknown")),
(AND('[1]PWS Information'!$E$10="NTNC",Q3804="Unknown")))),"Tier 5",
"")))))</f>
        <v>Tier 5</v>
      </c>
      <c r="Z3804" s="71"/>
      <c r="AA3804" s="71"/>
    </row>
    <row r="3805" spans="1:27" ht="57.6" x14ac:dyDescent="0.3">
      <c r="A3805" s="1"/>
      <c r="B3805" s="70" t="s">
        <v>1535</v>
      </c>
      <c r="C3805" s="60">
        <v>140</v>
      </c>
      <c r="D3805" s="61" t="s">
        <v>1528</v>
      </c>
      <c r="E3805" s="61" t="s">
        <v>49</v>
      </c>
      <c r="F3805" s="61">
        <v>78640</v>
      </c>
      <c r="G3805" s="62" t="s">
        <v>1462</v>
      </c>
      <c r="H3805" s="63">
        <v>29.965095999999999</v>
      </c>
      <c r="I3805" s="64">
        <v>-97.848969199999999</v>
      </c>
      <c r="J3805" s="65" t="s">
        <v>50</v>
      </c>
      <c r="K3805" s="66" t="s">
        <v>51</v>
      </c>
      <c r="L3805" s="62" t="s">
        <v>58</v>
      </c>
      <c r="M3805" s="69"/>
      <c r="N3805" s="65" t="s">
        <v>50</v>
      </c>
      <c r="O3805" s="66" t="s">
        <v>58</v>
      </c>
      <c r="P3805" s="69"/>
      <c r="Q3805" s="55" t="str">
        <f t="shared" si="59"/>
        <v>Non-Lead</v>
      </c>
      <c r="R3805" s="70" t="s">
        <v>51</v>
      </c>
      <c r="S3805" s="70" t="s">
        <v>51</v>
      </c>
      <c r="T3805" s="70"/>
      <c r="U3805" s="71" t="s">
        <v>53</v>
      </c>
      <c r="V3805" s="71" t="s">
        <v>51</v>
      </c>
      <c r="W3805" s="71" t="s">
        <v>51</v>
      </c>
      <c r="X3805" s="71" t="s">
        <v>51</v>
      </c>
      <c r="Y3805" s="72" t="str">
        <f>IF((OR((AND('[1]PWS Information'!$E$10="CWS",U3805="Single Family Residence",Q3805="Lead")),
(AND('[1]PWS Information'!$E$10="CWS",U3805="Multiple Family Residence",'[1]PWS Information'!$E$11="Yes",Q3805="Lead")),
(AND('[1]PWS Information'!$E$10="NTNC",Q3805="Lead")))),"Tier 1",
IF((OR((AND('[1]PWS Information'!$E$10="CWS",U3805="Multiple Family Residence",'[1]PWS Information'!$E$11="No",Q3805="Lead")),
(AND('[1]PWS Information'!$E$10="CWS",U3805="Other",Q3805="Lead")),
(AND('[1]PWS Information'!$E$10="CWS",U3805="Building",Q3805="Lead")))),"Tier 2",
IF((OR((AND('[1]PWS Information'!$E$10="CWS",U3805="Single Family Residence",Q3805="Galvanized Requiring Replacement")),
(AND('[1]PWS Information'!$E$10="CWS",U3805="Single Family Residence",Q3805="Galvanized Requiring Replacement",R3805="Yes")),
(AND('[1]PWS Information'!$E$10="NTNC",Q3805="Galvanized Requiring Replacement")),
(AND('[1]PWS Information'!$E$10="NTNC",U3805="Single Family Residence",R3805="Yes")))),"Tier 3",
IF((OR((AND('[1]PWS Information'!$E$10="CWS",U3805="Single Family Residence",S3805="Yes",Q3805="Non-Lead", J3805="Non-Lead - Copper",L3805="Before 1989")),
(AND('[1]PWS Information'!$E$10="CWS",U3805="Single Family Residence",S3805="Yes",Q3805="Non-Lead", N3805="Non-Lead - Copper",O3805="Before 1989")))),"Tier 4",
IF((OR((AND('[1]PWS Information'!$E$10="NTNC",Q3805="Non-Lead")),
(AND('[1]PWS Information'!$E$10="CWS",Q3805="Non-Lead",S3805="")),
(AND('[1]PWS Information'!$E$10="CWS",Q3805="Non-Lead",S3805="No")),
(AND('[1]PWS Information'!$E$10="CWS",Q3805="Non-Lead",S3805="Don't Know")),
(AND('[1]PWS Information'!$E$10="CWS",Q3805="Non-Lead", J3805="Non-Lead - Copper", S3805="Yes", L3805="Between 1989 and 2014")),
(AND('[1]PWS Information'!$E$10="CWS",Q3805="Non-Lead", J3805="Non-Lead - Copper", S3805="Yes", L3805="After 2014")),
(AND('[1]PWS Information'!$E$10="CWS",Q3805="Non-Lead", J3805="Non-Lead - Copper", S3805="Yes", L3805="Unknown")),
(AND('[1]PWS Information'!$E$10="CWS",Q3805="Non-Lead", N3805="Non-Lead - Copper", S3805="Yes", O3805="Between 1989 and 2014")),
(AND('[1]PWS Information'!$E$10="CWS",Q3805="Non-Lead", N3805="Non-Lead - Copper", S3805="Yes", O3805="After 2014")),
(AND('[1]PWS Information'!$E$10="CWS",Q3805="Non-Lead", N3805="Non-Lead - Copper", S3805="Yes", O3805="Unknown")),
(AND('[1]PWS Information'!$E$10="CWS",Q3805="Unknown")),
(AND('[1]PWS Information'!$E$10="NTNC",Q3805="Unknown")))),"Tier 5",
"")))))</f>
        <v>Tier 5</v>
      </c>
      <c r="Z3805" s="71"/>
      <c r="AA3805" s="71"/>
    </row>
    <row r="3806" spans="1:27" ht="57.6" x14ac:dyDescent="0.3">
      <c r="A3806" s="17"/>
      <c r="B3806" s="70" t="s">
        <v>1536</v>
      </c>
      <c r="C3806" s="60">
        <v>141</v>
      </c>
      <c r="D3806" s="61" t="s">
        <v>1528</v>
      </c>
      <c r="E3806" s="61" t="s">
        <v>49</v>
      </c>
      <c r="F3806" s="61">
        <v>78640</v>
      </c>
      <c r="G3806" s="62" t="s">
        <v>1462</v>
      </c>
      <c r="H3806" s="63">
        <v>29.964958899999999</v>
      </c>
      <c r="I3806" s="64">
        <v>-97.849092900000002</v>
      </c>
      <c r="J3806" s="65" t="s">
        <v>50</v>
      </c>
      <c r="K3806" s="66" t="s">
        <v>51</v>
      </c>
      <c r="L3806" s="62" t="s">
        <v>58</v>
      </c>
      <c r="M3806" s="69"/>
      <c r="N3806" s="65" t="s">
        <v>50</v>
      </c>
      <c r="O3806" s="66" t="s">
        <v>58</v>
      </c>
      <c r="P3806" s="69"/>
      <c r="Q3806" s="55" t="str">
        <f t="shared" si="59"/>
        <v>Non-Lead</v>
      </c>
      <c r="R3806" s="70" t="s">
        <v>51</v>
      </c>
      <c r="S3806" s="70" t="s">
        <v>51</v>
      </c>
      <c r="T3806" s="70"/>
      <c r="U3806" s="71" t="s">
        <v>53</v>
      </c>
      <c r="V3806" s="71" t="s">
        <v>51</v>
      </c>
      <c r="W3806" s="71" t="s">
        <v>51</v>
      </c>
      <c r="X3806" s="71" t="s">
        <v>51</v>
      </c>
      <c r="Y3806" s="72" t="str">
        <f>IF((OR((AND('[1]PWS Information'!$E$10="CWS",U3806="Single Family Residence",Q3806="Lead")),
(AND('[1]PWS Information'!$E$10="CWS",U3806="Multiple Family Residence",'[1]PWS Information'!$E$11="Yes",Q3806="Lead")),
(AND('[1]PWS Information'!$E$10="NTNC",Q3806="Lead")))),"Tier 1",
IF((OR((AND('[1]PWS Information'!$E$10="CWS",U3806="Multiple Family Residence",'[1]PWS Information'!$E$11="No",Q3806="Lead")),
(AND('[1]PWS Information'!$E$10="CWS",U3806="Other",Q3806="Lead")),
(AND('[1]PWS Information'!$E$10="CWS",U3806="Building",Q3806="Lead")))),"Tier 2",
IF((OR((AND('[1]PWS Information'!$E$10="CWS",U3806="Single Family Residence",Q3806="Galvanized Requiring Replacement")),
(AND('[1]PWS Information'!$E$10="CWS",U3806="Single Family Residence",Q3806="Galvanized Requiring Replacement",R3806="Yes")),
(AND('[1]PWS Information'!$E$10="NTNC",Q3806="Galvanized Requiring Replacement")),
(AND('[1]PWS Information'!$E$10="NTNC",U3806="Single Family Residence",R3806="Yes")))),"Tier 3",
IF((OR((AND('[1]PWS Information'!$E$10="CWS",U3806="Single Family Residence",S3806="Yes",Q3806="Non-Lead", J3806="Non-Lead - Copper",L3806="Before 1989")),
(AND('[1]PWS Information'!$E$10="CWS",U3806="Single Family Residence",S3806="Yes",Q3806="Non-Lead", N3806="Non-Lead - Copper",O3806="Before 1989")))),"Tier 4",
IF((OR((AND('[1]PWS Information'!$E$10="NTNC",Q3806="Non-Lead")),
(AND('[1]PWS Information'!$E$10="CWS",Q3806="Non-Lead",S3806="")),
(AND('[1]PWS Information'!$E$10="CWS",Q3806="Non-Lead",S3806="No")),
(AND('[1]PWS Information'!$E$10="CWS",Q3806="Non-Lead",S3806="Don't Know")),
(AND('[1]PWS Information'!$E$10="CWS",Q3806="Non-Lead", J3806="Non-Lead - Copper", S3806="Yes", L3806="Between 1989 and 2014")),
(AND('[1]PWS Information'!$E$10="CWS",Q3806="Non-Lead", J3806="Non-Lead - Copper", S3806="Yes", L3806="After 2014")),
(AND('[1]PWS Information'!$E$10="CWS",Q3806="Non-Lead", J3806="Non-Lead - Copper", S3806="Yes", L3806="Unknown")),
(AND('[1]PWS Information'!$E$10="CWS",Q3806="Non-Lead", N3806="Non-Lead - Copper", S3806="Yes", O3806="Between 1989 and 2014")),
(AND('[1]PWS Information'!$E$10="CWS",Q3806="Non-Lead", N3806="Non-Lead - Copper", S3806="Yes", O3806="After 2014")),
(AND('[1]PWS Information'!$E$10="CWS",Q3806="Non-Lead", N3806="Non-Lead - Copper", S3806="Yes", O3806="Unknown")),
(AND('[1]PWS Information'!$E$10="CWS",Q3806="Unknown")),
(AND('[1]PWS Information'!$E$10="NTNC",Q3806="Unknown")))),"Tier 5",
"")))))</f>
        <v>Tier 5</v>
      </c>
      <c r="Z3806" s="71"/>
      <c r="AA3806" s="71"/>
    </row>
    <row r="3807" spans="1:27" ht="57.6" x14ac:dyDescent="0.3">
      <c r="A3807" s="1"/>
      <c r="B3807" s="70" t="s">
        <v>1537</v>
      </c>
      <c r="C3807" s="60">
        <v>150</v>
      </c>
      <c r="D3807" s="61" t="s">
        <v>1528</v>
      </c>
      <c r="E3807" s="61" t="s">
        <v>49</v>
      </c>
      <c r="F3807" s="61">
        <v>78640</v>
      </c>
      <c r="G3807" s="62" t="s">
        <v>1462</v>
      </c>
      <c r="H3807" s="63">
        <v>29.965119300000001</v>
      </c>
      <c r="I3807" s="64">
        <v>-97.849003100000004</v>
      </c>
      <c r="J3807" s="65" t="s">
        <v>50</v>
      </c>
      <c r="K3807" s="66" t="s">
        <v>51</v>
      </c>
      <c r="L3807" s="62" t="s">
        <v>58</v>
      </c>
      <c r="M3807" s="69"/>
      <c r="N3807" s="65" t="s">
        <v>50</v>
      </c>
      <c r="O3807" s="66" t="s">
        <v>58</v>
      </c>
      <c r="P3807" s="69"/>
      <c r="Q3807" s="55" t="str">
        <f t="shared" si="59"/>
        <v>Non-Lead</v>
      </c>
      <c r="R3807" s="70" t="s">
        <v>51</v>
      </c>
      <c r="S3807" s="70" t="s">
        <v>51</v>
      </c>
      <c r="T3807" s="70"/>
      <c r="U3807" s="71" t="s">
        <v>53</v>
      </c>
      <c r="V3807" s="71" t="s">
        <v>51</v>
      </c>
      <c r="W3807" s="71" t="s">
        <v>51</v>
      </c>
      <c r="X3807" s="71" t="s">
        <v>51</v>
      </c>
      <c r="Y3807" s="72" t="str">
        <f>IF((OR((AND('[1]PWS Information'!$E$10="CWS",U3807="Single Family Residence",Q3807="Lead")),
(AND('[1]PWS Information'!$E$10="CWS",U3807="Multiple Family Residence",'[1]PWS Information'!$E$11="Yes",Q3807="Lead")),
(AND('[1]PWS Information'!$E$10="NTNC",Q3807="Lead")))),"Tier 1",
IF((OR((AND('[1]PWS Information'!$E$10="CWS",U3807="Multiple Family Residence",'[1]PWS Information'!$E$11="No",Q3807="Lead")),
(AND('[1]PWS Information'!$E$10="CWS",U3807="Other",Q3807="Lead")),
(AND('[1]PWS Information'!$E$10="CWS",U3807="Building",Q3807="Lead")))),"Tier 2",
IF((OR((AND('[1]PWS Information'!$E$10="CWS",U3807="Single Family Residence",Q3807="Galvanized Requiring Replacement")),
(AND('[1]PWS Information'!$E$10="CWS",U3807="Single Family Residence",Q3807="Galvanized Requiring Replacement",R3807="Yes")),
(AND('[1]PWS Information'!$E$10="NTNC",Q3807="Galvanized Requiring Replacement")),
(AND('[1]PWS Information'!$E$10="NTNC",U3807="Single Family Residence",R3807="Yes")))),"Tier 3",
IF((OR((AND('[1]PWS Information'!$E$10="CWS",U3807="Single Family Residence",S3807="Yes",Q3807="Non-Lead", J3807="Non-Lead - Copper",L3807="Before 1989")),
(AND('[1]PWS Information'!$E$10="CWS",U3807="Single Family Residence",S3807="Yes",Q3807="Non-Lead", N3807="Non-Lead - Copper",O3807="Before 1989")))),"Tier 4",
IF((OR((AND('[1]PWS Information'!$E$10="NTNC",Q3807="Non-Lead")),
(AND('[1]PWS Information'!$E$10="CWS",Q3807="Non-Lead",S3807="")),
(AND('[1]PWS Information'!$E$10="CWS",Q3807="Non-Lead",S3807="No")),
(AND('[1]PWS Information'!$E$10="CWS",Q3807="Non-Lead",S3807="Don't Know")),
(AND('[1]PWS Information'!$E$10="CWS",Q3807="Non-Lead", J3807="Non-Lead - Copper", S3807="Yes", L3807="Between 1989 and 2014")),
(AND('[1]PWS Information'!$E$10="CWS",Q3807="Non-Lead", J3807="Non-Lead - Copper", S3807="Yes", L3807="After 2014")),
(AND('[1]PWS Information'!$E$10="CWS",Q3807="Non-Lead", J3807="Non-Lead - Copper", S3807="Yes", L3807="Unknown")),
(AND('[1]PWS Information'!$E$10="CWS",Q3807="Non-Lead", N3807="Non-Lead - Copper", S3807="Yes", O3807="Between 1989 and 2014")),
(AND('[1]PWS Information'!$E$10="CWS",Q3807="Non-Lead", N3807="Non-Lead - Copper", S3807="Yes", O3807="After 2014")),
(AND('[1]PWS Information'!$E$10="CWS",Q3807="Non-Lead", N3807="Non-Lead - Copper", S3807="Yes", O3807="Unknown")),
(AND('[1]PWS Information'!$E$10="CWS",Q3807="Unknown")),
(AND('[1]PWS Information'!$E$10="NTNC",Q3807="Unknown")))),"Tier 5",
"")))))</f>
        <v>Tier 5</v>
      </c>
      <c r="Z3807" s="71"/>
      <c r="AA3807" s="71"/>
    </row>
    <row r="3808" spans="1:27" ht="57.6" x14ac:dyDescent="0.3">
      <c r="A3808" s="1"/>
      <c r="B3808" s="70" t="s">
        <v>1538</v>
      </c>
      <c r="C3808" s="60">
        <v>151</v>
      </c>
      <c r="D3808" s="61" t="s">
        <v>1528</v>
      </c>
      <c r="E3808" s="61" t="s">
        <v>49</v>
      </c>
      <c r="F3808" s="61">
        <v>78640</v>
      </c>
      <c r="G3808" s="62" t="s">
        <v>1462</v>
      </c>
      <c r="H3808" s="63">
        <v>29.964980799999999</v>
      </c>
      <c r="I3808" s="64">
        <v>-97.849137200000001</v>
      </c>
      <c r="J3808" s="65" t="s">
        <v>50</v>
      </c>
      <c r="K3808" s="66" t="s">
        <v>51</v>
      </c>
      <c r="L3808" s="62" t="s">
        <v>58</v>
      </c>
      <c r="M3808" s="69"/>
      <c r="N3808" s="65" t="s">
        <v>50</v>
      </c>
      <c r="O3808" s="66" t="s">
        <v>58</v>
      </c>
      <c r="P3808" s="69"/>
      <c r="Q3808" s="55" t="str">
        <f t="shared" si="59"/>
        <v>Non-Lead</v>
      </c>
      <c r="R3808" s="70" t="s">
        <v>51</v>
      </c>
      <c r="S3808" s="70" t="s">
        <v>51</v>
      </c>
      <c r="T3808" s="70"/>
      <c r="U3808" s="71" t="s">
        <v>53</v>
      </c>
      <c r="V3808" s="71" t="s">
        <v>51</v>
      </c>
      <c r="W3808" s="71" t="s">
        <v>51</v>
      </c>
      <c r="X3808" s="71" t="s">
        <v>51</v>
      </c>
      <c r="Y3808" s="72" t="str">
        <f>IF((OR((AND('[1]PWS Information'!$E$10="CWS",U3808="Single Family Residence",Q3808="Lead")),
(AND('[1]PWS Information'!$E$10="CWS",U3808="Multiple Family Residence",'[1]PWS Information'!$E$11="Yes",Q3808="Lead")),
(AND('[1]PWS Information'!$E$10="NTNC",Q3808="Lead")))),"Tier 1",
IF((OR((AND('[1]PWS Information'!$E$10="CWS",U3808="Multiple Family Residence",'[1]PWS Information'!$E$11="No",Q3808="Lead")),
(AND('[1]PWS Information'!$E$10="CWS",U3808="Other",Q3808="Lead")),
(AND('[1]PWS Information'!$E$10="CWS",U3808="Building",Q3808="Lead")))),"Tier 2",
IF((OR((AND('[1]PWS Information'!$E$10="CWS",U3808="Single Family Residence",Q3808="Galvanized Requiring Replacement")),
(AND('[1]PWS Information'!$E$10="CWS",U3808="Single Family Residence",Q3808="Galvanized Requiring Replacement",R3808="Yes")),
(AND('[1]PWS Information'!$E$10="NTNC",Q3808="Galvanized Requiring Replacement")),
(AND('[1]PWS Information'!$E$10="NTNC",U3808="Single Family Residence",R3808="Yes")))),"Tier 3",
IF((OR((AND('[1]PWS Information'!$E$10="CWS",U3808="Single Family Residence",S3808="Yes",Q3808="Non-Lead", J3808="Non-Lead - Copper",L3808="Before 1989")),
(AND('[1]PWS Information'!$E$10="CWS",U3808="Single Family Residence",S3808="Yes",Q3808="Non-Lead", N3808="Non-Lead - Copper",O3808="Before 1989")))),"Tier 4",
IF((OR((AND('[1]PWS Information'!$E$10="NTNC",Q3808="Non-Lead")),
(AND('[1]PWS Information'!$E$10="CWS",Q3808="Non-Lead",S3808="")),
(AND('[1]PWS Information'!$E$10="CWS",Q3808="Non-Lead",S3808="No")),
(AND('[1]PWS Information'!$E$10="CWS",Q3808="Non-Lead",S3808="Don't Know")),
(AND('[1]PWS Information'!$E$10="CWS",Q3808="Non-Lead", J3808="Non-Lead - Copper", S3808="Yes", L3808="Between 1989 and 2014")),
(AND('[1]PWS Information'!$E$10="CWS",Q3808="Non-Lead", J3808="Non-Lead - Copper", S3808="Yes", L3808="After 2014")),
(AND('[1]PWS Information'!$E$10="CWS",Q3808="Non-Lead", J3808="Non-Lead - Copper", S3808="Yes", L3808="Unknown")),
(AND('[1]PWS Information'!$E$10="CWS",Q3808="Non-Lead", N3808="Non-Lead - Copper", S3808="Yes", O3808="Between 1989 and 2014")),
(AND('[1]PWS Information'!$E$10="CWS",Q3808="Non-Lead", N3808="Non-Lead - Copper", S3808="Yes", O3808="After 2014")),
(AND('[1]PWS Information'!$E$10="CWS",Q3808="Non-Lead", N3808="Non-Lead - Copper", S3808="Yes", O3808="Unknown")),
(AND('[1]PWS Information'!$E$10="CWS",Q3808="Unknown")),
(AND('[1]PWS Information'!$E$10="NTNC",Q3808="Unknown")))),"Tier 5",
"")))))</f>
        <v>Tier 5</v>
      </c>
      <c r="Z3808" s="71"/>
      <c r="AA3808" s="71"/>
    </row>
    <row r="3809" spans="1:27" ht="57.6" x14ac:dyDescent="0.3">
      <c r="A3809" s="1"/>
      <c r="B3809" s="70" t="s">
        <v>1539</v>
      </c>
      <c r="C3809" s="60">
        <v>161</v>
      </c>
      <c r="D3809" s="61" t="s">
        <v>1528</v>
      </c>
      <c r="E3809" s="61" t="s">
        <v>49</v>
      </c>
      <c r="F3809" s="61">
        <v>78640</v>
      </c>
      <c r="G3809" s="62" t="s">
        <v>1462</v>
      </c>
      <c r="H3809" s="63">
        <v>29.965002800000001</v>
      </c>
      <c r="I3809" s="64">
        <v>-97.8491815</v>
      </c>
      <c r="J3809" s="65" t="s">
        <v>50</v>
      </c>
      <c r="K3809" s="66" t="s">
        <v>51</v>
      </c>
      <c r="L3809" s="62" t="s">
        <v>58</v>
      </c>
      <c r="M3809" s="69"/>
      <c r="N3809" s="65" t="s">
        <v>50</v>
      </c>
      <c r="O3809" s="66" t="s">
        <v>58</v>
      </c>
      <c r="P3809" s="69"/>
      <c r="Q3809" s="55" t="str">
        <f t="shared" si="59"/>
        <v>Non-Lead</v>
      </c>
      <c r="R3809" s="70" t="s">
        <v>51</v>
      </c>
      <c r="S3809" s="70" t="s">
        <v>51</v>
      </c>
      <c r="T3809" s="70"/>
      <c r="U3809" s="71" t="s">
        <v>53</v>
      </c>
      <c r="V3809" s="71" t="s">
        <v>51</v>
      </c>
      <c r="W3809" s="71" t="s">
        <v>51</v>
      </c>
      <c r="X3809" s="71" t="s">
        <v>51</v>
      </c>
      <c r="Y3809" s="72" t="str">
        <f>IF((OR((AND('[1]PWS Information'!$E$10="CWS",U3809="Single Family Residence",Q3809="Lead")),
(AND('[1]PWS Information'!$E$10="CWS",U3809="Multiple Family Residence",'[1]PWS Information'!$E$11="Yes",Q3809="Lead")),
(AND('[1]PWS Information'!$E$10="NTNC",Q3809="Lead")))),"Tier 1",
IF((OR((AND('[1]PWS Information'!$E$10="CWS",U3809="Multiple Family Residence",'[1]PWS Information'!$E$11="No",Q3809="Lead")),
(AND('[1]PWS Information'!$E$10="CWS",U3809="Other",Q3809="Lead")),
(AND('[1]PWS Information'!$E$10="CWS",U3809="Building",Q3809="Lead")))),"Tier 2",
IF((OR((AND('[1]PWS Information'!$E$10="CWS",U3809="Single Family Residence",Q3809="Galvanized Requiring Replacement")),
(AND('[1]PWS Information'!$E$10="CWS",U3809="Single Family Residence",Q3809="Galvanized Requiring Replacement",R3809="Yes")),
(AND('[1]PWS Information'!$E$10="NTNC",Q3809="Galvanized Requiring Replacement")),
(AND('[1]PWS Information'!$E$10="NTNC",U3809="Single Family Residence",R3809="Yes")))),"Tier 3",
IF((OR((AND('[1]PWS Information'!$E$10="CWS",U3809="Single Family Residence",S3809="Yes",Q3809="Non-Lead", J3809="Non-Lead - Copper",L3809="Before 1989")),
(AND('[1]PWS Information'!$E$10="CWS",U3809="Single Family Residence",S3809="Yes",Q3809="Non-Lead", N3809="Non-Lead - Copper",O3809="Before 1989")))),"Tier 4",
IF((OR((AND('[1]PWS Information'!$E$10="NTNC",Q3809="Non-Lead")),
(AND('[1]PWS Information'!$E$10="CWS",Q3809="Non-Lead",S3809="")),
(AND('[1]PWS Information'!$E$10="CWS",Q3809="Non-Lead",S3809="No")),
(AND('[1]PWS Information'!$E$10="CWS",Q3809="Non-Lead",S3809="Don't Know")),
(AND('[1]PWS Information'!$E$10="CWS",Q3809="Non-Lead", J3809="Non-Lead - Copper", S3809="Yes", L3809="Between 1989 and 2014")),
(AND('[1]PWS Information'!$E$10="CWS",Q3809="Non-Lead", J3809="Non-Lead - Copper", S3809="Yes", L3809="After 2014")),
(AND('[1]PWS Information'!$E$10="CWS",Q3809="Non-Lead", J3809="Non-Lead - Copper", S3809="Yes", L3809="Unknown")),
(AND('[1]PWS Information'!$E$10="CWS",Q3809="Non-Lead", N3809="Non-Lead - Copper", S3809="Yes", O3809="Between 1989 and 2014")),
(AND('[1]PWS Information'!$E$10="CWS",Q3809="Non-Lead", N3809="Non-Lead - Copper", S3809="Yes", O3809="After 2014")),
(AND('[1]PWS Information'!$E$10="CWS",Q3809="Non-Lead", N3809="Non-Lead - Copper", S3809="Yes", O3809="Unknown")),
(AND('[1]PWS Information'!$E$10="CWS",Q3809="Unknown")),
(AND('[1]PWS Information'!$E$10="NTNC",Q3809="Unknown")))),"Tier 5",
"")))))</f>
        <v>Tier 5</v>
      </c>
      <c r="Z3809" s="71"/>
      <c r="AA3809" s="71"/>
    </row>
    <row r="3810" spans="1:27" ht="57.6" x14ac:dyDescent="0.3">
      <c r="A3810" s="17"/>
      <c r="B3810" s="70" t="s">
        <v>1540</v>
      </c>
      <c r="C3810" s="60">
        <v>110</v>
      </c>
      <c r="D3810" s="61" t="s">
        <v>1541</v>
      </c>
      <c r="E3810" s="61" t="s">
        <v>49</v>
      </c>
      <c r="F3810" s="61">
        <v>78640</v>
      </c>
      <c r="G3810" s="62" t="s">
        <v>1462</v>
      </c>
      <c r="H3810" s="63">
        <v>29.9662787</v>
      </c>
      <c r="I3810" s="64">
        <v>-97.850559500000003</v>
      </c>
      <c r="J3810" s="65" t="s">
        <v>50</v>
      </c>
      <c r="K3810" s="66" t="s">
        <v>51</v>
      </c>
      <c r="L3810" s="62" t="s">
        <v>58</v>
      </c>
      <c r="M3810" s="69"/>
      <c r="N3810" s="65" t="s">
        <v>50</v>
      </c>
      <c r="O3810" s="66" t="s">
        <v>58</v>
      </c>
      <c r="P3810" s="69"/>
      <c r="Q3810" s="55" t="str">
        <f t="shared" si="59"/>
        <v>Non-Lead</v>
      </c>
      <c r="R3810" s="70" t="s">
        <v>51</v>
      </c>
      <c r="S3810" s="70" t="s">
        <v>51</v>
      </c>
      <c r="T3810" s="70"/>
      <c r="U3810" s="71" t="s">
        <v>53</v>
      </c>
      <c r="V3810" s="71" t="s">
        <v>51</v>
      </c>
      <c r="W3810" s="71" t="s">
        <v>51</v>
      </c>
      <c r="X3810" s="71" t="s">
        <v>51</v>
      </c>
      <c r="Y3810" s="72" t="str">
        <f>IF((OR((AND('[1]PWS Information'!$E$10="CWS",U3810="Single Family Residence",Q3810="Lead")),
(AND('[1]PWS Information'!$E$10="CWS",U3810="Multiple Family Residence",'[1]PWS Information'!$E$11="Yes",Q3810="Lead")),
(AND('[1]PWS Information'!$E$10="NTNC",Q3810="Lead")))),"Tier 1",
IF((OR((AND('[1]PWS Information'!$E$10="CWS",U3810="Multiple Family Residence",'[1]PWS Information'!$E$11="No",Q3810="Lead")),
(AND('[1]PWS Information'!$E$10="CWS",U3810="Other",Q3810="Lead")),
(AND('[1]PWS Information'!$E$10="CWS",U3810="Building",Q3810="Lead")))),"Tier 2",
IF((OR((AND('[1]PWS Information'!$E$10="CWS",U3810="Single Family Residence",Q3810="Galvanized Requiring Replacement")),
(AND('[1]PWS Information'!$E$10="CWS",U3810="Single Family Residence",Q3810="Galvanized Requiring Replacement",R3810="Yes")),
(AND('[1]PWS Information'!$E$10="NTNC",Q3810="Galvanized Requiring Replacement")),
(AND('[1]PWS Information'!$E$10="NTNC",U3810="Single Family Residence",R3810="Yes")))),"Tier 3",
IF((OR((AND('[1]PWS Information'!$E$10="CWS",U3810="Single Family Residence",S3810="Yes",Q3810="Non-Lead", J3810="Non-Lead - Copper",L3810="Before 1989")),
(AND('[1]PWS Information'!$E$10="CWS",U3810="Single Family Residence",S3810="Yes",Q3810="Non-Lead", N3810="Non-Lead - Copper",O3810="Before 1989")))),"Tier 4",
IF((OR((AND('[1]PWS Information'!$E$10="NTNC",Q3810="Non-Lead")),
(AND('[1]PWS Information'!$E$10="CWS",Q3810="Non-Lead",S3810="")),
(AND('[1]PWS Information'!$E$10="CWS",Q3810="Non-Lead",S3810="No")),
(AND('[1]PWS Information'!$E$10="CWS",Q3810="Non-Lead",S3810="Don't Know")),
(AND('[1]PWS Information'!$E$10="CWS",Q3810="Non-Lead", J3810="Non-Lead - Copper", S3810="Yes", L3810="Between 1989 and 2014")),
(AND('[1]PWS Information'!$E$10="CWS",Q3810="Non-Lead", J3810="Non-Lead - Copper", S3810="Yes", L3810="After 2014")),
(AND('[1]PWS Information'!$E$10="CWS",Q3810="Non-Lead", J3810="Non-Lead - Copper", S3810="Yes", L3810="Unknown")),
(AND('[1]PWS Information'!$E$10="CWS",Q3810="Non-Lead", N3810="Non-Lead - Copper", S3810="Yes", O3810="Between 1989 and 2014")),
(AND('[1]PWS Information'!$E$10="CWS",Q3810="Non-Lead", N3810="Non-Lead - Copper", S3810="Yes", O3810="After 2014")),
(AND('[1]PWS Information'!$E$10="CWS",Q3810="Non-Lead", N3810="Non-Lead - Copper", S3810="Yes", O3810="Unknown")),
(AND('[1]PWS Information'!$E$10="CWS",Q3810="Unknown")),
(AND('[1]PWS Information'!$E$10="NTNC",Q3810="Unknown")))),"Tier 5",
"")))))</f>
        <v>Tier 5</v>
      </c>
      <c r="Z3810" s="71"/>
      <c r="AA3810" s="71"/>
    </row>
    <row r="3811" spans="1:27" ht="57.6" x14ac:dyDescent="0.3">
      <c r="A3811" s="1"/>
      <c r="B3811" s="70" t="s">
        <v>1542</v>
      </c>
      <c r="C3811" s="60">
        <v>111</v>
      </c>
      <c r="D3811" s="61" t="s">
        <v>1541</v>
      </c>
      <c r="E3811" s="61" t="s">
        <v>49</v>
      </c>
      <c r="F3811" s="61">
        <v>78640</v>
      </c>
      <c r="G3811" s="62" t="s">
        <v>1462</v>
      </c>
      <c r="H3811" s="63">
        <v>29.9663957</v>
      </c>
      <c r="I3811" s="64">
        <v>-97.8504255</v>
      </c>
      <c r="J3811" s="65" t="s">
        <v>50</v>
      </c>
      <c r="K3811" s="66" t="s">
        <v>51</v>
      </c>
      <c r="L3811" s="62" t="s">
        <v>58</v>
      </c>
      <c r="M3811" s="69"/>
      <c r="N3811" s="65" t="s">
        <v>50</v>
      </c>
      <c r="O3811" s="66" t="s">
        <v>58</v>
      </c>
      <c r="P3811" s="69"/>
      <c r="Q3811" s="55" t="str">
        <f t="shared" si="59"/>
        <v>Non-Lead</v>
      </c>
      <c r="R3811" s="70" t="s">
        <v>51</v>
      </c>
      <c r="S3811" s="70" t="s">
        <v>51</v>
      </c>
      <c r="T3811" s="70"/>
      <c r="U3811" s="71" t="s">
        <v>53</v>
      </c>
      <c r="V3811" s="71" t="s">
        <v>51</v>
      </c>
      <c r="W3811" s="71" t="s">
        <v>51</v>
      </c>
      <c r="X3811" s="71" t="s">
        <v>51</v>
      </c>
      <c r="Y3811" s="72" t="str">
        <f>IF((OR((AND('[1]PWS Information'!$E$10="CWS",U3811="Single Family Residence",Q3811="Lead")),
(AND('[1]PWS Information'!$E$10="CWS",U3811="Multiple Family Residence",'[1]PWS Information'!$E$11="Yes",Q3811="Lead")),
(AND('[1]PWS Information'!$E$10="NTNC",Q3811="Lead")))),"Tier 1",
IF((OR((AND('[1]PWS Information'!$E$10="CWS",U3811="Multiple Family Residence",'[1]PWS Information'!$E$11="No",Q3811="Lead")),
(AND('[1]PWS Information'!$E$10="CWS",U3811="Other",Q3811="Lead")),
(AND('[1]PWS Information'!$E$10="CWS",U3811="Building",Q3811="Lead")))),"Tier 2",
IF((OR((AND('[1]PWS Information'!$E$10="CWS",U3811="Single Family Residence",Q3811="Galvanized Requiring Replacement")),
(AND('[1]PWS Information'!$E$10="CWS",U3811="Single Family Residence",Q3811="Galvanized Requiring Replacement",R3811="Yes")),
(AND('[1]PWS Information'!$E$10="NTNC",Q3811="Galvanized Requiring Replacement")),
(AND('[1]PWS Information'!$E$10="NTNC",U3811="Single Family Residence",R3811="Yes")))),"Tier 3",
IF((OR((AND('[1]PWS Information'!$E$10="CWS",U3811="Single Family Residence",S3811="Yes",Q3811="Non-Lead", J3811="Non-Lead - Copper",L3811="Before 1989")),
(AND('[1]PWS Information'!$E$10="CWS",U3811="Single Family Residence",S3811="Yes",Q3811="Non-Lead", N3811="Non-Lead - Copper",O3811="Before 1989")))),"Tier 4",
IF((OR((AND('[1]PWS Information'!$E$10="NTNC",Q3811="Non-Lead")),
(AND('[1]PWS Information'!$E$10="CWS",Q3811="Non-Lead",S3811="")),
(AND('[1]PWS Information'!$E$10="CWS",Q3811="Non-Lead",S3811="No")),
(AND('[1]PWS Information'!$E$10="CWS",Q3811="Non-Lead",S3811="Don't Know")),
(AND('[1]PWS Information'!$E$10="CWS",Q3811="Non-Lead", J3811="Non-Lead - Copper", S3811="Yes", L3811="Between 1989 and 2014")),
(AND('[1]PWS Information'!$E$10="CWS",Q3811="Non-Lead", J3811="Non-Lead - Copper", S3811="Yes", L3811="After 2014")),
(AND('[1]PWS Information'!$E$10="CWS",Q3811="Non-Lead", J3811="Non-Lead - Copper", S3811="Yes", L3811="Unknown")),
(AND('[1]PWS Information'!$E$10="CWS",Q3811="Non-Lead", N3811="Non-Lead - Copper", S3811="Yes", O3811="Between 1989 and 2014")),
(AND('[1]PWS Information'!$E$10="CWS",Q3811="Non-Lead", N3811="Non-Lead - Copper", S3811="Yes", O3811="After 2014")),
(AND('[1]PWS Information'!$E$10="CWS",Q3811="Non-Lead", N3811="Non-Lead - Copper", S3811="Yes", O3811="Unknown")),
(AND('[1]PWS Information'!$E$10="CWS",Q3811="Unknown")),
(AND('[1]PWS Information'!$E$10="NTNC",Q3811="Unknown")))),"Tier 5",
"")))))</f>
        <v>Tier 5</v>
      </c>
      <c r="Z3811" s="71"/>
      <c r="AA3811" s="71"/>
    </row>
    <row r="3812" spans="1:27" ht="57.6" x14ac:dyDescent="0.3">
      <c r="A3812" s="1"/>
      <c r="B3812" s="70" t="s">
        <v>1543</v>
      </c>
      <c r="C3812" s="60">
        <v>120</v>
      </c>
      <c r="D3812" s="61" t="s">
        <v>1541</v>
      </c>
      <c r="E3812" s="61" t="s">
        <v>49</v>
      </c>
      <c r="F3812" s="61">
        <v>78640</v>
      </c>
      <c r="G3812" s="62" t="s">
        <v>1462</v>
      </c>
      <c r="H3812" s="63">
        <v>29.966258400000001</v>
      </c>
      <c r="I3812" s="64">
        <v>-97.850536099999999</v>
      </c>
      <c r="J3812" s="65" t="s">
        <v>50</v>
      </c>
      <c r="K3812" s="66" t="s">
        <v>51</v>
      </c>
      <c r="L3812" s="62" t="s">
        <v>58</v>
      </c>
      <c r="M3812" s="69"/>
      <c r="N3812" s="65" t="s">
        <v>50</v>
      </c>
      <c r="O3812" s="66" t="s">
        <v>58</v>
      </c>
      <c r="P3812" s="69"/>
      <c r="Q3812" s="55" t="str">
        <f t="shared" si="59"/>
        <v>Non-Lead</v>
      </c>
      <c r="R3812" s="70" t="s">
        <v>51</v>
      </c>
      <c r="S3812" s="70" t="s">
        <v>51</v>
      </c>
      <c r="T3812" s="70"/>
      <c r="U3812" s="71" t="s">
        <v>53</v>
      </c>
      <c r="V3812" s="71" t="s">
        <v>51</v>
      </c>
      <c r="W3812" s="71" t="s">
        <v>51</v>
      </c>
      <c r="X3812" s="71" t="s">
        <v>51</v>
      </c>
      <c r="Y3812" s="72" t="str">
        <f>IF((OR((AND('[1]PWS Information'!$E$10="CWS",U3812="Single Family Residence",Q3812="Lead")),
(AND('[1]PWS Information'!$E$10="CWS",U3812="Multiple Family Residence",'[1]PWS Information'!$E$11="Yes",Q3812="Lead")),
(AND('[1]PWS Information'!$E$10="NTNC",Q3812="Lead")))),"Tier 1",
IF((OR((AND('[1]PWS Information'!$E$10="CWS",U3812="Multiple Family Residence",'[1]PWS Information'!$E$11="No",Q3812="Lead")),
(AND('[1]PWS Information'!$E$10="CWS",U3812="Other",Q3812="Lead")),
(AND('[1]PWS Information'!$E$10="CWS",U3812="Building",Q3812="Lead")))),"Tier 2",
IF((OR((AND('[1]PWS Information'!$E$10="CWS",U3812="Single Family Residence",Q3812="Galvanized Requiring Replacement")),
(AND('[1]PWS Information'!$E$10="CWS",U3812="Single Family Residence",Q3812="Galvanized Requiring Replacement",R3812="Yes")),
(AND('[1]PWS Information'!$E$10="NTNC",Q3812="Galvanized Requiring Replacement")),
(AND('[1]PWS Information'!$E$10="NTNC",U3812="Single Family Residence",R3812="Yes")))),"Tier 3",
IF((OR((AND('[1]PWS Information'!$E$10="CWS",U3812="Single Family Residence",S3812="Yes",Q3812="Non-Lead", J3812="Non-Lead - Copper",L3812="Before 1989")),
(AND('[1]PWS Information'!$E$10="CWS",U3812="Single Family Residence",S3812="Yes",Q3812="Non-Lead", N3812="Non-Lead - Copper",O3812="Before 1989")))),"Tier 4",
IF((OR((AND('[1]PWS Information'!$E$10="NTNC",Q3812="Non-Lead")),
(AND('[1]PWS Information'!$E$10="CWS",Q3812="Non-Lead",S3812="")),
(AND('[1]PWS Information'!$E$10="CWS",Q3812="Non-Lead",S3812="No")),
(AND('[1]PWS Information'!$E$10="CWS",Q3812="Non-Lead",S3812="Don't Know")),
(AND('[1]PWS Information'!$E$10="CWS",Q3812="Non-Lead", J3812="Non-Lead - Copper", S3812="Yes", L3812="Between 1989 and 2014")),
(AND('[1]PWS Information'!$E$10="CWS",Q3812="Non-Lead", J3812="Non-Lead - Copper", S3812="Yes", L3812="After 2014")),
(AND('[1]PWS Information'!$E$10="CWS",Q3812="Non-Lead", J3812="Non-Lead - Copper", S3812="Yes", L3812="Unknown")),
(AND('[1]PWS Information'!$E$10="CWS",Q3812="Non-Lead", N3812="Non-Lead - Copper", S3812="Yes", O3812="Between 1989 and 2014")),
(AND('[1]PWS Information'!$E$10="CWS",Q3812="Non-Lead", N3812="Non-Lead - Copper", S3812="Yes", O3812="After 2014")),
(AND('[1]PWS Information'!$E$10="CWS",Q3812="Non-Lead", N3812="Non-Lead - Copper", S3812="Yes", O3812="Unknown")),
(AND('[1]PWS Information'!$E$10="CWS",Q3812="Unknown")),
(AND('[1]PWS Information'!$E$10="NTNC",Q3812="Unknown")))),"Tier 5",
"")))))</f>
        <v>Tier 5</v>
      </c>
      <c r="Z3812" s="71"/>
      <c r="AA3812" s="71"/>
    </row>
    <row r="3813" spans="1:27" ht="57.6" x14ac:dyDescent="0.3">
      <c r="A3813" s="1"/>
      <c r="B3813" s="70" t="s">
        <v>1544</v>
      </c>
      <c r="C3813" s="60">
        <v>121</v>
      </c>
      <c r="D3813" s="61" t="s">
        <v>1541</v>
      </c>
      <c r="E3813" s="61" t="s">
        <v>49</v>
      </c>
      <c r="F3813" s="61">
        <v>78640</v>
      </c>
      <c r="G3813" s="62" t="s">
        <v>1462</v>
      </c>
      <c r="H3813" s="63">
        <v>29.9663754</v>
      </c>
      <c r="I3813" s="64">
        <v>-97.850402099999997</v>
      </c>
      <c r="J3813" s="65" t="s">
        <v>50</v>
      </c>
      <c r="K3813" s="66" t="s">
        <v>51</v>
      </c>
      <c r="L3813" s="62" t="s">
        <v>58</v>
      </c>
      <c r="M3813" s="69"/>
      <c r="N3813" s="65" t="s">
        <v>50</v>
      </c>
      <c r="O3813" s="66" t="s">
        <v>58</v>
      </c>
      <c r="P3813" s="69"/>
      <c r="Q3813" s="55" t="str">
        <f t="shared" si="59"/>
        <v>Non-Lead</v>
      </c>
      <c r="R3813" s="70" t="s">
        <v>51</v>
      </c>
      <c r="S3813" s="70" t="s">
        <v>51</v>
      </c>
      <c r="T3813" s="70"/>
      <c r="U3813" s="71" t="s">
        <v>53</v>
      </c>
      <c r="V3813" s="71" t="s">
        <v>51</v>
      </c>
      <c r="W3813" s="71" t="s">
        <v>51</v>
      </c>
      <c r="X3813" s="71" t="s">
        <v>51</v>
      </c>
      <c r="Y3813" s="72" t="str">
        <f>IF((OR((AND('[1]PWS Information'!$E$10="CWS",U3813="Single Family Residence",Q3813="Lead")),
(AND('[1]PWS Information'!$E$10="CWS",U3813="Multiple Family Residence",'[1]PWS Information'!$E$11="Yes",Q3813="Lead")),
(AND('[1]PWS Information'!$E$10="NTNC",Q3813="Lead")))),"Tier 1",
IF((OR((AND('[1]PWS Information'!$E$10="CWS",U3813="Multiple Family Residence",'[1]PWS Information'!$E$11="No",Q3813="Lead")),
(AND('[1]PWS Information'!$E$10="CWS",U3813="Other",Q3813="Lead")),
(AND('[1]PWS Information'!$E$10="CWS",U3813="Building",Q3813="Lead")))),"Tier 2",
IF((OR((AND('[1]PWS Information'!$E$10="CWS",U3813="Single Family Residence",Q3813="Galvanized Requiring Replacement")),
(AND('[1]PWS Information'!$E$10="CWS",U3813="Single Family Residence",Q3813="Galvanized Requiring Replacement",R3813="Yes")),
(AND('[1]PWS Information'!$E$10="NTNC",Q3813="Galvanized Requiring Replacement")),
(AND('[1]PWS Information'!$E$10="NTNC",U3813="Single Family Residence",R3813="Yes")))),"Tier 3",
IF((OR((AND('[1]PWS Information'!$E$10="CWS",U3813="Single Family Residence",S3813="Yes",Q3813="Non-Lead", J3813="Non-Lead - Copper",L3813="Before 1989")),
(AND('[1]PWS Information'!$E$10="CWS",U3813="Single Family Residence",S3813="Yes",Q3813="Non-Lead", N3813="Non-Lead - Copper",O3813="Before 1989")))),"Tier 4",
IF((OR((AND('[1]PWS Information'!$E$10="NTNC",Q3813="Non-Lead")),
(AND('[1]PWS Information'!$E$10="CWS",Q3813="Non-Lead",S3813="")),
(AND('[1]PWS Information'!$E$10="CWS",Q3813="Non-Lead",S3813="No")),
(AND('[1]PWS Information'!$E$10="CWS",Q3813="Non-Lead",S3813="Don't Know")),
(AND('[1]PWS Information'!$E$10="CWS",Q3813="Non-Lead", J3813="Non-Lead - Copper", S3813="Yes", L3813="Between 1989 and 2014")),
(AND('[1]PWS Information'!$E$10="CWS",Q3813="Non-Lead", J3813="Non-Lead - Copper", S3813="Yes", L3813="After 2014")),
(AND('[1]PWS Information'!$E$10="CWS",Q3813="Non-Lead", J3813="Non-Lead - Copper", S3813="Yes", L3813="Unknown")),
(AND('[1]PWS Information'!$E$10="CWS",Q3813="Non-Lead", N3813="Non-Lead - Copper", S3813="Yes", O3813="Between 1989 and 2014")),
(AND('[1]PWS Information'!$E$10="CWS",Q3813="Non-Lead", N3813="Non-Lead - Copper", S3813="Yes", O3813="After 2014")),
(AND('[1]PWS Information'!$E$10="CWS",Q3813="Non-Lead", N3813="Non-Lead - Copper", S3813="Yes", O3813="Unknown")),
(AND('[1]PWS Information'!$E$10="CWS",Q3813="Unknown")),
(AND('[1]PWS Information'!$E$10="NTNC",Q3813="Unknown")))),"Tier 5",
"")))))</f>
        <v>Tier 5</v>
      </c>
      <c r="Z3813" s="71"/>
      <c r="AA3813" s="71"/>
    </row>
    <row r="3814" spans="1:27" ht="57.6" x14ac:dyDescent="0.3">
      <c r="A3814" s="17"/>
      <c r="B3814" s="70" t="s">
        <v>1545</v>
      </c>
      <c r="C3814" s="60">
        <v>130</v>
      </c>
      <c r="D3814" s="61" t="s">
        <v>1541</v>
      </c>
      <c r="E3814" s="61" t="s">
        <v>49</v>
      </c>
      <c r="F3814" s="61">
        <v>78640</v>
      </c>
      <c r="G3814" s="62" t="s">
        <v>1462</v>
      </c>
      <c r="H3814" s="63">
        <v>29.966238100000002</v>
      </c>
      <c r="I3814" s="64">
        <v>-97.850512600000002</v>
      </c>
      <c r="J3814" s="65" t="s">
        <v>50</v>
      </c>
      <c r="K3814" s="66" t="s">
        <v>51</v>
      </c>
      <c r="L3814" s="62" t="s">
        <v>58</v>
      </c>
      <c r="M3814" s="69"/>
      <c r="N3814" s="65" t="s">
        <v>50</v>
      </c>
      <c r="O3814" s="66" t="s">
        <v>58</v>
      </c>
      <c r="P3814" s="69"/>
      <c r="Q3814" s="55" t="str">
        <f t="shared" si="59"/>
        <v>Non-Lead</v>
      </c>
      <c r="R3814" s="70" t="s">
        <v>51</v>
      </c>
      <c r="S3814" s="70" t="s">
        <v>51</v>
      </c>
      <c r="T3814" s="70"/>
      <c r="U3814" s="71" t="s">
        <v>53</v>
      </c>
      <c r="V3814" s="71" t="s">
        <v>51</v>
      </c>
      <c r="W3814" s="71" t="s">
        <v>51</v>
      </c>
      <c r="X3814" s="71" t="s">
        <v>51</v>
      </c>
      <c r="Y3814" s="72" t="str">
        <f>IF((OR((AND('[1]PWS Information'!$E$10="CWS",U3814="Single Family Residence",Q3814="Lead")),
(AND('[1]PWS Information'!$E$10="CWS",U3814="Multiple Family Residence",'[1]PWS Information'!$E$11="Yes",Q3814="Lead")),
(AND('[1]PWS Information'!$E$10="NTNC",Q3814="Lead")))),"Tier 1",
IF((OR((AND('[1]PWS Information'!$E$10="CWS",U3814="Multiple Family Residence",'[1]PWS Information'!$E$11="No",Q3814="Lead")),
(AND('[1]PWS Information'!$E$10="CWS",U3814="Other",Q3814="Lead")),
(AND('[1]PWS Information'!$E$10="CWS",U3814="Building",Q3814="Lead")))),"Tier 2",
IF((OR((AND('[1]PWS Information'!$E$10="CWS",U3814="Single Family Residence",Q3814="Galvanized Requiring Replacement")),
(AND('[1]PWS Information'!$E$10="CWS",U3814="Single Family Residence",Q3814="Galvanized Requiring Replacement",R3814="Yes")),
(AND('[1]PWS Information'!$E$10="NTNC",Q3814="Galvanized Requiring Replacement")),
(AND('[1]PWS Information'!$E$10="NTNC",U3814="Single Family Residence",R3814="Yes")))),"Tier 3",
IF((OR((AND('[1]PWS Information'!$E$10="CWS",U3814="Single Family Residence",S3814="Yes",Q3814="Non-Lead", J3814="Non-Lead - Copper",L3814="Before 1989")),
(AND('[1]PWS Information'!$E$10="CWS",U3814="Single Family Residence",S3814="Yes",Q3814="Non-Lead", N3814="Non-Lead - Copper",O3814="Before 1989")))),"Tier 4",
IF((OR((AND('[1]PWS Information'!$E$10="NTNC",Q3814="Non-Lead")),
(AND('[1]PWS Information'!$E$10="CWS",Q3814="Non-Lead",S3814="")),
(AND('[1]PWS Information'!$E$10="CWS",Q3814="Non-Lead",S3814="No")),
(AND('[1]PWS Information'!$E$10="CWS",Q3814="Non-Lead",S3814="Don't Know")),
(AND('[1]PWS Information'!$E$10="CWS",Q3814="Non-Lead", J3814="Non-Lead - Copper", S3814="Yes", L3814="Between 1989 and 2014")),
(AND('[1]PWS Information'!$E$10="CWS",Q3814="Non-Lead", J3814="Non-Lead - Copper", S3814="Yes", L3814="After 2014")),
(AND('[1]PWS Information'!$E$10="CWS",Q3814="Non-Lead", J3814="Non-Lead - Copper", S3814="Yes", L3814="Unknown")),
(AND('[1]PWS Information'!$E$10="CWS",Q3814="Non-Lead", N3814="Non-Lead - Copper", S3814="Yes", O3814="Between 1989 and 2014")),
(AND('[1]PWS Information'!$E$10="CWS",Q3814="Non-Lead", N3814="Non-Lead - Copper", S3814="Yes", O3814="After 2014")),
(AND('[1]PWS Information'!$E$10="CWS",Q3814="Non-Lead", N3814="Non-Lead - Copper", S3814="Yes", O3814="Unknown")),
(AND('[1]PWS Information'!$E$10="CWS",Q3814="Unknown")),
(AND('[1]PWS Information'!$E$10="NTNC",Q3814="Unknown")))),"Tier 5",
"")))))</f>
        <v>Tier 5</v>
      </c>
      <c r="Z3814" s="71"/>
      <c r="AA3814" s="71"/>
    </row>
    <row r="3815" spans="1:27" ht="57.6" x14ac:dyDescent="0.3">
      <c r="A3815" s="1"/>
      <c r="B3815" s="70" t="s">
        <v>1546</v>
      </c>
      <c r="C3815" s="60">
        <v>131</v>
      </c>
      <c r="D3815" s="61" t="s">
        <v>1541</v>
      </c>
      <c r="E3815" s="61" t="s">
        <v>49</v>
      </c>
      <c r="F3815" s="61">
        <v>78640</v>
      </c>
      <c r="G3815" s="62" t="s">
        <v>1462</v>
      </c>
      <c r="H3815" s="63">
        <v>29.966355100000001</v>
      </c>
      <c r="I3815" s="64">
        <v>-97.850378599999999</v>
      </c>
      <c r="J3815" s="65" t="s">
        <v>50</v>
      </c>
      <c r="K3815" s="66" t="s">
        <v>51</v>
      </c>
      <c r="L3815" s="62" t="s">
        <v>58</v>
      </c>
      <c r="M3815" s="69"/>
      <c r="N3815" s="65" t="s">
        <v>50</v>
      </c>
      <c r="O3815" s="66" t="s">
        <v>58</v>
      </c>
      <c r="P3815" s="69"/>
      <c r="Q3815" s="55" t="str">
        <f t="shared" si="59"/>
        <v>Non-Lead</v>
      </c>
      <c r="R3815" s="70" t="s">
        <v>51</v>
      </c>
      <c r="S3815" s="70" t="s">
        <v>51</v>
      </c>
      <c r="T3815" s="70"/>
      <c r="U3815" s="71" t="s">
        <v>53</v>
      </c>
      <c r="V3815" s="71" t="s">
        <v>51</v>
      </c>
      <c r="W3815" s="71" t="s">
        <v>51</v>
      </c>
      <c r="X3815" s="71" t="s">
        <v>51</v>
      </c>
      <c r="Y3815" s="72" t="str">
        <f>IF((OR((AND('[1]PWS Information'!$E$10="CWS",U3815="Single Family Residence",Q3815="Lead")),
(AND('[1]PWS Information'!$E$10="CWS",U3815="Multiple Family Residence",'[1]PWS Information'!$E$11="Yes",Q3815="Lead")),
(AND('[1]PWS Information'!$E$10="NTNC",Q3815="Lead")))),"Tier 1",
IF((OR((AND('[1]PWS Information'!$E$10="CWS",U3815="Multiple Family Residence",'[1]PWS Information'!$E$11="No",Q3815="Lead")),
(AND('[1]PWS Information'!$E$10="CWS",U3815="Other",Q3815="Lead")),
(AND('[1]PWS Information'!$E$10="CWS",U3815="Building",Q3815="Lead")))),"Tier 2",
IF((OR((AND('[1]PWS Information'!$E$10="CWS",U3815="Single Family Residence",Q3815="Galvanized Requiring Replacement")),
(AND('[1]PWS Information'!$E$10="CWS",U3815="Single Family Residence",Q3815="Galvanized Requiring Replacement",R3815="Yes")),
(AND('[1]PWS Information'!$E$10="NTNC",Q3815="Galvanized Requiring Replacement")),
(AND('[1]PWS Information'!$E$10="NTNC",U3815="Single Family Residence",R3815="Yes")))),"Tier 3",
IF((OR((AND('[1]PWS Information'!$E$10="CWS",U3815="Single Family Residence",S3815="Yes",Q3815="Non-Lead", J3815="Non-Lead - Copper",L3815="Before 1989")),
(AND('[1]PWS Information'!$E$10="CWS",U3815="Single Family Residence",S3815="Yes",Q3815="Non-Lead", N3815="Non-Lead - Copper",O3815="Before 1989")))),"Tier 4",
IF((OR((AND('[1]PWS Information'!$E$10="NTNC",Q3815="Non-Lead")),
(AND('[1]PWS Information'!$E$10="CWS",Q3815="Non-Lead",S3815="")),
(AND('[1]PWS Information'!$E$10="CWS",Q3815="Non-Lead",S3815="No")),
(AND('[1]PWS Information'!$E$10="CWS",Q3815="Non-Lead",S3815="Don't Know")),
(AND('[1]PWS Information'!$E$10="CWS",Q3815="Non-Lead", J3815="Non-Lead - Copper", S3815="Yes", L3815="Between 1989 and 2014")),
(AND('[1]PWS Information'!$E$10="CWS",Q3815="Non-Lead", J3815="Non-Lead - Copper", S3815="Yes", L3815="After 2014")),
(AND('[1]PWS Information'!$E$10="CWS",Q3815="Non-Lead", J3815="Non-Lead - Copper", S3815="Yes", L3815="Unknown")),
(AND('[1]PWS Information'!$E$10="CWS",Q3815="Non-Lead", N3815="Non-Lead - Copper", S3815="Yes", O3815="Between 1989 and 2014")),
(AND('[1]PWS Information'!$E$10="CWS",Q3815="Non-Lead", N3815="Non-Lead - Copper", S3815="Yes", O3815="After 2014")),
(AND('[1]PWS Information'!$E$10="CWS",Q3815="Non-Lead", N3815="Non-Lead - Copper", S3815="Yes", O3815="Unknown")),
(AND('[1]PWS Information'!$E$10="CWS",Q3815="Unknown")),
(AND('[1]PWS Information'!$E$10="NTNC",Q3815="Unknown")))),"Tier 5",
"")))))</f>
        <v>Tier 5</v>
      </c>
      <c r="Z3815" s="71"/>
      <c r="AA3815" s="71"/>
    </row>
    <row r="3816" spans="1:27" ht="57.6" x14ac:dyDescent="0.3">
      <c r="A3816" s="1"/>
      <c r="B3816" s="70" t="s">
        <v>1547</v>
      </c>
      <c r="C3816" s="60">
        <v>140</v>
      </c>
      <c r="D3816" s="61" t="s">
        <v>1541</v>
      </c>
      <c r="E3816" s="61" t="s">
        <v>49</v>
      </c>
      <c r="F3816" s="61">
        <v>78640</v>
      </c>
      <c r="G3816" s="62" t="s">
        <v>1462</v>
      </c>
      <c r="H3816" s="63">
        <v>29.966217799999999</v>
      </c>
      <c r="I3816" s="64">
        <v>-97.850489100000004</v>
      </c>
      <c r="J3816" s="65" t="s">
        <v>50</v>
      </c>
      <c r="K3816" s="66" t="s">
        <v>51</v>
      </c>
      <c r="L3816" s="62" t="s">
        <v>58</v>
      </c>
      <c r="M3816" s="69"/>
      <c r="N3816" s="65" t="s">
        <v>50</v>
      </c>
      <c r="O3816" s="66" t="s">
        <v>58</v>
      </c>
      <c r="P3816" s="69"/>
      <c r="Q3816" s="55" t="str">
        <f t="shared" si="59"/>
        <v>Non-Lead</v>
      </c>
      <c r="R3816" s="70" t="s">
        <v>51</v>
      </c>
      <c r="S3816" s="70" t="s">
        <v>51</v>
      </c>
      <c r="T3816" s="70"/>
      <c r="U3816" s="71" t="s">
        <v>53</v>
      </c>
      <c r="V3816" s="71" t="s">
        <v>51</v>
      </c>
      <c r="W3816" s="71" t="s">
        <v>51</v>
      </c>
      <c r="X3816" s="71" t="s">
        <v>51</v>
      </c>
      <c r="Y3816" s="72" t="str">
        <f>IF((OR((AND('[1]PWS Information'!$E$10="CWS",U3816="Single Family Residence",Q3816="Lead")),
(AND('[1]PWS Information'!$E$10="CWS",U3816="Multiple Family Residence",'[1]PWS Information'!$E$11="Yes",Q3816="Lead")),
(AND('[1]PWS Information'!$E$10="NTNC",Q3816="Lead")))),"Tier 1",
IF((OR((AND('[1]PWS Information'!$E$10="CWS",U3816="Multiple Family Residence",'[1]PWS Information'!$E$11="No",Q3816="Lead")),
(AND('[1]PWS Information'!$E$10="CWS",U3816="Other",Q3816="Lead")),
(AND('[1]PWS Information'!$E$10="CWS",U3816="Building",Q3816="Lead")))),"Tier 2",
IF((OR((AND('[1]PWS Information'!$E$10="CWS",U3816="Single Family Residence",Q3816="Galvanized Requiring Replacement")),
(AND('[1]PWS Information'!$E$10="CWS",U3816="Single Family Residence",Q3816="Galvanized Requiring Replacement",R3816="Yes")),
(AND('[1]PWS Information'!$E$10="NTNC",Q3816="Galvanized Requiring Replacement")),
(AND('[1]PWS Information'!$E$10="NTNC",U3816="Single Family Residence",R3816="Yes")))),"Tier 3",
IF((OR((AND('[1]PWS Information'!$E$10="CWS",U3816="Single Family Residence",S3816="Yes",Q3816="Non-Lead", J3816="Non-Lead - Copper",L3816="Before 1989")),
(AND('[1]PWS Information'!$E$10="CWS",U3816="Single Family Residence",S3816="Yes",Q3816="Non-Lead", N3816="Non-Lead - Copper",O3816="Before 1989")))),"Tier 4",
IF((OR((AND('[1]PWS Information'!$E$10="NTNC",Q3816="Non-Lead")),
(AND('[1]PWS Information'!$E$10="CWS",Q3816="Non-Lead",S3816="")),
(AND('[1]PWS Information'!$E$10="CWS",Q3816="Non-Lead",S3816="No")),
(AND('[1]PWS Information'!$E$10="CWS",Q3816="Non-Lead",S3816="Don't Know")),
(AND('[1]PWS Information'!$E$10="CWS",Q3816="Non-Lead", J3816="Non-Lead - Copper", S3816="Yes", L3816="Between 1989 and 2014")),
(AND('[1]PWS Information'!$E$10="CWS",Q3816="Non-Lead", J3816="Non-Lead - Copper", S3816="Yes", L3816="After 2014")),
(AND('[1]PWS Information'!$E$10="CWS",Q3816="Non-Lead", J3816="Non-Lead - Copper", S3816="Yes", L3816="Unknown")),
(AND('[1]PWS Information'!$E$10="CWS",Q3816="Non-Lead", N3816="Non-Lead - Copper", S3816="Yes", O3816="Between 1989 and 2014")),
(AND('[1]PWS Information'!$E$10="CWS",Q3816="Non-Lead", N3816="Non-Lead - Copper", S3816="Yes", O3816="After 2014")),
(AND('[1]PWS Information'!$E$10="CWS",Q3816="Non-Lead", N3816="Non-Lead - Copper", S3816="Yes", O3816="Unknown")),
(AND('[1]PWS Information'!$E$10="CWS",Q3816="Unknown")),
(AND('[1]PWS Information'!$E$10="NTNC",Q3816="Unknown")))),"Tier 5",
"")))))</f>
        <v>Tier 5</v>
      </c>
      <c r="Z3816" s="71"/>
      <c r="AA3816" s="71"/>
    </row>
    <row r="3817" spans="1:27" ht="57.6" x14ac:dyDescent="0.3">
      <c r="A3817" s="1"/>
      <c r="B3817" s="70" t="s">
        <v>1548</v>
      </c>
      <c r="C3817" s="60">
        <v>141</v>
      </c>
      <c r="D3817" s="61" t="s">
        <v>1541</v>
      </c>
      <c r="E3817" s="61" t="s">
        <v>49</v>
      </c>
      <c r="F3817" s="61">
        <v>78640</v>
      </c>
      <c r="G3817" s="62" t="s">
        <v>1462</v>
      </c>
      <c r="H3817" s="63">
        <v>29.966334799999998</v>
      </c>
      <c r="I3817" s="64">
        <v>-97.850355100000002</v>
      </c>
      <c r="J3817" s="65" t="s">
        <v>50</v>
      </c>
      <c r="K3817" s="66" t="s">
        <v>51</v>
      </c>
      <c r="L3817" s="62" t="s">
        <v>58</v>
      </c>
      <c r="M3817" s="69"/>
      <c r="N3817" s="65" t="s">
        <v>50</v>
      </c>
      <c r="O3817" s="66" t="s">
        <v>58</v>
      </c>
      <c r="P3817" s="69"/>
      <c r="Q3817" s="55" t="str">
        <f t="shared" si="59"/>
        <v>Non-Lead</v>
      </c>
      <c r="R3817" s="70" t="s">
        <v>51</v>
      </c>
      <c r="S3817" s="70" t="s">
        <v>51</v>
      </c>
      <c r="T3817" s="70"/>
      <c r="U3817" s="71" t="s">
        <v>53</v>
      </c>
      <c r="V3817" s="71" t="s">
        <v>51</v>
      </c>
      <c r="W3817" s="71" t="s">
        <v>51</v>
      </c>
      <c r="X3817" s="71" t="s">
        <v>51</v>
      </c>
      <c r="Y3817" s="72" t="str">
        <f>IF((OR((AND('[1]PWS Information'!$E$10="CWS",U3817="Single Family Residence",Q3817="Lead")),
(AND('[1]PWS Information'!$E$10="CWS",U3817="Multiple Family Residence",'[1]PWS Information'!$E$11="Yes",Q3817="Lead")),
(AND('[1]PWS Information'!$E$10="NTNC",Q3817="Lead")))),"Tier 1",
IF((OR((AND('[1]PWS Information'!$E$10="CWS",U3817="Multiple Family Residence",'[1]PWS Information'!$E$11="No",Q3817="Lead")),
(AND('[1]PWS Information'!$E$10="CWS",U3817="Other",Q3817="Lead")),
(AND('[1]PWS Information'!$E$10="CWS",U3817="Building",Q3817="Lead")))),"Tier 2",
IF((OR((AND('[1]PWS Information'!$E$10="CWS",U3817="Single Family Residence",Q3817="Galvanized Requiring Replacement")),
(AND('[1]PWS Information'!$E$10="CWS",U3817="Single Family Residence",Q3817="Galvanized Requiring Replacement",R3817="Yes")),
(AND('[1]PWS Information'!$E$10="NTNC",Q3817="Galvanized Requiring Replacement")),
(AND('[1]PWS Information'!$E$10="NTNC",U3817="Single Family Residence",R3817="Yes")))),"Tier 3",
IF((OR((AND('[1]PWS Information'!$E$10="CWS",U3817="Single Family Residence",S3817="Yes",Q3817="Non-Lead", J3817="Non-Lead - Copper",L3817="Before 1989")),
(AND('[1]PWS Information'!$E$10="CWS",U3817="Single Family Residence",S3817="Yes",Q3817="Non-Lead", N3817="Non-Lead - Copper",O3817="Before 1989")))),"Tier 4",
IF((OR((AND('[1]PWS Information'!$E$10="NTNC",Q3817="Non-Lead")),
(AND('[1]PWS Information'!$E$10="CWS",Q3817="Non-Lead",S3817="")),
(AND('[1]PWS Information'!$E$10="CWS",Q3817="Non-Lead",S3817="No")),
(AND('[1]PWS Information'!$E$10="CWS",Q3817="Non-Lead",S3817="Don't Know")),
(AND('[1]PWS Information'!$E$10="CWS",Q3817="Non-Lead", J3817="Non-Lead - Copper", S3817="Yes", L3817="Between 1989 and 2014")),
(AND('[1]PWS Information'!$E$10="CWS",Q3817="Non-Lead", J3817="Non-Lead - Copper", S3817="Yes", L3817="After 2014")),
(AND('[1]PWS Information'!$E$10="CWS",Q3817="Non-Lead", J3817="Non-Lead - Copper", S3817="Yes", L3817="Unknown")),
(AND('[1]PWS Information'!$E$10="CWS",Q3817="Non-Lead", N3817="Non-Lead - Copper", S3817="Yes", O3817="Between 1989 and 2014")),
(AND('[1]PWS Information'!$E$10="CWS",Q3817="Non-Lead", N3817="Non-Lead - Copper", S3817="Yes", O3817="After 2014")),
(AND('[1]PWS Information'!$E$10="CWS",Q3817="Non-Lead", N3817="Non-Lead - Copper", S3817="Yes", O3817="Unknown")),
(AND('[1]PWS Information'!$E$10="CWS",Q3817="Unknown")),
(AND('[1]PWS Information'!$E$10="NTNC",Q3817="Unknown")))),"Tier 5",
"")))))</f>
        <v>Tier 5</v>
      </c>
      <c r="Z3817" s="71"/>
      <c r="AA3817" s="71"/>
    </row>
    <row r="3818" spans="1:27" ht="57.6" x14ac:dyDescent="0.3">
      <c r="A3818" s="17"/>
      <c r="B3818" s="70" t="s">
        <v>1549</v>
      </c>
      <c r="C3818" s="60">
        <v>110</v>
      </c>
      <c r="D3818" s="61" t="s">
        <v>1550</v>
      </c>
      <c r="E3818" s="61" t="s">
        <v>49</v>
      </c>
      <c r="F3818" s="61">
        <v>78640</v>
      </c>
      <c r="G3818" s="62" t="s">
        <v>1462</v>
      </c>
      <c r="H3818" s="63">
        <v>29.967987999999998</v>
      </c>
      <c r="I3818" s="64">
        <v>-97.849528699999993</v>
      </c>
      <c r="J3818" s="65" t="s">
        <v>50</v>
      </c>
      <c r="K3818" s="66" t="s">
        <v>51</v>
      </c>
      <c r="L3818" s="62" t="s">
        <v>58</v>
      </c>
      <c r="M3818" s="69"/>
      <c r="N3818" s="65" t="s">
        <v>50</v>
      </c>
      <c r="O3818" s="66" t="s">
        <v>58</v>
      </c>
      <c r="P3818" s="69"/>
      <c r="Q3818" s="55" t="str">
        <f t="shared" si="59"/>
        <v>Non-Lead</v>
      </c>
      <c r="R3818" s="70" t="s">
        <v>51</v>
      </c>
      <c r="S3818" s="70" t="s">
        <v>51</v>
      </c>
      <c r="T3818" s="70"/>
      <c r="U3818" s="71" t="s">
        <v>53</v>
      </c>
      <c r="V3818" s="71" t="s">
        <v>51</v>
      </c>
      <c r="W3818" s="71" t="s">
        <v>51</v>
      </c>
      <c r="X3818" s="71" t="s">
        <v>51</v>
      </c>
      <c r="Y3818" s="72" t="str">
        <f>IF((OR((AND('[1]PWS Information'!$E$10="CWS",U3818="Single Family Residence",Q3818="Lead")),
(AND('[1]PWS Information'!$E$10="CWS",U3818="Multiple Family Residence",'[1]PWS Information'!$E$11="Yes",Q3818="Lead")),
(AND('[1]PWS Information'!$E$10="NTNC",Q3818="Lead")))),"Tier 1",
IF((OR((AND('[1]PWS Information'!$E$10="CWS",U3818="Multiple Family Residence",'[1]PWS Information'!$E$11="No",Q3818="Lead")),
(AND('[1]PWS Information'!$E$10="CWS",U3818="Other",Q3818="Lead")),
(AND('[1]PWS Information'!$E$10="CWS",U3818="Building",Q3818="Lead")))),"Tier 2",
IF((OR((AND('[1]PWS Information'!$E$10="CWS",U3818="Single Family Residence",Q3818="Galvanized Requiring Replacement")),
(AND('[1]PWS Information'!$E$10="CWS",U3818="Single Family Residence",Q3818="Galvanized Requiring Replacement",R3818="Yes")),
(AND('[1]PWS Information'!$E$10="NTNC",Q3818="Galvanized Requiring Replacement")),
(AND('[1]PWS Information'!$E$10="NTNC",U3818="Single Family Residence",R3818="Yes")))),"Tier 3",
IF((OR((AND('[1]PWS Information'!$E$10="CWS",U3818="Single Family Residence",S3818="Yes",Q3818="Non-Lead", J3818="Non-Lead - Copper",L3818="Before 1989")),
(AND('[1]PWS Information'!$E$10="CWS",U3818="Single Family Residence",S3818="Yes",Q3818="Non-Lead", N3818="Non-Lead - Copper",O3818="Before 1989")))),"Tier 4",
IF((OR((AND('[1]PWS Information'!$E$10="NTNC",Q3818="Non-Lead")),
(AND('[1]PWS Information'!$E$10="CWS",Q3818="Non-Lead",S3818="")),
(AND('[1]PWS Information'!$E$10="CWS",Q3818="Non-Lead",S3818="No")),
(AND('[1]PWS Information'!$E$10="CWS",Q3818="Non-Lead",S3818="Don't Know")),
(AND('[1]PWS Information'!$E$10="CWS",Q3818="Non-Lead", J3818="Non-Lead - Copper", S3818="Yes", L3818="Between 1989 and 2014")),
(AND('[1]PWS Information'!$E$10="CWS",Q3818="Non-Lead", J3818="Non-Lead - Copper", S3818="Yes", L3818="After 2014")),
(AND('[1]PWS Information'!$E$10="CWS",Q3818="Non-Lead", J3818="Non-Lead - Copper", S3818="Yes", L3818="Unknown")),
(AND('[1]PWS Information'!$E$10="CWS",Q3818="Non-Lead", N3818="Non-Lead - Copper", S3818="Yes", O3818="Between 1989 and 2014")),
(AND('[1]PWS Information'!$E$10="CWS",Q3818="Non-Lead", N3818="Non-Lead - Copper", S3818="Yes", O3818="After 2014")),
(AND('[1]PWS Information'!$E$10="CWS",Q3818="Non-Lead", N3818="Non-Lead - Copper", S3818="Yes", O3818="Unknown")),
(AND('[1]PWS Information'!$E$10="CWS",Q3818="Unknown")),
(AND('[1]PWS Information'!$E$10="NTNC",Q3818="Unknown")))),"Tier 5",
"")))))</f>
        <v>Tier 5</v>
      </c>
      <c r="Z3818" s="71"/>
      <c r="AA3818" s="71"/>
    </row>
    <row r="3819" spans="1:27" ht="86.4" x14ac:dyDescent="0.3">
      <c r="A3819" s="1"/>
      <c r="B3819" s="70">
        <v>1650266</v>
      </c>
      <c r="C3819" s="60">
        <v>111</v>
      </c>
      <c r="D3819" s="61" t="s">
        <v>1550</v>
      </c>
      <c r="E3819" s="61" t="s">
        <v>49</v>
      </c>
      <c r="F3819" s="61">
        <v>78640</v>
      </c>
      <c r="G3819" s="62" t="s">
        <v>1551</v>
      </c>
      <c r="H3819" s="63">
        <v>29.967852000000001</v>
      </c>
      <c r="I3819" s="64">
        <v>-97.849635699999993</v>
      </c>
      <c r="J3819" s="65" t="s">
        <v>50</v>
      </c>
      <c r="K3819" s="66" t="s">
        <v>51</v>
      </c>
      <c r="L3819" s="62" t="s">
        <v>58</v>
      </c>
      <c r="M3819" s="69"/>
      <c r="N3819" s="65" t="s">
        <v>50</v>
      </c>
      <c r="O3819" s="66" t="s">
        <v>58</v>
      </c>
      <c r="P3819" s="69"/>
      <c r="Q3819" s="55" t="str">
        <f t="shared" si="59"/>
        <v>Non-Lead</v>
      </c>
      <c r="R3819" s="70" t="s">
        <v>51</v>
      </c>
      <c r="S3819" s="70" t="s">
        <v>51</v>
      </c>
      <c r="T3819" s="70"/>
      <c r="U3819" s="71" t="s">
        <v>53</v>
      </c>
      <c r="V3819" s="71" t="s">
        <v>51</v>
      </c>
      <c r="W3819" s="71" t="s">
        <v>51</v>
      </c>
      <c r="X3819" s="71" t="s">
        <v>51</v>
      </c>
      <c r="Y3819" s="72" t="str">
        <f>IF((OR((AND('[1]PWS Information'!$E$10="CWS",U3819="Single Family Residence",Q3819="Lead")),
(AND('[1]PWS Information'!$E$10="CWS",U3819="Multiple Family Residence",'[1]PWS Information'!$E$11="Yes",Q3819="Lead")),
(AND('[1]PWS Information'!$E$10="NTNC",Q3819="Lead")))),"Tier 1",
IF((OR((AND('[1]PWS Information'!$E$10="CWS",U3819="Multiple Family Residence",'[1]PWS Information'!$E$11="No",Q3819="Lead")),
(AND('[1]PWS Information'!$E$10="CWS",U3819="Other",Q3819="Lead")),
(AND('[1]PWS Information'!$E$10="CWS",U3819="Building",Q3819="Lead")))),"Tier 2",
IF((OR((AND('[1]PWS Information'!$E$10="CWS",U3819="Single Family Residence",Q3819="Galvanized Requiring Replacement")),
(AND('[1]PWS Information'!$E$10="CWS",U3819="Single Family Residence",Q3819="Galvanized Requiring Replacement",R3819="Yes")),
(AND('[1]PWS Information'!$E$10="NTNC",Q3819="Galvanized Requiring Replacement")),
(AND('[1]PWS Information'!$E$10="NTNC",U3819="Single Family Residence",R3819="Yes")))),"Tier 3",
IF((OR((AND('[1]PWS Information'!$E$10="CWS",U3819="Single Family Residence",S3819="Yes",Q3819="Non-Lead", J3819="Non-Lead - Copper",L3819="Before 1989")),
(AND('[1]PWS Information'!$E$10="CWS",U3819="Single Family Residence",S3819="Yes",Q3819="Non-Lead", N3819="Non-Lead - Copper",O3819="Before 1989")))),"Tier 4",
IF((OR((AND('[1]PWS Information'!$E$10="NTNC",Q3819="Non-Lead")),
(AND('[1]PWS Information'!$E$10="CWS",Q3819="Non-Lead",S3819="")),
(AND('[1]PWS Information'!$E$10="CWS",Q3819="Non-Lead",S3819="No")),
(AND('[1]PWS Information'!$E$10="CWS",Q3819="Non-Lead",S3819="Don't Know")),
(AND('[1]PWS Information'!$E$10="CWS",Q3819="Non-Lead", J3819="Non-Lead - Copper", S3819="Yes", L3819="Between 1989 and 2014")),
(AND('[1]PWS Information'!$E$10="CWS",Q3819="Non-Lead", J3819="Non-Lead - Copper", S3819="Yes", L3819="After 2014")),
(AND('[1]PWS Information'!$E$10="CWS",Q3819="Non-Lead", J3819="Non-Lead - Copper", S3819="Yes", L3819="Unknown")),
(AND('[1]PWS Information'!$E$10="CWS",Q3819="Non-Lead", N3819="Non-Lead - Copper", S3819="Yes", O3819="Between 1989 and 2014")),
(AND('[1]PWS Information'!$E$10="CWS",Q3819="Non-Lead", N3819="Non-Lead - Copper", S3819="Yes", O3819="After 2014")),
(AND('[1]PWS Information'!$E$10="CWS",Q3819="Non-Lead", N3819="Non-Lead - Copper", S3819="Yes", O3819="Unknown")),
(AND('[1]PWS Information'!$E$10="CWS",Q3819="Unknown")),
(AND('[1]PWS Information'!$E$10="NTNC",Q3819="Unknown")))),"Tier 5",
"")))))</f>
        <v>Tier 5</v>
      </c>
      <c r="Z3819" s="71"/>
      <c r="AA3819" s="71"/>
    </row>
    <row r="3820" spans="1:27" ht="57.6" x14ac:dyDescent="0.3">
      <c r="A3820" s="1"/>
      <c r="B3820" s="70" t="s">
        <v>1552</v>
      </c>
      <c r="C3820" s="60">
        <v>120</v>
      </c>
      <c r="D3820" s="61" t="s">
        <v>1550</v>
      </c>
      <c r="E3820" s="61" t="s">
        <v>49</v>
      </c>
      <c r="F3820" s="61">
        <v>78640</v>
      </c>
      <c r="G3820" s="62" t="s">
        <v>1462</v>
      </c>
      <c r="H3820" s="63">
        <v>29.967998999999999</v>
      </c>
      <c r="I3820" s="64">
        <v>-97.849547299999998</v>
      </c>
      <c r="J3820" s="65" t="s">
        <v>50</v>
      </c>
      <c r="K3820" s="66" t="s">
        <v>51</v>
      </c>
      <c r="L3820" s="62" t="s">
        <v>58</v>
      </c>
      <c r="M3820" s="69"/>
      <c r="N3820" s="65" t="s">
        <v>50</v>
      </c>
      <c r="O3820" s="66" t="s">
        <v>58</v>
      </c>
      <c r="P3820" s="69"/>
      <c r="Q3820" s="55" t="str">
        <f t="shared" si="59"/>
        <v>Non-Lead</v>
      </c>
      <c r="R3820" s="70" t="s">
        <v>51</v>
      </c>
      <c r="S3820" s="70" t="s">
        <v>51</v>
      </c>
      <c r="T3820" s="70"/>
      <c r="U3820" s="71" t="s">
        <v>53</v>
      </c>
      <c r="V3820" s="71" t="s">
        <v>51</v>
      </c>
      <c r="W3820" s="71" t="s">
        <v>51</v>
      </c>
      <c r="X3820" s="71" t="s">
        <v>51</v>
      </c>
      <c r="Y3820" s="72" t="str">
        <f>IF((OR((AND('[1]PWS Information'!$E$10="CWS",U3820="Single Family Residence",Q3820="Lead")),
(AND('[1]PWS Information'!$E$10="CWS",U3820="Multiple Family Residence",'[1]PWS Information'!$E$11="Yes",Q3820="Lead")),
(AND('[1]PWS Information'!$E$10="NTNC",Q3820="Lead")))),"Tier 1",
IF((OR((AND('[1]PWS Information'!$E$10="CWS",U3820="Multiple Family Residence",'[1]PWS Information'!$E$11="No",Q3820="Lead")),
(AND('[1]PWS Information'!$E$10="CWS",U3820="Other",Q3820="Lead")),
(AND('[1]PWS Information'!$E$10="CWS",U3820="Building",Q3820="Lead")))),"Tier 2",
IF((OR((AND('[1]PWS Information'!$E$10="CWS",U3820="Single Family Residence",Q3820="Galvanized Requiring Replacement")),
(AND('[1]PWS Information'!$E$10="CWS",U3820="Single Family Residence",Q3820="Galvanized Requiring Replacement",R3820="Yes")),
(AND('[1]PWS Information'!$E$10="NTNC",Q3820="Galvanized Requiring Replacement")),
(AND('[1]PWS Information'!$E$10="NTNC",U3820="Single Family Residence",R3820="Yes")))),"Tier 3",
IF((OR((AND('[1]PWS Information'!$E$10="CWS",U3820="Single Family Residence",S3820="Yes",Q3820="Non-Lead", J3820="Non-Lead - Copper",L3820="Before 1989")),
(AND('[1]PWS Information'!$E$10="CWS",U3820="Single Family Residence",S3820="Yes",Q3820="Non-Lead", N3820="Non-Lead - Copper",O3820="Before 1989")))),"Tier 4",
IF((OR((AND('[1]PWS Information'!$E$10="NTNC",Q3820="Non-Lead")),
(AND('[1]PWS Information'!$E$10="CWS",Q3820="Non-Lead",S3820="")),
(AND('[1]PWS Information'!$E$10="CWS",Q3820="Non-Lead",S3820="No")),
(AND('[1]PWS Information'!$E$10="CWS",Q3820="Non-Lead",S3820="Don't Know")),
(AND('[1]PWS Information'!$E$10="CWS",Q3820="Non-Lead", J3820="Non-Lead - Copper", S3820="Yes", L3820="Between 1989 and 2014")),
(AND('[1]PWS Information'!$E$10="CWS",Q3820="Non-Lead", J3820="Non-Lead - Copper", S3820="Yes", L3820="After 2014")),
(AND('[1]PWS Information'!$E$10="CWS",Q3820="Non-Lead", J3820="Non-Lead - Copper", S3820="Yes", L3820="Unknown")),
(AND('[1]PWS Information'!$E$10="CWS",Q3820="Non-Lead", N3820="Non-Lead - Copper", S3820="Yes", O3820="Between 1989 and 2014")),
(AND('[1]PWS Information'!$E$10="CWS",Q3820="Non-Lead", N3820="Non-Lead - Copper", S3820="Yes", O3820="After 2014")),
(AND('[1]PWS Information'!$E$10="CWS",Q3820="Non-Lead", N3820="Non-Lead - Copper", S3820="Yes", O3820="Unknown")),
(AND('[1]PWS Information'!$E$10="CWS",Q3820="Unknown")),
(AND('[1]PWS Information'!$E$10="NTNC",Q3820="Unknown")))),"Tier 5",
"")))))</f>
        <v>Tier 5</v>
      </c>
      <c r="Z3820" s="71"/>
      <c r="AA3820" s="71"/>
    </row>
    <row r="3821" spans="1:27" ht="57.6" x14ac:dyDescent="0.3">
      <c r="A3821" s="1"/>
      <c r="B3821" s="70" t="s">
        <v>1553</v>
      </c>
      <c r="C3821" s="60">
        <v>121</v>
      </c>
      <c r="D3821" s="61" t="s">
        <v>1550</v>
      </c>
      <c r="E3821" s="61" t="s">
        <v>49</v>
      </c>
      <c r="F3821" s="61">
        <v>78640</v>
      </c>
      <c r="G3821" s="62" t="s">
        <v>1462</v>
      </c>
      <c r="H3821" s="63">
        <v>29.967863000000001</v>
      </c>
      <c r="I3821" s="64">
        <v>-97.849654299999997</v>
      </c>
      <c r="J3821" s="65" t="s">
        <v>50</v>
      </c>
      <c r="K3821" s="66" t="s">
        <v>51</v>
      </c>
      <c r="L3821" s="62" t="s">
        <v>58</v>
      </c>
      <c r="M3821" s="69"/>
      <c r="N3821" s="65" t="s">
        <v>50</v>
      </c>
      <c r="O3821" s="66" t="s">
        <v>58</v>
      </c>
      <c r="P3821" s="69"/>
      <c r="Q3821" s="55" t="str">
        <f t="shared" si="59"/>
        <v>Non-Lead</v>
      </c>
      <c r="R3821" s="70" t="s">
        <v>51</v>
      </c>
      <c r="S3821" s="70" t="s">
        <v>51</v>
      </c>
      <c r="T3821" s="70"/>
      <c r="U3821" s="71" t="s">
        <v>53</v>
      </c>
      <c r="V3821" s="71" t="s">
        <v>51</v>
      </c>
      <c r="W3821" s="71" t="s">
        <v>51</v>
      </c>
      <c r="X3821" s="71" t="s">
        <v>51</v>
      </c>
      <c r="Y3821" s="72" t="str">
        <f>IF((OR((AND('[1]PWS Information'!$E$10="CWS",U3821="Single Family Residence",Q3821="Lead")),
(AND('[1]PWS Information'!$E$10="CWS",U3821="Multiple Family Residence",'[1]PWS Information'!$E$11="Yes",Q3821="Lead")),
(AND('[1]PWS Information'!$E$10="NTNC",Q3821="Lead")))),"Tier 1",
IF((OR((AND('[1]PWS Information'!$E$10="CWS",U3821="Multiple Family Residence",'[1]PWS Information'!$E$11="No",Q3821="Lead")),
(AND('[1]PWS Information'!$E$10="CWS",U3821="Other",Q3821="Lead")),
(AND('[1]PWS Information'!$E$10="CWS",U3821="Building",Q3821="Lead")))),"Tier 2",
IF((OR((AND('[1]PWS Information'!$E$10="CWS",U3821="Single Family Residence",Q3821="Galvanized Requiring Replacement")),
(AND('[1]PWS Information'!$E$10="CWS",U3821="Single Family Residence",Q3821="Galvanized Requiring Replacement",R3821="Yes")),
(AND('[1]PWS Information'!$E$10="NTNC",Q3821="Galvanized Requiring Replacement")),
(AND('[1]PWS Information'!$E$10="NTNC",U3821="Single Family Residence",R3821="Yes")))),"Tier 3",
IF((OR((AND('[1]PWS Information'!$E$10="CWS",U3821="Single Family Residence",S3821="Yes",Q3821="Non-Lead", J3821="Non-Lead - Copper",L3821="Before 1989")),
(AND('[1]PWS Information'!$E$10="CWS",U3821="Single Family Residence",S3821="Yes",Q3821="Non-Lead", N3821="Non-Lead - Copper",O3821="Before 1989")))),"Tier 4",
IF((OR((AND('[1]PWS Information'!$E$10="NTNC",Q3821="Non-Lead")),
(AND('[1]PWS Information'!$E$10="CWS",Q3821="Non-Lead",S3821="")),
(AND('[1]PWS Information'!$E$10="CWS",Q3821="Non-Lead",S3821="No")),
(AND('[1]PWS Information'!$E$10="CWS",Q3821="Non-Lead",S3821="Don't Know")),
(AND('[1]PWS Information'!$E$10="CWS",Q3821="Non-Lead", J3821="Non-Lead - Copper", S3821="Yes", L3821="Between 1989 and 2014")),
(AND('[1]PWS Information'!$E$10="CWS",Q3821="Non-Lead", J3821="Non-Lead - Copper", S3821="Yes", L3821="After 2014")),
(AND('[1]PWS Information'!$E$10="CWS",Q3821="Non-Lead", J3821="Non-Lead - Copper", S3821="Yes", L3821="Unknown")),
(AND('[1]PWS Information'!$E$10="CWS",Q3821="Non-Lead", N3821="Non-Lead - Copper", S3821="Yes", O3821="Between 1989 and 2014")),
(AND('[1]PWS Information'!$E$10="CWS",Q3821="Non-Lead", N3821="Non-Lead - Copper", S3821="Yes", O3821="After 2014")),
(AND('[1]PWS Information'!$E$10="CWS",Q3821="Non-Lead", N3821="Non-Lead - Copper", S3821="Yes", O3821="Unknown")),
(AND('[1]PWS Information'!$E$10="CWS",Q3821="Unknown")),
(AND('[1]PWS Information'!$E$10="NTNC",Q3821="Unknown")))),"Tier 5",
"")))))</f>
        <v>Tier 5</v>
      </c>
      <c r="Z3821" s="71"/>
      <c r="AA3821" s="71"/>
    </row>
    <row r="3822" spans="1:27" ht="57.6" x14ac:dyDescent="0.3">
      <c r="A3822" s="17"/>
      <c r="B3822" s="70" t="s">
        <v>1554</v>
      </c>
      <c r="C3822" s="60">
        <v>130</v>
      </c>
      <c r="D3822" s="61" t="s">
        <v>1550</v>
      </c>
      <c r="E3822" s="61" t="s">
        <v>49</v>
      </c>
      <c r="F3822" s="61">
        <v>78640</v>
      </c>
      <c r="G3822" s="62" t="s">
        <v>1462</v>
      </c>
      <c r="H3822" s="63">
        <v>29.968010100000001</v>
      </c>
      <c r="I3822" s="64">
        <v>-97.849565999999996</v>
      </c>
      <c r="J3822" s="65" t="s">
        <v>50</v>
      </c>
      <c r="K3822" s="66" t="s">
        <v>51</v>
      </c>
      <c r="L3822" s="62" t="s">
        <v>58</v>
      </c>
      <c r="M3822" s="69"/>
      <c r="N3822" s="65" t="s">
        <v>50</v>
      </c>
      <c r="O3822" s="66" t="s">
        <v>58</v>
      </c>
      <c r="P3822" s="69"/>
      <c r="Q3822" s="55" t="str">
        <f t="shared" si="59"/>
        <v>Non-Lead</v>
      </c>
      <c r="R3822" s="70" t="s">
        <v>51</v>
      </c>
      <c r="S3822" s="70" t="s">
        <v>51</v>
      </c>
      <c r="T3822" s="70"/>
      <c r="U3822" s="71" t="s">
        <v>53</v>
      </c>
      <c r="V3822" s="71" t="s">
        <v>51</v>
      </c>
      <c r="W3822" s="71" t="s">
        <v>51</v>
      </c>
      <c r="X3822" s="71" t="s">
        <v>51</v>
      </c>
      <c r="Y3822" s="72" t="str">
        <f>IF((OR((AND('[1]PWS Information'!$E$10="CWS",U3822="Single Family Residence",Q3822="Lead")),
(AND('[1]PWS Information'!$E$10="CWS",U3822="Multiple Family Residence",'[1]PWS Information'!$E$11="Yes",Q3822="Lead")),
(AND('[1]PWS Information'!$E$10="NTNC",Q3822="Lead")))),"Tier 1",
IF((OR((AND('[1]PWS Information'!$E$10="CWS",U3822="Multiple Family Residence",'[1]PWS Information'!$E$11="No",Q3822="Lead")),
(AND('[1]PWS Information'!$E$10="CWS",U3822="Other",Q3822="Lead")),
(AND('[1]PWS Information'!$E$10="CWS",U3822="Building",Q3822="Lead")))),"Tier 2",
IF((OR((AND('[1]PWS Information'!$E$10="CWS",U3822="Single Family Residence",Q3822="Galvanized Requiring Replacement")),
(AND('[1]PWS Information'!$E$10="CWS",U3822="Single Family Residence",Q3822="Galvanized Requiring Replacement",R3822="Yes")),
(AND('[1]PWS Information'!$E$10="NTNC",Q3822="Galvanized Requiring Replacement")),
(AND('[1]PWS Information'!$E$10="NTNC",U3822="Single Family Residence",R3822="Yes")))),"Tier 3",
IF((OR((AND('[1]PWS Information'!$E$10="CWS",U3822="Single Family Residence",S3822="Yes",Q3822="Non-Lead", J3822="Non-Lead - Copper",L3822="Before 1989")),
(AND('[1]PWS Information'!$E$10="CWS",U3822="Single Family Residence",S3822="Yes",Q3822="Non-Lead", N3822="Non-Lead - Copper",O3822="Before 1989")))),"Tier 4",
IF((OR((AND('[1]PWS Information'!$E$10="NTNC",Q3822="Non-Lead")),
(AND('[1]PWS Information'!$E$10="CWS",Q3822="Non-Lead",S3822="")),
(AND('[1]PWS Information'!$E$10="CWS",Q3822="Non-Lead",S3822="No")),
(AND('[1]PWS Information'!$E$10="CWS",Q3822="Non-Lead",S3822="Don't Know")),
(AND('[1]PWS Information'!$E$10="CWS",Q3822="Non-Lead", J3822="Non-Lead - Copper", S3822="Yes", L3822="Between 1989 and 2014")),
(AND('[1]PWS Information'!$E$10="CWS",Q3822="Non-Lead", J3822="Non-Lead - Copper", S3822="Yes", L3822="After 2014")),
(AND('[1]PWS Information'!$E$10="CWS",Q3822="Non-Lead", J3822="Non-Lead - Copper", S3822="Yes", L3822="Unknown")),
(AND('[1]PWS Information'!$E$10="CWS",Q3822="Non-Lead", N3822="Non-Lead - Copper", S3822="Yes", O3822="Between 1989 and 2014")),
(AND('[1]PWS Information'!$E$10="CWS",Q3822="Non-Lead", N3822="Non-Lead - Copper", S3822="Yes", O3822="After 2014")),
(AND('[1]PWS Information'!$E$10="CWS",Q3822="Non-Lead", N3822="Non-Lead - Copper", S3822="Yes", O3822="Unknown")),
(AND('[1]PWS Information'!$E$10="CWS",Q3822="Unknown")),
(AND('[1]PWS Information'!$E$10="NTNC",Q3822="Unknown")))),"Tier 5",
"")))))</f>
        <v>Tier 5</v>
      </c>
      <c r="Z3822" s="71"/>
      <c r="AA3822" s="71"/>
    </row>
    <row r="3823" spans="1:27" ht="57.6" x14ac:dyDescent="0.3">
      <c r="A3823" s="1"/>
      <c r="B3823" s="70" t="s">
        <v>1555</v>
      </c>
      <c r="C3823" s="60">
        <v>131</v>
      </c>
      <c r="D3823" s="61" t="s">
        <v>1550</v>
      </c>
      <c r="E3823" s="61" t="s">
        <v>49</v>
      </c>
      <c r="F3823" s="61">
        <v>78640</v>
      </c>
      <c r="G3823" s="62" t="s">
        <v>1462</v>
      </c>
      <c r="H3823" s="63">
        <v>29.9678741</v>
      </c>
      <c r="I3823" s="64">
        <v>-97.849672999999996</v>
      </c>
      <c r="J3823" s="65" t="s">
        <v>50</v>
      </c>
      <c r="K3823" s="66" t="s">
        <v>51</v>
      </c>
      <c r="L3823" s="62" t="s">
        <v>58</v>
      </c>
      <c r="M3823" s="69"/>
      <c r="N3823" s="65" t="s">
        <v>50</v>
      </c>
      <c r="O3823" s="66" t="s">
        <v>58</v>
      </c>
      <c r="P3823" s="69"/>
      <c r="Q3823" s="55" t="str">
        <f t="shared" si="59"/>
        <v>Non-Lead</v>
      </c>
      <c r="R3823" s="70" t="s">
        <v>51</v>
      </c>
      <c r="S3823" s="70" t="s">
        <v>51</v>
      </c>
      <c r="T3823" s="70"/>
      <c r="U3823" s="71" t="s">
        <v>53</v>
      </c>
      <c r="V3823" s="71" t="s">
        <v>51</v>
      </c>
      <c r="W3823" s="71" t="s">
        <v>51</v>
      </c>
      <c r="X3823" s="71" t="s">
        <v>51</v>
      </c>
      <c r="Y3823" s="72" t="str">
        <f>IF((OR((AND('[1]PWS Information'!$E$10="CWS",U3823="Single Family Residence",Q3823="Lead")),
(AND('[1]PWS Information'!$E$10="CWS",U3823="Multiple Family Residence",'[1]PWS Information'!$E$11="Yes",Q3823="Lead")),
(AND('[1]PWS Information'!$E$10="NTNC",Q3823="Lead")))),"Tier 1",
IF((OR((AND('[1]PWS Information'!$E$10="CWS",U3823="Multiple Family Residence",'[1]PWS Information'!$E$11="No",Q3823="Lead")),
(AND('[1]PWS Information'!$E$10="CWS",U3823="Other",Q3823="Lead")),
(AND('[1]PWS Information'!$E$10="CWS",U3823="Building",Q3823="Lead")))),"Tier 2",
IF((OR((AND('[1]PWS Information'!$E$10="CWS",U3823="Single Family Residence",Q3823="Galvanized Requiring Replacement")),
(AND('[1]PWS Information'!$E$10="CWS",U3823="Single Family Residence",Q3823="Galvanized Requiring Replacement",R3823="Yes")),
(AND('[1]PWS Information'!$E$10="NTNC",Q3823="Galvanized Requiring Replacement")),
(AND('[1]PWS Information'!$E$10="NTNC",U3823="Single Family Residence",R3823="Yes")))),"Tier 3",
IF((OR((AND('[1]PWS Information'!$E$10="CWS",U3823="Single Family Residence",S3823="Yes",Q3823="Non-Lead", J3823="Non-Lead - Copper",L3823="Before 1989")),
(AND('[1]PWS Information'!$E$10="CWS",U3823="Single Family Residence",S3823="Yes",Q3823="Non-Lead", N3823="Non-Lead - Copper",O3823="Before 1989")))),"Tier 4",
IF((OR((AND('[1]PWS Information'!$E$10="NTNC",Q3823="Non-Lead")),
(AND('[1]PWS Information'!$E$10="CWS",Q3823="Non-Lead",S3823="")),
(AND('[1]PWS Information'!$E$10="CWS",Q3823="Non-Lead",S3823="No")),
(AND('[1]PWS Information'!$E$10="CWS",Q3823="Non-Lead",S3823="Don't Know")),
(AND('[1]PWS Information'!$E$10="CWS",Q3823="Non-Lead", J3823="Non-Lead - Copper", S3823="Yes", L3823="Between 1989 and 2014")),
(AND('[1]PWS Information'!$E$10="CWS",Q3823="Non-Lead", J3823="Non-Lead - Copper", S3823="Yes", L3823="After 2014")),
(AND('[1]PWS Information'!$E$10="CWS",Q3823="Non-Lead", J3823="Non-Lead - Copper", S3823="Yes", L3823="Unknown")),
(AND('[1]PWS Information'!$E$10="CWS",Q3823="Non-Lead", N3823="Non-Lead - Copper", S3823="Yes", O3823="Between 1989 and 2014")),
(AND('[1]PWS Information'!$E$10="CWS",Q3823="Non-Lead", N3823="Non-Lead - Copper", S3823="Yes", O3823="After 2014")),
(AND('[1]PWS Information'!$E$10="CWS",Q3823="Non-Lead", N3823="Non-Lead - Copper", S3823="Yes", O3823="Unknown")),
(AND('[1]PWS Information'!$E$10="CWS",Q3823="Unknown")),
(AND('[1]PWS Information'!$E$10="NTNC",Q3823="Unknown")))),"Tier 5",
"")))))</f>
        <v>Tier 5</v>
      </c>
      <c r="Z3823" s="71"/>
      <c r="AA3823" s="71"/>
    </row>
    <row r="3824" spans="1:27" ht="57.6" x14ac:dyDescent="0.3">
      <c r="A3824" s="1"/>
      <c r="B3824" s="70" t="s">
        <v>1556</v>
      </c>
      <c r="C3824" s="60">
        <v>140</v>
      </c>
      <c r="D3824" s="61" t="s">
        <v>1550</v>
      </c>
      <c r="E3824" s="61" t="s">
        <v>49</v>
      </c>
      <c r="F3824" s="61">
        <v>78640</v>
      </c>
      <c r="G3824" s="62" t="s">
        <v>1462</v>
      </c>
      <c r="H3824" s="63">
        <v>29.968021100000001</v>
      </c>
      <c r="I3824" s="64">
        <v>-97.849584699999994</v>
      </c>
      <c r="J3824" s="65" t="s">
        <v>50</v>
      </c>
      <c r="K3824" s="66" t="s">
        <v>51</v>
      </c>
      <c r="L3824" s="62" t="s">
        <v>58</v>
      </c>
      <c r="M3824" s="69"/>
      <c r="N3824" s="65" t="s">
        <v>50</v>
      </c>
      <c r="O3824" s="66" t="s">
        <v>58</v>
      </c>
      <c r="P3824" s="69"/>
      <c r="Q3824" s="55" t="str">
        <f t="shared" si="59"/>
        <v>Non-Lead</v>
      </c>
      <c r="R3824" s="70" t="s">
        <v>51</v>
      </c>
      <c r="S3824" s="70" t="s">
        <v>51</v>
      </c>
      <c r="T3824" s="70"/>
      <c r="U3824" s="71" t="s">
        <v>53</v>
      </c>
      <c r="V3824" s="71" t="s">
        <v>51</v>
      </c>
      <c r="W3824" s="71" t="s">
        <v>51</v>
      </c>
      <c r="X3824" s="71" t="s">
        <v>51</v>
      </c>
      <c r="Y3824" s="72" t="str">
        <f>IF((OR((AND('[1]PWS Information'!$E$10="CWS",U3824="Single Family Residence",Q3824="Lead")),
(AND('[1]PWS Information'!$E$10="CWS",U3824="Multiple Family Residence",'[1]PWS Information'!$E$11="Yes",Q3824="Lead")),
(AND('[1]PWS Information'!$E$10="NTNC",Q3824="Lead")))),"Tier 1",
IF((OR((AND('[1]PWS Information'!$E$10="CWS",U3824="Multiple Family Residence",'[1]PWS Information'!$E$11="No",Q3824="Lead")),
(AND('[1]PWS Information'!$E$10="CWS",U3824="Other",Q3824="Lead")),
(AND('[1]PWS Information'!$E$10="CWS",U3824="Building",Q3824="Lead")))),"Tier 2",
IF((OR((AND('[1]PWS Information'!$E$10="CWS",U3824="Single Family Residence",Q3824="Galvanized Requiring Replacement")),
(AND('[1]PWS Information'!$E$10="CWS",U3824="Single Family Residence",Q3824="Galvanized Requiring Replacement",R3824="Yes")),
(AND('[1]PWS Information'!$E$10="NTNC",Q3824="Galvanized Requiring Replacement")),
(AND('[1]PWS Information'!$E$10="NTNC",U3824="Single Family Residence",R3824="Yes")))),"Tier 3",
IF((OR((AND('[1]PWS Information'!$E$10="CWS",U3824="Single Family Residence",S3824="Yes",Q3824="Non-Lead", J3824="Non-Lead - Copper",L3824="Before 1989")),
(AND('[1]PWS Information'!$E$10="CWS",U3824="Single Family Residence",S3824="Yes",Q3824="Non-Lead", N3824="Non-Lead - Copper",O3824="Before 1989")))),"Tier 4",
IF((OR((AND('[1]PWS Information'!$E$10="NTNC",Q3824="Non-Lead")),
(AND('[1]PWS Information'!$E$10="CWS",Q3824="Non-Lead",S3824="")),
(AND('[1]PWS Information'!$E$10="CWS",Q3824="Non-Lead",S3824="No")),
(AND('[1]PWS Information'!$E$10="CWS",Q3824="Non-Lead",S3824="Don't Know")),
(AND('[1]PWS Information'!$E$10="CWS",Q3824="Non-Lead", J3824="Non-Lead - Copper", S3824="Yes", L3824="Between 1989 and 2014")),
(AND('[1]PWS Information'!$E$10="CWS",Q3824="Non-Lead", J3824="Non-Lead - Copper", S3824="Yes", L3824="After 2014")),
(AND('[1]PWS Information'!$E$10="CWS",Q3824="Non-Lead", J3824="Non-Lead - Copper", S3824="Yes", L3824="Unknown")),
(AND('[1]PWS Information'!$E$10="CWS",Q3824="Non-Lead", N3824="Non-Lead - Copper", S3824="Yes", O3824="Between 1989 and 2014")),
(AND('[1]PWS Information'!$E$10="CWS",Q3824="Non-Lead", N3824="Non-Lead - Copper", S3824="Yes", O3824="After 2014")),
(AND('[1]PWS Information'!$E$10="CWS",Q3824="Non-Lead", N3824="Non-Lead - Copper", S3824="Yes", O3824="Unknown")),
(AND('[1]PWS Information'!$E$10="CWS",Q3824="Unknown")),
(AND('[1]PWS Information'!$E$10="NTNC",Q3824="Unknown")))),"Tier 5",
"")))))</f>
        <v>Tier 5</v>
      </c>
      <c r="Z3824" s="71"/>
      <c r="AA3824" s="71"/>
    </row>
    <row r="3825" spans="1:27" ht="57.6" x14ac:dyDescent="0.3">
      <c r="A3825" s="1"/>
      <c r="B3825" s="70" t="s">
        <v>1557</v>
      </c>
      <c r="C3825" s="60">
        <v>141</v>
      </c>
      <c r="D3825" s="61" t="s">
        <v>1550</v>
      </c>
      <c r="E3825" s="61" t="s">
        <v>49</v>
      </c>
      <c r="F3825" s="61">
        <v>78640</v>
      </c>
      <c r="G3825" s="62" t="s">
        <v>1462</v>
      </c>
      <c r="H3825" s="63">
        <v>29.9678851</v>
      </c>
      <c r="I3825" s="64">
        <v>-97.849691699999994</v>
      </c>
      <c r="J3825" s="65" t="s">
        <v>50</v>
      </c>
      <c r="K3825" s="66" t="s">
        <v>51</v>
      </c>
      <c r="L3825" s="62" t="s">
        <v>58</v>
      </c>
      <c r="M3825" s="69"/>
      <c r="N3825" s="65" t="s">
        <v>50</v>
      </c>
      <c r="O3825" s="66" t="s">
        <v>58</v>
      </c>
      <c r="P3825" s="69"/>
      <c r="Q3825" s="55" t="str">
        <f t="shared" si="59"/>
        <v>Non-Lead</v>
      </c>
      <c r="R3825" s="70" t="s">
        <v>51</v>
      </c>
      <c r="S3825" s="70" t="s">
        <v>51</v>
      </c>
      <c r="T3825" s="70"/>
      <c r="U3825" s="71" t="s">
        <v>53</v>
      </c>
      <c r="V3825" s="71" t="s">
        <v>51</v>
      </c>
      <c r="W3825" s="71" t="s">
        <v>51</v>
      </c>
      <c r="X3825" s="71" t="s">
        <v>51</v>
      </c>
      <c r="Y3825" s="72" t="str">
        <f>IF((OR((AND('[1]PWS Information'!$E$10="CWS",U3825="Single Family Residence",Q3825="Lead")),
(AND('[1]PWS Information'!$E$10="CWS",U3825="Multiple Family Residence",'[1]PWS Information'!$E$11="Yes",Q3825="Lead")),
(AND('[1]PWS Information'!$E$10="NTNC",Q3825="Lead")))),"Tier 1",
IF((OR((AND('[1]PWS Information'!$E$10="CWS",U3825="Multiple Family Residence",'[1]PWS Information'!$E$11="No",Q3825="Lead")),
(AND('[1]PWS Information'!$E$10="CWS",U3825="Other",Q3825="Lead")),
(AND('[1]PWS Information'!$E$10="CWS",U3825="Building",Q3825="Lead")))),"Tier 2",
IF((OR((AND('[1]PWS Information'!$E$10="CWS",U3825="Single Family Residence",Q3825="Galvanized Requiring Replacement")),
(AND('[1]PWS Information'!$E$10="CWS",U3825="Single Family Residence",Q3825="Galvanized Requiring Replacement",R3825="Yes")),
(AND('[1]PWS Information'!$E$10="NTNC",Q3825="Galvanized Requiring Replacement")),
(AND('[1]PWS Information'!$E$10="NTNC",U3825="Single Family Residence",R3825="Yes")))),"Tier 3",
IF((OR((AND('[1]PWS Information'!$E$10="CWS",U3825="Single Family Residence",S3825="Yes",Q3825="Non-Lead", J3825="Non-Lead - Copper",L3825="Before 1989")),
(AND('[1]PWS Information'!$E$10="CWS",U3825="Single Family Residence",S3825="Yes",Q3825="Non-Lead", N3825="Non-Lead - Copper",O3825="Before 1989")))),"Tier 4",
IF((OR((AND('[1]PWS Information'!$E$10="NTNC",Q3825="Non-Lead")),
(AND('[1]PWS Information'!$E$10="CWS",Q3825="Non-Lead",S3825="")),
(AND('[1]PWS Information'!$E$10="CWS",Q3825="Non-Lead",S3825="No")),
(AND('[1]PWS Information'!$E$10="CWS",Q3825="Non-Lead",S3825="Don't Know")),
(AND('[1]PWS Information'!$E$10="CWS",Q3825="Non-Lead", J3825="Non-Lead - Copper", S3825="Yes", L3825="Between 1989 and 2014")),
(AND('[1]PWS Information'!$E$10="CWS",Q3825="Non-Lead", J3825="Non-Lead - Copper", S3825="Yes", L3825="After 2014")),
(AND('[1]PWS Information'!$E$10="CWS",Q3825="Non-Lead", J3825="Non-Lead - Copper", S3825="Yes", L3825="Unknown")),
(AND('[1]PWS Information'!$E$10="CWS",Q3825="Non-Lead", N3825="Non-Lead - Copper", S3825="Yes", O3825="Between 1989 and 2014")),
(AND('[1]PWS Information'!$E$10="CWS",Q3825="Non-Lead", N3825="Non-Lead - Copper", S3825="Yes", O3825="After 2014")),
(AND('[1]PWS Information'!$E$10="CWS",Q3825="Non-Lead", N3825="Non-Lead - Copper", S3825="Yes", O3825="Unknown")),
(AND('[1]PWS Information'!$E$10="CWS",Q3825="Unknown")),
(AND('[1]PWS Information'!$E$10="NTNC",Q3825="Unknown")))),"Tier 5",
"")))))</f>
        <v>Tier 5</v>
      </c>
      <c r="Z3825" s="71"/>
      <c r="AA3825" s="71"/>
    </row>
    <row r="3826" spans="1:27" ht="57.6" x14ac:dyDescent="0.3">
      <c r="A3826" s="17"/>
      <c r="B3826" s="70" t="s">
        <v>1558</v>
      </c>
      <c r="C3826" s="60">
        <v>112</v>
      </c>
      <c r="D3826" s="61" t="s">
        <v>1559</v>
      </c>
      <c r="E3826" s="61" t="s">
        <v>49</v>
      </c>
      <c r="F3826" s="61">
        <v>78640</v>
      </c>
      <c r="G3826" s="62" t="s">
        <v>1462</v>
      </c>
      <c r="H3826" s="63">
        <v>29.9684776</v>
      </c>
      <c r="I3826" s="64">
        <v>-97.847960499999999</v>
      </c>
      <c r="J3826" s="65" t="s">
        <v>50</v>
      </c>
      <c r="K3826" s="66" t="s">
        <v>51</v>
      </c>
      <c r="L3826" s="62" t="s">
        <v>58</v>
      </c>
      <c r="M3826" s="69"/>
      <c r="N3826" s="65" t="s">
        <v>50</v>
      </c>
      <c r="O3826" s="66" t="s">
        <v>58</v>
      </c>
      <c r="P3826" s="69"/>
      <c r="Q3826" s="55" t="str">
        <f t="shared" si="59"/>
        <v>Non-Lead</v>
      </c>
      <c r="R3826" s="70" t="s">
        <v>51</v>
      </c>
      <c r="S3826" s="70" t="s">
        <v>51</v>
      </c>
      <c r="T3826" s="70"/>
      <c r="U3826" s="71" t="s">
        <v>53</v>
      </c>
      <c r="V3826" s="71" t="s">
        <v>51</v>
      </c>
      <c r="W3826" s="71" t="s">
        <v>51</v>
      </c>
      <c r="X3826" s="71" t="s">
        <v>51</v>
      </c>
      <c r="Y3826" s="72" t="str">
        <f>IF((OR((AND('[1]PWS Information'!$E$10="CWS",U3826="Single Family Residence",Q3826="Lead")),
(AND('[1]PWS Information'!$E$10="CWS",U3826="Multiple Family Residence",'[1]PWS Information'!$E$11="Yes",Q3826="Lead")),
(AND('[1]PWS Information'!$E$10="NTNC",Q3826="Lead")))),"Tier 1",
IF((OR((AND('[1]PWS Information'!$E$10="CWS",U3826="Multiple Family Residence",'[1]PWS Information'!$E$11="No",Q3826="Lead")),
(AND('[1]PWS Information'!$E$10="CWS",U3826="Other",Q3826="Lead")),
(AND('[1]PWS Information'!$E$10="CWS",U3826="Building",Q3826="Lead")))),"Tier 2",
IF((OR((AND('[1]PWS Information'!$E$10="CWS",U3826="Single Family Residence",Q3826="Galvanized Requiring Replacement")),
(AND('[1]PWS Information'!$E$10="CWS",U3826="Single Family Residence",Q3826="Galvanized Requiring Replacement",R3826="Yes")),
(AND('[1]PWS Information'!$E$10="NTNC",Q3826="Galvanized Requiring Replacement")),
(AND('[1]PWS Information'!$E$10="NTNC",U3826="Single Family Residence",R3826="Yes")))),"Tier 3",
IF((OR((AND('[1]PWS Information'!$E$10="CWS",U3826="Single Family Residence",S3826="Yes",Q3826="Non-Lead", J3826="Non-Lead - Copper",L3826="Before 1989")),
(AND('[1]PWS Information'!$E$10="CWS",U3826="Single Family Residence",S3826="Yes",Q3826="Non-Lead", N3826="Non-Lead - Copper",O3826="Before 1989")))),"Tier 4",
IF((OR((AND('[1]PWS Information'!$E$10="NTNC",Q3826="Non-Lead")),
(AND('[1]PWS Information'!$E$10="CWS",Q3826="Non-Lead",S3826="")),
(AND('[1]PWS Information'!$E$10="CWS",Q3826="Non-Lead",S3826="No")),
(AND('[1]PWS Information'!$E$10="CWS",Q3826="Non-Lead",S3826="Don't Know")),
(AND('[1]PWS Information'!$E$10="CWS",Q3826="Non-Lead", J3826="Non-Lead - Copper", S3826="Yes", L3826="Between 1989 and 2014")),
(AND('[1]PWS Information'!$E$10="CWS",Q3826="Non-Lead", J3826="Non-Lead - Copper", S3826="Yes", L3826="After 2014")),
(AND('[1]PWS Information'!$E$10="CWS",Q3826="Non-Lead", J3826="Non-Lead - Copper", S3826="Yes", L3826="Unknown")),
(AND('[1]PWS Information'!$E$10="CWS",Q3826="Non-Lead", N3826="Non-Lead - Copper", S3826="Yes", O3826="Between 1989 and 2014")),
(AND('[1]PWS Information'!$E$10="CWS",Q3826="Non-Lead", N3826="Non-Lead - Copper", S3826="Yes", O3826="After 2014")),
(AND('[1]PWS Information'!$E$10="CWS",Q3826="Non-Lead", N3826="Non-Lead - Copper", S3826="Yes", O3826="Unknown")),
(AND('[1]PWS Information'!$E$10="CWS",Q3826="Unknown")),
(AND('[1]PWS Information'!$E$10="NTNC",Q3826="Unknown")))),"Tier 5",
"")))))</f>
        <v>Tier 5</v>
      </c>
      <c r="Z3826" s="71"/>
      <c r="AA3826" s="71"/>
    </row>
    <row r="3827" spans="1:27" ht="57.6" x14ac:dyDescent="0.3">
      <c r="A3827" s="1"/>
      <c r="B3827" s="70" t="s">
        <v>1560</v>
      </c>
      <c r="C3827" s="60">
        <v>113</v>
      </c>
      <c r="D3827" s="61" t="s">
        <v>1559</v>
      </c>
      <c r="E3827" s="61" t="s">
        <v>49</v>
      </c>
      <c r="F3827" s="61">
        <v>78640</v>
      </c>
      <c r="G3827" s="62" t="s">
        <v>1462</v>
      </c>
      <c r="H3827" s="63">
        <v>29.968383200000002</v>
      </c>
      <c r="I3827" s="64">
        <v>-97.847799699999996</v>
      </c>
      <c r="J3827" s="65" t="s">
        <v>50</v>
      </c>
      <c r="K3827" s="66" t="s">
        <v>51</v>
      </c>
      <c r="L3827" s="62" t="s">
        <v>58</v>
      </c>
      <c r="M3827" s="69"/>
      <c r="N3827" s="65" t="s">
        <v>50</v>
      </c>
      <c r="O3827" s="66" t="s">
        <v>58</v>
      </c>
      <c r="P3827" s="69"/>
      <c r="Q3827" s="55" t="str">
        <f t="shared" si="59"/>
        <v>Non-Lead</v>
      </c>
      <c r="R3827" s="70" t="s">
        <v>51</v>
      </c>
      <c r="S3827" s="70" t="s">
        <v>51</v>
      </c>
      <c r="T3827" s="70"/>
      <c r="U3827" s="71" t="s">
        <v>53</v>
      </c>
      <c r="V3827" s="71" t="s">
        <v>51</v>
      </c>
      <c r="W3827" s="71" t="s">
        <v>51</v>
      </c>
      <c r="X3827" s="71" t="s">
        <v>51</v>
      </c>
      <c r="Y3827" s="72" t="str">
        <f>IF((OR((AND('[1]PWS Information'!$E$10="CWS",U3827="Single Family Residence",Q3827="Lead")),
(AND('[1]PWS Information'!$E$10="CWS",U3827="Multiple Family Residence",'[1]PWS Information'!$E$11="Yes",Q3827="Lead")),
(AND('[1]PWS Information'!$E$10="NTNC",Q3827="Lead")))),"Tier 1",
IF((OR((AND('[1]PWS Information'!$E$10="CWS",U3827="Multiple Family Residence",'[1]PWS Information'!$E$11="No",Q3827="Lead")),
(AND('[1]PWS Information'!$E$10="CWS",U3827="Other",Q3827="Lead")),
(AND('[1]PWS Information'!$E$10="CWS",U3827="Building",Q3827="Lead")))),"Tier 2",
IF((OR((AND('[1]PWS Information'!$E$10="CWS",U3827="Single Family Residence",Q3827="Galvanized Requiring Replacement")),
(AND('[1]PWS Information'!$E$10="CWS",U3827="Single Family Residence",Q3827="Galvanized Requiring Replacement",R3827="Yes")),
(AND('[1]PWS Information'!$E$10="NTNC",Q3827="Galvanized Requiring Replacement")),
(AND('[1]PWS Information'!$E$10="NTNC",U3827="Single Family Residence",R3827="Yes")))),"Tier 3",
IF((OR((AND('[1]PWS Information'!$E$10="CWS",U3827="Single Family Residence",S3827="Yes",Q3827="Non-Lead", J3827="Non-Lead - Copper",L3827="Before 1989")),
(AND('[1]PWS Information'!$E$10="CWS",U3827="Single Family Residence",S3827="Yes",Q3827="Non-Lead", N3827="Non-Lead - Copper",O3827="Before 1989")))),"Tier 4",
IF((OR((AND('[1]PWS Information'!$E$10="NTNC",Q3827="Non-Lead")),
(AND('[1]PWS Information'!$E$10="CWS",Q3827="Non-Lead",S3827="")),
(AND('[1]PWS Information'!$E$10="CWS",Q3827="Non-Lead",S3827="No")),
(AND('[1]PWS Information'!$E$10="CWS",Q3827="Non-Lead",S3827="Don't Know")),
(AND('[1]PWS Information'!$E$10="CWS",Q3827="Non-Lead", J3827="Non-Lead - Copper", S3827="Yes", L3827="Between 1989 and 2014")),
(AND('[1]PWS Information'!$E$10="CWS",Q3827="Non-Lead", J3827="Non-Lead - Copper", S3827="Yes", L3827="After 2014")),
(AND('[1]PWS Information'!$E$10="CWS",Q3827="Non-Lead", J3827="Non-Lead - Copper", S3827="Yes", L3827="Unknown")),
(AND('[1]PWS Information'!$E$10="CWS",Q3827="Non-Lead", N3827="Non-Lead - Copper", S3827="Yes", O3827="Between 1989 and 2014")),
(AND('[1]PWS Information'!$E$10="CWS",Q3827="Non-Lead", N3827="Non-Lead - Copper", S3827="Yes", O3827="After 2014")),
(AND('[1]PWS Information'!$E$10="CWS",Q3827="Non-Lead", N3827="Non-Lead - Copper", S3827="Yes", O3827="Unknown")),
(AND('[1]PWS Information'!$E$10="CWS",Q3827="Unknown")),
(AND('[1]PWS Information'!$E$10="NTNC",Q3827="Unknown")))),"Tier 5",
"")))))</f>
        <v>Tier 5</v>
      </c>
      <c r="Z3827" s="71"/>
      <c r="AA3827" s="71"/>
    </row>
    <row r="3828" spans="1:27" ht="57.6" x14ac:dyDescent="0.3">
      <c r="A3828" s="1"/>
      <c r="B3828" s="70" t="s">
        <v>1561</v>
      </c>
      <c r="C3828" s="60">
        <v>122</v>
      </c>
      <c r="D3828" s="61" t="s">
        <v>1559</v>
      </c>
      <c r="E3828" s="61" t="s">
        <v>49</v>
      </c>
      <c r="F3828" s="61">
        <v>78640</v>
      </c>
      <c r="G3828" s="62" t="s">
        <v>1462</v>
      </c>
      <c r="H3828" s="63">
        <v>29.9683657</v>
      </c>
      <c r="I3828" s="64">
        <v>-97.848081800000003</v>
      </c>
      <c r="J3828" s="65" t="s">
        <v>50</v>
      </c>
      <c r="K3828" s="66" t="s">
        <v>51</v>
      </c>
      <c r="L3828" s="62" t="s">
        <v>58</v>
      </c>
      <c r="M3828" s="69"/>
      <c r="N3828" s="65" t="s">
        <v>50</v>
      </c>
      <c r="O3828" s="66" t="s">
        <v>58</v>
      </c>
      <c r="P3828" s="69"/>
      <c r="Q3828" s="55" t="str">
        <f t="shared" si="59"/>
        <v>Non-Lead</v>
      </c>
      <c r="R3828" s="70" t="s">
        <v>51</v>
      </c>
      <c r="S3828" s="70" t="s">
        <v>51</v>
      </c>
      <c r="T3828" s="70"/>
      <c r="U3828" s="71" t="s">
        <v>53</v>
      </c>
      <c r="V3828" s="71" t="s">
        <v>51</v>
      </c>
      <c r="W3828" s="71" t="s">
        <v>51</v>
      </c>
      <c r="X3828" s="71" t="s">
        <v>51</v>
      </c>
      <c r="Y3828" s="72" t="str">
        <f>IF((OR((AND('[1]PWS Information'!$E$10="CWS",U3828="Single Family Residence",Q3828="Lead")),
(AND('[1]PWS Information'!$E$10="CWS",U3828="Multiple Family Residence",'[1]PWS Information'!$E$11="Yes",Q3828="Lead")),
(AND('[1]PWS Information'!$E$10="NTNC",Q3828="Lead")))),"Tier 1",
IF((OR((AND('[1]PWS Information'!$E$10="CWS",U3828="Multiple Family Residence",'[1]PWS Information'!$E$11="No",Q3828="Lead")),
(AND('[1]PWS Information'!$E$10="CWS",U3828="Other",Q3828="Lead")),
(AND('[1]PWS Information'!$E$10="CWS",U3828="Building",Q3828="Lead")))),"Tier 2",
IF((OR((AND('[1]PWS Information'!$E$10="CWS",U3828="Single Family Residence",Q3828="Galvanized Requiring Replacement")),
(AND('[1]PWS Information'!$E$10="CWS",U3828="Single Family Residence",Q3828="Galvanized Requiring Replacement",R3828="Yes")),
(AND('[1]PWS Information'!$E$10="NTNC",Q3828="Galvanized Requiring Replacement")),
(AND('[1]PWS Information'!$E$10="NTNC",U3828="Single Family Residence",R3828="Yes")))),"Tier 3",
IF((OR((AND('[1]PWS Information'!$E$10="CWS",U3828="Single Family Residence",S3828="Yes",Q3828="Non-Lead", J3828="Non-Lead - Copper",L3828="Before 1989")),
(AND('[1]PWS Information'!$E$10="CWS",U3828="Single Family Residence",S3828="Yes",Q3828="Non-Lead", N3828="Non-Lead - Copper",O3828="Before 1989")))),"Tier 4",
IF((OR((AND('[1]PWS Information'!$E$10="NTNC",Q3828="Non-Lead")),
(AND('[1]PWS Information'!$E$10="CWS",Q3828="Non-Lead",S3828="")),
(AND('[1]PWS Information'!$E$10="CWS",Q3828="Non-Lead",S3828="No")),
(AND('[1]PWS Information'!$E$10="CWS",Q3828="Non-Lead",S3828="Don't Know")),
(AND('[1]PWS Information'!$E$10="CWS",Q3828="Non-Lead", J3828="Non-Lead - Copper", S3828="Yes", L3828="Between 1989 and 2014")),
(AND('[1]PWS Information'!$E$10="CWS",Q3828="Non-Lead", J3828="Non-Lead - Copper", S3828="Yes", L3828="After 2014")),
(AND('[1]PWS Information'!$E$10="CWS",Q3828="Non-Lead", J3828="Non-Lead - Copper", S3828="Yes", L3828="Unknown")),
(AND('[1]PWS Information'!$E$10="CWS",Q3828="Non-Lead", N3828="Non-Lead - Copper", S3828="Yes", O3828="Between 1989 and 2014")),
(AND('[1]PWS Information'!$E$10="CWS",Q3828="Non-Lead", N3828="Non-Lead - Copper", S3828="Yes", O3828="After 2014")),
(AND('[1]PWS Information'!$E$10="CWS",Q3828="Non-Lead", N3828="Non-Lead - Copper", S3828="Yes", O3828="Unknown")),
(AND('[1]PWS Information'!$E$10="CWS",Q3828="Unknown")),
(AND('[1]PWS Information'!$E$10="NTNC",Q3828="Unknown")))),"Tier 5",
"")))))</f>
        <v>Tier 5</v>
      </c>
      <c r="Z3828" s="71"/>
      <c r="AA3828" s="71"/>
    </row>
    <row r="3829" spans="1:27" ht="57.6" x14ac:dyDescent="0.3">
      <c r="A3829" s="1"/>
      <c r="B3829" s="70">
        <v>13450583</v>
      </c>
      <c r="C3829" s="60">
        <v>123</v>
      </c>
      <c r="D3829" s="61" t="s">
        <v>1559</v>
      </c>
      <c r="E3829" s="61" t="s">
        <v>49</v>
      </c>
      <c r="F3829" s="61">
        <v>78640</v>
      </c>
      <c r="G3829" s="62" t="s">
        <v>1462</v>
      </c>
      <c r="H3829" s="63">
        <v>29.968285000000002</v>
      </c>
      <c r="I3829" s="64">
        <v>-97.8479028</v>
      </c>
      <c r="J3829" s="65" t="s">
        <v>50</v>
      </c>
      <c r="K3829" s="66" t="s">
        <v>51</v>
      </c>
      <c r="L3829" s="62" t="s">
        <v>58</v>
      </c>
      <c r="M3829" s="69"/>
      <c r="N3829" s="65" t="s">
        <v>50</v>
      </c>
      <c r="O3829" s="66" t="s">
        <v>58</v>
      </c>
      <c r="P3829" s="69"/>
      <c r="Q3829" s="55" t="str">
        <f t="shared" si="59"/>
        <v>Non-Lead</v>
      </c>
      <c r="R3829" s="70" t="s">
        <v>51</v>
      </c>
      <c r="S3829" s="70" t="s">
        <v>51</v>
      </c>
      <c r="T3829" s="70"/>
      <c r="U3829" s="71" t="s">
        <v>53</v>
      </c>
      <c r="V3829" s="71" t="s">
        <v>51</v>
      </c>
      <c r="W3829" s="71" t="s">
        <v>51</v>
      </c>
      <c r="X3829" s="71" t="s">
        <v>51</v>
      </c>
      <c r="Y3829" s="72" t="str">
        <f>IF((OR((AND('[1]PWS Information'!$E$10="CWS",U3829="Single Family Residence",Q3829="Lead")),
(AND('[1]PWS Information'!$E$10="CWS",U3829="Multiple Family Residence",'[1]PWS Information'!$E$11="Yes",Q3829="Lead")),
(AND('[1]PWS Information'!$E$10="NTNC",Q3829="Lead")))),"Tier 1",
IF((OR((AND('[1]PWS Information'!$E$10="CWS",U3829="Multiple Family Residence",'[1]PWS Information'!$E$11="No",Q3829="Lead")),
(AND('[1]PWS Information'!$E$10="CWS",U3829="Other",Q3829="Lead")),
(AND('[1]PWS Information'!$E$10="CWS",U3829="Building",Q3829="Lead")))),"Tier 2",
IF((OR((AND('[1]PWS Information'!$E$10="CWS",U3829="Single Family Residence",Q3829="Galvanized Requiring Replacement")),
(AND('[1]PWS Information'!$E$10="CWS",U3829="Single Family Residence",Q3829="Galvanized Requiring Replacement",R3829="Yes")),
(AND('[1]PWS Information'!$E$10="NTNC",Q3829="Galvanized Requiring Replacement")),
(AND('[1]PWS Information'!$E$10="NTNC",U3829="Single Family Residence",R3829="Yes")))),"Tier 3",
IF((OR((AND('[1]PWS Information'!$E$10="CWS",U3829="Single Family Residence",S3829="Yes",Q3829="Non-Lead", J3829="Non-Lead - Copper",L3829="Before 1989")),
(AND('[1]PWS Information'!$E$10="CWS",U3829="Single Family Residence",S3829="Yes",Q3829="Non-Lead", N3829="Non-Lead - Copper",O3829="Before 1989")))),"Tier 4",
IF((OR((AND('[1]PWS Information'!$E$10="NTNC",Q3829="Non-Lead")),
(AND('[1]PWS Information'!$E$10="CWS",Q3829="Non-Lead",S3829="")),
(AND('[1]PWS Information'!$E$10="CWS",Q3829="Non-Lead",S3829="No")),
(AND('[1]PWS Information'!$E$10="CWS",Q3829="Non-Lead",S3829="Don't Know")),
(AND('[1]PWS Information'!$E$10="CWS",Q3829="Non-Lead", J3829="Non-Lead - Copper", S3829="Yes", L3829="Between 1989 and 2014")),
(AND('[1]PWS Information'!$E$10="CWS",Q3829="Non-Lead", J3829="Non-Lead - Copper", S3829="Yes", L3829="After 2014")),
(AND('[1]PWS Information'!$E$10="CWS",Q3829="Non-Lead", J3829="Non-Lead - Copper", S3829="Yes", L3829="Unknown")),
(AND('[1]PWS Information'!$E$10="CWS",Q3829="Non-Lead", N3829="Non-Lead - Copper", S3829="Yes", O3829="Between 1989 and 2014")),
(AND('[1]PWS Information'!$E$10="CWS",Q3829="Non-Lead", N3829="Non-Lead - Copper", S3829="Yes", O3829="After 2014")),
(AND('[1]PWS Information'!$E$10="CWS",Q3829="Non-Lead", N3829="Non-Lead - Copper", S3829="Yes", O3829="Unknown")),
(AND('[1]PWS Information'!$E$10="CWS",Q3829="Unknown")),
(AND('[1]PWS Information'!$E$10="NTNC",Q3829="Unknown")))),"Tier 5",
"")))))</f>
        <v>Tier 5</v>
      </c>
      <c r="Z3829" s="71"/>
      <c r="AA3829" s="71"/>
    </row>
    <row r="3830" spans="1:27" ht="57.6" x14ac:dyDescent="0.3">
      <c r="A3830" s="17"/>
      <c r="B3830" s="70" t="s">
        <v>1562</v>
      </c>
      <c r="C3830" s="60">
        <v>132</v>
      </c>
      <c r="D3830" s="61" t="s">
        <v>1559</v>
      </c>
      <c r="E3830" s="61" t="s">
        <v>49</v>
      </c>
      <c r="F3830" s="61">
        <v>78640</v>
      </c>
      <c r="G3830" s="62" t="s">
        <v>1462</v>
      </c>
      <c r="H3830" s="63">
        <v>29.968253700000002</v>
      </c>
      <c r="I3830" s="64">
        <v>-97.848202999999998</v>
      </c>
      <c r="J3830" s="65" t="s">
        <v>50</v>
      </c>
      <c r="K3830" s="66" t="s">
        <v>51</v>
      </c>
      <c r="L3830" s="62" t="s">
        <v>58</v>
      </c>
      <c r="M3830" s="69"/>
      <c r="N3830" s="65" t="s">
        <v>50</v>
      </c>
      <c r="O3830" s="66" t="s">
        <v>58</v>
      </c>
      <c r="P3830" s="69"/>
      <c r="Q3830" s="55" t="str">
        <f t="shared" si="59"/>
        <v>Non-Lead</v>
      </c>
      <c r="R3830" s="70" t="s">
        <v>51</v>
      </c>
      <c r="S3830" s="70" t="s">
        <v>51</v>
      </c>
      <c r="T3830" s="70"/>
      <c r="U3830" s="71" t="s">
        <v>53</v>
      </c>
      <c r="V3830" s="71" t="s">
        <v>51</v>
      </c>
      <c r="W3830" s="71" t="s">
        <v>51</v>
      </c>
      <c r="X3830" s="71" t="s">
        <v>51</v>
      </c>
      <c r="Y3830" s="72" t="str">
        <f>IF((OR((AND('[1]PWS Information'!$E$10="CWS",U3830="Single Family Residence",Q3830="Lead")),
(AND('[1]PWS Information'!$E$10="CWS",U3830="Multiple Family Residence",'[1]PWS Information'!$E$11="Yes",Q3830="Lead")),
(AND('[1]PWS Information'!$E$10="NTNC",Q3830="Lead")))),"Tier 1",
IF((OR((AND('[1]PWS Information'!$E$10="CWS",U3830="Multiple Family Residence",'[1]PWS Information'!$E$11="No",Q3830="Lead")),
(AND('[1]PWS Information'!$E$10="CWS",U3830="Other",Q3830="Lead")),
(AND('[1]PWS Information'!$E$10="CWS",U3830="Building",Q3830="Lead")))),"Tier 2",
IF((OR((AND('[1]PWS Information'!$E$10="CWS",U3830="Single Family Residence",Q3830="Galvanized Requiring Replacement")),
(AND('[1]PWS Information'!$E$10="CWS",U3830="Single Family Residence",Q3830="Galvanized Requiring Replacement",R3830="Yes")),
(AND('[1]PWS Information'!$E$10="NTNC",Q3830="Galvanized Requiring Replacement")),
(AND('[1]PWS Information'!$E$10="NTNC",U3830="Single Family Residence",R3830="Yes")))),"Tier 3",
IF((OR((AND('[1]PWS Information'!$E$10="CWS",U3830="Single Family Residence",S3830="Yes",Q3830="Non-Lead", J3830="Non-Lead - Copper",L3830="Before 1989")),
(AND('[1]PWS Information'!$E$10="CWS",U3830="Single Family Residence",S3830="Yes",Q3830="Non-Lead", N3830="Non-Lead - Copper",O3830="Before 1989")))),"Tier 4",
IF((OR((AND('[1]PWS Information'!$E$10="NTNC",Q3830="Non-Lead")),
(AND('[1]PWS Information'!$E$10="CWS",Q3830="Non-Lead",S3830="")),
(AND('[1]PWS Information'!$E$10="CWS",Q3830="Non-Lead",S3830="No")),
(AND('[1]PWS Information'!$E$10="CWS",Q3830="Non-Lead",S3830="Don't Know")),
(AND('[1]PWS Information'!$E$10="CWS",Q3830="Non-Lead", J3830="Non-Lead - Copper", S3830="Yes", L3830="Between 1989 and 2014")),
(AND('[1]PWS Information'!$E$10="CWS",Q3830="Non-Lead", J3830="Non-Lead - Copper", S3830="Yes", L3830="After 2014")),
(AND('[1]PWS Information'!$E$10="CWS",Q3830="Non-Lead", J3830="Non-Lead - Copper", S3830="Yes", L3830="Unknown")),
(AND('[1]PWS Information'!$E$10="CWS",Q3830="Non-Lead", N3830="Non-Lead - Copper", S3830="Yes", O3830="Between 1989 and 2014")),
(AND('[1]PWS Information'!$E$10="CWS",Q3830="Non-Lead", N3830="Non-Lead - Copper", S3830="Yes", O3830="After 2014")),
(AND('[1]PWS Information'!$E$10="CWS",Q3830="Non-Lead", N3830="Non-Lead - Copper", S3830="Yes", O3830="Unknown")),
(AND('[1]PWS Information'!$E$10="CWS",Q3830="Unknown")),
(AND('[1]PWS Information'!$E$10="NTNC",Q3830="Unknown")))),"Tier 5",
"")))))</f>
        <v>Tier 5</v>
      </c>
      <c r="Z3830" s="71"/>
      <c r="AA3830" s="71"/>
    </row>
    <row r="3831" spans="1:27" ht="57.6" x14ac:dyDescent="0.3">
      <c r="A3831" s="1"/>
      <c r="B3831" s="70" t="s">
        <v>1563</v>
      </c>
      <c r="C3831" s="60">
        <v>133</v>
      </c>
      <c r="D3831" s="61" t="s">
        <v>1559</v>
      </c>
      <c r="E3831" s="61" t="s">
        <v>49</v>
      </c>
      <c r="F3831" s="61">
        <v>78640</v>
      </c>
      <c r="G3831" s="62" t="s">
        <v>1462</v>
      </c>
      <c r="H3831" s="63">
        <v>29.968186800000002</v>
      </c>
      <c r="I3831" s="64">
        <v>-97.848005799999996</v>
      </c>
      <c r="J3831" s="65" t="s">
        <v>50</v>
      </c>
      <c r="K3831" s="66" t="s">
        <v>51</v>
      </c>
      <c r="L3831" s="62" t="s">
        <v>58</v>
      </c>
      <c r="M3831" s="69"/>
      <c r="N3831" s="65" t="s">
        <v>50</v>
      </c>
      <c r="O3831" s="66" t="s">
        <v>58</v>
      </c>
      <c r="P3831" s="69"/>
      <c r="Q3831" s="55" t="str">
        <f t="shared" si="59"/>
        <v>Non-Lead</v>
      </c>
      <c r="R3831" s="70" t="s">
        <v>51</v>
      </c>
      <c r="S3831" s="70" t="s">
        <v>51</v>
      </c>
      <c r="T3831" s="70"/>
      <c r="U3831" s="71" t="s">
        <v>53</v>
      </c>
      <c r="V3831" s="71" t="s">
        <v>51</v>
      </c>
      <c r="W3831" s="71" t="s">
        <v>51</v>
      </c>
      <c r="X3831" s="71" t="s">
        <v>51</v>
      </c>
      <c r="Y3831" s="72" t="str">
        <f>IF((OR((AND('[1]PWS Information'!$E$10="CWS",U3831="Single Family Residence",Q3831="Lead")),
(AND('[1]PWS Information'!$E$10="CWS",U3831="Multiple Family Residence",'[1]PWS Information'!$E$11="Yes",Q3831="Lead")),
(AND('[1]PWS Information'!$E$10="NTNC",Q3831="Lead")))),"Tier 1",
IF((OR((AND('[1]PWS Information'!$E$10="CWS",U3831="Multiple Family Residence",'[1]PWS Information'!$E$11="No",Q3831="Lead")),
(AND('[1]PWS Information'!$E$10="CWS",U3831="Other",Q3831="Lead")),
(AND('[1]PWS Information'!$E$10="CWS",U3831="Building",Q3831="Lead")))),"Tier 2",
IF((OR((AND('[1]PWS Information'!$E$10="CWS",U3831="Single Family Residence",Q3831="Galvanized Requiring Replacement")),
(AND('[1]PWS Information'!$E$10="CWS",U3831="Single Family Residence",Q3831="Galvanized Requiring Replacement",R3831="Yes")),
(AND('[1]PWS Information'!$E$10="NTNC",Q3831="Galvanized Requiring Replacement")),
(AND('[1]PWS Information'!$E$10="NTNC",U3831="Single Family Residence",R3831="Yes")))),"Tier 3",
IF((OR((AND('[1]PWS Information'!$E$10="CWS",U3831="Single Family Residence",S3831="Yes",Q3831="Non-Lead", J3831="Non-Lead - Copper",L3831="Before 1989")),
(AND('[1]PWS Information'!$E$10="CWS",U3831="Single Family Residence",S3831="Yes",Q3831="Non-Lead", N3831="Non-Lead - Copper",O3831="Before 1989")))),"Tier 4",
IF((OR((AND('[1]PWS Information'!$E$10="NTNC",Q3831="Non-Lead")),
(AND('[1]PWS Information'!$E$10="CWS",Q3831="Non-Lead",S3831="")),
(AND('[1]PWS Information'!$E$10="CWS",Q3831="Non-Lead",S3831="No")),
(AND('[1]PWS Information'!$E$10="CWS",Q3831="Non-Lead",S3831="Don't Know")),
(AND('[1]PWS Information'!$E$10="CWS",Q3831="Non-Lead", J3831="Non-Lead - Copper", S3831="Yes", L3831="Between 1989 and 2014")),
(AND('[1]PWS Information'!$E$10="CWS",Q3831="Non-Lead", J3831="Non-Lead - Copper", S3831="Yes", L3831="After 2014")),
(AND('[1]PWS Information'!$E$10="CWS",Q3831="Non-Lead", J3831="Non-Lead - Copper", S3831="Yes", L3831="Unknown")),
(AND('[1]PWS Information'!$E$10="CWS",Q3831="Non-Lead", N3831="Non-Lead - Copper", S3831="Yes", O3831="Between 1989 and 2014")),
(AND('[1]PWS Information'!$E$10="CWS",Q3831="Non-Lead", N3831="Non-Lead - Copper", S3831="Yes", O3831="After 2014")),
(AND('[1]PWS Information'!$E$10="CWS",Q3831="Non-Lead", N3831="Non-Lead - Copper", S3831="Yes", O3831="Unknown")),
(AND('[1]PWS Information'!$E$10="CWS",Q3831="Unknown")),
(AND('[1]PWS Information'!$E$10="NTNC",Q3831="Unknown")))),"Tier 5",
"")))))</f>
        <v>Tier 5</v>
      </c>
      <c r="Z3831" s="71"/>
      <c r="AA3831" s="71"/>
    </row>
    <row r="3832" spans="1:27" ht="57.6" x14ac:dyDescent="0.3">
      <c r="A3832" s="1"/>
      <c r="B3832" s="70" t="s">
        <v>1564</v>
      </c>
      <c r="C3832" s="60">
        <v>142</v>
      </c>
      <c r="D3832" s="61" t="s">
        <v>1559</v>
      </c>
      <c r="E3832" s="61" t="s">
        <v>49</v>
      </c>
      <c r="F3832" s="61">
        <v>78640</v>
      </c>
      <c r="G3832" s="62" t="s">
        <v>1462</v>
      </c>
      <c r="H3832" s="63">
        <v>29.9681277</v>
      </c>
      <c r="I3832" s="64">
        <v>-97.848309499999999</v>
      </c>
      <c r="J3832" s="65" t="s">
        <v>50</v>
      </c>
      <c r="K3832" s="66" t="s">
        <v>51</v>
      </c>
      <c r="L3832" s="62" t="s">
        <v>58</v>
      </c>
      <c r="M3832" s="69"/>
      <c r="N3832" s="65" t="s">
        <v>50</v>
      </c>
      <c r="O3832" s="66" t="s">
        <v>58</v>
      </c>
      <c r="P3832" s="69"/>
      <c r="Q3832" s="55" t="str">
        <f t="shared" si="59"/>
        <v>Non-Lead</v>
      </c>
      <c r="R3832" s="70" t="s">
        <v>51</v>
      </c>
      <c r="S3832" s="70" t="s">
        <v>51</v>
      </c>
      <c r="T3832" s="70"/>
      <c r="U3832" s="71" t="s">
        <v>53</v>
      </c>
      <c r="V3832" s="71" t="s">
        <v>51</v>
      </c>
      <c r="W3832" s="71" t="s">
        <v>51</v>
      </c>
      <c r="X3832" s="71" t="s">
        <v>51</v>
      </c>
      <c r="Y3832" s="72" t="str">
        <f>IF((OR((AND('[1]PWS Information'!$E$10="CWS",U3832="Single Family Residence",Q3832="Lead")),
(AND('[1]PWS Information'!$E$10="CWS",U3832="Multiple Family Residence",'[1]PWS Information'!$E$11="Yes",Q3832="Lead")),
(AND('[1]PWS Information'!$E$10="NTNC",Q3832="Lead")))),"Tier 1",
IF((OR((AND('[1]PWS Information'!$E$10="CWS",U3832="Multiple Family Residence",'[1]PWS Information'!$E$11="No",Q3832="Lead")),
(AND('[1]PWS Information'!$E$10="CWS",U3832="Other",Q3832="Lead")),
(AND('[1]PWS Information'!$E$10="CWS",U3832="Building",Q3832="Lead")))),"Tier 2",
IF((OR((AND('[1]PWS Information'!$E$10="CWS",U3832="Single Family Residence",Q3832="Galvanized Requiring Replacement")),
(AND('[1]PWS Information'!$E$10="CWS",U3832="Single Family Residence",Q3832="Galvanized Requiring Replacement",R3832="Yes")),
(AND('[1]PWS Information'!$E$10="NTNC",Q3832="Galvanized Requiring Replacement")),
(AND('[1]PWS Information'!$E$10="NTNC",U3832="Single Family Residence",R3832="Yes")))),"Tier 3",
IF((OR((AND('[1]PWS Information'!$E$10="CWS",U3832="Single Family Residence",S3832="Yes",Q3832="Non-Lead", J3832="Non-Lead - Copper",L3832="Before 1989")),
(AND('[1]PWS Information'!$E$10="CWS",U3832="Single Family Residence",S3832="Yes",Q3832="Non-Lead", N3832="Non-Lead - Copper",O3832="Before 1989")))),"Tier 4",
IF((OR((AND('[1]PWS Information'!$E$10="NTNC",Q3832="Non-Lead")),
(AND('[1]PWS Information'!$E$10="CWS",Q3832="Non-Lead",S3832="")),
(AND('[1]PWS Information'!$E$10="CWS",Q3832="Non-Lead",S3832="No")),
(AND('[1]PWS Information'!$E$10="CWS",Q3832="Non-Lead",S3832="Don't Know")),
(AND('[1]PWS Information'!$E$10="CWS",Q3832="Non-Lead", J3832="Non-Lead - Copper", S3832="Yes", L3832="Between 1989 and 2014")),
(AND('[1]PWS Information'!$E$10="CWS",Q3832="Non-Lead", J3832="Non-Lead - Copper", S3832="Yes", L3832="After 2014")),
(AND('[1]PWS Information'!$E$10="CWS",Q3832="Non-Lead", J3832="Non-Lead - Copper", S3832="Yes", L3832="Unknown")),
(AND('[1]PWS Information'!$E$10="CWS",Q3832="Non-Lead", N3832="Non-Lead - Copper", S3832="Yes", O3832="Between 1989 and 2014")),
(AND('[1]PWS Information'!$E$10="CWS",Q3832="Non-Lead", N3832="Non-Lead - Copper", S3832="Yes", O3832="After 2014")),
(AND('[1]PWS Information'!$E$10="CWS",Q3832="Non-Lead", N3832="Non-Lead - Copper", S3832="Yes", O3832="Unknown")),
(AND('[1]PWS Information'!$E$10="CWS",Q3832="Unknown")),
(AND('[1]PWS Information'!$E$10="NTNC",Q3832="Unknown")))),"Tier 5",
"")))))</f>
        <v>Tier 5</v>
      </c>
      <c r="Z3832" s="71"/>
      <c r="AA3832" s="71"/>
    </row>
    <row r="3833" spans="1:27" ht="57.6" x14ac:dyDescent="0.3">
      <c r="A3833" s="1"/>
      <c r="B3833" s="70">
        <v>12735708</v>
      </c>
      <c r="C3833" s="60">
        <v>150</v>
      </c>
      <c r="D3833" s="61" t="s">
        <v>1559</v>
      </c>
      <c r="E3833" s="61" t="s">
        <v>49</v>
      </c>
      <c r="F3833" s="61">
        <v>78640</v>
      </c>
      <c r="G3833" s="62" t="s">
        <v>1462</v>
      </c>
      <c r="H3833" s="63">
        <v>29.968024100000001</v>
      </c>
      <c r="I3833" s="64">
        <v>-97.848391199999995</v>
      </c>
      <c r="J3833" s="65" t="s">
        <v>50</v>
      </c>
      <c r="K3833" s="66" t="s">
        <v>51</v>
      </c>
      <c r="L3833" s="62" t="s">
        <v>58</v>
      </c>
      <c r="M3833" s="69"/>
      <c r="N3833" s="65" t="s">
        <v>50</v>
      </c>
      <c r="O3833" s="66" t="s">
        <v>58</v>
      </c>
      <c r="P3833" s="69"/>
      <c r="Q3833" s="55" t="str">
        <f t="shared" si="59"/>
        <v>Non-Lead</v>
      </c>
      <c r="R3833" s="70" t="s">
        <v>51</v>
      </c>
      <c r="S3833" s="70" t="s">
        <v>51</v>
      </c>
      <c r="T3833" s="70"/>
      <c r="U3833" s="71" t="s">
        <v>53</v>
      </c>
      <c r="V3833" s="71" t="s">
        <v>51</v>
      </c>
      <c r="W3833" s="71" t="s">
        <v>51</v>
      </c>
      <c r="X3833" s="71" t="s">
        <v>51</v>
      </c>
      <c r="Y3833" s="72" t="str">
        <f>IF((OR((AND('[1]PWS Information'!$E$10="CWS",U3833="Single Family Residence",Q3833="Lead")),
(AND('[1]PWS Information'!$E$10="CWS",U3833="Multiple Family Residence",'[1]PWS Information'!$E$11="Yes",Q3833="Lead")),
(AND('[1]PWS Information'!$E$10="NTNC",Q3833="Lead")))),"Tier 1",
IF((OR((AND('[1]PWS Information'!$E$10="CWS",U3833="Multiple Family Residence",'[1]PWS Information'!$E$11="No",Q3833="Lead")),
(AND('[1]PWS Information'!$E$10="CWS",U3833="Other",Q3833="Lead")),
(AND('[1]PWS Information'!$E$10="CWS",U3833="Building",Q3833="Lead")))),"Tier 2",
IF((OR((AND('[1]PWS Information'!$E$10="CWS",U3833="Single Family Residence",Q3833="Galvanized Requiring Replacement")),
(AND('[1]PWS Information'!$E$10="CWS",U3833="Single Family Residence",Q3833="Galvanized Requiring Replacement",R3833="Yes")),
(AND('[1]PWS Information'!$E$10="NTNC",Q3833="Galvanized Requiring Replacement")),
(AND('[1]PWS Information'!$E$10="NTNC",U3833="Single Family Residence",R3833="Yes")))),"Tier 3",
IF((OR((AND('[1]PWS Information'!$E$10="CWS",U3833="Single Family Residence",S3833="Yes",Q3833="Non-Lead", J3833="Non-Lead - Copper",L3833="Before 1989")),
(AND('[1]PWS Information'!$E$10="CWS",U3833="Single Family Residence",S3833="Yes",Q3833="Non-Lead", N3833="Non-Lead - Copper",O3833="Before 1989")))),"Tier 4",
IF((OR((AND('[1]PWS Information'!$E$10="NTNC",Q3833="Non-Lead")),
(AND('[1]PWS Information'!$E$10="CWS",Q3833="Non-Lead",S3833="")),
(AND('[1]PWS Information'!$E$10="CWS",Q3833="Non-Lead",S3833="No")),
(AND('[1]PWS Information'!$E$10="CWS",Q3833="Non-Lead",S3833="Don't Know")),
(AND('[1]PWS Information'!$E$10="CWS",Q3833="Non-Lead", J3833="Non-Lead - Copper", S3833="Yes", L3833="Between 1989 and 2014")),
(AND('[1]PWS Information'!$E$10="CWS",Q3833="Non-Lead", J3833="Non-Lead - Copper", S3833="Yes", L3833="After 2014")),
(AND('[1]PWS Information'!$E$10="CWS",Q3833="Non-Lead", J3833="Non-Lead - Copper", S3833="Yes", L3833="Unknown")),
(AND('[1]PWS Information'!$E$10="CWS",Q3833="Non-Lead", N3833="Non-Lead - Copper", S3833="Yes", O3833="Between 1989 and 2014")),
(AND('[1]PWS Information'!$E$10="CWS",Q3833="Non-Lead", N3833="Non-Lead - Copper", S3833="Yes", O3833="After 2014")),
(AND('[1]PWS Information'!$E$10="CWS",Q3833="Non-Lead", N3833="Non-Lead - Copper", S3833="Yes", O3833="Unknown")),
(AND('[1]PWS Information'!$E$10="CWS",Q3833="Unknown")),
(AND('[1]PWS Information'!$E$10="NTNC",Q3833="Unknown")))),"Tier 5",
"")))))</f>
        <v>Tier 5</v>
      </c>
      <c r="Z3833" s="71"/>
      <c r="AA3833" s="71"/>
    </row>
    <row r="3834" spans="1:27" ht="57.6" x14ac:dyDescent="0.3">
      <c r="A3834" s="17"/>
      <c r="B3834" s="70">
        <v>9541829</v>
      </c>
      <c r="C3834" s="60">
        <v>155</v>
      </c>
      <c r="D3834" s="61" t="s">
        <v>1559</v>
      </c>
      <c r="E3834" s="61" t="s">
        <v>49</v>
      </c>
      <c r="F3834" s="61">
        <v>78640</v>
      </c>
      <c r="G3834" s="62" t="s">
        <v>1462</v>
      </c>
      <c r="H3834" s="63">
        <v>29.967951800000002</v>
      </c>
      <c r="I3834" s="64">
        <v>-97.848211800000001</v>
      </c>
      <c r="J3834" s="65" t="s">
        <v>50</v>
      </c>
      <c r="K3834" s="66" t="s">
        <v>51</v>
      </c>
      <c r="L3834" s="62" t="s">
        <v>58</v>
      </c>
      <c r="M3834" s="69"/>
      <c r="N3834" s="65" t="s">
        <v>50</v>
      </c>
      <c r="O3834" s="66" t="s">
        <v>58</v>
      </c>
      <c r="P3834" s="69"/>
      <c r="Q3834" s="55" t="str">
        <f t="shared" si="59"/>
        <v>Non-Lead</v>
      </c>
      <c r="R3834" s="70" t="s">
        <v>51</v>
      </c>
      <c r="S3834" s="70" t="s">
        <v>51</v>
      </c>
      <c r="T3834" s="70"/>
      <c r="U3834" s="71" t="s">
        <v>53</v>
      </c>
      <c r="V3834" s="71" t="s">
        <v>51</v>
      </c>
      <c r="W3834" s="71" t="s">
        <v>51</v>
      </c>
      <c r="X3834" s="71" t="s">
        <v>51</v>
      </c>
      <c r="Y3834" s="72" t="str">
        <f>IF((OR((AND('[1]PWS Information'!$E$10="CWS",U3834="Single Family Residence",Q3834="Lead")),
(AND('[1]PWS Information'!$E$10="CWS",U3834="Multiple Family Residence",'[1]PWS Information'!$E$11="Yes",Q3834="Lead")),
(AND('[1]PWS Information'!$E$10="NTNC",Q3834="Lead")))),"Tier 1",
IF((OR((AND('[1]PWS Information'!$E$10="CWS",U3834="Multiple Family Residence",'[1]PWS Information'!$E$11="No",Q3834="Lead")),
(AND('[1]PWS Information'!$E$10="CWS",U3834="Other",Q3834="Lead")),
(AND('[1]PWS Information'!$E$10="CWS",U3834="Building",Q3834="Lead")))),"Tier 2",
IF((OR((AND('[1]PWS Information'!$E$10="CWS",U3834="Single Family Residence",Q3834="Galvanized Requiring Replacement")),
(AND('[1]PWS Information'!$E$10="CWS",U3834="Single Family Residence",Q3834="Galvanized Requiring Replacement",R3834="Yes")),
(AND('[1]PWS Information'!$E$10="NTNC",Q3834="Galvanized Requiring Replacement")),
(AND('[1]PWS Information'!$E$10="NTNC",U3834="Single Family Residence",R3834="Yes")))),"Tier 3",
IF((OR((AND('[1]PWS Information'!$E$10="CWS",U3834="Single Family Residence",S3834="Yes",Q3834="Non-Lead", J3834="Non-Lead - Copper",L3834="Before 1989")),
(AND('[1]PWS Information'!$E$10="CWS",U3834="Single Family Residence",S3834="Yes",Q3834="Non-Lead", N3834="Non-Lead - Copper",O3834="Before 1989")))),"Tier 4",
IF((OR((AND('[1]PWS Information'!$E$10="NTNC",Q3834="Non-Lead")),
(AND('[1]PWS Information'!$E$10="CWS",Q3834="Non-Lead",S3834="")),
(AND('[1]PWS Information'!$E$10="CWS",Q3834="Non-Lead",S3834="No")),
(AND('[1]PWS Information'!$E$10="CWS",Q3834="Non-Lead",S3834="Don't Know")),
(AND('[1]PWS Information'!$E$10="CWS",Q3834="Non-Lead", J3834="Non-Lead - Copper", S3834="Yes", L3834="Between 1989 and 2014")),
(AND('[1]PWS Information'!$E$10="CWS",Q3834="Non-Lead", J3834="Non-Lead - Copper", S3834="Yes", L3834="After 2014")),
(AND('[1]PWS Information'!$E$10="CWS",Q3834="Non-Lead", J3834="Non-Lead - Copper", S3834="Yes", L3834="Unknown")),
(AND('[1]PWS Information'!$E$10="CWS",Q3834="Non-Lead", N3834="Non-Lead - Copper", S3834="Yes", O3834="Between 1989 and 2014")),
(AND('[1]PWS Information'!$E$10="CWS",Q3834="Non-Lead", N3834="Non-Lead - Copper", S3834="Yes", O3834="After 2014")),
(AND('[1]PWS Information'!$E$10="CWS",Q3834="Non-Lead", N3834="Non-Lead - Copper", S3834="Yes", O3834="Unknown")),
(AND('[1]PWS Information'!$E$10="CWS",Q3834="Unknown")),
(AND('[1]PWS Information'!$E$10="NTNC",Q3834="Unknown")))),"Tier 5",
"")))))</f>
        <v>Tier 5</v>
      </c>
      <c r="Z3834" s="71"/>
      <c r="AA3834" s="71"/>
    </row>
    <row r="3835" spans="1:27" ht="57.6" x14ac:dyDescent="0.3">
      <c r="A3835" s="1"/>
      <c r="B3835" s="70">
        <v>16256547</v>
      </c>
      <c r="C3835" s="60">
        <v>160</v>
      </c>
      <c r="D3835" s="61" t="s">
        <v>1559</v>
      </c>
      <c r="E3835" s="61" t="s">
        <v>49</v>
      </c>
      <c r="F3835" s="61">
        <v>78640</v>
      </c>
      <c r="G3835" s="62" t="s">
        <v>1462</v>
      </c>
      <c r="H3835" s="63">
        <v>29.9678875</v>
      </c>
      <c r="I3835" s="64">
        <v>-97.848483900000005</v>
      </c>
      <c r="J3835" s="65" t="s">
        <v>50</v>
      </c>
      <c r="K3835" s="66" t="s">
        <v>51</v>
      </c>
      <c r="L3835" s="62" t="s">
        <v>58</v>
      </c>
      <c r="M3835" s="69"/>
      <c r="N3835" s="65" t="s">
        <v>50</v>
      </c>
      <c r="O3835" s="66" t="s">
        <v>58</v>
      </c>
      <c r="P3835" s="69"/>
      <c r="Q3835" s="55" t="str">
        <f t="shared" si="59"/>
        <v>Non-Lead</v>
      </c>
      <c r="R3835" s="70" t="s">
        <v>51</v>
      </c>
      <c r="S3835" s="70" t="s">
        <v>51</v>
      </c>
      <c r="T3835" s="70"/>
      <c r="U3835" s="71" t="s">
        <v>53</v>
      </c>
      <c r="V3835" s="71" t="s">
        <v>51</v>
      </c>
      <c r="W3835" s="71" t="s">
        <v>51</v>
      </c>
      <c r="X3835" s="71" t="s">
        <v>51</v>
      </c>
      <c r="Y3835" s="72" t="str">
        <f>IF((OR((AND('[1]PWS Information'!$E$10="CWS",U3835="Single Family Residence",Q3835="Lead")),
(AND('[1]PWS Information'!$E$10="CWS",U3835="Multiple Family Residence",'[1]PWS Information'!$E$11="Yes",Q3835="Lead")),
(AND('[1]PWS Information'!$E$10="NTNC",Q3835="Lead")))),"Tier 1",
IF((OR((AND('[1]PWS Information'!$E$10="CWS",U3835="Multiple Family Residence",'[1]PWS Information'!$E$11="No",Q3835="Lead")),
(AND('[1]PWS Information'!$E$10="CWS",U3835="Other",Q3835="Lead")),
(AND('[1]PWS Information'!$E$10="CWS",U3835="Building",Q3835="Lead")))),"Tier 2",
IF((OR((AND('[1]PWS Information'!$E$10="CWS",U3835="Single Family Residence",Q3835="Galvanized Requiring Replacement")),
(AND('[1]PWS Information'!$E$10="CWS",U3835="Single Family Residence",Q3835="Galvanized Requiring Replacement",R3835="Yes")),
(AND('[1]PWS Information'!$E$10="NTNC",Q3835="Galvanized Requiring Replacement")),
(AND('[1]PWS Information'!$E$10="NTNC",U3835="Single Family Residence",R3835="Yes")))),"Tier 3",
IF((OR((AND('[1]PWS Information'!$E$10="CWS",U3835="Single Family Residence",S3835="Yes",Q3835="Non-Lead", J3835="Non-Lead - Copper",L3835="Before 1989")),
(AND('[1]PWS Information'!$E$10="CWS",U3835="Single Family Residence",S3835="Yes",Q3835="Non-Lead", N3835="Non-Lead - Copper",O3835="Before 1989")))),"Tier 4",
IF((OR((AND('[1]PWS Information'!$E$10="NTNC",Q3835="Non-Lead")),
(AND('[1]PWS Information'!$E$10="CWS",Q3835="Non-Lead",S3835="")),
(AND('[1]PWS Information'!$E$10="CWS",Q3835="Non-Lead",S3835="No")),
(AND('[1]PWS Information'!$E$10="CWS",Q3835="Non-Lead",S3835="Don't Know")),
(AND('[1]PWS Information'!$E$10="CWS",Q3835="Non-Lead", J3835="Non-Lead - Copper", S3835="Yes", L3835="Between 1989 and 2014")),
(AND('[1]PWS Information'!$E$10="CWS",Q3835="Non-Lead", J3835="Non-Lead - Copper", S3835="Yes", L3835="After 2014")),
(AND('[1]PWS Information'!$E$10="CWS",Q3835="Non-Lead", J3835="Non-Lead - Copper", S3835="Yes", L3835="Unknown")),
(AND('[1]PWS Information'!$E$10="CWS",Q3835="Non-Lead", N3835="Non-Lead - Copper", S3835="Yes", O3835="Between 1989 and 2014")),
(AND('[1]PWS Information'!$E$10="CWS",Q3835="Non-Lead", N3835="Non-Lead - Copper", S3835="Yes", O3835="After 2014")),
(AND('[1]PWS Information'!$E$10="CWS",Q3835="Non-Lead", N3835="Non-Lead - Copper", S3835="Yes", O3835="Unknown")),
(AND('[1]PWS Information'!$E$10="CWS",Q3835="Unknown")),
(AND('[1]PWS Information'!$E$10="NTNC",Q3835="Unknown")))),"Tier 5",
"")))))</f>
        <v>Tier 5</v>
      </c>
      <c r="Z3835" s="71"/>
      <c r="AA3835" s="71"/>
    </row>
    <row r="3836" spans="1:27" ht="72" x14ac:dyDescent="0.3">
      <c r="A3836" s="1"/>
      <c r="B3836" s="70">
        <v>15503518</v>
      </c>
      <c r="C3836" s="60">
        <v>167</v>
      </c>
      <c r="D3836" s="61" t="s">
        <v>1559</v>
      </c>
      <c r="E3836" s="61" t="s">
        <v>49</v>
      </c>
      <c r="F3836" s="61">
        <v>78640</v>
      </c>
      <c r="G3836" s="62" t="s">
        <v>1565</v>
      </c>
      <c r="H3836" s="63">
        <v>29.9678097</v>
      </c>
      <c r="I3836" s="64">
        <v>-97.848306800000003</v>
      </c>
      <c r="J3836" s="65" t="s">
        <v>50</v>
      </c>
      <c r="K3836" s="66" t="s">
        <v>51</v>
      </c>
      <c r="L3836" s="62" t="s">
        <v>58</v>
      </c>
      <c r="M3836" s="69"/>
      <c r="N3836" s="65" t="s">
        <v>50</v>
      </c>
      <c r="O3836" s="66" t="s">
        <v>58</v>
      </c>
      <c r="P3836" s="69"/>
      <c r="Q3836" s="55" t="str">
        <f t="shared" si="59"/>
        <v>Non-Lead</v>
      </c>
      <c r="R3836" s="70" t="s">
        <v>51</v>
      </c>
      <c r="S3836" s="70" t="s">
        <v>51</v>
      </c>
      <c r="T3836" s="70"/>
      <c r="U3836" s="71" t="s">
        <v>53</v>
      </c>
      <c r="V3836" s="71" t="s">
        <v>51</v>
      </c>
      <c r="W3836" s="71" t="s">
        <v>51</v>
      </c>
      <c r="X3836" s="71" t="s">
        <v>51</v>
      </c>
      <c r="Y3836" s="72" t="str">
        <f>IF((OR((AND('[1]PWS Information'!$E$10="CWS",U3836="Single Family Residence",Q3836="Lead")),
(AND('[1]PWS Information'!$E$10="CWS",U3836="Multiple Family Residence",'[1]PWS Information'!$E$11="Yes",Q3836="Lead")),
(AND('[1]PWS Information'!$E$10="NTNC",Q3836="Lead")))),"Tier 1",
IF((OR((AND('[1]PWS Information'!$E$10="CWS",U3836="Multiple Family Residence",'[1]PWS Information'!$E$11="No",Q3836="Lead")),
(AND('[1]PWS Information'!$E$10="CWS",U3836="Other",Q3836="Lead")),
(AND('[1]PWS Information'!$E$10="CWS",U3836="Building",Q3836="Lead")))),"Tier 2",
IF((OR((AND('[1]PWS Information'!$E$10="CWS",U3836="Single Family Residence",Q3836="Galvanized Requiring Replacement")),
(AND('[1]PWS Information'!$E$10="CWS",U3836="Single Family Residence",Q3836="Galvanized Requiring Replacement",R3836="Yes")),
(AND('[1]PWS Information'!$E$10="NTNC",Q3836="Galvanized Requiring Replacement")),
(AND('[1]PWS Information'!$E$10="NTNC",U3836="Single Family Residence",R3836="Yes")))),"Tier 3",
IF((OR((AND('[1]PWS Information'!$E$10="CWS",U3836="Single Family Residence",S3836="Yes",Q3836="Non-Lead", J3836="Non-Lead - Copper",L3836="Before 1989")),
(AND('[1]PWS Information'!$E$10="CWS",U3836="Single Family Residence",S3836="Yes",Q3836="Non-Lead", N3836="Non-Lead - Copper",O3836="Before 1989")))),"Tier 4",
IF((OR((AND('[1]PWS Information'!$E$10="NTNC",Q3836="Non-Lead")),
(AND('[1]PWS Information'!$E$10="CWS",Q3836="Non-Lead",S3836="")),
(AND('[1]PWS Information'!$E$10="CWS",Q3836="Non-Lead",S3836="No")),
(AND('[1]PWS Information'!$E$10="CWS",Q3836="Non-Lead",S3836="Don't Know")),
(AND('[1]PWS Information'!$E$10="CWS",Q3836="Non-Lead", J3836="Non-Lead - Copper", S3836="Yes", L3836="Between 1989 and 2014")),
(AND('[1]PWS Information'!$E$10="CWS",Q3836="Non-Lead", J3836="Non-Lead - Copper", S3836="Yes", L3836="After 2014")),
(AND('[1]PWS Information'!$E$10="CWS",Q3836="Non-Lead", J3836="Non-Lead - Copper", S3836="Yes", L3836="Unknown")),
(AND('[1]PWS Information'!$E$10="CWS",Q3836="Non-Lead", N3836="Non-Lead - Copper", S3836="Yes", O3836="Between 1989 and 2014")),
(AND('[1]PWS Information'!$E$10="CWS",Q3836="Non-Lead", N3836="Non-Lead - Copper", S3836="Yes", O3836="After 2014")),
(AND('[1]PWS Information'!$E$10="CWS",Q3836="Non-Lead", N3836="Non-Lead - Copper", S3836="Yes", O3836="Unknown")),
(AND('[1]PWS Information'!$E$10="CWS",Q3836="Unknown")),
(AND('[1]PWS Information'!$E$10="NTNC",Q3836="Unknown")))),"Tier 5",
"")))))</f>
        <v>Tier 5</v>
      </c>
      <c r="Z3836" s="71"/>
      <c r="AA3836" s="71"/>
    </row>
    <row r="3837" spans="1:27" ht="57.6" x14ac:dyDescent="0.3">
      <c r="A3837" s="1"/>
      <c r="B3837" s="70">
        <v>12554496</v>
      </c>
      <c r="C3837" s="60">
        <v>168</v>
      </c>
      <c r="D3837" s="61" t="s">
        <v>1559</v>
      </c>
      <c r="E3837" s="61" t="s">
        <v>49</v>
      </c>
      <c r="F3837" s="61">
        <v>78640</v>
      </c>
      <c r="G3837" s="62" t="s">
        <v>1462</v>
      </c>
      <c r="H3837" s="63">
        <v>29.967772700000001</v>
      </c>
      <c r="I3837" s="64">
        <v>-97.848548699999995</v>
      </c>
      <c r="J3837" s="65" t="s">
        <v>50</v>
      </c>
      <c r="K3837" s="66" t="s">
        <v>51</v>
      </c>
      <c r="L3837" s="62" t="s">
        <v>58</v>
      </c>
      <c r="M3837" s="69"/>
      <c r="N3837" s="65" t="s">
        <v>50</v>
      </c>
      <c r="O3837" s="66" t="s">
        <v>58</v>
      </c>
      <c r="P3837" s="69"/>
      <c r="Q3837" s="55" t="str">
        <f t="shared" si="59"/>
        <v>Non-Lead</v>
      </c>
      <c r="R3837" s="70" t="s">
        <v>51</v>
      </c>
      <c r="S3837" s="70" t="s">
        <v>51</v>
      </c>
      <c r="T3837" s="70"/>
      <c r="U3837" s="71" t="s">
        <v>53</v>
      </c>
      <c r="V3837" s="71" t="s">
        <v>51</v>
      </c>
      <c r="W3837" s="71" t="s">
        <v>51</v>
      </c>
      <c r="X3837" s="71" t="s">
        <v>51</v>
      </c>
      <c r="Y3837" s="72" t="str">
        <f>IF((OR((AND('[1]PWS Information'!$E$10="CWS",U3837="Single Family Residence",Q3837="Lead")),
(AND('[1]PWS Information'!$E$10="CWS",U3837="Multiple Family Residence",'[1]PWS Information'!$E$11="Yes",Q3837="Lead")),
(AND('[1]PWS Information'!$E$10="NTNC",Q3837="Lead")))),"Tier 1",
IF((OR((AND('[1]PWS Information'!$E$10="CWS",U3837="Multiple Family Residence",'[1]PWS Information'!$E$11="No",Q3837="Lead")),
(AND('[1]PWS Information'!$E$10="CWS",U3837="Other",Q3837="Lead")),
(AND('[1]PWS Information'!$E$10="CWS",U3837="Building",Q3837="Lead")))),"Tier 2",
IF((OR((AND('[1]PWS Information'!$E$10="CWS",U3837="Single Family Residence",Q3837="Galvanized Requiring Replacement")),
(AND('[1]PWS Information'!$E$10="CWS",U3837="Single Family Residence",Q3837="Galvanized Requiring Replacement",R3837="Yes")),
(AND('[1]PWS Information'!$E$10="NTNC",Q3837="Galvanized Requiring Replacement")),
(AND('[1]PWS Information'!$E$10="NTNC",U3837="Single Family Residence",R3837="Yes")))),"Tier 3",
IF((OR((AND('[1]PWS Information'!$E$10="CWS",U3837="Single Family Residence",S3837="Yes",Q3837="Non-Lead", J3837="Non-Lead - Copper",L3837="Before 1989")),
(AND('[1]PWS Information'!$E$10="CWS",U3837="Single Family Residence",S3837="Yes",Q3837="Non-Lead", N3837="Non-Lead - Copper",O3837="Before 1989")))),"Tier 4",
IF((OR((AND('[1]PWS Information'!$E$10="NTNC",Q3837="Non-Lead")),
(AND('[1]PWS Information'!$E$10="CWS",Q3837="Non-Lead",S3837="")),
(AND('[1]PWS Information'!$E$10="CWS",Q3837="Non-Lead",S3837="No")),
(AND('[1]PWS Information'!$E$10="CWS",Q3837="Non-Lead",S3837="Don't Know")),
(AND('[1]PWS Information'!$E$10="CWS",Q3837="Non-Lead", J3837="Non-Lead - Copper", S3837="Yes", L3837="Between 1989 and 2014")),
(AND('[1]PWS Information'!$E$10="CWS",Q3837="Non-Lead", J3837="Non-Lead - Copper", S3837="Yes", L3837="After 2014")),
(AND('[1]PWS Information'!$E$10="CWS",Q3837="Non-Lead", J3837="Non-Lead - Copper", S3837="Yes", L3837="Unknown")),
(AND('[1]PWS Information'!$E$10="CWS",Q3837="Non-Lead", N3837="Non-Lead - Copper", S3837="Yes", O3837="Between 1989 and 2014")),
(AND('[1]PWS Information'!$E$10="CWS",Q3837="Non-Lead", N3837="Non-Lead - Copper", S3837="Yes", O3837="After 2014")),
(AND('[1]PWS Information'!$E$10="CWS",Q3837="Non-Lead", N3837="Non-Lead - Copper", S3837="Yes", O3837="Unknown")),
(AND('[1]PWS Information'!$E$10="CWS",Q3837="Unknown")),
(AND('[1]PWS Information'!$E$10="NTNC",Q3837="Unknown")))),"Tier 5",
"")))))</f>
        <v>Tier 5</v>
      </c>
      <c r="Z3837" s="71"/>
      <c r="AA3837" s="71"/>
    </row>
    <row r="3838" spans="1:27" ht="57.6" x14ac:dyDescent="0.3">
      <c r="A3838" s="17"/>
      <c r="B3838" s="70">
        <v>16101713</v>
      </c>
      <c r="C3838" s="60">
        <v>177</v>
      </c>
      <c r="D3838" s="61" t="s">
        <v>1559</v>
      </c>
      <c r="E3838" s="61" t="s">
        <v>49</v>
      </c>
      <c r="F3838" s="61">
        <v>78640</v>
      </c>
      <c r="G3838" s="62" t="s">
        <v>1462</v>
      </c>
      <c r="H3838" s="63">
        <v>29.967686799999999</v>
      </c>
      <c r="I3838" s="64">
        <v>-97.848378299999993</v>
      </c>
      <c r="J3838" s="65" t="s">
        <v>50</v>
      </c>
      <c r="K3838" s="66" t="s">
        <v>51</v>
      </c>
      <c r="L3838" s="62" t="s">
        <v>58</v>
      </c>
      <c r="M3838" s="69"/>
      <c r="N3838" s="65" t="s">
        <v>50</v>
      </c>
      <c r="O3838" s="66" t="s">
        <v>58</v>
      </c>
      <c r="P3838" s="69"/>
      <c r="Q3838" s="55" t="str">
        <f t="shared" si="59"/>
        <v>Non-Lead</v>
      </c>
      <c r="R3838" s="70" t="s">
        <v>51</v>
      </c>
      <c r="S3838" s="70" t="s">
        <v>51</v>
      </c>
      <c r="T3838" s="70"/>
      <c r="U3838" s="71" t="s">
        <v>53</v>
      </c>
      <c r="V3838" s="71" t="s">
        <v>51</v>
      </c>
      <c r="W3838" s="71" t="s">
        <v>51</v>
      </c>
      <c r="X3838" s="71" t="s">
        <v>51</v>
      </c>
      <c r="Y3838" s="72" t="str">
        <f>IF((OR((AND('[1]PWS Information'!$E$10="CWS",U3838="Single Family Residence",Q3838="Lead")),
(AND('[1]PWS Information'!$E$10="CWS",U3838="Multiple Family Residence",'[1]PWS Information'!$E$11="Yes",Q3838="Lead")),
(AND('[1]PWS Information'!$E$10="NTNC",Q3838="Lead")))),"Tier 1",
IF((OR((AND('[1]PWS Information'!$E$10="CWS",U3838="Multiple Family Residence",'[1]PWS Information'!$E$11="No",Q3838="Lead")),
(AND('[1]PWS Information'!$E$10="CWS",U3838="Other",Q3838="Lead")),
(AND('[1]PWS Information'!$E$10="CWS",U3838="Building",Q3838="Lead")))),"Tier 2",
IF((OR((AND('[1]PWS Information'!$E$10="CWS",U3838="Single Family Residence",Q3838="Galvanized Requiring Replacement")),
(AND('[1]PWS Information'!$E$10="CWS",U3838="Single Family Residence",Q3838="Galvanized Requiring Replacement",R3838="Yes")),
(AND('[1]PWS Information'!$E$10="NTNC",Q3838="Galvanized Requiring Replacement")),
(AND('[1]PWS Information'!$E$10="NTNC",U3838="Single Family Residence",R3838="Yes")))),"Tier 3",
IF((OR((AND('[1]PWS Information'!$E$10="CWS",U3838="Single Family Residence",S3838="Yes",Q3838="Non-Lead", J3838="Non-Lead - Copper",L3838="Before 1989")),
(AND('[1]PWS Information'!$E$10="CWS",U3838="Single Family Residence",S3838="Yes",Q3838="Non-Lead", N3838="Non-Lead - Copper",O3838="Before 1989")))),"Tier 4",
IF((OR((AND('[1]PWS Information'!$E$10="NTNC",Q3838="Non-Lead")),
(AND('[1]PWS Information'!$E$10="CWS",Q3838="Non-Lead",S3838="")),
(AND('[1]PWS Information'!$E$10="CWS",Q3838="Non-Lead",S3838="No")),
(AND('[1]PWS Information'!$E$10="CWS",Q3838="Non-Lead",S3838="Don't Know")),
(AND('[1]PWS Information'!$E$10="CWS",Q3838="Non-Lead", J3838="Non-Lead - Copper", S3838="Yes", L3838="Between 1989 and 2014")),
(AND('[1]PWS Information'!$E$10="CWS",Q3838="Non-Lead", J3838="Non-Lead - Copper", S3838="Yes", L3838="After 2014")),
(AND('[1]PWS Information'!$E$10="CWS",Q3838="Non-Lead", J3838="Non-Lead - Copper", S3838="Yes", L3838="Unknown")),
(AND('[1]PWS Information'!$E$10="CWS",Q3838="Non-Lead", N3838="Non-Lead - Copper", S3838="Yes", O3838="Between 1989 and 2014")),
(AND('[1]PWS Information'!$E$10="CWS",Q3838="Non-Lead", N3838="Non-Lead - Copper", S3838="Yes", O3838="After 2014")),
(AND('[1]PWS Information'!$E$10="CWS",Q3838="Non-Lead", N3838="Non-Lead - Copper", S3838="Yes", O3838="Unknown")),
(AND('[1]PWS Information'!$E$10="CWS",Q3838="Unknown")),
(AND('[1]PWS Information'!$E$10="NTNC",Q3838="Unknown")))),"Tier 5",
"")))))</f>
        <v>Tier 5</v>
      </c>
      <c r="Z3838" s="71"/>
      <c r="AA3838" s="71"/>
    </row>
    <row r="3839" spans="1:27" ht="57.6" x14ac:dyDescent="0.3">
      <c r="A3839" s="1"/>
      <c r="B3839" s="70">
        <v>841683</v>
      </c>
      <c r="C3839" s="60">
        <v>178</v>
      </c>
      <c r="D3839" s="61" t="s">
        <v>1559</v>
      </c>
      <c r="E3839" s="61" t="s">
        <v>49</v>
      </c>
      <c r="F3839" s="61">
        <v>78640</v>
      </c>
      <c r="G3839" s="62" t="s">
        <v>1462</v>
      </c>
      <c r="H3839" s="63">
        <v>29.967626200000002</v>
      </c>
      <c r="I3839" s="64">
        <v>-97.848624799999996</v>
      </c>
      <c r="J3839" s="65" t="s">
        <v>50</v>
      </c>
      <c r="K3839" s="66" t="s">
        <v>51</v>
      </c>
      <c r="L3839" s="62" t="s">
        <v>58</v>
      </c>
      <c r="M3839" s="69"/>
      <c r="N3839" s="65" t="s">
        <v>50</v>
      </c>
      <c r="O3839" s="66" t="s">
        <v>58</v>
      </c>
      <c r="P3839" s="69"/>
      <c r="Q3839" s="55" t="str">
        <f t="shared" si="59"/>
        <v>Non-Lead</v>
      </c>
      <c r="R3839" s="70" t="s">
        <v>51</v>
      </c>
      <c r="S3839" s="70" t="s">
        <v>51</v>
      </c>
      <c r="T3839" s="70"/>
      <c r="U3839" s="71" t="s">
        <v>53</v>
      </c>
      <c r="V3839" s="71" t="s">
        <v>51</v>
      </c>
      <c r="W3839" s="71" t="s">
        <v>51</v>
      </c>
      <c r="X3839" s="71" t="s">
        <v>51</v>
      </c>
      <c r="Y3839" s="72" t="str">
        <f>IF((OR((AND('[1]PWS Information'!$E$10="CWS",U3839="Single Family Residence",Q3839="Lead")),
(AND('[1]PWS Information'!$E$10="CWS",U3839="Multiple Family Residence",'[1]PWS Information'!$E$11="Yes",Q3839="Lead")),
(AND('[1]PWS Information'!$E$10="NTNC",Q3839="Lead")))),"Tier 1",
IF((OR((AND('[1]PWS Information'!$E$10="CWS",U3839="Multiple Family Residence",'[1]PWS Information'!$E$11="No",Q3839="Lead")),
(AND('[1]PWS Information'!$E$10="CWS",U3839="Other",Q3839="Lead")),
(AND('[1]PWS Information'!$E$10="CWS",U3839="Building",Q3839="Lead")))),"Tier 2",
IF((OR((AND('[1]PWS Information'!$E$10="CWS",U3839="Single Family Residence",Q3839="Galvanized Requiring Replacement")),
(AND('[1]PWS Information'!$E$10="CWS",U3839="Single Family Residence",Q3839="Galvanized Requiring Replacement",R3839="Yes")),
(AND('[1]PWS Information'!$E$10="NTNC",Q3839="Galvanized Requiring Replacement")),
(AND('[1]PWS Information'!$E$10="NTNC",U3839="Single Family Residence",R3839="Yes")))),"Tier 3",
IF((OR((AND('[1]PWS Information'!$E$10="CWS",U3839="Single Family Residence",S3839="Yes",Q3839="Non-Lead", J3839="Non-Lead - Copper",L3839="Before 1989")),
(AND('[1]PWS Information'!$E$10="CWS",U3839="Single Family Residence",S3839="Yes",Q3839="Non-Lead", N3839="Non-Lead - Copper",O3839="Before 1989")))),"Tier 4",
IF((OR((AND('[1]PWS Information'!$E$10="NTNC",Q3839="Non-Lead")),
(AND('[1]PWS Information'!$E$10="CWS",Q3839="Non-Lead",S3839="")),
(AND('[1]PWS Information'!$E$10="CWS",Q3839="Non-Lead",S3839="No")),
(AND('[1]PWS Information'!$E$10="CWS",Q3839="Non-Lead",S3839="Don't Know")),
(AND('[1]PWS Information'!$E$10="CWS",Q3839="Non-Lead", J3839="Non-Lead - Copper", S3839="Yes", L3839="Between 1989 and 2014")),
(AND('[1]PWS Information'!$E$10="CWS",Q3839="Non-Lead", J3839="Non-Lead - Copper", S3839="Yes", L3839="After 2014")),
(AND('[1]PWS Information'!$E$10="CWS",Q3839="Non-Lead", J3839="Non-Lead - Copper", S3839="Yes", L3839="Unknown")),
(AND('[1]PWS Information'!$E$10="CWS",Q3839="Non-Lead", N3839="Non-Lead - Copper", S3839="Yes", O3839="Between 1989 and 2014")),
(AND('[1]PWS Information'!$E$10="CWS",Q3839="Non-Lead", N3839="Non-Lead - Copper", S3839="Yes", O3839="After 2014")),
(AND('[1]PWS Information'!$E$10="CWS",Q3839="Non-Lead", N3839="Non-Lead - Copper", S3839="Yes", O3839="Unknown")),
(AND('[1]PWS Information'!$E$10="CWS",Q3839="Unknown")),
(AND('[1]PWS Information'!$E$10="NTNC",Q3839="Unknown")))),"Tier 5",
"")))))</f>
        <v>Tier 5</v>
      </c>
      <c r="Z3839" s="71"/>
      <c r="AA3839" s="71"/>
    </row>
    <row r="3840" spans="1:27" ht="57.6" x14ac:dyDescent="0.3">
      <c r="A3840" s="1"/>
      <c r="B3840" s="70">
        <v>13310945</v>
      </c>
      <c r="C3840" s="60">
        <v>187</v>
      </c>
      <c r="D3840" s="61" t="s">
        <v>1559</v>
      </c>
      <c r="E3840" s="61" t="s">
        <v>49</v>
      </c>
      <c r="F3840" s="61">
        <v>78640</v>
      </c>
      <c r="G3840" s="62" t="s">
        <v>1462</v>
      </c>
      <c r="H3840" s="63">
        <v>29.9675619</v>
      </c>
      <c r="I3840" s="64">
        <v>-97.848446699999997</v>
      </c>
      <c r="J3840" s="65" t="s">
        <v>50</v>
      </c>
      <c r="K3840" s="66" t="s">
        <v>51</v>
      </c>
      <c r="L3840" s="62" t="s">
        <v>58</v>
      </c>
      <c r="M3840" s="69"/>
      <c r="N3840" s="65" t="s">
        <v>50</v>
      </c>
      <c r="O3840" s="66" t="s">
        <v>58</v>
      </c>
      <c r="P3840" s="69"/>
      <c r="Q3840" s="55" t="str">
        <f t="shared" si="59"/>
        <v>Non-Lead</v>
      </c>
      <c r="R3840" s="70" t="s">
        <v>51</v>
      </c>
      <c r="S3840" s="70" t="s">
        <v>51</v>
      </c>
      <c r="T3840" s="70"/>
      <c r="U3840" s="71" t="s">
        <v>53</v>
      </c>
      <c r="V3840" s="71" t="s">
        <v>51</v>
      </c>
      <c r="W3840" s="71" t="s">
        <v>51</v>
      </c>
      <c r="X3840" s="71" t="s">
        <v>51</v>
      </c>
      <c r="Y3840" s="72" t="str">
        <f>IF((OR((AND('[1]PWS Information'!$E$10="CWS",U3840="Single Family Residence",Q3840="Lead")),
(AND('[1]PWS Information'!$E$10="CWS",U3840="Multiple Family Residence",'[1]PWS Information'!$E$11="Yes",Q3840="Lead")),
(AND('[1]PWS Information'!$E$10="NTNC",Q3840="Lead")))),"Tier 1",
IF((OR((AND('[1]PWS Information'!$E$10="CWS",U3840="Multiple Family Residence",'[1]PWS Information'!$E$11="No",Q3840="Lead")),
(AND('[1]PWS Information'!$E$10="CWS",U3840="Other",Q3840="Lead")),
(AND('[1]PWS Information'!$E$10="CWS",U3840="Building",Q3840="Lead")))),"Tier 2",
IF((OR((AND('[1]PWS Information'!$E$10="CWS",U3840="Single Family Residence",Q3840="Galvanized Requiring Replacement")),
(AND('[1]PWS Information'!$E$10="CWS",U3840="Single Family Residence",Q3840="Galvanized Requiring Replacement",R3840="Yes")),
(AND('[1]PWS Information'!$E$10="NTNC",Q3840="Galvanized Requiring Replacement")),
(AND('[1]PWS Information'!$E$10="NTNC",U3840="Single Family Residence",R3840="Yes")))),"Tier 3",
IF((OR((AND('[1]PWS Information'!$E$10="CWS",U3840="Single Family Residence",S3840="Yes",Q3840="Non-Lead", J3840="Non-Lead - Copper",L3840="Before 1989")),
(AND('[1]PWS Information'!$E$10="CWS",U3840="Single Family Residence",S3840="Yes",Q3840="Non-Lead", N3840="Non-Lead - Copper",O3840="Before 1989")))),"Tier 4",
IF((OR((AND('[1]PWS Information'!$E$10="NTNC",Q3840="Non-Lead")),
(AND('[1]PWS Information'!$E$10="CWS",Q3840="Non-Lead",S3840="")),
(AND('[1]PWS Information'!$E$10="CWS",Q3840="Non-Lead",S3840="No")),
(AND('[1]PWS Information'!$E$10="CWS",Q3840="Non-Lead",S3840="Don't Know")),
(AND('[1]PWS Information'!$E$10="CWS",Q3840="Non-Lead", J3840="Non-Lead - Copper", S3840="Yes", L3840="Between 1989 and 2014")),
(AND('[1]PWS Information'!$E$10="CWS",Q3840="Non-Lead", J3840="Non-Lead - Copper", S3840="Yes", L3840="After 2014")),
(AND('[1]PWS Information'!$E$10="CWS",Q3840="Non-Lead", J3840="Non-Lead - Copper", S3840="Yes", L3840="Unknown")),
(AND('[1]PWS Information'!$E$10="CWS",Q3840="Non-Lead", N3840="Non-Lead - Copper", S3840="Yes", O3840="Between 1989 and 2014")),
(AND('[1]PWS Information'!$E$10="CWS",Q3840="Non-Lead", N3840="Non-Lead - Copper", S3840="Yes", O3840="After 2014")),
(AND('[1]PWS Information'!$E$10="CWS",Q3840="Non-Lead", N3840="Non-Lead - Copper", S3840="Yes", O3840="Unknown")),
(AND('[1]PWS Information'!$E$10="CWS",Q3840="Unknown")),
(AND('[1]PWS Information'!$E$10="NTNC",Q3840="Unknown")))),"Tier 5",
"")))))</f>
        <v>Tier 5</v>
      </c>
      <c r="Z3840" s="71"/>
      <c r="AA3840" s="71"/>
    </row>
    <row r="3841" spans="1:27" ht="57.6" x14ac:dyDescent="0.3">
      <c r="A3841" s="1"/>
      <c r="B3841" s="70">
        <v>16387208</v>
      </c>
      <c r="C3841" s="60">
        <v>188</v>
      </c>
      <c r="D3841" s="61" t="s">
        <v>1559</v>
      </c>
      <c r="E3841" s="61" t="s">
        <v>49</v>
      </c>
      <c r="F3841" s="61">
        <v>78640</v>
      </c>
      <c r="G3841" s="62" t="s">
        <v>1462</v>
      </c>
      <c r="H3841" s="63">
        <v>29.967477299999999</v>
      </c>
      <c r="I3841" s="64">
        <v>-97.848696000000004</v>
      </c>
      <c r="J3841" s="65" t="s">
        <v>50</v>
      </c>
      <c r="K3841" s="66" t="s">
        <v>51</v>
      </c>
      <c r="L3841" s="62" t="s">
        <v>58</v>
      </c>
      <c r="M3841" s="69"/>
      <c r="N3841" s="65" t="s">
        <v>50</v>
      </c>
      <c r="O3841" s="66" t="s">
        <v>58</v>
      </c>
      <c r="P3841" s="69"/>
      <c r="Q3841" s="55" t="str">
        <f t="shared" si="59"/>
        <v>Non-Lead</v>
      </c>
      <c r="R3841" s="70" t="s">
        <v>51</v>
      </c>
      <c r="S3841" s="70" t="s">
        <v>51</v>
      </c>
      <c r="T3841" s="70"/>
      <c r="U3841" s="71" t="s">
        <v>53</v>
      </c>
      <c r="V3841" s="71" t="s">
        <v>51</v>
      </c>
      <c r="W3841" s="71" t="s">
        <v>51</v>
      </c>
      <c r="X3841" s="71" t="s">
        <v>51</v>
      </c>
      <c r="Y3841" s="72" t="str">
        <f>IF((OR((AND('[1]PWS Information'!$E$10="CWS",U3841="Single Family Residence",Q3841="Lead")),
(AND('[1]PWS Information'!$E$10="CWS",U3841="Multiple Family Residence",'[1]PWS Information'!$E$11="Yes",Q3841="Lead")),
(AND('[1]PWS Information'!$E$10="NTNC",Q3841="Lead")))),"Tier 1",
IF((OR((AND('[1]PWS Information'!$E$10="CWS",U3841="Multiple Family Residence",'[1]PWS Information'!$E$11="No",Q3841="Lead")),
(AND('[1]PWS Information'!$E$10="CWS",U3841="Other",Q3841="Lead")),
(AND('[1]PWS Information'!$E$10="CWS",U3841="Building",Q3841="Lead")))),"Tier 2",
IF((OR((AND('[1]PWS Information'!$E$10="CWS",U3841="Single Family Residence",Q3841="Galvanized Requiring Replacement")),
(AND('[1]PWS Information'!$E$10="CWS",U3841="Single Family Residence",Q3841="Galvanized Requiring Replacement",R3841="Yes")),
(AND('[1]PWS Information'!$E$10="NTNC",Q3841="Galvanized Requiring Replacement")),
(AND('[1]PWS Information'!$E$10="NTNC",U3841="Single Family Residence",R3841="Yes")))),"Tier 3",
IF((OR((AND('[1]PWS Information'!$E$10="CWS",U3841="Single Family Residence",S3841="Yes",Q3841="Non-Lead", J3841="Non-Lead - Copper",L3841="Before 1989")),
(AND('[1]PWS Information'!$E$10="CWS",U3841="Single Family Residence",S3841="Yes",Q3841="Non-Lead", N3841="Non-Lead - Copper",O3841="Before 1989")))),"Tier 4",
IF((OR((AND('[1]PWS Information'!$E$10="NTNC",Q3841="Non-Lead")),
(AND('[1]PWS Information'!$E$10="CWS",Q3841="Non-Lead",S3841="")),
(AND('[1]PWS Information'!$E$10="CWS",Q3841="Non-Lead",S3841="No")),
(AND('[1]PWS Information'!$E$10="CWS",Q3841="Non-Lead",S3841="Don't Know")),
(AND('[1]PWS Information'!$E$10="CWS",Q3841="Non-Lead", J3841="Non-Lead - Copper", S3841="Yes", L3841="Between 1989 and 2014")),
(AND('[1]PWS Information'!$E$10="CWS",Q3841="Non-Lead", J3841="Non-Lead - Copper", S3841="Yes", L3841="After 2014")),
(AND('[1]PWS Information'!$E$10="CWS",Q3841="Non-Lead", J3841="Non-Lead - Copper", S3841="Yes", L3841="Unknown")),
(AND('[1]PWS Information'!$E$10="CWS",Q3841="Non-Lead", N3841="Non-Lead - Copper", S3841="Yes", O3841="Between 1989 and 2014")),
(AND('[1]PWS Information'!$E$10="CWS",Q3841="Non-Lead", N3841="Non-Lead - Copper", S3841="Yes", O3841="After 2014")),
(AND('[1]PWS Information'!$E$10="CWS",Q3841="Non-Lead", N3841="Non-Lead - Copper", S3841="Yes", O3841="Unknown")),
(AND('[1]PWS Information'!$E$10="CWS",Q3841="Unknown")),
(AND('[1]PWS Information'!$E$10="NTNC",Q3841="Unknown")))),"Tier 5",
"")))))</f>
        <v>Tier 5</v>
      </c>
      <c r="Z3841" s="71"/>
      <c r="AA3841" s="71"/>
    </row>
    <row r="3842" spans="1:27" ht="57.6" x14ac:dyDescent="0.3">
      <c r="A3842" s="17"/>
      <c r="B3842" s="70">
        <v>16739971</v>
      </c>
      <c r="C3842" s="60">
        <v>197</v>
      </c>
      <c r="D3842" s="61" t="s">
        <v>1559</v>
      </c>
      <c r="E3842" s="61" t="s">
        <v>49</v>
      </c>
      <c r="F3842" s="61">
        <v>78640</v>
      </c>
      <c r="G3842" s="62" t="s">
        <v>1462</v>
      </c>
      <c r="H3842" s="63">
        <v>29.967434000000001</v>
      </c>
      <c r="I3842" s="64">
        <v>-97.848508899999999</v>
      </c>
      <c r="J3842" s="65" t="s">
        <v>50</v>
      </c>
      <c r="K3842" s="66" t="s">
        <v>51</v>
      </c>
      <c r="L3842" s="62" t="s">
        <v>58</v>
      </c>
      <c r="M3842" s="69"/>
      <c r="N3842" s="65" t="s">
        <v>50</v>
      </c>
      <c r="O3842" s="66" t="s">
        <v>58</v>
      </c>
      <c r="P3842" s="69"/>
      <c r="Q3842" s="55" t="str">
        <f t="shared" si="59"/>
        <v>Non-Lead</v>
      </c>
      <c r="R3842" s="70" t="s">
        <v>51</v>
      </c>
      <c r="S3842" s="70" t="s">
        <v>51</v>
      </c>
      <c r="T3842" s="70"/>
      <c r="U3842" s="71" t="s">
        <v>53</v>
      </c>
      <c r="V3842" s="71" t="s">
        <v>51</v>
      </c>
      <c r="W3842" s="71" t="s">
        <v>51</v>
      </c>
      <c r="X3842" s="71" t="s">
        <v>51</v>
      </c>
      <c r="Y3842" s="72" t="str">
        <f>IF((OR((AND('[1]PWS Information'!$E$10="CWS",U3842="Single Family Residence",Q3842="Lead")),
(AND('[1]PWS Information'!$E$10="CWS",U3842="Multiple Family Residence",'[1]PWS Information'!$E$11="Yes",Q3842="Lead")),
(AND('[1]PWS Information'!$E$10="NTNC",Q3842="Lead")))),"Tier 1",
IF((OR((AND('[1]PWS Information'!$E$10="CWS",U3842="Multiple Family Residence",'[1]PWS Information'!$E$11="No",Q3842="Lead")),
(AND('[1]PWS Information'!$E$10="CWS",U3842="Other",Q3842="Lead")),
(AND('[1]PWS Information'!$E$10="CWS",U3842="Building",Q3842="Lead")))),"Tier 2",
IF((OR((AND('[1]PWS Information'!$E$10="CWS",U3842="Single Family Residence",Q3842="Galvanized Requiring Replacement")),
(AND('[1]PWS Information'!$E$10="CWS",U3842="Single Family Residence",Q3842="Galvanized Requiring Replacement",R3842="Yes")),
(AND('[1]PWS Information'!$E$10="NTNC",Q3842="Galvanized Requiring Replacement")),
(AND('[1]PWS Information'!$E$10="NTNC",U3842="Single Family Residence",R3842="Yes")))),"Tier 3",
IF((OR((AND('[1]PWS Information'!$E$10="CWS",U3842="Single Family Residence",S3842="Yes",Q3842="Non-Lead", J3842="Non-Lead - Copper",L3842="Before 1989")),
(AND('[1]PWS Information'!$E$10="CWS",U3842="Single Family Residence",S3842="Yes",Q3842="Non-Lead", N3842="Non-Lead - Copper",O3842="Before 1989")))),"Tier 4",
IF((OR((AND('[1]PWS Information'!$E$10="NTNC",Q3842="Non-Lead")),
(AND('[1]PWS Information'!$E$10="CWS",Q3842="Non-Lead",S3842="")),
(AND('[1]PWS Information'!$E$10="CWS",Q3842="Non-Lead",S3842="No")),
(AND('[1]PWS Information'!$E$10="CWS",Q3842="Non-Lead",S3842="Don't Know")),
(AND('[1]PWS Information'!$E$10="CWS",Q3842="Non-Lead", J3842="Non-Lead - Copper", S3842="Yes", L3842="Between 1989 and 2014")),
(AND('[1]PWS Information'!$E$10="CWS",Q3842="Non-Lead", J3842="Non-Lead - Copper", S3842="Yes", L3842="After 2014")),
(AND('[1]PWS Information'!$E$10="CWS",Q3842="Non-Lead", J3842="Non-Lead - Copper", S3842="Yes", L3842="Unknown")),
(AND('[1]PWS Information'!$E$10="CWS",Q3842="Non-Lead", N3842="Non-Lead - Copper", S3842="Yes", O3842="Between 1989 and 2014")),
(AND('[1]PWS Information'!$E$10="CWS",Q3842="Non-Lead", N3842="Non-Lead - Copper", S3842="Yes", O3842="After 2014")),
(AND('[1]PWS Information'!$E$10="CWS",Q3842="Non-Lead", N3842="Non-Lead - Copper", S3842="Yes", O3842="Unknown")),
(AND('[1]PWS Information'!$E$10="CWS",Q3842="Unknown")),
(AND('[1]PWS Information'!$E$10="NTNC",Q3842="Unknown")))),"Tier 5",
"")))))</f>
        <v>Tier 5</v>
      </c>
      <c r="Z3842" s="71"/>
      <c r="AA3842" s="71"/>
    </row>
    <row r="3843" spans="1:27" ht="57.6" x14ac:dyDescent="0.3">
      <c r="A3843" s="1"/>
      <c r="B3843" s="70">
        <v>13371349</v>
      </c>
      <c r="C3843" s="60">
        <v>200</v>
      </c>
      <c r="D3843" s="61" t="s">
        <v>1559</v>
      </c>
      <c r="E3843" s="61" t="s">
        <v>49</v>
      </c>
      <c r="F3843" s="61">
        <v>78640</v>
      </c>
      <c r="G3843" s="62" t="s">
        <v>1462</v>
      </c>
      <c r="H3843" s="63">
        <v>29.967298599999999</v>
      </c>
      <c r="I3843" s="64">
        <v>-97.848781299999999</v>
      </c>
      <c r="J3843" s="65" t="s">
        <v>50</v>
      </c>
      <c r="K3843" s="66" t="s">
        <v>51</v>
      </c>
      <c r="L3843" s="62" t="s">
        <v>58</v>
      </c>
      <c r="M3843" s="69"/>
      <c r="N3843" s="65" t="s">
        <v>50</v>
      </c>
      <c r="O3843" s="66" t="s">
        <v>58</v>
      </c>
      <c r="P3843" s="69"/>
      <c r="Q3843" s="55" t="str">
        <f t="shared" si="59"/>
        <v>Non-Lead</v>
      </c>
      <c r="R3843" s="70" t="s">
        <v>51</v>
      </c>
      <c r="S3843" s="70" t="s">
        <v>51</v>
      </c>
      <c r="T3843" s="70"/>
      <c r="U3843" s="71" t="s">
        <v>53</v>
      </c>
      <c r="V3843" s="71" t="s">
        <v>51</v>
      </c>
      <c r="W3843" s="71" t="s">
        <v>51</v>
      </c>
      <c r="X3843" s="71" t="s">
        <v>51</v>
      </c>
      <c r="Y3843" s="72" t="str">
        <f>IF((OR((AND('[1]PWS Information'!$E$10="CWS",U3843="Single Family Residence",Q3843="Lead")),
(AND('[1]PWS Information'!$E$10="CWS",U3843="Multiple Family Residence",'[1]PWS Information'!$E$11="Yes",Q3843="Lead")),
(AND('[1]PWS Information'!$E$10="NTNC",Q3843="Lead")))),"Tier 1",
IF((OR((AND('[1]PWS Information'!$E$10="CWS",U3843="Multiple Family Residence",'[1]PWS Information'!$E$11="No",Q3843="Lead")),
(AND('[1]PWS Information'!$E$10="CWS",U3843="Other",Q3843="Lead")),
(AND('[1]PWS Information'!$E$10="CWS",U3843="Building",Q3843="Lead")))),"Tier 2",
IF((OR((AND('[1]PWS Information'!$E$10="CWS",U3843="Single Family Residence",Q3843="Galvanized Requiring Replacement")),
(AND('[1]PWS Information'!$E$10="CWS",U3843="Single Family Residence",Q3843="Galvanized Requiring Replacement",R3843="Yes")),
(AND('[1]PWS Information'!$E$10="NTNC",Q3843="Galvanized Requiring Replacement")),
(AND('[1]PWS Information'!$E$10="NTNC",U3843="Single Family Residence",R3843="Yes")))),"Tier 3",
IF((OR((AND('[1]PWS Information'!$E$10="CWS",U3843="Single Family Residence",S3843="Yes",Q3843="Non-Lead", J3843="Non-Lead - Copper",L3843="Before 1989")),
(AND('[1]PWS Information'!$E$10="CWS",U3843="Single Family Residence",S3843="Yes",Q3843="Non-Lead", N3843="Non-Lead - Copper",O3843="Before 1989")))),"Tier 4",
IF((OR((AND('[1]PWS Information'!$E$10="NTNC",Q3843="Non-Lead")),
(AND('[1]PWS Information'!$E$10="CWS",Q3843="Non-Lead",S3843="")),
(AND('[1]PWS Information'!$E$10="CWS",Q3843="Non-Lead",S3843="No")),
(AND('[1]PWS Information'!$E$10="CWS",Q3843="Non-Lead",S3843="Don't Know")),
(AND('[1]PWS Information'!$E$10="CWS",Q3843="Non-Lead", J3843="Non-Lead - Copper", S3843="Yes", L3843="Between 1989 and 2014")),
(AND('[1]PWS Information'!$E$10="CWS",Q3843="Non-Lead", J3843="Non-Lead - Copper", S3843="Yes", L3843="After 2014")),
(AND('[1]PWS Information'!$E$10="CWS",Q3843="Non-Lead", J3843="Non-Lead - Copper", S3843="Yes", L3843="Unknown")),
(AND('[1]PWS Information'!$E$10="CWS",Q3843="Non-Lead", N3843="Non-Lead - Copper", S3843="Yes", O3843="Between 1989 and 2014")),
(AND('[1]PWS Information'!$E$10="CWS",Q3843="Non-Lead", N3843="Non-Lead - Copper", S3843="Yes", O3843="After 2014")),
(AND('[1]PWS Information'!$E$10="CWS",Q3843="Non-Lead", N3843="Non-Lead - Copper", S3843="Yes", O3843="Unknown")),
(AND('[1]PWS Information'!$E$10="CWS",Q3843="Unknown")),
(AND('[1]PWS Information'!$E$10="NTNC",Q3843="Unknown")))),"Tier 5",
"")))))</f>
        <v>Tier 5</v>
      </c>
      <c r="Z3843" s="71"/>
      <c r="AA3843" s="71"/>
    </row>
    <row r="3844" spans="1:27" ht="57.6" x14ac:dyDescent="0.3">
      <c r="A3844" s="1"/>
      <c r="B3844" s="70">
        <v>13448889</v>
      </c>
      <c r="C3844" s="60">
        <v>205</v>
      </c>
      <c r="D3844" s="61" t="s">
        <v>1559</v>
      </c>
      <c r="E3844" s="61" t="s">
        <v>49</v>
      </c>
      <c r="F3844" s="61">
        <v>78640</v>
      </c>
      <c r="G3844" s="62" t="s">
        <v>1462</v>
      </c>
      <c r="H3844" s="63">
        <v>29.967331399999999</v>
      </c>
      <c r="I3844" s="64">
        <v>-97.848558400000002</v>
      </c>
      <c r="J3844" s="65" t="s">
        <v>50</v>
      </c>
      <c r="K3844" s="66" t="s">
        <v>51</v>
      </c>
      <c r="L3844" s="62" t="s">
        <v>58</v>
      </c>
      <c r="M3844" s="69"/>
      <c r="N3844" s="65" t="s">
        <v>50</v>
      </c>
      <c r="O3844" s="66" t="s">
        <v>58</v>
      </c>
      <c r="P3844" s="69"/>
      <c r="Q3844" s="55" t="str">
        <f t="shared" si="59"/>
        <v>Non-Lead</v>
      </c>
      <c r="R3844" s="70" t="s">
        <v>51</v>
      </c>
      <c r="S3844" s="70" t="s">
        <v>51</v>
      </c>
      <c r="T3844" s="70"/>
      <c r="U3844" s="71" t="s">
        <v>53</v>
      </c>
      <c r="V3844" s="71" t="s">
        <v>51</v>
      </c>
      <c r="W3844" s="71" t="s">
        <v>51</v>
      </c>
      <c r="X3844" s="71" t="s">
        <v>51</v>
      </c>
      <c r="Y3844" s="72" t="str">
        <f>IF((OR((AND('[1]PWS Information'!$E$10="CWS",U3844="Single Family Residence",Q3844="Lead")),
(AND('[1]PWS Information'!$E$10="CWS",U3844="Multiple Family Residence",'[1]PWS Information'!$E$11="Yes",Q3844="Lead")),
(AND('[1]PWS Information'!$E$10="NTNC",Q3844="Lead")))),"Tier 1",
IF((OR((AND('[1]PWS Information'!$E$10="CWS",U3844="Multiple Family Residence",'[1]PWS Information'!$E$11="No",Q3844="Lead")),
(AND('[1]PWS Information'!$E$10="CWS",U3844="Other",Q3844="Lead")),
(AND('[1]PWS Information'!$E$10="CWS",U3844="Building",Q3844="Lead")))),"Tier 2",
IF((OR((AND('[1]PWS Information'!$E$10="CWS",U3844="Single Family Residence",Q3844="Galvanized Requiring Replacement")),
(AND('[1]PWS Information'!$E$10="CWS",U3844="Single Family Residence",Q3844="Galvanized Requiring Replacement",R3844="Yes")),
(AND('[1]PWS Information'!$E$10="NTNC",Q3844="Galvanized Requiring Replacement")),
(AND('[1]PWS Information'!$E$10="NTNC",U3844="Single Family Residence",R3844="Yes")))),"Tier 3",
IF((OR((AND('[1]PWS Information'!$E$10="CWS",U3844="Single Family Residence",S3844="Yes",Q3844="Non-Lead", J3844="Non-Lead - Copper",L3844="Before 1989")),
(AND('[1]PWS Information'!$E$10="CWS",U3844="Single Family Residence",S3844="Yes",Q3844="Non-Lead", N3844="Non-Lead - Copper",O3844="Before 1989")))),"Tier 4",
IF((OR((AND('[1]PWS Information'!$E$10="NTNC",Q3844="Non-Lead")),
(AND('[1]PWS Information'!$E$10="CWS",Q3844="Non-Lead",S3844="")),
(AND('[1]PWS Information'!$E$10="CWS",Q3844="Non-Lead",S3844="No")),
(AND('[1]PWS Information'!$E$10="CWS",Q3844="Non-Lead",S3844="Don't Know")),
(AND('[1]PWS Information'!$E$10="CWS",Q3844="Non-Lead", J3844="Non-Lead - Copper", S3844="Yes", L3844="Between 1989 and 2014")),
(AND('[1]PWS Information'!$E$10="CWS",Q3844="Non-Lead", J3844="Non-Lead - Copper", S3844="Yes", L3844="After 2014")),
(AND('[1]PWS Information'!$E$10="CWS",Q3844="Non-Lead", J3844="Non-Lead - Copper", S3844="Yes", L3844="Unknown")),
(AND('[1]PWS Information'!$E$10="CWS",Q3844="Non-Lead", N3844="Non-Lead - Copper", S3844="Yes", O3844="Between 1989 and 2014")),
(AND('[1]PWS Information'!$E$10="CWS",Q3844="Non-Lead", N3844="Non-Lead - Copper", S3844="Yes", O3844="After 2014")),
(AND('[1]PWS Information'!$E$10="CWS",Q3844="Non-Lead", N3844="Non-Lead - Copper", S3844="Yes", O3844="Unknown")),
(AND('[1]PWS Information'!$E$10="CWS",Q3844="Unknown")),
(AND('[1]PWS Information'!$E$10="NTNC",Q3844="Unknown")))),"Tier 5",
"")))))</f>
        <v>Tier 5</v>
      </c>
      <c r="Z3844" s="71"/>
      <c r="AA3844" s="71"/>
    </row>
    <row r="3845" spans="1:27" ht="57.6" x14ac:dyDescent="0.3">
      <c r="A3845" s="1"/>
      <c r="B3845" s="70">
        <v>10055975</v>
      </c>
      <c r="C3845" s="60">
        <v>210</v>
      </c>
      <c r="D3845" s="61" t="s">
        <v>1559</v>
      </c>
      <c r="E3845" s="61" t="s">
        <v>49</v>
      </c>
      <c r="F3845" s="61">
        <v>78640</v>
      </c>
      <c r="G3845" s="62" t="s">
        <v>1462</v>
      </c>
      <c r="H3845" s="63">
        <v>29.967150100000001</v>
      </c>
      <c r="I3845" s="64">
        <v>-97.848853199999994</v>
      </c>
      <c r="J3845" s="65" t="s">
        <v>50</v>
      </c>
      <c r="K3845" s="66" t="s">
        <v>51</v>
      </c>
      <c r="L3845" s="62" t="s">
        <v>58</v>
      </c>
      <c r="M3845" s="69"/>
      <c r="N3845" s="65" t="s">
        <v>50</v>
      </c>
      <c r="O3845" s="66" t="s">
        <v>58</v>
      </c>
      <c r="P3845" s="69"/>
      <c r="Q3845" s="55" t="str">
        <f t="shared" si="59"/>
        <v>Non-Lead</v>
      </c>
      <c r="R3845" s="70" t="s">
        <v>51</v>
      </c>
      <c r="S3845" s="70" t="s">
        <v>51</v>
      </c>
      <c r="T3845" s="70"/>
      <c r="U3845" s="71" t="s">
        <v>53</v>
      </c>
      <c r="V3845" s="71" t="s">
        <v>51</v>
      </c>
      <c r="W3845" s="71" t="s">
        <v>51</v>
      </c>
      <c r="X3845" s="71" t="s">
        <v>51</v>
      </c>
      <c r="Y3845" s="72" t="str">
        <f>IF((OR((AND('[1]PWS Information'!$E$10="CWS",U3845="Single Family Residence",Q3845="Lead")),
(AND('[1]PWS Information'!$E$10="CWS",U3845="Multiple Family Residence",'[1]PWS Information'!$E$11="Yes",Q3845="Lead")),
(AND('[1]PWS Information'!$E$10="NTNC",Q3845="Lead")))),"Tier 1",
IF((OR((AND('[1]PWS Information'!$E$10="CWS",U3845="Multiple Family Residence",'[1]PWS Information'!$E$11="No",Q3845="Lead")),
(AND('[1]PWS Information'!$E$10="CWS",U3845="Other",Q3845="Lead")),
(AND('[1]PWS Information'!$E$10="CWS",U3845="Building",Q3845="Lead")))),"Tier 2",
IF((OR((AND('[1]PWS Information'!$E$10="CWS",U3845="Single Family Residence",Q3845="Galvanized Requiring Replacement")),
(AND('[1]PWS Information'!$E$10="CWS",U3845="Single Family Residence",Q3845="Galvanized Requiring Replacement",R3845="Yes")),
(AND('[1]PWS Information'!$E$10="NTNC",Q3845="Galvanized Requiring Replacement")),
(AND('[1]PWS Information'!$E$10="NTNC",U3845="Single Family Residence",R3845="Yes")))),"Tier 3",
IF((OR((AND('[1]PWS Information'!$E$10="CWS",U3845="Single Family Residence",S3845="Yes",Q3845="Non-Lead", J3845="Non-Lead - Copper",L3845="Before 1989")),
(AND('[1]PWS Information'!$E$10="CWS",U3845="Single Family Residence",S3845="Yes",Q3845="Non-Lead", N3845="Non-Lead - Copper",O3845="Before 1989")))),"Tier 4",
IF((OR((AND('[1]PWS Information'!$E$10="NTNC",Q3845="Non-Lead")),
(AND('[1]PWS Information'!$E$10="CWS",Q3845="Non-Lead",S3845="")),
(AND('[1]PWS Information'!$E$10="CWS",Q3845="Non-Lead",S3845="No")),
(AND('[1]PWS Information'!$E$10="CWS",Q3845="Non-Lead",S3845="Don't Know")),
(AND('[1]PWS Information'!$E$10="CWS",Q3845="Non-Lead", J3845="Non-Lead - Copper", S3845="Yes", L3845="Between 1989 and 2014")),
(AND('[1]PWS Information'!$E$10="CWS",Q3845="Non-Lead", J3845="Non-Lead - Copper", S3845="Yes", L3845="After 2014")),
(AND('[1]PWS Information'!$E$10="CWS",Q3845="Non-Lead", J3845="Non-Lead - Copper", S3845="Yes", L3845="Unknown")),
(AND('[1]PWS Information'!$E$10="CWS",Q3845="Non-Lead", N3845="Non-Lead - Copper", S3845="Yes", O3845="Between 1989 and 2014")),
(AND('[1]PWS Information'!$E$10="CWS",Q3845="Non-Lead", N3845="Non-Lead - Copper", S3845="Yes", O3845="After 2014")),
(AND('[1]PWS Information'!$E$10="CWS",Q3845="Non-Lead", N3845="Non-Lead - Copper", S3845="Yes", O3845="Unknown")),
(AND('[1]PWS Information'!$E$10="CWS",Q3845="Unknown")),
(AND('[1]PWS Information'!$E$10="NTNC",Q3845="Unknown")))),"Tier 5",
"")))))</f>
        <v>Tier 5</v>
      </c>
      <c r="Z3845" s="71"/>
      <c r="AA3845" s="71"/>
    </row>
    <row r="3846" spans="1:27" ht="57.6" x14ac:dyDescent="0.3">
      <c r="A3846" s="17"/>
      <c r="B3846" s="70">
        <v>10546516</v>
      </c>
      <c r="C3846" s="60">
        <v>215</v>
      </c>
      <c r="D3846" s="61" t="s">
        <v>1559</v>
      </c>
      <c r="E3846" s="61" t="s">
        <v>49</v>
      </c>
      <c r="F3846" s="61">
        <v>78640</v>
      </c>
      <c r="G3846" s="62" t="s">
        <v>1462</v>
      </c>
      <c r="H3846" s="63">
        <v>29.9672032</v>
      </c>
      <c r="I3846" s="64">
        <v>-97.848620199999999</v>
      </c>
      <c r="J3846" s="65" t="s">
        <v>50</v>
      </c>
      <c r="K3846" s="66" t="s">
        <v>51</v>
      </c>
      <c r="L3846" s="62" t="s">
        <v>58</v>
      </c>
      <c r="M3846" s="69"/>
      <c r="N3846" s="65" t="s">
        <v>50</v>
      </c>
      <c r="O3846" s="66" t="s">
        <v>58</v>
      </c>
      <c r="P3846" s="69"/>
      <c r="Q3846" s="55" t="str">
        <f t="shared" si="59"/>
        <v>Non-Lead</v>
      </c>
      <c r="R3846" s="70" t="s">
        <v>51</v>
      </c>
      <c r="S3846" s="70" t="s">
        <v>51</v>
      </c>
      <c r="T3846" s="70"/>
      <c r="U3846" s="71" t="s">
        <v>53</v>
      </c>
      <c r="V3846" s="71" t="s">
        <v>51</v>
      </c>
      <c r="W3846" s="71" t="s">
        <v>51</v>
      </c>
      <c r="X3846" s="71" t="s">
        <v>51</v>
      </c>
      <c r="Y3846" s="72" t="str">
        <f>IF((OR((AND('[1]PWS Information'!$E$10="CWS",U3846="Single Family Residence",Q3846="Lead")),
(AND('[1]PWS Information'!$E$10="CWS",U3846="Multiple Family Residence",'[1]PWS Information'!$E$11="Yes",Q3846="Lead")),
(AND('[1]PWS Information'!$E$10="NTNC",Q3846="Lead")))),"Tier 1",
IF((OR((AND('[1]PWS Information'!$E$10="CWS",U3846="Multiple Family Residence",'[1]PWS Information'!$E$11="No",Q3846="Lead")),
(AND('[1]PWS Information'!$E$10="CWS",U3846="Other",Q3846="Lead")),
(AND('[1]PWS Information'!$E$10="CWS",U3846="Building",Q3846="Lead")))),"Tier 2",
IF((OR((AND('[1]PWS Information'!$E$10="CWS",U3846="Single Family Residence",Q3846="Galvanized Requiring Replacement")),
(AND('[1]PWS Information'!$E$10="CWS",U3846="Single Family Residence",Q3846="Galvanized Requiring Replacement",R3846="Yes")),
(AND('[1]PWS Information'!$E$10="NTNC",Q3846="Galvanized Requiring Replacement")),
(AND('[1]PWS Information'!$E$10="NTNC",U3846="Single Family Residence",R3846="Yes")))),"Tier 3",
IF((OR((AND('[1]PWS Information'!$E$10="CWS",U3846="Single Family Residence",S3846="Yes",Q3846="Non-Lead", J3846="Non-Lead - Copper",L3846="Before 1989")),
(AND('[1]PWS Information'!$E$10="CWS",U3846="Single Family Residence",S3846="Yes",Q3846="Non-Lead", N3846="Non-Lead - Copper",O3846="Before 1989")))),"Tier 4",
IF((OR((AND('[1]PWS Information'!$E$10="NTNC",Q3846="Non-Lead")),
(AND('[1]PWS Information'!$E$10="CWS",Q3846="Non-Lead",S3846="")),
(AND('[1]PWS Information'!$E$10="CWS",Q3846="Non-Lead",S3846="No")),
(AND('[1]PWS Information'!$E$10="CWS",Q3846="Non-Lead",S3846="Don't Know")),
(AND('[1]PWS Information'!$E$10="CWS",Q3846="Non-Lead", J3846="Non-Lead - Copper", S3846="Yes", L3846="Between 1989 and 2014")),
(AND('[1]PWS Information'!$E$10="CWS",Q3846="Non-Lead", J3846="Non-Lead - Copper", S3846="Yes", L3846="After 2014")),
(AND('[1]PWS Information'!$E$10="CWS",Q3846="Non-Lead", J3846="Non-Lead - Copper", S3846="Yes", L3846="Unknown")),
(AND('[1]PWS Information'!$E$10="CWS",Q3846="Non-Lead", N3846="Non-Lead - Copper", S3846="Yes", O3846="Between 1989 and 2014")),
(AND('[1]PWS Information'!$E$10="CWS",Q3846="Non-Lead", N3846="Non-Lead - Copper", S3846="Yes", O3846="After 2014")),
(AND('[1]PWS Information'!$E$10="CWS",Q3846="Non-Lead", N3846="Non-Lead - Copper", S3846="Yes", O3846="Unknown")),
(AND('[1]PWS Information'!$E$10="CWS",Q3846="Unknown")),
(AND('[1]PWS Information'!$E$10="NTNC",Q3846="Unknown")))),"Tier 5",
"")))))</f>
        <v>Tier 5</v>
      </c>
      <c r="Z3846" s="71"/>
      <c r="AA3846" s="71"/>
    </row>
    <row r="3847" spans="1:27" ht="57.6" x14ac:dyDescent="0.3">
      <c r="A3847" s="1"/>
      <c r="B3847" s="70">
        <v>12702632</v>
      </c>
      <c r="C3847" s="60">
        <v>220</v>
      </c>
      <c r="D3847" s="61" t="s">
        <v>1559</v>
      </c>
      <c r="E3847" s="61" t="s">
        <v>49</v>
      </c>
      <c r="F3847" s="61">
        <v>78640</v>
      </c>
      <c r="G3847" s="62" t="s">
        <v>1462</v>
      </c>
      <c r="H3847" s="63">
        <v>29.967002699999998</v>
      </c>
      <c r="I3847" s="64">
        <v>-97.848927399999994</v>
      </c>
      <c r="J3847" s="65" t="s">
        <v>50</v>
      </c>
      <c r="K3847" s="66" t="s">
        <v>51</v>
      </c>
      <c r="L3847" s="62" t="s">
        <v>58</v>
      </c>
      <c r="M3847" s="69"/>
      <c r="N3847" s="65" t="s">
        <v>50</v>
      </c>
      <c r="O3847" s="66" t="s">
        <v>58</v>
      </c>
      <c r="P3847" s="69"/>
      <c r="Q3847" s="55" t="str">
        <f t="shared" si="59"/>
        <v>Non-Lead</v>
      </c>
      <c r="R3847" s="70" t="s">
        <v>51</v>
      </c>
      <c r="S3847" s="70" t="s">
        <v>51</v>
      </c>
      <c r="T3847" s="70"/>
      <c r="U3847" s="71" t="s">
        <v>53</v>
      </c>
      <c r="V3847" s="71" t="s">
        <v>51</v>
      </c>
      <c r="W3847" s="71" t="s">
        <v>51</v>
      </c>
      <c r="X3847" s="71" t="s">
        <v>51</v>
      </c>
      <c r="Y3847" s="72" t="str">
        <f>IF((OR((AND('[1]PWS Information'!$E$10="CWS",U3847="Single Family Residence",Q3847="Lead")),
(AND('[1]PWS Information'!$E$10="CWS",U3847="Multiple Family Residence",'[1]PWS Information'!$E$11="Yes",Q3847="Lead")),
(AND('[1]PWS Information'!$E$10="NTNC",Q3847="Lead")))),"Tier 1",
IF((OR((AND('[1]PWS Information'!$E$10="CWS",U3847="Multiple Family Residence",'[1]PWS Information'!$E$11="No",Q3847="Lead")),
(AND('[1]PWS Information'!$E$10="CWS",U3847="Other",Q3847="Lead")),
(AND('[1]PWS Information'!$E$10="CWS",U3847="Building",Q3847="Lead")))),"Tier 2",
IF((OR((AND('[1]PWS Information'!$E$10="CWS",U3847="Single Family Residence",Q3847="Galvanized Requiring Replacement")),
(AND('[1]PWS Information'!$E$10="CWS",U3847="Single Family Residence",Q3847="Galvanized Requiring Replacement",R3847="Yes")),
(AND('[1]PWS Information'!$E$10="NTNC",Q3847="Galvanized Requiring Replacement")),
(AND('[1]PWS Information'!$E$10="NTNC",U3847="Single Family Residence",R3847="Yes")))),"Tier 3",
IF((OR((AND('[1]PWS Information'!$E$10="CWS",U3847="Single Family Residence",S3847="Yes",Q3847="Non-Lead", J3847="Non-Lead - Copper",L3847="Before 1989")),
(AND('[1]PWS Information'!$E$10="CWS",U3847="Single Family Residence",S3847="Yes",Q3847="Non-Lead", N3847="Non-Lead - Copper",O3847="Before 1989")))),"Tier 4",
IF((OR((AND('[1]PWS Information'!$E$10="NTNC",Q3847="Non-Lead")),
(AND('[1]PWS Information'!$E$10="CWS",Q3847="Non-Lead",S3847="")),
(AND('[1]PWS Information'!$E$10="CWS",Q3847="Non-Lead",S3847="No")),
(AND('[1]PWS Information'!$E$10="CWS",Q3847="Non-Lead",S3847="Don't Know")),
(AND('[1]PWS Information'!$E$10="CWS",Q3847="Non-Lead", J3847="Non-Lead - Copper", S3847="Yes", L3847="Between 1989 and 2014")),
(AND('[1]PWS Information'!$E$10="CWS",Q3847="Non-Lead", J3847="Non-Lead - Copper", S3847="Yes", L3847="After 2014")),
(AND('[1]PWS Information'!$E$10="CWS",Q3847="Non-Lead", J3847="Non-Lead - Copper", S3847="Yes", L3847="Unknown")),
(AND('[1]PWS Information'!$E$10="CWS",Q3847="Non-Lead", N3847="Non-Lead - Copper", S3847="Yes", O3847="Between 1989 and 2014")),
(AND('[1]PWS Information'!$E$10="CWS",Q3847="Non-Lead", N3847="Non-Lead - Copper", S3847="Yes", O3847="After 2014")),
(AND('[1]PWS Information'!$E$10="CWS",Q3847="Non-Lead", N3847="Non-Lead - Copper", S3847="Yes", O3847="Unknown")),
(AND('[1]PWS Information'!$E$10="CWS",Q3847="Unknown")),
(AND('[1]PWS Information'!$E$10="NTNC",Q3847="Unknown")))),"Tier 5",
"")))))</f>
        <v>Tier 5</v>
      </c>
      <c r="Z3847" s="71"/>
      <c r="AA3847" s="71"/>
    </row>
    <row r="3848" spans="1:27" ht="57.6" x14ac:dyDescent="0.3">
      <c r="A3848" s="1"/>
      <c r="B3848" s="70">
        <v>12580989</v>
      </c>
      <c r="C3848" s="60">
        <v>225</v>
      </c>
      <c r="D3848" s="61" t="s">
        <v>1559</v>
      </c>
      <c r="E3848" s="61" t="s">
        <v>49</v>
      </c>
      <c r="F3848" s="61">
        <v>78640</v>
      </c>
      <c r="G3848" s="62" t="s">
        <v>1462</v>
      </c>
      <c r="H3848" s="63">
        <v>29.967074199999999</v>
      </c>
      <c r="I3848" s="64">
        <v>-97.848680400000006</v>
      </c>
      <c r="J3848" s="65" t="s">
        <v>50</v>
      </c>
      <c r="K3848" s="66" t="s">
        <v>51</v>
      </c>
      <c r="L3848" s="62" t="s">
        <v>58</v>
      </c>
      <c r="M3848" s="69"/>
      <c r="N3848" s="65" t="s">
        <v>50</v>
      </c>
      <c r="O3848" s="66" t="s">
        <v>58</v>
      </c>
      <c r="P3848" s="69"/>
      <c r="Q3848" s="55" t="str">
        <f t="shared" si="59"/>
        <v>Non-Lead</v>
      </c>
      <c r="R3848" s="70" t="s">
        <v>51</v>
      </c>
      <c r="S3848" s="70" t="s">
        <v>51</v>
      </c>
      <c r="T3848" s="70"/>
      <c r="U3848" s="71" t="s">
        <v>53</v>
      </c>
      <c r="V3848" s="71" t="s">
        <v>51</v>
      </c>
      <c r="W3848" s="71" t="s">
        <v>51</v>
      </c>
      <c r="X3848" s="71" t="s">
        <v>51</v>
      </c>
      <c r="Y3848" s="72" t="str">
        <f>IF((OR((AND('[1]PWS Information'!$E$10="CWS",U3848="Single Family Residence",Q3848="Lead")),
(AND('[1]PWS Information'!$E$10="CWS",U3848="Multiple Family Residence",'[1]PWS Information'!$E$11="Yes",Q3848="Lead")),
(AND('[1]PWS Information'!$E$10="NTNC",Q3848="Lead")))),"Tier 1",
IF((OR((AND('[1]PWS Information'!$E$10="CWS",U3848="Multiple Family Residence",'[1]PWS Information'!$E$11="No",Q3848="Lead")),
(AND('[1]PWS Information'!$E$10="CWS",U3848="Other",Q3848="Lead")),
(AND('[1]PWS Information'!$E$10="CWS",U3848="Building",Q3848="Lead")))),"Tier 2",
IF((OR((AND('[1]PWS Information'!$E$10="CWS",U3848="Single Family Residence",Q3848="Galvanized Requiring Replacement")),
(AND('[1]PWS Information'!$E$10="CWS",U3848="Single Family Residence",Q3848="Galvanized Requiring Replacement",R3848="Yes")),
(AND('[1]PWS Information'!$E$10="NTNC",Q3848="Galvanized Requiring Replacement")),
(AND('[1]PWS Information'!$E$10="NTNC",U3848="Single Family Residence",R3848="Yes")))),"Tier 3",
IF((OR((AND('[1]PWS Information'!$E$10="CWS",U3848="Single Family Residence",S3848="Yes",Q3848="Non-Lead", J3848="Non-Lead - Copper",L3848="Before 1989")),
(AND('[1]PWS Information'!$E$10="CWS",U3848="Single Family Residence",S3848="Yes",Q3848="Non-Lead", N3848="Non-Lead - Copper",O3848="Before 1989")))),"Tier 4",
IF((OR((AND('[1]PWS Information'!$E$10="NTNC",Q3848="Non-Lead")),
(AND('[1]PWS Information'!$E$10="CWS",Q3848="Non-Lead",S3848="")),
(AND('[1]PWS Information'!$E$10="CWS",Q3848="Non-Lead",S3848="No")),
(AND('[1]PWS Information'!$E$10="CWS",Q3848="Non-Lead",S3848="Don't Know")),
(AND('[1]PWS Information'!$E$10="CWS",Q3848="Non-Lead", J3848="Non-Lead - Copper", S3848="Yes", L3848="Between 1989 and 2014")),
(AND('[1]PWS Information'!$E$10="CWS",Q3848="Non-Lead", J3848="Non-Lead - Copper", S3848="Yes", L3848="After 2014")),
(AND('[1]PWS Information'!$E$10="CWS",Q3848="Non-Lead", J3848="Non-Lead - Copper", S3848="Yes", L3848="Unknown")),
(AND('[1]PWS Information'!$E$10="CWS",Q3848="Non-Lead", N3848="Non-Lead - Copper", S3848="Yes", O3848="Between 1989 and 2014")),
(AND('[1]PWS Information'!$E$10="CWS",Q3848="Non-Lead", N3848="Non-Lead - Copper", S3848="Yes", O3848="After 2014")),
(AND('[1]PWS Information'!$E$10="CWS",Q3848="Non-Lead", N3848="Non-Lead - Copper", S3848="Yes", O3848="Unknown")),
(AND('[1]PWS Information'!$E$10="CWS",Q3848="Unknown")),
(AND('[1]PWS Information'!$E$10="NTNC",Q3848="Unknown")))),"Tier 5",
"")))))</f>
        <v>Tier 5</v>
      </c>
      <c r="Z3848" s="71"/>
      <c r="AA3848" s="71"/>
    </row>
    <row r="3849" spans="1:27" ht="57.6" x14ac:dyDescent="0.3">
      <c r="A3849" s="1"/>
      <c r="B3849" s="70">
        <v>863091</v>
      </c>
      <c r="C3849" s="60">
        <v>232</v>
      </c>
      <c r="D3849" s="61" t="s">
        <v>1559</v>
      </c>
      <c r="E3849" s="61" t="s">
        <v>49</v>
      </c>
      <c r="F3849" s="61">
        <v>78640</v>
      </c>
      <c r="G3849" s="62" t="s">
        <v>1462</v>
      </c>
      <c r="H3849" s="63">
        <v>29.966833699999999</v>
      </c>
      <c r="I3849" s="64">
        <v>-97.849030600000006</v>
      </c>
      <c r="J3849" s="65" t="s">
        <v>50</v>
      </c>
      <c r="K3849" s="66" t="s">
        <v>51</v>
      </c>
      <c r="L3849" s="62" t="s">
        <v>58</v>
      </c>
      <c r="M3849" s="69"/>
      <c r="N3849" s="65" t="s">
        <v>50</v>
      </c>
      <c r="O3849" s="66" t="s">
        <v>58</v>
      </c>
      <c r="P3849" s="69"/>
      <c r="Q3849" s="55" t="str">
        <f t="shared" si="59"/>
        <v>Non-Lead</v>
      </c>
      <c r="R3849" s="70" t="s">
        <v>51</v>
      </c>
      <c r="S3849" s="70" t="s">
        <v>51</v>
      </c>
      <c r="T3849" s="70"/>
      <c r="U3849" s="71" t="s">
        <v>53</v>
      </c>
      <c r="V3849" s="71" t="s">
        <v>51</v>
      </c>
      <c r="W3849" s="71" t="s">
        <v>51</v>
      </c>
      <c r="X3849" s="71" t="s">
        <v>51</v>
      </c>
      <c r="Y3849" s="72" t="str">
        <f>IF((OR((AND('[1]PWS Information'!$E$10="CWS",U3849="Single Family Residence",Q3849="Lead")),
(AND('[1]PWS Information'!$E$10="CWS",U3849="Multiple Family Residence",'[1]PWS Information'!$E$11="Yes",Q3849="Lead")),
(AND('[1]PWS Information'!$E$10="NTNC",Q3849="Lead")))),"Tier 1",
IF((OR((AND('[1]PWS Information'!$E$10="CWS",U3849="Multiple Family Residence",'[1]PWS Information'!$E$11="No",Q3849="Lead")),
(AND('[1]PWS Information'!$E$10="CWS",U3849="Other",Q3849="Lead")),
(AND('[1]PWS Information'!$E$10="CWS",U3849="Building",Q3849="Lead")))),"Tier 2",
IF((OR((AND('[1]PWS Information'!$E$10="CWS",U3849="Single Family Residence",Q3849="Galvanized Requiring Replacement")),
(AND('[1]PWS Information'!$E$10="CWS",U3849="Single Family Residence",Q3849="Galvanized Requiring Replacement",R3849="Yes")),
(AND('[1]PWS Information'!$E$10="NTNC",Q3849="Galvanized Requiring Replacement")),
(AND('[1]PWS Information'!$E$10="NTNC",U3849="Single Family Residence",R3849="Yes")))),"Tier 3",
IF((OR((AND('[1]PWS Information'!$E$10="CWS",U3849="Single Family Residence",S3849="Yes",Q3849="Non-Lead", J3849="Non-Lead - Copper",L3849="Before 1989")),
(AND('[1]PWS Information'!$E$10="CWS",U3849="Single Family Residence",S3849="Yes",Q3849="Non-Lead", N3849="Non-Lead - Copper",O3849="Before 1989")))),"Tier 4",
IF((OR((AND('[1]PWS Information'!$E$10="NTNC",Q3849="Non-Lead")),
(AND('[1]PWS Information'!$E$10="CWS",Q3849="Non-Lead",S3849="")),
(AND('[1]PWS Information'!$E$10="CWS",Q3849="Non-Lead",S3849="No")),
(AND('[1]PWS Information'!$E$10="CWS",Q3849="Non-Lead",S3849="Don't Know")),
(AND('[1]PWS Information'!$E$10="CWS",Q3849="Non-Lead", J3849="Non-Lead - Copper", S3849="Yes", L3849="Between 1989 and 2014")),
(AND('[1]PWS Information'!$E$10="CWS",Q3849="Non-Lead", J3849="Non-Lead - Copper", S3849="Yes", L3849="After 2014")),
(AND('[1]PWS Information'!$E$10="CWS",Q3849="Non-Lead", J3849="Non-Lead - Copper", S3849="Yes", L3849="Unknown")),
(AND('[1]PWS Information'!$E$10="CWS",Q3849="Non-Lead", N3849="Non-Lead - Copper", S3849="Yes", O3849="Between 1989 and 2014")),
(AND('[1]PWS Information'!$E$10="CWS",Q3849="Non-Lead", N3849="Non-Lead - Copper", S3849="Yes", O3849="After 2014")),
(AND('[1]PWS Information'!$E$10="CWS",Q3849="Non-Lead", N3849="Non-Lead - Copper", S3849="Yes", O3849="Unknown")),
(AND('[1]PWS Information'!$E$10="CWS",Q3849="Unknown")),
(AND('[1]PWS Information'!$E$10="NTNC",Q3849="Unknown")))),"Tier 5",
"")))))</f>
        <v>Tier 5</v>
      </c>
      <c r="Z3849" s="71"/>
      <c r="AA3849" s="71"/>
    </row>
    <row r="3850" spans="1:27" ht="57.6" x14ac:dyDescent="0.3">
      <c r="A3850" s="17"/>
      <c r="B3850" s="70">
        <v>16739735</v>
      </c>
      <c r="C3850" s="60">
        <v>235</v>
      </c>
      <c r="D3850" s="61" t="s">
        <v>1559</v>
      </c>
      <c r="E3850" s="61" t="s">
        <v>49</v>
      </c>
      <c r="F3850" s="61">
        <v>78640</v>
      </c>
      <c r="G3850" s="62" t="s">
        <v>1462</v>
      </c>
      <c r="H3850" s="63">
        <v>29.966945500000001</v>
      </c>
      <c r="I3850" s="64">
        <v>-97.848741200000006</v>
      </c>
      <c r="J3850" s="65" t="s">
        <v>50</v>
      </c>
      <c r="K3850" s="66" t="s">
        <v>51</v>
      </c>
      <c r="L3850" s="62" t="s">
        <v>58</v>
      </c>
      <c r="M3850" s="69"/>
      <c r="N3850" s="65" t="s">
        <v>50</v>
      </c>
      <c r="O3850" s="66" t="s">
        <v>58</v>
      </c>
      <c r="P3850" s="69"/>
      <c r="Q3850" s="55" t="str">
        <f t="shared" si="59"/>
        <v>Non-Lead</v>
      </c>
      <c r="R3850" s="70" t="s">
        <v>51</v>
      </c>
      <c r="S3850" s="70" t="s">
        <v>51</v>
      </c>
      <c r="T3850" s="70"/>
      <c r="U3850" s="71" t="s">
        <v>53</v>
      </c>
      <c r="V3850" s="71" t="s">
        <v>51</v>
      </c>
      <c r="W3850" s="71" t="s">
        <v>51</v>
      </c>
      <c r="X3850" s="71" t="s">
        <v>51</v>
      </c>
      <c r="Y3850" s="72" t="str">
        <f>IF((OR((AND('[1]PWS Information'!$E$10="CWS",U3850="Single Family Residence",Q3850="Lead")),
(AND('[1]PWS Information'!$E$10="CWS",U3850="Multiple Family Residence",'[1]PWS Information'!$E$11="Yes",Q3850="Lead")),
(AND('[1]PWS Information'!$E$10="NTNC",Q3850="Lead")))),"Tier 1",
IF((OR((AND('[1]PWS Information'!$E$10="CWS",U3850="Multiple Family Residence",'[1]PWS Information'!$E$11="No",Q3850="Lead")),
(AND('[1]PWS Information'!$E$10="CWS",U3850="Other",Q3850="Lead")),
(AND('[1]PWS Information'!$E$10="CWS",U3850="Building",Q3850="Lead")))),"Tier 2",
IF((OR((AND('[1]PWS Information'!$E$10="CWS",U3850="Single Family Residence",Q3850="Galvanized Requiring Replacement")),
(AND('[1]PWS Information'!$E$10="CWS",U3850="Single Family Residence",Q3850="Galvanized Requiring Replacement",R3850="Yes")),
(AND('[1]PWS Information'!$E$10="NTNC",Q3850="Galvanized Requiring Replacement")),
(AND('[1]PWS Information'!$E$10="NTNC",U3850="Single Family Residence",R3850="Yes")))),"Tier 3",
IF((OR((AND('[1]PWS Information'!$E$10="CWS",U3850="Single Family Residence",S3850="Yes",Q3850="Non-Lead", J3850="Non-Lead - Copper",L3850="Before 1989")),
(AND('[1]PWS Information'!$E$10="CWS",U3850="Single Family Residence",S3850="Yes",Q3850="Non-Lead", N3850="Non-Lead - Copper",O3850="Before 1989")))),"Tier 4",
IF((OR((AND('[1]PWS Information'!$E$10="NTNC",Q3850="Non-Lead")),
(AND('[1]PWS Information'!$E$10="CWS",Q3850="Non-Lead",S3850="")),
(AND('[1]PWS Information'!$E$10="CWS",Q3850="Non-Lead",S3850="No")),
(AND('[1]PWS Information'!$E$10="CWS",Q3850="Non-Lead",S3850="Don't Know")),
(AND('[1]PWS Information'!$E$10="CWS",Q3850="Non-Lead", J3850="Non-Lead - Copper", S3850="Yes", L3850="Between 1989 and 2014")),
(AND('[1]PWS Information'!$E$10="CWS",Q3850="Non-Lead", J3850="Non-Lead - Copper", S3850="Yes", L3850="After 2014")),
(AND('[1]PWS Information'!$E$10="CWS",Q3850="Non-Lead", J3850="Non-Lead - Copper", S3850="Yes", L3850="Unknown")),
(AND('[1]PWS Information'!$E$10="CWS",Q3850="Non-Lead", N3850="Non-Lead - Copper", S3850="Yes", O3850="Between 1989 and 2014")),
(AND('[1]PWS Information'!$E$10="CWS",Q3850="Non-Lead", N3850="Non-Lead - Copper", S3850="Yes", O3850="After 2014")),
(AND('[1]PWS Information'!$E$10="CWS",Q3850="Non-Lead", N3850="Non-Lead - Copper", S3850="Yes", O3850="Unknown")),
(AND('[1]PWS Information'!$E$10="CWS",Q3850="Unknown")),
(AND('[1]PWS Information'!$E$10="NTNC",Q3850="Unknown")))),"Tier 5",
"")))))</f>
        <v>Tier 5</v>
      </c>
      <c r="Z3850" s="71"/>
      <c r="AA3850" s="71"/>
    </row>
    <row r="3851" spans="1:27" ht="57.6" x14ac:dyDescent="0.3">
      <c r="A3851" s="1"/>
      <c r="B3851" s="70">
        <v>16695739</v>
      </c>
      <c r="C3851" s="60">
        <v>243</v>
      </c>
      <c r="D3851" s="61" t="s">
        <v>1559</v>
      </c>
      <c r="E3851" s="61" t="s">
        <v>49</v>
      </c>
      <c r="F3851" s="61">
        <v>78640</v>
      </c>
      <c r="G3851" s="62" t="s">
        <v>1462</v>
      </c>
      <c r="H3851" s="63">
        <v>29.9668457</v>
      </c>
      <c r="I3851" s="64">
        <v>-97.848796100000001</v>
      </c>
      <c r="J3851" s="65" t="s">
        <v>50</v>
      </c>
      <c r="K3851" s="66" t="s">
        <v>51</v>
      </c>
      <c r="L3851" s="62" t="s">
        <v>58</v>
      </c>
      <c r="M3851" s="69"/>
      <c r="N3851" s="65" t="s">
        <v>50</v>
      </c>
      <c r="O3851" s="66" t="s">
        <v>58</v>
      </c>
      <c r="P3851" s="69"/>
      <c r="Q3851" s="55" t="str">
        <f t="shared" si="59"/>
        <v>Non-Lead</v>
      </c>
      <c r="R3851" s="70" t="s">
        <v>51</v>
      </c>
      <c r="S3851" s="70" t="s">
        <v>51</v>
      </c>
      <c r="T3851" s="70"/>
      <c r="U3851" s="71" t="s">
        <v>53</v>
      </c>
      <c r="V3851" s="71" t="s">
        <v>51</v>
      </c>
      <c r="W3851" s="71" t="s">
        <v>51</v>
      </c>
      <c r="X3851" s="71" t="s">
        <v>51</v>
      </c>
      <c r="Y3851" s="72" t="str">
        <f>IF((OR((AND('[1]PWS Information'!$E$10="CWS",U3851="Single Family Residence",Q3851="Lead")),
(AND('[1]PWS Information'!$E$10="CWS",U3851="Multiple Family Residence",'[1]PWS Information'!$E$11="Yes",Q3851="Lead")),
(AND('[1]PWS Information'!$E$10="NTNC",Q3851="Lead")))),"Tier 1",
IF((OR((AND('[1]PWS Information'!$E$10="CWS",U3851="Multiple Family Residence",'[1]PWS Information'!$E$11="No",Q3851="Lead")),
(AND('[1]PWS Information'!$E$10="CWS",U3851="Other",Q3851="Lead")),
(AND('[1]PWS Information'!$E$10="CWS",U3851="Building",Q3851="Lead")))),"Tier 2",
IF((OR((AND('[1]PWS Information'!$E$10="CWS",U3851="Single Family Residence",Q3851="Galvanized Requiring Replacement")),
(AND('[1]PWS Information'!$E$10="CWS",U3851="Single Family Residence",Q3851="Galvanized Requiring Replacement",R3851="Yes")),
(AND('[1]PWS Information'!$E$10="NTNC",Q3851="Galvanized Requiring Replacement")),
(AND('[1]PWS Information'!$E$10="NTNC",U3851="Single Family Residence",R3851="Yes")))),"Tier 3",
IF((OR((AND('[1]PWS Information'!$E$10="CWS",U3851="Single Family Residence",S3851="Yes",Q3851="Non-Lead", J3851="Non-Lead - Copper",L3851="Before 1989")),
(AND('[1]PWS Information'!$E$10="CWS",U3851="Single Family Residence",S3851="Yes",Q3851="Non-Lead", N3851="Non-Lead - Copper",O3851="Before 1989")))),"Tier 4",
IF((OR((AND('[1]PWS Information'!$E$10="NTNC",Q3851="Non-Lead")),
(AND('[1]PWS Information'!$E$10="CWS",Q3851="Non-Lead",S3851="")),
(AND('[1]PWS Information'!$E$10="CWS",Q3851="Non-Lead",S3851="No")),
(AND('[1]PWS Information'!$E$10="CWS",Q3851="Non-Lead",S3851="Don't Know")),
(AND('[1]PWS Information'!$E$10="CWS",Q3851="Non-Lead", J3851="Non-Lead - Copper", S3851="Yes", L3851="Between 1989 and 2014")),
(AND('[1]PWS Information'!$E$10="CWS",Q3851="Non-Lead", J3851="Non-Lead - Copper", S3851="Yes", L3851="After 2014")),
(AND('[1]PWS Information'!$E$10="CWS",Q3851="Non-Lead", J3851="Non-Lead - Copper", S3851="Yes", L3851="Unknown")),
(AND('[1]PWS Information'!$E$10="CWS",Q3851="Non-Lead", N3851="Non-Lead - Copper", S3851="Yes", O3851="Between 1989 and 2014")),
(AND('[1]PWS Information'!$E$10="CWS",Q3851="Non-Lead", N3851="Non-Lead - Copper", S3851="Yes", O3851="After 2014")),
(AND('[1]PWS Information'!$E$10="CWS",Q3851="Non-Lead", N3851="Non-Lead - Copper", S3851="Yes", O3851="Unknown")),
(AND('[1]PWS Information'!$E$10="CWS",Q3851="Unknown")),
(AND('[1]PWS Information'!$E$10="NTNC",Q3851="Unknown")))),"Tier 5",
"")))))</f>
        <v>Tier 5</v>
      </c>
      <c r="Z3851" s="71"/>
      <c r="AA3851" s="71"/>
    </row>
    <row r="3852" spans="1:27" ht="57.6" x14ac:dyDescent="0.3">
      <c r="A3852" s="1"/>
      <c r="B3852" s="70">
        <v>16417279</v>
      </c>
      <c r="C3852" s="60">
        <v>246</v>
      </c>
      <c r="D3852" s="61" t="s">
        <v>1559</v>
      </c>
      <c r="E3852" s="61" t="s">
        <v>49</v>
      </c>
      <c r="F3852" s="61">
        <v>78640</v>
      </c>
      <c r="G3852" s="62" t="s">
        <v>1462</v>
      </c>
      <c r="H3852" s="63">
        <v>29.966639099999998</v>
      </c>
      <c r="I3852" s="64">
        <v>-97.849155100000004</v>
      </c>
      <c r="J3852" s="65" t="s">
        <v>50</v>
      </c>
      <c r="K3852" s="66" t="s">
        <v>51</v>
      </c>
      <c r="L3852" s="62" t="s">
        <v>58</v>
      </c>
      <c r="M3852" s="69"/>
      <c r="N3852" s="65" t="s">
        <v>50</v>
      </c>
      <c r="O3852" s="66" t="s">
        <v>58</v>
      </c>
      <c r="P3852" s="69"/>
      <c r="Q3852" s="55" t="str">
        <f t="shared" si="59"/>
        <v>Non-Lead</v>
      </c>
      <c r="R3852" s="70" t="s">
        <v>51</v>
      </c>
      <c r="S3852" s="70" t="s">
        <v>51</v>
      </c>
      <c r="T3852" s="70"/>
      <c r="U3852" s="71" t="s">
        <v>53</v>
      </c>
      <c r="V3852" s="71" t="s">
        <v>51</v>
      </c>
      <c r="W3852" s="71" t="s">
        <v>51</v>
      </c>
      <c r="X3852" s="71" t="s">
        <v>51</v>
      </c>
      <c r="Y3852" s="72" t="str">
        <f>IF((OR((AND('[1]PWS Information'!$E$10="CWS",U3852="Single Family Residence",Q3852="Lead")),
(AND('[1]PWS Information'!$E$10="CWS",U3852="Multiple Family Residence",'[1]PWS Information'!$E$11="Yes",Q3852="Lead")),
(AND('[1]PWS Information'!$E$10="NTNC",Q3852="Lead")))),"Tier 1",
IF((OR((AND('[1]PWS Information'!$E$10="CWS",U3852="Multiple Family Residence",'[1]PWS Information'!$E$11="No",Q3852="Lead")),
(AND('[1]PWS Information'!$E$10="CWS",U3852="Other",Q3852="Lead")),
(AND('[1]PWS Information'!$E$10="CWS",U3852="Building",Q3852="Lead")))),"Tier 2",
IF((OR((AND('[1]PWS Information'!$E$10="CWS",U3852="Single Family Residence",Q3852="Galvanized Requiring Replacement")),
(AND('[1]PWS Information'!$E$10="CWS",U3852="Single Family Residence",Q3852="Galvanized Requiring Replacement",R3852="Yes")),
(AND('[1]PWS Information'!$E$10="NTNC",Q3852="Galvanized Requiring Replacement")),
(AND('[1]PWS Information'!$E$10="NTNC",U3852="Single Family Residence",R3852="Yes")))),"Tier 3",
IF((OR((AND('[1]PWS Information'!$E$10="CWS",U3852="Single Family Residence",S3852="Yes",Q3852="Non-Lead", J3852="Non-Lead - Copper",L3852="Before 1989")),
(AND('[1]PWS Information'!$E$10="CWS",U3852="Single Family Residence",S3852="Yes",Q3852="Non-Lead", N3852="Non-Lead - Copper",O3852="Before 1989")))),"Tier 4",
IF((OR((AND('[1]PWS Information'!$E$10="NTNC",Q3852="Non-Lead")),
(AND('[1]PWS Information'!$E$10="CWS",Q3852="Non-Lead",S3852="")),
(AND('[1]PWS Information'!$E$10="CWS",Q3852="Non-Lead",S3852="No")),
(AND('[1]PWS Information'!$E$10="CWS",Q3852="Non-Lead",S3852="Don't Know")),
(AND('[1]PWS Information'!$E$10="CWS",Q3852="Non-Lead", J3852="Non-Lead - Copper", S3852="Yes", L3852="Between 1989 and 2014")),
(AND('[1]PWS Information'!$E$10="CWS",Q3852="Non-Lead", J3852="Non-Lead - Copper", S3852="Yes", L3852="After 2014")),
(AND('[1]PWS Information'!$E$10="CWS",Q3852="Non-Lead", J3852="Non-Lead - Copper", S3852="Yes", L3852="Unknown")),
(AND('[1]PWS Information'!$E$10="CWS",Q3852="Non-Lead", N3852="Non-Lead - Copper", S3852="Yes", O3852="Between 1989 and 2014")),
(AND('[1]PWS Information'!$E$10="CWS",Q3852="Non-Lead", N3852="Non-Lead - Copper", S3852="Yes", O3852="After 2014")),
(AND('[1]PWS Information'!$E$10="CWS",Q3852="Non-Lead", N3852="Non-Lead - Copper", S3852="Yes", O3852="Unknown")),
(AND('[1]PWS Information'!$E$10="CWS",Q3852="Unknown")),
(AND('[1]PWS Information'!$E$10="NTNC",Q3852="Unknown")))),"Tier 5",
"")))))</f>
        <v>Tier 5</v>
      </c>
      <c r="Z3852" s="71"/>
      <c r="AA3852" s="71"/>
    </row>
    <row r="3853" spans="1:27" ht="57.6" x14ac:dyDescent="0.3">
      <c r="A3853" s="1"/>
      <c r="B3853" s="70">
        <v>16206660</v>
      </c>
      <c r="C3853" s="60">
        <v>260</v>
      </c>
      <c r="D3853" s="61" t="s">
        <v>1559</v>
      </c>
      <c r="E3853" s="61" t="s">
        <v>49</v>
      </c>
      <c r="F3853" s="61">
        <v>78640</v>
      </c>
      <c r="G3853" s="62" t="s">
        <v>1462</v>
      </c>
      <c r="H3853" s="63">
        <v>29.966624700000001</v>
      </c>
      <c r="I3853" s="64">
        <v>-97.849309700000006</v>
      </c>
      <c r="J3853" s="65" t="s">
        <v>50</v>
      </c>
      <c r="K3853" s="66" t="s">
        <v>51</v>
      </c>
      <c r="L3853" s="62" t="s">
        <v>58</v>
      </c>
      <c r="M3853" s="69"/>
      <c r="N3853" s="65" t="s">
        <v>50</v>
      </c>
      <c r="O3853" s="66" t="s">
        <v>58</v>
      </c>
      <c r="P3853" s="69"/>
      <c r="Q3853" s="55" t="str">
        <f t="shared" ref="Q3853:Q3916" si="60">IF((OR(J3853="Lead")),"Lead",
IF((OR(N3853="Lead")),"Lead",
IF((OR(J3853="Lead-lined galvanized")),"Lead",
IF((OR(N3853="Lead-lined galvanized")),"Lead",
IF((OR((AND(J3853="Unknown - Likely Lead",N3853="Galvanized")),
(AND(J3853="Unknown - Unlikely Lead",N3853="Galvanized")),
(AND(J3853="Unknown - Material Unknown",N3853="Galvanized")))),"Galvanized Requiring Replacement",
IF((OR((AND(J3853="Non-lead - Copper",K3853="Yes",N3853="Galvanized")),
(AND(J3853="Non-lead - Copper",K3853="Don't know",N3853="Galvanized")),
(AND(J3853="Non-lead - Copper",K3853="",N3853="Galvanized")),
(AND(J3853="Non-lead - Plastic",K3853="Yes",N3853="Galvanized")),
(AND(J3853="Non-lead - Plastic",K3853="Don't know",N3853="Galvanized")),
(AND(J3853="Non-lead - Plastic",K3853="",N3853="Galvanized")),
(AND(J3853="Non-lead",K3853="Yes",N3853="Galvanized")),
(AND(J3853="Non-lead",K3853="Don't know",N3853="Galvanized")),
(AND(J3853="Non-lead",K3853="",N3853="Galvanized")),
(AND(J3853="Non-lead - Other",K3853="Yes",N3853="Galvanized")),
(AND(J3853="Non-Lead - Other",K3853="Don't know",N3853="Galvanized")),
(AND(J3853="Galvanized",K3853="Yes",N3853="Galvanized")),
(AND(J3853="Galvanized",K3853="Don't know",N3853="Galvanized")),
(AND(J3853="Galvanized",K3853="",N3853="Galvanized")),
(AND(J3853="Non-Lead - Other",K3853="",N3853="Galvanized")))),"Galvanized Requiring Replacement",
IF((OR((AND(J3853="Non-lead - Copper",N3853="Non-lead - Copper")),
(AND(J3853="Non-lead - Copper",N3853="Non-lead - Plastic")),
(AND(J3853="Non-lead - Copper",N3853="Non-lead - Other")),
(AND(J3853="Non-lead - Copper",N3853="Non-lead")),
(AND(J3853="Non-lead - Plastic",N3853="Non-lead - Copper")),
(AND(J3853="Non-lead - Plastic",N3853="Non-lead - Plastic")),
(AND(J3853="Non-lead - Plastic",N3853="Non-lead - Other")),
(AND(J3853="Non-lead - Plastic",N3853="Non-lead")),
(AND(J3853="Non-lead",N3853="Non-lead - Copper")),
(AND(J3853="Non-lead",N3853="Non-lead - Plastic")),
(AND(J3853="Non-lead",N3853="Non-lead - Other")),
(AND(J3853="Non-lead",N3853="Non-lead")),
(AND(J3853="Non-lead - Other",N3853="Non-lead - Copper")),
(AND(J3853="Non-Lead - Other",N3853="Non-lead - Plastic")),
(AND(J3853="Non-Lead - Other",N3853="Non-lead")),
(AND(J3853="Non-Lead - Other",N3853="Non-lead - Other")))),"Non-Lead",
IF((OR((AND(J3853="Galvanized",N3853="Non-lead")),
(AND(J3853="Galvanized",N3853="Non-lead - Copper")),
(AND(J3853="Galvanized",N3853="Non-lead - Plastic")),
(AND(J3853="Galvanized",N3853="Non-lead")),
(AND(J3853="Galvanized",N3853="Non-lead - Other")))),"Non-Lead",
IF((OR((AND(J3853="Non-lead - Copper",K3853="No",N3853="Galvanized")),
(AND(J3853="Non-lead - Plastic",K3853="No",N3853="Galvanized")),
(AND(J3853="Non-lead",K3853="No",N3853="Galvanized")),
(AND(J3853="Galvanized",K3853="No",N3853="Galvanized")),
(AND(J3853="Non-lead - Other",K3853="No",N3853="Galvanized")))),"Non-lead",
IF((OR((AND(J3853="Unknown - Likely Lead",N3853="Unknown - Likely Lead")),
(AND(J3853="Unknown - Likely Lead",N3853="Unknown - Unlikely Lead")),
(AND(J3853="Unknown - Likely Lead",N3853="Unknown - Material Unknown")),
(AND(J3853="Unknown - Unlikely Lead",N3853="Unknown - Likely Lead")),
(AND(J3853="Unknown - Unlikely Lead",N3853="Unknown - Unlikely Lead")),
(AND(J3853="Unknown - Unlikely Lead",N3853="Unknown - Material Unknown")),
(AND(J3853="Unknown - Material Unknown",N3853="Unknown - Likely Lead")),
(AND(J3853="Unknown - Material Unknown",N3853="Unknown - Unlikely Lead")),
(AND(J3853="Unknown - Material Unknown",N3853="Unknown - Material Unknown")))),"Unknown",
IF((OR((AND(J3853="Unknown - Likely Lead",N3853="Non-lead - Copper")),
(AND(J3853="Unknown - Likely Lead",N3853="Non-lead - Plastic")),
(AND(J3853="Unknown - Likely Lead",N3853="Non-lead")),
(AND(J3853="Unknown - Likely Lead",N3853="Non-lead - Other")),
(AND(J3853="Unknown - Unlikely Lead",N3853="Non-lead - Copper")),
(AND(J3853="Unknown - Unlikely Lead",N3853="Non-lead - Plastic")),
(AND(J3853="Unknown - Unlikely Lead",N3853="Non-lead")),
(AND(J3853="Unknown - Unlikely Lead",N3853="Non-lead - Other")),
(AND(J3853="Unknown - Material Unknown",N3853="Non-lead - Copper")),
(AND(J3853="Unknown - Material Unknown",N3853="Non-lead - Plastic")),
(AND(J3853="Unknown - Material Unknown",N3853="Non-lead")),
(AND(J3853="Unknown - Material Unknown",N3853="Non-lead - Other")))),"Unknown",
IF((OR((AND(J3853="Non-lead - Copper",N3853="Unknown - Likely Lead")),
(AND(J3853="Non-lead - Copper",N3853="Unknown - Unlikely Lead")),
(AND(J3853="Non-lead - Copper",N3853="Unknown - Material Unknown")),
(AND(J3853="Non-lead - Plastic",N3853="Unknown - Likely Lead")),
(AND(J3853="Non-lead - Plastic",N3853="Unknown - Unlikely Lead")),
(AND(J3853="Non-lead - Plastic",N3853="Unknown - Material Unknown")),
(AND(J3853="Non-lead",N3853="Unknown - Likely Lead")),
(AND(J3853="Non-lead",N3853="Unknown - Unlikely Lead")),
(AND(J3853="Non-lead",N3853="Unknown - Material Unknown")),
(AND(J3853="Non-lead - Other",N3853="Unknown - Likely Lead")),
(AND(J3853="Non-Lead - Other",N3853="Unknown - Unlikely Lead")),
(AND(J3853="Non-Lead - Other",N3853="Unknown - Material Unknown")))),"Unknown",
IF((OR((AND(J3853="Galvanized",N3853="Unknown - Likely Lead")),
(AND(J3853="Galvanized",N3853="Unknown - Unlikely Lead")),
(AND(J3853="Galvanized",N3853="Unknown - Material Unknown")))),"Unknown",
IF((OR((AND(J3853="Galvanized",N3853="")))),"Galvanized Requiring Replacement",
IF((OR((AND(J3853="Non-lead - Copper",N3853="")),
(AND(J3853="Non-lead - Plastic",N3853="")),
(AND(J3853="Non-lead",N3853="")),
(AND(J3853="Non-lead - Other",N3853="")))),"Non-lead",
IF((OR((AND(J3853="Unknown - Likely Lead",N3853="")),
(AND(J3853="Unknown - Unlikely Lead",N3853="")),
(AND(J3853="Unknown - Material Unknown",N3853="")))),"Unknown",
""))))))))))))))))</f>
        <v>Non-Lead</v>
      </c>
      <c r="R3853" s="70" t="s">
        <v>51</v>
      </c>
      <c r="S3853" s="70" t="s">
        <v>51</v>
      </c>
      <c r="T3853" s="70"/>
      <c r="U3853" s="71" t="s">
        <v>53</v>
      </c>
      <c r="V3853" s="71" t="s">
        <v>51</v>
      </c>
      <c r="W3853" s="71" t="s">
        <v>51</v>
      </c>
      <c r="X3853" s="71" t="s">
        <v>51</v>
      </c>
      <c r="Y3853" s="72" t="str">
        <f>IF((OR((AND('[1]PWS Information'!$E$10="CWS",U3853="Single Family Residence",Q3853="Lead")),
(AND('[1]PWS Information'!$E$10="CWS",U3853="Multiple Family Residence",'[1]PWS Information'!$E$11="Yes",Q3853="Lead")),
(AND('[1]PWS Information'!$E$10="NTNC",Q3853="Lead")))),"Tier 1",
IF((OR((AND('[1]PWS Information'!$E$10="CWS",U3853="Multiple Family Residence",'[1]PWS Information'!$E$11="No",Q3853="Lead")),
(AND('[1]PWS Information'!$E$10="CWS",U3853="Other",Q3853="Lead")),
(AND('[1]PWS Information'!$E$10="CWS",U3853="Building",Q3853="Lead")))),"Tier 2",
IF((OR((AND('[1]PWS Information'!$E$10="CWS",U3853="Single Family Residence",Q3853="Galvanized Requiring Replacement")),
(AND('[1]PWS Information'!$E$10="CWS",U3853="Single Family Residence",Q3853="Galvanized Requiring Replacement",R3853="Yes")),
(AND('[1]PWS Information'!$E$10="NTNC",Q3853="Galvanized Requiring Replacement")),
(AND('[1]PWS Information'!$E$10="NTNC",U3853="Single Family Residence",R3853="Yes")))),"Tier 3",
IF((OR((AND('[1]PWS Information'!$E$10="CWS",U3853="Single Family Residence",S3853="Yes",Q3853="Non-Lead", J3853="Non-Lead - Copper",L3853="Before 1989")),
(AND('[1]PWS Information'!$E$10="CWS",U3853="Single Family Residence",S3853="Yes",Q3853="Non-Lead", N3853="Non-Lead - Copper",O3853="Before 1989")))),"Tier 4",
IF((OR((AND('[1]PWS Information'!$E$10="NTNC",Q3853="Non-Lead")),
(AND('[1]PWS Information'!$E$10="CWS",Q3853="Non-Lead",S3853="")),
(AND('[1]PWS Information'!$E$10="CWS",Q3853="Non-Lead",S3853="No")),
(AND('[1]PWS Information'!$E$10="CWS",Q3853="Non-Lead",S3853="Don't Know")),
(AND('[1]PWS Information'!$E$10="CWS",Q3853="Non-Lead", J3853="Non-Lead - Copper", S3853="Yes", L3853="Between 1989 and 2014")),
(AND('[1]PWS Information'!$E$10="CWS",Q3853="Non-Lead", J3853="Non-Lead - Copper", S3853="Yes", L3853="After 2014")),
(AND('[1]PWS Information'!$E$10="CWS",Q3853="Non-Lead", J3853="Non-Lead - Copper", S3853="Yes", L3853="Unknown")),
(AND('[1]PWS Information'!$E$10="CWS",Q3853="Non-Lead", N3853="Non-Lead - Copper", S3853="Yes", O3853="Between 1989 and 2014")),
(AND('[1]PWS Information'!$E$10="CWS",Q3853="Non-Lead", N3853="Non-Lead - Copper", S3853="Yes", O3853="After 2014")),
(AND('[1]PWS Information'!$E$10="CWS",Q3853="Non-Lead", N3853="Non-Lead - Copper", S3853="Yes", O3853="Unknown")),
(AND('[1]PWS Information'!$E$10="CWS",Q3853="Unknown")),
(AND('[1]PWS Information'!$E$10="NTNC",Q3853="Unknown")))),"Tier 5",
"")))))</f>
        <v>Tier 5</v>
      </c>
      <c r="Z3853" s="71"/>
      <c r="AA3853" s="71"/>
    </row>
    <row r="3854" spans="1:27" ht="57.6" x14ac:dyDescent="0.3">
      <c r="A3854" s="17"/>
      <c r="B3854" s="70">
        <v>16087808</v>
      </c>
      <c r="C3854" s="60">
        <v>281</v>
      </c>
      <c r="D3854" s="61" t="s">
        <v>1559</v>
      </c>
      <c r="E3854" s="61" t="s">
        <v>49</v>
      </c>
      <c r="F3854" s="61">
        <v>78640</v>
      </c>
      <c r="G3854" s="62" t="s">
        <v>1462</v>
      </c>
      <c r="H3854" s="63">
        <v>29.966455100000001</v>
      </c>
      <c r="I3854" s="64">
        <v>-97.849159700000001</v>
      </c>
      <c r="J3854" s="65" t="s">
        <v>50</v>
      </c>
      <c r="K3854" s="66" t="s">
        <v>51</v>
      </c>
      <c r="L3854" s="62" t="s">
        <v>58</v>
      </c>
      <c r="M3854" s="69"/>
      <c r="N3854" s="65" t="s">
        <v>50</v>
      </c>
      <c r="O3854" s="66" t="s">
        <v>58</v>
      </c>
      <c r="P3854" s="69"/>
      <c r="Q3854" s="55" t="str">
        <f t="shared" si="60"/>
        <v>Non-Lead</v>
      </c>
      <c r="R3854" s="70" t="s">
        <v>51</v>
      </c>
      <c r="S3854" s="70" t="s">
        <v>51</v>
      </c>
      <c r="T3854" s="70"/>
      <c r="U3854" s="71" t="s">
        <v>53</v>
      </c>
      <c r="V3854" s="71" t="s">
        <v>51</v>
      </c>
      <c r="W3854" s="71" t="s">
        <v>51</v>
      </c>
      <c r="X3854" s="71" t="s">
        <v>51</v>
      </c>
      <c r="Y3854" s="72" t="str">
        <f>IF((OR((AND('[1]PWS Information'!$E$10="CWS",U3854="Single Family Residence",Q3854="Lead")),
(AND('[1]PWS Information'!$E$10="CWS",U3854="Multiple Family Residence",'[1]PWS Information'!$E$11="Yes",Q3854="Lead")),
(AND('[1]PWS Information'!$E$10="NTNC",Q3854="Lead")))),"Tier 1",
IF((OR((AND('[1]PWS Information'!$E$10="CWS",U3854="Multiple Family Residence",'[1]PWS Information'!$E$11="No",Q3854="Lead")),
(AND('[1]PWS Information'!$E$10="CWS",U3854="Other",Q3854="Lead")),
(AND('[1]PWS Information'!$E$10="CWS",U3854="Building",Q3854="Lead")))),"Tier 2",
IF((OR((AND('[1]PWS Information'!$E$10="CWS",U3854="Single Family Residence",Q3854="Galvanized Requiring Replacement")),
(AND('[1]PWS Information'!$E$10="CWS",U3854="Single Family Residence",Q3854="Galvanized Requiring Replacement",R3854="Yes")),
(AND('[1]PWS Information'!$E$10="NTNC",Q3854="Galvanized Requiring Replacement")),
(AND('[1]PWS Information'!$E$10="NTNC",U3854="Single Family Residence",R3854="Yes")))),"Tier 3",
IF((OR((AND('[1]PWS Information'!$E$10="CWS",U3854="Single Family Residence",S3854="Yes",Q3854="Non-Lead", J3854="Non-Lead - Copper",L3854="Before 1989")),
(AND('[1]PWS Information'!$E$10="CWS",U3854="Single Family Residence",S3854="Yes",Q3854="Non-Lead", N3854="Non-Lead - Copper",O3854="Before 1989")))),"Tier 4",
IF((OR((AND('[1]PWS Information'!$E$10="NTNC",Q3854="Non-Lead")),
(AND('[1]PWS Information'!$E$10="CWS",Q3854="Non-Lead",S3854="")),
(AND('[1]PWS Information'!$E$10="CWS",Q3854="Non-Lead",S3854="No")),
(AND('[1]PWS Information'!$E$10="CWS",Q3854="Non-Lead",S3854="Don't Know")),
(AND('[1]PWS Information'!$E$10="CWS",Q3854="Non-Lead", J3854="Non-Lead - Copper", S3854="Yes", L3854="Between 1989 and 2014")),
(AND('[1]PWS Information'!$E$10="CWS",Q3854="Non-Lead", J3854="Non-Lead - Copper", S3854="Yes", L3854="After 2014")),
(AND('[1]PWS Information'!$E$10="CWS",Q3854="Non-Lead", J3854="Non-Lead - Copper", S3854="Yes", L3854="Unknown")),
(AND('[1]PWS Information'!$E$10="CWS",Q3854="Non-Lead", N3854="Non-Lead - Copper", S3854="Yes", O3854="Between 1989 and 2014")),
(AND('[1]PWS Information'!$E$10="CWS",Q3854="Non-Lead", N3854="Non-Lead - Copper", S3854="Yes", O3854="After 2014")),
(AND('[1]PWS Information'!$E$10="CWS",Q3854="Non-Lead", N3854="Non-Lead - Copper", S3854="Yes", O3854="Unknown")),
(AND('[1]PWS Information'!$E$10="CWS",Q3854="Unknown")),
(AND('[1]PWS Information'!$E$10="NTNC",Q3854="Unknown")))),"Tier 5",
"")))))</f>
        <v>Tier 5</v>
      </c>
      <c r="Z3854" s="71"/>
      <c r="AA3854" s="71"/>
    </row>
    <row r="3855" spans="1:27" ht="57.6" x14ac:dyDescent="0.3">
      <c r="A3855" s="1"/>
      <c r="B3855" s="70">
        <v>12556669</v>
      </c>
      <c r="C3855" s="60">
        <v>291</v>
      </c>
      <c r="D3855" s="61" t="s">
        <v>1559</v>
      </c>
      <c r="E3855" s="61" t="s">
        <v>49</v>
      </c>
      <c r="F3855" s="61">
        <v>78640</v>
      </c>
      <c r="G3855" s="62" t="s">
        <v>1462</v>
      </c>
      <c r="H3855" s="63">
        <v>29.966471899999998</v>
      </c>
      <c r="I3855" s="64">
        <v>-97.849275000000006</v>
      </c>
      <c r="J3855" s="65" t="s">
        <v>50</v>
      </c>
      <c r="K3855" s="66" t="s">
        <v>51</v>
      </c>
      <c r="L3855" s="62" t="s">
        <v>58</v>
      </c>
      <c r="M3855" s="69"/>
      <c r="N3855" s="65" t="s">
        <v>50</v>
      </c>
      <c r="O3855" s="66" t="s">
        <v>58</v>
      </c>
      <c r="P3855" s="69"/>
      <c r="Q3855" s="55" t="str">
        <f t="shared" si="60"/>
        <v>Non-Lead</v>
      </c>
      <c r="R3855" s="70" t="s">
        <v>51</v>
      </c>
      <c r="S3855" s="70" t="s">
        <v>51</v>
      </c>
      <c r="T3855" s="70"/>
      <c r="U3855" s="71" t="s">
        <v>53</v>
      </c>
      <c r="V3855" s="71" t="s">
        <v>51</v>
      </c>
      <c r="W3855" s="71" t="s">
        <v>51</v>
      </c>
      <c r="X3855" s="71" t="s">
        <v>51</v>
      </c>
      <c r="Y3855" s="72" t="str">
        <f>IF((OR((AND('[1]PWS Information'!$E$10="CWS",U3855="Single Family Residence",Q3855="Lead")),
(AND('[1]PWS Information'!$E$10="CWS",U3855="Multiple Family Residence",'[1]PWS Information'!$E$11="Yes",Q3855="Lead")),
(AND('[1]PWS Information'!$E$10="NTNC",Q3855="Lead")))),"Tier 1",
IF((OR((AND('[1]PWS Information'!$E$10="CWS",U3855="Multiple Family Residence",'[1]PWS Information'!$E$11="No",Q3855="Lead")),
(AND('[1]PWS Information'!$E$10="CWS",U3855="Other",Q3855="Lead")),
(AND('[1]PWS Information'!$E$10="CWS",U3855="Building",Q3855="Lead")))),"Tier 2",
IF((OR((AND('[1]PWS Information'!$E$10="CWS",U3855="Single Family Residence",Q3855="Galvanized Requiring Replacement")),
(AND('[1]PWS Information'!$E$10="CWS",U3855="Single Family Residence",Q3855="Galvanized Requiring Replacement",R3855="Yes")),
(AND('[1]PWS Information'!$E$10="NTNC",Q3855="Galvanized Requiring Replacement")),
(AND('[1]PWS Information'!$E$10="NTNC",U3855="Single Family Residence",R3855="Yes")))),"Tier 3",
IF((OR((AND('[1]PWS Information'!$E$10="CWS",U3855="Single Family Residence",S3855="Yes",Q3855="Non-Lead", J3855="Non-Lead - Copper",L3855="Before 1989")),
(AND('[1]PWS Information'!$E$10="CWS",U3855="Single Family Residence",S3855="Yes",Q3855="Non-Lead", N3855="Non-Lead - Copper",O3855="Before 1989")))),"Tier 4",
IF((OR((AND('[1]PWS Information'!$E$10="NTNC",Q3855="Non-Lead")),
(AND('[1]PWS Information'!$E$10="CWS",Q3855="Non-Lead",S3855="")),
(AND('[1]PWS Information'!$E$10="CWS",Q3855="Non-Lead",S3855="No")),
(AND('[1]PWS Information'!$E$10="CWS",Q3855="Non-Lead",S3855="Don't Know")),
(AND('[1]PWS Information'!$E$10="CWS",Q3855="Non-Lead", J3855="Non-Lead - Copper", S3855="Yes", L3855="Between 1989 and 2014")),
(AND('[1]PWS Information'!$E$10="CWS",Q3855="Non-Lead", J3855="Non-Lead - Copper", S3855="Yes", L3855="After 2014")),
(AND('[1]PWS Information'!$E$10="CWS",Q3855="Non-Lead", J3855="Non-Lead - Copper", S3855="Yes", L3855="Unknown")),
(AND('[1]PWS Information'!$E$10="CWS",Q3855="Non-Lead", N3855="Non-Lead - Copper", S3855="Yes", O3855="Between 1989 and 2014")),
(AND('[1]PWS Information'!$E$10="CWS",Q3855="Non-Lead", N3855="Non-Lead - Copper", S3855="Yes", O3855="After 2014")),
(AND('[1]PWS Information'!$E$10="CWS",Q3855="Non-Lead", N3855="Non-Lead - Copper", S3855="Yes", O3855="Unknown")),
(AND('[1]PWS Information'!$E$10="CWS",Q3855="Unknown")),
(AND('[1]PWS Information'!$E$10="NTNC",Q3855="Unknown")))),"Tier 5",
"")))))</f>
        <v>Tier 5</v>
      </c>
      <c r="Z3855" s="71"/>
      <c r="AA3855" s="71"/>
    </row>
    <row r="3856" spans="1:27" ht="57.6" x14ac:dyDescent="0.3">
      <c r="A3856" s="1"/>
      <c r="B3856" s="70">
        <v>12535296</v>
      </c>
      <c r="C3856" s="60">
        <v>301</v>
      </c>
      <c r="D3856" s="61" t="s">
        <v>1559</v>
      </c>
      <c r="E3856" s="61" t="s">
        <v>49</v>
      </c>
      <c r="F3856" s="61">
        <v>78640</v>
      </c>
      <c r="G3856" s="62" t="s">
        <v>1462</v>
      </c>
      <c r="H3856" s="63">
        <v>29.9665493</v>
      </c>
      <c r="I3856" s="64">
        <v>-97.849394399999994</v>
      </c>
      <c r="J3856" s="65" t="s">
        <v>50</v>
      </c>
      <c r="K3856" s="66" t="s">
        <v>51</v>
      </c>
      <c r="L3856" s="62" t="s">
        <v>58</v>
      </c>
      <c r="M3856" s="69"/>
      <c r="N3856" s="65" t="s">
        <v>50</v>
      </c>
      <c r="O3856" s="66" t="s">
        <v>58</v>
      </c>
      <c r="P3856" s="69"/>
      <c r="Q3856" s="55" t="str">
        <f t="shared" si="60"/>
        <v>Non-Lead</v>
      </c>
      <c r="R3856" s="70" t="s">
        <v>51</v>
      </c>
      <c r="S3856" s="70" t="s">
        <v>51</v>
      </c>
      <c r="T3856" s="70"/>
      <c r="U3856" s="71" t="s">
        <v>53</v>
      </c>
      <c r="V3856" s="71" t="s">
        <v>51</v>
      </c>
      <c r="W3856" s="71" t="s">
        <v>51</v>
      </c>
      <c r="X3856" s="71" t="s">
        <v>51</v>
      </c>
      <c r="Y3856" s="72" t="str">
        <f>IF((OR((AND('[1]PWS Information'!$E$10="CWS",U3856="Single Family Residence",Q3856="Lead")),
(AND('[1]PWS Information'!$E$10="CWS",U3856="Multiple Family Residence",'[1]PWS Information'!$E$11="Yes",Q3856="Lead")),
(AND('[1]PWS Information'!$E$10="NTNC",Q3856="Lead")))),"Tier 1",
IF((OR((AND('[1]PWS Information'!$E$10="CWS",U3856="Multiple Family Residence",'[1]PWS Information'!$E$11="No",Q3856="Lead")),
(AND('[1]PWS Information'!$E$10="CWS",U3856="Other",Q3856="Lead")),
(AND('[1]PWS Information'!$E$10="CWS",U3856="Building",Q3856="Lead")))),"Tier 2",
IF((OR((AND('[1]PWS Information'!$E$10="CWS",U3856="Single Family Residence",Q3856="Galvanized Requiring Replacement")),
(AND('[1]PWS Information'!$E$10="CWS",U3856="Single Family Residence",Q3856="Galvanized Requiring Replacement",R3856="Yes")),
(AND('[1]PWS Information'!$E$10="NTNC",Q3856="Galvanized Requiring Replacement")),
(AND('[1]PWS Information'!$E$10="NTNC",U3856="Single Family Residence",R3856="Yes")))),"Tier 3",
IF((OR((AND('[1]PWS Information'!$E$10="CWS",U3856="Single Family Residence",S3856="Yes",Q3856="Non-Lead", J3856="Non-Lead - Copper",L3856="Before 1989")),
(AND('[1]PWS Information'!$E$10="CWS",U3856="Single Family Residence",S3856="Yes",Q3856="Non-Lead", N3856="Non-Lead - Copper",O3856="Before 1989")))),"Tier 4",
IF((OR((AND('[1]PWS Information'!$E$10="NTNC",Q3856="Non-Lead")),
(AND('[1]PWS Information'!$E$10="CWS",Q3856="Non-Lead",S3856="")),
(AND('[1]PWS Information'!$E$10="CWS",Q3856="Non-Lead",S3856="No")),
(AND('[1]PWS Information'!$E$10="CWS",Q3856="Non-Lead",S3856="Don't Know")),
(AND('[1]PWS Information'!$E$10="CWS",Q3856="Non-Lead", J3856="Non-Lead - Copper", S3856="Yes", L3856="Between 1989 and 2014")),
(AND('[1]PWS Information'!$E$10="CWS",Q3856="Non-Lead", J3856="Non-Lead - Copper", S3856="Yes", L3856="After 2014")),
(AND('[1]PWS Information'!$E$10="CWS",Q3856="Non-Lead", J3856="Non-Lead - Copper", S3856="Yes", L3856="Unknown")),
(AND('[1]PWS Information'!$E$10="CWS",Q3856="Non-Lead", N3856="Non-Lead - Copper", S3856="Yes", O3856="Between 1989 and 2014")),
(AND('[1]PWS Information'!$E$10="CWS",Q3856="Non-Lead", N3856="Non-Lead - Copper", S3856="Yes", O3856="After 2014")),
(AND('[1]PWS Information'!$E$10="CWS",Q3856="Non-Lead", N3856="Non-Lead - Copper", S3856="Yes", O3856="Unknown")),
(AND('[1]PWS Information'!$E$10="CWS",Q3856="Unknown")),
(AND('[1]PWS Information'!$E$10="NTNC",Q3856="Unknown")))),"Tier 5",
"")))))</f>
        <v>Tier 5</v>
      </c>
      <c r="Z3856" s="71"/>
      <c r="AA3856" s="71"/>
    </row>
    <row r="3857" spans="1:27" ht="57.6" x14ac:dyDescent="0.3">
      <c r="A3857" s="1"/>
      <c r="B3857" s="70">
        <v>10202027</v>
      </c>
      <c r="C3857" s="60">
        <v>331</v>
      </c>
      <c r="D3857" s="61" t="s">
        <v>1559</v>
      </c>
      <c r="E3857" s="61" t="s">
        <v>49</v>
      </c>
      <c r="F3857" s="61">
        <v>78640</v>
      </c>
      <c r="G3857" s="62" t="s">
        <v>1462</v>
      </c>
      <c r="H3857" s="63">
        <v>29.966781600000001</v>
      </c>
      <c r="I3857" s="64">
        <v>-97.849752800000005</v>
      </c>
      <c r="J3857" s="65" t="s">
        <v>50</v>
      </c>
      <c r="K3857" s="66" t="s">
        <v>51</v>
      </c>
      <c r="L3857" s="62" t="s">
        <v>58</v>
      </c>
      <c r="M3857" s="69"/>
      <c r="N3857" s="65" t="s">
        <v>50</v>
      </c>
      <c r="O3857" s="66" t="s">
        <v>58</v>
      </c>
      <c r="P3857" s="69"/>
      <c r="Q3857" s="55" t="str">
        <f t="shared" si="60"/>
        <v>Non-Lead</v>
      </c>
      <c r="R3857" s="70" t="s">
        <v>51</v>
      </c>
      <c r="S3857" s="70" t="s">
        <v>51</v>
      </c>
      <c r="T3857" s="70"/>
      <c r="U3857" s="71" t="s">
        <v>53</v>
      </c>
      <c r="V3857" s="71" t="s">
        <v>51</v>
      </c>
      <c r="W3857" s="71" t="s">
        <v>51</v>
      </c>
      <c r="X3857" s="71" t="s">
        <v>51</v>
      </c>
      <c r="Y3857" s="72" t="str">
        <f>IF((OR((AND('[1]PWS Information'!$E$10="CWS",U3857="Single Family Residence",Q3857="Lead")),
(AND('[1]PWS Information'!$E$10="CWS",U3857="Multiple Family Residence",'[1]PWS Information'!$E$11="Yes",Q3857="Lead")),
(AND('[1]PWS Information'!$E$10="NTNC",Q3857="Lead")))),"Tier 1",
IF((OR((AND('[1]PWS Information'!$E$10="CWS",U3857="Multiple Family Residence",'[1]PWS Information'!$E$11="No",Q3857="Lead")),
(AND('[1]PWS Information'!$E$10="CWS",U3857="Other",Q3857="Lead")),
(AND('[1]PWS Information'!$E$10="CWS",U3857="Building",Q3857="Lead")))),"Tier 2",
IF((OR((AND('[1]PWS Information'!$E$10="CWS",U3857="Single Family Residence",Q3857="Galvanized Requiring Replacement")),
(AND('[1]PWS Information'!$E$10="CWS",U3857="Single Family Residence",Q3857="Galvanized Requiring Replacement",R3857="Yes")),
(AND('[1]PWS Information'!$E$10="NTNC",Q3857="Galvanized Requiring Replacement")),
(AND('[1]PWS Information'!$E$10="NTNC",U3857="Single Family Residence",R3857="Yes")))),"Tier 3",
IF((OR((AND('[1]PWS Information'!$E$10="CWS",U3857="Single Family Residence",S3857="Yes",Q3857="Non-Lead", J3857="Non-Lead - Copper",L3857="Before 1989")),
(AND('[1]PWS Information'!$E$10="CWS",U3857="Single Family Residence",S3857="Yes",Q3857="Non-Lead", N3857="Non-Lead - Copper",O3857="Before 1989")))),"Tier 4",
IF((OR((AND('[1]PWS Information'!$E$10="NTNC",Q3857="Non-Lead")),
(AND('[1]PWS Information'!$E$10="CWS",Q3857="Non-Lead",S3857="")),
(AND('[1]PWS Information'!$E$10="CWS",Q3857="Non-Lead",S3857="No")),
(AND('[1]PWS Information'!$E$10="CWS",Q3857="Non-Lead",S3857="Don't Know")),
(AND('[1]PWS Information'!$E$10="CWS",Q3857="Non-Lead", J3857="Non-Lead - Copper", S3857="Yes", L3857="Between 1989 and 2014")),
(AND('[1]PWS Information'!$E$10="CWS",Q3857="Non-Lead", J3857="Non-Lead - Copper", S3857="Yes", L3857="After 2014")),
(AND('[1]PWS Information'!$E$10="CWS",Q3857="Non-Lead", J3857="Non-Lead - Copper", S3857="Yes", L3857="Unknown")),
(AND('[1]PWS Information'!$E$10="CWS",Q3857="Non-Lead", N3857="Non-Lead - Copper", S3857="Yes", O3857="Between 1989 and 2014")),
(AND('[1]PWS Information'!$E$10="CWS",Q3857="Non-Lead", N3857="Non-Lead - Copper", S3857="Yes", O3857="After 2014")),
(AND('[1]PWS Information'!$E$10="CWS",Q3857="Non-Lead", N3857="Non-Lead - Copper", S3857="Yes", O3857="Unknown")),
(AND('[1]PWS Information'!$E$10="CWS",Q3857="Unknown")),
(AND('[1]PWS Information'!$E$10="NTNC",Q3857="Unknown")))),"Tier 5",
"")))))</f>
        <v>Tier 5</v>
      </c>
      <c r="Z3857" s="71"/>
      <c r="AA3857" s="71"/>
    </row>
    <row r="3858" spans="1:27" ht="57.6" x14ac:dyDescent="0.3">
      <c r="A3858" s="17"/>
      <c r="B3858" s="70">
        <v>750178</v>
      </c>
      <c r="C3858" s="60">
        <v>341</v>
      </c>
      <c r="D3858" s="61" t="s">
        <v>1559</v>
      </c>
      <c r="E3858" s="61" t="s">
        <v>49</v>
      </c>
      <c r="F3858" s="61">
        <v>78640</v>
      </c>
      <c r="G3858" s="62" t="s">
        <v>1462</v>
      </c>
      <c r="H3858" s="63">
        <v>29.966858999999999</v>
      </c>
      <c r="I3858" s="64">
        <v>-97.849872199999993</v>
      </c>
      <c r="J3858" s="65" t="s">
        <v>50</v>
      </c>
      <c r="K3858" s="66" t="s">
        <v>51</v>
      </c>
      <c r="L3858" s="62" t="s">
        <v>58</v>
      </c>
      <c r="M3858" s="69"/>
      <c r="N3858" s="65" t="s">
        <v>50</v>
      </c>
      <c r="O3858" s="66" t="s">
        <v>58</v>
      </c>
      <c r="P3858" s="69"/>
      <c r="Q3858" s="55" t="str">
        <f t="shared" si="60"/>
        <v>Non-Lead</v>
      </c>
      <c r="R3858" s="70" t="s">
        <v>51</v>
      </c>
      <c r="S3858" s="70" t="s">
        <v>51</v>
      </c>
      <c r="T3858" s="70"/>
      <c r="U3858" s="71" t="s">
        <v>53</v>
      </c>
      <c r="V3858" s="71" t="s">
        <v>51</v>
      </c>
      <c r="W3858" s="71" t="s">
        <v>51</v>
      </c>
      <c r="X3858" s="71" t="s">
        <v>51</v>
      </c>
      <c r="Y3858" s="72" t="str">
        <f>IF((OR((AND('[1]PWS Information'!$E$10="CWS",U3858="Single Family Residence",Q3858="Lead")),
(AND('[1]PWS Information'!$E$10="CWS",U3858="Multiple Family Residence",'[1]PWS Information'!$E$11="Yes",Q3858="Lead")),
(AND('[1]PWS Information'!$E$10="NTNC",Q3858="Lead")))),"Tier 1",
IF((OR((AND('[1]PWS Information'!$E$10="CWS",U3858="Multiple Family Residence",'[1]PWS Information'!$E$11="No",Q3858="Lead")),
(AND('[1]PWS Information'!$E$10="CWS",U3858="Other",Q3858="Lead")),
(AND('[1]PWS Information'!$E$10="CWS",U3858="Building",Q3858="Lead")))),"Tier 2",
IF((OR((AND('[1]PWS Information'!$E$10="CWS",U3858="Single Family Residence",Q3858="Galvanized Requiring Replacement")),
(AND('[1]PWS Information'!$E$10="CWS",U3858="Single Family Residence",Q3858="Galvanized Requiring Replacement",R3858="Yes")),
(AND('[1]PWS Information'!$E$10="NTNC",Q3858="Galvanized Requiring Replacement")),
(AND('[1]PWS Information'!$E$10="NTNC",U3858="Single Family Residence",R3858="Yes")))),"Tier 3",
IF((OR((AND('[1]PWS Information'!$E$10="CWS",U3858="Single Family Residence",S3858="Yes",Q3858="Non-Lead", J3858="Non-Lead - Copper",L3858="Before 1989")),
(AND('[1]PWS Information'!$E$10="CWS",U3858="Single Family Residence",S3858="Yes",Q3858="Non-Lead", N3858="Non-Lead - Copper",O3858="Before 1989")))),"Tier 4",
IF((OR((AND('[1]PWS Information'!$E$10="NTNC",Q3858="Non-Lead")),
(AND('[1]PWS Information'!$E$10="CWS",Q3858="Non-Lead",S3858="")),
(AND('[1]PWS Information'!$E$10="CWS",Q3858="Non-Lead",S3858="No")),
(AND('[1]PWS Information'!$E$10="CWS",Q3858="Non-Lead",S3858="Don't Know")),
(AND('[1]PWS Information'!$E$10="CWS",Q3858="Non-Lead", J3858="Non-Lead - Copper", S3858="Yes", L3858="Between 1989 and 2014")),
(AND('[1]PWS Information'!$E$10="CWS",Q3858="Non-Lead", J3858="Non-Lead - Copper", S3858="Yes", L3858="After 2014")),
(AND('[1]PWS Information'!$E$10="CWS",Q3858="Non-Lead", J3858="Non-Lead - Copper", S3858="Yes", L3858="Unknown")),
(AND('[1]PWS Information'!$E$10="CWS",Q3858="Non-Lead", N3858="Non-Lead - Copper", S3858="Yes", O3858="Between 1989 and 2014")),
(AND('[1]PWS Information'!$E$10="CWS",Q3858="Non-Lead", N3858="Non-Lead - Copper", S3858="Yes", O3858="After 2014")),
(AND('[1]PWS Information'!$E$10="CWS",Q3858="Non-Lead", N3858="Non-Lead - Copper", S3858="Yes", O3858="Unknown")),
(AND('[1]PWS Information'!$E$10="CWS",Q3858="Unknown")),
(AND('[1]PWS Information'!$E$10="NTNC",Q3858="Unknown")))),"Tier 5",
"")))))</f>
        <v>Tier 5</v>
      </c>
      <c r="Z3858" s="71"/>
      <c r="AA3858" s="71"/>
    </row>
    <row r="3859" spans="1:27" ht="57.6" x14ac:dyDescent="0.3">
      <c r="A3859" s="1"/>
      <c r="B3859" s="70">
        <v>12062736</v>
      </c>
      <c r="C3859" s="60">
        <v>360</v>
      </c>
      <c r="D3859" s="61" t="s">
        <v>1559</v>
      </c>
      <c r="E3859" s="61" t="s">
        <v>49</v>
      </c>
      <c r="F3859" s="61">
        <v>78640</v>
      </c>
      <c r="G3859" s="62" t="s">
        <v>1462</v>
      </c>
      <c r="H3859" s="63">
        <v>29.9672652</v>
      </c>
      <c r="I3859" s="64">
        <v>-97.850164300000003</v>
      </c>
      <c r="J3859" s="65" t="s">
        <v>50</v>
      </c>
      <c r="K3859" s="66" t="s">
        <v>51</v>
      </c>
      <c r="L3859" s="62" t="s">
        <v>58</v>
      </c>
      <c r="M3859" s="69"/>
      <c r="N3859" s="65" t="s">
        <v>50</v>
      </c>
      <c r="O3859" s="66" t="s">
        <v>58</v>
      </c>
      <c r="P3859" s="69"/>
      <c r="Q3859" s="55" t="str">
        <f t="shared" si="60"/>
        <v>Non-Lead</v>
      </c>
      <c r="R3859" s="70" t="s">
        <v>51</v>
      </c>
      <c r="S3859" s="70" t="s">
        <v>51</v>
      </c>
      <c r="T3859" s="70"/>
      <c r="U3859" s="71" t="s">
        <v>53</v>
      </c>
      <c r="V3859" s="71" t="s">
        <v>51</v>
      </c>
      <c r="W3859" s="71" t="s">
        <v>51</v>
      </c>
      <c r="X3859" s="71" t="s">
        <v>51</v>
      </c>
      <c r="Y3859" s="72" t="str">
        <f>IF((OR((AND('[1]PWS Information'!$E$10="CWS",U3859="Single Family Residence",Q3859="Lead")),
(AND('[1]PWS Information'!$E$10="CWS",U3859="Multiple Family Residence",'[1]PWS Information'!$E$11="Yes",Q3859="Lead")),
(AND('[1]PWS Information'!$E$10="NTNC",Q3859="Lead")))),"Tier 1",
IF((OR((AND('[1]PWS Information'!$E$10="CWS",U3859="Multiple Family Residence",'[1]PWS Information'!$E$11="No",Q3859="Lead")),
(AND('[1]PWS Information'!$E$10="CWS",U3859="Other",Q3859="Lead")),
(AND('[1]PWS Information'!$E$10="CWS",U3859="Building",Q3859="Lead")))),"Tier 2",
IF((OR((AND('[1]PWS Information'!$E$10="CWS",U3859="Single Family Residence",Q3859="Galvanized Requiring Replacement")),
(AND('[1]PWS Information'!$E$10="CWS",U3859="Single Family Residence",Q3859="Galvanized Requiring Replacement",R3859="Yes")),
(AND('[1]PWS Information'!$E$10="NTNC",Q3859="Galvanized Requiring Replacement")),
(AND('[1]PWS Information'!$E$10="NTNC",U3859="Single Family Residence",R3859="Yes")))),"Tier 3",
IF((OR((AND('[1]PWS Information'!$E$10="CWS",U3859="Single Family Residence",S3859="Yes",Q3859="Non-Lead", J3859="Non-Lead - Copper",L3859="Before 1989")),
(AND('[1]PWS Information'!$E$10="CWS",U3859="Single Family Residence",S3859="Yes",Q3859="Non-Lead", N3859="Non-Lead - Copper",O3859="Before 1989")))),"Tier 4",
IF((OR((AND('[1]PWS Information'!$E$10="NTNC",Q3859="Non-Lead")),
(AND('[1]PWS Information'!$E$10="CWS",Q3859="Non-Lead",S3859="")),
(AND('[1]PWS Information'!$E$10="CWS",Q3859="Non-Lead",S3859="No")),
(AND('[1]PWS Information'!$E$10="CWS",Q3859="Non-Lead",S3859="Don't Know")),
(AND('[1]PWS Information'!$E$10="CWS",Q3859="Non-Lead", J3859="Non-Lead - Copper", S3859="Yes", L3859="Between 1989 and 2014")),
(AND('[1]PWS Information'!$E$10="CWS",Q3859="Non-Lead", J3859="Non-Lead - Copper", S3859="Yes", L3859="After 2014")),
(AND('[1]PWS Information'!$E$10="CWS",Q3859="Non-Lead", J3859="Non-Lead - Copper", S3859="Yes", L3859="Unknown")),
(AND('[1]PWS Information'!$E$10="CWS",Q3859="Non-Lead", N3859="Non-Lead - Copper", S3859="Yes", O3859="Between 1989 and 2014")),
(AND('[1]PWS Information'!$E$10="CWS",Q3859="Non-Lead", N3859="Non-Lead - Copper", S3859="Yes", O3859="After 2014")),
(AND('[1]PWS Information'!$E$10="CWS",Q3859="Non-Lead", N3859="Non-Lead - Copper", S3859="Yes", O3859="Unknown")),
(AND('[1]PWS Information'!$E$10="CWS",Q3859="Unknown")),
(AND('[1]PWS Information'!$E$10="NTNC",Q3859="Unknown")))),"Tier 5",
"")))))</f>
        <v>Tier 5</v>
      </c>
      <c r="Z3859" s="71"/>
      <c r="AA3859" s="71"/>
    </row>
    <row r="3860" spans="1:27" ht="57.6" x14ac:dyDescent="0.3">
      <c r="A3860" s="1"/>
      <c r="B3860" s="70">
        <v>9543343</v>
      </c>
      <c r="C3860" s="60">
        <v>361</v>
      </c>
      <c r="D3860" s="61" t="s">
        <v>1559</v>
      </c>
      <c r="E3860" s="61" t="s">
        <v>49</v>
      </c>
      <c r="F3860" s="61">
        <v>78640</v>
      </c>
      <c r="G3860" s="62" t="s">
        <v>1462</v>
      </c>
      <c r="H3860" s="63">
        <v>29.967065099999999</v>
      </c>
      <c r="I3860" s="64">
        <v>-97.8501768</v>
      </c>
      <c r="J3860" s="65" t="s">
        <v>50</v>
      </c>
      <c r="K3860" s="66" t="s">
        <v>51</v>
      </c>
      <c r="L3860" s="62" t="s">
        <v>58</v>
      </c>
      <c r="M3860" s="69"/>
      <c r="N3860" s="65" t="s">
        <v>50</v>
      </c>
      <c r="O3860" s="66" t="s">
        <v>58</v>
      </c>
      <c r="P3860" s="69"/>
      <c r="Q3860" s="55" t="str">
        <f t="shared" si="60"/>
        <v>Non-Lead</v>
      </c>
      <c r="R3860" s="70" t="s">
        <v>51</v>
      </c>
      <c r="S3860" s="70" t="s">
        <v>51</v>
      </c>
      <c r="T3860" s="70"/>
      <c r="U3860" s="71" t="s">
        <v>53</v>
      </c>
      <c r="V3860" s="71" t="s">
        <v>51</v>
      </c>
      <c r="W3860" s="71" t="s">
        <v>51</v>
      </c>
      <c r="X3860" s="71" t="s">
        <v>51</v>
      </c>
      <c r="Y3860" s="72" t="str">
        <f>IF((OR((AND('[1]PWS Information'!$E$10="CWS",U3860="Single Family Residence",Q3860="Lead")),
(AND('[1]PWS Information'!$E$10="CWS",U3860="Multiple Family Residence",'[1]PWS Information'!$E$11="Yes",Q3860="Lead")),
(AND('[1]PWS Information'!$E$10="NTNC",Q3860="Lead")))),"Tier 1",
IF((OR((AND('[1]PWS Information'!$E$10="CWS",U3860="Multiple Family Residence",'[1]PWS Information'!$E$11="No",Q3860="Lead")),
(AND('[1]PWS Information'!$E$10="CWS",U3860="Other",Q3860="Lead")),
(AND('[1]PWS Information'!$E$10="CWS",U3860="Building",Q3860="Lead")))),"Tier 2",
IF((OR((AND('[1]PWS Information'!$E$10="CWS",U3860="Single Family Residence",Q3860="Galvanized Requiring Replacement")),
(AND('[1]PWS Information'!$E$10="CWS",U3860="Single Family Residence",Q3860="Galvanized Requiring Replacement",R3860="Yes")),
(AND('[1]PWS Information'!$E$10="NTNC",Q3860="Galvanized Requiring Replacement")),
(AND('[1]PWS Information'!$E$10="NTNC",U3860="Single Family Residence",R3860="Yes")))),"Tier 3",
IF((OR((AND('[1]PWS Information'!$E$10="CWS",U3860="Single Family Residence",S3860="Yes",Q3860="Non-Lead", J3860="Non-Lead - Copper",L3860="Before 1989")),
(AND('[1]PWS Information'!$E$10="CWS",U3860="Single Family Residence",S3860="Yes",Q3860="Non-Lead", N3860="Non-Lead - Copper",O3860="Before 1989")))),"Tier 4",
IF((OR((AND('[1]PWS Information'!$E$10="NTNC",Q3860="Non-Lead")),
(AND('[1]PWS Information'!$E$10="CWS",Q3860="Non-Lead",S3860="")),
(AND('[1]PWS Information'!$E$10="CWS",Q3860="Non-Lead",S3860="No")),
(AND('[1]PWS Information'!$E$10="CWS",Q3860="Non-Lead",S3860="Don't Know")),
(AND('[1]PWS Information'!$E$10="CWS",Q3860="Non-Lead", J3860="Non-Lead - Copper", S3860="Yes", L3860="Between 1989 and 2014")),
(AND('[1]PWS Information'!$E$10="CWS",Q3860="Non-Lead", J3860="Non-Lead - Copper", S3860="Yes", L3860="After 2014")),
(AND('[1]PWS Information'!$E$10="CWS",Q3860="Non-Lead", J3860="Non-Lead - Copper", S3860="Yes", L3860="Unknown")),
(AND('[1]PWS Information'!$E$10="CWS",Q3860="Non-Lead", N3860="Non-Lead - Copper", S3860="Yes", O3860="Between 1989 and 2014")),
(AND('[1]PWS Information'!$E$10="CWS",Q3860="Non-Lead", N3860="Non-Lead - Copper", S3860="Yes", O3860="After 2014")),
(AND('[1]PWS Information'!$E$10="CWS",Q3860="Non-Lead", N3860="Non-Lead - Copper", S3860="Yes", O3860="Unknown")),
(AND('[1]PWS Information'!$E$10="CWS",Q3860="Unknown")),
(AND('[1]PWS Information'!$E$10="NTNC",Q3860="Unknown")))),"Tier 5",
"")))))</f>
        <v>Tier 5</v>
      </c>
      <c r="Z3860" s="71"/>
      <c r="AA3860" s="71"/>
    </row>
    <row r="3861" spans="1:27" ht="57.6" x14ac:dyDescent="0.3">
      <c r="A3861" s="1"/>
      <c r="B3861" s="70">
        <v>13331556</v>
      </c>
      <c r="C3861" s="60">
        <v>370</v>
      </c>
      <c r="D3861" s="61" t="s">
        <v>1559</v>
      </c>
      <c r="E3861" s="61" t="s">
        <v>49</v>
      </c>
      <c r="F3861" s="61">
        <v>78640</v>
      </c>
      <c r="G3861" s="62" t="s">
        <v>1462</v>
      </c>
      <c r="H3861" s="63">
        <v>29.967280800000001</v>
      </c>
      <c r="I3861" s="64">
        <v>-97.850187500000004</v>
      </c>
      <c r="J3861" s="65" t="s">
        <v>50</v>
      </c>
      <c r="K3861" s="66" t="s">
        <v>51</v>
      </c>
      <c r="L3861" s="62" t="s">
        <v>58</v>
      </c>
      <c r="M3861" s="69"/>
      <c r="N3861" s="65" t="s">
        <v>50</v>
      </c>
      <c r="O3861" s="66" t="s">
        <v>58</v>
      </c>
      <c r="P3861" s="69"/>
      <c r="Q3861" s="55" t="str">
        <f t="shared" si="60"/>
        <v>Non-Lead</v>
      </c>
      <c r="R3861" s="70" t="s">
        <v>51</v>
      </c>
      <c r="S3861" s="70" t="s">
        <v>51</v>
      </c>
      <c r="T3861" s="70"/>
      <c r="U3861" s="71" t="s">
        <v>53</v>
      </c>
      <c r="V3861" s="71" t="s">
        <v>51</v>
      </c>
      <c r="W3861" s="71" t="s">
        <v>51</v>
      </c>
      <c r="X3861" s="71" t="s">
        <v>51</v>
      </c>
      <c r="Y3861" s="72" t="str">
        <f>IF((OR((AND('[1]PWS Information'!$E$10="CWS",U3861="Single Family Residence",Q3861="Lead")),
(AND('[1]PWS Information'!$E$10="CWS",U3861="Multiple Family Residence",'[1]PWS Information'!$E$11="Yes",Q3861="Lead")),
(AND('[1]PWS Information'!$E$10="NTNC",Q3861="Lead")))),"Tier 1",
IF((OR((AND('[1]PWS Information'!$E$10="CWS",U3861="Multiple Family Residence",'[1]PWS Information'!$E$11="No",Q3861="Lead")),
(AND('[1]PWS Information'!$E$10="CWS",U3861="Other",Q3861="Lead")),
(AND('[1]PWS Information'!$E$10="CWS",U3861="Building",Q3861="Lead")))),"Tier 2",
IF((OR((AND('[1]PWS Information'!$E$10="CWS",U3861="Single Family Residence",Q3861="Galvanized Requiring Replacement")),
(AND('[1]PWS Information'!$E$10="CWS",U3861="Single Family Residence",Q3861="Galvanized Requiring Replacement",R3861="Yes")),
(AND('[1]PWS Information'!$E$10="NTNC",Q3861="Galvanized Requiring Replacement")),
(AND('[1]PWS Information'!$E$10="NTNC",U3861="Single Family Residence",R3861="Yes")))),"Tier 3",
IF((OR((AND('[1]PWS Information'!$E$10="CWS",U3861="Single Family Residence",S3861="Yes",Q3861="Non-Lead", J3861="Non-Lead - Copper",L3861="Before 1989")),
(AND('[1]PWS Information'!$E$10="CWS",U3861="Single Family Residence",S3861="Yes",Q3861="Non-Lead", N3861="Non-Lead - Copper",O3861="Before 1989")))),"Tier 4",
IF((OR((AND('[1]PWS Information'!$E$10="NTNC",Q3861="Non-Lead")),
(AND('[1]PWS Information'!$E$10="CWS",Q3861="Non-Lead",S3861="")),
(AND('[1]PWS Information'!$E$10="CWS",Q3861="Non-Lead",S3861="No")),
(AND('[1]PWS Information'!$E$10="CWS",Q3861="Non-Lead",S3861="Don't Know")),
(AND('[1]PWS Information'!$E$10="CWS",Q3861="Non-Lead", J3861="Non-Lead - Copper", S3861="Yes", L3861="Between 1989 and 2014")),
(AND('[1]PWS Information'!$E$10="CWS",Q3861="Non-Lead", J3861="Non-Lead - Copper", S3861="Yes", L3861="After 2014")),
(AND('[1]PWS Information'!$E$10="CWS",Q3861="Non-Lead", J3861="Non-Lead - Copper", S3861="Yes", L3861="Unknown")),
(AND('[1]PWS Information'!$E$10="CWS",Q3861="Non-Lead", N3861="Non-Lead - Copper", S3861="Yes", O3861="Between 1989 and 2014")),
(AND('[1]PWS Information'!$E$10="CWS",Q3861="Non-Lead", N3861="Non-Lead - Copper", S3861="Yes", O3861="After 2014")),
(AND('[1]PWS Information'!$E$10="CWS",Q3861="Non-Lead", N3861="Non-Lead - Copper", S3861="Yes", O3861="Unknown")),
(AND('[1]PWS Information'!$E$10="CWS",Q3861="Unknown")),
(AND('[1]PWS Information'!$E$10="NTNC",Q3861="Unknown")))),"Tier 5",
"")))))</f>
        <v>Tier 5</v>
      </c>
      <c r="Z3861" s="71"/>
      <c r="AA3861" s="71"/>
    </row>
    <row r="3862" spans="1:27" ht="57.6" x14ac:dyDescent="0.3">
      <c r="A3862" s="17"/>
      <c r="B3862" s="70">
        <v>12555396</v>
      </c>
      <c r="C3862" s="60">
        <v>375</v>
      </c>
      <c r="D3862" s="61" t="s">
        <v>1559</v>
      </c>
      <c r="E3862" s="61" t="s">
        <v>49</v>
      </c>
      <c r="F3862" s="61">
        <v>78640</v>
      </c>
      <c r="G3862" s="62" t="s">
        <v>1462</v>
      </c>
      <c r="H3862" s="63">
        <v>29.967089300000001</v>
      </c>
      <c r="I3862" s="64">
        <v>-97.850214600000001</v>
      </c>
      <c r="J3862" s="65" t="s">
        <v>50</v>
      </c>
      <c r="K3862" s="66" t="s">
        <v>51</v>
      </c>
      <c r="L3862" s="62" t="s">
        <v>58</v>
      </c>
      <c r="M3862" s="69"/>
      <c r="N3862" s="65" t="s">
        <v>50</v>
      </c>
      <c r="O3862" s="66" t="s">
        <v>58</v>
      </c>
      <c r="P3862" s="69"/>
      <c r="Q3862" s="55" t="str">
        <f t="shared" si="60"/>
        <v>Non-Lead</v>
      </c>
      <c r="R3862" s="70" t="s">
        <v>51</v>
      </c>
      <c r="S3862" s="70" t="s">
        <v>51</v>
      </c>
      <c r="T3862" s="70"/>
      <c r="U3862" s="71" t="s">
        <v>53</v>
      </c>
      <c r="V3862" s="71" t="s">
        <v>51</v>
      </c>
      <c r="W3862" s="71" t="s">
        <v>51</v>
      </c>
      <c r="X3862" s="71" t="s">
        <v>51</v>
      </c>
      <c r="Y3862" s="72" t="str">
        <f>IF((OR((AND('[1]PWS Information'!$E$10="CWS",U3862="Single Family Residence",Q3862="Lead")),
(AND('[1]PWS Information'!$E$10="CWS",U3862="Multiple Family Residence",'[1]PWS Information'!$E$11="Yes",Q3862="Lead")),
(AND('[1]PWS Information'!$E$10="NTNC",Q3862="Lead")))),"Tier 1",
IF((OR((AND('[1]PWS Information'!$E$10="CWS",U3862="Multiple Family Residence",'[1]PWS Information'!$E$11="No",Q3862="Lead")),
(AND('[1]PWS Information'!$E$10="CWS",U3862="Other",Q3862="Lead")),
(AND('[1]PWS Information'!$E$10="CWS",U3862="Building",Q3862="Lead")))),"Tier 2",
IF((OR((AND('[1]PWS Information'!$E$10="CWS",U3862="Single Family Residence",Q3862="Galvanized Requiring Replacement")),
(AND('[1]PWS Information'!$E$10="CWS",U3862="Single Family Residence",Q3862="Galvanized Requiring Replacement",R3862="Yes")),
(AND('[1]PWS Information'!$E$10="NTNC",Q3862="Galvanized Requiring Replacement")),
(AND('[1]PWS Information'!$E$10="NTNC",U3862="Single Family Residence",R3862="Yes")))),"Tier 3",
IF((OR((AND('[1]PWS Information'!$E$10="CWS",U3862="Single Family Residence",S3862="Yes",Q3862="Non-Lead", J3862="Non-Lead - Copper",L3862="Before 1989")),
(AND('[1]PWS Information'!$E$10="CWS",U3862="Single Family Residence",S3862="Yes",Q3862="Non-Lead", N3862="Non-Lead - Copper",O3862="Before 1989")))),"Tier 4",
IF((OR((AND('[1]PWS Information'!$E$10="NTNC",Q3862="Non-Lead")),
(AND('[1]PWS Information'!$E$10="CWS",Q3862="Non-Lead",S3862="")),
(AND('[1]PWS Information'!$E$10="CWS",Q3862="Non-Lead",S3862="No")),
(AND('[1]PWS Information'!$E$10="CWS",Q3862="Non-Lead",S3862="Don't Know")),
(AND('[1]PWS Information'!$E$10="CWS",Q3862="Non-Lead", J3862="Non-Lead - Copper", S3862="Yes", L3862="Between 1989 and 2014")),
(AND('[1]PWS Information'!$E$10="CWS",Q3862="Non-Lead", J3862="Non-Lead - Copper", S3862="Yes", L3862="After 2014")),
(AND('[1]PWS Information'!$E$10="CWS",Q3862="Non-Lead", J3862="Non-Lead - Copper", S3862="Yes", L3862="Unknown")),
(AND('[1]PWS Information'!$E$10="CWS",Q3862="Non-Lead", N3862="Non-Lead - Copper", S3862="Yes", O3862="Between 1989 and 2014")),
(AND('[1]PWS Information'!$E$10="CWS",Q3862="Non-Lead", N3862="Non-Lead - Copper", S3862="Yes", O3862="After 2014")),
(AND('[1]PWS Information'!$E$10="CWS",Q3862="Non-Lead", N3862="Non-Lead - Copper", S3862="Yes", O3862="Unknown")),
(AND('[1]PWS Information'!$E$10="CWS",Q3862="Unknown")),
(AND('[1]PWS Information'!$E$10="NTNC",Q3862="Unknown")))),"Tier 5",
"")))))</f>
        <v>Tier 5</v>
      </c>
      <c r="Z3862" s="71"/>
      <c r="AA3862" s="71"/>
    </row>
    <row r="3863" spans="1:27" ht="57.6" x14ac:dyDescent="0.3">
      <c r="A3863" s="1"/>
      <c r="B3863" s="70">
        <v>16231536</v>
      </c>
      <c r="C3863" s="60">
        <v>380</v>
      </c>
      <c r="D3863" s="61" t="s">
        <v>1559</v>
      </c>
      <c r="E3863" s="61" t="s">
        <v>49</v>
      </c>
      <c r="F3863" s="61">
        <v>78640</v>
      </c>
      <c r="G3863" s="62" t="s">
        <v>1462</v>
      </c>
      <c r="H3863" s="63">
        <v>29.967296300000001</v>
      </c>
      <c r="I3863" s="64">
        <v>-97.850210700000005</v>
      </c>
      <c r="J3863" s="65" t="s">
        <v>50</v>
      </c>
      <c r="K3863" s="66" t="s">
        <v>51</v>
      </c>
      <c r="L3863" s="62" t="s">
        <v>58</v>
      </c>
      <c r="M3863" s="69"/>
      <c r="N3863" s="65" t="s">
        <v>50</v>
      </c>
      <c r="O3863" s="66" t="s">
        <v>58</v>
      </c>
      <c r="P3863" s="69"/>
      <c r="Q3863" s="55" t="str">
        <f t="shared" si="60"/>
        <v>Non-Lead</v>
      </c>
      <c r="R3863" s="70" t="s">
        <v>51</v>
      </c>
      <c r="S3863" s="70" t="s">
        <v>51</v>
      </c>
      <c r="T3863" s="70"/>
      <c r="U3863" s="71" t="s">
        <v>53</v>
      </c>
      <c r="V3863" s="71" t="s">
        <v>51</v>
      </c>
      <c r="W3863" s="71" t="s">
        <v>51</v>
      </c>
      <c r="X3863" s="71" t="s">
        <v>51</v>
      </c>
      <c r="Y3863" s="72" t="str">
        <f>IF((OR((AND('[1]PWS Information'!$E$10="CWS",U3863="Single Family Residence",Q3863="Lead")),
(AND('[1]PWS Information'!$E$10="CWS",U3863="Multiple Family Residence",'[1]PWS Information'!$E$11="Yes",Q3863="Lead")),
(AND('[1]PWS Information'!$E$10="NTNC",Q3863="Lead")))),"Tier 1",
IF((OR((AND('[1]PWS Information'!$E$10="CWS",U3863="Multiple Family Residence",'[1]PWS Information'!$E$11="No",Q3863="Lead")),
(AND('[1]PWS Information'!$E$10="CWS",U3863="Other",Q3863="Lead")),
(AND('[1]PWS Information'!$E$10="CWS",U3863="Building",Q3863="Lead")))),"Tier 2",
IF((OR((AND('[1]PWS Information'!$E$10="CWS",U3863="Single Family Residence",Q3863="Galvanized Requiring Replacement")),
(AND('[1]PWS Information'!$E$10="CWS",U3863="Single Family Residence",Q3863="Galvanized Requiring Replacement",R3863="Yes")),
(AND('[1]PWS Information'!$E$10="NTNC",Q3863="Galvanized Requiring Replacement")),
(AND('[1]PWS Information'!$E$10="NTNC",U3863="Single Family Residence",R3863="Yes")))),"Tier 3",
IF((OR((AND('[1]PWS Information'!$E$10="CWS",U3863="Single Family Residence",S3863="Yes",Q3863="Non-Lead", J3863="Non-Lead - Copper",L3863="Before 1989")),
(AND('[1]PWS Information'!$E$10="CWS",U3863="Single Family Residence",S3863="Yes",Q3863="Non-Lead", N3863="Non-Lead - Copper",O3863="Before 1989")))),"Tier 4",
IF((OR((AND('[1]PWS Information'!$E$10="NTNC",Q3863="Non-Lead")),
(AND('[1]PWS Information'!$E$10="CWS",Q3863="Non-Lead",S3863="")),
(AND('[1]PWS Information'!$E$10="CWS",Q3863="Non-Lead",S3863="No")),
(AND('[1]PWS Information'!$E$10="CWS",Q3863="Non-Lead",S3863="Don't Know")),
(AND('[1]PWS Information'!$E$10="CWS",Q3863="Non-Lead", J3863="Non-Lead - Copper", S3863="Yes", L3863="Between 1989 and 2014")),
(AND('[1]PWS Information'!$E$10="CWS",Q3863="Non-Lead", J3863="Non-Lead - Copper", S3863="Yes", L3863="After 2014")),
(AND('[1]PWS Information'!$E$10="CWS",Q3863="Non-Lead", J3863="Non-Lead - Copper", S3863="Yes", L3863="Unknown")),
(AND('[1]PWS Information'!$E$10="CWS",Q3863="Non-Lead", N3863="Non-Lead - Copper", S3863="Yes", O3863="Between 1989 and 2014")),
(AND('[1]PWS Information'!$E$10="CWS",Q3863="Non-Lead", N3863="Non-Lead - Copper", S3863="Yes", O3863="After 2014")),
(AND('[1]PWS Information'!$E$10="CWS",Q3863="Non-Lead", N3863="Non-Lead - Copper", S3863="Yes", O3863="Unknown")),
(AND('[1]PWS Information'!$E$10="CWS",Q3863="Unknown")),
(AND('[1]PWS Information'!$E$10="NTNC",Q3863="Unknown")))),"Tier 5",
"")))))</f>
        <v>Tier 5</v>
      </c>
      <c r="Z3863" s="71"/>
      <c r="AA3863" s="71"/>
    </row>
    <row r="3864" spans="1:27" ht="57.6" x14ac:dyDescent="0.3">
      <c r="A3864" s="1"/>
      <c r="B3864" s="70">
        <v>15858222</v>
      </c>
      <c r="C3864" s="60">
        <v>390</v>
      </c>
      <c r="D3864" s="61" t="s">
        <v>1559</v>
      </c>
      <c r="E3864" s="61" t="s">
        <v>49</v>
      </c>
      <c r="F3864" s="61">
        <v>78640</v>
      </c>
      <c r="G3864" s="62" t="s">
        <v>1462</v>
      </c>
      <c r="H3864" s="63">
        <v>29.967311800000001</v>
      </c>
      <c r="I3864" s="64">
        <v>-97.850233900000006</v>
      </c>
      <c r="J3864" s="65" t="s">
        <v>50</v>
      </c>
      <c r="K3864" s="66" t="s">
        <v>51</v>
      </c>
      <c r="L3864" s="62" t="s">
        <v>58</v>
      </c>
      <c r="M3864" s="69"/>
      <c r="N3864" s="65" t="s">
        <v>50</v>
      </c>
      <c r="O3864" s="66" t="s">
        <v>58</v>
      </c>
      <c r="P3864" s="69"/>
      <c r="Q3864" s="55" t="str">
        <f t="shared" si="60"/>
        <v>Non-Lead</v>
      </c>
      <c r="R3864" s="70" t="s">
        <v>51</v>
      </c>
      <c r="S3864" s="70" t="s">
        <v>51</v>
      </c>
      <c r="T3864" s="70"/>
      <c r="U3864" s="71" t="s">
        <v>53</v>
      </c>
      <c r="V3864" s="71" t="s">
        <v>51</v>
      </c>
      <c r="W3864" s="71" t="s">
        <v>51</v>
      </c>
      <c r="X3864" s="71" t="s">
        <v>51</v>
      </c>
      <c r="Y3864" s="72" t="str">
        <f>IF((OR((AND('[1]PWS Information'!$E$10="CWS",U3864="Single Family Residence",Q3864="Lead")),
(AND('[1]PWS Information'!$E$10="CWS",U3864="Multiple Family Residence",'[1]PWS Information'!$E$11="Yes",Q3864="Lead")),
(AND('[1]PWS Information'!$E$10="NTNC",Q3864="Lead")))),"Tier 1",
IF((OR((AND('[1]PWS Information'!$E$10="CWS",U3864="Multiple Family Residence",'[1]PWS Information'!$E$11="No",Q3864="Lead")),
(AND('[1]PWS Information'!$E$10="CWS",U3864="Other",Q3864="Lead")),
(AND('[1]PWS Information'!$E$10="CWS",U3864="Building",Q3864="Lead")))),"Tier 2",
IF((OR((AND('[1]PWS Information'!$E$10="CWS",U3864="Single Family Residence",Q3864="Galvanized Requiring Replacement")),
(AND('[1]PWS Information'!$E$10="CWS",U3864="Single Family Residence",Q3864="Galvanized Requiring Replacement",R3864="Yes")),
(AND('[1]PWS Information'!$E$10="NTNC",Q3864="Galvanized Requiring Replacement")),
(AND('[1]PWS Information'!$E$10="NTNC",U3864="Single Family Residence",R3864="Yes")))),"Tier 3",
IF((OR((AND('[1]PWS Information'!$E$10="CWS",U3864="Single Family Residence",S3864="Yes",Q3864="Non-Lead", J3864="Non-Lead - Copper",L3864="Before 1989")),
(AND('[1]PWS Information'!$E$10="CWS",U3864="Single Family Residence",S3864="Yes",Q3864="Non-Lead", N3864="Non-Lead - Copper",O3864="Before 1989")))),"Tier 4",
IF((OR((AND('[1]PWS Information'!$E$10="NTNC",Q3864="Non-Lead")),
(AND('[1]PWS Information'!$E$10="CWS",Q3864="Non-Lead",S3864="")),
(AND('[1]PWS Information'!$E$10="CWS",Q3864="Non-Lead",S3864="No")),
(AND('[1]PWS Information'!$E$10="CWS",Q3864="Non-Lead",S3864="Don't Know")),
(AND('[1]PWS Information'!$E$10="CWS",Q3864="Non-Lead", J3864="Non-Lead - Copper", S3864="Yes", L3864="Between 1989 and 2014")),
(AND('[1]PWS Information'!$E$10="CWS",Q3864="Non-Lead", J3864="Non-Lead - Copper", S3864="Yes", L3864="After 2014")),
(AND('[1]PWS Information'!$E$10="CWS",Q3864="Non-Lead", J3864="Non-Lead - Copper", S3864="Yes", L3864="Unknown")),
(AND('[1]PWS Information'!$E$10="CWS",Q3864="Non-Lead", N3864="Non-Lead - Copper", S3864="Yes", O3864="Between 1989 and 2014")),
(AND('[1]PWS Information'!$E$10="CWS",Q3864="Non-Lead", N3864="Non-Lead - Copper", S3864="Yes", O3864="After 2014")),
(AND('[1]PWS Information'!$E$10="CWS",Q3864="Non-Lead", N3864="Non-Lead - Copper", S3864="Yes", O3864="Unknown")),
(AND('[1]PWS Information'!$E$10="CWS",Q3864="Unknown")),
(AND('[1]PWS Information'!$E$10="NTNC",Q3864="Unknown")))),"Tier 5",
"")))))</f>
        <v>Tier 5</v>
      </c>
      <c r="Z3864" s="71"/>
      <c r="AA3864" s="71"/>
    </row>
    <row r="3865" spans="1:27" ht="57.6" x14ac:dyDescent="0.3">
      <c r="A3865" s="1"/>
      <c r="B3865" s="70">
        <v>10219580</v>
      </c>
      <c r="C3865" s="60">
        <v>391</v>
      </c>
      <c r="D3865" s="61" t="s">
        <v>1559</v>
      </c>
      <c r="E3865" s="61" t="s">
        <v>49</v>
      </c>
      <c r="F3865" s="61">
        <v>78640</v>
      </c>
      <c r="G3865" s="62" t="s">
        <v>1462</v>
      </c>
      <c r="H3865" s="63">
        <v>29.967116900000001</v>
      </c>
      <c r="I3865" s="64">
        <v>-97.850257799999994</v>
      </c>
      <c r="J3865" s="65" t="s">
        <v>50</v>
      </c>
      <c r="K3865" s="66" t="s">
        <v>51</v>
      </c>
      <c r="L3865" s="62" t="s">
        <v>58</v>
      </c>
      <c r="M3865" s="69"/>
      <c r="N3865" s="65" t="s">
        <v>50</v>
      </c>
      <c r="O3865" s="66" t="s">
        <v>58</v>
      </c>
      <c r="P3865" s="69"/>
      <c r="Q3865" s="55" t="str">
        <f t="shared" si="60"/>
        <v>Non-Lead</v>
      </c>
      <c r="R3865" s="70" t="s">
        <v>51</v>
      </c>
      <c r="S3865" s="70" t="s">
        <v>51</v>
      </c>
      <c r="T3865" s="70"/>
      <c r="U3865" s="71" t="s">
        <v>53</v>
      </c>
      <c r="V3865" s="71" t="s">
        <v>51</v>
      </c>
      <c r="W3865" s="71" t="s">
        <v>51</v>
      </c>
      <c r="X3865" s="71" t="s">
        <v>51</v>
      </c>
      <c r="Y3865" s="72" t="str">
        <f>IF((OR((AND('[1]PWS Information'!$E$10="CWS",U3865="Single Family Residence",Q3865="Lead")),
(AND('[1]PWS Information'!$E$10="CWS",U3865="Multiple Family Residence",'[1]PWS Information'!$E$11="Yes",Q3865="Lead")),
(AND('[1]PWS Information'!$E$10="NTNC",Q3865="Lead")))),"Tier 1",
IF((OR((AND('[1]PWS Information'!$E$10="CWS",U3865="Multiple Family Residence",'[1]PWS Information'!$E$11="No",Q3865="Lead")),
(AND('[1]PWS Information'!$E$10="CWS",U3865="Other",Q3865="Lead")),
(AND('[1]PWS Information'!$E$10="CWS",U3865="Building",Q3865="Lead")))),"Tier 2",
IF((OR((AND('[1]PWS Information'!$E$10="CWS",U3865="Single Family Residence",Q3865="Galvanized Requiring Replacement")),
(AND('[1]PWS Information'!$E$10="CWS",U3865="Single Family Residence",Q3865="Galvanized Requiring Replacement",R3865="Yes")),
(AND('[1]PWS Information'!$E$10="NTNC",Q3865="Galvanized Requiring Replacement")),
(AND('[1]PWS Information'!$E$10="NTNC",U3865="Single Family Residence",R3865="Yes")))),"Tier 3",
IF((OR((AND('[1]PWS Information'!$E$10="CWS",U3865="Single Family Residence",S3865="Yes",Q3865="Non-Lead", J3865="Non-Lead - Copper",L3865="Before 1989")),
(AND('[1]PWS Information'!$E$10="CWS",U3865="Single Family Residence",S3865="Yes",Q3865="Non-Lead", N3865="Non-Lead - Copper",O3865="Before 1989")))),"Tier 4",
IF((OR((AND('[1]PWS Information'!$E$10="NTNC",Q3865="Non-Lead")),
(AND('[1]PWS Information'!$E$10="CWS",Q3865="Non-Lead",S3865="")),
(AND('[1]PWS Information'!$E$10="CWS",Q3865="Non-Lead",S3865="No")),
(AND('[1]PWS Information'!$E$10="CWS",Q3865="Non-Lead",S3865="Don't Know")),
(AND('[1]PWS Information'!$E$10="CWS",Q3865="Non-Lead", J3865="Non-Lead - Copper", S3865="Yes", L3865="Between 1989 and 2014")),
(AND('[1]PWS Information'!$E$10="CWS",Q3865="Non-Lead", J3865="Non-Lead - Copper", S3865="Yes", L3865="After 2014")),
(AND('[1]PWS Information'!$E$10="CWS",Q3865="Non-Lead", J3865="Non-Lead - Copper", S3865="Yes", L3865="Unknown")),
(AND('[1]PWS Information'!$E$10="CWS",Q3865="Non-Lead", N3865="Non-Lead - Copper", S3865="Yes", O3865="Between 1989 and 2014")),
(AND('[1]PWS Information'!$E$10="CWS",Q3865="Non-Lead", N3865="Non-Lead - Copper", S3865="Yes", O3865="After 2014")),
(AND('[1]PWS Information'!$E$10="CWS",Q3865="Non-Lead", N3865="Non-Lead - Copper", S3865="Yes", O3865="Unknown")),
(AND('[1]PWS Information'!$E$10="CWS",Q3865="Unknown")),
(AND('[1]PWS Information'!$E$10="NTNC",Q3865="Unknown")))),"Tier 5",
"")))))</f>
        <v>Tier 5</v>
      </c>
      <c r="Z3865" s="71"/>
      <c r="AA3865" s="71"/>
    </row>
    <row r="3866" spans="1:27" ht="57.6" x14ac:dyDescent="0.3">
      <c r="A3866" s="17"/>
      <c r="B3866" s="70">
        <v>16196787</v>
      </c>
      <c r="C3866" s="60">
        <v>400</v>
      </c>
      <c r="D3866" s="61" t="s">
        <v>1559</v>
      </c>
      <c r="E3866" s="61" t="s">
        <v>49</v>
      </c>
      <c r="F3866" s="61">
        <v>78640</v>
      </c>
      <c r="G3866" s="62" t="s">
        <v>1462</v>
      </c>
      <c r="H3866" s="63">
        <v>29.967327399999999</v>
      </c>
      <c r="I3866" s="64">
        <v>-97.850257099999993</v>
      </c>
      <c r="J3866" s="65" t="s">
        <v>50</v>
      </c>
      <c r="K3866" s="66" t="s">
        <v>51</v>
      </c>
      <c r="L3866" s="62" t="s">
        <v>58</v>
      </c>
      <c r="M3866" s="69"/>
      <c r="N3866" s="65" t="s">
        <v>50</v>
      </c>
      <c r="O3866" s="66" t="s">
        <v>58</v>
      </c>
      <c r="P3866" s="69"/>
      <c r="Q3866" s="55" t="str">
        <f t="shared" si="60"/>
        <v>Non-Lead</v>
      </c>
      <c r="R3866" s="70" t="s">
        <v>51</v>
      </c>
      <c r="S3866" s="70" t="s">
        <v>51</v>
      </c>
      <c r="T3866" s="70"/>
      <c r="U3866" s="71" t="s">
        <v>53</v>
      </c>
      <c r="V3866" s="71" t="s">
        <v>51</v>
      </c>
      <c r="W3866" s="71" t="s">
        <v>51</v>
      </c>
      <c r="X3866" s="71" t="s">
        <v>51</v>
      </c>
      <c r="Y3866" s="72" t="str">
        <f>IF((OR((AND('[1]PWS Information'!$E$10="CWS",U3866="Single Family Residence",Q3866="Lead")),
(AND('[1]PWS Information'!$E$10="CWS",U3866="Multiple Family Residence",'[1]PWS Information'!$E$11="Yes",Q3866="Lead")),
(AND('[1]PWS Information'!$E$10="NTNC",Q3866="Lead")))),"Tier 1",
IF((OR((AND('[1]PWS Information'!$E$10="CWS",U3866="Multiple Family Residence",'[1]PWS Information'!$E$11="No",Q3866="Lead")),
(AND('[1]PWS Information'!$E$10="CWS",U3866="Other",Q3866="Lead")),
(AND('[1]PWS Information'!$E$10="CWS",U3866="Building",Q3866="Lead")))),"Tier 2",
IF((OR((AND('[1]PWS Information'!$E$10="CWS",U3866="Single Family Residence",Q3866="Galvanized Requiring Replacement")),
(AND('[1]PWS Information'!$E$10="CWS",U3866="Single Family Residence",Q3866="Galvanized Requiring Replacement",R3866="Yes")),
(AND('[1]PWS Information'!$E$10="NTNC",Q3866="Galvanized Requiring Replacement")),
(AND('[1]PWS Information'!$E$10="NTNC",U3866="Single Family Residence",R3866="Yes")))),"Tier 3",
IF((OR((AND('[1]PWS Information'!$E$10="CWS",U3866="Single Family Residence",S3866="Yes",Q3866="Non-Lead", J3866="Non-Lead - Copper",L3866="Before 1989")),
(AND('[1]PWS Information'!$E$10="CWS",U3866="Single Family Residence",S3866="Yes",Q3866="Non-Lead", N3866="Non-Lead - Copper",O3866="Before 1989")))),"Tier 4",
IF((OR((AND('[1]PWS Information'!$E$10="NTNC",Q3866="Non-Lead")),
(AND('[1]PWS Information'!$E$10="CWS",Q3866="Non-Lead",S3866="")),
(AND('[1]PWS Information'!$E$10="CWS",Q3866="Non-Lead",S3866="No")),
(AND('[1]PWS Information'!$E$10="CWS",Q3866="Non-Lead",S3866="Don't Know")),
(AND('[1]PWS Information'!$E$10="CWS",Q3866="Non-Lead", J3866="Non-Lead - Copper", S3866="Yes", L3866="Between 1989 and 2014")),
(AND('[1]PWS Information'!$E$10="CWS",Q3866="Non-Lead", J3866="Non-Lead - Copper", S3866="Yes", L3866="After 2014")),
(AND('[1]PWS Information'!$E$10="CWS",Q3866="Non-Lead", J3866="Non-Lead - Copper", S3866="Yes", L3866="Unknown")),
(AND('[1]PWS Information'!$E$10="CWS",Q3866="Non-Lead", N3866="Non-Lead - Copper", S3866="Yes", O3866="Between 1989 and 2014")),
(AND('[1]PWS Information'!$E$10="CWS",Q3866="Non-Lead", N3866="Non-Lead - Copper", S3866="Yes", O3866="After 2014")),
(AND('[1]PWS Information'!$E$10="CWS",Q3866="Non-Lead", N3866="Non-Lead - Copper", S3866="Yes", O3866="Unknown")),
(AND('[1]PWS Information'!$E$10="CWS",Q3866="Unknown")),
(AND('[1]PWS Information'!$E$10="NTNC",Q3866="Unknown")))),"Tier 5",
"")))))</f>
        <v>Tier 5</v>
      </c>
      <c r="Z3866" s="71"/>
      <c r="AA3866" s="71"/>
    </row>
    <row r="3867" spans="1:27" ht="57.6" x14ac:dyDescent="0.3">
      <c r="A3867" s="1"/>
      <c r="B3867" s="70">
        <v>10318453</v>
      </c>
      <c r="C3867" s="60">
        <v>401</v>
      </c>
      <c r="D3867" s="61" t="s">
        <v>1559</v>
      </c>
      <c r="E3867" s="61" t="s">
        <v>49</v>
      </c>
      <c r="F3867" s="61">
        <v>78640</v>
      </c>
      <c r="G3867" s="62" t="s">
        <v>1462</v>
      </c>
      <c r="H3867" s="63">
        <v>29.967134099999999</v>
      </c>
      <c r="I3867" s="64">
        <v>-97.850284799999997</v>
      </c>
      <c r="J3867" s="65" t="s">
        <v>50</v>
      </c>
      <c r="K3867" s="66" t="s">
        <v>51</v>
      </c>
      <c r="L3867" s="62" t="s">
        <v>58</v>
      </c>
      <c r="M3867" s="69"/>
      <c r="N3867" s="65" t="s">
        <v>50</v>
      </c>
      <c r="O3867" s="66" t="s">
        <v>58</v>
      </c>
      <c r="P3867" s="69"/>
      <c r="Q3867" s="55" t="str">
        <f t="shared" si="60"/>
        <v>Non-Lead</v>
      </c>
      <c r="R3867" s="70" t="s">
        <v>51</v>
      </c>
      <c r="S3867" s="70" t="s">
        <v>51</v>
      </c>
      <c r="T3867" s="70"/>
      <c r="U3867" s="71" t="s">
        <v>53</v>
      </c>
      <c r="V3867" s="71" t="s">
        <v>51</v>
      </c>
      <c r="W3867" s="71" t="s">
        <v>51</v>
      </c>
      <c r="X3867" s="71" t="s">
        <v>51</v>
      </c>
      <c r="Y3867" s="72" t="str">
        <f>IF((OR((AND('[1]PWS Information'!$E$10="CWS",U3867="Single Family Residence",Q3867="Lead")),
(AND('[1]PWS Information'!$E$10="CWS",U3867="Multiple Family Residence",'[1]PWS Information'!$E$11="Yes",Q3867="Lead")),
(AND('[1]PWS Information'!$E$10="NTNC",Q3867="Lead")))),"Tier 1",
IF((OR((AND('[1]PWS Information'!$E$10="CWS",U3867="Multiple Family Residence",'[1]PWS Information'!$E$11="No",Q3867="Lead")),
(AND('[1]PWS Information'!$E$10="CWS",U3867="Other",Q3867="Lead")),
(AND('[1]PWS Information'!$E$10="CWS",U3867="Building",Q3867="Lead")))),"Tier 2",
IF((OR((AND('[1]PWS Information'!$E$10="CWS",U3867="Single Family Residence",Q3867="Galvanized Requiring Replacement")),
(AND('[1]PWS Information'!$E$10="CWS",U3867="Single Family Residence",Q3867="Galvanized Requiring Replacement",R3867="Yes")),
(AND('[1]PWS Information'!$E$10="NTNC",Q3867="Galvanized Requiring Replacement")),
(AND('[1]PWS Information'!$E$10="NTNC",U3867="Single Family Residence",R3867="Yes")))),"Tier 3",
IF((OR((AND('[1]PWS Information'!$E$10="CWS",U3867="Single Family Residence",S3867="Yes",Q3867="Non-Lead", J3867="Non-Lead - Copper",L3867="Before 1989")),
(AND('[1]PWS Information'!$E$10="CWS",U3867="Single Family Residence",S3867="Yes",Q3867="Non-Lead", N3867="Non-Lead - Copper",O3867="Before 1989")))),"Tier 4",
IF((OR((AND('[1]PWS Information'!$E$10="NTNC",Q3867="Non-Lead")),
(AND('[1]PWS Information'!$E$10="CWS",Q3867="Non-Lead",S3867="")),
(AND('[1]PWS Information'!$E$10="CWS",Q3867="Non-Lead",S3867="No")),
(AND('[1]PWS Information'!$E$10="CWS",Q3867="Non-Lead",S3867="Don't Know")),
(AND('[1]PWS Information'!$E$10="CWS",Q3867="Non-Lead", J3867="Non-Lead - Copper", S3867="Yes", L3867="Between 1989 and 2014")),
(AND('[1]PWS Information'!$E$10="CWS",Q3867="Non-Lead", J3867="Non-Lead - Copper", S3867="Yes", L3867="After 2014")),
(AND('[1]PWS Information'!$E$10="CWS",Q3867="Non-Lead", J3867="Non-Lead - Copper", S3867="Yes", L3867="Unknown")),
(AND('[1]PWS Information'!$E$10="CWS",Q3867="Non-Lead", N3867="Non-Lead - Copper", S3867="Yes", O3867="Between 1989 and 2014")),
(AND('[1]PWS Information'!$E$10="CWS",Q3867="Non-Lead", N3867="Non-Lead - Copper", S3867="Yes", O3867="After 2014")),
(AND('[1]PWS Information'!$E$10="CWS",Q3867="Non-Lead", N3867="Non-Lead - Copper", S3867="Yes", O3867="Unknown")),
(AND('[1]PWS Information'!$E$10="CWS",Q3867="Unknown")),
(AND('[1]PWS Information'!$E$10="NTNC",Q3867="Unknown")))),"Tier 5",
"")))))</f>
        <v>Tier 5</v>
      </c>
      <c r="Z3867" s="71"/>
      <c r="AA3867" s="71"/>
    </row>
    <row r="3868" spans="1:27" ht="57.6" x14ac:dyDescent="0.3">
      <c r="A3868" s="1"/>
      <c r="B3868" s="70">
        <v>16196342</v>
      </c>
      <c r="C3868" s="60">
        <v>410</v>
      </c>
      <c r="D3868" s="61" t="s">
        <v>1559</v>
      </c>
      <c r="E3868" s="61" t="s">
        <v>49</v>
      </c>
      <c r="F3868" s="61">
        <v>78640</v>
      </c>
      <c r="G3868" s="62" t="s">
        <v>1462</v>
      </c>
      <c r="H3868" s="63">
        <v>29.9673427</v>
      </c>
      <c r="I3868" s="64">
        <v>-97.850280499999997</v>
      </c>
      <c r="J3868" s="65" t="s">
        <v>50</v>
      </c>
      <c r="K3868" s="66" t="s">
        <v>51</v>
      </c>
      <c r="L3868" s="62" t="s">
        <v>58</v>
      </c>
      <c r="M3868" s="69"/>
      <c r="N3868" s="65" t="s">
        <v>50</v>
      </c>
      <c r="O3868" s="66" t="s">
        <v>58</v>
      </c>
      <c r="P3868" s="69"/>
      <c r="Q3868" s="55" t="str">
        <f t="shared" si="60"/>
        <v>Non-Lead</v>
      </c>
      <c r="R3868" s="70" t="s">
        <v>51</v>
      </c>
      <c r="S3868" s="70" t="s">
        <v>51</v>
      </c>
      <c r="T3868" s="70"/>
      <c r="U3868" s="71" t="s">
        <v>53</v>
      </c>
      <c r="V3868" s="71" t="s">
        <v>51</v>
      </c>
      <c r="W3868" s="71" t="s">
        <v>51</v>
      </c>
      <c r="X3868" s="71" t="s">
        <v>51</v>
      </c>
      <c r="Y3868" s="72" t="str">
        <f>IF((OR((AND('[1]PWS Information'!$E$10="CWS",U3868="Single Family Residence",Q3868="Lead")),
(AND('[1]PWS Information'!$E$10="CWS",U3868="Multiple Family Residence",'[1]PWS Information'!$E$11="Yes",Q3868="Lead")),
(AND('[1]PWS Information'!$E$10="NTNC",Q3868="Lead")))),"Tier 1",
IF((OR((AND('[1]PWS Information'!$E$10="CWS",U3868="Multiple Family Residence",'[1]PWS Information'!$E$11="No",Q3868="Lead")),
(AND('[1]PWS Information'!$E$10="CWS",U3868="Other",Q3868="Lead")),
(AND('[1]PWS Information'!$E$10="CWS",U3868="Building",Q3868="Lead")))),"Tier 2",
IF((OR((AND('[1]PWS Information'!$E$10="CWS",U3868="Single Family Residence",Q3868="Galvanized Requiring Replacement")),
(AND('[1]PWS Information'!$E$10="CWS",U3868="Single Family Residence",Q3868="Galvanized Requiring Replacement",R3868="Yes")),
(AND('[1]PWS Information'!$E$10="NTNC",Q3868="Galvanized Requiring Replacement")),
(AND('[1]PWS Information'!$E$10="NTNC",U3868="Single Family Residence",R3868="Yes")))),"Tier 3",
IF((OR((AND('[1]PWS Information'!$E$10="CWS",U3868="Single Family Residence",S3868="Yes",Q3868="Non-Lead", J3868="Non-Lead - Copper",L3868="Before 1989")),
(AND('[1]PWS Information'!$E$10="CWS",U3868="Single Family Residence",S3868="Yes",Q3868="Non-Lead", N3868="Non-Lead - Copper",O3868="Before 1989")))),"Tier 4",
IF((OR((AND('[1]PWS Information'!$E$10="NTNC",Q3868="Non-Lead")),
(AND('[1]PWS Information'!$E$10="CWS",Q3868="Non-Lead",S3868="")),
(AND('[1]PWS Information'!$E$10="CWS",Q3868="Non-Lead",S3868="No")),
(AND('[1]PWS Information'!$E$10="CWS",Q3868="Non-Lead",S3868="Don't Know")),
(AND('[1]PWS Information'!$E$10="CWS",Q3868="Non-Lead", J3868="Non-Lead - Copper", S3868="Yes", L3868="Between 1989 and 2014")),
(AND('[1]PWS Information'!$E$10="CWS",Q3868="Non-Lead", J3868="Non-Lead - Copper", S3868="Yes", L3868="After 2014")),
(AND('[1]PWS Information'!$E$10="CWS",Q3868="Non-Lead", J3868="Non-Lead - Copper", S3868="Yes", L3868="Unknown")),
(AND('[1]PWS Information'!$E$10="CWS",Q3868="Non-Lead", N3868="Non-Lead - Copper", S3868="Yes", O3868="Between 1989 and 2014")),
(AND('[1]PWS Information'!$E$10="CWS",Q3868="Non-Lead", N3868="Non-Lead - Copper", S3868="Yes", O3868="After 2014")),
(AND('[1]PWS Information'!$E$10="CWS",Q3868="Non-Lead", N3868="Non-Lead - Copper", S3868="Yes", O3868="Unknown")),
(AND('[1]PWS Information'!$E$10="CWS",Q3868="Unknown")),
(AND('[1]PWS Information'!$E$10="NTNC",Q3868="Unknown")))),"Tier 5",
"")))))</f>
        <v>Tier 5</v>
      </c>
      <c r="Z3868" s="71"/>
      <c r="AA3868" s="71"/>
    </row>
    <row r="3869" spans="1:27" ht="57.6" x14ac:dyDescent="0.3">
      <c r="A3869" s="1"/>
      <c r="B3869" s="70">
        <v>15784698</v>
      </c>
      <c r="C3869" s="60">
        <v>411</v>
      </c>
      <c r="D3869" s="61" t="s">
        <v>1559</v>
      </c>
      <c r="E3869" s="61" t="s">
        <v>49</v>
      </c>
      <c r="F3869" s="61">
        <v>78640</v>
      </c>
      <c r="G3869" s="62" t="s">
        <v>1462</v>
      </c>
      <c r="H3869" s="63">
        <v>29.967151399999999</v>
      </c>
      <c r="I3869" s="64">
        <v>-97.8503118</v>
      </c>
      <c r="J3869" s="65" t="s">
        <v>50</v>
      </c>
      <c r="K3869" s="66" t="s">
        <v>51</v>
      </c>
      <c r="L3869" s="62" t="s">
        <v>58</v>
      </c>
      <c r="M3869" s="69"/>
      <c r="N3869" s="65" t="s">
        <v>50</v>
      </c>
      <c r="O3869" s="66" t="s">
        <v>58</v>
      </c>
      <c r="P3869" s="69"/>
      <c r="Q3869" s="55" t="str">
        <f t="shared" si="60"/>
        <v>Non-Lead</v>
      </c>
      <c r="R3869" s="70" t="s">
        <v>51</v>
      </c>
      <c r="S3869" s="70" t="s">
        <v>51</v>
      </c>
      <c r="T3869" s="70"/>
      <c r="U3869" s="71" t="s">
        <v>53</v>
      </c>
      <c r="V3869" s="71" t="s">
        <v>51</v>
      </c>
      <c r="W3869" s="71" t="s">
        <v>51</v>
      </c>
      <c r="X3869" s="71" t="s">
        <v>51</v>
      </c>
      <c r="Y3869" s="72" t="str">
        <f>IF((OR((AND('[1]PWS Information'!$E$10="CWS",U3869="Single Family Residence",Q3869="Lead")),
(AND('[1]PWS Information'!$E$10="CWS",U3869="Multiple Family Residence",'[1]PWS Information'!$E$11="Yes",Q3869="Lead")),
(AND('[1]PWS Information'!$E$10="NTNC",Q3869="Lead")))),"Tier 1",
IF((OR((AND('[1]PWS Information'!$E$10="CWS",U3869="Multiple Family Residence",'[1]PWS Information'!$E$11="No",Q3869="Lead")),
(AND('[1]PWS Information'!$E$10="CWS",U3869="Other",Q3869="Lead")),
(AND('[1]PWS Information'!$E$10="CWS",U3869="Building",Q3869="Lead")))),"Tier 2",
IF((OR((AND('[1]PWS Information'!$E$10="CWS",U3869="Single Family Residence",Q3869="Galvanized Requiring Replacement")),
(AND('[1]PWS Information'!$E$10="CWS",U3869="Single Family Residence",Q3869="Galvanized Requiring Replacement",R3869="Yes")),
(AND('[1]PWS Information'!$E$10="NTNC",Q3869="Galvanized Requiring Replacement")),
(AND('[1]PWS Information'!$E$10="NTNC",U3869="Single Family Residence",R3869="Yes")))),"Tier 3",
IF((OR((AND('[1]PWS Information'!$E$10="CWS",U3869="Single Family Residence",S3869="Yes",Q3869="Non-Lead", J3869="Non-Lead - Copper",L3869="Before 1989")),
(AND('[1]PWS Information'!$E$10="CWS",U3869="Single Family Residence",S3869="Yes",Q3869="Non-Lead", N3869="Non-Lead - Copper",O3869="Before 1989")))),"Tier 4",
IF((OR((AND('[1]PWS Information'!$E$10="NTNC",Q3869="Non-Lead")),
(AND('[1]PWS Information'!$E$10="CWS",Q3869="Non-Lead",S3869="")),
(AND('[1]PWS Information'!$E$10="CWS",Q3869="Non-Lead",S3869="No")),
(AND('[1]PWS Information'!$E$10="CWS",Q3869="Non-Lead",S3869="Don't Know")),
(AND('[1]PWS Information'!$E$10="CWS",Q3869="Non-Lead", J3869="Non-Lead - Copper", S3869="Yes", L3869="Between 1989 and 2014")),
(AND('[1]PWS Information'!$E$10="CWS",Q3869="Non-Lead", J3869="Non-Lead - Copper", S3869="Yes", L3869="After 2014")),
(AND('[1]PWS Information'!$E$10="CWS",Q3869="Non-Lead", J3869="Non-Lead - Copper", S3869="Yes", L3869="Unknown")),
(AND('[1]PWS Information'!$E$10="CWS",Q3869="Non-Lead", N3869="Non-Lead - Copper", S3869="Yes", O3869="Between 1989 and 2014")),
(AND('[1]PWS Information'!$E$10="CWS",Q3869="Non-Lead", N3869="Non-Lead - Copper", S3869="Yes", O3869="After 2014")),
(AND('[1]PWS Information'!$E$10="CWS",Q3869="Non-Lead", N3869="Non-Lead - Copper", S3869="Yes", O3869="Unknown")),
(AND('[1]PWS Information'!$E$10="CWS",Q3869="Unknown")),
(AND('[1]PWS Information'!$E$10="NTNC",Q3869="Unknown")))),"Tier 5",
"")))))</f>
        <v>Tier 5</v>
      </c>
      <c r="Z3869" s="71"/>
      <c r="AA3869" s="71"/>
    </row>
    <row r="3870" spans="1:27" ht="57.6" x14ac:dyDescent="0.3">
      <c r="A3870" s="17"/>
      <c r="B3870" s="70">
        <v>12554653</v>
      </c>
      <c r="C3870" s="60">
        <v>420</v>
      </c>
      <c r="D3870" s="61" t="s">
        <v>1559</v>
      </c>
      <c r="E3870" s="61" t="s">
        <v>49</v>
      </c>
      <c r="F3870" s="61">
        <v>78640</v>
      </c>
      <c r="G3870" s="62" t="s">
        <v>1462</v>
      </c>
      <c r="H3870" s="63">
        <v>29.967356899999999</v>
      </c>
      <c r="I3870" s="64">
        <v>-97.850304499999993</v>
      </c>
      <c r="J3870" s="65" t="s">
        <v>50</v>
      </c>
      <c r="K3870" s="66" t="s">
        <v>51</v>
      </c>
      <c r="L3870" s="62" t="s">
        <v>58</v>
      </c>
      <c r="M3870" s="69"/>
      <c r="N3870" s="65" t="s">
        <v>50</v>
      </c>
      <c r="O3870" s="66" t="s">
        <v>58</v>
      </c>
      <c r="P3870" s="69"/>
      <c r="Q3870" s="55" t="str">
        <f t="shared" si="60"/>
        <v>Non-Lead</v>
      </c>
      <c r="R3870" s="70" t="s">
        <v>51</v>
      </c>
      <c r="S3870" s="70" t="s">
        <v>51</v>
      </c>
      <c r="T3870" s="70"/>
      <c r="U3870" s="71" t="s">
        <v>53</v>
      </c>
      <c r="V3870" s="71" t="s">
        <v>51</v>
      </c>
      <c r="W3870" s="71" t="s">
        <v>51</v>
      </c>
      <c r="X3870" s="71" t="s">
        <v>51</v>
      </c>
      <c r="Y3870" s="72" t="str">
        <f>IF((OR((AND('[1]PWS Information'!$E$10="CWS",U3870="Single Family Residence",Q3870="Lead")),
(AND('[1]PWS Information'!$E$10="CWS",U3870="Multiple Family Residence",'[1]PWS Information'!$E$11="Yes",Q3870="Lead")),
(AND('[1]PWS Information'!$E$10="NTNC",Q3870="Lead")))),"Tier 1",
IF((OR((AND('[1]PWS Information'!$E$10="CWS",U3870="Multiple Family Residence",'[1]PWS Information'!$E$11="No",Q3870="Lead")),
(AND('[1]PWS Information'!$E$10="CWS",U3870="Other",Q3870="Lead")),
(AND('[1]PWS Information'!$E$10="CWS",U3870="Building",Q3870="Lead")))),"Tier 2",
IF((OR((AND('[1]PWS Information'!$E$10="CWS",U3870="Single Family Residence",Q3870="Galvanized Requiring Replacement")),
(AND('[1]PWS Information'!$E$10="CWS",U3870="Single Family Residence",Q3870="Galvanized Requiring Replacement",R3870="Yes")),
(AND('[1]PWS Information'!$E$10="NTNC",Q3870="Galvanized Requiring Replacement")),
(AND('[1]PWS Information'!$E$10="NTNC",U3870="Single Family Residence",R3870="Yes")))),"Tier 3",
IF((OR((AND('[1]PWS Information'!$E$10="CWS",U3870="Single Family Residence",S3870="Yes",Q3870="Non-Lead", J3870="Non-Lead - Copper",L3870="Before 1989")),
(AND('[1]PWS Information'!$E$10="CWS",U3870="Single Family Residence",S3870="Yes",Q3870="Non-Lead", N3870="Non-Lead - Copper",O3870="Before 1989")))),"Tier 4",
IF((OR((AND('[1]PWS Information'!$E$10="NTNC",Q3870="Non-Lead")),
(AND('[1]PWS Information'!$E$10="CWS",Q3870="Non-Lead",S3870="")),
(AND('[1]PWS Information'!$E$10="CWS",Q3870="Non-Lead",S3870="No")),
(AND('[1]PWS Information'!$E$10="CWS",Q3870="Non-Lead",S3870="Don't Know")),
(AND('[1]PWS Information'!$E$10="CWS",Q3870="Non-Lead", J3870="Non-Lead - Copper", S3870="Yes", L3870="Between 1989 and 2014")),
(AND('[1]PWS Information'!$E$10="CWS",Q3870="Non-Lead", J3870="Non-Lead - Copper", S3870="Yes", L3870="After 2014")),
(AND('[1]PWS Information'!$E$10="CWS",Q3870="Non-Lead", J3870="Non-Lead - Copper", S3870="Yes", L3870="Unknown")),
(AND('[1]PWS Information'!$E$10="CWS",Q3870="Non-Lead", N3870="Non-Lead - Copper", S3870="Yes", O3870="Between 1989 and 2014")),
(AND('[1]PWS Information'!$E$10="CWS",Q3870="Non-Lead", N3870="Non-Lead - Copper", S3870="Yes", O3870="After 2014")),
(AND('[1]PWS Information'!$E$10="CWS",Q3870="Non-Lead", N3870="Non-Lead - Copper", S3870="Yes", O3870="Unknown")),
(AND('[1]PWS Information'!$E$10="CWS",Q3870="Unknown")),
(AND('[1]PWS Information'!$E$10="NTNC",Q3870="Unknown")))),"Tier 5",
"")))))</f>
        <v>Tier 5</v>
      </c>
      <c r="Z3870" s="71"/>
      <c r="AA3870" s="71"/>
    </row>
    <row r="3871" spans="1:27" ht="57.6" x14ac:dyDescent="0.3">
      <c r="A3871" s="1"/>
      <c r="B3871" s="70">
        <v>16387456</v>
      </c>
      <c r="C3871" s="60">
        <v>100</v>
      </c>
      <c r="D3871" s="61" t="s">
        <v>1566</v>
      </c>
      <c r="E3871" s="61" t="s">
        <v>49</v>
      </c>
      <c r="F3871" s="61">
        <v>78640</v>
      </c>
      <c r="G3871" s="62" t="s">
        <v>1462</v>
      </c>
      <c r="H3871" s="63">
        <v>29.969846499999999</v>
      </c>
      <c r="I3871" s="64">
        <v>-97.848660199999998</v>
      </c>
      <c r="J3871" s="65" t="s">
        <v>50</v>
      </c>
      <c r="K3871" s="66" t="s">
        <v>51</v>
      </c>
      <c r="L3871" s="62" t="s">
        <v>58</v>
      </c>
      <c r="M3871" s="69"/>
      <c r="N3871" s="65" t="s">
        <v>50</v>
      </c>
      <c r="O3871" s="66" t="s">
        <v>58</v>
      </c>
      <c r="P3871" s="69"/>
      <c r="Q3871" s="55" t="str">
        <f t="shared" si="60"/>
        <v>Non-Lead</v>
      </c>
      <c r="R3871" s="70" t="s">
        <v>51</v>
      </c>
      <c r="S3871" s="70" t="s">
        <v>51</v>
      </c>
      <c r="T3871" s="70"/>
      <c r="U3871" s="71" t="s">
        <v>53</v>
      </c>
      <c r="V3871" s="71" t="s">
        <v>51</v>
      </c>
      <c r="W3871" s="71" t="s">
        <v>51</v>
      </c>
      <c r="X3871" s="71" t="s">
        <v>51</v>
      </c>
      <c r="Y3871" s="72" t="str">
        <f>IF((OR((AND('[1]PWS Information'!$E$10="CWS",U3871="Single Family Residence",Q3871="Lead")),
(AND('[1]PWS Information'!$E$10="CWS",U3871="Multiple Family Residence",'[1]PWS Information'!$E$11="Yes",Q3871="Lead")),
(AND('[1]PWS Information'!$E$10="NTNC",Q3871="Lead")))),"Tier 1",
IF((OR((AND('[1]PWS Information'!$E$10="CWS",U3871="Multiple Family Residence",'[1]PWS Information'!$E$11="No",Q3871="Lead")),
(AND('[1]PWS Information'!$E$10="CWS",U3871="Other",Q3871="Lead")),
(AND('[1]PWS Information'!$E$10="CWS",U3871="Building",Q3871="Lead")))),"Tier 2",
IF((OR((AND('[1]PWS Information'!$E$10="CWS",U3871="Single Family Residence",Q3871="Galvanized Requiring Replacement")),
(AND('[1]PWS Information'!$E$10="CWS",U3871="Single Family Residence",Q3871="Galvanized Requiring Replacement",R3871="Yes")),
(AND('[1]PWS Information'!$E$10="NTNC",Q3871="Galvanized Requiring Replacement")),
(AND('[1]PWS Information'!$E$10="NTNC",U3871="Single Family Residence",R3871="Yes")))),"Tier 3",
IF((OR((AND('[1]PWS Information'!$E$10="CWS",U3871="Single Family Residence",S3871="Yes",Q3871="Non-Lead", J3871="Non-Lead - Copper",L3871="Before 1989")),
(AND('[1]PWS Information'!$E$10="CWS",U3871="Single Family Residence",S3871="Yes",Q3871="Non-Lead", N3871="Non-Lead - Copper",O3871="Before 1989")))),"Tier 4",
IF((OR((AND('[1]PWS Information'!$E$10="NTNC",Q3871="Non-Lead")),
(AND('[1]PWS Information'!$E$10="CWS",Q3871="Non-Lead",S3871="")),
(AND('[1]PWS Information'!$E$10="CWS",Q3871="Non-Lead",S3871="No")),
(AND('[1]PWS Information'!$E$10="CWS",Q3871="Non-Lead",S3871="Don't Know")),
(AND('[1]PWS Information'!$E$10="CWS",Q3871="Non-Lead", J3871="Non-Lead - Copper", S3871="Yes", L3871="Between 1989 and 2014")),
(AND('[1]PWS Information'!$E$10="CWS",Q3871="Non-Lead", J3871="Non-Lead - Copper", S3871="Yes", L3871="After 2014")),
(AND('[1]PWS Information'!$E$10="CWS",Q3871="Non-Lead", J3871="Non-Lead - Copper", S3871="Yes", L3871="Unknown")),
(AND('[1]PWS Information'!$E$10="CWS",Q3871="Non-Lead", N3871="Non-Lead - Copper", S3871="Yes", O3871="Between 1989 and 2014")),
(AND('[1]PWS Information'!$E$10="CWS",Q3871="Non-Lead", N3871="Non-Lead - Copper", S3871="Yes", O3871="After 2014")),
(AND('[1]PWS Information'!$E$10="CWS",Q3871="Non-Lead", N3871="Non-Lead - Copper", S3871="Yes", O3871="Unknown")),
(AND('[1]PWS Information'!$E$10="CWS",Q3871="Unknown")),
(AND('[1]PWS Information'!$E$10="NTNC",Q3871="Unknown")))),"Tier 5",
"")))))</f>
        <v>Tier 5</v>
      </c>
      <c r="Z3871" s="71"/>
      <c r="AA3871" s="71"/>
    </row>
    <row r="3872" spans="1:27" ht="57.6" x14ac:dyDescent="0.3">
      <c r="A3872" s="1"/>
      <c r="B3872" s="70">
        <v>12696090</v>
      </c>
      <c r="C3872" s="60">
        <v>105</v>
      </c>
      <c r="D3872" s="61" t="s">
        <v>1566</v>
      </c>
      <c r="E3872" s="61" t="s">
        <v>49</v>
      </c>
      <c r="F3872" s="61">
        <v>78640</v>
      </c>
      <c r="G3872" s="62" t="s">
        <v>1462</v>
      </c>
      <c r="H3872" s="63">
        <v>29.970265000000001</v>
      </c>
      <c r="I3872" s="64">
        <v>-97.848164400000002</v>
      </c>
      <c r="J3872" s="65" t="s">
        <v>50</v>
      </c>
      <c r="K3872" s="66" t="s">
        <v>51</v>
      </c>
      <c r="L3872" s="62" t="s">
        <v>58</v>
      </c>
      <c r="M3872" s="69"/>
      <c r="N3872" s="65" t="s">
        <v>50</v>
      </c>
      <c r="O3872" s="66" t="s">
        <v>58</v>
      </c>
      <c r="P3872" s="69"/>
      <c r="Q3872" s="55" t="str">
        <f t="shared" si="60"/>
        <v>Non-Lead</v>
      </c>
      <c r="R3872" s="70" t="s">
        <v>51</v>
      </c>
      <c r="S3872" s="70" t="s">
        <v>51</v>
      </c>
      <c r="T3872" s="70"/>
      <c r="U3872" s="71" t="s">
        <v>53</v>
      </c>
      <c r="V3872" s="71" t="s">
        <v>51</v>
      </c>
      <c r="W3872" s="71" t="s">
        <v>51</v>
      </c>
      <c r="X3872" s="71" t="s">
        <v>51</v>
      </c>
      <c r="Y3872" s="72" t="str">
        <f>IF((OR((AND('[1]PWS Information'!$E$10="CWS",U3872="Single Family Residence",Q3872="Lead")),
(AND('[1]PWS Information'!$E$10="CWS",U3872="Multiple Family Residence",'[1]PWS Information'!$E$11="Yes",Q3872="Lead")),
(AND('[1]PWS Information'!$E$10="NTNC",Q3872="Lead")))),"Tier 1",
IF((OR((AND('[1]PWS Information'!$E$10="CWS",U3872="Multiple Family Residence",'[1]PWS Information'!$E$11="No",Q3872="Lead")),
(AND('[1]PWS Information'!$E$10="CWS",U3872="Other",Q3872="Lead")),
(AND('[1]PWS Information'!$E$10="CWS",U3872="Building",Q3872="Lead")))),"Tier 2",
IF((OR((AND('[1]PWS Information'!$E$10="CWS",U3872="Single Family Residence",Q3872="Galvanized Requiring Replacement")),
(AND('[1]PWS Information'!$E$10="CWS",U3872="Single Family Residence",Q3872="Galvanized Requiring Replacement",R3872="Yes")),
(AND('[1]PWS Information'!$E$10="NTNC",Q3872="Galvanized Requiring Replacement")),
(AND('[1]PWS Information'!$E$10="NTNC",U3872="Single Family Residence",R3872="Yes")))),"Tier 3",
IF((OR((AND('[1]PWS Information'!$E$10="CWS",U3872="Single Family Residence",S3872="Yes",Q3872="Non-Lead", J3872="Non-Lead - Copper",L3872="Before 1989")),
(AND('[1]PWS Information'!$E$10="CWS",U3872="Single Family Residence",S3872="Yes",Q3872="Non-Lead", N3872="Non-Lead - Copper",O3872="Before 1989")))),"Tier 4",
IF((OR((AND('[1]PWS Information'!$E$10="NTNC",Q3872="Non-Lead")),
(AND('[1]PWS Information'!$E$10="CWS",Q3872="Non-Lead",S3872="")),
(AND('[1]PWS Information'!$E$10="CWS",Q3872="Non-Lead",S3872="No")),
(AND('[1]PWS Information'!$E$10="CWS",Q3872="Non-Lead",S3872="Don't Know")),
(AND('[1]PWS Information'!$E$10="CWS",Q3872="Non-Lead", J3872="Non-Lead - Copper", S3872="Yes", L3872="Between 1989 and 2014")),
(AND('[1]PWS Information'!$E$10="CWS",Q3872="Non-Lead", J3872="Non-Lead - Copper", S3872="Yes", L3872="After 2014")),
(AND('[1]PWS Information'!$E$10="CWS",Q3872="Non-Lead", J3872="Non-Lead - Copper", S3872="Yes", L3872="Unknown")),
(AND('[1]PWS Information'!$E$10="CWS",Q3872="Non-Lead", N3872="Non-Lead - Copper", S3872="Yes", O3872="Between 1989 and 2014")),
(AND('[1]PWS Information'!$E$10="CWS",Q3872="Non-Lead", N3872="Non-Lead - Copper", S3872="Yes", O3872="After 2014")),
(AND('[1]PWS Information'!$E$10="CWS",Q3872="Non-Lead", N3872="Non-Lead - Copper", S3872="Yes", O3872="Unknown")),
(AND('[1]PWS Information'!$E$10="CWS",Q3872="Unknown")),
(AND('[1]PWS Information'!$E$10="NTNC",Q3872="Unknown")))),"Tier 5",
"")))))</f>
        <v>Tier 5</v>
      </c>
      <c r="Z3872" s="71"/>
      <c r="AA3872" s="71"/>
    </row>
    <row r="3873" spans="1:27" ht="57.6" x14ac:dyDescent="0.3">
      <c r="A3873" s="1"/>
      <c r="B3873" s="70">
        <v>12718920</v>
      </c>
      <c r="C3873" s="60">
        <v>110</v>
      </c>
      <c r="D3873" s="61" t="s">
        <v>1566</v>
      </c>
      <c r="E3873" s="61" t="s">
        <v>49</v>
      </c>
      <c r="F3873" s="61">
        <v>78640</v>
      </c>
      <c r="G3873" s="62" t="s">
        <v>1462</v>
      </c>
      <c r="H3873" s="63">
        <v>29.9697295</v>
      </c>
      <c r="I3873" s="64">
        <v>-97.848555599999997</v>
      </c>
      <c r="J3873" s="65" t="s">
        <v>50</v>
      </c>
      <c r="K3873" s="66" t="s">
        <v>51</v>
      </c>
      <c r="L3873" s="62" t="s">
        <v>58</v>
      </c>
      <c r="M3873" s="69"/>
      <c r="N3873" s="65" t="s">
        <v>50</v>
      </c>
      <c r="O3873" s="66" t="s">
        <v>58</v>
      </c>
      <c r="P3873" s="69"/>
      <c r="Q3873" s="55" t="str">
        <f t="shared" si="60"/>
        <v>Non-Lead</v>
      </c>
      <c r="R3873" s="70" t="s">
        <v>51</v>
      </c>
      <c r="S3873" s="70" t="s">
        <v>51</v>
      </c>
      <c r="T3873" s="70"/>
      <c r="U3873" s="71" t="s">
        <v>53</v>
      </c>
      <c r="V3873" s="71" t="s">
        <v>51</v>
      </c>
      <c r="W3873" s="71" t="s">
        <v>51</v>
      </c>
      <c r="X3873" s="71" t="s">
        <v>51</v>
      </c>
      <c r="Y3873" s="72" t="str">
        <f>IF((OR((AND('[1]PWS Information'!$E$10="CWS",U3873="Single Family Residence",Q3873="Lead")),
(AND('[1]PWS Information'!$E$10="CWS",U3873="Multiple Family Residence",'[1]PWS Information'!$E$11="Yes",Q3873="Lead")),
(AND('[1]PWS Information'!$E$10="NTNC",Q3873="Lead")))),"Tier 1",
IF((OR((AND('[1]PWS Information'!$E$10="CWS",U3873="Multiple Family Residence",'[1]PWS Information'!$E$11="No",Q3873="Lead")),
(AND('[1]PWS Information'!$E$10="CWS",U3873="Other",Q3873="Lead")),
(AND('[1]PWS Information'!$E$10="CWS",U3873="Building",Q3873="Lead")))),"Tier 2",
IF((OR((AND('[1]PWS Information'!$E$10="CWS",U3873="Single Family Residence",Q3873="Galvanized Requiring Replacement")),
(AND('[1]PWS Information'!$E$10="CWS",U3873="Single Family Residence",Q3873="Galvanized Requiring Replacement",R3873="Yes")),
(AND('[1]PWS Information'!$E$10="NTNC",Q3873="Galvanized Requiring Replacement")),
(AND('[1]PWS Information'!$E$10="NTNC",U3873="Single Family Residence",R3873="Yes")))),"Tier 3",
IF((OR((AND('[1]PWS Information'!$E$10="CWS",U3873="Single Family Residence",S3873="Yes",Q3873="Non-Lead", J3873="Non-Lead - Copper",L3873="Before 1989")),
(AND('[1]PWS Information'!$E$10="CWS",U3873="Single Family Residence",S3873="Yes",Q3873="Non-Lead", N3873="Non-Lead - Copper",O3873="Before 1989")))),"Tier 4",
IF((OR((AND('[1]PWS Information'!$E$10="NTNC",Q3873="Non-Lead")),
(AND('[1]PWS Information'!$E$10="CWS",Q3873="Non-Lead",S3873="")),
(AND('[1]PWS Information'!$E$10="CWS",Q3873="Non-Lead",S3873="No")),
(AND('[1]PWS Information'!$E$10="CWS",Q3873="Non-Lead",S3873="Don't Know")),
(AND('[1]PWS Information'!$E$10="CWS",Q3873="Non-Lead", J3873="Non-Lead - Copper", S3873="Yes", L3873="Between 1989 and 2014")),
(AND('[1]PWS Information'!$E$10="CWS",Q3873="Non-Lead", J3873="Non-Lead - Copper", S3873="Yes", L3873="After 2014")),
(AND('[1]PWS Information'!$E$10="CWS",Q3873="Non-Lead", J3873="Non-Lead - Copper", S3873="Yes", L3873="Unknown")),
(AND('[1]PWS Information'!$E$10="CWS",Q3873="Non-Lead", N3873="Non-Lead - Copper", S3873="Yes", O3873="Between 1989 and 2014")),
(AND('[1]PWS Information'!$E$10="CWS",Q3873="Non-Lead", N3873="Non-Lead - Copper", S3873="Yes", O3873="After 2014")),
(AND('[1]PWS Information'!$E$10="CWS",Q3873="Non-Lead", N3873="Non-Lead - Copper", S3873="Yes", O3873="Unknown")),
(AND('[1]PWS Information'!$E$10="CWS",Q3873="Unknown")),
(AND('[1]PWS Information'!$E$10="NTNC",Q3873="Unknown")))),"Tier 5",
"")))))</f>
        <v>Tier 5</v>
      </c>
      <c r="Z3873" s="71"/>
      <c r="AA3873" s="71"/>
    </row>
    <row r="3874" spans="1:27" ht="57.6" x14ac:dyDescent="0.3">
      <c r="A3874" s="17"/>
      <c r="B3874" s="70">
        <v>12699562</v>
      </c>
      <c r="C3874" s="60">
        <v>120</v>
      </c>
      <c r="D3874" s="61" t="s">
        <v>1566</v>
      </c>
      <c r="E3874" s="61" t="s">
        <v>49</v>
      </c>
      <c r="F3874" s="61">
        <v>78640</v>
      </c>
      <c r="G3874" s="62" t="s">
        <v>1462</v>
      </c>
      <c r="H3874" s="63">
        <v>29.969773499999999</v>
      </c>
      <c r="I3874" s="64">
        <v>-97.848284000000007</v>
      </c>
      <c r="J3874" s="65" t="s">
        <v>50</v>
      </c>
      <c r="K3874" s="66" t="s">
        <v>51</v>
      </c>
      <c r="L3874" s="62" t="s">
        <v>58</v>
      </c>
      <c r="M3874" s="69"/>
      <c r="N3874" s="65" t="s">
        <v>50</v>
      </c>
      <c r="O3874" s="66" t="s">
        <v>58</v>
      </c>
      <c r="P3874" s="69"/>
      <c r="Q3874" s="55" t="str">
        <f t="shared" si="60"/>
        <v>Non-Lead</v>
      </c>
      <c r="R3874" s="70" t="s">
        <v>51</v>
      </c>
      <c r="S3874" s="70" t="s">
        <v>51</v>
      </c>
      <c r="T3874" s="70"/>
      <c r="U3874" s="71" t="s">
        <v>53</v>
      </c>
      <c r="V3874" s="71" t="s">
        <v>51</v>
      </c>
      <c r="W3874" s="71" t="s">
        <v>51</v>
      </c>
      <c r="X3874" s="71" t="s">
        <v>51</v>
      </c>
      <c r="Y3874" s="72" t="str">
        <f>IF((OR((AND('[1]PWS Information'!$E$10="CWS",U3874="Single Family Residence",Q3874="Lead")),
(AND('[1]PWS Information'!$E$10="CWS",U3874="Multiple Family Residence",'[1]PWS Information'!$E$11="Yes",Q3874="Lead")),
(AND('[1]PWS Information'!$E$10="NTNC",Q3874="Lead")))),"Tier 1",
IF((OR((AND('[1]PWS Information'!$E$10="CWS",U3874="Multiple Family Residence",'[1]PWS Information'!$E$11="No",Q3874="Lead")),
(AND('[1]PWS Information'!$E$10="CWS",U3874="Other",Q3874="Lead")),
(AND('[1]PWS Information'!$E$10="CWS",U3874="Building",Q3874="Lead")))),"Tier 2",
IF((OR((AND('[1]PWS Information'!$E$10="CWS",U3874="Single Family Residence",Q3874="Galvanized Requiring Replacement")),
(AND('[1]PWS Information'!$E$10="CWS",U3874="Single Family Residence",Q3874="Galvanized Requiring Replacement",R3874="Yes")),
(AND('[1]PWS Information'!$E$10="NTNC",Q3874="Galvanized Requiring Replacement")),
(AND('[1]PWS Information'!$E$10="NTNC",U3874="Single Family Residence",R3874="Yes")))),"Tier 3",
IF((OR((AND('[1]PWS Information'!$E$10="CWS",U3874="Single Family Residence",S3874="Yes",Q3874="Non-Lead", J3874="Non-Lead - Copper",L3874="Before 1989")),
(AND('[1]PWS Information'!$E$10="CWS",U3874="Single Family Residence",S3874="Yes",Q3874="Non-Lead", N3874="Non-Lead - Copper",O3874="Before 1989")))),"Tier 4",
IF((OR((AND('[1]PWS Information'!$E$10="NTNC",Q3874="Non-Lead")),
(AND('[1]PWS Information'!$E$10="CWS",Q3874="Non-Lead",S3874="")),
(AND('[1]PWS Information'!$E$10="CWS",Q3874="Non-Lead",S3874="No")),
(AND('[1]PWS Information'!$E$10="CWS",Q3874="Non-Lead",S3874="Don't Know")),
(AND('[1]PWS Information'!$E$10="CWS",Q3874="Non-Lead", J3874="Non-Lead - Copper", S3874="Yes", L3874="Between 1989 and 2014")),
(AND('[1]PWS Information'!$E$10="CWS",Q3874="Non-Lead", J3874="Non-Lead - Copper", S3874="Yes", L3874="After 2014")),
(AND('[1]PWS Information'!$E$10="CWS",Q3874="Non-Lead", J3874="Non-Lead - Copper", S3874="Yes", L3874="Unknown")),
(AND('[1]PWS Information'!$E$10="CWS",Q3874="Non-Lead", N3874="Non-Lead - Copper", S3874="Yes", O3874="Between 1989 and 2014")),
(AND('[1]PWS Information'!$E$10="CWS",Q3874="Non-Lead", N3874="Non-Lead - Copper", S3874="Yes", O3874="After 2014")),
(AND('[1]PWS Information'!$E$10="CWS",Q3874="Non-Lead", N3874="Non-Lead - Copper", S3874="Yes", O3874="Unknown")),
(AND('[1]PWS Information'!$E$10="CWS",Q3874="Unknown")),
(AND('[1]PWS Information'!$E$10="NTNC",Q3874="Unknown")))),"Tier 5",
"")))))</f>
        <v>Tier 5</v>
      </c>
      <c r="Z3874" s="71"/>
      <c r="AA3874" s="71"/>
    </row>
    <row r="3875" spans="1:27" ht="57.6" x14ac:dyDescent="0.3">
      <c r="A3875" s="1"/>
      <c r="B3875" s="70">
        <v>12237838</v>
      </c>
      <c r="C3875" s="60">
        <v>121</v>
      </c>
      <c r="D3875" s="61" t="s">
        <v>1566</v>
      </c>
      <c r="E3875" s="61" t="s">
        <v>49</v>
      </c>
      <c r="F3875" s="61">
        <v>78640</v>
      </c>
      <c r="G3875" s="62" t="s">
        <v>1462</v>
      </c>
      <c r="H3875" s="63">
        <v>29.970204500000001</v>
      </c>
      <c r="I3875" s="64">
        <v>-97.847989200000001</v>
      </c>
      <c r="J3875" s="65" t="s">
        <v>50</v>
      </c>
      <c r="K3875" s="66" t="s">
        <v>51</v>
      </c>
      <c r="L3875" s="62" t="s">
        <v>58</v>
      </c>
      <c r="M3875" s="69"/>
      <c r="N3875" s="65" t="s">
        <v>50</v>
      </c>
      <c r="O3875" s="66" t="s">
        <v>58</v>
      </c>
      <c r="P3875" s="69"/>
      <c r="Q3875" s="55" t="str">
        <f t="shared" si="60"/>
        <v>Non-Lead</v>
      </c>
      <c r="R3875" s="70" t="s">
        <v>51</v>
      </c>
      <c r="S3875" s="70" t="s">
        <v>51</v>
      </c>
      <c r="T3875" s="70"/>
      <c r="U3875" s="71" t="s">
        <v>53</v>
      </c>
      <c r="V3875" s="71" t="s">
        <v>51</v>
      </c>
      <c r="W3875" s="71" t="s">
        <v>51</v>
      </c>
      <c r="X3875" s="71" t="s">
        <v>51</v>
      </c>
      <c r="Y3875" s="72" t="str">
        <f>IF((OR((AND('[1]PWS Information'!$E$10="CWS",U3875="Single Family Residence",Q3875="Lead")),
(AND('[1]PWS Information'!$E$10="CWS",U3875="Multiple Family Residence",'[1]PWS Information'!$E$11="Yes",Q3875="Lead")),
(AND('[1]PWS Information'!$E$10="NTNC",Q3875="Lead")))),"Tier 1",
IF((OR((AND('[1]PWS Information'!$E$10="CWS",U3875="Multiple Family Residence",'[1]PWS Information'!$E$11="No",Q3875="Lead")),
(AND('[1]PWS Information'!$E$10="CWS",U3875="Other",Q3875="Lead")),
(AND('[1]PWS Information'!$E$10="CWS",U3875="Building",Q3875="Lead")))),"Tier 2",
IF((OR((AND('[1]PWS Information'!$E$10="CWS",U3875="Single Family Residence",Q3875="Galvanized Requiring Replacement")),
(AND('[1]PWS Information'!$E$10="CWS",U3875="Single Family Residence",Q3875="Galvanized Requiring Replacement",R3875="Yes")),
(AND('[1]PWS Information'!$E$10="NTNC",Q3875="Galvanized Requiring Replacement")),
(AND('[1]PWS Information'!$E$10="NTNC",U3875="Single Family Residence",R3875="Yes")))),"Tier 3",
IF((OR((AND('[1]PWS Information'!$E$10="CWS",U3875="Single Family Residence",S3875="Yes",Q3875="Non-Lead", J3875="Non-Lead - Copper",L3875="Before 1989")),
(AND('[1]PWS Information'!$E$10="CWS",U3875="Single Family Residence",S3875="Yes",Q3875="Non-Lead", N3875="Non-Lead - Copper",O3875="Before 1989")))),"Tier 4",
IF((OR((AND('[1]PWS Information'!$E$10="NTNC",Q3875="Non-Lead")),
(AND('[1]PWS Information'!$E$10="CWS",Q3875="Non-Lead",S3875="")),
(AND('[1]PWS Information'!$E$10="CWS",Q3875="Non-Lead",S3875="No")),
(AND('[1]PWS Information'!$E$10="CWS",Q3875="Non-Lead",S3875="Don't Know")),
(AND('[1]PWS Information'!$E$10="CWS",Q3875="Non-Lead", J3875="Non-Lead - Copper", S3875="Yes", L3875="Between 1989 and 2014")),
(AND('[1]PWS Information'!$E$10="CWS",Q3875="Non-Lead", J3875="Non-Lead - Copper", S3875="Yes", L3875="After 2014")),
(AND('[1]PWS Information'!$E$10="CWS",Q3875="Non-Lead", J3875="Non-Lead - Copper", S3875="Yes", L3875="Unknown")),
(AND('[1]PWS Information'!$E$10="CWS",Q3875="Non-Lead", N3875="Non-Lead - Copper", S3875="Yes", O3875="Between 1989 and 2014")),
(AND('[1]PWS Information'!$E$10="CWS",Q3875="Non-Lead", N3875="Non-Lead - Copper", S3875="Yes", O3875="After 2014")),
(AND('[1]PWS Information'!$E$10="CWS",Q3875="Non-Lead", N3875="Non-Lead - Copper", S3875="Yes", O3875="Unknown")),
(AND('[1]PWS Information'!$E$10="CWS",Q3875="Unknown")),
(AND('[1]PWS Information'!$E$10="NTNC",Q3875="Unknown")))),"Tier 5",
"")))))</f>
        <v>Tier 5</v>
      </c>
      <c r="Z3875" s="71"/>
      <c r="AA3875" s="71"/>
    </row>
    <row r="3876" spans="1:27" ht="57.6" x14ac:dyDescent="0.3">
      <c r="A3876" s="1"/>
      <c r="B3876" s="70">
        <v>9392666</v>
      </c>
      <c r="C3876" s="60">
        <v>130</v>
      </c>
      <c r="D3876" s="61" t="s">
        <v>1566</v>
      </c>
      <c r="E3876" s="61" t="s">
        <v>49</v>
      </c>
      <c r="F3876" s="61">
        <v>78640</v>
      </c>
      <c r="G3876" s="62" t="s">
        <v>1462</v>
      </c>
      <c r="H3876" s="63">
        <v>29.969691000000001</v>
      </c>
      <c r="I3876" s="64">
        <v>-97.848140999999998</v>
      </c>
      <c r="J3876" s="65" t="s">
        <v>50</v>
      </c>
      <c r="K3876" s="66" t="s">
        <v>51</v>
      </c>
      <c r="L3876" s="62" t="s">
        <v>58</v>
      </c>
      <c r="M3876" s="69"/>
      <c r="N3876" s="65" t="s">
        <v>50</v>
      </c>
      <c r="O3876" s="66" t="s">
        <v>58</v>
      </c>
      <c r="P3876" s="69"/>
      <c r="Q3876" s="55" t="str">
        <f t="shared" si="60"/>
        <v>Non-Lead</v>
      </c>
      <c r="R3876" s="70" t="s">
        <v>51</v>
      </c>
      <c r="S3876" s="70" t="s">
        <v>51</v>
      </c>
      <c r="T3876" s="70"/>
      <c r="U3876" s="71" t="s">
        <v>53</v>
      </c>
      <c r="V3876" s="71" t="s">
        <v>51</v>
      </c>
      <c r="W3876" s="71" t="s">
        <v>51</v>
      </c>
      <c r="X3876" s="71" t="s">
        <v>51</v>
      </c>
      <c r="Y3876" s="72" t="str">
        <f>IF((OR((AND('[1]PWS Information'!$E$10="CWS",U3876="Single Family Residence",Q3876="Lead")),
(AND('[1]PWS Information'!$E$10="CWS",U3876="Multiple Family Residence",'[1]PWS Information'!$E$11="Yes",Q3876="Lead")),
(AND('[1]PWS Information'!$E$10="NTNC",Q3876="Lead")))),"Tier 1",
IF((OR((AND('[1]PWS Information'!$E$10="CWS",U3876="Multiple Family Residence",'[1]PWS Information'!$E$11="No",Q3876="Lead")),
(AND('[1]PWS Information'!$E$10="CWS",U3876="Other",Q3876="Lead")),
(AND('[1]PWS Information'!$E$10="CWS",U3876="Building",Q3876="Lead")))),"Tier 2",
IF((OR((AND('[1]PWS Information'!$E$10="CWS",U3876="Single Family Residence",Q3876="Galvanized Requiring Replacement")),
(AND('[1]PWS Information'!$E$10="CWS",U3876="Single Family Residence",Q3876="Galvanized Requiring Replacement",R3876="Yes")),
(AND('[1]PWS Information'!$E$10="NTNC",Q3876="Galvanized Requiring Replacement")),
(AND('[1]PWS Information'!$E$10="NTNC",U3876="Single Family Residence",R3876="Yes")))),"Tier 3",
IF((OR((AND('[1]PWS Information'!$E$10="CWS",U3876="Single Family Residence",S3876="Yes",Q3876="Non-Lead", J3876="Non-Lead - Copper",L3876="Before 1989")),
(AND('[1]PWS Information'!$E$10="CWS",U3876="Single Family Residence",S3876="Yes",Q3876="Non-Lead", N3876="Non-Lead - Copper",O3876="Before 1989")))),"Tier 4",
IF((OR((AND('[1]PWS Information'!$E$10="NTNC",Q3876="Non-Lead")),
(AND('[1]PWS Information'!$E$10="CWS",Q3876="Non-Lead",S3876="")),
(AND('[1]PWS Information'!$E$10="CWS",Q3876="Non-Lead",S3876="No")),
(AND('[1]PWS Information'!$E$10="CWS",Q3876="Non-Lead",S3876="Don't Know")),
(AND('[1]PWS Information'!$E$10="CWS",Q3876="Non-Lead", J3876="Non-Lead - Copper", S3876="Yes", L3876="Between 1989 and 2014")),
(AND('[1]PWS Information'!$E$10="CWS",Q3876="Non-Lead", J3876="Non-Lead - Copper", S3876="Yes", L3876="After 2014")),
(AND('[1]PWS Information'!$E$10="CWS",Q3876="Non-Lead", J3876="Non-Lead - Copper", S3876="Yes", L3876="Unknown")),
(AND('[1]PWS Information'!$E$10="CWS",Q3876="Non-Lead", N3876="Non-Lead - Copper", S3876="Yes", O3876="Between 1989 and 2014")),
(AND('[1]PWS Information'!$E$10="CWS",Q3876="Non-Lead", N3876="Non-Lead - Copper", S3876="Yes", O3876="After 2014")),
(AND('[1]PWS Information'!$E$10="CWS",Q3876="Non-Lead", N3876="Non-Lead - Copper", S3876="Yes", O3876="Unknown")),
(AND('[1]PWS Information'!$E$10="CWS",Q3876="Unknown")),
(AND('[1]PWS Information'!$E$10="NTNC",Q3876="Unknown")))),"Tier 5",
"")))))</f>
        <v>Tier 5</v>
      </c>
      <c r="Z3876" s="71"/>
      <c r="AA3876" s="71"/>
    </row>
    <row r="3877" spans="1:27" ht="57.6" x14ac:dyDescent="0.3">
      <c r="A3877" s="1"/>
      <c r="B3877" s="70">
        <v>16206446</v>
      </c>
      <c r="C3877" s="60">
        <v>131</v>
      </c>
      <c r="D3877" s="61" t="s">
        <v>1566</v>
      </c>
      <c r="E3877" s="61" t="s">
        <v>49</v>
      </c>
      <c r="F3877" s="61">
        <v>78640</v>
      </c>
      <c r="G3877" s="62" t="s">
        <v>1462</v>
      </c>
      <c r="H3877" s="63">
        <v>29.970109999999998</v>
      </c>
      <c r="I3877" s="64">
        <v>-97.847849499999995</v>
      </c>
      <c r="J3877" s="65" t="s">
        <v>50</v>
      </c>
      <c r="K3877" s="66" t="s">
        <v>51</v>
      </c>
      <c r="L3877" s="62" t="s">
        <v>58</v>
      </c>
      <c r="M3877" s="69"/>
      <c r="N3877" s="65" t="s">
        <v>50</v>
      </c>
      <c r="O3877" s="66" t="s">
        <v>58</v>
      </c>
      <c r="P3877" s="69"/>
      <c r="Q3877" s="55" t="str">
        <f t="shared" si="60"/>
        <v>Non-Lead</v>
      </c>
      <c r="R3877" s="70" t="s">
        <v>51</v>
      </c>
      <c r="S3877" s="70" t="s">
        <v>51</v>
      </c>
      <c r="T3877" s="70"/>
      <c r="U3877" s="71" t="s">
        <v>53</v>
      </c>
      <c r="V3877" s="71" t="s">
        <v>51</v>
      </c>
      <c r="W3877" s="71" t="s">
        <v>51</v>
      </c>
      <c r="X3877" s="71" t="s">
        <v>51</v>
      </c>
      <c r="Y3877" s="72" t="str">
        <f>IF((OR((AND('[1]PWS Information'!$E$10="CWS",U3877="Single Family Residence",Q3877="Lead")),
(AND('[1]PWS Information'!$E$10="CWS",U3877="Multiple Family Residence",'[1]PWS Information'!$E$11="Yes",Q3877="Lead")),
(AND('[1]PWS Information'!$E$10="NTNC",Q3877="Lead")))),"Tier 1",
IF((OR((AND('[1]PWS Information'!$E$10="CWS",U3877="Multiple Family Residence",'[1]PWS Information'!$E$11="No",Q3877="Lead")),
(AND('[1]PWS Information'!$E$10="CWS",U3877="Other",Q3877="Lead")),
(AND('[1]PWS Information'!$E$10="CWS",U3877="Building",Q3877="Lead")))),"Tier 2",
IF((OR((AND('[1]PWS Information'!$E$10="CWS",U3877="Single Family Residence",Q3877="Galvanized Requiring Replacement")),
(AND('[1]PWS Information'!$E$10="CWS",U3877="Single Family Residence",Q3877="Galvanized Requiring Replacement",R3877="Yes")),
(AND('[1]PWS Information'!$E$10="NTNC",Q3877="Galvanized Requiring Replacement")),
(AND('[1]PWS Information'!$E$10="NTNC",U3877="Single Family Residence",R3877="Yes")))),"Tier 3",
IF((OR((AND('[1]PWS Information'!$E$10="CWS",U3877="Single Family Residence",S3877="Yes",Q3877="Non-Lead", J3877="Non-Lead - Copper",L3877="Before 1989")),
(AND('[1]PWS Information'!$E$10="CWS",U3877="Single Family Residence",S3877="Yes",Q3877="Non-Lead", N3877="Non-Lead - Copper",O3877="Before 1989")))),"Tier 4",
IF((OR((AND('[1]PWS Information'!$E$10="NTNC",Q3877="Non-Lead")),
(AND('[1]PWS Information'!$E$10="CWS",Q3877="Non-Lead",S3877="")),
(AND('[1]PWS Information'!$E$10="CWS",Q3877="Non-Lead",S3877="No")),
(AND('[1]PWS Information'!$E$10="CWS",Q3877="Non-Lead",S3877="Don't Know")),
(AND('[1]PWS Information'!$E$10="CWS",Q3877="Non-Lead", J3877="Non-Lead - Copper", S3877="Yes", L3877="Between 1989 and 2014")),
(AND('[1]PWS Information'!$E$10="CWS",Q3877="Non-Lead", J3877="Non-Lead - Copper", S3877="Yes", L3877="After 2014")),
(AND('[1]PWS Information'!$E$10="CWS",Q3877="Non-Lead", J3877="Non-Lead - Copper", S3877="Yes", L3877="Unknown")),
(AND('[1]PWS Information'!$E$10="CWS",Q3877="Non-Lead", N3877="Non-Lead - Copper", S3877="Yes", O3877="Between 1989 and 2014")),
(AND('[1]PWS Information'!$E$10="CWS",Q3877="Non-Lead", N3877="Non-Lead - Copper", S3877="Yes", O3877="After 2014")),
(AND('[1]PWS Information'!$E$10="CWS",Q3877="Non-Lead", N3877="Non-Lead - Copper", S3877="Yes", O3877="Unknown")),
(AND('[1]PWS Information'!$E$10="CWS",Q3877="Unknown")),
(AND('[1]PWS Information'!$E$10="NTNC",Q3877="Unknown")))),"Tier 5",
"")))))</f>
        <v>Tier 5</v>
      </c>
      <c r="Z3877" s="71"/>
      <c r="AA3877" s="71"/>
    </row>
    <row r="3878" spans="1:27" ht="57.6" x14ac:dyDescent="0.3">
      <c r="A3878" s="17"/>
      <c r="B3878" s="70">
        <v>12680392</v>
      </c>
      <c r="C3878" s="60">
        <v>150</v>
      </c>
      <c r="D3878" s="61" t="s">
        <v>1566</v>
      </c>
      <c r="E3878" s="61" t="s">
        <v>49</v>
      </c>
      <c r="F3878" s="61">
        <v>78640</v>
      </c>
      <c r="G3878" s="62" t="s">
        <v>1462</v>
      </c>
      <c r="H3878" s="63">
        <v>29.969563399999998</v>
      </c>
      <c r="I3878" s="64">
        <v>-97.8474468</v>
      </c>
      <c r="J3878" s="65" t="s">
        <v>50</v>
      </c>
      <c r="K3878" s="66" t="s">
        <v>51</v>
      </c>
      <c r="L3878" s="62" t="s">
        <v>58</v>
      </c>
      <c r="M3878" s="69"/>
      <c r="N3878" s="65" t="s">
        <v>50</v>
      </c>
      <c r="O3878" s="66" t="s">
        <v>58</v>
      </c>
      <c r="P3878" s="69"/>
      <c r="Q3878" s="55" t="str">
        <f t="shared" si="60"/>
        <v>Non-Lead</v>
      </c>
      <c r="R3878" s="70" t="s">
        <v>51</v>
      </c>
      <c r="S3878" s="70" t="s">
        <v>51</v>
      </c>
      <c r="T3878" s="70"/>
      <c r="U3878" s="71" t="s">
        <v>53</v>
      </c>
      <c r="V3878" s="71" t="s">
        <v>51</v>
      </c>
      <c r="W3878" s="71" t="s">
        <v>51</v>
      </c>
      <c r="X3878" s="71" t="s">
        <v>51</v>
      </c>
      <c r="Y3878" s="72" t="str">
        <f>IF((OR((AND('[1]PWS Information'!$E$10="CWS",U3878="Single Family Residence",Q3878="Lead")),
(AND('[1]PWS Information'!$E$10="CWS",U3878="Multiple Family Residence",'[1]PWS Information'!$E$11="Yes",Q3878="Lead")),
(AND('[1]PWS Information'!$E$10="NTNC",Q3878="Lead")))),"Tier 1",
IF((OR((AND('[1]PWS Information'!$E$10="CWS",U3878="Multiple Family Residence",'[1]PWS Information'!$E$11="No",Q3878="Lead")),
(AND('[1]PWS Information'!$E$10="CWS",U3878="Other",Q3878="Lead")),
(AND('[1]PWS Information'!$E$10="CWS",U3878="Building",Q3878="Lead")))),"Tier 2",
IF((OR((AND('[1]PWS Information'!$E$10="CWS",U3878="Single Family Residence",Q3878="Galvanized Requiring Replacement")),
(AND('[1]PWS Information'!$E$10="CWS",U3878="Single Family Residence",Q3878="Galvanized Requiring Replacement",R3878="Yes")),
(AND('[1]PWS Information'!$E$10="NTNC",Q3878="Galvanized Requiring Replacement")),
(AND('[1]PWS Information'!$E$10="NTNC",U3878="Single Family Residence",R3878="Yes")))),"Tier 3",
IF((OR((AND('[1]PWS Information'!$E$10="CWS",U3878="Single Family Residence",S3878="Yes",Q3878="Non-Lead", J3878="Non-Lead - Copper",L3878="Before 1989")),
(AND('[1]PWS Information'!$E$10="CWS",U3878="Single Family Residence",S3878="Yes",Q3878="Non-Lead", N3878="Non-Lead - Copper",O3878="Before 1989")))),"Tier 4",
IF((OR((AND('[1]PWS Information'!$E$10="NTNC",Q3878="Non-Lead")),
(AND('[1]PWS Information'!$E$10="CWS",Q3878="Non-Lead",S3878="")),
(AND('[1]PWS Information'!$E$10="CWS",Q3878="Non-Lead",S3878="No")),
(AND('[1]PWS Information'!$E$10="CWS",Q3878="Non-Lead",S3878="Don't Know")),
(AND('[1]PWS Information'!$E$10="CWS",Q3878="Non-Lead", J3878="Non-Lead - Copper", S3878="Yes", L3878="Between 1989 and 2014")),
(AND('[1]PWS Information'!$E$10="CWS",Q3878="Non-Lead", J3878="Non-Lead - Copper", S3878="Yes", L3878="After 2014")),
(AND('[1]PWS Information'!$E$10="CWS",Q3878="Non-Lead", J3878="Non-Lead - Copper", S3878="Yes", L3878="Unknown")),
(AND('[1]PWS Information'!$E$10="CWS",Q3878="Non-Lead", N3878="Non-Lead - Copper", S3878="Yes", O3878="Between 1989 and 2014")),
(AND('[1]PWS Information'!$E$10="CWS",Q3878="Non-Lead", N3878="Non-Lead - Copper", S3878="Yes", O3878="After 2014")),
(AND('[1]PWS Information'!$E$10="CWS",Q3878="Non-Lead", N3878="Non-Lead - Copper", S3878="Yes", O3878="Unknown")),
(AND('[1]PWS Information'!$E$10="CWS",Q3878="Unknown")),
(AND('[1]PWS Information'!$E$10="NTNC",Q3878="Unknown")))),"Tier 5",
"")))))</f>
        <v>Tier 5</v>
      </c>
      <c r="Z3878" s="71"/>
      <c r="AA3878" s="71"/>
    </row>
    <row r="3879" spans="1:27" ht="57.6" x14ac:dyDescent="0.3">
      <c r="A3879" s="1"/>
      <c r="B3879" s="70">
        <v>15927604</v>
      </c>
      <c r="C3879" s="60">
        <v>160</v>
      </c>
      <c r="D3879" s="61" t="s">
        <v>1566</v>
      </c>
      <c r="E3879" s="61" t="s">
        <v>49</v>
      </c>
      <c r="F3879" s="61">
        <v>78640</v>
      </c>
      <c r="G3879" s="62" t="s">
        <v>1462</v>
      </c>
      <c r="H3879" s="63">
        <v>29.969484699999999</v>
      </c>
      <c r="I3879" s="64">
        <v>-97.847327399999998</v>
      </c>
      <c r="J3879" s="65" t="s">
        <v>50</v>
      </c>
      <c r="K3879" s="66" t="s">
        <v>51</v>
      </c>
      <c r="L3879" s="62" t="s">
        <v>58</v>
      </c>
      <c r="M3879" s="69"/>
      <c r="N3879" s="65" t="s">
        <v>50</v>
      </c>
      <c r="O3879" s="66" t="s">
        <v>58</v>
      </c>
      <c r="P3879" s="69"/>
      <c r="Q3879" s="55" t="str">
        <f t="shared" si="60"/>
        <v>Non-Lead</v>
      </c>
      <c r="R3879" s="70" t="s">
        <v>51</v>
      </c>
      <c r="S3879" s="70" t="s">
        <v>51</v>
      </c>
      <c r="T3879" s="70"/>
      <c r="U3879" s="71" t="s">
        <v>53</v>
      </c>
      <c r="V3879" s="71" t="s">
        <v>51</v>
      </c>
      <c r="W3879" s="71" t="s">
        <v>51</v>
      </c>
      <c r="X3879" s="71" t="s">
        <v>51</v>
      </c>
      <c r="Y3879" s="72" t="str">
        <f>IF((OR((AND('[1]PWS Information'!$E$10="CWS",U3879="Single Family Residence",Q3879="Lead")),
(AND('[1]PWS Information'!$E$10="CWS",U3879="Multiple Family Residence",'[1]PWS Information'!$E$11="Yes",Q3879="Lead")),
(AND('[1]PWS Information'!$E$10="NTNC",Q3879="Lead")))),"Tier 1",
IF((OR((AND('[1]PWS Information'!$E$10="CWS",U3879="Multiple Family Residence",'[1]PWS Information'!$E$11="No",Q3879="Lead")),
(AND('[1]PWS Information'!$E$10="CWS",U3879="Other",Q3879="Lead")),
(AND('[1]PWS Information'!$E$10="CWS",U3879="Building",Q3879="Lead")))),"Tier 2",
IF((OR((AND('[1]PWS Information'!$E$10="CWS",U3879="Single Family Residence",Q3879="Galvanized Requiring Replacement")),
(AND('[1]PWS Information'!$E$10="CWS",U3879="Single Family Residence",Q3879="Galvanized Requiring Replacement",R3879="Yes")),
(AND('[1]PWS Information'!$E$10="NTNC",Q3879="Galvanized Requiring Replacement")),
(AND('[1]PWS Information'!$E$10="NTNC",U3879="Single Family Residence",R3879="Yes")))),"Tier 3",
IF((OR((AND('[1]PWS Information'!$E$10="CWS",U3879="Single Family Residence",S3879="Yes",Q3879="Non-Lead", J3879="Non-Lead - Copper",L3879="Before 1989")),
(AND('[1]PWS Information'!$E$10="CWS",U3879="Single Family Residence",S3879="Yes",Q3879="Non-Lead", N3879="Non-Lead - Copper",O3879="Before 1989")))),"Tier 4",
IF((OR((AND('[1]PWS Information'!$E$10="NTNC",Q3879="Non-Lead")),
(AND('[1]PWS Information'!$E$10="CWS",Q3879="Non-Lead",S3879="")),
(AND('[1]PWS Information'!$E$10="CWS",Q3879="Non-Lead",S3879="No")),
(AND('[1]PWS Information'!$E$10="CWS",Q3879="Non-Lead",S3879="Don't Know")),
(AND('[1]PWS Information'!$E$10="CWS",Q3879="Non-Lead", J3879="Non-Lead - Copper", S3879="Yes", L3879="Between 1989 and 2014")),
(AND('[1]PWS Information'!$E$10="CWS",Q3879="Non-Lead", J3879="Non-Lead - Copper", S3879="Yes", L3879="After 2014")),
(AND('[1]PWS Information'!$E$10="CWS",Q3879="Non-Lead", J3879="Non-Lead - Copper", S3879="Yes", L3879="Unknown")),
(AND('[1]PWS Information'!$E$10="CWS",Q3879="Non-Lead", N3879="Non-Lead - Copper", S3879="Yes", O3879="Between 1989 and 2014")),
(AND('[1]PWS Information'!$E$10="CWS",Q3879="Non-Lead", N3879="Non-Lead - Copper", S3879="Yes", O3879="After 2014")),
(AND('[1]PWS Information'!$E$10="CWS",Q3879="Non-Lead", N3879="Non-Lead - Copper", S3879="Yes", O3879="Unknown")),
(AND('[1]PWS Information'!$E$10="CWS",Q3879="Unknown")),
(AND('[1]PWS Information'!$E$10="NTNC",Q3879="Unknown")))),"Tier 5",
"")))))</f>
        <v>Tier 5</v>
      </c>
      <c r="Z3879" s="71"/>
      <c r="AA3879" s="71"/>
    </row>
    <row r="3880" spans="1:27" ht="57.6" x14ac:dyDescent="0.3">
      <c r="A3880" s="1"/>
      <c r="B3880" s="70">
        <v>15926854</v>
      </c>
      <c r="C3880" s="60">
        <v>177</v>
      </c>
      <c r="D3880" s="61" t="s">
        <v>1566</v>
      </c>
      <c r="E3880" s="61" t="s">
        <v>49</v>
      </c>
      <c r="F3880" s="61">
        <v>78640</v>
      </c>
      <c r="G3880" s="62" t="s">
        <v>1462</v>
      </c>
      <c r="H3880" s="63">
        <v>29.969833999999999</v>
      </c>
      <c r="I3880" s="64">
        <v>-97.847611000000001</v>
      </c>
      <c r="J3880" s="65" t="s">
        <v>50</v>
      </c>
      <c r="K3880" s="66" t="s">
        <v>51</v>
      </c>
      <c r="L3880" s="62" t="s">
        <v>58</v>
      </c>
      <c r="M3880" s="69"/>
      <c r="N3880" s="65" t="s">
        <v>50</v>
      </c>
      <c r="O3880" s="66" t="s">
        <v>58</v>
      </c>
      <c r="P3880" s="69"/>
      <c r="Q3880" s="55" t="str">
        <f t="shared" si="60"/>
        <v>Non-Lead</v>
      </c>
      <c r="R3880" s="70" t="s">
        <v>51</v>
      </c>
      <c r="S3880" s="70" t="s">
        <v>51</v>
      </c>
      <c r="T3880" s="70"/>
      <c r="U3880" s="71" t="s">
        <v>53</v>
      </c>
      <c r="V3880" s="71" t="s">
        <v>51</v>
      </c>
      <c r="W3880" s="71" t="s">
        <v>51</v>
      </c>
      <c r="X3880" s="71" t="s">
        <v>51</v>
      </c>
      <c r="Y3880" s="72" t="str">
        <f>IF((OR((AND('[1]PWS Information'!$E$10="CWS",U3880="Single Family Residence",Q3880="Lead")),
(AND('[1]PWS Information'!$E$10="CWS",U3880="Multiple Family Residence",'[1]PWS Information'!$E$11="Yes",Q3880="Lead")),
(AND('[1]PWS Information'!$E$10="NTNC",Q3880="Lead")))),"Tier 1",
IF((OR((AND('[1]PWS Information'!$E$10="CWS",U3880="Multiple Family Residence",'[1]PWS Information'!$E$11="No",Q3880="Lead")),
(AND('[1]PWS Information'!$E$10="CWS",U3880="Other",Q3880="Lead")),
(AND('[1]PWS Information'!$E$10="CWS",U3880="Building",Q3880="Lead")))),"Tier 2",
IF((OR((AND('[1]PWS Information'!$E$10="CWS",U3880="Single Family Residence",Q3880="Galvanized Requiring Replacement")),
(AND('[1]PWS Information'!$E$10="CWS",U3880="Single Family Residence",Q3880="Galvanized Requiring Replacement",R3880="Yes")),
(AND('[1]PWS Information'!$E$10="NTNC",Q3880="Galvanized Requiring Replacement")),
(AND('[1]PWS Information'!$E$10="NTNC",U3880="Single Family Residence",R3880="Yes")))),"Tier 3",
IF((OR((AND('[1]PWS Information'!$E$10="CWS",U3880="Single Family Residence",S3880="Yes",Q3880="Non-Lead", J3880="Non-Lead - Copper",L3880="Before 1989")),
(AND('[1]PWS Information'!$E$10="CWS",U3880="Single Family Residence",S3880="Yes",Q3880="Non-Lead", N3880="Non-Lead - Copper",O3880="Before 1989")))),"Tier 4",
IF((OR((AND('[1]PWS Information'!$E$10="NTNC",Q3880="Non-Lead")),
(AND('[1]PWS Information'!$E$10="CWS",Q3880="Non-Lead",S3880="")),
(AND('[1]PWS Information'!$E$10="CWS",Q3880="Non-Lead",S3880="No")),
(AND('[1]PWS Information'!$E$10="CWS",Q3880="Non-Lead",S3880="Don't Know")),
(AND('[1]PWS Information'!$E$10="CWS",Q3880="Non-Lead", J3880="Non-Lead - Copper", S3880="Yes", L3880="Between 1989 and 2014")),
(AND('[1]PWS Information'!$E$10="CWS",Q3880="Non-Lead", J3880="Non-Lead - Copper", S3880="Yes", L3880="After 2014")),
(AND('[1]PWS Information'!$E$10="CWS",Q3880="Non-Lead", J3880="Non-Lead - Copper", S3880="Yes", L3880="Unknown")),
(AND('[1]PWS Information'!$E$10="CWS",Q3880="Non-Lead", N3880="Non-Lead - Copper", S3880="Yes", O3880="Between 1989 and 2014")),
(AND('[1]PWS Information'!$E$10="CWS",Q3880="Non-Lead", N3880="Non-Lead - Copper", S3880="Yes", O3880="After 2014")),
(AND('[1]PWS Information'!$E$10="CWS",Q3880="Non-Lead", N3880="Non-Lead - Copper", S3880="Yes", O3880="Unknown")),
(AND('[1]PWS Information'!$E$10="CWS",Q3880="Unknown")),
(AND('[1]PWS Information'!$E$10="NTNC",Q3880="Unknown")))),"Tier 5",
"")))))</f>
        <v>Tier 5</v>
      </c>
      <c r="Z3880" s="71"/>
      <c r="AA3880" s="71"/>
    </row>
    <row r="3881" spans="1:27" ht="57.6" x14ac:dyDescent="0.3">
      <c r="A3881" s="1"/>
      <c r="B3881" s="70">
        <v>12412031</v>
      </c>
      <c r="C3881" s="60">
        <v>180</v>
      </c>
      <c r="D3881" s="61" t="s">
        <v>1566</v>
      </c>
      <c r="E3881" s="61" t="s">
        <v>49</v>
      </c>
      <c r="F3881" s="61">
        <v>78640</v>
      </c>
      <c r="G3881" s="62" t="s">
        <v>1462</v>
      </c>
      <c r="H3881" s="63">
        <v>29.969304999999999</v>
      </c>
      <c r="I3881" s="64">
        <v>-97.847108599999999</v>
      </c>
      <c r="J3881" s="65" t="s">
        <v>50</v>
      </c>
      <c r="K3881" s="66" t="s">
        <v>51</v>
      </c>
      <c r="L3881" s="62" t="s">
        <v>58</v>
      </c>
      <c r="M3881" s="69"/>
      <c r="N3881" s="65" t="s">
        <v>50</v>
      </c>
      <c r="O3881" s="66" t="s">
        <v>58</v>
      </c>
      <c r="P3881" s="69"/>
      <c r="Q3881" s="55" t="str">
        <f t="shared" si="60"/>
        <v>Non-Lead</v>
      </c>
      <c r="R3881" s="70" t="s">
        <v>51</v>
      </c>
      <c r="S3881" s="70" t="s">
        <v>51</v>
      </c>
      <c r="T3881" s="70"/>
      <c r="U3881" s="71" t="s">
        <v>53</v>
      </c>
      <c r="V3881" s="71" t="s">
        <v>51</v>
      </c>
      <c r="W3881" s="71" t="s">
        <v>51</v>
      </c>
      <c r="X3881" s="71" t="s">
        <v>51</v>
      </c>
      <c r="Y3881" s="72" t="str">
        <f>IF((OR((AND('[1]PWS Information'!$E$10="CWS",U3881="Single Family Residence",Q3881="Lead")),
(AND('[1]PWS Information'!$E$10="CWS",U3881="Multiple Family Residence",'[1]PWS Information'!$E$11="Yes",Q3881="Lead")),
(AND('[1]PWS Information'!$E$10="NTNC",Q3881="Lead")))),"Tier 1",
IF((OR((AND('[1]PWS Information'!$E$10="CWS",U3881="Multiple Family Residence",'[1]PWS Information'!$E$11="No",Q3881="Lead")),
(AND('[1]PWS Information'!$E$10="CWS",U3881="Other",Q3881="Lead")),
(AND('[1]PWS Information'!$E$10="CWS",U3881="Building",Q3881="Lead")))),"Tier 2",
IF((OR((AND('[1]PWS Information'!$E$10="CWS",U3881="Single Family Residence",Q3881="Galvanized Requiring Replacement")),
(AND('[1]PWS Information'!$E$10="CWS",U3881="Single Family Residence",Q3881="Galvanized Requiring Replacement",R3881="Yes")),
(AND('[1]PWS Information'!$E$10="NTNC",Q3881="Galvanized Requiring Replacement")),
(AND('[1]PWS Information'!$E$10="NTNC",U3881="Single Family Residence",R3881="Yes")))),"Tier 3",
IF((OR((AND('[1]PWS Information'!$E$10="CWS",U3881="Single Family Residence",S3881="Yes",Q3881="Non-Lead", J3881="Non-Lead - Copper",L3881="Before 1989")),
(AND('[1]PWS Information'!$E$10="CWS",U3881="Single Family Residence",S3881="Yes",Q3881="Non-Lead", N3881="Non-Lead - Copper",O3881="Before 1989")))),"Tier 4",
IF((OR((AND('[1]PWS Information'!$E$10="NTNC",Q3881="Non-Lead")),
(AND('[1]PWS Information'!$E$10="CWS",Q3881="Non-Lead",S3881="")),
(AND('[1]PWS Information'!$E$10="CWS",Q3881="Non-Lead",S3881="No")),
(AND('[1]PWS Information'!$E$10="CWS",Q3881="Non-Lead",S3881="Don't Know")),
(AND('[1]PWS Information'!$E$10="CWS",Q3881="Non-Lead", J3881="Non-Lead - Copper", S3881="Yes", L3881="Between 1989 and 2014")),
(AND('[1]PWS Information'!$E$10="CWS",Q3881="Non-Lead", J3881="Non-Lead - Copper", S3881="Yes", L3881="After 2014")),
(AND('[1]PWS Information'!$E$10="CWS",Q3881="Non-Lead", J3881="Non-Lead - Copper", S3881="Yes", L3881="Unknown")),
(AND('[1]PWS Information'!$E$10="CWS",Q3881="Non-Lead", N3881="Non-Lead - Copper", S3881="Yes", O3881="Between 1989 and 2014")),
(AND('[1]PWS Information'!$E$10="CWS",Q3881="Non-Lead", N3881="Non-Lead - Copper", S3881="Yes", O3881="After 2014")),
(AND('[1]PWS Information'!$E$10="CWS",Q3881="Non-Lead", N3881="Non-Lead - Copper", S3881="Yes", O3881="Unknown")),
(AND('[1]PWS Information'!$E$10="CWS",Q3881="Unknown")),
(AND('[1]PWS Information'!$E$10="NTNC",Q3881="Unknown")))),"Tier 5",
"")))))</f>
        <v>Tier 5</v>
      </c>
      <c r="Z3881" s="71"/>
      <c r="AA3881" s="71"/>
    </row>
    <row r="3882" spans="1:27" ht="57.6" x14ac:dyDescent="0.3">
      <c r="A3882" s="17"/>
      <c r="B3882" s="70">
        <v>12476121</v>
      </c>
      <c r="C3882" s="60">
        <v>185</v>
      </c>
      <c r="D3882" s="61" t="s">
        <v>1566</v>
      </c>
      <c r="E3882" s="61" t="s">
        <v>49</v>
      </c>
      <c r="F3882" s="61">
        <v>78640</v>
      </c>
      <c r="G3882" s="62" t="s">
        <v>1462</v>
      </c>
      <c r="H3882" s="63">
        <v>29.9697861</v>
      </c>
      <c r="I3882" s="64">
        <v>-97.847469099999998</v>
      </c>
      <c r="J3882" s="65" t="s">
        <v>50</v>
      </c>
      <c r="K3882" s="66" t="s">
        <v>51</v>
      </c>
      <c r="L3882" s="62" t="s">
        <v>58</v>
      </c>
      <c r="M3882" s="69"/>
      <c r="N3882" s="65" t="s">
        <v>50</v>
      </c>
      <c r="O3882" s="66" t="s">
        <v>58</v>
      </c>
      <c r="P3882" s="69"/>
      <c r="Q3882" s="55" t="str">
        <f t="shared" si="60"/>
        <v>Non-Lead</v>
      </c>
      <c r="R3882" s="70" t="s">
        <v>51</v>
      </c>
      <c r="S3882" s="70" t="s">
        <v>51</v>
      </c>
      <c r="T3882" s="70"/>
      <c r="U3882" s="71" t="s">
        <v>53</v>
      </c>
      <c r="V3882" s="71" t="s">
        <v>51</v>
      </c>
      <c r="W3882" s="71" t="s">
        <v>51</v>
      </c>
      <c r="X3882" s="71" t="s">
        <v>51</v>
      </c>
      <c r="Y3882" s="72" t="str">
        <f>IF((OR((AND('[1]PWS Information'!$E$10="CWS",U3882="Single Family Residence",Q3882="Lead")),
(AND('[1]PWS Information'!$E$10="CWS",U3882="Multiple Family Residence",'[1]PWS Information'!$E$11="Yes",Q3882="Lead")),
(AND('[1]PWS Information'!$E$10="NTNC",Q3882="Lead")))),"Tier 1",
IF((OR((AND('[1]PWS Information'!$E$10="CWS",U3882="Multiple Family Residence",'[1]PWS Information'!$E$11="No",Q3882="Lead")),
(AND('[1]PWS Information'!$E$10="CWS",U3882="Other",Q3882="Lead")),
(AND('[1]PWS Information'!$E$10="CWS",U3882="Building",Q3882="Lead")))),"Tier 2",
IF((OR((AND('[1]PWS Information'!$E$10="CWS",U3882="Single Family Residence",Q3882="Galvanized Requiring Replacement")),
(AND('[1]PWS Information'!$E$10="CWS",U3882="Single Family Residence",Q3882="Galvanized Requiring Replacement",R3882="Yes")),
(AND('[1]PWS Information'!$E$10="NTNC",Q3882="Galvanized Requiring Replacement")),
(AND('[1]PWS Information'!$E$10="NTNC",U3882="Single Family Residence",R3882="Yes")))),"Tier 3",
IF((OR((AND('[1]PWS Information'!$E$10="CWS",U3882="Single Family Residence",S3882="Yes",Q3882="Non-Lead", J3882="Non-Lead - Copper",L3882="Before 1989")),
(AND('[1]PWS Information'!$E$10="CWS",U3882="Single Family Residence",S3882="Yes",Q3882="Non-Lead", N3882="Non-Lead - Copper",O3882="Before 1989")))),"Tier 4",
IF((OR((AND('[1]PWS Information'!$E$10="NTNC",Q3882="Non-Lead")),
(AND('[1]PWS Information'!$E$10="CWS",Q3882="Non-Lead",S3882="")),
(AND('[1]PWS Information'!$E$10="CWS",Q3882="Non-Lead",S3882="No")),
(AND('[1]PWS Information'!$E$10="CWS",Q3882="Non-Lead",S3882="Don't Know")),
(AND('[1]PWS Information'!$E$10="CWS",Q3882="Non-Lead", J3882="Non-Lead - Copper", S3882="Yes", L3882="Between 1989 and 2014")),
(AND('[1]PWS Information'!$E$10="CWS",Q3882="Non-Lead", J3882="Non-Lead - Copper", S3882="Yes", L3882="After 2014")),
(AND('[1]PWS Information'!$E$10="CWS",Q3882="Non-Lead", J3882="Non-Lead - Copper", S3882="Yes", L3882="Unknown")),
(AND('[1]PWS Information'!$E$10="CWS",Q3882="Non-Lead", N3882="Non-Lead - Copper", S3882="Yes", O3882="Between 1989 and 2014")),
(AND('[1]PWS Information'!$E$10="CWS",Q3882="Non-Lead", N3882="Non-Lead - Copper", S3882="Yes", O3882="After 2014")),
(AND('[1]PWS Information'!$E$10="CWS",Q3882="Non-Lead", N3882="Non-Lead - Copper", S3882="Yes", O3882="Unknown")),
(AND('[1]PWS Information'!$E$10="CWS",Q3882="Unknown")),
(AND('[1]PWS Information'!$E$10="NTNC",Q3882="Unknown")))),"Tier 5",
"")))))</f>
        <v>Tier 5</v>
      </c>
      <c r="Z3882" s="71"/>
      <c r="AA3882" s="71"/>
    </row>
    <row r="3883" spans="1:27" ht="57.6" x14ac:dyDescent="0.3">
      <c r="A3883" s="1"/>
      <c r="B3883" s="70">
        <v>12407579</v>
      </c>
      <c r="C3883" s="60">
        <v>193</v>
      </c>
      <c r="D3883" s="61" t="s">
        <v>1566</v>
      </c>
      <c r="E3883" s="61" t="s">
        <v>49</v>
      </c>
      <c r="F3883" s="61">
        <v>78640</v>
      </c>
      <c r="G3883" s="62" t="s">
        <v>1462</v>
      </c>
      <c r="H3883" s="63">
        <v>29.969708099999998</v>
      </c>
      <c r="I3883" s="64">
        <v>-97.847339599999998</v>
      </c>
      <c r="J3883" s="65" t="s">
        <v>50</v>
      </c>
      <c r="K3883" s="66" t="s">
        <v>51</v>
      </c>
      <c r="L3883" s="62" t="s">
        <v>58</v>
      </c>
      <c r="M3883" s="69"/>
      <c r="N3883" s="65" t="s">
        <v>50</v>
      </c>
      <c r="O3883" s="66" t="s">
        <v>58</v>
      </c>
      <c r="P3883" s="69"/>
      <c r="Q3883" s="55" t="str">
        <f t="shared" si="60"/>
        <v>Non-Lead</v>
      </c>
      <c r="R3883" s="70" t="s">
        <v>51</v>
      </c>
      <c r="S3883" s="70" t="s">
        <v>51</v>
      </c>
      <c r="T3883" s="70"/>
      <c r="U3883" s="71" t="s">
        <v>53</v>
      </c>
      <c r="V3883" s="71" t="s">
        <v>51</v>
      </c>
      <c r="W3883" s="71" t="s">
        <v>51</v>
      </c>
      <c r="X3883" s="71" t="s">
        <v>51</v>
      </c>
      <c r="Y3883" s="72" t="str">
        <f>IF((OR((AND('[1]PWS Information'!$E$10="CWS",U3883="Single Family Residence",Q3883="Lead")),
(AND('[1]PWS Information'!$E$10="CWS",U3883="Multiple Family Residence",'[1]PWS Information'!$E$11="Yes",Q3883="Lead")),
(AND('[1]PWS Information'!$E$10="NTNC",Q3883="Lead")))),"Tier 1",
IF((OR((AND('[1]PWS Information'!$E$10="CWS",U3883="Multiple Family Residence",'[1]PWS Information'!$E$11="No",Q3883="Lead")),
(AND('[1]PWS Information'!$E$10="CWS",U3883="Other",Q3883="Lead")),
(AND('[1]PWS Information'!$E$10="CWS",U3883="Building",Q3883="Lead")))),"Tier 2",
IF((OR((AND('[1]PWS Information'!$E$10="CWS",U3883="Single Family Residence",Q3883="Galvanized Requiring Replacement")),
(AND('[1]PWS Information'!$E$10="CWS",U3883="Single Family Residence",Q3883="Galvanized Requiring Replacement",R3883="Yes")),
(AND('[1]PWS Information'!$E$10="NTNC",Q3883="Galvanized Requiring Replacement")),
(AND('[1]PWS Information'!$E$10="NTNC",U3883="Single Family Residence",R3883="Yes")))),"Tier 3",
IF((OR((AND('[1]PWS Information'!$E$10="CWS",U3883="Single Family Residence",S3883="Yes",Q3883="Non-Lead", J3883="Non-Lead - Copper",L3883="Before 1989")),
(AND('[1]PWS Information'!$E$10="CWS",U3883="Single Family Residence",S3883="Yes",Q3883="Non-Lead", N3883="Non-Lead - Copper",O3883="Before 1989")))),"Tier 4",
IF((OR((AND('[1]PWS Information'!$E$10="NTNC",Q3883="Non-Lead")),
(AND('[1]PWS Information'!$E$10="CWS",Q3883="Non-Lead",S3883="")),
(AND('[1]PWS Information'!$E$10="CWS",Q3883="Non-Lead",S3883="No")),
(AND('[1]PWS Information'!$E$10="CWS",Q3883="Non-Lead",S3883="Don't Know")),
(AND('[1]PWS Information'!$E$10="CWS",Q3883="Non-Lead", J3883="Non-Lead - Copper", S3883="Yes", L3883="Between 1989 and 2014")),
(AND('[1]PWS Information'!$E$10="CWS",Q3883="Non-Lead", J3883="Non-Lead - Copper", S3883="Yes", L3883="After 2014")),
(AND('[1]PWS Information'!$E$10="CWS",Q3883="Non-Lead", J3883="Non-Lead - Copper", S3883="Yes", L3883="Unknown")),
(AND('[1]PWS Information'!$E$10="CWS",Q3883="Non-Lead", N3883="Non-Lead - Copper", S3883="Yes", O3883="Between 1989 and 2014")),
(AND('[1]PWS Information'!$E$10="CWS",Q3883="Non-Lead", N3883="Non-Lead - Copper", S3883="Yes", O3883="After 2014")),
(AND('[1]PWS Information'!$E$10="CWS",Q3883="Non-Lead", N3883="Non-Lead - Copper", S3883="Yes", O3883="Unknown")),
(AND('[1]PWS Information'!$E$10="CWS",Q3883="Unknown")),
(AND('[1]PWS Information'!$E$10="NTNC",Q3883="Unknown")))),"Tier 5",
"")))))</f>
        <v>Tier 5</v>
      </c>
      <c r="Z3883" s="71"/>
      <c r="AA3883" s="71"/>
    </row>
    <row r="3884" spans="1:27" ht="57.6" x14ac:dyDescent="0.3">
      <c r="A3884" s="1"/>
      <c r="B3884" s="70">
        <v>12410165</v>
      </c>
      <c r="C3884" s="60">
        <v>196</v>
      </c>
      <c r="D3884" s="61" t="s">
        <v>1566</v>
      </c>
      <c r="E3884" s="61" t="s">
        <v>49</v>
      </c>
      <c r="F3884" s="61">
        <v>78640</v>
      </c>
      <c r="G3884" s="62" t="s">
        <v>1462</v>
      </c>
      <c r="H3884" s="63">
        <v>29.969146299999998</v>
      </c>
      <c r="I3884" s="64">
        <v>-97.846944500000006</v>
      </c>
      <c r="J3884" s="65" t="s">
        <v>50</v>
      </c>
      <c r="K3884" s="66" t="s">
        <v>51</v>
      </c>
      <c r="L3884" s="62" t="s">
        <v>58</v>
      </c>
      <c r="M3884" s="69"/>
      <c r="N3884" s="65" t="s">
        <v>50</v>
      </c>
      <c r="O3884" s="66" t="s">
        <v>58</v>
      </c>
      <c r="P3884" s="69"/>
      <c r="Q3884" s="55" t="str">
        <f t="shared" si="60"/>
        <v>Non-Lead</v>
      </c>
      <c r="R3884" s="70" t="s">
        <v>51</v>
      </c>
      <c r="S3884" s="70" t="s">
        <v>51</v>
      </c>
      <c r="T3884" s="70"/>
      <c r="U3884" s="71" t="s">
        <v>53</v>
      </c>
      <c r="V3884" s="71" t="s">
        <v>51</v>
      </c>
      <c r="W3884" s="71" t="s">
        <v>51</v>
      </c>
      <c r="X3884" s="71" t="s">
        <v>51</v>
      </c>
      <c r="Y3884" s="72" t="str">
        <f>IF((OR((AND('[1]PWS Information'!$E$10="CWS",U3884="Single Family Residence",Q3884="Lead")),
(AND('[1]PWS Information'!$E$10="CWS",U3884="Multiple Family Residence",'[1]PWS Information'!$E$11="Yes",Q3884="Lead")),
(AND('[1]PWS Information'!$E$10="NTNC",Q3884="Lead")))),"Tier 1",
IF((OR((AND('[1]PWS Information'!$E$10="CWS",U3884="Multiple Family Residence",'[1]PWS Information'!$E$11="No",Q3884="Lead")),
(AND('[1]PWS Information'!$E$10="CWS",U3884="Other",Q3884="Lead")),
(AND('[1]PWS Information'!$E$10="CWS",U3884="Building",Q3884="Lead")))),"Tier 2",
IF((OR((AND('[1]PWS Information'!$E$10="CWS",U3884="Single Family Residence",Q3884="Galvanized Requiring Replacement")),
(AND('[1]PWS Information'!$E$10="CWS",U3884="Single Family Residence",Q3884="Galvanized Requiring Replacement",R3884="Yes")),
(AND('[1]PWS Information'!$E$10="NTNC",Q3884="Galvanized Requiring Replacement")),
(AND('[1]PWS Information'!$E$10="NTNC",U3884="Single Family Residence",R3884="Yes")))),"Tier 3",
IF((OR((AND('[1]PWS Information'!$E$10="CWS",U3884="Single Family Residence",S3884="Yes",Q3884="Non-Lead", J3884="Non-Lead - Copper",L3884="Before 1989")),
(AND('[1]PWS Information'!$E$10="CWS",U3884="Single Family Residence",S3884="Yes",Q3884="Non-Lead", N3884="Non-Lead - Copper",O3884="Before 1989")))),"Tier 4",
IF((OR((AND('[1]PWS Information'!$E$10="NTNC",Q3884="Non-Lead")),
(AND('[1]PWS Information'!$E$10="CWS",Q3884="Non-Lead",S3884="")),
(AND('[1]PWS Information'!$E$10="CWS",Q3884="Non-Lead",S3884="No")),
(AND('[1]PWS Information'!$E$10="CWS",Q3884="Non-Lead",S3884="Don't Know")),
(AND('[1]PWS Information'!$E$10="CWS",Q3884="Non-Lead", J3884="Non-Lead - Copper", S3884="Yes", L3884="Between 1989 and 2014")),
(AND('[1]PWS Information'!$E$10="CWS",Q3884="Non-Lead", J3884="Non-Lead - Copper", S3884="Yes", L3884="After 2014")),
(AND('[1]PWS Information'!$E$10="CWS",Q3884="Non-Lead", J3884="Non-Lead - Copper", S3884="Yes", L3884="Unknown")),
(AND('[1]PWS Information'!$E$10="CWS",Q3884="Non-Lead", N3884="Non-Lead - Copper", S3884="Yes", O3884="Between 1989 and 2014")),
(AND('[1]PWS Information'!$E$10="CWS",Q3884="Non-Lead", N3884="Non-Lead - Copper", S3884="Yes", O3884="After 2014")),
(AND('[1]PWS Information'!$E$10="CWS",Q3884="Non-Lead", N3884="Non-Lead - Copper", S3884="Yes", O3884="Unknown")),
(AND('[1]PWS Information'!$E$10="CWS",Q3884="Unknown")),
(AND('[1]PWS Information'!$E$10="NTNC",Q3884="Unknown")))),"Tier 5",
"")))))</f>
        <v>Tier 5</v>
      </c>
      <c r="Z3884" s="71"/>
      <c r="AA3884" s="71"/>
    </row>
    <row r="3885" spans="1:27" ht="57.6" x14ac:dyDescent="0.3">
      <c r="A3885" s="1"/>
      <c r="B3885" s="70">
        <v>16693723</v>
      </c>
      <c r="C3885" s="60">
        <v>206</v>
      </c>
      <c r="D3885" s="61" t="s">
        <v>1566</v>
      </c>
      <c r="E3885" s="61" t="s">
        <v>49</v>
      </c>
      <c r="F3885" s="61">
        <v>78640</v>
      </c>
      <c r="G3885" s="62" t="s">
        <v>1462</v>
      </c>
      <c r="H3885" s="63">
        <v>29.969052000000001</v>
      </c>
      <c r="I3885" s="64">
        <v>-97.846836999999994</v>
      </c>
      <c r="J3885" s="65" t="s">
        <v>50</v>
      </c>
      <c r="K3885" s="66" t="s">
        <v>51</v>
      </c>
      <c r="L3885" s="62" t="s">
        <v>58</v>
      </c>
      <c r="M3885" s="69"/>
      <c r="N3885" s="65" t="s">
        <v>50</v>
      </c>
      <c r="O3885" s="66" t="s">
        <v>58</v>
      </c>
      <c r="P3885" s="69"/>
      <c r="Q3885" s="55" t="str">
        <f t="shared" si="60"/>
        <v>Non-Lead</v>
      </c>
      <c r="R3885" s="70" t="s">
        <v>51</v>
      </c>
      <c r="S3885" s="70" t="s">
        <v>51</v>
      </c>
      <c r="T3885" s="70"/>
      <c r="U3885" s="71" t="s">
        <v>53</v>
      </c>
      <c r="V3885" s="71" t="s">
        <v>51</v>
      </c>
      <c r="W3885" s="71" t="s">
        <v>51</v>
      </c>
      <c r="X3885" s="71" t="s">
        <v>51</v>
      </c>
      <c r="Y3885" s="72" t="str">
        <f>IF((OR((AND('[1]PWS Information'!$E$10="CWS",U3885="Single Family Residence",Q3885="Lead")),
(AND('[1]PWS Information'!$E$10="CWS",U3885="Multiple Family Residence",'[1]PWS Information'!$E$11="Yes",Q3885="Lead")),
(AND('[1]PWS Information'!$E$10="NTNC",Q3885="Lead")))),"Tier 1",
IF((OR((AND('[1]PWS Information'!$E$10="CWS",U3885="Multiple Family Residence",'[1]PWS Information'!$E$11="No",Q3885="Lead")),
(AND('[1]PWS Information'!$E$10="CWS",U3885="Other",Q3885="Lead")),
(AND('[1]PWS Information'!$E$10="CWS",U3885="Building",Q3885="Lead")))),"Tier 2",
IF((OR((AND('[1]PWS Information'!$E$10="CWS",U3885="Single Family Residence",Q3885="Galvanized Requiring Replacement")),
(AND('[1]PWS Information'!$E$10="CWS",U3885="Single Family Residence",Q3885="Galvanized Requiring Replacement",R3885="Yes")),
(AND('[1]PWS Information'!$E$10="NTNC",Q3885="Galvanized Requiring Replacement")),
(AND('[1]PWS Information'!$E$10="NTNC",U3885="Single Family Residence",R3885="Yes")))),"Tier 3",
IF((OR((AND('[1]PWS Information'!$E$10="CWS",U3885="Single Family Residence",S3885="Yes",Q3885="Non-Lead", J3885="Non-Lead - Copper",L3885="Before 1989")),
(AND('[1]PWS Information'!$E$10="CWS",U3885="Single Family Residence",S3885="Yes",Q3885="Non-Lead", N3885="Non-Lead - Copper",O3885="Before 1989")))),"Tier 4",
IF((OR((AND('[1]PWS Information'!$E$10="NTNC",Q3885="Non-Lead")),
(AND('[1]PWS Information'!$E$10="CWS",Q3885="Non-Lead",S3885="")),
(AND('[1]PWS Information'!$E$10="CWS",Q3885="Non-Lead",S3885="No")),
(AND('[1]PWS Information'!$E$10="CWS",Q3885="Non-Lead",S3885="Don't Know")),
(AND('[1]PWS Information'!$E$10="CWS",Q3885="Non-Lead", J3885="Non-Lead - Copper", S3885="Yes", L3885="Between 1989 and 2014")),
(AND('[1]PWS Information'!$E$10="CWS",Q3885="Non-Lead", J3885="Non-Lead - Copper", S3885="Yes", L3885="After 2014")),
(AND('[1]PWS Information'!$E$10="CWS",Q3885="Non-Lead", J3885="Non-Lead - Copper", S3885="Yes", L3885="Unknown")),
(AND('[1]PWS Information'!$E$10="CWS",Q3885="Non-Lead", N3885="Non-Lead - Copper", S3885="Yes", O3885="Between 1989 and 2014")),
(AND('[1]PWS Information'!$E$10="CWS",Q3885="Non-Lead", N3885="Non-Lead - Copper", S3885="Yes", O3885="After 2014")),
(AND('[1]PWS Information'!$E$10="CWS",Q3885="Non-Lead", N3885="Non-Lead - Copper", S3885="Yes", O3885="Unknown")),
(AND('[1]PWS Information'!$E$10="CWS",Q3885="Unknown")),
(AND('[1]PWS Information'!$E$10="NTNC",Q3885="Unknown")))),"Tier 5",
"")))))</f>
        <v>Tier 5</v>
      </c>
      <c r="Z3885" s="71"/>
      <c r="AA3885" s="71"/>
    </row>
    <row r="3886" spans="1:27" ht="57.6" x14ac:dyDescent="0.3">
      <c r="A3886" s="17"/>
      <c r="B3886" s="70">
        <v>12681836</v>
      </c>
      <c r="C3886" s="60">
        <v>216</v>
      </c>
      <c r="D3886" s="61" t="s">
        <v>1566</v>
      </c>
      <c r="E3886" s="61" t="s">
        <v>49</v>
      </c>
      <c r="F3886" s="61">
        <v>78640</v>
      </c>
      <c r="G3886" s="62" t="s">
        <v>1462</v>
      </c>
      <c r="H3886" s="63">
        <v>29.969039599999999</v>
      </c>
      <c r="I3886" s="64">
        <v>-97.846715500000002</v>
      </c>
      <c r="J3886" s="65" t="s">
        <v>50</v>
      </c>
      <c r="K3886" s="66" t="s">
        <v>51</v>
      </c>
      <c r="L3886" s="62" t="s">
        <v>58</v>
      </c>
      <c r="M3886" s="69"/>
      <c r="N3886" s="65" t="s">
        <v>50</v>
      </c>
      <c r="O3886" s="66" t="s">
        <v>58</v>
      </c>
      <c r="P3886" s="69"/>
      <c r="Q3886" s="55" t="str">
        <f t="shared" si="60"/>
        <v>Non-Lead</v>
      </c>
      <c r="R3886" s="70" t="s">
        <v>51</v>
      </c>
      <c r="S3886" s="70" t="s">
        <v>51</v>
      </c>
      <c r="T3886" s="70"/>
      <c r="U3886" s="71" t="s">
        <v>53</v>
      </c>
      <c r="V3886" s="71" t="s">
        <v>51</v>
      </c>
      <c r="W3886" s="71" t="s">
        <v>51</v>
      </c>
      <c r="X3886" s="71" t="s">
        <v>51</v>
      </c>
      <c r="Y3886" s="72" t="str">
        <f>IF((OR((AND('[1]PWS Information'!$E$10="CWS",U3886="Single Family Residence",Q3886="Lead")),
(AND('[1]PWS Information'!$E$10="CWS",U3886="Multiple Family Residence",'[1]PWS Information'!$E$11="Yes",Q3886="Lead")),
(AND('[1]PWS Information'!$E$10="NTNC",Q3886="Lead")))),"Tier 1",
IF((OR((AND('[1]PWS Information'!$E$10="CWS",U3886="Multiple Family Residence",'[1]PWS Information'!$E$11="No",Q3886="Lead")),
(AND('[1]PWS Information'!$E$10="CWS",U3886="Other",Q3886="Lead")),
(AND('[1]PWS Information'!$E$10="CWS",U3886="Building",Q3886="Lead")))),"Tier 2",
IF((OR((AND('[1]PWS Information'!$E$10="CWS",U3886="Single Family Residence",Q3886="Galvanized Requiring Replacement")),
(AND('[1]PWS Information'!$E$10="CWS",U3886="Single Family Residence",Q3886="Galvanized Requiring Replacement",R3886="Yes")),
(AND('[1]PWS Information'!$E$10="NTNC",Q3886="Galvanized Requiring Replacement")),
(AND('[1]PWS Information'!$E$10="NTNC",U3886="Single Family Residence",R3886="Yes")))),"Tier 3",
IF((OR((AND('[1]PWS Information'!$E$10="CWS",U3886="Single Family Residence",S3886="Yes",Q3886="Non-Lead", J3886="Non-Lead - Copper",L3886="Before 1989")),
(AND('[1]PWS Information'!$E$10="CWS",U3886="Single Family Residence",S3886="Yes",Q3886="Non-Lead", N3886="Non-Lead - Copper",O3886="Before 1989")))),"Tier 4",
IF((OR((AND('[1]PWS Information'!$E$10="NTNC",Q3886="Non-Lead")),
(AND('[1]PWS Information'!$E$10="CWS",Q3886="Non-Lead",S3886="")),
(AND('[1]PWS Information'!$E$10="CWS",Q3886="Non-Lead",S3886="No")),
(AND('[1]PWS Information'!$E$10="CWS",Q3886="Non-Lead",S3886="Don't Know")),
(AND('[1]PWS Information'!$E$10="CWS",Q3886="Non-Lead", J3886="Non-Lead - Copper", S3886="Yes", L3886="Between 1989 and 2014")),
(AND('[1]PWS Information'!$E$10="CWS",Q3886="Non-Lead", J3886="Non-Lead - Copper", S3886="Yes", L3886="After 2014")),
(AND('[1]PWS Information'!$E$10="CWS",Q3886="Non-Lead", J3886="Non-Lead - Copper", S3886="Yes", L3886="Unknown")),
(AND('[1]PWS Information'!$E$10="CWS",Q3886="Non-Lead", N3886="Non-Lead - Copper", S3886="Yes", O3886="Between 1989 and 2014")),
(AND('[1]PWS Information'!$E$10="CWS",Q3886="Non-Lead", N3886="Non-Lead - Copper", S3886="Yes", O3886="After 2014")),
(AND('[1]PWS Information'!$E$10="CWS",Q3886="Non-Lead", N3886="Non-Lead - Copper", S3886="Yes", O3886="Unknown")),
(AND('[1]PWS Information'!$E$10="CWS",Q3886="Unknown")),
(AND('[1]PWS Information'!$E$10="NTNC",Q3886="Unknown")))),"Tier 5",
"")))))</f>
        <v>Tier 5</v>
      </c>
      <c r="Z3886" s="71"/>
      <c r="AA3886" s="71"/>
    </row>
    <row r="3887" spans="1:27" ht="57.6" x14ac:dyDescent="0.3">
      <c r="A3887" s="1"/>
      <c r="B3887" s="70">
        <v>10773756</v>
      </c>
      <c r="C3887" s="60">
        <v>220</v>
      </c>
      <c r="D3887" s="61" t="s">
        <v>1566</v>
      </c>
      <c r="E3887" s="61" t="s">
        <v>49</v>
      </c>
      <c r="F3887" s="61">
        <v>78640</v>
      </c>
      <c r="G3887" s="62" t="s">
        <v>1462</v>
      </c>
      <c r="H3887" s="63">
        <v>29.969061</v>
      </c>
      <c r="I3887" s="64">
        <v>-97.8466624</v>
      </c>
      <c r="J3887" s="65" t="s">
        <v>50</v>
      </c>
      <c r="K3887" s="66" t="s">
        <v>51</v>
      </c>
      <c r="L3887" s="62" t="s">
        <v>58</v>
      </c>
      <c r="M3887" s="69"/>
      <c r="N3887" s="65" t="s">
        <v>50</v>
      </c>
      <c r="O3887" s="66" t="s">
        <v>58</v>
      </c>
      <c r="P3887" s="69"/>
      <c r="Q3887" s="55" t="str">
        <f t="shared" si="60"/>
        <v>Non-Lead</v>
      </c>
      <c r="R3887" s="70" t="s">
        <v>51</v>
      </c>
      <c r="S3887" s="70" t="s">
        <v>51</v>
      </c>
      <c r="T3887" s="70"/>
      <c r="U3887" s="71" t="s">
        <v>53</v>
      </c>
      <c r="V3887" s="71" t="s">
        <v>51</v>
      </c>
      <c r="W3887" s="71" t="s">
        <v>51</v>
      </c>
      <c r="X3887" s="71" t="s">
        <v>51</v>
      </c>
      <c r="Y3887" s="72" t="str">
        <f>IF((OR((AND('[1]PWS Information'!$E$10="CWS",U3887="Single Family Residence",Q3887="Lead")),
(AND('[1]PWS Information'!$E$10="CWS",U3887="Multiple Family Residence",'[1]PWS Information'!$E$11="Yes",Q3887="Lead")),
(AND('[1]PWS Information'!$E$10="NTNC",Q3887="Lead")))),"Tier 1",
IF((OR((AND('[1]PWS Information'!$E$10="CWS",U3887="Multiple Family Residence",'[1]PWS Information'!$E$11="No",Q3887="Lead")),
(AND('[1]PWS Information'!$E$10="CWS",U3887="Other",Q3887="Lead")),
(AND('[1]PWS Information'!$E$10="CWS",U3887="Building",Q3887="Lead")))),"Tier 2",
IF((OR((AND('[1]PWS Information'!$E$10="CWS",U3887="Single Family Residence",Q3887="Galvanized Requiring Replacement")),
(AND('[1]PWS Information'!$E$10="CWS",U3887="Single Family Residence",Q3887="Galvanized Requiring Replacement",R3887="Yes")),
(AND('[1]PWS Information'!$E$10="NTNC",Q3887="Galvanized Requiring Replacement")),
(AND('[1]PWS Information'!$E$10="NTNC",U3887="Single Family Residence",R3887="Yes")))),"Tier 3",
IF((OR((AND('[1]PWS Information'!$E$10="CWS",U3887="Single Family Residence",S3887="Yes",Q3887="Non-Lead", J3887="Non-Lead - Copper",L3887="Before 1989")),
(AND('[1]PWS Information'!$E$10="CWS",U3887="Single Family Residence",S3887="Yes",Q3887="Non-Lead", N3887="Non-Lead - Copper",O3887="Before 1989")))),"Tier 4",
IF((OR((AND('[1]PWS Information'!$E$10="NTNC",Q3887="Non-Lead")),
(AND('[1]PWS Information'!$E$10="CWS",Q3887="Non-Lead",S3887="")),
(AND('[1]PWS Information'!$E$10="CWS",Q3887="Non-Lead",S3887="No")),
(AND('[1]PWS Information'!$E$10="CWS",Q3887="Non-Lead",S3887="Don't Know")),
(AND('[1]PWS Information'!$E$10="CWS",Q3887="Non-Lead", J3887="Non-Lead - Copper", S3887="Yes", L3887="Between 1989 and 2014")),
(AND('[1]PWS Information'!$E$10="CWS",Q3887="Non-Lead", J3887="Non-Lead - Copper", S3887="Yes", L3887="After 2014")),
(AND('[1]PWS Information'!$E$10="CWS",Q3887="Non-Lead", J3887="Non-Lead - Copper", S3887="Yes", L3887="Unknown")),
(AND('[1]PWS Information'!$E$10="CWS",Q3887="Non-Lead", N3887="Non-Lead - Copper", S3887="Yes", O3887="Between 1989 and 2014")),
(AND('[1]PWS Information'!$E$10="CWS",Q3887="Non-Lead", N3887="Non-Lead - Copper", S3887="Yes", O3887="After 2014")),
(AND('[1]PWS Information'!$E$10="CWS",Q3887="Non-Lead", N3887="Non-Lead - Copper", S3887="Yes", O3887="Unknown")),
(AND('[1]PWS Information'!$E$10="CWS",Q3887="Unknown")),
(AND('[1]PWS Information'!$E$10="NTNC",Q3887="Unknown")))),"Tier 5",
"")))))</f>
        <v>Tier 5</v>
      </c>
      <c r="Z3887" s="71"/>
      <c r="AA3887" s="71"/>
    </row>
    <row r="3888" spans="1:27" ht="57.6" x14ac:dyDescent="0.3">
      <c r="A3888" s="1"/>
      <c r="B3888" s="70">
        <v>16312302</v>
      </c>
      <c r="C3888" s="60">
        <v>222</v>
      </c>
      <c r="D3888" s="61" t="s">
        <v>1566</v>
      </c>
      <c r="E3888" s="61" t="s">
        <v>49</v>
      </c>
      <c r="F3888" s="61">
        <v>78640</v>
      </c>
      <c r="G3888" s="62" t="s">
        <v>1462</v>
      </c>
      <c r="H3888" s="63">
        <v>29.969071700000001</v>
      </c>
      <c r="I3888" s="64">
        <v>-97.846635899999995</v>
      </c>
      <c r="J3888" s="65" t="s">
        <v>50</v>
      </c>
      <c r="K3888" s="66" t="s">
        <v>51</v>
      </c>
      <c r="L3888" s="62" t="s">
        <v>58</v>
      </c>
      <c r="M3888" s="69"/>
      <c r="N3888" s="65" t="s">
        <v>50</v>
      </c>
      <c r="O3888" s="66" t="s">
        <v>58</v>
      </c>
      <c r="P3888" s="69"/>
      <c r="Q3888" s="55" t="str">
        <f t="shared" si="60"/>
        <v>Non-Lead</v>
      </c>
      <c r="R3888" s="70" t="s">
        <v>51</v>
      </c>
      <c r="S3888" s="70" t="s">
        <v>51</v>
      </c>
      <c r="T3888" s="70"/>
      <c r="U3888" s="71" t="s">
        <v>53</v>
      </c>
      <c r="V3888" s="71" t="s">
        <v>51</v>
      </c>
      <c r="W3888" s="71" t="s">
        <v>51</v>
      </c>
      <c r="X3888" s="71" t="s">
        <v>51</v>
      </c>
      <c r="Y3888" s="72" t="str">
        <f>IF((OR((AND('[1]PWS Information'!$E$10="CWS",U3888="Single Family Residence",Q3888="Lead")),
(AND('[1]PWS Information'!$E$10="CWS",U3888="Multiple Family Residence",'[1]PWS Information'!$E$11="Yes",Q3888="Lead")),
(AND('[1]PWS Information'!$E$10="NTNC",Q3888="Lead")))),"Tier 1",
IF((OR((AND('[1]PWS Information'!$E$10="CWS",U3888="Multiple Family Residence",'[1]PWS Information'!$E$11="No",Q3888="Lead")),
(AND('[1]PWS Information'!$E$10="CWS",U3888="Other",Q3888="Lead")),
(AND('[1]PWS Information'!$E$10="CWS",U3888="Building",Q3888="Lead")))),"Tier 2",
IF((OR((AND('[1]PWS Information'!$E$10="CWS",U3888="Single Family Residence",Q3888="Galvanized Requiring Replacement")),
(AND('[1]PWS Information'!$E$10="CWS",U3888="Single Family Residence",Q3888="Galvanized Requiring Replacement",R3888="Yes")),
(AND('[1]PWS Information'!$E$10="NTNC",Q3888="Galvanized Requiring Replacement")),
(AND('[1]PWS Information'!$E$10="NTNC",U3888="Single Family Residence",R3888="Yes")))),"Tier 3",
IF((OR((AND('[1]PWS Information'!$E$10="CWS",U3888="Single Family Residence",S3888="Yes",Q3888="Non-Lead", J3888="Non-Lead - Copper",L3888="Before 1989")),
(AND('[1]PWS Information'!$E$10="CWS",U3888="Single Family Residence",S3888="Yes",Q3888="Non-Lead", N3888="Non-Lead - Copper",O3888="Before 1989")))),"Tier 4",
IF((OR((AND('[1]PWS Information'!$E$10="NTNC",Q3888="Non-Lead")),
(AND('[1]PWS Information'!$E$10="CWS",Q3888="Non-Lead",S3888="")),
(AND('[1]PWS Information'!$E$10="CWS",Q3888="Non-Lead",S3888="No")),
(AND('[1]PWS Information'!$E$10="CWS",Q3888="Non-Lead",S3888="Don't Know")),
(AND('[1]PWS Information'!$E$10="CWS",Q3888="Non-Lead", J3888="Non-Lead - Copper", S3888="Yes", L3888="Between 1989 and 2014")),
(AND('[1]PWS Information'!$E$10="CWS",Q3888="Non-Lead", J3888="Non-Lead - Copper", S3888="Yes", L3888="After 2014")),
(AND('[1]PWS Information'!$E$10="CWS",Q3888="Non-Lead", J3888="Non-Lead - Copper", S3888="Yes", L3888="Unknown")),
(AND('[1]PWS Information'!$E$10="CWS",Q3888="Non-Lead", N3888="Non-Lead - Copper", S3888="Yes", O3888="Between 1989 and 2014")),
(AND('[1]PWS Information'!$E$10="CWS",Q3888="Non-Lead", N3888="Non-Lead - Copper", S3888="Yes", O3888="After 2014")),
(AND('[1]PWS Information'!$E$10="CWS",Q3888="Non-Lead", N3888="Non-Lead - Copper", S3888="Yes", O3888="Unknown")),
(AND('[1]PWS Information'!$E$10="CWS",Q3888="Unknown")),
(AND('[1]PWS Information'!$E$10="NTNC",Q3888="Unknown")))),"Tier 5",
"")))))</f>
        <v>Tier 5</v>
      </c>
      <c r="Z3888" s="71"/>
      <c r="AA3888" s="71"/>
    </row>
    <row r="3889" spans="1:27" ht="57.6" x14ac:dyDescent="0.3">
      <c r="A3889" s="1"/>
      <c r="B3889" s="70">
        <v>9301545</v>
      </c>
      <c r="C3889" s="60">
        <v>226</v>
      </c>
      <c r="D3889" s="61" t="s">
        <v>1566</v>
      </c>
      <c r="E3889" s="61" t="s">
        <v>49</v>
      </c>
      <c r="F3889" s="61">
        <v>78640</v>
      </c>
      <c r="G3889" s="62" t="s">
        <v>1462</v>
      </c>
      <c r="H3889" s="63">
        <v>29.969093099999998</v>
      </c>
      <c r="I3889" s="64">
        <v>-97.846582799999993</v>
      </c>
      <c r="J3889" s="65" t="s">
        <v>50</v>
      </c>
      <c r="K3889" s="66" t="s">
        <v>51</v>
      </c>
      <c r="L3889" s="62" t="s">
        <v>58</v>
      </c>
      <c r="M3889" s="69"/>
      <c r="N3889" s="65" t="s">
        <v>50</v>
      </c>
      <c r="O3889" s="66" t="s">
        <v>58</v>
      </c>
      <c r="P3889" s="69"/>
      <c r="Q3889" s="55" t="str">
        <f t="shared" si="60"/>
        <v>Non-Lead</v>
      </c>
      <c r="R3889" s="70" t="s">
        <v>51</v>
      </c>
      <c r="S3889" s="70" t="s">
        <v>51</v>
      </c>
      <c r="T3889" s="70"/>
      <c r="U3889" s="71" t="s">
        <v>53</v>
      </c>
      <c r="V3889" s="71" t="s">
        <v>51</v>
      </c>
      <c r="W3889" s="71" t="s">
        <v>51</v>
      </c>
      <c r="X3889" s="71" t="s">
        <v>51</v>
      </c>
      <c r="Y3889" s="72" t="str">
        <f>IF((OR((AND('[1]PWS Information'!$E$10="CWS",U3889="Single Family Residence",Q3889="Lead")),
(AND('[1]PWS Information'!$E$10="CWS",U3889="Multiple Family Residence",'[1]PWS Information'!$E$11="Yes",Q3889="Lead")),
(AND('[1]PWS Information'!$E$10="NTNC",Q3889="Lead")))),"Tier 1",
IF((OR((AND('[1]PWS Information'!$E$10="CWS",U3889="Multiple Family Residence",'[1]PWS Information'!$E$11="No",Q3889="Lead")),
(AND('[1]PWS Information'!$E$10="CWS",U3889="Other",Q3889="Lead")),
(AND('[1]PWS Information'!$E$10="CWS",U3889="Building",Q3889="Lead")))),"Tier 2",
IF((OR((AND('[1]PWS Information'!$E$10="CWS",U3889="Single Family Residence",Q3889="Galvanized Requiring Replacement")),
(AND('[1]PWS Information'!$E$10="CWS",U3889="Single Family Residence",Q3889="Galvanized Requiring Replacement",R3889="Yes")),
(AND('[1]PWS Information'!$E$10="NTNC",Q3889="Galvanized Requiring Replacement")),
(AND('[1]PWS Information'!$E$10="NTNC",U3889="Single Family Residence",R3889="Yes")))),"Tier 3",
IF((OR((AND('[1]PWS Information'!$E$10="CWS",U3889="Single Family Residence",S3889="Yes",Q3889="Non-Lead", J3889="Non-Lead - Copper",L3889="Before 1989")),
(AND('[1]PWS Information'!$E$10="CWS",U3889="Single Family Residence",S3889="Yes",Q3889="Non-Lead", N3889="Non-Lead - Copper",O3889="Before 1989")))),"Tier 4",
IF((OR((AND('[1]PWS Information'!$E$10="NTNC",Q3889="Non-Lead")),
(AND('[1]PWS Information'!$E$10="CWS",Q3889="Non-Lead",S3889="")),
(AND('[1]PWS Information'!$E$10="CWS",Q3889="Non-Lead",S3889="No")),
(AND('[1]PWS Information'!$E$10="CWS",Q3889="Non-Lead",S3889="Don't Know")),
(AND('[1]PWS Information'!$E$10="CWS",Q3889="Non-Lead", J3889="Non-Lead - Copper", S3889="Yes", L3889="Between 1989 and 2014")),
(AND('[1]PWS Information'!$E$10="CWS",Q3889="Non-Lead", J3889="Non-Lead - Copper", S3889="Yes", L3889="After 2014")),
(AND('[1]PWS Information'!$E$10="CWS",Q3889="Non-Lead", J3889="Non-Lead - Copper", S3889="Yes", L3889="Unknown")),
(AND('[1]PWS Information'!$E$10="CWS",Q3889="Non-Lead", N3889="Non-Lead - Copper", S3889="Yes", O3889="Between 1989 and 2014")),
(AND('[1]PWS Information'!$E$10="CWS",Q3889="Non-Lead", N3889="Non-Lead - Copper", S3889="Yes", O3889="After 2014")),
(AND('[1]PWS Information'!$E$10="CWS",Q3889="Non-Lead", N3889="Non-Lead - Copper", S3889="Yes", O3889="Unknown")),
(AND('[1]PWS Information'!$E$10="CWS",Q3889="Unknown")),
(AND('[1]PWS Information'!$E$10="NTNC",Q3889="Unknown")))),"Tier 5",
"")))))</f>
        <v>Tier 5</v>
      </c>
      <c r="Z3889" s="71"/>
      <c r="AA3889" s="71"/>
    </row>
    <row r="3890" spans="1:27" ht="57.6" x14ac:dyDescent="0.3">
      <c r="A3890" s="17"/>
      <c r="B3890" s="70">
        <v>15927748</v>
      </c>
      <c r="C3890" s="60">
        <v>235</v>
      </c>
      <c r="D3890" s="61" t="s">
        <v>1566</v>
      </c>
      <c r="E3890" s="61" t="s">
        <v>49</v>
      </c>
      <c r="F3890" s="61">
        <v>78640</v>
      </c>
      <c r="G3890" s="62" t="s">
        <v>1462</v>
      </c>
      <c r="H3890" s="63">
        <v>29.9691747</v>
      </c>
      <c r="I3890" s="64">
        <v>-97.846776899999995</v>
      </c>
      <c r="J3890" s="65" t="s">
        <v>50</v>
      </c>
      <c r="K3890" s="66" t="s">
        <v>51</v>
      </c>
      <c r="L3890" s="62" t="s">
        <v>58</v>
      </c>
      <c r="M3890" s="69"/>
      <c r="N3890" s="65" t="s">
        <v>50</v>
      </c>
      <c r="O3890" s="66" t="s">
        <v>58</v>
      </c>
      <c r="P3890" s="69"/>
      <c r="Q3890" s="55" t="str">
        <f t="shared" si="60"/>
        <v>Non-Lead</v>
      </c>
      <c r="R3890" s="70" t="s">
        <v>51</v>
      </c>
      <c r="S3890" s="70" t="s">
        <v>51</v>
      </c>
      <c r="T3890" s="70"/>
      <c r="U3890" s="71" t="s">
        <v>53</v>
      </c>
      <c r="V3890" s="71" t="s">
        <v>51</v>
      </c>
      <c r="W3890" s="71" t="s">
        <v>51</v>
      </c>
      <c r="X3890" s="71" t="s">
        <v>51</v>
      </c>
      <c r="Y3890" s="72" t="str">
        <f>IF((OR((AND('[1]PWS Information'!$E$10="CWS",U3890="Single Family Residence",Q3890="Lead")),
(AND('[1]PWS Information'!$E$10="CWS",U3890="Multiple Family Residence",'[1]PWS Information'!$E$11="Yes",Q3890="Lead")),
(AND('[1]PWS Information'!$E$10="NTNC",Q3890="Lead")))),"Tier 1",
IF((OR((AND('[1]PWS Information'!$E$10="CWS",U3890="Multiple Family Residence",'[1]PWS Information'!$E$11="No",Q3890="Lead")),
(AND('[1]PWS Information'!$E$10="CWS",U3890="Other",Q3890="Lead")),
(AND('[1]PWS Information'!$E$10="CWS",U3890="Building",Q3890="Lead")))),"Tier 2",
IF((OR((AND('[1]PWS Information'!$E$10="CWS",U3890="Single Family Residence",Q3890="Galvanized Requiring Replacement")),
(AND('[1]PWS Information'!$E$10="CWS",U3890="Single Family Residence",Q3890="Galvanized Requiring Replacement",R3890="Yes")),
(AND('[1]PWS Information'!$E$10="NTNC",Q3890="Galvanized Requiring Replacement")),
(AND('[1]PWS Information'!$E$10="NTNC",U3890="Single Family Residence",R3890="Yes")))),"Tier 3",
IF((OR((AND('[1]PWS Information'!$E$10="CWS",U3890="Single Family Residence",S3890="Yes",Q3890="Non-Lead", J3890="Non-Lead - Copper",L3890="Before 1989")),
(AND('[1]PWS Information'!$E$10="CWS",U3890="Single Family Residence",S3890="Yes",Q3890="Non-Lead", N3890="Non-Lead - Copper",O3890="Before 1989")))),"Tier 4",
IF((OR((AND('[1]PWS Information'!$E$10="NTNC",Q3890="Non-Lead")),
(AND('[1]PWS Information'!$E$10="CWS",Q3890="Non-Lead",S3890="")),
(AND('[1]PWS Information'!$E$10="CWS",Q3890="Non-Lead",S3890="No")),
(AND('[1]PWS Information'!$E$10="CWS",Q3890="Non-Lead",S3890="Don't Know")),
(AND('[1]PWS Information'!$E$10="CWS",Q3890="Non-Lead", J3890="Non-Lead - Copper", S3890="Yes", L3890="Between 1989 and 2014")),
(AND('[1]PWS Information'!$E$10="CWS",Q3890="Non-Lead", J3890="Non-Lead - Copper", S3890="Yes", L3890="After 2014")),
(AND('[1]PWS Information'!$E$10="CWS",Q3890="Non-Lead", J3890="Non-Lead - Copper", S3890="Yes", L3890="Unknown")),
(AND('[1]PWS Information'!$E$10="CWS",Q3890="Non-Lead", N3890="Non-Lead - Copper", S3890="Yes", O3890="Between 1989 and 2014")),
(AND('[1]PWS Information'!$E$10="CWS",Q3890="Non-Lead", N3890="Non-Lead - Copper", S3890="Yes", O3890="After 2014")),
(AND('[1]PWS Information'!$E$10="CWS",Q3890="Non-Lead", N3890="Non-Lead - Copper", S3890="Yes", O3890="Unknown")),
(AND('[1]PWS Information'!$E$10="CWS",Q3890="Unknown")),
(AND('[1]PWS Information'!$E$10="NTNC",Q3890="Unknown")))),"Tier 5",
"")))))</f>
        <v>Tier 5</v>
      </c>
      <c r="Z3890" s="71"/>
      <c r="AA3890" s="71"/>
    </row>
    <row r="3891" spans="1:27" ht="57.6" x14ac:dyDescent="0.3">
      <c r="A3891" s="1"/>
      <c r="B3891" s="70">
        <v>15750930</v>
      </c>
      <c r="C3891" s="60">
        <v>236</v>
      </c>
      <c r="D3891" s="61" t="s">
        <v>1566</v>
      </c>
      <c r="E3891" s="61" t="s">
        <v>49</v>
      </c>
      <c r="F3891" s="61">
        <v>78640</v>
      </c>
      <c r="G3891" s="62" t="s">
        <v>1462</v>
      </c>
      <c r="H3891" s="63">
        <v>29.969149600000001</v>
      </c>
      <c r="I3891" s="64">
        <v>-97.846451500000001</v>
      </c>
      <c r="J3891" s="65" t="s">
        <v>50</v>
      </c>
      <c r="K3891" s="66" t="s">
        <v>51</v>
      </c>
      <c r="L3891" s="62" t="s">
        <v>58</v>
      </c>
      <c r="M3891" s="69"/>
      <c r="N3891" s="65" t="s">
        <v>50</v>
      </c>
      <c r="O3891" s="66" t="s">
        <v>58</v>
      </c>
      <c r="P3891" s="69"/>
      <c r="Q3891" s="55" t="str">
        <f t="shared" si="60"/>
        <v>Non-Lead</v>
      </c>
      <c r="R3891" s="70" t="s">
        <v>51</v>
      </c>
      <c r="S3891" s="70" t="s">
        <v>51</v>
      </c>
      <c r="T3891" s="70"/>
      <c r="U3891" s="71" t="s">
        <v>53</v>
      </c>
      <c r="V3891" s="71" t="s">
        <v>51</v>
      </c>
      <c r="W3891" s="71" t="s">
        <v>51</v>
      </c>
      <c r="X3891" s="71" t="s">
        <v>51</v>
      </c>
      <c r="Y3891" s="72" t="str">
        <f>IF((OR((AND('[1]PWS Information'!$E$10="CWS",U3891="Single Family Residence",Q3891="Lead")),
(AND('[1]PWS Information'!$E$10="CWS",U3891="Multiple Family Residence",'[1]PWS Information'!$E$11="Yes",Q3891="Lead")),
(AND('[1]PWS Information'!$E$10="NTNC",Q3891="Lead")))),"Tier 1",
IF((OR((AND('[1]PWS Information'!$E$10="CWS",U3891="Multiple Family Residence",'[1]PWS Information'!$E$11="No",Q3891="Lead")),
(AND('[1]PWS Information'!$E$10="CWS",U3891="Other",Q3891="Lead")),
(AND('[1]PWS Information'!$E$10="CWS",U3891="Building",Q3891="Lead")))),"Tier 2",
IF((OR((AND('[1]PWS Information'!$E$10="CWS",U3891="Single Family Residence",Q3891="Galvanized Requiring Replacement")),
(AND('[1]PWS Information'!$E$10="CWS",U3891="Single Family Residence",Q3891="Galvanized Requiring Replacement",R3891="Yes")),
(AND('[1]PWS Information'!$E$10="NTNC",Q3891="Galvanized Requiring Replacement")),
(AND('[1]PWS Information'!$E$10="NTNC",U3891="Single Family Residence",R3891="Yes")))),"Tier 3",
IF((OR((AND('[1]PWS Information'!$E$10="CWS",U3891="Single Family Residence",S3891="Yes",Q3891="Non-Lead", J3891="Non-Lead - Copper",L3891="Before 1989")),
(AND('[1]PWS Information'!$E$10="CWS",U3891="Single Family Residence",S3891="Yes",Q3891="Non-Lead", N3891="Non-Lead - Copper",O3891="Before 1989")))),"Tier 4",
IF((OR((AND('[1]PWS Information'!$E$10="NTNC",Q3891="Non-Lead")),
(AND('[1]PWS Information'!$E$10="CWS",Q3891="Non-Lead",S3891="")),
(AND('[1]PWS Information'!$E$10="CWS",Q3891="Non-Lead",S3891="No")),
(AND('[1]PWS Information'!$E$10="CWS",Q3891="Non-Lead",S3891="Don't Know")),
(AND('[1]PWS Information'!$E$10="CWS",Q3891="Non-Lead", J3891="Non-Lead - Copper", S3891="Yes", L3891="Between 1989 and 2014")),
(AND('[1]PWS Information'!$E$10="CWS",Q3891="Non-Lead", J3891="Non-Lead - Copper", S3891="Yes", L3891="After 2014")),
(AND('[1]PWS Information'!$E$10="CWS",Q3891="Non-Lead", J3891="Non-Lead - Copper", S3891="Yes", L3891="Unknown")),
(AND('[1]PWS Information'!$E$10="CWS",Q3891="Non-Lead", N3891="Non-Lead - Copper", S3891="Yes", O3891="Between 1989 and 2014")),
(AND('[1]PWS Information'!$E$10="CWS",Q3891="Non-Lead", N3891="Non-Lead - Copper", S3891="Yes", O3891="After 2014")),
(AND('[1]PWS Information'!$E$10="CWS",Q3891="Non-Lead", N3891="Non-Lead - Copper", S3891="Yes", O3891="Unknown")),
(AND('[1]PWS Information'!$E$10="CWS",Q3891="Unknown")),
(AND('[1]PWS Information'!$E$10="NTNC",Q3891="Unknown")))),"Tier 5",
"")))))</f>
        <v>Tier 5</v>
      </c>
      <c r="Z3891" s="71"/>
      <c r="AA3891" s="71"/>
    </row>
    <row r="3892" spans="1:27" ht="57.6" x14ac:dyDescent="0.3">
      <c r="A3892" s="1"/>
      <c r="B3892" s="70">
        <v>10467236</v>
      </c>
      <c r="C3892" s="60">
        <v>244</v>
      </c>
      <c r="D3892" s="61" t="s">
        <v>1566</v>
      </c>
      <c r="E3892" s="61" t="s">
        <v>49</v>
      </c>
      <c r="F3892" s="61">
        <v>78640</v>
      </c>
      <c r="G3892" s="62" t="s">
        <v>1462</v>
      </c>
      <c r="H3892" s="63">
        <v>29.969197699999999</v>
      </c>
      <c r="I3892" s="64">
        <v>-97.846347699999995</v>
      </c>
      <c r="J3892" s="65" t="s">
        <v>50</v>
      </c>
      <c r="K3892" s="66" t="s">
        <v>51</v>
      </c>
      <c r="L3892" s="62" t="s">
        <v>58</v>
      </c>
      <c r="M3892" s="69"/>
      <c r="N3892" s="65" t="s">
        <v>50</v>
      </c>
      <c r="O3892" s="66" t="s">
        <v>58</v>
      </c>
      <c r="P3892" s="69"/>
      <c r="Q3892" s="55" t="str">
        <f t="shared" si="60"/>
        <v>Non-Lead</v>
      </c>
      <c r="R3892" s="70" t="s">
        <v>51</v>
      </c>
      <c r="S3892" s="70" t="s">
        <v>51</v>
      </c>
      <c r="T3892" s="70"/>
      <c r="U3892" s="71" t="s">
        <v>53</v>
      </c>
      <c r="V3892" s="71" t="s">
        <v>51</v>
      </c>
      <c r="W3892" s="71" t="s">
        <v>51</v>
      </c>
      <c r="X3892" s="71" t="s">
        <v>51</v>
      </c>
      <c r="Y3892" s="72" t="str">
        <f>IF((OR((AND('[1]PWS Information'!$E$10="CWS",U3892="Single Family Residence",Q3892="Lead")),
(AND('[1]PWS Information'!$E$10="CWS",U3892="Multiple Family Residence",'[1]PWS Information'!$E$11="Yes",Q3892="Lead")),
(AND('[1]PWS Information'!$E$10="NTNC",Q3892="Lead")))),"Tier 1",
IF((OR((AND('[1]PWS Information'!$E$10="CWS",U3892="Multiple Family Residence",'[1]PWS Information'!$E$11="No",Q3892="Lead")),
(AND('[1]PWS Information'!$E$10="CWS",U3892="Other",Q3892="Lead")),
(AND('[1]PWS Information'!$E$10="CWS",U3892="Building",Q3892="Lead")))),"Tier 2",
IF((OR((AND('[1]PWS Information'!$E$10="CWS",U3892="Single Family Residence",Q3892="Galvanized Requiring Replacement")),
(AND('[1]PWS Information'!$E$10="CWS",U3892="Single Family Residence",Q3892="Galvanized Requiring Replacement",R3892="Yes")),
(AND('[1]PWS Information'!$E$10="NTNC",Q3892="Galvanized Requiring Replacement")),
(AND('[1]PWS Information'!$E$10="NTNC",U3892="Single Family Residence",R3892="Yes")))),"Tier 3",
IF((OR((AND('[1]PWS Information'!$E$10="CWS",U3892="Single Family Residence",S3892="Yes",Q3892="Non-Lead", J3892="Non-Lead - Copper",L3892="Before 1989")),
(AND('[1]PWS Information'!$E$10="CWS",U3892="Single Family Residence",S3892="Yes",Q3892="Non-Lead", N3892="Non-Lead - Copper",O3892="Before 1989")))),"Tier 4",
IF((OR((AND('[1]PWS Information'!$E$10="NTNC",Q3892="Non-Lead")),
(AND('[1]PWS Information'!$E$10="CWS",Q3892="Non-Lead",S3892="")),
(AND('[1]PWS Information'!$E$10="CWS",Q3892="Non-Lead",S3892="No")),
(AND('[1]PWS Information'!$E$10="CWS",Q3892="Non-Lead",S3892="Don't Know")),
(AND('[1]PWS Information'!$E$10="CWS",Q3892="Non-Lead", J3892="Non-Lead - Copper", S3892="Yes", L3892="Between 1989 and 2014")),
(AND('[1]PWS Information'!$E$10="CWS",Q3892="Non-Lead", J3892="Non-Lead - Copper", S3892="Yes", L3892="After 2014")),
(AND('[1]PWS Information'!$E$10="CWS",Q3892="Non-Lead", J3892="Non-Lead - Copper", S3892="Yes", L3892="Unknown")),
(AND('[1]PWS Information'!$E$10="CWS",Q3892="Non-Lead", N3892="Non-Lead - Copper", S3892="Yes", O3892="Between 1989 and 2014")),
(AND('[1]PWS Information'!$E$10="CWS",Q3892="Non-Lead", N3892="Non-Lead - Copper", S3892="Yes", O3892="After 2014")),
(AND('[1]PWS Information'!$E$10="CWS",Q3892="Non-Lead", N3892="Non-Lead - Copper", S3892="Yes", O3892="Unknown")),
(AND('[1]PWS Information'!$E$10="CWS",Q3892="Unknown")),
(AND('[1]PWS Information'!$E$10="NTNC",Q3892="Unknown")))),"Tier 5",
"")))))</f>
        <v>Tier 5</v>
      </c>
      <c r="Z3892" s="71"/>
      <c r="AA3892" s="71"/>
    </row>
    <row r="3893" spans="1:27" ht="57.6" x14ac:dyDescent="0.3">
      <c r="A3893" s="1"/>
      <c r="B3893" s="70">
        <v>15787345</v>
      </c>
      <c r="C3893" s="60">
        <v>245</v>
      </c>
      <c r="D3893" s="61" t="s">
        <v>1566</v>
      </c>
      <c r="E3893" s="61" t="s">
        <v>49</v>
      </c>
      <c r="F3893" s="61">
        <v>78640</v>
      </c>
      <c r="G3893" s="62" t="s">
        <v>1462</v>
      </c>
      <c r="H3893" s="63">
        <v>29.9692501</v>
      </c>
      <c r="I3893" s="64">
        <v>-97.846632999999997</v>
      </c>
      <c r="J3893" s="65" t="s">
        <v>50</v>
      </c>
      <c r="K3893" s="66" t="s">
        <v>51</v>
      </c>
      <c r="L3893" s="62" t="s">
        <v>58</v>
      </c>
      <c r="M3893" s="69"/>
      <c r="N3893" s="65" t="s">
        <v>50</v>
      </c>
      <c r="O3893" s="66" t="s">
        <v>58</v>
      </c>
      <c r="P3893" s="69"/>
      <c r="Q3893" s="55" t="str">
        <f t="shared" si="60"/>
        <v>Non-Lead</v>
      </c>
      <c r="R3893" s="70" t="s">
        <v>51</v>
      </c>
      <c r="S3893" s="70" t="s">
        <v>51</v>
      </c>
      <c r="T3893" s="70"/>
      <c r="U3893" s="71" t="s">
        <v>53</v>
      </c>
      <c r="V3893" s="71" t="s">
        <v>51</v>
      </c>
      <c r="W3893" s="71" t="s">
        <v>51</v>
      </c>
      <c r="X3893" s="71" t="s">
        <v>51</v>
      </c>
      <c r="Y3893" s="72" t="str">
        <f>IF((OR((AND('[1]PWS Information'!$E$10="CWS",U3893="Single Family Residence",Q3893="Lead")),
(AND('[1]PWS Information'!$E$10="CWS",U3893="Multiple Family Residence",'[1]PWS Information'!$E$11="Yes",Q3893="Lead")),
(AND('[1]PWS Information'!$E$10="NTNC",Q3893="Lead")))),"Tier 1",
IF((OR((AND('[1]PWS Information'!$E$10="CWS",U3893="Multiple Family Residence",'[1]PWS Information'!$E$11="No",Q3893="Lead")),
(AND('[1]PWS Information'!$E$10="CWS",U3893="Other",Q3893="Lead")),
(AND('[1]PWS Information'!$E$10="CWS",U3893="Building",Q3893="Lead")))),"Tier 2",
IF((OR((AND('[1]PWS Information'!$E$10="CWS",U3893="Single Family Residence",Q3893="Galvanized Requiring Replacement")),
(AND('[1]PWS Information'!$E$10="CWS",U3893="Single Family Residence",Q3893="Galvanized Requiring Replacement",R3893="Yes")),
(AND('[1]PWS Information'!$E$10="NTNC",Q3893="Galvanized Requiring Replacement")),
(AND('[1]PWS Information'!$E$10="NTNC",U3893="Single Family Residence",R3893="Yes")))),"Tier 3",
IF((OR((AND('[1]PWS Information'!$E$10="CWS",U3893="Single Family Residence",S3893="Yes",Q3893="Non-Lead", J3893="Non-Lead - Copper",L3893="Before 1989")),
(AND('[1]PWS Information'!$E$10="CWS",U3893="Single Family Residence",S3893="Yes",Q3893="Non-Lead", N3893="Non-Lead - Copper",O3893="Before 1989")))),"Tier 4",
IF((OR((AND('[1]PWS Information'!$E$10="NTNC",Q3893="Non-Lead")),
(AND('[1]PWS Information'!$E$10="CWS",Q3893="Non-Lead",S3893="")),
(AND('[1]PWS Information'!$E$10="CWS",Q3893="Non-Lead",S3893="No")),
(AND('[1]PWS Information'!$E$10="CWS",Q3893="Non-Lead",S3893="Don't Know")),
(AND('[1]PWS Information'!$E$10="CWS",Q3893="Non-Lead", J3893="Non-Lead - Copper", S3893="Yes", L3893="Between 1989 and 2014")),
(AND('[1]PWS Information'!$E$10="CWS",Q3893="Non-Lead", J3893="Non-Lead - Copper", S3893="Yes", L3893="After 2014")),
(AND('[1]PWS Information'!$E$10="CWS",Q3893="Non-Lead", J3893="Non-Lead - Copper", S3893="Yes", L3893="Unknown")),
(AND('[1]PWS Information'!$E$10="CWS",Q3893="Non-Lead", N3893="Non-Lead - Copper", S3893="Yes", O3893="Between 1989 and 2014")),
(AND('[1]PWS Information'!$E$10="CWS",Q3893="Non-Lead", N3893="Non-Lead - Copper", S3893="Yes", O3893="After 2014")),
(AND('[1]PWS Information'!$E$10="CWS",Q3893="Non-Lead", N3893="Non-Lead - Copper", S3893="Yes", O3893="Unknown")),
(AND('[1]PWS Information'!$E$10="CWS",Q3893="Unknown")),
(AND('[1]PWS Information'!$E$10="NTNC",Q3893="Unknown")))),"Tier 5",
"")))))</f>
        <v>Tier 5</v>
      </c>
      <c r="Z3893" s="71"/>
      <c r="AA3893" s="71"/>
    </row>
    <row r="3894" spans="1:27" ht="57.6" x14ac:dyDescent="0.3">
      <c r="A3894" s="17"/>
      <c r="B3894" s="70">
        <v>15784691</v>
      </c>
      <c r="C3894" s="60">
        <v>254</v>
      </c>
      <c r="D3894" s="61" t="s">
        <v>1566</v>
      </c>
      <c r="E3894" s="61" t="s">
        <v>49</v>
      </c>
      <c r="F3894" s="61">
        <v>78640</v>
      </c>
      <c r="G3894" s="62" t="s">
        <v>1462</v>
      </c>
      <c r="H3894" s="63">
        <v>29.969257899999999</v>
      </c>
      <c r="I3894" s="64">
        <v>-97.846217999999993</v>
      </c>
      <c r="J3894" s="65" t="s">
        <v>50</v>
      </c>
      <c r="K3894" s="66" t="s">
        <v>51</v>
      </c>
      <c r="L3894" s="62" t="s">
        <v>58</v>
      </c>
      <c r="M3894" s="69"/>
      <c r="N3894" s="65" t="s">
        <v>50</v>
      </c>
      <c r="O3894" s="66" t="s">
        <v>58</v>
      </c>
      <c r="P3894" s="69"/>
      <c r="Q3894" s="55" t="str">
        <f t="shared" si="60"/>
        <v>Non-Lead</v>
      </c>
      <c r="R3894" s="70" t="s">
        <v>51</v>
      </c>
      <c r="S3894" s="70" t="s">
        <v>51</v>
      </c>
      <c r="T3894" s="70"/>
      <c r="U3894" s="71" t="s">
        <v>53</v>
      </c>
      <c r="V3894" s="71" t="s">
        <v>51</v>
      </c>
      <c r="W3894" s="71" t="s">
        <v>51</v>
      </c>
      <c r="X3894" s="71" t="s">
        <v>51</v>
      </c>
      <c r="Y3894" s="72" t="str">
        <f>IF((OR((AND('[1]PWS Information'!$E$10="CWS",U3894="Single Family Residence",Q3894="Lead")),
(AND('[1]PWS Information'!$E$10="CWS",U3894="Multiple Family Residence",'[1]PWS Information'!$E$11="Yes",Q3894="Lead")),
(AND('[1]PWS Information'!$E$10="NTNC",Q3894="Lead")))),"Tier 1",
IF((OR((AND('[1]PWS Information'!$E$10="CWS",U3894="Multiple Family Residence",'[1]PWS Information'!$E$11="No",Q3894="Lead")),
(AND('[1]PWS Information'!$E$10="CWS",U3894="Other",Q3894="Lead")),
(AND('[1]PWS Information'!$E$10="CWS",U3894="Building",Q3894="Lead")))),"Tier 2",
IF((OR((AND('[1]PWS Information'!$E$10="CWS",U3894="Single Family Residence",Q3894="Galvanized Requiring Replacement")),
(AND('[1]PWS Information'!$E$10="CWS",U3894="Single Family Residence",Q3894="Galvanized Requiring Replacement",R3894="Yes")),
(AND('[1]PWS Information'!$E$10="NTNC",Q3894="Galvanized Requiring Replacement")),
(AND('[1]PWS Information'!$E$10="NTNC",U3894="Single Family Residence",R3894="Yes")))),"Tier 3",
IF((OR((AND('[1]PWS Information'!$E$10="CWS",U3894="Single Family Residence",S3894="Yes",Q3894="Non-Lead", J3894="Non-Lead - Copper",L3894="Before 1989")),
(AND('[1]PWS Information'!$E$10="CWS",U3894="Single Family Residence",S3894="Yes",Q3894="Non-Lead", N3894="Non-Lead - Copper",O3894="Before 1989")))),"Tier 4",
IF((OR((AND('[1]PWS Information'!$E$10="NTNC",Q3894="Non-Lead")),
(AND('[1]PWS Information'!$E$10="CWS",Q3894="Non-Lead",S3894="")),
(AND('[1]PWS Information'!$E$10="CWS",Q3894="Non-Lead",S3894="No")),
(AND('[1]PWS Information'!$E$10="CWS",Q3894="Non-Lead",S3894="Don't Know")),
(AND('[1]PWS Information'!$E$10="CWS",Q3894="Non-Lead", J3894="Non-Lead - Copper", S3894="Yes", L3894="Between 1989 and 2014")),
(AND('[1]PWS Information'!$E$10="CWS",Q3894="Non-Lead", J3894="Non-Lead - Copper", S3894="Yes", L3894="After 2014")),
(AND('[1]PWS Information'!$E$10="CWS",Q3894="Non-Lead", J3894="Non-Lead - Copper", S3894="Yes", L3894="Unknown")),
(AND('[1]PWS Information'!$E$10="CWS",Q3894="Non-Lead", N3894="Non-Lead - Copper", S3894="Yes", O3894="Between 1989 and 2014")),
(AND('[1]PWS Information'!$E$10="CWS",Q3894="Non-Lead", N3894="Non-Lead - Copper", S3894="Yes", O3894="After 2014")),
(AND('[1]PWS Information'!$E$10="CWS",Q3894="Non-Lead", N3894="Non-Lead - Copper", S3894="Yes", O3894="Unknown")),
(AND('[1]PWS Information'!$E$10="CWS",Q3894="Unknown")),
(AND('[1]PWS Information'!$E$10="NTNC",Q3894="Unknown")))),"Tier 5",
"")))))</f>
        <v>Tier 5</v>
      </c>
      <c r="Z3894" s="71"/>
      <c r="AA3894" s="71"/>
    </row>
    <row r="3895" spans="1:27" ht="57.6" x14ac:dyDescent="0.3">
      <c r="A3895" s="1"/>
      <c r="B3895" s="70">
        <v>16318749</v>
      </c>
      <c r="C3895" s="60">
        <v>255</v>
      </c>
      <c r="D3895" s="61" t="s">
        <v>1566</v>
      </c>
      <c r="E3895" s="61" t="s">
        <v>49</v>
      </c>
      <c r="F3895" s="61">
        <v>78640</v>
      </c>
      <c r="G3895" s="62" t="s">
        <v>1462</v>
      </c>
      <c r="H3895" s="63">
        <v>29.969335099999999</v>
      </c>
      <c r="I3895" s="64">
        <v>-97.846464999999995</v>
      </c>
      <c r="J3895" s="65" t="s">
        <v>50</v>
      </c>
      <c r="K3895" s="66" t="s">
        <v>51</v>
      </c>
      <c r="L3895" s="62" t="s">
        <v>58</v>
      </c>
      <c r="M3895" s="69"/>
      <c r="N3895" s="65" t="s">
        <v>50</v>
      </c>
      <c r="O3895" s="66" t="s">
        <v>58</v>
      </c>
      <c r="P3895" s="69"/>
      <c r="Q3895" s="55" t="str">
        <f t="shared" si="60"/>
        <v>Non-Lead</v>
      </c>
      <c r="R3895" s="70" t="s">
        <v>51</v>
      </c>
      <c r="S3895" s="70" t="s">
        <v>51</v>
      </c>
      <c r="T3895" s="70"/>
      <c r="U3895" s="71" t="s">
        <v>53</v>
      </c>
      <c r="V3895" s="71" t="s">
        <v>51</v>
      </c>
      <c r="W3895" s="71" t="s">
        <v>51</v>
      </c>
      <c r="X3895" s="71" t="s">
        <v>51</v>
      </c>
      <c r="Y3895" s="72" t="str">
        <f>IF((OR((AND('[1]PWS Information'!$E$10="CWS",U3895="Single Family Residence",Q3895="Lead")),
(AND('[1]PWS Information'!$E$10="CWS",U3895="Multiple Family Residence",'[1]PWS Information'!$E$11="Yes",Q3895="Lead")),
(AND('[1]PWS Information'!$E$10="NTNC",Q3895="Lead")))),"Tier 1",
IF((OR((AND('[1]PWS Information'!$E$10="CWS",U3895="Multiple Family Residence",'[1]PWS Information'!$E$11="No",Q3895="Lead")),
(AND('[1]PWS Information'!$E$10="CWS",U3895="Other",Q3895="Lead")),
(AND('[1]PWS Information'!$E$10="CWS",U3895="Building",Q3895="Lead")))),"Tier 2",
IF((OR((AND('[1]PWS Information'!$E$10="CWS",U3895="Single Family Residence",Q3895="Galvanized Requiring Replacement")),
(AND('[1]PWS Information'!$E$10="CWS",U3895="Single Family Residence",Q3895="Galvanized Requiring Replacement",R3895="Yes")),
(AND('[1]PWS Information'!$E$10="NTNC",Q3895="Galvanized Requiring Replacement")),
(AND('[1]PWS Information'!$E$10="NTNC",U3895="Single Family Residence",R3895="Yes")))),"Tier 3",
IF((OR((AND('[1]PWS Information'!$E$10="CWS",U3895="Single Family Residence",S3895="Yes",Q3895="Non-Lead", J3895="Non-Lead - Copper",L3895="Before 1989")),
(AND('[1]PWS Information'!$E$10="CWS",U3895="Single Family Residence",S3895="Yes",Q3895="Non-Lead", N3895="Non-Lead - Copper",O3895="Before 1989")))),"Tier 4",
IF((OR((AND('[1]PWS Information'!$E$10="NTNC",Q3895="Non-Lead")),
(AND('[1]PWS Information'!$E$10="CWS",Q3895="Non-Lead",S3895="")),
(AND('[1]PWS Information'!$E$10="CWS",Q3895="Non-Lead",S3895="No")),
(AND('[1]PWS Information'!$E$10="CWS",Q3895="Non-Lead",S3895="Don't Know")),
(AND('[1]PWS Information'!$E$10="CWS",Q3895="Non-Lead", J3895="Non-Lead - Copper", S3895="Yes", L3895="Between 1989 and 2014")),
(AND('[1]PWS Information'!$E$10="CWS",Q3895="Non-Lead", J3895="Non-Lead - Copper", S3895="Yes", L3895="After 2014")),
(AND('[1]PWS Information'!$E$10="CWS",Q3895="Non-Lead", J3895="Non-Lead - Copper", S3895="Yes", L3895="Unknown")),
(AND('[1]PWS Information'!$E$10="CWS",Q3895="Non-Lead", N3895="Non-Lead - Copper", S3895="Yes", O3895="Between 1989 and 2014")),
(AND('[1]PWS Information'!$E$10="CWS",Q3895="Non-Lead", N3895="Non-Lead - Copper", S3895="Yes", O3895="After 2014")),
(AND('[1]PWS Information'!$E$10="CWS",Q3895="Non-Lead", N3895="Non-Lead - Copper", S3895="Yes", O3895="Unknown")),
(AND('[1]PWS Information'!$E$10="CWS",Q3895="Unknown")),
(AND('[1]PWS Information'!$E$10="NTNC",Q3895="Unknown")))),"Tier 5",
"")))))</f>
        <v>Tier 5</v>
      </c>
      <c r="Z3895" s="71"/>
      <c r="AA3895" s="71"/>
    </row>
    <row r="3896" spans="1:27" ht="57.6" x14ac:dyDescent="0.3">
      <c r="A3896" s="1"/>
      <c r="B3896" s="70">
        <v>16673563</v>
      </c>
      <c r="C3896" s="60">
        <v>264</v>
      </c>
      <c r="D3896" s="61" t="s">
        <v>1566</v>
      </c>
      <c r="E3896" s="61" t="s">
        <v>49</v>
      </c>
      <c r="F3896" s="61">
        <v>78640</v>
      </c>
      <c r="G3896" s="62" t="s">
        <v>1462</v>
      </c>
      <c r="H3896" s="63">
        <v>29.969318099999999</v>
      </c>
      <c r="I3896" s="64">
        <v>-97.846088199999997</v>
      </c>
      <c r="J3896" s="65" t="s">
        <v>50</v>
      </c>
      <c r="K3896" s="66" t="s">
        <v>51</v>
      </c>
      <c r="L3896" s="62" t="s">
        <v>58</v>
      </c>
      <c r="M3896" s="69"/>
      <c r="N3896" s="65" t="s">
        <v>50</v>
      </c>
      <c r="O3896" s="66" t="s">
        <v>58</v>
      </c>
      <c r="P3896" s="69"/>
      <c r="Q3896" s="55" t="str">
        <f t="shared" si="60"/>
        <v>Non-Lead</v>
      </c>
      <c r="R3896" s="70" t="s">
        <v>51</v>
      </c>
      <c r="S3896" s="70" t="s">
        <v>51</v>
      </c>
      <c r="T3896" s="70"/>
      <c r="U3896" s="71" t="s">
        <v>53</v>
      </c>
      <c r="V3896" s="71" t="s">
        <v>51</v>
      </c>
      <c r="W3896" s="71" t="s">
        <v>51</v>
      </c>
      <c r="X3896" s="71" t="s">
        <v>51</v>
      </c>
      <c r="Y3896" s="72" t="str">
        <f>IF((OR((AND('[1]PWS Information'!$E$10="CWS",U3896="Single Family Residence",Q3896="Lead")),
(AND('[1]PWS Information'!$E$10="CWS",U3896="Multiple Family Residence",'[1]PWS Information'!$E$11="Yes",Q3896="Lead")),
(AND('[1]PWS Information'!$E$10="NTNC",Q3896="Lead")))),"Tier 1",
IF((OR((AND('[1]PWS Information'!$E$10="CWS",U3896="Multiple Family Residence",'[1]PWS Information'!$E$11="No",Q3896="Lead")),
(AND('[1]PWS Information'!$E$10="CWS",U3896="Other",Q3896="Lead")),
(AND('[1]PWS Information'!$E$10="CWS",U3896="Building",Q3896="Lead")))),"Tier 2",
IF((OR((AND('[1]PWS Information'!$E$10="CWS",U3896="Single Family Residence",Q3896="Galvanized Requiring Replacement")),
(AND('[1]PWS Information'!$E$10="CWS",U3896="Single Family Residence",Q3896="Galvanized Requiring Replacement",R3896="Yes")),
(AND('[1]PWS Information'!$E$10="NTNC",Q3896="Galvanized Requiring Replacement")),
(AND('[1]PWS Information'!$E$10="NTNC",U3896="Single Family Residence",R3896="Yes")))),"Tier 3",
IF((OR((AND('[1]PWS Information'!$E$10="CWS",U3896="Single Family Residence",S3896="Yes",Q3896="Non-Lead", J3896="Non-Lead - Copper",L3896="Before 1989")),
(AND('[1]PWS Information'!$E$10="CWS",U3896="Single Family Residence",S3896="Yes",Q3896="Non-Lead", N3896="Non-Lead - Copper",O3896="Before 1989")))),"Tier 4",
IF((OR((AND('[1]PWS Information'!$E$10="NTNC",Q3896="Non-Lead")),
(AND('[1]PWS Information'!$E$10="CWS",Q3896="Non-Lead",S3896="")),
(AND('[1]PWS Information'!$E$10="CWS",Q3896="Non-Lead",S3896="No")),
(AND('[1]PWS Information'!$E$10="CWS",Q3896="Non-Lead",S3896="Don't Know")),
(AND('[1]PWS Information'!$E$10="CWS",Q3896="Non-Lead", J3896="Non-Lead - Copper", S3896="Yes", L3896="Between 1989 and 2014")),
(AND('[1]PWS Information'!$E$10="CWS",Q3896="Non-Lead", J3896="Non-Lead - Copper", S3896="Yes", L3896="After 2014")),
(AND('[1]PWS Information'!$E$10="CWS",Q3896="Non-Lead", J3896="Non-Lead - Copper", S3896="Yes", L3896="Unknown")),
(AND('[1]PWS Information'!$E$10="CWS",Q3896="Non-Lead", N3896="Non-Lead - Copper", S3896="Yes", O3896="Between 1989 and 2014")),
(AND('[1]PWS Information'!$E$10="CWS",Q3896="Non-Lead", N3896="Non-Lead - Copper", S3896="Yes", O3896="After 2014")),
(AND('[1]PWS Information'!$E$10="CWS",Q3896="Non-Lead", N3896="Non-Lead - Copper", S3896="Yes", O3896="Unknown")),
(AND('[1]PWS Information'!$E$10="CWS",Q3896="Unknown")),
(AND('[1]PWS Information'!$E$10="NTNC",Q3896="Unknown")))),"Tier 5",
"")))))</f>
        <v>Tier 5</v>
      </c>
      <c r="Z3896" s="71"/>
      <c r="AA3896" s="71"/>
    </row>
    <row r="3897" spans="1:27" ht="57.6" x14ac:dyDescent="0.3">
      <c r="A3897" s="1"/>
      <c r="B3897" s="70">
        <v>9402579</v>
      </c>
      <c r="C3897" s="60">
        <v>265</v>
      </c>
      <c r="D3897" s="61" t="s">
        <v>1566</v>
      </c>
      <c r="E3897" s="61" t="s">
        <v>49</v>
      </c>
      <c r="F3897" s="61">
        <v>78640</v>
      </c>
      <c r="G3897" s="62" t="s">
        <v>1462</v>
      </c>
      <c r="H3897" s="63">
        <v>29.969413800000002</v>
      </c>
      <c r="I3897" s="64">
        <v>-97.846293200000005</v>
      </c>
      <c r="J3897" s="65" t="s">
        <v>50</v>
      </c>
      <c r="K3897" s="66" t="s">
        <v>51</v>
      </c>
      <c r="L3897" s="62" t="s">
        <v>58</v>
      </c>
      <c r="M3897" s="69"/>
      <c r="N3897" s="65" t="s">
        <v>50</v>
      </c>
      <c r="O3897" s="66" t="s">
        <v>58</v>
      </c>
      <c r="P3897" s="69"/>
      <c r="Q3897" s="55" t="str">
        <f t="shared" si="60"/>
        <v>Non-Lead</v>
      </c>
      <c r="R3897" s="70" t="s">
        <v>51</v>
      </c>
      <c r="S3897" s="70" t="s">
        <v>51</v>
      </c>
      <c r="T3897" s="70"/>
      <c r="U3897" s="71" t="s">
        <v>53</v>
      </c>
      <c r="V3897" s="71" t="s">
        <v>51</v>
      </c>
      <c r="W3897" s="71" t="s">
        <v>51</v>
      </c>
      <c r="X3897" s="71" t="s">
        <v>51</v>
      </c>
      <c r="Y3897" s="72" t="str">
        <f>IF((OR((AND('[1]PWS Information'!$E$10="CWS",U3897="Single Family Residence",Q3897="Lead")),
(AND('[1]PWS Information'!$E$10="CWS",U3897="Multiple Family Residence",'[1]PWS Information'!$E$11="Yes",Q3897="Lead")),
(AND('[1]PWS Information'!$E$10="NTNC",Q3897="Lead")))),"Tier 1",
IF((OR((AND('[1]PWS Information'!$E$10="CWS",U3897="Multiple Family Residence",'[1]PWS Information'!$E$11="No",Q3897="Lead")),
(AND('[1]PWS Information'!$E$10="CWS",U3897="Other",Q3897="Lead")),
(AND('[1]PWS Information'!$E$10="CWS",U3897="Building",Q3897="Lead")))),"Tier 2",
IF((OR((AND('[1]PWS Information'!$E$10="CWS",U3897="Single Family Residence",Q3897="Galvanized Requiring Replacement")),
(AND('[1]PWS Information'!$E$10="CWS",U3897="Single Family Residence",Q3897="Galvanized Requiring Replacement",R3897="Yes")),
(AND('[1]PWS Information'!$E$10="NTNC",Q3897="Galvanized Requiring Replacement")),
(AND('[1]PWS Information'!$E$10="NTNC",U3897="Single Family Residence",R3897="Yes")))),"Tier 3",
IF((OR((AND('[1]PWS Information'!$E$10="CWS",U3897="Single Family Residence",S3897="Yes",Q3897="Non-Lead", J3897="Non-Lead - Copper",L3897="Before 1989")),
(AND('[1]PWS Information'!$E$10="CWS",U3897="Single Family Residence",S3897="Yes",Q3897="Non-Lead", N3897="Non-Lead - Copper",O3897="Before 1989")))),"Tier 4",
IF((OR((AND('[1]PWS Information'!$E$10="NTNC",Q3897="Non-Lead")),
(AND('[1]PWS Information'!$E$10="CWS",Q3897="Non-Lead",S3897="")),
(AND('[1]PWS Information'!$E$10="CWS",Q3897="Non-Lead",S3897="No")),
(AND('[1]PWS Information'!$E$10="CWS",Q3897="Non-Lead",S3897="Don't Know")),
(AND('[1]PWS Information'!$E$10="CWS",Q3897="Non-Lead", J3897="Non-Lead - Copper", S3897="Yes", L3897="Between 1989 and 2014")),
(AND('[1]PWS Information'!$E$10="CWS",Q3897="Non-Lead", J3897="Non-Lead - Copper", S3897="Yes", L3897="After 2014")),
(AND('[1]PWS Information'!$E$10="CWS",Q3897="Non-Lead", J3897="Non-Lead - Copper", S3897="Yes", L3897="Unknown")),
(AND('[1]PWS Information'!$E$10="CWS",Q3897="Non-Lead", N3897="Non-Lead - Copper", S3897="Yes", O3897="Between 1989 and 2014")),
(AND('[1]PWS Information'!$E$10="CWS",Q3897="Non-Lead", N3897="Non-Lead - Copper", S3897="Yes", O3897="After 2014")),
(AND('[1]PWS Information'!$E$10="CWS",Q3897="Non-Lead", N3897="Non-Lead - Copper", S3897="Yes", O3897="Unknown")),
(AND('[1]PWS Information'!$E$10="CWS",Q3897="Unknown")),
(AND('[1]PWS Information'!$E$10="NTNC",Q3897="Unknown")))),"Tier 5",
"")))))</f>
        <v>Tier 5</v>
      </c>
      <c r="Z3897" s="71"/>
      <c r="AA3897" s="71"/>
    </row>
    <row r="3898" spans="1:27" ht="57.6" x14ac:dyDescent="0.3">
      <c r="A3898" s="17"/>
      <c r="B3898" s="70">
        <v>9301449</v>
      </c>
      <c r="C3898" s="60">
        <v>273</v>
      </c>
      <c r="D3898" s="61" t="s">
        <v>1566</v>
      </c>
      <c r="E3898" s="61" t="s">
        <v>49</v>
      </c>
      <c r="F3898" s="61">
        <v>78640</v>
      </c>
      <c r="G3898" s="62" t="s">
        <v>1462</v>
      </c>
      <c r="H3898" s="63">
        <v>29.969476700000001</v>
      </c>
      <c r="I3898" s="64">
        <v>-97.846155800000005</v>
      </c>
      <c r="J3898" s="65" t="s">
        <v>50</v>
      </c>
      <c r="K3898" s="66" t="s">
        <v>51</v>
      </c>
      <c r="L3898" s="62" t="s">
        <v>58</v>
      </c>
      <c r="M3898" s="69"/>
      <c r="N3898" s="65" t="s">
        <v>50</v>
      </c>
      <c r="O3898" s="66" t="s">
        <v>58</v>
      </c>
      <c r="P3898" s="69"/>
      <c r="Q3898" s="55" t="str">
        <f t="shared" si="60"/>
        <v>Non-Lead</v>
      </c>
      <c r="R3898" s="70" t="s">
        <v>51</v>
      </c>
      <c r="S3898" s="70" t="s">
        <v>51</v>
      </c>
      <c r="T3898" s="70"/>
      <c r="U3898" s="71" t="s">
        <v>53</v>
      </c>
      <c r="V3898" s="71" t="s">
        <v>51</v>
      </c>
      <c r="W3898" s="71" t="s">
        <v>51</v>
      </c>
      <c r="X3898" s="71" t="s">
        <v>51</v>
      </c>
      <c r="Y3898" s="72" t="str">
        <f>IF((OR((AND('[1]PWS Information'!$E$10="CWS",U3898="Single Family Residence",Q3898="Lead")),
(AND('[1]PWS Information'!$E$10="CWS",U3898="Multiple Family Residence",'[1]PWS Information'!$E$11="Yes",Q3898="Lead")),
(AND('[1]PWS Information'!$E$10="NTNC",Q3898="Lead")))),"Tier 1",
IF((OR((AND('[1]PWS Information'!$E$10="CWS",U3898="Multiple Family Residence",'[1]PWS Information'!$E$11="No",Q3898="Lead")),
(AND('[1]PWS Information'!$E$10="CWS",U3898="Other",Q3898="Lead")),
(AND('[1]PWS Information'!$E$10="CWS",U3898="Building",Q3898="Lead")))),"Tier 2",
IF((OR((AND('[1]PWS Information'!$E$10="CWS",U3898="Single Family Residence",Q3898="Galvanized Requiring Replacement")),
(AND('[1]PWS Information'!$E$10="CWS",U3898="Single Family Residence",Q3898="Galvanized Requiring Replacement",R3898="Yes")),
(AND('[1]PWS Information'!$E$10="NTNC",Q3898="Galvanized Requiring Replacement")),
(AND('[1]PWS Information'!$E$10="NTNC",U3898="Single Family Residence",R3898="Yes")))),"Tier 3",
IF((OR((AND('[1]PWS Information'!$E$10="CWS",U3898="Single Family Residence",S3898="Yes",Q3898="Non-Lead", J3898="Non-Lead - Copper",L3898="Before 1989")),
(AND('[1]PWS Information'!$E$10="CWS",U3898="Single Family Residence",S3898="Yes",Q3898="Non-Lead", N3898="Non-Lead - Copper",O3898="Before 1989")))),"Tier 4",
IF((OR((AND('[1]PWS Information'!$E$10="NTNC",Q3898="Non-Lead")),
(AND('[1]PWS Information'!$E$10="CWS",Q3898="Non-Lead",S3898="")),
(AND('[1]PWS Information'!$E$10="CWS",Q3898="Non-Lead",S3898="No")),
(AND('[1]PWS Information'!$E$10="CWS",Q3898="Non-Lead",S3898="Don't Know")),
(AND('[1]PWS Information'!$E$10="CWS",Q3898="Non-Lead", J3898="Non-Lead - Copper", S3898="Yes", L3898="Between 1989 and 2014")),
(AND('[1]PWS Information'!$E$10="CWS",Q3898="Non-Lead", J3898="Non-Lead - Copper", S3898="Yes", L3898="After 2014")),
(AND('[1]PWS Information'!$E$10="CWS",Q3898="Non-Lead", J3898="Non-Lead - Copper", S3898="Yes", L3898="Unknown")),
(AND('[1]PWS Information'!$E$10="CWS",Q3898="Non-Lead", N3898="Non-Lead - Copper", S3898="Yes", O3898="Between 1989 and 2014")),
(AND('[1]PWS Information'!$E$10="CWS",Q3898="Non-Lead", N3898="Non-Lead - Copper", S3898="Yes", O3898="After 2014")),
(AND('[1]PWS Information'!$E$10="CWS",Q3898="Non-Lead", N3898="Non-Lead - Copper", S3898="Yes", O3898="Unknown")),
(AND('[1]PWS Information'!$E$10="CWS",Q3898="Unknown")),
(AND('[1]PWS Information'!$E$10="NTNC",Q3898="Unknown")))),"Tier 5",
"")))))</f>
        <v>Tier 5</v>
      </c>
      <c r="Z3898" s="71"/>
      <c r="AA3898" s="71"/>
    </row>
    <row r="3899" spans="1:27" ht="57.6" x14ac:dyDescent="0.3">
      <c r="A3899" s="1"/>
      <c r="B3899" s="70">
        <v>13340600</v>
      </c>
      <c r="C3899" s="60">
        <v>274</v>
      </c>
      <c r="D3899" s="61" t="s">
        <v>1566</v>
      </c>
      <c r="E3899" s="61" t="s">
        <v>49</v>
      </c>
      <c r="F3899" s="61">
        <v>78640</v>
      </c>
      <c r="G3899" s="62" t="s">
        <v>1462</v>
      </c>
      <c r="H3899" s="63">
        <v>29.969378299999999</v>
      </c>
      <c r="I3899" s="64">
        <v>-97.845958499999995</v>
      </c>
      <c r="J3899" s="65" t="s">
        <v>50</v>
      </c>
      <c r="K3899" s="66" t="s">
        <v>51</v>
      </c>
      <c r="L3899" s="62" t="s">
        <v>58</v>
      </c>
      <c r="M3899" s="69"/>
      <c r="N3899" s="65" t="s">
        <v>50</v>
      </c>
      <c r="O3899" s="66" t="s">
        <v>58</v>
      </c>
      <c r="P3899" s="69"/>
      <c r="Q3899" s="55" t="str">
        <f t="shared" si="60"/>
        <v>Non-Lead</v>
      </c>
      <c r="R3899" s="70" t="s">
        <v>51</v>
      </c>
      <c r="S3899" s="70" t="s">
        <v>51</v>
      </c>
      <c r="T3899" s="70"/>
      <c r="U3899" s="71" t="s">
        <v>53</v>
      </c>
      <c r="V3899" s="71" t="s">
        <v>51</v>
      </c>
      <c r="W3899" s="71" t="s">
        <v>51</v>
      </c>
      <c r="X3899" s="71" t="s">
        <v>51</v>
      </c>
      <c r="Y3899" s="72" t="str">
        <f>IF((OR((AND('[1]PWS Information'!$E$10="CWS",U3899="Single Family Residence",Q3899="Lead")),
(AND('[1]PWS Information'!$E$10="CWS",U3899="Multiple Family Residence",'[1]PWS Information'!$E$11="Yes",Q3899="Lead")),
(AND('[1]PWS Information'!$E$10="NTNC",Q3899="Lead")))),"Tier 1",
IF((OR((AND('[1]PWS Information'!$E$10="CWS",U3899="Multiple Family Residence",'[1]PWS Information'!$E$11="No",Q3899="Lead")),
(AND('[1]PWS Information'!$E$10="CWS",U3899="Other",Q3899="Lead")),
(AND('[1]PWS Information'!$E$10="CWS",U3899="Building",Q3899="Lead")))),"Tier 2",
IF((OR((AND('[1]PWS Information'!$E$10="CWS",U3899="Single Family Residence",Q3899="Galvanized Requiring Replacement")),
(AND('[1]PWS Information'!$E$10="CWS",U3899="Single Family Residence",Q3899="Galvanized Requiring Replacement",R3899="Yes")),
(AND('[1]PWS Information'!$E$10="NTNC",Q3899="Galvanized Requiring Replacement")),
(AND('[1]PWS Information'!$E$10="NTNC",U3899="Single Family Residence",R3899="Yes")))),"Tier 3",
IF((OR((AND('[1]PWS Information'!$E$10="CWS",U3899="Single Family Residence",S3899="Yes",Q3899="Non-Lead", J3899="Non-Lead - Copper",L3899="Before 1989")),
(AND('[1]PWS Information'!$E$10="CWS",U3899="Single Family Residence",S3899="Yes",Q3899="Non-Lead", N3899="Non-Lead - Copper",O3899="Before 1989")))),"Tier 4",
IF((OR((AND('[1]PWS Information'!$E$10="NTNC",Q3899="Non-Lead")),
(AND('[1]PWS Information'!$E$10="CWS",Q3899="Non-Lead",S3899="")),
(AND('[1]PWS Information'!$E$10="CWS",Q3899="Non-Lead",S3899="No")),
(AND('[1]PWS Information'!$E$10="CWS",Q3899="Non-Lead",S3899="Don't Know")),
(AND('[1]PWS Information'!$E$10="CWS",Q3899="Non-Lead", J3899="Non-Lead - Copper", S3899="Yes", L3899="Between 1989 and 2014")),
(AND('[1]PWS Information'!$E$10="CWS",Q3899="Non-Lead", J3899="Non-Lead - Copper", S3899="Yes", L3899="After 2014")),
(AND('[1]PWS Information'!$E$10="CWS",Q3899="Non-Lead", J3899="Non-Lead - Copper", S3899="Yes", L3899="Unknown")),
(AND('[1]PWS Information'!$E$10="CWS",Q3899="Non-Lead", N3899="Non-Lead - Copper", S3899="Yes", O3899="Between 1989 and 2014")),
(AND('[1]PWS Information'!$E$10="CWS",Q3899="Non-Lead", N3899="Non-Lead - Copper", S3899="Yes", O3899="After 2014")),
(AND('[1]PWS Information'!$E$10="CWS",Q3899="Non-Lead", N3899="Non-Lead - Copper", S3899="Yes", O3899="Unknown")),
(AND('[1]PWS Information'!$E$10="CWS",Q3899="Unknown")),
(AND('[1]PWS Information'!$E$10="NTNC",Q3899="Unknown")))),"Tier 5",
"")))))</f>
        <v>Tier 5</v>
      </c>
      <c r="Z3899" s="71"/>
      <c r="AA3899" s="71"/>
    </row>
    <row r="3900" spans="1:27" ht="57.6" x14ac:dyDescent="0.3">
      <c r="A3900" s="1"/>
      <c r="B3900" s="70">
        <v>11178063</v>
      </c>
      <c r="C3900" s="60">
        <v>282</v>
      </c>
      <c r="D3900" s="61" t="s">
        <v>1566</v>
      </c>
      <c r="E3900" s="61" t="s">
        <v>49</v>
      </c>
      <c r="F3900" s="61">
        <v>78640</v>
      </c>
      <c r="G3900" s="62" t="s">
        <v>1462</v>
      </c>
      <c r="H3900" s="63">
        <v>29.9694264</v>
      </c>
      <c r="I3900" s="64">
        <v>-97.845854700000004</v>
      </c>
      <c r="J3900" s="65" t="s">
        <v>50</v>
      </c>
      <c r="K3900" s="66" t="s">
        <v>51</v>
      </c>
      <c r="L3900" s="62" t="s">
        <v>58</v>
      </c>
      <c r="M3900" s="69"/>
      <c r="N3900" s="65" t="s">
        <v>50</v>
      </c>
      <c r="O3900" s="66" t="s">
        <v>58</v>
      </c>
      <c r="P3900" s="69"/>
      <c r="Q3900" s="55" t="str">
        <f t="shared" si="60"/>
        <v>Non-Lead</v>
      </c>
      <c r="R3900" s="70" t="s">
        <v>51</v>
      </c>
      <c r="S3900" s="70" t="s">
        <v>51</v>
      </c>
      <c r="T3900" s="70"/>
      <c r="U3900" s="71" t="s">
        <v>53</v>
      </c>
      <c r="V3900" s="71" t="s">
        <v>51</v>
      </c>
      <c r="W3900" s="71" t="s">
        <v>51</v>
      </c>
      <c r="X3900" s="71" t="s">
        <v>51</v>
      </c>
      <c r="Y3900" s="72" t="str">
        <f>IF((OR((AND('[1]PWS Information'!$E$10="CWS",U3900="Single Family Residence",Q3900="Lead")),
(AND('[1]PWS Information'!$E$10="CWS",U3900="Multiple Family Residence",'[1]PWS Information'!$E$11="Yes",Q3900="Lead")),
(AND('[1]PWS Information'!$E$10="NTNC",Q3900="Lead")))),"Tier 1",
IF((OR((AND('[1]PWS Information'!$E$10="CWS",U3900="Multiple Family Residence",'[1]PWS Information'!$E$11="No",Q3900="Lead")),
(AND('[1]PWS Information'!$E$10="CWS",U3900="Other",Q3900="Lead")),
(AND('[1]PWS Information'!$E$10="CWS",U3900="Building",Q3900="Lead")))),"Tier 2",
IF((OR((AND('[1]PWS Information'!$E$10="CWS",U3900="Single Family Residence",Q3900="Galvanized Requiring Replacement")),
(AND('[1]PWS Information'!$E$10="CWS",U3900="Single Family Residence",Q3900="Galvanized Requiring Replacement",R3900="Yes")),
(AND('[1]PWS Information'!$E$10="NTNC",Q3900="Galvanized Requiring Replacement")),
(AND('[1]PWS Information'!$E$10="NTNC",U3900="Single Family Residence",R3900="Yes")))),"Tier 3",
IF((OR((AND('[1]PWS Information'!$E$10="CWS",U3900="Single Family Residence",S3900="Yes",Q3900="Non-Lead", J3900="Non-Lead - Copper",L3900="Before 1989")),
(AND('[1]PWS Information'!$E$10="CWS",U3900="Single Family Residence",S3900="Yes",Q3900="Non-Lead", N3900="Non-Lead - Copper",O3900="Before 1989")))),"Tier 4",
IF((OR((AND('[1]PWS Information'!$E$10="NTNC",Q3900="Non-Lead")),
(AND('[1]PWS Information'!$E$10="CWS",Q3900="Non-Lead",S3900="")),
(AND('[1]PWS Information'!$E$10="CWS",Q3900="Non-Lead",S3900="No")),
(AND('[1]PWS Information'!$E$10="CWS",Q3900="Non-Lead",S3900="Don't Know")),
(AND('[1]PWS Information'!$E$10="CWS",Q3900="Non-Lead", J3900="Non-Lead - Copper", S3900="Yes", L3900="Between 1989 and 2014")),
(AND('[1]PWS Information'!$E$10="CWS",Q3900="Non-Lead", J3900="Non-Lead - Copper", S3900="Yes", L3900="After 2014")),
(AND('[1]PWS Information'!$E$10="CWS",Q3900="Non-Lead", J3900="Non-Lead - Copper", S3900="Yes", L3900="Unknown")),
(AND('[1]PWS Information'!$E$10="CWS",Q3900="Non-Lead", N3900="Non-Lead - Copper", S3900="Yes", O3900="Between 1989 and 2014")),
(AND('[1]PWS Information'!$E$10="CWS",Q3900="Non-Lead", N3900="Non-Lead - Copper", S3900="Yes", O3900="After 2014")),
(AND('[1]PWS Information'!$E$10="CWS",Q3900="Non-Lead", N3900="Non-Lead - Copper", S3900="Yes", O3900="Unknown")),
(AND('[1]PWS Information'!$E$10="CWS",Q3900="Unknown")),
(AND('[1]PWS Information'!$E$10="NTNC",Q3900="Unknown")))),"Tier 5",
"")))))</f>
        <v>Tier 5</v>
      </c>
      <c r="Z3900" s="71"/>
      <c r="AA3900" s="71"/>
    </row>
    <row r="3901" spans="1:27" ht="57.6" x14ac:dyDescent="0.3">
      <c r="A3901" s="1"/>
      <c r="B3901" s="70">
        <v>9396507</v>
      </c>
      <c r="C3901" s="60">
        <v>283</v>
      </c>
      <c r="D3901" s="61" t="s">
        <v>1566</v>
      </c>
      <c r="E3901" s="61" t="s">
        <v>49</v>
      </c>
      <c r="F3901" s="61">
        <v>78640</v>
      </c>
      <c r="G3901" s="62" t="s">
        <v>1462</v>
      </c>
      <c r="H3901" s="63">
        <v>29.969555400000001</v>
      </c>
      <c r="I3901" s="64">
        <v>-97.845984000000001</v>
      </c>
      <c r="J3901" s="65" t="s">
        <v>50</v>
      </c>
      <c r="K3901" s="66" t="s">
        <v>51</v>
      </c>
      <c r="L3901" s="62" t="s">
        <v>58</v>
      </c>
      <c r="M3901" s="69"/>
      <c r="N3901" s="65" t="s">
        <v>50</v>
      </c>
      <c r="O3901" s="66" t="s">
        <v>58</v>
      </c>
      <c r="P3901" s="69"/>
      <c r="Q3901" s="55" t="str">
        <f t="shared" si="60"/>
        <v>Non-Lead</v>
      </c>
      <c r="R3901" s="70" t="s">
        <v>51</v>
      </c>
      <c r="S3901" s="70" t="s">
        <v>51</v>
      </c>
      <c r="T3901" s="70"/>
      <c r="U3901" s="71" t="s">
        <v>53</v>
      </c>
      <c r="V3901" s="71" t="s">
        <v>51</v>
      </c>
      <c r="W3901" s="71" t="s">
        <v>51</v>
      </c>
      <c r="X3901" s="71" t="s">
        <v>51</v>
      </c>
      <c r="Y3901" s="72" t="str">
        <f>IF((OR((AND('[1]PWS Information'!$E$10="CWS",U3901="Single Family Residence",Q3901="Lead")),
(AND('[1]PWS Information'!$E$10="CWS",U3901="Multiple Family Residence",'[1]PWS Information'!$E$11="Yes",Q3901="Lead")),
(AND('[1]PWS Information'!$E$10="NTNC",Q3901="Lead")))),"Tier 1",
IF((OR((AND('[1]PWS Information'!$E$10="CWS",U3901="Multiple Family Residence",'[1]PWS Information'!$E$11="No",Q3901="Lead")),
(AND('[1]PWS Information'!$E$10="CWS",U3901="Other",Q3901="Lead")),
(AND('[1]PWS Information'!$E$10="CWS",U3901="Building",Q3901="Lead")))),"Tier 2",
IF((OR((AND('[1]PWS Information'!$E$10="CWS",U3901="Single Family Residence",Q3901="Galvanized Requiring Replacement")),
(AND('[1]PWS Information'!$E$10="CWS",U3901="Single Family Residence",Q3901="Galvanized Requiring Replacement",R3901="Yes")),
(AND('[1]PWS Information'!$E$10="NTNC",Q3901="Galvanized Requiring Replacement")),
(AND('[1]PWS Information'!$E$10="NTNC",U3901="Single Family Residence",R3901="Yes")))),"Tier 3",
IF((OR((AND('[1]PWS Information'!$E$10="CWS",U3901="Single Family Residence",S3901="Yes",Q3901="Non-Lead", J3901="Non-Lead - Copper",L3901="Before 1989")),
(AND('[1]PWS Information'!$E$10="CWS",U3901="Single Family Residence",S3901="Yes",Q3901="Non-Lead", N3901="Non-Lead - Copper",O3901="Before 1989")))),"Tier 4",
IF((OR((AND('[1]PWS Information'!$E$10="NTNC",Q3901="Non-Lead")),
(AND('[1]PWS Information'!$E$10="CWS",Q3901="Non-Lead",S3901="")),
(AND('[1]PWS Information'!$E$10="CWS",Q3901="Non-Lead",S3901="No")),
(AND('[1]PWS Information'!$E$10="CWS",Q3901="Non-Lead",S3901="Don't Know")),
(AND('[1]PWS Information'!$E$10="CWS",Q3901="Non-Lead", J3901="Non-Lead - Copper", S3901="Yes", L3901="Between 1989 and 2014")),
(AND('[1]PWS Information'!$E$10="CWS",Q3901="Non-Lead", J3901="Non-Lead - Copper", S3901="Yes", L3901="After 2014")),
(AND('[1]PWS Information'!$E$10="CWS",Q3901="Non-Lead", J3901="Non-Lead - Copper", S3901="Yes", L3901="Unknown")),
(AND('[1]PWS Information'!$E$10="CWS",Q3901="Non-Lead", N3901="Non-Lead - Copper", S3901="Yes", O3901="Between 1989 and 2014")),
(AND('[1]PWS Information'!$E$10="CWS",Q3901="Non-Lead", N3901="Non-Lead - Copper", S3901="Yes", O3901="After 2014")),
(AND('[1]PWS Information'!$E$10="CWS",Q3901="Non-Lead", N3901="Non-Lead - Copper", S3901="Yes", O3901="Unknown")),
(AND('[1]PWS Information'!$E$10="CWS",Q3901="Unknown")),
(AND('[1]PWS Information'!$E$10="NTNC",Q3901="Unknown")))),"Tier 5",
"")))))</f>
        <v>Tier 5</v>
      </c>
      <c r="Z3901" s="71"/>
      <c r="AA3901" s="71"/>
    </row>
    <row r="3902" spans="1:27" ht="57.6" x14ac:dyDescent="0.3">
      <c r="A3902" s="17"/>
      <c r="B3902" s="70">
        <v>7984266</v>
      </c>
      <c r="C3902" s="60">
        <v>292</v>
      </c>
      <c r="D3902" s="61" t="s">
        <v>1566</v>
      </c>
      <c r="E3902" s="61" t="s">
        <v>49</v>
      </c>
      <c r="F3902" s="61">
        <v>78640</v>
      </c>
      <c r="G3902" s="62" t="s">
        <v>1462</v>
      </c>
      <c r="H3902" s="63">
        <v>29.9694866</v>
      </c>
      <c r="I3902" s="64">
        <v>-97.845724899999993</v>
      </c>
      <c r="J3902" s="65" t="s">
        <v>50</v>
      </c>
      <c r="K3902" s="66" t="s">
        <v>51</v>
      </c>
      <c r="L3902" s="62" t="s">
        <v>58</v>
      </c>
      <c r="M3902" s="69"/>
      <c r="N3902" s="65" t="s">
        <v>50</v>
      </c>
      <c r="O3902" s="66" t="s">
        <v>58</v>
      </c>
      <c r="P3902" s="69"/>
      <c r="Q3902" s="55" t="str">
        <f t="shared" si="60"/>
        <v>Non-Lead</v>
      </c>
      <c r="R3902" s="70" t="s">
        <v>51</v>
      </c>
      <c r="S3902" s="70" t="s">
        <v>51</v>
      </c>
      <c r="T3902" s="70"/>
      <c r="U3902" s="71" t="s">
        <v>53</v>
      </c>
      <c r="V3902" s="71" t="s">
        <v>51</v>
      </c>
      <c r="W3902" s="71" t="s">
        <v>51</v>
      </c>
      <c r="X3902" s="71" t="s">
        <v>51</v>
      </c>
      <c r="Y3902" s="72" t="str">
        <f>IF((OR((AND('[1]PWS Information'!$E$10="CWS",U3902="Single Family Residence",Q3902="Lead")),
(AND('[1]PWS Information'!$E$10="CWS",U3902="Multiple Family Residence",'[1]PWS Information'!$E$11="Yes",Q3902="Lead")),
(AND('[1]PWS Information'!$E$10="NTNC",Q3902="Lead")))),"Tier 1",
IF((OR((AND('[1]PWS Information'!$E$10="CWS",U3902="Multiple Family Residence",'[1]PWS Information'!$E$11="No",Q3902="Lead")),
(AND('[1]PWS Information'!$E$10="CWS",U3902="Other",Q3902="Lead")),
(AND('[1]PWS Information'!$E$10="CWS",U3902="Building",Q3902="Lead")))),"Tier 2",
IF((OR((AND('[1]PWS Information'!$E$10="CWS",U3902="Single Family Residence",Q3902="Galvanized Requiring Replacement")),
(AND('[1]PWS Information'!$E$10="CWS",U3902="Single Family Residence",Q3902="Galvanized Requiring Replacement",R3902="Yes")),
(AND('[1]PWS Information'!$E$10="NTNC",Q3902="Galvanized Requiring Replacement")),
(AND('[1]PWS Information'!$E$10="NTNC",U3902="Single Family Residence",R3902="Yes")))),"Tier 3",
IF((OR((AND('[1]PWS Information'!$E$10="CWS",U3902="Single Family Residence",S3902="Yes",Q3902="Non-Lead", J3902="Non-Lead - Copper",L3902="Before 1989")),
(AND('[1]PWS Information'!$E$10="CWS",U3902="Single Family Residence",S3902="Yes",Q3902="Non-Lead", N3902="Non-Lead - Copper",O3902="Before 1989")))),"Tier 4",
IF((OR((AND('[1]PWS Information'!$E$10="NTNC",Q3902="Non-Lead")),
(AND('[1]PWS Information'!$E$10="CWS",Q3902="Non-Lead",S3902="")),
(AND('[1]PWS Information'!$E$10="CWS",Q3902="Non-Lead",S3902="No")),
(AND('[1]PWS Information'!$E$10="CWS",Q3902="Non-Lead",S3902="Don't Know")),
(AND('[1]PWS Information'!$E$10="CWS",Q3902="Non-Lead", J3902="Non-Lead - Copper", S3902="Yes", L3902="Between 1989 and 2014")),
(AND('[1]PWS Information'!$E$10="CWS",Q3902="Non-Lead", J3902="Non-Lead - Copper", S3902="Yes", L3902="After 2014")),
(AND('[1]PWS Information'!$E$10="CWS",Q3902="Non-Lead", J3902="Non-Lead - Copper", S3902="Yes", L3902="Unknown")),
(AND('[1]PWS Information'!$E$10="CWS",Q3902="Non-Lead", N3902="Non-Lead - Copper", S3902="Yes", O3902="Between 1989 and 2014")),
(AND('[1]PWS Information'!$E$10="CWS",Q3902="Non-Lead", N3902="Non-Lead - Copper", S3902="Yes", O3902="After 2014")),
(AND('[1]PWS Information'!$E$10="CWS",Q3902="Non-Lead", N3902="Non-Lead - Copper", S3902="Yes", O3902="Unknown")),
(AND('[1]PWS Information'!$E$10="CWS",Q3902="Unknown")),
(AND('[1]PWS Information'!$E$10="NTNC",Q3902="Unknown")))),"Tier 5",
"")))))</f>
        <v>Tier 5</v>
      </c>
      <c r="Z3902" s="71"/>
      <c r="AA3902" s="71"/>
    </row>
    <row r="3903" spans="1:27" ht="57.6" x14ac:dyDescent="0.3">
      <c r="A3903" s="1"/>
      <c r="B3903" s="70">
        <v>9551512</v>
      </c>
      <c r="C3903" s="60">
        <v>293</v>
      </c>
      <c r="D3903" s="61" t="s">
        <v>1566</v>
      </c>
      <c r="E3903" s="61" t="s">
        <v>49</v>
      </c>
      <c r="F3903" s="61">
        <v>78640</v>
      </c>
      <c r="G3903" s="62" t="s">
        <v>1462</v>
      </c>
      <c r="H3903" s="63">
        <v>29.9696341</v>
      </c>
      <c r="I3903" s="64">
        <v>-97.845812199999997</v>
      </c>
      <c r="J3903" s="65" t="s">
        <v>50</v>
      </c>
      <c r="K3903" s="66" t="s">
        <v>51</v>
      </c>
      <c r="L3903" s="62" t="s">
        <v>58</v>
      </c>
      <c r="M3903" s="69"/>
      <c r="N3903" s="65" t="s">
        <v>50</v>
      </c>
      <c r="O3903" s="66" t="s">
        <v>58</v>
      </c>
      <c r="P3903" s="69"/>
      <c r="Q3903" s="55" t="str">
        <f t="shared" si="60"/>
        <v>Non-Lead</v>
      </c>
      <c r="R3903" s="70" t="s">
        <v>51</v>
      </c>
      <c r="S3903" s="70" t="s">
        <v>51</v>
      </c>
      <c r="T3903" s="70"/>
      <c r="U3903" s="71" t="s">
        <v>53</v>
      </c>
      <c r="V3903" s="71" t="s">
        <v>51</v>
      </c>
      <c r="W3903" s="71" t="s">
        <v>51</v>
      </c>
      <c r="X3903" s="71" t="s">
        <v>51</v>
      </c>
      <c r="Y3903" s="72" t="str">
        <f>IF((OR((AND('[1]PWS Information'!$E$10="CWS",U3903="Single Family Residence",Q3903="Lead")),
(AND('[1]PWS Information'!$E$10="CWS",U3903="Multiple Family Residence",'[1]PWS Information'!$E$11="Yes",Q3903="Lead")),
(AND('[1]PWS Information'!$E$10="NTNC",Q3903="Lead")))),"Tier 1",
IF((OR((AND('[1]PWS Information'!$E$10="CWS",U3903="Multiple Family Residence",'[1]PWS Information'!$E$11="No",Q3903="Lead")),
(AND('[1]PWS Information'!$E$10="CWS",U3903="Other",Q3903="Lead")),
(AND('[1]PWS Information'!$E$10="CWS",U3903="Building",Q3903="Lead")))),"Tier 2",
IF((OR((AND('[1]PWS Information'!$E$10="CWS",U3903="Single Family Residence",Q3903="Galvanized Requiring Replacement")),
(AND('[1]PWS Information'!$E$10="CWS",U3903="Single Family Residence",Q3903="Galvanized Requiring Replacement",R3903="Yes")),
(AND('[1]PWS Information'!$E$10="NTNC",Q3903="Galvanized Requiring Replacement")),
(AND('[1]PWS Information'!$E$10="NTNC",U3903="Single Family Residence",R3903="Yes")))),"Tier 3",
IF((OR((AND('[1]PWS Information'!$E$10="CWS",U3903="Single Family Residence",S3903="Yes",Q3903="Non-Lead", J3903="Non-Lead - Copper",L3903="Before 1989")),
(AND('[1]PWS Information'!$E$10="CWS",U3903="Single Family Residence",S3903="Yes",Q3903="Non-Lead", N3903="Non-Lead - Copper",O3903="Before 1989")))),"Tier 4",
IF((OR((AND('[1]PWS Information'!$E$10="NTNC",Q3903="Non-Lead")),
(AND('[1]PWS Information'!$E$10="CWS",Q3903="Non-Lead",S3903="")),
(AND('[1]PWS Information'!$E$10="CWS",Q3903="Non-Lead",S3903="No")),
(AND('[1]PWS Information'!$E$10="CWS",Q3903="Non-Lead",S3903="Don't Know")),
(AND('[1]PWS Information'!$E$10="CWS",Q3903="Non-Lead", J3903="Non-Lead - Copper", S3903="Yes", L3903="Between 1989 and 2014")),
(AND('[1]PWS Information'!$E$10="CWS",Q3903="Non-Lead", J3903="Non-Lead - Copper", S3903="Yes", L3903="After 2014")),
(AND('[1]PWS Information'!$E$10="CWS",Q3903="Non-Lead", J3903="Non-Lead - Copper", S3903="Yes", L3903="Unknown")),
(AND('[1]PWS Information'!$E$10="CWS",Q3903="Non-Lead", N3903="Non-Lead - Copper", S3903="Yes", O3903="Between 1989 and 2014")),
(AND('[1]PWS Information'!$E$10="CWS",Q3903="Non-Lead", N3903="Non-Lead - Copper", S3903="Yes", O3903="After 2014")),
(AND('[1]PWS Information'!$E$10="CWS",Q3903="Non-Lead", N3903="Non-Lead - Copper", S3903="Yes", O3903="Unknown")),
(AND('[1]PWS Information'!$E$10="CWS",Q3903="Unknown")),
(AND('[1]PWS Information'!$E$10="NTNC",Q3903="Unknown")))),"Tier 5",
"")))))</f>
        <v>Tier 5</v>
      </c>
      <c r="Z3903" s="71"/>
      <c r="AA3903" s="71"/>
    </row>
    <row r="3904" spans="1:27" ht="57.6" x14ac:dyDescent="0.3">
      <c r="A3904" s="1"/>
      <c r="B3904" s="70">
        <v>10835539</v>
      </c>
      <c r="C3904" s="60">
        <v>301</v>
      </c>
      <c r="D3904" s="61" t="s">
        <v>1566</v>
      </c>
      <c r="E3904" s="61" t="s">
        <v>49</v>
      </c>
      <c r="F3904" s="61">
        <v>78640</v>
      </c>
      <c r="G3904" s="62" t="s">
        <v>1462</v>
      </c>
      <c r="H3904" s="63">
        <v>29.9696985</v>
      </c>
      <c r="I3904" s="64">
        <v>-97.845675400000005</v>
      </c>
      <c r="J3904" s="65" t="s">
        <v>50</v>
      </c>
      <c r="K3904" s="66" t="s">
        <v>51</v>
      </c>
      <c r="L3904" s="62" t="s">
        <v>58</v>
      </c>
      <c r="M3904" s="69"/>
      <c r="N3904" s="65" t="s">
        <v>50</v>
      </c>
      <c r="O3904" s="66" t="s">
        <v>58</v>
      </c>
      <c r="P3904" s="69"/>
      <c r="Q3904" s="55" t="str">
        <f t="shared" si="60"/>
        <v>Non-Lead</v>
      </c>
      <c r="R3904" s="70" t="s">
        <v>51</v>
      </c>
      <c r="S3904" s="70" t="s">
        <v>51</v>
      </c>
      <c r="T3904" s="70"/>
      <c r="U3904" s="71" t="s">
        <v>53</v>
      </c>
      <c r="V3904" s="71" t="s">
        <v>51</v>
      </c>
      <c r="W3904" s="71" t="s">
        <v>51</v>
      </c>
      <c r="X3904" s="71" t="s">
        <v>51</v>
      </c>
      <c r="Y3904" s="72" t="str">
        <f>IF((OR((AND('[1]PWS Information'!$E$10="CWS",U3904="Single Family Residence",Q3904="Lead")),
(AND('[1]PWS Information'!$E$10="CWS",U3904="Multiple Family Residence",'[1]PWS Information'!$E$11="Yes",Q3904="Lead")),
(AND('[1]PWS Information'!$E$10="NTNC",Q3904="Lead")))),"Tier 1",
IF((OR((AND('[1]PWS Information'!$E$10="CWS",U3904="Multiple Family Residence",'[1]PWS Information'!$E$11="No",Q3904="Lead")),
(AND('[1]PWS Information'!$E$10="CWS",U3904="Other",Q3904="Lead")),
(AND('[1]PWS Information'!$E$10="CWS",U3904="Building",Q3904="Lead")))),"Tier 2",
IF((OR((AND('[1]PWS Information'!$E$10="CWS",U3904="Single Family Residence",Q3904="Galvanized Requiring Replacement")),
(AND('[1]PWS Information'!$E$10="CWS",U3904="Single Family Residence",Q3904="Galvanized Requiring Replacement",R3904="Yes")),
(AND('[1]PWS Information'!$E$10="NTNC",Q3904="Galvanized Requiring Replacement")),
(AND('[1]PWS Information'!$E$10="NTNC",U3904="Single Family Residence",R3904="Yes")))),"Tier 3",
IF((OR((AND('[1]PWS Information'!$E$10="CWS",U3904="Single Family Residence",S3904="Yes",Q3904="Non-Lead", J3904="Non-Lead - Copper",L3904="Before 1989")),
(AND('[1]PWS Information'!$E$10="CWS",U3904="Single Family Residence",S3904="Yes",Q3904="Non-Lead", N3904="Non-Lead - Copper",O3904="Before 1989")))),"Tier 4",
IF((OR((AND('[1]PWS Information'!$E$10="NTNC",Q3904="Non-Lead")),
(AND('[1]PWS Information'!$E$10="CWS",Q3904="Non-Lead",S3904="")),
(AND('[1]PWS Information'!$E$10="CWS",Q3904="Non-Lead",S3904="No")),
(AND('[1]PWS Information'!$E$10="CWS",Q3904="Non-Lead",S3904="Don't Know")),
(AND('[1]PWS Information'!$E$10="CWS",Q3904="Non-Lead", J3904="Non-Lead - Copper", S3904="Yes", L3904="Between 1989 and 2014")),
(AND('[1]PWS Information'!$E$10="CWS",Q3904="Non-Lead", J3904="Non-Lead - Copper", S3904="Yes", L3904="After 2014")),
(AND('[1]PWS Information'!$E$10="CWS",Q3904="Non-Lead", J3904="Non-Lead - Copper", S3904="Yes", L3904="Unknown")),
(AND('[1]PWS Information'!$E$10="CWS",Q3904="Non-Lead", N3904="Non-Lead - Copper", S3904="Yes", O3904="Between 1989 and 2014")),
(AND('[1]PWS Information'!$E$10="CWS",Q3904="Non-Lead", N3904="Non-Lead - Copper", S3904="Yes", O3904="After 2014")),
(AND('[1]PWS Information'!$E$10="CWS",Q3904="Non-Lead", N3904="Non-Lead - Copper", S3904="Yes", O3904="Unknown")),
(AND('[1]PWS Information'!$E$10="CWS",Q3904="Unknown")),
(AND('[1]PWS Information'!$E$10="NTNC",Q3904="Unknown")))),"Tier 5",
"")))))</f>
        <v>Tier 5</v>
      </c>
      <c r="Z3904" s="71"/>
      <c r="AA3904" s="71"/>
    </row>
    <row r="3905" spans="1:27" ht="57.6" x14ac:dyDescent="0.3">
      <c r="A3905" s="1"/>
      <c r="B3905" s="70">
        <v>12691908</v>
      </c>
      <c r="C3905" s="60">
        <v>302</v>
      </c>
      <c r="D3905" s="61" t="s">
        <v>1566</v>
      </c>
      <c r="E3905" s="61" t="s">
        <v>49</v>
      </c>
      <c r="F3905" s="61">
        <v>78640</v>
      </c>
      <c r="G3905" s="62" t="s">
        <v>1462</v>
      </c>
      <c r="H3905" s="63">
        <v>29.969546999999999</v>
      </c>
      <c r="I3905" s="64">
        <v>-97.845595299999999</v>
      </c>
      <c r="J3905" s="65" t="s">
        <v>50</v>
      </c>
      <c r="K3905" s="66" t="s">
        <v>51</v>
      </c>
      <c r="L3905" s="62" t="s">
        <v>58</v>
      </c>
      <c r="M3905" s="69"/>
      <c r="N3905" s="65" t="s">
        <v>50</v>
      </c>
      <c r="O3905" s="66" t="s">
        <v>58</v>
      </c>
      <c r="P3905" s="69"/>
      <c r="Q3905" s="55" t="str">
        <f t="shared" si="60"/>
        <v>Non-Lead</v>
      </c>
      <c r="R3905" s="70" t="s">
        <v>51</v>
      </c>
      <c r="S3905" s="70" t="s">
        <v>51</v>
      </c>
      <c r="T3905" s="70"/>
      <c r="U3905" s="71" t="s">
        <v>53</v>
      </c>
      <c r="V3905" s="71" t="s">
        <v>51</v>
      </c>
      <c r="W3905" s="71" t="s">
        <v>51</v>
      </c>
      <c r="X3905" s="71" t="s">
        <v>51</v>
      </c>
      <c r="Y3905" s="72" t="str">
        <f>IF((OR((AND('[1]PWS Information'!$E$10="CWS",U3905="Single Family Residence",Q3905="Lead")),
(AND('[1]PWS Information'!$E$10="CWS",U3905="Multiple Family Residence",'[1]PWS Information'!$E$11="Yes",Q3905="Lead")),
(AND('[1]PWS Information'!$E$10="NTNC",Q3905="Lead")))),"Tier 1",
IF((OR((AND('[1]PWS Information'!$E$10="CWS",U3905="Multiple Family Residence",'[1]PWS Information'!$E$11="No",Q3905="Lead")),
(AND('[1]PWS Information'!$E$10="CWS",U3905="Other",Q3905="Lead")),
(AND('[1]PWS Information'!$E$10="CWS",U3905="Building",Q3905="Lead")))),"Tier 2",
IF((OR((AND('[1]PWS Information'!$E$10="CWS",U3905="Single Family Residence",Q3905="Galvanized Requiring Replacement")),
(AND('[1]PWS Information'!$E$10="CWS",U3905="Single Family Residence",Q3905="Galvanized Requiring Replacement",R3905="Yes")),
(AND('[1]PWS Information'!$E$10="NTNC",Q3905="Galvanized Requiring Replacement")),
(AND('[1]PWS Information'!$E$10="NTNC",U3905="Single Family Residence",R3905="Yes")))),"Tier 3",
IF((OR((AND('[1]PWS Information'!$E$10="CWS",U3905="Single Family Residence",S3905="Yes",Q3905="Non-Lead", J3905="Non-Lead - Copper",L3905="Before 1989")),
(AND('[1]PWS Information'!$E$10="CWS",U3905="Single Family Residence",S3905="Yes",Q3905="Non-Lead", N3905="Non-Lead - Copper",O3905="Before 1989")))),"Tier 4",
IF((OR((AND('[1]PWS Information'!$E$10="NTNC",Q3905="Non-Lead")),
(AND('[1]PWS Information'!$E$10="CWS",Q3905="Non-Lead",S3905="")),
(AND('[1]PWS Information'!$E$10="CWS",Q3905="Non-Lead",S3905="No")),
(AND('[1]PWS Information'!$E$10="CWS",Q3905="Non-Lead",S3905="Don't Know")),
(AND('[1]PWS Information'!$E$10="CWS",Q3905="Non-Lead", J3905="Non-Lead - Copper", S3905="Yes", L3905="Between 1989 and 2014")),
(AND('[1]PWS Information'!$E$10="CWS",Q3905="Non-Lead", J3905="Non-Lead - Copper", S3905="Yes", L3905="After 2014")),
(AND('[1]PWS Information'!$E$10="CWS",Q3905="Non-Lead", J3905="Non-Lead - Copper", S3905="Yes", L3905="Unknown")),
(AND('[1]PWS Information'!$E$10="CWS",Q3905="Non-Lead", N3905="Non-Lead - Copper", S3905="Yes", O3905="Between 1989 and 2014")),
(AND('[1]PWS Information'!$E$10="CWS",Q3905="Non-Lead", N3905="Non-Lead - Copper", S3905="Yes", O3905="After 2014")),
(AND('[1]PWS Information'!$E$10="CWS",Q3905="Non-Lead", N3905="Non-Lead - Copper", S3905="Yes", O3905="Unknown")),
(AND('[1]PWS Information'!$E$10="CWS",Q3905="Unknown")),
(AND('[1]PWS Information'!$E$10="NTNC",Q3905="Unknown")))),"Tier 5",
"")))))</f>
        <v>Tier 5</v>
      </c>
      <c r="Z3905" s="71"/>
      <c r="AA3905" s="71"/>
    </row>
    <row r="3906" spans="1:27" ht="57.6" x14ac:dyDescent="0.3">
      <c r="A3906" s="17"/>
      <c r="B3906" s="70">
        <v>12383909</v>
      </c>
      <c r="C3906" s="60">
        <v>310</v>
      </c>
      <c r="D3906" s="61" t="s">
        <v>1566</v>
      </c>
      <c r="E3906" s="61" t="s">
        <v>49</v>
      </c>
      <c r="F3906" s="61">
        <v>78640</v>
      </c>
      <c r="G3906" s="62" t="s">
        <v>1462</v>
      </c>
      <c r="H3906" s="63">
        <v>29.969595300000002</v>
      </c>
      <c r="I3906" s="64">
        <v>-97.845491499999994</v>
      </c>
      <c r="J3906" s="65" t="s">
        <v>50</v>
      </c>
      <c r="K3906" s="66" t="s">
        <v>51</v>
      </c>
      <c r="L3906" s="62" t="s">
        <v>58</v>
      </c>
      <c r="M3906" s="69"/>
      <c r="N3906" s="65" t="s">
        <v>50</v>
      </c>
      <c r="O3906" s="66" t="s">
        <v>58</v>
      </c>
      <c r="P3906" s="69"/>
      <c r="Q3906" s="55" t="str">
        <f t="shared" si="60"/>
        <v>Non-Lead</v>
      </c>
      <c r="R3906" s="70" t="s">
        <v>51</v>
      </c>
      <c r="S3906" s="70" t="s">
        <v>51</v>
      </c>
      <c r="T3906" s="70"/>
      <c r="U3906" s="71" t="s">
        <v>53</v>
      </c>
      <c r="V3906" s="71" t="s">
        <v>51</v>
      </c>
      <c r="W3906" s="71" t="s">
        <v>51</v>
      </c>
      <c r="X3906" s="71" t="s">
        <v>51</v>
      </c>
      <c r="Y3906" s="72" t="str">
        <f>IF((OR((AND('[1]PWS Information'!$E$10="CWS",U3906="Single Family Residence",Q3906="Lead")),
(AND('[1]PWS Information'!$E$10="CWS",U3906="Multiple Family Residence",'[1]PWS Information'!$E$11="Yes",Q3906="Lead")),
(AND('[1]PWS Information'!$E$10="NTNC",Q3906="Lead")))),"Tier 1",
IF((OR((AND('[1]PWS Information'!$E$10="CWS",U3906="Multiple Family Residence",'[1]PWS Information'!$E$11="No",Q3906="Lead")),
(AND('[1]PWS Information'!$E$10="CWS",U3906="Other",Q3906="Lead")),
(AND('[1]PWS Information'!$E$10="CWS",U3906="Building",Q3906="Lead")))),"Tier 2",
IF((OR((AND('[1]PWS Information'!$E$10="CWS",U3906="Single Family Residence",Q3906="Galvanized Requiring Replacement")),
(AND('[1]PWS Information'!$E$10="CWS",U3906="Single Family Residence",Q3906="Galvanized Requiring Replacement",R3906="Yes")),
(AND('[1]PWS Information'!$E$10="NTNC",Q3906="Galvanized Requiring Replacement")),
(AND('[1]PWS Information'!$E$10="NTNC",U3906="Single Family Residence",R3906="Yes")))),"Tier 3",
IF((OR((AND('[1]PWS Information'!$E$10="CWS",U3906="Single Family Residence",S3906="Yes",Q3906="Non-Lead", J3906="Non-Lead - Copper",L3906="Before 1989")),
(AND('[1]PWS Information'!$E$10="CWS",U3906="Single Family Residence",S3906="Yes",Q3906="Non-Lead", N3906="Non-Lead - Copper",O3906="Before 1989")))),"Tier 4",
IF((OR((AND('[1]PWS Information'!$E$10="NTNC",Q3906="Non-Lead")),
(AND('[1]PWS Information'!$E$10="CWS",Q3906="Non-Lead",S3906="")),
(AND('[1]PWS Information'!$E$10="CWS",Q3906="Non-Lead",S3906="No")),
(AND('[1]PWS Information'!$E$10="CWS",Q3906="Non-Lead",S3906="Don't Know")),
(AND('[1]PWS Information'!$E$10="CWS",Q3906="Non-Lead", J3906="Non-Lead - Copper", S3906="Yes", L3906="Between 1989 and 2014")),
(AND('[1]PWS Information'!$E$10="CWS",Q3906="Non-Lead", J3906="Non-Lead - Copper", S3906="Yes", L3906="After 2014")),
(AND('[1]PWS Information'!$E$10="CWS",Q3906="Non-Lead", J3906="Non-Lead - Copper", S3906="Yes", L3906="Unknown")),
(AND('[1]PWS Information'!$E$10="CWS",Q3906="Non-Lead", N3906="Non-Lead - Copper", S3906="Yes", O3906="Between 1989 and 2014")),
(AND('[1]PWS Information'!$E$10="CWS",Q3906="Non-Lead", N3906="Non-Lead - Copper", S3906="Yes", O3906="After 2014")),
(AND('[1]PWS Information'!$E$10="CWS",Q3906="Non-Lead", N3906="Non-Lead - Copper", S3906="Yes", O3906="Unknown")),
(AND('[1]PWS Information'!$E$10="CWS",Q3906="Unknown")),
(AND('[1]PWS Information'!$E$10="NTNC",Q3906="Unknown")))),"Tier 5",
"")))))</f>
        <v>Tier 5</v>
      </c>
      <c r="Z3906" s="71"/>
      <c r="AA3906" s="71"/>
    </row>
    <row r="3907" spans="1:27" ht="57.6" x14ac:dyDescent="0.3">
      <c r="A3907" s="1"/>
      <c r="B3907" s="70">
        <v>12761282</v>
      </c>
      <c r="C3907" s="60">
        <v>311</v>
      </c>
      <c r="D3907" s="61" t="s">
        <v>1566</v>
      </c>
      <c r="E3907" s="61" t="s">
        <v>49</v>
      </c>
      <c r="F3907" s="61">
        <v>78640</v>
      </c>
      <c r="G3907" s="62" t="s">
        <v>1462</v>
      </c>
      <c r="H3907" s="63">
        <v>29.9697797</v>
      </c>
      <c r="I3907" s="64">
        <v>-97.845504800000001</v>
      </c>
      <c r="J3907" s="65" t="s">
        <v>50</v>
      </c>
      <c r="K3907" s="66" t="s">
        <v>51</v>
      </c>
      <c r="L3907" s="62" t="s">
        <v>58</v>
      </c>
      <c r="M3907" s="69"/>
      <c r="N3907" s="65" t="s">
        <v>50</v>
      </c>
      <c r="O3907" s="66" t="s">
        <v>58</v>
      </c>
      <c r="P3907" s="69"/>
      <c r="Q3907" s="55" t="str">
        <f t="shared" si="60"/>
        <v>Non-Lead</v>
      </c>
      <c r="R3907" s="70" t="s">
        <v>51</v>
      </c>
      <c r="S3907" s="70" t="s">
        <v>51</v>
      </c>
      <c r="T3907" s="70"/>
      <c r="U3907" s="71" t="s">
        <v>53</v>
      </c>
      <c r="V3907" s="71" t="s">
        <v>51</v>
      </c>
      <c r="W3907" s="71" t="s">
        <v>51</v>
      </c>
      <c r="X3907" s="71" t="s">
        <v>51</v>
      </c>
      <c r="Y3907" s="72" t="str">
        <f>IF((OR((AND('[1]PWS Information'!$E$10="CWS",U3907="Single Family Residence",Q3907="Lead")),
(AND('[1]PWS Information'!$E$10="CWS",U3907="Multiple Family Residence",'[1]PWS Information'!$E$11="Yes",Q3907="Lead")),
(AND('[1]PWS Information'!$E$10="NTNC",Q3907="Lead")))),"Tier 1",
IF((OR((AND('[1]PWS Information'!$E$10="CWS",U3907="Multiple Family Residence",'[1]PWS Information'!$E$11="No",Q3907="Lead")),
(AND('[1]PWS Information'!$E$10="CWS",U3907="Other",Q3907="Lead")),
(AND('[1]PWS Information'!$E$10="CWS",U3907="Building",Q3907="Lead")))),"Tier 2",
IF((OR((AND('[1]PWS Information'!$E$10="CWS",U3907="Single Family Residence",Q3907="Galvanized Requiring Replacement")),
(AND('[1]PWS Information'!$E$10="CWS",U3907="Single Family Residence",Q3907="Galvanized Requiring Replacement",R3907="Yes")),
(AND('[1]PWS Information'!$E$10="NTNC",Q3907="Galvanized Requiring Replacement")),
(AND('[1]PWS Information'!$E$10="NTNC",U3907="Single Family Residence",R3907="Yes")))),"Tier 3",
IF((OR((AND('[1]PWS Information'!$E$10="CWS",U3907="Single Family Residence",S3907="Yes",Q3907="Non-Lead", J3907="Non-Lead - Copper",L3907="Before 1989")),
(AND('[1]PWS Information'!$E$10="CWS",U3907="Single Family Residence",S3907="Yes",Q3907="Non-Lead", N3907="Non-Lead - Copper",O3907="Before 1989")))),"Tier 4",
IF((OR((AND('[1]PWS Information'!$E$10="NTNC",Q3907="Non-Lead")),
(AND('[1]PWS Information'!$E$10="CWS",Q3907="Non-Lead",S3907="")),
(AND('[1]PWS Information'!$E$10="CWS",Q3907="Non-Lead",S3907="No")),
(AND('[1]PWS Information'!$E$10="CWS",Q3907="Non-Lead",S3907="Don't Know")),
(AND('[1]PWS Information'!$E$10="CWS",Q3907="Non-Lead", J3907="Non-Lead - Copper", S3907="Yes", L3907="Between 1989 and 2014")),
(AND('[1]PWS Information'!$E$10="CWS",Q3907="Non-Lead", J3907="Non-Lead - Copper", S3907="Yes", L3907="After 2014")),
(AND('[1]PWS Information'!$E$10="CWS",Q3907="Non-Lead", J3907="Non-Lead - Copper", S3907="Yes", L3907="Unknown")),
(AND('[1]PWS Information'!$E$10="CWS",Q3907="Non-Lead", N3907="Non-Lead - Copper", S3907="Yes", O3907="Between 1989 and 2014")),
(AND('[1]PWS Information'!$E$10="CWS",Q3907="Non-Lead", N3907="Non-Lead - Copper", S3907="Yes", O3907="After 2014")),
(AND('[1]PWS Information'!$E$10="CWS",Q3907="Non-Lead", N3907="Non-Lead - Copper", S3907="Yes", O3907="Unknown")),
(AND('[1]PWS Information'!$E$10="CWS",Q3907="Unknown")),
(AND('[1]PWS Information'!$E$10="NTNC",Q3907="Unknown")))),"Tier 5",
"")))))</f>
        <v>Tier 5</v>
      </c>
      <c r="Z3907" s="71"/>
      <c r="AA3907" s="71"/>
    </row>
    <row r="3908" spans="1:27" ht="57.6" x14ac:dyDescent="0.3">
      <c r="A3908" s="1"/>
      <c r="B3908" s="70">
        <v>15783975</v>
      </c>
      <c r="C3908" s="60">
        <v>320</v>
      </c>
      <c r="D3908" s="61" t="s">
        <v>1566</v>
      </c>
      <c r="E3908" s="61" t="s">
        <v>49</v>
      </c>
      <c r="F3908" s="61">
        <v>78640</v>
      </c>
      <c r="G3908" s="62" t="s">
        <v>1462</v>
      </c>
      <c r="H3908" s="63">
        <v>29.969655700000001</v>
      </c>
      <c r="I3908" s="64">
        <v>-97.8453619</v>
      </c>
      <c r="J3908" s="65" t="s">
        <v>50</v>
      </c>
      <c r="K3908" s="66" t="s">
        <v>51</v>
      </c>
      <c r="L3908" s="62" t="s">
        <v>58</v>
      </c>
      <c r="M3908" s="69"/>
      <c r="N3908" s="65" t="s">
        <v>50</v>
      </c>
      <c r="O3908" s="66" t="s">
        <v>58</v>
      </c>
      <c r="P3908" s="69"/>
      <c r="Q3908" s="55" t="str">
        <f t="shared" si="60"/>
        <v>Non-Lead</v>
      </c>
      <c r="R3908" s="70" t="s">
        <v>51</v>
      </c>
      <c r="S3908" s="70" t="s">
        <v>51</v>
      </c>
      <c r="T3908" s="70"/>
      <c r="U3908" s="71" t="s">
        <v>53</v>
      </c>
      <c r="V3908" s="71" t="s">
        <v>51</v>
      </c>
      <c r="W3908" s="71" t="s">
        <v>51</v>
      </c>
      <c r="X3908" s="71" t="s">
        <v>51</v>
      </c>
      <c r="Y3908" s="72" t="str">
        <f>IF((OR((AND('[1]PWS Information'!$E$10="CWS",U3908="Single Family Residence",Q3908="Lead")),
(AND('[1]PWS Information'!$E$10="CWS",U3908="Multiple Family Residence",'[1]PWS Information'!$E$11="Yes",Q3908="Lead")),
(AND('[1]PWS Information'!$E$10="NTNC",Q3908="Lead")))),"Tier 1",
IF((OR((AND('[1]PWS Information'!$E$10="CWS",U3908="Multiple Family Residence",'[1]PWS Information'!$E$11="No",Q3908="Lead")),
(AND('[1]PWS Information'!$E$10="CWS",U3908="Other",Q3908="Lead")),
(AND('[1]PWS Information'!$E$10="CWS",U3908="Building",Q3908="Lead")))),"Tier 2",
IF((OR((AND('[1]PWS Information'!$E$10="CWS",U3908="Single Family Residence",Q3908="Galvanized Requiring Replacement")),
(AND('[1]PWS Information'!$E$10="CWS",U3908="Single Family Residence",Q3908="Galvanized Requiring Replacement",R3908="Yes")),
(AND('[1]PWS Information'!$E$10="NTNC",Q3908="Galvanized Requiring Replacement")),
(AND('[1]PWS Information'!$E$10="NTNC",U3908="Single Family Residence",R3908="Yes")))),"Tier 3",
IF((OR((AND('[1]PWS Information'!$E$10="CWS",U3908="Single Family Residence",S3908="Yes",Q3908="Non-Lead", J3908="Non-Lead - Copper",L3908="Before 1989")),
(AND('[1]PWS Information'!$E$10="CWS",U3908="Single Family Residence",S3908="Yes",Q3908="Non-Lead", N3908="Non-Lead - Copper",O3908="Before 1989")))),"Tier 4",
IF((OR((AND('[1]PWS Information'!$E$10="NTNC",Q3908="Non-Lead")),
(AND('[1]PWS Information'!$E$10="CWS",Q3908="Non-Lead",S3908="")),
(AND('[1]PWS Information'!$E$10="CWS",Q3908="Non-Lead",S3908="No")),
(AND('[1]PWS Information'!$E$10="CWS",Q3908="Non-Lead",S3908="Don't Know")),
(AND('[1]PWS Information'!$E$10="CWS",Q3908="Non-Lead", J3908="Non-Lead - Copper", S3908="Yes", L3908="Between 1989 and 2014")),
(AND('[1]PWS Information'!$E$10="CWS",Q3908="Non-Lead", J3908="Non-Lead - Copper", S3908="Yes", L3908="After 2014")),
(AND('[1]PWS Information'!$E$10="CWS",Q3908="Non-Lead", J3908="Non-Lead - Copper", S3908="Yes", L3908="Unknown")),
(AND('[1]PWS Information'!$E$10="CWS",Q3908="Non-Lead", N3908="Non-Lead - Copper", S3908="Yes", O3908="Between 1989 and 2014")),
(AND('[1]PWS Information'!$E$10="CWS",Q3908="Non-Lead", N3908="Non-Lead - Copper", S3908="Yes", O3908="After 2014")),
(AND('[1]PWS Information'!$E$10="CWS",Q3908="Non-Lead", N3908="Non-Lead - Copper", S3908="Yes", O3908="Unknown")),
(AND('[1]PWS Information'!$E$10="CWS",Q3908="Unknown")),
(AND('[1]PWS Information'!$E$10="NTNC",Q3908="Unknown")))),"Tier 5",
"")))))</f>
        <v>Tier 5</v>
      </c>
      <c r="Z3908" s="71"/>
      <c r="AA3908" s="71"/>
    </row>
    <row r="3909" spans="1:27" ht="72" x14ac:dyDescent="0.3">
      <c r="A3909" s="1"/>
      <c r="B3909" s="70">
        <v>15910044</v>
      </c>
      <c r="C3909" s="60">
        <v>321</v>
      </c>
      <c r="D3909" s="61" t="s">
        <v>1566</v>
      </c>
      <c r="E3909" s="61" t="s">
        <v>49</v>
      </c>
      <c r="F3909" s="61">
        <v>78640</v>
      </c>
      <c r="G3909" s="62" t="s">
        <v>1567</v>
      </c>
      <c r="H3909" s="63">
        <v>29.969861000000002</v>
      </c>
      <c r="I3909" s="64">
        <v>-97.845334199999996</v>
      </c>
      <c r="J3909" s="65" t="s">
        <v>50</v>
      </c>
      <c r="K3909" s="66" t="s">
        <v>51</v>
      </c>
      <c r="L3909" s="62" t="s">
        <v>58</v>
      </c>
      <c r="M3909" s="69"/>
      <c r="N3909" s="65" t="s">
        <v>50</v>
      </c>
      <c r="O3909" s="66" t="s">
        <v>58</v>
      </c>
      <c r="P3909" s="69"/>
      <c r="Q3909" s="55" t="str">
        <f t="shared" si="60"/>
        <v>Non-Lead</v>
      </c>
      <c r="R3909" s="70" t="s">
        <v>51</v>
      </c>
      <c r="S3909" s="70" t="s">
        <v>51</v>
      </c>
      <c r="T3909" s="70"/>
      <c r="U3909" s="71" t="s">
        <v>53</v>
      </c>
      <c r="V3909" s="71" t="s">
        <v>51</v>
      </c>
      <c r="W3909" s="71" t="s">
        <v>51</v>
      </c>
      <c r="X3909" s="71" t="s">
        <v>51</v>
      </c>
      <c r="Y3909" s="72" t="str">
        <f>IF((OR((AND('[1]PWS Information'!$E$10="CWS",U3909="Single Family Residence",Q3909="Lead")),
(AND('[1]PWS Information'!$E$10="CWS",U3909="Multiple Family Residence",'[1]PWS Information'!$E$11="Yes",Q3909="Lead")),
(AND('[1]PWS Information'!$E$10="NTNC",Q3909="Lead")))),"Tier 1",
IF((OR((AND('[1]PWS Information'!$E$10="CWS",U3909="Multiple Family Residence",'[1]PWS Information'!$E$11="No",Q3909="Lead")),
(AND('[1]PWS Information'!$E$10="CWS",U3909="Other",Q3909="Lead")),
(AND('[1]PWS Information'!$E$10="CWS",U3909="Building",Q3909="Lead")))),"Tier 2",
IF((OR((AND('[1]PWS Information'!$E$10="CWS",U3909="Single Family Residence",Q3909="Galvanized Requiring Replacement")),
(AND('[1]PWS Information'!$E$10="CWS",U3909="Single Family Residence",Q3909="Galvanized Requiring Replacement",R3909="Yes")),
(AND('[1]PWS Information'!$E$10="NTNC",Q3909="Galvanized Requiring Replacement")),
(AND('[1]PWS Information'!$E$10="NTNC",U3909="Single Family Residence",R3909="Yes")))),"Tier 3",
IF((OR((AND('[1]PWS Information'!$E$10="CWS",U3909="Single Family Residence",S3909="Yes",Q3909="Non-Lead", J3909="Non-Lead - Copper",L3909="Before 1989")),
(AND('[1]PWS Information'!$E$10="CWS",U3909="Single Family Residence",S3909="Yes",Q3909="Non-Lead", N3909="Non-Lead - Copper",O3909="Before 1989")))),"Tier 4",
IF((OR((AND('[1]PWS Information'!$E$10="NTNC",Q3909="Non-Lead")),
(AND('[1]PWS Information'!$E$10="CWS",Q3909="Non-Lead",S3909="")),
(AND('[1]PWS Information'!$E$10="CWS",Q3909="Non-Lead",S3909="No")),
(AND('[1]PWS Information'!$E$10="CWS",Q3909="Non-Lead",S3909="Don't Know")),
(AND('[1]PWS Information'!$E$10="CWS",Q3909="Non-Lead", J3909="Non-Lead - Copper", S3909="Yes", L3909="Between 1989 and 2014")),
(AND('[1]PWS Information'!$E$10="CWS",Q3909="Non-Lead", J3909="Non-Lead - Copper", S3909="Yes", L3909="After 2014")),
(AND('[1]PWS Information'!$E$10="CWS",Q3909="Non-Lead", J3909="Non-Lead - Copper", S3909="Yes", L3909="Unknown")),
(AND('[1]PWS Information'!$E$10="CWS",Q3909="Non-Lead", N3909="Non-Lead - Copper", S3909="Yes", O3909="Between 1989 and 2014")),
(AND('[1]PWS Information'!$E$10="CWS",Q3909="Non-Lead", N3909="Non-Lead - Copper", S3909="Yes", O3909="After 2014")),
(AND('[1]PWS Information'!$E$10="CWS",Q3909="Non-Lead", N3909="Non-Lead - Copper", S3909="Yes", O3909="Unknown")),
(AND('[1]PWS Information'!$E$10="CWS",Q3909="Unknown")),
(AND('[1]PWS Information'!$E$10="NTNC",Q3909="Unknown")))),"Tier 5",
"")))))</f>
        <v>Tier 5</v>
      </c>
      <c r="Z3909" s="71"/>
      <c r="AA3909" s="71"/>
    </row>
    <row r="3910" spans="1:27" ht="57.6" x14ac:dyDescent="0.3">
      <c r="A3910" s="17"/>
      <c r="B3910" s="70">
        <v>12413515</v>
      </c>
      <c r="C3910" s="60">
        <v>330</v>
      </c>
      <c r="D3910" s="61" t="s">
        <v>1566</v>
      </c>
      <c r="E3910" s="61" t="s">
        <v>49</v>
      </c>
      <c r="F3910" s="61">
        <v>78640</v>
      </c>
      <c r="G3910" s="62" t="s">
        <v>1462</v>
      </c>
      <c r="H3910" s="63">
        <v>29.969716099999999</v>
      </c>
      <c r="I3910" s="64">
        <v>-97.845232300000006</v>
      </c>
      <c r="J3910" s="65" t="s">
        <v>50</v>
      </c>
      <c r="K3910" s="66" t="s">
        <v>51</v>
      </c>
      <c r="L3910" s="62" t="s">
        <v>58</v>
      </c>
      <c r="M3910" s="69"/>
      <c r="N3910" s="65" t="s">
        <v>50</v>
      </c>
      <c r="O3910" s="66" t="s">
        <v>58</v>
      </c>
      <c r="P3910" s="69"/>
      <c r="Q3910" s="55" t="str">
        <f t="shared" si="60"/>
        <v>Non-Lead</v>
      </c>
      <c r="R3910" s="70" t="s">
        <v>51</v>
      </c>
      <c r="S3910" s="70" t="s">
        <v>51</v>
      </c>
      <c r="T3910" s="70"/>
      <c r="U3910" s="71" t="s">
        <v>53</v>
      </c>
      <c r="V3910" s="71" t="s">
        <v>51</v>
      </c>
      <c r="W3910" s="71" t="s">
        <v>51</v>
      </c>
      <c r="X3910" s="71" t="s">
        <v>51</v>
      </c>
      <c r="Y3910" s="72" t="str">
        <f>IF((OR((AND('[1]PWS Information'!$E$10="CWS",U3910="Single Family Residence",Q3910="Lead")),
(AND('[1]PWS Information'!$E$10="CWS",U3910="Multiple Family Residence",'[1]PWS Information'!$E$11="Yes",Q3910="Lead")),
(AND('[1]PWS Information'!$E$10="NTNC",Q3910="Lead")))),"Tier 1",
IF((OR((AND('[1]PWS Information'!$E$10="CWS",U3910="Multiple Family Residence",'[1]PWS Information'!$E$11="No",Q3910="Lead")),
(AND('[1]PWS Information'!$E$10="CWS",U3910="Other",Q3910="Lead")),
(AND('[1]PWS Information'!$E$10="CWS",U3910="Building",Q3910="Lead")))),"Tier 2",
IF((OR((AND('[1]PWS Information'!$E$10="CWS",U3910="Single Family Residence",Q3910="Galvanized Requiring Replacement")),
(AND('[1]PWS Information'!$E$10="CWS",U3910="Single Family Residence",Q3910="Galvanized Requiring Replacement",R3910="Yes")),
(AND('[1]PWS Information'!$E$10="NTNC",Q3910="Galvanized Requiring Replacement")),
(AND('[1]PWS Information'!$E$10="NTNC",U3910="Single Family Residence",R3910="Yes")))),"Tier 3",
IF((OR((AND('[1]PWS Information'!$E$10="CWS",U3910="Single Family Residence",S3910="Yes",Q3910="Non-Lead", J3910="Non-Lead - Copper",L3910="Before 1989")),
(AND('[1]PWS Information'!$E$10="CWS",U3910="Single Family Residence",S3910="Yes",Q3910="Non-Lead", N3910="Non-Lead - Copper",O3910="Before 1989")))),"Tier 4",
IF((OR((AND('[1]PWS Information'!$E$10="NTNC",Q3910="Non-Lead")),
(AND('[1]PWS Information'!$E$10="CWS",Q3910="Non-Lead",S3910="")),
(AND('[1]PWS Information'!$E$10="CWS",Q3910="Non-Lead",S3910="No")),
(AND('[1]PWS Information'!$E$10="CWS",Q3910="Non-Lead",S3910="Don't Know")),
(AND('[1]PWS Information'!$E$10="CWS",Q3910="Non-Lead", J3910="Non-Lead - Copper", S3910="Yes", L3910="Between 1989 and 2014")),
(AND('[1]PWS Information'!$E$10="CWS",Q3910="Non-Lead", J3910="Non-Lead - Copper", S3910="Yes", L3910="After 2014")),
(AND('[1]PWS Information'!$E$10="CWS",Q3910="Non-Lead", J3910="Non-Lead - Copper", S3910="Yes", L3910="Unknown")),
(AND('[1]PWS Information'!$E$10="CWS",Q3910="Non-Lead", N3910="Non-Lead - Copper", S3910="Yes", O3910="Between 1989 and 2014")),
(AND('[1]PWS Information'!$E$10="CWS",Q3910="Non-Lead", N3910="Non-Lead - Copper", S3910="Yes", O3910="After 2014")),
(AND('[1]PWS Information'!$E$10="CWS",Q3910="Non-Lead", N3910="Non-Lead - Copper", S3910="Yes", O3910="Unknown")),
(AND('[1]PWS Information'!$E$10="CWS",Q3910="Unknown")),
(AND('[1]PWS Information'!$E$10="NTNC",Q3910="Unknown")))),"Tier 5",
"")))))</f>
        <v>Tier 5</v>
      </c>
      <c r="Z3910" s="71"/>
      <c r="AA3910" s="71"/>
    </row>
    <row r="3911" spans="1:27" ht="57.6" x14ac:dyDescent="0.3">
      <c r="A3911" s="1"/>
      <c r="B3911" s="70">
        <v>16709687</v>
      </c>
      <c r="C3911" s="60">
        <v>331</v>
      </c>
      <c r="D3911" s="61" t="s">
        <v>1566</v>
      </c>
      <c r="E3911" s="61" t="s">
        <v>49</v>
      </c>
      <c r="F3911" s="61">
        <v>78640</v>
      </c>
      <c r="G3911" s="62" t="s">
        <v>1462</v>
      </c>
      <c r="H3911" s="63">
        <v>29.969942199999998</v>
      </c>
      <c r="I3911" s="64">
        <v>-97.845163600000006</v>
      </c>
      <c r="J3911" s="65" t="s">
        <v>50</v>
      </c>
      <c r="K3911" s="66" t="s">
        <v>51</v>
      </c>
      <c r="L3911" s="62" t="s">
        <v>58</v>
      </c>
      <c r="M3911" s="69"/>
      <c r="N3911" s="65" t="s">
        <v>50</v>
      </c>
      <c r="O3911" s="66" t="s">
        <v>58</v>
      </c>
      <c r="P3911" s="69"/>
      <c r="Q3911" s="55" t="str">
        <f t="shared" si="60"/>
        <v>Non-Lead</v>
      </c>
      <c r="R3911" s="70" t="s">
        <v>51</v>
      </c>
      <c r="S3911" s="70" t="s">
        <v>51</v>
      </c>
      <c r="T3911" s="70"/>
      <c r="U3911" s="71" t="s">
        <v>53</v>
      </c>
      <c r="V3911" s="71" t="s">
        <v>51</v>
      </c>
      <c r="W3911" s="71" t="s">
        <v>51</v>
      </c>
      <c r="X3911" s="71" t="s">
        <v>51</v>
      </c>
      <c r="Y3911" s="72" t="str">
        <f>IF((OR((AND('[1]PWS Information'!$E$10="CWS",U3911="Single Family Residence",Q3911="Lead")),
(AND('[1]PWS Information'!$E$10="CWS",U3911="Multiple Family Residence",'[1]PWS Information'!$E$11="Yes",Q3911="Lead")),
(AND('[1]PWS Information'!$E$10="NTNC",Q3911="Lead")))),"Tier 1",
IF((OR((AND('[1]PWS Information'!$E$10="CWS",U3911="Multiple Family Residence",'[1]PWS Information'!$E$11="No",Q3911="Lead")),
(AND('[1]PWS Information'!$E$10="CWS",U3911="Other",Q3911="Lead")),
(AND('[1]PWS Information'!$E$10="CWS",U3911="Building",Q3911="Lead")))),"Tier 2",
IF((OR((AND('[1]PWS Information'!$E$10="CWS",U3911="Single Family Residence",Q3911="Galvanized Requiring Replacement")),
(AND('[1]PWS Information'!$E$10="CWS",U3911="Single Family Residence",Q3911="Galvanized Requiring Replacement",R3911="Yes")),
(AND('[1]PWS Information'!$E$10="NTNC",Q3911="Galvanized Requiring Replacement")),
(AND('[1]PWS Information'!$E$10="NTNC",U3911="Single Family Residence",R3911="Yes")))),"Tier 3",
IF((OR((AND('[1]PWS Information'!$E$10="CWS",U3911="Single Family Residence",S3911="Yes",Q3911="Non-Lead", J3911="Non-Lead - Copper",L3911="Before 1989")),
(AND('[1]PWS Information'!$E$10="CWS",U3911="Single Family Residence",S3911="Yes",Q3911="Non-Lead", N3911="Non-Lead - Copper",O3911="Before 1989")))),"Tier 4",
IF((OR((AND('[1]PWS Information'!$E$10="NTNC",Q3911="Non-Lead")),
(AND('[1]PWS Information'!$E$10="CWS",Q3911="Non-Lead",S3911="")),
(AND('[1]PWS Information'!$E$10="CWS",Q3911="Non-Lead",S3911="No")),
(AND('[1]PWS Information'!$E$10="CWS",Q3911="Non-Lead",S3911="Don't Know")),
(AND('[1]PWS Information'!$E$10="CWS",Q3911="Non-Lead", J3911="Non-Lead - Copper", S3911="Yes", L3911="Between 1989 and 2014")),
(AND('[1]PWS Information'!$E$10="CWS",Q3911="Non-Lead", J3911="Non-Lead - Copper", S3911="Yes", L3911="After 2014")),
(AND('[1]PWS Information'!$E$10="CWS",Q3911="Non-Lead", J3911="Non-Lead - Copper", S3911="Yes", L3911="Unknown")),
(AND('[1]PWS Information'!$E$10="CWS",Q3911="Non-Lead", N3911="Non-Lead - Copper", S3911="Yes", O3911="Between 1989 and 2014")),
(AND('[1]PWS Information'!$E$10="CWS",Q3911="Non-Lead", N3911="Non-Lead - Copper", S3911="Yes", O3911="After 2014")),
(AND('[1]PWS Information'!$E$10="CWS",Q3911="Non-Lead", N3911="Non-Lead - Copper", S3911="Yes", O3911="Unknown")),
(AND('[1]PWS Information'!$E$10="CWS",Q3911="Unknown")),
(AND('[1]PWS Information'!$E$10="NTNC",Q3911="Unknown")))),"Tier 5",
"")))))</f>
        <v>Tier 5</v>
      </c>
      <c r="Z3911" s="71"/>
      <c r="AA3911" s="71"/>
    </row>
    <row r="3912" spans="1:27" ht="57.6" x14ac:dyDescent="0.3">
      <c r="A3912" s="1"/>
      <c r="B3912" s="70">
        <v>15788056</v>
      </c>
      <c r="C3912" s="60">
        <v>340</v>
      </c>
      <c r="D3912" s="61" t="s">
        <v>1566</v>
      </c>
      <c r="E3912" s="61" t="s">
        <v>49</v>
      </c>
      <c r="F3912" s="61">
        <v>78640</v>
      </c>
      <c r="G3912" s="62" t="s">
        <v>1462</v>
      </c>
      <c r="H3912" s="63">
        <v>29.969776599999999</v>
      </c>
      <c r="I3912" s="64">
        <v>-97.845102600000004</v>
      </c>
      <c r="J3912" s="65" t="s">
        <v>50</v>
      </c>
      <c r="K3912" s="66" t="s">
        <v>51</v>
      </c>
      <c r="L3912" s="62" t="s">
        <v>58</v>
      </c>
      <c r="M3912" s="69"/>
      <c r="N3912" s="65" t="s">
        <v>50</v>
      </c>
      <c r="O3912" s="66" t="s">
        <v>58</v>
      </c>
      <c r="P3912" s="69"/>
      <c r="Q3912" s="55" t="str">
        <f t="shared" si="60"/>
        <v>Non-Lead</v>
      </c>
      <c r="R3912" s="70" t="s">
        <v>51</v>
      </c>
      <c r="S3912" s="70" t="s">
        <v>51</v>
      </c>
      <c r="T3912" s="70"/>
      <c r="U3912" s="71" t="s">
        <v>53</v>
      </c>
      <c r="V3912" s="71" t="s">
        <v>51</v>
      </c>
      <c r="W3912" s="71" t="s">
        <v>51</v>
      </c>
      <c r="X3912" s="71" t="s">
        <v>51</v>
      </c>
      <c r="Y3912" s="72" t="str">
        <f>IF((OR((AND('[1]PWS Information'!$E$10="CWS",U3912="Single Family Residence",Q3912="Lead")),
(AND('[1]PWS Information'!$E$10="CWS",U3912="Multiple Family Residence",'[1]PWS Information'!$E$11="Yes",Q3912="Lead")),
(AND('[1]PWS Information'!$E$10="NTNC",Q3912="Lead")))),"Tier 1",
IF((OR((AND('[1]PWS Information'!$E$10="CWS",U3912="Multiple Family Residence",'[1]PWS Information'!$E$11="No",Q3912="Lead")),
(AND('[1]PWS Information'!$E$10="CWS",U3912="Other",Q3912="Lead")),
(AND('[1]PWS Information'!$E$10="CWS",U3912="Building",Q3912="Lead")))),"Tier 2",
IF((OR((AND('[1]PWS Information'!$E$10="CWS",U3912="Single Family Residence",Q3912="Galvanized Requiring Replacement")),
(AND('[1]PWS Information'!$E$10="CWS",U3912="Single Family Residence",Q3912="Galvanized Requiring Replacement",R3912="Yes")),
(AND('[1]PWS Information'!$E$10="NTNC",Q3912="Galvanized Requiring Replacement")),
(AND('[1]PWS Information'!$E$10="NTNC",U3912="Single Family Residence",R3912="Yes")))),"Tier 3",
IF((OR((AND('[1]PWS Information'!$E$10="CWS",U3912="Single Family Residence",S3912="Yes",Q3912="Non-Lead", J3912="Non-Lead - Copper",L3912="Before 1989")),
(AND('[1]PWS Information'!$E$10="CWS",U3912="Single Family Residence",S3912="Yes",Q3912="Non-Lead", N3912="Non-Lead - Copper",O3912="Before 1989")))),"Tier 4",
IF((OR((AND('[1]PWS Information'!$E$10="NTNC",Q3912="Non-Lead")),
(AND('[1]PWS Information'!$E$10="CWS",Q3912="Non-Lead",S3912="")),
(AND('[1]PWS Information'!$E$10="CWS",Q3912="Non-Lead",S3912="No")),
(AND('[1]PWS Information'!$E$10="CWS",Q3912="Non-Lead",S3912="Don't Know")),
(AND('[1]PWS Information'!$E$10="CWS",Q3912="Non-Lead", J3912="Non-Lead - Copper", S3912="Yes", L3912="Between 1989 and 2014")),
(AND('[1]PWS Information'!$E$10="CWS",Q3912="Non-Lead", J3912="Non-Lead - Copper", S3912="Yes", L3912="After 2014")),
(AND('[1]PWS Information'!$E$10="CWS",Q3912="Non-Lead", J3912="Non-Lead - Copper", S3912="Yes", L3912="Unknown")),
(AND('[1]PWS Information'!$E$10="CWS",Q3912="Non-Lead", N3912="Non-Lead - Copper", S3912="Yes", O3912="Between 1989 and 2014")),
(AND('[1]PWS Information'!$E$10="CWS",Q3912="Non-Lead", N3912="Non-Lead - Copper", S3912="Yes", O3912="After 2014")),
(AND('[1]PWS Information'!$E$10="CWS",Q3912="Non-Lead", N3912="Non-Lead - Copper", S3912="Yes", O3912="Unknown")),
(AND('[1]PWS Information'!$E$10="CWS",Q3912="Unknown")),
(AND('[1]PWS Information'!$E$10="NTNC",Q3912="Unknown")))),"Tier 5",
"")))))</f>
        <v>Tier 5</v>
      </c>
      <c r="Z3912" s="71"/>
      <c r="AA3912" s="71"/>
    </row>
    <row r="3913" spans="1:27" ht="57.6" x14ac:dyDescent="0.3">
      <c r="A3913" s="1"/>
      <c r="B3913" s="70">
        <v>15784673</v>
      </c>
      <c r="C3913" s="60">
        <v>341</v>
      </c>
      <c r="D3913" s="61" t="s">
        <v>1566</v>
      </c>
      <c r="E3913" s="61" t="s">
        <v>49</v>
      </c>
      <c r="F3913" s="61">
        <v>78640</v>
      </c>
      <c r="G3913" s="62" t="s">
        <v>1462</v>
      </c>
      <c r="H3913" s="63">
        <v>29.970023399999999</v>
      </c>
      <c r="I3913" s="64">
        <v>-97.844993000000002</v>
      </c>
      <c r="J3913" s="65" t="s">
        <v>50</v>
      </c>
      <c r="K3913" s="66" t="s">
        <v>51</v>
      </c>
      <c r="L3913" s="62" t="s">
        <v>58</v>
      </c>
      <c r="M3913" s="69"/>
      <c r="N3913" s="65" t="s">
        <v>50</v>
      </c>
      <c r="O3913" s="66" t="s">
        <v>58</v>
      </c>
      <c r="P3913" s="69"/>
      <c r="Q3913" s="55" t="str">
        <f t="shared" si="60"/>
        <v>Non-Lead</v>
      </c>
      <c r="R3913" s="70" t="s">
        <v>51</v>
      </c>
      <c r="S3913" s="70" t="s">
        <v>51</v>
      </c>
      <c r="T3913" s="70"/>
      <c r="U3913" s="71" t="s">
        <v>53</v>
      </c>
      <c r="V3913" s="71" t="s">
        <v>51</v>
      </c>
      <c r="W3913" s="71" t="s">
        <v>51</v>
      </c>
      <c r="X3913" s="71" t="s">
        <v>51</v>
      </c>
      <c r="Y3913" s="72" t="str">
        <f>IF((OR((AND('[1]PWS Information'!$E$10="CWS",U3913="Single Family Residence",Q3913="Lead")),
(AND('[1]PWS Information'!$E$10="CWS",U3913="Multiple Family Residence",'[1]PWS Information'!$E$11="Yes",Q3913="Lead")),
(AND('[1]PWS Information'!$E$10="NTNC",Q3913="Lead")))),"Tier 1",
IF((OR((AND('[1]PWS Information'!$E$10="CWS",U3913="Multiple Family Residence",'[1]PWS Information'!$E$11="No",Q3913="Lead")),
(AND('[1]PWS Information'!$E$10="CWS",U3913="Other",Q3913="Lead")),
(AND('[1]PWS Information'!$E$10="CWS",U3913="Building",Q3913="Lead")))),"Tier 2",
IF((OR((AND('[1]PWS Information'!$E$10="CWS",U3913="Single Family Residence",Q3913="Galvanized Requiring Replacement")),
(AND('[1]PWS Information'!$E$10="CWS",U3913="Single Family Residence",Q3913="Galvanized Requiring Replacement",R3913="Yes")),
(AND('[1]PWS Information'!$E$10="NTNC",Q3913="Galvanized Requiring Replacement")),
(AND('[1]PWS Information'!$E$10="NTNC",U3913="Single Family Residence",R3913="Yes")))),"Tier 3",
IF((OR((AND('[1]PWS Information'!$E$10="CWS",U3913="Single Family Residence",S3913="Yes",Q3913="Non-Lead", J3913="Non-Lead - Copper",L3913="Before 1989")),
(AND('[1]PWS Information'!$E$10="CWS",U3913="Single Family Residence",S3913="Yes",Q3913="Non-Lead", N3913="Non-Lead - Copper",O3913="Before 1989")))),"Tier 4",
IF((OR((AND('[1]PWS Information'!$E$10="NTNC",Q3913="Non-Lead")),
(AND('[1]PWS Information'!$E$10="CWS",Q3913="Non-Lead",S3913="")),
(AND('[1]PWS Information'!$E$10="CWS",Q3913="Non-Lead",S3913="No")),
(AND('[1]PWS Information'!$E$10="CWS",Q3913="Non-Lead",S3913="Don't Know")),
(AND('[1]PWS Information'!$E$10="CWS",Q3913="Non-Lead", J3913="Non-Lead - Copper", S3913="Yes", L3913="Between 1989 and 2014")),
(AND('[1]PWS Information'!$E$10="CWS",Q3913="Non-Lead", J3913="Non-Lead - Copper", S3913="Yes", L3913="After 2014")),
(AND('[1]PWS Information'!$E$10="CWS",Q3913="Non-Lead", J3913="Non-Lead - Copper", S3913="Yes", L3913="Unknown")),
(AND('[1]PWS Information'!$E$10="CWS",Q3913="Non-Lead", N3913="Non-Lead - Copper", S3913="Yes", O3913="Between 1989 and 2014")),
(AND('[1]PWS Information'!$E$10="CWS",Q3913="Non-Lead", N3913="Non-Lead - Copper", S3913="Yes", O3913="After 2014")),
(AND('[1]PWS Information'!$E$10="CWS",Q3913="Non-Lead", N3913="Non-Lead - Copper", S3913="Yes", O3913="Unknown")),
(AND('[1]PWS Information'!$E$10="CWS",Q3913="Unknown")),
(AND('[1]PWS Information'!$E$10="NTNC",Q3913="Unknown")))),"Tier 5",
"")))))</f>
        <v>Tier 5</v>
      </c>
      <c r="Z3913" s="71"/>
      <c r="AA3913" s="71"/>
    </row>
    <row r="3914" spans="1:27" ht="86.4" x14ac:dyDescent="0.3">
      <c r="A3914" s="17"/>
      <c r="B3914" s="70">
        <v>15623014</v>
      </c>
      <c r="C3914" s="60">
        <v>349</v>
      </c>
      <c r="D3914" s="61" t="s">
        <v>1566</v>
      </c>
      <c r="E3914" s="61" t="s">
        <v>49</v>
      </c>
      <c r="F3914" s="61">
        <v>78640</v>
      </c>
      <c r="G3914" s="62" t="s">
        <v>1568</v>
      </c>
      <c r="H3914" s="63">
        <v>29.970088400000002</v>
      </c>
      <c r="I3914" s="64">
        <v>-97.844856500000006</v>
      </c>
      <c r="J3914" s="65" t="s">
        <v>50</v>
      </c>
      <c r="K3914" s="66" t="s">
        <v>51</v>
      </c>
      <c r="L3914" s="62" t="s">
        <v>58</v>
      </c>
      <c r="M3914" s="69"/>
      <c r="N3914" s="65" t="s">
        <v>50</v>
      </c>
      <c r="O3914" s="66" t="s">
        <v>52</v>
      </c>
      <c r="P3914" s="69"/>
      <c r="Q3914" s="55" t="str">
        <f t="shared" si="60"/>
        <v>Non-Lead</v>
      </c>
      <c r="R3914" s="70" t="s">
        <v>51</v>
      </c>
      <c r="S3914" s="70" t="s">
        <v>51</v>
      </c>
      <c r="T3914" s="70"/>
      <c r="U3914" s="71" t="s">
        <v>53</v>
      </c>
      <c r="V3914" s="71" t="s">
        <v>51</v>
      </c>
      <c r="W3914" s="71" t="s">
        <v>51</v>
      </c>
      <c r="X3914" s="71" t="s">
        <v>51</v>
      </c>
      <c r="Y3914" s="72" t="str">
        <f>IF((OR((AND('[1]PWS Information'!$E$10="CWS",U3914="Single Family Residence",Q3914="Lead")),
(AND('[1]PWS Information'!$E$10="CWS",U3914="Multiple Family Residence",'[1]PWS Information'!$E$11="Yes",Q3914="Lead")),
(AND('[1]PWS Information'!$E$10="NTNC",Q3914="Lead")))),"Tier 1",
IF((OR((AND('[1]PWS Information'!$E$10="CWS",U3914="Multiple Family Residence",'[1]PWS Information'!$E$11="No",Q3914="Lead")),
(AND('[1]PWS Information'!$E$10="CWS",U3914="Other",Q3914="Lead")),
(AND('[1]PWS Information'!$E$10="CWS",U3914="Building",Q3914="Lead")))),"Tier 2",
IF((OR((AND('[1]PWS Information'!$E$10="CWS",U3914="Single Family Residence",Q3914="Galvanized Requiring Replacement")),
(AND('[1]PWS Information'!$E$10="CWS",U3914="Single Family Residence",Q3914="Galvanized Requiring Replacement",R3914="Yes")),
(AND('[1]PWS Information'!$E$10="NTNC",Q3914="Galvanized Requiring Replacement")),
(AND('[1]PWS Information'!$E$10="NTNC",U3914="Single Family Residence",R3914="Yes")))),"Tier 3",
IF((OR((AND('[1]PWS Information'!$E$10="CWS",U3914="Single Family Residence",S3914="Yes",Q3914="Non-Lead", J3914="Non-Lead - Copper",L3914="Before 1989")),
(AND('[1]PWS Information'!$E$10="CWS",U3914="Single Family Residence",S3914="Yes",Q3914="Non-Lead", N3914="Non-Lead - Copper",O3914="Before 1989")))),"Tier 4",
IF((OR((AND('[1]PWS Information'!$E$10="NTNC",Q3914="Non-Lead")),
(AND('[1]PWS Information'!$E$10="CWS",Q3914="Non-Lead",S3914="")),
(AND('[1]PWS Information'!$E$10="CWS",Q3914="Non-Lead",S3914="No")),
(AND('[1]PWS Information'!$E$10="CWS",Q3914="Non-Lead",S3914="Don't Know")),
(AND('[1]PWS Information'!$E$10="CWS",Q3914="Non-Lead", J3914="Non-Lead - Copper", S3914="Yes", L3914="Between 1989 and 2014")),
(AND('[1]PWS Information'!$E$10="CWS",Q3914="Non-Lead", J3914="Non-Lead - Copper", S3914="Yes", L3914="After 2014")),
(AND('[1]PWS Information'!$E$10="CWS",Q3914="Non-Lead", J3914="Non-Lead - Copper", S3914="Yes", L3914="Unknown")),
(AND('[1]PWS Information'!$E$10="CWS",Q3914="Non-Lead", N3914="Non-Lead - Copper", S3914="Yes", O3914="Between 1989 and 2014")),
(AND('[1]PWS Information'!$E$10="CWS",Q3914="Non-Lead", N3914="Non-Lead - Copper", S3914="Yes", O3914="After 2014")),
(AND('[1]PWS Information'!$E$10="CWS",Q3914="Non-Lead", N3914="Non-Lead - Copper", S3914="Yes", O3914="Unknown")),
(AND('[1]PWS Information'!$E$10="CWS",Q3914="Unknown")),
(AND('[1]PWS Information'!$E$10="NTNC",Q3914="Unknown")))),"Tier 5",
"")))))</f>
        <v>Tier 5</v>
      </c>
      <c r="Z3914" s="71"/>
      <c r="AA3914" s="71"/>
    </row>
    <row r="3915" spans="1:27" ht="57.6" x14ac:dyDescent="0.3">
      <c r="A3915" s="1"/>
      <c r="B3915" s="70">
        <v>9379656</v>
      </c>
      <c r="C3915" s="60">
        <v>350</v>
      </c>
      <c r="D3915" s="61" t="s">
        <v>1566</v>
      </c>
      <c r="E3915" s="61" t="s">
        <v>49</v>
      </c>
      <c r="F3915" s="61">
        <v>78640</v>
      </c>
      <c r="G3915" s="62" t="s">
        <v>1462</v>
      </c>
      <c r="H3915" s="63">
        <v>29.969836999999998</v>
      </c>
      <c r="I3915" s="64">
        <v>-97.844972999999996</v>
      </c>
      <c r="J3915" s="65" t="s">
        <v>50</v>
      </c>
      <c r="K3915" s="66" t="s">
        <v>51</v>
      </c>
      <c r="L3915" s="62" t="s">
        <v>58</v>
      </c>
      <c r="M3915" s="69"/>
      <c r="N3915" s="65" t="s">
        <v>50</v>
      </c>
      <c r="O3915" s="66" t="s">
        <v>58</v>
      </c>
      <c r="P3915" s="69"/>
      <c r="Q3915" s="55" t="str">
        <f t="shared" si="60"/>
        <v>Non-Lead</v>
      </c>
      <c r="R3915" s="70" t="s">
        <v>51</v>
      </c>
      <c r="S3915" s="70" t="s">
        <v>51</v>
      </c>
      <c r="T3915" s="70"/>
      <c r="U3915" s="71" t="s">
        <v>53</v>
      </c>
      <c r="V3915" s="71" t="s">
        <v>51</v>
      </c>
      <c r="W3915" s="71" t="s">
        <v>51</v>
      </c>
      <c r="X3915" s="71" t="s">
        <v>51</v>
      </c>
      <c r="Y3915" s="72" t="str">
        <f>IF((OR((AND('[1]PWS Information'!$E$10="CWS",U3915="Single Family Residence",Q3915="Lead")),
(AND('[1]PWS Information'!$E$10="CWS",U3915="Multiple Family Residence",'[1]PWS Information'!$E$11="Yes",Q3915="Lead")),
(AND('[1]PWS Information'!$E$10="NTNC",Q3915="Lead")))),"Tier 1",
IF((OR((AND('[1]PWS Information'!$E$10="CWS",U3915="Multiple Family Residence",'[1]PWS Information'!$E$11="No",Q3915="Lead")),
(AND('[1]PWS Information'!$E$10="CWS",U3915="Other",Q3915="Lead")),
(AND('[1]PWS Information'!$E$10="CWS",U3915="Building",Q3915="Lead")))),"Tier 2",
IF((OR((AND('[1]PWS Information'!$E$10="CWS",U3915="Single Family Residence",Q3915="Galvanized Requiring Replacement")),
(AND('[1]PWS Information'!$E$10="CWS",U3915="Single Family Residence",Q3915="Galvanized Requiring Replacement",R3915="Yes")),
(AND('[1]PWS Information'!$E$10="NTNC",Q3915="Galvanized Requiring Replacement")),
(AND('[1]PWS Information'!$E$10="NTNC",U3915="Single Family Residence",R3915="Yes")))),"Tier 3",
IF((OR((AND('[1]PWS Information'!$E$10="CWS",U3915="Single Family Residence",S3915="Yes",Q3915="Non-Lead", J3915="Non-Lead - Copper",L3915="Before 1989")),
(AND('[1]PWS Information'!$E$10="CWS",U3915="Single Family Residence",S3915="Yes",Q3915="Non-Lead", N3915="Non-Lead - Copper",O3915="Before 1989")))),"Tier 4",
IF((OR((AND('[1]PWS Information'!$E$10="NTNC",Q3915="Non-Lead")),
(AND('[1]PWS Information'!$E$10="CWS",Q3915="Non-Lead",S3915="")),
(AND('[1]PWS Information'!$E$10="CWS",Q3915="Non-Lead",S3915="No")),
(AND('[1]PWS Information'!$E$10="CWS",Q3915="Non-Lead",S3915="Don't Know")),
(AND('[1]PWS Information'!$E$10="CWS",Q3915="Non-Lead", J3915="Non-Lead - Copper", S3915="Yes", L3915="Between 1989 and 2014")),
(AND('[1]PWS Information'!$E$10="CWS",Q3915="Non-Lead", J3915="Non-Lead - Copper", S3915="Yes", L3915="After 2014")),
(AND('[1]PWS Information'!$E$10="CWS",Q3915="Non-Lead", J3915="Non-Lead - Copper", S3915="Yes", L3915="Unknown")),
(AND('[1]PWS Information'!$E$10="CWS",Q3915="Non-Lead", N3915="Non-Lead - Copper", S3915="Yes", O3915="Between 1989 and 2014")),
(AND('[1]PWS Information'!$E$10="CWS",Q3915="Non-Lead", N3915="Non-Lead - Copper", S3915="Yes", O3915="After 2014")),
(AND('[1]PWS Information'!$E$10="CWS",Q3915="Non-Lead", N3915="Non-Lead - Copper", S3915="Yes", O3915="Unknown")),
(AND('[1]PWS Information'!$E$10="CWS",Q3915="Unknown")),
(AND('[1]PWS Information'!$E$10="NTNC",Q3915="Unknown")))),"Tier 5",
"")))))</f>
        <v>Tier 5</v>
      </c>
      <c r="Z3915" s="71"/>
      <c r="AA3915" s="71"/>
    </row>
    <row r="3916" spans="1:27" ht="57.6" x14ac:dyDescent="0.3">
      <c r="A3916" s="1"/>
      <c r="B3916" s="70">
        <v>16200729</v>
      </c>
      <c r="C3916" s="60">
        <v>358</v>
      </c>
      <c r="D3916" s="61" t="s">
        <v>1566</v>
      </c>
      <c r="E3916" s="61" t="s">
        <v>49</v>
      </c>
      <c r="F3916" s="61">
        <v>78640</v>
      </c>
      <c r="G3916" s="62" t="s">
        <v>1462</v>
      </c>
      <c r="H3916" s="63">
        <v>29.969885300000001</v>
      </c>
      <c r="I3916" s="64">
        <v>-97.844869299999999</v>
      </c>
      <c r="J3916" s="65" t="s">
        <v>50</v>
      </c>
      <c r="K3916" s="66" t="s">
        <v>51</v>
      </c>
      <c r="L3916" s="62" t="s">
        <v>58</v>
      </c>
      <c r="M3916" s="69"/>
      <c r="N3916" s="65" t="s">
        <v>50</v>
      </c>
      <c r="O3916" s="66" t="s">
        <v>58</v>
      </c>
      <c r="P3916" s="69"/>
      <c r="Q3916" s="55" t="str">
        <f t="shared" si="60"/>
        <v>Non-Lead</v>
      </c>
      <c r="R3916" s="70" t="s">
        <v>51</v>
      </c>
      <c r="S3916" s="70" t="s">
        <v>51</v>
      </c>
      <c r="T3916" s="70"/>
      <c r="U3916" s="71" t="s">
        <v>53</v>
      </c>
      <c r="V3916" s="71" t="s">
        <v>51</v>
      </c>
      <c r="W3916" s="71" t="s">
        <v>51</v>
      </c>
      <c r="X3916" s="71" t="s">
        <v>51</v>
      </c>
      <c r="Y3916" s="72" t="str">
        <f>IF((OR((AND('[1]PWS Information'!$E$10="CWS",U3916="Single Family Residence",Q3916="Lead")),
(AND('[1]PWS Information'!$E$10="CWS",U3916="Multiple Family Residence",'[1]PWS Information'!$E$11="Yes",Q3916="Lead")),
(AND('[1]PWS Information'!$E$10="NTNC",Q3916="Lead")))),"Tier 1",
IF((OR((AND('[1]PWS Information'!$E$10="CWS",U3916="Multiple Family Residence",'[1]PWS Information'!$E$11="No",Q3916="Lead")),
(AND('[1]PWS Information'!$E$10="CWS",U3916="Other",Q3916="Lead")),
(AND('[1]PWS Information'!$E$10="CWS",U3916="Building",Q3916="Lead")))),"Tier 2",
IF((OR((AND('[1]PWS Information'!$E$10="CWS",U3916="Single Family Residence",Q3916="Galvanized Requiring Replacement")),
(AND('[1]PWS Information'!$E$10="CWS",U3916="Single Family Residence",Q3916="Galvanized Requiring Replacement",R3916="Yes")),
(AND('[1]PWS Information'!$E$10="NTNC",Q3916="Galvanized Requiring Replacement")),
(AND('[1]PWS Information'!$E$10="NTNC",U3916="Single Family Residence",R3916="Yes")))),"Tier 3",
IF((OR((AND('[1]PWS Information'!$E$10="CWS",U3916="Single Family Residence",S3916="Yes",Q3916="Non-Lead", J3916="Non-Lead - Copper",L3916="Before 1989")),
(AND('[1]PWS Information'!$E$10="CWS",U3916="Single Family Residence",S3916="Yes",Q3916="Non-Lead", N3916="Non-Lead - Copper",O3916="Before 1989")))),"Tier 4",
IF((OR((AND('[1]PWS Information'!$E$10="NTNC",Q3916="Non-Lead")),
(AND('[1]PWS Information'!$E$10="CWS",Q3916="Non-Lead",S3916="")),
(AND('[1]PWS Information'!$E$10="CWS",Q3916="Non-Lead",S3916="No")),
(AND('[1]PWS Information'!$E$10="CWS",Q3916="Non-Lead",S3916="Don't Know")),
(AND('[1]PWS Information'!$E$10="CWS",Q3916="Non-Lead", J3916="Non-Lead - Copper", S3916="Yes", L3916="Between 1989 and 2014")),
(AND('[1]PWS Information'!$E$10="CWS",Q3916="Non-Lead", J3916="Non-Lead - Copper", S3916="Yes", L3916="After 2014")),
(AND('[1]PWS Information'!$E$10="CWS",Q3916="Non-Lead", J3916="Non-Lead - Copper", S3916="Yes", L3916="Unknown")),
(AND('[1]PWS Information'!$E$10="CWS",Q3916="Non-Lead", N3916="Non-Lead - Copper", S3916="Yes", O3916="Between 1989 and 2014")),
(AND('[1]PWS Information'!$E$10="CWS",Q3916="Non-Lead", N3916="Non-Lead - Copper", S3916="Yes", O3916="After 2014")),
(AND('[1]PWS Information'!$E$10="CWS",Q3916="Non-Lead", N3916="Non-Lead - Copper", S3916="Yes", O3916="Unknown")),
(AND('[1]PWS Information'!$E$10="CWS",Q3916="Unknown")),
(AND('[1]PWS Information'!$E$10="NTNC",Q3916="Unknown")))),"Tier 5",
"")))))</f>
        <v>Tier 5</v>
      </c>
      <c r="Z3916" s="71"/>
      <c r="AA3916" s="71"/>
    </row>
    <row r="3917" spans="1:27" ht="57.6" x14ac:dyDescent="0.3">
      <c r="A3917" s="1"/>
      <c r="B3917" s="70">
        <v>9297102</v>
      </c>
      <c r="C3917" s="60">
        <v>359</v>
      </c>
      <c r="D3917" s="61" t="s">
        <v>1566</v>
      </c>
      <c r="E3917" s="61" t="s">
        <v>49</v>
      </c>
      <c r="F3917" s="61">
        <v>78640</v>
      </c>
      <c r="G3917" s="62" t="s">
        <v>1462</v>
      </c>
      <c r="H3917" s="63">
        <v>29.9701697</v>
      </c>
      <c r="I3917" s="64">
        <v>-97.844685900000002</v>
      </c>
      <c r="J3917" s="65" t="s">
        <v>50</v>
      </c>
      <c r="K3917" s="66" t="s">
        <v>51</v>
      </c>
      <c r="L3917" s="62" t="s">
        <v>58</v>
      </c>
      <c r="M3917" s="69"/>
      <c r="N3917" s="65" t="s">
        <v>50</v>
      </c>
      <c r="O3917" s="66" t="s">
        <v>58</v>
      </c>
      <c r="P3917" s="69"/>
      <c r="Q3917" s="55" t="str">
        <f t="shared" ref="Q3917:Q3980" si="61">IF((OR(J3917="Lead")),"Lead",
IF((OR(N3917="Lead")),"Lead",
IF((OR(J3917="Lead-lined galvanized")),"Lead",
IF((OR(N3917="Lead-lined galvanized")),"Lead",
IF((OR((AND(J3917="Unknown - Likely Lead",N3917="Galvanized")),
(AND(J3917="Unknown - Unlikely Lead",N3917="Galvanized")),
(AND(J3917="Unknown - Material Unknown",N3917="Galvanized")))),"Galvanized Requiring Replacement",
IF((OR((AND(J3917="Non-lead - Copper",K3917="Yes",N3917="Galvanized")),
(AND(J3917="Non-lead - Copper",K3917="Don't know",N3917="Galvanized")),
(AND(J3917="Non-lead - Copper",K3917="",N3917="Galvanized")),
(AND(J3917="Non-lead - Plastic",K3917="Yes",N3917="Galvanized")),
(AND(J3917="Non-lead - Plastic",K3917="Don't know",N3917="Galvanized")),
(AND(J3917="Non-lead - Plastic",K3917="",N3917="Galvanized")),
(AND(J3917="Non-lead",K3917="Yes",N3917="Galvanized")),
(AND(J3917="Non-lead",K3917="Don't know",N3917="Galvanized")),
(AND(J3917="Non-lead",K3917="",N3917="Galvanized")),
(AND(J3917="Non-lead - Other",K3917="Yes",N3917="Galvanized")),
(AND(J3917="Non-Lead - Other",K3917="Don't know",N3917="Galvanized")),
(AND(J3917="Galvanized",K3917="Yes",N3917="Galvanized")),
(AND(J3917="Galvanized",K3917="Don't know",N3917="Galvanized")),
(AND(J3917="Galvanized",K3917="",N3917="Galvanized")),
(AND(J3917="Non-Lead - Other",K3917="",N3917="Galvanized")))),"Galvanized Requiring Replacement",
IF((OR((AND(J3917="Non-lead - Copper",N3917="Non-lead - Copper")),
(AND(J3917="Non-lead - Copper",N3917="Non-lead - Plastic")),
(AND(J3917="Non-lead - Copper",N3917="Non-lead - Other")),
(AND(J3917="Non-lead - Copper",N3917="Non-lead")),
(AND(J3917="Non-lead - Plastic",N3917="Non-lead - Copper")),
(AND(J3917="Non-lead - Plastic",N3917="Non-lead - Plastic")),
(AND(J3917="Non-lead - Plastic",N3917="Non-lead - Other")),
(AND(J3917="Non-lead - Plastic",N3917="Non-lead")),
(AND(J3917="Non-lead",N3917="Non-lead - Copper")),
(AND(J3917="Non-lead",N3917="Non-lead - Plastic")),
(AND(J3917="Non-lead",N3917="Non-lead - Other")),
(AND(J3917="Non-lead",N3917="Non-lead")),
(AND(J3917="Non-lead - Other",N3917="Non-lead - Copper")),
(AND(J3917="Non-Lead - Other",N3917="Non-lead - Plastic")),
(AND(J3917="Non-Lead - Other",N3917="Non-lead")),
(AND(J3917="Non-Lead - Other",N3917="Non-lead - Other")))),"Non-Lead",
IF((OR((AND(J3917="Galvanized",N3917="Non-lead")),
(AND(J3917="Galvanized",N3917="Non-lead - Copper")),
(AND(J3917="Galvanized",N3917="Non-lead - Plastic")),
(AND(J3917="Galvanized",N3917="Non-lead")),
(AND(J3917="Galvanized",N3917="Non-lead - Other")))),"Non-Lead",
IF((OR((AND(J3917="Non-lead - Copper",K3917="No",N3917="Galvanized")),
(AND(J3917="Non-lead - Plastic",K3917="No",N3917="Galvanized")),
(AND(J3917="Non-lead",K3917="No",N3917="Galvanized")),
(AND(J3917="Galvanized",K3917="No",N3917="Galvanized")),
(AND(J3917="Non-lead - Other",K3917="No",N3917="Galvanized")))),"Non-lead",
IF((OR((AND(J3917="Unknown - Likely Lead",N3917="Unknown - Likely Lead")),
(AND(J3917="Unknown - Likely Lead",N3917="Unknown - Unlikely Lead")),
(AND(J3917="Unknown - Likely Lead",N3917="Unknown - Material Unknown")),
(AND(J3917="Unknown - Unlikely Lead",N3917="Unknown - Likely Lead")),
(AND(J3917="Unknown - Unlikely Lead",N3917="Unknown - Unlikely Lead")),
(AND(J3917="Unknown - Unlikely Lead",N3917="Unknown - Material Unknown")),
(AND(J3917="Unknown - Material Unknown",N3917="Unknown - Likely Lead")),
(AND(J3917="Unknown - Material Unknown",N3917="Unknown - Unlikely Lead")),
(AND(J3917="Unknown - Material Unknown",N3917="Unknown - Material Unknown")))),"Unknown",
IF((OR((AND(J3917="Unknown - Likely Lead",N3917="Non-lead - Copper")),
(AND(J3917="Unknown - Likely Lead",N3917="Non-lead - Plastic")),
(AND(J3917="Unknown - Likely Lead",N3917="Non-lead")),
(AND(J3917="Unknown - Likely Lead",N3917="Non-lead - Other")),
(AND(J3917="Unknown - Unlikely Lead",N3917="Non-lead - Copper")),
(AND(J3917="Unknown - Unlikely Lead",N3917="Non-lead - Plastic")),
(AND(J3917="Unknown - Unlikely Lead",N3917="Non-lead")),
(AND(J3917="Unknown - Unlikely Lead",N3917="Non-lead - Other")),
(AND(J3917="Unknown - Material Unknown",N3917="Non-lead - Copper")),
(AND(J3917="Unknown - Material Unknown",N3917="Non-lead - Plastic")),
(AND(J3917="Unknown - Material Unknown",N3917="Non-lead")),
(AND(J3917="Unknown - Material Unknown",N3917="Non-lead - Other")))),"Unknown",
IF((OR((AND(J3917="Non-lead - Copper",N3917="Unknown - Likely Lead")),
(AND(J3917="Non-lead - Copper",N3917="Unknown - Unlikely Lead")),
(AND(J3917="Non-lead - Copper",N3917="Unknown - Material Unknown")),
(AND(J3917="Non-lead - Plastic",N3917="Unknown - Likely Lead")),
(AND(J3917="Non-lead - Plastic",N3917="Unknown - Unlikely Lead")),
(AND(J3917="Non-lead - Plastic",N3917="Unknown - Material Unknown")),
(AND(J3917="Non-lead",N3917="Unknown - Likely Lead")),
(AND(J3917="Non-lead",N3917="Unknown - Unlikely Lead")),
(AND(J3917="Non-lead",N3917="Unknown - Material Unknown")),
(AND(J3917="Non-lead - Other",N3917="Unknown - Likely Lead")),
(AND(J3917="Non-Lead - Other",N3917="Unknown - Unlikely Lead")),
(AND(J3917="Non-Lead - Other",N3917="Unknown - Material Unknown")))),"Unknown",
IF((OR((AND(J3917="Galvanized",N3917="Unknown - Likely Lead")),
(AND(J3917="Galvanized",N3917="Unknown - Unlikely Lead")),
(AND(J3917="Galvanized",N3917="Unknown - Material Unknown")))),"Unknown",
IF((OR((AND(J3917="Galvanized",N3917="")))),"Galvanized Requiring Replacement",
IF((OR((AND(J3917="Non-lead - Copper",N3917="")),
(AND(J3917="Non-lead - Plastic",N3917="")),
(AND(J3917="Non-lead",N3917="")),
(AND(J3917="Non-lead - Other",N3917="")))),"Non-lead",
IF((OR((AND(J3917="Unknown - Likely Lead",N3917="")),
(AND(J3917="Unknown - Unlikely Lead",N3917="")),
(AND(J3917="Unknown - Material Unknown",N3917="")))),"Unknown",
""))))))))))))))))</f>
        <v>Non-Lead</v>
      </c>
      <c r="R3917" s="70" t="s">
        <v>51</v>
      </c>
      <c r="S3917" s="70" t="s">
        <v>51</v>
      </c>
      <c r="T3917" s="70"/>
      <c r="U3917" s="71" t="s">
        <v>53</v>
      </c>
      <c r="V3917" s="71" t="s">
        <v>51</v>
      </c>
      <c r="W3917" s="71" t="s">
        <v>51</v>
      </c>
      <c r="X3917" s="71" t="s">
        <v>51</v>
      </c>
      <c r="Y3917" s="72" t="str">
        <f>IF((OR((AND('[1]PWS Information'!$E$10="CWS",U3917="Single Family Residence",Q3917="Lead")),
(AND('[1]PWS Information'!$E$10="CWS",U3917="Multiple Family Residence",'[1]PWS Information'!$E$11="Yes",Q3917="Lead")),
(AND('[1]PWS Information'!$E$10="NTNC",Q3917="Lead")))),"Tier 1",
IF((OR((AND('[1]PWS Information'!$E$10="CWS",U3917="Multiple Family Residence",'[1]PWS Information'!$E$11="No",Q3917="Lead")),
(AND('[1]PWS Information'!$E$10="CWS",U3917="Other",Q3917="Lead")),
(AND('[1]PWS Information'!$E$10="CWS",U3917="Building",Q3917="Lead")))),"Tier 2",
IF((OR((AND('[1]PWS Information'!$E$10="CWS",U3917="Single Family Residence",Q3917="Galvanized Requiring Replacement")),
(AND('[1]PWS Information'!$E$10="CWS",U3917="Single Family Residence",Q3917="Galvanized Requiring Replacement",R3917="Yes")),
(AND('[1]PWS Information'!$E$10="NTNC",Q3917="Galvanized Requiring Replacement")),
(AND('[1]PWS Information'!$E$10="NTNC",U3917="Single Family Residence",R3917="Yes")))),"Tier 3",
IF((OR((AND('[1]PWS Information'!$E$10="CWS",U3917="Single Family Residence",S3917="Yes",Q3917="Non-Lead", J3917="Non-Lead - Copper",L3917="Before 1989")),
(AND('[1]PWS Information'!$E$10="CWS",U3917="Single Family Residence",S3917="Yes",Q3917="Non-Lead", N3917="Non-Lead - Copper",O3917="Before 1989")))),"Tier 4",
IF((OR((AND('[1]PWS Information'!$E$10="NTNC",Q3917="Non-Lead")),
(AND('[1]PWS Information'!$E$10="CWS",Q3917="Non-Lead",S3917="")),
(AND('[1]PWS Information'!$E$10="CWS",Q3917="Non-Lead",S3917="No")),
(AND('[1]PWS Information'!$E$10="CWS",Q3917="Non-Lead",S3917="Don't Know")),
(AND('[1]PWS Information'!$E$10="CWS",Q3917="Non-Lead", J3917="Non-Lead - Copper", S3917="Yes", L3917="Between 1989 and 2014")),
(AND('[1]PWS Information'!$E$10="CWS",Q3917="Non-Lead", J3917="Non-Lead - Copper", S3917="Yes", L3917="After 2014")),
(AND('[1]PWS Information'!$E$10="CWS",Q3917="Non-Lead", J3917="Non-Lead - Copper", S3917="Yes", L3917="Unknown")),
(AND('[1]PWS Information'!$E$10="CWS",Q3917="Non-Lead", N3917="Non-Lead - Copper", S3917="Yes", O3917="Between 1989 and 2014")),
(AND('[1]PWS Information'!$E$10="CWS",Q3917="Non-Lead", N3917="Non-Lead - Copper", S3917="Yes", O3917="After 2014")),
(AND('[1]PWS Information'!$E$10="CWS",Q3917="Non-Lead", N3917="Non-Lead - Copper", S3917="Yes", O3917="Unknown")),
(AND('[1]PWS Information'!$E$10="CWS",Q3917="Unknown")),
(AND('[1]PWS Information'!$E$10="NTNC",Q3917="Unknown")))),"Tier 5",
"")))))</f>
        <v>Tier 5</v>
      </c>
      <c r="Z3917" s="71"/>
      <c r="AA3917" s="71"/>
    </row>
    <row r="3918" spans="1:27" ht="57.6" x14ac:dyDescent="0.3">
      <c r="A3918" s="17"/>
      <c r="B3918" s="70">
        <v>12255069</v>
      </c>
      <c r="C3918" s="60">
        <v>368</v>
      </c>
      <c r="D3918" s="61" t="s">
        <v>1566</v>
      </c>
      <c r="E3918" s="61" t="s">
        <v>49</v>
      </c>
      <c r="F3918" s="61">
        <v>78640</v>
      </c>
      <c r="G3918" s="62" t="s">
        <v>1462</v>
      </c>
      <c r="H3918" s="63">
        <v>29.9699457</v>
      </c>
      <c r="I3918" s="64">
        <v>-97.844739599999997</v>
      </c>
      <c r="J3918" s="65" t="s">
        <v>50</v>
      </c>
      <c r="K3918" s="66" t="s">
        <v>51</v>
      </c>
      <c r="L3918" s="62" t="s">
        <v>58</v>
      </c>
      <c r="M3918" s="69"/>
      <c r="N3918" s="65" t="s">
        <v>50</v>
      </c>
      <c r="O3918" s="66" t="s">
        <v>58</v>
      </c>
      <c r="P3918" s="69"/>
      <c r="Q3918" s="55" t="str">
        <f t="shared" si="61"/>
        <v>Non-Lead</v>
      </c>
      <c r="R3918" s="70" t="s">
        <v>51</v>
      </c>
      <c r="S3918" s="70" t="s">
        <v>51</v>
      </c>
      <c r="T3918" s="70"/>
      <c r="U3918" s="71" t="s">
        <v>53</v>
      </c>
      <c r="V3918" s="71" t="s">
        <v>51</v>
      </c>
      <c r="W3918" s="71" t="s">
        <v>51</v>
      </c>
      <c r="X3918" s="71" t="s">
        <v>51</v>
      </c>
      <c r="Y3918" s="72" t="str">
        <f>IF((OR((AND('[1]PWS Information'!$E$10="CWS",U3918="Single Family Residence",Q3918="Lead")),
(AND('[1]PWS Information'!$E$10="CWS",U3918="Multiple Family Residence",'[1]PWS Information'!$E$11="Yes",Q3918="Lead")),
(AND('[1]PWS Information'!$E$10="NTNC",Q3918="Lead")))),"Tier 1",
IF((OR((AND('[1]PWS Information'!$E$10="CWS",U3918="Multiple Family Residence",'[1]PWS Information'!$E$11="No",Q3918="Lead")),
(AND('[1]PWS Information'!$E$10="CWS",U3918="Other",Q3918="Lead")),
(AND('[1]PWS Information'!$E$10="CWS",U3918="Building",Q3918="Lead")))),"Tier 2",
IF((OR((AND('[1]PWS Information'!$E$10="CWS",U3918="Single Family Residence",Q3918="Galvanized Requiring Replacement")),
(AND('[1]PWS Information'!$E$10="CWS",U3918="Single Family Residence",Q3918="Galvanized Requiring Replacement",R3918="Yes")),
(AND('[1]PWS Information'!$E$10="NTNC",Q3918="Galvanized Requiring Replacement")),
(AND('[1]PWS Information'!$E$10="NTNC",U3918="Single Family Residence",R3918="Yes")))),"Tier 3",
IF((OR((AND('[1]PWS Information'!$E$10="CWS",U3918="Single Family Residence",S3918="Yes",Q3918="Non-Lead", J3918="Non-Lead - Copper",L3918="Before 1989")),
(AND('[1]PWS Information'!$E$10="CWS",U3918="Single Family Residence",S3918="Yes",Q3918="Non-Lead", N3918="Non-Lead - Copper",O3918="Before 1989")))),"Tier 4",
IF((OR((AND('[1]PWS Information'!$E$10="NTNC",Q3918="Non-Lead")),
(AND('[1]PWS Information'!$E$10="CWS",Q3918="Non-Lead",S3918="")),
(AND('[1]PWS Information'!$E$10="CWS",Q3918="Non-Lead",S3918="No")),
(AND('[1]PWS Information'!$E$10="CWS",Q3918="Non-Lead",S3918="Don't Know")),
(AND('[1]PWS Information'!$E$10="CWS",Q3918="Non-Lead", J3918="Non-Lead - Copper", S3918="Yes", L3918="Between 1989 and 2014")),
(AND('[1]PWS Information'!$E$10="CWS",Q3918="Non-Lead", J3918="Non-Lead - Copper", S3918="Yes", L3918="After 2014")),
(AND('[1]PWS Information'!$E$10="CWS",Q3918="Non-Lead", J3918="Non-Lead - Copper", S3918="Yes", L3918="Unknown")),
(AND('[1]PWS Information'!$E$10="CWS",Q3918="Non-Lead", N3918="Non-Lead - Copper", S3918="Yes", O3918="Between 1989 and 2014")),
(AND('[1]PWS Information'!$E$10="CWS",Q3918="Non-Lead", N3918="Non-Lead - Copper", S3918="Yes", O3918="After 2014")),
(AND('[1]PWS Information'!$E$10="CWS",Q3918="Non-Lead", N3918="Non-Lead - Copper", S3918="Yes", O3918="Unknown")),
(AND('[1]PWS Information'!$E$10="CWS",Q3918="Unknown")),
(AND('[1]PWS Information'!$E$10="NTNC",Q3918="Unknown")))),"Tier 5",
"")))))</f>
        <v>Tier 5</v>
      </c>
      <c r="Z3918" s="71"/>
      <c r="AA3918" s="71"/>
    </row>
    <row r="3919" spans="1:27" ht="57.6" x14ac:dyDescent="0.3">
      <c r="A3919" s="1"/>
      <c r="B3919" s="70">
        <v>10721030</v>
      </c>
      <c r="C3919" s="60">
        <v>369</v>
      </c>
      <c r="D3919" s="61" t="s">
        <v>1566</v>
      </c>
      <c r="E3919" s="61" t="s">
        <v>49</v>
      </c>
      <c r="F3919" s="61">
        <v>78640</v>
      </c>
      <c r="G3919" s="62" t="s">
        <v>1462</v>
      </c>
      <c r="H3919" s="63">
        <v>29.970231399999999</v>
      </c>
      <c r="I3919" s="64">
        <v>-97.844507500000006</v>
      </c>
      <c r="J3919" s="65" t="s">
        <v>50</v>
      </c>
      <c r="K3919" s="66" t="s">
        <v>51</v>
      </c>
      <c r="L3919" s="62" t="s">
        <v>58</v>
      </c>
      <c r="M3919" s="69"/>
      <c r="N3919" s="65" t="s">
        <v>50</v>
      </c>
      <c r="O3919" s="66" t="s">
        <v>58</v>
      </c>
      <c r="P3919" s="69"/>
      <c r="Q3919" s="55" t="str">
        <f t="shared" si="61"/>
        <v>Non-Lead</v>
      </c>
      <c r="R3919" s="70" t="s">
        <v>51</v>
      </c>
      <c r="S3919" s="70" t="s">
        <v>51</v>
      </c>
      <c r="T3919" s="70"/>
      <c r="U3919" s="71" t="s">
        <v>53</v>
      </c>
      <c r="V3919" s="71" t="s">
        <v>51</v>
      </c>
      <c r="W3919" s="71" t="s">
        <v>51</v>
      </c>
      <c r="X3919" s="71" t="s">
        <v>51</v>
      </c>
      <c r="Y3919" s="72" t="str">
        <f>IF((OR((AND('[1]PWS Information'!$E$10="CWS",U3919="Single Family Residence",Q3919="Lead")),
(AND('[1]PWS Information'!$E$10="CWS",U3919="Multiple Family Residence",'[1]PWS Information'!$E$11="Yes",Q3919="Lead")),
(AND('[1]PWS Information'!$E$10="NTNC",Q3919="Lead")))),"Tier 1",
IF((OR((AND('[1]PWS Information'!$E$10="CWS",U3919="Multiple Family Residence",'[1]PWS Information'!$E$11="No",Q3919="Lead")),
(AND('[1]PWS Information'!$E$10="CWS",U3919="Other",Q3919="Lead")),
(AND('[1]PWS Information'!$E$10="CWS",U3919="Building",Q3919="Lead")))),"Tier 2",
IF((OR((AND('[1]PWS Information'!$E$10="CWS",U3919="Single Family Residence",Q3919="Galvanized Requiring Replacement")),
(AND('[1]PWS Information'!$E$10="CWS",U3919="Single Family Residence",Q3919="Galvanized Requiring Replacement",R3919="Yes")),
(AND('[1]PWS Information'!$E$10="NTNC",Q3919="Galvanized Requiring Replacement")),
(AND('[1]PWS Information'!$E$10="NTNC",U3919="Single Family Residence",R3919="Yes")))),"Tier 3",
IF((OR((AND('[1]PWS Information'!$E$10="CWS",U3919="Single Family Residence",S3919="Yes",Q3919="Non-Lead", J3919="Non-Lead - Copper",L3919="Before 1989")),
(AND('[1]PWS Information'!$E$10="CWS",U3919="Single Family Residence",S3919="Yes",Q3919="Non-Lead", N3919="Non-Lead - Copper",O3919="Before 1989")))),"Tier 4",
IF((OR((AND('[1]PWS Information'!$E$10="NTNC",Q3919="Non-Lead")),
(AND('[1]PWS Information'!$E$10="CWS",Q3919="Non-Lead",S3919="")),
(AND('[1]PWS Information'!$E$10="CWS",Q3919="Non-Lead",S3919="No")),
(AND('[1]PWS Information'!$E$10="CWS",Q3919="Non-Lead",S3919="Don't Know")),
(AND('[1]PWS Information'!$E$10="CWS",Q3919="Non-Lead", J3919="Non-Lead - Copper", S3919="Yes", L3919="Between 1989 and 2014")),
(AND('[1]PWS Information'!$E$10="CWS",Q3919="Non-Lead", J3919="Non-Lead - Copper", S3919="Yes", L3919="After 2014")),
(AND('[1]PWS Information'!$E$10="CWS",Q3919="Non-Lead", J3919="Non-Lead - Copper", S3919="Yes", L3919="Unknown")),
(AND('[1]PWS Information'!$E$10="CWS",Q3919="Non-Lead", N3919="Non-Lead - Copper", S3919="Yes", O3919="Between 1989 and 2014")),
(AND('[1]PWS Information'!$E$10="CWS",Q3919="Non-Lead", N3919="Non-Lead - Copper", S3919="Yes", O3919="After 2014")),
(AND('[1]PWS Information'!$E$10="CWS",Q3919="Non-Lead", N3919="Non-Lead - Copper", S3919="Yes", O3919="Unknown")),
(AND('[1]PWS Information'!$E$10="CWS",Q3919="Unknown")),
(AND('[1]PWS Information'!$E$10="NTNC",Q3919="Unknown")))),"Tier 5",
"")))))</f>
        <v>Tier 5</v>
      </c>
      <c r="Z3919" s="71"/>
      <c r="AA3919" s="71"/>
    </row>
    <row r="3920" spans="1:27" ht="57.6" x14ac:dyDescent="0.3">
      <c r="A3920" s="1"/>
      <c r="B3920" s="70">
        <v>16674236</v>
      </c>
      <c r="C3920" s="60">
        <v>377</v>
      </c>
      <c r="D3920" s="61" t="s">
        <v>1566</v>
      </c>
      <c r="E3920" s="61" t="s">
        <v>49</v>
      </c>
      <c r="F3920" s="61">
        <v>78640</v>
      </c>
      <c r="G3920" s="62" t="s">
        <v>1462</v>
      </c>
      <c r="H3920" s="63">
        <v>29.970278100000002</v>
      </c>
      <c r="I3920" s="64">
        <v>-97.844363700000002</v>
      </c>
      <c r="J3920" s="65" t="s">
        <v>50</v>
      </c>
      <c r="K3920" s="66" t="s">
        <v>51</v>
      </c>
      <c r="L3920" s="62" t="s">
        <v>58</v>
      </c>
      <c r="M3920" s="69"/>
      <c r="N3920" s="65" t="s">
        <v>50</v>
      </c>
      <c r="O3920" s="66" t="s">
        <v>58</v>
      </c>
      <c r="P3920" s="69"/>
      <c r="Q3920" s="55" t="str">
        <f t="shared" si="61"/>
        <v>Non-Lead</v>
      </c>
      <c r="R3920" s="70" t="s">
        <v>51</v>
      </c>
      <c r="S3920" s="70" t="s">
        <v>51</v>
      </c>
      <c r="T3920" s="70"/>
      <c r="U3920" s="71" t="s">
        <v>53</v>
      </c>
      <c r="V3920" s="71" t="s">
        <v>51</v>
      </c>
      <c r="W3920" s="71" t="s">
        <v>51</v>
      </c>
      <c r="X3920" s="71" t="s">
        <v>51</v>
      </c>
      <c r="Y3920" s="72" t="str">
        <f>IF((OR((AND('[1]PWS Information'!$E$10="CWS",U3920="Single Family Residence",Q3920="Lead")),
(AND('[1]PWS Information'!$E$10="CWS",U3920="Multiple Family Residence",'[1]PWS Information'!$E$11="Yes",Q3920="Lead")),
(AND('[1]PWS Information'!$E$10="NTNC",Q3920="Lead")))),"Tier 1",
IF((OR((AND('[1]PWS Information'!$E$10="CWS",U3920="Multiple Family Residence",'[1]PWS Information'!$E$11="No",Q3920="Lead")),
(AND('[1]PWS Information'!$E$10="CWS",U3920="Other",Q3920="Lead")),
(AND('[1]PWS Information'!$E$10="CWS",U3920="Building",Q3920="Lead")))),"Tier 2",
IF((OR((AND('[1]PWS Information'!$E$10="CWS",U3920="Single Family Residence",Q3920="Galvanized Requiring Replacement")),
(AND('[1]PWS Information'!$E$10="CWS",U3920="Single Family Residence",Q3920="Galvanized Requiring Replacement",R3920="Yes")),
(AND('[1]PWS Information'!$E$10="NTNC",Q3920="Galvanized Requiring Replacement")),
(AND('[1]PWS Information'!$E$10="NTNC",U3920="Single Family Residence",R3920="Yes")))),"Tier 3",
IF((OR((AND('[1]PWS Information'!$E$10="CWS",U3920="Single Family Residence",S3920="Yes",Q3920="Non-Lead", J3920="Non-Lead - Copper",L3920="Before 1989")),
(AND('[1]PWS Information'!$E$10="CWS",U3920="Single Family Residence",S3920="Yes",Q3920="Non-Lead", N3920="Non-Lead - Copper",O3920="Before 1989")))),"Tier 4",
IF((OR((AND('[1]PWS Information'!$E$10="NTNC",Q3920="Non-Lead")),
(AND('[1]PWS Information'!$E$10="CWS",Q3920="Non-Lead",S3920="")),
(AND('[1]PWS Information'!$E$10="CWS",Q3920="Non-Lead",S3920="No")),
(AND('[1]PWS Information'!$E$10="CWS",Q3920="Non-Lead",S3920="Don't Know")),
(AND('[1]PWS Information'!$E$10="CWS",Q3920="Non-Lead", J3920="Non-Lead - Copper", S3920="Yes", L3920="Between 1989 and 2014")),
(AND('[1]PWS Information'!$E$10="CWS",Q3920="Non-Lead", J3920="Non-Lead - Copper", S3920="Yes", L3920="After 2014")),
(AND('[1]PWS Information'!$E$10="CWS",Q3920="Non-Lead", J3920="Non-Lead - Copper", S3920="Yes", L3920="Unknown")),
(AND('[1]PWS Information'!$E$10="CWS",Q3920="Non-Lead", N3920="Non-Lead - Copper", S3920="Yes", O3920="Between 1989 and 2014")),
(AND('[1]PWS Information'!$E$10="CWS",Q3920="Non-Lead", N3920="Non-Lead - Copper", S3920="Yes", O3920="After 2014")),
(AND('[1]PWS Information'!$E$10="CWS",Q3920="Non-Lead", N3920="Non-Lead - Copper", S3920="Yes", O3920="Unknown")),
(AND('[1]PWS Information'!$E$10="CWS",Q3920="Unknown")),
(AND('[1]PWS Information'!$E$10="NTNC",Q3920="Unknown")))),"Tier 5",
"")))))</f>
        <v>Tier 5</v>
      </c>
      <c r="Z3920" s="71"/>
      <c r="AA3920" s="71"/>
    </row>
    <row r="3921" spans="1:27" ht="72" x14ac:dyDescent="0.3">
      <c r="A3921" s="1"/>
      <c r="B3921" s="70">
        <v>16403325</v>
      </c>
      <c r="C3921" s="60">
        <v>378</v>
      </c>
      <c r="D3921" s="61" t="s">
        <v>1566</v>
      </c>
      <c r="E3921" s="61" t="s">
        <v>49</v>
      </c>
      <c r="F3921" s="61">
        <v>78640</v>
      </c>
      <c r="G3921" s="62" t="s">
        <v>1569</v>
      </c>
      <c r="H3921" s="63">
        <v>29.9700062</v>
      </c>
      <c r="I3921" s="64">
        <v>-97.844610000000003</v>
      </c>
      <c r="J3921" s="65" t="s">
        <v>50</v>
      </c>
      <c r="K3921" s="66" t="s">
        <v>51</v>
      </c>
      <c r="L3921" s="62" t="s">
        <v>58</v>
      </c>
      <c r="M3921" s="69"/>
      <c r="N3921" s="65" t="s">
        <v>50</v>
      </c>
      <c r="O3921" s="66" t="s">
        <v>58</v>
      </c>
      <c r="P3921" s="69"/>
      <c r="Q3921" s="55" t="str">
        <f t="shared" si="61"/>
        <v>Non-Lead</v>
      </c>
      <c r="R3921" s="70" t="s">
        <v>51</v>
      </c>
      <c r="S3921" s="70" t="s">
        <v>51</v>
      </c>
      <c r="T3921" s="70"/>
      <c r="U3921" s="71" t="s">
        <v>53</v>
      </c>
      <c r="V3921" s="71" t="s">
        <v>51</v>
      </c>
      <c r="W3921" s="71" t="s">
        <v>51</v>
      </c>
      <c r="X3921" s="71" t="s">
        <v>51</v>
      </c>
      <c r="Y3921" s="72" t="str">
        <f>IF((OR((AND('[1]PWS Information'!$E$10="CWS",U3921="Single Family Residence",Q3921="Lead")),
(AND('[1]PWS Information'!$E$10="CWS",U3921="Multiple Family Residence",'[1]PWS Information'!$E$11="Yes",Q3921="Lead")),
(AND('[1]PWS Information'!$E$10="NTNC",Q3921="Lead")))),"Tier 1",
IF((OR((AND('[1]PWS Information'!$E$10="CWS",U3921="Multiple Family Residence",'[1]PWS Information'!$E$11="No",Q3921="Lead")),
(AND('[1]PWS Information'!$E$10="CWS",U3921="Other",Q3921="Lead")),
(AND('[1]PWS Information'!$E$10="CWS",U3921="Building",Q3921="Lead")))),"Tier 2",
IF((OR((AND('[1]PWS Information'!$E$10="CWS",U3921="Single Family Residence",Q3921="Galvanized Requiring Replacement")),
(AND('[1]PWS Information'!$E$10="CWS",U3921="Single Family Residence",Q3921="Galvanized Requiring Replacement",R3921="Yes")),
(AND('[1]PWS Information'!$E$10="NTNC",Q3921="Galvanized Requiring Replacement")),
(AND('[1]PWS Information'!$E$10="NTNC",U3921="Single Family Residence",R3921="Yes")))),"Tier 3",
IF((OR((AND('[1]PWS Information'!$E$10="CWS",U3921="Single Family Residence",S3921="Yes",Q3921="Non-Lead", J3921="Non-Lead - Copper",L3921="Before 1989")),
(AND('[1]PWS Information'!$E$10="CWS",U3921="Single Family Residence",S3921="Yes",Q3921="Non-Lead", N3921="Non-Lead - Copper",O3921="Before 1989")))),"Tier 4",
IF((OR((AND('[1]PWS Information'!$E$10="NTNC",Q3921="Non-Lead")),
(AND('[1]PWS Information'!$E$10="CWS",Q3921="Non-Lead",S3921="")),
(AND('[1]PWS Information'!$E$10="CWS",Q3921="Non-Lead",S3921="No")),
(AND('[1]PWS Information'!$E$10="CWS",Q3921="Non-Lead",S3921="Don't Know")),
(AND('[1]PWS Information'!$E$10="CWS",Q3921="Non-Lead", J3921="Non-Lead - Copper", S3921="Yes", L3921="Between 1989 and 2014")),
(AND('[1]PWS Information'!$E$10="CWS",Q3921="Non-Lead", J3921="Non-Lead - Copper", S3921="Yes", L3921="After 2014")),
(AND('[1]PWS Information'!$E$10="CWS",Q3921="Non-Lead", J3921="Non-Lead - Copper", S3921="Yes", L3921="Unknown")),
(AND('[1]PWS Information'!$E$10="CWS",Q3921="Non-Lead", N3921="Non-Lead - Copper", S3921="Yes", O3921="Between 1989 and 2014")),
(AND('[1]PWS Information'!$E$10="CWS",Q3921="Non-Lead", N3921="Non-Lead - Copper", S3921="Yes", O3921="After 2014")),
(AND('[1]PWS Information'!$E$10="CWS",Q3921="Non-Lead", N3921="Non-Lead - Copper", S3921="Yes", O3921="Unknown")),
(AND('[1]PWS Information'!$E$10="CWS",Q3921="Unknown")),
(AND('[1]PWS Information'!$E$10="NTNC",Q3921="Unknown")))),"Tier 5",
"")))))</f>
        <v>Tier 5</v>
      </c>
      <c r="Z3921" s="71"/>
      <c r="AA3921" s="71"/>
    </row>
    <row r="3922" spans="1:27" ht="57.6" x14ac:dyDescent="0.3">
      <c r="A3922" s="17"/>
      <c r="B3922" s="70">
        <v>16228822</v>
      </c>
      <c r="C3922" s="60">
        <v>387</v>
      </c>
      <c r="D3922" s="61" t="s">
        <v>1566</v>
      </c>
      <c r="E3922" s="61" t="s">
        <v>49</v>
      </c>
      <c r="F3922" s="61">
        <v>78640</v>
      </c>
      <c r="G3922" s="62" t="s">
        <v>1462</v>
      </c>
      <c r="H3922" s="63">
        <v>29.970314800000001</v>
      </c>
      <c r="I3922" s="64">
        <v>-97.844178499999998</v>
      </c>
      <c r="J3922" s="65" t="s">
        <v>50</v>
      </c>
      <c r="K3922" s="66" t="s">
        <v>51</v>
      </c>
      <c r="L3922" s="62" t="s">
        <v>58</v>
      </c>
      <c r="M3922" s="69"/>
      <c r="N3922" s="65" t="s">
        <v>50</v>
      </c>
      <c r="O3922" s="66" t="s">
        <v>58</v>
      </c>
      <c r="P3922" s="69"/>
      <c r="Q3922" s="55" t="str">
        <f t="shared" si="61"/>
        <v>Non-Lead</v>
      </c>
      <c r="R3922" s="70" t="s">
        <v>51</v>
      </c>
      <c r="S3922" s="70" t="s">
        <v>51</v>
      </c>
      <c r="T3922" s="70"/>
      <c r="U3922" s="71" t="s">
        <v>53</v>
      </c>
      <c r="V3922" s="71" t="s">
        <v>51</v>
      </c>
      <c r="W3922" s="71" t="s">
        <v>51</v>
      </c>
      <c r="X3922" s="71" t="s">
        <v>51</v>
      </c>
      <c r="Y3922" s="72" t="str">
        <f>IF((OR((AND('[1]PWS Information'!$E$10="CWS",U3922="Single Family Residence",Q3922="Lead")),
(AND('[1]PWS Information'!$E$10="CWS",U3922="Multiple Family Residence",'[1]PWS Information'!$E$11="Yes",Q3922="Lead")),
(AND('[1]PWS Information'!$E$10="NTNC",Q3922="Lead")))),"Tier 1",
IF((OR((AND('[1]PWS Information'!$E$10="CWS",U3922="Multiple Family Residence",'[1]PWS Information'!$E$11="No",Q3922="Lead")),
(AND('[1]PWS Information'!$E$10="CWS",U3922="Other",Q3922="Lead")),
(AND('[1]PWS Information'!$E$10="CWS",U3922="Building",Q3922="Lead")))),"Tier 2",
IF((OR((AND('[1]PWS Information'!$E$10="CWS",U3922="Single Family Residence",Q3922="Galvanized Requiring Replacement")),
(AND('[1]PWS Information'!$E$10="CWS",U3922="Single Family Residence",Q3922="Galvanized Requiring Replacement",R3922="Yes")),
(AND('[1]PWS Information'!$E$10="NTNC",Q3922="Galvanized Requiring Replacement")),
(AND('[1]PWS Information'!$E$10="NTNC",U3922="Single Family Residence",R3922="Yes")))),"Tier 3",
IF((OR((AND('[1]PWS Information'!$E$10="CWS",U3922="Single Family Residence",S3922="Yes",Q3922="Non-Lead", J3922="Non-Lead - Copper",L3922="Before 1989")),
(AND('[1]PWS Information'!$E$10="CWS",U3922="Single Family Residence",S3922="Yes",Q3922="Non-Lead", N3922="Non-Lead - Copper",O3922="Before 1989")))),"Tier 4",
IF((OR((AND('[1]PWS Information'!$E$10="NTNC",Q3922="Non-Lead")),
(AND('[1]PWS Information'!$E$10="CWS",Q3922="Non-Lead",S3922="")),
(AND('[1]PWS Information'!$E$10="CWS",Q3922="Non-Lead",S3922="No")),
(AND('[1]PWS Information'!$E$10="CWS",Q3922="Non-Lead",S3922="Don't Know")),
(AND('[1]PWS Information'!$E$10="CWS",Q3922="Non-Lead", J3922="Non-Lead - Copper", S3922="Yes", L3922="Between 1989 and 2014")),
(AND('[1]PWS Information'!$E$10="CWS",Q3922="Non-Lead", J3922="Non-Lead - Copper", S3922="Yes", L3922="After 2014")),
(AND('[1]PWS Information'!$E$10="CWS",Q3922="Non-Lead", J3922="Non-Lead - Copper", S3922="Yes", L3922="Unknown")),
(AND('[1]PWS Information'!$E$10="CWS",Q3922="Non-Lead", N3922="Non-Lead - Copper", S3922="Yes", O3922="Between 1989 and 2014")),
(AND('[1]PWS Information'!$E$10="CWS",Q3922="Non-Lead", N3922="Non-Lead - Copper", S3922="Yes", O3922="After 2014")),
(AND('[1]PWS Information'!$E$10="CWS",Q3922="Non-Lead", N3922="Non-Lead - Copper", S3922="Yes", O3922="Unknown")),
(AND('[1]PWS Information'!$E$10="CWS",Q3922="Unknown")),
(AND('[1]PWS Information'!$E$10="NTNC",Q3922="Unknown")))),"Tier 5",
"")))))</f>
        <v>Tier 5</v>
      </c>
      <c r="Z3922" s="71"/>
      <c r="AA3922" s="71"/>
    </row>
    <row r="3923" spans="1:27" ht="57.6" x14ac:dyDescent="0.3">
      <c r="A3923" s="1"/>
      <c r="B3923" s="70">
        <v>12696084</v>
      </c>
      <c r="C3923" s="60">
        <v>388</v>
      </c>
      <c r="D3923" s="61" t="s">
        <v>1566</v>
      </c>
      <c r="E3923" s="61" t="s">
        <v>49</v>
      </c>
      <c r="F3923" s="61">
        <v>78640</v>
      </c>
      <c r="G3923" s="62" t="s">
        <v>1462</v>
      </c>
      <c r="H3923" s="63">
        <v>29.9700551</v>
      </c>
      <c r="I3923" s="64">
        <v>-97.844475799999998</v>
      </c>
      <c r="J3923" s="65" t="s">
        <v>50</v>
      </c>
      <c r="K3923" s="66" t="s">
        <v>51</v>
      </c>
      <c r="L3923" s="62" t="s">
        <v>58</v>
      </c>
      <c r="M3923" s="69"/>
      <c r="N3923" s="65" t="s">
        <v>50</v>
      </c>
      <c r="O3923" s="66" t="s">
        <v>52</v>
      </c>
      <c r="P3923" s="69"/>
      <c r="Q3923" s="55" t="str">
        <f t="shared" si="61"/>
        <v>Non-Lead</v>
      </c>
      <c r="R3923" s="70" t="s">
        <v>51</v>
      </c>
      <c r="S3923" s="70" t="s">
        <v>51</v>
      </c>
      <c r="T3923" s="70"/>
      <c r="U3923" s="71" t="s">
        <v>53</v>
      </c>
      <c r="V3923" s="71" t="s">
        <v>51</v>
      </c>
      <c r="W3923" s="71" t="s">
        <v>51</v>
      </c>
      <c r="X3923" s="71" t="s">
        <v>51</v>
      </c>
      <c r="Y3923" s="72" t="str">
        <f>IF((OR((AND('[1]PWS Information'!$E$10="CWS",U3923="Single Family Residence",Q3923="Lead")),
(AND('[1]PWS Information'!$E$10="CWS",U3923="Multiple Family Residence",'[1]PWS Information'!$E$11="Yes",Q3923="Lead")),
(AND('[1]PWS Information'!$E$10="NTNC",Q3923="Lead")))),"Tier 1",
IF((OR((AND('[1]PWS Information'!$E$10="CWS",U3923="Multiple Family Residence",'[1]PWS Information'!$E$11="No",Q3923="Lead")),
(AND('[1]PWS Information'!$E$10="CWS",U3923="Other",Q3923="Lead")),
(AND('[1]PWS Information'!$E$10="CWS",U3923="Building",Q3923="Lead")))),"Tier 2",
IF((OR((AND('[1]PWS Information'!$E$10="CWS",U3923="Single Family Residence",Q3923="Galvanized Requiring Replacement")),
(AND('[1]PWS Information'!$E$10="CWS",U3923="Single Family Residence",Q3923="Galvanized Requiring Replacement",R3923="Yes")),
(AND('[1]PWS Information'!$E$10="NTNC",Q3923="Galvanized Requiring Replacement")),
(AND('[1]PWS Information'!$E$10="NTNC",U3923="Single Family Residence",R3923="Yes")))),"Tier 3",
IF((OR((AND('[1]PWS Information'!$E$10="CWS",U3923="Single Family Residence",S3923="Yes",Q3923="Non-Lead", J3923="Non-Lead - Copper",L3923="Before 1989")),
(AND('[1]PWS Information'!$E$10="CWS",U3923="Single Family Residence",S3923="Yes",Q3923="Non-Lead", N3923="Non-Lead - Copper",O3923="Before 1989")))),"Tier 4",
IF((OR((AND('[1]PWS Information'!$E$10="NTNC",Q3923="Non-Lead")),
(AND('[1]PWS Information'!$E$10="CWS",Q3923="Non-Lead",S3923="")),
(AND('[1]PWS Information'!$E$10="CWS",Q3923="Non-Lead",S3923="No")),
(AND('[1]PWS Information'!$E$10="CWS",Q3923="Non-Lead",S3923="Don't Know")),
(AND('[1]PWS Information'!$E$10="CWS",Q3923="Non-Lead", J3923="Non-Lead - Copper", S3923="Yes", L3923="Between 1989 and 2014")),
(AND('[1]PWS Information'!$E$10="CWS",Q3923="Non-Lead", J3923="Non-Lead - Copper", S3923="Yes", L3923="After 2014")),
(AND('[1]PWS Information'!$E$10="CWS",Q3923="Non-Lead", J3923="Non-Lead - Copper", S3923="Yes", L3923="Unknown")),
(AND('[1]PWS Information'!$E$10="CWS",Q3923="Non-Lead", N3923="Non-Lead - Copper", S3923="Yes", O3923="Between 1989 and 2014")),
(AND('[1]PWS Information'!$E$10="CWS",Q3923="Non-Lead", N3923="Non-Lead - Copper", S3923="Yes", O3923="After 2014")),
(AND('[1]PWS Information'!$E$10="CWS",Q3923="Non-Lead", N3923="Non-Lead - Copper", S3923="Yes", O3923="Unknown")),
(AND('[1]PWS Information'!$E$10="CWS",Q3923="Unknown")),
(AND('[1]PWS Information'!$E$10="NTNC",Q3923="Unknown")))),"Tier 5",
"")))))</f>
        <v>Tier 5</v>
      </c>
      <c r="Z3923" s="71"/>
      <c r="AA3923" s="71"/>
    </row>
    <row r="3924" spans="1:27" ht="57.6" x14ac:dyDescent="0.3">
      <c r="A3924" s="1"/>
      <c r="B3924" s="70">
        <v>10125869</v>
      </c>
      <c r="C3924" s="60">
        <v>410</v>
      </c>
      <c r="D3924" s="61" t="s">
        <v>1566</v>
      </c>
      <c r="E3924" s="61" t="s">
        <v>49</v>
      </c>
      <c r="F3924" s="61">
        <v>78640</v>
      </c>
      <c r="G3924" s="62" t="s">
        <v>1462</v>
      </c>
      <c r="H3924" s="63">
        <v>29.970143</v>
      </c>
      <c r="I3924" s="64">
        <v>-97.844173999999995</v>
      </c>
      <c r="J3924" s="65" t="s">
        <v>50</v>
      </c>
      <c r="K3924" s="66" t="s">
        <v>51</v>
      </c>
      <c r="L3924" s="62" t="s">
        <v>58</v>
      </c>
      <c r="M3924" s="69"/>
      <c r="N3924" s="65" t="s">
        <v>50</v>
      </c>
      <c r="O3924" s="66" t="s">
        <v>58</v>
      </c>
      <c r="P3924" s="69"/>
      <c r="Q3924" s="55" t="str">
        <f t="shared" si="61"/>
        <v>Non-Lead</v>
      </c>
      <c r="R3924" s="70" t="s">
        <v>51</v>
      </c>
      <c r="S3924" s="70" t="s">
        <v>51</v>
      </c>
      <c r="T3924" s="70"/>
      <c r="U3924" s="71" t="s">
        <v>53</v>
      </c>
      <c r="V3924" s="71" t="s">
        <v>51</v>
      </c>
      <c r="W3924" s="71" t="s">
        <v>51</v>
      </c>
      <c r="X3924" s="71" t="s">
        <v>51</v>
      </c>
      <c r="Y3924" s="72" t="str">
        <f>IF((OR((AND('[1]PWS Information'!$E$10="CWS",U3924="Single Family Residence",Q3924="Lead")),
(AND('[1]PWS Information'!$E$10="CWS",U3924="Multiple Family Residence",'[1]PWS Information'!$E$11="Yes",Q3924="Lead")),
(AND('[1]PWS Information'!$E$10="NTNC",Q3924="Lead")))),"Tier 1",
IF((OR((AND('[1]PWS Information'!$E$10="CWS",U3924="Multiple Family Residence",'[1]PWS Information'!$E$11="No",Q3924="Lead")),
(AND('[1]PWS Information'!$E$10="CWS",U3924="Other",Q3924="Lead")),
(AND('[1]PWS Information'!$E$10="CWS",U3924="Building",Q3924="Lead")))),"Tier 2",
IF((OR((AND('[1]PWS Information'!$E$10="CWS",U3924="Single Family Residence",Q3924="Galvanized Requiring Replacement")),
(AND('[1]PWS Information'!$E$10="CWS",U3924="Single Family Residence",Q3924="Galvanized Requiring Replacement",R3924="Yes")),
(AND('[1]PWS Information'!$E$10="NTNC",Q3924="Galvanized Requiring Replacement")),
(AND('[1]PWS Information'!$E$10="NTNC",U3924="Single Family Residence",R3924="Yes")))),"Tier 3",
IF((OR((AND('[1]PWS Information'!$E$10="CWS",U3924="Single Family Residence",S3924="Yes",Q3924="Non-Lead", J3924="Non-Lead - Copper",L3924="Before 1989")),
(AND('[1]PWS Information'!$E$10="CWS",U3924="Single Family Residence",S3924="Yes",Q3924="Non-Lead", N3924="Non-Lead - Copper",O3924="Before 1989")))),"Tier 4",
IF((OR((AND('[1]PWS Information'!$E$10="NTNC",Q3924="Non-Lead")),
(AND('[1]PWS Information'!$E$10="CWS",Q3924="Non-Lead",S3924="")),
(AND('[1]PWS Information'!$E$10="CWS",Q3924="Non-Lead",S3924="No")),
(AND('[1]PWS Information'!$E$10="CWS",Q3924="Non-Lead",S3924="Don't Know")),
(AND('[1]PWS Information'!$E$10="CWS",Q3924="Non-Lead", J3924="Non-Lead - Copper", S3924="Yes", L3924="Between 1989 and 2014")),
(AND('[1]PWS Information'!$E$10="CWS",Q3924="Non-Lead", J3924="Non-Lead - Copper", S3924="Yes", L3924="After 2014")),
(AND('[1]PWS Information'!$E$10="CWS",Q3924="Non-Lead", J3924="Non-Lead - Copper", S3924="Yes", L3924="Unknown")),
(AND('[1]PWS Information'!$E$10="CWS",Q3924="Non-Lead", N3924="Non-Lead - Copper", S3924="Yes", O3924="Between 1989 and 2014")),
(AND('[1]PWS Information'!$E$10="CWS",Q3924="Non-Lead", N3924="Non-Lead - Copper", S3924="Yes", O3924="After 2014")),
(AND('[1]PWS Information'!$E$10="CWS",Q3924="Non-Lead", N3924="Non-Lead - Copper", S3924="Yes", O3924="Unknown")),
(AND('[1]PWS Information'!$E$10="CWS",Q3924="Unknown")),
(AND('[1]PWS Information'!$E$10="NTNC",Q3924="Unknown")))),"Tier 5",
"")))))</f>
        <v>Tier 5</v>
      </c>
      <c r="Z3924" s="71"/>
      <c r="AA3924" s="71"/>
    </row>
    <row r="3925" spans="1:27" ht="57.6" x14ac:dyDescent="0.3">
      <c r="A3925" s="1"/>
      <c r="B3925" s="70">
        <v>12414183</v>
      </c>
      <c r="C3925" s="60">
        <v>420</v>
      </c>
      <c r="D3925" s="61" t="s">
        <v>1566</v>
      </c>
      <c r="E3925" s="61" t="s">
        <v>49</v>
      </c>
      <c r="F3925" s="61">
        <v>78640</v>
      </c>
      <c r="G3925" s="62" t="s">
        <v>1462</v>
      </c>
      <c r="H3925" s="63">
        <v>29.970166500000001</v>
      </c>
      <c r="I3925" s="64">
        <v>-97.844032900000002</v>
      </c>
      <c r="J3925" s="65" t="s">
        <v>50</v>
      </c>
      <c r="K3925" s="66" t="s">
        <v>51</v>
      </c>
      <c r="L3925" s="62" t="s">
        <v>58</v>
      </c>
      <c r="M3925" s="69"/>
      <c r="N3925" s="65" t="s">
        <v>50</v>
      </c>
      <c r="O3925" s="66" t="s">
        <v>58</v>
      </c>
      <c r="P3925" s="69"/>
      <c r="Q3925" s="55" t="str">
        <f t="shared" si="61"/>
        <v>Non-Lead</v>
      </c>
      <c r="R3925" s="70" t="s">
        <v>51</v>
      </c>
      <c r="S3925" s="70" t="s">
        <v>51</v>
      </c>
      <c r="T3925" s="70"/>
      <c r="U3925" s="71" t="s">
        <v>53</v>
      </c>
      <c r="V3925" s="71" t="s">
        <v>51</v>
      </c>
      <c r="W3925" s="71" t="s">
        <v>51</v>
      </c>
      <c r="X3925" s="71" t="s">
        <v>51</v>
      </c>
      <c r="Y3925" s="72" t="str">
        <f>IF((OR((AND('[1]PWS Information'!$E$10="CWS",U3925="Single Family Residence",Q3925="Lead")),
(AND('[1]PWS Information'!$E$10="CWS",U3925="Multiple Family Residence",'[1]PWS Information'!$E$11="Yes",Q3925="Lead")),
(AND('[1]PWS Information'!$E$10="NTNC",Q3925="Lead")))),"Tier 1",
IF((OR((AND('[1]PWS Information'!$E$10="CWS",U3925="Multiple Family Residence",'[1]PWS Information'!$E$11="No",Q3925="Lead")),
(AND('[1]PWS Information'!$E$10="CWS",U3925="Other",Q3925="Lead")),
(AND('[1]PWS Information'!$E$10="CWS",U3925="Building",Q3925="Lead")))),"Tier 2",
IF((OR((AND('[1]PWS Information'!$E$10="CWS",U3925="Single Family Residence",Q3925="Galvanized Requiring Replacement")),
(AND('[1]PWS Information'!$E$10="CWS",U3925="Single Family Residence",Q3925="Galvanized Requiring Replacement",R3925="Yes")),
(AND('[1]PWS Information'!$E$10="NTNC",Q3925="Galvanized Requiring Replacement")),
(AND('[1]PWS Information'!$E$10="NTNC",U3925="Single Family Residence",R3925="Yes")))),"Tier 3",
IF((OR((AND('[1]PWS Information'!$E$10="CWS",U3925="Single Family Residence",S3925="Yes",Q3925="Non-Lead", J3925="Non-Lead - Copper",L3925="Before 1989")),
(AND('[1]PWS Information'!$E$10="CWS",U3925="Single Family Residence",S3925="Yes",Q3925="Non-Lead", N3925="Non-Lead - Copper",O3925="Before 1989")))),"Tier 4",
IF((OR((AND('[1]PWS Information'!$E$10="NTNC",Q3925="Non-Lead")),
(AND('[1]PWS Information'!$E$10="CWS",Q3925="Non-Lead",S3925="")),
(AND('[1]PWS Information'!$E$10="CWS",Q3925="Non-Lead",S3925="No")),
(AND('[1]PWS Information'!$E$10="CWS",Q3925="Non-Lead",S3925="Don't Know")),
(AND('[1]PWS Information'!$E$10="CWS",Q3925="Non-Lead", J3925="Non-Lead - Copper", S3925="Yes", L3925="Between 1989 and 2014")),
(AND('[1]PWS Information'!$E$10="CWS",Q3925="Non-Lead", J3925="Non-Lead - Copper", S3925="Yes", L3925="After 2014")),
(AND('[1]PWS Information'!$E$10="CWS",Q3925="Non-Lead", J3925="Non-Lead - Copper", S3925="Yes", L3925="Unknown")),
(AND('[1]PWS Information'!$E$10="CWS",Q3925="Non-Lead", N3925="Non-Lead - Copper", S3925="Yes", O3925="Between 1989 and 2014")),
(AND('[1]PWS Information'!$E$10="CWS",Q3925="Non-Lead", N3925="Non-Lead - Copper", S3925="Yes", O3925="After 2014")),
(AND('[1]PWS Information'!$E$10="CWS",Q3925="Non-Lead", N3925="Non-Lead - Copper", S3925="Yes", O3925="Unknown")),
(AND('[1]PWS Information'!$E$10="CWS",Q3925="Unknown")),
(AND('[1]PWS Information'!$E$10="NTNC",Q3925="Unknown")))),"Tier 5",
"")))))</f>
        <v>Tier 5</v>
      </c>
      <c r="Z3925" s="71"/>
      <c r="AA3925" s="71"/>
    </row>
    <row r="3926" spans="1:27" ht="57.6" x14ac:dyDescent="0.3">
      <c r="A3926" s="17"/>
      <c r="B3926" s="70">
        <v>13414469</v>
      </c>
      <c r="C3926" s="60">
        <v>440</v>
      </c>
      <c r="D3926" s="61" t="s">
        <v>1566</v>
      </c>
      <c r="E3926" s="61" t="s">
        <v>49</v>
      </c>
      <c r="F3926" s="61">
        <v>78640</v>
      </c>
      <c r="G3926" s="62" t="s">
        <v>1462</v>
      </c>
      <c r="H3926" s="63">
        <v>29.970290800000001</v>
      </c>
      <c r="I3926" s="64">
        <v>-97.843521800000005</v>
      </c>
      <c r="J3926" s="65" t="s">
        <v>50</v>
      </c>
      <c r="K3926" s="66" t="s">
        <v>51</v>
      </c>
      <c r="L3926" s="62" t="s">
        <v>58</v>
      </c>
      <c r="M3926" s="69"/>
      <c r="N3926" s="65" t="s">
        <v>50</v>
      </c>
      <c r="O3926" s="66" t="s">
        <v>58</v>
      </c>
      <c r="P3926" s="69"/>
      <c r="Q3926" s="55" t="str">
        <f t="shared" si="61"/>
        <v>Non-Lead</v>
      </c>
      <c r="R3926" s="70" t="s">
        <v>51</v>
      </c>
      <c r="S3926" s="70" t="s">
        <v>51</v>
      </c>
      <c r="T3926" s="70"/>
      <c r="U3926" s="71" t="s">
        <v>53</v>
      </c>
      <c r="V3926" s="71" t="s">
        <v>51</v>
      </c>
      <c r="W3926" s="71" t="s">
        <v>51</v>
      </c>
      <c r="X3926" s="71" t="s">
        <v>51</v>
      </c>
      <c r="Y3926" s="72" t="str">
        <f>IF((OR((AND('[1]PWS Information'!$E$10="CWS",U3926="Single Family Residence",Q3926="Lead")),
(AND('[1]PWS Information'!$E$10="CWS",U3926="Multiple Family Residence",'[1]PWS Information'!$E$11="Yes",Q3926="Lead")),
(AND('[1]PWS Information'!$E$10="NTNC",Q3926="Lead")))),"Tier 1",
IF((OR((AND('[1]PWS Information'!$E$10="CWS",U3926="Multiple Family Residence",'[1]PWS Information'!$E$11="No",Q3926="Lead")),
(AND('[1]PWS Information'!$E$10="CWS",U3926="Other",Q3926="Lead")),
(AND('[1]PWS Information'!$E$10="CWS",U3926="Building",Q3926="Lead")))),"Tier 2",
IF((OR((AND('[1]PWS Information'!$E$10="CWS",U3926="Single Family Residence",Q3926="Galvanized Requiring Replacement")),
(AND('[1]PWS Information'!$E$10="CWS",U3926="Single Family Residence",Q3926="Galvanized Requiring Replacement",R3926="Yes")),
(AND('[1]PWS Information'!$E$10="NTNC",Q3926="Galvanized Requiring Replacement")),
(AND('[1]PWS Information'!$E$10="NTNC",U3926="Single Family Residence",R3926="Yes")))),"Tier 3",
IF((OR((AND('[1]PWS Information'!$E$10="CWS",U3926="Single Family Residence",S3926="Yes",Q3926="Non-Lead", J3926="Non-Lead - Copper",L3926="Before 1989")),
(AND('[1]PWS Information'!$E$10="CWS",U3926="Single Family Residence",S3926="Yes",Q3926="Non-Lead", N3926="Non-Lead - Copper",O3926="Before 1989")))),"Tier 4",
IF((OR((AND('[1]PWS Information'!$E$10="NTNC",Q3926="Non-Lead")),
(AND('[1]PWS Information'!$E$10="CWS",Q3926="Non-Lead",S3926="")),
(AND('[1]PWS Information'!$E$10="CWS",Q3926="Non-Lead",S3926="No")),
(AND('[1]PWS Information'!$E$10="CWS",Q3926="Non-Lead",S3926="Don't Know")),
(AND('[1]PWS Information'!$E$10="CWS",Q3926="Non-Lead", J3926="Non-Lead - Copper", S3926="Yes", L3926="Between 1989 and 2014")),
(AND('[1]PWS Information'!$E$10="CWS",Q3926="Non-Lead", J3926="Non-Lead - Copper", S3926="Yes", L3926="After 2014")),
(AND('[1]PWS Information'!$E$10="CWS",Q3926="Non-Lead", J3926="Non-Lead - Copper", S3926="Yes", L3926="Unknown")),
(AND('[1]PWS Information'!$E$10="CWS",Q3926="Non-Lead", N3926="Non-Lead - Copper", S3926="Yes", O3926="Between 1989 and 2014")),
(AND('[1]PWS Information'!$E$10="CWS",Q3926="Non-Lead", N3926="Non-Lead - Copper", S3926="Yes", O3926="After 2014")),
(AND('[1]PWS Information'!$E$10="CWS",Q3926="Non-Lead", N3926="Non-Lead - Copper", S3926="Yes", O3926="Unknown")),
(AND('[1]PWS Information'!$E$10="CWS",Q3926="Unknown")),
(AND('[1]PWS Information'!$E$10="NTNC",Q3926="Unknown")))),"Tier 5",
"")))))</f>
        <v>Tier 5</v>
      </c>
      <c r="Z3926" s="71"/>
      <c r="AA3926" s="71"/>
    </row>
    <row r="3927" spans="1:27" ht="57.6" x14ac:dyDescent="0.3">
      <c r="A3927" s="1"/>
      <c r="B3927" s="70">
        <v>13335103</v>
      </c>
      <c r="C3927" s="60">
        <v>450</v>
      </c>
      <c r="D3927" s="61" t="s">
        <v>1566</v>
      </c>
      <c r="E3927" s="61" t="s">
        <v>49</v>
      </c>
      <c r="F3927" s="61">
        <v>78640</v>
      </c>
      <c r="G3927" s="62" t="s">
        <v>1462</v>
      </c>
      <c r="H3927" s="63">
        <v>29.970326499999999</v>
      </c>
      <c r="I3927" s="64">
        <v>-97.843412499999999</v>
      </c>
      <c r="J3927" s="65" t="s">
        <v>50</v>
      </c>
      <c r="K3927" s="66" t="s">
        <v>51</v>
      </c>
      <c r="L3927" s="62" t="s">
        <v>58</v>
      </c>
      <c r="M3927" s="69"/>
      <c r="N3927" s="65" t="s">
        <v>50</v>
      </c>
      <c r="O3927" s="66" t="s">
        <v>58</v>
      </c>
      <c r="P3927" s="69"/>
      <c r="Q3927" s="55" t="str">
        <f t="shared" si="61"/>
        <v>Non-Lead</v>
      </c>
      <c r="R3927" s="70" t="s">
        <v>51</v>
      </c>
      <c r="S3927" s="70" t="s">
        <v>51</v>
      </c>
      <c r="T3927" s="70"/>
      <c r="U3927" s="71" t="s">
        <v>53</v>
      </c>
      <c r="V3927" s="71" t="s">
        <v>51</v>
      </c>
      <c r="W3927" s="71" t="s">
        <v>51</v>
      </c>
      <c r="X3927" s="71" t="s">
        <v>51</v>
      </c>
      <c r="Y3927" s="72" t="str">
        <f>IF((OR((AND('[1]PWS Information'!$E$10="CWS",U3927="Single Family Residence",Q3927="Lead")),
(AND('[1]PWS Information'!$E$10="CWS",U3927="Multiple Family Residence",'[1]PWS Information'!$E$11="Yes",Q3927="Lead")),
(AND('[1]PWS Information'!$E$10="NTNC",Q3927="Lead")))),"Tier 1",
IF((OR((AND('[1]PWS Information'!$E$10="CWS",U3927="Multiple Family Residence",'[1]PWS Information'!$E$11="No",Q3927="Lead")),
(AND('[1]PWS Information'!$E$10="CWS",U3927="Other",Q3927="Lead")),
(AND('[1]PWS Information'!$E$10="CWS",U3927="Building",Q3927="Lead")))),"Tier 2",
IF((OR((AND('[1]PWS Information'!$E$10="CWS",U3927="Single Family Residence",Q3927="Galvanized Requiring Replacement")),
(AND('[1]PWS Information'!$E$10="CWS",U3927="Single Family Residence",Q3927="Galvanized Requiring Replacement",R3927="Yes")),
(AND('[1]PWS Information'!$E$10="NTNC",Q3927="Galvanized Requiring Replacement")),
(AND('[1]PWS Information'!$E$10="NTNC",U3927="Single Family Residence",R3927="Yes")))),"Tier 3",
IF((OR((AND('[1]PWS Information'!$E$10="CWS",U3927="Single Family Residence",S3927="Yes",Q3927="Non-Lead", J3927="Non-Lead - Copper",L3927="Before 1989")),
(AND('[1]PWS Information'!$E$10="CWS",U3927="Single Family Residence",S3927="Yes",Q3927="Non-Lead", N3927="Non-Lead - Copper",O3927="Before 1989")))),"Tier 4",
IF((OR((AND('[1]PWS Information'!$E$10="NTNC",Q3927="Non-Lead")),
(AND('[1]PWS Information'!$E$10="CWS",Q3927="Non-Lead",S3927="")),
(AND('[1]PWS Information'!$E$10="CWS",Q3927="Non-Lead",S3927="No")),
(AND('[1]PWS Information'!$E$10="CWS",Q3927="Non-Lead",S3927="Don't Know")),
(AND('[1]PWS Information'!$E$10="CWS",Q3927="Non-Lead", J3927="Non-Lead - Copper", S3927="Yes", L3927="Between 1989 and 2014")),
(AND('[1]PWS Information'!$E$10="CWS",Q3927="Non-Lead", J3927="Non-Lead - Copper", S3927="Yes", L3927="After 2014")),
(AND('[1]PWS Information'!$E$10="CWS",Q3927="Non-Lead", J3927="Non-Lead - Copper", S3927="Yes", L3927="Unknown")),
(AND('[1]PWS Information'!$E$10="CWS",Q3927="Non-Lead", N3927="Non-Lead - Copper", S3927="Yes", O3927="Between 1989 and 2014")),
(AND('[1]PWS Information'!$E$10="CWS",Q3927="Non-Lead", N3927="Non-Lead - Copper", S3927="Yes", O3927="After 2014")),
(AND('[1]PWS Information'!$E$10="CWS",Q3927="Non-Lead", N3927="Non-Lead - Copper", S3927="Yes", O3927="Unknown")),
(AND('[1]PWS Information'!$E$10="CWS",Q3927="Unknown")),
(AND('[1]PWS Information'!$E$10="NTNC",Q3927="Unknown")))),"Tier 5",
"")))))</f>
        <v>Tier 5</v>
      </c>
      <c r="Z3927" s="71"/>
      <c r="AA3927" s="71"/>
    </row>
    <row r="3928" spans="1:27" ht="57.6" x14ac:dyDescent="0.3">
      <c r="A3928" s="1"/>
      <c r="B3928" s="70">
        <v>13392037</v>
      </c>
      <c r="C3928" s="60">
        <v>460</v>
      </c>
      <c r="D3928" s="61" t="s">
        <v>1566</v>
      </c>
      <c r="E3928" s="61" t="s">
        <v>49</v>
      </c>
      <c r="F3928" s="61">
        <v>78640</v>
      </c>
      <c r="G3928" s="62" t="s">
        <v>1462</v>
      </c>
      <c r="H3928" s="63">
        <v>29.970362300000001</v>
      </c>
      <c r="I3928" s="64">
        <v>-97.843303300000002</v>
      </c>
      <c r="J3928" s="65" t="s">
        <v>50</v>
      </c>
      <c r="K3928" s="66" t="s">
        <v>51</v>
      </c>
      <c r="L3928" s="62" t="s">
        <v>58</v>
      </c>
      <c r="M3928" s="69"/>
      <c r="N3928" s="65" t="s">
        <v>50</v>
      </c>
      <c r="O3928" s="66" t="s">
        <v>58</v>
      </c>
      <c r="P3928" s="69"/>
      <c r="Q3928" s="55" t="str">
        <f t="shared" si="61"/>
        <v>Non-Lead</v>
      </c>
      <c r="R3928" s="70" t="s">
        <v>51</v>
      </c>
      <c r="S3928" s="70" t="s">
        <v>51</v>
      </c>
      <c r="T3928" s="70"/>
      <c r="U3928" s="71" t="s">
        <v>53</v>
      </c>
      <c r="V3928" s="71" t="s">
        <v>51</v>
      </c>
      <c r="W3928" s="71" t="s">
        <v>51</v>
      </c>
      <c r="X3928" s="71" t="s">
        <v>51</v>
      </c>
      <c r="Y3928" s="72" t="str">
        <f>IF((OR((AND('[1]PWS Information'!$E$10="CWS",U3928="Single Family Residence",Q3928="Lead")),
(AND('[1]PWS Information'!$E$10="CWS",U3928="Multiple Family Residence",'[1]PWS Information'!$E$11="Yes",Q3928="Lead")),
(AND('[1]PWS Information'!$E$10="NTNC",Q3928="Lead")))),"Tier 1",
IF((OR((AND('[1]PWS Information'!$E$10="CWS",U3928="Multiple Family Residence",'[1]PWS Information'!$E$11="No",Q3928="Lead")),
(AND('[1]PWS Information'!$E$10="CWS",U3928="Other",Q3928="Lead")),
(AND('[1]PWS Information'!$E$10="CWS",U3928="Building",Q3928="Lead")))),"Tier 2",
IF((OR((AND('[1]PWS Information'!$E$10="CWS",U3928="Single Family Residence",Q3928="Galvanized Requiring Replacement")),
(AND('[1]PWS Information'!$E$10="CWS",U3928="Single Family Residence",Q3928="Galvanized Requiring Replacement",R3928="Yes")),
(AND('[1]PWS Information'!$E$10="NTNC",Q3928="Galvanized Requiring Replacement")),
(AND('[1]PWS Information'!$E$10="NTNC",U3928="Single Family Residence",R3928="Yes")))),"Tier 3",
IF((OR((AND('[1]PWS Information'!$E$10="CWS",U3928="Single Family Residence",S3928="Yes",Q3928="Non-Lead", J3928="Non-Lead - Copper",L3928="Before 1989")),
(AND('[1]PWS Information'!$E$10="CWS",U3928="Single Family Residence",S3928="Yes",Q3928="Non-Lead", N3928="Non-Lead - Copper",O3928="Before 1989")))),"Tier 4",
IF((OR((AND('[1]PWS Information'!$E$10="NTNC",Q3928="Non-Lead")),
(AND('[1]PWS Information'!$E$10="CWS",Q3928="Non-Lead",S3928="")),
(AND('[1]PWS Information'!$E$10="CWS",Q3928="Non-Lead",S3928="No")),
(AND('[1]PWS Information'!$E$10="CWS",Q3928="Non-Lead",S3928="Don't Know")),
(AND('[1]PWS Information'!$E$10="CWS",Q3928="Non-Lead", J3928="Non-Lead - Copper", S3928="Yes", L3928="Between 1989 and 2014")),
(AND('[1]PWS Information'!$E$10="CWS",Q3928="Non-Lead", J3928="Non-Lead - Copper", S3928="Yes", L3928="After 2014")),
(AND('[1]PWS Information'!$E$10="CWS",Q3928="Non-Lead", J3928="Non-Lead - Copper", S3928="Yes", L3928="Unknown")),
(AND('[1]PWS Information'!$E$10="CWS",Q3928="Non-Lead", N3928="Non-Lead - Copper", S3928="Yes", O3928="Between 1989 and 2014")),
(AND('[1]PWS Information'!$E$10="CWS",Q3928="Non-Lead", N3928="Non-Lead - Copper", S3928="Yes", O3928="After 2014")),
(AND('[1]PWS Information'!$E$10="CWS",Q3928="Non-Lead", N3928="Non-Lead - Copper", S3928="Yes", O3928="Unknown")),
(AND('[1]PWS Information'!$E$10="CWS",Q3928="Unknown")),
(AND('[1]PWS Information'!$E$10="NTNC",Q3928="Unknown")))),"Tier 5",
"")))))</f>
        <v>Tier 5</v>
      </c>
      <c r="Z3928" s="71"/>
      <c r="AA3928" s="71"/>
    </row>
    <row r="3929" spans="1:27" ht="57.6" x14ac:dyDescent="0.3">
      <c r="A3929" s="1"/>
      <c r="B3929" s="70">
        <v>16259264</v>
      </c>
      <c r="C3929" s="60">
        <v>470</v>
      </c>
      <c r="D3929" s="61" t="s">
        <v>1566</v>
      </c>
      <c r="E3929" s="61" t="s">
        <v>49</v>
      </c>
      <c r="F3929" s="61">
        <v>78640</v>
      </c>
      <c r="G3929" s="62" t="s">
        <v>1462</v>
      </c>
      <c r="H3929" s="63">
        <v>29.970398100000001</v>
      </c>
      <c r="I3929" s="64">
        <v>-97.843194100000005</v>
      </c>
      <c r="J3929" s="65" t="s">
        <v>50</v>
      </c>
      <c r="K3929" s="66" t="s">
        <v>51</v>
      </c>
      <c r="L3929" s="62" t="s">
        <v>58</v>
      </c>
      <c r="M3929" s="69"/>
      <c r="N3929" s="65" t="s">
        <v>50</v>
      </c>
      <c r="O3929" s="66" t="s">
        <v>58</v>
      </c>
      <c r="P3929" s="69"/>
      <c r="Q3929" s="55" t="str">
        <f t="shared" si="61"/>
        <v>Non-Lead</v>
      </c>
      <c r="R3929" s="70" t="s">
        <v>51</v>
      </c>
      <c r="S3929" s="70" t="s">
        <v>51</v>
      </c>
      <c r="T3929" s="70"/>
      <c r="U3929" s="71" t="s">
        <v>53</v>
      </c>
      <c r="V3929" s="71" t="s">
        <v>51</v>
      </c>
      <c r="W3929" s="71" t="s">
        <v>51</v>
      </c>
      <c r="X3929" s="71" t="s">
        <v>51</v>
      </c>
      <c r="Y3929" s="72" t="str">
        <f>IF((OR((AND('[1]PWS Information'!$E$10="CWS",U3929="Single Family Residence",Q3929="Lead")),
(AND('[1]PWS Information'!$E$10="CWS",U3929="Multiple Family Residence",'[1]PWS Information'!$E$11="Yes",Q3929="Lead")),
(AND('[1]PWS Information'!$E$10="NTNC",Q3929="Lead")))),"Tier 1",
IF((OR((AND('[1]PWS Information'!$E$10="CWS",U3929="Multiple Family Residence",'[1]PWS Information'!$E$11="No",Q3929="Lead")),
(AND('[1]PWS Information'!$E$10="CWS",U3929="Other",Q3929="Lead")),
(AND('[1]PWS Information'!$E$10="CWS",U3929="Building",Q3929="Lead")))),"Tier 2",
IF((OR((AND('[1]PWS Information'!$E$10="CWS",U3929="Single Family Residence",Q3929="Galvanized Requiring Replacement")),
(AND('[1]PWS Information'!$E$10="CWS",U3929="Single Family Residence",Q3929="Galvanized Requiring Replacement",R3929="Yes")),
(AND('[1]PWS Information'!$E$10="NTNC",Q3929="Galvanized Requiring Replacement")),
(AND('[1]PWS Information'!$E$10="NTNC",U3929="Single Family Residence",R3929="Yes")))),"Tier 3",
IF((OR((AND('[1]PWS Information'!$E$10="CWS",U3929="Single Family Residence",S3929="Yes",Q3929="Non-Lead", J3929="Non-Lead - Copper",L3929="Before 1989")),
(AND('[1]PWS Information'!$E$10="CWS",U3929="Single Family Residence",S3929="Yes",Q3929="Non-Lead", N3929="Non-Lead - Copper",O3929="Before 1989")))),"Tier 4",
IF((OR((AND('[1]PWS Information'!$E$10="NTNC",Q3929="Non-Lead")),
(AND('[1]PWS Information'!$E$10="CWS",Q3929="Non-Lead",S3929="")),
(AND('[1]PWS Information'!$E$10="CWS",Q3929="Non-Lead",S3929="No")),
(AND('[1]PWS Information'!$E$10="CWS",Q3929="Non-Lead",S3929="Don't Know")),
(AND('[1]PWS Information'!$E$10="CWS",Q3929="Non-Lead", J3929="Non-Lead - Copper", S3929="Yes", L3929="Between 1989 and 2014")),
(AND('[1]PWS Information'!$E$10="CWS",Q3929="Non-Lead", J3929="Non-Lead - Copper", S3929="Yes", L3929="After 2014")),
(AND('[1]PWS Information'!$E$10="CWS",Q3929="Non-Lead", J3929="Non-Lead - Copper", S3929="Yes", L3929="Unknown")),
(AND('[1]PWS Information'!$E$10="CWS",Q3929="Non-Lead", N3929="Non-Lead - Copper", S3929="Yes", O3929="Between 1989 and 2014")),
(AND('[1]PWS Information'!$E$10="CWS",Q3929="Non-Lead", N3929="Non-Lead - Copper", S3929="Yes", O3929="After 2014")),
(AND('[1]PWS Information'!$E$10="CWS",Q3929="Non-Lead", N3929="Non-Lead - Copper", S3929="Yes", O3929="Unknown")),
(AND('[1]PWS Information'!$E$10="CWS",Q3929="Unknown")),
(AND('[1]PWS Information'!$E$10="NTNC",Q3929="Unknown")))),"Tier 5",
"")))))</f>
        <v>Tier 5</v>
      </c>
      <c r="Z3929" s="71"/>
      <c r="AA3929" s="71"/>
    </row>
    <row r="3930" spans="1:27" ht="57.6" x14ac:dyDescent="0.3">
      <c r="A3930" s="17"/>
      <c r="B3930" s="70">
        <v>10769258</v>
      </c>
      <c r="C3930" s="60">
        <v>480</v>
      </c>
      <c r="D3930" s="61" t="s">
        <v>1566</v>
      </c>
      <c r="E3930" s="61" t="s">
        <v>49</v>
      </c>
      <c r="F3930" s="61">
        <v>78640</v>
      </c>
      <c r="G3930" s="62" t="s">
        <v>1462</v>
      </c>
      <c r="H3930" s="63">
        <v>29.970433799999999</v>
      </c>
      <c r="I3930" s="64">
        <v>-97.8430848</v>
      </c>
      <c r="J3930" s="65" t="s">
        <v>50</v>
      </c>
      <c r="K3930" s="66" t="s">
        <v>51</v>
      </c>
      <c r="L3930" s="62" t="s">
        <v>58</v>
      </c>
      <c r="M3930" s="69"/>
      <c r="N3930" s="65" t="s">
        <v>50</v>
      </c>
      <c r="O3930" s="66" t="s">
        <v>58</v>
      </c>
      <c r="P3930" s="69"/>
      <c r="Q3930" s="55" t="str">
        <f t="shared" si="61"/>
        <v>Non-Lead</v>
      </c>
      <c r="R3930" s="70" t="s">
        <v>51</v>
      </c>
      <c r="S3930" s="70" t="s">
        <v>51</v>
      </c>
      <c r="T3930" s="70"/>
      <c r="U3930" s="71" t="s">
        <v>53</v>
      </c>
      <c r="V3930" s="71" t="s">
        <v>51</v>
      </c>
      <c r="W3930" s="71" t="s">
        <v>51</v>
      </c>
      <c r="X3930" s="71" t="s">
        <v>51</v>
      </c>
      <c r="Y3930" s="72" t="str">
        <f>IF((OR((AND('[1]PWS Information'!$E$10="CWS",U3930="Single Family Residence",Q3930="Lead")),
(AND('[1]PWS Information'!$E$10="CWS",U3930="Multiple Family Residence",'[1]PWS Information'!$E$11="Yes",Q3930="Lead")),
(AND('[1]PWS Information'!$E$10="NTNC",Q3930="Lead")))),"Tier 1",
IF((OR((AND('[1]PWS Information'!$E$10="CWS",U3930="Multiple Family Residence",'[1]PWS Information'!$E$11="No",Q3930="Lead")),
(AND('[1]PWS Information'!$E$10="CWS",U3930="Other",Q3930="Lead")),
(AND('[1]PWS Information'!$E$10="CWS",U3930="Building",Q3930="Lead")))),"Tier 2",
IF((OR((AND('[1]PWS Information'!$E$10="CWS",U3930="Single Family Residence",Q3930="Galvanized Requiring Replacement")),
(AND('[1]PWS Information'!$E$10="CWS",U3930="Single Family Residence",Q3930="Galvanized Requiring Replacement",R3930="Yes")),
(AND('[1]PWS Information'!$E$10="NTNC",Q3930="Galvanized Requiring Replacement")),
(AND('[1]PWS Information'!$E$10="NTNC",U3930="Single Family Residence",R3930="Yes")))),"Tier 3",
IF((OR((AND('[1]PWS Information'!$E$10="CWS",U3930="Single Family Residence",S3930="Yes",Q3930="Non-Lead", J3930="Non-Lead - Copper",L3930="Before 1989")),
(AND('[1]PWS Information'!$E$10="CWS",U3930="Single Family Residence",S3930="Yes",Q3930="Non-Lead", N3930="Non-Lead - Copper",O3930="Before 1989")))),"Tier 4",
IF((OR((AND('[1]PWS Information'!$E$10="NTNC",Q3930="Non-Lead")),
(AND('[1]PWS Information'!$E$10="CWS",Q3930="Non-Lead",S3930="")),
(AND('[1]PWS Information'!$E$10="CWS",Q3930="Non-Lead",S3930="No")),
(AND('[1]PWS Information'!$E$10="CWS",Q3930="Non-Lead",S3930="Don't Know")),
(AND('[1]PWS Information'!$E$10="CWS",Q3930="Non-Lead", J3930="Non-Lead - Copper", S3930="Yes", L3930="Between 1989 and 2014")),
(AND('[1]PWS Information'!$E$10="CWS",Q3930="Non-Lead", J3930="Non-Lead - Copper", S3930="Yes", L3930="After 2014")),
(AND('[1]PWS Information'!$E$10="CWS",Q3930="Non-Lead", J3930="Non-Lead - Copper", S3930="Yes", L3930="Unknown")),
(AND('[1]PWS Information'!$E$10="CWS",Q3930="Non-Lead", N3930="Non-Lead - Copper", S3930="Yes", O3930="Between 1989 and 2014")),
(AND('[1]PWS Information'!$E$10="CWS",Q3930="Non-Lead", N3930="Non-Lead - Copper", S3930="Yes", O3930="After 2014")),
(AND('[1]PWS Information'!$E$10="CWS",Q3930="Non-Lead", N3930="Non-Lead - Copper", S3930="Yes", O3930="Unknown")),
(AND('[1]PWS Information'!$E$10="CWS",Q3930="Unknown")),
(AND('[1]PWS Information'!$E$10="NTNC",Q3930="Unknown")))),"Tier 5",
"")))))</f>
        <v>Tier 5</v>
      </c>
      <c r="Z3930" s="71"/>
      <c r="AA3930" s="71"/>
    </row>
    <row r="3931" spans="1:27" ht="57.6" x14ac:dyDescent="0.3">
      <c r="A3931" s="1"/>
      <c r="B3931" s="70">
        <v>13159205</v>
      </c>
      <c r="C3931" s="60">
        <v>490</v>
      </c>
      <c r="D3931" s="61" t="s">
        <v>1566</v>
      </c>
      <c r="E3931" s="61" t="s">
        <v>49</v>
      </c>
      <c r="F3931" s="61">
        <v>78640</v>
      </c>
      <c r="G3931" s="62" t="s">
        <v>1462</v>
      </c>
      <c r="H3931" s="63">
        <v>29.9705257</v>
      </c>
      <c r="I3931" s="64">
        <v>-97.842770700000003</v>
      </c>
      <c r="J3931" s="65" t="s">
        <v>50</v>
      </c>
      <c r="K3931" s="66" t="s">
        <v>51</v>
      </c>
      <c r="L3931" s="62" t="s">
        <v>58</v>
      </c>
      <c r="M3931" s="69"/>
      <c r="N3931" s="65" t="s">
        <v>50</v>
      </c>
      <c r="O3931" s="66" t="s">
        <v>58</v>
      </c>
      <c r="P3931" s="69"/>
      <c r="Q3931" s="55" t="str">
        <f t="shared" si="61"/>
        <v>Non-Lead</v>
      </c>
      <c r="R3931" s="70" t="s">
        <v>51</v>
      </c>
      <c r="S3931" s="70" t="s">
        <v>51</v>
      </c>
      <c r="T3931" s="70"/>
      <c r="U3931" s="71" t="s">
        <v>53</v>
      </c>
      <c r="V3931" s="71" t="s">
        <v>51</v>
      </c>
      <c r="W3931" s="71" t="s">
        <v>51</v>
      </c>
      <c r="X3931" s="71" t="s">
        <v>51</v>
      </c>
      <c r="Y3931" s="72" t="str">
        <f>IF((OR((AND('[1]PWS Information'!$E$10="CWS",U3931="Single Family Residence",Q3931="Lead")),
(AND('[1]PWS Information'!$E$10="CWS",U3931="Multiple Family Residence",'[1]PWS Information'!$E$11="Yes",Q3931="Lead")),
(AND('[1]PWS Information'!$E$10="NTNC",Q3931="Lead")))),"Tier 1",
IF((OR((AND('[1]PWS Information'!$E$10="CWS",U3931="Multiple Family Residence",'[1]PWS Information'!$E$11="No",Q3931="Lead")),
(AND('[1]PWS Information'!$E$10="CWS",U3931="Other",Q3931="Lead")),
(AND('[1]PWS Information'!$E$10="CWS",U3931="Building",Q3931="Lead")))),"Tier 2",
IF((OR((AND('[1]PWS Information'!$E$10="CWS",U3931="Single Family Residence",Q3931="Galvanized Requiring Replacement")),
(AND('[1]PWS Information'!$E$10="CWS",U3931="Single Family Residence",Q3931="Galvanized Requiring Replacement",R3931="Yes")),
(AND('[1]PWS Information'!$E$10="NTNC",Q3931="Galvanized Requiring Replacement")),
(AND('[1]PWS Information'!$E$10="NTNC",U3931="Single Family Residence",R3931="Yes")))),"Tier 3",
IF((OR((AND('[1]PWS Information'!$E$10="CWS",U3931="Single Family Residence",S3931="Yes",Q3931="Non-Lead", J3931="Non-Lead - Copper",L3931="Before 1989")),
(AND('[1]PWS Information'!$E$10="CWS",U3931="Single Family Residence",S3931="Yes",Q3931="Non-Lead", N3931="Non-Lead - Copper",O3931="Before 1989")))),"Tier 4",
IF((OR((AND('[1]PWS Information'!$E$10="NTNC",Q3931="Non-Lead")),
(AND('[1]PWS Information'!$E$10="CWS",Q3931="Non-Lead",S3931="")),
(AND('[1]PWS Information'!$E$10="CWS",Q3931="Non-Lead",S3931="No")),
(AND('[1]PWS Information'!$E$10="CWS",Q3931="Non-Lead",S3931="Don't Know")),
(AND('[1]PWS Information'!$E$10="CWS",Q3931="Non-Lead", J3931="Non-Lead - Copper", S3931="Yes", L3931="Between 1989 and 2014")),
(AND('[1]PWS Information'!$E$10="CWS",Q3931="Non-Lead", J3931="Non-Lead - Copper", S3931="Yes", L3931="After 2014")),
(AND('[1]PWS Information'!$E$10="CWS",Q3931="Non-Lead", J3931="Non-Lead - Copper", S3931="Yes", L3931="Unknown")),
(AND('[1]PWS Information'!$E$10="CWS",Q3931="Non-Lead", N3931="Non-Lead - Copper", S3931="Yes", O3931="Between 1989 and 2014")),
(AND('[1]PWS Information'!$E$10="CWS",Q3931="Non-Lead", N3931="Non-Lead - Copper", S3931="Yes", O3931="After 2014")),
(AND('[1]PWS Information'!$E$10="CWS",Q3931="Non-Lead", N3931="Non-Lead - Copper", S3931="Yes", O3931="Unknown")),
(AND('[1]PWS Information'!$E$10="CWS",Q3931="Unknown")),
(AND('[1]PWS Information'!$E$10="NTNC",Q3931="Unknown")))),"Tier 5",
"")))))</f>
        <v>Tier 5</v>
      </c>
      <c r="Z3931" s="71"/>
      <c r="AA3931" s="71"/>
    </row>
    <row r="3932" spans="1:27" ht="57.6" x14ac:dyDescent="0.3">
      <c r="A3932" s="1"/>
      <c r="B3932" s="70">
        <v>16259487</v>
      </c>
      <c r="C3932" s="60">
        <v>500</v>
      </c>
      <c r="D3932" s="61" t="s">
        <v>1566</v>
      </c>
      <c r="E3932" s="61" t="s">
        <v>49</v>
      </c>
      <c r="F3932" s="61">
        <v>78640</v>
      </c>
      <c r="G3932" s="62" t="s">
        <v>1462</v>
      </c>
      <c r="H3932" s="63">
        <v>29.9705385</v>
      </c>
      <c r="I3932" s="64">
        <v>-97.842720299999996</v>
      </c>
      <c r="J3932" s="65" t="s">
        <v>50</v>
      </c>
      <c r="K3932" s="66" t="s">
        <v>51</v>
      </c>
      <c r="L3932" s="62" t="s">
        <v>58</v>
      </c>
      <c r="M3932" s="69"/>
      <c r="N3932" s="65" t="s">
        <v>50</v>
      </c>
      <c r="O3932" s="66" t="s">
        <v>58</v>
      </c>
      <c r="P3932" s="69"/>
      <c r="Q3932" s="55" t="str">
        <f t="shared" si="61"/>
        <v>Non-Lead</v>
      </c>
      <c r="R3932" s="70" t="s">
        <v>51</v>
      </c>
      <c r="S3932" s="70" t="s">
        <v>51</v>
      </c>
      <c r="T3932" s="70"/>
      <c r="U3932" s="71" t="s">
        <v>53</v>
      </c>
      <c r="V3932" s="71" t="s">
        <v>51</v>
      </c>
      <c r="W3932" s="71" t="s">
        <v>51</v>
      </c>
      <c r="X3932" s="71" t="s">
        <v>51</v>
      </c>
      <c r="Y3932" s="72" t="str">
        <f>IF((OR((AND('[1]PWS Information'!$E$10="CWS",U3932="Single Family Residence",Q3932="Lead")),
(AND('[1]PWS Information'!$E$10="CWS",U3932="Multiple Family Residence",'[1]PWS Information'!$E$11="Yes",Q3932="Lead")),
(AND('[1]PWS Information'!$E$10="NTNC",Q3932="Lead")))),"Tier 1",
IF((OR((AND('[1]PWS Information'!$E$10="CWS",U3932="Multiple Family Residence",'[1]PWS Information'!$E$11="No",Q3932="Lead")),
(AND('[1]PWS Information'!$E$10="CWS",U3932="Other",Q3932="Lead")),
(AND('[1]PWS Information'!$E$10="CWS",U3932="Building",Q3932="Lead")))),"Tier 2",
IF((OR((AND('[1]PWS Information'!$E$10="CWS",U3932="Single Family Residence",Q3932="Galvanized Requiring Replacement")),
(AND('[1]PWS Information'!$E$10="CWS",U3932="Single Family Residence",Q3932="Galvanized Requiring Replacement",R3932="Yes")),
(AND('[1]PWS Information'!$E$10="NTNC",Q3932="Galvanized Requiring Replacement")),
(AND('[1]PWS Information'!$E$10="NTNC",U3932="Single Family Residence",R3932="Yes")))),"Tier 3",
IF((OR((AND('[1]PWS Information'!$E$10="CWS",U3932="Single Family Residence",S3932="Yes",Q3932="Non-Lead", J3932="Non-Lead - Copper",L3932="Before 1989")),
(AND('[1]PWS Information'!$E$10="CWS",U3932="Single Family Residence",S3932="Yes",Q3932="Non-Lead", N3932="Non-Lead - Copper",O3932="Before 1989")))),"Tier 4",
IF((OR((AND('[1]PWS Information'!$E$10="NTNC",Q3932="Non-Lead")),
(AND('[1]PWS Information'!$E$10="CWS",Q3932="Non-Lead",S3932="")),
(AND('[1]PWS Information'!$E$10="CWS",Q3932="Non-Lead",S3932="No")),
(AND('[1]PWS Information'!$E$10="CWS",Q3932="Non-Lead",S3932="Don't Know")),
(AND('[1]PWS Information'!$E$10="CWS",Q3932="Non-Lead", J3932="Non-Lead - Copper", S3932="Yes", L3932="Between 1989 and 2014")),
(AND('[1]PWS Information'!$E$10="CWS",Q3932="Non-Lead", J3932="Non-Lead - Copper", S3932="Yes", L3932="After 2014")),
(AND('[1]PWS Information'!$E$10="CWS",Q3932="Non-Lead", J3932="Non-Lead - Copper", S3932="Yes", L3932="Unknown")),
(AND('[1]PWS Information'!$E$10="CWS",Q3932="Non-Lead", N3932="Non-Lead - Copper", S3932="Yes", O3932="Between 1989 and 2014")),
(AND('[1]PWS Information'!$E$10="CWS",Q3932="Non-Lead", N3932="Non-Lead - Copper", S3932="Yes", O3932="After 2014")),
(AND('[1]PWS Information'!$E$10="CWS",Q3932="Non-Lead", N3932="Non-Lead - Copper", S3932="Yes", O3932="Unknown")),
(AND('[1]PWS Information'!$E$10="CWS",Q3932="Unknown")),
(AND('[1]PWS Information'!$E$10="NTNC",Q3932="Unknown")))),"Tier 5",
"")))))</f>
        <v>Tier 5</v>
      </c>
      <c r="Z3932" s="71"/>
      <c r="AA3932" s="71"/>
    </row>
    <row r="3933" spans="1:27" ht="86.4" x14ac:dyDescent="0.3">
      <c r="A3933" s="1"/>
      <c r="B3933" s="70">
        <v>15910785</v>
      </c>
      <c r="C3933" s="60">
        <v>510</v>
      </c>
      <c r="D3933" s="61" t="s">
        <v>1566</v>
      </c>
      <c r="E3933" s="61" t="s">
        <v>49</v>
      </c>
      <c r="F3933" s="61">
        <v>78640</v>
      </c>
      <c r="G3933" s="62" t="s">
        <v>1570</v>
      </c>
      <c r="H3933" s="63">
        <v>29.9705513</v>
      </c>
      <c r="I3933" s="64">
        <v>-97.842669900000004</v>
      </c>
      <c r="J3933" s="65" t="s">
        <v>50</v>
      </c>
      <c r="K3933" s="66" t="s">
        <v>51</v>
      </c>
      <c r="L3933" s="62" t="s">
        <v>58</v>
      </c>
      <c r="M3933" s="69"/>
      <c r="N3933" s="65" t="s">
        <v>50</v>
      </c>
      <c r="O3933" s="66" t="s">
        <v>58</v>
      </c>
      <c r="P3933" s="69"/>
      <c r="Q3933" s="55" t="str">
        <f t="shared" si="61"/>
        <v>Non-Lead</v>
      </c>
      <c r="R3933" s="70" t="s">
        <v>51</v>
      </c>
      <c r="S3933" s="70" t="s">
        <v>51</v>
      </c>
      <c r="T3933" s="70"/>
      <c r="U3933" s="71" t="s">
        <v>53</v>
      </c>
      <c r="V3933" s="71" t="s">
        <v>51</v>
      </c>
      <c r="W3933" s="71" t="s">
        <v>51</v>
      </c>
      <c r="X3933" s="71" t="s">
        <v>51</v>
      </c>
      <c r="Y3933" s="72" t="str">
        <f>IF((OR((AND('[1]PWS Information'!$E$10="CWS",U3933="Single Family Residence",Q3933="Lead")),
(AND('[1]PWS Information'!$E$10="CWS",U3933="Multiple Family Residence",'[1]PWS Information'!$E$11="Yes",Q3933="Lead")),
(AND('[1]PWS Information'!$E$10="NTNC",Q3933="Lead")))),"Tier 1",
IF((OR((AND('[1]PWS Information'!$E$10="CWS",U3933="Multiple Family Residence",'[1]PWS Information'!$E$11="No",Q3933="Lead")),
(AND('[1]PWS Information'!$E$10="CWS",U3933="Other",Q3933="Lead")),
(AND('[1]PWS Information'!$E$10="CWS",U3933="Building",Q3933="Lead")))),"Tier 2",
IF((OR((AND('[1]PWS Information'!$E$10="CWS",U3933="Single Family Residence",Q3933="Galvanized Requiring Replacement")),
(AND('[1]PWS Information'!$E$10="CWS",U3933="Single Family Residence",Q3933="Galvanized Requiring Replacement",R3933="Yes")),
(AND('[1]PWS Information'!$E$10="NTNC",Q3933="Galvanized Requiring Replacement")),
(AND('[1]PWS Information'!$E$10="NTNC",U3933="Single Family Residence",R3933="Yes")))),"Tier 3",
IF((OR((AND('[1]PWS Information'!$E$10="CWS",U3933="Single Family Residence",S3933="Yes",Q3933="Non-Lead", J3933="Non-Lead - Copper",L3933="Before 1989")),
(AND('[1]PWS Information'!$E$10="CWS",U3933="Single Family Residence",S3933="Yes",Q3933="Non-Lead", N3933="Non-Lead - Copper",O3933="Before 1989")))),"Tier 4",
IF((OR((AND('[1]PWS Information'!$E$10="NTNC",Q3933="Non-Lead")),
(AND('[1]PWS Information'!$E$10="CWS",Q3933="Non-Lead",S3933="")),
(AND('[1]PWS Information'!$E$10="CWS",Q3933="Non-Lead",S3933="No")),
(AND('[1]PWS Information'!$E$10="CWS",Q3933="Non-Lead",S3933="Don't Know")),
(AND('[1]PWS Information'!$E$10="CWS",Q3933="Non-Lead", J3933="Non-Lead - Copper", S3933="Yes", L3933="Between 1989 and 2014")),
(AND('[1]PWS Information'!$E$10="CWS",Q3933="Non-Lead", J3933="Non-Lead - Copper", S3933="Yes", L3933="After 2014")),
(AND('[1]PWS Information'!$E$10="CWS",Q3933="Non-Lead", J3933="Non-Lead - Copper", S3933="Yes", L3933="Unknown")),
(AND('[1]PWS Information'!$E$10="CWS",Q3933="Non-Lead", N3933="Non-Lead - Copper", S3933="Yes", O3933="Between 1989 and 2014")),
(AND('[1]PWS Information'!$E$10="CWS",Q3933="Non-Lead", N3933="Non-Lead - Copper", S3933="Yes", O3933="After 2014")),
(AND('[1]PWS Information'!$E$10="CWS",Q3933="Non-Lead", N3933="Non-Lead - Copper", S3933="Yes", O3933="Unknown")),
(AND('[1]PWS Information'!$E$10="CWS",Q3933="Unknown")),
(AND('[1]PWS Information'!$E$10="NTNC",Q3933="Unknown")))),"Tier 5",
"")))))</f>
        <v>Tier 5</v>
      </c>
      <c r="Z3933" s="71"/>
      <c r="AA3933" s="71"/>
    </row>
    <row r="3934" spans="1:27" ht="57.6" x14ac:dyDescent="0.3">
      <c r="A3934" s="17"/>
      <c r="B3934" s="70">
        <v>15784580</v>
      </c>
      <c r="C3934" s="60">
        <v>520</v>
      </c>
      <c r="D3934" s="61" t="s">
        <v>1566</v>
      </c>
      <c r="E3934" s="61" t="s">
        <v>49</v>
      </c>
      <c r="F3934" s="61">
        <v>78640</v>
      </c>
      <c r="G3934" s="62" t="s">
        <v>1462</v>
      </c>
      <c r="H3934" s="63">
        <v>29.970564100000001</v>
      </c>
      <c r="I3934" s="64">
        <v>-97.842619400000004</v>
      </c>
      <c r="J3934" s="65" t="s">
        <v>50</v>
      </c>
      <c r="K3934" s="66" t="s">
        <v>51</v>
      </c>
      <c r="L3934" s="62" t="s">
        <v>58</v>
      </c>
      <c r="M3934" s="69"/>
      <c r="N3934" s="65" t="s">
        <v>50</v>
      </c>
      <c r="O3934" s="66" t="s">
        <v>58</v>
      </c>
      <c r="P3934" s="69"/>
      <c r="Q3934" s="55" t="str">
        <f t="shared" si="61"/>
        <v>Non-Lead</v>
      </c>
      <c r="R3934" s="70" t="s">
        <v>51</v>
      </c>
      <c r="S3934" s="70" t="s">
        <v>51</v>
      </c>
      <c r="T3934" s="70"/>
      <c r="U3934" s="71" t="s">
        <v>53</v>
      </c>
      <c r="V3934" s="71" t="s">
        <v>51</v>
      </c>
      <c r="W3934" s="71" t="s">
        <v>51</v>
      </c>
      <c r="X3934" s="71" t="s">
        <v>51</v>
      </c>
      <c r="Y3934" s="72" t="str">
        <f>IF((OR((AND('[1]PWS Information'!$E$10="CWS",U3934="Single Family Residence",Q3934="Lead")),
(AND('[1]PWS Information'!$E$10="CWS",U3934="Multiple Family Residence",'[1]PWS Information'!$E$11="Yes",Q3934="Lead")),
(AND('[1]PWS Information'!$E$10="NTNC",Q3934="Lead")))),"Tier 1",
IF((OR((AND('[1]PWS Information'!$E$10="CWS",U3934="Multiple Family Residence",'[1]PWS Information'!$E$11="No",Q3934="Lead")),
(AND('[1]PWS Information'!$E$10="CWS",U3934="Other",Q3934="Lead")),
(AND('[1]PWS Information'!$E$10="CWS",U3934="Building",Q3934="Lead")))),"Tier 2",
IF((OR((AND('[1]PWS Information'!$E$10="CWS",U3934="Single Family Residence",Q3934="Galvanized Requiring Replacement")),
(AND('[1]PWS Information'!$E$10="CWS",U3934="Single Family Residence",Q3934="Galvanized Requiring Replacement",R3934="Yes")),
(AND('[1]PWS Information'!$E$10="NTNC",Q3934="Galvanized Requiring Replacement")),
(AND('[1]PWS Information'!$E$10="NTNC",U3934="Single Family Residence",R3934="Yes")))),"Tier 3",
IF((OR((AND('[1]PWS Information'!$E$10="CWS",U3934="Single Family Residence",S3934="Yes",Q3934="Non-Lead", J3934="Non-Lead - Copper",L3934="Before 1989")),
(AND('[1]PWS Information'!$E$10="CWS",U3934="Single Family Residence",S3934="Yes",Q3934="Non-Lead", N3934="Non-Lead - Copper",O3934="Before 1989")))),"Tier 4",
IF((OR((AND('[1]PWS Information'!$E$10="NTNC",Q3934="Non-Lead")),
(AND('[1]PWS Information'!$E$10="CWS",Q3934="Non-Lead",S3934="")),
(AND('[1]PWS Information'!$E$10="CWS",Q3934="Non-Lead",S3934="No")),
(AND('[1]PWS Information'!$E$10="CWS",Q3934="Non-Lead",S3934="Don't Know")),
(AND('[1]PWS Information'!$E$10="CWS",Q3934="Non-Lead", J3934="Non-Lead - Copper", S3934="Yes", L3934="Between 1989 and 2014")),
(AND('[1]PWS Information'!$E$10="CWS",Q3934="Non-Lead", J3934="Non-Lead - Copper", S3934="Yes", L3934="After 2014")),
(AND('[1]PWS Information'!$E$10="CWS",Q3934="Non-Lead", J3934="Non-Lead - Copper", S3934="Yes", L3934="Unknown")),
(AND('[1]PWS Information'!$E$10="CWS",Q3934="Non-Lead", N3934="Non-Lead - Copper", S3934="Yes", O3934="Between 1989 and 2014")),
(AND('[1]PWS Information'!$E$10="CWS",Q3934="Non-Lead", N3934="Non-Lead - Copper", S3934="Yes", O3934="After 2014")),
(AND('[1]PWS Information'!$E$10="CWS",Q3934="Non-Lead", N3934="Non-Lead - Copper", S3934="Yes", O3934="Unknown")),
(AND('[1]PWS Information'!$E$10="CWS",Q3934="Unknown")),
(AND('[1]PWS Information'!$E$10="NTNC",Q3934="Unknown")))),"Tier 5",
"")))))</f>
        <v>Tier 5</v>
      </c>
      <c r="Z3934" s="71"/>
      <c r="AA3934" s="71"/>
    </row>
    <row r="3935" spans="1:27" ht="57.6" x14ac:dyDescent="0.3">
      <c r="A3935" s="1"/>
      <c r="B3935" s="70">
        <v>12893849</v>
      </c>
      <c r="C3935" s="60">
        <v>530</v>
      </c>
      <c r="D3935" s="61" t="s">
        <v>1566</v>
      </c>
      <c r="E3935" s="61" t="s">
        <v>49</v>
      </c>
      <c r="F3935" s="61">
        <v>78640</v>
      </c>
      <c r="G3935" s="62" t="s">
        <v>1462</v>
      </c>
      <c r="H3935" s="63">
        <v>29.970576900000001</v>
      </c>
      <c r="I3935" s="64">
        <v>-97.842568999999997</v>
      </c>
      <c r="J3935" s="65" t="s">
        <v>50</v>
      </c>
      <c r="K3935" s="66" t="s">
        <v>51</v>
      </c>
      <c r="L3935" s="62" t="s">
        <v>58</v>
      </c>
      <c r="M3935" s="69"/>
      <c r="N3935" s="65" t="s">
        <v>50</v>
      </c>
      <c r="O3935" s="66" t="s">
        <v>58</v>
      </c>
      <c r="P3935" s="69"/>
      <c r="Q3935" s="55" t="str">
        <f t="shared" si="61"/>
        <v>Non-Lead</v>
      </c>
      <c r="R3935" s="70" t="s">
        <v>51</v>
      </c>
      <c r="S3935" s="70" t="s">
        <v>51</v>
      </c>
      <c r="T3935" s="70"/>
      <c r="U3935" s="71" t="s">
        <v>53</v>
      </c>
      <c r="V3935" s="71" t="s">
        <v>51</v>
      </c>
      <c r="W3935" s="71" t="s">
        <v>51</v>
      </c>
      <c r="X3935" s="71" t="s">
        <v>51</v>
      </c>
      <c r="Y3935" s="72" t="str">
        <f>IF((OR((AND('[1]PWS Information'!$E$10="CWS",U3935="Single Family Residence",Q3935="Lead")),
(AND('[1]PWS Information'!$E$10="CWS",U3935="Multiple Family Residence",'[1]PWS Information'!$E$11="Yes",Q3935="Lead")),
(AND('[1]PWS Information'!$E$10="NTNC",Q3935="Lead")))),"Tier 1",
IF((OR((AND('[1]PWS Information'!$E$10="CWS",U3935="Multiple Family Residence",'[1]PWS Information'!$E$11="No",Q3935="Lead")),
(AND('[1]PWS Information'!$E$10="CWS",U3935="Other",Q3935="Lead")),
(AND('[1]PWS Information'!$E$10="CWS",U3935="Building",Q3935="Lead")))),"Tier 2",
IF((OR((AND('[1]PWS Information'!$E$10="CWS",U3935="Single Family Residence",Q3935="Galvanized Requiring Replacement")),
(AND('[1]PWS Information'!$E$10="CWS",U3935="Single Family Residence",Q3935="Galvanized Requiring Replacement",R3935="Yes")),
(AND('[1]PWS Information'!$E$10="NTNC",Q3935="Galvanized Requiring Replacement")),
(AND('[1]PWS Information'!$E$10="NTNC",U3935="Single Family Residence",R3935="Yes")))),"Tier 3",
IF((OR((AND('[1]PWS Information'!$E$10="CWS",U3935="Single Family Residence",S3935="Yes",Q3935="Non-Lead", J3935="Non-Lead - Copper",L3935="Before 1989")),
(AND('[1]PWS Information'!$E$10="CWS",U3935="Single Family Residence",S3935="Yes",Q3935="Non-Lead", N3935="Non-Lead - Copper",O3935="Before 1989")))),"Tier 4",
IF((OR((AND('[1]PWS Information'!$E$10="NTNC",Q3935="Non-Lead")),
(AND('[1]PWS Information'!$E$10="CWS",Q3935="Non-Lead",S3935="")),
(AND('[1]PWS Information'!$E$10="CWS",Q3935="Non-Lead",S3935="No")),
(AND('[1]PWS Information'!$E$10="CWS",Q3935="Non-Lead",S3935="Don't Know")),
(AND('[1]PWS Information'!$E$10="CWS",Q3935="Non-Lead", J3935="Non-Lead - Copper", S3935="Yes", L3935="Between 1989 and 2014")),
(AND('[1]PWS Information'!$E$10="CWS",Q3935="Non-Lead", J3935="Non-Lead - Copper", S3935="Yes", L3935="After 2014")),
(AND('[1]PWS Information'!$E$10="CWS",Q3935="Non-Lead", J3935="Non-Lead - Copper", S3935="Yes", L3935="Unknown")),
(AND('[1]PWS Information'!$E$10="CWS",Q3935="Non-Lead", N3935="Non-Lead - Copper", S3935="Yes", O3935="Between 1989 and 2014")),
(AND('[1]PWS Information'!$E$10="CWS",Q3935="Non-Lead", N3935="Non-Lead - Copper", S3935="Yes", O3935="After 2014")),
(AND('[1]PWS Information'!$E$10="CWS",Q3935="Non-Lead", N3935="Non-Lead - Copper", S3935="Yes", O3935="Unknown")),
(AND('[1]PWS Information'!$E$10="CWS",Q3935="Unknown")),
(AND('[1]PWS Information'!$E$10="NTNC",Q3935="Unknown")))),"Tier 5",
"")))))</f>
        <v>Tier 5</v>
      </c>
      <c r="Z3935" s="71"/>
      <c r="AA3935" s="71"/>
    </row>
    <row r="3936" spans="1:27" ht="57.6" x14ac:dyDescent="0.3">
      <c r="A3936" s="1"/>
      <c r="B3936" s="70">
        <v>12408091</v>
      </c>
      <c r="C3936" s="60">
        <v>540</v>
      </c>
      <c r="D3936" s="61" t="s">
        <v>1566</v>
      </c>
      <c r="E3936" s="61" t="s">
        <v>49</v>
      </c>
      <c r="F3936" s="61">
        <v>78640</v>
      </c>
      <c r="G3936" s="62" t="s">
        <v>1462</v>
      </c>
      <c r="H3936" s="63">
        <v>29.970589700000001</v>
      </c>
      <c r="I3936" s="64">
        <v>-97.842518499999997</v>
      </c>
      <c r="J3936" s="65" t="s">
        <v>50</v>
      </c>
      <c r="K3936" s="66" t="s">
        <v>51</v>
      </c>
      <c r="L3936" s="62" t="s">
        <v>58</v>
      </c>
      <c r="M3936" s="69"/>
      <c r="N3936" s="65" t="s">
        <v>50</v>
      </c>
      <c r="O3936" s="66" t="s">
        <v>58</v>
      </c>
      <c r="P3936" s="69"/>
      <c r="Q3936" s="55" t="str">
        <f t="shared" si="61"/>
        <v>Non-Lead</v>
      </c>
      <c r="R3936" s="70" t="s">
        <v>51</v>
      </c>
      <c r="S3936" s="70" t="s">
        <v>51</v>
      </c>
      <c r="T3936" s="70"/>
      <c r="U3936" s="71" t="s">
        <v>53</v>
      </c>
      <c r="V3936" s="71" t="s">
        <v>51</v>
      </c>
      <c r="W3936" s="71" t="s">
        <v>51</v>
      </c>
      <c r="X3936" s="71" t="s">
        <v>51</v>
      </c>
      <c r="Y3936" s="72" t="str">
        <f>IF((OR((AND('[1]PWS Information'!$E$10="CWS",U3936="Single Family Residence",Q3936="Lead")),
(AND('[1]PWS Information'!$E$10="CWS",U3936="Multiple Family Residence",'[1]PWS Information'!$E$11="Yes",Q3936="Lead")),
(AND('[1]PWS Information'!$E$10="NTNC",Q3936="Lead")))),"Tier 1",
IF((OR((AND('[1]PWS Information'!$E$10="CWS",U3936="Multiple Family Residence",'[1]PWS Information'!$E$11="No",Q3936="Lead")),
(AND('[1]PWS Information'!$E$10="CWS",U3936="Other",Q3936="Lead")),
(AND('[1]PWS Information'!$E$10="CWS",U3936="Building",Q3936="Lead")))),"Tier 2",
IF((OR((AND('[1]PWS Information'!$E$10="CWS",U3936="Single Family Residence",Q3936="Galvanized Requiring Replacement")),
(AND('[1]PWS Information'!$E$10="CWS",U3936="Single Family Residence",Q3936="Galvanized Requiring Replacement",R3936="Yes")),
(AND('[1]PWS Information'!$E$10="NTNC",Q3936="Galvanized Requiring Replacement")),
(AND('[1]PWS Information'!$E$10="NTNC",U3936="Single Family Residence",R3936="Yes")))),"Tier 3",
IF((OR((AND('[1]PWS Information'!$E$10="CWS",U3936="Single Family Residence",S3936="Yes",Q3936="Non-Lead", J3936="Non-Lead - Copper",L3936="Before 1989")),
(AND('[1]PWS Information'!$E$10="CWS",U3936="Single Family Residence",S3936="Yes",Q3936="Non-Lead", N3936="Non-Lead - Copper",O3936="Before 1989")))),"Tier 4",
IF((OR((AND('[1]PWS Information'!$E$10="NTNC",Q3936="Non-Lead")),
(AND('[1]PWS Information'!$E$10="CWS",Q3936="Non-Lead",S3936="")),
(AND('[1]PWS Information'!$E$10="CWS",Q3936="Non-Lead",S3936="No")),
(AND('[1]PWS Information'!$E$10="CWS",Q3936="Non-Lead",S3936="Don't Know")),
(AND('[1]PWS Information'!$E$10="CWS",Q3936="Non-Lead", J3936="Non-Lead - Copper", S3936="Yes", L3936="Between 1989 and 2014")),
(AND('[1]PWS Information'!$E$10="CWS",Q3936="Non-Lead", J3936="Non-Lead - Copper", S3936="Yes", L3936="After 2014")),
(AND('[1]PWS Information'!$E$10="CWS",Q3936="Non-Lead", J3936="Non-Lead - Copper", S3936="Yes", L3936="Unknown")),
(AND('[1]PWS Information'!$E$10="CWS",Q3936="Non-Lead", N3936="Non-Lead - Copper", S3936="Yes", O3936="Between 1989 and 2014")),
(AND('[1]PWS Information'!$E$10="CWS",Q3936="Non-Lead", N3936="Non-Lead - Copper", S3936="Yes", O3936="After 2014")),
(AND('[1]PWS Information'!$E$10="CWS",Q3936="Non-Lead", N3936="Non-Lead - Copper", S3936="Yes", O3936="Unknown")),
(AND('[1]PWS Information'!$E$10="CWS",Q3936="Unknown")),
(AND('[1]PWS Information'!$E$10="NTNC",Q3936="Unknown")))),"Tier 5",
"")))))</f>
        <v>Tier 5</v>
      </c>
      <c r="Z3936" s="71"/>
      <c r="AA3936" s="71"/>
    </row>
    <row r="3937" spans="1:27" ht="57.6" x14ac:dyDescent="0.3">
      <c r="A3937" s="1"/>
      <c r="B3937" s="70">
        <v>750063</v>
      </c>
      <c r="C3937" s="60">
        <v>560</v>
      </c>
      <c r="D3937" s="61" t="s">
        <v>1566</v>
      </c>
      <c r="E3937" s="61" t="s">
        <v>49</v>
      </c>
      <c r="F3937" s="61">
        <v>78640</v>
      </c>
      <c r="G3937" s="62" t="s">
        <v>1462</v>
      </c>
      <c r="H3937" s="63">
        <v>29.970615299999999</v>
      </c>
      <c r="I3937" s="64">
        <v>-97.842417699999999</v>
      </c>
      <c r="J3937" s="65" t="s">
        <v>50</v>
      </c>
      <c r="K3937" s="66" t="s">
        <v>51</v>
      </c>
      <c r="L3937" s="62" t="s">
        <v>58</v>
      </c>
      <c r="M3937" s="69"/>
      <c r="N3937" s="65" t="s">
        <v>50</v>
      </c>
      <c r="O3937" s="66" t="s">
        <v>58</v>
      </c>
      <c r="P3937" s="69"/>
      <c r="Q3937" s="55" t="str">
        <f t="shared" si="61"/>
        <v>Non-Lead</v>
      </c>
      <c r="R3937" s="70" t="s">
        <v>51</v>
      </c>
      <c r="S3937" s="70" t="s">
        <v>51</v>
      </c>
      <c r="T3937" s="70"/>
      <c r="U3937" s="71" t="s">
        <v>53</v>
      </c>
      <c r="V3937" s="71" t="s">
        <v>51</v>
      </c>
      <c r="W3937" s="71" t="s">
        <v>51</v>
      </c>
      <c r="X3937" s="71" t="s">
        <v>51</v>
      </c>
      <c r="Y3937" s="72" t="str">
        <f>IF((OR((AND('[1]PWS Information'!$E$10="CWS",U3937="Single Family Residence",Q3937="Lead")),
(AND('[1]PWS Information'!$E$10="CWS",U3937="Multiple Family Residence",'[1]PWS Information'!$E$11="Yes",Q3937="Lead")),
(AND('[1]PWS Information'!$E$10="NTNC",Q3937="Lead")))),"Tier 1",
IF((OR((AND('[1]PWS Information'!$E$10="CWS",U3937="Multiple Family Residence",'[1]PWS Information'!$E$11="No",Q3937="Lead")),
(AND('[1]PWS Information'!$E$10="CWS",U3937="Other",Q3937="Lead")),
(AND('[1]PWS Information'!$E$10="CWS",U3937="Building",Q3937="Lead")))),"Tier 2",
IF((OR((AND('[1]PWS Information'!$E$10="CWS",U3937="Single Family Residence",Q3937="Galvanized Requiring Replacement")),
(AND('[1]PWS Information'!$E$10="CWS",U3937="Single Family Residence",Q3937="Galvanized Requiring Replacement",R3937="Yes")),
(AND('[1]PWS Information'!$E$10="NTNC",Q3937="Galvanized Requiring Replacement")),
(AND('[1]PWS Information'!$E$10="NTNC",U3937="Single Family Residence",R3937="Yes")))),"Tier 3",
IF((OR((AND('[1]PWS Information'!$E$10="CWS",U3937="Single Family Residence",S3937="Yes",Q3937="Non-Lead", J3937="Non-Lead - Copper",L3937="Before 1989")),
(AND('[1]PWS Information'!$E$10="CWS",U3937="Single Family Residence",S3937="Yes",Q3937="Non-Lead", N3937="Non-Lead - Copper",O3937="Before 1989")))),"Tier 4",
IF((OR((AND('[1]PWS Information'!$E$10="NTNC",Q3937="Non-Lead")),
(AND('[1]PWS Information'!$E$10="CWS",Q3937="Non-Lead",S3937="")),
(AND('[1]PWS Information'!$E$10="CWS",Q3937="Non-Lead",S3937="No")),
(AND('[1]PWS Information'!$E$10="CWS",Q3937="Non-Lead",S3937="Don't Know")),
(AND('[1]PWS Information'!$E$10="CWS",Q3937="Non-Lead", J3937="Non-Lead - Copper", S3937="Yes", L3937="Between 1989 and 2014")),
(AND('[1]PWS Information'!$E$10="CWS",Q3937="Non-Lead", J3937="Non-Lead - Copper", S3937="Yes", L3937="After 2014")),
(AND('[1]PWS Information'!$E$10="CWS",Q3937="Non-Lead", J3937="Non-Lead - Copper", S3937="Yes", L3937="Unknown")),
(AND('[1]PWS Information'!$E$10="CWS",Q3937="Non-Lead", N3937="Non-Lead - Copper", S3937="Yes", O3937="Between 1989 and 2014")),
(AND('[1]PWS Information'!$E$10="CWS",Q3937="Non-Lead", N3937="Non-Lead - Copper", S3937="Yes", O3937="After 2014")),
(AND('[1]PWS Information'!$E$10="CWS",Q3937="Non-Lead", N3937="Non-Lead - Copper", S3937="Yes", O3937="Unknown")),
(AND('[1]PWS Information'!$E$10="CWS",Q3937="Unknown")),
(AND('[1]PWS Information'!$E$10="NTNC",Q3937="Unknown")))),"Tier 5",
"")))))</f>
        <v>Tier 5</v>
      </c>
      <c r="Z3937" s="71"/>
      <c r="AA3937" s="71"/>
    </row>
    <row r="3938" spans="1:27" ht="57.6" x14ac:dyDescent="0.3">
      <c r="A3938" s="17"/>
      <c r="B3938" s="70">
        <v>12749417</v>
      </c>
      <c r="C3938" s="60">
        <v>570</v>
      </c>
      <c r="D3938" s="61" t="s">
        <v>1566</v>
      </c>
      <c r="E3938" s="61" t="s">
        <v>49</v>
      </c>
      <c r="F3938" s="61">
        <v>78640</v>
      </c>
      <c r="G3938" s="62" t="s">
        <v>1462</v>
      </c>
      <c r="H3938" s="63">
        <v>29.970628099999999</v>
      </c>
      <c r="I3938" s="64">
        <v>-97.842367199999998</v>
      </c>
      <c r="J3938" s="65" t="s">
        <v>50</v>
      </c>
      <c r="K3938" s="66" t="s">
        <v>51</v>
      </c>
      <c r="L3938" s="62" t="s">
        <v>58</v>
      </c>
      <c r="M3938" s="69"/>
      <c r="N3938" s="65" t="s">
        <v>50</v>
      </c>
      <c r="O3938" s="66" t="s">
        <v>58</v>
      </c>
      <c r="P3938" s="69"/>
      <c r="Q3938" s="55" t="str">
        <f t="shared" si="61"/>
        <v>Non-Lead</v>
      </c>
      <c r="R3938" s="70" t="s">
        <v>51</v>
      </c>
      <c r="S3938" s="70" t="s">
        <v>51</v>
      </c>
      <c r="T3938" s="70"/>
      <c r="U3938" s="71" t="s">
        <v>53</v>
      </c>
      <c r="V3938" s="71" t="s">
        <v>51</v>
      </c>
      <c r="W3938" s="71" t="s">
        <v>51</v>
      </c>
      <c r="X3938" s="71" t="s">
        <v>51</v>
      </c>
      <c r="Y3938" s="72" t="str">
        <f>IF((OR((AND('[1]PWS Information'!$E$10="CWS",U3938="Single Family Residence",Q3938="Lead")),
(AND('[1]PWS Information'!$E$10="CWS",U3938="Multiple Family Residence",'[1]PWS Information'!$E$11="Yes",Q3938="Lead")),
(AND('[1]PWS Information'!$E$10="NTNC",Q3938="Lead")))),"Tier 1",
IF((OR((AND('[1]PWS Information'!$E$10="CWS",U3938="Multiple Family Residence",'[1]PWS Information'!$E$11="No",Q3938="Lead")),
(AND('[1]PWS Information'!$E$10="CWS",U3938="Other",Q3938="Lead")),
(AND('[1]PWS Information'!$E$10="CWS",U3938="Building",Q3938="Lead")))),"Tier 2",
IF((OR((AND('[1]PWS Information'!$E$10="CWS",U3938="Single Family Residence",Q3938="Galvanized Requiring Replacement")),
(AND('[1]PWS Information'!$E$10="CWS",U3938="Single Family Residence",Q3938="Galvanized Requiring Replacement",R3938="Yes")),
(AND('[1]PWS Information'!$E$10="NTNC",Q3938="Galvanized Requiring Replacement")),
(AND('[1]PWS Information'!$E$10="NTNC",U3938="Single Family Residence",R3938="Yes")))),"Tier 3",
IF((OR((AND('[1]PWS Information'!$E$10="CWS",U3938="Single Family Residence",S3938="Yes",Q3938="Non-Lead", J3938="Non-Lead - Copper",L3938="Before 1989")),
(AND('[1]PWS Information'!$E$10="CWS",U3938="Single Family Residence",S3938="Yes",Q3938="Non-Lead", N3938="Non-Lead - Copper",O3938="Before 1989")))),"Tier 4",
IF((OR((AND('[1]PWS Information'!$E$10="NTNC",Q3938="Non-Lead")),
(AND('[1]PWS Information'!$E$10="CWS",Q3938="Non-Lead",S3938="")),
(AND('[1]PWS Information'!$E$10="CWS",Q3938="Non-Lead",S3938="No")),
(AND('[1]PWS Information'!$E$10="CWS",Q3938="Non-Lead",S3938="Don't Know")),
(AND('[1]PWS Information'!$E$10="CWS",Q3938="Non-Lead", J3938="Non-Lead - Copper", S3938="Yes", L3938="Between 1989 and 2014")),
(AND('[1]PWS Information'!$E$10="CWS",Q3938="Non-Lead", J3938="Non-Lead - Copper", S3938="Yes", L3938="After 2014")),
(AND('[1]PWS Information'!$E$10="CWS",Q3938="Non-Lead", J3938="Non-Lead - Copper", S3938="Yes", L3938="Unknown")),
(AND('[1]PWS Information'!$E$10="CWS",Q3938="Non-Lead", N3938="Non-Lead - Copper", S3938="Yes", O3938="Between 1989 and 2014")),
(AND('[1]PWS Information'!$E$10="CWS",Q3938="Non-Lead", N3938="Non-Lead - Copper", S3938="Yes", O3938="After 2014")),
(AND('[1]PWS Information'!$E$10="CWS",Q3938="Non-Lead", N3938="Non-Lead - Copper", S3938="Yes", O3938="Unknown")),
(AND('[1]PWS Information'!$E$10="CWS",Q3938="Unknown")),
(AND('[1]PWS Information'!$E$10="NTNC",Q3938="Unknown")))),"Tier 5",
"")))))</f>
        <v>Tier 5</v>
      </c>
      <c r="Z3938" s="71"/>
      <c r="AA3938" s="71"/>
    </row>
    <row r="3939" spans="1:27" ht="57.6" x14ac:dyDescent="0.3">
      <c r="A3939" s="1"/>
      <c r="B3939" s="70">
        <v>13269351</v>
      </c>
      <c r="C3939" s="60">
        <v>110</v>
      </c>
      <c r="D3939" s="61" t="s">
        <v>1571</v>
      </c>
      <c r="E3939" s="61" t="s">
        <v>49</v>
      </c>
      <c r="F3939" s="61">
        <v>78640</v>
      </c>
      <c r="G3939" s="62" t="s">
        <v>1462</v>
      </c>
      <c r="H3939" s="63">
        <v>29.971014199999999</v>
      </c>
      <c r="I3939" s="64">
        <v>-97.842002300000004</v>
      </c>
      <c r="J3939" s="65" t="s">
        <v>57</v>
      </c>
      <c r="K3939" s="66" t="s">
        <v>51</v>
      </c>
      <c r="L3939" s="62" t="s">
        <v>58</v>
      </c>
      <c r="M3939" s="69"/>
      <c r="N3939" s="65" t="s">
        <v>50</v>
      </c>
      <c r="O3939" s="66" t="s">
        <v>58</v>
      </c>
      <c r="P3939" s="69"/>
      <c r="Q3939" s="55" t="str">
        <f t="shared" si="61"/>
        <v>Non-Lead</v>
      </c>
      <c r="R3939" s="70" t="s">
        <v>51</v>
      </c>
      <c r="S3939" s="70" t="s">
        <v>51</v>
      </c>
      <c r="T3939" s="70"/>
      <c r="U3939" s="71" t="s">
        <v>53</v>
      </c>
      <c r="V3939" s="71" t="s">
        <v>51</v>
      </c>
      <c r="W3939" s="71" t="s">
        <v>51</v>
      </c>
      <c r="X3939" s="71" t="s">
        <v>51</v>
      </c>
      <c r="Y3939" s="72" t="str">
        <f>IF((OR((AND('[1]PWS Information'!$E$10="CWS",U3939="Single Family Residence",Q3939="Lead")),
(AND('[1]PWS Information'!$E$10="CWS",U3939="Multiple Family Residence",'[1]PWS Information'!$E$11="Yes",Q3939="Lead")),
(AND('[1]PWS Information'!$E$10="NTNC",Q3939="Lead")))),"Tier 1",
IF((OR((AND('[1]PWS Information'!$E$10="CWS",U3939="Multiple Family Residence",'[1]PWS Information'!$E$11="No",Q3939="Lead")),
(AND('[1]PWS Information'!$E$10="CWS",U3939="Other",Q3939="Lead")),
(AND('[1]PWS Information'!$E$10="CWS",U3939="Building",Q3939="Lead")))),"Tier 2",
IF((OR((AND('[1]PWS Information'!$E$10="CWS",U3939="Single Family Residence",Q3939="Galvanized Requiring Replacement")),
(AND('[1]PWS Information'!$E$10="CWS",U3939="Single Family Residence",Q3939="Galvanized Requiring Replacement",R3939="Yes")),
(AND('[1]PWS Information'!$E$10="NTNC",Q3939="Galvanized Requiring Replacement")),
(AND('[1]PWS Information'!$E$10="NTNC",U3939="Single Family Residence",R3939="Yes")))),"Tier 3",
IF((OR((AND('[1]PWS Information'!$E$10="CWS",U3939="Single Family Residence",S3939="Yes",Q3939="Non-Lead", J3939="Non-Lead - Copper",L3939="Before 1989")),
(AND('[1]PWS Information'!$E$10="CWS",U3939="Single Family Residence",S3939="Yes",Q3939="Non-Lead", N3939="Non-Lead - Copper",O3939="Before 1989")))),"Tier 4",
IF((OR((AND('[1]PWS Information'!$E$10="NTNC",Q3939="Non-Lead")),
(AND('[1]PWS Information'!$E$10="CWS",Q3939="Non-Lead",S3939="")),
(AND('[1]PWS Information'!$E$10="CWS",Q3939="Non-Lead",S3939="No")),
(AND('[1]PWS Information'!$E$10="CWS",Q3939="Non-Lead",S3939="Don't Know")),
(AND('[1]PWS Information'!$E$10="CWS",Q3939="Non-Lead", J3939="Non-Lead - Copper", S3939="Yes", L3939="Between 1989 and 2014")),
(AND('[1]PWS Information'!$E$10="CWS",Q3939="Non-Lead", J3939="Non-Lead - Copper", S3939="Yes", L3939="After 2014")),
(AND('[1]PWS Information'!$E$10="CWS",Q3939="Non-Lead", J3939="Non-Lead - Copper", S3939="Yes", L3939="Unknown")),
(AND('[1]PWS Information'!$E$10="CWS",Q3939="Non-Lead", N3939="Non-Lead - Copper", S3939="Yes", O3939="Between 1989 and 2014")),
(AND('[1]PWS Information'!$E$10="CWS",Q3939="Non-Lead", N3939="Non-Lead - Copper", S3939="Yes", O3939="After 2014")),
(AND('[1]PWS Information'!$E$10="CWS",Q3939="Non-Lead", N3939="Non-Lead - Copper", S3939="Yes", O3939="Unknown")),
(AND('[1]PWS Information'!$E$10="CWS",Q3939="Unknown")),
(AND('[1]PWS Information'!$E$10="NTNC",Q3939="Unknown")))),"Tier 5",
"")))))</f>
        <v>Tier 5</v>
      </c>
      <c r="Z3939" s="71"/>
      <c r="AA3939" s="71"/>
    </row>
    <row r="3940" spans="1:27" ht="57.6" x14ac:dyDescent="0.3">
      <c r="A3940" s="1"/>
      <c r="B3940" s="70">
        <v>12890059</v>
      </c>
      <c r="C3940" s="60">
        <v>111</v>
      </c>
      <c r="D3940" s="61" t="s">
        <v>1571</v>
      </c>
      <c r="E3940" s="61" t="s">
        <v>49</v>
      </c>
      <c r="F3940" s="61">
        <v>78640</v>
      </c>
      <c r="G3940" s="62" t="s">
        <v>1462</v>
      </c>
      <c r="H3940" s="63">
        <v>29.971011799999999</v>
      </c>
      <c r="I3940" s="64">
        <v>-97.842243499999995</v>
      </c>
      <c r="J3940" s="65" t="s">
        <v>57</v>
      </c>
      <c r="K3940" s="66" t="s">
        <v>51</v>
      </c>
      <c r="L3940" s="62" t="s">
        <v>58</v>
      </c>
      <c r="M3940" s="69"/>
      <c r="N3940" s="65" t="s">
        <v>50</v>
      </c>
      <c r="O3940" s="66" t="s">
        <v>58</v>
      </c>
      <c r="P3940" s="69"/>
      <c r="Q3940" s="55" t="str">
        <f t="shared" si="61"/>
        <v>Non-Lead</v>
      </c>
      <c r="R3940" s="70" t="s">
        <v>51</v>
      </c>
      <c r="S3940" s="70" t="s">
        <v>51</v>
      </c>
      <c r="T3940" s="70"/>
      <c r="U3940" s="71" t="s">
        <v>53</v>
      </c>
      <c r="V3940" s="71" t="s">
        <v>51</v>
      </c>
      <c r="W3940" s="71" t="s">
        <v>51</v>
      </c>
      <c r="X3940" s="71" t="s">
        <v>51</v>
      </c>
      <c r="Y3940" s="72" t="str">
        <f>IF((OR((AND('[1]PWS Information'!$E$10="CWS",U3940="Single Family Residence",Q3940="Lead")),
(AND('[1]PWS Information'!$E$10="CWS",U3940="Multiple Family Residence",'[1]PWS Information'!$E$11="Yes",Q3940="Lead")),
(AND('[1]PWS Information'!$E$10="NTNC",Q3940="Lead")))),"Tier 1",
IF((OR((AND('[1]PWS Information'!$E$10="CWS",U3940="Multiple Family Residence",'[1]PWS Information'!$E$11="No",Q3940="Lead")),
(AND('[1]PWS Information'!$E$10="CWS",U3940="Other",Q3940="Lead")),
(AND('[1]PWS Information'!$E$10="CWS",U3940="Building",Q3940="Lead")))),"Tier 2",
IF((OR((AND('[1]PWS Information'!$E$10="CWS",U3940="Single Family Residence",Q3940="Galvanized Requiring Replacement")),
(AND('[1]PWS Information'!$E$10="CWS",U3940="Single Family Residence",Q3940="Galvanized Requiring Replacement",R3940="Yes")),
(AND('[1]PWS Information'!$E$10="NTNC",Q3940="Galvanized Requiring Replacement")),
(AND('[1]PWS Information'!$E$10="NTNC",U3940="Single Family Residence",R3940="Yes")))),"Tier 3",
IF((OR((AND('[1]PWS Information'!$E$10="CWS",U3940="Single Family Residence",S3940="Yes",Q3940="Non-Lead", J3940="Non-Lead - Copper",L3940="Before 1989")),
(AND('[1]PWS Information'!$E$10="CWS",U3940="Single Family Residence",S3940="Yes",Q3940="Non-Lead", N3940="Non-Lead - Copper",O3940="Before 1989")))),"Tier 4",
IF((OR((AND('[1]PWS Information'!$E$10="NTNC",Q3940="Non-Lead")),
(AND('[1]PWS Information'!$E$10="CWS",Q3940="Non-Lead",S3940="")),
(AND('[1]PWS Information'!$E$10="CWS",Q3940="Non-Lead",S3940="No")),
(AND('[1]PWS Information'!$E$10="CWS",Q3940="Non-Lead",S3940="Don't Know")),
(AND('[1]PWS Information'!$E$10="CWS",Q3940="Non-Lead", J3940="Non-Lead - Copper", S3940="Yes", L3940="Between 1989 and 2014")),
(AND('[1]PWS Information'!$E$10="CWS",Q3940="Non-Lead", J3940="Non-Lead - Copper", S3940="Yes", L3940="After 2014")),
(AND('[1]PWS Information'!$E$10="CWS",Q3940="Non-Lead", J3940="Non-Lead - Copper", S3940="Yes", L3940="Unknown")),
(AND('[1]PWS Information'!$E$10="CWS",Q3940="Non-Lead", N3940="Non-Lead - Copper", S3940="Yes", O3940="Between 1989 and 2014")),
(AND('[1]PWS Information'!$E$10="CWS",Q3940="Non-Lead", N3940="Non-Lead - Copper", S3940="Yes", O3940="After 2014")),
(AND('[1]PWS Information'!$E$10="CWS",Q3940="Non-Lead", N3940="Non-Lead - Copper", S3940="Yes", O3940="Unknown")),
(AND('[1]PWS Information'!$E$10="CWS",Q3940="Unknown")),
(AND('[1]PWS Information'!$E$10="NTNC",Q3940="Unknown")))),"Tier 5",
"")))))</f>
        <v>Tier 5</v>
      </c>
      <c r="Z3940" s="71"/>
      <c r="AA3940" s="71"/>
    </row>
    <row r="3941" spans="1:27" ht="57.6" x14ac:dyDescent="0.3">
      <c r="A3941" s="1"/>
      <c r="B3941" s="70">
        <v>12548154</v>
      </c>
      <c r="C3941" s="60">
        <v>120</v>
      </c>
      <c r="D3941" s="61" t="s">
        <v>1571</v>
      </c>
      <c r="E3941" s="61" t="s">
        <v>49</v>
      </c>
      <c r="F3941" s="61">
        <v>78640</v>
      </c>
      <c r="G3941" s="62" t="s">
        <v>1462</v>
      </c>
      <c r="H3941" s="63">
        <v>29.971117199999998</v>
      </c>
      <c r="I3941" s="64">
        <v>-97.842069300000006</v>
      </c>
      <c r="J3941" s="65" t="s">
        <v>57</v>
      </c>
      <c r="K3941" s="66" t="s">
        <v>51</v>
      </c>
      <c r="L3941" s="62" t="s">
        <v>58</v>
      </c>
      <c r="M3941" s="69"/>
      <c r="N3941" s="65" t="s">
        <v>50</v>
      </c>
      <c r="O3941" s="66" t="s">
        <v>58</v>
      </c>
      <c r="P3941" s="69"/>
      <c r="Q3941" s="55" t="str">
        <f t="shared" si="61"/>
        <v>Non-Lead</v>
      </c>
      <c r="R3941" s="70" t="s">
        <v>51</v>
      </c>
      <c r="S3941" s="70" t="s">
        <v>51</v>
      </c>
      <c r="T3941" s="70"/>
      <c r="U3941" s="71" t="s">
        <v>53</v>
      </c>
      <c r="V3941" s="71" t="s">
        <v>51</v>
      </c>
      <c r="W3941" s="71" t="s">
        <v>51</v>
      </c>
      <c r="X3941" s="71" t="s">
        <v>51</v>
      </c>
      <c r="Y3941" s="72" t="str">
        <f>IF((OR((AND('[1]PWS Information'!$E$10="CWS",U3941="Single Family Residence",Q3941="Lead")),
(AND('[1]PWS Information'!$E$10="CWS",U3941="Multiple Family Residence",'[1]PWS Information'!$E$11="Yes",Q3941="Lead")),
(AND('[1]PWS Information'!$E$10="NTNC",Q3941="Lead")))),"Tier 1",
IF((OR((AND('[1]PWS Information'!$E$10="CWS",U3941="Multiple Family Residence",'[1]PWS Information'!$E$11="No",Q3941="Lead")),
(AND('[1]PWS Information'!$E$10="CWS",U3941="Other",Q3941="Lead")),
(AND('[1]PWS Information'!$E$10="CWS",U3941="Building",Q3941="Lead")))),"Tier 2",
IF((OR((AND('[1]PWS Information'!$E$10="CWS",U3941="Single Family Residence",Q3941="Galvanized Requiring Replacement")),
(AND('[1]PWS Information'!$E$10="CWS",U3941="Single Family Residence",Q3941="Galvanized Requiring Replacement",R3941="Yes")),
(AND('[1]PWS Information'!$E$10="NTNC",Q3941="Galvanized Requiring Replacement")),
(AND('[1]PWS Information'!$E$10="NTNC",U3941="Single Family Residence",R3941="Yes")))),"Tier 3",
IF((OR((AND('[1]PWS Information'!$E$10="CWS",U3941="Single Family Residence",S3941="Yes",Q3941="Non-Lead", J3941="Non-Lead - Copper",L3941="Before 1989")),
(AND('[1]PWS Information'!$E$10="CWS",U3941="Single Family Residence",S3941="Yes",Q3941="Non-Lead", N3941="Non-Lead - Copper",O3941="Before 1989")))),"Tier 4",
IF((OR((AND('[1]PWS Information'!$E$10="NTNC",Q3941="Non-Lead")),
(AND('[1]PWS Information'!$E$10="CWS",Q3941="Non-Lead",S3941="")),
(AND('[1]PWS Information'!$E$10="CWS",Q3941="Non-Lead",S3941="No")),
(AND('[1]PWS Information'!$E$10="CWS",Q3941="Non-Lead",S3941="Don't Know")),
(AND('[1]PWS Information'!$E$10="CWS",Q3941="Non-Lead", J3941="Non-Lead - Copper", S3941="Yes", L3941="Between 1989 and 2014")),
(AND('[1]PWS Information'!$E$10="CWS",Q3941="Non-Lead", J3941="Non-Lead - Copper", S3941="Yes", L3941="After 2014")),
(AND('[1]PWS Information'!$E$10="CWS",Q3941="Non-Lead", J3941="Non-Lead - Copper", S3941="Yes", L3941="Unknown")),
(AND('[1]PWS Information'!$E$10="CWS",Q3941="Non-Lead", N3941="Non-Lead - Copper", S3941="Yes", O3941="Between 1989 and 2014")),
(AND('[1]PWS Information'!$E$10="CWS",Q3941="Non-Lead", N3941="Non-Lead - Copper", S3941="Yes", O3941="After 2014")),
(AND('[1]PWS Information'!$E$10="CWS",Q3941="Non-Lead", N3941="Non-Lead - Copper", S3941="Yes", O3941="Unknown")),
(AND('[1]PWS Information'!$E$10="CWS",Q3941="Unknown")),
(AND('[1]PWS Information'!$E$10="NTNC",Q3941="Unknown")))),"Tier 5",
"")))))</f>
        <v>Tier 5</v>
      </c>
      <c r="Z3941" s="71"/>
      <c r="AA3941" s="71"/>
    </row>
    <row r="3942" spans="1:27" ht="57.6" x14ac:dyDescent="0.3">
      <c r="A3942" s="17"/>
      <c r="B3942" s="70">
        <v>12573175</v>
      </c>
      <c r="C3942" s="60">
        <v>121</v>
      </c>
      <c r="D3942" s="61" t="s">
        <v>1571</v>
      </c>
      <c r="E3942" s="61" t="s">
        <v>49</v>
      </c>
      <c r="F3942" s="61">
        <v>78640</v>
      </c>
      <c r="G3942" s="62" t="s">
        <v>1462</v>
      </c>
      <c r="H3942" s="63">
        <v>29.971110700000001</v>
      </c>
      <c r="I3942" s="64">
        <v>-97.842303299999998</v>
      </c>
      <c r="J3942" s="65" t="s">
        <v>57</v>
      </c>
      <c r="K3942" s="66" t="s">
        <v>51</v>
      </c>
      <c r="L3942" s="62" t="s">
        <v>58</v>
      </c>
      <c r="M3942" s="69"/>
      <c r="N3942" s="65" t="s">
        <v>50</v>
      </c>
      <c r="O3942" s="66" t="s">
        <v>58</v>
      </c>
      <c r="P3942" s="69"/>
      <c r="Q3942" s="55" t="str">
        <f t="shared" si="61"/>
        <v>Non-Lead</v>
      </c>
      <c r="R3942" s="70" t="s">
        <v>51</v>
      </c>
      <c r="S3942" s="70" t="s">
        <v>51</v>
      </c>
      <c r="T3942" s="70"/>
      <c r="U3942" s="71" t="s">
        <v>53</v>
      </c>
      <c r="V3942" s="71" t="s">
        <v>51</v>
      </c>
      <c r="W3942" s="71" t="s">
        <v>51</v>
      </c>
      <c r="X3942" s="71" t="s">
        <v>51</v>
      </c>
      <c r="Y3942" s="72" t="str">
        <f>IF((OR((AND('[1]PWS Information'!$E$10="CWS",U3942="Single Family Residence",Q3942="Lead")),
(AND('[1]PWS Information'!$E$10="CWS",U3942="Multiple Family Residence",'[1]PWS Information'!$E$11="Yes",Q3942="Lead")),
(AND('[1]PWS Information'!$E$10="NTNC",Q3942="Lead")))),"Tier 1",
IF((OR((AND('[1]PWS Information'!$E$10="CWS",U3942="Multiple Family Residence",'[1]PWS Information'!$E$11="No",Q3942="Lead")),
(AND('[1]PWS Information'!$E$10="CWS",U3942="Other",Q3942="Lead")),
(AND('[1]PWS Information'!$E$10="CWS",U3942="Building",Q3942="Lead")))),"Tier 2",
IF((OR((AND('[1]PWS Information'!$E$10="CWS",U3942="Single Family Residence",Q3942="Galvanized Requiring Replacement")),
(AND('[1]PWS Information'!$E$10="CWS",U3942="Single Family Residence",Q3942="Galvanized Requiring Replacement",R3942="Yes")),
(AND('[1]PWS Information'!$E$10="NTNC",Q3942="Galvanized Requiring Replacement")),
(AND('[1]PWS Information'!$E$10="NTNC",U3942="Single Family Residence",R3942="Yes")))),"Tier 3",
IF((OR((AND('[1]PWS Information'!$E$10="CWS",U3942="Single Family Residence",S3942="Yes",Q3942="Non-Lead", J3942="Non-Lead - Copper",L3942="Before 1989")),
(AND('[1]PWS Information'!$E$10="CWS",U3942="Single Family Residence",S3942="Yes",Q3942="Non-Lead", N3942="Non-Lead - Copper",O3942="Before 1989")))),"Tier 4",
IF((OR((AND('[1]PWS Information'!$E$10="NTNC",Q3942="Non-Lead")),
(AND('[1]PWS Information'!$E$10="CWS",Q3942="Non-Lead",S3942="")),
(AND('[1]PWS Information'!$E$10="CWS",Q3942="Non-Lead",S3942="No")),
(AND('[1]PWS Information'!$E$10="CWS",Q3942="Non-Lead",S3942="Don't Know")),
(AND('[1]PWS Information'!$E$10="CWS",Q3942="Non-Lead", J3942="Non-Lead - Copper", S3942="Yes", L3942="Between 1989 and 2014")),
(AND('[1]PWS Information'!$E$10="CWS",Q3942="Non-Lead", J3942="Non-Lead - Copper", S3942="Yes", L3942="After 2014")),
(AND('[1]PWS Information'!$E$10="CWS",Q3942="Non-Lead", J3942="Non-Lead - Copper", S3942="Yes", L3942="Unknown")),
(AND('[1]PWS Information'!$E$10="CWS",Q3942="Non-Lead", N3942="Non-Lead - Copper", S3942="Yes", O3942="Between 1989 and 2014")),
(AND('[1]PWS Information'!$E$10="CWS",Q3942="Non-Lead", N3942="Non-Lead - Copper", S3942="Yes", O3942="After 2014")),
(AND('[1]PWS Information'!$E$10="CWS",Q3942="Non-Lead", N3942="Non-Lead - Copper", S3942="Yes", O3942="Unknown")),
(AND('[1]PWS Information'!$E$10="CWS",Q3942="Unknown")),
(AND('[1]PWS Information'!$E$10="NTNC",Q3942="Unknown")))),"Tier 5",
"")))))</f>
        <v>Tier 5</v>
      </c>
      <c r="Z3942" s="71"/>
      <c r="AA3942" s="71"/>
    </row>
    <row r="3943" spans="1:27" ht="57.6" x14ac:dyDescent="0.3">
      <c r="A3943" s="1"/>
      <c r="B3943" s="70">
        <v>13525023</v>
      </c>
      <c r="C3943" s="60">
        <v>130</v>
      </c>
      <c r="D3943" s="61" t="s">
        <v>1571</v>
      </c>
      <c r="E3943" s="61" t="s">
        <v>49</v>
      </c>
      <c r="F3943" s="61">
        <v>78640</v>
      </c>
      <c r="G3943" s="62" t="s">
        <v>1462</v>
      </c>
      <c r="H3943" s="63">
        <v>29.971220200000001</v>
      </c>
      <c r="I3943" s="64">
        <v>-97.842136300000007</v>
      </c>
      <c r="J3943" s="65" t="s">
        <v>57</v>
      </c>
      <c r="K3943" s="66" t="s">
        <v>51</v>
      </c>
      <c r="L3943" s="62" t="s">
        <v>58</v>
      </c>
      <c r="M3943" s="69"/>
      <c r="N3943" s="65" t="s">
        <v>50</v>
      </c>
      <c r="O3943" s="66" t="s">
        <v>58</v>
      </c>
      <c r="P3943" s="69"/>
      <c r="Q3943" s="55" t="str">
        <f t="shared" si="61"/>
        <v>Non-Lead</v>
      </c>
      <c r="R3943" s="70" t="s">
        <v>51</v>
      </c>
      <c r="S3943" s="70" t="s">
        <v>51</v>
      </c>
      <c r="T3943" s="70"/>
      <c r="U3943" s="71" t="s">
        <v>53</v>
      </c>
      <c r="V3943" s="71" t="s">
        <v>51</v>
      </c>
      <c r="W3943" s="71" t="s">
        <v>51</v>
      </c>
      <c r="X3943" s="71" t="s">
        <v>51</v>
      </c>
      <c r="Y3943" s="72" t="str">
        <f>IF((OR((AND('[1]PWS Information'!$E$10="CWS",U3943="Single Family Residence",Q3943="Lead")),
(AND('[1]PWS Information'!$E$10="CWS",U3943="Multiple Family Residence",'[1]PWS Information'!$E$11="Yes",Q3943="Lead")),
(AND('[1]PWS Information'!$E$10="NTNC",Q3943="Lead")))),"Tier 1",
IF((OR((AND('[1]PWS Information'!$E$10="CWS",U3943="Multiple Family Residence",'[1]PWS Information'!$E$11="No",Q3943="Lead")),
(AND('[1]PWS Information'!$E$10="CWS",U3943="Other",Q3943="Lead")),
(AND('[1]PWS Information'!$E$10="CWS",U3943="Building",Q3943="Lead")))),"Tier 2",
IF((OR((AND('[1]PWS Information'!$E$10="CWS",U3943="Single Family Residence",Q3943="Galvanized Requiring Replacement")),
(AND('[1]PWS Information'!$E$10="CWS",U3943="Single Family Residence",Q3943="Galvanized Requiring Replacement",R3943="Yes")),
(AND('[1]PWS Information'!$E$10="NTNC",Q3943="Galvanized Requiring Replacement")),
(AND('[1]PWS Information'!$E$10="NTNC",U3943="Single Family Residence",R3943="Yes")))),"Tier 3",
IF((OR((AND('[1]PWS Information'!$E$10="CWS",U3943="Single Family Residence",S3943="Yes",Q3943="Non-Lead", J3943="Non-Lead - Copper",L3943="Before 1989")),
(AND('[1]PWS Information'!$E$10="CWS",U3943="Single Family Residence",S3943="Yes",Q3943="Non-Lead", N3943="Non-Lead - Copper",O3943="Before 1989")))),"Tier 4",
IF((OR((AND('[1]PWS Information'!$E$10="NTNC",Q3943="Non-Lead")),
(AND('[1]PWS Information'!$E$10="CWS",Q3943="Non-Lead",S3943="")),
(AND('[1]PWS Information'!$E$10="CWS",Q3943="Non-Lead",S3943="No")),
(AND('[1]PWS Information'!$E$10="CWS",Q3943="Non-Lead",S3943="Don't Know")),
(AND('[1]PWS Information'!$E$10="CWS",Q3943="Non-Lead", J3943="Non-Lead - Copper", S3943="Yes", L3943="Between 1989 and 2014")),
(AND('[1]PWS Information'!$E$10="CWS",Q3943="Non-Lead", J3943="Non-Lead - Copper", S3943="Yes", L3943="After 2014")),
(AND('[1]PWS Information'!$E$10="CWS",Q3943="Non-Lead", J3943="Non-Lead - Copper", S3943="Yes", L3943="Unknown")),
(AND('[1]PWS Information'!$E$10="CWS",Q3943="Non-Lead", N3943="Non-Lead - Copper", S3943="Yes", O3943="Between 1989 and 2014")),
(AND('[1]PWS Information'!$E$10="CWS",Q3943="Non-Lead", N3943="Non-Lead - Copper", S3943="Yes", O3943="After 2014")),
(AND('[1]PWS Information'!$E$10="CWS",Q3943="Non-Lead", N3943="Non-Lead - Copper", S3943="Yes", O3943="Unknown")),
(AND('[1]PWS Information'!$E$10="CWS",Q3943="Unknown")),
(AND('[1]PWS Information'!$E$10="NTNC",Q3943="Unknown")))),"Tier 5",
"")))))</f>
        <v>Tier 5</v>
      </c>
      <c r="Z3943" s="71"/>
      <c r="AA3943" s="71"/>
    </row>
    <row r="3944" spans="1:27" ht="57.6" x14ac:dyDescent="0.3">
      <c r="A3944" s="1"/>
      <c r="B3944" s="70">
        <v>13402344</v>
      </c>
      <c r="C3944" s="60">
        <v>131</v>
      </c>
      <c r="D3944" s="61" t="s">
        <v>1571</v>
      </c>
      <c r="E3944" s="61" t="s">
        <v>49</v>
      </c>
      <c r="F3944" s="61">
        <v>78640</v>
      </c>
      <c r="G3944" s="62" t="s">
        <v>1462</v>
      </c>
      <c r="H3944" s="63">
        <v>29.971209699999999</v>
      </c>
      <c r="I3944" s="64">
        <v>-97.8423631</v>
      </c>
      <c r="J3944" s="65" t="s">
        <v>57</v>
      </c>
      <c r="K3944" s="66" t="s">
        <v>51</v>
      </c>
      <c r="L3944" s="62" t="s">
        <v>58</v>
      </c>
      <c r="M3944" s="69"/>
      <c r="N3944" s="65" t="s">
        <v>50</v>
      </c>
      <c r="O3944" s="66" t="s">
        <v>58</v>
      </c>
      <c r="P3944" s="69"/>
      <c r="Q3944" s="55" t="str">
        <f t="shared" si="61"/>
        <v>Non-Lead</v>
      </c>
      <c r="R3944" s="70" t="s">
        <v>51</v>
      </c>
      <c r="S3944" s="70" t="s">
        <v>51</v>
      </c>
      <c r="T3944" s="70"/>
      <c r="U3944" s="71" t="s">
        <v>53</v>
      </c>
      <c r="V3944" s="71" t="s">
        <v>51</v>
      </c>
      <c r="W3944" s="71" t="s">
        <v>51</v>
      </c>
      <c r="X3944" s="71" t="s">
        <v>51</v>
      </c>
      <c r="Y3944" s="72" t="str">
        <f>IF((OR((AND('[1]PWS Information'!$E$10="CWS",U3944="Single Family Residence",Q3944="Lead")),
(AND('[1]PWS Information'!$E$10="CWS",U3944="Multiple Family Residence",'[1]PWS Information'!$E$11="Yes",Q3944="Lead")),
(AND('[1]PWS Information'!$E$10="NTNC",Q3944="Lead")))),"Tier 1",
IF((OR((AND('[1]PWS Information'!$E$10="CWS",U3944="Multiple Family Residence",'[1]PWS Information'!$E$11="No",Q3944="Lead")),
(AND('[1]PWS Information'!$E$10="CWS",U3944="Other",Q3944="Lead")),
(AND('[1]PWS Information'!$E$10="CWS",U3944="Building",Q3944="Lead")))),"Tier 2",
IF((OR((AND('[1]PWS Information'!$E$10="CWS",U3944="Single Family Residence",Q3944="Galvanized Requiring Replacement")),
(AND('[1]PWS Information'!$E$10="CWS",U3944="Single Family Residence",Q3944="Galvanized Requiring Replacement",R3944="Yes")),
(AND('[1]PWS Information'!$E$10="NTNC",Q3944="Galvanized Requiring Replacement")),
(AND('[1]PWS Information'!$E$10="NTNC",U3944="Single Family Residence",R3944="Yes")))),"Tier 3",
IF((OR((AND('[1]PWS Information'!$E$10="CWS",U3944="Single Family Residence",S3944="Yes",Q3944="Non-Lead", J3944="Non-Lead - Copper",L3944="Before 1989")),
(AND('[1]PWS Information'!$E$10="CWS",U3944="Single Family Residence",S3944="Yes",Q3944="Non-Lead", N3944="Non-Lead - Copper",O3944="Before 1989")))),"Tier 4",
IF((OR((AND('[1]PWS Information'!$E$10="NTNC",Q3944="Non-Lead")),
(AND('[1]PWS Information'!$E$10="CWS",Q3944="Non-Lead",S3944="")),
(AND('[1]PWS Information'!$E$10="CWS",Q3944="Non-Lead",S3944="No")),
(AND('[1]PWS Information'!$E$10="CWS",Q3944="Non-Lead",S3944="Don't Know")),
(AND('[1]PWS Information'!$E$10="CWS",Q3944="Non-Lead", J3944="Non-Lead - Copper", S3944="Yes", L3944="Between 1989 and 2014")),
(AND('[1]PWS Information'!$E$10="CWS",Q3944="Non-Lead", J3944="Non-Lead - Copper", S3944="Yes", L3944="After 2014")),
(AND('[1]PWS Information'!$E$10="CWS",Q3944="Non-Lead", J3944="Non-Lead - Copper", S3944="Yes", L3944="Unknown")),
(AND('[1]PWS Information'!$E$10="CWS",Q3944="Non-Lead", N3944="Non-Lead - Copper", S3944="Yes", O3944="Between 1989 and 2014")),
(AND('[1]PWS Information'!$E$10="CWS",Q3944="Non-Lead", N3944="Non-Lead - Copper", S3944="Yes", O3944="After 2014")),
(AND('[1]PWS Information'!$E$10="CWS",Q3944="Non-Lead", N3944="Non-Lead - Copper", S3944="Yes", O3944="Unknown")),
(AND('[1]PWS Information'!$E$10="CWS",Q3944="Unknown")),
(AND('[1]PWS Information'!$E$10="NTNC",Q3944="Unknown")))),"Tier 5",
"")))))</f>
        <v>Tier 5</v>
      </c>
      <c r="Z3944" s="71"/>
      <c r="AA3944" s="71"/>
    </row>
    <row r="3945" spans="1:27" ht="57.6" x14ac:dyDescent="0.3">
      <c r="A3945" s="1"/>
      <c r="B3945" s="70">
        <v>4709865</v>
      </c>
      <c r="C3945" s="60">
        <v>140</v>
      </c>
      <c r="D3945" s="61" t="s">
        <v>1571</v>
      </c>
      <c r="E3945" s="61" t="s">
        <v>49</v>
      </c>
      <c r="F3945" s="61">
        <v>78640</v>
      </c>
      <c r="G3945" s="62" t="s">
        <v>1462</v>
      </c>
      <c r="H3945" s="63">
        <v>29.9713232</v>
      </c>
      <c r="I3945" s="64">
        <v>-97.842203299999994</v>
      </c>
      <c r="J3945" s="65" t="s">
        <v>57</v>
      </c>
      <c r="K3945" s="66" t="s">
        <v>51</v>
      </c>
      <c r="L3945" s="62" t="s">
        <v>58</v>
      </c>
      <c r="M3945" s="69"/>
      <c r="N3945" s="65" t="s">
        <v>50</v>
      </c>
      <c r="O3945" s="66" t="s">
        <v>58</v>
      </c>
      <c r="P3945" s="69"/>
      <c r="Q3945" s="55" t="str">
        <f t="shared" si="61"/>
        <v>Non-Lead</v>
      </c>
      <c r="R3945" s="70" t="s">
        <v>51</v>
      </c>
      <c r="S3945" s="70" t="s">
        <v>51</v>
      </c>
      <c r="T3945" s="70"/>
      <c r="U3945" s="71" t="s">
        <v>53</v>
      </c>
      <c r="V3945" s="71" t="s">
        <v>51</v>
      </c>
      <c r="W3945" s="71" t="s">
        <v>51</v>
      </c>
      <c r="X3945" s="71" t="s">
        <v>51</v>
      </c>
      <c r="Y3945" s="72" t="str">
        <f>IF((OR((AND('[1]PWS Information'!$E$10="CWS",U3945="Single Family Residence",Q3945="Lead")),
(AND('[1]PWS Information'!$E$10="CWS",U3945="Multiple Family Residence",'[1]PWS Information'!$E$11="Yes",Q3945="Lead")),
(AND('[1]PWS Information'!$E$10="NTNC",Q3945="Lead")))),"Tier 1",
IF((OR((AND('[1]PWS Information'!$E$10="CWS",U3945="Multiple Family Residence",'[1]PWS Information'!$E$11="No",Q3945="Lead")),
(AND('[1]PWS Information'!$E$10="CWS",U3945="Other",Q3945="Lead")),
(AND('[1]PWS Information'!$E$10="CWS",U3945="Building",Q3945="Lead")))),"Tier 2",
IF((OR((AND('[1]PWS Information'!$E$10="CWS",U3945="Single Family Residence",Q3945="Galvanized Requiring Replacement")),
(AND('[1]PWS Information'!$E$10="CWS",U3945="Single Family Residence",Q3945="Galvanized Requiring Replacement",R3945="Yes")),
(AND('[1]PWS Information'!$E$10="NTNC",Q3945="Galvanized Requiring Replacement")),
(AND('[1]PWS Information'!$E$10="NTNC",U3945="Single Family Residence",R3945="Yes")))),"Tier 3",
IF((OR((AND('[1]PWS Information'!$E$10="CWS",U3945="Single Family Residence",S3945="Yes",Q3945="Non-Lead", J3945="Non-Lead - Copper",L3945="Before 1989")),
(AND('[1]PWS Information'!$E$10="CWS",U3945="Single Family Residence",S3945="Yes",Q3945="Non-Lead", N3945="Non-Lead - Copper",O3945="Before 1989")))),"Tier 4",
IF((OR((AND('[1]PWS Information'!$E$10="NTNC",Q3945="Non-Lead")),
(AND('[1]PWS Information'!$E$10="CWS",Q3945="Non-Lead",S3945="")),
(AND('[1]PWS Information'!$E$10="CWS",Q3945="Non-Lead",S3945="No")),
(AND('[1]PWS Information'!$E$10="CWS",Q3945="Non-Lead",S3945="Don't Know")),
(AND('[1]PWS Information'!$E$10="CWS",Q3945="Non-Lead", J3945="Non-Lead - Copper", S3945="Yes", L3945="Between 1989 and 2014")),
(AND('[1]PWS Information'!$E$10="CWS",Q3945="Non-Lead", J3945="Non-Lead - Copper", S3945="Yes", L3945="After 2014")),
(AND('[1]PWS Information'!$E$10="CWS",Q3945="Non-Lead", J3945="Non-Lead - Copper", S3945="Yes", L3945="Unknown")),
(AND('[1]PWS Information'!$E$10="CWS",Q3945="Non-Lead", N3945="Non-Lead - Copper", S3945="Yes", O3945="Between 1989 and 2014")),
(AND('[1]PWS Information'!$E$10="CWS",Q3945="Non-Lead", N3945="Non-Lead - Copper", S3945="Yes", O3945="After 2014")),
(AND('[1]PWS Information'!$E$10="CWS",Q3945="Non-Lead", N3945="Non-Lead - Copper", S3945="Yes", O3945="Unknown")),
(AND('[1]PWS Information'!$E$10="CWS",Q3945="Unknown")),
(AND('[1]PWS Information'!$E$10="NTNC",Q3945="Unknown")))),"Tier 5",
"")))))</f>
        <v>Tier 5</v>
      </c>
      <c r="Z3945" s="71"/>
      <c r="AA3945" s="71"/>
    </row>
    <row r="3946" spans="1:27" ht="57.6" x14ac:dyDescent="0.3">
      <c r="A3946" s="17"/>
      <c r="B3946" s="70">
        <v>12737627</v>
      </c>
      <c r="C3946" s="60">
        <v>141</v>
      </c>
      <c r="D3946" s="61" t="s">
        <v>1571</v>
      </c>
      <c r="E3946" s="61" t="s">
        <v>49</v>
      </c>
      <c r="F3946" s="61">
        <v>78640</v>
      </c>
      <c r="G3946" s="62" t="s">
        <v>1462</v>
      </c>
      <c r="H3946" s="63">
        <v>29.971308700000002</v>
      </c>
      <c r="I3946" s="64">
        <v>-97.842422799999994</v>
      </c>
      <c r="J3946" s="65" t="s">
        <v>57</v>
      </c>
      <c r="K3946" s="66" t="s">
        <v>51</v>
      </c>
      <c r="L3946" s="62" t="s">
        <v>58</v>
      </c>
      <c r="M3946" s="69"/>
      <c r="N3946" s="65" t="s">
        <v>50</v>
      </c>
      <c r="O3946" s="66" t="s">
        <v>58</v>
      </c>
      <c r="P3946" s="69"/>
      <c r="Q3946" s="55" t="str">
        <f t="shared" si="61"/>
        <v>Non-Lead</v>
      </c>
      <c r="R3946" s="70" t="s">
        <v>51</v>
      </c>
      <c r="S3946" s="70" t="s">
        <v>51</v>
      </c>
      <c r="T3946" s="70"/>
      <c r="U3946" s="71" t="s">
        <v>53</v>
      </c>
      <c r="V3946" s="71" t="s">
        <v>51</v>
      </c>
      <c r="W3946" s="71" t="s">
        <v>51</v>
      </c>
      <c r="X3946" s="71" t="s">
        <v>51</v>
      </c>
      <c r="Y3946" s="72" t="str">
        <f>IF((OR((AND('[1]PWS Information'!$E$10="CWS",U3946="Single Family Residence",Q3946="Lead")),
(AND('[1]PWS Information'!$E$10="CWS",U3946="Multiple Family Residence",'[1]PWS Information'!$E$11="Yes",Q3946="Lead")),
(AND('[1]PWS Information'!$E$10="NTNC",Q3946="Lead")))),"Tier 1",
IF((OR((AND('[1]PWS Information'!$E$10="CWS",U3946="Multiple Family Residence",'[1]PWS Information'!$E$11="No",Q3946="Lead")),
(AND('[1]PWS Information'!$E$10="CWS",U3946="Other",Q3946="Lead")),
(AND('[1]PWS Information'!$E$10="CWS",U3946="Building",Q3946="Lead")))),"Tier 2",
IF((OR((AND('[1]PWS Information'!$E$10="CWS",U3946="Single Family Residence",Q3946="Galvanized Requiring Replacement")),
(AND('[1]PWS Information'!$E$10="CWS",U3946="Single Family Residence",Q3946="Galvanized Requiring Replacement",R3946="Yes")),
(AND('[1]PWS Information'!$E$10="NTNC",Q3946="Galvanized Requiring Replacement")),
(AND('[1]PWS Information'!$E$10="NTNC",U3946="Single Family Residence",R3946="Yes")))),"Tier 3",
IF((OR((AND('[1]PWS Information'!$E$10="CWS",U3946="Single Family Residence",S3946="Yes",Q3946="Non-Lead", J3946="Non-Lead - Copper",L3946="Before 1989")),
(AND('[1]PWS Information'!$E$10="CWS",U3946="Single Family Residence",S3946="Yes",Q3946="Non-Lead", N3946="Non-Lead - Copper",O3946="Before 1989")))),"Tier 4",
IF((OR((AND('[1]PWS Information'!$E$10="NTNC",Q3946="Non-Lead")),
(AND('[1]PWS Information'!$E$10="CWS",Q3946="Non-Lead",S3946="")),
(AND('[1]PWS Information'!$E$10="CWS",Q3946="Non-Lead",S3946="No")),
(AND('[1]PWS Information'!$E$10="CWS",Q3946="Non-Lead",S3946="Don't Know")),
(AND('[1]PWS Information'!$E$10="CWS",Q3946="Non-Lead", J3946="Non-Lead - Copper", S3946="Yes", L3946="Between 1989 and 2014")),
(AND('[1]PWS Information'!$E$10="CWS",Q3946="Non-Lead", J3946="Non-Lead - Copper", S3946="Yes", L3946="After 2014")),
(AND('[1]PWS Information'!$E$10="CWS",Q3946="Non-Lead", J3946="Non-Lead - Copper", S3946="Yes", L3946="Unknown")),
(AND('[1]PWS Information'!$E$10="CWS",Q3946="Non-Lead", N3946="Non-Lead - Copper", S3946="Yes", O3946="Between 1989 and 2014")),
(AND('[1]PWS Information'!$E$10="CWS",Q3946="Non-Lead", N3946="Non-Lead - Copper", S3946="Yes", O3946="After 2014")),
(AND('[1]PWS Information'!$E$10="CWS",Q3946="Non-Lead", N3946="Non-Lead - Copper", S3946="Yes", O3946="Unknown")),
(AND('[1]PWS Information'!$E$10="CWS",Q3946="Unknown")),
(AND('[1]PWS Information'!$E$10="NTNC",Q3946="Unknown")))),"Tier 5",
"")))))</f>
        <v>Tier 5</v>
      </c>
      <c r="Z3946" s="71"/>
      <c r="AA3946" s="71"/>
    </row>
    <row r="3947" spans="1:27" ht="57.6" x14ac:dyDescent="0.3">
      <c r="A3947" s="1"/>
      <c r="B3947" s="70">
        <v>16693658</v>
      </c>
      <c r="C3947" s="60">
        <v>150</v>
      </c>
      <c r="D3947" s="61" t="s">
        <v>1571</v>
      </c>
      <c r="E3947" s="61" t="s">
        <v>49</v>
      </c>
      <c r="F3947" s="61">
        <v>78640</v>
      </c>
      <c r="G3947" s="62" t="s">
        <v>1462</v>
      </c>
      <c r="H3947" s="63">
        <v>29.9714262</v>
      </c>
      <c r="I3947" s="64">
        <v>-97.842270299999996</v>
      </c>
      <c r="J3947" s="65" t="s">
        <v>57</v>
      </c>
      <c r="K3947" s="66" t="s">
        <v>51</v>
      </c>
      <c r="L3947" s="62" t="s">
        <v>58</v>
      </c>
      <c r="M3947" s="69"/>
      <c r="N3947" s="65" t="s">
        <v>50</v>
      </c>
      <c r="O3947" s="66" t="s">
        <v>58</v>
      </c>
      <c r="P3947" s="69"/>
      <c r="Q3947" s="55" t="str">
        <f t="shared" si="61"/>
        <v>Non-Lead</v>
      </c>
      <c r="R3947" s="70" t="s">
        <v>51</v>
      </c>
      <c r="S3947" s="70" t="s">
        <v>51</v>
      </c>
      <c r="T3947" s="70"/>
      <c r="U3947" s="71" t="s">
        <v>53</v>
      </c>
      <c r="V3947" s="71" t="s">
        <v>51</v>
      </c>
      <c r="W3947" s="71" t="s">
        <v>51</v>
      </c>
      <c r="X3947" s="71" t="s">
        <v>51</v>
      </c>
      <c r="Y3947" s="72" t="str">
        <f>IF((OR((AND('[1]PWS Information'!$E$10="CWS",U3947="Single Family Residence",Q3947="Lead")),
(AND('[1]PWS Information'!$E$10="CWS",U3947="Multiple Family Residence",'[1]PWS Information'!$E$11="Yes",Q3947="Lead")),
(AND('[1]PWS Information'!$E$10="NTNC",Q3947="Lead")))),"Tier 1",
IF((OR((AND('[1]PWS Information'!$E$10="CWS",U3947="Multiple Family Residence",'[1]PWS Information'!$E$11="No",Q3947="Lead")),
(AND('[1]PWS Information'!$E$10="CWS",U3947="Other",Q3947="Lead")),
(AND('[1]PWS Information'!$E$10="CWS",U3947="Building",Q3947="Lead")))),"Tier 2",
IF((OR((AND('[1]PWS Information'!$E$10="CWS",U3947="Single Family Residence",Q3947="Galvanized Requiring Replacement")),
(AND('[1]PWS Information'!$E$10="CWS",U3947="Single Family Residence",Q3947="Galvanized Requiring Replacement",R3947="Yes")),
(AND('[1]PWS Information'!$E$10="NTNC",Q3947="Galvanized Requiring Replacement")),
(AND('[1]PWS Information'!$E$10="NTNC",U3947="Single Family Residence",R3947="Yes")))),"Tier 3",
IF((OR((AND('[1]PWS Information'!$E$10="CWS",U3947="Single Family Residence",S3947="Yes",Q3947="Non-Lead", J3947="Non-Lead - Copper",L3947="Before 1989")),
(AND('[1]PWS Information'!$E$10="CWS",U3947="Single Family Residence",S3947="Yes",Q3947="Non-Lead", N3947="Non-Lead - Copper",O3947="Before 1989")))),"Tier 4",
IF((OR((AND('[1]PWS Information'!$E$10="NTNC",Q3947="Non-Lead")),
(AND('[1]PWS Information'!$E$10="CWS",Q3947="Non-Lead",S3947="")),
(AND('[1]PWS Information'!$E$10="CWS",Q3947="Non-Lead",S3947="No")),
(AND('[1]PWS Information'!$E$10="CWS",Q3947="Non-Lead",S3947="Don't Know")),
(AND('[1]PWS Information'!$E$10="CWS",Q3947="Non-Lead", J3947="Non-Lead - Copper", S3947="Yes", L3947="Between 1989 and 2014")),
(AND('[1]PWS Information'!$E$10="CWS",Q3947="Non-Lead", J3947="Non-Lead - Copper", S3947="Yes", L3947="After 2014")),
(AND('[1]PWS Information'!$E$10="CWS",Q3947="Non-Lead", J3947="Non-Lead - Copper", S3947="Yes", L3947="Unknown")),
(AND('[1]PWS Information'!$E$10="CWS",Q3947="Non-Lead", N3947="Non-Lead - Copper", S3947="Yes", O3947="Between 1989 and 2014")),
(AND('[1]PWS Information'!$E$10="CWS",Q3947="Non-Lead", N3947="Non-Lead - Copper", S3947="Yes", O3947="After 2014")),
(AND('[1]PWS Information'!$E$10="CWS",Q3947="Non-Lead", N3947="Non-Lead - Copper", S3947="Yes", O3947="Unknown")),
(AND('[1]PWS Information'!$E$10="CWS",Q3947="Unknown")),
(AND('[1]PWS Information'!$E$10="NTNC",Q3947="Unknown")))),"Tier 5",
"")))))</f>
        <v>Tier 5</v>
      </c>
      <c r="Z3947" s="71"/>
      <c r="AA3947" s="71"/>
    </row>
    <row r="3948" spans="1:27" ht="57.6" x14ac:dyDescent="0.3">
      <c r="A3948" s="1"/>
      <c r="B3948" s="70">
        <v>12917999</v>
      </c>
      <c r="C3948" s="60">
        <v>151</v>
      </c>
      <c r="D3948" s="61" t="s">
        <v>1571</v>
      </c>
      <c r="E3948" s="61" t="s">
        <v>49</v>
      </c>
      <c r="F3948" s="61">
        <v>78640</v>
      </c>
      <c r="G3948" s="62" t="s">
        <v>1462</v>
      </c>
      <c r="H3948" s="63">
        <v>29.971407599999999</v>
      </c>
      <c r="I3948" s="64">
        <v>-97.842482599999997</v>
      </c>
      <c r="J3948" s="65" t="s">
        <v>57</v>
      </c>
      <c r="K3948" s="66" t="s">
        <v>51</v>
      </c>
      <c r="L3948" s="62" t="s">
        <v>58</v>
      </c>
      <c r="M3948" s="69"/>
      <c r="N3948" s="65" t="s">
        <v>50</v>
      </c>
      <c r="O3948" s="66" t="s">
        <v>58</v>
      </c>
      <c r="P3948" s="69"/>
      <c r="Q3948" s="55" t="str">
        <f t="shared" si="61"/>
        <v>Non-Lead</v>
      </c>
      <c r="R3948" s="70" t="s">
        <v>51</v>
      </c>
      <c r="S3948" s="70" t="s">
        <v>51</v>
      </c>
      <c r="T3948" s="70"/>
      <c r="U3948" s="71" t="s">
        <v>53</v>
      </c>
      <c r="V3948" s="71" t="s">
        <v>51</v>
      </c>
      <c r="W3948" s="71" t="s">
        <v>51</v>
      </c>
      <c r="X3948" s="71" t="s">
        <v>51</v>
      </c>
      <c r="Y3948" s="72" t="str">
        <f>IF((OR((AND('[1]PWS Information'!$E$10="CWS",U3948="Single Family Residence",Q3948="Lead")),
(AND('[1]PWS Information'!$E$10="CWS",U3948="Multiple Family Residence",'[1]PWS Information'!$E$11="Yes",Q3948="Lead")),
(AND('[1]PWS Information'!$E$10="NTNC",Q3948="Lead")))),"Tier 1",
IF((OR((AND('[1]PWS Information'!$E$10="CWS",U3948="Multiple Family Residence",'[1]PWS Information'!$E$11="No",Q3948="Lead")),
(AND('[1]PWS Information'!$E$10="CWS",U3948="Other",Q3948="Lead")),
(AND('[1]PWS Information'!$E$10="CWS",U3948="Building",Q3948="Lead")))),"Tier 2",
IF((OR((AND('[1]PWS Information'!$E$10="CWS",U3948="Single Family Residence",Q3948="Galvanized Requiring Replacement")),
(AND('[1]PWS Information'!$E$10="CWS",U3948="Single Family Residence",Q3948="Galvanized Requiring Replacement",R3948="Yes")),
(AND('[1]PWS Information'!$E$10="NTNC",Q3948="Galvanized Requiring Replacement")),
(AND('[1]PWS Information'!$E$10="NTNC",U3948="Single Family Residence",R3948="Yes")))),"Tier 3",
IF((OR((AND('[1]PWS Information'!$E$10="CWS",U3948="Single Family Residence",S3948="Yes",Q3948="Non-Lead", J3948="Non-Lead - Copper",L3948="Before 1989")),
(AND('[1]PWS Information'!$E$10="CWS",U3948="Single Family Residence",S3948="Yes",Q3948="Non-Lead", N3948="Non-Lead - Copper",O3948="Before 1989")))),"Tier 4",
IF((OR((AND('[1]PWS Information'!$E$10="NTNC",Q3948="Non-Lead")),
(AND('[1]PWS Information'!$E$10="CWS",Q3948="Non-Lead",S3948="")),
(AND('[1]PWS Information'!$E$10="CWS",Q3948="Non-Lead",S3948="No")),
(AND('[1]PWS Information'!$E$10="CWS",Q3948="Non-Lead",S3948="Don't Know")),
(AND('[1]PWS Information'!$E$10="CWS",Q3948="Non-Lead", J3948="Non-Lead - Copper", S3948="Yes", L3948="Between 1989 and 2014")),
(AND('[1]PWS Information'!$E$10="CWS",Q3948="Non-Lead", J3948="Non-Lead - Copper", S3948="Yes", L3948="After 2014")),
(AND('[1]PWS Information'!$E$10="CWS",Q3948="Non-Lead", J3948="Non-Lead - Copper", S3948="Yes", L3948="Unknown")),
(AND('[1]PWS Information'!$E$10="CWS",Q3948="Non-Lead", N3948="Non-Lead - Copper", S3948="Yes", O3948="Between 1989 and 2014")),
(AND('[1]PWS Information'!$E$10="CWS",Q3948="Non-Lead", N3948="Non-Lead - Copper", S3948="Yes", O3948="After 2014")),
(AND('[1]PWS Information'!$E$10="CWS",Q3948="Non-Lead", N3948="Non-Lead - Copper", S3948="Yes", O3948="Unknown")),
(AND('[1]PWS Information'!$E$10="CWS",Q3948="Unknown")),
(AND('[1]PWS Information'!$E$10="NTNC",Q3948="Unknown")))),"Tier 5",
"")))))</f>
        <v>Tier 5</v>
      </c>
      <c r="Z3948" s="71"/>
      <c r="AA3948" s="71"/>
    </row>
    <row r="3949" spans="1:27" ht="57.6" x14ac:dyDescent="0.3">
      <c r="A3949" s="1"/>
      <c r="B3949" s="70">
        <v>12254532</v>
      </c>
      <c r="C3949" s="60">
        <v>160</v>
      </c>
      <c r="D3949" s="61" t="s">
        <v>1571</v>
      </c>
      <c r="E3949" s="61" t="s">
        <v>49</v>
      </c>
      <c r="F3949" s="61">
        <v>78640</v>
      </c>
      <c r="G3949" s="62" t="s">
        <v>1462</v>
      </c>
      <c r="H3949" s="63">
        <v>29.9715296</v>
      </c>
      <c r="I3949" s="64">
        <v>-97.842336799999998</v>
      </c>
      <c r="J3949" s="65" t="s">
        <v>57</v>
      </c>
      <c r="K3949" s="66" t="s">
        <v>51</v>
      </c>
      <c r="L3949" s="62" t="s">
        <v>58</v>
      </c>
      <c r="M3949" s="69"/>
      <c r="N3949" s="65" t="s">
        <v>50</v>
      </c>
      <c r="O3949" s="66" t="s">
        <v>58</v>
      </c>
      <c r="P3949" s="69"/>
      <c r="Q3949" s="55" t="str">
        <f t="shared" si="61"/>
        <v>Non-Lead</v>
      </c>
      <c r="R3949" s="70" t="s">
        <v>51</v>
      </c>
      <c r="S3949" s="70" t="s">
        <v>51</v>
      </c>
      <c r="T3949" s="70"/>
      <c r="U3949" s="71" t="s">
        <v>53</v>
      </c>
      <c r="V3949" s="71" t="s">
        <v>51</v>
      </c>
      <c r="W3949" s="71" t="s">
        <v>51</v>
      </c>
      <c r="X3949" s="71" t="s">
        <v>51</v>
      </c>
      <c r="Y3949" s="72" t="str">
        <f>IF((OR((AND('[1]PWS Information'!$E$10="CWS",U3949="Single Family Residence",Q3949="Lead")),
(AND('[1]PWS Information'!$E$10="CWS",U3949="Multiple Family Residence",'[1]PWS Information'!$E$11="Yes",Q3949="Lead")),
(AND('[1]PWS Information'!$E$10="NTNC",Q3949="Lead")))),"Tier 1",
IF((OR((AND('[1]PWS Information'!$E$10="CWS",U3949="Multiple Family Residence",'[1]PWS Information'!$E$11="No",Q3949="Lead")),
(AND('[1]PWS Information'!$E$10="CWS",U3949="Other",Q3949="Lead")),
(AND('[1]PWS Information'!$E$10="CWS",U3949="Building",Q3949="Lead")))),"Tier 2",
IF((OR((AND('[1]PWS Information'!$E$10="CWS",U3949="Single Family Residence",Q3949="Galvanized Requiring Replacement")),
(AND('[1]PWS Information'!$E$10="CWS",U3949="Single Family Residence",Q3949="Galvanized Requiring Replacement",R3949="Yes")),
(AND('[1]PWS Information'!$E$10="NTNC",Q3949="Galvanized Requiring Replacement")),
(AND('[1]PWS Information'!$E$10="NTNC",U3949="Single Family Residence",R3949="Yes")))),"Tier 3",
IF((OR((AND('[1]PWS Information'!$E$10="CWS",U3949="Single Family Residence",S3949="Yes",Q3949="Non-Lead", J3949="Non-Lead - Copper",L3949="Before 1989")),
(AND('[1]PWS Information'!$E$10="CWS",U3949="Single Family Residence",S3949="Yes",Q3949="Non-Lead", N3949="Non-Lead - Copper",O3949="Before 1989")))),"Tier 4",
IF((OR((AND('[1]PWS Information'!$E$10="NTNC",Q3949="Non-Lead")),
(AND('[1]PWS Information'!$E$10="CWS",Q3949="Non-Lead",S3949="")),
(AND('[1]PWS Information'!$E$10="CWS",Q3949="Non-Lead",S3949="No")),
(AND('[1]PWS Information'!$E$10="CWS",Q3949="Non-Lead",S3949="Don't Know")),
(AND('[1]PWS Information'!$E$10="CWS",Q3949="Non-Lead", J3949="Non-Lead - Copper", S3949="Yes", L3949="Between 1989 and 2014")),
(AND('[1]PWS Information'!$E$10="CWS",Q3949="Non-Lead", J3949="Non-Lead - Copper", S3949="Yes", L3949="After 2014")),
(AND('[1]PWS Information'!$E$10="CWS",Q3949="Non-Lead", J3949="Non-Lead - Copper", S3949="Yes", L3949="Unknown")),
(AND('[1]PWS Information'!$E$10="CWS",Q3949="Non-Lead", N3949="Non-Lead - Copper", S3949="Yes", O3949="Between 1989 and 2014")),
(AND('[1]PWS Information'!$E$10="CWS",Q3949="Non-Lead", N3949="Non-Lead - Copper", S3949="Yes", O3949="After 2014")),
(AND('[1]PWS Information'!$E$10="CWS",Q3949="Non-Lead", N3949="Non-Lead - Copper", S3949="Yes", O3949="Unknown")),
(AND('[1]PWS Information'!$E$10="CWS",Q3949="Unknown")),
(AND('[1]PWS Information'!$E$10="NTNC",Q3949="Unknown")))),"Tier 5",
"")))))</f>
        <v>Tier 5</v>
      </c>
      <c r="Z3949" s="71"/>
      <c r="AA3949" s="71"/>
    </row>
    <row r="3950" spans="1:27" ht="57.6" x14ac:dyDescent="0.3">
      <c r="A3950" s="17"/>
      <c r="B3950" s="70">
        <v>13513585</v>
      </c>
      <c r="C3950" s="60">
        <v>161</v>
      </c>
      <c r="D3950" s="61" t="s">
        <v>1571</v>
      </c>
      <c r="E3950" s="61" t="s">
        <v>49</v>
      </c>
      <c r="F3950" s="61">
        <v>78640</v>
      </c>
      <c r="G3950" s="62" t="s">
        <v>1462</v>
      </c>
      <c r="H3950" s="63">
        <v>29.971507500000001</v>
      </c>
      <c r="I3950" s="64">
        <v>-97.842540900000003</v>
      </c>
      <c r="J3950" s="65" t="s">
        <v>57</v>
      </c>
      <c r="K3950" s="66" t="s">
        <v>51</v>
      </c>
      <c r="L3950" s="62" t="s">
        <v>58</v>
      </c>
      <c r="M3950" s="69"/>
      <c r="N3950" s="65" t="s">
        <v>50</v>
      </c>
      <c r="O3950" s="66" t="s">
        <v>58</v>
      </c>
      <c r="P3950" s="69"/>
      <c r="Q3950" s="55" t="str">
        <f t="shared" si="61"/>
        <v>Non-Lead</v>
      </c>
      <c r="R3950" s="70" t="s">
        <v>51</v>
      </c>
      <c r="S3950" s="70" t="s">
        <v>51</v>
      </c>
      <c r="T3950" s="70"/>
      <c r="U3950" s="71" t="s">
        <v>53</v>
      </c>
      <c r="V3950" s="71" t="s">
        <v>51</v>
      </c>
      <c r="W3950" s="71" t="s">
        <v>51</v>
      </c>
      <c r="X3950" s="71" t="s">
        <v>51</v>
      </c>
      <c r="Y3950" s="72" t="str">
        <f>IF((OR((AND('[1]PWS Information'!$E$10="CWS",U3950="Single Family Residence",Q3950="Lead")),
(AND('[1]PWS Information'!$E$10="CWS",U3950="Multiple Family Residence",'[1]PWS Information'!$E$11="Yes",Q3950="Lead")),
(AND('[1]PWS Information'!$E$10="NTNC",Q3950="Lead")))),"Tier 1",
IF((OR((AND('[1]PWS Information'!$E$10="CWS",U3950="Multiple Family Residence",'[1]PWS Information'!$E$11="No",Q3950="Lead")),
(AND('[1]PWS Information'!$E$10="CWS",U3950="Other",Q3950="Lead")),
(AND('[1]PWS Information'!$E$10="CWS",U3950="Building",Q3950="Lead")))),"Tier 2",
IF((OR((AND('[1]PWS Information'!$E$10="CWS",U3950="Single Family Residence",Q3950="Galvanized Requiring Replacement")),
(AND('[1]PWS Information'!$E$10="CWS",U3950="Single Family Residence",Q3950="Galvanized Requiring Replacement",R3950="Yes")),
(AND('[1]PWS Information'!$E$10="NTNC",Q3950="Galvanized Requiring Replacement")),
(AND('[1]PWS Information'!$E$10="NTNC",U3950="Single Family Residence",R3950="Yes")))),"Tier 3",
IF((OR((AND('[1]PWS Information'!$E$10="CWS",U3950="Single Family Residence",S3950="Yes",Q3950="Non-Lead", J3950="Non-Lead - Copper",L3950="Before 1989")),
(AND('[1]PWS Information'!$E$10="CWS",U3950="Single Family Residence",S3950="Yes",Q3950="Non-Lead", N3950="Non-Lead - Copper",O3950="Before 1989")))),"Tier 4",
IF((OR((AND('[1]PWS Information'!$E$10="NTNC",Q3950="Non-Lead")),
(AND('[1]PWS Information'!$E$10="CWS",Q3950="Non-Lead",S3950="")),
(AND('[1]PWS Information'!$E$10="CWS",Q3950="Non-Lead",S3950="No")),
(AND('[1]PWS Information'!$E$10="CWS",Q3950="Non-Lead",S3950="Don't Know")),
(AND('[1]PWS Information'!$E$10="CWS",Q3950="Non-Lead", J3950="Non-Lead - Copper", S3950="Yes", L3950="Between 1989 and 2014")),
(AND('[1]PWS Information'!$E$10="CWS",Q3950="Non-Lead", J3950="Non-Lead - Copper", S3950="Yes", L3950="After 2014")),
(AND('[1]PWS Information'!$E$10="CWS",Q3950="Non-Lead", J3950="Non-Lead - Copper", S3950="Yes", L3950="Unknown")),
(AND('[1]PWS Information'!$E$10="CWS",Q3950="Non-Lead", N3950="Non-Lead - Copper", S3950="Yes", O3950="Between 1989 and 2014")),
(AND('[1]PWS Information'!$E$10="CWS",Q3950="Non-Lead", N3950="Non-Lead - Copper", S3950="Yes", O3950="After 2014")),
(AND('[1]PWS Information'!$E$10="CWS",Q3950="Non-Lead", N3950="Non-Lead - Copper", S3950="Yes", O3950="Unknown")),
(AND('[1]PWS Information'!$E$10="CWS",Q3950="Unknown")),
(AND('[1]PWS Information'!$E$10="NTNC",Q3950="Unknown")))),"Tier 5",
"")))))</f>
        <v>Tier 5</v>
      </c>
      <c r="Z3950" s="71"/>
      <c r="AA3950" s="71"/>
    </row>
    <row r="3951" spans="1:27" ht="57.6" x14ac:dyDescent="0.3">
      <c r="A3951" s="1"/>
      <c r="B3951" s="70">
        <v>16349170</v>
      </c>
      <c r="C3951" s="60">
        <v>170</v>
      </c>
      <c r="D3951" s="61" t="s">
        <v>1571</v>
      </c>
      <c r="E3951" s="61" t="s">
        <v>49</v>
      </c>
      <c r="F3951" s="61">
        <v>78640</v>
      </c>
      <c r="G3951" s="62" t="s">
        <v>1462</v>
      </c>
      <c r="H3951" s="63">
        <v>29.9716369</v>
      </c>
      <c r="I3951" s="64">
        <v>-97.842396600000001</v>
      </c>
      <c r="J3951" s="65" t="s">
        <v>57</v>
      </c>
      <c r="K3951" s="66" t="s">
        <v>51</v>
      </c>
      <c r="L3951" s="62" t="s">
        <v>58</v>
      </c>
      <c r="M3951" s="69"/>
      <c r="N3951" s="65" t="s">
        <v>50</v>
      </c>
      <c r="O3951" s="66" t="s">
        <v>58</v>
      </c>
      <c r="P3951" s="69"/>
      <c r="Q3951" s="55" t="str">
        <f t="shared" si="61"/>
        <v>Non-Lead</v>
      </c>
      <c r="R3951" s="70" t="s">
        <v>51</v>
      </c>
      <c r="S3951" s="70" t="s">
        <v>51</v>
      </c>
      <c r="T3951" s="70"/>
      <c r="U3951" s="71" t="s">
        <v>53</v>
      </c>
      <c r="V3951" s="71" t="s">
        <v>51</v>
      </c>
      <c r="W3951" s="71" t="s">
        <v>51</v>
      </c>
      <c r="X3951" s="71" t="s">
        <v>51</v>
      </c>
      <c r="Y3951" s="72" t="str">
        <f>IF((OR((AND('[1]PWS Information'!$E$10="CWS",U3951="Single Family Residence",Q3951="Lead")),
(AND('[1]PWS Information'!$E$10="CWS",U3951="Multiple Family Residence",'[1]PWS Information'!$E$11="Yes",Q3951="Lead")),
(AND('[1]PWS Information'!$E$10="NTNC",Q3951="Lead")))),"Tier 1",
IF((OR((AND('[1]PWS Information'!$E$10="CWS",U3951="Multiple Family Residence",'[1]PWS Information'!$E$11="No",Q3951="Lead")),
(AND('[1]PWS Information'!$E$10="CWS",U3951="Other",Q3951="Lead")),
(AND('[1]PWS Information'!$E$10="CWS",U3951="Building",Q3951="Lead")))),"Tier 2",
IF((OR((AND('[1]PWS Information'!$E$10="CWS",U3951="Single Family Residence",Q3951="Galvanized Requiring Replacement")),
(AND('[1]PWS Information'!$E$10="CWS",U3951="Single Family Residence",Q3951="Galvanized Requiring Replacement",R3951="Yes")),
(AND('[1]PWS Information'!$E$10="NTNC",Q3951="Galvanized Requiring Replacement")),
(AND('[1]PWS Information'!$E$10="NTNC",U3951="Single Family Residence",R3951="Yes")))),"Tier 3",
IF((OR((AND('[1]PWS Information'!$E$10="CWS",U3951="Single Family Residence",S3951="Yes",Q3951="Non-Lead", J3951="Non-Lead - Copper",L3951="Before 1989")),
(AND('[1]PWS Information'!$E$10="CWS",U3951="Single Family Residence",S3951="Yes",Q3951="Non-Lead", N3951="Non-Lead - Copper",O3951="Before 1989")))),"Tier 4",
IF((OR((AND('[1]PWS Information'!$E$10="NTNC",Q3951="Non-Lead")),
(AND('[1]PWS Information'!$E$10="CWS",Q3951="Non-Lead",S3951="")),
(AND('[1]PWS Information'!$E$10="CWS",Q3951="Non-Lead",S3951="No")),
(AND('[1]PWS Information'!$E$10="CWS",Q3951="Non-Lead",S3951="Don't Know")),
(AND('[1]PWS Information'!$E$10="CWS",Q3951="Non-Lead", J3951="Non-Lead - Copper", S3951="Yes", L3951="Between 1989 and 2014")),
(AND('[1]PWS Information'!$E$10="CWS",Q3951="Non-Lead", J3951="Non-Lead - Copper", S3951="Yes", L3951="After 2014")),
(AND('[1]PWS Information'!$E$10="CWS",Q3951="Non-Lead", J3951="Non-Lead - Copper", S3951="Yes", L3951="Unknown")),
(AND('[1]PWS Information'!$E$10="CWS",Q3951="Non-Lead", N3951="Non-Lead - Copper", S3951="Yes", O3951="Between 1989 and 2014")),
(AND('[1]PWS Information'!$E$10="CWS",Q3951="Non-Lead", N3951="Non-Lead - Copper", S3951="Yes", O3951="After 2014")),
(AND('[1]PWS Information'!$E$10="CWS",Q3951="Non-Lead", N3951="Non-Lead - Copper", S3951="Yes", O3951="Unknown")),
(AND('[1]PWS Information'!$E$10="CWS",Q3951="Unknown")),
(AND('[1]PWS Information'!$E$10="NTNC",Q3951="Unknown")))),"Tier 5",
"")))))</f>
        <v>Tier 5</v>
      </c>
      <c r="Z3951" s="71"/>
      <c r="AA3951" s="71"/>
    </row>
    <row r="3952" spans="1:27" ht="57.6" x14ac:dyDescent="0.3">
      <c r="A3952" s="1"/>
      <c r="B3952" s="70">
        <v>10127742</v>
      </c>
      <c r="C3952" s="60">
        <v>171</v>
      </c>
      <c r="D3952" s="61" t="s">
        <v>1571</v>
      </c>
      <c r="E3952" s="61" t="s">
        <v>49</v>
      </c>
      <c r="F3952" s="61">
        <v>78640</v>
      </c>
      <c r="G3952" s="62" t="s">
        <v>1462</v>
      </c>
      <c r="H3952" s="63">
        <v>29.971607800000001</v>
      </c>
      <c r="I3952" s="64">
        <v>-97.8425984</v>
      </c>
      <c r="J3952" s="65" t="s">
        <v>57</v>
      </c>
      <c r="K3952" s="66" t="s">
        <v>51</v>
      </c>
      <c r="L3952" s="62" t="s">
        <v>58</v>
      </c>
      <c r="M3952" s="69"/>
      <c r="N3952" s="65" t="s">
        <v>50</v>
      </c>
      <c r="O3952" s="66" t="s">
        <v>58</v>
      </c>
      <c r="P3952" s="69"/>
      <c r="Q3952" s="55" t="str">
        <f t="shared" si="61"/>
        <v>Non-Lead</v>
      </c>
      <c r="R3952" s="70" t="s">
        <v>51</v>
      </c>
      <c r="S3952" s="70" t="s">
        <v>51</v>
      </c>
      <c r="T3952" s="70"/>
      <c r="U3952" s="71" t="s">
        <v>53</v>
      </c>
      <c r="V3952" s="71" t="s">
        <v>51</v>
      </c>
      <c r="W3952" s="71" t="s">
        <v>51</v>
      </c>
      <c r="X3952" s="71" t="s">
        <v>51</v>
      </c>
      <c r="Y3952" s="72" t="str">
        <f>IF((OR((AND('[1]PWS Information'!$E$10="CWS",U3952="Single Family Residence",Q3952="Lead")),
(AND('[1]PWS Information'!$E$10="CWS",U3952="Multiple Family Residence",'[1]PWS Information'!$E$11="Yes",Q3952="Lead")),
(AND('[1]PWS Information'!$E$10="NTNC",Q3952="Lead")))),"Tier 1",
IF((OR((AND('[1]PWS Information'!$E$10="CWS",U3952="Multiple Family Residence",'[1]PWS Information'!$E$11="No",Q3952="Lead")),
(AND('[1]PWS Information'!$E$10="CWS",U3952="Other",Q3952="Lead")),
(AND('[1]PWS Information'!$E$10="CWS",U3952="Building",Q3952="Lead")))),"Tier 2",
IF((OR((AND('[1]PWS Information'!$E$10="CWS",U3952="Single Family Residence",Q3952="Galvanized Requiring Replacement")),
(AND('[1]PWS Information'!$E$10="CWS",U3952="Single Family Residence",Q3952="Galvanized Requiring Replacement",R3952="Yes")),
(AND('[1]PWS Information'!$E$10="NTNC",Q3952="Galvanized Requiring Replacement")),
(AND('[1]PWS Information'!$E$10="NTNC",U3952="Single Family Residence",R3952="Yes")))),"Tier 3",
IF((OR((AND('[1]PWS Information'!$E$10="CWS",U3952="Single Family Residence",S3952="Yes",Q3952="Non-Lead", J3952="Non-Lead - Copper",L3952="Before 1989")),
(AND('[1]PWS Information'!$E$10="CWS",U3952="Single Family Residence",S3952="Yes",Q3952="Non-Lead", N3952="Non-Lead - Copper",O3952="Before 1989")))),"Tier 4",
IF((OR((AND('[1]PWS Information'!$E$10="NTNC",Q3952="Non-Lead")),
(AND('[1]PWS Information'!$E$10="CWS",Q3952="Non-Lead",S3952="")),
(AND('[1]PWS Information'!$E$10="CWS",Q3952="Non-Lead",S3952="No")),
(AND('[1]PWS Information'!$E$10="CWS",Q3952="Non-Lead",S3952="Don't Know")),
(AND('[1]PWS Information'!$E$10="CWS",Q3952="Non-Lead", J3952="Non-Lead - Copper", S3952="Yes", L3952="Between 1989 and 2014")),
(AND('[1]PWS Information'!$E$10="CWS",Q3952="Non-Lead", J3952="Non-Lead - Copper", S3952="Yes", L3952="After 2014")),
(AND('[1]PWS Information'!$E$10="CWS",Q3952="Non-Lead", J3952="Non-Lead - Copper", S3952="Yes", L3952="Unknown")),
(AND('[1]PWS Information'!$E$10="CWS",Q3952="Non-Lead", N3952="Non-Lead - Copper", S3952="Yes", O3952="Between 1989 and 2014")),
(AND('[1]PWS Information'!$E$10="CWS",Q3952="Non-Lead", N3952="Non-Lead - Copper", S3952="Yes", O3952="After 2014")),
(AND('[1]PWS Information'!$E$10="CWS",Q3952="Non-Lead", N3952="Non-Lead - Copper", S3952="Yes", O3952="Unknown")),
(AND('[1]PWS Information'!$E$10="CWS",Q3952="Unknown")),
(AND('[1]PWS Information'!$E$10="NTNC",Q3952="Unknown")))),"Tier 5",
"")))))</f>
        <v>Tier 5</v>
      </c>
      <c r="Z3952" s="71"/>
      <c r="AA3952" s="71"/>
    </row>
    <row r="3953" spans="1:27" ht="57.6" x14ac:dyDescent="0.3">
      <c r="A3953" s="1"/>
      <c r="B3953" s="70">
        <v>12539013</v>
      </c>
      <c r="C3953" s="60">
        <v>180</v>
      </c>
      <c r="D3953" s="61" t="s">
        <v>1571</v>
      </c>
      <c r="E3953" s="61" t="s">
        <v>49</v>
      </c>
      <c r="F3953" s="61">
        <v>78640</v>
      </c>
      <c r="G3953" s="62" t="s">
        <v>1462</v>
      </c>
      <c r="H3953" s="63">
        <v>29.971744300000001</v>
      </c>
      <c r="I3953" s="64">
        <v>-97.842456400000003</v>
      </c>
      <c r="J3953" s="65" t="s">
        <v>57</v>
      </c>
      <c r="K3953" s="66" t="s">
        <v>51</v>
      </c>
      <c r="L3953" s="62" t="s">
        <v>58</v>
      </c>
      <c r="M3953" s="69"/>
      <c r="N3953" s="65" t="s">
        <v>50</v>
      </c>
      <c r="O3953" s="66" t="s">
        <v>58</v>
      </c>
      <c r="P3953" s="69"/>
      <c r="Q3953" s="55" t="str">
        <f t="shared" si="61"/>
        <v>Non-Lead</v>
      </c>
      <c r="R3953" s="70" t="s">
        <v>51</v>
      </c>
      <c r="S3953" s="70" t="s">
        <v>51</v>
      </c>
      <c r="T3953" s="70"/>
      <c r="U3953" s="71" t="s">
        <v>53</v>
      </c>
      <c r="V3953" s="71" t="s">
        <v>51</v>
      </c>
      <c r="W3953" s="71" t="s">
        <v>51</v>
      </c>
      <c r="X3953" s="71" t="s">
        <v>51</v>
      </c>
      <c r="Y3953" s="72" t="str">
        <f>IF((OR((AND('[1]PWS Information'!$E$10="CWS",U3953="Single Family Residence",Q3953="Lead")),
(AND('[1]PWS Information'!$E$10="CWS",U3953="Multiple Family Residence",'[1]PWS Information'!$E$11="Yes",Q3953="Lead")),
(AND('[1]PWS Information'!$E$10="NTNC",Q3953="Lead")))),"Tier 1",
IF((OR((AND('[1]PWS Information'!$E$10="CWS",U3953="Multiple Family Residence",'[1]PWS Information'!$E$11="No",Q3953="Lead")),
(AND('[1]PWS Information'!$E$10="CWS",U3953="Other",Q3953="Lead")),
(AND('[1]PWS Information'!$E$10="CWS",U3953="Building",Q3953="Lead")))),"Tier 2",
IF((OR((AND('[1]PWS Information'!$E$10="CWS",U3953="Single Family Residence",Q3953="Galvanized Requiring Replacement")),
(AND('[1]PWS Information'!$E$10="CWS",U3953="Single Family Residence",Q3953="Galvanized Requiring Replacement",R3953="Yes")),
(AND('[1]PWS Information'!$E$10="NTNC",Q3953="Galvanized Requiring Replacement")),
(AND('[1]PWS Information'!$E$10="NTNC",U3953="Single Family Residence",R3953="Yes")))),"Tier 3",
IF((OR((AND('[1]PWS Information'!$E$10="CWS",U3953="Single Family Residence",S3953="Yes",Q3953="Non-Lead", J3953="Non-Lead - Copper",L3953="Before 1989")),
(AND('[1]PWS Information'!$E$10="CWS",U3953="Single Family Residence",S3953="Yes",Q3953="Non-Lead", N3953="Non-Lead - Copper",O3953="Before 1989")))),"Tier 4",
IF((OR((AND('[1]PWS Information'!$E$10="NTNC",Q3953="Non-Lead")),
(AND('[1]PWS Information'!$E$10="CWS",Q3953="Non-Lead",S3953="")),
(AND('[1]PWS Information'!$E$10="CWS",Q3953="Non-Lead",S3953="No")),
(AND('[1]PWS Information'!$E$10="CWS",Q3953="Non-Lead",S3953="Don't Know")),
(AND('[1]PWS Information'!$E$10="CWS",Q3953="Non-Lead", J3953="Non-Lead - Copper", S3953="Yes", L3953="Between 1989 and 2014")),
(AND('[1]PWS Information'!$E$10="CWS",Q3953="Non-Lead", J3953="Non-Lead - Copper", S3953="Yes", L3953="After 2014")),
(AND('[1]PWS Information'!$E$10="CWS",Q3953="Non-Lead", J3953="Non-Lead - Copper", S3953="Yes", L3953="Unknown")),
(AND('[1]PWS Information'!$E$10="CWS",Q3953="Non-Lead", N3953="Non-Lead - Copper", S3953="Yes", O3953="Between 1989 and 2014")),
(AND('[1]PWS Information'!$E$10="CWS",Q3953="Non-Lead", N3953="Non-Lead - Copper", S3953="Yes", O3953="After 2014")),
(AND('[1]PWS Information'!$E$10="CWS",Q3953="Non-Lead", N3953="Non-Lead - Copper", S3953="Yes", O3953="Unknown")),
(AND('[1]PWS Information'!$E$10="CWS",Q3953="Unknown")),
(AND('[1]PWS Information'!$E$10="NTNC",Q3953="Unknown")))),"Tier 5",
"")))))</f>
        <v>Tier 5</v>
      </c>
      <c r="Z3953" s="71"/>
      <c r="AA3953" s="71"/>
    </row>
    <row r="3954" spans="1:27" ht="57.6" x14ac:dyDescent="0.3">
      <c r="A3954" s="17"/>
      <c r="B3954" s="70">
        <v>10770141</v>
      </c>
      <c r="C3954" s="60">
        <v>181</v>
      </c>
      <c r="D3954" s="61" t="s">
        <v>1571</v>
      </c>
      <c r="E3954" s="61" t="s">
        <v>49</v>
      </c>
      <c r="F3954" s="61">
        <v>78640</v>
      </c>
      <c r="G3954" s="62" t="s">
        <v>1462</v>
      </c>
      <c r="H3954" s="63">
        <v>29.971708100000001</v>
      </c>
      <c r="I3954" s="64">
        <v>-97.842655899999997</v>
      </c>
      <c r="J3954" s="65" t="s">
        <v>57</v>
      </c>
      <c r="K3954" s="66" t="s">
        <v>51</v>
      </c>
      <c r="L3954" s="62" t="s">
        <v>58</v>
      </c>
      <c r="M3954" s="69"/>
      <c r="N3954" s="65" t="s">
        <v>50</v>
      </c>
      <c r="O3954" s="66" t="s">
        <v>58</v>
      </c>
      <c r="P3954" s="69"/>
      <c r="Q3954" s="55" t="str">
        <f t="shared" si="61"/>
        <v>Non-Lead</v>
      </c>
      <c r="R3954" s="70" t="s">
        <v>51</v>
      </c>
      <c r="S3954" s="70" t="s">
        <v>51</v>
      </c>
      <c r="T3954" s="70"/>
      <c r="U3954" s="71" t="s">
        <v>53</v>
      </c>
      <c r="V3954" s="71" t="s">
        <v>51</v>
      </c>
      <c r="W3954" s="71" t="s">
        <v>51</v>
      </c>
      <c r="X3954" s="71" t="s">
        <v>51</v>
      </c>
      <c r="Y3954" s="72" t="str">
        <f>IF((OR((AND('[1]PWS Information'!$E$10="CWS",U3954="Single Family Residence",Q3954="Lead")),
(AND('[1]PWS Information'!$E$10="CWS",U3954="Multiple Family Residence",'[1]PWS Information'!$E$11="Yes",Q3954="Lead")),
(AND('[1]PWS Information'!$E$10="NTNC",Q3954="Lead")))),"Tier 1",
IF((OR((AND('[1]PWS Information'!$E$10="CWS",U3954="Multiple Family Residence",'[1]PWS Information'!$E$11="No",Q3954="Lead")),
(AND('[1]PWS Information'!$E$10="CWS",U3954="Other",Q3954="Lead")),
(AND('[1]PWS Information'!$E$10="CWS",U3954="Building",Q3954="Lead")))),"Tier 2",
IF((OR((AND('[1]PWS Information'!$E$10="CWS",U3954="Single Family Residence",Q3954="Galvanized Requiring Replacement")),
(AND('[1]PWS Information'!$E$10="CWS",U3954="Single Family Residence",Q3954="Galvanized Requiring Replacement",R3954="Yes")),
(AND('[1]PWS Information'!$E$10="NTNC",Q3954="Galvanized Requiring Replacement")),
(AND('[1]PWS Information'!$E$10="NTNC",U3954="Single Family Residence",R3954="Yes")))),"Tier 3",
IF((OR((AND('[1]PWS Information'!$E$10="CWS",U3954="Single Family Residence",S3954="Yes",Q3954="Non-Lead", J3954="Non-Lead - Copper",L3954="Before 1989")),
(AND('[1]PWS Information'!$E$10="CWS",U3954="Single Family Residence",S3954="Yes",Q3954="Non-Lead", N3954="Non-Lead - Copper",O3954="Before 1989")))),"Tier 4",
IF((OR((AND('[1]PWS Information'!$E$10="NTNC",Q3954="Non-Lead")),
(AND('[1]PWS Information'!$E$10="CWS",Q3954="Non-Lead",S3954="")),
(AND('[1]PWS Information'!$E$10="CWS",Q3954="Non-Lead",S3954="No")),
(AND('[1]PWS Information'!$E$10="CWS",Q3954="Non-Lead",S3954="Don't Know")),
(AND('[1]PWS Information'!$E$10="CWS",Q3954="Non-Lead", J3954="Non-Lead - Copper", S3954="Yes", L3954="Between 1989 and 2014")),
(AND('[1]PWS Information'!$E$10="CWS",Q3954="Non-Lead", J3954="Non-Lead - Copper", S3954="Yes", L3954="After 2014")),
(AND('[1]PWS Information'!$E$10="CWS",Q3954="Non-Lead", J3954="Non-Lead - Copper", S3954="Yes", L3954="Unknown")),
(AND('[1]PWS Information'!$E$10="CWS",Q3954="Non-Lead", N3954="Non-Lead - Copper", S3954="Yes", O3954="Between 1989 and 2014")),
(AND('[1]PWS Information'!$E$10="CWS",Q3954="Non-Lead", N3954="Non-Lead - Copper", S3954="Yes", O3954="After 2014")),
(AND('[1]PWS Information'!$E$10="CWS",Q3954="Non-Lead", N3954="Non-Lead - Copper", S3954="Yes", O3954="Unknown")),
(AND('[1]PWS Information'!$E$10="CWS",Q3954="Unknown")),
(AND('[1]PWS Information'!$E$10="NTNC",Q3954="Unknown")))),"Tier 5",
"")))))</f>
        <v>Tier 5</v>
      </c>
      <c r="Z3954" s="71"/>
      <c r="AA3954" s="71"/>
    </row>
    <row r="3955" spans="1:27" ht="57.6" x14ac:dyDescent="0.3">
      <c r="A3955" s="1"/>
      <c r="B3955" s="70">
        <v>12563504</v>
      </c>
      <c r="C3955" s="60">
        <v>190</v>
      </c>
      <c r="D3955" s="61" t="s">
        <v>1571</v>
      </c>
      <c r="E3955" s="61" t="s">
        <v>49</v>
      </c>
      <c r="F3955" s="61">
        <v>78640</v>
      </c>
      <c r="G3955" s="62" t="s">
        <v>1462</v>
      </c>
      <c r="H3955" s="63">
        <v>29.971851699999998</v>
      </c>
      <c r="I3955" s="64">
        <v>-97.842516099999997</v>
      </c>
      <c r="J3955" s="65" t="s">
        <v>57</v>
      </c>
      <c r="K3955" s="66" t="s">
        <v>51</v>
      </c>
      <c r="L3955" s="62" t="s">
        <v>58</v>
      </c>
      <c r="M3955" s="69"/>
      <c r="N3955" s="65" t="s">
        <v>50</v>
      </c>
      <c r="O3955" s="66" t="s">
        <v>58</v>
      </c>
      <c r="P3955" s="69"/>
      <c r="Q3955" s="55" t="str">
        <f t="shared" si="61"/>
        <v>Non-Lead</v>
      </c>
      <c r="R3955" s="70" t="s">
        <v>51</v>
      </c>
      <c r="S3955" s="70" t="s">
        <v>51</v>
      </c>
      <c r="T3955" s="70"/>
      <c r="U3955" s="71" t="s">
        <v>53</v>
      </c>
      <c r="V3955" s="71" t="s">
        <v>51</v>
      </c>
      <c r="W3955" s="71" t="s">
        <v>51</v>
      </c>
      <c r="X3955" s="71" t="s">
        <v>51</v>
      </c>
      <c r="Y3955" s="72" t="str">
        <f>IF((OR((AND('[1]PWS Information'!$E$10="CWS",U3955="Single Family Residence",Q3955="Lead")),
(AND('[1]PWS Information'!$E$10="CWS",U3955="Multiple Family Residence",'[1]PWS Information'!$E$11="Yes",Q3955="Lead")),
(AND('[1]PWS Information'!$E$10="NTNC",Q3955="Lead")))),"Tier 1",
IF((OR((AND('[1]PWS Information'!$E$10="CWS",U3955="Multiple Family Residence",'[1]PWS Information'!$E$11="No",Q3955="Lead")),
(AND('[1]PWS Information'!$E$10="CWS",U3955="Other",Q3955="Lead")),
(AND('[1]PWS Information'!$E$10="CWS",U3955="Building",Q3955="Lead")))),"Tier 2",
IF((OR((AND('[1]PWS Information'!$E$10="CWS",U3955="Single Family Residence",Q3955="Galvanized Requiring Replacement")),
(AND('[1]PWS Information'!$E$10="CWS",U3955="Single Family Residence",Q3955="Galvanized Requiring Replacement",R3955="Yes")),
(AND('[1]PWS Information'!$E$10="NTNC",Q3955="Galvanized Requiring Replacement")),
(AND('[1]PWS Information'!$E$10="NTNC",U3955="Single Family Residence",R3955="Yes")))),"Tier 3",
IF((OR((AND('[1]PWS Information'!$E$10="CWS",U3955="Single Family Residence",S3955="Yes",Q3955="Non-Lead", J3955="Non-Lead - Copper",L3955="Before 1989")),
(AND('[1]PWS Information'!$E$10="CWS",U3955="Single Family Residence",S3955="Yes",Q3955="Non-Lead", N3955="Non-Lead - Copper",O3955="Before 1989")))),"Tier 4",
IF((OR((AND('[1]PWS Information'!$E$10="NTNC",Q3955="Non-Lead")),
(AND('[1]PWS Information'!$E$10="CWS",Q3955="Non-Lead",S3955="")),
(AND('[1]PWS Information'!$E$10="CWS",Q3955="Non-Lead",S3955="No")),
(AND('[1]PWS Information'!$E$10="CWS",Q3955="Non-Lead",S3955="Don't Know")),
(AND('[1]PWS Information'!$E$10="CWS",Q3955="Non-Lead", J3955="Non-Lead - Copper", S3955="Yes", L3955="Between 1989 and 2014")),
(AND('[1]PWS Information'!$E$10="CWS",Q3955="Non-Lead", J3955="Non-Lead - Copper", S3955="Yes", L3955="After 2014")),
(AND('[1]PWS Information'!$E$10="CWS",Q3955="Non-Lead", J3955="Non-Lead - Copper", S3955="Yes", L3955="Unknown")),
(AND('[1]PWS Information'!$E$10="CWS",Q3955="Non-Lead", N3955="Non-Lead - Copper", S3955="Yes", O3955="Between 1989 and 2014")),
(AND('[1]PWS Information'!$E$10="CWS",Q3955="Non-Lead", N3955="Non-Lead - Copper", S3955="Yes", O3955="After 2014")),
(AND('[1]PWS Information'!$E$10="CWS",Q3955="Non-Lead", N3955="Non-Lead - Copper", S3955="Yes", O3955="Unknown")),
(AND('[1]PWS Information'!$E$10="CWS",Q3955="Unknown")),
(AND('[1]PWS Information'!$E$10="NTNC",Q3955="Unknown")))),"Tier 5",
"")))))</f>
        <v>Tier 5</v>
      </c>
      <c r="Z3955" s="71"/>
      <c r="AA3955" s="71"/>
    </row>
    <row r="3956" spans="1:27" ht="57.6" x14ac:dyDescent="0.3">
      <c r="A3956" s="1"/>
      <c r="B3956" s="70">
        <v>13325207</v>
      </c>
      <c r="C3956" s="60">
        <v>191</v>
      </c>
      <c r="D3956" s="61" t="s">
        <v>1571</v>
      </c>
      <c r="E3956" s="61" t="s">
        <v>49</v>
      </c>
      <c r="F3956" s="61">
        <v>78640</v>
      </c>
      <c r="G3956" s="62" t="s">
        <v>1462</v>
      </c>
      <c r="H3956" s="63">
        <v>29.9718084</v>
      </c>
      <c r="I3956" s="64">
        <v>-97.842713399999994</v>
      </c>
      <c r="J3956" s="65" t="s">
        <v>57</v>
      </c>
      <c r="K3956" s="66" t="s">
        <v>51</v>
      </c>
      <c r="L3956" s="62" t="s">
        <v>58</v>
      </c>
      <c r="M3956" s="69"/>
      <c r="N3956" s="65" t="s">
        <v>50</v>
      </c>
      <c r="O3956" s="66" t="s">
        <v>58</v>
      </c>
      <c r="P3956" s="69"/>
      <c r="Q3956" s="55" t="str">
        <f t="shared" si="61"/>
        <v>Non-Lead</v>
      </c>
      <c r="R3956" s="70" t="s">
        <v>51</v>
      </c>
      <c r="S3956" s="70" t="s">
        <v>51</v>
      </c>
      <c r="T3956" s="70"/>
      <c r="U3956" s="71" t="s">
        <v>53</v>
      </c>
      <c r="V3956" s="71" t="s">
        <v>51</v>
      </c>
      <c r="W3956" s="71" t="s">
        <v>51</v>
      </c>
      <c r="X3956" s="71" t="s">
        <v>51</v>
      </c>
      <c r="Y3956" s="72" t="str">
        <f>IF((OR((AND('[1]PWS Information'!$E$10="CWS",U3956="Single Family Residence",Q3956="Lead")),
(AND('[1]PWS Information'!$E$10="CWS",U3956="Multiple Family Residence",'[1]PWS Information'!$E$11="Yes",Q3956="Lead")),
(AND('[1]PWS Information'!$E$10="NTNC",Q3956="Lead")))),"Tier 1",
IF((OR((AND('[1]PWS Information'!$E$10="CWS",U3956="Multiple Family Residence",'[1]PWS Information'!$E$11="No",Q3956="Lead")),
(AND('[1]PWS Information'!$E$10="CWS",U3956="Other",Q3956="Lead")),
(AND('[1]PWS Information'!$E$10="CWS",U3956="Building",Q3956="Lead")))),"Tier 2",
IF((OR((AND('[1]PWS Information'!$E$10="CWS",U3956="Single Family Residence",Q3956="Galvanized Requiring Replacement")),
(AND('[1]PWS Information'!$E$10="CWS",U3956="Single Family Residence",Q3956="Galvanized Requiring Replacement",R3956="Yes")),
(AND('[1]PWS Information'!$E$10="NTNC",Q3956="Galvanized Requiring Replacement")),
(AND('[1]PWS Information'!$E$10="NTNC",U3956="Single Family Residence",R3956="Yes")))),"Tier 3",
IF((OR((AND('[1]PWS Information'!$E$10="CWS",U3956="Single Family Residence",S3956="Yes",Q3956="Non-Lead", J3956="Non-Lead - Copper",L3956="Before 1989")),
(AND('[1]PWS Information'!$E$10="CWS",U3956="Single Family Residence",S3956="Yes",Q3956="Non-Lead", N3956="Non-Lead - Copper",O3956="Before 1989")))),"Tier 4",
IF((OR((AND('[1]PWS Information'!$E$10="NTNC",Q3956="Non-Lead")),
(AND('[1]PWS Information'!$E$10="CWS",Q3956="Non-Lead",S3956="")),
(AND('[1]PWS Information'!$E$10="CWS",Q3956="Non-Lead",S3956="No")),
(AND('[1]PWS Information'!$E$10="CWS",Q3956="Non-Lead",S3956="Don't Know")),
(AND('[1]PWS Information'!$E$10="CWS",Q3956="Non-Lead", J3956="Non-Lead - Copper", S3956="Yes", L3956="Between 1989 and 2014")),
(AND('[1]PWS Information'!$E$10="CWS",Q3956="Non-Lead", J3956="Non-Lead - Copper", S3956="Yes", L3956="After 2014")),
(AND('[1]PWS Information'!$E$10="CWS",Q3956="Non-Lead", J3956="Non-Lead - Copper", S3956="Yes", L3956="Unknown")),
(AND('[1]PWS Information'!$E$10="CWS",Q3956="Non-Lead", N3956="Non-Lead - Copper", S3956="Yes", O3956="Between 1989 and 2014")),
(AND('[1]PWS Information'!$E$10="CWS",Q3956="Non-Lead", N3956="Non-Lead - Copper", S3956="Yes", O3956="After 2014")),
(AND('[1]PWS Information'!$E$10="CWS",Q3956="Non-Lead", N3956="Non-Lead - Copper", S3956="Yes", O3956="Unknown")),
(AND('[1]PWS Information'!$E$10="CWS",Q3956="Unknown")),
(AND('[1]PWS Information'!$E$10="NTNC",Q3956="Unknown")))),"Tier 5",
"")))))</f>
        <v>Tier 5</v>
      </c>
      <c r="Z3956" s="71"/>
      <c r="AA3956" s="71"/>
    </row>
    <row r="3957" spans="1:27" ht="57.6" x14ac:dyDescent="0.3">
      <c r="A3957" s="1"/>
      <c r="B3957" s="70">
        <v>12545826</v>
      </c>
      <c r="C3957" s="60">
        <v>200</v>
      </c>
      <c r="D3957" s="61" t="s">
        <v>1571</v>
      </c>
      <c r="E3957" s="61" t="s">
        <v>49</v>
      </c>
      <c r="F3957" s="61">
        <v>78640</v>
      </c>
      <c r="G3957" s="62" t="s">
        <v>1462</v>
      </c>
      <c r="H3957" s="63">
        <v>29.971958999999998</v>
      </c>
      <c r="I3957" s="64">
        <v>-97.8425759</v>
      </c>
      <c r="J3957" s="65" t="s">
        <v>57</v>
      </c>
      <c r="K3957" s="66" t="s">
        <v>51</v>
      </c>
      <c r="L3957" s="62" t="s">
        <v>58</v>
      </c>
      <c r="M3957" s="69"/>
      <c r="N3957" s="65" t="s">
        <v>50</v>
      </c>
      <c r="O3957" s="66" t="s">
        <v>58</v>
      </c>
      <c r="P3957" s="69"/>
      <c r="Q3957" s="55" t="str">
        <f t="shared" si="61"/>
        <v>Non-Lead</v>
      </c>
      <c r="R3957" s="70" t="s">
        <v>51</v>
      </c>
      <c r="S3957" s="70" t="s">
        <v>51</v>
      </c>
      <c r="T3957" s="70"/>
      <c r="U3957" s="71" t="s">
        <v>53</v>
      </c>
      <c r="V3957" s="71" t="s">
        <v>51</v>
      </c>
      <c r="W3957" s="71" t="s">
        <v>51</v>
      </c>
      <c r="X3957" s="71" t="s">
        <v>51</v>
      </c>
      <c r="Y3957" s="72" t="str">
        <f>IF((OR((AND('[1]PWS Information'!$E$10="CWS",U3957="Single Family Residence",Q3957="Lead")),
(AND('[1]PWS Information'!$E$10="CWS",U3957="Multiple Family Residence",'[1]PWS Information'!$E$11="Yes",Q3957="Lead")),
(AND('[1]PWS Information'!$E$10="NTNC",Q3957="Lead")))),"Tier 1",
IF((OR((AND('[1]PWS Information'!$E$10="CWS",U3957="Multiple Family Residence",'[1]PWS Information'!$E$11="No",Q3957="Lead")),
(AND('[1]PWS Information'!$E$10="CWS",U3957="Other",Q3957="Lead")),
(AND('[1]PWS Information'!$E$10="CWS",U3957="Building",Q3957="Lead")))),"Tier 2",
IF((OR((AND('[1]PWS Information'!$E$10="CWS",U3957="Single Family Residence",Q3957="Galvanized Requiring Replacement")),
(AND('[1]PWS Information'!$E$10="CWS",U3957="Single Family Residence",Q3957="Galvanized Requiring Replacement",R3957="Yes")),
(AND('[1]PWS Information'!$E$10="NTNC",Q3957="Galvanized Requiring Replacement")),
(AND('[1]PWS Information'!$E$10="NTNC",U3957="Single Family Residence",R3957="Yes")))),"Tier 3",
IF((OR((AND('[1]PWS Information'!$E$10="CWS",U3957="Single Family Residence",S3957="Yes",Q3957="Non-Lead", J3957="Non-Lead - Copper",L3957="Before 1989")),
(AND('[1]PWS Information'!$E$10="CWS",U3957="Single Family Residence",S3957="Yes",Q3957="Non-Lead", N3957="Non-Lead - Copper",O3957="Before 1989")))),"Tier 4",
IF((OR((AND('[1]PWS Information'!$E$10="NTNC",Q3957="Non-Lead")),
(AND('[1]PWS Information'!$E$10="CWS",Q3957="Non-Lead",S3957="")),
(AND('[1]PWS Information'!$E$10="CWS",Q3957="Non-Lead",S3957="No")),
(AND('[1]PWS Information'!$E$10="CWS",Q3957="Non-Lead",S3957="Don't Know")),
(AND('[1]PWS Information'!$E$10="CWS",Q3957="Non-Lead", J3957="Non-Lead - Copper", S3957="Yes", L3957="Between 1989 and 2014")),
(AND('[1]PWS Information'!$E$10="CWS",Q3957="Non-Lead", J3957="Non-Lead - Copper", S3957="Yes", L3957="After 2014")),
(AND('[1]PWS Information'!$E$10="CWS",Q3957="Non-Lead", J3957="Non-Lead - Copper", S3957="Yes", L3957="Unknown")),
(AND('[1]PWS Information'!$E$10="CWS",Q3957="Non-Lead", N3957="Non-Lead - Copper", S3957="Yes", O3957="Between 1989 and 2014")),
(AND('[1]PWS Information'!$E$10="CWS",Q3957="Non-Lead", N3957="Non-Lead - Copper", S3957="Yes", O3957="After 2014")),
(AND('[1]PWS Information'!$E$10="CWS",Q3957="Non-Lead", N3957="Non-Lead - Copper", S3957="Yes", O3957="Unknown")),
(AND('[1]PWS Information'!$E$10="CWS",Q3957="Unknown")),
(AND('[1]PWS Information'!$E$10="NTNC",Q3957="Unknown")))),"Tier 5",
"")))))</f>
        <v>Tier 5</v>
      </c>
      <c r="Z3957" s="71"/>
      <c r="AA3957" s="71"/>
    </row>
    <row r="3958" spans="1:27" ht="57.6" x14ac:dyDescent="0.3">
      <c r="A3958" s="17"/>
      <c r="B3958" s="70">
        <v>13324850</v>
      </c>
      <c r="C3958" s="60">
        <v>205</v>
      </c>
      <c r="D3958" s="61" t="s">
        <v>1571</v>
      </c>
      <c r="E3958" s="61" t="s">
        <v>49</v>
      </c>
      <c r="F3958" s="61">
        <v>78640</v>
      </c>
      <c r="G3958" s="62" t="s">
        <v>1462</v>
      </c>
      <c r="H3958" s="63">
        <v>29.9719488</v>
      </c>
      <c r="I3958" s="64">
        <v>-97.842793900000004</v>
      </c>
      <c r="J3958" s="65" t="s">
        <v>57</v>
      </c>
      <c r="K3958" s="66" t="s">
        <v>51</v>
      </c>
      <c r="L3958" s="62" t="s">
        <v>58</v>
      </c>
      <c r="M3958" s="69"/>
      <c r="N3958" s="65" t="s">
        <v>50</v>
      </c>
      <c r="O3958" s="66" t="s">
        <v>58</v>
      </c>
      <c r="P3958" s="69"/>
      <c r="Q3958" s="55" t="str">
        <f t="shared" si="61"/>
        <v>Non-Lead</v>
      </c>
      <c r="R3958" s="70" t="s">
        <v>51</v>
      </c>
      <c r="S3958" s="70" t="s">
        <v>51</v>
      </c>
      <c r="T3958" s="70"/>
      <c r="U3958" s="71" t="s">
        <v>53</v>
      </c>
      <c r="V3958" s="71" t="s">
        <v>51</v>
      </c>
      <c r="W3958" s="71" t="s">
        <v>51</v>
      </c>
      <c r="X3958" s="71" t="s">
        <v>51</v>
      </c>
      <c r="Y3958" s="72" t="str">
        <f>IF((OR((AND('[1]PWS Information'!$E$10="CWS",U3958="Single Family Residence",Q3958="Lead")),
(AND('[1]PWS Information'!$E$10="CWS",U3958="Multiple Family Residence",'[1]PWS Information'!$E$11="Yes",Q3958="Lead")),
(AND('[1]PWS Information'!$E$10="NTNC",Q3958="Lead")))),"Tier 1",
IF((OR((AND('[1]PWS Information'!$E$10="CWS",U3958="Multiple Family Residence",'[1]PWS Information'!$E$11="No",Q3958="Lead")),
(AND('[1]PWS Information'!$E$10="CWS",U3958="Other",Q3958="Lead")),
(AND('[1]PWS Information'!$E$10="CWS",U3958="Building",Q3958="Lead")))),"Tier 2",
IF((OR((AND('[1]PWS Information'!$E$10="CWS",U3958="Single Family Residence",Q3958="Galvanized Requiring Replacement")),
(AND('[1]PWS Information'!$E$10="CWS",U3958="Single Family Residence",Q3958="Galvanized Requiring Replacement",R3958="Yes")),
(AND('[1]PWS Information'!$E$10="NTNC",Q3958="Galvanized Requiring Replacement")),
(AND('[1]PWS Information'!$E$10="NTNC",U3958="Single Family Residence",R3958="Yes")))),"Tier 3",
IF((OR((AND('[1]PWS Information'!$E$10="CWS",U3958="Single Family Residence",S3958="Yes",Q3958="Non-Lead", J3958="Non-Lead - Copper",L3958="Before 1989")),
(AND('[1]PWS Information'!$E$10="CWS",U3958="Single Family Residence",S3958="Yes",Q3958="Non-Lead", N3958="Non-Lead - Copper",O3958="Before 1989")))),"Tier 4",
IF((OR((AND('[1]PWS Information'!$E$10="NTNC",Q3958="Non-Lead")),
(AND('[1]PWS Information'!$E$10="CWS",Q3958="Non-Lead",S3958="")),
(AND('[1]PWS Information'!$E$10="CWS",Q3958="Non-Lead",S3958="No")),
(AND('[1]PWS Information'!$E$10="CWS",Q3958="Non-Lead",S3958="Don't Know")),
(AND('[1]PWS Information'!$E$10="CWS",Q3958="Non-Lead", J3958="Non-Lead - Copper", S3958="Yes", L3958="Between 1989 and 2014")),
(AND('[1]PWS Information'!$E$10="CWS",Q3958="Non-Lead", J3958="Non-Lead - Copper", S3958="Yes", L3958="After 2014")),
(AND('[1]PWS Information'!$E$10="CWS",Q3958="Non-Lead", J3958="Non-Lead - Copper", S3958="Yes", L3958="Unknown")),
(AND('[1]PWS Information'!$E$10="CWS",Q3958="Non-Lead", N3958="Non-Lead - Copper", S3958="Yes", O3958="Between 1989 and 2014")),
(AND('[1]PWS Information'!$E$10="CWS",Q3958="Non-Lead", N3958="Non-Lead - Copper", S3958="Yes", O3958="After 2014")),
(AND('[1]PWS Information'!$E$10="CWS",Q3958="Non-Lead", N3958="Non-Lead - Copper", S3958="Yes", O3958="Unknown")),
(AND('[1]PWS Information'!$E$10="CWS",Q3958="Unknown")),
(AND('[1]PWS Information'!$E$10="NTNC",Q3958="Unknown")))),"Tier 5",
"")))))</f>
        <v>Tier 5</v>
      </c>
      <c r="Z3958" s="71"/>
      <c r="AA3958" s="71"/>
    </row>
    <row r="3959" spans="1:27" ht="57.6" x14ac:dyDescent="0.3">
      <c r="A3959" s="1"/>
      <c r="B3959" s="70">
        <v>15785355</v>
      </c>
      <c r="C3959" s="60">
        <v>210</v>
      </c>
      <c r="D3959" s="61" t="s">
        <v>1571</v>
      </c>
      <c r="E3959" s="61" t="s">
        <v>49</v>
      </c>
      <c r="F3959" s="61">
        <v>78640</v>
      </c>
      <c r="G3959" s="62" t="s">
        <v>1462</v>
      </c>
      <c r="H3959" s="63">
        <v>29.972066399999999</v>
      </c>
      <c r="I3959" s="64">
        <v>-97.842635700000002</v>
      </c>
      <c r="J3959" s="65" t="s">
        <v>57</v>
      </c>
      <c r="K3959" s="66" t="s">
        <v>51</v>
      </c>
      <c r="L3959" s="62" t="s">
        <v>58</v>
      </c>
      <c r="M3959" s="69"/>
      <c r="N3959" s="65" t="s">
        <v>50</v>
      </c>
      <c r="O3959" s="66" t="s">
        <v>58</v>
      </c>
      <c r="P3959" s="69"/>
      <c r="Q3959" s="55" t="str">
        <f t="shared" si="61"/>
        <v>Non-Lead</v>
      </c>
      <c r="R3959" s="70" t="s">
        <v>51</v>
      </c>
      <c r="S3959" s="70" t="s">
        <v>51</v>
      </c>
      <c r="T3959" s="70"/>
      <c r="U3959" s="71" t="s">
        <v>53</v>
      </c>
      <c r="V3959" s="71" t="s">
        <v>51</v>
      </c>
      <c r="W3959" s="71" t="s">
        <v>51</v>
      </c>
      <c r="X3959" s="71" t="s">
        <v>51</v>
      </c>
      <c r="Y3959" s="72" t="str">
        <f>IF((OR((AND('[1]PWS Information'!$E$10="CWS",U3959="Single Family Residence",Q3959="Lead")),
(AND('[1]PWS Information'!$E$10="CWS",U3959="Multiple Family Residence",'[1]PWS Information'!$E$11="Yes",Q3959="Lead")),
(AND('[1]PWS Information'!$E$10="NTNC",Q3959="Lead")))),"Tier 1",
IF((OR((AND('[1]PWS Information'!$E$10="CWS",U3959="Multiple Family Residence",'[1]PWS Information'!$E$11="No",Q3959="Lead")),
(AND('[1]PWS Information'!$E$10="CWS",U3959="Other",Q3959="Lead")),
(AND('[1]PWS Information'!$E$10="CWS",U3959="Building",Q3959="Lead")))),"Tier 2",
IF((OR((AND('[1]PWS Information'!$E$10="CWS",U3959="Single Family Residence",Q3959="Galvanized Requiring Replacement")),
(AND('[1]PWS Information'!$E$10="CWS",U3959="Single Family Residence",Q3959="Galvanized Requiring Replacement",R3959="Yes")),
(AND('[1]PWS Information'!$E$10="NTNC",Q3959="Galvanized Requiring Replacement")),
(AND('[1]PWS Information'!$E$10="NTNC",U3959="Single Family Residence",R3959="Yes")))),"Tier 3",
IF((OR((AND('[1]PWS Information'!$E$10="CWS",U3959="Single Family Residence",S3959="Yes",Q3959="Non-Lead", J3959="Non-Lead - Copper",L3959="Before 1989")),
(AND('[1]PWS Information'!$E$10="CWS",U3959="Single Family Residence",S3959="Yes",Q3959="Non-Lead", N3959="Non-Lead - Copper",O3959="Before 1989")))),"Tier 4",
IF((OR((AND('[1]PWS Information'!$E$10="NTNC",Q3959="Non-Lead")),
(AND('[1]PWS Information'!$E$10="CWS",Q3959="Non-Lead",S3959="")),
(AND('[1]PWS Information'!$E$10="CWS",Q3959="Non-Lead",S3959="No")),
(AND('[1]PWS Information'!$E$10="CWS",Q3959="Non-Lead",S3959="Don't Know")),
(AND('[1]PWS Information'!$E$10="CWS",Q3959="Non-Lead", J3959="Non-Lead - Copper", S3959="Yes", L3959="Between 1989 and 2014")),
(AND('[1]PWS Information'!$E$10="CWS",Q3959="Non-Lead", J3959="Non-Lead - Copper", S3959="Yes", L3959="After 2014")),
(AND('[1]PWS Information'!$E$10="CWS",Q3959="Non-Lead", J3959="Non-Lead - Copper", S3959="Yes", L3959="Unknown")),
(AND('[1]PWS Information'!$E$10="CWS",Q3959="Non-Lead", N3959="Non-Lead - Copper", S3959="Yes", O3959="Between 1989 and 2014")),
(AND('[1]PWS Information'!$E$10="CWS",Q3959="Non-Lead", N3959="Non-Lead - Copper", S3959="Yes", O3959="After 2014")),
(AND('[1]PWS Information'!$E$10="CWS",Q3959="Non-Lead", N3959="Non-Lead - Copper", S3959="Yes", O3959="Unknown")),
(AND('[1]PWS Information'!$E$10="CWS",Q3959="Unknown")),
(AND('[1]PWS Information'!$E$10="NTNC",Q3959="Unknown")))),"Tier 5",
"")))))</f>
        <v>Tier 5</v>
      </c>
      <c r="Z3959" s="71"/>
      <c r="AA3959" s="71"/>
    </row>
    <row r="3960" spans="1:27" ht="57.6" x14ac:dyDescent="0.3">
      <c r="A3960" s="1"/>
      <c r="B3960" s="70">
        <v>16339102</v>
      </c>
      <c r="C3960" s="60">
        <v>215</v>
      </c>
      <c r="D3960" s="61" t="s">
        <v>1571</v>
      </c>
      <c r="E3960" s="61" t="s">
        <v>49</v>
      </c>
      <c r="F3960" s="61">
        <v>78640</v>
      </c>
      <c r="G3960" s="62" t="s">
        <v>1462</v>
      </c>
      <c r="H3960" s="63">
        <v>29.9720491</v>
      </c>
      <c r="I3960" s="64">
        <v>-97.842851400000001</v>
      </c>
      <c r="J3960" s="65" t="s">
        <v>57</v>
      </c>
      <c r="K3960" s="66" t="s">
        <v>51</v>
      </c>
      <c r="L3960" s="62" t="s">
        <v>58</v>
      </c>
      <c r="M3960" s="69"/>
      <c r="N3960" s="65" t="s">
        <v>50</v>
      </c>
      <c r="O3960" s="66" t="s">
        <v>58</v>
      </c>
      <c r="P3960" s="69"/>
      <c r="Q3960" s="55" t="str">
        <f t="shared" si="61"/>
        <v>Non-Lead</v>
      </c>
      <c r="R3960" s="70" t="s">
        <v>51</v>
      </c>
      <c r="S3960" s="70" t="s">
        <v>51</v>
      </c>
      <c r="T3960" s="70"/>
      <c r="U3960" s="71" t="s">
        <v>53</v>
      </c>
      <c r="V3960" s="71" t="s">
        <v>51</v>
      </c>
      <c r="W3960" s="71" t="s">
        <v>51</v>
      </c>
      <c r="X3960" s="71" t="s">
        <v>51</v>
      </c>
      <c r="Y3960" s="72" t="str">
        <f>IF((OR((AND('[1]PWS Information'!$E$10="CWS",U3960="Single Family Residence",Q3960="Lead")),
(AND('[1]PWS Information'!$E$10="CWS",U3960="Multiple Family Residence",'[1]PWS Information'!$E$11="Yes",Q3960="Lead")),
(AND('[1]PWS Information'!$E$10="NTNC",Q3960="Lead")))),"Tier 1",
IF((OR((AND('[1]PWS Information'!$E$10="CWS",U3960="Multiple Family Residence",'[1]PWS Information'!$E$11="No",Q3960="Lead")),
(AND('[1]PWS Information'!$E$10="CWS",U3960="Other",Q3960="Lead")),
(AND('[1]PWS Information'!$E$10="CWS",U3960="Building",Q3960="Lead")))),"Tier 2",
IF((OR((AND('[1]PWS Information'!$E$10="CWS",U3960="Single Family Residence",Q3960="Galvanized Requiring Replacement")),
(AND('[1]PWS Information'!$E$10="CWS",U3960="Single Family Residence",Q3960="Galvanized Requiring Replacement",R3960="Yes")),
(AND('[1]PWS Information'!$E$10="NTNC",Q3960="Galvanized Requiring Replacement")),
(AND('[1]PWS Information'!$E$10="NTNC",U3960="Single Family Residence",R3960="Yes")))),"Tier 3",
IF((OR((AND('[1]PWS Information'!$E$10="CWS",U3960="Single Family Residence",S3960="Yes",Q3960="Non-Lead", J3960="Non-Lead - Copper",L3960="Before 1989")),
(AND('[1]PWS Information'!$E$10="CWS",U3960="Single Family Residence",S3960="Yes",Q3960="Non-Lead", N3960="Non-Lead - Copper",O3960="Before 1989")))),"Tier 4",
IF((OR((AND('[1]PWS Information'!$E$10="NTNC",Q3960="Non-Lead")),
(AND('[1]PWS Information'!$E$10="CWS",Q3960="Non-Lead",S3960="")),
(AND('[1]PWS Information'!$E$10="CWS",Q3960="Non-Lead",S3960="No")),
(AND('[1]PWS Information'!$E$10="CWS",Q3960="Non-Lead",S3960="Don't Know")),
(AND('[1]PWS Information'!$E$10="CWS",Q3960="Non-Lead", J3960="Non-Lead - Copper", S3960="Yes", L3960="Between 1989 and 2014")),
(AND('[1]PWS Information'!$E$10="CWS",Q3960="Non-Lead", J3960="Non-Lead - Copper", S3960="Yes", L3960="After 2014")),
(AND('[1]PWS Information'!$E$10="CWS",Q3960="Non-Lead", J3960="Non-Lead - Copper", S3960="Yes", L3960="Unknown")),
(AND('[1]PWS Information'!$E$10="CWS",Q3960="Non-Lead", N3960="Non-Lead - Copper", S3960="Yes", O3960="Between 1989 and 2014")),
(AND('[1]PWS Information'!$E$10="CWS",Q3960="Non-Lead", N3960="Non-Lead - Copper", S3960="Yes", O3960="After 2014")),
(AND('[1]PWS Information'!$E$10="CWS",Q3960="Non-Lead", N3960="Non-Lead - Copper", S3960="Yes", O3960="Unknown")),
(AND('[1]PWS Information'!$E$10="CWS",Q3960="Unknown")),
(AND('[1]PWS Information'!$E$10="NTNC",Q3960="Unknown")))),"Tier 5",
"")))))</f>
        <v>Tier 5</v>
      </c>
      <c r="Z3960" s="71"/>
      <c r="AA3960" s="71"/>
    </row>
    <row r="3961" spans="1:27" ht="57.6" x14ac:dyDescent="0.3">
      <c r="A3961" s="1"/>
      <c r="B3961" s="70">
        <v>16674455</v>
      </c>
      <c r="C3961" s="60">
        <v>220</v>
      </c>
      <c r="D3961" s="61" t="s">
        <v>1571</v>
      </c>
      <c r="E3961" s="61" t="s">
        <v>49</v>
      </c>
      <c r="F3961" s="61">
        <v>78640</v>
      </c>
      <c r="G3961" s="62" t="s">
        <v>1462</v>
      </c>
      <c r="H3961" s="63">
        <v>29.972173699999999</v>
      </c>
      <c r="I3961" s="64">
        <v>-97.842695500000005</v>
      </c>
      <c r="J3961" s="65" t="s">
        <v>57</v>
      </c>
      <c r="K3961" s="66" t="s">
        <v>51</v>
      </c>
      <c r="L3961" s="62" t="s">
        <v>58</v>
      </c>
      <c r="M3961" s="69"/>
      <c r="N3961" s="65" t="s">
        <v>50</v>
      </c>
      <c r="O3961" s="66" t="s">
        <v>58</v>
      </c>
      <c r="P3961" s="69"/>
      <c r="Q3961" s="55" t="str">
        <f t="shared" si="61"/>
        <v>Non-Lead</v>
      </c>
      <c r="R3961" s="70" t="s">
        <v>51</v>
      </c>
      <c r="S3961" s="70" t="s">
        <v>51</v>
      </c>
      <c r="T3961" s="70"/>
      <c r="U3961" s="71" t="s">
        <v>53</v>
      </c>
      <c r="V3961" s="71" t="s">
        <v>51</v>
      </c>
      <c r="W3961" s="71" t="s">
        <v>51</v>
      </c>
      <c r="X3961" s="71" t="s">
        <v>51</v>
      </c>
      <c r="Y3961" s="72" t="str">
        <f>IF((OR((AND('[1]PWS Information'!$E$10="CWS",U3961="Single Family Residence",Q3961="Lead")),
(AND('[1]PWS Information'!$E$10="CWS",U3961="Multiple Family Residence",'[1]PWS Information'!$E$11="Yes",Q3961="Lead")),
(AND('[1]PWS Information'!$E$10="NTNC",Q3961="Lead")))),"Tier 1",
IF((OR((AND('[1]PWS Information'!$E$10="CWS",U3961="Multiple Family Residence",'[1]PWS Information'!$E$11="No",Q3961="Lead")),
(AND('[1]PWS Information'!$E$10="CWS",U3961="Other",Q3961="Lead")),
(AND('[1]PWS Information'!$E$10="CWS",U3961="Building",Q3961="Lead")))),"Tier 2",
IF((OR((AND('[1]PWS Information'!$E$10="CWS",U3961="Single Family Residence",Q3961="Galvanized Requiring Replacement")),
(AND('[1]PWS Information'!$E$10="CWS",U3961="Single Family Residence",Q3961="Galvanized Requiring Replacement",R3961="Yes")),
(AND('[1]PWS Information'!$E$10="NTNC",Q3961="Galvanized Requiring Replacement")),
(AND('[1]PWS Information'!$E$10="NTNC",U3961="Single Family Residence",R3961="Yes")))),"Tier 3",
IF((OR((AND('[1]PWS Information'!$E$10="CWS",U3961="Single Family Residence",S3961="Yes",Q3961="Non-Lead", J3961="Non-Lead - Copper",L3961="Before 1989")),
(AND('[1]PWS Information'!$E$10="CWS",U3961="Single Family Residence",S3961="Yes",Q3961="Non-Lead", N3961="Non-Lead - Copper",O3961="Before 1989")))),"Tier 4",
IF((OR((AND('[1]PWS Information'!$E$10="NTNC",Q3961="Non-Lead")),
(AND('[1]PWS Information'!$E$10="CWS",Q3961="Non-Lead",S3961="")),
(AND('[1]PWS Information'!$E$10="CWS",Q3961="Non-Lead",S3961="No")),
(AND('[1]PWS Information'!$E$10="CWS",Q3961="Non-Lead",S3961="Don't Know")),
(AND('[1]PWS Information'!$E$10="CWS",Q3961="Non-Lead", J3961="Non-Lead - Copper", S3961="Yes", L3961="Between 1989 and 2014")),
(AND('[1]PWS Information'!$E$10="CWS",Q3961="Non-Lead", J3961="Non-Lead - Copper", S3961="Yes", L3961="After 2014")),
(AND('[1]PWS Information'!$E$10="CWS",Q3961="Non-Lead", J3961="Non-Lead - Copper", S3961="Yes", L3961="Unknown")),
(AND('[1]PWS Information'!$E$10="CWS",Q3961="Non-Lead", N3961="Non-Lead - Copper", S3961="Yes", O3961="Between 1989 and 2014")),
(AND('[1]PWS Information'!$E$10="CWS",Q3961="Non-Lead", N3961="Non-Lead - Copper", S3961="Yes", O3961="After 2014")),
(AND('[1]PWS Information'!$E$10="CWS",Q3961="Non-Lead", N3961="Non-Lead - Copper", S3961="Yes", O3961="Unknown")),
(AND('[1]PWS Information'!$E$10="CWS",Q3961="Unknown")),
(AND('[1]PWS Information'!$E$10="NTNC",Q3961="Unknown")))),"Tier 5",
"")))))</f>
        <v>Tier 5</v>
      </c>
      <c r="Z3961" s="71"/>
      <c r="AA3961" s="71"/>
    </row>
    <row r="3962" spans="1:27" ht="57.6" x14ac:dyDescent="0.3">
      <c r="A3962" s="17"/>
      <c r="B3962" s="70">
        <v>12666612</v>
      </c>
      <c r="C3962" s="60">
        <v>225</v>
      </c>
      <c r="D3962" s="61" t="s">
        <v>1571</v>
      </c>
      <c r="E3962" s="61" t="s">
        <v>49</v>
      </c>
      <c r="F3962" s="61">
        <v>78640</v>
      </c>
      <c r="G3962" s="62" t="s">
        <v>1462</v>
      </c>
      <c r="H3962" s="63">
        <v>29.972144499999999</v>
      </c>
      <c r="I3962" s="64">
        <v>-97.842916099999997</v>
      </c>
      <c r="J3962" s="65" t="s">
        <v>57</v>
      </c>
      <c r="K3962" s="66" t="s">
        <v>51</v>
      </c>
      <c r="L3962" s="62" t="s">
        <v>58</v>
      </c>
      <c r="M3962" s="69"/>
      <c r="N3962" s="65" t="s">
        <v>50</v>
      </c>
      <c r="O3962" s="66" t="s">
        <v>58</v>
      </c>
      <c r="P3962" s="69"/>
      <c r="Q3962" s="55" t="str">
        <f t="shared" si="61"/>
        <v>Non-Lead</v>
      </c>
      <c r="R3962" s="70" t="s">
        <v>51</v>
      </c>
      <c r="S3962" s="70" t="s">
        <v>51</v>
      </c>
      <c r="T3962" s="70"/>
      <c r="U3962" s="71" t="s">
        <v>53</v>
      </c>
      <c r="V3962" s="71" t="s">
        <v>51</v>
      </c>
      <c r="W3962" s="71" t="s">
        <v>51</v>
      </c>
      <c r="X3962" s="71" t="s">
        <v>51</v>
      </c>
      <c r="Y3962" s="72" t="str">
        <f>IF((OR((AND('[1]PWS Information'!$E$10="CWS",U3962="Single Family Residence",Q3962="Lead")),
(AND('[1]PWS Information'!$E$10="CWS",U3962="Multiple Family Residence",'[1]PWS Information'!$E$11="Yes",Q3962="Lead")),
(AND('[1]PWS Information'!$E$10="NTNC",Q3962="Lead")))),"Tier 1",
IF((OR((AND('[1]PWS Information'!$E$10="CWS",U3962="Multiple Family Residence",'[1]PWS Information'!$E$11="No",Q3962="Lead")),
(AND('[1]PWS Information'!$E$10="CWS",U3962="Other",Q3962="Lead")),
(AND('[1]PWS Information'!$E$10="CWS",U3962="Building",Q3962="Lead")))),"Tier 2",
IF((OR((AND('[1]PWS Information'!$E$10="CWS",U3962="Single Family Residence",Q3962="Galvanized Requiring Replacement")),
(AND('[1]PWS Information'!$E$10="CWS",U3962="Single Family Residence",Q3962="Galvanized Requiring Replacement",R3962="Yes")),
(AND('[1]PWS Information'!$E$10="NTNC",Q3962="Galvanized Requiring Replacement")),
(AND('[1]PWS Information'!$E$10="NTNC",U3962="Single Family Residence",R3962="Yes")))),"Tier 3",
IF((OR((AND('[1]PWS Information'!$E$10="CWS",U3962="Single Family Residence",S3962="Yes",Q3962="Non-Lead", J3962="Non-Lead - Copper",L3962="Before 1989")),
(AND('[1]PWS Information'!$E$10="CWS",U3962="Single Family Residence",S3962="Yes",Q3962="Non-Lead", N3962="Non-Lead - Copper",O3962="Before 1989")))),"Tier 4",
IF((OR((AND('[1]PWS Information'!$E$10="NTNC",Q3962="Non-Lead")),
(AND('[1]PWS Information'!$E$10="CWS",Q3962="Non-Lead",S3962="")),
(AND('[1]PWS Information'!$E$10="CWS",Q3962="Non-Lead",S3962="No")),
(AND('[1]PWS Information'!$E$10="CWS",Q3962="Non-Lead",S3962="Don't Know")),
(AND('[1]PWS Information'!$E$10="CWS",Q3962="Non-Lead", J3962="Non-Lead - Copper", S3962="Yes", L3962="Between 1989 and 2014")),
(AND('[1]PWS Information'!$E$10="CWS",Q3962="Non-Lead", J3962="Non-Lead - Copper", S3962="Yes", L3962="After 2014")),
(AND('[1]PWS Information'!$E$10="CWS",Q3962="Non-Lead", J3962="Non-Lead - Copper", S3962="Yes", L3962="Unknown")),
(AND('[1]PWS Information'!$E$10="CWS",Q3962="Non-Lead", N3962="Non-Lead - Copper", S3962="Yes", O3962="Between 1989 and 2014")),
(AND('[1]PWS Information'!$E$10="CWS",Q3962="Non-Lead", N3962="Non-Lead - Copper", S3962="Yes", O3962="After 2014")),
(AND('[1]PWS Information'!$E$10="CWS",Q3962="Non-Lead", N3962="Non-Lead - Copper", S3962="Yes", O3962="Unknown")),
(AND('[1]PWS Information'!$E$10="CWS",Q3962="Unknown")),
(AND('[1]PWS Information'!$E$10="NTNC",Q3962="Unknown")))),"Tier 5",
"")))))</f>
        <v>Tier 5</v>
      </c>
      <c r="Z3962" s="71"/>
      <c r="AA3962" s="71"/>
    </row>
    <row r="3963" spans="1:27" ht="57.6" x14ac:dyDescent="0.3">
      <c r="A3963" s="1"/>
      <c r="B3963" s="70">
        <v>10260051</v>
      </c>
      <c r="C3963" s="60">
        <v>230</v>
      </c>
      <c r="D3963" s="61" t="s">
        <v>1571</v>
      </c>
      <c r="E3963" s="61" t="s">
        <v>49</v>
      </c>
      <c r="F3963" s="61">
        <v>78640</v>
      </c>
      <c r="G3963" s="62" t="s">
        <v>1462</v>
      </c>
      <c r="H3963" s="63">
        <v>29.9722705</v>
      </c>
      <c r="I3963" s="64">
        <v>-97.842770900000005</v>
      </c>
      <c r="J3963" s="65" t="s">
        <v>57</v>
      </c>
      <c r="K3963" s="66" t="s">
        <v>51</v>
      </c>
      <c r="L3963" s="62" t="s">
        <v>58</v>
      </c>
      <c r="M3963" s="69"/>
      <c r="N3963" s="65" t="s">
        <v>50</v>
      </c>
      <c r="O3963" s="66" t="s">
        <v>58</v>
      </c>
      <c r="P3963" s="69"/>
      <c r="Q3963" s="55" t="str">
        <f t="shared" si="61"/>
        <v>Non-Lead</v>
      </c>
      <c r="R3963" s="70" t="s">
        <v>51</v>
      </c>
      <c r="S3963" s="70" t="s">
        <v>51</v>
      </c>
      <c r="T3963" s="70"/>
      <c r="U3963" s="71" t="s">
        <v>53</v>
      </c>
      <c r="V3963" s="71" t="s">
        <v>51</v>
      </c>
      <c r="W3963" s="71" t="s">
        <v>51</v>
      </c>
      <c r="X3963" s="71" t="s">
        <v>51</v>
      </c>
      <c r="Y3963" s="72" t="str">
        <f>IF((OR((AND('[1]PWS Information'!$E$10="CWS",U3963="Single Family Residence",Q3963="Lead")),
(AND('[1]PWS Information'!$E$10="CWS",U3963="Multiple Family Residence",'[1]PWS Information'!$E$11="Yes",Q3963="Lead")),
(AND('[1]PWS Information'!$E$10="NTNC",Q3963="Lead")))),"Tier 1",
IF((OR((AND('[1]PWS Information'!$E$10="CWS",U3963="Multiple Family Residence",'[1]PWS Information'!$E$11="No",Q3963="Lead")),
(AND('[1]PWS Information'!$E$10="CWS",U3963="Other",Q3963="Lead")),
(AND('[1]PWS Information'!$E$10="CWS",U3963="Building",Q3963="Lead")))),"Tier 2",
IF((OR((AND('[1]PWS Information'!$E$10="CWS",U3963="Single Family Residence",Q3963="Galvanized Requiring Replacement")),
(AND('[1]PWS Information'!$E$10="CWS",U3963="Single Family Residence",Q3963="Galvanized Requiring Replacement",R3963="Yes")),
(AND('[1]PWS Information'!$E$10="NTNC",Q3963="Galvanized Requiring Replacement")),
(AND('[1]PWS Information'!$E$10="NTNC",U3963="Single Family Residence",R3963="Yes")))),"Tier 3",
IF((OR((AND('[1]PWS Information'!$E$10="CWS",U3963="Single Family Residence",S3963="Yes",Q3963="Non-Lead", J3963="Non-Lead - Copper",L3963="Before 1989")),
(AND('[1]PWS Information'!$E$10="CWS",U3963="Single Family Residence",S3963="Yes",Q3963="Non-Lead", N3963="Non-Lead - Copper",O3963="Before 1989")))),"Tier 4",
IF((OR((AND('[1]PWS Information'!$E$10="NTNC",Q3963="Non-Lead")),
(AND('[1]PWS Information'!$E$10="CWS",Q3963="Non-Lead",S3963="")),
(AND('[1]PWS Information'!$E$10="CWS",Q3963="Non-Lead",S3963="No")),
(AND('[1]PWS Information'!$E$10="CWS",Q3963="Non-Lead",S3963="Don't Know")),
(AND('[1]PWS Information'!$E$10="CWS",Q3963="Non-Lead", J3963="Non-Lead - Copper", S3963="Yes", L3963="Between 1989 and 2014")),
(AND('[1]PWS Information'!$E$10="CWS",Q3963="Non-Lead", J3963="Non-Lead - Copper", S3963="Yes", L3963="After 2014")),
(AND('[1]PWS Information'!$E$10="CWS",Q3963="Non-Lead", J3963="Non-Lead - Copper", S3963="Yes", L3963="Unknown")),
(AND('[1]PWS Information'!$E$10="CWS",Q3963="Non-Lead", N3963="Non-Lead - Copper", S3963="Yes", O3963="Between 1989 and 2014")),
(AND('[1]PWS Information'!$E$10="CWS",Q3963="Non-Lead", N3963="Non-Lead - Copper", S3963="Yes", O3963="After 2014")),
(AND('[1]PWS Information'!$E$10="CWS",Q3963="Non-Lead", N3963="Non-Lead - Copper", S3963="Yes", O3963="Unknown")),
(AND('[1]PWS Information'!$E$10="CWS",Q3963="Unknown")),
(AND('[1]PWS Information'!$E$10="NTNC",Q3963="Unknown")))),"Tier 5",
"")))))</f>
        <v>Tier 5</v>
      </c>
      <c r="Z3963" s="71"/>
      <c r="AA3963" s="71"/>
    </row>
    <row r="3964" spans="1:27" ht="57.6" x14ac:dyDescent="0.3">
      <c r="A3964" s="1"/>
      <c r="B3964" s="70">
        <v>4509687</v>
      </c>
      <c r="C3964" s="60">
        <v>240</v>
      </c>
      <c r="D3964" s="61" t="s">
        <v>1571</v>
      </c>
      <c r="E3964" s="61" t="s">
        <v>49</v>
      </c>
      <c r="F3964" s="61">
        <v>78640</v>
      </c>
      <c r="G3964" s="62" t="s">
        <v>1462</v>
      </c>
      <c r="H3964" s="63">
        <v>29.972365400000001</v>
      </c>
      <c r="I3964" s="64">
        <v>-97.842848900000007</v>
      </c>
      <c r="J3964" s="65" t="s">
        <v>57</v>
      </c>
      <c r="K3964" s="66" t="s">
        <v>51</v>
      </c>
      <c r="L3964" s="62" t="s">
        <v>58</v>
      </c>
      <c r="M3964" s="69"/>
      <c r="N3964" s="65" t="s">
        <v>50</v>
      </c>
      <c r="O3964" s="66" t="s">
        <v>58</v>
      </c>
      <c r="P3964" s="69"/>
      <c r="Q3964" s="55" t="str">
        <f t="shared" si="61"/>
        <v>Non-Lead</v>
      </c>
      <c r="R3964" s="70" t="s">
        <v>51</v>
      </c>
      <c r="S3964" s="70" t="s">
        <v>51</v>
      </c>
      <c r="T3964" s="70"/>
      <c r="U3964" s="71" t="s">
        <v>53</v>
      </c>
      <c r="V3964" s="71" t="s">
        <v>51</v>
      </c>
      <c r="W3964" s="71" t="s">
        <v>51</v>
      </c>
      <c r="X3964" s="71" t="s">
        <v>51</v>
      </c>
      <c r="Y3964" s="72" t="str">
        <f>IF((OR((AND('[1]PWS Information'!$E$10="CWS",U3964="Single Family Residence",Q3964="Lead")),
(AND('[1]PWS Information'!$E$10="CWS",U3964="Multiple Family Residence",'[1]PWS Information'!$E$11="Yes",Q3964="Lead")),
(AND('[1]PWS Information'!$E$10="NTNC",Q3964="Lead")))),"Tier 1",
IF((OR((AND('[1]PWS Information'!$E$10="CWS",U3964="Multiple Family Residence",'[1]PWS Information'!$E$11="No",Q3964="Lead")),
(AND('[1]PWS Information'!$E$10="CWS",U3964="Other",Q3964="Lead")),
(AND('[1]PWS Information'!$E$10="CWS",U3964="Building",Q3964="Lead")))),"Tier 2",
IF((OR((AND('[1]PWS Information'!$E$10="CWS",U3964="Single Family Residence",Q3964="Galvanized Requiring Replacement")),
(AND('[1]PWS Information'!$E$10="CWS",U3964="Single Family Residence",Q3964="Galvanized Requiring Replacement",R3964="Yes")),
(AND('[1]PWS Information'!$E$10="NTNC",Q3964="Galvanized Requiring Replacement")),
(AND('[1]PWS Information'!$E$10="NTNC",U3964="Single Family Residence",R3964="Yes")))),"Tier 3",
IF((OR((AND('[1]PWS Information'!$E$10="CWS",U3964="Single Family Residence",S3964="Yes",Q3964="Non-Lead", J3964="Non-Lead - Copper",L3964="Before 1989")),
(AND('[1]PWS Information'!$E$10="CWS",U3964="Single Family Residence",S3964="Yes",Q3964="Non-Lead", N3964="Non-Lead - Copper",O3964="Before 1989")))),"Tier 4",
IF((OR((AND('[1]PWS Information'!$E$10="NTNC",Q3964="Non-Lead")),
(AND('[1]PWS Information'!$E$10="CWS",Q3964="Non-Lead",S3964="")),
(AND('[1]PWS Information'!$E$10="CWS",Q3964="Non-Lead",S3964="No")),
(AND('[1]PWS Information'!$E$10="CWS",Q3964="Non-Lead",S3964="Don't Know")),
(AND('[1]PWS Information'!$E$10="CWS",Q3964="Non-Lead", J3964="Non-Lead - Copper", S3964="Yes", L3964="Between 1989 and 2014")),
(AND('[1]PWS Information'!$E$10="CWS",Q3964="Non-Lead", J3964="Non-Lead - Copper", S3964="Yes", L3964="After 2014")),
(AND('[1]PWS Information'!$E$10="CWS",Q3964="Non-Lead", J3964="Non-Lead - Copper", S3964="Yes", L3964="Unknown")),
(AND('[1]PWS Information'!$E$10="CWS",Q3964="Non-Lead", N3964="Non-Lead - Copper", S3964="Yes", O3964="Between 1989 and 2014")),
(AND('[1]PWS Information'!$E$10="CWS",Q3964="Non-Lead", N3964="Non-Lead - Copper", S3964="Yes", O3964="After 2014")),
(AND('[1]PWS Information'!$E$10="CWS",Q3964="Non-Lead", N3964="Non-Lead - Copper", S3964="Yes", O3964="Unknown")),
(AND('[1]PWS Information'!$E$10="CWS",Q3964="Unknown")),
(AND('[1]PWS Information'!$E$10="NTNC",Q3964="Unknown")))),"Tier 5",
"")))))</f>
        <v>Tier 5</v>
      </c>
      <c r="Z3964" s="71"/>
      <c r="AA3964" s="71"/>
    </row>
    <row r="3965" spans="1:27" ht="57.6" x14ac:dyDescent="0.3">
      <c r="A3965" s="1"/>
      <c r="B3965" s="70">
        <v>9297043</v>
      </c>
      <c r="C3965" s="60">
        <v>241</v>
      </c>
      <c r="D3965" s="61" t="s">
        <v>1571</v>
      </c>
      <c r="E3965" s="61" t="s">
        <v>49</v>
      </c>
      <c r="F3965" s="61">
        <v>78640</v>
      </c>
      <c r="G3965" s="62" t="s">
        <v>1462</v>
      </c>
      <c r="H3965" s="63">
        <v>29.972289400000001</v>
      </c>
      <c r="I3965" s="64">
        <v>-97.843031100000005</v>
      </c>
      <c r="J3965" s="65" t="s">
        <v>57</v>
      </c>
      <c r="K3965" s="66" t="s">
        <v>51</v>
      </c>
      <c r="L3965" s="62" t="s">
        <v>58</v>
      </c>
      <c r="M3965" s="69"/>
      <c r="N3965" s="65" t="s">
        <v>50</v>
      </c>
      <c r="O3965" s="66" t="s">
        <v>58</v>
      </c>
      <c r="P3965" s="69"/>
      <c r="Q3965" s="55" t="str">
        <f t="shared" si="61"/>
        <v>Non-Lead</v>
      </c>
      <c r="R3965" s="70" t="s">
        <v>51</v>
      </c>
      <c r="S3965" s="70" t="s">
        <v>51</v>
      </c>
      <c r="T3965" s="70"/>
      <c r="U3965" s="71" t="s">
        <v>53</v>
      </c>
      <c r="V3965" s="71" t="s">
        <v>51</v>
      </c>
      <c r="W3965" s="71" t="s">
        <v>51</v>
      </c>
      <c r="X3965" s="71" t="s">
        <v>51</v>
      </c>
      <c r="Y3965" s="72" t="str">
        <f>IF((OR((AND('[1]PWS Information'!$E$10="CWS",U3965="Single Family Residence",Q3965="Lead")),
(AND('[1]PWS Information'!$E$10="CWS",U3965="Multiple Family Residence",'[1]PWS Information'!$E$11="Yes",Q3965="Lead")),
(AND('[1]PWS Information'!$E$10="NTNC",Q3965="Lead")))),"Tier 1",
IF((OR((AND('[1]PWS Information'!$E$10="CWS",U3965="Multiple Family Residence",'[1]PWS Information'!$E$11="No",Q3965="Lead")),
(AND('[1]PWS Information'!$E$10="CWS",U3965="Other",Q3965="Lead")),
(AND('[1]PWS Information'!$E$10="CWS",U3965="Building",Q3965="Lead")))),"Tier 2",
IF((OR((AND('[1]PWS Information'!$E$10="CWS",U3965="Single Family Residence",Q3965="Galvanized Requiring Replacement")),
(AND('[1]PWS Information'!$E$10="CWS",U3965="Single Family Residence",Q3965="Galvanized Requiring Replacement",R3965="Yes")),
(AND('[1]PWS Information'!$E$10="NTNC",Q3965="Galvanized Requiring Replacement")),
(AND('[1]PWS Information'!$E$10="NTNC",U3965="Single Family Residence",R3965="Yes")))),"Tier 3",
IF((OR((AND('[1]PWS Information'!$E$10="CWS",U3965="Single Family Residence",S3965="Yes",Q3965="Non-Lead", J3965="Non-Lead - Copper",L3965="Before 1989")),
(AND('[1]PWS Information'!$E$10="CWS",U3965="Single Family Residence",S3965="Yes",Q3965="Non-Lead", N3965="Non-Lead - Copper",O3965="Before 1989")))),"Tier 4",
IF((OR((AND('[1]PWS Information'!$E$10="NTNC",Q3965="Non-Lead")),
(AND('[1]PWS Information'!$E$10="CWS",Q3965="Non-Lead",S3965="")),
(AND('[1]PWS Information'!$E$10="CWS",Q3965="Non-Lead",S3965="No")),
(AND('[1]PWS Information'!$E$10="CWS",Q3965="Non-Lead",S3965="Don't Know")),
(AND('[1]PWS Information'!$E$10="CWS",Q3965="Non-Lead", J3965="Non-Lead - Copper", S3965="Yes", L3965="Between 1989 and 2014")),
(AND('[1]PWS Information'!$E$10="CWS",Q3965="Non-Lead", J3965="Non-Lead - Copper", S3965="Yes", L3965="After 2014")),
(AND('[1]PWS Information'!$E$10="CWS",Q3965="Non-Lead", J3965="Non-Lead - Copper", S3965="Yes", L3965="Unknown")),
(AND('[1]PWS Information'!$E$10="CWS",Q3965="Non-Lead", N3965="Non-Lead - Copper", S3965="Yes", O3965="Between 1989 and 2014")),
(AND('[1]PWS Information'!$E$10="CWS",Q3965="Non-Lead", N3965="Non-Lead - Copper", S3965="Yes", O3965="After 2014")),
(AND('[1]PWS Information'!$E$10="CWS",Q3965="Non-Lead", N3965="Non-Lead - Copper", S3965="Yes", O3965="Unknown")),
(AND('[1]PWS Information'!$E$10="CWS",Q3965="Unknown")),
(AND('[1]PWS Information'!$E$10="NTNC",Q3965="Unknown")))),"Tier 5",
"")))))</f>
        <v>Tier 5</v>
      </c>
      <c r="Z3965" s="71"/>
      <c r="AA3965" s="71"/>
    </row>
    <row r="3966" spans="1:27" ht="57.6" x14ac:dyDescent="0.3">
      <c r="A3966" s="17"/>
      <c r="B3966" s="70">
        <v>4347466</v>
      </c>
      <c r="C3966" s="60">
        <v>250</v>
      </c>
      <c r="D3966" s="61" t="s">
        <v>1571</v>
      </c>
      <c r="E3966" s="61" t="s">
        <v>49</v>
      </c>
      <c r="F3966" s="61">
        <v>78640</v>
      </c>
      <c r="G3966" s="62" t="s">
        <v>1462</v>
      </c>
      <c r="H3966" s="63">
        <v>29.972460399999999</v>
      </c>
      <c r="I3966" s="64">
        <v>-97.842926899999995</v>
      </c>
      <c r="J3966" s="65" t="s">
        <v>57</v>
      </c>
      <c r="K3966" s="66" t="s">
        <v>51</v>
      </c>
      <c r="L3966" s="62" t="s">
        <v>58</v>
      </c>
      <c r="M3966" s="69"/>
      <c r="N3966" s="65" t="s">
        <v>50</v>
      </c>
      <c r="O3966" s="66" t="s">
        <v>58</v>
      </c>
      <c r="P3966" s="69"/>
      <c r="Q3966" s="55" t="str">
        <f t="shared" si="61"/>
        <v>Non-Lead</v>
      </c>
      <c r="R3966" s="70" t="s">
        <v>51</v>
      </c>
      <c r="S3966" s="70" t="s">
        <v>51</v>
      </c>
      <c r="T3966" s="70"/>
      <c r="U3966" s="71" t="s">
        <v>53</v>
      </c>
      <c r="V3966" s="71" t="s">
        <v>51</v>
      </c>
      <c r="W3966" s="71" t="s">
        <v>51</v>
      </c>
      <c r="X3966" s="71" t="s">
        <v>51</v>
      </c>
      <c r="Y3966" s="72" t="str">
        <f>IF((OR((AND('[1]PWS Information'!$E$10="CWS",U3966="Single Family Residence",Q3966="Lead")),
(AND('[1]PWS Information'!$E$10="CWS",U3966="Multiple Family Residence",'[1]PWS Information'!$E$11="Yes",Q3966="Lead")),
(AND('[1]PWS Information'!$E$10="NTNC",Q3966="Lead")))),"Tier 1",
IF((OR((AND('[1]PWS Information'!$E$10="CWS",U3966="Multiple Family Residence",'[1]PWS Information'!$E$11="No",Q3966="Lead")),
(AND('[1]PWS Information'!$E$10="CWS",U3966="Other",Q3966="Lead")),
(AND('[1]PWS Information'!$E$10="CWS",U3966="Building",Q3966="Lead")))),"Tier 2",
IF((OR((AND('[1]PWS Information'!$E$10="CWS",U3966="Single Family Residence",Q3966="Galvanized Requiring Replacement")),
(AND('[1]PWS Information'!$E$10="CWS",U3966="Single Family Residence",Q3966="Galvanized Requiring Replacement",R3966="Yes")),
(AND('[1]PWS Information'!$E$10="NTNC",Q3966="Galvanized Requiring Replacement")),
(AND('[1]PWS Information'!$E$10="NTNC",U3966="Single Family Residence",R3966="Yes")))),"Tier 3",
IF((OR((AND('[1]PWS Information'!$E$10="CWS",U3966="Single Family Residence",S3966="Yes",Q3966="Non-Lead", J3966="Non-Lead - Copper",L3966="Before 1989")),
(AND('[1]PWS Information'!$E$10="CWS",U3966="Single Family Residence",S3966="Yes",Q3966="Non-Lead", N3966="Non-Lead - Copper",O3966="Before 1989")))),"Tier 4",
IF((OR((AND('[1]PWS Information'!$E$10="NTNC",Q3966="Non-Lead")),
(AND('[1]PWS Information'!$E$10="CWS",Q3966="Non-Lead",S3966="")),
(AND('[1]PWS Information'!$E$10="CWS",Q3966="Non-Lead",S3966="No")),
(AND('[1]PWS Information'!$E$10="CWS",Q3966="Non-Lead",S3966="Don't Know")),
(AND('[1]PWS Information'!$E$10="CWS",Q3966="Non-Lead", J3966="Non-Lead - Copper", S3966="Yes", L3966="Between 1989 and 2014")),
(AND('[1]PWS Information'!$E$10="CWS",Q3966="Non-Lead", J3966="Non-Lead - Copper", S3966="Yes", L3966="After 2014")),
(AND('[1]PWS Information'!$E$10="CWS",Q3966="Non-Lead", J3966="Non-Lead - Copper", S3966="Yes", L3966="Unknown")),
(AND('[1]PWS Information'!$E$10="CWS",Q3966="Non-Lead", N3966="Non-Lead - Copper", S3966="Yes", O3966="Between 1989 and 2014")),
(AND('[1]PWS Information'!$E$10="CWS",Q3966="Non-Lead", N3966="Non-Lead - Copper", S3966="Yes", O3966="After 2014")),
(AND('[1]PWS Information'!$E$10="CWS",Q3966="Non-Lead", N3966="Non-Lead - Copper", S3966="Yes", O3966="Unknown")),
(AND('[1]PWS Information'!$E$10="CWS",Q3966="Unknown")),
(AND('[1]PWS Information'!$E$10="NTNC",Q3966="Unknown")))),"Tier 5",
"")))))</f>
        <v>Tier 5</v>
      </c>
      <c r="Z3966" s="71"/>
      <c r="AA3966" s="71"/>
    </row>
    <row r="3967" spans="1:27" ht="72" x14ac:dyDescent="0.3">
      <c r="A3967" s="1"/>
      <c r="B3967" s="70">
        <v>15910782</v>
      </c>
      <c r="C3967" s="60">
        <v>251</v>
      </c>
      <c r="D3967" s="61" t="s">
        <v>1571</v>
      </c>
      <c r="E3967" s="61" t="s">
        <v>49</v>
      </c>
      <c r="F3967" s="61">
        <v>78640</v>
      </c>
      <c r="G3967" s="62" t="s">
        <v>1572</v>
      </c>
      <c r="H3967" s="63">
        <v>29.972380000000001</v>
      </c>
      <c r="I3967" s="64">
        <v>-97.843102999999999</v>
      </c>
      <c r="J3967" s="65" t="s">
        <v>57</v>
      </c>
      <c r="K3967" s="66" t="s">
        <v>51</v>
      </c>
      <c r="L3967" s="62" t="s">
        <v>58</v>
      </c>
      <c r="M3967" s="69"/>
      <c r="N3967" s="65" t="s">
        <v>50</v>
      </c>
      <c r="O3967" s="66" t="s">
        <v>58</v>
      </c>
      <c r="P3967" s="69"/>
      <c r="Q3967" s="55" t="str">
        <f t="shared" si="61"/>
        <v>Non-Lead</v>
      </c>
      <c r="R3967" s="70" t="s">
        <v>51</v>
      </c>
      <c r="S3967" s="70" t="s">
        <v>51</v>
      </c>
      <c r="T3967" s="70"/>
      <c r="U3967" s="71" t="s">
        <v>53</v>
      </c>
      <c r="V3967" s="71" t="s">
        <v>51</v>
      </c>
      <c r="W3967" s="71" t="s">
        <v>51</v>
      </c>
      <c r="X3967" s="71" t="s">
        <v>51</v>
      </c>
      <c r="Y3967" s="72" t="str">
        <f>IF((OR((AND('[1]PWS Information'!$E$10="CWS",U3967="Single Family Residence",Q3967="Lead")),
(AND('[1]PWS Information'!$E$10="CWS",U3967="Multiple Family Residence",'[1]PWS Information'!$E$11="Yes",Q3967="Lead")),
(AND('[1]PWS Information'!$E$10="NTNC",Q3967="Lead")))),"Tier 1",
IF((OR((AND('[1]PWS Information'!$E$10="CWS",U3967="Multiple Family Residence",'[1]PWS Information'!$E$11="No",Q3967="Lead")),
(AND('[1]PWS Information'!$E$10="CWS",U3967="Other",Q3967="Lead")),
(AND('[1]PWS Information'!$E$10="CWS",U3967="Building",Q3967="Lead")))),"Tier 2",
IF((OR((AND('[1]PWS Information'!$E$10="CWS",U3967="Single Family Residence",Q3967="Galvanized Requiring Replacement")),
(AND('[1]PWS Information'!$E$10="CWS",U3967="Single Family Residence",Q3967="Galvanized Requiring Replacement",R3967="Yes")),
(AND('[1]PWS Information'!$E$10="NTNC",Q3967="Galvanized Requiring Replacement")),
(AND('[1]PWS Information'!$E$10="NTNC",U3967="Single Family Residence",R3967="Yes")))),"Tier 3",
IF((OR((AND('[1]PWS Information'!$E$10="CWS",U3967="Single Family Residence",S3967="Yes",Q3967="Non-Lead", J3967="Non-Lead - Copper",L3967="Before 1989")),
(AND('[1]PWS Information'!$E$10="CWS",U3967="Single Family Residence",S3967="Yes",Q3967="Non-Lead", N3967="Non-Lead - Copper",O3967="Before 1989")))),"Tier 4",
IF((OR((AND('[1]PWS Information'!$E$10="NTNC",Q3967="Non-Lead")),
(AND('[1]PWS Information'!$E$10="CWS",Q3967="Non-Lead",S3967="")),
(AND('[1]PWS Information'!$E$10="CWS",Q3967="Non-Lead",S3967="No")),
(AND('[1]PWS Information'!$E$10="CWS",Q3967="Non-Lead",S3967="Don't Know")),
(AND('[1]PWS Information'!$E$10="CWS",Q3967="Non-Lead", J3967="Non-Lead - Copper", S3967="Yes", L3967="Between 1989 and 2014")),
(AND('[1]PWS Information'!$E$10="CWS",Q3967="Non-Lead", J3967="Non-Lead - Copper", S3967="Yes", L3967="After 2014")),
(AND('[1]PWS Information'!$E$10="CWS",Q3967="Non-Lead", J3967="Non-Lead - Copper", S3967="Yes", L3967="Unknown")),
(AND('[1]PWS Information'!$E$10="CWS",Q3967="Non-Lead", N3967="Non-Lead - Copper", S3967="Yes", O3967="Between 1989 and 2014")),
(AND('[1]PWS Information'!$E$10="CWS",Q3967="Non-Lead", N3967="Non-Lead - Copper", S3967="Yes", O3967="After 2014")),
(AND('[1]PWS Information'!$E$10="CWS",Q3967="Non-Lead", N3967="Non-Lead - Copper", S3967="Yes", O3967="Unknown")),
(AND('[1]PWS Information'!$E$10="CWS",Q3967="Unknown")),
(AND('[1]PWS Information'!$E$10="NTNC",Q3967="Unknown")))),"Tier 5",
"")))))</f>
        <v>Tier 5</v>
      </c>
      <c r="Z3967" s="71"/>
      <c r="AA3967" s="71"/>
    </row>
    <row r="3968" spans="1:27" ht="57.6" x14ac:dyDescent="0.3">
      <c r="A3968" s="1"/>
      <c r="B3968" s="70">
        <v>12084308</v>
      </c>
      <c r="C3968" s="60">
        <v>260</v>
      </c>
      <c r="D3968" s="61" t="s">
        <v>1571</v>
      </c>
      <c r="E3968" s="61" t="s">
        <v>49</v>
      </c>
      <c r="F3968" s="61">
        <v>78640</v>
      </c>
      <c r="G3968" s="62" t="s">
        <v>1462</v>
      </c>
      <c r="H3968" s="63">
        <v>29.972555400000001</v>
      </c>
      <c r="I3968" s="64">
        <v>-97.843004800000003</v>
      </c>
      <c r="J3968" s="65" t="s">
        <v>57</v>
      </c>
      <c r="K3968" s="66" t="s">
        <v>51</v>
      </c>
      <c r="L3968" s="62" t="s">
        <v>58</v>
      </c>
      <c r="M3968" s="69"/>
      <c r="N3968" s="65" t="s">
        <v>50</v>
      </c>
      <c r="O3968" s="66" t="s">
        <v>58</v>
      </c>
      <c r="P3968" s="69"/>
      <c r="Q3968" s="55" t="str">
        <f t="shared" si="61"/>
        <v>Non-Lead</v>
      </c>
      <c r="R3968" s="70" t="s">
        <v>51</v>
      </c>
      <c r="S3968" s="70" t="s">
        <v>51</v>
      </c>
      <c r="T3968" s="70"/>
      <c r="U3968" s="71" t="s">
        <v>53</v>
      </c>
      <c r="V3968" s="71" t="s">
        <v>51</v>
      </c>
      <c r="W3968" s="71" t="s">
        <v>51</v>
      </c>
      <c r="X3968" s="71" t="s">
        <v>51</v>
      </c>
      <c r="Y3968" s="72" t="str">
        <f>IF((OR((AND('[1]PWS Information'!$E$10="CWS",U3968="Single Family Residence",Q3968="Lead")),
(AND('[1]PWS Information'!$E$10="CWS",U3968="Multiple Family Residence",'[1]PWS Information'!$E$11="Yes",Q3968="Lead")),
(AND('[1]PWS Information'!$E$10="NTNC",Q3968="Lead")))),"Tier 1",
IF((OR((AND('[1]PWS Information'!$E$10="CWS",U3968="Multiple Family Residence",'[1]PWS Information'!$E$11="No",Q3968="Lead")),
(AND('[1]PWS Information'!$E$10="CWS",U3968="Other",Q3968="Lead")),
(AND('[1]PWS Information'!$E$10="CWS",U3968="Building",Q3968="Lead")))),"Tier 2",
IF((OR((AND('[1]PWS Information'!$E$10="CWS",U3968="Single Family Residence",Q3968="Galvanized Requiring Replacement")),
(AND('[1]PWS Information'!$E$10="CWS",U3968="Single Family Residence",Q3968="Galvanized Requiring Replacement",R3968="Yes")),
(AND('[1]PWS Information'!$E$10="NTNC",Q3968="Galvanized Requiring Replacement")),
(AND('[1]PWS Information'!$E$10="NTNC",U3968="Single Family Residence",R3968="Yes")))),"Tier 3",
IF((OR((AND('[1]PWS Information'!$E$10="CWS",U3968="Single Family Residence",S3968="Yes",Q3968="Non-Lead", J3968="Non-Lead - Copper",L3968="Before 1989")),
(AND('[1]PWS Information'!$E$10="CWS",U3968="Single Family Residence",S3968="Yes",Q3968="Non-Lead", N3968="Non-Lead - Copper",O3968="Before 1989")))),"Tier 4",
IF((OR((AND('[1]PWS Information'!$E$10="NTNC",Q3968="Non-Lead")),
(AND('[1]PWS Information'!$E$10="CWS",Q3968="Non-Lead",S3968="")),
(AND('[1]PWS Information'!$E$10="CWS",Q3968="Non-Lead",S3968="No")),
(AND('[1]PWS Information'!$E$10="CWS",Q3968="Non-Lead",S3968="Don't Know")),
(AND('[1]PWS Information'!$E$10="CWS",Q3968="Non-Lead", J3968="Non-Lead - Copper", S3968="Yes", L3968="Between 1989 and 2014")),
(AND('[1]PWS Information'!$E$10="CWS",Q3968="Non-Lead", J3968="Non-Lead - Copper", S3968="Yes", L3968="After 2014")),
(AND('[1]PWS Information'!$E$10="CWS",Q3968="Non-Lead", J3968="Non-Lead - Copper", S3968="Yes", L3968="Unknown")),
(AND('[1]PWS Information'!$E$10="CWS",Q3968="Non-Lead", N3968="Non-Lead - Copper", S3968="Yes", O3968="Between 1989 and 2014")),
(AND('[1]PWS Information'!$E$10="CWS",Q3968="Non-Lead", N3968="Non-Lead - Copper", S3968="Yes", O3968="After 2014")),
(AND('[1]PWS Information'!$E$10="CWS",Q3968="Non-Lead", N3968="Non-Lead - Copper", S3968="Yes", O3968="Unknown")),
(AND('[1]PWS Information'!$E$10="CWS",Q3968="Unknown")),
(AND('[1]PWS Information'!$E$10="NTNC",Q3968="Unknown")))),"Tier 5",
"")))))</f>
        <v>Tier 5</v>
      </c>
      <c r="Z3968" s="71"/>
      <c r="AA3968" s="71"/>
    </row>
    <row r="3969" spans="1:27" ht="57.6" x14ac:dyDescent="0.3">
      <c r="A3969" s="1"/>
      <c r="B3969" s="70">
        <v>10797791</v>
      </c>
      <c r="C3969" s="60">
        <v>265</v>
      </c>
      <c r="D3969" s="61" t="s">
        <v>1571</v>
      </c>
      <c r="E3969" s="61" t="s">
        <v>49</v>
      </c>
      <c r="F3969" s="61">
        <v>78640</v>
      </c>
      <c r="G3969" s="62" t="s">
        <v>1462</v>
      </c>
      <c r="H3969" s="63">
        <v>29.972504700000002</v>
      </c>
      <c r="I3969" s="64">
        <v>-97.843206100000003</v>
      </c>
      <c r="J3969" s="65" t="s">
        <v>57</v>
      </c>
      <c r="K3969" s="66" t="s">
        <v>51</v>
      </c>
      <c r="L3969" s="62" t="s">
        <v>58</v>
      </c>
      <c r="M3969" s="69"/>
      <c r="N3969" s="65" t="s">
        <v>50</v>
      </c>
      <c r="O3969" s="66" t="s">
        <v>58</v>
      </c>
      <c r="P3969" s="69"/>
      <c r="Q3969" s="55" t="str">
        <f t="shared" si="61"/>
        <v>Non-Lead</v>
      </c>
      <c r="R3969" s="70" t="s">
        <v>51</v>
      </c>
      <c r="S3969" s="70" t="s">
        <v>51</v>
      </c>
      <c r="T3969" s="70"/>
      <c r="U3969" s="71" t="s">
        <v>53</v>
      </c>
      <c r="V3969" s="71" t="s">
        <v>51</v>
      </c>
      <c r="W3969" s="71" t="s">
        <v>51</v>
      </c>
      <c r="X3969" s="71" t="s">
        <v>51</v>
      </c>
      <c r="Y3969" s="72" t="str">
        <f>IF((OR((AND('[1]PWS Information'!$E$10="CWS",U3969="Single Family Residence",Q3969="Lead")),
(AND('[1]PWS Information'!$E$10="CWS",U3969="Multiple Family Residence",'[1]PWS Information'!$E$11="Yes",Q3969="Lead")),
(AND('[1]PWS Information'!$E$10="NTNC",Q3969="Lead")))),"Tier 1",
IF((OR((AND('[1]PWS Information'!$E$10="CWS",U3969="Multiple Family Residence",'[1]PWS Information'!$E$11="No",Q3969="Lead")),
(AND('[1]PWS Information'!$E$10="CWS",U3969="Other",Q3969="Lead")),
(AND('[1]PWS Information'!$E$10="CWS",U3969="Building",Q3969="Lead")))),"Tier 2",
IF((OR((AND('[1]PWS Information'!$E$10="CWS",U3969="Single Family Residence",Q3969="Galvanized Requiring Replacement")),
(AND('[1]PWS Information'!$E$10="CWS",U3969="Single Family Residence",Q3969="Galvanized Requiring Replacement",R3969="Yes")),
(AND('[1]PWS Information'!$E$10="NTNC",Q3969="Galvanized Requiring Replacement")),
(AND('[1]PWS Information'!$E$10="NTNC",U3969="Single Family Residence",R3969="Yes")))),"Tier 3",
IF((OR((AND('[1]PWS Information'!$E$10="CWS",U3969="Single Family Residence",S3969="Yes",Q3969="Non-Lead", J3969="Non-Lead - Copper",L3969="Before 1989")),
(AND('[1]PWS Information'!$E$10="CWS",U3969="Single Family Residence",S3969="Yes",Q3969="Non-Lead", N3969="Non-Lead - Copper",O3969="Before 1989")))),"Tier 4",
IF((OR((AND('[1]PWS Information'!$E$10="NTNC",Q3969="Non-Lead")),
(AND('[1]PWS Information'!$E$10="CWS",Q3969="Non-Lead",S3969="")),
(AND('[1]PWS Information'!$E$10="CWS",Q3969="Non-Lead",S3969="No")),
(AND('[1]PWS Information'!$E$10="CWS",Q3969="Non-Lead",S3969="Don't Know")),
(AND('[1]PWS Information'!$E$10="CWS",Q3969="Non-Lead", J3969="Non-Lead - Copper", S3969="Yes", L3969="Between 1989 and 2014")),
(AND('[1]PWS Information'!$E$10="CWS",Q3969="Non-Lead", J3969="Non-Lead - Copper", S3969="Yes", L3969="After 2014")),
(AND('[1]PWS Information'!$E$10="CWS",Q3969="Non-Lead", J3969="Non-Lead - Copper", S3969="Yes", L3969="Unknown")),
(AND('[1]PWS Information'!$E$10="CWS",Q3969="Non-Lead", N3969="Non-Lead - Copper", S3969="Yes", O3969="Between 1989 and 2014")),
(AND('[1]PWS Information'!$E$10="CWS",Q3969="Non-Lead", N3969="Non-Lead - Copper", S3969="Yes", O3969="After 2014")),
(AND('[1]PWS Information'!$E$10="CWS",Q3969="Non-Lead", N3969="Non-Lead - Copper", S3969="Yes", O3969="Unknown")),
(AND('[1]PWS Information'!$E$10="CWS",Q3969="Unknown")),
(AND('[1]PWS Information'!$E$10="NTNC",Q3969="Unknown")))),"Tier 5",
"")))))</f>
        <v>Tier 5</v>
      </c>
      <c r="Z3969" s="71"/>
      <c r="AA3969" s="71"/>
    </row>
    <row r="3970" spans="1:27" ht="57.6" x14ac:dyDescent="0.3">
      <c r="A3970" s="17"/>
      <c r="B3970" s="70">
        <v>7996949</v>
      </c>
      <c r="C3970" s="60">
        <v>270</v>
      </c>
      <c r="D3970" s="61" t="s">
        <v>1571</v>
      </c>
      <c r="E3970" s="61" t="s">
        <v>49</v>
      </c>
      <c r="F3970" s="61">
        <v>78640</v>
      </c>
      <c r="G3970" s="62" t="s">
        <v>1462</v>
      </c>
      <c r="H3970" s="63">
        <v>29.972646300000001</v>
      </c>
      <c r="I3970" s="64">
        <v>-97.843087499999996</v>
      </c>
      <c r="J3970" s="65" t="s">
        <v>57</v>
      </c>
      <c r="K3970" s="66" t="s">
        <v>51</v>
      </c>
      <c r="L3970" s="62" t="s">
        <v>58</v>
      </c>
      <c r="M3970" s="69"/>
      <c r="N3970" s="65" t="s">
        <v>50</v>
      </c>
      <c r="O3970" s="66" t="s">
        <v>58</v>
      </c>
      <c r="P3970" s="69"/>
      <c r="Q3970" s="55" t="str">
        <f t="shared" si="61"/>
        <v>Non-Lead</v>
      </c>
      <c r="R3970" s="70" t="s">
        <v>51</v>
      </c>
      <c r="S3970" s="70" t="s">
        <v>51</v>
      </c>
      <c r="T3970" s="70"/>
      <c r="U3970" s="71" t="s">
        <v>53</v>
      </c>
      <c r="V3970" s="71" t="s">
        <v>51</v>
      </c>
      <c r="W3970" s="71" t="s">
        <v>51</v>
      </c>
      <c r="X3970" s="71" t="s">
        <v>51</v>
      </c>
      <c r="Y3970" s="72" t="str">
        <f>IF((OR((AND('[1]PWS Information'!$E$10="CWS",U3970="Single Family Residence",Q3970="Lead")),
(AND('[1]PWS Information'!$E$10="CWS",U3970="Multiple Family Residence",'[1]PWS Information'!$E$11="Yes",Q3970="Lead")),
(AND('[1]PWS Information'!$E$10="NTNC",Q3970="Lead")))),"Tier 1",
IF((OR((AND('[1]PWS Information'!$E$10="CWS",U3970="Multiple Family Residence",'[1]PWS Information'!$E$11="No",Q3970="Lead")),
(AND('[1]PWS Information'!$E$10="CWS",U3970="Other",Q3970="Lead")),
(AND('[1]PWS Information'!$E$10="CWS",U3970="Building",Q3970="Lead")))),"Tier 2",
IF((OR((AND('[1]PWS Information'!$E$10="CWS",U3970="Single Family Residence",Q3970="Galvanized Requiring Replacement")),
(AND('[1]PWS Information'!$E$10="CWS",U3970="Single Family Residence",Q3970="Galvanized Requiring Replacement",R3970="Yes")),
(AND('[1]PWS Information'!$E$10="NTNC",Q3970="Galvanized Requiring Replacement")),
(AND('[1]PWS Information'!$E$10="NTNC",U3970="Single Family Residence",R3970="Yes")))),"Tier 3",
IF((OR((AND('[1]PWS Information'!$E$10="CWS",U3970="Single Family Residence",S3970="Yes",Q3970="Non-Lead", J3970="Non-Lead - Copper",L3970="Before 1989")),
(AND('[1]PWS Information'!$E$10="CWS",U3970="Single Family Residence",S3970="Yes",Q3970="Non-Lead", N3970="Non-Lead - Copper",O3970="Before 1989")))),"Tier 4",
IF((OR((AND('[1]PWS Information'!$E$10="NTNC",Q3970="Non-Lead")),
(AND('[1]PWS Information'!$E$10="CWS",Q3970="Non-Lead",S3970="")),
(AND('[1]PWS Information'!$E$10="CWS",Q3970="Non-Lead",S3970="No")),
(AND('[1]PWS Information'!$E$10="CWS",Q3970="Non-Lead",S3970="Don't Know")),
(AND('[1]PWS Information'!$E$10="CWS",Q3970="Non-Lead", J3970="Non-Lead - Copper", S3970="Yes", L3970="Between 1989 and 2014")),
(AND('[1]PWS Information'!$E$10="CWS",Q3970="Non-Lead", J3970="Non-Lead - Copper", S3970="Yes", L3970="After 2014")),
(AND('[1]PWS Information'!$E$10="CWS",Q3970="Non-Lead", J3970="Non-Lead - Copper", S3970="Yes", L3970="Unknown")),
(AND('[1]PWS Information'!$E$10="CWS",Q3970="Non-Lead", N3970="Non-Lead - Copper", S3970="Yes", O3970="Between 1989 and 2014")),
(AND('[1]PWS Information'!$E$10="CWS",Q3970="Non-Lead", N3970="Non-Lead - Copper", S3970="Yes", O3970="After 2014")),
(AND('[1]PWS Information'!$E$10="CWS",Q3970="Non-Lead", N3970="Non-Lead - Copper", S3970="Yes", O3970="Unknown")),
(AND('[1]PWS Information'!$E$10="CWS",Q3970="Unknown")),
(AND('[1]PWS Information'!$E$10="NTNC",Q3970="Unknown")))),"Tier 5",
"")))))</f>
        <v>Tier 5</v>
      </c>
      <c r="Z3970" s="71"/>
      <c r="AA3970" s="71"/>
    </row>
    <row r="3971" spans="1:27" ht="57.6" x14ac:dyDescent="0.3">
      <c r="A3971" s="1"/>
      <c r="B3971" s="70">
        <v>848067</v>
      </c>
      <c r="C3971" s="60">
        <v>280</v>
      </c>
      <c r="D3971" s="61" t="s">
        <v>1571</v>
      </c>
      <c r="E3971" s="61" t="s">
        <v>49</v>
      </c>
      <c r="F3971" s="61">
        <v>78640</v>
      </c>
      <c r="G3971" s="62" t="s">
        <v>1462</v>
      </c>
      <c r="H3971" s="63">
        <v>29.972736600000001</v>
      </c>
      <c r="I3971" s="64">
        <v>-97.843170900000004</v>
      </c>
      <c r="J3971" s="65" t="s">
        <v>57</v>
      </c>
      <c r="K3971" s="66" t="s">
        <v>51</v>
      </c>
      <c r="L3971" s="62" t="s">
        <v>58</v>
      </c>
      <c r="M3971" s="69"/>
      <c r="N3971" s="65" t="s">
        <v>50</v>
      </c>
      <c r="O3971" s="66" t="s">
        <v>58</v>
      </c>
      <c r="P3971" s="69"/>
      <c r="Q3971" s="55" t="str">
        <f t="shared" si="61"/>
        <v>Non-Lead</v>
      </c>
      <c r="R3971" s="70" t="s">
        <v>51</v>
      </c>
      <c r="S3971" s="70" t="s">
        <v>51</v>
      </c>
      <c r="T3971" s="70"/>
      <c r="U3971" s="71" t="s">
        <v>53</v>
      </c>
      <c r="V3971" s="71" t="s">
        <v>51</v>
      </c>
      <c r="W3971" s="71" t="s">
        <v>51</v>
      </c>
      <c r="X3971" s="71" t="s">
        <v>51</v>
      </c>
      <c r="Y3971" s="72" t="str">
        <f>IF((OR((AND('[1]PWS Information'!$E$10="CWS",U3971="Single Family Residence",Q3971="Lead")),
(AND('[1]PWS Information'!$E$10="CWS",U3971="Multiple Family Residence",'[1]PWS Information'!$E$11="Yes",Q3971="Lead")),
(AND('[1]PWS Information'!$E$10="NTNC",Q3971="Lead")))),"Tier 1",
IF((OR((AND('[1]PWS Information'!$E$10="CWS",U3971="Multiple Family Residence",'[1]PWS Information'!$E$11="No",Q3971="Lead")),
(AND('[1]PWS Information'!$E$10="CWS",U3971="Other",Q3971="Lead")),
(AND('[1]PWS Information'!$E$10="CWS",U3971="Building",Q3971="Lead")))),"Tier 2",
IF((OR((AND('[1]PWS Information'!$E$10="CWS",U3971="Single Family Residence",Q3971="Galvanized Requiring Replacement")),
(AND('[1]PWS Information'!$E$10="CWS",U3971="Single Family Residence",Q3971="Galvanized Requiring Replacement",R3971="Yes")),
(AND('[1]PWS Information'!$E$10="NTNC",Q3971="Galvanized Requiring Replacement")),
(AND('[1]PWS Information'!$E$10="NTNC",U3971="Single Family Residence",R3971="Yes")))),"Tier 3",
IF((OR((AND('[1]PWS Information'!$E$10="CWS",U3971="Single Family Residence",S3971="Yes",Q3971="Non-Lead", J3971="Non-Lead - Copper",L3971="Before 1989")),
(AND('[1]PWS Information'!$E$10="CWS",U3971="Single Family Residence",S3971="Yes",Q3971="Non-Lead", N3971="Non-Lead - Copper",O3971="Before 1989")))),"Tier 4",
IF((OR((AND('[1]PWS Information'!$E$10="NTNC",Q3971="Non-Lead")),
(AND('[1]PWS Information'!$E$10="CWS",Q3971="Non-Lead",S3971="")),
(AND('[1]PWS Information'!$E$10="CWS",Q3971="Non-Lead",S3971="No")),
(AND('[1]PWS Information'!$E$10="CWS",Q3971="Non-Lead",S3971="Don't Know")),
(AND('[1]PWS Information'!$E$10="CWS",Q3971="Non-Lead", J3971="Non-Lead - Copper", S3971="Yes", L3971="Between 1989 and 2014")),
(AND('[1]PWS Information'!$E$10="CWS",Q3971="Non-Lead", J3971="Non-Lead - Copper", S3971="Yes", L3971="After 2014")),
(AND('[1]PWS Information'!$E$10="CWS",Q3971="Non-Lead", J3971="Non-Lead - Copper", S3971="Yes", L3971="Unknown")),
(AND('[1]PWS Information'!$E$10="CWS",Q3971="Non-Lead", N3971="Non-Lead - Copper", S3971="Yes", O3971="Between 1989 and 2014")),
(AND('[1]PWS Information'!$E$10="CWS",Q3971="Non-Lead", N3971="Non-Lead - Copper", S3971="Yes", O3971="After 2014")),
(AND('[1]PWS Information'!$E$10="CWS",Q3971="Non-Lead", N3971="Non-Lead - Copper", S3971="Yes", O3971="Unknown")),
(AND('[1]PWS Information'!$E$10="CWS",Q3971="Unknown")),
(AND('[1]PWS Information'!$E$10="NTNC",Q3971="Unknown")))),"Tier 5",
"")))))</f>
        <v>Tier 5</v>
      </c>
      <c r="Z3971" s="71"/>
      <c r="AA3971" s="71"/>
    </row>
    <row r="3972" spans="1:27" ht="57.6" x14ac:dyDescent="0.3">
      <c r="A3972" s="1"/>
      <c r="B3972" s="70">
        <v>12245174</v>
      </c>
      <c r="C3972" s="60">
        <v>300</v>
      </c>
      <c r="D3972" s="61" t="s">
        <v>1571</v>
      </c>
      <c r="E3972" s="61" t="s">
        <v>49</v>
      </c>
      <c r="F3972" s="61">
        <v>78640</v>
      </c>
      <c r="G3972" s="62" t="s">
        <v>1462</v>
      </c>
      <c r="H3972" s="63">
        <v>29.973216699999998</v>
      </c>
      <c r="I3972" s="64">
        <v>-97.843652777777706</v>
      </c>
      <c r="J3972" s="65" t="s">
        <v>57</v>
      </c>
      <c r="K3972" s="66" t="s">
        <v>51</v>
      </c>
      <c r="L3972" s="62" t="s">
        <v>58</v>
      </c>
      <c r="M3972" s="69"/>
      <c r="N3972" s="65" t="s">
        <v>50</v>
      </c>
      <c r="O3972" s="66" t="s">
        <v>58</v>
      </c>
      <c r="P3972" s="69"/>
      <c r="Q3972" s="55" t="str">
        <f t="shared" si="61"/>
        <v>Non-Lead</v>
      </c>
      <c r="R3972" s="70" t="s">
        <v>51</v>
      </c>
      <c r="S3972" s="70" t="s">
        <v>51</v>
      </c>
      <c r="T3972" s="70"/>
      <c r="U3972" s="71" t="s">
        <v>53</v>
      </c>
      <c r="V3972" s="71" t="s">
        <v>51</v>
      </c>
      <c r="W3972" s="71" t="s">
        <v>51</v>
      </c>
      <c r="X3972" s="71" t="s">
        <v>51</v>
      </c>
      <c r="Y3972" s="72" t="str">
        <f>IF((OR((AND('[1]PWS Information'!$E$10="CWS",U3972="Single Family Residence",Q3972="Lead")),
(AND('[1]PWS Information'!$E$10="CWS",U3972="Multiple Family Residence",'[1]PWS Information'!$E$11="Yes",Q3972="Lead")),
(AND('[1]PWS Information'!$E$10="NTNC",Q3972="Lead")))),"Tier 1",
IF((OR((AND('[1]PWS Information'!$E$10="CWS",U3972="Multiple Family Residence",'[1]PWS Information'!$E$11="No",Q3972="Lead")),
(AND('[1]PWS Information'!$E$10="CWS",U3972="Other",Q3972="Lead")),
(AND('[1]PWS Information'!$E$10="CWS",U3972="Building",Q3972="Lead")))),"Tier 2",
IF((OR((AND('[1]PWS Information'!$E$10="CWS",U3972="Single Family Residence",Q3972="Galvanized Requiring Replacement")),
(AND('[1]PWS Information'!$E$10="CWS",U3972="Single Family Residence",Q3972="Galvanized Requiring Replacement",R3972="Yes")),
(AND('[1]PWS Information'!$E$10="NTNC",Q3972="Galvanized Requiring Replacement")),
(AND('[1]PWS Information'!$E$10="NTNC",U3972="Single Family Residence",R3972="Yes")))),"Tier 3",
IF((OR((AND('[1]PWS Information'!$E$10="CWS",U3972="Single Family Residence",S3972="Yes",Q3972="Non-Lead", J3972="Non-Lead - Copper",L3972="Before 1989")),
(AND('[1]PWS Information'!$E$10="CWS",U3972="Single Family Residence",S3972="Yes",Q3972="Non-Lead", N3972="Non-Lead - Copper",O3972="Before 1989")))),"Tier 4",
IF((OR((AND('[1]PWS Information'!$E$10="NTNC",Q3972="Non-Lead")),
(AND('[1]PWS Information'!$E$10="CWS",Q3972="Non-Lead",S3972="")),
(AND('[1]PWS Information'!$E$10="CWS",Q3972="Non-Lead",S3972="No")),
(AND('[1]PWS Information'!$E$10="CWS",Q3972="Non-Lead",S3972="Don't Know")),
(AND('[1]PWS Information'!$E$10="CWS",Q3972="Non-Lead", J3972="Non-Lead - Copper", S3972="Yes", L3972="Between 1989 and 2014")),
(AND('[1]PWS Information'!$E$10="CWS",Q3972="Non-Lead", J3972="Non-Lead - Copper", S3972="Yes", L3972="After 2014")),
(AND('[1]PWS Information'!$E$10="CWS",Q3972="Non-Lead", J3972="Non-Lead - Copper", S3972="Yes", L3972="Unknown")),
(AND('[1]PWS Information'!$E$10="CWS",Q3972="Non-Lead", N3972="Non-Lead - Copper", S3972="Yes", O3972="Between 1989 and 2014")),
(AND('[1]PWS Information'!$E$10="CWS",Q3972="Non-Lead", N3972="Non-Lead - Copper", S3972="Yes", O3972="After 2014")),
(AND('[1]PWS Information'!$E$10="CWS",Q3972="Non-Lead", N3972="Non-Lead - Copper", S3972="Yes", O3972="Unknown")),
(AND('[1]PWS Information'!$E$10="CWS",Q3972="Unknown")),
(AND('[1]PWS Information'!$E$10="NTNC",Q3972="Unknown")))),"Tier 5",
"")))))</f>
        <v>Tier 5</v>
      </c>
      <c r="Z3972" s="71"/>
      <c r="AA3972" s="71"/>
    </row>
    <row r="3973" spans="1:27" ht="57.6" x14ac:dyDescent="0.3">
      <c r="A3973" s="1"/>
      <c r="B3973" s="70">
        <v>12238449</v>
      </c>
      <c r="C3973" s="60">
        <v>315</v>
      </c>
      <c r="D3973" s="61" t="s">
        <v>1571</v>
      </c>
      <c r="E3973" s="61" t="s">
        <v>49</v>
      </c>
      <c r="F3973" s="61">
        <v>78640</v>
      </c>
      <c r="G3973" s="62" t="s">
        <v>1462</v>
      </c>
      <c r="H3973" s="63">
        <v>29.9731278</v>
      </c>
      <c r="I3973" s="64">
        <v>-97.843827777777705</v>
      </c>
      <c r="J3973" s="65" t="s">
        <v>57</v>
      </c>
      <c r="K3973" s="66" t="s">
        <v>51</v>
      </c>
      <c r="L3973" s="62" t="s">
        <v>58</v>
      </c>
      <c r="M3973" s="69"/>
      <c r="N3973" s="65" t="s">
        <v>50</v>
      </c>
      <c r="O3973" s="66" t="s">
        <v>58</v>
      </c>
      <c r="P3973" s="69"/>
      <c r="Q3973" s="55" t="str">
        <f t="shared" si="61"/>
        <v>Non-Lead</v>
      </c>
      <c r="R3973" s="70" t="s">
        <v>51</v>
      </c>
      <c r="S3973" s="70" t="s">
        <v>51</v>
      </c>
      <c r="T3973" s="70"/>
      <c r="U3973" s="71" t="s">
        <v>53</v>
      </c>
      <c r="V3973" s="71" t="s">
        <v>51</v>
      </c>
      <c r="W3973" s="71" t="s">
        <v>51</v>
      </c>
      <c r="X3973" s="71" t="s">
        <v>51</v>
      </c>
      <c r="Y3973" s="72" t="str">
        <f>IF((OR((AND('[1]PWS Information'!$E$10="CWS",U3973="Single Family Residence",Q3973="Lead")),
(AND('[1]PWS Information'!$E$10="CWS",U3973="Multiple Family Residence",'[1]PWS Information'!$E$11="Yes",Q3973="Lead")),
(AND('[1]PWS Information'!$E$10="NTNC",Q3973="Lead")))),"Tier 1",
IF((OR((AND('[1]PWS Information'!$E$10="CWS",U3973="Multiple Family Residence",'[1]PWS Information'!$E$11="No",Q3973="Lead")),
(AND('[1]PWS Information'!$E$10="CWS",U3973="Other",Q3973="Lead")),
(AND('[1]PWS Information'!$E$10="CWS",U3973="Building",Q3973="Lead")))),"Tier 2",
IF((OR((AND('[1]PWS Information'!$E$10="CWS",U3973="Single Family Residence",Q3973="Galvanized Requiring Replacement")),
(AND('[1]PWS Information'!$E$10="CWS",U3973="Single Family Residence",Q3973="Galvanized Requiring Replacement",R3973="Yes")),
(AND('[1]PWS Information'!$E$10="NTNC",Q3973="Galvanized Requiring Replacement")),
(AND('[1]PWS Information'!$E$10="NTNC",U3973="Single Family Residence",R3973="Yes")))),"Tier 3",
IF((OR((AND('[1]PWS Information'!$E$10="CWS",U3973="Single Family Residence",S3973="Yes",Q3973="Non-Lead", J3973="Non-Lead - Copper",L3973="Before 1989")),
(AND('[1]PWS Information'!$E$10="CWS",U3973="Single Family Residence",S3973="Yes",Q3973="Non-Lead", N3973="Non-Lead - Copper",O3973="Before 1989")))),"Tier 4",
IF((OR((AND('[1]PWS Information'!$E$10="NTNC",Q3973="Non-Lead")),
(AND('[1]PWS Information'!$E$10="CWS",Q3973="Non-Lead",S3973="")),
(AND('[1]PWS Information'!$E$10="CWS",Q3973="Non-Lead",S3973="No")),
(AND('[1]PWS Information'!$E$10="CWS",Q3973="Non-Lead",S3973="Don't Know")),
(AND('[1]PWS Information'!$E$10="CWS",Q3973="Non-Lead", J3973="Non-Lead - Copper", S3973="Yes", L3973="Between 1989 and 2014")),
(AND('[1]PWS Information'!$E$10="CWS",Q3973="Non-Lead", J3973="Non-Lead - Copper", S3973="Yes", L3973="After 2014")),
(AND('[1]PWS Information'!$E$10="CWS",Q3973="Non-Lead", J3973="Non-Lead - Copper", S3973="Yes", L3973="Unknown")),
(AND('[1]PWS Information'!$E$10="CWS",Q3973="Non-Lead", N3973="Non-Lead - Copper", S3973="Yes", O3973="Between 1989 and 2014")),
(AND('[1]PWS Information'!$E$10="CWS",Q3973="Non-Lead", N3973="Non-Lead - Copper", S3973="Yes", O3973="After 2014")),
(AND('[1]PWS Information'!$E$10="CWS",Q3973="Non-Lead", N3973="Non-Lead - Copper", S3973="Yes", O3973="Unknown")),
(AND('[1]PWS Information'!$E$10="CWS",Q3973="Unknown")),
(AND('[1]PWS Information'!$E$10="NTNC",Q3973="Unknown")))),"Tier 5",
"")))))</f>
        <v>Tier 5</v>
      </c>
      <c r="Z3973" s="71"/>
      <c r="AA3973" s="71"/>
    </row>
    <row r="3974" spans="1:27" ht="57.6" x14ac:dyDescent="0.3">
      <c r="A3974" s="17"/>
      <c r="B3974" s="70">
        <v>13359796</v>
      </c>
      <c r="C3974" s="60">
        <v>130</v>
      </c>
      <c r="D3974" s="61" t="s">
        <v>1573</v>
      </c>
      <c r="E3974" s="61" t="s">
        <v>49</v>
      </c>
      <c r="F3974" s="61">
        <v>78640</v>
      </c>
      <c r="G3974" s="62" t="s">
        <v>1462</v>
      </c>
      <c r="H3974" s="63">
        <v>29.972916699999999</v>
      </c>
      <c r="I3974" s="64">
        <v>-97.844047222222201</v>
      </c>
      <c r="J3974" s="65" t="s">
        <v>57</v>
      </c>
      <c r="K3974" s="66" t="s">
        <v>51</v>
      </c>
      <c r="L3974" s="62" t="s">
        <v>58</v>
      </c>
      <c r="M3974" s="69"/>
      <c r="N3974" s="65" t="s">
        <v>50</v>
      </c>
      <c r="O3974" s="66" t="s">
        <v>58</v>
      </c>
      <c r="P3974" s="69"/>
      <c r="Q3974" s="55" t="str">
        <f t="shared" si="61"/>
        <v>Non-Lead</v>
      </c>
      <c r="R3974" s="70" t="s">
        <v>51</v>
      </c>
      <c r="S3974" s="70" t="s">
        <v>51</v>
      </c>
      <c r="T3974" s="70"/>
      <c r="U3974" s="71" t="s">
        <v>53</v>
      </c>
      <c r="V3974" s="71" t="s">
        <v>51</v>
      </c>
      <c r="W3974" s="71" t="s">
        <v>51</v>
      </c>
      <c r="X3974" s="71" t="s">
        <v>51</v>
      </c>
      <c r="Y3974" s="72" t="str">
        <f>IF((OR((AND('[1]PWS Information'!$E$10="CWS",U3974="Single Family Residence",Q3974="Lead")),
(AND('[1]PWS Information'!$E$10="CWS",U3974="Multiple Family Residence",'[1]PWS Information'!$E$11="Yes",Q3974="Lead")),
(AND('[1]PWS Information'!$E$10="NTNC",Q3974="Lead")))),"Tier 1",
IF((OR((AND('[1]PWS Information'!$E$10="CWS",U3974="Multiple Family Residence",'[1]PWS Information'!$E$11="No",Q3974="Lead")),
(AND('[1]PWS Information'!$E$10="CWS",U3974="Other",Q3974="Lead")),
(AND('[1]PWS Information'!$E$10="CWS",U3974="Building",Q3974="Lead")))),"Tier 2",
IF((OR((AND('[1]PWS Information'!$E$10="CWS",U3974="Single Family Residence",Q3974="Galvanized Requiring Replacement")),
(AND('[1]PWS Information'!$E$10="CWS",U3974="Single Family Residence",Q3974="Galvanized Requiring Replacement",R3974="Yes")),
(AND('[1]PWS Information'!$E$10="NTNC",Q3974="Galvanized Requiring Replacement")),
(AND('[1]PWS Information'!$E$10="NTNC",U3974="Single Family Residence",R3974="Yes")))),"Tier 3",
IF((OR((AND('[1]PWS Information'!$E$10="CWS",U3974="Single Family Residence",S3974="Yes",Q3974="Non-Lead", J3974="Non-Lead - Copper",L3974="Before 1989")),
(AND('[1]PWS Information'!$E$10="CWS",U3974="Single Family Residence",S3974="Yes",Q3974="Non-Lead", N3974="Non-Lead - Copper",O3974="Before 1989")))),"Tier 4",
IF((OR((AND('[1]PWS Information'!$E$10="NTNC",Q3974="Non-Lead")),
(AND('[1]PWS Information'!$E$10="CWS",Q3974="Non-Lead",S3974="")),
(AND('[1]PWS Information'!$E$10="CWS",Q3974="Non-Lead",S3974="No")),
(AND('[1]PWS Information'!$E$10="CWS",Q3974="Non-Lead",S3974="Don't Know")),
(AND('[1]PWS Information'!$E$10="CWS",Q3974="Non-Lead", J3974="Non-Lead - Copper", S3974="Yes", L3974="Between 1989 and 2014")),
(AND('[1]PWS Information'!$E$10="CWS",Q3974="Non-Lead", J3974="Non-Lead - Copper", S3974="Yes", L3974="After 2014")),
(AND('[1]PWS Information'!$E$10="CWS",Q3974="Non-Lead", J3974="Non-Lead - Copper", S3974="Yes", L3974="Unknown")),
(AND('[1]PWS Information'!$E$10="CWS",Q3974="Non-Lead", N3974="Non-Lead - Copper", S3974="Yes", O3974="Between 1989 and 2014")),
(AND('[1]PWS Information'!$E$10="CWS",Q3974="Non-Lead", N3974="Non-Lead - Copper", S3974="Yes", O3974="After 2014")),
(AND('[1]PWS Information'!$E$10="CWS",Q3974="Non-Lead", N3974="Non-Lead - Copper", S3974="Yes", O3974="Unknown")),
(AND('[1]PWS Information'!$E$10="CWS",Q3974="Unknown")),
(AND('[1]PWS Information'!$E$10="NTNC",Q3974="Unknown")))),"Tier 5",
"")))))</f>
        <v>Tier 5</v>
      </c>
      <c r="Z3974" s="71"/>
      <c r="AA3974" s="71"/>
    </row>
    <row r="3975" spans="1:27" ht="57.6" x14ac:dyDescent="0.3">
      <c r="A3975" s="1"/>
      <c r="B3975" s="70">
        <v>10031940</v>
      </c>
      <c r="C3975" s="60">
        <v>140</v>
      </c>
      <c r="D3975" s="61" t="s">
        <v>1573</v>
      </c>
      <c r="E3975" s="61" t="s">
        <v>49</v>
      </c>
      <c r="F3975" s="61">
        <v>78640</v>
      </c>
      <c r="G3975" s="62" t="s">
        <v>1462</v>
      </c>
      <c r="H3975" s="63">
        <v>29.9729861</v>
      </c>
      <c r="I3975" s="64">
        <v>-97.843883333333295</v>
      </c>
      <c r="J3975" s="65" t="s">
        <v>57</v>
      </c>
      <c r="K3975" s="66" t="s">
        <v>51</v>
      </c>
      <c r="L3975" s="62" t="s">
        <v>58</v>
      </c>
      <c r="M3975" s="69"/>
      <c r="N3975" s="65" t="s">
        <v>50</v>
      </c>
      <c r="O3975" s="66" t="s">
        <v>58</v>
      </c>
      <c r="P3975" s="69"/>
      <c r="Q3975" s="55" t="str">
        <f t="shared" si="61"/>
        <v>Non-Lead</v>
      </c>
      <c r="R3975" s="70" t="s">
        <v>51</v>
      </c>
      <c r="S3975" s="70" t="s">
        <v>51</v>
      </c>
      <c r="T3975" s="70"/>
      <c r="U3975" s="71" t="s">
        <v>53</v>
      </c>
      <c r="V3975" s="71" t="s">
        <v>51</v>
      </c>
      <c r="W3975" s="71" t="s">
        <v>51</v>
      </c>
      <c r="X3975" s="71" t="s">
        <v>51</v>
      </c>
      <c r="Y3975" s="72" t="str">
        <f>IF((OR((AND('[1]PWS Information'!$E$10="CWS",U3975="Single Family Residence",Q3975="Lead")),
(AND('[1]PWS Information'!$E$10="CWS",U3975="Multiple Family Residence",'[1]PWS Information'!$E$11="Yes",Q3975="Lead")),
(AND('[1]PWS Information'!$E$10="NTNC",Q3975="Lead")))),"Tier 1",
IF((OR((AND('[1]PWS Information'!$E$10="CWS",U3975="Multiple Family Residence",'[1]PWS Information'!$E$11="No",Q3975="Lead")),
(AND('[1]PWS Information'!$E$10="CWS",U3975="Other",Q3975="Lead")),
(AND('[1]PWS Information'!$E$10="CWS",U3975="Building",Q3975="Lead")))),"Tier 2",
IF((OR((AND('[1]PWS Information'!$E$10="CWS",U3975="Single Family Residence",Q3975="Galvanized Requiring Replacement")),
(AND('[1]PWS Information'!$E$10="CWS",U3975="Single Family Residence",Q3975="Galvanized Requiring Replacement",R3975="Yes")),
(AND('[1]PWS Information'!$E$10="NTNC",Q3975="Galvanized Requiring Replacement")),
(AND('[1]PWS Information'!$E$10="NTNC",U3975="Single Family Residence",R3975="Yes")))),"Tier 3",
IF((OR((AND('[1]PWS Information'!$E$10="CWS",U3975="Single Family Residence",S3975="Yes",Q3975="Non-Lead", J3975="Non-Lead - Copper",L3975="Before 1989")),
(AND('[1]PWS Information'!$E$10="CWS",U3975="Single Family Residence",S3975="Yes",Q3975="Non-Lead", N3975="Non-Lead - Copper",O3975="Before 1989")))),"Tier 4",
IF((OR((AND('[1]PWS Information'!$E$10="NTNC",Q3975="Non-Lead")),
(AND('[1]PWS Information'!$E$10="CWS",Q3975="Non-Lead",S3975="")),
(AND('[1]PWS Information'!$E$10="CWS",Q3975="Non-Lead",S3975="No")),
(AND('[1]PWS Information'!$E$10="CWS",Q3975="Non-Lead",S3975="Don't Know")),
(AND('[1]PWS Information'!$E$10="CWS",Q3975="Non-Lead", J3975="Non-Lead - Copper", S3975="Yes", L3975="Between 1989 and 2014")),
(AND('[1]PWS Information'!$E$10="CWS",Q3975="Non-Lead", J3975="Non-Lead - Copper", S3975="Yes", L3975="After 2014")),
(AND('[1]PWS Information'!$E$10="CWS",Q3975="Non-Lead", J3975="Non-Lead - Copper", S3975="Yes", L3975="Unknown")),
(AND('[1]PWS Information'!$E$10="CWS",Q3975="Non-Lead", N3975="Non-Lead - Copper", S3975="Yes", O3975="Between 1989 and 2014")),
(AND('[1]PWS Information'!$E$10="CWS",Q3975="Non-Lead", N3975="Non-Lead - Copper", S3975="Yes", O3975="After 2014")),
(AND('[1]PWS Information'!$E$10="CWS",Q3975="Non-Lead", N3975="Non-Lead - Copper", S3975="Yes", O3975="Unknown")),
(AND('[1]PWS Information'!$E$10="CWS",Q3975="Unknown")),
(AND('[1]PWS Information'!$E$10="NTNC",Q3975="Unknown")))),"Tier 5",
"")))))</f>
        <v>Tier 5</v>
      </c>
      <c r="Z3975" s="71"/>
      <c r="AA3975" s="71"/>
    </row>
    <row r="3976" spans="1:27" ht="57.6" x14ac:dyDescent="0.3">
      <c r="A3976" s="1"/>
      <c r="B3976" s="70">
        <v>12716604</v>
      </c>
      <c r="C3976" s="60">
        <v>110</v>
      </c>
      <c r="D3976" s="61" t="s">
        <v>1574</v>
      </c>
      <c r="E3976" s="61" t="s">
        <v>49</v>
      </c>
      <c r="F3976" s="61">
        <v>78640</v>
      </c>
      <c r="G3976" s="62" t="s">
        <v>1462</v>
      </c>
      <c r="H3976" s="63">
        <v>29.970833200000001</v>
      </c>
      <c r="I3976" s="64">
        <v>-97.842962600000007</v>
      </c>
      <c r="J3976" s="65" t="s">
        <v>57</v>
      </c>
      <c r="K3976" s="66" t="s">
        <v>51</v>
      </c>
      <c r="L3976" s="62" t="s">
        <v>58</v>
      </c>
      <c r="M3976" s="69"/>
      <c r="N3976" s="65" t="s">
        <v>50</v>
      </c>
      <c r="O3976" s="66" t="s">
        <v>58</v>
      </c>
      <c r="P3976" s="69"/>
      <c r="Q3976" s="55" t="str">
        <f t="shared" si="61"/>
        <v>Non-Lead</v>
      </c>
      <c r="R3976" s="70" t="s">
        <v>51</v>
      </c>
      <c r="S3976" s="70" t="s">
        <v>51</v>
      </c>
      <c r="T3976" s="70"/>
      <c r="U3976" s="71" t="s">
        <v>53</v>
      </c>
      <c r="V3976" s="71" t="s">
        <v>51</v>
      </c>
      <c r="W3976" s="71" t="s">
        <v>51</v>
      </c>
      <c r="X3976" s="71" t="s">
        <v>51</v>
      </c>
      <c r="Y3976" s="72" t="str">
        <f>IF((OR((AND('[1]PWS Information'!$E$10="CWS",U3976="Single Family Residence",Q3976="Lead")),
(AND('[1]PWS Information'!$E$10="CWS",U3976="Multiple Family Residence",'[1]PWS Information'!$E$11="Yes",Q3976="Lead")),
(AND('[1]PWS Information'!$E$10="NTNC",Q3976="Lead")))),"Tier 1",
IF((OR((AND('[1]PWS Information'!$E$10="CWS",U3976="Multiple Family Residence",'[1]PWS Information'!$E$11="No",Q3976="Lead")),
(AND('[1]PWS Information'!$E$10="CWS",U3976="Other",Q3976="Lead")),
(AND('[1]PWS Information'!$E$10="CWS",U3976="Building",Q3976="Lead")))),"Tier 2",
IF((OR((AND('[1]PWS Information'!$E$10="CWS",U3976="Single Family Residence",Q3976="Galvanized Requiring Replacement")),
(AND('[1]PWS Information'!$E$10="CWS",U3976="Single Family Residence",Q3976="Galvanized Requiring Replacement",R3976="Yes")),
(AND('[1]PWS Information'!$E$10="NTNC",Q3976="Galvanized Requiring Replacement")),
(AND('[1]PWS Information'!$E$10="NTNC",U3976="Single Family Residence",R3976="Yes")))),"Tier 3",
IF((OR((AND('[1]PWS Information'!$E$10="CWS",U3976="Single Family Residence",S3976="Yes",Q3976="Non-Lead", J3976="Non-Lead - Copper",L3976="Before 1989")),
(AND('[1]PWS Information'!$E$10="CWS",U3976="Single Family Residence",S3976="Yes",Q3976="Non-Lead", N3976="Non-Lead - Copper",O3976="Before 1989")))),"Tier 4",
IF((OR((AND('[1]PWS Information'!$E$10="NTNC",Q3976="Non-Lead")),
(AND('[1]PWS Information'!$E$10="CWS",Q3976="Non-Lead",S3976="")),
(AND('[1]PWS Information'!$E$10="CWS",Q3976="Non-Lead",S3976="No")),
(AND('[1]PWS Information'!$E$10="CWS",Q3976="Non-Lead",S3976="Don't Know")),
(AND('[1]PWS Information'!$E$10="CWS",Q3976="Non-Lead", J3976="Non-Lead - Copper", S3976="Yes", L3976="Between 1989 and 2014")),
(AND('[1]PWS Information'!$E$10="CWS",Q3976="Non-Lead", J3976="Non-Lead - Copper", S3976="Yes", L3976="After 2014")),
(AND('[1]PWS Information'!$E$10="CWS",Q3976="Non-Lead", J3976="Non-Lead - Copper", S3976="Yes", L3976="Unknown")),
(AND('[1]PWS Information'!$E$10="CWS",Q3976="Non-Lead", N3976="Non-Lead - Copper", S3976="Yes", O3976="Between 1989 and 2014")),
(AND('[1]PWS Information'!$E$10="CWS",Q3976="Non-Lead", N3976="Non-Lead - Copper", S3976="Yes", O3976="After 2014")),
(AND('[1]PWS Information'!$E$10="CWS",Q3976="Non-Lead", N3976="Non-Lead - Copper", S3976="Yes", O3976="Unknown")),
(AND('[1]PWS Information'!$E$10="CWS",Q3976="Unknown")),
(AND('[1]PWS Information'!$E$10="NTNC",Q3976="Unknown")))),"Tier 5",
"")))))</f>
        <v>Tier 5</v>
      </c>
      <c r="Z3976" s="71"/>
      <c r="AA3976" s="71"/>
    </row>
    <row r="3977" spans="1:27" ht="57.6" x14ac:dyDescent="0.3">
      <c r="A3977" s="1"/>
      <c r="B3977" s="70">
        <v>5052227</v>
      </c>
      <c r="C3977" s="60">
        <v>111</v>
      </c>
      <c r="D3977" s="61" t="s">
        <v>1574</v>
      </c>
      <c r="E3977" s="61" t="s">
        <v>49</v>
      </c>
      <c r="F3977" s="61">
        <v>78640</v>
      </c>
      <c r="G3977" s="62" t="s">
        <v>1462</v>
      </c>
      <c r="H3977" s="63">
        <v>29.970773900000001</v>
      </c>
      <c r="I3977" s="64">
        <v>-97.843142599999993</v>
      </c>
      <c r="J3977" s="65" t="s">
        <v>57</v>
      </c>
      <c r="K3977" s="66" t="s">
        <v>51</v>
      </c>
      <c r="L3977" s="62" t="s">
        <v>58</v>
      </c>
      <c r="M3977" s="69"/>
      <c r="N3977" s="65" t="s">
        <v>50</v>
      </c>
      <c r="O3977" s="66" t="s">
        <v>58</v>
      </c>
      <c r="P3977" s="69"/>
      <c r="Q3977" s="55" t="str">
        <f t="shared" si="61"/>
        <v>Non-Lead</v>
      </c>
      <c r="R3977" s="70" t="s">
        <v>51</v>
      </c>
      <c r="S3977" s="70" t="s">
        <v>51</v>
      </c>
      <c r="T3977" s="70"/>
      <c r="U3977" s="71" t="s">
        <v>53</v>
      </c>
      <c r="V3977" s="71" t="s">
        <v>51</v>
      </c>
      <c r="W3977" s="71" t="s">
        <v>51</v>
      </c>
      <c r="X3977" s="71" t="s">
        <v>51</v>
      </c>
      <c r="Y3977" s="72" t="str">
        <f>IF((OR((AND('[1]PWS Information'!$E$10="CWS",U3977="Single Family Residence",Q3977="Lead")),
(AND('[1]PWS Information'!$E$10="CWS",U3977="Multiple Family Residence",'[1]PWS Information'!$E$11="Yes",Q3977="Lead")),
(AND('[1]PWS Information'!$E$10="NTNC",Q3977="Lead")))),"Tier 1",
IF((OR((AND('[1]PWS Information'!$E$10="CWS",U3977="Multiple Family Residence",'[1]PWS Information'!$E$11="No",Q3977="Lead")),
(AND('[1]PWS Information'!$E$10="CWS",U3977="Other",Q3977="Lead")),
(AND('[1]PWS Information'!$E$10="CWS",U3977="Building",Q3977="Lead")))),"Tier 2",
IF((OR((AND('[1]PWS Information'!$E$10="CWS",U3977="Single Family Residence",Q3977="Galvanized Requiring Replacement")),
(AND('[1]PWS Information'!$E$10="CWS",U3977="Single Family Residence",Q3977="Galvanized Requiring Replacement",R3977="Yes")),
(AND('[1]PWS Information'!$E$10="NTNC",Q3977="Galvanized Requiring Replacement")),
(AND('[1]PWS Information'!$E$10="NTNC",U3977="Single Family Residence",R3977="Yes")))),"Tier 3",
IF((OR((AND('[1]PWS Information'!$E$10="CWS",U3977="Single Family Residence",S3977="Yes",Q3977="Non-Lead", J3977="Non-Lead - Copper",L3977="Before 1989")),
(AND('[1]PWS Information'!$E$10="CWS",U3977="Single Family Residence",S3977="Yes",Q3977="Non-Lead", N3977="Non-Lead - Copper",O3977="Before 1989")))),"Tier 4",
IF((OR((AND('[1]PWS Information'!$E$10="NTNC",Q3977="Non-Lead")),
(AND('[1]PWS Information'!$E$10="CWS",Q3977="Non-Lead",S3977="")),
(AND('[1]PWS Information'!$E$10="CWS",Q3977="Non-Lead",S3977="No")),
(AND('[1]PWS Information'!$E$10="CWS",Q3977="Non-Lead",S3977="Don't Know")),
(AND('[1]PWS Information'!$E$10="CWS",Q3977="Non-Lead", J3977="Non-Lead - Copper", S3977="Yes", L3977="Between 1989 and 2014")),
(AND('[1]PWS Information'!$E$10="CWS",Q3977="Non-Lead", J3977="Non-Lead - Copper", S3977="Yes", L3977="After 2014")),
(AND('[1]PWS Information'!$E$10="CWS",Q3977="Non-Lead", J3977="Non-Lead - Copper", S3977="Yes", L3977="Unknown")),
(AND('[1]PWS Information'!$E$10="CWS",Q3977="Non-Lead", N3977="Non-Lead - Copper", S3977="Yes", O3977="Between 1989 and 2014")),
(AND('[1]PWS Information'!$E$10="CWS",Q3977="Non-Lead", N3977="Non-Lead - Copper", S3977="Yes", O3977="After 2014")),
(AND('[1]PWS Information'!$E$10="CWS",Q3977="Non-Lead", N3977="Non-Lead - Copper", S3977="Yes", O3977="Unknown")),
(AND('[1]PWS Information'!$E$10="CWS",Q3977="Unknown")),
(AND('[1]PWS Information'!$E$10="NTNC",Q3977="Unknown")))),"Tier 5",
"")))))</f>
        <v>Tier 5</v>
      </c>
      <c r="Z3977" s="71"/>
      <c r="AA3977" s="71"/>
    </row>
    <row r="3978" spans="1:27" ht="57.6" x14ac:dyDescent="0.3">
      <c r="A3978" s="17"/>
      <c r="B3978" s="70">
        <v>837805</v>
      </c>
      <c r="C3978" s="60">
        <v>120</v>
      </c>
      <c r="D3978" s="61" t="s">
        <v>1574</v>
      </c>
      <c r="E3978" s="61" t="s">
        <v>49</v>
      </c>
      <c r="F3978" s="61">
        <v>78640</v>
      </c>
      <c r="G3978" s="62" t="s">
        <v>1462</v>
      </c>
      <c r="H3978" s="63">
        <v>29.9709608</v>
      </c>
      <c r="I3978" s="64">
        <v>-97.843010000000007</v>
      </c>
      <c r="J3978" s="65" t="s">
        <v>57</v>
      </c>
      <c r="K3978" s="66" t="s">
        <v>51</v>
      </c>
      <c r="L3978" s="62" t="s">
        <v>58</v>
      </c>
      <c r="M3978" s="69"/>
      <c r="N3978" s="65" t="s">
        <v>50</v>
      </c>
      <c r="O3978" s="66" t="s">
        <v>58</v>
      </c>
      <c r="P3978" s="69"/>
      <c r="Q3978" s="55" t="str">
        <f t="shared" si="61"/>
        <v>Non-Lead</v>
      </c>
      <c r="R3978" s="70" t="s">
        <v>51</v>
      </c>
      <c r="S3978" s="70" t="s">
        <v>51</v>
      </c>
      <c r="T3978" s="70"/>
      <c r="U3978" s="71" t="s">
        <v>53</v>
      </c>
      <c r="V3978" s="71" t="s">
        <v>51</v>
      </c>
      <c r="W3978" s="71" t="s">
        <v>51</v>
      </c>
      <c r="X3978" s="71" t="s">
        <v>51</v>
      </c>
      <c r="Y3978" s="72" t="str">
        <f>IF((OR((AND('[1]PWS Information'!$E$10="CWS",U3978="Single Family Residence",Q3978="Lead")),
(AND('[1]PWS Information'!$E$10="CWS",U3978="Multiple Family Residence",'[1]PWS Information'!$E$11="Yes",Q3978="Lead")),
(AND('[1]PWS Information'!$E$10="NTNC",Q3978="Lead")))),"Tier 1",
IF((OR((AND('[1]PWS Information'!$E$10="CWS",U3978="Multiple Family Residence",'[1]PWS Information'!$E$11="No",Q3978="Lead")),
(AND('[1]PWS Information'!$E$10="CWS",U3978="Other",Q3978="Lead")),
(AND('[1]PWS Information'!$E$10="CWS",U3978="Building",Q3978="Lead")))),"Tier 2",
IF((OR((AND('[1]PWS Information'!$E$10="CWS",U3978="Single Family Residence",Q3978="Galvanized Requiring Replacement")),
(AND('[1]PWS Information'!$E$10="CWS",U3978="Single Family Residence",Q3978="Galvanized Requiring Replacement",R3978="Yes")),
(AND('[1]PWS Information'!$E$10="NTNC",Q3978="Galvanized Requiring Replacement")),
(AND('[1]PWS Information'!$E$10="NTNC",U3978="Single Family Residence",R3978="Yes")))),"Tier 3",
IF((OR((AND('[1]PWS Information'!$E$10="CWS",U3978="Single Family Residence",S3978="Yes",Q3978="Non-Lead", J3978="Non-Lead - Copper",L3978="Before 1989")),
(AND('[1]PWS Information'!$E$10="CWS",U3978="Single Family Residence",S3978="Yes",Q3978="Non-Lead", N3978="Non-Lead - Copper",O3978="Before 1989")))),"Tier 4",
IF((OR((AND('[1]PWS Information'!$E$10="NTNC",Q3978="Non-Lead")),
(AND('[1]PWS Information'!$E$10="CWS",Q3978="Non-Lead",S3978="")),
(AND('[1]PWS Information'!$E$10="CWS",Q3978="Non-Lead",S3978="No")),
(AND('[1]PWS Information'!$E$10="CWS",Q3978="Non-Lead",S3978="Don't Know")),
(AND('[1]PWS Information'!$E$10="CWS",Q3978="Non-Lead", J3978="Non-Lead - Copper", S3978="Yes", L3978="Between 1989 and 2014")),
(AND('[1]PWS Information'!$E$10="CWS",Q3978="Non-Lead", J3978="Non-Lead - Copper", S3978="Yes", L3978="After 2014")),
(AND('[1]PWS Information'!$E$10="CWS",Q3978="Non-Lead", J3978="Non-Lead - Copper", S3978="Yes", L3978="Unknown")),
(AND('[1]PWS Information'!$E$10="CWS",Q3978="Non-Lead", N3978="Non-Lead - Copper", S3978="Yes", O3978="Between 1989 and 2014")),
(AND('[1]PWS Information'!$E$10="CWS",Q3978="Non-Lead", N3978="Non-Lead - Copper", S3978="Yes", O3978="After 2014")),
(AND('[1]PWS Information'!$E$10="CWS",Q3978="Non-Lead", N3978="Non-Lead - Copper", S3978="Yes", O3978="Unknown")),
(AND('[1]PWS Information'!$E$10="CWS",Q3978="Unknown")),
(AND('[1]PWS Information'!$E$10="NTNC",Q3978="Unknown")))),"Tier 5",
"")))))</f>
        <v>Tier 5</v>
      </c>
      <c r="Z3978" s="71"/>
      <c r="AA3978" s="71"/>
    </row>
    <row r="3979" spans="1:27" ht="57.6" x14ac:dyDescent="0.3">
      <c r="A3979" s="1"/>
      <c r="B3979" s="70">
        <v>10091128</v>
      </c>
      <c r="C3979" s="60">
        <v>121</v>
      </c>
      <c r="D3979" s="61" t="s">
        <v>1574</v>
      </c>
      <c r="E3979" s="61" t="s">
        <v>49</v>
      </c>
      <c r="F3979" s="61">
        <v>78640</v>
      </c>
      <c r="G3979" s="62" t="s">
        <v>1462</v>
      </c>
      <c r="H3979" s="63">
        <v>29.970891999999999</v>
      </c>
      <c r="I3979" s="64">
        <v>-97.843189800000005</v>
      </c>
      <c r="J3979" s="65" t="s">
        <v>57</v>
      </c>
      <c r="K3979" s="66" t="s">
        <v>51</v>
      </c>
      <c r="L3979" s="62" t="s">
        <v>58</v>
      </c>
      <c r="M3979" s="69"/>
      <c r="N3979" s="65" t="s">
        <v>50</v>
      </c>
      <c r="O3979" s="66" t="s">
        <v>58</v>
      </c>
      <c r="P3979" s="69"/>
      <c r="Q3979" s="55" t="str">
        <f t="shared" si="61"/>
        <v>Non-Lead</v>
      </c>
      <c r="R3979" s="70" t="s">
        <v>51</v>
      </c>
      <c r="S3979" s="70" t="s">
        <v>51</v>
      </c>
      <c r="T3979" s="70"/>
      <c r="U3979" s="71" t="s">
        <v>53</v>
      </c>
      <c r="V3979" s="71" t="s">
        <v>51</v>
      </c>
      <c r="W3979" s="71" t="s">
        <v>51</v>
      </c>
      <c r="X3979" s="71" t="s">
        <v>51</v>
      </c>
      <c r="Y3979" s="72" t="str">
        <f>IF((OR((AND('[1]PWS Information'!$E$10="CWS",U3979="Single Family Residence",Q3979="Lead")),
(AND('[1]PWS Information'!$E$10="CWS",U3979="Multiple Family Residence",'[1]PWS Information'!$E$11="Yes",Q3979="Lead")),
(AND('[1]PWS Information'!$E$10="NTNC",Q3979="Lead")))),"Tier 1",
IF((OR((AND('[1]PWS Information'!$E$10="CWS",U3979="Multiple Family Residence",'[1]PWS Information'!$E$11="No",Q3979="Lead")),
(AND('[1]PWS Information'!$E$10="CWS",U3979="Other",Q3979="Lead")),
(AND('[1]PWS Information'!$E$10="CWS",U3979="Building",Q3979="Lead")))),"Tier 2",
IF((OR((AND('[1]PWS Information'!$E$10="CWS",U3979="Single Family Residence",Q3979="Galvanized Requiring Replacement")),
(AND('[1]PWS Information'!$E$10="CWS",U3979="Single Family Residence",Q3979="Galvanized Requiring Replacement",R3979="Yes")),
(AND('[1]PWS Information'!$E$10="NTNC",Q3979="Galvanized Requiring Replacement")),
(AND('[1]PWS Information'!$E$10="NTNC",U3979="Single Family Residence",R3979="Yes")))),"Tier 3",
IF((OR((AND('[1]PWS Information'!$E$10="CWS",U3979="Single Family Residence",S3979="Yes",Q3979="Non-Lead", J3979="Non-Lead - Copper",L3979="Before 1989")),
(AND('[1]PWS Information'!$E$10="CWS",U3979="Single Family Residence",S3979="Yes",Q3979="Non-Lead", N3979="Non-Lead - Copper",O3979="Before 1989")))),"Tier 4",
IF((OR((AND('[1]PWS Information'!$E$10="NTNC",Q3979="Non-Lead")),
(AND('[1]PWS Information'!$E$10="CWS",Q3979="Non-Lead",S3979="")),
(AND('[1]PWS Information'!$E$10="CWS",Q3979="Non-Lead",S3979="No")),
(AND('[1]PWS Information'!$E$10="CWS",Q3979="Non-Lead",S3979="Don't Know")),
(AND('[1]PWS Information'!$E$10="CWS",Q3979="Non-Lead", J3979="Non-Lead - Copper", S3979="Yes", L3979="Between 1989 and 2014")),
(AND('[1]PWS Information'!$E$10="CWS",Q3979="Non-Lead", J3979="Non-Lead - Copper", S3979="Yes", L3979="After 2014")),
(AND('[1]PWS Information'!$E$10="CWS",Q3979="Non-Lead", J3979="Non-Lead - Copper", S3979="Yes", L3979="Unknown")),
(AND('[1]PWS Information'!$E$10="CWS",Q3979="Non-Lead", N3979="Non-Lead - Copper", S3979="Yes", O3979="Between 1989 and 2014")),
(AND('[1]PWS Information'!$E$10="CWS",Q3979="Non-Lead", N3979="Non-Lead - Copper", S3979="Yes", O3979="After 2014")),
(AND('[1]PWS Information'!$E$10="CWS",Q3979="Non-Lead", N3979="Non-Lead - Copper", S3979="Yes", O3979="Unknown")),
(AND('[1]PWS Information'!$E$10="CWS",Q3979="Unknown")),
(AND('[1]PWS Information'!$E$10="NTNC",Q3979="Unknown")))),"Tier 5",
"")))))</f>
        <v>Tier 5</v>
      </c>
      <c r="Z3979" s="71"/>
      <c r="AA3979" s="71"/>
    </row>
    <row r="3980" spans="1:27" ht="57.6" x14ac:dyDescent="0.3">
      <c r="A3980" s="1"/>
      <c r="B3980" s="70">
        <v>5163448</v>
      </c>
      <c r="C3980" s="60">
        <v>130</v>
      </c>
      <c r="D3980" s="61" t="s">
        <v>1574</v>
      </c>
      <c r="E3980" s="61" t="s">
        <v>49</v>
      </c>
      <c r="F3980" s="61">
        <v>78640</v>
      </c>
      <c r="G3980" s="62" t="s">
        <v>1462</v>
      </c>
      <c r="H3980" s="63">
        <v>29.971081699999999</v>
      </c>
      <c r="I3980" s="64">
        <v>-97.843071399999999</v>
      </c>
      <c r="J3980" s="65" t="s">
        <v>57</v>
      </c>
      <c r="K3980" s="66" t="s">
        <v>51</v>
      </c>
      <c r="L3980" s="62" t="s">
        <v>58</v>
      </c>
      <c r="M3980" s="69"/>
      <c r="N3980" s="65" t="s">
        <v>50</v>
      </c>
      <c r="O3980" s="66" t="s">
        <v>58</v>
      </c>
      <c r="P3980" s="69"/>
      <c r="Q3980" s="55" t="str">
        <f t="shared" si="61"/>
        <v>Non-Lead</v>
      </c>
      <c r="R3980" s="70" t="s">
        <v>51</v>
      </c>
      <c r="S3980" s="70" t="s">
        <v>51</v>
      </c>
      <c r="T3980" s="70"/>
      <c r="U3980" s="71" t="s">
        <v>53</v>
      </c>
      <c r="V3980" s="71" t="s">
        <v>51</v>
      </c>
      <c r="W3980" s="71" t="s">
        <v>51</v>
      </c>
      <c r="X3980" s="71" t="s">
        <v>51</v>
      </c>
      <c r="Y3980" s="72" t="str">
        <f>IF((OR((AND('[1]PWS Information'!$E$10="CWS",U3980="Single Family Residence",Q3980="Lead")),
(AND('[1]PWS Information'!$E$10="CWS",U3980="Multiple Family Residence",'[1]PWS Information'!$E$11="Yes",Q3980="Lead")),
(AND('[1]PWS Information'!$E$10="NTNC",Q3980="Lead")))),"Tier 1",
IF((OR((AND('[1]PWS Information'!$E$10="CWS",U3980="Multiple Family Residence",'[1]PWS Information'!$E$11="No",Q3980="Lead")),
(AND('[1]PWS Information'!$E$10="CWS",U3980="Other",Q3980="Lead")),
(AND('[1]PWS Information'!$E$10="CWS",U3980="Building",Q3980="Lead")))),"Tier 2",
IF((OR((AND('[1]PWS Information'!$E$10="CWS",U3980="Single Family Residence",Q3980="Galvanized Requiring Replacement")),
(AND('[1]PWS Information'!$E$10="CWS",U3980="Single Family Residence",Q3980="Galvanized Requiring Replacement",R3980="Yes")),
(AND('[1]PWS Information'!$E$10="NTNC",Q3980="Galvanized Requiring Replacement")),
(AND('[1]PWS Information'!$E$10="NTNC",U3980="Single Family Residence",R3980="Yes")))),"Tier 3",
IF((OR((AND('[1]PWS Information'!$E$10="CWS",U3980="Single Family Residence",S3980="Yes",Q3980="Non-Lead", J3980="Non-Lead - Copper",L3980="Before 1989")),
(AND('[1]PWS Information'!$E$10="CWS",U3980="Single Family Residence",S3980="Yes",Q3980="Non-Lead", N3980="Non-Lead - Copper",O3980="Before 1989")))),"Tier 4",
IF((OR((AND('[1]PWS Information'!$E$10="NTNC",Q3980="Non-Lead")),
(AND('[1]PWS Information'!$E$10="CWS",Q3980="Non-Lead",S3980="")),
(AND('[1]PWS Information'!$E$10="CWS",Q3980="Non-Lead",S3980="No")),
(AND('[1]PWS Information'!$E$10="CWS",Q3980="Non-Lead",S3980="Don't Know")),
(AND('[1]PWS Information'!$E$10="CWS",Q3980="Non-Lead", J3980="Non-Lead - Copper", S3980="Yes", L3980="Between 1989 and 2014")),
(AND('[1]PWS Information'!$E$10="CWS",Q3980="Non-Lead", J3980="Non-Lead - Copper", S3980="Yes", L3980="After 2014")),
(AND('[1]PWS Information'!$E$10="CWS",Q3980="Non-Lead", J3980="Non-Lead - Copper", S3980="Yes", L3980="Unknown")),
(AND('[1]PWS Information'!$E$10="CWS",Q3980="Non-Lead", N3980="Non-Lead - Copper", S3980="Yes", O3980="Between 1989 and 2014")),
(AND('[1]PWS Information'!$E$10="CWS",Q3980="Non-Lead", N3980="Non-Lead - Copper", S3980="Yes", O3980="After 2014")),
(AND('[1]PWS Information'!$E$10="CWS",Q3980="Non-Lead", N3980="Non-Lead - Copper", S3980="Yes", O3980="Unknown")),
(AND('[1]PWS Information'!$E$10="CWS",Q3980="Unknown")),
(AND('[1]PWS Information'!$E$10="NTNC",Q3980="Unknown")))),"Tier 5",
"")))))</f>
        <v>Tier 5</v>
      </c>
      <c r="Z3980" s="71"/>
      <c r="AA3980" s="71"/>
    </row>
    <row r="3981" spans="1:27" ht="57.6" x14ac:dyDescent="0.3">
      <c r="A3981" s="1"/>
      <c r="B3981" s="70">
        <v>16239700</v>
      </c>
      <c r="C3981" s="60">
        <v>135</v>
      </c>
      <c r="D3981" s="61" t="s">
        <v>1574</v>
      </c>
      <c r="E3981" s="61" t="s">
        <v>49</v>
      </c>
      <c r="F3981" s="61">
        <v>78640</v>
      </c>
      <c r="G3981" s="62" t="s">
        <v>1462</v>
      </c>
      <c r="H3981" s="63">
        <v>29.971046900000001</v>
      </c>
      <c r="I3981" s="64">
        <v>-97.843277499999999</v>
      </c>
      <c r="J3981" s="65" t="s">
        <v>57</v>
      </c>
      <c r="K3981" s="66" t="s">
        <v>51</v>
      </c>
      <c r="L3981" s="62" t="s">
        <v>58</v>
      </c>
      <c r="M3981" s="69"/>
      <c r="N3981" s="65" t="s">
        <v>50</v>
      </c>
      <c r="O3981" s="66" t="s">
        <v>58</v>
      </c>
      <c r="P3981" s="69"/>
      <c r="Q3981" s="55" t="str">
        <f t="shared" ref="Q3981:Q4044" si="62">IF((OR(J3981="Lead")),"Lead",
IF((OR(N3981="Lead")),"Lead",
IF((OR(J3981="Lead-lined galvanized")),"Lead",
IF((OR(N3981="Lead-lined galvanized")),"Lead",
IF((OR((AND(J3981="Unknown - Likely Lead",N3981="Galvanized")),
(AND(J3981="Unknown - Unlikely Lead",N3981="Galvanized")),
(AND(J3981="Unknown - Material Unknown",N3981="Galvanized")))),"Galvanized Requiring Replacement",
IF((OR((AND(J3981="Non-lead - Copper",K3981="Yes",N3981="Galvanized")),
(AND(J3981="Non-lead - Copper",K3981="Don't know",N3981="Galvanized")),
(AND(J3981="Non-lead - Copper",K3981="",N3981="Galvanized")),
(AND(J3981="Non-lead - Plastic",K3981="Yes",N3981="Galvanized")),
(AND(J3981="Non-lead - Plastic",K3981="Don't know",N3981="Galvanized")),
(AND(J3981="Non-lead - Plastic",K3981="",N3981="Galvanized")),
(AND(J3981="Non-lead",K3981="Yes",N3981="Galvanized")),
(AND(J3981="Non-lead",K3981="Don't know",N3981="Galvanized")),
(AND(J3981="Non-lead",K3981="",N3981="Galvanized")),
(AND(J3981="Non-lead - Other",K3981="Yes",N3981="Galvanized")),
(AND(J3981="Non-Lead - Other",K3981="Don't know",N3981="Galvanized")),
(AND(J3981="Galvanized",K3981="Yes",N3981="Galvanized")),
(AND(J3981="Galvanized",K3981="Don't know",N3981="Galvanized")),
(AND(J3981="Galvanized",K3981="",N3981="Galvanized")),
(AND(J3981="Non-Lead - Other",K3981="",N3981="Galvanized")))),"Galvanized Requiring Replacement",
IF((OR((AND(J3981="Non-lead - Copper",N3981="Non-lead - Copper")),
(AND(J3981="Non-lead - Copper",N3981="Non-lead - Plastic")),
(AND(J3981="Non-lead - Copper",N3981="Non-lead - Other")),
(AND(J3981="Non-lead - Copper",N3981="Non-lead")),
(AND(J3981="Non-lead - Plastic",N3981="Non-lead - Copper")),
(AND(J3981="Non-lead - Plastic",N3981="Non-lead - Plastic")),
(AND(J3981="Non-lead - Plastic",N3981="Non-lead - Other")),
(AND(J3981="Non-lead - Plastic",N3981="Non-lead")),
(AND(J3981="Non-lead",N3981="Non-lead - Copper")),
(AND(J3981="Non-lead",N3981="Non-lead - Plastic")),
(AND(J3981="Non-lead",N3981="Non-lead - Other")),
(AND(J3981="Non-lead",N3981="Non-lead")),
(AND(J3981="Non-lead - Other",N3981="Non-lead - Copper")),
(AND(J3981="Non-Lead - Other",N3981="Non-lead - Plastic")),
(AND(J3981="Non-Lead - Other",N3981="Non-lead")),
(AND(J3981="Non-Lead - Other",N3981="Non-lead - Other")))),"Non-Lead",
IF((OR((AND(J3981="Galvanized",N3981="Non-lead")),
(AND(J3981="Galvanized",N3981="Non-lead - Copper")),
(AND(J3981="Galvanized",N3981="Non-lead - Plastic")),
(AND(J3981="Galvanized",N3981="Non-lead")),
(AND(J3981="Galvanized",N3981="Non-lead - Other")))),"Non-Lead",
IF((OR((AND(J3981="Non-lead - Copper",K3981="No",N3981="Galvanized")),
(AND(J3981="Non-lead - Plastic",K3981="No",N3981="Galvanized")),
(AND(J3981="Non-lead",K3981="No",N3981="Galvanized")),
(AND(J3981="Galvanized",K3981="No",N3981="Galvanized")),
(AND(J3981="Non-lead - Other",K3981="No",N3981="Galvanized")))),"Non-lead",
IF((OR((AND(J3981="Unknown - Likely Lead",N3981="Unknown - Likely Lead")),
(AND(J3981="Unknown - Likely Lead",N3981="Unknown - Unlikely Lead")),
(AND(J3981="Unknown - Likely Lead",N3981="Unknown - Material Unknown")),
(AND(J3981="Unknown - Unlikely Lead",N3981="Unknown - Likely Lead")),
(AND(J3981="Unknown - Unlikely Lead",N3981="Unknown - Unlikely Lead")),
(AND(J3981="Unknown - Unlikely Lead",N3981="Unknown - Material Unknown")),
(AND(J3981="Unknown - Material Unknown",N3981="Unknown - Likely Lead")),
(AND(J3981="Unknown - Material Unknown",N3981="Unknown - Unlikely Lead")),
(AND(J3981="Unknown - Material Unknown",N3981="Unknown - Material Unknown")))),"Unknown",
IF((OR((AND(J3981="Unknown - Likely Lead",N3981="Non-lead - Copper")),
(AND(J3981="Unknown - Likely Lead",N3981="Non-lead - Plastic")),
(AND(J3981="Unknown - Likely Lead",N3981="Non-lead")),
(AND(J3981="Unknown - Likely Lead",N3981="Non-lead - Other")),
(AND(J3981="Unknown - Unlikely Lead",N3981="Non-lead - Copper")),
(AND(J3981="Unknown - Unlikely Lead",N3981="Non-lead - Plastic")),
(AND(J3981="Unknown - Unlikely Lead",N3981="Non-lead")),
(AND(J3981="Unknown - Unlikely Lead",N3981="Non-lead - Other")),
(AND(J3981="Unknown - Material Unknown",N3981="Non-lead - Copper")),
(AND(J3981="Unknown - Material Unknown",N3981="Non-lead - Plastic")),
(AND(J3981="Unknown - Material Unknown",N3981="Non-lead")),
(AND(J3981="Unknown - Material Unknown",N3981="Non-lead - Other")))),"Unknown",
IF((OR((AND(J3981="Non-lead - Copper",N3981="Unknown - Likely Lead")),
(AND(J3981="Non-lead - Copper",N3981="Unknown - Unlikely Lead")),
(AND(J3981="Non-lead - Copper",N3981="Unknown - Material Unknown")),
(AND(J3981="Non-lead - Plastic",N3981="Unknown - Likely Lead")),
(AND(J3981="Non-lead - Plastic",N3981="Unknown - Unlikely Lead")),
(AND(J3981="Non-lead - Plastic",N3981="Unknown - Material Unknown")),
(AND(J3981="Non-lead",N3981="Unknown - Likely Lead")),
(AND(J3981="Non-lead",N3981="Unknown - Unlikely Lead")),
(AND(J3981="Non-lead",N3981="Unknown - Material Unknown")),
(AND(J3981="Non-lead - Other",N3981="Unknown - Likely Lead")),
(AND(J3981="Non-Lead - Other",N3981="Unknown - Unlikely Lead")),
(AND(J3981="Non-Lead - Other",N3981="Unknown - Material Unknown")))),"Unknown",
IF((OR((AND(J3981="Galvanized",N3981="Unknown - Likely Lead")),
(AND(J3981="Galvanized",N3981="Unknown - Unlikely Lead")),
(AND(J3981="Galvanized",N3981="Unknown - Material Unknown")))),"Unknown",
IF((OR((AND(J3981="Galvanized",N3981="")))),"Galvanized Requiring Replacement",
IF((OR((AND(J3981="Non-lead - Copper",N3981="")),
(AND(J3981="Non-lead - Plastic",N3981="")),
(AND(J3981="Non-lead",N3981="")),
(AND(J3981="Non-lead - Other",N3981="")))),"Non-lead",
IF((OR((AND(J3981="Unknown - Likely Lead",N3981="")),
(AND(J3981="Unknown - Unlikely Lead",N3981="")),
(AND(J3981="Unknown - Material Unknown",N3981="")))),"Unknown",
""))))))))))))))))</f>
        <v>Non-Lead</v>
      </c>
      <c r="R3981" s="70" t="s">
        <v>51</v>
      </c>
      <c r="S3981" s="70" t="s">
        <v>51</v>
      </c>
      <c r="T3981" s="70"/>
      <c r="U3981" s="71" t="s">
        <v>53</v>
      </c>
      <c r="V3981" s="71" t="s">
        <v>51</v>
      </c>
      <c r="W3981" s="71" t="s">
        <v>51</v>
      </c>
      <c r="X3981" s="71" t="s">
        <v>51</v>
      </c>
      <c r="Y3981" s="72" t="str">
        <f>IF((OR((AND('[1]PWS Information'!$E$10="CWS",U3981="Single Family Residence",Q3981="Lead")),
(AND('[1]PWS Information'!$E$10="CWS",U3981="Multiple Family Residence",'[1]PWS Information'!$E$11="Yes",Q3981="Lead")),
(AND('[1]PWS Information'!$E$10="NTNC",Q3981="Lead")))),"Tier 1",
IF((OR((AND('[1]PWS Information'!$E$10="CWS",U3981="Multiple Family Residence",'[1]PWS Information'!$E$11="No",Q3981="Lead")),
(AND('[1]PWS Information'!$E$10="CWS",U3981="Other",Q3981="Lead")),
(AND('[1]PWS Information'!$E$10="CWS",U3981="Building",Q3981="Lead")))),"Tier 2",
IF((OR((AND('[1]PWS Information'!$E$10="CWS",U3981="Single Family Residence",Q3981="Galvanized Requiring Replacement")),
(AND('[1]PWS Information'!$E$10="CWS",U3981="Single Family Residence",Q3981="Galvanized Requiring Replacement",R3981="Yes")),
(AND('[1]PWS Information'!$E$10="NTNC",Q3981="Galvanized Requiring Replacement")),
(AND('[1]PWS Information'!$E$10="NTNC",U3981="Single Family Residence",R3981="Yes")))),"Tier 3",
IF((OR((AND('[1]PWS Information'!$E$10="CWS",U3981="Single Family Residence",S3981="Yes",Q3981="Non-Lead", J3981="Non-Lead - Copper",L3981="Before 1989")),
(AND('[1]PWS Information'!$E$10="CWS",U3981="Single Family Residence",S3981="Yes",Q3981="Non-Lead", N3981="Non-Lead - Copper",O3981="Before 1989")))),"Tier 4",
IF((OR((AND('[1]PWS Information'!$E$10="NTNC",Q3981="Non-Lead")),
(AND('[1]PWS Information'!$E$10="CWS",Q3981="Non-Lead",S3981="")),
(AND('[1]PWS Information'!$E$10="CWS",Q3981="Non-Lead",S3981="No")),
(AND('[1]PWS Information'!$E$10="CWS",Q3981="Non-Lead",S3981="Don't Know")),
(AND('[1]PWS Information'!$E$10="CWS",Q3981="Non-Lead", J3981="Non-Lead - Copper", S3981="Yes", L3981="Between 1989 and 2014")),
(AND('[1]PWS Information'!$E$10="CWS",Q3981="Non-Lead", J3981="Non-Lead - Copper", S3981="Yes", L3981="After 2014")),
(AND('[1]PWS Information'!$E$10="CWS",Q3981="Non-Lead", J3981="Non-Lead - Copper", S3981="Yes", L3981="Unknown")),
(AND('[1]PWS Information'!$E$10="CWS",Q3981="Non-Lead", N3981="Non-Lead - Copper", S3981="Yes", O3981="Between 1989 and 2014")),
(AND('[1]PWS Information'!$E$10="CWS",Q3981="Non-Lead", N3981="Non-Lead - Copper", S3981="Yes", O3981="After 2014")),
(AND('[1]PWS Information'!$E$10="CWS",Q3981="Non-Lead", N3981="Non-Lead - Copper", S3981="Yes", O3981="Unknown")),
(AND('[1]PWS Information'!$E$10="CWS",Q3981="Unknown")),
(AND('[1]PWS Information'!$E$10="NTNC",Q3981="Unknown")))),"Tier 5",
"")))))</f>
        <v>Tier 5</v>
      </c>
      <c r="Z3981" s="71"/>
      <c r="AA3981" s="71"/>
    </row>
    <row r="3982" spans="1:27" ht="57.6" x14ac:dyDescent="0.3">
      <c r="A3982" s="17"/>
      <c r="B3982" s="70">
        <v>13378963</v>
      </c>
      <c r="C3982" s="60">
        <v>140</v>
      </c>
      <c r="D3982" s="61" t="s">
        <v>1574</v>
      </c>
      <c r="E3982" s="61" t="s">
        <v>49</v>
      </c>
      <c r="F3982" s="61">
        <v>78640</v>
      </c>
      <c r="G3982" s="62" t="s">
        <v>1462</v>
      </c>
      <c r="H3982" s="63">
        <v>29.971196599999999</v>
      </c>
      <c r="I3982" s="64">
        <v>-97.8431444</v>
      </c>
      <c r="J3982" s="65" t="s">
        <v>57</v>
      </c>
      <c r="K3982" s="66" t="s">
        <v>51</v>
      </c>
      <c r="L3982" s="62" t="s">
        <v>58</v>
      </c>
      <c r="M3982" s="69"/>
      <c r="N3982" s="65" t="s">
        <v>50</v>
      </c>
      <c r="O3982" s="66" t="s">
        <v>58</v>
      </c>
      <c r="P3982" s="69"/>
      <c r="Q3982" s="55" t="str">
        <f t="shared" si="62"/>
        <v>Non-Lead</v>
      </c>
      <c r="R3982" s="70" t="s">
        <v>51</v>
      </c>
      <c r="S3982" s="70" t="s">
        <v>51</v>
      </c>
      <c r="T3982" s="70"/>
      <c r="U3982" s="71" t="s">
        <v>53</v>
      </c>
      <c r="V3982" s="71" t="s">
        <v>51</v>
      </c>
      <c r="W3982" s="71" t="s">
        <v>51</v>
      </c>
      <c r="X3982" s="71" t="s">
        <v>51</v>
      </c>
      <c r="Y3982" s="72" t="str">
        <f>IF((OR((AND('[1]PWS Information'!$E$10="CWS",U3982="Single Family Residence",Q3982="Lead")),
(AND('[1]PWS Information'!$E$10="CWS",U3982="Multiple Family Residence",'[1]PWS Information'!$E$11="Yes",Q3982="Lead")),
(AND('[1]PWS Information'!$E$10="NTNC",Q3982="Lead")))),"Tier 1",
IF((OR((AND('[1]PWS Information'!$E$10="CWS",U3982="Multiple Family Residence",'[1]PWS Information'!$E$11="No",Q3982="Lead")),
(AND('[1]PWS Information'!$E$10="CWS",U3982="Other",Q3982="Lead")),
(AND('[1]PWS Information'!$E$10="CWS",U3982="Building",Q3982="Lead")))),"Tier 2",
IF((OR((AND('[1]PWS Information'!$E$10="CWS",U3982="Single Family Residence",Q3982="Galvanized Requiring Replacement")),
(AND('[1]PWS Information'!$E$10="CWS",U3982="Single Family Residence",Q3982="Galvanized Requiring Replacement",R3982="Yes")),
(AND('[1]PWS Information'!$E$10="NTNC",Q3982="Galvanized Requiring Replacement")),
(AND('[1]PWS Information'!$E$10="NTNC",U3982="Single Family Residence",R3982="Yes")))),"Tier 3",
IF((OR((AND('[1]PWS Information'!$E$10="CWS",U3982="Single Family Residence",S3982="Yes",Q3982="Non-Lead", J3982="Non-Lead - Copper",L3982="Before 1989")),
(AND('[1]PWS Information'!$E$10="CWS",U3982="Single Family Residence",S3982="Yes",Q3982="Non-Lead", N3982="Non-Lead - Copper",O3982="Before 1989")))),"Tier 4",
IF((OR((AND('[1]PWS Information'!$E$10="NTNC",Q3982="Non-Lead")),
(AND('[1]PWS Information'!$E$10="CWS",Q3982="Non-Lead",S3982="")),
(AND('[1]PWS Information'!$E$10="CWS",Q3982="Non-Lead",S3982="No")),
(AND('[1]PWS Information'!$E$10="CWS",Q3982="Non-Lead",S3982="Don't Know")),
(AND('[1]PWS Information'!$E$10="CWS",Q3982="Non-Lead", J3982="Non-Lead - Copper", S3982="Yes", L3982="Between 1989 and 2014")),
(AND('[1]PWS Information'!$E$10="CWS",Q3982="Non-Lead", J3982="Non-Lead - Copper", S3982="Yes", L3982="After 2014")),
(AND('[1]PWS Information'!$E$10="CWS",Q3982="Non-Lead", J3982="Non-Lead - Copper", S3982="Yes", L3982="Unknown")),
(AND('[1]PWS Information'!$E$10="CWS",Q3982="Non-Lead", N3982="Non-Lead - Copper", S3982="Yes", O3982="Between 1989 and 2014")),
(AND('[1]PWS Information'!$E$10="CWS",Q3982="Non-Lead", N3982="Non-Lead - Copper", S3982="Yes", O3982="After 2014")),
(AND('[1]PWS Information'!$E$10="CWS",Q3982="Non-Lead", N3982="Non-Lead - Copper", S3982="Yes", O3982="Unknown")),
(AND('[1]PWS Information'!$E$10="CWS",Q3982="Unknown")),
(AND('[1]PWS Information'!$E$10="NTNC",Q3982="Unknown")))),"Tier 5",
"")))))</f>
        <v>Tier 5</v>
      </c>
      <c r="Z3982" s="71"/>
      <c r="AA3982" s="71"/>
    </row>
    <row r="3983" spans="1:27" ht="57.6" x14ac:dyDescent="0.3">
      <c r="A3983" s="1"/>
      <c r="B3983" s="70">
        <v>10850769</v>
      </c>
      <c r="C3983" s="60">
        <v>145</v>
      </c>
      <c r="D3983" s="61" t="s">
        <v>1574</v>
      </c>
      <c r="E3983" s="61" t="s">
        <v>49</v>
      </c>
      <c r="F3983" s="61">
        <v>78640</v>
      </c>
      <c r="G3983" s="62" t="s">
        <v>1462</v>
      </c>
      <c r="H3983" s="63">
        <v>29.971154800000001</v>
      </c>
      <c r="I3983" s="64">
        <v>-97.843345099999993</v>
      </c>
      <c r="J3983" s="65" t="s">
        <v>57</v>
      </c>
      <c r="K3983" s="66" t="s">
        <v>51</v>
      </c>
      <c r="L3983" s="62" t="s">
        <v>58</v>
      </c>
      <c r="M3983" s="69"/>
      <c r="N3983" s="65" t="s">
        <v>50</v>
      </c>
      <c r="O3983" s="66" t="s">
        <v>58</v>
      </c>
      <c r="P3983" s="69"/>
      <c r="Q3983" s="55" t="str">
        <f t="shared" si="62"/>
        <v>Non-Lead</v>
      </c>
      <c r="R3983" s="70" t="s">
        <v>51</v>
      </c>
      <c r="S3983" s="70" t="s">
        <v>51</v>
      </c>
      <c r="T3983" s="70"/>
      <c r="U3983" s="71" t="s">
        <v>53</v>
      </c>
      <c r="V3983" s="71" t="s">
        <v>51</v>
      </c>
      <c r="W3983" s="71" t="s">
        <v>51</v>
      </c>
      <c r="X3983" s="71" t="s">
        <v>51</v>
      </c>
      <c r="Y3983" s="72" t="str">
        <f>IF((OR((AND('[1]PWS Information'!$E$10="CWS",U3983="Single Family Residence",Q3983="Lead")),
(AND('[1]PWS Information'!$E$10="CWS",U3983="Multiple Family Residence",'[1]PWS Information'!$E$11="Yes",Q3983="Lead")),
(AND('[1]PWS Information'!$E$10="NTNC",Q3983="Lead")))),"Tier 1",
IF((OR((AND('[1]PWS Information'!$E$10="CWS",U3983="Multiple Family Residence",'[1]PWS Information'!$E$11="No",Q3983="Lead")),
(AND('[1]PWS Information'!$E$10="CWS",U3983="Other",Q3983="Lead")),
(AND('[1]PWS Information'!$E$10="CWS",U3983="Building",Q3983="Lead")))),"Tier 2",
IF((OR((AND('[1]PWS Information'!$E$10="CWS",U3983="Single Family Residence",Q3983="Galvanized Requiring Replacement")),
(AND('[1]PWS Information'!$E$10="CWS",U3983="Single Family Residence",Q3983="Galvanized Requiring Replacement",R3983="Yes")),
(AND('[1]PWS Information'!$E$10="NTNC",Q3983="Galvanized Requiring Replacement")),
(AND('[1]PWS Information'!$E$10="NTNC",U3983="Single Family Residence",R3983="Yes")))),"Tier 3",
IF((OR((AND('[1]PWS Information'!$E$10="CWS",U3983="Single Family Residence",S3983="Yes",Q3983="Non-Lead", J3983="Non-Lead - Copper",L3983="Before 1989")),
(AND('[1]PWS Information'!$E$10="CWS",U3983="Single Family Residence",S3983="Yes",Q3983="Non-Lead", N3983="Non-Lead - Copper",O3983="Before 1989")))),"Tier 4",
IF((OR((AND('[1]PWS Information'!$E$10="NTNC",Q3983="Non-Lead")),
(AND('[1]PWS Information'!$E$10="CWS",Q3983="Non-Lead",S3983="")),
(AND('[1]PWS Information'!$E$10="CWS",Q3983="Non-Lead",S3983="No")),
(AND('[1]PWS Information'!$E$10="CWS",Q3983="Non-Lead",S3983="Don't Know")),
(AND('[1]PWS Information'!$E$10="CWS",Q3983="Non-Lead", J3983="Non-Lead - Copper", S3983="Yes", L3983="Between 1989 and 2014")),
(AND('[1]PWS Information'!$E$10="CWS",Q3983="Non-Lead", J3983="Non-Lead - Copper", S3983="Yes", L3983="After 2014")),
(AND('[1]PWS Information'!$E$10="CWS",Q3983="Non-Lead", J3983="Non-Lead - Copper", S3983="Yes", L3983="Unknown")),
(AND('[1]PWS Information'!$E$10="CWS",Q3983="Non-Lead", N3983="Non-Lead - Copper", S3983="Yes", O3983="Between 1989 and 2014")),
(AND('[1]PWS Information'!$E$10="CWS",Q3983="Non-Lead", N3983="Non-Lead - Copper", S3983="Yes", O3983="After 2014")),
(AND('[1]PWS Information'!$E$10="CWS",Q3983="Non-Lead", N3983="Non-Lead - Copper", S3983="Yes", O3983="Unknown")),
(AND('[1]PWS Information'!$E$10="CWS",Q3983="Unknown")),
(AND('[1]PWS Information'!$E$10="NTNC",Q3983="Unknown")))),"Tier 5",
"")))))</f>
        <v>Tier 5</v>
      </c>
      <c r="Z3983" s="71"/>
      <c r="AA3983" s="71"/>
    </row>
    <row r="3984" spans="1:27" ht="57.6" x14ac:dyDescent="0.3">
      <c r="A3984" s="1"/>
      <c r="B3984" s="70">
        <v>12489900</v>
      </c>
      <c r="C3984" s="60">
        <v>150</v>
      </c>
      <c r="D3984" s="61" t="s">
        <v>1574</v>
      </c>
      <c r="E3984" s="61" t="s">
        <v>49</v>
      </c>
      <c r="F3984" s="61">
        <v>78640</v>
      </c>
      <c r="G3984" s="62" t="s">
        <v>1462</v>
      </c>
      <c r="H3984" s="63">
        <v>29.971311400000001</v>
      </c>
      <c r="I3984" s="64">
        <v>-97.843217499999994</v>
      </c>
      <c r="J3984" s="65" t="s">
        <v>57</v>
      </c>
      <c r="K3984" s="66" t="s">
        <v>51</v>
      </c>
      <c r="L3984" s="62" t="s">
        <v>58</v>
      </c>
      <c r="M3984" s="69"/>
      <c r="N3984" s="65" t="s">
        <v>50</v>
      </c>
      <c r="O3984" s="66" t="s">
        <v>58</v>
      </c>
      <c r="P3984" s="69"/>
      <c r="Q3984" s="55" t="str">
        <f t="shared" si="62"/>
        <v>Non-Lead</v>
      </c>
      <c r="R3984" s="70" t="s">
        <v>51</v>
      </c>
      <c r="S3984" s="70" t="s">
        <v>51</v>
      </c>
      <c r="T3984" s="70"/>
      <c r="U3984" s="71" t="s">
        <v>53</v>
      </c>
      <c r="V3984" s="71" t="s">
        <v>51</v>
      </c>
      <c r="W3984" s="71" t="s">
        <v>51</v>
      </c>
      <c r="X3984" s="71" t="s">
        <v>51</v>
      </c>
      <c r="Y3984" s="72" t="str">
        <f>IF((OR((AND('[1]PWS Information'!$E$10="CWS",U3984="Single Family Residence",Q3984="Lead")),
(AND('[1]PWS Information'!$E$10="CWS",U3984="Multiple Family Residence",'[1]PWS Information'!$E$11="Yes",Q3984="Lead")),
(AND('[1]PWS Information'!$E$10="NTNC",Q3984="Lead")))),"Tier 1",
IF((OR((AND('[1]PWS Information'!$E$10="CWS",U3984="Multiple Family Residence",'[1]PWS Information'!$E$11="No",Q3984="Lead")),
(AND('[1]PWS Information'!$E$10="CWS",U3984="Other",Q3984="Lead")),
(AND('[1]PWS Information'!$E$10="CWS",U3984="Building",Q3984="Lead")))),"Tier 2",
IF((OR((AND('[1]PWS Information'!$E$10="CWS",U3984="Single Family Residence",Q3984="Galvanized Requiring Replacement")),
(AND('[1]PWS Information'!$E$10="CWS",U3984="Single Family Residence",Q3984="Galvanized Requiring Replacement",R3984="Yes")),
(AND('[1]PWS Information'!$E$10="NTNC",Q3984="Galvanized Requiring Replacement")),
(AND('[1]PWS Information'!$E$10="NTNC",U3984="Single Family Residence",R3984="Yes")))),"Tier 3",
IF((OR((AND('[1]PWS Information'!$E$10="CWS",U3984="Single Family Residence",S3984="Yes",Q3984="Non-Lead", J3984="Non-Lead - Copper",L3984="Before 1989")),
(AND('[1]PWS Information'!$E$10="CWS",U3984="Single Family Residence",S3984="Yes",Q3984="Non-Lead", N3984="Non-Lead - Copper",O3984="Before 1989")))),"Tier 4",
IF((OR((AND('[1]PWS Information'!$E$10="NTNC",Q3984="Non-Lead")),
(AND('[1]PWS Information'!$E$10="CWS",Q3984="Non-Lead",S3984="")),
(AND('[1]PWS Information'!$E$10="CWS",Q3984="Non-Lead",S3984="No")),
(AND('[1]PWS Information'!$E$10="CWS",Q3984="Non-Lead",S3984="Don't Know")),
(AND('[1]PWS Information'!$E$10="CWS",Q3984="Non-Lead", J3984="Non-Lead - Copper", S3984="Yes", L3984="Between 1989 and 2014")),
(AND('[1]PWS Information'!$E$10="CWS",Q3984="Non-Lead", J3984="Non-Lead - Copper", S3984="Yes", L3984="After 2014")),
(AND('[1]PWS Information'!$E$10="CWS",Q3984="Non-Lead", J3984="Non-Lead - Copper", S3984="Yes", L3984="Unknown")),
(AND('[1]PWS Information'!$E$10="CWS",Q3984="Non-Lead", N3984="Non-Lead - Copper", S3984="Yes", O3984="Between 1989 and 2014")),
(AND('[1]PWS Information'!$E$10="CWS",Q3984="Non-Lead", N3984="Non-Lead - Copper", S3984="Yes", O3984="After 2014")),
(AND('[1]PWS Information'!$E$10="CWS",Q3984="Non-Lead", N3984="Non-Lead - Copper", S3984="Yes", O3984="Unknown")),
(AND('[1]PWS Information'!$E$10="CWS",Q3984="Unknown")),
(AND('[1]PWS Information'!$E$10="NTNC",Q3984="Unknown")))),"Tier 5",
"")))))</f>
        <v>Tier 5</v>
      </c>
      <c r="Z3984" s="71"/>
      <c r="AA3984" s="71"/>
    </row>
    <row r="3985" spans="1:27" ht="57.6" x14ac:dyDescent="0.3">
      <c r="A3985" s="1"/>
      <c r="B3985" s="70">
        <v>10797930</v>
      </c>
      <c r="C3985" s="60">
        <v>155</v>
      </c>
      <c r="D3985" s="61" t="s">
        <v>1574</v>
      </c>
      <c r="E3985" s="61" t="s">
        <v>49</v>
      </c>
      <c r="F3985" s="61">
        <v>78640</v>
      </c>
      <c r="G3985" s="62" t="s">
        <v>1462</v>
      </c>
      <c r="H3985" s="63">
        <v>29.9712627</v>
      </c>
      <c r="I3985" s="64">
        <v>-97.843412700000002</v>
      </c>
      <c r="J3985" s="65" t="s">
        <v>57</v>
      </c>
      <c r="K3985" s="66" t="s">
        <v>51</v>
      </c>
      <c r="L3985" s="62" t="s">
        <v>58</v>
      </c>
      <c r="M3985" s="69"/>
      <c r="N3985" s="65" t="s">
        <v>50</v>
      </c>
      <c r="O3985" s="66" t="s">
        <v>58</v>
      </c>
      <c r="P3985" s="69"/>
      <c r="Q3985" s="55" t="str">
        <f t="shared" si="62"/>
        <v>Non-Lead</v>
      </c>
      <c r="R3985" s="70" t="s">
        <v>51</v>
      </c>
      <c r="S3985" s="70" t="s">
        <v>51</v>
      </c>
      <c r="T3985" s="70"/>
      <c r="U3985" s="71" t="s">
        <v>53</v>
      </c>
      <c r="V3985" s="71" t="s">
        <v>51</v>
      </c>
      <c r="W3985" s="71" t="s">
        <v>51</v>
      </c>
      <c r="X3985" s="71" t="s">
        <v>51</v>
      </c>
      <c r="Y3985" s="72" t="str">
        <f>IF((OR((AND('[1]PWS Information'!$E$10="CWS",U3985="Single Family Residence",Q3985="Lead")),
(AND('[1]PWS Information'!$E$10="CWS",U3985="Multiple Family Residence",'[1]PWS Information'!$E$11="Yes",Q3985="Lead")),
(AND('[1]PWS Information'!$E$10="NTNC",Q3985="Lead")))),"Tier 1",
IF((OR((AND('[1]PWS Information'!$E$10="CWS",U3985="Multiple Family Residence",'[1]PWS Information'!$E$11="No",Q3985="Lead")),
(AND('[1]PWS Information'!$E$10="CWS",U3985="Other",Q3985="Lead")),
(AND('[1]PWS Information'!$E$10="CWS",U3985="Building",Q3985="Lead")))),"Tier 2",
IF((OR((AND('[1]PWS Information'!$E$10="CWS",U3985="Single Family Residence",Q3985="Galvanized Requiring Replacement")),
(AND('[1]PWS Information'!$E$10="CWS",U3985="Single Family Residence",Q3985="Galvanized Requiring Replacement",R3985="Yes")),
(AND('[1]PWS Information'!$E$10="NTNC",Q3985="Galvanized Requiring Replacement")),
(AND('[1]PWS Information'!$E$10="NTNC",U3985="Single Family Residence",R3985="Yes")))),"Tier 3",
IF((OR((AND('[1]PWS Information'!$E$10="CWS",U3985="Single Family Residence",S3985="Yes",Q3985="Non-Lead", J3985="Non-Lead - Copper",L3985="Before 1989")),
(AND('[1]PWS Information'!$E$10="CWS",U3985="Single Family Residence",S3985="Yes",Q3985="Non-Lead", N3985="Non-Lead - Copper",O3985="Before 1989")))),"Tier 4",
IF((OR((AND('[1]PWS Information'!$E$10="NTNC",Q3985="Non-Lead")),
(AND('[1]PWS Information'!$E$10="CWS",Q3985="Non-Lead",S3985="")),
(AND('[1]PWS Information'!$E$10="CWS",Q3985="Non-Lead",S3985="No")),
(AND('[1]PWS Information'!$E$10="CWS",Q3985="Non-Lead",S3985="Don't Know")),
(AND('[1]PWS Information'!$E$10="CWS",Q3985="Non-Lead", J3985="Non-Lead - Copper", S3985="Yes", L3985="Between 1989 and 2014")),
(AND('[1]PWS Information'!$E$10="CWS",Q3985="Non-Lead", J3985="Non-Lead - Copper", S3985="Yes", L3985="After 2014")),
(AND('[1]PWS Information'!$E$10="CWS",Q3985="Non-Lead", J3985="Non-Lead - Copper", S3985="Yes", L3985="Unknown")),
(AND('[1]PWS Information'!$E$10="CWS",Q3985="Non-Lead", N3985="Non-Lead - Copper", S3985="Yes", O3985="Between 1989 and 2014")),
(AND('[1]PWS Information'!$E$10="CWS",Q3985="Non-Lead", N3985="Non-Lead - Copper", S3985="Yes", O3985="After 2014")),
(AND('[1]PWS Information'!$E$10="CWS",Q3985="Non-Lead", N3985="Non-Lead - Copper", S3985="Yes", O3985="Unknown")),
(AND('[1]PWS Information'!$E$10="CWS",Q3985="Unknown")),
(AND('[1]PWS Information'!$E$10="NTNC",Q3985="Unknown")))),"Tier 5",
"")))))</f>
        <v>Tier 5</v>
      </c>
      <c r="Z3985" s="71"/>
      <c r="AA3985" s="71"/>
    </row>
    <row r="3986" spans="1:27" ht="57.6" x14ac:dyDescent="0.3">
      <c r="A3986" s="17"/>
      <c r="B3986" s="70">
        <v>12497001</v>
      </c>
      <c r="C3986" s="60">
        <v>160</v>
      </c>
      <c r="D3986" s="61" t="s">
        <v>1574</v>
      </c>
      <c r="E3986" s="61" t="s">
        <v>49</v>
      </c>
      <c r="F3986" s="61">
        <v>78640</v>
      </c>
      <c r="G3986" s="62" t="s">
        <v>1462</v>
      </c>
      <c r="H3986" s="63">
        <v>29.9714262</v>
      </c>
      <c r="I3986" s="64">
        <v>-97.843290499999995</v>
      </c>
      <c r="J3986" s="65" t="s">
        <v>57</v>
      </c>
      <c r="K3986" s="66" t="s">
        <v>51</v>
      </c>
      <c r="L3986" s="62" t="s">
        <v>58</v>
      </c>
      <c r="M3986" s="69"/>
      <c r="N3986" s="65" t="s">
        <v>50</v>
      </c>
      <c r="O3986" s="66" t="s">
        <v>58</v>
      </c>
      <c r="P3986" s="69"/>
      <c r="Q3986" s="55" t="str">
        <f t="shared" si="62"/>
        <v>Non-Lead</v>
      </c>
      <c r="R3986" s="70" t="s">
        <v>51</v>
      </c>
      <c r="S3986" s="70" t="s">
        <v>51</v>
      </c>
      <c r="T3986" s="70"/>
      <c r="U3986" s="71" t="s">
        <v>53</v>
      </c>
      <c r="V3986" s="71" t="s">
        <v>51</v>
      </c>
      <c r="W3986" s="71" t="s">
        <v>51</v>
      </c>
      <c r="X3986" s="71" t="s">
        <v>51</v>
      </c>
      <c r="Y3986" s="72" t="str">
        <f>IF((OR((AND('[1]PWS Information'!$E$10="CWS",U3986="Single Family Residence",Q3986="Lead")),
(AND('[1]PWS Information'!$E$10="CWS",U3986="Multiple Family Residence",'[1]PWS Information'!$E$11="Yes",Q3986="Lead")),
(AND('[1]PWS Information'!$E$10="NTNC",Q3986="Lead")))),"Tier 1",
IF((OR((AND('[1]PWS Information'!$E$10="CWS",U3986="Multiple Family Residence",'[1]PWS Information'!$E$11="No",Q3986="Lead")),
(AND('[1]PWS Information'!$E$10="CWS",U3986="Other",Q3986="Lead")),
(AND('[1]PWS Information'!$E$10="CWS",U3986="Building",Q3986="Lead")))),"Tier 2",
IF((OR((AND('[1]PWS Information'!$E$10="CWS",U3986="Single Family Residence",Q3986="Galvanized Requiring Replacement")),
(AND('[1]PWS Information'!$E$10="CWS",U3986="Single Family Residence",Q3986="Galvanized Requiring Replacement",R3986="Yes")),
(AND('[1]PWS Information'!$E$10="NTNC",Q3986="Galvanized Requiring Replacement")),
(AND('[1]PWS Information'!$E$10="NTNC",U3986="Single Family Residence",R3986="Yes")))),"Tier 3",
IF((OR((AND('[1]PWS Information'!$E$10="CWS",U3986="Single Family Residence",S3986="Yes",Q3986="Non-Lead", J3986="Non-Lead - Copper",L3986="Before 1989")),
(AND('[1]PWS Information'!$E$10="CWS",U3986="Single Family Residence",S3986="Yes",Q3986="Non-Lead", N3986="Non-Lead - Copper",O3986="Before 1989")))),"Tier 4",
IF((OR((AND('[1]PWS Information'!$E$10="NTNC",Q3986="Non-Lead")),
(AND('[1]PWS Information'!$E$10="CWS",Q3986="Non-Lead",S3986="")),
(AND('[1]PWS Information'!$E$10="CWS",Q3986="Non-Lead",S3986="No")),
(AND('[1]PWS Information'!$E$10="CWS",Q3986="Non-Lead",S3986="Don't Know")),
(AND('[1]PWS Information'!$E$10="CWS",Q3986="Non-Lead", J3986="Non-Lead - Copper", S3986="Yes", L3986="Between 1989 and 2014")),
(AND('[1]PWS Information'!$E$10="CWS",Q3986="Non-Lead", J3986="Non-Lead - Copper", S3986="Yes", L3986="After 2014")),
(AND('[1]PWS Information'!$E$10="CWS",Q3986="Non-Lead", J3986="Non-Lead - Copper", S3986="Yes", L3986="Unknown")),
(AND('[1]PWS Information'!$E$10="CWS",Q3986="Non-Lead", N3986="Non-Lead - Copper", S3986="Yes", O3986="Between 1989 and 2014")),
(AND('[1]PWS Information'!$E$10="CWS",Q3986="Non-Lead", N3986="Non-Lead - Copper", S3986="Yes", O3986="After 2014")),
(AND('[1]PWS Information'!$E$10="CWS",Q3986="Non-Lead", N3986="Non-Lead - Copper", S3986="Yes", O3986="Unknown")),
(AND('[1]PWS Information'!$E$10="CWS",Q3986="Unknown")),
(AND('[1]PWS Information'!$E$10="NTNC",Q3986="Unknown")))),"Tier 5",
"")))))</f>
        <v>Tier 5</v>
      </c>
      <c r="Z3986" s="71"/>
      <c r="AA3986" s="71"/>
    </row>
    <row r="3987" spans="1:27" ht="57.6" x14ac:dyDescent="0.3">
      <c r="A3987" s="1"/>
      <c r="B3987" s="70">
        <v>15950053</v>
      </c>
      <c r="C3987" s="60">
        <v>165</v>
      </c>
      <c r="D3987" s="61" t="s">
        <v>1574</v>
      </c>
      <c r="E3987" s="61" t="s">
        <v>49</v>
      </c>
      <c r="F3987" s="61">
        <v>78640</v>
      </c>
      <c r="G3987" s="62" t="s">
        <v>1462</v>
      </c>
      <c r="H3987" s="63">
        <v>29.971370499999999</v>
      </c>
      <c r="I3987" s="64">
        <v>-97.843480299999996</v>
      </c>
      <c r="J3987" s="65" t="s">
        <v>57</v>
      </c>
      <c r="K3987" s="66" t="s">
        <v>51</v>
      </c>
      <c r="L3987" s="62" t="s">
        <v>58</v>
      </c>
      <c r="M3987" s="69"/>
      <c r="N3987" s="65" t="s">
        <v>50</v>
      </c>
      <c r="O3987" s="66" t="s">
        <v>58</v>
      </c>
      <c r="P3987" s="69"/>
      <c r="Q3987" s="55" t="str">
        <f t="shared" si="62"/>
        <v>Non-Lead</v>
      </c>
      <c r="R3987" s="70" t="s">
        <v>51</v>
      </c>
      <c r="S3987" s="70" t="s">
        <v>51</v>
      </c>
      <c r="T3987" s="70"/>
      <c r="U3987" s="71" t="s">
        <v>53</v>
      </c>
      <c r="V3987" s="71" t="s">
        <v>51</v>
      </c>
      <c r="W3987" s="71" t="s">
        <v>51</v>
      </c>
      <c r="X3987" s="71" t="s">
        <v>51</v>
      </c>
      <c r="Y3987" s="72" t="str">
        <f>IF((OR((AND('[1]PWS Information'!$E$10="CWS",U3987="Single Family Residence",Q3987="Lead")),
(AND('[1]PWS Information'!$E$10="CWS",U3987="Multiple Family Residence",'[1]PWS Information'!$E$11="Yes",Q3987="Lead")),
(AND('[1]PWS Information'!$E$10="NTNC",Q3987="Lead")))),"Tier 1",
IF((OR((AND('[1]PWS Information'!$E$10="CWS",U3987="Multiple Family Residence",'[1]PWS Information'!$E$11="No",Q3987="Lead")),
(AND('[1]PWS Information'!$E$10="CWS",U3987="Other",Q3987="Lead")),
(AND('[1]PWS Information'!$E$10="CWS",U3987="Building",Q3987="Lead")))),"Tier 2",
IF((OR((AND('[1]PWS Information'!$E$10="CWS",U3987="Single Family Residence",Q3987="Galvanized Requiring Replacement")),
(AND('[1]PWS Information'!$E$10="CWS",U3987="Single Family Residence",Q3987="Galvanized Requiring Replacement",R3987="Yes")),
(AND('[1]PWS Information'!$E$10="NTNC",Q3987="Galvanized Requiring Replacement")),
(AND('[1]PWS Information'!$E$10="NTNC",U3987="Single Family Residence",R3987="Yes")))),"Tier 3",
IF((OR((AND('[1]PWS Information'!$E$10="CWS",U3987="Single Family Residence",S3987="Yes",Q3987="Non-Lead", J3987="Non-Lead - Copper",L3987="Before 1989")),
(AND('[1]PWS Information'!$E$10="CWS",U3987="Single Family Residence",S3987="Yes",Q3987="Non-Lead", N3987="Non-Lead - Copper",O3987="Before 1989")))),"Tier 4",
IF((OR((AND('[1]PWS Information'!$E$10="NTNC",Q3987="Non-Lead")),
(AND('[1]PWS Information'!$E$10="CWS",Q3987="Non-Lead",S3987="")),
(AND('[1]PWS Information'!$E$10="CWS",Q3987="Non-Lead",S3987="No")),
(AND('[1]PWS Information'!$E$10="CWS",Q3987="Non-Lead",S3987="Don't Know")),
(AND('[1]PWS Information'!$E$10="CWS",Q3987="Non-Lead", J3987="Non-Lead - Copper", S3987="Yes", L3987="Between 1989 and 2014")),
(AND('[1]PWS Information'!$E$10="CWS",Q3987="Non-Lead", J3987="Non-Lead - Copper", S3987="Yes", L3987="After 2014")),
(AND('[1]PWS Information'!$E$10="CWS",Q3987="Non-Lead", J3987="Non-Lead - Copper", S3987="Yes", L3987="Unknown")),
(AND('[1]PWS Information'!$E$10="CWS",Q3987="Non-Lead", N3987="Non-Lead - Copper", S3987="Yes", O3987="Between 1989 and 2014")),
(AND('[1]PWS Information'!$E$10="CWS",Q3987="Non-Lead", N3987="Non-Lead - Copper", S3987="Yes", O3987="After 2014")),
(AND('[1]PWS Information'!$E$10="CWS",Q3987="Non-Lead", N3987="Non-Lead - Copper", S3987="Yes", O3987="Unknown")),
(AND('[1]PWS Information'!$E$10="CWS",Q3987="Unknown")),
(AND('[1]PWS Information'!$E$10="NTNC",Q3987="Unknown")))),"Tier 5",
"")))))</f>
        <v>Tier 5</v>
      </c>
      <c r="Z3987" s="71"/>
      <c r="AA3987" s="71"/>
    </row>
    <row r="3988" spans="1:27" ht="57.6" x14ac:dyDescent="0.3">
      <c r="A3988" s="1"/>
      <c r="B3988" s="70">
        <v>9393356</v>
      </c>
      <c r="C3988" s="60">
        <v>170</v>
      </c>
      <c r="D3988" s="61" t="s">
        <v>1574</v>
      </c>
      <c r="E3988" s="61" t="s">
        <v>49</v>
      </c>
      <c r="F3988" s="61">
        <v>78640</v>
      </c>
      <c r="G3988" s="62" t="s">
        <v>1462</v>
      </c>
      <c r="H3988" s="63">
        <v>29.9715411</v>
      </c>
      <c r="I3988" s="64">
        <v>-97.843363499999995</v>
      </c>
      <c r="J3988" s="65" t="s">
        <v>57</v>
      </c>
      <c r="K3988" s="66" t="s">
        <v>51</v>
      </c>
      <c r="L3988" s="62" t="s">
        <v>58</v>
      </c>
      <c r="M3988" s="69"/>
      <c r="N3988" s="65" t="s">
        <v>50</v>
      </c>
      <c r="O3988" s="66" t="s">
        <v>58</v>
      </c>
      <c r="P3988" s="69"/>
      <c r="Q3988" s="55" t="str">
        <f t="shared" si="62"/>
        <v>Non-Lead</v>
      </c>
      <c r="R3988" s="70" t="s">
        <v>51</v>
      </c>
      <c r="S3988" s="70" t="s">
        <v>51</v>
      </c>
      <c r="T3988" s="70"/>
      <c r="U3988" s="71" t="s">
        <v>53</v>
      </c>
      <c r="V3988" s="71" t="s">
        <v>51</v>
      </c>
      <c r="W3988" s="71" t="s">
        <v>51</v>
      </c>
      <c r="X3988" s="71" t="s">
        <v>51</v>
      </c>
      <c r="Y3988" s="72" t="str">
        <f>IF((OR((AND('[1]PWS Information'!$E$10="CWS",U3988="Single Family Residence",Q3988="Lead")),
(AND('[1]PWS Information'!$E$10="CWS",U3988="Multiple Family Residence",'[1]PWS Information'!$E$11="Yes",Q3988="Lead")),
(AND('[1]PWS Information'!$E$10="NTNC",Q3988="Lead")))),"Tier 1",
IF((OR((AND('[1]PWS Information'!$E$10="CWS",U3988="Multiple Family Residence",'[1]PWS Information'!$E$11="No",Q3988="Lead")),
(AND('[1]PWS Information'!$E$10="CWS",U3988="Other",Q3988="Lead")),
(AND('[1]PWS Information'!$E$10="CWS",U3988="Building",Q3988="Lead")))),"Tier 2",
IF((OR((AND('[1]PWS Information'!$E$10="CWS",U3988="Single Family Residence",Q3988="Galvanized Requiring Replacement")),
(AND('[1]PWS Information'!$E$10="CWS",U3988="Single Family Residence",Q3988="Galvanized Requiring Replacement",R3988="Yes")),
(AND('[1]PWS Information'!$E$10="NTNC",Q3988="Galvanized Requiring Replacement")),
(AND('[1]PWS Information'!$E$10="NTNC",U3988="Single Family Residence",R3988="Yes")))),"Tier 3",
IF((OR((AND('[1]PWS Information'!$E$10="CWS",U3988="Single Family Residence",S3988="Yes",Q3988="Non-Lead", J3988="Non-Lead - Copper",L3988="Before 1989")),
(AND('[1]PWS Information'!$E$10="CWS",U3988="Single Family Residence",S3988="Yes",Q3988="Non-Lead", N3988="Non-Lead - Copper",O3988="Before 1989")))),"Tier 4",
IF((OR((AND('[1]PWS Information'!$E$10="NTNC",Q3988="Non-Lead")),
(AND('[1]PWS Information'!$E$10="CWS",Q3988="Non-Lead",S3988="")),
(AND('[1]PWS Information'!$E$10="CWS",Q3988="Non-Lead",S3988="No")),
(AND('[1]PWS Information'!$E$10="CWS",Q3988="Non-Lead",S3988="Don't Know")),
(AND('[1]PWS Information'!$E$10="CWS",Q3988="Non-Lead", J3988="Non-Lead - Copper", S3988="Yes", L3988="Between 1989 and 2014")),
(AND('[1]PWS Information'!$E$10="CWS",Q3988="Non-Lead", J3988="Non-Lead - Copper", S3988="Yes", L3988="After 2014")),
(AND('[1]PWS Information'!$E$10="CWS",Q3988="Non-Lead", J3988="Non-Lead - Copper", S3988="Yes", L3988="Unknown")),
(AND('[1]PWS Information'!$E$10="CWS",Q3988="Non-Lead", N3988="Non-Lead - Copper", S3988="Yes", O3988="Between 1989 and 2014")),
(AND('[1]PWS Information'!$E$10="CWS",Q3988="Non-Lead", N3988="Non-Lead - Copper", S3988="Yes", O3988="After 2014")),
(AND('[1]PWS Information'!$E$10="CWS",Q3988="Non-Lead", N3988="Non-Lead - Copper", S3988="Yes", O3988="Unknown")),
(AND('[1]PWS Information'!$E$10="CWS",Q3988="Unknown")),
(AND('[1]PWS Information'!$E$10="NTNC",Q3988="Unknown")))),"Tier 5",
"")))))</f>
        <v>Tier 5</v>
      </c>
      <c r="Z3988" s="71"/>
      <c r="AA3988" s="71"/>
    </row>
    <row r="3989" spans="1:27" ht="57.6" x14ac:dyDescent="0.3">
      <c r="A3989" s="1"/>
      <c r="B3989" s="70">
        <v>13371319</v>
      </c>
      <c r="C3989" s="60">
        <v>175</v>
      </c>
      <c r="D3989" s="61" t="s">
        <v>1574</v>
      </c>
      <c r="E3989" s="61" t="s">
        <v>49</v>
      </c>
      <c r="F3989" s="61">
        <v>78640</v>
      </c>
      <c r="G3989" s="62" t="s">
        <v>1462</v>
      </c>
      <c r="H3989" s="63">
        <v>29.971478399999999</v>
      </c>
      <c r="I3989" s="64">
        <v>-97.843547900000004</v>
      </c>
      <c r="J3989" s="65" t="s">
        <v>57</v>
      </c>
      <c r="K3989" s="66" t="s">
        <v>51</v>
      </c>
      <c r="L3989" s="62" t="s">
        <v>58</v>
      </c>
      <c r="M3989" s="69"/>
      <c r="N3989" s="65" t="s">
        <v>50</v>
      </c>
      <c r="O3989" s="66" t="s">
        <v>58</v>
      </c>
      <c r="P3989" s="69"/>
      <c r="Q3989" s="55" t="str">
        <f t="shared" si="62"/>
        <v>Non-Lead</v>
      </c>
      <c r="R3989" s="70" t="s">
        <v>51</v>
      </c>
      <c r="S3989" s="70" t="s">
        <v>51</v>
      </c>
      <c r="T3989" s="70"/>
      <c r="U3989" s="71" t="s">
        <v>53</v>
      </c>
      <c r="V3989" s="71" t="s">
        <v>51</v>
      </c>
      <c r="W3989" s="71" t="s">
        <v>51</v>
      </c>
      <c r="X3989" s="71" t="s">
        <v>51</v>
      </c>
      <c r="Y3989" s="72" t="str">
        <f>IF((OR((AND('[1]PWS Information'!$E$10="CWS",U3989="Single Family Residence",Q3989="Lead")),
(AND('[1]PWS Information'!$E$10="CWS",U3989="Multiple Family Residence",'[1]PWS Information'!$E$11="Yes",Q3989="Lead")),
(AND('[1]PWS Information'!$E$10="NTNC",Q3989="Lead")))),"Tier 1",
IF((OR((AND('[1]PWS Information'!$E$10="CWS",U3989="Multiple Family Residence",'[1]PWS Information'!$E$11="No",Q3989="Lead")),
(AND('[1]PWS Information'!$E$10="CWS",U3989="Other",Q3989="Lead")),
(AND('[1]PWS Information'!$E$10="CWS",U3989="Building",Q3989="Lead")))),"Tier 2",
IF((OR((AND('[1]PWS Information'!$E$10="CWS",U3989="Single Family Residence",Q3989="Galvanized Requiring Replacement")),
(AND('[1]PWS Information'!$E$10="CWS",U3989="Single Family Residence",Q3989="Galvanized Requiring Replacement",R3989="Yes")),
(AND('[1]PWS Information'!$E$10="NTNC",Q3989="Galvanized Requiring Replacement")),
(AND('[1]PWS Information'!$E$10="NTNC",U3989="Single Family Residence",R3989="Yes")))),"Tier 3",
IF((OR((AND('[1]PWS Information'!$E$10="CWS",U3989="Single Family Residence",S3989="Yes",Q3989="Non-Lead", J3989="Non-Lead - Copper",L3989="Before 1989")),
(AND('[1]PWS Information'!$E$10="CWS",U3989="Single Family Residence",S3989="Yes",Q3989="Non-Lead", N3989="Non-Lead - Copper",O3989="Before 1989")))),"Tier 4",
IF((OR((AND('[1]PWS Information'!$E$10="NTNC",Q3989="Non-Lead")),
(AND('[1]PWS Information'!$E$10="CWS",Q3989="Non-Lead",S3989="")),
(AND('[1]PWS Information'!$E$10="CWS",Q3989="Non-Lead",S3989="No")),
(AND('[1]PWS Information'!$E$10="CWS",Q3989="Non-Lead",S3989="Don't Know")),
(AND('[1]PWS Information'!$E$10="CWS",Q3989="Non-Lead", J3989="Non-Lead - Copper", S3989="Yes", L3989="Between 1989 and 2014")),
(AND('[1]PWS Information'!$E$10="CWS",Q3989="Non-Lead", J3989="Non-Lead - Copper", S3989="Yes", L3989="After 2014")),
(AND('[1]PWS Information'!$E$10="CWS",Q3989="Non-Lead", J3989="Non-Lead - Copper", S3989="Yes", L3989="Unknown")),
(AND('[1]PWS Information'!$E$10="CWS",Q3989="Non-Lead", N3989="Non-Lead - Copper", S3989="Yes", O3989="Between 1989 and 2014")),
(AND('[1]PWS Information'!$E$10="CWS",Q3989="Non-Lead", N3989="Non-Lead - Copper", S3989="Yes", O3989="After 2014")),
(AND('[1]PWS Information'!$E$10="CWS",Q3989="Non-Lead", N3989="Non-Lead - Copper", S3989="Yes", O3989="Unknown")),
(AND('[1]PWS Information'!$E$10="CWS",Q3989="Unknown")),
(AND('[1]PWS Information'!$E$10="NTNC",Q3989="Unknown")))),"Tier 5",
"")))))</f>
        <v>Tier 5</v>
      </c>
      <c r="Z3989" s="71"/>
      <c r="AA3989" s="71"/>
    </row>
    <row r="3990" spans="1:27" ht="57.6" x14ac:dyDescent="0.3">
      <c r="A3990" s="17"/>
      <c r="B3990" s="70">
        <v>13419858</v>
      </c>
      <c r="C3990" s="60">
        <v>180</v>
      </c>
      <c r="D3990" s="61" t="s">
        <v>1574</v>
      </c>
      <c r="E3990" s="61" t="s">
        <v>49</v>
      </c>
      <c r="F3990" s="61">
        <v>78640</v>
      </c>
      <c r="G3990" s="62" t="s">
        <v>1462</v>
      </c>
      <c r="H3990" s="63">
        <v>29.971655899999998</v>
      </c>
      <c r="I3990" s="64">
        <v>-97.843436600000004</v>
      </c>
      <c r="J3990" s="65" t="s">
        <v>57</v>
      </c>
      <c r="K3990" s="66" t="s">
        <v>51</v>
      </c>
      <c r="L3990" s="62" t="s">
        <v>58</v>
      </c>
      <c r="M3990" s="69"/>
      <c r="N3990" s="65" t="s">
        <v>50</v>
      </c>
      <c r="O3990" s="66" t="s">
        <v>58</v>
      </c>
      <c r="P3990" s="69"/>
      <c r="Q3990" s="55" t="str">
        <f t="shared" si="62"/>
        <v>Non-Lead</v>
      </c>
      <c r="R3990" s="70" t="s">
        <v>51</v>
      </c>
      <c r="S3990" s="70" t="s">
        <v>51</v>
      </c>
      <c r="T3990" s="70"/>
      <c r="U3990" s="71" t="s">
        <v>53</v>
      </c>
      <c r="V3990" s="71" t="s">
        <v>51</v>
      </c>
      <c r="W3990" s="71" t="s">
        <v>51</v>
      </c>
      <c r="X3990" s="71" t="s">
        <v>51</v>
      </c>
      <c r="Y3990" s="72" t="str">
        <f>IF((OR((AND('[1]PWS Information'!$E$10="CWS",U3990="Single Family Residence",Q3990="Lead")),
(AND('[1]PWS Information'!$E$10="CWS",U3990="Multiple Family Residence",'[1]PWS Information'!$E$11="Yes",Q3990="Lead")),
(AND('[1]PWS Information'!$E$10="NTNC",Q3990="Lead")))),"Tier 1",
IF((OR((AND('[1]PWS Information'!$E$10="CWS",U3990="Multiple Family Residence",'[1]PWS Information'!$E$11="No",Q3990="Lead")),
(AND('[1]PWS Information'!$E$10="CWS",U3990="Other",Q3990="Lead")),
(AND('[1]PWS Information'!$E$10="CWS",U3990="Building",Q3990="Lead")))),"Tier 2",
IF((OR((AND('[1]PWS Information'!$E$10="CWS",U3990="Single Family Residence",Q3990="Galvanized Requiring Replacement")),
(AND('[1]PWS Information'!$E$10="CWS",U3990="Single Family Residence",Q3990="Galvanized Requiring Replacement",R3990="Yes")),
(AND('[1]PWS Information'!$E$10="NTNC",Q3990="Galvanized Requiring Replacement")),
(AND('[1]PWS Information'!$E$10="NTNC",U3990="Single Family Residence",R3990="Yes")))),"Tier 3",
IF((OR((AND('[1]PWS Information'!$E$10="CWS",U3990="Single Family Residence",S3990="Yes",Q3990="Non-Lead", J3990="Non-Lead - Copper",L3990="Before 1989")),
(AND('[1]PWS Information'!$E$10="CWS",U3990="Single Family Residence",S3990="Yes",Q3990="Non-Lead", N3990="Non-Lead - Copper",O3990="Before 1989")))),"Tier 4",
IF((OR((AND('[1]PWS Information'!$E$10="NTNC",Q3990="Non-Lead")),
(AND('[1]PWS Information'!$E$10="CWS",Q3990="Non-Lead",S3990="")),
(AND('[1]PWS Information'!$E$10="CWS",Q3990="Non-Lead",S3990="No")),
(AND('[1]PWS Information'!$E$10="CWS",Q3990="Non-Lead",S3990="Don't Know")),
(AND('[1]PWS Information'!$E$10="CWS",Q3990="Non-Lead", J3990="Non-Lead - Copper", S3990="Yes", L3990="Between 1989 and 2014")),
(AND('[1]PWS Information'!$E$10="CWS",Q3990="Non-Lead", J3990="Non-Lead - Copper", S3990="Yes", L3990="After 2014")),
(AND('[1]PWS Information'!$E$10="CWS",Q3990="Non-Lead", J3990="Non-Lead - Copper", S3990="Yes", L3990="Unknown")),
(AND('[1]PWS Information'!$E$10="CWS",Q3990="Non-Lead", N3990="Non-Lead - Copper", S3990="Yes", O3990="Between 1989 and 2014")),
(AND('[1]PWS Information'!$E$10="CWS",Q3990="Non-Lead", N3990="Non-Lead - Copper", S3990="Yes", O3990="After 2014")),
(AND('[1]PWS Information'!$E$10="CWS",Q3990="Non-Lead", N3990="Non-Lead - Copper", S3990="Yes", O3990="Unknown")),
(AND('[1]PWS Information'!$E$10="CWS",Q3990="Unknown")),
(AND('[1]PWS Information'!$E$10="NTNC",Q3990="Unknown")))),"Tier 5",
"")))))</f>
        <v>Tier 5</v>
      </c>
      <c r="Z3990" s="71"/>
      <c r="AA3990" s="71"/>
    </row>
    <row r="3991" spans="1:27" ht="57.6" x14ac:dyDescent="0.3">
      <c r="A3991" s="1"/>
      <c r="B3991" s="70">
        <v>12682649</v>
      </c>
      <c r="C3991" s="60">
        <v>185</v>
      </c>
      <c r="D3991" s="61" t="s">
        <v>1574</v>
      </c>
      <c r="E3991" s="61" t="s">
        <v>49</v>
      </c>
      <c r="F3991" s="61">
        <v>78640</v>
      </c>
      <c r="G3991" s="62" t="s">
        <v>1462</v>
      </c>
      <c r="H3991" s="63">
        <v>29.971586299999998</v>
      </c>
      <c r="I3991" s="64">
        <v>-97.843615499999999</v>
      </c>
      <c r="J3991" s="65" t="s">
        <v>57</v>
      </c>
      <c r="K3991" s="66" t="s">
        <v>51</v>
      </c>
      <c r="L3991" s="62" t="s">
        <v>58</v>
      </c>
      <c r="M3991" s="69"/>
      <c r="N3991" s="65" t="s">
        <v>50</v>
      </c>
      <c r="O3991" s="66" t="s">
        <v>58</v>
      </c>
      <c r="P3991" s="69"/>
      <c r="Q3991" s="55" t="str">
        <f t="shared" si="62"/>
        <v>Non-Lead</v>
      </c>
      <c r="R3991" s="70" t="s">
        <v>51</v>
      </c>
      <c r="S3991" s="70" t="s">
        <v>51</v>
      </c>
      <c r="T3991" s="70"/>
      <c r="U3991" s="71" t="s">
        <v>53</v>
      </c>
      <c r="V3991" s="71" t="s">
        <v>51</v>
      </c>
      <c r="W3991" s="71" t="s">
        <v>51</v>
      </c>
      <c r="X3991" s="71" t="s">
        <v>51</v>
      </c>
      <c r="Y3991" s="72" t="str">
        <f>IF((OR((AND('[1]PWS Information'!$E$10="CWS",U3991="Single Family Residence",Q3991="Lead")),
(AND('[1]PWS Information'!$E$10="CWS",U3991="Multiple Family Residence",'[1]PWS Information'!$E$11="Yes",Q3991="Lead")),
(AND('[1]PWS Information'!$E$10="NTNC",Q3991="Lead")))),"Tier 1",
IF((OR((AND('[1]PWS Information'!$E$10="CWS",U3991="Multiple Family Residence",'[1]PWS Information'!$E$11="No",Q3991="Lead")),
(AND('[1]PWS Information'!$E$10="CWS",U3991="Other",Q3991="Lead")),
(AND('[1]PWS Information'!$E$10="CWS",U3991="Building",Q3991="Lead")))),"Tier 2",
IF((OR((AND('[1]PWS Information'!$E$10="CWS",U3991="Single Family Residence",Q3991="Galvanized Requiring Replacement")),
(AND('[1]PWS Information'!$E$10="CWS",U3991="Single Family Residence",Q3991="Galvanized Requiring Replacement",R3991="Yes")),
(AND('[1]PWS Information'!$E$10="NTNC",Q3991="Galvanized Requiring Replacement")),
(AND('[1]PWS Information'!$E$10="NTNC",U3991="Single Family Residence",R3991="Yes")))),"Tier 3",
IF((OR((AND('[1]PWS Information'!$E$10="CWS",U3991="Single Family Residence",S3991="Yes",Q3991="Non-Lead", J3991="Non-Lead - Copper",L3991="Before 1989")),
(AND('[1]PWS Information'!$E$10="CWS",U3991="Single Family Residence",S3991="Yes",Q3991="Non-Lead", N3991="Non-Lead - Copper",O3991="Before 1989")))),"Tier 4",
IF((OR((AND('[1]PWS Information'!$E$10="NTNC",Q3991="Non-Lead")),
(AND('[1]PWS Information'!$E$10="CWS",Q3991="Non-Lead",S3991="")),
(AND('[1]PWS Information'!$E$10="CWS",Q3991="Non-Lead",S3991="No")),
(AND('[1]PWS Information'!$E$10="CWS",Q3991="Non-Lead",S3991="Don't Know")),
(AND('[1]PWS Information'!$E$10="CWS",Q3991="Non-Lead", J3991="Non-Lead - Copper", S3991="Yes", L3991="Between 1989 and 2014")),
(AND('[1]PWS Information'!$E$10="CWS",Q3991="Non-Lead", J3991="Non-Lead - Copper", S3991="Yes", L3991="After 2014")),
(AND('[1]PWS Information'!$E$10="CWS",Q3991="Non-Lead", J3991="Non-Lead - Copper", S3991="Yes", L3991="Unknown")),
(AND('[1]PWS Information'!$E$10="CWS",Q3991="Non-Lead", N3991="Non-Lead - Copper", S3991="Yes", O3991="Between 1989 and 2014")),
(AND('[1]PWS Information'!$E$10="CWS",Q3991="Non-Lead", N3991="Non-Lead - Copper", S3991="Yes", O3991="After 2014")),
(AND('[1]PWS Information'!$E$10="CWS",Q3991="Non-Lead", N3991="Non-Lead - Copper", S3991="Yes", O3991="Unknown")),
(AND('[1]PWS Information'!$E$10="CWS",Q3991="Unknown")),
(AND('[1]PWS Information'!$E$10="NTNC",Q3991="Unknown")))),"Tier 5",
"")))))</f>
        <v>Tier 5</v>
      </c>
      <c r="Z3991" s="71"/>
      <c r="AA3991" s="71"/>
    </row>
    <row r="3992" spans="1:27" ht="57.6" x14ac:dyDescent="0.3">
      <c r="A3992" s="1"/>
      <c r="B3992" s="70">
        <v>12686860</v>
      </c>
      <c r="C3992" s="60">
        <v>190</v>
      </c>
      <c r="D3992" s="61" t="s">
        <v>1574</v>
      </c>
      <c r="E3992" s="61" t="s">
        <v>49</v>
      </c>
      <c r="F3992" s="61">
        <v>78640</v>
      </c>
      <c r="G3992" s="62" t="s">
        <v>1462</v>
      </c>
      <c r="H3992" s="63">
        <v>29.9717685</v>
      </c>
      <c r="I3992" s="64">
        <v>-97.843512799999999</v>
      </c>
      <c r="J3992" s="65" t="s">
        <v>57</v>
      </c>
      <c r="K3992" s="66" t="s">
        <v>51</v>
      </c>
      <c r="L3992" s="62" t="s">
        <v>58</v>
      </c>
      <c r="M3992" s="69"/>
      <c r="N3992" s="65" t="s">
        <v>50</v>
      </c>
      <c r="O3992" s="66" t="s">
        <v>58</v>
      </c>
      <c r="P3992" s="69"/>
      <c r="Q3992" s="55" t="str">
        <f t="shared" si="62"/>
        <v>Non-Lead</v>
      </c>
      <c r="R3992" s="70" t="s">
        <v>51</v>
      </c>
      <c r="S3992" s="70" t="s">
        <v>51</v>
      </c>
      <c r="T3992" s="70"/>
      <c r="U3992" s="71" t="s">
        <v>53</v>
      </c>
      <c r="V3992" s="71" t="s">
        <v>51</v>
      </c>
      <c r="W3992" s="71" t="s">
        <v>51</v>
      </c>
      <c r="X3992" s="71" t="s">
        <v>51</v>
      </c>
      <c r="Y3992" s="72" t="str">
        <f>IF((OR((AND('[1]PWS Information'!$E$10="CWS",U3992="Single Family Residence",Q3992="Lead")),
(AND('[1]PWS Information'!$E$10="CWS",U3992="Multiple Family Residence",'[1]PWS Information'!$E$11="Yes",Q3992="Lead")),
(AND('[1]PWS Information'!$E$10="NTNC",Q3992="Lead")))),"Tier 1",
IF((OR((AND('[1]PWS Information'!$E$10="CWS",U3992="Multiple Family Residence",'[1]PWS Information'!$E$11="No",Q3992="Lead")),
(AND('[1]PWS Information'!$E$10="CWS",U3992="Other",Q3992="Lead")),
(AND('[1]PWS Information'!$E$10="CWS",U3992="Building",Q3992="Lead")))),"Tier 2",
IF((OR((AND('[1]PWS Information'!$E$10="CWS",U3992="Single Family Residence",Q3992="Galvanized Requiring Replacement")),
(AND('[1]PWS Information'!$E$10="CWS",U3992="Single Family Residence",Q3992="Galvanized Requiring Replacement",R3992="Yes")),
(AND('[1]PWS Information'!$E$10="NTNC",Q3992="Galvanized Requiring Replacement")),
(AND('[1]PWS Information'!$E$10="NTNC",U3992="Single Family Residence",R3992="Yes")))),"Tier 3",
IF((OR((AND('[1]PWS Information'!$E$10="CWS",U3992="Single Family Residence",S3992="Yes",Q3992="Non-Lead", J3992="Non-Lead - Copper",L3992="Before 1989")),
(AND('[1]PWS Information'!$E$10="CWS",U3992="Single Family Residence",S3992="Yes",Q3992="Non-Lead", N3992="Non-Lead - Copper",O3992="Before 1989")))),"Tier 4",
IF((OR((AND('[1]PWS Information'!$E$10="NTNC",Q3992="Non-Lead")),
(AND('[1]PWS Information'!$E$10="CWS",Q3992="Non-Lead",S3992="")),
(AND('[1]PWS Information'!$E$10="CWS",Q3992="Non-Lead",S3992="No")),
(AND('[1]PWS Information'!$E$10="CWS",Q3992="Non-Lead",S3992="Don't Know")),
(AND('[1]PWS Information'!$E$10="CWS",Q3992="Non-Lead", J3992="Non-Lead - Copper", S3992="Yes", L3992="Between 1989 and 2014")),
(AND('[1]PWS Information'!$E$10="CWS",Q3992="Non-Lead", J3992="Non-Lead - Copper", S3992="Yes", L3992="After 2014")),
(AND('[1]PWS Information'!$E$10="CWS",Q3992="Non-Lead", J3992="Non-Lead - Copper", S3992="Yes", L3992="Unknown")),
(AND('[1]PWS Information'!$E$10="CWS",Q3992="Non-Lead", N3992="Non-Lead - Copper", S3992="Yes", O3992="Between 1989 and 2014")),
(AND('[1]PWS Information'!$E$10="CWS",Q3992="Non-Lead", N3992="Non-Lead - Copper", S3992="Yes", O3992="After 2014")),
(AND('[1]PWS Information'!$E$10="CWS",Q3992="Non-Lead", N3992="Non-Lead - Copper", S3992="Yes", O3992="Unknown")),
(AND('[1]PWS Information'!$E$10="CWS",Q3992="Unknown")),
(AND('[1]PWS Information'!$E$10="NTNC",Q3992="Unknown")))),"Tier 5",
"")))))</f>
        <v>Tier 5</v>
      </c>
      <c r="Z3992" s="71"/>
      <c r="AA3992" s="71"/>
    </row>
    <row r="3993" spans="1:27" ht="57.6" x14ac:dyDescent="0.3">
      <c r="A3993" s="1"/>
      <c r="B3993" s="70">
        <v>12173869</v>
      </c>
      <c r="C3993" s="60">
        <v>195</v>
      </c>
      <c r="D3993" s="61" t="s">
        <v>1574</v>
      </c>
      <c r="E3993" s="61" t="s">
        <v>49</v>
      </c>
      <c r="F3993" s="61">
        <v>78640</v>
      </c>
      <c r="G3993" s="62" t="s">
        <v>1462</v>
      </c>
      <c r="H3993" s="63">
        <v>29.971691</v>
      </c>
      <c r="I3993" s="64">
        <v>-97.843687799999998</v>
      </c>
      <c r="J3993" s="65" t="s">
        <v>57</v>
      </c>
      <c r="K3993" s="66" t="s">
        <v>51</v>
      </c>
      <c r="L3993" s="62" t="s">
        <v>58</v>
      </c>
      <c r="M3993" s="69"/>
      <c r="N3993" s="65" t="s">
        <v>50</v>
      </c>
      <c r="O3993" s="66" t="s">
        <v>58</v>
      </c>
      <c r="P3993" s="69"/>
      <c r="Q3993" s="55" t="str">
        <f t="shared" si="62"/>
        <v>Non-Lead</v>
      </c>
      <c r="R3993" s="70" t="s">
        <v>51</v>
      </c>
      <c r="S3993" s="70" t="s">
        <v>51</v>
      </c>
      <c r="T3993" s="70"/>
      <c r="U3993" s="71" t="s">
        <v>53</v>
      </c>
      <c r="V3993" s="71" t="s">
        <v>51</v>
      </c>
      <c r="W3993" s="71" t="s">
        <v>51</v>
      </c>
      <c r="X3993" s="71" t="s">
        <v>51</v>
      </c>
      <c r="Y3993" s="72" t="str">
        <f>IF((OR((AND('[1]PWS Information'!$E$10="CWS",U3993="Single Family Residence",Q3993="Lead")),
(AND('[1]PWS Information'!$E$10="CWS",U3993="Multiple Family Residence",'[1]PWS Information'!$E$11="Yes",Q3993="Lead")),
(AND('[1]PWS Information'!$E$10="NTNC",Q3993="Lead")))),"Tier 1",
IF((OR((AND('[1]PWS Information'!$E$10="CWS",U3993="Multiple Family Residence",'[1]PWS Information'!$E$11="No",Q3993="Lead")),
(AND('[1]PWS Information'!$E$10="CWS",U3993="Other",Q3993="Lead")),
(AND('[1]PWS Information'!$E$10="CWS",U3993="Building",Q3993="Lead")))),"Tier 2",
IF((OR((AND('[1]PWS Information'!$E$10="CWS",U3993="Single Family Residence",Q3993="Galvanized Requiring Replacement")),
(AND('[1]PWS Information'!$E$10="CWS",U3993="Single Family Residence",Q3993="Galvanized Requiring Replacement",R3993="Yes")),
(AND('[1]PWS Information'!$E$10="NTNC",Q3993="Galvanized Requiring Replacement")),
(AND('[1]PWS Information'!$E$10="NTNC",U3993="Single Family Residence",R3993="Yes")))),"Tier 3",
IF((OR((AND('[1]PWS Information'!$E$10="CWS",U3993="Single Family Residence",S3993="Yes",Q3993="Non-Lead", J3993="Non-Lead - Copper",L3993="Before 1989")),
(AND('[1]PWS Information'!$E$10="CWS",U3993="Single Family Residence",S3993="Yes",Q3993="Non-Lead", N3993="Non-Lead - Copper",O3993="Before 1989")))),"Tier 4",
IF((OR((AND('[1]PWS Information'!$E$10="NTNC",Q3993="Non-Lead")),
(AND('[1]PWS Information'!$E$10="CWS",Q3993="Non-Lead",S3993="")),
(AND('[1]PWS Information'!$E$10="CWS",Q3993="Non-Lead",S3993="No")),
(AND('[1]PWS Information'!$E$10="CWS",Q3993="Non-Lead",S3993="Don't Know")),
(AND('[1]PWS Information'!$E$10="CWS",Q3993="Non-Lead", J3993="Non-Lead - Copper", S3993="Yes", L3993="Between 1989 and 2014")),
(AND('[1]PWS Information'!$E$10="CWS",Q3993="Non-Lead", J3993="Non-Lead - Copper", S3993="Yes", L3993="After 2014")),
(AND('[1]PWS Information'!$E$10="CWS",Q3993="Non-Lead", J3993="Non-Lead - Copper", S3993="Yes", L3993="Unknown")),
(AND('[1]PWS Information'!$E$10="CWS",Q3993="Non-Lead", N3993="Non-Lead - Copper", S3993="Yes", O3993="Between 1989 and 2014")),
(AND('[1]PWS Information'!$E$10="CWS",Q3993="Non-Lead", N3993="Non-Lead - Copper", S3993="Yes", O3993="After 2014")),
(AND('[1]PWS Information'!$E$10="CWS",Q3993="Non-Lead", N3993="Non-Lead - Copper", S3993="Yes", O3993="Unknown")),
(AND('[1]PWS Information'!$E$10="CWS",Q3993="Unknown")),
(AND('[1]PWS Information'!$E$10="NTNC",Q3993="Unknown")))),"Tier 5",
"")))))</f>
        <v>Tier 5</v>
      </c>
      <c r="Z3993" s="71"/>
      <c r="AA3993" s="71"/>
    </row>
    <row r="3994" spans="1:27" ht="57.6" x14ac:dyDescent="0.3">
      <c r="A3994" s="17"/>
      <c r="B3994" s="70">
        <v>16387191</v>
      </c>
      <c r="C3994" s="60">
        <v>200</v>
      </c>
      <c r="D3994" s="61" t="s">
        <v>1574</v>
      </c>
      <c r="E3994" s="61" t="s">
        <v>49</v>
      </c>
      <c r="F3994" s="61">
        <v>78640</v>
      </c>
      <c r="G3994" s="62" t="s">
        <v>1462</v>
      </c>
      <c r="H3994" s="63">
        <v>29.9718783</v>
      </c>
      <c r="I3994" s="64">
        <v>-97.843593299999995</v>
      </c>
      <c r="J3994" s="65" t="s">
        <v>57</v>
      </c>
      <c r="K3994" s="66" t="s">
        <v>51</v>
      </c>
      <c r="L3994" s="62" t="s">
        <v>58</v>
      </c>
      <c r="M3994" s="69"/>
      <c r="N3994" s="65" t="s">
        <v>50</v>
      </c>
      <c r="O3994" s="66" t="s">
        <v>58</v>
      </c>
      <c r="P3994" s="69"/>
      <c r="Q3994" s="55" t="str">
        <f t="shared" si="62"/>
        <v>Non-Lead</v>
      </c>
      <c r="R3994" s="70" t="s">
        <v>51</v>
      </c>
      <c r="S3994" s="70" t="s">
        <v>51</v>
      </c>
      <c r="T3994" s="70"/>
      <c r="U3994" s="71" t="s">
        <v>53</v>
      </c>
      <c r="V3994" s="71" t="s">
        <v>51</v>
      </c>
      <c r="W3994" s="71" t="s">
        <v>51</v>
      </c>
      <c r="X3994" s="71" t="s">
        <v>51</v>
      </c>
      <c r="Y3994" s="72" t="str">
        <f>IF((OR((AND('[1]PWS Information'!$E$10="CWS",U3994="Single Family Residence",Q3994="Lead")),
(AND('[1]PWS Information'!$E$10="CWS",U3994="Multiple Family Residence",'[1]PWS Information'!$E$11="Yes",Q3994="Lead")),
(AND('[1]PWS Information'!$E$10="NTNC",Q3994="Lead")))),"Tier 1",
IF((OR((AND('[1]PWS Information'!$E$10="CWS",U3994="Multiple Family Residence",'[1]PWS Information'!$E$11="No",Q3994="Lead")),
(AND('[1]PWS Information'!$E$10="CWS",U3994="Other",Q3994="Lead")),
(AND('[1]PWS Information'!$E$10="CWS",U3994="Building",Q3994="Lead")))),"Tier 2",
IF((OR((AND('[1]PWS Information'!$E$10="CWS",U3994="Single Family Residence",Q3994="Galvanized Requiring Replacement")),
(AND('[1]PWS Information'!$E$10="CWS",U3994="Single Family Residence",Q3994="Galvanized Requiring Replacement",R3994="Yes")),
(AND('[1]PWS Information'!$E$10="NTNC",Q3994="Galvanized Requiring Replacement")),
(AND('[1]PWS Information'!$E$10="NTNC",U3994="Single Family Residence",R3994="Yes")))),"Tier 3",
IF((OR((AND('[1]PWS Information'!$E$10="CWS",U3994="Single Family Residence",S3994="Yes",Q3994="Non-Lead", J3994="Non-Lead - Copper",L3994="Before 1989")),
(AND('[1]PWS Information'!$E$10="CWS",U3994="Single Family Residence",S3994="Yes",Q3994="Non-Lead", N3994="Non-Lead - Copper",O3994="Before 1989")))),"Tier 4",
IF((OR((AND('[1]PWS Information'!$E$10="NTNC",Q3994="Non-Lead")),
(AND('[1]PWS Information'!$E$10="CWS",Q3994="Non-Lead",S3994="")),
(AND('[1]PWS Information'!$E$10="CWS",Q3994="Non-Lead",S3994="No")),
(AND('[1]PWS Information'!$E$10="CWS",Q3994="Non-Lead",S3994="Don't Know")),
(AND('[1]PWS Information'!$E$10="CWS",Q3994="Non-Lead", J3994="Non-Lead - Copper", S3994="Yes", L3994="Between 1989 and 2014")),
(AND('[1]PWS Information'!$E$10="CWS",Q3994="Non-Lead", J3994="Non-Lead - Copper", S3994="Yes", L3994="After 2014")),
(AND('[1]PWS Information'!$E$10="CWS",Q3994="Non-Lead", J3994="Non-Lead - Copper", S3994="Yes", L3994="Unknown")),
(AND('[1]PWS Information'!$E$10="CWS",Q3994="Non-Lead", N3994="Non-Lead - Copper", S3994="Yes", O3994="Between 1989 and 2014")),
(AND('[1]PWS Information'!$E$10="CWS",Q3994="Non-Lead", N3994="Non-Lead - Copper", S3994="Yes", O3994="After 2014")),
(AND('[1]PWS Information'!$E$10="CWS",Q3994="Non-Lead", N3994="Non-Lead - Copper", S3994="Yes", O3994="Unknown")),
(AND('[1]PWS Information'!$E$10="CWS",Q3994="Unknown")),
(AND('[1]PWS Information'!$E$10="NTNC",Q3994="Unknown")))),"Tier 5",
"")))))</f>
        <v>Tier 5</v>
      </c>
      <c r="Z3994" s="71"/>
      <c r="AA3994" s="71"/>
    </row>
    <row r="3995" spans="1:27" ht="57.6" x14ac:dyDescent="0.3">
      <c r="A3995" s="1"/>
      <c r="B3995" s="70">
        <v>13140498</v>
      </c>
      <c r="C3995" s="60">
        <v>205</v>
      </c>
      <c r="D3995" s="61" t="s">
        <v>1574</v>
      </c>
      <c r="E3995" s="61" t="s">
        <v>49</v>
      </c>
      <c r="F3995" s="61">
        <v>78640</v>
      </c>
      <c r="G3995" s="62" t="s">
        <v>1462</v>
      </c>
      <c r="H3995" s="63">
        <v>29.971793000000002</v>
      </c>
      <c r="I3995" s="64">
        <v>-97.843763899999999</v>
      </c>
      <c r="J3995" s="65" t="s">
        <v>57</v>
      </c>
      <c r="K3995" s="66" t="s">
        <v>51</v>
      </c>
      <c r="L3995" s="62" t="s">
        <v>58</v>
      </c>
      <c r="M3995" s="69"/>
      <c r="N3995" s="65" t="s">
        <v>50</v>
      </c>
      <c r="O3995" s="66" t="s">
        <v>58</v>
      </c>
      <c r="P3995" s="69"/>
      <c r="Q3995" s="55" t="str">
        <f t="shared" si="62"/>
        <v>Non-Lead</v>
      </c>
      <c r="R3995" s="70" t="s">
        <v>51</v>
      </c>
      <c r="S3995" s="70" t="s">
        <v>51</v>
      </c>
      <c r="T3995" s="70"/>
      <c r="U3995" s="71" t="s">
        <v>53</v>
      </c>
      <c r="V3995" s="71" t="s">
        <v>51</v>
      </c>
      <c r="W3995" s="71" t="s">
        <v>51</v>
      </c>
      <c r="X3995" s="71" t="s">
        <v>51</v>
      </c>
      <c r="Y3995" s="72" t="str">
        <f>IF((OR((AND('[1]PWS Information'!$E$10="CWS",U3995="Single Family Residence",Q3995="Lead")),
(AND('[1]PWS Information'!$E$10="CWS",U3995="Multiple Family Residence",'[1]PWS Information'!$E$11="Yes",Q3995="Lead")),
(AND('[1]PWS Information'!$E$10="NTNC",Q3995="Lead")))),"Tier 1",
IF((OR((AND('[1]PWS Information'!$E$10="CWS",U3995="Multiple Family Residence",'[1]PWS Information'!$E$11="No",Q3995="Lead")),
(AND('[1]PWS Information'!$E$10="CWS",U3995="Other",Q3995="Lead")),
(AND('[1]PWS Information'!$E$10="CWS",U3995="Building",Q3995="Lead")))),"Tier 2",
IF((OR((AND('[1]PWS Information'!$E$10="CWS",U3995="Single Family Residence",Q3995="Galvanized Requiring Replacement")),
(AND('[1]PWS Information'!$E$10="CWS",U3995="Single Family Residence",Q3995="Galvanized Requiring Replacement",R3995="Yes")),
(AND('[1]PWS Information'!$E$10="NTNC",Q3995="Galvanized Requiring Replacement")),
(AND('[1]PWS Information'!$E$10="NTNC",U3995="Single Family Residence",R3995="Yes")))),"Tier 3",
IF((OR((AND('[1]PWS Information'!$E$10="CWS",U3995="Single Family Residence",S3995="Yes",Q3995="Non-Lead", J3995="Non-Lead - Copper",L3995="Before 1989")),
(AND('[1]PWS Information'!$E$10="CWS",U3995="Single Family Residence",S3995="Yes",Q3995="Non-Lead", N3995="Non-Lead - Copper",O3995="Before 1989")))),"Tier 4",
IF((OR((AND('[1]PWS Information'!$E$10="NTNC",Q3995="Non-Lead")),
(AND('[1]PWS Information'!$E$10="CWS",Q3995="Non-Lead",S3995="")),
(AND('[1]PWS Information'!$E$10="CWS",Q3995="Non-Lead",S3995="No")),
(AND('[1]PWS Information'!$E$10="CWS",Q3995="Non-Lead",S3995="Don't Know")),
(AND('[1]PWS Information'!$E$10="CWS",Q3995="Non-Lead", J3995="Non-Lead - Copper", S3995="Yes", L3995="Between 1989 and 2014")),
(AND('[1]PWS Information'!$E$10="CWS",Q3995="Non-Lead", J3995="Non-Lead - Copper", S3995="Yes", L3995="After 2014")),
(AND('[1]PWS Information'!$E$10="CWS",Q3995="Non-Lead", J3995="Non-Lead - Copper", S3995="Yes", L3995="Unknown")),
(AND('[1]PWS Information'!$E$10="CWS",Q3995="Non-Lead", N3995="Non-Lead - Copper", S3995="Yes", O3995="Between 1989 and 2014")),
(AND('[1]PWS Information'!$E$10="CWS",Q3995="Non-Lead", N3995="Non-Lead - Copper", S3995="Yes", O3995="After 2014")),
(AND('[1]PWS Information'!$E$10="CWS",Q3995="Non-Lead", N3995="Non-Lead - Copper", S3995="Yes", O3995="Unknown")),
(AND('[1]PWS Information'!$E$10="CWS",Q3995="Unknown")),
(AND('[1]PWS Information'!$E$10="NTNC",Q3995="Unknown")))),"Tier 5",
"")))))</f>
        <v>Tier 5</v>
      </c>
      <c r="Z3995" s="71"/>
      <c r="AA3995" s="71"/>
    </row>
    <row r="3996" spans="1:27" ht="57.6" x14ac:dyDescent="0.3">
      <c r="A3996" s="1"/>
      <c r="B3996" s="70">
        <v>15791908</v>
      </c>
      <c r="C3996" s="60">
        <v>210</v>
      </c>
      <c r="D3996" s="61" t="s">
        <v>1574</v>
      </c>
      <c r="E3996" s="61" t="s">
        <v>49</v>
      </c>
      <c r="F3996" s="61">
        <v>78640</v>
      </c>
      <c r="G3996" s="62" t="s">
        <v>1462</v>
      </c>
      <c r="H3996" s="63">
        <v>29.971984899999999</v>
      </c>
      <c r="I3996" s="64">
        <v>-97.843677700000001</v>
      </c>
      <c r="J3996" s="65" t="s">
        <v>57</v>
      </c>
      <c r="K3996" s="66" t="s">
        <v>51</v>
      </c>
      <c r="L3996" s="62" t="s">
        <v>58</v>
      </c>
      <c r="M3996" s="69"/>
      <c r="N3996" s="65" t="s">
        <v>50</v>
      </c>
      <c r="O3996" s="66" t="s">
        <v>58</v>
      </c>
      <c r="P3996" s="69"/>
      <c r="Q3996" s="55" t="str">
        <f t="shared" si="62"/>
        <v>Non-Lead</v>
      </c>
      <c r="R3996" s="70" t="s">
        <v>51</v>
      </c>
      <c r="S3996" s="70" t="s">
        <v>51</v>
      </c>
      <c r="T3996" s="70"/>
      <c r="U3996" s="71" t="s">
        <v>53</v>
      </c>
      <c r="V3996" s="71" t="s">
        <v>51</v>
      </c>
      <c r="W3996" s="71" t="s">
        <v>51</v>
      </c>
      <c r="X3996" s="71" t="s">
        <v>51</v>
      </c>
      <c r="Y3996" s="72" t="str">
        <f>IF((OR((AND('[1]PWS Information'!$E$10="CWS",U3996="Single Family Residence",Q3996="Lead")),
(AND('[1]PWS Information'!$E$10="CWS",U3996="Multiple Family Residence",'[1]PWS Information'!$E$11="Yes",Q3996="Lead")),
(AND('[1]PWS Information'!$E$10="NTNC",Q3996="Lead")))),"Tier 1",
IF((OR((AND('[1]PWS Information'!$E$10="CWS",U3996="Multiple Family Residence",'[1]PWS Information'!$E$11="No",Q3996="Lead")),
(AND('[1]PWS Information'!$E$10="CWS",U3996="Other",Q3996="Lead")),
(AND('[1]PWS Information'!$E$10="CWS",U3996="Building",Q3996="Lead")))),"Tier 2",
IF((OR((AND('[1]PWS Information'!$E$10="CWS",U3996="Single Family Residence",Q3996="Galvanized Requiring Replacement")),
(AND('[1]PWS Information'!$E$10="CWS",U3996="Single Family Residence",Q3996="Galvanized Requiring Replacement",R3996="Yes")),
(AND('[1]PWS Information'!$E$10="NTNC",Q3996="Galvanized Requiring Replacement")),
(AND('[1]PWS Information'!$E$10="NTNC",U3996="Single Family Residence",R3996="Yes")))),"Tier 3",
IF((OR((AND('[1]PWS Information'!$E$10="CWS",U3996="Single Family Residence",S3996="Yes",Q3996="Non-Lead", J3996="Non-Lead - Copper",L3996="Before 1989")),
(AND('[1]PWS Information'!$E$10="CWS",U3996="Single Family Residence",S3996="Yes",Q3996="Non-Lead", N3996="Non-Lead - Copper",O3996="Before 1989")))),"Tier 4",
IF((OR((AND('[1]PWS Information'!$E$10="NTNC",Q3996="Non-Lead")),
(AND('[1]PWS Information'!$E$10="CWS",Q3996="Non-Lead",S3996="")),
(AND('[1]PWS Information'!$E$10="CWS",Q3996="Non-Lead",S3996="No")),
(AND('[1]PWS Information'!$E$10="CWS",Q3996="Non-Lead",S3996="Don't Know")),
(AND('[1]PWS Information'!$E$10="CWS",Q3996="Non-Lead", J3996="Non-Lead - Copper", S3996="Yes", L3996="Between 1989 and 2014")),
(AND('[1]PWS Information'!$E$10="CWS",Q3996="Non-Lead", J3996="Non-Lead - Copper", S3996="Yes", L3996="After 2014")),
(AND('[1]PWS Information'!$E$10="CWS",Q3996="Non-Lead", J3996="Non-Lead - Copper", S3996="Yes", L3996="Unknown")),
(AND('[1]PWS Information'!$E$10="CWS",Q3996="Non-Lead", N3996="Non-Lead - Copper", S3996="Yes", O3996="Between 1989 and 2014")),
(AND('[1]PWS Information'!$E$10="CWS",Q3996="Non-Lead", N3996="Non-Lead - Copper", S3996="Yes", O3996="After 2014")),
(AND('[1]PWS Information'!$E$10="CWS",Q3996="Non-Lead", N3996="Non-Lead - Copper", S3996="Yes", O3996="Unknown")),
(AND('[1]PWS Information'!$E$10="CWS",Q3996="Unknown")),
(AND('[1]PWS Information'!$E$10="NTNC",Q3996="Unknown")))),"Tier 5",
"")))))</f>
        <v>Tier 5</v>
      </c>
      <c r="Z3996" s="71"/>
      <c r="AA3996" s="71"/>
    </row>
    <row r="3997" spans="1:27" ht="57.6" x14ac:dyDescent="0.3">
      <c r="A3997" s="1"/>
      <c r="B3997" s="70">
        <v>12775244</v>
      </c>
      <c r="C3997" s="60">
        <v>215</v>
      </c>
      <c r="D3997" s="61" t="s">
        <v>1574</v>
      </c>
      <c r="E3997" s="61" t="s">
        <v>49</v>
      </c>
      <c r="F3997" s="61">
        <v>78640</v>
      </c>
      <c r="G3997" s="62" t="s">
        <v>1462</v>
      </c>
      <c r="H3997" s="63">
        <v>29.971892199999999</v>
      </c>
      <c r="I3997" s="64">
        <v>-97.8438436</v>
      </c>
      <c r="J3997" s="65" t="s">
        <v>57</v>
      </c>
      <c r="K3997" s="66" t="s">
        <v>51</v>
      </c>
      <c r="L3997" s="62" t="s">
        <v>58</v>
      </c>
      <c r="M3997" s="69"/>
      <c r="N3997" s="65" t="s">
        <v>50</v>
      </c>
      <c r="O3997" s="66" t="s">
        <v>58</v>
      </c>
      <c r="P3997" s="69"/>
      <c r="Q3997" s="55" t="str">
        <f t="shared" si="62"/>
        <v>Non-Lead</v>
      </c>
      <c r="R3997" s="70" t="s">
        <v>51</v>
      </c>
      <c r="S3997" s="70" t="s">
        <v>51</v>
      </c>
      <c r="T3997" s="70"/>
      <c r="U3997" s="71" t="s">
        <v>53</v>
      </c>
      <c r="V3997" s="71" t="s">
        <v>51</v>
      </c>
      <c r="W3997" s="71" t="s">
        <v>51</v>
      </c>
      <c r="X3997" s="71" t="s">
        <v>51</v>
      </c>
      <c r="Y3997" s="72" t="str">
        <f>IF((OR((AND('[1]PWS Information'!$E$10="CWS",U3997="Single Family Residence",Q3997="Lead")),
(AND('[1]PWS Information'!$E$10="CWS",U3997="Multiple Family Residence",'[1]PWS Information'!$E$11="Yes",Q3997="Lead")),
(AND('[1]PWS Information'!$E$10="NTNC",Q3997="Lead")))),"Tier 1",
IF((OR((AND('[1]PWS Information'!$E$10="CWS",U3997="Multiple Family Residence",'[1]PWS Information'!$E$11="No",Q3997="Lead")),
(AND('[1]PWS Information'!$E$10="CWS",U3997="Other",Q3997="Lead")),
(AND('[1]PWS Information'!$E$10="CWS",U3997="Building",Q3997="Lead")))),"Tier 2",
IF((OR((AND('[1]PWS Information'!$E$10="CWS",U3997="Single Family Residence",Q3997="Galvanized Requiring Replacement")),
(AND('[1]PWS Information'!$E$10="CWS",U3997="Single Family Residence",Q3997="Galvanized Requiring Replacement",R3997="Yes")),
(AND('[1]PWS Information'!$E$10="NTNC",Q3997="Galvanized Requiring Replacement")),
(AND('[1]PWS Information'!$E$10="NTNC",U3997="Single Family Residence",R3997="Yes")))),"Tier 3",
IF((OR((AND('[1]PWS Information'!$E$10="CWS",U3997="Single Family Residence",S3997="Yes",Q3997="Non-Lead", J3997="Non-Lead - Copper",L3997="Before 1989")),
(AND('[1]PWS Information'!$E$10="CWS",U3997="Single Family Residence",S3997="Yes",Q3997="Non-Lead", N3997="Non-Lead - Copper",O3997="Before 1989")))),"Tier 4",
IF((OR((AND('[1]PWS Information'!$E$10="NTNC",Q3997="Non-Lead")),
(AND('[1]PWS Information'!$E$10="CWS",Q3997="Non-Lead",S3997="")),
(AND('[1]PWS Information'!$E$10="CWS",Q3997="Non-Lead",S3997="No")),
(AND('[1]PWS Information'!$E$10="CWS",Q3997="Non-Lead",S3997="Don't Know")),
(AND('[1]PWS Information'!$E$10="CWS",Q3997="Non-Lead", J3997="Non-Lead - Copper", S3997="Yes", L3997="Between 1989 and 2014")),
(AND('[1]PWS Information'!$E$10="CWS",Q3997="Non-Lead", J3997="Non-Lead - Copper", S3997="Yes", L3997="After 2014")),
(AND('[1]PWS Information'!$E$10="CWS",Q3997="Non-Lead", J3997="Non-Lead - Copper", S3997="Yes", L3997="Unknown")),
(AND('[1]PWS Information'!$E$10="CWS",Q3997="Non-Lead", N3997="Non-Lead - Copper", S3997="Yes", O3997="Between 1989 and 2014")),
(AND('[1]PWS Information'!$E$10="CWS",Q3997="Non-Lead", N3997="Non-Lead - Copper", S3997="Yes", O3997="After 2014")),
(AND('[1]PWS Information'!$E$10="CWS",Q3997="Non-Lead", N3997="Non-Lead - Copper", S3997="Yes", O3997="Unknown")),
(AND('[1]PWS Information'!$E$10="CWS",Q3997="Unknown")),
(AND('[1]PWS Information'!$E$10="NTNC",Q3997="Unknown")))),"Tier 5",
"")))))</f>
        <v>Tier 5</v>
      </c>
      <c r="Z3997" s="71"/>
      <c r="AA3997" s="71"/>
    </row>
    <row r="3998" spans="1:27" ht="57.6" x14ac:dyDescent="0.3">
      <c r="A3998" s="17"/>
      <c r="B3998" s="70">
        <v>10299260</v>
      </c>
      <c r="C3998" s="60">
        <v>220</v>
      </c>
      <c r="D3998" s="61" t="s">
        <v>1574</v>
      </c>
      <c r="E3998" s="61" t="s">
        <v>49</v>
      </c>
      <c r="F3998" s="61">
        <v>78640</v>
      </c>
      <c r="G3998" s="62" t="s">
        <v>1462</v>
      </c>
      <c r="H3998" s="63">
        <v>29.972087599999998</v>
      </c>
      <c r="I3998" s="64">
        <v>-97.843767</v>
      </c>
      <c r="J3998" s="65" t="s">
        <v>57</v>
      </c>
      <c r="K3998" s="66" t="s">
        <v>51</v>
      </c>
      <c r="L3998" s="62" t="s">
        <v>58</v>
      </c>
      <c r="M3998" s="69"/>
      <c r="N3998" s="65" t="s">
        <v>50</v>
      </c>
      <c r="O3998" s="66" t="s">
        <v>58</v>
      </c>
      <c r="P3998" s="69"/>
      <c r="Q3998" s="55" t="str">
        <f t="shared" si="62"/>
        <v>Non-Lead</v>
      </c>
      <c r="R3998" s="70" t="s">
        <v>51</v>
      </c>
      <c r="S3998" s="70" t="s">
        <v>51</v>
      </c>
      <c r="T3998" s="70"/>
      <c r="U3998" s="71" t="s">
        <v>53</v>
      </c>
      <c r="V3998" s="71" t="s">
        <v>51</v>
      </c>
      <c r="W3998" s="71" t="s">
        <v>51</v>
      </c>
      <c r="X3998" s="71" t="s">
        <v>51</v>
      </c>
      <c r="Y3998" s="72" t="str">
        <f>IF((OR((AND('[1]PWS Information'!$E$10="CWS",U3998="Single Family Residence",Q3998="Lead")),
(AND('[1]PWS Information'!$E$10="CWS",U3998="Multiple Family Residence",'[1]PWS Information'!$E$11="Yes",Q3998="Lead")),
(AND('[1]PWS Information'!$E$10="NTNC",Q3998="Lead")))),"Tier 1",
IF((OR((AND('[1]PWS Information'!$E$10="CWS",U3998="Multiple Family Residence",'[1]PWS Information'!$E$11="No",Q3998="Lead")),
(AND('[1]PWS Information'!$E$10="CWS",U3998="Other",Q3998="Lead")),
(AND('[1]PWS Information'!$E$10="CWS",U3998="Building",Q3998="Lead")))),"Tier 2",
IF((OR((AND('[1]PWS Information'!$E$10="CWS",U3998="Single Family Residence",Q3998="Galvanized Requiring Replacement")),
(AND('[1]PWS Information'!$E$10="CWS",U3998="Single Family Residence",Q3998="Galvanized Requiring Replacement",R3998="Yes")),
(AND('[1]PWS Information'!$E$10="NTNC",Q3998="Galvanized Requiring Replacement")),
(AND('[1]PWS Information'!$E$10="NTNC",U3998="Single Family Residence",R3998="Yes")))),"Tier 3",
IF((OR((AND('[1]PWS Information'!$E$10="CWS",U3998="Single Family Residence",S3998="Yes",Q3998="Non-Lead", J3998="Non-Lead - Copper",L3998="Before 1989")),
(AND('[1]PWS Information'!$E$10="CWS",U3998="Single Family Residence",S3998="Yes",Q3998="Non-Lead", N3998="Non-Lead - Copper",O3998="Before 1989")))),"Tier 4",
IF((OR((AND('[1]PWS Information'!$E$10="NTNC",Q3998="Non-Lead")),
(AND('[1]PWS Information'!$E$10="CWS",Q3998="Non-Lead",S3998="")),
(AND('[1]PWS Information'!$E$10="CWS",Q3998="Non-Lead",S3998="No")),
(AND('[1]PWS Information'!$E$10="CWS",Q3998="Non-Lead",S3998="Don't Know")),
(AND('[1]PWS Information'!$E$10="CWS",Q3998="Non-Lead", J3998="Non-Lead - Copper", S3998="Yes", L3998="Between 1989 and 2014")),
(AND('[1]PWS Information'!$E$10="CWS",Q3998="Non-Lead", J3998="Non-Lead - Copper", S3998="Yes", L3998="After 2014")),
(AND('[1]PWS Information'!$E$10="CWS",Q3998="Non-Lead", J3998="Non-Lead - Copper", S3998="Yes", L3998="Unknown")),
(AND('[1]PWS Information'!$E$10="CWS",Q3998="Non-Lead", N3998="Non-Lead - Copper", S3998="Yes", O3998="Between 1989 and 2014")),
(AND('[1]PWS Information'!$E$10="CWS",Q3998="Non-Lead", N3998="Non-Lead - Copper", S3998="Yes", O3998="After 2014")),
(AND('[1]PWS Information'!$E$10="CWS",Q3998="Non-Lead", N3998="Non-Lead - Copper", S3998="Yes", O3998="Unknown")),
(AND('[1]PWS Information'!$E$10="CWS",Q3998="Unknown")),
(AND('[1]PWS Information'!$E$10="NTNC",Q3998="Unknown")))),"Tier 5",
"")))))</f>
        <v>Tier 5</v>
      </c>
      <c r="Z3998" s="71"/>
      <c r="AA3998" s="71"/>
    </row>
    <row r="3999" spans="1:27" ht="57.6" x14ac:dyDescent="0.3">
      <c r="A3999" s="1"/>
      <c r="B3999" s="70">
        <v>12560577</v>
      </c>
      <c r="C3999" s="60">
        <v>225</v>
      </c>
      <c r="D3999" s="61" t="s">
        <v>1574</v>
      </c>
      <c r="E3999" s="61" t="s">
        <v>49</v>
      </c>
      <c r="F3999" s="61">
        <v>78640</v>
      </c>
      <c r="G3999" s="62" t="s">
        <v>1462</v>
      </c>
      <c r="H3999" s="63">
        <v>29.971989000000001</v>
      </c>
      <c r="I3999" s="64">
        <v>-97.843926199999999</v>
      </c>
      <c r="J3999" s="65" t="s">
        <v>57</v>
      </c>
      <c r="K3999" s="66" t="s">
        <v>51</v>
      </c>
      <c r="L3999" s="62" t="s">
        <v>58</v>
      </c>
      <c r="M3999" s="69"/>
      <c r="N3999" s="65" t="s">
        <v>50</v>
      </c>
      <c r="O3999" s="66" t="s">
        <v>58</v>
      </c>
      <c r="P3999" s="69"/>
      <c r="Q3999" s="55" t="str">
        <f t="shared" si="62"/>
        <v>Non-Lead</v>
      </c>
      <c r="R3999" s="70" t="s">
        <v>51</v>
      </c>
      <c r="S3999" s="70" t="s">
        <v>51</v>
      </c>
      <c r="T3999" s="70"/>
      <c r="U3999" s="71" t="s">
        <v>53</v>
      </c>
      <c r="V3999" s="71" t="s">
        <v>51</v>
      </c>
      <c r="W3999" s="71" t="s">
        <v>51</v>
      </c>
      <c r="X3999" s="71" t="s">
        <v>51</v>
      </c>
      <c r="Y3999" s="72" t="str">
        <f>IF((OR((AND('[1]PWS Information'!$E$10="CWS",U3999="Single Family Residence",Q3999="Lead")),
(AND('[1]PWS Information'!$E$10="CWS",U3999="Multiple Family Residence",'[1]PWS Information'!$E$11="Yes",Q3999="Lead")),
(AND('[1]PWS Information'!$E$10="NTNC",Q3999="Lead")))),"Tier 1",
IF((OR((AND('[1]PWS Information'!$E$10="CWS",U3999="Multiple Family Residence",'[1]PWS Information'!$E$11="No",Q3999="Lead")),
(AND('[1]PWS Information'!$E$10="CWS",U3999="Other",Q3999="Lead")),
(AND('[1]PWS Information'!$E$10="CWS",U3999="Building",Q3999="Lead")))),"Tier 2",
IF((OR((AND('[1]PWS Information'!$E$10="CWS",U3999="Single Family Residence",Q3999="Galvanized Requiring Replacement")),
(AND('[1]PWS Information'!$E$10="CWS",U3999="Single Family Residence",Q3999="Galvanized Requiring Replacement",R3999="Yes")),
(AND('[1]PWS Information'!$E$10="NTNC",Q3999="Galvanized Requiring Replacement")),
(AND('[1]PWS Information'!$E$10="NTNC",U3999="Single Family Residence",R3999="Yes")))),"Tier 3",
IF((OR((AND('[1]PWS Information'!$E$10="CWS",U3999="Single Family Residence",S3999="Yes",Q3999="Non-Lead", J3999="Non-Lead - Copper",L3999="Before 1989")),
(AND('[1]PWS Information'!$E$10="CWS",U3999="Single Family Residence",S3999="Yes",Q3999="Non-Lead", N3999="Non-Lead - Copper",O3999="Before 1989")))),"Tier 4",
IF((OR((AND('[1]PWS Information'!$E$10="NTNC",Q3999="Non-Lead")),
(AND('[1]PWS Information'!$E$10="CWS",Q3999="Non-Lead",S3999="")),
(AND('[1]PWS Information'!$E$10="CWS",Q3999="Non-Lead",S3999="No")),
(AND('[1]PWS Information'!$E$10="CWS",Q3999="Non-Lead",S3999="Don't Know")),
(AND('[1]PWS Information'!$E$10="CWS",Q3999="Non-Lead", J3999="Non-Lead - Copper", S3999="Yes", L3999="Between 1989 and 2014")),
(AND('[1]PWS Information'!$E$10="CWS",Q3999="Non-Lead", J3999="Non-Lead - Copper", S3999="Yes", L3999="After 2014")),
(AND('[1]PWS Information'!$E$10="CWS",Q3999="Non-Lead", J3999="Non-Lead - Copper", S3999="Yes", L3999="Unknown")),
(AND('[1]PWS Information'!$E$10="CWS",Q3999="Non-Lead", N3999="Non-Lead - Copper", S3999="Yes", O3999="Between 1989 and 2014")),
(AND('[1]PWS Information'!$E$10="CWS",Q3999="Non-Lead", N3999="Non-Lead - Copper", S3999="Yes", O3999="After 2014")),
(AND('[1]PWS Information'!$E$10="CWS",Q3999="Non-Lead", N3999="Non-Lead - Copper", S3999="Yes", O3999="Unknown")),
(AND('[1]PWS Information'!$E$10="CWS",Q3999="Unknown")),
(AND('[1]PWS Information'!$E$10="NTNC",Q3999="Unknown")))),"Tier 5",
"")))))</f>
        <v>Tier 5</v>
      </c>
      <c r="Z3999" s="71"/>
      <c r="AA3999" s="71"/>
    </row>
    <row r="4000" spans="1:27" ht="57.6" x14ac:dyDescent="0.3">
      <c r="A4000" s="1"/>
      <c r="B4000" s="70">
        <v>9541865</v>
      </c>
      <c r="C4000" s="60">
        <v>230</v>
      </c>
      <c r="D4000" s="61" t="s">
        <v>1574</v>
      </c>
      <c r="E4000" s="61" t="s">
        <v>49</v>
      </c>
      <c r="F4000" s="61">
        <v>78640</v>
      </c>
      <c r="G4000" s="62" t="s">
        <v>1462</v>
      </c>
      <c r="H4000" s="63">
        <v>29.972187699999999</v>
      </c>
      <c r="I4000" s="64">
        <v>-97.843859100000003</v>
      </c>
      <c r="J4000" s="65" t="s">
        <v>57</v>
      </c>
      <c r="K4000" s="66" t="s">
        <v>51</v>
      </c>
      <c r="L4000" s="62" t="s">
        <v>58</v>
      </c>
      <c r="M4000" s="69"/>
      <c r="N4000" s="65" t="s">
        <v>50</v>
      </c>
      <c r="O4000" s="66" t="s">
        <v>58</v>
      </c>
      <c r="P4000" s="69"/>
      <c r="Q4000" s="55" t="str">
        <f t="shared" si="62"/>
        <v>Non-Lead</v>
      </c>
      <c r="R4000" s="70" t="s">
        <v>51</v>
      </c>
      <c r="S4000" s="70" t="s">
        <v>51</v>
      </c>
      <c r="T4000" s="70"/>
      <c r="U4000" s="71" t="s">
        <v>53</v>
      </c>
      <c r="V4000" s="71" t="s">
        <v>51</v>
      </c>
      <c r="W4000" s="71" t="s">
        <v>51</v>
      </c>
      <c r="X4000" s="71" t="s">
        <v>51</v>
      </c>
      <c r="Y4000" s="72" t="str">
        <f>IF((OR((AND('[1]PWS Information'!$E$10="CWS",U4000="Single Family Residence",Q4000="Lead")),
(AND('[1]PWS Information'!$E$10="CWS",U4000="Multiple Family Residence",'[1]PWS Information'!$E$11="Yes",Q4000="Lead")),
(AND('[1]PWS Information'!$E$10="NTNC",Q4000="Lead")))),"Tier 1",
IF((OR((AND('[1]PWS Information'!$E$10="CWS",U4000="Multiple Family Residence",'[1]PWS Information'!$E$11="No",Q4000="Lead")),
(AND('[1]PWS Information'!$E$10="CWS",U4000="Other",Q4000="Lead")),
(AND('[1]PWS Information'!$E$10="CWS",U4000="Building",Q4000="Lead")))),"Tier 2",
IF((OR((AND('[1]PWS Information'!$E$10="CWS",U4000="Single Family Residence",Q4000="Galvanized Requiring Replacement")),
(AND('[1]PWS Information'!$E$10="CWS",U4000="Single Family Residence",Q4000="Galvanized Requiring Replacement",R4000="Yes")),
(AND('[1]PWS Information'!$E$10="NTNC",Q4000="Galvanized Requiring Replacement")),
(AND('[1]PWS Information'!$E$10="NTNC",U4000="Single Family Residence",R4000="Yes")))),"Tier 3",
IF((OR((AND('[1]PWS Information'!$E$10="CWS",U4000="Single Family Residence",S4000="Yes",Q4000="Non-Lead", J4000="Non-Lead - Copper",L4000="Before 1989")),
(AND('[1]PWS Information'!$E$10="CWS",U4000="Single Family Residence",S4000="Yes",Q4000="Non-Lead", N4000="Non-Lead - Copper",O4000="Before 1989")))),"Tier 4",
IF((OR((AND('[1]PWS Information'!$E$10="NTNC",Q4000="Non-Lead")),
(AND('[1]PWS Information'!$E$10="CWS",Q4000="Non-Lead",S4000="")),
(AND('[1]PWS Information'!$E$10="CWS",Q4000="Non-Lead",S4000="No")),
(AND('[1]PWS Information'!$E$10="CWS",Q4000="Non-Lead",S4000="Don't Know")),
(AND('[1]PWS Information'!$E$10="CWS",Q4000="Non-Lead", J4000="Non-Lead - Copper", S4000="Yes", L4000="Between 1989 and 2014")),
(AND('[1]PWS Information'!$E$10="CWS",Q4000="Non-Lead", J4000="Non-Lead - Copper", S4000="Yes", L4000="After 2014")),
(AND('[1]PWS Information'!$E$10="CWS",Q4000="Non-Lead", J4000="Non-Lead - Copper", S4000="Yes", L4000="Unknown")),
(AND('[1]PWS Information'!$E$10="CWS",Q4000="Non-Lead", N4000="Non-Lead - Copper", S4000="Yes", O4000="Between 1989 and 2014")),
(AND('[1]PWS Information'!$E$10="CWS",Q4000="Non-Lead", N4000="Non-Lead - Copper", S4000="Yes", O4000="After 2014")),
(AND('[1]PWS Information'!$E$10="CWS",Q4000="Non-Lead", N4000="Non-Lead - Copper", S4000="Yes", O4000="Unknown")),
(AND('[1]PWS Information'!$E$10="CWS",Q4000="Unknown")),
(AND('[1]PWS Information'!$E$10="NTNC",Q4000="Unknown")))),"Tier 5",
"")))))</f>
        <v>Tier 5</v>
      </c>
      <c r="Z4000" s="71"/>
      <c r="AA4000" s="71"/>
    </row>
    <row r="4001" spans="1:27" ht="57.6" x14ac:dyDescent="0.3">
      <c r="A4001" s="1"/>
      <c r="B4001" s="70">
        <v>860097</v>
      </c>
      <c r="C4001" s="60">
        <v>235</v>
      </c>
      <c r="D4001" s="61" t="s">
        <v>1574</v>
      </c>
      <c r="E4001" s="61" t="s">
        <v>49</v>
      </c>
      <c r="F4001" s="61">
        <v>78640</v>
      </c>
      <c r="G4001" s="62" t="s">
        <v>1462</v>
      </c>
      <c r="H4001" s="63">
        <v>29.972083099999999</v>
      </c>
      <c r="I4001" s="64">
        <v>-97.844011899999998</v>
      </c>
      <c r="J4001" s="65" t="s">
        <v>57</v>
      </c>
      <c r="K4001" s="66" t="s">
        <v>51</v>
      </c>
      <c r="L4001" s="62" t="s">
        <v>58</v>
      </c>
      <c r="M4001" s="69"/>
      <c r="N4001" s="65" t="s">
        <v>50</v>
      </c>
      <c r="O4001" s="66" t="s">
        <v>58</v>
      </c>
      <c r="P4001" s="69"/>
      <c r="Q4001" s="55" t="str">
        <f t="shared" si="62"/>
        <v>Non-Lead</v>
      </c>
      <c r="R4001" s="70" t="s">
        <v>51</v>
      </c>
      <c r="S4001" s="70" t="s">
        <v>51</v>
      </c>
      <c r="T4001" s="70"/>
      <c r="U4001" s="71" t="s">
        <v>53</v>
      </c>
      <c r="V4001" s="71" t="s">
        <v>51</v>
      </c>
      <c r="W4001" s="71" t="s">
        <v>51</v>
      </c>
      <c r="X4001" s="71" t="s">
        <v>51</v>
      </c>
      <c r="Y4001" s="72" t="str">
        <f>IF((OR((AND('[1]PWS Information'!$E$10="CWS",U4001="Single Family Residence",Q4001="Lead")),
(AND('[1]PWS Information'!$E$10="CWS",U4001="Multiple Family Residence",'[1]PWS Information'!$E$11="Yes",Q4001="Lead")),
(AND('[1]PWS Information'!$E$10="NTNC",Q4001="Lead")))),"Tier 1",
IF((OR((AND('[1]PWS Information'!$E$10="CWS",U4001="Multiple Family Residence",'[1]PWS Information'!$E$11="No",Q4001="Lead")),
(AND('[1]PWS Information'!$E$10="CWS",U4001="Other",Q4001="Lead")),
(AND('[1]PWS Information'!$E$10="CWS",U4001="Building",Q4001="Lead")))),"Tier 2",
IF((OR((AND('[1]PWS Information'!$E$10="CWS",U4001="Single Family Residence",Q4001="Galvanized Requiring Replacement")),
(AND('[1]PWS Information'!$E$10="CWS",U4001="Single Family Residence",Q4001="Galvanized Requiring Replacement",R4001="Yes")),
(AND('[1]PWS Information'!$E$10="NTNC",Q4001="Galvanized Requiring Replacement")),
(AND('[1]PWS Information'!$E$10="NTNC",U4001="Single Family Residence",R4001="Yes")))),"Tier 3",
IF((OR((AND('[1]PWS Information'!$E$10="CWS",U4001="Single Family Residence",S4001="Yes",Q4001="Non-Lead", J4001="Non-Lead - Copper",L4001="Before 1989")),
(AND('[1]PWS Information'!$E$10="CWS",U4001="Single Family Residence",S4001="Yes",Q4001="Non-Lead", N4001="Non-Lead - Copper",O4001="Before 1989")))),"Tier 4",
IF((OR((AND('[1]PWS Information'!$E$10="NTNC",Q4001="Non-Lead")),
(AND('[1]PWS Information'!$E$10="CWS",Q4001="Non-Lead",S4001="")),
(AND('[1]PWS Information'!$E$10="CWS",Q4001="Non-Lead",S4001="No")),
(AND('[1]PWS Information'!$E$10="CWS",Q4001="Non-Lead",S4001="Don't Know")),
(AND('[1]PWS Information'!$E$10="CWS",Q4001="Non-Lead", J4001="Non-Lead - Copper", S4001="Yes", L4001="Between 1989 and 2014")),
(AND('[1]PWS Information'!$E$10="CWS",Q4001="Non-Lead", J4001="Non-Lead - Copper", S4001="Yes", L4001="After 2014")),
(AND('[1]PWS Information'!$E$10="CWS",Q4001="Non-Lead", J4001="Non-Lead - Copper", S4001="Yes", L4001="Unknown")),
(AND('[1]PWS Information'!$E$10="CWS",Q4001="Non-Lead", N4001="Non-Lead - Copper", S4001="Yes", O4001="Between 1989 and 2014")),
(AND('[1]PWS Information'!$E$10="CWS",Q4001="Non-Lead", N4001="Non-Lead - Copper", S4001="Yes", O4001="After 2014")),
(AND('[1]PWS Information'!$E$10="CWS",Q4001="Non-Lead", N4001="Non-Lead - Copper", S4001="Yes", O4001="Unknown")),
(AND('[1]PWS Information'!$E$10="CWS",Q4001="Unknown")),
(AND('[1]PWS Information'!$E$10="NTNC",Q4001="Unknown")))),"Tier 5",
"")))))</f>
        <v>Tier 5</v>
      </c>
      <c r="Z4001" s="71"/>
      <c r="AA4001" s="71"/>
    </row>
    <row r="4002" spans="1:27" ht="57.6" x14ac:dyDescent="0.3">
      <c r="A4002" s="17"/>
      <c r="B4002" s="70">
        <v>12896088</v>
      </c>
      <c r="C4002" s="60">
        <v>240</v>
      </c>
      <c r="D4002" s="61" t="s">
        <v>1574</v>
      </c>
      <c r="E4002" s="61" t="s">
        <v>49</v>
      </c>
      <c r="F4002" s="61">
        <v>78640</v>
      </c>
      <c r="G4002" s="62" t="s">
        <v>1462</v>
      </c>
      <c r="H4002" s="63">
        <v>29.972284599999998</v>
      </c>
      <c r="I4002" s="64">
        <v>-97.843954699999998</v>
      </c>
      <c r="J4002" s="65" t="s">
        <v>57</v>
      </c>
      <c r="K4002" s="66" t="s">
        <v>51</v>
      </c>
      <c r="L4002" s="62" t="s">
        <v>58</v>
      </c>
      <c r="M4002" s="69"/>
      <c r="N4002" s="65" t="s">
        <v>50</v>
      </c>
      <c r="O4002" s="66" t="s">
        <v>58</v>
      </c>
      <c r="P4002" s="69"/>
      <c r="Q4002" s="55" t="str">
        <f t="shared" si="62"/>
        <v>Non-Lead</v>
      </c>
      <c r="R4002" s="70" t="s">
        <v>51</v>
      </c>
      <c r="S4002" s="70" t="s">
        <v>51</v>
      </c>
      <c r="T4002" s="70"/>
      <c r="U4002" s="71" t="s">
        <v>53</v>
      </c>
      <c r="V4002" s="71" t="s">
        <v>51</v>
      </c>
      <c r="W4002" s="71" t="s">
        <v>51</v>
      </c>
      <c r="X4002" s="71" t="s">
        <v>51</v>
      </c>
      <c r="Y4002" s="72" t="str">
        <f>IF((OR((AND('[1]PWS Information'!$E$10="CWS",U4002="Single Family Residence",Q4002="Lead")),
(AND('[1]PWS Information'!$E$10="CWS",U4002="Multiple Family Residence",'[1]PWS Information'!$E$11="Yes",Q4002="Lead")),
(AND('[1]PWS Information'!$E$10="NTNC",Q4002="Lead")))),"Tier 1",
IF((OR((AND('[1]PWS Information'!$E$10="CWS",U4002="Multiple Family Residence",'[1]PWS Information'!$E$11="No",Q4002="Lead")),
(AND('[1]PWS Information'!$E$10="CWS",U4002="Other",Q4002="Lead")),
(AND('[1]PWS Information'!$E$10="CWS",U4002="Building",Q4002="Lead")))),"Tier 2",
IF((OR((AND('[1]PWS Information'!$E$10="CWS",U4002="Single Family Residence",Q4002="Galvanized Requiring Replacement")),
(AND('[1]PWS Information'!$E$10="CWS",U4002="Single Family Residence",Q4002="Galvanized Requiring Replacement",R4002="Yes")),
(AND('[1]PWS Information'!$E$10="NTNC",Q4002="Galvanized Requiring Replacement")),
(AND('[1]PWS Information'!$E$10="NTNC",U4002="Single Family Residence",R4002="Yes")))),"Tier 3",
IF((OR((AND('[1]PWS Information'!$E$10="CWS",U4002="Single Family Residence",S4002="Yes",Q4002="Non-Lead", J4002="Non-Lead - Copper",L4002="Before 1989")),
(AND('[1]PWS Information'!$E$10="CWS",U4002="Single Family Residence",S4002="Yes",Q4002="Non-Lead", N4002="Non-Lead - Copper",O4002="Before 1989")))),"Tier 4",
IF((OR((AND('[1]PWS Information'!$E$10="NTNC",Q4002="Non-Lead")),
(AND('[1]PWS Information'!$E$10="CWS",Q4002="Non-Lead",S4002="")),
(AND('[1]PWS Information'!$E$10="CWS",Q4002="Non-Lead",S4002="No")),
(AND('[1]PWS Information'!$E$10="CWS",Q4002="Non-Lead",S4002="Don't Know")),
(AND('[1]PWS Information'!$E$10="CWS",Q4002="Non-Lead", J4002="Non-Lead - Copper", S4002="Yes", L4002="Between 1989 and 2014")),
(AND('[1]PWS Information'!$E$10="CWS",Q4002="Non-Lead", J4002="Non-Lead - Copper", S4002="Yes", L4002="After 2014")),
(AND('[1]PWS Information'!$E$10="CWS",Q4002="Non-Lead", J4002="Non-Lead - Copper", S4002="Yes", L4002="Unknown")),
(AND('[1]PWS Information'!$E$10="CWS",Q4002="Non-Lead", N4002="Non-Lead - Copper", S4002="Yes", O4002="Between 1989 and 2014")),
(AND('[1]PWS Information'!$E$10="CWS",Q4002="Non-Lead", N4002="Non-Lead - Copper", S4002="Yes", O4002="After 2014")),
(AND('[1]PWS Information'!$E$10="CWS",Q4002="Non-Lead", N4002="Non-Lead - Copper", S4002="Yes", O4002="Unknown")),
(AND('[1]PWS Information'!$E$10="CWS",Q4002="Unknown")),
(AND('[1]PWS Information'!$E$10="NTNC",Q4002="Unknown")))),"Tier 5",
"")))))</f>
        <v>Tier 5</v>
      </c>
      <c r="Z4002" s="71"/>
      <c r="AA4002" s="71"/>
    </row>
    <row r="4003" spans="1:27" ht="57.6" x14ac:dyDescent="0.3">
      <c r="A4003" s="1"/>
      <c r="B4003" s="70">
        <v>16416818</v>
      </c>
      <c r="C4003" s="60">
        <v>245</v>
      </c>
      <c r="D4003" s="61" t="s">
        <v>1574</v>
      </c>
      <c r="E4003" s="61" t="s">
        <v>49</v>
      </c>
      <c r="F4003" s="61">
        <v>78640</v>
      </c>
      <c r="G4003" s="62" t="s">
        <v>1462</v>
      </c>
      <c r="H4003" s="63">
        <v>29.9721744</v>
      </c>
      <c r="I4003" s="64">
        <v>-97.844100600000004</v>
      </c>
      <c r="J4003" s="65" t="s">
        <v>57</v>
      </c>
      <c r="K4003" s="66" t="s">
        <v>51</v>
      </c>
      <c r="L4003" s="62" t="s">
        <v>58</v>
      </c>
      <c r="M4003" s="69"/>
      <c r="N4003" s="65" t="s">
        <v>50</v>
      </c>
      <c r="O4003" s="66" t="s">
        <v>58</v>
      </c>
      <c r="P4003" s="69"/>
      <c r="Q4003" s="55" t="str">
        <f t="shared" si="62"/>
        <v>Non-Lead</v>
      </c>
      <c r="R4003" s="70" t="s">
        <v>51</v>
      </c>
      <c r="S4003" s="70" t="s">
        <v>51</v>
      </c>
      <c r="T4003" s="70"/>
      <c r="U4003" s="71" t="s">
        <v>53</v>
      </c>
      <c r="V4003" s="71" t="s">
        <v>51</v>
      </c>
      <c r="W4003" s="71" t="s">
        <v>51</v>
      </c>
      <c r="X4003" s="71" t="s">
        <v>51</v>
      </c>
      <c r="Y4003" s="72" t="str">
        <f>IF((OR((AND('[1]PWS Information'!$E$10="CWS",U4003="Single Family Residence",Q4003="Lead")),
(AND('[1]PWS Information'!$E$10="CWS",U4003="Multiple Family Residence",'[1]PWS Information'!$E$11="Yes",Q4003="Lead")),
(AND('[1]PWS Information'!$E$10="NTNC",Q4003="Lead")))),"Tier 1",
IF((OR((AND('[1]PWS Information'!$E$10="CWS",U4003="Multiple Family Residence",'[1]PWS Information'!$E$11="No",Q4003="Lead")),
(AND('[1]PWS Information'!$E$10="CWS",U4003="Other",Q4003="Lead")),
(AND('[1]PWS Information'!$E$10="CWS",U4003="Building",Q4003="Lead")))),"Tier 2",
IF((OR((AND('[1]PWS Information'!$E$10="CWS",U4003="Single Family Residence",Q4003="Galvanized Requiring Replacement")),
(AND('[1]PWS Information'!$E$10="CWS",U4003="Single Family Residence",Q4003="Galvanized Requiring Replacement",R4003="Yes")),
(AND('[1]PWS Information'!$E$10="NTNC",Q4003="Galvanized Requiring Replacement")),
(AND('[1]PWS Information'!$E$10="NTNC",U4003="Single Family Residence",R4003="Yes")))),"Tier 3",
IF((OR((AND('[1]PWS Information'!$E$10="CWS",U4003="Single Family Residence",S4003="Yes",Q4003="Non-Lead", J4003="Non-Lead - Copper",L4003="Before 1989")),
(AND('[1]PWS Information'!$E$10="CWS",U4003="Single Family Residence",S4003="Yes",Q4003="Non-Lead", N4003="Non-Lead - Copper",O4003="Before 1989")))),"Tier 4",
IF((OR((AND('[1]PWS Information'!$E$10="NTNC",Q4003="Non-Lead")),
(AND('[1]PWS Information'!$E$10="CWS",Q4003="Non-Lead",S4003="")),
(AND('[1]PWS Information'!$E$10="CWS",Q4003="Non-Lead",S4003="No")),
(AND('[1]PWS Information'!$E$10="CWS",Q4003="Non-Lead",S4003="Don't Know")),
(AND('[1]PWS Information'!$E$10="CWS",Q4003="Non-Lead", J4003="Non-Lead - Copper", S4003="Yes", L4003="Between 1989 and 2014")),
(AND('[1]PWS Information'!$E$10="CWS",Q4003="Non-Lead", J4003="Non-Lead - Copper", S4003="Yes", L4003="After 2014")),
(AND('[1]PWS Information'!$E$10="CWS",Q4003="Non-Lead", J4003="Non-Lead - Copper", S4003="Yes", L4003="Unknown")),
(AND('[1]PWS Information'!$E$10="CWS",Q4003="Non-Lead", N4003="Non-Lead - Copper", S4003="Yes", O4003="Between 1989 and 2014")),
(AND('[1]PWS Information'!$E$10="CWS",Q4003="Non-Lead", N4003="Non-Lead - Copper", S4003="Yes", O4003="After 2014")),
(AND('[1]PWS Information'!$E$10="CWS",Q4003="Non-Lead", N4003="Non-Lead - Copper", S4003="Yes", O4003="Unknown")),
(AND('[1]PWS Information'!$E$10="CWS",Q4003="Unknown")),
(AND('[1]PWS Information'!$E$10="NTNC",Q4003="Unknown")))),"Tier 5",
"")))))</f>
        <v>Tier 5</v>
      </c>
      <c r="Z4003" s="71"/>
      <c r="AA4003" s="71"/>
    </row>
    <row r="4004" spans="1:27" ht="57.6" x14ac:dyDescent="0.3">
      <c r="A4004" s="1"/>
      <c r="B4004" s="70">
        <v>13130819</v>
      </c>
      <c r="C4004" s="60">
        <v>255</v>
      </c>
      <c r="D4004" s="61" t="s">
        <v>1574</v>
      </c>
      <c r="E4004" s="61" t="s">
        <v>49</v>
      </c>
      <c r="F4004" s="61">
        <v>78640</v>
      </c>
      <c r="G4004" s="62" t="s">
        <v>1462</v>
      </c>
      <c r="H4004" s="63">
        <v>29.972415999999999</v>
      </c>
      <c r="I4004" s="64">
        <v>-97.844369999999998</v>
      </c>
      <c r="J4004" s="65" t="s">
        <v>57</v>
      </c>
      <c r="K4004" s="66" t="s">
        <v>51</v>
      </c>
      <c r="L4004" s="62" t="s">
        <v>58</v>
      </c>
      <c r="M4004" s="69"/>
      <c r="N4004" s="65" t="s">
        <v>50</v>
      </c>
      <c r="O4004" s="66" t="s">
        <v>58</v>
      </c>
      <c r="P4004" s="69"/>
      <c r="Q4004" s="55" t="str">
        <f t="shared" si="62"/>
        <v>Non-Lead</v>
      </c>
      <c r="R4004" s="70" t="s">
        <v>51</v>
      </c>
      <c r="S4004" s="70" t="s">
        <v>51</v>
      </c>
      <c r="T4004" s="70"/>
      <c r="U4004" s="71" t="s">
        <v>53</v>
      </c>
      <c r="V4004" s="71" t="s">
        <v>51</v>
      </c>
      <c r="W4004" s="71" t="s">
        <v>51</v>
      </c>
      <c r="X4004" s="71" t="s">
        <v>51</v>
      </c>
      <c r="Y4004" s="72" t="str">
        <f>IF((OR((AND('[1]PWS Information'!$E$10="CWS",U4004="Single Family Residence",Q4004="Lead")),
(AND('[1]PWS Information'!$E$10="CWS",U4004="Multiple Family Residence",'[1]PWS Information'!$E$11="Yes",Q4004="Lead")),
(AND('[1]PWS Information'!$E$10="NTNC",Q4004="Lead")))),"Tier 1",
IF((OR((AND('[1]PWS Information'!$E$10="CWS",U4004="Multiple Family Residence",'[1]PWS Information'!$E$11="No",Q4004="Lead")),
(AND('[1]PWS Information'!$E$10="CWS",U4004="Other",Q4004="Lead")),
(AND('[1]PWS Information'!$E$10="CWS",U4004="Building",Q4004="Lead")))),"Tier 2",
IF((OR((AND('[1]PWS Information'!$E$10="CWS",U4004="Single Family Residence",Q4004="Galvanized Requiring Replacement")),
(AND('[1]PWS Information'!$E$10="CWS",U4004="Single Family Residence",Q4004="Galvanized Requiring Replacement",R4004="Yes")),
(AND('[1]PWS Information'!$E$10="NTNC",Q4004="Galvanized Requiring Replacement")),
(AND('[1]PWS Information'!$E$10="NTNC",U4004="Single Family Residence",R4004="Yes")))),"Tier 3",
IF((OR((AND('[1]PWS Information'!$E$10="CWS",U4004="Single Family Residence",S4004="Yes",Q4004="Non-Lead", J4004="Non-Lead - Copper",L4004="Before 1989")),
(AND('[1]PWS Information'!$E$10="CWS",U4004="Single Family Residence",S4004="Yes",Q4004="Non-Lead", N4004="Non-Lead - Copper",O4004="Before 1989")))),"Tier 4",
IF((OR((AND('[1]PWS Information'!$E$10="NTNC",Q4004="Non-Lead")),
(AND('[1]PWS Information'!$E$10="CWS",Q4004="Non-Lead",S4004="")),
(AND('[1]PWS Information'!$E$10="CWS",Q4004="Non-Lead",S4004="No")),
(AND('[1]PWS Information'!$E$10="CWS",Q4004="Non-Lead",S4004="Don't Know")),
(AND('[1]PWS Information'!$E$10="CWS",Q4004="Non-Lead", J4004="Non-Lead - Copper", S4004="Yes", L4004="Between 1989 and 2014")),
(AND('[1]PWS Information'!$E$10="CWS",Q4004="Non-Lead", J4004="Non-Lead - Copper", S4004="Yes", L4004="After 2014")),
(AND('[1]PWS Information'!$E$10="CWS",Q4004="Non-Lead", J4004="Non-Lead - Copper", S4004="Yes", L4004="Unknown")),
(AND('[1]PWS Information'!$E$10="CWS",Q4004="Non-Lead", N4004="Non-Lead - Copper", S4004="Yes", O4004="Between 1989 and 2014")),
(AND('[1]PWS Information'!$E$10="CWS",Q4004="Non-Lead", N4004="Non-Lead - Copper", S4004="Yes", O4004="After 2014")),
(AND('[1]PWS Information'!$E$10="CWS",Q4004="Non-Lead", N4004="Non-Lead - Copper", S4004="Yes", O4004="Unknown")),
(AND('[1]PWS Information'!$E$10="CWS",Q4004="Unknown")),
(AND('[1]PWS Information'!$E$10="NTNC",Q4004="Unknown")))),"Tier 5",
"")))))</f>
        <v>Tier 5</v>
      </c>
      <c r="Z4004" s="71"/>
      <c r="AA4004" s="71"/>
    </row>
    <row r="4005" spans="1:27" ht="57.6" x14ac:dyDescent="0.3">
      <c r="A4005" s="1"/>
      <c r="B4005" s="70">
        <v>5803976</v>
      </c>
      <c r="C4005" s="60">
        <v>260</v>
      </c>
      <c r="D4005" s="61" t="s">
        <v>1574</v>
      </c>
      <c r="E4005" s="61" t="s">
        <v>49</v>
      </c>
      <c r="F4005" s="61">
        <v>78640</v>
      </c>
      <c r="G4005" s="62" t="s">
        <v>1462</v>
      </c>
      <c r="H4005" s="63">
        <v>29.972554500000001</v>
      </c>
      <c r="I4005" s="64">
        <v>-97.844264899999999</v>
      </c>
      <c r="J4005" s="65" t="s">
        <v>57</v>
      </c>
      <c r="K4005" s="66" t="s">
        <v>51</v>
      </c>
      <c r="L4005" s="62" t="s">
        <v>58</v>
      </c>
      <c r="M4005" s="69"/>
      <c r="N4005" s="65" t="s">
        <v>50</v>
      </c>
      <c r="O4005" s="66" t="s">
        <v>58</v>
      </c>
      <c r="P4005" s="69"/>
      <c r="Q4005" s="55" t="str">
        <f t="shared" si="62"/>
        <v>Non-Lead</v>
      </c>
      <c r="R4005" s="70" t="s">
        <v>51</v>
      </c>
      <c r="S4005" s="70" t="s">
        <v>51</v>
      </c>
      <c r="T4005" s="70"/>
      <c r="U4005" s="71" t="s">
        <v>53</v>
      </c>
      <c r="V4005" s="71" t="s">
        <v>51</v>
      </c>
      <c r="W4005" s="71" t="s">
        <v>51</v>
      </c>
      <c r="X4005" s="71" t="s">
        <v>51</v>
      </c>
      <c r="Y4005" s="72" t="str">
        <f>IF((OR((AND('[1]PWS Information'!$E$10="CWS",U4005="Single Family Residence",Q4005="Lead")),
(AND('[1]PWS Information'!$E$10="CWS",U4005="Multiple Family Residence",'[1]PWS Information'!$E$11="Yes",Q4005="Lead")),
(AND('[1]PWS Information'!$E$10="NTNC",Q4005="Lead")))),"Tier 1",
IF((OR((AND('[1]PWS Information'!$E$10="CWS",U4005="Multiple Family Residence",'[1]PWS Information'!$E$11="No",Q4005="Lead")),
(AND('[1]PWS Information'!$E$10="CWS",U4005="Other",Q4005="Lead")),
(AND('[1]PWS Information'!$E$10="CWS",U4005="Building",Q4005="Lead")))),"Tier 2",
IF((OR((AND('[1]PWS Information'!$E$10="CWS",U4005="Single Family Residence",Q4005="Galvanized Requiring Replacement")),
(AND('[1]PWS Information'!$E$10="CWS",U4005="Single Family Residence",Q4005="Galvanized Requiring Replacement",R4005="Yes")),
(AND('[1]PWS Information'!$E$10="NTNC",Q4005="Galvanized Requiring Replacement")),
(AND('[1]PWS Information'!$E$10="NTNC",U4005="Single Family Residence",R4005="Yes")))),"Tier 3",
IF((OR((AND('[1]PWS Information'!$E$10="CWS",U4005="Single Family Residence",S4005="Yes",Q4005="Non-Lead", J4005="Non-Lead - Copper",L4005="Before 1989")),
(AND('[1]PWS Information'!$E$10="CWS",U4005="Single Family Residence",S4005="Yes",Q4005="Non-Lead", N4005="Non-Lead - Copper",O4005="Before 1989")))),"Tier 4",
IF((OR((AND('[1]PWS Information'!$E$10="NTNC",Q4005="Non-Lead")),
(AND('[1]PWS Information'!$E$10="CWS",Q4005="Non-Lead",S4005="")),
(AND('[1]PWS Information'!$E$10="CWS",Q4005="Non-Lead",S4005="No")),
(AND('[1]PWS Information'!$E$10="CWS",Q4005="Non-Lead",S4005="Don't Know")),
(AND('[1]PWS Information'!$E$10="CWS",Q4005="Non-Lead", J4005="Non-Lead - Copper", S4005="Yes", L4005="Between 1989 and 2014")),
(AND('[1]PWS Information'!$E$10="CWS",Q4005="Non-Lead", J4005="Non-Lead - Copper", S4005="Yes", L4005="After 2014")),
(AND('[1]PWS Information'!$E$10="CWS",Q4005="Non-Lead", J4005="Non-Lead - Copper", S4005="Yes", L4005="Unknown")),
(AND('[1]PWS Information'!$E$10="CWS",Q4005="Non-Lead", N4005="Non-Lead - Copper", S4005="Yes", O4005="Between 1989 and 2014")),
(AND('[1]PWS Information'!$E$10="CWS",Q4005="Non-Lead", N4005="Non-Lead - Copper", S4005="Yes", O4005="After 2014")),
(AND('[1]PWS Information'!$E$10="CWS",Q4005="Non-Lead", N4005="Non-Lead - Copper", S4005="Yes", O4005="Unknown")),
(AND('[1]PWS Information'!$E$10="CWS",Q4005="Unknown")),
(AND('[1]PWS Information'!$E$10="NTNC",Q4005="Unknown")))),"Tier 5",
"")))))</f>
        <v>Tier 5</v>
      </c>
      <c r="Z4005" s="71"/>
      <c r="AA4005" s="71"/>
    </row>
    <row r="4006" spans="1:27" ht="57.6" x14ac:dyDescent="0.3">
      <c r="A4006" s="17"/>
      <c r="B4006" s="70">
        <v>13459554</v>
      </c>
      <c r="C4006" s="60">
        <v>265</v>
      </c>
      <c r="D4006" s="61" t="s">
        <v>1574</v>
      </c>
      <c r="E4006" s="61" t="s">
        <v>49</v>
      </c>
      <c r="F4006" s="61">
        <v>78640</v>
      </c>
      <c r="G4006" s="62" t="s">
        <v>1462</v>
      </c>
      <c r="H4006" s="63">
        <v>29.972481500000001</v>
      </c>
      <c r="I4006" s="64">
        <v>-97.844450199999997</v>
      </c>
      <c r="J4006" s="65" t="s">
        <v>57</v>
      </c>
      <c r="K4006" s="66" t="s">
        <v>51</v>
      </c>
      <c r="L4006" s="62" t="s">
        <v>58</v>
      </c>
      <c r="M4006" s="69"/>
      <c r="N4006" s="65" t="s">
        <v>50</v>
      </c>
      <c r="O4006" s="66" t="s">
        <v>58</v>
      </c>
      <c r="P4006" s="69"/>
      <c r="Q4006" s="55" t="str">
        <f t="shared" si="62"/>
        <v>Non-Lead</v>
      </c>
      <c r="R4006" s="70" t="s">
        <v>51</v>
      </c>
      <c r="S4006" s="70" t="s">
        <v>51</v>
      </c>
      <c r="T4006" s="70"/>
      <c r="U4006" s="71" t="s">
        <v>53</v>
      </c>
      <c r="V4006" s="71" t="s">
        <v>51</v>
      </c>
      <c r="W4006" s="71" t="s">
        <v>51</v>
      </c>
      <c r="X4006" s="71" t="s">
        <v>51</v>
      </c>
      <c r="Y4006" s="72" t="str">
        <f>IF((OR((AND('[1]PWS Information'!$E$10="CWS",U4006="Single Family Residence",Q4006="Lead")),
(AND('[1]PWS Information'!$E$10="CWS",U4006="Multiple Family Residence",'[1]PWS Information'!$E$11="Yes",Q4006="Lead")),
(AND('[1]PWS Information'!$E$10="NTNC",Q4006="Lead")))),"Tier 1",
IF((OR((AND('[1]PWS Information'!$E$10="CWS",U4006="Multiple Family Residence",'[1]PWS Information'!$E$11="No",Q4006="Lead")),
(AND('[1]PWS Information'!$E$10="CWS",U4006="Other",Q4006="Lead")),
(AND('[1]PWS Information'!$E$10="CWS",U4006="Building",Q4006="Lead")))),"Tier 2",
IF((OR((AND('[1]PWS Information'!$E$10="CWS",U4006="Single Family Residence",Q4006="Galvanized Requiring Replacement")),
(AND('[1]PWS Information'!$E$10="CWS",U4006="Single Family Residence",Q4006="Galvanized Requiring Replacement",R4006="Yes")),
(AND('[1]PWS Information'!$E$10="NTNC",Q4006="Galvanized Requiring Replacement")),
(AND('[1]PWS Information'!$E$10="NTNC",U4006="Single Family Residence",R4006="Yes")))),"Tier 3",
IF((OR((AND('[1]PWS Information'!$E$10="CWS",U4006="Single Family Residence",S4006="Yes",Q4006="Non-Lead", J4006="Non-Lead - Copper",L4006="Before 1989")),
(AND('[1]PWS Information'!$E$10="CWS",U4006="Single Family Residence",S4006="Yes",Q4006="Non-Lead", N4006="Non-Lead - Copper",O4006="Before 1989")))),"Tier 4",
IF((OR((AND('[1]PWS Information'!$E$10="NTNC",Q4006="Non-Lead")),
(AND('[1]PWS Information'!$E$10="CWS",Q4006="Non-Lead",S4006="")),
(AND('[1]PWS Information'!$E$10="CWS",Q4006="Non-Lead",S4006="No")),
(AND('[1]PWS Information'!$E$10="CWS",Q4006="Non-Lead",S4006="Don't Know")),
(AND('[1]PWS Information'!$E$10="CWS",Q4006="Non-Lead", J4006="Non-Lead - Copper", S4006="Yes", L4006="Between 1989 and 2014")),
(AND('[1]PWS Information'!$E$10="CWS",Q4006="Non-Lead", J4006="Non-Lead - Copper", S4006="Yes", L4006="After 2014")),
(AND('[1]PWS Information'!$E$10="CWS",Q4006="Non-Lead", J4006="Non-Lead - Copper", S4006="Yes", L4006="Unknown")),
(AND('[1]PWS Information'!$E$10="CWS",Q4006="Non-Lead", N4006="Non-Lead - Copper", S4006="Yes", O4006="Between 1989 and 2014")),
(AND('[1]PWS Information'!$E$10="CWS",Q4006="Non-Lead", N4006="Non-Lead - Copper", S4006="Yes", O4006="After 2014")),
(AND('[1]PWS Information'!$E$10="CWS",Q4006="Non-Lead", N4006="Non-Lead - Copper", S4006="Yes", O4006="Unknown")),
(AND('[1]PWS Information'!$E$10="CWS",Q4006="Unknown")),
(AND('[1]PWS Information'!$E$10="NTNC",Q4006="Unknown")))),"Tier 5",
"")))))</f>
        <v>Tier 5</v>
      </c>
      <c r="Z4006" s="71"/>
      <c r="AA4006" s="71"/>
    </row>
    <row r="4007" spans="1:27" ht="57.6" x14ac:dyDescent="0.3">
      <c r="A4007" s="1"/>
      <c r="B4007" s="70">
        <v>10814999</v>
      </c>
      <c r="C4007" s="60">
        <v>270</v>
      </c>
      <c r="D4007" s="61" t="s">
        <v>1574</v>
      </c>
      <c r="E4007" s="61" t="s">
        <v>49</v>
      </c>
      <c r="F4007" s="61">
        <v>78640</v>
      </c>
      <c r="G4007" s="62" t="s">
        <v>1462</v>
      </c>
      <c r="H4007" s="63">
        <v>29.9725739</v>
      </c>
      <c r="I4007" s="64">
        <v>-97.844288700000007</v>
      </c>
      <c r="J4007" s="65" t="s">
        <v>57</v>
      </c>
      <c r="K4007" s="66" t="s">
        <v>51</v>
      </c>
      <c r="L4007" s="62" t="s">
        <v>58</v>
      </c>
      <c r="M4007" s="69"/>
      <c r="N4007" s="65" t="s">
        <v>50</v>
      </c>
      <c r="O4007" s="66" t="s">
        <v>58</v>
      </c>
      <c r="P4007" s="69"/>
      <c r="Q4007" s="55" t="str">
        <f t="shared" si="62"/>
        <v>Non-Lead</v>
      </c>
      <c r="R4007" s="70" t="s">
        <v>51</v>
      </c>
      <c r="S4007" s="70" t="s">
        <v>51</v>
      </c>
      <c r="T4007" s="70"/>
      <c r="U4007" s="71" t="s">
        <v>53</v>
      </c>
      <c r="V4007" s="71" t="s">
        <v>51</v>
      </c>
      <c r="W4007" s="71" t="s">
        <v>51</v>
      </c>
      <c r="X4007" s="71" t="s">
        <v>51</v>
      </c>
      <c r="Y4007" s="72" t="str">
        <f>IF((OR((AND('[1]PWS Information'!$E$10="CWS",U4007="Single Family Residence",Q4007="Lead")),
(AND('[1]PWS Information'!$E$10="CWS",U4007="Multiple Family Residence",'[1]PWS Information'!$E$11="Yes",Q4007="Lead")),
(AND('[1]PWS Information'!$E$10="NTNC",Q4007="Lead")))),"Tier 1",
IF((OR((AND('[1]PWS Information'!$E$10="CWS",U4007="Multiple Family Residence",'[1]PWS Information'!$E$11="No",Q4007="Lead")),
(AND('[1]PWS Information'!$E$10="CWS",U4007="Other",Q4007="Lead")),
(AND('[1]PWS Information'!$E$10="CWS",U4007="Building",Q4007="Lead")))),"Tier 2",
IF((OR((AND('[1]PWS Information'!$E$10="CWS",U4007="Single Family Residence",Q4007="Galvanized Requiring Replacement")),
(AND('[1]PWS Information'!$E$10="CWS",U4007="Single Family Residence",Q4007="Galvanized Requiring Replacement",R4007="Yes")),
(AND('[1]PWS Information'!$E$10="NTNC",Q4007="Galvanized Requiring Replacement")),
(AND('[1]PWS Information'!$E$10="NTNC",U4007="Single Family Residence",R4007="Yes")))),"Tier 3",
IF((OR((AND('[1]PWS Information'!$E$10="CWS",U4007="Single Family Residence",S4007="Yes",Q4007="Non-Lead", J4007="Non-Lead - Copper",L4007="Before 1989")),
(AND('[1]PWS Information'!$E$10="CWS",U4007="Single Family Residence",S4007="Yes",Q4007="Non-Lead", N4007="Non-Lead - Copper",O4007="Before 1989")))),"Tier 4",
IF((OR((AND('[1]PWS Information'!$E$10="NTNC",Q4007="Non-Lead")),
(AND('[1]PWS Information'!$E$10="CWS",Q4007="Non-Lead",S4007="")),
(AND('[1]PWS Information'!$E$10="CWS",Q4007="Non-Lead",S4007="No")),
(AND('[1]PWS Information'!$E$10="CWS",Q4007="Non-Lead",S4007="Don't Know")),
(AND('[1]PWS Information'!$E$10="CWS",Q4007="Non-Lead", J4007="Non-Lead - Copper", S4007="Yes", L4007="Between 1989 and 2014")),
(AND('[1]PWS Information'!$E$10="CWS",Q4007="Non-Lead", J4007="Non-Lead - Copper", S4007="Yes", L4007="After 2014")),
(AND('[1]PWS Information'!$E$10="CWS",Q4007="Non-Lead", J4007="Non-Lead - Copper", S4007="Yes", L4007="Unknown")),
(AND('[1]PWS Information'!$E$10="CWS",Q4007="Non-Lead", N4007="Non-Lead - Copper", S4007="Yes", O4007="Between 1989 and 2014")),
(AND('[1]PWS Information'!$E$10="CWS",Q4007="Non-Lead", N4007="Non-Lead - Copper", S4007="Yes", O4007="After 2014")),
(AND('[1]PWS Information'!$E$10="CWS",Q4007="Non-Lead", N4007="Non-Lead - Copper", S4007="Yes", O4007="Unknown")),
(AND('[1]PWS Information'!$E$10="CWS",Q4007="Unknown")),
(AND('[1]PWS Information'!$E$10="NTNC",Q4007="Unknown")))),"Tier 5",
"")))))</f>
        <v>Tier 5</v>
      </c>
      <c r="Z4007" s="71"/>
      <c r="AA4007" s="71"/>
    </row>
    <row r="4008" spans="1:27" ht="57.6" x14ac:dyDescent="0.3">
      <c r="A4008" s="1"/>
      <c r="B4008" s="70">
        <v>5007472</v>
      </c>
      <c r="C4008" s="60">
        <v>275</v>
      </c>
      <c r="D4008" s="61" t="s">
        <v>1574</v>
      </c>
      <c r="E4008" s="61" t="s">
        <v>49</v>
      </c>
      <c r="F4008" s="61">
        <v>78640</v>
      </c>
      <c r="G4008" s="62" t="s">
        <v>1462</v>
      </c>
      <c r="H4008" s="63">
        <v>29.972546900000001</v>
      </c>
      <c r="I4008" s="64">
        <v>-97.844530500000005</v>
      </c>
      <c r="J4008" s="65" t="s">
        <v>57</v>
      </c>
      <c r="K4008" s="66" t="s">
        <v>51</v>
      </c>
      <c r="L4008" s="62" t="s">
        <v>58</v>
      </c>
      <c r="M4008" s="69"/>
      <c r="N4008" s="65" t="s">
        <v>50</v>
      </c>
      <c r="O4008" s="66" t="s">
        <v>58</v>
      </c>
      <c r="P4008" s="69"/>
      <c r="Q4008" s="55" t="str">
        <f t="shared" si="62"/>
        <v>Non-Lead</v>
      </c>
      <c r="R4008" s="70" t="s">
        <v>51</v>
      </c>
      <c r="S4008" s="70" t="s">
        <v>51</v>
      </c>
      <c r="T4008" s="70"/>
      <c r="U4008" s="71" t="s">
        <v>53</v>
      </c>
      <c r="V4008" s="71" t="s">
        <v>51</v>
      </c>
      <c r="W4008" s="71" t="s">
        <v>51</v>
      </c>
      <c r="X4008" s="71" t="s">
        <v>51</v>
      </c>
      <c r="Y4008" s="72" t="str">
        <f>IF((OR((AND('[1]PWS Information'!$E$10="CWS",U4008="Single Family Residence",Q4008="Lead")),
(AND('[1]PWS Information'!$E$10="CWS",U4008="Multiple Family Residence",'[1]PWS Information'!$E$11="Yes",Q4008="Lead")),
(AND('[1]PWS Information'!$E$10="NTNC",Q4008="Lead")))),"Tier 1",
IF((OR((AND('[1]PWS Information'!$E$10="CWS",U4008="Multiple Family Residence",'[1]PWS Information'!$E$11="No",Q4008="Lead")),
(AND('[1]PWS Information'!$E$10="CWS",U4008="Other",Q4008="Lead")),
(AND('[1]PWS Information'!$E$10="CWS",U4008="Building",Q4008="Lead")))),"Tier 2",
IF((OR((AND('[1]PWS Information'!$E$10="CWS",U4008="Single Family Residence",Q4008="Galvanized Requiring Replacement")),
(AND('[1]PWS Information'!$E$10="CWS",U4008="Single Family Residence",Q4008="Galvanized Requiring Replacement",R4008="Yes")),
(AND('[1]PWS Information'!$E$10="NTNC",Q4008="Galvanized Requiring Replacement")),
(AND('[1]PWS Information'!$E$10="NTNC",U4008="Single Family Residence",R4008="Yes")))),"Tier 3",
IF((OR((AND('[1]PWS Information'!$E$10="CWS",U4008="Single Family Residence",S4008="Yes",Q4008="Non-Lead", J4008="Non-Lead - Copper",L4008="Before 1989")),
(AND('[1]PWS Information'!$E$10="CWS",U4008="Single Family Residence",S4008="Yes",Q4008="Non-Lead", N4008="Non-Lead - Copper",O4008="Before 1989")))),"Tier 4",
IF((OR((AND('[1]PWS Information'!$E$10="NTNC",Q4008="Non-Lead")),
(AND('[1]PWS Information'!$E$10="CWS",Q4008="Non-Lead",S4008="")),
(AND('[1]PWS Information'!$E$10="CWS",Q4008="Non-Lead",S4008="No")),
(AND('[1]PWS Information'!$E$10="CWS",Q4008="Non-Lead",S4008="Don't Know")),
(AND('[1]PWS Information'!$E$10="CWS",Q4008="Non-Lead", J4008="Non-Lead - Copper", S4008="Yes", L4008="Between 1989 and 2014")),
(AND('[1]PWS Information'!$E$10="CWS",Q4008="Non-Lead", J4008="Non-Lead - Copper", S4008="Yes", L4008="After 2014")),
(AND('[1]PWS Information'!$E$10="CWS",Q4008="Non-Lead", J4008="Non-Lead - Copper", S4008="Yes", L4008="Unknown")),
(AND('[1]PWS Information'!$E$10="CWS",Q4008="Non-Lead", N4008="Non-Lead - Copper", S4008="Yes", O4008="Between 1989 and 2014")),
(AND('[1]PWS Information'!$E$10="CWS",Q4008="Non-Lead", N4008="Non-Lead - Copper", S4008="Yes", O4008="After 2014")),
(AND('[1]PWS Information'!$E$10="CWS",Q4008="Non-Lead", N4008="Non-Lead - Copper", S4008="Yes", O4008="Unknown")),
(AND('[1]PWS Information'!$E$10="CWS",Q4008="Unknown")),
(AND('[1]PWS Information'!$E$10="NTNC",Q4008="Unknown")))),"Tier 5",
"")))))</f>
        <v>Tier 5</v>
      </c>
      <c r="Z4008" s="71"/>
      <c r="AA4008" s="71"/>
    </row>
    <row r="4009" spans="1:27" ht="57.6" x14ac:dyDescent="0.3">
      <c r="A4009" s="1"/>
      <c r="B4009" s="70">
        <v>855671</v>
      </c>
      <c r="C4009" s="60">
        <v>280</v>
      </c>
      <c r="D4009" s="61" t="s">
        <v>1574</v>
      </c>
      <c r="E4009" s="61" t="s">
        <v>49</v>
      </c>
      <c r="F4009" s="61">
        <v>78640</v>
      </c>
      <c r="G4009" s="62" t="s">
        <v>1462</v>
      </c>
      <c r="H4009" s="63">
        <v>29.972593400000001</v>
      </c>
      <c r="I4009" s="64">
        <v>-97.844312599999995</v>
      </c>
      <c r="J4009" s="65" t="s">
        <v>57</v>
      </c>
      <c r="K4009" s="66" t="s">
        <v>51</v>
      </c>
      <c r="L4009" s="62" t="s">
        <v>58</v>
      </c>
      <c r="M4009" s="69"/>
      <c r="N4009" s="65" t="s">
        <v>50</v>
      </c>
      <c r="O4009" s="66" t="s">
        <v>58</v>
      </c>
      <c r="P4009" s="69"/>
      <c r="Q4009" s="55" t="str">
        <f t="shared" si="62"/>
        <v>Non-Lead</v>
      </c>
      <c r="R4009" s="70" t="s">
        <v>51</v>
      </c>
      <c r="S4009" s="70" t="s">
        <v>51</v>
      </c>
      <c r="T4009" s="70"/>
      <c r="U4009" s="71" t="s">
        <v>53</v>
      </c>
      <c r="V4009" s="71" t="s">
        <v>51</v>
      </c>
      <c r="W4009" s="71" t="s">
        <v>51</v>
      </c>
      <c r="X4009" s="71" t="s">
        <v>51</v>
      </c>
      <c r="Y4009" s="72" t="str">
        <f>IF((OR((AND('[1]PWS Information'!$E$10="CWS",U4009="Single Family Residence",Q4009="Lead")),
(AND('[1]PWS Information'!$E$10="CWS",U4009="Multiple Family Residence",'[1]PWS Information'!$E$11="Yes",Q4009="Lead")),
(AND('[1]PWS Information'!$E$10="NTNC",Q4009="Lead")))),"Tier 1",
IF((OR((AND('[1]PWS Information'!$E$10="CWS",U4009="Multiple Family Residence",'[1]PWS Information'!$E$11="No",Q4009="Lead")),
(AND('[1]PWS Information'!$E$10="CWS",U4009="Other",Q4009="Lead")),
(AND('[1]PWS Information'!$E$10="CWS",U4009="Building",Q4009="Lead")))),"Tier 2",
IF((OR((AND('[1]PWS Information'!$E$10="CWS",U4009="Single Family Residence",Q4009="Galvanized Requiring Replacement")),
(AND('[1]PWS Information'!$E$10="CWS",U4009="Single Family Residence",Q4009="Galvanized Requiring Replacement",R4009="Yes")),
(AND('[1]PWS Information'!$E$10="NTNC",Q4009="Galvanized Requiring Replacement")),
(AND('[1]PWS Information'!$E$10="NTNC",U4009="Single Family Residence",R4009="Yes")))),"Tier 3",
IF((OR((AND('[1]PWS Information'!$E$10="CWS",U4009="Single Family Residence",S4009="Yes",Q4009="Non-Lead", J4009="Non-Lead - Copper",L4009="Before 1989")),
(AND('[1]PWS Information'!$E$10="CWS",U4009="Single Family Residence",S4009="Yes",Q4009="Non-Lead", N4009="Non-Lead - Copper",O4009="Before 1989")))),"Tier 4",
IF((OR((AND('[1]PWS Information'!$E$10="NTNC",Q4009="Non-Lead")),
(AND('[1]PWS Information'!$E$10="CWS",Q4009="Non-Lead",S4009="")),
(AND('[1]PWS Information'!$E$10="CWS",Q4009="Non-Lead",S4009="No")),
(AND('[1]PWS Information'!$E$10="CWS",Q4009="Non-Lead",S4009="Don't Know")),
(AND('[1]PWS Information'!$E$10="CWS",Q4009="Non-Lead", J4009="Non-Lead - Copper", S4009="Yes", L4009="Between 1989 and 2014")),
(AND('[1]PWS Information'!$E$10="CWS",Q4009="Non-Lead", J4009="Non-Lead - Copper", S4009="Yes", L4009="After 2014")),
(AND('[1]PWS Information'!$E$10="CWS",Q4009="Non-Lead", J4009="Non-Lead - Copper", S4009="Yes", L4009="Unknown")),
(AND('[1]PWS Information'!$E$10="CWS",Q4009="Non-Lead", N4009="Non-Lead - Copper", S4009="Yes", O4009="Between 1989 and 2014")),
(AND('[1]PWS Information'!$E$10="CWS",Q4009="Non-Lead", N4009="Non-Lead - Copper", S4009="Yes", O4009="After 2014")),
(AND('[1]PWS Information'!$E$10="CWS",Q4009="Non-Lead", N4009="Non-Lead - Copper", S4009="Yes", O4009="Unknown")),
(AND('[1]PWS Information'!$E$10="CWS",Q4009="Unknown")),
(AND('[1]PWS Information'!$E$10="NTNC",Q4009="Unknown")))),"Tier 5",
"")))))</f>
        <v>Tier 5</v>
      </c>
      <c r="Z4009" s="71"/>
      <c r="AA4009" s="71"/>
    </row>
    <row r="4010" spans="1:27" ht="57.6" x14ac:dyDescent="0.3">
      <c r="A4010" s="17"/>
      <c r="B4010" s="70">
        <v>13263013</v>
      </c>
      <c r="C4010" s="60">
        <v>285</v>
      </c>
      <c r="D4010" s="61" t="s">
        <v>1574</v>
      </c>
      <c r="E4010" s="61" t="s">
        <v>49</v>
      </c>
      <c r="F4010" s="61">
        <v>78640</v>
      </c>
      <c r="G4010" s="62" t="s">
        <v>1462</v>
      </c>
      <c r="H4010" s="63">
        <v>29.972612399999999</v>
      </c>
      <c r="I4010" s="64">
        <v>-97.844610700000004</v>
      </c>
      <c r="J4010" s="65" t="s">
        <v>57</v>
      </c>
      <c r="K4010" s="66" t="s">
        <v>51</v>
      </c>
      <c r="L4010" s="62" t="s">
        <v>58</v>
      </c>
      <c r="M4010" s="69"/>
      <c r="N4010" s="65" t="s">
        <v>50</v>
      </c>
      <c r="O4010" s="66" t="s">
        <v>58</v>
      </c>
      <c r="P4010" s="69"/>
      <c r="Q4010" s="55" t="str">
        <f t="shared" si="62"/>
        <v>Non-Lead</v>
      </c>
      <c r="R4010" s="70" t="s">
        <v>51</v>
      </c>
      <c r="S4010" s="70" t="s">
        <v>51</v>
      </c>
      <c r="T4010" s="70"/>
      <c r="U4010" s="71" t="s">
        <v>53</v>
      </c>
      <c r="V4010" s="71" t="s">
        <v>51</v>
      </c>
      <c r="W4010" s="71" t="s">
        <v>51</v>
      </c>
      <c r="X4010" s="71" t="s">
        <v>51</v>
      </c>
      <c r="Y4010" s="72" t="str">
        <f>IF((OR((AND('[1]PWS Information'!$E$10="CWS",U4010="Single Family Residence",Q4010="Lead")),
(AND('[1]PWS Information'!$E$10="CWS",U4010="Multiple Family Residence",'[1]PWS Information'!$E$11="Yes",Q4010="Lead")),
(AND('[1]PWS Information'!$E$10="NTNC",Q4010="Lead")))),"Tier 1",
IF((OR((AND('[1]PWS Information'!$E$10="CWS",U4010="Multiple Family Residence",'[1]PWS Information'!$E$11="No",Q4010="Lead")),
(AND('[1]PWS Information'!$E$10="CWS",U4010="Other",Q4010="Lead")),
(AND('[1]PWS Information'!$E$10="CWS",U4010="Building",Q4010="Lead")))),"Tier 2",
IF((OR((AND('[1]PWS Information'!$E$10="CWS",U4010="Single Family Residence",Q4010="Galvanized Requiring Replacement")),
(AND('[1]PWS Information'!$E$10="CWS",U4010="Single Family Residence",Q4010="Galvanized Requiring Replacement",R4010="Yes")),
(AND('[1]PWS Information'!$E$10="NTNC",Q4010="Galvanized Requiring Replacement")),
(AND('[1]PWS Information'!$E$10="NTNC",U4010="Single Family Residence",R4010="Yes")))),"Tier 3",
IF((OR((AND('[1]PWS Information'!$E$10="CWS",U4010="Single Family Residence",S4010="Yes",Q4010="Non-Lead", J4010="Non-Lead - Copper",L4010="Before 1989")),
(AND('[1]PWS Information'!$E$10="CWS",U4010="Single Family Residence",S4010="Yes",Q4010="Non-Lead", N4010="Non-Lead - Copper",O4010="Before 1989")))),"Tier 4",
IF((OR((AND('[1]PWS Information'!$E$10="NTNC",Q4010="Non-Lead")),
(AND('[1]PWS Information'!$E$10="CWS",Q4010="Non-Lead",S4010="")),
(AND('[1]PWS Information'!$E$10="CWS",Q4010="Non-Lead",S4010="No")),
(AND('[1]PWS Information'!$E$10="CWS",Q4010="Non-Lead",S4010="Don't Know")),
(AND('[1]PWS Information'!$E$10="CWS",Q4010="Non-Lead", J4010="Non-Lead - Copper", S4010="Yes", L4010="Between 1989 and 2014")),
(AND('[1]PWS Information'!$E$10="CWS",Q4010="Non-Lead", J4010="Non-Lead - Copper", S4010="Yes", L4010="After 2014")),
(AND('[1]PWS Information'!$E$10="CWS",Q4010="Non-Lead", J4010="Non-Lead - Copper", S4010="Yes", L4010="Unknown")),
(AND('[1]PWS Information'!$E$10="CWS",Q4010="Non-Lead", N4010="Non-Lead - Copper", S4010="Yes", O4010="Between 1989 and 2014")),
(AND('[1]PWS Information'!$E$10="CWS",Q4010="Non-Lead", N4010="Non-Lead - Copper", S4010="Yes", O4010="After 2014")),
(AND('[1]PWS Information'!$E$10="CWS",Q4010="Non-Lead", N4010="Non-Lead - Copper", S4010="Yes", O4010="Unknown")),
(AND('[1]PWS Information'!$E$10="CWS",Q4010="Unknown")),
(AND('[1]PWS Information'!$E$10="NTNC",Q4010="Unknown")))),"Tier 5",
"")))))</f>
        <v>Tier 5</v>
      </c>
      <c r="Z4010" s="71"/>
      <c r="AA4010" s="71"/>
    </row>
    <row r="4011" spans="1:27" ht="57.6" x14ac:dyDescent="0.3">
      <c r="A4011" s="1"/>
      <c r="B4011" s="70">
        <v>13169209</v>
      </c>
      <c r="C4011" s="60">
        <v>290</v>
      </c>
      <c r="D4011" s="61" t="s">
        <v>1574</v>
      </c>
      <c r="E4011" s="61" t="s">
        <v>49</v>
      </c>
      <c r="F4011" s="61">
        <v>78640</v>
      </c>
      <c r="G4011" s="62" t="s">
        <v>1462</v>
      </c>
      <c r="H4011" s="63">
        <v>29.9726128</v>
      </c>
      <c r="I4011" s="64">
        <v>-97.844336400000003</v>
      </c>
      <c r="J4011" s="65" t="s">
        <v>57</v>
      </c>
      <c r="K4011" s="66" t="s">
        <v>51</v>
      </c>
      <c r="L4011" s="62" t="s">
        <v>58</v>
      </c>
      <c r="M4011" s="69"/>
      <c r="N4011" s="65" t="s">
        <v>50</v>
      </c>
      <c r="O4011" s="66" t="s">
        <v>58</v>
      </c>
      <c r="P4011" s="69"/>
      <c r="Q4011" s="55" t="str">
        <f t="shared" si="62"/>
        <v>Non-Lead</v>
      </c>
      <c r="R4011" s="70" t="s">
        <v>51</v>
      </c>
      <c r="S4011" s="70" t="s">
        <v>51</v>
      </c>
      <c r="T4011" s="70"/>
      <c r="U4011" s="71" t="s">
        <v>53</v>
      </c>
      <c r="V4011" s="71" t="s">
        <v>51</v>
      </c>
      <c r="W4011" s="71" t="s">
        <v>51</v>
      </c>
      <c r="X4011" s="71" t="s">
        <v>51</v>
      </c>
      <c r="Y4011" s="72" t="str">
        <f>IF((OR((AND('[1]PWS Information'!$E$10="CWS",U4011="Single Family Residence",Q4011="Lead")),
(AND('[1]PWS Information'!$E$10="CWS",U4011="Multiple Family Residence",'[1]PWS Information'!$E$11="Yes",Q4011="Lead")),
(AND('[1]PWS Information'!$E$10="NTNC",Q4011="Lead")))),"Tier 1",
IF((OR((AND('[1]PWS Information'!$E$10="CWS",U4011="Multiple Family Residence",'[1]PWS Information'!$E$11="No",Q4011="Lead")),
(AND('[1]PWS Information'!$E$10="CWS",U4011="Other",Q4011="Lead")),
(AND('[1]PWS Information'!$E$10="CWS",U4011="Building",Q4011="Lead")))),"Tier 2",
IF((OR((AND('[1]PWS Information'!$E$10="CWS",U4011="Single Family Residence",Q4011="Galvanized Requiring Replacement")),
(AND('[1]PWS Information'!$E$10="CWS",U4011="Single Family Residence",Q4011="Galvanized Requiring Replacement",R4011="Yes")),
(AND('[1]PWS Information'!$E$10="NTNC",Q4011="Galvanized Requiring Replacement")),
(AND('[1]PWS Information'!$E$10="NTNC",U4011="Single Family Residence",R4011="Yes")))),"Tier 3",
IF((OR((AND('[1]PWS Information'!$E$10="CWS",U4011="Single Family Residence",S4011="Yes",Q4011="Non-Lead", J4011="Non-Lead - Copper",L4011="Before 1989")),
(AND('[1]PWS Information'!$E$10="CWS",U4011="Single Family Residence",S4011="Yes",Q4011="Non-Lead", N4011="Non-Lead - Copper",O4011="Before 1989")))),"Tier 4",
IF((OR((AND('[1]PWS Information'!$E$10="NTNC",Q4011="Non-Lead")),
(AND('[1]PWS Information'!$E$10="CWS",Q4011="Non-Lead",S4011="")),
(AND('[1]PWS Information'!$E$10="CWS",Q4011="Non-Lead",S4011="No")),
(AND('[1]PWS Information'!$E$10="CWS",Q4011="Non-Lead",S4011="Don't Know")),
(AND('[1]PWS Information'!$E$10="CWS",Q4011="Non-Lead", J4011="Non-Lead - Copper", S4011="Yes", L4011="Between 1989 and 2014")),
(AND('[1]PWS Information'!$E$10="CWS",Q4011="Non-Lead", J4011="Non-Lead - Copper", S4011="Yes", L4011="After 2014")),
(AND('[1]PWS Information'!$E$10="CWS",Q4011="Non-Lead", J4011="Non-Lead - Copper", S4011="Yes", L4011="Unknown")),
(AND('[1]PWS Information'!$E$10="CWS",Q4011="Non-Lead", N4011="Non-Lead - Copper", S4011="Yes", O4011="Between 1989 and 2014")),
(AND('[1]PWS Information'!$E$10="CWS",Q4011="Non-Lead", N4011="Non-Lead - Copper", S4011="Yes", O4011="After 2014")),
(AND('[1]PWS Information'!$E$10="CWS",Q4011="Non-Lead", N4011="Non-Lead - Copper", S4011="Yes", O4011="Unknown")),
(AND('[1]PWS Information'!$E$10="CWS",Q4011="Unknown")),
(AND('[1]PWS Information'!$E$10="NTNC",Q4011="Unknown")))),"Tier 5",
"")))))</f>
        <v>Tier 5</v>
      </c>
      <c r="Z4011" s="71"/>
      <c r="AA4011" s="71"/>
    </row>
    <row r="4012" spans="1:27" ht="57.6" x14ac:dyDescent="0.3">
      <c r="A4012" s="1"/>
      <c r="B4012" s="70">
        <v>13458619</v>
      </c>
      <c r="C4012" s="60">
        <v>300</v>
      </c>
      <c r="D4012" s="61" t="s">
        <v>1574</v>
      </c>
      <c r="E4012" s="61" t="s">
        <v>49</v>
      </c>
      <c r="F4012" s="61">
        <v>78640</v>
      </c>
      <c r="G4012" s="62" t="s">
        <v>1462</v>
      </c>
      <c r="H4012" s="63">
        <v>29.972632300000001</v>
      </c>
      <c r="I4012" s="64">
        <v>-97.844360300000005</v>
      </c>
      <c r="J4012" s="65" t="s">
        <v>57</v>
      </c>
      <c r="K4012" s="66" t="s">
        <v>51</v>
      </c>
      <c r="L4012" s="62" t="s">
        <v>58</v>
      </c>
      <c r="M4012" s="69"/>
      <c r="N4012" s="65" t="s">
        <v>50</v>
      </c>
      <c r="O4012" s="66" t="s">
        <v>58</v>
      </c>
      <c r="P4012" s="69"/>
      <c r="Q4012" s="55" t="str">
        <f t="shared" si="62"/>
        <v>Non-Lead</v>
      </c>
      <c r="R4012" s="70" t="s">
        <v>51</v>
      </c>
      <c r="S4012" s="70" t="s">
        <v>51</v>
      </c>
      <c r="T4012" s="70"/>
      <c r="U4012" s="71" t="s">
        <v>53</v>
      </c>
      <c r="V4012" s="71" t="s">
        <v>51</v>
      </c>
      <c r="W4012" s="71" t="s">
        <v>51</v>
      </c>
      <c r="X4012" s="71" t="s">
        <v>51</v>
      </c>
      <c r="Y4012" s="72" t="str">
        <f>IF((OR((AND('[1]PWS Information'!$E$10="CWS",U4012="Single Family Residence",Q4012="Lead")),
(AND('[1]PWS Information'!$E$10="CWS",U4012="Multiple Family Residence",'[1]PWS Information'!$E$11="Yes",Q4012="Lead")),
(AND('[1]PWS Information'!$E$10="NTNC",Q4012="Lead")))),"Tier 1",
IF((OR((AND('[1]PWS Information'!$E$10="CWS",U4012="Multiple Family Residence",'[1]PWS Information'!$E$11="No",Q4012="Lead")),
(AND('[1]PWS Information'!$E$10="CWS",U4012="Other",Q4012="Lead")),
(AND('[1]PWS Information'!$E$10="CWS",U4012="Building",Q4012="Lead")))),"Tier 2",
IF((OR((AND('[1]PWS Information'!$E$10="CWS",U4012="Single Family Residence",Q4012="Galvanized Requiring Replacement")),
(AND('[1]PWS Information'!$E$10="CWS",U4012="Single Family Residence",Q4012="Galvanized Requiring Replacement",R4012="Yes")),
(AND('[1]PWS Information'!$E$10="NTNC",Q4012="Galvanized Requiring Replacement")),
(AND('[1]PWS Information'!$E$10="NTNC",U4012="Single Family Residence",R4012="Yes")))),"Tier 3",
IF((OR((AND('[1]PWS Information'!$E$10="CWS",U4012="Single Family Residence",S4012="Yes",Q4012="Non-Lead", J4012="Non-Lead - Copper",L4012="Before 1989")),
(AND('[1]PWS Information'!$E$10="CWS",U4012="Single Family Residence",S4012="Yes",Q4012="Non-Lead", N4012="Non-Lead - Copper",O4012="Before 1989")))),"Tier 4",
IF((OR((AND('[1]PWS Information'!$E$10="NTNC",Q4012="Non-Lead")),
(AND('[1]PWS Information'!$E$10="CWS",Q4012="Non-Lead",S4012="")),
(AND('[1]PWS Information'!$E$10="CWS",Q4012="Non-Lead",S4012="No")),
(AND('[1]PWS Information'!$E$10="CWS",Q4012="Non-Lead",S4012="Don't Know")),
(AND('[1]PWS Information'!$E$10="CWS",Q4012="Non-Lead", J4012="Non-Lead - Copper", S4012="Yes", L4012="Between 1989 and 2014")),
(AND('[1]PWS Information'!$E$10="CWS",Q4012="Non-Lead", J4012="Non-Lead - Copper", S4012="Yes", L4012="After 2014")),
(AND('[1]PWS Information'!$E$10="CWS",Q4012="Non-Lead", J4012="Non-Lead - Copper", S4012="Yes", L4012="Unknown")),
(AND('[1]PWS Information'!$E$10="CWS",Q4012="Non-Lead", N4012="Non-Lead - Copper", S4012="Yes", O4012="Between 1989 and 2014")),
(AND('[1]PWS Information'!$E$10="CWS",Q4012="Non-Lead", N4012="Non-Lead - Copper", S4012="Yes", O4012="After 2014")),
(AND('[1]PWS Information'!$E$10="CWS",Q4012="Non-Lead", N4012="Non-Lead - Copper", S4012="Yes", O4012="Unknown")),
(AND('[1]PWS Information'!$E$10="CWS",Q4012="Unknown")),
(AND('[1]PWS Information'!$E$10="NTNC",Q4012="Unknown")))),"Tier 5",
"")))))</f>
        <v>Tier 5</v>
      </c>
      <c r="Z4012" s="71"/>
      <c r="AA4012" s="71"/>
    </row>
    <row r="4013" spans="1:27" ht="57.6" x14ac:dyDescent="0.3">
      <c r="A4013" s="1"/>
      <c r="B4013" s="70">
        <v>15927719</v>
      </c>
      <c r="C4013" s="60">
        <v>310</v>
      </c>
      <c r="D4013" s="61" t="s">
        <v>1574</v>
      </c>
      <c r="E4013" s="61" t="s">
        <v>49</v>
      </c>
      <c r="F4013" s="61">
        <v>78640</v>
      </c>
      <c r="G4013" s="62" t="s">
        <v>1462</v>
      </c>
      <c r="H4013" s="63">
        <v>29.972651800000001</v>
      </c>
      <c r="I4013" s="64">
        <v>-97.844384099999999</v>
      </c>
      <c r="J4013" s="65" t="s">
        <v>57</v>
      </c>
      <c r="K4013" s="66" t="s">
        <v>51</v>
      </c>
      <c r="L4013" s="62" t="s">
        <v>58</v>
      </c>
      <c r="M4013" s="69"/>
      <c r="N4013" s="65" t="s">
        <v>50</v>
      </c>
      <c r="O4013" s="66" t="s">
        <v>58</v>
      </c>
      <c r="P4013" s="69"/>
      <c r="Q4013" s="55" t="str">
        <f t="shared" si="62"/>
        <v>Non-Lead</v>
      </c>
      <c r="R4013" s="70" t="s">
        <v>51</v>
      </c>
      <c r="S4013" s="70" t="s">
        <v>51</v>
      </c>
      <c r="T4013" s="70"/>
      <c r="U4013" s="71" t="s">
        <v>53</v>
      </c>
      <c r="V4013" s="71" t="s">
        <v>51</v>
      </c>
      <c r="W4013" s="71" t="s">
        <v>51</v>
      </c>
      <c r="X4013" s="71" t="s">
        <v>51</v>
      </c>
      <c r="Y4013" s="72" t="str">
        <f>IF((OR((AND('[1]PWS Information'!$E$10="CWS",U4013="Single Family Residence",Q4013="Lead")),
(AND('[1]PWS Information'!$E$10="CWS",U4013="Multiple Family Residence",'[1]PWS Information'!$E$11="Yes",Q4013="Lead")),
(AND('[1]PWS Information'!$E$10="NTNC",Q4013="Lead")))),"Tier 1",
IF((OR((AND('[1]PWS Information'!$E$10="CWS",U4013="Multiple Family Residence",'[1]PWS Information'!$E$11="No",Q4013="Lead")),
(AND('[1]PWS Information'!$E$10="CWS",U4013="Other",Q4013="Lead")),
(AND('[1]PWS Information'!$E$10="CWS",U4013="Building",Q4013="Lead")))),"Tier 2",
IF((OR((AND('[1]PWS Information'!$E$10="CWS",U4013="Single Family Residence",Q4013="Galvanized Requiring Replacement")),
(AND('[1]PWS Information'!$E$10="CWS",U4013="Single Family Residence",Q4013="Galvanized Requiring Replacement",R4013="Yes")),
(AND('[1]PWS Information'!$E$10="NTNC",Q4013="Galvanized Requiring Replacement")),
(AND('[1]PWS Information'!$E$10="NTNC",U4013="Single Family Residence",R4013="Yes")))),"Tier 3",
IF((OR((AND('[1]PWS Information'!$E$10="CWS",U4013="Single Family Residence",S4013="Yes",Q4013="Non-Lead", J4013="Non-Lead - Copper",L4013="Before 1989")),
(AND('[1]PWS Information'!$E$10="CWS",U4013="Single Family Residence",S4013="Yes",Q4013="Non-Lead", N4013="Non-Lead - Copper",O4013="Before 1989")))),"Tier 4",
IF((OR((AND('[1]PWS Information'!$E$10="NTNC",Q4013="Non-Lead")),
(AND('[1]PWS Information'!$E$10="CWS",Q4013="Non-Lead",S4013="")),
(AND('[1]PWS Information'!$E$10="CWS",Q4013="Non-Lead",S4013="No")),
(AND('[1]PWS Information'!$E$10="CWS",Q4013="Non-Lead",S4013="Don't Know")),
(AND('[1]PWS Information'!$E$10="CWS",Q4013="Non-Lead", J4013="Non-Lead - Copper", S4013="Yes", L4013="Between 1989 and 2014")),
(AND('[1]PWS Information'!$E$10="CWS",Q4013="Non-Lead", J4013="Non-Lead - Copper", S4013="Yes", L4013="After 2014")),
(AND('[1]PWS Information'!$E$10="CWS",Q4013="Non-Lead", J4013="Non-Lead - Copper", S4013="Yes", L4013="Unknown")),
(AND('[1]PWS Information'!$E$10="CWS",Q4013="Non-Lead", N4013="Non-Lead - Copper", S4013="Yes", O4013="Between 1989 and 2014")),
(AND('[1]PWS Information'!$E$10="CWS",Q4013="Non-Lead", N4013="Non-Lead - Copper", S4013="Yes", O4013="After 2014")),
(AND('[1]PWS Information'!$E$10="CWS",Q4013="Non-Lead", N4013="Non-Lead - Copper", S4013="Yes", O4013="Unknown")),
(AND('[1]PWS Information'!$E$10="CWS",Q4013="Unknown")),
(AND('[1]PWS Information'!$E$10="NTNC",Q4013="Unknown")))),"Tier 5",
"")))))</f>
        <v>Tier 5</v>
      </c>
      <c r="Z4013" s="71"/>
      <c r="AA4013" s="71"/>
    </row>
    <row r="4014" spans="1:27" ht="57.6" x14ac:dyDescent="0.3">
      <c r="A4014" s="17"/>
      <c r="B4014" s="70">
        <v>12483821</v>
      </c>
      <c r="C4014" s="60">
        <v>320</v>
      </c>
      <c r="D4014" s="61" t="s">
        <v>1574</v>
      </c>
      <c r="E4014" s="61" t="s">
        <v>49</v>
      </c>
      <c r="F4014" s="61">
        <v>78640</v>
      </c>
      <c r="G4014" s="62" t="s">
        <v>1462</v>
      </c>
      <c r="H4014" s="63">
        <v>29.972671200000001</v>
      </c>
      <c r="I4014" s="64">
        <v>-97.844408000000001</v>
      </c>
      <c r="J4014" s="65" t="s">
        <v>57</v>
      </c>
      <c r="K4014" s="66" t="s">
        <v>51</v>
      </c>
      <c r="L4014" s="62" t="s">
        <v>58</v>
      </c>
      <c r="M4014" s="69"/>
      <c r="N4014" s="65" t="s">
        <v>50</v>
      </c>
      <c r="O4014" s="66" t="s">
        <v>58</v>
      </c>
      <c r="P4014" s="69"/>
      <c r="Q4014" s="55" t="str">
        <f t="shared" si="62"/>
        <v>Non-Lead</v>
      </c>
      <c r="R4014" s="70" t="s">
        <v>51</v>
      </c>
      <c r="S4014" s="70" t="s">
        <v>51</v>
      </c>
      <c r="T4014" s="70"/>
      <c r="U4014" s="71" t="s">
        <v>53</v>
      </c>
      <c r="V4014" s="71" t="s">
        <v>51</v>
      </c>
      <c r="W4014" s="71" t="s">
        <v>51</v>
      </c>
      <c r="X4014" s="71" t="s">
        <v>51</v>
      </c>
      <c r="Y4014" s="72" t="str">
        <f>IF((OR((AND('[1]PWS Information'!$E$10="CWS",U4014="Single Family Residence",Q4014="Lead")),
(AND('[1]PWS Information'!$E$10="CWS",U4014="Multiple Family Residence",'[1]PWS Information'!$E$11="Yes",Q4014="Lead")),
(AND('[1]PWS Information'!$E$10="NTNC",Q4014="Lead")))),"Tier 1",
IF((OR((AND('[1]PWS Information'!$E$10="CWS",U4014="Multiple Family Residence",'[1]PWS Information'!$E$11="No",Q4014="Lead")),
(AND('[1]PWS Information'!$E$10="CWS",U4014="Other",Q4014="Lead")),
(AND('[1]PWS Information'!$E$10="CWS",U4014="Building",Q4014="Lead")))),"Tier 2",
IF((OR((AND('[1]PWS Information'!$E$10="CWS",U4014="Single Family Residence",Q4014="Galvanized Requiring Replacement")),
(AND('[1]PWS Information'!$E$10="CWS",U4014="Single Family Residence",Q4014="Galvanized Requiring Replacement",R4014="Yes")),
(AND('[1]PWS Information'!$E$10="NTNC",Q4014="Galvanized Requiring Replacement")),
(AND('[1]PWS Information'!$E$10="NTNC",U4014="Single Family Residence",R4014="Yes")))),"Tier 3",
IF((OR((AND('[1]PWS Information'!$E$10="CWS",U4014="Single Family Residence",S4014="Yes",Q4014="Non-Lead", J4014="Non-Lead - Copper",L4014="Before 1989")),
(AND('[1]PWS Information'!$E$10="CWS",U4014="Single Family Residence",S4014="Yes",Q4014="Non-Lead", N4014="Non-Lead - Copper",O4014="Before 1989")))),"Tier 4",
IF((OR((AND('[1]PWS Information'!$E$10="NTNC",Q4014="Non-Lead")),
(AND('[1]PWS Information'!$E$10="CWS",Q4014="Non-Lead",S4014="")),
(AND('[1]PWS Information'!$E$10="CWS",Q4014="Non-Lead",S4014="No")),
(AND('[1]PWS Information'!$E$10="CWS",Q4014="Non-Lead",S4014="Don't Know")),
(AND('[1]PWS Information'!$E$10="CWS",Q4014="Non-Lead", J4014="Non-Lead - Copper", S4014="Yes", L4014="Between 1989 and 2014")),
(AND('[1]PWS Information'!$E$10="CWS",Q4014="Non-Lead", J4014="Non-Lead - Copper", S4014="Yes", L4014="After 2014")),
(AND('[1]PWS Information'!$E$10="CWS",Q4014="Non-Lead", J4014="Non-Lead - Copper", S4014="Yes", L4014="Unknown")),
(AND('[1]PWS Information'!$E$10="CWS",Q4014="Non-Lead", N4014="Non-Lead - Copper", S4014="Yes", O4014="Between 1989 and 2014")),
(AND('[1]PWS Information'!$E$10="CWS",Q4014="Non-Lead", N4014="Non-Lead - Copper", S4014="Yes", O4014="After 2014")),
(AND('[1]PWS Information'!$E$10="CWS",Q4014="Non-Lead", N4014="Non-Lead - Copper", S4014="Yes", O4014="Unknown")),
(AND('[1]PWS Information'!$E$10="CWS",Q4014="Unknown")),
(AND('[1]PWS Information'!$E$10="NTNC",Q4014="Unknown")))),"Tier 5",
"")))))</f>
        <v>Tier 5</v>
      </c>
      <c r="Z4014" s="71"/>
      <c r="AA4014" s="71"/>
    </row>
    <row r="4015" spans="1:27" ht="57.6" x14ac:dyDescent="0.3">
      <c r="A4015" s="1"/>
      <c r="B4015" s="70">
        <v>10182196</v>
      </c>
      <c r="C4015" s="60">
        <v>110</v>
      </c>
      <c r="D4015" s="61" t="s">
        <v>1575</v>
      </c>
      <c r="E4015" s="61" t="s">
        <v>49</v>
      </c>
      <c r="F4015" s="61">
        <v>78640</v>
      </c>
      <c r="G4015" s="62" t="s">
        <v>1462</v>
      </c>
      <c r="H4015" s="63">
        <v>29.971560199999999</v>
      </c>
      <c r="I4015" s="64">
        <v>-97.844993400000007</v>
      </c>
      <c r="J4015" s="65" t="s">
        <v>57</v>
      </c>
      <c r="K4015" s="66" t="s">
        <v>51</v>
      </c>
      <c r="L4015" s="62" t="s">
        <v>58</v>
      </c>
      <c r="M4015" s="69"/>
      <c r="N4015" s="65" t="s">
        <v>50</v>
      </c>
      <c r="O4015" s="66" t="s">
        <v>58</v>
      </c>
      <c r="P4015" s="69"/>
      <c r="Q4015" s="55" t="str">
        <f t="shared" si="62"/>
        <v>Non-Lead</v>
      </c>
      <c r="R4015" s="70" t="s">
        <v>51</v>
      </c>
      <c r="S4015" s="70" t="s">
        <v>51</v>
      </c>
      <c r="T4015" s="70"/>
      <c r="U4015" s="71" t="s">
        <v>53</v>
      </c>
      <c r="V4015" s="71" t="s">
        <v>51</v>
      </c>
      <c r="W4015" s="71" t="s">
        <v>51</v>
      </c>
      <c r="X4015" s="71" t="s">
        <v>51</v>
      </c>
      <c r="Y4015" s="72" t="str">
        <f>IF((OR((AND('[1]PWS Information'!$E$10="CWS",U4015="Single Family Residence",Q4015="Lead")),
(AND('[1]PWS Information'!$E$10="CWS",U4015="Multiple Family Residence",'[1]PWS Information'!$E$11="Yes",Q4015="Lead")),
(AND('[1]PWS Information'!$E$10="NTNC",Q4015="Lead")))),"Tier 1",
IF((OR((AND('[1]PWS Information'!$E$10="CWS",U4015="Multiple Family Residence",'[1]PWS Information'!$E$11="No",Q4015="Lead")),
(AND('[1]PWS Information'!$E$10="CWS",U4015="Other",Q4015="Lead")),
(AND('[1]PWS Information'!$E$10="CWS",U4015="Building",Q4015="Lead")))),"Tier 2",
IF((OR((AND('[1]PWS Information'!$E$10="CWS",U4015="Single Family Residence",Q4015="Galvanized Requiring Replacement")),
(AND('[1]PWS Information'!$E$10="CWS",U4015="Single Family Residence",Q4015="Galvanized Requiring Replacement",R4015="Yes")),
(AND('[1]PWS Information'!$E$10="NTNC",Q4015="Galvanized Requiring Replacement")),
(AND('[1]PWS Information'!$E$10="NTNC",U4015="Single Family Residence",R4015="Yes")))),"Tier 3",
IF((OR((AND('[1]PWS Information'!$E$10="CWS",U4015="Single Family Residence",S4015="Yes",Q4015="Non-Lead", J4015="Non-Lead - Copper",L4015="Before 1989")),
(AND('[1]PWS Information'!$E$10="CWS",U4015="Single Family Residence",S4015="Yes",Q4015="Non-Lead", N4015="Non-Lead - Copper",O4015="Before 1989")))),"Tier 4",
IF((OR((AND('[1]PWS Information'!$E$10="NTNC",Q4015="Non-Lead")),
(AND('[1]PWS Information'!$E$10="CWS",Q4015="Non-Lead",S4015="")),
(AND('[1]PWS Information'!$E$10="CWS",Q4015="Non-Lead",S4015="No")),
(AND('[1]PWS Information'!$E$10="CWS",Q4015="Non-Lead",S4015="Don't Know")),
(AND('[1]PWS Information'!$E$10="CWS",Q4015="Non-Lead", J4015="Non-Lead - Copper", S4015="Yes", L4015="Between 1989 and 2014")),
(AND('[1]PWS Information'!$E$10="CWS",Q4015="Non-Lead", J4015="Non-Lead - Copper", S4015="Yes", L4015="After 2014")),
(AND('[1]PWS Information'!$E$10="CWS",Q4015="Non-Lead", J4015="Non-Lead - Copper", S4015="Yes", L4015="Unknown")),
(AND('[1]PWS Information'!$E$10="CWS",Q4015="Non-Lead", N4015="Non-Lead - Copper", S4015="Yes", O4015="Between 1989 and 2014")),
(AND('[1]PWS Information'!$E$10="CWS",Q4015="Non-Lead", N4015="Non-Lead - Copper", S4015="Yes", O4015="After 2014")),
(AND('[1]PWS Information'!$E$10="CWS",Q4015="Non-Lead", N4015="Non-Lead - Copper", S4015="Yes", O4015="Unknown")),
(AND('[1]PWS Information'!$E$10="CWS",Q4015="Unknown")),
(AND('[1]PWS Information'!$E$10="NTNC",Q4015="Unknown")))),"Tier 5",
"")))))</f>
        <v>Tier 5</v>
      </c>
      <c r="Z4015" s="71"/>
      <c r="AA4015" s="71"/>
    </row>
    <row r="4016" spans="1:27" ht="57.6" x14ac:dyDescent="0.3">
      <c r="A4016" s="1"/>
      <c r="B4016" s="70">
        <v>10126180</v>
      </c>
      <c r="C4016" s="60">
        <v>115</v>
      </c>
      <c r="D4016" s="61" t="s">
        <v>1575</v>
      </c>
      <c r="E4016" s="61" t="s">
        <v>49</v>
      </c>
      <c r="F4016" s="61">
        <v>78640</v>
      </c>
      <c r="G4016" s="62" t="s">
        <v>1462</v>
      </c>
      <c r="H4016" s="63">
        <v>29.971412300000001</v>
      </c>
      <c r="I4016" s="64">
        <v>-97.844896300000002</v>
      </c>
      <c r="J4016" s="65" t="s">
        <v>57</v>
      </c>
      <c r="K4016" s="66" t="s">
        <v>51</v>
      </c>
      <c r="L4016" s="62" t="s">
        <v>58</v>
      </c>
      <c r="M4016" s="69"/>
      <c r="N4016" s="65" t="s">
        <v>50</v>
      </c>
      <c r="O4016" s="66" t="s">
        <v>58</v>
      </c>
      <c r="P4016" s="69"/>
      <c r="Q4016" s="55" t="str">
        <f t="shared" si="62"/>
        <v>Non-Lead</v>
      </c>
      <c r="R4016" s="70" t="s">
        <v>51</v>
      </c>
      <c r="S4016" s="70" t="s">
        <v>51</v>
      </c>
      <c r="T4016" s="70"/>
      <c r="U4016" s="71" t="s">
        <v>53</v>
      </c>
      <c r="V4016" s="71" t="s">
        <v>51</v>
      </c>
      <c r="W4016" s="71" t="s">
        <v>51</v>
      </c>
      <c r="X4016" s="71" t="s">
        <v>51</v>
      </c>
      <c r="Y4016" s="72" t="str">
        <f>IF((OR((AND('[1]PWS Information'!$E$10="CWS",U4016="Single Family Residence",Q4016="Lead")),
(AND('[1]PWS Information'!$E$10="CWS",U4016="Multiple Family Residence",'[1]PWS Information'!$E$11="Yes",Q4016="Lead")),
(AND('[1]PWS Information'!$E$10="NTNC",Q4016="Lead")))),"Tier 1",
IF((OR((AND('[1]PWS Information'!$E$10="CWS",U4016="Multiple Family Residence",'[1]PWS Information'!$E$11="No",Q4016="Lead")),
(AND('[1]PWS Information'!$E$10="CWS",U4016="Other",Q4016="Lead")),
(AND('[1]PWS Information'!$E$10="CWS",U4016="Building",Q4016="Lead")))),"Tier 2",
IF((OR((AND('[1]PWS Information'!$E$10="CWS",U4016="Single Family Residence",Q4016="Galvanized Requiring Replacement")),
(AND('[1]PWS Information'!$E$10="CWS",U4016="Single Family Residence",Q4016="Galvanized Requiring Replacement",R4016="Yes")),
(AND('[1]PWS Information'!$E$10="NTNC",Q4016="Galvanized Requiring Replacement")),
(AND('[1]PWS Information'!$E$10="NTNC",U4016="Single Family Residence",R4016="Yes")))),"Tier 3",
IF((OR((AND('[1]PWS Information'!$E$10="CWS",U4016="Single Family Residence",S4016="Yes",Q4016="Non-Lead", J4016="Non-Lead - Copper",L4016="Before 1989")),
(AND('[1]PWS Information'!$E$10="CWS",U4016="Single Family Residence",S4016="Yes",Q4016="Non-Lead", N4016="Non-Lead - Copper",O4016="Before 1989")))),"Tier 4",
IF((OR((AND('[1]PWS Information'!$E$10="NTNC",Q4016="Non-Lead")),
(AND('[1]PWS Information'!$E$10="CWS",Q4016="Non-Lead",S4016="")),
(AND('[1]PWS Information'!$E$10="CWS",Q4016="Non-Lead",S4016="No")),
(AND('[1]PWS Information'!$E$10="CWS",Q4016="Non-Lead",S4016="Don't Know")),
(AND('[1]PWS Information'!$E$10="CWS",Q4016="Non-Lead", J4016="Non-Lead - Copper", S4016="Yes", L4016="Between 1989 and 2014")),
(AND('[1]PWS Information'!$E$10="CWS",Q4016="Non-Lead", J4016="Non-Lead - Copper", S4016="Yes", L4016="After 2014")),
(AND('[1]PWS Information'!$E$10="CWS",Q4016="Non-Lead", J4016="Non-Lead - Copper", S4016="Yes", L4016="Unknown")),
(AND('[1]PWS Information'!$E$10="CWS",Q4016="Non-Lead", N4016="Non-Lead - Copper", S4016="Yes", O4016="Between 1989 and 2014")),
(AND('[1]PWS Information'!$E$10="CWS",Q4016="Non-Lead", N4016="Non-Lead - Copper", S4016="Yes", O4016="After 2014")),
(AND('[1]PWS Information'!$E$10="CWS",Q4016="Non-Lead", N4016="Non-Lead - Copper", S4016="Yes", O4016="Unknown")),
(AND('[1]PWS Information'!$E$10="CWS",Q4016="Unknown")),
(AND('[1]PWS Information'!$E$10="NTNC",Q4016="Unknown")))),"Tier 5",
"")))))</f>
        <v>Tier 5</v>
      </c>
      <c r="Z4016" s="71"/>
      <c r="AA4016" s="71"/>
    </row>
    <row r="4017" spans="1:27" ht="57.6" x14ac:dyDescent="0.3">
      <c r="A4017" s="1"/>
      <c r="B4017" s="70">
        <v>13430695</v>
      </c>
      <c r="C4017" s="60">
        <v>120</v>
      </c>
      <c r="D4017" s="61" t="s">
        <v>1575</v>
      </c>
      <c r="E4017" s="61" t="s">
        <v>49</v>
      </c>
      <c r="F4017" s="61">
        <v>78640</v>
      </c>
      <c r="G4017" s="62" t="s">
        <v>1462</v>
      </c>
      <c r="H4017" s="63">
        <v>29.971480499999998</v>
      </c>
      <c r="I4017" s="64">
        <v>-97.845085800000007</v>
      </c>
      <c r="J4017" s="65" t="s">
        <v>57</v>
      </c>
      <c r="K4017" s="66" t="s">
        <v>51</v>
      </c>
      <c r="L4017" s="62" t="s">
        <v>58</v>
      </c>
      <c r="M4017" s="69"/>
      <c r="N4017" s="65" t="s">
        <v>50</v>
      </c>
      <c r="O4017" s="66" t="s">
        <v>58</v>
      </c>
      <c r="P4017" s="69"/>
      <c r="Q4017" s="55" t="str">
        <f t="shared" si="62"/>
        <v>Non-Lead</v>
      </c>
      <c r="R4017" s="70" t="s">
        <v>51</v>
      </c>
      <c r="S4017" s="70" t="s">
        <v>51</v>
      </c>
      <c r="T4017" s="70"/>
      <c r="U4017" s="71" t="s">
        <v>53</v>
      </c>
      <c r="V4017" s="71" t="s">
        <v>51</v>
      </c>
      <c r="W4017" s="71" t="s">
        <v>51</v>
      </c>
      <c r="X4017" s="71" t="s">
        <v>51</v>
      </c>
      <c r="Y4017" s="72" t="str">
        <f>IF((OR((AND('[1]PWS Information'!$E$10="CWS",U4017="Single Family Residence",Q4017="Lead")),
(AND('[1]PWS Information'!$E$10="CWS",U4017="Multiple Family Residence",'[1]PWS Information'!$E$11="Yes",Q4017="Lead")),
(AND('[1]PWS Information'!$E$10="NTNC",Q4017="Lead")))),"Tier 1",
IF((OR((AND('[1]PWS Information'!$E$10="CWS",U4017="Multiple Family Residence",'[1]PWS Information'!$E$11="No",Q4017="Lead")),
(AND('[1]PWS Information'!$E$10="CWS",U4017="Other",Q4017="Lead")),
(AND('[1]PWS Information'!$E$10="CWS",U4017="Building",Q4017="Lead")))),"Tier 2",
IF((OR((AND('[1]PWS Information'!$E$10="CWS",U4017="Single Family Residence",Q4017="Galvanized Requiring Replacement")),
(AND('[1]PWS Information'!$E$10="CWS",U4017="Single Family Residence",Q4017="Galvanized Requiring Replacement",R4017="Yes")),
(AND('[1]PWS Information'!$E$10="NTNC",Q4017="Galvanized Requiring Replacement")),
(AND('[1]PWS Information'!$E$10="NTNC",U4017="Single Family Residence",R4017="Yes")))),"Tier 3",
IF((OR((AND('[1]PWS Information'!$E$10="CWS",U4017="Single Family Residence",S4017="Yes",Q4017="Non-Lead", J4017="Non-Lead - Copper",L4017="Before 1989")),
(AND('[1]PWS Information'!$E$10="CWS",U4017="Single Family Residence",S4017="Yes",Q4017="Non-Lead", N4017="Non-Lead - Copper",O4017="Before 1989")))),"Tier 4",
IF((OR((AND('[1]PWS Information'!$E$10="NTNC",Q4017="Non-Lead")),
(AND('[1]PWS Information'!$E$10="CWS",Q4017="Non-Lead",S4017="")),
(AND('[1]PWS Information'!$E$10="CWS",Q4017="Non-Lead",S4017="No")),
(AND('[1]PWS Information'!$E$10="CWS",Q4017="Non-Lead",S4017="Don't Know")),
(AND('[1]PWS Information'!$E$10="CWS",Q4017="Non-Lead", J4017="Non-Lead - Copper", S4017="Yes", L4017="Between 1989 and 2014")),
(AND('[1]PWS Information'!$E$10="CWS",Q4017="Non-Lead", J4017="Non-Lead - Copper", S4017="Yes", L4017="After 2014")),
(AND('[1]PWS Information'!$E$10="CWS",Q4017="Non-Lead", J4017="Non-Lead - Copper", S4017="Yes", L4017="Unknown")),
(AND('[1]PWS Information'!$E$10="CWS",Q4017="Non-Lead", N4017="Non-Lead - Copper", S4017="Yes", O4017="Between 1989 and 2014")),
(AND('[1]PWS Information'!$E$10="CWS",Q4017="Non-Lead", N4017="Non-Lead - Copper", S4017="Yes", O4017="After 2014")),
(AND('[1]PWS Information'!$E$10="CWS",Q4017="Non-Lead", N4017="Non-Lead - Copper", S4017="Yes", O4017="Unknown")),
(AND('[1]PWS Information'!$E$10="CWS",Q4017="Unknown")),
(AND('[1]PWS Information'!$E$10="NTNC",Q4017="Unknown")))),"Tier 5",
"")))))</f>
        <v>Tier 5</v>
      </c>
      <c r="Z4017" s="71"/>
      <c r="AA4017" s="71"/>
    </row>
    <row r="4018" spans="1:27" ht="57.6" x14ac:dyDescent="0.3">
      <c r="A4018" s="17"/>
      <c r="B4018" s="70">
        <v>12493058</v>
      </c>
      <c r="C4018" s="60">
        <v>125</v>
      </c>
      <c r="D4018" s="61" t="s">
        <v>1575</v>
      </c>
      <c r="E4018" s="61" t="s">
        <v>49</v>
      </c>
      <c r="F4018" s="61">
        <v>78640</v>
      </c>
      <c r="G4018" s="62" t="s">
        <v>1462</v>
      </c>
      <c r="H4018" s="63">
        <v>29.9713326</v>
      </c>
      <c r="I4018" s="64">
        <v>-97.844988700000002</v>
      </c>
      <c r="J4018" s="65" t="s">
        <v>57</v>
      </c>
      <c r="K4018" s="66" t="s">
        <v>51</v>
      </c>
      <c r="L4018" s="62" t="s">
        <v>58</v>
      </c>
      <c r="M4018" s="69"/>
      <c r="N4018" s="65" t="s">
        <v>50</v>
      </c>
      <c r="O4018" s="66" t="s">
        <v>58</v>
      </c>
      <c r="P4018" s="69"/>
      <c r="Q4018" s="55" t="str">
        <f t="shared" si="62"/>
        <v>Non-Lead</v>
      </c>
      <c r="R4018" s="70" t="s">
        <v>51</v>
      </c>
      <c r="S4018" s="70" t="s">
        <v>51</v>
      </c>
      <c r="T4018" s="70"/>
      <c r="U4018" s="71" t="s">
        <v>53</v>
      </c>
      <c r="V4018" s="71" t="s">
        <v>51</v>
      </c>
      <c r="W4018" s="71" t="s">
        <v>51</v>
      </c>
      <c r="X4018" s="71" t="s">
        <v>51</v>
      </c>
      <c r="Y4018" s="72" t="str">
        <f>IF((OR((AND('[1]PWS Information'!$E$10="CWS",U4018="Single Family Residence",Q4018="Lead")),
(AND('[1]PWS Information'!$E$10="CWS",U4018="Multiple Family Residence",'[1]PWS Information'!$E$11="Yes",Q4018="Lead")),
(AND('[1]PWS Information'!$E$10="NTNC",Q4018="Lead")))),"Tier 1",
IF((OR((AND('[1]PWS Information'!$E$10="CWS",U4018="Multiple Family Residence",'[1]PWS Information'!$E$11="No",Q4018="Lead")),
(AND('[1]PWS Information'!$E$10="CWS",U4018="Other",Q4018="Lead")),
(AND('[1]PWS Information'!$E$10="CWS",U4018="Building",Q4018="Lead")))),"Tier 2",
IF((OR((AND('[1]PWS Information'!$E$10="CWS",U4018="Single Family Residence",Q4018="Galvanized Requiring Replacement")),
(AND('[1]PWS Information'!$E$10="CWS",U4018="Single Family Residence",Q4018="Galvanized Requiring Replacement",R4018="Yes")),
(AND('[1]PWS Information'!$E$10="NTNC",Q4018="Galvanized Requiring Replacement")),
(AND('[1]PWS Information'!$E$10="NTNC",U4018="Single Family Residence",R4018="Yes")))),"Tier 3",
IF((OR((AND('[1]PWS Information'!$E$10="CWS",U4018="Single Family Residence",S4018="Yes",Q4018="Non-Lead", J4018="Non-Lead - Copper",L4018="Before 1989")),
(AND('[1]PWS Information'!$E$10="CWS",U4018="Single Family Residence",S4018="Yes",Q4018="Non-Lead", N4018="Non-Lead - Copper",O4018="Before 1989")))),"Tier 4",
IF((OR((AND('[1]PWS Information'!$E$10="NTNC",Q4018="Non-Lead")),
(AND('[1]PWS Information'!$E$10="CWS",Q4018="Non-Lead",S4018="")),
(AND('[1]PWS Information'!$E$10="CWS",Q4018="Non-Lead",S4018="No")),
(AND('[1]PWS Information'!$E$10="CWS",Q4018="Non-Lead",S4018="Don't Know")),
(AND('[1]PWS Information'!$E$10="CWS",Q4018="Non-Lead", J4018="Non-Lead - Copper", S4018="Yes", L4018="Between 1989 and 2014")),
(AND('[1]PWS Information'!$E$10="CWS",Q4018="Non-Lead", J4018="Non-Lead - Copper", S4018="Yes", L4018="After 2014")),
(AND('[1]PWS Information'!$E$10="CWS",Q4018="Non-Lead", J4018="Non-Lead - Copper", S4018="Yes", L4018="Unknown")),
(AND('[1]PWS Information'!$E$10="CWS",Q4018="Non-Lead", N4018="Non-Lead - Copper", S4018="Yes", O4018="Between 1989 and 2014")),
(AND('[1]PWS Information'!$E$10="CWS",Q4018="Non-Lead", N4018="Non-Lead - Copper", S4018="Yes", O4018="After 2014")),
(AND('[1]PWS Information'!$E$10="CWS",Q4018="Non-Lead", N4018="Non-Lead - Copper", S4018="Yes", O4018="Unknown")),
(AND('[1]PWS Information'!$E$10="CWS",Q4018="Unknown")),
(AND('[1]PWS Information'!$E$10="NTNC",Q4018="Unknown")))),"Tier 5",
"")))))</f>
        <v>Tier 5</v>
      </c>
      <c r="Z4018" s="71"/>
      <c r="AA4018" s="71"/>
    </row>
    <row r="4019" spans="1:27" ht="57.6" x14ac:dyDescent="0.3">
      <c r="A4019" s="1"/>
      <c r="B4019" s="70">
        <v>10748403</v>
      </c>
      <c r="C4019" s="60">
        <v>132</v>
      </c>
      <c r="D4019" s="61" t="s">
        <v>1575</v>
      </c>
      <c r="E4019" s="61" t="s">
        <v>49</v>
      </c>
      <c r="F4019" s="61">
        <v>78640</v>
      </c>
      <c r="G4019" s="62" t="s">
        <v>1462</v>
      </c>
      <c r="H4019" s="63">
        <v>29.971384799999999</v>
      </c>
      <c r="I4019" s="64">
        <v>-97.845196599999994</v>
      </c>
      <c r="J4019" s="65" t="s">
        <v>50</v>
      </c>
      <c r="K4019" s="66" t="s">
        <v>51</v>
      </c>
      <c r="L4019" s="62" t="s">
        <v>58</v>
      </c>
      <c r="M4019" s="69"/>
      <c r="N4019" s="65" t="s">
        <v>50</v>
      </c>
      <c r="O4019" s="66" t="s">
        <v>58</v>
      </c>
      <c r="P4019" s="69"/>
      <c r="Q4019" s="55" t="str">
        <f t="shared" si="62"/>
        <v>Non-Lead</v>
      </c>
      <c r="R4019" s="70" t="s">
        <v>51</v>
      </c>
      <c r="S4019" s="70" t="s">
        <v>51</v>
      </c>
      <c r="T4019" s="70"/>
      <c r="U4019" s="71" t="s">
        <v>53</v>
      </c>
      <c r="V4019" s="71" t="s">
        <v>51</v>
      </c>
      <c r="W4019" s="71" t="s">
        <v>51</v>
      </c>
      <c r="X4019" s="71" t="s">
        <v>51</v>
      </c>
      <c r="Y4019" s="72" t="str">
        <f>IF((OR((AND('[1]PWS Information'!$E$10="CWS",U4019="Single Family Residence",Q4019="Lead")),
(AND('[1]PWS Information'!$E$10="CWS",U4019="Multiple Family Residence",'[1]PWS Information'!$E$11="Yes",Q4019="Lead")),
(AND('[1]PWS Information'!$E$10="NTNC",Q4019="Lead")))),"Tier 1",
IF((OR((AND('[1]PWS Information'!$E$10="CWS",U4019="Multiple Family Residence",'[1]PWS Information'!$E$11="No",Q4019="Lead")),
(AND('[1]PWS Information'!$E$10="CWS",U4019="Other",Q4019="Lead")),
(AND('[1]PWS Information'!$E$10="CWS",U4019="Building",Q4019="Lead")))),"Tier 2",
IF((OR((AND('[1]PWS Information'!$E$10="CWS",U4019="Single Family Residence",Q4019="Galvanized Requiring Replacement")),
(AND('[1]PWS Information'!$E$10="CWS",U4019="Single Family Residence",Q4019="Galvanized Requiring Replacement",R4019="Yes")),
(AND('[1]PWS Information'!$E$10="NTNC",Q4019="Galvanized Requiring Replacement")),
(AND('[1]PWS Information'!$E$10="NTNC",U4019="Single Family Residence",R4019="Yes")))),"Tier 3",
IF((OR((AND('[1]PWS Information'!$E$10="CWS",U4019="Single Family Residence",S4019="Yes",Q4019="Non-Lead", J4019="Non-Lead - Copper",L4019="Before 1989")),
(AND('[1]PWS Information'!$E$10="CWS",U4019="Single Family Residence",S4019="Yes",Q4019="Non-Lead", N4019="Non-Lead - Copper",O4019="Before 1989")))),"Tier 4",
IF((OR((AND('[1]PWS Information'!$E$10="NTNC",Q4019="Non-Lead")),
(AND('[1]PWS Information'!$E$10="CWS",Q4019="Non-Lead",S4019="")),
(AND('[1]PWS Information'!$E$10="CWS",Q4019="Non-Lead",S4019="No")),
(AND('[1]PWS Information'!$E$10="CWS",Q4019="Non-Lead",S4019="Don't Know")),
(AND('[1]PWS Information'!$E$10="CWS",Q4019="Non-Lead", J4019="Non-Lead - Copper", S4019="Yes", L4019="Between 1989 and 2014")),
(AND('[1]PWS Information'!$E$10="CWS",Q4019="Non-Lead", J4019="Non-Lead - Copper", S4019="Yes", L4019="After 2014")),
(AND('[1]PWS Information'!$E$10="CWS",Q4019="Non-Lead", J4019="Non-Lead - Copper", S4019="Yes", L4019="Unknown")),
(AND('[1]PWS Information'!$E$10="CWS",Q4019="Non-Lead", N4019="Non-Lead - Copper", S4019="Yes", O4019="Between 1989 and 2014")),
(AND('[1]PWS Information'!$E$10="CWS",Q4019="Non-Lead", N4019="Non-Lead - Copper", S4019="Yes", O4019="After 2014")),
(AND('[1]PWS Information'!$E$10="CWS",Q4019="Non-Lead", N4019="Non-Lead - Copper", S4019="Yes", O4019="Unknown")),
(AND('[1]PWS Information'!$E$10="CWS",Q4019="Unknown")),
(AND('[1]PWS Information'!$E$10="NTNC",Q4019="Unknown")))),"Tier 5",
"")))))</f>
        <v>Tier 5</v>
      </c>
      <c r="Z4019" s="71"/>
      <c r="AA4019" s="71"/>
    </row>
    <row r="4020" spans="1:27" ht="57.6" x14ac:dyDescent="0.3">
      <c r="A4020" s="1"/>
      <c r="B4020" s="70">
        <v>13408599</v>
      </c>
      <c r="C4020" s="60">
        <v>139</v>
      </c>
      <c r="D4020" s="61" t="s">
        <v>1575</v>
      </c>
      <c r="E4020" s="61" t="s">
        <v>49</v>
      </c>
      <c r="F4020" s="61">
        <v>78640</v>
      </c>
      <c r="G4020" s="62" t="s">
        <v>1462</v>
      </c>
      <c r="H4020" s="63">
        <v>29.971220899999999</v>
      </c>
      <c r="I4020" s="64">
        <v>-97.845118099999993</v>
      </c>
      <c r="J4020" s="65" t="s">
        <v>50</v>
      </c>
      <c r="K4020" s="66" t="s">
        <v>51</v>
      </c>
      <c r="L4020" s="62" t="s">
        <v>58</v>
      </c>
      <c r="M4020" s="69"/>
      <c r="N4020" s="65" t="s">
        <v>50</v>
      </c>
      <c r="O4020" s="66" t="s">
        <v>58</v>
      </c>
      <c r="P4020" s="69"/>
      <c r="Q4020" s="55" t="str">
        <f t="shared" si="62"/>
        <v>Non-Lead</v>
      </c>
      <c r="R4020" s="70" t="s">
        <v>51</v>
      </c>
      <c r="S4020" s="70" t="s">
        <v>51</v>
      </c>
      <c r="T4020" s="70"/>
      <c r="U4020" s="71" t="s">
        <v>53</v>
      </c>
      <c r="V4020" s="71" t="s">
        <v>51</v>
      </c>
      <c r="W4020" s="71" t="s">
        <v>51</v>
      </c>
      <c r="X4020" s="71" t="s">
        <v>51</v>
      </c>
      <c r="Y4020" s="72" t="str">
        <f>IF((OR((AND('[1]PWS Information'!$E$10="CWS",U4020="Single Family Residence",Q4020="Lead")),
(AND('[1]PWS Information'!$E$10="CWS",U4020="Multiple Family Residence",'[1]PWS Information'!$E$11="Yes",Q4020="Lead")),
(AND('[1]PWS Information'!$E$10="NTNC",Q4020="Lead")))),"Tier 1",
IF((OR((AND('[1]PWS Information'!$E$10="CWS",U4020="Multiple Family Residence",'[1]PWS Information'!$E$11="No",Q4020="Lead")),
(AND('[1]PWS Information'!$E$10="CWS",U4020="Other",Q4020="Lead")),
(AND('[1]PWS Information'!$E$10="CWS",U4020="Building",Q4020="Lead")))),"Tier 2",
IF((OR((AND('[1]PWS Information'!$E$10="CWS",U4020="Single Family Residence",Q4020="Galvanized Requiring Replacement")),
(AND('[1]PWS Information'!$E$10="CWS",U4020="Single Family Residence",Q4020="Galvanized Requiring Replacement",R4020="Yes")),
(AND('[1]PWS Information'!$E$10="NTNC",Q4020="Galvanized Requiring Replacement")),
(AND('[1]PWS Information'!$E$10="NTNC",U4020="Single Family Residence",R4020="Yes")))),"Tier 3",
IF((OR((AND('[1]PWS Information'!$E$10="CWS",U4020="Single Family Residence",S4020="Yes",Q4020="Non-Lead", J4020="Non-Lead - Copper",L4020="Before 1989")),
(AND('[1]PWS Information'!$E$10="CWS",U4020="Single Family Residence",S4020="Yes",Q4020="Non-Lead", N4020="Non-Lead - Copper",O4020="Before 1989")))),"Tier 4",
IF((OR((AND('[1]PWS Information'!$E$10="NTNC",Q4020="Non-Lead")),
(AND('[1]PWS Information'!$E$10="CWS",Q4020="Non-Lead",S4020="")),
(AND('[1]PWS Information'!$E$10="CWS",Q4020="Non-Lead",S4020="No")),
(AND('[1]PWS Information'!$E$10="CWS",Q4020="Non-Lead",S4020="Don't Know")),
(AND('[1]PWS Information'!$E$10="CWS",Q4020="Non-Lead", J4020="Non-Lead - Copper", S4020="Yes", L4020="Between 1989 and 2014")),
(AND('[1]PWS Information'!$E$10="CWS",Q4020="Non-Lead", J4020="Non-Lead - Copper", S4020="Yes", L4020="After 2014")),
(AND('[1]PWS Information'!$E$10="CWS",Q4020="Non-Lead", J4020="Non-Lead - Copper", S4020="Yes", L4020="Unknown")),
(AND('[1]PWS Information'!$E$10="CWS",Q4020="Non-Lead", N4020="Non-Lead - Copper", S4020="Yes", O4020="Between 1989 and 2014")),
(AND('[1]PWS Information'!$E$10="CWS",Q4020="Non-Lead", N4020="Non-Lead - Copper", S4020="Yes", O4020="After 2014")),
(AND('[1]PWS Information'!$E$10="CWS",Q4020="Non-Lead", N4020="Non-Lead - Copper", S4020="Yes", O4020="Unknown")),
(AND('[1]PWS Information'!$E$10="CWS",Q4020="Unknown")),
(AND('[1]PWS Information'!$E$10="NTNC",Q4020="Unknown")))),"Tier 5",
"")))))</f>
        <v>Tier 5</v>
      </c>
      <c r="Z4020" s="71"/>
      <c r="AA4020" s="71"/>
    </row>
    <row r="4021" spans="1:27" ht="57.6" x14ac:dyDescent="0.3">
      <c r="A4021" s="1"/>
      <c r="B4021" s="70">
        <v>12237242</v>
      </c>
      <c r="C4021" s="60">
        <v>142</v>
      </c>
      <c r="D4021" s="61" t="s">
        <v>1575</v>
      </c>
      <c r="E4021" s="61" t="s">
        <v>49</v>
      </c>
      <c r="F4021" s="61">
        <v>78640</v>
      </c>
      <c r="G4021" s="62" t="s">
        <v>1462</v>
      </c>
      <c r="H4021" s="63">
        <v>29.971305000000001</v>
      </c>
      <c r="I4021" s="64">
        <v>-97.845288999999994</v>
      </c>
      <c r="J4021" s="65" t="s">
        <v>50</v>
      </c>
      <c r="K4021" s="66" t="s">
        <v>51</v>
      </c>
      <c r="L4021" s="62" t="s">
        <v>58</v>
      </c>
      <c r="M4021" s="69"/>
      <c r="N4021" s="65" t="s">
        <v>50</v>
      </c>
      <c r="O4021" s="66" t="s">
        <v>58</v>
      </c>
      <c r="P4021" s="69"/>
      <c r="Q4021" s="55" t="str">
        <f t="shared" si="62"/>
        <v>Non-Lead</v>
      </c>
      <c r="R4021" s="70" t="s">
        <v>51</v>
      </c>
      <c r="S4021" s="70" t="s">
        <v>51</v>
      </c>
      <c r="T4021" s="70"/>
      <c r="U4021" s="71" t="s">
        <v>53</v>
      </c>
      <c r="V4021" s="71" t="s">
        <v>51</v>
      </c>
      <c r="W4021" s="71" t="s">
        <v>51</v>
      </c>
      <c r="X4021" s="71" t="s">
        <v>51</v>
      </c>
      <c r="Y4021" s="72" t="str">
        <f>IF((OR((AND('[1]PWS Information'!$E$10="CWS",U4021="Single Family Residence",Q4021="Lead")),
(AND('[1]PWS Information'!$E$10="CWS",U4021="Multiple Family Residence",'[1]PWS Information'!$E$11="Yes",Q4021="Lead")),
(AND('[1]PWS Information'!$E$10="NTNC",Q4021="Lead")))),"Tier 1",
IF((OR((AND('[1]PWS Information'!$E$10="CWS",U4021="Multiple Family Residence",'[1]PWS Information'!$E$11="No",Q4021="Lead")),
(AND('[1]PWS Information'!$E$10="CWS",U4021="Other",Q4021="Lead")),
(AND('[1]PWS Information'!$E$10="CWS",U4021="Building",Q4021="Lead")))),"Tier 2",
IF((OR((AND('[1]PWS Information'!$E$10="CWS",U4021="Single Family Residence",Q4021="Galvanized Requiring Replacement")),
(AND('[1]PWS Information'!$E$10="CWS",U4021="Single Family Residence",Q4021="Galvanized Requiring Replacement",R4021="Yes")),
(AND('[1]PWS Information'!$E$10="NTNC",Q4021="Galvanized Requiring Replacement")),
(AND('[1]PWS Information'!$E$10="NTNC",U4021="Single Family Residence",R4021="Yes")))),"Tier 3",
IF((OR((AND('[1]PWS Information'!$E$10="CWS",U4021="Single Family Residence",S4021="Yes",Q4021="Non-Lead", J4021="Non-Lead - Copper",L4021="Before 1989")),
(AND('[1]PWS Information'!$E$10="CWS",U4021="Single Family Residence",S4021="Yes",Q4021="Non-Lead", N4021="Non-Lead - Copper",O4021="Before 1989")))),"Tier 4",
IF((OR((AND('[1]PWS Information'!$E$10="NTNC",Q4021="Non-Lead")),
(AND('[1]PWS Information'!$E$10="CWS",Q4021="Non-Lead",S4021="")),
(AND('[1]PWS Information'!$E$10="CWS",Q4021="Non-Lead",S4021="No")),
(AND('[1]PWS Information'!$E$10="CWS",Q4021="Non-Lead",S4021="Don't Know")),
(AND('[1]PWS Information'!$E$10="CWS",Q4021="Non-Lead", J4021="Non-Lead - Copper", S4021="Yes", L4021="Between 1989 and 2014")),
(AND('[1]PWS Information'!$E$10="CWS",Q4021="Non-Lead", J4021="Non-Lead - Copper", S4021="Yes", L4021="After 2014")),
(AND('[1]PWS Information'!$E$10="CWS",Q4021="Non-Lead", J4021="Non-Lead - Copper", S4021="Yes", L4021="Unknown")),
(AND('[1]PWS Information'!$E$10="CWS",Q4021="Non-Lead", N4021="Non-Lead - Copper", S4021="Yes", O4021="Between 1989 and 2014")),
(AND('[1]PWS Information'!$E$10="CWS",Q4021="Non-Lead", N4021="Non-Lead - Copper", S4021="Yes", O4021="After 2014")),
(AND('[1]PWS Information'!$E$10="CWS",Q4021="Non-Lead", N4021="Non-Lead - Copper", S4021="Yes", O4021="Unknown")),
(AND('[1]PWS Information'!$E$10="CWS",Q4021="Unknown")),
(AND('[1]PWS Information'!$E$10="NTNC",Q4021="Unknown")))),"Tier 5",
"")))))</f>
        <v>Tier 5</v>
      </c>
      <c r="Z4021" s="71"/>
      <c r="AA4021" s="71"/>
    </row>
    <row r="4022" spans="1:27" ht="57.6" x14ac:dyDescent="0.3">
      <c r="A4022" s="17"/>
      <c r="B4022" s="70">
        <v>16761272</v>
      </c>
      <c r="C4022" s="60">
        <v>149</v>
      </c>
      <c r="D4022" s="61" t="s">
        <v>1575</v>
      </c>
      <c r="E4022" s="61" t="s">
        <v>49</v>
      </c>
      <c r="F4022" s="61">
        <v>78640</v>
      </c>
      <c r="G4022" s="62" t="s">
        <v>1462</v>
      </c>
      <c r="H4022" s="63">
        <v>29.971141200000002</v>
      </c>
      <c r="I4022" s="64">
        <v>-97.845210399999999</v>
      </c>
      <c r="J4022" s="65" t="s">
        <v>50</v>
      </c>
      <c r="K4022" s="66" t="s">
        <v>51</v>
      </c>
      <c r="L4022" s="62" t="s">
        <v>58</v>
      </c>
      <c r="M4022" s="69"/>
      <c r="N4022" s="65" t="s">
        <v>50</v>
      </c>
      <c r="O4022" s="66" t="s">
        <v>58</v>
      </c>
      <c r="P4022" s="69"/>
      <c r="Q4022" s="55" t="str">
        <f t="shared" si="62"/>
        <v>Non-Lead</v>
      </c>
      <c r="R4022" s="70" t="s">
        <v>51</v>
      </c>
      <c r="S4022" s="70" t="s">
        <v>51</v>
      </c>
      <c r="T4022" s="70"/>
      <c r="U4022" s="71" t="s">
        <v>53</v>
      </c>
      <c r="V4022" s="71" t="s">
        <v>51</v>
      </c>
      <c r="W4022" s="71" t="s">
        <v>51</v>
      </c>
      <c r="X4022" s="71" t="s">
        <v>51</v>
      </c>
      <c r="Y4022" s="72" t="str">
        <f>IF((OR((AND('[1]PWS Information'!$E$10="CWS",U4022="Single Family Residence",Q4022="Lead")),
(AND('[1]PWS Information'!$E$10="CWS",U4022="Multiple Family Residence",'[1]PWS Information'!$E$11="Yes",Q4022="Lead")),
(AND('[1]PWS Information'!$E$10="NTNC",Q4022="Lead")))),"Tier 1",
IF((OR((AND('[1]PWS Information'!$E$10="CWS",U4022="Multiple Family Residence",'[1]PWS Information'!$E$11="No",Q4022="Lead")),
(AND('[1]PWS Information'!$E$10="CWS",U4022="Other",Q4022="Lead")),
(AND('[1]PWS Information'!$E$10="CWS",U4022="Building",Q4022="Lead")))),"Tier 2",
IF((OR((AND('[1]PWS Information'!$E$10="CWS",U4022="Single Family Residence",Q4022="Galvanized Requiring Replacement")),
(AND('[1]PWS Information'!$E$10="CWS",U4022="Single Family Residence",Q4022="Galvanized Requiring Replacement",R4022="Yes")),
(AND('[1]PWS Information'!$E$10="NTNC",Q4022="Galvanized Requiring Replacement")),
(AND('[1]PWS Information'!$E$10="NTNC",U4022="Single Family Residence",R4022="Yes")))),"Tier 3",
IF((OR((AND('[1]PWS Information'!$E$10="CWS",U4022="Single Family Residence",S4022="Yes",Q4022="Non-Lead", J4022="Non-Lead - Copper",L4022="Before 1989")),
(AND('[1]PWS Information'!$E$10="CWS",U4022="Single Family Residence",S4022="Yes",Q4022="Non-Lead", N4022="Non-Lead - Copper",O4022="Before 1989")))),"Tier 4",
IF((OR((AND('[1]PWS Information'!$E$10="NTNC",Q4022="Non-Lead")),
(AND('[1]PWS Information'!$E$10="CWS",Q4022="Non-Lead",S4022="")),
(AND('[1]PWS Information'!$E$10="CWS",Q4022="Non-Lead",S4022="No")),
(AND('[1]PWS Information'!$E$10="CWS",Q4022="Non-Lead",S4022="Don't Know")),
(AND('[1]PWS Information'!$E$10="CWS",Q4022="Non-Lead", J4022="Non-Lead - Copper", S4022="Yes", L4022="Between 1989 and 2014")),
(AND('[1]PWS Information'!$E$10="CWS",Q4022="Non-Lead", J4022="Non-Lead - Copper", S4022="Yes", L4022="After 2014")),
(AND('[1]PWS Information'!$E$10="CWS",Q4022="Non-Lead", J4022="Non-Lead - Copper", S4022="Yes", L4022="Unknown")),
(AND('[1]PWS Information'!$E$10="CWS",Q4022="Non-Lead", N4022="Non-Lead - Copper", S4022="Yes", O4022="Between 1989 and 2014")),
(AND('[1]PWS Information'!$E$10="CWS",Q4022="Non-Lead", N4022="Non-Lead - Copper", S4022="Yes", O4022="After 2014")),
(AND('[1]PWS Information'!$E$10="CWS",Q4022="Non-Lead", N4022="Non-Lead - Copper", S4022="Yes", O4022="Unknown")),
(AND('[1]PWS Information'!$E$10="CWS",Q4022="Unknown")),
(AND('[1]PWS Information'!$E$10="NTNC",Q4022="Unknown")))),"Tier 5",
"")))))</f>
        <v>Tier 5</v>
      </c>
      <c r="Z4022" s="71"/>
      <c r="AA4022" s="71"/>
    </row>
    <row r="4023" spans="1:27" ht="57.6" x14ac:dyDescent="0.3">
      <c r="A4023" s="1"/>
      <c r="B4023" s="70">
        <v>13316135</v>
      </c>
      <c r="C4023" s="60">
        <v>152</v>
      </c>
      <c r="D4023" s="61" t="s">
        <v>1575</v>
      </c>
      <c r="E4023" s="61" t="s">
        <v>49</v>
      </c>
      <c r="F4023" s="61">
        <v>78640</v>
      </c>
      <c r="G4023" s="62" t="s">
        <v>1462</v>
      </c>
      <c r="H4023" s="63">
        <v>29.971225199999999</v>
      </c>
      <c r="I4023" s="64">
        <v>-97.8453813</v>
      </c>
      <c r="J4023" s="65" t="s">
        <v>50</v>
      </c>
      <c r="K4023" s="66" t="s">
        <v>51</v>
      </c>
      <c r="L4023" s="62" t="s">
        <v>58</v>
      </c>
      <c r="M4023" s="69"/>
      <c r="N4023" s="65" t="s">
        <v>50</v>
      </c>
      <c r="O4023" s="66" t="s">
        <v>58</v>
      </c>
      <c r="P4023" s="69"/>
      <c r="Q4023" s="55" t="str">
        <f t="shared" si="62"/>
        <v>Non-Lead</v>
      </c>
      <c r="R4023" s="70" t="s">
        <v>51</v>
      </c>
      <c r="S4023" s="70" t="s">
        <v>51</v>
      </c>
      <c r="T4023" s="70"/>
      <c r="U4023" s="71" t="s">
        <v>53</v>
      </c>
      <c r="V4023" s="71" t="s">
        <v>51</v>
      </c>
      <c r="W4023" s="71" t="s">
        <v>51</v>
      </c>
      <c r="X4023" s="71" t="s">
        <v>51</v>
      </c>
      <c r="Y4023" s="72" t="str">
        <f>IF((OR((AND('[1]PWS Information'!$E$10="CWS",U4023="Single Family Residence",Q4023="Lead")),
(AND('[1]PWS Information'!$E$10="CWS",U4023="Multiple Family Residence",'[1]PWS Information'!$E$11="Yes",Q4023="Lead")),
(AND('[1]PWS Information'!$E$10="NTNC",Q4023="Lead")))),"Tier 1",
IF((OR((AND('[1]PWS Information'!$E$10="CWS",U4023="Multiple Family Residence",'[1]PWS Information'!$E$11="No",Q4023="Lead")),
(AND('[1]PWS Information'!$E$10="CWS",U4023="Other",Q4023="Lead")),
(AND('[1]PWS Information'!$E$10="CWS",U4023="Building",Q4023="Lead")))),"Tier 2",
IF((OR((AND('[1]PWS Information'!$E$10="CWS",U4023="Single Family Residence",Q4023="Galvanized Requiring Replacement")),
(AND('[1]PWS Information'!$E$10="CWS",U4023="Single Family Residence",Q4023="Galvanized Requiring Replacement",R4023="Yes")),
(AND('[1]PWS Information'!$E$10="NTNC",Q4023="Galvanized Requiring Replacement")),
(AND('[1]PWS Information'!$E$10="NTNC",U4023="Single Family Residence",R4023="Yes")))),"Tier 3",
IF((OR((AND('[1]PWS Information'!$E$10="CWS",U4023="Single Family Residence",S4023="Yes",Q4023="Non-Lead", J4023="Non-Lead - Copper",L4023="Before 1989")),
(AND('[1]PWS Information'!$E$10="CWS",U4023="Single Family Residence",S4023="Yes",Q4023="Non-Lead", N4023="Non-Lead - Copper",O4023="Before 1989")))),"Tier 4",
IF((OR((AND('[1]PWS Information'!$E$10="NTNC",Q4023="Non-Lead")),
(AND('[1]PWS Information'!$E$10="CWS",Q4023="Non-Lead",S4023="")),
(AND('[1]PWS Information'!$E$10="CWS",Q4023="Non-Lead",S4023="No")),
(AND('[1]PWS Information'!$E$10="CWS",Q4023="Non-Lead",S4023="Don't Know")),
(AND('[1]PWS Information'!$E$10="CWS",Q4023="Non-Lead", J4023="Non-Lead - Copper", S4023="Yes", L4023="Between 1989 and 2014")),
(AND('[1]PWS Information'!$E$10="CWS",Q4023="Non-Lead", J4023="Non-Lead - Copper", S4023="Yes", L4023="After 2014")),
(AND('[1]PWS Information'!$E$10="CWS",Q4023="Non-Lead", J4023="Non-Lead - Copper", S4023="Yes", L4023="Unknown")),
(AND('[1]PWS Information'!$E$10="CWS",Q4023="Non-Lead", N4023="Non-Lead - Copper", S4023="Yes", O4023="Between 1989 and 2014")),
(AND('[1]PWS Information'!$E$10="CWS",Q4023="Non-Lead", N4023="Non-Lead - Copper", S4023="Yes", O4023="After 2014")),
(AND('[1]PWS Information'!$E$10="CWS",Q4023="Non-Lead", N4023="Non-Lead - Copper", S4023="Yes", O4023="Unknown")),
(AND('[1]PWS Information'!$E$10="CWS",Q4023="Unknown")),
(AND('[1]PWS Information'!$E$10="NTNC",Q4023="Unknown")))),"Tier 5",
"")))))</f>
        <v>Tier 5</v>
      </c>
      <c r="Z4023" s="71"/>
      <c r="AA4023" s="71"/>
    </row>
    <row r="4024" spans="1:27" ht="57.6" x14ac:dyDescent="0.3">
      <c r="A4024" s="1"/>
      <c r="B4024" s="70">
        <v>16388695</v>
      </c>
      <c r="C4024" s="60">
        <v>157</v>
      </c>
      <c r="D4024" s="61" t="s">
        <v>1575</v>
      </c>
      <c r="E4024" s="61" t="s">
        <v>49</v>
      </c>
      <c r="F4024" s="61">
        <v>78640</v>
      </c>
      <c r="G4024" s="62" t="s">
        <v>1462</v>
      </c>
      <c r="H4024" s="63">
        <v>29.971077300000001</v>
      </c>
      <c r="I4024" s="64">
        <v>-97.845284300000003</v>
      </c>
      <c r="J4024" s="65" t="s">
        <v>50</v>
      </c>
      <c r="K4024" s="66" t="s">
        <v>51</v>
      </c>
      <c r="L4024" s="62" t="s">
        <v>58</v>
      </c>
      <c r="M4024" s="69"/>
      <c r="N4024" s="65" t="s">
        <v>50</v>
      </c>
      <c r="O4024" s="66" t="s">
        <v>58</v>
      </c>
      <c r="P4024" s="69"/>
      <c r="Q4024" s="55" t="str">
        <f t="shared" si="62"/>
        <v>Non-Lead</v>
      </c>
      <c r="R4024" s="70" t="s">
        <v>51</v>
      </c>
      <c r="S4024" s="70" t="s">
        <v>51</v>
      </c>
      <c r="T4024" s="70"/>
      <c r="U4024" s="71" t="s">
        <v>53</v>
      </c>
      <c r="V4024" s="71" t="s">
        <v>51</v>
      </c>
      <c r="W4024" s="71" t="s">
        <v>51</v>
      </c>
      <c r="X4024" s="71" t="s">
        <v>51</v>
      </c>
      <c r="Y4024" s="72" t="str">
        <f>IF((OR((AND('[1]PWS Information'!$E$10="CWS",U4024="Single Family Residence",Q4024="Lead")),
(AND('[1]PWS Information'!$E$10="CWS",U4024="Multiple Family Residence",'[1]PWS Information'!$E$11="Yes",Q4024="Lead")),
(AND('[1]PWS Information'!$E$10="NTNC",Q4024="Lead")))),"Tier 1",
IF((OR((AND('[1]PWS Information'!$E$10="CWS",U4024="Multiple Family Residence",'[1]PWS Information'!$E$11="No",Q4024="Lead")),
(AND('[1]PWS Information'!$E$10="CWS",U4024="Other",Q4024="Lead")),
(AND('[1]PWS Information'!$E$10="CWS",U4024="Building",Q4024="Lead")))),"Tier 2",
IF((OR((AND('[1]PWS Information'!$E$10="CWS",U4024="Single Family Residence",Q4024="Galvanized Requiring Replacement")),
(AND('[1]PWS Information'!$E$10="CWS",U4024="Single Family Residence",Q4024="Galvanized Requiring Replacement",R4024="Yes")),
(AND('[1]PWS Information'!$E$10="NTNC",Q4024="Galvanized Requiring Replacement")),
(AND('[1]PWS Information'!$E$10="NTNC",U4024="Single Family Residence",R4024="Yes")))),"Tier 3",
IF((OR((AND('[1]PWS Information'!$E$10="CWS",U4024="Single Family Residence",S4024="Yes",Q4024="Non-Lead", J4024="Non-Lead - Copper",L4024="Before 1989")),
(AND('[1]PWS Information'!$E$10="CWS",U4024="Single Family Residence",S4024="Yes",Q4024="Non-Lead", N4024="Non-Lead - Copper",O4024="Before 1989")))),"Tier 4",
IF((OR((AND('[1]PWS Information'!$E$10="NTNC",Q4024="Non-Lead")),
(AND('[1]PWS Information'!$E$10="CWS",Q4024="Non-Lead",S4024="")),
(AND('[1]PWS Information'!$E$10="CWS",Q4024="Non-Lead",S4024="No")),
(AND('[1]PWS Information'!$E$10="CWS",Q4024="Non-Lead",S4024="Don't Know")),
(AND('[1]PWS Information'!$E$10="CWS",Q4024="Non-Lead", J4024="Non-Lead - Copper", S4024="Yes", L4024="Between 1989 and 2014")),
(AND('[1]PWS Information'!$E$10="CWS",Q4024="Non-Lead", J4024="Non-Lead - Copper", S4024="Yes", L4024="After 2014")),
(AND('[1]PWS Information'!$E$10="CWS",Q4024="Non-Lead", J4024="Non-Lead - Copper", S4024="Yes", L4024="Unknown")),
(AND('[1]PWS Information'!$E$10="CWS",Q4024="Non-Lead", N4024="Non-Lead - Copper", S4024="Yes", O4024="Between 1989 and 2014")),
(AND('[1]PWS Information'!$E$10="CWS",Q4024="Non-Lead", N4024="Non-Lead - Copper", S4024="Yes", O4024="After 2014")),
(AND('[1]PWS Information'!$E$10="CWS",Q4024="Non-Lead", N4024="Non-Lead - Copper", S4024="Yes", O4024="Unknown")),
(AND('[1]PWS Information'!$E$10="CWS",Q4024="Unknown")),
(AND('[1]PWS Information'!$E$10="NTNC",Q4024="Unknown")))),"Tier 5",
"")))))</f>
        <v>Tier 5</v>
      </c>
      <c r="Z4024" s="71"/>
      <c r="AA4024" s="71"/>
    </row>
    <row r="4025" spans="1:27" ht="57.6" x14ac:dyDescent="0.3">
      <c r="A4025" s="1"/>
      <c r="B4025" s="70">
        <v>12663004</v>
      </c>
      <c r="C4025" s="60">
        <v>160</v>
      </c>
      <c r="D4025" s="61" t="s">
        <v>1575</v>
      </c>
      <c r="E4025" s="61" t="s">
        <v>49</v>
      </c>
      <c r="F4025" s="61">
        <v>78640</v>
      </c>
      <c r="G4025" s="62" t="s">
        <v>1462</v>
      </c>
      <c r="H4025" s="63">
        <v>29.9711614</v>
      </c>
      <c r="I4025" s="64">
        <v>-97.845455200000004</v>
      </c>
      <c r="J4025" s="65" t="s">
        <v>50</v>
      </c>
      <c r="K4025" s="66" t="s">
        <v>51</v>
      </c>
      <c r="L4025" s="62" t="s">
        <v>58</v>
      </c>
      <c r="M4025" s="69"/>
      <c r="N4025" s="65" t="s">
        <v>50</v>
      </c>
      <c r="O4025" s="66" t="s">
        <v>58</v>
      </c>
      <c r="P4025" s="69"/>
      <c r="Q4025" s="55" t="str">
        <f t="shared" si="62"/>
        <v>Non-Lead</v>
      </c>
      <c r="R4025" s="70" t="s">
        <v>51</v>
      </c>
      <c r="S4025" s="70" t="s">
        <v>51</v>
      </c>
      <c r="T4025" s="70"/>
      <c r="U4025" s="71" t="s">
        <v>53</v>
      </c>
      <c r="V4025" s="71" t="s">
        <v>51</v>
      </c>
      <c r="W4025" s="71" t="s">
        <v>51</v>
      </c>
      <c r="X4025" s="71" t="s">
        <v>51</v>
      </c>
      <c r="Y4025" s="72" t="str">
        <f>IF((OR((AND('[1]PWS Information'!$E$10="CWS",U4025="Single Family Residence",Q4025="Lead")),
(AND('[1]PWS Information'!$E$10="CWS",U4025="Multiple Family Residence",'[1]PWS Information'!$E$11="Yes",Q4025="Lead")),
(AND('[1]PWS Information'!$E$10="NTNC",Q4025="Lead")))),"Tier 1",
IF((OR((AND('[1]PWS Information'!$E$10="CWS",U4025="Multiple Family Residence",'[1]PWS Information'!$E$11="No",Q4025="Lead")),
(AND('[1]PWS Information'!$E$10="CWS",U4025="Other",Q4025="Lead")),
(AND('[1]PWS Information'!$E$10="CWS",U4025="Building",Q4025="Lead")))),"Tier 2",
IF((OR((AND('[1]PWS Information'!$E$10="CWS",U4025="Single Family Residence",Q4025="Galvanized Requiring Replacement")),
(AND('[1]PWS Information'!$E$10="CWS",U4025="Single Family Residence",Q4025="Galvanized Requiring Replacement",R4025="Yes")),
(AND('[1]PWS Information'!$E$10="NTNC",Q4025="Galvanized Requiring Replacement")),
(AND('[1]PWS Information'!$E$10="NTNC",U4025="Single Family Residence",R4025="Yes")))),"Tier 3",
IF((OR((AND('[1]PWS Information'!$E$10="CWS",U4025="Single Family Residence",S4025="Yes",Q4025="Non-Lead", J4025="Non-Lead - Copper",L4025="Before 1989")),
(AND('[1]PWS Information'!$E$10="CWS",U4025="Single Family Residence",S4025="Yes",Q4025="Non-Lead", N4025="Non-Lead - Copper",O4025="Before 1989")))),"Tier 4",
IF((OR((AND('[1]PWS Information'!$E$10="NTNC",Q4025="Non-Lead")),
(AND('[1]PWS Information'!$E$10="CWS",Q4025="Non-Lead",S4025="")),
(AND('[1]PWS Information'!$E$10="CWS",Q4025="Non-Lead",S4025="No")),
(AND('[1]PWS Information'!$E$10="CWS",Q4025="Non-Lead",S4025="Don't Know")),
(AND('[1]PWS Information'!$E$10="CWS",Q4025="Non-Lead", J4025="Non-Lead - Copper", S4025="Yes", L4025="Between 1989 and 2014")),
(AND('[1]PWS Information'!$E$10="CWS",Q4025="Non-Lead", J4025="Non-Lead - Copper", S4025="Yes", L4025="After 2014")),
(AND('[1]PWS Information'!$E$10="CWS",Q4025="Non-Lead", J4025="Non-Lead - Copper", S4025="Yes", L4025="Unknown")),
(AND('[1]PWS Information'!$E$10="CWS",Q4025="Non-Lead", N4025="Non-Lead - Copper", S4025="Yes", O4025="Between 1989 and 2014")),
(AND('[1]PWS Information'!$E$10="CWS",Q4025="Non-Lead", N4025="Non-Lead - Copper", S4025="Yes", O4025="After 2014")),
(AND('[1]PWS Information'!$E$10="CWS",Q4025="Non-Lead", N4025="Non-Lead - Copper", S4025="Yes", O4025="Unknown")),
(AND('[1]PWS Information'!$E$10="CWS",Q4025="Unknown")),
(AND('[1]PWS Information'!$E$10="NTNC",Q4025="Unknown")))),"Tier 5",
"")))))</f>
        <v>Tier 5</v>
      </c>
      <c r="Z4025" s="71"/>
      <c r="AA4025" s="71"/>
    </row>
    <row r="4026" spans="1:27" ht="57.6" x14ac:dyDescent="0.3">
      <c r="A4026" s="17"/>
      <c r="B4026" s="70">
        <v>12871582</v>
      </c>
      <c r="C4026" s="60">
        <v>167</v>
      </c>
      <c r="D4026" s="61" t="s">
        <v>1575</v>
      </c>
      <c r="E4026" s="61" t="s">
        <v>49</v>
      </c>
      <c r="F4026" s="61">
        <v>78640</v>
      </c>
      <c r="G4026" s="62" t="s">
        <v>1462</v>
      </c>
      <c r="H4026" s="63">
        <v>29.970997499999999</v>
      </c>
      <c r="I4026" s="64">
        <v>-97.845376599999994</v>
      </c>
      <c r="J4026" s="65" t="s">
        <v>50</v>
      </c>
      <c r="K4026" s="66" t="s">
        <v>51</v>
      </c>
      <c r="L4026" s="62" t="s">
        <v>58</v>
      </c>
      <c r="M4026" s="69"/>
      <c r="N4026" s="65" t="s">
        <v>50</v>
      </c>
      <c r="O4026" s="66" t="s">
        <v>58</v>
      </c>
      <c r="P4026" s="69"/>
      <c r="Q4026" s="55" t="str">
        <f t="shared" si="62"/>
        <v>Non-Lead</v>
      </c>
      <c r="R4026" s="70" t="s">
        <v>51</v>
      </c>
      <c r="S4026" s="70" t="s">
        <v>51</v>
      </c>
      <c r="T4026" s="70"/>
      <c r="U4026" s="71" t="s">
        <v>53</v>
      </c>
      <c r="V4026" s="71" t="s">
        <v>51</v>
      </c>
      <c r="W4026" s="71" t="s">
        <v>51</v>
      </c>
      <c r="X4026" s="71" t="s">
        <v>51</v>
      </c>
      <c r="Y4026" s="72" t="str">
        <f>IF((OR((AND('[1]PWS Information'!$E$10="CWS",U4026="Single Family Residence",Q4026="Lead")),
(AND('[1]PWS Information'!$E$10="CWS",U4026="Multiple Family Residence",'[1]PWS Information'!$E$11="Yes",Q4026="Lead")),
(AND('[1]PWS Information'!$E$10="NTNC",Q4026="Lead")))),"Tier 1",
IF((OR((AND('[1]PWS Information'!$E$10="CWS",U4026="Multiple Family Residence",'[1]PWS Information'!$E$11="No",Q4026="Lead")),
(AND('[1]PWS Information'!$E$10="CWS",U4026="Other",Q4026="Lead")),
(AND('[1]PWS Information'!$E$10="CWS",U4026="Building",Q4026="Lead")))),"Tier 2",
IF((OR((AND('[1]PWS Information'!$E$10="CWS",U4026="Single Family Residence",Q4026="Galvanized Requiring Replacement")),
(AND('[1]PWS Information'!$E$10="CWS",U4026="Single Family Residence",Q4026="Galvanized Requiring Replacement",R4026="Yes")),
(AND('[1]PWS Information'!$E$10="NTNC",Q4026="Galvanized Requiring Replacement")),
(AND('[1]PWS Information'!$E$10="NTNC",U4026="Single Family Residence",R4026="Yes")))),"Tier 3",
IF((OR((AND('[1]PWS Information'!$E$10="CWS",U4026="Single Family Residence",S4026="Yes",Q4026="Non-Lead", J4026="Non-Lead - Copper",L4026="Before 1989")),
(AND('[1]PWS Information'!$E$10="CWS",U4026="Single Family Residence",S4026="Yes",Q4026="Non-Lead", N4026="Non-Lead - Copper",O4026="Before 1989")))),"Tier 4",
IF((OR((AND('[1]PWS Information'!$E$10="NTNC",Q4026="Non-Lead")),
(AND('[1]PWS Information'!$E$10="CWS",Q4026="Non-Lead",S4026="")),
(AND('[1]PWS Information'!$E$10="CWS",Q4026="Non-Lead",S4026="No")),
(AND('[1]PWS Information'!$E$10="CWS",Q4026="Non-Lead",S4026="Don't Know")),
(AND('[1]PWS Information'!$E$10="CWS",Q4026="Non-Lead", J4026="Non-Lead - Copper", S4026="Yes", L4026="Between 1989 and 2014")),
(AND('[1]PWS Information'!$E$10="CWS",Q4026="Non-Lead", J4026="Non-Lead - Copper", S4026="Yes", L4026="After 2014")),
(AND('[1]PWS Information'!$E$10="CWS",Q4026="Non-Lead", J4026="Non-Lead - Copper", S4026="Yes", L4026="Unknown")),
(AND('[1]PWS Information'!$E$10="CWS",Q4026="Non-Lead", N4026="Non-Lead - Copper", S4026="Yes", O4026="Between 1989 and 2014")),
(AND('[1]PWS Information'!$E$10="CWS",Q4026="Non-Lead", N4026="Non-Lead - Copper", S4026="Yes", O4026="After 2014")),
(AND('[1]PWS Information'!$E$10="CWS",Q4026="Non-Lead", N4026="Non-Lead - Copper", S4026="Yes", O4026="Unknown")),
(AND('[1]PWS Information'!$E$10="CWS",Q4026="Unknown")),
(AND('[1]PWS Information'!$E$10="NTNC",Q4026="Unknown")))),"Tier 5",
"")))))</f>
        <v>Tier 5</v>
      </c>
      <c r="Z4026" s="71"/>
      <c r="AA4026" s="71"/>
    </row>
    <row r="4027" spans="1:27" ht="57.6" x14ac:dyDescent="0.3">
      <c r="A4027" s="1"/>
      <c r="B4027" s="70">
        <v>12251945</v>
      </c>
      <c r="C4027" s="60">
        <v>170</v>
      </c>
      <c r="D4027" s="61" t="s">
        <v>1575</v>
      </c>
      <c r="E4027" s="61" t="s">
        <v>49</v>
      </c>
      <c r="F4027" s="61">
        <v>78640</v>
      </c>
      <c r="G4027" s="62" t="s">
        <v>1462</v>
      </c>
      <c r="H4027" s="63">
        <v>29.9710815</v>
      </c>
      <c r="I4027" s="64">
        <v>-97.845547499999995</v>
      </c>
      <c r="J4027" s="65" t="s">
        <v>50</v>
      </c>
      <c r="K4027" s="66" t="s">
        <v>51</v>
      </c>
      <c r="L4027" s="62" t="s">
        <v>58</v>
      </c>
      <c r="M4027" s="69"/>
      <c r="N4027" s="65" t="s">
        <v>50</v>
      </c>
      <c r="O4027" s="66" t="s">
        <v>58</v>
      </c>
      <c r="P4027" s="69"/>
      <c r="Q4027" s="55" t="str">
        <f t="shared" si="62"/>
        <v>Non-Lead</v>
      </c>
      <c r="R4027" s="70" t="s">
        <v>51</v>
      </c>
      <c r="S4027" s="70" t="s">
        <v>51</v>
      </c>
      <c r="T4027" s="70"/>
      <c r="U4027" s="71" t="s">
        <v>53</v>
      </c>
      <c r="V4027" s="71" t="s">
        <v>51</v>
      </c>
      <c r="W4027" s="71" t="s">
        <v>51</v>
      </c>
      <c r="X4027" s="71" t="s">
        <v>51</v>
      </c>
      <c r="Y4027" s="72" t="str">
        <f>IF((OR((AND('[1]PWS Information'!$E$10="CWS",U4027="Single Family Residence",Q4027="Lead")),
(AND('[1]PWS Information'!$E$10="CWS",U4027="Multiple Family Residence",'[1]PWS Information'!$E$11="Yes",Q4027="Lead")),
(AND('[1]PWS Information'!$E$10="NTNC",Q4027="Lead")))),"Tier 1",
IF((OR((AND('[1]PWS Information'!$E$10="CWS",U4027="Multiple Family Residence",'[1]PWS Information'!$E$11="No",Q4027="Lead")),
(AND('[1]PWS Information'!$E$10="CWS",U4027="Other",Q4027="Lead")),
(AND('[1]PWS Information'!$E$10="CWS",U4027="Building",Q4027="Lead")))),"Tier 2",
IF((OR((AND('[1]PWS Information'!$E$10="CWS",U4027="Single Family Residence",Q4027="Galvanized Requiring Replacement")),
(AND('[1]PWS Information'!$E$10="CWS",U4027="Single Family Residence",Q4027="Galvanized Requiring Replacement",R4027="Yes")),
(AND('[1]PWS Information'!$E$10="NTNC",Q4027="Galvanized Requiring Replacement")),
(AND('[1]PWS Information'!$E$10="NTNC",U4027="Single Family Residence",R4027="Yes")))),"Tier 3",
IF((OR((AND('[1]PWS Information'!$E$10="CWS",U4027="Single Family Residence",S4027="Yes",Q4027="Non-Lead", J4027="Non-Lead - Copper",L4027="Before 1989")),
(AND('[1]PWS Information'!$E$10="CWS",U4027="Single Family Residence",S4027="Yes",Q4027="Non-Lead", N4027="Non-Lead - Copper",O4027="Before 1989")))),"Tier 4",
IF((OR((AND('[1]PWS Information'!$E$10="NTNC",Q4027="Non-Lead")),
(AND('[1]PWS Information'!$E$10="CWS",Q4027="Non-Lead",S4027="")),
(AND('[1]PWS Information'!$E$10="CWS",Q4027="Non-Lead",S4027="No")),
(AND('[1]PWS Information'!$E$10="CWS",Q4027="Non-Lead",S4027="Don't Know")),
(AND('[1]PWS Information'!$E$10="CWS",Q4027="Non-Lead", J4027="Non-Lead - Copper", S4027="Yes", L4027="Between 1989 and 2014")),
(AND('[1]PWS Information'!$E$10="CWS",Q4027="Non-Lead", J4027="Non-Lead - Copper", S4027="Yes", L4027="After 2014")),
(AND('[1]PWS Information'!$E$10="CWS",Q4027="Non-Lead", J4027="Non-Lead - Copper", S4027="Yes", L4027="Unknown")),
(AND('[1]PWS Information'!$E$10="CWS",Q4027="Non-Lead", N4027="Non-Lead - Copper", S4027="Yes", O4027="Between 1989 and 2014")),
(AND('[1]PWS Information'!$E$10="CWS",Q4027="Non-Lead", N4027="Non-Lead - Copper", S4027="Yes", O4027="After 2014")),
(AND('[1]PWS Information'!$E$10="CWS",Q4027="Non-Lead", N4027="Non-Lead - Copper", S4027="Yes", O4027="Unknown")),
(AND('[1]PWS Information'!$E$10="CWS",Q4027="Unknown")),
(AND('[1]PWS Information'!$E$10="NTNC",Q4027="Unknown")))),"Tier 5",
"")))))</f>
        <v>Tier 5</v>
      </c>
      <c r="Z4027" s="71"/>
      <c r="AA4027" s="71"/>
    </row>
    <row r="4028" spans="1:27" ht="57.6" x14ac:dyDescent="0.3">
      <c r="A4028" s="1"/>
      <c r="B4028" s="70">
        <v>16387244</v>
      </c>
      <c r="C4028" s="60">
        <v>177</v>
      </c>
      <c r="D4028" s="61" t="s">
        <v>1575</v>
      </c>
      <c r="E4028" s="61" t="s">
        <v>49</v>
      </c>
      <c r="F4028" s="61">
        <v>78640</v>
      </c>
      <c r="G4028" s="62" t="s">
        <v>1462</v>
      </c>
      <c r="H4028" s="63">
        <v>29.9709176</v>
      </c>
      <c r="I4028" s="64">
        <v>-97.8454689</v>
      </c>
      <c r="J4028" s="65" t="s">
        <v>50</v>
      </c>
      <c r="K4028" s="66" t="s">
        <v>51</v>
      </c>
      <c r="L4028" s="62" t="s">
        <v>58</v>
      </c>
      <c r="M4028" s="69"/>
      <c r="N4028" s="65" t="s">
        <v>50</v>
      </c>
      <c r="O4028" s="66" t="s">
        <v>58</v>
      </c>
      <c r="P4028" s="69"/>
      <c r="Q4028" s="55" t="str">
        <f t="shared" si="62"/>
        <v>Non-Lead</v>
      </c>
      <c r="R4028" s="70" t="s">
        <v>51</v>
      </c>
      <c r="S4028" s="70" t="s">
        <v>51</v>
      </c>
      <c r="T4028" s="70"/>
      <c r="U4028" s="71" t="s">
        <v>53</v>
      </c>
      <c r="V4028" s="71" t="s">
        <v>51</v>
      </c>
      <c r="W4028" s="71" t="s">
        <v>51</v>
      </c>
      <c r="X4028" s="71" t="s">
        <v>51</v>
      </c>
      <c r="Y4028" s="72" t="str">
        <f>IF((OR((AND('[1]PWS Information'!$E$10="CWS",U4028="Single Family Residence",Q4028="Lead")),
(AND('[1]PWS Information'!$E$10="CWS",U4028="Multiple Family Residence",'[1]PWS Information'!$E$11="Yes",Q4028="Lead")),
(AND('[1]PWS Information'!$E$10="NTNC",Q4028="Lead")))),"Tier 1",
IF((OR((AND('[1]PWS Information'!$E$10="CWS",U4028="Multiple Family Residence",'[1]PWS Information'!$E$11="No",Q4028="Lead")),
(AND('[1]PWS Information'!$E$10="CWS",U4028="Other",Q4028="Lead")),
(AND('[1]PWS Information'!$E$10="CWS",U4028="Building",Q4028="Lead")))),"Tier 2",
IF((OR((AND('[1]PWS Information'!$E$10="CWS",U4028="Single Family Residence",Q4028="Galvanized Requiring Replacement")),
(AND('[1]PWS Information'!$E$10="CWS",U4028="Single Family Residence",Q4028="Galvanized Requiring Replacement",R4028="Yes")),
(AND('[1]PWS Information'!$E$10="NTNC",Q4028="Galvanized Requiring Replacement")),
(AND('[1]PWS Information'!$E$10="NTNC",U4028="Single Family Residence",R4028="Yes")))),"Tier 3",
IF((OR((AND('[1]PWS Information'!$E$10="CWS",U4028="Single Family Residence",S4028="Yes",Q4028="Non-Lead", J4028="Non-Lead - Copper",L4028="Before 1989")),
(AND('[1]PWS Information'!$E$10="CWS",U4028="Single Family Residence",S4028="Yes",Q4028="Non-Lead", N4028="Non-Lead - Copper",O4028="Before 1989")))),"Tier 4",
IF((OR((AND('[1]PWS Information'!$E$10="NTNC",Q4028="Non-Lead")),
(AND('[1]PWS Information'!$E$10="CWS",Q4028="Non-Lead",S4028="")),
(AND('[1]PWS Information'!$E$10="CWS",Q4028="Non-Lead",S4028="No")),
(AND('[1]PWS Information'!$E$10="CWS",Q4028="Non-Lead",S4028="Don't Know")),
(AND('[1]PWS Information'!$E$10="CWS",Q4028="Non-Lead", J4028="Non-Lead - Copper", S4028="Yes", L4028="Between 1989 and 2014")),
(AND('[1]PWS Information'!$E$10="CWS",Q4028="Non-Lead", J4028="Non-Lead - Copper", S4028="Yes", L4028="After 2014")),
(AND('[1]PWS Information'!$E$10="CWS",Q4028="Non-Lead", J4028="Non-Lead - Copper", S4028="Yes", L4028="Unknown")),
(AND('[1]PWS Information'!$E$10="CWS",Q4028="Non-Lead", N4028="Non-Lead - Copper", S4028="Yes", O4028="Between 1989 and 2014")),
(AND('[1]PWS Information'!$E$10="CWS",Q4028="Non-Lead", N4028="Non-Lead - Copper", S4028="Yes", O4028="After 2014")),
(AND('[1]PWS Information'!$E$10="CWS",Q4028="Non-Lead", N4028="Non-Lead - Copper", S4028="Yes", O4028="Unknown")),
(AND('[1]PWS Information'!$E$10="CWS",Q4028="Unknown")),
(AND('[1]PWS Information'!$E$10="NTNC",Q4028="Unknown")))),"Tier 5",
"")))))</f>
        <v>Tier 5</v>
      </c>
      <c r="Z4028" s="71"/>
      <c r="AA4028" s="71"/>
    </row>
    <row r="4029" spans="1:27" ht="57.6" x14ac:dyDescent="0.3">
      <c r="A4029" s="1"/>
      <c r="B4029" s="70">
        <v>13130646</v>
      </c>
      <c r="C4029" s="60">
        <v>180</v>
      </c>
      <c r="D4029" s="61" t="s">
        <v>1575</v>
      </c>
      <c r="E4029" s="61" t="s">
        <v>49</v>
      </c>
      <c r="F4029" s="61">
        <v>78640</v>
      </c>
      <c r="G4029" s="62" t="s">
        <v>1462</v>
      </c>
      <c r="H4029" s="63">
        <v>29.971001699999999</v>
      </c>
      <c r="I4029" s="64">
        <v>-97.845639800000001</v>
      </c>
      <c r="J4029" s="65" t="s">
        <v>50</v>
      </c>
      <c r="K4029" s="66" t="s">
        <v>51</v>
      </c>
      <c r="L4029" s="62" t="s">
        <v>58</v>
      </c>
      <c r="M4029" s="69"/>
      <c r="N4029" s="65" t="s">
        <v>50</v>
      </c>
      <c r="O4029" s="66" t="s">
        <v>58</v>
      </c>
      <c r="P4029" s="69"/>
      <c r="Q4029" s="55" t="str">
        <f t="shared" si="62"/>
        <v>Non-Lead</v>
      </c>
      <c r="R4029" s="70" t="s">
        <v>51</v>
      </c>
      <c r="S4029" s="70" t="s">
        <v>51</v>
      </c>
      <c r="T4029" s="70"/>
      <c r="U4029" s="71" t="s">
        <v>53</v>
      </c>
      <c r="V4029" s="71" t="s">
        <v>51</v>
      </c>
      <c r="W4029" s="71" t="s">
        <v>51</v>
      </c>
      <c r="X4029" s="71" t="s">
        <v>51</v>
      </c>
      <c r="Y4029" s="72" t="str">
        <f>IF((OR((AND('[1]PWS Information'!$E$10="CWS",U4029="Single Family Residence",Q4029="Lead")),
(AND('[1]PWS Information'!$E$10="CWS",U4029="Multiple Family Residence",'[1]PWS Information'!$E$11="Yes",Q4029="Lead")),
(AND('[1]PWS Information'!$E$10="NTNC",Q4029="Lead")))),"Tier 1",
IF((OR((AND('[1]PWS Information'!$E$10="CWS",U4029="Multiple Family Residence",'[1]PWS Information'!$E$11="No",Q4029="Lead")),
(AND('[1]PWS Information'!$E$10="CWS",U4029="Other",Q4029="Lead")),
(AND('[1]PWS Information'!$E$10="CWS",U4029="Building",Q4029="Lead")))),"Tier 2",
IF((OR((AND('[1]PWS Information'!$E$10="CWS",U4029="Single Family Residence",Q4029="Galvanized Requiring Replacement")),
(AND('[1]PWS Information'!$E$10="CWS",U4029="Single Family Residence",Q4029="Galvanized Requiring Replacement",R4029="Yes")),
(AND('[1]PWS Information'!$E$10="NTNC",Q4029="Galvanized Requiring Replacement")),
(AND('[1]PWS Information'!$E$10="NTNC",U4029="Single Family Residence",R4029="Yes")))),"Tier 3",
IF((OR((AND('[1]PWS Information'!$E$10="CWS",U4029="Single Family Residence",S4029="Yes",Q4029="Non-Lead", J4029="Non-Lead - Copper",L4029="Before 1989")),
(AND('[1]PWS Information'!$E$10="CWS",U4029="Single Family Residence",S4029="Yes",Q4029="Non-Lead", N4029="Non-Lead - Copper",O4029="Before 1989")))),"Tier 4",
IF((OR((AND('[1]PWS Information'!$E$10="NTNC",Q4029="Non-Lead")),
(AND('[1]PWS Information'!$E$10="CWS",Q4029="Non-Lead",S4029="")),
(AND('[1]PWS Information'!$E$10="CWS",Q4029="Non-Lead",S4029="No")),
(AND('[1]PWS Information'!$E$10="CWS",Q4029="Non-Lead",S4029="Don't Know")),
(AND('[1]PWS Information'!$E$10="CWS",Q4029="Non-Lead", J4029="Non-Lead - Copper", S4029="Yes", L4029="Between 1989 and 2014")),
(AND('[1]PWS Information'!$E$10="CWS",Q4029="Non-Lead", J4029="Non-Lead - Copper", S4029="Yes", L4029="After 2014")),
(AND('[1]PWS Information'!$E$10="CWS",Q4029="Non-Lead", J4029="Non-Lead - Copper", S4029="Yes", L4029="Unknown")),
(AND('[1]PWS Information'!$E$10="CWS",Q4029="Non-Lead", N4029="Non-Lead - Copper", S4029="Yes", O4029="Between 1989 and 2014")),
(AND('[1]PWS Information'!$E$10="CWS",Q4029="Non-Lead", N4029="Non-Lead - Copper", S4029="Yes", O4029="After 2014")),
(AND('[1]PWS Information'!$E$10="CWS",Q4029="Non-Lead", N4029="Non-Lead - Copper", S4029="Yes", O4029="Unknown")),
(AND('[1]PWS Information'!$E$10="CWS",Q4029="Unknown")),
(AND('[1]PWS Information'!$E$10="NTNC",Q4029="Unknown")))),"Tier 5",
"")))))</f>
        <v>Tier 5</v>
      </c>
      <c r="Z4029" s="71"/>
      <c r="AA4029" s="71"/>
    </row>
    <row r="4030" spans="1:27" ht="57.6" x14ac:dyDescent="0.3">
      <c r="A4030" s="17"/>
      <c r="B4030" s="70">
        <v>13298548</v>
      </c>
      <c r="C4030" s="60">
        <v>185</v>
      </c>
      <c r="D4030" s="61" t="s">
        <v>1575</v>
      </c>
      <c r="E4030" s="61" t="s">
        <v>49</v>
      </c>
      <c r="F4030" s="61">
        <v>78640</v>
      </c>
      <c r="G4030" s="62" t="s">
        <v>1462</v>
      </c>
      <c r="H4030" s="63">
        <v>29.9708538</v>
      </c>
      <c r="I4030" s="64">
        <v>-97.845542800000004</v>
      </c>
      <c r="J4030" s="65" t="s">
        <v>50</v>
      </c>
      <c r="K4030" s="66" t="s">
        <v>51</v>
      </c>
      <c r="L4030" s="62" t="s">
        <v>58</v>
      </c>
      <c r="M4030" s="69"/>
      <c r="N4030" s="65" t="s">
        <v>50</v>
      </c>
      <c r="O4030" s="66" t="s">
        <v>58</v>
      </c>
      <c r="P4030" s="69"/>
      <c r="Q4030" s="55" t="str">
        <f t="shared" si="62"/>
        <v>Non-Lead</v>
      </c>
      <c r="R4030" s="70" t="s">
        <v>51</v>
      </c>
      <c r="S4030" s="70" t="s">
        <v>51</v>
      </c>
      <c r="T4030" s="70"/>
      <c r="U4030" s="71" t="s">
        <v>53</v>
      </c>
      <c r="V4030" s="71" t="s">
        <v>51</v>
      </c>
      <c r="W4030" s="71" t="s">
        <v>51</v>
      </c>
      <c r="X4030" s="71" t="s">
        <v>51</v>
      </c>
      <c r="Y4030" s="72" t="str">
        <f>IF((OR((AND('[1]PWS Information'!$E$10="CWS",U4030="Single Family Residence",Q4030="Lead")),
(AND('[1]PWS Information'!$E$10="CWS",U4030="Multiple Family Residence",'[1]PWS Information'!$E$11="Yes",Q4030="Lead")),
(AND('[1]PWS Information'!$E$10="NTNC",Q4030="Lead")))),"Tier 1",
IF((OR((AND('[1]PWS Information'!$E$10="CWS",U4030="Multiple Family Residence",'[1]PWS Information'!$E$11="No",Q4030="Lead")),
(AND('[1]PWS Information'!$E$10="CWS",U4030="Other",Q4030="Lead")),
(AND('[1]PWS Information'!$E$10="CWS",U4030="Building",Q4030="Lead")))),"Tier 2",
IF((OR((AND('[1]PWS Information'!$E$10="CWS",U4030="Single Family Residence",Q4030="Galvanized Requiring Replacement")),
(AND('[1]PWS Information'!$E$10="CWS",U4030="Single Family Residence",Q4030="Galvanized Requiring Replacement",R4030="Yes")),
(AND('[1]PWS Information'!$E$10="NTNC",Q4030="Galvanized Requiring Replacement")),
(AND('[1]PWS Information'!$E$10="NTNC",U4030="Single Family Residence",R4030="Yes")))),"Tier 3",
IF((OR((AND('[1]PWS Information'!$E$10="CWS",U4030="Single Family Residence",S4030="Yes",Q4030="Non-Lead", J4030="Non-Lead - Copper",L4030="Before 1989")),
(AND('[1]PWS Information'!$E$10="CWS",U4030="Single Family Residence",S4030="Yes",Q4030="Non-Lead", N4030="Non-Lead - Copper",O4030="Before 1989")))),"Tier 4",
IF((OR((AND('[1]PWS Information'!$E$10="NTNC",Q4030="Non-Lead")),
(AND('[1]PWS Information'!$E$10="CWS",Q4030="Non-Lead",S4030="")),
(AND('[1]PWS Information'!$E$10="CWS",Q4030="Non-Lead",S4030="No")),
(AND('[1]PWS Information'!$E$10="CWS",Q4030="Non-Lead",S4030="Don't Know")),
(AND('[1]PWS Information'!$E$10="CWS",Q4030="Non-Lead", J4030="Non-Lead - Copper", S4030="Yes", L4030="Between 1989 and 2014")),
(AND('[1]PWS Information'!$E$10="CWS",Q4030="Non-Lead", J4030="Non-Lead - Copper", S4030="Yes", L4030="After 2014")),
(AND('[1]PWS Information'!$E$10="CWS",Q4030="Non-Lead", J4030="Non-Lead - Copper", S4030="Yes", L4030="Unknown")),
(AND('[1]PWS Information'!$E$10="CWS",Q4030="Non-Lead", N4030="Non-Lead - Copper", S4030="Yes", O4030="Between 1989 and 2014")),
(AND('[1]PWS Information'!$E$10="CWS",Q4030="Non-Lead", N4030="Non-Lead - Copper", S4030="Yes", O4030="After 2014")),
(AND('[1]PWS Information'!$E$10="CWS",Q4030="Non-Lead", N4030="Non-Lead - Copper", S4030="Yes", O4030="Unknown")),
(AND('[1]PWS Information'!$E$10="CWS",Q4030="Unknown")),
(AND('[1]PWS Information'!$E$10="NTNC",Q4030="Unknown")))),"Tier 5",
"")))))</f>
        <v>Tier 5</v>
      </c>
      <c r="Z4030" s="71"/>
      <c r="AA4030" s="71"/>
    </row>
    <row r="4031" spans="1:27" ht="57.6" x14ac:dyDescent="0.3">
      <c r="A4031" s="1"/>
      <c r="B4031" s="70">
        <v>16773830</v>
      </c>
      <c r="C4031" s="60">
        <v>190</v>
      </c>
      <c r="D4031" s="61" t="s">
        <v>1575</v>
      </c>
      <c r="E4031" s="61" t="s">
        <v>49</v>
      </c>
      <c r="F4031" s="61">
        <v>78640</v>
      </c>
      <c r="G4031" s="62" t="s">
        <v>1462</v>
      </c>
      <c r="H4031" s="63">
        <v>29.9709219</v>
      </c>
      <c r="I4031" s="64">
        <v>-97.845732100000006</v>
      </c>
      <c r="J4031" s="65" t="s">
        <v>50</v>
      </c>
      <c r="K4031" s="66" t="s">
        <v>51</v>
      </c>
      <c r="L4031" s="62" t="s">
        <v>58</v>
      </c>
      <c r="M4031" s="69"/>
      <c r="N4031" s="65" t="s">
        <v>50</v>
      </c>
      <c r="O4031" s="66" t="s">
        <v>58</v>
      </c>
      <c r="P4031" s="69"/>
      <c r="Q4031" s="55" t="str">
        <f t="shared" si="62"/>
        <v>Non-Lead</v>
      </c>
      <c r="R4031" s="70" t="s">
        <v>51</v>
      </c>
      <c r="S4031" s="70" t="s">
        <v>51</v>
      </c>
      <c r="T4031" s="70"/>
      <c r="U4031" s="71" t="s">
        <v>53</v>
      </c>
      <c r="V4031" s="71" t="s">
        <v>51</v>
      </c>
      <c r="W4031" s="71" t="s">
        <v>51</v>
      </c>
      <c r="X4031" s="71" t="s">
        <v>51</v>
      </c>
      <c r="Y4031" s="72" t="str">
        <f>IF((OR((AND('[1]PWS Information'!$E$10="CWS",U4031="Single Family Residence",Q4031="Lead")),
(AND('[1]PWS Information'!$E$10="CWS",U4031="Multiple Family Residence",'[1]PWS Information'!$E$11="Yes",Q4031="Lead")),
(AND('[1]PWS Information'!$E$10="NTNC",Q4031="Lead")))),"Tier 1",
IF((OR((AND('[1]PWS Information'!$E$10="CWS",U4031="Multiple Family Residence",'[1]PWS Information'!$E$11="No",Q4031="Lead")),
(AND('[1]PWS Information'!$E$10="CWS",U4031="Other",Q4031="Lead")),
(AND('[1]PWS Information'!$E$10="CWS",U4031="Building",Q4031="Lead")))),"Tier 2",
IF((OR((AND('[1]PWS Information'!$E$10="CWS",U4031="Single Family Residence",Q4031="Galvanized Requiring Replacement")),
(AND('[1]PWS Information'!$E$10="CWS",U4031="Single Family Residence",Q4031="Galvanized Requiring Replacement",R4031="Yes")),
(AND('[1]PWS Information'!$E$10="NTNC",Q4031="Galvanized Requiring Replacement")),
(AND('[1]PWS Information'!$E$10="NTNC",U4031="Single Family Residence",R4031="Yes")))),"Tier 3",
IF((OR((AND('[1]PWS Information'!$E$10="CWS",U4031="Single Family Residence",S4031="Yes",Q4031="Non-Lead", J4031="Non-Lead - Copper",L4031="Before 1989")),
(AND('[1]PWS Information'!$E$10="CWS",U4031="Single Family Residence",S4031="Yes",Q4031="Non-Lead", N4031="Non-Lead - Copper",O4031="Before 1989")))),"Tier 4",
IF((OR((AND('[1]PWS Information'!$E$10="NTNC",Q4031="Non-Lead")),
(AND('[1]PWS Information'!$E$10="CWS",Q4031="Non-Lead",S4031="")),
(AND('[1]PWS Information'!$E$10="CWS",Q4031="Non-Lead",S4031="No")),
(AND('[1]PWS Information'!$E$10="CWS",Q4031="Non-Lead",S4031="Don't Know")),
(AND('[1]PWS Information'!$E$10="CWS",Q4031="Non-Lead", J4031="Non-Lead - Copper", S4031="Yes", L4031="Between 1989 and 2014")),
(AND('[1]PWS Information'!$E$10="CWS",Q4031="Non-Lead", J4031="Non-Lead - Copper", S4031="Yes", L4031="After 2014")),
(AND('[1]PWS Information'!$E$10="CWS",Q4031="Non-Lead", J4031="Non-Lead - Copper", S4031="Yes", L4031="Unknown")),
(AND('[1]PWS Information'!$E$10="CWS",Q4031="Non-Lead", N4031="Non-Lead - Copper", S4031="Yes", O4031="Between 1989 and 2014")),
(AND('[1]PWS Information'!$E$10="CWS",Q4031="Non-Lead", N4031="Non-Lead - Copper", S4031="Yes", O4031="After 2014")),
(AND('[1]PWS Information'!$E$10="CWS",Q4031="Non-Lead", N4031="Non-Lead - Copper", S4031="Yes", O4031="Unknown")),
(AND('[1]PWS Information'!$E$10="CWS",Q4031="Unknown")),
(AND('[1]PWS Information'!$E$10="NTNC",Q4031="Unknown")))),"Tier 5",
"")))))</f>
        <v>Tier 5</v>
      </c>
      <c r="Z4031" s="71"/>
      <c r="AA4031" s="71"/>
    </row>
    <row r="4032" spans="1:27" ht="57.6" x14ac:dyDescent="0.3">
      <c r="A4032" s="1"/>
      <c r="B4032" s="70">
        <v>16104192</v>
      </c>
      <c r="C4032" s="60">
        <v>195</v>
      </c>
      <c r="D4032" s="61" t="s">
        <v>1575</v>
      </c>
      <c r="E4032" s="61" t="s">
        <v>49</v>
      </c>
      <c r="F4032" s="61">
        <v>78640</v>
      </c>
      <c r="G4032" s="62" t="s">
        <v>1462</v>
      </c>
      <c r="H4032" s="63">
        <v>29.970773900000001</v>
      </c>
      <c r="I4032" s="64">
        <v>-97.845635099999996</v>
      </c>
      <c r="J4032" s="65" t="s">
        <v>50</v>
      </c>
      <c r="K4032" s="66" t="s">
        <v>51</v>
      </c>
      <c r="L4032" s="62" t="s">
        <v>58</v>
      </c>
      <c r="M4032" s="69"/>
      <c r="N4032" s="65" t="s">
        <v>50</v>
      </c>
      <c r="O4032" s="66" t="s">
        <v>58</v>
      </c>
      <c r="P4032" s="69"/>
      <c r="Q4032" s="55" t="str">
        <f t="shared" si="62"/>
        <v>Non-Lead</v>
      </c>
      <c r="R4032" s="70" t="s">
        <v>51</v>
      </c>
      <c r="S4032" s="70" t="s">
        <v>51</v>
      </c>
      <c r="T4032" s="70"/>
      <c r="U4032" s="71" t="s">
        <v>53</v>
      </c>
      <c r="V4032" s="71" t="s">
        <v>51</v>
      </c>
      <c r="W4032" s="71" t="s">
        <v>51</v>
      </c>
      <c r="X4032" s="71" t="s">
        <v>51</v>
      </c>
      <c r="Y4032" s="72" t="str">
        <f>IF((OR((AND('[1]PWS Information'!$E$10="CWS",U4032="Single Family Residence",Q4032="Lead")),
(AND('[1]PWS Information'!$E$10="CWS",U4032="Multiple Family Residence",'[1]PWS Information'!$E$11="Yes",Q4032="Lead")),
(AND('[1]PWS Information'!$E$10="NTNC",Q4032="Lead")))),"Tier 1",
IF((OR((AND('[1]PWS Information'!$E$10="CWS",U4032="Multiple Family Residence",'[1]PWS Information'!$E$11="No",Q4032="Lead")),
(AND('[1]PWS Information'!$E$10="CWS",U4032="Other",Q4032="Lead")),
(AND('[1]PWS Information'!$E$10="CWS",U4032="Building",Q4032="Lead")))),"Tier 2",
IF((OR((AND('[1]PWS Information'!$E$10="CWS",U4032="Single Family Residence",Q4032="Galvanized Requiring Replacement")),
(AND('[1]PWS Information'!$E$10="CWS",U4032="Single Family Residence",Q4032="Galvanized Requiring Replacement",R4032="Yes")),
(AND('[1]PWS Information'!$E$10="NTNC",Q4032="Galvanized Requiring Replacement")),
(AND('[1]PWS Information'!$E$10="NTNC",U4032="Single Family Residence",R4032="Yes")))),"Tier 3",
IF((OR((AND('[1]PWS Information'!$E$10="CWS",U4032="Single Family Residence",S4032="Yes",Q4032="Non-Lead", J4032="Non-Lead - Copper",L4032="Before 1989")),
(AND('[1]PWS Information'!$E$10="CWS",U4032="Single Family Residence",S4032="Yes",Q4032="Non-Lead", N4032="Non-Lead - Copper",O4032="Before 1989")))),"Tier 4",
IF((OR((AND('[1]PWS Information'!$E$10="NTNC",Q4032="Non-Lead")),
(AND('[1]PWS Information'!$E$10="CWS",Q4032="Non-Lead",S4032="")),
(AND('[1]PWS Information'!$E$10="CWS",Q4032="Non-Lead",S4032="No")),
(AND('[1]PWS Information'!$E$10="CWS",Q4032="Non-Lead",S4032="Don't Know")),
(AND('[1]PWS Information'!$E$10="CWS",Q4032="Non-Lead", J4032="Non-Lead - Copper", S4032="Yes", L4032="Between 1989 and 2014")),
(AND('[1]PWS Information'!$E$10="CWS",Q4032="Non-Lead", J4032="Non-Lead - Copper", S4032="Yes", L4032="After 2014")),
(AND('[1]PWS Information'!$E$10="CWS",Q4032="Non-Lead", J4032="Non-Lead - Copper", S4032="Yes", L4032="Unknown")),
(AND('[1]PWS Information'!$E$10="CWS",Q4032="Non-Lead", N4032="Non-Lead - Copper", S4032="Yes", O4032="Between 1989 and 2014")),
(AND('[1]PWS Information'!$E$10="CWS",Q4032="Non-Lead", N4032="Non-Lead - Copper", S4032="Yes", O4032="After 2014")),
(AND('[1]PWS Information'!$E$10="CWS",Q4032="Non-Lead", N4032="Non-Lead - Copper", S4032="Yes", O4032="Unknown")),
(AND('[1]PWS Information'!$E$10="CWS",Q4032="Unknown")),
(AND('[1]PWS Information'!$E$10="NTNC",Q4032="Unknown")))),"Tier 5",
"")))))</f>
        <v>Tier 5</v>
      </c>
      <c r="Z4032" s="71"/>
      <c r="AA4032" s="71"/>
    </row>
    <row r="4033" spans="1:27" ht="57.6" x14ac:dyDescent="0.3">
      <c r="A4033" s="1"/>
      <c r="B4033" s="70">
        <v>13368019</v>
      </c>
      <c r="C4033" s="60">
        <v>200</v>
      </c>
      <c r="D4033" s="61" t="s">
        <v>1575</v>
      </c>
      <c r="E4033" s="61" t="s">
        <v>49</v>
      </c>
      <c r="F4033" s="61">
        <v>78640</v>
      </c>
      <c r="G4033" s="62" t="s">
        <v>1462</v>
      </c>
      <c r="H4033" s="63">
        <v>29.970718999999999</v>
      </c>
      <c r="I4033" s="64">
        <v>-97.845967999999999</v>
      </c>
      <c r="J4033" s="65" t="s">
        <v>50</v>
      </c>
      <c r="K4033" s="66" t="s">
        <v>51</v>
      </c>
      <c r="L4033" s="62" t="s">
        <v>58</v>
      </c>
      <c r="M4033" s="69"/>
      <c r="N4033" s="65" t="s">
        <v>50</v>
      </c>
      <c r="O4033" s="66" t="s">
        <v>58</v>
      </c>
      <c r="P4033" s="69"/>
      <c r="Q4033" s="55" t="str">
        <f t="shared" si="62"/>
        <v>Non-Lead</v>
      </c>
      <c r="R4033" s="70" t="s">
        <v>51</v>
      </c>
      <c r="S4033" s="70" t="s">
        <v>51</v>
      </c>
      <c r="T4033" s="70"/>
      <c r="U4033" s="71" t="s">
        <v>53</v>
      </c>
      <c r="V4033" s="71" t="s">
        <v>51</v>
      </c>
      <c r="W4033" s="71" t="s">
        <v>51</v>
      </c>
      <c r="X4033" s="71" t="s">
        <v>51</v>
      </c>
      <c r="Y4033" s="72" t="str">
        <f>IF((OR((AND('[1]PWS Information'!$E$10="CWS",U4033="Single Family Residence",Q4033="Lead")),
(AND('[1]PWS Information'!$E$10="CWS",U4033="Multiple Family Residence",'[1]PWS Information'!$E$11="Yes",Q4033="Lead")),
(AND('[1]PWS Information'!$E$10="NTNC",Q4033="Lead")))),"Tier 1",
IF((OR((AND('[1]PWS Information'!$E$10="CWS",U4033="Multiple Family Residence",'[1]PWS Information'!$E$11="No",Q4033="Lead")),
(AND('[1]PWS Information'!$E$10="CWS",U4033="Other",Q4033="Lead")),
(AND('[1]PWS Information'!$E$10="CWS",U4033="Building",Q4033="Lead")))),"Tier 2",
IF((OR((AND('[1]PWS Information'!$E$10="CWS",U4033="Single Family Residence",Q4033="Galvanized Requiring Replacement")),
(AND('[1]PWS Information'!$E$10="CWS",U4033="Single Family Residence",Q4033="Galvanized Requiring Replacement",R4033="Yes")),
(AND('[1]PWS Information'!$E$10="NTNC",Q4033="Galvanized Requiring Replacement")),
(AND('[1]PWS Information'!$E$10="NTNC",U4033="Single Family Residence",R4033="Yes")))),"Tier 3",
IF((OR((AND('[1]PWS Information'!$E$10="CWS",U4033="Single Family Residence",S4033="Yes",Q4033="Non-Lead", J4033="Non-Lead - Copper",L4033="Before 1989")),
(AND('[1]PWS Information'!$E$10="CWS",U4033="Single Family Residence",S4033="Yes",Q4033="Non-Lead", N4033="Non-Lead - Copper",O4033="Before 1989")))),"Tier 4",
IF((OR((AND('[1]PWS Information'!$E$10="NTNC",Q4033="Non-Lead")),
(AND('[1]PWS Information'!$E$10="CWS",Q4033="Non-Lead",S4033="")),
(AND('[1]PWS Information'!$E$10="CWS",Q4033="Non-Lead",S4033="No")),
(AND('[1]PWS Information'!$E$10="CWS",Q4033="Non-Lead",S4033="Don't Know")),
(AND('[1]PWS Information'!$E$10="CWS",Q4033="Non-Lead", J4033="Non-Lead - Copper", S4033="Yes", L4033="Between 1989 and 2014")),
(AND('[1]PWS Information'!$E$10="CWS",Q4033="Non-Lead", J4033="Non-Lead - Copper", S4033="Yes", L4033="After 2014")),
(AND('[1]PWS Information'!$E$10="CWS",Q4033="Non-Lead", J4033="Non-Lead - Copper", S4033="Yes", L4033="Unknown")),
(AND('[1]PWS Information'!$E$10="CWS",Q4033="Non-Lead", N4033="Non-Lead - Copper", S4033="Yes", O4033="Between 1989 and 2014")),
(AND('[1]PWS Information'!$E$10="CWS",Q4033="Non-Lead", N4033="Non-Lead - Copper", S4033="Yes", O4033="After 2014")),
(AND('[1]PWS Information'!$E$10="CWS",Q4033="Non-Lead", N4033="Non-Lead - Copper", S4033="Yes", O4033="Unknown")),
(AND('[1]PWS Information'!$E$10="CWS",Q4033="Unknown")),
(AND('[1]PWS Information'!$E$10="NTNC",Q4033="Unknown")))),"Tier 5",
"")))))</f>
        <v>Tier 5</v>
      </c>
      <c r="Z4033" s="71"/>
      <c r="AA4033" s="71"/>
    </row>
    <row r="4034" spans="1:27" ht="57.6" x14ac:dyDescent="0.3">
      <c r="A4034" s="17"/>
      <c r="B4034" s="70">
        <v>16204900</v>
      </c>
      <c r="C4034" s="60">
        <v>205</v>
      </c>
      <c r="D4034" s="61" t="s">
        <v>1575</v>
      </c>
      <c r="E4034" s="61" t="s">
        <v>49</v>
      </c>
      <c r="F4034" s="61">
        <v>78640</v>
      </c>
      <c r="G4034" s="62" t="s">
        <v>1462</v>
      </c>
      <c r="H4034" s="63">
        <v>29.970548999999998</v>
      </c>
      <c r="I4034" s="64">
        <v>-97.845899000000003</v>
      </c>
      <c r="J4034" s="65" t="s">
        <v>50</v>
      </c>
      <c r="K4034" s="66" t="s">
        <v>51</v>
      </c>
      <c r="L4034" s="62" t="s">
        <v>58</v>
      </c>
      <c r="M4034" s="69"/>
      <c r="N4034" s="65" t="s">
        <v>50</v>
      </c>
      <c r="O4034" s="66" t="s">
        <v>58</v>
      </c>
      <c r="P4034" s="69"/>
      <c r="Q4034" s="55" t="str">
        <f t="shared" si="62"/>
        <v>Non-Lead</v>
      </c>
      <c r="R4034" s="70" t="s">
        <v>51</v>
      </c>
      <c r="S4034" s="70" t="s">
        <v>51</v>
      </c>
      <c r="T4034" s="70"/>
      <c r="U4034" s="71" t="s">
        <v>53</v>
      </c>
      <c r="V4034" s="71" t="s">
        <v>51</v>
      </c>
      <c r="W4034" s="71" t="s">
        <v>51</v>
      </c>
      <c r="X4034" s="71" t="s">
        <v>51</v>
      </c>
      <c r="Y4034" s="72" t="str">
        <f>IF((OR((AND('[1]PWS Information'!$E$10="CWS",U4034="Single Family Residence",Q4034="Lead")),
(AND('[1]PWS Information'!$E$10="CWS",U4034="Multiple Family Residence",'[1]PWS Information'!$E$11="Yes",Q4034="Lead")),
(AND('[1]PWS Information'!$E$10="NTNC",Q4034="Lead")))),"Tier 1",
IF((OR((AND('[1]PWS Information'!$E$10="CWS",U4034="Multiple Family Residence",'[1]PWS Information'!$E$11="No",Q4034="Lead")),
(AND('[1]PWS Information'!$E$10="CWS",U4034="Other",Q4034="Lead")),
(AND('[1]PWS Information'!$E$10="CWS",U4034="Building",Q4034="Lead")))),"Tier 2",
IF((OR((AND('[1]PWS Information'!$E$10="CWS",U4034="Single Family Residence",Q4034="Galvanized Requiring Replacement")),
(AND('[1]PWS Information'!$E$10="CWS",U4034="Single Family Residence",Q4034="Galvanized Requiring Replacement",R4034="Yes")),
(AND('[1]PWS Information'!$E$10="NTNC",Q4034="Galvanized Requiring Replacement")),
(AND('[1]PWS Information'!$E$10="NTNC",U4034="Single Family Residence",R4034="Yes")))),"Tier 3",
IF((OR((AND('[1]PWS Information'!$E$10="CWS",U4034="Single Family Residence",S4034="Yes",Q4034="Non-Lead", J4034="Non-Lead - Copper",L4034="Before 1989")),
(AND('[1]PWS Information'!$E$10="CWS",U4034="Single Family Residence",S4034="Yes",Q4034="Non-Lead", N4034="Non-Lead - Copper",O4034="Before 1989")))),"Tier 4",
IF((OR((AND('[1]PWS Information'!$E$10="NTNC",Q4034="Non-Lead")),
(AND('[1]PWS Information'!$E$10="CWS",Q4034="Non-Lead",S4034="")),
(AND('[1]PWS Information'!$E$10="CWS",Q4034="Non-Lead",S4034="No")),
(AND('[1]PWS Information'!$E$10="CWS",Q4034="Non-Lead",S4034="Don't Know")),
(AND('[1]PWS Information'!$E$10="CWS",Q4034="Non-Lead", J4034="Non-Lead - Copper", S4034="Yes", L4034="Between 1989 and 2014")),
(AND('[1]PWS Information'!$E$10="CWS",Q4034="Non-Lead", J4034="Non-Lead - Copper", S4034="Yes", L4034="After 2014")),
(AND('[1]PWS Information'!$E$10="CWS",Q4034="Non-Lead", J4034="Non-Lead - Copper", S4034="Yes", L4034="Unknown")),
(AND('[1]PWS Information'!$E$10="CWS",Q4034="Non-Lead", N4034="Non-Lead - Copper", S4034="Yes", O4034="Between 1989 and 2014")),
(AND('[1]PWS Information'!$E$10="CWS",Q4034="Non-Lead", N4034="Non-Lead - Copper", S4034="Yes", O4034="After 2014")),
(AND('[1]PWS Information'!$E$10="CWS",Q4034="Non-Lead", N4034="Non-Lead - Copper", S4034="Yes", O4034="Unknown")),
(AND('[1]PWS Information'!$E$10="CWS",Q4034="Unknown")),
(AND('[1]PWS Information'!$E$10="NTNC",Q4034="Unknown")))),"Tier 5",
"")))))</f>
        <v>Tier 5</v>
      </c>
      <c r="Z4034" s="71"/>
      <c r="AA4034" s="71"/>
    </row>
    <row r="4035" spans="1:27" ht="57.6" x14ac:dyDescent="0.3">
      <c r="A4035" s="1"/>
      <c r="B4035" s="70">
        <v>16241441</v>
      </c>
      <c r="C4035" s="60">
        <v>215</v>
      </c>
      <c r="D4035" s="61" t="s">
        <v>1575</v>
      </c>
      <c r="E4035" s="61" t="s">
        <v>49</v>
      </c>
      <c r="F4035" s="61">
        <v>78640</v>
      </c>
      <c r="G4035" s="62" t="s">
        <v>1462</v>
      </c>
      <c r="H4035" s="63">
        <v>29.970383600000002</v>
      </c>
      <c r="I4035" s="64">
        <v>-97.846071899999998</v>
      </c>
      <c r="J4035" s="65" t="s">
        <v>50</v>
      </c>
      <c r="K4035" s="66" t="s">
        <v>51</v>
      </c>
      <c r="L4035" s="62" t="s">
        <v>58</v>
      </c>
      <c r="M4035" s="69"/>
      <c r="N4035" s="65" t="s">
        <v>50</v>
      </c>
      <c r="O4035" s="66" t="s">
        <v>58</v>
      </c>
      <c r="P4035" s="69"/>
      <c r="Q4035" s="55" t="str">
        <f t="shared" si="62"/>
        <v>Non-Lead</v>
      </c>
      <c r="R4035" s="70" t="s">
        <v>51</v>
      </c>
      <c r="S4035" s="70" t="s">
        <v>51</v>
      </c>
      <c r="T4035" s="70"/>
      <c r="U4035" s="71" t="s">
        <v>53</v>
      </c>
      <c r="V4035" s="71" t="s">
        <v>51</v>
      </c>
      <c r="W4035" s="71" t="s">
        <v>51</v>
      </c>
      <c r="X4035" s="71" t="s">
        <v>51</v>
      </c>
      <c r="Y4035" s="72" t="str">
        <f>IF((OR((AND('[1]PWS Information'!$E$10="CWS",U4035="Single Family Residence",Q4035="Lead")),
(AND('[1]PWS Information'!$E$10="CWS",U4035="Multiple Family Residence",'[1]PWS Information'!$E$11="Yes",Q4035="Lead")),
(AND('[1]PWS Information'!$E$10="NTNC",Q4035="Lead")))),"Tier 1",
IF((OR((AND('[1]PWS Information'!$E$10="CWS",U4035="Multiple Family Residence",'[1]PWS Information'!$E$11="No",Q4035="Lead")),
(AND('[1]PWS Information'!$E$10="CWS",U4035="Other",Q4035="Lead")),
(AND('[1]PWS Information'!$E$10="CWS",U4035="Building",Q4035="Lead")))),"Tier 2",
IF((OR((AND('[1]PWS Information'!$E$10="CWS",U4035="Single Family Residence",Q4035="Galvanized Requiring Replacement")),
(AND('[1]PWS Information'!$E$10="CWS",U4035="Single Family Residence",Q4035="Galvanized Requiring Replacement",R4035="Yes")),
(AND('[1]PWS Information'!$E$10="NTNC",Q4035="Galvanized Requiring Replacement")),
(AND('[1]PWS Information'!$E$10="NTNC",U4035="Single Family Residence",R4035="Yes")))),"Tier 3",
IF((OR((AND('[1]PWS Information'!$E$10="CWS",U4035="Single Family Residence",S4035="Yes",Q4035="Non-Lead", J4035="Non-Lead - Copper",L4035="Before 1989")),
(AND('[1]PWS Information'!$E$10="CWS",U4035="Single Family Residence",S4035="Yes",Q4035="Non-Lead", N4035="Non-Lead - Copper",O4035="Before 1989")))),"Tier 4",
IF((OR((AND('[1]PWS Information'!$E$10="NTNC",Q4035="Non-Lead")),
(AND('[1]PWS Information'!$E$10="CWS",Q4035="Non-Lead",S4035="")),
(AND('[1]PWS Information'!$E$10="CWS",Q4035="Non-Lead",S4035="No")),
(AND('[1]PWS Information'!$E$10="CWS",Q4035="Non-Lead",S4035="Don't Know")),
(AND('[1]PWS Information'!$E$10="CWS",Q4035="Non-Lead", J4035="Non-Lead - Copper", S4035="Yes", L4035="Between 1989 and 2014")),
(AND('[1]PWS Information'!$E$10="CWS",Q4035="Non-Lead", J4035="Non-Lead - Copper", S4035="Yes", L4035="After 2014")),
(AND('[1]PWS Information'!$E$10="CWS",Q4035="Non-Lead", J4035="Non-Lead - Copper", S4035="Yes", L4035="Unknown")),
(AND('[1]PWS Information'!$E$10="CWS",Q4035="Non-Lead", N4035="Non-Lead - Copper", S4035="Yes", O4035="Between 1989 and 2014")),
(AND('[1]PWS Information'!$E$10="CWS",Q4035="Non-Lead", N4035="Non-Lead - Copper", S4035="Yes", O4035="After 2014")),
(AND('[1]PWS Information'!$E$10="CWS",Q4035="Non-Lead", N4035="Non-Lead - Copper", S4035="Yes", O4035="Unknown")),
(AND('[1]PWS Information'!$E$10="CWS",Q4035="Unknown")),
(AND('[1]PWS Information'!$E$10="NTNC",Q4035="Unknown")))),"Tier 5",
"")))))</f>
        <v>Tier 5</v>
      </c>
      <c r="Z4035" s="71"/>
      <c r="AA4035" s="71"/>
    </row>
    <row r="4036" spans="1:27" ht="57.6" x14ac:dyDescent="0.3">
      <c r="A4036" s="1"/>
      <c r="B4036" s="70">
        <v>784172</v>
      </c>
      <c r="C4036" s="60">
        <v>225</v>
      </c>
      <c r="D4036" s="61" t="s">
        <v>1575</v>
      </c>
      <c r="E4036" s="61" t="s">
        <v>49</v>
      </c>
      <c r="F4036" s="61">
        <v>78640</v>
      </c>
      <c r="G4036" s="62" t="s">
        <v>1462</v>
      </c>
      <c r="H4036" s="63">
        <v>29.970353200000002</v>
      </c>
      <c r="I4036" s="64">
        <v>-97.846100500000006</v>
      </c>
      <c r="J4036" s="65" t="s">
        <v>50</v>
      </c>
      <c r="K4036" s="66" t="s">
        <v>51</v>
      </c>
      <c r="L4036" s="62" t="s">
        <v>58</v>
      </c>
      <c r="M4036" s="69"/>
      <c r="N4036" s="65" t="s">
        <v>50</v>
      </c>
      <c r="O4036" s="66" t="s">
        <v>58</v>
      </c>
      <c r="P4036" s="69"/>
      <c r="Q4036" s="55" t="str">
        <f t="shared" si="62"/>
        <v>Non-Lead</v>
      </c>
      <c r="R4036" s="70" t="s">
        <v>51</v>
      </c>
      <c r="S4036" s="70" t="s">
        <v>51</v>
      </c>
      <c r="T4036" s="70"/>
      <c r="U4036" s="71" t="s">
        <v>53</v>
      </c>
      <c r="V4036" s="71" t="s">
        <v>51</v>
      </c>
      <c r="W4036" s="71" t="s">
        <v>51</v>
      </c>
      <c r="X4036" s="71" t="s">
        <v>51</v>
      </c>
      <c r="Y4036" s="72" t="str">
        <f>IF((OR((AND('[1]PWS Information'!$E$10="CWS",U4036="Single Family Residence",Q4036="Lead")),
(AND('[1]PWS Information'!$E$10="CWS",U4036="Multiple Family Residence",'[1]PWS Information'!$E$11="Yes",Q4036="Lead")),
(AND('[1]PWS Information'!$E$10="NTNC",Q4036="Lead")))),"Tier 1",
IF((OR((AND('[1]PWS Information'!$E$10="CWS",U4036="Multiple Family Residence",'[1]PWS Information'!$E$11="No",Q4036="Lead")),
(AND('[1]PWS Information'!$E$10="CWS",U4036="Other",Q4036="Lead")),
(AND('[1]PWS Information'!$E$10="CWS",U4036="Building",Q4036="Lead")))),"Tier 2",
IF((OR((AND('[1]PWS Information'!$E$10="CWS",U4036="Single Family Residence",Q4036="Galvanized Requiring Replacement")),
(AND('[1]PWS Information'!$E$10="CWS",U4036="Single Family Residence",Q4036="Galvanized Requiring Replacement",R4036="Yes")),
(AND('[1]PWS Information'!$E$10="NTNC",Q4036="Galvanized Requiring Replacement")),
(AND('[1]PWS Information'!$E$10="NTNC",U4036="Single Family Residence",R4036="Yes")))),"Tier 3",
IF((OR((AND('[1]PWS Information'!$E$10="CWS",U4036="Single Family Residence",S4036="Yes",Q4036="Non-Lead", J4036="Non-Lead - Copper",L4036="Before 1989")),
(AND('[1]PWS Information'!$E$10="CWS",U4036="Single Family Residence",S4036="Yes",Q4036="Non-Lead", N4036="Non-Lead - Copper",O4036="Before 1989")))),"Tier 4",
IF((OR((AND('[1]PWS Information'!$E$10="NTNC",Q4036="Non-Lead")),
(AND('[1]PWS Information'!$E$10="CWS",Q4036="Non-Lead",S4036="")),
(AND('[1]PWS Information'!$E$10="CWS",Q4036="Non-Lead",S4036="No")),
(AND('[1]PWS Information'!$E$10="CWS",Q4036="Non-Lead",S4036="Don't Know")),
(AND('[1]PWS Information'!$E$10="CWS",Q4036="Non-Lead", J4036="Non-Lead - Copper", S4036="Yes", L4036="Between 1989 and 2014")),
(AND('[1]PWS Information'!$E$10="CWS",Q4036="Non-Lead", J4036="Non-Lead - Copper", S4036="Yes", L4036="After 2014")),
(AND('[1]PWS Information'!$E$10="CWS",Q4036="Non-Lead", J4036="Non-Lead - Copper", S4036="Yes", L4036="Unknown")),
(AND('[1]PWS Information'!$E$10="CWS",Q4036="Non-Lead", N4036="Non-Lead - Copper", S4036="Yes", O4036="Between 1989 and 2014")),
(AND('[1]PWS Information'!$E$10="CWS",Q4036="Non-Lead", N4036="Non-Lead - Copper", S4036="Yes", O4036="After 2014")),
(AND('[1]PWS Information'!$E$10="CWS",Q4036="Non-Lead", N4036="Non-Lead - Copper", S4036="Yes", O4036="Unknown")),
(AND('[1]PWS Information'!$E$10="CWS",Q4036="Unknown")),
(AND('[1]PWS Information'!$E$10="NTNC",Q4036="Unknown")))),"Tier 5",
"")))))</f>
        <v>Tier 5</v>
      </c>
      <c r="Z4036" s="71"/>
      <c r="AA4036" s="71"/>
    </row>
    <row r="4037" spans="1:27" ht="57.6" x14ac:dyDescent="0.3">
      <c r="A4037" s="1"/>
      <c r="B4037" s="70">
        <v>839152</v>
      </c>
      <c r="C4037" s="60">
        <v>226</v>
      </c>
      <c r="D4037" s="61" t="s">
        <v>1575</v>
      </c>
      <c r="E4037" s="61" t="s">
        <v>49</v>
      </c>
      <c r="F4037" s="61">
        <v>78640</v>
      </c>
      <c r="G4037" s="62" t="s">
        <v>1462</v>
      </c>
      <c r="H4037" s="63">
        <v>29.970479600000001</v>
      </c>
      <c r="I4037" s="64">
        <v>-97.846230399999996</v>
      </c>
      <c r="J4037" s="65" t="s">
        <v>50</v>
      </c>
      <c r="K4037" s="66" t="s">
        <v>51</v>
      </c>
      <c r="L4037" s="62" t="s">
        <v>58</v>
      </c>
      <c r="M4037" s="69"/>
      <c r="N4037" s="65" t="s">
        <v>50</v>
      </c>
      <c r="O4037" s="66" t="s">
        <v>58</v>
      </c>
      <c r="P4037" s="69"/>
      <c r="Q4037" s="55" t="str">
        <f t="shared" si="62"/>
        <v>Non-Lead</v>
      </c>
      <c r="R4037" s="70" t="s">
        <v>51</v>
      </c>
      <c r="S4037" s="70" t="s">
        <v>51</v>
      </c>
      <c r="T4037" s="70"/>
      <c r="U4037" s="71" t="s">
        <v>53</v>
      </c>
      <c r="V4037" s="71" t="s">
        <v>51</v>
      </c>
      <c r="W4037" s="71" t="s">
        <v>51</v>
      </c>
      <c r="X4037" s="71" t="s">
        <v>51</v>
      </c>
      <c r="Y4037" s="72" t="str">
        <f>IF((OR((AND('[1]PWS Information'!$E$10="CWS",U4037="Single Family Residence",Q4037="Lead")),
(AND('[1]PWS Information'!$E$10="CWS",U4037="Multiple Family Residence",'[1]PWS Information'!$E$11="Yes",Q4037="Lead")),
(AND('[1]PWS Information'!$E$10="NTNC",Q4037="Lead")))),"Tier 1",
IF((OR((AND('[1]PWS Information'!$E$10="CWS",U4037="Multiple Family Residence",'[1]PWS Information'!$E$11="No",Q4037="Lead")),
(AND('[1]PWS Information'!$E$10="CWS",U4037="Other",Q4037="Lead")),
(AND('[1]PWS Information'!$E$10="CWS",U4037="Building",Q4037="Lead")))),"Tier 2",
IF((OR((AND('[1]PWS Information'!$E$10="CWS",U4037="Single Family Residence",Q4037="Galvanized Requiring Replacement")),
(AND('[1]PWS Information'!$E$10="CWS",U4037="Single Family Residence",Q4037="Galvanized Requiring Replacement",R4037="Yes")),
(AND('[1]PWS Information'!$E$10="NTNC",Q4037="Galvanized Requiring Replacement")),
(AND('[1]PWS Information'!$E$10="NTNC",U4037="Single Family Residence",R4037="Yes")))),"Tier 3",
IF((OR((AND('[1]PWS Information'!$E$10="CWS",U4037="Single Family Residence",S4037="Yes",Q4037="Non-Lead", J4037="Non-Lead - Copper",L4037="Before 1989")),
(AND('[1]PWS Information'!$E$10="CWS",U4037="Single Family Residence",S4037="Yes",Q4037="Non-Lead", N4037="Non-Lead - Copper",O4037="Before 1989")))),"Tier 4",
IF((OR((AND('[1]PWS Information'!$E$10="NTNC",Q4037="Non-Lead")),
(AND('[1]PWS Information'!$E$10="CWS",Q4037="Non-Lead",S4037="")),
(AND('[1]PWS Information'!$E$10="CWS",Q4037="Non-Lead",S4037="No")),
(AND('[1]PWS Information'!$E$10="CWS",Q4037="Non-Lead",S4037="Don't Know")),
(AND('[1]PWS Information'!$E$10="CWS",Q4037="Non-Lead", J4037="Non-Lead - Copper", S4037="Yes", L4037="Between 1989 and 2014")),
(AND('[1]PWS Information'!$E$10="CWS",Q4037="Non-Lead", J4037="Non-Lead - Copper", S4037="Yes", L4037="After 2014")),
(AND('[1]PWS Information'!$E$10="CWS",Q4037="Non-Lead", J4037="Non-Lead - Copper", S4037="Yes", L4037="Unknown")),
(AND('[1]PWS Information'!$E$10="CWS",Q4037="Non-Lead", N4037="Non-Lead - Copper", S4037="Yes", O4037="Between 1989 and 2014")),
(AND('[1]PWS Information'!$E$10="CWS",Q4037="Non-Lead", N4037="Non-Lead - Copper", S4037="Yes", O4037="After 2014")),
(AND('[1]PWS Information'!$E$10="CWS",Q4037="Non-Lead", N4037="Non-Lead - Copper", S4037="Yes", O4037="Unknown")),
(AND('[1]PWS Information'!$E$10="CWS",Q4037="Unknown")),
(AND('[1]PWS Information'!$E$10="NTNC",Q4037="Unknown")))),"Tier 5",
"")))))</f>
        <v>Tier 5</v>
      </c>
      <c r="Z4037" s="71"/>
      <c r="AA4037" s="71"/>
    </row>
    <row r="4038" spans="1:27" ht="57.6" x14ac:dyDescent="0.3">
      <c r="A4038" s="17"/>
      <c r="B4038" s="70">
        <v>16087621</v>
      </c>
      <c r="C4038" s="60">
        <v>233</v>
      </c>
      <c r="D4038" s="61" t="s">
        <v>1575</v>
      </c>
      <c r="E4038" s="61" t="s">
        <v>49</v>
      </c>
      <c r="F4038" s="61">
        <v>78640</v>
      </c>
      <c r="G4038" s="62" t="s">
        <v>1462</v>
      </c>
      <c r="H4038" s="63">
        <v>29.970328800000001</v>
      </c>
      <c r="I4038" s="64">
        <v>-97.846123399999996</v>
      </c>
      <c r="J4038" s="65" t="s">
        <v>50</v>
      </c>
      <c r="K4038" s="66" t="s">
        <v>51</v>
      </c>
      <c r="L4038" s="62" t="s">
        <v>58</v>
      </c>
      <c r="M4038" s="69"/>
      <c r="N4038" s="65" t="s">
        <v>50</v>
      </c>
      <c r="O4038" s="66" t="s">
        <v>58</v>
      </c>
      <c r="P4038" s="69"/>
      <c r="Q4038" s="55" t="str">
        <f t="shared" si="62"/>
        <v>Non-Lead</v>
      </c>
      <c r="R4038" s="70" t="s">
        <v>51</v>
      </c>
      <c r="S4038" s="70" t="s">
        <v>51</v>
      </c>
      <c r="T4038" s="70"/>
      <c r="U4038" s="71" t="s">
        <v>53</v>
      </c>
      <c r="V4038" s="71" t="s">
        <v>51</v>
      </c>
      <c r="W4038" s="71" t="s">
        <v>51</v>
      </c>
      <c r="X4038" s="71" t="s">
        <v>51</v>
      </c>
      <c r="Y4038" s="72" t="str">
        <f>IF((OR((AND('[1]PWS Information'!$E$10="CWS",U4038="Single Family Residence",Q4038="Lead")),
(AND('[1]PWS Information'!$E$10="CWS",U4038="Multiple Family Residence",'[1]PWS Information'!$E$11="Yes",Q4038="Lead")),
(AND('[1]PWS Information'!$E$10="NTNC",Q4038="Lead")))),"Tier 1",
IF((OR((AND('[1]PWS Information'!$E$10="CWS",U4038="Multiple Family Residence",'[1]PWS Information'!$E$11="No",Q4038="Lead")),
(AND('[1]PWS Information'!$E$10="CWS",U4038="Other",Q4038="Lead")),
(AND('[1]PWS Information'!$E$10="CWS",U4038="Building",Q4038="Lead")))),"Tier 2",
IF((OR((AND('[1]PWS Information'!$E$10="CWS",U4038="Single Family Residence",Q4038="Galvanized Requiring Replacement")),
(AND('[1]PWS Information'!$E$10="CWS",U4038="Single Family Residence",Q4038="Galvanized Requiring Replacement",R4038="Yes")),
(AND('[1]PWS Information'!$E$10="NTNC",Q4038="Galvanized Requiring Replacement")),
(AND('[1]PWS Information'!$E$10="NTNC",U4038="Single Family Residence",R4038="Yes")))),"Tier 3",
IF((OR((AND('[1]PWS Information'!$E$10="CWS",U4038="Single Family Residence",S4038="Yes",Q4038="Non-Lead", J4038="Non-Lead - Copper",L4038="Before 1989")),
(AND('[1]PWS Information'!$E$10="CWS",U4038="Single Family Residence",S4038="Yes",Q4038="Non-Lead", N4038="Non-Lead - Copper",O4038="Before 1989")))),"Tier 4",
IF((OR((AND('[1]PWS Information'!$E$10="NTNC",Q4038="Non-Lead")),
(AND('[1]PWS Information'!$E$10="CWS",Q4038="Non-Lead",S4038="")),
(AND('[1]PWS Information'!$E$10="CWS",Q4038="Non-Lead",S4038="No")),
(AND('[1]PWS Information'!$E$10="CWS",Q4038="Non-Lead",S4038="Don't Know")),
(AND('[1]PWS Information'!$E$10="CWS",Q4038="Non-Lead", J4038="Non-Lead - Copper", S4038="Yes", L4038="Between 1989 and 2014")),
(AND('[1]PWS Information'!$E$10="CWS",Q4038="Non-Lead", J4038="Non-Lead - Copper", S4038="Yes", L4038="After 2014")),
(AND('[1]PWS Information'!$E$10="CWS",Q4038="Non-Lead", J4038="Non-Lead - Copper", S4038="Yes", L4038="Unknown")),
(AND('[1]PWS Information'!$E$10="CWS",Q4038="Non-Lead", N4038="Non-Lead - Copper", S4038="Yes", O4038="Between 1989 and 2014")),
(AND('[1]PWS Information'!$E$10="CWS",Q4038="Non-Lead", N4038="Non-Lead - Copper", S4038="Yes", O4038="After 2014")),
(AND('[1]PWS Information'!$E$10="CWS",Q4038="Non-Lead", N4038="Non-Lead - Copper", S4038="Yes", O4038="Unknown")),
(AND('[1]PWS Information'!$E$10="CWS",Q4038="Unknown")),
(AND('[1]PWS Information'!$E$10="NTNC",Q4038="Unknown")))),"Tier 5",
"")))))</f>
        <v>Tier 5</v>
      </c>
      <c r="Z4038" s="71"/>
      <c r="AA4038" s="71"/>
    </row>
    <row r="4039" spans="1:27" ht="57.6" x14ac:dyDescent="0.3">
      <c r="A4039" s="1"/>
      <c r="B4039" s="70">
        <v>16737447</v>
      </c>
      <c r="C4039" s="60">
        <v>236</v>
      </c>
      <c r="D4039" s="61" t="s">
        <v>1575</v>
      </c>
      <c r="E4039" s="61" t="s">
        <v>49</v>
      </c>
      <c r="F4039" s="61">
        <v>78640</v>
      </c>
      <c r="G4039" s="62" t="s">
        <v>1462</v>
      </c>
      <c r="H4039" s="63">
        <v>29.970449299999999</v>
      </c>
      <c r="I4039" s="64">
        <v>-97.846262400000001</v>
      </c>
      <c r="J4039" s="65" t="s">
        <v>50</v>
      </c>
      <c r="K4039" s="66" t="s">
        <v>51</v>
      </c>
      <c r="L4039" s="62" t="s">
        <v>58</v>
      </c>
      <c r="M4039" s="69"/>
      <c r="N4039" s="65" t="s">
        <v>50</v>
      </c>
      <c r="O4039" s="66" t="s">
        <v>58</v>
      </c>
      <c r="P4039" s="69"/>
      <c r="Q4039" s="55" t="str">
        <f t="shared" si="62"/>
        <v>Non-Lead</v>
      </c>
      <c r="R4039" s="70" t="s">
        <v>51</v>
      </c>
      <c r="S4039" s="70" t="s">
        <v>51</v>
      </c>
      <c r="T4039" s="70"/>
      <c r="U4039" s="71" t="s">
        <v>53</v>
      </c>
      <c r="V4039" s="71" t="s">
        <v>51</v>
      </c>
      <c r="W4039" s="71" t="s">
        <v>51</v>
      </c>
      <c r="X4039" s="71" t="s">
        <v>51</v>
      </c>
      <c r="Y4039" s="72" t="str">
        <f>IF((OR((AND('[1]PWS Information'!$E$10="CWS",U4039="Single Family Residence",Q4039="Lead")),
(AND('[1]PWS Information'!$E$10="CWS",U4039="Multiple Family Residence",'[1]PWS Information'!$E$11="Yes",Q4039="Lead")),
(AND('[1]PWS Information'!$E$10="NTNC",Q4039="Lead")))),"Tier 1",
IF((OR((AND('[1]PWS Information'!$E$10="CWS",U4039="Multiple Family Residence",'[1]PWS Information'!$E$11="No",Q4039="Lead")),
(AND('[1]PWS Information'!$E$10="CWS",U4039="Other",Q4039="Lead")),
(AND('[1]PWS Information'!$E$10="CWS",U4039="Building",Q4039="Lead")))),"Tier 2",
IF((OR((AND('[1]PWS Information'!$E$10="CWS",U4039="Single Family Residence",Q4039="Galvanized Requiring Replacement")),
(AND('[1]PWS Information'!$E$10="CWS",U4039="Single Family Residence",Q4039="Galvanized Requiring Replacement",R4039="Yes")),
(AND('[1]PWS Information'!$E$10="NTNC",Q4039="Galvanized Requiring Replacement")),
(AND('[1]PWS Information'!$E$10="NTNC",U4039="Single Family Residence",R4039="Yes")))),"Tier 3",
IF((OR((AND('[1]PWS Information'!$E$10="CWS",U4039="Single Family Residence",S4039="Yes",Q4039="Non-Lead", J4039="Non-Lead - Copper",L4039="Before 1989")),
(AND('[1]PWS Information'!$E$10="CWS",U4039="Single Family Residence",S4039="Yes",Q4039="Non-Lead", N4039="Non-Lead - Copper",O4039="Before 1989")))),"Tier 4",
IF((OR((AND('[1]PWS Information'!$E$10="NTNC",Q4039="Non-Lead")),
(AND('[1]PWS Information'!$E$10="CWS",Q4039="Non-Lead",S4039="")),
(AND('[1]PWS Information'!$E$10="CWS",Q4039="Non-Lead",S4039="No")),
(AND('[1]PWS Information'!$E$10="CWS",Q4039="Non-Lead",S4039="Don't Know")),
(AND('[1]PWS Information'!$E$10="CWS",Q4039="Non-Lead", J4039="Non-Lead - Copper", S4039="Yes", L4039="Between 1989 and 2014")),
(AND('[1]PWS Information'!$E$10="CWS",Q4039="Non-Lead", J4039="Non-Lead - Copper", S4039="Yes", L4039="After 2014")),
(AND('[1]PWS Information'!$E$10="CWS",Q4039="Non-Lead", J4039="Non-Lead - Copper", S4039="Yes", L4039="Unknown")),
(AND('[1]PWS Information'!$E$10="CWS",Q4039="Non-Lead", N4039="Non-Lead - Copper", S4039="Yes", O4039="Between 1989 and 2014")),
(AND('[1]PWS Information'!$E$10="CWS",Q4039="Non-Lead", N4039="Non-Lead - Copper", S4039="Yes", O4039="After 2014")),
(AND('[1]PWS Information'!$E$10="CWS",Q4039="Non-Lead", N4039="Non-Lead - Copper", S4039="Yes", O4039="Unknown")),
(AND('[1]PWS Information'!$E$10="CWS",Q4039="Unknown")),
(AND('[1]PWS Information'!$E$10="NTNC",Q4039="Unknown")))),"Tier 5",
"")))))</f>
        <v>Tier 5</v>
      </c>
      <c r="Z4039" s="71"/>
      <c r="AA4039" s="71"/>
    </row>
    <row r="4040" spans="1:27" ht="57.6" x14ac:dyDescent="0.3">
      <c r="A4040" s="1"/>
      <c r="B4040" s="70">
        <v>828289</v>
      </c>
      <c r="C4040" s="60">
        <v>247</v>
      </c>
      <c r="D4040" s="61" t="s">
        <v>1575</v>
      </c>
      <c r="E4040" s="61" t="s">
        <v>49</v>
      </c>
      <c r="F4040" s="61">
        <v>78640</v>
      </c>
      <c r="G4040" s="62" t="s">
        <v>1462</v>
      </c>
      <c r="H4040" s="63">
        <v>29.970289099999999</v>
      </c>
      <c r="I4040" s="64">
        <v>-97.846166199999999</v>
      </c>
      <c r="J4040" s="65" t="s">
        <v>50</v>
      </c>
      <c r="K4040" s="66" t="s">
        <v>51</v>
      </c>
      <c r="L4040" s="62" t="s">
        <v>58</v>
      </c>
      <c r="M4040" s="69"/>
      <c r="N4040" s="65" t="s">
        <v>50</v>
      </c>
      <c r="O4040" s="66" t="s">
        <v>58</v>
      </c>
      <c r="P4040" s="69"/>
      <c r="Q4040" s="55" t="str">
        <f t="shared" si="62"/>
        <v>Non-Lead</v>
      </c>
      <c r="R4040" s="70" t="s">
        <v>51</v>
      </c>
      <c r="S4040" s="70" t="s">
        <v>51</v>
      </c>
      <c r="T4040" s="70"/>
      <c r="U4040" s="71" t="s">
        <v>53</v>
      </c>
      <c r="V4040" s="71" t="s">
        <v>51</v>
      </c>
      <c r="W4040" s="71" t="s">
        <v>51</v>
      </c>
      <c r="X4040" s="71" t="s">
        <v>51</v>
      </c>
      <c r="Y4040" s="72" t="str">
        <f>IF((OR((AND('[1]PWS Information'!$E$10="CWS",U4040="Single Family Residence",Q4040="Lead")),
(AND('[1]PWS Information'!$E$10="CWS",U4040="Multiple Family Residence",'[1]PWS Information'!$E$11="Yes",Q4040="Lead")),
(AND('[1]PWS Information'!$E$10="NTNC",Q4040="Lead")))),"Tier 1",
IF((OR((AND('[1]PWS Information'!$E$10="CWS",U4040="Multiple Family Residence",'[1]PWS Information'!$E$11="No",Q4040="Lead")),
(AND('[1]PWS Information'!$E$10="CWS",U4040="Other",Q4040="Lead")),
(AND('[1]PWS Information'!$E$10="CWS",U4040="Building",Q4040="Lead")))),"Tier 2",
IF((OR((AND('[1]PWS Information'!$E$10="CWS",U4040="Single Family Residence",Q4040="Galvanized Requiring Replacement")),
(AND('[1]PWS Information'!$E$10="CWS",U4040="Single Family Residence",Q4040="Galvanized Requiring Replacement",R4040="Yes")),
(AND('[1]PWS Information'!$E$10="NTNC",Q4040="Galvanized Requiring Replacement")),
(AND('[1]PWS Information'!$E$10="NTNC",U4040="Single Family Residence",R4040="Yes")))),"Tier 3",
IF((OR((AND('[1]PWS Information'!$E$10="CWS",U4040="Single Family Residence",S4040="Yes",Q4040="Non-Lead", J4040="Non-Lead - Copper",L4040="Before 1989")),
(AND('[1]PWS Information'!$E$10="CWS",U4040="Single Family Residence",S4040="Yes",Q4040="Non-Lead", N4040="Non-Lead - Copper",O4040="Before 1989")))),"Tier 4",
IF((OR((AND('[1]PWS Information'!$E$10="NTNC",Q4040="Non-Lead")),
(AND('[1]PWS Information'!$E$10="CWS",Q4040="Non-Lead",S4040="")),
(AND('[1]PWS Information'!$E$10="CWS",Q4040="Non-Lead",S4040="No")),
(AND('[1]PWS Information'!$E$10="CWS",Q4040="Non-Lead",S4040="Don't Know")),
(AND('[1]PWS Information'!$E$10="CWS",Q4040="Non-Lead", J4040="Non-Lead - Copper", S4040="Yes", L4040="Between 1989 and 2014")),
(AND('[1]PWS Information'!$E$10="CWS",Q4040="Non-Lead", J4040="Non-Lead - Copper", S4040="Yes", L4040="After 2014")),
(AND('[1]PWS Information'!$E$10="CWS",Q4040="Non-Lead", J4040="Non-Lead - Copper", S4040="Yes", L4040="Unknown")),
(AND('[1]PWS Information'!$E$10="CWS",Q4040="Non-Lead", N4040="Non-Lead - Copper", S4040="Yes", O4040="Between 1989 and 2014")),
(AND('[1]PWS Information'!$E$10="CWS",Q4040="Non-Lead", N4040="Non-Lead - Copper", S4040="Yes", O4040="After 2014")),
(AND('[1]PWS Information'!$E$10="CWS",Q4040="Non-Lead", N4040="Non-Lead - Copper", S4040="Yes", O4040="Unknown")),
(AND('[1]PWS Information'!$E$10="CWS",Q4040="Unknown")),
(AND('[1]PWS Information'!$E$10="NTNC",Q4040="Unknown")))),"Tier 5",
"")))))</f>
        <v>Tier 5</v>
      </c>
      <c r="Z4040" s="71"/>
      <c r="AA4040" s="71"/>
    </row>
    <row r="4041" spans="1:27" ht="57.6" x14ac:dyDescent="0.3">
      <c r="A4041" s="1"/>
      <c r="B4041" s="70">
        <v>10711189</v>
      </c>
      <c r="C4041" s="60">
        <v>248</v>
      </c>
      <c r="D4041" s="61" t="s">
        <v>1575</v>
      </c>
      <c r="E4041" s="61" t="s">
        <v>49</v>
      </c>
      <c r="F4041" s="61">
        <v>78640</v>
      </c>
      <c r="G4041" s="62" t="s">
        <v>1462</v>
      </c>
      <c r="H4041" s="63">
        <v>29.970413499999999</v>
      </c>
      <c r="I4041" s="64">
        <v>-97.846301400000002</v>
      </c>
      <c r="J4041" s="65" t="s">
        <v>50</v>
      </c>
      <c r="K4041" s="66" t="s">
        <v>51</v>
      </c>
      <c r="L4041" s="62" t="s">
        <v>58</v>
      </c>
      <c r="M4041" s="69"/>
      <c r="N4041" s="65" t="s">
        <v>50</v>
      </c>
      <c r="O4041" s="66" t="s">
        <v>58</v>
      </c>
      <c r="P4041" s="69"/>
      <c r="Q4041" s="55" t="str">
        <f t="shared" si="62"/>
        <v>Non-Lead</v>
      </c>
      <c r="R4041" s="70" t="s">
        <v>51</v>
      </c>
      <c r="S4041" s="70" t="s">
        <v>51</v>
      </c>
      <c r="T4041" s="70"/>
      <c r="U4041" s="71" t="s">
        <v>53</v>
      </c>
      <c r="V4041" s="71" t="s">
        <v>51</v>
      </c>
      <c r="W4041" s="71" t="s">
        <v>51</v>
      </c>
      <c r="X4041" s="71" t="s">
        <v>51</v>
      </c>
      <c r="Y4041" s="72" t="str">
        <f>IF((OR((AND('[1]PWS Information'!$E$10="CWS",U4041="Single Family Residence",Q4041="Lead")),
(AND('[1]PWS Information'!$E$10="CWS",U4041="Multiple Family Residence",'[1]PWS Information'!$E$11="Yes",Q4041="Lead")),
(AND('[1]PWS Information'!$E$10="NTNC",Q4041="Lead")))),"Tier 1",
IF((OR((AND('[1]PWS Information'!$E$10="CWS",U4041="Multiple Family Residence",'[1]PWS Information'!$E$11="No",Q4041="Lead")),
(AND('[1]PWS Information'!$E$10="CWS",U4041="Other",Q4041="Lead")),
(AND('[1]PWS Information'!$E$10="CWS",U4041="Building",Q4041="Lead")))),"Tier 2",
IF((OR((AND('[1]PWS Information'!$E$10="CWS",U4041="Single Family Residence",Q4041="Galvanized Requiring Replacement")),
(AND('[1]PWS Information'!$E$10="CWS",U4041="Single Family Residence",Q4041="Galvanized Requiring Replacement",R4041="Yes")),
(AND('[1]PWS Information'!$E$10="NTNC",Q4041="Galvanized Requiring Replacement")),
(AND('[1]PWS Information'!$E$10="NTNC",U4041="Single Family Residence",R4041="Yes")))),"Tier 3",
IF((OR((AND('[1]PWS Information'!$E$10="CWS",U4041="Single Family Residence",S4041="Yes",Q4041="Non-Lead", J4041="Non-Lead - Copper",L4041="Before 1989")),
(AND('[1]PWS Information'!$E$10="CWS",U4041="Single Family Residence",S4041="Yes",Q4041="Non-Lead", N4041="Non-Lead - Copper",O4041="Before 1989")))),"Tier 4",
IF((OR((AND('[1]PWS Information'!$E$10="NTNC",Q4041="Non-Lead")),
(AND('[1]PWS Information'!$E$10="CWS",Q4041="Non-Lead",S4041="")),
(AND('[1]PWS Information'!$E$10="CWS",Q4041="Non-Lead",S4041="No")),
(AND('[1]PWS Information'!$E$10="CWS",Q4041="Non-Lead",S4041="Don't Know")),
(AND('[1]PWS Information'!$E$10="CWS",Q4041="Non-Lead", J4041="Non-Lead - Copper", S4041="Yes", L4041="Between 1989 and 2014")),
(AND('[1]PWS Information'!$E$10="CWS",Q4041="Non-Lead", J4041="Non-Lead - Copper", S4041="Yes", L4041="After 2014")),
(AND('[1]PWS Information'!$E$10="CWS",Q4041="Non-Lead", J4041="Non-Lead - Copper", S4041="Yes", L4041="Unknown")),
(AND('[1]PWS Information'!$E$10="CWS",Q4041="Non-Lead", N4041="Non-Lead - Copper", S4041="Yes", O4041="Between 1989 and 2014")),
(AND('[1]PWS Information'!$E$10="CWS",Q4041="Non-Lead", N4041="Non-Lead - Copper", S4041="Yes", O4041="After 2014")),
(AND('[1]PWS Information'!$E$10="CWS",Q4041="Non-Lead", N4041="Non-Lead - Copper", S4041="Yes", O4041="Unknown")),
(AND('[1]PWS Information'!$E$10="CWS",Q4041="Unknown")),
(AND('[1]PWS Information'!$E$10="NTNC",Q4041="Unknown")))),"Tier 5",
"")))))</f>
        <v>Tier 5</v>
      </c>
      <c r="Z4041" s="71"/>
      <c r="AA4041" s="71"/>
    </row>
    <row r="4042" spans="1:27" ht="57.6" x14ac:dyDescent="0.3">
      <c r="A4042" s="17"/>
      <c r="B4042" s="70">
        <v>13140838</v>
      </c>
      <c r="C4042" s="60">
        <v>257</v>
      </c>
      <c r="D4042" s="61" t="s">
        <v>1575</v>
      </c>
      <c r="E4042" s="61" t="s">
        <v>49</v>
      </c>
      <c r="F4042" s="61">
        <v>78640</v>
      </c>
      <c r="G4042" s="62" t="s">
        <v>1462</v>
      </c>
      <c r="H4042" s="63">
        <v>29.9702625</v>
      </c>
      <c r="I4042" s="64">
        <v>-97.8461985</v>
      </c>
      <c r="J4042" s="65" t="s">
        <v>50</v>
      </c>
      <c r="K4042" s="66" t="s">
        <v>51</v>
      </c>
      <c r="L4042" s="62" t="s">
        <v>58</v>
      </c>
      <c r="M4042" s="69"/>
      <c r="N4042" s="65" t="s">
        <v>50</v>
      </c>
      <c r="O4042" s="66" t="s">
        <v>58</v>
      </c>
      <c r="P4042" s="69"/>
      <c r="Q4042" s="55" t="str">
        <f t="shared" si="62"/>
        <v>Non-Lead</v>
      </c>
      <c r="R4042" s="70" t="s">
        <v>51</v>
      </c>
      <c r="S4042" s="70" t="s">
        <v>51</v>
      </c>
      <c r="T4042" s="70"/>
      <c r="U4042" s="71" t="s">
        <v>53</v>
      </c>
      <c r="V4042" s="71" t="s">
        <v>51</v>
      </c>
      <c r="W4042" s="71" t="s">
        <v>51</v>
      </c>
      <c r="X4042" s="71" t="s">
        <v>51</v>
      </c>
      <c r="Y4042" s="72" t="str">
        <f>IF((OR((AND('[1]PWS Information'!$E$10="CWS",U4042="Single Family Residence",Q4042="Lead")),
(AND('[1]PWS Information'!$E$10="CWS",U4042="Multiple Family Residence",'[1]PWS Information'!$E$11="Yes",Q4042="Lead")),
(AND('[1]PWS Information'!$E$10="NTNC",Q4042="Lead")))),"Tier 1",
IF((OR((AND('[1]PWS Information'!$E$10="CWS",U4042="Multiple Family Residence",'[1]PWS Information'!$E$11="No",Q4042="Lead")),
(AND('[1]PWS Information'!$E$10="CWS",U4042="Other",Q4042="Lead")),
(AND('[1]PWS Information'!$E$10="CWS",U4042="Building",Q4042="Lead")))),"Tier 2",
IF((OR((AND('[1]PWS Information'!$E$10="CWS",U4042="Single Family Residence",Q4042="Galvanized Requiring Replacement")),
(AND('[1]PWS Information'!$E$10="CWS",U4042="Single Family Residence",Q4042="Galvanized Requiring Replacement",R4042="Yes")),
(AND('[1]PWS Information'!$E$10="NTNC",Q4042="Galvanized Requiring Replacement")),
(AND('[1]PWS Information'!$E$10="NTNC",U4042="Single Family Residence",R4042="Yes")))),"Tier 3",
IF((OR((AND('[1]PWS Information'!$E$10="CWS",U4042="Single Family Residence",S4042="Yes",Q4042="Non-Lead", J4042="Non-Lead - Copper",L4042="Before 1989")),
(AND('[1]PWS Information'!$E$10="CWS",U4042="Single Family Residence",S4042="Yes",Q4042="Non-Lead", N4042="Non-Lead - Copper",O4042="Before 1989")))),"Tier 4",
IF((OR((AND('[1]PWS Information'!$E$10="NTNC",Q4042="Non-Lead")),
(AND('[1]PWS Information'!$E$10="CWS",Q4042="Non-Lead",S4042="")),
(AND('[1]PWS Information'!$E$10="CWS",Q4042="Non-Lead",S4042="No")),
(AND('[1]PWS Information'!$E$10="CWS",Q4042="Non-Lead",S4042="Don't Know")),
(AND('[1]PWS Information'!$E$10="CWS",Q4042="Non-Lead", J4042="Non-Lead - Copper", S4042="Yes", L4042="Between 1989 and 2014")),
(AND('[1]PWS Information'!$E$10="CWS",Q4042="Non-Lead", J4042="Non-Lead - Copper", S4042="Yes", L4042="After 2014")),
(AND('[1]PWS Information'!$E$10="CWS",Q4042="Non-Lead", J4042="Non-Lead - Copper", S4042="Yes", L4042="Unknown")),
(AND('[1]PWS Information'!$E$10="CWS",Q4042="Non-Lead", N4042="Non-Lead - Copper", S4042="Yes", O4042="Between 1989 and 2014")),
(AND('[1]PWS Information'!$E$10="CWS",Q4042="Non-Lead", N4042="Non-Lead - Copper", S4042="Yes", O4042="After 2014")),
(AND('[1]PWS Information'!$E$10="CWS",Q4042="Non-Lead", N4042="Non-Lead - Copper", S4042="Yes", O4042="Unknown")),
(AND('[1]PWS Information'!$E$10="CWS",Q4042="Unknown")),
(AND('[1]PWS Information'!$E$10="NTNC",Q4042="Unknown")))),"Tier 5",
"")))))</f>
        <v>Tier 5</v>
      </c>
      <c r="Z4042" s="71"/>
      <c r="AA4042" s="71"/>
    </row>
    <row r="4043" spans="1:27" ht="57.6" x14ac:dyDescent="0.3">
      <c r="A4043" s="1"/>
      <c r="B4043" s="70">
        <v>10801738</v>
      </c>
      <c r="C4043" s="60">
        <v>258</v>
      </c>
      <c r="D4043" s="61" t="s">
        <v>1575</v>
      </c>
      <c r="E4043" s="61" t="s">
        <v>49</v>
      </c>
      <c r="F4043" s="61">
        <v>78640</v>
      </c>
      <c r="G4043" s="62" t="s">
        <v>1462</v>
      </c>
      <c r="H4043" s="63">
        <v>29.9703844</v>
      </c>
      <c r="I4043" s="64">
        <v>-97.846334499999998</v>
      </c>
      <c r="J4043" s="65" t="s">
        <v>50</v>
      </c>
      <c r="K4043" s="66" t="s">
        <v>51</v>
      </c>
      <c r="L4043" s="62" t="s">
        <v>58</v>
      </c>
      <c r="M4043" s="69"/>
      <c r="N4043" s="65" t="s">
        <v>50</v>
      </c>
      <c r="O4043" s="66" t="s">
        <v>58</v>
      </c>
      <c r="P4043" s="69"/>
      <c r="Q4043" s="55" t="str">
        <f t="shared" si="62"/>
        <v>Non-Lead</v>
      </c>
      <c r="R4043" s="70" t="s">
        <v>51</v>
      </c>
      <c r="S4043" s="70" t="s">
        <v>51</v>
      </c>
      <c r="T4043" s="70"/>
      <c r="U4043" s="71" t="s">
        <v>53</v>
      </c>
      <c r="V4043" s="71" t="s">
        <v>51</v>
      </c>
      <c r="W4043" s="71" t="s">
        <v>51</v>
      </c>
      <c r="X4043" s="71" t="s">
        <v>51</v>
      </c>
      <c r="Y4043" s="72" t="str">
        <f>IF((OR((AND('[1]PWS Information'!$E$10="CWS",U4043="Single Family Residence",Q4043="Lead")),
(AND('[1]PWS Information'!$E$10="CWS",U4043="Multiple Family Residence",'[1]PWS Information'!$E$11="Yes",Q4043="Lead")),
(AND('[1]PWS Information'!$E$10="NTNC",Q4043="Lead")))),"Tier 1",
IF((OR((AND('[1]PWS Information'!$E$10="CWS",U4043="Multiple Family Residence",'[1]PWS Information'!$E$11="No",Q4043="Lead")),
(AND('[1]PWS Information'!$E$10="CWS",U4043="Other",Q4043="Lead")),
(AND('[1]PWS Information'!$E$10="CWS",U4043="Building",Q4043="Lead")))),"Tier 2",
IF((OR((AND('[1]PWS Information'!$E$10="CWS",U4043="Single Family Residence",Q4043="Galvanized Requiring Replacement")),
(AND('[1]PWS Information'!$E$10="CWS",U4043="Single Family Residence",Q4043="Galvanized Requiring Replacement",R4043="Yes")),
(AND('[1]PWS Information'!$E$10="NTNC",Q4043="Galvanized Requiring Replacement")),
(AND('[1]PWS Information'!$E$10="NTNC",U4043="Single Family Residence",R4043="Yes")))),"Tier 3",
IF((OR((AND('[1]PWS Information'!$E$10="CWS",U4043="Single Family Residence",S4043="Yes",Q4043="Non-Lead", J4043="Non-Lead - Copper",L4043="Before 1989")),
(AND('[1]PWS Information'!$E$10="CWS",U4043="Single Family Residence",S4043="Yes",Q4043="Non-Lead", N4043="Non-Lead - Copper",O4043="Before 1989")))),"Tier 4",
IF((OR((AND('[1]PWS Information'!$E$10="NTNC",Q4043="Non-Lead")),
(AND('[1]PWS Information'!$E$10="CWS",Q4043="Non-Lead",S4043="")),
(AND('[1]PWS Information'!$E$10="CWS",Q4043="Non-Lead",S4043="No")),
(AND('[1]PWS Information'!$E$10="CWS",Q4043="Non-Lead",S4043="Don't Know")),
(AND('[1]PWS Information'!$E$10="CWS",Q4043="Non-Lead", J4043="Non-Lead - Copper", S4043="Yes", L4043="Between 1989 and 2014")),
(AND('[1]PWS Information'!$E$10="CWS",Q4043="Non-Lead", J4043="Non-Lead - Copper", S4043="Yes", L4043="After 2014")),
(AND('[1]PWS Information'!$E$10="CWS",Q4043="Non-Lead", J4043="Non-Lead - Copper", S4043="Yes", L4043="Unknown")),
(AND('[1]PWS Information'!$E$10="CWS",Q4043="Non-Lead", N4043="Non-Lead - Copper", S4043="Yes", O4043="Between 1989 and 2014")),
(AND('[1]PWS Information'!$E$10="CWS",Q4043="Non-Lead", N4043="Non-Lead - Copper", S4043="Yes", O4043="After 2014")),
(AND('[1]PWS Information'!$E$10="CWS",Q4043="Non-Lead", N4043="Non-Lead - Copper", S4043="Yes", O4043="Unknown")),
(AND('[1]PWS Information'!$E$10="CWS",Q4043="Unknown")),
(AND('[1]PWS Information'!$E$10="NTNC",Q4043="Unknown")))),"Tier 5",
"")))))</f>
        <v>Tier 5</v>
      </c>
      <c r="Z4043" s="71"/>
      <c r="AA4043" s="71"/>
    </row>
    <row r="4044" spans="1:27" ht="57.6" x14ac:dyDescent="0.3">
      <c r="A4044" s="1"/>
      <c r="B4044" s="70">
        <v>7997664</v>
      </c>
      <c r="C4044" s="60">
        <v>261</v>
      </c>
      <c r="D4044" s="61" t="s">
        <v>1575</v>
      </c>
      <c r="E4044" s="61" t="s">
        <v>49</v>
      </c>
      <c r="F4044" s="61">
        <v>78640</v>
      </c>
      <c r="G4044" s="62" t="s">
        <v>1462</v>
      </c>
      <c r="H4044" s="63">
        <v>29.970251900000001</v>
      </c>
      <c r="I4044" s="64">
        <v>-97.846211400000001</v>
      </c>
      <c r="J4044" s="65" t="s">
        <v>50</v>
      </c>
      <c r="K4044" s="66" t="s">
        <v>51</v>
      </c>
      <c r="L4044" s="62" t="s">
        <v>58</v>
      </c>
      <c r="M4044" s="69"/>
      <c r="N4044" s="65" t="s">
        <v>50</v>
      </c>
      <c r="O4044" s="66" t="s">
        <v>58</v>
      </c>
      <c r="P4044" s="69"/>
      <c r="Q4044" s="55" t="str">
        <f t="shared" si="62"/>
        <v>Non-Lead</v>
      </c>
      <c r="R4044" s="70" t="s">
        <v>51</v>
      </c>
      <c r="S4044" s="70" t="s">
        <v>51</v>
      </c>
      <c r="T4044" s="70"/>
      <c r="U4044" s="71" t="s">
        <v>53</v>
      </c>
      <c r="V4044" s="71" t="s">
        <v>51</v>
      </c>
      <c r="W4044" s="71" t="s">
        <v>51</v>
      </c>
      <c r="X4044" s="71" t="s">
        <v>51</v>
      </c>
      <c r="Y4044" s="72" t="str">
        <f>IF((OR((AND('[1]PWS Information'!$E$10="CWS",U4044="Single Family Residence",Q4044="Lead")),
(AND('[1]PWS Information'!$E$10="CWS",U4044="Multiple Family Residence",'[1]PWS Information'!$E$11="Yes",Q4044="Lead")),
(AND('[1]PWS Information'!$E$10="NTNC",Q4044="Lead")))),"Tier 1",
IF((OR((AND('[1]PWS Information'!$E$10="CWS",U4044="Multiple Family Residence",'[1]PWS Information'!$E$11="No",Q4044="Lead")),
(AND('[1]PWS Information'!$E$10="CWS",U4044="Other",Q4044="Lead")),
(AND('[1]PWS Information'!$E$10="CWS",U4044="Building",Q4044="Lead")))),"Tier 2",
IF((OR((AND('[1]PWS Information'!$E$10="CWS",U4044="Single Family Residence",Q4044="Galvanized Requiring Replacement")),
(AND('[1]PWS Information'!$E$10="CWS",U4044="Single Family Residence",Q4044="Galvanized Requiring Replacement",R4044="Yes")),
(AND('[1]PWS Information'!$E$10="NTNC",Q4044="Galvanized Requiring Replacement")),
(AND('[1]PWS Information'!$E$10="NTNC",U4044="Single Family Residence",R4044="Yes")))),"Tier 3",
IF((OR((AND('[1]PWS Information'!$E$10="CWS",U4044="Single Family Residence",S4044="Yes",Q4044="Non-Lead", J4044="Non-Lead - Copper",L4044="Before 1989")),
(AND('[1]PWS Information'!$E$10="CWS",U4044="Single Family Residence",S4044="Yes",Q4044="Non-Lead", N4044="Non-Lead - Copper",O4044="Before 1989")))),"Tier 4",
IF((OR((AND('[1]PWS Information'!$E$10="NTNC",Q4044="Non-Lead")),
(AND('[1]PWS Information'!$E$10="CWS",Q4044="Non-Lead",S4044="")),
(AND('[1]PWS Information'!$E$10="CWS",Q4044="Non-Lead",S4044="No")),
(AND('[1]PWS Information'!$E$10="CWS",Q4044="Non-Lead",S4044="Don't Know")),
(AND('[1]PWS Information'!$E$10="CWS",Q4044="Non-Lead", J4044="Non-Lead - Copper", S4044="Yes", L4044="Between 1989 and 2014")),
(AND('[1]PWS Information'!$E$10="CWS",Q4044="Non-Lead", J4044="Non-Lead - Copper", S4044="Yes", L4044="After 2014")),
(AND('[1]PWS Information'!$E$10="CWS",Q4044="Non-Lead", J4044="Non-Lead - Copper", S4044="Yes", L4044="Unknown")),
(AND('[1]PWS Information'!$E$10="CWS",Q4044="Non-Lead", N4044="Non-Lead - Copper", S4044="Yes", O4044="Between 1989 and 2014")),
(AND('[1]PWS Information'!$E$10="CWS",Q4044="Non-Lead", N4044="Non-Lead - Copper", S4044="Yes", O4044="After 2014")),
(AND('[1]PWS Information'!$E$10="CWS",Q4044="Non-Lead", N4044="Non-Lead - Copper", S4044="Yes", O4044="Unknown")),
(AND('[1]PWS Information'!$E$10="CWS",Q4044="Unknown")),
(AND('[1]PWS Information'!$E$10="NTNC",Q4044="Unknown")))),"Tier 5",
"")))))</f>
        <v>Tier 5</v>
      </c>
      <c r="Z4044" s="71"/>
      <c r="AA4044" s="71"/>
    </row>
    <row r="4045" spans="1:27" ht="57.6" x14ac:dyDescent="0.3">
      <c r="A4045" s="1"/>
      <c r="B4045" s="70">
        <v>10027327</v>
      </c>
      <c r="C4045" s="60">
        <v>111</v>
      </c>
      <c r="D4045" s="61" t="s">
        <v>1576</v>
      </c>
      <c r="E4045" s="61" t="s">
        <v>49</v>
      </c>
      <c r="F4045" s="61">
        <v>78640</v>
      </c>
      <c r="G4045" s="62" t="s">
        <v>1462</v>
      </c>
      <c r="H4045" s="63">
        <v>29.969108800000001</v>
      </c>
      <c r="I4045" s="64">
        <v>-97.848088899999993</v>
      </c>
      <c r="J4045" s="65" t="s">
        <v>50</v>
      </c>
      <c r="K4045" s="66" t="s">
        <v>51</v>
      </c>
      <c r="L4045" s="62" t="s">
        <v>58</v>
      </c>
      <c r="M4045" s="69"/>
      <c r="N4045" s="65" t="s">
        <v>50</v>
      </c>
      <c r="O4045" s="66" t="s">
        <v>58</v>
      </c>
      <c r="P4045" s="69"/>
      <c r="Q4045" s="55" t="str">
        <f t="shared" ref="Q4045:Q4108" si="63">IF((OR(J4045="Lead")),"Lead",
IF((OR(N4045="Lead")),"Lead",
IF((OR(J4045="Lead-lined galvanized")),"Lead",
IF((OR(N4045="Lead-lined galvanized")),"Lead",
IF((OR((AND(J4045="Unknown - Likely Lead",N4045="Galvanized")),
(AND(J4045="Unknown - Unlikely Lead",N4045="Galvanized")),
(AND(J4045="Unknown - Material Unknown",N4045="Galvanized")))),"Galvanized Requiring Replacement",
IF((OR((AND(J4045="Non-lead - Copper",K4045="Yes",N4045="Galvanized")),
(AND(J4045="Non-lead - Copper",K4045="Don't know",N4045="Galvanized")),
(AND(J4045="Non-lead - Copper",K4045="",N4045="Galvanized")),
(AND(J4045="Non-lead - Plastic",K4045="Yes",N4045="Galvanized")),
(AND(J4045="Non-lead - Plastic",K4045="Don't know",N4045="Galvanized")),
(AND(J4045="Non-lead - Plastic",K4045="",N4045="Galvanized")),
(AND(J4045="Non-lead",K4045="Yes",N4045="Galvanized")),
(AND(J4045="Non-lead",K4045="Don't know",N4045="Galvanized")),
(AND(J4045="Non-lead",K4045="",N4045="Galvanized")),
(AND(J4045="Non-lead - Other",K4045="Yes",N4045="Galvanized")),
(AND(J4045="Non-Lead - Other",K4045="Don't know",N4045="Galvanized")),
(AND(J4045="Galvanized",K4045="Yes",N4045="Galvanized")),
(AND(J4045="Galvanized",K4045="Don't know",N4045="Galvanized")),
(AND(J4045="Galvanized",K4045="",N4045="Galvanized")),
(AND(J4045="Non-Lead - Other",K4045="",N4045="Galvanized")))),"Galvanized Requiring Replacement",
IF((OR((AND(J4045="Non-lead - Copper",N4045="Non-lead - Copper")),
(AND(J4045="Non-lead - Copper",N4045="Non-lead - Plastic")),
(AND(J4045="Non-lead - Copper",N4045="Non-lead - Other")),
(AND(J4045="Non-lead - Copper",N4045="Non-lead")),
(AND(J4045="Non-lead - Plastic",N4045="Non-lead - Copper")),
(AND(J4045="Non-lead - Plastic",N4045="Non-lead - Plastic")),
(AND(J4045="Non-lead - Plastic",N4045="Non-lead - Other")),
(AND(J4045="Non-lead - Plastic",N4045="Non-lead")),
(AND(J4045="Non-lead",N4045="Non-lead - Copper")),
(AND(J4045="Non-lead",N4045="Non-lead - Plastic")),
(AND(J4045="Non-lead",N4045="Non-lead - Other")),
(AND(J4045="Non-lead",N4045="Non-lead")),
(AND(J4045="Non-lead - Other",N4045="Non-lead - Copper")),
(AND(J4045="Non-Lead - Other",N4045="Non-lead - Plastic")),
(AND(J4045="Non-Lead - Other",N4045="Non-lead")),
(AND(J4045="Non-Lead - Other",N4045="Non-lead - Other")))),"Non-Lead",
IF((OR((AND(J4045="Galvanized",N4045="Non-lead")),
(AND(J4045="Galvanized",N4045="Non-lead - Copper")),
(AND(J4045="Galvanized",N4045="Non-lead - Plastic")),
(AND(J4045="Galvanized",N4045="Non-lead")),
(AND(J4045="Galvanized",N4045="Non-lead - Other")))),"Non-Lead",
IF((OR((AND(J4045="Non-lead - Copper",K4045="No",N4045="Galvanized")),
(AND(J4045="Non-lead - Plastic",K4045="No",N4045="Galvanized")),
(AND(J4045="Non-lead",K4045="No",N4045="Galvanized")),
(AND(J4045="Galvanized",K4045="No",N4045="Galvanized")),
(AND(J4045="Non-lead - Other",K4045="No",N4045="Galvanized")))),"Non-lead",
IF((OR((AND(J4045="Unknown - Likely Lead",N4045="Unknown - Likely Lead")),
(AND(J4045="Unknown - Likely Lead",N4045="Unknown - Unlikely Lead")),
(AND(J4045="Unknown - Likely Lead",N4045="Unknown - Material Unknown")),
(AND(J4045="Unknown - Unlikely Lead",N4045="Unknown - Likely Lead")),
(AND(J4045="Unknown - Unlikely Lead",N4045="Unknown - Unlikely Lead")),
(AND(J4045="Unknown - Unlikely Lead",N4045="Unknown - Material Unknown")),
(AND(J4045="Unknown - Material Unknown",N4045="Unknown - Likely Lead")),
(AND(J4045="Unknown - Material Unknown",N4045="Unknown - Unlikely Lead")),
(AND(J4045="Unknown - Material Unknown",N4045="Unknown - Material Unknown")))),"Unknown",
IF((OR((AND(J4045="Unknown - Likely Lead",N4045="Non-lead - Copper")),
(AND(J4045="Unknown - Likely Lead",N4045="Non-lead - Plastic")),
(AND(J4045="Unknown - Likely Lead",N4045="Non-lead")),
(AND(J4045="Unknown - Likely Lead",N4045="Non-lead - Other")),
(AND(J4045="Unknown - Unlikely Lead",N4045="Non-lead - Copper")),
(AND(J4045="Unknown - Unlikely Lead",N4045="Non-lead - Plastic")),
(AND(J4045="Unknown - Unlikely Lead",N4045="Non-lead")),
(AND(J4045="Unknown - Unlikely Lead",N4045="Non-lead - Other")),
(AND(J4045="Unknown - Material Unknown",N4045="Non-lead - Copper")),
(AND(J4045="Unknown - Material Unknown",N4045="Non-lead - Plastic")),
(AND(J4045="Unknown - Material Unknown",N4045="Non-lead")),
(AND(J4045="Unknown - Material Unknown",N4045="Non-lead - Other")))),"Unknown",
IF((OR((AND(J4045="Non-lead - Copper",N4045="Unknown - Likely Lead")),
(AND(J4045="Non-lead - Copper",N4045="Unknown - Unlikely Lead")),
(AND(J4045="Non-lead - Copper",N4045="Unknown - Material Unknown")),
(AND(J4045="Non-lead - Plastic",N4045="Unknown - Likely Lead")),
(AND(J4045="Non-lead - Plastic",N4045="Unknown - Unlikely Lead")),
(AND(J4045="Non-lead - Plastic",N4045="Unknown - Material Unknown")),
(AND(J4045="Non-lead",N4045="Unknown - Likely Lead")),
(AND(J4045="Non-lead",N4045="Unknown - Unlikely Lead")),
(AND(J4045="Non-lead",N4045="Unknown - Material Unknown")),
(AND(J4045="Non-lead - Other",N4045="Unknown - Likely Lead")),
(AND(J4045="Non-Lead - Other",N4045="Unknown - Unlikely Lead")),
(AND(J4045="Non-Lead - Other",N4045="Unknown - Material Unknown")))),"Unknown",
IF((OR((AND(J4045="Galvanized",N4045="Unknown - Likely Lead")),
(AND(J4045="Galvanized",N4045="Unknown - Unlikely Lead")),
(AND(J4045="Galvanized",N4045="Unknown - Material Unknown")))),"Unknown",
IF((OR((AND(J4045="Galvanized",N4045="")))),"Galvanized Requiring Replacement",
IF((OR((AND(J4045="Non-lead - Copper",N4045="")),
(AND(J4045="Non-lead - Plastic",N4045="")),
(AND(J4045="Non-lead",N4045="")),
(AND(J4045="Non-lead - Other",N4045="")))),"Non-lead",
IF((OR((AND(J4045="Unknown - Likely Lead",N4045="")),
(AND(J4045="Unknown - Unlikely Lead",N4045="")),
(AND(J4045="Unknown - Material Unknown",N4045="")))),"Unknown",
""))))))))))))))))</f>
        <v>Non-Lead</v>
      </c>
      <c r="R4045" s="70" t="s">
        <v>51</v>
      </c>
      <c r="S4045" s="70" t="s">
        <v>51</v>
      </c>
      <c r="T4045" s="70"/>
      <c r="U4045" s="71" t="s">
        <v>53</v>
      </c>
      <c r="V4045" s="71" t="s">
        <v>51</v>
      </c>
      <c r="W4045" s="71" t="s">
        <v>51</v>
      </c>
      <c r="X4045" s="71" t="s">
        <v>51</v>
      </c>
      <c r="Y4045" s="72" t="str">
        <f>IF((OR((AND('[1]PWS Information'!$E$10="CWS",U4045="Single Family Residence",Q4045="Lead")),
(AND('[1]PWS Information'!$E$10="CWS",U4045="Multiple Family Residence",'[1]PWS Information'!$E$11="Yes",Q4045="Lead")),
(AND('[1]PWS Information'!$E$10="NTNC",Q4045="Lead")))),"Tier 1",
IF((OR((AND('[1]PWS Information'!$E$10="CWS",U4045="Multiple Family Residence",'[1]PWS Information'!$E$11="No",Q4045="Lead")),
(AND('[1]PWS Information'!$E$10="CWS",U4045="Other",Q4045="Lead")),
(AND('[1]PWS Information'!$E$10="CWS",U4045="Building",Q4045="Lead")))),"Tier 2",
IF((OR((AND('[1]PWS Information'!$E$10="CWS",U4045="Single Family Residence",Q4045="Galvanized Requiring Replacement")),
(AND('[1]PWS Information'!$E$10="CWS",U4045="Single Family Residence",Q4045="Galvanized Requiring Replacement",R4045="Yes")),
(AND('[1]PWS Information'!$E$10="NTNC",Q4045="Galvanized Requiring Replacement")),
(AND('[1]PWS Information'!$E$10="NTNC",U4045="Single Family Residence",R4045="Yes")))),"Tier 3",
IF((OR((AND('[1]PWS Information'!$E$10="CWS",U4045="Single Family Residence",S4045="Yes",Q4045="Non-Lead", J4045="Non-Lead - Copper",L4045="Before 1989")),
(AND('[1]PWS Information'!$E$10="CWS",U4045="Single Family Residence",S4045="Yes",Q4045="Non-Lead", N4045="Non-Lead - Copper",O4045="Before 1989")))),"Tier 4",
IF((OR((AND('[1]PWS Information'!$E$10="NTNC",Q4045="Non-Lead")),
(AND('[1]PWS Information'!$E$10="CWS",Q4045="Non-Lead",S4045="")),
(AND('[1]PWS Information'!$E$10="CWS",Q4045="Non-Lead",S4045="No")),
(AND('[1]PWS Information'!$E$10="CWS",Q4045="Non-Lead",S4045="Don't Know")),
(AND('[1]PWS Information'!$E$10="CWS",Q4045="Non-Lead", J4045="Non-Lead - Copper", S4045="Yes", L4045="Between 1989 and 2014")),
(AND('[1]PWS Information'!$E$10="CWS",Q4045="Non-Lead", J4045="Non-Lead - Copper", S4045="Yes", L4045="After 2014")),
(AND('[1]PWS Information'!$E$10="CWS",Q4045="Non-Lead", J4045="Non-Lead - Copper", S4045="Yes", L4045="Unknown")),
(AND('[1]PWS Information'!$E$10="CWS",Q4045="Non-Lead", N4045="Non-Lead - Copper", S4045="Yes", O4045="Between 1989 and 2014")),
(AND('[1]PWS Information'!$E$10="CWS",Q4045="Non-Lead", N4045="Non-Lead - Copper", S4045="Yes", O4045="After 2014")),
(AND('[1]PWS Information'!$E$10="CWS",Q4045="Non-Lead", N4045="Non-Lead - Copper", S4045="Yes", O4045="Unknown")),
(AND('[1]PWS Information'!$E$10="CWS",Q4045="Unknown")),
(AND('[1]PWS Information'!$E$10="NTNC",Q4045="Unknown")))),"Tier 5",
"")))))</f>
        <v>Tier 5</v>
      </c>
      <c r="Z4045" s="71"/>
      <c r="AA4045" s="71"/>
    </row>
    <row r="4046" spans="1:27" ht="57.6" x14ac:dyDescent="0.3">
      <c r="A4046" s="17"/>
      <c r="B4046" s="70">
        <v>16523269</v>
      </c>
      <c r="C4046" s="60">
        <v>121</v>
      </c>
      <c r="D4046" s="61" t="s">
        <v>1576</v>
      </c>
      <c r="E4046" s="61" t="s">
        <v>49</v>
      </c>
      <c r="F4046" s="61">
        <v>78640</v>
      </c>
      <c r="G4046" s="62" t="s">
        <v>1462</v>
      </c>
      <c r="H4046" s="63">
        <v>29.969042600000002</v>
      </c>
      <c r="I4046" s="64">
        <v>-97.848005799999996</v>
      </c>
      <c r="J4046" s="65" t="s">
        <v>50</v>
      </c>
      <c r="K4046" s="66" t="s">
        <v>51</v>
      </c>
      <c r="L4046" s="62" t="s">
        <v>58</v>
      </c>
      <c r="M4046" s="69"/>
      <c r="N4046" s="65" t="s">
        <v>50</v>
      </c>
      <c r="O4046" s="66" t="s">
        <v>58</v>
      </c>
      <c r="P4046" s="69"/>
      <c r="Q4046" s="55" t="str">
        <f t="shared" si="63"/>
        <v>Non-Lead</v>
      </c>
      <c r="R4046" s="70" t="s">
        <v>51</v>
      </c>
      <c r="S4046" s="70" t="s">
        <v>51</v>
      </c>
      <c r="T4046" s="70"/>
      <c r="U4046" s="71" t="s">
        <v>53</v>
      </c>
      <c r="V4046" s="71" t="s">
        <v>51</v>
      </c>
      <c r="W4046" s="71" t="s">
        <v>51</v>
      </c>
      <c r="X4046" s="71" t="s">
        <v>51</v>
      </c>
      <c r="Y4046" s="72" t="str">
        <f>IF((OR((AND('[1]PWS Information'!$E$10="CWS",U4046="Single Family Residence",Q4046="Lead")),
(AND('[1]PWS Information'!$E$10="CWS",U4046="Multiple Family Residence",'[1]PWS Information'!$E$11="Yes",Q4046="Lead")),
(AND('[1]PWS Information'!$E$10="NTNC",Q4046="Lead")))),"Tier 1",
IF((OR((AND('[1]PWS Information'!$E$10="CWS",U4046="Multiple Family Residence",'[1]PWS Information'!$E$11="No",Q4046="Lead")),
(AND('[1]PWS Information'!$E$10="CWS",U4046="Other",Q4046="Lead")),
(AND('[1]PWS Information'!$E$10="CWS",U4046="Building",Q4046="Lead")))),"Tier 2",
IF((OR((AND('[1]PWS Information'!$E$10="CWS",U4046="Single Family Residence",Q4046="Galvanized Requiring Replacement")),
(AND('[1]PWS Information'!$E$10="CWS",U4046="Single Family Residence",Q4046="Galvanized Requiring Replacement",R4046="Yes")),
(AND('[1]PWS Information'!$E$10="NTNC",Q4046="Galvanized Requiring Replacement")),
(AND('[1]PWS Information'!$E$10="NTNC",U4046="Single Family Residence",R4046="Yes")))),"Tier 3",
IF((OR((AND('[1]PWS Information'!$E$10="CWS",U4046="Single Family Residence",S4046="Yes",Q4046="Non-Lead", J4046="Non-Lead - Copper",L4046="Before 1989")),
(AND('[1]PWS Information'!$E$10="CWS",U4046="Single Family Residence",S4046="Yes",Q4046="Non-Lead", N4046="Non-Lead - Copper",O4046="Before 1989")))),"Tier 4",
IF((OR((AND('[1]PWS Information'!$E$10="NTNC",Q4046="Non-Lead")),
(AND('[1]PWS Information'!$E$10="CWS",Q4046="Non-Lead",S4046="")),
(AND('[1]PWS Information'!$E$10="CWS",Q4046="Non-Lead",S4046="No")),
(AND('[1]PWS Information'!$E$10="CWS",Q4046="Non-Lead",S4046="Don't Know")),
(AND('[1]PWS Information'!$E$10="CWS",Q4046="Non-Lead", J4046="Non-Lead - Copper", S4046="Yes", L4046="Between 1989 and 2014")),
(AND('[1]PWS Information'!$E$10="CWS",Q4046="Non-Lead", J4046="Non-Lead - Copper", S4046="Yes", L4046="After 2014")),
(AND('[1]PWS Information'!$E$10="CWS",Q4046="Non-Lead", J4046="Non-Lead - Copper", S4046="Yes", L4046="Unknown")),
(AND('[1]PWS Information'!$E$10="CWS",Q4046="Non-Lead", N4046="Non-Lead - Copper", S4046="Yes", O4046="Between 1989 and 2014")),
(AND('[1]PWS Information'!$E$10="CWS",Q4046="Non-Lead", N4046="Non-Lead - Copper", S4046="Yes", O4046="After 2014")),
(AND('[1]PWS Information'!$E$10="CWS",Q4046="Non-Lead", N4046="Non-Lead - Copper", S4046="Yes", O4046="Unknown")),
(AND('[1]PWS Information'!$E$10="CWS",Q4046="Unknown")),
(AND('[1]PWS Information'!$E$10="NTNC",Q4046="Unknown")))),"Tier 5",
"")))))</f>
        <v>Tier 5</v>
      </c>
      <c r="Z4046" s="71"/>
      <c r="AA4046" s="71"/>
    </row>
    <row r="4047" spans="1:27" ht="57.6" x14ac:dyDescent="0.3">
      <c r="A4047" s="1"/>
      <c r="B4047" s="70">
        <v>748297</v>
      </c>
      <c r="C4047" s="60">
        <v>133</v>
      </c>
      <c r="D4047" s="61" t="s">
        <v>1576</v>
      </c>
      <c r="E4047" s="61" t="s">
        <v>49</v>
      </c>
      <c r="F4047" s="61">
        <v>78640</v>
      </c>
      <c r="G4047" s="62" t="s">
        <v>1462</v>
      </c>
      <c r="H4047" s="63">
        <v>29.9689631</v>
      </c>
      <c r="I4047" s="64">
        <v>-97.847906100000003</v>
      </c>
      <c r="J4047" s="65" t="s">
        <v>50</v>
      </c>
      <c r="K4047" s="66" t="s">
        <v>51</v>
      </c>
      <c r="L4047" s="62" t="s">
        <v>58</v>
      </c>
      <c r="M4047" s="69"/>
      <c r="N4047" s="65" t="s">
        <v>50</v>
      </c>
      <c r="O4047" s="66" t="s">
        <v>58</v>
      </c>
      <c r="P4047" s="69"/>
      <c r="Q4047" s="55" t="str">
        <f t="shared" si="63"/>
        <v>Non-Lead</v>
      </c>
      <c r="R4047" s="70" t="s">
        <v>51</v>
      </c>
      <c r="S4047" s="70" t="s">
        <v>51</v>
      </c>
      <c r="T4047" s="70"/>
      <c r="U4047" s="71" t="s">
        <v>53</v>
      </c>
      <c r="V4047" s="71" t="s">
        <v>51</v>
      </c>
      <c r="W4047" s="71" t="s">
        <v>51</v>
      </c>
      <c r="X4047" s="71" t="s">
        <v>51</v>
      </c>
      <c r="Y4047" s="72" t="str">
        <f>IF((OR((AND('[1]PWS Information'!$E$10="CWS",U4047="Single Family Residence",Q4047="Lead")),
(AND('[1]PWS Information'!$E$10="CWS",U4047="Multiple Family Residence",'[1]PWS Information'!$E$11="Yes",Q4047="Lead")),
(AND('[1]PWS Information'!$E$10="NTNC",Q4047="Lead")))),"Tier 1",
IF((OR((AND('[1]PWS Information'!$E$10="CWS",U4047="Multiple Family Residence",'[1]PWS Information'!$E$11="No",Q4047="Lead")),
(AND('[1]PWS Information'!$E$10="CWS",U4047="Other",Q4047="Lead")),
(AND('[1]PWS Information'!$E$10="CWS",U4047="Building",Q4047="Lead")))),"Tier 2",
IF((OR((AND('[1]PWS Information'!$E$10="CWS",U4047="Single Family Residence",Q4047="Galvanized Requiring Replacement")),
(AND('[1]PWS Information'!$E$10="CWS",U4047="Single Family Residence",Q4047="Galvanized Requiring Replacement",R4047="Yes")),
(AND('[1]PWS Information'!$E$10="NTNC",Q4047="Galvanized Requiring Replacement")),
(AND('[1]PWS Information'!$E$10="NTNC",U4047="Single Family Residence",R4047="Yes")))),"Tier 3",
IF((OR((AND('[1]PWS Information'!$E$10="CWS",U4047="Single Family Residence",S4047="Yes",Q4047="Non-Lead", J4047="Non-Lead - Copper",L4047="Before 1989")),
(AND('[1]PWS Information'!$E$10="CWS",U4047="Single Family Residence",S4047="Yes",Q4047="Non-Lead", N4047="Non-Lead - Copper",O4047="Before 1989")))),"Tier 4",
IF((OR((AND('[1]PWS Information'!$E$10="NTNC",Q4047="Non-Lead")),
(AND('[1]PWS Information'!$E$10="CWS",Q4047="Non-Lead",S4047="")),
(AND('[1]PWS Information'!$E$10="CWS",Q4047="Non-Lead",S4047="No")),
(AND('[1]PWS Information'!$E$10="CWS",Q4047="Non-Lead",S4047="Don't Know")),
(AND('[1]PWS Information'!$E$10="CWS",Q4047="Non-Lead", J4047="Non-Lead - Copper", S4047="Yes", L4047="Between 1989 and 2014")),
(AND('[1]PWS Information'!$E$10="CWS",Q4047="Non-Lead", J4047="Non-Lead - Copper", S4047="Yes", L4047="After 2014")),
(AND('[1]PWS Information'!$E$10="CWS",Q4047="Non-Lead", J4047="Non-Lead - Copper", S4047="Yes", L4047="Unknown")),
(AND('[1]PWS Information'!$E$10="CWS",Q4047="Non-Lead", N4047="Non-Lead - Copper", S4047="Yes", O4047="Between 1989 and 2014")),
(AND('[1]PWS Information'!$E$10="CWS",Q4047="Non-Lead", N4047="Non-Lead - Copper", S4047="Yes", O4047="After 2014")),
(AND('[1]PWS Information'!$E$10="CWS",Q4047="Non-Lead", N4047="Non-Lead - Copper", S4047="Yes", O4047="Unknown")),
(AND('[1]PWS Information'!$E$10="CWS",Q4047="Unknown")),
(AND('[1]PWS Information'!$E$10="NTNC",Q4047="Unknown")))),"Tier 5",
"")))))</f>
        <v>Tier 5</v>
      </c>
      <c r="Z4047" s="71"/>
      <c r="AA4047" s="71"/>
    </row>
    <row r="4048" spans="1:27" ht="57.6" x14ac:dyDescent="0.3">
      <c r="A4048" s="1"/>
      <c r="B4048" s="70">
        <v>12864503</v>
      </c>
      <c r="C4048" s="60">
        <v>143</v>
      </c>
      <c r="D4048" s="61" t="s">
        <v>1576</v>
      </c>
      <c r="E4048" s="61" t="s">
        <v>49</v>
      </c>
      <c r="F4048" s="61">
        <v>78640</v>
      </c>
      <c r="G4048" s="62" t="s">
        <v>1462</v>
      </c>
      <c r="H4048" s="63">
        <v>29.968896900000001</v>
      </c>
      <c r="I4048" s="64">
        <v>-97.847823000000005</v>
      </c>
      <c r="J4048" s="65" t="s">
        <v>50</v>
      </c>
      <c r="K4048" s="66" t="s">
        <v>51</v>
      </c>
      <c r="L4048" s="62" t="s">
        <v>58</v>
      </c>
      <c r="M4048" s="69"/>
      <c r="N4048" s="65" t="s">
        <v>50</v>
      </c>
      <c r="O4048" s="66" t="s">
        <v>58</v>
      </c>
      <c r="P4048" s="69"/>
      <c r="Q4048" s="55" t="str">
        <f t="shared" si="63"/>
        <v>Non-Lead</v>
      </c>
      <c r="R4048" s="70" t="s">
        <v>51</v>
      </c>
      <c r="S4048" s="70" t="s">
        <v>51</v>
      </c>
      <c r="T4048" s="70"/>
      <c r="U4048" s="71" t="s">
        <v>53</v>
      </c>
      <c r="V4048" s="71" t="s">
        <v>51</v>
      </c>
      <c r="W4048" s="71" t="s">
        <v>51</v>
      </c>
      <c r="X4048" s="71" t="s">
        <v>51</v>
      </c>
      <c r="Y4048" s="72" t="str">
        <f>IF((OR((AND('[1]PWS Information'!$E$10="CWS",U4048="Single Family Residence",Q4048="Lead")),
(AND('[1]PWS Information'!$E$10="CWS",U4048="Multiple Family Residence",'[1]PWS Information'!$E$11="Yes",Q4048="Lead")),
(AND('[1]PWS Information'!$E$10="NTNC",Q4048="Lead")))),"Tier 1",
IF((OR((AND('[1]PWS Information'!$E$10="CWS",U4048="Multiple Family Residence",'[1]PWS Information'!$E$11="No",Q4048="Lead")),
(AND('[1]PWS Information'!$E$10="CWS",U4048="Other",Q4048="Lead")),
(AND('[1]PWS Information'!$E$10="CWS",U4048="Building",Q4048="Lead")))),"Tier 2",
IF((OR((AND('[1]PWS Information'!$E$10="CWS",U4048="Single Family Residence",Q4048="Galvanized Requiring Replacement")),
(AND('[1]PWS Information'!$E$10="CWS",U4048="Single Family Residence",Q4048="Galvanized Requiring Replacement",R4048="Yes")),
(AND('[1]PWS Information'!$E$10="NTNC",Q4048="Galvanized Requiring Replacement")),
(AND('[1]PWS Information'!$E$10="NTNC",U4048="Single Family Residence",R4048="Yes")))),"Tier 3",
IF((OR((AND('[1]PWS Information'!$E$10="CWS",U4048="Single Family Residence",S4048="Yes",Q4048="Non-Lead", J4048="Non-Lead - Copper",L4048="Before 1989")),
(AND('[1]PWS Information'!$E$10="CWS",U4048="Single Family Residence",S4048="Yes",Q4048="Non-Lead", N4048="Non-Lead - Copper",O4048="Before 1989")))),"Tier 4",
IF((OR((AND('[1]PWS Information'!$E$10="NTNC",Q4048="Non-Lead")),
(AND('[1]PWS Information'!$E$10="CWS",Q4048="Non-Lead",S4048="")),
(AND('[1]PWS Information'!$E$10="CWS",Q4048="Non-Lead",S4048="No")),
(AND('[1]PWS Information'!$E$10="CWS",Q4048="Non-Lead",S4048="Don't Know")),
(AND('[1]PWS Information'!$E$10="CWS",Q4048="Non-Lead", J4048="Non-Lead - Copper", S4048="Yes", L4048="Between 1989 and 2014")),
(AND('[1]PWS Information'!$E$10="CWS",Q4048="Non-Lead", J4048="Non-Lead - Copper", S4048="Yes", L4048="After 2014")),
(AND('[1]PWS Information'!$E$10="CWS",Q4048="Non-Lead", J4048="Non-Lead - Copper", S4048="Yes", L4048="Unknown")),
(AND('[1]PWS Information'!$E$10="CWS",Q4048="Non-Lead", N4048="Non-Lead - Copper", S4048="Yes", O4048="Between 1989 and 2014")),
(AND('[1]PWS Information'!$E$10="CWS",Q4048="Non-Lead", N4048="Non-Lead - Copper", S4048="Yes", O4048="After 2014")),
(AND('[1]PWS Information'!$E$10="CWS",Q4048="Non-Lead", N4048="Non-Lead - Copper", S4048="Yes", O4048="Unknown")),
(AND('[1]PWS Information'!$E$10="CWS",Q4048="Unknown")),
(AND('[1]PWS Information'!$E$10="NTNC",Q4048="Unknown")))),"Tier 5",
"")))))</f>
        <v>Tier 5</v>
      </c>
      <c r="Z4048" s="71"/>
      <c r="AA4048" s="71"/>
    </row>
    <row r="4049" spans="1:27" ht="57.6" x14ac:dyDescent="0.3">
      <c r="A4049" s="1"/>
      <c r="B4049" s="70">
        <v>15773746</v>
      </c>
      <c r="C4049" s="60">
        <v>153</v>
      </c>
      <c r="D4049" s="61" t="s">
        <v>1576</v>
      </c>
      <c r="E4049" s="61" t="s">
        <v>49</v>
      </c>
      <c r="F4049" s="61">
        <v>78640</v>
      </c>
      <c r="G4049" s="62" t="s">
        <v>1462</v>
      </c>
      <c r="H4049" s="63">
        <v>29.968830700000002</v>
      </c>
      <c r="I4049" s="64">
        <v>-97.847739899999993</v>
      </c>
      <c r="J4049" s="65" t="s">
        <v>50</v>
      </c>
      <c r="K4049" s="66" t="s">
        <v>51</v>
      </c>
      <c r="L4049" s="62" t="s">
        <v>58</v>
      </c>
      <c r="M4049" s="69"/>
      <c r="N4049" s="65" t="s">
        <v>50</v>
      </c>
      <c r="O4049" s="66" t="s">
        <v>58</v>
      </c>
      <c r="P4049" s="69"/>
      <c r="Q4049" s="55" t="str">
        <f t="shared" si="63"/>
        <v>Non-Lead</v>
      </c>
      <c r="R4049" s="70" t="s">
        <v>51</v>
      </c>
      <c r="S4049" s="70" t="s">
        <v>51</v>
      </c>
      <c r="T4049" s="70"/>
      <c r="U4049" s="71" t="s">
        <v>53</v>
      </c>
      <c r="V4049" s="71" t="s">
        <v>51</v>
      </c>
      <c r="W4049" s="71" t="s">
        <v>51</v>
      </c>
      <c r="X4049" s="71" t="s">
        <v>51</v>
      </c>
      <c r="Y4049" s="72" t="str">
        <f>IF((OR((AND('[1]PWS Information'!$E$10="CWS",U4049="Single Family Residence",Q4049="Lead")),
(AND('[1]PWS Information'!$E$10="CWS",U4049="Multiple Family Residence",'[1]PWS Information'!$E$11="Yes",Q4049="Lead")),
(AND('[1]PWS Information'!$E$10="NTNC",Q4049="Lead")))),"Tier 1",
IF((OR((AND('[1]PWS Information'!$E$10="CWS",U4049="Multiple Family Residence",'[1]PWS Information'!$E$11="No",Q4049="Lead")),
(AND('[1]PWS Information'!$E$10="CWS",U4049="Other",Q4049="Lead")),
(AND('[1]PWS Information'!$E$10="CWS",U4049="Building",Q4049="Lead")))),"Tier 2",
IF((OR((AND('[1]PWS Information'!$E$10="CWS",U4049="Single Family Residence",Q4049="Galvanized Requiring Replacement")),
(AND('[1]PWS Information'!$E$10="CWS",U4049="Single Family Residence",Q4049="Galvanized Requiring Replacement",R4049="Yes")),
(AND('[1]PWS Information'!$E$10="NTNC",Q4049="Galvanized Requiring Replacement")),
(AND('[1]PWS Information'!$E$10="NTNC",U4049="Single Family Residence",R4049="Yes")))),"Tier 3",
IF((OR((AND('[1]PWS Information'!$E$10="CWS",U4049="Single Family Residence",S4049="Yes",Q4049="Non-Lead", J4049="Non-Lead - Copper",L4049="Before 1989")),
(AND('[1]PWS Information'!$E$10="CWS",U4049="Single Family Residence",S4049="Yes",Q4049="Non-Lead", N4049="Non-Lead - Copper",O4049="Before 1989")))),"Tier 4",
IF((OR((AND('[1]PWS Information'!$E$10="NTNC",Q4049="Non-Lead")),
(AND('[1]PWS Information'!$E$10="CWS",Q4049="Non-Lead",S4049="")),
(AND('[1]PWS Information'!$E$10="CWS",Q4049="Non-Lead",S4049="No")),
(AND('[1]PWS Information'!$E$10="CWS",Q4049="Non-Lead",S4049="Don't Know")),
(AND('[1]PWS Information'!$E$10="CWS",Q4049="Non-Lead", J4049="Non-Lead - Copper", S4049="Yes", L4049="Between 1989 and 2014")),
(AND('[1]PWS Information'!$E$10="CWS",Q4049="Non-Lead", J4049="Non-Lead - Copper", S4049="Yes", L4049="After 2014")),
(AND('[1]PWS Information'!$E$10="CWS",Q4049="Non-Lead", J4049="Non-Lead - Copper", S4049="Yes", L4049="Unknown")),
(AND('[1]PWS Information'!$E$10="CWS",Q4049="Non-Lead", N4049="Non-Lead - Copper", S4049="Yes", O4049="Between 1989 and 2014")),
(AND('[1]PWS Information'!$E$10="CWS",Q4049="Non-Lead", N4049="Non-Lead - Copper", S4049="Yes", O4049="After 2014")),
(AND('[1]PWS Information'!$E$10="CWS",Q4049="Non-Lead", N4049="Non-Lead - Copper", S4049="Yes", O4049="Unknown")),
(AND('[1]PWS Information'!$E$10="CWS",Q4049="Unknown")),
(AND('[1]PWS Information'!$E$10="NTNC",Q4049="Unknown")))),"Tier 5",
"")))))</f>
        <v>Tier 5</v>
      </c>
      <c r="Z4049" s="71"/>
      <c r="AA4049" s="71"/>
    </row>
    <row r="4050" spans="1:27" ht="57.6" x14ac:dyDescent="0.3">
      <c r="A4050" s="17"/>
      <c r="B4050" s="70">
        <v>9467307</v>
      </c>
      <c r="C4050" s="60">
        <v>161</v>
      </c>
      <c r="D4050" s="61" t="s">
        <v>1576</v>
      </c>
      <c r="E4050" s="61" t="s">
        <v>49</v>
      </c>
      <c r="F4050" s="61">
        <v>78640</v>
      </c>
      <c r="G4050" s="62" t="s">
        <v>1462</v>
      </c>
      <c r="H4050" s="63">
        <v>29.968606999999999</v>
      </c>
      <c r="I4050" s="64">
        <v>-97.847485000000006</v>
      </c>
      <c r="J4050" s="65" t="s">
        <v>50</v>
      </c>
      <c r="K4050" s="66" t="s">
        <v>51</v>
      </c>
      <c r="L4050" s="62" t="s">
        <v>58</v>
      </c>
      <c r="M4050" s="69"/>
      <c r="N4050" s="65" t="s">
        <v>50</v>
      </c>
      <c r="O4050" s="66" t="s">
        <v>58</v>
      </c>
      <c r="P4050" s="69"/>
      <c r="Q4050" s="55" t="str">
        <f t="shared" si="63"/>
        <v>Non-Lead</v>
      </c>
      <c r="R4050" s="70" t="s">
        <v>51</v>
      </c>
      <c r="S4050" s="70" t="s">
        <v>51</v>
      </c>
      <c r="T4050" s="70"/>
      <c r="U4050" s="71" t="s">
        <v>53</v>
      </c>
      <c r="V4050" s="71" t="s">
        <v>51</v>
      </c>
      <c r="W4050" s="71" t="s">
        <v>51</v>
      </c>
      <c r="X4050" s="71" t="s">
        <v>51</v>
      </c>
      <c r="Y4050" s="72" t="str">
        <f>IF((OR((AND('[1]PWS Information'!$E$10="CWS",U4050="Single Family Residence",Q4050="Lead")),
(AND('[1]PWS Information'!$E$10="CWS",U4050="Multiple Family Residence",'[1]PWS Information'!$E$11="Yes",Q4050="Lead")),
(AND('[1]PWS Information'!$E$10="NTNC",Q4050="Lead")))),"Tier 1",
IF((OR((AND('[1]PWS Information'!$E$10="CWS",U4050="Multiple Family Residence",'[1]PWS Information'!$E$11="No",Q4050="Lead")),
(AND('[1]PWS Information'!$E$10="CWS",U4050="Other",Q4050="Lead")),
(AND('[1]PWS Information'!$E$10="CWS",U4050="Building",Q4050="Lead")))),"Tier 2",
IF((OR((AND('[1]PWS Information'!$E$10="CWS",U4050="Single Family Residence",Q4050="Galvanized Requiring Replacement")),
(AND('[1]PWS Information'!$E$10="CWS",U4050="Single Family Residence",Q4050="Galvanized Requiring Replacement",R4050="Yes")),
(AND('[1]PWS Information'!$E$10="NTNC",Q4050="Galvanized Requiring Replacement")),
(AND('[1]PWS Information'!$E$10="NTNC",U4050="Single Family Residence",R4050="Yes")))),"Tier 3",
IF((OR((AND('[1]PWS Information'!$E$10="CWS",U4050="Single Family Residence",S4050="Yes",Q4050="Non-Lead", J4050="Non-Lead - Copper",L4050="Before 1989")),
(AND('[1]PWS Information'!$E$10="CWS",U4050="Single Family Residence",S4050="Yes",Q4050="Non-Lead", N4050="Non-Lead - Copper",O4050="Before 1989")))),"Tier 4",
IF((OR((AND('[1]PWS Information'!$E$10="NTNC",Q4050="Non-Lead")),
(AND('[1]PWS Information'!$E$10="CWS",Q4050="Non-Lead",S4050="")),
(AND('[1]PWS Information'!$E$10="CWS",Q4050="Non-Lead",S4050="No")),
(AND('[1]PWS Information'!$E$10="CWS",Q4050="Non-Lead",S4050="Don't Know")),
(AND('[1]PWS Information'!$E$10="CWS",Q4050="Non-Lead", J4050="Non-Lead - Copper", S4050="Yes", L4050="Between 1989 and 2014")),
(AND('[1]PWS Information'!$E$10="CWS",Q4050="Non-Lead", J4050="Non-Lead - Copper", S4050="Yes", L4050="After 2014")),
(AND('[1]PWS Information'!$E$10="CWS",Q4050="Non-Lead", J4050="Non-Lead - Copper", S4050="Yes", L4050="Unknown")),
(AND('[1]PWS Information'!$E$10="CWS",Q4050="Non-Lead", N4050="Non-Lead - Copper", S4050="Yes", O4050="Between 1989 and 2014")),
(AND('[1]PWS Information'!$E$10="CWS",Q4050="Non-Lead", N4050="Non-Lead - Copper", S4050="Yes", O4050="After 2014")),
(AND('[1]PWS Information'!$E$10="CWS",Q4050="Non-Lead", N4050="Non-Lead - Copper", S4050="Yes", O4050="Unknown")),
(AND('[1]PWS Information'!$E$10="CWS",Q4050="Unknown")),
(AND('[1]PWS Information'!$E$10="NTNC",Q4050="Unknown")))),"Tier 5",
"")))))</f>
        <v>Tier 5</v>
      </c>
      <c r="Z4050" s="71"/>
      <c r="AA4050" s="71"/>
    </row>
    <row r="4051" spans="1:27" ht="57.6" x14ac:dyDescent="0.3">
      <c r="A4051" s="1"/>
      <c r="B4051" s="70">
        <v>9611705</v>
      </c>
      <c r="C4051" s="60">
        <v>171</v>
      </c>
      <c r="D4051" s="61" t="s">
        <v>1576</v>
      </c>
      <c r="E4051" s="61" t="s">
        <v>49</v>
      </c>
      <c r="F4051" s="61">
        <v>78640</v>
      </c>
      <c r="G4051" s="62" t="s">
        <v>1462</v>
      </c>
      <c r="H4051" s="63">
        <v>29.968348599999999</v>
      </c>
      <c r="I4051" s="64">
        <v>-97.847221200000007</v>
      </c>
      <c r="J4051" s="65" t="s">
        <v>50</v>
      </c>
      <c r="K4051" s="66" t="s">
        <v>51</v>
      </c>
      <c r="L4051" s="62" t="s">
        <v>58</v>
      </c>
      <c r="M4051" s="69"/>
      <c r="N4051" s="65" t="s">
        <v>50</v>
      </c>
      <c r="O4051" s="66" t="s">
        <v>58</v>
      </c>
      <c r="P4051" s="69"/>
      <c r="Q4051" s="55" t="str">
        <f t="shared" si="63"/>
        <v>Non-Lead</v>
      </c>
      <c r="R4051" s="70" t="s">
        <v>51</v>
      </c>
      <c r="S4051" s="70" t="s">
        <v>51</v>
      </c>
      <c r="T4051" s="70"/>
      <c r="U4051" s="71" t="s">
        <v>53</v>
      </c>
      <c r="V4051" s="71" t="s">
        <v>51</v>
      </c>
      <c r="W4051" s="71" t="s">
        <v>51</v>
      </c>
      <c r="X4051" s="71" t="s">
        <v>51</v>
      </c>
      <c r="Y4051" s="72" t="str">
        <f>IF((OR((AND('[1]PWS Information'!$E$10="CWS",U4051="Single Family Residence",Q4051="Lead")),
(AND('[1]PWS Information'!$E$10="CWS",U4051="Multiple Family Residence",'[1]PWS Information'!$E$11="Yes",Q4051="Lead")),
(AND('[1]PWS Information'!$E$10="NTNC",Q4051="Lead")))),"Tier 1",
IF((OR((AND('[1]PWS Information'!$E$10="CWS",U4051="Multiple Family Residence",'[1]PWS Information'!$E$11="No",Q4051="Lead")),
(AND('[1]PWS Information'!$E$10="CWS",U4051="Other",Q4051="Lead")),
(AND('[1]PWS Information'!$E$10="CWS",U4051="Building",Q4051="Lead")))),"Tier 2",
IF((OR((AND('[1]PWS Information'!$E$10="CWS",U4051="Single Family Residence",Q4051="Galvanized Requiring Replacement")),
(AND('[1]PWS Information'!$E$10="CWS",U4051="Single Family Residence",Q4051="Galvanized Requiring Replacement",R4051="Yes")),
(AND('[1]PWS Information'!$E$10="NTNC",Q4051="Galvanized Requiring Replacement")),
(AND('[1]PWS Information'!$E$10="NTNC",U4051="Single Family Residence",R4051="Yes")))),"Tier 3",
IF((OR((AND('[1]PWS Information'!$E$10="CWS",U4051="Single Family Residence",S4051="Yes",Q4051="Non-Lead", J4051="Non-Lead - Copper",L4051="Before 1989")),
(AND('[1]PWS Information'!$E$10="CWS",U4051="Single Family Residence",S4051="Yes",Q4051="Non-Lead", N4051="Non-Lead - Copper",O4051="Before 1989")))),"Tier 4",
IF((OR((AND('[1]PWS Information'!$E$10="NTNC",Q4051="Non-Lead")),
(AND('[1]PWS Information'!$E$10="CWS",Q4051="Non-Lead",S4051="")),
(AND('[1]PWS Information'!$E$10="CWS",Q4051="Non-Lead",S4051="No")),
(AND('[1]PWS Information'!$E$10="CWS",Q4051="Non-Lead",S4051="Don't Know")),
(AND('[1]PWS Information'!$E$10="CWS",Q4051="Non-Lead", J4051="Non-Lead - Copper", S4051="Yes", L4051="Between 1989 and 2014")),
(AND('[1]PWS Information'!$E$10="CWS",Q4051="Non-Lead", J4051="Non-Lead - Copper", S4051="Yes", L4051="After 2014")),
(AND('[1]PWS Information'!$E$10="CWS",Q4051="Non-Lead", J4051="Non-Lead - Copper", S4051="Yes", L4051="Unknown")),
(AND('[1]PWS Information'!$E$10="CWS",Q4051="Non-Lead", N4051="Non-Lead - Copper", S4051="Yes", O4051="Between 1989 and 2014")),
(AND('[1]PWS Information'!$E$10="CWS",Q4051="Non-Lead", N4051="Non-Lead - Copper", S4051="Yes", O4051="After 2014")),
(AND('[1]PWS Information'!$E$10="CWS",Q4051="Non-Lead", N4051="Non-Lead - Copper", S4051="Yes", O4051="Unknown")),
(AND('[1]PWS Information'!$E$10="CWS",Q4051="Unknown")),
(AND('[1]PWS Information'!$E$10="NTNC",Q4051="Unknown")))),"Tier 5",
"")))))</f>
        <v>Tier 5</v>
      </c>
      <c r="Z4051" s="71"/>
      <c r="AA4051" s="71"/>
    </row>
    <row r="4052" spans="1:27" ht="57.6" x14ac:dyDescent="0.3">
      <c r="A4052" s="1"/>
      <c r="B4052" s="70">
        <v>10243748</v>
      </c>
      <c r="C4052" s="60">
        <v>181</v>
      </c>
      <c r="D4052" s="61" t="s">
        <v>1576</v>
      </c>
      <c r="E4052" s="61" t="s">
        <v>49</v>
      </c>
      <c r="F4052" s="61">
        <v>78640</v>
      </c>
      <c r="G4052" s="62" t="s">
        <v>1462</v>
      </c>
      <c r="H4052" s="63">
        <v>29.968100199999999</v>
      </c>
      <c r="I4052" s="64">
        <v>-97.846947900000004</v>
      </c>
      <c r="J4052" s="65" t="s">
        <v>50</v>
      </c>
      <c r="K4052" s="66" t="s">
        <v>51</v>
      </c>
      <c r="L4052" s="62" t="s">
        <v>58</v>
      </c>
      <c r="M4052" s="69"/>
      <c r="N4052" s="65" t="s">
        <v>50</v>
      </c>
      <c r="O4052" s="66" t="s">
        <v>58</v>
      </c>
      <c r="P4052" s="69"/>
      <c r="Q4052" s="55" t="str">
        <f t="shared" si="63"/>
        <v>Non-Lead</v>
      </c>
      <c r="R4052" s="70" t="s">
        <v>51</v>
      </c>
      <c r="S4052" s="70" t="s">
        <v>51</v>
      </c>
      <c r="T4052" s="70"/>
      <c r="U4052" s="71" t="s">
        <v>53</v>
      </c>
      <c r="V4052" s="71" t="s">
        <v>51</v>
      </c>
      <c r="W4052" s="71" t="s">
        <v>51</v>
      </c>
      <c r="X4052" s="71" t="s">
        <v>51</v>
      </c>
      <c r="Y4052" s="72" t="str">
        <f>IF((OR((AND('[1]PWS Information'!$E$10="CWS",U4052="Single Family Residence",Q4052="Lead")),
(AND('[1]PWS Information'!$E$10="CWS",U4052="Multiple Family Residence",'[1]PWS Information'!$E$11="Yes",Q4052="Lead")),
(AND('[1]PWS Information'!$E$10="NTNC",Q4052="Lead")))),"Tier 1",
IF((OR((AND('[1]PWS Information'!$E$10="CWS",U4052="Multiple Family Residence",'[1]PWS Information'!$E$11="No",Q4052="Lead")),
(AND('[1]PWS Information'!$E$10="CWS",U4052="Other",Q4052="Lead")),
(AND('[1]PWS Information'!$E$10="CWS",U4052="Building",Q4052="Lead")))),"Tier 2",
IF((OR((AND('[1]PWS Information'!$E$10="CWS",U4052="Single Family Residence",Q4052="Galvanized Requiring Replacement")),
(AND('[1]PWS Information'!$E$10="CWS",U4052="Single Family Residence",Q4052="Galvanized Requiring Replacement",R4052="Yes")),
(AND('[1]PWS Information'!$E$10="NTNC",Q4052="Galvanized Requiring Replacement")),
(AND('[1]PWS Information'!$E$10="NTNC",U4052="Single Family Residence",R4052="Yes")))),"Tier 3",
IF((OR((AND('[1]PWS Information'!$E$10="CWS",U4052="Single Family Residence",S4052="Yes",Q4052="Non-Lead", J4052="Non-Lead - Copper",L4052="Before 1989")),
(AND('[1]PWS Information'!$E$10="CWS",U4052="Single Family Residence",S4052="Yes",Q4052="Non-Lead", N4052="Non-Lead - Copper",O4052="Before 1989")))),"Tier 4",
IF((OR((AND('[1]PWS Information'!$E$10="NTNC",Q4052="Non-Lead")),
(AND('[1]PWS Information'!$E$10="CWS",Q4052="Non-Lead",S4052="")),
(AND('[1]PWS Information'!$E$10="CWS",Q4052="Non-Lead",S4052="No")),
(AND('[1]PWS Information'!$E$10="CWS",Q4052="Non-Lead",S4052="Don't Know")),
(AND('[1]PWS Information'!$E$10="CWS",Q4052="Non-Lead", J4052="Non-Lead - Copper", S4052="Yes", L4052="Between 1989 and 2014")),
(AND('[1]PWS Information'!$E$10="CWS",Q4052="Non-Lead", J4052="Non-Lead - Copper", S4052="Yes", L4052="After 2014")),
(AND('[1]PWS Information'!$E$10="CWS",Q4052="Non-Lead", J4052="Non-Lead - Copper", S4052="Yes", L4052="Unknown")),
(AND('[1]PWS Information'!$E$10="CWS",Q4052="Non-Lead", N4052="Non-Lead - Copper", S4052="Yes", O4052="Between 1989 and 2014")),
(AND('[1]PWS Information'!$E$10="CWS",Q4052="Non-Lead", N4052="Non-Lead - Copper", S4052="Yes", O4052="After 2014")),
(AND('[1]PWS Information'!$E$10="CWS",Q4052="Non-Lead", N4052="Non-Lead - Copper", S4052="Yes", O4052="Unknown")),
(AND('[1]PWS Information'!$E$10="CWS",Q4052="Unknown")),
(AND('[1]PWS Information'!$E$10="NTNC",Q4052="Unknown")))),"Tier 5",
"")))))</f>
        <v>Tier 5</v>
      </c>
      <c r="Z4052" s="71"/>
      <c r="AA4052" s="71"/>
    </row>
    <row r="4053" spans="1:27" ht="57.6" x14ac:dyDescent="0.3">
      <c r="A4053" s="1"/>
      <c r="B4053" s="70">
        <v>10550534</v>
      </c>
      <c r="C4053" s="60">
        <v>271</v>
      </c>
      <c r="D4053" s="61" t="s">
        <v>1576</v>
      </c>
      <c r="E4053" s="61" t="s">
        <v>49</v>
      </c>
      <c r="F4053" s="61">
        <v>78640</v>
      </c>
      <c r="G4053" s="62" t="s">
        <v>1462</v>
      </c>
      <c r="H4053" s="63">
        <v>29.967195100000001</v>
      </c>
      <c r="I4053" s="64">
        <v>-97.846001599999994</v>
      </c>
      <c r="J4053" s="65" t="s">
        <v>50</v>
      </c>
      <c r="K4053" s="66" t="s">
        <v>51</v>
      </c>
      <c r="L4053" s="62" t="s">
        <v>58</v>
      </c>
      <c r="M4053" s="69"/>
      <c r="N4053" s="65" t="s">
        <v>50</v>
      </c>
      <c r="O4053" s="66" t="s">
        <v>58</v>
      </c>
      <c r="P4053" s="69"/>
      <c r="Q4053" s="55" t="str">
        <f t="shared" si="63"/>
        <v>Non-Lead</v>
      </c>
      <c r="R4053" s="70" t="s">
        <v>51</v>
      </c>
      <c r="S4053" s="70" t="s">
        <v>51</v>
      </c>
      <c r="T4053" s="70"/>
      <c r="U4053" s="71" t="s">
        <v>53</v>
      </c>
      <c r="V4053" s="71" t="s">
        <v>51</v>
      </c>
      <c r="W4053" s="71" t="s">
        <v>51</v>
      </c>
      <c r="X4053" s="71" t="s">
        <v>51</v>
      </c>
      <c r="Y4053" s="72" t="str">
        <f>IF((OR((AND('[1]PWS Information'!$E$10="CWS",U4053="Single Family Residence",Q4053="Lead")),
(AND('[1]PWS Information'!$E$10="CWS",U4053="Multiple Family Residence",'[1]PWS Information'!$E$11="Yes",Q4053="Lead")),
(AND('[1]PWS Information'!$E$10="NTNC",Q4053="Lead")))),"Tier 1",
IF((OR((AND('[1]PWS Information'!$E$10="CWS",U4053="Multiple Family Residence",'[1]PWS Information'!$E$11="No",Q4053="Lead")),
(AND('[1]PWS Information'!$E$10="CWS",U4053="Other",Q4053="Lead")),
(AND('[1]PWS Information'!$E$10="CWS",U4053="Building",Q4053="Lead")))),"Tier 2",
IF((OR((AND('[1]PWS Information'!$E$10="CWS",U4053="Single Family Residence",Q4053="Galvanized Requiring Replacement")),
(AND('[1]PWS Information'!$E$10="CWS",U4053="Single Family Residence",Q4053="Galvanized Requiring Replacement",R4053="Yes")),
(AND('[1]PWS Information'!$E$10="NTNC",Q4053="Galvanized Requiring Replacement")),
(AND('[1]PWS Information'!$E$10="NTNC",U4053="Single Family Residence",R4053="Yes")))),"Tier 3",
IF((OR((AND('[1]PWS Information'!$E$10="CWS",U4053="Single Family Residence",S4053="Yes",Q4053="Non-Lead", J4053="Non-Lead - Copper",L4053="Before 1989")),
(AND('[1]PWS Information'!$E$10="CWS",U4053="Single Family Residence",S4053="Yes",Q4053="Non-Lead", N4053="Non-Lead - Copper",O4053="Before 1989")))),"Tier 4",
IF((OR((AND('[1]PWS Information'!$E$10="NTNC",Q4053="Non-Lead")),
(AND('[1]PWS Information'!$E$10="CWS",Q4053="Non-Lead",S4053="")),
(AND('[1]PWS Information'!$E$10="CWS",Q4053="Non-Lead",S4053="No")),
(AND('[1]PWS Information'!$E$10="CWS",Q4053="Non-Lead",S4053="Don't Know")),
(AND('[1]PWS Information'!$E$10="CWS",Q4053="Non-Lead", J4053="Non-Lead - Copper", S4053="Yes", L4053="Between 1989 and 2014")),
(AND('[1]PWS Information'!$E$10="CWS",Q4053="Non-Lead", J4053="Non-Lead - Copper", S4053="Yes", L4053="After 2014")),
(AND('[1]PWS Information'!$E$10="CWS",Q4053="Non-Lead", J4053="Non-Lead - Copper", S4053="Yes", L4053="Unknown")),
(AND('[1]PWS Information'!$E$10="CWS",Q4053="Non-Lead", N4053="Non-Lead - Copper", S4053="Yes", O4053="Between 1989 and 2014")),
(AND('[1]PWS Information'!$E$10="CWS",Q4053="Non-Lead", N4053="Non-Lead - Copper", S4053="Yes", O4053="After 2014")),
(AND('[1]PWS Information'!$E$10="CWS",Q4053="Non-Lead", N4053="Non-Lead - Copper", S4053="Yes", O4053="Unknown")),
(AND('[1]PWS Information'!$E$10="CWS",Q4053="Unknown")),
(AND('[1]PWS Information'!$E$10="NTNC",Q4053="Unknown")))),"Tier 5",
"")))))</f>
        <v>Tier 5</v>
      </c>
      <c r="Z4053" s="71"/>
      <c r="AA4053" s="71"/>
    </row>
    <row r="4054" spans="1:27" ht="57.6" x14ac:dyDescent="0.3">
      <c r="A4054" s="17"/>
      <c r="B4054" s="70">
        <v>15773740</v>
      </c>
      <c r="C4054" s="60">
        <v>281</v>
      </c>
      <c r="D4054" s="61" t="s">
        <v>1576</v>
      </c>
      <c r="E4054" s="61" t="s">
        <v>49</v>
      </c>
      <c r="F4054" s="61">
        <v>78640</v>
      </c>
      <c r="G4054" s="62" t="s">
        <v>1462</v>
      </c>
      <c r="H4054" s="63">
        <v>29.967156500000002</v>
      </c>
      <c r="I4054" s="64">
        <v>-97.8459644</v>
      </c>
      <c r="J4054" s="65" t="s">
        <v>50</v>
      </c>
      <c r="K4054" s="66" t="s">
        <v>51</v>
      </c>
      <c r="L4054" s="62" t="s">
        <v>58</v>
      </c>
      <c r="M4054" s="69"/>
      <c r="N4054" s="65" t="s">
        <v>50</v>
      </c>
      <c r="O4054" s="66" t="s">
        <v>58</v>
      </c>
      <c r="P4054" s="69"/>
      <c r="Q4054" s="55" t="str">
        <f t="shared" si="63"/>
        <v>Non-Lead</v>
      </c>
      <c r="R4054" s="70" t="s">
        <v>51</v>
      </c>
      <c r="S4054" s="70" t="s">
        <v>51</v>
      </c>
      <c r="T4054" s="70"/>
      <c r="U4054" s="71" t="s">
        <v>53</v>
      </c>
      <c r="V4054" s="71" t="s">
        <v>51</v>
      </c>
      <c r="W4054" s="71" t="s">
        <v>51</v>
      </c>
      <c r="X4054" s="71" t="s">
        <v>51</v>
      </c>
      <c r="Y4054" s="72" t="str">
        <f>IF((OR((AND('[1]PWS Information'!$E$10="CWS",U4054="Single Family Residence",Q4054="Lead")),
(AND('[1]PWS Information'!$E$10="CWS",U4054="Multiple Family Residence",'[1]PWS Information'!$E$11="Yes",Q4054="Lead")),
(AND('[1]PWS Information'!$E$10="NTNC",Q4054="Lead")))),"Tier 1",
IF((OR((AND('[1]PWS Information'!$E$10="CWS",U4054="Multiple Family Residence",'[1]PWS Information'!$E$11="No",Q4054="Lead")),
(AND('[1]PWS Information'!$E$10="CWS",U4054="Other",Q4054="Lead")),
(AND('[1]PWS Information'!$E$10="CWS",U4054="Building",Q4054="Lead")))),"Tier 2",
IF((OR((AND('[1]PWS Information'!$E$10="CWS",U4054="Single Family Residence",Q4054="Galvanized Requiring Replacement")),
(AND('[1]PWS Information'!$E$10="CWS",U4054="Single Family Residence",Q4054="Galvanized Requiring Replacement",R4054="Yes")),
(AND('[1]PWS Information'!$E$10="NTNC",Q4054="Galvanized Requiring Replacement")),
(AND('[1]PWS Information'!$E$10="NTNC",U4054="Single Family Residence",R4054="Yes")))),"Tier 3",
IF((OR((AND('[1]PWS Information'!$E$10="CWS",U4054="Single Family Residence",S4054="Yes",Q4054="Non-Lead", J4054="Non-Lead - Copper",L4054="Before 1989")),
(AND('[1]PWS Information'!$E$10="CWS",U4054="Single Family Residence",S4054="Yes",Q4054="Non-Lead", N4054="Non-Lead - Copper",O4054="Before 1989")))),"Tier 4",
IF((OR((AND('[1]PWS Information'!$E$10="NTNC",Q4054="Non-Lead")),
(AND('[1]PWS Information'!$E$10="CWS",Q4054="Non-Lead",S4054="")),
(AND('[1]PWS Information'!$E$10="CWS",Q4054="Non-Lead",S4054="No")),
(AND('[1]PWS Information'!$E$10="CWS",Q4054="Non-Lead",S4054="Don't Know")),
(AND('[1]PWS Information'!$E$10="CWS",Q4054="Non-Lead", J4054="Non-Lead - Copper", S4054="Yes", L4054="Between 1989 and 2014")),
(AND('[1]PWS Information'!$E$10="CWS",Q4054="Non-Lead", J4054="Non-Lead - Copper", S4054="Yes", L4054="After 2014")),
(AND('[1]PWS Information'!$E$10="CWS",Q4054="Non-Lead", J4054="Non-Lead - Copper", S4054="Yes", L4054="Unknown")),
(AND('[1]PWS Information'!$E$10="CWS",Q4054="Non-Lead", N4054="Non-Lead - Copper", S4054="Yes", O4054="Between 1989 and 2014")),
(AND('[1]PWS Information'!$E$10="CWS",Q4054="Non-Lead", N4054="Non-Lead - Copper", S4054="Yes", O4054="After 2014")),
(AND('[1]PWS Information'!$E$10="CWS",Q4054="Non-Lead", N4054="Non-Lead - Copper", S4054="Yes", O4054="Unknown")),
(AND('[1]PWS Information'!$E$10="CWS",Q4054="Unknown")),
(AND('[1]PWS Information'!$E$10="NTNC",Q4054="Unknown")))),"Tier 5",
"")))))</f>
        <v>Tier 5</v>
      </c>
      <c r="Z4054" s="71"/>
      <c r="AA4054" s="71"/>
    </row>
    <row r="4055" spans="1:27" ht="57.6" x14ac:dyDescent="0.3">
      <c r="A4055" s="1"/>
      <c r="B4055" s="70">
        <v>748622</v>
      </c>
      <c r="C4055" s="60">
        <v>291</v>
      </c>
      <c r="D4055" s="61" t="s">
        <v>1576</v>
      </c>
      <c r="E4055" s="61" t="s">
        <v>49</v>
      </c>
      <c r="F4055" s="61">
        <v>78640</v>
      </c>
      <c r="G4055" s="62" t="s">
        <v>1462</v>
      </c>
      <c r="H4055" s="63">
        <v>29.967117999999999</v>
      </c>
      <c r="I4055" s="64">
        <v>-97.845927200000006</v>
      </c>
      <c r="J4055" s="65" t="s">
        <v>50</v>
      </c>
      <c r="K4055" s="66" t="s">
        <v>51</v>
      </c>
      <c r="L4055" s="62" t="s">
        <v>58</v>
      </c>
      <c r="M4055" s="69"/>
      <c r="N4055" s="65" t="s">
        <v>50</v>
      </c>
      <c r="O4055" s="66" t="s">
        <v>58</v>
      </c>
      <c r="P4055" s="69"/>
      <c r="Q4055" s="55" t="str">
        <f t="shared" si="63"/>
        <v>Non-Lead</v>
      </c>
      <c r="R4055" s="70" t="s">
        <v>51</v>
      </c>
      <c r="S4055" s="70" t="s">
        <v>51</v>
      </c>
      <c r="T4055" s="70"/>
      <c r="U4055" s="71" t="s">
        <v>53</v>
      </c>
      <c r="V4055" s="71" t="s">
        <v>51</v>
      </c>
      <c r="W4055" s="71" t="s">
        <v>51</v>
      </c>
      <c r="X4055" s="71" t="s">
        <v>51</v>
      </c>
      <c r="Y4055" s="72" t="str">
        <f>IF((OR((AND('[1]PWS Information'!$E$10="CWS",U4055="Single Family Residence",Q4055="Lead")),
(AND('[1]PWS Information'!$E$10="CWS",U4055="Multiple Family Residence",'[1]PWS Information'!$E$11="Yes",Q4055="Lead")),
(AND('[1]PWS Information'!$E$10="NTNC",Q4055="Lead")))),"Tier 1",
IF((OR((AND('[1]PWS Information'!$E$10="CWS",U4055="Multiple Family Residence",'[1]PWS Information'!$E$11="No",Q4055="Lead")),
(AND('[1]PWS Information'!$E$10="CWS",U4055="Other",Q4055="Lead")),
(AND('[1]PWS Information'!$E$10="CWS",U4055="Building",Q4055="Lead")))),"Tier 2",
IF((OR((AND('[1]PWS Information'!$E$10="CWS",U4055="Single Family Residence",Q4055="Galvanized Requiring Replacement")),
(AND('[1]PWS Information'!$E$10="CWS",U4055="Single Family Residence",Q4055="Galvanized Requiring Replacement",R4055="Yes")),
(AND('[1]PWS Information'!$E$10="NTNC",Q4055="Galvanized Requiring Replacement")),
(AND('[1]PWS Information'!$E$10="NTNC",U4055="Single Family Residence",R4055="Yes")))),"Tier 3",
IF((OR((AND('[1]PWS Information'!$E$10="CWS",U4055="Single Family Residence",S4055="Yes",Q4055="Non-Lead", J4055="Non-Lead - Copper",L4055="Before 1989")),
(AND('[1]PWS Information'!$E$10="CWS",U4055="Single Family Residence",S4055="Yes",Q4055="Non-Lead", N4055="Non-Lead - Copper",O4055="Before 1989")))),"Tier 4",
IF((OR((AND('[1]PWS Information'!$E$10="NTNC",Q4055="Non-Lead")),
(AND('[1]PWS Information'!$E$10="CWS",Q4055="Non-Lead",S4055="")),
(AND('[1]PWS Information'!$E$10="CWS",Q4055="Non-Lead",S4055="No")),
(AND('[1]PWS Information'!$E$10="CWS",Q4055="Non-Lead",S4055="Don't Know")),
(AND('[1]PWS Information'!$E$10="CWS",Q4055="Non-Lead", J4055="Non-Lead - Copper", S4055="Yes", L4055="Between 1989 and 2014")),
(AND('[1]PWS Information'!$E$10="CWS",Q4055="Non-Lead", J4055="Non-Lead - Copper", S4055="Yes", L4055="After 2014")),
(AND('[1]PWS Information'!$E$10="CWS",Q4055="Non-Lead", J4055="Non-Lead - Copper", S4055="Yes", L4055="Unknown")),
(AND('[1]PWS Information'!$E$10="CWS",Q4055="Non-Lead", N4055="Non-Lead - Copper", S4055="Yes", O4055="Between 1989 and 2014")),
(AND('[1]PWS Information'!$E$10="CWS",Q4055="Non-Lead", N4055="Non-Lead - Copper", S4055="Yes", O4055="After 2014")),
(AND('[1]PWS Information'!$E$10="CWS",Q4055="Non-Lead", N4055="Non-Lead - Copper", S4055="Yes", O4055="Unknown")),
(AND('[1]PWS Information'!$E$10="CWS",Q4055="Unknown")),
(AND('[1]PWS Information'!$E$10="NTNC",Q4055="Unknown")))),"Tier 5",
"")))))</f>
        <v>Tier 5</v>
      </c>
      <c r="Z4055" s="71"/>
      <c r="AA4055" s="71"/>
    </row>
    <row r="4056" spans="1:27" ht="57.6" x14ac:dyDescent="0.3">
      <c r="A4056" s="1"/>
      <c r="B4056" s="70">
        <v>9387406</v>
      </c>
      <c r="C4056" s="60">
        <v>301</v>
      </c>
      <c r="D4056" s="61" t="s">
        <v>1576</v>
      </c>
      <c r="E4056" s="61" t="s">
        <v>49</v>
      </c>
      <c r="F4056" s="61">
        <v>78640</v>
      </c>
      <c r="G4056" s="62" t="s">
        <v>1462</v>
      </c>
      <c r="H4056" s="63">
        <v>29.967079399999999</v>
      </c>
      <c r="I4056" s="64">
        <v>-97.845889999999997</v>
      </c>
      <c r="J4056" s="65" t="s">
        <v>50</v>
      </c>
      <c r="K4056" s="66" t="s">
        <v>51</v>
      </c>
      <c r="L4056" s="62" t="s">
        <v>58</v>
      </c>
      <c r="M4056" s="69"/>
      <c r="N4056" s="65" t="s">
        <v>50</v>
      </c>
      <c r="O4056" s="66" t="s">
        <v>58</v>
      </c>
      <c r="P4056" s="69"/>
      <c r="Q4056" s="55" t="str">
        <f t="shared" si="63"/>
        <v>Non-Lead</v>
      </c>
      <c r="R4056" s="70" t="s">
        <v>51</v>
      </c>
      <c r="S4056" s="70" t="s">
        <v>51</v>
      </c>
      <c r="T4056" s="70"/>
      <c r="U4056" s="71" t="s">
        <v>53</v>
      </c>
      <c r="V4056" s="71" t="s">
        <v>51</v>
      </c>
      <c r="W4056" s="71" t="s">
        <v>51</v>
      </c>
      <c r="X4056" s="71" t="s">
        <v>51</v>
      </c>
      <c r="Y4056" s="72" t="str">
        <f>IF((OR((AND('[1]PWS Information'!$E$10="CWS",U4056="Single Family Residence",Q4056="Lead")),
(AND('[1]PWS Information'!$E$10="CWS",U4056="Multiple Family Residence",'[1]PWS Information'!$E$11="Yes",Q4056="Lead")),
(AND('[1]PWS Information'!$E$10="NTNC",Q4056="Lead")))),"Tier 1",
IF((OR((AND('[1]PWS Information'!$E$10="CWS",U4056="Multiple Family Residence",'[1]PWS Information'!$E$11="No",Q4056="Lead")),
(AND('[1]PWS Information'!$E$10="CWS",U4056="Other",Q4056="Lead")),
(AND('[1]PWS Information'!$E$10="CWS",U4056="Building",Q4056="Lead")))),"Tier 2",
IF((OR((AND('[1]PWS Information'!$E$10="CWS",U4056="Single Family Residence",Q4056="Galvanized Requiring Replacement")),
(AND('[1]PWS Information'!$E$10="CWS",U4056="Single Family Residence",Q4056="Galvanized Requiring Replacement",R4056="Yes")),
(AND('[1]PWS Information'!$E$10="NTNC",Q4056="Galvanized Requiring Replacement")),
(AND('[1]PWS Information'!$E$10="NTNC",U4056="Single Family Residence",R4056="Yes")))),"Tier 3",
IF((OR((AND('[1]PWS Information'!$E$10="CWS",U4056="Single Family Residence",S4056="Yes",Q4056="Non-Lead", J4056="Non-Lead - Copper",L4056="Before 1989")),
(AND('[1]PWS Information'!$E$10="CWS",U4056="Single Family Residence",S4056="Yes",Q4056="Non-Lead", N4056="Non-Lead - Copper",O4056="Before 1989")))),"Tier 4",
IF((OR((AND('[1]PWS Information'!$E$10="NTNC",Q4056="Non-Lead")),
(AND('[1]PWS Information'!$E$10="CWS",Q4056="Non-Lead",S4056="")),
(AND('[1]PWS Information'!$E$10="CWS",Q4056="Non-Lead",S4056="No")),
(AND('[1]PWS Information'!$E$10="CWS",Q4056="Non-Lead",S4056="Don't Know")),
(AND('[1]PWS Information'!$E$10="CWS",Q4056="Non-Lead", J4056="Non-Lead - Copper", S4056="Yes", L4056="Between 1989 and 2014")),
(AND('[1]PWS Information'!$E$10="CWS",Q4056="Non-Lead", J4056="Non-Lead - Copper", S4056="Yes", L4056="After 2014")),
(AND('[1]PWS Information'!$E$10="CWS",Q4056="Non-Lead", J4056="Non-Lead - Copper", S4056="Yes", L4056="Unknown")),
(AND('[1]PWS Information'!$E$10="CWS",Q4056="Non-Lead", N4056="Non-Lead - Copper", S4056="Yes", O4056="Between 1989 and 2014")),
(AND('[1]PWS Information'!$E$10="CWS",Q4056="Non-Lead", N4056="Non-Lead - Copper", S4056="Yes", O4056="After 2014")),
(AND('[1]PWS Information'!$E$10="CWS",Q4056="Non-Lead", N4056="Non-Lead - Copper", S4056="Yes", O4056="Unknown")),
(AND('[1]PWS Information'!$E$10="CWS",Q4056="Unknown")),
(AND('[1]PWS Information'!$E$10="NTNC",Q4056="Unknown")))),"Tier 5",
"")))))</f>
        <v>Tier 5</v>
      </c>
      <c r="Z4056" s="71"/>
      <c r="AA4056" s="71"/>
    </row>
    <row r="4057" spans="1:27" ht="57.6" x14ac:dyDescent="0.3">
      <c r="A4057" s="1"/>
      <c r="B4057" s="70">
        <v>9461866</v>
      </c>
      <c r="C4057" s="60">
        <v>311</v>
      </c>
      <c r="D4057" s="61" t="s">
        <v>1576</v>
      </c>
      <c r="E4057" s="61" t="s">
        <v>49</v>
      </c>
      <c r="F4057" s="61">
        <v>78640</v>
      </c>
      <c r="G4057" s="62" t="s">
        <v>1462</v>
      </c>
      <c r="H4057" s="63">
        <v>29.967040799999999</v>
      </c>
      <c r="I4057" s="64">
        <v>-97.845852800000003</v>
      </c>
      <c r="J4057" s="65" t="s">
        <v>50</v>
      </c>
      <c r="K4057" s="66" t="s">
        <v>51</v>
      </c>
      <c r="L4057" s="62" t="s">
        <v>58</v>
      </c>
      <c r="M4057" s="69"/>
      <c r="N4057" s="65" t="s">
        <v>50</v>
      </c>
      <c r="O4057" s="66" t="s">
        <v>58</v>
      </c>
      <c r="P4057" s="69"/>
      <c r="Q4057" s="55" t="str">
        <f t="shared" si="63"/>
        <v>Non-Lead</v>
      </c>
      <c r="R4057" s="70" t="s">
        <v>51</v>
      </c>
      <c r="S4057" s="70" t="s">
        <v>51</v>
      </c>
      <c r="T4057" s="70"/>
      <c r="U4057" s="71" t="s">
        <v>53</v>
      </c>
      <c r="V4057" s="71" t="s">
        <v>51</v>
      </c>
      <c r="W4057" s="71" t="s">
        <v>51</v>
      </c>
      <c r="X4057" s="71" t="s">
        <v>51</v>
      </c>
      <c r="Y4057" s="72" t="str">
        <f>IF((OR((AND('[1]PWS Information'!$E$10="CWS",U4057="Single Family Residence",Q4057="Lead")),
(AND('[1]PWS Information'!$E$10="CWS",U4057="Multiple Family Residence",'[1]PWS Information'!$E$11="Yes",Q4057="Lead")),
(AND('[1]PWS Information'!$E$10="NTNC",Q4057="Lead")))),"Tier 1",
IF((OR((AND('[1]PWS Information'!$E$10="CWS",U4057="Multiple Family Residence",'[1]PWS Information'!$E$11="No",Q4057="Lead")),
(AND('[1]PWS Information'!$E$10="CWS",U4057="Other",Q4057="Lead")),
(AND('[1]PWS Information'!$E$10="CWS",U4057="Building",Q4057="Lead")))),"Tier 2",
IF((OR((AND('[1]PWS Information'!$E$10="CWS",U4057="Single Family Residence",Q4057="Galvanized Requiring Replacement")),
(AND('[1]PWS Information'!$E$10="CWS",U4057="Single Family Residence",Q4057="Galvanized Requiring Replacement",R4057="Yes")),
(AND('[1]PWS Information'!$E$10="NTNC",Q4057="Galvanized Requiring Replacement")),
(AND('[1]PWS Information'!$E$10="NTNC",U4057="Single Family Residence",R4057="Yes")))),"Tier 3",
IF((OR((AND('[1]PWS Information'!$E$10="CWS",U4057="Single Family Residence",S4057="Yes",Q4057="Non-Lead", J4057="Non-Lead - Copper",L4057="Before 1989")),
(AND('[1]PWS Information'!$E$10="CWS",U4057="Single Family Residence",S4057="Yes",Q4057="Non-Lead", N4057="Non-Lead - Copper",O4057="Before 1989")))),"Tier 4",
IF((OR((AND('[1]PWS Information'!$E$10="NTNC",Q4057="Non-Lead")),
(AND('[1]PWS Information'!$E$10="CWS",Q4057="Non-Lead",S4057="")),
(AND('[1]PWS Information'!$E$10="CWS",Q4057="Non-Lead",S4057="No")),
(AND('[1]PWS Information'!$E$10="CWS",Q4057="Non-Lead",S4057="Don't Know")),
(AND('[1]PWS Information'!$E$10="CWS",Q4057="Non-Lead", J4057="Non-Lead - Copper", S4057="Yes", L4057="Between 1989 and 2014")),
(AND('[1]PWS Information'!$E$10="CWS",Q4057="Non-Lead", J4057="Non-Lead - Copper", S4057="Yes", L4057="After 2014")),
(AND('[1]PWS Information'!$E$10="CWS",Q4057="Non-Lead", J4057="Non-Lead - Copper", S4057="Yes", L4057="Unknown")),
(AND('[1]PWS Information'!$E$10="CWS",Q4057="Non-Lead", N4057="Non-Lead - Copper", S4057="Yes", O4057="Between 1989 and 2014")),
(AND('[1]PWS Information'!$E$10="CWS",Q4057="Non-Lead", N4057="Non-Lead - Copper", S4057="Yes", O4057="After 2014")),
(AND('[1]PWS Information'!$E$10="CWS",Q4057="Non-Lead", N4057="Non-Lead - Copper", S4057="Yes", O4057="Unknown")),
(AND('[1]PWS Information'!$E$10="CWS",Q4057="Unknown")),
(AND('[1]PWS Information'!$E$10="NTNC",Q4057="Unknown")))),"Tier 5",
"")))))</f>
        <v>Tier 5</v>
      </c>
      <c r="Z4057" s="71"/>
      <c r="AA4057" s="71"/>
    </row>
    <row r="4058" spans="1:27" ht="72" x14ac:dyDescent="0.3">
      <c r="A4058" s="17"/>
      <c r="B4058" s="70">
        <v>1423827</v>
      </c>
      <c r="C4058" s="60">
        <v>321</v>
      </c>
      <c r="D4058" s="61" t="s">
        <v>1576</v>
      </c>
      <c r="E4058" s="61" t="s">
        <v>49</v>
      </c>
      <c r="F4058" s="61">
        <v>78640</v>
      </c>
      <c r="G4058" s="62" t="s">
        <v>1577</v>
      </c>
      <c r="H4058" s="63">
        <v>29.966820999999999</v>
      </c>
      <c r="I4058" s="64">
        <v>-97.845640000000003</v>
      </c>
      <c r="J4058" s="65" t="s">
        <v>50</v>
      </c>
      <c r="K4058" s="66" t="s">
        <v>51</v>
      </c>
      <c r="L4058" s="62" t="s">
        <v>58</v>
      </c>
      <c r="M4058" s="69"/>
      <c r="N4058" s="65" t="s">
        <v>50</v>
      </c>
      <c r="O4058" s="66" t="s">
        <v>58</v>
      </c>
      <c r="P4058" s="69"/>
      <c r="Q4058" s="55" t="str">
        <f t="shared" si="63"/>
        <v>Non-Lead</v>
      </c>
      <c r="R4058" s="70" t="s">
        <v>51</v>
      </c>
      <c r="S4058" s="70" t="s">
        <v>51</v>
      </c>
      <c r="T4058" s="70"/>
      <c r="U4058" s="71" t="s">
        <v>53</v>
      </c>
      <c r="V4058" s="71" t="s">
        <v>51</v>
      </c>
      <c r="W4058" s="71" t="s">
        <v>51</v>
      </c>
      <c r="X4058" s="71" t="s">
        <v>51</v>
      </c>
      <c r="Y4058" s="72" t="str">
        <f>IF((OR((AND('[1]PWS Information'!$E$10="CWS",U4058="Single Family Residence",Q4058="Lead")),
(AND('[1]PWS Information'!$E$10="CWS",U4058="Multiple Family Residence",'[1]PWS Information'!$E$11="Yes",Q4058="Lead")),
(AND('[1]PWS Information'!$E$10="NTNC",Q4058="Lead")))),"Tier 1",
IF((OR((AND('[1]PWS Information'!$E$10="CWS",U4058="Multiple Family Residence",'[1]PWS Information'!$E$11="No",Q4058="Lead")),
(AND('[1]PWS Information'!$E$10="CWS",U4058="Other",Q4058="Lead")),
(AND('[1]PWS Information'!$E$10="CWS",U4058="Building",Q4058="Lead")))),"Tier 2",
IF((OR((AND('[1]PWS Information'!$E$10="CWS",U4058="Single Family Residence",Q4058="Galvanized Requiring Replacement")),
(AND('[1]PWS Information'!$E$10="CWS",U4058="Single Family Residence",Q4058="Galvanized Requiring Replacement",R4058="Yes")),
(AND('[1]PWS Information'!$E$10="NTNC",Q4058="Galvanized Requiring Replacement")),
(AND('[1]PWS Information'!$E$10="NTNC",U4058="Single Family Residence",R4058="Yes")))),"Tier 3",
IF((OR((AND('[1]PWS Information'!$E$10="CWS",U4058="Single Family Residence",S4058="Yes",Q4058="Non-Lead", J4058="Non-Lead - Copper",L4058="Before 1989")),
(AND('[1]PWS Information'!$E$10="CWS",U4058="Single Family Residence",S4058="Yes",Q4058="Non-Lead", N4058="Non-Lead - Copper",O4058="Before 1989")))),"Tier 4",
IF((OR((AND('[1]PWS Information'!$E$10="NTNC",Q4058="Non-Lead")),
(AND('[1]PWS Information'!$E$10="CWS",Q4058="Non-Lead",S4058="")),
(AND('[1]PWS Information'!$E$10="CWS",Q4058="Non-Lead",S4058="No")),
(AND('[1]PWS Information'!$E$10="CWS",Q4058="Non-Lead",S4058="Don't Know")),
(AND('[1]PWS Information'!$E$10="CWS",Q4058="Non-Lead", J4058="Non-Lead - Copper", S4058="Yes", L4058="Between 1989 and 2014")),
(AND('[1]PWS Information'!$E$10="CWS",Q4058="Non-Lead", J4058="Non-Lead - Copper", S4058="Yes", L4058="After 2014")),
(AND('[1]PWS Information'!$E$10="CWS",Q4058="Non-Lead", J4058="Non-Lead - Copper", S4058="Yes", L4058="Unknown")),
(AND('[1]PWS Information'!$E$10="CWS",Q4058="Non-Lead", N4058="Non-Lead - Copper", S4058="Yes", O4058="Between 1989 and 2014")),
(AND('[1]PWS Information'!$E$10="CWS",Q4058="Non-Lead", N4058="Non-Lead - Copper", S4058="Yes", O4058="After 2014")),
(AND('[1]PWS Information'!$E$10="CWS",Q4058="Non-Lead", N4058="Non-Lead - Copper", S4058="Yes", O4058="Unknown")),
(AND('[1]PWS Information'!$E$10="CWS",Q4058="Unknown")),
(AND('[1]PWS Information'!$E$10="NTNC",Q4058="Unknown")))),"Tier 5",
"")))))</f>
        <v>Tier 5</v>
      </c>
      <c r="Z4058" s="71"/>
      <c r="AA4058" s="71"/>
    </row>
    <row r="4059" spans="1:27" ht="57.6" x14ac:dyDescent="0.3">
      <c r="A4059" s="1"/>
      <c r="B4059" s="70">
        <v>10002396</v>
      </c>
      <c r="C4059" s="60">
        <v>330</v>
      </c>
      <c r="D4059" s="61" t="s">
        <v>1576</v>
      </c>
      <c r="E4059" s="61" t="s">
        <v>49</v>
      </c>
      <c r="F4059" s="61">
        <v>78640</v>
      </c>
      <c r="G4059" s="62" t="s">
        <v>1462</v>
      </c>
      <c r="H4059" s="63">
        <v>29.966566</v>
      </c>
      <c r="I4059" s="64">
        <v>-97.845640500000002</v>
      </c>
      <c r="J4059" s="65" t="s">
        <v>50</v>
      </c>
      <c r="K4059" s="66" t="s">
        <v>51</v>
      </c>
      <c r="L4059" s="62" t="s">
        <v>58</v>
      </c>
      <c r="M4059" s="69"/>
      <c r="N4059" s="65" t="s">
        <v>50</v>
      </c>
      <c r="O4059" s="66" t="s">
        <v>58</v>
      </c>
      <c r="P4059" s="69"/>
      <c r="Q4059" s="55" t="str">
        <f t="shared" si="63"/>
        <v>Non-Lead</v>
      </c>
      <c r="R4059" s="70" t="s">
        <v>51</v>
      </c>
      <c r="S4059" s="70" t="s">
        <v>51</v>
      </c>
      <c r="T4059" s="70"/>
      <c r="U4059" s="71" t="s">
        <v>53</v>
      </c>
      <c r="V4059" s="71" t="s">
        <v>51</v>
      </c>
      <c r="W4059" s="71" t="s">
        <v>51</v>
      </c>
      <c r="X4059" s="71" t="s">
        <v>51</v>
      </c>
      <c r="Y4059" s="72" t="str">
        <f>IF((OR((AND('[1]PWS Information'!$E$10="CWS",U4059="Single Family Residence",Q4059="Lead")),
(AND('[1]PWS Information'!$E$10="CWS",U4059="Multiple Family Residence",'[1]PWS Information'!$E$11="Yes",Q4059="Lead")),
(AND('[1]PWS Information'!$E$10="NTNC",Q4059="Lead")))),"Tier 1",
IF((OR((AND('[1]PWS Information'!$E$10="CWS",U4059="Multiple Family Residence",'[1]PWS Information'!$E$11="No",Q4059="Lead")),
(AND('[1]PWS Information'!$E$10="CWS",U4059="Other",Q4059="Lead")),
(AND('[1]PWS Information'!$E$10="CWS",U4059="Building",Q4059="Lead")))),"Tier 2",
IF((OR((AND('[1]PWS Information'!$E$10="CWS",U4059="Single Family Residence",Q4059="Galvanized Requiring Replacement")),
(AND('[1]PWS Information'!$E$10="CWS",U4059="Single Family Residence",Q4059="Galvanized Requiring Replacement",R4059="Yes")),
(AND('[1]PWS Information'!$E$10="NTNC",Q4059="Galvanized Requiring Replacement")),
(AND('[1]PWS Information'!$E$10="NTNC",U4059="Single Family Residence",R4059="Yes")))),"Tier 3",
IF((OR((AND('[1]PWS Information'!$E$10="CWS",U4059="Single Family Residence",S4059="Yes",Q4059="Non-Lead", J4059="Non-Lead - Copper",L4059="Before 1989")),
(AND('[1]PWS Information'!$E$10="CWS",U4059="Single Family Residence",S4059="Yes",Q4059="Non-Lead", N4059="Non-Lead - Copper",O4059="Before 1989")))),"Tier 4",
IF((OR((AND('[1]PWS Information'!$E$10="NTNC",Q4059="Non-Lead")),
(AND('[1]PWS Information'!$E$10="CWS",Q4059="Non-Lead",S4059="")),
(AND('[1]PWS Information'!$E$10="CWS",Q4059="Non-Lead",S4059="No")),
(AND('[1]PWS Information'!$E$10="CWS",Q4059="Non-Lead",S4059="Don't Know")),
(AND('[1]PWS Information'!$E$10="CWS",Q4059="Non-Lead", J4059="Non-Lead - Copper", S4059="Yes", L4059="Between 1989 and 2014")),
(AND('[1]PWS Information'!$E$10="CWS",Q4059="Non-Lead", J4059="Non-Lead - Copper", S4059="Yes", L4059="After 2014")),
(AND('[1]PWS Information'!$E$10="CWS",Q4059="Non-Lead", J4059="Non-Lead - Copper", S4059="Yes", L4059="Unknown")),
(AND('[1]PWS Information'!$E$10="CWS",Q4059="Non-Lead", N4059="Non-Lead - Copper", S4059="Yes", O4059="Between 1989 and 2014")),
(AND('[1]PWS Information'!$E$10="CWS",Q4059="Non-Lead", N4059="Non-Lead - Copper", S4059="Yes", O4059="After 2014")),
(AND('[1]PWS Information'!$E$10="CWS",Q4059="Non-Lead", N4059="Non-Lead - Copper", S4059="Yes", O4059="Unknown")),
(AND('[1]PWS Information'!$E$10="CWS",Q4059="Unknown")),
(AND('[1]PWS Information'!$E$10="NTNC",Q4059="Unknown")))),"Tier 5",
"")))))</f>
        <v>Tier 5</v>
      </c>
      <c r="Z4059" s="71"/>
      <c r="AA4059" s="71"/>
    </row>
    <row r="4060" spans="1:27" ht="57.6" x14ac:dyDescent="0.3">
      <c r="A4060" s="1"/>
      <c r="B4060" s="70">
        <v>16391280</v>
      </c>
      <c r="C4060" s="60">
        <v>331</v>
      </c>
      <c r="D4060" s="61" t="s">
        <v>1576</v>
      </c>
      <c r="E4060" s="61" t="s">
        <v>49</v>
      </c>
      <c r="F4060" s="61">
        <v>78640</v>
      </c>
      <c r="G4060" s="62" t="s">
        <v>1462</v>
      </c>
      <c r="H4060" s="63">
        <v>29.966782500000001</v>
      </c>
      <c r="I4060" s="64">
        <v>-97.845602900000003</v>
      </c>
      <c r="J4060" s="65" t="s">
        <v>50</v>
      </c>
      <c r="K4060" s="66" t="s">
        <v>51</v>
      </c>
      <c r="L4060" s="62" t="s">
        <v>58</v>
      </c>
      <c r="M4060" s="69"/>
      <c r="N4060" s="65" t="s">
        <v>50</v>
      </c>
      <c r="O4060" s="66" t="s">
        <v>58</v>
      </c>
      <c r="P4060" s="69"/>
      <c r="Q4060" s="55" t="str">
        <f t="shared" si="63"/>
        <v>Non-Lead</v>
      </c>
      <c r="R4060" s="70" t="s">
        <v>51</v>
      </c>
      <c r="S4060" s="70" t="s">
        <v>51</v>
      </c>
      <c r="T4060" s="70"/>
      <c r="U4060" s="71" t="s">
        <v>53</v>
      </c>
      <c r="V4060" s="71" t="s">
        <v>51</v>
      </c>
      <c r="W4060" s="71" t="s">
        <v>51</v>
      </c>
      <c r="X4060" s="71" t="s">
        <v>51</v>
      </c>
      <c r="Y4060" s="72" t="str">
        <f>IF((OR((AND('[1]PWS Information'!$E$10="CWS",U4060="Single Family Residence",Q4060="Lead")),
(AND('[1]PWS Information'!$E$10="CWS",U4060="Multiple Family Residence",'[1]PWS Information'!$E$11="Yes",Q4060="Lead")),
(AND('[1]PWS Information'!$E$10="NTNC",Q4060="Lead")))),"Tier 1",
IF((OR((AND('[1]PWS Information'!$E$10="CWS",U4060="Multiple Family Residence",'[1]PWS Information'!$E$11="No",Q4060="Lead")),
(AND('[1]PWS Information'!$E$10="CWS",U4060="Other",Q4060="Lead")),
(AND('[1]PWS Information'!$E$10="CWS",U4060="Building",Q4060="Lead")))),"Tier 2",
IF((OR((AND('[1]PWS Information'!$E$10="CWS",U4060="Single Family Residence",Q4060="Galvanized Requiring Replacement")),
(AND('[1]PWS Information'!$E$10="CWS",U4060="Single Family Residence",Q4060="Galvanized Requiring Replacement",R4060="Yes")),
(AND('[1]PWS Information'!$E$10="NTNC",Q4060="Galvanized Requiring Replacement")),
(AND('[1]PWS Information'!$E$10="NTNC",U4060="Single Family Residence",R4060="Yes")))),"Tier 3",
IF((OR((AND('[1]PWS Information'!$E$10="CWS",U4060="Single Family Residence",S4060="Yes",Q4060="Non-Lead", J4060="Non-Lead - Copper",L4060="Before 1989")),
(AND('[1]PWS Information'!$E$10="CWS",U4060="Single Family Residence",S4060="Yes",Q4060="Non-Lead", N4060="Non-Lead - Copper",O4060="Before 1989")))),"Tier 4",
IF((OR((AND('[1]PWS Information'!$E$10="NTNC",Q4060="Non-Lead")),
(AND('[1]PWS Information'!$E$10="CWS",Q4060="Non-Lead",S4060="")),
(AND('[1]PWS Information'!$E$10="CWS",Q4060="Non-Lead",S4060="No")),
(AND('[1]PWS Information'!$E$10="CWS",Q4060="Non-Lead",S4060="Don't Know")),
(AND('[1]PWS Information'!$E$10="CWS",Q4060="Non-Lead", J4060="Non-Lead - Copper", S4060="Yes", L4060="Between 1989 and 2014")),
(AND('[1]PWS Information'!$E$10="CWS",Q4060="Non-Lead", J4060="Non-Lead - Copper", S4060="Yes", L4060="After 2014")),
(AND('[1]PWS Information'!$E$10="CWS",Q4060="Non-Lead", J4060="Non-Lead - Copper", S4060="Yes", L4060="Unknown")),
(AND('[1]PWS Information'!$E$10="CWS",Q4060="Non-Lead", N4060="Non-Lead - Copper", S4060="Yes", O4060="Between 1989 and 2014")),
(AND('[1]PWS Information'!$E$10="CWS",Q4060="Non-Lead", N4060="Non-Lead - Copper", S4060="Yes", O4060="After 2014")),
(AND('[1]PWS Information'!$E$10="CWS",Q4060="Non-Lead", N4060="Non-Lead - Copper", S4060="Yes", O4060="Unknown")),
(AND('[1]PWS Information'!$E$10="CWS",Q4060="Unknown")),
(AND('[1]PWS Information'!$E$10="NTNC",Q4060="Unknown")))),"Tier 5",
"")))))</f>
        <v>Tier 5</v>
      </c>
      <c r="Z4060" s="71"/>
      <c r="AA4060" s="71"/>
    </row>
    <row r="4061" spans="1:27" ht="57.6" x14ac:dyDescent="0.3">
      <c r="A4061" s="1"/>
      <c r="B4061" s="70">
        <v>877321</v>
      </c>
      <c r="C4061" s="60">
        <v>340</v>
      </c>
      <c r="D4061" s="61" t="s">
        <v>1576</v>
      </c>
      <c r="E4061" s="61" t="s">
        <v>49</v>
      </c>
      <c r="F4061" s="61">
        <v>78640</v>
      </c>
      <c r="G4061" s="62" t="s">
        <v>1462</v>
      </c>
      <c r="H4061" s="63">
        <v>29.966515999999999</v>
      </c>
      <c r="I4061" s="64">
        <v>-97.845592300000007</v>
      </c>
      <c r="J4061" s="65" t="s">
        <v>50</v>
      </c>
      <c r="K4061" s="66" t="s">
        <v>51</v>
      </c>
      <c r="L4061" s="62" t="s">
        <v>58</v>
      </c>
      <c r="M4061" s="69"/>
      <c r="N4061" s="65" t="s">
        <v>50</v>
      </c>
      <c r="O4061" s="66" t="s">
        <v>58</v>
      </c>
      <c r="P4061" s="69"/>
      <c r="Q4061" s="55" t="str">
        <f t="shared" si="63"/>
        <v>Non-Lead</v>
      </c>
      <c r="R4061" s="70" t="s">
        <v>51</v>
      </c>
      <c r="S4061" s="70" t="s">
        <v>51</v>
      </c>
      <c r="T4061" s="70"/>
      <c r="U4061" s="71" t="s">
        <v>53</v>
      </c>
      <c r="V4061" s="71" t="s">
        <v>51</v>
      </c>
      <c r="W4061" s="71" t="s">
        <v>51</v>
      </c>
      <c r="X4061" s="71" t="s">
        <v>51</v>
      </c>
      <c r="Y4061" s="72" t="str">
        <f>IF((OR((AND('[1]PWS Information'!$E$10="CWS",U4061="Single Family Residence",Q4061="Lead")),
(AND('[1]PWS Information'!$E$10="CWS",U4061="Multiple Family Residence",'[1]PWS Information'!$E$11="Yes",Q4061="Lead")),
(AND('[1]PWS Information'!$E$10="NTNC",Q4061="Lead")))),"Tier 1",
IF((OR((AND('[1]PWS Information'!$E$10="CWS",U4061="Multiple Family Residence",'[1]PWS Information'!$E$11="No",Q4061="Lead")),
(AND('[1]PWS Information'!$E$10="CWS",U4061="Other",Q4061="Lead")),
(AND('[1]PWS Information'!$E$10="CWS",U4061="Building",Q4061="Lead")))),"Tier 2",
IF((OR((AND('[1]PWS Information'!$E$10="CWS",U4061="Single Family Residence",Q4061="Galvanized Requiring Replacement")),
(AND('[1]PWS Information'!$E$10="CWS",U4061="Single Family Residence",Q4061="Galvanized Requiring Replacement",R4061="Yes")),
(AND('[1]PWS Information'!$E$10="NTNC",Q4061="Galvanized Requiring Replacement")),
(AND('[1]PWS Information'!$E$10="NTNC",U4061="Single Family Residence",R4061="Yes")))),"Tier 3",
IF((OR((AND('[1]PWS Information'!$E$10="CWS",U4061="Single Family Residence",S4061="Yes",Q4061="Non-Lead", J4061="Non-Lead - Copper",L4061="Before 1989")),
(AND('[1]PWS Information'!$E$10="CWS",U4061="Single Family Residence",S4061="Yes",Q4061="Non-Lead", N4061="Non-Lead - Copper",O4061="Before 1989")))),"Tier 4",
IF((OR((AND('[1]PWS Information'!$E$10="NTNC",Q4061="Non-Lead")),
(AND('[1]PWS Information'!$E$10="CWS",Q4061="Non-Lead",S4061="")),
(AND('[1]PWS Information'!$E$10="CWS",Q4061="Non-Lead",S4061="No")),
(AND('[1]PWS Information'!$E$10="CWS",Q4061="Non-Lead",S4061="Don't Know")),
(AND('[1]PWS Information'!$E$10="CWS",Q4061="Non-Lead", J4061="Non-Lead - Copper", S4061="Yes", L4061="Between 1989 and 2014")),
(AND('[1]PWS Information'!$E$10="CWS",Q4061="Non-Lead", J4061="Non-Lead - Copper", S4061="Yes", L4061="After 2014")),
(AND('[1]PWS Information'!$E$10="CWS",Q4061="Non-Lead", J4061="Non-Lead - Copper", S4061="Yes", L4061="Unknown")),
(AND('[1]PWS Information'!$E$10="CWS",Q4061="Non-Lead", N4061="Non-Lead - Copper", S4061="Yes", O4061="Between 1989 and 2014")),
(AND('[1]PWS Information'!$E$10="CWS",Q4061="Non-Lead", N4061="Non-Lead - Copper", S4061="Yes", O4061="After 2014")),
(AND('[1]PWS Information'!$E$10="CWS",Q4061="Non-Lead", N4061="Non-Lead - Copper", S4061="Yes", O4061="Unknown")),
(AND('[1]PWS Information'!$E$10="CWS",Q4061="Unknown")),
(AND('[1]PWS Information'!$E$10="NTNC",Q4061="Unknown")))),"Tier 5",
"")))))</f>
        <v>Tier 5</v>
      </c>
      <c r="Z4061" s="71"/>
      <c r="AA4061" s="71"/>
    </row>
    <row r="4062" spans="1:27" ht="57.6" x14ac:dyDescent="0.3">
      <c r="A4062" s="17"/>
      <c r="B4062" s="70">
        <v>15854229</v>
      </c>
      <c r="C4062" s="60">
        <v>341</v>
      </c>
      <c r="D4062" s="61" t="s">
        <v>1576</v>
      </c>
      <c r="E4062" s="61" t="s">
        <v>49</v>
      </c>
      <c r="F4062" s="61">
        <v>78640</v>
      </c>
      <c r="G4062" s="62" t="s">
        <v>1462</v>
      </c>
      <c r="H4062" s="63">
        <v>29.9667441</v>
      </c>
      <c r="I4062" s="64">
        <v>-97.845565899999997</v>
      </c>
      <c r="J4062" s="65" t="s">
        <v>50</v>
      </c>
      <c r="K4062" s="66" t="s">
        <v>51</v>
      </c>
      <c r="L4062" s="62" t="s">
        <v>58</v>
      </c>
      <c r="M4062" s="69"/>
      <c r="N4062" s="65" t="s">
        <v>50</v>
      </c>
      <c r="O4062" s="66" t="s">
        <v>58</v>
      </c>
      <c r="P4062" s="69"/>
      <c r="Q4062" s="55" t="str">
        <f t="shared" si="63"/>
        <v>Non-Lead</v>
      </c>
      <c r="R4062" s="70" t="s">
        <v>51</v>
      </c>
      <c r="S4062" s="70" t="s">
        <v>51</v>
      </c>
      <c r="T4062" s="70"/>
      <c r="U4062" s="71" t="s">
        <v>53</v>
      </c>
      <c r="V4062" s="71" t="s">
        <v>51</v>
      </c>
      <c r="W4062" s="71" t="s">
        <v>51</v>
      </c>
      <c r="X4062" s="71" t="s">
        <v>51</v>
      </c>
      <c r="Y4062" s="72" t="str">
        <f>IF((OR((AND('[1]PWS Information'!$E$10="CWS",U4062="Single Family Residence",Q4062="Lead")),
(AND('[1]PWS Information'!$E$10="CWS",U4062="Multiple Family Residence",'[1]PWS Information'!$E$11="Yes",Q4062="Lead")),
(AND('[1]PWS Information'!$E$10="NTNC",Q4062="Lead")))),"Tier 1",
IF((OR((AND('[1]PWS Information'!$E$10="CWS",U4062="Multiple Family Residence",'[1]PWS Information'!$E$11="No",Q4062="Lead")),
(AND('[1]PWS Information'!$E$10="CWS",U4062="Other",Q4062="Lead")),
(AND('[1]PWS Information'!$E$10="CWS",U4062="Building",Q4062="Lead")))),"Tier 2",
IF((OR((AND('[1]PWS Information'!$E$10="CWS",U4062="Single Family Residence",Q4062="Galvanized Requiring Replacement")),
(AND('[1]PWS Information'!$E$10="CWS",U4062="Single Family Residence",Q4062="Galvanized Requiring Replacement",R4062="Yes")),
(AND('[1]PWS Information'!$E$10="NTNC",Q4062="Galvanized Requiring Replacement")),
(AND('[1]PWS Information'!$E$10="NTNC",U4062="Single Family Residence",R4062="Yes")))),"Tier 3",
IF((OR((AND('[1]PWS Information'!$E$10="CWS",U4062="Single Family Residence",S4062="Yes",Q4062="Non-Lead", J4062="Non-Lead - Copper",L4062="Before 1989")),
(AND('[1]PWS Information'!$E$10="CWS",U4062="Single Family Residence",S4062="Yes",Q4062="Non-Lead", N4062="Non-Lead - Copper",O4062="Before 1989")))),"Tier 4",
IF((OR((AND('[1]PWS Information'!$E$10="NTNC",Q4062="Non-Lead")),
(AND('[1]PWS Information'!$E$10="CWS",Q4062="Non-Lead",S4062="")),
(AND('[1]PWS Information'!$E$10="CWS",Q4062="Non-Lead",S4062="No")),
(AND('[1]PWS Information'!$E$10="CWS",Q4062="Non-Lead",S4062="Don't Know")),
(AND('[1]PWS Information'!$E$10="CWS",Q4062="Non-Lead", J4062="Non-Lead - Copper", S4062="Yes", L4062="Between 1989 and 2014")),
(AND('[1]PWS Information'!$E$10="CWS",Q4062="Non-Lead", J4062="Non-Lead - Copper", S4062="Yes", L4062="After 2014")),
(AND('[1]PWS Information'!$E$10="CWS",Q4062="Non-Lead", J4062="Non-Lead - Copper", S4062="Yes", L4062="Unknown")),
(AND('[1]PWS Information'!$E$10="CWS",Q4062="Non-Lead", N4062="Non-Lead - Copper", S4062="Yes", O4062="Between 1989 and 2014")),
(AND('[1]PWS Information'!$E$10="CWS",Q4062="Non-Lead", N4062="Non-Lead - Copper", S4062="Yes", O4062="After 2014")),
(AND('[1]PWS Information'!$E$10="CWS",Q4062="Non-Lead", N4062="Non-Lead - Copper", S4062="Yes", O4062="Unknown")),
(AND('[1]PWS Information'!$E$10="CWS",Q4062="Unknown")),
(AND('[1]PWS Information'!$E$10="NTNC",Q4062="Unknown")))),"Tier 5",
"")))))</f>
        <v>Tier 5</v>
      </c>
      <c r="Z4062" s="71"/>
      <c r="AA4062" s="71"/>
    </row>
    <row r="4063" spans="1:27" ht="57.6" x14ac:dyDescent="0.3">
      <c r="A4063" s="1"/>
      <c r="B4063" s="70">
        <v>16244005</v>
      </c>
      <c r="C4063" s="60">
        <v>350</v>
      </c>
      <c r="D4063" s="61" t="s">
        <v>1576</v>
      </c>
      <c r="E4063" s="61" t="s">
        <v>49</v>
      </c>
      <c r="F4063" s="61">
        <v>78640</v>
      </c>
      <c r="G4063" s="62" t="s">
        <v>1462</v>
      </c>
      <c r="H4063" s="63">
        <v>29.966466</v>
      </c>
      <c r="I4063" s="64">
        <v>-97.845544200000006</v>
      </c>
      <c r="J4063" s="65" t="s">
        <v>50</v>
      </c>
      <c r="K4063" s="66" t="s">
        <v>51</v>
      </c>
      <c r="L4063" s="62" t="s">
        <v>58</v>
      </c>
      <c r="M4063" s="69"/>
      <c r="N4063" s="65" t="s">
        <v>50</v>
      </c>
      <c r="O4063" s="66" t="s">
        <v>58</v>
      </c>
      <c r="P4063" s="69"/>
      <c r="Q4063" s="55" t="str">
        <f t="shared" si="63"/>
        <v>Non-Lead</v>
      </c>
      <c r="R4063" s="70" t="s">
        <v>51</v>
      </c>
      <c r="S4063" s="70" t="s">
        <v>51</v>
      </c>
      <c r="T4063" s="70"/>
      <c r="U4063" s="71" t="s">
        <v>53</v>
      </c>
      <c r="V4063" s="71" t="s">
        <v>51</v>
      </c>
      <c r="W4063" s="71" t="s">
        <v>51</v>
      </c>
      <c r="X4063" s="71" t="s">
        <v>51</v>
      </c>
      <c r="Y4063" s="72" t="str">
        <f>IF((OR((AND('[1]PWS Information'!$E$10="CWS",U4063="Single Family Residence",Q4063="Lead")),
(AND('[1]PWS Information'!$E$10="CWS",U4063="Multiple Family Residence",'[1]PWS Information'!$E$11="Yes",Q4063="Lead")),
(AND('[1]PWS Information'!$E$10="NTNC",Q4063="Lead")))),"Tier 1",
IF((OR((AND('[1]PWS Information'!$E$10="CWS",U4063="Multiple Family Residence",'[1]PWS Information'!$E$11="No",Q4063="Lead")),
(AND('[1]PWS Information'!$E$10="CWS",U4063="Other",Q4063="Lead")),
(AND('[1]PWS Information'!$E$10="CWS",U4063="Building",Q4063="Lead")))),"Tier 2",
IF((OR((AND('[1]PWS Information'!$E$10="CWS",U4063="Single Family Residence",Q4063="Galvanized Requiring Replacement")),
(AND('[1]PWS Information'!$E$10="CWS",U4063="Single Family Residence",Q4063="Galvanized Requiring Replacement",R4063="Yes")),
(AND('[1]PWS Information'!$E$10="NTNC",Q4063="Galvanized Requiring Replacement")),
(AND('[1]PWS Information'!$E$10="NTNC",U4063="Single Family Residence",R4063="Yes")))),"Tier 3",
IF((OR((AND('[1]PWS Information'!$E$10="CWS",U4063="Single Family Residence",S4063="Yes",Q4063="Non-Lead", J4063="Non-Lead - Copper",L4063="Before 1989")),
(AND('[1]PWS Information'!$E$10="CWS",U4063="Single Family Residence",S4063="Yes",Q4063="Non-Lead", N4063="Non-Lead - Copper",O4063="Before 1989")))),"Tier 4",
IF((OR((AND('[1]PWS Information'!$E$10="NTNC",Q4063="Non-Lead")),
(AND('[1]PWS Information'!$E$10="CWS",Q4063="Non-Lead",S4063="")),
(AND('[1]PWS Information'!$E$10="CWS",Q4063="Non-Lead",S4063="No")),
(AND('[1]PWS Information'!$E$10="CWS",Q4063="Non-Lead",S4063="Don't Know")),
(AND('[1]PWS Information'!$E$10="CWS",Q4063="Non-Lead", J4063="Non-Lead - Copper", S4063="Yes", L4063="Between 1989 and 2014")),
(AND('[1]PWS Information'!$E$10="CWS",Q4063="Non-Lead", J4063="Non-Lead - Copper", S4063="Yes", L4063="After 2014")),
(AND('[1]PWS Information'!$E$10="CWS",Q4063="Non-Lead", J4063="Non-Lead - Copper", S4063="Yes", L4063="Unknown")),
(AND('[1]PWS Information'!$E$10="CWS",Q4063="Non-Lead", N4063="Non-Lead - Copper", S4063="Yes", O4063="Between 1989 and 2014")),
(AND('[1]PWS Information'!$E$10="CWS",Q4063="Non-Lead", N4063="Non-Lead - Copper", S4063="Yes", O4063="After 2014")),
(AND('[1]PWS Information'!$E$10="CWS",Q4063="Non-Lead", N4063="Non-Lead - Copper", S4063="Yes", O4063="Unknown")),
(AND('[1]PWS Information'!$E$10="CWS",Q4063="Unknown")),
(AND('[1]PWS Information'!$E$10="NTNC",Q4063="Unknown")))),"Tier 5",
"")))))</f>
        <v>Tier 5</v>
      </c>
      <c r="Z4063" s="71"/>
      <c r="AA4063" s="71"/>
    </row>
    <row r="4064" spans="1:27" ht="57.6" x14ac:dyDescent="0.3">
      <c r="A4064" s="1"/>
      <c r="B4064" s="70">
        <v>16244111</v>
      </c>
      <c r="C4064" s="60">
        <v>351</v>
      </c>
      <c r="D4064" s="61" t="s">
        <v>1576</v>
      </c>
      <c r="E4064" s="61" t="s">
        <v>49</v>
      </c>
      <c r="F4064" s="61">
        <v>78640</v>
      </c>
      <c r="G4064" s="62" t="s">
        <v>1462</v>
      </c>
      <c r="H4064" s="63">
        <v>29.966705600000001</v>
      </c>
      <c r="I4064" s="64">
        <v>-97.845528799999997</v>
      </c>
      <c r="J4064" s="65" t="s">
        <v>50</v>
      </c>
      <c r="K4064" s="66" t="s">
        <v>51</v>
      </c>
      <c r="L4064" s="62" t="s">
        <v>58</v>
      </c>
      <c r="M4064" s="69"/>
      <c r="N4064" s="65" t="s">
        <v>50</v>
      </c>
      <c r="O4064" s="66" t="s">
        <v>58</v>
      </c>
      <c r="P4064" s="69"/>
      <c r="Q4064" s="55" t="str">
        <f t="shared" si="63"/>
        <v>Non-Lead</v>
      </c>
      <c r="R4064" s="70" t="s">
        <v>51</v>
      </c>
      <c r="S4064" s="70" t="s">
        <v>51</v>
      </c>
      <c r="T4064" s="70"/>
      <c r="U4064" s="71" t="s">
        <v>53</v>
      </c>
      <c r="V4064" s="71" t="s">
        <v>51</v>
      </c>
      <c r="W4064" s="71" t="s">
        <v>51</v>
      </c>
      <c r="X4064" s="71" t="s">
        <v>51</v>
      </c>
      <c r="Y4064" s="72" t="str">
        <f>IF((OR((AND('[1]PWS Information'!$E$10="CWS",U4064="Single Family Residence",Q4064="Lead")),
(AND('[1]PWS Information'!$E$10="CWS",U4064="Multiple Family Residence",'[1]PWS Information'!$E$11="Yes",Q4064="Lead")),
(AND('[1]PWS Information'!$E$10="NTNC",Q4064="Lead")))),"Tier 1",
IF((OR((AND('[1]PWS Information'!$E$10="CWS",U4064="Multiple Family Residence",'[1]PWS Information'!$E$11="No",Q4064="Lead")),
(AND('[1]PWS Information'!$E$10="CWS",U4064="Other",Q4064="Lead")),
(AND('[1]PWS Information'!$E$10="CWS",U4064="Building",Q4064="Lead")))),"Tier 2",
IF((OR((AND('[1]PWS Information'!$E$10="CWS",U4064="Single Family Residence",Q4064="Galvanized Requiring Replacement")),
(AND('[1]PWS Information'!$E$10="CWS",U4064="Single Family Residence",Q4064="Galvanized Requiring Replacement",R4064="Yes")),
(AND('[1]PWS Information'!$E$10="NTNC",Q4064="Galvanized Requiring Replacement")),
(AND('[1]PWS Information'!$E$10="NTNC",U4064="Single Family Residence",R4064="Yes")))),"Tier 3",
IF((OR((AND('[1]PWS Information'!$E$10="CWS",U4064="Single Family Residence",S4064="Yes",Q4064="Non-Lead", J4064="Non-Lead - Copper",L4064="Before 1989")),
(AND('[1]PWS Information'!$E$10="CWS",U4064="Single Family Residence",S4064="Yes",Q4064="Non-Lead", N4064="Non-Lead - Copper",O4064="Before 1989")))),"Tier 4",
IF((OR((AND('[1]PWS Information'!$E$10="NTNC",Q4064="Non-Lead")),
(AND('[1]PWS Information'!$E$10="CWS",Q4064="Non-Lead",S4064="")),
(AND('[1]PWS Information'!$E$10="CWS",Q4064="Non-Lead",S4064="No")),
(AND('[1]PWS Information'!$E$10="CWS",Q4064="Non-Lead",S4064="Don't Know")),
(AND('[1]PWS Information'!$E$10="CWS",Q4064="Non-Lead", J4064="Non-Lead - Copper", S4064="Yes", L4064="Between 1989 and 2014")),
(AND('[1]PWS Information'!$E$10="CWS",Q4064="Non-Lead", J4064="Non-Lead - Copper", S4064="Yes", L4064="After 2014")),
(AND('[1]PWS Information'!$E$10="CWS",Q4064="Non-Lead", J4064="Non-Lead - Copper", S4064="Yes", L4064="Unknown")),
(AND('[1]PWS Information'!$E$10="CWS",Q4064="Non-Lead", N4064="Non-Lead - Copper", S4064="Yes", O4064="Between 1989 and 2014")),
(AND('[1]PWS Information'!$E$10="CWS",Q4064="Non-Lead", N4064="Non-Lead - Copper", S4064="Yes", O4064="After 2014")),
(AND('[1]PWS Information'!$E$10="CWS",Q4064="Non-Lead", N4064="Non-Lead - Copper", S4064="Yes", O4064="Unknown")),
(AND('[1]PWS Information'!$E$10="CWS",Q4064="Unknown")),
(AND('[1]PWS Information'!$E$10="NTNC",Q4064="Unknown")))),"Tier 5",
"")))))</f>
        <v>Tier 5</v>
      </c>
      <c r="Z4064" s="71"/>
      <c r="AA4064" s="71"/>
    </row>
    <row r="4065" spans="1:27" ht="57.6" x14ac:dyDescent="0.3">
      <c r="A4065" s="1"/>
      <c r="B4065" s="70">
        <v>16393320</v>
      </c>
      <c r="C4065" s="60">
        <v>360</v>
      </c>
      <c r="D4065" s="61" t="s">
        <v>1576</v>
      </c>
      <c r="E4065" s="61" t="s">
        <v>49</v>
      </c>
      <c r="F4065" s="61">
        <v>78640</v>
      </c>
      <c r="G4065" s="62" t="s">
        <v>1462</v>
      </c>
      <c r="H4065" s="63">
        <v>29.966415999999999</v>
      </c>
      <c r="I4065" s="64">
        <v>-97.845495999999997</v>
      </c>
      <c r="J4065" s="65" t="s">
        <v>50</v>
      </c>
      <c r="K4065" s="66" t="s">
        <v>51</v>
      </c>
      <c r="L4065" s="62" t="s">
        <v>58</v>
      </c>
      <c r="M4065" s="69"/>
      <c r="N4065" s="65" t="s">
        <v>50</v>
      </c>
      <c r="O4065" s="66" t="s">
        <v>58</v>
      </c>
      <c r="P4065" s="69"/>
      <c r="Q4065" s="55" t="str">
        <f t="shared" si="63"/>
        <v>Non-Lead</v>
      </c>
      <c r="R4065" s="70" t="s">
        <v>51</v>
      </c>
      <c r="S4065" s="70" t="s">
        <v>51</v>
      </c>
      <c r="T4065" s="70"/>
      <c r="U4065" s="71" t="s">
        <v>53</v>
      </c>
      <c r="V4065" s="71" t="s">
        <v>51</v>
      </c>
      <c r="W4065" s="71" t="s">
        <v>51</v>
      </c>
      <c r="X4065" s="71" t="s">
        <v>51</v>
      </c>
      <c r="Y4065" s="72" t="str">
        <f>IF((OR((AND('[1]PWS Information'!$E$10="CWS",U4065="Single Family Residence",Q4065="Lead")),
(AND('[1]PWS Information'!$E$10="CWS",U4065="Multiple Family Residence",'[1]PWS Information'!$E$11="Yes",Q4065="Lead")),
(AND('[1]PWS Information'!$E$10="NTNC",Q4065="Lead")))),"Tier 1",
IF((OR((AND('[1]PWS Information'!$E$10="CWS",U4065="Multiple Family Residence",'[1]PWS Information'!$E$11="No",Q4065="Lead")),
(AND('[1]PWS Information'!$E$10="CWS",U4065="Other",Q4065="Lead")),
(AND('[1]PWS Information'!$E$10="CWS",U4065="Building",Q4065="Lead")))),"Tier 2",
IF((OR((AND('[1]PWS Information'!$E$10="CWS",U4065="Single Family Residence",Q4065="Galvanized Requiring Replacement")),
(AND('[1]PWS Information'!$E$10="CWS",U4065="Single Family Residence",Q4065="Galvanized Requiring Replacement",R4065="Yes")),
(AND('[1]PWS Information'!$E$10="NTNC",Q4065="Galvanized Requiring Replacement")),
(AND('[1]PWS Information'!$E$10="NTNC",U4065="Single Family Residence",R4065="Yes")))),"Tier 3",
IF((OR((AND('[1]PWS Information'!$E$10="CWS",U4065="Single Family Residence",S4065="Yes",Q4065="Non-Lead", J4065="Non-Lead - Copper",L4065="Before 1989")),
(AND('[1]PWS Information'!$E$10="CWS",U4065="Single Family Residence",S4065="Yes",Q4065="Non-Lead", N4065="Non-Lead - Copper",O4065="Before 1989")))),"Tier 4",
IF((OR((AND('[1]PWS Information'!$E$10="NTNC",Q4065="Non-Lead")),
(AND('[1]PWS Information'!$E$10="CWS",Q4065="Non-Lead",S4065="")),
(AND('[1]PWS Information'!$E$10="CWS",Q4065="Non-Lead",S4065="No")),
(AND('[1]PWS Information'!$E$10="CWS",Q4065="Non-Lead",S4065="Don't Know")),
(AND('[1]PWS Information'!$E$10="CWS",Q4065="Non-Lead", J4065="Non-Lead - Copper", S4065="Yes", L4065="Between 1989 and 2014")),
(AND('[1]PWS Information'!$E$10="CWS",Q4065="Non-Lead", J4065="Non-Lead - Copper", S4065="Yes", L4065="After 2014")),
(AND('[1]PWS Information'!$E$10="CWS",Q4065="Non-Lead", J4065="Non-Lead - Copper", S4065="Yes", L4065="Unknown")),
(AND('[1]PWS Information'!$E$10="CWS",Q4065="Non-Lead", N4065="Non-Lead - Copper", S4065="Yes", O4065="Between 1989 and 2014")),
(AND('[1]PWS Information'!$E$10="CWS",Q4065="Non-Lead", N4065="Non-Lead - Copper", S4065="Yes", O4065="After 2014")),
(AND('[1]PWS Information'!$E$10="CWS",Q4065="Non-Lead", N4065="Non-Lead - Copper", S4065="Yes", O4065="Unknown")),
(AND('[1]PWS Information'!$E$10="CWS",Q4065="Unknown")),
(AND('[1]PWS Information'!$E$10="NTNC",Q4065="Unknown")))),"Tier 5",
"")))))</f>
        <v>Tier 5</v>
      </c>
      <c r="Z4065" s="71"/>
      <c r="AA4065" s="71"/>
    </row>
    <row r="4066" spans="1:27" ht="57.6" x14ac:dyDescent="0.3">
      <c r="A4066" s="17"/>
      <c r="B4066" s="70">
        <v>15770280</v>
      </c>
      <c r="C4066" s="60">
        <v>370</v>
      </c>
      <c r="D4066" s="61" t="s">
        <v>1576</v>
      </c>
      <c r="E4066" s="61" t="s">
        <v>49</v>
      </c>
      <c r="F4066" s="61">
        <v>78640</v>
      </c>
      <c r="G4066" s="62" t="s">
        <v>1462</v>
      </c>
      <c r="H4066" s="63">
        <v>29.966169699999998</v>
      </c>
      <c r="I4066" s="64">
        <v>-97.845251899999994</v>
      </c>
      <c r="J4066" s="65" t="s">
        <v>50</v>
      </c>
      <c r="K4066" s="66" t="s">
        <v>51</v>
      </c>
      <c r="L4066" s="62" t="s">
        <v>58</v>
      </c>
      <c r="M4066" s="69"/>
      <c r="N4066" s="65" t="s">
        <v>50</v>
      </c>
      <c r="O4066" s="66" t="s">
        <v>58</v>
      </c>
      <c r="P4066" s="69"/>
      <c r="Q4066" s="55" t="str">
        <f t="shared" si="63"/>
        <v>Non-Lead</v>
      </c>
      <c r="R4066" s="70" t="s">
        <v>51</v>
      </c>
      <c r="S4066" s="70" t="s">
        <v>51</v>
      </c>
      <c r="T4066" s="70"/>
      <c r="U4066" s="71" t="s">
        <v>53</v>
      </c>
      <c r="V4066" s="71" t="s">
        <v>51</v>
      </c>
      <c r="W4066" s="71" t="s">
        <v>51</v>
      </c>
      <c r="X4066" s="71" t="s">
        <v>51</v>
      </c>
      <c r="Y4066" s="72" t="str">
        <f>IF((OR((AND('[1]PWS Information'!$E$10="CWS",U4066="Single Family Residence",Q4066="Lead")),
(AND('[1]PWS Information'!$E$10="CWS",U4066="Multiple Family Residence",'[1]PWS Information'!$E$11="Yes",Q4066="Lead")),
(AND('[1]PWS Information'!$E$10="NTNC",Q4066="Lead")))),"Tier 1",
IF((OR((AND('[1]PWS Information'!$E$10="CWS",U4066="Multiple Family Residence",'[1]PWS Information'!$E$11="No",Q4066="Lead")),
(AND('[1]PWS Information'!$E$10="CWS",U4066="Other",Q4066="Lead")),
(AND('[1]PWS Information'!$E$10="CWS",U4066="Building",Q4066="Lead")))),"Tier 2",
IF((OR((AND('[1]PWS Information'!$E$10="CWS",U4066="Single Family Residence",Q4066="Galvanized Requiring Replacement")),
(AND('[1]PWS Information'!$E$10="CWS",U4066="Single Family Residence",Q4066="Galvanized Requiring Replacement",R4066="Yes")),
(AND('[1]PWS Information'!$E$10="NTNC",Q4066="Galvanized Requiring Replacement")),
(AND('[1]PWS Information'!$E$10="NTNC",U4066="Single Family Residence",R4066="Yes")))),"Tier 3",
IF((OR((AND('[1]PWS Information'!$E$10="CWS",U4066="Single Family Residence",S4066="Yes",Q4066="Non-Lead", J4066="Non-Lead - Copper",L4066="Before 1989")),
(AND('[1]PWS Information'!$E$10="CWS",U4066="Single Family Residence",S4066="Yes",Q4066="Non-Lead", N4066="Non-Lead - Copper",O4066="Before 1989")))),"Tier 4",
IF((OR((AND('[1]PWS Information'!$E$10="NTNC",Q4066="Non-Lead")),
(AND('[1]PWS Information'!$E$10="CWS",Q4066="Non-Lead",S4066="")),
(AND('[1]PWS Information'!$E$10="CWS",Q4066="Non-Lead",S4066="No")),
(AND('[1]PWS Information'!$E$10="CWS",Q4066="Non-Lead",S4066="Don't Know")),
(AND('[1]PWS Information'!$E$10="CWS",Q4066="Non-Lead", J4066="Non-Lead - Copper", S4066="Yes", L4066="Between 1989 and 2014")),
(AND('[1]PWS Information'!$E$10="CWS",Q4066="Non-Lead", J4066="Non-Lead - Copper", S4066="Yes", L4066="After 2014")),
(AND('[1]PWS Information'!$E$10="CWS",Q4066="Non-Lead", J4066="Non-Lead - Copper", S4066="Yes", L4066="Unknown")),
(AND('[1]PWS Information'!$E$10="CWS",Q4066="Non-Lead", N4066="Non-Lead - Copper", S4066="Yes", O4066="Between 1989 and 2014")),
(AND('[1]PWS Information'!$E$10="CWS",Q4066="Non-Lead", N4066="Non-Lead - Copper", S4066="Yes", O4066="After 2014")),
(AND('[1]PWS Information'!$E$10="CWS",Q4066="Non-Lead", N4066="Non-Lead - Copper", S4066="Yes", O4066="Unknown")),
(AND('[1]PWS Information'!$E$10="CWS",Q4066="Unknown")),
(AND('[1]PWS Information'!$E$10="NTNC",Q4066="Unknown")))),"Tier 5",
"")))))</f>
        <v>Tier 5</v>
      </c>
      <c r="Z4066" s="71"/>
      <c r="AA4066" s="71"/>
    </row>
    <row r="4067" spans="1:27" ht="57.6" x14ac:dyDescent="0.3">
      <c r="A4067" s="1"/>
      <c r="B4067" s="70">
        <v>15787349</v>
      </c>
      <c r="C4067" s="60">
        <v>380</v>
      </c>
      <c r="D4067" s="61" t="s">
        <v>1576</v>
      </c>
      <c r="E4067" s="61" t="s">
        <v>49</v>
      </c>
      <c r="F4067" s="61">
        <v>78640</v>
      </c>
      <c r="G4067" s="62" t="s">
        <v>1462</v>
      </c>
      <c r="H4067" s="63">
        <v>29.9660981</v>
      </c>
      <c r="I4067" s="64">
        <v>-97.845180499999998</v>
      </c>
      <c r="J4067" s="65" t="s">
        <v>50</v>
      </c>
      <c r="K4067" s="66" t="s">
        <v>51</v>
      </c>
      <c r="L4067" s="62" t="s">
        <v>58</v>
      </c>
      <c r="M4067" s="69"/>
      <c r="N4067" s="65" t="s">
        <v>50</v>
      </c>
      <c r="O4067" s="66" t="s">
        <v>58</v>
      </c>
      <c r="P4067" s="69"/>
      <c r="Q4067" s="55" t="str">
        <f t="shared" si="63"/>
        <v>Non-Lead</v>
      </c>
      <c r="R4067" s="70" t="s">
        <v>51</v>
      </c>
      <c r="S4067" s="70" t="s">
        <v>51</v>
      </c>
      <c r="T4067" s="70"/>
      <c r="U4067" s="71" t="s">
        <v>53</v>
      </c>
      <c r="V4067" s="71" t="s">
        <v>51</v>
      </c>
      <c r="W4067" s="71" t="s">
        <v>51</v>
      </c>
      <c r="X4067" s="71" t="s">
        <v>51</v>
      </c>
      <c r="Y4067" s="72" t="str">
        <f>IF((OR((AND('[1]PWS Information'!$E$10="CWS",U4067="Single Family Residence",Q4067="Lead")),
(AND('[1]PWS Information'!$E$10="CWS",U4067="Multiple Family Residence",'[1]PWS Information'!$E$11="Yes",Q4067="Lead")),
(AND('[1]PWS Information'!$E$10="NTNC",Q4067="Lead")))),"Tier 1",
IF((OR((AND('[1]PWS Information'!$E$10="CWS",U4067="Multiple Family Residence",'[1]PWS Information'!$E$11="No",Q4067="Lead")),
(AND('[1]PWS Information'!$E$10="CWS",U4067="Other",Q4067="Lead")),
(AND('[1]PWS Information'!$E$10="CWS",U4067="Building",Q4067="Lead")))),"Tier 2",
IF((OR((AND('[1]PWS Information'!$E$10="CWS",U4067="Single Family Residence",Q4067="Galvanized Requiring Replacement")),
(AND('[1]PWS Information'!$E$10="CWS",U4067="Single Family Residence",Q4067="Galvanized Requiring Replacement",R4067="Yes")),
(AND('[1]PWS Information'!$E$10="NTNC",Q4067="Galvanized Requiring Replacement")),
(AND('[1]PWS Information'!$E$10="NTNC",U4067="Single Family Residence",R4067="Yes")))),"Tier 3",
IF((OR((AND('[1]PWS Information'!$E$10="CWS",U4067="Single Family Residence",S4067="Yes",Q4067="Non-Lead", J4067="Non-Lead - Copper",L4067="Before 1989")),
(AND('[1]PWS Information'!$E$10="CWS",U4067="Single Family Residence",S4067="Yes",Q4067="Non-Lead", N4067="Non-Lead - Copper",O4067="Before 1989")))),"Tier 4",
IF((OR((AND('[1]PWS Information'!$E$10="NTNC",Q4067="Non-Lead")),
(AND('[1]PWS Information'!$E$10="CWS",Q4067="Non-Lead",S4067="")),
(AND('[1]PWS Information'!$E$10="CWS",Q4067="Non-Lead",S4067="No")),
(AND('[1]PWS Information'!$E$10="CWS",Q4067="Non-Lead",S4067="Don't Know")),
(AND('[1]PWS Information'!$E$10="CWS",Q4067="Non-Lead", J4067="Non-Lead - Copper", S4067="Yes", L4067="Between 1989 and 2014")),
(AND('[1]PWS Information'!$E$10="CWS",Q4067="Non-Lead", J4067="Non-Lead - Copper", S4067="Yes", L4067="After 2014")),
(AND('[1]PWS Information'!$E$10="CWS",Q4067="Non-Lead", J4067="Non-Lead - Copper", S4067="Yes", L4067="Unknown")),
(AND('[1]PWS Information'!$E$10="CWS",Q4067="Non-Lead", N4067="Non-Lead - Copper", S4067="Yes", O4067="Between 1989 and 2014")),
(AND('[1]PWS Information'!$E$10="CWS",Q4067="Non-Lead", N4067="Non-Lead - Copper", S4067="Yes", O4067="After 2014")),
(AND('[1]PWS Information'!$E$10="CWS",Q4067="Non-Lead", N4067="Non-Lead - Copper", S4067="Yes", O4067="Unknown")),
(AND('[1]PWS Information'!$E$10="CWS",Q4067="Unknown")),
(AND('[1]PWS Information'!$E$10="NTNC",Q4067="Unknown")))),"Tier 5",
"")))))</f>
        <v>Tier 5</v>
      </c>
      <c r="Z4067" s="71"/>
      <c r="AA4067" s="71"/>
    </row>
    <row r="4068" spans="1:27" ht="57.6" x14ac:dyDescent="0.3">
      <c r="A4068" s="1"/>
      <c r="B4068" s="70">
        <v>16236438</v>
      </c>
      <c r="C4068" s="60">
        <v>390</v>
      </c>
      <c r="D4068" s="61" t="s">
        <v>1576</v>
      </c>
      <c r="E4068" s="61" t="s">
        <v>49</v>
      </c>
      <c r="F4068" s="61">
        <v>78640</v>
      </c>
      <c r="G4068" s="62" t="s">
        <v>1462</v>
      </c>
      <c r="H4068" s="63">
        <v>29.966026500000002</v>
      </c>
      <c r="I4068" s="64">
        <v>-97.845109100000002</v>
      </c>
      <c r="J4068" s="65" t="s">
        <v>50</v>
      </c>
      <c r="K4068" s="66" t="s">
        <v>51</v>
      </c>
      <c r="L4068" s="62" t="s">
        <v>58</v>
      </c>
      <c r="M4068" s="69"/>
      <c r="N4068" s="65" t="s">
        <v>50</v>
      </c>
      <c r="O4068" s="66" t="s">
        <v>58</v>
      </c>
      <c r="P4068" s="69"/>
      <c r="Q4068" s="55" t="str">
        <f t="shared" si="63"/>
        <v>Non-Lead</v>
      </c>
      <c r="R4068" s="70" t="s">
        <v>51</v>
      </c>
      <c r="S4068" s="70" t="s">
        <v>51</v>
      </c>
      <c r="T4068" s="70"/>
      <c r="U4068" s="71" t="s">
        <v>53</v>
      </c>
      <c r="V4068" s="71" t="s">
        <v>51</v>
      </c>
      <c r="W4068" s="71" t="s">
        <v>51</v>
      </c>
      <c r="X4068" s="71" t="s">
        <v>51</v>
      </c>
      <c r="Y4068" s="72" t="str">
        <f>IF((OR((AND('[1]PWS Information'!$E$10="CWS",U4068="Single Family Residence",Q4068="Lead")),
(AND('[1]PWS Information'!$E$10="CWS",U4068="Multiple Family Residence",'[1]PWS Information'!$E$11="Yes",Q4068="Lead")),
(AND('[1]PWS Information'!$E$10="NTNC",Q4068="Lead")))),"Tier 1",
IF((OR((AND('[1]PWS Information'!$E$10="CWS",U4068="Multiple Family Residence",'[1]PWS Information'!$E$11="No",Q4068="Lead")),
(AND('[1]PWS Information'!$E$10="CWS",U4068="Other",Q4068="Lead")),
(AND('[1]PWS Information'!$E$10="CWS",U4068="Building",Q4068="Lead")))),"Tier 2",
IF((OR((AND('[1]PWS Information'!$E$10="CWS",U4068="Single Family Residence",Q4068="Galvanized Requiring Replacement")),
(AND('[1]PWS Information'!$E$10="CWS",U4068="Single Family Residence",Q4068="Galvanized Requiring Replacement",R4068="Yes")),
(AND('[1]PWS Information'!$E$10="NTNC",Q4068="Galvanized Requiring Replacement")),
(AND('[1]PWS Information'!$E$10="NTNC",U4068="Single Family Residence",R4068="Yes")))),"Tier 3",
IF((OR((AND('[1]PWS Information'!$E$10="CWS",U4068="Single Family Residence",S4068="Yes",Q4068="Non-Lead", J4068="Non-Lead - Copper",L4068="Before 1989")),
(AND('[1]PWS Information'!$E$10="CWS",U4068="Single Family Residence",S4068="Yes",Q4068="Non-Lead", N4068="Non-Lead - Copper",O4068="Before 1989")))),"Tier 4",
IF((OR((AND('[1]PWS Information'!$E$10="NTNC",Q4068="Non-Lead")),
(AND('[1]PWS Information'!$E$10="CWS",Q4068="Non-Lead",S4068="")),
(AND('[1]PWS Information'!$E$10="CWS",Q4068="Non-Lead",S4068="No")),
(AND('[1]PWS Information'!$E$10="CWS",Q4068="Non-Lead",S4068="Don't Know")),
(AND('[1]PWS Information'!$E$10="CWS",Q4068="Non-Lead", J4068="Non-Lead - Copper", S4068="Yes", L4068="Between 1989 and 2014")),
(AND('[1]PWS Information'!$E$10="CWS",Q4068="Non-Lead", J4068="Non-Lead - Copper", S4068="Yes", L4068="After 2014")),
(AND('[1]PWS Information'!$E$10="CWS",Q4068="Non-Lead", J4068="Non-Lead - Copper", S4068="Yes", L4068="Unknown")),
(AND('[1]PWS Information'!$E$10="CWS",Q4068="Non-Lead", N4068="Non-Lead - Copper", S4068="Yes", O4068="Between 1989 and 2014")),
(AND('[1]PWS Information'!$E$10="CWS",Q4068="Non-Lead", N4068="Non-Lead - Copper", S4068="Yes", O4068="After 2014")),
(AND('[1]PWS Information'!$E$10="CWS",Q4068="Non-Lead", N4068="Non-Lead - Copper", S4068="Yes", O4068="Unknown")),
(AND('[1]PWS Information'!$E$10="CWS",Q4068="Unknown")),
(AND('[1]PWS Information'!$E$10="NTNC",Q4068="Unknown")))),"Tier 5",
"")))))</f>
        <v>Tier 5</v>
      </c>
      <c r="Z4068" s="71"/>
      <c r="AA4068" s="71"/>
    </row>
    <row r="4069" spans="1:27" ht="57.6" x14ac:dyDescent="0.3">
      <c r="A4069" s="1"/>
      <c r="B4069" s="70">
        <v>9611710</v>
      </c>
      <c r="C4069" s="60">
        <v>400</v>
      </c>
      <c r="D4069" s="61" t="s">
        <v>1576</v>
      </c>
      <c r="E4069" s="61" t="s">
        <v>49</v>
      </c>
      <c r="F4069" s="61">
        <v>78640</v>
      </c>
      <c r="G4069" s="62" t="s">
        <v>1462</v>
      </c>
      <c r="H4069" s="63">
        <v>29.9659549</v>
      </c>
      <c r="I4069" s="64">
        <v>-97.845037700000006</v>
      </c>
      <c r="J4069" s="65" t="s">
        <v>50</v>
      </c>
      <c r="K4069" s="66" t="s">
        <v>51</v>
      </c>
      <c r="L4069" s="62" t="s">
        <v>58</v>
      </c>
      <c r="M4069" s="69"/>
      <c r="N4069" s="65" t="s">
        <v>50</v>
      </c>
      <c r="O4069" s="66" t="s">
        <v>58</v>
      </c>
      <c r="P4069" s="69"/>
      <c r="Q4069" s="55" t="str">
        <f t="shared" si="63"/>
        <v>Non-Lead</v>
      </c>
      <c r="R4069" s="70" t="s">
        <v>51</v>
      </c>
      <c r="S4069" s="70" t="s">
        <v>51</v>
      </c>
      <c r="T4069" s="70"/>
      <c r="U4069" s="71" t="s">
        <v>53</v>
      </c>
      <c r="V4069" s="71" t="s">
        <v>51</v>
      </c>
      <c r="W4069" s="71" t="s">
        <v>51</v>
      </c>
      <c r="X4069" s="71" t="s">
        <v>51</v>
      </c>
      <c r="Y4069" s="72" t="str">
        <f>IF((OR((AND('[1]PWS Information'!$E$10="CWS",U4069="Single Family Residence",Q4069="Lead")),
(AND('[1]PWS Information'!$E$10="CWS",U4069="Multiple Family Residence",'[1]PWS Information'!$E$11="Yes",Q4069="Lead")),
(AND('[1]PWS Information'!$E$10="NTNC",Q4069="Lead")))),"Tier 1",
IF((OR((AND('[1]PWS Information'!$E$10="CWS",U4069="Multiple Family Residence",'[1]PWS Information'!$E$11="No",Q4069="Lead")),
(AND('[1]PWS Information'!$E$10="CWS",U4069="Other",Q4069="Lead")),
(AND('[1]PWS Information'!$E$10="CWS",U4069="Building",Q4069="Lead")))),"Tier 2",
IF((OR((AND('[1]PWS Information'!$E$10="CWS",U4069="Single Family Residence",Q4069="Galvanized Requiring Replacement")),
(AND('[1]PWS Information'!$E$10="CWS",U4069="Single Family Residence",Q4069="Galvanized Requiring Replacement",R4069="Yes")),
(AND('[1]PWS Information'!$E$10="NTNC",Q4069="Galvanized Requiring Replacement")),
(AND('[1]PWS Information'!$E$10="NTNC",U4069="Single Family Residence",R4069="Yes")))),"Tier 3",
IF((OR((AND('[1]PWS Information'!$E$10="CWS",U4069="Single Family Residence",S4069="Yes",Q4069="Non-Lead", J4069="Non-Lead - Copper",L4069="Before 1989")),
(AND('[1]PWS Information'!$E$10="CWS",U4069="Single Family Residence",S4069="Yes",Q4069="Non-Lead", N4069="Non-Lead - Copper",O4069="Before 1989")))),"Tier 4",
IF((OR((AND('[1]PWS Information'!$E$10="NTNC",Q4069="Non-Lead")),
(AND('[1]PWS Information'!$E$10="CWS",Q4069="Non-Lead",S4069="")),
(AND('[1]PWS Information'!$E$10="CWS",Q4069="Non-Lead",S4069="No")),
(AND('[1]PWS Information'!$E$10="CWS",Q4069="Non-Lead",S4069="Don't Know")),
(AND('[1]PWS Information'!$E$10="CWS",Q4069="Non-Lead", J4069="Non-Lead - Copper", S4069="Yes", L4069="Between 1989 and 2014")),
(AND('[1]PWS Information'!$E$10="CWS",Q4069="Non-Lead", J4069="Non-Lead - Copper", S4069="Yes", L4069="After 2014")),
(AND('[1]PWS Information'!$E$10="CWS",Q4069="Non-Lead", J4069="Non-Lead - Copper", S4069="Yes", L4069="Unknown")),
(AND('[1]PWS Information'!$E$10="CWS",Q4069="Non-Lead", N4069="Non-Lead - Copper", S4069="Yes", O4069="Between 1989 and 2014")),
(AND('[1]PWS Information'!$E$10="CWS",Q4069="Non-Lead", N4069="Non-Lead - Copper", S4069="Yes", O4069="After 2014")),
(AND('[1]PWS Information'!$E$10="CWS",Q4069="Non-Lead", N4069="Non-Lead - Copper", S4069="Yes", O4069="Unknown")),
(AND('[1]PWS Information'!$E$10="CWS",Q4069="Unknown")),
(AND('[1]PWS Information'!$E$10="NTNC",Q4069="Unknown")))),"Tier 5",
"")))))</f>
        <v>Tier 5</v>
      </c>
      <c r="Z4069" s="71"/>
      <c r="AA4069" s="71"/>
    </row>
    <row r="4070" spans="1:27" ht="57.6" x14ac:dyDescent="0.3">
      <c r="A4070" s="17"/>
      <c r="B4070" s="70">
        <v>12883823</v>
      </c>
      <c r="C4070" s="60">
        <v>410</v>
      </c>
      <c r="D4070" s="61" t="s">
        <v>1576</v>
      </c>
      <c r="E4070" s="61" t="s">
        <v>49</v>
      </c>
      <c r="F4070" s="61">
        <v>78640</v>
      </c>
      <c r="G4070" s="62" t="s">
        <v>1462</v>
      </c>
      <c r="H4070" s="63">
        <v>29.965883600000002</v>
      </c>
      <c r="I4070" s="64">
        <v>-97.844966099999994</v>
      </c>
      <c r="J4070" s="65" t="s">
        <v>50</v>
      </c>
      <c r="K4070" s="66" t="s">
        <v>51</v>
      </c>
      <c r="L4070" s="62" t="s">
        <v>58</v>
      </c>
      <c r="M4070" s="69"/>
      <c r="N4070" s="65" t="s">
        <v>50</v>
      </c>
      <c r="O4070" s="66" t="s">
        <v>58</v>
      </c>
      <c r="P4070" s="69"/>
      <c r="Q4070" s="55" t="str">
        <f t="shared" si="63"/>
        <v>Non-Lead</v>
      </c>
      <c r="R4070" s="70" t="s">
        <v>51</v>
      </c>
      <c r="S4070" s="70" t="s">
        <v>51</v>
      </c>
      <c r="T4070" s="70"/>
      <c r="U4070" s="71" t="s">
        <v>53</v>
      </c>
      <c r="V4070" s="71" t="s">
        <v>51</v>
      </c>
      <c r="W4070" s="71" t="s">
        <v>51</v>
      </c>
      <c r="X4070" s="71" t="s">
        <v>51</v>
      </c>
      <c r="Y4070" s="72" t="str">
        <f>IF((OR((AND('[1]PWS Information'!$E$10="CWS",U4070="Single Family Residence",Q4070="Lead")),
(AND('[1]PWS Information'!$E$10="CWS",U4070="Multiple Family Residence",'[1]PWS Information'!$E$11="Yes",Q4070="Lead")),
(AND('[1]PWS Information'!$E$10="NTNC",Q4070="Lead")))),"Tier 1",
IF((OR((AND('[1]PWS Information'!$E$10="CWS",U4070="Multiple Family Residence",'[1]PWS Information'!$E$11="No",Q4070="Lead")),
(AND('[1]PWS Information'!$E$10="CWS",U4070="Other",Q4070="Lead")),
(AND('[1]PWS Information'!$E$10="CWS",U4070="Building",Q4070="Lead")))),"Tier 2",
IF((OR((AND('[1]PWS Information'!$E$10="CWS",U4070="Single Family Residence",Q4070="Galvanized Requiring Replacement")),
(AND('[1]PWS Information'!$E$10="CWS",U4070="Single Family Residence",Q4070="Galvanized Requiring Replacement",R4070="Yes")),
(AND('[1]PWS Information'!$E$10="NTNC",Q4070="Galvanized Requiring Replacement")),
(AND('[1]PWS Information'!$E$10="NTNC",U4070="Single Family Residence",R4070="Yes")))),"Tier 3",
IF((OR((AND('[1]PWS Information'!$E$10="CWS",U4070="Single Family Residence",S4070="Yes",Q4070="Non-Lead", J4070="Non-Lead - Copper",L4070="Before 1989")),
(AND('[1]PWS Information'!$E$10="CWS",U4070="Single Family Residence",S4070="Yes",Q4070="Non-Lead", N4070="Non-Lead - Copper",O4070="Before 1989")))),"Tier 4",
IF((OR((AND('[1]PWS Information'!$E$10="NTNC",Q4070="Non-Lead")),
(AND('[1]PWS Information'!$E$10="CWS",Q4070="Non-Lead",S4070="")),
(AND('[1]PWS Information'!$E$10="CWS",Q4070="Non-Lead",S4070="No")),
(AND('[1]PWS Information'!$E$10="CWS",Q4070="Non-Lead",S4070="Don't Know")),
(AND('[1]PWS Information'!$E$10="CWS",Q4070="Non-Lead", J4070="Non-Lead - Copper", S4070="Yes", L4070="Between 1989 and 2014")),
(AND('[1]PWS Information'!$E$10="CWS",Q4070="Non-Lead", J4070="Non-Lead - Copper", S4070="Yes", L4070="After 2014")),
(AND('[1]PWS Information'!$E$10="CWS",Q4070="Non-Lead", J4070="Non-Lead - Copper", S4070="Yes", L4070="Unknown")),
(AND('[1]PWS Information'!$E$10="CWS",Q4070="Non-Lead", N4070="Non-Lead - Copper", S4070="Yes", O4070="Between 1989 and 2014")),
(AND('[1]PWS Information'!$E$10="CWS",Q4070="Non-Lead", N4070="Non-Lead - Copper", S4070="Yes", O4070="After 2014")),
(AND('[1]PWS Information'!$E$10="CWS",Q4070="Non-Lead", N4070="Non-Lead - Copper", S4070="Yes", O4070="Unknown")),
(AND('[1]PWS Information'!$E$10="CWS",Q4070="Unknown")),
(AND('[1]PWS Information'!$E$10="NTNC",Q4070="Unknown")))),"Tier 5",
"")))))</f>
        <v>Tier 5</v>
      </c>
      <c r="Z4070" s="71"/>
      <c r="AA4070" s="71"/>
    </row>
    <row r="4071" spans="1:27" ht="57.6" x14ac:dyDescent="0.3">
      <c r="A4071" s="1"/>
      <c r="B4071" s="70">
        <v>9551507</v>
      </c>
      <c r="C4071" s="60">
        <v>420</v>
      </c>
      <c r="D4071" s="61" t="s">
        <v>1576</v>
      </c>
      <c r="E4071" s="61" t="s">
        <v>49</v>
      </c>
      <c r="F4071" s="61">
        <v>78640</v>
      </c>
      <c r="G4071" s="62" t="s">
        <v>1462</v>
      </c>
      <c r="H4071" s="63">
        <v>29.9658193</v>
      </c>
      <c r="I4071" s="64">
        <v>-97.844887999999997</v>
      </c>
      <c r="J4071" s="65" t="s">
        <v>50</v>
      </c>
      <c r="K4071" s="66" t="s">
        <v>51</v>
      </c>
      <c r="L4071" s="62" t="s">
        <v>58</v>
      </c>
      <c r="M4071" s="69"/>
      <c r="N4071" s="65" t="s">
        <v>50</v>
      </c>
      <c r="O4071" s="66" t="s">
        <v>58</v>
      </c>
      <c r="P4071" s="69"/>
      <c r="Q4071" s="55" t="str">
        <f t="shared" si="63"/>
        <v>Non-Lead</v>
      </c>
      <c r="R4071" s="70" t="s">
        <v>51</v>
      </c>
      <c r="S4071" s="70" t="s">
        <v>51</v>
      </c>
      <c r="T4071" s="70"/>
      <c r="U4071" s="71" t="s">
        <v>53</v>
      </c>
      <c r="V4071" s="71" t="s">
        <v>51</v>
      </c>
      <c r="W4071" s="71" t="s">
        <v>51</v>
      </c>
      <c r="X4071" s="71" t="s">
        <v>51</v>
      </c>
      <c r="Y4071" s="72" t="str">
        <f>IF((OR((AND('[1]PWS Information'!$E$10="CWS",U4071="Single Family Residence",Q4071="Lead")),
(AND('[1]PWS Information'!$E$10="CWS",U4071="Multiple Family Residence",'[1]PWS Information'!$E$11="Yes",Q4071="Lead")),
(AND('[1]PWS Information'!$E$10="NTNC",Q4071="Lead")))),"Tier 1",
IF((OR((AND('[1]PWS Information'!$E$10="CWS",U4071="Multiple Family Residence",'[1]PWS Information'!$E$11="No",Q4071="Lead")),
(AND('[1]PWS Information'!$E$10="CWS",U4071="Other",Q4071="Lead")),
(AND('[1]PWS Information'!$E$10="CWS",U4071="Building",Q4071="Lead")))),"Tier 2",
IF((OR((AND('[1]PWS Information'!$E$10="CWS",U4071="Single Family Residence",Q4071="Galvanized Requiring Replacement")),
(AND('[1]PWS Information'!$E$10="CWS",U4071="Single Family Residence",Q4071="Galvanized Requiring Replacement",R4071="Yes")),
(AND('[1]PWS Information'!$E$10="NTNC",Q4071="Galvanized Requiring Replacement")),
(AND('[1]PWS Information'!$E$10="NTNC",U4071="Single Family Residence",R4071="Yes")))),"Tier 3",
IF((OR((AND('[1]PWS Information'!$E$10="CWS",U4071="Single Family Residence",S4071="Yes",Q4071="Non-Lead", J4071="Non-Lead - Copper",L4071="Before 1989")),
(AND('[1]PWS Information'!$E$10="CWS",U4071="Single Family Residence",S4071="Yes",Q4071="Non-Lead", N4071="Non-Lead - Copper",O4071="Before 1989")))),"Tier 4",
IF((OR((AND('[1]PWS Information'!$E$10="NTNC",Q4071="Non-Lead")),
(AND('[1]PWS Information'!$E$10="CWS",Q4071="Non-Lead",S4071="")),
(AND('[1]PWS Information'!$E$10="CWS",Q4071="Non-Lead",S4071="No")),
(AND('[1]PWS Information'!$E$10="CWS",Q4071="Non-Lead",S4071="Don't Know")),
(AND('[1]PWS Information'!$E$10="CWS",Q4071="Non-Lead", J4071="Non-Lead - Copper", S4071="Yes", L4071="Between 1989 and 2014")),
(AND('[1]PWS Information'!$E$10="CWS",Q4071="Non-Lead", J4071="Non-Lead - Copper", S4071="Yes", L4071="After 2014")),
(AND('[1]PWS Information'!$E$10="CWS",Q4071="Non-Lead", J4071="Non-Lead - Copper", S4071="Yes", L4071="Unknown")),
(AND('[1]PWS Information'!$E$10="CWS",Q4071="Non-Lead", N4071="Non-Lead - Copper", S4071="Yes", O4071="Between 1989 and 2014")),
(AND('[1]PWS Information'!$E$10="CWS",Q4071="Non-Lead", N4071="Non-Lead - Copper", S4071="Yes", O4071="After 2014")),
(AND('[1]PWS Information'!$E$10="CWS",Q4071="Non-Lead", N4071="Non-Lead - Copper", S4071="Yes", O4071="Unknown")),
(AND('[1]PWS Information'!$E$10="CWS",Q4071="Unknown")),
(AND('[1]PWS Information'!$E$10="NTNC",Q4071="Unknown")))),"Tier 5",
"")))))</f>
        <v>Tier 5</v>
      </c>
      <c r="Z4071" s="71"/>
      <c r="AA4071" s="71"/>
    </row>
    <row r="4072" spans="1:27" ht="57.6" x14ac:dyDescent="0.3">
      <c r="A4072" s="1"/>
      <c r="B4072" s="70">
        <v>12651331</v>
      </c>
      <c r="C4072" s="60">
        <v>430</v>
      </c>
      <c r="D4072" s="61" t="s">
        <v>1576</v>
      </c>
      <c r="E4072" s="61" t="s">
        <v>49</v>
      </c>
      <c r="F4072" s="61">
        <v>78640</v>
      </c>
      <c r="G4072" s="62" t="s">
        <v>1462</v>
      </c>
      <c r="H4072" s="63">
        <v>29.965755000000001</v>
      </c>
      <c r="I4072" s="64">
        <v>-97.844809999999995</v>
      </c>
      <c r="J4072" s="65" t="s">
        <v>50</v>
      </c>
      <c r="K4072" s="66" t="s">
        <v>51</v>
      </c>
      <c r="L4072" s="62" t="s">
        <v>58</v>
      </c>
      <c r="M4072" s="69"/>
      <c r="N4072" s="65" t="s">
        <v>50</v>
      </c>
      <c r="O4072" s="66" t="s">
        <v>58</v>
      </c>
      <c r="P4072" s="69"/>
      <c r="Q4072" s="55" t="str">
        <f t="shared" si="63"/>
        <v>Non-Lead</v>
      </c>
      <c r="R4072" s="70" t="s">
        <v>51</v>
      </c>
      <c r="S4072" s="70" t="s">
        <v>51</v>
      </c>
      <c r="T4072" s="70"/>
      <c r="U4072" s="71" t="s">
        <v>53</v>
      </c>
      <c r="V4072" s="71" t="s">
        <v>51</v>
      </c>
      <c r="W4072" s="71" t="s">
        <v>51</v>
      </c>
      <c r="X4072" s="71" t="s">
        <v>51</v>
      </c>
      <c r="Y4072" s="72" t="str">
        <f>IF((OR((AND('[1]PWS Information'!$E$10="CWS",U4072="Single Family Residence",Q4072="Lead")),
(AND('[1]PWS Information'!$E$10="CWS",U4072="Multiple Family Residence",'[1]PWS Information'!$E$11="Yes",Q4072="Lead")),
(AND('[1]PWS Information'!$E$10="NTNC",Q4072="Lead")))),"Tier 1",
IF((OR((AND('[1]PWS Information'!$E$10="CWS",U4072="Multiple Family Residence",'[1]PWS Information'!$E$11="No",Q4072="Lead")),
(AND('[1]PWS Information'!$E$10="CWS",U4072="Other",Q4072="Lead")),
(AND('[1]PWS Information'!$E$10="CWS",U4072="Building",Q4072="Lead")))),"Tier 2",
IF((OR((AND('[1]PWS Information'!$E$10="CWS",U4072="Single Family Residence",Q4072="Galvanized Requiring Replacement")),
(AND('[1]PWS Information'!$E$10="CWS",U4072="Single Family Residence",Q4072="Galvanized Requiring Replacement",R4072="Yes")),
(AND('[1]PWS Information'!$E$10="NTNC",Q4072="Galvanized Requiring Replacement")),
(AND('[1]PWS Information'!$E$10="NTNC",U4072="Single Family Residence",R4072="Yes")))),"Tier 3",
IF((OR((AND('[1]PWS Information'!$E$10="CWS",U4072="Single Family Residence",S4072="Yes",Q4072="Non-Lead", J4072="Non-Lead - Copper",L4072="Before 1989")),
(AND('[1]PWS Information'!$E$10="CWS",U4072="Single Family Residence",S4072="Yes",Q4072="Non-Lead", N4072="Non-Lead - Copper",O4072="Before 1989")))),"Tier 4",
IF((OR((AND('[1]PWS Information'!$E$10="NTNC",Q4072="Non-Lead")),
(AND('[1]PWS Information'!$E$10="CWS",Q4072="Non-Lead",S4072="")),
(AND('[1]PWS Information'!$E$10="CWS",Q4072="Non-Lead",S4072="No")),
(AND('[1]PWS Information'!$E$10="CWS",Q4072="Non-Lead",S4072="Don't Know")),
(AND('[1]PWS Information'!$E$10="CWS",Q4072="Non-Lead", J4072="Non-Lead - Copper", S4072="Yes", L4072="Between 1989 and 2014")),
(AND('[1]PWS Information'!$E$10="CWS",Q4072="Non-Lead", J4072="Non-Lead - Copper", S4072="Yes", L4072="After 2014")),
(AND('[1]PWS Information'!$E$10="CWS",Q4072="Non-Lead", J4072="Non-Lead - Copper", S4072="Yes", L4072="Unknown")),
(AND('[1]PWS Information'!$E$10="CWS",Q4072="Non-Lead", N4072="Non-Lead - Copper", S4072="Yes", O4072="Between 1989 and 2014")),
(AND('[1]PWS Information'!$E$10="CWS",Q4072="Non-Lead", N4072="Non-Lead - Copper", S4072="Yes", O4072="After 2014")),
(AND('[1]PWS Information'!$E$10="CWS",Q4072="Non-Lead", N4072="Non-Lead - Copper", S4072="Yes", O4072="Unknown")),
(AND('[1]PWS Information'!$E$10="CWS",Q4072="Unknown")),
(AND('[1]PWS Information'!$E$10="NTNC",Q4072="Unknown")))),"Tier 5",
"")))))</f>
        <v>Tier 5</v>
      </c>
      <c r="Z4072" s="71"/>
      <c r="AA4072" s="71"/>
    </row>
    <row r="4073" spans="1:27" ht="57.6" x14ac:dyDescent="0.3">
      <c r="A4073" s="1"/>
      <c r="B4073" s="70">
        <v>9295444</v>
      </c>
      <c r="C4073" s="60">
        <v>440</v>
      </c>
      <c r="D4073" s="61" t="s">
        <v>1576</v>
      </c>
      <c r="E4073" s="61" t="s">
        <v>49</v>
      </c>
      <c r="F4073" s="61">
        <v>78640</v>
      </c>
      <c r="G4073" s="62" t="s">
        <v>1462</v>
      </c>
      <c r="H4073" s="63">
        <v>29.965495600000001</v>
      </c>
      <c r="I4073" s="64">
        <v>-97.844497099999998</v>
      </c>
      <c r="J4073" s="65" t="s">
        <v>50</v>
      </c>
      <c r="K4073" s="66" t="s">
        <v>51</v>
      </c>
      <c r="L4073" s="62" t="s">
        <v>58</v>
      </c>
      <c r="M4073" s="69"/>
      <c r="N4073" s="65" t="s">
        <v>50</v>
      </c>
      <c r="O4073" s="66" t="s">
        <v>58</v>
      </c>
      <c r="P4073" s="69"/>
      <c r="Q4073" s="55" t="str">
        <f t="shared" si="63"/>
        <v>Non-Lead</v>
      </c>
      <c r="R4073" s="70" t="s">
        <v>51</v>
      </c>
      <c r="S4073" s="70" t="s">
        <v>51</v>
      </c>
      <c r="T4073" s="70"/>
      <c r="U4073" s="71" t="s">
        <v>53</v>
      </c>
      <c r="V4073" s="71" t="s">
        <v>51</v>
      </c>
      <c r="W4073" s="71" t="s">
        <v>51</v>
      </c>
      <c r="X4073" s="71" t="s">
        <v>51</v>
      </c>
      <c r="Y4073" s="72" t="str">
        <f>IF((OR((AND('[1]PWS Information'!$E$10="CWS",U4073="Single Family Residence",Q4073="Lead")),
(AND('[1]PWS Information'!$E$10="CWS",U4073="Multiple Family Residence",'[1]PWS Information'!$E$11="Yes",Q4073="Lead")),
(AND('[1]PWS Information'!$E$10="NTNC",Q4073="Lead")))),"Tier 1",
IF((OR((AND('[1]PWS Information'!$E$10="CWS",U4073="Multiple Family Residence",'[1]PWS Information'!$E$11="No",Q4073="Lead")),
(AND('[1]PWS Information'!$E$10="CWS",U4073="Other",Q4073="Lead")),
(AND('[1]PWS Information'!$E$10="CWS",U4073="Building",Q4073="Lead")))),"Tier 2",
IF((OR((AND('[1]PWS Information'!$E$10="CWS",U4073="Single Family Residence",Q4073="Galvanized Requiring Replacement")),
(AND('[1]PWS Information'!$E$10="CWS",U4073="Single Family Residence",Q4073="Galvanized Requiring Replacement",R4073="Yes")),
(AND('[1]PWS Information'!$E$10="NTNC",Q4073="Galvanized Requiring Replacement")),
(AND('[1]PWS Information'!$E$10="NTNC",U4073="Single Family Residence",R4073="Yes")))),"Tier 3",
IF((OR((AND('[1]PWS Information'!$E$10="CWS",U4073="Single Family Residence",S4073="Yes",Q4073="Non-Lead", J4073="Non-Lead - Copper",L4073="Before 1989")),
(AND('[1]PWS Information'!$E$10="CWS",U4073="Single Family Residence",S4073="Yes",Q4073="Non-Lead", N4073="Non-Lead - Copper",O4073="Before 1989")))),"Tier 4",
IF((OR((AND('[1]PWS Information'!$E$10="NTNC",Q4073="Non-Lead")),
(AND('[1]PWS Information'!$E$10="CWS",Q4073="Non-Lead",S4073="")),
(AND('[1]PWS Information'!$E$10="CWS",Q4073="Non-Lead",S4073="No")),
(AND('[1]PWS Information'!$E$10="CWS",Q4073="Non-Lead",S4073="Don't Know")),
(AND('[1]PWS Information'!$E$10="CWS",Q4073="Non-Lead", J4073="Non-Lead - Copper", S4073="Yes", L4073="Between 1989 and 2014")),
(AND('[1]PWS Information'!$E$10="CWS",Q4073="Non-Lead", J4073="Non-Lead - Copper", S4073="Yes", L4073="After 2014")),
(AND('[1]PWS Information'!$E$10="CWS",Q4073="Non-Lead", J4073="Non-Lead - Copper", S4073="Yes", L4073="Unknown")),
(AND('[1]PWS Information'!$E$10="CWS",Q4073="Non-Lead", N4073="Non-Lead - Copper", S4073="Yes", O4073="Between 1989 and 2014")),
(AND('[1]PWS Information'!$E$10="CWS",Q4073="Non-Lead", N4073="Non-Lead - Copper", S4073="Yes", O4073="After 2014")),
(AND('[1]PWS Information'!$E$10="CWS",Q4073="Non-Lead", N4073="Non-Lead - Copper", S4073="Yes", O4073="Unknown")),
(AND('[1]PWS Information'!$E$10="CWS",Q4073="Unknown")),
(AND('[1]PWS Information'!$E$10="NTNC",Q4073="Unknown")))),"Tier 5",
"")))))</f>
        <v>Tier 5</v>
      </c>
      <c r="Z4073" s="71"/>
      <c r="AA4073" s="71"/>
    </row>
    <row r="4074" spans="1:27" ht="57.6" x14ac:dyDescent="0.3">
      <c r="A4074" s="17"/>
      <c r="B4074" s="70">
        <v>12742073</v>
      </c>
      <c r="C4074" s="60">
        <v>445</v>
      </c>
      <c r="D4074" s="61" t="s">
        <v>1576</v>
      </c>
      <c r="E4074" s="61" t="s">
        <v>49</v>
      </c>
      <c r="F4074" s="61">
        <v>78640</v>
      </c>
      <c r="G4074" s="62" t="s">
        <v>1462</v>
      </c>
      <c r="H4074" s="63">
        <v>29.965371000000001</v>
      </c>
      <c r="I4074" s="64">
        <v>-97.844065499999999</v>
      </c>
      <c r="J4074" s="65" t="s">
        <v>50</v>
      </c>
      <c r="K4074" s="66" t="s">
        <v>51</v>
      </c>
      <c r="L4074" s="62" t="s">
        <v>58</v>
      </c>
      <c r="M4074" s="69"/>
      <c r="N4074" s="65" t="s">
        <v>50</v>
      </c>
      <c r="O4074" s="66" t="s">
        <v>58</v>
      </c>
      <c r="P4074" s="69"/>
      <c r="Q4074" s="55" t="str">
        <f t="shared" si="63"/>
        <v>Non-Lead</v>
      </c>
      <c r="R4074" s="70" t="s">
        <v>51</v>
      </c>
      <c r="S4074" s="70" t="s">
        <v>51</v>
      </c>
      <c r="T4074" s="70"/>
      <c r="U4074" s="71" t="s">
        <v>53</v>
      </c>
      <c r="V4074" s="71" t="s">
        <v>51</v>
      </c>
      <c r="W4074" s="71" t="s">
        <v>51</v>
      </c>
      <c r="X4074" s="71" t="s">
        <v>51</v>
      </c>
      <c r="Y4074" s="72" t="str">
        <f>IF((OR((AND('[1]PWS Information'!$E$10="CWS",U4074="Single Family Residence",Q4074="Lead")),
(AND('[1]PWS Information'!$E$10="CWS",U4074="Multiple Family Residence",'[1]PWS Information'!$E$11="Yes",Q4074="Lead")),
(AND('[1]PWS Information'!$E$10="NTNC",Q4074="Lead")))),"Tier 1",
IF((OR((AND('[1]PWS Information'!$E$10="CWS",U4074="Multiple Family Residence",'[1]PWS Information'!$E$11="No",Q4074="Lead")),
(AND('[1]PWS Information'!$E$10="CWS",U4074="Other",Q4074="Lead")),
(AND('[1]PWS Information'!$E$10="CWS",U4074="Building",Q4074="Lead")))),"Tier 2",
IF((OR((AND('[1]PWS Information'!$E$10="CWS",U4074="Single Family Residence",Q4074="Galvanized Requiring Replacement")),
(AND('[1]PWS Information'!$E$10="CWS",U4074="Single Family Residence",Q4074="Galvanized Requiring Replacement",R4074="Yes")),
(AND('[1]PWS Information'!$E$10="NTNC",Q4074="Galvanized Requiring Replacement")),
(AND('[1]PWS Information'!$E$10="NTNC",U4074="Single Family Residence",R4074="Yes")))),"Tier 3",
IF((OR((AND('[1]PWS Information'!$E$10="CWS",U4074="Single Family Residence",S4074="Yes",Q4074="Non-Lead", J4074="Non-Lead - Copper",L4074="Before 1989")),
(AND('[1]PWS Information'!$E$10="CWS",U4074="Single Family Residence",S4074="Yes",Q4074="Non-Lead", N4074="Non-Lead - Copper",O4074="Before 1989")))),"Tier 4",
IF((OR((AND('[1]PWS Information'!$E$10="NTNC",Q4074="Non-Lead")),
(AND('[1]PWS Information'!$E$10="CWS",Q4074="Non-Lead",S4074="")),
(AND('[1]PWS Information'!$E$10="CWS",Q4074="Non-Lead",S4074="No")),
(AND('[1]PWS Information'!$E$10="CWS",Q4074="Non-Lead",S4074="Don't Know")),
(AND('[1]PWS Information'!$E$10="CWS",Q4074="Non-Lead", J4074="Non-Lead - Copper", S4074="Yes", L4074="Between 1989 and 2014")),
(AND('[1]PWS Information'!$E$10="CWS",Q4074="Non-Lead", J4074="Non-Lead - Copper", S4074="Yes", L4074="After 2014")),
(AND('[1]PWS Information'!$E$10="CWS",Q4074="Non-Lead", J4074="Non-Lead - Copper", S4074="Yes", L4074="Unknown")),
(AND('[1]PWS Information'!$E$10="CWS",Q4074="Non-Lead", N4074="Non-Lead - Copper", S4074="Yes", O4074="Between 1989 and 2014")),
(AND('[1]PWS Information'!$E$10="CWS",Q4074="Non-Lead", N4074="Non-Lead - Copper", S4074="Yes", O4074="After 2014")),
(AND('[1]PWS Information'!$E$10="CWS",Q4074="Non-Lead", N4074="Non-Lead - Copper", S4074="Yes", O4074="Unknown")),
(AND('[1]PWS Information'!$E$10="CWS",Q4074="Unknown")),
(AND('[1]PWS Information'!$E$10="NTNC",Q4074="Unknown")))),"Tier 5",
"")))))</f>
        <v>Tier 5</v>
      </c>
      <c r="Z4074" s="71"/>
      <c r="AA4074" s="71"/>
    </row>
    <row r="4075" spans="1:27" ht="57.6" x14ac:dyDescent="0.3">
      <c r="A4075" s="1"/>
      <c r="B4075" s="70">
        <v>9193976</v>
      </c>
      <c r="C4075" s="60">
        <v>450</v>
      </c>
      <c r="D4075" s="61" t="s">
        <v>1576</v>
      </c>
      <c r="E4075" s="61" t="s">
        <v>49</v>
      </c>
      <c r="F4075" s="61">
        <v>78640</v>
      </c>
      <c r="G4075" s="62" t="s">
        <v>1462</v>
      </c>
      <c r="H4075" s="63">
        <v>29.965385099999999</v>
      </c>
      <c r="I4075" s="64">
        <v>-97.8443647</v>
      </c>
      <c r="J4075" s="65" t="s">
        <v>50</v>
      </c>
      <c r="K4075" s="66" t="s">
        <v>51</v>
      </c>
      <c r="L4075" s="62" t="s">
        <v>58</v>
      </c>
      <c r="M4075" s="69"/>
      <c r="N4075" s="65" t="s">
        <v>50</v>
      </c>
      <c r="O4075" s="66" t="s">
        <v>58</v>
      </c>
      <c r="P4075" s="69"/>
      <c r="Q4075" s="55" t="str">
        <f t="shared" si="63"/>
        <v>Non-Lead</v>
      </c>
      <c r="R4075" s="70" t="s">
        <v>51</v>
      </c>
      <c r="S4075" s="70" t="s">
        <v>51</v>
      </c>
      <c r="T4075" s="70"/>
      <c r="U4075" s="71" t="s">
        <v>53</v>
      </c>
      <c r="V4075" s="71" t="s">
        <v>51</v>
      </c>
      <c r="W4075" s="71" t="s">
        <v>51</v>
      </c>
      <c r="X4075" s="71" t="s">
        <v>51</v>
      </c>
      <c r="Y4075" s="72" t="str">
        <f>IF((OR((AND('[1]PWS Information'!$E$10="CWS",U4075="Single Family Residence",Q4075="Lead")),
(AND('[1]PWS Information'!$E$10="CWS",U4075="Multiple Family Residence",'[1]PWS Information'!$E$11="Yes",Q4075="Lead")),
(AND('[1]PWS Information'!$E$10="NTNC",Q4075="Lead")))),"Tier 1",
IF((OR((AND('[1]PWS Information'!$E$10="CWS",U4075="Multiple Family Residence",'[1]PWS Information'!$E$11="No",Q4075="Lead")),
(AND('[1]PWS Information'!$E$10="CWS",U4075="Other",Q4075="Lead")),
(AND('[1]PWS Information'!$E$10="CWS",U4075="Building",Q4075="Lead")))),"Tier 2",
IF((OR((AND('[1]PWS Information'!$E$10="CWS",U4075="Single Family Residence",Q4075="Galvanized Requiring Replacement")),
(AND('[1]PWS Information'!$E$10="CWS",U4075="Single Family Residence",Q4075="Galvanized Requiring Replacement",R4075="Yes")),
(AND('[1]PWS Information'!$E$10="NTNC",Q4075="Galvanized Requiring Replacement")),
(AND('[1]PWS Information'!$E$10="NTNC",U4075="Single Family Residence",R4075="Yes")))),"Tier 3",
IF((OR((AND('[1]PWS Information'!$E$10="CWS",U4075="Single Family Residence",S4075="Yes",Q4075="Non-Lead", J4075="Non-Lead - Copper",L4075="Before 1989")),
(AND('[1]PWS Information'!$E$10="CWS",U4075="Single Family Residence",S4075="Yes",Q4075="Non-Lead", N4075="Non-Lead - Copper",O4075="Before 1989")))),"Tier 4",
IF((OR((AND('[1]PWS Information'!$E$10="NTNC",Q4075="Non-Lead")),
(AND('[1]PWS Information'!$E$10="CWS",Q4075="Non-Lead",S4075="")),
(AND('[1]PWS Information'!$E$10="CWS",Q4075="Non-Lead",S4075="No")),
(AND('[1]PWS Information'!$E$10="CWS",Q4075="Non-Lead",S4075="Don't Know")),
(AND('[1]PWS Information'!$E$10="CWS",Q4075="Non-Lead", J4075="Non-Lead - Copper", S4075="Yes", L4075="Between 1989 and 2014")),
(AND('[1]PWS Information'!$E$10="CWS",Q4075="Non-Lead", J4075="Non-Lead - Copper", S4075="Yes", L4075="After 2014")),
(AND('[1]PWS Information'!$E$10="CWS",Q4075="Non-Lead", J4075="Non-Lead - Copper", S4075="Yes", L4075="Unknown")),
(AND('[1]PWS Information'!$E$10="CWS",Q4075="Non-Lead", N4075="Non-Lead - Copper", S4075="Yes", O4075="Between 1989 and 2014")),
(AND('[1]PWS Information'!$E$10="CWS",Q4075="Non-Lead", N4075="Non-Lead - Copper", S4075="Yes", O4075="After 2014")),
(AND('[1]PWS Information'!$E$10="CWS",Q4075="Non-Lead", N4075="Non-Lead - Copper", S4075="Yes", O4075="Unknown")),
(AND('[1]PWS Information'!$E$10="CWS",Q4075="Unknown")),
(AND('[1]PWS Information'!$E$10="NTNC",Q4075="Unknown")))),"Tier 5",
"")))))</f>
        <v>Tier 5</v>
      </c>
      <c r="Z4075" s="71"/>
      <c r="AA4075" s="71"/>
    </row>
    <row r="4076" spans="1:27" ht="57.6" x14ac:dyDescent="0.3">
      <c r="A4076" s="1"/>
      <c r="B4076" s="70">
        <v>16415491</v>
      </c>
      <c r="C4076" s="60">
        <v>455</v>
      </c>
      <c r="D4076" s="61" t="s">
        <v>1576</v>
      </c>
      <c r="E4076" s="61" t="s">
        <v>49</v>
      </c>
      <c r="F4076" s="61">
        <v>78640</v>
      </c>
      <c r="G4076" s="62" t="s">
        <v>1462</v>
      </c>
      <c r="H4076" s="63">
        <v>29.965285099999999</v>
      </c>
      <c r="I4076" s="64">
        <v>-97.843982100000005</v>
      </c>
      <c r="J4076" s="65" t="s">
        <v>50</v>
      </c>
      <c r="K4076" s="66" t="s">
        <v>51</v>
      </c>
      <c r="L4076" s="62" t="s">
        <v>58</v>
      </c>
      <c r="M4076" s="69"/>
      <c r="N4076" s="65" t="s">
        <v>50</v>
      </c>
      <c r="O4076" s="66" t="s">
        <v>58</v>
      </c>
      <c r="P4076" s="69"/>
      <c r="Q4076" s="55" t="str">
        <f t="shared" si="63"/>
        <v>Non-Lead</v>
      </c>
      <c r="R4076" s="70" t="s">
        <v>51</v>
      </c>
      <c r="S4076" s="70" t="s">
        <v>51</v>
      </c>
      <c r="T4076" s="70"/>
      <c r="U4076" s="71" t="s">
        <v>53</v>
      </c>
      <c r="V4076" s="71" t="s">
        <v>51</v>
      </c>
      <c r="W4076" s="71" t="s">
        <v>51</v>
      </c>
      <c r="X4076" s="71" t="s">
        <v>51</v>
      </c>
      <c r="Y4076" s="72" t="str">
        <f>IF((OR((AND('[1]PWS Information'!$E$10="CWS",U4076="Single Family Residence",Q4076="Lead")),
(AND('[1]PWS Information'!$E$10="CWS",U4076="Multiple Family Residence",'[1]PWS Information'!$E$11="Yes",Q4076="Lead")),
(AND('[1]PWS Information'!$E$10="NTNC",Q4076="Lead")))),"Tier 1",
IF((OR((AND('[1]PWS Information'!$E$10="CWS",U4076="Multiple Family Residence",'[1]PWS Information'!$E$11="No",Q4076="Lead")),
(AND('[1]PWS Information'!$E$10="CWS",U4076="Other",Q4076="Lead")),
(AND('[1]PWS Information'!$E$10="CWS",U4076="Building",Q4076="Lead")))),"Tier 2",
IF((OR((AND('[1]PWS Information'!$E$10="CWS",U4076="Single Family Residence",Q4076="Galvanized Requiring Replacement")),
(AND('[1]PWS Information'!$E$10="CWS",U4076="Single Family Residence",Q4076="Galvanized Requiring Replacement",R4076="Yes")),
(AND('[1]PWS Information'!$E$10="NTNC",Q4076="Galvanized Requiring Replacement")),
(AND('[1]PWS Information'!$E$10="NTNC",U4076="Single Family Residence",R4076="Yes")))),"Tier 3",
IF((OR((AND('[1]PWS Information'!$E$10="CWS",U4076="Single Family Residence",S4076="Yes",Q4076="Non-Lead", J4076="Non-Lead - Copper",L4076="Before 1989")),
(AND('[1]PWS Information'!$E$10="CWS",U4076="Single Family Residence",S4076="Yes",Q4076="Non-Lead", N4076="Non-Lead - Copper",O4076="Before 1989")))),"Tier 4",
IF((OR((AND('[1]PWS Information'!$E$10="NTNC",Q4076="Non-Lead")),
(AND('[1]PWS Information'!$E$10="CWS",Q4076="Non-Lead",S4076="")),
(AND('[1]PWS Information'!$E$10="CWS",Q4076="Non-Lead",S4076="No")),
(AND('[1]PWS Information'!$E$10="CWS",Q4076="Non-Lead",S4076="Don't Know")),
(AND('[1]PWS Information'!$E$10="CWS",Q4076="Non-Lead", J4076="Non-Lead - Copper", S4076="Yes", L4076="Between 1989 and 2014")),
(AND('[1]PWS Information'!$E$10="CWS",Q4076="Non-Lead", J4076="Non-Lead - Copper", S4076="Yes", L4076="After 2014")),
(AND('[1]PWS Information'!$E$10="CWS",Q4076="Non-Lead", J4076="Non-Lead - Copper", S4076="Yes", L4076="Unknown")),
(AND('[1]PWS Information'!$E$10="CWS",Q4076="Non-Lead", N4076="Non-Lead - Copper", S4076="Yes", O4076="Between 1989 and 2014")),
(AND('[1]PWS Information'!$E$10="CWS",Q4076="Non-Lead", N4076="Non-Lead - Copper", S4076="Yes", O4076="After 2014")),
(AND('[1]PWS Information'!$E$10="CWS",Q4076="Non-Lead", N4076="Non-Lead - Copper", S4076="Yes", O4076="Unknown")),
(AND('[1]PWS Information'!$E$10="CWS",Q4076="Unknown")),
(AND('[1]PWS Information'!$E$10="NTNC",Q4076="Unknown")))),"Tier 5",
"")))))</f>
        <v>Tier 5</v>
      </c>
      <c r="Z4076" s="71"/>
      <c r="AA4076" s="71"/>
    </row>
    <row r="4077" spans="1:27" ht="57.6" x14ac:dyDescent="0.3">
      <c r="A4077" s="1"/>
      <c r="B4077" s="70">
        <v>16234168</v>
      </c>
      <c r="C4077" s="60">
        <v>460</v>
      </c>
      <c r="D4077" s="61" t="s">
        <v>1576</v>
      </c>
      <c r="E4077" s="61" t="s">
        <v>49</v>
      </c>
      <c r="F4077" s="61">
        <v>78640</v>
      </c>
      <c r="G4077" s="62" t="s">
        <v>1462</v>
      </c>
      <c r="H4077" s="63">
        <v>29.9652745</v>
      </c>
      <c r="I4077" s="64">
        <v>-97.844232500000004</v>
      </c>
      <c r="J4077" s="65" t="s">
        <v>50</v>
      </c>
      <c r="K4077" s="66" t="s">
        <v>51</v>
      </c>
      <c r="L4077" s="62" t="s">
        <v>58</v>
      </c>
      <c r="M4077" s="69"/>
      <c r="N4077" s="65" t="s">
        <v>50</v>
      </c>
      <c r="O4077" s="66" t="s">
        <v>58</v>
      </c>
      <c r="P4077" s="69"/>
      <c r="Q4077" s="55" t="str">
        <f t="shared" si="63"/>
        <v>Non-Lead</v>
      </c>
      <c r="R4077" s="70" t="s">
        <v>51</v>
      </c>
      <c r="S4077" s="70" t="s">
        <v>51</v>
      </c>
      <c r="T4077" s="70"/>
      <c r="U4077" s="71" t="s">
        <v>53</v>
      </c>
      <c r="V4077" s="71" t="s">
        <v>51</v>
      </c>
      <c r="W4077" s="71" t="s">
        <v>51</v>
      </c>
      <c r="X4077" s="71" t="s">
        <v>51</v>
      </c>
      <c r="Y4077" s="72" t="str">
        <f>IF((OR((AND('[1]PWS Information'!$E$10="CWS",U4077="Single Family Residence",Q4077="Lead")),
(AND('[1]PWS Information'!$E$10="CWS",U4077="Multiple Family Residence",'[1]PWS Information'!$E$11="Yes",Q4077="Lead")),
(AND('[1]PWS Information'!$E$10="NTNC",Q4077="Lead")))),"Tier 1",
IF((OR((AND('[1]PWS Information'!$E$10="CWS",U4077="Multiple Family Residence",'[1]PWS Information'!$E$11="No",Q4077="Lead")),
(AND('[1]PWS Information'!$E$10="CWS",U4077="Other",Q4077="Lead")),
(AND('[1]PWS Information'!$E$10="CWS",U4077="Building",Q4077="Lead")))),"Tier 2",
IF((OR((AND('[1]PWS Information'!$E$10="CWS",U4077="Single Family Residence",Q4077="Galvanized Requiring Replacement")),
(AND('[1]PWS Information'!$E$10="CWS",U4077="Single Family Residence",Q4077="Galvanized Requiring Replacement",R4077="Yes")),
(AND('[1]PWS Information'!$E$10="NTNC",Q4077="Galvanized Requiring Replacement")),
(AND('[1]PWS Information'!$E$10="NTNC",U4077="Single Family Residence",R4077="Yes")))),"Tier 3",
IF((OR((AND('[1]PWS Information'!$E$10="CWS",U4077="Single Family Residence",S4077="Yes",Q4077="Non-Lead", J4077="Non-Lead - Copper",L4077="Before 1989")),
(AND('[1]PWS Information'!$E$10="CWS",U4077="Single Family Residence",S4077="Yes",Q4077="Non-Lead", N4077="Non-Lead - Copper",O4077="Before 1989")))),"Tier 4",
IF((OR((AND('[1]PWS Information'!$E$10="NTNC",Q4077="Non-Lead")),
(AND('[1]PWS Information'!$E$10="CWS",Q4077="Non-Lead",S4077="")),
(AND('[1]PWS Information'!$E$10="CWS",Q4077="Non-Lead",S4077="No")),
(AND('[1]PWS Information'!$E$10="CWS",Q4077="Non-Lead",S4077="Don't Know")),
(AND('[1]PWS Information'!$E$10="CWS",Q4077="Non-Lead", J4077="Non-Lead - Copper", S4077="Yes", L4077="Between 1989 and 2014")),
(AND('[1]PWS Information'!$E$10="CWS",Q4077="Non-Lead", J4077="Non-Lead - Copper", S4077="Yes", L4077="After 2014")),
(AND('[1]PWS Information'!$E$10="CWS",Q4077="Non-Lead", J4077="Non-Lead - Copper", S4077="Yes", L4077="Unknown")),
(AND('[1]PWS Information'!$E$10="CWS",Q4077="Non-Lead", N4077="Non-Lead - Copper", S4077="Yes", O4077="Between 1989 and 2014")),
(AND('[1]PWS Information'!$E$10="CWS",Q4077="Non-Lead", N4077="Non-Lead - Copper", S4077="Yes", O4077="After 2014")),
(AND('[1]PWS Information'!$E$10="CWS",Q4077="Non-Lead", N4077="Non-Lead - Copper", S4077="Yes", O4077="Unknown")),
(AND('[1]PWS Information'!$E$10="CWS",Q4077="Unknown")),
(AND('[1]PWS Information'!$E$10="NTNC",Q4077="Unknown")))),"Tier 5",
"")))))</f>
        <v>Tier 5</v>
      </c>
      <c r="Z4077" s="71"/>
      <c r="AA4077" s="71"/>
    </row>
    <row r="4078" spans="1:27" ht="57.6" x14ac:dyDescent="0.3">
      <c r="A4078" s="17"/>
      <c r="B4078" s="70">
        <v>748467</v>
      </c>
      <c r="C4078" s="60">
        <v>465</v>
      </c>
      <c r="D4078" s="61" t="s">
        <v>1576</v>
      </c>
      <c r="E4078" s="61" t="s">
        <v>49</v>
      </c>
      <c r="F4078" s="61">
        <v>78640</v>
      </c>
      <c r="G4078" s="62" t="s">
        <v>1462</v>
      </c>
      <c r="H4078" s="63">
        <v>29.965192600000002</v>
      </c>
      <c r="I4078" s="64">
        <v>-97.843906200000006</v>
      </c>
      <c r="J4078" s="65" t="s">
        <v>50</v>
      </c>
      <c r="K4078" s="66" t="s">
        <v>51</v>
      </c>
      <c r="L4078" s="62" t="s">
        <v>58</v>
      </c>
      <c r="M4078" s="69"/>
      <c r="N4078" s="65" t="s">
        <v>50</v>
      </c>
      <c r="O4078" s="66" t="s">
        <v>58</v>
      </c>
      <c r="P4078" s="69"/>
      <c r="Q4078" s="55" t="str">
        <f t="shared" si="63"/>
        <v>Non-Lead</v>
      </c>
      <c r="R4078" s="70" t="s">
        <v>51</v>
      </c>
      <c r="S4078" s="70" t="s">
        <v>51</v>
      </c>
      <c r="T4078" s="70"/>
      <c r="U4078" s="71" t="s">
        <v>53</v>
      </c>
      <c r="V4078" s="71" t="s">
        <v>51</v>
      </c>
      <c r="W4078" s="71" t="s">
        <v>51</v>
      </c>
      <c r="X4078" s="71" t="s">
        <v>51</v>
      </c>
      <c r="Y4078" s="72" t="str">
        <f>IF((OR((AND('[1]PWS Information'!$E$10="CWS",U4078="Single Family Residence",Q4078="Lead")),
(AND('[1]PWS Information'!$E$10="CWS",U4078="Multiple Family Residence",'[1]PWS Information'!$E$11="Yes",Q4078="Lead")),
(AND('[1]PWS Information'!$E$10="NTNC",Q4078="Lead")))),"Tier 1",
IF((OR((AND('[1]PWS Information'!$E$10="CWS",U4078="Multiple Family Residence",'[1]PWS Information'!$E$11="No",Q4078="Lead")),
(AND('[1]PWS Information'!$E$10="CWS",U4078="Other",Q4078="Lead")),
(AND('[1]PWS Information'!$E$10="CWS",U4078="Building",Q4078="Lead")))),"Tier 2",
IF((OR((AND('[1]PWS Information'!$E$10="CWS",U4078="Single Family Residence",Q4078="Galvanized Requiring Replacement")),
(AND('[1]PWS Information'!$E$10="CWS",U4078="Single Family Residence",Q4078="Galvanized Requiring Replacement",R4078="Yes")),
(AND('[1]PWS Information'!$E$10="NTNC",Q4078="Galvanized Requiring Replacement")),
(AND('[1]PWS Information'!$E$10="NTNC",U4078="Single Family Residence",R4078="Yes")))),"Tier 3",
IF((OR((AND('[1]PWS Information'!$E$10="CWS",U4078="Single Family Residence",S4078="Yes",Q4078="Non-Lead", J4078="Non-Lead - Copper",L4078="Before 1989")),
(AND('[1]PWS Information'!$E$10="CWS",U4078="Single Family Residence",S4078="Yes",Q4078="Non-Lead", N4078="Non-Lead - Copper",O4078="Before 1989")))),"Tier 4",
IF((OR((AND('[1]PWS Information'!$E$10="NTNC",Q4078="Non-Lead")),
(AND('[1]PWS Information'!$E$10="CWS",Q4078="Non-Lead",S4078="")),
(AND('[1]PWS Information'!$E$10="CWS",Q4078="Non-Lead",S4078="No")),
(AND('[1]PWS Information'!$E$10="CWS",Q4078="Non-Lead",S4078="Don't Know")),
(AND('[1]PWS Information'!$E$10="CWS",Q4078="Non-Lead", J4078="Non-Lead - Copper", S4078="Yes", L4078="Between 1989 and 2014")),
(AND('[1]PWS Information'!$E$10="CWS",Q4078="Non-Lead", J4078="Non-Lead - Copper", S4078="Yes", L4078="After 2014")),
(AND('[1]PWS Information'!$E$10="CWS",Q4078="Non-Lead", J4078="Non-Lead - Copper", S4078="Yes", L4078="Unknown")),
(AND('[1]PWS Information'!$E$10="CWS",Q4078="Non-Lead", N4078="Non-Lead - Copper", S4078="Yes", O4078="Between 1989 and 2014")),
(AND('[1]PWS Information'!$E$10="CWS",Q4078="Non-Lead", N4078="Non-Lead - Copper", S4078="Yes", O4078="After 2014")),
(AND('[1]PWS Information'!$E$10="CWS",Q4078="Non-Lead", N4078="Non-Lead - Copper", S4078="Yes", O4078="Unknown")),
(AND('[1]PWS Information'!$E$10="CWS",Q4078="Unknown")),
(AND('[1]PWS Information'!$E$10="NTNC",Q4078="Unknown")))),"Tier 5",
"")))))</f>
        <v>Tier 5</v>
      </c>
      <c r="Z4078" s="71"/>
      <c r="AA4078" s="71"/>
    </row>
    <row r="4079" spans="1:27" ht="57.6" x14ac:dyDescent="0.3">
      <c r="A4079" s="1"/>
      <c r="B4079" s="70">
        <v>12781013</v>
      </c>
      <c r="C4079" s="60">
        <v>535</v>
      </c>
      <c r="D4079" s="61" t="s">
        <v>1576</v>
      </c>
      <c r="E4079" s="61" t="s">
        <v>49</v>
      </c>
      <c r="F4079" s="61">
        <v>78640</v>
      </c>
      <c r="G4079" s="62" t="s">
        <v>1462</v>
      </c>
      <c r="H4079" s="63">
        <v>29.964493000000001</v>
      </c>
      <c r="I4079" s="64">
        <v>-97.843321900000007</v>
      </c>
      <c r="J4079" s="65" t="s">
        <v>50</v>
      </c>
      <c r="K4079" s="66" t="s">
        <v>51</v>
      </c>
      <c r="L4079" s="62" t="s">
        <v>58</v>
      </c>
      <c r="M4079" s="69"/>
      <c r="N4079" s="65" t="s">
        <v>50</v>
      </c>
      <c r="O4079" s="66" t="s">
        <v>58</v>
      </c>
      <c r="P4079" s="69"/>
      <c r="Q4079" s="55" t="str">
        <f t="shared" si="63"/>
        <v>Non-Lead</v>
      </c>
      <c r="R4079" s="70" t="s">
        <v>51</v>
      </c>
      <c r="S4079" s="70" t="s">
        <v>51</v>
      </c>
      <c r="T4079" s="70"/>
      <c r="U4079" s="71" t="s">
        <v>53</v>
      </c>
      <c r="V4079" s="71" t="s">
        <v>51</v>
      </c>
      <c r="W4079" s="71" t="s">
        <v>51</v>
      </c>
      <c r="X4079" s="71" t="s">
        <v>51</v>
      </c>
      <c r="Y4079" s="72" t="str">
        <f>IF((OR((AND('[1]PWS Information'!$E$10="CWS",U4079="Single Family Residence",Q4079="Lead")),
(AND('[1]PWS Information'!$E$10="CWS",U4079="Multiple Family Residence",'[1]PWS Information'!$E$11="Yes",Q4079="Lead")),
(AND('[1]PWS Information'!$E$10="NTNC",Q4079="Lead")))),"Tier 1",
IF((OR((AND('[1]PWS Information'!$E$10="CWS",U4079="Multiple Family Residence",'[1]PWS Information'!$E$11="No",Q4079="Lead")),
(AND('[1]PWS Information'!$E$10="CWS",U4079="Other",Q4079="Lead")),
(AND('[1]PWS Information'!$E$10="CWS",U4079="Building",Q4079="Lead")))),"Tier 2",
IF((OR((AND('[1]PWS Information'!$E$10="CWS",U4079="Single Family Residence",Q4079="Galvanized Requiring Replacement")),
(AND('[1]PWS Information'!$E$10="CWS",U4079="Single Family Residence",Q4079="Galvanized Requiring Replacement",R4079="Yes")),
(AND('[1]PWS Information'!$E$10="NTNC",Q4079="Galvanized Requiring Replacement")),
(AND('[1]PWS Information'!$E$10="NTNC",U4079="Single Family Residence",R4079="Yes")))),"Tier 3",
IF((OR((AND('[1]PWS Information'!$E$10="CWS",U4079="Single Family Residence",S4079="Yes",Q4079="Non-Lead", J4079="Non-Lead - Copper",L4079="Before 1989")),
(AND('[1]PWS Information'!$E$10="CWS",U4079="Single Family Residence",S4079="Yes",Q4079="Non-Lead", N4079="Non-Lead - Copper",O4079="Before 1989")))),"Tier 4",
IF((OR((AND('[1]PWS Information'!$E$10="NTNC",Q4079="Non-Lead")),
(AND('[1]PWS Information'!$E$10="CWS",Q4079="Non-Lead",S4079="")),
(AND('[1]PWS Information'!$E$10="CWS",Q4079="Non-Lead",S4079="No")),
(AND('[1]PWS Information'!$E$10="CWS",Q4079="Non-Lead",S4079="Don't Know")),
(AND('[1]PWS Information'!$E$10="CWS",Q4079="Non-Lead", J4079="Non-Lead - Copper", S4079="Yes", L4079="Between 1989 and 2014")),
(AND('[1]PWS Information'!$E$10="CWS",Q4079="Non-Lead", J4079="Non-Lead - Copper", S4079="Yes", L4079="After 2014")),
(AND('[1]PWS Information'!$E$10="CWS",Q4079="Non-Lead", J4079="Non-Lead - Copper", S4079="Yes", L4079="Unknown")),
(AND('[1]PWS Information'!$E$10="CWS",Q4079="Non-Lead", N4079="Non-Lead - Copper", S4079="Yes", O4079="Between 1989 and 2014")),
(AND('[1]PWS Information'!$E$10="CWS",Q4079="Non-Lead", N4079="Non-Lead - Copper", S4079="Yes", O4079="After 2014")),
(AND('[1]PWS Information'!$E$10="CWS",Q4079="Non-Lead", N4079="Non-Lead - Copper", S4079="Yes", O4079="Unknown")),
(AND('[1]PWS Information'!$E$10="CWS",Q4079="Unknown")),
(AND('[1]PWS Information'!$E$10="NTNC",Q4079="Unknown")))),"Tier 5",
"")))))</f>
        <v>Tier 5</v>
      </c>
      <c r="Z4079" s="71"/>
      <c r="AA4079" s="71"/>
    </row>
    <row r="4080" spans="1:27" ht="57.6" x14ac:dyDescent="0.3">
      <c r="A4080" s="1"/>
      <c r="B4080" s="70">
        <v>13360796</v>
      </c>
      <c r="C4080" s="60">
        <v>550</v>
      </c>
      <c r="D4080" s="61" t="s">
        <v>1576</v>
      </c>
      <c r="E4080" s="61" t="s">
        <v>49</v>
      </c>
      <c r="F4080" s="61">
        <v>78640</v>
      </c>
      <c r="G4080" s="62" t="s">
        <v>1462</v>
      </c>
      <c r="H4080" s="63">
        <v>29.9642944</v>
      </c>
      <c r="I4080" s="64">
        <v>-97.843392800000004</v>
      </c>
      <c r="J4080" s="65" t="s">
        <v>50</v>
      </c>
      <c r="K4080" s="66" t="s">
        <v>51</v>
      </c>
      <c r="L4080" s="62" t="s">
        <v>58</v>
      </c>
      <c r="M4080" s="69"/>
      <c r="N4080" s="65" t="s">
        <v>50</v>
      </c>
      <c r="O4080" s="66" t="s">
        <v>58</v>
      </c>
      <c r="P4080" s="69"/>
      <c r="Q4080" s="55" t="str">
        <f t="shared" si="63"/>
        <v>Non-Lead</v>
      </c>
      <c r="R4080" s="70" t="s">
        <v>51</v>
      </c>
      <c r="S4080" s="70" t="s">
        <v>51</v>
      </c>
      <c r="T4080" s="70"/>
      <c r="U4080" s="71" t="s">
        <v>53</v>
      </c>
      <c r="V4080" s="71" t="s">
        <v>51</v>
      </c>
      <c r="W4080" s="71" t="s">
        <v>51</v>
      </c>
      <c r="X4080" s="71" t="s">
        <v>51</v>
      </c>
      <c r="Y4080" s="72" t="str">
        <f>IF((OR((AND('[1]PWS Information'!$E$10="CWS",U4080="Single Family Residence",Q4080="Lead")),
(AND('[1]PWS Information'!$E$10="CWS",U4080="Multiple Family Residence",'[1]PWS Information'!$E$11="Yes",Q4080="Lead")),
(AND('[1]PWS Information'!$E$10="NTNC",Q4080="Lead")))),"Tier 1",
IF((OR((AND('[1]PWS Information'!$E$10="CWS",U4080="Multiple Family Residence",'[1]PWS Information'!$E$11="No",Q4080="Lead")),
(AND('[1]PWS Information'!$E$10="CWS",U4080="Other",Q4080="Lead")),
(AND('[1]PWS Information'!$E$10="CWS",U4080="Building",Q4080="Lead")))),"Tier 2",
IF((OR((AND('[1]PWS Information'!$E$10="CWS",U4080="Single Family Residence",Q4080="Galvanized Requiring Replacement")),
(AND('[1]PWS Information'!$E$10="CWS",U4080="Single Family Residence",Q4080="Galvanized Requiring Replacement",R4080="Yes")),
(AND('[1]PWS Information'!$E$10="NTNC",Q4080="Galvanized Requiring Replacement")),
(AND('[1]PWS Information'!$E$10="NTNC",U4080="Single Family Residence",R4080="Yes")))),"Tier 3",
IF((OR((AND('[1]PWS Information'!$E$10="CWS",U4080="Single Family Residence",S4080="Yes",Q4080="Non-Lead", J4080="Non-Lead - Copper",L4080="Before 1989")),
(AND('[1]PWS Information'!$E$10="CWS",U4080="Single Family Residence",S4080="Yes",Q4080="Non-Lead", N4080="Non-Lead - Copper",O4080="Before 1989")))),"Tier 4",
IF((OR((AND('[1]PWS Information'!$E$10="NTNC",Q4080="Non-Lead")),
(AND('[1]PWS Information'!$E$10="CWS",Q4080="Non-Lead",S4080="")),
(AND('[1]PWS Information'!$E$10="CWS",Q4080="Non-Lead",S4080="No")),
(AND('[1]PWS Information'!$E$10="CWS",Q4080="Non-Lead",S4080="Don't Know")),
(AND('[1]PWS Information'!$E$10="CWS",Q4080="Non-Lead", J4080="Non-Lead - Copper", S4080="Yes", L4080="Between 1989 and 2014")),
(AND('[1]PWS Information'!$E$10="CWS",Q4080="Non-Lead", J4080="Non-Lead - Copper", S4080="Yes", L4080="After 2014")),
(AND('[1]PWS Information'!$E$10="CWS",Q4080="Non-Lead", J4080="Non-Lead - Copper", S4080="Yes", L4080="Unknown")),
(AND('[1]PWS Information'!$E$10="CWS",Q4080="Non-Lead", N4080="Non-Lead - Copper", S4080="Yes", O4080="Between 1989 and 2014")),
(AND('[1]PWS Information'!$E$10="CWS",Q4080="Non-Lead", N4080="Non-Lead - Copper", S4080="Yes", O4080="After 2014")),
(AND('[1]PWS Information'!$E$10="CWS",Q4080="Non-Lead", N4080="Non-Lead - Copper", S4080="Yes", O4080="Unknown")),
(AND('[1]PWS Information'!$E$10="CWS",Q4080="Unknown")),
(AND('[1]PWS Information'!$E$10="NTNC",Q4080="Unknown")))),"Tier 5",
"")))))</f>
        <v>Tier 5</v>
      </c>
      <c r="Z4080" s="71"/>
      <c r="AA4080" s="71"/>
    </row>
    <row r="4081" spans="1:27" ht="86.4" x14ac:dyDescent="0.3">
      <c r="A4081" s="1"/>
      <c r="B4081" s="70">
        <v>1416774</v>
      </c>
      <c r="C4081" s="60">
        <v>560</v>
      </c>
      <c r="D4081" s="61" t="s">
        <v>1576</v>
      </c>
      <c r="E4081" s="61" t="s">
        <v>49</v>
      </c>
      <c r="F4081" s="61">
        <v>78640</v>
      </c>
      <c r="G4081" s="62" t="s">
        <v>1578</v>
      </c>
      <c r="H4081" s="63">
        <v>29.9642369</v>
      </c>
      <c r="I4081" s="64">
        <v>-97.843344700000003</v>
      </c>
      <c r="J4081" s="65" t="s">
        <v>50</v>
      </c>
      <c r="K4081" s="66" t="s">
        <v>51</v>
      </c>
      <c r="L4081" s="62" t="s">
        <v>58</v>
      </c>
      <c r="M4081" s="69"/>
      <c r="N4081" s="65" t="s">
        <v>50</v>
      </c>
      <c r="O4081" s="66" t="s">
        <v>58</v>
      </c>
      <c r="P4081" s="69"/>
      <c r="Q4081" s="55" t="str">
        <f t="shared" si="63"/>
        <v>Non-Lead</v>
      </c>
      <c r="R4081" s="70" t="s">
        <v>51</v>
      </c>
      <c r="S4081" s="70" t="s">
        <v>51</v>
      </c>
      <c r="T4081" s="70"/>
      <c r="U4081" s="71" t="s">
        <v>53</v>
      </c>
      <c r="V4081" s="71" t="s">
        <v>51</v>
      </c>
      <c r="W4081" s="71" t="s">
        <v>51</v>
      </c>
      <c r="X4081" s="71" t="s">
        <v>51</v>
      </c>
      <c r="Y4081" s="72" t="str">
        <f>IF((OR((AND('[1]PWS Information'!$E$10="CWS",U4081="Single Family Residence",Q4081="Lead")),
(AND('[1]PWS Information'!$E$10="CWS",U4081="Multiple Family Residence",'[1]PWS Information'!$E$11="Yes",Q4081="Lead")),
(AND('[1]PWS Information'!$E$10="NTNC",Q4081="Lead")))),"Tier 1",
IF((OR((AND('[1]PWS Information'!$E$10="CWS",U4081="Multiple Family Residence",'[1]PWS Information'!$E$11="No",Q4081="Lead")),
(AND('[1]PWS Information'!$E$10="CWS",U4081="Other",Q4081="Lead")),
(AND('[1]PWS Information'!$E$10="CWS",U4081="Building",Q4081="Lead")))),"Tier 2",
IF((OR((AND('[1]PWS Information'!$E$10="CWS",U4081="Single Family Residence",Q4081="Galvanized Requiring Replacement")),
(AND('[1]PWS Information'!$E$10="CWS",U4081="Single Family Residence",Q4081="Galvanized Requiring Replacement",R4081="Yes")),
(AND('[1]PWS Information'!$E$10="NTNC",Q4081="Galvanized Requiring Replacement")),
(AND('[1]PWS Information'!$E$10="NTNC",U4081="Single Family Residence",R4081="Yes")))),"Tier 3",
IF((OR((AND('[1]PWS Information'!$E$10="CWS",U4081="Single Family Residence",S4081="Yes",Q4081="Non-Lead", J4081="Non-Lead - Copper",L4081="Before 1989")),
(AND('[1]PWS Information'!$E$10="CWS",U4081="Single Family Residence",S4081="Yes",Q4081="Non-Lead", N4081="Non-Lead - Copper",O4081="Before 1989")))),"Tier 4",
IF((OR((AND('[1]PWS Information'!$E$10="NTNC",Q4081="Non-Lead")),
(AND('[1]PWS Information'!$E$10="CWS",Q4081="Non-Lead",S4081="")),
(AND('[1]PWS Information'!$E$10="CWS",Q4081="Non-Lead",S4081="No")),
(AND('[1]PWS Information'!$E$10="CWS",Q4081="Non-Lead",S4081="Don't Know")),
(AND('[1]PWS Information'!$E$10="CWS",Q4081="Non-Lead", J4081="Non-Lead - Copper", S4081="Yes", L4081="Between 1989 and 2014")),
(AND('[1]PWS Information'!$E$10="CWS",Q4081="Non-Lead", J4081="Non-Lead - Copper", S4081="Yes", L4081="After 2014")),
(AND('[1]PWS Information'!$E$10="CWS",Q4081="Non-Lead", J4081="Non-Lead - Copper", S4081="Yes", L4081="Unknown")),
(AND('[1]PWS Information'!$E$10="CWS",Q4081="Non-Lead", N4081="Non-Lead - Copper", S4081="Yes", O4081="Between 1989 and 2014")),
(AND('[1]PWS Information'!$E$10="CWS",Q4081="Non-Lead", N4081="Non-Lead - Copper", S4081="Yes", O4081="After 2014")),
(AND('[1]PWS Information'!$E$10="CWS",Q4081="Non-Lead", N4081="Non-Lead - Copper", S4081="Yes", O4081="Unknown")),
(AND('[1]PWS Information'!$E$10="CWS",Q4081="Unknown")),
(AND('[1]PWS Information'!$E$10="NTNC",Q4081="Unknown")))),"Tier 5",
"")))))</f>
        <v>Tier 5</v>
      </c>
      <c r="Z4081" s="71"/>
      <c r="AA4081" s="71"/>
    </row>
    <row r="4082" spans="1:27" ht="57.6" x14ac:dyDescent="0.3">
      <c r="A4082" s="17"/>
      <c r="B4082" s="70">
        <v>13518817</v>
      </c>
      <c r="C4082" s="60">
        <v>565</v>
      </c>
      <c r="D4082" s="61" t="s">
        <v>1576</v>
      </c>
      <c r="E4082" s="61" t="s">
        <v>49</v>
      </c>
      <c r="F4082" s="61">
        <v>78640</v>
      </c>
      <c r="G4082" s="62" t="s">
        <v>1462</v>
      </c>
      <c r="H4082" s="63">
        <v>29.964328999999999</v>
      </c>
      <c r="I4082" s="64">
        <v>-97.843181400000006</v>
      </c>
      <c r="J4082" s="65" t="s">
        <v>50</v>
      </c>
      <c r="K4082" s="66" t="s">
        <v>51</v>
      </c>
      <c r="L4082" s="62" t="s">
        <v>58</v>
      </c>
      <c r="M4082" s="69"/>
      <c r="N4082" s="65" t="s">
        <v>50</v>
      </c>
      <c r="O4082" s="66" t="s">
        <v>58</v>
      </c>
      <c r="P4082" s="69"/>
      <c r="Q4082" s="55" t="str">
        <f t="shared" si="63"/>
        <v>Non-Lead</v>
      </c>
      <c r="R4082" s="70" t="s">
        <v>51</v>
      </c>
      <c r="S4082" s="70" t="s">
        <v>51</v>
      </c>
      <c r="T4082" s="70"/>
      <c r="U4082" s="71" t="s">
        <v>53</v>
      </c>
      <c r="V4082" s="71" t="s">
        <v>51</v>
      </c>
      <c r="W4082" s="71" t="s">
        <v>51</v>
      </c>
      <c r="X4082" s="71" t="s">
        <v>51</v>
      </c>
      <c r="Y4082" s="72" t="str">
        <f>IF((OR((AND('[1]PWS Information'!$E$10="CWS",U4082="Single Family Residence",Q4082="Lead")),
(AND('[1]PWS Information'!$E$10="CWS",U4082="Multiple Family Residence",'[1]PWS Information'!$E$11="Yes",Q4082="Lead")),
(AND('[1]PWS Information'!$E$10="NTNC",Q4082="Lead")))),"Tier 1",
IF((OR((AND('[1]PWS Information'!$E$10="CWS",U4082="Multiple Family Residence",'[1]PWS Information'!$E$11="No",Q4082="Lead")),
(AND('[1]PWS Information'!$E$10="CWS",U4082="Other",Q4082="Lead")),
(AND('[1]PWS Information'!$E$10="CWS",U4082="Building",Q4082="Lead")))),"Tier 2",
IF((OR((AND('[1]PWS Information'!$E$10="CWS",U4082="Single Family Residence",Q4082="Galvanized Requiring Replacement")),
(AND('[1]PWS Information'!$E$10="CWS",U4082="Single Family Residence",Q4082="Galvanized Requiring Replacement",R4082="Yes")),
(AND('[1]PWS Information'!$E$10="NTNC",Q4082="Galvanized Requiring Replacement")),
(AND('[1]PWS Information'!$E$10="NTNC",U4082="Single Family Residence",R4082="Yes")))),"Tier 3",
IF((OR((AND('[1]PWS Information'!$E$10="CWS",U4082="Single Family Residence",S4082="Yes",Q4082="Non-Lead", J4082="Non-Lead - Copper",L4082="Before 1989")),
(AND('[1]PWS Information'!$E$10="CWS",U4082="Single Family Residence",S4082="Yes",Q4082="Non-Lead", N4082="Non-Lead - Copper",O4082="Before 1989")))),"Tier 4",
IF((OR((AND('[1]PWS Information'!$E$10="NTNC",Q4082="Non-Lead")),
(AND('[1]PWS Information'!$E$10="CWS",Q4082="Non-Lead",S4082="")),
(AND('[1]PWS Information'!$E$10="CWS",Q4082="Non-Lead",S4082="No")),
(AND('[1]PWS Information'!$E$10="CWS",Q4082="Non-Lead",S4082="Don't Know")),
(AND('[1]PWS Information'!$E$10="CWS",Q4082="Non-Lead", J4082="Non-Lead - Copper", S4082="Yes", L4082="Between 1989 and 2014")),
(AND('[1]PWS Information'!$E$10="CWS",Q4082="Non-Lead", J4082="Non-Lead - Copper", S4082="Yes", L4082="After 2014")),
(AND('[1]PWS Information'!$E$10="CWS",Q4082="Non-Lead", J4082="Non-Lead - Copper", S4082="Yes", L4082="Unknown")),
(AND('[1]PWS Information'!$E$10="CWS",Q4082="Non-Lead", N4082="Non-Lead - Copper", S4082="Yes", O4082="Between 1989 and 2014")),
(AND('[1]PWS Information'!$E$10="CWS",Q4082="Non-Lead", N4082="Non-Lead - Copper", S4082="Yes", O4082="After 2014")),
(AND('[1]PWS Information'!$E$10="CWS",Q4082="Non-Lead", N4082="Non-Lead - Copper", S4082="Yes", O4082="Unknown")),
(AND('[1]PWS Information'!$E$10="CWS",Q4082="Unknown")),
(AND('[1]PWS Information'!$E$10="NTNC",Q4082="Unknown")))),"Tier 5",
"")))))</f>
        <v>Tier 5</v>
      </c>
      <c r="Z4082" s="71"/>
      <c r="AA4082" s="71"/>
    </row>
    <row r="4083" spans="1:27" ht="57.6" x14ac:dyDescent="0.3">
      <c r="A4083" s="1"/>
      <c r="B4083" s="70">
        <v>9383650</v>
      </c>
      <c r="C4083" s="60">
        <v>570</v>
      </c>
      <c r="D4083" s="61" t="s">
        <v>1576</v>
      </c>
      <c r="E4083" s="61" t="s">
        <v>49</v>
      </c>
      <c r="F4083" s="61">
        <v>78640</v>
      </c>
      <c r="G4083" s="62" t="s">
        <v>1462</v>
      </c>
      <c r="H4083" s="63">
        <v>29.964179399999999</v>
      </c>
      <c r="I4083" s="64">
        <v>-97.843296699999996</v>
      </c>
      <c r="J4083" s="65" t="s">
        <v>50</v>
      </c>
      <c r="K4083" s="66" t="s">
        <v>51</v>
      </c>
      <c r="L4083" s="62" t="s">
        <v>58</v>
      </c>
      <c r="M4083" s="69"/>
      <c r="N4083" s="65" t="s">
        <v>50</v>
      </c>
      <c r="O4083" s="66" t="s">
        <v>58</v>
      </c>
      <c r="P4083" s="69"/>
      <c r="Q4083" s="55" t="str">
        <f t="shared" si="63"/>
        <v>Non-Lead</v>
      </c>
      <c r="R4083" s="70" t="s">
        <v>51</v>
      </c>
      <c r="S4083" s="70" t="s">
        <v>51</v>
      </c>
      <c r="T4083" s="70"/>
      <c r="U4083" s="71" t="s">
        <v>53</v>
      </c>
      <c r="V4083" s="71" t="s">
        <v>51</v>
      </c>
      <c r="W4083" s="71" t="s">
        <v>51</v>
      </c>
      <c r="X4083" s="71" t="s">
        <v>51</v>
      </c>
      <c r="Y4083" s="72" t="str">
        <f>IF((OR((AND('[1]PWS Information'!$E$10="CWS",U4083="Single Family Residence",Q4083="Lead")),
(AND('[1]PWS Information'!$E$10="CWS",U4083="Multiple Family Residence",'[1]PWS Information'!$E$11="Yes",Q4083="Lead")),
(AND('[1]PWS Information'!$E$10="NTNC",Q4083="Lead")))),"Tier 1",
IF((OR((AND('[1]PWS Information'!$E$10="CWS",U4083="Multiple Family Residence",'[1]PWS Information'!$E$11="No",Q4083="Lead")),
(AND('[1]PWS Information'!$E$10="CWS",U4083="Other",Q4083="Lead")),
(AND('[1]PWS Information'!$E$10="CWS",U4083="Building",Q4083="Lead")))),"Tier 2",
IF((OR((AND('[1]PWS Information'!$E$10="CWS",U4083="Single Family Residence",Q4083="Galvanized Requiring Replacement")),
(AND('[1]PWS Information'!$E$10="CWS",U4083="Single Family Residence",Q4083="Galvanized Requiring Replacement",R4083="Yes")),
(AND('[1]PWS Information'!$E$10="NTNC",Q4083="Galvanized Requiring Replacement")),
(AND('[1]PWS Information'!$E$10="NTNC",U4083="Single Family Residence",R4083="Yes")))),"Tier 3",
IF((OR((AND('[1]PWS Information'!$E$10="CWS",U4083="Single Family Residence",S4083="Yes",Q4083="Non-Lead", J4083="Non-Lead - Copper",L4083="Before 1989")),
(AND('[1]PWS Information'!$E$10="CWS",U4083="Single Family Residence",S4083="Yes",Q4083="Non-Lead", N4083="Non-Lead - Copper",O4083="Before 1989")))),"Tier 4",
IF((OR((AND('[1]PWS Information'!$E$10="NTNC",Q4083="Non-Lead")),
(AND('[1]PWS Information'!$E$10="CWS",Q4083="Non-Lead",S4083="")),
(AND('[1]PWS Information'!$E$10="CWS",Q4083="Non-Lead",S4083="No")),
(AND('[1]PWS Information'!$E$10="CWS",Q4083="Non-Lead",S4083="Don't Know")),
(AND('[1]PWS Information'!$E$10="CWS",Q4083="Non-Lead", J4083="Non-Lead - Copper", S4083="Yes", L4083="Between 1989 and 2014")),
(AND('[1]PWS Information'!$E$10="CWS",Q4083="Non-Lead", J4083="Non-Lead - Copper", S4083="Yes", L4083="After 2014")),
(AND('[1]PWS Information'!$E$10="CWS",Q4083="Non-Lead", J4083="Non-Lead - Copper", S4083="Yes", L4083="Unknown")),
(AND('[1]PWS Information'!$E$10="CWS",Q4083="Non-Lead", N4083="Non-Lead - Copper", S4083="Yes", O4083="Between 1989 and 2014")),
(AND('[1]PWS Information'!$E$10="CWS",Q4083="Non-Lead", N4083="Non-Lead - Copper", S4083="Yes", O4083="After 2014")),
(AND('[1]PWS Information'!$E$10="CWS",Q4083="Non-Lead", N4083="Non-Lead - Copper", S4083="Yes", O4083="Unknown")),
(AND('[1]PWS Information'!$E$10="CWS",Q4083="Unknown")),
(AND('[1]PWS Information'!$E$10="NTNC",Q4083="Unknown")))),"Tier 5",
"")))))</f>
        <v>Tier 5</v>
      </c>
      <c r="Z4083" s="71"/>
      <c r="AA4083" s="71"/>
    </row>
    <row r="4084" spans="1:27" ht="57.6" x14ac:dyDescent="0.3">
      <c r="A4084" s="1"/>
      <c r="B4084" s="70">
        <v>13179553</v>
      </c>
      <c r="C4084" s="60">
        <v>575</v>
      </c>
      <c r="D4084" s="61" t="s">
        <v>1576</v>
      </c>
      <c r="E4084" s="61" t="s">
        <v>49</v>
      </c>
      <c r="F4084" s="61">
        <v>78640</v>
      </c>
      <c r="G4084" s="62" t="s">
        <v>1462</v>
      </c>
      <c r="H4084" s="63">
        <v>29.9642743</v>
      </c>
      <c r="I4084" s="64">
        <v>-97.843134599999999</v>
      </c>
      <c r="J4084" s="65" t="s">
        <v>50</v>
      </c>
      <c r="K4084" s="66" t="s">
        <v>51</v>
      </c>
      <c r="L4084" s="62" t="s">
        <v>58</v>
      </c>
      <c r="M4084" s="69"/>
      <c r="N4084" s="65" t="s">
        <v>50</v>
      </c>
      <c r="O4084" s="66" t="s">
        <v>58</v>
      </c>
      <c r="P4084" s="69"/>
      <c r="Q4084" s="55" t="str">
        <f t="shared" si="63"/>
        <v>Non-Lead</v>
      </c>
      <c r="R4084" s="70" t="s">
        <v>51</v>
      </c>
      <c r="S4084" s="70" t="s">
        <v>51</v>
      </c>
      <c r="T4084" s="70"/>
      <c r="U4084" s="71" t="s">
        <v>53</v>
      </c>
      <c r="V4084" s="71" t="s">
        <v>51</v>
      </c>
      <c r="W4084" s="71" t="s">
        <v>51</v>
      </c>
      <c r="X4084" s="71" t="s">
        <v>51</v>
      </c>
      <c r="Y4084" s="72" t="str">
        <f>IF((OR((AND('[1]PWS Information'!$E$10="CWS",U4084="Single Family Residence",Q4084="Lead")),
(AND('[1]PWS Information'!$E$10="CWS",U4084="Multiple Family Residence",'[1]PWS Information'!$E$11="Yes",Q4084="Lead")),
(AND('[1]PWS Information'!$E$10="NTNC",Q4084="Lead")))),"Tier 1",
IF((OR((AND('[1]PWS Information'!$E$10="CWS",U4084="Multiple Family Residence",'[1]PWS Information'!$E$11="No",Q4084="Lead")),
(AND('[1]PWS Information'!$E$10="CWS",U4084="Other",Q4084="Lead")),
(AND('[1]PWS Information'!$E$10="CWS",U4084="Building",Q4084="Lead")))),"Tier 2",
IF((OR((AND('[1]PWS Information'!$E$10="CWS",U4084="Single Family Residence",Q4084="Galvanized Requiring Replacement")),
(AND('[1]PWS Information'!$E$10="CWS",U4084="Single Family Residence",Q4084="Galvanized Requiring Replacement",R4084="Yes")),
(AND('[1]PWS Information'!$E$10="NTNC",Q4084="Galvanized Requiring Replacement")),
(AND('[1]PWS Information'!$E$10="NTNC",U4084="Single Family Residence",R4084="Yes")))),"Tier 3",
IF((OR((AND('[1]PWS Information'!$E$10="CWS",U4084="Single Family Residence",S4084="Yes",Q4084="Non-Lead", J4084="Non-Lead - Copper",L4084="Before 1989")),
(AND('[1]PWS Information'!$E$10="CWS",U4084="Single Family Residence",S4084="Yes",Q4084="Non-Lead", N4084="Non-Lead - Copper",O4084="Before 1989")))),"Tier 4",
IF((OR((AND('[1]PWS Information'!$E$10="NTNC",Q4084="Non-Lead")),
(AND('[1]PWS Information'!$E$10="CWS",Q4084="Non-Lead",S4084="")),
(AND('[1]PWS Information'!$E$10="CWS",Q4084="Non-Lead",S4084="No")),
(AND('[1]PWS Information'!$E$10="CWS",Q4084="Non-Lead",S4084="Don't Know")),
(AND('[1]PWS Information'!$E$10="CWS",Q4084="Non-Lead", J4084="Non-Lead - Copper", S4084="Yes", L4084="Between 1989 and 2014")),
(AND('[1]PWS Information'!$E$10="CWS",Q4084="Non-Lead", J4084="Non-Lead - Copper", S4084="Yes", L4084="After 2014")),
(AND('[1]PWS Information'!$E$10="CWS",Q4084="Non-Lead", J4084="Non-Lead - Copper", S4084="Yes", L4084="Unknown")),
(AND('[1]PWS Information'!$E$10="CWS",Q4084="Non-Lead", N4084="Non-Lead - Copper", S4084="Yes", O4084="Between 1989 and 2014")),
(AND('[1]PWS Information'!$E$10="CWS",Q4084="Non-Lead", N4084="Non-Lead - Copper", S4084="Yes", O4084="After 2014")),
(AND('[1]PWS Information'!$E$10="CWS",Q4084="Non-Lead", N4084="Non-Lead - Copper", S4084="Yes", O4084="Unknown")),
(AND('[1]PWS Information'!$E$10="CWS",Q4084="Unknown")),
(AND('[1]PWS Information'!$E$10="NTNC",Q4084="Unknown")))),"Tier 5",
"")))))</f>
        <v>Tier 5</v>
      </c>
      <c r="Z4084" s="71"/>
      <c r="AA4084" s="71"/>
    </row>
    <row r="4085" spans="1:27" ht="57.6" x14ac:dyDescent="0.3">
      <c r="A4085" s="1"/>
      <c r="B4085" s="70">
        <v>12662618</v>
      </c>
      <c r="C4085" s="60">
        <v>580</v>
      </c>
      <c r="D4085" s="61" t="s">
        <v>1576</v>
      </c>
      <c r="E4085" s="61" t="s">
        <v>49</v>
      </c>
      <c r="F4085" s="61">
        <v>78640</v>
      </c>
      <c r="G4085" s="62" t="s">
        <v>1462</v>
      </c>
      <c r="H4085" s="63">
        <v>29.964121899999999</v>
      </c>
      <c r="I4085" s="64">
        <v>-97.843248599999995</v>
      </c>
      <c r="J4085" s="65" t="s">
        <v>50</v>
      </c>
      <c r="K4085" s="66" t="s">
        <v>51</v>
      </c>
      <c r="L4085" s="62" t="s">
        <v>58</v>
      </c>
      <c r="M4085" s="69"/>
      <c r="N4085" s="65" t="s">
        <v>50</v>
      </c>
      <c r="O4085" s="66" t="s">
        <v>58</v>
      </c>
      <c r="P4085" s="69"/>
      <c r="Q4085" s="55" t="str">
        <f t="shared" si="63"/>
        <v>Non-Lead</v>
      </c>
      <c r="R4085" s="70" t="s">
        <v>51</v>
      </c>
      <c r="S4085" s="70" t="s">
        <v>51</v>
      </c>
      <c r="T4085" s="70"/>
      <c r="U4085" s="71" t="s">
        <v>53</v>
      </c>
      <c r="V4085" s="71" t="s">
        <v>51</v>
      </c>
      <c r="W4085" s="71" t="s">
        <v>51</v>
      </c>
      <c r="X4085" s="71" t="s">
        <v>51</v>
      </c>
      <c r="Y4085" s="72" t="str">
        <f>IF((OR((AND('[1]PWS Information'!$E$10="CWS",U4085="Single Family Residence",Q4085="Lead")),
(AND('[1]PWS Information'!$E$10="CWS",U4085="Multiple Family Residence",'[1]PWS Information'!$E$11="Yes",Q4085="Lead")),
(AND('[1]PWS Information'!$E$10="NTNC",Q4085="Lead")))),"Tier 1",
IF((OR((AND('[1]PWS Information'!$E$10="CWS",U4085="Multiple Family Residence",'[1]PWS Information'!$E$11="No",Q4085="Lead")),
(AND('[1]PWS Information'!$E$10="CWS",U4085="Other",Q4085="Lead")),
(AND('[1]PWS Information'!$E$10="CWS",U4085="Building",Q4085="Lead")))),"Tier 2",
IF((OR((AND('[1]PWS Information'!$E$10="CWS",U4085="Single Family Residence",Q4085="Galvanized Requiring Replacement")),
(AND('[1]PWS Information'!$E$10="CWS",U4085="Single Family Residence",Q4085="Galvanized Requiring Replacement",R4085="Yes")),
(AND('[1]PWS Information'!$E$10="NTNC",Q4085="Galvanized Requiring Replacement")),
(AND('[1]PWS Information'!$E$10="NTNC",U4085="Single Family Residence",R4085="Yes")))),"Tier 3",
IF((OR((AND('[1]PWS Information'!$E$10="CWS",U4085="Single Family Residence",S4085="Yes",Q4085="Non-Lead", J4085="Non-Lead - Copper",L4085="Before 1989")),
(AND('[1]PWS Information'!$E$10="CWS",U4085="Single Family Residence",S4085="Yes",Q4085="Non-Lead", N4085="Non-Lead - Copper",O4085="Before 1989")))),"Tier 4",
IF((OR((AND('[1]PWS Information'!$E$10="NTNC",Q4085="Non-Lead")),
(AND('[1]PWS Information'!$E$10="CWS",Q4085="Non-Lead",S4085="")),
(AND('[1]PWS Information'!$E$10="CWS",Q4085="Non-Lead",S4085="No")),
(AND('[1]PWS Information'!$E$10="CWS",Q4085="Non-Lead",S4085="Don't Know")),
(AND('[1]PWS Information'!$E$10="CWS",Q4085="Non-Lead", J4085="Non-Lead - Copper", S4085="Yes", L4085="Between 1989 and 2014")),
(AND('[1]PWS Information'!$E$10="CWS",Q4085="Non-Lead", J4085="Non-Lead - Copper", S4085="Yes", L4085="After 2014")),
(AND('[1]PWS Information'!$E$10="CWS",Q4085="Non-Lead", J4085="Non-Lead - Copper", S4085="Yes", L4085="Unknown")),
(AND('[1]PWS Information'!$E$10="CWS",Q4085="Non-Lead", N4085="Non-Lead - Copper", S4085="Yes", O4085="Between 1989 and 2014")),
(AND('[1]PWS Information'!$E$10="CWS",Q4085="Non-Lead", N4085="Non-Lead - Copper", S4085="Yes", O4085="After 2014")),
(AND('[1]PWS Information'!$E$10="CWS",Q4085="Non-Lead", N4085="Non-Lead - Copper", S4085="Yes", O4085="Unknown")),
(AND('[1]PWS Information'!$E$10="CWS",Q4085="Unknown")),
(AND('[1]PWS Information'!$E$10="NTNC",Q4085="Unknown")))),"Tier 5",
"")))))</f>
        <v>Tier 5</v>
      </c>
      <c r="Z4085" s="71"/>
      <c r="AA4085" s="71"/>
    </row>
    <row r="4086" spans="1:27" ht="86.4" x14ac:dyDescent="0.3">
      <c r="A4086" s="17"/>
      <c r="B4086" s="70">
        <v>1421309</v>
      </c>
      <c r="C4086" s="60">
        <v>590</v>
      </c>
      <c r="D4086" s="61" t="s">
        <v>1576</v>
      </c>
      <c r="E4086" s="61" t="s">
        <v>49</v>
      </c>
      <c r="F4086" s="61">
        <v>78640</v>
      </c>
      <c r="G4086" s="62" t="s">
        <v>1579</v>
      </c>
      <c r="H4086" s="63">
        <v>29.964064400000002</v>
      </c>
      <c r="I4086" s="64">
        <v>-97.843200600000003</v>
      </c>
      <c r="J4086" s="65" t="s">
        <v>50</v>
      </c>
      <c r="K4086" s="66" t="s">
        <v>51</v>
      </c>
      <c r="L4086" s="62" t="s">
        <v>58</v>
      </c>
      <c r="M4086" s="69"/>
      <c r="N4086" s="65" t="s">
        <v>50</v>
      </c>
      <c r="O4086" s="66" t="s">
        <v>58</v>
      </c>
      <c r="P4086" s="69"/>
      <c r="Q4086" s="55" t="str">
        <f t="shared" si="63"/>
        <v>Non-Lead</v>
      </c>
      <c r="R4086" s="70" t="s">
        <v>51</v>
      </c>
      <c r="S4086" s="70" t="s">
        <v>51</v>
      </c>
      <c r="T4086" s="70"/>
      <c r="U4086" s="71" t="s">
        <v>53</v>
      </c>
      <c r="V4086" s="71" t="s">
        <v>51</v>
      </c>
      <c r="W4086" s="71" t="s">
        <v>51</v>
      </c>
      <c r="X4086" s="71" t="s">
        <v>51</v>
      </c>
      <c r="Y4086" s="72" t="str">
        <f>IF((OR((AND('[1]PWS Information'!$E$10="CWS",U4086="Single Family Residence",Q4086="Lead")),
(AND('[1]PWS Information'!$E$10="CWS",U4086="Multiple Family Residence",'[1]PWS Information'!$E$11="Yes",Q4086="Lead")),
(AND('[1]PWS Information'!$E$10="NTNC",Q4086="Lead")))),"Tier 1",
IF((OR((AND('[1]PWS Information'!$E$10="CWS",U4086="Multiple Family Residence",'[1]PWS Information'!$E$11="No",Q4086="Lead")),
(AND('[1]PWS Information'!$E$10="CWS",U4086="Other",Q4086="Lead")),
(AND('[1]PWS Information'!$E$10="CWS",U4086="Building",Q4086="Lead")))),"Tier 2",
IF((OR((AND('[1]PWS Information'!$E$10="CWS",U4086="Single Family Residence",Q4086="Galvanized Requiring Replacement")),
(AND('[1]PWS Information'!$E$10="CWS",U4086="Single Family Residence",Q4086="Galvanized Requiring Replacement",R4086="Yes")),
(AND('[1]PWS Information'!$E$10="NTNC",Q4086="Galvanized Requiring Replacement")),
(AND('[1]PWS Information'!$E$10="NTNC",U4086="Single Family Residence",R4086="Yes")))),"Tier 3",
IF((OR((AND('[1]PWS Information'!$E$10="CWS",U4086="Single Family Residence",S4086="Yes",Q4086="Non-Lead", J4086="Non-Lead - Copper",L4086="Before 1989")),
(AND('[1]PWS Information'!$E$10="CWS",U4086="Single Family Residence",S4086="Yes",Q4086="Non-Lead", N4086="Non-Lead - Copper",O4086="Before 1989")))),"Tier 4",
IF((OR((AND('[1]PWS Information'!$E$10="NTNC",Q4086="Non-Lead")),
(AND('[1]PWS Information'!$E$10="CWS",Q4086="Non-Lead",S4086="")),
(AND('[1]PWS Information'!$E$10="CWS",Q4086="Non-Lead",S4086="No")),
(AND('[1]PWS Information'!$E$10="CWS",Q4086="Non-Lead",S4086="Don't Know")),
(AND('[1]PWS Information'!$E$10="CWS",Q4086="Non-Lead", J4086="Non-Lead - Copper", S4086="Yes", L4086="Between 1989 and 2014")),
(AND('[1]PWS Information'!$E$10="CWS",Q4086="Non-Lead", J4086="Non-Lead - Copper", S4086="Yes", L4086="After 2014")),
(AND('[1]PWS Information'!$E$10="CWS",Q4086="Non-Lead", J4086="Non-Lead - Copper", S4086="Yes", L4086="Unknown")),
(AND('[1]PWS Information'!$E$10="CWS",Q4086="Non-Lead", N4086="Non-Lead - Copper", S4086="Yes", O4086="Between 1989 and 2014")),
(AND('[1]PWS Information'!$E$10="CWS",Q4086="Non-Lead", N4086="Non-Lead - Copper", S4086="Yes", O4086="After 2014")),
(AND('[1]PWS Information'!$E$10="CWS",Q4086="Non-Lead", N4086="Non-Lead - Copper", S4086="Yes", O4086="Unknown")),
(AND('[1]PWS Information'!$E$10="CWS",Q4086="Unknown")),
(AND('[1]PWS Information'!$E$10="NTNC",Q4086="Unknown")))),"Tier 5",
"")))))</f>
        <v>Tier 5</v>
      </c>
      <c r="Z4086" s="71"/>
      <c r="AA4086" s="71"/>
    </row>
    <row r="4087" spans="1:27" ht="57.6" x14ac:dyDescent="0.3">
      <c r="A4087" s="1"/>
      <c r="B4087" s="70">
        <v>12236675</v>
      </c>
      <c r="C4087" s="60">
        <v>591</v>
      </c>
      <c r="D4087" s="61" t="s">
        <v>1576</v>
      </c>
      <c r="E4087" s="61" t="s">
        <v>49</v>
      </c>
      <c r="F4087" s="61">
        <v>78640</v>
      </c>
      <c r="G4087" s="62" t="s">
        <v>1462</v>
      </c>
      <c r="H4087" s="63">
        <v>29.9641868</v>
      </c>
      <c r="I4087" s="64">
        <v>-97.843059699999998</v>
      </c>
      <c r="J4087" s="65" t="s">
        <v>50</v>
      </c>
      <c r="K4087" s="66" t="s">
        <v>51</v>
      </c>
      <c r="L4087" s="62" t="s">
        <v>58</v>
      </c>
      <c r="M4087" s="69"/>
      <c r="N4087" s="65" t="s">
        <v>50</v>
      </c>
      <c r="O4087" s="66" t="s">
        <v>58</v>
      </c>
      <c r="P4087" s="69"/>
      <c r="Q4087" s="55" t="str">
        <f t="shared" si="63"/>
        <v>Non-Lead</v>
      </c>
      <c r="R4087" s="70" t="s">
        <v>51</v>
      </c>
      <c r="S4087" s="70" t="s">
        <v>51</v>
      </c>
      <c r="T4087" s="70"/>
      <c r="U4087" s="71" t="s">
        <v>53</v>
      </c>
      <c r="V4087" s="71" t="s">
        <v>51</v>
      </c>
      <c r="W4087" s="71" t="s">
        <v>51</v>
      </c>
      <c r="X4087" s="71" t="s">
        <v>51</v>
      </c>
      <c r="Y4087" s="72" t="str">
        <f>IF((OR((AND('[1]PWS Information'!$E$10="CWS",U4087="Single Family Residence",Q4087="Lead")),
(AND('[1]PWS Information'!$E$10="CWS",U4087="Multiple Family Residence",'[1]PWS Information'!$E$11="Yes",Q4087="Lead")),
(AND('[1]PWS Information'!$E$10="NTNC",Q4087="Lead")))),"Tier 1",
IF((OR((AND('[1]PWS Information'!$E$10="CWS",U4087="Multiple Family Residence",'[1]PWS Information'!$E$11="No",Q4087="Lead")),
(AND('[1]PWS Information'!$E$10="CWS",U4087="Other",Q4087="Lead")),
(AND('[1]PWS Information'!$E$10="CWS",U4087="Building",Q4087="Lead")))),"Tier 2",
IF((OR((AND('[1]PWS Information'!$E$10="CWS",U4087="Single Family Residence",Q4087="Galvanized Requiring Replacement")),
(AND('[1]PWS Information'!$E$10="CWS",U4087="Single Family Residence",Q4087="Galvanized Requiring Replacement",R4087="Yes")),
(AND('[1]PWS Information'!$E$10="NTNC",Q4087="Galvanized Requiring Replacement")),
(AND('[1]PWS Information'!$E$10="NTNC",U4087="Single Family Residence",R4087="Yes")))),"Tier 3",
IF((OR((AND('[1]PWS Information'!$E$10="CWS",U4087="Single Family Residence",S4087="Yes",Q4087="Non-Lead", J4087="Non-Lead - Copper",L4087="Before 1989")),
(AND('[1]PWS Information'!$E$10="CWS",U4087="Single Family Residence",S4087="Yes",Q4087="Non-Lead", N4087="Non-Lead - Copper",O4087="Before 1989")))),"Tier 4",
IF((OR((AND('[1]PWS Information'!$E$10="NTNC",Q4087="Non-Lead")),
(AND('[1]PWS Information'!$E$10="CWS",Q4087="Non-Lead",S4087="")),
(AND('[1]PWS Information'!$E$10="CWS",Q4087="Non-Lead",S4087="No")),
(AND('[1]PWS Information'!$E$10="CWS",Q4087="Non-Lead",S4087="Don't Know")),
(AND('[1]PWS Information'!$E$10="CWS",Q4087="Non-Lead", J4087="Non-Lead - Copper", S4087="Yes", L4087="Between 1989 and 2014")),
(AND('[1]PWS Information'!$E$10="CWS",Q4087="Non-Lead", J4087="Non-Lead - Copper", S4087="Yes", L4087="After 2014")),
(AND('[1]PWS Information'!$E$10="CWS",Q4087="Non-Lead", J4087="Non-Lead - Copper", S4087="Yes", L4087="Unknown")),
(AND('[1]PWS Information'!$E$10="CWS",Q4087="Non-Lead", N4087="Non-Lead - Copper", S4087="Yes", O4087="Between 1989 and 2014")),
(AND('[1]PWS Information'!$E$10="CWS",Q4087="Non-Lead", N4087="Non-Lead - Copper", S4087="Yes", O4087="After 2014")),
(AND('[1]PWS Information'!$E$10="CWS",Q4087="Non-Lead", N4087="Non-Lead - Copper", S4087="Yes", O4087="Unknown")),
(AND('[1]PWS Information'!$E$10="CWS",Q4087="Unknown")),
(AND('[1]PWS Information'!$E$10="NTNC",Q4087="Unknown")))),"Tier 5",
"")))))</f>
        <v>Tier 5</v>
      </c>
      <c r="Z4087" s="71"/>
      <c r="AA4087" s="71"/>
    </row>
    <row r="4088" spans="1:27" ht="57.6" x14ac:dyDescent="0.3">
      <c r="A4088" s="1"/>
      <c r="B4088" s="70">
        <v>9402575</v>
      </c>
      <c r="C4088" s="60">
        <v>600</v>
      </c>
      <c r="D4088" s="61" t="s">
        <v>1576</v>
      </c>
      <c r="E4088" s="61" t="s">
        <v>49</v>
      </c>
      <c r="F4088" s="61">
        <v>78640</v>
      </c>
      <c r="G4088" s="62" t="s">
        <v>1462</v>
      </c>
      <c r="H4088" s="63">
        <v>29.964008100000001</v>
      </c>
      <c r="I4088" s="64">
        <v>-97.843151199999994</v>
      </c>
      <c r="J4088" s="65" t="s">
        <v>50</v>
      </c>
      <c r="K4088" s="66" t="s">
        <v>51</v>
      </c>
      <c r="L4088" s="62" t="s">
        <v>58</v>
      </c>
      <c r="M4088" s="69"/>
      <c r="N4088" s="65" t="s">
        <v>50</v>
      </c>
      <c r="O4088" s="66" t="s">
        <v>58</v>
      </c>
      <c r="P4088" s="69"/>
      <c r="Q4088" s="55" t="str">
        <f t="shared" si="63"/>
        <v>Non-Lead</v>
      </c>
      <c r="R4088" s="70" t="s">
        <v>51</v>
      </c>
      <c r="S4088" s="70" t="s">
        <v>51</v>
      </c>
      <c r="T4088" s="70"/>
      <c r="U4088" s="71" t="s">
        <v>53</v>
      </c>
      <c r="V4088" s="71" t="s">
        <v>51</v>
      </c>
      <c r="W4088" s="71" t="s">
        <v>51</v>
      </c>
      <c r="X4088" s="71" t="s">
        <v>51</v>
      </c>
      <c r="Y4088" s="72" t="str">
        <f>IF((OR((AND('[1]PWS Information'!$E$10="CWS",U4088="Single Family Residence",Q4088="Lead")),
(AND('[1]PWS Information'!$E$10="CWS",U4088="Multiple Family Residence",'[1]PWS Information'!$E$11="Yes",Q4088="Lead")),
(AND('[1]PWS Information'!$E$10="NTNC",Q4088="Lead")))),"Tier 1",
IF((OR((AND('[1]PWS Information'!$E$10="CWS",U4088="Multiple Family Residence",'[1]PWS Information'!$E$11="No",Q4088="Lead")),
(AND('[1]PWS Information'!$E$10="CWS",U4088="Other",Q4088="Lead")),
(AND('[1]PWS Information'!$E$10="CWS",U4088="Building",Q4088="Lead")))),"Tier 2",
IF((OR((AND('[1]PWS Information'!$E$10="CWS",U4088="Single Family Residence",Q4088="Galvanized Requiring Replacement")),
(AND('[1]PWS Information'!$E$10="CWS",U4088="Single Family Residence",Q4088="Galvanized Requiring Replacement",R4088="Yes")),
(AND('[1]PWS Information'!$E$10="NTNC",Q4088="Galvanized Requiring Replacement")),
(AND('[1]PWS Information'!$E$10="NTNC",U4088="Single Family Residence",R4088="Yes")))),"Tier 3",
IF((OR((AND('[1]PWS Information'!$E$10="CWS",U4088="Single Family Residence",S4088="Yes",Q4088="Non-Lead", J4088="Non-Lead - Copper",L4088="Before 1989")),
(AND('[1]PWS Information'!$E$10="CWS",U4088="Single Family Residence",S4088="Yes",Q4088="Non-Lead", N4088="Non-Lead - Copper",O4088="Before 1989")))),"Tier 4",
IF((OR((AND('[1]PWS Information'!$E$10="NTNC",Q4088="Non-Lead")),
(AND('[1]PWS Information'!$E$10="CWS",Q4088="Non-Lead",S4088="")),
(AND('[1]PWS Information'!$E$10="CWS",Q4088="Non-Lead",S4088="No")),
(AND('[1]PWS Information'!$E$10="CWS",Q4088="Non-Lead",S4088="Don't Know")),
(AND('[1]PWS Information'!$E$10="CWS",Q4088="Non-Lead", J4088="Non-Lead - Copper", S4088="Yes", L4088="Between 1989 and 2014")),
(AND('[1]PWS Information'!$E$10="CWS",Q4088="Non-Lead", J4088="Non-Lead - Copper", S4088="Yes", L4088="After 2014")),
(AND('[1]PWS Information'!$E$10="CWS",Q4088="Non-Lead", J4088="Non-Lead - Copper", S4088="Yes", L4088="Unknown")),
(AND('[1]PWS Information'!$E$10="CWS",Q4088="Non-Lead", N4088="Non-Lead - Copper", S4088="Yes", O4088="Between 1989 and 2014")),
(AND('[1]PWS Information'!$E$10="CWS",Q4088="Non-Lead", N4088="Non-Lead - Copper", S4088="Yes", O4088="After 2014")),
(AND('[1]PWS Information'!$E$10="CWS",Q4088="Non-Lead", N4088="Non-Lead - Copper", S4088="Yes", O4088="Unknown")),
(AND('[1]PWS Information'!$E$10="CWS",Q4088="Unknown")),
(AND('[1]PWS Information'!$E$10="NTNC",Q4088="Unknown")))),"Tier 5",
"")))))</f>
        <v>Tier 5</v>
      </c>
      <c r="Z4088" s="71"/>
      <c r="AA4088" s="71"/>
    </row>
    <row r="4089" spans="1:27" ht="57.6" x14ac:dyDescent="0.3">
      <c r="A4089" s="1"/>
      <c r="B4089" s="70">
        <v>13431125</v>
      </c>
      <c r="C4089" s="60">
        <v>601</v>
      </c>
      <c r="D4089" s="61" t="s">
        <v>1576</v>
      </c>
      <c r="E4089" s="61" t="s">
        <v>49</v>
      </c>
      <c r="F4089" s="61">
        <v>78640</v>
      </c>
      <c r="G4089" s="62" t="s">
        <v>1462</v>
      </c>
      <c r="H4089" s="63">
        <v>29.9641321</v>
      </c>
      <c r="I4089" s="64">
        <v>-97.843012900000005</v>
      </c>
      <c r="J4089" s="65" t="s">
        <v>50</v>
      </c>
      <c r="K4089" s="66" t="s">
        <v>51</v>
      </c>
      <c r="L4089" s="62" t="s">
        <v>58</v>
      </c>
      <c r="M4089" s="69"/>
      <c r="N4089" s="65" t="s">
        <v>50</v>
      </c>
      <c r="O4089" s="66" t="s">
        <v>58</v>
      </c>
      <c r="P4089" s="69"/>
      <c r="Q4089" s="55" t="str">
        <f t="shared" si="63"/>
        <v>Non-Lead</v>
      </c>
      <c r="R4089" s="70" t="s">
        <v>51</v>
      </c>
      <c r="S4089" s="70" t="s">
        <v>51</v>
      </c>
      <c r="T4089" s="70"/>
      <c r="U4089" s="71" t="s">
        <v>53</v>
      </c>
      <c r="V4089" s="71" t="s">
        <v>51</v>
      </c>
      <c r="W4089" s="71" t="s">
        <v>51</v>
      </c>
      <c r="X4089" s="71" t="s">
        <v>51</v>
      </c>
      <c r="Y4089" s="72" t="str">
        <f>IF((OR((AND('[1]PWS Information'!$E$10="CWS",U4089="Single Family Residence",Q4089="Lead")),
(AND('[1]PWS Information'!$E$10="CWS",U4089="Multiple Family Residence",'[1]PWS Information'!$E$11="Yes",Q4089="Lead")),
(AND('[1]PWS Information'!$E$10="NTNC",Q4089="Lead")))),"Tier 1",
IF((OR((AND('[1]PWS Information'!$E$10="CWS",U4089="Multiple Family Residence",'[1]PWS Information'!$E$11="No",Q4089="Lead")),
(AND('[1]PWS Information'!$E$10="CWS",U4089="Other",Q4089="Lead")),
(AND('[1]PWS Information'!$E$10="CWS",U4089="Building",Q4089="Lead")))),"Tier 2",
IF((OR((AND('[1]PWS Information'!$E$10="CWS",U4089="Single Family Residence",Q4089="Galvanized Requiring Replacement")),
(AND('[1]PWS Information'!$E$10="CWS",U4089="Single Family Residence",Q4089="Galvanized Requiring Replacement",R4089="Yes")),
(AND('[1]PWS Information'!$E$10="NTNC",Q4089="Galvanized Requiring Replacement")),
(AND('[1]PWS Information'!$E$10="NTNC",U4089="Single Family Residence",R4089="Yes")))),"Tier 3",
IF((OR((AND('[1]PWS Information'!$E$10="CWS",U4089="Single Family Residence",S4089="Yes",Q4089="Non-Lead", J4089="Non-Lead - Copper",L4089="Before 1989")),
(AND('[1]PWS Information'!$E$10="CWS",U4089="Single Family Residence",S4089="Yes",Q4089="Non-Lead", N4089="Non-Lead - Copper",O4089="Before 1989")))),"Tier 4",
IF((OR((AND('[1]PWS Information'!$E$10="NTNC",Q4089="Non-Lead")),
(AND('[1]PWS Information'!$E$10="CWS",Q4089="Non-Lead",S4089="")),
(AND('[1]PWS Information'!$E$10="CWS",Q4089="Non-Lead",S4089="No")),
(AND('[1]PWS Information'!$E$10="CWS",Q4089="Non-Lead",S4089="Don't Know")),
(AND('[1]PWS Information'!$E$10="CWS",Q4089="Non-Lead", J4089="Non-Lead - Copper", S4089="Yes", L4089="Between 1989 and 2014")),
(AND('[1]PWS Information'!$E$10="CWS",Q4089="Non-Lead", J4089="Non-Lead - Copper", S4089="Yes", L4089="After 2014")),
(AND('[1]PWS Information'!$E$10="CWS",Q4089="Non-Lead", J4089="Non-Lead - Copper", S4089="Yes", L4089="Unknown")),
(AND('[1]PWS Information'!$E$10="CWS",Q4089="Non-Lead", N4089="Non-Lead - Copper", S4089="Yes", O4089="Between 1989 and 2014")),
(AND('[1]PWS Information'!$E$10="CWS",Q4089="Non-Lead", N4089="Non-Lead - Copper", S4089="Yes", O4089="After 2014")),
(AND('[1]PWS Information'!$E$10="CWS",Q4089="Non-Lead", N4089="Non-Lead - Copper", S4089="Yes", O4089="Unknown")),
(AND('[1]PWS Information'!$E$10="CWS",Q4089="Unknown")),
(AND('[1]PWS Information'!$E$10="NTNC",Q4089="Unknown")))),"Tier 5",
"")))))</f>
        <v>Tier 5</v>
      </c>
      <c r="Z4089" s="71"/>
      <c r="AA4089" s="71"/>
    </row>
    <row r="4090" spans="1:27" ht="57.6" x14ac:dyDescent="0.3">
      <c r="A4090" s="17"/>
      <c r="B4090" s="70">
        <v>12908651</v>
      </c>
      <c r="C4090" s="60">
        <v>610</v>
      </c>
      <c r="D4090" s="61" t="s">
        <v>1576</v>
      </c>
      <c r="E4090" s="61" t="s">
        <v>49</v>
      </c>
      <c r="F4090" s="61">
        <v>78640</v>
      </c>
      <c r="G4090" s="62" t="s">
        <v>1462</v>
      </c>
      <c r="H4090" s="63">
        <v>29.9639548</v>
      </c>
      <c r="I4090" s="64">
        <v>-97.843098499999996</v>
      </c>
      <c r="J4090" s="65" t="s">
        <v>50</v>
      </c>
      <c r="K4090" s="66" t="s">
        <v>51</v>
      </c>
      <c r="L4090" s="62" t="s">
        <v>58</v>
      </c>
      <c r="M4090" s="69"/>
      <c r="N4090" s="65" t="s">
        <v>50</v>
      </c>
      <c r="O4090" s="66" t="s">
        <v>58</v>
      </c>
      <c r="P4090" s="69"/>
      <c r="Q4090" s="55" t="str">
        <f t="shared" si="63"/>
        <v>Non-Lead</v>
      </c>
      <c r="R4090" s="70" t="s">
        <v>51</v>
      </c>
      <c r="S4090" s="70" t="s">
        <v>51</v>
      </c>
      <c r="T4090" s="70"/>
      <c r="U4090" s="71" t="s">
        <v>53</v>
      </c>
      <c r="V4090" s="71" t="s">
        <v>51</v>
      </c>
      <c r="W4090" s="71" t="s">
        <v>51</v>
      </c>
      <c r="X4090" s="71" t="s">
        <v>51</v>
      </c>
      <c r="Y4090" s="72" t="str">
        <f>IF((OR((AND('[1]PWS Information'!$E$10="CWS",U4090="Single Family Residence",Q4090="Lead")),
(AND('[1]PWS Information'!$E$10="CWS",U4090="Multiple Family Residence",'[1]PWS Information'!$E$11="Yes",Q4090="Lead")),
(AND('[1]PWS Information'!$E$10="NTNC",Q4090="Lead")))),"Tier 1",
IF((OR((AND('[1]PWS Information'!$E$10="CWS",U4090="Multiple Family Residence",'[1]PWS Information'!$E$11="No",Q4090="Lead")),
(AND('[1]PWS Information'!$E$10="CWS",U4090="Other",Q4090="Lead")),
(AND('[1]PWS Information'!$E$10="CWS",U4090="Building",Q4090="Lead")))),"Tier 2",
IF((OR((AND('[1]PWS Information'!$E$10="CWS",U4090="Single Family Residence",Q4090="Galvanized Requiring Replacement")),
(AND('[1]PWS Information'!$E$10="CWS",U4090="Single Family Residence",Q4090="Galvanized Requiring Replacement",R4090="Yes")),
(AND('[1]PWS Information'!$E$10="NTNC",Q4090="Galvanized Requiring Replacement")),
(AND('[1]PWS Information'!$E$10="NTNC",U4090="Single Family Residence",R4090="Yes")))),"Tier 3",
IF((OR((AND('[1]PWS Information'!$E$10="CWS",U4090="Single Family Residence",S4090="Yes",Q4090="Non-Lead", J4090="Non-Lead - Copper",L4090="Before 1989")),
(AND('[1]PWS Information'!$E$10="CWS",U4090="Single Family Residence",S4090="Yes",Q4090="Non-Lead", N4090="Non-Lead - Copper",O4090="Before 1989")))),"Tier 4",
IF((OR((AND('[1]PWS Information'!$E$10="NTNC",Q4090="Non-Lead")),
(AND('[1]PWS Information'!$E$10="CWS",Q4090="Non-Lead",S4090="")),
(AND('[1]PWS Information'!$E$10="CWS",Q4090="Non-Lead",S4090="No")),
(AND('[1]PWS Information'!$E$10="CWS",Q4090="Non-Lead",S4090="Don't Know")),
(AND('[1]PWS Information'!$E$10="CWS",Q4090="Non-Lead", J4090="Non-Lead - Copper", S4090="Yes", L4090="Between 1989 and 2014")),
(AND('[1]PWS Information'!$E$10="CWS",Q4090="Non-Lead", J4090="Non-Lead - Copper", S4090="Yes", L4090="After 2014")),
(AND('[1]PWS Information'!$E$10="CWS",Q4090="Non-Lead", J4090="Non-Lead - Copper", S4090="Yes", L4090="Unknown")),
(AND('[1]PWS Information'!$E$10="CWS",Q4090="Non-Lead", N4090="Non-Lead - Copper", S4090="Yes", O4090="Between 1989 and 2014")),
(AND('[1]PWS Information'!$E$10="CWS",Q4090="Non-Lead", N4090="Non-Lead - Copper", S4090="Yes", O4090="After 2014")),
(AND('[1]PWS Information'!$E$10="CWS",Q4090="Non-Lead", N4090="Non-Lead - Copper", S4090="Yes", O4090="Unknown")),
(AND('[1]PWS Information'!$E$10="CWS",Q4090="Unknown")),
(AND('[1]PWS Information'!$E$10="NTNC",Q4090="Unknown")))),"Tier 5",
"")))))</f>
        <v>Tier 5</v>
      </c>
      <c r="Z4090" s="71"/>
      <c r="AA4090" s="71"/>
    </row>
    <row r="4091" spans="1:27" ht="57.6" x14ac:dyDescent="0.3">
      <c r="A4091" s="1"/>
      <c r="B4091" s="70">
        <v>12871789</v>
      </c>
      <c r="C4091" s="60">
        <v>611</v>
      </c>
      <c r="D4091" s="61" t="s">
        <v>1576</v>
      </c>
      <c r="E4091" s="61" t="s">
        <v>49</v>
      </c>
      <c r="F4091" s="61">
        <v>78640</v>
      </c>
      <c r="G4091" s="62" t="s">
        <v>1462</v>
      </c>
      <c r="H4091" s="63">
        <v>29.964082000000001</v>
      </c>
      <c r="I4091" s="64">
        <v>-97.842961200000005</v>
      </c>
      <c r="J4091" s="65" t="s">
        <v>50</v>
      </c>
      <c r="K4091" s="66" t="s">
        <v>51</v>
      </c>
      <c r="L4091" s="62" t="s">
        <v>58</v>
      </c>
      <c r="M4091" s="69"/>
      <c r="N4091" s="65" t="s">
        <v>50</v>
      </c>
      <c r="O4091" s="66" t="s">
        <v>58</v>
      </c>
      <c r="P4091" s="69"/>
      <c r="Q4091" s="55" t="str">
        <f t="shared" si="63"/>
        <v>Non-Lead</v>
      </c>
      <c r="R4091" s="70" t="s">
        <v>51</v>
      </c>
      <c r="S4091" s="70" t="s">
        <v>51</v>
      </c>
      <c r="T4091" s="70"/>
      <c r="U4091" s="71" t="s">
        <v>53</v>
      </c>
      <c r="V4091" s="71" t="s">
        <v>51</v>
      </c>
      <c r="W4091" s="71" t="s">
        <v>51</v>
      </c>
      <c r="X4091" s="71" t="s">
        <v>51</v>
      </c>
      <c r="Y4091" s="72" t="str">
        <f>IF((OR((AND('[1]PWS Information'!$E$10="CWS",U4091="Single Family Residence",Q4091="Lead")),
(AND('[1]PWS Information'!$E$10="CWS",U4091="Multiple Family Residence",'[1]PWS Information'!$E$11="Yes",Q4091="Lead")),
(AND('[1]PWS Information'!$E$10="NTNC",Q4091="Lead")))),"Tier 1",
IF((OR((AND('[1]PWS Information'!$E$10="CWS",U4091="Multiple Family Residence",'[1]PWS Information'!$E$11="No",Q4091="Lead")),
(AND('[1]PWS Information'!$E$10="CWS",U4091="Other",Q4091="Lead")),
(AND('[1]PWS Information'!$E$10="CWS",U4091="Building",Q4091="Lead")))),"Tier 2",
IF((OR((AND('[1]PWS Information'!$E$10="CWS",U4091="Single Family Residence",Q4091="Galvanized Requiring Replacement")),
(AND('[1]PWS Information'!$E$10="CWS",U4091="Single Family Residence",Q4091="Galvanized Requiring Replacement",R4091="Yes")),
(AND('[1]PWS Information'!$E$10="NTNC",Q4091="Galvanized Requiring Replacement")),
(AND('[1]PWS Information'!$E$10="NTNC",U4091="Single Family Residence",R4091="Yes")))),"Tier 3",
IF((OR((AND('[1]PWS Information'!$E$10="CWS",U4091="Single Family Residence",S4091="Yes",Q4091="Non-Lead", J4091="Non-Lead - Copper",L4091="Before 1989")),
(AND('[1]PWS Information'!$E$10="CWS",U4091="Single Family Residence",S4091="Yes",Q4091="Non-Lead", N4091="Non-Lead - Copper",O4091="Before 1989")))),"Tier 4",
IF((OR((AND('[1]PWS Information'!$E$10="NTNC",Q4091="Non-Lead")),
(AND('[1]PWS Information'!$E$10="CWS",Q4091="Non-Lead",S4091="")),
(AND('[1]PWS Information'!$E$10="CWS",Q4091="Non-Lead",S4091="No")),
(AND('[1]PWS Information'!$E$10="CWS",Q4091="Non-Lead",S4091="Don't Know")),
(AND('[1]PWS Information'!$E$10="CWS",Q4091="Non-Lead", J4091="Non-Lead - Copper", S4091="Yes", L4091="Between 1989 and 2014")),
(AND('[1]PWS Information'!$E$10="CWS",Q4091="Non-Lead", J4091="Non-Lead - Copper", S4091="Yes", L4091="After 2014")),
(AND('[1]PWS Information'!$E$10="CWS",Q4091="Non-Lead", J4091="Non-Lead - Copper", S4091="Yes", L4091="Unknown")),
(AND('[1]PWS Information'!$E$10="CWS",Q4091="Non-Lead", N4091="Non-Lead - Copper", S4091="Yes", O4091="Between 1989 and 2014")),
(AND('[1]PWS Information'!$E$10="CWS",Q4091="Non-Lead", N4091="Non-Lead - Copper", S4091="Yes", O4091="After 2014")),
(AND('[1]PWS Information'!$E$10="CWS",Q4091="Non-Lead", N4091="Non-Lead - Copper", S4091="Yes", O4091="Unknown")),
(AND('[1]PWS Information'!$E$10="CWS",Q4091="Unknown")),
(AND('[1]PWS Information'!$E$10="NTNC",Q4091="Unknown")))),"Tier 5",
"")))))</f>
        <v>Tier 5</v>
      </c>
      <c r="Z4091" s="71"/>
      <c r="AA4091" s="71"/>
    </row>
    <row r="4092" spans="1:27" ht="57.6" x14ac:dyDescent="0.3">
      <c r="A4092" s="1"/>
      <c r="B4092" s="70">
        <v>16232522</v>
      </c>
      <c r="C4092" s="60">
        <v>111</v>
      </c>
      <c r="D4092" s="61" t="s">
        <v>1580</v>
      </c>
      <c r="E4092" s="61" t="s">
        <v>49</v>
      </c>
      <c r="F4092" s="61">
        <v>78640</v>
      </c>
      <c r="G4092" s="62" t="s">
        <v>1462</v>
      </c>
      <c r="H4092" s="63">
        <v>29.965959999999999</v>
      </c>
      <c r="I4092" s="64">
        <v>-97.844523100000004</v>
      </c>
      <c r="J4092" s="65" t="s">
        <v>50</v>
      </c>
      <c r="K4092" s="66" t="s">
        <v>51</v>
      </c>
      <c r="L4092" s="62" t="s">
        <v>58</v>
      </c>
      <c r="M4092" s="69"/>
      <c r="N4092" s="65" t="s">
        <v>50</v>
      </c>
      <c r="O4092" s="66" t="s">
        <v>58</v>
      </c>
      <c r="P4092" s="69"/>
      <c r="Q4092" s="55" t="str">
        <f t="shared" si="63"/>
        <v>Non-Lead</v>
      </c>
      <c r="R4092" s="70" t="s">
        <v>51</v>
      </c>
      <c r="S4092" s="70" t="s">
        <v>51</v>
      </c>
      <c r="T4092" s="70"/>
      <c r="U4092" s="71" t="s">
        <v>53</v>
      </c>
      <c r="V4092" s="71" t="s">
        <v>51</v>
      </c>
      <c r="W4092" s="71" t="s">
        <v>51</v>
      </c>
      <c r="X4092" s="71" t="s">
        <v>51</v>
      </c>
      <c r="Y4092" s="72" t="str">
        <f>IF((OR((AND('[1]PWS Information'!$E$10="CWS",U4092="Single Family Residence",Q4092="Lead")),
(AND('[1]PWS Information'!$E$10="CWS",U4092="Multiple Family Residence",'[1]PWS Information'!$E$11="Yes",Q4092="Lead")),
(AND('[1]PWS Information'!$E$10="NTNC",Q4092="Lead")))),"Tier 1",
IF((OR((AND('[1]PWS Information'!$E$10="CWS",U4092="Multiple Family Residence",'[1]PWS Information'!$E$11="No",Q4092="Lead")),
(AND('[1]PWS Information'!$E$10="CWS",U4092="Other",Q4092="Lead")),
(AND('[1]PWS Information'!$E$10="CWS",U4092="Building",Q4092="Lead")))),"Tier 2",
IF((OR((AND('[1]PWS Information'!$E$10="CWS",U4092="Single Family Residence",Q4092="Galvanized Requiring Replacement")),
(AND('[1]PWS Information'!$E$10="CWS",U4092="Single Family Residence",Q4092="Galvanized Requiring Replacement",R4092="Yes")),
(AND('[1]PWS Information'!$E$10="NTNC",Q4092="Galvanized Requiring Replacement")),
(AND('[1]PWS Information'!$E$10="NTNC",U4092="Single Family Residence",R4092="Yes")))),"Tier 3",
IF((OR((AND('[1]PWS Information'!$E$10="CWS",U4092="Single Family Residence",S4092="Yes",Q4092="Non-Lead", J4092="Non-Lead - Copper",L4092="Before 1989")),
(AND('[1]PWS Information'!$E$10="CWS",U4092="Single Family Residence",S4092="Yes",Q4092="Non-Lead", N4092="Non-Lead - Copper",O4092="Before 1989")))),"Tier 4",
IF((OR((AND('[1]PWS Information'!$E$10="NTNC",Q4092="Non-Lead")),
(AND('[1]PWS Information'!$E$10="CWS",Q4092="Non-Lead",S4092="")),
(AND('[1]PWS Information'!$E$10="CWS",Q4092="Non-Lead",S4092="No")),
(AND('[1]PWS Information'!$E$10="CWS",Q4092="Non-Lead",S4092="Don't Know")),
(AND('[1]PWS Information'!$E$10="CWS",Q4092="Non-Lead", J4092="Non-Lead - Copper", S4092="Yes", L4092="Between 1989 and 2014")),
(AND('[1]PWS Information'!$E$10="CWS",Q4092="Non-Lead", J4092="Non-Lead - Copper", S4092="Yes", L4092="After 2014")),
(AND('[1]PWS Information'!$E$10="CWS",Q4092="Non-Lead", J4092="Non-Lead - Copper", S4092="Yes", L4092="Unknown")),
(AND('[1]PWS Information'!$E$10="CWS",Q4092="Non-Lead", N4092="Non-Lead - Copper", S4092="Yes", O4092="Between 1989 and 2014")),
(AND('[1]PWS Information'!$E$10="CWS",Q4092="Non-Lead", N4092="Non-Lead - Copper", S4092="Yes", O4092="After 2014")),
(AND('[1]PWS Information'!$E$10="CWS",Q4092="Non-Lead", N4092="Non-Lead - Copper", S4092="Yes", O4092="Unknown")),
(AND('[1]PWS Information'!$E$10="CWS",Q4092="Unknown")),
(AND('[1]PWS Information'!$E$10="NTNC",Q4092="Unknown")))),"Tier 5",
"")))))</f>
        <v>Tier 5</v>
      </c>
      <c r="Z4092" s="71"/>
      <c r="AA4092" s="71"/>
    </row>
    <row r="4093" spans="1:27" ht="57.6" x14ac:dyDescent="0.3">
      <c r="A4093" s="1"/>
      <c r="B4093" s="70">
        <v>12871794</v>
      </c>
      <c r="C4093" s="60">
        <v>121</v>
      </c>
      <c r="D4093" s="61" t="s">
        <v>1580</v>
      </c>
      <c r="E4093" s="61" t="s">
        <v>49</v>
      </c>
      <c r="F4093" s="61">
        <v>78640</v>
      </c>
      <c r="G4093" s="62" t="s">
        <v>1462</v>
      </c>
      <c r="H4093" s="63">
        <v>29.9660461</v>
      </c>
      <c r="I4093" s="64">
        <v>-97.844433199999997</v>
      </c>
      <c r="J4093" s="65" t="s">
        <v>50</v>
      </c>
      <c r="K4093" s="66" t="s">
        <v>51</v>
      </c>
      <c r="L4093" s="62" t="s">
        <v>58</v>
      </c>
      <c r="M4093" s="69"/>
      <c r="N4093" s="65" t="s">
        <v>50</v>
      </c>
      <c r="O4093" s="66" t="s">
        <v>58</v>
      </c>
      <c r="P4093" s="69"/>
      <c r="Q4093" s="55" t="str">
        <f t="shared" si="63"/>
        <v>Non-Lead</v>
      </c>
      <c r="R4093" s="70" t="s">
        <v>51</v>
      </c>
      <c r="S4093" s="70" t="s">
        <v>51</v>
      </c>
      <c r="T4093" s="70"/>
      <c r="U4093" s="71" t="s">
        <v>53</v>
      </c>
      <c r="V4093" s="71" t="s">
        <v>51</v>
      </c>
      <c r="W4093" s="71" t="s">
        <v>51</v>
      </c>
      <c r="X4093" s="71" t="s">
        <v>51</v>
      </c>
      <c r="Y4093" s="72" t="str">
        <f>IF((OR((AND('[1]PWS Information'!$E$10="CWS",U4093="Single Family Residence",Q4093="Lead")),
(AND('[1]PWS Information'!$E$10="CWS",U4093="Multiple Family Residence",'[1]PWS Information'!$E$11="Yes",Q4093="Lead")),
(AND('[1]PWS Information'!$E$10="NTNC",Q4093="Lead")))),"Tier 1",
IF((OR((AND('[1]PWS Information'!$E$10="CWS",U4093="Multiple Family Residence",'[1]PWS Information'!$E$11="No",Q4093="Lead")),
(AND('[1]PWS Information'!$E$10="CWS",U4093="Other",Q4093="Lead")),
(AND('[1]PWS Information'!$E$10="CWS",U4093="Building",Q4093="Lead")))),"Tier 2",
IF((OR((AND('[1]PWS Information'!$E$10="CWS",U4093="Single Family Residence",Q4093="Galvanized Requiring Replacement")),
(AND('[1]PWS Information'!$E$10="CWS",U4093="Single Family Residence",Q4093="Galvanized Requiring Replacement",R4093="Yes")),
(AND('[1]PWS Information'!$E$10="NTNC",Q4093="Galvanized Requiring Replacement")),
(AND('[1]PWS Information'!$E$10="NTNC",U4093="Single Family Residence",R4093="Yes")))),"Tier 3",
IF((OR((AND('[1]PWS Information'!$E$10="CWS",U4093="Single Family Residence",S4093="Yes",Q4093="Non-Lead", J4093="Non-Lead - Copper",L4093="Before 1989")),
(AND('[1]PWS Information'!$E$10="CWS",U4093="Single Family Residence",S4093="Yes",Q4093="Non-Lead", N4093="Non-Lead - Copper",O4093="Before 1989")))),"Tier 4",
IF((OR((AND('[1]PWS Information'!$E$10="NTNC",Q4093="Non-Lead")),
(AND('[1]PWS Information'!$E$10="CWS",Q4093="Non-Lead",S4093="")),
(AND('[1]PWS Information'!$E$10="CWS",Q4093="Non-Lead",S4093="No")),
(AND('[1]PWS Information'!$E$10="CWS",Q4093="Non-Lead",S4093="Don't Know")),
(AND('[1]PWS Information'!$E$10="CWS",Q4093="Non-Lead", J4093="Non-Lead - Copper", S4093="Yes", L4093="Between 1989 and 2014")),
(AND('[1]PWS Information'!$E$10="CWS",Q4093="Non-Lead", J4093="Non-Lead - Copper", S4093="Yes", L4093="After 2014")),
(AND('[1]PWS Information'!$E$10="CWS",Q4093="Non-Lead", J4093="Non-Lead - Copper", S4093="Yes", L4093="Unknown")),
(AND('[1]PWS Information'!$E$10="CWS",Q4093="Non-Lead", N4093="Non-Lead - Copper", S4093="Yes", O4093="Between 1989 and 2014")),
(AND('[1]PWS Information'!$E$10="CWS",Q4093="Non-Lead", N4093="Non-Lead - Copper", S4093="Yes", O4093="After 2014")),
(AND('[1]PWS Information'!$E$10="CWS",Q4093="Non-Lead", N4093="Non-Lead - Copper", S4093="Yes", O4093="Unknown")),
(AND('[1]PWS Information'!$E$10="CWS",Q4093="Unknown")),
(AND('[1]PWS Information'!$E$10="NTNC",Q4093="Unknown")))),"Tier 5",
"")))))</f>
        <v>Tier 5</v>
      </c>
      <c r="Z4093" s="71"/>
      <c r="AA4093" s="71"/>
    </row>
    <row r="4094" spans="1:27" ht="86.4" x14ac:dyDescent="0.3">
      <c r="A4094" s="17"/>
      <c r="B4094" s="70">
        <v>15503586</v>
      </c>
      <c r="C4094" s="60">
        <v>131</v>
      </c>
      <c r="D4094" s="61" t="s">
        <v>1580</v>
      </c>
      <c r="E4094" s="61" t="s">
        <v>49</v>
      </c>
      <c r="F4094" s="61">
        <v>78640</v>
      </c>
      <c r="G4094" s="62" t="s">
        <v>1581</v>
      </c>
      <c r="H4094" s="63">
        <v>29.966137199999999</v>
      </c>
      <c r="I4094" s="64">
        <v>-97.844348600000004</v>
      </c>
      <c r="J4094" s="65" t="s">
        <v>50</v>
      </c>
      <c r="K4094" s="66" t="s">
        <v>51</v>
      </c>
      <c r="L4094" s="62" t="s">
        <v>58</v>
      </c>
      <c r="M4094" s="69"/>
      <c r="N4094" s="65" t="s">
        <v>50</v>
      </c>
      <c r="O4094" s="66" t="s">
        <v>58</v>
      </c>
      <c r="P4094" s="69"/>
      <c r="Q4094" s="55" t="str">
        <f t="shared" si="63"/>
        <v>Non-Lead</v>
      </c>
      <c r="R4094" s="70" t="s">
        <v>51</v>
      </c>
      <c r="S4094" s="70" t="s">
        <v>51</v>
      </c>
      <c r="T4094" s="70"/>
      <c r="U4094" s="71" t="s">
        <v>53</v>
      </c>
      <c r="V4094" s="71" t="s">
        <v>51</v>
      </c>
      <c r="W4094" s="71" t="s">
        <v>51</v>
      </c>
      <c r="X4094" s="71" t="s">
        <v>51</v>
      </c>
      <c r="Y4094" s="72" t="str">
        <f>IF((OR((AND('[1]PWS Information'!$E$10="CWS",U4094="Single Family Residence",Q4094="Lead")),
(AND('[1]PWS Information'!$E$10="CWS",U4094="Multiple Family Residence",'[1]PWS Information'!$E$11="Yes",Q4094="Lead")),
(AND('[1]PWS Information'!$E$10="NTNC",Q4094="Lead")))),"Tier 1",
IF((OR((AND('[1]PWS Information'!$E$10="CWS",U4094="Multiple Family Residence",'[1]PWS Information'!$E$11="No",Q4094="Lead")),
(AND('[1]PWS Information'!$E$10="CWS",U4094="Other",Q4094="Lead")),
(AND('[1]PWS Information'!$E$10="CWS",U4094="Building",Q4094="Lead")))),"Tier 2",
IF((OR((AND('[1]PWS Information'!$E$10="CWS",U4094="Single Family Residence",Q4094="Galvanized Requiring Replacement")),
(AND('[1]PWS Information'!$E$10="CWS",U4094="Single Family Residence",Q4094="Galvanized Requiring Replacement",R4094="Yes")),
(AND('[1]PWS Information'!$E$10="NTNC",Q4094="Galvanized Requiring Replacement")),
(AND('[1]PWS Information'!$E$10="NTNC",U4094="Single Family Residence",R4094="Yes")))),"Tier 3",
IF((OR((AND('[1]PWS Information'!$E$10="CWS",U4094="Single Family Residence",S4094="Yes",Q4094="Non-Lead", J4094="Non-Lead - Copper",L4094="Before 1989")),
(AND('[1]PWS Information'!$E$10="CWS",U4094="Single Family Residence",S4094="Yes",Q4094="Non-Lead", N4094="Non-Lead - Copper",O4094="Before 1989")))),"Tier 4",
IF((OR((AND('[1]PWS Information'!$E$10="NTNC",Q4094="Non-Lead")),
(AND('[1]PWS Information'!$E$10="CWS",Q4094="Non-Lead",S4094="")),
(AND('[1]PWS Information'!$E$10="CWS",Q4094="Non-Lead",S4094="No")),
(AND('[1]PWS Information'!$E$10="CWS",Q4094="Non-Lead",S4094="Don't Know")),
(AND('[1]PWS Information'!$E$10="CWS",Q4094="Non-Lead", J4094="Non-Lead - Copper", S4094="Yes", L4094="Between 1989 and 2014")),
(AND('[1]PWS Information'!$E$10="CWS",Q4094="Non-Lead", J4094="Non-Lead - Copper", S4094="Yes", L4094="After 2014")),
(AND('[1]PWS Information'!$E$10="CWS",Q4094="Non-Lead", J4094="Non-Lead - Copper", S4094="Yes", L4094="Unknown")),
(AND('[1]PWS Information'!$E$10="CWS",Q4094="Non-Lead", N4094="Non-Lead - Copper", S4094="Yes", O4094="Between 1989 and 2014")),
(AND('[1]PWS Information'!$E$10="CWS",Q4094="Non-Lead", N4094="Non-Lead - Copper", S4094="Yes", O4094="After 2014")),
(AND('[1]PWS Information'!$E$10="CWS",Q4094="Non-Lead", N4094="Non-Lead - Copper", S4094="Yes", O4094="Unknown")),
(AND('[1]PWS Information'!$E$10="CWS",Q4094="Unknown")),
(AND('[1]PWS Information'!$E$10="NTNC",Q4094="Unknown")))),"Tier 5",
"")))))</f>
        <v>Tier 5</v>
      </c>
      <c r="Z4094" s="71"/>
      <c r="AA4094" s="71"/>
    </row>
    <row r="4095" spans="1:27" ht="57.6" x14ac:dyDescent="0.3">
      <c r="A4095" s="1"/>
      <c r="B4095" s="70">
        <v>12494405</v>
      </c>
      <c r="C4095" s="60">
        <v>141</v>
      </c>
      <c r="D4095" s="61" t="s">
        <v>1580</v>
      </c>
      <c r="E4095" s="61" t="s">
        <v>49</v>
      </c>
      <c r="F4095" s="61">
        <v>78640</v>
      </c>
      <c r="G4095" s="62" t="s">
        <v>1462</v>
      </c>
      <c r="H4095" s="63">
        <v>29.966230800000002</v>
      </c>
      <c r="I4095" s="64">
        <v>-97.844266500000003</v>
      </c>
      <c r="J4095" s="65" t="s">
        <v>50</v>
      </c>
      <c r="K4095" s="66" t="s">
        <v>51</v>
      </c>
      <c r="L4095" s="62" t="s">
        <v>58</v>
      </c>
      <c r="M4095" s="69"/>
      <c r="N4095" s="65" t="s">
        <v>50</v>
      </c>
      <c r="O4095" s="66" t="s">
        <v>58</v>
      </c>
      <c r="P4095" s="69"/>
      <c r="Q4095" s="55" t="str">
        <f t="shared" si="63"/>
        <v>Non-Lead</v>
      </c>
      <c r="R4095" s="70" t="s">
        <v>51</v>
      </c>
      <c r="S4095" s="70" t="s">
        <v>51</v>
      </c>
      <c r="T4095" s="70"/>
      <c r="U4095" s="71" t="s">
        <v>53</v>
      </c>
      <c r="V4095" s="71" t="s">
        <v>51</v>
      </c>
      <c r="W4095" s="71" t="s">
        <v>51</v>
      </c>
      <c r="X4095" s="71" t="s">
        <v>51</v>
      </c>
      <c r="Y4095" s="72" t="str">
        <f>IF((OR((AND('[1]PWS Information'!$E$10="CWS",U4095="Single Family Residence",Q4095="Lead")),
(AND('[1]PWS Information'!$E$10="CWS",U4095="Multiple Family Residence",'[1]PWS Information'!$E$11="Yes",Q4095="Lead")),
(AND('[1]PWS Information'!$E$10="NTNC",Q4095="Lead")))),"Tier 1",
IF((OR((AND('[1]PWS Information'!$E$10="CWS",U4095="Multiple Family Residence",'[1]PWS Information'!$E$11="No",Q4095="Lead")),
(AND('[1]PWS Information'!$E$10="CWS",U4095="Other",Q4095="Lead")),
(AND('[1]PWS Information'!$E$10="CWS",U4095="Building",Q4095="Lead")))),"Tier 2",
IF((OR((AND('[1]PWS Information'!$E$10="CWS",U4095="Single Family Residence",Q4095="Galvanized Requiring Replacement")),
(AND('[1]PWS Information'!$E$10="CWS",U4095="Single Family Residence",Q4095="Galvanized Requiring Replacement",R4095="Yes")),
(AND('[1]PWS Information'!$E$10="NTNC",Q4095="Galvanized Requiring Replacement")),
(AND('[1]PWS Information'!$E$10="NTNC",U4095="Single Family Residence",R4095="Yes")))),"Tier 3",
IF((OR((AND('[1]PWS Information'!$E$10="CWS",U4095="Single Family Residence",S4095="Yes",Q4095="Non-Lead", J4095="Non-Lead - Copper",L4095="Before 1989")),
(AND('[1]PWS Information'!$E$10="CWS",U4095="Single Family Residence",S4095="Yes",Q4095="Non-Lead", N4095="Non-Lead - Copper",O4095="Before 1989")))),"Tier 4",
IF((OR((AND('[1]PWS Information'!$E$10="NTNC",Q4095="Non-Lead")),
(AND('[1]PWS Information'!$E$10="CWS",Q4095="Non-Lead",S4095="")),
(AND('[1]PWS Information'!$E$10="CWS",Q4095="Non-Lead",S4095="No")),
(AND('[1]PWS Information'!$E$10="CWS",Q4095="Non-Lead",S4095="Don't Know")),
(AND('[1]PWS Information'!$E$10="CWS",Q4095="Non-Lead", J4095="Non-Lead - Copper", S4095="Yes", L4095="Between 1989 and 2014")),
(AND('[1]PWS Information'!$E$10="CWS",Q4095="Non-Lead", J4095="Non-Lead - Copper", S4095="Yes", L4095="After 2014")),
(AND('[1]PWS Information'!$E$10="CWS",Q4095="Non-Lead", J4095="Non-Lead - Copper", S4095="Yes", L4095="Unknown")),
(AND('[1]PWS Information'!$E$10="CWS",Q4095="Non-Lead", N4095="Non-Lead - Copper", S4095="Yes", O4095="Between 1989 and 2014")),
(AND('[1]PWS Information'!$E$10="CWS",Q4095="Non-Lead", N4095="Non-Lead - Copper", S4095="Yes", O4095="After 2014")),
(AND('[1]PWS Information'!$E$10="CWS",Q4095="Non-Lead", N4095="Non-Lead - Copper", S4095="Yes", O4095="Unknown")),
(AND('[1]PWS Information'!$E$10="CWS",Q4095="Unknown")),
(AND('[1]PWS Information'!$E$10="NTNC",Q4095="Unknown")))),"Tier 5",
"")))))</f>
        <v>Tier 5</v>
      </c>
      <c r="Z4095" s="71"/>
      <c r="AA4095" s="71"/>
    </row>
    <row r="4096" spans="1:27" ht="57.6" x14ac:dyDescent="0.3">
      <c r="A4096" s="1"/>
      <c r="B4096" s="70">
        <v>12741094</v>
      </c>
      <c r="C4096" s="60">
        <v>151</v>
      </c>
      <c r="D4096" s="61" t="s">
        <v>1580</v>
      </c>
      <c r="E4096" s="61" t="s">
        <v>49</v>
      </c>
      <c r="F4096" s="61">
        <v>78640</v>
      </c>
      <c r="G4096" s="62" t="s">
        <v>1462</v>
      </c>
      <c r="H4096" s="63">
        <v>29.9663243</v>
      </c>
      <c r="I4096" s="64">
        <v>-97.844184400000003</v>
      </c>
      <c r="J4096" s="65" t="s">
        <v>50</v>
      </c>
      <c r="K4096" s="66" t="s">
        <v>51</v>
      </c>
      <c r="L4096" s="62" t="s">
        <v>58</v>
      </c>
      <c r="M4096" s="69"/>
      <c r="N4096" s="65" t="s">
        <v>50</v>
      </c>
      <c r="O4096" s="66" t="s">
        <v>58</v>
      </c>
      <c r="P4096" s="69"/>
      <c r="Q4096" s="55" t="str">
        <f t="shared" si="63"/>
        <v>Non-Lead</v>
      </c>
      <c r="R4096" s="70" t="s">
        <v>51</v>
      </c>
      <c r="S4096" s="70" t="s">
        <v>51</v>
      </c>
      <c r="T4096" s="70"/>
      <c r="U4096" s="71" t="s">
        <v>53</v>
      </c>
      <c r="V4096" s="71" t="s">
        <v>51</v>
      </c>
      <c r="W4096" s="71" t="s">
        <v>51</v>
      </c>
      <c r="X4096" s="71" t="s">
        <v>51</v>
      </c>
      <c r="Y4096" s="72" t="str">
        <f>IF((OR((AND('[1]PWS Information'!$E$10="CWS",U4096="Single Family Residence",Q4096="Lead")),
(AND('[1]PWS Information'!$E$10="CWS",U4096="Multiple Family Residence",'[1]PWS Information'!$E$11="Yes",Q4096="Lead")),
(AND('[1]PWS Information'!$E$10="NTNC",Q4096="Lead")))),"Tier 1",
IF((OR((AND('[1]PWS Information'!$E$10="CWS",U4096="Multiple Family Residence",'[1]PWS Information'!$E$11="No",Q4096="Lead")),
(AND('[1]PWS Information'!$E$10="CWS",U4096="Other",Q4096="Lead")),
(AND('[1]PWS Information'!$E$10="CWS",U4096="Building",Q4096="Lead")))),"Tier 2",
IF((OR((AND('[1]PWS Information'!$E$10="CWS",U4096="Single Family Residence",Q4096="Galvanized Requiring Replacement")),
(AND('[1]PWS Information'!$E$10="CWS",U4096="Single Family Residence",Q4096="Galvanized Requiring Replacement",R4096="Yes")),
(AND('[1]PWS Information'!$E$10="NTNC",Q4096="Galvanized Requiring Replacement")),
(AND('[1]PWS Information'!$E$10="NTNC",U4096="Single Family Residence",R4096="Yes")))),"Tier 3",
IF((OR((AND('[1]PWS Information'!$E$10="CWS",U4096="Single Family Residence",S4096="Yes",Q4096="Non-Lead", J4096="Non-Lead - Copper",L4096="Before 1989")),
(AND('[1]PWS Information'!$E$10="CWS",U4096="Single Family Residence",S4096="Yes",Q4096="Non-Lead", N4096="Non-Lead - Copper",O4096="Before 1989")))),"Tier 4",
IF((OR((AND('[1]PWS Information'!$E$10="NTNC",Q4096="Non-Lead")),
(AND('[1]PWS Information'!$E$10="CWS",Q4096="Non-Lead",S4096="")),
(AND('[1]PWS Information'!$E$10="CWS",Q4096="Non-Lead",S4096="No")),
(AND('[1]PWS Information'!$E$10="CWS",Q4096="Non-Lead",S4096="Don't Know")),
(AND('[1]PWS Information'!$E$10="CWS",Q4096="Non-Lead", J4096="Non-Lead - Copper", S4096="Yes", L4096="Between 1989 and 2014")),
(AND('[1]PWS Information'!$E$10="CWS",Q4096="Non-Lead", J4096="Non-Lead - Copper", S4096="Yes", L4096="After 2014")),
(AND('[1]PWS Information'!$E$10="CWS",Q4096="Non-Lead", J4096="Non-Lead - Copper", S4096="Yes", L4096="Unknown")),
(AND('[1]PWS Information'!$E$10="CWS",Q4096="Non-Lead", N4096="Non-Lead - Copper", S4096="Yes", O4096="Between 1989 and 2014")),
(AND('[1]PWS Information'!$E$10="CWS",Q4096="Non-Lead", N4096="Non-Lead - Copper", S4096="Yes", O4096="After 2014")),
(AND('[1]PWS Information'!$E$10="CWS",Q4096="Non-Lead", N4096="Non-Lead - Copper", S4096="Yes", O4096="Unknown")),
(AND('[1]PWS Information'!$E$10="CWS",Q4096="Unknown")),
(AND('[1]PWS Information'!$E$10="NTNC",Q4096="Unknown")))),"Tier 5",
"")))))</f>
        <v>Tier 5</v>
      </c>
      <c r="Z4096" s="71"/>
      <c r="AA4096" s="71"/>
    </row>
    <row r="4097" spans="1:27" ht="57.6" x14ac:dyDescent="0.3">
      <c r="A4097" s="1"/>
      <c r="B4097" s="70">
        <v>15787392</v>
      </c>
      <c r="C4097" s="60">
        <v>161</v>
      </c>
      <c r="D4097" s="61" t="s">
        <v>1580</v>
      </c>
      <c r="E4097" s="61" t="s">
        <v>49</v>
      </c>
      <c r="F4097" s="61">
        <v>78640</v>
      </c>
      <c r="G4097" s="62" t="s">
        <v>1462</v>
      </c>
      <c r="H4097" s="63">
        <v>29.966592899999998</v>
      </c>
      <c r="I4097" s="64">
        <v>-97.843955699999995</v>
      </c>
      <c r="J4097" s="65" t="s">
        <v>50</v>
      </c>
      <c r="K4097" s="66" t="s">
        <v>51</v>
      </c>
      <c r="L4097" s="62" t="s">
        <v>58</v>
      </c>
      <c r="M4097" s="69"/>
      <c r="N4097" s="65" t="s">
        <v>50</v>
      </c>
      <c r="O4097" s="66" t="s">
        <v>58</v>
      </c>
      <c r="P4097" s="69"/>
      <c r="Q4097" s="55" t="str">
        <f t="shared" si="63"/>
        <v>Non-Lead</v>
      </c>
      <c r="R4097" s="70" t="s">
        <v>51</v>
      </c>
      <c r="S4097" s="70" t="s">
        <v>51</v>
      </c>
      <c r="T4097" s="70"/>
      <c r="U4097" s="71" t="s">
        <v>53</v>
      </c>
      <c r="V4097" s="71" t="s">
        <v>51</v>
      </c>
      <c r="W4097" s="71" t="s">
        <v>51</v>
      </c>
      <c r="X4097" s="71" t="s">
        <v>51</v>
      </c>
      <c r="Y4097" s="72" t="str">
        <f>IF((OR((AND('[1]PWS Information'!$E$10="CWS",U4097="Single Family Residence",Q4097="Lead")),
(AND('[1]PWS Information'!$E$10="CWS",U4097="Multiple Family Residence",'[1]PWS Information'!$E$11="Yes",Q4097="Lead")),
(AND('[1]PWS Information'!$E$10="NTNC",Q4097="Lead")))),"Tier 1",
IF((OR((AND('[1]PWS Information'!$E$10="CWS",U4097="Multiple Family Residence",'[1]PWS Information'!$E$11="No",Q4097="Lead")),
(AND('[1]PWS Information'!$E$10="CWS",U4097="Other",Q4097="Lead")),
(AND('[1]PWS Information'!$E$10="CWS",U4097="Building",Q4097="Lead")))),"Tier 2",
IF((OR((AND('[1]PWS Information'!$E$10="CWS",U4097="Single Family Residence",Q4097="Galvanized Requiring Replacement")),
(AND('[1]PWS Information'!$E$10="CWS",U4097="Single Family Residence",Q4097="Galvanized Requiring Replacement",R4097="Yes")),
(AND('[1]PWS Information'!$E$10="NTNC",Q4097="Galvanized Requiring Replacement")),
(AND('[1]PWS Information'!$E$10="NTNC",U4097="Single Family Residence",R4097="Yes")))),"Tier 3",
IF((OR((AND('[1]PWS Information'!$E$10="CWS",U4097="Single Family Residence",S4097="Yes",Q4097="Non-Lead", J4097="Non-Lead - Copper",L4097="Before 1989")),
(AND('[1]PWS Information'!$E$10="CWS",U4097="Single Family Residence",S4097="Yes",Q4097="Non-Lead", N4097="Non-Lead - Copper",O4097="Before 1989")))),"Tier 4",
IF((OR((AND('[1]PWS Information'!$E$10="NTNC",Q4097="Non-Lead")),
(AND('[1]PWS Information'!$E$10="CWS",Q4097="Non-Lead",S4097="")),
(AND('[1]PWS Information'!$E$10="CWS",Q4097="Non-Lead",S4097="No")),
(AND('[1]PWS Information'!$E$10="CWS",Q4097="Non-Lead",S4097="Don't Know")),
(AND('[1]PWS Information'!$E$10="CWS",Q4097="Non-Lead", J4097="Non-Lead - Copper", S4097="Yes", L4097="Between 1989 and 2014")),
(AND('[1]PWS Information'!$E$10="CWS",Q4097="Non-Lead", J4097="Non-Lead - Copper", S4097="Yes", L4097="After 2014")),
(AND('[1]PWS Information'!$E$10="CWS",Q4097="Non-Lead", J4097="Non-Lead - Copper", S4097="Yes", L4097="Unknown")),
(AND('[1]PWS Information'!$E$10="CWS",Q4097="Non-Lead", N4097="Non-Lead - Copper", S4097="Yes", O4097="Between 1989 and 2014")),
(AND('[1]PWS Information'!$E$10="CWS",Q4097="Non-Lead", N4097="Non-Lead - Copper", S4097="Yes", O4097="After 2014")),
(AND('[1]PWS Information'!$E$10="CWS",Q4097="Non-Lead", N4097="Non-Lead - Copper", S4097="Yes", O4097="Unknown")),
(AND('[1]PWS Information'!$E$10="CWS",Q4097="Unknown")),
(AND('[1]PWS Information'!$E$10="NTNC",Q4097="Unknown")))),"Tier 5",
"")))))</f>
        <v>Tier 5</v>
      </c>
      <c r="Z4097" s="71"/>
      <c r="AA4097" s="71"/>
    </row>
    <row r="4098" spans="1:27" ht="57.6" x14ac:dyDescent="0.3">
      <c r="A4098" s="17"/>
      <c r="B4098" s="70">
        <v>16002856</v>
      </c>
      <c r="C4098" s="60">
        <v>170</v>
      </c>
      <c r="D4098" s="61" t="s">
        <v>1580</v>
      </c>
      <c r="E4098" s="61" t="s">
        <v>49</v>
      </c>
      <c r="F4098" s="61">
        <v>78640</v>
      </c>
      <c r="G4098" s="62" t="s">
        <v>1462</v>
      </c>
      <c r="H4098" s="63">
        <v>29.9669141</v>
      </c>
      <c r="I4098" s="64">
        <v>-97.843445799999998</v>
      </c>
      <c r="J4098" s="65" t="s">
        <v>50</v>
      </c>
      <c r="K4098" s="66" t="s">
        <v>51</v>
      </c>
      <c r="L4098" s="62" t="s">
        <v>58</v>
      </c>
      <c r="M4098" s="69"/>
      <c r="N4098" s="65" t="s">
        <v>50</v>
      </c>
      <c r="O4098" s="66" t="s">
        <v>58</v>
      </c>
      <c r="P4098" s="69"/>
      <c r="Q4098" s="55" t="str">
        <f t="shared" si="63"/>
        <v>Non-Lead</v>
      </c>
      <c r="R4098" s="70" t="s">
        <v>51</v>
      </c>
      <c r="S4098" s="70" t="s">
        <v>51</v>
      </c>
      <c r="T4098" s="70"/>
      <c r="U4098" s="71" t="s">
        <v>53</v>
      </c>
      <c r="V4098" s="71" t="s">
        <v>51</v>
      </c>
      <c r="W4098" s="71" t="s">
        <v>51</v>
      </c>
      <c r="X4098" s="71" t="s">
        <v>51</v>
      </c>
      <c r="Y4098" s="72" t="str">
        <f>IF((OR((AND('[1]PWS Information'!$E$10="CWS",U4098="Single Family Residence",Q4098="Lead")),
(AND('[1]PWS Information'!$E$10="CWS",U4098="Multiple Family Residence",'[1]PWS Information'!$E$11="Yes",Q4098="Lead")),
(AND('[1]PWS Information'!$E$10="NTNC",Q4098="Lead")))),"Tier 1",
IF((OR((AND('[1]PWS Information'!$E$10="CWS",U4098="Multiple Family Residence",'[1]PWS Information'!$E$11="No",Q4098="Lead")),
(AND('[1]PWS Information'!$E$10="CWS",U4098="Other",Q4098="Lead")),
(AND('[1]PWS Information'!$E$10="CWS",U4098="Building",Q4098="Lead")))),"Tier 2",
IF((OR((AND('[1]PWS Information'!$E$10="CWS",U4098="Single Family Residence",Q4098="Galvanized Requiring Replacement")),
(AND('[1]PWS Information'!$E$10="CWS",U4098="Single Family Residence",Q4098="Galvanized Requiring Replacement",R4098="Yes")),
(AND('[1]PWS Information'!$E$10="NTNC",Q4098="Galvanized Requiring Replacement")),
(AND('[1]PWS Information'!$E$10="NTNC",U4098="Single Family Residence",R4098="Yes")))),"Tier 3",
IF((OR((AND('[1]PWS Information'!$E$10="CWS",U4098="Single Family Residence",S4098="Yes",Q4098="Non-Lead", J4098="Non-Lead - Copper",L4098="Before 1989")),
(AND('[1]PWS Information'!$E$10="CWS",U4098="Single Family Residence",S4098="Yes",Q4098="Non-Lead", N4098="Non-Lead - Copper",O4098="Before 1989")))),"Tier 4",
IF((OR((AND('[1]PWS Information'!$E$10="NTNC",Q4098="Non-Lead")),
(AND('[1]PWS Information'!$E$10="CWS",Q4098="Non-Lead",S4098="")),
(AND('[1]PWS Information'!$E$10="CWS",Q4098="Non-Lead",S4098="No")),
(AND('[1]PWS Information'!$E$10="CWS",Q4098="Non-Lead",S4098="Don't Know")),
(AND('[1]PWS Information'!$E$10="CWS",Q4098="Non-Lead", J4098="Non-Lead - Copper", S4098="Yes", L4098="Between 1989 and 2014")),
(AND('[1]PWS Information'!$E$10="CWS",Q4098="Non-Lead", J4098="Non-Lead - Copper", S4098="Yes", L4098="After 2014")),
(AND('[1]PWS Information'!$E$10="CWS",Q4098="Non-Lead", J4098="Non-Lead - Copper", S4098="Yes", L4098="Unknown")),
(AND('[1]PWS Information'!$E$10="CWS",Q4098="Non-Lead", N4098="Non-Lead - Copper", S4098="Yes", O4098="Between 1989 and 2014")),
(AND('[1]PWS Information'!$E$10="CWS",Q4098="Non-Lead", N4098="Non-Lead - Copper", S4098="Yes", O4098="After 2014")),
(AND('[1]PWS Information'!$E$10="CWS",Q4098="Non-Lead", N4098="Non-Lead - Copper", S4098="Yes", O4098="Unknown")),
(AND('[1]PWS Information'!$E$10="CWS",Q4098="Unknown")),
(AND('[1]PWS Information'!$E$10="NTNC",Q4098="Unknown")))),"Tier 5",
"")))))</f>
        <v>Tier 5</v>
      </c>
      <c r="Z4098" s="71"/>
      <c r="AA4098" s="71"/>
    </row>
    <row r="4099" spans="1:27" ht="57.6" x14ac:dyDescent="0.3">
      <c r="A4099" s="1"/>
      <c r="B4099" s="70">
        <v>16237622</v>
      </c>
      <c r="C4099" s="60">
        <v>171</v>
      </c>
      <c r="D4099" s="61" t="s">
        <v>1580</v>
      </c>
      <c r="E4099" s="61" t="s">
        <v>49</v>
      </c>
      <c r="F4099" s="61">
        <v>78640</v>
      </c>
      <c r="G4099" s="62" t="s">
        <v>1462</v>
      </c>
      <c r="H4099" s="63">
        <v>29.966679500000001</v>
      </c>
      <c r="I4099" s="64">
        <v>-97.843883599999998</v>
      </c>
      <c r="J4099" s="65" t="s">
        <v>50</v>
      </c>
      <c r="K4099" s="66" t="s">
        <v>51</v>
      </c>
      <c r="L4099" s="62" t="s">
        <v>58</v>
      </c>
      <c r="M4099" s="69"/>
      <c r="N4099" s="65" t="s">
        <v>50</v>
      </c>
      <c r="O4099" s="66" t="s">
        <v>58</v>
      </c>
      <c r="P4099" s="69"/>
      <c r="Q4099" s="55" t="str">
        <f t="shared" si="63"/>
        <v>Non-Lead</v>
      </c>
      <c r="R4099" s="70" t="s">
        <v>51</v>
      </c>
      <c r="S4099" s="70" t="s">
        <v>51</v>
      </c>
      <c r="T4099" s="70"/>
      <c r="U4099" s="71" t="s">
        <v>53</v>
      </c>
      <c r="V4099" s="71" t="s">
        <v>51</v>
      </c>
      <c r="W4099" s="71" t="s">
        <v>51</v>
      </c>
      <c r="X4099" s="71" t="s">
        <v>51</v>
      </c>
      <c r="Y4099" s="72" t="str">
        <f>IF((OR((AND('[1]PWS Information'!$E$10="CWS",U4099="Single Family Residence",Q4099="Lead")),
(AND('[1]PWS Information'!$E$10="CWS",U4099="Multiple Family Residence",'[1]PWS Information'!$E$11="Yes",Q4099="Lead")),
(AND('[1]PWS Information'!$E$10="NTNC",Q4099="Lead")))),"Tier 1",
IF((OR((AND('[1]PWS Information'!$E$10="CWS",U4099="Multiple Family Residence",'[1]PWS Information'!$E$11="No",Q4099="Lead")),
(AND('[1]PWS Information'!$E$10="CWS",U4099="Other",Q4099="Lead")),
(AND('[1]PWS Information'!$E$10="CWS",U4099="Building",Q4099="Lead")))),"Tier 2",
IF((OR((AND('[1]PWS Information'!$E$10="CWS",U4099="Single Family Residence",Q4099="Galvanized Requiring Replacement")),
(AND('[1]PWS Information'!$E$10="CWS",U4099="Single Family Residence",Q4099="Galvanized Requiring Replacement",R4099="Yes")),
(AND('[1]PWS Information'!$E$10="NTNC",Q4099="Galvanized Requiring Replacement")),
(AND('[1]PWS Information'!$E$10="NTNC",U4099="Single Family Residence",R4099="Yes")))),"Tier 3",
IF((OR((AND('[1]PWS Information'!$E$10="CWS",U4099="Single Family Residence",S4099="Yes",Q4099="Non-Lead", J4099="Non-Lead - Copper",L4099="Before 1989")),
(AND('[1]PWS Information'!$E$10="CWS",U4099="Single Family Residence",S4099="Yes",Q4099="Non-Lead", N4099="Non-Lead - Copper",O4099="Before 1989")))),"Tier 4",
IF((OR((AND('[1]PWS Information'!$E$10="NTNC",Q4099="Non-Lead")),
(AND('[1]PWS Information'!$E$10="CWS",Q4099="Non-Lead",S4099="")),
(AND('[1]PWS Information'!$E$10="CWS",Q4099="Non-Lead",S4099="No")),
(AND('[1]PWS Information'!$E$10="CWS",Q4099="Non-Lead",S4099="Don't Know")),
(AND('[1]PWS Information'!$E$10="CWS",Q4099="Non-Lead", J4099="Non-Lead - Copper", S4099="Yes", L4099="Between 1989 and 2014")),
(AND('[1]PWS Information'!$E$10="CWS",Q4099="Non-Lead", J4099="Non-Lead - Copper", S4099="Yes", L4099="After 2014")),
(AND('[1]PWS Information'!$E$10="CWS",Q4099="Non-Lead", J4099="Non-Lead - Copper", S4099="Yes", L4099="Unknown")),
(AND('[1]PWS Information'!$E$10="CWS",Q4099="Non-Lead", N4099="Non-Lead - Copper", S4099="Yes", O4099="Between 1989 and 2014")),
(AND('[1]PWS Information'!$E$10="CWS",Q4099="Non-Lead", N4099="Non-Lead - Copper", S4099="Yes", O4099="After 2014")),
(AND('[1]PWS Information'!$E$10="CWS",Q4099="Non-Lead", N4099="Non-Lead - Copper", S4099="Yes", O4099="Unknown")),
(AND('[1]PWS Information'!$E$10="CWS",Q4099="Unknown")),
(AND('[1]PWS Information'!$E$10="NTNC",Q4099="Unknown")))),"Tier 5",
"")))))</f>
        <v>Tier 5</v>
      </c>
      <c r="Z4099" s="71"/>
      <c r="AA4099" s="71"/>
    </row>
    <row r="4100" spans="1:27" ht="57.6" x14ac:dyDescent="0.3">
      <c r="A4100" s="1"/>
      <c r="B4100" s="70">
        <v>16421718</v>
      </c>
      <c r="C4100" s="60">
        <v>180</v>
      </c>
      <c r="D4100" s="61" t="s">
        <v>1580</v>
      </c>
      <c r="E4100" s="61" t="s">
        <v>49</v>
      </c>
      <c r="F4100" s="61">
        <v>78640</v>
      </c>
      <c r="G4100" s="62" t="s">
        <v>1462</v>
      </c>
      <c r="H4100" s="63">
        <v>29.9669867</v>
      </c>
      <c r="I4100" s="64">
        <v>-97.843395599999994</v>
      </c>
      <c r="J4100" s="65" t="s">
        <v>50</v>
      </c>
      <c r="K4100" s="66" t="s">
        <v>51</v>
      </c>
      <c r="L4100" s="62" t="s">
        <v>58</v>
      </c>
      <c r="M4100" s="69"/>
      <c r="N4100" s="65" t="s">
        <v>50</v>
      </c>
      <c r="O4100" s="66" t="s">
        <v>58</v>
      </c>
      <c r="P4100" s="69"/>
      <c r="Q4100" s="55" t="str">
        <f t="shared" si="63"/>
        <v>Non-Lead</v>
      </c>
      <c r="R4100" s="70" t="s">
        <v>51</v>
      </c>
      <c r="S4100" s="70" t="s">
        <v>51</v>
      </c>
      <c r="T4100" s="70"/>
      <c r="U4100" s="71" t="s">
        <v>53</v>
      </c>
      <c r="V4100" s="71" t="s">
        <v>51</v>
      </c>
      <c r="W4100" s="71" t="s">
        <v>51</v>
      </c>
      <c r="X4100" s="71" t="s">
        <v>51</v>
      </c>
      <c r="Y4100" s="72" t="str">
        <f>IF((OR((AND('[1]PWS Information'!$E$10="CWS",U4100="Single Family Residence",Q4100="Lead")),
(AND('[1]PWS Information'!$E$10="CWS",U4100="Multiple Family Residence",'[1]PWS Information'!$E$11="Yes",Q4100="Lead")),
(AND('[1]PWS Information'!$E$10="NTNC",Q4100="Lead")))),"Tier 1",
IF((OR((AND('[1]PWS Information'!$E$10="CWS",U4100="Multiple Family Residence",'[1]PWS Information'!$E$11="No",Q4100="Lead")),
(AND('[1]PWS Information'!$E$10="CWS",U4100="Other",Q4100="Lead")),
(AND('[1]PWS Information'!$E$10="CWS",U4100="Building",Q4100="Lead")))),"Tier 2",
IF((OR((AND('[1]PWS Information'!$E$10="CWS",U4100="Single Family Residence",Q4100="Galvanized Requiring Replacement")),
(AND('[1]PWS Information'!$E$10="CWS",U4100="Single Family Residence",Q4100="Galvanized Requiring Replacement",R4100="Yes")),
(AND('[1]PWS Information'!$E$10="NTNC",Q4100="Galvanized Requiring Replacement")),
(AND('[1]PWS Information'!$E$10="NTNC",U4100="Single Family Residence",R4100="Yes")))),"Tier 3",
IF((OR((AND('[1]PWS Information'!$E$10="CWS",U4100="Single Family Residence",S4100="Yes",Q4100="Non-Lead", J4100="Non-Lead - Copper",L4100="Before 1989")),
(AND('[1]PWS Information'!$E$10="CWS",U4100="Single Family Residence",S4100="Yes",Q4100="Non-Lead", N4100="Non-Lead - Copper",O4100="Before 1989")))),"Tier 4",
IF((OR((AND('[1]PWS Information'!$E$10="NTNC",Q4100="Non-Lead")),
(AND('[1]PWS Information'!$E$10="CWS",Q4100="Non-Lead",S4100="")),
(AND('[1]PWS Information'!$E$10="CWS",Q4100="Non-Lead",S4100="No")),
(AND('[1]PWS Information'!$E$10="CWS",Q4100="Non-Lead",S4100="Don't Know")),
(AND('[1]PWS Information'!$E$10="CWS",Q4100="Non-Lead", J4100="Non-Lead - Copper", S4100="Yes", L4100="Between 1989 and 2014")),
(AND('[1]PWS Information'!$E$10="CWS",Q4100="Non-Lead", J4100="Non-Lead - Copper", S4100="Yes", L4100="After 2014")),
(AND('[1]PWS Information'!$E$10="CWS",Q4100="Non-Lead", J4100="Non-Lead - Copper", S4100="Yes", L4100="Unknown")),
(AND('[1]PWS Information'!$E$10="CWS",Q4100="Non-Lead", N4100="Non-Lead - Copper", S4100="Yes", O4100="Between 1989 and 2014")),
(AND('[1]PWS Information'!$E$10="CWS",Q4100="Non-Lead", N4100="Non-Lead - Copper", S4100="Yes", O4100="After 2014")),
(AND('[1]PWS Information'!$E$10="CWS",Q4100="Non-Lead", N4100="Non-Lead - Copper", S4100="Yes", O4100="Unknown")),
(AND('[1]PWS Information'!$E$10="CWS",Q4100="Unknown")),
(AND('[1]PWS Information'!$E$10="NTNC",Q4100="Unknown")))),"Tier 5",
"")))))</f>
        <v>Tier 5</v>
      </c>
      <c r="Z4100" s="71"/>
      <c r="AA4100" s="71"/>
    </row>
    <row r="4101" spans="1:27" ht="57.6" x14ac:dyDescent="0.3">
      <c r="A4101" s="1"/>
      <c r="B4101" s="70">
        <v>15921122</v>
      </c>
      <c r="C4101" s="60">
        <v>181</v>
      </c>
      <c r="D4101" s="61" t="s">
        <v>1580</v>
      </c>
      <c r="E4101" s="61" t="s">
        <v>49</v>
      </c>
      <c r="F4101" s="61">
        <v>78640</v>
      </c>
      <c r="G4101" s="62" t="s">
        <v>1462</v>
      </c>
      <c r="H4101" s="63">
        <v>29.966766</v>
      </c>
      <c r="I4101" s="64">
        <v>-97.843811400000007</v>
      </c>
      <c r="J4101" s="65" t="s">
        <v>50</v>
      </c>
      <c r="K4101" s="66" t="s">
        <v>51</v>
      </c>
      <c r="L4101" s="62" t="s">
        <v>58</v>
      </c>
      <c r="M4101" s="69"/>
      <c r="N4101" s="65" t="s">
        <v>50</v>
      </c>
      <c r="O4101" s="66" t="s">
        <v>58</v>
      </c>
      <c r="P4101" s="69"/>
      <c r="Q4101" s="55" t="str">
        <f t="shared" si="63"/>
        <v>Non-Lead</v>
      </c>
      <c r="R4101" s="70" t="s">
        <v>51</v>
      </c>
      <c r="S4101" s="70" t="s">
        <v>51</v>
      </c>
      <c r="T4101" s="70"/>
      <c r="U4101" s="71" t="s">
        <v>53</v>
      </c>
      <c r="V4101" s="71" t="s">
        <v>51</v>
      </c>
      <c r="W4101" s="71" t="s">
        <v>51</v>
      </c>
      <c r="X4101" s="71" t="s">
        <v>51</v>
      </c>
      <c r="Y4101" s="72" t="str">
        <f>IF((OR((AND('[1]PWS Information'!$E$10="CWS",U4101="Single Family Residence",Q4101="Lead")),
(AND('[1]PWS Information'!$E$10="CWS",U4101="Multiple Family Residence",'[1]PWS Information'!$E$11="Yes",Q4101="Lead")),
(AND('[1]PWS Information'!$E$10="NTNC",Q4101="Lead")))),"Tier 1",
IF((OR((AND('[1]PWS Information'!$E$10="CWS",U4101="Multiple Family Residence",'[1]PWS Information'!$E$11="No",Q4101="Lead")),
(AND('[1]PWS Information'!$E$10="CWS",U4101="Other",Q4101="Lead")),
(AND('[1]PWS Information'!$E$10="CWS",U4101="Building",Q4101="Lead")))),"Tier 2",
IF((OR((AND('[1]PWS Information'!$E$10="CWS",U4101="Single Family Residence",Q4101="Galvanized Requiring Replacement")),
(AND('[1]PWS Information'!$E$10="CWS",U4101="Single Family Residence",Q4101="Galvanized Requiring Replacement",R4101="Yes")),
(AND('[1]PWS Information'!$E$10="NTNC",Q4101="Galvanized Requiring Replacement")),
(AND('[1]PWS Information'!$E$10="NTNC",U4101="Single Family Residence",R4101="Yes")))),"Tier 3",
IF((OR((AND('[1]PWS Information'!$E$10="CWS",U4101="Single Family Residence",S4101="Yes",Q4101="Non-Lead", J4101="Non-Lead - Copper",L4101="Before 1989")),
(AND('[1]PWS Information'!$E$10="CWS",U4101="Single Family Residence",S4101="Yes",Q4101="Non-Lead", N4101="Non-Lead - Copper",O4101="Before 1989")))),"Tier 4",
IF((OR((AND('[1]PWS Information'!$E$10="NTNC",Q4101="Non-Lead")),
(AND('[1]PWS Information'!$E$10="CWS",Q4101="Non-Lead",S4101="")),
(AND('[1]PWS Information'!$E$10="CWS",Q4101="Non-Lead",S4101="No")),
(AND('[1]PWS Information'!$E$10="CWS",Q4101="Non-Lead",S4101="Don't Know")),
(AND('[1]PWS Information'!$E$10="CWS",Q4101="Non-Lead", J4101="Non-Lead - Copper", S4101="Yes", L4101="Between 1989 and 2014")),
(AND('[1]PWS Information'!$E$10="CWS",Q4101="Non-Lead", J4101="Non-Lead - Copper", S4101="Yes", L4101="After 2014")),
(AND('[1]PWS Information'!$E$10="CWS",Q4101="Non-Lead", J4101="Non-Lead - Copper", S4101="Yes", L4101="Unknown")),
(AND('[1]PWS Information'!$E$10="CWS",Q4101="Non-Lead", N4101="Non-Lead - Copper", S4101="Yes", O4101="Between 1989 and 2014")),
(AND('[1]PWS Information'!$E$10="CWS",Q4101="Non-Lead", N4101="Non-Lead - Copper", S4101="Yes", O4101="After 2014")),
(AND('[1]PWS Information'!$E$10="CWS",Q4101="Non-Lead", N4101="Non-Lead - Copper", S4101="Yes", O4101="Unknown")),
(AND('[1]PWS Information'!$E$10="CWS",Q4101="Unknown")),
(AND('[1]PWS Information'!$E$10="NTNC",Q4101="Unknown")))),"Tier 5",
"")))))</f>
        <v>Tier 5</v>
      </c>
      <c r="Z4101" s="71"/>
      <c r="AA4101" s="71"/>
    </row>
    <row r="4102" spans="1:27" ht="57.6" x14ac:dyDescent="0.3">
      <c r="A4102" s="17"/>
      <c r="B4102" s="70">
        <v>15922366</v>
      </c>
      <c r="C4102" s="60">
        <v>190</v>
      </c>
      <c r="D4102" s="61" t="s">
        <v>1580</v>
      </c>
      <c r="E4102" s="61" t="s">
        <v>49</v>
      </c>
      <c r="F4102" s="61">
        <v>78640</v>
      </c>
      <c r="G4102" s="62" t="s">
        <v>1462</v>
      </c>
      <c r="H4102" s="63">
        <v>29.967059299999999</v>
      </c>
      <c r="I4102" s="64">
        <v>-97.843345299999996</v>
      </c>
      <c r="J4102" s="65" t="s">
        <v>50</v>
      </c>
      <c r="K4102" s="66" t="s">
        <v>51</v>
      </c>
      <c r="L4102" s="62" t="s">
        <v>58</v>
      </c>
      <c r="M4102" s="69"/>
      <c r="N4102" s="65" t="s">
        <v>50</v>
      </c>
      <c r="O4102" s="66" t="s">
        <v>58</v>
      </c>
      <c r="P4102" s="69"/>
      <c r="Q4102" s="55" t="str">
        <f t="shared" si="63"/>
        <v>Non-Lead</v>
      </c>
      <c r="R4102" s="70" t="s">
        <v>51</v>
      </c>
      <c r="S4102" s="70" t="s">
        <v>51</v>
      </c>
      <c r="T4102" s="70"/>
      <c r="U4102" s="71" t="s">
        <v>53</v>
      </c>
      <c r="V4102" s="71" t="s">
        <v>51</v>
      </c>
      <c r="W4102" s="71" t="s">
        <v>51</v>
      </c>
      <c r="X4102" s="71" t="s">
        <v>51</v>
      </c>
      <c r="Y4102" s="72" t="str">
        <f>IF((OR((AND('[1]PWS Information'!$E$10="CWS",U4102="Single Family Residence",Q4102="Lead")),
(AND('[1]PWS Information'!$E$10="CWS",U4102="Multiple Family Residence",'[1]PWS Information'!$E$11="Yes",Q4102="Lead")),
(AND('[1]PWS Information'!$E$10="NTNC",Q4102="Lead")))),"Tier 1",
IF((OR((AND('[1]PWS Information'!$E$10="CWS",U4102="Multiple Family Residence",'[1]PWS Information'!$E$11="No",Q4102="Lead")),
(AND('[1]PWS Information'!$E$10="CWS",U4102="Other",Q4102="Lead")),
(AND('[1]PWS Information'!$E$10="CWS",U4102="Building",Q4102="Lead")))),"Tier 2",
IF((OR((AND('[1]PWS Information'!$E$10="CWS",U4102="Single Family Residence",Q4102="Galvanized Requiring Replacement")),
(AND('[1]PWS Information'!$E$10="CWS",U4102="Single Family Residence",Q4102="Galvanized Requiring Replacement",R4102="Yes")),
(AND('[1]PWS Information'!$E$10="NTNC",Q4102="Galvanized Requiring Replacement")),
(AND('[1]PWS Information'!$E$10="NTNC",U4102="Single Family Residence",R4102="Yes")))),"Tier 3",
IF((OR((AND('[1]PWS Information'!$E$10="CWS",U4102="Single Family Residence",S4102="Yes",Q4102="Non-Lead", J4102="Non-Lead - Copper",L4102="Before 1989")),
(AND('[1]PWS Information'!$E$10="CWS",U4102="Single Family Residence",S4102="Yes",Q4102="Non-Lead", N4102="Non-Lead - Copper",O4102="Before 1989")))),"Tier 4",
IF((OR((AND('[1]PWS Information'!$E$10="NTNC",Q4102="Non-Lead")),
(AND('[1]PWS Information'!$E$10="CWS",Q4102="Non-Lead",S4102="")),
(AND('[1]PWS Information'!$E$10="CWS",Q4102="Non-Lead",S4102="No")),
(AND('[1]PWS Information'!$E$10="CWS",Q4102="Non-Lead",S4102="Don't Know")),
(AND('[1]PWS Information'!$E$10="CWS",Q4102="Non-Lead", J4102="Non-Lead - Copper", S4102="Yes", L4102="Between 1989 and 2014")),
(AND('[1]PWS Information'!$E$10="CWS",Q4102="Non-Lead", J4102="Non-Lead - Copper", S4102="Yes", L4102="After 2014")),
(AND('[1]PWS Information'!$E$10="CWS",Q4102="Non-Lead", J4102="Non-Lead - Copper", S4102="Yes", L4102="Unknown")),
(AND('[1]PWS Information'!$E$10="CWS",Q4102="Non-Lead", N4102="Non-Lead - Copper", S4102="Yes", O4102="Between 1989 and 2014")),
(AND('[1]PWS Information'!$E$10="CWS",Q4102="Non-Lead", N4102="Non-Lead - Copper", S4102="Yes", O4102="After 2014")),
(AND('[1]PWS Information'!$E$10="CWS",Q4102="Non-Lead", N4102="Non-Lead - Copper", S4102="Yes", O4102="Unknown")),
(AND('[1]PWS Information'!$E$10="CWS",Q4102="Unknown")),
(AND('[1]PWS Information'!$E$10="NTNC",Q4102="Unknown")))),"Tier 5",
"")))))</f>
        <v>Tier 5</v>
      </c>
      <c r="Z4102" s="71"/>
      <c r="AA4102" s="71"/>
    </row>
    <row r="4103" spans="1:27" ht="57.6" x14ac:dyDescent="0.3">
      <c r="A4103" s="1"/>
      <c r="B4103" s="70">
        <v>16244029</v>
      </c>
      <c r="C4103" s="60">
        <v>191</v>
      </c>
      <c r="D4103" s="61" t="s">
        <v>1580</v>
      </c>
      <c r="E4103" s="61" t="s">
        <v>49</v>
      </c>
      <c r="F4103" s="61">
        <v>78640</v>
      </c>
      <c r="G4103" s="62" t="s">
        <v>1462</v>
      </c>
      <c r="H4103" s="63">
        <v>29.966852599999999</v>
      </c>
      <c r="I4103" s="64">
        <v>-97.843739299999996</v>
      </c>
      <c r="J4103" s="65" t="s">
        <v>50</v>
      </c>
      <c r="K4103" s="66" t="s">
        <v>51</v>
      </c>
      <c r="L4103" s="62" t="s">
        <v>58</v>
      </c>
      <c r="M4103" s="69"/>
      <c r="N4103" s="65" t="s">
        <v>50</v>
      </c>
      <c r="O4103" s="66" t="s">
        <v>58</v>
      </c>
      <c r="P4103" s="69"/>
      <c r="Q4103" s="55" t="str">
        <f t="shared" si="63"/>
        <v>Non-Lead</v>
      </c>
      <c r="R4103" s="70" t="s">
        <v>51</v>
      </c>
      <c r="S4103" s="70" t="s">
        <v>51</v>
      </c>
      <c r="T4103" s="70"/>
      <c r="U4103" s="71" t="s">
        <v>53</v>
      </c>
      <c r="V4103" s="71" t="s">
        <v>51</v>
      </c>
      <c r="W4103" s="71" t="s">
        <v>51</v>
      </c>
      <c r="X4103" s="71" t="s">
        <v>51</v>
      </c>
      <c r="Y4103" s="72" t="str">
        <f>IF((OR((AND('[1]PWS Information'!$E$10="CWS",U4103="Single Family Residence",Q4103="Lead")),
(AND('[1]PWS Information'!$E$10="CWS",U4103="Multiple Family Residence",'[1]PWS Information'!$E$11="Yes",Q4103="Lead")),
(AND('[1]PWS Information'!$E$10="NTNC",Q4103="Lead")))),"Tier 1",
IF((OR((AND('[1]PWS Information'!$E$10="CWS",U4103="Multiple Family Residence",'[1]PWS Information'!$E$11="No",Q4103="Lead")),
(AND('[1]PWS Information'!$E$10="CWS",U4103="Other",Q4103="Lead")),
(AND('[1]PWS Information'!$E$10="CWS",U4103="Building",Q4103="Lead")))),"Tier 2",
IF((OR((AND('[1]PWS Information'!$E$10="CWS",U4103="Single Family Residence",Q4103="Galvanized Requiring Replacement")),
(AND('[1]PWS Information'!$E$10="CWS",U4103="Single Family Residence",Q4103="Galvanized Requiring Replacement",R4103="Yes")),
(AND('[1]PWS Information'!$E$10="NTNC",Q4103="Galvanized Requiring Replacement")),
(AND('[1]PWS Information'!$E$10="NTNC",U4103="Single Family Residence",R4103="Yes")))),"Tier 3",
IF((OR((AND('[1]PWS Information'!$E$10="CWS",U4103="Single Family Residence",S4103="Yes",Q4103="Non-Lead", J4103="Non-Lead - Copper",L4103="Before 1989")),
(AND('[1]PWS Information'!$E$10="CWS",U4103="Single Family Residence",S4103="Yes",Q4103="Non-Lead", N4103="Non-Lead - Copper",O4103="Before 1989")))),"Tier 4",
IF((OR((AND('[1]PWS Information'!$E$10="NTNC",Q4103="Non-Lead")),
(AND('[1]PWS Information'!$E$10="CWS",Q4103="Non-Lead",S4103="")),
(AND('[1]PWS Information'!$E$10="CWS",Q4103="Non-Lead",S4103="No")),
(AND('[1]PWS Information'!$E$10="CWS",Q4103="Non-Lead",S4103="Don't Know")),
(AND('[1]PWS Information'!$E$10="CWS",Q4103="Non-Lead", J4103="Non-Lead - Copper", S4103="Yes", L4103="Between 1989 and 2014")),
(AND('[1]PWS Information'!$E$10="CWS",Q4103="Non-Lead", J4103="Non-Lead - Copper", S4103="Yes", L4103="After 2014")),
(AND('[1]PWS Information'!$E$10="CWS",Q4103="Non-Lead", J4103="Non-Lead - Copper", S4103="Yes", L4103="Unknown")),
(AND('[1]PWS Information'!$E$10="CWS",Q4103="Non-Lead", N4103="Non-Lead - Copper", S4103="Yes", O4103="Between 1989 and 2014")),
(AND('[1]PWS Information'!$E$10="CWS",Q4103="Non-Lead", N4103="Non-Lead - Copper", S4103="Yes", O4103="After 2014")),
(AND('[1]PWS Information'!$E$10="CWS",Q4103="Non-Lead", N4103="Non-Lead - Copper", S4103="Yes", O4103="Unknown")),
(AND('[1]PWS Information'!$E$10="CWS",Q4103="Unknown")),
(AND('[1]PWS Information'!$E$10="NTNC",Q4103="Unknown")))),"Tier 5",
"")))))</f>
        <v>Tier 5</v>
      </c>
      <c r="Z4103" s="71"/>
      <c r="AA4103" s="71"/>
    </row>
    <row r="4104" spans="1:27" ht="57.6" x14ac:dyDescent="0.3">
      <c r="A4104" s="1"/>
      <c r="B4104" s="70">
        <v>12864471</v>
      </c>
      <c r="C4104" s="60">
        <v>200</v>
      </c>
      <c r="D4104" s="61" t="s">
        <v>1580</v>
      </c>
      <c r="E4104" s="61" t="s">
        <v>49</v>
      </c>
      <c r="F4104" s="61">
        <v>78640</v>
      </c>
      <c r="G4104" s="62" t="s">
        <v>1462</v>
      </c>
      <c r="H4104" s="63">
        <v>29.967131899999998</v>
      </c>
      <c r="I4104" s="64">
        <v>-97.843294999999998</v>
      </c>
      <c r="J4104" s="65" t="s">
        <v>50</v>
      </c>
      <c r="K4104" s="66" t="s">
        <v>51</v>
      </c>
      <c r="L4104" s="62" t="s">
        <v>58</v>
      </c>
      <c r="M4104" s="69"/>
      <c r="N4104" s="65" t="s">
        <v>50</v>
      </c>
      <c r="O4104" s="66" t="s">
        <v>58</v>
      </c>
      <c r="P4104" s="69"/>
      <c r="Q4104" s="55" t="str">
        <f t="shared" si="63"/>
        <v>Non-Lead</v>
      </c>
      <c r="R4104" s="70" t="s">
        <v>51</v>
      </c>
      <c r="S4104" s="70" t="s">
        <v>51</v>
      </c>
      <c r="T4104" s="70"/>
      <c r="U4104" s="71" t="s">
        <v>53</v>
      </c>
      <c r="V4104" s="71" t="s">
        <v>51</v>
      </c>
      <c r="W4104" s="71" t="s">
        <v>51</v>
      </c>
      <c r="X4104" s="71" t="s">
        <v>51</v>
      </c>
      <c r="Y4104" s="72" t="str">
        <f>IF((OR((AND('[1]PWS Information'!$E$10="CWS",U4104="Single Family Residence",Q4104="Lead")),
(AND('[1]PWS Information'!$E$10="CWS",U4104="Multiple Family Residence",'[1]PWS Information'!$E$11="Yes",Q4104="Lead")),
(AND('[1]PWS Information'!$E$10="NTNC",Q4104="Lead")))),"Tier 1",
IF((OR((AND('[1]PWS Information'!$E$10="CWS",U4104="Multiple Family Residence",'[1]PWS Information'!$E$11="No",Q4104="Lead")),
(AND('[1]PWS Information'!$E$10="CWS",U4104="Other",Q4104="Lead")),
(AND('[1]PWS Information'!$E$10="CWS",U4104="Building",Q4104="Lead")))),"Tier 2",
IF((OR((AND('[1]PWS Information'!$E$10="CWS",U4104="Single Family Residence",Q4104="Galvanized Requiring Replacement")),
(AND('[1]PWS Information'!$E$10="CWS",U4104="Single Family Residence",Q4104="Galvanized Requiring Replacement",R4104="Yes")),
(AND('[1]PWS Information'!$E$10="NTNC",Q4104="Galvanized Requiring Replacement")),
(AND('[1]PWS Information'!$E$10="NTNC",U4104="Single Family Residence",R4104="Yes")))),"Tier 3",
IF((OR((AND('[1]PWS Information'!$E$10="CWS",U4104="Single Family Residence",S4104="Yes",Q4104="Non-Lead", J4104="Non-Lead - Copper",L4104="Before 1989")),
(AND('[1]PWS Information'!$E$10="CWS",U4104="Single Family Residence",S4104="Yes",Q4104="Non-Lead", N4104="Non-Lead - Copper",O4104="Before 1989")))),"Tier 4",
IF((OR((AND('[1]PWS Information'!$E$10="NTNC",Q4104="Non-Lead")),
(AND('[1]PWS Information'!$E$10="CWS",Q4104="Non-Lead",S4104="")),
(AND('[1]PWS Information'!$E$10="CWS",Q4104="Non-Lead",S4104="No")),
(AND('[1]PWS Information'!$E$10="CWS",Q4104="Non-Lead",S4104="Don't Know")),
(AND('[1]PWS Information'!$E$10="CWS",Q4104="Non-Lead", J4104="Non-Lead - Copper", S4104="Yes", L4104="Between 1989 and 2014")),
(AND('[1]PWS Information'!$E$10="CWS",Q4104="Non-Lead", J4104="Non-Lead - Copper", S4104="Yes", L4104="After 2014")),
(AND('[1]PWS Information'!$E$10="CWS",Q4104="Non-Lead", J4104="Non-Lead - Copper", S4104="Yes", L4104="Unknown")),
(AND('[1]PWS Information'!$E$10="CWS",Q4104="Non-Lead", N4104="Non-Lead - Copper", S4104="Yes", O4104="Between 1989 and 2014")),
(AND('[1]PWS Information'!$E$10="CWS",Q4104="Non-Lead", N4104="Non-Lead - Copper", S4104="Yes", O4104="After 2014")),
(AND('[1]PWS Information'!$E$10="CWS",Q4104="Non-Lead", N4104="Non-Lead - Copper", S4104="Yes", O4104="Unknown")),
(AND('[1]PWS Information'!$E$10="CWS",Q4104="Unknown")),
(AND('[1]PWS Information'!$E$10="NTNC",Q4104="Unknown")))),"Tier 5",
"")))))</f>
        <v>Tier 5</v>
      </c>
      <c r="Z4104" s="71"/>
      <c r="AA4104" s="71"/>
    </row>
    <row r="4105" spans="1:27" ht="57.6" x14ac:dyDescent="0.3">
      <c r="A4105" s="1"/>
      <c r="B4105" s="70">
        <v>16255372</v>
      </c>
      <c r="C4105" s="60">
        <v>201</v>
      </c>
      <c r="D4105" s="61" t="s">
        <v>1580</v>
      </c>
      <c r="E4105" s="61" t="s">
        <v>49</v>
      </c>
      <c r="F4105" s="61">
        <v>78640</v>
      </c>
      <c r="G4105" s="62" t="s">
        <v>1462</v>
      </c>
      <c r="H4105" s="63">
        <v>29.966939100000001</v>
      </c>
      <c r="I4105" s="64">
        <v>-97.843667100000005</v>
      </c>
      <c r="J4105" s="65" t="s">
        <v>50</v>
      </c>
      <c r="K4105" s="66" t="s">
        <v>51</v>
      </c>
      <c r="L4105" s="62" t="s">
        <v>58</v>
      </c>
      <c r="M4105" s="69"/>
      <c r="N4105" s="65" t="s">
        <v>50</v>
      </c>
      <c r="O4105" s="66" t="s">
        <v>58</v>
      </c>
      <c r="P4105" s="69"/>
      <c r="Q4105" s="55" t="str">
        <f t="shared" si="63"/>
        <v>Non-Lead</v>
      </c>
      <c r="R4105" s="70" t="s">
        <v>51</v>
      </c>
      <c r="S4105" s="70" t="s">
        <v>51</v>
      </c>
      <c r="T4105" s="70"/>
      <c r="U4105" s="71" t="s">
        <v>53</v>
      </c>
      <c r="V4105" s="71" t="s">
        <v>51</v>
      </c>
      <c r="W4105" s="71" t="s">
        <v>51</v>
      </c>
      <c r="X4105" s="71" t="s">
        <v>51</v>
      </c>
      <c r="Y4105" s="72" t="str">
        <f>IF((OR((AND('[1]PWS Information'!$E$10="CWS",U4105="Single Family Residence",Q4105="Lead")),
(AND('[1]PWS Information'!$E$10="CWS",U4105="Multiple Family Residence",'[1]PWS Information'!$E$11="Yes",Q4105="Lead")),
(AND('[1]PWS Information'!$E$10="NTNC",Q4105="Lead")))),"Tier 1",
IF((OR((AND('[1]PWS Information'!$E$10="CWS",U4105="Multiple Family Residence",'[1]PWS Information'!$E$11="No",Q4105="Lead")),
(AND('[1]PWS Information'!$E$10="CWS",U4105="Other",Q4105="Lead")),
(AND('[1]PWS Information'!$E$10="CWS",U4105="Building",Q4105="Lead")))),"Tier 2",
IF((OR((AND('[1]PWS Information'!$E$10="CWS",U4105="Single Family Residence",Q4105="Galvanized Requiring Replacement")),
(AND('[1]PWS Information'!$E$10="CWS",U4105="Single Family Residence",Q4105="Galvanized Requiring Replacement",R4105="Yes")),
(AND('[1]PWS Information'!$E$10="NTNC",Q4105="Galvanized Requiring Replacement")),
(AND('[1]PWS Information'!$E$10="NTNC",U4105="Single Family Residence",R4105="Yes")))),"Tier 3",
IF((OR((AND('[1]PWS Information'!$E$10="CWS",U4105="Single Family Residence",S4105="Yes",Q4105="Non-Lead", J4105="Non-Lead - Copper",L4105="Before 1989")),
(AND('[1]PWS Information'!$E$10="CWS",U4105="Single Family Residence",S4105="Yes",Q4105="Non-Lead", N4105="Non-Lead - Copper",O4105="Before 1989")))),"Tier 4",
IF((OR((AND('[1]PWS Information'!$E$10="NTNC",Q4105="Non-Lead")),
(AND('[1]PWS Information'!$E$10="CWS",Q4105="Non-Lead",S4105="")),
(AND('[1]PWS Information'!$E$10="CWS",Q4105="Non-Lead",S4105="No")),
(AND('[1]PWS Information'!$E$10="CWS",Q4105="Non-Lead",S4105="Don't Know")),
(AND('[1]PWS Information'!$E$10="CWS",Q4105="Non-Lead", J4105="Non-Lead - Copper", S4105="Yes", L4105="Between 1989 and 2014")),
(AND('[1]PWS Information'!$E$10="CWS",Q4105="Non-Lead", J4105="Non-Lead - Copper", S4105="Yes", L4105="After 2014")),
(AND('[1]PWS Information'!$E$10="CWS",Q4105="Non-Lead", J4105="Non-Lead - Copper", S4105="Yes", L4105="Unknown")),
(AND('[1]PWS Information'!$E$10="CWS",Q4105="Non-Lead", N4105="Non-Lead - Copper", S4105="Yes", O4105="Between 1989 and 2014")),
(AND('[1]PWS Information'!$E$10="CWS",Q4105="Non-Lead", N4105="Non-Lead - Copper", S4105="Yes", O4105="After 2014")),
(AND('[1]PWS Information'!$E$10="CWS",Q4105="Non-Lead", N4105="Non-Lead - Copper", S4105="Yes", O4105="Unknown")),
(AND('[1]PWS Information'!$E$10="CWS",Q4105="Unknown")),
(AND('[1]PWS Information'!$E$10="NTNC",Q4105="Unknown")))),"Tier 5",
"")))))</f>
        <v>Tier 5</v>
      </c>
      <c r="Z4105" s="71"/>
      <c r="AA4105" s="71"/>
    </row>
    <row r="4106" spans="1:27" ht="57.6" x14ac:dyDescent="0.3">
      <c r="A4106" s="17"/>
      <c r="B4106" s="70">
        <v>705869</v>
      </c>
      <c r="C4106" s="60">
        <v>210</v>
      </c>
      <c r="D4106" s="61" t="s">
        <v>1580</v>
      </c>
      <c r="E4106" s="61" t="s">
        <v>49</v>
      </c>
      <c r="F4106" s="61">
        <v>78640</v>
      </c>
      <c r="G4106" s="62" t="s">
        <v>1462</v>
      </c>
      <c r="H4106" s="63">
        <v>29.967204500000001</v>
      </c>
      <c r="I4106" s="64">
        <v>-97.8432447</v>
      </c>
      <c r="J4106" s="65" t="s">
        <v>50</v>
      </c>
      <c r="K4106" s="66" t="s">
        <v>51</v>
      </c>
      <c r="L4106" s="62" t="s">
        <v>58</v>
      </c>
      <c r="M4106" s="69"/>
      <c r="N4106" s="65" t="s">
        <v>50</v>
      </c>
      <c r="O4106" s="66" t="s">
        <v>58</v>
      </c>
      <c r="P4106" s="69"/>
      <c r="Q4106" s="55" t="str">
        <f t="shared" si="63"/>
        <v>Non-Lead</v>
      </c>
      <c r="R4106" s="70" t="s">
        <v>51</v>
      </c>
      <c r="S4106" s="70" t="s">
        <v>51</v>
      </c>
      <c r="T4106" s="70"/>
      <c r="U4106" s="71" t="s">
        <v>53</v>
      </c>
      <c r="V4106" s="71" t="s">
        <v>51</v>
      </c>
      <c r="W4106" s="71" t="s">
        <v>51</v>
      </c>
      <c r="X4106" s="71" t="s">
        <v>51</v>
      </c>
      <c r="Y4106" s="72" t="str">
        <f>IF((OR((AND('[1]PWS Information'!$E$10="CWS",U4106="Single Family Residence",Q4106="Lead")),
(AND('[1]PWS Information'!$E$10="CWS",U4106="Multiple Family Residence",'[1]PWS Information'!$E$11="Yes",Q4106="Lead")),
(AND('[1]PWS Information'!$E$10="NTNC",Q4106="Lead")))),"Tier 1",
IF((OR((AND('[1]PWS Information'!$E$10="CWS",U4106="Multiple Family Residence",'[1]PWS Information'!$E$11="No",Q4106="Lead")),
(AND('[1]PWS Information'!$E$10="CWS",U4106="Other",Q4106="Lead")),
(AND('[1]PWS Information'!$E$10="CWS",U4106="Building",Q4106="Lead")))),"Tier 2",
IF((OR((AND('[1]PWS Information'!$E$10="CWS",U4106="Single Family Residence",Q4106="Galvanized Requiring Replacement")),
(AND('[1]PWS Information'!$E$10="CWS",U4106="Single Family Residence",Q4106="Galvanized Requiring Replacement",R4106="Yes")),
(AND('[1]PWS Information'!$E$10="NTNC",Q4106="Galvanized Requiring Replacement")),
(AND('[1]PWS Information'!$E$10="NTNC",U4106="Single Family Residence",R4106="Yes")))),"Tier 3",
IF((OR((AND('[1]PWS Information'!$E$10="CWS",U4106="Single Family Residence",S4106="Yes",Q4106="Non-Lead", J4106="Non-Lead - Copper",L4106="Before 1989")),
(AND('[1]PWS Information'!$E$10="CWS",U4106="Single Family Residence",S4106="Yes",Q4106="Non-Lead", N4106="Non-Lead - Copper",O4106="Before 1989")))),"Tier 4",
IF((OR((AND('[1]PWS Information'!$E$10="NTNC",Q4106="Non-Lead")),
(AND('[1]PWS Information'!$E$10="CWS",Q4106="Non-Lead",S4106="")),
(AND('[1]PWS Information'!$E$10="CWS",Q4106="Non-Lead",S4106="No")),
(AND('[1]PWS Information'!$E$10="CWS",Q4106="Non-Lead",S4106="Don't Know")),
(AND('[1]PWS Information'!$E$10="CWS",Q4106="Non-Lead", J4106="Non-Lead - Copper", S4106="Yes", L4106="Between 1989 and 2014")),
(AND('[1]PWS Information'!$E$10="CWS",Q4106="Non-Lead", J4106="Non-Lead - Copper", S4106="Yes", L4106="After 2014")),
(AND('[1]PWS Information'!$E$10="CWS",Q4106="Non-Lead", J4106="Non-Lead - Copper", S4106="Yes", L4106="Unknown")),
(AND('[1]PWS Information'!$E$10="CWS",Q4106="Non-Lead", N4106="Non-Lead - Copper", S4106="Yes", O4106="Between 1989 and 2014")),
(AND('[1]PWS Information'!$E$10="CWS",Q4106="Non-Lead", N4106="Non-Lead - Copper", S4106="Yes", O4106="After 2014")),
(AND('[1]PWS Information'!$E$10="CWS",Q4106="Non-Lead", N4106="Non-Lead - Copper", S4106="Yes", O4106="Unknown")),
(AND('[1]PWS Information'!$E$10="CWS",Q4106="Unknown")),
(AND('[1]PWS Information'!$E$10="NTNC",Q4106="Unknown")))),"Tier 5",
"")))))</f>
        <v>Tier 5</v>
      </c>
      <c r="Z4106" s="71"/>
      <c r="AA4106" s="71"/>
    </row>
    <row r="4107" spans="1:27" ht="57.6" x14ac:dyDescent="0.3">
      <c r="A4107" s="1"/>
      <c r="B4107" s="70">
        <v>12550785</v>
      </c>
      <c r="C4107" s="60">
        <v>211</v>
      </c>
      <c r="D4107" s="61" t="s">
        <v>1580</v>
      </c>
      <c r="E4107" s="61" t="s">
        <v>49</v>
      </c>
      <c r="F4107" s="61">
        <v>78640</v>
      </c>
      <c r="G4107" s="62" t="s">
        <v>1462</v>
      </c>
      <c r="H4107" s="63">
        <v>29.967028800000001</v>
      </c>
      <c r="I4107" s="64">
        <v>-97.8435992</v>
      </c>
      <c r="J4107" s="65" t="s">
        <v>50</v>
      </c>
      <c r="K4107" s="66" t="s">
        <v>51</v>
      </c>
      <c r="L4107" s="62" t="s">
        <v>58</v>
      </c>
      <c r="M4107" s="69"/>
      <c r="N4107" s="65" t="s">
        <v>50</v>
      </c>
      <c r="O4107" s="66" t="s">
        <v>58</v>
      </c>
      <c r="P4107" s="69"/>
      <c r="Q4107" s="55" t="str">
        <f t="shared" si="63"/>
        <v>Non-Lead</v>
      </c>
      <c r="R4107" s="70" t="s">
        <v>51</v>
      </c>
      <c r="S4107" s="70" t="s">
        <v>51</v>
      </c>
      <c r="T4107" s="70"/>
      <c r="U4107" s="71" t="s">
        <v>53</v>
      </c>
      <c r="V4107" s="71" t="s">
        <v>51</v>
      </c>
      <c r="W4107" s="71" t="s">
        <v>51</v>
      </c>
      <c r="X4107" s="71" t="s">
        <v>51</v>
      </c>
      <c r="Y4107" s="72" t="str">
        <f>IF((OR((AND('[1]PWS Information'!$E$10="CWS",U4107="Single Family Residence",Q4107="Lead")),
(AND('[1]PWS Information'!$E$10="CWS",U4107="Multiple Family Residence",'[1]PWS Information'!$E$11="Yes",Q4107="Lead")),
(AND('[1]PWS Information'!$E$10="NTNC",Q4107="Lead")))),"Tier 1",
IF((OR((AND('[1]PWS Information'!$E$10="CWS",U4107="Multiple Family Residence",'[1]PWS Information'!$E$11="No",Q4107="Lead")),
(AND('[1]PWS Information'!$E$10="CWS",U4107="Other",Q4107="Lead")),
(AND('[1]PWS Information'!$E$10="CWS",U4107="Building",Q4107="Lead")))),"Tier 2",
IF((OR((AND('[1]PWS Information'!$E$10="CWS",U4107="Single Family Residence",Q4107="Galvanized Requiring Replacement")),
(AND('[1]PWS Information'!$E$10="CWS",U4107="Single Family Residence",Q4107="Galvanized Requiring Replacement",R4107="Yes")),
(AND('[1]PWS Information'!$E$10="NTNC",Q4107="Galvanized Requiring Replacement")),
(AND('[1]PWS Information'!$E$10="NTNC",U4107="Single Family Residence",R4107="Yes")))),"Tier 3",
IF((OR((AND('[1]PWS Information'!$E$10="CWS",U4107="Single Family Residence",S4107="Yes",Q4107="Non-Lead", J4107="Non-Lead - Copper",L4107="Before 1989")),
(AND('[1]PWS Information'!$E$10="CWS",U4107="Single Family Residence",S4107="Yes",Q4107="Non-Lead", N4107="Non-Lead - Copper",O4107="Before 1989")))),"Tier 4",
IF((OR((AND('[1]PWS Information'!$E$10="NTNC",Q4107="Non-Lead")),
(AND('[1]PWS Information'!$E$10="CWS",Q4107="Non-Lead",S4107="")),
(AND('[1]PWS Information'!$E$10="CWS",Q4107="Non-Lead",S4107="No")),
(AND('[1]PWS Information'!$E$10="CWS",Q4107="Non-Lead",S4107="Don't Know")),
(AND('[1]PWS Information'!$E$10="CWS",Q4107="Non-Lead", J4107="Non-Lead - Copper", S4107="Yes", L4107="Between 1989 and 2014")),
(AND('[1]PWS Information'!$E$10="CWS",Q4107="Non-Lead", J4107="Non-Lead - Copper", S4107="Yes", L4107="After 2014")),
(AND('[1]PWS Information'!$E$10="CWS",Q4107="Non-Lead", J4107="Non-Lead - Copper", S4107="Yes", L4107="Unknown")),
(AND('[1]PWS Information'!$E$10="CWS",Q4107="Non-Lead", N4107="Non-Lead - Copper", S4107="Yes", O4107="Between 1989 and 2014")),
(AND('[1]PWS Information'!$E$10="CWS",Q4107="Non-Lead", N4107="Non-Lead - Copper", S4107="Yes", O4107="After 2014")),
(AND('[1]PWS Information'!$E$10="CWS",Q4107="Non-Lead", N4107="Non-Lead - Copper", S4107="Yes", O4107="Unknown")),
(AND('[1]PWS Information'!$E$10="CWS",Q4107="Unknown")),
(AND('[1]PWS Information'!$E$10="NTNC",Q4107="Unknown")))),"Tier 5",
"")))))</f>
        <v>Tier 5</v>
      </c>
      <c r="Z4107" s="71"/>
      <c r="AA4107" s="71"/>
    </row>
    <row r="4108" spans="1:27" ht="57.6" x14ac:dyDescent="0.3">
      <c r="A4108" s="1"/>
      <c r="B4108" s="70">
        <v>12404158</v>
      </c>
      <c r="C4108" s="60">
        <v>220</v>
      </c>
      <c r="D4108" s="61" t="s">
        <v>1580</v>
      </c>
      <c r="E4108" s="61" t="s">
        <v>49</v>
      </c>
      <c r="F4108" s="61">
        <v>78640</v>
      </c>
      <c r="G4108" s="62" t="s">
        <v>1462</v>
      </c>
      <c r="H4108" s="63">
        <v>29.967280200000001</v>
      </c>
      <c r="I4108" s="64">
        <v>-97.843200999999993</v>
      </c>
      <c r="J4108" s="65" t="s">
        <v>50</v>
      </c>
      <c r="K4108" s="66" t="s">
        <v>51</v>
      </c>
      <c r="L4108" s="62" t="s">
        <v>58</v>
      </c>
      <c r="M4108" s="69"/>
      <c r="N4108" s="65" t="s">
        <v>50</v>
      </c>
      <c r="O4108" s="66" t="s">
        <v>58</v>
      </c>
      <c r="P4108" s="69"/>
      <c r="Q4108" s="55" t="str">
        <f t="shared" si="63"/>
        <v>Non-Lead</v>
      </c>
      <c r="R4108" s="70" t="s">
        <v>51</v>
      </c>
      <c r="S4108" s="70" t="s">
        <v>51</v>
      </c>
      <c r="T4108" s="70"/>
      <c r="U4108" s="71" t="s">
        <v>53</v>
      </c>
      <c r="V4108" s="71" t="s">
        <v>51</v>
      </c>
      <c r="W4108" s="71" t="s">
        <v>51</v>
      </c>
      <c r="X4108" s="71" t="s">
        <v>51</v>
      </c>
      <c r="Y4108" s="72" t="str">
        <f>IF((OR((AND('[1]PWS Information'!$E$10="CWS",U4108="Single Family Residence",Q4108="Lead")),
(AND('[1]PWS Information'!$E$10="CWS",U4108="Multiple Family Residence",'[1]PWS Information'!$E$11="Yes",Q4108="Lead")),
(AND('[1]PWS Information'!$E$10="NTNC",Q4108="Lead")))),"Tier 1",
IF((OR((AND('[1]PWS Information'!$E$10="CWS",U4108="Multiple Family Residence",'[1]PWS Information'!$E$11="No",Q4108="Lead")),
(AND('[1]PWS Information'!$E$10="CWS",U4108="Other",Q4108="Lead")),
(AND('[1]PWS Information'!$E$10="CWS",U4108="Building",Q4108="Lead")))),"Tier 2",
IF((OR((AND('[1]PWS Information'!$E$10="CWS",U4108="Single Family Residence",Q4108="Galvanized Requiring Replacement")),
(AND('[1]PWS Information'!$E$10="CWS",U4108="Single Family Residence",Q4108="Galvanized Requiring Replacement",R4108="Yes")),
(AND('[1]PWS Information'!$E$10="NTNC",Q4108="Galvanized Requiring Replacement")),
(AND('[1]PWS Information'!$E$10="NTNC",U4108="Single Family Residence",R4108="Yes")))),"Tier 3",
IF((OR((AND('[1]PWS Information'!$E$10="CWS",U4108="Single Family Residence",S4108="Yes",Q4108="Non-Lead", J4108="Non-Lead - Copper",L4108="Before 1989")),
(AND('[1]PWS Information'!$E$10="CWS",U4108="Single Family Residence",S4108="Yes",Q4108="Non-Lead", N4108="Non-Lead - Copper",O4108="Before 1989")))),"Tier 4",
IF((OR((AND('[1]PWS Information'!$E$10="NTNC",Q4108="Non-Lead")),
(AND('[1]PWS Information'!$E$10="CWS",Q4108="Non-Lead",S4108="")),
(AND('[1]PWS Information'!$E$10="CWS",Q4108="Non-Lead",S4108="No")),
(AND('[1]PWS Information'!$E$10="CWS",Q4108="Non-Lead",S4108="Don't Know")),
(AND('[1]PWS Information'!$E$10="CWS",Q4108="Non-Lead", J4108="Non-Lead - Copper", S4108="Yes", L4108="Between 1989 and 2014")),
(AND('[1]PWS Information'!$E$10="CWS",Q4108="Non-Lead", J4108="Non-Lead - Copper", S4108="Yes", L4108="After 2014")),
(AND('[1]PWS Information'!$E$10="CWS",Q4108="Non-Lead", J4108="Non-Lead - Copper", S4108="Yes", L4108="Unknown")),
(AND('[1]PWS Information'!$E$10="CWS",Q4108="Non-Lead", N4108="Non-Lead - Copper", S4108="Yes", O4108="Between 1989 and 2014")),
(AND('[1]PWS Information'!$E$10="CWS",Q4108="Non-Lead", N4108="Non-Lead - Copper", S4108="Yes", O4108="After 2014")),
(AND('[1]PWS Information'!$E$10="CWS",Q4108="Non-Lead", N4108="Non-Lead - Copper", S4108="Yes", O4108="Unknown")),
(AND('[1]PWS Information'!$E$10="CWS",Q4108="Unknown")),
(AND('[1]PWS Information'!$E$10="NTNC",Q4108="Unknown")))),"Tier 5",
"")))))</f>
        <v>Tier 5</v>
      </c>
      <c r="Z4108" s="71"/>
      <c r="AA4108" s="71"/>
    </row>
    <row r="4109" spans="1:27" ht="57.6" x14ac:dyDescent="0.3">
      <c r="A4109" s="1"/>
      <c r="B4109" s="70">
        <v>9389772</v>
      </c>
      <c r="C4109" s="60">
        <v>227</v>
      </c>
      <c r="D4109" s="61" t="s">
        <v>1582</v>
      </c>
      <c r="E4109" s="61" t="s">
        <v>49</v>
      </c>
      <c r="F4109" s="61">
        <v>78640</v>
      </c>
      <c r="G4109" s="62" t="s">
        <v>1462</v>
      </c>
      <c r="H4109" s="63">
        <v>29.971580400000001</v>
      </c>
      <c r="I4109" s="64">
        <v>-97.844682000000006</v>
      </c>
      <c r="J4109" s="65" t="s">
        <v>50</v>
      </c>
      <c r="K4109" s="66" t="s">
        <v>51</v>
      </c>
      <c r="L4109" s="62" t="s">
        <v>58</v>
      </c>
      <c r="M4109" s="69"/>
      <c r="N4109" s="65" t="s">
        <v>50</v>
      </c>
      <c r="O4109" s="66" t="s">
        <v>58</v>
      </c>
      <c r="P4109" s="69"/>
      <c r="Q4109" s="55" t="str">
        <f t="shared" ref="Q4109:Q4172" si="64">IF((OR(J4109="Lead")),"Lead",
IF((OR(N4109="Lead")),"Lead",
IF((OR(J4109="Lead-lined galvanized")),"Lead",
IF((OR(N4109="Lead-lined galvanized")),"Lead",
IF((OR((AND(J4109="Unknown - Likely Lead",N4109="Galvanized")),
(AND(J4109="Unknown - Unlikely Lead",N4109="Galvanized")),
(AND(J4109="Unknown - Material Unknown",N4109="Galvanized")))),"Galvanized Requiring Replacement",
IF((OR((AND(J4109="Non-lead - Copper",K4109="Yes",N4109="Galvanized")),
(AND(J4109="Non-lead - Copper",K4109="Don't know",N4109="Galvanized")),
(AND(J4109="Non-lead - Copper",K4109="",N4109="Galvanized")),
(AND(J4109="Non-lead - Plastic",K4109="Yes",N4109="Galvanized")),
(AND(J4109="Non-lead - Plastic",K4109="Don't know",N4109="Galvanized")),
(AND(J4109="Non-lead - Plastic",K4109="",N4109="Galvanized")),
(AND(J4109="Non-lead",K4109="Yes",N4109="Galvanized")),
(AND(J4109="Non-lead",K4109="Don't know",N4109="Galvanized")),
(AND(J4109="Non-lead",K4109="",N4109="Galvanized")),
(AND(J4109="Non-lead - Other",K4109="Yes",N4109="Galvanized")),
(AND(J4109="Non-Lead - Other",K4109="Don't know",N4109="Galvanized")),
(AND(J4109="Galvanized",K4109="Yes",N4109="Galvanized")),
(AND(J4109="Galvanized",K4109="Don't know",N4109="Galvanized")),
(AND(J4109="Galvanized",K4109="",N4109="Galvanized")),
(AND(J4109="Non-Lead - Other",K4109="",N4109="Galvanized")))),"Galvanized Requiring Replacement",
IF((OR((AND(J4109="Non-lead - Copper",N4109="Non-lead - Copper")),
(AND(J4109="Non-lead - Copper",N4109="Non-lead - Plastic")),
(AND(J4109="Non-lead - Copper",N4109="Non-lead - Other")),
(AND(J4109="Non-lead - Copper",N4109="Non-lead")),
(AND(J4109="Non-lead - Plastic",N4109="Non-lead - Copper")),
(AND(J4109="Non-lead - Plastic",N4109="Non-lead - Plastic")),
(AND(J4109="Non-lead - Plastic",N4109="Non-lead - Other")),
(AND(J4109="Non-lead - Plastic",N4109="Non-lead")),
(AND(J4109="Non-lead",N4109="Non-lead - Copper")),
(AND(J4109="Non-lead",N4109="Non-lead - Plastic")),
(AND(J4109="Non-lead",N4109="Non-lead - Other")),
(AND(J4109="Non-lead",N4109="Non-lead")),
(AND(J4109="Non-lead - Other",N4109="Non-lead - Copper")),
(AND(J4109="Non-Lead - Other",N4109="Non-lead - Plastic")),
(AND(J4109="Non-Lead - Other",N4109="Non-lead")),
(AND(J4109="Non-Lead - Other",N4109="Non-lead - Other")))),"Non-Lead",
IF((OR((AND(J4109="Galvanized",N4109="Non-lead")),
(AND(J4109="Galvanized",N4109="Non-lead - Copper")),
(AND(J4109="Galvanized",N4109="Non-lead - Plastic")),
(AND(J4109="Galvanized",N4109="Non-lead")),
(AND(J4109="Galvanized",N4109="Non-lead - Other")))),"Non-Lead",
IF((OR((AND(J4109="Non-lead - Copper",K4109="No",N4109="Galvanized")),
(AND(J4109="Non-lead - Plastic",K4109="No",N4109="Galvanized")),
(AND(J4109="Non-lead",K4109="No",N4109="Galvanized")),
(AND(J4109="Galvanized",K4109="No",N4109="Galvanized")),
(AND(J4109="Non-lead - Other",K4109="No",N4109="Galvanized")))),"Non-lead",
IF((OR((AND(J4109="Unknown - Likely Lead",N4109="Unknown - Likely Lead")),
(AND(J4109="Unknown - Likely Lead",N4109="Unknown - Unlikely Lead")),
(AND(J4109="Unknown - Likely Lead",N4109="Unknown - Material Unknown")),
(AND(J4109="Unknown - Unlikely Lead",N4109="Unknown - Likely Lead")),
(AND(J4109="Unknown - Unlikely Lead",N4109="Unknown - Unlikely Lead")),
(AND(J4109="Unknown - Unlikely Lead",N4109="Unknown - Material Unknown")),
(AND(J4109="Unknown - Material Unknown",N4109="Unknown - Likely Lead")),
(AND(J4109="Unknown - Material Unknown",N4109="Unknown - Unlikely Lead")),
(AND(J4109="Unknown - Material Unknown",N4109="Unknown - Material Unknown")))),"Unknown",
IF((OR((AND(J4109="Unknown - Likely Lead",N4109="Non-lead - Copper")),
(AND(J4109="Unknown - Likely Lead",N4109="Non-lead - Plastic")),
(AND(J4109="Unknown - Likely Lead",N4109="Non-lead")),
(AND(J4109="Unknown - Likely Lead",N4109="Non-lead - Other")),
(AND(J4109="Unknown - Unlikely Lead",N4109="Non-lead - Copper")),
(AND(J4109="Unknown - Unlikely Lead",N4109="Non-lead - Plastic")),
(AND(J4109="Unknown - Unlikely Lead",N4109="Non-lead")),
(AND(J4109="Unknown - Unlikely Lead",N4109="Non-lead - Other")),
(AND(J4109="Unknown - Material Unknown",N4109="Non-lead - Copper")),
(AND(J4109="Unknown - Material Unknown",N4109="Non-lead - Plastic")),
(AND(J4109="Unknown - Material Unknown",N4109="Non-lead")),
(AND(J4109="Unknown - Material Unknown",N4109="Non-lead - Other")))),"Unknown",
IF((OR((AND(J4109="Non-lead - Copper",N4109="Unknown - Likely Lead")),
(AND(J4109="Non-lead - Copper",N4109="Unknown - Unlikely Lead")),
(AND(J4109="Non-lead - Copper",N4109="Unknown - Material Unknown")),
(AND(J4109="Non-lead - Plastic",N4109="Unknown - Likely Lead")),
(AND(J4109="Non-lead - Plastic",N4109="Unknown - Unlikely Lead")),
(AND(J4109="Non-lead - Plastic",N4109="Unknown - Material Unknown")),
(AND(J4109="Non-lead",N4109="Unknown - Likely Lead")),
(AND(J4109="Non-lead",N4109="Unknown - Unlikely Lead")),
(AND(J4109="Non-lead",N4109="Unknown - Material Unknown")),
(AND(J4109="Non-lead - Other",N4109="Unknown - Likely Lead")),
(AND(J4109="Non-Lead - Other",N4109="Unknown - Unlikely Lead")),
(AND(J4109="Non-Lead - Other",N4109="Unknown - Material Unknown")))),"Unknown",
IF((OR((AND(J4109="Galvanized",N4109="Unknown - Likely Lead")),
(AND(J4109="Galvanized",N4109="Unknown - Unlikely Lead")),
(AND(J4109="Galvanized",N4109="Unknown - Material Unknown")))),"Unknown",
IF((OR((AND(J4109="Galvanized",N4109="")))),"Galvanized Requiring Replacement",
IF((OR((AND(J4109="Non-lead - Copper",N4109="")),
(AND(J4109="Non-lead - Plastic",N4109="")),
(AND(J4109="Non-lead",N4109="")),
(AND(J4109="Non-lead - Other",N4109="")))),"Non-lead",
IF((OR((AND(J4109="Unknown - Likely Lead",N4109="")),
(AND(J4109="Unknown - Unlikely Lead",N4109="")),
(AND(J4109="Unknown - Material Unknown",N4109="")))),"Unknown",
""))))))))))))))))</f>
        <v>Non-Lead</v>
      </c>
      <c r="R4109" s="70" t="s">
        <v>51</v>
      </c>
      <c r="S4109" s="70" t="s">
        <v>51</v>
      </c>
      <c r="T4109" s="70"/>
      <c r="U4109" s="71" t="s">
        <v>53</v>
      </c>
      <c r="V4109" s="71" t="s">
        <v>51</v>
      </c>
      <c r="W4109" s="71" t="s">
        <v>51</v>
      </c>
      <c r="X4109" s="71" t="s">
        <v>51</v>
      </c>
      <c r="Y4109" s="72" t="str">
        <f>IF((OR((AND('[1]PWS Information'!$E$10="CWS",U4109="Single Family Residence",Q4109="Lead")),
(AND('[1]PWS Information'!$E$10="CWS",U4109="Multiple Family Residence",'[1]PWS Information'!$E$11="Yes",Q4109="Lead")),
(AND('[1]PWS Information'!$E$10="NTNC",Q4109="Lead")))),"Tier 1",
IF((OR((AND('[1]PWS Information'!$E$10="CWS",U4109="Multiple Family Residence",'[1]PWS Information'!$E$11="No",Q4109="Lead")),
(AND('[1]PWS Information'!$E$10="CWS",U4109="Other",Q4109="Lead")),
(AND('[1]PWS Information'!$E$10="CWS",U4109="Building",Q4109="Lead")))),"Tier 2",
IF((OR((AND('[1]PWS Information'!$E$10="CWS",U4109="Single Family Residence",Q4109="Galvanized Requiring Replacement")),
(AND('[1]PWS Information'!$E$10="CWS",U4109="Single Family Residence",Q4109="Galvanized Requiring Replacement",R4109="Yes")),
(AND('[1]PWS Information'!$E$10="NTNC",Q4109="Galvanized Requiring Replacement")),
(AND('[1]PWS Information'!$E$10="NTNC",U4109="Single Family Residence",R4109="Yes")))),"Tier 3",
IF((OR((AND('[1]PWS Information'!$E$10="CWS",U4109="Single Family Residence",S4109="Yes",Q4109="Non-Lead", J4109="Non-Lead - Copper",L4109="Before 1989")),
(AND('[1]PWS Information'!$E$10="CWS",U4109="Single Family Residence",S4109="Yes",Q4109="Non-Lead", N4109="Non-Lead - Copper",O4109="Before 1989")))),"Tier 4",
IF((OR((AND('[1]PWS Information'!$E$10="NTNC",Q4109="Non-Lead")),
(AND('[1]PWS Information'!$E$10="CWS",Q4109="Non-Lead",S4109="")),
(AND('[1]PWS Information'!$E$10="CWS",Q4109="Non-Lead",S4109="No")),
(AND('[1]PWS Information'!$E$10="CWS",Q4109="Non-Lead",S4109="Don't Know")),
(AND('[1]PWS Information'!$E$10="CWS",Q4109="Non-Lead", J4109="Non-Lead - Copper", S4109="Yes", L4109="Between 1989 and 2014")),
(AND('[1]PWS Information'!$E$10="CWS",Q4109="Non-Lead", J4109="Non-Lead - Copper", S4109="Yes", L4109="After 2014")),
(AND('[1]PWS Information'!$E$10="CWS",Q4109="Non-Lead", J4109="Non-Lead - Copper", S4109="Yes", L4109="Unknown")),
(AND('[1]PWS Information'!$E$10="CWS",Q4109="Non-Lead", N4109="Non-Lead - Copper", S4109="Yes", O4109="Between 1989 and 2014")),
(AND('[1]PWS Information'!$E$10="CWS",Q4109="Non-Lead", N4109="Non-Lead - Copper", S4109="Yes", O4109="After 2014")),
(AND('[1]PWS Information'!$E$10="CWS",Q4109="Non-Lead", N4109="Non-Lead - Copper", S4109="Yes", O4109="Unknown")),
(AND('[1]PWS Information'!$E$10="CWS",Q4109="Unknown")),
(AND('[1]PWS Information'!$E$10="NTNC",Q4109="Unknown")))),"Tier 5",
"")))))</f>
        <v>Tier 5</v>
      </c>
      <c r="Z4109" s="71"/>
      <c r="AA4109" s="71"/>
    </row>
    <row r="4110" spans="1:27" ht="57.6" x14ac:dyDescent="0.3">
      <c r="A4110" s="17"/>
      <c r="B4110" s="70">
        <v>7156016</v>
      </c>
      <c r="C4110" s="60">
        <v>230</v>
      </c>
      <c r="D4110" s="61" t="s">
        <v>1580</v>
      </c>
      <c r="E4110" s="61" t="s">
        <v>49</v>
      </c>
      <c r="F4110" s="61">
        <v>78640</v>
      </c>
      <c r="G4110" s="62" t="s">
        <v>1462</v>
      </c>
      <c r="H4110" s="63">
        <v>29.967365099999999</v>
      </c>
      <c r="I4110" s="64">
        <v>-97.843176799999995</v>
      </c>
      <c r="J4110" s="65" t="s">
        <v>50</v>
      </c>
      <c r="K4110" s="66" t="s">
        <v>51</v>
      </c>
      <c r="L4110" s="62" t="s">
        <v>58</v>
      </c>
      <c r="M4110" s="69"/>
      <c r="N4110" s="65" t="s">
        <v>50</v>
      </c>
      <c r="O4110" s="66" t="s">
        <v>58</v>
      </c>
      <c r="P4110" s="69"/>
      <c r="Q4110" s="55" t="str">
        <f t="shared" si="64"/>
        <v>Non-Lead</v>
      </c>
      <c r="R4110" s="70" t="s">
        <v>51</v>
      </c>
      <c r="S4110" s="70" t="s">
        <v>51</v>
      </c>
      <c r="T4110" s="70"/>
      <c r="U4110" s="71" t="s">
        <v>53</v>
      </c>
      <c r="V4110" s="71" t="s">
        <v>51</v>
      </c>
      <c r="W4110" s="71" t="s">
        <v>51</v>
      </c>
      <c r="X4110" s="71" t="s">
        <v>51</v>
      </c>
      <c r="Y4110" s="72" t="str">
        <f>IF((OR((AND('[1]PWS Information'!$E$10="CWS",U4110="Single Family Residence",Q4110="Lead")),
(AND('[1]PWS Information'!$E$10="CWS",U4110="Multiple Family Residence",'[1]PWS Information'!$E$11="Yes",Q4110="Lead")),
(AND('[1]PWS Information'!$E$10="NTNC",Q4110="Lead")))),"Tier 1",
IF((OR((AND('[1]PWS Information'!$E$10="CWS",U4110="Multiple Family Residence",'[1]PWS Information'!$E$11="No",Q4110="Lead")),
(AND('[1]PWS Information'!$E$10="CWS",U4110="Other",Q4110="Lead")),
(AND('[1]PWS Information'!$E$10="CWS",U4110="Building",Q4110="Lead")))),"Tier 2",
IF((OR((AND('[1]PWS Information'!$E$10="CWS",U4110="Single Family Residence",Q4110="Galvanized Requiring Replacement")),
(AND('[1]PWS Information'!$E$10="CWS",U4110="Single Family Residence",Q4110="Galvanized Requiring Replacement",R4110="Yes")),
(AND('[1]PWS Information'!$E$10="NTNC",Q4110="Galvanized Requiring Replacement")),
(AND('[1]PWS Information'!$E$10="NTNC",U4110="Single Family Residence",R4110="Yes")))),"Tier 3",
IF((OR((AND('[1]PWS Information'!$E$10="CWS",U4110="Single Family Residence",S4110="Yes",Q4110="Non-Lead", J4110="Non-Lead - Copper",L4110="Before 1989")),
(AND('[1]PWS Information'!$E$10="CWS",U4110="Single Family Residence",S4110="Yes",Q4110="Non-Lead", N4110="Non-Lead - Copper",O4110="Before 1989")))),"Tier 4",
IF((OR((AND('[1]PWS Information'!$E$10="NTNC",Q4110="Non-Lead")),
(AND('[1]PWS Information'!$E$10="CWS",Q4110="Non-Lead",S4110="")),
(AND('[1]PWS Information'!$E$10="CWS",Q4110="Non-Lead",S4110="No")),
(AND('[1]PWS Information'!$E$10="CWS",Q4110="Non-Lead",S4110="Don't Know")),
(AND('[1]PWS Information'!$E$10="CWS",Q4110="Non-Lead", J4110="Non-Lead - Copper", S4110="Yes", L4110="Between 1989 and 2014")),
(AND('[1]PWS Information'!$E$10="CWS",Q4110="Non-Lead", J4110="Non-Lead - Copper", S4110="Yes", L4110="After 2014")),
(AND('[1]PWS Information'!$E$10="CWS",Q4110="Non-Lead", J4110="Non-Lead - Copper", S4110="Yes", L4110="Unknown")),
(AND('[1]PWS Information'!$E$10="CWS",Q4110="Non-Lead", N4110="Non-Lead - Copper", S4110="Yes", O4110="Between 1989 and 2014")),
(AND('[1]PWS Information'!$E$10="CWS",Q4110="Non-Lead", N4110="Non-Lead - Copper", S4110="Yes", O4110="After 2014")),
(AND('[1]PWS Information'!$E$10="CWS",Q4110="Non-Lead", N4110="Non-Lead - Copper", S4110="Yes", O4110="Unknown")),
(AND('[1]PWS Information'!$E$10="CWS",Q4110="Unknown")),
(AND('[1]PWS Information'!$E$10="NTNC",Q4110="Unknown")))),"Tier 5",
"")))))</f>
        <v>Tier 5</v>
      </c>
      <c r="Z4110" s="71"/>
      <c r="AA4110" s="71"/>
    </row>
    <row r="4111" spans="1:27" ht="57.6" x14ac:dyDescent="0.3">
      <c r="A4111" s="1"/>
      <c r="B4111" s="70">
        <v>15760988</v>
      </c>
      <c r="C4111" s="60">
        <v>240</v>
      </c>
      <c r="D4111" s="61" t="s">
        <v>1580</v>
      </c>
      <c r="E4111" s="61" t="s">
        <v>49</v>
      </c>
      <c r="F4111" s="61">
        <v>78640</v>
      </c>
      <c r="G4111" s="62" t="s">
        <v>1462</v>
      </c>
      <c r="H4111" s="63">
        <v>29.967450100000001</v>
      </c>
      <c r="I4111" s="64">
        <v>-97.843152599999996</v>
      </c>
      <c r="J4111" s="65" t="s">
        <v>50</v>
      </c>
      <c r="K4111" s="66" t="s">
        <v>51</v>
      </c>
      <c r="L4111" s="62" t="s">
        <v>58</v>
      </c>
      <c r="M4111" s="69"/>
      <c r="N4111" s="65" t="s">
        <v>50</v>
      </c>
      <c r="O4111" s="66" t="s">
        <v>58</v>
      </c>
      <c r="P4111" s="69"/>
      <c r="Q4111" s="55" t="str">
        <f t="shared" si="64"/>
        <v>Non-Lead</v>
      </c>
      <c r="R4111" s="70" t="s">
        <v>51</v>
      </c>
      <c r="S4111" s="70" t="s">
        <v>51</v>
      </c>
      <c r="T4111" s="70"/>
      <c r="U4111" s="71" t="s">
        <v>53</v>
      </c>
      <c r="V4111" s="71" t="s">
        <v>51</v>
      </c>
      <c r="W4111" s="71" t="s">
        <v>51</v>
      </c>
      <c r="X4111" s="71" t="s">
        <v>51</v>
      </c>
      <c r="Y4111" s="72" t="str">
        <f>IF((OR((AND('[1]PWS Information'!$E$10="CWS",U4111="Single Family Residence",Q4111="Lead")),
(AND('[1]PWS Information'!$E$10="CWS",U4111="Multiple Family Residence",'[1]PWS Information'!$E$11="Yes",Q4111="Lead")),
(AND('[1]PWS Information'!$E$10="NTNC",Q4111="Lead")))),"Tier 1",
IF((OR((AND('[1]PWS Information'!$E$10="CWS",U4111="Multiple Family Residence",'[1]PWS Information'!$E$11="No",Q4111="Lead")),
(AND('[1]PWS Information'!$E$10="CWS",U4111="Other",Q4111="Lead")),
(AND('[1]PWS Information'!$E$10="CWS",U4111="Building",Q4111="Lead")))),"Tier 2",
IF((OR((AND('[1]PWS Information'!$E$10="CWS",U4111="Single Family Residence",Q4111="Galvanized Requiring Replacement")),
(AND('[1]PWS Information'!$E$10="CWS",U4111="Single Family Residence",Q4111="Galvanized Requiring Replacement",R4111="Yes")),
(AND('[1]PWS Information'!$E$10="NTNC",Q4111="Galvanized Requiring Replacement")),
(AND('[1]PWS Information'!$E$10="NTNC",U4111="Single Family Residence",R4111="Yes")))),"Tier 3",
IF((OR((AND('[1]PWS Information'!$E$10="CWS",U4111="Single Family Residence",S4111="Yes",Q4111="Non-Lead", J4111="Non-Lead - Copper",L4111="Before 1989")),
(AND('[1]PWS Information'!$E$10="CWS",U4111="Single Family Residence",S4111="Yes",Q4111="Non-Lead", N4111="Non-Lead - Copper",O4111="Before 1989")))),"Tier 4",
IF((OR((AND('[1]PWS Information'!$E$10="NTNC",Q4111="Non-Lead")),
(AND('[1]PWS Information'!$E$10="CWS",Q4111="Non-Lead",S4111="")),
(AND('[1]PWS Information'!$E$10="CWS",Q4111="Non-Lead",S4111="No")),
(AND('[1]PWS Information'!$E$10="CWS",Q4111="Non-Lead",S4111="Don't Know")),
(AND('[1]PWS Information'!$E$10="CWS",Q4111="Non-Lead", J4111="Non-Lead - Copper", S4111="Yes", L4111="Between 1989 and 2014")),
(AND('[1]PWS Information'!$E$10="CWS",Q4111="Non-Lead", J4111="Non-Lead - Copper", S4111="Yes", L4111="After 2014")),
(AND('[1]PWS Information'!$E$10="CWS",Q4111="Non-Lead", J4111="Non-Lead - Copper", S4111="Yes", L4111="Unknown")),
(AND('[1]PWS Information'!$E$10="CWS",Q4111="Non-Lead", N4111="Non-Lead - Copper", S4111="Yes", O4111="Between 1989 and 2014")),
(AND('[1]PWS Information'!$E$10="CWS",Q4111="Non-Lead", N4111="Non-Lead - Copper", S4111="Yes", O4111="After 2014")),
(AND('[1]PWS Information'!$E$10="CWS",Q4111="Non-Lead", N4111="Non-Lead - Copper", S4111="Yes", O4111="Unknown")),
(AND('[1]PWS Information'!$E$10="CWS",Q4111="Unknown")),
(AND('[1]PWS Information'!$E$10="NTNC",Q4111="Unknown")))),"Tier 5",
"")))))</f>
        <v>Tier 5</v>
      </c>
      <c r="Z4111" s="71"/>
      <c r="AA4111" s="71"/>
    </row>
    <row r="4112" spans="1:27" ht="72" x14ac:dyDescent="0.3">
      <c r="A4112" s="1"/>
      <c r="B4112" s="70">
        <v>15765064</v>
      </c>
      <c r="C4112" s="60">
        <v>245</v>
      </c>
      <c r="D4112" s="61" t="s">
        <v>1580</v>
      </c>
      <c r="E4112" s="61" t="s">
        <v>49</v>
      </c>
      <c r="F4112" s="61">
        <v>78640</v>
      </c>
      <c r="G4112" s="62" t="s">
        <v>1583</v>
      </c>
      <c r="H4112" s="63">
        <v>29.967353299999999</v>
      </c>
      <c r="I4112" s="64">
        <v>-97.843397300000007</v>
      </c>
      <c r="J4112" s="65" t="s">
        <v>50</v>
      </c>
      <c r="K4112" s="66" t="s">
        <v>51</v>
      </c>
      <c r="L4112" s="62" t="s">
        <v>58</v>
      </c>
      <c r="M4112" s="69"/>
      <c r="N4112" s="65" t="s">
        <v>50</v>
      </c>
      <c r="O4112" s="66" t="s">
        <v>58</v>
      </c>
      <c r="P4112" s="69"/>
      <c r="Q4112" s="55" t="str">
        <f t="shared" si="64"/>
        <v>Non-Lead</v>
      </c>
      <c r="R4112" s="70" t="s">
        <v>51</v>
      </c>
      <c r="S4112" s="70" t="s">
        <v>51</v>
      </c>
      <c r="T4112" s="70"/>
      <c r="U4112" s="71" t="s">
        <v>53</v>
      </c>
      <c r="V4112" s="71" t="s">
        <v>51</v>
      </c>
      <c r="W4112" s="71" t="s">
        <v>51</v>
      </c>
      <c r="X4112" s="71" t="s">
        <v>51</v>
      </c>
      <c r="Y4112" s="72" t="str">
        <f>IF((OR((AND('[1]PWS Information'!$E$10="CWS",U4112="Single Family Residence",Q4112="Lead")),
(AND('[1]PWS Information'!$E$10="CWS",U4112="Multiple Family Residence",'[1]PWS Information'!$E$11="Yes",Q4112="Lead")),
(AND('[1]PWS Information'!$E$10="NTNC",Q4112="Lead")))),"Tier 1",
IF((OR((AND('[1]PWS Information'!$E$10="CWS",U4112="Multiple Family Residence",'[1]PWS Information'!$E$11="No",Q4112="Lead")),
(AND('[1]PWS Information'!$E$10="CWS",U4112="Other",Q4112="Lead")),
(AND('[1]PWS Information'!$E$10="CWS",U4112="Building",Q4112="Lead")))),"Tier 2",
IF((OR((AND('[1]PWS Information'!$E$10="CWS",U4112="Single Family Residence",Q4112="Galvanized Requiring Replacement")),
(AND('[1]PWS Information'!$E$10="CWS",U4112="Single Family Residence",Q4112="Galvanized Requiring Replacement",R4112="Yes")),
(AND('[1]PWS Information'!$E$10="NTNC",Q4112="Galvanized Requiring Replacement")),
(AND('[1]PWS Information'!$E$10="NTNC",U4112="Single Family Residence",R4112="Yes")))),"Tier 3",
IF((OR((AND('[1]PWS Information'!$E$10="CWS",U4112="Single Family Residence",S4112="Yes",Q4112="Non-Lead", J4112="Non-Lead - Copper",L4112="Before 1989")),
(AND('[1]PWS Information'!$E$10="CWS",U4112="Single Family Residence",S4112="Yes",Q4112="Non-Lead", N4112="Non-Lead - Copper",O4112="Before 1989")))),"Tier 4",
IF((OR((AND('[1]PWS Information'!$E$10="NTNC",Q4112="Non-Lead")),
(AND('[1]PWS Information'!$E$10="CWS",Q4112="Non-Lead",S4112="")),
(AND('[1]PWS Information'!$E$10="CWS",Q4112="Non-Lead",S4112="No")),
(AND('[1]PWS Information'!$E$10="CWS",Q4112="Non-Lead",S4112="Don't Know")),
(AND('[1]PWS Information'!$E$10="CWS",Q4112="Non-Lead", J4112="Non-Lead - Copper", S4112="Yes", L4112="Between 1989 and 2014")),
(AND('[1]PWS Information'!$E$10="CWS",Q4112="Non-Lead", J4112="Non-Lead - Copper", S4112="Yes", L4112="After 2014")),
(AND('[1]PWS Information'!$E$10="CWS",Q4112="Non-Lead", J4112="Non-Lead - Copper", S4112="Yes", L4112="Unknown")),
(AND('[1]PWS Information'!$E$10="CWS",Q4112="Non-Lead", N4112="Non-Lead - Copper", S4112="Yes", O4112="Between 1989 and 2014")),
(AND('[1]PWS Information'!$E$10="CWS",Q4112="Non-Lead", N4112="Non-Lead - Copper", S4112="Yes", O4112="After 2014")),
(AND('[1]PWS Information'!$E$10="CWS",Q4112="Non-Lead", N4112="Non-Lead - Copper", S4112="Yes", O4112="Unknown")),
(AND('[1]PWS Information'!$E$10="CWS",Q4112="Unknown")),
(AND('[1]PWS Information'!$E$10="NTNC",Q4112="Unknown")))),"Tier 5",
"")))))</f>
        <v>Tier 5</v>
      </c>
      <c r="Z4112" s="71"/>
      <c r="AA4112" s="71"/>
    </row>
    <row r="4113" spans="1:27" ht="57.6" x14ac:dyDescent="0.3">
      <c r="A4113" s="1"/>
      <c r="B4113" s="70">
        <v>12893724</v>
      </c>
      <c r="C4113" s="60">
        <v>250</v>
      </c>
      <c r="D4113" s="61" t="s">
        <v>1580</v>
      </c>
      <c r="E4113" s="61" t="s">
        <v>49</v>
      </c>
      <c r="F4113" s="61">
        <v>78640</v>
      </c>
      <c r="G4113" s="62" t="s">
        <v>1462</v>
      </c>
      <c r="H4113" s="63">
        <v>29.9675367</v>
      </c>
      <c r="I4113" s="64">
        <v>-97.843138800000006</v>
      </c>
      <c r="J4113" s="65" t="s">
        <v>50</v>
      </c>
      <c r="K4113" s="66" t="s">
        <v>51</v>
      </c>
      <c r="L4113" s="62" t="s">
        <v>58</v>
      </c>
      <c r="M4113" s="69"/>
      <c r="N4113" s="65" t="s">
        <v>50</v>
      </c>
      <c r="O4113" s="66" t="s">
        <v>58</v>
      </c>
      <c r="P4113" s="69"/>
      <c r="Q4113" s="55" t="str">
        <f t="shared" si="64"/>
        <v>Non-Lead</v>
      </c>
      <c r="R4113" s="70" t="s">
        <v>51</v>
      </c>
      <c r="S4113" s="70" t="s">
        <v>51</v>
      </c>
      <c r="T4113" s="70"/>
      <c r="U4113" s="71" t="s">
        <v>53</v>
      </c>
      <c r="V4113" s="71" t="s">
        <v>51</v>
      </c>
      <c r="W4113" s="71" t="s">
        <v>51</v>
      </c>
      <c r="X4113" s="71" t="s">
        <v>51</v>
      </c>
      <c r="Y4113" s="72" t="str">
        <f>IF((OR((AND('[1]PWS Information'!$E$10="CWS",U4113="Single Family Residence",Q4113="Lead")),
(AND('[1]PWS Information'!$E$10="CWS",U4113="Multiple Family Residence",'[1]PWS Information'!$E$11="Yes",Q4113="Lead")),
(AND('[1]PWS Information'!$E$10="NTNC",Q4113="Lead")))),"Tier 1",
IF((OR((AND('[1]PWS Information'!$E$10="CWS",U4113="Multiple Family Residence",'[1]PWS Information'!$E$11="No",Q4113="Lead")),
(AND('[1]PWS Information'!$E$10="CWS",U4113="Other",Q4113="Lead")),
(AND('[1]PWS Information'!$E$10="CWS",U4113="Building",Q4113="Lead")))),"Tier 2",
IF((OR((AND('[1]PWS Information'!$E$10="CWS",U4113="Single Family Residence",Q4113="Galvanized Requiring Replacement")),
(AND('[1]PWS Information'!$E$10="CWS",U4113="Single Family Residence",Q4113="Galvanized Requiring Replacement",R4113="Yes")),
(AND('[1]PWS Information'!$E$10="NTNC",Q4113="Galvanized Requiring Replacement")),
(AND('[1]PWS Information'!$E$10="NTNC",U4113="Single Family Residence",R4113="Yes")))),"Tier 3",
IF((OR((AND('[1]PWS Information'!$E$10="CWS",U4113="Single Family Residence",S4113="Yes",Q4113="Non-Lead", J4113="Non-Lead - Copper",L4113="Before 1989")),
(AND('[1]PWS Information'!$E$10="CWS",U4113="Single Family Residence",S4113="Yes",Q4113="Non-Lead", N4113="Non-Lead - Copper",O4113="Before 1989")))),"Tier 4",
IF((OR((AND('[1]PWS Information'!$E$10="NTNC",Q4113="Non-Lead")),
(AND('[1]PWS Information'!$E$10="CWS",Q4113="Non-Lead",S4113="")),
(AND('[1]PWS Information'!$E$10="CWS",Q4113="Non-Lead",S4113="No")),
(AND('[1]PWS Information'!$E$10="CWS",Q4113="Non-Lead",S4113="Don't Know")),
(AND('[1]PWS Information'!$E$10="CWS",Q4113="Non-Lead", J4113="Non-Lead - Copper", S4113="Yes", L4113="Between 1989 and 2014")),
(AND('[1]PWS Information'!$E$10="CWS",Q4113="Non-Lead", J4113="Non-Lead - Copper", S4113="Yes", L4113="After 2014")),
(AND('[1]PWS Information'!$E$10="CWS",Q4113="Non-Lead", J4113="Non-Lead - Copper", S4113="Yes", L4113="Unknown")),
(AND('[1]PWS Information'!$E$10="CWS",Q4113="Non-Lead", N4113="Non-Lead - Copper", S4113="Yes", O4113="Between 1989 and 2014")),
(AND('[1]PWS Information'!$E$10="CWS",Q4113="Non-Lead", N4113="Non-Lead - Copper", S4113="Yes", O4113="After 2014")),
(AND('[1]PWS Information'!$E$10="CWS",Q4113="Non-Lead", N4113="Non-Lead - Copper", S4113="Yes", O4113="Unknown")),
(AND('[1]PWS Information'!$E$10="CWS",Q4113="Unknown")),
(AND('[1]PWS Information'!$E$10="NTNC",Q4113="Unknown")))),"Tier 5",
"")))))</f>
        <v>Tier 5</v>
      </c>
      <c r="Z4113" s="71"/>
      <c r="AA4113" s="71"/>
    </row>
    <row r="4114" spans="1:27" ht="57.6" x14ac:dyDescent="0.3">
      <c r="A4114" s="17"/>
      <c r="B4114" s="70">
        <v>12410281</v>
      </c>
      <c r="C4114" s="60">
        <v>260</v>
      </c>
      <c r="D4114" s="61" t="s">
        <v>1580</v>
      </c>
      <c r="E4114" s="61" t="s">
        <v>49</v>
      </c>
      <c r="F4114" s="61">
        <v>78640</v>
      </c>
      <c r="G4114" s="62" t="s">
        <v>1462</v>
      </c>
      <c r="H4114" s="63">
        <v>29.967624900000001</v>
      </c>
      <c r="I4114" s="64">
        <v>-97.843134599999999</v>
      </c>
      <c r="J4114" s="65" t="s">
        <v>50</v>
      </c>
      <c r="K4114" s="66" t="s">
        <v>51</v>
      </c>
      <c r="L4114" s="62" t="s">
        <v>58</v>
      </c>
      <c r="M4114" s="69"/>
      <c r="N4114" s="65" t="s">
        <v>50</v>
      </c>
      <c r="O4114" s="66" t="s">
        <v>58</v>
      </c>
      <c r="P4114" s="69"/>
      <c r="Q4114" s="55" t="str">
        <f t="shared" si="64"/>
        <v>Non-Lead</v>
      </c>
      <c r="R4114" s="70" t="s">
        <v>51</v>
      </c>
      <c r="S4114" s="70" t="s">
        <v>51</v>
      </c>
      <c r="T4114" s="70"/>
      <c r="U4114" s="71" t="s">
        <v>53</v>
      </c>
      <c r="V4114" s="71" t="s">
        <v>51</v>
      </c>
      <c r="W4114" s="71" t="s">
        <v>51</v>
      </c>
      <c r="X4114" s="71" t="s">
        <v>51</v>
      </c>
      <c r="Y4114" s="72" t="str">
        <f>IF((OR((AND('[1]PWS Information'!$E$10="CWS",U4114="Single Family Residence",Q4114="Lead")),
(AND('[1]PWS Information'!$E$10="CWS",U4114="Multiple Family Residence",'[1]PWS Information'!$E$11="Yes",Q4114="Lead")),
(AND('[1]PWS Information'!$E$10="NTNC",Q4114="Lead")))),"Tier 1",
IF((OR((AND('[1]PWS Information'!$E$10="CWS",U4114="Multiple Family Residence",'[1]PWS Information'!$E$11="No",Q4114="Lead")),
(AND('[1]PWS Information'!$E$10="CWS",U4114="Other",Q4114="Lead")),
(AND('[1]PWS Information'!$E$10="CWS",U4114="Building",Q4114="Lead")))),"Tier 2",
IF((OR((AND('[1]PWS Information'!$E$10="CWS",U4114="Single Family Residence",Q4114="Galvanized Requiring Replacement")),
(AND('[1]PWS Information'!$E$10="CWS",U4114="Single Family Residence",Q4114="Galvanized Requiring Replacement",R4114="Yes")),
(AND('[1]PWS Information'!$E$10="NTNC",Q4114="Galvanized Requiring Replacement")),
(AND('[1]PWS Information'!$E$10="NTNC",U4114="Single Family Residence",R4114="Yes")))),"Tier 3",
IF((OR((AND('[1]PWS Information'!$E$10="CWS",U4114="Single Family Residence",S4114="Yes",Q4114="Non-Lead", J4114="Non-Lead - Copper",L4114="Before 1989")),
(AND('[1]PWS Information'!$E$10="CWS",U4114="Single Family Residence",S4114="Yes",Q4114="Non-Lead", N4114="Non-Lead - Copper",O4114="Before 1989")))),"Tier 4",
IF((OR((AND('[1]PWS Information'!$E$10="NTNC",Q4114="Non-Lead")),
(AND('[1]PWS Information'!$E$10="CWS",Q4114="Non-Lead",S4114="")),
(AND('[1]PWS Information'!$E$10="CWS",Q4114="Non-Lead",S4114="No")),
(AND('[1]PWS Information'!$E$10="CWS",Q4114="Non-Lead",S4114="Don't Know")),
(AND('[1]PWS Information'!$E$10="CWS",Q4114="Non-Lead", J4114="Non-Lead - Copper", S4114="Yes", L4114="Between 1989 and 2014")),
(AND('[1]PWS Information'!$E$10="CWS",Q4114="Non-Lead", J4114="Non-Lead - Copper", S4114="Yes", L4114="After 2014")),
(AND('[1]PWS Information'!$E$10="CWS",Q4114="Non-Lead", J4114="Non-Lead - Copper", S4114="Yes", L4114="Unknown")),
(AND('[1]PWS Information'!$E$10="CWS",Q4114="Non-Lead", N4114="Non-Lead - Copper", S4114="Yes", O4114="Between 1989 and 2014")),
(AND('[1]PWS Information'!$E$10="CWS",Q4114="Non-Lead", N4114="Non-Lead - Copper", S4114="Yes", O4114="After 2014")),
(AND('[1]PWS Information'!$E$10="CWS",Q4114="Non-Lead", N4114="Non-Lead - Copper", S4114="Yes", O4114="Unknown")),
(AND('[1]PWS Information'!$E$10="CWS",Q4114="Unknown")),
(AND('[1]PWS Information'!$E$10="NTNC",Q4114="Unknown")))),"Tier 5",
"")))))</f>
        <v>Tier 5</v>
      </c>
      <c r="Z4114" s="71"/>
      <c r="AA4114" s="71"/>
    </row>
    <row r="4115" spans="1:27" ht="57.6" x14ac:dyDescent="0.3">
      <c r="A4115" s="1"/>
      <c r="B4115" s="70">
        <v>16255635</v>
      </c>
      <c r="C4115" s="60">
        <v>265</v>
      </c>
      <c r="D4115" s="61" t="s">
        <v>1580</v>
      </c>
      <c r="E4115" s="61" t="s">
        <v>49</v>
      </c>
      <c r="F4115" s="61">
        <v>78640</v>
      </c>
      <c r="G4115" s="62" t="s">
        <v>1462</v>
      </c>
      <c r="H4115" s="63">
        <v>29.967570299999998</v>
      </c>
      <c r="I4115" s="64">
        <v>-97.843339700000001</v>
      </c>
      <c r="J4115" s="65" t="s">
        <v>50</v>
      </c>
      <c r="K4115" s="66" t="s">
        <v>51</v>
      </c>
      <c r="L4115" s="62" t="s">
        <v>58</v>
      </c>
      <c r="M4115" s="69"/>
      <c r="N4115" s="65" t="s">
        <v>50</v>
      </c>
      <c r="O4115" s="66" t="s">
        <v>58</v>
      </c>
      <c r="P4115" s="69"/>
      <c r="Q4115" s="55" t="str">
        <f t="shared" si="64"/>
        <v>Non-Lead</v>
      </c>
      <c r="R4115" s="70" t="s">
        <v>51</v>
      </c>
      <c r="S4115" s="70" t="s">
        <v>51</v>
      </c>
      <c r="T4115" s="70"/>
      <c r="U4115" s="71" t="s">
        <v>53</v>
      </c>
      <c r="V4115" s="71" t="s">
        <v>51</v>
      </c>
      <c r="W4115" s="71" t="s">
        <v>51</v>
      </c>
      <c r="X4115" s="71" t="s">
        <v>51</v>
      </c>
      <c r="Y4115" s="72" t="str">
        <f>IF((OR((AND('[1]PWS Information'!$E$10="CWS",U4115="Single Family Residence",Q4115="Lead")),
(AND('[1]PWS Information'!$E$10="CWS",U4115="Multiple Family Residence",'[1]PWS Information'!$E$11="Yes",Q4115="Lead")),
(AND('[1]PWS Information'!$E$10="NTNC",Q4115="Lead")))),"Tier 1",
IF((OR((AND('[1]PWS Information'!$E$10="CWS",U4115="Multiple Family Residence",'[1]PWS Information'!$E$11="No",Q4115="Lead")),
(AND('[1]PWS Information'!$E$10="CWS",U4115="Other",Q4115="Lead")),
(AND('[1]PWS Information'!$E$10="CWS",U4115="Building",Q4115="Lead")))),"Tier 2",
IF((OR((AND('[1]PWS Information'!$E$10="CWS",U4115="Single Family Residence",Q4115="Galvanized Requiring Replacement")),
(AND('[1]PWS Information'!$E$10="CWS",U4115="Single Family Residence",Q4115="Galvanized Requiring Replacement",R4115="Yes")),
(AND('[1]PWS Information'!$E$10="NTNC",Q4115="Galvanized Requiring Replacement")),
(AND('[1]PWS Information'!$E$10="NTNC",U4115="Single Family Residence",R4115="Yes")))),"Tier 3",
IF((OR((AND('[1]PWS Information'!$E$10="CWS",U4115="Single Family Residence",S4115="Yes",Q4115="Non-Lead", J4115="Non-Lead - Copper",L4115="Before 1989")),
(AND('[1]PWS Information'!$E$10="CWS",U4115="Single Family Residence",S4115="Yes",Q4115="Non-Lead", N4115="Non-Lead - Copper",O4115="Before 1989")))),"Tier 4",
IF((OR((AND('[1]PWS Information'!$E$10="NTNC",Q4115="Non-Lead")),
(AND('[1]PWS Information'!$E$10="CWS",Q4115="Non-Lead",S4115="")),
(AND('[1]PWS Information'!$E$10="CWS",Q4115="Non-Lead",S4115="No")),
(AND('[1]PWS Information'!$E$10="CWS",Q4115="Non-Lead",S4115="Don't Know")),
(AND('[1]PWS Information'!$E$10="CWS",Q4115="Non-Lead", J4115="Non-Lead - Copper", S4115="Yes", L4115="Between 1989 and 2014")),
(AND('[1]PWS Information'!$E$10="CWS",Q4115="Non-Lead", J4115="Non-Lead - Copper", S4115="Yes", L4115="After 2014")),
(AND('[1]PWS Information'!$E$10="CWS",Q4115="Non-Lead", J4115="Non-Lead - Copper", S4115="Yes", L4115="Unknown")),
(AND('[1]PWS Information'!$E$10="CWS",Q4115="Non-Lead", N4115="Non-Lead - Copper", S4115="Yes", O4115="Between 1989 and 2014")),
(AND('[1]PWS Information'!$E$10="CWS",Q4115="Non-Lead", N4115="Non-Lead - Copper", S4115="Yes", O4115="After 2014")),
(AND('[1]PWS Information'!$E$10="CWS",Q4115="Non-Lead", N4115="Non-Lead - Copper", S4115="Yes", O4115="Unknown")),
(AND('[1]PWS Information'!$E$10="CWS",Q4115="Unknown")),
(AND('[1]PWS Information'!$E$10="NTNC",Q4115="Unknown")))),"Tier 5",
"")))))</f>
        <v>Tier 5</v>
      </c>
      <c r="Z4115" s="71"/>
      <c r="AA4115" s="71"/>
    </row>
    <row r="4116" spans="1:27" ht="57.6" x14ac:dyDescent="0.3">
      <c r="A4116" s="1"/>
      <c r="B4116" s="70">
        <v>12889663</v>
      </c>
      <c r="C4116" s="60">
        <v>270</v>
      </c>
      <c r="D4116" s="61" t="s">
        <v>1580</v>
      </c>
      <c r="E4116" s="61" t="s">
        <v>49</v>
      </c>
      <c r="F4116" s="61">
        <v>78640</v>
      </c>
      <c r="G4116" s="62" t="s">
        <v>1462</v>
      </c>
      <c r="H4116" s="63">
        <v>29.967713100000001</v>
      </c>
      <c r="I4116" s="64">
        <v>-97.843130500000001</v>
      </c>
      <c r="J4116" s="65" t="s">
        <v>57</v>
      </c>
      <c r="K4116" s="66" t="s">
        <v>51</v>
      </c>
      <c r="L4116" s="62" t="s">
        <v>58</v>
      </c>
      <c r="M4116" s="69"/>
      <c r="N4116" s="65" t="s">
        <v>50</v>
      </c>
      <c r="O4116" s="66" t="s">
        <v>58</v>
      </c>
      <c r="P4116" s="69"/>
      <c r="Q4116" s="55" t="str">
        <f t="shared" si="64"/>
        <v>Non-Lead</v>
      </c>
      <c r="R4116" s="70" t="s">
        <v>51</v>
      </c>
      <c r="S4116" s="70" t="s">
        <v>51</v>
      </c>
      <c r="T4116" s="70"/>
      <c r="U4116" s="71" t="s">
        <v>53</v>
      </c>
      <c r="V4116" s="71" t="s">
        <v>51</v>
      </c>
      <c r="W4116" s="71" t="s">
        <v>51</v>
      </c>
      <c r="X4116" s="71" t="s">
        <v>51</v>
      </c>
      <c r="Y4116" s="72" t="str">
        <f>IF((OR((AND('[1]PWS Information'!$E$10="CWS",U4116="Single Family Residence",Q4116="Lead")),
(AND('[1]PWS Information'!$E$10="CWS",U4116="Multiple Family Residence",'[1]PWS Information'!$E$11="Yes",Q4116="Lead")),
(AND('[1]PWS Information'!$E$10="NTNC",Q4116="Lead")))),"Tier 1",
IF((OR((AND('[1]PWS Information'!$E$10="CWS",U4116="Multiple Family Residence",'[1]PWS Information'!$E$11="No",Q4116="Lead")),
(AND('[1]PWS Information'!$E$10="CWS",U4116="Other",Q4116="Lead")),
(AND('[1]PWS Information'!$E$10="CWS",U4116="Building",Q4116="Lead")))),"Tier 2",
IF((OR((AND('[1]PWS Information'!$E$10="CWS",U4116="Single Family Residence",Q4116="Galvanized Requiring Replacement")),
(AND('[1]PWS Information'!$E$10="CWS",U4116="Single Family Residence",Q4116="Galvanized Requiring Replacement",R4116="Yes")),
(AND('[1]PWS Information'!$E$10="NTNC",Q4116="Galvanized Requiring Replacement")),
(AND('[1]PWS Information'!$E$10="NTNC",U4116="Single Family Residence",R4116="Yes")))),"Tier 3",
IF((OR((AND('[1]PWS Information'!$E$10="CWS",U4116="Single Family Residence",S4116="Yes",Q4116="Non-Lead", J4116="Non-Lead - Copper",L4116="Before 1989")),
(AND('[1]PWS Information'!$E$10="CWS",U4116="Single Family Residence",S4116="Yes",Q4116="Non-Lead", N4116="Non-Lead - Copper",O4116="Before 1989")))),"Tier 4",
IF((OR((AND('[1]PWS Information'!$E$10="NTNC",Q4116="Non-Lead")),
(AND('[1]PWS Information'!$E$10="CWS",Q4116="Non-Lead",S4116="")),
(AND('[1]PWS Information'!$E$10="CWS",Q4116="Non-Lead",S4116="No")),
(AND('[1]PWS Information'!$E$10="CWS",Q4116="Non-Lead",S4116="Don't Know")),
(AND('[1]PWS Information'!$E$10="CWS",Q4116="Non-Lead", J4116="Non-Lead - Copper", S4116="Yes", L4116="Between 1989 and 2014")),
(AND('[1]PWS Information'!$E$10="CWS",Q4116="Non-Lead", J4116="Non-Lead - Copper", S4116="Yes", L4116="After 2014")),
(AND('[1]PWS Information'!$E$10="CWS",Q4116="Non-Lead", J4116="Non-Lead - Copper", S4116="Yes", L4116="Unknown")),
(AND('[1]PWS Information'!$E$10="CWS",Q4116="Non-Lead", N4116="Non-Lead - Copper", S4116="Yes", O4116="Between 1989 and 2014")),
(AND('[1]PWS Information'!$E$10="CWS",Q4116="Non-Lead", N4116="Non-Lead - Copper", S4116="Yes", O4116="After 2014")),
(AND('[1]PWS Information'!$E$10="CWS",Q4116="Non-Lead", N4116="Non-Lead - Copper", S4116="Yes", O4116="Unknown")),
(AND('[1]PWS Information'!$E$10="CWS",Q4116="Unknown")),
(AND('[1]PWS Information'!$E$10="NTNC",Q4116="Unknown")))),"Tier 5",
"")))))</f>
        <v>Tier 5</v>
      </c>
      <c r="Z4116" s="71"/>
      <c r="AA4116" s="71"/>
    </row>
    <row r="4117" spans="1:27" ht="57.6" x14ac:dyDescent="0.3">
      <c r="A4117" s="1"/>
      <c r="B4117" s="70">
        <v>15886419</v>
      </c>
      <c r="C4117" s="60">
        <v>280</v>
      </c>
      <c r="D4117" s="61" t="s">
        <v>1580</v>
      </c>
      <c r="E4117" s="61" t="s">
        <v>49</v>
      </c>
      <c r="F4117" s="61">
        <v>78640</v>
      </c>
      <c r="G4117" s="62" t="s">
        <v>1462</v>
      </c>
      <c r="H4117" s="63">
        <v>29.967801300000001</v>
      </c>
      <c r="I4117" s="64">
        <v>-97.843127899999999</v>
      </c>
      <c r="J4117" s="65" t="s">
        <v>57</v>
      </c>
      <c r="K4117" s="66" t="s">
        <v>51</v>
      </c>
      <c r="L4117" s="62" t="s">
        <v>58</v>
      </c>
      <c r="M4117" s="69"/>
      <c r="N4117" s="65" t="s">
        <v>50</v>
      </c>
      <c r="O4117" s="66" t="s">
        <v>58</v>
      </c>
      <c r="P4117" s="69"/>
      <c r="Q4117" s="55" t="str">
        <f t="shared" si="64"/>
        <v>Non-Lead</v>
      </c>
      <c r="R4117" s="70" t="s">
        <v>51</v>
      </c>
      <c r="S4117" s="70" t="s">
        <v>51</v>
      </c>
      <c r="T4117" s="70"/>
      <c r="U4117" s="71" t="s">
        <v>53</v>
      </c>
      <c r="V4117" s="71" t="s">
        <v>51</v>
      </c>
      <c r="W4117" s="71" t="s">
        <v>51</v>
      </c>
      <c r="X4117" s="71" t="s">
        <v>51</v>
      </c>
      <c r="Y4117" s="72" t="str">
        <f>IF((OR((AND('[1]PWS Information'!$E$10="CWS",U4117="Single Family Residence",Q4117="Lead")),
(AND('[1]PWS Information'!$E$10="CWS",U4117="Multiple Family Residence",'[1]PWS Information'!$E$11="Yes",Q4117="Lead")),
(AND('[1]PWS Information'!$E$10="NTNC",Q4117="Lead")))),"Tier 1",
IF((OR((AND('[1]PWS Information'!$E$10="CWS",U4117="Multiple Family Residence",'[1]PWS Information'!$E$11="No",Q4117="Lead")),
(AND('[1]PWS Information'!$E$10="CWS",U4117="Other",Q4117="Lead")),
(AND('[1]PWS Information'!$E$10="CWS",U4117="Building",Q4117="Lead")))),"Tier 2",
IF((OR((AND('[1]PWS Information'!$E$10="CWS",U4117="Single Family Residence",Q4117="Galvanized Requiring Replacement")),
(AND('[1]PWS Information'!$E$10="CWS",U4117="Single Family Residence",Q4117="Galvanized Requiring Replacement",R4117="Yes")),
(AND('[1]PWS Information'!$E$10="NTNC",Q4117="Galvanized Requiring Replacement")),
(AND('[1]PWS Information'!$E$10="NTNC",U4117="Single Family Residence",R4117="Yes")))),"Tier 3",
IF((OR((AND('[1]PWS Information'!$E$10="CWS",U4117="Single Family Residence",S4117="Yes",Q4117="Non-Lead", J4117="Non-Lead - Copper",L4117="Before 1989")),
(AND('[1]PWS Information'!$E$10="CWS",U4117="Single Family Residence",S4117="Yes",Q4117="Non-Lead", N4117="Non-Lead - Copper",O4117="Before 1989")))),"Tier 4",
IF((OR((AND('[1]PWS Information'!$E$10="NTNC",Q4117="Non-Lead")),
(AND('[1]PWS Information'!$E$10="CWS",Q4117="Non-Lead",S4117="")),
(AND('[1]PWS Information'!$E$10="CWS",Q4117="Non-Lead",S4117="No")),
(AND('[1]PWS Information'!$E$10="CWS",Q4117="Non-Lead",S4117="Don't Know")),
(AND('[1]PWS Information'!$E$10="CWS",Q4117="Non-Lead", J4117="Non-Lead - Copper", S4117="Yes", L4117="Between 1989 and 2014")),
(AND('[1]PWS Information'!$E$10="CWS",Q4117="Non-Lead", J4117="Non-Lead - Copper", S4117="Yes", L4117="After 2014")),
(AND('[1]PWS Information'!$E$10="CWS",Q4117="Non-Lead", J4117="Non-Lead - Copper", S4117="Yes", L4117="Unknown")),
(AND('[1]PWS Information'!$E$10="CWS",Q4117="Non-Lead", N4117="Non-Lead - Copper", S4117="Yes", O4117="Between 1989 and 2014")),
(AND('[1]PWS Information'!$E$10="CWS",Q4117="Non-Lead", N4117="Non-Lead - Copper", S4117="Yes", O4117="After 2014")),
(AND('[1]PWS Information'!$E$10="CWS",Q4117="Non-Lead", N4117="Non-Lead - Copper", S4117="Yes", O4117="Unknown")),
(AND('[1]PWS Information'!$E$10="CWS",Q4117="Unknown")),
(AND('[1]PWS Information'!$E$10="NTNC",Q4117="Unknown")))),"Tier 5",
"")))))</f>
        <v>Tier 5</v>
      </c>
      <c r="Z4117" s="71"/>
      <c r="AA4117" s="71"/>
    </row>
    <row r="4118" spans="1:27" ht="57.6" x14ac:dyDescent="0.3">
      <c r="A4118" s="17"/>
      <c r="B4118" s="70">
        <v>15917479</v>
      </c>
      <c r="C4118" s="60">
        <v>281</v>
      </c>
      <c r="D4118" s="61" t="s">
        <v>1580</v>
      </c>
      <c r="E4118" s="61" t="s">
        <v>49</v>
      </c>
      <c r="F4118" s="61">
        <v>78640</v>
      </c>
      <c r="G4118" s="62" t="s">
        <v>1462</v>
      </c>
      <c r="H4118" s="63">
        <v>29.967749600000001</v>
      </c>
      <c r="I4118" s="64">
        <v>-97.843321000000003</v>
      </c>
      <c r="J4118" s="65" t="s">
        <v>57</v>
      </c>
      <c r="K4118" s="66" t="s">
        <v>51</v>
      </c>
      <c r="L4118" s="62" t="s">
        <v>58</v>
      </c>
      <c r="M4118" s="69"/>
      <c r="N4118" s="65" t="s">
        <v>50</v>
      </c>
      <c r="O4118" s="66" t="s">
        <v>58</v>
      </c>
      <c r="P4118" s="69"/>
      <c r="Q4118" s="55" t="str">
        <f t="shared" si="64"/>
        <v>Non-Lead</v>
      </c>
      <c r="R4118" s="70" t="s">
        <v>51</v>
      </c>
      <c r="S4118" s="70" t="s">
        <v>51</v>
      </c>
      <c r="T4118" s="70"/>
      <c r="U4118" s="71" t="s">
        <v>53</v>
      </c>
      <c r="V4118" s="71" t="s">
        <v>51</v>
      </c>
      <c r="W4118" s="71" t="s">
        <v>51</v>
      </c>
      <c r="X4118" s="71" t="s">
        <v>51</v>
      </c>
      <c r="Y4118" s="72" t="str">
        <f>IF((OR((AND('[1]PWS Information'!$E$10="CWS",U4118="Single Family Residence",Q4118="Lead")),
(AND('[1]PWS Information'!$E$10="CWS",U4118="Multiple Family Residence",'[1]PWS Information'!$E$11="Yes",Q4118="Lead")),
(AND('[1]PWS Information'!$E$10="NTNC",Q4118="Lead")))),"Tier 1",
IF((OR((AND('[1]PWS Information'!$E$10="CWS",U4118="Multiple Family Residence",'[1]PWS Information'!$E$11="No",Q4118="Lead")),
(AND('[1]PWS Information'!$E$10="CWS",U4118="Other",Q4118="Lead")),
(AND('[1]PWS Information'!$E$10="CWS",U4118="Building",Q4118="Lead")))),"Tier 2",
IF((OR((AND('[1]PWS Information'!$E$10="CWS",U4118="Single Family Residence",Q4118="Galvanized Requiring Replacement")),
(AND('[1]PWS Information'!$E$10="CWS",U4118="Single Family Residence",Q4118="Galvanized Requiring Replacement",R4118="Yes")),
(AND('[1]PWS Information'!$E$10="NTNC",Q4118="Galvanized Requiring Replacement")),
(AND('[1]PWS Information'!$E$10="NTNC",U4118="Single Family Residence",R4118="Yes")))),"Tier 3",
IF((OR((AND('[1]PWS Information'!$E$10="CWS",U4118="Single Family Residence",S4118="Yes",Q4118="Non-Lead", J4118="Non-Lead - Copper",L4118="Before 1989")),
(AND('[1]PWS Information'!$E$10="CWS",U4118="Single Family Residence",S4118="Yes",Q4118="Non-Lead", N4118="Non-Lead - Copper",O4118="Before 1989")))),"Tier 4",
IF((OR((AND('[1]PWS Information'!$E$10="NTNC",Q4118="Non-Lead")),
(AND('[1]PWS Information'!$E$10="CWS",Q4118="Non-Lead",S4118="")),
(AND('[1]PWS Information'!$E$10="CWS",Q4118="Non-Lead",S4118="No")),
(AND('[1]PWS Information'!$E$10="CWS",Q4118="Non-Lead",S4118="Don't Know")),
(AND('[1]PWS Information'!$E$10="CWS",Q4118="Non-Lead", J4118="Non-Lead - Copper", S4118="Yes", L4118="Between 1989 and 2014")),
(AND('[1]PWS Information'!$E$10="CWS",Q4118="Non-Lead", J4118="Non-Lead - Copper", S4118="Yes", L4118="After 2014")),
(AND('[1]PWS Information'!$E$10="CWS",Q4118="Non-Lead", J4118="Non-Lead - Copper", S4118="Yes", L4118="Unknown")),
(AND('[1]PWS Information'!$E$10="CWS",Q4118="Non-Lead", N4118="Non-Lead - Copper", S4118="Yes", O4118="Between 1989 and 2014")),
(AND('[1]PWS Information'!$E$10="CWS",Q4118="Non-Lead", N4118="Non-Lead - Copper", S4118="Yes", O4118="After 2014")),
(AND('[1]PWS Information'!$E$10="CWS",Q4118="Non-Lead", N4118="Non-Lead - Copper", S4118="Yes", O4118="Unknown")),
(AND('[1]PWS Information'!$E$10="CWS",Q4118="Unknown")),
(AND('[1]PWS Information'!$E$10="NTNC",Q4118="Unknown")))),"Tier 5",
"")))))</f>
        <v>Tier 5</v>
      </c>
      <c r="Z4118" s="71"/>
      <c r="AA4118" s="71"/>
    </row>
    <row r="4119" spans="1:27" ht="57.6" x14ac:dyDescent="0.3">
      <c r="A4119" s="1"/>
      <c r="B4119" s="70">
        <v>10088147</v>
      </c>
      <c r="C4119" s="60">
        <v>301</v>
      </c>
      <c r="D4119" s="61" t="s">
        <v>1580</v>
      </c>
      <c r="E4119" s="61" t="s">
        <v>49</v>
      </c>
      <c r="F4119" s="61">
        <v>78640</v>
      </c>
      <c r="G4119" s="62" t="s">
        <v>1462</v>
      </c>
      <c r="H4119" s="63">
        <v>29.968216699999999</v>
      </c>
      <c r="I4119" s="64">
        <v>-97.843549999999993</v>
      </c>
      <c r="J4119" s="65" t="s">
        <v>57</v>
      </c>
      <c r="K4119" s="66" t="s">
        <v>51</v>
      </c>
      <c r="L4119" s="62" t="s">
        <v>58</v>
      </c>
      <c r="M4119" s="69"/>
      <c r="N4119" s="65" t="s">
        <v>50</v>
      </c>
      <c r="O4119" s="66" t="s">
        <v>58</v>
      </c>
      <c r="P4119" s="69"/>
      <c r="Q4119" s="55" t="str">
        <f t="shared" si="64"/>
        <v>Non-Lead</v>
      </c>
      <c r="R4119" s="70" t="s">
        <v>51</v>
      </c>
      <c r="S4119" s="70" t="s">
        <v>51</v>
      </c>
      <c r="T4119" s="70"/>
      <c r="U4119" s="71" t="s">
        <v>53</v>
      </c>
      <c r="V4119" s="71" t="s">
        <v>51</v>
      </c>
      <c r="W4119" s="71" t="s">
        <v>51</v>
      </c>
      <c r="X4119" s="71" t="s">
        <v>51</v>
      </c>
      <c r="Y4119" s="72" t="str">
        <f>IF((OR((AND('[1]PWS Information'!$E$10="CWS",U4119="Single Family Residence",Q4119="Lead")),
(AND('[1]PWS Information'!$E$10="CWS",U4119="Multiple Family Residence",'[1]PWS Information'!$E$11="Yes",Q4119="Lead")),
(AND('[1]PWS Information'!$E$10="NTNC",Q4119="Lead")))),"Tier 1",
IF((OR((AND('[1]PWS Information'!$E$10="CWS",U4119="Multiple Family Residence",'[1]PWS Information'!$E$11="No",Q4119="Lead")),
(AND('[1]PWS Information'!$E$10="CWS",U4119="Other",Q4119="Lead")),
(AND('[1]PWS Information'!$E$10="CWS",U4119="Building",Q4119="Lead")))),"Tier 2",
IF((OR((AND('[1]PWS Information'!$E$10="CWS",U4119="Single Family Residence",Q4119="Galvanized Requiring Replacement")),
(AND('[1]PWS Information'!$E$10="CWS",U4119="Single Family Residence",Q4119="Galvanized Requiring Replacement",R4119="Yes")),
(AND('[1]PWS Information'!$E$10="NTNC",Q4119="Galvanized Requiring Replacement")),
(AND('[1]PWS Information'!$E$10="NTNC",U4119="Single Family Residence",R4119="Yes")))),"Tier 3",
IF((OR((AND('[1]PWS Information'!$E$10="CWS",U4119="Single Family Residence",S4119="Yes",Q4119="Non-Lead", J4119="Non-Lead - Copper",L4119="Before 1989")),
(AND('[1]PWS Information'!$E$10="CWS",U4119="Single Family Residence",S4119="Yes",Q4119="Non-Lead", N4119="Non-Lead - Copper",O4119="Before 1989")))),"Tier 4",
IF((OR((AND('[1]PWS Information'!$E$10="NTNC",Q4119="Non-Lead")),
(AND('[1]PWS Information'!$E$10="CWS",Q4119="Non-Lead",S4119="")),
(AND('[1]PWS Information'!$E$10="CWS",Q4119="Non-Lead",S4119="No")),
(AND('[1]PWS Information'!$E$10="CWS",Q4119="Non-Lead",S4119="Don't Know")),
(AND('[1]PWS Information'!$E$10="CWS",Q4119="Non-Lead", J4119="Non-Lead - Copper", S4119="Yes", L4119="Between 1989 and 2014")),
(AND('[1]PWS Information'!$E$10="CWS",Q4119="Non-Lead", J4119="Non-Lead - Copper", S4119="Yes", L4119="After 2014")),
(AND('[1]PWS Information'!$E$10="CWS",Q4119="Non-Lead", J4119="Non-Lead - Copper", S4119="Yes", L4119="Unknown")),
(AND('[1]PWS Information'!$E$10="CWS",Q4119="Non-Lead", N4119="Non-Lead - Copper", S4119="Yes", O4119="Between 1989 and 2014")),
(AND('[1]PWS Information'!$E$10="CWS",Q4119="Non-Lead", N4119="Non-Lead - Copper", S4119="Yes", O4119="After 2014")),
(AND('[1]PWS Information'!$E$10="CWS",Q4119="Non-Lead", N4119="Non-Lead - Copper", S4119="Yes", O4119="Unknown")),
(AND('[1]PWS Information'!$E$10="CWS",Q4119="Unknown")),
(AND('[1]PWS Information'!$E$10="NTNC",Q4119="Unknown")))),"Tier 5",
"")))))</f>
        <v>Tier 5</v>
      </c>
      <c r="Z4119" s="71"/>
      <c r="AA4119" s="71"/>
    </row>
    <row r="4120" spans="1:27" ht="72" x14ac:dyDescent="0.3">
      <c r="A4120" s="1"/>
      <c r="B4120" s="70">
        <v>15503214</v>
      </c>
      <c r="C4120" s="60">
        <v>311</v>
      </c>
      <c r="D4120" s="61" t="s">
        <v>1580</v>
      </c>
      <c r="E4120" s="61" t="s">
        <v>49</v>
      </c>
      <c r="F4120" s="61">
        <v>78640</v>
      </c>
      <c r="G4120" s="62" t="s">
        <v>1584</v>
      </c>
      <c r="H4120" s="63">
        <v>29.968377799999999</v>
      </c>
      <c r="I4120" s="64">
        <v>-97.843530555555503</v>
      </c>
      <c r="J4120" s="65" t="s">
        <v>57</v>
      </c>
      <c r="K4120" s="66" t="s">
        <v>51</v>
      </c>
      <c r="L4120" s="62" t="s">
        <v>58</v>
      </c>
      <c r="M4120" s="69"/>
      <c r="N4120" s="65" t="s">
        <v>50</v>
      </c>
      <c r="O4120" s="66" t="s">
        <v>58</v>
      </c>
      <c r="P4120" s="69"/>
      <c r="Q4120" s="55" t="str">
        <f t="shared" si="64"/>
        <v>Non-Lead</v>
      </c>
      <c r="R4120" s="70" t="s">
        <v>51</v>
      </c>
      <c r="S4120" s="70" t="s">
        <v>51</v>
      </c>
      <c r="T4120" s="70"/>
      <c r="U4120" s="71" t="s">
        <v>53</v>
      </c>
      <c r="V4120" s="71" t="s">
        <v>51</v>
      </c>
      <c r="W4120" s="71" t="s">
        <v>51</v>
      </c>
      <c r="X4120" s="71" t="s">
        <v>51</v>
      </c>
      <c r="Y4120" s="72" t="str">
        <f>IF((OR((AND('[1]PWS Information'!$E$10="CWS",U4120="Single Family Residence",Q4120="Lead")),
(AND('[1]PWS Information'!$E$10="CWS",U4120="Multiple Family Residence",'[1]PWS Information'!$E$11="Yes",Q4120="Lead")),
(AND('[1]PWS Information'!$E$10="NTNC",Q4120="Lead")))),"Tier 1",
IF((OR((AND('[1]PWS Information'!$E$10="CWS",U4120="Multiple Family Residence",'[1]PWS Information'!$E$11="No",Q4120="Lead")),
(AND('[1]PWS Information'!$E$10="CWS",U4120="Other",Q4120="Lead")),
(AND('[1]PWS Information'!$E$10="CWS",U4120="Building",Q4120="Lead")))),"Tier 2",
IF((OR((AND('[1]PWS Information'!$E$10="CWS",U4120="Single Family Residence",Q4120="Galvanized Requiring Replacement")),
(AND('[1]PWS Information'!$E$10="CWS",U4120="Single Family Residence",Q4120="Galvanized Requiring Replacement",R4120="Yes")),
(AND('[1]PWS Information'!$E$10="NTNC",Q4120="Galvanized Requiring Replacement")),
(AND('[1]PWS Information'!$E$10="NTNC",U4120="Single Family Residence",R4120="Yes")))),"Tier 3",
IF((OR((AND('[1]PWS Information'!$E$10="CWS",U4120="Single Family Residence",S4120="Yes",Q4120="Non-Lead", J4120="Non-Lead - Copper",L4120="Before 1989")),
(AND('[1]PWS Information'!$E$10="CWS",U4120="Single Family Residence",S4120="Yes",Q4120="Non-Lead", N4120="Non-Lead - Copper",O4120="Before 1989")))),"Tier 4",
IF((OR((AND('[1]PWS Information'!$E$10="NTNC",Q4120="Non-Lead")),
(AND('[1]PWS Information'!$E$10="CWS",Q4120="Non-Lead",S4120="")),
(AND('[1]PWS Information'!$E$10="CWS",Q4120="Non-Lead",S4120="No")),
(AND('[1]PWS Information'!$E$10="CWS",Q4120="Non-Lead",S4120="Don't Know")),
(AND('[1]PWS Information'!$E$10="CWS",Q4120="Non-Lead", J4120="Non-Lead - Copper", S4120="Yes", L4120="Between 1989 and 2014")),
(AND('[1]PWS Information'!$E$10="CWS",Q4120="Non-Lead", J4120="Non-Lead - Copper", S4120="Yes", L4120="After 2014")),
(AND('[1]PWS Information'!$E$10="CWS",Q4120="Non-Lead", J4120="Non-Lead - Copper", S4120="Yes", L4120="Unknown")),
(AND('[1]PWS Information'!$E$10="CWS",Q4120="Non-Lead", N4120="Non-Lead - Copper", S4120="Yes", O4120="Between 1989 and 2014")),
(AND('[1]PWS Information'!$E$10="CWS",Q4120="Non-Lead", N4120="Non-Lead - Copper", S4120="Yes", O4120="After 2014")),
(AND('[1]PWS Information'!$E$10="CWS",Q4120="Non-Lead", N4120="Non-Lead - Copper", S4120="Yes", O4120="Unknown")),
(AND('[1]PWS Information'!$E$10="CWS",Q4120="Unknown")),
(AND('[1]PWS Information'!$E$10="NTNC",Q4120="Unknown")))),"Tier 5",
"")))))</f>
        <v>Tier 5</v>
      </c>
      <c r="Z4120" s="71"/>
      <c r="AA4120" s="71"/>
    </row>
    <row r="4121" spans="1:27" ht="57.6" x14ac:dyDescent="0.3">
      <c r="A4121" s="1"/>
      <c r="B4121" s="70">
        <v>15921031</v>
      </c>
      <c r="C4121" s="60">
        <v>321</v>
      </c>
      <c r="D4121" s="61" t="s">
        <v>1580</v>
      </c>
      <c r="E4121" s="61" t="s">
        <v>49</v>
      </c>
      <c r="F4121" s="61">
        <v>78640</v>
      </c>
      <c r="G4121" s="62" t="s">
        <v>1462</v>
      </c>
      <c r="H4121" s="63">
        <v>29.968541699999999</v>
      </c>
      <c r="I4121" s="64">
        <v>-97.843580555555505</v>
      </c>
      <c r="J4121" s="65" t="s">
        <v>57</v>
      </c>
      <c r="K4121" s="66" t="s">
        <v>51</v>
      </c>
      <c r="L4121" s="62" t="s">
        <v>58</v>
      </c>
      <c r="M4121" s="69"/>
      <c r="N4121" s="65" t="s">
        <v>50</v>
      </c>
      <c r="O4121" s="66" t="s">
        <v>58</v>
      </c>
      <c r="P4121" s="69"/>
      <c r="Q4121" s="55" t="str">
        <f t="shared" si="64"/>
        <v>Non-Lead</v>
      </c>
      <c r="R4121" s="70" t="s">
        <v>51</v>
      </c>
      <c r="S4121" s="70" t="s">
        <v>51</v>
      </c>
      <c r="T4121" s="70"/>
      <c r="U4121" s="71" t="s">
        <v>53</v>
      </c>
      <c r="V4121" s="71" t="s">
        <v>51</v>
      </c>
      <c r="W4121" s="71" t="s">
        <v>51</v>
      </c>
      <c r="X4121" s="71" t="s">
        <v>51</v>
      </c>
      <c r="Y4121" s="72" t="str">
        <f>IF((OR((AND('[1]PWS Information'!$E$10="CWS",U4121="Single Family Residence",Q4121="Lead")),
(AND('[1]PWS Information'!$E$10="CWS",U4121="Multiple Family Residence",'[1]PWS Information'!$E$11="Yes",Q4121="Lead")),
(AND('[1]PWS Information'!$E$10="NTNC",Q4121="Lead")))),"Tier 1",
IF((OR((AND('[1]PWS Information'!$E$10="CWS",U4121="Multiple Family Residence",'[1]PWS Information'!$E$11="No",Q4121="Lead")),
(AND('[1]PWS Information'!$E$10="CWS",U4121="Other",Q4121="Lead")),
(AND('[1]PWS Information'!$E$10="CWS",U4121="Building",Q4121="Lead")))),"Tier 2",
IF((OR((AND('[1]PWS Information'!$E$10="CWS",U4121="Single Family Residence",Q4121="Galvanized Requiring Replacement")),
(AND('[1]PWS Information'!$E$10="CWS",U4121="Single Family Residence",Q4121="Galvanized Requiring Replacement",R4121="Yes")),
(AND('[1]PWS Information'!$E$10="NTNC",Q4121="Galvanized Requiring Replacement")),
(AND('[1]PWS Information'!$E$10="NTNC",U4121="Single Family Residence",R4121="Yes")))),"Tier 3",
IF((OR((AND('[1]PWS Information'!$E$10="CWS",U4121="Single Family Residence",S4121="Yes",Q4121="Non-Lead", J4121="Non-Lead - Copper",L4121="Before 1989")),
(AND('[1]PWS Information'!$E$10="CWS",U4121="Single Family Residence",S4121="Yes",Q4121="Non-Lead", N4121="Non-Lead - Copper",O4121="Before 1989")))),"Tier 4",
IF((OR((AND('[1]PWS Information'!$E$10="NTNC",Q4121="Non-Lead")),
(AND('[1]PWS Information'!$E$10="CWS",Q4121="Non-Lead",S4121="")),
(AND('[1]PWS Information'!$E$10="CWS",Q4121="Non-Lead",S4121="No")),
(AND('[1]PWS Information'!$E$10="CWS",Q4121="Non-Lead",S4121="Don't Know")),
(AND('[1]PWS Information'!$E$10="CWS",Q4121="Non-Lead", J4121="Non-Lead - Copper", S4121="Yes", L4121="Between 1989 and 2014")),
(AND('[1]PWS Information'!$E$10="CWS",Q4121="Non-Lead", J4121="Non-Lead - Copper", S4121="Yes", L4121="After 2014")),
(AND('[1]PWS Information'!$E$10="CWS",Q4121="Non-Lead", J4121="Non-Lead - Copper", S4121="Yes", L4121="Unknown")),
(AND('[1]PWS Information'!$E$10="CWS",Q4121="Non-Lead", N4121="Non-Lead - Copper", S4121="Yes", O4121="Between 1989 and 2014")),
(AND('[1]PWS Information'!$E$10="CWS",Q4121="Non-Lead", N4121="Non-Lead - Copper", S4121="Yes", O4121="After 2014")),
(AND('[1]PWS Information'!$E$10="CWS",Q4121="Non-Lead", N4121="Non-Lead - Copper", S4121="Yes", O4121="Unknown")),
(AND('[1]PWS Information'!$E$10="CWS",Q4121="Unknown")),
(AND('[1]PWS Information'!$E$10="NTNC",Q4121="Unknown")))),"Tier 5",
"")))))</f>
        <v>Tier 5</v>
      </c>
      <c r="Z4121" s="71"/>
      <c r="AA4121" s="71"/>
    </row>
    <row r="4122" spans="1:27" ht="57.6" x14ac:dyDescent="0.3">
      <c r="A4122" s="17"/>
      <c r="B4122" s="70">
        <v>9195472</v>
      </c>
      <c r="C4122" s="60">
        <v>331</v>
      </c>
      <c r="D4122" s="61" t="s">
        <v>1580</v>
      </c>
      <c r="E4122" s="61" t="s">
        <v>49</v>
      </c>
      <c r="F4122" s="61">
        <v>78640</v>
      </c>
      <c r="G4122" s="62" t="s">
        <v>1462</v>
      </c>
      <c r="H4122" s="63">
        <v>29.968686099999999</v>
      </c>
      <c r="I4122" s="64">
        <v>-97.843641666666599</v>
      </c>
      <c r="J4122" s="65" t="s">
        <v>57</v>
      </c>
      <c r="K4122" s="66" t="s">
        <v>51</v>
      </c>
      <c r="L4122" s="62" t="s">
        <v>58</v>
      </c>
      <c r="M4122" s="69"/>
      <c r="N4122" s="65" t="s">
        <v>50</v>
      </c>
      <c r="O4122" s="66" t="s">
        <v>58</v>
      </c>
      <c r="P4122" s="69"/>
      <c r="Q4122" s="55" t="str">
        <f t="shared" si="64"/>
        <v>Non-Lead</v>
      </c>
      <c r="R4122" s="70" t="s">
        <v>51</v>
      </c>
      <c r="S4122" s="70" t="s">
        <v>51</v>
      </c>
      <c r="T4122" s="70"/>
      <c r="U4122" s="71" t="s">
        <v>53</v>
      </c>
      <c r="V4122" s="71" t="s">
        <v>51</v>
      </c>
      <c r="W4122" s="71" t="s">
        <v>51</v>
      </c>
      <c r="X4122" s="71" t="s">
        <v>51</v>
      </c>
      <c r="Y4122" s="72" t="str">
        <f>IF((OR((AND('[1]PWS Information'!$E$10="CWS",U4122="Single Family Residence",Q4122="Lead")),
(AND('[1]PWS Information'!$E$10="CWS",U4122="Multiple Family Residence",'[1]PWS Information'!$E$11="Yes",Q4122="Lead")),
(AND('[1]PWS Information'!$E$10="NTNC",Q4122="Lead")))),"Tier 1",
IF((OR((AND('[1]PWS Information'!$E$10="CWS",U4122="Multiple Family Residence",'[1]PWS Information'!$E$11="No",Q4122="Lead")),
(AND('[1]PWS Information'!$E$10="CWS",U4122="Other",Q4122="Lead")),
(AND('[1]PWS Information'!$E$10="CWS",U4122="Building",Q4122="Lead")))),"Tier 2",
IF((OR((AND('[1]PWS Information'!$E$10="CWS",U4122="Single Family Residence",Q4122="Galvanized Requiring Replacement")),
(AND('[1]PWS Information'!$E$10="CWS",U4122="Single Family Residence",Q4122="Galvanized Requiring Replacement",R4122="Yes")),
(AND('[1]PWS Information'!$E$10="NTNC",Q4122="Galvanized Requiring Replacement")),
(AND('[1]PWS Information'!$E$10="NTNC",U4122="Single Family Residence",R4122="Yes")))),"Tier 3",
IF((OR((AND('[1]PWS Information'!$E$10="CWS",U4122="Single Family Residence",S4122="Yes",Q4122="Non-Lead", J4122="Non-Lead - Copper",L4122="Before 1989")),
(AND('[1]PWS Information'!$E$10="CWS",U4122="Single Family Residence",S4122="Yes",Q4122="Non-Lead", N4122="Non-Lead - Copper",O4122="Before 1989")))),"Tier 4",
IF((OR((AND('[1]PWS Information'!$E$10="NTNC",Q4122="Non-Lead")),
(AND('[1]PWS Information'!$E$10="CWS",Q4122="Non-Lead",S4122="")),
(AND('[1]PWS Information'!$E$10="CWS",Q4122="Non-Lead",S4122="No")),
(AND('[1]PWS Information'!$E$10="CWS",Q4122="Non-Lead",S4122="Don't Know")),
(AND('[1]PWS Information'!$E$10="CWS",Q4122="Non-Lead", J4122="Non-Lead - Copper", S4122="Yes", L4122="Between 1989 and 2014")),
(AND('[1]PWS Information'!$E$10="CWS",Q4122="Non-Lead", J4122="Non-Lead - Copper", S4122="Yes", L4122="After 2014")),
(AND('[1]PWS Information'!$E$10="CWS",Q4122="Non-Lead", J4122="Non-Lead - Copper", S4122="Yes", L4122="Unknown")),
(AND('[1]PWS Information'!$E$10="CWS",Q4122="Non-Lead", N4122="Non-Lead - Copper", S4122="Yes", O4122="Between 1989 and 2014")),
(AND('[1]PWS Information'!$E$10="CWS",Q4122="Non-Lead", N4122="Non-Lead - Copper", S4122="Yes", O4122="After 2014")),
(AND('[1]PWS Information'!$E$10="CWS",Q4122="Non-Lead", N4122="Non-Lead - Copper", S4122="Yes", O4122="Unknown")),
(AND('[1]PWS Information'!$E$10="CWS",Q4122="Unknown")),
(AND('[1]PWS Information'!$E$10="NTNC",Q4122="Unknown")))),"Tier 5",
"")))))</f>
        <v>Tier 5</v>
      </c>
      <c r="Z4122" s="71"/>
      <c r="AA4122" s="71"/>
    </row>
    <row r="4123" spans="1:27" ht="57.6" x14ac:dyDescent="0.3">
      <c r="A4123" s="1"/>
      <c r="B4123" s="70">
        <v>9191421</v>
      </c>
      <c r="C4123" s="60">
        <v>341</v>
      </c>
      <c r="D4123" s="61" t="s">
        <v>1580</v>
      </c>
      <c r="E4123" s="61" t="s">
        <v>49</v>
      </c>
      <c r="F4123" s="61">
        <v>78640</v>
      </c>
      <c r="G4123" s="62" t="s">
        <v>1462</v>
      </c>
      <c r="H4123" s="63">
        <v>29.968836100000001</v>
      </c>
      <c r="I4123" s="64">
        <v>-97.8436777777777</v>
      </c>
      <c r="J4123" s="65" t="s">
        <v>57</v>
      </c>
      <c r="K4123" s="66" t="s">
        <v>51</v>
      </c>
      <c r="L4123" s="62" t="s">
        <v>58</v>
      </c>
      <c r="M4123" s="69"/>
      <c r="N4123" s="65" t="s">
        <v>50</v>
      </c>
      <c r="O4123" s="66" t="s">
        <v>58</v>
      </c>
      <c r="P4123" s="69"/>
      <c r="Q4123" s="55" t="str">
        <f t="shared" si="64"/>
        <v>Non-Lead</v>
      </c>
      <c r="R4123" s="70" t="s">
        <v>51</v>
      </c>
      <c r="S4123" s="70" t="s">
        <v>51</v>
      </c>
      <c r="T4123" s="70"/>
      <c r="U4123" s="71" t="s">
        <v>53</v>
      </c>
      <c r="V4123" s="71" t="s">
        <v>51</v>
      </c>
      <c r="W4123" s="71" t="s">
        <v>51</v>
      </c>
      <c r="X4123" s="71" t="s">
        <v>51</v>
      </c>
      <c r="Y4123" s="72" t="str">
        <f>IF((OR((AND('[1]PWS Information'!$E$10="CWS",U4123="Single Family Residence",Q4123="Lead")),
(AND('[1]PWS Information'!$E$10="CWS",U4123="Multiple Family Residence",'[1]PWS Information'!$E$11="Yes",Q4123="Lead")),
(AND('[1]PWS Information'!$E$10="NTNC",Q4123="Lead")))),"Tier 1",
IF((OR((AND('[1]PWS Information'!$E$10="CWS",U4123="Multiple Family Residence",'[1]PWS Information'!$E$11="No",Q4123="Lead")),
(AND('[1]PWS Information'!$E$10="CWS",U4123="Other",Q4123="Lead")),
(AND('[1]PWS Information'!$E$10="CWS",U4123="Building",Q4123="Lead")))),"Tier 2",
IF((OR((AND('[1]PWS Information'!$E$10="CWS",U4123="Single Family Residence",Q4123="Galvanized Requiring Replacement")),
(AND('[1]PWS Information'!$E$10="CWS",U4123="Single Family Residence",Q4123="Galvanized Requiring Replacement",R4123="Yes")),
(AND('[1]PWS Information'!$E$10="NTNC",Q4123="Galvanized Requiring Replacement")),
(AND('[1]PWS Information'!$E$10="NTNC",U4123="Single Family Residence",R4123="Yes")))),"Tier 3",
IF((OR((AND('[1]PWS Information'!$E$10="CWS",U4123="Single Family Residence",S4123="Yes",Q4123="Non-Lead", J4123="Non-Lead - Copper",L4123="Before 1989")),
(AND('[1]PWS Information'!$E$10="CWS",U4123="Single Family Residence",S4123="Yes",Q4123="Non-Lead", N4123="Non-Lead - Copper",O4123="Before 1989")))),"Tier 4",
IF((OR((AND('[1]PWS Information'!$E$10="NTNC",Q4123="Non-Lead")),
(AND('[1]PWS Information'!$E$10="CWS",Q4123="Non-Lead",S4123="")),
(AND('[1]PWS Information'!$E$10="CWS",Q4123="Non-Lead",S4123="No")),
(AND('[1]PWS Information'!$E$10="CWS",Q4123="Non-Lead",S4123="Don't Know")),
(AND('[1]PWS Information'!$E$10="CWS",Q4123="Non-Lead", J4123="Non-Lead - Copper", S4123="Yes", L4123="Between 1989 and 2014")),
(AND('[1]PWS Information'!$E$10="CWS",Q4123="Non-Lead", J4123="Non-Lead - Copper", S4123="Yes", L4123="After 2014")),
(AND('[1]PWS Information'!$E$10="CWS",Q4123="Non-Lead", J4123="Non-Lead - Copper", S4123="Yes", L4123="Unknown")),
(AND('[1]PWS Information'!$E$10="CWS",Q4123="Non-Lead", N4123="Non-Lead - Copper", S4123="Yes", O4123="Between 1989 and 2014")),
(AND('[1]PWS Information'!$E$10="CWS",Q4123="Non-Lead", N4123="Non-Lead - Copper", S4123="Yes", O4123="After 2014")),
(AND('[1]PWS Information'!$E$10="CWS",Q4123="Non-Lead", N4123="Non-Lead - Copper", S4123="Yes", O4123="Unknown")),
(AND('[1]PWS Information'!$E$10="CWS",Q4123="Unknown")),
(AND('[1]PWS Information'!$E$10="NTNC",Q4123="Unknown")))),"Tier 5",
"")))))</f>
        <v>Tier 5</v>
      </c>
      <c r="Z4123" s="71"/>
      <c r="AA4123" s="71"/>
    </row>
    <row r="4124" spans="1:27" ht="57.6" x14ac:dyDescent="0.3">
      <c r="A4124" s="1"/>
      <c r="B4124" s="70">
        <v>859966</v>
      </c>
      <c r="C4124" s="60">
        <v>351</v>
      </c>
      <c r="D4124" s="61" t="s">
        <v>1580</v>
      </c>
      <c r="E4124" s="61" t="s">
        <v>49</v>
      </c>
      <c r="F4124" s="61">
        <v>78640</v>
      </c>
      <c r="G4124" s="62" t="s">
        <v>1462</v>
      </c>
      <c r="H4124" s="63">
        <v>29.968988899999999</v>
      </c>
      <c r="I4124" s="64">
        <v>-97.843688888888806</v>
      </c>
      <c r="J4124" s="65" t="s">
        <v>57</v>
      </c>
      <c r="K4124" s="66" t="s">
        <v>51</v>
      </c>
      <c r="L4124" s="62" t="s">
        <v>58</v>
      </c>
      <c r="M4124" s="69"/>
      <c r="N4124" s="65" t="s">
        <v>50</v>
      </c>
      <c r="O4124" s="66" t="s">
        <v>58</v>
      </c>
      <c r="P4124" s="69"/>
      <c r="Q4124" s="55" t="str">
        <f t="shared" si="64"/>
        <v>Non-Lead</v>
      </c>
      <c r="R4124" s="70" t="s">
        <v>51</v>
      </c>
      <c r="S4124" s="70" t="s">
        <v>51</v>
      </c>
      <c r="T4124" s="70"/>
      <c r="U4124" s="71" t="s">
        <v>53</v>
      </c>
      <c r="V4124" s="71" t="s">
        <v>51</v>
      </c>
      <c r="W4124" s="71" t="s">
        <v>51</v>
      </c>
      <c r="X4124" s="71" t="s">
        <v>51</v>
      </c>
      <c r="Y4124" s="72" t="str">
        <f>IF((OR((AND('[1]PWS Information'!$E$10="CWS",U4124="Single Family Residence",Q4124="Lead")),
(AND('[1]PWS Information'!$E$10="CWS",U4124="Multiple Family Residence",'[1]PWS Information'!$E$11="Yes",Q4124="Lead")),
(AND('[1]PWS Information'!$E$10="NTNC",Q4124="Lead")))),"Tier 1",
IF((OR((AND('[1]PWS Information'!$E$10="CWS",U4124="Multiple Family Residence",'[1]PWS Information'!$E$11="No",Q4124="Lead")),
(AND('[1]PWS Information'!$E$10="CWS",U4124="Other",Q4124="Lead")),
(AND('[1]PWS Information'!$E$10="CWS",U4124="Building",Q4124="Lead")))),"Tier 2",
IF((OR((AND('[1]PWS Information'!$E$10="CWS",U4124="Single Family Residence",Q4124="Galvanized Requiring Replacement")),
(AND('[1]PWS Information'!$E$10="CWS",U4124="Single Family Residence",Q4124="Galvanized Requiring Replacement",R4124="Yes")),
(AND('[1]PWS Information'!$E$10="NTNC",Q4124="Galvanized Requiring Replacement")),
(AND('[1]PWS Information'!$E$10="NTNC",U4124="Single Family Residence",R4124="Yes")))),"Tier 3",
IF((OR((AND('[1]PWS Information'!$E$10="CWS",U4124="Single Family Residence",S4124="Yes",Q4124="Non-Lead", J4124="Non-Lead - Copper",L4124="Before 1989")),
(AND('[1]PWS Information'!$E$10="CWS",U4124="Single Family Residence",S4124="Yes",Q4124="Non-Lead", N4124="Non-Lead - Copper",O4124="Before 1989")))),"Tier 4",
IF((OR((AND('[1]PWS Information'!$E$10="NTNC",Q4124="Non-Lead")),
(AND('[1]PWS Information'!$E$10="CWS",Q4124="Non-Lead",S4124="")),
(AND('[1]PWS Information'!$E$10="CWS",Q4124="Non-Lead",S4124="No")),
(AND('[1]PWS Information'!$E$10="CWS",Q4124="Non-Lead",S4124="Don't Know")),
(AND('[1]PWS Information'!$E$10="CWS",Q4124="Non-Lead", J4124="Non-Lead - Copper", S4124="Yes", L4124="Between 1989 and 2014")),
(AND('[1]PWS Information'!$E$10="CWS",Q4124="Non-Lead", J4124="Non-Lead - Copper", S4124="Yes", L4124="After 2014")),
(AND('[1]PWS Information'!$E$10="CWS",Q4124="Non-Lead", J4124="Non-Lead - Copper", S4124="Yes", L4124="Unknown")),
(AND('[1]PWS Information'!$E$10="CWS",Q4124="Non-Lead", N4124="Non-Lead - Copper", S4124="Yes", O4124="Between 1989 and 2014")),
(AND('[1]PWS Information'!$E$10="CWS",Q4124="Non-Lead", N4124="Non-Lead - Copper", S4124="Yes", O4124="After 2014")),
(AND('[1]PWS Information'!$E$10="CWS",Q4124="Non-Lead", N4124="Non-Lead - Copper", S4124="Yes", O4124="Unknown")),
(AND('[1]PWS Information'!$E$10="CWS",Q4124="Unknown")),
(AND('[1]PWS Information'!$E$10="NTNC",Q4124="Unknown")))),"Tier 5",
"")))))</f>
        <v>Tier 5</v>
      </c>
      <c r="Z4124" s="71"/>
      <c r="AA4124" s="71"/>
    </row>
    <row r="4125" spans="1:27" ht="57.6" x14ac:dyDescent="0.3">
      <c r="A4125" s="1"/>
      <c r="B4125" s="70">
        <v>15950201</v>
      </c>
      <c r="C4125" s="60">
        <v>460</v>
      </c>
      <c r="D4125" s="61" t="s">
        <v>1580</v>
      </c>
      <c r="E4125" s="61" t="s">
        <v>49</v>
      </c>
      <c r="F4125" s="61">
        <v>78640</v>
      </c>
      <c r="G4125" s="62" t="s">
        <v>1462</v>
      </c>
      <c r="H4125" s="63">
        <v>29.970577800000001</v>
      </c>
      <c r="I4125" s="64">
        <v>-97.843716666666595</v>
      </c>
      <c r="J4125" s="65" t="s">
        <v>57</v>
      </c>
      <c r="K4125" s="66" t="s">
        <v>51</v>
      </c>
      <c r="L4125" s="62" t="s">
        <v>58</v>
      </c>
      <c r="M4125" s="69"/>
      <c r="N4125" s="65" t="s">
        <v>50</v>
      </c>
      <c r="O4125" s="66" t="s">
        <v>58</v>
      </c>
      <c r="P4125" s="69"/>
      <c r="Q4125" s="55" t="str">
        <f t="shared" si="64"/>
        <v>Non-Lead</v>
      </c>
      <c r="R4125" s="70" t="s">
        <v>51</v>
      </c>
      <c r="S4125" s="70" t="s">
        <v>51</v>
      </c>
      <c r="T4125" s="70"/>
      <c r="U4125" s="71" t="s">
        <v>53</v>
      </c>
      <c r="V4125" s="71" t="s">
        <v>51</v>
      </c>
      <c r="W4125" s="71" t="s">
        <v>51</v>
      </c>
      <c r="X4125" s="71" t="s">
        <v>51</v>
      </c>
      <c r="Y4125" s="72" t="str">
        <f>IF((OR((AND('[1]PWS Information'!$E$10="CWS",U4125="Single Family Residence",Q4125="Lead")),
(AND('[1]PWS Information'!$E$10="CWS",U4125="Multiple Family Residence",'[1]PWS Information'!$E$11="Yes",Q4125="Lead")),
(AND('[1]PWS Information'!$E$10="NTNC",Q4125="Lead")))),"Tier 1",
IF((OR((AND('[1]PWS Information'!$E$10="CWS",U4125="Multiple Family Residence",'[1]PWS Information'!$E$11="No",Q4125="Lead")),
(AND('[1]PWS Information'!$E$10="CWS",U4125="Other",Q4125="Lead")),
(AND('[1]PWS Information'!$E$10="CWS",U4125="Building",Q4125="Lead")))),"Tier 2",
IF((OR((AND('[1]PWS Information'!$E$10="CWS",U4125="Single Family Residence",Q4125="Galvanized Requiring Replacement")),
(AND('[1]PWS Information'!$E$10="CWS",U4125="Single Family Residence",Q4125="Galvanized Requiring Replacement",R4125="Yes")),
(AND('[1]PWS Information'!$E$10="NTNC",Q4125="Galvanized Requiring Replacement")),
(AND('[1]PWS Information'!$E$10="NTNC",U4125="Single Family Residence",R4125="Yes")))),"Tier 3",
IF((OR((AND('[1]PWS Information'!$E$10="CWS",U4125="Single Family Residence",S4125="Yes",Q4125="Non-Lead", J4125="Non-Lead - Copper",L4125="Before 1989")),
(AND('[1]PWS Information'!$E$10="CWS",U4125="Single Family Residence",S4125="Yes",Q4125="Non-Lead", N4125="Non-Lead - Copper",O4125="Before 1989")))),"Tier 4",
IF((OR((AND('[1]PWS Information'!$E$10="NTNC",Q4125="Non-Lead")),
(AND('[1]PWS Information'!$E$10="CWS",Q4125="Non-Lead",S4125="")),
(AND('[1]PWS Information'!$E$10="CWS",Q4125="Non-Lead",S4125="No")),
(AND('[1]PWS Information'!$E$10="CWS",Q4125="Non-Lead",S4125="Don't Know")),
(AND('[1]PWS Information'!$E$10="CWS",Q4125="Non-Lead", J4125="Non-Lead - Copper", S4125="Yes", L4125="Between 1989 and 2014")),
(AND('[1]PWS Information'!$E$10="CWS",Q4125="Non-Lead", J4125="Non-Lead - Copper", S4125="Yes", L4125="After 2014")),
(AND('[1]PWS Information'!$E$10="CWS",Q4125="Non-Lead", J4125="Non-Lead - Copper", S4125="Yes", L4125="Unknown")),
(AND('[1]PWS Information'!$E$10="CWS",Q4125="Non-Lead", N4125="Non-Lead - Copper", S4125="Yes", O4125="Between 1989 and 2014")),
(AND('[1]PWS Information'!$E$10="CWS",Q4125="Non-Lead", N4125="Non-Lead - Copper", S4125="Yes", O4125="After 2014")),
(AND('[1]PWS Information'!$E$10="CWS",Q4125="Non-Lead", N4125="Non-Lead - Copper", S4125="Yes", O4125="Unknown")),
(AND('[1]PWS Information'!$E$10="CWS",Q4125="Unknown")),
(AND('[1]PWS Information'!$E$10="NTNC",Q4125="Unknown")))),"Tier 5",
"")))))</f>
        <v>Tier 5</v>
      </c>
      <c r="Z4125" s="71"/>
      <c r="AA4125" s="71"/>
    </row>
    <row r="4126" spans="1:27" ht="57.6" x14ac:dyDescent="0.3">
      <c r="A4126" s="17"/>
      <c r="B4126" s="70">
        <v>12551177</v>
      </c>
      <c r="C4126" s="60">
        <v>465</v>
      </c>
      <c r="D4126" s="61" t="s">
        <v>1580</v>
      </c>
      <c r="E4126" s="61" t="s">
        <v>49</v>
      </c>
      <c r="F4126" s="61">
        <v>78640</v>
      </c>
      <c r="G4126" s="62" t="s">
        <v>1462</v>
      </c>
      <c r="H4126" s="63">
        <v>29.970774299999999</v>
      </c>
      <c r="I4126" s="64">
        <v>-97.844142399999996</v>
      </c>
      <c r="J4126" s="65" t="s">
        <v>57</v>
      </c>
      <c r="K4126" s="66" t="s">
        <v>51</v>
      </c>
      <c r="L4126" s="62" t="s">
        <v>58</v>
      </c>
      <c r="M4126" s="69"/>
      <c r="N4126" s="65" t="s">
        <v>50</v>
      </c>
      <c r="O4126" s="66" t="s">
        <v>58</v>
      </c>
      <c r="P4126" s="69"/>
      <c r="Q4126" s="55" t="str">
        <f t="shared" si="64"/>
        <v>Non-Lead</v>
      </c>
      <c r="R4126" s="70" t="s">
        <v>51</v>
      </c>
      <c r="S4126" s="70" t="s">
        <v>51</v>
      </c>
      <c r="T4126" s="70"/>
      <c r="U4126" s="71" t="s">
        <v>53</v>
      </c>
      <c r="V4126" s="71" t="s">
        <v>51</v>
      </c>
      <c r="W4126" s="71" t="s">
        <v>51</v>
      </c>
      <c r="X4126" s="71" t="s">
        <v>51</v>
      </c>
      <c r="Y4126" s="72" t="str">
        <f>IF((OR((AND('[1]PWS Information'!$E$10="CWS",U4126="Single Family Residence",Q4126="Lead")),
(AND('[1]PWS Information'!$E$10="CWS",U4126="Multiple Family Residence",'[1]PWS Information'!$E$11="Yes",Q4126="Lead")),
(AND('[1]PWS Information'!$E$10="NTNC",Q4126="Lead")))),"Tier 1",
IF((OR((AND('[1]PWS Information'!$E$10="CWS",U4126="Multiple Family Residence",'[1]PWS Information'!$E$11="No",Q4126="Lead")),
(AND('[1]PWS Information'!$E$10="CWS",U4126="Other",Q4126="Lead")),
(AND('[1]PWS Information'!$E$10="CWS",U4126="Building",Q4126="Lead")))),"Tier 2",
IF((OR((AND('[1]PWS Information'!$E$10="CWS",U4126="Single Family Residence",Q4126="Galvanized Requiring Replacement")),
(AND('[1]PWS Information'!$E$10="CWS",U4126="Single Family Residence",Q4126="Galvanized Requiring Replacement",R4126="Yes")),
(AND('[1]PWS Information'!$E$10="NTNC",Q4126="Galvanized Requiring Replacement")),
(AND('[1]PWS Information'!$E$10="NTNC",U4126="Single Family Residence",R4126="Yes")))),"Tier 3",
IF((OR((AND('[1]PWS Information'!$E$10="CWS",U4126="Single Family Residence",S4126="Yes",Q4126="Non-Lead", J4126="Non-Lead - Copper",L4126="Before 1989")),
(AND('[1]PWS Information'!$E$10="CWS",U4126="Single Family Residence",S4126="Yes",Q4126="Non-Lead", N4126="Non-Lead - Copper",O4126="Before 1989")))),"Tier 4",
IF((OR((AND('[1]PWS Information'!$E$10="NTNC",Q4126="Non-Lead")),
(AND('[1]PWS Information'!$E$10="CWS",Q4126="Non-Lead",S4126="")),
(AND('[1]PWS Information'!$E$10="CWS",Q4126="Non-Lead",S4126="No")),
(AND('[1]PWS Information'!$E$10="CWS",Q4126="Non-Lead",S4126="Don't Know")),
(AND('[1]PWS Information'!$E$10="CWS",Q4126="Non-Lead", J4126="Non-Lead - Copper", S4126="Yes", L4126="Between 1989 and 2014")),
(AND('[1]PWS Information'!$E$10="CWS",Q4126="Non-Lead", J4126="Non-Lead - Copper", S4126="Yes", L4126="After 2014")),
(AND('[1]PWS Information'!$E$10="CWS",Q4126="Non-Lead", J4126="Non-Lead - Copper", S4126="Yes", L4126="Unknown")),
(AND('[1]PWS Information'!$E$10="CWS",Q4126="Non-Lead", N4126="Non-Lead - Copper", S4126="Yes", O4126="Between 1989 and 2014")),
(AND('[1]PWS Information'!$E$10="CWS",Q4126="Non-Lead", N4126="Non-Lead - Copper", S4126="Yes", O4126="After 2014")),
(AND('[1]PWS Information'!$E$10="CWS",Q4126="Non-Lead", N4126="Non-Lead - Copper", S4126="Yes", O4126="Unknown")),
(AND('[1]PWS Information'!$E$10="CWS",Q4126="Unknown")),
(AND('[1]PWS Information'!$E$10="NTNC",Q4126="Unknown")))),"Tier 5",
"")))))</f>
        <v>Tier 5</v>
      </c>
      <c r="Z4126" s="71"/>
      <c r="AA4126" s="71"/>
    </row>
    <row r="4127" spans="1:27" ht="57.6" x14ac:dyDescent="0.3">
      <c r="A4127" s="1"/>
      <c r="B4127" s="70">
        <v>12248797</v>
      </c>
      <c r="C4127" s="60">
        <v>470</v>
      </c>
      <c r="D4127" s="61" t="s">
        <v>1580</v>
      </c>
      <c r="E4127" s="61" t="s">
        <v>49</v>
      </c>
      <c r="F4127" s="61">
        <v>78640</v>
      </c>
      <c r="G4127" s="62" t="s">
        <v>1462</v>
      </c>
      <c r="H4127" s="63">
        <v>29.9709729</v>
      </c>
      <c r="I4127" s="64">
        <v>-97.844052000000005</v>
      </c>
      <c r="J4127" s="65" t="s">
        <v>57</v>
      </c>
      <c r="K4127" s="66" t="s">
        <v>51</v>
      </c>
      <c r="L4127" s="62" t="s">
        <v>58</v>
      </c>
      <c r="M4127" s="69"/>
      <c r="N4127" s="65" t="s">
        <v>50</v>
      </c>
      <c r="O4127" s="66" t="s">
        <v>58</v>
      </c>
      <c r="P4127" s="69"/>
      <c r="Q4127" s="55" t="str">
        <f t="shared" si="64"/>
        <v>Non-Lead</v>
      </c>
      <c r="R4127" s="70" t="s">
        <v>51</v>
      </c>
      <c r="S4127" s="70" t="s">
        <v>51</v>
      </c>
      <c r="T4127" s="70"/>
      <c r="U4127" s="71" t="s">
        <v>53</v>
      </c>
      <c r="V4127" s="71" t="s">
        <v>51</v>
      </c>
      <c r="W4127" s="71" t="s">
        <v>51</v>
      </c>
      <c r="X4127" s="71" t="s">
        <v>51</v>
      </c>
      <c r="Y4127" s="72" t="str">
        <f>IF((OR((AND('[1]PWS Information'!$E$10="CWS",U4127="Single Family Residence",Q4127="Lead")),
(AND('[1]PWS Information'!$E$10="CWS",U4127="Multiple Family Residence",'[1]PWS Information'!$E$11="Yes",Q4127="Lead")),
(AND('[1]PWS Information'!$E$10="NTNC",Q4127="Lead")))),"Tier 1",
IF((OR((AND('[1]PWS Information'!$E$10="CWS",U4127="Multiple Family Residence",'[1]PWS Information'!$E$11="No",Q4127="Lead")),
(AND('[1]PWS Information'!$E$10="CWS",U4127="Other",Q4127="Lead")),
(AND('[1]PWS Information'!$E$10="CWS",U4127="Building",Q4127="Lead")))),"Tier 2",
IF((OR((AND('[1]PWS Information'!$E$10="CWS",U4127="Single Family Residence",Q4127="Galvanized Requiring Replacement")),
(AND('[1]PWS Information'!$E$10="CWS",U4127="Single Family Residence",Q4127="Galvanized Requiring Replacement",R4127="Yes")),
(AND('[1]PWS Information'!$E$10="NTNC",Q4127="Galvanized Requiring Replacement")),
(AND('[1]PWS Information'!$E$10="NTNC",U4127="Single Family Residence",R4127="Yes")))),"Tier 3",
IF((OR((AND('[1]PWS Information'!$E$10="CWS",U4127="Single Family Residence",S4127="Yes",Q4127="Non-Lead", J4127="Non-Lead - Copper",L4127="Before 1989")),
(AND('[1]PWS Information'!$E$10="CWS",U4127="Single Family Residence",S4127="Yes",Q4127="Non-Lead", N4127="Non-Lead - Copper",O4127="Before 1989")))),"Tier 4",
IF((OR((AND('[1]PWS Information'!$E$10="NTNC",Q4127="Non-Lead")),
(AND('[1]PWS Information'!$E$10="CWS",Q4127="Non-Lead",S4127="")),
(AND('[1]PWS Information'!$E$10="CWS",Q4127="Non-Lead",S4127="No")),
(AND('[1]PWS Information'!$E$10="CWS",Q4127="Non-Lead",S4127="Don't Know")),
(AND('[1]PWS Information'!$E$10="CWS",Q4127="Non-Lead", J4127="Non-Lead - Copper", S4127="Yes", L4127="Between 1989 and 2014")),
(AND('[1]PWS Information'!$E$10="CWS",Q4127="Non-Lead", J4127="Non-Lead - Copper", S4127="Yes", L4127="After 2014")),
(AND('[1]PWS Information'!$E$10="CWS",Q4127="Non-Lead", J4127="Non-Lead - Copper", S4127="Yes", L4127="Unknown")),
(AND('[1]PWS Information'!$E$10="CWS",Q4127="Non-Lead", N4127="Non-Lead - Copper", S4127="Yes", O4127="Between 1989 and 2014")),
(AND('[1]PWS Information'!$E$10="CWS",Q4127="Non-Lead", N4127="Non-Lead - Copper", S4127="Yes", O4127="After 2014")),
(AND('[1]PWS Information'!$E$10="CWS",Q4127="Non-Lead", N4127="Non-Lead - Copper", S4127="Yes", O4127="Unknown")),
(AND('[1]PWS Information'!$E$10="CWS",Q4127="Unknown")),
(AND('[1]PWS Information'!$E$10="NTNC",Q4127="Unknown")))),"Tier 5",
"")))))</f>
        <v>Tier 5</v>
      </c>
      <c r="Z4127" s="71"/>
      <c r="AA4127" s="71"/>
    </row>
    <row r="4128" spans="1:27" ht="57.6" x14ac:dyDescent="0.3">
      <c r="A4128" s="1"/>
      <c r="B4128" s="70">
        <v>9551083</v>
      </c>
      <c r="C4128" s="60">
        <v>475</v>
      </c>
      <c r="D4128" s="61" t="s">
        <v>1580</v>
      </c>
      <c r="E4128" s="61" t="s">
        <v>49</v>
      </c>
      <c r="F4128" s="61">
        <v>78640</v>
      </c>
      <c r="G4128" s="62" t="s">
        <v>1462</v>
      </c>
      <c r="H4128" s="63">
        <v>29.970831400000002</v>
      </c>
      <c r="I4128" s="64">
        <v>-97.844183200000003</v>
      </c>
      <c r="J4128" s="65" t="s">
        <v>57</v>
      </c>
      <c r="K4128" s="66" t="s">
        <v>51</v>
      </c>
      <c r="L4128" s="62" t="s">
        <v>58</v>
      </c>
      <c r="M4128" s="69"/>
      <c r="N4128" s="65" t="s">
        <v>50</v>
      </c>
      <c r="O4128" s="66" t="s">
        <v>58</v>
      </c>
      <c r="P4128" s="69"/>
      <c r="Q4128" s="55" t="str">
        <f t="shared" si="64"/>
        <v>Non-Lead</v>
      </c>
      <c r="R4128" s="70" t="s">
        <v>51</v>
      </c>
      <c r="S4128" s="70" t="s">
        <v>51</v>
      </c>
      <c r="T4128" s="70"/>
      <c r="U4128" s="71" t="s">
        <v>53</v>
      </c>
      <c r="V4128" s="71" t="s">
        <v>51</v>
      </c>
      <c r="W4128" s="71" t="s">
        <v>51</v>
      </c>
      <c r="X4128" s="71" t="s">
        <v>51</v>
      </c>
      <c r="Y4128" s="72" t="str">
        <f>IF((OR((AND('[1]PWS Information'!$E$10="CWS",U4128="Single Family Residence",Q4128="Lead")),
(AND('[1]PWS Information'!$E$10="CWS",U4128="Multiple Family Residence",'[1]PWS Information'!$E$11="Yes",Q4128="Lead")),
(AND('[1]PWS Information'!$E$10="NTNC",Q4128="Lead")))),"Tier 1",
IF((OR((AND('[1]PWS Information'!$E$10="CWS",U4128="Multiple Family Residence",'[1]PWS Information'!$E$11="No",Q4128="Lead")),
(AND('[1]PWS Information'!$E$10="CWS",U4128="Other",Q4128="Lead")),
(AND('[1]PWS Information'!$E$10="CWS",U4128="Building",Q4128="Lead")))),"Tier 2",
IF((OR((AND('[1]PWS Information'!$E$10="CWS",U4128="Single Family Residence",Q4128="Galvanized Requiring Replacement")),
(AND('[1]PWS Information'!$E$10="CWS",U4128="Single Family Residence",Q4128="Galvanized Requiring Replacement",R4128="Yes")),
(AND('[1]PWS Information'!$E$10="NTNC",Q4128="Galvanized Requiring Replacement")),
(AND('[1]PWS Information'!$E$10="NTNC",U4128="Single Family Residence",R4128="Yes")))),"Tier 3",
IF((OR((AND('[1]PWS Information'!$E$10="CWS",U4128="Single Family Residence",S4128="Yes",Q4128="Non-Lead", J4128="Non-Lead - Copper",L4128="Before 1989")),
(AND('[1]PWS Information'!$E$10="CWS",U4128="Single Family Residence",S4128="Yes",Q4128="Non-Lead", N4128="Non-Lead - Copper",O4128="Before 1989")))),"Tier 4",
IF((OR((AND('[1]PWS Information'!$E$10="NTNC",Q4128="Non-Lead")),
(AND('[1]PWS Information'!$E$10="CWS",Q4128="Non-Lead",S4128="")),
(AND('[1]PWS Information'!$E$10="CWS",Q4128="Non-Lead",S4128="No")),
(AND('[1]PWS Information'!$E$10="CWS",Q4128="Non-Lead",S4128="Don't Know")),
(AND('[1]PWS Information'!$E$10="CWS",Q4128="Non-Lead", J4128="Non-Lead - Copper", S4128="Yes", L4128="Between 1989 and 2014")),
(AND('[1]PWS Information'!$E$10="CWS",Q4128="Non-Lead", J4128="Non-Lead - Copper", S4128="Yes", L4128="After 2014")),
(AND('[1]PWS Information'!$E$10="CWS",Q4128="Non-Lead", J4128="Non-Lead - Copper", S4128="Yes", L4128="Unknown")),
(AND('[1]PWS Information'!$E$10="CWS",Q4128="Non-Lead", N4128="Non-Lead - Copper", S4128="Yes", O4128="Between 1989 and 2014")),
(AND('[1]PWS Information'!$E$10="CWS",Q4128="Non-Lead", N4128="Non-Lead - Copper", S4128="Yes", O4128="After 2014")),
(AND('[1]PWS Information'!$E$10="CWS",Q4128="Non-Lead", N4128="Non-Lead - Copper", S4128="Yes", O4128="Unknown")),
(AND('[1]PWS Information'!$E$10="CWS",Q4128="Unknown")),
(AND('[1]PWS Information'!$E$10="NTNC",Q4128="Unknown")))),"Tier 5",
"")))))</f>
        <v>Tier 5</v>
      </c>
      <c r="Z4128" s="71"/>
      <c r="AA4128" s="71"/>
    </row>
    <row r="4129" spans="1:27" ht="57.6" x14ac:dyDescent="0.3">
      <c r="A4129" s="1"/>
      <c r="B4129" s="70">
        <v>13355967</v>
      </c>
      <c r="C4129" s="60">
        <v>480</v>
      </c>
      <c r="D4129" s="61" t="s">
        <v>1580</v>
      </c>
      <c r="E4129" s="61" t="s">
        <v>49</v>
      </c>
      <c r="F4129" s="61">
        <v>78640</v>
      </c>
      <c r="G4129" s="62" t="s">
        <v>1462</v>
      </c>
      <c r="H4129" s="63">
        <v>29.9710456</v>
      </c>
      <c r="I4129" s="64">
        <v>-97.844103700000005</v>
      </c>
      <c r="J4129" s="65" t="s">
        <v>57</v>
      </c>
      <c r="K4129" s="66" t="s">
        <v>51</v>
      </c>
      <c r="L4129" s="62" t="s">
        <v>58</v>
      </c>
      <c r="M4129" s="69"/>
      <c r="N4129" s="65" t="s">
        <v>50</v>
      </c>
      <c r="O4129" s="66" t="s">
        <v>58</v>
      </c>
      <c r="P4129" s="69"/>
      <c r="Q4129" s="55" t="str">
        <f t="shared" si="64"/>
        <v>Non-Lead</v>
      </c>
      <c r="R4129" s="70" t="s">
        <v>51</v>
      </c>
      <c r="S4129" s="70" t="s">
        <v>51</v>
      </c>
      <c r="T4129" s="70"/>
      <c r="U4129" s="71" t="s">
        <v>53</v>
      </c>
      <c r="V4129" s="71" t="s">
        <v>51</v>
      </c>
      <c r="W4129" s="71" t="s">
        <v>51</v>
      </c>
      <c r="X4129" s="71" t="s">
        <v>51</v>
      </c>
      <c r="Y4129" s="72" t="str">
        <f>IF((OR((AND('[1]PWS Information'!$E$10="CWS",U4129="Single Family Residence",Q4129="Lead")),
(AND('[1]PWS Information'!$E$10="CWS",U4129="Multiple Family Residence",'[1]PWS Information'!$E$11="Yes",Q4129="Lead")),
(AND('[1]PWS Information'!$E$10="NTNC",Q4129="Lead")))),"Tier 1",
IF((OR((AND('[1]PWS Information'!$E$10="CWS",U4129="Multiple Family Residence",'[1]PWS Information'!$E$11="No",Q4129="Lead")),
(AND('[1]PWS Information'!$E$10="CWS",U4129="Other",Q4129="Lead")),
(AND('[1]PWS Information'!$E$10="CWS",U4129="Building",Q4129="Lead")))),"Tier 2",
IF((OR((AND('[1]PWS Information'!$E$10="CWS",U4129="Single Family Residence",Q4129="Galvanized Requiring Replacement")),
(AND('[1]PWS Information'!$E$10="CWS",U4129="Single Family Residence",Q4129="Galvanized Requiring Replacement",R4129="Yes")),
(AND('[1]PWS Information'!$E$10="NTNC",Q4129="Galvanized Requiring Replacement")),
(AND('[1]PWS Information'!$E$10="NTNC",U4129="Single Family Residence",R4129="Yes")))),"Tier 3",
IF((OR((AND('[1]PWS Information'!$E$10="CWS",U4129="Single Family Residence",S4129="Yes",Q4129="Non-Lead", J4129="Non-Lead - Copper",L4129="Before 1989")),
(AND('[1]PWS Information'!$E$10="CWS",U4129="Single Family Residence",S4129="Yes",Q4129="Non-Lead", N4129="Non-Lead - Copper",O4129="Before 1989")))),"Tier 4",
IF((OR((AND('[1]PWS Information'!$E$10="NTNC",Q4129="Non-Lead")),
(AND('[1]PWS Information'!$E$10="CWS",Q4129="Non-Lead",S4129="")),
(AND('[1]PWS Information'!$E$10="CWS",Q4129="Non-Lead",S4129="No")),
(AND('[1]PWS Information'!$E$10="CWS",Q4129="Non-Lead",S4129="Don't Know")),
(AND('[1]PWS Information'!$E$10="CWS",Q4129="Non-Lead", J4129="Non-Lead - Copper", S4129="Yes", L4129="Between 1989 and 2014")),
(AND('[1]PWS Information'!$E$10="CWS",Q4129="Non-Lead", J4129="Non-Lead - Copper", S4129="Yes", L4129="After 2014")),
(AND('[1]PWS Information'!$E$10="CWS",Q4129="Non-Lead", J4129="Non-Lead - Copper", S4129="Yes", L4129="Unknown")),
(AND('[1]PWS Information'!$E$10="CWS",Q4129="Non-Lead", N4129="Non-Lead - Copper", S4129="Yes", O4129="Between 1989 and 2014")),
(AND('[1]PWS Information'!$E$10="CWS",Q4129="Non-Lead", N4129="Non-Lead - Copper", S4129="Yes", O4129="After 2014")),
(AND('[1]PWS Information'!$E$10="CWS",Q4129="Non-Lead", N4129="Non-Lead - Copper", S4129="Yes", O4129="Unknown")),
(AND('[1]PWS Information'!$E$10="CWS",Q4129="Unknown")),
(AND('[1]PWS Information'!$E$10="NTNC",Q4129="Unknown")))),"Tier 5",
"")))))</f>
        <v>Tier 5</v>
      </c>
      <c r="Z4129" s="71"/>
      <c r="AA4129" s="71"/>
    </row>
    <row r="4130" spans="1:27" ht="72" x14ac:dyDescent="0.3">
      <c r="A4130" s="17"/>
      <c r="B4130" s="70">
        <v>15503221</v>
      </c>
      <c r="C4130" s="60">
        <v>485</v>
      </c>
      <c r="D4130" s="61" t="s">
        <v>1580</v>
      </c>
      <c r="E4130" s="61" t="s">
        <v>49</v>
      </c>
      <c r="F4130" s="61">
        <v>78640</v>
      </c>
      <c r="G4130" s="62" t="s">
        <v>1585</v>
      </c>
      <c r="H4130" s="63">
        <v>29.970888599999999</v>
      </c>
      <c r="I4130" s="64">
        <v>-97.844223900000003</v>
      </c>
      <c r="J4130" s="65" t="s">
        <v>57</v>
      </c>
      <c r="K4130" s="66" t="s">
        <v>51</v>
      </c>
      <c r="L4130" s="62" t="s">
        <v>58</v>
      </c>
      <c r="M4130" s="69"/>
      <c r="N4130" s="65" t="s">
        <v>50</v>
      </c>
      <c r="O4130" s="66" t="s">
        <v>58</v>
      </c>
      <c r="P4130" s="69"/>
      <c r="Q4130" s="55" t="str">
        <f t="shared" si="64"/>
        <v>Non-Lead</v>
      </c>
      <c r="R4130" s="70" t="s">
        <v>51</v>
      </c>
      <c r="S4130" s="70" t="s">
        <v>51</v>
      </c>
      <c r="T4130" s="70"/>
      <c r="U4130" s="71" t="s">
        <v>53</v>
      </c>
      <c r="V4130" s="71" t="s">
        <v>51</v>
      </c>
      <c r="W4130" s="71" t="s">
        <v>51</v>
      </c>
      <c r="X4130" s="71" t="s">
        <v>51</v>
      </c>
      <c r="Y4130" s="72" t="str">
        <f>IF((OR((AND('[1]PWS Information'!$E$10="CWS",U4130="Single Family Residence",Q4130="Lead")),
(AND('[1]PWS Information'!$E$10="CWS",U4130="Multiple Family Residence",'[1]PWS Information'!$E$11="Yes",Q4130="Lead")),
(AND('[1]PWS Information'!$E$10="NTNC",Q4130="Lead")))),"Tier 1",
IF((OR((AND('[1]PWS Information'!$E$10="CWS",U4130="Multiple Family Residence",'[1]PWS Information'!$E$11="No",Q4130="Lead")),
(AND('[1]PWS Information'!$E$10="CWS",U4130="Other",Q4130="Lead")),
(AND('[1]PWS Information'!$E$10="CWS",U4130="Building",Q4130="Lead")))),"Tier 2",
IF((OR((AND('[1]PWS Information'!$E$10="CWS",U4130="Single Family Residence",Q4130="Galvanized Requiring Replacement")),
(AND('[1]PWS Information'!$E$10="CWS",U4130="Single Family Residence",Q4130="Galvanized Requiring Replacement",R4130="Yes")),
(AND('[1]PWS Information'!$E$10="NTNC",Q4130="Galvanized Requiring Replacement")),
(AND('[1]PWS Information'!$E$10="NTNC",U4130="Single Family Residence",R4130="Yes")))),"Tier 3",
IF((OR((AND('[1]PWS Information'!$E$10="CWS",U4130="Single Family Residence",S4130="Yes",Q4130="Non-Lead", J4130="Non-Lead - Copper",L4130="Before 1989")),
(AND('[1]PWS Information'!$E$10="CWS",U4130="Single Family Residence",S4130="Yes",Q4130="Non-Lead", N4130="Non-Lead - Copper",O4130="Before 1989")))),"Tier 4",
IF((OR((AND('[1]PWS Information'!$E$10="NTNC",Q4130="Non-Lead")),
(AND('[1]PWS Information'!$E$10="CWS",Q4130="Non-Lead",S4130="")),
(AND('[1]PWS Information'!$E$10="CWS",Q4130="Non-Lead",S4130="No")),
(AND('[1]PWS Information'!$E$10="CWS",Q4130="Non-Lead",S4130="Don't Know")),
(AND('[1]PWS Information'!$E$10="CWS",Q4130="Non-Lead", J4130="Non-Lead - Copper", S4130="Yes", L4130="Between 1989 and 2014")),
(AND('[1]PWS Information'!$E$10="CWS",Q4130="Non-Lead", J4130="Non-Lead - Copper", S4130="Yes", L4130="After 2014")),
(AND('[1]PWS Information'!$E$10="CWS",Q4130="Non-Lead", J4130="Non-Lead - Copper", S4130="Yes", L4130="Unknown")),
(AND('[1]PWS Information'!$E$10="CWS",Q4130="Non-Lead", N4130="Non-Lead - Copper", S4130="Yes", O4130="Between 1989 and 2014")),
(AND('[1]PWS Information'!$E$10="CWS",Q4130="Non-Lead", N4130="Non-Lead - Copper", S4130="Yes", O4130="After 2014")),
(AND('[1]PWS Information'!$E$10="CWS",Q4130="Non-Lead", N4130="Non-Lead - Copper", S4130="Yes", O4130="Unknown")),
(AND('[1]PWS Information'!$E$10="CWS",Q4130="Unknown")),
(AND('[1]PWS Information'!$E$10="NTNC",Q4130="Unknown")))),"Tier 5",
"")))))</f>
        <v>Tier 5</v>
      </c>
      <c r="Z4130" s="71"/>
      <c r="AA4130" s="71"/>
    </row>
    <row r="4131" spans="1:27" ht="57.6" x14ac:dyDescent="0.3">
      <c r="A4131" s="1"/>
      <c r="B4131" s="70">
        <v>12539038</v>
      </c>
      <c r="C4131" s="60">
        <v>490</v>
      </c>
      <c r="D4131" s="61" t="s">
        <v>1580</v>
      </c>
      <c r="E4131" s="61" t="s">
        <v>49</v>
      </c>
      <c r="F4131" s="61">
        <v>78640</v>
      </c>
      <c r="G4131" s="62" t="s">
        <v>1462</v>
      </c>
      <c r="H4131" s="63">
        <v>29.971118199999999</v>
      </c>
      <c r="I4131" s="64">
        <v>-97.844155499999999</v>
      </c>
      <c r="J4131" s="65" t="s">
        <v>57</v>
      </c>
      <c r="K4131" s="66" t="s">
        <v>51</v>
      </c>
      <c r="L4131" s="62" t="s">
        <v>58</v>
      </c>
      <c r="M4131" s="69"/>
      <c r="N4131" s="65" t="s">
        <v>50</v>
      </c>
      <c r="O4131" s="66" t="s">
        <v>58</v>
      </c>
      <c r="P4131" s="69"/>
      <c r="Q4131" s="55" t="str">
        <f t="shared" si="64"/>
        <v>Non-Lead</v>
      </c>
      <c r="R4131" s="70" t="s">
        <v>51</v>
      </c>
      <c r="S4131" s="70" t="s">
        <v>51</v>
      </c>
      <c r="T4131" s="70"/>
      <c r="U4131" s="71" t="s">
        <v>53</v>
      </c>
      <c r="V4131" s="71" t="s">
        <v>51</v>
      </c>
      <c r="W4131" s="71" t="s">
        <v>51</v>
      </c>
      <c r="X4131" s="71" t="s">
        <v>51</v>
      </c>
      <c r="Y4131" s="72" t="str">
        <f>IF((OR((AND('[1]PWS Information'!$E$10="CWS",U4131="Single Family Residence",Q4131="Lead")),
(AND('[1]PWS Information'!$E$10="CWS",U4131="Multiple Family Residence",'[1]PWS Information'!$E$11="Yes",Q4131="Lead")),
(AND('[1]PWS Information'!$E$10="NTNC",Q4131="Lead")))),"Tier 1",
IF((OR((AND('[1]PWS Information'!$E$10="CWS",U4131="Multiple Family Residence",'[1]PWS Information'!$E$11="No",Q4131="Lead")),
(AND('[1]PWS Information'!$E$10="CWS",U4131="Other",Q4131="Lead")),
(AND('[1]PWS Information'!$E$10="CWS",U4131="Building",Q4131="Lead")))),"Tier 2",
IF((OR((AND('[1]PWS Information'!$E$10="CWS",U4131="Single Family Residence",Q4131="Galvanized Requiring Replacement")),
(AND('[1]PWS Information'!$E$10="CWS",U4131="Single Family Residence",Q4131="Galvanized Requiring Replacement",R4131="Yes")),
(AND('[1]PWS Information'!$E$10="NTNC",Q4131="Galvanized Requiring Replacement")),
(AND('[1]PWS Information'!$E$10="NTNC",U4131="Single Family Residence",R4131="Yes")))),"Tier 3",
IF((OR((AND('[1]PWS Information'!$E$10="CWS",U4131="Single Family Residence",S4131="Yes",Q4131="Non-Lead", J4131="Non-Lead - Copper",L4131="Before 1989")),
(AND('[1]PWS Information'!$E$10="CWS",U4131="Single Family Residence",S4131="Yes",Q4131="Non-Lead", N4131="Non-Lead - Copper",O4131="Before 1989")))),"Tier 4",
IF((OR((AND('[1]PWS Information'!$E$10="NTNC",Q4131="Non-Lead")),
(AND('[1]PWS Information'!$E$10="CWS",Q4131="Non-Lead",S4131="")),
(AND('[1]PWS Information'!$E$10="CWS",Q4131="Non-Lead",S4131="No")),
(AND('[1]PWS Information'!$E$10="CWS",Q4131="Non-Lead",S4131="Don't Know")),
(AND('[1]PWS Information'!$E$10="CWS",Q4131="Non-Lead", J4131="Non-Lead - Copper", S4131="Yes", L4131="Between 1989 and 2014")),
(AND('[1]PWS Information'!$E$10="CWS",Q4131="Non-Lead", J4131="Non-Lead - Copper", S4131="Yes", L4131="After 2014")),
(AND('[1]PWS Information'!$E$10="CWS",Q4131="Non-Lead", J4131="Non-Lead - Copper", S4131="Yes", L4131="Unknown")),
(AND('[1]PWS Information'!$E$10="CWS",Q4131="Non-Lead", N4131="Non-Lead - Copper", S4131="Yes", O4131="Between 1989 and 2014")),
(AND('[1]PWS Information'!$E$10="CWS",Q4131="Non-Lead", N4131="Non-Lead - Copper", S4131="Yes", O4131="After 2014")),
(AND('[1]PWS Information'!$E$10="CWS",Q4131="Non-Lead", N4131="Non-Lead - Copper", S4131="Yes", O4131="Unknown")),
(AND('[1]PWS Information'!$E$10="CWS",Q4131="Unknown")),
(AND('[1]PWS Information'!$E$10="NTNC",Q4131="Unknown")))),"Tier 5",
"")))))</f>
        <v>Tier 5</v>
      </c>
      <c r="Z4131" s="71"/>
      <c r="AA4131" s="71"/>
    </row>
    <row r="4132" spans="1:27" ht="57.6" x14ac:dyDescent="0.3">
      <c r="A4132" s="1"/>
      <c r="B4132" s="70">
        <v>10724608</v>
      </c>
      <c r="C4132" s="60">
        <v>495</v>
      </c>
      <c r="D4132" s="61" t="s">
        <v>1580</v>
      </c>
      <c r="E4132" s="61" t="s">
        <v>49</v>
      </c>
      <c r="F4132" s="61">
        <v>78640</v>
      </c>
      <c r="G4132" s="62" t="s">
        <v>1462</v>
      </c>
      <c r="H4132" s="63">
        <v>29.970945700000001</v>
      </c>
      <c r="I4132" s="64">
        <v>-97.844264600000002</v>
      </c>
      <c r="J4132" s="65" t="s">
        <v>57</v>
      </c>
      <c r="K4132" s="66" t="s">
        <v>51</v>
      </c>
      <c r="L4132" s="62" t="s">
        <v>58</v>
      </c>
      <c r="M4132" s="69"/>
      <c r="N4132" s="65" t="s">
        <v>50</v>
      </c>
      <c r="O4132" s="66" t="s">
        <v>58</v>
      </c>
      <c r="P4132" s="69"/>
      <c r="Q4132" s="55" t="str">
        <f t="shared" si="64"/>
        <v>Non-Lead</v>
      </c>
      <c r="R4132" s="70" t="s">
        <v>51</v>
      </c>
      <c r="S4132" s="70" t="s">
        <v>51</v>
      </c>
      <c r="T4132" s="70"/>
      <c r="U4132" s="71" t="s">
        <v>53</v>
      </c>
      <c r="V4132" s="71" t="s">
        <v>51</v>
      </c>
      <c r="W4132" s="71" t="s">
        <v>51</v>
      </c>
      <c r="X4132" s="71" t="s">
        <v>51</v>
      </c>
      <c r="Y4132" s="72" t="str">
        <f>IF((OR((AND('[1]PWS Information'!$E$10="CWS",U4132="Single Family Residence",Q4132="Lead")),
(AND('[1]PWS Information'!$E$10="CWS",U4132="Multiple Family Residence",'[1]PWS Information'!$E$11="Yes",Q4132="Lead")),
(AND('[1]PWS Information'!$E$10="NTNC",Q4132="Lead")))),"Tier 1",
IF((OR((AND('[1]PWS Information'!$E$10="CWS",U4132="Multiple Family Residence",'[1]PWS Information'!$E$11="No",Q4132="Lead")),
(AND('[1]PWS Information'!$E$10="CWS",U4132="Other",Q4132="Lead")),
(AND('[1]PWS Information'!$E$10="CWS",U4132="Building",Q4132="Lead")))),"Tier 2",
IF((OR((AND('[1]PWS Information'!$E$10="CWS",U4132="Single Family Residence",Q4132="Galvanized Requiring Replacement")),
(AND('[1]PWS Information'!$E$10="CWS",U4132="Single Family Residence",Q4132="Galvanized Requiring Replacement",R4132="Yes")),
(AND('[1]PWS Information'!$E$10="NTNC",Q4132="Galvanized Requiring Replacement")),
(AND('[1]PWS Information'!$E$10="NTNC",U4132="Single Family Residence",R4132="Yes")))),"Tier 3",
IF((OR((AND('[1]PWS Information'!$E$10="CWS",U4132="Single Family Residence",S4132="Yes",Q4132="Non-Lead", J4132="Non-Lead - Copper",L4132="Before 1989")),
(AND('[1]PWS Information'!$E$10="CWS",U4132="Single Family Residence",S4132="Yes",Q4132="Non-Lead", N4132="Non-Lead - Copper",O4132="Before 1989")))),"Tier 4",
IF((OR((AND('[1]PWS Information'!$E$10="NTNC",Q4132="Non-Lead")),
(AND('[1]PWS Information'!$E$10="CWS",Q4132="Non-Lead",S4132="")),
(AND('[1]PWS Information'!$E$10="CWS",Q4132="Non-Lead",S4132="No")),
(AND('[1]PWS Information'!$E$10="CWS",Q4132="Non-Lead",S4132="Don't Know")),
(AND('[1]PWS Information'!$E$10="CWS",Q4132="Non-Lead", J4132="Non-Lead - Copper", S4132="Yes", L4132="Between 1989 and 2014")),
(AND('[1]PWS Information'!$E$10="CWS",Q4132="Non-Lead", J4132="Non-Lead - Copper", S4132="Yes", L4132="After 2014")),
(AND('[1]PWS Information'!$E$10="CWS",Q4132="Non-Lead", J4132="Non-Lead - Copper", S4132="Yes", L4132="Unknown")),
(AND('[1]PWS Information'!$E$10="CWS",Q4132="Non-Lead", N4132="Non-Lead - Copper", S4132="Yes", O4132="Between 1989 and 2014")),
(AND('[1]PWS Information'!$E$10="CWS",Q4132="Non-Lead", N4132="Non-Lead - Copper", S4132="Yes", O4132="After 2014")),
(AND('[1]PWS Information'!$E$10="CWS",Q4132="Non-Lead", N4132="Non-Lead - Copper", S4132="Yes", O4132="Unknown")),
(AND('[1]PWS Information'!$E$10="CWS",Q4132="Unknown")),
(AND('[1]PWS Information'!$E$10="NTNC",Q4132="Unknown")))),"Tier 5",
"")))))</f>
        <v>Tier 5</v>
      </c>
      <c r="Z4132" s="71"/>
      <c r="AA4132" s="71"/>
    </row>
    <row r="4133" spans="1:27" ht="57.6" x14ac:dyDescent="0.3">
      <c r="A4133" s="1"/>
      <c r="B4133" s="70">
        <v>10195831</v>
      </c>
      <c r="C4133" s="60">
        <v>500</v>
      </c>
      <c r="D4133" s="61" t="s">
        <v>1580</v>
      </c>
      <c r="E4133" s="61" t="s">
        <v>49</v>
      </c>
      <c r="F4133" s="61">
        <v>78640</v>
      </c>
      <c r="G4133" s="62" t="s">
        <v>1462</v>
      </c>
      <c r="H4133" s="63">
        <v>29.9711909</v>
      </c>
      <c r="I4133" s="64">
        <v>-97.844207299999994</v>
      </c>
      <c r="J4133" s="65" t="s">
        <v>57</v>
      </c>
      <c r="K4133" s="66" t="s">
        <v>51</v>
      </c>
      <c r="L4133" s="62" t="s">
        <v>58</v>
      </c>
      <c r="M4133" s="69"/>
      <c r="N4133" s="65" t="s">
        <v>50</v>
      </c>
      <c r="O4133" s="66" t="s">
        <v>58</v>
      </c>
      <c r="P4133" s="69"/>
      <c r="Q4133" s="55" t="str">
        <f t="shared" si="64"/>
        <v>Non-Lead</v>
      </c>
      <c r="R4133" s="70" t="s">
        <v>51</v>
      </c>
      <c r="S4133" s="70" t="s">
        <v>51</v>
      </c>
      <c r="T4133" s="70"/>
      <c r="U4133" s="71" t="s">
        <v>53</v>
      </c>
      <c r="V4133" s="71" t="s">
        <v>51</v>
      </c>
      <c r="W4133" s="71" t="s">
        <v>51</v>
      </c>
      <c r="X4133" s="71" t="s">
        <v>51</v>
      </c>
      <c r="Y4133" s="72" t="str">
        <f>IF((OR((AND('[1]PWS Information'!$E$10="CWS",U4133="Single Family Residence",Q4133="Lead")),
(AND('[1]PWS Information'!$E$10="CWS",U4133="Multiple Family Residence",'[1]PWS Information'!$E$11="Yes",Q4133="Lead")),
(AND('[1]PWS Information'!$E$10="NTNC",Q4133="Lead")))),"Tier 1",
IF((OR((AND('[1]PWS Information'!$E$10="CWS",U4133="Multiple Family Residence",'[1]PWS Information'!$E$11="No",Q4133="Lead")),
(AND('[1]PWS Information'!$E$10="CWS",U4133="Other",Q4133="Lead")),
(AND('[1]PWS Information'!$E$10="CWS",U4133="Building",Q4133="Lead")))),"Tier 2",
IF((OR((AND('[1]PWS Information'!$E$10="CWS",U4133="Single Family Residence",Q4133="Galvanized Requiring Replacement")),
(AND('[1]PWS Information'!$E$10="CWS",U4133="Single Family Residence",Q4133="Galvanized Requiring Replacement",R4133="Yes")),
(AND('[1]PWS Information'!$E$10="NTNC",Q4133="Galvanized Requiring Replacement")),
(AND('[1]PWS Information'!$E$10="NTNC",U4133="Single Family Residence",R4133="Yes")))),"Tier 3",
IF((OR((AND('[1]PWS Information'!$E$10="CWS",U4133="Single Family Residence",S4133="Yes",Q4133="Non-Lead", J4133="Non-Lead - Copper",L4133="Before 1989")),
(AND('[1]PWS Information'!$E$10="CWS",U4133="Single Family Residence",S4133="Yes",Q4133="Non-Lead", N4133="Non-Lead - Copper",O4133="Before 1989")))),"Tier 4",
IF((OR((AND('[1]PWS Information'!$E$10="NTNC",Q4133="Non-Lead")),
(AND('[1]PWS Information'!$E$10="CWS",Q4133="Non-Lead",S4133="")),
(AND('[1]PWS Information'!$E$10="CWS",Q4133="Non-Lead",S4133="No")),
(AND('[1]PWS Information'!$E$10="CWS",Q4133="Non-Lead",S4133="Don't Know")),
(AND('[1]PWS Information'!$E$10="CWS",Q4133="Non-Lead", J4133="Non-Lead - Copper", S4133="Yes", L4133="Between 1989 and 2014")),
(AND('[1]PWS Information'!$E$10="CWS",Q4133="Non-Lead", J4133="Non-Lead - Copper", S4133="Yes", L4133="After 2014")),
(AND('[1]PWS Information'!$E$10="CWS",Q4133="Non-Lead", J4133="Non-Lead - Copper", S4133="Yes", L4133="Unknown")),
(AND('[1]PWS Information'!$E$10="CWS",Q4133="Non-Lead", N4133="Non-Lead - Copper", S4133="Yes", O4133="Between 1989 and 2014")),
(AND('[1]PWS Information'!$E$10="CWS",Q4133="Non-Lead", N4133="Non-Lead - Copper", S4133="Yes", O4133="After 2014")),
(AND('[1]PWS Information'!$E$10="CWS",Q4133="Non-Lead", N4133="Non-Lead - Copper", S4133="Yes", O4133="Unknown")),
(AND('[1]PWS Information'!$E$10="CWS",Q4133="Unknown")),
(AND('[1]PWS Information'!$E$10="NTNC",Q4133="Unknown")))),"Tier 5",
"")))))</f>
        <v>Tier 5</v>
      </c>
      <c r="Z4133" s="71"/>
      <c r="AA4133" s="71"/>
    </row>
    <row r="4134" spans="1:27" ht="57.6" x14ac:dyDescent="0.3">
      <c r="A4134" s="17"/>
      <c r="B4134" s="70">
        <v>676182</v>
      </c>
      <c r="C4134" s="60">
        <v>505</v>
      </c>
      <c r="D4134" s="61" t="s">
        <v>1580</v>
      </c>
      <c r="E4134" s="61" t="s">
        <v>49</v>
      </c>
      <c r="F4134" s="61">
        <v>78640</v>
      </c>
      <c r="G4134" s="62" t="s">
        <v>1462</v>
      </c>
      <c r="H4134" s="63">
        <v>29.971002800000001</v>
      </c>
      <c r="I4134" s="64">
        <v>-97.844305399999996</v>
      </c>
      <c r="J4134" s="65" t="s">
        <v>57</v>
      </c>
      <c r="K4134" s="66" t="s">
        <v>51</v>
      </c>
      <c r="L4134" s="62" t="s">
        <v>58</v>
      </c>
      <c r="M4134" s="69"/>
      <c r="N4134" s="65" t="s">
        <v>50</v>
      </c>
      <c r="O4134" s="66" t="s">
        <v>58</v>
      </c>
      <c r="P4134" s="69"/>
      <c r="Q4134" s="55" t="str">
        <f t="shared" si="64"/>
        <v>Non-Lead</v>
      </c>
      <c r="R4134" s="70" t="s">
        <v>51</v>
      </c>
      <c r="S4134" s="70" t="s">
        <v>51</v>
      </c>
      <c r="T4134" s="70"/>
      <c r="U4134" s="71" t="s">
        <v>53</v>
      </c>
      <c r="V4134" s="71" t="s">
        <v>51</v>
      </c>
      <c r="W4134" s="71" t="s">
        <v>51</v>
      </c>
      <c r="X4134" s="71" t="s">
        <v>51</v>
      </c>
      <c r="Y4134" s="72" t="str">
        <f>IF((OR((AND('[1]PWS Information'!$E$10="CWS",U4134="Single Family Residence",Q4134="Lead")),
(AND('[1]PWS Information'!$E$10="CWS",U4134="Multiple Family Residence",'[1]PWS Information'!$E$11="Yes",Q4134="Lead")),
(AND('[1]PWS Information'!$E$10="NTNC",Q4134="Lead")))),"Tier 1",
IF((OR((AND('[1]PWS Information'!$E$10="CWS",U4134="Multiple Family Residence",'[1]PWS Information'!$E$11="No",Q4134="Lead")),
(AND('[1]PWS Information'!$E$10="CWS",U4134="Other",Q4134="Lead")),
(AND('[1]PWS Information'!$E$10="CWS",U4134="Building",Q4134="Lead")))),"Tier 2",
IF((OR((AND('[1]PWS Information'!$E$10="CWS",U4134="Single Family Residence",Q4134="Galvanized Requiring Replacement")),
(AND('[1]PWS Information'!$E$10="CWS",U4134="Single Family Residence",Q4134="Galvanized Requiring Replacement",R4134="Yes")),
(AND('[1]PWS Information'!$E$10="NTNC",Q4134="Galvanized Requiring Replacement")),
(AND('[1]PWS Information'!$E$10="NTNC",U4134="Single Family Residence",R4134="Yes")))),"Tier 3",
IF((OR((AND('[1]PWS Information'!$E$10="CWS",U4134="Single Family Residence",S4134="Yes",Q4134="Non-Lead", J4134="Non-Lead - Copper",L4134="Before 1989")),
(AND('[1]PWS Information'!$E$10="CWS",U4134="Single Family Residence",S4134="Yes",Q4134="Non-Lead", N4134="Non-Lead - Copper",O4134="Before 1989")))),"Tier 4",
IF((OR((AND('[1]PWS Information'!$E$10="NTNC",Q4134="Non-Lead")),
(AND('[1]PWS Information'!$E$10="CWS",Q4134="Non-Lead",S4134="")),
(AND('[1]PWS Information'!$E$10="CWS",Q4134="Non-Lead",S4134="No")),
(AND('[1]PWS Information'!$E$10="CWS",Q4134="Non-Lead",S4134="Don't Know")),
(AND('[1]PWS Information'!$E$10="CWS",Q4134="Non-Lead", J4134="Non-Lead - Copper", S4134="Yes", L4134="Between 1989 and 2014")),
(AND('[1]PWS Information'!$E$10="CWS",Q4134="Non-Lead", J4134="Non-Lead - Copper", S4134="Yes", L4134="After 2014")),
(AND('[1]PWS Information'!$E$10="CWS",Q4134="Non-Lead", J4134="Non-Lead - Copper", S4134="Yes", L4134="Unknown")),
(AND('[1]PWS Information'!$E$10="CWS",Q4134="Non-Lead", N4134="Non-Lead - Copper", S4134="Yes", O4134="Between 1989 and 2014")),
(AND('[1]PWS Information'!$E$10="CWS",Q4134="Non-Lead", N4134="Non-Lead - Copper", S4134="Yes", O4134="After 2014")),
(AND('[1]PWS Information'!$E$10="CWS",Q4134="Non-Lead", N4134="Non-Lead - Copper", S4134="Yes", O4134="Unknown")),
(AND('[1]PWS Information'!$E$10="CWS",Q4134="Unknown")),
(AND('[1]PWS Information'!$E$10="NTNC",Q4134="Unknown")))),"Tier 5",
"")))))</f>
        <v>Tier 5</v>
      </c>
      <c r="Z4134" s="71"/>
      <c r="AA4134" s="71"/>
    </row>
    <row r="4135" spans="1:27" ht="57.6" x14ac:dyDescent="0.3">
      <c r="A4135" s="1"/>
      <c r="B4135" s="70">
        <v>10125719</v>
      </c>
      <c r="C4135" s="60">
        <v>510</v>
      </c>
      <c r="D4135" s="61" t="s">
        <v>1580</v>
      </c>
      <c r="E4135" s="61" t="s">
        <v>49</v>
      </c>
      <c r="F4135" s="61">
        <v>78640</v>
      </c>
      <c r="G4135" s="62" t="s">
        <v>1462</v>
      </c>
      <c r="H4135" s="63">
        <v>29.9712636</v>
      </c>
      <c r="I4135" s="64">
        <v>-97.844258999999994</v>
      </c>
      <c r="J4135" s="65" t="s">
        <v>57</v>
      </c>
      <c r="K4135" s="66" t="s">
        <v>51</v>
      </c>
      <c r="L4135" s="62" t="s">
        <v>58</v>
      </c>
      <c r="M4135" s="69"/>
      <c r="N4135" s="65" t="s">
        <v>50</v>
      </c>
      <c r="O4135" s="66" t="s">
        <v>58</v>
      </c>
      <c r="P4135" s="69"/>
      <c r="Q4135" s="55" t="str">
        <f t="shared" si="64"/>
        <v>Non-Lead</v>
      </c>
      <c r="R4135" s="70" t="s">
        <v>51</v>
      </c>
      <c r="S4135" s="70" t="s">
        <v>51</v>
      </c>
      <c r="T4135" s="70"/>
      <c r="U4135" s="71" t="s">
        <v>53</v>
      </c>
      <c r="V4135" s="71" t="s">
        <v>51</v>
      </c>
      <c r="W4135" s="71" t="s">
        <v>51</v>
      </c>
      <c r="X4135" s="71" t="s">
        <v>51</v>
      </c>
      <c r="Y4135" s="72" t="str">
        <f>IF((OR((AND('[1]PWS Information'!$E$10="CWS",U4135="Single Family Residence",Q4135="Lead")),
(AND('[1]PWS Information'!$E$10="CWS",U4135="Multiple Family Residence",'[1]PWS Information'!$E$11="Yes",Q4135="Lead")),
(AND('[1]PWS Information'!$E$10="NTNC",Q4135="Lead")))),"Tier 1",
IF((OR((AND('[1]PWS Information'!$E$10="CWS",U4135="Multiple Family Residence",'[1]PWS Information'!$E$11="No",Q4135="Lead")),
(AND('[1]PWS Information'!$E$10="CWS",U4135="Other",Q4135="Lead")),
(AND('[1]PWS Information'!$E$10="CWS",U4135="Building",Q4135="Lead")))),"Tier 2",
IF((OR((AND('[1]PWS Information'!$E$10="CWS",U4135="Single Family Residence",Q4135="Galvanized Requiring Replacement")),
(AND('[1]PWS Information'!$E$10="CWS",U4135="Single Family Residence",Q4135="Galvanized Requiring Replacement",R4135="Yes")),
(AND('[1]PWS Information'!$E$10="NTNC",Q4135="Galvanized Requiring Replacement")),
(AND('[1]PWS Information'!$E$10="NTNC",U4135="Single Family Residence",R4135="Yes")))),"Tier 3",
IF((OR((AND('[1]PWS Information'!$E$10="CWS",U4135="Single Family Residence",S4135="Yes",Q4135="Non-Lead", J4135="Non-Lead - Copper",L4135="Before 1989")),
(AND('[1]PWS Information'!$E$10="CWS",U4135="Single Family Residence",S4135="Yes",Q4135="Non-Lead", N4135="Non-Lead - Copper",O4135="Before 1989")))),"Tier 4",
IF((OR((AND('[1]PWS Information'!$E$10="NTNC",Q4135="Non-Lead")),
(AND('[1]PWS Information'!$E$10="CWS",Q4135="Non-Lead",S4135="")),
(AND('[1]PWS Information'!$E$10="CWS",Q4135="Non-Lead",S4135="No")),
(AND('[1]PWS Information'!$E$10="CWS",Q4135="Non-Lead",S4135="Don't Know")),
(AND('[1]PWS Information'!$E$10="CWS",Q4135="Non-Lead", J4135="Non-Lead - Copper", S4135="Yes", L4135="Between 1989 and 2014")),
(AND('[1]PWS Information'!$E$10="CWS",Q4135="Non-Lead", J4135="Non-Lead - Copper", S4135="Yes", L4135="After 2014")),
(AND('[1]PWS Information'!$E$10="CWS",Q4135="Non-Lead", J4135="Non-Lead - Copper", S4135="Yes", L4135="Unknown")),
(AND('[1]PWS Information'!$E$10="CWS",Q4135="Non-Lead", N4135="Non-Lead - Copper", S4135="Yes", O4135="Between 1989 and 2014")),
(AND('[1]PWS Information'!$E$10="CWS",Q4135="Non-Lead", N4135="Non-Lead - Copper", S4135="Yes", O4135="After 2014")),
(AND('[1]PWS Information'!$E$10="CWS",Q4135="Non-Lead", N4135="Non-Lead - Copper", S4135="Yes", O4135="Unknown")),
(AND('[1]PWS Information'!$E$10="CWS",Q4135="Unknown")),
(AND('[1]PWS Information'!$E$10="NTNC",Q4135="Unknown")))),"Tier 5",
"")))))</f>
        <v>Tier 5</v>
      </c>
      <c r="Z4135" s="71"/>
      <c r="AA4135" s="71"/>
    </row>
    <row r="4136" spans="1:27" ht="57.6" x14ac:dyDescent="0.3">
      <c r="A4136" s="1"/>
      <c r="B4136" s="70">
        <v>12402575</v>
      </c>
      <c r="C4136" s="60">
        <v>515</v>
      </c>
      <c r="D4136" s="61" t="s">
        <v>1580</v>
      </c>
      <c r="E4136" s="61" t="s">
        <v>49</v>
      </c>
      <c r="F4136" s="61">
        <v>78640</v>
      </c>
      <c r="G4136" s="62" t="s">
        <v>1462</v>
      </c>
      <c r="H4136" s="63">
        <v>29.9710599</v>
      </c>
      <c r="I4136" s="64">
        <v>-97.844346099999996</v>
      </c>
      <c r="J4136" s="65" t="s">
        <v>57</v>
      </c>
      <c r="K4136" s="66" t="s">
        <v>51</v>
      </c>
      <c r="L4136" s="62" t="s">
        <v>58</v>
      </c>
      <c r="M4136" s="69"/>
      <c r="N4136" s="65" t="s">
        <v>50</v>
      </c>
      <c r="O4136" s="66" t="s">
        <v>58</v>
      </c>
      <c r="P4136" s="69"/>
      <c r="Q4136" s="55" t="str">
        <f t="shared" si="64"/>
        <v>Non-Lead</v>
      </c>
      <c r="R4136" s="70" t="s">
        <v>51</v>
      </c>
      <c r="S4136" s="70" t="s">
        <v>51</v>
      </c>
      <c r="T4136" s="70"/>
      <c r="U4136" s="71" t="s">
        <v>53</v>
      </c>
      <c r="V4136" s="71" t="s">
        <v>51</v>
      </c>
      <c r="W4136" s="71" t="s">
        <v>51</v>
      </c>
      <c r="X4136" s="71" t="s">
        <v>51</v>
      </c>
      <c r="Y4136" s="72" t="str">
        <f>IF((OR((AND('[1]PWS Information'!$E$10="CWS",U4136="Single Family Residence",Q4136="Lead")),
(AND('[1]PWS Information'!$E$10="CWS",U4136="Multiple Family Residence",'[1]PWS Information'!$E$11="Yes",Q4136="Lead")),
(AND('[1]PWS Information'!$E$10="NTNC",Q4136="Lead")))),"Tier 1",
IF((OR((AND('[1]PWS Information'!$E$10="CWS",U4136="Multiple Family Residence",'[1]PWS Information'!$E$11="No",Q4136="Lead")),
(AND('[1]PWS Information'!$E$10="CWS",U4136="Other",Q4136="Lead")),
(AND('[1]PWS Information'!$E$10="CWS",U4136="Building",Q4136="Lead")))),"Tier 2",
IF((OR((AND('[1]PWS Information'!$E$10="CWS",U4136="Single Family Residence",Q4136="Galvanized Requiring Replacement")),
(AND('[1]PWS Information'!$E$10="CWS",U4136="Single Family Residence",Q4136="Galvanized Requiring Replacement",R4136="Yes")),
(AND('[1]PWS Information'!$E$10="NTNC",Q4136="Galvanized Requiring Replacement")),
(AND('[1]PWS Information'!$E$10="NTNC",U4136="Single Family Residence",R4136="Yes")))),"Tier 3",
IF((OR((AND('[1]PWS Information'!$E$10="CWS",U4136="Single Family Residence",S4136="Yes",Q4136="Non-Lead", J4136="Non-Lead - Copper",L4136="Before 1989")),
(AND('[1]PWS Information'!$E$10="CWS",U4136="Single Family Residence",S4136="Yes",Q4136="Non-Lead", N4136="Non-Lead - Copper",O4136="Before 1989")))),"Tier 4",
IF((OR((AND('[1]PWS Information'!$E$10="NTNC",Q4136="Non-Lead")),
(AND('[1]PWS Information'!$E$10="CWS",Q4136="Non-Lead",S4136="")),
(AND('[1]PWS Information'!$E$10="CWS",Q4136="Non-Lead",S4136="No")),
(AND('[1]PWS Information'!$E$10="CWS",Q4136="Non-Lead",S4136="Don't Know")),
(AND('[1]PWS Information'!$E$10="CWS",Q4136="Non-Lead", J4136="Non-Lead - Copper", S4136="Yes", L4136="Between 1989 and 2014")),
(AND('[1]PWS Information'!$E$10="CWS",Q4136="Non-Lead", J4136="Non-Lead - Copper", S4136="Yes", L4136="After 2014")),
(AND('[1]PWS Information'!$E$10="CWS",Q4136="Non-Lead", J4136="Non-Lead - Copper", S4136="Yes", L4136="Unknown")),
(AND('[1]PWS Information'!$E$10="CWS",Q4136="Non-Lead", N4136="Non-Lead - Copper", S4136="Yes", O4136="Between 1989 and 2014")),
(AND('[1]PWS Information'!$E$10="CWS",Q4136="Non-Lead", N4136="Non-Lead - Copper", S4136="Yes", O4136="After 2014")),
(AND('[1]PWS Information'!$E$10="CWS",Q4136="Non-Lead", N4136="Non-Lead - Copper", S4136="Yes", O4136="Unknown")),
(AND('[1]PWS Information'!$E$10="CWS",Q4136="Unknown")),
(AND('[1]PWS Information'!$E$10="NTNC",Q4136="Unknown")))),"Tier 5",
"")))))</f>
        <v>Tier 5</v>
      </c>
      <c r="Z4136" s="71"/>
      <c r="AA4136" s="71"/>
    </row>
    <row r="4137" spans="1:27" ht="57.6" x14ac:dyDescent="0.3">
      <c r="A4137" s="1"/>
      <c r="B4137" s="70">
        <v>10458980</v>
      </c>
      <c r="C4137" s="60">
        <v>520</v>
      </c>
      <c r="D4137" s="61" t="s">
        <v>1580</v>
      </c>
      <c r="E4137" s="61" t="s">
        <v>49</v>
      </c>
      <c r="F4137" s="61">
        <v>78640</v>
      </c>
      <c r="G4137" s="62" t="s">
        <v>1462</v>
      </c>
      <c r="H4137" s="63">
        <v>29.9713362</v>
      </c>
      <c r="I4137" s="64">
        <v>-97.844310800000002</v>
      </c>
      <c r="J4137" s="65" t="s">
        <v>57</v>
      </c>
      <c r="K4137" s="66" t="s">
        <v>51</v>
      </c>
      <c r="L4137" s="62" t="s">
        <v>58</v>
      </c>
      <c r="M4137" s="69"/>
      <c r="N4137" s="65" t="s">
        <v>50</v>
      </c>
      <c r="O4137" s="66" t="s">
        <v>58</v>
      </c>
      <c r="P4137" s="69"/>
      <c r="Q4137" s="55" t="str">
        <f t="shared" si="64"/>
        <v>Non-Lead</v>
      </c>
      <c r="R4137" s="70" t="s">
        <v>51</v>
      </c>
      <c r="S4137" s="70" t="s">
        <v>51</v>
      </c>
      <c r="T4137" s="70"/>
      <c r="U4137" s="71" t="s">
        <v>53</v>
      </c>
      <c r="V4137" s="71" t="s">
        <v>51</v>
      </c>
      <c r="W4137" s="71" t="s">
        <v>51</v>
      </c>
      <c r="X4137" s="71" t="s">
        <v>51</v>
      </c>
      <c r="Y4137" s="72" t="str">
        <f>IF((OR((AND('[1]PWS Information'!$E$10="CWS",U4137="Single Family Residence",Q4137="Lead")),
(AND('[1]PWS Information'!$E$10="CWS",U4137="Multiple Family Residence",'[1]PWS Information'!$E$11="Yes",Q4137="Lead")),
(AND('[1]PWS Information'!$E$10="NTNC",Q4137="Lead")))),"Tier 1",
IF((OR((AND('[1]PWS Information'!$E$10="CWS",U4137="Multiple Family Residence",'[1]PWS Information'!$E$11="No",Q4137="Lead")),
(AND('[1]PWS Information'!$E$10="CWS",U4137="Other",Q4137="Lead")),
(AND('[1]PWS Information'!$E$10="CWS",U4137="Building",Q4137="Lead")))),"Tier 2",
IF((OR((AND('[1]PWS Information'!$E$10="CWS",U4137="Single Family Residence",Q4137="Galvanized Requiring Replacement")),
(AND('[1]PWS Information'!$E$10="CWS",U4137="Single Family Residence",Q4137="Galvanized Requiring Replacement",R4137="Yes")),
(AND('[1]PWS Information'!$E$10="NTNC",Q4137="Galvanized Requiring Replacement")),
(AND('[1]PWS Information'!$E$10="NTNC",U4137="Single Family Residence",R4137="Yes")))),"Tier 3",
IF((OR((AND('[1]PWS Information'!$E$10="CWS",U4137="Single Family Residence",S4137="Yes",Q4137="Non-Lead", J4137="Non-Lead - Copper",L4137="Before 1989")),
(AND('[1]PWS Information'!$E$10="CWS",U4137="Single Family Residence",S4137="Yes",Q4137="Non-Lead", N4137="Non-Lead - Copper",O4137="Before 1989")))),"Tier 4",
IF((OR((AND('[1]PWS Information'!$E$10="NTNC",Q4137="Non-Lead")),
(AND('[1]PWS Information'!$E$10="CWS",Q4137="Non-Lead",S4137="")),
(AND('[1]PWS Information'!$E$10="CWS",Q4137="Non-Lead",S4137="No")),
(AND('[1]PWS Information'!$E$10="CWS",Q4137="Non-Lead",S4137="Don't Know")),
(AND('[1]PWS Information'!$E$10="CWS",Q4137="Non-Lead", J4137="Non-Lead - Copper", S4137="Yes", L4137="Between 1989 and 2014")),
(AND('[1]PWS Information'!$E$10="CWS",Q4137="Non-Lead", J4137="Non-Lead - Copper", S4137="Yes", L4137="After 2014")),
(AND('[1]PWS Information'!$E$10="CWS",Q4137="Non-Lead", J4137="Non-Lead - Copper", S4137="Yes", L4137="Unknown")),
(AND('[1]PWS Information'!$E$10="CWS",Q4137="Non-Lead", N4137="Non-Lead - Copper", S4137="Yes", O4137="Between 1989 and 2014")),
(AND('[1]PWS Information'!$E$10="CWS",Q4137="Non-Lead", N4137="Non-Lead - Copper", S4137="Yes", O4137="After 2014")),
(AND('[1]PWS Information'!$E$10="CWS",Q4137="Non-Lead", N4137="Non-Lead - Copper", S4137="Yes", O4137="Unknown")),
(AND('[1]PWS Information'!$E$10="CWS",Q4137="Unknown")),
(AND('[1]PWS Information'!$E$10="NTNC",Q4137="Unknown")))),"Tier 5",
"")))))</f>
        <v>Tier 5</v>
      </c>
      <c r="Z4137" s="71"/>
      <c r="AA4137" s="71"/>
    </row>
    <row r="4138" spans="1:27" ht="57.6" x14ac:dyDescent="0.3">
      <c r="A4138" s="17"/>
      <c r="B4138" s="70">
        <v>15773754</v>
      </c>
      <c r="C4138" s="60">
        <v>540</v>
      </c>
      <c r="D4138" s="61" t="s">
        <v>1580</v>
      </c>
      <c r="E4138" s="61" t="s">
        <v>49</v>
      </c>
      <c r="F4138" s="61">
        <v>78640</v>
      </c>
      <c r="G4138" s="62" t="s">
        <v>1462</v>
      </c>
      <c r="H4138" s="63">
        <v>29.9714782</v>
      </c>
      <c r="I4138" s="64">
        <v>-97.844418599999997</v>
      </c>
      <c r="J4138" s="65" t="s">
        <v>57</v>
      </c>
      <c r="K4138" s="66" t="s">
        <v>51</v>
      </c>
      <c r="L4138" s="62" t="s">
        <v>58</v>
      </c>
      <c r="M4138" s="69"/>
      <c r="N4138" s="65" t="s">
        <v>50</v>
      </c>
      <c r="O4138" s="66" t="s">
        <v>58</v>
      </c>
      <c r="P4138" s="69"/>
      <c r="Q4138" s="55" t="str">
        <f t="shared" si="64"/>
        <v>Non-Lead</v>
      </c>
      <c r="R4138" s="70" t="s">
        <v>51</v>
      </c>
      <c r="S4138" s="70" t="s">
        <v>51</v>
      </c>
      <c r="T4138" s="70"/>
      <c r="U4138" s="71" t="s">
        <v>53</v>
      </c>
      <c r="V4138" s="71" t="s">
        <v>51</v>
      </c>
      <c r="W4138" s="71" t="s">
        <v>51</v>
      </c>
      <c r="X4138" s="71" t="s">
        <v>51</v>
      </c>
      <c r="Y4138" s="72" t="str">
        <f>IF((OR((AND('[1]PWS Information'!$E$10="CWS",U4138="Single Family Residence",Q4138="Lead")),
(AND('[1]PWS Information'!$E$10="CWS",U4138="Multiple Family Residence",'[1]PWS Information'!$E$11="Yes",Q4138="Lead")),
(AND('[1]PWS Information'!$E$10="NTNC",Q4138="Lead")))),"Tier 1",
IF((OR((AND('[1]PWS Information'!$E$10="CWS",U4138="Multiple Family Residence",'[1]PWS Information'!$E$11="No",Q4138="Lead")),
(AND('[1]PWS Information'!$E$10="CWS",U4138="Other",Q4138="Lead")),
(AND('[1]PWS Information'!$E$10="CWS",U4138="Building",Q4138="Lead")))),"Tier 2",
IF((OR((AND('[1]PWS Information'!$E$10="CWS",U4138="Single Family Residence",Q4138="Galvanized Requiring Replacement")),
(AND('[1]PWS Information'!$E$10="CWS",U4138="Single Family Residence",Q4138="Galvanized Requiring Replacement",R4138="Yes")),
(AND('[1]PWS Information'!$E$10="NTNC",Q4138="Galvanized Requiring Replacement")),
(AND('[1]PWS Information'!$E$10="NTNC",U4138="Single Family Residence",R4138="Yes")))),"Tier 3",
IF((OR((AND('[1]PWS Information'!$E$10="CWS",U4138="Single Family Residence",S4138="Yes",Q4138="Non-Lead", J4138="Non-Lead - Copper",L4138="Before 1989")),
(AND('[1]PWS Information'!$E$10="CWS",U4138="Single Family Residence",S4138="Yes",Q4138="Non-Lead", N4138="Non-Lead - Copper",O4138="Before 1989")))),"Tier 4",
IF((OR((AND('[1]PWS Information'!$E$10="NTNC",Q4138="Non-Lead")),
(AND('[1]PWS Information'!$E$10="CWS",Q4138="Non-Lead",S4138="")),
(AND('[1]PWS Information'!$E$10="CWS",Q4138="Non-Lead",S4138="No")),
(AND('[1]PWS Information'!$E$10="CWS",Q4138="Non-Lead",S4138="Don't Know")),
(AND('[1]PWS Information'!$E$10="CWS",Q4138="Non-Lead", J4138="Non-Lead - Copper", S4138="Yes", L4138="Between 1989 and 2014")),
(AND('[1]PWS Information'!$E$10="CWS",Q4138="Non-Lead", J4138="Non-Lead - Copper", S4138="Yes", L4138="After 2014")),
(AND('[1]PWS Information'!$E$10="CWS",Q4138="Non-Lead", J4138="Non-Lead - Copper", S4138="Yes", L4138="Unknown")),
(AND('[1]PWS Information'!$E$10="CWS",Q4138="Non-Lead", N4138="Non-Lead - Copper", S4138="Yes", O4138="Between 1989 and 2014")),
(AND('[1]PWS Information'!$E$10="CWS",Q4138="Non-Lead", N4138="Non-Lead - Copper", S4138="Yes", O4138="After 2014")),
(AND('[1]PWS Information'!$E$10="CWS",Q4138="Non-Lead", N4138="Non-Lead - Copper", S4138="Yes", O4138="Unknown")),
(AND('[1]PWS Information'!$E$10="CWS",Q4138="Unknown")),
(AND('[1]PWS Information'!$E$10="NTNC",Q4138="Unknown")))),"Tier 5",
"")))))</f>
        <v>Tier 5</v>
      </c>
      <c r="Z4138" s="71"/>
      <c r="AA4138" s="71"/>
    </row>
    <row r="4139" spans="1:27" ht="57.6" x14ac:dyDescent="0.3">
      <c r="A4139" s="1"/>
      <c r="B4139" s="70">
        <v>13345223</v>
      </c>
      <c r="C4139" s="60">
        <v>550</v>
      </c>
      <c r="D4139" s="61" t="s">
        <v>1580</v>
      </c>
      <c r="E4139" s="61" t="s">
        <v>49</v>
      </c>
      <c r="F4139" s="61">
        <v>78640</v>
      </c>
      <c r="G4139" s="62" t="s">
        <v>1462</v>
      </c>
      <c r="H4139" s="63">
        <v>29.971546100000001</v>
      </c>
      <c r="I4139" s="64">
        <v>-97.844476400000005</v>
      </c>
      <c r="J4139" s="65" t="s">
        <v>57</v>
      </c>
      <c r="K4139" s="66" t="s">
        <v>51</v>
      </c>
      <c r="L4139" s="62" t="s">
        <v>58</v>
      </c>
      <c r="M4139" s="69"/>
      <c r="N4139" s="65" t="s">
        <v>50</v>
      </c>
      <c r="O4139" s="66" t="s">
        <v>58</v>
      </c>
      <c r="P4139" s="69"/>
      <c r="Q4139" s="55" t="str">
        <f t="shared" si="64"/>
        <v>Non-Lead</v>
      </c>
      <c r="R4139" s="70" t="s">
        <v>51</v>
      </c>
      <c r="S4139" s="70" t="s">
        <v>51</v>
      </c>
      <c r="T4139" s="70"/>
      <c r="U4139" s="71" t="s">
        <v>53</v>
      </c>
      <c r="V4139" s="71" t="s">
        <v>51</v>
      </c>
      <c r="W4139" s="71" t="s">
        <v>51</v>
      </c>
      <c r="X4139" s="71" t="s">
        <v>51</v>
      </c>
      <c r="Y4139" s="72" t="str">
        <f>IF((OR((AND('[1]PWS Information'!$E$10="CWS",U4139="Single Family Residence",Q4139="Lead")),
(AND('[1]PWS Information'!$E$10="CWS",U4139="Multiple Family Residence",'[1]PWS Information'!$E$11="Yes",Q4139="Lead")),
(AND('[1]PWS Information'!$E$10="NTNC",Q4139="Lead")))),"Tier 1",
IF((OR((AND('[1]PWS Information'!$E$10="CWS",U4139="Multiple Family Residence",'[1]PWS Information'!$E$11="No",Q4139="Lead")),
(AND('[1]PWS Information'!$E$10="CWS",U4139="Other",Q4139="Lead")),
(AND('[1]PWS Information'!$E$10="CWS",U4139="Building",Q4139="Lead")))),"Tier 2",
IF((OR((AND('[1]PWS Information'!$E$10="CWS",U4139="Single Family Residence",Q4139="Galvanized Requiring Replacement")),
(AND('[1]PWS Information'!$E$10="CWS",U4139="Single Family Residence",Q4139="Galvanized Requiring Replacement",R4139="Yes")),
(AND('[1]PWS Information'!$E$10="NTNC",Q4139="Galvanized Requiring Replacement")),
(AND('[1]PWS Information'!$E$10="NTNC",U4139="Single Family Residence",R4139="Yes")))),"Tier 3",
IF((OR((AND('[1]PWS Information'!$E$10="CWS",U4139="Single Family Residence",S4139="Yes",Q4139="Non-Lead", J4139="Non-Lead - Copper",L4139="Before 1989")),
(AND('[1]PWS Information'!$E$10="CWS",U4139="Single Family Residence",S4139="Yes",Q4139="Non-Lead", N4139="Non-Lead - Copper",O4139="Before 1989")))),"Tier 4",
IF((OR((AND('[1]PWS Information'!$E$10="NTNC",Q4139="Non-Lead")),
(AND('[1]PWS Information'!$E$10="CWS",Q4139="Non-Lead",S4139="")),
(AND('[1]PWS Information'!$E$10="CWS",Q4139="Non-Lead",S4139="No")),
(AND('[1]PWS Information'!$E$10="CWS",Q4139="Non-Lead",S4139="Don't Know")),
(AND('[1]PWS Information'!$E$10="CWS",Q4139="Non-Lead", J4139="Non-Lead - Copper", S4139="Yes", L4139="Between 1989 and 2014")),
(AND('[1]PWS Information'!$E$10="CWS",Q4139="Non-Lead", J4139="Non-Lead - Copper", S4139="Yes", L4139="After 2014")),
(AND('[1]PWS Information'!$E$10="CWS",Q4139="Non-Lead", J4139="Non-Lead - Copper", S4139="Yes", L4139="Unknown")),
(AND('[1]PWS Information'!$E$10="CWS",Q4139="Non-Lead", N4139="Non-Lead - Copper", S4139="Yes", O4139="Between 1989 and 2014")),
(AND('[1]PWS Information'!$E$10="CWS",Q4139="Non-Lead", N4139="Non-Lead - Copper", S4139="Yes", O4139="After 2014")),
(AND('[1]PWS Information'!$E$10="CWS",Q4139="Non-Lead", N4139="Non-Lead - Copper", S4139="Yes", O4139="Unknown")),
(AND('[1]PWS Information'!$E$10="CWS",Q4139="Unknown")),
(AND('[1]PWS Information'!$E$10="NTNC",Q4139="Unknown")))),"Tier 5",
"")))))</f>
        <v>Tier 5</v>
      </c>
      <c r="Z4139" s="71"/>
      <c r="AA4139" s="71"/>
    </row>
    <row r="4140" spans="1:27" ht="57.6" x14ac:dyDescent="0.3">
      <c r="A4140" s="1"/>
      <c r="B4140" s="70">
        <v>12687987</v>
      </c>
      <c r="C4140" s="60">
        <v>560</v>
      </c>
      <c r="D4140" s="61" t="s">
        <v>1580</v>
      </c>
      <c r="E4140" s="61" t="s">
        <v>49</v>
      </c>
      <c r="F4140" s="61">
        <v>78640</v>
      </c>
      <c r="G4140" s="62" t="s">
        <v>1462</v>
      </c>
      <c r="H4140" s="63">
        <v>29.971606699999999</v>
      </c>
      <c r="I4140" s="64">
        <v>-97.844541800000002</v>
      </c>
      <c r="J4140" s="65" t="s">
        <v>57</v>
      </c>
      <c r="K4140" s="66" t="s">
        <v>51</v>
      </c>
      <c r="L4140" s="62" t="s">
        <v>58</v>
      </c>
      <c r="M4140" s="69"/>
      <c r="N4140" s="65" t="s">
        <v>50</v>
      </c>
      <c r="O4140" s="66" t="s">
        <v>58</v>
      </c>
      <c r="P4140" s="69"/>
      <c r="Q4140" s="55" t="str">
        <f t="shared" si="64"/>
        <v>Non-Lead</v>
      </c>
      <c r="R4140" s="70" t="s">
        <v>51</v>
      </c>
      <c r="S4140" s="70" t="s">
        <v>51</v>
      </c>
      <c r="T4140" s="70"/>
      <c r="U4140" s="71" t="s">
        <v>53</v>
      </c>
      <c r="V4140" s="71" t="s">
        <v>51</v>
      </c>
      <c r="W4140" s="71" t="s">
        <v>51</v>
      </c>
      <c r="X4140" s="71" t="s">
        <v>51</v>
      </c>
      <c r="Y4140" s="72" t="str">
        <f>IF((OR((AND('[1]PWS Information'!$E$10="CWS",U4140="Single Family Residence",Q4140="Lead")),
(AND('[1]PWS Information'!$E$10="CWS",U4140="Multiple Family Residence",'[1]PWS Information'!$E$11="Yes",Q4140="Lead")),
(AND('[1]PWS Information'!$E$10="NTNC",Q4140="Lead")))),"Tier 1",
IF((OR((AND('[1]PWS Information'!$E$10="CWS",U4140="Multiple Family Residence",'[1]PWS Information'!$E$11="No",Q4140="Lead")),
(AND('[1]PWS Information'!$E$10="CWS",U4140="Other",Q4140="Lead")),
(AND('[1]PWS Information'!$E$10="CWS",U4140="Building",Q4140="Lead")))),"Tier 2",
IF((OR((AND('[1]PWS Information'!$E$10="CWS",U4140="Single Family Residence",Q4140="Galvanized Requiring Replacement")),
(AND('[1]PWS Information'!$E$10="CWS",U4140="Single Family Residence",Q4140="Galvanized Requiring Replacement",R4140="Yes")),
(AND('[1]PWS Information'!$E$10="NTNC",Q4140="Galvanized Requiring Replacement")),
(AND('[1]PWS Information'!$E$10="NTNC",U4140="Single Family Residence",R4140="Yes")))),"Tier 3",
IF((OR((AND('[1]PWS Information'!$E$10="CWS",U4140="Single Family Residence",S4140="Yes",Q4140="Non-Lead", J4140="Non-Lead - Copper",L4140="Before 1989")),
(AND('[1]PWS Information'!$E$10="CWS",U4140="Single Family Residence",S4140="Yes",Q4140="Non-Lead", N4140="Non-Lead - Copper",O4140="Before 1989")))),"Tier 4",
IF((OR((AND('[1]PWS Information'!$E$10="NTNC",Q4140="Non-Lead")),
(AND('[1]PWS Information'!$E$10="CWS",Q4140="Non-Lead",S4140="")),
(AND('[1]PWS Information'!$E$10="CWS",Q4140="Non-Lead",S4140="No")),
(AND('[1]PWS Information'!$E$10="CWS",Q4140="Non-Lead",S4140="Don't Know")),
(AND('[1]PWS Information'!$E$10="CWS",Q4140="Non-Lead", J4140="Non-Lead - Copper", S4140="Yes", L4140="Between 1989 and 2014")),
(AND('[1]PWS Information'!$E$10="CWS",Q4140="Non-Lead", J4140="Non-Lead - Copper", S4140="Yes", L4140="After 2014")),
(AND('[1]PWS Information'!$E$10="CWS",Q4140="Non-Lead", J4140="Non-Lead - Copper", S4140="Yes", L4140="Unknown")),
(AND('[1]PWS Information'!$E$10="CWS",Q4140="Non-Lead", N4140="Non-Lead - Copper", S4140="Yes", O4140="Between 1989 and 2014")),
(AND('[1]PWS Information'!$E$10="CWS",Q4140="Non-Lead", N4140="Non-Lead - Copper", S4140="Yes", O4140="After 2014")),
(AND('[1]PWS Information'!$E$10="CWS",Q4140="Non-Lead", N4140="Non-Lead - Copper", S4140="Yes", O4140="Unknown")),
(AND('[1]PWS Information'!$E$10="CWS",Q4140="Unknown")),
(AND('[1]PWS Information'!$E$10="NTNC",Q4140="Unknown")))),"Tier 5",
"")))))</f>
        <v>Tier 5</v>
      </c>
      <c r="Z4140" s="71"/>
      <c r="AA4140" s="71"/>
    </row>
    <row r="4141" spans="1:27" ht="57.6" x14ac:dyDescent="0.3">
      <c r="A4141" s="1"/>
      <c r="B4141" s="70">
        <v>13400954</v>
      </c>
      <c r="C4141" s="60">
        <v>570</v>
      </c>
      <c r="D4141" s="61" t="s">
        <v>1580</v>
      </c>
      <c r="E4141" s="61" t="s">
        <v>49</v>
      </c>
      <c r="F4141" s="61">
        <v>78640</v>
      </c>
      <c r="G4141" s="62" t="s">
        <v>1462</v>
      </c>
      <c r="H4141" s="63">
        <v>29.9718281</v>
      </c>
      <c r="I4141" s="64">
        <v>-97.844778300000002</v>
      </c>
      <c r="J4141" s="65" t="s">
        <v>57</v>
      </c>
      <c r="K4141" s="66" t="s">
        <v>51</v>
      </c>
      <c r="L4141" s="62" t="s">
        <v>58</v>
      </c>
      <c r="M4141" s="69"/>
      <c r="N4141" s="65" t="s">
        <v>50</v>
      </c>
      <c r="O4141" s="66" t="s">
        <v>58</v>
      </c>
      <c r="P4141" s="69"/>
      <c r="Q4141" s="55" t="str">
        <f t="shared" si="64"/>
        <v>Non-Lead</v>
      </c>
      <c r="R4141" s="70" t="s">
        <v>51</v>
      </c>
      <c r="S4141" s="70" t="s">
        <v>51</v>
      </c>
      <c r="T4141" s="70"/>
      <c r="U4141" s="71" t="s">
        <v>53</v>
      </c>
      <c r="V4141" s="71" t="s">
        <v>51</v>
      </c>
      <c r="W4141" s="71" t="s">
        <v>51</v>
      </c>
      <c r="X4141" s="71" t="s">
        <v>51</v>
      </c>
      <c r="Y4141" s="72" t="str">
        <f>IF((OR((AND('[1]PWS Information'!$E$10="CWS",U4141="Single Family Residence",Q4141="Lead")),
(AND('[1]PWS Information'!$E$10="CWS",U4141="Multiple Family Residence",'[1]PWS Information'!$E$11="Yes",Q4141="Lead")),
(AND('[1]PWS Information'!$E$10="NTNC",Q4141="Lead")))),"Tier 1",
IF((OR((AND('[1]PWS Information'!$E$10="CWS",U4141="Multiple Family Residence",'[1]PWS Information'!$E$11="No",Q4141="Lead")),
(AND('[1]PWS Information'!$E$10="CWS",U4141="Other",Q4141="Lead")),
(AND('[1]PWS Information'!$E$10="CWS",U4141="Building",Q4141="Lead")))),"Tier 2",
IF((OR((AND('[1]PWS Information'!$E$10="CWS",U4141="Single Family Residence",Q4141="Galvanized Requiring Replacement")),
(AND('[1]PWS Information'!$E$10="CWS",U4141="Single Family Residence",Q4141="Galvanized Requiring Replacement",R4141="Yes")),
(AND('[1]PWS Information'!$E$10="NTNC",Q4141="Galvanized Requiring Replacement")),
(AND('[1]PWS Information'!$E$10="NTNC",U4141="Single Family Residence",R4141="Yes")))),"Tier 3",
IF((OR((AND('[1]PWS Information'!$E$10="CWS",U4141="Single Family Residence",S4141="Yes",Q4141="Non-Lead", J4141="Non-Lead - Copper",L4141="Before 1989")),
(AND('[1]PWS Information'!$E$10="CWS",U4141="Single Family Residence",S4141="Yes",Q4141="Non-Lead", N4141="Non-Lead - Copper",O4141="Before 1989")))),"Tier 4",
IF((OR((AND('[1]PWS Information'!$E$10="NTNC",Q4141="Non-Lead")),
(AND('[1]PWS Information'!$E$10="CWS",Q4141="Non-Lead",S4141="")),
(AND('[1]PWS Information'!$E$10="CWS",Q4141="Non-Lead",S4141="No")),
(AND('[1]PWS Information'!$E$10="CWS",Q4141="Non-Lead",S4141="Don't Know")),
(AND('[1]PWS Information'!$E$10="CWS",Q4141="Non-Lead", J4141="Non-Lead - Copper", S4141="Yes", L4141="Between 1989 and 2014")),
(AND('[1]PWS Information'!$E$10="CWS",Q4141="Non-Lead", J4141="Non-Lead - Copper", S4141="Yes", L4141="After 2014")),
(AND('[1]PWS Information'!$E$10="CWS",Q4141="Non-Lead", J4141="Non-Lead - Copper", S4141="Yes", L4141="Unknown")),
(AND('[1]PWS Information'!$E$10="CWS",Q4141="Non-Lead", N4141="Non-Lead - Copper", S4141="Yes", O4141="Between 1989 and 2014")),
(AND('[1]PWS Information'!$E$10="CWS",Q4141="Non-Lead", N4141="Non-Lead - Copper", S4141="Yes", O4141="After 2014")),
(AND('[1]PWS Information'!$E$10="CWS",Q4141="Non-Lead", N4141="Non-Lead - Copper", S4141="Yes", O4141="Unknown")),
(AND('[1]PWS Information'!$E$10="CWS",Q4141="Unknown")),
(AND('[1]PWS Information'!$E$10="NTNC",Q4141="Unknown")))),"Tier 5",
"")))))</f>
        <v>Tier 5</v>
      </c>
      <c r="Z4141" s="71"/>
      <c r="AA4141" s="71"/>
    </row>
    <row r="4142" spans="1:27" ht="57.6" x14ac:dyDescent="0.3">
      <c r="A4142" s="17"/>
      <c r="B4142" s="70">
        <v>12686784</v>
      </c>
      <c r="C4142" s="60">
        <v>580</v>
      </c>
      <c r="D4142" s="61" t="s">
        <v>1580</v>
      </c>
      <c r="E4142" s="61" t="s">
        <v>49</v>
      </c>
      <c r="F4142" s="61">
        <v>78640</v>
      </c>
      <c r="G4142" s="62" t="s">
        <v>1462</v>
      </c>
      <c r="H4142" s="63">
        <v>29.971860800000002</v>
      </c>
      <c r="I4142" s="64">
        <v>-97.844814</v>
      </c>
      <c r="J4142" s="65" t="s">
        <v>57</v>
      </c>
      <c r="K4142" s="66" t="s">
        <v>51</v>
      </c>
      <c r="L4142" s="62" t="s">
        <v>58</v>
      </c>
      <c r="M4142" s="69"/>
      <c r="N4142" s="65" t="s">
        <v>50</v>
      </c>
      <c r="O4142" s="66" t="s">
        <v>58</v>
      </c>
      <c r="P4142" s="69"/>
      <c r="Q4142" s="55" t="str">
        <f t="shared" si="64"/>
        <v>Non-Lead</v>
      </c>
      <c r="R4142" s="70" t="s">
        <v>51</v>
      </c>
      <c r="S4142" s="70" t="s">
        <v>51</v>
      </c>
      <c r="T4142" s="70"/>
      <c r="U4142" s="71" t="s">
        <v>53</v>
      </c>
      <c r="V4142" s="71" t="s">
        <v>51</v>
      </c>
      <c r="W4142" s="71" t="s">
        <v>51</v>
      </c>
      <c r="X4142" s="71" t="s">
        <v>51</v>
      </c>
      <c r="Y4142" s="72" t="str">
        <f>IF((OR((AND('[1]PWS Information'!$E$10="CWS",U4142="Single Family Residence",Q4142="Lead")),
(AND('[1]PWS Information'!$E$10="CWS",U4142="Multiple Family Residence",'[1]PWS Information'!$E$11="Yes",Q4142="Lead")),
(AND('[1]PWS Information'!$E$10="NTNC",Q4142="Lead")))),"Tier 1",
IF((OR((AND('[1]PWS Information'!$E$10="CWS",U4142="Multiple Family Residence",'[1]PWS Information'!$E$11="No",Q4142="Lead")),
(AND('[1]PWS Information'!$E$10="CWS",U4142="Other",Q4142="Lead")),
(AND('[1]PWS Information'!$E$10="CWS",U4142="Building",Q4142="Lead")))),"Tier 2",
IF((OR((AND('[1]PWS Information'!$E$10="CWS",U4142="Single Family Residence",Q4142="Galvanized Requiring Replacement")),
(AND('[1]PWS Information'!$E$10="CWS",U4142="Single Family Residence",Q4142="Galvanized Requiring Replacement",R4142="Yes")),
(AND('[1]PWS Information'!$E$10="NTNC",Q4142="Galvanized Requiring Replacement")),
(AND('[1]PWS Information'!$E$10="NTNC",U4142="Single Family Residence",R4142="Yes")))),"Tier 3",
IF((OR((AND('[1]PWS Information'!$E$10="CWS",U4142="Single Family Residence",S4142="Yes",Q4142="Non-Lead", J4142="Non-Lead - Copper",L4142="Before 1989")),
(AND('[1]PWS Information'!$E$10="CWS",U4142="Single Family Residence",S4142="Yes",Q4142="Non-Lead", N4142="Non-Lead - Copper",O4142="Before 1989")))),"Tier 4",
IF((OR((AND('[1]PWS Information'!$E$10="NTNC",Q4142="Non-Lead")),
(AND('[1]PWS Information'!$E$10="CWS",Q4142="Non-Lead",S4142="")),
(AND('[1]PWS Information'!$E$10="CWS",Q4142="Non-Lead",S4142="No")),
(AND('[1]PWS Information'!$E$10="CWS",Q4142="Non-Lead",S4142="Don't Know")),
(AND('[1]PWS Information'!$E$10="CWS",Q4142="Non-Lead", J4142="Non-Lead - Copper", S4142="Yes", L4142="Between 1989 and 2014")),
(AND('[1]PWS Information'!$E$10="CWS",Q4142="Non-Lead", J4142="Non-Lead - Copper", S4142="Yes", L4142="After 2014")),
(AND('[1]PWS Information'!$E$10="CWS",Q4142="Non-Lead", J4142="Non-Lead - Copper", S4142="Yes", L4142="Unknown")),
(AND('[1]PWS Information'!$E$10="CWS",Q4142="Non-Lead", N4142="Non-Lead - Copper", S4142="Yes", O4142="Between 1989 and 2014")),
(AND('[1]PWS Information'!$E$10="CWS",Q4142="Non-Lead", N4142="Non-Lead - Copper", S4142="Yes", O4142="After 2014")),
(AND('[1]PWS Information'!$E$10="CWS",Q4142="Non-Lead", N4142="Non-Lead - Copper", S4142="Yes", O4142="Unknown")),
(AND('[1]PWS Information'!$E$10="CWS",Q4142="Unknown")),
(AND('[1]PWS Information'!$E$10="NTNC",Q4142="Unknown")))),"Tier 5",
"")))))</f>
        <v>Tier 5</v>
      </c>
      <c r="Z4142" s="71"/>
      <c r="AA4142" s="71"/>
    </row>
    <row r="4143" spans="1:27" ht="57.6" x14ac:dyDescent="0.3">
      <c r="A4143" s="1"/>
      <c r="B4143" s="70">
        <v>703076</v>
      </c>
      <c r="C4143" s="60">
        <v>590</v>
      </c>
      <c r="D4143" s="61" t="s">
        <v>1580</v>
      </c>
      <c r="E4143" s="61" t="s">
        <v>49</v>
      </c>
      <c r="F4143" s="61">
        <v>78640</v>
      </c>
      <c r="G4143" s="62" t="s">
        <v>1462</v>
      </c>
      <c r="H4143" s="63">
        <v>29.9718935</v>
      </c>
      <c r="I4143" s="64">
        <v>-97.844849699999997</v>
      </c>
      <c r="J4143" s="65" t="s">
        <v>57</v>
      </c>
      <c r="K4143" s="66" t="s">
        <v>51</v>
      </c>
      <c r="L4143" s="62" t="s">
        <v>58</v>
      </c>
      <c r="M4143" s="69"/>
      <c r="N4143" s="65" t="s">
        <v>50</v>
      </c>
      <c r="O4143" s="66" t="s">
        <v>58</v>
      </c>
      <c r="P4143" s="69"/>
      <c r="Q4143" s="55" t="str">
        <f t="shared" si="64"/>
        <v>Non-Lead</v>
      </c>
      <c r="R4143" s="70" t="s">
        <v>51</v>
      </c>
      <c r="S4143" s="70" t="s">
        <v>51</v>
      </c>
      <c r="T4143" s="70"/>
      <c r="U4143" s="71" t="s">
        <v>53</v>
      </c>
      <c r="V4143" s="71" t="s">
        <v>51</v>
      </c>
      <c r="W4143" s="71" t="s">
        <v>51</v>
      </c>
      <c r="X4143" s="71" t="s">
        <v>51</v>
      </c>
      <c r="Y4143" s="72" t="str">
        <f>IF((OR((AND('[1]PWS Information'!$E$10="CWS",U4143="Single Family Residence",Q4143="Lead")),
(AND('[1]PWS Information'!$E$10="CWS",U4143="Multiple Family Residence",'[1]PWS Information'!$E$11="Yes",Q4143="Lead")),
(AND('[1]PWS Information'!$E$10="NTNC",Q4143="Lead")))),"Tier 1",
IF((OR((AND('[1]PWS Information'!$E$10="CWS",U4143="Multiple Family Residence",'[1]PWS Information'!$E$11="No",Q4143="Lead")),
(AND('[1]PWS Information'!$E$10="CWS",U4143="Other",Q4143="Lead")),
(AND('[1]PWS Information'!$E$10="CWS",U4143="Building",Q4143="Lead")))),"Tier 2",
IF((OR((AND('[1]PWS Information'!$E$10="CWS",U4143="Single Family Residence",Q4143="Galvanized Requiring Replacement")),
(AND('[1]PWS Information'!$E$10="CWS",U4143="Single Family Residence",Q4143="Galvanized Requiring Replacement",R4143="Yes")),
(AND('[1]PWS Information'!$E$10="NTNC",Q4143="Galvanized Requiring Replacement")),
(AND('[1]PWS Information'!$E$10="NTNC",U4143="Single Family Residence",R4143="Yes")))),"Tier 3",
IF((OR((AND('[1]PWS Information'!$E$10="CWS",U4143="Single Family Residence",S4143="Yes",Q4143="Non-Lead", J4143="Non-Lead - Copper",L4143="Before 1989")),
(AND('[1]PWS Information'!$E$10="CWS",U4143="Single Family Residence",S4143="Yes",Q4143="Non-Lead", N4143="Non-Lead - Copper",O4143="Before 1989")))),"Tier 4",
IF((OR((AND('[1]PWS Information'!$E$10="NTNC",Q4143="Non-Lead")),
(AND('[1]PWS Information'!$E$10="CWS",Q4143="Non-Lead",S4143="")),
(AND('[1]PWS Information'!$E$10="CWS",Q4143="Non-Lead",S4143="No")),
(AND('[1]PWS Information'!$E$10="CWS",Q4143="Non-Lead",S4143="Don't Know")),
(AND('[1]PWS Information'!$E$10="CWS",Q4143="Non-Lead", J4143="Non-Lead - Copper", S4143="Yes", L4143="Between 1989 and 2014")),
(AND('[1]PWS Information'!$E$10="CWS",Q4143="Non-Lead", J4143="Non-Lead - Copper", S4143="Yes", L4143="After 2014")),
(AND('[1]PWS Information'!$E$10="CWS",Q4143="Non-Lead", J4143="Non-Lead - Copper", S4143="Yes", L4143="Unknown")),
(AND('[1]PWS Information'!$E$10="CWS",Q4143="Non-Lead", N4143="Non-Lead - Copper", S4143="Yes", O4143="Between 1989 and 2014")),
(AND('[1]PWS Information'!$E$10="CWS",Q4143="Non-Lead", N4143="Non-Lead - Copper", S4143="Yes", O4143="After 2014")),
(AND('[1]PWS Information'!$E$10="CWS",Q4143="Non-Lead", N4143="Non-Lead - Copper", S4143="Yes", O4143="Unknown")),
(AND('[1]PWS Information'!$E$10="CWS",Q4143="Unknown")),
(AND('[1]PWS Information'!$E$10="NTNC",Q4143="Unknown")))),"Tier 5",
"")))))</f>
        <v>Tier 5</v>
      </c>
      <c r="Z4143" s="71"/>
      <c r="AA4143" s="71"/>
    </row>
    <row r="4144" spans="1:27" ht="57.6" x14ac:dyDescent="0.3">
      <c r="A4144" s="1"/>
      <c r="B4144" s="70">
        <v>12186045</v>
      </c>
      <c r="C4144" s="60">
        <v>600</v>
      </c>
      <c r="D4144" s="61" t="s">
        <v>1580</v>
      </c>
      <c r="E4144" s="61" t="s">
        <v>49</v>
      </c>
      <c r="F4144" s="61">
        <v>78640</v>
      </c>
      <c r="G4144" s="62" t="s">
        <v>1462</v>
      </c>
      <c r="H4144" s="63">
        <v>29.9719263</v>
      </c>
      <c r="I4144" s="64">
        <v>-97.844885399999995</v>
      </c>
      <c r="J4144" s="65" t="s">
        <v>57</v>
      </c>
      <c r="K4144" s="66" t="s">
        <v>51</v>
      </c>
      <c r="L4144" s="62" t="s">
        <v>58</v>
      </c>
      <c r="M4144" s="69"/>
      <c r="N4144" s="65" t="s">
        <v>50</v>
      </c>
      <c r="O4144" s="66" t="s">
        <v>58</v>
      </c>
      <c r="P4144" s="69"/>
      <c r="Q4144" s="55" t="str">
        <f t="shared" si="64"/>
        <v>Non-Lead</v>
      </c>
      <c r="R4144" s="70" t="s">
        <v>51</v>
      </c>
      <c r="S4144" s="70" t="s">
        <v>51</v>
      </c>
      <c r="T4144" s="70"/>
      <c r="U4144" s="71" t="s">
        <v>53</v>
      </c>
      <c r="V4144" s="71" t="s">
        <v>51</v>
      </c>
      <c r="W4144" s="71" t="s">
        <v>51</v>
      </c>
      <c r="X4144" s="71" t="s">
        <v>51</v>
      </c>
      <c r="Y4144" s="72" t="str">
        <f>IF((OR((AND('[1]PWS Information'!$E$10="CWS",U4144="Single Family Residence",Q4144="Lead")),
(AND('[1]PWS Information'!$E$10="CWS",U4144="Multiple Family Residence",'[1]PWS Information'!$E$11="Yes",Q4144="Lead")),
(AND('[1]PWS Information'!$E$10="NTNC",Q4144="Lead")))),"Tier 1",
IF((OR((AND('[1]PWS Information'!$E$10="CWS",U4144="Multiple Family Residence",'[1]PWS Information'!$E$11="No",Q4144="Lead")),
(AND('[1]PWS Information'!$E$10="CWS",U4144="Other",Q4144="Lead")),
(AND('[1]PWS Information'!$E$10="CWS",U4144="Building",Q4144="Lead")))),"Tier 2",
IF((OR((AND('[1]PWS Information'!$E$10="CWS",U4144="Single Family Residence",Q4144="Galvanized Requiring Replacement")),
(AND('[1]PWS Information'!$E$10="CWS",U4144="Single Family Residence",Q4144="Galvanized Requiring Replacement",R4144="Yes")),
(AND('[1]PWS Information'!$E$10="NTNC",Q4144="Galvanized Requiring Replacement")),
(AND('[1]PWS Information'!$E$10="NTNC",U4144="Single Family Residence",R4144="Yes")))),"Tier 3",
IF((OR((AND('[1]PWS Information'!$E$10="CWS",U4144="Single Family Residence",S4144="Yes",Q4144="Non-Lead", J4144="Non-Lead - Copper",L4144="Before 1989")),
(AND('[1]PWS Information'!$E$10="CWS",U4144="Single Family Residence",S4144="Yes",Q4144="Non-Lead", N4144="Non-Lead - Copper",O4144="Before 1989")))),"Tier 4",
IF((OR((AND('[1]PWS Information'!$E$10="NTNC",Q4144="Non-Lead")),
(AND('[1]PWS Information'!$E$10="CWS",Q4144="Non-Lead",S4144="")),
(AND('[1]PWS Information'!$E$10="CWS",Q4144="Non-Lead",S4144="No")),
(AND('[1]PWS Information'!$E$10="CWS",Q4144="Non-Lead",S4144="Don't Know")),
(AND('[1]PWS Information'!$E$10="CWS",Q4144="Non-Lead", J4144="Non-Lead - Copper", S4144="Yes", L4144="Between 1989 and 2014")),
(AND('[1]PWS Information'!$E$10="CWS",Q4144="Non-Lead", J4144="Non-Lead - Copper", S4144="Yes", L4144="After 2014")),
(AND('[1]PWS Information'!$E$10="CWS",Q4144="Non-Lead", J4144="Non-Lead - Copper", S4144="Yes", L4144="Unknown")),
(AND('[1]PWS Information'!$E$10="CWS",Q4144="Non-Lead", N4144="Non-Lead - Copper", S4144="Yes", O4144="Between 1989 and 2014")),
(AND('[1]PWS Information'!$E$10="CWS",Q4144="Non-Lead", N4144="Non-Lead - Copper", S4144="Yes", O4144="After 2014")),
(AND('[1]PWS Information'!$E$10="CWS",Q4144="Non-Lead", N4144="Non-Lead - Copper", S4144="Yes", O4144="Unknown")),
(AND('[1]PWS Information'!$E$10="CWS",Q4144="Unknown")),
(AND('[1]PWS Information'!$E$10="NTNC",Q4144="Unknown")))),"Tier 5",
"")))))</f>
        <v>Tier 5</v>
      </c>
      <c r="Z4144" s="71"/>
      <c r="AA4144" s="71"/>
    </row>
    <row r="4145" spans="1:27" ht="57.6" x14ac:dyDescent="0.3">
      <c r="A4145" s="1"/>
      <c r="B4145" s="70">
        <v>13278505</v>
      </c>
      <c r="C4145" s="60">
        <v>610</v>
      </c>
      <c r="D4145" s="61" t="s">
        <v>1580</v>
      </c>
      <c r="E4145" s="61" t="s">
        <v>49</v>
      </c>
      <c r="F4145" s="61">
        <v>78640</v>
      </c>
      <c r="G4145" s="62" t="s">
        <v>1462</v>
      </c>
      <c r="H4145" s="63">
        <v>29.971958099999998</v>
      </c>
      <c r="I4145" s="64">
        <v>-97.844921900000003</v>
      </c>
      <c r="J4145" s="65" t="s">
        <v>57</v>
      </c>
      <c r="K4145" s="66" t="s">
        <v>51</v>
      </c>
      <c r="L4145" s="62" t="s">
        <v>58</v>
      </c>
      <c r="M4145" s="69"/>
      <c r="N4145" s="65" t="s">
        <v>50</v>
      </c>
      <c r="O4145" s="66" t="s">
        <v>58</v>
      </c>
      <c r="P4145" s="69"/>
      <c r="Q4145" s="55" t="str">
        <f t="shared" si="64"/>
        <v>Non-Lead</v>
      </c>
      <c r="R4145" s="70" t="s">
        <v>51</v>
      </c>
      <c r="S4145" s="70" t="s">
        <v>51</v>
      </c>
      <c r="T4145" s="70"/>
      <c r="U4145" s="71" t="s">
        <v>53</v>
      </c>
      <c r="V4145" s="71" t="s">
        <v>51</v>
      </c>
      <c r="W4145" s="71" t="s">
        <v>51</v>
      </c>
      <c r="X4145" s="71" t="s">
        <v>51</v>
      </c>
      <c r="Y4145" s="72" t="str">
        <f>IF((OR((AND('[1]PWS Information'!$E$10="CWS",U4145="Single Family Residence",Q4145="Lead")),
(AND('[1]PWS Information'!$E$10="CWS",U4145="Multiple Family Residence",'[1]PWS Information'!$E$11="Yes",Q4145="Lead")),
(AND('[1]PWS Information'!$E$10="NTNC",Q4145="Lead")))),"Tier 1",
IF((OR((AND('[1]PWS Information'!$E$10="CWS",U4145="Multiple Family Residence",'[1]PWS Information'!$E$11="No",Q4145="Lead")),
(AND('[1]PWS Information'!$E$10="CWS",U4145="Other",Q4145="Lead")),
(AND('[1]PWS Information'!$E$10="CWS",U4145="Building",Q4145="Lead")))),"Tier 2",
IF((OR((AND('[1]PWS Information'!$E$10="CWS",U4145="Single Family Residence",Q4145="Galvanized Requiring Replacement")),
(AND('[1]PWS Information'!$E$10="CWS",U4145="Single Family Residence",Q4145="Galvanized Requiring Replacement",R4145="Yes")),
(AND('[1]PWS Information'!$E$10="NTNC",Q4145="Galvanized Requiring Replacement")),
(AND('[1]PWS Information'!$E$10="NTNC",U4145="Single Family Residence",R4145="Yes")))),"Tier 3",
IF((OR((AND('[1]PWS Information'!$E$10="CWS",U4145="Single Family Residence",S4145="Yes",Q4145="Non-Lead", J4145="Non-Lead - Copper",L4145="Before 1989")),
(AND('[1]PWS Information'!$E$10="CWS",U4145="Single Family Residence",S4145="Yes",Q4145="Non-Lead", N4145="Non-Lead - Copper",O4145="Before 1989")))),"Tier 4",
IF((OR((AND('[1]PWS Information'!$E$10="NTNC",Q4145="Non-Lead")),
(AND('[1]PWS Information'!$E$10="CWS",Q4145="Non-Lead",S4145="")),
(AND('[1]PWS Information'!$E$10="CWS",Q4145="Non-Lead",S4145="No")),
(AND('[1]PWS Information'!$E$10="CWS",Q4145="Non-Lead",S4145="Don't Know")),
(AND('[1]PWS Information'!$E$10="CWS",Q4145="Non-Lead", J4145="Non-Lead - Copper", S4145="Yes", L4145="Between 1989 and 2014")),
(AND('[1]PWS Information'!$E$10="CWS",Q4145="Non-Lead", J4145="Non-Lead - Copper", S4145="Yes", L4145="After 2014")),
(AND('[1]PWS Information'!$E$10="CWS",Q4145="Non-Lead", J4145="Non-Lead - Copper", S4145="Yes", L4145="Unknown")),
(AND('[1]PWS Information'!$E$10="CWS",Q4145="Non-Lead", N4145="Non-Lead - Copper", S4145="Yes", O4145="Between 1989 and 2014")),
(AND('[1]PWS Information'!$E$10="CWS",Q4145="Non-Lead", N4145="Non-Lead - Copper", S4145="Yes", O4145="After 2014")),
(AND('[1]PWS Information'!$E$10="CWS",Q4145="Non-Lead", N4145="Non-Lead - Copper", S4145="Yes", O4145="Unknown")),
(AND('[1]PWS Information'!$E$10="CWS",Q4145="Unknown")),
(AND('[1]PWS Information'!$E$10="NTNC",Q4145="Unknown")))),"Tier 5",
"")))))</f>
        <v>Tier 5</v>
      </c>
      <c r="Z4145" s="71"/>
      <c r="AA4145" s="71"/>
    </row>
    <row r="4146" spans="1:27" ht="57.6" x14ac:dyDescent="0.3">
      <c r="A4146" s="17"/>
      <c r="B4146" s="70">
        <v>10453626</v>
      </c>
      <c r="C4146" s="60">
        <v>180</v>
      </c>
      <c r="D4146" s="61" t="s">
        <v>1586</v>
      </c>
      <c r="E4146" s="61" t="s">
        <v>49</v>
      </c>
      <c r="F4146" s="61">
        <v>78640</v>
      </c>
      <c r="G4146" s="62" t="s">
        <v>1462</v>
      </c>
      <c r="H4146" s="63">
        <v>29.964952</v>
      </c>
      <c r="I4146" s="64">
        <v>-97.848588000000007</v>
      </c>
      <c r="J4146" s="65" t="s">
        <v>50</v>
      </c>
      <c r="K4146" s="66" t="s">
        <v>51</v>
      </c>
      <c r="L4146" s="62" t="s">
        <v>58</v>
      </c>
      <c r="M4146" s="69"/>
      <c r="N4146" s="65" t="s">
        <v>50</v>
      </c>
      <c r="O4146" s="66" t="s">
        <v>58</v>
      </c>
      <c r="P4146" s="69"/>
      <c r="Q4146" s="55" t="str">
        <f t="shared" si="64"/>
        <v>Non-Lead</v>
      </c>
      <c r="R4146" s="70" t="s">
        <v>51</v>
      </c>
      <c r="S4146" s="70" t="s">
        <v>51</v>
      </c>
      <c r="T4146" s="70"/>
      <c r="U4146" s="71" t="s">
        <v>53</v>
      </c>
      <c r="V4146" s="71" t="s">
        <v>51</v>
      </c>
      <c r="W4146" s="71" t="s">
        <v>51</v>
      </c>
      <c r="X4146" s="71" t="s">
        <v>51</v>
      </c>
      <c r="Y4146" s="72" t="str">
        <f>IF((OR((AND('[1]PWS Information'!$E$10="CWS",U4146="Single Family Residence",Q4146="Lead")),
(AND('[1]PWS Information'!$E$10="CWS",U4146="Multiple Family Residence",'[1]PWS Information'!$E$11="Yes",Q4146="Lead")),
(AND('[1]PWS Information'!$E$10="NTNC",Q4146="Lead")))),"Tier 1",
IF((OR((AND('[1]PWS Information'!$E$10="CWS",U4146="Multiple Family Residence",'[1]PWS Information'!$E$11="No",Q4146="Lead")),
(AND('[1]PWS Information'!$E$10="CWS",U4146="Other",Q4146="Lead")),
(AND('[1]PWS Information'!$E$10="CWS",U4146="Building",Q4146="Lead")))),"Tier 2",
IF((OR((AND('[1]PWS Information'!$E$10="CWS",U4146="Single Family Residence",Q4146="Galvanized Requiring Replacement")),
(AND('[1]PWS Information'!$E$10="CWS",U4146="Single Family Residence",Q4146="Galvanized Requiring Replacement",R4146="Yes")),
(AND('[1]PWS Information'!$E$10="NTNC",Q4146="Galvanized Requiring Replacement")),
(AND('[1]PWS Information'!$E$10="NTNC",U4146="Single Family Residence",R4146="Yes")))),"Tier 3",
IF((OR((AND('[1]PWS Information'!$E$10="CWS",U4146="Single Family Residence",S4146="Yes",Q4146="Non-Lead", J4146="Non-Lead - Copper",L4146="Before 1989")),
(AND('[1]PWS Information'!$E$10="CWS",U4146="Single Family Residence",S4146="Yes",Q4146="Non-Lead", N4146="Non-Lead - Copper",O4146="Before 1989")))),"Tier 4",
IF((OR((AND('[1]PWS Information'!$E$10="NTNC",Q4146="Non-Lead")),
(AND('[1]PWS Information'!$E$10="CWS",Q4146="Non-Lead",S4146="")),
(AND('[1]PWS Information'!$E$10="CWS",Q4146="Non-Lead",S4146="No")),
(AND('[1]PWS Information'!$E$10="CWS",Q4146="Non-Lead",S4146="Don't Know")),
(AND('[1]PWS Information'!$E$10="CWS",Q4146="Non-Lead", J4146="Non-Lead - Copper", S4146="Yes", L4146="Between 1989 and 2014")),
(AND('[1]PWS Information'!$E$10="CWS",Q4146="Non-Lead", J4146="Non-Lead - Copper", S4146="Yes", L4146="After 2014")),
(AND('[1]PWS Information'!$E$10="CWS",Q4146="Non-Lead", J4146="Non-Lead - Copper", S4146="Yes", L4146="Unknown")),
(AND('[1]PWS Information'!$E$10="CWS",Q4146="Non-Lead", N4146="Non-Lead - Copper", S4146="Yes", O4146="Between 1989 and 2014")),
(AND('[1]PWS Information'!$E$10="CWS",Q4146="Non-Lead", N4146="Non-Lead - Copper", S4146="Yes", O4146="After 2014")),
(AND('[1]PWS Information'!$E$10="CWS",Q4146="Non-Lead", N4146="Non-Lead - Copper", S4146="Yes", O4146="Unknown")),
(AND('[1]PWS Information'!$E$10="CWS",Q4146="Unknown")),
(AND('[1]PWS Information'!$E$10="NTNC",Q4146="Unknown")))),"Tier 5",
"")))))</f>
        <v>Tier 5</v>
      </c>
      <c r="Z4146" s="71"/>
      <c r="AA4146" s="71"/>
    </row>
    <row r="4147" spans="1:27" ht="57.6" x14ac:dyDescent="0.3">
      <c r="A4147" s="1"/>
      <c r="B4147" s="70">
        <v>12123142</v>
      </c>
      <c r="C4147" s="60">
        <v>190</v>
      </c>
      <c r="D4147" s="61" t="s">
        <v>1586</v>
      </c>
      <c r="E4147" s="61" t="s">
        <v>49</v>
      </c>
      <c r="F4147" s="61">
        <v>78640</v>
      </c>
      <c r="G4147" s="62" t="s">
        <v>1462</v>
      </c>
      <c r="H4147" s="63">
        <v>29.9650611</v>
      </c>
      <c r="I4147" s="64">
        <v>-97.848510700000006</v>
      </c>
      <c r="J4147" s="65" t="s">
        <v>50</v>
      </c>
      <c r="K4147" s="66" t="s">
        <v>51</v>
      </c>
      <c r="L4147" s="62" t="s">
        <v>58</v>
      </c>
      <c r="M4147" s="69"/>
      <c r="N4147" s="65" t="s">
        <v>50</v>
      </c>
      <c r="O4147" s="66" t="s">
        <v>58</v>
      </c>
      <c r="P4147" s="69"/>
      <c r="Q4147" s="55" t="str">
        <f t="shared" si="64"/>
        <v>Non-Lead</v>
      </c>
      <c r="R4147" s="70" t="s">
        <v>51</v>
      </c>
      <c r="S4147" s="70" t="s">
        <v>51</v>
      </c>
      <c r="T4147" s="70"/>
      <c r="U4147" s="71" t="s">
        <v>53</v>
      </c>
      <c r="V4147" s="71" t="s">
        <v>51</v>
      </c>
      <c r="W4147" s="71" t="s">
        <v>51</v>
      </c>
      <c r="X4147" s="71" t="s">
        <v>51</v>
      </c>
      <c r="Y4147" s="72" t="str">
        <f>IF((OR((AND('[1]PWS Information'!$E$10="CWS",U4147="Single Family Residence",Q4147="Lead")),
(AND('[1]PWS Information'!$E$10="CWS",U4147="Multiple Family Residence",'[1]PWS Information'!$E$11="Yes",Q4147="Lead")),
(AND('[1]PWS Information'!$E$10="NTNC",Q4147="Lead")))),"Tier 1",
IF((OR((AND('[1]PWS Information'!$E$10="CWS",U4147="Multiple Family Residence",'[1]PWS Information'!$E$11="No",Q4147="Lead")),
(AND('[1]PWS Information'!$E$10="CWS",U4147="Other",Q4147="Lead")),
(AND('[1]PWS Information'!$E$10="CWS",U4147="Building",Q4147="Lead")))),"Tier 2",
IF((OR((AND('[1]PWS Information'!$E$10="CWS",U4147="Single Family Residence",Q4147="Galvanized Requiring Replacement")),
(AND('[1]PWS Information'!$E$10="CWS",U4147="Single Family Residence",Q4147="Galvanized Requiring Replacement",R4147="Yes")),
(AND('[1]PWS Information'!$E$10="NTNC",Q4147="Galvanized Requiring Replacement")),
(AND('[1]PWS Information'!$E$10="NTNC",U4147="Single Family Residence",R4147="Yes")))),"Tier 3",
IF((OR((AND('[1]PWS Information'!$E$10="CWS",U4147="Single Family Residence",S4147="Yes",Q4147="Non-Lead", J4147="Non-Lead - Copper",L4147="Before 1989")),
(AND('[1]PWS Information'!$E$10="CWS",U4147="Single Family Residence",S4147="Yes",Q4147="Non-Lead", N4147="Non-Lead - Copper",O4147="Before 1989")))),"Tier 4",
IF((OR((AND('[1]PWS Information'!$E$10="NTNC",Q4147="Non-Lead")),
(AND('[1]PWS Information'!$E$10="CWS",Q4147="Non-Lead",S4147="")),
(AND('[1]PWS Information'!$E$10="CWS",Q4147="Non-Lead",S4147="No")),
(AND('[1]PWS Information'!$E$10="CWS",Q4147="Non-Lead",S4147="Don't Know")),
(AND('[1]PWS Information'!$E$10="CWS",Q4147="Non-Lead", J4147="Non-Lead - Copper", S4147="Yes", L4147="Between 1989 and 2014")),
(AND('[1]PWS Information'!$E$10="CWS",Q4147="Non-Lead", J4147="Non-Lead - Copper", S4147="Yes", L4147="After 2014")),
(AND('[1]PWS Information'!$E$10="CWS",Q4147="Non-Lead", J4147="Non-Lead - Copper", S4147="Yes", L4147="Unknown")),
(AND('[1]PWS Information'!$E$10="CWS",Q4147="Non-Lead", N4147="Non-Lead - Copper", S4147="Yes", O4147="Between 1989 and 2014")),
(AND('[1]PWS Information'!$E$10="CWS",Q4147="Non-Lead", N4147="Non-Lead - Copper", S4147="Yes", O4147="After 2014")),
(AND('[1]PWS Information'!$E$10="CWS",Q4147="Non-Lead", N4147="Non-Lead - Copper", S4147="Yes", O4147="Unknown")),
(AND('[1]PWS Information'!$E$10="CWS",Q4147="Unknown")),
(AND('[1]PWS Information'!$E$10="NTNC",Q4147="Unknown")))),"Tier 5",
"")))))</f>
        <v>Tier 5</v>
      </c>
      <c r="Z4147" s="71"/>
      <c r="AA4147" s="71"/>
    </row>
    <row r="4148" spans="1:27" ht="57.6" x14ac:dyDescent="0.3">
      <c r="A4148" s="1"/>
      <c r="B4148" s="70">
        <v>10127765</v>
      </c>
      <c r="C4148" s="60">
        <v>191</v>
      </c>
      <c r="D4148" s="61" t="s">
        <v>1586</v>
      </c>
      <c r="E4148" s="61" t="s">
        <v>49</v>
      </c>
      <c r="F4148" s="61">
        <v>78640</v>
      </c>
      <c r="G4148" s="62" t="s">
        <v>1462</v>
      </c>
      <c r="H4148" s="63">
        <v>29.965038</v>
      </c>
      <c r="I4148" s="64">
        <v>-97.848748999999998</v>
      </c>
      <c r="J4148" s="65" t="s">
        <v>50</v>
      </c>
      <c r="K4148" s="66" t="s">
        <v>51</v>
      </c>
      <c r="L4148" s="62" t="s">
        <v>58</v>
      </c>
      <c r="M4148" s="69"/>
      <c r="N4148" s="65" t="s">
        <v>50</v>
      </c>
      <c r="O4148" s="66" t="s">
        <v>58</v>
      </c>
      <c r="P4148" s="69"/>
      <c r="Q4148" s="55" t="str">
        <f t="shared" si="64"/>
        <v>Non-Lead</v>
      </c>
      <c r="R4148" s="70" t="s">
        <v>51</v>
      </c>
      <c r="S4148" s="70" t="s">
        <v>51</v>
      </c>
      <c r="T4148" s="70"/>
      <c r="U4148" s="71" t="s">
        <v>53</v>
      </c>
      <c r="V4148" s="71" t="s">
        <v>51</v>
      </c>
      <c r="W4148" s="71" t="s">
        <v>51</v>
      </c>
      <c r="X4148" s="71" t="s">
        <v>51</v>
      </c>
      <c r="Y4148" s="72" t="str">
        <f>IF((OR((AND('[1]PWS Information'!$E$10="CWS",U4148="Single Family Residence",Q4148="Lead")),
(AND('[1]PWS Information'!$E$10="CWS",U4148="Multiple Family Residence",'[1]PWS Information'!$E$11="Yes",Q4148="Lead")),
(AND('[1]PWS Information'!$E$10="NTNC",Q4148="Lead")))),"Tier 1",
IF((OR((AND('[1]PWS Information'!$E$10="CWS",U4148="Multiple Family Residence",'[1]PWS Information'!$E$11="No",Q4148="Lead")),
(AND('[1]PWS Information'!$E$10="CWS",U4148="Other",Q4148="Lead")),
(AND('[1]PWS Information'!$E$10="CWS",U4148="Building",Q4148="Lead")))),"Tier 2",
IF((OR((AND('[1]PWS Information'!$E$10="CWS",U4148="Single Family Residence",Q4148="Galvanized Requiring Replacement")),
(AND('[1]PWS Information'!$E$10="CWS",U4148="Single Family Residence",Q4148="Galvanized Requiring Replacement",R4148="Yes")),
(AND('[1]PWS Information'!$E$10="NTNC",Q4148="Galvanized Requiring Replacement")),
(AND('[1]PWS Information'!$E$10="NTNC",U4148="Single Family Residence",R4148="Yes")))),"Tier 3",
IF((OR((AND('[1]PWS Information'!$E$10="CWS",U4148="Single Family Residence",S4148="Yes",Q4148="Non-Lead", J4148="Non-Lead - Copper",L4148="Before 1989")),
(AND('[1]PWS Information'!$E$10="CWS",U4148="Single Family Residence",S4148="Yes",Q4148="Non-Lead", N4148="Non-Lead - Copper",O4148="Before 1989")))),"Tier 4",
IF((OR((AND('[1]PWS Information'!$E$10="NTNC",Q4148="Non-Lead")),
(AND('[1]PWS Information'!$E$10="CWS",Q4148="Non-Lead",S4148="")),
(AND('[1]PWS Information'!$E$10="CWS",Q4148="Non-Lead",S4148="No")),
(AND('[1]PWS Information'!$E$10="CWS",Q4148="Non-Lead",S4148="Don't Know")),
(AND('[1]PWS Information'!$E$10="CWS",Q4148="Non-Lead", J4148="Non-Lead - Copper", S4148="Yes", L4148="Between 1989 and 2014")),
(AND('[1]PWS Information'!$E$10="CWS",Q4148="Non-Lead", J4148="Non-Lead - Copper", S4148="Yes", L4148="After 2014")),
(AND('[1]PWS Information'!$E$10="CWS",Q4148="Non-Lead", J4148="Non-Lead - Copper", S4148="Yes", L4148="Unknown")),
(AND('[1]PWS Information'!$E$10="CWS",Q4148="Non-Lead", N4148="Non-Lead - Copper", S4148="Yes", O4148="Between 1989 and 2014")),
(AND('[1]PWS Information'!$E$10="CWS",Q4148="Non-Lead", N4148="Non-Lead - Copper", S4148="Yes", O4148="After 2014")),
(AND('[1]PWS Information'!$E$10="CWS",Q4148="Non-Lead", N4148="Non-Lead - Copper", S4148="Yes", O4148="Unknown")),
(AND('[1]PWS Information'!$E$10="CWS",Q4148="Unknown")),
(AND('[1]PWS Information'!$E$10="NTNC",Q4148="Unknown")))),"Tier 5",
"")))))</f>
        <v>Tier 5</v>
      </c>
      <c r="Z4148" s="71"/>
      <c r="AA4148" s="71"/>
    </row>
    <row r="4149" spans="1:27" ht="57.6" x14ac:dyDescent="0.3">
      <c r="A4149" s="1"/>
      <c r="B4149" s="70">
        <v>10212422</v>
      </c>
      <c r="C4149" s="60">
        <v>200</v>
      </c>
      <c r="D4149" s="61" t="s">
        <v>1586</v>
      </c>
      <c r="E4149" s="61" t="s">
        <v>49</v>
      </c>
      <c r="F4149" s="61">
        <v>78640</v>
      </c>
      <c r="G4149" s="62" t="s">
        <v>1462</v>
      </c>
      <c r="H4149" s="63">
        <v>29.9651703</v>
      </c>
      <c r="I4149" s="64">
        <v>-97.848433499999999</v>
      </c>
      <c r="J4149" s="65" t="s">
        <v>50</v>
      </c>
      <c r="K4149" s="66" t="s">
        <v>51</v>
      </c>
      <c r="L4149" s="62" t="s">
        <v>58</v>
      </c>
      <c r="M4149" s="69"/>
      <c r="N4149" s="65" t="s">
        <v>50</v>
      </c>
      <c r="O4149" s="66" t="s">
        <v>58</v>
      </c>
      <c r="P4149" s="69"/>
      <c r="Q4149" s="55" t="str">
        <f t="shared" si="64"/>
        <v>Non-Lead</v>
      </c>
      <c r="R4149" s="70" t="s">
        <v>51</v>
      </c>
      <c r="S4149" s="70" t="s">
        <v>51</v>
      </c>
      <c r="T4149" s="70"/>
      <c r="U4149" s="71" t="s">
        <v>53</v>
      </c>
      <c r="V4149" s="71" t="s">
        <v>51</v>
      </c>
      <c r="W4149" s="71" t="s">
        <v>51</v>
      </c>
      <c r="X4149" s="71" t="s">
        <v>51</v>
      </c>
      <c r="Y4149" s="72" t="str">
        <f>IF((OR((AND('[1]PWS Information'!$E$10="CWS",U4149="Single Family Residence",Q4149="Lead")),
(AND('[1]PWS Information'!$E$10="CWS",U4149="Multiple Family Residence",'[1]PWS Information'!$E$11="Yes",Q4149="Lead")),
(AND('[1]PWS Information'!$E$10="NTNC",Q4149="Lead")))),"Tier 1",
IF((OR((AND('[1]PWS Information'!$E$10="CWS",U4149="Multiple Family Residence",'[1]PWS Information'!$E$11="No",Q4149="Lead")),
(AND('[1]PWS Information'!$E$10="CWS",U4149="Other",Q4149="Lead")),
(AND('[1]PWS Information'!$E$10="CWS",U4149="Building",Q4149="Lead")))),"Tier 2",
IF((OR((AND('[1]PWS Information'!$E$10="CWS",U4149="Single Family Residence",Q4149="Galvanized Requiring Replacement")),
(AND('[1]PWS Information'!$E$10="CWS",U4149="Single Family Residence",Q4149="Galvanized Requiring Replacement",R4149="Yes")),
(AND('[1]PWS Information'!$E$10="NTNC",Q4149="Galvanized Requiring Replacement")),
(AND('[1]PWS Information'!$E$10="NTNC",U4149="Single Family Residence",R4149="Yes")))),"Tier 3",
IF((OR((AND('[1]PWS Information'!$E$10="CWS",U4149="Single Family Residence",S4149="Yes",Q4149="Non-Lead", J4149="Non-Lead - Copper",L4149="Before 1989")),
(AND('[1]PWS Information'!$E$10="CWS",U4149="Single Family Residence",S4149="Yes",Q4149="Non-Lead", N4149="Non-Lead - Copper",O4149="Before 1989")))),"Tier 4",
IF((OR((AND('[1]PWS Information'!$E$10="NTNC",Q4149="Non-Lead")),
(AND('[1]PWS Information'!$E$10="CWS",Q4149="Non-Lead",S4149="")),
(AND('[1]PWS Information'!$E$10="CWS",Q4149="Non-Lead",S4149="No")),
(AND('[1]PWS Information'!$E$10="CWS",Q4149="Non-Lead",S4149="Don't Know")),
(AND('[1]PWS Information'!$E$10="CWS",Q4149="Non-Lead", J4149="Non-Lead - Copper", S4149="Yes", L4149="Between 1989 and 2014")),
(AND('[1]PWS Information'!$E$10="CWS",Q4149="Non-Lead", J4149="Non-Lead - Copper", S4149="Yes", L4149="After 2014")),
(AND('[1]PWS Information'!$E$10="CWS",Q4149="Non-Lead", J4149="Non-Lead - Copper", S4149="Yes", L4149="Unknown")),
(AND('[1]PWS Information'!$E$10="CWS",Q4149="Non-Lead", N4149="Non-Lead - Copper", S4149="Yes", O4149="Between 1989 and 2014")),
(AND('[1]PWS Information'!$E$10="CWS",Q4149="Non-Lead", N4149="Non-Lead - Copper", S4149="Yes", O4149="After 2014")),
(AND('[1]PWS Information'!$E$10="CWS",Q4149="Non-Lead", N4149="Non-Lead - Copper", S4149="Yes", O4149="Unknown")),
(AND('[1]PWS Information'!$E$10="CWS",Q4149="Unknown")),
(AND('[1]PWS Information'!$E$10="NTNC",Q4149="Unknown")))),"Tier 5",
"")))))</f>
        <v>Tier 5</v>
      </c>
      <c r="Z4149" s="71"/>
      <c r="AA4149" s="71"/>
    </row>
    <row r="4150" spans="1:27" ht="57.6" x14ac:dyDescent="0.3">
      <c r="A4150" s="17"/>
      <c r="B4150" s="70">
        <v>10699061</v>
      </c>
      <c r="C4150" s="60">
        <v>201</v>
      </c>
      <c r="D4150" s="61" t="s">
        <v>1586</v>
      </c>
      <c r="E4150" s="61" t="s">
        <v>49</v>
      </c>
      <c r="F4150" s="61">
        <v>78640</v>
      </c>
      <c r="G4150" s="62" t="s">
        <v>1462</v>
      </c>
      <c r="H4150" s="63">
        <v>29.968135</v>
      </c>
      <c r="I4150" s="64">
        <v>-97.844292999999993</v>
      </c>
      <c r="J4150" s="65" t="s">
        <v>50</v>
      </c>
      <c r="K4150" s="66" t="s">
        <v>51</v>
      </c>
      <c r="L4150" s="62" t="s">
        <v>58</v>
      </c>
      <c r="M4150" s="69"/>
      <c r="N4150" s="65" t="s">
        <v>50</v>
      </c>
      <c r="O4150" s="66" t="s">
        <v>58</v>
      </c>
      <c r="P4150" s="69"/>
      <c r="Q4150" s="55" t="str">
        <f t="shared" si="64"/>
        <v>Non-Lead</v>
      </c>
      <c r="R4150" s="70" t="s">
        <v>51</v>
      </c>
      <c r="S4150" s="70" t="s">
        <v>51</v>
      </c>
      <c r="T4150" s="70"/>
      <c r="U4150" s="71" t="s">
        <v>53</v>
      </c>
      <c r="V4150" s="71" t="s">
        <v>51</v>
      </c>
      <c r="W4150" s="71" t="s">
        <v>51</v>
      </c>
      <c r="X4150" s="71" t="s">
        <v>51</v>
      </c>
      <c r="Y4150" s="72" t="str">
        <f>IF((OR((AND('[1]PWS Information'!$E$10="CWS",U4150="Single Family Residence",Q4150="Lead")),
(AND('[1]PWS Information'!$E$10="CWS",U4150="Multiple Family Residence",'[1]PWS Information'!$E$11="Yes",Q4150="Lead")),
(AND('[1]PWS Information'!$E$10="NTNC",Q4150="Lead")))),"Tier 1",
IF((OR((AND('[1]PWS Information'!$E$10="CWS",U4150="Multiple Family Residence",'[1]PWS Information'!$E$11="No",Q4150="Lead")),
(AND('[1]PWS Information'!$E$10="CWS",U4150="Other",Q4150="Lead")),
(AND('[1]PWS Information'!$E$10="CWS",U4150="Building",Q4150="Lead")))),"Tier 2",
IF((OR((AND('[1]PWS Information'!$E$10="CWS",U4150="Single Family Residence",Q4150="Galvanized Requiring Replacement")),
(AND('[1]PWS Information'!$E$10="CWS",U4150="Single Family Residence",Q4150="Galvanized Requiring Replacement",R4150="Yes")),
(AND('[1]PWS Information'!$E$10="NTNC",Q4150="Galvanized Requiring Replacement")),
(AND('[1]PWS Information'!$E$10="NTNC",U4150="Single Family Residence",R4150="Yes")))),"Tier 3",
IF((OR((AND('[1]PWS Information'!$E$10="CWS",U4150="Single Family Residence",S4150="Yes",Q4150="Non-Lead", J4150="Non-Lead - Copper",L4150="Before 1989")),
(AND('[1]PWS Information'!$E$10="CWS",U4150="Single Family Residence",S4150="Yes",Q4150="Non-Lead", N4150="Non-Lead - Copper",O4150="Before 1989")))),"Tier 4",
IF((OR((AND('[1]PWS Information'!$E$10="NTNC",Q4150="Non-Lead")),
(AND('[1]PWS Information'!$E$10="CWS",Q4150="Non-Lead",S4150="")),
(AND('[1]PWS Information'!$E$10="CWS",Q4150="Non-Lead",S4150="No")),
(AND('[1]PWS Information'!$E$10="CWS",Q4150="Non-Lead",S4150="Don't Know")),
(AND('[1]PWS Information'!$E$10="CWS",Q4150="Non-Lead", J4150="Non-Lead - Copper", S4150="Yes", L4150="Between 1989 and 2014")),
(AND('[1]PWS Information'!$E$10="CWS",Q4150="Non-Lead", J4150="Non-Lead - Copper", S4150="Yes", L4150="After 2014")),
(AND('[1]PWS Information'!$E$10="CWS",Q4150="Non-Lead", J4150="Non-Lead - Copper", S4150="Yes", L4150="Unknown")),
(AND('[1]PWS Information'!$E$10="CWS",Q4150="Non-Lead", N4150="Non-Lead - Copper", S4150="Yes", O4150="Between 1989 and 2014")),
(AND('[1]PWS Information'!$E$10="CWS",Q4150="Non-Lead", N4150="Non-Lead - Copper", S4150="Yes", O4150="After 2014")),
(AND('[1]PWS Information'!$E$10="CWS",Q4150="Non-Lead", N4150="Non-Lead - Copper", S4150="Yes", O4150="Unknown")),
(AND('[1]PWS Information'!$E$10="CWS",Q4150="Unknown")),
(AND('[1]PWS Information'!$E$10="NTNC",Q4150="Unknown")))),"Tier 5",
"")))))</f>
        <v>Tier 5</v>
      </c>
      <c r="Z4150" s="71"/>
      <c r="AA4150" s="71"/>
    </row>
    <row r="4151" spans="1:27" ht="57.6" x14ac:dyDescent="0.3">
      <c r="A4151" s="1"/>
      <c r="B4151" s="70">
        <v>10532012</v>
      </c>
      <c r="C4151" s="60">
        <v>210</v>
      </c>
      <c r="D4151" s="61" t="s">
        <v>1586</v>
      </c>
      <c r="E4151" s="61" t="s">
        <v>49</v>
      </c>
      <c r="F4151" s="61">
        <v>78640</v>
      </c>
      <c r="G4151" s="62" t="s">
        <v>1462</v>
      </c>
      <c r="H4151" s="63">
        <v>29.9652794</v>
      </c>
      <c r="I4151" s="64">
        <v>-97.848356199999998</v>
      </c>
      <c r="J4151" s="65" t="s">
        <v>50</v>
      </c>
      <c r="K4151" s="66" t="s">
        <v>51</v>
      </c>
      <c r="L4151" s="62" t="s">
        <v>58</v>
      </c>
      <c r="M4151" s="69"/>
      <c r="N4151" s="65" t="s">
        <v>50</v>
      </c>
      <c r="O4151" s="66" t="s">
        <v>58</v>
      </c>
      <c r="P4151" s="69"/>
      <c r="Q4151" s="55" t="str">
        <f t="shared" si="64"/>
        <v>Non-Lead</v>
      </c>
      <c r="R4151" s="70" t="s">
        <v>51</v>
      </c>
      <c r="S4151" s="70" t="s">
        <v>51</v>
      </c>
      <c r="T4151" s="70"/>
      <c r="U4151" s="71" t="s">
        <v>53</v>
      </c>
      <c r="V4151" s="71" t="s">
        <v>51</v>
      </c>
      <c r="W4151" s="71" t="s">
        <v>51</v>
      </c>
      <c r="X4151" s="71" t="s">
        <v>51</v>
      </c>
      <c r="Y4151" s="72" t="str">
        <f>IF((OR((AND('[1]PWS Information'!$E$10="CWS",U4151="Single Family Residence",Q4151="Lead")),
(AND('[1]PWS Information'!$E$10="CWS",U4151="Multiple Family Residence",'[1]PWS Information'!$E$11="Yes",Q4151="Lead")),
(AND('[1]PWS Information'!$E$10="NTNC",Q4151="Lead")))),"Tier 1",
IF((OR((AND('[1]PWS Information'!$E$10="CWS",U4151="Multiple Family Residence",'[1]PWS Information'!$E$11="No",Q4151="Lead")),
(AND('[1]PWS Information'!$E$10="CWS",U4151="Other",Q4151="Lead")),
(AND('[1]PWS Information'!$E$10="CWS",U4151="Building",Q4151="Lead")))),"Tier 2",
IF((OR((AND('[1]PWS Information'!$E$10="CWS",U4151="Single Family Residence",Q4151="Galvanized Requiring Replacement")),
(AND('[1]PWS Information'!$E$10="CWS",U4151="Single Family Residence",Q4151="Galvanized Requiring Replacement",R4151="Yes")),
(AND('[1]PWS Information'!$E$10="NTNC",Q4151="Galvanized Requiring Replacement")),
(AND('[1]PWS Information'!$E$10="NTNC",U4151="Single Family Residence",R4151="Yes")))),"Tier 3",
IF((OR((AND('[1]PWS Information'!$E$10="CWS",U4151="Single Family Residence",S4151="Yes",Q4151="Non-Lead", J4151="Non-Lead - Copper",L4151="Before 1989")),
(AND('[1]PWS Information'!$E$10="CWS",U4151="Single Family Residence",S4151="Yes",Q4151="Non-Lead", N4151="Non-Lead - Copper",O4151="Before 1989")))),"Tier 4",
IF((OR((AND('[1]PWS Information'!$E$10="NTNC",Q4151="Non-Lead")),
(AND('[1]PWS Information'!$E$10="CWS",Q4151="Non-Lead",S4151="")),
(AND('[1]PWS Information'!$E$10="CWS",Q4151="Non-Lead",S4151="No")),
(AND('[1]PWS Information'!$E$10="CWS",Q4151="Non-Lead",S4151="Don't Know")),
(AND('[1]PWS Information'!$E$10="CWS",Q4151="Non-Lead", J4151="Non-Lead - Copper", S4151="Yes", L4151="Between 1989 and 2014")),
(AND('[1]PWS Information'!$E$10="CWS",Q4151="Non-Lead", J4151="Non-Lead - Copper", S4151="Yes", L4151="After 2014")),
(AND('[1]PWS Information'!$E$10="CWS",Q4151="Non-Lead", J4151="Non-Lead - Copper", S4151="Yes", L4151="Unknown")),
(AND('[1]PWS Information'!$E$10="CWS",Q4151="Non-Lead", N4151="Non-Lead - Copper", S4151="Yes", O4151="Between 1989 and 2014")),
(AND('[1]PWS Information'!$E$10="CWS",Q4151="Non-Lead", N4151="Non-Lead - Copper", S4151="Yes", O4151="After 2014")),
(AND('[1]PWS Information'!$E$10="CWS",Q4151="Non-Lead", N4151="Non-Lead - Copper", S4151="Yes", O4151="Unknown")),
(AND('[1]PWS Information'!$E$10="CWS",Q4151="Unknown")),
(AND('[1]PWS Information'!$E$10="NTNC",Q4151="Unknown")))),"Tier 5",
"")))))</f>
        <v>Tier 5</v>
      </c>
      <c r="Z4151" s="71"/>
      <c r="AA4151" s="71"/>
    </row>
    <row r="4152" spans="1:27" ht="57.6" x14ac:dyDescent="0.3">
      <c r="A4152" s="1"/>
      <c r="B4152" s="70">
        <v>10127981</v>
      </c>
      <c r="C4152" s="60">
        <v>211</v>
      </c>
      <c r="D4152" s="61" t="s">
        <v>1586</v>
      </c>
      <c r="E4152" s="61" t="s">
        <v>49</v>
      </c>
      <c r="F4152" s="61">
        <v>78640</v>
      </c>
      <c r="G4152" s="62" t="s">
        <v>1462</v>
      </c>
      <c r="H4152" s="63">
        <v>29.968154699999999</v>
      </c>
      <c r="I4152" s="64">
        <v>-97.844294399999995</v>
      </c>
      <c r="J4152" s="65" t="s">
        <v>50</v>
      </c>
      <c r="K4152" s="66" t="s">
        <v>51</v>
      </c>
      <c r="L4152" s="62" t="s">
        <v>58</v>
      </c>
      <c r="M4152" s="69"/>
      <c r="N4152" s="65" t="s">
        <v>50</v>
      </c>
      <c r="O4152" s="66" t="s">
        <v>58</v>
      </c>
      <c r="P4152" s="69"/>
      <c r="Q4152" s="55" t="str">
        <f t="shared" si="64"/>
        <v>Non-Lead</v>
      </c>
      <c r="R4152" s="70" t="s">
        <v>51</v>
      </c>
      <c r="S4152" s="70" t="s">
        <v>51</v>
      </c>
      <c r="T4152" s="70"/>
      <c r="U4152" s="71" t="s">
        <v>53</v>
      </c>
      <c r="V4152" s="71" t="s">
        <v>51</v>
      </c>
      <c r="W4152" s="71" t="s">
        <v>51</v>
      </c>
      <c r="X4152" s="71" t="s">
        <v>51</v>
      </c>
      <c r="Y4152" s="72" t="str">
        <f>IF((OR((AND('[1]PWS Information'!$E$10="CWS",U4152="Single Family Residence",Q4152="Lead")),
(AND('[1]PWS Information'!$E$10="CWS",U4152="Multiple Family Residence",'[1]PWS Information'!$E$11="Yes",Q4152="Lead")),
(AND('[1]PWS Information'!$E$10="NTNC",Q4152="Lead")))),"Tier 1",
IF((OR((AND('[1]PWS Information'!$E$10="CWS",U4152="Multiple Family Residence",'[1]PWS Information'!$E$11="No",Q4152="Lead")),
(AND('[1]PWS Information'!$E$10="CWS",U4152="Other",Q4152="Lead")),
(AND('[1]PWS Information'!$E$10="CWS",U4152="Building",Q4152="Lead")))),"Tier 2",
IF((OR((AND('[1]PWS Information'!$E$10="CWS",U4152="Single Family Residence",Q4152="Galvanized Requiring Replacement")),
(AND('[1]PWS Information'!$E$10="CWS",U4152="Single Family Residence",Q4152="Galvanized Requiring Replacement",R4152="Yes")),
(AND('[1]PWS Information'!$E$10="NTNC",Q4152="Galvanized Requiring Replacement")),
(AND('[1]PWS Information'!$E$10="NTNC",U4152="Single Family Residence",R4152="Yes")))),"Tier 3",
IF((OR((AND('[1]PWS Information'!$E$10="CWS",U4152="Single Family Residence",S4152="Yes",Q4152="Non-Lead", J4152="Non-Lead - Copper",L4152="Before 1989")),
(AND('[1]PWS Information'!$E$10="CWS",U4152="Single Family Residence",S4152="Yes",Q4152="Non-Lead", N4152="Non-Lead - Copper",O4152="Before 1989")))),"Tier 4",
IF((OR((AND('[1]PWS Information'!$E$10="NTNC",Q4152="Non-Lead")),
(AND('[1]PWS Information'!$E$10="CWS",Q4152="Non-Lead",S4152="")),
(AND('[1]PWS Information'!$E$10="CWS",Q4152="Non-Lead",S4152="No")),
(AND('[1]PWS Information'!$E$10="CWS",Q4152="Non-Lead",S4152="Don't Know")),
(AND('[1]PWS Information'!$E$10="CWS",Q4152="Non-Lead", J4152="Non-Lead - Copper", S4152="Yes", L4152="Between 1989 and 2014")),
(AND('[1]PWS Information'!$E$10="CWS",Q4152="Non-Lead", J4152="Non-Lead - Copper", S4152="Yes", L4152="After 2014")),
(AND('[1]PWS Information'!$E$10="CWS",Q4152="Non-Lead", J4152="Non-Lead - Copper", S4152="Yes", L4152="Unknown")),
(AND('[1]PWS Information'!$E$10="CWS",Q4152="Non-Lead", N4152="Non-Lead - Copper", S4152="Yes", O4152="Between 1989 and 2014")),
(AND('[1]PWS Information'!$E$10="CWS",Q4152="Non-Lead", N4152="Non-Lead - Copper", S4152="Yes", O4152="After 2014")),
(AND('[1]PWS Information'!$E$10="CWS",Q4152="Non-Lead", N4152="Non-Lead - Copper", S4152="Yes", O4152="Unknown")),
(AND('[1]PWS Information'!$E$10="CWS",Q4152="Unknown")),
(AND('[1]PWS Information'!$E$10="NTNC",Q4152="Unknown")))),"Tier 5",
"")))))</f>
        <v>Tier 5</v>
      </c>
      <c r="Z4152" s="71"/>
      <c r="AA4152" s="71"/>
    </row>
    <row r="4153" spans="1:27" ht="57.6" x14ac:dyDescent="0.3">
      <c r="A4153" s="1"/>
      <c r="B4153" s="70">
        <v>15789302</v>
      </c>
      <c r="C4153" s="60">
        <v>221</v>
      </c>
      <c r="D4153" s="61" t="s">
        <v>1586</v>
      </c>
      <c r="E4153" s="61" t="s">
        <v>49</v>
      </c>
      <c r="F4153" s="61">
        <v>78640</v>
      </c>
      <c r="G4153" s="62" t="s">
        <v>1462</v>
      </c>
      <c r="H4153" s="63">
        <v>29.968174300000001</v>
      </c>
      <c r="I4153" s="64">
        <v>-97.844295799999998</v>
      </c>
      <c r="J4153" s="65" t="s">
        <v>50</v>
      </c>
      <c r="K4153" s="66" t="s">
        <v>51</v>
      </c>
      <c r="L4153" s="62" t="s">
        <v>58</v>
      </c>
      <c r="M4153" s="69"/>
      <c r="N4153" s="65" t="s">
        <v>50</v>
      </c>
      <c r="O4153" s="66" t="s">
        <v>58</v>
      </c>
      <c r="P4153" s="69"/>
      <c r="Q4153" s="55" t="str">
        <f t="shared" si="64"/>
        <v>Non-Lead</v>
      </c>
      <c r="R4153" s="70" t="s">
        <v>51</v>
      </c>
      <c r="S4153" s="70" t="s">
        <v>51</v>
      </c>
      <c r="T4153" s="70"/>
      <c r="U4153" s="71" t="s">
        <v>53</v>
      </c>
      <c r="V4153" s="71" t="s">
        <v>51</v>
      </c>
      <c r="W4153" s="71" t="s">
        <v>51</v>
      </c>
      <c r="X4153" s="71" t="s">
        <v>51</v>
      </c>
      <c r="Y4153" s="72" t="str">
        <f>IF((OR((AND('[1]PWS Information'!$E$10="CWS",U4153="Single Family Residence",Q4153="Lead")),
(AND('[1]PWS Information'!$E$10="CWS",U4153="Multiple Family Residence",'[1]PWS Information'!$E$11="Yes",Q4153="Lead")),
(AND('[1]PWS Information'!$E$10="NTNC",Q4153="Lead")))),"Tier 1",
IF((OR((AND('[1]PWS Information'!$E$10="CWS",U4153="Multiple Family Residence",'[1]PWS Information'!$E$11="No",Q4153="Lead")),
(AND('[1]PWS Information'!$E$10="CWS",U4153="Other",Q4153="Lead")),
(AND('[1]PWS Information'!$E$10="CWS",U4153="Building",Q4153="Lead")))),"Tier 2",
IF((OR((AND('[1]PWS Information'!$E$10="CWS",U4153="Single Family Residence",Q4153="Galvanized Requiring Replacement")),
(AND('[1]PWS Information'!$E$10="CWS",U4153="Single Family Residence",Q4153="Galvanized Requiring Replacement",R4153="Yes")),
(AND('[1]PWS Information'!$E$10="NTNC",Q4153="Galvanized Requiring Replacement")),
(AND('[1]PWS Information'!$E$10="NTNC",U4153="Single Family Residence",R4153="Yes")))),"Tier 3",
IF((OR((AND('[1]PWS Information'!$E$10="CWS",U4153="Single Family Residence",S4153="Yes",Q4153="Non-Lead", J4153="Non-Lead - Copper",L4153="Before 1989")),
(AND('[1]PWS Information'!$E$10="CWS",U4153="Single Family Residence",S4153="Yes",Q4153="Non-Lead", N4153="Non-Lead - Copper",O4153="Before 1989")))),"Tier 4",
IF((OR((AND('[1]PWS Information'!$E$10="NTNC",Q4153="Non-Lead")),
(AND('[1]PWS Information'!$E$10="CWS",Q4153="Non-Lead",S4153="")),
(AND('[1]PWS Information'!$E$10="CWS",Q4153="Non-Lead",S4153="No")),
(AND('[1]PWS Information'!$E$10="CWS",Q4153="Non-Lead",S4153="Don't Know")),
(AND('[1]PWS Information'!$E$10="CWS",Q4153="Non-Lead", J4153="Non-Lead - Copper", S4153="Yes", L4153="Between 1989 and 2014")),
(AND('[1]PWS Information'!$E$10="CWS",Q4153="Non-Lead", J4153="Non-Lead - Copper", S4153="Yes", L4153="After 2014")),
(AND('[1]PWS Information'!$E$10="CWS",Q4153="Non-Lead", J4153="Non-Lead - Copper", S4153="Yes", L4153="Unknown")),
(AND('[1]PWS Information'!$E$10="CWS",Q4153="Non-Lead", N4153="Non-Lead - Copper", S4153="Yes", O4153="Between 1989 and 2014")),
(AND('[1]PWS Information'!$E$10="CWS",Q4153="Non-Lead", N4153="Non-Lead - Copper", S4153="Yes", O4153="After 2014")),
(AND('[1]PWS Information'!$E$10="CWS",Q4153="Non-Lead", N4153="Non-Lead - Copper", S4153="Yes", O4153="Unknown")),
(AND('[1]PWS Information'!$E$10="CWS",Q4153="Unknown")),
(AND('[1]PWS Information'!$E$10="NTNC",Q4153="Unknown")))),"Tier 5",
"")))))</f>
        <v>Tier 5</v>
      </c>
      <c r="Z4153" s="71"/>
      <c r="AA4153" s="71"/>
    </row>
    <row r="4154" spans="1:27" ht="57.6" x14ac:dyDescent="0.3">
      <c r="A4154" s="17"/>
      <c r="B4154" s="70">
        <v>13407780</v>
      </c>
      <c r="C4154" s="60">
        <v>231</v>
      </c>
      <c r="D4154" s="61" t="s">
        <v>1586</v>
      </c>
      <c r="E4154" s="61" t="s">
        <v>49</v>
      </c>
      <c r="F4154" s="61">
        <v>78640</v>
      </c>
      <c r="G4154" s="62" t="s">
        <v>1462</v>
      </c>
      <c r="H4154" s="63">
        <v>29.968194</v>
      </c>
      <c r="I4154" s="64">
        <v>-97.844297100000006</v>
      </c>
      <c r="J4154" s="65" t="s">
        <v>50</v>
      </c>
      <c r="K4154" s="66" t="s">
        <v>51</v>
      </c>
      <c r="L4154" s="62" t="s">
        <v>58</v>
      </c>
      <c r="M4154" s="69"/>
      <c r="N4154" s="65" t="s">
        <v>50</v>
      </c>
      <c r="O4154" s="66" t="s">
        <v>58</v>
      </c>
      <c r="P4154" s="69"/>
      <c r="Q4154" s="55" t="str">
        <f t="shared" si="64"/>
        <v>Non-Lead</v>
      </c>
      <c r="R4154" s="70" t="s">
        <v>51</v>
      </c>
      <c r="S4154" s="70" t="s">
        <v>51</v>
      </c>
      <c r="T4154" s="70"/>
      <c r="U4154" s="71" t="s">
        <v>53</v>
      </c>
      <c r="V4154" s="71" t="s">
        <v>51</v>
      </c>
      <c r="W4154" s="71" t="s">
        <v>51</v>
      </c>
      <c r="X4154" s="71" t="s">
        <v>51</v>
      </c>
      <c r="Y4154" s="72" t="str">
        <f>IF((OR((AND('[1]PWS Information'!$E$10="CWS",U4154="Single Family Residence",Q4154="Lead")),
(AND('[1]PWS Information'!$E$10="CWS",U4154="Multiple Family Residence",'[1]PWS Information'!$E$11="Yes",Q4154="Lead")),
(AND('[1]PWS Information'!$E$10="NTNC",Q4154="Lead")))),"Tier 1",
IF((OR((AND('[1]PWS Information'!$E$10="CWS",U4154="Multiple Family Residence",'[1]PWS Information'!$E$11="No",Q4154="Lead")),
(AND('[1]PWS Information'!$E$10="CWS",U4154="Other",Q4154="Lead")),
(AND('[1]PWS Information'!$E$10="CWS",U4154="Building",Q4154="Lead")))),"Tier 2",
IF((OR((AND('[1]PWS Information'!$E$10="CWS",U4154="Single Family Residence",Q4154="Galvanized Requiring Replacement")),
(AND('[1]PWS Information'!$E$10="CWS",U4154="Single Family Residence",Q4154="Galvanized Requiring Replacement",R4154="Yes")),
(AND('[1]PWS Information'!$E$10="NTNC",Q4154="Galvanized Requiring Replacement")),
(AND('[1]PWS Information'!$E$10="NTNC",U4154="Single Family Residence",R4154="Yes")))),"Tier 3",
IF((OR((AND('[1]PWS Information'!$E$10="CWS",U4154="Single Family Residence",S4154="Yes",Q4154="Non-Lead", J4154="Non-Lead - Copper",L4154="Before 1989")),
(AND('[1]PWS Information'!$E$10="CWS",U4154="Single Family Residence",S4154="Yes",Q4154="Non-Lead", N4154="Non-Lead - Copper",O4154="Before 1989")))),"Tier 4",
IF((OR((AND('[1]PWS Information'!$E$10="NTNC",Q4154="Non-Lead")),
(AND('[1]PWS Information'!$E$10="CWS",Q4154="Non-Lead",S4154="")),
(AND('[1]PWS Information'!$E$10="CWS",Q4154="Non-Lead",S4154="No")),
(AND('[1]PWS Information'!$E$10="CWS",Q4154="Non-Lead",S4154="Don't Know")),
(AND('[1]PWS Information'!$E$10="CWS",Q4154="Non-Lead", J4154="Non-Lead - Copper", S4154="Yes", L4154="Between 1989 and 2014")),
(AND('[1]PWS Information'!$E$10="CWS",Q4154="Non-Lead", J4154="Non-Lead - Copper", S4154="Yes", L4154="After 2014")),
(AND('[1]PWS Information'!$E$10="CWS",Q4154="Non-Lead", J4154="Non-Lead - Copper", S4154="Yes", L4154="Unknown")),
(AND('[1]PWS Information'!$E$10="CWS",Q4154="Non-Lead", N4154="Non-Lead - Copper", S4154="Yes", O4154="Between 1989 and 2014")),
(AND('[1]PWS Information'!$E$10="CWS",Q4154="Non-Lead", N4154="Non-Lead - Copper", S4154="Yes", O4154="After 2014")),
(AND('[1]PWS Information'!$E$10="CWS",Q4154="Non-Lead", N4154="Non-Lead - Copper", S4154="Yes", O4154="Unknown")),
(AND('[1]PWS Information'!$E$10="CWS",Q4154="Unknown")),
(AND('[1]PWS Information'!$E$10="NTNC",Q4154="Unknown")))),"Tier 5",
"")))))</f>
        <v>Tier 5</v>
      </c>
      <c r="Z4154" s="71"/>
      <c r="AA4154" s="71"/>
    </row>
    <row r="4155" spans="1:27" ht="86.4" x14ac:dyDescent="0.3">
      <c r="A4155" s="1"/>
      <c r="B4155" s="70">
        <v>15511221</v>
      </c>
      <c r="C4155" s="60">
        <v>241</v>
      </c>
      <c r="D4155" s="61" t="s">
        <v>1586</v>
      </c>
      <c r="E4155" s="61" t="s">
        <v>49</v>
      </c>
      <c r="F4155" s="61">
        <v>78640</v>
      </c>
      <c r="G4155" s="62" t="s">
        <v>1587</v>
      </c>
      <c r="H4155" s="63">
        <v>29.4251</v>
      </c>
      <c r="I4155" s="64">
        <v>-98.494600000000005</v>
      </c>
      <c r="J4155" s="65" t="s">
        <v>50</v>
      </c>
      <c r="K4155" s="66" t="s">
        <v>51</v>
      </c>
      <c r="L4155" s="62" t="s">
        <v>58</v>
      </c>
      <c r="M4155" s="69"/>
      <c r="N4155" s="65" t="s">
        <v>50</v>
      </c>
      <c r="O4155" s="66" t="s">
        <v>58</v>
      </c>
      <c r="P4155" s="69"/>
      <c r="Q4155" s="55" t="str">
        <f t="shared" si="64"/>
        <v>Non-Lead</v>
      </c>
      <c r="R4155" s="70" t="s">
        <v>51</v>
      </c>
      <c r="S4155" s="70" t="s">
        <v>51</v>
      </c>
      <c r="T4155" s="70"/>
      <c r="U4155" s="71" t="s">
        <v>53</v>
      </c>
      <c r="V4155" s="71" t="s">
        <v>51</v>
      </c>
      <c r="W4155" s="71" t="s">
        <v>51</v>
      </c>
      <c r="X4155" s="71" t="s">
        <v>51</v>
      </c>
      <c r="Y4155" s="72" t="str">
        <f>IF((OR((AND('[1]PWS Information'!$E$10="CWS",U4155="Single Family Residence",Q4155="Lead")),
(AND('[1]PWS Information'!$E$10="CWS",U4155="Multiple Family Residence",'[1]PWS Information'!$E$11="Yes",Q4155="Lead")),
(AND('[1]PWS Information'!$E$10="NTNC",Q4155="Lead")))),"Tier 1",
IF((OR((AND('[1]PWS Information'!$E$10="CWS",U4155="Multiple Family Residence",'[1]PWS Information'!$E$11="No",Q4155="Lead")),
(AND('[1]PWS Information'!$E$10="CWS",U4155="Other",Q4155="Lead")),
(AND('[1]PWS Information'!$E$10="CWS",U4155="Building",Q4155="Lead")))),"Tier 2",
IF((OR((AND('[1]PWS Information'!$E$10="CWS",U4155="Single Family Residence",Q4155="Galvanized Requiring Replacement")),
(AND('[1]PWS Information'!$E$10="CWS",U4155="Single Family Residence",Q4155="Galvanized Requiring Replacement",R4155="Yes")),
(AND('[1]PWS Information'!$E$10="NTNC",Q4155="Galvanized Requiring Replacement")),
(AND('[1]PWS Information'!$E$10="NTNC",U4155="Single Family Residence",R4155="Yes")))),"Tier 3",
IF((OR((AND('[1]PWS Information'!$E$10="CWS",U4155="Single Family Residence",S4155="Yes",Q4155="Non-Lead", J4155="Non-Lead - Copper",L4155="Before 1989")),
(AND('[1]PWS Information'!$E$10="CWS",U4155="Single Family Residence",S4155="Yes",Q4155="Non-Lead", N4155="Non-Lead - Copper",O4155="Before 1989")))),"Tier 4",
IF((OR((AND('[1]PWS Information'!$E$10="NTNC",Q4155="Non-Lead")),
(AND('[1]PWS Information'!$E$10="CWS",Q4155="Non-Lead",S4155="")),
(AND('[1]PWS Information'!$E$10="CWS",Q4155="Non-Lead",S4155="No")),
(AND('[1]PWS Information'!$E$10="CWS",Q4155="Non-Lead",S4155="Don't Know")),
(AND('[1]PWS Information'!$E$10="CWS",Q4155="Non-Lead", J4155="Non-Lead - Copper", S4155="Yes", L4155="Between 1989 and 2014")),
(AND('[1]PWS Information'!$E$10="CWS",Q4155="Non-Lead", J4155="Non-Lead - Copper", S4155="Yes", L4155="After 2014")),
(AND('[1]PWS Information'!$E$10="CWS",Q4155="Non-Lead", J4155="Non-Lead - Copper", S4155="Yes", L4155="Unknown")),
(AND('[1]PWS Information'!$E$10="CWS",Q4155="Non-Lead", N4155="Non-Lead - Copper", S4155="Yes", O4155="Between 1989 and 2014")),
(AND('[1]PWS Information'!$E$10="CWS",Q4155="Non-Lead", N4155="Non-Lead - Copper", S4155="Yes", O4155="After 2014")),
(AND('[1]PWS Information'!$E$10="CWS",Q4155="Non-Lead", N4155="Non-Lead - Copper", S4155="Yes", O4155="Unknown")),
(AND('[1]PWS Information'!$E$10="CWS",Q4155="Unknown")),
(AND('[1]PWS Information'!$E$10="NTNC",Q4155="Unknown")))),"Tier 5",
"")))))</f>
        <v>Tier 5</v>
      </c>
      <c r="Z4155" s="71"/>
      <c r="AA4155" s="71"/>
    </row>
    <row r="4156" spans="1:27" ht="57.6" x14ac:dyDescent="0.3">
      <c r="A4156" s="1"/>
      <c r="B4156" s="70">
        <v>10147607</v>
      </c>
      <c r="C4156" s="60">
        <v>251</v>
      </c>
      <c r="D4156" s="61" t="s">
        <v>1586</v>
      </c>
      <c r="E4156" s="61" t="s">
        <v>49</v>
      </c>
      <c r="F4156" s="61">
        <v>78640</v>
      </c>
      <c r="G4156" s="62" t="s">
        <v>1462</v>
      </c>
      <c r="H4156" s="63">
        <v>29.968233300000001</v>
      </c>
      <c r="I4156" s="64">
        <v>-97.844299899999996</v>
      </c>
      <c r="J4156" s="65" t="s">
        <v>50</v>
      </c>
      <c r="K4156" s="66" t="s">
        <v>51</v>
      </c>
      <c r="L4156" s="62" t="s">
        <v>58</v>
      </c>
      <c r="M4156" s="69"/>
      <c r="N4156" s="65" t="s">
        <v>50</v>
      </c>
      <c r="O4156" s="66" t="s">
        <v>58</v>
      </c>
      <c r="P4156" s="69"/>
      <c r="Q4156" s="55" t="str">
        <f t="shared" si="64"/>
        <v>Non-Lead</v>
      </c>
      <c r="R4156" s="70" t="s">
        <v>51</v>
      </c>
      <c r="S4156" s="70" t="s">
        <v>51</v>
      </c>
      <c r="T4156" s="70"/>
      <c r="U4156" s="71" t="s">
        <v>53</v>
      </c>
      <c r="V4156" s="71" t="s">
        <v>51</v>
      </c>
      <c r="W4156" s="71" t="s">
        <v>51</v>
      </c>
      <c r="X4156" s="71" t="s">
        <v>51</v>
      </c>
      <c r="Y4156" s="72" t="str">
        <f>IF((OR((AND('[1]PWS Information'!$E$10="CWS",U4156="Single Family Residence",Q4156="Lead")),
(AND('[1]PWS Information'!$E$10="CWS",U4156="Multiple Family Residence",'[1]PWS Information'!$E$11="Yes",Q4156="Lead")),
(AND('[1]PWS Information'!$E$10="NTNC",Q4156="Lead")))),"Tier 1",
IF((OR((AND('[1]PWS Information'!$E$10="CWS",U4156="Multiple Family Residence",'[1]PWS Information'!$E$11="No",Q4156="Lead")),
(AND('[1]PWS Information'!$E$10="CWS",U4156="Other",Q4156="Lead")),
(AND('[1]PWS Information'!$E$10="CWS",U4156="Building",Q4156="Lead")))),"Tier 2",
IF((OR((AND('[1]PWS Information'!$E$10="CWS",U4156="Single Family Residence",Q4156="Galvanized Requiring Replacement")),
(AND('[1]PWS Information'!$E$10="CWS",U4156="Single Family Residence",Q4156="Galvanized Requiring Replacement",R4156="Yes")),
(AND('[1]PWS Information'!$E$10="NTNC",Q4156="Galvanized Requiring Replacement")),
(AND('[1]PWS Information'!$E$10="NTNC",U4156="Single Family Residence",R4156="Yes")))),"Tier 3",
IF((OR((AND('[1]PWS Information'!$E$10="CWS",U4156="Single Family Residence",S4156="Yes",Q4156="Non-Lead", J4156="Non-Lead - Copper",L4156="Before 1989")),
(AND('[1]PWS Information'!$E$10="CWS",U4156="Single Family Residence",S4156="Yes",Q4156="Non-Lead", N4156="Non-Lead - Copper",O4156="Before 1989")))),"Tier 4",
IF((OR((AND('[1]PWS Information'!$E$10="NTNC",Q4156="Non-Lead")),
(AND('[1]PWS Information'!$E$10="CWS",Q4156="Non-Lead",S4156="")),
(AND('[1]PWS Information'!$E$10="CWS",Q4156="Non-Lead",S4156="No")),
(AND('[1]PWS Information'!$E$10="CWS",Q4156="Non-Lead",S4156="Don't Know")),
(AND('[1]PWS Information'!$E$10="CWS",Q4156="Non-Lead", J4156="Non-Lead - Copper", S4156="Yes", L4156="Between 1989 and 2014")),
(AND('[1]PWS Information'!$E$10="CWS",Q4156="Non-Lead", J4156="Non-Lead - Copper", S4156="Yes", L4156="After 2014")),
(AND('[1]PWS Information'!$E$10="CWS",Q4156="Non-Lead", J4156="Non-Lead - Copper", S4156="Yes", L4156="Unknown")),
(AND('[1]PWS Information'!$E$10="CWS",Q4156="Non-Lead", N4156="Non-Lead - Copper", S4156="Yes", O4156="Between 1989 and 2014")),
(AND('[1]PWS Information'!$E$10="CWS",Q4156="Non-Lead", N4156="Non-Lead - Copper", S4156="Yes", O4156="After 2014")),
(AND('[1]PWS Information'!$E$10="CWS",Q4156="Non-Lead", N4156="Non-Lead - Copper", S4156="Yes", O4156="Unknown")),
(AND('[1]PWS Information'!$E$10="CWS",Q4156="Unknown")),
(AND('[1]PWS Information'!$E$10="NTNC",Q4156="Unknown")))),"Tier 5",
"")))))</f>
        <v>Tier 5</v>
      </c>
      <c r="Z4156" s="71"/>
      <c r="AA4156" s="71"/>
    </row>
    <row r="4157" spans="1:27" ht="57.6" x14ac:dyDescent="0.3">
      <c r="A4157" s="1"/>
      <c r="B4157" s="70">
        <v>10467859</v>
      </c>
      <c r="C4157" s="60">
        <v>261</v>
      </c>
      <c r="D4157" s="61" t="s">
        <v>1586</v>
      </c>
      <c r="E4157" s="61" t="s">
        <v>49</v>
      </c>
      <c r="F4157" s="61">
        <v>78640</v>
      </c>
      <c r="G4157" s="62" t="s">
        <v>1462</v>
      </c>
      <c r="H4157" s="63">
        <v>29.968253000000001</v>
      </c>
      <c r="I4157" s="64">
        <v>-97.844301299999998</v>
      </c>
      <c r="J4157" s="65" t="s">
        <v>50</v>
      </c>
      <c r="K4157" s="66" t="s">
        <v>51</v>
      </c>
      <c r="L4157" s="62" t="s">
        <v>58</v>
      </c>
      <c r="M4157" s="69"/>
      <c r="N4157" s="65" t="s">
        <v>50</v>
      </c>
      <c r="O4157" s="66" t="s">
        <v>58</v>
      </c>
      <c r="P4157" s="69"/>
      <c r="Q4157" s="55" t="str">
        <f t="shared" si="64"/>
        <v>Non-Lead</v>
      </c>
      <c r="R4157" s="70" t="s">
        <v>51</v>
      </c>
      <c r="S4157" s="70" t="s">
        <v>51</v>
      </c>
      <c r="T4157" s="70"/>
      <c r="U4157" s="71" t="s">
        <v>53</v>
      </c>
      <c r="V4157" s="71" t="s">
        <v>51</v>
      </c>
      <c r="W4157" s="71" t="s">
        <v>51</v>
      </c>
      <c r="X4157" s="71" t="s">
        <v>51</v>
      </c>
      <c r="Y4157" s="72" t="str">
        <f>IF((OR((AND('[1]PWS Information'!$E$10="CWS",U4157="Single Family Residence",Q4157="Lead")),
(AND('[1]PWS Information'!$E$10="CWS",U4157="Multiple Family Residence",'[1]PWS Information'!$E$11="Yes",Q4157="Lead")),
(AND('[1]PWS Information'!$E$10="NTNC",Q4157="Lead")))),"Tier 1",
IF((OR((AND('[1]PWS Information'!$E$10="CWS",U4157="Multiple Family Residence",'[1]PWS Information'!$E$11="No",Q4157="Lead")),
(AND('[1]PWS Information'!$E$10="CWS",U4157="Other",Q4157="Lead")),
(AND('[1]PWS Information'!$E$10="CWS",U4157="Building",Q4157="Lead")))),"Tier 2",
IF((OR((AND('[1]PWS Information'!$E$10="CWS",U4157="Single Family Residence",Q4157="Galvanized Requiring Replacement")),
(AND('[1]PWS Information'!$E$10="CWS",U4157="Single Family Residence",Q4157="Galvanized Requiring Replacement",R4157="Yes")),
(AND('[1]PWS Information'!$E$10="NTNC",Q4157="Galvanized Requiring Replacement")),
(AND('[1]PWS Information'!$E$10="NTNC",U4157="Single Family Residence",R4157="Yes")))),"Tier 3",
IF((OR((AND('[1]PWS Information'!$E$10="CWS",U4157="Single Family Residence",S4157="Yes",Q4157="Non-Lead", J4157="Non-Lead - Copper",L4157="Before 1989")),
(AND('[1]PWS Information'!$E$10="CWS",U4157="Single Family Residence",S4157="Yes",Q4157="Non-Lead", N4157="Non-Lead - Copper",O4157="Before 1989")))),"Tier 4",
IF((OR((AND('[1]PWS Information'!$E$10="NTNC",Q4157="Non-Lead")),
(AND('[1]PWS Information'!$E$10="CWS",Q4157="Non-Lead",S4157="")),
(AND('[1]PWS Information'!$E$10="CWS",Q4157="Non-Lead",S4157="No")),
(AND('[1]PWS Information'!$E$10="CWS",Q4157="Non-Lead",S4157="Don't Know")),
(AND('[1]PWS Information'!$E$10="CWS",Q4157="Non-Lead", J4157="Non-Lead - Copper", S4157="Yes", L4157="Between 1989 and 2014")),
(AND('[1]PWS Information'!$E$10="CWS",Q4157="Non-Lead", J4157="Non-Lead - Copper", S4157="Yes", L4157="After 2014")),
(AND('[1]PWS Information'!$E$10="CWS",Q4157="Non-Lead", J4157="Non-Lead - Copper", S4157="Yes", L4157="Unknown")),
(AND('[1]PWS Information'!$E$10="CWS",Q4157="Non-Lead", N4157="Non-Lead - Copper", S4157="Yes", O4157="Between 1989 and 2014")),
(AND('[1]PWS Information'!$E$10="CWS",Q4157="Non-Lead", N4157="Non-Lead - Copper", S4157="Yes", O4157="After 2014")),
(AND('[1]PWS Information'!$E$10="CWS",Q4157="Non-Lead", N4157="Non-Lead - Copper", S4157="Yes", O4157="Unknown")),
(AND('[1]PWS Information'!$E$10="CWS",Q4157="Unknown")),
(AND('[1]PWS Information'!$E$10="NTNC",Q4157="Unknown")))),"Tier 5",
"")))))</f>
        <v>Tier 5</v>
      </c>
      <c r="Z4157" s="71"/>
      <c r="AA4157" s="71"/>
    </row>
    <row r="4158" spans="1:27" ht="57.6" x14ac:dyDescent="0.3">
      <c r="A4158" s="17"/>
      <c r="B4158" s="70">
        <v>10713693</v>
      </c>
      <c r="C4158" s="60">
        <v>271</v>
      </c>
      <c r="D4158" s="61" t="s">
        <v>1586</v>
      </c>
      <c r="E4158" s="61" t="s">
        <v>49</v>
      </c>
      <c r="F4158" s="61">
        <v>78640</v>
      </c>
      <c r="G4158" s="62" t="s">
        <v>1462</v>
      </c>
      <c r="H4158" s="63">
        <v>29.9682727</v>
      </c>
      <c r="I4158" s="64">
        <v>-97.8443027</v>
      </c>
      <c r="J4158" s="65" t="s">
        <v>50</v>
      </c>
      <c r="K4158" s="66" t="s">
        <v>51</v>
      </c>
      <c r="L4158" s="62" t="s">
        <v>58</v>
      </c>
      <c r="M4158" s="69"/>
      <c r="N4158" s="65" t="s">
        <v>50</v>
      </c>
      <c r="O4158" s="66" t="s">
        <v>58</v>
      </c>
      <c r="P4158" s="69"/>
      <c r="Q4158" s="55" t="str">
        <f t="shared" si="64"/>
        <v>Non-Lead</v>
      </c>
      <c r="R4158" s="70" t="s">
        <v>51</v>
      </c>
      <c r="S4158" s="70" t="s">
        <v>51</v>
      </c>
      <c r="T4158" s="70"/>
      <c r="U4158" s="71" t="s">
        <v>53</v>
      </c>
      <c r="V4158" s="71" t="s">
        <v>51</v>
      </c>
      <c r="W4158" s="71" t="s">
        <v>51</v>
      </c>
      <c r="X4158" s="71" t="s">
        <v>51</v>
      </c>
      <c r="Y4158" s="72" t="str">
        <f>IF((OR((AND('[1]PWS Information'!$E$10="CWS",U4158="Single Family Residence",Q4158="Lead")),
(AND('[1]PWS Information'!$E$10="CWS",U4158="Multiple Family Residence",'[1]PWS Information'!$E$11="Yes",Q4158="Lead")),
(AND('[1]PWS Information'!$E$10="NTNC",Q4158="Lead")))),"Tier 1",
IF((OR((AND('[1]PWS Information'!$E$10="CWS",U4158="Multiple Family Residence",'[1]PWS Information'!$E$11="No",Q4158="Lead")),
(AND('[1]PWS Information'!$E$10="CWS",U4158="Other",Q4158="Lead")),
(AND('[1]PWS Information'!$E$10="CWS",U4158="Building",Q4158="Lead")))),"Tier 2",
IF((OR((AND('[1]PWS Information'!$E$10="CWS",U4158="Single Family Residence",Q4158="Galvanized Requiring Replacement")),
(AND('[1]PWS Information'!$E$10="CWS",U4158="Single Family Residence",Q4158="Galvanized Requiring Replacement",R4158="Yes")),
(AND('[1]PWS Information'!$E$10="NTNC",Q4158="Galvanized Requiring Replacement")),
(AND('[1]PWS Information'!$E$10="NTNC",U4158="Single Family Residence",R4158="Yes")))),"Tier 3",
IF((OR((AND('[1]PWS Information'!$E$10="CWS",U4158="Single Family Residence",S4158="Yes",Q4158="Non-Lead", J4158="Non-Lead - Copper",L4158="Before 1989")),
(AND('[1]PWS Information'!$E$10="CWS",U4158="Single Family Residence",S4158="Yes",Q4158="Non-Lead", N4158="Non-Lead - Copper",O4158="Before 1989")))),"Tier 4",
IF((OR((AND('[1]PWS Information'!$E$10="NTNC",Q4158="Non-Lead")),
(AND('[1]PWS Information'!$E$10="CWS",Q4158="Non-Lead",S4158="")),
(AND('[1]PWS Information'!$E$10="CWS",Q4158="Non-Lead",S4158="No")),
(AND('[1]PWS Information'!$E$10="CWS",Q4158="Non-Lead",S4158="Don't Know")),
(AND('[1]PWS Information'!$E$10="CWS",Q4158="Non-Lead", J4158="Non-Lead - Copper", S4158="Yes", L4158="Between 1989 and 2014")),
(AND('[1]PWS Information'!$E$10="CWS",Q4158="Non-Lead", J4158="Non-Lead - Copper", S4158="Yes", L4158="After 2014")),
(AND('[1]PWS Information'!$E$10="CWS",Q4158="Non-Lead", J4158="Non-Lead - Copper", S4158="Yes", L4158="Unknown")),
(AND('[1]PWS Information'!$E$10="CWS",Q4158="Non-Lead", N4158="Non-Lead - Copper", S4158="Yes", O4158="Between 1989 and 2014")),
(AND('[1]PWS Information'!$E$10="CWS",Q4158="Non-Lead", N4158="Non-Lead - Copper", S4158="Yes", O4158="After 2014")),
(AND('[1]PWS Information'!$E$10="CWS",Q4158="Non-Lead", N4158="Non-Lead - Copper", S4158="Yes", O4158="Unknown")),
(AND('[1]PWS Information'!$E$10="CWS",Q4158="Unknown")),
(AND('[1]PWS Information'!$E$10="NTNC",Q4158="Unknown")))),"Tier 5",
"")))))</f>
        <v>Tier 5</v>
      </c>
      <c r="Z4158" s="71"/>
      <c r="AA4158" s="71"/>
    </row>
    <row r="4159" spans="1:27" ht="57.6" x14ac:dyDescent="0.3">
      <c r="A4159" s="1"/>
      <c r="B4159" s="70">
        <v>7998297</v>
      </c>
      <c r="C4159" s="60">
        <v>281</v>
      </c>
      <c r="D4159" s="61" t="s">
        <v>1586</v>
      </c>
      <c r="E4159" s="61" t="s">
        <v>49</v>
      </c>
      <c r="F4159" s="61">
        <v>78640</v>
      </c>
      <c r="G4159" s="62" t="s">
        <v>1462</v>
      </c>
      <c r="H4159" s="63">
        <v>29.968292399999999</v>
      </c>
      <c r="I4159" s="64">
        <v>-97.844303999999994</v>
      </c>
      <c r="J4159" s="65" t="s">
        <v>50</v>
      </c>
      <c r="K4159" s="66" t="s">
        <v>51</v>
      </c>
      <c r="L4159" s="62" t="s">
        <v>58</v>
      </c>
      <c r="M4159" s="69"/>
      <c r="N4159" s="65" t="s">
        <v>50</v>
      </c>
      <c r="O4159" s="66" t="s">
        <v>58</v>
      </c>
      <c r="P4159" s="69"/>
      <c r="Q4159" s="55" t="str">
        <f t="shared" si="64"/>
        <v>Non-Lead</v>
      </c>
      <c r="R4159" s="70" t="s">
        <v>51</v>
      </c>
      <c r="S4159" s="70" t="s">
        <v>51</v>
      </c>
      <c r="T4159" s="70"/>
      <c r="U4159" s="71" t="s">
        <v>53</v>
      </c>
      <c r="V4159" s="71" t="s">
        <v>51</v>
      </c>
      <c r="W4159" s="71" t="s">
        <v>51</v>
      </c>
      <c r="X4159" s="71" t="s">
        <v>51</v>
      </c>
      <c r="Y4159" s="72" t="str">
        <f>IF((OR((AND('[1]PWS Information'!$E$10="CWS",U4159="Single Family Residence",Q4159="Lead")),
(AND('[1]PWS Information'!$E$10="CWS",U4159="Multiple Family Residence",'[1]PWS Information'!$E$11="Yes",Q4159="Lead")),
(AND('[1]PWS Information'!$E$10="NTNC",Q4159="Lead")))),"Tier 1",
IF((OR((AND('[1]PWS Information'!$E$10="CWS",U4159="Multiple Family Residence",'[1]PWS Information'!$E$11="No",Q4159="Lead")),
(AND('[1]PWS Information'!$E$10="CWS",U4159="Other",Q4159="Lead")),
(AND('[1]PWS Information'!$E$10="CWS",U4159="Building",Q4159="Lead")))),"Tier 2",
IF((OR((AND('[1]PWS Information'!$E$10="CWS",U4159="Single Family Residence",Q4159="Galvanized Requiring Replacement")),
(AND('[1]PWS Information'!$E$10="CWS",U4159="Single Family Residence",Q4159="Galvanized Requiring Replacement",R4159="Yes")),
(AND('[1]PWS Information'!$E$10="NTNC",Q4159="Galvanized Requiring Replacement")),
(AND('[1]PWS Information'!$E$10="NTNC",U4159="Single Family Residence",R4159="Yes")))),"Tier 3",
IF((OR((AND('[1]PWS Information'!$E$10="CWS",U4159="Single Family Residence",S4159="Yes",Q4159="Non-Lead", J4159="Non-Lead - Copper",L4159="Before 1989")),
(AND('[1]PWS Information'!$E$10="CWS",U4159="Single Family Residence",S4159="Yes",Q4159="Non-Lead", N4159="Non-Lead - Copper",O4159="Before 1989")))),"Tier 4",
IF((OR((AND('[1]PWS Information'!$E$10="NTNC",Q4159="Non-Lead")),
(AND('[1]PWS Information'!$E$10="CWS",Q4159="Non-Lead",S4159="")),
(AND('[1]PWS Information'!$E$10="CWS",Q4159="Non-Lead",S4159="No")),
(AND('[1]PWS Information'!$E$10="CWS",Q4159="Non-Lead",S4159="Don't Know")),
(AND('[1]PWS Information'!$E$10="CWS",Q4159="Non-Lead", J4159="Non-Lead - Copper", S4159="Yes", L4159="Between 1989 and 2014")),
(AND('[1]PWS Information'!$E$10="CWS",Q4159="Non-Lead", J4159="Non-Lead - Copper", S4159="Yes", L4159="After 2014")),
(AND('[1]PWS Information'!$E$10="CWS",Q4159="Non-Lead", J4159="Non-Lead - Copper", S4159="Yes", L4159="Unknown")),
(AND('[1]PWS Information'!$E$10="CWS",Q4159="Non-Lead", N4159="Non-Lead - Copper", S4159="Yes", O4159="Between 1989 and 2014")),
(AND('[1]PWS Information'!$E$10="CWS",Q4159="Non-Lead", N4159="Non-Lead - Copper", S4159="Yes", O4159="After 2014")),
(AND('[1]PWS Information'!$E$10="CWS",Q4159="Non-Lead", N4159="Non-Lead - Copper", S4159="Yes", O4159="Unknown")),
(AND('[1]PWS Information'!$E$10="CWS",Q4159="Unknown")),
(AND('[1]PWS Information'!$E$10="NTNC",Q4159="Unknown")))),"Tier 5",
"")))))</f>
        <v>Tier 5</v>
      </c>
      <c r="Z4159" s="71"/>
      <c r="AA4159" s="71"/>
    </row>
    <row r="4160" spans="1:27" ht="57.6" x14ac:dyDescent="0.3">
      <c r="A4160" s="1"/>
      <c r="B4160" s="70">
        <v>10038817</v>
      </c>
      <c r="C4160" s="60">
        <v>291</v>
      </c>
      <c r="D4160" s="61" t="s">
        <v>1586</v>
      </c>
      <c r="E4160" s="61" t="s">
        <v>49</v>
      </c>
      <c r="F4160" s="61">
        <v>78640</v>
      </c>
      <c r="G4160" s="62" t="s">
        <v>1462</v>
      </c>
      <c r="H4160" s="63">
        <v>29.966362499999999</v>
      </c>
      <c r="I4160" s="64">
        <v>-97.847784500000003</v>
      </c>
      <c r="J4160" s="65" t="s">
        <v>50</v>
      </c>
      <c r="K4160" s="66" t="s">
        <v>51</v>
      </c>
      <c r="L4160" s="62" t="s">
        <v>58</v>
      </c>
      <c r="M4160" s="69"/>
      <c r="N4160" s="65" t="s">
        <v>50</v>
      </c>
      <c r="O4160" s="66" t="s">
        <v>58</v>
      </c>
      <c r="P4160" s="69"/>
      <c r="Q4160" s="55" t="str">
        <f t="shared" si="64"/>
        <v>Non-Lead</v>
      </c>
      <c r="R4160" s="70" t="s">
        <v>51</v>
      </c>
      <c r="S4160" s="70" t="s">
        <v>51</v>
      </c>
      <c r="T4160" s="70"/>
      <c r="U4160" s="71" t="s">
        <v>53</v>
      </c>
      <c r="V4160" s="71" t="s">
        <v>51</v>
      </c>
      <c r="W4160" s="71" t="s">
        <v>51</v>
      </c>
      <c r="X4160" s="71" t="s">
        <v>51</v>
      </c>
      <c r="Y4160" s="72" t="str">
        <f>IF((OR((AND('[1]PWS Information'!$E$10="CWS",U4160="Single Family Residence",Q4160="Lead")),
(AND('[1]PWS Information'!$E$10="CWS",U4160="Multiple Family Residence",'[1]PWS Information'!$E$11="Yes",Q4160="Lead")),
(AND('[1]PWS Information'!$E$10="NTNC",Q4160="Lead")))),"Tier 1",
IF((OR((AND('[1]PWS Information'!$E$10="CWS",U4160="Multiple Family Residence",'[1]PWS Information'!$E$11="No",Q4160="Lead")),
(AND('[1]PWS Information'!$E$10="CWS",U4160="Other",Q4160="Lead")),
(AND('[1]PWS Information'!$E$10="CWS",U4160="Building",Q4160="Lead")))),"Tier 2",
IF((OR((AND('[1]PWS Information'!$E$10="CWS",U4160="Single Family Residence",Q4160="Galvanized Requiring Replacement")),
(AND('[1]PWS Information'!$E$10="CWS",U4160="Single Family Residence",Q4160="Galvanized Requiring Replacement",R4160="Yes")),
(AND('[1]PWS Information'!$E$10="NTNC",Q4160="Galvanized Requiring Replacement")),
(AND('[1]PWS Information'!$E$10="NTNC",U4160="Single Family Residence",R4160="Yes")))),"Tier 3",
IF((OR((AND('[1]PWS Information'!$E$10="CWS",U4160="Single Family Residence",S4160="Yes",Q4160="Non-Lead", J4160="Non-Lead - Copper",L4160="Before 1989")),
(AND('[1]PWS Information'!$E$10="CWS",U4160="Single Family Residence",S4160="Yes",Q4160="Non-Lead", N4160="Non-Lead - Copper",O4160="Before 1989")))),"Tier 4",
IF((OR((AND('[1]PWS Information'!$E$10="NTNC",Q4160="Non-Lead")),
(AND('[1]PWS Information'!$E$10="CWS",Q4160="Non-Lead",S4160="")),
(AND('[1]PWS Information'!$E$10="CWS",Q4160="Non-Lead",S4160="No")),
(AND('[1]PWS Information'!$E$10="CWS",Q4160="Non-Lead",S4160="Don't Know")),
(AND('[1]PWS Information'!$E$10="CWS",Q4160="Non-Lead", J4160="Non-Lead - Copper", S4160="Yes", L4160="Between 1989 and 2014")),
(AND('[1]PWS Information'!$E$10="CWS",Q4160="Non-Lead", J4160="Non-Lead - Copper", S4160="Yes", L4160="After 2014")),
(AND('[1]PWS Information'!$E$10="CWS",Q4160="Non-Lead", J4160="Non-Lead - Copper", S4160="Yes", L4160="Unknown")),
(AND('[1]PWS Information'!$E$10="CWS",Q4160="Non-Lead", N4160="Non-Lead - Copper", S4160="Yes", O4160="Between 1989 and 2014")),
(AND('[1]PWS Information'!$E$10="CWS",Q4160="Non-Lead", N4160="Non-Lead - Copper", S4160="Yes", O4160="After 2014")),
(AND('[1]PWS Information'!$E$10="CWS",Q4160="Non-Lead", N4160="Non-Lead - Copper", S4160="Yes", O4160="Unknown")),
(AND('[1]PWS Information'!$E$10="CWS",Q4160="Unknown")),
(AND('[1]PWS Information'!$E$10="NTNC",Q4160="Unknown")))),"Tier 5",
"")))))</f>
        <v>Tier 5</v>
      </c>
      <c r="Z4160" s="71"/>
      <c r="AA4160" s="71"/>
    </row>
    <row r="4161" spans="1:27" ht="57.6" x14ac:dyDescent="0.3">
      <c r="A4161" s="1"/>
      <c r="B4161" s="70">
        <v>10459602</v>
      </c>
      <c r="C4161" s="60">
        <v>300</v>
      </c>
      <c r="D4161" s="61" t="s">
        <v>1586</v>
      </c>
      <c r="E4161" s="61" t="s">
        <v>49</v>
      </c>
      <c r="F4161" s="61">
        <v>78640</v>
      </c>
      <c r="G4161" s="62" t="s">
        <v>1462</v>
      </c>
      <c r="H4161" s="63">
        <v>29.9664398</v>
      </c>
      <c r="I4161" s="64">
        <v>-97.847488299999995</v>
      </c>
      <c r="J4161" s="65" t="s">
        <v>50</v>
      </c>
      <c r="K4161" s="66" t="s">
        <v>51</v>
      </c>
      <c r="L4161" s="62" t="s">
        <v>58</v>
      </c>
      <c r="M4161" s="69"/>
      <c r="N4161" s="65" t="s">
        <v>50</v>
      </c>
      <c r="O4161" s="66" t="s">
        <v>58</v>
      </c>
      <c r="P4161" s="69"/>
      <c r="Q4161" s="55" t="str">
        <f t="shared" si="64"/>
        <v>Non-Lead</v>
      </c>
      <c r="R4161" s="70" t="s">
        <v>51</v>
      </c>
      <c r="S4161" s="70" t="s">
        <v>51</v>
      </c>
      <c r="T4161" s="70"/>
      <c r="U4161" s="71" t="s">
        <v>53</v>
      </c>
      <c r="V4161" s="71" t="s">
        <v>51</v>
      </c>
      <c r="W4161" s="71" t="s">
        <v>51</v>
      </c>
      <c r="X4161" s="71" t="s">
        <v>51</v>
      </c>
      <c r="Y4161" s="72" t="str">
        <f>IF((OR((AND('[1]PWS Information'!$E$10="CWS",U4161="Single Family Residence",Q4161="Lead")),
(AND('[1]PWS Information'!$E$10="CWS",U4161="Multiple Family Residence",'[1]PWS Information'!$E$11="Yes",Q4161="Lead")),
(AND('[1]PWS Information'!$E$10="NTNC",Q4161="Lead")))),"Tier 1",
IF((OR((AND('[1]PWS Information'!$E$10="CWS",U4161="Multiple Family Residence",'[1]PWS Information'!$E$11="No",Q4161="Lead")),
(AND('[1]PWS Information'!$E$10="CWS",U4161="Other",Q4161="Lead")),
(AND('[1]PWS Information'!$E$10="CWS",U4161="Building",Q4161="Lead")))),"Tier 2",
IF((OR((AND('[1]PWS Information'!$E$10="CWS",U4161="Single Family Residence",Q4161="Galvanized Requiring Replacement")),
(AND('[1]PWS Information'!$E$10="CWS",U4161="Single Family Residence",Q4161="Galvanized Requiring Replacement",R4161="Yes")),
(AND('[1]PWS Information'!$E$10="NTNC",Q4161="Galvanized Requiring Replacement")),
(AND('[1]PWS Information'!$E$10="NTNC",U4161="Single Family Residence",R4161="Yes")))),"Tier 3",
IF((OR((AND('[1]PWS Information'!$E$10="CWS",U4161="Single Family Residence",S4161="Yes",Q4161="Non-Lead", J4161="Non-Lead - Copper",L4161="Before 1989")),
(AND('[1]PWS Information'!$E$10="CWS",U4161="Single Family Residence",S4161="Yes",Q4161="Non-Lead", N4161="Non-Lead - Copper",O4161="Before 1989")))),"Tier 4",
IF((OR((AND('[1]PWS Information'!$E$10="NTNC",Q4161="Non-Lead")),
(AND('[1]PWS Information'!$E$10="CWS",Q4161="Non-Lead",S4161="")),
(AND('[1]PWS Information'!$E$10="CWS",Q4161="Non-Lead",S4161="No")),
(AND('[1]PWS Information'!$E$10="CWS",Q4161="Non-Lead",S4161="Don't Know")),
(AND('[1]PWS Information'!$E$10="CWS",Q4161="Non-Lead", J4161="Non-Lead - Copper", S4161="Yes", L4161="Between 1989 and 2014")),
(AND('[1]PWS Information'!$E$10="CWS",Q4161="Non-Lead", J4161="Non-Lead - Copper", S4161="Yes", L4161="After 2014")),
(AND('[1]PWS Information'!$E$10="CWS",Q4161="Non-Lead", J4161="Non-Lead - Copper", S4161="Yes", L4161="Unknown")),
(AND('[1]PWS Information'!$E$10="CWS",Q4161="Non-Lead", N4161="Non-Lead - Copper", S4161="Yes", O4161="Between 1989 and 2014")),
(AND('[1]PWS Information'!$E$10="CWS",Q4161="Non-Lead", N4161="Non-Lead - Copper", S4161="Yes", O4161="After 2014")),
(AND('[1]PWS Information'!$E$10="CWS",Q4161="Non-Lead", N4161="Non-Lead - Copper", S4161="Yes", O4161="Unknown")),
(AND('[1]PWS Information'!$E$10="CWS",Q4161="Unknown")),
(AND('[1]PWS Information'!$E$10="NTNC",Q4161="Unknown")))),"Tier 5",
"")))))</f>
        <v>Tier 5</v>
      </c>
      <c r="Z4161" s="71"/>
      <c r="AA4161" s="71"/>
    </row>
    <row r="4162" spans="1:27" ht="57.6" x14ac:dyDescent="0.3">
      <c r="A4162" s="17"/>
      <c r="B4162" s="70">
        <v>10472213</v>
      </c>
      <c r="C4162" s="60">
        <v>301</v>
      </c>
      <c r="D4162" s="61" t="s">
        <v>1586</v>
      </c>
      <c r="E4162" s="61" t="s">
        <v>49</v>
      </c>
      <c r="F4162" s="61">
        <v>78640</v>
      </c>
      <c r="G4162" s="62" t="s">
        <v>1462</v>
      </c>
      <c r="H4162" s="63">
        <v>29.9664836</v>
      </c>
      <c r="I4162" s="64">
        <v>-97.847690799999995</v>
      </c>
      <c r="J4162" s="65" t="s">
        <v>50</v>
      </c>
      <c r="K4162" s="66" t="s">
        <v>51</v>
      </c>
      <c r="L4162" s="62" t="s">
        <v>58</v>
      </c>
      <c r="M4162" s="69"/>
      <c r="N4162" s="65" t="s">
        <v>50</v>
      </c>
      <c r="O4162" s="66" t="s">
        <v>58</v>
      </c>
      <c r="P4162" s="69"/>
      <c r="Q4162" s="55" t="str">
        <f t="shared" si="64"/>
        <v>Non-Lead</v>
      </c>
      <c r="R4162" s="70" t="s">
        <v>51</v>
      </c>
      <c r="S4162" s="70" t="s">
        <v>51</v>
      </c>
      <c r="T4162" s="70"/>
      <c r="U4162" s="71" t="s">
        <v>53</v>
      </c>
      <c r="V4162" s="71" t="s">
        <v>51</v>
      </c>
      <c r="W4162" s="71" t="s">
        <v>51</v>
      </c>
      <c r="X4162" s="71" t="s">
        <v>51</v>
      </c>
      <c r="Y4162" s="72" t="str">
        <f>IF((OR((AND('[1]PWS Information'!$E$10="CWS",U4162="Single Family Residence",Q4162="Lead")),
(AND('[1]PWS Information'!$E$10="CWS",U4162="Multiple Family Residence",'[1]PWS Information'!$E$11="Yes",Q4162="Lead")),
(AND('[1]PWS Information'!$E$10="NTNC",Q4162="Lead")))),"Tier 1",
IF((OR((AND('[1]PWS Information'!$E$10="CWS",U4162="Multiple Family Residence",'[1]PWS Information'!$E$11="No",Q4162="Lead")),
(AND('[1]PWS Information'!$E$10="CWS",U4162="Other",Q4162="Lead")),
(AND('[1]PWS Information'!$E$10="CWS",U4162="Building",Q4162="Lead")))),"Tier 2",
IF((OR((AND('[1]PWS Information'!$E$10="CWS",U4162="Single Family Residence",Q4162="Galvanized Requiring Replacement")),
(AND('[1]PWS Information'!$E$10="CWS",U4162="Single Family Residence",Q4162="Galvanized Requiring Replacement",R4162="Yes")),
(AND('[1]PWS Information'!$E$10="NTNC",Q4162="Galvanized Requiring Replacement")),
(AND('[1]PWS Information'!$E$10="NTNC",U4162="Single Family Residence",R4162="Yes")))),"Tier 3",
IF((OR((AND('[1]PWS Information'!$E$10="CWS",U4162="Single Family Residence",S4162="Yes",Q4162="Non-Lead", J4162="Non-Lead - Copper",L4162="Before 1989")),
(AND('[1]PWS Information'!$E$10="CWS",U4162="Single Family Residence",S4162="Yes",Q4162="Non-Lead", N4162="Non-Lead - Copper",O4162="Before 1989")))),"Tier 4",
IF((OR((AND('[1]PWS Information'!$E$10="NTNC",Q4162="Non-Lead")),
(AND('[1]PWS Information'!$E$10="CWS",Q4162="Non-Lead",S4162="")),
(AND('[1]PWS Information'!$E$10="CWS",Q4162="Non-Lead",S4162="No")),
(AND('[1]PWS Information'!$E$10="CWS",Q4162="Non-Lead",S4162="Don't Know")),
(AND('[1]PWS Information'!$E$10="CWS",Q4162="Non-Lead", J4162="Non-Lead - Copper", S4162="Yes", L4162="Between 1989 and 2014")),
(AND('[1]PWS Information'!$E$10="CWS",Q4162="Non-Lead", J4162="Non-Lead - Copper", S4162="Yes", L4162="After 2014")),
(AND('[1]PWS Information'!$E$10="CWS",Q4162="Non-Lead", J4162="Non-Lead - Copper", S4162="Yes", L4162="Unknown")),
(AND('[1]PWS Information'!$E$10="CWS",Q4162="Non-Lead", N4162="Non-Lead - Copper", S4162="Yes", O4162="Between 1989 and 2014")),
(AND('[1]PWS Information'!$E$10="CWS",Q4162="Non-Lead", N4162="Non-Lead - Copper", S4162="Yes", O4162="After 2014")),
(AND('[1]PWS Information'!$E$10="CWS",Q4162="Non-Lead", N4162="Non-Lead - Copper", S4162="Yes", O4162="Unknown")),
(AND('[1]PWS Information'!$E$10="CWS",Q4162="Unknown")),
(AND('[1]PWS Information'!$E$10="NTNC",Q4162="Unknown")))),"Tier 5",
"")))))</f>
        <v>Tier 5</v>
      </c>
      <c r="Z4162" s="71"/>
      <c r="AA4162" s="71"/>
    </row>
    <row r="4163" spans="1:27" ht="57.6" x14ac:dyDescent="0.3">
      <c r="A4163" s="1"/>
      <c r="B4163" s="70">
        <v>10127763</v>
      </c>
      <c r="C4163" s="60">
        <v>311</v>
      </c>
      <c r="D4163" s="61" t="s">
        <v>1586</v>
      </c>
      <c r="E4163" s="61" t="s">
        <v>49</v>
      </c>
      <c r="F4163" s="61">
        <v>78640</v>
      </c>
      <c r="G4163" s="62" t="s">
        <v>1462</v>
      </c>
      <c r="H4163" s="63">
        <v>29.966604799999999</v>
      </c>
      <c r="I4163" s="64">
        <v>-97.847596999999993</v>
      </c>
      <c r="J4163" s="65" t="s">
        <v>50</v>
      </c>
      <c r="K4163" s="66" t="s">
        <v>51</v>
      </c>
      <c r="L4163" s="62" t="s">
        <v>58</v>
      </c>
      <c r="M4163" s="69"/>
      <c r="N4163" s="65" t="s">
        <v>50</v>
      </c>
      <c r="O4163" s="66" t="s">
        <v>58</v>
      </c>
      <c r="P4163" s="69"/>
      <c r="Q4163" s="55" t="str">
        <f t="shared" si="64"/>
        <v>Non-Lead</v>
      </c>
      <c r="R4163" s="70" t="s">
        <v>51</v>
      </c>
      <c r="S4163" s="70" t="s">
        <v>51</v>
      </c>
      <c r="T4163" s="70"/>
      <c r="U4163" s="71" t="s">
        <v>53</v>
      </c>
      <c r="V4163" s="71" t="s">
        <v>51</v>
      </c>
      <c r="W4163" s="71" t="s">
        <v>51</v>
      </c>
      <c r="X4163" s="71" t="s">
        <v>51</v>
      </c>
      <c r="Y4163" s="72" t="str">
        <f>IF((OR((AND('[1]PWS Information'!$E$10="CWS",U4163="Single Family Residence",Q4163="Lead")),
(AND('[1]PWS Information'!$E$10="CWS",U4163="Multiple Family Residence",'[1]PWS Information'!$E$11="Yes",Q4163="Lead")),
(AND('[1]PWS Information'!$E$10="NTNC",Q4163="Lead")))),"Tier 1",
IF((OR((AND('[1]PWS Information'!$E$10="CWS",U4163="Multiple Family Residence",'[1]PWS Information'!$E$11="No",Q4163="Lead")),
(AND('[1]PWS Information'!$E$10="CWS",U4163="Other",Q4163="Lead")),
(AND('[1]PWS Information'!$E$10="CWS",U4163="Building",Q4163="Lead")))),"Tier 2",
IF((OR((AND('[1]PWS Information'!$E$10="CWS",U4163="Single Family Residence",Q4163="Galvanized Requiring Replacement")),
(AND('[1]PWS Information'!$E$10="CWS",U4163="Single Family Residence",Q4163="Galvanized Requiring Replacement",R4163="Yes")),
(AND('[1]PWS Information'!$E$10="NTNC",Q4163="Galvanized Requiring Replacement")),
(AND('[1]PWS Information'!$E$10="NTNC",U4163="Single Family Residence",R4163="Yes")))),"Tier 3",
IF((OR((AND('[1]PWS Information'!$E$10="CWS",U4163="Single Family Residence",S4163="Yes",Q4163="Non-Lead", J4163="Non-Lead - Copper",L4163="Before 1989")),
(AND('[1]PWS Information'!$E$10="CWS",U4163="Single Family Residence",S4163="Yes",Q4163="Non-Lead", N4163="Non-Lead - Copper",O4163="Before 1989")))),"Tier 4",
IF((OR((AND('[1]PWS Information'!$E$10="NTNC",Q4163="Non-Lead")),
(AND('[1]PWS Information'!$E$10="CWS",Q4163="Non-Lead",S4163="")),
(AND('[1]PWS Information'!$E$10="CWS",Q4163="Non-Lead",S4163="No")),
(AND('[1]PWS Information'!$E$10="CWS",Q4163="Non-Lead",S4163="Don't Know")),
(AND('[1]PWS Information'!$E$10="CWS",Q4163="Non-Lead", J4163="Non-Lead - Copper", S4163="Yes", L4163="Between 1989 and 2014")),
(AND('[1]PWS Information'!$E$10="CWS",Q4163="Non-Lead", J4163="Non-Lead - Copper", S4163="Yes", L4163="After 2014")),
(AND('[1]PWS Information'!$E$10="CWS",Q4163="Non-Lead", J4163="Non-Lead - Copper", S4163="Yes", L4163="Unknown")),
(AND('[1]PWS Information'!$E$10="CWS",Q4163="Non-Lead", N4163="Non-Lead - Copper", S4163="Yes", O4163="Between 1989 and 2014")),
(AND('[1]PWS Information'!$E$10="CWS",Q4163="Non-Lead", N4163="Non-Lead - Copper", S4163="Yes", O4163="After 2014")),
(AND('[1]PWS Information'!$E$10="CWS",Q4163="Non-Lead", N4163="Non-Lead - Copper", S4163="Yes", O4163="Unknown")),
(AND('[1]PWS Information'!$E$10="CWS",Q4163="Unknown")),
(AND('[1]PWS Information'!$E$10="NTNC",Q4163="Unknown")))),"Tier 5",
"")))))</f>
        <v>Tier 5</v>
      </c>
      <c r="Z4163" s="71"/>
      <c r="AA4163" s="71"/>
    </row>
    <row r="4164" spans="1:27" ht="57.6" x14ac:dyDescent="0.3">
      <c r="A4164" s="1"/>
      <c r="B4164" s="70">
        <v>748474</v>
      </c>
      <c r="C4164" s="60">
        <v>320</v>
      </c>
      <c r="D4164" s="61" t="s">
        <v>1586</v>
      </c>
      <c r="E4164" s="61" t="s">
        <v>49</v>
      </c>
      <c r="F4164" s="61">
        <v>78640</v>
      </c>
      <c r="G4164" s="62" t="s">
        <v>1462</v>
      </c>
      <c r="H4164" s="63">
        <v>29.9666587</v>
      </c>
      <c r="I4164" s="64">
        <v>-97.847311599999998</v>
      </c>
      <c r="J4164" s="65" t="s">
        <v>50</v>
      </c>
      <c r="K4164" s="66" t="s">
        <v>51</v>
      </c>
      <c r="L4164" s="62" t="s">
        <v>58</v>
      </c>
      <c r="M4164" s="69"/>
      <c r="N4164" s="65" t="s">
        <v>50</v>
      </c>
      <c r="O4164" s="66" t="s">
        <v>58</v>
      </c>
      <c r="P4164" s="69"/>
      <c r="Q4164" s="55" t="str">
        <f t="shared" si="64"/>
        <v>Non-Lead</v>
      </c>
      <c r="R4164" s="70" t="s">
        <v>51</v>
      </c>
      <c r="S4164" s="70" t="s">
        <v>51</v>
      </c>
      <c r="T4164" s="70"/>
      <c r="U4164" s="71" t="s">
        <v>53</v>
      </c>
      <c r="V4164" s="71" t="s">
        <v>51</v>
      </c>
      <c r="W4164" s="71" t="s">
        <v>51</v>
      </c>
      <c r="X4164" s="71" t="s">
        <v>51</v>
      </c>
      <c r="Y4164" s="72" t="str">
        <f>IF((OR((AND('[1]PWS Information'!$E$10="CWS",U4164="Single Family Residence",Q4164="Lead")),
(AND('[1]PWS Information'!$E$10="CWS",U4164="Multiple Family Residence",'[1]PWS Information'!$E$11="Yes",Q4164="Lead")),
(AND('[1]PWS Information'!$E$10="NTNC",Q4164="Lead")))),"Tier 1",
IF((OR((AND('[1]PWS Information'!$E$10="CWS",U4164="Multiple Family Residence",'[1]PWS Information'!$E$11="No",Q4164="Lead")),
(AND('[1]PWS Information'!$E$10="CWS",U4164="Other",Q4164="Lead")),
(AND('[1]PWS Information'!$E$10="CWS",U4164="Building",Q4164="Lead")))),"Tier 2",
IF((OR((AND('[1]PWS Information'!$E$10="CWS",U4164="Single Family Residence",Q4164="Galvanized Requiring Replacement")),
(AND('[1]PWS Information'!$E$10="CWS",U4164="Single Family Residence",Q4164="Galvanized Requiring Replacement",R4164="Yes")),
(AND('[1]PWS Information'!$E$10="NTNC",Q4164="Galvanized Requiring Replacement")),
(AND('[1]PWS Information'!$E$10="NTNC",U4164="Single Family Residence",R4164="Yes")))),"Tier 3",
IF((OR((AND('[1]PWS Information'!$E$10="CWS",U4164="Single Family Residence",S4164="Yes",Q4164="Non-Lead", J4164="Non-Lead - Copper",L4164="Before 1989")),
(AND('[1]PWS Information'!$E$10="CWS",U4164="Single Family Residence",S4164="Yes",Q4164="Non-Lead", N4164="Non-Lead - Copper",O4164="Before 1989")))),"Tier 4",
IF((OR((AND('[1]PWS Information'!$E$10="NTNC",Q4164="Non-Lead")),
(AND('[1]PWS Information'!$E$10="CWS",Q4164="Non-Lead",S4164="")),
(AND('[1]PWS Information'!$E$10="CWS",Q4164="Non-Lead",S4164="No")),
(AND('[1]PWS Information'!$E$10="CWS",Q4164="Non-Lead",S4164="Don't Know")),
(AND('[1]PWS Information'!$E$10="CWS",Q4164="Non-Lead", J4164="Non-Lead - Copper", S4164="Yes", L4164="Between 1989 and 2014")),
(AND('[1]PWS Information'!$E$10="CWS",Q4164="Non-Lead", J4164="Non-Lead - Copper", S4164="Yes", L4164="After 2014")),
(AND('[1]PWS Information'!$E$10="CWS",Q4164="Non-Lead", J4164="Non-Lead - Copper", S4164="Yes", L4164="Unknown")),
(AND('[1]PWS Information'!$E$10="CWS",Q4164="Non-Lead", N4164="Non-Lead - Copper", S4164="Yes", O4164="Between 1989 and 2014")),
(AND('[1]PWS Information'!$E$10="CWS",Q4164="Non-Lead", N4164="Non-Lead - Copper", S4164="Yes", O4164="After 2014")),
(AND('[1]PWS Information'!$E$10="CWS",Q4164="Non-Lead", N4164="Non-Lead - Copper", S4164="Yes", O4164="Unknown")),
(AND('[1]PWS Information'!$E$10="CWS",Q4164="Unknown")),
(AND('[1]PWS Information'!$E$10="NTNC",Q4164="Unknown")))),"Tier 5",
"")))))</f>
        <v>Tier 5</v>
      </c>
      <c r="Z4164" s="71"/>
      <c r="AA4164" s="71"/>
    </row>
    <row r="4165" spans="1:27" ht="57.6" x14ac:dyDescent="0.3">
      <c r="A4165" s="1"/>
      <c r="B4165" s="70">
        <v>10127224</v>
      </c>
      <c r="C4165" s="60">
        <v>321</v>
      </c>
      <c r="D4165" s="61" t="s">
        <v>1586</v>
      </c>
      <c r="E4165" s="61" t="s">
        <v>49</v>
      </c>
      <c r="F4165" s="61">
        <v>78640</v>
      </c>
      <c r="G4165" s="62" t="s">
        <v>1462</v>
      </c>
      <c r="H4165" s="63">
        <v>29.9667259</v>
      </c>
      <c r="I4165" s="64">
        <v>-97.8475033</v>
      </c>
      <c r="J4165" s="65" t="s">
        <v>50</v>
      </c>
      <c r="K4165" s="66" t="s">
        <v>51</v>
      </c>
      <c r="L4165" s="62" t="s">
        <v>58</v>
      </c>
      <c r="M4165" s="69"/>
      <c r="N4165" s="65" t="s">
        <v>50</v>
      </c>
      <c r="O4165" s="66" t="s">
        <v>58</v>
      </c>
      <c r="P4165" s="69"/>
      <c r="Q4165" s="55" t="str">
        <f t="shared" si="64"/>
        <v>Non-Lead</v>
      </c>
      <c r="R4165" s="70" t="s">
        <v>51</v>
      </c>
      <c r="S4165" s="70" t="s">
        <v>51</v>
      </c>
      <c r="T4165" s="70"/>
      <c r="U4165" s="71" t="s">
        <v>53</v>
      </c>
      <c r="V4165" s="71" t="s">
        <v>51</v>
      </c>
      <c r="W4165" s="71" t="s">
        <v>51</v>
      </c>
      <c r="X4165" s="71" t="s">
        <v>51</v>
      </c>
      <c r="Y4165" s="72" t="str">
        <f>IF((OR((AND('[1]PWS Information'!$E$10="CWS",U4165="Single Family Residence",Q4165="Lead")),
(AND('[1]PWS Information'!$E$10="CWS",U4165="Multiple Family Residence",'[1]PWS Information'!$E$11="Yes",Q4165="Lead")),
(AND('[1]PWS Information'!$E$10="NTNC",Q4165="Lead")))),"Tier 1",
IF((OR((AND('[1]PWS Information'!$E$10="CWS",U4165="Multiple Family Residence",'[1]PWS Information'!$E$11="No",Q4165="Lead")),
(AND('[1]PWS Information'!$E$10="CWS",U4165="Other",Q4165="Lead")),
(AND('[1]PWS Information'!$E$10="CWS",U4165="Building",Q4165="Lead")))),"Tier 2",
IF((OR((AND('[1]PWS Information'!$E$10="CWS",U4165="Single Family Residence",Q4165="Galvanized Requiring Replacement")),
(AND('[1]PWS Information'!$E$10="CWS",U4165="Single Family Residence",Q4165="Galvanized Requiring Replacement",R4165="Yes")),
(AND('[1]PWS Information'!$E$10="NTNC",Q4165="Galvanized Requiring Replacement")),
(AND('[1]PWS Information'!$E$10="NTNC",U4165="Single Family Residence",R4165="Yes")))),"Tier 3",
IF((OR((AND('[1]PWS Information'!$E$10="CWS",U4165="Single Family Residence",S4165="Yes",Q4165="Non-Lead", J4165="Non-Lead - Copper",L4165="Before 1989")),
(AND('[1]PWS Information'!$E$10="CWS",U4165="Single Family Residence",S4165="Yes",Q4165="Non-Lead", N4165="Non-Lead - Copper",O4165="Before 1989")))),"Tier 4",
IF((OR((AND('[1]PWS Information'!$E$10="NTNC",Q4165="Non-Lead")),
(AND('[1]PWS Information'!$E$10="CWS",Q4165="Non-Lead",S4165="")),
(AND('[1]PWS Information'!$E$10="CWS",Q4165="Non-Lead",S4165="No")),
(AND('[1]PWS Information'!$E$10="CWS",Q4165="Non-Lead",S4165="Don't Know")),
(AND('[1]PWS Information'!$E$10="CWS",Q4165="Non-Lead", J4165="Non-Lead - Copper", S4165="Yes", L4165="Between 1989 and 2014")),
(AND('[1]PWS Information'!$E$10="CWS",Q4165="Non-Lead", J4165="Non-Lead - Copper", S4165="Yes", L4165="After 2014")),
(AND('[1]PWS Information'!$E$10="CWS",Q4165="Non-Lead", J4165="Non-Lead - Copper", S4165="Yes", L4165="Unknown")),
(AND('[1]PWS Information'!$E$10="CWS",Q4165="Non-Lead", N4165="Non-Lead - Copper", S4165="Yes", O4165="Between 1989 and 2014")),
(AND('[1]PWS Information'!$E$10="CWS",Q4165="Non-Lead", N4165="Non-Lead - Copper", S4165="Yes", O4165="After 2014")),
(AND('[1]PWS Information'!$E$10="CWS",Q4165="Non-Lead", N4165="Non-Lead - Copper", S4165="Yes", O4165="Unknown")),
(AND('[1]PWS Information'!$E$10="CWS",Q4165="Unknown")),
(AND('[1]PWS Information'!$E$10="NTNC",Q4165="Unknown")))),"Tier 5",
"")))))</f>
        <v>Tier 5</v>
      </c>
      <c r="Z4165" s="71"/>
      <c r="AA4165" s="71"/>
    </row>
    <row r="4166" spans="1:27" ht="86.4" x14ac:dyDescent="0.3">
      <c r="A4166" s="17"/>
      <c r="B4166" s="70">
        <v>15880741</v>
      </c>
      <c r="C4166" s="60">
        <v>330</v>
      </c>
      <c r="D4166" s="61" t="s">
        <v>1586</v>
      </c>
      <c r="E4166" s="61" t="s">
        <v>49</v>
      </c>
      <c r="F4166" s="61">
        <v>78640</v>
      </c>
      <c r="G4166" s="62" t="s">
        <v>1588</v>
      </c>
      <c r="H4166" s="63">
        <v>29.966768099999999</v>
      </c>
      <c r="I4166" s="64">
        <v>-97.847223200000002</v>
      </c>
      <c r="J4166" s="65" t="s">
        <v>50</v>
      </c>
      <c r="K4166" s="66" t="s">
        <v>51</v>
      </c>
      <c r="L4166" s="62" t="s">
        <v>58</v>
      </c>
      <c r="M4166" s="69"/>
      <c r="N4166" s="65" t="s">
        <v>50</v>
      </c>
      <c r="O4166" s="66" t="s">
        <v>58</v>
      </c>
      <c r="P4166" s="69"/>
      <c r="Q4166" s="55" t="str">
        <f t="shared" si="64"/>
        <v>Non-Lead</v>
      </c>
      <c r="R4166" s="70" t="s">
        <v>51</v>
      </c>
      <c r="S4166" s="70" t="s">
        <v>51</v>
      </c>
      <c r="T4166" s="70"/>
      <c r="U4166" s="71" t="s">
        <v>53</v>
      </c>
      <c r="V4166" s="71" t="s">
        <v>51</v>
      </c>
      <c r="W4166" s="71" t="s">
        <v>51</v>
      </c>
      <c r="X4166" s="71" t="s">
        <v>51</v>
      </c>
      <c r="Y4166" s="72" t="str">
        <f>IF((OR((AND('[1]PWS Information'!$E$10="CWS",U4166="Single Family Residence",Q4166="Lead")),
(AND('[1]PWS Information'!$E$10="CWS",U4166="Multiple Family Residence",'[1]PWS Information'!$E$11="Yes",Q4166="Lead")),
(AND('[1]PWS Information'!$E$10="NTNC",Q4166="Lead")))),"Tier 1",
IF((OR((AND('[1]PWS Information'!$E$10="CWS",U4166="Multiple Family Residence",'[1]PWS Information'!$E$11="No",Q4166="Lead")),
(AND('[1]PWS Information'!$E$10="CWS",U4166="Other",Q4166="Lead")),
(AND('[1]PWS Information'!$E$10="CWS",U4166="Building",Q4166="Lead")))),"Tier 2",
IF((OR((AND('[1]PWS Information'!$E$10="CWS",U4166="Single Family Residence",Q4166="Galvanized Requiring Replacement")),
(AND('[1]PWS Information'!$E$10="CWS",U4166="Single Family Residence",Q4166="Galvanized Requiring Replacement",R4166="Yes")),
(AND('[1]PWS Information'!$E$10="NTNC",Q4166="Galvanized Requiring Replacement")),
(AND('[1]PWS Information'!$E$10="NTNC",U4166="Single Family Residence",R4166="Yes")))),"Tier 3",
IF((OR((AND('[1]PWS Information'!$E$10="CWS",U4166="Single Family Residence",S4166="Yes",Q4166="Non-Lead", J4166="Non-Lead - Copper",L4166="Before 1989")),
(AND('[1]PWS Information'!$E$10="CWS",U4166="Single Family Residence",S4166="Yes",Q4166="Non-Lead", N4166="Non-Lead - Copper",O4166="Before 1989")))),"Tier 4",
IF((OR((AND('[1]PWS Information'!$E$10="NTNC",Q4166="Non-Lead")),
(AND('[1]PWS Information'!$E$10="CWS",Q4166="Non-Lead",S4166="")),
(AND('[1]PWS Information'!$E$10="CWS",Q4166="Non-Lead",S4166="No")),
(AND('[1]PWS Information'!$E$10="CWS",Q4166="Non-Lead",S4166="Don't Know")),
(AND('[1]PWS Information'!$E$10="CWS",Q4166="Non-Lead", J4166="Non-Lead - Copper", S4166="Yes", L4166="Between 1989 and 2014")),
(AND('[1]PWS Information'!$E$10="CWS",Q4166="Non-Lead", J4166="Non-Lead - Copper", S4166="Yes", L4166="After 2014")),
(AND('[1]PWS Information'!$E$10="CWS",Q4166="Non-Lead", J4166="Non-Lead - Copper", S4166="Yes", L4166="Unknown")),
(AND('[1]PWS Information'!$E$10="CWS",Q4166="Non-Lead", N4166="Non-Lead - Copper", S4166="Yes", O4166="Between 1989 and 2014")),
(AND('[1]PWS Information'!$E$10="CWS",Q4166="Non-Lead", N4166="Non-Lead - Copper", S4166="Yes", O4166="After 2014")),
(AND('[1]PWS Information'!$E$10="CWS",Q4166="Non-Lead", N4166="Non-Lead - Copper", S4166="Yes", O4166="Unknown")),
(AND('[1]PWS Information'!$E$10="CWS",Q4166="Unknown")),
(AND('[1]PWS Information'!$E$10="NTNC",Q4166="Unknown")))),"Tier 5",
"")))))</f>
        <v>Tier 5</v>
      </c>
      <c r="Z4166" s="71"/>
      <c r="AA4166" s="71"/>
    </row>
    <row r="4167" spans="1:27" ht="72" x14ac:dyDescent="0.3">
      <c r="A4167" s="1"/>
      <c r="B4167" s="70">
        <v>15592952</v>
      </c>
      <c r="C4167" s="60">
        <v>331</v>
      </c>
      <c r="D4167" s="61" t="s">
        <v>1586</v>
      </c>
      <c r="E4167" s="61" t="s">
        <v>49</v>
      </c>
      <c r="F4167" s="61">
        <v>78640</v>
      </c>
      <c r="G4167" s="62" t="s">
        <v>1589</v>
      </c>
      <c r="H4167" s="63">
        <v>29.966847099999999</v>
      </c>
      <c r="I4167" s="64">
        <v>-97.847409499999998</v>
      </c>
      <c r="J4167" s="65" t="s">
        <v>50</v>
      </c>
      <c r="K4167" s="66" t="s">
        <v>51</v>
      </c>
      <c r="L4167" s="62" t="s">
        <v>58</v>
      </c>
      <c r="M4167" s="69"/>
      <c r="N4167" s="65" t="s">
        <v>50</v>
      </c>
      <c r="O4167" s="66" t="s">
        <v>58</v>
      </c>
      <c r="P4167" s="69"/>
      <c r="Q4167" s="55" t="str">
        <f t="shared" si="64"/>
        <v>Non-Lead</v>
      </c>
      <c r="R4167" s="70" t="s">
        <v>51</v>
      </c>
      <c r="S4167" s="70" t="s">
        <v>51</v>
      </c>
      <c r="T4167" s="70"/>
      <c r="U4167" s="71" t="s">
        <v>53</v>
      </c>
      <c r="V4167" s="71" t="s">
        <v>51</v>
      </c>
      <c r="W4167" s="71" t="s">
        <v>51</v>
      </c>
      <c r="X4167" s="71" t="s">
        <v>51</v>
      </c>
      <c r="Y4167" s="72" t="str">
        <f>IF((OR((AND('[1]PWS Information'!$E$10="CWS",U4167="Single Family Residence",Q4167="Lead")),
(AND('[1]PWS Information'!$E$10="CWS",U4167="Multiple Family Residence",'[1]PWS Information'!$E$11="Yes",Q4167="Lead")),
(AND('[1]PWS Information'!$E$10="NTNC",Q4167="Lead")))),"Tier 1",
IF((OR((AND('[1]PWS Information'!$E$10="CWS",U4167="Multiple Family Residence",'[1]PWS Information'!$E$11="No",Q4167="Lead")),
(AND('[1]PWS Information'!$E$10="CWS",U4167="Other",Q4167="Lead")),
(AND('[1]PWS Information'!$E$10="CWS",U4167="Building",Q4167="Lead")))),"Tier 2",
IF((OR((AND('[1]PWS Information'!$E$10="CWS",U4167="Single Family Residence",Q4167="Galvanized Requiring Replacement")),
(AND('[1]PWS Information'!$E$10="CWS",U4167="Single Family Residence",Q4167="Galvanized Requiring Replacement",R4167="Yes")),
(AND('[1]PWS Information'!$E$10="NTNC",Q4167="Galvanized Requiring Replacement")),
(AND('[1]PWS Information'!$E$10="NTNC",U4167="Single Family Residence",R4167="Yes")))),"Tier 3",
IF((OR((AND('[1]PWS Information'!$E$10="CWS",U4167="Single Family Residence",S4167="Yes",Q4167="Non-Lead", J4167="Non-Lead - Copper",L4167="Before 1989")),
(AND('[1]PWS Information'!$E$10="CWS",U4167="Single Family Residence",S4167="Yes",Q4167="Non-Lead", N4167="Non-Lead - Copper",O4167="Before 1989")))),"Tier 4",
IF((OR((AND('[1]PWS Information'!$E$10="NTNC",Q4167="Non-Lead")),
(AND('[1]PWS Information'!$E$10="CWS",Q4167="Non-Lead",S4167="")),
(AND('[1]PWS Information'!$E$10="CWS",Q4167="Non-Lead",S4167="No")),
(AND('[1]PWS Information'!$E$10="CWS",Q4167="Non-Lead",S4167="Don't Know")),
(AND('[1]PWS Information'!$E$10="CWS",Q4167="Non-Lead", J4167="Non-Lead - Copper", S4167="Yes", L4167="Between 1989 and 2014")),
(AND('[1]PWS Information'!$E$10="CWS",Q4167="Non-Lead", J4167="Non-Lead - Copper", S4167="Yes", L4167="After 2014")),
(AND('[1]PWS Information'!$E$10="CWS",Q4167="Non-Lead", J4167="Non-Lead - Copper", S4167="Yes", L4167="Unknown")),
(AND('[1]PWS Information'!$E$10="CWS",Q4167="Non-Lead", N4167="Non-Lead - Copper", S4167="Yes", O4167="Between 1989 and 2014")),
(AND('[1]PWS Information'!$E$10="CWS",Q4167="Non-Lead", N4167="Non-Lead - Copper", S4167="Yes", O4167="After 2014")),
(AND('[1]PWS Information'!$E$10="CWS",Q4167="Non-Lead", N4167="Non-Lead - Copper", S4167="Yes", O4167="Unknown")),
(AND('[1]PWS Information'!$E$10="CWS",Q4167="Unknown")),
(AND('[1]PWS Information'!$E$10="NTNC",Q4167="Unknown")))),"Tier 5",
"")))))</f>
        <v>Tier 5</v>
      </c>
      <c r="Z4167" s="71"/>
      <c r="AA4167" s="71"/>
    </row>
    <row r="4168" spans="1:27" ht="86.4" x14ac:dyDescent="0.3">
      <c r="A4168" s="1"/>
      <c r="B4168" s="70">
        <v>15511681</v>
      </c>
      <c r="C4168" s="60">
        <v>340</v>
      </c>
      <c r="D4168" s="61" t="s">
        <v>1586</v>
      </c>
      <c r="E4168" s="61" t="s">
        <v>49</v>
      </c>
      <c r="F4168" s="61">
        <v>78640</v>
      </c>
      <c r="G4168" s="62" t="s">
        <v>1590</v>
      </c>
      <c r="H4168" s="63">
        <v>29.966862899999999</v>
      </c>
      <c r="I4168" s="64">
        <v>-97.847119500000005</v>
      </c>
      <c r="J4168" s="65" t="s">
        <v>50</v>
      </c>
      <c r="K4168" s="66" t="s">
        <v>51</v>
      </c>
      <c r="L4168" s="62" t="s">
        <v>58</v>
      </c>
      <c r="M4168" s="69"/>
      <c r="N4168" s="65" t="s">
        <v>50</v>
      </c>
      <c r="O4168" s="66" t="s">
        <v>58</v>
      </c>
      <c r="P4168" s="69"/>
      <c r="Q4168" s="55" t="str">
        <f t="shared" si="64"/>
        <v>Non-Lead</v>
      </c>
      <c r="R4168" s="70" t="s">
        <v>51</v>
      </c>
      <c r="S4168" s="70" t="s">
        <v>51</v>
      </c>
      <c r="T4168" s="70"/>
      <c r="U4168" s="71" t="s">
        <v>53</v>
      </c>
      <c r="V4168" s="71" t="s">
        <v>51</v>
      </c>
      <c r="W4168" s="71" t="s">
        <v>51</v>
      </c>
      <c r="X4168" s="71" t="s">
        <v>51</v>
      </c>
      <c r="Y4168" s="72" t="str">
        <f>IF((OR((AND('[1]PWS Information'!$E$10="CWS",U4168="Single Family Residence",Q4168="Lead")),
(AND('[1]PWS Information'!$E$10="CWS",U4168="Multiple Family Residence",'[1]PWS Information'!$E$11="Yes",Q4168="Lead")),
(AND('[1]PWS Information'!$E$10="NTNC",Q4168="Lead")))),"Tier 1",
IF((OR((AND('[1]PWS Information'!$E$10="CWS",U4168="Multiple Family Residence",'[1]PWS Information'!$E$11="No",Q4168="Lead")),
(AND('[1]PWS Information'!$E$10="CWS",U4168="Other",Q4168="Lead")),
(AND('[1]PWS Information'!$E$10="CWS",U4168="Building",Q4168="Lead")))),"Tier 2",
IF((OR((AND('[1]PWS Information'!$E$10="CWS",U4168="Single Family Residence",Q4168="Galvanized Requiring Replacement")),
(AND('[1]PWS Information'!$E$10="CWS",U4168="Single Family Residence",Q4168="Galvanized Requiring Replacement",R4168="Yes")),
(AND('[1]PWS Information'!$E$10="NTNC",Q4168="Galvanized Requiring Replacement")),
(AND('[1]PWS Information'!$E$10="NTNC",U4168="Single Family Residence",R4168="Yes")))),"Tier 3",
IF((OR((AND('[1]PWS Information'!$E$10="CWS",U4168="Single Family Residence",S4168="Yes",Q4168="Non-Lead", J4168="Non-Lead - Copper",L4168="Before 1989")),
(AND('[1]PWS Information'!$E$10="CWS",U4168="Single Family Residence",S4168="Yes",Q4168="Non-Lead", N4168="Non-Lead - Copper",O4168="Before 1989")))),"Tier 4",
IF((OR((AND('[1]PWS Information'!$E$10="NTNC",Q4168="Non-Lead")),
(AND('[1]PWS Information'!$E$10="CWS",Q4168="Non-Lead",S4168="")),
(AND('[1]PWS Information'!$E$10="CWS",Q4168="Non-Lead",S4168="No")),
(AND('[1]PWS Information'!$E$10="CWS",Q4168="Non-Lead",S4168="Don't Know")),
(AND('[1]PWS Information'!$E$10="CWS",Q4168="Non-Lead", J4168="Non-Lead - Copper", S4168="Yes", L4168="Between 1989 and 2014")),
(AND('[1]PWS Information'!$E$10="CWS",Q4168="Non-Lead", J4168="Non-Lead - Copper", S4168="Yes", L4168="After 2014")),
(AND('[1]PWS Information'!$E$10="CWS",Q4168="Non-Lead", J4168="Non-Lead - Copper", S4168="Yes", L4168="Unknown")),
(AND('[1]PWS Information'!$E$10="CWS",Q4168="Non-Lead", N4168="Non-Lead - Copper", S4168="Yes", O4168="Between 1989 and 2014")),
(AND('[1]PWS Information'!$E$10="CWS",Q4168="Non-Lead", N4168="Non-Lead - Copper", S4168="Yes", O4168="After 2014")),
(AND('[1]PWS Information'!$E$10="CWS",Q4168="Non-Lead", N4168="Non-Lead - Copper", S4168="Yes", O4168="Unknown")),
(AND('[1]PWS Information'!$E$10="CWS",Q4168="Unknown")),
(AND('[1]PWS Information'!$E$10="NTNC",Q4168="Unknown")))),"Tier 5",
"")))))</f>
        <v>Tier 5</v>
      </c>
      <c r="Z4168" s="71"/>
      <c r="AA4168" s="71"/>
    </row>
    <row r="4169" spans="1:27" ht="86.4" x14ac:dyDescent="0.3">
      <c r="A4169" s="1"/>
      <c r="B4169" s="70">
        <v>15620647</v>
      </c>
      <c r="C4169" s="60">
        <v>341</v>
      </c>
      <c r="D4169" s="61" t="s">
        <v>1586</v>
      </c>
      <c r="E4169" s="61" t="s">
        <v>49</v>
      </c>
      <c r="F4169" s="61">
        <v>78640</v>
      </c>
      <c r="G4169" s="62" t="s">
        <v>1591</v>
      </c>
      <c r="H4169" s="63">
        <v>29.9669533</v>
      </c>
      <c r="I4169" s="64">
        <v>-97.847300399999995</v>
      </c>
      <c r="J4169" s="65" t="s">
        <v>50</v>
      </c>
      <c r="K4169" s="66" t="s">
        <v>51</v>
      </c>
      <c r="L4169" s="62" t="s">
        <v>58</v>
      </c>
      <c r="M4169" s="69"/>
      <c r="N4169" s="65" t="s">
        <v>50</v>
      </c>
      <c r="O4169" s="66" t="s">
        <v>58</v>
      </c>
      <c r="P4169" s="69"/>
      <c r="Q4169" s="55" t="str">
        <f t="shared" si="64"/>
        <v>Non-Lead</v>
      </c>
      <c r="R4169" s="70" t="s">
        <v>51</v>
      </c>
      <c r="S4169" s="70" t="s">
        <v>51</v>
      </c>
      <c r="T4169" s="70"/>
      <c r="U4169" s="71" t="s">
        <v>53</v>
      </c>
      <c r="V4169" s="71" t="s">
        <v>51</v>
      </c>
      <c r="W4169" s="71" t="s">
        <v>51</v>
      </c>
      <c r="X4169" s="71" t="s">
        <v>51</v>
      </c>
      <c r="Y4169" s="72" t="str">
        <f>IF((OR((AND('[1]PWS Information'!$E$10="CWS",U4169="Single Family Residence",Q4169="Lead")),
(AND('[1]PWS Information'!$E$10="CWS",U4169="Multiple Family Residence",'[1]PWS Information'!$E$11="Yes",Q4169="Lead")),
(AND('[1]PWS Information'!$E$10="NTNC",Q4169="Lead")))),"Tier 1",
IF((OR((AND('[1]PWS Information'!$E$10="CWS",U4169="Multiple Family Residence",'[1]PWS Information'!$E$11="No",Q4169="Lead")),
(AND('[1]PWS Information'!$E$10="CWS",U4169="Other",Q4169="Lead")),
(AND('[1]PWS Information'!$E$10="CWS",U4169="Building",Q4169="Lead")))),"Tier 2",
IF((OR((AND('[1]PWS Information'!$E$10="CWS",U4169="Single Family Residence",Q4169="Galvanized Requiring Replacement")),
(AND('[1]PWS Information'!$E$10="CWS",U4169="Single Family Residence",Q4169="Galvanized Requiring Replacement",R4169="Yes")),
(AND('[1]PWS Information'!$E$10="NTNC",Q4169="Galvanized Requiring Replacement")),
(AND('[1]PWS Information'!$E$10="NTNC",U4169="Single Family Residence",R4169="Yes")))),"Tier 3",
IF((OR((AND('[1]PWS Information'!$E$10="CWS",U4169="Single Family Residence",S4169="Yes",Q4169="Non-Lead", J4169="Non-Lead - Copper",L4169="Before 1989")),
(AND('[1]PWS Information'!$E$10="CWS",U4169="Single Family Residence",S4169="Yes",Q4169="Non-Lead", N4169="Non-Lead - Copper",O4169="Before 1989")))),"Tier 4",
IF((OR((AND('[1]PWS Information'!$E$10="NTNC",Q4169="Non-Lead")),
(AND('[1]PWS Information'!$E$10="CWS",Q4169="Non-Lead",S4169="")),
(AND('[1]PWS Information'!$E$10="CWS",Q4169="Non-Lead",S4169="No")),
(AND('[1]PWS Information'!$E$10="CWS",Q4169="Non-Lead",S4169="Don't Know")),
(AND('[1]PWS Information'!$E$10="CWS",Q4169="Non-Lead", J4169="Non-Lead - Copper", S4169="Yes", L4169="Between 1989 and 2014")),
(AND('[1]PWS Information'!$E$10="CWS",Q4169="Non-Lead", J4169="Non-Lead - Copper", S4169="Yes", L4169="After 2014")),
(AND('[1]PWS Information'!$E$10="CWS",Q4169="Non-Lead", J4169="Non-Lead - Copper", S4169="Yes", L4169="Unknown")),
(AND('[1]PWS Information'!$E$10="CWS",Q4169="Non-Lead", N4169="Non-Lead - Copper", S4169="Yes", O4169="Between 1989 and 2014")),
(AND('[1]PWS Information'!$E$10="CWS",Q4169="Non-Lead", N4169="Non-Lead - Copper", S4169="Yes", O4169="After 2014")),
(AND('[1]PWS Information'!$E$10="CWS",Q4169="Non-Lead", N4169="Non-Lead - Copper", S4169="Yes", O4169="Unknown")),
(AND('[1]PWS Information'!$E$10="CWS",Q4169="Unknown")),
(AND('[1]PWS Information'!$E$10="NTNC",Q4169="Unknown")))),"Tier 5",
"")))))</f>
        <v>Tier 5</v>
      </c>
      <c r="Z4169" s="71"/>
      <c r="AA4169" s="71"/>
    </row>
    <row r="4170" spans="1:27" ht="57.6" x14ac:dyDescent="0.3">
      <c r="A4170" s="17"/>
      <c r="B4170" s="70">
        <v>9548805</v>
      </c>
      <c r="C4170" s="60">
        <v>350</v>
      </c>
      <c r="D4170" s="61" t="s">
        <v>1586</v>
      </c>
      <c r="E4170" s="61" t="s">
        <v>49</v>
      </c>
      <c r="F4170" s="61">
        <v>78640</v>
      </c>
      <c r="G4170" s="62" t="s">
        <v>1462</v>
      </c>
      <c r="H4170" s="63">
        <v>29.9669563</v>
      </c>
      <c r="I4170" s="64">
        <v>-97.847014400000006</v>
      </c>
      <c r="J4170" s="65" t="s">
        <v>50</v>
      </c>
      <c r="K4170" s="66" t="s">
        <v>51</v>
      </c>
      <c r="L4170" s="62" t="s">
        <v>58</v>
      </c>
      <c r="M4170" s="69"/>
      <c r="N4170" s="65" t="s">
        <v>50</v>
      </c>
      <c r="O4170" s="66" t="s">
        <v>58</v>
      </c>
      <c r="P4170" s="69"/>
      <c r="Q4170" s="55" t="str">
        <f t="shared" si="64"/>
        <v>Non-Lead</v>
      </c>
      <c r="R4170" s="70" t="s">
        <v>51</v>
      </c>
      <c r="S4170" s="70" t="s">
        <v>51</v>
      </c>
      <c r="T4170" s="70"/>
      <c r="U4170" s="71" t="s">
        <v>53</v>
      </c>
      <c r="V4170" s="71" t="s">
        <v>51</v>
      </c>
      <c r="W4170" s="71" t="s">
        <v>51</v>
      </c>
      <c r="X4170" s="71" t="s">
        <v>51</v>
      </c>
      <c r="Y4170" s="72" t="str">
        <f>IF((OR((AND('[1]PWS Information'!$E$10="CWS",U4170="Single Family Residence",Q4170="Lead")),
(AND('[1]PWS Information'!$E$10="CWS",U4170="Multiple Family Residence",'[1]PWS Information'!$E$11="Yes",Q4170="Lead")),
(AND('[1]PWS Information'!$E$10="NTNC",Q4170="Lead")))),"Tier 1",
IF((OR((AND('[1]PWS Information'!$E$10="CWS",U4170="Multiple Family Residence",'[1]PWS Information'!$E$11="No",Q4170="Lead")),
(AND('[1]PWS Information'!$E$10="CWS",U4170="Other",Q4170="Lead")),
(AND('[1]PWS Information'!$E$10="CWS",U4170="Building",Q4170="Lead")))),"Tier 2",
IF((OR((AND('[1]PWS Information'!$E$10="CWS",U4170="Single Family Residence",Q4170="Galvanized Requiring Replacement")),
(AND('[1]PWS Information'!$E$10="CWS",U4170="Single Family Residence",Q4170="Galvanized Requiring Replacement",R4170="Yes")),
(AND('[1]PWS Information'!$E$10="NTNC",Q4170="Galvanized Requiring Replacement")),
(AND('[1]PWS Information'!$E$10="NTNC",U4170="Single Family Residence",R4170="Yes")))),"Tier 3",
IF((OR((AND('[1]PWS Information'!$E$10="CWS",U4170="Single Family Residence",S4170="Yes",Q4170="Non-Lead", J4170="Non-Lead - Copper",L4170="Before 1989")),
(AND('[1]PWS Information'!$E$10="CWS",U4170="Single Family Residence",S4170="Yes",Q4170="Non-Lead", N4170="Non-Lead - Copper",O4170="Before 1989")))),"Tier 4",
IF((OR((AND('[1]PWS Information'!$E$10="NTNC",Q4170="Non-Lead")),
(AND('[1]PWS Information'!$E$10="CWS",Q4170="Non-Lead",S4170="")),
(AND('[1]PWS Information'!$E$10="CWS",Q4170="Non-Lead",S4170="No")),
(AND('[1]PWS Information'!$E$10="CWS",Q4170="Non-Lead",S4170="Don't Know")),
(AND('[1]PWS Information'!$E$10="CWS",Q4170="Non-Lead", J4170="Non-Lead - Copper", S4170="Yes", L4170="Between 1989 and 2014")),
(AND('[1]PWS Information'!$E$10="CWS",Q4170="Non-Lead", J4170="Non-Lead - Copper", S4170="Yes", L4170="After 2014")),
(AND('[1]PWS Information'!$E$10="CWS",Q4170="Non-Lead", J4170="Non-Lead - Copper", S4170="Yes", L4170="Unknown")),
(AND('[1]PWS Information'!$E$10="CWS",Q4170="Non-Lead", N4170="Non-Lead - Copper", S4170="Yes", O4170="Between 1989 and 2014")),
(AND('[1]PWS Information'!$E$10="CWS",Q4170="Non-Lead", N4170="Non-Lead - Copper", S4170="Yes", O4170="After 2014")),
(AND('[1]PWS Information'!$E$10="CWS",Q4170="Non-Lead", N4170="Non-Lead - Copper", S4170="Yes", O4170="Unknown")),
(AND('[1]PWS Information'!$E$10="CWS",Q4170="Unknown")),
(AND('[1]PWS Information'!$E$10="NTNC",Q4170="Unknown")))),"Tier 5",
"")))))</f>
        <v>Tier 5</v>
      </c>
      <c r="Z4170" s="71"/>
      <c r="AA4170" s="71"/>
    </row>
    <row r="4171" spans="1:27" ht="57.6" x14ac:dyDescent="0.3">
      <c r="A4171" s="1"/>
      <c r="B4171" s="70">
        <v>12060006</v>
      </c>
      <c r="C4171" s="60">
        <v>351</v>
      </c>
      <c r="D4171" s="61" t="s">
        <v>1586</v>
      </c>
      <c r="E4171" s="61" t="s">
        <v>49</v>
      </c>
      <c r="F4171" s="61">
        <v>78640</v>
      </c>
      <c r="G4171" s="62" t="s">
        <v>1462</v>
      </c>
      <c r="H4171" s="63">
        <v>29.9670503</v>
      </c>
      <c r="I4171" s="64">
        <v>-97.847181899999995</v>
      </c>
      <c r="J4171" s="65" t="s">
        <v>50</v>
      </c>
      <c r="K4171" s="66" t="s">
        <v>51</v>
      </c>
      <c r="L4171" s="62" t="s">
        <v>58</v>
      </c>
      <c r="M4171" s="69"/>
      <c r="N4171" s="65" t="s">
        <v>50</v>
      </c>
      <c r="O4171" s="66" t="s">
        <v>58</v>
      </c>
      <c r="P4171" s="69"/>
      <c r="Q4171" s="55" t="str">
        <f t="shared" si="64"/>
        <v>Non-Lead</v>
      </c>
      <c r="R4171" s="70" t="s">
        <v>51</v>
      </c>
      <c r="S4171" s="70" t="s">
        <v>51</v>
      </c>
      <c r="T4171" s="70"/>
      <c r="U4171" s="71" t="s">
        <v>53</v>
      </c>
      <c r="V4171" s="71" t="s">
        <v>51</v>
      </c>
      <c r="W4171" s="71" t="s">
        <v>51</v>
      </c>
      <c r="X4171" s="71" t="s">
        <v>51</v>
      </c>
      <c r="Y4171" s="72" t="str">
        <f>IF((OR((AND('[1]PWS Information'!$E$10="CWS",U4171="Single Family Residence",Q4171="Lead")),
(AND('[1]PWS Information'!$E$10="CWS",U4171="Multiple Family Residence",'[1]PWS Information'!$E$11="Yes",Q4171="Lead")),
(AND('[1]PWS Information'!$E$10="NTNC",Q4171="Lead")))),"Tier 1",
IF((OR((AND('[1]PWS Information'!$E$10="CWS",U4171="Multiple Family Residence",'[1]PWS Information'!$E$11="No",Q4171="Lead")),
(AND('[1]PWS Information'!$E$10="CWS",U4171="Other",Q4171="Lead")),
(AND('[1]PWS Information'!$E$10="CWS",U4171="Building",Q4171="Lead")))),"Tier 2",
IF((OR((AND('[1]PWS Information'!$E$10="CWS",U4171="Single Family Residence",Q4171="Galvanized Requiring Replacement")),
(AND('[1]PWS Information'!$E$10="CWS",U4171="Single Family Residence",Q4171="Galvanized Requiring Replacement",R4171="Yes")),
(AND('[1]PWS Information'!$E$10="NTNC",Q4171="Galvanized Requiring Replacement")),
(AND('[1]PWS Information'!$E$10="NTNC",U4171="Single Family Residence",R4171="Yes")))),"Tier 3",
IF((OR((AND('[1]PWS Information'!$E$10="CWS",U4171="Single Family Residence",S4171="Yes",Q4171="Non-Lead", J4171="Non-Lead - Copper",L4171="Before 1989")),
(AND('[1]PWS Information'!$E$10="CWS",U4171="Single Family Residence",S4171="Yes",Q4171="Non-Lead", N4171="Non-Lead - Copper",O4171="Before 1989")))),"Tier 4",
IF((OR((AND('[1]PWS Information'!$E$10="NTNC",Q4171="Non-Lead")),
(AND('[1]PWS Information'!$E$10="CWS",Q4171="Non-Lead",S4171="")),
(AND('[1]PWS Information'!$E$10="CWS",Q4171="Non-Lead",S4171="No")),
(AND('[1]PWS Information'!$E$10="CWS",Q4171="Non-Lead",S4171="Don't Know")),
(AND('[1]PWS Information'!$E$10="CWS",Q4171="Non-Lead", J4171="Non-Lead - Copper", S4171="Yes", L4171="Between 1989 and 2014")),
(AND('[1]PWS Information'!$E$10="CWS",Q4171="Non-Lead", J4171="Non-Lead - Copper", S4171="Yes", L4171="After 2014")),
(AND('[1]PWS Information'!$E$10="CWS",Q4171="Non-Lead", J4171="Non-Lead - Copper", S4171="Yes", L4171="Unknown")),
(AND('[1]PWS Information'!$E$10="CWS",Q4171="Non-Lead", N4171="Non-Lead - Copper", S4171="Yes", O4171="Between 1989 and 2014")),
(AND('[1]PWS Information'!$E$10="CWS",Q4171="Non-Lead", N4171="Non-Lead - Copper", S4171="Yes", O4171="After 2014")),
(AND('[1]PWS Information'!$E$10="CWS",Q4171="Non-Lead", N4171="Non-Lead - Copper", S4171="Yes", O4171="Unknown")),
(AND('[1]PWS Information'!$E$10="CWS",Q4171="Unknown")),
(AND('[1]PWS Information'!$E$10="NTNC",Q4171="Unknown")))),"Tier 5",
"")))))</f>
        <v>Tier 5</v>
      </c>
      <c r="Z4171" s="71"/>
      <c r="AA4171" s="71"/>
    </row>
    <row r="4172" spans="1:27" ht="57.6" x14ac:dyDescent="0.3">
      <c r="A4172" s="1"/>
      <c r="B4172" s="70">
        <v>15787369</v>
      </c>
      <c r="C4172" s="60">
        <v>360</v>
      </c>
      <c r="D4172" s="61" t="s">
        <v>1586</v>
      </c>
      <c r="E4172" s="61" t="s">
        <v>49</v>
      </c>
      <c r="F4172" s="61">
        <v>78640</v>
      </c>
      <c r="G4172" s="62" t="s">
        <v>1462</v>
      </c>
      <c r="H4172" s="63">
        <v>29.967043499999999</v>
      </c>
      <c r="I4172" s="64">
        <v>-97.846904100000003</v>
      </c>
      <c r="J4172" s="65" t="s">
        <v>50</v>
      </c>
      <c r="K4172" s="66" t="s">
        <v>51</v>
      </c>
      <c r="L4172" s="62" t="s">
        <v>58</v>
      </c>
      <c r="M4172" s="69"/>
      <c r="N4172" s="65" t="s">
        <v>50</v>
      </c>
      <c r="O4172" s="66" t="s">
        <v>58</v>
      </c>
      <c r="P4172" s="69"/>
      <c r="Q4172" s="55" t="str">
        <f t="shared" si="64"/>
        <v>Non-Lead</v>
      </c>
      <c r="R4172" s="70" t="s">
        <v>51</v>
      </c>
      <c r="S4172" s="70" t="s">
        <v>51</v>
      </c>
      <c r="T4172" s="70"/>
      <c r="U4172" s="71" t="s">
        <v>53</v>
      </c>
      <c r="V4172" s="71" t="s">
        <v>51</v>
      </c>
      <c r="W4172" s="71" t="s">
        <v>51</v>
      </c>
      <c r="X4172" s="71" t="s">
        <v>51</v>
      </c>
      <c r="Y4172" s="72" t="str">
        <f>IF((OR((AND('[1]PWS Information'!$E$10="CWS",U4172="Single Family Residence",Q4172="Lead")),
(AND('[1]PWS Information'!$E$10="CWS",U4172="Multiple Family Residence",'[1]PWS Information'!$E$11="Yes",Q4172="Lead")),
(AND('[1]PWS Information'!$E$10="NTNC",Q4172="Lead")))),"Tier 1",
IF((OR((AND('[1]PWS Information'!$E$10="CWS",U4172="Multiple Family Residence",'[1]PWS Information'!$E$11="No",Q4172="Lead")),
(AND('[1]PWS Information'!$E$10="CWS",U4172="Other",Q4172="Lead")),
(AND('[1]PWS Information'!$E$10="CWS",U4172="Building",Q4172="Lead")))),"Tier 2",
IF((OR((AND('[1]PWS Information'!$E$10="CWS",U4172="Single Family Residence",Q4172="Galvanized Requiring Replacement")),
(AND('[1]PWS Information'!$E$10="CWS",U4172="Single Family Residence",Q4172="Galvanized Requiring Replacement",R4172="Yes")),
(AND('[1]PWS Information'!$E$10="NTNC",Q4172="Galvanized Requiring Replacement")),
(AND('[1]PWS Information'!$E$10="NTNC",U4172="Single Family Residence",R4172="Yes")))),"Tier 3",
IF((OR((AND('[1]PWS Information'!$E$10="CWS",U4172="Single Family Residence",S4172="Yes",Q4172="Non-Lead", J4172="Non-Lead - Copper",L4172="Before 1989")),
(AND('[1]PWS Information'!$E$10="CWS",U4172="Single Family Residence",S4172="Yes",Q4172="Non-Lead", N4172="Non-Lead - Copper",O4172="Before 1989")))),"Tier 4",
IF((OR((AND('[1]PWS Information'!$E$10="NTNC",Q4172="Non-Lead")),
(AND('[1]PWS Information'!$E$10="CWS",Q4172="Non-Lead",S4172="")),
(AND('[1]PWS Information'!$E$10="CWS",Q4172="Non-Lead",S4172="No")),
(AND('[1]PWS Information'!$E$10="CWS",Q4172="Non-Lead",S4172="Don't Know")),
(AND('[1]PWS Information'!$E$10="CWS",Q4172="Non-Lead", J4172="Non-Lead - Copper", S4172="Yes", L4172="Between 1989 and 2014")),
(AND('[1]PWS Information'!$E$10="CWS",Q4172="Non-Lead", J4172="Non-Lead - Copper", S4172="Yes", L4172="After 2014")),
(AND('[1]PWS Information'!$E$10="CWS",Q4172="Non-Lead", J4172="Non-Lead - Copper", S4172="Yes", L4172="Unknown")),
(AND('[1]PWS Information'!$E$10="CWS",Q4172="Non-Lead", N4172="Non-Lead - Copper", S4172="Yes", O4172="Between 1989 and 2014")),
(AND('[1]PWS Information'!$E$10="CWS",Q4172="Non-Lead", N4172="Non-Lead - Copper", S4172="Yes", O4172="After 2014")),
(AND('[1]PWS Information'!$E$10="CWS",Q4172="Non-Lead", N4172="Non-Lead - Copper", S4172="Yes", O4172="Unknown")),
(AND('[1]PWS Information'!$E$10="CWS",Q4172="Unknown")),
(AND('[1]PWS Information'!$E$10="NTNC",Q4172="Unknown")))),"Tier 5",
"")))))</f>
        <v>Tier 5</v>
      </c>
      <c r="Z4172" s="71"/>
      <c r="AA4172" s="71"/>
    </row>
    <row r="4173" spans="1:27" ht="57.6" x14ac:dyDescent="0.3">
      <c r="A4173" s="1"/>
      <c r="B4173" s="70">
        <v>10710345</v>
      </c>
      <c r="C4173" s="60">
        <v>361</v>
      </c>
      <c r="D4173" s="61" t="s">
        <v>1586</v>
      </c>
      <c r="E4173" s="61" t="s">
        <v>49</v>
      </c>
      <c r="F4173" s="61">
        <v>78640</v>
      </c>
      <c r="G4173" s="62" t="s">
        <v>1462</v>
      </c>
      <c r="H4173" s="63">
        <v>29.967145599999998</v>
      </c>
      <c r="I4173" s="64">
        <v>-97.847061999999994</v>
      </c>
      <c r="J4173" s="65" t="s">
        <v>50</v>
      </c>
      <c r="K4173" s="66" t="s">
        <v>51</v>
      </c>
      <c r="L4173" s="62" t="s">
        <v>58</v>
      </c>
      <c r="M4173" s="69"/>
      <c r="N4173" s="65" t="s">
        <v>50</v>
      </c>
      <c r="O4173" s="66" t="s">
        <v>58</v>
      </c>
      <c r="P4173" s="69"/>
      <c r="Q4173" s="55" t="str">
        <f t="shared" ref="Q4173:Q4236" si="65">IF((OR(J4173="Lead")),"Lead",
IF((OR(N4173="Lead")),"Lead",
IF((OR(J4173="Lead-lined galvanized")),"Lead",
IF((OR(N4173="Lead-lined galvanized")),"Lead",
IF((OR((AND(J4173="Unknown - Likely Lead",N4173="Galvanized")),
(AND(J4173="Unknown - Unlikely Lead",N4173="Galvanized")),
(AND(J4173="Unknown - Material Unknown",N4173="Galvanized")))),"Galvanized Requiring Replacement",
IF((OR((AND(J4173="Non-lead - Copper",K4173="Yes",N4173="Galvanized")),
(AND(J4173="Non-lead - Copper",K4173="Don't know",N4173="Galvanized")),
(AND(J4173="Non-lead - Copper",K4173="",N4173="Galvanized")),
(AND(J4173="Non-lead - Plastic",K4173="Yes",N4173="Galvanized")),
(AND(J4173="Non-lead - Plastic",K4173="Don't know",N4173="Galvanized")),
(AND(J4173="Non-lead - Plastic",K4173="",N4173="Galvanized")),
(AND(J4173="Non-lead",K4173="Yes",N4173="Galvanized")),
(AND(J4173="Non-lead",K4173="Don't know",N4173="Galvanized")),
(AND(J4173="Non-lead",K4173="",N4173="Galvanized")),
(AND(J4173="Non-lead - Other",K4173="Yes",N4173="Galvanized")),
(AND(J4173="Non-Lead - Other",K4173="Don't know",N4173="Galvanized")),
(AND(J4173="Galvanized",K4173="Yes",N4173="Galvanized")),
(AND(J4173="Galvanized",K4173="Don't know",N4173="Galvanized")),
(AND(J4173="Galvanized",K4173="",N4173="Galvanized")),
(AND(J4173="Non-Lead - Other",K4173="",N4173="Galvanized")))),"Galvanized Requiring Replacement",
IF((OR((AND(J4173="Non-lead - Copper",N4173="Non-lead - Copper")),
(AND(J4173="Non-lead - Copper",N4173="Non-lead - Plastic")),
(AND(J4173="Non-lead - Copper",N4173="Non-lead - Other")),
(AND(J4173="Non-lead - Copper",N4173="Non-lead")),
(AND(J4173="Non-lead - Plastic",N4173="Non-lead - Copper")),
(AND(J4173="Non-lead - Plastic",N4173="Non-lead - Plastic")),
(AND(J4173="Non-lead - Plastic",N4173="Non-lead - Other")),
(AND(J4173="Non-lead - Plastic",N4173="Non-lead")),
(AND(J4173="Non-lead",N4173="Non-lead - Copper")),
(AND(J4173="Non-lead",N4173="Non-lead - Plastic")),
(AND(J4173="Non-lead",N4173="Non-lead - Other")),
(AND(J4173="Non-lead",N4173="Non-lead")),
(AND(J4173="Non-lead - Other",N4173="Non-lead - Copper")),
(AND(J4173="Non-Lead - Other",N4173="Non-lead - Plastic")),
(AND(J4173="Non-Lead - Other",N4173="Non-lead")),
(AND(J4173="Non-Lead - Other",N4173="Non-lead - Other")))),"Non-Lead",
IF((OR((AND(J4173="Galvanized",N4173="Non-lead")),
(AND(J4173="Galvanized",N4173="Non-lead - Copper")),
(AND(J4173="Galvanized",N4173="Non-lead - Plastic")),
(AND(J4173="Galvanized",N4173="Non-lead")),
(AND(J4173="Galvanized",N4173="Non-lead - Other")))),"Non-Lead",
IF((OR((AND(J4173="Non-lead - Copper",K4173="No",N4173="Galvanized")),
(AND(J4173="Non-lead - Plastic",K4173="No",N4173="Galvanized")),
(AND(J4173="Non-lead",K4173="No",N4173="Galvanized")),
(AND(J4173="Galvanized",K4173="No",N4173="Galvanized")),
(AND(J4173="Non-lead - Other",K4173="No",N4173="Galvanized")))),"Non-lead",
IF((OR((AND(J4173="Unknown - Likely Lead",N4173="Unknown - Likely Lead")),
(AND(J4173="Unknown - Likely Lead",N4173="Unknown - Unlikely Lead")),
(AND(J4173="Unknown - Likely Lead",N4173="Unknown - Material Unknown")),
(AND(J4173="Unknown - Unlikely Lead",N4173="Unknown - Likely Lead")),
(AND(J4173="Unknown - Unlikely Lead",N4173="Unknown - Unlikely Lead")),
(AND(J4173="Unknown - Unlikely Lead",N4173="Unknown - Material Unknown")),
(AND(J4173="Unknown - Material Unknown",N4173="Unknown - Likely Lead")),
(AND(J4173="Unknown - Material Unknown",N4173="Unknown - Unlikely Lead")),
(AND(J4173="Unknown - Material Unknown",N4173="Unknown - Material Unknown")))),"Unknown",
IF((OR((AND(J4173="Unknown - Likely Lead",N4173="Non-lead - Copper")),
(AND(J4173="Unknown - Likely Lead",N4173="Non-lead - Plastic")),
(AND(J4173="Unknown - Likely Lead",N4173="Non-lead")),
(AND(J4173="Unknown - Likely Lead",N4173="Non-lead - Other")),
(AND(J4173="Unknown - Unlikely Lead",N4173="Non-lead - Copper")),
(AND(J4173="Unknown - Unlikely Lead",N4173="Non-lead - Plastic")),
(AND(J4173="Unknown - Unlikely Lead",N4173="Non-lead")),
(AND(J4173="Unknown - Unlikely Lead",N4173="Non-lead - Other")),
(AND(J4173="Unknown - Material Unknown",N4173="Non-lead - Copper")),
(AND(J4173="Unknown - Material Unknown",N4173="Non-lead - Plastic")),
(AND(J4173="Unknown - Material Unknown",N4173="Non-lead")),
(AND(J4173="Unknown - Material Unknown",N4173="Non-lead - Other")))),"Unknown",
IF((OR((AND(J4173="Non-lead - Copper",N4173="Unknown - Likely Lead")),
(AND(J4173="Non-lead - Copper",N4173="Unknown - Unlikely Lead")),
(AND(J4173="Non-lead - Copper",N4173="Unknown - Material Unknown")),
(AND(J4173="Non-lead - Plastic",N4173="Unknown - Likely Lead")),
(AND(J4173="Non-lead - Plastic",N4173="Unknown - Unlikely Lead")),
(AND(J4173="Non-lead - Plastic",N4173="Unknown - Material Unknown")),
(AND(J4173="Non-lead",N4173="Unknown - Likely Lead")),
(AND(J4173="Non-lead",N4173="Unknown - Unlikely Lead")),
(AND(J4173="Non-lead",N4173="Unknown - Material Unknown")),
(AND(J4173="Non-lead - Other",N4173="Unknown - Likely Lead")),
(AND(J4173="Non-Lead - Other",N4173="Unknown - Unlikely Lead")),
(AND(J4173="Non-Lead - Other",N4173="Unknown - Material Unknown")))),"Unknown",
IF((OR((AND(J4173="Galvanized",N4173="Unknown - Likely Lead")),
(AND(J4173="Galvanized",N4173="Unknown - Unlikely Lead")),
(AND(J4173="Galvanized",N4173="Unknown - Material Unknown")))),"Unknown",
IF((OR((AND(J4173="Galvanized",N4173="")))),"Galvanized Requiring Replacement",
IF((OR((AND(J4173="Non-lead - Copper",N4173="")),
(AND(J4173="Non-lead - Plastic",N4173="")),
(AND(J4173="Non-lead",N4173="")),
(AND(J4173="Non-lead - Other",N4173="")))),"Non-lead",
IF((OR((AND(J4173="Unknown - Likely Lead",N4173="")),
(AND(J4173="Unknown - Unlikely Lead",N4173="")),
(AND(J4173="Unknown - Material Unknown",N4173="")))),"Unknown",
""))))))))))))))))</f>
        <v>Non-Lead</v>
      </c>
      <c r="R4173" s="70" t="s">
        <v>51</v>
      </c>
      <c r="S4173" s="70" t="s">
        <v>51</v>
      </c>
      <c r="T4173" s="70"/>
      <c r="U4173" s="71" t="s">
        <v>53</v>
      </c>
      <c r="V4173" s="71" t="s">
        <v>51</v>
      </c>
      <c r="W4173" s="71" t="s">
        <v>51</v>
      </c>
      <c r="X4173" s="71" t="s">
        <v>51</v>
      </c>
      <c r="Y4173" s="72" t="str">
        <f>IF((OR((AND('[1]PWS Information'!$E$10="CWS",U4173="Single Family Residence",Q4173="Lead")),
(AND('[1]PWS Information'!$E$10="CWS",U4173="Multiple Family Residence",'[1]PWS Information'!$E$11="Yes",Q4173="Lead")),
(AND('[1]PWS Information'!$E$10="NTNC",Q4173="Lead")))),"Tier 1",
IF((OR((AND('[1]PWS Information'!$E$10="CWS",U4173="Multiple Family Residence",'[1]PWS Information'!$E$11="No",Q4173="Lead")),
(AND('[1]PWS Information'!$E$10="CWS",U4173="Other",Q4173="Lead")),
(AND('[1]PWS Information'!$E$10="CWS",U4173="Building",Q4173="Lead")))),"Tier 2",
IF((OR((AND('[1]PWS Information'!$E$10="CWS",U4173="Single Family Residence",Q4173="Galvanized Requiring Replacement")),
(AND('[1]PWS Information'!$E$10="CWS",U4173="Single Family Residence",Q4173="Galvanized Requiring Replacement",R4173="Yes")),
(AND('[1]PWS Information'!$E$10="NTNC",Q4173="Galvanized Requiring Replacement")),
(AND('[1]PWS Information'!$E$10="NTNC",U4173="Single Family Residence",R4173="Yes")))),"Tier 3",
IF((OR((AND('[1]PWS Information'!$E$10="CWS",U4173="Single Family Residence",S4173="Yes",Q4173="Non-Lead", J4173="Non-Lead - Copper",L4173="Before 1989")),
(AND('[1]PWS Information'!$E$10="CWS",U4173="Single Family Residence",S4173="Yes",Q4173="Non-Lead", N4173="Non-Lead - Copper",O4173="Before 1989")))),"Tier 4",
IF((OR((AND('[1]PWS Information'!$E$10="NTNC",Q4173="Non-Lead")),
(AND('[1]PWS Information'!$E$10="CWS",Q4173="Non-Lead",S4173="")),
(AND('[1]PWS Information'!$E$10="CWS",Q4173="Non-Lead",S4173="No")),
(AND('[1]PWS Information'!$E$10="CWS",Q4173="Non-Lead",S4173="Don't Know")),
(AND('[1]PWS Information'!$E$10="CWS",Q4173="Non-Lead", J4173="Non-Lead - Copper", S4173="Yes", L4173="Between 1989 and 2014")),
(AND('[1]PWS Information'!$E$10="CWS",Q4173="Non-Lead", J4173="Non-Lead - Copper", S4173="Yes", L4173="After 2014")),
(AND('[1]PWS Information'!$E$10="CWS",Q4173="Non-Lead", J4173="Non-Lead - Copper", S4173="Yes", L4173="Unknown")),
(AND('[1]PWS Information'!$E$10="CWS",Q4173="Non-Lead", N4173="Non-Lead - Copper", S4173="Yes", O4173="Between 1989 and 2014")),
(AND('[1]PWS Information'!$E$10="CWS",Q4173="Non-Lead", N4173="Non-Lead - Copper", S4173="Yes", O4173="After 2014")),
(AND('[1]PWS Information'!$E$10="CWS",Q4173="Non-Lead", N4173="Non-Lead - Copper", S4173="Yes", O4173="Unknown")),
(AND('[1]PWS Information'!$E$10="CWS",Q4173="Unknown")),
(AND('[1]PWS Information'!$E$10="NTNC",Q4173="Unknown")))),"Tier 5",
"")))))</f>
        <v>Tier 5</v>
      </c>
      <c r="Z4173" s="71"/>
      <c r="AA4173" s="71"/>
    </row>
    <row r="4174" spans="1:27" ht="57.6" x14ac:dyDescent="0.3">
      <c r="A4174" s="17"/>
      <c r="B4174" s="70">
        <v>16391082</v>
      </c>
      <c r="C4174" s="60">
        <v>370</v>
      </c>
      <c r="D4174" s="61" t="s">
        <v>1586</v>
      </c>
      <c r="E4174" s="61" t="s">
        <v>49</v>
      </c>
      <c r="F4174" s="61">
        <v>78640</v>
      </c>
      <c r="G4174" s="62" t="s">
        <v>1462</v>
      </c>
      <c r="H4174" s="63">
        <v>29.9671296</v>
      </c>
      <c r="I4174" s="64">
        <v>-97.846792899999997</v>
      </c>
      <c r="J4174" s="65" t="s">
        <v>50</v>
      </c>
      <c r="K4174" s="66" t="s">
        <v>51</v>
      </c>
      <c r="L4174" s="62" t="s">
        <v>58</v>
      </c>
      <c r="M4174" s="69"/>
      <c r="N4174" s="65" t="s">
        <v>50</v>
      </c>
      <c r="O4174" s="66" t="s">
        <v>58</v>
      </c>
      <c r="P4174" s="69"/>
      <c r="Q4174" s="55" t="str">
        <f t="shared" si="65"/>
        <v>Non-Lead</v>
      </c>
      <c r="R4174" s="70" t="s">
        <v>51</v>
      </c>
      <c r="S4174" s="70" t="s">
        <v>51</v>
      </c>
      <c r="T4174" s="70"/>
      <c r="U4174" s="71" t="s">
        <v>53</v>
      </c>
      <c r="V4174" s="71" t="s">
        <v>51</v>
      </c>
      <c r="W4174" s="71" t="s">
        <v>51</v>
      </c>
      <c r="X4174" s="71" t="s">
        <v>51</v>
      </c>
      <c r="Y4174" s="72" t="str">
        <f>IF((OR((AND('[1]PWS Information'!$E$10="CWS",U4174="Single Family Residence",Q4174="Lead")),
(AND('[1]PWS Information'!$E$10="CWS",U4174="Multiple Family Residence",'[1]PWS Information'!$E$11="Yes",Q4174="Lead")),
(AND('[1]PWS Information'!$E$10="NTNC",Q4174="Lead")))),"Tier 1",
IF((OR((AND('[1]PWS Information'!$E$10="CWS",U4174="Multiple Family Residence",'[1]PWS Information'!$E$11="No",Q4174="Lead")),
(AND('[1]PWS Information'!$E$10="CWS",U4174="Other",Q4174="Lead")),
(AND('[1]PWS Information'!$E$10="CWS",U4174="Building",Q4174="Lead")))),"Tier 2",
IF((OR((AND('[1]PWS Information'!$E$10="CWS",U4174="Single Family Residence",Q4174="Galvanized Requiring Replacement")),
(AND('[1]PWS Information'!$E$10="CWS",U4174="Single Family Residence",Q4174="Galvanized Requiring Replacement",R4174="Yes")),
(AND('[1]PWS Information'!$E$10="NTNC",Q4174="Galvanized Requiring Replacement")),
(AND('[1]PWS Information'!$E$10="NTNC",U4174="Single Family Residence",R4174="Yes")))),"Tier 3",
IF((OR((AND('[1]PWS Information'!$E$10="CWS",U4174="Single Family Residence",S4174="Yes",Q4174="Non-Lead", J4174="Non-Lead - Copper",L4174="Before 1989")),
(AND('[1]PWS Information'!$E$10="CWS",U4174="Single Family Residence",S4174="Yes",Q4174="Non-Lead", N4174="Non-Lead - Copper",O4174="Before 1989")))),"Tier 4",
IF((OR((AND('[1]PWS Information'!$E$10="NTNC",Q4174="Non-Lead")),
(AND('[1]PWS Information'!$E$10="CWS",Q4174="Non-Lead",S4174="")),
(AND('[1]PWS Information'!$E$10="CWS",Q4174="Non-Lead",S4174="No")),
(AND('[1]PWS Information'!$E$10="CWS",Q4174="Non-Lead",S4174="Don't Know")),
(AND('[1]PWS Information'!$E$10="CWS",Q4174="Non-Lead", J4174="Non-Lead - Copper", S4174="Yes", L4174="Between 1989 and 2014")),
(AND('[1]PWS Information'!$E$10="CWS",Q4174="Non-Lead", J4174="Non-Lead - Copper", S4174="Yes", L4174="After 2014")),
(AND('[1]PWS Information'!$E$10="CWS",Q4174="Non-Lead", J4174="Non-Lead - Copper", S4174="Yes", L4174="Unknown")),
(AND('[1]PWS Information'!$E$10="CWS",Q4174="Non-Lead", N4174="Non-Lead - Copper", S4174="Yes", O4174="Between 1989 and 2014")),
(AND('[1]PWS Information'!$E$10="CWS",Q4174="Non-Lead", N4174="Non-Lead - Copper", S4174="Yes", O4174="After 2014")),
(AND('[1]PWS Information'!$E$10="CWS",Q4174="Non-Lead", N4174="Non-Lead - Copper", S4174="Yes", O4174="Unknown")),
(AND('[1]PWS Information'!$E$10="CWS",Q4174="Unknown")),
(AND('[1]PWS Information'!$E$10="NTNC",Q4174="Unknown")))),"Tier 5",
"")))))</f>
        <v>Tier 5</v>
      </c>
      <c r="Z4174" s="71"/>
      <c r="AA4174" s="71"/>
    </row>
    <row r="4175" spans="1:27" ht="57.6" x14ac:dyDescent="0.3">
      <c r="A4175" s="1"/>
      <c r="B4175" s="70">
        <v>10101319</v>
      </c>
      <c r="C4175" s="60">
        <v>371</v>
      </c>
      <c r="D4175" s="61" t="s">
        <v>1586</v>
      </c>
      <c r="E4175" s="61" t="s">
        <v>49</v>
      </c>
      <c r="F4175" s="61">
        <v>78640</v>
      </c>
      <c r="G4175" s="62" t="s">
        <v>1462</v>
      </c>
      <c r="H4175" s="63">
        <v>29.9672397</v>
      </c>
      <c r="I4175" s="64">
        <v>-97.846941099999995</v>
      </c>
      <c r="J4175" s="65" t="s">
        <v>50</v>
      </c>
      <c r="K4175" s="66" t="s">
        <v>51</v>
      </c>
      <c r="L4175" s="62" t="s">
        <v>58</v>
      </c>
      <c r="M4175" s="69"/>
      <c r="N4175" s="65" t="s">
        <v>50</v>
      </c>
      <c r="O4175" s="66" t="s">
        <v>58</v>
      </c>
      <c r="P4175" s="69"/>
      <c r="Q4175" s="55" t="str">
        <f t="shared" si="65"/>
        <v>Non-Lead</v>
      </c>
      <c r="R4175" s="70" t="s">
        <v>51</v>
      </c>
      <c r="S4175" s="70" t="s">
        <v>51</v>
      </c>
      <c r="T4175" s="70"/>
      <c r="U4175" s="71" t="s">
        <v>53</v>
      </c>
      <c r="V4175" s="71" t="s">
        <v>51</v>
      </c>
      <c r="W4175" s="71" t="s">
        <v>51</v>
      </c>
      <c r="X4175" s="71" t="s">
        <v>51</v>
      </c>
      <c r="Y4175" s="72" t="str">
        <f>IF((OR((AND('[1]PWS Information'!$E$10="CWS",U4175="Single Family Residence",Q4175="Lead")),
(AND('[1]PWS Information'!$E$10="CWS",U4175="Multiple Family Residence",'[1]PWS Information'!$E$11="Yes",Q4175="Lead")),
(AND('[1]PWS Information'!$E$10="NTNC",Q4175="Lead")))),"Tier 1",
IF((OR((AND('[1]PWS Information'!$E$10="CWS",U4175="Multiple Family Residence",'[1]PWS Information'!$E$11="No",Q4175="Lead")),
(AND('[1]PWS Information'!$E$10="CWS",U4175="Other",Q4175="Lead")),
(AND('[1]PWS Information'!$E$10="CWS",U4175="Building",Q4175="Lead")))),"Tier 2",
IF((OR((AND('[1]PWS Information'!$E$10="CWS",U4175="Single Family Residence",Q4175="Galvanized Requiring Replacement")),
(AND('[1]PWS Information'!$E$10="CWS",U4175="Single Family Residence",Q4175="Galvanized Requiring Replacement",R4175="Yes")),
(AND('[1]PWS Information'!$E$10="NTNC",Q4175="Galvanized Requiring Replacement")),
(AND('[1]PWS Information'!$E$10="NTNC",U4175="Single Family Residence",R4175="Yes")))),"Tier 3",
IF((OR((AND('[1]PWS Information'!$E$10="CWS",U4175="Single Family Residence",S4175="Yes",Q4175="Non-Lead", J4175="Non-Lead - Copper",L4175="Before 1989")),
(AND('[1]PWS Information'!$E$10="CWS",U4175="Single Family Residence",S4175="Yes",Q4175="Non-Lead", N4175="Non-Lead - Copper",O4175="Before 1989")))),"Tier 4",
IF((OR((AND('[1]PWS Information'!$E$10="NTNC",Q4175="Non-Lead")),
(AND('[1]PWS Information'!$E$10="CWS",Q4175="Non-Lead",S4175="")),
(AND('[1]PWS Information'!$E$10="CWS",Q4175="Non-Lead",S4175="No")),
(AND('[1]PWS Information'!$E$10="CWS",Q4175="Non-Lead",S4175="Don't Know")),
(AND('[1]PWS Information'!$E$10="CWS",Q4175="Non-Lead", J4175="Non-Lead - Copper", S4175="Yes", L4175="Between 1989 and 2014")),
(AND('[1]PWS Information'!$E$10="CWS",Q4175="Non-Lead", J4175="Non-Lead - Copper", S4175="Yes", L4175="After 2014")),
(AND('[1]PWS Information'!$E$10="CWS",Q4175="Non-Lead", J4175="Non-Lead - Copper", S4175="Yes", L4175="Unknown")),
(AND('[1]PWS Information'!$E$10="CWS",Q4175="Non-Lead", N4175="Non-Lead - Copper", S4175="Yes", O4175="Between 1989 and 2014")),
(AND('[1]PWS Information'!$E$10="CWS",Q4175="Non-Lead", N4175="Non-Lead - Copper", S4175="Yes", O4175="After 2014")),
(AND('[1]PWS Information'!$E$10="CWS",Q4175="Non-Lead", N4175="Non-Lead - Copper", S4175="Yes", O4175="Unknown")),
(AND('[1]PWS Information'!$E$10="CWS",Q4175="Unknown")),
(AND('[1]PWS Information'!$E$10="NTNC",Q4175="Unknown")))),"Tier 5",
"")))))</f>
        <v>Tier 5</v>
      </c>
      <c r="Z4175" s="71"/>
      <c r="AA4175" s="71"/>
    </row>
    <row r="4176" spans="1:27" ht="86.4" x14ac:dyDescent="0.3">
      <c r="A4176" s="1"/>
      <c r="B4176" s="70">
        <v>1407937</v>
      </c>
      <c r="C4176" s="60">
        <v>380</v>
      </c>
      <c r="D4176" s="61" t="s">
        <v>1586</v>
      </c>
      <c r="E4176" s="61" t="s">
        <v>49</v>
      </c>
      <c r="F4176" s="61">
        <v>78640</v>
      </c>
      <c r="G4176" s="62" t="s">
        <v>1592</v>
      </c>
      <c r="H4176" s="63">
        <v>29.967215700000001</v>
      </c>
      <c r="I4176" s="64">
        <v>-97.846681700000005</v>
      </c>
      <c r="J4176" s="65" t="s">
        <v>50</v>
      </c>
      <c r="K4176" s="66" t="s">
        <v>51</v>
      </c>
      <c r="L4176" s="62" t="s">
        <v>58</v>
      </c>
      <c r="M4176" s="69"/>
      <c r="N4176" s="65" t="s">
        <v>50</v>
      </c>
      <c r="O4176" s="66" t="s">
        <v>58</v>
      </c>
      <c r="P4176" s="69"/>
      <c r="Q4176" s="55" t="str">
        <f t="shared" si="65"/>
        <v>Non-Lead</v>
      </c>
      <c r="R4176" s="70" t="s">
        <v>51</v>
      </c>
      <c r="S4176" s="70" t="s">
        <v>51</v>
      </c>
      <c r="T4176" s="70"/>
      <c r="U4176" s="71" t="s">
        <v>53</v>
      </c>
      <c r="V4176" s="71" t="s">
        <v>51</v>
      </c>
      <c r="W4176" s="71" t="s">
        <v>51</v>
      </c>
      <c r="X4176" s="71" t="s">
        <v>51</v>
      </c>
      <c r="Y4176" s="72" t="str">
        <f>IF((OR((AND('[1]PWS Information'!$E$10="CWS",U4176="Single Family Residence",Q4176="Lead")),
(AND('[1]PWS Information'!$E$10="CWS",U4176="Multiple Family Residence",'[1]PWS Information'!$E$11="Yes",Q4176="Lead")),
(AND('[1]PWS Information'!$E$10="NTNC",Q4176="Lead")))),"Tier 1",
IF((OR((AND('[1]PWS Information'!$E$10="CWS",U4176="Multiple Family Residence",'[1]PWS Information'!$E$11="No",Q4176="Lead")),
(AND('[1]PWS Information'!$E$10="CWS",U4176="Other",Q4176="Lead")),
(AND('[1]PWS Information'!$E$10="CWS",U4176="Building",Q4176="Lead")))),"Tier 2",
IF((OR((AND('[1]PWS Information'!$E$10="CWS",U4176="Single Family Residence",Q4176="Galvanized Requiring Replacement")),
(AND('[1]PWS Information'!$E$10="CWS",U4176="Single Family Residence",Q4176="Galvanized Requiring Replacement",R4176="Yes")),
(AND('[1]PWS Information'!$E$10="NTNC",Q4176="Galvanized Requiring Replacement")),
(AND('[1]PWS Information'!$E$10="NTNC",U4176="Single Family Residence",R4176="Yes")))),"Tier 3",
IF((OR((AND('[1]PWS Information'!$E$10="CWS",U4176="Single Family Residence",S4176="Yes",Q4176="Non-Lead", J4176="Non-Lead - Copper",L4176="Before 1989")),
(AND('[1]PWS Information'!$E$10="CWS",U4176="Single Family Residence",S4176="Yes",Q4176="Non-Lead", N4176="Non-Lead - Copper",O4176="Before 1989")))),"Tier 4",
IF((OR((AND('[1]PWS Information'!$E$10="NTNC",Q4176="Non-Lead")),
(AND('[1]PWS Information'!$E$10="CWS",Q4176="Non-Lead",S4176="")),
(AND('[1]PWS Information'!$E$10="CWS",Q4176="Non-Lead",S4176="No")),
(AND('[1]PWS Information'!$E$10="CWS",Q4176="Non-Lead",S4176="Don't Know")),
(AND('[1]PWS Information'!$E$10="CWS",Q4176="Non-Lead", J4176="Non-Lead - Copper", S4176="Yes", L4176="Between 1989 and 2014")),
(AND('[1]PWS Information'!$E$10="CWS",Q4176="Non-Lead", J4176="Non-Lead - Copper", S4176="Yes", L4176="After 2014")),
(AND('[1]PWS Information'!$E$10="CWS",Q4176="Non-Lead", J4176="Non-Lead - Copper", S4176="Yes", L4176="Unknown")),
(AND('[1]PWS Information'!$E$10="CWS",Q4176="Non-Lead", N4176="Non-Lead - Copper", S4176="Yes", O4176="Between 1989 and 2014")),
(AND('[1]PWS Information'!$E$10="CWS",Q4176="Non-Lead", N4176="Non-Lead - Copper", S4176="Yes", O4176="After 2014")),
(AND('[1]PWS Information'!$E$10="CWS",Q4176="Non-Lead", N4176="Non-Lead - Copper", S4176="Yes", O4176="Unknown")),
(AND('[1]PWS Information'!$E$10="CWS",Q4176="Unknown")),
(AND('[1]PWS Information'!$E$10="NTNC",Q4176="Unknown")))),"Tier 5",
"")))))</f>
        <v>Tier 5</v>
      </c>
      <c r="Z4176" s="71"/>
      <c r="AA4176" s="71"/>
    </row>
    <row r="4177" spans="1:27" ht="57.6" x14ac:dyDescent="0.3">
      <c r="A4177" s="1"/>
      <c r="B4177" s="70">
        <v>7985331</v>
      </c>
      <c r="C4177" s="60">
        <v>381</v>
      </c>
      <c r="D4177" s="61" t="s">
        <v>1586</v>
      </c>
      <c r="E4177" s="61" t="s">
        <v>49</v>
      </c>
      <c r="F4177" s="61">
        <v>78640</v>
      </c>
      <c r="G4177" s="62" t="s">
        <v>1462</v>
      </c>
      <c r="H4177" s="63">
        <v>29.967333700000001</v>
      </c>
      <c r="I4177" s="64">
        <v>-97.846820199999996</v>
      </c>
      <c r="J4177" s="65" t="s">
        <v>50</v>
      </c>
      <c r="K4177" s="66" t="s">
        <v>51</v>
      </c>
      <c r="L4177" s="62" t="s">
        <v>58</v>
      </c>
      <c r="M4177" s="69"/>
      <c r="N4177" s="65" t="s">
        <v>50</v>
      </c>
      <c r="O4177" s="66" t="s">
        <v>58</v>
      </c>
      <c r="P4177" s="69"/>
      <c r="Q4177" s="55" t="str">
        <f t="shared" si="65"/>
        <v>Non-Lead</v>
      </c>
      <c r="R4177" s="70" t="s">
        <v>51</v>
      </c>
      <c r="S4177" s="70" t="s">
        <v>51</v>
      </c>
      <c r="T4177" s="70"/>
      <c r="U4177" s="71" t="s">
        <v>53</v>
      </c>
      <c r="V4177" s="71" t="s">
        <v>51</v>
      </c>
      <c r="W4177" s="71" t="s">
        <v>51</v>
      </c>
      <c r="X4177" s="71" t="s">
        <v>51</v>
      </c>
      <c r="Y4177" s="72" t="str">
        <f>IF((OR((AND('[1]PWS Information'!$E$10="CWS",U4177="Single Family Residence",Q4177="Lead")),
(AND('[1]PWS Information'!$E$10="CWS",U4177="Multiple Family Residence",'[1]PWS Information'!$E$11="Yes",Q4177="Lead")),
(AND('[1]PWS Information'!$E$10="NTNC",Q4177="Lead")))),"Tier 1",
IF((OR((AND('[1]PWS Information'!$E$10="CWS",U4177="Multiple Family Residence",'[1]PWS Information'!$E$11="No",Q4177="Lead")),
(AND('[1]PWS Information'!$E$10="CWS",U4177="Other",Q4177="Lead")),
(AND('[1]PWS Information'!$E$10="CWS",U4177="Building",Q4177="Lead")))),"Tier 2",
IF((OR((AND('[1]PWS Information'!$E$10="CWS",U4177="Single Family Residence",Q4177="Galvanized Requiring Replacement")),
(AND('[1]PWS Information'!$E$10="CWS",U4177="Single Family Residence",Q4177="Galvanized Requiring Replacement",R4177="Yes")),
(AND('[1]PWS Information'!$E$10="NTNC",Q4177="Galvanized Requiring Replacement")),
(AND('[1]PWS Information'!$E$10="NTNC",U4177="Single Family Residence",R4177="Yes")))),"Tier 3",
IF((OR((AND('[1]PWS Information'!$E$10="CWS",U4177="Single Family Residence",S4177="Yes",Q4177="Non-Lead", J4177="Non-Lead - Copper",L4177="Before 1989")),
(AND('[1]PWS Information'!$E$10="CWS",U4177="Single Family Residence",S4177="Yes",Q4177="Non-Lead", N4177="Non-Lead - Copper",O4177="Before 1989")))),"Tier 4",
IF((OR((AND('[1]PWS Information'!$E$10="NTNC",Q4177="Non-Lead")),
(AND('[1]PWS Information'!$E$10="CWS",Q4177="Non-Lead",S4177="")),
(AND('[1]PWS Information'!$E$10="CWS",Q4177="Non-Lead",S4177="No")),
(AND('[1]PWS Information'!$E$10="CWS",Q4177="Non-Lead",S4177="Don't Know")),
(AND('[1]PWS Information'!$E$10="CWS",Q4177="Non-Lead", J4177="Non-Lead - Copper", S4177="Yes", L4177="Between 1989 and 2014")),
(AND('[1]PWS Information'!$E$10="CWS",Q4177="Non-Lead", J4177="Non-Lead - Copper", S4177="Yes", L4177="After 2014")),
(AND('[1]PWS Information'!$E$10="CWS",Q4177="Non-Lead", J4177="Non-Lead - Copper", S4177="Yes", L4177="Unknown")),
(AND('[1]PWS Information'!$E$10="CWS",Q4177="Non-Lead", N4177="Non-Lead - Copper", S4177="Yes", O4177="Between 1989 and 2014")),
(AND('[1]PWS Information'!$E$10="CWS",Q4177="Non-Lead", N4177="Non-Lead - Copper", S4177="Yes", O4177="After 2014")),
(AND('[1]PWS Information'!$E$10="CWS",Q4177="Non-Lead", N4177="Non-Lead - Copper", S4177="Yes", O4177="Unknown")),
(AND('[1]PWS Information'!$E$10="CWS",Q4177="Unknown")),
(AND('[1]PWS Information'!$E$10="NTNC",Q4177="Unknown")))),"Tier 5",
"")))))</f>
        <v>Tier 5</v>
      </c>
      <c r="Z4177" s="71"/>
      <c r="AA4177" s="71"/>
    </row>
    <row r="4178" spans="1:27" ht="57.6" x14ac:dyDescent="0.3">
      <c r="A4178" s="17"/>
      <c r="B4178" s="70">
        <v>12117324</v>
      </c>
      <c r="C4178" s="60">
        <v>401</v>
      </c>
      <c r="D4178" s="61" t="s">
        <v>1586</v>
      </c>
      <c r="E4178" s="61" t="s">
        <v>49</v>
      </c>
      <c r="F4178" s="61">
        <v>78640</v>
      </c>
      <c r="G4178" s="62" t="s">
        <v>1462</v>
      </c>
      <c r="H4178" s="63">
        <v>29.967649999999999</v>
      </c>
      <c r="I4178" s="64">
        <v>-97.846382000000006</v>
      </c>
      <c r="J4178" s="65" t="s">
        <v>50</v>
      </c>
      <c r="K4178" s="66" t="s">
        <v>51</v>
      </c>
      <c r="L4178" s="62" t="s">
        <v>58</v>
      </c>
      <c r="M4178" s="69"/>
      <c r="N4178" s="65" t="s">
        <v>50</v>
      </c>
      <c r="O4178" s="66" t="s">
        <v>58</v>
      </c>
      <c r="P4178" s="69"/>
      <c r="Q4178" s="55" t="str">
        <f t="shared" si="65"/>
        <v>Non-Lead</v>
      </c>
      <c r="R4178" s="70" t="s">
        <v>51</v>
      </c>
      <c r="S4178" s="70" t="s">
        <v>51</v>
      </c>
      <c r="T4178" s="70"/>
      <c r="U4178" s="71" t="s">
        <v>53</v>
      </c>
      <c r="V4178" s="71" t="s">
        <v>51</v>
      </c>
      <c r="W4178" s="71" t="s">
        <v>51</v>
      </c>
      <c r="X4178" s="71" t="s">
        <v>51</v>
      </c>
      <c r="Y4178" s="72" t="str">
        <f>IF((OR((AND('[1]PWS Information'!$E$10="CWS",U4178="Single Family Residence",Q4178="Lead")),
(AND('[1]PWS Information'!$E$10="CWS",U4178="Multiple Family Residence",'[1]PWS Information'!$E$11="Yes",Q4178="Lead")),
(AND('[1]PWS Information'!$E$10="NTNC",Q4178="Lead")))),"Tier 1",
IF((OR((AND('[1]PWS Information'!$E$10="CWS",U4178="Multiple Family Residence",'[1]PWS Information'!$E$11="No",Q4178="Lead")),
(AND('[1]PWS Information'!$E$10="CWS",U4178="Other",Q4178="Lead")),
(AND('[1]PWS Information'!$E$10="CWS",U4178="Building",Q4178="Lead")))),"Tier 2",
IF((OR((AND('[1]PWS Information'!$E$10="CWS",U4178="Single Family Residence",Q4178="Galvanized Requiring Replacement")),
(AND('[1]PWS Information'!$E$10="CWS",U4178="Single Family Residence",Q4178="Galvanized Requiring Replacement",R4178="Yes")),
(AND('[1]PWS Information'!$E$10="NTNC",Q4178="Galvanized Requiring Replacement")),
(AND('[1]PWS Information'!$E$10="NTNC",U4178="Single Family Residence",R4178="Yes")))),"Tier 3",
IF((OR((AND('[1]PWS Information'!$E$10="CWS",U4178="Single Family Residence",S4178="Yes",Q4178="Non-Lead", J4178="Non-Lead - Copper",L4178="Before 1989")),
(AND('[1]PWS Information'!$E$10="CWS",U4178="Single Family Residence",S4178="Yes",Q4178="Non-Lead", N4178="Non-Lead - Copper",O4178="Before 1989")))),"Tier 4",
IF((OR((AND('[1]PWS Information'!$E$10="NTNC",Q4178="Non-Lead")),
(AND('[1]PWS Information'!$E$10="CWS",Q4178="Non-Lead",S4178="")),
(AND('[1]PWS Information'!$E$10="CWS",Q4178="Non-Lead",S4178="No")),
(AND('[1]PWS Information'!$E$10="CWS",Q4178="Non-Lead",S4178="Don't Know")),
(AND('[1]PWS Information'!$E$10="CWS",Q4178="Non-Lead", J4178="Non-Lead - Copper", S4178="Yes", L4178="Between 1989 and 2014")),
(AND('[1]PWS Information'!$E$10="CWS",Q4178="Non-Lead", J4178="Non-Lead - Copper", S4178="Yes", L4178="After 2014")),
(AND('[1]PWS Information'!$E$10="CWS",Q4178="Non-Lead", J4178="Non-Lead - Copper", S4178="Yes", L4178="Unknown")),
(AND('[1]PWS Information'!$E$10="CWS",Q4178="Non-Lead", N4178="Non-Lead - Copper", S4178="Yes", O4178="Between 1989 and 2014")),
(AND('[1]PWS Information'!$E$10="CWS",Q4178="Non-Lead", N4178="Non-Lead - Copper", S4178="Yes", O4178="After 2014")),
(AND('[1]PWS Information'!$E$10="CWS",Q4178="Non-Lead", N4178="Non-Lead - Copper", S4178="Yes", O4178="Unknown")),
(AND('[1]PWS Information'!$E$10="CWS",Q4178="Unknown")),
(AND('[1]PWS Information'!$E$10="NTNC",Q4178="Unknown")))),"Tier 5",
"")))))</f>
        <v>Tier 5</v>
      </c>
      <c r="Z4178" s="71"/>
      <c r="AA4178" s="71"/>
    </row>
    <row r="4179" spans="1:27" ht="57.6" x14ac:dyDescent="0.3">
      <c r="A4179" s="1"/>
      <c r="B4179" s="70">
        <v>9393365</v>
      </c>
      <c r="C4179" s="60">
        <v>411</v>
      </c>
      <c r="D4179" s="61" t="s">
        <v>1586</v>
      </c>
      <c r="E4179" s="61" t="s">
        <v>49</v>
      </c>
      <c r="F4179" s="61">
        <v>78640</v>
      </c>
      <c r="G4179" s="62" t="s">
        <v>1462</v>
      </c>
      <c r="H4179" s="63">
        <v>29.9677179</v>
      </c>
      <c r="I4179" s="64">
        <v>-97.846295699999999</v>
      </c>
      <c r="J4179" s="65" t="s">
        <v>50</v>
      </c>
      <c r="K4179" s="66" t="s">
        <v>51</v>
      </c>
      <c r="L4179" s="62" t="s">
        <v>58</v>
      </c>
      <c r="M4179" s="69"/>
      <c r="N4179" s="65" t="s">
        <v>50</v>
      </c>
      <c r="O4179" s="66" t="s">
        <v>58</v>
      </c>
      <c r="P4179" s="69"/>
      <c r="Q4179" s="55" t="str">
        <f t="shared" si="65"/>
        <v>Non-Lead</v>
      </c>
      <c r="R4179" s="70" t="s">
        <v>51</v>
      </c>
      <c r="S4179" s="70" t="s">
        <v>51</v>
      </c>
      <c r="T4179" s="70"/>
      <c r="U4179" s="71" t="s">
        <v>53</v>
      </c>
      <c r="V4179" s="71" t="s">
        <v>51</v>
      </c>
      <c r="W4179" s="71" t="s">
        <v>51</v>
      </c>
      <c r="X4179" s="71" t="s">
        <v>51</v>
      </c>
      <c r="Y4179" s="72" t="str">
        <f>IF((OR((AND('[1]PWS Information'!$E$10="CWS",U4179="Single Family Residence",Q4179="Lead")),
(AND('[1]PWS Information'!$E$10="CWS",U4179="Multiple Family Residence",'[1]PWS Information'!$E$11="Yes",Q4179="Lead")),
(AND('[1]PWS Information'!$E$10="NTNC",Q4179="Lead")))),"Tier 1",
IF((OR((AND('[1]PWS Information'!$E$10="CWS",U4179="Multiple Family Residence",'[1]PWS Information'!$E$11="No",Q4179="Lead")),
(AND('[1]PWS Information'!$E$10="CWS",U4179="Other",Q4179="Lead")),
(AND('[1]PWS Information'!$E$10="CWS",U4179="Building",Q4179="Lead")))),"Tier 2",
IF((OR((AND('[1]PWS Information'!$E$10="CWS",U4179="Single Family Residence",Q4179="Galvanized Requiring Replacement")),
(AND('[1]PWS Information'!$E$10="CWS",U4179="Single Family Residence",Q4179="Galvanized Requiring Replacement",R4179="Yes")),
(AND('[1]PWS Information'!$E$10="NTNC",Q4179="Galvanized Requiring Replacement")),
(AND('[1]PWS Information'!$E$10="NTNC",U4179="Single Family Residence",R4179="Yes")))),"Tier 3",
IF((OR((AND('[1]PWS Information'!$E$10="CWS",U4179="Single Family Residence",S4179="Yes",Q4179="Non-Lead", J4179="Non-Lead - Copper",L4179="Before 1989")),
(AND('[1]PWS Information'!$E$10="CWS",U4179="Single Family Residence",S4179="Yes",Q4179="Non-Lead", N4179="Non-Lead - Copper",O4179="Before 1989")))),"Tier 4",
IF((OR((AND('[1]PWS Information'!$E$10="NTNC",Q4179="Non-Lead")),
(AND('[1]PWS Information'!$E$10="CWS",Q4179="Non-Lead",S4179="")),
(AND('[1]PWS Information'!$E$10="CWS",Q4179="Non-Lead",S4179="No")),
(AND('[1]PWS Information'!$E$10="CWS",Q4179="Non-Lead",S4179="Don't Know")),
(AND('[1]PWS Information'!$E$10="CWS",Q4179="Non-Lead", J4179="Non-Lead - Copper", S4179="Yes", L4179="Between 1989 and 2014")),
(AND('[1]PWS Information'!$E$10="CWS",Q4179="Non-Lead", J4179="Non-Lead - Copper", S4179="Yes", L4179="After 2014")),
(AND('[1]PWS Information'!$E$10="CWS",Q4179="Non-Lead", J4179="Non-Lead - Copper", S4179="Yes", L4179="Unknown")),
(AND('[1]PWS Information'!$E$10="CWS",Q4179="Non-Lead", N4179="Non-Lead - Copper", S4179="Yes", O4179="Between 1989 and 2014")),
(AND('[1]PWS Information'!$E$10="CWS",Q4179="Non-Lead", N4179="Non-Lead - Copper", S4179="Yes", O4179="After 2014")),
(AND('[1]PWS Information'!$E$10="CWS",Q4179="Non-Lead", N4179="Non-Lead - Copper", S4179="Yes", O4179="Unknown")),
(AND('[1]PWS Information'!$E$10="CWS",Q4179="Unknown")),
(AND('[1]PWS Information'!$E$10="NTNC",Q4179="Unknown")))),"Tier 5",
"")))))</f>
        <v>Tier 5</v>
      </c>
      <c r="Z4179" s="71"/>
      <c r="AA4179" s="71"/>
    </row>
    <row r="4180" spans="1:27" ht="57.6" x14ac:dyDescent="0.3">
      <c r="A4180" s="1"/>
      <c r="B4180" s="70">
        <v>10534258</v>
      </c>
      <c r="C4180" s="60">
        <v>421</v>
      </c>
      <c r="D4180" s="61" t="s">
        <v>1586</v>
      </c>
      <c r="E4180" s="61" t="s">
        <v>49</v>
      </c>
      <c r="F4180" s="61">
        <v>78640</v>
      </c>
      <c r="G4180" s="62" t="s">
        <v>1462</v>
      </c>
      <c r="H4180" s="63">
        <v>29.967785899999999</v>
      </c>
      <c r="I4180" s="64">
        <v>-97.846209400000006</v>
      </c>
      <c r="J4180" s="65" t="s">
        <v>50</v>
      </c>
      <c r="K4180" s="66" t="s">
        <v>51</v>
      </c>
      <c r="L4180" s="62" t="s">
        <v>58</v>
      </c>
      <c r="M4180" s="69"/>
      <c r="N4180" s="65" t="s">
        <v>50</v>
      </c>
      <c r="O4180" s="66" t="s">
        <v>58</v>
      </c>
      <c r="P4180" s="69"/>
      <c r="Q4180" s="55" t="str">
        <f t="shared" si="65"/>
        <v>Non-Lead</v>
      </c>
      <c r="R4180" s="70" t="s">
        <v>51</v>
      </c>
      <c r="S4180" s="70" t="s">
        <v>51</v>
      </c>
      <c r="T4180" s="70"/>
      <c r="U4180" s="71" t="s">
        <v>53</v>
      </c>
      <c r="V4180" s="71" t="s">
        <v>51</v>
      </c>
      <c r="W4180" s="71" t="s">
        <v>51</v>
      </c>
      <c r="X4180" s="71" t="s">
        <v>51</v>
      </c>
      <c r="Y4180" s="72" t="str">
        <f>IF((OR((AND('[1]PWS Information'!$E$10="CWS",U4180="Single Family Residence",Q4180="Lead")),
(AND('[1]PWS Information'!$E$10="CWS",U4180="Multiple Family Residence",'[1]PWS Information'!$E$11="Yes",Q4180="Lead")),
(AND('[1]PWS Information'!$E$10="NTNC",Q4180="Lead")))),"Tier 1",
IF((OR((AND('[1]PWS Information'!$E$10="CWS",U4180="Multiple Family Residence",'[1]PWS Information'!$E$11="No",Q4180="Lead")),
(AND('[1]PWS Information'!$E$10="CWS",U4180="Other",Q4180="Lead")),
(AND('[1]PWS Information'!$E$10="CWS",U4180="Building",Q4180="Lead")))),"Tier 2",
IF((OR((AND('[1]PWS Information'!$E$10="CWS",U4180="Single Family Residence",Q4180="Galvanized Requiring Replacement")),
(AND('[1]PWS Information'!$E$10="CWS",U4180="Single Family Residence",Q4180="Galvanized Requiring Replacement",R4180="Yes")),
(AND('[1]PWS Information'!$E$10="NTNC",Q4180="Galvanized Requiring Replacement")),
(AND('[1]PWS Information'!$E$10="NTNC",U4180="Single Family Residence",R4180="Yes")))),"Tier 3",
IF((OR((AND('[1]PWS Information'!$E$10="CWS",U4180="Single Family Residence",S4180="Yes",Q4180="Non-Lead", J4180="Non-Lead - Copper",L4180="Before 1989")),
(AND('[1]PWS Information'!$E$10="CWS",U4180="Single Family Residence",S4180="Yes",Q4180="Non-Lead", N4180="Non-Lead - Copper",O4180="Before 1989")))),"Tier 4",
IF((OR((AND('[1]PWS Information'!$E$10="NTNC",Q4180="Non-Lead")),
(AND('[1]PWS Information'!$E$10="CWS",Q4180="Non-Lead",S4180="")),
(AND('[1]PWS Information'!$E$10="CWS",Q4180="Non-Lead",S4180="No")),
(AND('[1]PWS Information'!$E$10="CWS",Q4180="Non-Lead",S4180="Don't Know")),
(AND('[1]PWS Information'!$E$10="CWS",Q4180="Non-Lead", J4180="Non-Lead - Copper", S4180="Yes", L4180="Between 1989 and 2014")),
(AND('[1]PWS Information'!$E$10="CWS",Q4180="Non-Lead", J4180="Non-Lead - Copper", S4180="Yes", L4180="After 2014")),
(AND('[1]PWS Information'!$E$10="CWS",Q4180="Non-Lead", J4180="Non-Lead - Copper", S4180="Yes", L4180="Unknown")),
(AND('[1]PWS Information'!$E$10="CWS",Q4180="Non-Lead", N4180="Non-Lead - Copper", S4180="Yes", O4180="Between 1989 and 2014")),
(AND('[1]PWS Information'!$E$10="CWS",Q4180="Non-Lead", N4180="Non-Lead - Copper", S4180="Yes", O4180="After 2014")),
(AND('[1]PWS Information'!$E$10="CWS",Q4180="Non-Lead", N4180="Non-Lead - Copper", S4180="Yes", O4180="Unknown")),
(AND('[1]PWS Information'!$E$10="CWS",Q4180="Unknown")),
(AND('[1]PWS Information'!$E$10="NTNC",Q4180="Unknown")))),"Tier 5",
"")))))</f>
        <v>Tier 5</v>
      </c>
      <c r="Z4180" s="71"/>
      <c r="AA4180" s="71"/>
    </row>
    <row r="4181" spans="1:27" ht="57.6" x14ac:dyDescent="0.3">
      <c r="A4181" s="1"/>
      <c r="B4181" s="70">
        <v>9271238</v>
      </c>
      <c r="C4181" s="60">
        <v>428</v>
      </c>
      <c r="D4181" s="61" t="s">
        <v>1586</v>
      </c>
      <c r="E4181" s="61" t="s">
        <v>49</v>
      </c>
      <c r="F4181" s="61">
        <v>78640</v>
      </c>
      <c r="G4181" s="62" t="s">
        <v>1462</v>
      </c>
      <c r="H4181" s="63">
        <v>29.9676194</v>
      </c>
      <c r="I4181" s="64">
        <v>-97.845836111111097</v>
      </c>
      <c r="J4181" s="65" t="s">
        <v>50</v>
      </c>
      <c r="K4181" s="66" t="s">
        <v>51</v>
      </c>
      <c r="L4181" s="62" t="s">
        <v>58</v>
      </c>
      <c r="M4181" s="69"/>
      <c r="N4181" s="65" t="s">
        <v>50</v>
      </c>
      <c r="O4181" s="66" t="s">
        <v>58</v>
      </c>
      <c r="P4181" s="69"/>
      <c r="Q4181" s="55" t="str">
        <f t="shared" si="65"/>
        <v>Non-Lead</v>
      </c>
      <c r="R4181" s="70" t="s">
        <v>51</v>
      </c>
      <c r="S4181" s="70" t="s">
        <v>51</v>
      </c>
      <c r="T4181" s="70"/>
      <c r="U4181" s="71" t="s">
        <v>53</v>
      </c>
      <c r="V4181" s="71" t="s">
        <v>51</v>
      </c>
      <c r="W4181" s="71" t="s">
        <v>51</v>
      </c>
      <c r="X4181" s="71" t="s">
        <v>51</v>
      </c>
      <c r="Y4181" s="72" t="str">
        <f>IF((OR((AND('[1]PWS Information'!$E$10="CWS",U4181="Single Family Residence",Q4181="Lead")),
(AND('[1]PWS Information'!$E$10="CWS",U4181="Multiple Family Residence",'[1]PWS Information'!$E$11="Yes",Q4181="Lead")),
(AND('[1]PWS Information'!$E$10="NTNC",Q4181="Lead")))),"Tier 1",
IF((OR((AND('[1]PWS Information'!$E$10="CWS",U4181="Multiple Family Residence",'[1]PWS Information'!$E$11="No",Q4181="Lead")),
(AND('[1]PWS Information'!$E$10="CWS",U4181="Other",Q4181="Lead")),
(AND('[1]PWS Information'!$E$10="CWS",U4181="Building",Q4181="Lead")))),"Tier 2",
IF((OR((AND('[1]PWS Information'!$E$10="CWS",U4181="Single Family Residence",Q4181="Galvanized Requiring Replacement")),
(AND('[1]PWS Information'!$E$10="CWS",U4181="Single Family Residence",Q4181="Galvanized Requiring Replacement",R4181="Yes")),
(AND('[1]PWS Information'!$E$10="NTNC",Q4181="Galvanized Requiring Replacement")),
(AND('[1]PWS Information'!$E$10="NTNC",U4181="Single Family Residence",R4181="Yes")))),"Tier 3",
IF((OR((AND('[1]PWS Information'!$E$10="CWS",U4181="Single Family Residence",S4181="Yes",Q4181="Non-Lead", J4181="Non-Lead - Copper",L4181="Before 1989")),
(AND('[1]PWS Information'!$E$10="CWS",U4181="Single Family Residence",S4181="Yes",Q4181="Non-Lead", N4181="Non-Lead - Copper",O4181="Before 1989")))),"Tier 4",
IF((OR((AND('[1]PWS Information'!$E$10="NTNC",Q4181="Non-Lead")),
(AND('[1]PWS Information'!$E$10="CWS",Q4181="Non-Lead",S4181="")),
(AND('[1]PWS Information'!$E$10="CWS",Q4181="Non-Lead",S4181="No")),
(AND('[1]PWS Information'!$E$10="CWS",Q4181="Non-Lead",S4181="Don't Know")),
(AND('[1]PWS Information'!$E$10="CWS",Q4181="Non-Lead", J4181="Non-Lead - Copper", S4181="Yes", L4181="Between 1989 and 2014")),
(AND('[1]PWS Information'!$E$10="CWS",Q4181="Non-Lead", J4181="Non-Lead - Copper", S4181="Yes", L4181="After 2014")),
(AND('[1]PWS Information'!$E$10="CWS",Q4181="Non-Lead", J4181="Non-Lead - Copper", S4181="Yes", L4181="Unknown")),
(AND('[1]PWS Information'!$E$10="CWS",Q4181="Non-Lead", N4181="Non-Lead - Copper", S4181="Yes", O4181="Between 1989 and 2014")),
(AND('[1]PWS Information'!$E$10="CWS",Q4181="Non-Lead", N4181="Non-Lead - Copper", S4181="Yes", O4181="After 2014")),
(AND('[1]PWS Information'!$E$10="CWS",Q4181="Non-Lead", N4181="Non-Lead - Copper", S4181="Yes", O4181="Unknown")),
(AND('[1]PWS Information'!$E$10="CWS",Q4181="Unknown")),
(AND('[1]PWS Information'!$E$10="NTNC",Q4181="Unknown")))),"Tier 5",
"")))))</f>
        <v>Tier 5</v>
      </c>
      <c r="Z4181" s="71"/>
      <c r="AA4181" s="71"/>
    </row>
    <row r="4182" spans="1:27" ht="57.6" x14ac:dyDescent="0.3">
      <c r="A4182" s="17"/>
      <c r="B4182" s="70">
        <v>10004380</v>
      </c>
      <c r="C4182" s="60">
        <v>431</v>
      </c>
      <c r="D4182" s="61" t="s">
        <v>1586</v>
      </c>
      <c r="E4182" s="61" t="s">
        <v>49</v>
      </c>
      <c r="F4182" s="61">
        <v>78640</v>
      </c>
      <c r="G4182" s="62" t="s">
        <v>1462</v>
      </c>
      <c r="H4182" s="63">
        <v>29.9680778</v>
      </c>
      <c r="I4182" s="64">
        <v>-97.846066666666601</v>
      </c>
      <c r="J4182" s="65" t="s">
        <v>50</v>
      </c>
      <c r="K4182" s="66" t="s">
        <v>51</v>
      </c>
      <c r="L4182" s="62" t="s">
        <v>58</v>
      </c>
      <c r="M4182" s="69"/>
      <c r="N4182" s="65" t="s">
        <v>50</v>
      </c>
      <c r="O4182" s="66" t="s">
        <v>58</v>
      </c>
      <c r="P4182" s="69"/>
      <c r="Q4182" s="55" t="str">
        <f t="shared" si="65"/>
        <v>Non-Lead</v>
      </c>
      <c r="R4182" s="70" t="s">
        <v>51</v>
      </c>
      <c r="S4182" s="70" t="s">
        <v>51</v>
      </c>
      <c r="T4182" s="70"/>
      <c r="U4182" s="71" t="s">
        <v>53</v>
      </c>
      <c r="V4182" s="71" t="s">
        <v>51</v>
      </c>
      <c r="W4182" s="71" t="s">
        <v>51</v>
      </c>
      <c r="X4182" s="71" t="s">
        <v>51</v>
      </c>
      <c r="Y4182" s="72" t="str">
        <f>IF((OR((AND('[1]PWS Information'!$E$10="CWS",U4182="Single Family Residence",Q4182="Lead")),
(AND('[1]PWS Information'!$E$10="CWS",U4182="Multiple Family Residence",'[1]PWS Information'!$E$11="Yes",Q4182="Lead")),
(AND('[1]PWS Information'!$E$10="NTNC",Q4182="Lead")))),"Tier 1",
IF((OR((AND('[1]PWS Information'!$E$10="CWS",U4182="Multiple Family Residence",'[1]PWS Information'!$E$11="No",Q4182="Lead")),
(AND('[1]PWS Information'!$E$10="CWS",U4182="Other",Q4182="Lead")),
(AND('[1]PWS Information'!$E$10="CWS",U4182="Building",Q4182="Lead")))),"Tier 2",
IF((OR((AND('[1]PWS Information'!$E$10="CWS",U4182="Single Family Residence",Q4182="Galvanized Requiring Replacement")),
(AND('[1]PWS Information'!$E$10="CWS",U4182="Single Family Residence",Q4182="Galvanized Requiring Replacement",R4182="Yes")),
(AND('[1]PWS Information'!$E$10="NTNC",Q4182="Galvanized Requiring Replacement")),
(AND('[1]PWS Information'!$E$10="NTNC",U4182="Single Family Residence",R4182="Yes")))),"Tier 3",
IF((OR((AND('[1]PWS Information'!$E$10="CWS",U4182="Single Family Residence",S4182="Yes",Q4182="Non-Lead", J4182="Non-Lead - Copper",L4182="Before 1989")),
(AND('[1]PWS Information'!$E$10="CWS",U4182="Single Family Residence",S4182="Yes",Q4182="Non-Lead", N4182="Non-Lead - Copper",O4182="Before 1989")))),"Tier 4",
IF((OR((AND('[1]PWS Information'!$E$10="NTNC",Q4182="Non-Lead")),
(AND('[1]PWS Information'!$E$10="CWS",Q4182="Non-Lead",S4182="")),
(AND('[1]PWS Information'!$E$10="CWS",Q4182="Non-Lead",S4182="No")),
(AND('[1]PWS Information'!$E$10="CWS",Q4182="Non-Lead",S4182="Don't Know")),
(AND('[1]PWS Information'!$E$10="CWS",Q4182="Non-Lead", J4182="Non-Lead - Copper", S4182="Yes", L4182="Between 1989 and 2014")),
(AND('[1]PWS Information'!$E$10="CWS",Q4182="Non-Lead", J4182="Non-Lead - Copper", S4182="Yes", L4182="After 2014")),
(AND('[1]PWS Information'!$E$10="CWS",Q4182="Non-Lead", J4182="Non-Lead - Copper", S4182="Yes", L4182="Unknown")),
(AND('[1]PWS Information'!$E$10="CWS",Q4182="Non-Lead", N4182="Non-Lead - Copper", S4182="Yes", O4182="Between 1989 and 2014")),
(AND('[1]PWS Information'!$E$10="CWS",Q4182="Non-Lead", N4182="Non-Lead - Copper", S4182="Yes", O4182="After 2014")),
(AND('[1]PWS Information'!$E$10="CWS",Q4182="Non-Lead", N4182="Non-Lead - Copper", S4182="Yes", O4182="Unknown")),
(AND('[1]PWS Information'!$E$10="CWS",Q4182="Unknown")),
(AND('[1]PWS Information'!$E$10="NTNC",Q4182="Unknown")))),"Tier 5",
"")))))</f>
        <v>Tier 5</v>
      </c>
      <c r="Z4182" s="71"/>
      <c r="AA4182" s="71"/>
    </row>
    <row r="4183" spans="1:27" ht="57.6" x14ac:dyDescent="0.3">
      <c r="A4183" s="1"/>
      <c r="B4183" s="70">
        <v>15789309</v>
      </c>
      <c r="C4183" s="60">
        <v>441</v>
      </c>
      <c r="D4183" s="61" t="s">
        <v>1586</v>
      </c>
      <c r="E4183" s="61" t="s">
        <v>49</v>
      </c>
      <c r="F4183" s="61">
        <v>78640</v>
      </c>
      <c r="G4183" s="62" t="s">
        <v>1462</v>
      </c>
      <c r="H4183" s="63">
        <v>29.967908099999999</v>
      </c>
      <c r="I4183" s="64">
        <v>-97.846027199999995</v>
      </c>
      <c r="J4183" s="65" t="s">
        <v>50</v>
      </c>
      <c r="K4183" s="66" t="s">
        <v>51</v>
      </c>
      <c r="L4183" s="62" t="s">
        <v>58</v>
      </c>
      <c r="M4183" s="69"/>
      <c r="N4183" s="65" t="s">
        <v>50</v>
      </c>
      <c r="O4183" s="66" t="s">
        <v>58</v>
      </c>
      <c r="P4183" s="69"/>
      <c r="Q4183" s="55" t="str">
        <f t="shared" si="65"/>
        <v>Non-Lead</v>
      </c>
      <c r="R4183" s="70" t="s">
        <v>51</v>
      </c>
      <c r="S4183" s="70" t="s">
        <v>51</v>
      </c>
      <c r="T4183" s="70"/>
      <c r="U4183" s="71" t="s">
        <v>53</v>
      </c>
      <c r="V4183" s="71" t="s">
        <v>51</v>
      </c>
      <c r="W4183" s="71" t="s">
        <v>51</v>
      </c>
      <c r="X4183" s="71" t="s">
        <v>51</v>
      </c>
      <c r="Y4183" s="72" t="str">
        <f>IF((OR((AND('[1]PWS Information'!$E$10="CWS",U4183="Single Family Residence",Q4183="Lead")),
(AND('[1]PWS Information'!$E$10="CWS",U4183="Multiple Family Residence",'[1]PWS Information'!$E$11="Yes",Q4183="Lead")),
(AND('[1]PWS Information'!$E$10="NTNC",Q4183="Lead")))),"Tier 1",
IF((OR((AND('[1]PWS Information'!$E$10="CWS",U4183="Multiple Family Residence",'[1]PWS Information'!$E$11="No",Q4183="Lead")),
(AND('[1]PWS Information'!$E$10="CWS",U4183="Other",Q4183="Lead")),
(AND('[1]PWS Information'!$E$10="CWS",U4183="Building",Q4183="Lead")))),"Tier 2",
IF((OR((AND('[1]PWS Information'!$E$10="CWS",U4183="Single Family Residence",Q4183="Galvanized Requiring Replacement")),
(AND('[1]PWS Information'!$E$10="CWS",U4183="Single Family Residence",Q4183="Galvanized Requiring Replacement",R4183="Yes")),
(AND('[1]PWS Information'!$E$10="NTNC",Q4183="Galvanized Requiring Replacement")),
(AND('[1]PWS Information'!$E$10="NTNC",U4183="Single Family Residence",R4183="Yes")))),"Tier 3",
IF((OR((AND('[1]PWS Information'!$E$10="CWS",U4183="Single Family Residence",S4183="Yes",Q4183="Non-Lead", J4183="Non-Lead - Copper",L4183="Before 1989")),
(AND('[1]PWS Information'!$E$10="CWS",U4183="Single Family Residence",S4183="Yes",Q4183="Non-Lead", N4183="Non-Lead - Copper",O4183="Before 1989")))),"Tier 4",
IF((OR((AND('[1]PWS Information'!$E$10="NTNC",Q4183="Non-Lead")),
(AND('[1]PWS Information'!$E$10="CWS",Q4183="Non-Lead",S4183="")),
(AND('[1]PWS Information'!$E$10="CWS",Q4183="Non-Lead",S4183="No")),
(AND('[1]PWS Information'!$E$10="CWS",Q4183="Non-Lead",S4183="Don't Know")),
(AND('[1]PWS Information'!$E$10="CWS",Q4183="Non-Lead", J4183="Non-Lead - Copper", S4183="Yes", L4183="Between 1989 and 2014")),
(AND('[1]PWS Information'!$E$10="CWS",Q4183="Non-Lead", J4183="Non-Lead - Copper", S4183="Yes", L4183="After 2014")),
(AND('[1]PWS Information'!$E$10="CWS",Q4183="Non-Lead", J4183="Non-Lead - Copper", S4183="Yes", L4183="Unknown")),
(AND('[1]PWS Information'!$E$10="CWS",Q4183="Non-Lead", N4183="Non-Lead - Copper", S4183="Yes", O4183="Between 1989 and 2014")),
(AND('[1]PWS Information'!$E$10="CWS",Q4183="Non-Lead", N4183="Non-Lead - Copper", S4183="Yes", O4183="After 2014")),
(AND('[1]PWS Information'!$E$10="CWS",Q4183="Non-Lead", N4183="Non-Lead - Copper", S4183="Yes", O4183="Unknown")),
(AND('[1]PWS Information'!$E$10="CWS",Q4183="Unknown")),
(AND('[1]PWS Information'!$E$10="NTNC",Q4183="Unknown")))),"Tier 5",
"")))))</f>
        <v>Tier 5</v>
      </c>
      <c r="Z4183" s="71"/>
      <c r="AA4183" s="71"/>
    </row>
    <row r="4184" spans="1:27" ht="57.6" x14ac:dyDescent="0.3">
      <c r="A4184" s="1"/>
      <c r="B4184" s="70">
        <v>10125873</v>
      </c>
      <c r="C4184" s="60">
        <v>442</v>
      </c>
      <c r="D4184" s="61" t="s">
        <v>1586</v>
      </c>
      <c r="E4184" s="61" t="s">
        <v>49</v>
      </c>
      <c r="F4184" s="61">
        <v>78640</v>
      </c>
      <c r="G4184" s="62" t="s">
        <v>1462</v>
      </c>
      <c r="H4184" s="63">
        <v>29.967908099999999</v>
      </c>
      <c r="I4184" s="64">
        <v>-97.846027199999995</v>
      </c>
      <c r="J4184" s="65" t="s">
        <v>50</v>
      </c>
      <c r="K4184" s="66" t="s">
        <v>51</v>
      </c>
      <c r="L4184" s="62" t="s">
        <v>58</v>
      </c>
      <c r="M4184" s="69"/>
      <c r="N4184" s="65" t="s">
        <v>50</v>
      </c>
      <c r="O4184" s="66" t="s">
        <v>58</v>
      </c>
      <c r="P4184" s="69"/>
      <c r="Q4184" s="55" t="str">
        <f t="shared" si="65"/>
        <v>Non-Lead</v>
      </c>
      <c r="R4184" s="70" t="s">
        <v>51</v>
      </c>
      <c r="S4184" s="70" t="s">
        <v>51</v>
      </c>
      <c r="T4184" s="70"/>
      <c r="U4184" s="71" t="s">
        <v>53</v>
      </c>
      <c r="V4184" s="71" t="s">
        <v>51</v>
      </c>
      <c r="W4184" s="71" t="s">
        <v>51</v>
      </c>
      <c r="X4184" s="71" t="s">
        <v>51</v>
      </c>
      <c r="Y4184" s="72" t="str">
        <f>IF((OR((AND('[1]PWS Information'!$E$10="CWS",U4184="Single Family Residence",Q4184="Lead")),
(AND('[1]PWS Information'!$E$10="CWS",U4184="Multiple Family Residence",'[1]PWS Information'!$E$11="Yes",Q4184="Lead")),
(AND('[1]PWS Information'!$E$10="NTNC",Q4184="Lead")))),"Tier 1",
IF((OR((AND('[1]PWS Information'!$E$10="CWS",U4184="Multiple Family Residence",'[1]PWS Information'!$E$11="No",Q4184="Lead")),
(AND('[1]PWS Information'!$E$10="CWS",U4184="Other",Q4184="Lead")),
(AND('[1]PWS Information'!$E$10="CWS",U4184="Building",Q4184="Lead")))),"Tier 2",
IF((OR((AND('[1]PWS Information'!$E$10="CWS",U4184="Single Family Residence",Q4184="Galvanized Requiring Replacement")),
(AND('[1]PWS Information'!$E$10="CWS",U4184="Single Family Residence",Q4184="Galvanized Requiring Replacement",R4184="Yes")),
(AND('[1]PWS Information'!$E$10="NTNC",Q4184="Galvanized Requiring Replacement")),
(AND('[1]PWS Information'!$E$10="NTNC",U4184="Single Family Residence",R4184="Yes")))),"Tier 3",
IF((OR((AND('[1]PWS Information'!$E$10="CWS",U4184="Single Family Residence",S4184="Yes",Q4184="Non-Lead", J4184="Non-Lead - Copper",L4184="Before 1989")),
(AND('[1]PWS Information'!$E$10="CWS",U4184="Single Family Residence",S4184="Yes",Q4184="Non-Lead", N4184="Non-Lead - Copper",O4184="Before 1989")))),"Tier 4",
IF((OR((AND('[1]PWS Information'!$E$10="NTNC",Q4184="Non-Lead")),
(AND('[1]PWS Information'!$E$10="CWS",Q4184="Non-Lead",S4184="")),
(AND('[1]PWS Information'!$E$10="CWS",Q4184="Non-Lead",S4184="No")),
(AND('[1]PWS Information'!$E$10="CWS",Q4184="Non-Lead",S4184="Don't Know")),
(AND('[1]PWS Information'!$E$10="CWS",Q4184="Non-Lead", J4184="Non-Lead - Copper", S4184="Yes", L4184="Between 1989 and 2014")),
(AND('[1]PWS Information'!$E$10="CWS",Q4184="Non-Lead", J4184="Non-Lead - Copper", S4184="Yes", L4184="After 2014")),
(AND('[1]PWS Information'!$E$10="CWS",Q4184="Non-Lead", J4184="Non-Lead - Copper", S4184="Yes", L4184="Unknown")),
(AND('[1]PWS Information'!$E$10="CWS",Q4184="Non-Lead", N4184="Non-Lead - Copper", S4184="Yes", O4184="Between 1989 and 2014")),
(AND('[1]PWS Information'!$E$10="CWS",Q4184="Non-Lead", N4184="Non-Lead - Copper", S4184="Yes", O4184="After 2014")),
(AND('[1]PWS Information'!$E$10="CWS",Q4184="Non-Lead", N4184="Non-Lead - Copper", S4184="Yes", O4184="Unknown")),
(AND('[1]PWS Information'!$E$10="CWS",Q4184="Unknown")),
(AND('[1]PWS Information'!$E$10="NTNC",Q4184="Unknown")))),"Tier 5",
"")))))</f>
        <v>Tier 5</v>
      </c>
      <c r="Z4184" s="71"/>
      <c r="AA4184" s="71"/>
    </row>
    <row r="4185" spans="1:27" ht="57.6" x14ac:dyDescent="0.3">
      <c r="A4185" s="1"/>
      <c r="B4185" s="70">
        <v>12060219</v>
      </c>
      <c r="C4185" s="60">
        <v>451</v>
      </c>
      <c r="D4185" s="61" t="s">
        <v>1586</v>
      </c>
      <c r="E4185" s="61" t="s">
        <v>49</v>
      </c>
      <c r="F4185" s="61">
        <v>78640</v>
      </c>
      <c r="G4185" s="62" t="s">
        <v>1462</v>
      </c>
      <c r="H4185" s="63">
        <v>29.967959100000002</v>
      </c>
      <c r="I4185" s="64">
        <v>-97.845929900000002</v>
      </c>
      <c r="J4185" s="65" t="s">
        <v>50</v>
      </c>
      <c r="K4185" s="66" t="s">
        <v>51</v>
      </c>
      <c r="L4185" s="62" t="s">
        <v>58</v>
      </c>
      <c r="M4185" s="69"/>
      <c r="N4185" s="65" t="s">
        <v>50</v>
      </c>
      <c r="O4185" s="66" t="s">
        <v>52</v>
      </c>
      <c r="P4185" s="69"/>
      <c r="Q4185" s="55" t="str">
        <f t="shared" si="65"/>
        <v>Non-Lead</v>
      </c>
      <c r="R4185" s="70" t="s">
        <v>51</v>
      </c>
      <c r="S4185" s="70" t="s">
        <v>51</v>
      </c>
      <c r="T4185" s="70"/>
      <c r="U4185" s="71" t="s">
        <v>53</v>
      </c>
      <c r="V4185" s="71" t="s">
        <v>51</v>
      </c>
      <c r="W4185" s="71" t="s">
        <v>51</v>
      </c>
      <c r="X4185" s="71" t="s">
        <v>51</v>
      </c>
      <c r="Y4185" s="72" t="str">
        <f>IF((OR((AND('[1]PWS Information'!$E$10="CWS",U4185="Single Family Residence",Q4185="Lead")),
(AND('[1]PWS Information'!$E$10="CWS",U4185="Multiple Family Residence",'[1]PWS Information'!$E$11="Yes",Q4185="Lead")),
(AND('[1]PWS Information'!$E$10="NTNC",Q4185="Lead")))),"Tier 1",
IF((OR((AND('[1]PWS Information'!$E$10="CWS",U4185="Multiple Family Residence",'[1]PWS Information'!$E$11="No",Q4185="Lead")),
(AND('[1]PWS Information'!$E$10="CWS",U4185="Other",Q4185="Lead")),
(AND('[1]PWS Information'!$E$10="CWS",U4185="Building",Q4185="Lead")))),"Tier 2",
IF((OR((AND('[1]PWS Information'!$E$10="CWS",U4185="Single Family Residence",Q4185="Galvanized Requiring Replacement")),
(AND('[1]PWS Information'!$E$10="CWS",U4185="Single Family Residence",Q4185="Galvanized Requiring Replacement",R4185="Yes")),
(AND('[1]PWS Information'!$E$10="NTNC",Q4185="Galvanized Requiring Replacement")),
(AND('[1]PWS Information'!$E$10="NTNC",U4185="Single Family Residence",R4185="Yes")))),"Tier 3",
IF((OR((AND('[1]PWS Information'!$E$10="CWS",U4185="Single Family Residence",S4185="Yes",Q4185="Non-Lead", J4185="Non-Lead - Copper",L4185="Before 1989")),
(AND('[1]PWS Information'!$E$10="CWS",U4185="Single Family Residence",S4185="Yes",Q4185="Non-Lead", N4185="Non-Lead - Copper",O4185="Before 1989")))),"Tier 4",
IF((OR((AND('[1]PWS Information'!$E$10="NTNC",Q4185="Non-Lead")),
(AND('[1]PWS Information'!$E$10="CWS",Q4185="Non-Lead",S4185="")),
(AND('[1]PWS Information'!$E$10="CWS",Q4185="Non-Lead",S4185="No")),
(AND('[1]PWS Information'!$E$10="CWS",Q4185="Non-Lead",S4185="Don't Know")),
(AND('[1]PWS Information'!$E$10="CWS",Q4185="Non-Lead", J4185="Non-Lead - Copper", S4185="Yes", L4185="Between 1989 and 2014")),
(AND('[1]PWS Information'!$E$10="CWS",Q4185="Non-Lead", J4185="Non-Lead - Copper", S4185="Yes", L4185="After 2014")),
(AND('[1]PWS Information'!$E$10="CWS",Q4185="Non-Lead", J4185="Non-Lead - Copper", S4185="Yes", L4185="Unknown")),
(AND('[1]PWS Information'!$E$10="CWS",Q4185="Non-Lead", N4185="Non-Lead - Copper", S4185="Yes", O4185="Between 1989 and 2014")),
(AND('[1]PWS Information'!$E$10="CWS",Q4185="Non-Lead", N4185="Non-Lead - Copper", S4185="Yes", O4185="After 2014")),
(AND('[1]PWS Information'!$E$10="CWS",Q4185="Non-Lead", N4185="Non-Lead - Copper", S4185="Yes", O4185="Unknown")),
(AND('[1]PWS Information'!$E$10="CWS",Q4185="Unknown")),
(AND('[1]PWS Information'!$E$10="NTNC",Q4185="Unknown")))),"Tier 5",
"")))))</f>
        <v>Tier 5</v>
      </c>
      <c r="Z4185" s="71"/>
      <c r="AA4185" s="71"/>
    </row>
    <row r="4186" spans="1:27" ht="57.6" x14ac:dyDescent="0.3">
      <c r="A4186" s="17"/>
      <c r="B4186" s="70">
        <v>7996288</v>
      </c>
      <c r="C4186" s="60">
        <v>456</v>
      </c>
      <c r="D4186" s="61" t="s">
        <v>1586</v>
      </c>
      <c r="E4186" s="61" t="s">
        <v>49</v>
      </c>
      <c r="F4186" s="61">
        <v>78640</v>
      </c>
      <c r="G4186" s="62" t="s">
        <v>1462</v>
      </c>
      <c r="H4186" s="63">
        <v>29.967835099999999</v>
      </c>
      <c r="I4186" s="64">
        <v>-97.845776499999999</v>
      </c>
      <c r="J4186" s="65" t="s">
        <v>50</v>
      </c>
      <c r="K4186" s="66" t="s">
        <v>51</v>
      </c>
      <c r="L4186" s="62" t="s">
        <v>58</v>
      </c>
      <c r="M4186" s="69"/>
      <c r="N4186" s="65" t="s">
        <v>50</v>
      </c>
      <c r="O4186" s="66" t="s">
        <v>58</v>
      </c>
      <c r="P4186" s="69"/>
      <c r="Q4186" s="55" t="str">
        <f t="shared" si="65"/>
        <v>Non-Lead</v>
      </c>
      <c r="R4186" s="70" t="s">
        <v>51</v>
      </c>
      <c r="S4186" s="70" t="s">
        <v>51</v>
      </c>
      <c r="T4186" s="70"/>
      <c r="U4186" s="71" t="s">
        <v>53</v>
      </c>
      <c r="V4186" s="71" t="s">
        <v>51</v>
      </c>
      <c r="W4186" s="71" t="s">
        <v>51</v>
      </c>
      <c r="X4186" s="71" t="s">
        <v>51</v>
      </c>
      <c r="Y4186" s="72" t="str">
        <f>IF((OR((AND('[1]PWS Information'!$E$10="CWS",U4186="Single Family Residence",Q4186="Lead")),
(AND('[1]PWS Information'!$E$10="CWS",U4186="Multiple Family Residence",'[1]PWS Information'!$E$11="Yes",Q4186="Lead")),
(AND('[1]PWS Information'!$E$10="NTNC",Q4186="Lead")))),"Tier 1",
IF((OR((AND('[1]PWS Information'!$E$10="CWS",U4186="Multiple Family Residence",'[1]PWS Information'!$E$11="No",Q4186="Lead")),
(AND('[1]PWS Information'!$E$10="CWS",U4186="Other",Q4186="Lead")),
(AND('[1]PWS Information'!$E$10="CWS",U4186="Building",Q4186="Lead")))),"Tier 2",
IF((OR((AND('[1]PWS Information'!$E$10="CWS",U4186="Single Family Residence",Q4186="Galvanized Requiring Replacement")),
(AND('[1]PWS Information'!$E$10="CWS",U4186="Single Family Residence",Q4186="Galvanized Requiring Replacement",R4186="Yes")),
(AND('[1]PWS Information'!$E$10="NTNC",Q4186="Galvanized Requiring Replacement")),
(AND('[1]PWS Information'!$E$10="NTNC",U4186="Single Family Residence",R4186="Yes")))),"Tier 3",
IF((OR((AND('[1]PWS Information'!$E$10="CWS",U4186="Single Family Residence",S4186="Yes",Q4186="Non-Lead", J4186="Non-Lead - Copper",L4186="Before 1989")),
(AND('[1]PWS Information'!$E$10="CWS",U4186="Single Family Residence",S4186="Yes",Q4186="Non-Lead", N4186="Non-Lead - Copper",O4186="Before 1989")))),"Tier 4",
IF((OR((AND('[1]PWS Information'!$E$10="NTNC",Q4186="Non-Lead")),
(AND('[1]PWS Information'!$E$10="CWS",Q4186="Non-Lead",S4186="")),
(AND('[1]PWS Information'!$E$10="CWS",Q4186="Non-Lead",S4186="No")),
(AND('[1]PWS Information'!$E$10="CWS",Q4186="Non-Lead",S4186="Don't Know")),
(AND('[1]PWS Information'!$E$10="CWS",Q4186="Non-Lead", J4186="Non-Lead - Copper", S4186="Yes", L4186="Between 1989 and 2014")),
(AND('[1]PWS Information'!$E$10="CWS",Q4186="Non-Lead", J4186="Non-Lead - Copper", S4186="Yes", L4186="After 2014")),
(AND('[1]PWS Information'!$E$10="CWS",Q4186="Non-Lead", J4186="Non-Lead - Copper", S4186="Yes", L4186="Unknown")),
(AND('[1]PWS Information'!$E$10="CWS",Q4186="Non-Lead", N4186="Non-Lead - Copper", S4186="Yes", O4186="Between 1989 and 2014")),
(AND('[1]PWS Information'!$E$10="CWS",Q4186="Non-Lead", N4186="Non-Lead - Copper", S4186="Yes", O4186="After 2014")),
(AND('[1]PWS Information'!$E$10="CWS",Q4186="Non-Lead", N4186="Non-Lead - Copper", S4186="Yes", O4186="Unknown")),
(AND('[1]PWS Information'!$E$10="CWS",Q4186="Unknown")),
(AND('[1]PWS Information'!$E$10="NTNC",Q4186="Unknown")))),"Tier 5",
"")))))</f>
        <v>Tier 5</v>
      </c>
      <c r="Z4186" s="71"/>
      <c r="AA4186" s="71"/>
    </row>
    <row r="4187" spans="1:27" ht="57.6" x14ac:dyDescent="0.3">
      <c r="A4187" s="1"/>
      <c r="B4187" s="70">
        <v>15786599</v>
      </c>
      <c r="C4187" s="60">
        <v>461</v>
      </c>
      <c r="D4187" s="61" t="s">
        <v>1586</v>
      </c>
      <c r="E4187" s="61" t="s">
        <v>49</v>
      </c>
      <c r="F4187" s="61">
        <v>78640</v>
      </c>
      <c r="G4187" s="62" t="s">
        <v>1462</v>
      </c>
      <c r="H4187" s="63">
        <v>29.968004199999999</v>
      </c>
      <c r="I4187" s="64">
        <v>-97.845830000000007</v>
      </c>
      <c r="J4187" s="65" t="s">
        <v>50</v>
      </c>
      <c r="K4187" s="66" t="s">
        <v>51</v>
      </c>
      <c r="L4187" s="62" t="s">
        <v>58</v>
      </c>
      <c r="M4187" s="69"/>
      <c r="N4187" s="65" t="s">
        <v>50</v>
      </c>
      <c r="O4187" s="66" t="s">
        <v>58</v>
      </c>
      <c r="P4187" s="69"/>
      <c r="Q4187" s="55" t="str">
        <f t="shared" si="65"/>
        <v>Non-Lead</v>
      </c>
      <c r="R4187" s="70" t="s">
        <v>51</v>
      </c>
      <c r="S4187" s="70" t="s">
        <v>51</v>
      </c>
      <c r="T4187" s="70"/>
      <c r="U4187" s="71" t="s">
        <v>53</v>
      </c>
      <c r="V4187" s="71" t="s">
        <v>51</v>
      </c>
      <c r="W4187" s="71" t="s">
        <v>51</v>
      </c>
      <c r="X4187" s="71" t="s">
        <v>51</v>
      </c>
      <c r="Y4187" s="72" t="str">
        <f>IF((OR((AND('[1]PWS Information'!$E$10="CWS",U4187="Single Family Residence",Q4187="Lead")),
(AND('[1]PWS Information'!$E$10="CWS",U4187="Multiple Family Residence",'[1]PWS Information'!$E$11="Yes",Q4187="Lead")),
(AND('[1]PWS Information'!$E$10="NTNC",Q4187="Lead")))),"Tier 1",
IF((OR((AND('[1]PWS Information'!$E$10="CWS",U4187="Multiple Family Residence",'[1]PWS Information'!$E$11="No",Q4187="Lead")),
(AND('[1]PWS Information'!$E$10="CWS",U4187="Other",Q4187="Lead")),
(AND('[1]PWS Information'!$E$10="CWS",U4187="Building",Q4187="Lead")))),"Tier 2",
IF((OR((AND('[1]PWS Information'!$E$10="CWS",U4187="Single Family Residence",Q4187="Galvanized Requiring Replacement")),
(AND('[1]PWS Information'!$E$10="CWS",U4187="Single Family Residence",Q4187="Galvanized Requiring Replacement",R4187="Yes")),
(AND('[1]PWS Information'!$E$10="NTNC",Q4187="Galvanized Requiring Replacement")),
(AND('[1]PWS Information'!$E$10="NTNC",U4187="Single Family Residence",R4187="Yes")))),"Tier 3",
IF((OR((AND('[1]PWS Information'!$E$10="CWS",U4187="Single Family Residence",S4187="Yes",Q4187="Non-Lead", J4187="Non-Lead - Copper",L4187="Before 1989")),
(AND('[1]PWS Information'!$E$10="CWS",U4187="Single Family Residence",S4187="Yes",Q4187="Non-Lead", N4187="Non-Lead - Copper",O4187="Before 1989")))),"Tier 4",
IF((OR((AND('[1]PWS Information'!$E$10="NTNC",Q4187="Non-Lead")),
(AND('[1]PWS Information'!$E$10="CWS",Q4187="Non-Lead",S4187="")),
(AND('[1]PWS Information'!$E$10="CWS",Q4187="Non-Lead",S4187="No")),
(AND('[1]PWS Information'!$E$10="CWS",Q4187="Non-Lead",S4187="Don't Know")),
(AND('[1]PWS Information'!$E$10="CWS",Q4187="Non-Lead", J4187="Non-Lead - Copper", S4187="Yes", L4187="Between 1989 and 2014")),
(AND('[1]PWS Information'!$E$10="CWS",Q4187="Non-Lead", J4187="Non-Lead - Copper", S4187="Yes", L4187="After 2014")),
(AND('[1]PWS Information'!$E$10="CWS",Q4187="Non-Lead", J4187="Non-Lead - Copper", S4187="Yes", L4187="Unknown")),
(AND('[1]PWS Information'!$E$10="CWS",Q4187="Non-Lead", N4187="Non-Lead - Copper", S4187="Yes", O4187="Between 1989 and 2014")),
(AND('[1]PWS Information'!$E$10="CWS",Q4187="Non-Lead", N4187="Non-Lead - Copper", S4187="Yes", O4187="After 2014")),
(AND('[1]PWS Information'!$E$10="CWS",Q4187="Non-Lead", N4187="Non-Lead - Copper", S4187="Yes", O4187="Unknown")),
(AND('[1]PWS Information'!$E$10="CWS",Q4187="Unknown")),
(AND('[1]PWS Information'!$E$10="NTNC",Q4187="Unknown")))),"Tier 5",
"")))))</f>
        <v>Tier 5</v>
      </c>
      <c r="Z4187" s="71"/>
      <c r="AA4187" s="71"/>
    </row>
    <row r="4188" spans="1:27" ht="57.6" x14ac:dyDescent="0.3">
      <c r="A4188" s="1"/>
      <c r="B4188" s="70">
        <v>15778434</v>
      </c>
      <c r="C4188" s="60">
        <v>470</v>
      </c>
      <c r="D4188" s="61" t="s">
        <v>1586</v>
      </c>
      <c r="E4188" s="61" t="s">
        <v>49</v>
      </c>
      <c r="F4188" s="61">
        <v>78640</v>
      </c>
      <c r="G4188" s="62" t="s">
        <v>1462</v>
      </c>
      <c r="H4188" s="63">
        <v>29.9678866</v>
      </c>
      <c r="I4188" s="64">
        <v>-97.845642999999995</v>
      </c>
      <c r="J4188" s="65" t="s">
        <v>50</v>
      </c>
      <c r="K4188" s="66" t="s">
        <v>51</v>
      </c>
      <c r="L4188" s="62" t="s">
        <v>58</v>
      </c>
      <c r="M4188" s="69"/>
      <c r="N4188" s="65" t="s">
        <v>50</v>
      </c>
      <c r="O4188" s="66" t="s">
        <v>58</v>
      </c>
      <c r="P4188" s="69"/>
      <c r="Q4188" s="55" t="str">
        <f t="shared" si="65"/>
        <v>Non-Lead</v>
      </c>
      <c r="R4188" s="70" t="s">
        <v>51</v>
      </c>
      <c r="S4188" s="70" t="s">
        <v>51</v>
      </c>
      <c r="T4188" s="70"/>
      <c r="U4188" s="71" t="s">
        <v>53</v>
      </c>
      <c r="V4188" s="71" t="s">
        <v>51</v>
      </c>
      <c r="W4188" s="71" t="s">
        <v>51</v>
      </c>
      <c r="X4188" s="71" t="s">
        <v>51</v>
      </c>
      <c r="Y4188" s="72" t="str">
        <f>IF((OR((AND('[1]PWS Information'!$E$10="CWS",U4188="Single Family Residence",Q4188="Lead")),
(AND('[1]PWS Information'!$E$10="CWS",U4188="Multiple Family Residence",'[1]PWS Information'!$E$11="Yes",Q4188="Lead")),
(AND('[1]PWS Information'!$E$10="NTNC",Q4188="Lead")))),"Tier 1",
IF((OR((AND('[1]PWS Information'!$E$10="CWS",U4188="Multiple Family Residence",'[1]PWS Information'!$E$11="No",Q4188="Lead")),
(AND('[1]PWS Information'!$E$10="CWS",U4188="Other",Q4188="Lead")),
(AND('[1]PWS Information'!$E$10="CWS",U4188="Building",Q4188="Lead")))),"Tier 2",
IF((OR((AND('[1]PWS Information'!$E$10="CWS",U4188="Single Family Residence",Q4188="Galvanized Requiring Replacement")),
(AND('[1]PWS Information'!$E$10="CWS",U4188="Single Family Residence",Q4188="Galvanized Requiring Replacement",R4188="Yes")),
(AND('[1]PWS Information'!$E$10="NTNC",Q4188="Galvanized Requiring Replacement")),
(AND('[1]PWS Information'!$E$10="NTNC",U4188="Single Family Residence",R4188="Yes")))),"Tier 3",
IF((OR((AND('[1]PWS Information'!$E$10="CWS",U4188="Single Family Residence",S4188="Yes",Q4188="Non-Lead", J4188="Non-Lead - Copper",L4188="Before 1989")),
(AND('[1]PWS Information'!$E$10="CWS",U4188="Single Family Residence",S4188="Yes",Q4188="Non-Lead", N4188="Non-Lead - Copper",O4188="Before 1989")))),"Tier 4",
IF((OR((AND('[1]PWS Information'!$E$10="NTNC",Q4188="Non-Lead")),
(AND('[1]PWS Information'!$E$10="CWS",Q4188="Non-Lead",S4188="")),
(AND('[1]PWS Information'!$E$10="CWS",Q4188="Non-Lead",S4188="No")),
(AND('[1]PWS Information'!$E$10="CWS",Q4188="Non-Lead",S4188="Don't Know")),
(AND('[1]PWS Information'!$E$10="CWS",Q4188="Non-Lead", J4188="Non-Lead - Copper", S4188="Yes", L4188="Between 1989 and 2014")),
(AND('[1]PWS Information'!$E$10="CWS",Q4188="Non-Lead", J4188="Non-Lead - Copper", S4188="Yes", L4188="After 2014")),
(AND('[1]PWS Information'!$E$10="CWS",Q4188="Non-Lead", J4188="Non-Lead - Copper", S4188="Yes", L4188="Unknown")),
(AND('[1]PWS Information'!$E$10="CWS",Q4188="Non-Lead", N4188="Non-Lead - Copper", S4188="Yes", O4188="Between 1989 and 2014")),
(AND('[1]PWS Information'!$E$10="CWS",Q4188="Non-Lead", N4188="Non-Lead - Copper", S4188="Yes", O4188="After 2014")),
(AND('[1]PWS Information'!$E$10="CWS",Q4188="Non-Lead", N4188="Non-Lead - Copper", S4188="Yes", O4188="Unknown")),
(AND('[1]PWS Information'!$E$10="CWS",Q4188="Unknown")),
(AND('[1]PWS Information'!$E$10="NTNC",Q4188="Unknown")))),"Tier 5",
"")))))</f>
        <v>Tier 5</v>
      </c>
      <c r="Z4188" s="71"/>
      <c r="AA4188" s="71"/>
    </row>
    <row r="4189" spans="1:27" ht="57.6" x14ac:dyDescent="0.3">
      <c r="A4189" s="1"/>
      <c r="B4189" s="70">
        <v>15949976</v>
      </c>
      <c r="C4189" s="60">
        <v>471</v>
      </c>
      <c r="D4189" s="61" t="s">
        <v>1586</v>
      </c>
      <c r="E4189" s="61" t="s">
        <v>49</v>
      </c>
      <c r="F4189" s="61">
        <v>78640</v>
      </c>
      <c r="G4189" s="62" t="s">
        <v>1462</v>
      </c>
      <c r="H4189" s="63">
        <v>29.968041700000001</v>
      </c>
      <c r="I4189" s="64">
        <v>-97.8457267</v>
      </c>
      <c r="J4189" s="65" t="s">
        <v>50</v>
      </c>
      <c r="K4189" s="66" t="s">
        <v>51</v>
      </c>
      <c r="L4189" s="62" t="s">
        <v>58</v>
      </c>
      <c r="M4189" s="69"/>
      <c r="N4189" s="65" t="s">
        <v>50</v>
      </c>
      <c r="O4189" s="66" t="s">
        <v>58</v>
      </c>
      <c r="P4189" s="69"/>
      <c r="Q4189" s="55" t="str">
        <f t="shared" si="65"/>
        <v>Non-Lead</v>
      </c>
      <c r="R4189" s="70" t="s">
        <v>51</v>
      </c>
      <c r="S4189" s="70" t="s">
        <v>51</v>
      </c>
      <c r="T4189" s="70"/>
      <c r="U4189" s="71" t="s">
        <v>53</v>
      </c>
      <c r="V4189" s="71" t="s">
        <v>51</v>
      </c>
      <c r="W4189" s="71" t="s">
        <v>51</v>
      </c>
      <c r="X4189" s="71" t="s">
        <v>51</v>
      </c>
      <c r="Y4189" s="72" t="str">
        <f>IF((OR((AND('[1]PWS Information'!$E$10="CWS",U4189="Single Family Residence",Q4189="Lead")),
(AND('[1]PWS Information'!$E$10="CWS",U4189="Multiple Family Residence",'[1]PWS Information'!$E$11="Yes",Q4189="Lead")),
(AND('[1]PWS Information'!$E$10="NTNC",Q4189="Lead")))),"Tier 1",
IF((OR((AND('[1]PWS Information'!$E$10="CWS",U4189="Multiple Family Residence",'[1]PWS Information'!$E$11="No",Q4189="Lead")),
(AND('[1]PWS Information'!$E$10="CWS",U4189="Other",Q4189="Lead")),
(AND('[1]PWS Information'!$E$10="CWS",U4189="Building",Q4189="Lead")))),"Tier 2",
IF((OR((AND('[1]PWS Information'!$E$10="CWS",U4189="Single Family Residence",Q4189="Galvanized Requiring Replacement")),
(AND('[1]PWS Information'!$E$10="CWS",U4189="Single Family Residence",Q4189="Galvanized Requiring Replacement",R4189="Yes")),
(AND('[1]PWS Information'!$E$10="NTNC",Q4189="Galvanized Requiring Replacement")),
(AND('[1]PWS Information'!$E$10="NTNC",U4189="Single Family Residence",R4189="Yes")))),"Tier 3",
IF((OR((AND('[1]PWS Information'!$E$10="CWS",U4189="Single Family Residence",S4189="Yes",Q4189="Non-Lead", J4189="Non-Lead - Copper",L4189="Before 1989")),
(AND('[1]PWS Information'!$E$10="CWS",U4189="Single Family Residence",S4189="Yes",Q4189="Non-Lead", N4189="Non-Lead - Copper",O4189="Before 1989")))),"Tier 4",
IF((OR((AND('[1]PWS Information'!$E$10="NTNC",Q4189="Non-Lead")),
(AND('[1]PWS Information'!$E$10="CWS",Q4189="Non-Lead",S4189="")),
(AND('[1]PWS Information'!$E$10="CWS",Q4189="Non-Lead",S4189="No")),
(AND('[1]PWS Information'!$E$10="CWS",Q4189="Non-Lead",S4189="Don't Know")),
(AND('[1]PWS Information'!$E$10="CWS",Q4189="Non-Lead", J4189="Non-Lead - Copper", S4189="Yes", L4189="Between 1989 and 2014")),
(AND('[1]PWS Information'!$E$10="CWS",Q4189="Non-Lead", J4189="Non-Lead - Copper", S4189="Yes", L4189="After 2014")),
(AND('[1]PWS Information'!$E$10="CWS",Q4189="Non-Lead", J4189="Non-Lead - Copper", S4189="Yes", L4189="Unknown")),
(AND('[1]PWS Information'!$E$10="CWS",Q4189="Non-Lead", N4189="Non-Lead - Copper", S4189="Yes", O4189="Between 1989 and 2014")),
(AND('[1]PWS Information'!$E$10="CWS",Q4189="Non-Lead", N4189="Non-Lead - Copper", S4189="Yes", O4189="After 2014")),
(AND('[1]PWS Information'!$E$10="CWS",Q4189="Non-Lead", N4189="Non-Lead - Copper", S4189="Yes", O4189="Unknown")),
(AND('[1]PWS Information'!$E$10="CWS",Q4189="Unknown")),
(AND('[1]PWS Information'!$E$10="NTNC",Q4189="Unknown")))),"Tier 5",
"")))))</f>
        <v>Tier 5</v>
      </c>
      <c r="Z4189" s="71"/>
      <c r="AA4189" s="71"/>
    </row>
    <row r="4190" spans="1:27" ht="57.6" x14ac:dyDescent="0.3">
      <c r="A4190" s="17"/>
      <c r="B4190" s="70">
        <v>10168365</v>
      </c>
      <c r="C4190" s="60">
        <v>480</v>
      </c>
      <c r="D4190" s="61" t="s">
        <v>1586</v>
      </c>
      <c r="E4190" s="61" t="s">
        <v>49</v>
      </c>
      <c r="F4190" s="61">
        <v>78640</v>
      </c>
      <c r="G4190" s="62" t="s">
        <v>1462</v>
      </c>
      <c r="H4190" s="63">
        <v>29.967913899999999</v>
      </c>
      <c r="I4190" s="64">
        <v>-97.845544500000003</v>
      </c>
      <c r="J4190" s="65" t="s">
        <v>50</v>
      </c>
      <c r="K4190" s="66" t="s">
        <v>51</v>
      </c>
      <c r="L4190" s="62" t="s">
        <v>58</v>
      </c>
      <c r="M4190" s="69"/>
      <c r="N4190" s="65" t="s">
        <v>50</v>
      </c>
      <c r="O4190" s="66" t="s">
        <v>58</v>
      </c>
      <c r="P4190" s="69"/>
      <c r="Q4190" s="55" t="str">
        <f t="shared" si="65"/>
        <v>Non-Lead</v>
      </c>
      <c r="R4190" s="70" t="s">
        <v>51</v>
      </c>
      <c r="S4190" s="70" t="s">
        <v>51</v>
      </c>
      <c r="T4190" s="70"/>
      <c r="U4190" s="71" t="s">
        <v>53</v>
      </c>
      <c r="V4190" s="71" t="s">
        <v>51</v>
      </c>
      <c r="W4190" s="71" t="s">
        <v>51</v>
      </c>
      <c r="X4190" s="71" t="s">
        <v>51</v>
      </c>
      <c r="Y4190" s="72" t="str">
        <f>IF((OR((AND('[1]PWS Information'!$E$10="CWS",U4190="Single Family Residence",Q4190="Lead")),
(AND('[1]PWS Information'!$E$10="CWS",U4190="Multiple Family Residence",'[1]PWS Information'!$E$11="Yes",Q4190="Lead")),
(AND('[1]PWS Information'!$E$10="NTNC",Q4190="Lead")))),"Tier 1",
IF((OR((AND('[1]PWS Information'!$E$10="CWS",U4190="Multiple Family Residence",'[1]PWS Information'!$E$11="No",Q4190="Lead")),
(AND('[1]PWS Information'!$E$10="CWS",U4190="Other",Q4190="Lead")),
(AND('[1]PWS Information'!$E$10="CWS",U4190="Building",Q4190="Lead")))),"Tier 2",
IF((OR((AND('[1]PWS Information'!$E$10="CWS",U4190="Single Family Residence",Q4190="Galvanized Requiring Replacement")),
(AND('[1]PWS Information'!$E$10="CWS",U4190="Single Family Residence",Q4190="Galvanized Requiring Replacement",R4190="Yes")),
(AND('[1]PWS Information'!$E$10="NTNC",Q4190="Galvanized Requiring Replacement")),
(AND('[1]PWS Information'!$E$10="NTNC",U4190="Single Family Residence",R4190="Yes")))),"Tier 3",
IF((OR((AND('[1]PWS Information'!$E$10="CWS",U4190="Single Family Residence",S4190="Yes",Q4190="Non-Lead", J4190="Non-Lead - Copper",L4190="Before 1989")),
(AND('[1]PWS Information'!$E$10="CWS",U4190="Single Family Residence",S4190="Yes",Q4190="Non-Lead", N4190="Non-Lead - Copper",O4190="Before 1989")))),"Tier 4",
IF((OR((AND('[1]PWS Information'!$E$10="NTNC",Q4190="Non-Lead")),
(AND('[1]PWS Information'!$E$10="CWS",Q4190="Non-Lead",S4190="")),
(AND('[1]PWS Information'!$E$10="CWS",Q4190="Non-Lead",S4190="No")),
(AND('[1]PWS Information'!$E$10="CWS",Q4190="Non-Lead",S4190="Don't Know")),
(AND('[1]PWS Information'!$E$10="CWS",Q4190="Non-Lead", J4190="Non-Lead - Copper", S4190="Yes", L4190="Between 1989 and 2014")),
(AND('[1]PWS Information'!$E$10="CWS",Q4190="Non-Lead", J4190="Non-Lead - Copper", S4190="Yes", L4190="After 2014")),
(AND('[1]PWS Information'!$E$10="CWS",Q4190="Non-Lead", J4190="Non-Lead - Copper", S4190="Yes", L4190="Unknown")),
(AND('[1]PWS Information'!$E$10="CWS",Q4190="Non-Lead", N4190="Non-Lead - Copper", S4190="Yes", O4190="Between 1989 and 2014")),
(AND('[1]PWS Information'!$E$10="CWS",Q4190="Non-Lead", N4190="Non-Lead - Copper", S4190="Yes", O4190="After 2014")),
(AND('[1]PWS Information'!$E$10="CWS",Q4190="Non-Lead", N4190="Non-Lead - Copper", S4190="Yes", O4190="Unknown")),
(AND('[1]PWS Information'!$E$10="CWS",Q4190="Unknown")),
(AND('[1]PWS Information'!$E$10="NTNC",Q4190="Unknown")))),"Tier 5",
"")))))</f>
        <v>Tier 5</v>
      </c>
      <c r="Z4190" s="71"/>
      <c r="AA4190" s="71"/>
    </row>
    <row r="4191" spans="1:27" ht="57.6" x14ac:dyDescent="0.3">
      <c r="A4191" s="1"/>
      <c r="B4191" s="70">
        <v>7979928</v>
      </c>
      <c r="C4191" s="60">
        <v>481</v>
      </c>
      <c r="D4191" s="61" t="s">
        <v>1586</v>
      </c>
      <c r="E4191" s="61" t="s">
        <v>49</v>
      </c>
      <c r="F4191" s="61">
        <v>78640</v>
      </c>
      <c r="G4191" s="62" t="s">
        <v>1462</v>
      </c>
      <c r="H4191" s="63">
        <v>29.9680736</v>
      </c>
      <c r="I4191" s="64">
        <v>-97.845621600000001</v>
      </c>
      <c r="J4191" s="65" t="s">
        <v>50</v>
      </c>
      <c r="K4191" s="66" t="s">
        <v>51</v>
      </c>
      <c r="L4191" s="62" t="s">
        <v>58</v>
      </c>
      <c r="M4191" s="69"/>
      <c r="N4191" s="65" t="s">
        <v>50</v>
      </c>
      <c r="O4191" s="66" t="s">
        <v>58</v>
      </c>
      <c r="P4191" s="69"/>
      <c r="Q4191" s="55" t="str">
        <f t="shared" si="65"/>
        <v>Non-Lead</v>
      </c>
      <c r="R4191" s="70" t="s">
        <v>51</v>
      </c>
      <c r="S4191" s="70" t="s">
        <v>51</v>
      </c>
      <c r="T4191" s="70"/>
      <c r="U4191" s="71" t="s">
        <v>53</v>
      </c>
      <c r="V4191" s="71" t="s">
        <v>51</v>
      </c>
      <c r="W4191" s="71" t="s">
        <v>51</v>
      </c>
      <c r="X4191" s="71" t="s">
        <v>51</v>
      </c>
      <c r="Y4191" s="72" t="str">
        <f>IF((OR((AND('[1]PWS Information'!$E$10="CWS",U4191="Single Family Residence",Q4191="Lead")),
(AND('[1]PWS Information'!$E$10="CWS",U4191="Multiple Family Residence",'[1]PWS Information'!$E$11="Yes",Q4191="Lead")),
(AND('[1]PWS Information'!$E$10="NTNC",Q4191="Lead")))),"Tier 1",
IF((OR((AND('[1]PWS Information'!$E$10="CWS",U4191="Multiple Family Residence",'[1]PWS Information'!$E$11="No",Q4191="Lead")),
(AND('[1]PWS Information'!$E$10="CWS",U4191="Other",Q4191="Lead")),
(AND('[1]PWS Information'!$E$10="CWS",U4191="Building",Q4191="Lead")))),"Tier 2",
IF((OR((AND('[1]PWS Information'!$E$10="CWS",U4191="Single Family Residence",Q4191="Galvanized Requiring Replacement")),
(AND('[1]PWS Information'!$E$10="CWS",U4191="Single Family Residence",Q4191="Galvanized Requiring Replacement",R4191="Yes")),
(AND('[1]PWS Information'!$E$10="NTNC",Q4191="Galvanized Requiring Replacement")),
(AND('[1]PWS Information'!$E$10="NTNC",U4191="Single Family Residence",R4191="Yes")))),"Tier 3",
IF((OR((AND('[1]PWS Information'!$E$10="CWS",U4191="Single Family Residence",S4191="Yes",Q4191="Non-Lead", J4191="Non-Lead - Copper",L4191="Before 1989")),
(AND('[1]PWS Information'!$E$10="CWS",U4191="Single Family Residence",S4191="Yes",Q4191="Non-Lead", N4191="Non-Lead - Copper",O4191="Before 1989")))),"Tier 4",
IF((OR((AND('[1]PWS Information'!$E$10="NTNC",Q4191="Non-Lead")),
(AND('[1]PWS Information'!$E$10="CWS",Q4191="Non-Lead",S4191="")),
(AND('[1]PWS Information'!$E$10="CWS",Q4191="Non-Lead",S4191="No")),
(AND('[1]PWS Information'!$E$10="CWS",Q4191="Non-Lead",S4191="Don't Know")),
(AND('[1]PWS Information'!$E$10="CWS",Q4191="Non-Lead", J4191="Non-Lead - Copper", S4191="Yes", L4191="Between 1989 and 2014")),
(AND('[1]PWS Information'!$E$10="CWS",Q4191="Non-Lead", J4191="Non-Lead - Copper", S4191="Yes", L4191="After 2014")),
(AND('[1]PWS Information'!$E$10="CWS",Q4191="Non-Lead", J4191="Non-Lead - Copper", S4191="Yes", L4191="Unknown")),
(AND('[1]PWS Information'!$E$10="CWS",Q4191="Non-Lead", N4191="Non-Lead - Copper", S4191="Yes", O4191="Between 1989 and 2014")),
(AND('[1]PWS Information'!$E$10="CWS",Q4191="Non-Lead", N4191="Non-Lead - Copper", S4191="Yes", O4191="After 2014")),
(AND('[1]PWS Information'!$E$10="CWS",Q4191="Non-Lead", N4191="Non-Lead - Copper", S4191="Yes", O4191="Unknown")),
(AND('[1]PWS Information'!$E$10="CWS",Q4191="Unknown")),
(AND('[1]PWS Information'!$E$10="NTNC",Q4191="Unknown")))),"Tier 5",
"")))))</f>
        <v>Tier 5</v>
      </c>
      <c r="Z4191" s="71"/>
      <c r="AA4191" s="71"/>
    </row>
    <row r="4192" spans="1:27" ht="57.6" x14ac:dyDescent="0.3">
      <c r="A4192" s="1"/>
      <c r="B4192" s="70">
        <v>12713807</v>
      </c>
      <c r="C4192" s="60">
        <v>490</v>
      </c>
      <c r="D4192" s="61" t="s">
        <v>1586</v>
      </c>
      <c r="E4192" s="61" t="s">
        <v>49</v>
      </c>
      <c r="F4192" s="61">
        <v>78640</v>
      </c>
      <c r="G4192" s="62" t="s">
        <v>1462</v>
      </c>
      <c r="H4192" s="63">
        <v>29.9679365</v>
      </c>
      <c r="I4192" s="64">
        <v>-97.845444900000004</v>
      </c>
      <c r="J4192" s="65" t="s">
        <v>50</v>
      </c>
      <c r="K4192" s="66" t="s">
        <v>51</v>
      </c>
      <c r="L4192" s="62" t="s">
        <v>58</v>
      </c>
      <c r="M4192" s="69"/>
      <c r="N4192" s="65" t="s">
        <v>50</v>
      </c>
      <c r="O4192" s="66" t="s">
        <v>58</v>
      </c>
      <c r="P4192" s="69"/>
      <c r="Q4192" s="55" t="str">
        <f t="shared" si="65"/>
        <v>Non-Lead</v>
      </c>
      <c r="R4192" s="70" t="s">
        <v>51</v>
      </c>
      <c r="S4192" s="70" t="s">
        <v>51</v>
      </c>
      <c r="T4192" s="70"/>
      <c r="U4192" s="71" t="s">
        <v>53</v>
      </c>
      <c r="V4192" s="71" t="s">
        <v>51</v>
      </c>
      <c r="W4192" s="71" t="s">
        <v>51</v>
      </c>
      <c r="X4192" s="71" t="s">
        <v>51</v>
      </c>
      <c r="Y4192" s="72" t="str">
        <f>IF((OR((AND('[1]PWS Information'!$E$10="CWS",U4192="Single Family Residence",Q4192="Lead")),
(AND('[1]PWS Information'!$E$10="CWS",U4192="Multiple Family Residence",'[1]PWS Information'!$E$11="Yes",Q4192="Lead")),
(AND('[1]PWS Information'!$E$10="NTNC",Q4192="Lead")))),"Tier 1",
IF((OR((AND('[1]PWS Information'!$E$10="CWS",U4192="Multiple Family Residence",'[1]PWS Information'!$E$11="No",Q4192="Lead")),
(AND('[1]PWS Information'!$E$10="CWS",U4192="Other",Q4192="Lead")),
(AND('[1]PWS Information'!$E$10="CWS",U4192="Building",Q4192="Lead")))),"Tier 2",
IF((OR((AND('[1]PWS Information'!$E$10="CWS",U4192="Single Family Residence",Q4192="Galvanized Requiring Replacement")),
(AND('[1]PWS Information'!$E$10="CWS",U4192="Single Family Residence",Q4192="Galvanized Requiring Replacement",R4192="Yes")),
(AND('[1]PWS Information'!$E$10="NTNC",Q4192="Galvanized Requiring Replacement")),
(AND('[1]PWS Information'!$E$10="NTNC",U4192="Single Family Residence",R4192="Yes")))),"Tier 3",
IF((OR((AND('[1]PWS Information'!$E$10="CWS",U4192="Single Family Residence",S4192="Yes",Q4192="Non-Lead", J4192="Non-Lead - Copper",L4192="Before 1989")),
(AND('[1]PWS Information'!$E$10="CWS",U4192="Single Family Residence",S4192="Yes",Q4192="Non-Lead", N4192="Non-Lead - Copper",O4192="Before 1989")))),"Tier 4",
IF((OR((AND('[1]PWS Information'!$E$10="NTNC",Q4192="Non-Lead")),
(AND('[1]PWS Information'!$E$10="CWS",Q4192="Non-Lead",S4192="")),
(AND('[1]PWS Information'!$E$10="CWS",Q4192="Non-Lead",S4192="No")),
(AND('[1]PWS Information'!$E$10="CWS",Q4192="Non-Lead",S4192="Don't Know")),
(AND('[1]PWS Information'!$E$10="CWS",Q4192="Non-Lead", J4192="Non-Lead - Copper", S4192="Yes", L4192="Between 1989 and 2014")),
(AND('[1]PWS Information'!$E$10="CWS",Q4192="Non-Lead", J4192="Non-Lead - Copper", S4192="Yes", L4192="After 2014")),
(AND('[1]PWS Information'!$E$10="CWS",Q4192="Non-Lead", J4192="Non-Lead - Copper", S4192="Yes", L4192="Unknown")),
(AND('[1]PWS Information'!$E$10="CWS",Q4192="Non-Lead", N4192="Non-Lead - Copper", S4192="Yes", O4192="Between 1989 and 2014")),
(AND('[1]PWS Information'!$E$10="CWS",Q4192="Non-Lead", N4192="Non-Lead - Copper", S4192="Yes", O4192="After 2014")),
(AND('[1]PWS Information'!$E$10="CWS",Q4192="Non-Lead", N4192="Non-Lead - Copper", S4192="Yes", O4192="Unknown")),
(AND('[1]PWS Information'!$E$10="CWS",Q4192="Unknown")),
(AND('[1]PWS Information'!$E$10="NTNC",Q4192="Unknown")))),"Tier 5",
"")))))</f>
        <v>Tier 5</v>
      </c>
      <c r="Z4192" s="71"/>
      <c r="AA4192" s="71"/>
    </row>
    <row r="4193" spans="1:27" ht="57.6" x14ac:dyDescent="0.3">
      <c r="A4193" s="1"/>
      <c r="B4193" s="70">
        <v>9396506</v>
      </c>
      <c r="C4193" s="60">
        <v>491</v>
      </c>
      <c r="D4193" s="61" t="s">
        <v>1586</v>
      </c>
      <c r="E4193" s="61" t="s">
        <v>49</v>
      </c>
      <c r="F4193" s="61">
        <v>78640</v>
      </c>
      <c r="G4193" s="62" t="s">
        <v>1462</v>
      </c>
      <c r="H4193" s="63">
        <v>29.968101099999998</v>
      </c>
      <c r="I4193" s="64">
        <v>-97.845515399999996</v>
      </c>
      <c r="J4193" s="65" t="s">
        <v>50</v>
      </c>
      <c r="K4193" s="66" t="s">
        <v>51</v>
      </c>
      <c r="L4193" s="62" t="s">
        <v>58</v>
      </c>
      <c r="M4193" s="69"/>
      <c r="N4193" s="65" t="s">
        <v>50</v>
      </c>
      <c r="O4193" s="66" t="s">
        <v>58</v>
      </c>
      <c r="P4193" s="69"/>
      <c r="Q4193" s="55" t="str">
        <f t="shared" si="65"/>
        <v>Non-Lead</v>
      </c>
      <c r="R4193" s="70" t="s">
        <v>51</v>
      </c>
      <c r="S4193" s="70" t="s">
        <v>51</v>
      </c>
      <c r="T4193" s="70"/>
      <c r="U4193" s="71" t="s">
        <v>53</v>
      </c>
      <c r="V4193" s="71" t="s">
        <v>51</v>
      </c>
      <c r="W4193" s="71" t="s">
        <v>51</v>
      </c>
      <c r="X4193" s="71" t="s">
        <v>51</v>
      </c>
      <c r="Y4193" s="72" t="str">
        <f>IF((OR((AND('[1]PWS Information'!$E$10="CWS",U4193="Single Family Residence",Q4193="Lead")),
(AND('[1]PWS Information'!$E$10="CWS",U4193="Multiple Family Residence",'[1]PWS Information'!$E$11="Yes",Q4193="Lead")),
(AND('[1]PWS Information'!$E$10="NTNC",Q4193="Lead")))),"Tier 1",
IF((OR((AND('[1]PWS Information'!$E$10="CWS",U4193="Multiple Family Residence",'[1]PWS Information'!$E$11="No",Q4193="Lead")),
(AND('[1]PWS Information'!$E$10="CWS",U4193="Other",Q4193="Lead")),
(AND('[1]PWS Information'!$E$10="CWS",U4193="Building",Q4193="Lead")))),"Tier 2",
IF((OR((AND('[1]PWS Information'!$E$10="CWS",U4193="Single Family Residence",Q4193="Galvanized Requiring Replacement")),
(AND('[1]PWS Information'!$E$10="CWS",U4193="Single Family Residence",Q4193="Galvanized Requiring Replacement",R4193="Yes")),
(AND('[1]PWS Information'!$E$10="NTNC",Q4193="Galvanized Requiring Replacement")),
(AND('[1]PWS Information'!$E$10="NTNC",U4193="Single Family Residence",R4193="Yes")))),"Tier 3",
IF((OR((AND('[1]PWS Information'!$E$10="CWS",U4193="Single Family Residence",S4193="Yes",Q4193="Non-Lead", J4193="Non-Lead - Copper",L4193="Before 1989")),
(AND('[1]PWS Information'!$E$10="CWS",U4193="Single Family Residence",S4193="Yes",Q4193="Non-Lead", N4193="Non-Lead - Copper",O4193="Before 1989")))),"Tier 4",
IF((OR((AND('[1]PWS Information'!$E$10="NTNC",Q4193="Non-Lead")),
(AND('[1]PWS Information'!$E$10="CWS",Q4193="Non-Lead",S4193="")),
(AND('[1]PWS Information'!$E$10="CWS",Q4193="Non-Lead",S4193="No")),
(AND('[1]PWS Information'!$E$10="CWS",Q4193="Non-Lead",S4193="Don't Know")),
(AND('[1]PWS Information'!$E$10="CWS",Q4193="Non-Lead", J4193="Non-Lead - Copper", S4193="Yes", L4193="Between 1989 and 2014")),
(AND('[1]PWS Information'!$E$10="CWS",Q4193="Non-Lead", J4193="Non-Lead - Copper", S4193="Yes", L4193="After 2014")),
(AND('[1]PWS Information'!$E$10="CWS",Q4193="Non-Lead", J4193="Non-Lead - Copper", S4193="Yes", L4193="Unknown")),
(AND('[1]PWS Information'!$E$10="CWS",Q4193="Non-Lead", N4193="Non-Lead - Copper", S4193="Yes", O4193="Between 1989 and 2014")),
(AND('[1]PWS Information'!$E$10="CWS",Q4193="Non-Lead", N4193="Non-Lead - Copper", S4193="Yes", O4193="After 2014")),
(AND('[1]PWS Information'!$E$10="CWS",Q4193="Non-Lead", N4193="Non-Lead - Copper", S4193="Yes", O4193="Unknown")),
(AND('[1]PWS Information'!$E$10="CWS",Q4193="Unknown")),
(AND('[1]PWS Information'!$E$10="NTNC",Q4193="Unknown")))),"Tier 5",
"")))))</f>
        <v>Tier 5</v>
      </c>
      <c r="Z4193" s="71"/>
      <c r="AA4193" s="71"/>
    </row>
    <row r="4194" spans="1:27" ht="57.6" x14ac:dyDescent="0.3">
      <c r="A4194" s="17"/>
      <c r="B4194" s="70">
        <v>9550036</v>
      </c>
      <c r="C4194" s="60">
        <v>500</v>
      </c>
      <c r="D4194" s="61" t="s">
        <v>1586</v>
      </c>
      <c r="E4194" s="61" t="s">
        <v>49</v>
      </c>
      <c r="F4194" s="61">
        <v>78640</v>
      </c>
      <c r="G4194" s="62" t="s">
        <v>1462</v>
      </c>
      <c r="H4194" s="63">
        <v>29.9679544</v>
      </c>
      <c r="I4194" s="64">
        <v>-97.845344299999994</v>
      </c>
      <c r="J4194" s="65" t="s">
        <v>50</v>
      </c>
      <c r="K4194" s="66" t="s">
        <v>51</v>
      </c>
      <c r="L4194" s="62" t="s">
        <v>58</v>
      </c>
      <c r="M4194" s="69"/>
      <c r="N4194" s="65" t="s">
        <v>50</v>
      </c>
      <c r="O4194" s="66" t="s">
        <v>58</v>
      </c>
      <c r="P4194" s="69"/>
      <c r="Q4194" s="55" t="str">
        <f t="shared" si="65"/>
        <v>Non-Lead</v>
      </c>
      <c r="R4194" s="70" t="s">
        <v>51</v>
      </c>
      <c r="S4194" s="70" t="s">
        <v>51</v>
      </c>
      <c r="T4194" s="70"/>
      <c r="U4194" s="71" t="s">
        <v>53</v>
      </c>
      <c r="V4194" s="71" t="s">
        <v>51</v>
      </c>
      <c r="W4194" s="71" t="s">
        <v>51</v>
      </c>
      <c r="X4194" s="71" t="s">
        <v>51</v>
      </c>
      <c r="Y4194" s="72" t="str">
        <f>IF((OR((AND('[1]PWS Information'!$E$10="CWS",U4194="Single Family Residence",Q4194="Lead")),
(AND('[1]PWS Information'!$E$10="CWS",U4194="Multiple Family Residence",'[1]PWS Information'!$E$11="Yes",Q4194="Lead")),
(AND('[1]PWS Information'!$E$10="NTNC",Q4194="Lead")))),"Tier 1",
IF((OR((AND('[1]PWS Information'!$E$10="CWS",U4194="Multiple Family Residence",'[1]PWS Information'!$E$11="No",Q4194="Lead")),
(AND('[1]PWS Information'!$E$10="CWS",U4194="Other",Q4194="Lead")),
(AND('[1]PWS Information'!$E$10="CWS",U4194="Building",Q4194="Lead")))),"Tier 2",
IF((OR((AND('[1]PWS Information'!$E$10="CWS",U4194="Single Family Residence",Q4194="Galvanized Requiring Replacement")),
(AND('[1]PWS Information'!$E$10="CWS",U4194="Single Family Residence",Q4194="Galvanized Requiring Replacement",R4194="Yes")),
(AND('[1]PWS Information'!$E$10="NTNC",Q4194="Galvanized Requiring Replacement")),
(AND('[1]PWS Information'!$E$10="NTNC",U4194="Single Family Residence",R4194="Yes")))),"Tier 3",
IF((OR((AND('[1]PWS Information'!$E$10="CWS",U4194="Single Family Residence",S4194="Yes",Q4194="Non-Lead", J4194="Non-Lead - Copper",L4194="Before 1989")),
(AND('[1]PWS Information'!$E$10="CWS",U4194="Single Family Residence",S4194="Yes",Q4194="Non-Lead", N4194="Non-Lead - Copper",O4194="Before 1989")))),"Tier 4",
IF((OR((AND('[1]PWS Information'!$E$10="NTNC",Q4194="Non-Lead")),
(AND('[1]PWS Information'!$E$10="CWS",Q4194="Non-Lead",S4194="")),
(AND('[1]PWS Information'!$E$10="CWS",Q4194="Non-Lead",S4194="No")),
(AND('[1]PWS Information'!$E$10="CWS",Q4194="Non-Lead",S4194="Don't Know")),
(AND('[1]PWS Information'!$E$10="CWS",Q4194="Non-Lead", J4194="Non-Lead - Copper", S4194="Yes", L4194="Between 1989 and 2014")),
(AND('[1]PWS Information'!$E$10="CWS",Q4194="Non-Lead", J4194="Non-Lead - Copper", S4194="Yes", L4194="After 2014")),
(AND('[1]PWS Information'!$E$10="CWS",Q4194="Non-Lead", J4194="Non-Lead - Copper", S4194="Yes", L4194="Unknown")),
(AND('[1]PWS Information'!$E$10="CWS",Q4194="Non-Lead", N4194="Non-Lead - Copper", S4194="Yes", O4194="Between 1989 and 2014")),
(AND('[1]PWS Information'!$E$10="CWS",Q4194="Non-Lead", N4194="Non-Lead - Copper", S4194="Yes", O4194="After 2014")),
(AND('[1]PWS Information'!$E$10="CWS",Q4194="Non-Lead", N4194="Non-Lead - Copper", S4194="Yes", O4194="Unknown")),
(AND('[1]PWS Information'!$E$10="CWS",Q4194="Unknown")),
(AND('[1]PWS Information'!$E$10="NTNC",Q4194="Unknown")))),"Tier 5",
"")))))</f>
        <v>Tier 5</v>
      </c>
      <c r="Z4194" s="71"/>
      <c r="AA4194" s="71"/>
    </row>
    <row r="4195" spans="1:27" ht="57.6" x14ac:dyDescent="0.3">
      <c r="A4195" s="1"/>
      <c r="B4195" s="70">
        <v>15789281</v>
      </c>
      <c r="C4195" s="60">
        <v>501</v>
      </c>
      <c r="D4195" s="61" t="s">
        <v>1586</v>
      </c>
      <c r="E4195" s="61" t="s">
        <v>49</v>
      </c>
      <c r="F4195" s="61">
        <v>78640</v>
      </c>
      <c r="G4195" s="62" t="s">
        <v>1462</v>
      </c>
      <c r="H4195" s="63">
        <v>29.968120800000001</v>
      </c>
      <c r="I4195" s="64">
        <v>-97.845407399999999</v>
      </c>
      <c r="J4195" s="65" t="s">
        <v>50</v>
      </c>
      <c r="K4195" s="66" t="s">
        <v>51</v>
      </c>
      <c r="L4195" s="62" t="s">
        <v>58</v>
      </c>
      <c r="M4195" s="69"/>
      <c r="N4195" s="65" t="s">
        <v>50</v>
      </c>
      <c r="O4195" s="66" t="s">
        <v>58</v>
      </c>
      <c r="P4195" s="69"/>
      <c r="Q4195" s="55" t="str">
        <f t="shared" si="65"/>
        <v>Non-Lead</v>
      </c>
      <c r="R4195" s="70" t="s">
        <v>51</v>
      </c>
      <c r="S4195" s="70" t="s">
        <v>51</v>
      </c>
      <c r="T4195" s="70"/>
      <c r="U4195" s="71" t="s">
        <v>53</v>
      </c>
      <c r="V4195" s="71" t="s">
        <v>51</v>
      </c>
      <c r="W4195" s="71" t="s">
        <v>51</v>
      </c>
      <c r="X4195" s="71" t="s">
        <v>51</v>
      </c>
      <c r="Y4195" s="72" t="str">
        <f>IF((OR((AND('[1]PWS Information'!$E$10="CWS",U4195="Single Family Residence",Q4195="Lead")),
(AND('[1]PWS Information'!$E$10="CWS",U4195="Multiple Family Residence",'[1]PWS Information'!$E$11="Yes",Q4195="Lead")),
(AND('[1]PWS Information'!$E$10="NTNC",Q4195="Lead")))),"Tier 1",
IF((OR((AND('[1]PWS Information'!$E$10="CWS",U4195="Multiple Family Residence",'[1]PWS Information'!$E$11="No",Q4195="Lead")),
(AND('[1]PWS Information'!$E$10="CWS",U4195="Other",Q4195="Lead")),
(AND('[1]PWS Information'!$E$10="CWS",U4195="Building",Q4195="Lead")))),"Tier 2",
IF((OR((AND('[1]PWS Information'!$E$10="CWS",U4195="Single Family Residence",Q4195="Galvanized Requiring Replacement")),
(AND('[1]PWS Information'!$E$10="CWS",U4195="Single Family Residence",Q4195="Galvanized Requiring Replacement",R4195="Yes")),
(AND('[1]PWS Information'!$E$10="NTNC",Q4195="Galvanized Requiring Replacement")),
(AND('[1]PWS Information'!$E$10="NTNC",U4195="Single Family Residence",R4195="Yes")))),"Tier 3",
IF((OR((AND('[1]PWS Information'!$E$10="CWS",U4195="Single Family Residence",S4195="Yes",Q4195="Non-Lead", J4195="Non-Lead - Copper",L4195="Before 1989")),
(AND('[1]PWS Information'!$E$10="CWS",U4195="Single Family Residence",S4195="Yes",Q4195="Non-Lead", N4195="Non-Lead - Copper",O4195="Before 1989")))),"Tier 4",
IF((OR((AND('[1]PWS Information'!$E$10="NTNC",Q4195="Non-Lead")),
(AND('[1]PWS Information'!$E$10="CWS",Q4195="Non-Lead",S4195="")),
(AND('[1]PWS Information'!$E$10="CWS",Q4195="Non-Lead",S4195="No")),
(AND('[1]PWS Information'!$E$10="CWS",Q4195="Non-Lead",S4195="Don't Know")),
(AND('[1]PWS Information'!$E$10="CWS",Q4195="Non-Lead", J4195="Non-Lead - Copper", S4195="Yes", L4195="Between 1989 and 2014")),
(AND('[1]PWS Information'!$E$10="CWS",Q4195="Non-Lead", J4195="Non-Lead - Copper", S4195="Yes", L4195="After 2014")),
(AND('[1]PWS Information'!$E$10="CWS",Q4195="Non-Lead", J4195="Non-Lead - Copper", S4195="Yes", L4195="Unknown")),
(AND('[1]PWS Information'!$E$10="CWS",Q4195="Non-Lead", N4195="Non-Lead - Copper", S4195="Yes", O4195="Between 1989 and 2014")),
(AND('[1]PWS Information'!$E$10="CWS",Q4195="Non-Lead", N4195="Non-Lead - Copper", S4195="Yes", O4195="After 2014")),
(AND('[1]PWS Information'!$E$10="CWS",Q4195="Non-Lead", N4195="Non-Lead - Copper", S4195="Yes", O4195="Unknown")),
(AND('[1]PWS Information'!$E$10="CWS",Q4195="Unknown")),
(AND('[1]PWS Information'!$E$10="NTNC",Q4195="Unknown")))),"Tier 5",
"")))))</f>
        <v>Tier 5</v>
      </c>
      <c r="Z4195" s="71"/>
      <c r="AA4195" s="71"/>
    </row>
    <row r="4196" spans="1:27" ht="57.6" x14ac:dyDescent="0.3">
      <c r="A4196" s="1"/>
      <c r="B4196" s="70">
        <v>7996908</v>
      </c>
      <c r="C4196" s="60">
        <v>510</v>
      </c>
      <c r="D4196" s="61" t="s">
        <v>1586</v>
      </c>
      <c r="E4196" s="61" t="s">
        <v>49</v>
      </c>
      <c r="F4196" s="61">
        <v>78640</v>
      </c>
      <c r="G4196" s="62" t="s">
        <v>1462</v>
      </c>
      <c r="H4196" s="63">
        <v>29.9679638</v>
      </c>
      <c r="I4196" s="64">
        <v>-97.845242600000006</v>
      </c>
      <c r="J4196" s="65" t="s">
        <v>50</v>
      </c>
      <c r="K4196" s="66" t="s">
        <v>51</v>
      </c>
      <c r="L4196" s="62" t="s">
        <v>58</v>
      </c>
      <c r="M4196" s="69"/>
      <c r="N4196" s="65" t="s">
        <v>50</v>
      </c>
      <c r="O4196" s="66" t="s">
        <v>58</v>
      </c>
      <c r="P4196" s="69"/>
      <c r="Q4196" s="55" t="str">
        <f t="shared" si="65"/>
        <v>Non-Lead</v>
      </c>
      <c r="R4196" s="70" t="s">
        <v>51</v>
      </c>
      <c r="S4196" s="70" t="s">
        <v>51</v>
      </c>
      <c r="T4196" s="70"/>
      <c r="U4196" s="71" t="s">
        <v>53</v>
      </c>
      <c r="V4196" s="71" t="s">
        <v>51</v>
      </c>
      <c r="W4196" s="71" t="s">
        <v>51</v>
      </c>
      <c r="X4196" s="71" t="s">
        <v>51</v>
      </c>
      <c r="Y4196" s="72" t="str">
        <f>IF((OR((AND('[1]PWS Information'!$E$10="CWS",U4196="Single Family Residence",Q4196="Lead")),
(AND('[1]PWS Information'!$E$10="CWS",U4196="Multiple Family Residence",'[1]PWS Information'!$E$11="Yes",Q4196="Lead")),
(AND('[1]PWS Information'!$E$10="NTNC",Q4196="Lead")))),"Tier 1",
IF((OR((AND('[1]PWS Information'!$E$10="CWS",U4196="Multiple Family Residence",'[1]PWS Information'!$E$11="No",Q4196="Lead")),
(AND('[1]PWS Information'!$E$10="CWS",U4196="Other",Q4196="Lead")),
(AND('[1]PWS Information'!$E$10="CWS",U4196="Building",Q4196="Lead")))),"Tier 2",
IF((OR((AND('[1]PWS Information'!$E$10="CWS",U4196="Single Family Residence",Q4196="Galvanized Requiring Replacement")),
(AND('[1]PWS Information'!$E$10="CWS",U4196="Single Family Residence",Q4196="Galvanized Requiring Replacement",R4196="Yes")),
(AND('[1]PWS Information'!$E$10="NTNC",Q4196="Galvanized Requiring Replacement")),
(AND('[1]PWS Information'!$E$10="NTNC",U4196="Single Family Residence",R4196="Yes")))),"Tier 3",
IF((OR((AND('[1]PWS Information'!$E$10="CWS",U4196="Single Family Residence",S4196="Yes",Q4196="Non-Lead", J4196="Non-Lead - Copper",L4196="Before 1989")),
(AND('[1]PWS Information'!$E$10="CWS",U4196="Single Family Residence",S4196="Yes",Q4196="Non-Lead", N4196="Non-Lead - Copper",O4196="Before 1989")))),"Tier 4",
IF((OR((AND('[1]PWS Information'!$E$10="NTNC",Q4196="Non-Lead")),
(AND('[1]PWS Information'!$E$10="CWS",Q4196="Non-Lead",S4196="")),
(AND('[1]PWS Information'!$E$10="CWS",Q4196="Non-Lead",S4196="No")),
(AND('[1]PWS Information'!$E$10="CWS",Q4196="Non-Lead",S4196="Don't Know")),
(AND('[1]PWS Information'!$E$10="CWS",Q4196="Non-Lead", J4196="Non-Lead - Copper", S4196="Yes", L4196="Between 1989 and 2014")),
(AND('[1]PWS Information'!$E$10="CWS",Q4196="Non-Lead", J4196="Non-Lead - Copper", S4196="Yes", L4196="After 2014")),
(AND('[1]PWS Information'!$E$10="CWS",Q4196="Non-Lead", J4196="Non-Lead - Copper", S4196="Yes", L4196="Unknown")),
(AND('[1]PWS Information'!$E$10="CWS",Q4196="Non-Lead", N4196="Non-Lead - Copper", S4196="Yes", O4196="Between 1989 and 2014")),
(AND('[1]PWS Information'!$E$10="CWS",Q4196="Non-Lead", N4196="Non-Lead - Copper", S4196="Yes", O4196="After 2014")),
(AND('[1]PWS Information'!$E$10="CWS",Q4196="Non-Lead", N4196="Non-Lead - Copper", S4196="Yes", O4196="Unknown")),
(AND('[1]PWS Information'!$E$10="CWS",Q4196="Unknown")),
(AND('[1]PWS Information'!$E$10="NTNC",Q4196="Unknown")))),"Tier 5",
"")))))</f>
        <v>Tier 5</v>
      </c>
      <c r="Z4196" s="71"/>
      <c r="AA4196" s="71"/>
    </row>
    <row r="4197" spans="1:27" ht="57.6" x14ac:dyDescent="0.3">
      <c r="A4197" s="1"/>
      <c r="B4197" s="70">
        <v>9392649</v>
      </c>
      <c r="C4197" s="60">
        <v>511</v>
      </c>
      <c r="D4197" s="61" t="s">
        <v>1586</v>
      </c>
      <c r="E4197" s="61" t="s">
        <v>49</v>
      </c>
      <c r="F4197" s="61">
        <v>78640</v>
      </c>
      <c r="G4197" s="62" t="s">
        <v>1462</v>
      </c>
      <c r="H4197" s="63">
        <v>29.968132600000001</v>
      </c>
      <c r="I4197" s="64">
        <v>-97.845298299999996</v>
      </c>
      <c r="J4197" s="65" t="s">
        <v>50</v>
      </c>
      <c r="K4197" s="66" t="s">
        <v>51</v>
      </c>
      <c r="L4197" s="62" t="s">
        <v>58</v>
      </c>
      <c r="M4197" s="69"/>
      <c r="N4197" s="65" t="s">
        <v>50</v>
      </c>
      <c r="O4197" s="66" t="s">
        <v>58</v>
      </c>
      <c r="P4197" s="69"/>
      <c r="Q4197" s="55" t="str">
        <f t="shared" si="65"/>
        <v>Non-Lead</v>
      </c>
      <c r="R4197" s="70" t="s">
        <v>51</v>
      </c>
      <c r="S4197" s="70" t="s">
        <v>51</v>
      </c>
      <c r="T4197" s="70"/>
      <c r="U4197" s="71" t="s">
        <v>53</v>
      </c>
      <c r="V4197" s="71" t="s">
        <v>51</v>
      </c>
      <c r="W4197" s="71" t="s">
        <v>51</v>
      </c>
      <c r="X4197" s="71" t="s">
        <v>51</v>
      </c>
      <c r="Y4197" s="72" t="str">
        <f>IF((OR((AND('[1]PWS Information'!$E$10="CWS",U4197="Single Family Residence",Q4197="Lead")),
(AND('[1]PWS Information'!$E$10="CWS",U4197="Multiple Family Residence",'[1]PWS Information'!$E$11="Yes",Q4197="Lead")),
(AND('[1]PWS Information'!$E$10="NTNC",Q4197="Lead")))),"Tier 1",
IF((OR((AND('[1]PWS Information'!$E$10="CWS",U4197="Multiple Family Residence",'[1]PWS Information'!$E$11="No",Q4197="Lead")),
(AND('[1]PWS Information'!$E$10="CWS",U4197="Other",Q4197="Lead")),
(AND('[1]PWS Information'!$E$10="CWS",U4197="Building",Q4197="Lead")))),"Tier 2",
IF((OR((AND('[1]PWS Information'!$E$10="CWS",U4197="Single Family Residence",Q4197="Galvanized Requiring Replacement")),
(AND('[1]PWS Information'!$E$10="CWS",U4197="Single Family Residence",Q4197="Galvanized Requiring Replacement",R4197="Yes")),
(AND('[1]PWS Information'!$E$10="NTNC",Q4197="Galvanized Requiring Replacement")),
(AND('[1]PWS Information'!$E$10="NTNC",U4197="Single Family Residence",R4197="Yes")))),"Tier 3",
IF((OR((AND('[1]PWS Information'!$E$10="CWS",U4197="Single Family Residence",S4197="Yes",Q4197="Non-Lead", J4197="Non-Lead - Copper",L4197="Before 1989")),
(AND('[1]PWS Information'!$E$10="CWS",U4197="Single Family Residence",S4197="Yes",Q4197="Non-Lead", N4197="Non-Lead - Copper",O4197="Before 1989")))),"Tier 4",
IF((OR((AND('[1]PWS Information'!$E$10="NTNC",Q4197="Non-Lead")),
(AND('[1]PWS Information'!$E$10="CWS",Q4197="Non-Lead",S4197="")),
(AND('[1]PWS Information'!$E$10="CWS",Q4197="Non-Lead",S4197="No")),
(AND('[1]PWS Information'!$E$10="CWS",Q4197="Non-Lead",S4197="Don't Know")),
(AND('[1]PWS Information'!$E$10="CWS",Q4197="Non-Lead", J4197="Non-Lead - Copper", S4197="Yes", L4197="Between 1989 and 2014")),
(AND('[1]PWS Information'!$E$10="CWS",Q4197="Non-Lead", J4197="Non-Lead - Copper", S4197="Yes", L4197="After 2014")),
(AND('[1]PWS Information'!$E$10="CWS",Q4197="Non-Lead", J4197="Non-Lead - Copper", S4197="Yes", L4197="Unknown")),
(AND('[1]PWS Information'!$E$10="CWS",Q4197="Non-Lead", N4197="Non-Lead - Copper", S4197="Yes", O4197="Between 1989 and 2014")),
(AND('[1]PWS Information'!$E$10="CWS",Q4197="Non-Lead", N4197="Non-Lead - Copper", S4197="Yes", O4197="After 2014")),
(AND('[1]PWS Information'!$E$10="CWS",Q4197="Non-Lead", N4197="Non-Lead - Copper", S4197="Yes", O4197="Unknown")),
(AND('[1]PWS Information'!$E$10="CWS",Q4197="Unknown")),
(AND('[1]PWS Information'!$E$10="NTNC",Q4197="Unknown")))),"Tier 5",
"")))))</f>
        <v>Tier 5</v>
      </c>
      <c r="Z4197" s="71"/>
      <c r="AA4197" s="71"/>
    </row>
    <row r="4198" spans="1:27" ht="57.6" x14ac:dyDescent="0.3">
      <c r="A4198" s="17"/>
      <c r="B4198" s="70">
        <v>9255999</v>
      </c>
      <c r="C4198" s="60">
        <v>520</v>
      </c>
      <c r="D4198" s="61" t="s">
        <v>1586</v>
      </c>
      <c r="E4198" s="61" t="s">
        <v>49</v>
      </c>
      <c r="F4198" s="61">
        <v>78640</v>
      </c>
      <c r="G4198" s="62" t="s">
        <v>1462</v>
      </c>
      <c r="H4198" s="63">
        <v>29.9679684</v>
      </c>
      <c r="I4198" s="64">
        <v>-97.845140499999999</v>
      </c>
      <c r="J4198" s="65" t="s">
        <v>50</v>
      </c>
      <c r="K4198" s="66" t="s">
        <v>51</v>
      </c>
      <c r="L4198" s="62" t="s">
        <v>58</v>
      </c>
      <c r="M4198" s="69"/>
      <c r="N4198" s="65" t="s">
        <v>50</v>
      </c>
      <c r="O4198" s="66" t="s">
        <v>58</v>
      </c>
      <c r="P4198" s="69"/>
      <c r="Q4198" s="55" t="str">
        <f t="shared" si="65"/>
        <v>Non-Lead</v>
      </c>
      <c r="R4198" s="70" t="s">
        <v>51</v>
      </c>
      <c r="S4198" s="70" t="s">
        <v>51</v>
      </c>
      <c r="T4198" s="70"/>
      <c r="U4198" s="71" t="s">
        <v>53</v>
      </c>
      <c r="V4198" s="71" t="s">
        <v>51</v>
      </c>
      <c r="W4198" s="71" t="s">
        <v>51</v>
      </c>
      <c r="X4198" s="71" t="s">
        <v>51</v>
      </c>
      <c r="Y4198" s="72" t="str">
        <f>IF((OR((AND('[1]PWS Information'!$E$10="CWS",U4198="Single Family Residence",Q4198="Lead")),
(AND('[1]PWS Information'!$E$10="CWS",U4198="Multiple Family Residence",'[1]PWS Information'!$E$11="Yes",Q4198="Lead")),
(AND('[1]PWS Information'!$E$10="NTNC",Q4198="Lead")))),"Tier 1",
IF((OR((AND('[1]PWS Information'!$E$10="CWS",U4198="Multiple Family Residence",'[1]PWS Information'!$E$11="No",Q4198="Lead")),
(AND('[1]PWS Information'!$E$10="CWS",U4198="Other",Q4198="Lead")),
(AND('[1]PWS Information'!$E$10="CWS",U4198="Building",Q4198="Lead")))),"Tier 2",
IF((OR((AND('[1]PWS Information'!$E$10="CWS",U4198="Single Family Residence",Q4198="Galvanized Requiring Replacement")),
(AND('[1]PWS Information'!$E$10="CWS",U4198="Single Family Residence",Q4198="Galvanized Requiring Replacement",R4198="Yes")),
(AND('[1]PWS Information'!$E$10="NTNC",Q4198="Galvanized Requiring Replacement")),
(AND('[1]PWS Information'!$E$10="NTNC",U4198="Single Family Residence",R4198="Yes")))),"Tier 3",
IF((OR((AND('[1]PWS Information'!$E$10="CWS",U4198="Single Family Residence",S4198="Yes",Q4198="Non-Lead", J4198="Non-Lead - Copper",L4198="Before 1989")),
(AND('[1]PWS Information'!$E$10="CWS",U4198="Single Family Residence",S4198="Yes",Q4198="Non-Lead", N4198="Non-Lead - Copper",O4198="Before 1989")))),"Tier 4",
IF((OR((AND('[1]PWS Information'!$E$10="NTNC",Q4198="Non-Lead")),
(AND('[1]PWS Information'!$E$10="CWS",Q4198="Non-Lead",S4198="")),
(AND('[1]PWS Information'!$E$10="CWS",Q4198="Non-Lead",S4198="No")),
(AND('[1]PWS Information'!$E$10="CWS",Q4198="Non-Lead",S4198="Don't Know")),
(AND('[1]PWS Information'!$E$10="CWS",Q4198="Non-Lead", J4198="Non-Lead - Copper", S4198="Yes", L4198="Between 1989 and 2014")),
(AND('[1]PWS Information'!$E$10="CWS",Q4198="Non-Lead", J4198="Non-Lead - Copper", S4198="Yes", L4198="After 2014")),
(AND('[1]PWS Information'!$E$10="CWS",Q4198="Non-Lead", J4198="Non-Lead - Copper", S4198="Yes", L4198="Unknown")),
(AND('[1]PWS Information'!$E$10="CWS",Q4198="Non-Lead", N4198="Non-Lead - Copper", S4198="Yes", O4198="Between 1989 and 2014")),
(AND('[1]PWS Information'!$E$10="CWS",Q4198="Non-Lead", N4198="Non-Lead - Copper", S4198="Yes", O4198="After 2014")),
(AND('[1]PWS Information'!$E$10="CWS",Q4198="Non-Lead", N4198="Non-Lead - Copper", S4198="Yes", O4198="Unknown")),
(AND('[1]PWS Information'!$E$10="CWS",Q4198="Unknown")),
(AND('[1]PWS Information'!$E$10="NTNC",Q4198="Unknown")))),"Tier 5",
"")))))</f>
        <v>Tier 5</v>
      </c>
      <c r="Z4198" s="71"/>
      <c r="AA4198" s="71"/>
    </row>
    <row r="4199" spans="1:27" ht="57.6" x14ac:dyDescent="0.3">
      <c r="A4199" s="1"/>
      <c r="B4199" s="70">
        <v>16216553</v>
      </c>
      <c r="C4199" s="60">
        <v>521</v>
      </c>
      <c r="D4199" s="61" t="s">
        <v>1586</v>
      </c>
      <c r="E4199" s="61" t="s">
        <v>49</v>
      </c>
      <c r="F4199" s="61">
        <v>78640</v>
      </c>
      <c r="G4199" s="62" t="s">
        <v>1462</v>
      </c>
      <c r="H4199" s="63">
        <v>29.968139900000001</v>
      </c>
      <c r="I4199" s="64">
        <v>-97.845188699999994</v>
      </c>
      <c r="J4199" s="65" t="s">
        <v>50</v>
      </c>
      <c r="K4199" s="66" t="s">
        <v>51</v>
      </c>
      <c r="L4199" s="62" t="s">
        <v>58</v>
      </c>
      <c r="M4199" s="69"/>
      <c r="N4199" s="65" t="s">
        <v>50</v>
      </c>
      <c r="O4199" s="66" t="s">
        <v>58</v>
      </c>
      <c r="P4199" s="69"/>
      <c r="Q4199" s="55" t="str">
        <f t="shared" si="65"/>
        <v>Non-Lead</v>
      </c>
      <c r="R4199" s="70" t="s">
        <v>51</v>
      </c>
      <c r="S4199" s="70" t="s">
        <v>51</v>
      </c>
      <c r="T4199" s="70"/>
      <c r="U4199" s="71" t="s">
        <v>53</v>
      </c>
      <c r="V4199" s="71" t="s">
        <v>51</v>
      </c>
      <c r="W4199" s="71" t="s">
        <v>51</v>
      </c>
      <c r="X4199" s="71" t="s">
        <v>51</v>
      </c>
      <c r="Y4199" s="72" t="str">
        <f>IF((OR((AND('[1]PWS Information'!$E$10="CWS",U4199="Single Family Residence",Q4199="Lead")),
(AND('[1]PWS Information'!$E$10="CWS",U4199="Multiple Family Residence",'[1]PWS Information'!$E$11="Yes",Q4199="Lead")),
(AND('[1]PWS Information'!$E$10="NTNC",Q4199="Lead")))),"Tier 1",
IF((OR((AND('[1]PWS Information'!$E$10="CWS",U4199="Multiple Family Residence",'[1]PWS Information'!$E$11="No",Q4199="Lead")),
(AND('[1]PWS Information'!$E$10="CWS",U4199="Other",Q4199="Lead")),
(AND('[1]PWS Information'!$E$10="CWS",U4199="Building",Q4199="Lead")))),"Tier 2",
IF((OR((AND('[1]PWS Information'!$E$10="CWS",U4199="Single Family Residence",Q4199="Galvanized Requiring Replacement")),
(AND('[1]PWS Information'!$E$10="CWS",U4199="Single Family Residence",Q4199="Galvanized Requiring Replacement",R4199="Yes")),
(AND('[1]PWS Information'!$E$10="NTNC",Q4199="Galvanized Requiring Replacement")),
(AND('[1]PWS Information'!$E$10="NTNC",U4199="Single Family Residence",R4199="Yes")))),"Tier 3",
IF((OR((AND('[1]PWS Information'!$E$10="CWS",U4199="Single Family Residence",S4199="Yes",Q4199="Non-Lead", J4199="Non-Lead - Copper",L4199="Before 1989")),
(AND('[1]PWS Information'!$E$10="CWS",U4199="Single Family Residence",S4199="Yes",Q4199="Non-Lead", N4199="Non-Lead - Copper",O4199="Before 1989")))),"Tier 4",
IF((OR((AND('[1]PWS Information'!$E$10="NTNC",Q4199="Non-Lead")),
(AND('[1]PWS Information'!$E$10="CWS",Q4199="Non-Lead",S4199="")),
(AND('[1]PWS Information'!$E$10="CWS",Q4199="Non-Lead",S4199="No")),
(AND('[1]PWS Information'!$E$10="CWS",Q4199="Non-Lead",S4199="Don't Know")),
(AND('[1]PWS Information'!$E$10="CWS",Q4199="Non-Lead", J4199="Non-Lead - Copper", S4199="Yes", L4199="Between 1989 and 2014")),
(AND('[1]PWS Information'!$E$10="CWS",Q4199="Non-Lead", J4199="Non-Lead - Copper", S4199="Yes", L4199="After 2014")),
(AND('[1]PWS Information'!$E$10="CWS",Q4199="Non-Lead", J4199="Non-Lead - Copper", S4199="Yes", L4199="Unknown")),
(AND('[1]PWS Information'!$E$10="CWS",Q4199="Non-Lead", N4199="Non-Lead - Copper", S4199="Yes", O4199="Between 1989 and 2014")),
(AND('[1]PWS Information'!$E$10="CWS",Q4199="Non-Lead", N4199="Non-Lead - Copper", S4199="Yes", O4199="After 2014")),
(AND('[1]PWS Information'!$E$10="CWS",Q4199="Non-Lead", N4199="Non-Lead - Copper", S4199="Yes", O4199="Unknown")),
(AND('[1]PWS Information'!$E$10="CWS",Q4199="Unknown")),
(AND('[1]PWS Information'!$E$10="NTNC",Q4199="Unknown")))),"Tier 5",
"")))))</f>
        <v>Tier 5</v>
      </c>
      <c r="Z4199" s="71"/>
      <c r="AA4199" s="71"/>
    </row>
    <row r="4200" spans="1:27" ht="57.6" x14ac:dyDescent="0.3">
      <c r="A4200" s="1"/>
      <c r="B4200" s="70">
        <v>16380684</v>
      </c>
      <c r="C4200" s="60">
        <v>530</v>
      </c>
      <c r="D4200" s="61" t="s">
        <v>1586</v>
      </c>
      <c r="E4200" s="61" t="s">
        <v>49</v>
      </c>
      <c r="F4200" s="61">
        <v>78640</v>
      </c>
      <c r="G4200" s="62" t="s">
        <v>1462</v>
      </c>
      <c r="H4200" s="63">
        <v>29.967968800000001</v>
      </c>
      <c r="I4200" s="64">
        <v>-97.845038299999999</v>
      </c>
      <c r="J4200" s="65" t="s">
        <v>50</v>
      </c>
      <c r="K4200" s="66" t="s">
        <v>51</v>
      </c>
      <c r="L4200" s="62" t="s">
        <v>58</v>
      </c>
      <c r="M4200" s="69"/>
      <c r="N4200" s="65" t="s">
        <v>50</v>
      </c>
      <c r="O4200" s="66" t="s">
        <v>58</v>
      </c>
      <c r="P4200" s="69"/>
      <c r="Q4200" s="55" t="str">
        <f t="shared" si="65"/>
        <v>Non-Lead</v>
      </c>
      <c r="R4200" s="70" t="s">
        <v>51</v>
      </c>
      <c r="S4200" s="70" t="s">
        <v>51</v>
      </c>
      <c r="T4200" s="70"/>
      <c r="U4200" s="71" t="s">
        <v>53</v>
      </c>
      <c r="V4200" s="71" t="s">
        <v>51</v>
      </c>
      <c r="W4200" s="71" t="s">
        <v>51</v>
      </c>
      <c r="X4200" s="71" t="s">
        <v>51</v>
      </c>
      <c r="Y4200" s="72" t="str">
        <f>IF((OR((AND('[1]PWS Information'!$E$10="CWS",U4200="Single Family Residence",Q4200="Lead")),
(AND('[1]PWS Information'!$E$10="CWS",U4200="Multiple Family Residence",'[1]PWS Information'!$E$11="Yes",Q4200="Lead")),
(AND('[1]PWS Information'!$E$10="NTNC",Q4200="Lead")))),"Tier 1",
IF((OR((AND('[1]PWS Information'!$E$10="CWS",U4200="Multiple Family Residence",'[1]PWS Information'!$E$11="No",Q4200="Lead")),
(AND('[1]PWS Information'!$E$10="CWS",U4200="Other",Q4200="Lead")),
(AND('[1]PWS Information'!$E$10="CWS",U4200="Building",Q4200="Lead")))),"Tier 2",
IF((OR((AND('[1]PWS Information'!$E$10="CWS",U4200="Single Family Residence",Q4200="Galvanized Requiring Replacement")),
(AND('[1]PWS Information'!$E$10="CWS",U4200="Single Family Residence",Q4200="Galvanized Requiring Replacement",R4200="Yes")),
(AND('[1]PWS Information'!$E$10="NTNC",Q4200="Galvanized Requiring Replacement")),
(AND('[1]PWS Information'!$E$10="NTNC",U4200="Single Family Residence",R4200="Yes")))),"Tier 3",
IF((OR((AND('[1]PWS Information'!$E$10="CWS",U4200="Single Family Residence",S4200="Yes",Q4200="Non-Lead", J4200="Non-Lead - Copper",L4200="Before 1989")),
(AND('[1]PWS Information'!$E$10="CWS",U4200="Single Family Residence",S4200="Yes",Q4200="Non-Lead", N4200="Non-Lead - Copper",O4200="Before 1989")))),"Tier 4",
IF((OR((AND('[1]PWS Information'!$E$10="NTNC",Q4200="Non-Lead")),
(AND('[1]PWS Information'!$E$10="CWS",Q4200="Non-Lead",S4200="")),
(AND('[1]PWS Information'!$E$10="CWS",Q4200="Non-Lead",S4200="No")),
(AND('[1]PWS Information'!$E$10="CWS",Q4200="Non-Lead",S4200="Don't Know")),
(AND('[1]PWS Information'!$E$10="CWS",Q4200="Non-Lead", J4200="Non-Lead - Copper", S4200="Yes", L4200="Between 1989 and 2014")),
(AND('[1]PWS Information'!$E$10="CWS",Q4200="Non-Lead", J4200="Non-Lead - Copper", S4200="Yes", L4200="After 2014")),
(AND('[1]PWS Information'!$E$10="CWS",Q4200="Non-Lead", J4200="Non-Lead - Copper", S4200="Yes", L4200="Unknown")),
(AND('[1]PWS Information'!$E$10="CWS",Q4200="Non-Lead", N4200="Non-Lead - Copper", S4200="Yes", O4200="Between 1989 and 2014")),
(AND('[1]PWS Information'!$E$10="CWS",Q4200="Non-Lead", N4200="Non-Lead - Copper", S4200="Yes", O4200="After 2014")),
(AND('[1]PWS Information'!$E$10="CWS",Q4200="Non-Lead", N4200="Non-Lead - Copper", S4200="Yes", O4200="Unknown")),
(AND('[1]PWS Information'!$E$10="CWS",Q4200="Unknown")),
(AND('[1]PWS Information'!$E$10="NTNC",Q4200="Unknown")))),"Tier 5",
"")))))</f>
        <v>Tier 5</v>
      </c>
      <c r="Z4200" s="71"/>
      <c r="AA4200" s="71"/>
    </row>
    <row r="4201" spans="1:27" ht="57.6" x14ac:dyDescent="0.3">
      <c r="A4201" s="1"/>
      <c r="B4201" s="70">
        <v>10714137</v>
      </c>
      <c r="C4201" s="60">
        <v>531</v>
      </c>
      <c r="D4201" s="61" t="s">
        <v>1586</v>
      </c>
      <c r="E4201" s="61" t="s">
        <v>49</v>
      </c>
      <c r="F4201" s="61">
        <v>78640</v>
      </c>
      <c r="G4201" s="62" t="s">
        <v>1462</v>
      </c>
      <c r="H4201" s="63">
        <v>29.968139300000001</v>
      </c>
      <c r="I4201" s="64">
        <v>-97.845078900000004</v>
      </c>
      <c r="J4201" s="65" t="s">
        <v>50</v>
      </c>
      <c r="K4201" s="66" t="s">
        <v>51</v>
      </c>
      <c r="L4201" s="62" t="s">
        <v>58</v>
      </c>
      <c r="M4201" s="69"/>
      <c r="N4201" s="65" t="s">
        <v>50</v>
      </c>
      <c r="O4201" s="66" t="s">
        <v>58</v>
      </c>
      <c r="P4201" s="69"/>
      <c r="Q4201" s="55" t="str">
        <f t="shared" si="65"/>
        <v>Non-Lead</v>
      </c>
      <c r="R4201" s="70" t="s">
        <v>51</v>
      </c>
      <c r="S4201" s="70" t="s">
        <v>51</v>
      </c>
      <c r="T4201" s="70"/>
      <c r="U4201" s="71" t="s">
        <v>53</v>
      </c>
      <c r="V4201" s="71" t="s">
        <v>51</v>
      </c>
      <c r="W4201" s="71" t="s">
        <v>51</v>
      </c>
      <c r="X4201" s="71" t="s">
        <v>51</v>
      </c>
      <c r="Y4201" s="72" t="str">
        <f>IF((OR((AND('[1]PWS Information'!$E$10="CWS",U4201="Single Family Residence",Q4201="Lead")),
(AND('[1]PWS Information'!$E$10="CWS",U4201="Multiple Family Residence",'[1]PWS Information'!$E$11="Yes",Q4201="Lead")),
(AND('[1]PWS Information'!$E$10="NTNC",Q4201="Lead")))),"Tier 1",
IF((OR((AND('[1]PWS Information'!$E$10="CWS",U4201="Multiple Family Residence",'[1]PWS Information'!$E$11="No",Q4201="Lead")),
(AND('[1]PWS Information'!$E$10="CWS",U4201="Other",Q4201="Lead")),
(AND('[1]PWS Information'!$E$10="CWS",U4201="Building",Q4201="Lead")))),"Tier 2",
IF((OR((AND('[1]PWS Information'!$E$10="CWS",U4201="Single Family Residence",Q4201="Galvanized Requiring Replacement")),
(AND('[1]PWS Information'!$E$10="CWS",U4201="Single Family Residence",Q4201="Galvanized Requiring Replacement",R4201="Yes")),
(AND('[1]PWS Information'!$E$10="NTNC",Q4201="Galvanized Requiring Replacement")),
(AND('[1]PWS Information'!$E$10="NTNC",U4201="Single Family Residence",R4201="Yes")))),"Tier 3",
IF((OR((AND('[1]PWS Information'!$E$10="CWS",U4201="Single Family Residence",S4201="Yes",Q4201="Non-Lead", J4201="Non-Lead - Copper",L4201="Before 1989")),
(AND('[1]PWS Information'!$E$10="CWS",U4201="Single Family Residence",S4201="Yes",Q4201="Non-Lead", N4201="Non-Lead - Copper",O4201="Before 1989")))),"Tier 4",
IF((OR((AND('[1]PWS Information'!$E$10="NTNC",Q4201="Non-Lead")),
(AND('[1]PWS Information'!$E$10="CWS",Q4201="Non-Lead",S4201="")),
(AND('[1]PWS Information'!$E$10="CWS",Q4201="Non-Lead",S4201="No")),
(AND('[1]PWS Information'!$E$10="CWS",Q4201="Non-Lead",S4201="Don't Know")),
(AND('[1]PWS Information'!$E$10="CWS",Q4201="Non-Lead", J4201="Non-Lead - Copper", S4201="Yes", L4201="Between 1989 and 2014")),
(AND('[1]PWS Information'!$E$10="CWS",Q4201="Non-Lead", J4201="Non-Lead - Copper", S4201="Yes", L4201="After 2014")),
(AND('[1]PWS Information'!$E$10="CWS",Q4201="Non-Lead", J4201="Non-Lead - Copper", S4201="Yes", L4201="Unknown")),
(AND('[1]PWS Information'!$E$10="CWS",Q4201="Non-Lead", N4201="Non-Lead - Copper", S4201="Yes", O4201="Between 1989 and 2014")),
(AND('[1]PWS Information'!$E$10="CWS",Q4201="Non-Lead", N4201="Non-Lead - Copper", S4201="Yes", O4201="After 2014")),
(AND('[1]PWS Information'!$E$10="CWS",Q4201="Non-Lead", N4201="Non-Lead - Copper", S4201="Yes", O4201="Unknown")),
(AND('[1]PWS Information'!$E$10="CWS",Q4201="Unknown")),
(AND('[1]PWS Information'!$E$10="NTNC",Q4201="Unknown")))),"Tier 5",
"")))))</f>
        <v>Tier 5</v>
      </c>
      <c r="Z4201" s="71"/>
      <c r="AA4201" s="71"/>
    </row>
    <row r="4202" spans="1:27" ht="57.6" x14ac:dyDescent="0.3">
      <c r="A4202" s="17"/>
      <c r="B4202" s="70">
        <v>15789311</v>
      </c>
      <c r="C4202" s="60">
        <v>670</v>
      </c>
      <c r="D4202" s="61" t="s">
        <v>1586</v>
      </c>
      <c r="E4202" s="61" t="s">
        <v>49</v>
      </c>
      <c r="F4202" s="61">
        <v>78640</v>
      </c>
      <c r="G4202" s="62" t="s">
        <v>1462</v>
      </c>
      <c r="H4202" s="63">
        <v>29.9680456</v>
      </c>
      <c r="I4202" s="64">
        <v>-97.841806099999999</v>
      </c>
      <c r="J4202" s="65" t="s">
        <v>57</v>
      </c>
      <c r="K4202" s="66" t="s">
        <v>51</v>
      </c>
      <c r="L4202" s="62" t="s">
        <v>58</v>
      </c>
      <c r="M4202" s="69"/>
      <c r="N4202" s="65" t="s">
        <v>50</v>
      </c>
      <c r="O4202" s="66" t="s">
        <v>58</v>
      </c>
      <c r="P4202" s="69"/>
      <c r="Q4202" s="55" t="str">
        <f t="shared" si="65"/>
        <v>Non-Lead</v>
      </c>
      <c r="R4202" s="70" t="s">
        <v>51</v>
      </c>
      <c r="S4202" s="70" t="s">
        <v>51</v>
      </c>
      <c r="T4202" s="70"/>
      <c r="U4202" s="71" t="s">
        <v>53</v>
      </c>
      <c r="V4202" s="71" t="s">
        <v>51</v>
      </c>
      <c r="W4202" s="71" t="s">
        <v>51</v>
      </c>
      <c r="X4202" s="71" t="s">
        <v>51</v>
      </c>
      <c r="Y4202" s="72" t="str">
        <f>IF((OR((AND('[1]PWS Information'!$E$10="CWS",U4202="Single Family Residence",Q4202="Lead")),
(AND('[1]PWS Information'!$E$10="CWS",U4202="Multiple Family Residence",'[1]PWS Information'!$E$11="Yes",Q4202="Lead")),
(AND('[1]PWS Information'!$E$10="NTNC",Q4202="Lead")))),"Tier 1",
IF((OR((AND('[1]PWS Information'!$E$10="CWS",U4202="Multiple Family Residence",'[1]PWS Information'!$E$11="No",Q4202="Lead")),
(AND('[1]PWS Information'!$E$10="CWS",U4202="Other",Q4202="Lead")),
(AND('[1]PWS Information'!$E$10="CWS",U4202="Building",Q4202="Lead")))),"Tier 2",
IF((OR((AND('[1]PWS Information'!$E$10="CWS",U4202="Single Family Residence",Q4202="Galvanized Requiring Replacement")),
(AND('[1]PWS Information'!$E$10="CWS",U4202="Single Family Residence",Q4202="Galvanized Requiring Replacement",R4202="Yes")),
(AND('[1]PWS Information'!$E$10="NTNC",Q4202="Galvanized Requiring Replacement")),
(AND('[1]PWS Information'!$E$10="NTNC",U4202="Single Family Residence",R4202="Yes")))),"Tier 3",
IF((OR((AND('[1]PWS Information'!$E$10="CWS",U4202="Single Family Residence",S4202="Yes",Q4202="Non-Lead", J4202="Non-Lead - Copper",L4202="Before 1989")),
(AND('[1]PWS Information'!$E$10="CWS",U4202="Single Family Residence",S4202="Yes",Q4202="Non-Lead", N4202="Non-Lead - Copper",O4202="Before 1989")))),"Tier 4",
IF((OR((AND('[1]PWS Information'!$E$10="NTNC",Q4202="Non-Lead")),
(AND('[1]PWS Information'!$E$10="CWS",Q4202="Non-Lead",S4202="")),
(AND('[1]PWS Information'!$E$10="CWS",Q4202="Non-Lead",S4202="No")),
(AND('[1]PWS Information'!$E$10="CWS",Q4202="Non-Lead",S4202="Don't Know")),
(AND('[1]PWS Information'!$E$10="CWS",Q4202="Non-Lead", J4202="Non-Lead - Copper", S4202="Yes", L4202="Between 1989 and 2014")),
(AND('[1]PWS Information'!$E$10="CWS",Q4202="Non-Lead", J4202="Non-Lead - Copper", S4202="Yes", L4202="After 2014")),
(AND('[1]PWS Information'!$E$10="CWS",Q4202="Non-Lead", J4202="Non-Lead - Copper", S4202="Yes", L4202="Unknown")),
(AND('[1]PWS Information'!$E$10="CWS",Q4202="Non-Lead", N4202="Non-Lead - Copper", S4202="Yes", O4202="Between 1989 and 2014")),
(AND('[1]PWS Information'!$E$10="CWS",Q4202="Non-Lead", N4202="Non-Lead - Copper", S4202="Yes", O4202="After 2014")),
(AND('[1]PWS Information'!$E$10="CWS",Q4202="Non-Lead", N4202="Non-Lead - Copper", S4202="Yes", O4202="Unknown")),
(AND('[1]PWS Information'!$E$10="CWS",Q4202="Unknown")),
(AND('[1]PWS Information'!$E$10="NTNC",Q4202="Unknown")))),"Tier 5",
"")))))</f>
        <v>Tier 5</v>
      </c>
      <c r="Z4202" s="71"/>
      <c r="AA4202" s="71"/>
    </row>
    <row r="4203" spans="1:27" ht="57.6" x14ac:dyDescent="0.3">
      <c r="A4203" s="1"/>
      <c r="B4203" s="70">
        <v>9551581</v>
      </c>
      <c r="C4203" s="60">
        <v>680</v>
      </c>
      <c r="D4203" s="61" t="s">
        <v>1586</v>
      </c>
      <c r="E4203" s="61" t="s">
        <v>49</v>
      </c>
      <c r="F4203" s="61">
        <v>78640</v>
      </c>
      <c r="G4203" s="62" t="s">
        <v>1462</v>
      </c>
      <c r="H4203" s="63">
        <v>29.9680474</v>
      </c>
      <c r="I4203" s="64">
        <v>-97.841752400000004</v>
      </c>
      <c r="J4203" s="65" t="s">
        <v>57</v>
      </c>
      <c r="K4203" s="66" t="s">
        <v>51</v>
      </c>
      <c r="L4203" s="62" t="s">
        <v>58</v>
      </c>
      <c r="M4203" s="69"/>
      <c r="N4203" s="65" t="s">
        <v>50</v>
      </c>
      <c r="O4203" s="66" t="s">
        <v>58</v>
      </c>
      <c r="P4203" s="69"/>
      <c r="Q4203" s="55" t="str">
        <f t="shared" si="65"/>
        <v>Non-Lead</v>
      </c>
      <c r="R4203" s="70" t="s">
        <v>51</v>
      </c>
      <c r="S4203" s="70" t="s">
        <v>51</v>
      </c>
      <c r="T4203" s="70"/>
      <c r="U4203" s="71" t="s">
        <v>53</v>
      </c>
      <c r="V4203" s="71" t="s">
        <v>51</v>
      </c>
      <c r="W4203" s="71" t="s">
        <v>51</v>
      </c>
      <c r="X4203" s="71" t="s">
        <v>51</v>
      </c>
      <c r="Y4203" s="72" t="str">
        <f>IF((OR((AND('[1]PWS Information'!$E$10="CWS",U4203="Single Family Residence",Q4203="Lead")),
(AND('[1]PWS Information'!$E$10="CWS",U4203="Multiple Family Residence",'[1]PWS Information'!$E$11="Yes",Q4203="Lead")),
(AND('[1]PWS Information'!$E$10="NTNC",Q4203="Lead")))),"Tier 1",
IF((OR((AND('[1]PWS Information'!$E$10="CWS",U4203="Multiple Family Residence",'[1]PWS Information'!$E$11="No",Q4203="Lead")),
(AND('[1]PWS Information'!$E$10="CWS",U4203="Other",Q4203="Lead")),
(AND('[1]PWS Information'!$E$10="CWS",U4203="Building",Q4203="Lead")))),"Tier 2",
IF((OR((AND('[1]PWS Information'!$E$10="CWS",U4203="Single Family Residence",Q4203="Galvanized Requiring Replacement")),
(AND('[1]PWS Information'!$E$10="CWS",U4203="Single Family Residence",Q4203="Galvanized Requiring Replacement",R4203="Yes")),
(AND('[1]PWS Information'!$E$10="NTNC",Q4203="Galvanized Requiring Replacement")),
(AND('[1]PWS Information'!$E$10="NTNC",U4203="Single Family Residence",R4203="Yes")))),"Tier 3",
IF((OR((AND('[1]PWS Information'!$E$10="CWS",U4203="Single Family Residence",S4203="Yes",Q4203="Non-Lead", J4203="Non-Lead - Copper",L4203="Before 1989")),
(AND('[1]PWS Information'!$E$10="CWS",U4203="Single Family Residence",S4203="Yes",Q4203="Non-Lead", N4203="Non-Lead - Copper",O4203="Before 1989")))),"Tier 4",
IF((OR((AND('[1]PWS Information'!$E$10="NTNC",Q4203="Non-Lead")),
(AND('[1]PWS Information'!$E$10="CWS",Q4203="Non-Lead",S4203="")),
(AND('[1]PWS Information'!$E$10="CWS",Q4203="Non-Lead",S4203="No")),
(AND('[1]PWS Information'!$E$10="CWS",Q4203="Non-Lead",S4203="Don't Know")),
(AND('[1]PWS Information'!$E$10="CWS",Q4203="Non-Lead", J4203="Non-Lead - Copper", S4203="Yes", L4203="Between 1989 and 2014")),
(AND('[1]PWS Information'!$E$10="CWS",Q4203="Non-Lead", J4203="Non-Lead - Copper", S4203="Yes", L4203="After 2014")),
(AND('[1]PWS Information'!$E$10="CWS",Q4203="Non-Lead", J4203="Non-Lead - Copper", S4203="Yes", L4203="Unknown")),
(AND('[1]PWS Information'!$E$10="CWS",Q4203="Non-Lead", N4203="Non-Lead - Copper", S4203="Yes", O4203="Between 1989 and 2014")),
(AND('[1]PWS Information'!$E$10="CWS",Q4203="Non-Lead", N4203="Non-Lead - Copper", S4203="Yes", O4203="After 2014")),
(AND('[1]PWS Information'!$E$10="CWS",Q4203="Non-Lead", N4203="Non-Lead - Copper", S4203="Yes", O4203="Unknown")),
(AND('[1]PWS Information'!$E$10="CWS",Q4203="Unknown")),
(AND('[1]PWS Information'!$E$10="NTNC",Q4203="Unknown")))),"Tier 5",
"")))))</f>
        <v>Tier 5</v>
      </c>
      <c r="Z4203" s="71"/>
      <c r="AA4203" s="71"/>
    </row>
    <row r="4204" spans="1:27" ht="57.6" x14ac:dyDescent="0.3">
      <c r="A4204" s="1"/>
      <c r="B4204" s="70">
        <v>12538813</v>
      </c>
      <c r="C4204" s="60">
        <v>690</v>
      </c>
      <c r="D4204" s="61" t="s">
        <v>1586</v>
      </c>
      <c r="E4204" s="61" t="s">
        <v>49</v>
      </c>
      <c r="F4204" s="61">
        <v>78640</v>
      </c>
      <c r="G4204" s="62" t="s">
        <v>1462</v>
      </c>
      <c r="H4204" s="63">
        <v>29.968049199999999</v>
      </c>
      <c r="I4204" s="64">
        <v>-97.841698699999995</v>
      </c>
      <c r="J4204" s="65" t="s">
        <v>57</v>
      </c>
      <c r="K4204" s="66" t="s">
        <v>51</v>
      </c>
      <c r="L4204" s="62" t="s">
        <v>58</v>
      </c>
      <c r="M4204" s="69"/>
      <c r="N4204" s="65" t="s">
        <v>50</v>
      </c>
      <c r="O4204" s="66" t="s">
        <v>58</v>
      </c>
      <c r="P4204" s="69"/>
      <c r="Q4204" s="55" t="str">
        <f t="shared" si="65"/>
        <v>Non-Lead</v>
      </c>
      <c r="R4204" s="70" t="s">
        <v>51</v>
      </c>
      <c r="S4204" s="70" t="s">
        <v>51</v>
      </c>
      <c r="T4204" s="70"/>
      <c r="U4204" s="71" t="s">
        <v>53</v>
      </c>
      <c r="V4204" s="71" t="s">
        <v>51</v>
      </c>
      <c r="W4204" s="71" t="s">
        <v>51</v>
      </c>
      <c r="X4204" s="71" t="s">
        <v>51</v>
      </c>
      <c r="Y4204" s="72" t="str">
        <f>IF((OR((AND('[1]PWS Information'!$E$10="CWS",U4204="Single Family Residence",Q4204="Lead")),
(AND('[1]PWS Information'!$E$10="CWS",U4204="Multiple Family Residence",'[1]PWS Information'!$E$11="Yes",Q4204="Lead")),
(AND('[1]PWS Information'!$E$10="NTNC",Q4204="Lead")))),"Tier 1",
IF((OR((AND('[1]PWS Information'!$E$10="CWS",U4204="Multiple Family Residence",'[1]PWS Information'!$E$11="No",Q4204="Lead")),
(AND('[1]PWS Information'!$E$10="CWS",U4204="Other",Q4204="Lead")),
(AND('[1]PWS Information'!$E$10="CWS",U4204="Building",Q4204="Lead")))),"Tier 2",
IF((OR((AND('[1]PWS Information'!$E$10="CWS",U4204="Single Family Residence",Q4204="Galvanized Requiring Replacement")),
(AND('[1]PWS Information'!$E$10="CWS",U4204="Single Family Residence",Q4204="Galvanized Requiring Replacement",R4204="Yes")),
(AND('[1]PWS Information'!$E$10="NTNC",Q4204="Galvanized Requiring Replacement")),
(AND('[1]PWS Information'!$E$10="NTNC",U4204="Single Family Residence",R4204="Yes")))),"Tier 3",
IF((OR((AND('[1]PWS Information'!$E$10="CWS",U4204="Single Family Residence",S4204="Yes",Q4204="Non-Lead", J4204="Non-Lead - Copper",L4204="Before 1989")),
(AND('[1]PWS Information'!$E$10="CWS",U4204="Single Family Residence",S4204="Yes",Q4204="Non-Lead", N4204="Non-Lead - Copper",O4204="Before 1989")))),"Tier 4",
IF((OR((AND('[1]PWS Information'!$E$10="NTNC",Q4204="Non-Lead")),
(AND('[1]PWS Information'!$E$10="CWS",Q4204="Non-Lead",S4204="")),
(AND('[1]PWS Information'!$E$10="CWS",Q4204="Non-Lead",S4204="No")),
(AND('[1]PWS Information'!$E$10="CWS",Q4204="Non-Lead",S4204="Don't Know")),
(AND('[1]PWS Information'!$E$10="CWS",Q4204="Non-Lead", J4204="Non-Lead - Copper", S4204="Yes", L4204="Between 1989 and 2014")),
(AND('[1]PWS Information'!$E$10="CWS",Q4204="Non-Lead", J4204="Non-Lead - Copper", S4204="Yes", L4204="After 2014")),
(AND('[1]PWS Information'!$E$10="CWS",Q4204="Non-Lead", J4204="Non-Lead - Copper", S4204="Yes", L4204="Unknown")),
(AND('[1]PWS Information'!$E$10="CWS",Q4204="Non-Lead", N4204="Non-Lead - Copper", S4204="Yes", O4204="Between 1989 and 2014")),
(AND('[1]PWS Information'!$E$10="CWS",Q4204="Non-Lead", N4204="Non-Lead - Copper", S4204="Yes", O4204="After 2014")),
(AND('[1]PWS Information'!$E$10="CWS",Q4204="Non-Lead", N4204="Non-Lead - Copper", S4204="Yes", O4204="Unknown")),
(AND('[1]PWS Information'!$E$10="CWS",Q4204="Unknown")),
(AND('[1]PWS Information'!$E$10="NTNC",Q4204="Unknown")))),"Tier 5",
"")))))</f>
        <v>Tier 5</v>
      </c>
      <c r="Z4204" s="71"/>
      <c r="AA4204" s="71"/>
    </row>
    <row r="4205" spans="1:27" ht="57.6" x14ac:dyDescent="0.3">
      <c r="A4205" s="1"/>
      <c r="B4205" s="70">
        <v>13170012</v>
      </c>
      <c r="C4205" s="60">
        <v>700</v>
      </c>
      <c r="D4205" s="61" t="s">
        <v>1586</v>
      </c>
      <c r="E4205" s="61" t="s">
        <v>49</v>
      </c>
      <c r="F4205" s="61">
        <v>78640</v>
      </c>
      <c r="G4205" s="62" t="s">
        <v>1462</v>
      </c>
      <c r="H4205" s="63">
        <v>29.968050999999999</v>
      </c>
      <c r="I4205" s="64">
        <v>-97.841645</v>
      </c>
      <c r="J4205" s="65" t="s">
        <v>57</v>
      </c>
      <c r="K4205" s="66" t="s">
        <v>51</v>
      </c>
      <c r="L4205" s="62" t="s">
        <v>58</v>
      </c>
      <c r="M4205" s="69"/>
      <c r="N4205" s="65" t="s">
        <v>50</v>
      </c>
      <c r="O4205" s="66" t="s">
        <v>58</v>
      </c>
      <c r="P4205" s="69"/>
      <c r="Q4205" s="55" t="str">
        <f t="shared" si="65"/>
        <v>Non-Lead</v>
      </c>
      <c r="R4205" s="70" t="s">
        <v>51</v>
      </c>
      <c r="S4205" s="70" t="s">
        <v>51</v>
      </c>
      <c r="T4205" s="70"/>
      <c r="U4205" s="71" t="s">
        <v>53</v>
      </c>
      <c r="V4205" s="71" t="s">
        <v>51</v>
      </c>
      <c r="W4205" s="71" t="s">
        <v>51</v>
      </c>
      <c r="X4205" s="71" t="s">
        <v>51</v>
      </c>
      <c r="Y4205" s="72" t="str">
        <f>IF((OR((AND('[1]PWS Information'!$E$10="CWS",U4205="Single Family Residence",Q4205="Lead")),
(AND('[1]PWS Information'!$E$10="CWS",U4205="Multiple Family Residence",'[1]PWS Information'!$E$11="Yes",Q4205="Lead")),
(AND('[1]PWS Information'!$E$10="NTNC",Q4205="Lead")))),"Tier 1",
IF((OR((AND('[1]PWS Information'!$E$10="CWS",U4205="Multiple Family Residence",'[1]PWS Information'!$E$11="No",Q4205="Lead")),
(AND('[1]PWS Information'!$E$10="CWS",U4205="Other",Q4205="Lead")),
(AND('[1]PWS Information'!$E$10="CWS",U4205="Building",Q4205="Lead")))),"Tier 2",
IF((OR((AND('[1]PWS Information'!$E$10="CWS",U4205="Single Family Residence",Q4205="Galvanized Requiring Replacement")),
(AND('[1]PWS Information'!$E$10="CWS",U4205="Single Family Residence",Q4205="Galvanized Requiring Replacement",R4205="Yes")),
(AND('[1]PWS Information'!$E$10="NTNC",Q4205="Galvanized Requiring Replacement")),
(AND('[1]PWS Information'!$E$10="NTNC",U4205="Single Family Residence",R4205="Yes")))),"Tier 3",
IF((OR((AND('[1]PWS Information'!$E$10="CWS",U4205="Single Family Residence",S4205="Yes",Q4205="Non-Lead", J4205="Non-Lead - Copper",L4205="Before 1989")),
(AND('[1]PWS Information'!$E$10="CWS",U4205="Single Family Residence",S4205="Yes",Q4205="Non-Lead", N4205="Non-Lead - Copper",O4205="Before 1989")))),"Tier 4",
IF((OR((AND('[1]PWS Information'!$E$10="NTNC",Q4205="Non-Lead")),
(AND('[1]PWS Information'!$E$10="CWS",Q4205="Non-Lead",S4205="")),
(AND('[1]PWS Information'!$E$10="CWS",Q4205="Non-Lead",S4205="No")),
(AND('[1]PWS Information'!$E$10="CWS",Q4205="Non-Lead",S4205="Don't Know")),
(AND('[1]PWS Information'!$E$10="CWS",Q4205="Non-Lead", J4205="Non-Lead - Copper", S4205="Yes", L4205="Between 1989 and 2014")),
(AND('[1]PWS Information'!$E$10="CWS",Q4205="Non-Lead", J4205="Non-Lead - Copper", S4205="Yes", L4205="After 2014")),
(AND('[1]PWS Information'!$E$10="CWS",Q4205="Non-Lead", J4205="Non-Lead - Copper", S4205="Yes", L4205="Unknown")),
(AND('[1]PWS Information'!$E$10="CWS",Q4205="Non-Lead", N4205="Non-Lead - Copper", S4205="Yes", O4205="Between 1989 and 2014")),
(AND('[1]PWS Information'!$E$10="CWS",Q4205="Non-Lead", N4205="Non-Lead - Copper", S4205="Yes", O4205="After 2014")),
(AND('[1]PWS Information'!$E$10="CWS",Q4205="Non-Lead", N4205="Non-Lead - Copper", S4205="Yes", O4205="Unknown")),
(AND('[1]PWS Information'!$E$10="CWS",Q4205="Unknown")),
(AND('[1]PWS Information'!$E$10="NTNC",Q4205="Unknown")))),"Tier 5",
"")))))</f>
        <v>Tier 5</v>
      </c>
      <c r="Z4205" s="71"/>
      <c r="AA4205" s="71"/>
    </row>
    <row r="4206" spans="1:27" ht="57.6" x14ac:dyDescent="0.3">
      <c r="A4206" s="17"/>
      <c r="B4206" s="70">
        <v>10771404</v>
      </c>
      <c r="C4206" s="60">
        <v>710</v>
      </c>
      <c r="D4206" s="61" t="s">
        <v>1586</v>
      </c>
      <c r="E4206" s="61" t="s">
        <v>49</v>
      </c>
      <c r="F4206" s="61">
        <v>78640</v>
      </c>
      <c r="G4206" s="62" t="s">
        <v>1462</v>
      </c>
      <c r="H4206" s="63">
        <v>29.968049799999999</v>
      </c>
      <c r="I4206" s="64">
        <v>-97.841262599999993</v>
      </c>
      <c r="J4206" s="65" t="s">
        <v>57</v>
      </c>
      <c r="K4206" s="66" t="s">
        <v>51</v>
      </c>
      <c r="L4206" s="62" t="s">
        <v>58</v>
      </c>
      <c r="M4206" s="69"/>
      <c r="N4206" s="65" t="s">
        <v>50</v>
      </c>
      <c r="O4206" s="66" t="s">
        <v>58</v>
      </c>
      <c r="P4206" s="69"/>
      <c r="Q4206" s="55" t="str">
        <f t="shared" si="65"/>
        <v>Non-Lead</v>
      </c>
      <c r="R4206" s="70" t="s">
        <v>51</v>
      </c>
      <c r="S4206" s="70" t="s">
        <v>51</v>
      </c>
      <c r="T4206" s="70"/>
      <c r="U4206" s="71" t="s">
        <v>53</v>
      </c>
      <c r="V4206" s="71" t="s">
        <v>51</v>
      </c>
      <c r="W4206" s="71" t="s">
        <v>51</v>
      </c>
      <c r="X4206" s="71" t="s">
        <v>51</v>
      </c>
      <c r="Y4206" s="72" t="str">
        <f>IF((OR((AND('[1]PWS Information'!$E$10="CWS",U4206="Single Family Residence",Q4206="Lead")),
(AND('[1]PWS Information'!$E$10="CWS",U4206="Multiple Family Residence",'[1]PWS Information'!$E$11="Yes",Q4206="Lead")),
(AND('[1]PWS Information'!$E$10="NTNC",Q4206="Lead")))),"Tier 1",
IF((OR((AND('[1]PWS Information'!$E$10="CWS",U4206="Multiple Family Residence",'[1]PWS Information'!$E$11="No",Q4206="Lead")),
(AND('[1]PWS Information'!$E$10="CWS",U4206="Other",Q4206="Lead")),
(AND('[1]PWS Information'!$E$10="CWS",U4206="Building",Q4206="Lead")))),"Tier 2",
IF((OR((AND('[1]PWS Information'!$E$10="CWS",U4206="Single Family Residence",Q4206="Galvanized Requiring Replacement")),
(AND('[1]PWS Information'!$E$10="CWS",U4206="Single Family Residence",Q4206="Galvanized Requiring Replacement",R4206="Yes")),
(AND('[1]PWS Information'!$E$10="NTNC",Q4206="Galvanized Requiring Replacement")),
(AND('[1]PWS Information'!$E$10="NTNC",U4206="Single Family Residence",R4206="Yes")))),"Tier 3",
IF((OR((AND('[1]PWS Information'!$E$10="CWS",U4206="Single Family Residence",S4206="Yes",Q4206="Non-Lead", J4206="Non-Lead - Copper",L4206="Before 1989")),
(AND('[1]PWS Information'!$E$10="CWS",U4206="Single Family Residence",S4206="Yes",Q4206="Non-Lead", N4206="Non-Lead - Copper",O4206="Before 1989")))),"Tier 4",
IF((OR((AND('[1]PWS Information'!$E$10="NTNC",Q4206="Non-Lead")),
(AND('[1]PWS Information'!$E$10="CWS",Q4206="Non-Lead",S4206="")),
(AND('[1]PWS Information'!$E$10="CWS",Q4206="Non-Lead",S4206="No")),
(AND('[1]PWS Information'!$E$10="CWS",Q4206="Non-Lead",S4206="Don't Know")),
(AND('[1]PWS Information'!$E$10="CWS",Q4206="Non-Lead", J4206="Non-Lead - Copper", S4206="Yes", L4206="Between 1989 and 2014")),
(AND('[1]PWS Information'!$E$10="CWS",Q4206="Non-Lead", J4206="Non-Lead - Copper", S4206="Yes", L4206="After 2014")),
(AND('[1]PWS Information'!$E$10="CWS",Q4206="Non-Lead", J4206="Non-Lead - Copper", S4206="Yes", L4206="Unknown")),
(AND('[1]PWS Information'!$E$10="CWS",Q4206="Non-Lead", N4206="Non-Lead - Copper", S4206="Yes", O4206="Between 1989 and 2014")),
(AND('[1]PWS Information'!$E$10="CWS",Q4206="Non-Lead", N4206="Non-Lead - Copper", S4206="Yes", O4206="After 2014")),
(AND('[1]PWS Information'!$E$10="CWS",Q4206="Non-Lead", N4206="Non-Lead - Copper", S4206="Yes", O4206="Unknown")),
(AND('[1]PWS Information'!$E$10="CWS",Q4206="Unknown")),
(AND('[1]PWS Information'!$E$10="NTNC",Q4206="Unknown")))),"Tier 5",
"")))))</f>
        <v>Tier 5</v>
      </c>
      <c r="Z4206" s="71"/>
      <c r="AA4206" s="71"/>
    </row>
    <row r="4207" spans="1:27" ht="57.6" x14ac:dyDescent="0.3">
      <c r="A4207" s="1"/>
      <c r="B4207" s="70">
        <v>13178748</v>
      </c>
      <c r="C4207" s="60">
        <v>711</v>
      </c>
      <c r="D4207" s="61" t="s">
        <v>1586</v>
      </c>
      <c r="E4207" s="61" t="s">
        <v>49</v>
      </c>
      <c r="F4207" s="61">
        <v>78640</v>
      </c>
      <c r="G4207" s="62" t="s">
        <v>1462</v>
      </c>
      <c r="H4207" s="63">
        <v>29.968215499999999</v>
      </c>
      <c r="I4207" s="64">
        <v>-97.841207199999999</v>
      </c>
      <c r="J4207" s="65" t="s">
        <v>57</v>
      </c>
      <c r="K4207" s="66" t="s">
        <v>51</v>
      </c>
      <c r="L4207" s="62" t="s">
        <v>58</v>
      </c>
      <c r="M4207" s="69"/>
      <c r="N4207" s="65" t="s">
        <v>50</v>
      </c>
      <c r="O4207" s="66" t="s">
        <v>58</v>
      </c>
      <c r="P4207" s="69"/>
      <c r="Q4207" s="55" t="str">
        <f t="shared" si="65"/>
        <v>Non-Lead</v>
      </c>
      <c r="R4207" s="70" t="s">
        <v>51</v>
      </c>
      <c r="S4207" s="70" t="s">
        <v>51</v>
      </c>
      <c r="T4207" s="70"/>
      <c r="U4207" s="71" t="s">
        <v>53</v>
      </c>
      <c r="V4207" s="71" t="s">
        <v>51</v>
      </c>
      <c r="W4207" s="71" t="s">
        <v>51</v>
      </c>
      <c r="X4207" s="71" t="s">
        <v>51</v>
      </c>
      <c r="Y4207" s="72" t="str">
        <f>IF((OR((AND('[1]PWS Information'!$E$10="CWS",U4207="Single Family Residence",Q4207="Lead")),
(AND('[1]PWS Information'!$E$10="CWS",U4207="Multiple Family Residence",'[1]PWS Information'!$E$11="Yes",Q4207="Lead")),
(AND('[1]PWS Information'!$E$10="NTNC",Q4207="Lead")))),"Tier 1",
IF((OR((AND('[1]PWS Information'!$E$10="CWS",U4207="Multiple Family Residence",'[1]PWS Information'!$E$11="No",Q4207="Lead")),
(AND('[1]PWS Information'!$E$10="CWS",U4207="Other",Q4207="Lead")),
(AND('[1]PWS Information'!$E$10="CWS",U4207="Building",Q4207="Lead")))),"Tier 2",
IF((OR((AND('[1]PWS Information'!$E$10="CWS",U4207="Single Family Residence",Q4207="Galvanized Requiring Replacement")),
(AND('[1]PWS Information'!$E$10="CWS",U4207="Single Family Residence",Q4207="Galvanized Requiring Replacement",R4207="Yes")),
(AND('[1]PWS Information'!$E$10="NTNC",Q4207="Galvanized Requiring Replacement")),
(AND('[1]PWS Information'!$E$10="NTNC",U4207="Single Family Residence",R4207="Yes")))),"Tier 3",
IF((OR((AND('[1]PWS Information'!$E$10="CWS",U4207="Single Family Residence",S4207="Yes",Q4207="Non-Lead", J4207="Non-Lead - Copper",L4207="Before 1989")),
(AND('[1]PWS Information'!$E$10="CWS",U4207="Single Family Residence",S4207="Yes",Q4207="Non-Lead", N4207="Non-Lead - Copper",O4207="Before 1989")))),"Tier 4",
IF((OR((AND('[1]PWS Information'!$E$10="NTNC",Q4207="Non-Lead")),
(AND('[1]PWS Information'!$E$10="CWS",Q4207="Non-Lead",S4207="")),
(AND('[1]PWS Information'!$E$10="CWS",Q4207="Non-Lead",S4207="No")),
(AND('[1]PWS Information'!$E$10="CWS",Q4207="Non-Lead",S4207="Don't Know")),
(AND('[1]PWS Information'!$E$10="CWS",Q4207="Non-Lead", J4207="Non-Lead - Copper", S4207="Yes", L4207="Between 1989 and 2014")),
(AND('[1]PWS Information'!$E$10="CWS",Q4207="Non-Lead", J4207="Non-Lead - Copper", S4207="Yes", L4207="After 2014")),
(AND('[1]PWS Information'!$E$10="CWS",Q4207="Non-Lead", J4207="Non-Lead - Copper", S4207="Yes", L4207="Unknown")),
(AND('[1]PWS Information'!$E$10="CWS",Q4207="Non-Lead", N4207="Non-Lead - Copper", S4207="Yes", O4207="Between 1989 and 2014")),
(AND('[1]PWS Information'!$E$10="CWS",Q4207="Non-Lead", N4207="Non-Lead - Copper", S4207="Yes", O4207="After 2014")),
(AND('[1]PWS Information'!$E$10="CWS",Q4207="Non-Lead", N4207="Non-Lead - Copper", S4207="Yes", O4207="Unknown")),
(AND('[1]PWS Information'!$E$10="CWS",Q4207="Unknown")),
(AND('[1]PWS Information'!$E$10="NTNC",Q4207="Unknown")))),"Tier 5",
"")))))</f>
        <v>Tier 5</v>
      </c>
      <c r="Z4207" s="71"/>
      <c r="AA4207" s="71"/>
    </row>
    <row r="4208" spans="1:27" ht="57.6" x14ac:dyDescent="0.3">
      <c r="A4208" s="1"/>
      <c r="B4208" s="70">
        <v>16154670</v>
      </c>
      <c r="C4208" s="60">
        <v>720</v>
      </c>
      <c r="D4208" s="61" t="s">
        <v>1586</v>
      </c>
      <c r="E4208" s="61" t="s">
        <v>49</v>
      </c>
      <c r="F4208" s="61">
        <v>78640</v>
      </c>
      <c r="G4208" s="62" t="s">
        <v>1462</v>
      </c>
      <c r="H4208" s="63">
        <v>29.9680459</v>
      </c>
      <c r="I4208" s="64">
        <v>-97.841132099999996</v>
      </c>
      <c r="J4208" s="65" t="s">
        <v>57</v>
      </c>
      <c r="K4208" s="66" t="s">
        <v>51</v>
      </c>
      <c r="L4208" s="62" t="s">
        <v>58</v>
      </c>
      <c r="M4208" s="69"/>
      <c r="N4208" s="65" t="s">
        <v>50</v>
      </c>
      <c r="O4208" s="66" t="s">
        <v>58</v>
      </c>
      <c r="P4208" s="69"/>
      <c r="Q4208" s="55" t="str">
        <f t="shared" si="65"/>
        <v>Non-Lead</v>
      </c>
      <c r="R4208" s="70" t="s">
        <v>51</v>
      </c>
      <c r="S4208" s="70" t="s">
        <v>51</v>
      </c>
      <c r="T4208" s="70"/>
      <c r="U4208" s="71" t="s">
        <v>53</v>
      </c>
      <c r="V4208" s="71" t="s">
        <v>51</v>
      </c>
      <c r="W4208" s="71" t="s">
        <v>51</v>
      </c>
      <c r="X4208" s="71" t="s">
        <v>51</v>
      </c>
      <c r="Y4208" s="72" t="str">
        <f>IF((OR((AND('[1]PWS Information'!$E$10="CWS",U4208="Single Family Residence",Q4208="Lead")),
(AND('[1]PWS Information'!$E$10="CWS",U4208="Multiple Family Residence",'[1]PWS Information'!$E$11="Yes",Q4208="Lead")),
(AND('[1]PWS Information'!$E$10="NTNC",Q4208="Lead")))),"Tier 1",
IF((OR((AND('[1]PWS Information'!$E$10="CWS",U4208="Multiple Family Residence",'[1]PWS Information'!$E$11="No",Q4208="Lead")),
(AND('[1]PWS Information'!$E$10="CWS",U4208="Other",Q4208="Lead")),
(AND('[1]PWS Information'!$E$10="CWS",U4208="Building",Q4208="Lead")))),"Tier 2",
IF((OR((AND('[1]PWS Information'!$E$10="CWS",U4208="Single Family Residence",Q4208="Galvanized Requiring Replacement")),
(AND('[1]PWS Information'!$E$10="CWS",U4208="Single Family Residence",Q4208="Galvanized Requiring Replacement",R4208="Yes")),
(AND('[1]PWS Information'!$E$10="NTNC",Q4208="Galvanized Requiring Replacement")),
(AND('[1]PWS Information'!$E$10="NTNC",U4208="Single Family Residence",R4208="Yes")))),"Tier 3",
IF((OR((AND('[1]PWS Information'!$E$10="CWS",U4208="Single Family Residence",S4208="Yes",Q4208="Non-Lead", J4208="Non-Lead - Copper",L4208="Before 1989")),
(AND('[1]PWS Information'!$E$10="CWS",U4208="Single Family Residence",S4208="Yes",Q4208="Non-Lead", N4208="Non-Lead - Copper",O4208="Before 1989")))),"Tier 4",
IF((OR((AND('[1]PWS Information'!$E$10="NTNC",Q4208="Non-Lead")),
(AND('[1]PWS Information'!$E$10="CWS",Q4208="Non-Lead",S4208="")),
(AND('[1]PWS Information'!$E$10="CWS",Q4208="Non-Lead",S4208="No")),
(AND('[1]PWS Information'!$E$10="CWS",Q4208="Non-Lead",S4208="Don't Know")),
(AND('[1]PWS Information'!$E$10="CWS",Q4208="Non-Lead", J4208="Non-Lead - Copper", S4208="Yes", L4208="Between 1989 and 2014")),
(AND('[1]PWS Information'!$E$10="CWS",Q4208="Non-Lead", J4208="Non-Lead - Copper", S4208="Yes", L4208="After 2014")),
(AND('[1]PWS Information'!$E$10="CWS",Q4208="Non-Lead", J4208="Non-Lead - Copper", S4208="Yes", L4208="Unknown")),
(AND('[1]PWS Information'!$E$10="CWS",Q4208="Non-Lead", N4208="Non-Lead - Copper", S4208="Yes", O4208="Between 1989 and 2014")),
(AND('[1]PWS Information'!$E$10="CWS",Q4208="Non-Lead", N4208="Non-Lead - Copper", S4208="Yes", O4208="After 2014")),
(AND('[1]PWS Information'!$E$10="CWS",Q4208="Non-Lead", N4208="Non-Lead - Copper", S4208="Yes", O4208="Unknown")),
(AND('[1]PWS Information'!$E$10="CWS",Q4208="Unknown")),
(AND('[1]PWS Information'!$E$10="NTNC",Q4208="Unknown")))),"Tier 5",
"")))))</f>
        <v>Tier 5</v>
      </c>
      <c r="Z4208" s="71"/>
      <c r="AA4208" s="71"/>
    </row>
    <row r="4209" spans="1:27" ht="57.6" x14ac:dyDescent="0.3">
      <c r="A4209" s="1"/>
      <c r="B4209" s="70">
        <v>16241091</v>
      </c>
      <c r="C4209" s="60">
        <v>721</v>
      </c>
      <c r="D4209" s="61" t="s">
        <v>1586</v>
      </c>
      <c r="E4209" s="61" t="s">
        <v>49</v>
      </c>
      <c r="F4209" s="61">
        <v>78640</v>
      </c>
      <c r="G4209" s="62" t="s">
        <v>1462</v>
      </c>
      <c r="H4209" s="63">
        <v>29.968213899999999</v>
      </c>
      <c r="I4209" s="64">
        <v>-97.841051399999998</v>
      </c>
      <c r="J4209" s="65" t="s">
        <v>57</v>
      </c>
      <c r="K4209" s="66" t="s">
        <v>51</v>
      </c>
      <c r="L4209" s="62" t="s">
        <v>58</v>
      </c>
      <c r="M4209" s="69"/>
      <c r="N4209" s="65" t="s">
        <v>50</v>
      </c>
      <c r="O4209" s="66" t="s">
        <v>58</v>
      </c>
      <c r="P4209" s="69"/>
      <c r="Q4209" s="55" t="str">
        <f t="shared" si="65"/>
        <v>Non-Lead</v>
      </c>
      <c r="R4209" s="70" t="s">
        <v>51</v>
      </c>
      <c r="S4209" s="70" t="s">
        <v>51</v>
      </c>
      <c r="T4209" s="70"/>
      <c r="U4209" s="71" t="s">
        <v>53</v>
      </c>
      <c r="V4209" s="71" t="s">
        <v>51</v>
      </c>
      <c r="W4209" s="71" t="s">
        <v>51</v>
      </c>
      <c r="X4209" s="71" t="s">
        <v>51</v>
      </c>
      <c r="Y4209" s="72" t="str">
        <f>IF((OR((AND('[1]PWS Information'!$E$10="CWS",U4209="Single Family Residence",Q4209="Lead")),
(AND('[1]PWS Information'!$E$10="CWS",U4209="Multiple Family Residence",'[1]PWS Information'!$E$11="Yes",Q4209="Lead")),
(AND('[1]PWS Information'!$E$10="NTNC",Q4209="Lead")))),"Tier 1",
IF((OR((AND('[1]PWS Information'!$E$10="CWS",U4209="Multiple Family Residence",'[1]PWS Information'!$E$11="No",Q4209="Lead")),
(AND('[1]PWS Information'!$E$10="CWS",U4209="Other",Q4209="Lead")),
(AND('[1]PWS Information'!$E$10="CWS",U4209="Building",Q4209="Lead")))),"Tier 2",
IF((OR((AND('[1]PWS Information'!$E$10="CWS",U4209="Single Family Residence",Q4209="Galvanized Requiring Replacement")),
(AND('[1]PWS Information'!$E$10="CWS",U4209="Single Family Residence",Q4209="Galvanized Requiring Replacement",R4209="Yes")),
(AND('[1]PWS Information'!$E$10="NTNC",Q4209="Galvanized Requiring Replacement")),
(AND('[1]PWS Information'!$E$10="NTNC",U4209="Single Family Residence",R4209="Yes")))),"Tier 3",
IF((OR((AND('[1]PWS Information'!$E$10="CWS",U4209="Single Family Residence",S4209="Yes",Q4209="Non-Lead", J4209="Non-Lead - Copper",L4209="Before 1989")),
(AND('[1]PWS Information'!$E$10="CWS",U4209="Single Family Residence",S4209="Yes",Q4209="Non-Lead", N4209="Non-Lead - Copper",O4209="Before 1989")))),"Tier 4",
IF((OR((AND('[1]PWS Information'!$E$10="NTNC",Q4209="Non-Lead")),
(AND('[1]PWS Information'!$E$10="CWS",Q4209="Non-Lead",S4209="")),
(AND('[1]PWS Information'!$E$10="CWS",Q4209="Non-Lead",S4209="No")),
(AND('[1]PWS Information'!$E$10="CWS",Q4209="Non-Lead",S4209="Don't Know")),
(AND('[1]PWS Information'!$E$10="CWS",Q4209="Non-Lead", J4209="Non-Lead - Copper", S4209="Yes", L4209="Between 1989 and 2014")),
(AND('[1]PWS Information'!$E$10="CWS",Q4209="Non-Lead", J4209="Non-Lead - Copper", S4209="Yes", L4209="After 2014")),
(AND('[1]PWS Information'!$E$10="CWS",Q4209="Non-Lead", J4209="Non-Lead - Copper", S4209="Yes", L4209="Unknown")),
(AND('[1]PWS Information'!$E$10="CWS",Q4209="Non-Lead", N4209="Non-Lead - Copper", S4209="Yes", O4209="Between 1989 and 2014")),
(AND('[1]PWS Information'!$E$10="CWS",Q4209="Non-Lead", N4209="Non-Lead - Copper", S4209="Yes", O4209="After 2014")),
(AND('[1]PWS Information'!$E$10="CWS",Q4209="Non-Lead", N4209="Non-Lead - Copper", S4209="Yes", O4209="Unknown")),
(AND('[1]PWS Information'!$E$10="CWS",Q4209="Unknown")),
(AND('[1]PWS Information'!$E$10="NTNC",Q4209="Unknown")))),"Tier 5",
"")))))</f>
        <v>Tier 5</v>
      </c>
      <c r="Z4209" s="71"/>
      <c r="AA4209" s="71"/>
    </row>
    <row r="4210" spans="1:27" ht="57.6" x14ac:dyDescent="0.3">
      <c r="A4210" s="17"/>
      <c r="B4210" s="70">
        <v>7981355</v>
      </c>
      <c r="C4210" s="60">
        <v>731</v>
      </c>
      <c r="D4210" s="61" t="s">
        <v>1586</v>
      </c>
      <c r="E4210" s="61" t="s">
        <v>49</v>
      </c>
      <c r="F4210" s="61">
        <v>78640</v>
      </c>
      <c r="G4210" s="62" t="s">
        <v>1462</v>
      </c>
      <c r="H4210" s="63">
        <v>29.968212399999999</v>
      </c>
      <c r="I4210" s="64">
        <v>-97.840895599999996</v>
      </c>
      <c r="J4210" s="65" t="s">
        <v>57</v>
      </c>
      <c r="K4210" s="66" t="s">
        <v>51</v>
      </c>
      <c r="L4210" s="62" t="s">
        <v>58</v>
      </c>
      <c r="M4210" s="69"/>
      <c r="N4210" s="65" t="s">
        <v>50</v>
      </c>
      <c r="O4210" s="66" t="s">
        <v>58</v>
      </c>
      <c r="P4210" s="69"/>
      <c r="Q4210" s="55" t="str">
        <f t="shared" si="65"/>
        <v>Non-Lead</v>
      </c>
      <c r="R4210" s="70" t="s">
        <v>51</v>
      </c>
      <c r="S4210" s="70" t="s">
        <v>51</v>
      </c>
      <c r="T4210" s="70"/>
      <c r="U4210" s="71" t="s">
        <v>53</v>
      </c>
      <c r="V4210" s="71" t="s">
        <v>51</v>
      </c>
      <c r="W4210" s="71" t="s">
        <v>51</v>
      </c>
      <c r="X4210" s="71" t="s">
        <v>51</v>
      </c>
      <c r="Y4210" s="72" t="str">
        <f>IF((OR((AND('[1]PWS Information'!$E$10="CWS",U4210="Single Family Residence",Q4210="Lead")),
(AND('[1]PWS Information'!$E$10="CWS",U4210="Multiple Family Residence",'[1]PWS Information'!$E$11="Yes",Q4210="Lead")),
(AND('[1]PWS Information'!$E$10="NTNC",Q4210="Lead")))),"Tier 1",
IF((OR((AND('[1]PWS Information'!$E$10="CWS",U4210="Multiple Family Residence",'[1]PWS Information'!$E$11="No",Q4210="Lead")),
(AND('[1]PWS Information'!$E$10="CWS",U4210="Other",Q4210="Lead")),
(AND('[1]PWS Information'!$E$10="CWS",U4210="Building",Q4210="Lead")))),"Tier 2",
IF((OR((AND('[1]PWS Information'!$E$10="CWS",U4210="Single Family Residence",Q4210="Galvanized Requiring Replacement")),
(AND('[1]PWS Information'!$E$10="CWS",U4210="Single Family Residence",Q4210="Galvanized Requiring Replacement",R4210="Yes")),
(AND('[1]PWS Information'!$E$10="NTNC",Q4210="Galvanized Requiring Replacement")),
(AND('[1]PWS Information'!$E$10="NTNC",U4210="Single Family Residence",R4210="Yes")))),"Tier 3",
IF((OR((AND('[1]PWS Information'!$E$10="CWS",U4210="Single Family Residence",S4210="Yes",Q4210="Non-Lead", J4210="Non-Lead - Copper",L4210="Before 1989")),
(AND('[1]PWS Information'!$E$10="CWS",U4210="Single Family Residence",S4210="Yes",Q4210="Non-Lead", N4210="Non-Lead - Copper",O4210="Before 1989")))),"Tier 4",
IF((OR((AND('[1]PWS Information'!$E$10="NTNC",Q4210="Non-Lead")),
(AND('[1]PWS Information'!$E$10="CWS",Q4210="Non-Lead",S4210="")),
(AND('[1]PWS Information'!$E$10="CWS",Q4210="Non-Lead",S4210="No")),
(AND('[1]PWS Information'!$E$10="CWS",Q4210="Non-Lead",S4210="Don't Know")),
(AND('[1]PWS Information'!$E$10="CWS",Q4210="Non-Lead", J4210="Non-Lead - Copper", S4210="Yes", L4210="Between 1989 and 2014")),
(AND('[1]PWS Information'!$E$10="CWS",Q4210="Non-Lead", J4210="Non-Lead - Copper", S4210="Yes", L4210="After 2014")),
(AND('[1]PWS Information'!$E$10="CWS",Q4210="Non-Lead", J4210="Non-Lead - Copper", S4210="Yes", L4210="Unknown")),
(AND('[1]PWS Information'!$E$10="CWS",Q4210="Non-Lead", N4210="Non-Lead - Copper", S4210="Yes", O4210="Between 1989 and 2014")),
(AND('[1]PWS Information'!$E$10="CWS",Q4210="Non-Lead", N4210="Non-Lead - Copper", S4210="Yes", O4210="After 2014")),
(AND('[1]PWS Information'!$E$10="CWS",Q4210="Non-Lead", N4210="Non-Lead - Copper", S4210="Yes", O4210="Unknown")),
(AND('[1]PWS Information'!$E$10="CWS",Q4210="Unknown")),
(AND('[1]PWS Information'!$E$10="NTNC",Q4210="Unknown")))),"Tier 5",
"")))))</f>
        <v>Tier 5</v>
      </c>
      <c r="Z4210" s="71"/>
      <c r="AA4210" s="71"/>
    </row>
    <row r="4211" spans="1:27" ht="57.6" x14ac:dyDescent="0.3">
      <c r="A4211" s="1"/>
      <c r="B4211" s="70">
        <v>16260863</v>
      </c>
      <c r="C4211" s="60">
        <v>740</v>
      </c>
      <c r="D4211" s="61" t="s">
        <v>1586</v>
      </c>
      <c r="E4211" s="61" t="s">
        <v>49</v>
      </c>
      <c r="F4211" s="61">
        <v>78640</v>
      </c>
      <c r="G4211" s="62" t="s">
        <v>1462</v>
      </c>
      <c r="H4211" s="63">
        <v>29.968037899999999</v>
      </c>
      <c r="I4211" s="64">
        <v>-97.840871000000007</v>
      </c>
      <c r="J4211" s="65" t="s">
        <v>57</v>
      </c>
      <c r="K4211" s="66" t="s">
        <v>51</v>
      </c>
      <c r="L4211" s="62" t="s">
        <v>58</v>
      </c>
      <c r="M4211" s="69"/>
      <c r="N4211" s="65" t="s">
        <v>50</v>
      </c>
      <c r="O4211" s="66" t="s">
        <v>58</v>
      </c>
      <c r="P4211" s="69"/>
      <c r="Q4211" s="55" t="str">
        <f t="shared" si="65"/>
        <v>Non-Lead</v>
      </c>
      <c r="R4211" s="70" t="s">
        <v>51</v>
      </c>
      <c r="S4211" s="70" t="s">
        <v>51</v>
      </c>
      <c r="T4211" s="70"/>
      <c r="U4211" s="71" t="s">
        <v>53</v>
      </c>
      <c r="V4211" s="71" t="s">
        <v>51</v>
      </c>
      <c r="W4211" s="71" t="s">
        <v>51</v>
      </c>
      <c r="X4211" s="71" t="s">
        <v>51</v>
      </c>
      <c r="Y4211" s="72" t="str">
        <f>IF((OR((AND('[1]PWS Information'!$E$10="CWS",U4211="Single Family Residence",Q4211="Lead")),
(AND('[1]PWS Information'!$E$10="CWS",U4211="Multiple Family Residence",'[1]PWS Information'!$E$11="Yes",Q4211="Lead")),
(AND('[1]PWS Information'!$E$10="NTNC",Q4211="Lead")))),"Tier 1",
IF((OR((AND('[1]PWS Information'!$E$10="CWS",U4211="Multiple Family Residence",'[1]PWS Information'!$E$11="No",Q4211="Lead")),
(AND('[1]PWS Information'!$E$10="CWS",U4211="Other",Q4211="Lead")),
(AND('[1]PWS Information'!$E$10="CWS",U4211="Building",Q4211="Lead")))),"Tier 2",
IF((OR((AND('[1]PWS Information'!$E$10="CWS",U4211="Single Family Residence",Q4211="Galvanized Requiring Replacement")),
(AND('[1]PWS Information'!$E$10="CWS",U4211="Single Family Residence",Q4211="Galvanized Requiring Replacement",R4211="Yes")),
(AND('[1]PWS Information'!$E$10="NTNC",Q4211="Galvanized Requiring Replacement")),
(AND('[1]PWS Information'!$E$10="NTNC",U4211="Single Family Residence",R4211="Yes")))),"Tier 3",
IF((OR((AND('[1]PWS Information'!$E$10="CWS",U4211="Single Family Residence",S4211="Yes",Q4211="Non-Lead", J4211="Non-Lead - Copper",L4211="Before 1989")),
(AND('[1]PWS Information'!$E$10="CWS",U4211="Single Family Residence",S4211="Yes",Q4211="Non-Lead", N4211="Non-Lead - Copper",O4211="Before 1989")))),"Tier 4",
IF((OR((AND('[1]PWS Information'!$E$10="NTNC",Q4211="Non-Lead")),
(AND('[1]PWS Information'!$E$10="CWS",Q4211="Non-Lead",S4211="")),
(AND('[1]PWS Information'!$E$10="CWS",Q4211="Non-Lead",S4211="No")),
(AND('[1]PWS Information'!$E$10="CWS",Q4211="Non-Lead",S4211="Don't Know")),
(AND('[1]PWS Information'!$E$10="CWS",Q4211="Non-Lead", J4211="Non-Lead - Copper", S4211="Yes", L4211="Between 1989 and 2014")),
(AND('[1]PWS Information'!$E$10="CWS",Q4211="Non-Lead", J4211="Non-Lead - Copper", S4211="Yes", L4211="After 2014")),
(AND('[1]PWS Information'!$E$10="CWS",Q4211="Non-Lead", J4211="Non-Lead - Copper", S4211="Yes", L4211="Unknown")),
(AND('[1]PWS Information'!$E$10="CWS",Q4211="Non-Lead", N4211="Non-Lead - Copper", S4211="Yes", O4211="Between 1989 and 2014")),
(AND('[1]PWS Information'!$E$10="CWS",Q4211="Non-Lead", N4211="Non-Lead - Copper", S4211="Yes", O4211="After 2014")),
(AND('[1]PWS Information'!$E$10="CWS",Q4211="Non-Lead", N4211="Non-Lead - Copper", S4211="Yes", O4211="Unknown")),
(AND('[1]PWS Information'!$E$10="CWS",Q4211="Unknown")),
(AND('[1]PWS Information'!$E$10="NTNC",Q4211="Unknown")))),"Tier 5",
"")))))</f>
        <v>Tier 5</v>
      </c>
      <c r="Z4211" s="71"/>
      <c r="AA4211" s="71"/>
    </row>
    <row r="4212" spans="1:27" ht="57.6" x14ac:dyDescent="0.3">
      <c r="A4212" s="1"/>
      <c r="B4212" s="70">
        <v>12161819</v>
      </c>
      <c r="C4212" s="60">
        <v>741</v>
      </c>
      <c r="D4212" s="61" t="s">
        <v>1586</v>
      </c>
      <c r="E4212" s="61" t="s">
        <v>49</v>
      </c>
      <c r="F4212" s="61">
        <v>78640</v>
      </c>
      <c r="G4212" s="62" t="s">
        <v>1462</v>
      </c>
      <c r="H4212" s="63">
        <v>29.968196800000001</v>
      </c>
      <c r="I4212" s="64">
        <v>-97.840740800000006</v>
      </c>
      <c r="J4212" s="65" t="s">
        <v>57</v>
      </c>
      <c r="K4212" s="66" t="s">
        <v>51</v>
      </c>
      <c r="L4212" s="62" t="s">
        <v>58</v>
      </c>
      <c r="M4212" s="69"/>
      <c r="N4212" s="65" t="s">
        <v>50</v>
      </c>
      <c r="O4212" s="66" t="s">
        <v>58</v>
      </c>
      <c r="P4212" s="69"/>
      <c r="Q4212" s="55" t="str">
        <f t="shared" si="65"/>
        <v>Non-Lead</v>
      </c>
      <c r="R4212" s="70" t="s">
        <v>51</v>
      </c>
      <c r="S4212" s="70" t="s">
        <v>51</v>
      </c>
      <c r="T4212" s="70"/>
      <c r="U4212" s="71" t="s">
        <v>53</v>
      </c>
      <c r="V4212" s="71" t="s">
        <v>51</v>
      </c>
      <c r="W4212" s="71" t="s">
        <v>51</v>
      </c>
      <c r="X4212" s="71" t="s">
        <v>51</v>
      </c>
      <c r="Y4212" s="72" t="str">
        <f>IF((OR((AND('[1]PWS Information'!$E$10="CWS",U4212="Single Family Residence",Q4212="Lead")),
(AND('[1]PWS Information'!$E$10="CWS",U4212="Multiple Family Residence",'[1]PWS Information'!$E$11="Yes",Q4212="Lead")),
(AND('[1]PWS Information'!$E$10="NTNC",Q4212="Lead")))),"Tier 1",
IF((OR((AND('[1]PWS Information'!$E$10="CWS",U4212="Multiple Family Residence",'[1]PWS Information'!$E$11="No",Q4212="Lead")),
(AND('[1]PWS Information'!$E$10="CWS",U4212="Other",Q4212="Lead")),
(AND('[1]PWS Information'!$E$10="CWS",U4212="Building",Q4212="Lead")))),"Tier 2",
IF((OR((AND('[1]PWS Information'!$E$10="CWS",U4212="Single Family Residence",Q4212="Galvanized Requiring Replacement")),
(AND('[1]PWS Information'!$E$10="CWS",U4212="Single Family Residence",Q4212="Galvanized Requiring Replacement",R4212="Yes")),
(AND('[1]PWS Information'!$E$10="NTNC",Q4212="Galvanized Requiring Replacement")),
(AND('[1]PWS Information'!$E$10="NTNC",U4212="Single Family Residence",R4212="Yes")))),"Tier 3",
IF((OR((AND('[1]PWS Information'!$E$10="CWS",U4212="Single Family Residence",S4212="Yes",Q4212="Non-Lead", J4212="Non-Lead - Copper",L4212="Before 1989")),
(AND('[1]PWS Information'!$E$10="CWS",U4212="Single Family Residence",S4212="Yes",Q4212="Non-Lead", N4212="Non-Lead - Copper",O4212="Before 1989")))),"Tier 4",
IF((OR((AND('[1]PWS Information'!$E$10="NTNC",Q4212="Non-Lead")),
(AND('[1]PWS Information'!$E$10="CWS",Q4212="Non-Lead",S4212="")),
(AND('[1]PWS Information'!$E$10="CWS",Q4212="Non-Lead",S4212="No")),
(AND('[1]PWS Information'!$E$10="CWS",Q4212="Non-Lead",S4212="Don't Know")),
(AND('[1]PWS Information'!$E$10="CWS",Q4212="Non-Lead", J4212="Non-Lead - Copper", S4212="Yes", L4212="Between 1989 and 2014")),
(AND('[1]PWS Information'!$E$10="CWS",Q4212="Non-Lead", J4212="Non-Lead - Copper", S4212="Yes", L4212="After 2014")),
(AND('[1]PWS Information'!$E$10="CWS",Q4212="Non-Lead", J4212="Non-Lead - Copper", S4212="Yes", L4212="Unknown")),
(AND('[1]PWS Information'!$E$10="CWS",Q4212="Non-Lead", N4212="Non-Lead - Copper", S4212="Yes", O4212="Between 1989 and 2014")),
(AND('[1]PWS Information'!$E$10="CWS",Q4212="Non-Lead", N4212="Non-Lead - Copper", S4212="Yes", O4212="After 2014")),
(AND('[1]PWS Information'!$E$10="CWS",Q4212="Non-Lead", N4212="Non-Lead - Copper", S4212="Yes", O4212="Unknown")),
(AND('[1]PWS Information'!$E$10="CWS",Q4212="Unknown")),
(AND('[1]PWS Information'!$E$10="NTNC",Q4212="Unknown")))),"Tier 5",
"")))))</f>
        <v>Tier 5</v>
      </c>
      <c r="Z4212" s="71"/>
      <c r="AA4212" s="71"/>
    </row>
    <row r="4213" spans="1:27" ht="57.6" x14ac:dyDescent="0.3">
      <c r="A4213" s="1"/>
      <c r="B4213" s="70">
        <v>16243065</v>
      </c>
      <c r="C4213" s="60">
        <v>750</v>
      </c>
      <c r="D4213" s="61" t="s">
        <v>1586</v>
      </c>
      <c r="E4213" s="61" t="s">
        <v>49</v>
      </c>
      <c r="F4213" s="61">
        <v>78640</v>
      </c>
      <c r="G4213" s="62" t="s">
        <v>1462</v>
      </c>
      <c r="H4213" s="63">
        <v>29.968022399999999</v>
      </c>
      <c r="I4213" s="64">
        <v>-97.840741399999999</v>
      </c>
      <c r="J4213" s="65" t="s">
        <v>57</v>
      </c>
      <c r="K4213" s="66" t="s">
        <v>51</v>
      </c>
      <c r="L4213" s="62" t="s">
        <v>58</v>
      </c>
      <c r="M4213" s="69"/>
      <c r="N4213" s="65" t="s">
        <v>50</v>
      </c>
      <c r="O4213" s="66" t="s">
        <v>58</v>
      </c>
      <c r="P4213" s="69"/>
      <c r="Q4213" s="55" t="str">
        <f t="shared" si="65"/>
        <v>Non-Lead</v>
      </c>
      <c r="R4213" s="70" t="s">
        <v>51</v>
      </c>
      <c r="S4213" s="70" t="s">
        <v>51</v>
      </c>
      <c r="T4213" s="70"/>
      <c r="U4213" s="71" t="s">
        <v>53</v>
      </c>
      <c r="V4213" s="71" t="s">
        <v>51</v>
      </c>
      <c r="W4213" s="71" t="s">
        <v>51</v>
      </c>
      <c r="X4213" s="71" t="s">
        <v>51</v>
      </c>
      <c r="Y4213" s="72" t="str">
        <f>IF((OR((AND('[1]PWS Information'!$E$10="CWS",U4213="Single Family Residence",Q4213="Lead")),
(AND('[1]PWS Information'!$E$10="CWS",U4213="Multiple Family Residence",'[1]PWS Information'!$E$11="Yes",Q4213="Lead")),
(AND('[1]PWS Information'!$E$10="NTNC",Q4213="Lead")))),"Tier 1",
IF((OR((AND('[1]PWS Information'!$E$10="CWS",U4213="Multiple Family Residence",'[1]PWS Information'!$E$11="No",Q4213="Lead")),
(AND('[1]PWS Information'!$E$10="CWS",U4213="Other",Q4213="Lead")),
(AND('[1]PWS Information'!$E$10="CWS",U4213="Building",Q4213="Lead")))),"Tier 2",
IF((OR((AND('[1]PWS Information'!$E$10="CWS",U4213="Single Family Residence",Q4213="Galvanized Requiring Replacement")),
(AND('[1]PWS Information'!$E$10="CWS",U4213="Single Family Residence",Q4213="Galvanized Requiring Replacement",R4213="Yes")),
(AND('[1]PWS Information'!$E$10="NTNC",Q4213="Galvanized Requiring Replacement")),
(AND('[1]PWS Information'!$E$10="NTNC",U4213="Single Family Residence",R4213="Yes")))),"Tier 3",
IF((OR((AND('[1]PWS Information'!$E$10="CWS",U4213="Single Family Residence",S4213="Yes",Q4213="Non-Lead", J4213="Non-Lead - Copper",L4213="Before 1989")),
(AND('[1]PWS Information'!$E$10="CWS",U4213="Single Family Residence",S4213="Yes",Q4213="Non-Lead", N4213="Non-Lead - Copper",O4213="Before 1989")))),"Tier 4",
IF((OR((AND('[1]PWS Information'!$E$10="NTNC",Q4213="Non-Lead")),
(AND('[1]PWS Information'!$E$10="CWS",Q4213="Non-Lead",S4213="")),
(AND('[1]PWS Information'!$E$10="CWS",Q4213="Non-Lead",S4213="No")),
(AND('[1]PWS Information'!$E$10="CWS",Q4213="Non-Lead",S4213="Don't Know")),
(AND('[1]PWS Information'!$E$10="CWS",Q4213="Non-Lead", J4213="Non-Lead - Copper", S4213="Yes", L4213="Between 1989 and 2014")),
(AND('[1]PWS Information'!$E$10="CWS",Q4213="Non-Lead", J4213="Non-Lead - Copper", S4213="Yes", L4213="After 2014")),
(AND('[1]PWS Information'!$E$10="CWS",Q4213="Non-Lead", J4213="Non-Lead - Copper", S4213="Yes", L4213="Unknown")),
(AND('[1]PWS Information'!$E$10="CWS",Q4213="Non-Lead", N4213="Non-Lead - Copper", S4213="Yes", O4213="Between 1989 and 2014")),
(AND('[1]PWS Information'!$E$10="CWS",Q4213="Non-Lead", N4213="Non-Lead - Copper", S4213="Yes", O4213="After 2014")),
(AND('[1]PWS Information'!$E$10="CWS",Q4213="Non-Lead", N4213="Non-Lead - Copper", S4213="Yes", O4213="Unknown")),
(AND('[1]PWS Information'!$E$10="CWS",Q4213="Unknown")),
(AND('[1]PWS Information'!$E$10="NTNC",Q4213="Unknown")))),"Tier 5",
"")))))</f>
        <v>Tier 5</v>
      </c>
      <c r="Z4213" s="71"/>
      <c r="AA4213" s="71"/>
    </row>
    <row r="4214" spans="1:27" ht="57.6" x14ac:dyDescent="0.3">
      <c r="A4214" s="17"/>
      <c r="B4214" s="70">
        <v>13135956</v>
      </c>
      <c r="C4214" s="60">
        <v>751</v>
      </c>
      <c r="D4214" s="61" t="s">
        <v>1586</v>
      </c>
      <c r="E4214" s="61" t="s">
        <v>49</v>
      </c>
      <c r="F4214" s="61">
        <v>78640</v>
      </c>
      <c r="G4214" s="62" t="s">
        <v>1462</v>
      </c>
      <c r="H4214" s="63">
        <v>29.9681763</v>
      </c>
      <c r="I4214" s="64">
        <v>-97.840586299999998</v>
      </c>
      <c r="J4214" s="65" t="s">
        <v>57</v>
      </c>
      <c r="K4214" s="66" t="s">
        <v>51</v>
      </c>
      <c r="L4214" s="62" t="s">
        <v>58</v>
      </c>
      <c r="M4214" s="69"/>
      <c r="N4214" s="65" t="s">
        <v>50</v>
      </c>
      <c r="O4214" s="66" t="s">
        <v>58</v>
      </c>
      <c r="P4214" s="69"/>
      <c r="Q4214" s="55" t="str">
        <f t="shared" si="65"/>
        <v>Non-Lead</v>
      </c>
      <c r="R4214" s="70" t="s">
        <v>51</v>
      </c>
      <c r="S4214" s="70" t="s">
        <v>51</v>
      </c>
      <c r="T4214" s="70"/>
      <c r="U4214" s="71" t="s">
        <v>53</v>
      </c>
      <c r="V4214" s="71" t="s">
        <v>51</v>
      </c>
      <c r="W4214" s="71" t="s">
        <v>51</v>
      </c>
      <c r="X4214" s="71" t="s">
        <v>51</v>
      </c>
      <c r="Y4214" s="72" t="str">
        <f>IF((OR((AND('[1]PWS Information'!$E$10="CWS",U4214="Single Family Residence",Q4214="Lead")),
(AND('[1]PWS Information'!$E$10="CWS",U4214="Multiple Family Residence",'[1]PWS Information'!$E$11="Yes",Q4214="Lead")),
(AND('[1]PWS Information'!$E$10="NTNC",Q4214="Lead")))),"Tier 1",
IF((OR((AND('[1]PWS Information'!$E$10="CWS",U4214="Multiple Family Residence",'[1]PWS Information'!$E$11="No",Q4214="Lead")),
(AND('[1]PWS Information'!$E$10="CWS",U4214="Other",Q4214="Lead")),
(AND('[1]PWS Information'!$E$10="CWS",U4214="Building",Q4214="Lead")))),"Tier 2",
IF((OR((AND('[1]PWS Information'!$E$10="CWS",U4214="Single Family Residence",Q4214="Galvanized Requiring Replacement")),
(AND('[1]PWS Information'!$E$10="CWS",U4214="Single Family Residence",Q4214="Galvanized Requiring Replacement",R4214="Yes")),
(AND('[1]PWS Information'!$E$10="NTNC",Q4214="Galvanized Requiring Replacement")),
(AND('[1]PWS Information'!$E$10="NTNC",U4214="Single Family Residence",R4214="Yes")))),"Tier 3",
IF((OR((AND('[1]PWS Information'!$E$10="CWS",U4214="Single Family Residence",S4214="Yes",Q4214="Non-Lead", J4214="Non-Lead - Copper",L4214="Before 1989")),
(AND('[1]PWS Information'!$E$10="CWS",U4214="Single Family Residence",S4214="Yes",Q4214="Non-Lead", N4214="Non-Lead - Copper",O4214="Before 1989")))),"Tier 4",
IF((OR((AND('[1]PWS Information'!$E$10="NTNC",Q4214="Non-Lead")),
(AND('[1]PWS Information'!$E$10="CWS",Q4214="Non-Lead",S4214="")),
(AND('[1]PWS Information'!$E$10="CWS",Q4214="Non-Lead",S4214="No")),
(AND('[1]PWS Information'!$E$10="CWS",Q4214="Non-Lead",S4214="Don't Know")),
(AND('[1]PWS Information'!$E$10="CWS",Q4214="Non-Lead", J4214="Non-Lead - Copper", S4214="Yes", L4214="Between 1989 and 2014")),
(AND('[1]PWS Information'!$E$10="CWS",Q4214="Non-Lead", J4214="Non-Lead - Copper", S4214="Yes", L4214="After 2014")),
(AND('[1]PWS Information'!$E$10="CWS",Q4214="Non-Lead", J4214="Non-Lead - Copper", S4214="Yes", L4214="Unknown")),
(AND('[1]PWS Information'!$E$10="CWS",Q4214="Non-Lead", N4214="Non-Lead - Copper", S4214="Yes", O4214="Between 1989 and 2014")),
(AND('[1]PWS Information'!$E$10="CWS",Q4214="Non-Lead", N4214="Non-Lead - Copper", S4214="Yes", O4214="After 2014")),
(AND('[1]PWS Information'!$E$10="CWS",Q4214="Non-Lead", N4214="Non-Lead - Copper", S4214="Yes", O4214="Unknown")),
(AND('[1]PWS Information'!$E$10="CWS",Q4214="Unknown")),
(AND('[1]PWS Information'!$E$10="NTNC",Q4214="Unknown")))),"Tier 5",
"")))))</f>
        <v>Tier 5</v>
      </c>
      <c r="Z4214" s="71"/>
      <c r="AA4214" s="71"/>
    </row>
    <row r="4215" spans="1:27" ht="57.6" x14ac:dyDescent="0.3">
      <c r="A4215" s="1"/>
      <c r="B4215" s="70">
        <v>10937373</v>
      </c>
      <c r="C4215" s="60">
        <v>760</v>
      </c>
      <c r="D4215" s="61" t="s">
        <v>1586</v>
      </c>
      <c r="E4215" s="61" t="s">
        <v>49</v>
      </c>
      <c r="F4215" s="61">
        <v>78640</v>
      </c>
      <c r="G4215" s="62" t="s">
        <v>1462</v>
      </c>
      <c r="H4215" s="63">
        <v>29.968006899999999</v>
      </c>
      <c r="I4215" s="64">
        <v>-97.840611699999997</v>
      </c>
      <c r="J4215" s="65" t="s">
        <v>57</v>
      </c>
      <c r="K4215" s="66" t="s">
        <v>51</v>
      </c>
      <c r="L4215" s="62" t="s">
        <v>58</v>
      </c>
      <c r="M4215" s="69"/>
      <c r="N4215" s="65" t="s">
        <v>50</v>
      </c>
      <c r="O4215" s="66" t="s">
        <v>58</v>
      </c>
      <c r="P4215" s="69"/>
      <c r="Q4215" s="55" t="str">
        <f t="shared" si="65"/>
        <v>Non-Lead</v>
      </c>
      <c r="R4215" s="70" t="s">
        <v>51</v>
      </c>
      <c r="S4215" s="70" t="s">
        <v>51</v>
      </c>
      <c r="T4215" s="70"/>
      <c r="U4215" s="71" t="s">
        <v>53</v>
      </c>
      <c r="V4215" s="71" t="s">
        <v>51</v>
      </c>
      <c r="W4215" s="71" t="s">
        <v>51</v>
      </c>
      <c r="X4215" s="71" t="s">
        <v>51</v>
      </c>
      <c r="Y4215" s="72" t="str">
        <f>IF((OR((AND('[1]PWS Information'!$E$10="CWS",U4215="Single Family Residence",Q4215="Lead")),
(AND('[1]PWS Information'!$E$10="CWS",U4215="Multiple Family Residence",'[1]PWS Information'!$E$11="Yes",Q4215="Lead")),
(AND('[1]PWS Information'!$E$10="NTNC",Q4215="Lead")))),"Tier 1",
IF((OR((AND('[1]PWS Information'!$E$10="CWS",U4215="Multiple Family Residence",'[1]PWS Information'!$E$11="No",Q4215="Lead")),
(AND('[1]PWS Information'!$E$10="CWS",U4215="Other",Q4215="Lead")),
(AND('[1]PWS Information'!$E$10="CWS",U4215="Building",Q4215="Lead")))),"Tier 2",
IF((OR((AND('[1]PWS Information'!$E$10="CWS",U4215="Single Family Residence",Q4215="Galvanized Requiring Replacement")),
(AND('[1]PWS Information'!$E$10="CWS",U4215="Single Family Residence",Q4215="Galvanized Requiring Replacement",R4215="Yes")),
(AND('[1]PWS Information'!$E$10="NTNC",Q4215="Galvanized Requiring Replacement")),
(AND('[1]PWS Information'!$E$10="NTNC",U4215="Single Family Residence",R4215="Yes")))),"Tier 3",
IF((OR((AND('[1]PWS Information'!$E$10="CWS",U4215="Single Family Residence",S4215="Yes",Q4215="Non-Lead", J4215="Non-Lead - Copper",L4215="Before 1989")),
(AND('[1]PWS Information'!$E$10="CWS",U4215="Single Family Residence",S4215="Yes",Q4215="Non-Lead", N4215="Non-Lead - Copper",O4215="Before 1989")))),"Tier 4",
IF((OR((AND('[1]PWS Information'!$E$10="NTNC",Q4215="Non-Lead")),
(AND('[1]PWS Information'!$E$10="CWS",Q4215="Non-Lead",S4215="")),
(AND('[1]PWS Information'!$E$10="CWS",Q4215="Non-Lead",S4215="No")),
(AND('[1]PWS Information'!$E$10="CWS",Q4215="Non-Lead",S4215="Don't Know")),
(AND('[1]PWS Information'!$E$10="CWS",Q4215="Non-Lead", J4215="Non-Lead - Copper", S4215="Yes", L4215="Between 1989 and 2014")),
(AND('[1]PWS Information'!$E$10="CWS",Q4215="Non-Lead", J4215="Non-Lead - Copper", S4215="Yes", L4215="After 2014")),
(AND('[1]PWS Information'!$E$10="CWS",Q4215="Non-Lead", J4215="Non-Lead - Copper", S4215="Yes", L4215="Unknown")),
(AND('[1]PWS Information'!$E$10="CWS",Q4215="Non-Lead", N4215="Non-Lead - Copper", S4215="Yes", O4215="Between 1989 and 2014")),
(AND('[1]PWS Information'!$E$10="CWS",Q4215="Non-Lead", N4215="Non-Lead - Copper", S4215="Yes", O4215="After 2014")),
(AND('[1]PWS Information'!$E$10="CWS",Q4215="Non-Lead", N4215="Non-Lead - Copper", S4215="Yes", O4215="Unknown")),
(AND('[1]PWS Information'!$E$10="CWS",Q4215="Unknown")),
(AND('[1]PWS Information'!$E$10="NTNC",Q4215="Unknown")))),"Tier 5",
"")))))</f>
        <v>Tier 5</v>
      </c>
      <c r="Z4215" s="71"/>
      <c r="AA4215" s="71"/>
    </row>
    <row r="4216" spans="1:27" ht="57.6" x14ac:dyDescent="0.3">
      <c r="A4216" s="1"/>
      <c r="B4216" s="70">
        <v>13359603</v>
      </c>
      <c r="C4216" s="60">
        <v>761</v>
      </c>
      <c r="D4216" s="61" t="s">
        <v>1586</v>
      </c>
      <c r="E4216" s="61" t="s">
        <v>49</v>
      </c>
      <c r="F4216" s="61">
        <v>78640</v>
      </c>
      <c r="G4216" s="62" t="s">
        <v>1462</v>
      </c>
      <c r="H4216" s="63">
        <v>29.968155899999999</v>
      </c>
      <c r="I4216" s="64">
        <v>-97.840431800000005</v>
      </c>
      <c r="J4216" s="65" t="s">
        <v>57</v>
      </c>
      <c r="K4216" s="66" t="s">
        <v>51</v>
      </c>
      <c r="L4216" s="62" t="s">
        <v>58</v>
      </c>
      <c r="M4216" s="69"/>
      <c r="N4216" s="65" t="s">
        <v>50</v>
      </c>
      <c r="O4216" s="66" t="s">
        <v>58</v>
      </c>
      <c r="P4216" s="69"/>
      <c r="Q4216" s="55" t="str">
        <f t="shared" si="65"/>
        <v>Non-Lead</v>
      </c>
      <c r="R4216" s="70" t="s">
        <v>51</v>
      </c>
      <c r="S4216" s="70" t="s">
        <v>51</v>
      </c>
      <c r="T4216" s="70"/>
      <c r="U4216" s="71" t="s">
        <v>53</v>
      </c>
      <c r="V4216" s="71" t="s">
        <v>51</v>
      </c>
      <c r="W4216" s="71" t="s">
        <v>51</v>
      </c>
      <c r="X4216" s="71" t="s">
        <v>51</v>
      </c>
      <c r="Y4216" s="72" t="str">
        <f>IF((OR((AND('[1]PWS Information'!$E$10="CWS",U4216="Single Family Residence",Q4216="Lead")),
(AND('[1]PWS Information'!$E$10="CWS",U4216="Multiple Family Residence",'[1]PWS Information'!$E$11="Yes",Q4216="Lead")),
(AND('[1]PWS Information'!$E$10="NTNC",Q4216="Lead")))),"Tier 1",
IF((OR((AND('[1]PWS Information'!$E$10="CWS",U4216="Multiple Family Residence",'[1]PWS Information'!$E$11="No",Q4216="Lead")),
(AND('[1]PWS Information'!$E$10="CWS",U4216="Other",Q4216="Lead")),
(AND('[1]PWS Information'!$E$10="CWS",U4216="Building",Q4216="Lead")))),"Tier 2",
IF((OR((AND('[1]PWS Information'!$E$10="CWS",U4216="Single Family Residence",Q4216="Galvanized Requiring Replacement")),
(AND('[1]PWS Information'!$E$10="CWS",U4216="Single Family Residence",Q4216="Galvanized Requiring Replacement",R4216="Yes")),
(AND('[1]PWS Information'!$E$10="NTNC",Q4216="Galvanized Requiring Replacement")),
(AND('[1]PWS Information'!$E$10="NTNC",U4216="Single Family Residence",R4216="Yes")))),"Tier 3",
IF((OR((AND('[1]PWS Information'!$E$10="CWS",U4216="Single Family Residence",S4216="Yes",Q4216="Non-Lead", J4216="Non-Lead - Copper",L4216="Before 1989")),
(AND('[1]PWS Information'!$E$10="CWS",U4216="Single Family Residence",S4216="Yes",Q4216="Non-Lead", N4216="Non-Lead - Copper",O4216="Before 1989")))),"Tier 4",
IF((OR((AND('[1]PWS Information'!$E$10="NTNC",Q4216="Non-Lead")),
(AND('[1]PWS Information'!$E$10="CWS",Q4216="Non-Lead",S4216="")),
(AND('[1]PWS Information'!$E$10="CWS",Q4216="Non-Lead",S4216="No")),
(AND('[1]PWS Information'!$E$10="CWS",Q4216="Non-Lead",S4216="Don't Know")),
(AND('[1]PWS Information'!$E$10="CWS",Q4216="Non-Lead", J4216="Non-Lead - Copper", S4216="Yes", L4216="Between 1989 and 2014")),
(AND('[1]PWS Information'!$E$10="CWS",Q4216="Non-Lead", J4216="Non-Lead - Copper", S4216="Yes", L4216="After 2014")),
(AND('[1]PWS Information'!$E$10="CWS",Q4216="Non-Lead", J4216="Non-Lead - Copper", S4216="Yes", L4216="Unknown")),
(AND('[1]PWS Information'!$E$10="CWS",Q4216="Non-Lead", N4216="Non-Lead - Copper", S4216="Yes", O4216="Between 1989 and 2014")),
(AND('[1]PWS Information'!$E$10="CWS",Q4216="Non-Lead", N4216="Non-Lead - Copper", S4216="Yes", O4216="After 2014")),
(AND('[1]PWS Information'!$E$10="CWS",Q4216="Non-Lead", N4216="Non-Lead - Copper", S4216="Yes", O4216="Unknown")),
(AND('[1]PWS Information'!$E$10="CWS",Q4216="Unknown")),
(AND('[1]PWS Information'!$E$10="NTNC",Q4216="Unknown")))),"Tier 5",
"")))))</f>
        <v>Tier 5</v>
      </c>
      <c r="Z4216" s="71"/>
      <c r="AA4216" s="71"/>
    </row>
    <row r="4217" spans="1:27" ht="57.6" x14ac:dyDescent="0.3">
      <c r="A4217" s="1"/>
      <c r="B4217" s="70">
        <v>16393715</v>
      </c>
      <c r="C4217" s="60">
        <v>770</v>
      </c>
      <c r="D4217" s="61" t="s">
        <v>1586</v>
      </c>
      <c r="E4217" s="61" t="s">
        <v>49</v>
      </c>
      <c r="F4217" s="61">
        <v>78640</v>
      </c>
      <c r="G4217" s="62" t="s">
        <v>1462</v>
      </c>
      <c r="H4217" s="63">
        <v>29.967991399999999</v>
      </c>
      <c r="I4217" s="64">
        <v>-97.840481999999994</v>
      </c>
      <c r="J4217" s="65" t="s">
        <v>57</v>
      </c>
      <c r="K4217" s="66" t="s">
        <v>51</v>
      </c>
      <c r="L4217" s="62" t="s">
        <v>58</v>
      </c>
      <c r="M4217" s="69"/>
      <c r="N4217" s="65" t="s">
        <v>50</v>
      </c>
      <c r="O4217" s="66" t="s">
        <v>58</v>
      </c>
      <c r="P4217" s="69"/>
      <c r="Q4217" s="55" t="str">
        <f t="shared" si="65"/>
        <v>Non-Lead</v>
      </c>
      <c r="R4217" s="70" t="s">
        <v>51</v>
      </c>
      <c r="S4217" s="70" t="s">
        <v>51</v>
      </c>
      <c r="T4217" s="70"/>
      <c r="U4217" s="71" t="s">
        <v>53</v>
      </c>
      <c r="V4217" s="71" t="s">
        <v>51</v>
      </c>
      <c r="W4217" s="71" t="s">
        <v>51</v>
      </c>
      <c r="X4217" s="71" t="s">
        <v>51</v>
      </c>
      <c r="Y4217" s="72" t="str">
        <f>IF((OR((AND('[1]PWS Information'!$E$10="CWS",U4217="Single Family Residence",Q4217="Lead")),
(AND('[1]PWS Information'!$E$10="CWS",U4217="Multiple Family Residence",'[1]PWS Information'!$E$11="Yes",Q4217="Lead")),
(AND('[1]PWS Information'!$E$10="NTNC",Q4217="Lead")))),"Tier 1",
IF((OR((AND('[1]PWS Information'!$E$10="CWS",U4217="Multiple Family Residence",'[1]PWS Information'!$E$11="No",Q4217="Lead")),
(AND('[1]PWS Information'!$E$10="CWS",U4217="Other",Q4217="Lead")),
(AND('[1]PWS Information'!$E$10="CWS",U4217="Building",Q4217="Lead")))),"Tier 2",
IF((OR((AND('[1]PWS Information'!$E$10="CWS",U4217="Single Family Residence",Q4217="Galvanized Requiring Replacement")),
(AND('[1]PWS Information'!$E$10="CWS",U4217="Single Family Residence",Q4217="Galvanized Requiring Replacement",R4217="Yes")),
(AND('[1]PWS Information'!$E$10="NTNC",Q4217="Galvanized Requiring Replacement")),
(AND('[1]PWS Information'!$E$10="NTNC",U4217="Single Family Residence",R4217="Yes")))),"Tier 3",
IF((OR((AND('[1]PWS Information'!$E$10="CWS",U4217="Single Family Residence",S4217="Yes",Q4217="Non-Lead", J4217="Non-Lead - Copper",L4217="Before 1989")),
(AND('[1]PWS Information'!$E$10="CWS",U4217="Single Family Residence",S4217="Yes",Q4217="Non-Lead", N4217="Non-Lead - Copper",O4217="Before 1989")))),"Tier 4",
IF((OR((AND('[1]PWS Information'!$E$10="NTNC",Q4217="Non-Lead")),
(AND('[1]PWS Information'!$E$10="CWS",Q4217="Non-Lead",S4217="")),
(AND('[1]PWS Information'!$E$10="CWS",Q4217="Non-Lead",S4217="No")),
(AND('[1]PWS Information'!$E$10="CWS",Q4217="Non-Lead",S4217="Don't Know")),
(AND('[1]PWS Information'!$E$10="CWS",Q4217="Non-Lead", J4217="Non-Lead - Copper", S4217="Yes", L4217="Between 1989 and 2014")),
(AND('[1]PWS Information'!$E$10="CWS",Q4217="Non-Lead", J4217="Non-Lead - Copper", S4217="Yes", L4217="After 2014")),
(AND('[1]PWS Information'!$E$10="CWS",Q4217="Non-Lead", J4217="Non-Lead - Copper", S4217="Yes", L4217="Unknown")),
(AND('[1]PWS Information'!$E$10="CWS",Q4217="Non-Lead", N4217="Non-Lead - Copper", S4217="Yes", O4217="Between 1989 and 2014")),
(AND('[1]PWS Information'!$E$10="CWS",Q4217="Non-Lead", N4217="Non-Lead - Copper", S4217="Yes", O4217="After 2014")),
(AND('[1]PWS Information'!$E$10="CWS",Q4217="Non-Lead", N4217="Non-Lead - Copper", S4217="Yes", O4217="Unknown")),
(AND('[1]PWS Information'!$E$10="CWS",Q4217="Unknown")),
(AND('[1]PWS Information'!$E$10="NTNC",Q4217="Unknown")))),"Tier 5",
"")))))</f>
        <v>Tier 5</v>
      </c>
      <c r="Z4217" s="71"/>
      <c r="AA4217" s="71"/>
    </row>
    <row r="4218" spans="1:27" ht="57.6" x14ac:dyDescent="0.3">
      <c r="A4218" s="17"/>
      <c r="B4218" s="70">
        <v>9392797</v>
      </c>
      <c r="C4218" s="60">
        <v>771</v>
      </c>
      <c r="D4218" s="61" t="s">
        <v>1586</v>
      </c>
      <c r="E4218" s="61" t="s">
        <v>49</v>
      </c>
      <c r="F4218" s="61">
        <v>78640</v>
      </c>
      <c r="G4218" s="62" t="s">
        <v>1462</v>
      </c>
      <c r="H4218" s="63">
        <v>29.968135499999999</v>
      </c>
      <c r="I4218" s="64">
        <v>-97.840277400000005</v>
      </c>
      <c r="J4218" s="65" t="s">
        <v>57</v>
      </c>
      <c r="K4218" s="66" t="s">
        <v>51</v>
      </c>
      <c r="L4218" s="62" t="s">
        <v>58</v>
      </c>
      <c r="M4218" s="69"/>
      <c r="N4218" s="65" t="s">
        <v>50</v>
      </c>
      <c r="O4218" s="66" t="s">
        <v>58</v>
      </c>
      <c r="P4218" s="69"/>
      <c r="Q4218" s="55" t="str">
        <f t="shared" si="65"/>
        <v>Non-Lead</v>
      </c>
      <c r="R4218" s="70" t="s">
        <v>51</v>
      </c>
      <c r="S4218" s="70" t="s">
        <v>51</v>
      </c>
      <c r="T4218" s="70"/>
      <c r="U4218" s="71" t="s">
        <v>53</v>
      </c>
      <c r="V4218" s="71" t="s">
        <v>51</v>
      </c>
      <c r="W4218" s="71" t="s">
        <v>51</v>
      </c>
      <c r="X4218" s="71" t="s">
        <v>51</v>
      </c>
      <c r="Y4218" s="72" t="str">
        <f>IF((OR((AND('[1]PWS Information'!$E$10="CWS",U4218="Single Family Residence",Q4218="Lead")),
(AND('[1]PWS Information'!$E$10="CWS",U4218="Multiple Family Residence",'[1]PWS Information'!$E$11="Yes",Q4218="Lead")),
(AND('[1]PWS Information'!$E$10="NTNC",Q4218="Lead")))),"Tier 1",
IF((OR((AND('[1]PWS Information'!$E$10="CWS",U4218="Multiple Family Residence",'[1]PWS Information'!$E$11="No",Q4218="Lead")),
(AND('[1]PWS Information'!$E$10="CWS",U4218="Other",Q4218="Lead")),
(AND('[1]PWS Information'!$E$10="CWS",U4218="Building",Q4218="Lead")))),"Tier 2",
IF((OR((AND('[1]PWS Information'!$E$10="CWS",U4218="Single Family Residence",Q4218="Galvanized Requiring Replacement")),
(AND('[1]PWS Information'!$E$10="CWS",U4218="Single Family Residence",Q4218="Galvanized Requiring Replacement",R4218="Yes")),
(AND('[1]PWS Information'!$E$10="NTNC",Q4218="Galvanized Requiring Replacement")),
(AND('[1]PWS Information'!$E$10="NTNC",U4218="Single Family Residence",R4218="Yes")))),"Tier 3",
IF((OR((AND('[1]PWS Information'!$E$10="CWS",U4218="Single Family Residence",S4218="Yes",Q4218="Non-Lead", J4218="Non-Lead - Copper",L4218="Before 1989")),
(AND('[1]PWS Information'!$E$10="CWS",U4218="Single Family Residence",S4218="Yes",Q4218="Non-Lead", N4218="Non-Lead - Copper",O4218="Before 1989")))),"Tier 4",
IF((OR((AND('[1]PWS Information'!$E$10="NTNC",Q4218="Non-Lead")),
(AND('[1]PWS Information'!$E$10="CWS",Q4218="Non-Lead",S4218="")),
(AND('[1]PWS Information'!$E$10="CWS",Q4218="Non-Lead",S4218="No")),
(AND('[1]PWS Information'!$E$10="CWS",Q4218="Non-Lead",S4218="Don't Know")),
(AND('[1]PWS Information'!$E$10="CWS",Q4218="Non-Lead", J4218="Non-Lead - Copper", S4218="Yes", L4218="Between 1989 and 2014")),
(AND('[1]PWS Information'!$E$10="CWS",Q4218="Non-Lead", J4218="Non-Lead - Copper", S4218="Yes", L4218="After 2014")),
(AND('[1]PWS Information'!$E$10="CWS",Q4218="Non-Lead", J4218="Non-Lead - Copper", S4218="Yes", L4218="Unknown")),
(AND('[1]PWS Information'!$E$10="CWS",Q4218="Non-Lead", N4218="Non-Lead - Copper", S4218="Yes", O4218="Between 1989 and 2014")),
(AND('[1]PWS Information'!$E$10="CWS",Q4218="Non-Lead", N4218="Non-Lead - Copper", S4218="Yes", O4218="After 2014")),
(AND('[1]PWS Information'!$E$10="CWS",Q4218="Non-Lead", N4218="Non-Lead - Copper", S4218="Yes", O4218="Unknown")),
(AND('[1]PWS Information'!$E$10="CWS",Q4218="Unknown")),
(AND('[1]PWS Information'!$E$10="NTNC",Q4218="Unknown")))),"Tier 5",
"")))))</f>
        <v>Tier 5</v>
      </c>
      <c r="Z4218" s="71"/>
      <c r="AA4218" s="71"/>
    </row>
    <row r="4219" spans="1:27" ht="57.6" x14ac:dyDescent="0.3">
      <c r="A4219" s="1"/>
      <c r="B4219" s="70">
        <v>5304553</v>
      </c>
      <c r="C4219" s="60">
        <v>780</v>
      </c>
      <c r="D4219" s="61" t="s">
        <v>1586</v>
      </c>
      <c r="E4219" s="61" t="s">
        <v>49</v>
      </c>
      <c r="F4219" s="61">
        <v>78640</v>
      </c>
      <c r="G4219" s="62" t="s">
        <v>1462</v>
      </c>
      <c r="H4219" s="63">
        <v>29.967975899999999</v>
      </c>
      <c r="I4219" s="64">
        <v>-97.8403524</v>
      </c>
      <c r="J4219" s="65" t="s">
        <v>57</v>
      </c>
      <c r="K4219" s="66" t="s">
        <v>51</v>
      </c>
      <c r="L4219" s="62" t="s">
        <v>58</v>
      </c>
      <c r="M4219" s="69"/>
      <c r="N4219" s="65" t="s">
        <v>50</v>
      </c>
      <c r="O4219" s="66" t="s">
        <v>58</v>
      </c>
      <c r="P4219" s="69"/>
      <c r="Q4219" s="55" t="str">
        <f t="shared" si="65"/>
        <v>Non-Lead</v>
      </c>
      <c r="R4219" s="70" t="s">
        <v>51</v>
      </c>
      <c r="S4219" s="70" t="s">
        <v>51</v>
      </c>
      <c r="T4219" s="70"/>
      <c r="U4219" s="71" t="s">
        <v>53</v>
      </c>
      <c r="V4219" s="71" t="s">
        <v>51</v>
      </c>
      <c r="W4219" s="71" t="s">
        <v>51</v>
      </c>
      <c r="X4219" s="71" t="s">
        <v>51</v>
      </c>
      <c r="Y4219" s="72" t="str">
        <f>IF((OR((AND('[1]PWS Information'!$E$10="CWS",U4219="Single Family Residence",Q4219="Lead")),
(AND('[1]PWS Information'!$E$10="CWS",U4219="Multiple Family Residence",'[1]PWS Information'!$E$11="Yes",Q4219="Lead")),
(AND('[1]PWS Information'!$E$10="NTNC",Q4219="Lead")))),"Tier 1",
IF((OR((AND('[1]PWS Information'!$E$10="CWS",U4219="Multiple Family Residence",'[1]PWS Information'!$E$11="No",Q4219="Lead")),
(AND('[1]PWS Information'!$E$10="CWS",U4219="Other",Q4219="Lead")),
(AND('[1]PWS Information'!$E$10="CWS",U4219="Building",Q4219="Lead")))),"Tier 2",
IF((OR((AND('[1]PWS Information'!$E$10="CWS",U4219="Single Family Residence",Q4219="Galvanized Requiring Replacement")),
(AND('[1]PWS Information'!$E$10="CWS",U4219="Single Family Residence",Q4219="Galvanized Requiring Replacement",R4219="Yes")),
(AND('[1]PWS Information'!$E$10="NTNC",Q4219="Galvanized Requiring Replacement")),
(AND('[1]PWS Information'!$E$10="NTNC",U4219="Single Family Residence",R4219="Yes")))),"Tier 3",
IF((OR((AND('[1]PWS Information'!$E$10="CWS",U4219="Single Family Residence",S4219="Yes",Q4219="Non-Lead", J4219="Non-Lead - Copper",L4219="Before 1989")),
(AND('[1]PWS Information'!$E$10="CWS",U4219="Single Family Residence",S4219="Yes",Q4219="Non-Lead", N4219="Non-Lead - Copper",O4219="Before 1989")))),"Tier 4",
IF((OR((AND('[1]PWS Information'!$E$10="NTNC",Q4219="Non-Lead")),
(AND('[1]PWS Information'!$E$10="CWS",Q4219="Non-Lead",S4219="")),
(AND('[1]PWS Information'!$E$10="CWS",Q4219="Non-Lead",S4219="No")),
(AND('[1]PWS Information'!$E$10="CWS",Q4219="Non-Lead",S4219="Don't Know")),
(AND('[1]PWS Information'!$E$10="CWS",Q4219="Non-Lead", J4219="Non-Lead - Copper", S4219="Yes", L4219="Between 1989 and 2014")),
(AND('[1]PWS Information'!$E$10="CWS",Q4219="Non-Lead", J4219="Non-Lead - Copper", S4219="Yes", L4219="After 2014")),
(AND('[1]PWS Information'!$E$10="CWS",Q4219="Non-Lead", J4219="Non-Lead - Copper", S4219="Yes", L4219="Unknown")),
(AND('[1]PWS Information'!$E$10="CWS",Q4219="Non-Lead", N4219="Non-Lead - Copper", S4219="Yes", O4219="Between 1989 and 2014")),
(AND('[1]PWS Information'!$E$10="CWS",Q4219="Non-Lead", N4219="Non-Lead - Copper", S4219="Yes", O4219="After 2014")),
(AND('[1]PWS Information'!$E$10="CWS",Q4219="Non-Lead", N4219="Non-Lead - Copper", S4219="Yes", O4219="Unknown")),
(AND('[1]PWS Information'!$E$10="CWS",Q4219="Unknown")),
(AND('[1]PWS Information'!$E$10="NTNC",Q4219="Unknown")))),"Tier 5",
"")))))</f>
        <v>Tier 5</v>
      </c>
      <c r="Z4219" s="71"/>
      <c r="AA4219" s="71"/>
    </row>
    <row r="4220" spans="1:27" ht="57.6" x14ac:dyDescent="0.3">
      <c r="A4220" s="1"/>
      <c r="B4220" s="70">
        <v>13402423</v>
      </c>
      <c r="C4220" s="60">
        <v>781</v>
      </c>
      <c r="D4220" s="61" t="s">
        <v>1586</v>
      </c>
      <c r="E4220" s="61" t="s">
        <v>49</v>
      </c>
      <c r="F4220" s="61">
        <v>78640</v>
      </c>
      <c r="G4220" s="62" t="s">
        <v>1462</v>
      </c>
      <c r="H4220" s="63">
        <v>29.968115099999999</v>
      </c>
      <c r="I4220" s="64">
        <v>-97.840122899999997</v>
      </c>
      <c r="J4220" s="65" t="s">
        <v>57</v>
      </c>
      <c r="K4220" s="66" t="s">
        <v>51</v>
      </c>
      <c r="L4220" s="62" t="s">
        <v>58</v>
      </c>
      <c r="M4220" s="69"/>
      <c r="N4220" s="65" t="s">
        <v>50</v>
      </c>
      <c r="O4220" s="66" t="s">
        <v>58</v>
      </c>
      <c r="P4220" s="69"/>
      <c r="Q4220" s="55" t="str">
        <f t="shared" si="65"/>
        <v>Non-Lead</v>
      </c>
      <c r="R4220" s="70" t="s">
        <v>51</v>
      </c>
      <c r="S4220" s="70" t="s">
        <v>51</v>
      </c>
      <c r="T4220" s="70"/>
      <c r="U4220" s="71" t="s">
        <v>53</v>
      </c>
      <c r="V4220" s="71" t="s">
        <v>51</v>
      </c>
      <c r="W4220" s="71" t="s">
        <v>51</v>
      </c>
      <c r="X4220" s="71" t="s">
        <v>51</v>
      </c>
      <c r="Y4220" s="72" t="str">
        <f>IF((OR((AND('[1]PWS Information'!$E$10="CWS",U4220="Single Family Residence",Q4220="Lead")),
(AND('[1]PWS Information'!$E$10="CWS",U4220="Multiple Family Residence",'[1]PWS Information'!$E$11="Yes",Q4220="Lead")),
(AND('[1]PWS Information'!$E$10="NTNC",Q4220="Lead")))),"Tier 1",
IF((OR((AND('[1]PWS Information'!$E$10="CWS",U4220="Multiple Family Residence",'[1]PWS Information'!$E$11="No",Q4220="Lead")),
(AND('[1]PWS Information'!$E$10="CWS",U4220="Other",Q4220="Lead")),
(AND('[1]PWS Information'!$E$10="CWS",U4220="Building",Q4220="Lead")))),"Tier 2",
IF((OR((AND('[1]PWS Information'!$E$10="CWS",U4220="Single Family Residence",Q4220="Galvanized Requiring Replacement")),
(AND('[1]PWS Information'!$E$10="CWS",U4220="Single Family Residence",Q4220="Galvanized Requiring Replacement",R4220="Yes")),
(AND('[1]PWS Information'!$E$10="NTNC",Q4220="Galvanized Requiring Replacement")),
(AND('[1]PWS Information'!$E$10="NTNC",U4220="Single Family Residence",R4220="Yes")))),"Tier 3",
IF((OR((AND('[1]PWS Information'!$E$10="CWS",U4220="Single Family Residence",S4220="Yes",Q4220="Non-Lead", J4220="Non-Lead - Copper",L4220="Before 1989")),
(AND('[1]PWS Information'!$E$10="CWS",U4220="Single Family Residence",S4220="Yes",Q4220="Non-Lead", N4220="Non-Lead - Copper",O4220="Before 1989")))),"Tier 4",
IF((OR((AND('[1]PWS Information'!$E$10="NTNC",Q4220="Non-Lead")),
(AND('[1]PWS Information'!$E$10="CWS",Q4220="Non-Lead",S4220="")),
(AND('[1]PWS Information'!$E$10="CWS",Q4220="Non-Lead",S4220="No")),
(AND('[1]PWS Information'!$E$10="CWS",Q4220="Non-Lead",S4220="Don't Know")),
(AND('[1]PWS Information'!$E$10="CWS",Q4220="Non-Lead", J4220="Non-Lead - Copper", S4220="Yes", L4220="Between 1989 and 2014")),
(AND('[1]PWS Information'!$E$10="CWS",Q4220="Non-Lead", J4220="Non-Lead - Copper", S4220="Yes", L4220="After 2014")),
(AND('[1]PWS Information'!$E$10="CWS",Q4220="Non-Lead", J4220="Non-Lead - Copper", S4220="Yes", L4220="Unknown")),
(AND('[1]PWS Information'!$E$10="CWS",Q4220="Non-Lead", N4220="Non-Lead - Copper", S4220="Yes", O4220="Between 1989 and 2014")),
(AND('[1]PWS Information'!$E$10="CWS",Q4220="Non-Lead", N4220="Non-Lead - Copper", S4220="Yes", O4220="After 2014")),
(AND('[1]PWS Information'!$E$10="CWS",Q4220="Non-Lead", N4220="Non-Lead - Copper", S4220="Yes", O4220="Unknown")),
(AND('[1]PWS Information'!$E$10="CWS",Q4220="Unknown")),
(AND('[1]PWS Information'!$E$10="NTNC",Q4220="Unknown")))),"Tier 5",
"")))))</f>
        <v>Tier 5</v>
      </c>
      <c r="Z4220" s="71"/>
      <c r="AA4220" s="71"/>
    </row>
    <row r="4221" spans="1:27" ht="57.6" x14ac:dyDescent="0.3">
      <c r="A4221" s="1"/>
      <c r="B4221" s="70">
        <v>13321957</v>
      </c>
      <c r="C4221" s="60">
        <v>791</v>
      </c>
      <c r="D4221" s="61" t="s">
        <v>1586</v>
      </c>
      <c r="E4221" s="61" t="s">
        <v>49</v>
      </c>
      <c r="F4221" s="61">
        <v>78640</v>
      </c>
      <c r="G4221" s="62" t="s">
        <v>1462</v>
      </c>
      <c r="H4221" s="63">
        <v>29.968066</v>
      </c>
      <c r="I4221" s="64">
        <v>-97.839730799999998</v>
      </c>
      <c r="J4221" s="65" t="s">
        <v>57</v>
      </c>
      <c r="K4221" s="66" t="s">
        <v>51</v>
      </c>
      <c r="L4221" s="62" t="s">
        <v>58</v>
      </c>
      <c r="M4221" s="69"/>
      <c r="N4221" s="65" t="s">
        <v>50</v>
      </c>
      <c r="O4221" s="66" t="s">
        <v>58</v>
      </c>
      <c r="P4221" s="69"/>
      <c r="Q4221" s="55" t="str">
        <f t="shared" si="65"/>
        <v>Non-Lead</v>
      </c>
      <c r="R4221" s="70" t="s">
        <v>51</v>
      </c>
      <c r="S4221" s="70" t="s">
        <v>51</v>
      </c>
      <c r="T4221" s="70"/>
      <c r="U4221" s="71" t="s">
        <v>53</v>
      </c>
      <c r="V4221" s="71" t="s">
        <v>51</v>
      </c>
      <c r="W4221" s="71" t="s">
        <v>51</v>
      </c>
      <c r="X4221" s="71" t="s">
        <v>51</v>
      </c>
      <c r="Y4221" s="72" t="str">
        <f>IF((OR((AND('[1]PWS Information'!$E$10="CWS",U4221="Single Family Residence",Q4221="Lead")),
(AND('[1]PWS Information'!$E$10="CWS",U4221="Multiple Family Residence",'[1]PWS Information'!$E$11="Yes",Q4221="Lead")),
(AND('[1]PWS Information'!$E$10="NTNC",Q4221="Lead")))),"Tier 1",
IF((OR((AND('[1]PWS Information'!$E$10="CWS",U4221="Multiple Family Residence",'[1]PWS Information'!$E$11="No",Q4221="Lead")),
(AND('[1]PWS Information'!$E$10="CWS",U4221="Other",Q4221="Lead")),
(AND('[1]PWS Information'!$E$10="CWS",U4221="Building",Q4221="Lead")))),"Tier 2",
IF((OR((AND('[1]PWS Information'!$E$10="CWS",U4221="Single Family Residence",Q4221="Galvanized Requiring Replacement")),
(AND('[1]PWS Information'!$E$10="CWS",U4221="Single Family Residence",Q4221="Galvanized Requiring Replacement",R4221="Yes")),
(AND('[1]PWS Information'!$E$10="NTNC",Q4221="Galvanized Requiring Replacement")),
(AND('[1]PWS Information'!$E$10="NTNC",U4221="Single Family Residence",R4221="Yes")))),"Tier 3",
IF((OR((AND('[1]PWS Information'!$E$10="CWS",U4221="Single Family Residence",S4221="Yes",Q4221="Non-Lead", J4221="Non-Lead - Copper",L4221="Before 1989")),
(AND('[1]PWS Information'!$E$10="CWS",U4221="Single Family Residence",S4221="Yes",Q4221="Non-Lead", N4221="Non-Lead - Copper",O4221="Before 1989")))),"Tier 4",
IF((OR((AND('[1]PWS Information'!$E$10="NTNC",Q4221="Non-Lead")),
(AND('[1]PWS Information'!$E$10="CWS",Q4221="Non-Lead",S4221="")),
(AND('[1]PWS Information'!$E$10="CWS",Q4221="Non-Lead",S4221="No")),
(AND('[1]PWS Information'!$E$10="CWS",Q4221="Non-Lead",S4221="Don't Know")),
(AND('[1]PWS Information'!$E$10="CWS",Q4221="Non-Lead", J4221="Non-Lead - Copper", S4221="Yes", L4221="Between 1989 and 2014")),
(AND('[1]PWS Information'!$E$10="CWS",Q4221="Non-Lead", J4221="Non-Lead - Copper", S4221="Yes", L4221="After 2014")),
(AND('[1]PWS Information'!$E$10="CWS",Q4221="Non-Lead", J4221="Non-Lead - Copper", S4221="Yes", L4221="Unknown")),
(AND('[1]PWS Information'!$E$10="CWS",Q4221="Non-Lead", N4221="Non-Lead - Copper", S4221="Yes", O4221="Between 1989 and 2014")),
(AND('[1]PWS Information'!$E$10="CWS",Q4221="Non-Lead", N4221="Non-Lead - Copper", S4221="Yes", O4221="After 2014")),
(AND('[1]PWS Information'!$E$10="CWS",Q4221="Non-Lead", N4221="Non-Lead - Copper", S4221="Yes", O4221="Unknown")),
(AND('[1]PWS Information'!$E$10="CWS",Q4221="Unknown")),
(AND('[1]PWS Information'!$E$10="NTNC",Q4221="Unknown")))),"Tier 5",
"")))))</f>
        <v>Tier 5</v>
      </c>
      <c r="Z4221" s="71"/>
      <c r="AA4221" s="71"/>
    </row>
    <row r="4222" spans="1:27" ht="86.4" x14ac:dyDescent="0.3">
      <c r="A4222" s="17"/>
      <c r="B4222" s="70">
        <v>6382392</v>
      </c>
      <c r="C4222" s="60">
        <v>801</v>
      </c>
      <c r="D4222" s="61" t="s">
        <v>1586</v>
      </c>
      <c r="E4222" s="61" t="s">
        <v>49</v>
      </c>
      <c r="F4222" s="61">
        <v>78640</v>
      </c>
      <c r="G4222" s="62" t="s">
        <v>1593</v>
      </c>
      <c r="H4222" s="63">
        <v>29.968049300000001</v>
      </c>
      <c r="I4222" s="64">
        <v>-97.839596999999998</v>
      </c>
      <c r="J4222" s="65" t="s">
        <v>57</v>
      </c>
      <c r="K4222" s="66" t="s">
        <v>51</v>
      </c>
      <c r="L4222" s="62" t="s">
        <v>58</v>
      </c>
      <c r="M4222" s="69"/>
      <c r="N4222" s="65" t="s">
        <v>50</v>
      </c>
      <c r="O4222" s="66" t="s">
        <v>58</v>
      </c>
      <c r="P4222" s="69"/>
      <c r="Q4222" s="55" t="str">
        <f t="shared" si="65"/>
        <v>Non-Lead</v>
      </c>
      <c r="R4222" s="70" t="s">
        <v>51</v>
      </c>
      <c r="S4222" s="70" t="s">
        <v>51</v>
      </c>
      <c r="T4222" s="70"/>
      <c r="U4222" s="71" t="s">
        <v>53</v>
      </c>
      <c r="V4222" s="71" t="s">
        <v>51</v>
      </c>
      <c r="W4222" s="71" t="s">
        <v>51</v>
      </c>
      <c r="X4222" s="71" t="s">
        <v>51</v>
      </c>
      <c r="Y4222" s="72" t="str">
        <f>IF((OR((AND('[1]PWS Information'!$E$10="CWS",U4222="Single Family Residence",Q4222="Lead")),
(AND('[1]PWS Information'!$E$10="CWS",U4222="Multiple Family Residence",'[1]PWS Information'!$E$11="Yes",Q4222="Lead")),
(AND('[1]PWS Information'!$E$10="NTNC",Q4222="Lead")))),"Tier 1",
IF((OR((AND('[1]PWS Information'!$E$10="CWS",U4222="Multiple Family Residence",'[1]PWS Information'!$E$11="No",Q4222="Lead")),
(AND('[1]PWS Information'!$E$10="CWS",U4222="Other",Q4222="Lead")),
(AND('[1]PWS Information'!$E$10="CWS",U4222="Building",Q4222="Lead")))),"Tier 2",
IF((OR((AND('[1]PWS Information'!$E$10="CWS",U4222="Single Family Residence",Q4222="Galvanized Requiring Replacement")),
(AND('[1]PWS Information'!$E$10="CWS",U4222="Single Family Residence",Q4222="Galvanized Requiring Replacement",R4222="Yes")),
(AND('[1]PWS Information'!$E$10="NTNC",Q4222="Galvanized Requiring Replacement")),
(AND('[1]PWS Information'!$E$10="NTNC",U4222="Single Family Residence",R4222="Yes")))),"Tier 3",
IF((OR((AND('[1]PWS Information'!$E$10="CWS",U4222="Single Family Residence",S4222="Yes",Q4222="Non-Lead", J4222="Non-Lead - Copper",L4222="Before 1989")),
(AND('[1]PWS Information'!$E$10="CWS",U4222="Single Family Residence",S4222="Yes",Q4222="Non-Lead", N4222="Non-Lead - Copper",O4222="Before 1989")))),"Tier 4",
IF((OR((AND('[1]PWS Information'!$E$10="NTNC",Q4222="Non-Lead")),
(AND('[1]PWS Information'!$E$10="CWS",Q4222="Non-Lead",S4222="")),
(AND('[1]PWS Information'!$E$10="CWS",Q4222="Non-Lead",S4222="No")),
(AND('[1]PWS Information'!$E$10="CWS",Q4222="Non-Lead",S4222="Don't Know")),
(AND('[1]PWS Information'!$E$10="CWS",Q4222="Non-Lead", J4222="Non-Lead - Copper", S4222="Yes", L4222="Between 1989 and 2014")),
(AND('[1]PWS Information'!$E$10="CWS",Q4222="Non-Lead", J4222="Non-Lead - Copper", S4222="Yes", L4222="After 2014")),
(AND('[1]PWS Information'!$E$10="CWS",Q4222="Non-Lead", J4222="Non-Lead - Copper", S4222="Yes", L4222="Unknown")),
(AND('[1]PWS Information'!$E$10="CWS",Q4222="Non-Lead", N4222="Non-Lead - Copper", S4222="Yes", O4222="Between 1989 and 2014")),
(AND('[1]PWS Information'!$E$10="CWS",Q4222="Non-Lead", N4222="Non-Lead - Copper", S4222="Yes", O4222="After 2014")),
(AND('[1]PWS Information'!$E$10="CWS",Q4222="Non-Lead", N4222="Non-Lead - Copper", S4222="Yes", O4222="Unknown")),
(AND('[1]PWS Information'!$E$10="CWS",Q4222="Unknown")),
(AND('[1]PWS Information'!$E$10="NTNC",Q4222="Unknown")))),"Tier 5",
"")))))</f>
        <v>Tier 5</v>
      </c>
      <c r="Z4222" s="71"/>
      <c r="AA4222" s="71"/>
    </row>
    <row r="4223" spans="1:27" ht="57.6" x14ac:dyDescent="0.3">
      <c r="A4223" s="1"/>
      <c r="B4223" s="70">
        <v>833869</v>
      </c>
      <c r="C4223" s="60">
        <v>811</v>
      </c>
      <c r="D4223" s="61" t="s">
        <v>1586</v>
      </c>
      <c r="E4223" s="61" t="s">
        <v>49</v>
      </c>
      <c r="F4223" s="61">
        <v>78640</v>
      </c>
      <c r="G4223" s="62" t="s">
        <v>1462</v>
      </c>
      <c r="H4223" s="63">
        <v>29.968032699999998</v>
      </c>
      <c r="I4223" s="64">
        <v>-97.839463199999997</v>
      </c>
      <c r="J4223" s="65" t="s">
        <v>57</v>
      </c>
      <c r="K4223" s="66" t="s">
        <v>51</v>
      </c>
      <c r="L4223" s="62" t="s">
        <v>58</v>
      </c>
      <c r="M4223" s="69"/>
      <c r="N4223" s="65" t="s">
        <v>50</v>
      </c>
      <c r="O4223" s="66" t="s">
        <v>58</v>
      </c>
      <c r="P4223" s="69"/>
      <c r="Q4223" s="55" t="str">
        <f t="shared" si="65"/>
        <v>Non-Lead</v>
      </c>
      <c r="R4223" s="70" t="s">
        <v>51</v>
      </c>
      <c r="S4223" s="70" t="s">
        <v>51</v>
      </c>
      <c r="T4223" s="70"/>
      <c r="U4223" s="71" t="s">
        <v>53</v>
      </c>
      <c r="V4223" s="71" t="s">
        <v>51</v>
      </c>
      <c r="W4223" s="71" t="s">
        <v>51</v>
      </c>
      <c r="X4223" s="71" t="s">
        <v>51</v>
      </c>
      <c r="Y4223" s="72" t="str">
        <f>IF((OR((AND('[1]PWS Information'!$E$10="CWS",U4223="Single Family Residence",Q4223="Lead")),
(AND('[1]PWS Information'!$E$10="CWS",U4223="Multiple Family Residence",'[1]PWS Information'!$E$11="Yes",Q4223="Lead")),
(AND('[1]PWS Information'!$E$10="NTNC",Q4223="Lead")))),"Tier 1",
IF((OR((AND('[1]PWS Information'!$E$10="CWS",U4223="Multiple Family Residence",'[1]PWS Information'!$E$11="No",Q4223="Lead")),
(AND('[1]PWS Information'!$E$10="CWS",U4223="Other",Q4223="Lead")),
(AND('[1]PWS Information'!$E$10="CWS",U4223="Building",Q4223="Lead")))),"Tier 2",
IF((OR((AND('[1]PWS Information'!$E$10="CWS",U4223="Single Family Residence",Q4223="Galvanized Requiring Replacement")),
(AND('[1]PWS Information'!$E$10="CWS",U4223="Single Family Residence",Q4223="Galvanized Requiring Replacement",R4223="Yes")),
(AND('[1]PWS Information'!$E$10="NTNC",Q4223="Galvanized Requiring Replacement")),
(AND('[1]PWS Information'!$E$10="NTNC",U4223="Single Family Residence",R4223="Yes")))),"Tier 3",
IF((OR((AND('[1]PWS Information'!$E$10="CWS",U4223="Single Family Residence",S4223="Yes",Q4223="Non-Lead", J4223="Non-Lead - Copper",L4223="Before 1989")),
(AND('[1]PWS Information'!$E$10="CWS",U4223="Single Family Residence",S4223="Yes",Q4223="Non-Lead", N4223="Non-Lead - Copper",O4223="Before 1989")))),"Tier 4",
IF((OR((AND('[1]PWS Information'!$E$10="NTNC",Q4223="Non-Lead")),
(AND('[1]PWS Information'!$E$10="CWS",Q4223="Non-Lead",S4223="")),
(AND('[1]PWS Information'!$E$10="CWS",Q4223="Non-Lead",S4223="No")),
(AND('[1]PWS Information'!$E$10="CWS",Q4223="Non-Lead",S4223="Don't Know")),
(AND('[1]PWS Information'!$E$10="CWS",Q4223="Non-Lead", J4223="Non-Lead - Copper", S4223="Yes", L4223="Between 1989 and 2014")),
(AND('[1]PWS Information'!$E$10="CWS",Q4223="Non-Lead", J4223="Non-Lead - Copper", S4223="Yes", L4223="After 2014")),
(AND('[1]PWS Information'!$E$10="CWS",Q4223="Non-Lead", J4223="Non-Lead - Copper", S4223="Yes", L4223="Unknown")),
(AND('[1]PWS Information'!$E$10="CWS",Q4223="Non-Lead", N4223="Non-Lead - Copper", S4223="Yes", O4223="Between 1989 and 2014")),
(AND('[1]PWS Information'!$E$10="CWS",Q4223="Non-Lead", N4223="Non-Lead - Copper", S4223="Yes", O4223="After 2014")),
(AND('[1]PWS Information'!$E$10="CWS",Q4223="Non-Lead", N4223="Non-Lead - Copper", S4223="Yes", O4223="Unknown")),
(AND('[1]PWS Information'!$E$10="CWS",Q4223="Unknown")),
(AND('[1]PWS Information'!$E$10="NTNC",Q4223="Unknown")))),"Tier 5",
"")))))</f>
        <v>Tier 5</v>
      </c>
      <c r="Z4223" s="71"/>
      <c r="AA4223" s="71"/>
    </row>
    <row r="4224" spans="1:27" ht="57.6" x14ac:dyDescent="0.3">
      <c r="A4224" s="1"/>
      <c r="B4224" s="70">
        <v>15791249</v>
      </c>
      <c r="C4224" s="60">
        <v>821</v>
      </c>
      <c r="D4224" s="61" t="s">
        <v>1586</v>
      </c>
      <c r="E4224" s="61" t="s">
        <v>49</v>
      </c>
      <c r="F4224" s="61">
        <v>78640</v>
      </c>
      <c r="G4224" s="62" t="s">
        <v>1462</v>
      </c>
      <c r="H4224" s="63">
        <v>29.968015999999999</v>
      </c>
      <c r="I4224" s="64">
        <v>-97.839329500000005</v>
      </c>
      <c r="J4224" s="65" t="s">
        <v>57</v>
      </c>
      <c r="K4224" s="66" t="s">
        <v>51</v>
      </c>
      <c r="L4224" s="62" t="s">
        <v>58</v>
      </c>
      <c r="M4224" s="69"/>
      <c r="N4224" s="65" t="s">
        <v>50</v>
      </c>
      <c r="O4224" s="66" t="s">
        <v>58</v>
      </c>
      <c r="P4224" s="69"/>
      <c r="Q4224" s="55" t="str">
        <f t="shared" si="65"/>
        <v>Non-Lead</v>
      </c>
      <c r="R4224" s="70" t="s">
        <v>51</v>
      </c>
      <c r="S4224" s="70" t="s">
        <v>51</v>
      </c>
      <c r="T4224" s="70"/>
      <c r="U4224" s="71" t="s">
        <v>53</v>
      </c>
      <c r="V4224" s="71" t="s">
        <v>51</v>
      </c>
      <c r="W4224" s="71" t="s">
        <v>51</v>
      </c>
      <c r="X4224" s="71" t="s">
        <v>51</v>
      </c>
      <c r="Y4224" s="72" t="str">
        <f>IF((OR((AND('[1]PWS Information'!$E$10="CWS",U4224="Single Family Residence",Q4224="Lead")),
(AND('[1]PWS Information'!$E$10="CWS",U4224="Multiple Family Residence",'[1]PWS Information'!$E$11="Yes",Q4224="Lead")),
(AND('[1]PWS Information'!$E$10="NTNC",Q4224="Lead")))),"Tier 1",
IF((OR((AND('[1]PWS Information'!$E$10="CWS",U4224="Multiple Family Residence",'[1]PWS Information'!$E$11="No",Q4224="Lead")),
(AND('[1]PWS Information'!$E$10="CWS",U4224="Other",Q4224="Lead")),
(AND('[1]PWS Information'!$E$10="CWS",U4224="Building",Q4224="Lead")))),"Tier 2",
IF((OR((AND('[1]PWS Information'!$E$10="CWS",U4224="Single Family Residence",Q4224="Galvanized Requiring Replacement")),
(AND('[1]PWS Information'!$E$10="CWS",U4224="Single Family Residence",Q4224="Galvanized Requiring Replacement",R4224="Yes")),
(AND('[1]PWS Information'!$E$10="NTNC",Q4224="Galvanized Requiring Replacement")),
(AND('[1]PWS Information'!$E$10="NTNC",U4224="Single Family Residence",R4224="Yes")))),"Tier 3",
IF((OR((AND('[1]PWS Information'!$E$10="CWS",U4224="Single Family Residence",S4224="Yes",Q4224="Non-Lead", J4224="Non-Lead - Copper",L4224="Before 1989")),
(AND('[1]PWS Information'!$E$10="CWS",U4224="Single Family Residence",S4224="Yes",Q4224="Non-Lead", N4224="Non-Lead - Copper",O4224="Before 1989")))),"Tier 4",
IF((OR((AND('[1]PWS Information'!$E$10="NTNC",Q4224="Non-Lead")),
(AND('[1]PWS Information'!$E$10="CWS",Q4224="Non-Lead",S4224="")),
(AND('[1]PWS Information'!$E$10="CWS",Q4224="Non-Lead",S4224="No")),
(AND('[1]PWS Information'!$E$10="CWS",Q4224="Non-Lead",S4224="Don't Know")),
(AND('[1]PWS Information'!$E$10="CWS",Q4224="Non-Lead", J4224="Non-Lead - Copper", S4224="Yes", L4224="Between 1989 and 2014")),
(AND('[1]PWS Information'!$E$10="CWS",Q4224="Non-Lead", J4224="Non-Lead - Copper", S4224="Yes", L4224="After 2014")),
(AND('[1]PWS Information'!$E$10="CWS",Q4224="Non-Lead", J4224="Non-Lead - Copper", S4224="Yes", L4224="Unknown")),
(AND('[1]PWS Information'!$E$10="CWS",Q4224="Non-Lead", N4224="Non-Lead - Copper", S4224="Yes", O4224="Between 1989 and 2014")),
(AND('[1]PWS Information'!$E$10="CWS",Q4224="Non-Lead", N4224="Non-Lead - Copper", S4224="Yes", O4224="After 2014")),
(AND('[1]PWS Information'!$E$10="CWS",Q4224="Non-Lead", N4224="Non-Lead - Copper", S4224="Yes", O4224="Unknown")),
(AND('[1]PWS Information'!$E$10="CWS",Q4224="Unknown")),
(AND('[1]PWS Information'!$E$10="NTNC",Q4224="Unknown")))),"Tier 5",
"")))))</f>
        <v>Tier 5</v>
      </c>
      <c r="Z4224" s="71"/>
      <c r="AA4224" s="71"/>
    </row>
    <row r="4225" spans="1:27" ht="57.6" x14ac:dyDescent="0.3">
      <c r="A4225" s="1"/>
      <c r="B4225" s="70">
        <v>13141151</v>
      </c>
      <c r="C4225" s="60">
        <v>831</v>
      </c>
      <c r="D4225" s="61" t="s">
        <v>1586</v>
      </c>
      <c r="E4225" s="61" t="s">
        <v>49</v>
      </c>
      <c r="F4225" s="61">
        <v>78640</v>
      </c>
      <c r="G4225" s="62" t="s">
        <v>1462</v>
      </c>
      <c r="H4225" s="63">
        <v>29.967999299999999</v>
      </c>
      <c r="I4225" s="64">
        <v>-97.839195799999999</v>
      </c>
      <c r="J4225" s="65" t="s">
        <v>57</v>
      </c>
      <c r="K4225" s="66" t="s">
        <v>51</v>
      </c>
      <c r="L4225" s="62" t="s">
        <v>58</v>
      </c>
      <c r="M4225" s="69"/>
      <c r="N4225" s="65" t="s">
        <v>50</v>
      </c>
      <c r="O4225" s="66" t="s">
        <v>58</v>
      </c>
      <c r="P4225" s="69"/>
      <c r="Q4225" s="55" t="str">
        <f t="shared" si="65"/>
        <v>Non-Lead</v>
      </c>
      <c r="R4225" s="70" t="s">
        <v>51</v>
      </c>
      <c r="S4225" s="70" t="s">
        <v>51</v>
      </c>
      <c r="T4225" s="70"/>
      <c r="U4225" s="71" t="s">
        <v>53</v>
      </c>
      <c r="V4225" s="71" t="s">
        <v>51</v>
      </c>
      <c r="W4225" s="71" t="s">
        <v>51</v>
      </c>
      <c r="X4225" s="71" t="s">
        <v>51</v>
      </c>
      <c r="Y4225" s="72" t="str">
        <f>IF((OR((AND('[1]PWS Information'!$E$10="CWS",U4225="Single Family Residence",Q4225="Lead")),
(AND('[1]PWS Information'!$E$10="CWS",U4225="Multiple Family Residence",'[1]PWS Information'!$E$11="Yes",Q4225="Lead")),
(AND('[1]PWS Information'!$E$10="NTNC",Q4225="Lead")))),"Tier 1",
IF((OR((AND('[1]PWS Information'!$E$10="CWS",U4225="Multiple Family Residence",'[1]PWS Information'!$E$11="No",Q4225="Lead")),
(AND('[1]PWS Information'!$E$10="CWS",U4225="Other",Q4225="Lead")),
(AND('[1]PWS Information'!$E$10="CWS",U4225="Building",Q4225="Lead")))),"Tier 2",
IF((OR((AND('[1]PWS Information'!$E$10="CWS",U4225="Single Family Residence",Q4225="Galvanized Requiring Replacement")),
(AND('[1]PWS Information'!$E$10="CWS",U4225="Single Family Residence",Q4225="Galvanized Requiring Replacement",R4225="Yes")),
(AND('[1]PWS Information'!$E$10="NTNC",Q4225="Galvanized Requiring Replacement")),
(AND('[1]PWS Information'!$E$10="NTNC",U4225="Single Family Residence",R4225="Yes")))),"Tier 3",
IF((OR((AND('[1]PWS Information'!$E$10="CWS",U4225="Single Family Residence",S4225="Yes",Q4225="Non-Lead", J4225="Non-Lead - Copper",L4225="Before 1989")),
(AND('[1]PWS Information'!$E$10="CWS",U4225="Single Family Residence",S4225="Yes",Q4225="Non-Lead", N4225="Non-Lead - Copper",O4225="Before 1989")))),"Tier 4",
IF((OR((AND('[1]PWS Information'!$E$10="NTNC",Q4225="Non-Lead")),
(AND('[1]PWS Information'!$E$10="CWS",Q4225="Non-Lead",S4225="")),
(AND('[1]PWS Information'!$E$10="CWS",Q4225="Non-Lead",S4225="No")),
(AND('[1]PWS Information'!$E$10="CWS",Q4225="Non-Lead",S4225="Don't Know")),
(AND('[1]PWS Information'!$E$10="CWS",Q4225="Non-Lead", J4225="Non-Lead - Copper", S4225="Yes", L4225="Between 1989 and 2014")),
(AND('[1]PWS Information'!$E$10="CWS",Q4225="Non-Lead", J4225="Non-Lead - Copper", S4225="Yes", L4225="After 2014")),
(AND('[1]PWS Information'!$E$10="CWS",Q4225="Non-Lead", J4225="Non-Lead - Copper", S4225="Yes", L4225="Unknown")),
(AND('[1]PWS Information'!$E$10="CWS",Q4225="Non-Lead", N4225="Non-Lead - Copper", S4225="Yes", O4225="Between 1989 and 2014")),
(AND('[1]PWS Information'!$E$10="CWS",Q4225="Non-Lead", N4225="Non-Lead - Copper", S4225="Yes", O4225="After 2014")),
(AND('[1]PWS Information'!$E$10="CWS",Q4225="Non-Lead", N4225="Non-Lead - Copper", S4225="Yes", O4225="Unknown")),
(AND('[1]PWS Information'!$E$10="CWS",Q4225="Unknown")),
(AND('[1]PWS Information'!$E$10="NTNC",Q4225="Unknown")))),"Tier 5",
"")))))</f>
        <v>Tier 5</v>
      </c>
      <c r="Z4225" s="71"/>
      <c r="AA4225" s="71"/>
    </row>
    <row r="4226" spans="1:27" ht="57.6" x14ac:dyDescent="0.3">
      <c r="A4226" s="17"/>
      <c r="B4226" s="70">
        <v>12096868</v>
      </c>
      <c r="C4226" s="60">
        <v>841</v>
      </c>
      <c r="D4226" s="61" t="s">
        <v>1586</v>
      </c>
      <c r="E4226" s="61" t="s">
        <v>49</v>
      </c>
      <c r="F4226" s="61">
        <v>78640</v>
      </c>
      <c r="G4226" s="62" t="s">
        <v>1462</v>
      </c>
      <c r="H4226" s="63">
        <v>29.9679313</v>
      </c>
      <c r="I4226" s="64">
        <v>-97.989423700000003</v>
      </c>
      <c r="J4226" s="65" t="s">
        <v>57</v>
      </c>
      <c r="K4226" s="66" t="s">
        <v>51</v>
      </c>
      <c r="L4226" s="62" t="s">
        <v>58</v>
      </c>
      <c r="M4226" s="69"/>
      <c r="N4226" s="65" t="s">
        <v>50</v>
      </c>
      <c r="O4226" s="66" t="s">
        <v>58</v>
      </c>
      <c r="P4226" s="69"/>
      <c r="Q4226" s="55" t="str">
        <f t="shared" si="65"/>
        <v>Non-Lead</v>
      </c>
      <c r="R4226" s="70" t="s">
        <v>51</v>
      </c>
      <c r="S4226" s="70" t="s">
        <v>51</v>
      </c>
      <c r="T4226" s="70"/>
      <c r="U4226" s="71" t="s">
        <v>53</v>
      </c>
      <c r="V4226" s="71" t="s">
        <v>51</v>
      </c>
      <c r="W4226" s="71" t="s">
        <v>51</v>
      </c>
      <c r="X4226" s="71" t="s">
        <v>51</v>
      </c>
      <c r="Y4226" s="72" t="str">
        <f>IF((OR((AND('[1]PWS Information'!$E$10="CWS",U4226="Single Family Residence",Q4226="Lead")),
(AND('[1]PWS Information'!$E$10="CWS",U4226="Multiple Family Residence",'[1]PWS Information'!$E$11="Yes",Q4226="Lead")),
(AND('[1]PWS Information'!$E$10="NTNC",Q4226="Lead")))),"Tier 1",
IF((OR((AND('[1]PWS Information'!$E$10="CWS",U4226="Multiple Family Residence",'[1]PWS Information'!$E$11="No",Q4226="Lead")),
(AND('[1]PWS Information'!$E$10="CWS",U4226="Other",Q4226="Lead")),
(AND('[1]PWS Information'!$E$10="CWS",U4226="Building",Q4226="Lead")))),"Tier 2",
IF((OR((AND('[1]PWS Information'!$E$10="CWS",U4226="Single Family Residence",Q4226="Galvanized Requiring Replacement")),
(AND('[1]PWS Information'!$E$10="CWS",U4226="Single Family Residence",Q4226="Galvanized Requiring Replacement",R4226="Yes")),
(AND('[1]PWS Information'!$E$10="NTNC",Q4226="Galvanized Requiring Replacement")),
(AND('[1]PWS Information'!$E$10="NTNC",U4226="Single Family Residence",R4226="Yes")))),"Tier 3",
IF((OR((AND('[1]PWS Information'!$E$10="CWS",U4226="Single Family Residence",S4226="Yes",Q4226="Non-Lead", J4226="Non-Lead - Copper",L4226="Before 1989")),
(AND('[1]PWS Information'!$E$10="CWS",U4226="Single Family Residence",S4226="Yes",Q4226="Non-Lead", N4226="Non-Lead - Copper",O4226="Before 1989")))),"Tier 4",
IF((OR((AND('[1]PWS Information'!$E$10="NTNC",Q4226="Non-Lead")),
(AND('[1]PWS Information'!$E$10="CWS",Q4226="Non-Lead",S4226="")),
(AND('[1]PWS Information'!$E$10="CWS",Q4226="Non-Lead",S4226="No")),
(AND('[1]PWS Information'!$E$10="CWS",Q4226="Non-Lead",S4226="Don't Know")),
(AND('[1]PWS Information'!$E$10="CWS",Q4226="Non-Lead", J4226="Non-Lead - Copper", S4226="Yes", L4226="Between 1989 and 2014")),
(AND('[1]PWS Information'!$E$10="CWS",Q4226="Non-Lead", J4226="Non-Lead - Copper", S4226="Yes", L4226="After 2014")),
(AND('[1]PWS Information'!$E$10="CWS",Q4226="Non-Lead", J4226="Non-Lead - Copper", S4226="Yes", L4226="Unknown")),
(AND('[1]PWS Information'!$E$10="CWS",Q4226="Non-Lead", N4226="Non-Lead - Copper", S4226="Yes", O4226="Between 1989 and 2014")),
(AND('[1]PWS Information'!$E$10="CWS",Q4226="Non-Lead", N4226="Non-Lead - Copper", S4226="Yes", O4226="After 2014")),
(AND('[1]PWS Information'!$E$10="CWS",Q4226="Non-Lead", N4226="Non-Lead - Copper", S4226="Yes", O4226="Unknown")),
(AND('[1]PWS Information'!$E$10="CWS",Q4226="Unknown")),
(AND('[1]PWS Information'!$E$10="NTNC",Q4226="Unknown")))),"Tier 5",
"")))))</f>
        <v>Tier 5</v>
      </c>
      <c r="Z4226" s="71"/>
      <c r="AA4226" s="71"/>
    </row>
    <row r="4227" spans="1:27" ht="57.6" x14ac:dyDescent="0.3">
      <c r="A4227" s="1"/>
      <c r="B4227" s="70">
        <v>16261011</v>
      </c>
      <c r="C4227" s="60">
        <v>850</v>
      </c>
      <c r="D4227" s="61" t="s">
        <v>1586</v>
      </c>
      <c r="E4227" s="61" t="s">
        <v>49</v>
      </c>
      <c r="F4227" s="61">
        <v>78640</v>
      </c>
      <c r="G4227" s="62" t="s">
        <v>1462</v>
      </c>
      <c r="H4227" s="63">
        <v>29.9676027</v>
      </c>
      <c r="I4227" s="64">
        <v>-97.838402700000003</v>
      </c>
      <c r="J4227" s="65" t="s">
        <v>57</v>
      </c>
      <c r="K4227" s="66" t="s">
        <v>51</v>
      </c>
      <c r="L4227" s="62" t="s">
        <v>58</v>
      </c>
      <c r="M4227" s="69"/>
      <c r="N4227" s="65" t="s">
        <v>50</v>
      </c>
      <c r="O4227" s="66" t="s">
        <v>58</v>
      </c>
      <c r="P4227" s="69"/>
      <c r="Q4227" s="55" t="str">
        <f t="shared" si="65"/>
        <v>Non-Lead</v>
      </c>
      <c r="R4227" s="70" t="s">
        <v>51</v>
      </c>
      <c r="S4227" s="70" t="s">
        <v>51</v>
      </c>
      <c r="T4227" s="70"/>
      <c r="U4227" s="71" t="s">
        <v>53</v>
      </c>
      <c r="V4227" s="71" t="s">
        <v>51</v>
      </c>
      <c r="W4227" s="71" t="s">
        <v>51</v>
      </c>
      <c r="X4227" s="71" t="s">
        <v>51</v>
      </c>
      <c r="Y4227" s="72" t="str">
        <f>IF((OR((AND('[1]PWS Information'!$E$10="CWS",U4227="Single Family Residence",Q4227="Lead")),
(AND('[1]PWS Information'!$E$10="CWS",U4227="Multiple Family Residence",'[1]PWS Information'!$E$11="Yes",Q4227="Lead")),
(AND('[1]PWS Information'!$E$10="NTNC",Q4227="Lead")))),"Tier 1",
IF((OR((AND('[1]PWS Information'!$E$10="CWS",U4227="Multiple Family Residence",'[1]PWS Information'!$E$11="No",Q4227="Lead")),
(AND('[1]PWS Information'!$E$10="CWS",U4227="Other",Q4227="Lead")),
(AND('[1]PWS Information'!$E$10="CWS",U4227="Building",Q4227="Lead")))),"Tier 2",
IF((OR((AND('[1]PWS Information'!$E$10="CWS",U4227="Single Family Residence",Q4227="Galvanized Requiring Replacement")),
(AND('[1]PWS Information'!$E$10="CWS",U4227="Single Family Residence",Q4227="Galvanized Requiring Replacement",R4227="Yes")),
(AND('[1]PWS Information'!$E$10="NTNC",Q4227="Galvanized Requiring Replacement")),
(AND('[1]PWS Information'!$E$10="NTNC",U4227="Single Family Residence",R4227="Yes")))),"Tier 3",
IF((OR((AND('[1]PWS Information'!$E$10="CWS",U4227="Single Family Residence",S4227="Yes",Q4227="Non-Lead", J4227="Non-Lead - Copper",L4227="Before 1989")),
(AND('[1]PWS Information'!$E$10="CWS",U4227="Single Family Residence",S4227="Yes",Q4227="Non-Lead", N4227="Non-Lead - Copper",O4227="Before 1989")))),"Tier 4",
IF((OR((AND('[1]PWS Information'!$E$10="NTNC",Q4227="Non-Lead")),
(AND('[1]PWS Information'!$E$10="CWS",Q4227="Non-Lead",S4227="")),
(AND('[1]PWS Information'!$E$10="CWS",Q4227="Non-Lead",S4227="No")),
(AND('[1]PWS Information'!$E$10="CWS",Q4227="Non-Lead",S4227="Don't Know")),
(AND('[1]PWS Information'!$E$10="CWS",Q4227="Non-Lead", J4227="Non-Lead - Copper", S4227="Yes", L4227="Between 1989 and 2014")),
(AND('[1]PWS Information'!$E$10="CWS",Q4227="Non-Lead", J4227="Non-Lead - Copper", S4227="Yes", L4227="After 2014")),
(AND('[1]PWS Information'!$E$10="CWS",Q4227="Non-Lead", J4227="Non-Lead - Copper", S4227="Yes", L4227="Unknown")),
(AND('[1]PWS Information'!$E$10="CWS",Q4227="Non-Lead", N4227="Non-Lead - Copper", S4227="Yes", O4227="Between 1989 and 2014")),
(AND('[1]PWS Information'!$E$10="CWS",Q4227="Non-Lead", N4227="Non-Lead - Copper", S4227="Yes", O4227="After 2014")),
(AND('[1]PWS Information'!$E$10="CWS",Q4227="Non-Lead", N4227="Non-Lead - Copper", S4227="Yes", O4227="Unknown")),
(AND('[1]PWS Information'!$E$10="CWS",Q4227="Unknown")),
(AND('[1]PWS Information'!$E$10="NTNC",Q4227="Unknown")))),"Tier 5",
"")))))</f>
        <v>Tier 5</v>
      </c>
      <c r="Z4227" s="71"/>
      <c r="AA4227" s="71"/>
    </row>
    <row r="4228" spans="1:27" ht="57.6" x14ac:dyDescent="0.3">
      <c r="A4228" s="1"/>
      <c r="B4228" s="70">
        <v>15860572</v>
      </c>
      <c r="C4228" s="60">
        <v>851</v>
      </c>
      <c r="D4228" s="61" t="s">
        <v>1586</v>
      </c>
      <c r="E4228" s="61" t="s">
        <v>49</v>
      </c>
      <c r="F4228" s="61">
        <v>78640</v>
      </c>
      <c r="G4228" s="62" t="s">
        <v>1462</v>
      </c>
      <c r="H4228" s="63">
        <v>29.9679152</v>
      </c>
      <c r="I4228" s="64">
        <v>-97.963417000000007</v>
      </c>
      <c r="J4228" s="65" t="s">
        <v>57</v>
      </c>
      <c r="K4228" s="66" t="s">
        <v>51</v>
      </c>
      <c r="L4228" s="62" t="s">
        <v>58</v>
      </c>
      <c r="M4228" s="69"/>
      <c r="N4228" s="65" t="s">
        <v>50</v>
      </c>
      <c r="O4228" s="66" t="s">
        <v>58</v>
      </c>
      <c r="P4228" s="69"/>
      <c r="Q4228" s="55" t="str">
        <f t="shared" si="65"/>
        <v>Non-Lead</v>
      </c>
      <c r="R4228" s="70" t="s">
        <v>51</v>
      </c>
      <c r="S4228" s="70" t="s">
        <v>51</v>
      </c>
      <c r="T4228" s="70"/>
      <c r="U4228" s="71" t="s">
        <v>53</v>
      </c>
      <c r="V4228" s="71" t="s">
        <v>51</v>
      </c>
      <c r="W4228" s="71" t="s">
        <v>51</v>
      </c>
      <c r="X4228" s="71" t="s">
        <v>51</v>
      </c>
      <c r="Y4228" s="72" t="str">
        <f>IF((OR((AND('[1]PWS Information'!$E$10="CWS",U4228="Single Family Residence",Q4228="Lead")),
(AND('[1]PWS Information'!$E$10="CWS",U4228="Multiple Family Residence",'[1]PWS Information'!$E$11="Yes",Q4228="Lead")),
(AND('[1]PWS Information'!$E$10="NTNC",Q4228="Lead")))),"Tier 1",
IF((OR((AND('[1]PWS Information'!$E$10="CWS",U4228="Multiple Family Residence",'[1]PWS Information'!$E$11="No",Q4228="Lead")),
(AND('[1]PWS Information'!$E$10="CWS",U4228="Other",Q4228="Lead")),
(AND('[1]PWS Information'!$E$10="CWS",U4228="Building",Q4228="Lead")))),"Tier 2",
IF((OR((AND('[1]PWS Information'!$E$10="CWS",U4228="Single Family Residence",Q4228="Galvanized Requiring Replacement")),
(AND('[1]PWS Information'!$E$10="CWS",U4228="Single Family Residence",Q4228="Galvanized Requiring Replacement",R4228="Yes")),
(AND('[1]PWS Information'!$E$10="NTNC",Q4228="Galvanized Requiring Replacement")),
(AND('[1]PWS Information'!$E$10="NTNC",U4228="Single Family Residence",R4228="Yes")))),"Tier 3",
IF((OR((AND('[1]PWS Information'!$E$10="CWS",U4228="Single Family Residence",S4228="Yes",Q4228="Non-Lead", J4228="Non-Lead - Copper",L4228="Before 1989")),
(AND('[1]PWS Information'!$E$10="CWS",U4228="Single Family Residence",S4228="Yes",Q4228="Non-Lead", N4228="Non-Lead - Copper",O4228="Before 1989")))),"Tier 4",
IF((OR((AND('[1]PWS Information'!$E$10="NTNC",Q4228="Non-Lead")),
(AND('[1]PWS Information'!$E$10="CWS",Q4228="Non-Lead",S4228="")),
(AND('[1]PWS Information'!$E$10="CWS",Q4228="Non-Lead",S4228="No")),
(AND('[1]PWS Information'!$E$10="CWS",Q4228="Non-Lead",S4228="Don't Know")),
(AND('[1]PWS Information'!$E$10="CWS",Q4228="Non-Lead", J4228="Non-Lead - Copper", S4228="Yes", L4228="Between 1989 and 2014")),
(AND('[1]PWS Information'!$E$10="CWS",Q4228="Non-Lead", J4228="Non-Lead - Copper", S4228="Yes", L4228="After 2014")),
(AND('[1]PWS Information'!$E$10="CWS",Q4228="Non-Lead", J4228="Non-Lead - Copper", S4228="Yes", L4228="Unknown")),
(AND('[1]PWS Information'!$E$10="CWS",Q4228="Non-Lead", N4228="Non-Lead - Copper", S4228="Yes", O4228="Between 1989 and 2014")),
(AND('[1]PWS Information'!$E$10="CWS",Q4228="Non-Lead", N4228="Non-Lead - Copper", S4228="Yes", O4228="After 2014")),
(AND('[1]PWS Information'!$E$10="CWS",Q4228="Non-Lead", N4228="Non-Lead - Copper", S4228="Yes", O4228="Unknown")),
(AND('[1]PWS Information'!$E$10="CWS",Q4228="Unknown")),
(AND('[1]PWS Information'!$E$10="NTNC",Q4228="Unknown")))),"Tier 5",
"")))))</f>
        <v>Tier 5</v>
      </c>
      <c r="Z4228" s="71"/>
      <c r="AA4228" s="71"/>
    </row>
    <row r="4229" spans="1:27" ht="57.6" x14ac:dyDescent="0.3">
      <c r="A4229" s="1"/>
      <c r="B4229" s="70">
        <v>9269667</v>
      </c>
      <c r="C4229" s="60">
        <v>861</v>
      </c>
      <c r="D4229" s="61" t="s">
        <v>1586</v>
      </c>
      <c r="E4229" s="61" t="s">
        <v>49</v>
      </c>
      <c r="F4229" s="61">
        <v>78640</v>
      </c>
      <c r="G4229" s="62" t="s">
        <v>1462</v>
      </c>
      <c r="H4229" s="63">
        <v>29.9678991</v>
      </c>
      <c r="I4229" s="64">
        <v>-97.838694099999998</v>
      </c>
      <c r="J4229" s="65" t="s">
        <v>57</v>
      </c>
      <c r="K4229" s="66" t="s">
        <v>51</v>
      </c>
      <c r="L4229" s="62" t="s">
        <v>58</v>
      </c>
      <c r="M4229" s="69"/>
      <c r="N4229" s="65" t="s">
        <v>50</v>
      </c>
      <c r="O4229" s="66" t="s">
        <v>58</v>
      </c>
      <c r="P4229" s="69"/>
      <c r="Q4229" s="55" t="str">
        <f t="shared" si="65"/>
        <v>Non-Lead</v>
      </c>
      <c r="R4229" s="70" t="s">
        <v>51</v>
      </c>
      <c r="S4229" s="70" t="s">
        <v>51</v>
      </c>
      <c r="T4229" s="70"/>
      <c r="U4229" s="71" t="s">
        <v>53</v>
      </c>
      <c r="V4229" s="71" t="s">
        <v>51</v>
      </c>
      <c r="W4229" s="71" t="s">
        <v>51</v>
      </c>
      <c r="X4229" s="71" t="s">
        <v>51</v>
      </c>
      <c r="Y4229" s="72" t="str">
        <f>IF((OR((AND('[1]PWS Information'!$E$10="CWS",U4229="Single Family Residence",Q4229="Lead")),
(AND('[1]PWS Information'!$E$10="CWS",U4229="Multiple Family Residence",'[1]PWS Information'!$E$11="Yes",Q4229="Lead")),
(AND('[1]PWS Information'!$E$10="NTNC",Q4229="Lead")))),"Tier 1",
IF((OR((AND('[1]PWS Information'!$E$10="CWS",U4229="Multiple Family Residence",'[1]PWS Information'!$E$11="No",Q4229="Lead")),
(AND('[1]PWS Information'!$E$10="CWS",U4229="Other",Q4229="Lead")),
(AND('[1]PWS Information'!$E$10="CWS",U4229="Building",Q4229="Lead")))),"Tier 2",
IF((OR((AND('[1]PWS Information'!$E$10="CWS",U4229="Single Family Residence",Q4229="Galvanized Requiring Replacement")),
(AND('[1]PWS Information'!$E$10="CWS",U4229="Single Family Residence",Q4229="Galvanized Requiring Replacement",R4229="Yes")),
(AND('[1]PWS Information'!$E$10="NTNC",Q4229="Galvanized Requiring Replacement")),
(AND('[1]PWS Information'!$E$10="NTNC",U4229="Single Family Residence",R4229="Yes")))),"Tier 3",
IF((OR((AND('[1]PWS Information'!$E$10="CWS",U4229="Single Family Residence",S4229="Yes",Q4229="Non-Lead", J4229="Non-Lead - Copper",L4229="Before 1989")),
(AND('[1]PWS Information'!$E$10="CWS",U4229="Single Family Residence",S4229="Yes",Q4229="Non-Lead", N4229="Non-Lead - Copper",O4229="Before 1989")))),"Tier 4",
IF((OR((AND('[1]PWS Information'!$E$10="NTNC",Q4229="Non-Lead")),
(AND('[1]PWS Information'!$E$10="CWS",Q4229="Non-Lead",S4229="")),
(AND('[1]PWS Information'!$E$10="CWS",Q4229="Non-Lead",S4229="No")),
(AND('[1]PWS Information'!$E$10="CWS",Q4229="Non-Lead",S4229="Don't Know")),
(AND('[1]PWS Information'!$E$10="CWS",Q4229="Non-Lead", J4229="Non-Lead - Copper", S4229="Yes", L4229="Between 1989 and 2014")),
(AND('[1]PWS Information'!$E$10="CWS",Q4229="Non-Lead", J4229="Non-Lead - Copper", S4229="Yes", L4229="After 2014")),
(AND('[1]PWS Information'!$E$10="CWS",Q4229="Non-Lead", J4229="Non-Lead - Copper", S4229="Yes", L4229="Unknown")),
(AND('[1]PWS Information'!$E$10="CWS",Q4229="Non-Lead", N4229="Non-Lead - Copper", S4229="Yes", O4229="Between 1989 and 2014")),
(AND('[1]PWS Information'!$E$10="CWS",Q4229="Non-Lead", N4229="Non-Lead - Copper", S4229="Yes", O4229="After 2014")),
(AND('[1]PWS Information'!$E$10="CWS",Q4229="Non-Lead", N4229="Non-Lead - Copper", S4229="Yes", O4229="Unknown")),
(AND('[1]PWS Information'!$E$10="CWS",Q4229="Unknown")),
(AND('[1]PWS Information'!$E$10="NTNC",Q4229="Unknown")))),"Tier 5",
"")))))</f>
        <v>Tier 5</v>
      </c>
      <c r="Z4229" s="71"/>
      <c r="AA4229" s="71"/>
    </row>
    <row r="4230" spans="1:27" ht="57.6" x14ac:dyDescent="0.3">
      <c r="A4230" s="17"/>
      <c r="B4230" s="70">
        <v>15856631</v>
      </c>
      <c r="C4230" s="60">
        <v>870</v>
      </c>
      <c r="D4230" s="61" t="s">
        <v>1586</v>
      </c>
      <c r="E4230" s="61" t="s">
        <v>49</v>
      </c>
      <c r="F4230" s="61">
        <v>78640</v>
      </c>
      <c r="G4230" s="62" t="s">
        <v>1462</v>
      </c>
      <c r="H4230" s="63">
        <v>29.9674707</v>
      </c>
      <c r="I4230" s="64">
        <v>-97.838219899999999</v>
      </c>
      <c r="J4230" s="65" t="s">
        <v>57</v>
      </c>
      <c r="K4230" s="66" t="s">
        <v>51</v>
      </c>
      <c r="L4230" s="62" t="s">
        <v>58</v>
      </c>
      <c r="M4230" s="69"/>
      <c r="N4230" s="65" t="s">
        <v>50</v>
      </c>
      <c r="O4230" s="66" t="s">
        <v>58</v>
      </c>
      <c r="P4230" s="69"/>
      <c r="Q4230" s="55" t="str">
        <f t="shared" si="65"/>
        <v>Non-Lead</v>
      </c>
      <c r="R4230" s="70" t="s">
        <v>51</v>
      </c>
      <c r="S4230" s="70" t="s">
        <v>51</v>
      </c>
      <c r="T4230" s="70"/>
      <c r="U4230" s="71" t="s">
        <v>53</v>
      </c>
      <c r="V4230" s="71" t="s">
        <v>51</v>
      </c>
      <c r="W4230" s="71" t="s">
        <v>51</v>
      </c>
      <c r="X4230" s="71" t="s">
        <v>51</v>
      </c>
      <c r="Y4230" s="72" t="str">
        <f>IF((OR((AND('[1]PWS Information'!$E$10="CWS",U4230="Single Family Residence",Q4230="Lead")),
(AND('[1]PWS Information'!$E$10="CWS",U4230="Multiple Family Residence",'[1]PWS Information'!$E$11="Yes",Q4230="Lead")),
(AND('[1]PWS Information'!$E$10="NTNC",Q4230="Lead")))),"Tier 1",
IF((OR((AND('[1]PWS Information'!$E$10="CWS",U4230="Multiple Family Residence",'[1]PWS Information'!$E$11="No",Q4230="Lead")),
(AND('[1]PWS Information'!$E$10="CWS",U4230="Other",Q4230="Lead")),
(AND('[1]PWS Information'!$E$10="CWS",U4230="Building",Q4230="Lead")))),"Tier 2",
IF((OR((AND('[1]PWS Information'!$E$10="CWS",U4230="Single Family Residence",Q4230="Galvanized Requiring Replacement")),
(AND('[1]PWS Information'!$E$10="CWS",U4230="Single Family Residence",Q4230="Galvanized Requiring Replacement",R4230="Yes")),
(AND('[1]PWS Information'!$E$10="NTNC",Q4230="Galvanized Requiring Replacement")),
(AND('[1]PWS Information'!$E$10="NTNC",U4230="Single Family Residence",R4230="Yes")))),"Tier 3",
IF((OR((AND('[1]PWS Information'!$E$10="CWS",U4230="Single Family Residence",S4230="Yes",Q4230="Non-Lead", J4230="Non-Lead - Copper",L4230="Before 1989")),
(AND('[1]PWS Information'!$E$10="CWS",U4230="Single Family Residence",S4230="Yes",Q4230="Non-Lead", N4230="Non-Lead - Copper",O4230="Before 1989")))),"Tier 4",
IF((OR((AND('[1]PWS Information'!$E$10="NTNC",Q4230="Non-Lead")),
(AND('[1]PWS Information'!$E$10="CWS",Q4230="Non-Lead",S4230="")),
(AND('[1]PWS Information'!$E$10="CWS",Q4230="Non-Lead",S4230="No")),
(AND('[1]PWS Information'!$E$10="CWS",Q4230="Non-Lead",S4230="Don't Know")),
(AND('[1]PWS Information'!$E$10="CWS",Q4230="Non-Lead", J4230="Non-Lead - Copper", S4230="Yes", L4230="Between 1989 and 2014")),
(AND('[1]PWS Information'!$E$10="CWS",Q4230="Non-Lead", J4230="Non-Lead - Copper", S4230="Yes", L4230="After 2014")),
(AND('[1]PWS Information'!$E$10="CWS",Q4230="Non-Lead", J4230="Non-Lead - Copper", S4230="Yes", L4230="Unknown")),
(AND('[1]PWS Information'!$E$10="CWS",Q4230="Non-Lead", N4230="Non-Lead - Copper", S4230="Yes", O4230="Between 1989 and 2014")),
(AND('[1]PWS Information'!$E$10="CWS",Q4230="Non-Lead", N4230="Non-Lead - Copper", S4230="Yes", O4230="After 2014")),
(AND('[1]PWS Information'!$E$10="CWS",Q4230="Non-Lead", N4230="Non-Lead - Copper", S4230="Yes", O4230="Unknown")),
(AND('[1]PWS Information'!$E$10="CWS",Q4230="Unknown")),
(AND('[1]PWS Information'!$E$10="NTNC",Q4230="Unknown")))),"Tier 5",
"")))))</f>
        <v>Tier 5</v>
      </c>
      <c r="Z4230" s="71"/>
      <c r="AA4230" s="71"/>
    </row>
    <row r="4231" spans="1:27" ht="57.6" x14ac:dyDescent="0.3">
      <c r="A4231" s="1"/>
      <c r="B4231" s="70">
        <v>848439</v>
      </c>
      <c r="C4231" s="60">
        <v>871</v>
      </c>
      <c r="D4231" s="61" t="s">
        <v>1586</v>
      </c>
      <c r="E4231" s="61" t="s">
        <v>49</v>
      </c>
      <c r="F4231" s="61">
        <v>78640</v>
      </c>
      <c r="G4231" s="62" t="s">
        <v>1462</v>
      </c>
      <c r="H4231" s="63">
        <v>29.967882899999999</v>
      </c>
      <c r="I4231" s="64">
        <v>-97.838622900000004</v>
      </c>
      <c r="J4231" s="65" t="s">
        <v>57</v>
      </c>
      <c r="K4231" s="66" t="s">
        <v>51</v>
      </c>
      <c r="L4231" s="62" t="s">
        <v>58</v>
      </c>
      <c r="M4231" s="69"/>
      <c r="N4231" s="65" t="s">
        <v>50</v>
      </c>
      <c r="O4231" s="66" t="s">
        <v>58</v>
      </c>
      <c r="P4231" s="69"/>
      <c r="Q4231" s="55" t="str">
        <f t="shared" si="65"/>
        <v>Non-Lead</v>
      </c>
      <c r="R4231" s="70" t="s">
        <v>51</v>
      </c>
      <c r="S4231" s="70" t="s">
        <v>51</v>
      </c>
      <c r="T4231" s="70"/>
      <c r="U4231" s="71" t="s">
        <v>53</v>
      </c>
      <c r="V4231" s="71" t="s">
        <v>51</v>
      </c>
      <c r="W4231" s="71" t="s">
        <v>51</v>
      </c>
      <c r="X4231" s="71" t="s">
        <v>51</v>
      </c>
      <c r="Y4231" s="72" t="str">
        <f>IF((OR((AND('[1]PWS Information'!$E$10="CWS",U4231="Single Family Residence",Q4231="Lead")),
(AND('[1]PWS Information'!$E$10="CWS",U4231="Multiple Family Residence",'[1]PWS Information'!$E$11="Yes",Q4231="Lead")),
(AND('[1]PWS Information'!$E$10="NTNC",Q4231="Lead")))),"Tier 1",
IF((OR((AND('[1]PWS Information'!$E$10="CWS",U4231="Multiple Family Residence",'[1]PWS Information'!$E$11="No",Q4231="Lead")),
(AND('[1]PWS Information'!$E$10="CWS",U4231="Other",Q4231="Lead")),
(AND('[1]PWS Information'!$E$10="CWS",U4231="Building",Q4231="Lead")))),"Tier 2",
IF((OR((AND('[1]PWS Information'!$E$10="CWS",U4231="Single Family Residence",Q4231="Galvanized Requiring Replacement")),
(AND('[1]PWS Information'!$E$10="CWS",U4231="Single Family Residence",Q4231="Galvanized Requiring Replacement",R4231="Yes")),
(AND('[1]PWS Information'!$E$10="NTNC",Q4231="Galvanized Requiring Replacement")),
(AND('[1]PWS Information'!$E$10="NTNC",U4231="Single Family Residence",R4231="Yes")))),"Tier 3",
IF((OR((AND('[1]PWS Information'!$E$10="CWS",U4231="Single Family Residence",S4231="Yes",Q4231="Non-Lead", J4231="Non-Lead - Copper",L4231="Before 1989")),
(AND('[1]PWS Information'!$E$10="CWS",U4231="Single Family Residence",S4231="Yes",Q4231="Non-Lead", N4231="Non-Lead - Copper",O4231="Before 1989")))),"Tier 4",
IF((OR((AND('[1]PWS Information'!$E$10="NTNC",Q4231="Non-Lead")),
(AND('[1]PWS Information'!$E$10="CWS",Q4231="Non-Lead",S4231="")),
(AND('[1]PWS Information'!$E$10="CWS",Q4231="Non-Lead",S4231="No")),
(AND('[1]PWS Information'!$E$10="CWS",Q4231="Non-Lead",S4231="Don't Know")),
(AND('[1]PWS Information'!$E$10="CWS",Q4231="Non-Lead", J4231="Non-Lead - Copper", S4231="Yes", L4231="Between 1989 and 2014")),
(AND('[1]PWS Information'!$E$10="CWS",Q4231="Non-Lead", J4231="Non-Lead - Copper", S4231="Yes", L4231="After 2014")),
(AND('[1]PWS Information'!$E$10="CWS",Q4231="Non-Lead", J4231="Non-Lead - Copper", S4231="Yes", L4231="Unknown")),
(AND('[1]PWS Information'!$E$10="CWS",Q4231="Non-Lead", N4231="Non-Lead - Copper", S4231="Yes", O4231="Between 1989 and 2014")),
(AND('[1]PWS Information'!$E$10="CWS",Q4231="Non-Lead", N4231="Non-Lead - Copper", S4231="Yes", O4231="After 2014")),
(AND('[1]PWS Information'!$E$10="CWS",Q4231="Non-Lead", N4231="Non-Lead - Copper", S4231="Yes", O4231="Unknown")),
(AND('[1]PWS Information'!$E$10="CWS",Q4231="Unknown")),
(AND('[1]PWS Information'!$E$10="NTNC",Q4231="Unknown")))),"Tier 5",
"")))))</f>
        <v>Tier 5</v>
      </c>
      <c r="Z4231" s="71"/>
      <c r="AA4231" s="71"/>
    </row>
    <row r="4232" spans="1:27" ht="57.6" x14ac:dyDescent="0.3">
      <c r="A4232" s="1"/>
      <c r="B4232" s="70">
        <v>13383943</v>
      </c>
      <c r="C4232" s="60">
        <v>880</v>
      </c>
      <c r="D4232" s="61" t="s">
        <v>1586</v>
      </c>
      <c r="E4232" s="61" t="s">
        <v>49</v>
      </c>
      <c r="F4232" s="61">
        <v>78640</v>
      </c>
      <c r="G4232" s="62" t="s">
        <v>1462</v>
      </c>
      <c r="H4232" s="63">
        <v>29.967404699999999</v>
      </c>
      <c r="I4232" s="64">
        <v>-97.838128499999996</v>
      </c>
      <c r="J4232" s="65" t="s">
        <v>57</v>
      </c>
      <c r="K4232" s="66" t="s">
        <v>51</v>
      </c>
      <c r="L4232" s="62" t="s">
        <v>58</v>
      </c>
      <c r="M4232" s="69"/>
      <c r="N4232" s="65" t="s">
        <v>50</v>
      </c>
      <c r="O4232" s="66" t="s">
        <v>58</v>
      </c>
      <c r="P4232" s="69"/>
      <c r="Q4232" s="55" t="str">
        <f t="shared" si="65"/>
        <v>Non-Lead</v>
      </c>
      <c r="R4232" s="70" t="s">
        <v>51</v>
      </c>
      <c r="S4232" s="70" t="s">
        <v>51</v>
      </c>
      <c r="T4232" s="70"/>
      <c r="U4232" s="71" t="s">
        <v>53</v>
      </c>
      <c r="V4232" s="71" t="s">
        <v>51</v>
      </c>
      <c r="W4232" s="71" t="s">
        <v>51</v>
      </c>
      <c r="X4232" s="71" t="s">
        <v>51</v>
      </c>
      <c r="Y4232" s="72" t="str">
        <f>IF((OR((AND('[1]PWS Information'!$E$10="CWS",U4232="Single Family Residence",Q4232="Lead")),
(AND('[1]PWS Information'!$E$10="CWS",U4232="Multiple Family Residence",'[1]PWS Information'!$E$11="Yes",Q4232="Lead")),
(AND('[1]PWS Information'!$E$10="NTNC",Q4232="Lead")))),"Tier 1",
IF((OR((AND('[1]PWS Information'!$E$10="CWS",U4232="Multiple Family Residence",'[1]PWS Information'!$E$11="No",Q4232="Lead")),
(AND('[1]PWS Information'!$E$10="CWS",U4232="Other",Q4232="Lead")),
(AND('[1]PWS Information'!$E$10="CWS",U4232="Building",Q4232="Lead")))),"Tier 2",
IF((OR((AND('[1]PWS Information'!$E$10="CWS",U4232="Single Family Residence",Q4232="Galvanized Requiring Replacement")),
(AND('[1]PWS Information'!$E$10="CWS",U4232="Single Family Residence",Q4232="Galvanized Requiring Replacement",R4232="Yes")),
(AND('[1]PWS Information'!$E$10="NTNC",Q4232="Galvanized Requiring Replacement")),
(AND('[1]PWS Information'!$E$10="NTNC",U4232="Single Family Residence",R4232="Yes")))),"Tier 3",
IF((OR((AND('[1]PWS Information'!$E$10="CWS",U4232="Single Family Residence",S4232="Yes",Q4232="Non-Lead", J4232="Non-Lead - Copper",L4232="Before 1989")),
(AND('[1]PWS Information'!$E$10="CWS",U4232="Single Family Residence",S4232="Yes",Q4232="Non-Lead", N4232="Non-Lead - Copper",O4232="Before 1989")))),"Tier 4",
IF((OR((AND('[1]PWS Information'!$E$10="NTNC",Q4232="Non-Lead")),
(AND('[1]PWS Information'!$E$10="CWS",Q4232="Non-Lead",S4232="")),
(AND('[1]PWS Information'!$E$10="CWS",Q4232="Non-Lead",S4232="No")),
(AND('[1]PWS Information'!$E$10="CWS",Q4232="Non-Lead",S4232="Don't Know")),
(AND('[1]PWS Information'!$E$10="CWS",Q4232="Non-Lead", J4232="Non-Lead - Copper", S4232="Yes", L4232="Between 1989 and 2014")),
(AND('[1]PWS Information'!$E$10="CWS",Q4232="Non-Lead", J4232="Non-Lead - Copper", S4232="Yes", L4232="After 2014")),
(AND('[1]PWS Information'!$E$10="CWS",Q4232="Non-Lead", J4232="Non-Lead - Copper", S4232="Yes", L4232="Unknown")),
(AND('[1]PWS Information'!$E$10="CWS",Q4232="Non-Lead", N4232="Non-Lead - Copper", S4232="Yes", O4232="Between 1989 and 2014")),
(AND('[1]PWS Information'!$E$10="CWS",Q4232="Non-Lead", N4232="Non-Lead - Copper", S4232="Yes", O4232="After 2014")),
(AND('[1]PWS Information'!$E$10="CWS",Q4232="Non-Lead", N4232="Non-Lead - Copper", S4232="Yes", O4232="Unknown")),
(AND('[1]PWS Information'!$E$10="CWS",Q4232="Unknown")),
(AND('[1]PWS Information'!$E$10="NTNC",Q4232="Unknown")))),"Tier 5",
"")))))</f>
        <v>Tier 5</v>
      </c>
      <c r="Z4232" s="71"/>
      <c r="AA4232" s="71"/>
    </row>
    <row r="4233" spans="1:27" ht="57.6" x14ac:dyDescent="0.3">
      <c r="A4233" s="1"/>
      <c r="B4233" s="70">
        <v>748628</v>
      </c>
      <c r="C4233" s="60">
        <v>881</v>
      </c>
      <c r="D4233" s="61" t="s">
        <v>1586</v>
      </c>
      <c r="E4233" s="61" t="s">
        <v>49</v>
      </c>
      <c r="F4233" s="61">
        <v>78640</v>
      </c>
      <c r="G4233" s="62" t="s">
        <v>1462</v>
      </c>
      <c r="H4233" s="63">
        <v>29.967866799999999</v>
      </c>
      <c r="I4233" s="64">
        <v>-97.838551800000005</v>
      </c>
      <c r="J4233" s="65" t="s">
        <v>57</v>
      </c>
      <c r="K4233" s="66" t="s">
        <v>51</v>
      </c>
      <c r="L4233" s="62" t="s">
        <v>58</v>
      </c>
      <c r="M4233" s="69"/>
      <c r="N4233" s="65" t="s">
        <v>50</v>
      </c>
      <c r="O4233" s="66" t="s">
        <v>58</v>
      </c>
      <c r="P4233" s="69"/>
      <c r="Q4233" s="55" t="str">
        <f t="shared" si="65"/>
        <v>Non-Lead</v>
      </c>
      <c r="R4233" s="70" t="s">
        <v>51</v>
      </c>
      <c r="S4233" s="70" t="s">
        <v>51</v>
      </c>
      <c r="T4233" s="70"/>
      <c r="U4233" s="71" t="s">
        <v>53</v>
      </c>
      <c r="V4233" s="71" t="s">
        <v>51</v>
      </c>
      <c r="W4233" s="71" t="s">
        <v>51</v>
      </c>
      <c r="X4233" s="71" t="s">
        <v>51</v>
      </c>
      <c r="Y4233" s="72" t="str">
        <f>IF((OR((AND('[1]PWS Information'!$E$10="CWS",U4233="Single Family Residence",Q4233="Lead")),
(AND('[1]PWS Information'!$E$10="CWS",U4233="Multiple Family Residence",'[1]PWS Information'!$E$11="Yes",Q4233="Lead")),
(AND('[1]PWS Information'!$E$10="NTNC",Q4233="Lead")))),"Tier 1",
IF((OR((AND('[1]PWS Information'!$E$10="CWS",U4233="Multiple Family Residence",'[1]PWS Information'!$E$11="No",Q4233="Lead")),
(AND('[1]PWS Information'!$E$10="CWS",U4233="Other",Q4233="Lead")),
(AND('[1]PWS Information'!$E$10="CWS",U4233="Building",Q4233="Lead")))),"Tier 2",
IF((OR((AND('[1]PWS Information'!$E$10="CWS",U4233="Single Family Residence",Q4233="Galvanized Requiring Replacement")),
(AND('[1]PWS Information'!$E$10="CWS",U4233="Single Family Residence",Q4233="Galvanized Requiring Replacement",R4233="Yes")),
(AND('[1]PWS Information'!$E$10="NTNC",Q4233="Galvanized Requiring Replacement")),
(AND('[1]PWS Information'!$E$10="NTNC",U4233="Single Family Residence",R4233="Yes")))),"Tier 3",
IF((OR((AND('[1]PWS Information'!$E$10="CWS",U4233="Single Family Residence",S4233="Yes",Q4233="Non-Lead", J4233="Non-Lead - Copper",L4233="Before 1989")),
(AND('[1]PWS Information'!$E$10="CWS",U4233="Single Family Residence",S4233="Yes",Q4233="Non-Lead", N4233="Non-Lead - Copper",O4233="Before 1989")))),"Tier 4",
IF((OR((AND('[1]PWS Information'!$E$10="NTNC",Q4233="Non-Lead")),
(AND('[1]PWS Information'!$E$10="CWS",Q4233="Non-Lead",S4233="")),
(AND('[1]PWS Information'!$E$10="CWS",Q4233="Non-Lead",S4233="No")),
(AND('[1]PWS Information'!$E$10="CWS",Q4233="Non-Lead",S4233="Don't Know")),
(AND('[1]PWS Information'!$E$10="CWS",Q4233="Non-Lead", J4233="Non-Lead - Copper", S4233="Yes", L4233="Between 1989 and 2014")),
(AND('[1]PWS Information'!$E$10="CWS",Q4233="Non-Lead", J4233="Non-Lead - Copper", S4233="Yes", L4233="After 2014")),
(AND('[1]PWS Information'!$E$10="CWS",Q4233="Non-Lead", J4233="Non-Lead - Copper", S4233="Yes", L4233="Unknown")),
(AND('[1]PWS Information'!$E$10="CWS",Q4233="Non-Lead", N4233="Non-Lead - Copper", S4233="Yes", O4233="Between 1989 and 2014")),
(AND('[1]PWS Information'!$E$10="CWS",Q4233="Non-Lead", N4233="Non-Lead - Copper", S4233="Yes", O4233="After 2014")),
(AND('[1]PWS Information'!$E$10="CWS",Q4233="Non-Lead", N4233="Non-Lead - Copper", S4233="Yes", O4233="Unknown")),
(AND('[1]PWS Information'!$E$10="CWS",Q4233="Unknown")),
(AND('[1]PWS Information'!$E$10="NTNC",Q4233="Unknown")))),"Tier 5",
"")))))</f>
        <v>Tier 5</v>
      </c>
      <c r="Z4233" s="71"/>
      <c r="AA4233" s="71"/>
    </row>
    <row r="4234" spans="1:27" ht="86.4" x14ac:dyDescent="0.3">
      <c r="A4234" s="17"/>
      <c r="B4234" s="70">
        <v>15532135</v>
      </c>
      <c r="C4234" s="60">
        <v>891</v>
      </c>
      <c r="D4234" s="61" t="s">
        <v>1586</v>
      </c>
      <c r="E4234" s="61" t="s">
        <v>49</v>
      </c>
      <c r="F4234" s="61">
        <v>78640</v>
      </c>
      <c r="G4234" s="62" t="s">
        <v>1594</v>
      </c>
      <c r="H4234" s="63">
        <v>29.9678507</v>
      </c>
      <c r="I4234" s="64">
        <v>-97.838480700000005</v>
      </c>
      <c r="J4234" s="65" t="s">
        <v>57</v>
      </c>
      <c r="K4234" s="66" t="s">
        <v>51</v>
      </c>
      <c r="L4234" s="62" t="s">
        <v>58</v>
      </c>
      <c r="M4234" s="69"/>
      <c r="N4234" s="65" t="s">
        <v>50</v>
      </c>
      <c r="O4234" s="66" t="s">
        <v>52</v>
      </c>
      <c r="P4234" s="69"/>
      <c r="Q4234" s="55" t="str">
        <f t="shared" si="65"/>
        <v>Non-Lead</v>
      </c>
      <c r="R4234" s="70" t="s">
        <v>51</v>
      </c>
      <c r="S4234" s="70" t="s">
        <v>51</v>
      </c>
      <c r="T4234" s="70"/>
      <c r="U4234" s="71" t="s">
        <v>53</v>
      </c>
      <c r="V4234" s="71" t="s">
        <v>51</v>
      </c>
      <c r="W4234" s="71" t="s">
        <v>51</v>
      </c>
      <c r="X4234" s="71" t="s">
        <v>51</v>
      </c>
      <c r="Y4234" s="72" t="str">
        <f>IF((OR((AND('[1]PWS Information'!$E$10="CWS",U4234="Single Family Residence",Q4234="Lead")),
(AND('[1]PWS Information'!$E$10="CWS",U4234="Multiple Family Residence",'[1]PWS Information'!$E$11="Yes",Q4234="Lead")),
(AND('[1]PWS Information'!$E$10="NTNC",Q4234="Lead")))),"Tier 1",
IF((OR((AND('[1]PWS Information'!$E$10="CWS",U4234="Multiple Family Residence",'[1]PWS Information'!$E$11="No",Q4234="Lead")),
(AND('[1]PWS Information'!$E$10="CWS",U4234="Other",Q4234="Lead")),
(AND('[1]PWS Information'!$E$10="CWS",U4234="Building",Q4234="Lead")))),"Tier 2",
IF((OR((AND('[1]PWS Information'!$E$10="CWS",U4234="Single Family Residence",Q4234="Galvanized Requiring Replacement")),
(AND('[1]PWS Information'!$E$10="CWS",U4234="Single Family Residence",Q4234="Galvanized Requiring Replacement",R4234="Yes")),
(AND('[1]PWS Information'!$E$10="NTNC",Q4234="Galvanized Requiring Replacement")),
(AND('[1]PWS Information'!$E$10="NTNC",U4234="Single Family Residence",R4234="Yes")))),"Tier 3",
IF((OR((AND('[1]PWS Information'!$E$10="CWS",U4234="Single Family Residence",S4234="Yes",Q4234="Non-Lead", J4234="Non-Lead - Copper",L4234="Before 1989")),
(AND('[1]PWS Information'!$E$10="CWS",U4234="Single Family Residence",S4234="Yes",Q4234="Non-Lead", N4234="Non-Lead - Copper",O4234="Before 1989")))),"Tier 4",
IF((OR((AND('[1]PWS Information'!$E$10="NTNC",Q4234="Non-Lead")),
(AND('[1]PWS Information'!$E$10="CWS",Q4234="Non-Lead",S4234="")),
(AND('[1]PWS Information'!$E$10="CWS",Q4234="Non-Lead",S4234="No")),
(AND('[1]PWS Information'!$E$10="CWS",Q4234="Non-Lead",S4234="Don't Know")),
(AND('[1]PWS Information'!$E$10="CWS",Q4234="Non-Lead", J4234="Non-Lead - Copper", S4234="Yes", L4234="Between 1989 and 2014")),
(AND('[1]PWS Information'!$E$10="CWS",Q4234="Non-Lead", J4234="Non-Lead - Copper", S4234="Yes", L4234="After 2014")),
(AND('[1]PWS Information'!$E$10="CWS",Q4234="Non-Lead", J4234="Non-Lead - Copper", S4234="Yes", L4234="Unknown")),
(AND('[1]PWS Information'!$E$10="CWS",Q4234="Non-Lead", N4234="Non-Lead - Copper", S4234="Yes", O4234="Between 1989 and 2014")),
(AND('[1]PWS Information'!$E$10="CWS",Q4234="Non-Lead", N4234="Non-Lead - Copper", S4234="Yes", O4234="After 2014")),
(AND('[1]PWS Information'!$E$10="CWS",Q4234="Non-Lead", N4234="Non-Lead - Copper", S4234="Yes", O4234="Unknown")),
(AND('[1]PWS Information'!$E$10="CWS",Q4234="Unknown")),
(AND('[1]PWS Information'!$E$10="NTNC",Q4234="Unknown")))),"Tier 5",
"")))))</f>
        <v>Tier 5</v>
      </c>
      <c r="Z4234" s="71"/>
      <c r="AA4234" s="71"/>
    </row>
    <row r="4235" spans="1:27" ht="57.6" x14ac:dyDescent="0.3">
      <c r="A4235" s="1"/>
      <c r="B4235" s="70">
        <v>16256264</v>
      </c>
      <c r="C4235" s="60">
        <v>901</v>
      </c>
      <c r="D4235" s="61" t="s">
        <v>1586</v>
      </c>
      <c r="E4235" s="61" t="s">
        <v>49</v>
      </c>
      <c r="F4235" s="61">
        <v>78640</v>
      </c>
      <c r="G4235" s="62" t="s">
        <v>1462</v>
      </c>
      <c r="H4235" s="63">
        <v>29.9678346</v>
      </c>
      <c r="I4235" s="64">
        <v>-97.838409499999997</v>
      </c>
      <c r="J4235" s="65" t="s">
        <v>57</v>
      </c>
      <c r="K4235" s="66" t="s">
        <v>51</v>
      </c>
      <c r="L4235" s="62" t="s">
        <v>58</v>
      </c>
      <c r="M4235" s="69"/>
      <c r="N4235" s="65" t="s">
        <v>50</v>
      </c>
      <c r="O4235" s="66" t="s">
        <v>58</v>
      </c>
      <c r="P4235" s="69"/>
      <c r="Q4235" s="55" t="str">
        <f t="shared" si="65"/>
        <v>Non-Lead</v>
      </c>
      <c r="R4235" s="70" t="s">
        <v>51</v>
      </c>
      <c r="S4235" s="70" t="s">
        <v>51</v>
      </c>
      <c r="T4235" s="70"/>
      <c r="U4235" s="71" t="s">
        <v>53</v>
      </c>
      <c r="V4235" s="71" t="s">
        <v>51</v>
      </c>
      <c r="W4235" s="71" t="s">
        <v>51</v>
      </c>
      <c r="X4235" s="71" t="s">
        <v>51</v>
      </c>
      <c r="Y4235" s="72" t="str">
        <f>IF((OR((AND('[1]PWS Information'!$E$10="CWS",U4235="Single Family Residence",Q4235="Lead")),
(AND('[1]PWS Information'!$E$10="CWS",U4235="Multiple Family Residence",'[1]PWS Information'!$E$11="Yes",Q4235="Lead")),
(AND('[1]PWS Information'!$E$10="NTNC",Q4235="Lead")))),"Tier 1",
IF((OR((AND('[1]PWS Information'!$E$10="CWS",U4235="Multiple Family Residence",'[1]PWS Information'!$E$11="No",Q4235="Lead")),
(AND('[1]PWS Information'!$E$10="CWS",U4235="Other",Q4235="Lead")),
(AND('[1]PWS Information'!$E$10="CWS",U4235="Building",Q4235="Lead")))),"Tier 2",
IF((OR((AND('[1]PWS Information'!$E$10="CWS",U4235="Single Family Residence",Q4235="Galvanized Requiring Replacement")),
(AND('[1]PWS Information'!$E$10="CWS",U4235="Single Family Residence",Q4235="Galvanized Requiring Replacement",R4235="Yes")),
(AND('[1]PWS Information'!$E$10="NTNC",Q4235="Galvanized Requiring Replacement")),
(AND('[1]PWS Information'!$E$10="NTNC",U4235="Single Family Residence",R4235="Yes")))),"Tier 3",
IF((OR((AND('[1]PWS Information'!$E$10="CWS",U4235="Single Family Residence",S4235="Yes",Q4235="Non-Lead", J4235="Non-Lead - Copper",L4235="Before 1989")),
(AND('[1]PWS Information'!$E$10="CWS",U4235="Single Family Residence",S4235="Yes",Q4235="Non-Lead", N4235="Non-Lead - Copper",O4235="Before 1989")))),"Tier 4",
IF((OR((AND('[1]PWS Information'!$E$10="NTNC",Q4235="Non-Lead")),
(AND('[1]PWS Information'!$E$10="CWS",Q4235="Non-Lead",S4235="")),
(AND('[1]PWS Information'!$E$10="CWS",Q4235="Non-Lead",S4235="No")),
(AND('[1]PWS Information'!$E$10="CWS",Q4235="Non-Lead",S4235="Don't Know")),
(AND('[1]PWS Information'!$E$10="CWS",Q4235="Non-Lead", J4235="Non-Lead - Copper", S4235="Yes", L4235="Between 1989 and 2014")),
(AND('[1]PWS Information'!$E$10="CWS",Q4235="Non-Lead", J4235="Non-Lead - Copper", S4235="Yes", L4235="After 2014")),
(AND('[1]PWS Information'!$E$10="CWS",Q4235="Non-Lead", J4235="Non-Lead - Copper", S4235="Yes", L4235="Unknown")),
(AND('[1]PWS Information'!$E$10="CWS",Q4235="Non-Lead", N4235="Non-Lead - Copper", S4235="Yes", O4235="Between 1989 and 2014")),
(AND('[1]PWS Information'!$E$10="CWS",Q4235="Non-Lead", N4235="Non-Lead - Copper", S4235="Yes", O4235="After 2014")),
(AND('[1]PWS Information'!$E$10="CWS",Q4235="Non-Lead", N4235="Non-Lead - Copper", S4235="Yes", O4235="Unknown")),
(AND('[1]PWS Information'!$E$10="CWS",Q4235="Unknown")),
(AND('[1]PWS Information'!$E$10="NTNC",Q4235="Unknown")))),"Tier 5",
"")))))</f>
        <v>Tier 5</v>
      </c>
      <c r="Z4235" s="71"/>
      <c r="AA4235" s="71"/>
    </row>
    <row r="4236" spans="1:27" ht="57.6" x14ac:dyDescent="0.3">
      <c r="A4236" s="1"/>
      <c r="B4236" s="70">
        <v>10325849</v>
      </c>
      <c r="C4236" s="60">
        <v>110</v>
      </c>
      <c r="D4236" s="61" t="s">
        <v>1595</v>
      </c>
      <c r="E4236" s="61" t="s">
        <v>49</v>
      </c>
      <c r="F4236" s="61">
        <v>78640</v>
      </c>
      <c r="G4236" s="62" t="s">
        <v>1462</v>
      </c>
      <c r="H4236" s="63">
        <v>29.9659254</v>
      </c>
      <c r="I4236" s="64">
        <v>-97.847740299999998</v>
      </c>
      <c r="J4236" s="65" t="s">
        <v>50</v>
      </c>
      <c r="K4236" s="66" t="s">
        <v>51</v>
      </c>
      <c r="L4236" s="62" t="s">
        <v>58</v>
      </c>
      <c r="M4236" s="69"/>
      <c r="N4236" s="65" t="s">
        <v>50</v>
      </c>
      <c r="O4236" s="66" t="s">
        <v>58</v>
      </c>
      <c r="P4236" s="69"/>
      <c r="Q4236" s="55" t="str">
        <f t="shared" si="65"/>
        <v>Non-Lead</v>
      </c>
      <c r="R4236" s="70" t="s">
        <v>51</v>
      </c>
      <c r="S4236" s="70" t="s">
        <v>51</v>
      </c>
      <c r="T4236" s="70"/>
      <c r="U4236" s="71" t="s">
        <v>53</v>
      </c>
      <c r="V4236" s="71" t="s">
        <v>51</v>
      </c>
      <c r="W4236" s="71" t="s">
        <v>51</v>
      </c>
      <c r="X4236" s="71" t="s">
        <v>51</v>
      </c>
      <c r="Y4236" s="72" t="str">
        <f>IF((OR((AND('[1]PWS Information'!$E$10="CWS",U4236="Single Family Residence",Q4236="Lead")),
(AND('[1]PWS Information'!$E$10="CWS",U4236="Multiple Family Residence",'[1]PWS Information'!$E$11="Yes",Q4236="Lead")),
(AND('[1]PWS Information'!$E$10="NTNC",Q4236="Lead")))),"Tier 1",
IF((OR((AND('[1]PWS Information'!$E$10="CWS",U4236="Multiple Family Residence",'[1]PWS Information'!$E$11="No",Q4236="Lead")),
(AND('[1]PWS Information'!$E$10="CWS",U4236="Other",Q4236="Lead")),
(AND('[1]PWS Information'!$E$10="CWS",U4236="Building",Q4236="Lead")))),"Tier 2",
IF((OR((AND('[1]PWS Information'!$E$10="CWS",U4236="Single Family Residence",Q4236="Galvanized Requiring Replacement")),
(AND('[1]PWS Information'!$E$10="CWS",U4236="Single Family Residence",Q4236="Galvanized Requiring Replacement",R4236="Yes")),
(AND('[1]PWS Information'!$E$10="NTNC",Q4236="Galvanized Requiring Replacement")),
(AND('[1]PWS Information'!$E$10="NTNC",U4236="Single Family Residence",R4236="Yes")))),"Tier 3",
IF((OR((AND('[1]PWS Information'!$E$10="CWS",U4236="Single Family Residence",S4236="Yes",Q4236="Non-Lead", J4236="Non-Lead - Copper",L4236="Before 1989")),
(AND('[1]PWS Information'!$E$10="CWS",U4236="Single Family Residence",S4236="Yes",Q4236="Non-Lead", N4236="Non-Lead - Copper",O4236="Before 1989")))),"Tier 4",
IF((OR((AND('[1]PWS Information'!$E$10="NTNC",Q4236="Non-Lead")),
(AND('[1]PWS Information'!$E$10="CWS",Q4236="Non-Lead",S4236="")),
(AND('[1]PWS Information'!$E$10="CWS",Q4236="Non-Lead",S4236="No")),
(AND('[1]PWS Information'!$E$10="CWS",Q4236="Non-Lead",S4236="Don't Know")),
(AND('[1]PWS Information'!$E$10="CWS",Q4236="Non-Lead", J4236="Non-Lead - Copper", S4236="Yes", L4236="Between 1989 and 2014")),
(AND('[1]PWS Information'!$E$10="CWS",Q4236="Non-Lead", J4236="Non-Lead - Copper", S4236="Yes", L4236="After 2014")),
(AND('[1]PWS Information'!$E$10="CWS",Q4236="Non-Lead", J4236="Non-Lead - Copper", S4236="Yes", L4236="Unknown")),
(AND('[1]PWS Information'!$E$10="CWS",Q4236="Non-Lead", N4236="Non-Lead - Copper", S4236="Yes", O4236="Between 1989 and 2014")),
(AND('[1]PWS Information'!$E$10="CWS",Q4236="Non-Lead", N4236="Non-Lead - Copper", S4236="Yes", O4236="After 2014")),
(AND('[1]PWS Information'!$E$10="CWS",Q4236="Non-Lead", N4236="Non-Lead - Copper", S4236="Yes", O4236="Unknown")),
(AND('[1]PWS Information'!$E$10="CWS",Q4236="Unknown")),
(AND('[1]PWS Information'!$E$10="NTNC",Q4236="Unknown")))),"Tier 5",
"")))))</f>
        <v>Tier 5</v>
      </c>
      <c r="Z4236" s="71"/>
      <c r="AA4236" s="71"/>
    </row>
    <row r="4237" spans="1:27" ht="86.4" x14ac:dyDescent="0.3">
      <c r="A4237" s="1"/>
      <c r="B4237" s="70">
        <v>15507958</v>
      </c>
      <c r="C4237" s="60">
        <v>111</v>
      </c>
      <c r="D4237" s="61" t="s">
        <v>1595</v>
      </c>
      <c r="E4237" s="61" t="s">
        <v>49</v>
      </c>
      <c r="F4237" s="61">
        <v>78640</v>
      </c>
      <c r="G4237" s="62" t="s">
        <v>1596</v>
      </c>
      <c r="H4237" s="63">
        <v>29.966022299999999</v>
      </c>
      <c r="I4237" s="64">
        <v>-97.847603199999995</v>
      </c>
      <c r="J4237" s="65" t="s">
        <v>50</v>
      </c>
      <c r="K4237" s="66" t="s">
        <v>51</v>
      </c>
      <c r="L4237" s="62" t="s">
        <v>58</v>
      </c>
      <c r="M4237" s="69"/>
      <c r="N4237" s="65" t="s">
        <v>50</v>
      </c>
      <c r="O4237" s="66" t="s">
        <v>58</v>
      </c>
      <c r="P4237" s="69"/>
      <c r="Q4237" s="55" t="str">
        <f t="shared" ref="Q4237:Q4300" si="66">IF((OR(J4237="Lead")),"Lead",
IF((OR(N4237="Lead")),"Lead",
IF((OR(J4237="Lead-lined galvanized")),"Lead",
IF((OR(N4237="Lead-lined galvanized")),"Lead",
IF((OR((AND(J4237="Unknown - Likely Lead",N4237="Galvanized")),
(AND(J4237="Unknown - Unlikely Lead",N4237="Galvanized")),
(AND(J4237="Unknown - Material Unknown",N4237="Galvanized")))),"Galvanized Requiring Replacement",
IF((OR((AND(J4237="Non-lead - Copper",K4237="Yes",N4237="Galvanized")),
(AND(J4237="Non-lead - Copper",K4237="Don't know",N4237="Galvanized")),
(AND(J4237="Non-lead - Copper",K4237="",N4237="Galvanized")),
(AND(J4237="Non-lead - Plastic",K4237="Yes",N4237="Galvanized")),
(AND(J4237="Non-lead - Plastic",K4237="Don't know",N4237="Galvanized")),
(AND(J4237="Non-lead - Plastic",K4237="",N4237="Galvanized")),
(AND(J4237="Non-lead",K4237="Yes",N4237="Galvanized")),
(AND(J4237="Non-lead",K4237="Don't know",N4237="Galvanized")),
(AND(J4237="Non-lead",K4237="",N4237="Galvanized")),
(AND(J4237="Non-lead - Other",K4237="Yes",N4237="Galvanized")),
(AND(J4237="Non-Lead - Other",K4237="Don't know",N4237="Galvanized")),
(AND(J4237="Galvanized",K4237="Yes",N4237="Galvanized")),
(AND(J4237="Galvanized",K4237="Don't know",N4237="Galvanized")),
(AND(J4237="Galvanized",K4237="",N4237="Galvanized")),
(AND(J4237="Non-Lead - Other",K4237="",N4237="Galvanized")))),"Galvanized Requiring Replacement",
IF((OR((AND(J4237="Non-lead - Copper",N4237="Non-lead - Copper")),
(AND(J4237="Non-lead - Copper",N4237="Non-lead - Plastic")),
(AND(J4237="Non-lead - Copper",N4237="Non-lead - Other")),
(AND(J4237="Non-lead - Copper",N4237="Non-lead")),
(AND(J4237="Non-lead - Plastic",N4237="Non-lead - Copper")),
(AND(J4237="Non-lead - Plastic",N4237="Non-lead - Plastic")),
(AND(J4237="Non-lead - Plastic",N4237="Non-lead - Other")),
(AND(J4237="Non-lead - Plastic",N4237="Non-lead")),
(AND(J4237="Non-lead",N4237="Non-lead - Copper")),
(AND(J4237="Non-lead",N4237="Non-lead - Plastic")),
(AND(J4237="Non-lead",N4237="Non-lead - Other")),
(AND(J4237="Non-lead",N4237="Non-lead")),
(AND(J4237="Non-lead - Other",N4237="Non-lead - Copper")),
(AND(J4237="Non-Lead - Other",N4237="Non-lead - Plastic")),
(AND(J4237="Non-Lead - Other",N4237="Non-lead")),
(AND(J4237="Non-Lead - Other",N4237="Non-lead - Other")))),"Non-Lead",
IF((OR((AND(J4237="Galvanized",N4237="Non-lead")),
(AND(J4237="Galvanized",N4237="Non-lead - Copper")),
(AND(J4237="Galvanized",N4237="Non-lead - Plastic")),
(AND(J4237="Galvanized",N4237="Non-lead")),
(AND(J4237="Galvanized",N4237="Non-lead - Other")))),"Non-Lead",
IF((OR((AND(J4237="Non-lead - Copper",K4237="No",N4237="Galvanized")),
(AND(J4237="Non-lead - Plastic",K4237="No",N4237="Galvanized")),
(AND(J4237="Non-lead",K4237="No",N4237="Galvanized")),
(AND(J4237="Galvanized",K4237="No",N4237="Galvanized")),
(AND(J4237="Non-lead - Other",K4237="No",N4237="Galvanized")))),"Non-lead",
IF((OR((AND(J4237="Unknown - Likely Lead",N4237="Unknown - Likely Lead")),
(AND(J4237="Unknown - Likely Lead",N4237="Unknown - Unlikely Lead")),
(AND(J4237="Unknown - Likely Lead",N4237="Unknown - Material Unknown")),
(AND(J4237="Unknown - Unlikely Lead",N4237="Unknown - Likely Lead")),
(AND(J4237="Unknown - Unlikely Lead",N4237="Unknown - Unlikely Lead")),
(AND(J4237="Unknown - Unlikely Lead",N4237="Unknown - Material Unknown")),
(AND(J4237="Unknown - Material Unknown",N4237="Unknown - Likely Lead")),
(AND(J4237="Unknown - Material Unknown",N4237="Unknown - Unlikely Lead")),
(AND(J4237="Unknown - Material Unknown",N4237="Unknown - Material Unknown")))),"Unknown",
IF((OR((AND(J4237="Unknown - Likely Lead",N4237="Non-lead - Copper")),
(AND(J4237="Unknown - Likely Lead",N4237="Non-lead - Plastic")),
(AND(J4237="Unknown - Likely Lead",N4237="Non-lead")),
(AND(J4237="Unknown - Likely Lead",N4237="Non-lead - Other")),
(AND(J4237="Unknown - Unlikely Lead",N4237="Non-lead - Copper")),
(AND(J4237="Unknown - Unlikely Lead",N4237="Non-lead - Plastic")),
(AND(J4237="Unknown - Unlikely Lead",N4237="Non-lead")),
(AND(J4237="Unknown - Unlikely Lead",N4237="Non-lead - Other")),
(AND(J4237="Unknown - Material Unknown",N4237="Non-lead - Copper")),
(AND(J4237="Unknown - Material Unknown",N4237="Non-lead - Plastic")),
(AND(J4237="Unknown - Material Unknown",N4237="Non-lead")),
(AND(J4237="Unknown - Material Unknown",N4237="Non-lead - Other")))),"Unknown",
IF((OR((AND(J4237="Non-lead - Copper",N4237="Unknown - Likely Lead")),
(AND(J4237="Non-lead - Copper",N4237="Unknown - Unlikely Lead")),
(AND(J4237="Non-lead - Copper",N4237="Unknown - Material Unknown")),
(AND(J4237="Non-lead - Plastic",N4237="Unknown - Likely Lead")),
(AND(J4237="Non-lead - Plastic",N4237="Unknown - Unlikely Lead")),
(AND(J4237="Non-lead - Plastic",N4237="Unknown - Material Unknown")),
(AND(J4237="Non-lead",N4237="Unknown - Likely Lead")),
(AND(J4237="Non-lead",N4237="Unknown - Unlikely Lead")),
(AND(J4237="Non-lead",N4237="Unknown - Material Unknown")),
(AND(J4237="Non-lead - Other",N4237="Unknown - Likely Lead")),
(AND(J4237="Non-Lead - Other",N4237="Unknown - Unlikely Lead")),
(AND(J4237="Non-Lead - Other",N4237="Unknown - Material Unknown")))),"Unknown",
IF((OR((AND(J4237="Galvanized",N4237="Unknown - Likely Lead")),
(AND(J4237="Galvanized",N4237="Unknown - Unlikely Lead")),
(AND(J4237="Galvanized",N4237="Unknown - Material Unknown")))),"Unknown",
IF((OR((AND(J4237="Galvanized",N4237="")))),"Galvanized Requiring Replacement",
IF((OR((AND(J4237="Non-lead - Copper",N4237="")),
(AND(J4237="Non-lead - Plastic",N4237="")),
(AND(J4237="Non-lead",N4237="")),
(AND(J4237="Non-lead - Other",N4237="")))),"Non-lead",
IF((OR((AND(J4237="Unknown - Likely Lead",N4237="")),
(AND(J4237="Unknown - Unlikely Lead",N4237="")),
(AND(J4237="Unknown - Material Unknown",N4237="")))),"Unknown",
""))))))))))))))))</f>
        <v>Non-Lead</v>
      </c>
      <c r="R4237" s="70" t="s">
        <v>51</v>
      </c>
      <c r="S4237" s="70" t="s">
        <v>51</v>
      </c>
      <c r="T4237" s="70"/>
      <c r="U4237" s="71" t="s">
        <v>53</v>
      </c>
      <c r="V4237" s="71" t="s">
        <v>51</v>
      </c>
      <c r="W4237" s="71" t="s">
        <v>51</v>
      </c>
      <c r="X4237" s="71" t="s">
        <v>51</v>
      </c>
      <c r="Y4237" s="72" t="str">
        <f>IF((OR((AND('[1]PWS Information'!$E$10="CWS",U4237="Single Family Residence",Q4237="Lead")),
(AND('[1]PWS Information'!$E$10="CWS",U4237="Multiple Family Residence",'[1]PWS Information'!$E$11="Yes",Q4237="Lead")),
(AND('[1]PWS Information'!$E$10="NTNC",Q4237="Lead")))),"Tier 1",
IF((OR((AND('[1]PWS Information'!$E$10="CWS",U4237="Multiple Family Residence",'[1]PWS Information'!$E$11="No",Q4237="Lead")),
(AND('[1]PWS Information'!$E$10="CWS",U4237="Other",Q4237="Lead")),
(AND('[1]PWS Information'!$E$10="CWS",U4237="Building",Q4237="Lead")))),"Tier 2",
IF((OR((AND('[1]PWS Information'!$E$10="CWS",U4237="Single Family Residence",Q4237="Galvanized Requiring Replacement")),
(AND('[1]PWS Information'!$E$10="CWS",U4237="Single Family Residence",Q4237="Galvanized Requiring Replacement",R4237="Yes")),
(AND('[1]PWS Information'!$E$10="NTNC",Q4237="Galvanized Requiring Replacement")),
(AND('[1]PWS Information'!$E$10="NTNC",U4237="Single Family Residence",R4237="Yes")))),"Tier 3",
IF((OR((AND('[1]PWS Information'!$E$10="CWS",U4237="Single Family Residence",S4237="Yes",Q4237="Non-Lead", J4237="Non-Lead - Copper",L4237="Before 1989")),
(AND('[1]PWS Information'!$E$10="CWS",U4237="Single Family Residence",S4237="Yes",Q4237="Non-Lead", N4237="Non-Lead - Copper",O4237="Before 1989")))),"Tier 4",
IF((OR((AND('[1]PWS Information'!$E$10="NTNC",Q4237="Non-Lead")),
(AND('[1]PWS Information'!$E$10="CWS",Q4237="Non-Lead",S4237="")),
(AND('[1]PWS Information'!$E$10="CWS",Q4237="Non-Lead",S4237="No")),
(AND('[1]PWS Information'!$E$10="CWS",Q4237="Non-Lead",S4237="Don't Know")),
(AND('[1]PWS Information'!$E$10="CWS",Q4237="Non-Lead", J4237="Non-Lead - Copper", S4237="Yes", L4237="Between 1989 and 2014")),
(AND('[1]PWS Information'!$E$10="CWS",Q4237="Non-Lead", J4237="Non-Lead - Copper", S4237="Yes", L4237="After 2014")),
(AND('[1]PWS Information'!$E$10="CWS",Q4237="Non-Lead", J4237="Non-Lead - Copper", S4237="Yes", L4237="Unknown")),
(AND('[1]PWS Information'!$E$10="CWS",Q4237="Non-Lead", N4237="Non-Lead - Copper", S4237="Yes", O4237="Between 1989 and 2014")),
(AND('[1]PWS Information'!$E$10="CWS",Q4237="Non-Lead", N4237="Non-Lead - Copper", S4237="Yes", O4237="After 2014")),
(AND('[1]PWS Information'!$E$10="CWS",Q4237="Non-Lead", N4237="Non-Lead - Copper", S4237="Yes", O4237="Unknown")),
(AND('[1]PWS Information'!$E$10="CWS",Q4237="Unknown")),
(AND('[1]PWS Information'!$E$10="NTNC",Q4237="Unknown")))),"Tier 5",
"")))))</f>
        <v>Tier 5</v>
      </c>
      <c r="Z4237" s="71"/>
      <c r="AA4237" s="71"/>
    </row>
    <row r="4238" spans="1:27" ht="57.6" x14ac:dyDescent="0.3">
      <c r="A4238" s="17"/>
      <c r="B4238" s="70">
        <v>10301217</v>
      </c>
      <c r="C4238" s="60">
        <v>120</v>
      </c>
      <c r="D4238" s="61" t="s">
        <v>1595</v>
      </c>
      <c r="E4238" s="61" t="s">
        <v>49</v>
      </c>
      <c r="F4238" s="61">
        <v>78640</v>
      </c>
      <c r="G4238" s="62" t="s">
        <v>1462</v>
      </c>
      <c r="H4238" s="63">
        <v>29.965832800000001</v>
      </c>
      <c r="I4238" s="64">
        <v>-97.8476596</v>
      </c>
      <c r="J4238" s="65" t="s">
        <v>50</v>
      </c>
      <c r="K4238" s="66" t="s">
        <v>51</v>
      </c>
      <c r="L4238" s="62" t="s">
        <v>58</v>
      </c>
      <c r="M4238" s="69"/>
      <c r="N4238" s="65" t="s">
        <v>50</v>
      </c>
      <c r="O4238" s="66" t="s">
        <v>58</v>
      </c>
      <c r="P4238" s="69"/>
      <c r="Q4238" s="55" t="str">
        <f t="shared" si="66"/>
        <v>Non-Lead</v>
      </c>
      <c r="R4238" s="70" t="s">
        <v>51</v>
      </c>
      <c r="S4238" s="70" t="s">
        <v>51</v>
      </c>
      <c r="T4238" s="70"/>
      <c r="U4238" s="71" t="s">
        <v>53</v>
      </c>
      <c r="V4238" s="71" t="s">
        <v>51</v>
      </c>
      <c r="W4238" s="71" t="s">
        <v>51</v>
      </c>
      <c r="X4238" s="71" t="s">
        <v>51</v>
      </c>
      <c r="Y4238" s="72" t="str">
        <f>IF((OR((AND('[1]PWS Information'!$E$10="CWS",U4238="Single Family Residence",Q4238="Lead")),
(AND('[1]PWS Information'!$E$10="CWS",U4238="Multiple Family Residence",'[1]PWS Information'!$E$11="Yes",Q4238="Lead")),
(AND('[1]PWS Information'!$E$10="NTNC",Q4238="Lead")))),"Tier 1",
IF((OR((AND('[1]PWS Information'!$E$10="CWS",U4238="Multiple Family Residence",'[1]PWS Information'!$E$11="No",Q4238="Lead")),
(AND('[1]PWS Information'!$E$10="CWS",U4238="Other",Q4238="Lead")),
(AND('[1]PWS Information'!$E$10="CWS",U4238="Building",Q4238="Lead")))),"Tier 2",
IF((OR((AND('[1]PWS Information'!$E$10="CWS",U4238="Single Family Residence",Q4238="Galvanized Requiring Replacement")),
(AND('[1]PWS Information'!$E$10="CWS",U4238="Single Family Residence",Q4238="Galvanized Requiring Replacement",R4238="Yes")),
(AND('[1]PWS Information'!$E$10="NTNC",Q4238="Galvanized Requiring Replacement")),
(AND('[1]PWS Information'!$E$10="NTNC",U4238="Single Family Residence",R4238="Yes")))),"Tier 3",
IF((OR((AND('[1]PWS Information'!$E$10="CWS",U4238="Single Family Residence",S4238="Yes",Q4238="Non-Lead", J4238="Non-Lead - Copper",L4238="Before 1989")),
(AND('[1]PWS Information'!$E$10="CWS",U4238="Single Family Residence",S4238="Yes",Q4238="Non-Lead", N4238="Non-Lead - Copper",O4238="Before 1989")))),"Tier 4",
IF((OR((AND('[1]PWS Information'!$E$10="NTNC",Q4238="Non-Lead")),
(AND('[1]PWS Information'!$E$10="CWS",Q4238="Non-Lead",S4238="")),
(AND('[1]PWS Information'!$E$10="CWS",Q4238="Non-Lead",S4238="No")),
(AND('[1]PWS Information'!$E$10="CWS",Q4238="Non-Lead",S4238="Don't Know")),
(AND('[1]PWS Information'!$E$10="CWS",Q4238="Non-Lead", J4238="Non-Lead - Copper", S4238="Yes", L4238="Between 1989 and 2014")),
(AND('[1]PWS Information'!$E$10="CWS",Q4238="Non-Lead", J4238="Non-Lead - Copper", S4238="Yes", L4238="After 2014")),
(AND('[1]PWS Information'!$E$10="CWS",Q4238="Non-Lead", J4238="Non-Lead - Copper", S4238="Yes", L4238="Unknown")),
(AND('[1]PWS Information'!$E$10="CWS",Q4238="Non-Lead", N4238="Non-Lead - Copper", S4238="Yes", O4238="Between 1989 and 2014")),
(AND('[1]PWS Information'!$E$10="CWS",Q4238="Non-Lead", N4238="Non-Lead - Copper", S4238="Yes", O4238="After 2014")),
(AND('[1]PWS Information'!$E$10="CWS",Q4238="Non-Lead", N4238="Non-Lead - Copper", S4238="Yes", O4238="Unknown")),
(AND('[1]PWS Information'!$E$10="CWS",Q4238="Unknown")),
(AND('[1]PWS Information'!$E$10="NTNC",Q4238="Unknown")))),"Tier 5",
"")))))</f>
        <v>Tier 5</v>
      </c>
      <c r="Z4238" s="71"/>
      <c r="AA4238" s="71"/>
    </row>
    <row r="4239" spans="1:27" ht="86.4" x14ac:dyDescent="0.3">
      <c r="A4239" s="1"/>
      <c r="B4239" s="70" t="s">
        <v>1597</v>
      </c>
      <c r="C4239" s="60">
        <v>121</v>
      </c>
      <c r="D4239" s="61" t="s">
        <v>1595</v>
      </c>
      <c r="E4239" s="61" t="s">
        <v>49</v>
      </c>
      <c r="F4239" s="61">
        <v>78640</v>
      </c>
      <c r="G4239" s="62" t="s">
        <v>1598</v>
      </c>
      <c r="H4239" s="63">
        <v>29.9659336</v>
      </c>
      <c r="I4239" s="64">
        <v>-97.847541500000005</v>
      </c>
      <c r="J4239" s="65" t="s">
        <v>50</v>
      </c>
      <c r="K4239" s="66" t="s">
        <v>51</v>
      </c>
      <c r="L4239" s="62" t="s">
        <v>58</v>
      </c>
      <c r="M4239" s="69"/>
      <c r="N4239" s="65" t="s">
        <v>50</v>
      </c>
      <c r="O4239" s="66" t="s">
        <v>58</v>
      </c>
      <c r="P4239" s="69"/>
      <c r="Q4239" s="55" t="str">
        <f t="shared" si="66"/>
        <v>Non-Lead</v>
      </c>
      <c r="R4239" s="70" t="s">
        <v>51</v>
      </c>
      <c r="S4239" s="70" t="s">
        <v>51</v>
      </c>
      <c r="T4239" s="70"/>
      <c r="U4239" s="71" t="s">
        <v>53</v>
      </c>
      <c r="V4239" s="71" t="s">
        <v>51</v>
      </c>
      <c r="W4239" s="71" t="s">
        <v>51</v>
      </c>
      <c r="X4239" s="71" t="s">
        <v>51</v>
      </c>
      <c r="Y4239" s="72" t="str">
        <f>IF((OR((AND('[1]PWS Information'!$E$10="CWS",U4239="Single Family Residence",Q4239="Lead")),
(AND('[1]PWS Information'!$E$10="CWS",U4239="Multiple Family Residence",'[1]PWS Information'!$E$11="Yes",Q4239="Lead")),
(AND('[1]PWS Information'!$E$10="NTNC",Q4239="Lead")))),"Tier 1",
IF((OR((AND('[1]PWS Information'!$E$10="CWS",U4239="Multiple Family Residence",'[1]PWS Information'!$E$11="No",Q4239="Lead")),
(AND('[1]PWS Information'!$E$10="CWS",U4239="Other",Q4239="Lead")),
(AND('[1]PWS Information'!$E$10="CWS",U4239="Building",Q4239="Lead")))),"Tier 2",
IF((OR((AND('[1]PWS Information'!$E$10="CWS",U4239="Single Family Residence",Q4239="Galvanized Requiring Replacement")),
(AND('[1]PWS Information'!$E$10="CWS",U4239="Single Family Residence",Q4239="Galvanized Requiring Replacement",R4239="Yes")),
(AND('[1]PWS Information'!$E$10="NTNC",Q4239="Galvanized Requiring Replacement")),
(AND('[1]PWS Information'!$E$10="NTNC",U4239="Single Family Residence",R4239="Yes")))),"Tier 3",
IF((OR((AND('[1]PWS Information'!$E$10="CWS",U4239="Single Family Residence",S4239="Yes",Q4239="Non-Lead", J4239="Non-Lead - Copper",L4239="Before 1989")),
(AND('[1]PWS Information'!$E$10="CWS",U4239="Single Family Residence",S4239="Yes",Q4239="Non-Lead", N4239="Non-Lead - Copper",O4239="Before 1989")))),"Tier 4",
IF((OR((AND('[1]PWS Information'!$E$10="NTNC",Q4239="Non-Lead")),
(AND('[1]PWS Information'!$E$10="CWS",Q4239="Non-Lead",S4239="")),
(AND('[1]PWS Information'!$E$10="CWS",Q4239="Non-Lead",S4239="No")),
(AND('[1]PWS Information'!$E$10="CWS",Q4239="Non-Lead",S4239="Don't Know")),
(AND('[1]PWS Information'!$E$10="CWS",Q4239="Non-Lead", J4239="Non-Lead - Copper", S4239="Yes", L4239="Between 1989 and 2014")),
(AND('[1]PWS Information'!$E$10="CWS",Q4239="Non-Lead", J4239="Non-Lead - Copper", S4239="Yes", L4239="After 2014")),
(AND('[1]PWS Information'!$E$10="CWS",Q4239="Non-Lead", J4239="Non-Lead - Copper", S4239="Yes", L4239="Unknown")),
(AND('[1]PWS Information'!$E$10="CWS",Q4239="Non-Lead", N4239="Non-Lead - Copper", S4239="Yes", O4239="Between 1989 and 2014")),
(AND('[1]PWS Information'!$E$10="CWS",Q4239="Non-Lead", N4239="Non-Lead - Copper", S4239="Yes", O4239="After 2014")),
(AND('[1]PWS Information'!$E$10="CWS",Q4239="Non-Lead", N4239="Non-Lead - Copper", S4239="Yes", O4239="Unknown")),
(AND('[1]PWS Information'!$E$10="CWS",Q4239="Unknown")),
(AND('[1]PWS Information'!$E$10="NTNC",Q4239="Unknown")))),"Tier 5",
"")))))</f>
        <v>Tier 5</v>
      </c>
      <c r="Z4239" s="71"/>
      <c r="AA4239" s="71"/>
    </row>
    <row r="4240" spans="1:27" ht="57.6" x14ac:dyDescent="0.3">
      <c r="A4240" s="1"/>
      <c r="B4240" s="70">
        <v>10125020</v>
      </c>
      <c r="C4240" s="60">
        <v>130</v>
      </c>
      <c r="D4240" s="61" t="s">
        <v>1595</v>
      </c>
      <c r="E4240" s="61" t="s">
        <v>49</v>
      </c>
      <c r="F4240" s="61">
        <v>78640</v>
      </c>
      <c r="G4240" s="62" t="s">
        <v>1462</v>
      </c>
      <c r="H4240" s="63">
        <v>29.965740199999999</v>
      </c>
      <c r="I4240" s="64">
        <v>-97.847578900000002</v>
      </c>
      <c r="J4240" s="65" t="s">
        <v>50</v>
      </c>
      <c r="K4240" s="66" t="s">
        <v>51</v>
      </c>
      <c r="L4240" s="62" t="s">
        <v>58</v>
      </c>
      <c r="M4240" s="69"/>
      <c r="N4240" s="65" t="s">
        <v>50</v>
      </c>
      <c r="O4240" s="66" t="s">
        <v>58</v>
      </c>
      <c r="P4240" s="69"/>
      <c r="Q4240" s="55" t="str">
        <f t="shared" si="66"/>
        <v>Non-Lead</v>
      </c>
      <c r="R4240" s="70" t="s">
        <v>51</v>
      </c>
      <c r="S4240" s="70" t="s">
        <v>51</v>
      </c>
      <c r="T4240" s="70"/>
      <c r="U4240" s="71" t="s">
        <v>53</v>
      </c>
      <c r="V4240" s="71" t="s">
        <v>51</v>
      </c>
      <c r="W4240" s="71" t="s">
        <v>51</v>
      </c>
      <c r="X4240" s="71" t="s">
        <v>51</v>
      </c>
      <c r="Y4240" s="72" t="str">
        <f>IF((OR((AND('[1]PWS Information'!$E$10="CWS",U4240="Single Family Residence",Q4240="Lead")),
(AND('[1]PWS Information'!$E$10="CWS",U4240="Multiple Family Residence",'[1]PWS Information'!$E$11="Yes",Q4240="Lead")),
(AND('[1]PWS Information'!$E$10="NTNC",Q4240="Lead")))),"Tier 1",
IF((OR((AND('[1]PWS Information'!$E$10="CWS",U4240="Multiple Family Residence",'[1]PWS Information'!$E$11="No",Q4240="Lead")),
(AND('[1]PWS Information'!$E$10="CWS",U4240="Other",Q4240="Lead")),
(AND('[1]PWS Information'!$E$10="CWS",U4240="Building",Q4240="Lead")))),"Tier 2",
IF((OR((AND('[1]PWS Information'!$E$10="CWS",U4240="Single Family Residence",Q4240="Galvanized Requiring Replacement")),
(AND('[1]PWS Information'!$E$10="CWS",U4240="Single Family Residence",Q4240="Galvanized Requiring Replacement",R4240="Yes")),
(AND('[1]PWS Information'!$E$10="NTNC",Q4240="Galvanized Requiring Replacement")),
(AND('[1]PWS Information'!$E$10="NTNC",U4240="Single Family Residence",R4240="Yes")))),"Tier 3",
IF((OR((AND('[1]PWS Information'!$E$10="CWS",U4240="Single Family Residence",S4240="Yes",Q4240="Non-Lead", J4240="Non-Lead - Copper",L4240="Before 1989")),
(AND('[1]PWS Information'!$E$10="CWS",U4240="Single Family Residence",S4240="Yes",Q4240="Non-Lead", N4240="Non-Lead - Copper",O4240="Before 1989")))),"Tier 4",
IF((OR((AND('[1]PWS Information'!$E$10="NTNC",Q4240="Non-Lead")),
(AND('[1]PWS Information'!$E$10="CWS",Q4240="Non-Lead",S4240="")),
(AND('[1]PWS Information'!$E$10="CWS",Q4240="Non-Lead",S4240="No")),
(AND('[1]PWS Information'!$E$10="CWS",Q4240="Non-Lead",S4240="Don't Know")),
(AND('[1]PWS Information'!$E$10="CWS",Q4240="Non-Lead", J4240="Non-Lead - Copper", S4240="Yes", L4240="Between 1989 and 2014")),
(AND('[1]PWS Information'!$E$10="CWS",Q4240="Non-Lead", J4240="Non-Lead - Copper", S4240="Yes", L4240="After 2014")),
(AND('[1]PWS Information'!$E$10="CWS",Q4240="Non-Lead", J4240="Non-Lead - Copper", S4240="Yes", L4240="Unknown")),
(AND('[1]PWS Information'!$E$10="CWS",Q4240="Non-Lead", N4240="Non-Lead - Copper", S4240="Yes", O4240="Between 1989 and 2014")),
(AND('[1]PWS Information'!$E$10="CWS",Q4240="Non-Lead", N4240="Non-Lead - Copper", S4240="Yes", O4240="After 2014")),
(AND('[1]PWS Information'!$E$10="CWS",Q4240="Non-Lead", N4240="Non-Lead - Copper", S4240="Yes", O4240="Unknown")),
(AND('[1]PWS Information'!$E$10="CWS",Q4240="Unknown")),
(AND('[1]PWS Information'!$E$10="NTNC",Q4240="Unknown")))),"Tier 5",
"")))))</f>
        <v>Tier 5</v>
      </c>
      <c r="Z4240" s="71"/>
      <c r="AA4240" s="71"/>
    </row>
    <row r="4241" spans="1:27" ht="57.6" x14ac:dyDescent="0.3">
      <c r="A4241" s="1"/>
      <c r="B4241" s="70">
        <v>12572920</v>
      </c>
      <c r="C4241" s="60">
        <v>161</v>
      </c>
      <c r="D4241" s="61" t="s">
        <v>1595</v>
      </c>
      <c r="E4241" s="61" t="s">
        <v>49</v>
      </c>
      <c r="F4241" s="61">
        <v>78640</v>
      </c>
      <c r="G4241" s="62" t="s">
        <v>1462</v>
      </c>
      <c r="H4241" s="63">
        <v>29.965994999999999</v>
      </c>
      <c r="I4241" s="64">
        <v>-97.847196999999994</v>
      </c>
      <c r="J4241" s="65" t="s">
        <v>50</v>
      </c>
      <c r="K4241" s="66" t="s">
        <v>51</v>
      </c>
      <c r="L4241" s="62" t="s">
        <v>58</v>
      </c>
      <c r="M4241" s="69"/>
      <c r="N4241" s="65" t="s">
        <v>50</v>
      </c>
      <c r="O4241" s="66" t="s">
        <v>58</v>
      </c>
      <c r="P4241" s="69"/>
      <c r="Q4241" s="55" t="str">
        <f t="shared" si="66"/>
        <v>Non-Lead</v>
      </c>
      <c r="R4241" s="70" t="s">
        <v>51</v>
      </c>
      <c r="S4241" s="70" t="s">
        <v>51</v>
      </c>
      <c r="T4241" s="70"/>
      <c r="U4241" s="71" t="s">
        <v>53</v>
      </c>
      <c r="V4241" s="71" t="s">
        <v>51</v>
      </c>
      <c r="W4241" s="71" t="s">
        <v>51</v>
      </c>
      <c r="X4241" s="71" t="s">
        <v>51</v>
      </c>
      <c r="Y4241" s="72" t="str">
        <f>IF((OR((AND('[1]PWS Information'!$E$10="CWS",U4241="Single Family Residence",Q4241="Lead")),
(AND('[1]PWS Information'!$E$10="CWS",U4241="Multiple Family Residence",'[1]PWS Information'!$E$11="Yes",Q4241="Lead")),
(AND('[1]PWS Information'!$E$10="NTNC",Q4241="Lead")))),"Tier 1",
IF((OR((AND('[1]PWS Information'!$E$10="CWS",U4241="Multiple Family Residence",'[1]PWS Information'!$E$11="No",Q4241="Lead")),
(AND('[1]PWS Information'!$E$10="CWS",U4241="Other",Q4241="Lead")),
(AND('[1]PWS Information'!$E$10="CWS",U4241="Building",Q4241="Lead")))),"Tier 2",
IF((OR((AND('[1]PWS Information'!$E$10="CWS",U4241="Single Family Residence",Q4241="Galvanized Requiring Replacement")),
(AND('[1]PWS Information'!$E$10="CWS",U4241="Single Family Residence",Q4241="Galvanized Requiring Replacement",R4241="Yes")),
(AND('[1]PWS Information'!$E$10="NTNC",Q4241="Galvanized Requiring Replacement")),
(AND('[1]PWS Information'!$E$10="NTNC",U4241="Single Family Residence",R4241="Yes")))),"Tier 3",
IF((OR((AND('[1]PWS Information'!$E$10="CWS",U4241="Single Family Residence",S4241="Yes",Q4241="Non-Lead", J4241="Non-Lead - Copper",L4241="Before 1989")),
(AND('[1]PWS Information'!$E$10="CWS",U4241="Single Family Residence",S4241="Yes",Q4241="Non-Lead", N4241="Non-Lead - Copper",O4241="Before 1989")))),"Tier 4",
IF((OR((AND('[1]PWS Information'!$E$10="NTNC",Q4241="Non-Lead")),
(AND('[1]PWS Information'!$E$10="CWS",Q4241="Non-Lead",S4241="")),
(AND('[1]PWS Information'!$E$10="CWS",Q4241="Non-Lead",S4241="No")),
(AND('[1]PWS Information'!$E$10="CWS",Q4241="Non-Lead",S4241="Don't Know")),
(AND('[1]PWS Information'!$E$10="CWS",Q4241="Non-Lead", J4241="Non-Lead - Copper", S4241="Yes", L4241="Between 1989 and 2014")),
(AND('[1]PWS Information'!$E$10="CWS",Q4241="Non-Lead", J4241="Non-Lead - Copper", S4241="Yes", L4241="After 2014")),
(AND('[1]PWS Information'!$E$10="CWS",Q4241="Non-Lead", J4241="Non-Lead - Copper", S4241="Yes", L4241="Unknown")),
(AND('[1]PWS Information'!$E$10="CWS",Q4241="Non-Lead", N4241="Non-Lead - Copper", S4241="Yes", O4241="Between 1989 and 2014")),
(AND('[1]PWS Information'!$E$10="CWS",Q4241="Non-Lead", N4241="Non-Lead - Copper", S4241="Yes", O4241="After 2014")),
(AND('[1]PWS Information'!$E$10="CWS",Q4241="Non-Lead", N4241="Non-Lead - Copper", S4241="Yes", O4241="Unknown")),
(AND('[1]PWS Information'!$E$10="CWS",Q4241="Unknown")),
(AND('[1]PWS Information'!$E$10="NTNC",Q4241="Unknown")))),"Tier 5",
"")))))</f>
        <v>Tier 5</v>
      </c>
      <c r="Z4241" s="71"/>
      <c r="AA4241" s="71"/>
    </row>
    <row r="4242" spans="1:27" ht="57.6" x14ac:dyDescent="0.3">
      <c r="A4242" s="17"/>
      <c r="B4242" s="70">
        <v>12068279</v>
      </c>
      <c r="C4242" s="60">
        <v>171</v>
      </c>
      <c r="D4242" s="61" t="s">
        <v>1595</v>
      </c>
      <c r="E4242" s="61" t="s">
        <v>49</v>
      </c>
      <c r="F4242" s="61">
        <v>78640</v>
      </c>
      <c r="G4242" s="62" t="s">
        <v>1462</v>
      </c>
      <c r="H4242" s="63">
        <v>29.966048600000001</v>
      </c>
      <c r="I4242" s="64">
        <v>-97.847103200000006</v>
      </c>
      <c r="J4242" s="65" t="s">
        <v>50</v>
      </c>
      <c r="K4242" s="66" t="s">
        <v>51</v>
      </c>
      <c r="L4242" s="62" t="s">
        <v>58</v>
      </c>
      <c r="M4242" s="69"/>
      <c r="N4242" s="65" t="s">
        <v>50</v>
      </c>
      <c r="O4242" s="66" t="s">
        <v>58</v>
      </c>
      <c r="P4242" s="69"/>
      <c r="Q4242" s="55" t="str">
        <f t="shared" si="66"/>
        <v>Non-Lead</v>
      </c>
      <c r="R4242" s="70" t="s">
        <v>51</v>
      </c>
      <c r="S4242" s="70" t="s">
        <v>51</v>
      </c>
      <c r="T4242" s="70"/>
      <c r="U4242" s="71" t="s">
        <v>53</v>
      </c>
      <c r="V4242" s="71" t="s">
        <v>51</v>
      </c>
      <c r="W4242" s="71" t="s">
        <v>51</v>
      </c>
      <c r="X4242" s="71" t="s">
        <v>51</v>
      </c>
      <c r="Y4242" s="72" t="str">
        <f>IF((OR((AND('[1]PWS Information'!$E$10="CWS",U4242="Single Family Residence",Q4242="Lead")),
(AND('[1]PWS Information'!$E$10="CWS",U4242="Multiple Family Residence",'[1]PWS Information'!$E$11="Yes",Q4242="Lead")),
(AND('[1]PWS Information'!$E$10="NTNC",Q4242="Lead")))),"Tier 1",
IF((OR((AND('[1]PWS Information'!$E$10="CWS",U4242="Multiple Family Residence",'[1]PWS Information'!$E$11="No",Q4242="Lead")),
(AND('[1]PWS Information'!$E$10="CWS",U4242="Other",Q4242="Lead")),
(AND('[1]PWS Information'!$E$10="CWS",U4242="Building",Q4242="Lead")))),"Tier 2",
IF((OR((AND('[1]PWS Information'!$E$10="CWS",U4242="Single Family Residence",Q4242="Galvanized Requiring Replacement")),
(AND('[1]PWS Information'!$E$10="CWS",U4242="Single Family Residence",Q4242="Galvanized Requiring Replacement",R4242="Yes")),
(AND('[1]PWS Information'!$E$10="NTNC",Q4242="Galvanized Requiring Replacement")),
(AND('[1]PWS Information'!$E$10="NTNC",U4242="Single Family Residence",R4242="Yes")))),"Tier 3",
IF((OR((AND('[1]PWS Information'!$E$10="CWS",U4242="Single Family Residence",S4242="Yes",Q4242="Non-Lead", J4242="Non-Lead - Copper",L4242="Before 1989")),
(AND('[1]PWS Information'!$E$10="CWS",U4242="Single Family Residence",S4242="Yes",Q4242="Non-Lead", N4242="Non-Lead - Copper",O4242="Before 1989")))),"Tier 4",
IF((OR((AND('[1]PWS Information'!$E$10="NTNC",Q4242="Non-Lead")),
(AND('[1]PWS Information'!$E$10="CWS",Q4242="Non-Lead",S4242="")),
(AND('[1]PWS Information'!$E$10="CWS",Q4242="Non-Lead",S4242="No")),
(AND('[1]PWS Information'!$E$10="CWS",Q4242="Non-Lead",S4242="Don't Know")),
(AND('[1]PWS Information'!$E$10="CWS",Q4242="Non-Lead", J4242="Non-Lead - Copper", S4242="Yes", L4242="Between 1989 and 2014")),
(AND('[1]PWS Information'!$E$10="CWS",Q4242="Non-Lead", J4242="Non-Lead - Copper", S4242="Yes", L4242="After 2014")),
(AND('[1]PWS Information'!$E$10="CWS",Q4242="Non-Lead", J4242="Non-Lead - Copper", S4242="Yes", L4242="Unknown")),
(AND('[1]PWS Information'!$E$10="CWS",Q4242="Non-Lead", N4242="Non-Lead - Copper", S4242="Yes", O4242="Between 1989 and 2014")),
(AND('[1]PWS Information'!$E$10="CWS",Q4242="Non-Lead", N4242="Non-Lead - Copper", S4242="Yes", O4242="After 2014")),
(AND('[1]PWS Information'!$E$10="CWS",Q4242="Non-Lead", N4242="Non-Lead - Copper", S4242="Yes", O4242="Unknown")),
(AND('[1]PWS Information'!$E$10="CWS",Q4242="Unknown")),
(AND('[1]PWS Information'!$E$10="NTNC",Q4242="Unknown")))),"Tier 5",
"")))))</f>
        <v>Tier 5</v>
      </c>
      <c r="Z4242" s="71"/>
      <c r="AA4242" s="71"/>
    </row>
    <row r="4243" spans="1:27" ht="72" x14ac:dyDescent="0.3">
      <c r="A4243" s="1"/>
      <c r="B4243" s="70">
        <v>15872003</v>
      </c>
      <c r="C4243" s="60">
        <v>181</v>
      </c>
      <c r="D4243" s="61" t="s">
        <v>1595</v>
      </c>
      <c r="E4243" s="61" t="s">
        <v>49</v>
      </c>
      <c r="F4243" s="61">
        <v>78640</v>
      </c>
      <c r="G4243" s="62" t="s">
        <v>1599</v>
      </c>
      <c r="H4243" s="63">
        <v>29.966105899999999</v>
      </c>
      <c r="I4243" s="64">
        <v>-97.847011600000002</v>
      </c>
      <c r="J4243" s="65" t="s">
        <v>50</v>
      </c>
      <c r="K4243" s="66" t="s">
        <v>51</v>
      </c>
      <c r="L4243" s="62" t="s">
        <v>58</v>
      </c>
      <c r="M4243" s="69"/>
      <c r="N4243" s="65" t="s">
        <v>50</v>
      </c>
      <c r="O4243" s="66" t="s">
        <v>58</v>
      </c>
      <c r="P4243" s="69"/>
      <c r="Q4243" s="55" t="str">
        <f t="shared" si="66"/>
        <v>Non-Lead</v>
      </c>
      <c r="R4243" s="70" t="s">
        <v>51</v>
      </c>
      <c r="S4243" s="70" t="s">
        <v>51</v>
      </c>
      <c r="T4243" s="70"/>
      <c r="U4243" s="71" t="s">
        <v>53</v>
      </c>
      <c r="V4243" s="71" t="s">
        <v>51</v>
      </c>
      <c r="W4243" s="71" t="s">
        <v>51</v>
      </c>
      <c r="X4243" s="71" t="s">
        <v>51</v>
      </c>
      <c r="Y4243" s="72" t="str">
        <f>IF((OR((AND('[1]PWS Information'!$E$10="CWS",U4243="Single Family Residence",Q4243="Lead")),
(AND('[1]PWS Information'!$E$10="CWS",U4243="Multiple Family Residence",'[1]PWS Information'!$E$11="Yes",Q4243="Lead")),
(AND('[1]PWS Information'!$E$10="NTNC",Q4243="Lead")))),"Tier 1",
IF((OR((AND('[1]PWS Information'!$E$10="CWS",U4243="Multiple Family Residence",'[1]PWS Information'!$E$11="No",Q4243="Lead")),
(AND('[1]PWS Information'!$E$10="CWS",U4243="Other",Q4243="Lead")),
(AND('[1]PWS Information'!$E$10="CWS",U4243="Building",Q4243="Lead")))),"Tier 2",
IF((OR((AND('[1]PWS Information'!$E$10="CWS",U4243="Single Family Residence",Q4243="Galvanized Requiring Replacement")),
(AND('[1]PWS Information'!$E$10="CWS",U4243="Single Family Residence",Q4243="Galvanized Requiring Replacement",R4243="Yes")),
(AND('[1]PWS Information'!$E$10="NTNC",Q4243="Galvanized Requiring Replacement")),
(AND('[1]PWS Information'!$E$10="NTNC",U4243="Single Family Residence",R4243="Yes")))),"Tier 3",
IF((OR((AND('[1]PWS Information'!$E$10="CWS",U4243="Single Family Residence",S4243="Yes",Q4243="Non-Lead", J4243="Non-Lead - Copper",L4243="Before 1989")),
(AND('[1]PWS Information'!$E$10="CWS",U4243="Single Family Residence",S4243="Yes",Q4243="Non-Lead", N4243="Non-Lead - Copper",O4243="Before 1989")))),"Tier 4",
IF((OR((AND('[1]PWS Information'!$E$10="NTNC",Q4243="Non-Lead")),
(AND('[1]PWS Information'!$E$10="CWS",Q4243="Non-Lead",S4243="")),
(AND('[1]PWS Information'!$E$10="CWS",Q4243="Non-Lead",S4243="No")),
(AND('[1]PWS Information'!$E$10="CWS",Q4243="Non-Lead",S4243="Don't Know")),
(AND('[1]PWS Information'!$E$10="CWS",Q4243="Non-Lead", J4243="Non-Lead - Copper", S4243="Yes", L4243="Between 1989 and 2014")),
(AND('[1]PWS Information'!$E$10="CWS",Q4243="Non-Lead", J4243="Non-Lead - Copper", S4243="Yes", L4243="After 2014")),
(AND('[1]PWS Information'!$E$10="CWS",Q4243="Non-Lead", J4243="Non-Lead - Copper", S4243="Yes", L4243="Unknown")),
(AND('[1]PWS Information'!$E$10="CWS",Q4243="Non-Lead", N4243="Non-Lead - Copper", S4243="Yes", O4243="Between 1989 and 2014")),
(AND('[1]PWS Information'!$E$10="CWS",Q4243="Non-Lead", N4243="Non-Lead - Copper", S4243="Yes", O4243="After 2014")),
(AND('[1]PWS Information'!$E$10="CWS",Q4243="Non-Lead", N4243="Non-Lead - Copper", S4243="Yes", O4243="Unknown")),
(AND('[1]PWS Information'!$E$10="CWS",Q4243="Unknown")),
(AND('[1]PWS Information'!$E$10="NTNC",Q4243="Unknown")))),"Tier 5",
"")))))</f>
        <v>Tier 5</v>
      </c>
      <c r="Z4243" s="71"/>
      <c r="AA4243" s="71"/>
    </row>
    <row r="4244" spans="1:27" ht="57.6" x14ac:dyDescent="0.3">
      <c r="A4244" s="1"/>
      <c r="B4244" s="70">
        <v>10000728</v>
      </c>
      <c r="C4244" s="60">
        <v>191</v>
      </c>
      <c r="D4244" s="61" t="s">
        <v>1595</v>
      </c>
      <c r="E4244" s="61" t="s">
        <v>49</v>
      </c>
      <c r="F4244" s="61">
        <v>78640</v>
      </c>
      <c r="G4244" s="62" t="s">
        <v>1462</v>
      </c>
      <c r="H4244" s="63">
        <v>29.966165</v>
      </c>
      <c r="I4244" s="64">
        <v>-97.846921100000003</v>
      </c>
      <c r="J4244" s="65" t="s">
        <v>50</v>
      </c>
      <c r="K4244" s="66" t="s">
        <v>51</v>
      </c>
      <c r="L4244" s="62" t="s">
        <v>58</v>
      </c>
      <c r="M4244" s="69"/>
      <c r="N4244" s="65" t="s">
        <v>50</v>
      </c>
      <c r="O4244" s="66" t="s">
        <v>58</v>
      </c>
      <c r="P4244" s="69"/>
      <c r="Q4244" s="55" t="str">
        <f t="shared" si="66"/>
        <v>Non-Lead</v>
      </c>
      <c r="R4244" s="70" t="s">
        <v>51</v>
      </c>
      <c r="S4244" s="70" t="s">
        <v>51</v>
      </c>
      <c r="T4244" s="70"/>
      <c r="U4244" s="71" t="s">
        <v>53</v>
      </c>
      <c r="V4244" s="71" t="s">
        <v>51</v>
      </c>
      <c r="W4244" s="71" t="s">
        <v>51</v>
      </c>
      <c r="X4244" s="71" t="s">
        <v>51</v>
      </c>
      <c r="Y4244" s="72" t="str">
        <f>IF((OR((AND('[1]PWS Information'!$E$10="CWS",U4244="Single Family Residence",Q4244="Lead")),
(AND('[1]PWS Information'!$E$10="CWS",U4244="Multiple Family Residence",'[1]PWS Information'!$E$11="Yes",Q4244="Lead")),
(AND('[1]PWS Information'!$E$10="NTNC",Q4244="Lead")))),"Tier 1",
IF((OR((AND('[1]PWS Information'!$E$10="CWS",U4244="Multiple Family Residence",'[1]PWS Information'!$E$11="No",Q4244="Lead")),
(AND('[1]PWS Information'!$E$10="CWS",U4244="Other",Q4244="Lead")),
(AND('[1]PWS Information'!$E$10="CWS",U4244="Building",Q4244="Lead")))),"Tier 2",
IF((OR((AND('[1]PWS Information'!$E$10="CWS",U4244="Single Family Residence",Q4244="Galvanized Requiring Replacement")),
(AND('[1]PWS Information'!$E$10="CWS",U4244="Single Family Residence",Q4244="Galvanized Requiring Replacement",R4244="Yes")),
(AND('[1]PWS Information'!$E$10="NTNC",Q4244="Galvanized Requiring Replacement")),
(AND('[1]PWS Information'!$E$10="NTNC",U4244="Single Family Residence",R4244="Yes")))),"Tier 3",
IF((OR((AND('[1]PWS Information'!$E$10="CWS",U4244="Single Family Residence",S4244="Yes",Q4244="Non-Lead", J4244="Non-Lead - Copper",L4244="Before 1989")),
(AND('[1]PWS Information'!$E$10="CWS",U4244="Single Family Residence",S4244="Yes",Q4244="Non-Lead", N4244="Non-Lead - Copper",O4244="Before 1989")))),"Tier 4",
IF((OR((AND('[1]PWS Information'!$E$10="NTNC",Q4244="Non-Lead")),
(AND('[1]PWS Information'!$E$10="CWS",Q4244="Non-Lead",S4244="")),
(AND('[1]PWS Information'!$E$10="CWS",Q4244="Non-Lead",S4244="No")),
(AND('[1]PWS Information'!$E$10="CWS",Q4244="Non-Lead",S4244="Don't Know")),
(AND('[1]PWS Information'!$E$10="CWS",Q4244="Non-Lead", J4244="Non-Lead - Copper", S4244="Yes", L4244="Between 1989 and 2014")),
(AND('[1]PWS Information'!$E$10="CWS",Q4244="Non-Lead", J4244="Non-Lead - Copper", S4244="Yes", L4244="After 2014")),
(AND('[1]PWS Information'!$E$10="CWS",Q4244="Non-Lead", J4244="Non-Lead - Copper", S4244="Yes", L4244="Unknown")),
(AND('[1]PWS Information'!$E$10="CWS",Q4244="Non-Lead", N4244="Non-Lead - Copper", S4244="Yes", O4244="Between 1989 and 2014")),
(AND('[1]PWS Information'!$E$10="CWS",Q4244="Non-Lead", N4244="Non-Lead - Copper", S4244="Yes", O4244="After 2014")),
(AND('[1]PWS Information'!$E$10="CWS",Q4244="Non-Lead", N4244="Non-Lead - Copper", S4244="Yes", O4244="Unknown")),
(AND('[1]PWS Information'!$E$10="CWS",Q4244="Unknown")),
(AND('[1]PWS Information'!$E$10="NTNC",Q4244="Unknown")))),"Tier 5",
"")))))</f>
        <v>Tier 5</v>
      </c>
      <c r="Z4244" s="71"/>
      <c r="AA4244" s="71"/>
    </row>
    <row r="4245" spans="1:27" ht="57.6" x14ac:dyDescent="0.3">
      <c r="A4245" s="1"/>
      <c r="B4245" s="70">
        <v>12898209</v>
      </c>
      <c r="C4245" s="60">
        <v>201</v>
      </c>
      <c r="D4245" s="61" t="s">
        <v>1595</v>
      </c>
      <c r="E4245" s="61" t="s">
        <v>49</v>
      </c>
      <c r="F4245" s="61">
        <v>78640</v>
      </c>
      <c r="G4245" s="62" t="s">
        <v>1462</v>
      </c>
      <c r="H4245" s="63">
        <v>29.966224199999999</v>
      </c>
      <c r="I4245" s="64">
        <v>-97.846830600000004</v>
      </c>
      <c r="J4245" s="65" t="s">
        <v>50</v>
      </c>
      <c r="K4245" s="66" t="s">
        <v>51</v>
      </c>
      <c r="L4245" s="62" t="s">
        <v>58</v>
      </c>
      <c r="M4245" s="69"/>
      <c r="N4245" s="65" t="s">
        <v>50</v>
      </c>
      <c r="O4245" s="66" t="s">
        <v>58</v>
      </c>
      <c r="P4245" s="69"/>
      <c r="Q4245" s="55" t="str">
        <f t="shared" si="66"/>
        <v>Non-Lead</v>
      </c>
      <c r="R4245" s="70" t="s">
        <v>51</v>
      </c>
      <c r="S4245" s="70" t="s">
        <v>51</v>
      </c>
      <c r="T4245" s="70"/>
      <c r="U4245" s="71" t="s">
        <v>53</v>
      </c>
      <c r="V4245" s="71" t="s">
        <v>51</v>
      </c>
      <c r="W4245" s="71" t="s">
        <v>51</v>
      </c>
      <c r="X4245" s="71" t="s">
        <v>51</v>
      </c>
      <c r="Y4245" s="72" t="str">
        <f>IF((OR((AND('[1]PWS Information'!$E$10="CWS",U4245="Single Family Residence",Q4245="Lead")),
(AND('[1]PWS Information'!$E$10="CWS",U4245="Multiple Family Residence",'[1]PWS Information'!$E$11="Yes",Q4245="Lead")),
(AND('[1]PWS Information'!$E$10="NTNC",Q4245="Lead")))),"Tier 1",
IF((OR((AND('[1]PWS Information'!$E$10="CWS",U4245="Multiple Family Residence",'[1]PWS Information'!$E$11="No",Q4245="Lead")),
(AND('[1]PWS Information'!$E$10="CWS",U4245="Other",Q4245="Lead")),
(AND('[1]PWS Information'!$E$10="CWS",U4245="Building",Q4245="Lead")))),"Tier 2",
IF((OR((AND('[1]PWS Information'!$E$10="CWS",U4245="Single Family Residence",Q4245="Galvanized Requiring Replacement")),
(AND('[1]PWS Information'!$E$10="CWS",U4245="Single Family Residence",Q4245="Galvanized Requiring Replacement",R4245="Yes")),
(AND('[1]PWS Information'!$E$10="NTNC",Q4245="Galvanized Requiring Replacement")),
(AND('[1]PWS Information'!$E$10="NTNC",U4245="Single Family Residence",R4245="Yes")))),"Tier 3",
IF((OR((AND('[1]PWS Information'!$E$10="CWS",U4245="Single Family Residence",S4245="Yes",Q4245="Non-Lead", J4245="Non-Lead - Copper",L4245="Before 1989")),
(AND('[1]PWS Information'!$E$10="CWS",U4245="Single Family Residence",S4245="Yes",Q4245="Non-Lead", N4245="Non-Lead - Copper",O4245="Before 1989")))),"Tier 4",
IF((OR((AND('[1]PWS Information'!$E$10="NTNC",Q4245="Non-Lead")),
(AND('[1]PWS Information'!$E$10="CWS",Q4245="Non-Lead",S4245="")),
(AND('[1]PWS Information'!$E$10="CWS",Q4245="Non-Lead",S4245="No")),
(AND('[1]PWS Information'!$E$10="CWS",Q4245="Non-Lead",S4245="Don't Know")),
(AND('[1]PWS Information'!$E$10="CWS",Q4245="Non-Lead", J4245="Non-Lead - Copper", S4245="Yes", L4245="Between 1989 and 2014")),
(AND('[1]PWS Information'!$E$10="CWS",Q4245="Non-Lead", J4245="Non-Lead - Copper", S4245="Yes", L4245="After 2014")),
(AND('[1]PWS Information'!$E$10="CWS",Q4245="Non-Lead", J4245="Non-Lead - Copper", S4245="Yes", L4245="Unknown")),
(AND('[1]PWS Information'!$E$10="CWS",Q4245="Non-Lead", N4245="Non-Lead - Copper", S4245="Yes", O4245="Between 1989 and 2014")),
(AND('[1]PWS Information'!$E$10="CWS",Q4245="Non-Lead", N4245="Non-Lead - Copper", S4245="Yes", O4245="After 2014")),
(AND('[1]PWS Information'!$E$10="CWS",Q4245="Non-Lead", N4245="Non-Lead - Copper", S4245="Yes", O4245="Unknown")),
(AND('[1]PWS Information'!$E$10="CWS",Q4245="Unknown")),
(AND('[1]PWS Information'!$E$10="NTNC",Q4245="Unknown")))),"Tier 5",
"")))))</f>
        <v>Tier 5</v>
      </c>
      <c r="Z4245" s="71"/>
      <c r="AA4245" s="71"/>
    </row>
    <row r="4246" spans="1:27" ht="57.6" x14ac:dyDescent="0.3">
      <c r="A4246" s="17"/>
      <c r="B4246" s="70">
        <v>7975415</v>
      </c>
      <c r="C4246" s="60">
        <v>211</v>
      </c>
      <c r="D4246" s="61" t="s">
        <v>1595</v>
      </c>
      <c r="E4246" s="61" t="s">
        <v>49</v>
      </c>
      <c r="F4246" s="61">
        <v>78640</v>
      </c>
      <c r="G4246" s="62" t="s">
        <v>1462</v>
      </c>
      <c r="H4246" s="63">
        <v>29.9662845</v>
      </c>
      <c r="I4246" s="64">
        <v>-97.846740999999994</v>
      </c>
      <c r="J4246" s="65" t="s">
        <v>50</v>
      </c>
      <c r="K4246" s="66" t="s">
        <v>51</v>
      </c>
      <c r="L4246" s="62" t="s">
        <v>58</v>
      </c>
      <c r="M4246" s="69"/>
      <c r="N4246" s="65" t="s">
        <v>50</v>
      </c>
      <c r="O4246" s="66" t="s">
        <v>52</v>
      </c>
      <c r="P4246" s="69"/>
      <c r="Q4246" s="55" t="str">
        <f t="shared" si="66"/>
        <v>Non-Lead</v>
      </c>
      <c r="R4246" s="70" t="s">
        <v>51</v>
      </c>
      <c r="S4246" s="70" t="s">
        <v>51</v>
      </c>
      <c r="T4246" s="70"/>
      <c r="U4246" s="71" t="s">
        <v>53</v>
      </c>
      <c r="V4246" s="71" t="s">
        <v>51</v>
      </c>
      <c r="W4246" s="71" t="s">
        <v>51</v>
      </c>
      <c r="X4246" s="71" t="s">
        <v>51</v>
      </c>
      <c r="Y4246" s="72" t="str">
        <f>IF((OR((AND('[1]PWS Information'!$E$10="CWS",U4246="Single Family Residence",Q4246="Lead")),
(AND('[1]PWS Information'!$E$10="CWS",U4246="Multiple Family Residence",'[1]PWS Information'!$E$11="Yes",Q4246="Lead")),
(AND('[1]PWS Information'!$E$10="NTNC",Q4246="Lead")))),"Tier 1",
IF((OR((AND('[1]PWS Information'!$E$10="CWS",U4246="Multiple Family Residence",'[1]PWS Information'!$E$11="No",Q4246="Lead")),
(AND('[1]PWS Information'!$E$10="CWS",U4246="Other",Q4246="Lead")),
(AND('[1]PWS Information'!$E$10="CWS",U4246="Building",Q4246="Lead")))),"Tier 2",
IF((OR((AND('[1]PWS Information'!$E$10="CWS",U4246="Single Family Residence",Q4246="Galvanized Requiring Replacement")),
(AND('[1]PWS Information'!$E$10="CWS",U4246="Single Family Residence",Q4246="Galvanized Requiring Replacement",R4246="Yes")),
(AND('[1]PWS Information'!$E$10="NTNC",Q4246="Galvanized Requiring Replacement")),
(AND('[1]PWS Information'!$E$10="NTNC",U4246="Single Family Residence",R4246="Yes")))),"Tier 3",
IF((OR((AND('[1]PWS Information'!$E$10="CWS",U4246="Single Family Residence",S4246="Yes",Q4246="Non-Lead", J4246="Non-Lead - Copper",L4246="Before 1989")),
(AND('[1]PWS Information'!$E$10="CWS",U4246="Single Family Residence",S4246="Yes",Q4246="Non-Lead", N4246="Non-Lead - Copper",O4246="Before 1989")))),"Tier 4",
IF((OR((AND('[1]PWS Information'!$E$10="NTNC",Q4246="Non-Lead")),
(AND('[1]PWS Information'!$E$10="CWS",Q4246="Non-Lead",S4246="")),
(AND('[1]PWS Information'!$E$10="CWS",Q4246="Non-Lead",S4246="No")),
(AND('[1]PWS Information'!$E$10="CWS",Q4246="Non-Lead",S4246="Don't Know")),
(AND('[1]PWS Information'!$E$10="CWS",Q4246="Non-Lead", J4246="Non-Lead - Copper", S4246="Yes", L4246="Between 1989 and 2014")),
(AND('[1]PWS Information'!$E$10="CWS",Q4246="Non-Lead", J4246="Non-Lead - Copper", S4246="Yes", L4246="After 2014")),
(AND('[1]PWS Information'!$E$10="CWS",Q4246="Non-Lead", J4246="Non-Lead - Copper", S4246="Yes", L4246="Unknown")),
(AND('[1]PWS Information'!$E$10="CWS",Q4246="Non-Lead", N4246="Non-Lead - Copper", S4246="Yes", O4246="Between 1989 and 2014")),
(AND('[1]PWS Information'!$E$10="CWS",Q4246="Non-Lead", N4246="Non-Lead - Copper", S4246="Yes", O4246="After 2014")),
(AND('[1]PWS Information'!$E$10="CWS",Q4246="Non-Lead", N4246="Non-Lead - Copper", S4246="Yes", O4246="Unknown")),
(AND('[1]PWS Information'!$E$10="CWS",Q4246="Unknown")),
(AND('[1]PWS Information'!$E$10="NTNC",Q4246="Unknown")))),"Tier 5",
"")))))</f>
        <v>Tier 5</v>
      </c>
      <c r="Z4246" s="71"/>
      <c r="AA4246" s="71"/>
    </row>
    <row r="4247" spans="1:27" ht="86.4" x14ac:dyDescent="0.3">
      <c r="A4247" s="1"/>
      <c r="B4247" s="70">
        <v>15572533</v>
      </c>
      <c r="C4247" s="60">
        <v>221</v>
      </c>
      <c r="D4247" s="61" t="s">
        <v>1595</v>
      </c>
      <c r="E4247" s="61" t="s">
        <v>49</v>
      </c>
      <c r="F4247" s="61">
        <v>78640</v>
      </c>
      <c r="G4247" s="62" t="s">
        <v>1600</v>
      </c>
      <c r="H4247" s="63">
        <v>29.966349099999999</v>
      </c>
      <c r="I4247" s="64">
        <v>-97.846654299999997</v>
      </c>
      <c r="J4247" s="65" t="s">
        <v>50</v>
      </c>
      <c r="K4247" s="66" t="s">
        <v>51</v>
      </c>
      <c r="L4247" s="62" t="s">
        <v>58</v>
      </c>
      <c r="M4247" s="69"/>
      <c r="N4247" s="65" t="s">
        <v>50</v>
      </c>
      <c r="O4247" s="66" t="s">
        <v>58</v>
      </c>
      <c r="P4247" s="69"/>
      <c r="Q4247" s="55" t="str">
        <f t="shared" si="66"/>
        <v>Non-Lead</v>
      </c>
      <c r="R4247" s="70" t="s">
        <v>51</v>
      </c>
      <c r="S4247" s="70" t="s">
        <v>51</v>
      </c>
      <c r="T4247" s="70"/>
      <c r="U4247" s="71" t="s">
        <v>53</v>
      </c>
      <c r="V4247" s="71" t="s">
        <v>51</v>
      </c>
      <c r="W4247" s="71" t="s">
        <v>51</v>
      </c>
      <c r="X4247" s="71" t="s">
        <v>51</v>
      </c>
      <c r="Y4247" s="72" t="str">
        <f>IF((OR((AND('[1]PWS Information'!$E$10="CWS",U4247="Single Family Residence",Q4247="Lead")),
(AND('[1]PWS Information'!$E$10="CWS",U4247="Multiple Family Residence",'[1]PWS Information'!$E$11="Yes",Q4247="Lead")),
(AND('[1]PWS Information'!$E$10="NTNC",Q4247="Lead")))),"Tier 1",
IF((OR((AND('[1]PWS Information'!$E$10="CWS",U4247="Multiple Family Residence",'[1]PWS Information'!$E$11="No",Q4247="Lead")),
(AND('[1]PWS Information'!$E$10="CWS",U4247="Other",Q4247="Lead")),
(AND('[1]PWS Information'!$E$10="CWS",U4247="Building",Q4247="Lead")))),"Tier 2",
IF((OR((AND('[1]PWS Information'!$E$10="CWS",U4247="Single Family Residence",Q4247="Galvanized Requiring Replacement")),
(AND('[1]PWS Information'!$E$10="CWS",U4247="Single Family Residence",Q4247="Galvanized Requiring Replacement",R4247="Yes")),
(AND('[1]PWS Information'!$E$10="NTNC",Q4247="Galvanized Requiring Replacement")),
(AND('[1]PWS Information'!$E$10="NTNC",U4247="Single Family Residence",R4247="Yes")))),"Tier 3",
IF((OR((AND('[1]PWS Information'!$E$10="CWS",U4247="Single Family Residence",S4247="Yes",Q4247="Non-Lead", J4247="Non-Lead - Copper",L4247="Before 1989")),
(AND('[1]PWS Information'!$E$10="CWS",U4247="Single Family Residence",S4247="Yes",Q4247="Non-Lead", N4247="Non-Lead - Copper",O4247="Before 1989")))),"Tier 4",
IF((OR((AND('[1]PWS Information'!$E$10="NTNC",Q4247="Non-Lead")),
(AND('[1]PWS Information'!$E$10="CWS",Q4247="Non-Lead",S4247="")),
(AND('[1]PWS Information'!$E$10="CWS",Q4247="Non-Lead",S4247="No")),
(AND('[1]PWS Information'!$E$10="CWS",Q4247="Non-Lead",S4247="Don't Know")),
(AND('[1]PWS Information'!$E$10="CWS",Q4247="Non-Lead", J4247="Non-Lead - Copper", S4247="Yes", L4247="Between 1989 and 2014")),
(AND('[1]PWS Information'!$E$10="CWS",Q4247="Non-Lead", J4247="Non-Lead - Copper", S4247="Yes", L4247="After 2014")),
(AND('[1]PWS Information'!$E$10="CWS",Q4247="Non-Lead", J4247="Non-Lead - Copper", S4247="Yes", L4247="Unknown")),
(AND('[1]PWS Information'!$E$10="CWS",Q4247="Non-Lead", N4247="Non-Lead - Copper", S4247="Yes", O4247="Between 1989 and 2014")),
(AND('[1]PWS Information'!$E$10="CWS",Q4247="Non-Lead", N4247="Non-Lead - Copper", S4247="Yes", O4247="After 2014")),
(AND('[1]PWS Information'!$E$10="CWS",Q4247="Non-Lead", N4247="Non-Lead - Copper", S4247="Yes", O4247="Unknown")),
(AND('[1]PWS Information'!$E$10="CWS",Q4247="Unknown")),
(AND('[1]PWS Information'!$E$10="NTNC",Q4247="Unknown")))),"Tier 5",
"")))))</f>
        <v>Tier 5</v>
      </c>
      <c r="Z4247" s="71"/>
      <c r="AA4247" s="71"/>
    </row>
    <row r="4248" spans="1:27" ht="57.6" x14ac:dyDescent="0.3">
      <c r="A4248" s="1"/>
      <c r="B4248" s="70">
        <v>13366507</v>
      </c>
      <c r="C4248" s="60">
        <v>231</v>
      </c>
      <c r="D4248" s="61" t="s">
        <v>1595</v>
      </c>
      <c r="E4248" s="61" t="s">
        <v>49</v>
      </c>
      <c r="F4248" s="61">
        <v>78640</v>
      </c>
      <c r="G4248" s="62" t="s">
        <v>1462</v>
      </c>
      <c r="H4248" s="63">
        <v>29.9664137</v>
      </c>
      <c r="I4248" s="64">
        <v>-97.846567699999994</v>
      </c>
      <c r="J4248" s="65" t="s">
        <v>50</v>
      </c>
      <c r="K4248" s="66" t="s">
        <v>51</v>
      </c>
      <c r="L4248" s="62" t="s">
        <v>58</v>
      </c>
      <c r="M4248" s="69"/>
      <c r="N4248" s="65" t="s">
        <v>50</v>
      </c>
      <c r="O4248" s="66" t="s">
        <v>58</v>
      </c>
      <c r="P4248" s="69"/>
      <c r="Q4248" s="55" t="str">
        <f t="shared" si="66"/>
        <v>Non-Lead</v>
      </c>
      <c r="R4248" s="70" t="s">
        <v>51</v>
      </c>
      <c r="S4248" s="70" t="s">
        <v>51</v>
      </c>
      <c r="T4248" s="70"/>
      <c r="U4248" s="71" t="s">
        <v>53</v>
      </c>
      <c r="V4248" s="71" t="s">
        <v>51</v>
      </c>
      <c r="W4248" s="71" t="s">
        <v>51</v>
      </c>
      <c r="X4248" s="71" t="s">
        <v>51</v>
      </c>
      <c r="Y4248" s="72" t="str">
        <f>IF((OR((AND('[1]PWS Information'!$E$10="CWS",U4248="Single Family Residence",Q4248="Lead")),
(AND('[1]PWS Information'!$E$10="CWS",U4248="Multiple Family Residence",'[1]PWS Information'!$E$11="Yes",Q4248="Lead")),
(AND('[1]PWS Information'!$E$10="NTNC",Q4248="Lead")))),"Tier 1",
IF((OR((AND('[1]PWS Information'!$E$10="CWS",U4248="Multiple Family Residence",'[1]PWS Information'!$E$11="No",Q4248="Lead")),
(AND('[1]PWS Information'!$E$10="CWS",U4248="Other",Q4248="Lead")),
(AND('[1]PWS Information'!$E$10="CWS",U4248="Building",Q4248="Lead")))),"Tier 2",
IF((OR((AND('[1]PWS Information'!$E$10="CWS",U4248="Single Family Residence",Q4248="Galvanized Requiring Replacement")),
(AND('[1]PWS Information'!$E$10="CWS",U4248="Single Family Residence",Q4248="Galvanized Requiring Replacement",R4248="Yes")),
(AND('[1]PWS Information'!$E$10="NTNC",Q4248="Galvanized Requiring Replacement")),
(AND('[1]PWS Information'!$E$10="NTNC",U4248="Single Family Residence",R4248="Yes")))),"Tier 3",
IF((OR((AND('[1]PWS Information'!$E$10="CWS",U4248="Single Family Residence",S4248="Yes",Q4248="Non-Lead", J4248="Non-Lead - Copper",L4248="Before 1989")),
(AND('[1]PWS Information'!$E$10="CWS",U4248="Single Family Residence",S4248="Yes",Q4248="Non-Lead", N4248="Non-Lead - Copper",O4248="Before 1989")))),"Tier 4",
IF((OR((AND('[1]PWS Information'!$E$10="NTNC",Q4248="Non-Lead")),
(AND('[1]PWS Information'!$E$10="CWS",Q4248="Non-Lead",S4248="")),
(AND('[1]PWS Information'!$E$10="CWS",Q4248="Non-Lead",S4248="No")),
(AND('[1]PWS Information'!$E$10="CWS",Q4248="Non-Lead",S4248="Don't Know")),
(AND('[1]PWS Information'!$E$10="CWS",Q4248="Non-Lead", J4248="Non-Lead - Copper", S4248="Yes", L4248="Between 1989 and 2014")),
(AND('[1]PWS Information'!$E$10="CWS",Q4248="Non-Lead", J4248="Non-Lead - Copper", S4248="Yes", L4248="After 2014")),
(AND('[1]PWS Information'!$E$10="CWS",Q4248="Non-Lead", J4248="Non-Lead - Copper", S4248="Yes", L4248="Unknown")),
(AND('[1]PWS Information'!$E$10="CWS",Q4248="Non-Lead", N4248="Non-Lead - Copper", S4248="Yes", O4248="Between 1989 and 2014")),
(AND('[1]PWS Information'!$E$10="CWS",Q4248="Non-Lead", N4248="Non-Lead - Copper", S4248="Yes", O4248="After 2014")),
(AND('[1]PWS Information'!$E$10="CWS",Q4248="Non-Lead", N4248="Non-Lead - Copper", S4248="Yes", O4248="Unknown")),
(AND('[1]PWS Information'!$E$10="CWS",Q4248="Unknown")),
(AND('[1]PWS Information'!$E$10="NTNC",Q4248="Unknown")))),"Tier 5",
"")))))</f>
        <v>Tier 5</v>
      </c>
      <c r="Z4248" s="71"/>
      <c r="AA4248" s="71"/>
    </row>
    <row r="4249" spans="1:27" ht="57.6" x14ac:dyDescent="0.3">
      <c r="A4249" s="1"/>
      <c r="B4249" s="70">
        <v>10123878</v>
      </c>
      <c r="C4249" s="60">
        <v>241</v>
      </c>
      <c r="D4249" s="61" t="s">
        <v>1595</v>
      </c>
      <c r="E4249" s="61" t="s">
        <v>49</v>
      </c>
      <c r="F4249" s="61">
        <v>78640</v>
      </c>
      <c r="G4249" s="62" t="s">
        <v>1462</v>
      </c>
      <c r="H4249" s="63">
        <v>29.9664784</v>
      </c>
      <c r="I4249" s="64">
        <v>97.846481100000005</v>
      </c>
      <c r="J4249" s="65" t="s">
        <v>50</v>
      </c>
      <c r="K4249" s="66" t="s">
        <v>51</v>
      </c>
      <c r="L4249" s="62" t="s">
        <v>58</v>
      </c>
      <c r="M4249" s="69"/>
      <c r="N4249" s="65" t="s">
        <v>50</v>
      </c>
      <c r="O4249" s="66" t="s">
        <v>58</v>
      </c>
      <c r="P4249" s="69"/>
      <c r="Q4249" s="55" t="str">
        <f t="shared" si="66"/>
        <v>Non-Lead</v>
      </c>
      <c r="R4249" s="70" t="s">
        <v>51</v>
      </c>
      <c r="S4249" s="70" t="s">
        <v>51</v>
      </c>
      <c r="T4249" s="70"/>
      <c r="U4249" s="71" t="s">
        <v>53</v>
      </c>
      <c r="V4249" s="71" t="s">
        <v>51</v>
      </c>
      <c r="W4249" s="71" t="s">
        <v>51</v>
      </c>
      <c r="X4249" s="71" t="s">
        <v>51</v>
      </c>
      <c r="Y4249" s="72" t="str">
        <f>IF((OR((AND('[1]PWS Information'!$E$10="CWS",U4249="Single Family Residence",Q4249="Lead")),
(AND('[1]PWS Information'!$E$10="CWS",U4249="Multiple Family Residence",'[1]PWS Information'!$E$11="Yes",Q4249="Lead")),
(AND('[1]PWS Information'!$E$10="NTNC",Q4249="Lead")))),"Tier 1",
IF((OR((AND('[1]PWS Information'!$E$10="CWS",U4249="Multiple Family Residence",'[1]PWS Information'!$E$11="No",Q4249="Lead")),
(AND('[1]PWS Information'!$E$10="CWS",U4249="Other",Q4249="Lead")),
(AND('[1]PWS Information'!$E$10="CWS",U4249="Building",Q4249="Lead")))),"Tier 2",
IF((OR((AND('[1]PWS Information'!$E$10="CWS",U4249="Single Family Residence",Q4249="Galvanized Requiring Replacement")),
(AND('[1]PWS Information'!$E$10="CWS",U4249="Single Family Residence",Q4249="Galvanized Requiring Replacement",R4249="Yes")),
(AND('[1]PWS Information'!$E$10="NTNC",Q4249="Galvanized Requiring Replacement")),
(AND('[1]PWS Information'!$E$10="NTNC",U4249="Single Family Residence",R4249="Yes")))),"Tier 3",
IF((OR((AND('[1]PWS Information'!$E$10="CWS",U4249="Single Family Residence",S4249="Yes",Q4249="Non-Lead", J4249="Non-Lead - Copper",L4249="Before 1989")),
(AND('[1]PWS Information'!$E$10="CWS",U4249="Single Family Residence",S4249="Yes",Q4249="Non-Lead", N4249="Non-Lead - Copper",O4249="Before 1989")))),"Tier 4",
IF((OR((AND('[1]PWS Information'!$E$10="NTNC",Q4249="Non-Lead")),
(AND('[1]PWS Information'!$E$10="CWS",Q4249="Non-Lead",S4249="")),
(AND('[1]PWS Information'!$E$10="CWS",Q4249="Non-Lead",S4249="No")),
(AND('[1]PWS Information'!$E$10="CWS",Q4249="Non-Lead",S4249="Don't Know")),
(AND('[1]PWS Information'!$E$10="CWS",Q4249="Non-Lead", J4249="Non-Lead - Copper", S4249="Yes", L4249="Between 1989 and 2014")),
(AND('[1]PWS Information'!$E$10="CWS",Q4249="Non-Lead", J4249="Non-Lead - Copper", S4249="Yes", L4249="After 2014")),
(AND('[1]PWS Information'!$E$10="CWS",Q4249="Non-Lead", J4249="Non-Lead - Copper", S4249="Yes", L4249="Unknown")),
(AND('[1]PWS Information'!$E$10="CWS",Q4249="Non-Lead", N4249="Non-Lead - Copper", S4249="Yes", O4249="Between 1989 and 2014")),
(AND('[1]PWS Information'!$E$10="CWS",Q4249="Non-Lead", N4249="Non-Lead - Copper", S4249="Yes", O4249="After 2014")),
(AND('[1]PWS Information'!$E$10="CWS",Q4249="Non-Lead", N4249="Non-Lead - Copper", S4249="Yes", O4249="Unknown")),
(AND('[1]PWS Information'!$E$10="CWS",Q4249="Unknown")),
(AND('[1]PWS Information'!$E$10="NTNC",Q4249="Unknown")))),"Tier 5",
"")))))</f>
        <v>Tier 5</v>
      </c>
      <c r="Z4249" s="71"/>
      <c r="AA4249" s="71"/>
    </row>
    <row r="4250" spans="1:27" ht="57.6" x14ac:dyDescent="0.3">
      <c r="A4250" s="17"/>
      <c r="B4250" s="70">
        <v>15788026</v>
      </c>
      <c r="C4250" s="60">
        <v>110</v>
      </c>
      <c r="D4250" s="61" t="s">
        <v>1601</v>
      </c>
      <c r="E4250" s="61" t="s">
        <v>49</v>
      </c>
      <c r="F4250" s="61">
        <v>78640</v>
      </c>
      <c r="G4250" s="62" t="s">
        <v>1462</v>
      </c>
      <c r="H4250" s="63">
        <v>29.9663194</v>
      </c>
      <c r="I4250" s="64">
        <v>-97.845002777777694</v>
      </c>
      <c r="J4250" s="65" t="s">
        <v>50</v>
      </c>
      <c r="K4250" s="66" t="s">
        <v>51</v>
      </c>
      <c r="L4250" s="62" t="s">
        <v>58</v>
      </c>
      <c r="M4250" s="69"/>
      <c r="N4250" s="65" t="s">
        <v>50</v>
      </c>
      <c r="O4250" s="66" t="s">
        <v>58</v>
      </c>
      <c r="P4250" s="69"/>
      <c r="Q4250" s="55" t="str">
        <f t="shared" si="66"/>
        <v>Non-Lead</v>
      </c>
      <c r="R4250" s="70" t="s">
        <v>51</v>
      </c>
      <c r="S4250" s="70" t="s">
        <v>51</v>
      </c>
      <c r="T4250" s="70"/>
      <c r="U4250" s="71" t="s">
        <v>53</v>
      </c>
      <c r="V4250" s="71" t="s">
        <v>51</v>
      </c>
      <c r="W4250" s="71" t="s">
        <v>51</v>
      </c>
      <c r="X4250" s="71" t="s">
        <v>51</v>
      </c>
      <c r="Y4250" s="72" t="str">
        <f>IF((OR((AND('[1]PWS Information'!$E$10="CWS",U4250="Single Family Residence",Q4250="Lead")),
(AND('[1]PWS Information'!$E$10="CWS",U4250="Multiple Family Residence",'[1]PWS Information'!$E$11="Yes",Q4250="Lead")),
(AND('[1]PWS Information'!$E$10="NTNC",Q4250="Lead")))),"Tier 1",
IF((OR((AND('[1]PWS Information'!$E$10="CWS",U4250="Multiple Family Residence",'[1]PWS Information'!$E$11="No",Q4250="Lead")),
(AND('[1]PWS Information'!$E$10="CWS",U4250="Other",Q4250="Lead")),
(AND('[1]PWS Information'!$E$10="CWS",U4250="Building",Q4250="Lead")))),"Tier 2",
IF((OR((AND('[1]PWS Information'!$E$10="CWS",U4250="Single Family Residence",Q4250="Galvanized Requiring Replacement")),
(AND('[1]PWS Information'!$E$10="CWS",U4250="Single Family Residence",Q4250="Galvanized Requiring Replacement",R4250="Yes")),
(AND('[1]PWS Information'!$E$10="NTNC",Q4250="Galvanized Requiring Replacement")),
(AND('[1]PWS Information'!$E$10="NTNC",U4250="Single Family Residence",R4250="Yes")))),"Tier 3",
IF((OR((AND('[1]PWS Information'!$E$10="CWS",U4250="Single Family Residence",S4250="Yes",Q4250="Non-Lead", J4250="Non-Lead - Copper",L4250="Before 1989")),
(AND('[1]PWS Information'!$E$10="CWS",U4250="Single Family Residence",S4250="Yes",Q4250="Non-Lead", N4250="Non-Lead - Copper",O4250="Before 1989")))),"Tier 4",
IF((OR((AND('[1]PWS Information'!$E$10="NTNC",Q4250="Non-Lead")),
(AND('[1]PWS Information'!$E$10="CWS",Q4250="Non-Lead",S4250="")),
(AND('[1]PWS Information'!$E$10="CWS",Q4250="Non-Lead",S4250="No")),
(AND('[1]PWS Information'!$E$10="CWS",Q4250="Non-Lead",S4250="Don't Know")),
(AND('[1]PWS Information'!$E$10="CWS",Q4250="Non-Lead", J4250="Non-Lead - Copper", S4250="Yes", L4250="Between 1989 and 2014")),
(AND('[1]PWS Information'!$E$10="CWS",Q4250="Non-Lead", J4250="Non-Lead - Copper", S4250="Yes", L4250="After 2014")),
(AND('[1]PWS Information'!$E$10="CWS",Q4250="Non-Lead", J4250="Non-Lead - Copper", S4250="Yes", L4250="Unknown")),
(AND('[1]PWS Information'!$E$10="CWS",Q4250="Non-Lead", N4250="Non-Lead - Copper", S4250="Yes", O4250="Between 1989 and 2014")),
(AND('[1]PWS Information'!$E$10="CWS",Q4250="Non-Lead", N4250="Non-Lead - Copper", S4250="Yes", O4250="After 2014")),
(AND('[1]PWS Information'!$E$10="CWS",Q4250="Non-Lead", N4250="Non-Lead - Copper", S4250="Yes", O4250="Unknown")),
(AND('[1]PWS Information'!$E$10="CWS",Q4250="Unknown")),
(AND('[1]PWS Information'!$E$10="NTNC",Q4250="Unknown")))),"Tier 5",
"")))))</f>
        <v>Tier 5</v>
      </c>
      <c r="Z4250" s="71"/>
      <c r="AA4250" s="71"/>
    </row>
    <row r="4251" spans="1:27" ht="57.6" x14ac:dyDescent="0.3">
      <c r="A4251" s="1"/>
      <c r="B4251" s="70">
        <v>787639</v>
      </c>
      <c r="C4251" s="60">
        <v>120</v>
      </c>
      <c r="D4251" s="61" t="s">
        <v>1601</v>
      </c>
      <c r="E4251" s="61" t="s">
        <v>49</v>
      </c>
      <c r="F4251" s="61">
        <v>78640</v>
      </c>
      <c r="G4251" s="62" t="s">
        <v>1462</v>
      </c>
      <c r="H4251" s="63">
        <v>29.966402800000001</v>
      </c>
      <c r="I4251" s="64">
        <v>-97.844875000000002</v>
      </c>
      <c r="J4251" s="65" t="s">
        <v>50</v>
      </c>
      <c r="K4251" s="66" t="s">
        <v>51</v>
      </c>
      <c r="L4251" s="62" t="s">
        <v>58</v>
      </c>
      <c r="M4251" s="69"/>
      <c r="N4251" s="65" t="s">
        <v>50</v>
      </c>
      <c r="O4251" s="66" t="s">
        <v>58</v>
      </c>
      <c r="P4251" s="69"/>
      <c r="Q4251" s="55" t="str">
        <f t="shared" si="66"/>
        <v>Non-Lead</v>
      </c>
      <c r="R4251" s="70" t="s">
        <v>51</v>
      </c>
      <c r="S4251" s="70" t="s">
        <v>51</v>
      </c>
      <c r="T4251" s="70"/>
      <c r="U4251" s="71" t="s">
        <v>53</v>
      </c>
      <c r="V4251" s="71" t="s">
        <v>51</v>
      </c>
      <c r="W4251" s="71" t="s">
        <v>51</v>
      </c>
      <c r="X4251" s="71" t="s">
        <v>51</v>
      </c>
      <c r="Y4251" s="72" t="str">
        <f>IF((OR((AND('[1]PWS Information'!$E$10="CWS",U4251="Single Family Residence",Q4251="Lead")),
(AND('[1]PWS Information'!$E$10="CWS",U4251="Multiple Family Residence",'[1]PWS Information'!$E$11="Yes",Q4251="Lead")),
(AND('[1]PWS Information'!$E$10="NTNC",Q4251="Lead")))),"Tier 1",
IF((OR((AND('[1]PWS Information'!$E$10="CWS",U4251="Multiple Family Residence",'[1]PWS Information'!$E$11="No",Q4251="Lead")),
(AND('[1]PWS Information'!$E$10="CWS",U4251="Other",Q4251="Lead")),
(AND('[1]PWS Information'!$E$10="CWS",U4251="Building",Q4251="Lead")))),"Tier 2",
IF((OR((AND('[1]PWS Information'!$E$10="CWS",U4251="Single Family Residence",Q4251="Galvanized Requiring Replacement")),
(AND('[1]PWS Information'!$E$10="CWS",U4251="Single Family Residence",Q4251="Galvanized Requiring Replacement",R4251="Yes")),
(AND('[1]PWS Information'!$E$10="NTNC",Q4251="Galvanized Requiring Replacement")),
(AND('[1]PWS Information'!$E$10="NTNC",U4251="Single Family Residence",R4251="Yes")))),"Tier 3",
IF((OR((AND('[1]PWS Information'!$E$10="CWS",U4251="Single Family Residence",S4251="Yes",Q4251="Non-Lead", J4251="Non-Lead - Copper",L4251="Before 1989")),
(AND('[1]PWS Information'!$E$10="CWS",U4251="Single Family Residence",S4251="Yes",Q4251="Non-Lead", N4251="Non-Lead - Copper",O4251="Before 1989")))),"Tier 4",
IF((OR((AND('[1]PWS Information'!$E$10="NTNC",Q4251="Non-Lead")),
(AND('[1]PWS Information'!$E$10="CWS",Q4251="Non-Lead",S4251="")),
(AND('[1]PWS Information'!$E$10="CWS",Q4251="Non-Lead",S4251="No")),
(AND('[1]PWS Information'!$E$10="CWS",Q4251="Non-Lead",S4251="Don't Know")),
(AND('[1]PWS Information'!$E$10="CWS",Q4251="Non-Lead", J4251="Non-Lead - Copper", S4251="Yes", L4251="Between 1989 and 2014")),
(AND('[1]PWS Information'!$E$10="CWS",Q4251="Non-Lead", J4251="Non-Lead - Copper", S4251="Yes", L4251="After 2014")),
(AND('[1]PWS Information'!$E$10="CWS",Q4251="Non-Lead", J4251="Non-Lead - Copper", S4251="Yes", L4251="Unknown")),
(AND('[1]PWS Information'!$E$10="CWS",Q4251="Non-Lead", N4251="Non-Lead - Copper", S4251="Yes", O4251="Between 1989 and 2014")),
(AND('[1]PWS Information'!$E$10="CWS",Q4251="Non-Lead", N4251="Non-Lead - Copper", S4251="Yes", O4251="After 2014")),
(AND('[1]PWS Information'!$E$10="CWS",Q4251="Non-Lead", N4251="Non-Lead - Copper", S4251="Yes", O4251="Unknown")),
(AND('[1]PWS Information'!$E$10="CWS",Q4251="Unknown")),
(AND('[1]PWS Information'!$E$10="NTNC",Q4251="Unknown")))),"Tier 5",
"")))))</f>
        <v>Tier 5</v>
      </c>
      <c r="Z4251" s="71"/>
      <c r="AA4251" s="71"/>
    </row>
    <row r="4252" spans="1:27" ht="57.6" x14ac:dyDescent="0.3">
      <c r="A4252" s="1"/>
      <c r="B4252" s="70">
        <v>9295201</v>
      </c>
      <c r="C4252" s="60">
        <v>130</v>
      </c>
      <c r="D4252" s="61" t="s">
        <v>1601</v>
      </c>
      <c r="E4252" s="61" t="s">
        <v>49</v>
      </c>
      <c r="F4252" s="61">
        <v>78640</v>
      </c>
      <c r="G4252" s="62" t="s">
        <v>1462</v>
      </c>
      <c r="H4252" s="63">
        <v>29.966513899999999</v>
      </c>
      <c r="I4252" s="64">
        <v>-97.844763888888806</v>
      </c>
      <c r="J4252" s="65" t="s">
        <v>50</v>
      </c>
      <c r="K4252" s="66" t="s">
        <v>51</v>
      </c>
      <c r="L4252" s="62" t="s">
        <v>58</v>
      </c>
      <c r="M4252" s="69"/>
      <c r="N4252" s="65" t="s">
        <v>50</v>
      </c>
      <c r="O4252" s="66" t="s">
        <v>58</v>
      </c>
      <c r="P4252" s="69"/>
      <c r="Q4252" s="55" t="str">
        <f t="shared" si="66"/>
        <v>Non-Lead</v>
      </c>
      <c r="R4252" s="70" t="s">
        <v>51</v>
      </c>
      <c r="S4252" s="70" t="s">
        <v>51</v>
      </c>
      <c r="T4252" s="70"/>
      <c r="U4252" s="71" t="s">
        <v>53</v>
      </c>
      <c r="V4252" s="71" t="s">
        <v>51</v>
      </c>
      <c r="W4252" s="71" t="s">
        <v>51</v>
      </c>
      <c r="X4252" s="71" t="s">
        <v>51</v>
      </c>
      <c r="Y4252" s="72" t="str">
        <f>IF((OR((AND('[1]PWS Information'!$E$10="CWS",U4252="Single Family Residence",Q4252="Lead")),
(AND('[1]PWS Information'!$E$10="CWS",U4252="Multiple Family Residence",'[1]PWS Information'!$E$11="Yes",Q4252="Lead")),
(AND('[1]PWS Information'!$E$10="NTNC",Q4252="Lead")))),"Tier 1",
IF((OR((AND('[1]PWS Information'!$E$10="CWS",U4252="Multiple Family Residence",'[1]PWS Information'!$E$11="No",Q4252="Lead")),
(AND('[1]PWS Information'!$E$10="CWS",U4252="Other",Q4252="Lead")),
(AND('[1]PWS Information'!$E$10="CWS",U4252="Building",Q4252="Lead")))),"Tier 2",
IF((OR((AND('[1]PWS Information'!$E$10="CWS",U4252="Single Family Residence",Q4252="Galvanized Requiring Replacement")),
(AND('[1]PWS Information'!$E$10="CWS",U4252="Single Family Residence",Q4252="Galvanized Requiring Replacement",R4252="Yes")),
(AND('[1]PWS Information'!$E$10="NTNC",Q4252="Galvanized Requiring Replacement")),
(AND('[1]PWS Information'!$E$10="NTNC",U4252="Single Family Residence",R4252="Yes")))),"Tier 3",
IF((OR((AND('[1]PWS Information'!$E$10="CWS",U4252="Single Family Residence",S4252="Yes",Q4252="Non-Lead", J4252="Non-Lead - Copper",L4252="Before 1989")),
(AND('[1]PWS Information'!$E$10="CWS",U4252="Single Family Residence",S4252="Yes",Q4252="Non-Lead", N4252="Non-Lead - Copper",O4252="Before 1989")))),"Tier 4",
IF((OR((AND('[1]PWS Information'!$E$10="NTNC",Q4252="Non-Lead")),
(AND('[1]PWS Information'!$E$10="CWS",Q4252="Non-Lead",S4252="")),
(AND('[1]PWS Information'!$E$10="CWS",Q4252="Non-Lead",S4252="No")),
(AND('[1]PWS Information'!$E$10="CWS",Q4252="Non-Lead",S4252="Don't Know")),
(AND('[1]PWS Information'!$E$10="CWS",Q4252="Non-Lead", J4252="Non-Lead - Copper", S4252="Yes", L4252="Between 1989 and 2014")),
(AND('[1]PWS Information'!$E$10="CWS",Q4252="Non-Lead", J4252="Non-Lead - Copper", S4252="Yes", L4252="After 2014")),
(AND('[1]PWS Information'!$E$10="CWS",Q4252="Non-Lead", J4252="Non-Lead - Copper", S4252="Yes", L4252="Unknown")),
(AND('[1]PWS Information'!$E$10="CWS",Q4252="Non-Lead", N4252="Non-Lead - Copper", S4252="Yes", O4252="Between 1989 and 2014")),
(AND('[1]PWS Information'!$E$10="CWS",Q4252="Non-Lead", N4252="Non-Lead - Copper", S4252="Yes", O4252="After 2014")),
(AND('[1]PWS Information'!$E$10="CWS",Q4252="Non-Lead", N4252="Non-Lead - Copper", S4252="Yes", O4252="Unknown")),
(AND('[1]PWS Information'!$E$10="CWS",Q4252="Unknown")),
(AND('[1]PWS Information'!$E$10="NTNC",Q4252="Unknown")))),"Tier 5",
"")))))</f>
        <v>Tier 5</v>
      </c>
      <c r="Z4252" s="71"/>
      <c r="AA4252" s="71"/>
    </row>
    <row r="4253" spans="1:27" ht="57.6" x14ac:dyDescent="0.3">
      <c r="A4253" s="1"/>
      <c r="B4253" s="70">
        <v>828062</v>
      </c>
      <c r="C4253" s="60">
        <v>140</v>
      </c>
      <c r="D4253" s="61" t="s">
        <v>1601</v>
      </c>
      <c r="E4253" s="61" t="s">
        <v>49</v>
      </c>
      <c r="F4253" s="61">
        <v>78640</v>
      </c>
      <c r="G4253" s="62" t="s">
        <v>1462</v>
      </c>
      <c r="H4253" s="63">
        <v>29.9666389</v>
      </c>
      <c r="I4253" s="64">
        <v>-97.844644444444398</v>
      </c>
      <c r="J4253" s="65" t="s">
        <v>50</v>
      </c>
      <c r="K4253" s="66" t="s">
        <v>51</v>
      </c>
      <c r="L4253" s="62" t="s">
        <v>58</v>
      </c>
      <c r="M4253" s="69"/>
      <c r="N4253" s="65" t="s">
        <v>50</v>
      </c>
      <c r="O4253" s="66" t="s">
        <v>58</v>
      </c>
      <c r="P4253" s="69"/>
      <c r="Q4253" s="55" t="str">
        <f t="shared" si="66"/>
        <v>Non-Lead</v>
      </c>
      <c r="R4253" s="70" t="s">
        <v>51</v>
      </c>
      <c r="S4253" s="70" t="s">
        <v>51</v>
      </c>
      <c r="T4253" s="70"/>
      <c r="U4253" s="71" t="s">
        <v>53</v>
      </c>
      <c r="V4253" s="71" t="s">
        <v>51</v>
      </c>
      <c r="W4253" s="71" t="s">
        <v>51</v>
      </c>
      <c r="X4253" s="71" t="s">
        <v>51</v>
      </c>
      <c r="Y4253" s="72" t="str">
        <f>IF((OR((AND('[1]PWS Information'!$E$10="CWS",U4253="Single Family Residence",Q4253="Lead")),
(AND('[1]PWS Information'!$E$10="CWS",U4253="Multiple Family Residence",'[1]PWS Information'!$E$11="Yes",Q4253="Lead")),
(AND('[1]PWS Information'!$E$10="NTNC",Q4253="Lead")))),"Tier 1",
IF((OR((AND('[1]PWS Information'!$E$10="CWS",U4253="Multiple Family Residence",'[1]PWS Information'!$E$11="No",Q4253="Lead")),
(AND('[1]PWS Information'!$E$10="CWS",U4253="Other",Q4253="Lead")),
(AND('[1]PWS Information'!$E$10="CWS",U4253="Building",Q4253="Lead")))),"Tier 2",
IF((OR((AND('[1]PWS Information'!$E$10="CWS",U4253="Single Family Residence",Q4253="Galvanized Requiring Replacement")),
(AND('[1]PWS Information'!$E$10="CWS",U4253="Single Family Residence",Q4253="Galvanized Requiring Replacement",R4253="Yes")),
(AND('[1]PWS Information'!$E$10="NTNC",Q4253="Galvanized Requiring Replacement")),
(AND('[1]PWS Information'!$E$10="NTNC",U4253="Single Family Residence",R4253="Yes")))),"Tier 3",
IF((OR((AND('[1]PWS Information'!$E$10="CWS",U4253="Single Family Residence",S4253="Yes",Q4253="Non-Lead", J4253="Non-Lead - Copper",L4253="Before 1989")),
(AND('[1]PWS Information'!$E$10="CWS",U4253="Single Family Residence",S4253="Yes",Q4253="Non-Lead", N4253="Non-Lead - Copper",O4253="Before 1989")))),"Tier 4",
IF((OR((AND('[1]PWS Information'!$E$10="NTNC",Q4253="Non-Lead")),
(AND('[1]PWS Information'!$E$10="CWS",Q4253="Non-Lead",S4253="")),
(AND('[1]PWS Information'!$E$10="CWS",Q4253="Non-Lead",S4253="No")),
(AND('[1]PWS Information'!$E$10="CWS",Q4253="Non-Lead",S4253="Don't Know")),
(AND('[1]PWS Information'!$E$10="CWS",Q4253="Non-Lead", J4253="Non-Lead - Copper", S4253="Yes", L4253="Between 1989 and 2014")),
(AND('[1]PWS Information'!$E$10="CWS",Q4253="Non-Lead", J4253="Non-Lead - Copper", S4253="Yes", L4253="After 2014")),
(AND('[1]PWS Information'!$E$10="CWS",Q4253="Non-Lead", J4253="Non-Lead - Copper", S4253="Yes", L4253="Unknown")),
(AND('[1]PWS Information'!$E$10="CWS",Q4253="Non-Lead", N4253="Non-Lead - Copper", S4253="Yes", O4253="Between 1989 and 2014")),
(AND('[1]PWS Information'!$E$10="CWS",Q4253="Non-Lead", N4253="Non-Lead - Copper", S4253="Yes", O4253="After 2014")),
(AND('[1]PWS Information'!$E$10="CWS",Q4253="Non-Lead", N4253="Non-Lead - Copper", S4253="Yes", O4253="Unknown")),
(AND('[1]PWS Information'!$E$10="CWS",Q4253="Unknown")),
(AND('[1]PWS Information'!$E$10="NTNC",Q4253="Unknown")))),"Tier 5",
"")))))</f>
        <v>Tier 5</v>
      </c>
      <c r="Z4253" s="71"/>
      <c r="AA4253" s="71"/>
    </row>
    <row r="4254" spans="1:27" ht="57.6" x14ac:dyDescent="0.3">
      <c r="A4254" s="17"/>
      <c r="B4254" s="70">
        <v>16321353</v>
      </c>
      <c r="C4254" s="60">
        <v>141</v>
      </c>
      <c r="D4254" s="61" t="s">
        <v>1601</v>
      </c>
      <c r="E4254" s="61" t="s">
        <v>49</v>
      </c>
      <c r="F4254" s="61">
        <v>78640</v>
      </c>
      <c r="G4254" s="62" t="s">
        <v>1462</v>
      </c>
      <c r="H4254" s="63">
        <v>29.966933300000001</v>
      </c>
      <c r="I4254" s="64">
        <v>-97.8451083333333</v>
      </c>
      <c r="J4254" s="65" t="s">
        <v>50</v>
      </c>
      <c r="K4254" s="66" t="s">
        <v>51</v>
      </c>
      <c r="L4254" s="62" t="s">
        <v>58</v>
      </c>
      <c r="M4254" s="69"/>
      <c r="N4254" s="65" t="s">
        <v>50</v>
      </c>
      <c r="O4254" s="66" t="s">
        <v>58</v>
      </c>
      <c r="P4254" s="69"/>
      <c r="Q4254" s="55" t="str">
        <f t="shared" si="66"/>
        <v>Non-Lead</v>
      </c>
      <c r="R4254" s="70" t="s">
        <v>51</v>
      </c>
      <c r="S4254" s="70" t="s">
        <v>51</v>
      </c>
      <c r="T4254" s="70"/>
      <c r="U4254" s="71" t="s">
        <v>53</v>
      </c>
      <c r="V4254" s="71" t="s">
        <v>51</v>
      </c>
      <c r="W4254" s="71" t="s">
        <v>51</v>
      </c>
      <c r="X4254" s="71" t="s">
        <v>51</v>
      </c>
      <c r="Y4254" s="72" t="str">
        <f>IF((OR((AND('[1]PWS Information'!$E$10="CWS",U4254="Single Family Residence",Q4254="Lead")),
(AND('[1]PWS Information'!$E$10="CWS",U4254="Multiple Family Residence",'[1]PWS Information'!$E$11="Yes",Q4254="Lead")),
(AND('[1]PWS Information'!$E$10="NTNC",Q4254="Lead")))),"Tier 1",
IF((OR((AND('[1]PWS Information'!$E$10="CWS",U4254="Multiple Family Residence",'[1]PWS Information'!$E$11="No",Q4254="Lead")),
(AND('[1]PWS Information'!$E$10="CWS",U4254="Other",Q4254="Lead")),
(AND('[1]PWS Information'!$E$10="CWS",U4254="Building",Q4254="Lead")))),"Tier 2",
IF((OR((AND('[1]PWS Information'!$E$10="CWS",U4254="Single Family Residence",Q4254="Galvanized Requiring Replacement")),
(AND('[1]PWS Information'!$E$10="CWS",U4254="Single Family Residence",Q4254="Galvanized Requiring Replacement",R4254="Yes")),
(AND('[1]PWS Information'!$E$10="NTNC",Q4254="Galvanized Requiring Replacement")),
(AND('[1]PWS Information'!$E$10="NTNC",U4254="Single Family Residence",R4254="Yes")))),"Tier 3",
IF((OR((AND('[1]PWS Information'!$E$10="CWS",U4254="Single Family Residence",S4254="Yes",Q4254="Non-Lead", J4254="Non-Lead - Copper",L4254="Before 1989")),
(AND('[1]PWS Information'!$E$10="CWS",U4254="Single Family Residence",S4254="Yes",Q4254="Non-Lead", N4254="Non-Lead - Copper",O4254="Before 1989")))),"Tier 4",
IF((OR((AND('[1]PWS Information'!$E$10="NTNC",Q4254="Non-Lead")),
(AND('[1]PWS Information'!$E$10="CWS",Q4254="Non-Lead",S4254="")),
(AND('[1]PWS Information'!$E$10="CWS",Q4254="Non-Lead",S4254="No")),
(AND('[1]PWS Information'!$E$10="CWS",Q4254="Non-Lead",S4254="Don't Know")),
(AND('[1]PWS Information'!$E$10="CWS",Q4254="Non-Lead", J4254="Non-Lead - Copper", S4254="Yes", L4254="Between 1989 and 2014")),
(AND('[1]PWS Information'!$E$10="CWS",Q4254="Non-Lead", J4254="Non-Lead - Copper", S4254="Yes", L4254="After 2014")),
(AND('[1]PWS Information'!$E$10="CWS",Q4254="Non-Lead", J4254="Non-Lead - Copper", S4254="Yes", L4254="Unknown")),
(AND('[1]PWS Information'!$E$10="CWS",Q4254="Non-Lead", N4254="Non-Lead - Copper", S4254="Yes", O4254="Between 1989 and 2014")),
(AND('[1]PWS Information'!$E$10="CWS",Q4254="Non-Lead", N4254="Non-Lead - Copper", S4254="Yes", O4254="After 2014")),
(AND('[1]PWS Information'!$E$10="CWS",Q4254="Non-Lead", N4254="Non-Lead - Copper", S4254="Yes", O4254="Unknown")),
(AND('[1]PWS Information'!$E$10="CWS",Q4254="Unknown")),
(AND('[1]PWS Information'!$E$10="NTNC",Q4254="Unknown")))),"Tier 5",
"")))))</f>
        <v>Tier 5</v>
      </c>
      <c r="Z4254" s="71"/>
      <c r="AA4254" s="71"/>
    </row>
    <row r="4255" spans="1:27" ht="57.6" x14ac:dyDescent="0.3">
      <c r="A4255" s="1"/>
      <c r="B4255" s="70">
        <v>9293954</v>
      </c>
      <c r="C4255" s="60">
        <v>150</v>
      </c>
      <c r="D4255" s="61" t="s">
        <v>1601</v>
      </c>
      <c r="E4255" s="61" t="s">
        <v>49</v>
      </c>
      <c r="F4255" s="61">
        <v>78640</v>
      </c>
      <c r="G4255" s="62" t="s">
        <v>1462</v>
      </c>
      <c r="H4255" s="63">
        <v>29.966752799999998</v>
      </c>
      <c r="I4255" s="64">
        <v>-97.844552777777693</v>
      </c>
      <c r="J4255" s="65" t="s">
        <v>50</v>
      </c>
      <c r="K4255" s="66" t="s">
        <v>51</v>
      </c>
      <c r="L4255" s="62" t="s">
        <v>58</v>
      </c>
      <c r="M4255" s="69"/>
      <c r="N4255" s="65" t="s">
        <v>50</v>
      </c>
      <c r="O4255" s="66" t="s">
        <v>58</v>
      </c>
      <c r="P4255" s="69"/>
      <c r="Q4255" s="55" t="str">
        <f t="shared" si="66"/>
        <v>Non-Lead</v>
      </c>
      <c r="R4255" s="70" t="s">
        <v>51</v>
      </c>
      <c r="S4255" s="70" t="s">
        <v>51</v>
      </c>
      <c r="T4255" s="70"/>
      <c r="U4255" s="71" t="s">
        <v>53</v>
      </c>
      <c r="V4255" s="71" t="s">
        <v>51</v>
      </c>
      <c r="W4255" s="71" t="s">
        <v>51</v>
      </c>
      <c r="X4255" s="71" t="s">
        <v>51</v>
      </c>
      <c r="Y4255" s="72" t="str">
        <f>IF((OR((AND('[1]PWS Information'!$E$10="CWS",U4255="Single Family Residence",Q4255="Lead")),
(AND('[1]PWS Information'!$E$10="CWS",U4255="Multiple Family Residence",'[1]PWS Information'!$E$11="Yes",Q4255="Lead")),
(AND('[1]PWS Information'!$E$10="NTNC",Q4255="Lead")))),"Tier 1",
IF((OR((AND('[1]PWS Information'!$E$10="CWS",U4255="Multiple Family Residence",'[1]PWS Information'!$E$11="No",Q4255="Lead")),
(AND('[1]PWS Information'!$E$10="CWS",U4255="Other",Q4255="Lead")),
(AND('[1]PWS Information'!$E$10="CWS",U4255="Building",Q4255="Lead")))),"Tier 2",
IF((OR((AND('[1]PWS Information'!$E$10="CWS",U4255="Single Family Residence",Q4255="Galvanized Requiring Replacement")),
(AND('[1]PWS Information'!$E$10="CWS",U4255="Single Family Residence",Q4255="Galvanized Requiring Replacement",R4255="Yes")),
(AND('[1]PWS Information'!$E$10="NTNC",Q4255="Galvanized Requiring Replacement")),
(AND('[1]PWS Information'!$E$10="NTNC",U4255="Single Family Residence",R4255="Yes")))),"Tier 3",
IF((OR((AND('[1]PWS Information'!$E$10="CWS",U4255="Single Family Residence",S4255="Yes",Q4255="Non-Lead", J4255="Non-Lead - Copper",L4255="Before 1989")),
(AND('[1]PWS Information'!$E$10="CWS",U4255="Single Family Residence",S4255="Yes",Q4255="Non-Lead", N4255="Non-Lead - Copper",O4255="Before 1989")))),"Tier 4",
IF((OR((AND('[1]PWS Information'!$E$10="NTNC",Q4255="Non-Lead")),
(AND('[1]PWS Information'!$E$10="CWS",Q4255="Non-Lead",S4255="")),
(AND('[1]PWS Information'!$E$10="CWS",Q4255="Non-Lead",S4255="No")),
(AND('[1]PWS Information'!$E$10="CWS",Q4255="Non-Lead",S4255="Don't Know")),
(AND('[1]PWS Information'!$E$10="CWS",Q4255="Non-Lead", J4255="Non-Lead - Copper", S4255="Yes", L4255="Between 1989 and 2014")),
(AND('[1]PWS Information'!$E$10="CWS",Q4255="Non-Lead", J4255="Non-Lead - Copper", S4255="Yes", L4255="After 2014")),
(AND('[1]PWS Information'!$E$10="CWS",Q4255="Non-Lead", J4255="Non-Lead - Copper", S4255="Yes", L4255="Unknown")),
(AND('[1]PWS Information'!$E$10="CWS",Q4255="Non-Lead", N4255="Non-Lead - Copper", S4255="Yes", O4255="Between 1989 and 2014")),
(AND('[1]PWS Information'!$E$10="CWS",Q4255="Non-Lead", N4255="Non-Lead - Copper", S4255="Yes", O4255="After 2014")),
(AND('[1]PWS Information'!$E$10="CWS",Q4255="Non-Lead", N4255="Non-Lead - Copper", S4255="Yes", O4255="Unknown")),
(AND('[1]PWS Information'!$E$10="CWS",Q4255="Unknown")),
(AND('[1]PWS Information'!$E$10="NTNC",Q4255="Unknown")))),"Tier 5",
"")))))</f>
        <v>Tier 5</v>
      </c>
      <c r="Z4255" s="71"/>
      <c r="AA4255" s="71"/>
    </row>
    <row r="4256" spans="1:27" ht="57.6" x14ac:dyDescent="0.3">
      <c r="A4256" s="1"/>
      <c r="B4256" s="70">
        <v>715312</v>
      </c>
      <c r="C4256" s="60">
        <v>151</v>
      </c>
      <c r="D4256" s="61" t="s">
        <v>1601</v>
      </c>
      <c r="E4256" s="61" t="s">
        <v>49</v>
      </c>
      <c r="F4256" s="61">
        <v>78640</v>
      </c>
      <c r="G4256" s="62" t="s">
        <v>1462</v>
      </c>
      <c r="H4256" s="63">
        <v>29.967038899999999</v>
      </c>
      <c r="I4256" s="64">
        <v>-97.844983333333303</v>
      </c>
      <c r="J4256" s="65" t="s">
        <v>50</v>
      </c>
      <c r="K4256" s="66" t="s">
        <v>51</v>
      </c>
      <c r="L4256" s="62" t="s">
        <v>58</v>
      </c>
      <c r="M4256" s="69"/>
      <c r="N4256" s="65" t="s">
        <v>50</v>
      </c>
      <c r="O4256" s="66" t="s">
        <v>58</v>
      </c>
      <c r="P4256" s="69"/>
      <c r="Q4256" s="55" t="str">
        <f t="shared" si="66"/>
        <v>Non-Lead</v>
      </c>
      <c r="R4256" s="70" t="s">
        <v>51</v>
      </c>
      <c r="S4256" s="70" t="s">
        <v>51</v>
      </c>
      <c r="T4256" s="70"/>
      <c r="U4256" s="71" t="s">
        <v>53</v>
      </c>
      <c r="V4256" s="71" t="s">
        <v>51</v>
      </c>
      <c r="W4256" s="71" t="s">
        <v>51</v>
      </c>
      <c r="X4256" s="71" t="s">
        <v>51</v>
      </c>
      <c r="Y4256" s="72" t="str">
        <f>IF((OR((AND('[1]PWS Information'!$E$10="CWS",U4256="Single Family Residence",Q4256="Lead")),
(AND('[1]PWS Information'!$E$10="CWS",U4256="Multiple Family Residence",'[1]PWS Information'!$E$11="Yes",Q4256="Lead")),
(AND('[1]PWS Information'!$E$10="NTNC",Q4256="Lead")))),"Tier 1",
IF((OR((AND('[1]PWS Information'!$E$10="CWS",U4256="Multiple Family Residence",'[1]PWS Information'!$E$11="No",Q4256="Lead")),
(AND('[1]PWS Information'!$E$10="CWS",U4256="Other",Q4256="Lead")),
(AND('[1]PWS Information'!$E$10="CWS",U4256="Building",Q4256="Lead")))),"Tier 2",
IF((OR((AND('[1]PWS Information'!$E$10="CWS",U4256="Single Family Residence",Q4256="Galvanized Requiring Replacement")),
(AND('[1]PWS Information'!$E$10="CWS",U4256="Single Family Residence",Q4256="Galvanized Requiring Replacement",R4256="Yes")),
(AND('[1]PWS Information'!$E$10="NTNC",Q4256="Galvanized Requiring Replacement")),
(AND('[1]PWS Information'!$E$10="NTNC",U4256="Single Family Residence",R4256="Yes")))),"Tier 3",
IF((OR((AND('[1]PWS Information'!$E$10="CWS",U4256="Single Family Residence",S4256="Yes",Q4256="Non-Lead", J4256="Non-Lead - Copper",L4256="Before 1989")),
(AND('[1]PWS Information'!$E$10="CWS",U4256="Single Family Residence",S4256="Yes",Q4256="Non-Lead", N4256="Non-Lead - Copper",O4256="Before 1989")))),"Tier 4",
IF((OR((AND('[1]PWS Information'!$E$10="NTNC",Q4256="Non-Lead")),
(AND('[1]PWS Information'!$E$10="CWS",Q4256="Non-Lead",S4256="")),
(AND('[1]PWS Information'!$E$10="CWS",Q4256="Non-Lead",S4256="No")),
(AND('[1]PWS Information'!$E$10="CWS",Q4256="Non-Lead",S4256="Don't Know")),
(AND('[1]PWS Information'!$E$10="CWS",Q4256="Non-Lead", J4256="Non-Lead - Copper", S4256="Yes", L4256="Between 1989 and 2014")),
(AND('[1]PWS Information'!$E$10="CWS",Q4256="Non-Lead", J4256="Non-Lead - Copper", S4256="Yes", L4256="After 2014")),
(AND('[1]PWS Information'!$E$10="CWS",Q4256="Non-Lead", J4256="Non-Lead - Copper", S4256="Yes", L4256="Unknown")),
(AND('[1]PWS Information'!$E$10="CWS",Q4256="Non-Lead", N4256="Non-Lead - Copper", S4256="Yes", O4256="Between 1989 and 2014")),
(AND('[1]PWS Information'!$E$10="CWS",Q4256="Non-Lead", N4256="Non-Lead - Copper", S4256="Yes", O4256="After 2014")),
(AND('[1]PWS Information'!$E$10="CWS",Q4256="Non-Lead", N4256="Non-Lead - Copper", S4256="Yes", O4256="Unknown")),
(AND('[1]PWS Information'!$E$10="CWS",Q4256="Unknown")),
(AND('[1]PWS Information'!$E$10="NTNC",Q4256="Unknown")))),"Tier 5",
"")))))</f>
        <v>Tier 5</v>
      </c>
      <c r="Z4256" s="71"/>
      <c r="AA4256" s="71"/>
    </row>
    <row r="4257" spans="1:27" ht="86.4" x14ac:dyDescent="0.3">
      <c r="A4257" s="1"/>
      <c r="B4257" s="70">
        <v>3881373</v>
      </c>
      <c r="C4257" s="60">
        <v>160</v>
      </c>
      <c r="D4257" s="61" t="s">
        <v>1601</v>
      </c>
      <c r="E4257" s="61" t="s">
        <v>49</v>
      </c>
      <c r="F4257" s="61">
        <v>78640</v>
      </c>
      <c r="G4257" s="62" t="s">
        <v>1602</v>
      </c>
      <c r="H4257" s="63">
        <v>29.968049300000001</v>
      </c>
      <c r="I4257" s="64">
        <v>-97.839596999999998</v>
      </c>
      <c r="J4257" s="65" t="s">
        <v>50</v>
      </c>
      <c r="K4257" s="66" t="s">
        <v>51</v>
      </c>
      <c r="L4257" s="62" t="s">
        <v>58</v>
      </c>
      <c r="M4257" s="69"/>
      <c r="N4257" s="65" t="s">
        <v>50</v>
      </c>
      <c r="O4257" s="66" t="s">
        <v>58</v>
      </c>
      <c r="P4257" s="69"/>
      <c r="Q4257" s="55" t="str">
        <f t="shared" si="66"/>
        <v>Non-Lead</v>
      </c>
      <c r="R4257" s="70" t="s">
        <v>51</v>
      </c>
      <c r="S4257" s="70" t="s">
        <v>51</v>
      </c>
      <c r="T4257" s="70"/>
      <c r="U4257" s="71" t="s">
        <v>53</v>
      </c>
      <c r="V4257" s="71" t="s">
        <v>51</v>
      </c>
      <c r="W4257" s="71" t="s">
        <v>51</v>
      </c>
      <c r="X4257" s="71" t="s">
        <v>51</v>
      </c>
      <c r="Y4257" s="72" t="str">
        <f>IF((OR((AND('[1]PWS Information'!$E$10="CWS",U4257="Single Family Residence",Q4257="Lead")),
(AND('[1]PWS Information'!$E$10="CWS",U4257="Multiple Family Residence",'[1]PWS Information'!$E$11="Yes",Q4257="Lead")),
(AND('[1]PWS Information'!$E$10="NTNC",Q4257="Lead")))),"Tier 1",
IF((OR((AND('[1]PWS Information'!$E$10="CWS",U4257="Multiple Family Residence",'[1]PWS Information'!$E$11="No",Q4257="Lead")),
(AND('[1]PWS Information'!$E$10="CWS",U4257="Other",Q4257="Lead")),
(AND('[1]PWS Information'!$E$10="CWS",U4257="Building",Q4257="Lead")))),"Tier 2",
IF((OR((AND('[1]PWS Information'!$E$10="CWS",U4257="Single Family Residence",Q4257="Galvanized Requiring Replacement")),
(AND('[1]PWS Information'!$E$10="CWS",U4257="Single Family Residence",Q4257="Galvanized Requiring Replacement",R4257="Yes")),
(AND('[1]PWS Information'!$E$10="NTNC",Q4257="Galvanized Requiring Replacement")),
(AND('[1]PWS Information'!$E$10="NTNC",U4257="Single Family Residence",R4257="Yes")))),"Tier 3",
IF((OR((AND('[1]PWS Information'!$E$10="CWS",U4257="Single Family Residence",S4257="Yes",Q4257="Non-Lead", J4257="Non-Lead - Copper",L4257="Before 1989")),
(AND('[1]PWS Information'!$E$10="CWS",U4257="Single Family Residence",S4257="Yes",Q4257="Non-Lead", N4257="Non-Lead - Copper",O4257="Before 1989")))),"Tier 4",
IF((OR((AND('[1]PWS Information'!$E$10="NTNC",Q4257="Non-Lead")),
(AND('[1]PWS Information'!$E$10="CWS",Q4257="Non-Lead",S4257="")),
(AND('[1]PWS Information'!$E$10="CWS",Q4257="Non-Lead",S4257="No")),
(AND('[1]PWS Information'!$E$10="CWS",Q4257="Non-Lead",S4257="Don't Know")),
(AND('[1]PWS Information'!$E$10="CWS",Q4257="Non-Lead", J4257="Non-Lead - Copper", S4257="Yes", L4257="Between 1989 and 2014")),
(AND('[1]PWS Information'!$E$10="CWS",Q4257="Non-Lead", J4257="Non-Lead - Copper", S4257="Yes", L4257="After 2014")),
(AND('[1]PWS Information'!$E$10="CWS",Q4257="Non-Lead", J4257="Non-Lead - Copper", S4257="Yes", L4257="Unknown")),
(AND('[1]PWS Information'!$E$10="CWS",Q4257="Non-Lead", N4257="Non-Lead - Copper", S4257="Yes", O4257="Between 1989 and 2014")),
(AND('[1]PWS Information'!$E$10="CWS",Q4257="Non-Lead", N4257="Non-Lead - Copper", S4257="Yes", O4257="After 2014")),
(AND('[1]PWS Information'!$E$10="CWS",Q4257="Non-Lead", N4257="Non-Lead - Copper", S4257="Yes", O4257="Unknown")),
(AND('[1]PWS Information'!$E$10="CWS",Q4257="Unknown")),
(AND('[1]PWS Information'!$E$10="NTNC",Q4257="Unknown")))),"Tier 5",
"")))))</f>
        <v>Tier 5</v>
      </c>
      <c r="Z4257" s="71"/>
      <c r="AA4257" s="71"/>
    </row>
    <row r="4258" spans="1:27" ht="57.6" x14ac:dyDescent="0.3">
      <c r="A4258" s="17"/>
      <c r="B4258" s="70">
        <v>15987915</v>
      </c>
      <c r="C4258" s="60">
        <v>161</v>
      </c>
      <c r="D4258" s="61" t="s">
        <v>1601</v>
      </c>
      <c r="E4258" s="61" t="s">
        <v>49</v>
      </c>
      <c r="F4258" s="61">
        <v>78640</v>
      </c>
      <c r="G4258" s="62" t="s">
        <v>1462</v>
      </c>
      <c r="H4258" s="63">
        <v>29.967138899999998</v>
      </c>
      <c r="I4258" s="64">
        <v>-97.844905555555499</v>
      </c>
      <c r="J4258" s="65" t="s">
        <v>50</v>
      </c>
      <c r="K4258" s="66" t="s">
        <v>51</v>
      </c>
      <c r="L4258" s="62" t="s">
        <v>58</v>
      </c>
      <c r="M4258" s="69"/>
      <c r="N4258" s="65" t="s">
        <v>50</v>
      </c>
      <c r="O4258" s="66" t="s">
        <v>58</v>
      </c>
      <c r="P4258" s="69"/>
      <c r="Q4258" s="55" t="str">
        <f t="shared" si="66"/>
        <v>Non-Lead</v>
      </c>
      <c r="R4258" s="70" t="s">
        <v>51</v>
      </c>
      <c r="S4258" s="70" t="s">
        <v>51</v>
      </c>
      <c r="T4258" s="70"/>
      <c r="U4258" s="71" t="s">
        <v>53</v>
      </c>
      <c r="V4258" s="71" t="s">
        <v>51</v>
      </c>
      <c r="W4258" s="71" t="s">
        <v>51</v>
      </c>
      <c r="X4258" s="71" t="s">
        <v>51</v>
      </c>
      <c r="Y4258" s="72" t="str">
        <f>IF((OR((AND('[1]PWS Information'!$E$10="CWS",U4258="Single Family Residence",Q4258="Lead")),
(AND('[1]PWS Information'!$E$10="CWS",U4258="Multiple Family Residence",'[1]PWS Information'!$E$11="Yes",Q4258="Lead")),
(AND('[1]PWS Information'!$E$10="NTNC",Q4258="Lead")))),"Tier 1",
IF((OR((AND('[1]PWS Information'!$E$10="CWS",U4258="Multiple Family Residence",'[1]PWS Information'!$E$11="No",Q4258="Lead")),
(AND('[1]PWS Information'!$E$10="CWS",U4258="Other",Q4258="Lead")),
(AND('[1]PWS Information'!$E$10="CWS",U4258="Building",Q4258="Lead")))),"Tier 2",
IF((OR((AND('[1]PWS Information'!$E$10="CWS",U4258="Single Family Residence",Q4258="Galvanized Requiring Replacement")),
(AND('[1]PWS Information'!$E$10="CWS",U4258="Single Family Residence",Q4258="Galvanized Requiring Replacement",R4258="Yes")),
(AND('[1]PWS Information'!$E$10="NTNC",Q4258="Galvanized Requiring Replacement")),
(AND('[1]PWS Information'!$E$10="NTNC",U4258="Single Family Residence",R4258="Yes")))),"Tier 3",
IF((OR((AND('[1]PWS Information'!$E$10="CWS",U4258="Single Family Residence",S4258="Yes",Q4258="Non-Lead", J4258="Non-Lead - Copper",L4258="Before 1989")),
(AND('[1]PWS Information'!$E$10="CWS",U4258="Single Family Residence",S4258="Yes",Q4258="Non-Lead", N4258="Non-Lead - Copper",O4258="Before 1989")))),"Tier 4",
IF((OR((AND('[1]PWS Information'!$E$10="NTNC",Q4258="Non-Lead")),
(AND('[1]PWS Information'!$E$10="CWS",Q4258="Non-Lead",S4258="")),
(AND('[1]PWS Information'!$E$10="CWS",Q4258="Non-Lead",S4258="No")),
(AND('[1]PWS Information'!$E$10="CWS",Q4258="Non-Lead",S4258="Don't Know")),
(AND('[1]PWS Information'!$E$10="CWS",Q4258="Non-Lead", J4258="Non-Lead - Copper", S4258="Yes", L4258="Between 1989 and 2014")),
(AND('[1]PWS Information'!$E$10="CWS",Q4258="Non-Lead", J4258="Non-Lead - Copper", S4258="Yes", L4258="After 2014")),
(AND('[1]PWS Information'!$E$10="CWS",Q4258="Non-Lead", J4258="Non-Lead - Copper", S4258="Yes", L4258="Unknown")),
(AND('[1]PWS Information'!$E$10="CWS",Q4258="Non-Lead", N4258="Non-Lead - Copper", S4258="Yes", O4258="Between 1989 and 2014")),
(AND('[1]PWS Information'!$E$10="CWS",Q4258="Non-Lead", N4258="Non-Lead - Copper", S4258="Yes", O4258="After 2014")),
(AND('[1]PWS Information'!$E$10="CWS",Q4258="Non-Lead", N4258="Non-Lead - Copper", S4258="Yes", O4258="Unknown")),
(AND('[1]PWS Information'!$E$10="CWS",Q4258="Unknown")),
(AND('[1]PWS Information'!$E$10="NTNC",Q4258="Unknown")))),"Tier 5",
"")))))</f>
        <v>Tier 5</v>
      </c>
      <c r="Z4258" s="71"/>
      <c r="AA4258" s="71"/>
    </row>
    <row r="4259" spans="1:27" ht="57.6" x14ac:dyDescent="0.3">
      <c r="A4259" s="1"/>
      <c r="B4259" s="70">
        <v>15990244</v>
      </c>
      <c r="C4259" s="60">
        <v>170</v>
      </c>
      <c r="D4259" s="61" t="s">
        <v>1601</v>
      </c>
      <c r="E4259" s="61" t="s">
        <v>49</v>
      </c>
      <c r="F4259" s="61">
        <v>78640</v>
      </c>
      <c r="G4259" s="62" t="s">
        <v>1462</v>
      </c>
      <c r="H4259" s="63">
        <v>29.9669667</v>
      </c>
      <c r="I4259" s="64">
        <v>-97.844349999999906</v>
      </c>
      <c r="J4259" s="65" t="s">
        <v>50</v>
      </c>
      <c r="K4259" s="66" t="s">
        <v>51</v>
      </c>
      <c r="L4259" s="62" t="s">
        <v>58</v>
      </c>
      <c r="M4259" s="69"/>
      <c r="N4259" s="65" t="s">
        <v>50</v>
      </c>
      <c r="O4259" s="66" t="s">
        <v>58</v>
      </c>
      <c r="P4259" s="69"/>
      <c r="Q4259" s="55" t="str">
        <f t="shared" si="66"/>
        <v>Non-Lead</v>
      </c>
      <c r="R4259" s="70" t="s">
        <v>51</v>
      </c>
      <c r="S4259" s="70" t="s">
        <v>51</v>
      </c>
      <c r="T4259" s="70"/>
      <c r="U4259" s="71" t="s">
        <v>53</v>
      </c>
      <c r="V4259" s="71" t="s">
        <v>51</v>
      </c>
      <c r="W4259" s="71" t="s">
        <v>51</v>
      </c>
      <c r="X4259" s="71" t="s">
        <v>51</v>
      </c>
      <c r="Y4259" s="72" t="str">
        <f>IF((OR((AND('[1]PWS Information'!$E$10="CWS",U4259="Single Family Residence",Q4259="Lead")),
(AND('[1]PWS Information'!$E$10="CWS",U4259="Multiple Family Residence",'[1]PWS Information'!$E$11="Yes",Q4259="Lead")),
(AND('[1]PWS Information'!$E$10="NTNC",Q4259="Lead")))),"Tier 1",
IF((OR((AND('[1]PWS Information'!$E$10="CWS",U4259="Multiple Family Residence",'[1]PWS Information'!$E$11="No",Q4259="Lead")),
(AND('[1]PWS Information'!$E$10="CWS",U4259="Other",Q4259="Lead")),
(AND('[1]PWS Information'!$E$10="CWS",U4259="Building",Q4259="Lead")))),"Tier 2",
IF((OR((AND('[1]PWS Information'!$E$10="CWS",U4259="Single Family Residence",Q4259="Galvanized Requiring Replacement")),
(AND('[1]PWS Information'!$E$10="CWS",U4259="Single Family Residence",Q4259="Galvanized Requiring Replacement",R4259="Yes")),
(AND('[1]PWS Information'!$E$10="NTNC",Q4259="Galvanized Requiring Replacement")),
(AND('[1]PWS Information'!$E$10="NTNC",U4259="Single Family Residence",R4259="Yes")))),"Tier 3",
IF((OR((AND('[1]PWS Information'!$E$10="CWS",U4259="Single Family Residence",S4259="Yes",Q4259="Non-Lead", J4259="Non-Lead - Copper",L4259="Before 1989")),
(AND('[1]PWS Information'!$E$10="CWS",U4259="Single Family Residence",S4259="Yes",Q4259="Non-Lead", N4259="Non-Lead - Copper",O4259="Before 1989")))),"Tier 4",
IF((OR((AND('[1]PWS Information'!$E$10="NTNC",Q4259="Non-Lead")),
(AND('[1]PWS Information'!$E$10="CWS",Q4259="Non-Lead",S4259="")),
(AND('[1]PWS Information'!$E$10="CWS",Q4259="Non-Lead",S4259="No")),
(AND('[1]PWS Information'!$E$10="CWS",Q4259="Non-Lead",S4259="Don't Know")),
(AND('[1]PWS Information'!$E$10="CWS",Q4259="Non-Lead", J4259="Non-Lead - Copper", S4259="Yes", L4259="Between 1989 and 2014")),
(AND('[1]PWS Information'!$E$10="CWS",Q4259="Non-Lead", J4259="Non-Lead - Copper", S4259="Yes", L4259="After 2014")),
(AND('[1]PWS Information'!$E$10="CWS",Q4259="Non-Lead", J4259="Non-Lead - Copper", S4259="Yes", L4259="Unknown")),
(AND('[1]PWS Information'!$E$10="CWS",Q4259="Non-Lead", N4259="Non-Lead - Copper", S4259="Yes", O4259="Between 1989 and 2014")),
(AND('[1]PWS Information'!$E$10="CWS",Q4259="Non-Lead", N4259="Non-Lead - Copper", S4259="Yes", O4259="After 2014")),
(AND('[1]PWS Information'!$E$10="CWS",Q4259="Non-Lead", N4259="Non-Lead - Copper", S4259="Yes", O4259="Unknown")),
(AND('[1]PWS Information'!$E$10="CWS",Q4259="Unknown")),
(AND('[1]PWS Information'!$E$10="NTNC",Q4259="Unknown")))),"Tier 5",
"")))))</f>
        <v>Tier 5</v>
      </c>
      <c r="Z4259" s="71"/>
      <c r="AA4259" s="71"/>
    </row>
    <row r="4260" spans="1:27" ht="57.6" x14ac:dyDescent="0.3">
      <c r="A4260" s="1"/>
      <c r="B4260" s="70">
        <v>16228542</v>
      </c>
      <c r="C4260" s="60">
        <v>171</v>
      </c>
      <c r="D4260" s="61" t="s">
        <v>1601</v>
      </c>
      <c r="E4260" s="61" t="s">
        <v>49</v>
      </c>
      <c r="F4260" s="61">
        <v>78640</v>
      </c>
      <c r="G4260" s="62" t="s">
        <v>1462</v>
      </c>
      <c r="H4260" s="63">
        <v>29.967280599999999</v>
      </c>
      <c r="I4260" s="64">
        <v>-97.844830555555504</v>
      </c>
      <c r="J4260" s="65" t="s">
        <v>50</v>
      </c>
      <c r="K4260" s="66" t="s">
        <v>51</v>
      </c>
      <c r="L4260" s="62" t="s">
        <v>58</v>
      </c>
      <c r="M4260" s="69"/>
      <c r="N4260" s="65" t="s">
        <v>50</v>
      </c>
      <c r="O4260" s="66" t="s">
        <v>58</v>
      </c>
      <c r="P4260" s="69"/>
      <c r="Q4260" s="55" t="str">
        <f t="shared" si="66"/>
        <v>Non-Lead</v>
      </c>
      <c r="R4260" s="70" t="s">
        <v>51</v>
      </c>
      <c r="S4260" s="70" t="s">
        <v>51</v>
      </c>
      <c r="T4260" s="70"/>
      <c r="U4260" s="71" t="s">
        <v>53</v>
      </c>
      <c r="V4260" s="71" t="s">
        <v>51</v>
      </c>
      <c r="W4260" s="71" t="s">
        <v>51</v>
      </c>
      <c r="X4260" s="71" t="s">
        <v>51</v>
      </c>
      <c r="Y4260" s="72" t="str">
        <f>IF((OR((AND('[1]PWS Information'!$E$10="CWS",U4260="Single Family Residence",Q4260="Lead")),
(AND('[1]PWS Information'!$E$10="CWS",U4260="Multiple Family Residence",'[1]PWS Information'!$E$11="Yes",Q4260="Lead")),
(AND('[1]PWS Information'!$E$10="NTNC",Q4260="Lead")))),"Tier 1",
IF((OR((AND('[1]PWS Information'!$E$10="CWS",U4260="Multiple Family Residence",'[1]PWS Information'!$E$11="No",Q4260="Lead")),
(AND('[1]PWS Information'!$E$10="CWS",U4260="Other",Q4260="Lead")),
(AND('[1]PWS Information'!$E$10="CWS",U4260="Building",Q4260="Lead")))),"Tier 2",
IF((OR((AND('[1]PWS Information'!$E$10="CWS",U4260="Single Family Residence",Q4260="Galvanized Requiring Replacement")),
(AND('[1]PWS Information'!$E$10="CWS",U4260="Single Family Residence",Q4260="Galvanized Requiring Replacement",R4260="Yes")),
(AND('[1]PWS Information'!$E$10="NTNC",Q4260="Galvanized Requiring Replacement")),
(AND('[1]PWS Information'!$E$10="NTNC",U4260="Single Family Residence",R4260="Yes")))),"Tier 3",
IF((OR((AND('[1]PWS Information'!$E$10="CWS",U4260="Single Family Residence",S4260="Yes",Q4260="Non-Lead", J4260="Non-Lead - Copper",L4260="Before 1989")),
(AND('[1]PWS Information'!$E$10="CWS",U4260="Single Family Residence",S4260="Yes",Q4260="Non-Lead", N4260="Non-Lead - Copper",O4260="Before 1989")))),"Tier 4",
IF((OR((AND('[1]PWS Information'!$E$10="NTNC",Q4260="Non-Lead")),
(AND('[1]PWS Information'!$E$10="CWS",Q4260="Non-Lead",S4260="")),
(AND('[1]PWS Information'!$E$10="CWS",Q4260="Non-Lead",S4260="No")),
(AND('[1]PWS Information'!$E$10="CWS",Q4260="Non-Lead",S4260="Don't Know")),
(AND('[1]PWS Information'!$E$10="CWS",Q4260="Non-Lead", J4260="Non-Lead - Copper", S4260="Yes", L4260="Between 1989 and 2014")),
(AND('[1]PWS Information'!$E$10="CWS",Q4260="Non-Lead", J4260="Non-Lead - Copper", S4260="Yes", L4260="After 2014")),
(AND('[1]PWS Information'!$E$10="CWS",Q4260="Non-Lead", J4260="Non-Lead - Copper", S4260="Yes", L4260="Unknown")),
(AND('[1]PWS Information'!$E$10="CWS",Q4260="Non-Lead", N4260="Non-Lead - Copper", S4260="Yes", O4260="Between 1989 and 2014")),
(AND('[1]PWS Information'!$E$10="CWS",Q4260="Non-Lead", N4260="Non-Lead - Copper", S4260="Yes", O4260="After 2014")),
(AND('[1]PWS Information'!$E$10="CWS",Q4260="Non-Lead", N4260="Non-Lead - Copper", S4260="Yes", O4260="Unknown")),
(AND('[1]PWS Information'!$E$10="CWS",Q4260="Unknown")),
(AND('[1]PWS Information'!$E$10="NTNC",Q4260="Unknown")))),"Tier 5",
"")))))</f>
        <v>Tier 5</v>
      </c>
      <c r="Z4260" s="71"/>
      <c r="AA4260" s="71"/>
    </row>
    <row r="4261" spans="1:27" ht="57.6" x14ac:dyDescent="0.3">
      <c r="A4261" s="1"/>
      <c r="B4261" s="70">
        <v>16591219</v>
      </c>
      <c r="C4261" s="60">
        <v>180</v>
      </c>
      <c r="D4261" s="61" t="s">
        <v>1601</v>
      </c>
      <c r="E4261" s="61" t="s">
        <v>49</v>
      </c>
      <c r="F4261" s="61">
        <v>78640</v>
      </c>
      <c r="G4261" s="62" t="s">
        <v>1462</v>
      </c>
      <c r="H4261" s="63">
        <v>29.9670722</v>
      </c>
      <c r="I4261" s="64">
        <v>-97.844249999999903</v>
      </c>
      <c r="J4261" s="65" t="s">
        <v>50</v>
      </c>
      <c r="K4261" s="66" t="s">
        <v>51</v>
      </c>
      <c r="L4261" s="62" t="s">
        <v>58</v>
      </c>
      <c r="M4261" s="69"/>
      <c r="N4261" s="65" t="s">
        <v>50</v>
      </c>
      <c r="O4261" s="66" t="s">
        <v>58</v>
      </c>
      <c r="P4261" s="69"/>
      <c r="Q4261" s="55" t="str">
        <f t="shared" si="66"/>
        <v>Non-Lead</v>
      </c>
      <c r="R4261" s="70" t="s">
        <v>51</v>
      </c>
      <c r="S4261" s="70" t="s">
        <v>51</v>
      </c>
      <c r="T4261" s="70"/>
      <c r="U4261" s="71" t="s">
        <v>53</v>
      </c>
      <c r="V4261" s="71" t="s">
        <v>51</v>
      </c>
      <c r="W4261" s="71" t="s">
        <v>51</v>
      </c>
      <c r="X4261" s="71" t="s">
        <v>51</v>
      </c>
      <c r="Y4261" s="72" t="str">
        <f>IF((OR((AND('[1]PWS Information'!$E$10="CWS",U4261="Single Family Residence",Q4261="Lead")),
(AND('[1]PWS Information'!$E$10="CWS",U4261="Multiple Family Residence",'[1]PWS Information'!$E$11="Yes",Q4261="Lead")),
(AND('[1]PWS Information'!$E$10="NTNC",Q4261="Lead")))),"Tier 1",
IF((OR((AND('[1]PWS Information'!$E$10="CWS",U4261="Multiple Family Residence",'[1]PWS Information'!$E$11="No",Q4261="Lead")),
(AND('[1]PWS Information'!$E$10="CWS",U4261="Other",Q4261="Lead")),
(AND('[1]PWS Information'!$E$10="CWS",U4261="Building",Q4261="Lead")))),"Tier 2",
IF((OR((AND('[1]PWS Information'!$E$10="CWS",U4261="Single Family Residence",Q4261="Galvanized Requiring Replacement")),
(AND('[1]PWS Information'!$E$10="CWS",U4261="Single Family Residence",Q4261="Galvanized Requiring Replacement",R4261="Yes")),
(AND('[1]PWS Information'!$E$10="NTNC",Q4261="Galvanized Requiring Replacement")),
(AND('[1]PWS Information'!$E$10="NTNC",U4261="Single Family Residence",R4261="Yes")))),"Tier 3",
IF((OR((AND('[1]PWS Information'!$E$10="CWS",U4261="Single Family Residence",S4261="Yes",Q4261="Non-Lead", J4261="Non-Lead - Copper",L4261="Before 1989")),
(AND('[1]PWS Information'!$E$10="CWS",U4261="Single Family Residence",S4261="Yes",Q4261="Non-Lead", N4261="Non-Lead - Copper",O4261="Before 1989")))),"Tier 4",
IF((OR((AND('[1]PWS Information'!$E$10="NTNC",Q4261="Non-Lead")),
(AND('[1]PWS Information'!$E$10="CWS",Q4261="Non-Lead",S4261="")),
(AND('[1]PWS Information'!$E$10="CWS",Q4261="Non-Lead",S4261="No")),
(AND('[1]PWS Information'!$E$10="CWS",Q4261="Non-Lead",S4261="Don't Know")),
(AND('[1]PWS Information'!$E$10="CWS",Q4261="Non-Lead", J4261="Non-Lead - Copper", S4261="Yes", L4261="Between 1989 and 2014")),
(AND('[1]PWS Information'!$E$10="CWS",Q4261="Non-Lead", J4261="Non-Lead - Copper", S4261="Yes", L4261="After 2014")),
(AND('[1]PWS Information'!$E$10="CWS",Q4261="Non-Lead", J4261="Non-Lead - Copper", S4261="Yes", L4261="Unknown")),
(AND('[1]PWS Information'!$E$10="CWS",Q4261="Non-Lead", N4261="Non-Lead - Copper", S4261="Yes", O4261="Between 1989 and 2014")),
(AND('[1]PWS Information'!$E$10="CWS",Q4261="Non-Lead", N4261="Non-Lead - Copper", S4261="Yes", O4261="After 2014")),
(AND('[1]PWS Information'!$E$10="CWS",Q4261="Non-Lead", N4261="Non-Lead - Copper", S4261="Yes", O4261="Unknown")),
(AND('[1]PWS Information'!$E$10="CWS",Q4261="Unknown")),
(AND('[1]PWS Information'!$E$10="NTNC",Q4261="Unknown")))),"Tier 5",
"")))))</f>
        <v>Tier 5</v>
      </c>
      <c r="Z4261" s="71"/>
      <c r="AA4261" s="71"/>
    </row>
    <row r="4262" spans="1:27" ht="57.6" x14ac:dyDescent="0.3">
      <c r="A4262" s="17"/>
      <c r="B4262" s="70">
        <v>9302156</v>
      </c>
      <c r="C4262" s="60">
        <v>181</v>
      </c>
      <c r="D4262" s="61" t="s">
        <v>1601</v>
      </c>
      <c r="E4262" s="61" t="s">
        <v>49</v>
      </c>
      <c r="F4262" s="61">
        <v>78640</v>
      </c>
      <c r="G4262" s="62" t="s">
        <v>1462</v>
      </c>
      <c r="H4262" s="63">
        <v>29.9673889</v>
      </c>
      <c r="I4262" s="64">
        <v>-97.844733333333295</v>
      </c>
      <c r="J4262" s="65" t="s">
        <v>50</v>
      </c>
      <c r="K4262" s="66" t="s">
        <v>51</v>
      </c>
      <c r="L4262" s="62" t="s">
        <v>58</v>
      </c>
      <c r="M4262" s="69"/>
      <c r="N4262" s="65" t="s">
        <v>50</v>
      </c>
      <c r="O4262" s="66" t="s">
        <v>58</v>
      </c>
      <c r="P4262" s="69"/>
      <c r="Q4262" s="55" t="str">
        <f t="shared" si="66"/>
        <v>Non-Lead</v>
      </c>
      <c r="R4262" s="70" t="s">
        <v>51</v>
      </c>
      <c r="S4262" s="70" t="s">
        <v>51</v>
      </c>
      <c r="T4262" s="70"/>
      <c r="U4262" s="71" t="s">
        <v>53</v>
      </c>
      <c r="V4262" s="71" t="s">
        <v>51</v>
      </c>
      <c r="W4262" s="71" t="s">
        <v>51</v>
      </c>
      <c r="X4262" s="71" t="s">
        <v>51</v>
      </c>
      <c r="Y4262" s="72" t="str">
        <f>IF((OR((AND('[1]PWS Information'!$E$10="CWS",U4262="Single Family Residence",Q4262="Lead")),
(AND('[1]PWS Information'!$E$10="CWS",U4262="Multiple Family Residence",'[1]PWS Information'!$E$11="Yes",Q4262="Lead")),
(AND('[1]PWS Information'!$E$10="NTNC",Q4262="Lead")))),"Tier 1",
IF((OR((AND('[1]PWS Information'!$E$10="CWS",U4262="Multiple Family Residence",'[1]PWS Information'!$E$11="No",Q4262="Lead")),
(AND('[1]PWS Information'!$E$10="CWS",U4262="Other",Q4262="Lead")),
(AND('[1]PWS Information'!$E$10="CWS",U4262="Building",Q4262="Lead")))),"Tier 2",
IF((OR((AND('[1]PWS Information'!$E$10="CWS",U4262="Single Family Residence",Q4262="Galvanized Requiring Replacement")),
(AND('[1]PWS Information'!$E$10="CWS",U4262="Single Family Residence",Q4262="Galvanized Requiring Replacement",R4262="Yes")),
(AND('[1]PWS Information'!$E$10="NTNC",Q4262="Galvanized Requiring Replacement")),
(AND('[1]PWS Information'!$E$10="NTNC",U4262="Single Family Residence",R4262="Yes")))),"Tier 3",
IF((OR((AND('[1]PWS Information'!$E$10="CWS",U4262="Single Family Residence",S4262="Yes",Q4262="Non-Lead", J4262="Non-Lead - Copper",L4262="Before 1989")),
(AND('[1]PWS Information'!$E$10="CWS",U4262="Single Family Residence",S4262="Yes",Q4262="Non-Lead", N4262="Non-Lead - Copper",O4262="Before 1989")))),"Tier 4",
IF((OR((AND('[1]PWS Information'!$E$10="NTNC",Q4262="Non-Lead")),
(AND('[1]PWS Information'!$E$10="CWS",Q4262="Non-Lead",S4262="")),
(AND('[1]PWS Information'!$E$10="CWS",Q4262="Non-Lead",S4262="No")),
(AND('[1]PWS Information'!$E$10="CWS",Q4262="Non-Lead",S4262="Don't Know")),
(AND('[1]PWS Information'!$E$10="CWS",Q4262="Non-Lead", J4262="Non-Lead - Copper", S4262="Yes", L4262="Between 1989 and 2014")),
(AND('[1]PWS Information'!$E$10="CWS",Q4262="Non-Lead", J4262="Non-Lead - Copper", S4262="Yes", L4262="After 2014")),
(AND('[1]PWS Information'!$E$10="CWS",Q4262="Non-Lead", J4262="Non-Lead - Copper", S4262="Yes", L4262="Unknown")),
(AND('[1]PWS Information'!$E$10="CWS",Q4262="Non-Lead", N4262="Non-Lead - Copper", S4262="Yes", O4262="Between 1989 and 2014")),
(AND('[1]PWS Information'!$E$10="CWS",Q4262="Non-Lead", N4262="Non-Lead - Copper", S4262="Yes", O4262="After 2014")),
(AND('[1]PWS Information'!$E$10="CWS",Q4262="Non-Lead", N4262="Non-Lead - Copper", S4262="Yes", O4262="Unknown")),
(AND('[1]PWS Information'!$E$10="CWS",Q4262="Unknown")),
(AND('[1]PWS Information'!$E$10="NTNC",Q4262="Unknown")))),"Tier 5",
"")))))</f>
        <v>Tier 5</v>
      </c>
      <c r="Z4262" s="71"/>
      <c r="AA4262" s="71"/>
    </row>
    <row r="4263" spans="1:27" ht="57.6" x14ac:dyDescent="0.3">
      <c r="A4263" s="1"/>
      <c r="B4263" s="70">
        <v>16244138</v>
      </c>
      <c r="C4263" s="60">
        <v>190</v>
      </c>
      <c r="D4263" s="61" t="s">
        <v>1601</v>
      </c>
      <c r="E4263" s="61" t="s">
        <v>49</v>
      </c>
      <c r="F4263" s="61">
        <v>78640</v>
      </c>
      <c r="G4263" s="62" t="s">
        <v>1462</v>
      </c>
      <c r="H4263" s="63">
        <v>29.967199999999998</v>
      </c>
      <c r="I4263" s="64">
        <v>-97.844163888888801</v>
      </c>
      <c r="J4263" s="65" t="s">
        <v>50</v>
      </c>
      <c r="K4263" s="66" t="s">
        <v>51</v>
      </c>
      <c r="L4263" s="62" t="s">
        <v>58</v>
      </c>
      <c r="M4263" s="69"/>
      <c r="N4263" s="65" t="s">
        <v>50</v>
      </c>
      <c r="O4263" s="66" t="s">
        <v>58</v>
      </c>
      <c r="P4263" s="69"/>
      <c r="Q4263" s="55" t="str">
        <f t="shared" si="66"/>
        <v>Non-Lead</v>
      </c>
      <c r="R4263" s="70" t="s">
        <v>51</v>
      </c>
      <c r="S4263" s="70" t="s">
        <v>51</v>
      </c>
      <c r="T4263" s="70"/>
      <c r="U4263" s="71" t="s">
        <v>53</v>
      </c>
      <c r="V4263" s="71" t="s">
        <v>51</v>
      </c>
      <c r="W4263" s="71" t="s">
        <v>51</v>
      </c>
      <c r="X4263" s="71" t="s">
        <v>51</v>
      </c>
      <c r="Y4263" s="72" t="str">
        <f>IF((OR((AND('[1]PWS Information'!$E$10="CWS",U4263="Single Family Residence",Q4263="Lead")),
(AND('[1]PWS Information'!$E$10="CWS",U4263="Multiple Family Residence",'[1]PWS Information'!$E$11="Yes",Q4263="Lead")),
(AND('[1]PWS Information'!$E$10="NTNC",Q4263="Lead")))),"Tier 1",
IF((OR((AND('[1]PWS Information'!$E$10="CWS",U4263="Multiple Family Residence",'[1]PWS Information'!$E$11="No",Q4263="Lead")),
(AND('[1]PWS Information'!$E$10="CWS",U4263="Other",Q4263="Lead")),
(AND('[1]PWS Information'!$E$10="CWS",U4263="Building",Q4263="Lead")))),"Tier 2",
IF((OR((AND('[1]PWS Information'!$E$10="CWS",U4263="Single Family Residence",Q4263="Galvanized Requiring Replacement")),
(AND('[1]PWS Information'!$E$10="CWS",U4263="Single Family Residence",Q4263="Galvanized Requiring Replacement",R4263="Yes")),
(AND('[1]PWS Information'!$E$10="NTNC",Q4263="Galvanized Requiring Replacement")),
(AND('[1]PWS Information'!$E$10="NTNC",U4263="Single Family Residence",R4263="Yes")))),"Tier 3",
IF((OR((AND('[1]PWS Information'!$E$10="CWS",U4263="Single Family Residence",S4263="Yes",Q4263="Non-Lead", J4263="Non-Lead - Copper",L4263="Before 1989")),
(AND('[1]PWS Information'!$E$10="CWS",U4263="Single Family Residence",S4263="Yes",Q4263="Non-Lead", N4263="Non-Lead - Copper",O4263="Before 1989")))),"Tier 4",
IF((OR((AND('[1]PWS Information'!$E$10="NTNC",Q4263="Non-Lead")),
(AND('[1]PWS Information'!$E$10="CWS",Q4263="Non-Lead",S4263="")),
(AND('[1]PWS Information'!$E$10="CWS",Q4263="Non-Lead",S4263="No")),
(AND('[1]PWS Information'!$E$10="CWS",Q4263="Non-Lead",S4263="Don't Know")),
(AND('[1]PWS Information'!$E$10="CWS",Q4263="Non-Lead", J4263="Non-Lead - Copper", S4263="Yes", L4263="Between 1989 and 2014")),
(AND('[1]PWS Information'!$E$10="CWS",Q4263="Non-Lead", J4263="Non-Lead - Copper", S4263="Yes", L4263="After 2014")),
(AND('[1]PWS Information'!$E$10="CWS",Q4263="Non-Lead", J4263="Non-Lead - Copper", S4263="Yes", L4263="Unknown")),
(AND('[1]PWS Information'!$E$10="CWS",Q4263="Non-Lead", N4263="Non-Lead - Copper", S4263="Yes", O4263="Between 1989 and 2014")),
(AND('[1]PWS Information'!$E$10="CWS",Q4263="Non-Lead", N4263="Non-Lead - Copper", S4263="Yes", O4263="After 2014")),
(AND('[1]PWS Information'!$E$10="CWS",Q4263="Non-Lead", N4263="Non-Lead - Copper", S4263="Yes", O4263="Unknown")),
(AND('[1]PWS Information'!$E$10="CWS",Q4263="Unknown")),
(AND('[1]PWS Information'!$E$10="NTNC",Q4263="Unknown")))),"Tier 5",
"")))))</f>
        <v>Tier 5</v>
      </c>
      <c r="Z4263" s="71"/>
      <c r="AA4263" s="71"/>
    </row>
    <row r="4264" spans="1:27" ht="57.6" x14ac:dyDescent="0.3">
      <c r="A4264" s="1"/>
      <c r="B4264" s="70">
        <v>15993125</v>
      </c>
      <c r="C4264" s="60">
        <v>191</v>
      </c>
      <c r="D4264" s="61" t="s">
        <v>1601</v>
      </c>
      <c r="E4264" s="61" t="s">
        <v>49</v>
      </c>
      <c r="F4264" s="61">
        <v>78640</v>
      </c>
      <c r="G4264" s="62" t="s">
        <v>1462</v>
      </c>
      <c r="H4264" s="63">
        <v>29.967477800000001</v>
      </c>
      <c r="I4264" s="64">
        <v>-97.844611111111107</v>
      </c>
      <c r="J4264" s="65" t="s">
        <v>50</v>
      </c>
      <c r="K4264" s="66" t="s">
        <v>51</v>
      </c>
      <c r="L4264" s="62" t="s">
        <v>58</v>
      </c>
      <c r="M4264" s="69"/>
      <c r="N4264" s="65" t="s">
        <v>50</v>
      </c>
      <c r="O4264" s="66" t="s">
        <v>58</v>
      </c>
      <c r="P4264" s="69"/>
      <c r="Q4264" s="55" t="str">
        <f t="shared" si="66"/>
        <v>Non-Lead</v>
      </c>
      <c r="R4264" s="70" t="s">
        <v>51</v>
      </c>
      <c r="S4264" s="70" t="s">
        <v>51</v>
      </c>
      <c r="T4264" s="70"/>
      <c r="U4264" s="71" t="s">
        <v>53</v>
      </c>
      <c r="V4264" s="71" t="s">
        <v>51</v>
      </c>
      <c r="W4264" s="71" t="s">
        <v>51</v>
      </c>
      <c r="X4264" s="71" t="s">
        <v>51</v>
      </c>
      <c r="Y4264" s="72" t="str">
        <f>IF((OR((AND('[1]PWS Information'!$E$10="CWS",U4264="Single Family Residence",Q4264="Lead")),
(AND('[1]PWS Information'!$E$10="CWS",U4264="Multiple Family Residence",'[1]PWS Information'!$E$11="Yes",Q4264="Lead")),
(AND('[1]PWS Information'!$E$10="NTNC",Q4264="Lead")))),"Tier 1",
IF((OR((AND('[1]PWS Information'!$E$10="CWS",U4264="Multiple Family Residence",'[1]PWS Information'!$E$11="No",Q4264="Lead")),
(AND('[1]PWS Information'!$E$10="CWS",U4264="Other",Q4264="Lead")),
(AND('[1]PWS Information'!$E$10="CWS",U4264="Building",Q4264="Lead")))),"Tier 2",
IF((OR((AND('[1]PWS Information'!$E$10="CWS",U4264="Single Family Residence",Q4264="Galvanized Requiring Replacement")),
(AND('[1]PWS Information'!$E$10="CWS",U4264="Single Family Residence",Q4264="Galvanized Requiring Replacement",R4264="Yes")),
(AND('[1]PWS Information'!$E$10="NTNC",Q4264="Galvanized Requiring Replacement")),
(AND('[1]PWS Information'!$E$10="NTNC",U4264="Single Family Residence",R4264="Yes")))),"Tier 3",
IF((OR((AND('[1]PWS Information'!$E$10="CWS",U4264="Single Family Residence",S4264="Yes",Q4264="Non-Lead", J4264="Non-Lead - Copper",L4264="Before 1989")),
(AND('[1]PWS Information'!$E$10="CWS",U4264="Single Family Residence",S4264="Yes",Q4264="Non-Lead", N4264="Non-Lead - Copper",O4264="Before 1989")))),"Tier 4",
IF((OR((AND('[1]PWS Information'!$E$10="NTNC",Q4264="Non-Lead")),
(AND('[1]PWS Information'!$E$10="CWS",Q4264="Non-Lead",S4264="")),
(AND('[1]PWS Information'!$E$10="CWS",Q4264="Non-Lead",S4264="No")),
(AND('[1]PWS Information'!$E$10="CWS",Q4264="Non-Lead",S4264="Don't Know")),
(AND('[1]PWS Information'!$E$10="CWS",Q4264="Non-Lead", J4264="Non-Lead - Copper", S4264="Yes", L4264="Between 1989 and 2014")),
(AND('[1]PWS Information'!$E$10="CWS",Q4264="Non-Lead", J4264="Non-Lead - Copper", S4264="Yes", L4264="After 2014")),
(AND('[1]PWS Information'!$E$10="CWS",Q4264="Non-Lead", J4264="Non-Lead - Copper", S4264="Yes", L4264="Unknown")),
(AND('[1]PWS Information'!$E$10="CWS",Q4264="Non-Lead", N4264="Non-Lead - Copper", S4264="Yes", O4264="Between 1989 and 2014")),
(AND('[1]PWS Information'!$E$10="CWS",Q4264="Non-Lead", N4264="Non-Lead - Copper", S4264="Yes", O4264="After 2014")),
(AND('[1]PWS Information'!$E$10="CWS",Q4264="Non-Lead", N4264="Non-Lead - Copper", S4264="Yes", O4264="Unknown")),
(AND('[1]PWS Information'!$E$10="CWS",Q4264="Unknown")),
(AND('[1]PWS Information'!$E$10="NTNC",Q4264="Unknown")))),"Tier 5",
"")))))</f>
        <v>Tier 5</v>
      </c>
      <c r="Z4264" s="71"/>
      <c r="AA4264" s="71"/>
    </row>
    <row r="4265" spans="1:27" ht="57.6" x14ac:dyDescent="0.3">
      <c r="A4265" s="1"/>
      <c r="B4265" s="70">
        <v>15789261</v>
      </c>
      <c r="C4265" s="60">
        <v>200</v>
      </c>
      <c r="D4265" s="61" t="s">
        <v>1601</v>
      </c>
      <c r="E4265" s="61" t="s">
        <v>49</v>
      </c>
      <c r="F4265" s="61">
        <v>78640</v>
      </c>
      <c r="G4265" s="62" t="s">
        <v>1462</v>
      </c>
      <c r="H4265" s="63">
        <v>29.967355600000001</v>
      </c>
      <c r="I4265" s="64">
        <v>-97.844072222222195</v>
      </c>
      <c r="J4265" s="65" t="s">
        <v>50</v>
      </c>
      <c r="K4265" s="66" t="s">
        <v>51</v>
      </c>
      <c r="L4265" s="62" t="s">
        <v>58</v>
      </c>
      <c r="M4265" s="69"/>
      <c r="N4265" s="65" t="s">
        <v>50</v>
      </c>
      <c r="O4265" s="66" t="s">
        <v>58</v>
      </c>
      <c r="P4265" s="69"/>
      <c r="Q4265" s="55" t="str">
        <f t="shared" si="66"/>
        <v>Non-Lead</v>
      </c>
      <c r="R4265" s="70" t="s">
        <v>51</v>
      </c>
      <c r="S4265" s="70" t="s">
        <v>51</v>
      </c>
      <c r="T4265" s="70"/>
      <c r="U4265" s="71" t="s">
        <v>53</v>
      </c>
      <c r="V4265" s="71" t="s">
        <v>51</v>
      </c>
      <c r="W4265" s="71" t="s">
        <v>51</v>
      </c>
      <c r="X4265" s="71" t="s">
        <v>51</v>
      </c>
      <c r="Y4265" s="72" t="str">
        <f>IF((OR((AND('[1]PWS Information'!$E$10="CWS",U4265="Single Family Residence",Q4265="Lead")),
(AND('[1]PWS Information'!$E$10="CWS",U4265="Multiple Family Residence",'[1]PWS Information'!$E$11="Yes",Q4265="Lead")),
(AND('[1]PWS Information'!$E$10="NTNC",Q4265="Lead")))),"Tier 1",
IF((OR((AND('[1]PWS Information'!$E$10="CWS",U4265="Multiple Family Residence",'[1]PWS Information'!$E$11="No",Q4265="Lead")),
(AND('[1]PWS Information'!$E$10="CWS",U4265="Other",Q4265="Lead")),
(AND('[1]PWS Information'!$E$10="CWS",U4265="Building",Q4265="Lead")))),"Tier 2",
IF((OR((AND('[1]PWS Information'!$E$10="CWS",U4265="Single Family Residence",Q4265="Galvanized Requiring Replacement")),
(AND('[1]PWS Information'!$E$10="CWS",U4265="Single Family Residence",Q4265="Galvanized Requiring Replacement",R4265="Yes")),
(AND('[1]PWS Information'!$E$10="NTNC",Q4265="Galvanized Requiring Replacement")),
(AND('[1]PWS Information'!$E$10="NTNC",U4265="Single Family Residence",R4265="Yes")))),"Tier 3",
IF((OR((AND('[1]PWS Information'!$E$10="CWS",U4265="Single Family Residence",S4265="Yes",Q4265="Non-Lead", J4265="Non-Lead - Copper",L4265="Before 1989")),
(AND('[1]PWS Information'!$E$10="CWS",U4265="Single Family Residence",S4265="Yes",Q4265="Non-Lead", N4265="Non-Lead - Copper",O4265="Before 1989")))),"Tier 4",
IF((OR((AND('[1]PWS Information'!$E$10="NTNC",Q4265="Non-Lead")),
(AND('[1]PWS Information'!$E$10="CWS",Q4265="Non-Lead",S4265="")),
(AND('[1]PWS Information'!$E$10="CWS",Q4265="Non-Lead",S4265="No")),
(AND('[1]PWS Information'!$E$10="CWS",Q4265="Non-Lead",S4265="Don't Know")),
(AND('[1]PWS Information'!$E$10="CWS",Q4265="Non-Lead", J4265="Non-Lead - Copper", S4265="Yes", L4265="Between 1989 and 2014")),
(AND('[1]PWS Information'!$E$10="CWS",Q4265="Non-Lead", J4265="Non-Lead - Copper", S4265="Yes", L4265="After 2014")),
(AND('[1]PWS Information'!$E$10="CWS",Q4265="Non-Lead", J4265="Non-Lead - Copper", S4265="Yes", L4265="Unknown")),
(AND('[1]PWS Information'!$E$10="CWS",Q4265="Non-Lead", N4265="Non-Lead - Copper", S4265="Yes", O4265="Between 1989 and 2014")),
(AND('[1]PWS Information'!$E$10="CWS",Q4265="Non-Lead", N4265="Non-Lead - Copper", S4265="Yes", O4265="After 2014")),
(AND('[1]PWS Information'!$E$10="CWS",Q4265="Non-Lead", N4265="Non-Lead - Copper", S4265="Yes", O4265="Unknown")),
(AND('[1]PWS Information'!$E$10="CWS",Q4265="Unknown")),
(AND('[1]PWS Information'!$E$10="NTNC",Q4265="Unknown")))),"Tier 5",
"")))))</f>
        <v>Tier 5</v>
      </c>
      <c r="Z4265" s="71"/>
      <c r="AA4265" s="71"/>
    </row>
    <row r="4266" spans="1:27" ht="57.6" x14ac:dyDescent="0.3">
      <c r="A4266" s="17"/>
      <c r="B4266" s="70">
        <v>9293254</v>
      </c>
      <c r="C4266" s="60">
        <v>210</v>
      </c>
      <c r="D4266" s="61" t="s">
        <v>1601</v>
      </c>
      <c r="E4266" s="61" t="s">
        <v>49</v>
      </c>
      <c r="F4266" s="61">
        <v>78640</v>
      </c>
      <c r="G4266" s="62" t="s">
        <v>1462</v>
      </c>
      <c r="H4266" s="63">
        <v>29.967502799999998</v>
      </c>
      <c r="I4266" s="64">
        <v>-97.843994444444405</v>
      </c>
      <c r="J4266" s="65" t="s">
        <v>50</v>
      </c>
      <c r="K4266" s="66" t="s">
        <v>51</v>
      </c>
      <c r="L4266" s="62" t="s">
        <v>58</v>
      </c>
      <c r="M4266" s="69"/>
      <c r="N4266" s="65" t="s">
        <v>50</v>
      </c>
      <c r="O4266" s="66" t="s">
        <v>58</v>
      </c>
      <c r="P4266" s="69"/>
      <c r="Q4266" s="55" t="str">
        <f t="shared" si="66"/>
        <v>Non-Lead</v>
      </c>
      <c r="R4266" s="70" t="s">
        <v>51</v>
      </c>
      <c r="S4266" s="70" t="s">
        <v>51</v>
      </c>
      <c r="T4266" s="70"/>
      <c r="U4266" s="71" t="s">
        <v>53</v>
      </c>
      <c r="V4266" s="71" t="s">
        <v>51</v>
      </c>
      <c r="W4266" s="71" t="s">
        <v>51</v>
      </c>
      <c r="X4266" s="71" t="s">
        <v>51</v>
      </c>
      <c r="Y4266" s="72" t="str">
        <f>IF((OR((AND('[1]PWS Information'!$E$10="CWS",U4266="Single Family Residence",Q4266="Lead")),
(AND('[1]PWS Information'!$E$10="CWS",U4266="Multiple Family Residence",'[1]PWS Information'!$E$11="Yes",Q4266="Lead")),
(AND('[1]PWS Information'!$E$10="NTNC",Q4266="Lead")))),"Tier 1",
IF((OR((AND('[1]PWS Information'!$E$10="CWS",U4266="Multiple Family Residence",'[1]PWS Information'!$E$11="No",Q4266="Lead")),
(AND('[1]PWS Information'!$E$10="CWS",U4266="Other",Q4266="Lead")),
(AND('[1]PWS Information'!$E$10="CWS",U4266="Building",Q4266="Lead")))),"Tier 2",
IF((OR((AND('[1]PWS Information'!$E$10="CWS",U4266="Single Family Residence",Q4266="Galvanized Requiring Replacement")),
(AND('[1]PWS Information'!$E$10="CWS",U4266="Single Family Residence",Q4266="Galvanized Requiring Replacement",R4266="Yes")),
(AND('[1]PWS Information'!$E$10="NTNC",Q4266="Galvanized Requiring Replacement")),
(AND('[1]PWS Information'!$E$10="NTNC",U4266="Single Family Residence",R4266="Yes")))),"Tier 3",
IF((OR((AND('[1]PWS Information'!$E$10="CWS",U4266="Single Family Residence",S4266="Yes",Q4266="Non-Lead", J4266="Non-Lead - Copper",L4266="Before 1989")),
(AND('[1]PWS Information'!$E$10="CWS",U4266="Single Family Residence",S4266="Yes",Q4266="Non-Lead", N4266="Non-Lead - Copper",O4266="Before 1989")))),"Tier 4",
IF((OR((AND('[1]PWS Information'!$E$10="NTNC",Q4266="Non-Lead")),
(AND('[1]PWS Information'!$E$10="CWS",Q4266="Non-Lead",S4266="")),
(AND('[1]PWS Information'!$E$10="CWS",Q4266="Non-Lead",S4266="No")),
(AND('[1]PWS Information'!$E$10="CWS",Q4266="Non-Lead",S4266="Don't Know")),
(AND('[1]PWS Information'!$E$10="CWS",Q4266="Non-Lead", J4266="Non-Lead - Copper", S4266="Yes", L4266="Between 1989 and 2014")),
(AND('[1]PWS Information'!$E$10="CWS",Q4266="Non-Lead", J4266="Non-Lead - Copper", S4266="Yes", L4266="After 2014")),
(AND('[1]PWS Information'!$E$10="CWS",Q4266="Non-Lead", J4266="Non-Lead - Copper", S4266="Yes", L4266="Unknown")),
(AND('[1]PWS Information'!$E$10="CWS",Q4266="Non-Lead", N4266="Non-Lead - Copper", S4266="Yes", O4266="Between 1989 and 2014")),
(AND('[1]PWS Information'!$E$10="CWS",Q4266="Non-Lead", N4266="Non-Lead - Copper", S4266="Yes", O4266="After 2014")),
(AND('[1]PWS Information'!$E$10="CWS",Q4266="Non-Lead", N4266="Non-Lead - Copper", S4266="Yes", O4266="Unknown")),
(AND('[1]PWS Information'!$E$10="CWS",Q4266="Unknown")),
(AND('[1]PWS Information'!$E$10="NTNC",Q4266="Unknown")))),"Tier 5",
"")))))</f>
        <v>Tier 5</v>
      </c>
      <c r="Z4266" s="71"/>
      <c r="AA4266" s="71"/>
    </row>
    <row r="4267" spans="1:27" ht="57.6" x14ac:dyDescent="0.3">
      <c r="A4267" s="1"/>
      <c r="B4267" s="70">
        <v>9297050</v>
      </c>
      <c r="C4267" s="60">
        <v>220</v>
      </c>
      <c r="D4267" s="61" t="s">
        <v>1601</v>
      </c>
      <c r="E4267" s="61" t="s">
        <v>49</v>
      </c>
      <c r="F4267" s="61">
        <v>78640</v>
      </c>
      <c r="G4267" s="62" t="s">
        <v>1462</v>
      </c>
      <c r="H4267" s="63">
        <v>29.967633299999999</v>
      </c>
      <c r="I4267" s="64">
        <v>-97.843958333333305</v>
      </c>
      <c r="J4267" s="65" t="s">
        <v>50</v>
      </c>
      <c r="K4267" s="66" t="s">
        <v>51</v>
      </c>
      <c r="L4267" s="62" t="s">
        <v>58</v>
      </c>
      <c r="M4267" s="69"/>
      <c r="N4267" s="65" t="s">
        <v>50</v>
      </c>
      <c r="O4267" s="66" t="s">
        <v>58</v>
      </c>
      <c r="P4267" s="69"/>
      <c r="Q4267" s="55" t="str">
        <f t="shared" si="66"/>
        <v>Non-Lead</v>
      </c>
      <c r="R4267" s="70" t="s">
        <v>51</v>
      </c>
      <c r="S4267" s="70" t="s">
        <v>51</v>
      </c>
      <c r="T4267" s="70"/>
      <c r="U4267" s="71" t="s">
        <v>53</v>
      </c>
      <c r="V4267" s="71" t="s">
        <v>51</v>
      </c>
      <c r="W4267" s="71" t="s">
        <v>51</v>
      </c>
      <c r="X4267" s="71" t="s">
        <v>51</v>
      </c>
      <c r="Y4267" s="72" t="str">
        <f>IF((OR((AND('[1]PWS Information'!$E$10="CWS",U4267="Single Family Residence",Q4267="Lead")),
(AND('[1]PWS Information'!$E$10="CWS",U4267="Multiple Family Residence",'[1]PWS Information'!$E$11="Yes",Q4267="Lead")),
(AND('[1]PWS Information'!$E$10="NTNC",Q4267="Lead")))),"Tier 1",
IF((OR((AND('[1]PWS Information'!$E$10="CWS",U4267="Multiple Family Residence",'[1]PWS Information'!$E$11="No",Q4267="Lead")),
(AND('[1]PWS Information'!$E$10="CWS",U4267="Other",Q4267="Lead")),
(AND('[1]PWS Information'!$E$10="CWS",U4267="Building",Q4267="Lead")))),"Tier 2",
IF((OR((AND('[1]PWS Information'!$E$10="CWS",U4267="Single Family Residence",Q4267="Galvanized Requiring Replacement")),
(AND('[1]PWS Information'!$E$10="CWS",U4267="Single Family Residence",Q4267="Galvanized Requiring Replacement",R4267="Yes")),
(AND('[1]PWS Information'!$E$10="NTNC",Q4267="Galvanized Requiring Replacement")),
(AND('[1]PWS Information'!$E$10="NTNC",U4267="Single Family Residence",R4267="Yes")))),"Tier 3",
IF((OR((AND('[1]PWS Information'!$E$10="CWS",U4267="Single Family Residence",S4267="Yes",Q4267="Non-Lead", J4267="Non-Lead - Copper",L4267="Before 1989")),
(AND('[1]PWS Information'!$E$10="CWS",U4267="Single Family Residence",S4267="Yes",Q4267="Non-Lead", N4267="Non-Lead - Copper",O4267="Before 1989")))),"Tier 4",
IF((OR((AND('[1]PWS Information'!$E$10="NTNC",Q4267="Non-Lead")),
(AND('[1]PWS Information'!$E$10="CWS",Q4267="Non-Lead",S4267="")),
(AND('[1]PWS Information'!$E$10="CWS",Q4267="Non-Lead",S4267="No")),
(AND('[1]PWS Information'!$E$10="CWS",Q4267="Non-Lead",S4267="Don't Know")),
(AND('[1]PWS Information'!$E$10="CWS",Q4267="Non-Lead", J4267="Non-Lead - Copper", S4267="Yes", L4267="Between 1989 and 2014")),
(AND('[1]PWS Information'!$E$10="CWS",Q4267="Non-Lead", J4267="Non-Lead - Copper", S4267="Yes", L4267="After 2014")),
(AND('[1]PWS Information'!$E$10="CWS",Q4267="Non-Lead", J4267="Non-Lead - Copper", S4267="Yes", L4267="Unknown")),
(AND('[1]PWS Information'!$E$10="CWS",Q4267="Non-Lead", N4267="Non-Lead - Copper", S4267="Yes", O4267="Between 1989 and 2014")),
(AND('[1]PWS Information'!$E$10="CWS",Q4267="Non-Lead", N4267="Non-Lead - Copper", S4267="Yes", O4267="After 2014")),
(AND('[1]PWS Information'!$E$10="CWS",Q4267="Non-Lead", N4267="Non-Lead - Copper", S4267="Yes", O4267="Unknown")),
(AND('[1]PWS Information'!$E$10="CWS",Q4267="Unknown")),
(AND('[1]PWS Information'!$E$10="NTNC",Q4267="Unknown")))),"Tier 5",
"")))))</f>
        <v>Tier 5</v>
      </c>
      <c r="Z4267" s="71"/>
      <c r="AA4267" s="71"/>
    </row>
    <row r="4268" spans="1:27" ht="57.6" x14ac:dyDescent="0.3">
      <c r="A4268" s="1"/>
      <c r="B4268" s="70">
        <v>10189175</v>
      </c>
      <c r="C4268" s="60">
        <v>230</v>
      </c>
      <c r="D4268" s="61" t="s">
        <v>1601</v>
      </c>
      <c r="E4268" s="61" t="s">
        <v>49</v>
      </c>
      <c r="F4268" s="61">
        <v>78640</v>
      </c>
      <c r="G4268" s="62" t="s">
        <v>1462</v>
      </c>
      <c r="H4268" s="63">
        <v>29.967813899999999</v>
      </c>
      <c r="I4268" s="64">
        <v>-97.843930555555502</v>
      </c>
      <c r="J4268" s="65" t="s">
        <v>50</v>
      </c>
      <c r="K4268" s="66" t="s">
        <v>51</v>
      </c>
      <c r="L4268" s="62" t="s">
        <v>58</v>
      </c>
      <c r="M4268" s="69"/>
      <c r="N4268" s="65" t="s">
        <v>50</v>
      </c>
      <c r="O4268" s="66" t="s">
        <v>58</v>
      </c>
      <c r="P4268" s="69"/>
      <c r="Q4268" s="55" t="str">
        <f t="shared" si="66"/>
        <v>Non-Lead</v>
      </c>
      <c r="R4268" s="70" t="s">
        <v>51</v>
      </c>
      <c r="S4268" s="70" t="s">
        <v>51</v>
      </c>
      <c r="T4268" s="70"/>
      <c r="U4268" s="71" t="s">
        <v>53</v>
      </c>
      <c r="V4268" s="71" t="s">
        <v>51</v>
      </c>
      <c r="W4268" s="71" t="s">
        <v>51</v>
      </c>
      <c r="X4268" s="71" t="s">
        <v>51</v>
      </c>
      <c r="Y4268" s="72" t="str">
        <f>IF((OR((AND('[1]PWS Information'!$E$10="CWS",U4268="Single Family Residence",Q4268="Lead")),
(AND('[1]PWS Information'!$E$10="CWS",U4268="Multiple Family Residence",'[1]PWS Information'!$E$11="Yes",Q4268="Lead")),
(AND('[1]PWS Information'!$E$10="NTNC",Q4268="Lead")))),"Tier 1",
IF((OR((AND('[1]PWS Information'!$E$10="CWS",U4268="Multiple Family Residence",'[1]PWS Information'!$E$11="No",Q4268="Lead")),
(AND('[1]PWS Information'!$E$10="CWS",U4268="Other",Q4268="Lead")),
(AND('[1]PWS Information'!$E$10="CWS",U4268="Building",Q4268="Lead")))),"Tier 2",
IF((OR((AND('[1]PWS Information'!$E$10="CWS",U4268="Single Family Residence",Q4268="Galvanized Requiring Replacement")),
(AND('[1]PWS Information'!$E$10="CWS",U4268="Single Family Residence",Q4268="Galvanized Requiring Replacement",R4268="Yes")),
(AND('[1]PWS Information'!$E$10="NTNC",Q4268="Galvanized Requiring Replacement")),
(AND('[1]PWS Information'!$E$10="NTNC",U4268="Single Family Residence",R4268="Yes")))),"Tier 3",
IF((OR((AND('[1]PWS Information'!$E$10="CWS",U4268="Single Family Residence",S4268="Yes",Q4268="Non-Lead", J4268="Non-Lead - Copper",L4268="Before 1989")),
(AND('[1]PWS Information'!$E$10="CWS",U4268="Single Family Residence",S4268="Yes",Q4268="Non-Lead", N4268="Non-Lead - Copper",O4268="Before 1989")))),"Tier 4",
IF((OR((AND('[1]PWS Information'!$E$10="NTNC",Q4268="Non-Lead")),
(AND('[1]PWS Information'!$E$10="CWS",Q4268="Non-Lead",S4268="")),
(AND('[1]PWS Information'!$E$10="CWS",Q4268="Non-Lead",S4268="No")),
(AND('[1]PWS Information'!$E$10="CWS",Q4268="Non-Lead",S4268="Don't Know")),
(AND('[1]PWS Information'!$E$10="CWS",Q4268="Non-Lead", J4268="Non-Lead - Copper", S4268="Yes", L4268="Between 1989 and 2014")),
(AND('[1]PWS Information'!$E$10="CWS",Q4268="Non-Lead", J4268="Non-Lead - Copper", S4268="Yes", L4268="After 2014")),
(AND('[1]PWS Information'!$E$10="CWS",Q4268="Non-Lead", J4268="Non-Lead - Copper", S4268="Yes", L4268="Unknown")),
(AND('[1]PWS Information'!$E$10="CWS",Q4268="Non-Lead", N4268="Non-Lead - Copper", S4268="Yes", O4268="Between 1989 and 2014")),
(AND('[1]PWS Information'!$E$10="CWS",Q4268="Non-Lead", N4268="Non-Lead - Copper", S4268="Yes", O4268="After 2014")),
(AND('[1]PWS Information'!$E$10="CWS",Q4268="Non-Lead", N4268="Non-Lead - Copper", S4268="Yes", O4268="Unknown")),
(AND('[1]PWS Information'!$E$10="CWS",Q4268="Unknown")),
(AND('[1]PWS Information'!$E$10="NTNC",Q4268="Unknown")))),"Tier 5",
"")))))</f>
        <v>Tier 5</v>
      </c>
      <c r="Z4268" s="71"/>
      <c r="AA4268" s="71"/>
    </row>
    <row r="4269" spans="1:27" ht="57.6" x14ac:dyDescent="0.3">
      <c r="A4269" s="1"/>
      <c r="B4269" s="70">
        <v>9392662</v>
      </c>
      <c r="C4269" s="60">
        <v>260</v>
      </c>
      <c r="D4269" s="61" t="s">
        <v>1601</v>
      </c>
      <c r="E4269" s="61" t="s">
        <v>49</v>
      </c>
      <c r="F4269" s="61">
        <v>78640</v>
      </c>
      <c r="G4269" s="62" t="s">
        <v>1462</v>
      </c>
      <c r="H4269" s="63">
        <v>29.968191699999998</v>
      </c>
      <c r="I4269" s="64">
        <v>-97.843905555555494</v>
      </c>
      <c r="J4269" s="65" t="s">
        <v>50</v>
      </c>
      <c r="K4269" s="66" t="s">
        <v>51</v>
      </c>
      <c r="L4269" s="62" t="s">
        <v>58</v>
      </c>
      <c r="M4269" s="69"/>
      <c r="N4269" s="65" t="s">
        <v>50</v>
      </c>
      <c r="O4269" s="66" t="s">
        <v>58</v>
      </c>
      <c r="P4269" s="69"/>
      <c r="Q4269" s="55" t="str">
        <f t="shared" si="66"/>
        <v>Non-Lead</v>
      </c>
      <c r="R4269" s="70" t="s">
        <v>51</v>
      </c>
      <c r="S4269" s="70" t="s">
        <v>51</v>
      </c>
      <c r="T4269" s="70"/>
      <c r="U4269" s="71" t="s">
        <v>53</v>
      </c>
      <c r="V4269" s="71" t="s">
        <v>51</v>
      </c>
      <c r="W4269" s="71" t="s">
        <v>51</v>
      </c>
      <c r="X4269" s="71" t="s">
        <v>51</v>
      </c>
      <c r="Y4269" s="72" t="str">
        <f>IF((OR((AND('[1]PWS Information'!$E$10="CWS",U4269="Single Family Residence",Q4269="Lead")),
(AND('[1]PWS Information'!$E$10="CWS",U4269="Multiple Family Residence",'[1]PWS Information'!$E$11="Yes",Q4269="Lead")),
(AND('[1]PWS Information'!$E$10="NTNC",Q4269="Lead")))),"Tier 1",
IF((OR((AND('[1]PWS Information'!$E$10="CWS",U4269="Multiple Family Residence",'[1]PWS Information'!$E$11="No",Q4269="Lead")),
(AND('[1]PWS Information'!$E$10="CWS",U4269="Other",Q4269="Lead")),
(AND('[1]PWS Information'!$E$10="CWS",U4269="Building",Q4269="Lead")))),"Tier 2",
IF((OR((AND('[1]PWS Information'!$E$10="CWS",U4269="Single Family Residence",Q4269="Galvanized Requiring Replacement")),
(AND('[1]PWS Information'!$E$10="CWS",U4269="Single Family Residence",Q4269="Galvanized Requiring Replacement",R4269="Yes")),
(AND('[1]PWS Information'!$E$10="NTNC",Q4269="Galvanized Requiring Replacement")),
(AND('[1]PWS Information'!$E$10="NTNC",U4269="Single Family Residence",R4269="Yes")))),"Tier 3",
IF((OR((AND('[1]PWS Information'!$E$10="CWS",U4269="Single Family Residence",S4269="Yes",Q4269="Non-Lead", J4269="Non-Lead - Copper",L4269="Before 1989")),
(AND('[1]PWS Information'!$E$10="CWS",U4269="Single Family Residence",S4269="Yes",Q4269="Non-Lead", N4269="Non-Lead - Copper",O4269="Before 1989")))),"Tier 4",
IF((OR((AND('[1]PWS Information'!$E$10="NTNC",Q4269="Non-Lead")),
(AND('[1]PWS Information'!$E$10="CWS",Q4269="Non-Lead",S4269="")),
(AND('[1]PWS Information'!$E$10="CWS",Q4269="Non-Lead",S4269="No")),
(AND('[1]PWS Information'!$E$10="CWS",Q4269="Non-Lead",S4269="Don't Know")),
(AND('[1]PWS Information'!$E$10="CWS",Q4269="Non-Lead", J4269="Non-Lead - Copper", S4269="Yes", L4269="Between 1989 and 2014")),
(AND('[1]PWS Information'!$E$10="CWS",Q4269="Non-Lead", J4269="Non-Lead - Copper", S4269="Yes", L4269="After 2014")),
(AND('[1]PWS Information'!$E$10="CWS",Q4269="Non-Lead", J4269="Non-Lead - Copper", S4269="Yes", L4269="Unknown")),
(AND('[1]PWS Information'!$E$10="CWS",Q4269="Non-Lead", N4269="Non-Lead - Copper", S4269="Yes", O4269="Between 1989 and 2014")),
(AND('[1]PWS Information'!$E$10="CWS",Q4269="Non-Lead", N4269="Non-Lead - Copper", S4269="Yes", O4269="After 2014")),
(AND('[1]PWS Information'!$E$10="CWS",Q4269="Non-Lead", N4269="Non-Lead - Copper", S4269="Yes", O4269="Unknown")),
(AND('[1]PWS Information'!$E$10="CWS",Q4269="Unknown")),
(AND('[1]PWS Information'!$E$10="NTNC",Q4269="Unknown")))),"Tier 5",
"")))))</f>
        <v>Tier 5</v>
      </c>
      <c r="Z4269" s="71"/>
      <c r="AA4269" s="71"/>
    </row>
    <row r="4270" spans="1:27" ht="57.6" x14ac:dyDescent="0.3">
      <c r="A4270" s="17"/>
      <c r="B4270" s="70">
        <v>9267780</v>
      </c>
      <c r="C4270" s="60">
        <v>270</v>
      </c>
      <c r="D4270" s="61" t="s">
        <v>1601</v>
      </c>
      <c r="E4270" s="61" t="s">
        <v>49</v>
      </c>
      <c r="F4270" s="61">
        <v>78640</v>
      </c>
      <c r="G4270" s="62" t="s">
        <v>1462</v>
      </c>
      <c r="H4270" s="63">
        <v>29.968333300000001</v>
      </c>
      <c r="I4270" s="64">
        <v>-97.843905555555494</v>
      </c>
      <c r="J4270" s="65" t="s">
        <v>50</v>
      </c>
      <c r="K4270" s="66" t="s">
        <v>51</v>
      </c>
      <c r="L4270" s="62" t="s">
        <v>58</v>
      </c>
      <c r="M4270" s="69"/>
      <c r="N4270" s="65" t="s">
        <v>50</v>
      </c>
      <c r="O4270" s="66" t="s">
        <v>58</v>
      </c>
      <c r="P4270" s="69"/>
      <c r="Q4270" s="55" t="str">
        <f t="shared" si="66"/>
        <v>Non-Lead</v>
      </c>
      <c r="R4270" s="70" t="s">
        <v>51</v>
      </c>
      <c r="S4270" s="70" t="s">
        <v>51</v>
      </c>
      <c r="T4270" s="70"/>
      <c r="U4270" s="71" t="s">
        <v>53</v>
      </c>
      <c r="V4270" s="71" t="s">
        <v>51</v>
      </c>
      <c r="W4270" s="71" t="s">
        <v>51</v>
      </c>
      <c r="X4270" s="71" t="s">
        <v>51</v>
      </c>
      <c r="Y4270" s="72" t="str">
        <f>IF((OR((AND('[1]PWS Information'!$E$10="CWS",U4270="Single Family Residence",Q4270="Lead")),
(AND('[1]PWS Information'!$E$10="CWS",U4270="Multiple Family Residence",'[1]PWS Information'!$E$11="Yes",Q4270="Lead")),
(AND('[1]PWS Information'!$E$10="NTNC",Q4270="Lead")))),"Tier 1",
IF((OR((AND('[1]PWS Information'!$E$10="CWS",U4270="Multiple Family Residence",'[1]PWS Information'!$E$11="No",Q4270="Lead")),
(AND('[1]PWS Information'!$E$10="CWS",U4270="Other",Q4270="Lead")),
(AND('[1]PWS Information'!$E$10="CWS",U4270="Building",Q4270="Lead")))),"Tier 2",
IF((OR((AND('[1]PWS Information'!$E$10="CWS",U4270="Single Family Residence",Q4270="Galvanized Requiring Replacement")),
(AND('[1]PWS Information'!$E$10="CWS",U4270="Single Family Residence",Q4270="Galvanized Requiring Replacement",R4270="Yes")),
(AND('[1]PWS Information'!$E$10="NTNC",Q4270="Galvanized Requiring Replacement")),
(AND('[1]PWS Information'!$E$10="NTNC",U4270="Single Family Residence",R4270="Yes")))),"Tier 3",
IF((OR((AND('[1]PWS Information'!$E$10="CWS",U4270="Single Family Residence",S4270="Yes",Q4270="Non-Lead", J4270="Non-Lead - Copper",L4270="Before 1989")),
(AND('[1]PWS Information'!$E$10="CWS",U4270="Single Family Residence",S4270="Yes",Q4270="Non-Lead", N4270="Non-Lead - Copper",O4270="Before 1989")))),"Tier 4",
IF((OR((AND('[1]PWS Information'!$E$10="NTNC",Q4270="Non-Lead")),
(AND('[1]PWS Information'!$E$10="CWS",Q4270="Non-Lead",S4270="")),
(AND('[1]PWS Information'!$E$10="CWS",Q4270="Non-Lead",S4270="No")),
(AND('[1]PWS Information'!$E$10="CWS",Q4270="Non-Lead",S4270="Don't Know")),
(AND('[1]PWS Information'!$E$10="CWS",Q4270="Non-Lead", J4270="Non-Lead - Copper", S4270="Yes", L4270="Between 1989 and 2014")),
(AND('[1]PWS Information'!$E$10="CWS",Q4270="Non-Lead", J4270="Non-Lead - Copper", S4270="Yes", L4270="After 2014")),
(AND('[1]PWS Information'!$E$10="CWS",Q4270="Non-Lead", J4270="Non-Lead - Copper", S4270="Yes", L4270="Unknown")),
(AND('[1]PWS Information'!$E$10="CWS",Q4270="Non-Lead", N4270="Non-Lead - Copper", S4270="Yes", O4270="Between 1989 and 2014")),
(AND('[1]PWS Information'!$E$10="CWS",Q4270="Non-Lead", N4270="Non-Lead - Copper", S4270="Yes", O4270="After 2014")),
(AND('[1]PWS Information'!$E$10="CWS",Q4270="Non-Lead", N4270="Non-Lead - Copper", S4270="Yes", O4270="Unknown")),
(AND('[1]PWS Information'!$E$10="CWS",Q4270="Unknown")),
(AND('[1]PWS Information'!$E$10="NTNC",Q4270="Unknown")))),"Tier 5",
"")))))</f>
        <v>Tier 5</v>
      </c>
      <c r="Z4270" s="71"/>
      <c r="AA4270" s="71"/>
    </row>
    <row r="4271" spans="1:27" ht="57.6" x14ac:dyDescent="0.3">
      <c r="A4271" s="1"/>
      <c r="B4271" s="70">
        <v>833050</v>
      </c>
      <c r="C4271" s="60">
        <v>280</v>
      </c>
      <c r="D4271" s="61" t="s">
        <v>1601</v>
      </c>
      <c r="E4271" s="61" t="s">
        <v>49</v>
      </c>
      <c r="F4271" s="61">
        <v>78640</v>
      </c>
      <c r="G4271" s="62" t="s">
        <v>1462</v>
      </c>
      <c r="H4271" s="63">
        <v>29.968488900000001</v>
      </c>
      <c r="I4271" s="64">
        <v>-97.843922222222204</v>
      </c>
      <c r="J4271" s="65" t="s">
        <v>50</v>
      </c>
      <c r="K4271" s="66" t="s">
        <v>51</v>
      </c>
      <c r="L4271" s="62" t="s">
        <v>58</v>
      </c>
      <c r="M4271" s="69"/>
      <c r="N4271" s="65" t="s">
        <v>50</v>
      </c>
      <c r="O4271" s="66" t="s">
        <v>58</v>
      </c>
      <c r="P4271" s="69"/>
      <c r="Q4271" s="55" t="str">
        <f t="shared" si="66"/>
        <v>Non-Lead</v>
      </c>
      <c r="R4271" s="70" t="s">
        <v>51</v>
      </c>
      <c r="S4271" s="70" t="s">
        <v>51</v>
      </c>
      <c r="T4271" s="70"/>
      <c r="U4271" s="71" t="s">
        <v>53</v>
      </c>
      <c r="V4271" s="71" t="s">
        <v>51</v>
      </c>
      <c r="W4271" s="71" t="s">
        <v>51</v>
      </c>
      <c r="X4271" s="71" t="s">
        <v>51</v>
      </c>
      <c r="Y4271" s="72" t="str">
        <f>IF((OR((AND('[1]PWS Information'!$E$10="CWS",U4271="Single Family Residence",Q4271="Lead")),
(AND('[1]PWS Information'!$E$10="CWS",U4271="Multiple Family Residence",'[1]PWS Information'!$E$11="Yes",Q4271="Lead")),
(AND('[1]PWS Information'!$E$10="NTNC",Q4271="Lead")))),"Tier 1",
IF((OR((AND('[1]PWS Information'!$E$10="CWS",U4271="Multiple Family Residence",'[1]PWS Information'!$E$11="No",Q4271="Lead")),
(AND('[1]PWS Information'!$E$10="CWS",U4271="Other",Q4271="Lead")),
(AND('[1]PWS Information'!$E$10="CWS",U4271="Building",Q4271="Lead")))),"Tier 2",
IF((OR((AND('[1]PWS Information'!$E$10="CWS",U4271="Single Family Residence",Q4271="Galvanized Requiring Replacement")),
(AND('[1]PWS Information'!$E$10="CWS",U4271="Single Family Residence",Q4271="Galvanized Requiring Replacement",R4271="Yes")),
(AND('[1]PWS Information'!$E$10="NTNC",Q4271="Galvanized Requiring Replacement")),
(AND('[1]PWS Information'!$E$10="NTNC",U4271="Single Family Residence",R4271="Yes")))),"Tier 3",
IF((OR((AND('[1]PWS Information'!$E$10="CWS",U4271="Single Family Residence",S4271="Yes",Q4271="Non-Lead", J4271="Non-Lead - Copper",L4271="Before 1989")),
(AND('[1]PWS Information'!$E$10="CWS",U4271="Single Family Residence",S4271="Yes",Q4271="Non-Lead", N4271="Non-Lead - Copper",O4271="Before 1989")))),"Tier 4",
IF((OR((AND('[1]PWS Information'!$E$10="NTNC",Q4271="Non-Lead")),
(AND('[1]PWS Information'!$E$10="CWS",Q4271="Non-Lead",S4271="")),
(AND('[1]PWS Information'!$E$10="CWS",Q4271="Non-Lead",S4271="No")),
(AND('[1]PWS Information'!$E$10="CWS",Q4271="Non-Lead",S4271="Don't Know")),
(AND('[1]PWS Information'!$E$10="CWS",Q4271="Non-Lead", J4271="Non-Lead - Copper", S4271="Yes", L4271="Between 1989 and 2014")),
(AND('[1]PWS Information'!$E$10="CWS",Q4271="Non-Lead", J4271="Non-Lead - Copper", S4271="Yes", L4271="After 2014")),
(AND('[1]PWS Information'!$E$10="CWS",Q4271="Non-Lead", J4271="Non-Lead - Copper", S4271="Yes", L4271="Unknown")),
(AND('[1]PWS Information'!$E$10="CWS",Q4271="Non-Lead", N4271="Non-Lead - Copper", S4271="Yes", O4271="Between 1989 and 2014")),
(AND('[1]PWS Information'!$E$10="CWS",Q4271="Non-Lead", N4271="Non-Lead - Copper", S4271="Yes", O4271="After 2014")),
(AND('[1]PWS Information'!$E$10="CWS",Q4271="Non-Lead", N4271="Non-Lead - Copper", S4271="Yes", O4271="Unknown")),
(AND('[1]PWS Information'!$E$10="CWS",Q4271="Unknown")),
(AND('[1]PWS Information'!$E$10="NTNC",Q4271="Unknown")))),"Tier 5",
"")))))</f>
        <v>Tier 5</v>
      </c>
      <c r="Z4271" s="71"/>
      <c r="AA4271" s="71"/>
    </row>
    <row r="4272" spans="1:27" ht="57.6" x14ac:dyDescent="0.3">
      <c r="A4272" s="1"/>
      <c r="B4272" s="70">
        <v>12688603</v>
      </c>
      <c r="C4272" s="60">
        <v>290</v>
      </c>
      <c r="D4272" s="61" t="s">
        <v>1601</v>
      </c>
      <c r="E4272" s="61" t="s">
        <v>49</v>
      </c>
      <c r="F4272" s="61">
        <v>78640</v>
      </c>
      <c r="G4272" s="62" t="s">
        <v>1462</v>
      </c>
      <c r="H4272" s="63">
        <v>29.968624999999999</v>
      </c>
      <c r="I4272" s="64">
        <v>-97.844005555555498</v>
      </c>
      <c r="J4272" s="65" t="s">
        <v>50</v>
      </c>
      <c r="K4272" s="66" t="s">
        <v>51</v>
      </c>
      <c r="L4272" s="62" t="s">
        <v>58</v>
      </c>
      <c r="M4272" s="69"/>
      <c r="N4272" s="65" t="s">
        <v>50</v>
      </c>
      <c r="O4272" s="66" t="s">
        <v>58</v>
      </c>
      <c r="P4272" s="69"/>
      <c r="Q4272" s="55" t="str">
        <f t="shared" si="66"/>
        <v>Non-Lead</v>
      </c>
      <c r="R4272" s="70" t="s">
        <v>51</v>
      </c>
      <c r="S4272" s="70" t="s">
        <v>51</v>
      </c>
      <c r="T4272" s="70"/>
      <c r="U4272" s="71" t="s">
        <v>53</v>
      </c>
      <c r="V4272" s="71" t="s">
        <v>51</v>
      </c>
      <c r="W4272" s="71" t="s">
        <v>51</v>
      </c>
      <c r="X4272" s="71" t="s">
        <v>51</v>
      </c>
      <c r="Y4272" s="72" t="str">
        <f>IF((OR((AND('[1]PWS Information'!$E$10="CWS",U4272="Single Family Residence",Q4272="Lead")),
(AND('[1]PWS Information'!$E$10="CWS",U4272="Multiple Family Residence",'[1]PWS Information'!$E$11="Yes",Q4272="Lead")),
(AND('[1]PWS Information'!$E$10="NTNC",Q4272="Lead")))),"Tier 1",
IF((OR((AND('[1]PWS Information'!$E$10="CWS",U4272="Multiple Family Residence",'[1]PWS Information'!$E$11="No",Q4272="Lead")),
(AND('[1]PWS Information'!$E$10="CWS",U4272="Other",Q4272="Lead")),
(AND('[1]PWS Information'!$E$10="CWS",U4272="Building",Q4272="Lead")))),"Tier 2",
IF((OR((AND('[1]PWS Information'!$E$10="CWS",U4272="Single Family Residence",Q4272="Galvanized Requiring Replacement")),
(AND('[1]PWS Information'!$E$10="CWS",U4272="Single Family Residence",Q4272="Galvanized Requiring Replacement",R4272="Yes")),
(AND('[1]PWS Information'!$E$10="NTNC",Q4272="Galvanized Requiring Replacement")),
(AND('[1]PWS Information'!$E$10="NTNC",U4272="Single Family Residence",R4272="Yes")))),"Tier 3",
IF((OR((AND('[1]PWS Information'!$E$10="CWS",U4272="Single Family Residence",S4272="Yes",Q4272="Non-Lead", J4272="Non-Lead - Copper",L4272="Before 1989")),
(AND('[1]PWS Information'!$E$10="CWS",U4272="Single Family Residence",S4272="Yes",Q4272="Non-Lead", N4272="Non-Lead - Copper",O4272="Before 1989")))),"Tier 4",
IF((OR((AND('[1]PWS Information'!$E$10="NTNC",Q4272="Non-Lead")),
(AND('[1]PWS Information'!$E$10="CWS",Q4272="Non-Lead",S4272="")),
(AND('[1]PWS Information'!$E$10="CWS",Q4272="Non-Lead",S4272="No")),
(AND('[1]PWS Information'!$E$10="CWS",Q4272="Non-Lead",S4272="Don't Know")),
(AND('[1]PWS Information'!$E$10="CWS",Q4272="Non-Lead", J4272="Non-Lead - Copper", S4272="Yes", L4272="Between 1989 and 2014")),
(AND('[1]PWS Information'!$E$10="CWS",Q4272="Non-Lead", J4272="Non-Lead - Copper", S4272="Yes", L4272="After 2014")),
(AND('[1]PWS Information'!$E$10="CWS",Q4272="Non-Lead", J4272="Non-Lead - Copper", S4272="Yes", L4272="Unknown")),
(AND('[1]PWS Information'!$E$10="CWS",Q4272="Non-Lead", N4272="Non-Lead - Copper", S4272="Yes", O4272="Between 1989 and 2014")),
(AND('[1]PWS Information'!$E$10="CWS",Q4272="Non-Lead", N4272="Non-Lead - Copper", S4272="Yes", O4272="After 2014")),
(AND('[1]PWS Information'!$E$10="CWS",Q4272="Non-Lead", N4272="Non-Lead - Copper", S4272="Yes", O4272="Unknown")),
(AND('[1]PWS Information'!$E$10="CWS",Q4272="Unknown")),
(AND('[1]PWS Information'!$E$10="NTNC",Q4272="Unknown")))),"Tier 5",
"")))))</f>
        <v>Tier 5</v>
      </c>
      <c r="Z4272" s="71"/>
      <c r="AA4272" s="71"/>
    </row>
    <row r="4273" spans="1:27" ht="57.6" x14ac:dyDescent="0.3">
      <c r="A4273" s="1"/>
      <c r="B4273" s="70">
        <v>16241909</v>
      </c>
      <c r="C4273" s="60">
        <v>300</v>
      </c>
      <c r="D4273" s="61" t="s">
        <v>1601</v>
      </c>
      <c r="E4273" s="61" t="s">
        <v>49</v>
      </c>
      <c r="F4273" s="61">
        <v>78640</v>
      </c>
      <c r="G4273" s="62" t="s">
        <v>1462</v>
      </c>
      <c r="H4273" s="63">
        <v>29.968813900000001</v>
      </c>
      <c r="I4273" s="64">
        <v>-97.844105555555501</v>
      </c>
      <c r="J4273" s="65" t="s">
        <v>50</v>
      </c>
      <c r="K4273" s="66" t="s">
        <v>51</v>
      </c>
      <c r="L4273" s="62" t="s">
        <v>58</v>
      </c>
      <c r="M4273" s="69"/>
      <c r="N4273" s="65" t="s">
        <v>50</v>
      </c>
      <c r="O4273" s="66" t="s">
        <v>58</v>
      </c>
      <c r="P4273" s="69"/>
      <c r="Q4273" s="55" t="str">
        <f t="shared" si="66"/>
        <v>Non-Lead</v>
      </c>
      <c r="R4273" s="70" t="s">
        <v>51</v>
      </c>
      <c r="S4273" s="70" t="s">
        <v>51</v>
      </c>
      <c r="T4273" s="70"/>
      <c r="U4273" s="71" t="s">
        <v>53</v>
      </c>
      <c r="V4273" s="71" t="s">
        <v>51</v>
      </c>
      <c r="W4273" s="71" t="s">
        <v>51</v>
      </c>
      <c r="X4273" s="71" t="s">
        <v>51</v>
      </c>
      <c r="Y4273" s="72" t="str">
        <f>IF((OR((AND('[1]PWS Information'!$E$10="CWS",U4273="Single Family Residence",Q4273="Lead")),
(AND('[1]PWS Information'!$E$10="CWS",U4273="Multiple Family Residence",'[1]PWS Information'!$E$11="Yes",Q4273="Lead")),
(AND('[1]PWS Information'!$E$10="NTNC",Q4273="Lead")))),"Tier 1",
IF((OR((AND('[1]PWS Information'!$E$10="CWS",U4273="Multiple Family Residence",'[1]PWS Information'!$E$11="No",Q4273="Lead")),
(AND('[1]PWS Information'!$E$10="CWS",U4273="Other",Q4273="Lead")),
(AND('[1]PWS Information'!$E$10="CWS",U4273="Building",Q4273="Lead")))),"Tier 2",
IF((OR((AND('[1]PWS Information'!$E$10="CWS",U4273="Single Family Residence",Q4273="Galvanized Requiring Replacement")),
(AND('[1]PWS Information'!$E$10="CWS",U4273="Single Family Residence",Q4273="Galvanized Requiring Replacement",R4273="Yes")),
(AND('[1]PWS Information'!$E$10="NTNC",Q4273="Galvanized Requiring Replacement")),
(AND('[1]PWS Information'!$E$10="NTNC",U4273="Single Family Residence",R4273="Yes")))),"Tier 3",
IF((OR((AND('[1]PWS Information'!$E$10="CWS",U4273="Single Family Residence",S4273="Yes",Q4273="Non-Lead", J4273="Non-Lead - Copper",L4273="Before 1989")),
(AND('[1]PWS Information'!$E$10="CWS",U4273="Single Family Residence",S4273="Yes",Q4273="Non-Lead", N4273="Non-Lead - Copper",O4273="Before 1989")))),"Tier 4",
IF((OR((AND('[1]PWS Information'!$E$10="NTNC",Q4273="Non-Lead")),
(AND('[1]PWS Information'!$E$10="CWS",Q4273="Non-Lead",S4273="")),
(AND('[1]PWS Information'!$E$10="CWS",Q4273="Non-Lead",S4273="No")),
(AND('[1]PWS Information'!$E$10="CWS",Q4273="Non-Lead",S4273="Don't Know")),
(AND('[1]PWS Information'!$E$10="CWS",Q4273="Non-Lead", J4273="Non-Lead - Copper", S4273="Yes", L4273="Between 1989 and 2014")),
(AND('[1]PWS Information'!$E$10="CWS",Q4273="Non-Lead", J4273="Non-Lead - Copper", S4273="Yes", L4273="After 2014")),
(AND('[1]PWS Information'!$E$10="CWS",Q4273="Non-Lead", J4273="Non-Lead - Copper", S4273="Yes", L4273="Unknown")),
(AND('[1]PWS Information'!$E$10="CWS",Q4273="Non-Lead", N4273="Non-Lead - Copper", S4273="Yes", O4273="Between 1989 and 2014")),
(AND('[1]PWS Information'!$E$10="CWS",Q4273="Non-Lead", N4273="Non-Lead - Copper", S4273="Yes", O4273="After 2014")),
(AND('[1]PWS Information'!$E$10="CWS",Q4273="Non-Lead", N4273="Non-Lead - Copper", S4273="Yes", O4273="Unknown")),
(AND('[1]PWS Information'!$E$10="CWS",Q4273="Unknown")),
(AND('[1]PWS Information'!$E$10="NTNC",Q4273="Unknown")))),"Tier 5",
"")))))</f>
        <v>Tier 5</v>
      </c>
      <c r="Z4273" s="71"/>
      <c r="AA4273" s="71"/>
    </row>
    <row r="4274" spans="1:27" ht="57.6" x14ac:dyDescent="0.3">
      <c r="A4274" s="17"/>
      <c r="B4274" s="70">
        <v>848428</v>
      </c>
      <c r="C4274" s="60">
        <v>301</v>
      </c>
      <c r="D4274" s="61" t="s">
        <v>1601</v>
      </c>
      <c r="E4274" s="61" t="s">
        <v>49</v>
      </c>
      <c r="F4274" s="61">
        <v>78640</v>
      </c>
      <c r="G4274" s="62" t="s">
        <v>1462</v>
      </c>
      <c r="H4274" s="63">
        <v>29.968555599999998</v>
      </c>
      <c r="I4274" s="64">
        <v>-97.844722222222202</v>
      </c>
      <c r="J4274" s="65" t="s">
        <v>50</v>
      </c>
      <c r="K4274" s="66" t="s">
        <v>51</v>
      </c>
      <c r="L4274" s="62" t="s">
        <v>58</v>
      </c>
      <c r="M4274" s="69"/>
      <c r="N4274" s="65" t="s">
        <v>50</v>
      </c>
      <c r="O4274" s="66" t="s">
        <v>58</v>
      </c>
      <c r="P4274" s="69"/>
      <c r="Q4274" s="55" t="str">
        <f t="shared" si="66"/>
        <v>Non-Lead</v>
      </c>
      <c r="R4274" s="70" t="s">
        <v>51</v>
      </c>
      <c r="S4274" s="70" t="s">
        <v>51</v>
      </c>
      <c r="T4274" s="70"/>
      <c r="U4274" s="71" t="s">
        <v>53</v>
      </c>
      <c r="V4274" s="71" t="s">
        <v>51</v>
      </c>
      <c r="W4274" s="71" t="s">
        <v>51</v>
      </c>
      <c r="X4274" s="71" t="s">
        <v>51</v>
      </c>
      <c r="Y4274" s="72" t="str">
        <f>IF((OR((AND('[1]PWS Information'!$E$10="CWS",U4274="Single Family Residence",Q4274="Lead")),
(AND('[1]PWS Information'!$E$10="CWS",U4274="Multiple Family Residence",'[1]PWS Information'!$E$11="Yes",Q4274="Lead")),
(AND('[1]PWS Information'!$E$10="NTNC",Q4274="Lead")))),"Tier 1",
IF((OR((AND('[1]PWS Information'!$E$10="CWS",U4274="Multiple Family Residence",'[1]PWS Information'!$E$11="No",Q4274="Lead")),
(AND('[1]PWS Information'!$E$10="CWS",U4274="Other",Q4274="Lead")),
(AND('[1]PWS Information'!$E$10="CWS",U4274="Building",Q4274="Lead")))),"Tier 2",
IF((OR((AND('[1]PWS Information'!$E$10="CWS",U4274="Single Family Residence",Q4274="Galvanized Requiring Replacement")),
(AND('[1]PWS Information'!$E$10="CWS",U4274="Single Family Residence",Q4274="Galvanized Requiring Replacement",R4274="Yes")),
(AND('[1]PWS Information'!$E$10="NTNC",Q4274="Galvanized Requiring Replacement")),
(AND('[1]PWS Information'!$E$10="NTNC",U4274="Single Family Residence",R4274="Yes")))),"Tier 3",
IF((OR((AND('[1]PWS Information'!$E$10="CWS",U4274="Single Family Residence",S4274="Yes",Q4274="Non-Lead", J4274="Non-Lead - Copper",L4274="Before 1989")),
(AND('[1]PWS Information'!$E$10="CWS",U4274="Single Family Residence",S4274="Yes",Q4274="Non-Lead", N4274="Non-Lead - Copper",O4274="Before 1989")))),"Tier 4",
IF((OR((AND('[1]PWS Information'!$E$10="NTNC",Q4274="Non-Lead")),
(AND('[1]PWS Information'!$E$10="CWS",Q4274="Non-Lead",S4274="")),
(AND('[1]PWS Information'!$E$10="CWS",Q4274="Non-Lead",S4274="No")),
(AND('[1]PWS Information'!$E$10="CWS",Q4274="Non-Lead",S4274="Don't Know")),
(AND('[1]PWS Information'!$E$10="CWS",Q4274="Non-Lead", J4274="Non-Lead - Copper", S4274="Yes", L4274="Between 1989 and 2014")),
(AND('[1]PWS Information'!$E$10="CWS",Q4274="Non-Lead", J4274="Non-Lead - Copper", S4274="Yes", L4274="After 2014")),
(AND('[1]PWS Information'!$E$10="CWS",Q4274="Non-Lead", J4274="Non-Lead - Copper", S4274="Yes", L4274="Unknown")),
(AND('[1]PWS Information'!$E$10="CWS",Q4274="Non-Lead", N4274="Non-Lead - Copper", S4274="Yes", O4274="Between 1989 and 2014")),
(AND('[1]PWS Information'!$E$10="CWS",Q4274="Non-Lead", N4274="Non-Lead - Copper", S4274="Yes", O4274="After 2014")),
(AND('[1]PWS Information'!$E$10="CWS",Q4274="Non-Lead", N4274="Non-Lead - Copper", S4274="Yes", O4274="Unknown")),
(AND('[1]PWS Information'!$E$10="CWS",Q4274="Unknown")),
(AND('[1]PWS Information'!$E$10="NTNC",Q4274="Unknown")))),"Tier 5",
"")))))</f>
        <v>Tier 5</v>
      </c>
      <c r="Z4274" s="71"/>
      <c r="AA4274" s="71"/>
    </row>
    <row r="4275" spans="1:27" ht="57.6" x14ac:dyDescent="0.3">
      <c r="A4275" s="1"/>
      <c r="B4275" s="70">
        <v>12686970</v>
      </c>
      <c r="C4275" s="60">
        <v>310</v>
      </c>
      <c r="D4275" s="61" t="s">
        <v>1601</v>
      </c>
      <c r="E4275" s="61" t="s">
        <v>49</v>
      </c>
      <c r="F4275" s="61">
        <v>78640</v>
      </c>
      <c r="G4275" s="62" t="s">
        <v>1462</v>
      </c>
      <c r="H4275" s="63">
        <v>29.968875000000001</v>
      </c>
      <c r="I4275" s="64">
        <v>-97.844358333333304</v>
      </c>
      <c r="J4275" s="65" t="s">
        <v>50</v>
      </c>
      <c r="K4275" s="66" t="s">
        <v>51</v>
      </c>
      <c r="L4275" s="62" t="s">
        <v>58</v>
      </c>
      <c r="M4275" s="69"/>
      <c r="N4275" s="65" t="s">
        <v>50</v>
      </c>
      <c r="O4275" s="66" t="s">
        <v>58</v>
      </c>
      <c r="P4275" s="69"/>
      <c r="Q4275" s="55" t="str">
        <f t="shared" si="66"/>
        <v>Non-Lead</v>
      </c>
      <c r="R4275" s="70" t="s">
        <v>51</v>
      </c>
      <c r="S4275" s="70" t="s">
        <v>51</v>
      </c>
      <c r="T4275" s="70"/>
      <c r="U4275" s="71" t="s">
        <v>53</v>
      </c>
      <c r="V4275" s="71" t="s">
        <v>51</v>
      </c>
      <c r="W4275" s="71" t="s">
        <v>51</v>
      </c>
      <c r="X4275" s="71" t="s">
        <v>51</v>
      </c>
      <c r="Y4275" s="72" t="str">
        <f>IF((OR((AND('[1]PWS Information'!$E$10="CWS",U4275="Single Family Residence",Q4275="Lead")),
(AND('[1]PWS Information'!$E$10="CWS",U4275="Multiple Family Residence",'[1]PWS Information'!$E$11="Yes",Q4275="Lead")),
(AND('[1]PWS Information'!$E$10="NTNC",Q4275="Lead")))),"Tier 1",
IF((OR((AND('[1]PWS Information'!$E$10="CWS",U4275="Multiple Family Residence",'[1]PWS Information'!$E$11="No",Q4275="Lead")),
(AND('[1]PWS Information'!$E$10="CWS",U4275="Other",Q4275="Lead")),
(AND('[1]PWS Information'!$E$10="CWS",U4275="Building",Q4275="Lead")))),"Tier 2",
IF((OR((AND('[1]PWS Information'!$E$10="CWS",U4275="Single Family Residence",Q4275="Galvanized Requiring Replacement")),
(AND('[1]PWS Information'!$E$10="CWS",U4275="Single Family Residence",Q4275="Galvanized Requiring Replacement",R4275="Yes")),
(AND('[1]PWS Information'!$E$10="NTNC",Q4275="Galvanized Requiring Replacement")),
(AND('[1]PWS Information'!$E$10="NTNC",U4275="Single Family Residence",R4275="Yes")))),"Tier 3",
IF((OR((AND('[1]PWS Information'!$E$10="CWS",U4275="Single Family Residence",S4275="Yes",Q4275="Non-Lead", J4275="Non-Lead - Copper",L4275="Before 1989")),
(AND('[1]PWS Information'!$E$10="CWS",U4275="Single Family Residence",S4275="Yes",Q4275="Non-Lead", N4275="Non-Lead - Copper",O4275="Before 1989")))),"Tier 4",
IF((OR((AND('[1]PWS Information'!$E$10="NTNC",Q4275="Non-Lead")),
(AND('[1]PWS Information'!$E$10="CWS",Q4275="Non-Lead",S4275="")),
(AND('[1]PWS Information'!$E$10="CWS",Q4275="Non-Lead",S4275="No")),
(AND('[1]PWS Information'!$E$10="CWS",Q4275="Non-Lead",S4275="Don't Know")),
(AND('[1]PWS Information'!$E$10="CWS",Q4275="Non-Lead", J4275="Non-Lead - Copper", S4275="Yes", L4275="Between 1989 and 2014")),
(AND('[1]PWS Information'!$E$10="CWS",Q4275="Non-Lead", J4275="Non-Lead - Copper", S4275="Yes", L4275="After 2014")),
(AND('[1]PWS Information'!$E$10="CWS",Q4275="Non-Lead", J4275="Non-Lead - Copper", S4275="Yes", L4275="Unknown")),
(AND('[1]PWS Information'!$E$10="CWS",Q4275="Non-Lead", N4275="Non-Lead - Copper", S4275="Yes", O4275="Between 1989 and 2014")),
(AND('[1]PWS Information'!$E$10="CWS",Q4275="Non-Lead", N4275="Non-Lead - Copper", S4275="Yes", O4275="After 2014")),
(AND('[1]PWS Information'!$E$10="CWS",Q4275="Non-Lead", N4275="Non-Lead - Copper", S4275="Yes", O4275="Unknown")),
(AND('[1]PWS Information'!$E$10="CWS",Q4275="Unknown")),
(AND('[1]PWS Information'!$E$10="NTNC",Q4275="Unknown")))),"Tier 5",
"")))))</f>
        <v>Tier 5</v>
      </c>
      <c r="Z4275" s="71"/>
      <c r="AA4275" s="71"/>
    </row>
    <row r="4276" spans="1:27" ht="57.6" x14ac:dyDescent="0.3">
      <c r="A4276" s="1"/>
      <c r="B4276" s="70">
        <v>10544470</v>
      </c>
      <c r="C4276" s="60">
        <v>311</v>
      </c>
      <c r="D4276" s="61" t="s">
        <v>1601</v>
      </c>
      <c r="E4276" s="61" t="s">
        <v>49</v>
      </c>
      <c r="F4276" s="61">
        <v>78640</v>
      </c>
      <c r="G4276" s="62" t="s">
        <v>1462</v>
      </c>
      <c r="H4276" s="63">
        <v>29.9687667</v>
      </c>
      <c r="I4276" s="64">
        <v>-97.844666666666598</v>
      </c>
      <c r="J4276" s="65" t="s">
        <v>50</v>
      </c>
      <c r="K4276" s="66" t="s">
        <v>51</v>
      </c>
      <c r="L4276" s="62" t="s">
        <v>58</v>
      </c>
      <c r="M4276" s="69"/>
      <c r="N4276" s="65" t="s">
        <v>50</v>
      </c>
      <c r="O4276" s="66" t="s">
        <v>58</v>
      </c>
      <c r="P4276" s="69"/>
      <c r="Q4276" s="55" t="str">
        <f t="shared" si="66"/>
        <v>Non-Lead</v>
      </c>
      <c r="R4276" s="70" t="s">
        <v>51</v>
      </c>
      <c r="S4276" s="70" t="s">
        <v>51</v>
      </c>
      <c r="T4276" s="70"/>
      <c r="U4276" s="71" t="s">
        <v>53</v>
      </c>
      <c r="V4276" s="71" t="s">
        <v>51</v>
      </c>
      <c r="W4276" s="71" t="s">
        <v>51</v>
      </c>
      <c r="X4276" s="71" t="s">
        <v>51</v>
      </c>
      <c r="Y4276" s="72" t="str">
        <f>IF((OR((AND('[1]PWS Information'!$E$10="CWS",U4276="Single Family Residence",Q4276="Lead")),
(AND('[1]PWS Information'!$E$10="CWS",U4276="Multiple Family Residence",'[1]PWS Information'!$E$11="Yes",Q4276="Lead")),
(AND('[1]PWS Information'!$E$10="NTNC",Q4276="Lead")))),"Tier 1",
IF((OR((AND('[1]PWS Information'!$E$10="CWS",U4276="Multiple Family Residence",'[1]PWS Information'!$E$11="No",Q4276="Lead")),
(AND('[1]PWS Information'!$E$10="CWS",U4276="Other",Q4276="Lead")),
(AND('[1]PWS Information'!$E$10="CWS",U4276="Building",Q4276="Lead")))),"Tier 2",
IF((OR((AND('[1]PWS Information'!$E$10="CWS",U4276="Single Family Residence",Q4276="Galvanized Requiring Replacement")),
(AND('[1]PWS Information'!$E$10="CWS",U4276="Single Family Residence",Q4276="Galvanized Requiring Replacement",R4276="Yes")),
(AND('[1]PWS Information'!$E$10="NTNC",Q4276="Galvanized Requiring Replacement")),
(AND('[1]PWS Information'!$E$10="NTNC",U4276="Single Family Residence",R4276="Yes")))),"Tier 3",
IF((OR((AND('[1]PWS Information'!$E$10="CWS",U4276="Single Family Residence",S4276="Yes",Q4276="Non-Lead", J4276="Non-Lead - Copper",L4276="Before 1989")),
(AND('[1]PWS Information'!$E$10="CWS",U4276="Single Family Residence",S4276="Yes",Q4276="Non-Lead", N4276="Non-Lead - Copper",O4276="Before 1989")))),"Tier 4",
IF((OR((AND('[1]PWS Information'!$E$10="NTNC",Q4276="Non-Lead")),
(AND('[1]PWS Information'!$E$10="CWS",Q4276="Non-Lead",S4276="")),
(AND('[1]PWS Information'!$E$10="CWS",Q4276="Non-Lead",S4276="No")),
(AND('[1]PWS Information'!$E$10="CWS",Q4276="Non-Lead",S4276="Don't Know")),
(AND('[1]PWS Information'!$E$10="CWS",Q4276="Non-Lead", J4276="Non-Lead - Copper", S4276="Yes", L4276="Between 1989 and 2014")),
(AND('[1]PWS Information'!$E$10="CWS",Q4276="Non-Lead", J4276="Non-Lead - Copper", S4276="Yes", L4276="After 2014")),
(AND('[1]PWS Information'!$E$10="CWS",Q4276="Non-Lead", J4276="Non-Lead - Copper", S4276="Yes", L4276="Unknown")),
(AND('[1]PWS Information'!$E$10="CWS",Q4276="Non-Lead", N4276="Non-Lead - Copper", S4276="Yes", O4276="Between 1989 and 2014")),
(AND('[1]PWS Information'!$E$10="CWS",Q4276="Non-Lead", N4276="Non-Lead - Copper", S4276="Yes", O4276="After 2014")),
(AND('[1]PWS Information'!$E$10="CWS",Q4276="Non-Lead", N4276="Non-Lead - Copper", S4276="Yes", O4276="Unknown")),
(AND('[1]PWS Information'!$E$10="CWS",Q4276="Unknown")),
(AND('[1]PWS Information'!$E$10="NTNC",Q4276="Unknown")))),"Tier 5",
"")))))</f>
        <v>Tier 5</v>
      </c>
      <c r="Z4276" s="71"/>
      <c r="AA4276" s="71"/>
    </row>
    <row r="4277" spans="1:27" ht="57.6" x14ac:dyDescent="0.3">
      <c r="A4277" s="1"/>
      <c r="B4277" s="70">
        <v>15784907</v>
      </c>
      <c r="C4277" s="60">
        <v>110</v>
      </c>
      <c r="D4277" s="61" t="s">
        <v>1603</v>
      </c>
      <c r="E4277" s="61" t="s">
        <v>49</v>
      </c>
      <c r="F4277" s="61">
        <v>78640</v>
      </c>
      <c r="G4277" s="62" t="s">
        <v>1462</v>
      </c>
      <c r="H4277" s="63">
        <v>29.966211000000001</v>
      </c>
      <c r="I4277" s="64">
        <v>-97.843757699999998</v>
      </c>
      <c r="J4277" s="65" t="s">
        <v>50</v>
      </c>
      <c r="K4277" s="66" t="s">
        <v>51</v>
      </c>
      <c r="L4277" s="62" t="s">
        <v>58</v>
      </c>
      <c r="M4277" s="69"/>
      <c r="N4277" s="65" t="s">
        <v>50</v>
      </c>
      <c r="O4277" s="66" t="s">
        <v>58</v>
      </c>
      <c r="P4277" s="69"/>
      <c r="Q4277" s="55" t="str">
        <f t="shared" si="66"/>
        <v>Non-Lead</v>
      </c>
      <c r="R4277" s="70" t="s">
        <v>51</v>
      </c>
      <c r="S4277" s="70" t="s">
        <v>51</v>
      </c>
      <c r="T4277" s="70"/>
      <c r="U4277" s="71" t="s">
        <v>53</v>
      </c>
      <c r="V4277" s="71" t="s">
        <v>51</v>
      </c>
      <c r="W4277" s="71" t="s">
        <v>51</v>
      </c>
      <c r="X4277" s="71" t="s">
        <v>51</v>
      </c>
      <c r="Y4277" s="72" t="str">
        <f>IF((OR((AND('[1]PWS Information'!$E$10="CWS",U4277="Single Family Residence",Q4277="Lead")),
(AND('[1]PWS Information'!$E$10="CWS",U4277="Multiple Family Residence",'[1]PWS Information'!$E$11="Yes",Q4277="Lead")),
(AND('[1]PWS Information'!$E$10="NTNC",Q4277="Lead")))),"Tier 1",
IF((OR((AND('[1]PWS Information'!$E$10="CWS",U4277="Multiple Family Residence",'[1]PWS Information'!$E$11="No",Q4277="Lead")),
(AND('[1]PWS Information'!$E$10="CWS",U4277="Other",Q4277="Lead")),
(AND('[1]PWS Information'!$E$10="CWS",U4277="Building",Q4277="Lead")))),"Tier 2",
IF((OR((AND('[1]PWS Information'!$E$10="CWS",U4277="Single Family Residence",Q4277="Galvanized Requiring Replacement")),
(AND('[1]PWS Information'!$E$10="CWS",U4277="Single Family Residence",Q4277="Galvanized Requiring Replacement",R4277="Yes")),
(AND('[1]PWS Information'!$E$10="NTNC",Q4277="Galvanized Requiring Replacement")),
(AND('[1]PWS Information'!$E$10="NTNC",U4277="Single Family Residence",R4277="Yes")))),"Tier 3",
IF((OR((AND('[1]PWS Information'!$E$10="CWS",U4277="Single Family Residence",S4277="Yes",Q4277="Non-Lead", J4277="Non-Lead - Copper",L4277="Before 1989")),
(AND('[1]PWS Information'!$E$10="CWS",U4277="Single Family Residence",S4277="Yes",Q4277="Non-Lead", N4277="Non-Lead - Copper",O4277="Before 1989")))),"Tier 4",
IF((OR((AND('[1]PWS Information'!$E$10="NTNC",Q4277="Non-Lead")),
(AND('[1]PWS Information'!$E$10="CWS",Q4277="Non-Lead",S4277="")),
(AND('[1]PWS Information'!$E$10="CWS",Q4277="Non-Lead",S4277="No")),
(AND('[1]PWS Information'!$E$10="CWS",Q4277="Non-Lead",S4277="Don't Know")),
(AND('[1]PWS Information'!$E$10="CWS",Q4277="Non-Lead", J4277="Non-Lead - Copper", S4277="Yes", L4277="Between 1989 and 2014")),
(AND('[1]PWS Information'!$E$10="CWS",Q4277="Non-Lead", J4277="Non-Lead - Copper", S4277="Yes", L4277="After 2014")),
(AND('[1]PWS Information'!$E$10="CWS",Q4277="Non-Lead", J4277="Non-Lead - Copper", S4277="Yes", L4277="Unknown")),
(AND('[1]PWS Information'!$E$10="CWS",Q4277="Non-Lead", N4277="Non-Lead - Copper", S4277="Yes", O4277="Between 1989 and 2014")),
(AND('[1]PWS Information'!$E$10="CWS",Q4277="Non-Lead", N4277="Non-Lead - Copper", S4277="Yes", O4277="After 2014")),
(AND('[1]PWS Information'!$E$10="CWS",Q4277="Non-Lead", N4277="Non-Lead - Copper", S4277="Yes", O4277="Unknown")),
(AND('[1]PWS Information'!$E$10="CWS",Q4277="Unknown")),
(AND('[1]PWS Information'!$E$10="NTNC",Q4277="Unknown")))),"Tier 5",
"")))))</f>
        <v>Tier 5</v>
      </c>
      <c r="Z4277" s="71"/>
      <c r="AA4277" s="71"/>
    </row>
    <row r="4278" spans="1:27" ht="57.6" x14ac:dyDescent="0.3">
      <c r="A4278" s="17"/>
      <c r="B4278" s="70">
        <v>9394484</v>
      </c>
      <c r="C4278" s="60">
        <v>120</v>
      </c>
      <c r="D4278" s="61" t="s">
        <v>1603</v>
      </c>
      <c r="E4278" s="61" t="s">
        <v>49</v>
      </c>
      <c r="F4278" s="61">
        <v>78640</v>
      </c>
      <c r="G4278" s="62" t="s">
        <v>1462</v>
      </c>
      <c r="H4278" s="63">
        <v>29.966173999999999</v>
      </c>
      <c r="I4278" s="64">
        <v>-97.843600800000004</v>
      </c>
      <c r="J4278" s="65" t="s">
        <v>50</v>
      </c>
      <c r="K4278" s="66" t="s">
        <v>51</v>
      </c>
      <c r="L4278" s="62" t="s">
        <v>58</v>
      </c>
      <c r="M4278" s="69"/>
      <c r="N4278" s="65" t="s">
        <v>50</v>
      </c>
      <c r="O4278" s="66" t="s">
        <v>58</v>
      </c>
      <c r="P4278" s="69"/>
      <c r="Q4278" s="55" t="str">
        <f t="shared" si="66"/>
        <v>Non-Lead</v>
      </c>
      <c r="R4278" s="70" t="s">
        <v>51</v>
      </c>
      <c r="S4278" s="70" t="s">
        <v>51</v>
      </c>
      <c r="T4278" s="70"/>
      <c r="U4278" s="71" t="s">
        <v>53</v>
      </c>
      <c r="V4278" s="71" t="s">
        <v>51</v>
      </c>
      <c r="W4278" s="71" t="s">
        <v>51</v>
      </c>
      <c r="X4278" s="71" t="s">
        <v>51</v>
      </c>
      <c r="Y4278" s="72" t="str">
        <f>IF((OR((AND('[1]PWS Information'!$E$10="CWS",U4278="Single Family Residence",Q4278="Lead")),
(AND('[1]PWS Information'!$E$10="CWS",U4278="Multiple Family Residence",'[1]PWS Information'!$E$11="Yes",Q4278="Lead")),
(AND('[1]PWS Information'!$E$10="NTNC",Q4278="Lead")))),"Tier 1",
IF((OR((AND('[1]PWS Information'!$E$10="CWS",U4278="Multiple Family Residence",'[1]PWS Information'!$E$11="No",Q4278="Lead")),
(AND('[1]PWS Information'!$E$10="CWS",U4278="Other",Q4278="Lead")),
(AND('[1]PWS Information'!$E$10="CWS",U4278="Building",Q4278="Lead")))),"Tier 2",
IF((OR((AND('[1]PWS Information'!$E$10="CWS",U4278="Single Family Residence",Q4278="Galvanized Requiring Replacement")),
(AND('[1]PWS Information'!$E$10="CWS",U4278="Single Family Residence",Q4278="Galvanized Requiring Replacement",R4278="Yes")),
(AND('[1]PWS Information'!$E$10="NTNC",Q4278="Galvanized Requiring Replacement")),
(AND('[1]PWS Information'!$E$10="NTNC",U4278="Single Family Residence",R4278="Yes")))),"Tier 3",
IF((OR((AND('[1]PWS Information'!$E$10="CWS",U4278="Single Family Residence",S4278="Yes",Q4278="Non-Lead", J4278="Non-Lead - Copper",L4278="Before 1989")),
(AND('[1]PWS Information'!$E$10="CWS",U4278="Single Family Residence",S4278="Yes",Q4278="Non-Lead", N4278="Non-Lead - Copper",O4278="Before 1989")))),"Tier 4",
IF((OR((AND('[1]PWS Information'!$E$10="NTNC",Q4278="Non-Lead")),
(AND('[1]PWS Information'!$E$10="CWS",Q4278="Non-Lead",S4278="")),
(AND('[1]PWS Information'!$E$10="CWS",Q4278="Non-Lead",S4278="No")),
(AND('[1]PWS Information'!$E$10="CWS",Q4278="Non-Lead",S4278="Don't Know")),
(AND('[1]PWS Information'!$E$10="CWS",Q4278="Non-Lead", J4278="Non-Lead - Copper", S4278="Yes", L4278="Between 1989 and 2014")),
(AND('[1]PWS Information'!$E$10="CWS",Q4278="Non-Lead", J4278="Non-Lead - Copper", S4278="Yes", L4278="After 2014")),
(AND('[1]PWS Information'!$E$10="CWS",Q4278="Non-Lead", J4278="Non-Lead - Copper", S4278="Yes", L4278="Unknown")),
(AND('[1]PWS Information'!$E$10="CWS",Q4278="Non-Lead", N4278="Non-Lead - Copper", S4278="Yes", O4278="Between 1989 and 2014")),
(AND('[1]PWS Information'!$E$10="CWS",Q4278="Non-Lead", N4278="Non-Lead - Copper", S4278="Yes", O4278="After 2014")),
(AND('[1]PWS Information'!$E$10="CWS",Q4278="Non-Lead", N4278="Non-Lead - Copper", S4278="Yes", O4278="Unknown")),
(AND('[1]PWS Information'!$E$10="CWS",Q4278="Unknown")),
(AND('[1]PWS Information'!$E$10="NTNC",Q4278="Unknown")))),"Tier 5",
"")))))</f>
        <v>Tier 5</v>
      </c>
      <c r="Z4278" s="71"/>
      <c r="AA4278" s="71"/>
    </row>
    <row r="4279" spans="1:27" ht="57.6" x14ac:dyDescent="0.3">
      <c r="A4279" s="1"/>
      <c r="B4279" s="70">
        <v>16260703</v>
      </c>
      <c r="C4279" s="60">
        <v>130</v>
      </c>
      <c r="D4279" s="61" t="s">
        <v>1603</v>
      </c>
      <c r="E4279" s="61" t="s">
        <v>49</v>
      </c>
      <c r="F4279" s="61">
        <v>78640</v>
      </c>
      <c r="G4279" s="62" t="s">
        <v>1462</v>
      </c>
      <c r="H4279" s="63">
        <v>29.9661692</v>
      </c>
      <c r="I4279" s="64">
        <v>-97.843437199999997</v>
      </c>
      <c r="J4279" s="65" t="s">
        <v>50</v>
      </c>
      <c r="K4279" s="66" t="s">
        <v>51</v>
      </c>
      <c r="L4279" s="62" t="s">
        <v>58</v>
      </c>
      <c r="M4279" s="69"/>
      <c r="N4279" s="65" t="s">
        <v>50</v>
      </c>
      <c r="O4279" s="66" t="s">
        <v>52</v>
      </c>
      <c r="P4279" s="69"/>
      <c r="Q4279" s="55" t="str">
        <f t="shared" si="66"/>
        <v>Non-Lead</v>
      </c>
      <c r="R4279" s="70" t="s">
        <v>51</v>
      </c>
      <c r="S4279" s="70" t="s">
        <v>51</v>
      </c>
      <c r="T4279" s="70"/>
      <c r="U4279" s="71" t="s">
        <v>53</v>
      </c>
      <c r="V4279" s="71" t="s">
        <v>51</v>
      </c>
      <c r="W4279" s="71" t="s">
        <v>51</v>
      </c>
      <c r="X4279" s="71" t="s">
        <v>51</v>
      </c>
      <c r="Y4279" s="72" t="str">
        <f>IF((OR((AND('[1]PWS Information'!$E$10="CWS",U4279="Single Family Residence",Q4279="Lead")),
(AND('[1]PWS Information'!$E$10="CWS",U4279="Multiple Family Residence",'[1]PWS Information'!$E$11="Yes",Q4279="Lead")),
(AND('[1]PWS Information'!$E$10="NTNC",Q4279="Lead")))),"Tier 1",
IF((OR((AND('[1]PWS Information'!$E$10="CWS",U4279="Multiple Family Residence",'[1]PWS Information'!$E$11="No",Q4279="Lead")),
(AND('[1]PWS Information'!$E$10="CWS",U4279="Other",Q4279="Lead")),
(AND('[1]PWS Information'!$E$10="CWS",U4279="Building",Q4279="Lead")))),"Tier 2",
IF((OR((AND('[1]PWS Information'!$E$10="CWS",U4279="Single Family Residence",Q4279="Galvanized Requiring Replacement")),
(AND('[1]PWS Information'!$E$10="CWS",U4279="Single Family Residence",Q4279="Galvanized Requiring Replacement",R4279="Yes")),
(AND('[1]PWS Information'!$E$10="NTNC",Q4279="Galvanized Requiring Replacement")),
(AND('[1]PWS Information'!$E$10="NTNC",U4279="Single Family Residence",R4279="Yes")))),"Tier 3",
IF((OR((AND('[1]PWS Information'!$E$10="CWS",U4279="Single Family Residence",S4279="Yes",Q4279="Non-Lead", J4279="Non-Lead - Copper",L4279="Before 1989")),
(AND('[1]PWS Information'!$E$10="CWS",U4279="Single Family Residence",S4279="Yes",Q4279="Non-Lead", N4279="Non-Lead - Copper",O4279="Before 1989")))),"Tier 4",
IF((OR((AND('[1]PWS Information'!$E$10="NTNC",Q4279="Non-Lead")),
(AND('[1]PWS Information'!$E$10="CWS",Q4279="Non-Lead",S4279="")),
(AND('[1]PWS Information'!$E$10="CWS",Q4279="Non-Lead",S4279="No")),
(AND('[1]PWS Information'!$E$10="CWS",Q4279="Non-Lead",S4279="Don't Know")),
(AND('[1]PWS Information'!$E$10="CWS",Q4279="Non-Lead", J4279="Non-Lead - Copper", S4279="Yes", L4279="Between 1989 and 2014")),
(AND('[1]PWS Information'!$E$10="CWS",Q4279="Non-Lead", J4279="Non-Lead - Copper", S4279="Yes", L4279="After 2014")),
(AND('[1]PWS Information'!$E$10="CWS",Q4279="Non-Lead", J4279="Non-Lead - Copper", S4279="Yes", L4279="Unknown")),
(AND('[1]PWS Information'!$E$10="CWS",Q4279="Non-Lead", N4279="Non-Lead - Copper", S4279="Yes", O4279="Between 1989 and 2014")),
(AND('[1]PWS Information'!$E$10="CWS",Q4279="Non-Lead", N4279="Non-Lead - Copper", S4279="Yes", O4279="After 2014")),
(AND('[1]PWS Information'!$E$10="CWS",Q4279="Non-Lead", N4279="Non-Lead - Copper", S4279="Yes", O4279="Unknown")),
(AND('[1]PWS Information'!$E$10="CWS",Q4279="Unknown")),
(AND('[1]PWS Information'!$E$10="NTNC",Q4279="Unknown")))),"Tier 5",
"")))))</f>
        <v>Tier 5</v>
      </c>
      <c r="Z4279" s="71"/>
      <c r="AA4279" s="71"/>
    </row>
    <row r="4280" spans="1:27" ht="57.6" x14ac:dyDescent="0.3">
      <c r="A4280" s="1"/>
      <c r="B4280" s="70">
        <v>13335136</v>
      </c>
      <c r="C4280" s="60">
        <v>140</v>
      </c>
      <c r="D4280" s="61" t="s">
        <v>1603</v>
      </c>
      <c r="E4280" s="61" t="s">
        <v>49</v>
      </c>
      <c r="F4280" s="61">
        <v>78640</v>
      </c>
      <c r="G4280" s="62" t="s">
        <v>1462</v>
      </c>
      <c r="H4280" s="63">
        <v>29.966171299999999</v>
      </c>
      <c r="I4280" s="64">
        <v>-97.843274500000007</v>
      </c>
      <c r="J4280" s="65" t="s">
        <v>50</v>
      </c>
      <c r="K4280" s="66" t="s">
        <v>51</v>
      </c>
      <c r="L4280" s="62" t="s">
        <v>58</v>
      </c>
      <c r="M4280" s="69"/>
      <c r="N4280" s="65" t="s">
        <v>50</v>
      </c>
      <c r="O4280" s="66" t="s">
        <v>58</v>
      </c>
      <c r="P4280" s="69"/>
      <c r="Q4280" s="55" t="str">
        <f t="shared" si="66"/>
        <v>Non-Lead</v>
      </c>
      <c r="R4280" s="70" t="s">
        <v>51</v>
      </c>
      <c r="S4280" s="70" t="s">
        <v>51</v>
      </c>
      <c r="T4280" s="70"/>
      <c r="U4280" s="71" t="s">
        <v>53</v>
      </c>
      <c r="V4280" s="71" t="s">
        <v>51</v>
      </c>
      <c r="W4280" s="71" t="s">
        <v>51</v>
      </c>
      <c r="X4280" s="71" t="s">
        <v>51</v>
      </c>
      <c r="Y4280" s="72" t="str">
        <f>IF((OR((AND('[1]PWS Information'!$E$10="CWS",U4280="Single Family Residence",Q4280="Lead")),
(AND('[1]PWS Information'!$E$10="CWS",U4280="Multiple Family Residence",'[1]PWS Information'!$E$11="Yes",Q4280="Lead")),
(AND('[1]PWS Information'!$E$10="NTNC",Q4280="Lead")))),"Tier 1",
IF((OR((AND('[1]PWS Information'!$E$10="CWS",U4280="Multiple Family Residence",'[1]PWS Information'!$E$11="No",Q4280="Lead")),
(AND('[1]PWS Information'!$E$10="CWS",U4280="Other",Q4280="Lead")),
(AND('[1]PWS Information'!$E$10="CWS",U4280="Building",Q4280="Lead")))),"Tier 2",
IF((OR((AND('[1]PWS Information'!$E$10="CWS",U4280="Single Family Residence",Q4280="Galvanized Requiring Replacement")),
(AND('[1]PWS Information'!$E$10="CWS",U4280="Single Family Residence",Q4280="Galvanized Requiring Replacement",R4280="Yes")),
(AND('[1]PWS Information'!$E$10="NTNC",Q4280="Galvanized Requiring Replacement")),
(AND('[1]PWS Information'!$E$10="NTNC",U4280="Single Family Residence",R4280="Yes")))),"Tier 3",
IF((OR((AND('[1]PWS Information'!$E$10="CWS",U4280="Single Family Residence",S4280="Yes",Q4280="Non-Lead", J4280="Non-Lead - Copper",L4280="Before 1989")),
(AND('[1]PWS Information'!$E$10="CWS",U4280="Single Family Residence",S4280="Yes",Q4280="Non-Lead", N4280="Non-Lead - Copper",O4280="Before 1989")))),"Tier 4",
IF((OR((AND('[1]PWS Information'!$E$10="NTNC",Q4280="Non-Lead")),
(AND('[1]PWS Information'!$E$10="CWS",Q4280="Non-Lead",S4280="")),
(AND('[1]PWS Information'!$E$10="CWS",Q4280="Non-Lead",S4280="No")),
(AND('[1]PWS Information'!$E$10="CWS",Q4280="Non-Lead",S4280="Don't Know")),
(AND('[1]PWS Information'!$E$10="CWS",Q4280="Non-Lead", J4280="Non-Lead - Copper", S4280="Yes", L4280="Between 1989 and 2014")),
(AND('[1]PWS Information'!$E$10="CWS",Q4280="Non-Lead", J4280="Non-Lead - Copper", S4280="Yes", L4280="After 2014")),
(AND('[1]PWS Information'!$E$10="CWS",Q4280="Non-Lead", J4280="Non-Lead - Copper", S4280="Yes", L4280="Unknown")),
(AND('[1]PWS Information'!$E$10="CWS",Q4280="Non-Lead", N4280="Non-Lead - Copper", S4280="Yes", O4280="Between 1989 and 2014")),
(AND('[1]PWS Information'!$E$10="CWS",Q4280="Non-Lead", N4280="Non-Lead - Copper", S4280="Yes", O4280="After 2014")),
(AND('[1]PWS Information'!$E$10="CWS",Q4280="Non-Lead", N4280="Non-Lead - Copper", S4280="Yes", O4280="Unknown")),
(AND('[1]PWS Information'!$E$10="CWS",Q4280="Unknown")),
(AND('[1]PWS Information'!$E$10="NTNC",Q4280="Unknown")))),"Tier 5",
"")))))</f>
        <v>Tier 5</v>
      </c>
      <c r="Z4280" s="71"/>
      <c r="AA4280" s="71"/>
    </row>
    <row r="4281" spans="1:27" ht="57.6" x14ac:dyDescent="0.3">
      <c r="A4281" s="1"/>
      <c r="B4281" s="70">
        <v>16090322</v>
      </c>
      <c r="C4281" s="60">
        <v>150</v>
      </c>
      <c r="D4281" s="61" t="s">
        <v>1603</v>
      </c>
      <c r="E4281" s="61" t="s">
        <v>49</v>
      </c>
      <c r="F4281" s="61">
        <v>78640</v>
      </c>
      <c r="G4281" s="62" t="s">
        <v>1462</v>
      </c>
      <c r="H4281" s="63">
        <v>29.9662176</v>
      </c>
      <c r="I4281" s="64">
        <v>-97.843117500000005</v>
      </c>
      <c r="J4281" s="65" t="s">
        <v>50</v>
      </c>
      <c r="K4281" s="66" t="s">
        <v>51</v>
      </c>
      <c r="L4281" s="62" t="s">
        <v>58</v>
      </c>
      <c r="M4281" s="69"/>
      <c r="N4281" s="65" t="s">
        <v>50</v>
      </c>
      <c r="O4281" s="66" t="s">
        <v>58</v>
      </c>
      <c r="P4281" s="69"/>
      <c r="Q4281" s="55" t="str">
        <f t="shared" si="66"/>
        <v>Non-Lead</v>
      </c>
      <c r="R4281" s="70" t="s">
        <v>51</v>
      </c>
      <c r="S4281" s="70" t="s">
        <v>51</v>
      </c>
      <c r="T4281" s="70"/>
      <c r="U4281" s="71" t="s">
        <v>53</v>
      </c>
      <c r="V4281" s="71" t="s">
        <v>51</v>
      </c>
      <c r="W4281" s="71" t="s">
        <v>51</v>
      </c>
      <c r="X4281" s="71" t="s">
        <v>51</v>
      </c>
      <c r="Y4281" s="72" t="str">
        <f>IF((OR((AND('[1]PWS Information'!$E$10="CWS",U4281="Single Family Residence",Q4281="Lead")),
(AND('[1]PWS Information'!$E$10="CWS",U4281="Multiple Family Residence",'[1]PWS Information'!$E$11="Yes",Q4281="Lead")),
(AND('[1]PWS Information'!$E$10="NTNC",Q4281="Lead")))),"Tier 1",
IF((OR((AND('[1]PWS Information'!$E$10="CWS",U4281="Multiple Family Residence",'[1]PWS Information'!$E$11="No",Q4281="Lead")),
(AND('[1]PWS Information'!$E$10="CWS",U4281="Other",Q4281="Lead")),
(AND('[1]PWS Information'!$E$10="CWS",U4281="Building",Q4281="Lead")))),"Tier 2",
IF((OR((AND('[1]PWS Information'!$E$10="CWS",U4281="Single Family Residence",Q4281="Galvanized Requiring Replacement")),
(AND('[1]PWS Information'!$E$10="CWS",U4281="Single Family Residence",Q4281="Galvanized Requiring Replacement",R4281="Yes")),
(AND('[1]PWS Information'!$E$10="NTNC",Q4281="Galvanized Requiring Replacement")),
(AND('[1]PWS Information'!$E$10="NTNC",U4281="Single Family Residence",R4281="Yes")))),"Tier 3",
IF((OR((AND('[1]PWS Information'!$E$10="CWS",U4281="Single Family Residence",S4281="Yes",Q4281="Non-Lead", J4281="Non-Lead - Copper",L4281="Before 1989")),
(AND('[1]PWS Information'!$E$10="CWS",U4281="Single Family Residence",S4281="Yes",Q4281="Non-Lead", N4281="Non-Lead - Copper",O4281="Before 1989")))),"Tier 4",
IF((OR((AND('[1]PWS Information'!$E$10="NTNC",Q4281="Non-Lead")),
(AND('[1]PWS Information'!$E$10="CWS",Q4281="Non-Lead",S4281="")),
(AND('[1]PWS Information'!$E$10="CWS",Q4281="Non-Lead",S4281="No")),
(AND('[1]PWS Information'!$E$10="CWS",Q4281="Non-Lead",S4281="Don't Know")),
(AND('[1]PWS Information'!$E$10="CWS",Q4281="Non-Lead", J4281="Non-Lead - Copper", S4281="Yes", L4281="Between 1989 and 2014")),
(AND('[1]PWS Information'!$E$10="CWS",Q4281="Non-Lead", J4281="Non-Lead - Copper", S4281="Yes", L4281="After 2014")),
(AND('[1]PWS Information'!$E$10="CWS",Q4281="Non-Lead", J4281="Non-Lead - Copper", S4281="Yes", L4281="Unknown")),
(AND('[1]PWS Information'!$E$10="CWS",Q4281="Non-Lead", N4281="Non-Lead - Copper", S4281="Yes", O4281="Between 1989 and 2014")),
(AND('[1]PWS Information'!$E$10="CWS",Q4281="Non-Lead", N4281="Non-Lead - Copper", S4281="Yes", O4281="After 2014")),
(AND('[1]PWS Information'!$E$10="CWS",Q4281="Non-Lead", N4281="Non-Lead - Copper", S4281="Yes", O4281="Unknown")),
(AND('[1]PWS Information'!$E$10="CWS",Q4281="Unknown")),
(AND('[1]PWS Information'!$E$10="NTNC",Q4281="Unknown")))),"Tier 5",
"")))))</f>
        <v>Tier 5</v>
      </c>
      <c r="Z4281" s="71"/>
      <c r="AA4281" s="71"/>
    </row>
    <row r="4282" spans="1:27" ht="57.6" x14ac:dyDescent="0.3">
      <c r="A4282" s="17"/>
      <c r="B4282" s="70">
        <v>10717846</v>
      </c>
      <c r="C4282" s="60">
        <v>151</v>
      </c>
      <c r="D4282" s="61" t="s">
        <v>1603</v>
      </c>
      <c r="E4282" s="61" t="s">
        <v>49</v>
      </c>
      <c r="F4282" s="61">
        <v>78640</v>
      </c>
      <c r="G4282" s="62" t="s">
        <v>1462</v>
      </c>
      <c r="H4282" s="63">
        <v>29.9664112</v>
      </c>
      <c r="I4282" s="64">
        <v>-97.843097700000001</v>
      </c>
      <c r="J4282" s="65" t="s">
        <v>50</v>
      </c>
      <c r="K4282" s="66" t="s">
        <v>51</v>
      </c>
      <c r="L4282" s="62" t="s">
        <v>58</v>
      </c>
      <c r="M4282" s="69"/>
      <c r="N4282" s="65" t="s">
        <v>50</v>
      </c>
      <c r="O4282" s="66" t="s">
        <v>52</v>
      </c>
      <c r="P4282" s="69"/>
      <c r="Q4282" s="55" t="str">
        <f t="shared" si="66"/>
        <v>Non-Lead</v>
      </c>
      <c r="R4282" s="70" t="s">
        <v>51</v>
      </c>
      <c r="S4282" s="70" t="s">
        <v>51</v>
      </c>
      <c r="T4282" s="70"/>
      <c r="U4282" s="71" t="s">
        <v>53</v>
      </c>
      <c r="V4282" s="71" t="s">
        <v>51</v>
      </c>
      <c r="W4282" s="71" t="s">
        <v>51</v>
      </c>
      <c r="X4282" s="71" t="s">
        <v>51</v>
      </c>
      <c r="Y4282" s="72" t="str">
        <f>IF((OR((AND('[1]PWS Information'!$E$10="CWS",U4282="Single Family Residence",Q4282="Lead")),
(AND('[1]PWS Information'!$E$10="CWS",U4282="Multiple Family Residence",'[1]PWS Information'!$E$11="Yes",Q4282="Lead")),
(AND('[1]PWS Information'!$E$10="NTNC",Q4282="Lead")))),"Tier 1",
IF((OR((AND('[1]PWS Information'!$E$10="CWS",U4282="Multiple Family Residence",'[1]PWS Information'!$E$11="No",Q4282="Lead")),
(AND('[1]PWS Information'!$E$10="CWS",U4282="Other",Q4282="Lead")),
(AND('[1]PWS Information'!$E$10="CWS",U4282="Building",Q4282="Lead")))),"Tier 2",
IF((OR((AND('[1]PWS Information'!$E$10="CWS",U4282="Single Family Residence",Q4282="Galvanized Requiring Replacement")),
(AND('[1]PWS Information'!$E$10="CWS",U4282="Single Family Residence",Q4282="Galvanized Requiring Replacement",R4282="Yes")),
(AND('[1]PWS Information'!$E$10="NTNC",Q4282="Galvanized Requiring Replacement")),
(AND('[1]PWS Information'!$E$10="NTNC",U4282="Single Family Residence",R4282="Yes")))),"Tier 3",
IF((OR((AND('[1]PWS Information'!$E$10="CWS",U4282="Single Family Residence",S4282="Yes",Q4282="Non-Lead", J4282="Non-Lead - Copper",L4282="Before 1989")),
(AND('[1]PWS Information'!$E$10="CWS",U4282="Single Family Residence",S4282="Yes",Q4282="Non-Lead", N4282="Non-Lead - Copper",O4282="Before 1989")))),"Tier 4",
IF((OR((AND('[1]PWS Information'!$E$10="NTNC",Q4282="Non-Lead")),
(AND('[1]PWS Information'!$E$10="CWS",Q4282="Non-Lead",S4282="")),
(AND('[1]PWS Information'!$E$10="CWS",Q4282="Non-Lead",S4282="No")),
(AND('[1]PWS Information'!$E$10="CWS",Q4282="Non-Lead",S4282="Don't Know")),
(AND('[1]PWS Information'!$E$10="CWS",Q4282="Non-Lead", J4282="Non-Lead - Copper", S4282="Yes", L4282="Between 1989 and 2014")),
(AND('[1]PWS Information'!$E$10="CWS",Q4282="Non-Lead", J4282="Non-Lead - Copper", S4282="Yes", L4282="After 2014")),
(AND('[1]PWS Information'!$E$10="CWS",Q4282="Non-Lead", J4282="Non-Lead - Copper", S4282="Yes", L4282="Unknown")),
(AND('[1]PWS Information'!$E$10="CWS",Q4282="Non-Lead", N4282="Non-Lead - Copper", S4282="Yes", O4282="Between 1989 and 2014")),
(AND('[1]PWS Information'!$E$10="CWS",Q4282="Non-Lead", N4282="Non-Lead - Copper", S4282="Yes", O4282="After 2014")),
(AND('[1]PWS Information'!$E$10="CWS",Q4282="Non-Lead", N4282="Non-Lead - Copper", S4282="Yes", O4282="Unknown")),
(AND('[1]PWS Information'!$E$10="CWS",Q4282="Unknown")),
(AND('[1]PWS Information'!$E$10="NTNC",Q4282="Unknown")))),"Tier 5",
"")))))</f>
        <v>Tier 5</v>
      </c>
      <c r="Z4282" s="71"/>
      <c r="AA4282" s="71"/>
    </row>
    <row r="4283" spans="1:27" ht="57.6" x14ac:dyDescent="0.3">
      <c r="A4283" s="1"/>
      <c r="B4283" s="70">
        <v>742681</v>
      </c>
      <c r="C4283" s="60">
        <v>160</v>
      </c>
      <c r="D4283" s="61" t="s">
        <v>1603</v>
      </c>
      <c r="E4283" s="61" t="s">
        <v>49</v>
      </c>
      <c r="F4283" s="61">
        <v>78640</v>
      </c>
      <c r="G4283" s="62" t="s">
        <v>1462</v>
      </c>
      <c r="H4283" s="63">
        <v>29.9662638</v>
      </c>
      <c r="I4283" s="64">
        <v>-97.842960500000004</v>
      </c>
      <c r="J4283" s="65" t="s">
        <v>50</v>
      </c>
      <c r="K4283" s="66" t="s">
        <v>51</v>
      </c>
      <c r="L4283" s="62" t="s">
        <v>58</v>
      </c>
      <c r="M4283" s="69"/>
      <c r="N4283" s="65" t="s">
        <v>50</v>
      </c>
      <c r="O4283" s="66" t="s">
        <v>58</v>
      </c>
      <c r="P4283" s="69"/>
      <c r="Q4283" s="55" t="str">
        <f t="shared" si="66"/>
        <v>Non-Lead</v>
      </c>
      <c r="R4283" s="70" t="s">
        <v>51</v>
      </c>
      <c r="S4283" s="70" t="s">
        <v>51</v>
      </c>
      <c r="T4283" s="70"/>
      <c r="U4283" s="71" t="s">
        <v>53</v>
      </c>
      <c r="V4283" s="71" t="s">
        <v>51</v>
      </c>
      <c r="W4283" s="71" t="s">
        <v>51</v>
      </c>
      <c r="X4283" s="71" t="s">
        <v>51</v>
      </c>
      <c r="Y4283" s="72" t="str">
        <f>IF((OR((AND('[1]PWS Information'!$E$10="CWS",U4283="Single Family Residence",Q4283="Lead")),
(AND('[1]PWS Information'!$E$10="CWS",U4283="Multiple Family Residence",'[1]PWS Information'!$E$11="Yes",Q4283="Lead")),
(AND('[1]PWS Information'!$E$10="NTNC",Q4283="Lead")))),"Tier 1",
IF((OR((AND('[1]PWS Information'!$E$10="CWS",U4283="Multiple Family Residence",'[1]PWS Information'!$E$11="No",Q4283="Lead")),
(AND('[1]PWS Information'!$E$10="CWS",U4283="Other",Q4283="Lead")),
(AND('[1]PWS Information'!$E$10="CWS",U4283="Building",Q4283="Lead")))),"Tier 2",
IF((OR((AND('[1]PWS Information'!$E$10="CWS",U4283="Single Family Residence",Q4283="Galvanized Requiring Replacement")),
(AND('[1]PWS Information'!$E$10="CWS",U4283="Single Family Residence",Q4283="Galvanized Requiring Replacement",R4283="Yes")),
(AND('[1]PWS Information'!$E$10="NTNC",Q4283="Galvanized Requiring Replacement")),
(AND('[1]PWS Information'!$E$10="NTNC",U4283="Single Family Residence",R4283="Yes")))),"Tier 3",
IF((OR((AND('[1]PWS Information'!$E$10="CWS",U4283="Single Family Residence",S4283="Yes",Q4283="Non-Lead", J4283="Non-Lead - Copper",L4283="Before 1989")),
(AND('[1]PWS Information'!$E$10="CWS",U4283="Single Family Residence",S4283="Yes",Q4283="Non-Lead", N4283="Non-Lead - Copper",O4283="Before 1989")))),"Tier 4",
IF((OR((AND('[1]PWS Information'!$E$10="NTNC",Q4283="Non-Lead")),
(AND('[1]PWS Information'!$E$10="CWS",Q4283="Non-Lead",S4283="")),
(AND('[1]PWS Information'!$E$10="CWS",Q4283="Non-Lead",S4283="No")),
(AND('[1]PWS Information'!$E$10="CWS",Q4283="Non-Lead",S4283="Don't Know")),
(AND('[1]PWS Information'!$E$10="CWS",Q4283="Non-Lead", J4283="Non-Lead - Copper", S4283="Yes", L4283="Between 1989 and 2014")),
(AND('[1]PWS Information'!$E$10="CWS",Q4283="Non-Lead", J4283="Non-Lead - Copper", S4283="Yes", L4283="After 2014")),
(AND('[1]PWS Information'!$E$10="CWS",Q4283="Non-Lead", J4283="Non-Lead - Copper", S4283="Yes", L4283="Unknown")),
(AND('[1]PWS Information'!$E$10="CWS",Q4283="Non-Lead", N4283="Non-Lead - Copper", S4283="Yes", O4283="Between 1989 and 2014")),
(AND('[1]PWS Information'!$E$10="CWS",Q4283="Non-Lead", N4283="Non-Lead - Copper", S4283="Yes", O4283="After 2014")),
(AND('[1]PWS Information'!$E$10="CWS",Q4283="Non-Lead", N4283="Non-Lead - Copper", S4283="Yes", O4283="Unknown")),
(AND('[1]PWS Information'!$E$10="CWS",Q4283="Unknown")),
(AND('[1]PWS Information'!$E$10="NTNC",Q4283="Unknown")))),"Tier 5",
"")))))</f>
        <v>Tier 5</v>
      </c>
      <c r="Z4283" s="71"/>
      <c r="AA4283" s="71"/>
    </row>
    <row r="4284" spans="1:27" ht="57.6" x14ac:dyDescent="0.3">
      <c r="A4284" s="1"/>
      <c r="B4284" s="70">
        <v>10902998</v>
      </c>
      <c r="C4284" s="60">
        <v>165</v>
      </c>
      <c r="D4284" s="61" t="s">
        <v>1603</v>
      </c>
      <c r="E4284" s="61" t="s">
        <v>49</v>
      </c>
      <c r="F4284" s="61">
        <v>78640</v>
      </c>
      <c r="G4284" s="62" t="s">
        <v>1462</v>
      </c>
      <c r="H4284" s="63">
        <v>29.966457200000001</v>
      </c>
      <c r="I4284" s="64">
        <v>-97.842890400000002</v>
      </c>
      <c r="J4284" s="65" t="s">
        <v>50</v>
      </c>
      <c r="K4284" s="66" t="s">
        <v>51</v>
      </c>
      <c r="L4284" s="62" t="s">
        <v>58</v>
      </c>
      <c r="M4284" s="69"/>
      <c r="N4284" s="65" t="s">
        <v>50</v>
      </c>
      <c r="O4284" s="66" t="s">
        <v>58</v>
      </c>
      <c r="P4284" s="69"/>
      <c r="Q4284" s="55" t="str">
        <f t="shared" si="66"/>
        <v>Non-Lead</v>
      </c>
      <c r="R4284" s="70" t="s">
        <v>51</v>
      </c>
      <c r="S4284" s="70" t="s">
        <v>51</v>
      </c>
      <c r="T4284" s="70"/>
      <c r="U4284" s="71" t="s">
        <v>53</v>
      </c>
      <c r="V4284" s="71" t="s">
        <v>51</v>
      </c>
      <c r="W4284" s="71" t="s">
        <v>51</v>
      </c>
      <c r="X4284" s="71" t="s">
        <v>51</v>
      </c>
      <c r="Y4284" s="72" t="str">
        <f>IF((OR((AND('[1]PWS Information'!$E$10="CWS",U4284="Single Family Residence",Q4284="Lead")),
(AND('[1]PWS Information'!$E$10="CWS",U4284="Multiple Family Residence",'[1]PWS Information'!$E$11="Yes",Q4284="Lead")),
(AND('[1]PWS Information'!$E$10="NTNC",Q4284="Lead")))),"Tier 1",
IF((OR((AND('[1]PWS Information'!$E$10="CWS",U4284="Multiple Family Residence",'[1]PWS Information'!$E$11="No",Q4284="Lead")),
(AND('[1]PWS Information'!$E$10="CWS",U4284="Other",Q4284="Lead")),
(AND('[1]PWS Information'!$E$10="CWS",U4284="Building",Q4284="Lead")))),"Tier 2",
IF((OR((AND('[1]PWS Information'!$E$10="CWS",U4284="Single Family Residence",Q4284="Galvanized Requiring Replacement")),
(AND('[1]PWS Information'!$E$10="CWS",U4284="Single Family Residence",Q4284="Galvanized Requiring Replacement",R4284="Yes")),
(AND('[1]PWS Information'!$E$10="NTNC",Q4284="Galvanized Requiring Replacement")),
(AND('[1]PWS Information'!$E$10="NTNC",U4284="Single Family Residence",R4284="Yes")))),"Tier 3",
IF((OR((AND('[1]PWS Information'!$E$10="CWS",U4284="Single Family Residence",S4284="Yes",Q4284="Non-Lead", J4284="Non-Lead - Copper",L4284="Before 1989")),
(AND('[1]PWS Information'!$E$10="CWS",U4284="Single Family Residence",S4284="Yes",Q4284="Non-Lead", N4284="Non-Lead - Copper",O4284="Before 1989")))),"Tier 4",
IF((OR((AND('[1]PWS Information'!$E$10="NTNC",Q4284="Non-Lead")),
(AND('[1]PWS Information'!$E$10="CWS",Q4284="Non-Lead",S4284="")),
(AND('[1]PWS Information'!$E$10="CWS",Q4284="Non-Lead",S4284="No")),
(AND('[1]PWS Information'!$E$10="CWS",Q4284="Non-Lead",S4284="Don't Know")),
(AND('[1]PWS Information'!$E$10="CWS",Q4284="Non-Lead", J4284="Non-Lead - Copper", S4284="Yes", L4284="Between 1989 and 2014")),
(AND('[1]PWS Information'!$E$10="CWS",Q4284="Non-Lead", J4284="Non-Lead - Copper", S4284="Yes", L4284="After 2014")),
(AND('[1]PWS Information'!$E$10="CWS",Q4284="Non-Lead", J4284="Non-Lead - Copper", S4284="Yes", L4284="Unknown")),
(AND('[1]PWS Information'!$E$10="CWS",Q4284="Non-Lead", N4284="Non-Lead - Copper", S4284="Yes", O4284="Between 1989 and 2014")),
(AND('[1]PWS Information'!$E$10="CWS",Q4284="Non-Lead", N4284="Non-Lead - Copper", S4284="Yes", O4284="After 2014")),
(AND('[1]PWS Information'!$E$10="CWS",Q4284="Non-Lead", N4284="Non-Lead - Copper", S4284="Yes", O4284="Unknown")),
(AND('[1]PWS Information'!$E$10="CWS",Q4284="Unknown")),
(AND('[1]PWS Information'!$E$10="NTNC",Q4284="Unknown")))),"Tier 5",
"")))))</f>
        <v>Tier 5</v>
      </c>
      <c r="Z4284" s="71"/>
      <c r="AA4284" s="71"/>
    </row>
    <row r="4285" spans="1:27" ht="57.6" x14ac:dyDescent="0.3">
      <c r="A4285" s="1"/>
      <c r="B4285" s="70">
        <v>13262834</v>
      </c>
      <c r="C4285" s="60">
        <v>170</v>
      </c>
      <c r="D4285" s="61" t="s">
        <v>1603</v>
      </c>
      <c r="E4285" s="61" t="s">
        <v>49</v>
      </c>
      <c r="F4285" s="61">
        <v>78640</v>
      </c>
      <c r="G4285" s="62" t="s">
        <v>1462</v>
      </c>
      <c r="H4285" s="63">
        <v>29.9662936</v>
      </c>
      <c r="I4285" s="64">
        <v>-97.842799799999995</v>
      </c>
      <c r="J4285" s="65" t="s">
        <v>50</v>
      </c>
      <c r="K4285" s="66" t="s">
        <v>51</v>
      </c>
      <c r="L4285" s="62" t="s">
        <v>58</v>
      </c>
      <c r="M4285" s="69"/>
      <c r="N4285" s="65" t="s">
        <v>50</v>
      </c>
      <c r="O4285" s="66" t="s">
        <v>58</v>
      </c>
      <c r="P4285" s="69"/>
      <c r="Q4285" s="55" t="str">
        <f t="shared" si="66"/>
        <v>Non-Lead</v>
      </c>
      <c r="R4285" s="70" t="s">
        <v>51</v>
      </c>
      <c r="S4285" s="70" t="s">
        <v>51</v>
      </c>
      <c r="T4285" s="70"/>
      <c r="U4285" s="71" t="s">
        <v>53</v>
      </c>
      <c r="V4285" s="71" t="s">
        <v>51</v>
      </c>
      <c r="W4285" s="71" t="s">
        <v>51</v>
      </c>
      <c r="X4285" s="71" t="s">
        <v>51</v>
      </c>
      <c r="Y4285" s="72" t="str">
        <f>IF((OR((AND('[1]PWS Information'!$E$10="CWS",U4285="Single Family Residence",Q4285="Lead")),
(AND('[1]PWS Information'!$E$10="CWS",U4285="Multiple Family Residence",'[1]PWS Information'!$E$11="Yes",Q4285="Lead")),
(AND('[1]PWS Information'!$E$10="NTNC",Q4285="Lead")))),"Tier 1",
IF((OR((AND('[1]PWS Information'!$E$10="CWS",U4285="Multiple Family Residence",'[1]PWS Information'!$E$11="No",Q4285="Lead")),
(AND('[1]PWS Information'!$E$10="CWS",U4285="Other",Q4285="Lead")),
(AND('[1]PWS Information'!$E$10="CWS",U4285="Building",Q4285="Lead")))),"Tier 2",
IF((OR((AND('[1]PWS Information'!$E$10="CWS",U4285="Single Family Residence",Q4285="Galvanized Requiring Replacement")),
(AND('[1]PWS Information'!$E$10="CWS",U4285="Single Family Residence",Q4285="Galvanized Requiring Replacement",R4285="Yes")),
(AND('[1]PWS Information'!$E$10="NTNC",Q4285="Galvanized Requiring Replacement")),
(AND('[1]PWS Information'!$E$10="NTNC",U4285="Single Family Residence",R4285="Yes")))),"Tier 3",
IF((OR((AND('[1]PWS Information'!$E$10="CWS",U4285="Single Family Residence",S4285="Yes",Q4285="Non-Lead", J4285="Non-Lead - Copper",L4285="Before 1989")),
(AND('[1]PWS Information'!$E$10="CWS",U4285="Single Family Residence",S4285="Yes",Q4285="Non-Lead", N4285="Non-Lead - Copper",O4285="Before 1989")))),"Tier 4",
IF((OR((AND('[1]PWS Information'!$E$10="NTNC",Q4285="Non-Lead")),
(AND('[1]PWS Information'!$E$10="CWS",Q4285="Non-Lead",S4285="")),
(AND('[1]PWS Information'!$E$10="CWS",Q4285="Non-Lead",S4285="No")),
(AND('[1]PWS Information'!$E$10="CWS",Q4285="Non-Lead",S4285="Don't Know")),
(AND('[1]PWS Information'!$E$10="CWS",Q4285="Non-Lead", J4285="Non-Lead - Copper", S4285="Yes", L4285="Between 1989 and 2014")),
(AND('[1]PWS Information'!$E$10="CWS",Q4285="Non-Lead", J4285="Non-Lead - Copper", S4285="Yes", L4285="After 2014")),
(AND('[1]PWS Information'!$E$10="CWS",Q4285="Non-Lead", J4285="Non-Lead - Copper", S4285="Yes", L4285="Unknown")),
(AND('[1]PWS Information'!$E$10="CWS",Q4285="Non-Lead", N4285="Non-Lead - Copper", S4285="Yes", O4285="Between 1989 and 2014")),
(AND('[1]PWS Information'!$E$10="CWS",Q4285="Non-Lead", N4285="Non-Lead - Copper", S4285="Yes", O4285="After 2014")),
(AND('[1]PWS Information'!$E$10="CWS",Q4285="Non-Lead", N4285="Non-Lead - Copper", S4285="Yes", O4285="Unknown")),
(AND('[1]PWS Information'!$E$10="CWS",Q4285="Unknown")),
(AND('[1]PWS Information'!$E$10="NTNC",Q4285="Unknown")))),"Tier 5",
"")))))</f>
        <v>Tier 5</v>
      </c>
      <c r="Z4285" s="71"/>
      <c r="AA4285" s="71"/>
    </row>
    <row r="4286" spans="1:27" ht="57.6" x14ac:dyDescent="0.3">
      <c r="A4286" s="17"/>
      <c r="B4286" s="70">
        <v>13189861</v>
      </c>
      <c r="C4286" s="60">
        <v>175</v>
      </c>
      <c r="D4286" s="61" t="s">
        <v>1603</v>
      </c>
      <c r="E4286" s="61" t="s">
        <v>49</v>
      </c>
      <c r="F4286" s="61">
        <v>78640</v>
      </c>
      <c r="G4286" s="62" t="s">
        <v>1462</v>
      </c>
      <c r="H4286" s="63">
        <v>29.9664775</v>
      </c>
      <c r="I4286" s="64">
        <v>-97.842739699999996</v>
      </c>
      <c r="J4286" s="65" t="s">
        <v>50</v>
      </c>
      <c r="K4286" s="66" t="s">
        <v>51</v>
      </c>
      <c r="L4286" s="62" t="s">
        <v>58</v>
      </c>
      <c r="M4286" s="69"/>
      <c r="N4286" s="65" t="s">
        <v>50</v>
      </c>
      <c r="O4286" s="66" t="s">
        <v>58</v>
      </c>
      <c r="P4286" s="69"/>
      <c r="Q4286" s="55" t="str">
        <f t="shared" si="66"/>
        <v>Non-Lead</v>
      </c>
      <c r="R4286" s="70" t="s">
        <v>51</v>
      </c>
      <c r="S4286" s="70" t="s">
        <v>51</v>
      </c>
      <c r="T4286" s="70"/>
      <c r="U4286" s="71" t="s">
        <v>53</v>
      </c>
      <c r="V4286" s="71" t="s">
        <v>51</v>
      </c>
      <c r="W4286" s="71" t="s">
        <v>51</v>
      </c>
      <c r="X4286" s="71" t="s">
        <v>51</v>
      </c>
      <c r="Y4286" s="72" t="str">
        <f>IF((OR((AND('[1]PWS Information'!$E$10="CWS",U4286="Single Family Residence",Q4286="Lead")),
(AND('[1]PWS Information'!$E$10="CWS",U4286="Multiple Family Residence",'[1]PWS Information'!$E$11="Yes",Q4286="Lead")),
(AND('[1]PWS Information'!$E$10="NTNC",Q4286="Lead")))),"Tier 1",
IF((OR((AND('[1]PWS Information'!$E$10="CWS",U4286="Multiple Family Residence",'[1]PWS Information'!$E$11="No",Q4286="Lead")),
(AND('[1]PWS Information'!$E$10="CWS",U4286="Other",Q4286="Lead")),
(AND('[1]PWS Information'!$E$10="CWS",U4286="Building",Q4286="Lead")))),"Tier 2",
IF((OR((AND('[1]PWS Information'!$E$10="CWS",U4286="Single Family Residence",Q4286="Galvanized Requiring Replacement")),
(AND('[1]PWS Information'!$E$10="CWS",U4286="Single Family Residence",Q4286="Galvanized Requiring Replacement",R4286="Yes")),
(AND('[1]PWS Information'!$E$10="NTNC",Q4286="Galvanized Requiring Replacement")),
(AND('[1]PWS Information'!$E$10="NTNC",U4286="Single Family Residence",R4286="Yes")))),"Tier 3",
IF((OR((AND('[1]PWS Information'!$E$10="CWS",U4286="Single Family Residence",S4286="Yes",Q4286="Non-Lead", J4286="Non-Lead - Copper",L4286="Before 1989")),
(AND('[1]PWS Information'!$E$10="CWS",U4286="Single Family Residence",S4286="Yes",Q4286="Non-Lead", N4286="Non-Lead - Copper",O4286="Before 1989")))),"Tier 4",
IF((OR((AND('[1]PWS Information'!$E$10="NTNC",Q4286="Non-Lead")),
(AND('[1]PWS Information'!$E$10="CWS",Q4286="Non-Lead",S4286="")),
(AND('[1]PWS Information'!$E$10="CWS",Q4286="Non-Lead",S4286="No")),
(AND('[1]PWS Information'!$E$10="CWS",Q4286="Non-Lead",S4286="Don't Know")),
(AND('[1]PWS Information'!$E$10="CWS",Q4286="Non-Lead", J4286="Non-Lead - Copper", S4286="Yes", L4286="Between 1989 and 2014")),
(AND('[1]PWS Information'!$E$10="CWS",Q4286="Non-Lead", J4286="Non-Lead - Copper", S4286="Yes", L4286="After 2014")),
(AND('[1]PWS Information'!$E$10="CWS",Q4286="Non-Lead", J4286="Non-Lead - Copper", S4286="Yes", L4286="Unknown")),
(AND('[1]PWS Information'!$E$10="CWS",Q4286="Non-Lead", N4286="Non-Lead - Copper", S4286="Yes", O4286="Between 1989 and 2014")),
(AND('[1]PWS Information'!$E$10="CWS",Q4286="Non-Lead", N4286="Non-Lead - Copper", S4286="Yes", O4286="After 2014")),
(AND('[1]PWS Information'!$E$10="CWS",Q4286="Non-Lead", N4286="Non-Lead - Copper", S4286="Yes", O4286="Unknown")),
(AND('[1]PWS Information'!$E$10="CWS",Q4286="Unknown")),
(AND('[1]PWS Information'!$E$10="NTNC",Q4286="Unknown")))),"Tier 5",
"")))))</f>
        <v>Tier 5</v>
      </c>
      <c r="Z4286" s="71"/>
      <c r="AA4286" s="71"/>
    </row>
    <row r="4287" spans="1:27" ht="57.6" x14ac:dyDescent="0.3">
      <c r="A4287" s="1"/>
      <c r="B4287" s="70">
        <v>13265626</v>
      </c>
      <c r="C4287" s="60">
        <v>180</v>
      </c>
      <c r="D4287" s="61" t="s">
        <v>1603</v>
      </c>
      <c r="E4287" s="61" t="s">
        <v>49</v>
      </c>
      <c r="F4287" s="61">
        <v>78640</v>
      </c>
      <c r="G4287" s="62" t="s">
        <v>1462</v>
      </c>
      <c r="H4287" s="63">
        <v>29.9663188</v>
      </c>
      <c r="I4287" s="64">
        <v>-97.842638100000002</v>
      </c>
      <c r="J4287" s="65" t="s">
        <v>50</v>
      </c>
      <c r="K4287" s="66" t="s">
        <v>51</v>
      </c>
      <c r="L4287" s="62" t="s">
        <v>58</v>
      </c>
      <c r="M4287" s="69"/>
      <c r="N4287" s="65" t="s">
        <v>50</v>
      </c>
      <c r="O4287" s="66" t="s">
        <v>58</v>
      </c>
      <c r="P4287" s="69"/>
      <c r="Q4287" s="55" t="str">
        <f t="shared" si="66"/>
        <v>Non-Lead</v>
      </c>
      <c r="R4287" s="70" t="s">
        <v>51</v>
      </c>
      <c r="S4287" s="70" t="s">
        <v>51</v>
      </c>
      <c r="T4287" s="70"/>
      <c r="U4287" s="71" t="s">
        <v>53</v>
      </c>
      <c r="V4287" s="71" t="s">
        <v>51</v>
      </c>
      <c r="W4287" s="71" t="s">
        <v>51</v>
      </c>
      <c r="X4287" s="71" t="s">
        <v>51</v>
      </c>
      <c r="Y4287" s="72" t="str">
        <f>IF((OR((AND('[1]PWS Information'!$E$10="CWS",U4287="Single Family Residence",Q4287="Lead")),
(AND('[1]PWS Information'!$E$10="CWS",U4287="Multiple Family Residence",'[1]PWS Information'!$E$11="Yes",Q4287="Lead")),
(AND('[1]PWS Information'!$E$10="NTNC",Q4287="Lead")))),"Tier 1",
IF((OR((AND('[1]PWS Information'!$E$10="CWS",U4287="Multiple Family Residence",'[1]PWS Information'!$E$11="No",Q4287="Lead")),
(AND('[1]PWS Information'!$E$10="CWS",U4287="Other",Q4287="Lead")),
(AND('[1]PWS Information'!$E$10="CWS",U4287="Building",Q4287="Lead")))),"Tier 2",
IF((OR((AND('[1]PWS Information'!$E$10="CWS",U4287="Single Family Residence",Q4287="Galvanized Requiring Replacement")),
(AND('[1]PWS Information'!$E$10="CWS",U4287="Single Family Residence",Q4287="Galvanized Requiring Replacement",R4287="Yes")),
(AND('[1]PWS Information'!$E$10="NTNC",Q4287="Galvanized Requiring Replacement")),
(AND('[1]PWS Information'!$E$10="NTNC",U4287="Single Family Residence",R4287="Yes")))),"Tier 3",
IF((OR((AND('[1]PWS Information'!$E$10="CWS",U4287="Single Family Residence",S4287="Yes",Q4287="Non-Lead", J4287="Non-Lead - Copper",L4287="Before 1989")),
(AND('[1]PWS Information'!$E$10="CWS",U4287="Single Family Residence",S4287="Yes",Q4287="Non-Lead", N4287="Non-Lead - Copper",O4287="Before 1989")))),"Tier 4",
IF((OR((AND('[1]PWS Information'!$E$10="NTNC",Q4287="Non-Lead")),
(AND('[1]PWS Information'!$E$10="CWS",Q4287="Non-Lead",S4287="")),
(AND('[1]PWS Information'!$E$10="CWS",Q4287="Non-Lead",S4287="No")),
(AND('[1]PWS Information'!$E$10="CWS",Q4287="Non-Lead",S4287="Don't Know")),
(AND('[1]PWS Information'!$E$10="CWS",Q4287="Non-Lead", J4287="Non-Lead - Copper", S4287="Yes", L4287="Between 1989 and 2014")),
(AND('[1]PWS Information'!$E$10="CWS",Q4287="Non-Lead", J4287="Non-Lead - Copper", S4287="Yes", L4287="After 2014")),
(AND('[1]PWS Information'!$E$10="CWS",Q4287="Non-Lead", J4287="Non-Lead - Copper", S4287="Yes", L4287="Unknown")),
(AND('[1]PWS Information'!$E$10="CWS",Q4287="Non-Lead", N4287="Non-Lead - Copper", S4287="Yes", O4287="Between 1989 and 2014")),
(AND('[1]PWS Information'!$E$10="CWS",Q4287="Non-Lead", N4287="Non-Lead - Copper", S4287="Yes", O4287="After 2014")),
(AND('[1]PWS Information'!$E$10="CWS",Q4287="Non-Lead", N4287="Non-Lead - Copper", S4287="Yes", O4287="Unknown")),
(AND('[1]PWS Information'!$E$10="CWS",Q4287="Unknown")),
(AND('[1]PWS Information'!$E$10="NTNC",Q4287="Unknown")))),"Tier 5",
"")))))</f>
        <v>Tier 5</v>
      </c>
      <c r="Z4287" s="71"/>
      <c r="AA4287" s="71"/>
    </row>
    <row r="4288" spans="1:27" ht="57.6" x14ac:dyDescent="0.3">
      <c r="A4288" s="1"/>
      <c r="B4288" s="70">
        <v>16243562</v>
      </c>
      <c r="C4288" s="60">
        <v>185</v>
      </c>
      <c r="D4288" s="61" t="s">
        <v>1603</v>
      </c>
      <c r="E4288" s="61" t="s">
        <v>49</v>
      </c>
      <c r="F4288" s="61">
        <v>78640</v>
      </c>
      <c r="G4288" s="62" t="s">
        <v>1462</v>
      </c>
      <c r="H4288" s="63">
        <v>29.966497700000001</v>
      </c>
      <c r="I4288" s="64">
        <v>-97.842589000000004</v>
      </c>
      <c r="J4288" s="65" t="s">
        <v>50</v>
      </c>
      <c r="K4288" s="66" t="s">
        <v>51</v>
      </c>
      <c r="L4288" s="62" t="s">
        <v>58</v>
      </c>
      <c r="M4288" s="69"/>
      <c r="N4288" s="65" t="s">
        <v>50</v>
      </c>
      <c r="O4288" s="66" t="s">
        <v>58</v>
      </c>
      <c r="P4288" s="69"/>
      <c r="Q4288" s="55" t="str">
        <f t="shared" si="66"/>
        <v>Non-Lead</v>
      </c>
      <c r="R4288" s="70" t="s">
        <v>51</v>
      </c>
      <c r="S4288" s="70" t="s">
        <v>51</v>
      </c>
      <c r="T4288" s="70"/>
      <c r="U4288" s="71" t="s">
        <v>53</v>
      </c>
      <c r="V4288" s="71" t="s">
        <v>51</v>
      </c>
      <c r="W4288" s="71" t="s">
        <v>51</v>
      </c>
      <c r="X4288" s="71" t="s">
        <v>51</v>
      </c>
      <c r="Y4288" s="72" t="str">
        <f>IF((OR((AND('[1]PWS Information'!$E$10="CWS",U4288="Single Family Residence",Q4288="Lead")),
(AND('[1]PWS Information'!$E$10="CWS",U4288="Multiple Family Residence",'[1]PWS Information'!$E$11="Yes",Q4288="Lead")),
(AND('[1]PWS Information'!$E$10="NTNC",Q4288="Lead")))),"Tier 1",
IF((OR((AND('[1]PWS Information'!$E$10="CWS",U4288="Multiple Family Residence",'[1]PWS Information'!$E$11="No",Q4288="Lead")),
(AND('[1]PWS Information'!$E$10="CWS",U4288="Other",Q4288="Lead")),
(AND('[1]PWS Information'!$E$10="CWS",U4288="Building",Q4288="Lead")))),"Tier 2",
IF((OR((AND('[1]PWS Information'!$E$10="CWS",U4288="Single Family Residence",Q4288="Galvanized Requiring Replacement")),
(AND('[1]PWS Information'!$E$10="CWS",U4288="Single Family Residence",Q4288="Galvanized Requiring Replacement",R4288="Yes")),
(AND('[1]PWS Information'!$E$10="NTNC",Q4288="Galvanized Requiring Replacement")),
(AND('[1]PWS Information'!$E$10="NTNC",U4288="Single Family Residence",R4288="Yes")))),"Tier 3",
IF((OR((AND('[1]PWS Information'!$E$10="CWS",U4288="Single Family Residence",S4288="Yes",Q4288="Non-Lead", J4288="Non-Lead - Copper",L4288="Before 1989")),
(AND('[1]PWS Information'!$E$10="CWS",U4288="Single Family Residence",S4288="Yes",Q4288="Non-Lead", N4288="Non-Lead - Copper",O4288="Before 1989")))),"Tier 4",
IF((OR((AND('[1]PWS Information'!$E$10="NTNC",Q4288="Non-Lead")),
(AND('[1]PWS Information'!$E$10="CWS",Q4288="Non-Lead",S4288="")),
(AND('[1]PWS Information'!$E$10="CWS",Q4288="Non-Lead",S4288="No")),
(AND('[1]PWS Information'!$E$10="CWS",Q4288="Non-Lead",S4288="Don't Know")),
(AND('[1]PWS Information'!$E$10="CWS",Q4288="Non-Lead", J4288="Non-Lead - Copper", S4288="Yes", L4288="Between 1989 and 2014")),
(AND('[1]PWS Information'!$E$10="CWS",Q4288="Non-Lead", J4288="Non-Lead - Copper", S4288="Yes", L4288="After 2014")),
(AND('[1]PWS Information'!$E$10="CWS",Q4288="Non-Lead", J4288="Non-Lead - Copper", S4288="Yes", L4288="Unknown")),
(AND('[1]PWS Information'!$E$10="CWS",Q4288="Non-Lead", N4288="Non-Lead - Copper", S4288="Yes", O4288="Between 1989 and 2014")),
(AND('[1]PWS Information'!$E$10="CWS",Q4288="Non-Lead", N4288="Non-Lead - Copper", S4288="Yes", O4288="After 2014")),
(AND('[1]PWS Information'!$E$10="CWS",Q4288="Non-Lead", N4288="Non-Lead - Copper", S4288="Yes", O4288="Unknown")),
(AND('[1]PWS Information'!$E$10="CWS",Q4288="Unknown")),
(AND('[1]PWS Information'!$E$10="NTNC",Q4288="Unknown")))),"Tier 5",
"")))))</f>
        <v>Tier 5</v>
      </c>
      <c r="Z4288" s="71"/>
      <c r="AA4288" s="71"/>
    </row>
    <row r="4289" spans="1:27" ht="57.6" x14ac:dyDescent="0.3">
      <c r="A4289" s="1"/>
      <c r="B4289" s="70">
        <v>13495539</v>
      </c>
      <c r="C4289" s="60">
        <v>190</v>
      </c>
      <c r="D4289" s="61" t="s">
        <v>1603</v>
      </c>
      <c r="E4289" s="61" t="s">
        <v>49</v>
      </c>
      <c r="F4289" s="61">
        <v>78640</v>
      </c>
      <c r="G4289" s="62" t="s">
        <v>1462</v>
      </c>
      <c r="H4289" s="63">
        <v>29.966343899999998</v>
      </c>
      <c r="I4289" s="64">
        <v>-97.842476399999995</v>
      </c>
      <c r="J4289" s="65" t="s">
        <v>50</v>
      </c>
      <c r="K4289" s="66" t="s">
        <v>51</v>
      </c>
      <c r="L4289" s="62" t="s">
        <v>58</v>
      </c>
      <c r="M4289" s="69"/>
      <c r="N4289" s="65" t="s">
        <v>50</v>
      </c>
      <c r="O4289" s="66" t="s">
        <v>58</v>
      </c>
      <c r="P4289" s="69"/>
      <c r="Q4289" s="55" t="str">
        <f t="shared" si="66"/>
        <v>Non-Lead</v>
      </c>
      <c r="R4289" s="70" t="s">
        <v>51</v>
      </c>
      <c r="S4289" s="70" t="s">
        <v>51</v>
      </c>
      <c r="T4289" s="70"/>
      <c r="U4289" s="71" t="s">
        <v>53</v>
      </c>
      <c r="V4289" s="71" t="s">
        <v>51</v>
      </c>
      <c r="W4289" s="71" t="s">
        <v>51</v>
      </c>
      <c r="X4289" s="71" t="s">
        <v>51</v>
      </c>
      <c r="Y4289" s="72" t="str">
        <f>IF((OR((AND('[1]PWS Information'!$E$10="CWS",U4289="Single Family Residence",Q4289="Lead")),
(AND('[1]PWS Information'!$E$10="CWS",U4289="Multiple Family Residence",'[1]PWS Information'!$E$11="Yes",Q4289="Lead")),
(AND('[1]PWS Information'!$E$10="NTNC",Q4289="Lead")))),"Tier 1",
IF((OR((AND('[1]PWS Information'!$E$10="CWS",U4289="Multiple Family Residence",'[1]PWS Information'!$E$11="No",Q4289="Lead")),
(AND('[1]PWS Information'!$E$10="CWS",U4289="Other",Q4289="Lead")),
(AND('[1]PWS Information'!$E$10="CWS",U4289="Building",Q4289="Lead")))),"Tier 2",
IF((OR((AND('[1]PWS Information'!$E$10="CWS",U4289="Single Family Residence",Q4289="Galvanized Requiring Replacement")),
(AND('[1]PWS Information'!$E$10="CWS",U4289="Single Family Residence",Q4289="Galvanized Requiring Replacement",R4289="Yes")),
(AND('[1]PWS Information'!$E$10="NTNC",Q4289="Galvanized Requiring Replacement")),
(AND('[1]PWS Information'!$E$10="NTNC",U4289="Single Family Residence",R4289="Yes")))),"Tier 3",
IF((OR((AND('[1]PWS Information'!$E$10="CWS",U4289="Single Family Residence",S4289="Yes",Q4289="Non-Lead", J4289="Non-Lead - Copper",L4289="Before 1989")),
(AND('[1]PWS Information'!$E$10="CWS",U4289="Single Family Residence",S4289="Yes",Q4289="Non-Lead", N4289="Non-Lead - Copper",O4289="Before 1989")))),"Tier 4",
IF((OR((AND('[1]PWS Information'!$E$10="NTNC",Q4289="Non-Lead")),
(AND('[1]PWS Information'!$E$10="CWS",Q4289="Non-Lead",S4289="")),
(AND('[1]PWS Information'!$E$10="CWS",Q4289="Non-Lead",S4289="No")),
(AND('[1]PWS Information'!$E$10="CWS",Q4289="Non-Lead",S4289="Don't Know")),
(AND('[1]PWS Information'!$E$10="CWS",Q4289="Non-Lead", J4289="Non-Lead - Copper", S4289="Yes", L4289="Between 1989 and 2014")),
(AND('[1]PWS Information'!$E$10="CWS",Q4289="Non-Lead", J4289="Non-Lead - Copper", S4289="Yes", L4289="After 2014")),
(AND('[1]PWS Information'!$E$10="CWS",Q4289="Non-Lead", J4289="Non-Lead - Copper", S4289="Yes", L4289="Unknown")),
(AND('[1]PWS Information'!$E$10="CWS",Q4289="Non-Lead", N4289="Non-Lead - Copper", S4289="Yes", O4289="Between 1989 and 2014")),
(AND('[1]PWS Information'!$E$10="CWS",Q4289="Non-Lead", N4289="Non-Lead - Copper", S4289="Yes", O4289="After 2014")),
(AND('[1]PWS Information'!$E$10="CWS",Q4289="Non-Lead", N4289="Non-Lead - Copper", S4289="Yes", O4289="Unknown")),
(AND('[1]PWS Information'!$E$10="CWS",Q4289="Unknown")),
(AND('[1]PWS Information'!$E$10="NTNC",Q4289="Unknown")))),"Tier 5",
"")))))</f>
        <v>Tier 5</v>
      </c>
      <c r="Z4289" s="71"/>
      <c r="AA4289" s="71"/>
    </row>
    <row r="4290" spans="1:27" ht="57.6" x14ac:dyDescent="0.3">
      <c r="A4290" s="17"/>
      <c r="B4290" s="70">
        <v>10928316</v>
      </c>
      <c r="C4290" s="60">
        <v>191</v>
      </c>
      <c r="D4290" s="61" t="s">
        <v>1603</v>
      </c>
      <c r="E4290" s="61" t="s">
        <v>49</v>
      </c>
      <c r="F4290" s="61">
        <v>78640</v>
      </c>
      <c r="G4290" s="62" t="s">
        <v>1462</v>
      </c>
      <c r="H4290" s="63">
        <v>29.966509800000001</v>
      </c>
      <c r="I4290" s="64">
        <v>-97.842498599999999</v>
      </c>
      <c r="J4290" s="65" t="s">
        <v>50</v>
      </c>
      <c r="K4290" s="66" t="s">
        <v>51</v>
      </c>
      <c r="L4290" s="62" t="s">
        <v>58</v>
      </c>
      <c r="M4290" s="69"/>
      <c r="N4290" s="65" t="s">
        <v>50</v>
      </c>
      <c r="O4290" s="66" t="s">
        <v>58</v>
      </c>
      <c r="P4290" s="69"/>
      <c r="Q4290" s="55" t="str">
        <f t="shared" si="66"/>
        <v>Non-Lead</v>
      </c>
      <c r="R4290" s="70" t="s">
        <v>51</v>
      </c>
      <c r="S4290" s="70" t="s">
        <v>51</v>
      </c>
      <c r="T4290" s="70"/>
      <c r="U4290" s="71" t="s">
        <v>53</v>
      </c>
      <c r="V4290" s="71" t="s">
        <v>51</v>
      </c>
      <c r="W4290" s="71" t="s">
        <v>51</v>
      </c>
      <c r="X4290" s="71" t="s">
        <v>51</v>
      </c>
      <c r="Y4290" s="72" t="str">
        <f>IF((OR((AND('[1]PWS Information'!$E$10="CWS",U4290="Single Family Residence",Q4290="Lead")),
(AND('[1]PWS Information'!$E$10="CWS",U4290="Multiple Family Residence",'[1]PWS Information'!$E$11="Yes",Q4290="Lead")),
(AND('[1]PWS Information'!$E$10="NTNC",Q4290="Lead")))),"Tier 1",
IF((OR((AND('[1]PWS Information'!$E$10="CWS",U4290="Multiple Family Residence",'[1]PWS Information'!$E$11="No",Q4290="Lead")),
(AND('[1]PWS Information'!$E$10="CWS",U4290="Other",Q4290="Lead")),
(AND('[1]PWS Information'!$E$10="CWS",U4290="Building",Q4290="Lead")))),"Tier 2",
IF((OR((AND('[1]PWS Information'!$E$10="CWS",U4290="Single Family Residence",Q4290="Galvanized Requiring Replacement")),
(AND('[1]PWS Information'!$E$10="CWS",U4290="Single Family Residence",Q4290="Galvanized Requiring Replacement",R4290="Yes")),
(AND('[1]PWS Information'!$E$10="NTNC",Q4290="Galvanized Requiring Replacement")),
(AND('[1]PWS Information'!$E$10="NTNC",U4290="Single Family Residence",R4290="Yes")))),"Tier 3",
IF((OR((AND('[1]PWS Information'!$E$10="CWS",U4290="Single Family Residence",S4290="Yes",Q4290="Non-Lead", J4290="Non-Lead - Copper",L4290="Before 1989")),
(AND('[1]PWS Information'!$E$10="CWS",U4290="Single Family Residence",S4290="Yes",Q4290="Non-Lead", N4290="Non-Lead - Copper",O4290="Before 1989")))),"Tier 4",
IF((OR((AND('[1]PWS Information'!$E$10="NTNC",Q4290="Non-Lead")),
(AND('[1]PWS Information'!$E$10="CWS",Q4290="Non-Lead",S4290="")),
(AND('[1]PWS Information'!$E$10="CWS",Q4290="Non-Lead",S4290="No")),
(AND('[1]PWS Information'!$E$10="CWS",Q4290="Non-Lead",S4290="Don't Know")),
(AND('[1]PWS Information'!$E$10="CWS",Q4290="Non-Lead", J4290="Non-Lead - Copper", S4290="Yes", L4290="Between 1989 and 2014")),
(AND('[1]PWS Information'!$E$10="CWS",Q4290="Non-Lead", J4290="Non-Lead - Copper", S4290="Yes", L4290="After 2014")),
(AND('[1]PWS Information'!$E$10="CWS",Q4290="Non-Lead", J4290="Non-Lead - Copper", S4290="Yes", L4290="Unknown")),
(AND('[1]PWS Information'!$E$10="CWS",Q4290="Non-Lead", N4290="Non-Lead - Copper", S4290="Yes", O4290="Between 1989 and 2014")),
(AND('[1]PWS Information'!$E$10="CWS",Q4290="Non-Lead", N4290="Non-Lead - Copper", S4290="Yes", O4290="After 2014")),
(AND('[1]PWS Information'!$E$10="CWS",Q4290="Non-Lead", N4290="Non-Lead - Copper", S4290="Yes", O4290="Unknown")),
(AND('[1]PWS Information'!$E$10="CWS",Q4290="Unknown")),
(AND('[1]PWS Information'!$E$10="NTNC",Q4290="Unknown")))),"Tier 5",
"")))))</f>
        <v>Tier 5</v>
      </c>
      <c r="Z4290" s="71"/>
      <c r="AA4290" s="71"/>
    </row>
    <row r="4291" spans="1:27" ht="57.6" x14ac:dyDescent="0.3">
      <c r="A4291" s="1"/>
      <c r="B4291" s="70">
        <v>13514509</v>
      </c>
      <c r="C4291" s="60">
        <v>200</v>
      </c>
      <c r="D4291" s="61" t="s">
        <v>1603</v>
      </c>
      <c r="E4291" s="61" t="s">
        <v>49</v>
      </c>
      <c r="F4291" s="61">
        <v>78640</v>
      </c>
      <c r="G4291" s="62" t="s">
        <v>1462</v>
      </c>
      <c r="H4291" s="63">
        <v>29.966463999999998</v>
      </c>
      <c r="I4291" s="64">
        <v>-97.842220999999995</v>
      </c>
      <c r="J4291" s="65" t="s">
        <v>50</v>
      </c>
      <c r="K4291" s="66" t="s">
        <v>51</v>
      </c>
      <c r="L4291" s="62" t="s">
        <v>58</v>
      </c>
      <c r="M4291" s="69"/>
      <c r="N4291" s="65" t="s">
        <v>50</v>
      </c>
      <c r="O4291" s="66" t="s">
        <v>58</v>
      </c>
      <c r="P4291" s="69"/>
      <c r="Q4291" s="55" t="str">
        <f t="shared" si="66"/>
        <v>Non-Lead</v>
      </c>
      <c r="R4291" s="70" t="s">
        <v>51</v>
      </c>
      <c r="S4291" s="70" t="s">
        <v>51</v>
      </c>
      <c r="T4291" s="70"/>
      <c r="U4291" s="71" t="s">
        <v>53</v>
      </c>
      <c r="V4291" s="71" t="s">
        <v>51</v>
      </c>
      <c r="W4291" s="71" t="s">
        <v>51</v>
      </c>
      <c r="X4291" s="71" t="s">
        <v>51</v>
      </c>
      <c r="Y4291" s="72" t="str">
        <f>IF((OR((AND('[1]PWS Information'!$E$10="CWS",U4291="Single Family Residence",Q4291="Lead")),
(AND('[1]PWS Information'!$E$10="CWS",U4291="Multiple Family Residence",'[1]PWS Information'!$E$11="Yes",Q4291="Lead")),
(AND('[1]PWS Information'!$E$10="NTNC",Q4291="Lead")))),"Tier 1",
IF((OR((AND('[1]PWS Information'!$E$10="CWS",U4291="Multiple Family Residence",'[1]PWS Information'!$E$11="No",Q4291="Lead")),
(AND('[1]PWS Information'!$E$10="CWS",U4291="Other",Q4291="Lead")),
(AND('[1]PWS Information'!$E$10="CWS",U4291="Building",Q4291="Lead")))),"Tier 2",
IF((OR((AND('[1]PWS Information'!$E$10="CWS",U4291="Single Family Residence",Q4291="Galvanized Requiring Replacement")),
(AND('[1]PWS Information'!$E$10="CWS",U4291="Single Family Residence",Q4291="Galvanized Requiring Replacement",R4291="Yes")),
(AND('[1]PWS Information'!$E$10="NTNC",Q4291="Galvanized Requiring Replacement")),
(AND('[1]PWS Information'!$E$10="NTNC",U4291="Single Family Residence",R4291="Yes")))),"Tier 3",
IF((OR((AND('[1]PWS Information'!$E$10="CWS",U4291="Single Family Residence",S4291="Yes",Q4291="Non-Lead", J4291="Non-Lead - Copper",L4291="Before 1989")),
(AND('[1]PWS Information'!$E$10="CWS",U4291="Single Family Residence",S4291="Yes",Q4291="Non-Lead", N4291="Non-Lead - Copper",O4291="Before 1989")))),"Tier 4",
IF((OR((AND('[1]PWS Information'!$E$10="NTNC",Q4291="Non-Lead")),
(AND('[1]PWS Information'!$E$10="CWS",Q4291="Non-Lead",S4291="")),
(AND('[1]PWS Information'!$E$10="CWS",Q4291="Non-Lead",S4291="No")),
(AND('[1]PWS Information'!$E$10="CWS",Q4291="Non-Lead",S4291="Don't Know")),
(AND('[1]PWS Information'!$E$10="CWS",Q4291="Non-Lead", J4291="Non-Lead - Copper", S4291="Yes", L4291="Between 1989 and 2014")),
(AND('[1]PWS Information'!$E$10="CWS",Q4291="Non-Lead", J4291="Non-Lead - Copper", S4291="Yes", L4291="After 2014")),
(AND('[1]PWS Information'!$E$10="CWS",Q4291="Non-Lead", J4291="Non-Lead - Copper", S4291="Yes", L4291="Unknown")),
(AND('[1]PWS Information'!$E$10="CWS",Q4291="Non-Lead", N4291="Non-Lead - Copper", S4291="Yes", O4291="Between 1989 and 2014")),
(AND('[1]PWS Information'!$E$10="CWS",Q4291="Non-Lead", N4291="Non-Lead - Copper", S4291="Yes", O4291="After 2014")),
(AND('[1]PWS Information'!$E$10="CWS",Q4291="Non-Lead", N4291="Non-Lead - Copper", S4291="Yes", O4291="Unknown")),
(AND('[1]PWS Information'!$E$10="CWS",Q4291="Unknown")),
(AND('[1]PWS Information'!$E$10="NTNC",Q4291="Unknown")))),"Tier 5",
"")))))</f>
        <v>Tier 5</v>
      </c>
      <c r="Z4291" s="71"/>
      <c r="AA4291" s="71"/>
    </row>
    <row r="4292" spans="1:27" ht="57.6" x14ac:dyDescent="0.3">
      <c r="A4292" s="1"/>
      <c r="B4292" s="70">
        <v>13387041</v>
      </c>
      <c r="C4292" s="60">
        <v>210</v>
      </c>
      <c r="D4292" s="61" t="s">
        <v>1603</v>
      </c>
      <c r="E4292" s="61" t="s">
        <v>49</v>
      </c>
      <c r="F4292" s="61">
        <v>78640</v>
      </c>
      <c r="G4292" s="62" t="s">
        <v>1462</v>
      </c>
      <c r="H4292" s="63">
        <v>29.9663942</v>
      </c>
      <c r="I4292" s="64">
        <v>-97.841924399999996</v>
      </c>
      <c r="J4292" s="65" t="s">
        <v>50</v>
      </c>
      <c r="K4292" s="66" t="s">
        <v>51</v>
      </c>
      <c r="L4292" s="62" t="s">
        <v>58</v>
      </c>
      <c r="M4292" s="69"/>
      <c r="N4292" s="65" t="s">
        <v>50</v>
      </c>
      <c r="O4292" s="66" t="s">
        <v>58</v>
      </c>
      <c r="P4292" s="69"/>
      <c r="Q4292" s="55" t="str">
        <f t="shared" si="66"/>
        <v>Non-Lead</v>
      </c>
      <c r="R4292" s="70" t="s">
        <v>51</v>
      </c>
      <c r="S4292" s="70" t="s">
        <v>51</v>
      </c>
      <c r="T4292" s="70"/>
      <c r="U4292" s="71" t="s">
        <v>53</v>
      </c>
      <c r="V4292" s="71" t="s">
        <v>51</v>
      </c>
      <c r="W4292" s="71" t="s">
        <v>51</v>
      </c>
      <c r="X4292" s="71" t="s">
        <v>51</v>
      </c>
      <c r="Y4292" s="72" t="str">
        <f>IF((OR((AND('[1]PWS Information'!$E$10="CWS",U4292="Single Family Residence",Q4292="Lead")),
(AND('[1]PWS Information'!$E$10="CWS",U4292="Multiple Family Residence",'[1]PWS Information'!$E$11="Yes",Q4292="Lead")),
(AND('[1]PWS Information'!$E$10="NTNC",Q4292="Lead")))),"Tier 1",
IF((OR((AND('[1]PWS Information'!$E$10="CWS",U4292="Multiple Family Residence",'[1]PWS Information'!$E$11="No",Q4292="Lead")),
(AND('[1]PWS Information'!$E$10="CWS",U4292="Other",Q4292="Lead")),
(AND('[1]PWS Information'!$E$10="CWS",U4292="Building",Q4292="Lead")))),"Tier 2",
IF((OR((AND('[1]PWS Information'!$E$10="CWS",U4292="Single Family Residence",Q4292="Galvanized Requiring Replacement")),
(AND('[1]PWS Information'!$E$10="CWS",U4292="Single Family Residence",Q4292="Galvanized Requiring Replacement",R4292="Yes")),
(AND('[1]PWS Information'!$E$10="NTNC",Q4292="Galvanized Requiring Replacement")),
(AND('[1]PWS Information'!$E$10="NTNC",U4292="Single Family Residence",R4292="Yes")))),"Tier 3",
IF((OR((AND('[1]PWS Information'!$E$10="CWS",U4292="Single Family Residence",S4292="Yes",Q4292="Non-Lead", J4292="Non-Lead - Copper",L4292="Before 1989")),
(AND('[1]PWS Information'!$E$10="CWS",U4292="Single Family Residence",S4292="Yes",Q4292="Non-Lead", N4292="Non-Lead - Copper",O4292="Before 1989")))),"Tier 4",
IF((OR((AND('[1]PWS Information'!$E$10="NTNC",Q4292="Non-Lead")),
(AND('[1]PWS Information'!$E$10="CWS",Q4292="Non-Lead",S4292="")),
(AND('[1]PWS Information'!$E$10="CWS",Q4292="Non-Lead",S4292="No")),
(AND('[1]PWS Information'!$E$10="CWS",Q4292="Non-Lead",S4292="Don't Know")),
(AND('[1]PWS Information'!$E$10="CWS",Q4292="Non-Lead", J4292="Non-Lead - Copper", S4292="Yes", L4292="Between 1989 and 2014")),
(AND('[1]PWS Information'!$E$10="CWS",Q4292="Non-Lead", J4292="Non-Lead - Copper", S4292="Yes", L4292="After 2014")),
(AND('[1]PWS Information'!$E$10="CWS",Q4292="Non-Lead", J4292="Non-Lead - Copper", S4292="Yes", L4292="Unknown")),
(AND('[1]PWS Information'!$E$10="CWS",Q4292="Non-Lead", N4292="Non-Lead - Copper", S4292="Yes", O4292="Between 1989 and 2014")),
(AND('[1]PWS Information'!$E$10="CWS",Q4292="Non-Lead", N4292="Non-Lead - Copper", S4292="Yes", O4292="After 2014")),
(AND('[1]PWS Information'!$E$10="CWS",Q4292="Non-Lead", N4292="Non-Lead - Copper", S4292="Yes", O4292="Unknown")),
(AND('[1]PWS Information'!$E$10="CWS",Q4292="Unknown")),
(AND('[1]PWS Information'!$E$10="NTNC",Q4292="Unknown")))),"Tier 5",
"")))))</f>
        <v>Tier 5</v>
      </c>
      <c r="Z4292" s="71"/>
      <c r="AA4292" s="71"/>
    </row>
    <row r="4293" spans="1:27" ht="57.6" x14ac:dyDescent="0.3">
      <c r="A4293" s="1"/>
      <c r="B4293" s="70">
        <v>5314650</v>
      </c>
      <c r="C4293" s="60">
        <v>211</v>
      </c>
      <c r="D4293" s="61" t="s">
        <v>1603</v>
      </c>
      <c r="E4293" s="61" t="s">
        <v>49</v>
      </c>
      <c r="F4293" s="61">
        <v>78640</v>
      </c>
      <c r="G4293" s="62" t="s">
        <v>1462</v>
      </c>
      <c r="H4293" s="63">
        <v>29.966563099999998</v>
      </c>
      <c r="I4293" s="64">
        <v>-97.841924300000002</v>
      </c>
      <c r="J4293" s="65" t="s">
        <v>50</v>
      </c>
      <c r="K4293" s="66" t="s">
        <v>51</v>
      </c>
      <c r="L4293" s="62" t="s">
        <v>58</v>
      </c>
      <c r="M4293" s="69"/>
      <c r="N4293" s="65" t="s">
        <v>50</v>
      </c>
      <c r="O4293" s="66" t="s">
        <v>58</v>
      </c>
      <c r="P4293" s="69"/>
      <c r="Q4293" s="55" t="str">
        <f t="shared" si="66"/>
        <v>Non-Lead</v>
      </c>
      <c r="R4293" s="70" t="s">
        <v>51</v>
      </c>
      <c r="S4293" s="70" t="s">
        <v>51</v>
      </c>
      <c r="T4293" s="70"/>
      <c r="U4293" s="71" t="s">
        <v>53</v>
      </c>
      <c r="V4293" s="71" t="s">
        <v>51</v>
      </c>
      <c r="W4293" s="71" t="s">
        <v>51</v>
      </c>
      <c r="X4293" s="71" t="s">
        <v>51</v>
      </c>
      <c r="Y4293" s="72" t="str">
        <f>IF((OR((AND('[1]PWS Information'!$E$10="CWS",U4293="Single Family Residence",Q4293="Lead")),
(AND('[1]PWS Information'!$E$10="CWS",U4293="Multiple Family Residence",'[1]PWS Information'!$E$11="Yes",Q4293="Lead")),
(AND('[1]PWS Information'!$E$10="NTNC",Q4293="Lead")))),"Tier 1",
IF((OR((AND('[1]PWS Information'!$E$10="CWS",U4293="Multiple Family Residence",'[1]PWS Information'!$E$11="No",Q4293="Lead")),
(AND('[1]PWS Information'!$E$10="CWS",U4293="Other",Q4293="Lead")),
(AND('[1]PWS Information'!$E$10="CWS",U4293="Building",Q4293="Lead")))),"Tier 2",
IF((OR((AND('[1]PWS Information'!$E$10="CWS",U4293="Single Family Residence",Q4293="Galvanized Requiring Replacement")),
(AND('[1]PWS Information'!$E$10="CWS",U4293="Single Family Residence",Q4293="Galvanized Requiring Replacement",R4293="Yes")),
(AND('[1]PWS Information'!$E$10="NTNC",Q4293="Galvanized Requiring Replacement")),
(AND('[1]PWS Information'!$E$10="NTNC",U4293="Single Family Residence",R4293="Yes")))),"Tier 3",
IF((OR((AND('[1]PWS Information'!$E$10="CWS",U4293="Single Family Residence",S4293="Yes",Q4293="Non-Lead", J4293="Non-Lead - Copper",L4293="Before 1989")),
(AND('[1]PWS Information'!$E$10="CWS",U4293="Single Family Residence",S4293="Yes",Q4293="Non-Lead", N4293="Non-Lead - Copper",O4293="Before 1989")))),"Tier 4",
IF((OR((AND('[1]PWS Information'!$E$10="NTNC",Q4293="Non-Lead")),
(AND('[1]PWS Information'!$E$10="CWS",Q4293="Non-Lead",S4293="")),
(AND('[1]PWS Information'!$E$10="CWS",Q4293="Non-Lead",S4293="No")),
(AND('[1]PWS Information'!$E$10="CWS",Q4293="Non-Lead",S4293="Don't Know")),
(AND('[1]PWS Information'!$E$10="CWS",Q4293="Non-Lead", J4293="Non-Lead - Copper", S4293="Yes", L4293="Between 1989 and 2014")),
(AND('[1]PWS Information'!$E$10="CWS",Q4293="Non-Lead", J4293="Non-Lead - Copper", S4293="Yes", L4293="After 2014")),
(AND('[1]PWS Information'!$E$10="CWS",Q4293="Non-Lead", J4293="Non-Lead - Copper", S4293="Yes", L4293="Unknown")),
(AND('[1]PWS Information'!$E$10="CWS",Q4293="Non-Lead", N4293="Non-Lead - Copper", S4293="Yes", O4293="Between 1989 and 2014")),
(AND('[1]PWS Information'!$E$10="CWS",Q4293="Non-Lead", N4293="Non-Lead - Copper", S4293="Yes", O4293="After 2014")),
(AND('[1]PWS Information'!$E$10="CWS",Q4293="Non-Lead", N4293="Non-Lead - Copper", S4293="Yes", O4293="Unknown")),
(AND('[1]PWS Information'!$E$10="CWS",Q4293="Unknown")),
(AND('[1]PWS Information'!$E$10="NTNC",Q4293="Unknown")))),"Tier 5",
"")))))</f>
        <v>Tier 5</v>
      </c>
      <c r="Z4293" s="71"/>
      <c r="AA4293" s="71"/>
    </row>
    <row r="4294" spans="1:27" ht="57.6" x14ac:dyDescent="0.3">
      <c r="A4294" s="17"/>
      <c r="B4294" s="70">
        <v>13138308</v>
      </c>
      <c r="C4294" s="60">
        <v>220</v>
      </c>
      <c r="D4294" s="61" t="s">
        <v>1603</v>
      </c>
      <c r="E4294" s="61" t="s">
        <v>49</v>
      </c>
      <c r="F4294" s="61">
        <v>78640</v>
      </c>
      <c r="G4294" s="62" t="s">
        <v>1462</v>
      </c>
      <c r="H4294" s="63">
        <v>29.9663994</v>
      </c>
      <c r="I4294" s="64">
        <v>-97.841773799999999</v>
      </c>
      <c r="J4294" s="65" t="s">
        <v>50</v>
      </c>
      <c r="K4294" s="66" t="s">
        <v>51</v>
      </c>
      <c r="L4294" s="62" t="s">
        <v>58</v>
      </c>
      <c r="M4294" s="69"/>
      <c r="N4294" s="65" t="s">
        <v>50</v>
      </c>
      <c r="O4294" s="66" t="s">
        <v>58</v>
      </c>
      <c r="P4294" s="69"/>
      <c r="Q4294" s="55" t="str">
        <f t="shared" si="66"/>
        <v>Non-Lead</v>
      </c>
      <c r="R4294" s="70" t="s">
        <v>51</v>
      </c>
      <c r="S4294" s="70" t="s">
        <v>51</v>
      </c>
      <c r="T4294" s="70"/>
      <c r="U4294" s="71" t="s">
        <v>53</v>
      </c>
      <c r="V4294" s="71" t="s">
        <v>51</v>
      </c>
      <c r="W4294" s="71" t="s">
        <v>51</v>
      </c>
      <c r="X4294" s="71" t="s">
        <v>51</v>
      </c>
      <c r="Y4294" s="72" t="str">
        <f>IF((OR((AND('[1]PWS Information'!$E$10="CWS",U4294="Single Family Residence",Q4294="Lead")),
(AND('[1]PWS Information'!$E$10="CWS",U4294="Multiple Family Residence",'[1]PWS Information'!$E$11="Yes",Q4294="Lead")),
(AND('[1]PWS Information'!$E$10="NTNC",Q4294="Lead")))),"Tier 1",
IF((OR((AND('[1]PWS Information'!$E$10="CWS",U4294="Multiple Family Residence",'[1]PWS Information'!$E$11="No",Q4294="Lead")),
(AND('[1]PWS Information'!$E$10="CWS",U4294="Other",Q4294="Lead")),
(AND('[1]PWS Information'!$E$10="CWS",U4294="Building",Q4294="Lead")))),"Tier 2",
IF((OR((AND('[1]PWS Information'!$E$10="CWS",U4294="Single Family Residence",Q4294="Galvanized Requiring Replacement")),
(AND('[1]PWS Information'!$E$10="CWS",U4294="Single Family Residence",Q4294="Galvanized Requiring Replacement",R4294="Yes")),
(AND('[1]PWS Information'!$E$10="NTNC",Q4294="Galvanized Requiring Replacement")),
(AND('[1]PWS Information'!$E$10="NTNC",U4294="Single Family Residence",R4294="Yes")))),"Tier 3",
IF((OR((AND('[1]PWS Information'!$E$10="CWS",U4294="Single Family Residence",S4294="Yes",Q4294="Non-Lead", J4294="Non-Lead - Copper",L4294="Before 1989")),
(AND('[1]PWS Information'!$E$10="CWS",U4294="Single Family Residence",S4294="Yes",Q4294="Non-Lead", N4294="Non-Lead - Copper",O4294="Before 1989")))),"Tier 4",
IF((OR((AND('[1]PWS Information'!$E$10="NTNC",Q4294="Non-Lead")),
(AND('[1]PWS Information'!$E$10="CWS",Q4294="Non-Lead",S4294="")),
(AND('[1]PWS Information'!$E$10="CWS",Q4294="Non-Lead",S4294="No")),
(AND('[1]PWS Information'!$E$10="CWS",Q4294="Non-Lead",S4294="Don't Know")),
(AND('[1]PWS Information'!$E$10="CWS",Q4294="Non-Lead", J4294="Non-Lead - Copper", S4294="Yes", L4294="Between 1989 and 2014")),
(AND('[1]PWS Information'!$E$10="CWS",Q4294="Non-Lead", J4294="Non-Lead - Copper", S4294="Yes", L4294="After 2014")),
(AND('[1]PWS Information'!$E$10="CWS",Q4294="Non-Lead", J4294="Non-Lead - Copper", S4294="Yes", L4294="Unknown")),
(AND('[1]PWS Information'!$E$10="CWS",Q4294="Non-Lead", N4294="Non-Lead - Copper", S4294="Yes", O4294="Between 1989 and 2014")),
(AND('[1]PWS Information'!$E$10="CWS",Q4294="Non-Lead", N4294="Non-Lead - Copper", S4294="Yes", O4294="After 2014")),
(AND('[1]PWS Information'!$E$10="CWS",Q4294="Non-Lead", N4294="Non-Lead - Copper", S4294="Yes", O4294="Unknown")),
(AND('[1]PWS Information'!$E$10="CWS",Q4294="Unknown")),
(AND('[1]PWS Information'!$E$10="NTNC",Q4294="Unknown")))),"Tier 5",
"")))))</f>
        <v>Tier 5</v>
      </c>
      <c r="Z4294" s="71"/>
      <c r="AA4294" s="71"/>
    </row>
    <row r="4295" spans="1:27" ht="57.6" x14ac:dyDescent="0.3">
      <c r="A4295" s="1"/>
      <c r="B4295" s="70">
        <v>13324656</v>
      </c>
      <c r="C4295" s="60">
        <v>221</v>
      </c>
      <c r="D4295" s="61" t="s">
        <v>1603</v>
      </c>
      <c r="E4295" s="61" t="s">
        <v>49</v>
      </c>
      <c r="F4295" s="61">
        <v>78640</v>
      </c>
      <c r="G4295" s="62" t="s">
        <v>1462</v>
      </c>
      <c r="H4295" s="63">
        <v>29.9665721</v>
      </c>
      <c r="I4295" s="64">
        <v>-97.841763700000001</v>
      </c>
      <c r="J4295" s="65" t="s">
        <v>50</v>
      </c>
      <c r="K4295" s="66" t="s">
        <v>51</v>
      </c>
      <c r="L4295" s="62" t="s">
        <v>58</v>
      </c>
      <c r="M4295" s="69"/>
      <c r="N4295" s="65" t="s">
        <v>50</v>
      </c>
      <c r="O4295" s="66" t="s">
        <v>58</v>
      </c>
      <c r="P4295" s="69"/>
      <c r="Q4295" s="55" t="str">
        <f t="shared" si="66"/>
        <v>Non-Lead</v>
      </c>
      <c r="R4295" s="70" t="s">
        <v>51</v>
      </c>
      <c r="S4295" s="70" t="s">
        <v>51</v>
      </c>
      <c r="T4295" s="70"/>
      <c r="U4295" s="71" t="s">
        <v>53</v>
      </c>
      <c r="V4295" s="71" t="s">
        <v>51</v>
      </c>
      <c r="W4295" s="71" t="s">
        <v>51</v>
      </c>
      <c r="X4295" s="71" t="s">
        <v>51</v>
      </c>
      <c r="Y4295" s="72" t="str">
        <f>IF((OR((AND('[1]PWS Information'!$E$10="CWS",U4295="Single Family Residence",Q4295="Lead")),
(AND('[1]PWS Information'!$E$10="CWS",U4295="Multiple Family Residence",'[1]PWS Information'!$E$11="Yes",Q4295="Lead")),
(AND('[1]PWS Information'!$E$10="NTNC",Q4295="Lead")))),"Tier 1",
IF((OR((AND('[1]PWS Information'!$E$10="CWS",U4295="Multiple Family Residence",'[1]PWS Information'!$E$11="No",Q4295="Lead")),
(AND('[1]PWS Information'!$E$10="CWS",U4295="Other",Q4295="Lead")),
(AND('[1]PWS Information'!$E$10="CWS",U4295="Building",Q4295="Lead")))),"Tier 2",
IF((OR((AND('[1]PWS Information'!$E$10="CWS",U4295="Single Family Residence",Q4295="Galvanized Requiring Replacement")),
(AND('[1]PWS Information'!$E$10="CWS",U4295="Single Family Residence",Q4295="Galvanized Requiring Replacement",R4295="Yes")),
(AND('[1]PWS Information'!$E$10="NTNC",Q4295="Galvanized Requiring Replacement")),
(AND('[1]PWS Information'!$E$10="NTNC",U4295="Single Family Residence",R4295="Yes")))),"Tier 3",
IF((OR((AND('[1]PWS Information'!$E$10="CWS",U4295="Single Family Residence",S4295="Yes",Q4295="Non-Lead", J4295="Non-Lead - Copper",L4295="Before 1989")),
(AND('[1]PWS Information'!$E$10="CWS",U4295="Single Family Residence",S4295="Yes",Q4295="Non-Lead", N4295="Non-Lead - Copper",O4295="Before 1989")))),"Tier 4",
IF((OR((AND('[1]PWS Information'!$E$10="NTNC",Q4295="Non-Lead")),
(AND('[1]PWS Information'!$E$10="CWS",Q4295="Non-Lead",S4295="")),
(AND('[1]PWS Information'!$E$10="CWS",Q4295="Non-Lead",S4295="No")),
(AND('[1]PWS Information'!$E$10="CWS",Q4295="Non-Lead",S4295="Don't Know")),
(AND('[1]PWS Information'!$E$10="CWS",Q4295="Non-Lead", J4295="Non-Lead - Copper", S4295="Yes", L4295="Between 1989 and 2014")),
(AND('[1]PWS Information'!$E$10="CWS",Q4295="Non-Lead", J4295="Non-Lead - Copper", S4295="Yes", L4295="After 2014")),
(AND('[1]PWS Information'!$E$10="CWS",Q4295="Non-Lead", J4295="Non-Lead - Copper", S4295="Yes", L4295="Unknown")),
(AND('[1]PWS Information'!$E$10="CWS",Q4295="Non-Lead", N4295="Non-Lead - Copper", S4295="Yes", O4295="Between 1989 and 2014")),
(AND('[1]PWS Information'!$E$10="CWS",Q4295="Non-Lead", N4295="Non-Lead - Copper", S4295="Yes", O4295="After 2014")),
(AND('[1]PWS Information'!$E$10="CWS",Q4295="Non-Lead", N4295="Non-Lead - Copper", S4295="Yes", O4295="Unknown")),
(AND('[1]PWS Information'!$E$10="CWS",Q4295="Unknown")),
(AND('[1]PWS Information'!$E$10="NTNC",Q4295="Unknown")))),"Tier 5",
"")))))</f>
        <v>Tier 5</v>
      </c>
      <c r="Z4295" s="71"/>
      <c r="AA4295" s="71"/>
    </row>
    <row r="4296" spans="1:27" ht="57.6" x14ac:dyDescent="0.3">
      <c r="A4296" s="1"/>
      <c r="B4296" s="70">
        <v>12757245</v>
      </c>
      <c r="C4296" s="60">
        <v>230</v>
      </c>
      <c r="D4296" s="61" t="s">
        <v>1603</v>
      </c>
      <c r="E4296" s="61" t="s">
        <v>49</v>
      </c>
      <c r="F4296" s="61">
        <v>78640</v>
      </c>
      <c r="G4296" s="62" t="s">
        <v>1462</v>
      </c>
      <c r="H4296" s="63">
        <v>29.966404699999998</v>
      </c>
      <c r="I4296" s="64">
        <v>-97.841623200000001</v>
      </c>
      <c r="J4296" s="65" t="s">
        <v>50</v>
      </c>
      <c r="K4296" s="66" t="s">
        <v>51</v>
      </c>
      <c r="L4296" s="62" t="s">
        <v>58</v>
      </c>
      <c r="M4296" s="69"/>
      <c r="N4296" s="65" t="s">
        <v>50</v>
      </c>
      <c r="O4296" s="66" t="s">
        <v>58</v>
      </c>
      <c r="P4296" s="69"/>
      <c r="Q4296" s="55" t="str">
        <f t="shared" si="66"/>
        <v>Non-Lead</v>
      </c>
      <c r="R4296" s="70" t="s">
        <v>51</v>
      </c>
      <c r="S4296" s="70" t="s">
        <v>51</v>
      </c>
      <c r="T4296" s="70"/>
      <c r="U4296" s="71" t="s">
        <v>53</v>
      </c>
      <c r="V4296" s="71" t="s">
        <v>51</v>
      </c>
      <c r="W4296" s="71" t="s">
        <v>51</v>
      </c>
      <c r="X4296" s="71" t="s">
        <v>51</v>
      </c>
      <c r="Y4296" s="72" t="str">
        <f>IF((OR((AND('[1]PWS Information'!$E$10="CWS",U4296="Single Family Residence",Q4296="Lead")),
(AND('[1]PWS Information'!$E$10="CWS",U4296="Multiple Family Residence",'[1]PWS Information'!$E$11="Yes",Q4296="Lead")),
(AND('[1]PWS Information'!$E$10="NTNC",Q4296="Lead")))),"Tier 1",
IF((OR((AND('[1]PWS Information'!$E$10="CWS",U4296="Multiple Family Residence",'[1]PWS Information'!$E$11="No",Q4296="Lead")),
(AND('[1]PWS Information'!$E$10="CWS",U4296="Other",Q4296="Lead")),
(AND('[1]PWS Information'!$E$10="CWS",U4296="Building",Q4296="Lead")))),"Tier 2",
IF((OR((AND('[1]PWS Information'!$E$10="CWS",U4296="Single Family Residence",Q4296="Galvanized Requiring Replacement")),
(AND('[1]PWS Information'!$E$10="CWS",U4296="Single Family Residence",Q4296="Galvanized Requiring Replacement",R4296="Yes")),
(AND('[1]PWS Information'!$E$10="NTNC",Q4296="Galvanized Requiring Replacement")),
(AND('[1]PWS Information'!$E$10="NTNC",U4296="Single Family Residence",R4296="Yes")))),"Tier 3",
IF((OR((AND('[1]PWS Information'!$E$10="CWS",U4296="Single Family Residence",S4296="Yes",Q4296="Non-Lead", J4296="Non-Lead - Copper",L4296="Before 1989")),
(AND('[1]PWS Information'!$E$10="CWS",U4296="Single Family Residence",S4296="Yes",Q4296="Non-Lead", N4296="Non-Lead - Copper",O4296="Before 1989")))),"Tier 4",
IF((OR((AND('[1]PWS Information'!$E$10="NTNC",Q4296="Non-Lead")),
(AND('[1]PWS Information'!$E$10="CWS",Q4296="Non-Lead",S4296="")),
(AND('[1]PWS Information'!$E$10="CWS",Q4296="Non-Lead",S4296="No")),
(AND('[1]PWS Information'!$E$10="CWS",Q4296="Non-Lead",S4296="Don't Know")),
(AND('[1]PWS Information'!$E$10="CWS",Q4296="Non-Lead", J4296="Non-Lead - Copper", S4296="Yes", L4296="Between 1989 and 2014")),
(AND('[1]PWS Information'!$E$10="CWS",Q4296="Non-Lead", J4296="Non-Lead - Copper", S4296="Yes", L4296="After 2014")),
(AND('[1]PWS Information'!$E$10="CWS",Q4296="Non-Lead", J4296="Non-Lead - Copper", S4296="Yes", L4296="Unknown")),
(AND('[1]PWS Information'!$E$10="CWS",Q4296="Non-Lead", N4296="Non-Lead - Copper", S4296="Yes", O4296="Between 1989 and 2014")),
(AND('[1]PWS Information'!$E$10="CWS",Q4296="Non-Lead", N4296="Non-Lead - Copper", S4296="Yes", O4296="After 2014")),
(AND('[1]PWS Information'!$E$10="CWS",Q4296="Non-Lead", N4296="Non-Lead - Copper", S4296="Yes", O4296="Unknown")),
(AND('[1]PWS Information'!$E$10="CWS",Q4296="Unknown")),
(AND('[1]PWS Information'!$E$10="NTNC",Q4296="Unknown")))),"Tier 5",
"")))))</f>
        <v>Tier 5</v>
      </c>
      <c r="Z4296" s="71"/>
      <c r="AA4296" s="71"/>
    </row>
    <row r="4297" spans="1:27" ht="57.6" x14ac:dyDescent="0.3">
      <c r="A4297" s="1"/>
      <c r="B4297" s="70">
        <v>10976243</v>
      </c>
      <c r="C4297" s="60">
        <v>231</v>
      </c>
      <c r="D4297" s="61" t="s">
        <v>1603</v>
      </c>
      <c r="E4297" s="61" t="s">
        <v>49</v>
      </c>
      <c r="F4297" s="61">
        <v>78640</v>
      </c>
      <c r="G4297" s="62" t="s">
        <v>1462</v>
      </c>
      <c r="H4297" s="63">
        <v>29.9665812</v>
      </c>
      <c r="I4297" s="64">
        <v>-97.841603000000006</v>
      </c>
      <c r="J4297" s="65" t="s">
        <v>50</v>
      </c>
      <c r="K4297" s="66" t="s">
        <v>51</v>
      </c>
      <c r="L4297" s="62" t="s">
        <v>58</v>
      </c>
      <c r="M4297" s="69"/>
      <c r="N4297" s="65" t="s">
        <v>50</v>
      </c>
      <c r="O4297" s="66" t="s">
        <v>58</v>
      </c>
      <c r="P4297" s="69"/>
      <c r="Q4297" s="55" t="str">
        <f t="shared" si="66"/>
        <v>Non-Lead</v>
      </c>
      <c r="R4297" s="70" t="s">
        <v>51</v>
      </c>
      <c r="S4297" s="70" t="s">
        <v>51</v>
      </c>
      <c r="T4297" s="70"/>
      <c r="U4297" s="71" t="s">
        <v>53</v>
      </c>
      <c r="V4297" s="71" t="s">
        <v>51</v>
      </c>
      <c r="W4297" s="71" t="s">
        <v>51</v>
      </c>
      <c r="X4297" s="71" t="s">
        <v>51</v>
      </c>
      <c r="Y4297" s="72" t="str">
        <f>IF((OR((AND('[1]PWS Information'!$E$10="CWS",U4297="Single Family Residence",Q4297="Lead")),
(AND('[1]PWS Information'!$E$10="CWS",U4297="Multiple Family Residence",'[1]PWS Information'!$E$11="Yes",Q4297="Lead")),
(AND('[1]PWS Information'!$E$10="NTNC",Q4297="Lead")))),"Tier 1",
IF((OR((AND('[1]PWS Information'!$E$10="CWS",U4297="Multiple Family Residence",'[1]PWS Information'!$E$11="No",Q4297="Lead")),
(AND('[1]PWS Information'!$E$10="CWS",U4297="Other",Q4297="Lead")),
(AND('[1]PWS Information'!$E$10="CWS",U4297="Building",Q4297="Lead")))),"Tier 2",
IF((OR((AND('[1]PWS Information'!$E$10="CWS",U4297="Single Family Residence",Q4297="Galvanized Requiring Replacement")),
(AND('[1]PWS Information'!$E$10="CWS",U4297="Single Family Residence",Q4297="Galvanized Requiring Replacement",R4297="Yes")),
(AND('[1]PWS Information'!$E$10="NTNC",Q4297="Galvanized Requiring Replacement")),
(AND('[1]PWS Information'!$E$10="NTNC",U4297="Single Family Residence",R4297="Yes")))),"Tier 3",
IF((OR((AND('[1]PWS Information'!$E$10="CWS",U4297="Single Family Residence",S4297="Yes",Q4297="Non-Lead", J4297="Non-Lead - Copper",L4297="Before 1989")),
(AND('[1]PWS Information'!$E$10="CWS",U4297="Single Family Residence",S4297="Yes",Q4297="Non-Lead", N4297="Non-Lead - Copper",O4297="Before 1989")))),"Tier 4",
IF((OR((AND('[1]PWS Information'!$E$10="NTNC",Q4297="Non-Lead")),
(AND('[1]PWS Information'!$E$10="CWS",Q4297="Non-Lead",S4297="")),
(AND('[1]PWS Information'!$E$10="CWS",Q4297="Non-Lead",S4297="No")),
(AND('[1]PWS Information'!$E$10="CWS",Q4297="Non-Lead",S4297="Don't Know")),
(AND('[1]PWS Information'!$E$10="CWS",Q4297="Non-Lead", J4297="Non-Lead - Copper", S4297="Yes", L4297="Between 1989 and 2014")),
(AND('[1]PWS Information'!$E$10="CWS",Q4297="Non-Lead", J4297="Non-Lead - Copper", S4297="Yes", L4297="After 2014")),
(AND('[1]PWS Information'!$E$10="CWS",Q4297="Non-Lead", J4297="Non-Lead - Copper", S4297="Yes", L4297="Unknown")),
(AND('[1]PWS Information'!$E$10="CWS",Q4297="Non-Lead", N4297="Non-Lead - Copper", S4297="Yes", O4297="Between 1989 and 2014")),
(AND('[1]PWS Information'!$E$10="CWS",Q4297="Non-Lead", N4297="Non-Lead - Copper", S4297="Yes", O4297="After 2014")),
(AND('[1]PWS Information'!$E$10="CWS",Q4297="Non-Lead", N4297="Non-Lead - Copper", S4297="Yes", O4297="Unknown")),
(AND('[1]PWS Information'!$E$10="CWS",Q4297="Unknown")),
(AND('[1]PWS Information'!$E$10="NTNC",Q4297="Unknown")))),"Tier 5",
"")))))</f>
        <v>Tier 5</v>
      </c>
      <c r="Z4297" s="71"/>
      <c r="AA4297" s="71"/>
    </row>
    <row r="4298" spans="1:27" ht="57.6" x14ac:dyDescent="0.3">
      <c r="A4298" s="17"/>
      <c r="B4298" s="70">
        <v>12825199</v>
      </c>
      <c r="C4298" s="60">
        <v>241</v>
      </c>
      <c r="D4298" s="61" t="s">
        <v>1603</v>
      </c>
      <c r="E4298" s="61" t="s">
        <v>49</v>
      </c>
      <c r="F4298" s="61">
        <v>78640</v>
      </c>
      <c r="G4298" s="62" t="s">
        <v>1462</v>
      </c>
      <c r="H4298" s="63">
        <v>29.9665903</v>
      </c>
      <c r="I4298" s="64">
        <v>-97.841442299999997</v>
      </c>
      <c r="J4298" s="65" t="s">
        <v>50</v>
      </c>
      <c r="K4298" s="66" t="s">
        <v>51</v>
      </c>
      <c r="L4298" s="62" t="s">
        <v>58</v>
      </c>
      <c r="M4298" s="69"/>
      <c r="N4298" s="65" t="s">
        <v>50</v>
      </c>
      <c r="O4298" s="66" t="s">
        <v>58</v>
      </c>
      <c r="P4298" s="69"/>
      <c r="Q4298" s="55" t="str">
        <f t="shared" si="66"/>
        <v>Non-Lead</v>
      </c>
      <c r="R4298" s="70" t="s">
        <v>51</v>
      </c>
      <c r="S4298" s="70" t="s">
        <v>51</v>
      </c>
      <c r="T4298" s="70"/>
      <c r="U4298" s="71" t="s">
        <v>53</v>
      </c>
      <c r="V4298" s="71" t="s">
        <v>51</v>
      </c>
      <c r="W4298" s="71" t="s">
        <v>51</v>
      </c>
      <c r="X4298" s="71" t="s">
        <v>51</v>
      </c>
      <c r="Y4298" s="72" t="str">
        <f>IF((OR((AND('[1]PWS Information'!$E$10="CWS",U4298="Single Family Residence",Q4298="Lead")),
(AND('[1]PWS Information'!$E$10="CWS",U4298="Multiple Family Residence",'[1]PWS Information'!$E$11="Yes",Q4298="Lead")),
(AND('[1]PWS Information'!$E$10="NTNC",Q4298="Lead")))),"Tier 1",
IF((OR((AND('[1]PWS Information'!$E$10="CWS",U4298="Multiple Family Residence",'[1]PWS Information'!$E$11="No",Q4298="Lead")),
(AND('[1]PWS Information'!$E$10="CWS",U4298="Other",Q4298="Lead")),
(AND('[1]PWS Information'!$E$10="CWS",U4298="Building",Q4298="Lead")))),"Tier 2",
IF((OR((AND('[1]PWS Information'!$E$10="CWS",U4298="Single Family Residence",Q4298="Galvanized Requiring Replacement")),
(AND('[1]PWS Information'!$E$10="CWS",U4298="Single Family Residence",Q4298="Galvanized Requiring Replacement",R4298="Yes")),
(AND('[1]PWS Information'!$E$10="NTNC",Q4298="Galvanized Requiring Replacement")),
(AND('[1]PWS Information'!$E$10="NTNC",U4298="Single Family Residence",R4298="Yes")))),"Tier 3",
IF((OR((AND('[1]PWS Information'!$E$10="CWS",U4298="Single Family Residence",S4298="Yes",Q4298="Non-Lead", J4298="Non-Lead - Copper",L4298="Before 1989")),
(AND('[1]PWS Information'!$E$10="CWS",U4298="Single Family Residence",S4298="Yes",Q4298="Non-Lead", N4298="Non-Lead - Copper",O4298="Before 1989")))),"Tier 4",
IF((OR((AND('[1]PWS Information'!$E$10="NTNC",Q4298="Non-Lead")),
(AND('[1]PWS Information'!$E$10="CWS",Q4298="Non-Lead",S4298="")),
(AND('[1]PWS Information'!$E$10="CWS",Q4298="Non-Lead",S4298="No")),
(AND('[1]PWS Information'!$E$10="CWS",Q4298="Non-Lead",S4298="Don't Know")),
(AND('[1]PWS Information'!$E$10="CWS",Q4298="Non-Lead", J4298="Non-Lead - Copper", S4298="Yes", L4298="Between 1989 and 2014")),
(AND('[1]PWS Information'!$E$10="CWS",Q4298="Non-Lead", J4298="Non-Lead - Copper", S4298="Yes", L4298="After 2014")),
(AND('[1]PWS Information'!$E$10="CWS",Q4298="Non-Lead", J4298="Non-Lead - Copper", S4298="Yes", L4298="Unknown")),
(AND('[1]PWS Information'!$E$10="CWS",Q4298="Non-Lead", N4298="Non-Lead - Copper", S4298="Yes", O4298="Between 1989 and 2014")),
(AND('[1]PWS Information'!$E$10="CWS",Q4298="Non-Lead", N4298="Non-Lead - Copper", S4298="Yes", O4298="After 2014")),
(AND('[1]PWS Information'!$E$10="CWS",Q4298="Non-Lead", N4298="Non-Lead - Copper", S4298="Yes", O4298="Unknown")),
(AND('[1]PWS Information'!$E$10="CWS",Q4298="Unknown")),
(AND('[1]PWS Information'!$E$10="NTNC",Q4298="Unknown")))),"Tier 5",
"")))))</f>
        <v>Tier 5</v>
      </c>
      <c r="Z4298" s="71"/>
      <c r="AA4298" s="71"/>
    </row>
    <row r="4299" spans="1:27" ht="57.6" x14ac:dyDescent="0.3">
      <c r="A4299" s="1"/>
      <c r="B4299" s="70">
        <v>4807837</v>
      </c>
      <c r="C4299" s="60">
        <v>250</v>
      </c>
      <c r="D4299" s="61" t="s">
        <v>1603</v>
      </c>
      <c r="E4299" s="61" t="s">
        <v>49</v>
      </c>
      <c r="F4299" s="61">
        <v>78640</v>
      </c>
      <c r="G4299" s="62" t="s">
        <v>1462</v>
      </c>
      <c r="H4299" s="63">
        <v>29.966415099999999</v>
      </c>
      <c r="I4299" s="64">
        <v>-97.841322000000005</v>
      </c>
      <c r="J4299" s="65" t="s">
        <v>50</v>
      </c>
      <c r="K4299" s="66" t="s">
        <v>51</v>
      </c>
      <c r="L4299" s="62" t="s">
        <v>58</v>
      </c>
      <c r="M4299" s="69"/>
      <c r="N4299" s="65" t="s">
        <v>50</v>
      </c>
      <c r="O4299" s="66" t="s">
        <v>58</v>
      </c>
      <c r="P4299" s="69"/>
      <c r="Q4299" s="55" t="str">
        <f t="shared" si="66"/>
        <v>Non-Lead</v>
      </c>
      <c r="R4299" s="70" t="s">
        <v>51</v>
      </c>
      <c r="S4299" s="70" t="s">
        <v>51</v>
      </c>
      <c r="T4299" s="70"/>
      <c r="U4299" s="71" t="s">
        <v>53</v>
      </c>
      <c r="V4299" s="71" t="s">
        <v>51</v>
      </c>
      <c r="W4299" s="71" t="s">
        <v>51</v>
      </c>
      <c r="X4299" s="71" t="s">
        <v>51</v>
      </c>
      <c r="Y4299" s="72" t="str">
        <f>IF((OR((AND('[1]PWS Information'!$E$10="CWS",U4299="Single Family Residence",Q4299="Lead")),
(AND('[1]PWS Information'!$E$10="CWS",U4299="Multiple Family Residence",'[1]PWS Information'!$E$11="Yes",Q4299="Lead")),
(AND('[1]PWS Information'!$E$10="NTNC",Q4299="Lead")))),"Tier 1",
IF((OR((AND('[1]PWS Information'!$E$10="CWS",U4299="Multiple Family Residence",'[1]PWS Information'!$E$11="No",Q4299="Lead")),
(AND('[1]PWS Information'!$E$10="CWS",U4299="Other",Q4299="Lead")),
(AND('[1]PWS Information'!$E$10="CWS",U4299="Building",Q4299="Lead")))),"Tier 2",
IF((OR((AND('[1]PWS Information'!$E$10="CWS",U4299="Single Family Residence",Q4299="Galvanized Requiring Replacement")),
(AND('[1]PWS Information'!$E$10="CWS",U4299="Single Family Residence",Q4299="Galvanized Requiring Replacement",R4299="Yes")),
(AND('[1]PWS Information'!$E$10="NTNC",Q4299="Galvanized Requiring Replacement")),
(AND('[1]PWS Information'!$E$10="NTNC",U4299="Single Family Residence",R4299="Yes")))),"Tier 3",
IF((OR((AND('[1]PWS Information'!$E$10="CWS",U4299="Single Family Residence",S4299="Yes",Q4299="Non-Lead", J4299="Non-Lead - Copper",L4299="Before 1989")),
(AND('[1]PWS Information'!$E$10="CWS",U4299="Single Family Residence",S4299="Yes",Q4299="Non-Lead", N4299="Non-Lead - Copper",O4299="Before 1989")))),"Tier 4",
IF((OR((AND('[1]PWS Information'!$E$10="NTNC",Q4299="Non-Lead")),
(AND('[1]PWS Information'!$E$10="CWS",Q4299="Non-Lead",S4299="")),
(AND('[1]PWS Information'!$E$10="CWS",Q4299="Non-Lead",S4299="No")),
(AND('[1]PWS Information'!$E$10="CWS",Q4299="Non-Lead",S4299="Don't Know")),
(AND('[1]PWS Information'!$E$10="CWS",Q4299="Non-Lead", J4299="Non-Lead - Copper", S4299="Yes", L4299="Between 1989 and 2014")),
(AND('[1]PWS Information'!$E$10="CWS",Q4299="Non-Lead", J4299="Non-Lead - Copper", S4299="Yes", L4299="After 2014")),
(AND('[1]PWS Information'!$E$10="CWS",Q4299="Non-Lead", J4299="Non-Lead - Copper", S4299="Yes", L4299="Unknown")),
(AND('[1]PWS Information'!$E$10="CWS",Q4299="Non-Lead", N4299="Non-Lead - Copper", S4299="Yes", O4299="Between 1989 and 2014")),
(AND('[1]PWS Information'!$E$10="CWS",Q4299="Non-Lead", N4299="Non-Lead - Copper", S4299="Yes", O4299="After 2014")),
(AND('[1]PWS Information'!$E$10="CWS",Q4299="Non-Lead", N4299="Non-Lead - Copper", S4299="Yes", O4299="Unknown")),
(AND('[1]PWS Information'!$E$10="CWS",Q4299="Unknown")),
(AND('[1]PWS Information'!$E$10="NTNC",Q4299="Unknown")))),"Tier 5",
"")))))</f>
        <v>Tier 5</v>
      </c>
      <c r="Z4299" s="71"/>
      <c r="AA4299" s="71"/>
    </row>
    <row r="4300" spans="1:27" ht="57.6" x14ac:dyDescent="0.3">
      <c r="A4300" s="1"/>
      <c r="B4300" s="70">
        <v>13416391</v>
      </c>
      <c r="C4300" s="60">
        <v>251</v>
      </c>
      <c r="D4300" s="61" t="s">
        <v>1603</v>
      </c>
      <c r="E4300" s="61" t="s">
        <v>49</v>
      </c>
      <c r="F4300" s="61">
        <v>78640</v>
      </c>
      <c r="G4300" s="62" t="s">
        <v>1462</v>
      </c>
      <c r="H4300" s="63">
        <v>29.966599299999999</v>
      </c>
      <c r="I4300" s="64">
        <v>-97.841281600000002</v>
      </c>
      <c r="J4300" s="65" t="s">
        <v>50</v>
      </c>
      <c r="K4300" s="66" t="s">
        <v>51</v>
      </c>
      <c r="L4300" s="62" t="s">
        <v>58</v>
      </c>
      <c r="M4300" s="69"/>
      <c r="N4300" s="65" t="s">
        <v>50</v>
      </c>
      <c r="O4300" s="66" t="s">
        <v>58</v>
      </c>
      <c r="P4300" s="69"/>
      <c r="Q4300" s="55" t="str">
        <f t="shared" si="66"/>
        <v>Non-Lead</v>
      </c>
      <c r="R4300" s="70" t="s">
        <v>51</v>
      </c>
      <c r="S4300" s="70" t="s">
        <v>51</v>
      </c>
      <c r="T4300" s="70"/>
      <c r="U4300" s="71" t="s">
        <v>53</v>
      </c>
      <c r="V4300" s="71" t="s">
        <v>51</v>
      </c>
      <c r="W4300" s="71" t="s">
        <v>51</v>
      </c>
      <c r="X4300" s="71" t="s">
        <v>51</v>
      </c>
      <c r="Y4300" s="72" t="str">
        <f>IF((OR((AND('[1]PWS Information'!$E$10="CWS",U4300="Single Family Residence",Q4300="Lead")),
(AND('[1]PWS Information'!$E$10="CWS",U4300="Multiple Family Residence",'[1]PWS Information'!$E$11="Yes",Q4300="Lead")),
(AND('[1]PWS Information'!$E$10="NTNC",Q4300="Lead")))),"Tier 1",
IF((OR((AND('[1]PWS Information'!$E$10="CWS",U4300="Multiple Family Residence",'[1]PWS Information'!$E$11="No",Q4300="Lead")),
(AND('[1]PWS Information'!$E$10="CWS",U4300="Other",Q4300="Lead")),
(AND('[1]PWS Information'!$E$10="CWS",U4300="Building",Q4300="Lead")))),"Tier 2",
IF((OR((AND('[1]PWS Information'!$E$10="CWS",U4300="Single Family Residence",Q4300="Galvanized Requiring Replacement")),
(AND('[1]PWS Information'!$E$10="CWS",U4300="Single Family Residence",Q4300="Galvanized Requiring Replacement",R4300="Yes")),
(AND('[1]PWS Information'!$E$10="NTNC",Q4300="Galvanized Requiring Replacement")),
(AND('[1]PWS Information'!$E$10="NTNC",U4300="Single Family Residence",R4300="Yes")))),"Tier 3",
IF((OR((AND('[1]PWS Information'!$E$10="CWS",U4300="Single Family Residence",S4300="Yes",Q4300="Non-Lead", J4300="Non-Lead - Copper",L4300="Before 1989")),
(AND('[1]PWS Information'!$E$10="CWS",U4300="Single Family Residence",S4300="Yes",Q4300="Non-Lead", N4300="Non-Lead - Copper",O4300="Before 1989")))),"Tier 4",
IF((OR((AND('[1]PWS Information'!$E$10="NTNC",Q4300="Non-Lead")),
(AND('[1]PWS Information'!$E$10="CWS",Q4300="Non-Lead",S4300="")),
(AND('[1]PWS Information'!$E$10="CWS",Q4300="Non-Lead",S4300="No")),
(AND('[1]PWS Information'!$E$10="CWS",Q4300="Non-Lead",S4300="Don't Know")),
(AND('[1]PWS Information'!$E$10="CWS",Q4300="Non-Lead", J4300="Non-Lead - Copper", S4300="Yes", L4300="Between 1989 and 2014")),
(AND('[1]PWS Information'!$E$10="CWS",Q4300="Non-Lead", J4300="Non-Lead - Copper", S4300="Yes", L4300="After 2014")),
(AND('[1]PWS Information'!$E$10="CWS",Q4300="Non-Lead", J4300="Non-Lead - Copper", S4300="Yes", L4300="Unknown")),
(AND('[1]PWS Information'!$E$10="CWS",Q4300="Non-Lead", N4300="Non-Lead - Copper", S4300="Yes", O4300="Between 1989 and 2014")),
(AND('[1]PWS Information'!$E$10="CWS",Q4300="Non-Lead", N4300="Non-Lead - Copper", S4300="Yes", O4300="After 2014")),
(AND('[1]PWS Information'!$E$10="CWS",Q4300="Non-Lead", N4300="Non-Lead - Copper", S4300="Yes", O4300="Unknown")),
(AND('[1]PWS Information'!$E$10="CWS",Q4300="Unknown")),
(AND('[1]PWS Information'!$E$10="NTNC",Q4300="Unknown")))),"Tier 5",
"")))))</f>
        <v>Tier 5</v>
      </c>
      <c r="Z4300" s="71"/>
      <c r="AA4300" s="71"/>
    </row>
    <row r="4301" spans="1:27" ht="57.6" x14ac:dyDescent="0.3">
      <c r="A4301" s="1"/>
      <c r="B4301" s="70">
        <v>12755952</v>
      </c>
      <c r="C4301" s="60">
        <v>261</v>
      </c>
      <c r="D4301" s="61" t="s">
        <v>1603</v>
      </c>
      <c r="E4301" s="61" t="s">
        <v>49</v>
      </c>
      <c r="F4301" s="61">
        <v>78640</v>
      </c>
      <c r="G4301" s="62" t="s">
        <v>1462</v>
      </c>
      <c r="H4301" s="63">
        <v>29.966574300000001</v>
      </c>
      <c r="I4301" s="64">
        <v>-97.841126700000004</v>
      </c>
      <c r="J4301" s="65" t="s">
        <v>50</v>
      </c>
      <c r="K4301" s="66" t="s">
        <v>51</v>
      </c>
      <c r="L4301" s="62" t="s">
        <v>58</v>
      </c>
      <c r="M4301" s="69"/>
      <c r="N4301" s="65" t="s">
        <v>50</v>
      </c>
      <c r="O4301" s="66" t="s">
        <v>58</v>
      </c>
      <c r="P4301" s="69"/>
      <c r="Q4301" s="55" t="str">
        <f t="shared" ref="Q4301:Q4364" si="67">IF((OR(J4301="Lead")),"Lead",
IF((OR(N4301="Lead")),"Lead",
IF((OR(J4301="Lead-lined galvanized")),"Lead",
IF((OR(N4301="Lead-lined galvanized")),"Lead",
IF((OR((AND(J4301="Unknown - Likely Lead",N4301="Galvanized")),
(AND(J4301="Unknown - Unlikely Lead",N4301="Galvanized")),
(AND(J4301="Unknown - Material Unknown",N4301="Galvanized")))),"Galvanized Requiring Replacement",
IF((OR((AND(J4301="Non-lead - Copper",K4301="Yes",N4301="Galvanized")),
(AND(J4301="Non-lead - Copper",K4301="Don't know",N4301="Galvanized")),
(AND(J4301="Non-lead - Copper",K4301="",N4301="Galvanized")),
(AND(J4301="Non-lead - Plastic",K4301="Yes",N4301="Galvanized")),
(AND(J4301="Non-lead - Plastic",K4301="Don't know",N4301="Galvanized")),
(AND(J4301="Non-lead - Plastic",K4301="",N4301="Galvanized")),
(AND(J4301="Non-lead",K4301="Yes",N4301="Galvanized")),
(AND(J4301="Non-lead",K4301="Don't know",N4301="Galvanized")),
(AND(J4301="Non-lead",K4301="",N4301="Galvanized")),
(AND(J4301="Non-lead - Other",K4301="Yes",N4301="Galvanized")),
(AND(J4301="Non-Lead - Other",K4301="Don't know",N4301="Galvanized")),
(AND(J4301="Galvanized",K4301="Yes",N4301="Galvanized")),
(AND(J4301="Galvanized",K4301="Don't know",N4301="Galvanized")),
(AND(J4301="Galvanized",K4301="",N4301="Galvanized")),
(AND(J4301="Non-Lead - Other",K4301="",N4301="Galvanized")))),"Galvanized Requiring Replacement",
IF((OR((AND(J4301="Non-lead - Copper",N4301="Non-lead - Copper")),
(AND(J4301="Non-lead - Copper",N4301="Non-lead - Plastic")),
(AND(J4301="Non-lead - Copper",N4301="Non-lead - Other")),
(AND(J4301="Non-lead - Copper",N4301="Non-lead")),
(AND(J4301="Non-lead - Plastic",N4301="Non-lead - Copper")),
(AND(J4301="Non-lead - Plastic",N4301="Non-lead - Plastic")),
(AND(J4301="Non-lead - Plastic",N4301="Non-lead - Other")),
(AND(J4301="Non-lead - Plastic",N4301="Non-lead")),
(AND(J4301="Non-lead",N4301="Non-lead - Copper")),
(AND(J4301="Non-lead",N4301="Non-lead - Plastic")),
(AND(J4301="Non-lead",N4301="Non-lead - Other")),
(AND(J4301="Non-lead",N4301="Non-lead")),
(AND(J4301="Non-lead - Other",N4301="Non-lead - Copper")),
(AND(J4301="Non-Lead - Other",N4301="Non-lead - Plastic")),
(AND(J4301="Non-Lead - Other",N4301="Non-lead")),
(AND(J4301="Non-Lead - Other",N4301="Non-lead - Other")))),"Non-Lead",
IF((OR((AND(J4301="Galvanized",N4301="Non-lead")),
(AND(J4301="Galvanized",N4301="Non-lead - Copper")),
(AND(J4301="Galvanized",N4301="Non-lead - Plastic")),
(AND(J4301="Galvanized",N4301="Non-lead")),
(AND(J4301="Galvanized",N4301="Non-lead - Other")))),"Non-Lead",
IF((OR((AND(J4301="Non-lead - Copper",K4301="No",N4301="Galvanized")),
(AND(J4301="Non-lead - Plastic",K4301="No",N4301="Galvanized")),
(AND(J4301="Non-lead",K4301="No",N4301="Galvanized")),
(AND(J4301="Galvanized",K4301="No",N4301="Galvanized")),
(AND(J4301="Non-lead - Other",K4301="No",N4301="Galvanized")))),"Non-lead",
IF((OR((AND(J4301="Unknown - Likely Lead",N4301="Unknown - Likely Lead")),
(AND(J4301="Unknown - Likely Lead",N4301="Unknown - Unlikely Lead")),
(AND(J4301="Unknown - Likely Lead",N4301="Unknown - Material Unknown")),
(AND(J4301="Unknown - Unlikely Lead",N4301="Unknown - Likely Lead")),
(AND(J4301="Unknown - Unlikely Lead",N4301="Unknown - Unlikely Lead")),
(AND(J4301="Unknown - Unlikely Lead",N4301="Unknown - Material Unknown")),
(AND(J4301="Unknown - Material Unknown",N4301="Unknown - Likely Lead")),
(AND(J4301="Unknown - Material Unknown",N4301="Unknown - Unlikely Lead")),
(AND(J4301="Unknown - Material Unknown",N4301="Unknown - Material Unknown")))),"Unknown",
IF((OR((AND(J4301="Unknown - Likely Lead",N4301="Non-lead - Copper")),
(AND(J4301="Unknown - Likely Lead",N4301="Non-lead - Plastic")),
(AND(J4301="Unknown - Likely Lead",N4301="Non-lead")),
(AND(J4301="Unknown - Likely Lead",N4301="Non-lead - Other")),
(AND(J4301="Unknown - Unlikely Lead",N4301="Non-lead - Copper")),
(AND(J4301="Unknown - Unlikely Lead",N4301="Non-lead - Plastic")),
(AND(J4301="Unknown - Unlikely Lead",N4301="Non-lead")),
(AND(J4301="Unknown - Unlikely Lead",N4301="Non-lead - Other")),
(AND(J4301="Unknown - Material Unknown",N4301="Non-lead - Copper")),
(AND(J4301="Unknown - Material Unknown",N4301="Non-lead - Plastic")),
(AND(J4301="Unknown - Material Unknown",N4301="Non-lead")),
(AND(J4301="Unknown - Material Unknown",N4301="Non-lead - Other")))),"Unknown",
IF((OR((AND(J4301="Non-lead - Copper",N4301="Unknown - Likely Lead")),
(AND(J4301="Non-lead - Copper",N4301="Unknown - Unlikely Lead")),
(AND(J4301="Non-lead - Copper",N4301="Unknown - Material Unknown")),
(AND(J4301="Non-lead - Plastic",N4301="Unknown - Likely Lead")),
(AND(J4301="Non-lead - Plastic",N4301="Unknown - Unlikely Lead")),
(AND(J4301="Non-lead - Plastic",N4301="Unknown - Material Unknown")),
(AND(J4301="Non-lead",N4301="Unknown - Likely Lead")),
(AND(J4301="Non-lead",N4301="Unknown - Unlikely Lead")),
(AND(J4301="Non-lead",N4301="Unknown - Material Unknown")),
(AND(J4301="Non-lead - Other",N4301="Unknown - Likely Lead")),
(AND(J4301="Non-Lead - Other",N4301="Unknown - Unlikely Lead")),
(AND(J4301="Non-Lead - Other",N4301="Unknown - Material Unknown")))),"Unknown",
IF((OR((AND(J4301="Galvanized",N4301="Unknown - Likely Lead")),
(AND(J4301="Galvanized",N4301="Unknown - Unlikely Lead")),
(AND(J4301="Galvanized",N4301="Unknown - Material Unknown")))),"Unknown",
IF((OR((AND(J4301="Galvanized",N4301="")))),"Galvanized Requiring Replacement",
IF((OR((AND(J4301="Non-lead - Copper",N4301="")),
(AND(J4301="Non-lead - Plastic",N4301="")),
(AND(J4301="Non-lead",N4301="")),
(AND(J4301="Non-lead - Other",N4301="")))),"Non-lead",
IF((OR((AND(J4301="Unknown - Likely Lead",N4301="")),
(AND(J4301="Unknown - Unlikely Lead",N4301="")),
(AND(J4301="Unknown - Material Unknown",N4301="")))),"Unknown",
""))))))))))))))))</f>
        <v>Non-Lead</v>
      </c>
      <c r="R4301" s="70" t="s">
        <v>51</v>
      </c>
      <c r="S4301" s="70" t="s">
        <v>51</v>
      </c>
      <c r="T4301" s="70"/>
      <c r="U4301" s="71" t="s">
        <v>53</v>
      </c>
      <c r="V4301" s="71" t="s">
        <v>51</v>
      </c>
      <c r="W4301" s="71" t="s">
        <v>51</v>
      </c>
      <c r="X4301" s="71" t="s">
        <v>51</v>
      </c>
      <c r="Y4301" s="72" t="str">
        <f>IF((OR((AND('[1]PWS Information'!$E$10="CWS",U4301="Single Family Residence",Q4301="Lead")),
(AND('[1]PWS Information'!$E$10="CWS",U4301="Multiple Family Residence",'[1]PWS Information'!$E$11="Yes",Q4301="Lead")),
(AND('[1]PWS Information'!$E$10="NTNC",Q4301="Lead")))),"Tier 1",
IF((OR((AND('[1]PWS Information'!$E$10="CWS",U4301="Multiple Family Residence",'[1]PWS Information'!$E$11="No",Q4301="Lead")),
(AND('[1]PWS Information'!$E$10="CWS",U4301="Other",Q4301="Lead")),
(AND('[1]PWS Information'!$E$10="CWS",U4301="Building",Q4301="Lead")))),"Tier 2",
IF((OR((AND('[1]PWS Information'!$E$10="CWS",U4301="Single Family Residence",Q4301="Galvanized Requiring Replacement")),
(AND('[1]PWS Information'!$E$10="CWS",U4301="Single Family Residence",Q4301="Galvanized Requiring Replacement",R4301="Yes")),
(AND('[1]PWS Information'!$E$10="NTNC",Q4301="Galvanized Requiring Replacement")),
(AND('[1]PWS Information'!$E$10="NTNC",U4301="Single Family Residence",R4301="Yes")))),"Tier 3",
IF((OR((AND('[1]PWS Information'!$E$10="CWS",U4301="Single Family Residence",S4301="Yes",Q4301="Non-Lead", J4301="Non-Lead - Copper",L4301="Before 1989")),
(AND('[1]PWS Information'!$E$10="CWS",U4301="Single Family Residence",S4301="Yes",Q4301="Non-Lead", N4301="Non-Lead - Copper",O4301="Before 1989")))),"Tier 4",
IF((OR((AND('[1]PWS Information'!$E$10="NTNC",Q4301="Non-Lead")),
(AND('[1]PWS Information'!$E$10="CWS",Q4301="Non-Lead",S4301="")),
(AND('[1]PWS Information'!$E$10="CWS",Q4301="Non-Lead",S4301="No")),
(AND('[1]PWS Information'!$E$10="CWS",Q4301="Non-Lead",S4301="Don't Know")),
(AND('[1]PWS Information'!$E$10="CWS",Q4301="Non-Lead", J4301="Non-Lead - Copper", S4301="Yes", L4301="Between 1989 and 2014")),
(AND('[1]PWS Information'!$E$10="CWS",Q4301="Non-Lead", J4301="Non-Lead - Copper", S4301="Yes", L4301="After 2014")),
(AND('[1]PWS Information'!$E$10="CWS",Q4301="Non-Lead", J4301="Non-Lead - Copper", S4301="Yes", L4301="Unknown")),
(AND('[1]PWS Information'!$E$10="CWS",Q4301="Non-Lead", N4301="Non-Lead - Copper", S4301="Yes", O4301="Between 1989 and 2014")),
(AND('[1]PWS Information'!$E$10="CWS",Q4301="Non-Lead", N4301="Non-Lead - Copper", S4301="Yes", O4301="After 2014")),
(AND('[1]PWS Information'!$E$10="CWS",Q4301="Non-Lead", N4301="Non-Lead - Copper", S4301="Yes", O4301="Unknown")),
(AND('[1]PWS Information'!$E$10="CWS",Q4301="Unknown")),
(AND('[1]PWS Information'!$E$10="NTNC",Q4301="Unknown")))),"Tier 5",
"")))))</f>
        <v>Tier 5</v>
      </c>
      <c r="Z4301" s="71"/>
      <c r="AA4301" s="71"/>
    </row>
    <row r="4302" spans="1:27" ht="57.6" x14ac:dyDescent="0.3">
      <c r="A4302" s="17"/>
      <c r="B4302" s="70">
        <v>12353552</v>
      </c>
      <c r="C4302" s="60">
        <v>270</v>
      </c>
      <c r="D4302" s="61" t="s">
        <v>1603</v>
      </c>
      <c r="E4302" s="61" t="s">
        <v>49</v>
      </c>
      <c r="F4302" s="61">
        <v>78640</v>
      </c>
      <c r="G4302" s="62" t="s">
        <v>1462</v>
      </c>
      <c r="H4302" s="63">
        <v>29.966340899999999</v>
      </c>
      <c r="I4302" s="64">
        <v>-97.841034800000003</v>
      </c>
      <c r="J4302" s="65" t="s">
        <v>50</v>
      </c>
      <c r="K4302" s="66" t="s">
        <v>51</v>
      </c>
      <c r="L4302" s="62" t="s">
        <v>58</v>
      </c>
      <c r="M4302" s="69"/>
      <c r="N4302" s="65" t="s">
        <v>50</v>
      </c>
      <c r="O4302" s="66" t="s">
        <v>58</v>
      </c>
      <c r="P4302" s="69"/>
      <c r="Q4302" s="55" t="str">
        <f t="shared" si="67"/>
        <v>Non-Lead</v>
      </c>
      <c r="R4302" s="70" t="s">
        <v>51</v>
      </c>
      <c r="S4302" s="70" t="s">
        <v>51</v>
      </c>
      <c r="T4302" s="70"/>
      <c r="U4302" s="71" t="s">
        <v>53</v>
      </c>
      <c r="V4302" s="71" t="s">
        <v>51</v>
      </c>
      <c r="W4302" s="71" t="s">
        <v>51</v>
      </c>
      <c r="X4302" s="71" t="s">
        <v>51</v>
      </c>
      <c r="Y4302" s="72" t="str">
        <f>IF((OR((AND('[1]PWS Information'!$E$10="CWS",U4302="Single Family Residence",Q4302="Lead")),
(AND('[1]PWS Information'!$E$10="CWS",U4302="Multiple Family Residence",'[1]PWS Information'!$E$11="Yes",Q4302="Lead")),
(AND('[1]PWS Information'!$E$10="NTNC",Q4302="Lead")))),"Tier 1",
IF((OR((AND('[1]PWS Information'!$E$10="CWS",U4302="Multiple Family Residence",'[1]PWS Information'!$E$11="No",Q4302="Lead")),
(AND('[1]PWS Information'!$E$10="CWS",U4302="Other",Q4302="Lead")),
(AND('[1]PWS Information'!$E$10="CWS",U4302="Building",Q4302="Lead")))),"Tier 2",
IF((OR((AND('[1]PWS Information'!$E$10="CWS",U4302="Single Family Residence",Q4302="Galvanized Requiring Replacement")),
(AND('[1]PWS Information'!$E$10="CWS",U4302="Single Family Residence",Q4302="Galvanized Requiring Replacement",R4302="Yes")),
(AND('[1]PWS Information'!$E$10="NTNC",Q4302="Galvanized Requiring Replacement")),
(AND('[1]PWS Information'!$E$10="NTNC",U4302="Single Family Residence",R4302="Yes")))),"Tier 3",
IF((OR((AND('[1]PWS Information'!$E$10="CWS",U4302="Single Family Residence",S4302="Yes",Q4302="Non-Lead", J4302="Non-Lead - Copper",L4302="Before 1989")),
(AND('[1]PWS Information'!$E$10="CWS",U4302="Single Family Residence",S4302="Yes",Q4302="Non-Lead", N4302="Non-Lead - Copper",O4302="Before 1989")))),"Tier 4",
IF((OR((AND('[1]PWS Information'!$E$10="NTNC",Q4302="Non-Lead")),
(AND('[1]PWS Information'!$E$10="CWS",Q4302="Non-Lead",S4302="")),
(AND('[1]PWS Information'!$E$10="CWS",Q4302="Non-Lead",S4302="No")),
(AND('[1]PWS Information'!$E$10="CWS",Q4302="Non-Lead",S4302="Don't Know")),
(AND('[1]PWS Information'!$E$10="CWS",Q4302="Non-Lead", J4302="Non-Lead - Copper", S4302="Yes", L4302="Between 1989 and 2014")),
(AND('[1]PWS Information'!$E$10="CWS",Q4302="Non-Lead", J4302="Non-Lead - Copper", S4302="Yes", L4302="After 2014")),
(AND('[1]PWS Information'!$E$10="CWS",Q4302="Non-Lead", J4302="Non-Lead - Copper", S4302="Yes", L4302="Unknown")),
(AND('[1]PWS Information'!$E$10="CWS",Q4302="Non-Lead", N4302="Non-Lead - Copper", S4302="Yes", O4302="Between 1989 and 2014")),
(AND('[1]PWS Information'!$E$10="CWS",Q4302="Non-Lead", N4302="Non-Lead - Copper", S4302="Yes", O4302="After 2014")),
(AND('[1]PWS Information'!$E$10="CWS",Q4302="Non-Lead", N4302="Non-Lead - Copper", S4302="Yes", O4302="Unknown")),
(AND('[1]PWS Information'!$E$10="CWS",Q4302="Unknown")),
(AND('[1]PWS Information'!$E$10="NTNC",Q4302="Unknown")))),"Tier 5",
"")))))</f>
        <v>Tier 5</v>
      </c>
      <c r="Z4302" s="71"/>
      <c r="AA4302" s="71"/>
    </row>
    <row r="4303" spans="1:27" ht="57.6" x14ac:dyDescent="0.3">
      <c r="A4303" s="1"/>
      <c r="B4303" s="70">
        <v>12670932</v>
      </c>
      <c r="C4303" s="60">
        <v>271</v>
      </c>
      <c r="D4303" s="61" t="s">
        <v>1603</v>
      </c>
      <c r="E4303" s="61" t="s">
        <v>49</v>
      </c>
      <c r="F4303" s="61">
        <v>78640</v>
      </c>
      <c r="G4303" s="62" t="s">
        <v>1462</v>
      </c>
      <c r="H4303" s="63">
        <v>29.966513200000001</v>
      </c>
      <c r="I4303" s="64">
        <v>-97.840977800000005</v>
      </c>
      <c r="J4303" s="65" t="s">
        <v>50</v>
      </c>
      <c r="K4303" s="66" t="s">
        <v>51</v>
      </c>
      <c r="L4303" s="62" t="s">
        <v>58</v>
      </c>
      <c r="M4303" s="69"/>
      <c r="N4303" s="65" t="s">
        <v>50</v>
      </c>
      <c r="O4303" s="66" t="s">
        <v>58</v>
      </c>
      <c r="P4303" s="69"/>
      <c r="Q4303" s="55" t="str">
        <f t="shared" si="67"/>
        <v>Non-Lead</v>
      </c>
      <c r="R4303" s="70" t="s">
        <v>51</v>
      </c>
      <c r="S4303" s="70" t="s">
        <v>51</v>
      </c>
      <c r="T4303" s="70"/>
      <c r="U4303" s="71" t="s">
        <v>53</v>
      </c>
      <c r="V4303" s="71" t="s">
        <v>51</v>
      </c>
      <c r="W4303" s="71" t="s">
        <v>51</v>
      </c>
      <c r="X4303" s="71" t="s">
        <v>51</v>
      </c>
      <c r="Y4303" s="72" t="str">
        <f>IF((OR((AND('[1]PWS Information'!$E$10="CWS",U4303="Single Family Residence",Q4303="Lead")),
(AND('[1]PWS Information'!$E$10="CWS",U4303="Multiple Family Residence",'[1]PWS Information'!$E$11="Yes",Q4303="Lead")),
(AND('[1]PWS Information'!$E$10="NTNC",Q4303="Lead")))),"Tier 1",
IF((OR((AND('[1]PWS Information'!$E$10="CWS",U4303="Multiple Family Residence",'[1]PWS Information'!$E$11="No",Q4303="Lead")),
(AND('[1]PWS Information'!$E$10="CWS",U4303="Other",Q4303="Lead")),
(AND('[1]PWS Information'!$E$10="CWS",U4303="Building",Q4303="Lead")))),"Tier 2",
IF((OR((AND('[1]PWS Information'!$E$10="CWS",U4303="Single Family Residence",Q4303="Galvanized Requiring Replacement")),
(AND('[1]PWS Information'!$E$10="CWS",U4303="Single Family Residence",Q4303="Galvanized Requiring Replacement",R4303="Yes")),
(AND('[1]PWS Information'!$E$10="NTNC",Q4303="Galvanized Requiring Replacement")),
(AND('[1]PWS Information'!$E$10="NTNC",U4303="Single Family Residence",R4303="Yes")))),"Tier 3",
IF((OR((AND('[1]PWS Information'!$E$10="CWS",U4303="Single Family Residence",S4303="Yes",Q4303="Non-Lead", J4303="Non-Lead - Copper",L4303="Before 1989")),
(AND('[1]PWS Information'!$E$10="CWS",U4303="Single Family Residence",S4303="Yes",Q4303="Non-Lead", N4303="Non-Lead - Copper",O4303="Before 1989")))),"Tier 4",
IF((OR((AND('[1]PWS Information'!$E$10="NTNC",Q4303="Non-Lead")),
(AND('[1]PWS Information'!$E$10="CWS",Q4303="Non-Lead",S4303="")),
(AND('[1]PWS Information'!$E$10="CWS",Q4303="Non-Lead",S4303="No")),
(AND('[1]PWS Information'!$E$10="CWS",Q4303="Non-Lead",S4303="Don't Know")),
(AND('[1]PWS Information'!$E$10="CWS",Q4303="Non-Lead", J4303="Non-Lead - Copper", S4303="Yes", L4303="Between 1989 and 2014")),
(AND('[1]PWS Information'!$E$10="CWS",Q4303="Non-Lead", J4303="Non-Lead - Copper", S4303="Yes", L4303="After 2014")),
(AND('[1]PWS Information'!$E$10="CWS",Q4303="Non-Lead", J4303="Non-Lead - Copper", S4303="Yes", L4303="Unknown")),
(AND('[1]PWS Information'!$E$10="CWS",Q4303="Non-Lead", N4303="Non-Lead - Copper", S4303="Yes", O4303="Between 1989 and 2014")),
(AND('[1]PWS Information'!$E$10="CWS",Q4303="Non-Lead", N4303="Non-Lead - Copper", S4303="Yes", O4303="After 2014")),
(AND('[1]PWS Information'!$E$10="CWS",Q4303="Non-Lead", N4303="Non-Lead - Copper", S4303="Yes", O4303="Unknown")),
(AND('[1]PWS Information'!$E$10="CWS",Q4303="Unknown")),
(AND('[1]PWS Information'!$E$10="NTNC",Q4303="Unknown")))),"Tier 5",
"")))))</f>
        <v>Tier 5</v>
      </c>
      <c r="Z4303" s="71"/>
      <c r="AA4303" s="71"/>
    </row>
    <row r="4304" spans="1:27" ht="57.6" x14ac:dyDescent="0.3">
      <c r="A4304" s="1"/>
      <c r="B4304" s="70">
        <v>10904443</v>
      </c>
      <c r="C4304" s="60">
        <v>280</v>
      </c>
      <c r="D4304" s="61" t="s">
        <v>1603</v>
      </c>
      <c r="E4304" s="61" t="s">
        <v>49</v>
      </c>
      <c r="F4304" s="61">
        <v>78640</v>
      </c>
      <c r="G4304" s="62" t="s">
        <v>1462</v>
      </c>
      <c r="H4304" s="63">
        <v>29.966287699999999</v>
      </c>
      <c r="I4304" s="64">
        <v>-97.840893800000003</v>
      </c>
      <c r="J4304" s="65" t="s">
        <v>57</v>
      </c>
      <c r="K4304" s="66" t="s">
        <v>51</v>
      </c>
      <c r="L4304" s="62" t="s">
        <v>58</v>
      </c>
      <c r="M4304" s="69"/>
      <c r="N4304" s="65" t="s">
        <v>50</v>
      </c>
      <c r="O4304" s="66" t="s">
        <v>58</v>
      </c>
      <c r="P4304" s="69"/>
      <c r="Q4304" s="55" t="str">
        <f t="shared" si="67"/>
        <v>Non-Lead</v>
      </c>
      <c r="R4304" s="70" t="s">
        <v>51</v>
      </c>
      <c r="S4304" s="70" t="s">
        <v>51</v>
      </c>
      <c r="T4304" s="70"/>
      <c r="U4304" s="71" t="s">
        <v>53</v>
      </c>
      <c r="V4304" s="71" t="s">
        <v>51</v>
      </c>
      <c r="W4304" s="71" t="s">
        <v>51</v>
      </c>
      <c r="X4304" s="71" t="s">
        <v>51</v>
      </c>
      <c r="Y4304" s="72" t="str">
        <f>IF((OR((AND('[1]PWS Information'!$E$10="CWS",U4304="Single Family Residence",Q4304="Lead")),
(AND('[1]PWS Information'!$E$10="CWS",U4304="Multiple Family Residence",'[1]PWS Information'!$E$11="Yes",Q4304="Lead")),
(AND('[1]PWS Information'!$E$10="NTNC",Q4304="Lead")))),"Tier 1",
IF((OR((AND('[1]PWS Information'!$E$10="CWS",U4304="Multiple Family Residence",'[1]PWS Information'!$E$11="No",Q4304="Lead")),
(AND('[1]PWS Information'!$E$10="CWS",U4304="Other",Q4304="Lead")),
(AND('[1]PWS Information'!$E$10="CWS",U4304="Building",Q4304="Lead")))),"Tier 2",
IF((OR((AND('[1]PWS Information'!$E$10="CWS",U4304="Single Family Residence",Q4304="Galvanized Requiring Replacement")),
(AND('[1]PWS Information'!$E$10="CWS",U4304="Single Family Residence",Q4304="Galvanized Requiring Replacement",R4304="Yes")),
(AND('[1]PWS Information'!$E$10="NTNC",Q4304="Galvanized Requiring Replacement")),
(AND('[1]PWS Information'!$E$10="NTNC",U4304="Single Family Residence",R4304="Yes")))),"Tier 3",
IF((OR((AND('[1]PWS Information'!$E$10="CWS",U4304="Single Family Residence",S4304="Yes",Q4304="Non-Lead", J4304="Non-Lead - Copper",L4304="Before 1989")),
(AND('[1]PWS Information'!$E$10="CWS",U4304="Single Family Residence",S4304="Yes",Q4304="Non-Lead", N4304="Non-Lead - Copper",O4304="Before 1989")))),"Tier 4",
IF((OR((AND('[1]PWS Information'!$E$10="NTNC",Q4304="Non-Lead")),
(AND('[1]PWS Information'!$E$10="CWS",Q4304="Non-Lead",S4304="")),
(AND('[1]PWS Information'!$E$10="CWS",Q4304="Non-Lead",S4304="No")),
(AND('[1]PWS Information'!$E$10="CWS",Q4304="Non-Lead",S4304="Don't Know")),
(AND('[1]PWS Information'!$E$10="CWS",Q4304="Non-Lead", J4304="Non-Lead - Copper", S4304="Yes", L4304="Between 1989 and 2014")),
(AND('[1]PWS Information'!$E$10="CWS",Q4304="Non-Lead", J4304="Non-Lead - Copper", S4304="Yes", L4304="After 2014")),
(AND('[1]PWS Information'!$E$10="CWS",Q4304="Non-Lead", J4304="Non-Lead - Copper", S4304="Yes", L4304="Unknown")),
(AND('[1]PWS Information'!$E$10="CWS",Q4304="Non-Lead", N4304="Non-Lead - Copper", S4304="Yes", O4304="Between 1989 and 2014")),
(AND('[1]PWS Information'!$E$10="CWS",Q4304="Non-Lead", N4304="Non-Lead - Copper", S4304="Yes", O4304="After 2014")),
(AND('[1]PWS Information'!$E$10="CWS",Q4304="Non-Lead", N4304="Non-Lead - Copper", S4304="Yes", O4304="Unknown")),
(AND('[1]PWS Information'!$E$10="CWS",Q4304="Unknown")),
(AND('[1]PWS Information'!$E$10="NTNC",Q4304="Unknown")))),"Tier 5",
"")))))</f>
        <v>Tier 5</v>
      </c>
      <c r="Z4304" s="71"/>
      <c r="AA4304" s="71"/>
    </row>
    <row r="4305" spans="1:27" ht="57.6" x14ac:dyDescent="0.3">
      <c r="A4305" s="1"/>
      <c r="B4305" s="70">
        <v>10434089</v>
      </c>
      <c r="C4305" s="60">
        <v>290</v>
      </c>
      <c r="D4305" s="61" t="s">
        <v>1603</v>
      </c>
      <c r="E4305" s="61" t="s">
        <v>49</v>
      </c>
      <c r="F4305" s="61">
        <v>78640</v>
      </c>
      <c r="G4305" s="62" t="s">
        <v>1462</v>
      </c>
      <c r="H4305" s="63">
        <v>29.9662346</v>
      </c>
      <c r="I4305" s="64">
        <v>-97.840752800000004</v>
      </c>
      <c r="J4305" s="65" t="s">
        <v>57</v>
      </c>
      <c r="K4305" s="66" t="s">
        <v>51</v>
      </c>
      <c r="L4305" s="62" t="s">
        <v>58</v>
      </c>
      <c r="M4305" s="69"/>
      <c r="N4305" s="65" t="s">
        <v>50</v>
      </c>
      <c r="O4305" s="66" t="s">
        <v>58</v>
      </c>
      <c r="P4305" s="69"/>
      <c r="Q4305" s="55" t="str">
        <f t="shared" si="67"/>
        <v>Non-Lead</v>
      </c>
      <c r="R4305" s="70" t="s">
        <v>51</v>
      </c>
      <c r="S4305" s="70" t="s">
        <v>51</v>
      </c>
      <c r="T4305" s="70"/>
      <c r="U4305" s="71" t="s">
        <v>53</v>
      </c>
      <c r="V4305" s="71" t="s">
        <v>51</v>
      </c>
      <c r="W4305" s="71" t="s">
        <v>51</v>
      </c>
      <c r="X4305" s="71" t="s">
        <v>51</v>
      </c>
      <c r="Y4305" s="72" t="str">
        <f>IF((OR((AND('[1]PWS Information'!$E$10="CWS",U4305="Single Family Residence",Q4305="Lead")),
(AND('[1]PWS Information'!$E$10="CWS",U4305="Multiple Family Residence",'[1]PWS Information'!$E$11="Yes",Q4305="Lead")),
(AND('[1]PWS Information'!$E$10="NTNC",Q4305="Lead")))),"Tier 1",
IF((OR((AND('[1]PWS Information'!$E$10="CWS",U4305="Multiple Family Residence",'[1]PWS Information'!$E$11="No",Q4305="Lead")),
(AND('[1]PWS Information'!$E$10="CWS",U4305="Other",Q4305="Lead")),
(AND('[1]PWS Information'!$E$10="CWS",U4305="Building",Q4305="Lead")))),"Tier 2",
IF((OR((AND('[1]PWS Information'!$E$10="CWS",U4305="Single Family Residence",Q4305="Galvanized Requiring Replacement")),
(AND('[1]PWS Information'!$E$10="CWS",U4305="Single Family Residence",Q4305="Galvanized Requiring Replacement",R4305="Yes")),
(AND('[1]PWS Information'!$E$10="NTNC",Q4305="Galvanized Requiring Replacement")),
(AND('[1]PWS Information'!$E$10="NTNC",U4305="Single Family Residence",R4305="Yes")))),"Tier 3",
IF((OR((AND('[1]PWS Information'!$E$10="CWS",U4305="Single Family Residence",S4305="Yes",Q4305="Non-Lead", J4305="Non-Lead - Copper",L4305="Before 1989")),
(AND('[1]PWS Information'!$E$10="CWS",U4305="Single Family Residence",S4305="Yes",Q4305="Non-Lead", N4305="Non-Lead - Copper",O4305="Before 1989")))),"Tier 4",
IF((OR((AND('[1]PWS Information'!$E$10="NTNC",Q4305="Non-Lead")),
(AND('[1]PWS Information'!$E$10="CWS",Q4305="Non-Lead",S4305="")),
(AND('[1]PWS Information'!$E$10="CWS",Q4305="Non-Lead",S4305="No")),
(AND('[1]PWS Information'!$E$10="CWS",Q4305="Non-Lead",S4305="Don't Know")),
(AND('[1]PWS Information'!$E$10="CWS",Q4305="Non-Lead", J4305="Non-Lead - Copper", S4305="Yes", L4305="Between 1989 and 2014")),
(AND('[1]PWS Information'!$E$10="CWS",Q4305="Non-Lead", J4305="Non-Lead - Copper", S4305="Yes", L4305="After 2014")),
(AND('[1]PWS Information'!$E$10="CWS",Q4305="Non-Lead", J4305="Non-Lead - Copper", S4305="Yes", L4305="Unknown")),
(AND('[1]PWS Information'!$E$10="CWS",Q4305="Non-Lead", N4305="Non-Lead - Copper", S4305="Yes", O4305="Between 1989 and 2014")),
(AND('[1]PWS Information'!$E$10="CWS",Q4305="Non-Lead", N4305="Non-Lead - Copper", S4305="Yes", O4305="After 2014")),
(AND('[1]PWS Information'!$E$10="CWS",Q4305="Non-Lead", N4305="Non-Lead - Copper", S4305="Yes", O4305="Unknown")),
(AND('[1]PWS Information'!$E$10="CWS",Q4305="Unknown")),
(AND('[1]PWS Information'!$E$10="NTNC",Q4305="Unknown")))),"Tier 5",
"")))))</f>
        <v>Tier 5</v>
      </c>
      <c r="Z4305" s="71"/>
      <c r="AA4305" s="71"/>
    </row>
    <row r="4306" spans="1:27" ht="57.6" x14ac:dyDescent="0.3">
      <c r="A4306" s="17"/>
      <c r="B4306" s="70">
        <v>716372</v>
      </c>
      <c r="C4306" s="60">
        <v>310</v>
      </c>
      <c r="D4306" s="61" t="s">
        <v>1603</v>
      </c>
      <c r="E4306" s="61" t="s">
        <v>49</v>
      </c>
      <c r="F4306" s="61">
        <v>78640</v>
      </c>
      <c r="G4306" s="62" t="s">
        <v>1462</v>
      </c>
      <c r="H4306" s="63">
        <v>29.966055399999998</v>
      </c>
      <c r="I4306" s="64">
        <v>-97.840282799999997</v>
      </c>
      <c r="J4306" s="65" t="s">
        <v>57</v>
      </c>
      <c r="K4306" s="66" t="s">
        <v>51</v>
      </c>
      <c r="L4306" s="62" t="s">
        <v>58</v>
      </c>
      <c r="M4306" s="69"/>
      <c r="N4306" s="65" t="s">
        <v>50</v>
      </c>
      <c r="O4306" s="66" t="s">
        <v>58</v>
      </c>
      <c r="P4306" s="69"/>
      <c r="Q4306" s="55" t="str">
        <f t="shared" si="67"/>
        <v>Non-Lead</v>
      </c>
      <c r="R4306" s="70" t="s">
        <v>51</v>
      </c>
      <c r="S4306" s="70" t="s">
        <v>51</v>
      </c>
      <c r="T4306" s="70"/>
      <c r="U4306" s="71" t="s">
        <v>53</v>
      </c>
      <c r="V4306" s="71" t="s">
        <v>51</v>
      </c>
      <c r="W4306" s="71" t="s">
        <v>51</v>
      </c>
      <c r="X4306" s="71" t="s">
        <v>51</v>
      </c>
      <c r="Y4306" s="72" t="str">
        <f>IF((OR((AND('[1]PWS Information'!$E$10="CWS",U4306="Single Family Residence",Q4306="Lead")),
(AND('[1]PWS Information'!$E$10="CWS",U4306="Multiple Family Residence",'[1]PWS Information'!$E$11="Yes",Q4306="Lead")),
(AND('[1]PWS Information'!$E$10="NTNC",Q4306="Lead")))),"Tier 1",
IF((OR((AND('[1]PWS Information'!$E$10="CWS",U4306="Multiple Family Residence",'[1]PWS Information'!$E$11="No",Q4306="Lead")),
(AND('[1]PWS Information'!$E$10="CWS",U4306="Other",Q4306="Lead")),
(AND('[1]PWS Information'!$E$10="CWS",U4306="Building",Q4306="Lead")))),"Tier 2",
IF((OR((AND('[1]PWS Information'!$E$10="CWS",U4306="Single Family Residence",Q4306="Galvanized Requiring Replacement")),
(AND('[1]PWS Information'!$E$10="CWS",U4306="Single Family Residence",Q4306="Galvanized Requiring Replacement",R4306="Yes")),
(AND('[1]PWS Information'!$E$10="NTNC",Q4306="Galvanized Requiring Replacement")),
(AND('[1]PWS Information'!$E$10="NTNC",U4306="Single Family Residence",R4306="Yes")))),"Tier 3",
IF((OR((AND('[1]PWS Information'!$E$10="CWS",U4306="Single Family Residence",S4306="Yes",Q4306="Non-Lead", J4306="Non-Lead - Copper",L4306="Before 1989")),
(AND('[1]PWS Information'!$E$10="CWS",U4306="Single Family Residence",S4306="Yes",Q4306="Non-Lead", N4306="Non-Lead - Copper",O4306="Before 1989")))),"Tier 4",
IF((OR((AND('[1]PWS Information'!$E$10="NTNC",Q4306="Non-Lead")),
(AND('[1]PWS Information'!$E$10="CWS",Q4306="Non-Lead",S4306="")),
(AND('[1]PWS Information'!$E$10="CWS",Q4306="Non-Lead",S4306="No")),
(AND('[1]PWS Information'!$E$10="CWS",Q4306="Non-Lead",S4306="Don't Know")),
(AND('[1]PWS Information'!$E$10="CWS",Q4306="Non-Lead", J4306="Non-Lead - Copper", S4306="Yes", L4306="Between 1989 and 2014")),
(AND('[1]PWS Information'!$E$10="CWS",Q4306="Non-Lead", J4306="Non-Lead - Copper", S4306="Yes", L4306="After 2014")),
(AND('[1]PWS Information'!$E$10="CWS",Q4306="Non-Lead", J4306="Non-Lead - Copper", S4306="Yes", L4306="Unknown")),
(AND('[1]PWS Information'!$E$10="CWS",Q4306="Non-Lead", N4306="Non-Lead - Copper", S4306="Yes", O4306="Between 1989 and 2014")),
(AND('[1]PWS Information'!$E$10="CWS",Q4306="Non-Lead", N4306="Non-Lead - Copper", S4306="Yes", O4306="After 2014")),
(AND('[1]PWS Information'!$E$10="CWS",Q4306="Non-Lead", N4306="Non-Lead - Copper", S4306="Yes", O4306="Unknown")),
(AND('[1]PWS Information'!$E$10="CWS",Q4306="Unknown")),
(AND('[1]PWS Information'!$E$10="NTNC",Q4306="Unknown")))),"Tier 5",
"")))))</f>
        <v>Tier 5</v>
      </c>
      <c r="Z4306" s="71"/>
      <c r="AA4306" s="71"/>
    </row>
    <row r="4307" spans="1:27" ht="57.6" x14ac:dyDescent="0.3">
      <c r="A4307" s="1"/>
      <c r="B4307" s="70">
        <v>12658782</v>
      </c>
      <c r="C4307" s="60">
        <v>311</v>
      </c>
      <c r="D4307" s="61" t="s">
        <v>1603</v>
      </c>
      <c r="E4307" s="61" t="s">
        <v>49</v>
      </c>
      <c r="F4307" s="61">
        <v>78640</v>
      </c>
      <c r="G4307" s="62" t="s">
        <v>1462</v>
      </c>
      <c r="H4307" s="63">
        <v>29.9662139</v>
      </c>
      <c r="I4307" s="64">
        <v>-97.840214599999996</v>
      </c>
      <c r="J4307" s="65" t="s">
        <v>57</v>
      </c>
      <c r="K4307" s="66" t="s">
        <v>51</v>
      </c>
      <c r="L4307" s="62" t="s">
        <v>58</v>
      </c>
      <c r="M4307" s="69"/>
      <c r="N4307" s="65" t="s">
        <v>50</v>
      </c>
      <c r="O4307" s="66" t="s">
        <v>58</v>
      </c>
      <c r="P4307" s="69"/>
      <c r="Q4307" s="55" t="str">
        <f t="shared" si="67"/>
        <v>Non-Lead</v>
      </c>
      <c r="R4307" s="70" t="s">
        <v>51</v>
      </c>
      <c r="S4307" s="70" t="s">
        <v>51</v>
      </c>
      <c r="T4307" s="70"/>
      <c r="U4307" s="71" t="s">
        <v>53</v>
      </c>
      <c r="V4307" s="71" t="s">
        <v>51</v>
      </c>
      <c r="W4307" s="71" t="s">
        <v>51</v>
      </c>
      <c r="X4307" s="71" t="s">
        <v>51</v>
      </c>
      <c r="Y4307" s="72" t="str">
        <f>IF((OR((AND('[1]PWS Information'!$E$10="CWS",U4307="Single Family Residence",Q4307="Lead")),
(AND('[1]PWS Information'!$E$10="CWS",U4307="Multiple Family Residence",'[1]PWS Information'!$E$11="Yes",Q4307="Lead")),
(AND('[1]PWS Information'!$E$10="NTNC",Q4307="Lead")))),"Tier 1",
IF((OR((AND('[1]PWS Information'!$E$10="CWS",U4307="Multiple Family Residence",'[1]PWS Information'!$E$11="No",Q4307="Lead")),
(AND('[1]PWS Information'!$E$10="CWS",U4307="Other",Q4307="Lead")),
(AND('[1]PWS Information'!$E$10="CWS",U4307="Building",Q4307="Lead")))),"Tier 2",
IF((OR((AND('[1]PWS Information'!$E$10="CWS",U4307="Single Family Residence",Q4307="Galvanized Requiring Replacement")),
(AND('[1]PWS Information'!$E$10="CWS",U4307="Single Family Residence",Q4307="Galvanized Requiring Replacement",R4307="Yes")),
(AND('[1]PWS Information'!$E$10="NTNC",Q4307="Galvanized Requiring Replacement")),
(AND('[1]PWS Information'!$E$10="NTNC",U4307="Single Family Residence",R4307="Yes")))),"Tier 3",
IF((OR((AND('[1]PWS Information'!$E$10="CWS",U4307="Single Family Residence",S4307="Yes",Q4307="Non-Lead", J4307="Non-Lead - Copper",L4307="Before 1989")),
(AND('[1]PWS Information'!$E$10="CWS",U4307="Single Family Residence",S4307="Yes",Q4307="Non-Lead", N4307="Non-Lead - Copper",O4307="Before 1989")))),"Tier 4",
IF((OR((AND('[1]PWS Information'!$E$10="NTNC",Q4307="Non-Lead")),
(AND('[1]PWS Information'!$E$10="CWS",Q4307="Non-Lead",S4307="")),
(AND('[1]PWS Information'!$E$10="CWS",Q4307="Non-Lead",S4307="No")),
(AND('[1]PWS Information'!$E$10="CWS",Q4307="Non-Lead",S4307="Don't Know")),
(AND('[1]PWS Information'!$E$10="CWS",Q4307="Non-Lead", J4307="Non-Lead - Copper", S4307="Yes", L4307="Between 1989 and 2014")),
(AND('[1]PWS Information'!$E$10="CWS",Q4307="Non-Lead", J4307="Non-Lead - Copper", S4307="Yes", L4307="After 2014")),
(AND('[1]PWS Information'!$E$10="CWS",Q4307="Non-Lead", J4307="Non-Lead - Copper", S4307="Yes", L4307="Unknown")),
(AND('[1]PWS Information'!$E$10="CWS",Q4307="Non-Lead", N4307="Non-Lead - Copper", S4307="Yes", O4307="Between 1989 and 2014")),
(AND('[1]PWS Information'!$E$10="CWS",Q4307="Non-Lead", N4307="Non-Lead - Copper", S4307="Yes", O4307="After 2014")),
(AND('[1]PWS Information'!$E$10="CWS",Q4307="Non-Lead", N4307="Non-Lead - Copper", S4307="Yes", O4307="Unknown")),
(AND('[1]PWS Information'!$E$10="CWS",Q4307="Unknown")),
(AND('[1]PWS Information'!$E$10="NTNC",Q4307="Unknown")))),"Tier 5",
"")))))</f>
        <v>Tier 5</v>
      </c>
      <c r="Z4307" s="71"/>
      <c r="AA4307" s="71"/>
    </row>
    <row r="4308" spans="1:27" ht="57.6" x14ac:dyDescent="0.3">
      <c r="A4308" s="1"/>
      <c r="B4308" s="70">
        <v>16230170</v>
      </c>
      <c r="C4308" s="60">
        <v>320</v>
      </c>
      <c r="D4308" s="61" t="s">
        <v>1603</v>
      </c>
      <c r="E4308" s="61" t="s">
        <v>49</v>
      </c>
      <c r="F4308" s="61">
        <v>78640</v>
      </c>
      <c r="G4308" s="62" t="s">
        <v>1462</v>
      </c>
      <c r="H4308" s="63">
        <v>29.966018800000001</v>
      </c>
      <c r="I4308" s="64">
        <v>-97.840188499999996</v>
      </c>
      <c r="J4308" s="65" t="s">
        <v>57</v>
      </c>
      <c r="K4308" s="66" t="s">
        <v>51</v>
      </c>
      <c r="L4308" s="62" t="s">
        <v>58</v>
      </c>
      <c r="M4308" s="69"/>
      <c r="N4308" s="65" t="s">
        <v>50</v>
      </c>
      <c r="O4308" s="66" t="s">
        <v>58</v>
      </c>
      <c r="P4308" s="69"/>
      <c r="Q4308" s="55" t="str">
        <f t="shared" si="67"/>
        <v>Non-Lead</v>
      </c>
      <c r="R4308" s="70" t="s">
        <v>51</v>
      </c>
      <c r="S4308" s="70" t="s">
        <v>51</v>
      </c>
      <c r="T4308" s="70"/>
      <c r="U4308" s="71" t="s">
        <v>53</v>
      </c>
      <c r="V4308" s="71" t="s">
        <v>51</v>
      </c>
      <c r="W4308" s="71" t="s">
        <v>51</v>
      </c>
      <c r="X4308" s="71" t="s">
        <v>51</v>
      </c>
      <c r="Y4308" s="72" t="str">
        <f>IF((OR((AND('[1]PWS Information'!$E$10="CWS",U4308="Single Family Residence",Q4308="Lead")),
(AND('[1]PWS Information'!$E$10="CWS",U4308="Multiple Family Residence",'[1]PWS Information'!$E$11="Yes",Q4308="Lead")),
(AND('[1]PWS Information'!$E$10="NTNC",Q4308="Lead")))),"Tier 1",
IF((OR((AND('[1]PWS Information'!$E$10="CWS",U4308="Multiple Family Residence",'[1]PWS Information'!$E$11="No",Q4308="Lead")),
(AND('[1]PWS Information'!$E$10="CWS",U4308="Other",Q4308="Lead")),
(AND('[1]PWS Information'!$E$10="CWS",U4308="Building",Q4308="Lead")))),"Tier 2",
IF((OR((AND('[1]PWS Information'!$E$10="CWS",U4308="Single Family Residence",Q4308="Galvanized Requiring Replacement")),
(AND('[1]PWS Information'!$E$10="CWS",U4308="Single Family Residence",Q4308="Galvanized Requiring Replacement",R4308="Yes")),
(AND('[1]PWS Information'!$E$10="NTNC",Q4308="Galvanized Requiring Replacement")),
(AND('[1]PWS Information'!$E$10="NTNC",U4308="Single Family Residence",R4308="Yes")))),"Tier 3",
IF((OR((AND('[1]PWS Information'!$E$10="CWS",U4308="Single Family Residence",S4308="Yes",Q4308="Non-Lead", J4308="Non-Lead - Copper",L4308="Before 1989")),
(AND('[1]PWS Information'!$E$10="CWS",U4308="Single Family Residence",S4308="Yes",Q4308="Non-Lead", N4308="Non-Lead - Copper",O4308="Before 1989")))),"Tier 4",
IF((OR((AND('[1]PWS Information'!$E$10="NTNC",Q4308="Non-Lead")),
(AND('[1]PWS Information'!$E$10="CWS",Q4308="Non-Lead",S4308="")),
(AND('[1]PWS Information'!$E$10="CWS",Q4308="Non-Lead",S4308="No")),
(AND('[1]PWS Information'!$E$10="CWS",Q4308="Non-Lead",S4308="Don't Know")),
(AND('[1]PWS Information'!$E$10="CWS",Q4308="Non-Lead", J4308="Non-Lead - Copper", S4308="Yes", L4308="Between 1989 and 2014")),
(AND('[1]PWS Information'!$E$10="CWS",Q4308="Non-Lead", J4308="Non-Lead - Copper", S4308="Yes", L4308="After 2014")),
(AND('[1]PWS Information'!$E$10="CWS",Q4308="Non-Lead", J4308="Non-Lead - Copper", S4308="Yes", L4308="Unknown")),
(AND('[1]PWS Information'!$E$10="CWS",Q4308="Non-Lead", N4308="Non-Lead - Copper", S4308="Yes", O4308="Between 1989 and 2014")),
(AND('[1]PWS Information'!$E$10="CWS",Q4308="Non-Lead", N4308="Non-Lead - Copper", S4308="Yes", O4308="After 2014")),
(AND('[1]PWS Information'!$E$10="CWS",Q4308="Non-Lead", N4308="Non-Lead - Copper", S4308="Yes", O4308="Unknown")),
(AND('[1]PWS Information'!$E$10="CWS",Q4308="Unknown")),
(AND('[1]PWS Information'!$E$10="NTNC",Q4308="Unknown")))),"Tier 5",
"")))))</f>
        <v>Tier 5</v>
      </c>
      <c r="Z4308" s="71"/>
      <c r="AA4308" s="71"/>
    </row>
    <row r="4309" spans="1:27" ht="57.6" x14ac:dyDescent="0.3">
      <c r="A4309" s="1"/>
      <c r="B4309" s="70">
        <v>16708885</v>
      </c>
      <c r="C4309" s="60">
        <v>321</v>
      </c>
      <c r="D4309" s="61" t="s">
        <v>1603</v>
      </c>
      <c r="E4309" s="61" t="s">
        <v>49</v>
      </c>
      <c r="F4309" s="61">
        <v>78640</v>
      </c>
      <c r="G4309" s="62" t="s">
        <v>1462</v>
      </c>
      <c r="H4309" s="63">
        <v>29.9661838</v>
      </c>
      <c r="I4309" s="64">
        <v>-97.840126100000006</v>
      </c>
      <c r="J4309" s="65" t="s">
        <v>57</v>
      </c>
      <c r="K4309" s="66" t="s">
        <v>51</v>
      </c>
      <c r="L4309" s="62" t="s">
        <v>58</v>
      </c>
      <c r="M4309" s="69"/>
      <c r="N4309" s="65" t="s">
        <v>50</v>
      </c>
      <c r="O4309" s="66" t="s">
        <v>58</v>
      </c>
      <c r="P4309" s="69"/>
      <c r="Q4309" s="55" t="str">
        <f t="shared" si="67"/>
        <v>Non-Lead</v>
      </c>
      <c r="R4309" s="70" t="s">
        <v>51</v>
      </c>
      <c r="S4309" s="70" t="s">
        <v>51</v>
      </c>
      <c r="T4309" s="70"/>
      <c r="U4309" s="71" t="s">
        <v>53</v>
      </c>
      <c r="V4309" s="71" t="s">
        <v>51</v>
      </c>
      <c r="W4309" s="71" t="s">
        <v>51</v>
      </c>
      <c r="X4309" s="71" t="s">
        <v>51</v>
      </c>
      <c r="Y4309" s="72" t="str">
        <f>IF((OR((AND('[1]PWS Information'!$E$10="CWS",U4309="Single Family Residence",Q4309="Lead")),
(AND('[1]PWS Information'!$E$10="CWS",U4309="Multiple Family Residence",'[1]PWS Information'!$E$11="Yes",Q4309="Lead")),
(AND('[1]PWS Information'!$E$10="NTNC",Q4309="Lead")))),"Tier 1",
IF((OR((AND('[1]PWS Information'!$E$10="CWS",U4309="Multiple Family Residence",'[1]PWS Information'!$E$11="No",Q4309="Lead")),
(AND('[1]PWS Information'!$E$10="CWS",U4309="Other",Q4309="Lead")),
(AND('[1]PWS Information'!$E$10="CWS",U4309="Building",Q4309="Lead")))),"Tier 2",
IF((OR((AND('[1]PWS Information'!$E$10="CWS",U4309="Single Family Residence",Q4309="Galvanized Requiring Replacement")),
(AND('[1]PWS Information'!$E$10="CWS",U4309="Single Family Residence",Q4309="Galvanized Requiring Replacement",R4309="Yes")),
(AND('[1]PWS Information'!$E$10="NTNC",Q4309="Galvanized Requiring Replacement")),
(AND('[1]PWS Information'!$E$10="NTNC",U4309="Single Family Residence",R4309="Yes")))),"Tier 3",
IF((OR((AND('[1]PWS Information'!$E$10="CWS",U4309="Single Family Residence",S4309="Yes",Q4309="Non-Lead", J4309="Non-Lead - Copper",L4309="Before 1989")),
(AND('[1]PWS Information'!$E$10="CWS",U4309="Single Family Residence",S4309="Yes",Q4309="Non-Lead", N4309="Non-Lead - Copper",O4309="Before 1989")))),"Tier 4",
IF((OR((AND('[1]PWS Information'!$E$10="NTNC",Q4309="Non-Lead")),
(AND('[1]PWS Information'!$E$10="CWS",Q4309="Non-Lead",S4309="")),
(AND('[1]PWS Information'!$E$10="CWS",Q4309="Non-Lead",S4309="No")),
(AND('[1]PWS Information'!$E$10="CWS",Q4309="Non-Lead",S4309="Don't Know")),
(AND('[1]PWS Information'!$E$10="CWS",Q4309="Non-Lead", J4309="Non-Lead - Copper", S4309="Yes", L4309="Between 1989 and 2014")),
(AND('[1]PWS Information'!$E$10="CWS",Q4309="Non-Lead", J4309="Non-Lead - Copper", S4309="Yes", L4309="After 2014")),
(AND('[1]PWS Information'!$E$10="CWS",Q4309="Non-Lead", J4309="Non-Lead - Copper", S4309="Yes", L4309="Unknown")),
(AND('[1]PWS Information'!$E$10="CWS",Q4309="Non-Lead", N4309="Non-Lead - Copper", S4309="Yes", O4309="Between 1989 and 2014")),
(AND('[1]PWS Information'!$E$10="CWS",Q4309="Non-Lead", N4309="Non-Lead - Copper", S4309="Yes", O4309="After 2014")),
(AND('[1]PWS Information'!$E$10="CWS",Q4309="Non-Lead", N4309="Non-Lead - Copper", S4309="Yes", O4309="Unknown")),
(AND('[1]PWS Information'!$E$10="CWS",Q4309="Unknown")),
(AND('[1]PWS Information'!$E$10="NTNC",Q4309="Unknown")))),"Tier 5",
"")))))</f>
        <v>Tier 5</v>
      </c>
      <c r="Z4309" s="71"/>
      <c r="AA4309" s="71"/>
    </row>
    <row r="4310" spans="1:27" ht="57.6" x14ac:dyDescent="0.3">
      <c r="A4310" s="17"/>
      <c r="B4310" s="70">
        <v>7992482</v>
      </c>
      <c r="C4310" s="60">
        <v>330</v>
      </c>
      <c r="D4310" s="61" t="s">
        <v>1603</v>
      </c>
      <c r="E4310" s="61" t="s">
        <v>49</v>
      </c>
      <c r="F4310" s="61">
        <v>78640</v>
      </c>
      <c r="G4310" s="62" t="s">
        <v>1462</v>
      </c>
      <c r="H4310" s="63">
        <v>29.965982199999999</v>
      </c>
      <c r="I4310" s="64">
        <v>-97.840094300000004</v>
      </c>
      <c r="J4310" s="65" t="s">
        <v>57</v>
      </c>
      <c r="K4310" s="66" t="s">
        <v>51</v>
      </c>
      <c r="L4310" s="62" t="s">
        <v>58</v>
      </c>
      <c r="M4310" s="69"/>
      <c r="N4310" s="65" t="s">
        <v>50</v>
      </c>
      <c r="O4310" s="66" t="s">
        <v>58</v>
      </c>
      <c r="P4310" s="69"/>
      <c r="Q4310" s="55" t="str">
        <f t="shared" si="67"/>
        <v>Non-Lead</v>
      </c>
      <c r="R4310" s="70" t="s">
        <v>51</v>
      </c>
      <c r="S4310" s="70" t="s">
        <v>51</v>
      </c>
      <c r="T4310" s="70"/>
      <c r="U4310" s="71" t="s">
        <v>53</v>
      </c>
      <c r="V4310" s="71" t="s">
        <v>51</v>
      </c>
      <c r="W4310" s="71" t="s">
        <v>51</v>
      </c>
      <c r="X4310" s="71" t="s">
        <v>51</v>
      </c>
      <c r="Y4310" s="72" t="str">
        <f>IF((OR((AND('[1]PWS Information'!$E$10="CWS",U4310="Single Family Residence",Q4310="Lead")),
(AND('[1]PWS Information'!$E$10="CWS",U4310="Multiple Family Residence",'[1]PWS Information'!$E$11="Yes",Q4310="Lead")),
(AND('[1]PWS Information'!$E$10="NTNC",Q4310="Lead")))),"Tier 1",
IF((OR((AND('[1]PWS Information'!$E$10="CWS",U4310="Multiple Family Residence",'[1]PWS Information'!$E$11="No",Q4310="Lead")),
(AND('[1]PWS Information'!$E$10="CWS",U4310="Other",Q4310="Lead")),
(AND('[1]PWS Information'!$E$10="CWS",U4310="Building",Q4310="Lead")))),"Tier 2",
IF((OR((AND('[1]PWS Information'!$E$10="CWS",U4310="Single Family Residence",Q4310="Galvanized Requiring Replacement")),
(AND('[1]PWS Information'!$E$10="CWS",U4310="Single Family Residence",Q4310="Galvanized Requiring Replacement",R4310="Yes")),
(AND('[1]PWS Information'!$E$10="NTNC",Q4310="Galvanized Requiring Replacement")),
(AND('[1]PWS Information'!$E$10="NTNC",U4310="Single Family Residence",R4310="Yes")))),"Tier 3",
IF((OR((AND('[1]PWS Information'!$E$10="CWS",U4310="Single Family Residence",S4310="Yes",Q4310="Non-Lead", J4310="Non-Lead - Copper",L4310="Before 1989")),
(AND('[1]PWS Information'!$E$10="CWS",U4310="Single Family Residence",S4310="Yes",Q4310="Non-Lead", N4310="Non-Lead - Copper",O4310="Before 1989")))),"Tier 4",
IF((OR((AND('[1]PWS Information'!$E$10="NTNC",Q4310="Non-Lead")),
(AND('[1]PWS Information'!$E$10="CWS",Q4310="Non-Lead",S4310="")),
(AND('[1]PWS Information'!$E$10="CWS",Q4310="Non-Lead",S4310="No")),
(AND('[1]PWS Information'!$E$10="CWS",Q4310="Non-Lead",S4310="Don't Know")),
(AND('[1]PWS Information'!$E$10="CWS",Q4310="Non-Lead", J4310="Non-Lead - Copper", S4310="Yes", L4310="Between 1989 and 2014")),
(AND('[1]PWS Information'!$E$10="CWS",Q4310="Non-Lead", J4310="Non-Lead - Copper", S4310="Yes", L4310="After 2014")),
(AND('[1]PWS Information'!$E$10="CWS",Q4310="Non-Lead", J4310="Non-Lead - Copper", S4310="Yes", L4310="Unknown")),
(AND('[1]PWS Information'!$E$10="CWS",Q4310="Non-Lead", N4310="Non-Lead - Copper", S4310="Yes", O4310="Between 1989 and 2014")),
(AND('[1]PWS Information'!$E$10="CWS",Q4310="Non-Lead", N4310="Non-Lead - Copper", S4310="Yes", O4310="After 2014")),
(AND('[1]PWS Information'!$E$10="CWS",Q4310="Non-Lead", N4310="Non-Lead - Copper", S4310="Yes", O4310="Unknown")),
(AND('[1]PWS Information'!$E$10="CWS",Q4310="Unknown")),
(AND('[1]PWS Information'!$E$10="NTNC",Q4310="Unknown")))),"Tier 5",
"")))))</f>
        <v>Tier 5</v>
      </c>
      <c r="Z4310" s="71"/>
      <c r="AA4310" s="71"/>
    </row>
    <row r="4311" spans="1:27" ht="57.6" x14ac:dyDescent="0.3">
      <c r="A4311" s="1"/>
      <c r="B4311" s="70">
        <v>16233738</v>
      </c>
      <c r="C4311" s="60">
        <v>335</v>
      </c>
      <c r="D4311" s="61" t="s">
        <v>1603</v>
      </c>
      <c r="E4311" s="61" t="s">
        <v>49</v>
      </c>
      <c r="F4311" s="61">
        <v>78640</v>
      </c>
      <c r="G4311" s="62" t="s">
        <v>1462</v>
      </c>
      <c r="H4311" s="63">
        <v>29.966141700000001</v>
      </c>
      <c r="I4311" s="64">
        <v>-97.840002299999995</v>
      </c>
      <c r="J4311" s="65" t="s">
        <v>57</v>
      </c>
      <c r="K4311" s="66" t="s">
        <v>51</v>
      </c>
      <c r="L4311" s="62" t="s">
        <v>58</v>
      </c>
      <c r="M4311" s="69"/>
      <c r="N4311" s="65" t="s">
        <v>50</v>
      </c>
      <c r="O4311" s="66" t="s">
        <v>58</v>
      </c>
      <c r="P4311" s="69"/>
      <c r="Q4311" s="55" t="str">
        <f t="shared" si="67"/>
        <v>Non-Lead</v>
      </c>
      <c r="R4311" s="70" t="s">
        <v>51</v>
      </c>
      <c r="S4311" s="70" t="s">
        <v>51</v>
      </c>
      <c r="T4311" s="70"/>
      <c r="U4311" s="71" t="s">
        <v>53</v>
      </c>
      <c r="V4311" s="71" t="s">
        <v>51</v>
      </c>
      <c r="W4311" s="71" t="s">
        <v>51</v>
      </c>
      <c r="X4311" s="71" t="s">
        <v>51</v>
      </c>
      <c r="Y4311" s="72" t="str">
        <f>IF((OR((AND('[1]PWS Information'!$E$10="CWS",U4311="Single Family Residence",Q4311="Lead")),
(AND('[1]PWS Information'!$E$10="CWS",U4311="Multiple Family Residence",'[1]PWS Information'!$E$11="Yes",Q4311="Lead")),
(AND('[1]PWS Information'!$E$10="NTNC",Q4311="Lead")))),"Tier 1",
IF((OR((AND('[1]PWS Information'!$E$10="CWS",U4311="Multiple Family Residence",'[1]PWS Information'!$E$11="No",Q4311="Lead")),
(AND('[1]PWS Information'!$E$10="CWS",U4311="Other",Q4311="Lead")),
(AND('[1]PWS Information'!$E$10="CWS",U4311="Building",Q4311="Lead")))),"Tier 2",
IF((OR((AND('[1]PWS Information'!$E$10="CWS",U4311="Single Family Residence",Q4311="Galvanized Requiring Replacement")),
(AND('[1]PWS Information'!$E$10="CWS",U4311="Single Family Residence",Q4311="Galvanized Requiring Replacement",R4311="Yes")),
(AND('[1]PWS Information'!$E$10="NTNC",Q4311="Galvanized Requiring Replacement")),
(AND('[1]PWS Information'!$E$10="NTNC",U4311="Single Family Residence",R4311="Yes")))),"Tier 3",
IF((OR((AND('[1]PWS Information'!$E$10="CWS",U4311="Single Family Residence",S4311="Yes",Q4311="Non-Lead", J4311="Non-Lead - Copper",L4311="Before 1989")),
(AND('[1]PWS Information'!$E$10="CWS",U4311="Single Family Residence",S4311="Yes",Q4311="Non-Lead", N4311="Non-Lead - Copper",O4311="Before 1989")))),"Tier 4",
IF((OR((AND('[1]PWS Information'!$E$10="NTNC",Q4311="Non-Lead")),
(AND('[1]PWS Information'!$E$10="CWS",Q4311="Non-Lead",S4311="")),
(AND('[1]PWS Information'!$E$10="CWS",Q4311="Non-Lead",S4311="No")),
(AND('[1]PWS Information'!$E$10="CWS",Q4311="Non-Lead",S4311="Don't Know")),
(AND('[1]PWS Information'!$E$10="CWS",Q4311="Non-Lead", J4311="Non-Lead - Copper", S4311="Yes", L4311="Between 1989 and 2014")),
(AND('[1]PWS Information'!$E$10="CWS",Q4311="Non-Lead", J4311="Non-Lead - Copper", S4311="Yes", L4311="After 2014")),
(AND('[1]PWS Information'!$E$10="CWS",Q4311="Non-Lead", J4311="Non-Lead - Copper", S4311="Yes", L4311="Unknown")),
(AND('[1]PWS Information'!$E$10="CWS",Q4311="Non-Lead", N4311="Non-Lead - Copper", S4311="Yes", O4311="Between 1989 and 2014")),
(AND('[1]PWS Information'!$E$10="CWS",Q4311="Non-Lead", N4311="Non-Lead - Copper", S4311="Yes", O4311="After 2014")),
(AND('[1]PWS Information'!$E$10="CWS",Q4311="Non-Lead", N4311="Non-Lead - Copper", S4311="Yes", O4311="Unknown")),
(AND('[1]PWS Information'!$E$10="CWS",Q4311="Unknown")),
(AND('[1]PWS Information'!$E$10="NTNC",Q4311="Unknown")))),"Tier 5",
"")))))</f>
        <v>Tier 5</v>
      </c>
      <c r="Z4311" s="71"/>
      <c r="AA4311" s="71"/>
    </row>
    <row r="4312" spans="1:27" ht="57.6" x14ac:dyDescent="0.3">
      <c r="A4312" s="1"/>
      <c r="B4312" s="70">
        <v>12079826</v>
      </c>
      <c r="C4312" s="60">
        <v>340</v>
      </c>
      <c r="D4312" s="61" t="s">
        <v>1603</v>
      </c>
      <c r="E4312" s="61" t="s">
        <v>49</v>
      </c>
      <c r="F4312" s="61">
        <v>78640</v>
      </c>
      <c r="G4312" s="62" t="s">
        <v>1462</v>
      </c>
      <c r="H4312" s="63">
        <v>29.965945600000001</v>
      </c>
      <c r="I4312" s="64">
        <v>-97.84</v>
      </c>
      <c r="J4312" s="65" t="s">
        <v>57</v>
      </c>
      <c r="K4312" s="66" t="s">
        <v>51</v>
      </c>
      <c r="L4312" s="62" t="s">
        <v>58</v>
      </c>
      <c r="M4312" s="69"/>
      <c r="N4312" s="65" t="s">
        <v>50</v>
      </c>
      <c r="O4312" s="66" t="s">
        <v>58</v>
      </c>
      <c r="P4312" s="69"/>
      <c r="Q4312" s="55" t="str">
        <f t="shared" si="67"/>
        <v>Non-Lead</v>
      </c>
      <c r="R4312" s="70" t="s">
        <v>51</v>
      </c>
      <c r="S4312" s="70" t="s">
        <v>51</v>
      </c>
      <c r="T4312" s="70"/>
      <c r="U4312" s="71" t="s">
        <v>53</v>
      </c>
      <c r="V4312" s="71" t="s">
        <v>51</v>
      </c>
      <c r="W4312" s="71" t="s">
        <v>51</v>
      </c>
      <c r="X4312" s="71" t="s">
        <v>51</v>
      </c>
      <c r="Y4312" s="72" t="str">
        <f>IF((OR((AND('[1]PWS Information'!$E$10="CWS",U4312="Single Family Residence",Q4312="Lead")),
(AND('[1]PWS Information'!$E$10="CWS",U4312="Multiple Family Residence",'[1]PWS Information'!$E$11="Yes",Q4312="Lead")),
(AND('[1]PWS Information'!$E$10="NTNC",Q4312="Lead")))),"Tier 1",
IF((OR((AND('[1]PWS Information'!$E$10="CWS",U4312="Multiple Family Residence",'[1]PWS Information'!$E$11="No",Q4312="Lead")),
(AND('[1]PWS Information'!$E$10="CWS",U4312="Other",Q4312="Lead")),
(AND('[1]PWS Information'!$E$10="CWS",U4312="Building",Q4312="Lead")))),"Tier 2",
IF((OR((AND('[1]PWS Information'!$E$10="CWS",U4312="Single Family Residence",Q4312="Galvanized Requiring Replacement")),
(AND('[1]PWS Information'!$E$10="CWS",U4312="Single Family Residence",Q4312="Galvanized Requiring Replacement",R4312="Yes")),
(AND('[1]PWS Information'!$E$10="NTNC",Q4312="Galvanized Requiring Replacement")),
(AND('[1]PWS Information'!$E$10="NTNC",U4312="Single Family Residence",R4312="Yes")))),"Tier 3",
IF((OR((AND('[1]PWS Information'!$E$10="CWS",U4312="Single Family Residence",S4312="Yes",Q4312="Non-Lead", J4312="Non-Lead - Copper",L4312="Before 1989")),
(AND('[1]PWS Information'!$E$10="CWS",U4312="Single Family Residence",S4312="Yes",Q4312="Non-Lead", N4312="Non-Lead - Copper",O4312="Before 1989")))),"Tier 4",
IF((OR((AND('[1]PWS Information'!$E$10="NTNC",Q4312="Non-Lead")),
(AND('[1]PWS Information'!$E$10="CWS",Q4312="Non-Lead",S4312="")),
(AND('[1]PWS Information'!$E$10="CWS",Q4312="Non-Lead",S4312="No")),
(AND('[1]PWS Information'!$E$10="CWS",Q4312="Non-Lead",S4312="Don't Know")),
(AND('[1]PWS Information'!$E$10="CWS",Q4312="Non-Lead", J4312="Non-Lead - Copper", S4312="Yes", L4312="Between 1989 and 2014")),
(AND('[1]PWS Information'!$E$10="CWS",Q4312="Non-Lead", J4312="Non-Lead - Copper", S4312="Yes", L4312="After 2014")),
(AND('[1]PWS Information'!$E$10="CWS",Q4312="Non-Lead", J4312="Non-Lead - Copper", S4312="Yes", L4312="Unknown")),
(AND('[1]PWS Information'!$E$10="CWS",Q4312="Non-Lead", N4312="Non-Lead - Copper", S4312="Yes", O4312="Between 1989 and 2014")),
(AND('[1]PWS Information'!$E$10="CWS",Q4312="Non-Lead", N4312="Non-Lead - Copper", S4312="Yes", O4312="After 2014")),
(AND('[1]PWS Information'!$E$10="CWS",Q4312="Non-Lead", N4312="Non-Lead - Copper", S4312="Yes", O4312="Unknown")),
(AND('[1]PWS Information'!$E$10="CWS",Q4312="Unknown")),
(AND('[1]PWS Information'!$E$10="NTNC",Q4312="Unknown")))),"Tier 5",
"")))))</f>
        <v>Tier 5</v>
      </c>
      <c r="Z4312" s="71"/>
      <c r="AA4312" s="71"/>
    </row>
    <row r="4313" spans="1:27" ht="57.6" x14ac:dyDescent="0.3">
      <c r="A4313" s="1"/>
      <c r="B4313" s="70">
        <v>10301551</v>
      </c>
      <c r="C4313" s="60">
        <v>350</v>
      </c>
      <c r="D4313" s="61" t="s">
        <v>1603</v>
      </c>
      <c r="E4313" s="61" t="s">
        <v>49</v>
      </c>
      <c r="F4313" s="61">
        <v>78640</v>
      </c>
      <c r="G4313" s="62" t="s">
        <v>1462</v>
      </c>
      <c r="H4313" s="63">
        <v>29.965908899999999</v>
      </c>
      <c r="I4313" s="64">
        <v>-97.839905799999997</v>
      </c>
      <c r="J4313" s="65" t="s">
        <v>57</v>
      </c>
      <c r="K4313" s="66" t="s">
        <v>51</v>
      </c>
      <c r="L4313" s="62" t="s">
        <v>58</v>
      </c>
      <c r="M4313" s="69"/>
      <c r="N4313" s="65" t="s">
        <v>50</v>
      </c>
      <c r="O4313" s="66" t="s">
        <v>58</v>
      </c>
      <c r="P4313" s="69"/>
      <c r="Q4313" s="55" t="str">
        <f t="shared" si="67"/>
        <v>Non-Lead</v>
      </c>
      <c r="R4313" s="70" t="s">
        <v>51</v>
      </c>
      <c r="S4313" s="70" t="s">
        <v>51</v>
      </c>
      <c r="T4313" s="70"/>
      <c r="U4313" s="71" t="s">
        <v>53</v>
      </c>
      <c r="V4313" s="71" t="s">
        <v>51</v>
      </c>
      <c r="W4313" s="71" t="s">
        <v>51</v>
      </c>
      <c r="X4313" s="71" t="s">
        <v>51</v>
      </c>
      <c r="Y4313" s="72" t="str">
        <f>IF((OR((AND('[1]PWS Information'!$E$10="CWS",U4313="Single Family Residence",Q4313="Lead")),
(AND('[1]PWS Information'!$E$10="CWS",U4313="Multiple Family Residence",'[1]PWS Information'!$E$11="Yes",Q4313="Lead")),
(AND('[1]PWS Information'!$E$10="NTNC",Q4313="Lead")))),"Tier 1",
IF((OR((AND('[1]PWS Information'!$E$10="CWS",U4313="Multiple Family Residence",'[1]PWS Information'!$E$11="No",Q4313="Lead")),
(AND('[1]PWS Information'!$E$10="CWS",U4313="Other",Q4313="Lead")),
(AND('[1]PWS Information'!$E$10="CWS",U4313="Building",Q4313="Lead")))),"Tier 2",
IF((OR((AND('[1]PWS Information'!$E$10="CWS",U4313="Single Family Residence",Q4313="Galvanized Requiring Replacement")),
(AND('[1]PWS Information'!$E$10="CWS",U4313="Single Family Residence",Q4313="Galvanized Requiring Replacement",R4313="Yes")),
(AND('[1]PWS Information'!$E$10="NTNC",Q4313="Galvanized Requiring Replacement")),
(AND('[1]PWS Information'!$E$10="NTNC",U4313="Single Family Residence",R4313="Yes")))),"Tier 3",
IF((OR((AND('[1]PWS Information'!$E$10="CWS",U4313="Single Family Residence",S4313="Yes",Q4313="Non-Lead", J4313="Non-Lead - Copper",L4313="Before 1989")),
(AND('[1]PWS Information'!$E$10="CWS",U4313="Single Family Residence",S4313="Yes",Q4313="Non-Lead", N4313="Non-Lead - Copper",O4313="Before 1989")))),"Tier 4",
IF((OR((AND('[1]PWS Information'!$E$10="NTNC",Q4313="Non-Lead")),
(AND('[1]PWS Information'!$E$10="CWS",Q4313="Non-Lead",S4313="")),
(AND('[1]PWS Information'!$E$10="CWS",Q4313="Non-Lead",S4313="No")),
(AND('[1]PWS Information'!$E$10="CWS",Q4313="Non-Lead",S4313="Don't Know")),
(AND('[1]PWS Information'!$E$10="CWS",Q4313="Non-Lead", J4313="Non-Lead - Copper", S4313="Yes", L4313="Between 1989 and 2014")),
(AND('[1]PWS Information'!$E$10="CWS",Q4313="Non-Lead", J4313="Non-Lead - Copper", S4313="Yes", L4313="After 2014")),
(AND('[1]PWS Information'!$E$10="CWS",Q4313="Non-Lead", J4313="Non-Lead - Copper", S4313="Yes", L4313="Unknown")),
(AND('[1]PWS Information'!$E$10="CWS",Q4313="Non-Lead", N4313="Non-Lead - Copper", S4313="Yes", O4313="Between 1989 and 2014")),
(AND('[1]PWS Information'!$E$10="CWS",Q4313="Non-Lead", N4313="Non-Lead - Copper", S4313="Yes", O4313="After 2014")),
(AND('[1]PWS Information'!$E$10="CWS",Q4313="Non-Lead", N4313="Non-Lead - Copper", S4313="Yes", O4313="Unknown")),
(AND('[1]PWS Information'!$E$10="CWS",Q4313="Unknown")),
(AND('[1]PWS Information'!$E$10="NTNC",Q4313="Unknown")))),"Tier 5",
"")))))</f>
        <v>Tier 5</v>
      </c>
      <c r="Z4313" s="71"/>
      <c r="AA4313" s="71"/>
    </row>
    <row r="4314" spans="1:27" ht="57.6" x14ac:dyDescent="0.3">
      <c r="A4314" s="17"/>
      <c r="B4314" s="70">
        <v>9380808</v>
      </c>
      <c r="C4314" s="60">
        <v>355</v>
      </c>
      <c r="D4314" s="61" t="s">
        <v>1603</v>
      </c>
      <c r="E4314" s="61" t="s">
        <v>49</v>
      </c>
      <c r="F4314" s="61">
        <v>78640</v>
      </c>
      <c r="G4314" s="62" t="s">
        <v>1462</v>
      </c>
      <c r="H4314" s="63">
        <v>29.966081599999999</v>
      </c>
      <c r="I4314" s="64">
        <v>-97.839825399999995</v>
      </c>
      <c r="J4314" s="65" t="s">
        <v>57</v>
      </c>
      <c r="K4314" s="66" t="s">
        <v>51</v>
      </c>
      <c r="L4314" s="62" t="s">
        <v>58</v>
      </c>
      <c r="M4314" s="69"/>
      <c r="N4314" s="65" t="s">
        <v>50</v>
      </c>
      <c r="O4314" s="66" t="s">
        <v>58</v>
      </c>
      <c r="P4314" s="69"/>
      <c r="Q4314" s="55" t="str">
        <f t="shared" si="67"/>
        <v>Non-Lead</v>
      </c>
      <c r="R4314" s="70" t="s">
        <v>51</v>
      </c>
      <c r="S4314" s="70" t="s">
        <v>51</v>
      </c>
      <c r="T4314" s="70"/>
      <c r="U4314" s="71" t="s">
        <v>53</v>
      </c>
      <c r="V4314" s="71" t="s">
        <v>51</v>
      </c>
      <c r="W4314" s="71" t="s">
        <v>51</v>
      </c>
      <c r="X4314" s="71" t="s">
        <v>51</v>
      </c>
      <c r="Y4314" s="72" t="str">
        <f>IF((OR((AND('[1]PWS Information'!$E$10="CWS",U4314="Single Family Residence",Q4314="Lead")),
(AND('[1]PWS Information'!$E$10="CWS",U4314="Multiple Family Residence",'[1]PWS Information'!$E$11="Yes",Q4314="Lead")),
(AND('[1]PWS Information'!$E$10="NTNC",Q4314="Lead")))),"Tier 1",
IF((OR((AND('[1]PWS Information'!$E$10="CWS",U4314="Multiple Family Residence",'[1]PWS Information'!$E$11="No",Q4314="Lead")),
(AND('[1]PWS Information'!$E$10="CWS",U4314="Other",Q4314="Lead")),
(AND('[1]PWS Information'!$E$10="CWS",U4314="Building",Q4314="Lead")))),"Tier 2",
IF((OR((AND('[1]PWS Information'!$E$10="CWS",U4314="Single Family Residence",Q4314="Galvanized Requiring Replacement")),
(AND('[1]PWS Information'!$E$10="CWS",U4314="Single Family Residence",Q4314="Galvanized Requiring Replacement",R4314="Yes")),
(AND('[1]PWS Information'!$E$10="NTNC",Q4314="Galvanized Requiring Replacement")),
(AND('[1]PWS Information'!$E$10="NTNC",U4314="Single Family Residence",R4314="Yes")))),"Tier 3",
IF((OR((AND('[1]PWS Information'!$E$10="CWS",U4314="Single Family Residence",S4314="Yes",Q4314="Non-Lead", J4314="Non-Lead - Copper",L4314="Before 1989")),
(AND('[1]PWS Information'!$E$10="CWS",U4314="Single Family Residence",S4314="Yes",Q4314="Non-Lead", N4314="Non-Lead - Copper",O4314="Before 1989")))),"Tier 4",
IF((OR((AND('[1]PWS Information'!$E$10="NTNC",Q4314="Non-Lead")),
(AND('[1]PWS Information'!$E$10="CWS",Q4314="Non-Lead",S4314="")),
(AND('[1]PWS Information'!$E$10="CWS",Q4314="Non-Lead",S4314="No")),
(AND('[1]PWS Information'!$E$10="CWS",Q4314="Non-Lead",S4314="Don't Know")),
(AND('[1]PWS Information'!$E$10="CWS",Q4314="Non-Lead", J4314="Non-Lead - Copper", S4314="Yes", L4314="Between 1989 and 2014")),
(AND('[1]PWS Information'!$E$10="CWS",Q4314="Non-Lead", J4314="Non-Lead - Copper", S4314="Yes", L4314="After 2014")),
(AND('[1]PWS Information'!$E$10="CWS",Q4314="Non-Lead", J4314="Non-Lead - Copper", S4314="Yes", L4314="Unknown")),
(AND('[1]PWS Information'!$E$10="CWS",Q4314="Non-Lead", N4314="Non-Lead - Copper", S4314="Yes", O4314="Between 1989 and 2014")),
(AND('[1]PWS Information'!$E$10="CWS",Q4314="Non-Lead", N4314="Non-Lead - Copper", S4314="Yes", O4314="After 2014")),
(AND('[1]PWS Information'!$E$10="CWS",Q4314="Non-Lead", N4314="Non-Lead - Copper", S4314="Yes", O4314="Unknown")),
(AND('[1]PWS Information'!$E$10="CWS",Q4314="Unknown")),
(AND('[1]PWS Information'!$E$10="NTNC",Q4314="Unknown")))),"Tier 5",
"")))))</f>
        <v>Tier 5</v>
      </c>
      <c r="Z4314" s="71"/>
      <c r="AA4314" s="71"/>
    </row>
    <row r="4315" spans="1:27" ht="86.4" x14ac:dyDescent="0.3">
      <c r="A4315" s="1"/>
      <c r="B4315" s="70">
        <v>1429892</v>
      </c>
      <c r="C4315" s="60">
        <v>360</v>
      </c>
      <c r="D4315" s="61" t="s">
        <v>1603</v>
      </c>
      <c r="E4315" s="61" t="s">
        <v>49</v>
      </c>
      <c r="F4315" s="61">
        <v>78640</v>
      </c>
      <c r="G4315" s="62" t="s">
        <v>1604</v>
      </c>
      <c r="H4315" s="63">
        <v>29.965889700000002</v>
      </c>
      <c r="I4315" s="64">
        <v>-97.839808199999993</v>
      </c>
      <c r="J4315" s="65" t="s">
        <v>57</v>
      </c>
      <c r="K4315" s="66" t="s">
        <v>51</v>
      </c>
      <c r="L4315" s="62" t="s">
        <v>58</v>
      </c>
      <c r="M4315" s="69"/>
      <c r="N4315" s="65" t="s">
        <v>50</v>
      </c>
      <c r="O4315" s="66" t="s">
        <v>58</v>
      </c>
      <c r="P4315" s="69"/>
      <c r="Q4315" s="55" t="str">
        <f t="shared" si="67"/>
        <v>Non-Lead</v>
      </c>
      <c r="R4315" s="70" t="s">
        <v>51</v>
      </c>
      <c r="S4315" s="70" t="s">
        <v>51</v>
      </c>
      <c r="T4315" s="70"/>
      <c r="U4315" s="71" t="s">
        <v>53</v>
      </c>
      <c r="V4315" s="71" t="s">
        <v>51</v>
      </c>
      <c r="W4315" s="71" t="s">
        <v>51</v>
      </c>
      <c r="X4315" s="71" t="s">
        <v>51</v>
      </c>
      <c r="Y4315" s="72" t="str">
        <f>IF((OR((AND('[1]PWS Information'!$E$10="CWS",U4315="Single Family Residence",Q4315="Lead")),
(AND('[1]PWS Information'!$E$10="CWS",U4315="Multiple Family Residence",'[1]PWS Information'!$E$11="Yes",Q4315="Lead")),
(AND('[1]PWS Information'!$E$10="NTNC",Q4315="Lead")))),"Tier 1",
IF((OR((AND('[1]PWS Information'!$E$10="CWS",U4315="Multiple Family Residence",'[1]PWS Information'!$E$11="No",Q4315="Lead")),
(AND('[1]PWS Information'!$E$10="CWS",U4315="Other",Q4315="Lead")),
(AND('[1]PWS Information'!$E$10="CWS",U4315="Building",Q4315="Lead")))),"Tier 2",
IF((OR((AND('[1]PWS Information'!$E$10="CWS",U4315="Single Family Residence",Q4315="Galvanized Requiring Replacement")),
(AND('[1]PWS Information'!$E$10="CWS",U4315="Single Family Residence",Q4315="Galvanized Requiring Replacement",R4315="Yes")),
(AND('[1]PWS Information'!$E$10="NTNC",Q4315="Galvanized Requiring Replacement")),
(AND('[1]PWS Information'!$E$10="NTNC",U4315="Single Family Residence",R4315="Yes")))),"Tier 3",
IF((OR((AND('[1]PWS Information'!$E$10="CWS",U4315="Single Family Residence",S4315="Yes",Q4315="Non-Lead", J4315="Non-Lead - Copper",L4315="Before 1989")),
(AND('[1]PWS Information'!$E$10="CWS",U4315="Single Family Residence",S4315="Yes",Q4315="Non-Lead", N4315="Non-Lead - Copper",O4315="Before 1989")))),"Tier 4",
IF((OR((AND('[1]PWS Information'!$E$10="NTNC",Q4315="Non-Lead")),
(AND('[1]PWS Information'!$E$10="CWS",Q4315="Non-Lead",S4315="")),
(AND('[1]PWS Information'!$E$10="CWS",Q4315="Non-Lead",S4315="No")),
(AND('[1]PWS Information'!$E$10="CWS",Q4315="Non-Lead",S4315="Don't Know")),
(AND('[1]PWS Information'!$E$10="CWS",Q4315="Non-Lead", J4315="Non-Lead - Copper", S4315="Yes", L4315="Between 1989 and 2014")),
(AND('[1]PWS Information'!$E$10="CWS",Q4315="Non-Lead", J4315="Non-Lead - Copper", S4315="Yes", L4315="After 2014")),
(AND('[1]PWS Information'!$E$10="CWS",Q4315="Non-Lead", J4315="Non-Lead - Copper", S4315="Yes", L4315="Unknown")),
(AND('[1]PWS Information'!$E$10="CWS",Q4315="Non-Lead", N4315="Non-Lead - Copper", S4315="Yes", O4315="Between 1989 and 2014")),
(AND('[1]PWS Information'!$E$10="CWS",Q4315="Non-Lead", N4315="Non-Lead - Copper", S4315="Yes", O4315="After 2014")),
(AND('[1]PWS Information'!$E$10="CWS",Q4315="Non-Lead", N4315="Non-Lead - Copper", S4315="Yes", O4315="Unknown")),
(AND('[1]PWS Information'!$E$10="CWS",Q4315="Unknown")),
(AND('[1]PWS Information'!$E$10="NTNC",Q4315="Unknown")))),"Tier 5",
"")))))</f>
        <v>Tier 5</v>
      </c>
      <c r="Z4315" s="71"/>
      <c r="AA4315" s="71"/>
    </row>
    <row r="4316" spans="1:27" ht="57.6" x14ac:dyDescent="0.3">
      <c r="A4316" s="1"/>
      <c r="B4316" s="70">
        <v>13387559</v>
      </c>
      <c r="C4316" s="60">
        <v>370</v>
      </c>
      <c r="D4316" s="61" t="s">
        <v>1605</v>
      </c>
      <c r="E4316" s="61" t="s">
        <v>49</v>
      </c>
      <c r="F4316" s="61">
        <v>78640</v>
      </c>
      <c r="G4316" s="62" t="s">
        <v>1462</v>
      </c>
      <c r="H4316" s="63">
        <v>29.9662477</v>
      </c>
      <c r="I4316" s="64">
        <v>-97.838802900000005</v>
      </c>
      <c r="J4316" s="65" t="s">
        <v>57</v>
      </c>
      <c r="K4316" s="66" t="s">
        <v>51</v>
      </c>
      <c r="L4316" s="62" t="s">
        <v>58</v>
      </c>
      <c r="M4316" s="69"/>
      <c r="N4316" s="65" t="s">
        <v>50</v>
      </c>
      <c r="O4316" s="66" t="s">
        <v>58</v>
      </c>
      <c r="P4316" s="69"/>
      <c r="Q4316" s="55" t="str">
        <f t="shared" si="67"/>
        <v>Non-Lead</v>
      </c>
      <c r="R4316" s="70" t="s">
        <v>51</v>
      </c>
      <c r="S4316" s="70" t="s">
        <v>51</v>
      </c>
      <c r="T4316" s="70"/>
      <c r="U4316" s="71" t="s">
        <v>53</v>
      </c>
      <c r="V4316" s="71" t="s">
        <v>51</v>
      </c>
      <c r="W4316" s="71" t="s">
        <v>51</v>
      </c>
      <c r="X4316" s="71" t="s">
        <v>51</v>
      </c>
      <c r="Y4316" s="72" t="str">
        <f>IF((OR((AND('[1]PWS Information'!$E$10="CWS",U4316="Single Family Residence",Q4316="Lead")),
(AND('[1]PWS Information'!$E$10="CWS",U4316="Multiple Family Residence",'[1]PWS Information'!$E$11="Yes",Q4316="Lead")),
(AND('[1]PWS Information'!$E$10="NTNC",Q4316="Lead")))),"Tier 1",
IF((OR((AND('[1]PWS Information'!$E$10="CWS",U4316="Multiple Family Residence",'[1]PWS Information'!$E$11="No",Q4316="Lead")),
(AND('[1]PWS Information'!$E$10="CWS",U4316="Other",Q4316="Lead")),
(AND('[1]PWS Information'!$E$10="CWS",U4316="Building",Q4316="Lead")))),"Tier 2",
IF((OR((AND('[1]PWS Information'!$E$10="CWS",U4316="Single Family Residence",Q4316="Galvanized Requiring Replacement")),
(AND('[1]PWS Information'!$E$10="CWS",U4316="Single Family Residence",Q4316="Galvanized Requiring Replacement",R4316="Yes")),
(AND('[1]PWS Information'!$E$10="NTNC",Q4316="Galvanized Requiring Replacement")),
(AND('[1]PWS Information'!$E$10="NTNC",U4316="Single Family Residence",R4316="Yes")))),"Tier 3",
IF((OR((AND('[1]PWS Information'!$E$10="CWS",U4316="Single Family Residence",S4316="Yes",Q4316="Non-Lead", J4316="Non-Lead - Copper",L4316="Before 1989")),
(AND('[1]PWS Information'!$E$10="CWS",U4316="Single Family Residence",S4316="Yes",Q4316="Non-Lead", N4316="Non-Lead - Copper",O4316="Before 1989")))),"Tier 4",
IF((OR((AND('[1]PWS Information'!$E$10="NTNC",Q4316="Non-Lead")),
(AND('[1]PWS Information'!$E$10="CWS",Q4316="Non-Lead",S4316="")),
(AND('[1]PWS Information'!$E$10="CWS",Q4316="Non-Lead",S4316="No")),
(AND('[1]PWS Information'!$E$10="CWS",Q4316="Non-Lead",S4316="Don't Know")),
(AND('[1]PWS Information'!$E$10="CWS",Q4316="Non-Lead", J4316="Non-Lead - Copper", S4316="Yes", L4316="Between 1989 and 2014")),
(AND('[1]PWS Information'!$E$10="CWS",Q4316="Non-Lead", J4316="Non-Lead - Copper", S4316="Yes", L4316="After 2014")),
(AND('[1]PWS Information'!$E$10="CWS",Q4316="Non-Lead", J4316="Non-Lead - Copper", S4316="Yes", L4316="Unknown")),
(AND('[1]PWS Information'!$E$10="CWS",Q4316="Non-Lead", N4316="Non-Lead - Copper", S4316="Yes", O4316="Between 1989 and 2014")),
(AND('[1]PWS Information'!$E$10="CWS",Q4316="Non-Lead", N4316="Non-Lead - Copper", S4316="Yes", O4316="After 2014")),
(AND('[1]PWS Information'!$E$10="CWS",Q4316="Non-Lead", N4316="Non-Lead - Copper", S4316="Yes", O4316="Unknown")),
(AND('[1]PWS Information'!$E$10="CWS",Q4316="Unknown")),
(AND('[1]PWS Information'!$E$10="NTNC",Q4316="Unknown")))),"Tier 5",
"")))))</f>
        <v>Tier 5</v>
      </c>
      <c r="Z4316" s="71"/>
      <c r="AA4316" s="71"/>
    </row>
    <row r="4317" spans="1:27" ht="57.6" x14ac:dyDescent="0.3">
      <c r="A4317" s="1"/>
      <c r="B4317" s="70">
        <v>12658797</v>
      </c>
      <c r="C4317" s="60">
        <v>380</v>
      </c>
      <c r="D4317" s="61" t="s">
        <v>1605</v>
      </c>
      <c r="E4317" s="61" t="s">
        <v>49</v>
      </c>
      <c r="F4317" s="61">
        <v>78640</v>
      </c>
      <c r="G4317" s="62" t="s">
        <v>1462</v>
      </c>
      <c r="H4317" s="63">
        <v>29.966286</v>
      </c>
      <c r="I4317" s="64">
        <v>-97.838760100000002</v>
      </c>
      <c r="J4317" s="65" t="s">
        <v>57</v>
      </c>
      <c r="K4317" s="66" t="s">
        <v>51</v>
      </c>
      <c r="L4317" s="62" t="s">
        <v>58</v>
      </c>
      <c r="M4317" s="69"/>
      <c r="N4317" s="65" t="s">
        <v>50</v>
      </c>
      <c r="O4317" s="66" t="s">
        <v>58</v>
      </c>
      <c r="P4317" s="69"/>
      <c r="Q4317" s="55" t="str">
        <f t="shared" si="67"/>
        <v>Non-Lead</v>
      </c>
      <c r="R4317" s="70" t="s">
        <v>51</v>
      </c>
      <c r="S4317" s="70" t="s">
        <v>51</v>
      </c>
      <c r="T4317" s="70"/>
      <c r="U4317" s="71" t="s">
        <v>53</v>
      </c>
      <c r="V4317" s="71" t="s">
        <v>51</v>
      </c>
      <c r="W4317" s="71" t="s">
        <v>51</v>
      </c>
      <c r="X4317" s="71" t="s">
        <v>51</v>
      </c>
      <c r="Y4317" s="72" t="str">
        <f>IF((OR((AND('[1]PWS Information'!$E$10="CWS",U4317="Single Family Residence",Q4317="Lead")),
(AND('[1]PWS Information'!$E$10="CWS",U4317="Multiple Family Residence",'[1]PWS Information'!$E$11="Yes",Q4317="Lead")),
(AND('[1]PWS Information'!$E$10="NTNC",Q4317="Lead")))),"Tier 1",
IF((OR((AND('[1]PWS Information'!$E$10="CWS",U4317="Multiple Family Residence",'[1]PWS Information'!$E$11="No",Q4317="Lead")),
(AND('[1]PWS Information'!$E$10="CWS",U4317="Other",Q4317="Lead")),
(AND('[1]PWS Information'!$E$10="CWS",U4317="Building",Q4317="Lead")))),"Tier 2",
IF((OR((AND('[1]PWS Information'!$E$10="CWS",U4317="Single Family Residence",Q4317="Galvanized Requiring Replacement")),
(AND('[1]PWS Information'!$E$10="CWS",U4317="Single Family Residence",Q4317="Galvanized Requiring Replacement",R4317="Yes")),
(AND('[1]PWS Information'!$E$10="NTNC",Q4317="Galvanized Requiring Replacement")),
(AND('[1]PWS Information'!$E$10="NTNC",U4317="Single Family Residence",R4317="Yes")))),"Tier 3",
IF((OR((AND('[1]PWS Information'!$E$10="CWS",U4317="Single Family Residence",S4317="Yes",Q4317="Non-Lead", J4317="Non-Lead - Copper",L4317="Before 1989")),
(AND('[1]PWS Information'!$E$10="CWS",U4317="Single Family Residence",S4317="Yes",Q4317="Non-Lead", N4317="Non-Lead - Copper",O4317="Before 1989")))),"Tier 4",
IF((OR((AND('[1]PWS Information'!$E$10="NTNC",Q4317="Non-Lead")),
(AND('[1]PWS Information'!$E$10="CWS",Q4317="Non-Lead",S4317="")),
(AND('[1]PWS Information'!$E$10="CWS",Q4317="Non-Lead",S4317="No")),
(AND('[1]PWS Information'!$E$10="CWS",Q4317="Non-Lead",S4317="Don't Know")),
(AND('[1]PWS Information'!$E$10="CWS",Q4317="Non-Lead", J4317="Non-Lead - Copper", S4317="Yes", L4317="Between 1989 and 2014")),
(AND('[1]PWS Information'!$E$10="CWS",Q4317="Non-Lead", J4317="Non-Lead - Copper", S4317="Yes", L4317="After 2014")),
(AND('[1]PWS Information'!$E$10="CWS",Q4317="Non-Lead", J4317="Non-Lead - Copper", S4317="Yes", L4317="Unknown")),
(AND('[1]PWS Information'!$E$10="CWS",Q4317="Non-Lead", N4317="Non-Lead - Copper", S4317="Yes", O4317="Between 1989 and 2014")),
(AND('[1]PWS Information'!$E$10="CWS",Q4317="Non-Lead", N4317="Non-Lead - Copper", S4317="Yes", O4317="After 2014")),
(AND('[1]PWS Information'!$E$10="CWS",Q4317="Non-Lead", N4317="Non-Lead - Copper", S4317="Yes", O4317="Unknown")),
(AND('[1]PWS Information'!$E$10="CWS",Q4317="Unknown")),
(AND('[1]PWS Information'!$E$10="NTNC",Q4317="Unknown")))),"Tier 5",
"")))))</f>
        <v>Tier 5</v>
      </c>
      <c r="Z4317" s="71"/>
      <c r="AA4317" s="71"/>
    </row>
    <row r="4318" spans="1:27" ht="57.6" x14ac:dyDescent="0.3">
      <c r="A4318" s="17"/>
      <c r="B4318" s="70">
        <v>12583865</v>
      </c>
      <c r="C4318" s="60">
        <v>381</v>
      </c>
      <c r="D4318" s="61" t="s">
        <v>1605</v>
      </c>
      <c r="E4318" s="61" t="s">
        <v>49</v>
      </c>
      <c r="F4318" s="61">
        <v>78640</v>
      </c>
      <c r="G4318" s="62" t="s">
        <v>1462</v>
      </c>
      <c r="H4318" s="63">
        <v>29.9665626</v>
      </c>
      <c r="I4318" s="64">
        <v>-97.838720300000006</v>
      </c>
      <c r="J4318" s="65" t="s">
        <v>57</v>
      </c>
      <c r="K4318" s="66" t="s">
        <v>51</v>
      </c>
      <c r="L4318" s="62" t="s">
        <v>58</v>
      </c>
      <c r="M4318" s="69"/>
      <c r="N4318" s="65" t="s">
        <v>50</v>
      </c>
      <c r="O4318" s="66" t="s">
        <v>58</v>
      </c>
      <c r="P4318" s="69"/>
      <c r="Q4318" s="55" t="str">
        <f t="shared" si="67"/>
        <v>Non-Lead</v>
      </c>
      <c r="R4318" s="70" t="s">
        <v>51</v>
      </c>
      <c r="S4318" s="70" t="s">
        <v>51</v>
      </c>
      <c r="T4318" s="70"/>
      <c r="U4318" s="71" t="s">
        <v>53</v>
      </c>
      <c r="V4318" s="71" t="s">
        <v>51</v>
      </c>
      <c r="W4318" s="71" t="s">
        <v>51</v>
      </c>
      <c r="X4318" s="71" t="s">
        <v>51</v>
      </c>
      <c r="Y4318" s="72" t="str">
        <f>IF((OR((AND('[1]PWS Information'!$E$10="CWS",U4318="Single Family Residence",Q4318="Lead")),
(AND('[1]PWS Information'!$E$10="CWS",U4318="Multiple Family Residence",'[1]PWS Information'!$E$11="Yes",Q4318="Lead")),
(AND('[1]PWS Information'!$E$10="NTNC",Q4318="Lead")))),"Tier 1",
IF((OR((AND('[1]PWS Information'!$E$10="CWS",U4318="Multiple Family Residence",'[1]PWS Information'!$E$11="No",Q4318="Lead")),
(AND('[1]PWS Information'!$E$10="CWS",U4318="Other",Q4318="Lead")),
(AND('[1]PWS Information'!$E$10="CWS",U4318="Building",Q4318="Lead")))),"Tier 2",
IF((OR((AND('[1]PWS Information'!$E$10="CWS",U4318="Single Family Residence",Q4318="Galvanized Requiring Replacement")),
(AND('[1]PWS Information'!$E$10="CWS",U4318="Single Family Residence",Q4318="Galvanized Requiring Replacement",R4318="Yes")),
(AND('[1]PWS Information'!$E$10="NTNC",Q4318="Galvanized Requiring Replacement")),
(AND('[1]PWS Information'!$E$10="NTNC",U4318="Single Family Residence",R4318="Yes")))),"Tier 3",
IF((OR((AND('[1]PWS Information'!$E$10="CWS",U4318="Single Family Residence",S4318="Yes",Q4318="Non-Lead", J4318="Non-Lead - Copper",L4318="Before 1989")),
(AND('[1]PWS Information'!$E$10="CWS",U4318="Single Family Residence",S4318="Yes",Q4318="Non-Lead", N4318="Non-Lead - Copper",O4318="Before 1989")))),"Tier 4",
IF((OR((AND('[1]PWS Information'!$E$10="NTNC",Q4318="Non-Lead")),
(AND('[1]PWS Information'!$E$10="CWS",Q4318="Non-Lead",S4318="")),
(AND('[1]PWS Information'!$E$10="CWS",Q4318="Non-Lead",S4318="No")),
(AND('[1]PWS Information'!$E$10="CWS",Q4318="Non-Lead",S4318="Don't Know")),
(AND('[1]PWS Information'!$E$10="CWS",Q4318="Non-Lead", J4318="Non-Lead - Copper", S4318="Yes", L4318="Between 1989 and 2014")),
(AND('[1]PWS Information'!$E$10="CWS",Q4318="Non-Lead", J4318="Non-Lead - Copper", S4318="Yes", L4318="After 2014")),
(AND('[1]PWS Information'!$E$10="CWS",Q4318="Non-Lead", J4318="Non-Lead - Copper", S4318="Yes", L4318="Unknown")),
(AND('[1]PWS Information'!$E$10="CWS",Q4318="Non-Lead", N4318="Non-Lead - Copper", S4318="Yes", O4318="Between 1989 and 2014")),
(AND('[1]PWS Information'!$E$10="CWS",Q4318="Non-Lead", N4318="Non-Lead - Copper", S4318="Yes", O4318="After 2014")),
(AND('[1]PWS Information'!$E$10="CWS",Q4318="Non-Lead", N4318="Non-Lead - Copper", S4318="Yes", O4318="Unknown")),
(AND('[1]PWS Information'!$E$10="CWS",Q4318="Unknown")),
(AND('[1]PWS Information'!$E$10="NTNC",Q4318="Unknown")))),"Tier 5",
"")))))</f>
        <v>Tier 5</v>
      </c>
      <c r="Z4318" s="71"/>
      <c r="AA4318" s="71"/>
    </row>
    <row r="4319" spans="1:27" ht="57.6" x14ac:dyDescent="0.3">
      <c r="A4319" s="1"/>
      <c r="B4319" s="70">
        <v>13263480</v>
      </c>
      <c r="C4319" s="60">
        <v>390</v>
      </c>
      <c r="D4319" s="61" t="s">
        <v>1605</v>
      </c>
      <c r="E4319" s="61" t="s">
        <v>49</v>
      </c>
      <c r="F4319" s="61">
        <v>78640</v>
      </c>
      <c r="G4319" s="62" t="s">
        <v>1462</v>
      </c>
      <c r="H4319" s="63">
        <v>29.9663243</v>
      </c>
      <c r="I4319" s="64">
        <v>-97.838717200000005</v>
      </c>
      <c r="J4319" s="65" t="s">
        <v>57</v>
      </c>
      <c r="K4319" s="66" t="s">
        <v>51</v>
      </c>
      <c r="L4319" s="62" t="s">
        <v>58</v>
      </c>
      <c r="M4319" s="69"/>
      <c r="N4319" s="65" t="s">
        <v>50</v>
      </c>
      <c r="O4319" s="66" t="s">
        <v>58</v>
      </c>
      <c r="P4319" s="69"/>
      <c r="Q4319" s="55" t="str">
        <f t="shared" si="67"/>
        <v>Non-Lead</v>
      </c>
      <c r="R4319" s="70" t="s">
        <v>51</v>
      </c>
      <c r="S4319" s="70" t="s">
        <v>51</v>
      </c>
      <c r="T4319" s="70"/>
      <c r="U4319" s="71" t="s">
        <v>53</v>
      </c>
      <c r="V4319" s="71" t="s">
        <v>51</v>
      </c>
      <c r="W4319" s="71" t="s">
        <v>51</v>
      </c>
      <c r="X4319" s="71" t="s">
        <v>51</v>
      </c>
      <c r="Y4319" s="72" t="str">
        <f>IF((OR((AND('[1]PWS Information'!$E$10="CWS",U4319="Single Family Residence",Q4319="Lead")),
(AND('[1]PWS Information'!$E$10="CWS",U4319="Multiple Family Residence",'[1]PWS Information'!$E$11="Yes",Q4319="Lead")),
(AND('[1]PWS Information'!$E$10="NTNC",Q4319="Lead")))),"Tier 1",
IF((OR((AND('[1]PWS Information'!$E$10="CWS",U4319="Multiple Family Residence",'[1]PWS Information'!$E$11="No",Q4319="Lead")),
(AND('[1]PWS Information'!$E$10="CWS",U4319="Other",Q4319="Lead")),
(AND('[1]PWS Information'!$E$10="CWS",U4319="Building",Q4319="Lead")))),"Tier 2",
IF((OR((AND('[1]PWS Information'!$E$10="CWS",U4319="Single Family Residence",Q4319="Galvanized Requiring Replacement")),
(AND('[1]PWS Information'!$E$10="CWS",U4319="Single Family Residence",Q4319="Galvanized Requiring Replacement",R4319="Yes")),
(AND('[1]PWS Information'!$E$10="NTNC",Q4319="Galvanized Requiring Replacement")),
(AND('[1]PWS Information'!$E$10="NTNC",U4319="Single Family Residence",R4319="Yes")))),"Tier 3",
IF((OR((AND('[1]PWS Information'!$E$10="CWS",U4319="Single Family Residence",S4319="Yes",Q4319="Non-Lead", J4319="Non-Lead - Copper",L4319="Before 1989")),
(AND('[1]PWS Information'!$E$10="CWS",U4319="Single Family Residence",S4319="Yes",Q4319="Non-Lead", N4319="Non-Lead - Copper",O4319="Before 1989")))),"Tier 4",
IF((OR((AND('[1]PWS Information'!$E$10="NTNC",Q4319="Non-Lead")),
(AND('[1]PWS Information'!$E$10="CWS",Q4319="Non-Lead",S4319="")),
(AND('[1]PWS Information'!$E$10="CWS",Q4319="Non-Lead",S4319="No")),
(AND('[1]PWS Information'!$E$10="CWS",Q4319="Non-Lead",S4319="Don't Know")),
(AND('[1]PWS Information'!$E$10="CWS",Q4319="Non-Lead", J4319="Non-Lead - Copper", S4319="Yes", L4319="Between 1989 and 2014")),
(AND('[1]PWS Information'!$E$10="CWS",Q4319="Non-Lead", J4319="Non-Lead - Copper", S4319="Yes", L4319="After 2014")),
(AND('[1]PWS Information'!$E$10="CWS",Q4319="Non-Lead", J4319="Non-Lead - Copper", S4319="Yes", L4319="Unknown")),
(AND('[1]PWS Information'!$E$10="CWS",Q4319="Non-Lead", N4319="Non-Lead - Copper", S4319="Yes", O4319="Between 1989 and 2014")),
(AND('[1]PWS Information'!$E$10="CWS",Q4319="Non-Lead", N4319="Non-Lead - Copper", S4319="Yes", O4319="After 2014")),
(AND('[1]PWS Information'!$E$10="CWS",Q4319="Non-Lead", N4319="Non-Lead - Copper", S4319="Yes", O4319="Unknown")),
(AND('[1]PWS Information'!$E$10="CWS",Q4319="Unknown")),
(AND('[1]PWS Information'!$E$10="NTNC",Q4319="Unknown")))),"Tier 5",
"")))))</f>
        <v>Tier 5</v>
      </c>
      <c r="Z4319" s="71"/>
      <c r="AA4319" s="71"/>
    </row>
    <row r="4320" spans="1:27" ht="57.6" x14ac:dyDescent="0.3">
      <c r="A4320" s="1"/>
      <c r="B4320" s="70">
        <v>12756508</v>
      </c>
      <c r="C4320" s="60">
        <v>391</v>
      </c>
      <c r="D4320" s="61" t="s">
        <v>1605</v>
      </c>
      <c r="E4320" s="61" t="s">
        <v>49</v>
      </c>
      <c r="F4320" s="61">
        <v>78640</v>
      </c>
      <c r="G4320" s="62" t="s">
        <v>1462</v>
      </c>
      <c r="H4320" s="63">
        <v>29.966619600000001</v>
      </c>
      <c r="I4320" s="64">
        <v>-97.838656099999994</v>
      </c>
      <c r="J4320" s="65" t="s">
        <v>57</v>
      </c>
      <c r="K4320" s="66" t="s">
        <v>51</v>
      </c>
      <c r="L4320" s="62" t="s">
        <v>58</v>
      </c>
      <c r="M4320" s="69"/>
      <c r="N4320" s="65" t="s">
        <v>50</v>
      </c>
      <c r="O4320" s="66" t="s">
        <v>58</v>
      </c>
      <c r="P4320" s="69"/>
      <c r="Q4320" s="55" t="str">
        <f t="shared" si="67"/>
        <v>Non-Lead</v>
      </c>
      <c r="R4320" s="70" t="s">
        <v>51</v>
      </c>
      <c r="S4320" s="70" t="s">
        <v>51</v>
      </c>
      <c r="T4320" s="70"/>
      <c r="U4320" s="71" t="s">
        <v>53</v>
      </c>
      <c r="V4320" s="71" t="s">
        <v>51</v>
      </c>
      <c r="W4320" s="71" t="s">
        <v>51</v>
      </c>
      <c r="X4320" s="71" t="s">
        <v>51</v>
      </c>
      <c r="Y4320" s="72" t="str">
        <f>IF((OR((AND('[1]PWS Information'!$E$10="CWS",U4320="Single Family Residence",Q4320="Lead")),
(AND('[1]PWS Information'!$E$10="CWS",U4320="Multiple Family Residence",'[1]PWS Information'!$E$11="Yes",Q4320="Lead")),
(AND('[1]PWS Information'!$E$10="NTNC",Q4320="Lead")))),"Tier 1",
IF((OR((AND('[1]PWS Information'!$E$10="CWS",U4320="Multiple Family Residence",'[1]PWS Information'!$E$11="No",Q4320="Lead")),
(AND('[1]PWS Information'!$E$10="CWS",U4320="Other",Q4320="Lead")),
(AND('[1]PWS Information'!$E$10="CWS",U4320="Building",Q4320="Lead")))),"Tier 2",
IF((OR((AND('[1]PWS Information'!$E$10="CWS",U4320="Single Family Residence",Q4320="Galvanized Requiring Replacement")),
(AND('[1]PWS Information'!$E$10="CWS",U4320="Single Family Residence",Q4320="Galvanized Requiring Replacement",R4320="Yes")),
(AND('[1]PWS Information'!$E$10="NTNC",Q4320="Galvanized Requiring Replacement")),
(AND('[1]PWS Information'!$E$10="NTNC",U4320="Single Family Residence",R4320="Yes")))),"Tier 3",
IF((OR((AND('[1]PWS Information'!$E$10="CWS",U4320="Single Family Residence",S4320="Yes",Q4320="Non-Lead", J4320="Non-Lead - Copper",L4320="Before 1989")),
(AND('[1]PWS Information'!$E$10="CWS",U4320="Single Family Residence",S4320="Yes",Q4320="Non-Lead", N4320="Non-Lead - Copper",O4320="Before 1989")))),"Tier 4",
IF((OR((AND('[1]PWS Information'!$E$10="NTNC",Q4320="Non-Lead")),
(AND('[1]PWS Information'!$E$10="CWS",Q4320="Non-Lead",S4320="")),
(AND('[1]PWS Information'!$E$10="CWS",Q4320="Non-Lead",S4320="No")),
(AND('[1]PWS Information'!$E$10="CWS",Q4320="Non-Lead",S4320="Don't Know")),
(AND('[1]PWS Information'!$E$10="CWS",Q4320="Non-Lead", J4320="Non-Lead - Copper", S4320="Yes", L4320="Between 1989 and 2014")),
(AND('[1]PWS Information'!$E$10="CWS",Q4320="Non-Lead", J4320="Non-Lead - Copper", S4320="Yes", L4320="After 2014")),
(AND('[1]PWS Information'!$E$10="CWS",Q4320="Non-Lead", J4320="Non-Lead - Copper", S4320="Yes", L4320="Unknown")),
(AND('[1]PWS Information'!$E$10="CWS",Q4320="Non-Lead", N4320="Non-Lead - Copper", S4320="Yes", O4320="Between 1989 and 2014")),
(AND('[1]PWS Information'!$E$10="CWS",Q4320="Non-Lead", N4320="Non-Lead - Copper", S4320="Yes", O4320="After 2014")),
(AND('[1]PWS Information'!$E$10="CWS",Q4320="Non-Lead", N4320="Non-Lead - Copper", S4320="Yes", O4320="Unknown")),
(AND('[1]PWS Information'!$E$10="CWS",Q4320="Unknown")),
(AND('[1]PWS Information'!$E$10="NTNC",Q4320="Unknown")))),"Tier 5",
"")))))</f>
        <v>Tier 5</v>
      </c>
      <c r="Z4320" s="71"/>
      <c r="AA4320" s="71"/>
    </row>
    <row r="4321" spans="1:27" ht="57.6" x14ac:dyDescent="0.3">
      <c r="A4321" s="1"/>
      <c r="B4321" s="70">
        <v>10774821</v>
      </c>
      <c r="C4321" s="60">
        <v>400</v>
      </c>
      <c r="D4321" s="61" t="s">
        <v>1605</v>
      </c>
      <c r="E4321" s="61" t="s">
        <v>49</v>
      </c>
      <c r="F4321" s="61">
        <v>78640</v>
      </c>
      <c r="G4321" s="62" t="s">
        <v>1462</v>
      </c>
      <c r="H4321" s="63">
        <v>29.9663626</v>
      </c>
      <c r="I4321" s="64">
        <v>-97.838674400000002</v>
      </c>
      <c r="J4321" s="65" t="s">
        <v>57</v>
      </c>
      <c r="K4321" s="66" t="s">
        <v>51</v>
      </c>
      <c r="L4321" s="62" t="s">
        <v>58</v>
      </c>
      <c r="M4321" s="69"/>
      <c r="N4321" s="65" t="s">
        <v>50</v>
      </c>
      <c r="O4321" s="66" t="s">
        <v>58</v>
      </c>
      <c r="P4321" s="69"/>
      <c r="Q4321" s="55" t="str">
        <f t="shared" si="67"/>
        <v>Non-Lead</v>
      </c>
      <c r="R4321" s="70" t="s">
        <v>51</v>
      </c>
      <c r="S4321" s="70" t="s">
        <v>51</v>
      </c>
      <c r="T4321" s="70"/>
      <c r="U4321" s="71" t="s">
        <v>53</v>
      </c>
      <c r="V4321" s="71" t="s">
        <v>51</v>
      </c>
      <c r="W4321" s="71" t="s">
        <v>51</v>
      </c>
      <c r="X4321" s="71" t="s">
        <v>51</v>
      </c>
      <c r="Y4321" s="72" t="str">
        <f>IF((OR((AND('[1]PWS Information'!$E$10="CWS",U4321="Single Family Residence",Q4321="Lead")),
(AND('[1]PWS Information'!$E$10="CWS",U4321="Multiple Family Residence",'[1]PWS Information'!$E$11="Yes",Q4321="Lead")),
(AND('[1]PWS Information'!$E$10="NTNC",Q4321="Lead")))),"Tier 1",
IF((OR((AND('[1]PWS Information'!$E$10="CWS",U4321="Multiple Family Residence",'[1]PWS Information'!$E$11="No",Q4321="Lead")),
(AND('[1]PWS Information'!$E$10="CWS",U4321="Other",Q4321="Lead")),
(AND('[1]PWS Information'!$E$10="CWS",U4321="Building",Q4321="Lead")))),"Tier 2",
IF((OR((AND('[1]PWS Information'!$E$10="CWS",U4321="Single Family Residence",Q4321="Galvanized Requiring Replacement")),
(AND('[1]PWS Information'!$E$10="CWS",U4321="Single Family Residence",Q4321="Galvanized Requiring Replacement",R4321="Yes")),
(AND('[1]PWS Information'!$E$10="NTNC",Q4321="Galvanized Requiring Replacement")),
(AND('[1]PWS Information'!$E$10="NTNC",U4321="Single Family Residence",R4321="Yes")))),"Tier 3",
IF((OR((AND('[1]PWS Information'!$E$10="CWS",U4321="Single Family Residence",S4321="Yes",Q4321="Non-Lead", J4321="Non-Lead - Copper",L4321="Before 1989")),
(AND('[1]PWS Information'!$E$10="CWS",U4321="Single Family Residence",S4321="Yes",Q4321="Non-Lead", N4321="Non-Lead - Copper",O4321="Before 1989")))),"Tier 4",
IF((OR((AND('[1]PWS Information'!$E$10="NTNC",Q4321="Non-Lead")),
(AND('[1]PWS Information'!$E$10="CWS",Q4321="Non-Lead",S4321="")),
(AND('[1]PWS Information'!$E$10="CWS",Q4321="Non-Lead",S4321="No")),
(AND('[1]PWS Information'!$E$10="CWS",Q4321="Non-Lead",S4321="Don't Know")),
(AND('[1]PWS Information'!$E$10="CWS",Q4321="Non-Lead", J4321="Non-Lead - Copper", S4321="Yes", L4321="Between 1989 and 2014")),
(AND('[1]PWS Information'!$E$10="CWS",Q4321="Non-Lead", J4321="Non-Lead - Copper", S4321="Yes", L4321="After 2014")),
(AND('[1]PWS Information'!$E$10="CWS",Q4321="Non-Lead", J4321="Non-Lead - Copper", S4321="Yes", L4321="Unknown")),
(AND('[1]PWS Information'!$E$10="CWS",Q4321="Non-Lead", N4321="Non-Lead - Copper", S4321="Yes", O4321="Between 1989 and 2014")),
(AND('[1]PWS Information'!$E$10="CWS",Q4321="Non-Lead", N4321="Non-Lead - Copper", S4321="Yes", O4321="After 2014")),
(AND('[1]PWS Information'!$E$10="CWS",Q4321="Non-Lead", N4321="Non-Lead - Copper", S4321="Yes", O4321="Unknown")),
(AND('[1]PWS Information'!$E$10="CWS",Q4321="Unknown")),
(AND('[1]PWS Information'!$E$10="NTNC",Q4321="Unknown")))),"Tier 5",
"")))))</f>
        <v>Tier 5</v>
      </c>
      <c r="Z4321" s="71"/>
      <c r="AA4321" s="71"/>
    </row>
    <row r="4322" spans="1:27" ht="57.6" x14ac:dyDescent="0.3">
      <c r="A4322" s="17"/>
      <c r="B4322" s="70">
        <v>15789729</v>
      </c>
      <c r="C4322" s="60">
        <v>401</v>
      </c>
      <c r="D4322" s="61" t="s">
        <v>1605</v>
      </c>
      <c r="E4322" s="61" t="s">
        <v>49</v>
      </c>
      <c r="F4322" s="61">
        <v>78640</v>
      </c>
      <c r="G4322" s="62" t="s">
        <v>1462</v>
      </c>
      <c r="H4322" s="63">
        <v>29.966676700000001</v>
      </c>
      <c r="I4322" s="64">
        <v>-97.838591800000003</v>
      </c>
      <c r="J4322" s="65" t="s">
        <v>57</v>
      </c>
      <c r="K4322" s="66" t="s">
        <v>51</v>
      </c>
      <c r="L4322" s="62" t="s">
        <v>58</v>
      </c>
      <c r="M4322" s="69"/>
      <c r="N4322" s="65" t="s">
        <v>50</v>
      </c>
      <c r="O4322" s="66" t="s">
        <v>58</v>
      </c>
      <c r="P4322" s="69"/>
      <c r="Q4322" s="55" t="str">
        <f t="shared" si="67"/>
        <v>Non-Lead</v>
      </c>
      <c r="R4322" s="70" t="s">
        <v>51</v>
      </c>
      <c r="S4322" s="70" t="s">
        <v>51</v>
      </c>
      <c r="T4322" s="70"/>
      <c r="U4322" s="71" t="s">
        <v>53</v>
      </c>
      <c r="V4322" s="71" t="s">
        <v>51</v>
      </c>
      <c r="W4322" s="71" t="s">
        <v>51</v>
      </c>
      <c r="X4322" s="71" t="s">
        <v>51</v>
      </c>
      <c r="Y4322" s="72" t="str">
        <f>IF((OR((AND('[1]PWS Information'!$E$10="CWS",U4322="Single Family Residence",Q4322="Lead")),
(AND('[1]PWS Information'!$E$10="CWS",U4322="Multiple Family Residence",'[1]PWS Information'!$E$11="Yes",Q4322="Lead")),
(AND('[1]PWS Information'!$E$10="NTNC",Q4322="Lead")))),"Tier 1",
IF((OR((AND('[1]PWS Information'!$E$10="CWS",U4322="Multiple Family Residence",'[1]PWS Information'!$E$11="No",Q4322="Lead")),
(AND('[1]PWS Information'!$E$10="CWS",U4322="Other",Q4322="Lead")),
(AND('[1]PWS Information'!$E$10="CWS",U4322="Building",Q4322="Lead")))),"Tier 2",
IF((OR((AND('[1]PWS Information'!$E$10="CWS",U4322="Single Family Residence",Q4322="Galvanized Requiring Replacement")),
(AND('[1]PWS Information'!$E$10="CWS",U4322="Single Family Residence",Q4322="Galvanized Requiring Replacement",R4322="Yes")),
(AND('[1]PWS Information'!$E$10="NTNC",Q4322="Galvanized Requiring Replacement")),
(AND('[1]PWS Information'!$E$10="NTNC",U4322="Single Family Residence",R4322="Yes")))),"Tier 3",
IF((OR((AND('[1]PWS Information'!$E$10="CWS",U4322="Single Family Residence",S4322="Yes",Q4322="Non-Lead", J4322="Non-Lead - Copper",L4322="Before 1989")),
(AND('[1]PWS Information'!$E$10="CWS",U4322="Single Family Residence",S4322="Yes",Q4322="Non-Lead", N4322="Non-Lead - Copper",O4322="Before 1989")))),"Tier 4",
IF((OR((AND('[1]PWS Information'!$E$10="NTNC",Q4322="Non-Lead")),
(AND('[1]PWS Information'!$E$10="CWS",Q4322="Non-Lead",S4322="")),
(AND('[1]PWS Information'!$E$10="CWS",Q4322="Non-Lead",S4322="No")),
(AND('[1]PWS Information'!$E$10="CWS",Q4322="Non-Lead",S4322="Don't Know")),
(AND('[1]PWS Information'!$E$10="CWS",Q4322="Non-Lead", J4322="Non-Lead - Copper", S4322="Yes", L4322="Between 1989 and 2014")),
(AND('[1]PWS Information'!$E$10="CWS",Q4322="Non-Lead", J4322="Non-Lead - Copper", S4322="Yes", L4322="After 2014")),
(AND('[1]PWS Information'!$E$10="CWS",Q4322="Non-Lead", J4322="Non-Lead - Copper", S4322="Yes", L4322="Unknown")),
(AND('[1]PWS Information'!$E$10="CWS",Q4322="Non-Lead", N4322="Non-Lead - Copper", S4322="Yes", O4322="Between 1989 and 2014")),
(AND('[1]PWS Information'!$E$10="CWS",Q4322="Non-Lead", N4322="Non-Lead - Copper", S4322="Yes", O4322="After 2014")),
(AND('[1]PWS Information'!$E$10="CWS",Q4322="Non-Lead", N4322="Non-Lead - Copper", S4322="Yes", O4322="Unknown")),
(AND('[1]PWS Information'!$E$10="CWS",Q4322="Unknown")),
(AND('[1]PWS Information'!$E$10="NTNC",Q4322="Unknown")))),"Tier 5",
"")))))</f>
        <v>Tier 5</v>
      </c>
      <c r="Z4322" s="71"/>
      <c r="AA4322" s="71"/>
    </row>
    <row r="4323" spans="1:27" ht="57.6" x14ac:dyDescent="0.3">
      <c r="A4323" s="1"/>
      <c r="B4323" s="70">
        <v>12872408</v>
      </c>
      <c r="C4323" s="60">
        <v>410</v>
      </c>
      <c r="D4323" s="61" t="s">
        <v>1605</v>
      </c>
      <c r="E4323" s="61" t="s">
        <v>49</v>
      </c>
      <c r="F4323" s="61">
        <v>78640</v>
      </c>
      <c r="G4323" s="62" t="s">
        <v>1462</v>
      </c>
      <c r="H4323" s="63">
        <v>29.9664009</v>
      </c>
      <c r="I4323" s="64">
        <v>-97.838631500000005</v>
      </c>
      <c r="J4323" s="65" t="s">
        <v>57</v>
      </c>
      <c r="K4323" s="66" t="s">
        <v>51</v>
      </c>
      <c r="L4323" s="62" t="s">
        <v>58</v>
      </c>
      <c r="M4323" s="69"/>
      <c r="N4323" s="65" t="s">
        <v>50</v>
      </c>
      <c r="O4323" s="66" t="s">
        <v>58</v>
      </c>
      <c r="P4323" s="69"/>
      <c r="Q4323" s="55" t="str">
        <f t="shared" si="67"/>
        <v>Non-Lead</v>
      </c>
      <c r="R4323" s="70" t="s">
        <v>51</v>
      </c>
      <c r="S4323" s="70" t="s">
        <v>51</v>
      </c>
      <c r="T4323" s="70"/>
      <c r="U4323" s="71" t="s">
        <v>53</v>
      </c>
      <c r="V4323" s="71" t="s">
        <v>51</v>
      </c>
      <c r="W4323" s="71" t="s">
        <v>51</v>
      </c>
      <c r="X4323" s="71" t="s">
        <v>51</v>
      </c>
      <c r="Y4323" s="72" t="str">
        <f>IF((OR((AND('[1]PWS Information'!$E$10="CWS",U4323="Single Family Residence",Q4323="Lead")),
(AND('[1]PWS Information'!$E$10="CWS",U4323="Multiple Family Residence",'[1]PWS Information'!$E$11="Yes",Q4323="Lead")),
(AND('[1]PWS Information'!$E$10="NTNC",Q4323="Lead")))),"Tier 1",
IF((OR((AND('[1]PWS Information'!$E$10="CWS",U4323="Multiple Family Residence",'[1]PWS Information'!$E$11="No",Q4323="Lead")),
(AND('[1]PWS Information'!$E$10="CWS",U4323="Other",Q4323="Lead")),
(AND('[1]PWS Information'!$E$10="CWS",U4323="Building",Q4323="Lead")))),"Tier 2",
IF((OR((AND('[1]PWS Information'!$E$10="CWS",U4323="Single Family Residence",Q4323="Galvanized Requiring Replacement")),
(AND('[1]PWS Information'!$E$10="CWS",U4323="Single Family Residence",Q4323="Galvanized Requiring Replacement",R4323="Yes")),
(AND('[1]PWS Information'!$E$10="NTNC",Q4323="Galvanized Requiring Replacement")),
(AND('[1]PWS Information'!$E$10="NTNC",U4323="Single Family Residence",R4323="Yes")))),"Tier 3",
IF((OR((AND('[1]PWS Information'!$E$10="CWS",U4323="Single Family Residence",S4323="Yes",Q4323="Non-Lead", J4323="Non-Lead - Copper",L4323="Before 1989")),
(AND('[1]PWS Information'!$E$10="CWS",U4323="Single Family Residence",S4323="Yes",Q4323="Non-Lead", N4323="Non-Lead - Copper",O4323="Before 1989")))),"Tier 4",
IF((OR((AND('[1]PWS Information'!$E$10="NTNC",Q4323="Non-Lead")),
(AND('[1]PWS Information'!$E$10="CWS",Q4323="Non-Lead",S4323="")),
(AND('[1]PWS Information'!$E$10="CWS",Q4323="Non-Lead",S4323="No")),
(AND('[1]PWS Information'!$E$10="CWS",Q4323="Non-Lead",S4323="Don't Know")),
(AND('[1]PWS Information'!$E$10="CWS",Q4323="Non-Lead", J4323="Non-Lead - Copper", S4323="Yes", L4323="Between 1989 and 2014")),
(AND('[1]PWS Information'!$E$10="CWS",Q4323="Non-Lead", J4323="Non-Lead - Copper", S4323="Yes", L4323="After 2014")),
(AND('[1]PWS Information'!$E$10="CWS",Q4323="Non-Lead", J4323="Non-Lead - Copper", S4323="Yes", L4323="Unknown")),
(AND('[1]PWS Information'!$E$10="CWS",Q4323="Non-Lead", N4323="Non-Lead - Copper", S4323="Yes", O4323="Between 1989 and 2014")),
(AND('[1]PWS Information'!$E$10="CWS",Q4323="Non-Lead", N4323="Non-Lead - Copper", S4323="Yes", O4323="After 2014")),
(AND('[1]PWS Information'!$E$10="CWS",Q4323="Non-Lead", N4323="Non-Lead - Copper", S4323="Yes", O4323="Unknown")),
(AND('[1]PWS Information'!$E$10="CWS",Q4323="Unknown")),
(AND('[1]PWS Information'!$E$10="NTNC",Q4323="Unknown")))),"Tier 5",
"")))))</f>
        <v>Tier 5</v>
      </c>
      <c r="Z4323" s="71"/>
      <c r="AA4323" s="71"/>
    </row>
    <row r="4324" spans="1:27" ht="57.6" x14ac:dyDescent="0.3">
      <c r="A4324" s="1"/>
      <c r="B4324" s="70">
        <v>15987902</v>
      </c>
      <c r="C4324" s="60">
        <v>411</v>
      </c>
      <c r="D4324" s="61" t="s">
        <v>1605</v>
      </c>
      <c r="E4324" s="61" t="s">
        <v>49</v>
      </c>
      <c r="F4324" s="61">
        <v>78640</v>
      </c>
      <c r="G4324" s="62" t="s">
        <v>1462</v>
      </c>
      <c r="H4324" s="63">
        <v>29.9667338</v>
      </c>
      <c r="I4324" s="64">
        <v>-97.838527499999998</v>
      </c>
      <c r="J4324" s="65" t="s">
        <v>57</v>
      </c>
      <c r="K4324" s="66" t="s">
        <v>51</v>
      </c>
      <c r="L4324" s="62" t="s">
        <v>58</v>
      </c>
      <c r="M4324" s="69"/>
      <c r="N4324" s="65" t="s">
        <v>50</v>
      </c>
      <c r="O4324" s="66" t="s">
        <v>58</v>
      </c>
      <c r="P4324" s="69"/>
      <c r="Q4324" s="55" t="str">
        <f t="shared" si="67"/>
        <v>Non-Lead</v>
      </c>
      <c r="R4324" s="70" t="s">
        <v>51</v>
      </c>
      <c r="S4324" s="70" t="s">
        <v>51</v>
      </c>
      <c r="T4324" s="70"/>
      <c r="U4324" s="71" t="s">
        <v>53</v>
      </c>
      <c r="V4324" s="71" t="s">
        <v>51</v>
      </c>
      <c r="W4324" s="71" t="s">
        <v>51</v>
      </c>
      <c r="X4324" s="71" t="s">
        <v>51</v>
      </c>
      <c r="Y4324" s="72" t="str">
        <f>IF((OR((AND('[1]PWS Information'!$E$10="CWS",U4324="Single Family Residence",Q4324="Lead")),
(AND('[1]PWS Information'!$E$10="CWS",U4324="Multiple Family Residence",'[1]PWS Information'!$E$11="Yes",Q4324="Lead")),
(AND('[1]PWS Information'!$E$10="NTNC",Q4324="Lead")))),"Tier 1",
IF((OR((AND('[1]PWS Information'!$E$10="CWS",U4324="Multiple Family Residence",'[1]PWS Information'!$E$11="No",Q4324="Lead")),
(AND('[1]PWS Information'!$E$10="CWS",U4324="Other",Q4324="Lead")),
(AND('[1]PWS Information'!$E$10="CWS",U4324="Building",Q4324="Lead")))),"Tier 2",
IF((OR((AND('[1]PWS Information'!$E$10="CWS",U4324="Single Family Residence",Q4324="Galvanized Requiring Replacement")),
(AND('[1]PWS Information'!$E$10="CWS",U4324="Single Family Residence",Q4324="Galvanized Requiring Replacement",R4324="Yes")),
(AND('[1]PWS Information'!$E$10="NTNC",Q4324="Galvanized Requiring Replacement")),
(AND('[1]PWS Information'!$E$10="NTNC",U4324="Single Family Residence",R4324="Yes")))),"Tier 3",
IF((OR((AND('[1]PWS Information'!$E$10="CWS",U4324="Single Family Residence",S4324="Yes",Q4324="Non-Lead", J4324="Non-Lead - Copper",L4324="Before 1989")),
(AND('[1]PWS Information'!$E$10="CWS",U4324="Single Family Residence",S4324="Yes",Q4324="Non-Lead", N4324="Non-Lead - Copper",O4324="Before 1989")))),"Tier 4",
IF((OR((AND('[1]PWS Information'!$E$10="NTNC",Q4324="Non-Lead")),
(AND('[1]PWS Information'!$E$10="CWS",Q4324="Non-Lead",S4324="")),
(AND('[1]PWS Information'!$E$10="CWS",Q4324="Non-Lead",S4324="No")),
(AND('[1]PWS Information'!$E$10="CWS",Q4324="Non-Lead",S4324="Don't Know")),
(AND('[1]PWS Information'!$E$10="CWS",Q4324="Non-Lead", J4324="Non-Lead - Copper", S4324="Yes", L4324="Between 1989 and 2014")),
(AND('[1]PWS Information'!$E$10="CWS",Q4324="Non-Lead", J4324="Non-Lead - Copper", S4324="Yes", L4324="After 2014")),
(AND('[1]PWS Information'!$E$10="CWS",Q4324="Non-Lead", J4324="Non-Lead - Copper", S4324="Yes", L4324="Unknown")),
(AND('[1]PWS Information'!$E$10="CWS",Q4324="Non-Lead", N4324="Non-Lead - Copper", S4324="Yes", O4324="Between 1989 and 2014")),
(AND('[1]PWS Information'!$E$10="CWS",Q4324="Non-Lead", N4324="Non-Lead - Copper", S4324="Yes", O4324="After 2014")),
(AND('[1]PWS Information'!$E$10="CWS",Q4324="Non-Lead", N4324="Non-Lead - Copper", S4324="Yes", O4324="Unknown")),
(AND('[1]PWS Information'!$E$10="CWS",Q4324="Unknown")),
(AND('[1]PWS Information'!$E$10="NTNC",Q4324="Unknown")))),"Tier 5",
"")))))</f>
        <v>Tier 5</v>
      </c>
      <c r="Z4324" s="71"/>
      <c r="AA4324" s="71"/>
    </row>
    <row r="4325" spans="1:27" ht="57.6" x14ac:dyDescent="0.3">
      <c r="A4325" s="1"/>
      <c r="B4325" s="70">
        <v>12350692</v>
      </c>
      <c r="C4325" s="60">
        <v>420</v>
      </c>
      <c r="D4325" s="61" t="s">
        <v>1605</v>
      </c>
      <c r="E4325" s="61" t="s">
        <v>49</v>
      </c>
      <c r="F4325" s="61">
        <v>78640</v>
      </c>
      <c r="G4325" s="62" t="s">
        <v>1462</v>
      </c>
      <c r="H4325" s="63">
        <v>29.9664392</v>
      </c>
      <c r="I4325" s="64">
        <v>-97.838588700000003</v>
      </c>
      <c r="J4325" s="65" t="s">
        <v>57</v>
      </c>
      <c r="K4325" s="66" t="s">
        <v>51</v>
      </c>
      <c r="L4325" s="62" t="s">
        <v>58</v>
      </c>
      <c r="M4325" s="69"/>
      <c r="N4325" s="65" t="s">
        <v>50</v>
      </c>
      <c r="O4325" s="66" t="s">
        <v>58</v>
      </c>
      <c r="P4325" s="69"/>
      <c r="Q4325" s="55" t="str">
        <f t="shared" si="67"/>
        <v>Non-Lead</v>
      </c>
      <c r="R4325" s="70" t="s">
        <v>51</v>
      </c>
      <c r="S4325" s="70" t="s">
        <v>51</v>
      </c>
      <c r="T4325" s="70"/>
      <c r="U4325" s="71" t="s">
        <v>53</v>
      </c>
      <c r="V4325" s="71" t="s">
        <v>51</v>
      </c>
      <c r="W4325" s="71" t="s">
        <v>51</v>
      </c>
      <c r="X4325" s="71" t="s">
        <v>51</v>
      </c>
      <c r="Y4325" s="72" t="str">
        <f>IF((OR((AND('[1]PWS Information'!$E$10="CWS",U4325="Single Family Residence",Q4325="Lead")),
(AND('[1]PWS Information'!$E$10="CWS",U4325="Multiple Family Residence",'[1]PWS Information'!$E$11="Yes",Q4325="Lead")),
(AND('[1]PWS Information'!$E$10="NTNC",Q4325="Lead")))),"Tier 1",
IF((OR((AND('[1]PWS Information'!$E$10="CWS",U4325="Multiple Family Residence",'[1]PWS Information'!$E$11="No",Q4325="Lead")),
(AND('[1]PWS Information'!$E$10="CWS",U4325="Other",Q4325="Lead")),
(AND('[1]PWS Information'!$E$10="CWS",U4325="Building",Q4325="Lead")))),"Tier 2",
IF((OR((AND('[1]PWS Information'!$E$10="CWS",U4325="Single Family Residence",Q4325="Galvanized Requiring Replacement")),
(AND('[1]PWS Information'!$E$10="CWS",U4325="Single Family Residence",Q4325="Galvanized Requiring Replacement",R4325="Yes")),
(AND('[1]PWS Information'!$E$10="NTNC",Q4325="Galvanized Requiring Replacement")),
(AND('[1]PWS Information'!$E$10="NTNC",U4325="Single Family Residence",R4325="Yes")))),"Tier 3",
IF((OR((AND('[1]PWS Information'!$E$10="CWS",U4325="Single Family Residence",S4325="Yes",Q4325="Non-Lead", J4325="Non-Lead - Copper",L4325="Before 1989")),
(AND('[1]PWS Information'!$E$10="CWS",U4325="Single Family Residence",S4325="Yes",Q4325="Non-Lead", N4325="Non-Lead - Copper",O4325="Before 1989")))),"Tier 4",
IF((OR((AND('[1]PWS Information'!$E$10="NTNC",Q4325="Non-Lead")),
(AND('[1]PWS Information'!$E$10="CWS",Q4325="Non-Lead",S4325="")),
(AND('[1]PWS Information'!$E$10="CWS",Q4325="Non-Lead",S4325="No")),
(AND('[1]PWS Information'!$E$10="CWS",Q4325="Non-Lead",S4325="Don't Know")),
(AND('[1]PWS Information'!$E$10="CWS",Q4325="Non-Lead", J4325="Non-Lead - Copper", S4325="Yes", L4325="Between 1989 and 2014")),
(AND('[1]PWS Information'!$E$10="CWS",Q4325="Non-Lead", J4325="Non-Lead - Copper", S4325="Yes", L4325="After 2014")),
(AND('[1]PWS Information'!$E$10="CWS",Q4325="Non-Lead", J4325="Non-Lead - Copper", S4325="Yes", L4325="Unknown")),
(AND('[1]PWS Information'!$E$10="CWS",Q4325="Non-Lead", N4325="Non-Lead - Copper", S4325="Yes", O4325="Between 1989 and 2014")),
(AND('[1]PWS Information'!$E$10="CWS",Q4325="Non-Lead", N4325="Non-Lead - Copper", S4325="Yes", O4325="After 2014")),
(AND('[1]PWS Information'!$E$10="CWS",Q4325="Non-Lead", N4325="Non-Lead - Copper", S4325="Yes", O4325="Unknown")),
(AND('[1]PWS Information'!$E$10="CWS",Q4325="Unknown")),
(AND('[1]PWS Information'!$E$10="NTNC",Q4325="Unknown")))),"Tier 5",
"")))))</f>
        <v>Tier 5</v>
      </c>
      <c r="Z4325" s="71"/>
      <c r="AA4325" s="71"/>
    </row>
    <row r="4326" spans="1:27" ht="57.6" x14ac:dyDescent="0.3">
      <c r="A4326" s="17"/>
      <c r="B4326" s="70">
        <v>730002</v>
      </c>
      <c r="C4326" s="60">
        <v>421</v>
      </c>
      <c r="D4326" s="61" t="s">
        <v>1605</v>
      </c>
      <c r="E4326" s="61" t="s">
        <v>49</v>
      </c>
      <c r="F4326" s="61">
        <v>78640</v>
      </c>
      <c r="G4326" s="62" t="s">
        <v>1462</v>
      </c>
      <c r="H4326" s="63">
        <v>29.966790899999999</v>
      </c>
      <c r="I4326" s="64">
        <v>-97.838463300000001</v>
      </c>
      <c r="J4326" s="65" t="s">
        <v>57</v>
      </c>
      <c r="K4326" s="66" t="s">
        <v>51</v>
      </c>
      <c r="L4326" s="62" t="s">
        <v>58</v>
      </c>
      <c r="M4326" s="69"/>
      <c r="N4326" s="65" t="s">
        <v>50</v>
      </c>
      <c r="O4326" s="66" t="s">
        <v>58</v>
      </c>
      <c r="P4326" s="69"/>
      <c r="Q4326" s="55" t="str">
        <f t="shared" si="67"/>
        <v>Non-Lead</v>
      </c>
      <c r="R4326" s="70" t="s">
        <v>51</v>
      </c>
      <c r="S4326" s="70" t="s">
        <v>51</v>
      </c>
      <c r="T4326" s="70"/>
      <c r="U4326" s="71" t="s">
        <v>53</v>
      </c>
      <c r="V4326" s="71" t="s">
        <v>51</v>
      </c>
      <c r="W4326" s="71" t="s">
        <v>51</v>
      </c>
      <c r="X4326" s="71" t="s">
        <v>51</v>
      </c>
      <c r="Y4326" s="72" t="str">
        <f>IF((OR((AND('[1]PWS Information'!$E$10="CWS",U4326="Single Family Residence",Q4326="Lead")),
(AND('[1]PWS Information'!$E$10="CWS",U4326="Multiple Family Residence",'[1]PWS Information'!$E$11="Yes",Q4326="Lead")),
(AND('[1]PWS Information'!$E$10="NTNC",Q4326="Lead")))),"Tier 1",
IF((OR((AND('[1]PWS Information'!$E$10="CWS",U4326="Multiple Family Residence",'[1]PWS Information'!$E$11="No",Q4326="Lead")),
(AND('[1]PWS Information'!$E$10="CWS",U4326="Other",Q4326="Lead")),
(AND('[1]PWS Information'!$E$10="CWS",U4326="Building",Q4326="Lead")))),"Tier 2",
IF((OR((AND('[1]PWS Information'!$E$10="CWS",U4326="Single Family Residence",Q4326="Galvanized Requiring Replacement")),
(AND('[1]PWS Information'!$E$10="CWS",U4326="Single Family Residence",Q4326="Galvanized Requiring Replacement",R4326="Yes")),
(AND('[1]PWS Information'!$E$10="NTNC",Q4326="Galvanized Requiring Replacement")),
(AND('[1]PWS Information'!$E$10="NTNC",U4326="Single Family Residence",R4326="Yes")))),"Tier 3",
IF((OR((AND('[1]PWS Information'!$E$10="CWS",U4326="Single Family Residence",S4326="Yes",Q4326="Non-Lead", J4326="Non-Lead - Copper",L4326="Before 1989")),
(AND('[1]PWS Information'!$E$10="CWS",U4326="Single Family Residence",S4326="Yes",Q4326="Non-Lead", N4326="Non-Lead - Copper",O4326="Before 1989")))),"Tier 4",
IF((OR((AND('[1]PWS Information'!$E$10="NTNC",Q4326="Non-Lead")),
(AND('[1]PWS Information'!$E$10="CWS",Q4326="Non-Lead",S4326="")),
(AND('[1]PWS Information'!$E$10="CWS",Q4326="Non-Lead",S4326="No")),
(AND('[1]PWS Information'!$E$10="CWS",Q4326="Non-Lead",S4326="Don't Know")),
(AND('[1]PWS Information'!$E$10="CWS",Q4326="Non-Lead", J4326="Non-Lead - Copper", S4326="Yes", L4326="Between 1989 and 2014")),
(AND('[1]PWS Information'!$E$10="CWS",Q4326="Non-Lead", J4326="Non-Lead - Copper", S4326="Yes", L4326="After 2014")),
(AND('[1]PWS Information'!$E$10="CWS",Q4326="Non-Lead", J4326="Non-Lead - Copper", S4326="Yes", L4326="Unknown")),
(AND('[1]PWS Information'!$E$10="CWS",Q4326="Non-Lead", N4326="Non-Lead - Copper", S4326="Yes", O4326="Between 1989 and 2014")),
(AND('[1]PWS Information'!$E$10="CWS",Q4326="Non-Lead", N4326="Non-Lead - Copper", S4326="Yes", O4326="After 2014")),
(AND('[1]PWS Information'!$E$10="CWS",Q4326="Non-Lead", N4326="Non-Lead - Copper", S4326="Yes", O4326="Unknown")),
(AND('[1]PWS Information'!$E$10="CWS",Q4326="Unknown")),
(AND('[1]PWS Information'!$E$10="NTNC",Q4326="Unknown")))),"Tier 5",
"")))))</f>
        <v>Tier 5</v>
      </c>
      <c r="Z4326" s="71"/>
      <c r="AA4326" s="71"/>
    </row>
    <row r="4327" spans="1:27" ht="57.6" x14ac:dyDescent="0.3">
      <c r="A4327" s="1"/>
      <c r="B4327" s="70">
        <v>16709371</v>
      </c>
      <c r="C4327" s="60">
        <v>430</v>
      </c>
      <c r="D4327" s="61" t="s">
        <v>1605</v>
      </c>
      <c r="E4327" s="61" t="s">
        <v>49</v>
      </c>
      <c r="F4327" s="61">
        <v>78640</v>
      </c>
      <c r="G4327" s="62" t="s">
        <v>1462</v>
      </c>
      <c r="H4327" s="63">
        <v>29.9664775</v>
      </c>
      <c r="I4327" s="64">
        <v>-97.838545800000006</v>
      </c>
      <c r="J4327" s="65" t="s">
        <v>57</v>
      </c>
      <c r="K4327" s="66" t="s">
        <v>51</v>
      </c>
      <c r="L4327" s="62" t="s">
        <v>58</v>
      </c>
      <c r="M4327" s="69"/>
      <c r="N4327" s="65" t="s">
        <v>50</v>
      </c>
      <c r="O4327" s="66" t="s">
        <v>58</v>
      </c>
      <c r="P4327" s="69"/>
      <c r="Q4327" s="55" t="str">
        <f t="shared" si="67"/>
        <v>Non-Lead</v>
      </c>
      <c r="R4327" s="70" t="s">
        <v>51</v>
      </c>
      <c r="S4327" s="70" t="s">
        <v>51</v>
      </c>
      <c r="T4327" s="70"/>
      <c r="U4327" s="71" t="s">
        <v>53</v>
      </c>
      <c r="V4327" s="71" t="s">
        <v>51</v>
      </c>
      <c r="W4327" s="71" t="s">
        <v>51</v>
      </c>
      <c r="X4327" s="71" t="s">
        <v>51</v>
      </c>
      <c r="Y4327" s="72" t="str">
        <f>IF((OR((AND('[1]PWS Information'!$E$10="CWS",U4327="Single Family Residence",Q4327="Lead")),
(AND('[1]PWS Information'!$E$10="CWS",U4327="Multiple Family Residence",'[1]PWS Information'!$E$11="Yes",Q4327="Lead")),
(AND('[1]PWS Information'!$E$10="NTNC",Q4327="Lead")))),"Tier 1",
IF((OR((AND('[1]PWS Information'!$E$10="CWS",U4327="Multiple Family Residence",'[1]PWS Information'!$E$11="No",Q4327="Lead")),
(AND('[1]PWS Information'!$E$10="CWS",U4327="Other",Q4327="Lead")),
(AND('[1]PWS Information'!$E$10="CWS",U4327="Building",Q4327="Lead")))),"Tier 2",
IF((OR((AND('[1]PWS Information'!$E$10="CWS",U4327="Single Family Residence",Q4327="Galvanized Requiring Replacement")),
(AND('[1]PWS Information'!$E$10="CWS",U4327="Single Family Residence",Q4327="Galvanized Requiring Replacement",R4327="Yes")),
(AND('[1]PWS Information'!$E$10="NTNC",Q4327="Galvanized Requiring Replacement")),
(AND('[1]PWS Information'!$E$10="NTNC",U4327="Single Family Residence",R4327="Yes")))),"Tier 3",
IF((OR((AND('[1]PWS Information'!$E$10="CWS",U4327="Single Family Residence",S4327="Yes",Q4327="Non-Lead", J4327="Non-Lead - Copper",L4327="Before 1989")),
(AND('[1]PWS Information'!$E$10="CWS",U4327="Single Family Residence",S4327="Yes",Q4327="Non-Lead", N4327="Non-Lead - Copper",O4327="Before 1989")))),"Tier 4",
IF((OR((AND('[1]PWS Information'!$E$10="NTNC",Q4327="Non-Lead")),
(AND('[1]PWS Information'!$E$10="CWS",Q4327="Non-Lead",S4327="")),
(AND('[1]PWS Information'!$E$10="CWS",Q4327="Non-Lead",S4327="No")),
(AND('[1]PWS Information'!$E$10="CWS",Q4327="Non-Lead",S4327="Don't Know")),
(AND('[1]PWS Information'!$E$10="CWS",Q4327="Non-Lead", J4327="Non-Lead - Copper", S4327="Yes", L4327="Between 1989 and 2014")),
(AND('[1]PWS Information'!$E$10="CWS",Q4327="Non-Lead", J4327="Non-Lead - Copper", S4327="Yes", L4327="After 2014")),
(AND('[1]PWS Information'!$E$10="CWS",Q4327="Non-Lead", J4327="Non-Lead - Copper", S4327="Yes", L4327="Unknown")),
(AND('[1]PWS Information'!$E$10="CWS",Q4327="Non-Lead", N4327="Non-Lead - Copper", S4327="Yes", O4327="Between 1989 and 2014")),
(AND('[1]PWS Information'!$E$10="CWS",Q4327="Non-Lead", N4327="Non-Lead - Copper", S4327="Yes", O4327="After 2014")),
(AND('[1]PWS Information'!$E$10="CWS",Q4327="Non-Lead", N4327="Non-Lead - Copper", S4327="Yes", O4327="Unknown")),
(AND('[1]PWS Information'!$E$10="CWS",Q4327="Unknown")),
(AND('[1]PWS Information'!$E$10="NTNC",Q4327="Unknown")))),"Tier 5",
"")))))</f>
        <v>Tier 5</v>
      </c>
      <c r="Z4327" s="71"/>
      <c r="AA4327" s="71"/>
    </row>
    <row r="4328" spans="1:27" ht="57.6" x14ac:dyDescent="0.3">
      <c r="A4328" s="1"/>
      <c r="B4328" s="70">
        <v>12578472</v>
      </c>
      <c r="C4328" s="60">
        <v>431</v>
      </c>
      <c r="D4328" s="61" t="s">
        <v>1605</v>
      </c>
      <c r="E4328" s="61" t="s">
        <v>49</v>
      </c>
      <c r="F4328" s="61">
        <v>78640</v>
      </c>
      <c r="G4328" s="62" t="s">
        <v>1462</v>
      </c>
      <c r="H4328" s="63">
        <v>29.966847900000001</v>
      </c>
      <c r="I4328" s="64">
        <v>-97.838398999999995</v>
      </c>
      <c r="J4328" s="65" t="s">
        <v>57</v>
      </c>
      <c r="K4328" s="66" t="s">
        <v>51</v>
      </c>
      <c r="L4328" s="62" t="s">
        <v>58</v>
      </c>
      <c r="M4328" s="69"/>
      <c r="N4328" s="65" t="s">
        <v>50</v>
      </c>
      <c r="O4328" s="66" t="s">
        <v>58</v>
      </c>
      <c r="P4328" s="69"/>
      <c r="Q4328" s="55" t="str">
        <f t="shared" si="67"/>
        <v>Non-Lead</v>
      </c>
      <c r="R4328" s="70" t="s">
        <v>51</v>
      </c>
      <c r="S4328" s="70" t="s">
        <v>51</v>
      </c>
      <c r="T4328" s="70"/>
      <c r="U4328" s="71" t="s">
        <v>53</v>
      </c>
      <c r="V4328" s="71" t="s">
        <v>51</v>
      </c>
      <c r="W4328" s="71" t="s">
        <v>51</v>
      </c>
      <c r="X4328" s="71" t="s">
        <v>51</v>
      </c>
      <c r="Y4328" s="72" t="str">
        <f>IF((OR((AND('[1]PWS Information'!$E$10="CWS",U4328="Single Family Residence",Q4328="Lead")),
(AND('[1]PWS Information'!$E$10="CWS",U4328="Multiple Family Residence",'[1]PWS Information'!$E$11="Yes",Q4328="Lead")),
(AND('[1]PWS Information'!$E$10="NTNC",Q4328="Lead")))),"Tier 1",
IF((OR((AND('[1]PWS Information'!$E$10="CWS",U4328="Multiple Family Residence",'[1]PWS Information'!$E$11="No",Q4328="Lead")),
(AND('[1]PWS Information'!$E$10="CWS",U4328="Other",Q4328="Lead")),
(AND('[1]PWS Information'!$E$10="CWS",U4328="Building",Q4328="Lead")))),"Tier 2",
IF((OR((AND('[1]PWS Information'!$E$10="CWS",U4328="Single Family Residence",Q4328="Galvanized Requiring Replacement")),
(AND('[1]PWS Information'!$E$10="CWS",U4328="Single Family Residence",Q4328="Galvanized Requiring Replacement",R4328="Yes")),
(AND('[1]PWS Information'!$E$10="NTNC",Q4328="Galvanized Requiring Replacement")),
(AND('[1]PWS Information'!$E$10="NTNC",U4328="Single Family Residence",R4328="Yes")))),"Tier 3",
IF((OR((AND('[1]PWS Information'!$E$10="CWS",U4328="Single Family Residence",S4328="Yes",Q4328="Non-Lead", J4328="Non-Lead - Copper",L4328="Before 1989")),
(AND('[1]PWS Information'!$E$10="CWS",U4328="Single Family Residence",S4328="Yes",Q4328="Non-Lead", N4328="Non-Lead - Copper",O4328="Before 1989")))),"Tier 4",
IF((OR((AND('[1]PWS Information'!$E$10="NTNC",Q4328="Non-Lead")),
(AND('[1]PWS Information'!$E$10="CWS",Q4328="Non-Lead",S4328="")),
(AND('[1]PWS Information'!$E$10="CWS",Q4328="Non-Lead",S4328="No")),
(AND('[1]PWS Information'!$E$10="CWS",Q4328="Non-Lead",S4328="Don't Know")),
(AND('[1]PWS Information'!$E$10="CWS",Q4328="Non-Lead", J4328="Non-Lead - Copper", S4328="Yes", L4328="Between 1989 and 2014")),
(AND('[1]PWS Information'!$E$10="CWS",Q4328="Non-Lead", J4328="Non-Lead - Copper", S4328="Yes", L4328="After 2014")),
(AND('[1]PWS Information'!$E$10="CWS",Q4328="Non-Lead", J4328="Non-Lead - Copper", S4328="Yes", L4328="Unknown")),
(AND('[1]PWS Information'!$E$10="CWS",Q4328="Non-Lead", N4328="Non-Lead - Copper", S4328="Yes", O4328="Between 1989 and 2014")),
(AND('[1]PWS Information'!$E$10="CWS",Q4328="Non-Lead", N4328="Non-Lead - Copper", S4328="Yes", O4328="After 2014")),
(AND('[1]PWS Information'!$E$10="CWS",Q4328="Non-Lead", N4328="Non-Lead - Copper", S4328="Yes", O4328="Unknown")),
(AND('[1]PWS Information'!$E$10="CWS",Q4328="Unknown")),
(AND('[1]PWS Information'!$E$10="NTNC",Q4328="Unknown")))),"Tier 5",
"")))))</f>
        <v>Tier 5</v>
      </c>
      <c r="Z4328" s="71"/>
      <c r="AA4328" s="71"/>
    </row>
    <row r="4329" spans="1:27" ht="57.6" x14ac:dyDescent="0.3">
      <c r="A4329" s="1"/>
      <c r="B4329" s="70">
        <v>13146091</v>
      </c>
      <c r="C4329" s="60">
        <v>440</v>
      </c>
      <c r="D4329" s="61" t="s">
        <v>1605</v>
      </c>
      <c r="E4329" s="61" t="s">
        <v>49</v>
      </c>
      <c r="F4329" s="61">
        <v>78640</v>
      </c>
      <c r="G4329" s="62" t="s">
        <v>1462</v>
      </c>
      <c r="H4329" s="63">
        <v>29.9665158</v>
      </c>
      <c r="I4329" s="64">
        <v>-97.838503000000003</v>
      </c>
      <c r="J4329" s="65" t="s">
        <v>57</v>
      </c>
      <c r="K4329" s="66" t="s">
        <v>51</v>
      </c>
      <c r="L4329" s="62" t="s">
        <v>58</v>
      </c>
      <c r="M4329" s="69"/>
      <c r="N4329" s="65" t="s">
        <v>50</v>
      </c>
      <c r="O4329" s="66" t="s">
        <v>58</v>
      </c>
      <c r="P4329" s="69"/>
      <c r="Q4329" s="55" t="str">
        <f t="shared" si="67"/>
        <v>Non-Lead</v>
      </c>
      <c r="R4329" s="70" t="s">
        <v>51</v>
      </c>
      <c r="S4329" s="70" t="s">
        <v>51</v>
      </c>
      <c r="T4329" s="70"/>
      <c r="U4329" s="71" t="s">
        <v>76</v>
      </c>
      <c r="V4329" s="71" t="s">
        <v>51</v>
      </c>
      <c r="W4329" s="71" t="s">
        <v>51</v>
      </c>
      <c r="X4329" s="71" t="s">
        <v>51</v>
      </c>
      <c r="Y4329" s="72" t="str">
        <f>IF((OR((AND('[1]PWS Information'!$E$10="CWS",U4329="Single Family Residence",Q4329="Lead")),
(AND('[1]PWS Information'!$E$10="CWS",U4329="Multiple Family Residence",'[1]PWS Information'!$E$11="Yes",Q4329="Lead")),
(AND('[1]PWS Information'!$E$10="NTNC",Q4329="Lead")))),"Tier 1",
IF((OR((AND('[1]PWS Information'!$E$10="CWS",U4329="Multiple Family Residence",'[1]PWS Information'!$E$11="No",Q4329="Lead")),
(AND('[1]PWS Information'!$E$10="CWS",U4329="Other",Q4329="Lead")),
(AND('[1]PWS Information'!$E$10="CWS",U4329="Building",Q4329="Lead")))),"Tier 2",
IF((OR((AND('[1]PWS Information'!$E$10="CWS",U4329="Single Family Residence",Q4329="Galvanized Requiring Replacement")),
(AND('[1]PWS Information'!$E$10="CWS",U4329="Single Family Residence",Q4329="Galvanized Requiring Replacement",R4329="Yes")),
(AND('[1]PWS Information'!$E$10="NTNC",Q4329="Galvanized Requiring Replacement")),
(AND('[1]PWS Information'!$E$10="NTNC",U4329="Single Family Residence",R4329="Yes")))),"Tier 3",
IF((OR((AND('[1]PWS Information'!$E$10="CWS",U4329="Single Family Residence",S4329="Yes",Q4329="Non-Lead", J4329="Non-Lead - Copper",L4329="Before 1989")),
(AND('[1]PWS Information'!$E$10="CWS",U4329="Single Family Residence",S4329="Yes",Q4329="Non-Lead", N4329="Non-Lead - Copper",O4329="Before 1989")))),"Tier 4",
IF((OR((AND('[1]PWS Information'!$E$10="NTNC",Q4329="Non-Lead")),
(AND('[1]PWS Information'!$E$10="CWS",Q4329="Non-Lead",S4329="")),
(AND('[1]PWS Information'!$E$10="CWS",Q4329="Non-Lead",S4329="No")),
(AND('[1]PWS Information'!$E$10="CWS",Q4329="Non-Lead",S4329="Don't Know")),
(AND('[1]PWS Information'!$E$10="CWS",Q4329="Non-Lead", J4329="Non-Lead - Copper", S4329="Yes", L4329="Between 1989 and 2014")),
(AND('[1]PWS Information'!$E$10="CWS",Q4329="Non-Lead", J4329="Non-Lead - Copper", S4329="Yes", L4329="After 2014")),
(AND('[1]PWS Information'!$E$10="CWS",Q4329="Non-Lead", J4329="Non-Lead - Copper", S4329="Yes", L4329="Unknown")),
(AND('[1]PWS Information'!$E$10="CWS",Q4329="Non-Lead", N4329="Non-Lead - Copper", S4329="Yes", O4329="Between 1989 and 2014")),
(AND('[1]PWS Information'!$E$10="CWS",Q4329="Non-Lead", N4329="Non-Lead - Copper", S4329="Yes", O4329="After 2014")),
(AND('[1]PWS Information'!$E$10="CWS",Q4329="Non-Lead", N4329="Non-Lead - Copper", S4329="Yes", O4329="Unknown")),
(AND('[1]PWS Information'!$E$10="CWS",Q4329="Unknown")),
(AND('[1]PWS Information'!$E$10="NTNC",Q4329="Unknown")))),"Tier 5",
"")))))</f>
        <v>Tier 5</v>
      </c>
      <c r="Z4329" s="71"/>
      <c r="AA4329" s="71"/>
    </row>
    <row r="4330" spans="1:27" ht="57.6" x14ac:dyDescent="0.3">
      <c r="A4330" s="17"/>
      <c r="B4330" s="70">
        <v>12350681</v>
      </c>
      <c r="C4330" s="60">
        <v>441</v>
      </c>
      <c r="D4330" s="61" t="s">
        <v>1605</v>
      </c>
      <c r="E4330" s="61" t="s">
        <v>49</v>
      </c>
      <c r="F4330" s="61">
        <v>78640</v>
      </c>
      <c r="G4330" s="62" t="s">
        <v>1462</v>
      </c>
      <c r="H4330" s="63">
        <v>29.966905000000001</v>
      </c>
      <c r="I4330" s="64">
        <v>-97.838334700000004</v>
      </c>
      <c r="J4330" s="65" t="s">
        <v>57</v>
      </c>
      <c r="K4330" s="66" t="s">
        <v>51</v>
      </c>
      <c r="L4330" s="62" t="s">
        <v>58</v>
      </c>
      <c r="M4330" s="69"/>
      <c r="N4330" s="65" t="s">
        <v>50</v>
      </c>
      <c r="O4330" s="66" t="s">
        <v>58</v>
      </c>
      <c r="P4330" s="69"/>
      <c r="Q4330" s="55" t="str">
        <f t="shared" si="67"/>
        <v>Non-Lead</v>
      </c>
      <c r="R4330" s="70" t="s">
        <v>51</v>
      </c>
      <c r="S4330" s="70" t="s">
        <v>51</v>
      </c>
      <c r="T4330" s="70"/>
      <c r="U4330" s="71" t="s">
        <v>53</v>
      </c>
      <c r="V4330" s="71" t="s">
        <v>51</v>
      </c>
      <c r="W4330" s="71" t="s">
        <v>51</v>
      </c>
      <c r="X4330" s="71" t="s">
        <v>51</v>
      </c>
      <c r="Y4330" s="72" t="str">
        <f>IF((OR((AND('[1]PWS Information'!$E$10="CWS",U4330="Single Family Residence",Q4330="Lead")),
(AND('[1]PWS Information'!$E$10="CWS",U4330="Multiple Family Residence",'[1]PWS Information'!$E$11="Yes",Q4330="Lead")),
(AND('[1]PWS Information'!$E$10="NTNC",Q4330="Lead")))),"Tier 1",
IF((OR((AND('[1]PWS Information'!$E$10="CWS",U4330="Multiple Family Residence",'[1]PWS Information'!$E$11="No",Q4330="Lead")),
(AND('[1]PWS Information'!$E$10="CWS",U4330="Other",Q4330="Lead")),
(AND('[1]PWS Information'!$E$10="CWS",U4330="Building",Q4330="Lead")))),"Tier 2",
IF((OR((AND('[1]PWS Information'!$E$10="CWS",U4330="Single Family Residence",Q4330="Galvanized Requiring Replacement")),
(AND('[1]PWS Information'!$E$10="CWS",U4330="Single Family Residence",Q4330="Galvanized Requiring Replacement",R4330="Yes")),
(AND('[1]PWS Information'!$E$10="NTNC",Q4330="Galvanized Requiring Replacement")),
(AND('[1]PWS Information'!$E$10="NTNC",U4330="Single Family Residence",R4330="Yes")))),"Tier 3",
IF((OR((AND('[1]PWS Information'!$E$10="CWS",U4330="Single Family Residence",S4330="Yes",Q4330="Non-Lead", J4330="Non-Lead - Copper",L4330="Before 1989")),
(AND('[1]PWS Information'!$E$10="CWS",U4330="Single Family Residence",S4330="Yes",Q4330="Non-Lead", N4330="Non-Lead - Copper",O4330="Before 1989")))),"Tier 4",
IF((OR((AND('[1]PWS Information'!$E$10="NTNC",Q4330="Non-Lead")),
(AND('[1]PWS Information'!$E$10="CWS",Q4330="Non-Lead",S4330="")),
(AND('[1]PWS Information'!$E$10="CWS",Q4330="Non-Lead",S4330="No")),
(AND('[1]PWS Information'!$E$10="CWS",Q4330="Non-Lead",S4330="Don't Know")),
(AND('[1]PWS Information'!$E$10="CWS",Q4330="Non-Lead", J4330="Non-Lead - Copper", S4330="Yes", L4330="Between 1989 and 2014")),
(AND('[1]PWS Information'!$E$10="CWS",Q4330="Non-Lead", J4330="Non-Lead - Copper", S4330="Yes", L4330="After 2014")),
(AND('[1]PWS Information'!$E$10="CWS",Q4330="Non-Lead", J4330="Non-Lead - Copper", S4330="Yes", L4330="Unknown")),
(AND('[1]PWS Information'!$E$10="CWS",Q4330="Non-Lead", N4330="Non-Lead - Copper", S4330="Yes", O4330="Between 1989 and 2014")),
(AND('[1]PWS Information'!$E$10="CWS",Q4330="Non-Lead", N4330="Non-Lead - Copper", S4330="Yes", O4330="After 2014")),
(AND('[1]PWS Information'!$E$10="CWS",Q4330="Non-Lead", N4330="Non-Lead - Copper", S4330="Yes", O4330="Unknown")),
(AND('[1]PWS Information'!$E$10="CWS",Q4330="Unknown")),
(AND('[1]PWS Information'!$E$10="NTNC",Q4330="Unknown")))),"Tier 5",
"")))))</f>
        <v>Tier 5</v>
      </c>
      <c r="Z4330" s="71"/>
      <c r="AA4330" s="71"/>
    </row>
    <row r="4331" spans="1:27" ht="57.6" x14ac:dyDescent="0.3">
      <c r="A4331" s="1"/>
      <c r="B4331" s="70">
        <v>12755708</v>
      </c>
      <c r="C4331" s="60">
        <v>450</v>
      </c>
      <c r="D4331" s="61" t="s">
        <v>1605</v>
      </c>
      <c r="E4331" s="61" t="s">
        <v>49</v>
      </c>
      <c r="F4331" s="61">
        <v>78640</v>
      </c>
      <c r="G4331" s="62" t="s">
        <v>1462</v>
      </c>
      <c r="H4331" s="63">
        <v>29.9665541</v>
      </c>
      <c r="I4331" s="64">
        <v>-97.838460100000006</v>
      </c>
      <c r="J4331" s="65" t="s">
        <v>57</v>
      </c>
      <c r="K4331" s="66" t="s">
        <v>51</v>
      </c>
      <c r="L4331" s="62" t="s">
        <v>58</v>
      </c>
      <c r="M4331" s="69"/>
      <c r="N4331" s="65" t="s">
        <v>50</v>
      </c>
      <c r="O4331" s="66" t="s">
        <v>58</v>
      </c>
      <c r="P4331" s="69"/>
      <c r="Q4331" s="55" t="str">
        <f t="shared" si="67"/>
        <v>Non-Lead</v>
      </c>
      <c r="R4331" s="70" t="s">
        <v>51</v>
      </c>
      <c r="S4331" s="70" t="s">
        <v>51</v>
      </c>
      <c r="T4331" s="70"/>
      <c r="U4331" s="71" t="s">
        <v>53</v>
      </c>
      <c r="V4331" s="71" t="s">
        <v>51</v>
      </c>
      <c r="W4331" s="71" t="s">
        <v>51</v>
      </c>
      <c r="X4331" s="71" t="s">
        <v>51</v>
      </c>
      <c r="Y4331" s="72" t="str">
        <f>IF((OR((AND('[1]PWS Information'!$E$10="CWS",U4331="Single Family Residence",Q4331="Lead")),
(AND('[1]PWS Information'!$E$10="CWS",U4331="Multiple Family Residence",'[1]PWS Information'!$E$11="Yes",Q4331="Lead")),
(AND('[1]PWS Information'!$E$10="NTNC",Q4331="Lead")))),"Tier 1",
IF((OR((AND('[1]PWS Information'!$E$10="CWS",U4331="Multiple Family Residence",'[1]PWS Information'!$E$11="No",Q4331="Lead")),
(AND('[1]PWS Information'!$E$10="CWS",U4331="Other",Q4331="Lead")),
(AND('[1]PWS Information'!$E$10="CWS",U4331="Building",Q4331="Lead")))),"Tier 2",
IF((OR((AND('[1]PWS Information'!$E$10="CWS",U4331="Single Family Residence",Q4331="Galvanized Requiring Replacement")),
(AND('[1]PWS Information'!$E$10="CWS",U4331="Single Family Residence",Q4331="Galvanized Requiring Replacement",R4331="Yes")),
(AND('[1]PWS Information'!$E$10="NTNC",Q4331="Galvanized Requiring Replacement")),
(AND('[1]PWS Information'!$E$10="NTNC",U4331="Single Family Residence",R4331="Yes")))),"Tier 3",
IF((OR((AND('[1]PWS Information'!$E$10="CWS",U4331="Single Family Residence",S4331="Yes",Q4331="Non-Lead", J4331="Non-Lead - Copper",L4331="Before 1989")),
(AND('[1]PWS Information'!$E$10="CWS",U4331="Single Family Residence",S4331="Yes",Q4331="Non-Lead", N4331="Non-Lead - Copper",O4331="Before 1989")))),"Tier 4",
IF((OR((AND('[1]PWS Information'!$E$10="NTNC",Q4331="Non-Lead")),
(AND('[1]PWS Information'!$E$10="CWS",Q4331="Non-Lead",S4331="")),
(AND('[1]PWS Information'!$E$10="CWS",Q4331="Non-Lead",S4331="No")),
(AND('[1]PWS Information'!$E$10="CWS",Q4331="Non-Lead",S4331="Don't Know")),
(AND('[1]PWS Information'!$E$10="CWS",Q4331="Non-Lead", J4331="Non-Lead - Copper", S4331="Yes", L4331="Between 1989 and 2014")),
(AND('[1]PWS Information'!$E$10="CWS",Q4331="Non-Lead", J4331="Non-Lead - Copper", S4331="Yes", L4331="After 2014")),
(AND('[1]PWS Information'!$E$10="CWS",Q4331="Non-Lead", J4331="Non-Lead - Copper", S4331="Yes", L4331="Unknown")),
(AND('[1]PWS Information'!$E$10="CWS",Q4331="Non-Lead", N4331="Non-Lead - Copper", S4331="Yes", O4331="Between 1989 and 2014")),
(AND('[1]PWS Information'!$E$10="CWS",Q4331="Non-Lead", N4331="Non-Lead - Copper", S4331="Yes", O4331="After 2014")),
(AND('[1]PWS Information'!$E$10="CWS",Q4331="Non-Lead", N4331="Non-Lead - Copper", S4331="Yes", O4331="Unknown")),
(AND('[1]PWS Information'!$E$10="CWS",Q4331="Unknown")),
(AND('[1]PWS Information'!$E$10="NTNC",Q4331="Unknown")))),"Tier 5",
"")))))</f>
        <v>Tier 5</v>
      </c>
      <c r="Z4331" s="71"/>
      <c r="AA4331" s="71"/>
    </row>
    <row r="4332" spans="1:27" ht="57.6" x14ac:dyDescent="0.3">
      <c r="A4332" s="1"/>
      <c r="B4332" s="70">
        <v>15915542</v>
      </c>
      <c r="C4332" s="60">
        <v>451</v>
      </c>
      <c r="D4332" s="61" t="s">
        <v>1605</v>
      </c>
      <c r="E4332" s="61" t="s">
        <v>49</v>
      </c>
      <c r="F4332" s="61">
        <v>78640</v>
      </c>
      <c r="G4332" s="62" t="s">
        <v>1462</v>
      </c>
      <c r="H4332" s="63">
        <v>29.9669621</v>
      </c>
      <c r="I4332" s="64">
        <v>-97.838270499999993</v>
      </c>
      <c r="J4332" s="65" t="s">
        <v>57</v>
      </c>
      <c r="K4332" s="66" t="s">
        <v>51</v>
      </c>
      <c r="L4332" s="62" t="s">
        <v>58</v>
      </c>
      <c r="M4332" s="69"/>
      <c r="N4332" s="65" t="s">
        <v>50</v>
      </c>
      <c r="O4332" s="66" t="s">
        <v>58</v>
      </c>
      <c r="P4332" s="69"/>
      <c r="Q4332" s="55" t="str">
        <f t="shared" si="67"/>
        <v>Non-Lead</v>
      </c>
      <c r="R4332" s="70" t="s">
        <v>51</v>
      </c>
      <c r="S4332" s="70" t="s">
        <v>51</v>
      </c>
      <c r="T4332" s="70"/>
      <c r="U4332" s="71" t="s">
        <v>53</v>
      </c>
      <c r="V4332" s="71" t="s">
        <v>51</v>
      </c>
      <c r="W4332" s="71" t="s">
        <v>51</v>
      </c>
      <c r="X4332" s="71" t="s">
        <v>51</v>
      </c>
      <c r="Y4332" s="72" t="str">
        <f>IF((OR((AND('[1]PWS Information'!$E$10="CWS",U4332="Single Family Residence",Q4332="Lead")),
(AND('[1]PWS Information'!$E$10="CWS",U4332="Multiple Family Residence",'[1]PWS Information'!$E$11="Yes",Q4332="Lead")),
(AND('[1]PWS Information'!$E$10="NTNC",Q4332="Lead")))),"Tier 1",
IF((OR((AND('[1]PWS Information'!$E$10="CWS",U4332="Multiple Family Residence",'[1]PWS Information'!$E$11="No",Q4332="Lead")),
(AND('[1]PWS Information'!$E$10="CWS",U4332="Other",Q4332="Lead")),
(AND('[1]PWS Information'!$E$10="CWS",U4332="Building",Q4332="Lead")))),"Tier 2",
IF((OR((AND('[1]PWS Information'!$E$10="CWS",U4332="Single Family Residence",Q4332="Galvanized Requiring Replacement")),
(AND('[1]PWS Information'!$E$10="CWS",U4332="Single Family Residence",Q4332="Galvanized Requiring Replacement",R4332="Yes")),
(AND('[1]PWS Information'!$E$10="NTNC",Q4332="Galvanized Requiring Replacement")),
(AND('[1]PWS Information'!$E$10="NTNC",U4332="Single Family Residence",R4332="Yes")))),"Tier 3",
IF((OR((AND('[1]PWS Information'!$E$10="CWS",U4332="Single Family Residence",S4332="Yes",Q4332="Non-Lead", J4332="Non-Lead - Copper",L4332="Before 1989")),
(AND('[1]PWS Information'!$E$10="CWS",U4332="Single Family Residence",S4332="Yes",Q4332="Non-Lead", N4332="Non-Lead - Copper",O4332="Before 1989")))),"Tier 4",
IF((OR((AND('[1]PWS Information'!$E$10="NTNC",Q4332="Non-Lead")),
(AND('[1]PWS Information'!$E$10="CWS",Q4332="Non-Lead",S4332="")),
(AND('[1]PWS Information'!$E$10="CWS",Q4332="Non-Lead",S4332="No")),
(AND('[1]PWS Information'!$E$10="CWS",Q4332="Non-Lead",S4332="Don't Know")),
(AND('[1]PWS Information'!$E$10="CWS",Q4332="Non-Lead", J4332="Non-Lead - Copper", S4332="Yes", L4332="Between 1989 and 2014")),
(AND('[1]PWS Information'!$E$10="CWS",Q4332="Non-Lead", J4332="Non-Lead - Copper", S4332="Yes", L4332="After 2014")),
(AND('[1]PWS Information'!$E$10="CWS",Q4332="Non-Lead", J4332="Non-Lead - Copper", S4332="Yes", L4332="Unknown")),
(AND('[1]PWS Information'!$E$10="CWS",Q4332="Non-Lead", N4332="Non-Lead - Copper", S4332="Yes", O4332="Between 1989 and 2014")),
(AND('[1]PWS Information'!$E$10="CWS",Q4332="Non-Lead", N4332="Non-Lead - Copper", S4332="Yes", O4332="After 2014")),
(AND('[1]PWS Information'!$E$10="CWS",Q4332="Non-Lead", N4332="Non-Lead - Copper", S4332="Yes", O4332="Unknown")),
(AND('[1]PWS Information'!$E$10="CWS",Q4332="Unknown")),
(AND('[1]PWS Information'!$E$10="NTNC",Q4332="Unknown")))),"Tier 5",
"")))))</f>
        <v>Tier 5</v>
      </c>
      <c r="Z4332" s="71"/>
      <c r="AA4332" s="71"/>
    </row>
    <row r="4333" spans="1:27" ht="57.6" x14ac:dyDescent="0.3">
      <c r="A4333" s="1"/>
      <c r="B4333" s="70">
        <v>12821998</v>
      </c>
      <c r="C4333" s="60">
        <v>460</v>
      </c>
      <c r="D4333" s="61" t="s">
        <v>1605</v>
      </c>
      <c r="E4333" s="61" t="s">
        <v>49</v>
      </c>
      <c r="F4333" s="61">
        <v>78640</v>
      </c>
      <c r="G4333" s="62" t="s">
        <v>1462</v>
      </c>
      <c r="H4333" s="63">
        <v>29.9665924</v>
      </c>
      <c r="I4333" s="64">
        <v>-97.838417300000003</v>
      </c>
      <c r="J4333" s="65" t="s">
        <v>57</v>
      </c>
      <c r="K4333" s="66" t="s">
        <v>51</v>
      </c>
      <c r="L4333" s="62" t="s">
        <v>58</v>
      </c>
      <c r="M4333" s="69"/>
      <c r="N4333" s="65" t="s">
        <v>50</v>
      </c>
      <c r="O4333" s="66" t="s">
        <v>58</v>
      </c>
      <c r="P4333" s="69"/>
      <c r="Q4333" s="55" t="str">
        <f t="shared" si="67"/>
        <v>Non-Lead</v>
      </c>
      <c r="R4333" s="70" t="s">
        <v>51</v>
      </c>
      <c r="S4333" s="70" t="s">
        <v>51</v>
      </c>
      <c r="T4333" s="70"/>
      <c r="U4333" s="71" t="s">
        <v>53</v>
      </c>
      <c r="V4333" s="71" t="s">
        <v>51</v>
      </c>
      <c r="W4333" s="71" t="s">
        <v>51</v>
      </c>
      <c r="X4333" s="71" t="s">
        <v>51</v>
      </c>
      <c r="Y4333" s="72" t="str">
        <f>IF((OR((AND('[1]PWS Information'!$E$10="CWS",U4333="Single Family Residence",Q4333="Lead")),
(AND('[1]PWS Information'!$E$10="CWS",U4333="Multiple Family Residence",'[1]PWS Information'!$E$11="Yes",Q4333="Lead")),
(AND('[1]PWS Information'!$E$10="NTNC",Q4333="Lead")))),"Tier 1",
IF((OR((AND('[1]PWS Information'!$E$10="CWS",U4333="Multiple Family Residence",'[1]PWS Information'!$E$11="No",Q4333="Lead")),
(AND('[1]PWS Information'!$E$10="CWS",U4333="Other",Q4333="Lead")),
(AND('[1]PWS Information'!$E$10="CWS",U4333="Building",Q4333="Lead")))),"Tier 2",
IF((OR((AND('[1]PWS Information'!$E$10="CWS",U4333="Single Family Residence",Q4333="Galvanized Requiring Replacement")),
(AND('[1]PWS Information'!$E$10="CWS",U4333="Single Family Residence",Q4333="Galvanized Requiring Replacement",R4333="Yes")),
(AND('[1]PWS Information'!$E$10="NTNC",Q4333="Galvanized Requiring Replacement")),
(AND('[1]PWS Information'!$E$10="NTNC",U4333="Single Family Residence",R4333="Yes")))),"Tier 3",
IF((OR((AND('[1]PWS Information'!$E$10="CWS",U4333="Single Family Residence",S4333="Yes",Q4333="Non-Lead", J4333="Non-Lead - Copper",L4333="Before 1989")),
(AND('[1]PWS Information'!$E$10="CWS",U4333="Single Family Residence",S4333="Yes",Q4333="Non-Lead", N4333="Non-Lead - Copper",O4333="Before 1989")))),"Tier 4",
IF((OR((AND('[1]PWS Information'!$E$10="NTNC",Q4333="Non-Lead")),
(AND('[1]PWS Information'!$E$10="CWS",Q4333="Non-Lead",S4333="")),
(AND('[1]PWS Information'!$E$10="CWS",Q4333="Non-Lead",S4333="No")),
(AND('[1]PWS Information'!$E$10="CWS",Q4333="Non-Lead",S4333="Don't Know")),
(AND('[1]PWS Information'!$E$10="CWS",Q4333="Non-Lead", J4333="Non-Lead - Copper", S4333="Yes", L4333="Between 1989 and 2014")),
(AND('[1]PWS Information'!$E$10="CWS",Q4333="Non-Lead", J4333="Non-Lead - Copper", S4333="Yes", L4333="After 2014")),
(AND('[1]PWS Information'!$E$10="CWS",Q4333="Non-Lead", J4333="Non-Lead - Copper", S4333="Yes", L4333="Unknown")),
(AND('[1]PWS Information'!$E$10="CWS",Q4333="Non-Lead", N4333="Non-Lead - Copper", S4333="Yes", O4333="Between 1989 and 2014")),
(AND('[1]PWS Information'!$E$10="CWS",Q4333="Non-Lead", N4333="Non-Lead - Copper", S4333="Yes", O4333="After 2014")),
(AND('[1]PWS Information'!$E$10="CWS",Q4333="Non-Lead", N4333="Non-Lead - Copper", S4333="Yes", O4333="Unknown")),
(AND('[1]PWS Information'!$E$10="CWS",Q4333="Unknown")),
(AND('[1]PWS Information'!$E$10="NTNC",Q4333="Unknown")))),"Tier 5",
"")))))</f>
        <v>Tier 5</v>
      </c>
      <c r="Z4333" s="71"/>
      <c r="AA4333" s="71"/>
    </row>
    <row r="4334" spans="1:27" ht="86.4" x14ac:dyDescent="0.3">
      <c r="A4334" s="17"/>
      <c r="B4334" s="70">
        <v>15881536</v>
      </c>
      <c r="C4334" s="60">
        <v>461</v>
      </c>
      <c r="D4334" s="61" t="s">
        <v>1605</v>
      </c>
      <c r="E4334" s="61" t="s">
        <v>49</v>
      </c>
      <c r="F4334" s="61">
        <v>78640</v>
      </c>
      <c r="G4334" s="62" t="s">
        <v>1606</v>
      </c>
      <c r="H4334" s="63">
        <v>29.967019100000002</v>
      </c>
      <c r="I4334" s="64">
        <v>-97.838206200000002</v>
      </c>
      <c r="J4334" s="65" t="s">
        <v>57</v>
      </c>
      <c r="K4334" s="66" t="s">
        <v>51</v>
      </c>
      <c r="L4334" s="62" t="s">
        <v>58</v>
      </c>
      <c r="M4334" s="69"/>
      <c r="N4334" s="65" t="s">
        <v>50</v>
      </c>
      <c r="O4334" s="66" t="s">
        <v>58</v>
      </c>
      <c r="P4334" s="69"/>
      <c r="Q4334" s="55" t="str">
        <f t="shared" si="67"/>
        <v>Non-Lead</v>
      </c>
      <c r="R4334" s="70" t="s">
        <v>51</v>
      </c>
      <c r="S4334" s="70" t="s">
        <v>51</v>
      </c>
      <c r="T4334" s="70"/>
      <c r="U4334" s="71" t="s">
        <v>53</v>
      </c>
      <c r="V4334" s="71" t="s">
        <v>51</v>
      </c>
      <c r="W4334" s="71" t="s">
        <v>51</v>
      </c>
      <c r="X4334" s="71" t="s">
        <v>51</v>
      </c>
      <c r="Y4334" s="72" t="str">
        <f>IF((OR((AND('[1]PWS Information'!$E$10="CWS",U4334="Single Family Residence",Q4334="Lead")),
(AND('[1]PWS Information'!$E$10="CWS",U4334="Multiple Family Residence",'[1]PWS Information'!$E$11="Yes",Q4334="Lead")),
(AND('[1]PWS Information'!$E$10="NTNC",Q4334="Lead")))),"Tier 1",
IF((OR((AND('[1]PWS Information'!$E$10="CWS",U4334="Multiple Family Residence",'[1]PWS Information'!$E$11="No",Q4334="Lead")),
(AND('[1]PWS Information'!$E$10="CWS",U4334="Other",Q4334="Lead")),
(AND('[1]PWS Information'!$E$10="CWS",U4334="Building",Q4334="Lead")))),"Tier 2",
IF((OR((AND('[1]PWS Information'!$E$10="CWS",U4334="Single Family Residence",Q4334="Galvanized Requiring Replacement")),
(AND('[1]PWS Information'!$E$10="CWS",U4334="Single Family Residence",Q4334="Galvanized Requiring Replacement",R4334="Yes")),
(AND('[1]PWS Information'!$E$10="NTNC",Q4334="Galvanized Requiring Replacement")),
(AND('[1]PWS Information'!$E$10="NTNC",U4334="Single Family Residence",R4334="Yes")))),"Tier 3",
IF((OR((AND('[1]PWS Information'!$E$10="CWS",U4334="Single Family Residence",S4334="Yes",Q4334="Non-Lead", J4334="Non-Lead - Copper",L4334="Before 1989")),
(AND('[1]PWS Information'!$E$10="CWS",U4334="Single Family Residence",S4334="Yes",Q4334="Non-Lead", N4334="Non-Lead - Copper",O4334="Before 1989")))),"Tier 4",
IF((OR((AND('[1]PWS Information'!$E$10="NTNC",Q4334="Non-Lead")),
(AND('[1]PWS Information'!$E$10="CWS",Q4334="Non-Lead",S4334="")),
(AND('[1]PWS Information'!$E$10="CWS",Q4334="Non-Lead",S4334="No")),
(AND('[1]PWS Information'!$E$10="CWS",Q4334="Non-Lead",S4334="Don't Know")),
(AND('[1]PWS Information'!$E$10="CWS",Q4334="Non-Lead", J4334="Non-Lead - Copper", S4334="Yes", L4334="Between 1989 and 2014")),
(AND('[1]PWS Information'!$E$10="CWS",Q4334="Non-Lead", J4334="Non-Lead - Copper", S4334="Yes", L4334="After 2014")),
(AND('[1]PWS Information'!$E$10="CWS",Q4334="Non-Lead", J4334="Non-Lead - Copper", S4334="Yes", L4334="Unknown")),
(AND('[1]PWS Information'!$E$10="CWS",Q4334="Non-Lead", N4334="Non-Lead - Copper", S4334="Yes", O4334="Between 1989 and 2014")),
(AND('[1]PWS Information'!$E$10="CWS",Q4334="Non-Lead", N4334="Non-Lead - Copper", S4334="Yes", O4334="After 2014")),
(AND('[1]PWS Information'!$E$10="CWS",Q4334="Non-Lead", N4334="Non-Lead - Copper", S4334="Yes", O4334="Unknown")),
(AND('[1]PWS Information'!$E$10="CWS",Q4334="Unknown")),
(AND('[1]PWS Information'!$E$10="NTNC",Q4334="Unknown")))),"Tier 5",
"")))))</f>
        <v>Tier 5</v>
      </c>
      <c r="Z4334" s="71"/>
      <c r="AA4334" s="71"/>
    </row>
    <row r="4335" spans="1:27" ht="57.6" x14ac:dyDescent="0.3">
      <c r="A4335" s="1"/>
      <c r="B4335" s="70">
        <v>13365682</v>
      </c>
      <c r="C4335" s="60">
        <v>470</v>
      </c>
      <c r="D4335" s="61" t="s">
        <v>1605</v>
      </c>
      <c r="E4335" s="61" t="s">
        <v>49</v>
      </c>
      <c r="F4335" s="61">
        <v>78640</v>
      </c>
      <c r="G4335" s="62" t="s">
        <v>1462</v>
      </c>
      <c r="H4335" s="63">
        <v>29.9666307</v>
      </c>
      <c r="I4335" s="64">
        <v>-97.8383745</v>
      </c>
      <c r="J4335" s="65" t="s">
        <v>57</v>
      </c>
      <c r="K4335" s="66" t="s">
        <v>51</v>
      </c>
      <c r="L4335" s="62" t="s">
        <v>58</v>
      </c>
      <c r="M4335" s="69"/>
      <c r="N4335" s="65" t="s">
        <v>50</v>
      </c>
      <c r="O4335" s="66" t="s">
        <v>58</v>
      </c>
      <c r="P4335" s="69"/>
      <c r="Q4335" s="55" t="str">
        <f t="shared" si="67"/>
        <v>Non-Lead</v>
      </c>
      <c r="R4335" s="70" t="s">
        <v>51</v>
      </c>
      <c r="S4335" s="70" t="s">
        <v>51</v>
      </c>
      <c r="T4335" s="70"/>
      <c r="U4335" s="71" t="s">
        <v>53</v>
      </c>
      <c r="V4335" s="71" t="s">
        <v>51</v>
      </c>
      <c r="W4335" s="71" t="s">
        <v>51</v>
      </c>
      <c r="X4335" s="71" t="s">
        <v>51</v>
      </c>
      <c r="Y4335" s="72" t="str">
        <f>IF((OR((AND('[1]PWS Information'!$E$10="CWS",U4335="Single Family Residence",Q4335="Lead")),
(AND('[1]PWS Information'!$E$10="CWS",U4335="Multiple Family Residence",'[1]PWS Information'!$E$11="Yes",Q4335="Lead")),
(AND('[1]PWS Information'!$E$10="NTNC",Q4335="Lead")))),"Tier 1",
IF((OR((AND('[1]PWS Information'!$E$10="CWS",U4335="Multiple Family Residence",'[1]PWS Information'!$E$11="No",Q4335="Lead")),
(AND('[1]PWS Information'!$E$10="CWS",U4335="Other",Q4335="Lead")),
(AND('[1]PWS Information'!$E$10="CWS",U4335="Building",Q4335="Lead")))),"Tier 2",
IF((OR((AND('[1]PWS Information'!$E$10="CWS",U4335="Single Family Residence",Q4335="Galvanized Requiring Replacement")),
(AND('[1]PWS Information'!$E$10="CWS",U4335="Single Family Residence",Q4335="Galvanized Requiring Replacement",R4335="Yes")),
(AND('[1]PWS Information'!$E$10="NTNC",Q4335="Galvanized Requiring Replacement")),
(AND('[1]PWS Information'!$E$10="NTNC",U4335="Single Family Residence",R4335="Yes")))),"Tier 3",
IF((OR((AND('[1]PWS Information'!$E$10="CWS",U4335="Single Family Residence",S4335="Yes",Q4335="Non-Lead", J4335="Non-Lead - Copper",L4335="Before 1989")),
(AND('[1]PWS Information'!$E$10="CWS",U4335="Single Family Residence",S4335="Yes",Q4335="Non-Lead", N4335="Non-Lead - Copper",O4335="Before 1989")))),"Tier 4",
IF((OR((AND('[1]PWS Information'!$E$10="NTNC",Q4335="Non-Lead")),
(AND('[1]PWS Information'!$E$10="CWS",Q4335="Non-Lead",S4335="")),
(AND('[1]PWS Information'!$E$10="CWS",Q4335="Non-Lead",S4335="No")),
(AND('[1]PWS Information'!$E$10="CWS",Q4335="Non-Lead",S4335="Don't Know")),
(AND('[1]PWS Information'!$E$10="CWS",Q4335="Non-Lead", J4335="Non-Lead - Copper", S4335="Yes", L4335="Between 1989 and 2014")),
(AND('[1]PWS Information'!$E$10="CWS",Q4335="Non-Lead", J4335="Non-Lead - Copper", S4335="Yes", L4335="After 2014")),
(AND('[1]PWS Information'!$E$10="CWS",Q4335="Non-Lead", J4335="Non-Lead - Copper", S4335="Yes", L4335="Unknown")),
(AND('[1]PWS Information'!$E$10="CWS",Q4335="Non-Lead", N4335="Non-Lead - Copper", S4335="Yes", O4335="Between 1989 and 2014")),
(AND('[1]PWS Information'!$E$10="CWS",Q4335="Non-Lead", N4335="Non-Lead - Copper", S4335="Yes", O4335="After 2014")),
(AND('[1]PWS Information'!$E$10="CWS",Q4335="Non-Lead", N4335="Non-Lead - Copper", S4335="Yes", O4335="Unknown")),
(AND('[1]PWS Information'!$E$10="CWS",Q4335="Unknown")),
(AND('[1]PWS Information'!$E$10="NTNC",Q4335="Unknown")))),"Tier 5",
"")))))</f>
        <v>Tier 5</v>
      </c>
      <c r="Z4335" s="71"/>
      <c r="AA4335" s="71"/>
    </row>
    <row r="4336" spans="1:27" ht="57.6" x14ac:dyDescent="0.3">
      <c r="A4336" s="1"/>
      <c r="B4336" s="70">
        <v>13434882</v>
      </c>
      <c r="C4336" s="60">
        <v>471</v>
      </c>
      <c r="D4336" s="61" t="s">
        <v>1605</v>
      </c>
      <c r="E4336" s="61" t="s">
        <v>49</v>
      </c>
      <c r="F4336" s="61">
        <v>78640</v>
      </c>
      <c r="G4336" s="62" t="s">
        <v>1462</v>
      </c>
      <c r="H4336" s="63">
        <v>29.967076200000001</v>
      </c>
      <c r="I4336" s="64">
        <v>-97.838141899999997</v>
      </c>
      <c r="J4336" s="65" t="s">
        <v>57</v>
      </c>
      <c r="K4336" s="66" t="s">
        <v>51</v>
      </c>
      <c r="L4336" s="62" t="s">
        <v>58</v>
      </c>
      <c r="M4336" s="69"/>
      <c r="N4336" s="65" t="s">
        <v>50</v>
      </c>
      <c r="O4336" s="66" t="s">
        <v>58</v>
      </c>
      <c r="P4336" s="69"/>
      <c r="Q4336" s="55" t="str">
        <f t="shared" si="67"/>
        <v>Non-Lead</v>
      </c>
      <c r="R4336" s="70" t="s">
        <v>51</v>
      </c>
      <c r="S4336" s="70" t="s">
        <v>51</v>
      </c>
      <c r="T4336" s="70"/>
      <c r="U4336" s="71" t="s">
        <v>53</v>
      </c>
      <c r="V4336" s="71" t="s">
        <v>51</v>
      </c>
      <c r="W4336" s="71" t="s">
        <v>51</v>
      </c>
      <c r="X4336" s="71" t="s">
        <v>51</v>
      </c>
      <c r="Y4336" s="72" t="str">
        <f>IF((OR((AND('[1]PWS Information'!$E$10="CWS",U4336="Single Family Residence",Q4336="Lead")),
(AND('[1]PWS Information'!$E$10="CWS",U4336="Multiple Family Residence",'[1]PWS Information'!$E$11="Yes",Q4336="Lead")),
(AND('[1]PWS Information'!$E$10="NTNC",Q4336="Lead")))),"Tier 1",
IF((OR((AND('[1]PWS Information'!$E$10="CWS",U4336="Multiple Family Residence",'[1]PWS Information'!$E$11="No",Q4336="Lead")),
(AND('[1]PWS Information'!$E$10="CWS",U4336="Other",Q4336="Lead")),
(AND('[1]PWS Information'!$E$10="CWS",U4336="Building",Q4336="Lead")))),"Tier 2",
IF((OR((AND('[1]PWS Information'!$E$10="CWS",U4336="Single Family Residence",Q4336="Galvanized Requiring Replacement")),
(AND('[1]PWS Information'!$E$10="CWS",U4336="Single Family Residence",Q4336="Galvanized Requiring Replacement",R4336="Yes")),
(AND('[1]PWS Information'!$E$10="NTNC",Q4336="Galvanized Requiring Replacement")),
(AND('[1]PWS Information'!$E$10="NTNC",U4336="Single Family Residence",R4336="Yes")))),"Tier 3",
IF((OR((AND('[1]PWS Information'!$E$10="CWS",U4336="Single Family Residence",S4336="Yes",Q4336="Non-Lead", J4336="Non-Lead - Copper",L4336="Before 1989")),
(AND('[1]PWS Information'!$E$10="CWS",U4336="Single Family Residence",S4336="Yes",Q4336="Non-Lead", N4336="Non-Lead - Copper",O4336="Before 1989")))),"Tier 4",
IF((OR((AND('[1]PWS Information'!$E$10="NTNC",Q4336="Non-Lead")),
(AND('[1]PWS Information'!$E$10="CWS",Q4336="Non-Lead",S4336="")),
(AND('[1]PWS Information'!$E$10="CWS",Q4336="Non-Lead",S4336="No")),
(AND('[1]PWS Information'!$E$10="CWS",Q4336="Non-Lead",S4336="Don't Know")),
(AND('[1]PWS Information'!$E$10="CWS",Q4336="Non-Lead", J4336="Non-Lead - Copper", S4336="Yes", L4336="Between 1989 and 2014")),
(AND('[1]PWS Information'!$E$10="CWS",Q4336="Non-Lead", J4336="Non-Lead - Copper", S4336="Yes", L4336="After 2014")),
(AND('[1]PWS Information'!$E$10="CWS",Q4336="Non-Lead", J4336="Non-Lead - Copper", S4336="Yes", L4336="Unknown")),
(AND('[1]PWS Information'!$E$10="CWS",Q4336="Non-Lead", N4336="Non-Lead - Copper", S4336="Yes", O4336="Between 1989 and 2014")),
(AND('[1]PWS Information'!$E$10="CWS",Q4336="Non-Lead", N4336="Non-Lead - Copper", S4336="Yes", O4336="After 2014")),
(AND('[1]PWS Information'!$E$10="CWS",Q4336="Non-Lead", N4336="Non-Lead - Copper", S4336="Yes", O4336="Unknown")),
(AND('[1]PWS Information'!$E$10="CWS",Q4336="Unknown")),
(AND('[1]PWS Information'!$E$10="NTNC",Q4336="Unknown")))),"Tier 5",
"")))))</f>
        <v>Tier 5</v>
      </c>
      <c r="Z4336" s="71"/>
      <c r="AA4336" s="71"/>
    </row>
    <row r="4337" spans="1:27" ht="57.6" x14ac:dyDescent="0.3">
      <c r="A4337" s="1"/>
      <c r="B4337" s="70">
        <v>15916384</v>
      </c>
      <c r="C4337" s="60">
        <v>490</v>
      </c>
      <c r="D4337" s="61" t="s">
        <v>1605</v>
      </c>
      <c r="E4337" s="61" t="s">
        <v>49</v>
      </c>
      <c r="F4337" s="61">
        <v>78640</v>
      </c>
      <c r="G4337" s="62" t="s">
        <v>1462</v>
      </c>
      <c r="H4337" s="63">
        <v>29.966707299999999</v>
      </c>
      <c r="I4337" s="64">
        <v>-97.838288800000001</v>
      </c>
      <c r="J4337" s="65" t="s">
        <v>57</v>
      </c>
      <c r="K4337" s="66" t="s">
        <v>51</v>
      </c>
      <c r="L4337" s="62" t="s">
        <v>58</v>
      </c>
      <c r="M4337" s="69"/>
      <c r="N4337" s="65" t="s">
        <v>50</v>
      </c>
      <c r="O4337" s="66" t="s">
        <v>58</v>
      </c>
      <c r="P4337" s="69"/>
      <c r="Q4337" s="55" t="str">
        <f t="shared" si="67"/>
        <v>Non-Lead</v>
      </c>
      <c r="R4337" s="70" t="s">
        <v>51</v>
      </c>
      <c r="S4337" s="70" t="s">
        <v>51</v>
      </c>
      <c r="T4337" s="70"/>
      <c r="U4337" s="71" t="s">
        <v>53</v>
      </c>
      <c r="V4337" s="71" t="s">
        <v>51</v>
      </c>
      <c r="W4337" s="71" t="s">
        <v>51</v>
      </c>
      <c r="X4337" s="71" t="s">
        <v>51</v>
      </c>
      <c r="Y4337" s="72" t="str">
        <f>IF((OR((AND('[1]PWS Information'!$E$10="CWS",U4337="Single Family Residence",Q4337="Lead")),
(AND('[1]PWS Information'!$E$10="CWS",U4337="Multiple Family Residence",'[1]PWS Information'!$E$11="Yes",Q4337="Lead")),
(AND('[1]PWS Information'!$E$10="NTNC",Q4337="Lead")))),"Tier 1",
IF((OR((AND('[1]PWS Information'!$E$10="CWS",U4337="Multiple Family Residence",'[1]PWS Information'!$E$11="No",Q4337="Lead")),
(AND('[1]PWS Information'!$E$10="CWS",U4337="Other",Q4337="Lead")),
(AND('[1]PWS Information'!$E$10="CWS",U4337="Building",Q4337="Lead")))),"Tier 2",
IF((OR((AND('[1]PWS Information'!$E$10="CWS",U4337="Single Family Residence",Q4337="Galvanized Requiring Replacement")),
(AND('[1]PWS Information'!$E$10="CWS",U4337="Single Family Residence",Q4337="Galvanized Requiring Replacement",R4337="Yes")),
(AND('[1]PWS Information'!$E$10="NTNC",Q4337="Galvanized Requiring Replacement")),
(AND('[1]PWS Information'!$E$10="NTNC",U4337="Single Family Residence",R4337="Yes")))),"Tier 3",
IF((OR((AND('[1]PWS Information'!$E$10="CWS",U4337="Single Family Residence",S4337="Yes",Q4337="Non-Lead", J4337="Non-Lead - Copper",L4337="Before 1989")),
(AND('[1]PWS Information'!$E$10="CWS",U4337="Single Family Residence",S4337="Yes",Q4337="Non-Lead", N4337="Non-Lead - Copper",O4337="Before 1989")))),"Tier 4",
IF((OR((AND('[1]PWS Information'!$E$10="NTNC",Q4337="Non-Lead")),
(AND('[1]PWS Information'!$E$10="CWS",Q4337="Non-Lead",S4337="")),
(AND('[1]PWS Information'!$E$10="CWS",Q4337="Non-Lead",S4337="No")),
(AND('[1]PWS Information'!$E$10="CWS",Q4337="Non-Lead",S4337="Don't Know")),
(AND('[1]PWS Information'!$E$10="CWS",Q4337="Non-Lead", J4337="Non-Lead - Copper", S4337="Yes", L4337="Between 1989 and 2014")),
(AND('[1]PWS Information'!$E$10="CWS",Q4337="Non-Lead", J4337="Non-Lead - Copper", S4337="Yes", L4337="After 2014")),
(AND('[1]PWS Information'!$E$10="CWS",Q4337="Non-Lead", J4337="Non-Lead - Copper", S4337="Yes", L4337="Unknown")),
(AND('[1]PWS Information'!$E$10="CWS",Q4337="Non-Lead", N4337="Non-Lead - Copper", S4337="Yes", O4337="Between 1989 and 2014")),
(AND('[1]PWS Information'!$E$10="CWS",Q4337="Non-Lead", N4337="Non-Lead - Copper", S4337="Yes", O4337="After 2014")),
(AND('[1]PWS Information'!$E$10="CWS",Q4337="Non-Lead", N4337="Non-Lead - Copper", S4337="Yes", O4337="Unknown")),
(AND('[1]PWS Information'!$E$10="CWS",Q4337="Unknown")),
(AND('[1]PWS Information'!$E$10="NTNC",Q4337="Unknown")))),"Tier 5",
"")))))</f>
        <v>Tier 5</v>
      </c>
      <c r="Z4337" s="71"/>
      <c r="AA4337" s="71"/>
    </row>
    <row r="4338" spans="1:27" ht="57.6" x14ac:dyDescent="0.3">
      <c r="A4338" s="17"/>
      <c r="B4338" s="70">
        <v>10459364</v>
      </c>
      <c r="C4338" s="60">
        <v>500</v>
      </c>
      <c r="D4338" s="61" t="s">
        <v>1605</v>
      </c>
      <c r="E4338" s="61" t="s">
        <v>49</v>
      </c>
      <c r="F4338" s="61">
        <v>78640</v>
      </c>
      <c r="G4338" s="62" t="s">
        <v>1462</v>
      </c>
      <c r="H4338" s="63">
        <v>29.966745599999999</v>
      </c>
      <c r="I4338" s="64">
        <v>-97.838245900000004</v>
      </c>
      <c r="J4338" s="65" t="s">
        <v>57</v>
      </c>
      <c r="K4338" s="66" t="s">
        <v>51</v>
      </c>
      <c r="L4338" s="62" t="s">
        <v>58</v>
      </c>
      <c r="M4338" s="69"/>
      <c r="N4338" s="65" t="s">
        <v>50</v>
      </c>
      <c r="O4338" s="66" t="s">
        <v>58</v>
      </c>
      <c r="P4338" s="69"/>
      <c r="Q4338" s="55" t="str">
        <f t="shared" si="67"/>
        <v>Non-Lead</v>
      </c>
      <c r="R4338" s="70" t="s">
        <v>51</v>
      </c>
      <c r="S4338" s="70" t="s">
        <v>51</v>
      </c>
      <c r="T4338" s="70"/>
      <c r="U4338" s="71" t="s">
        <v>53</v>
      </c>
      <c r="V4338" s="71" t="s">
        <v>51</v>
      </c>
      <c r="W4338" s="71" t="s">
        <v>51</v>
      </c>
      <c r="X4338" s="71" t="s">
        <v>51</v>
      </c>
      <c r="Y4338" s="72" t="str">
        <f>IF((OR((AND('[1]PWS Information'!$E$10="CWS",U4338="Single Family Residence",Q4338="Lead")),
(AND('[1]PWS Information'!$E$10="CWS",U4338="Multiple Family Residence",'[1]PWS Information'!$E$11="Yes",Q4338="Lead")),
(AND('[1]PWS Information'!$E$10="NTNC",Q4338="Lead")))),"Tier 1",
IF((OR((AND('[1]PWS Information'!$E$10="CWS",U4338="Multiple Family Residence",'[1]PWS Information'!$E$11="No",Q4338="Lead")),
(AND('[1]PWS Information'!$E$10="CWS",U4338="Other",Q4338="Lead")),
(AND('[1]PWS Information'!$E$10="CWS",U4338="Building",Q4338="Lead")))),"Tier 2",
IF((OR((AND('[1]PWS Information'!$E$10="CWS",U4338="Single Family Residence",Q4338="Galvanized Requiring Replacement")),
(AND('[1]PWS Information'!$E$10="CWS",U4338="Single Family Residence",Q4338="Galvanized Requiring Replacement",R4338="Yes")),
(AND('[1]PWS Information'!$E$10="NTNC",Q4338="Galvanized Requiring Replacement")),
(AND('[1]PWS Information'!$E$10="NTNC",U4338="Single Family Residence",R4338="Yes")))),"Tier 3",
IF((OR((AND('[1]PWS Information'!$E$10="CWS",U4338="Single Family Residence",S4338="Yes",Q4338="Non-Lead", J4338="Non-Lead - Copper",L4338="Before 1989")),
(AND('[1]PWS Information'!$E$10="CWS",U4338="Single Family Residence",S4338="Yes",Q4338="Non-Lead", N4338="Non-Lead - Copper",O4338="Before 1989")))),"Tier 4",
IF((OR((AND('[1]PWS Information'!$E$10="NTNC",Q4338="Non-Lead")),
(AND('[1]PWS Information'!$E$10="CWS",Q4338="Non-Lead",S4338="")),
(AND('[1]PWS Information'!$E$10="CWS",Q4338="Non-Lead",S4338="No")),
(AND('[1]PWS Information'!$E$10="CWS",Q4338="Non-Lead",S4338="Don't Know")),
(AND('[1]PWS Information'!$E$10="CWS",Q4338="Non-Lead", J4338="Non-Lead - Copper", S4338="Yes", L4338="Between 1989 and 2014")),
(AND('[1]PWS Information'!$E$10="CWS",Q4338="Non-Lead", J4338="Non-Lead - Copper", S4338="Yes", L4338="After 2014")),
(AND('[1]PWS Information'!$E$10="CWS",Q4338="Non-Lead", J4338="Non-Lead - Copper", S4338="Yes", L4338="Unknown")),
(AND('[1]PWS Information'!$E$10="CWS",Q4338="Non-Lead", N4338="Non-Lead - Copper", S4338="Yes", O4338="Between 1989 and 2014")),
(AND('[1]PWS Information'!$E$10="CWS",Q4338="Non-Lead", N4338="Non-Lead - Copper", S4338="Yes", O4338="After 2014")),
(AND('[1]PWS Information'!$E$10="CWS",Q4338="Non-Lead", N4338="Non-Lead - Copper", S4338="Yes", O4338="Unknown")),
(AND('[1]PWS Information'!$E$10="CWS",Q4338="Unknown")),
(AND('[1]PWS Information'!$E$10="NTNC",Q4338="Unknown")))),"Tier 5",
"")))))</f>
        <v>Tier 5</v>
      </c>
      <c r="Z4338" s="71"/>
      <c r="AA4338" s="71"/>
    </row>
    <row r="4339" spans="1:27" ht="57.6" x14ac:dyDescent="0.3">
      <c r="A4339" s="1"/>
      <c r="B4339" s="70">
        <v>10339802</v>
      </c>
      <c r="C4339" s="60">
        <v>510</v>
      </c>
      <c r="D4339" s="61" t="s">
        <v>1605</v>
      </c>
      <c r="E4339" s="61" t="s">
        <v>49</v>
      </c>
      <c r="F4339" s="61">
        <v>78640</v>
      </c>
      <c r="G4339" s="62" t="s">
        <v>1462</v>
      </c>
      <c r="H4339" s="63">
        <v>29.966783899999999</v>
      </c>
      <c r="I4339" s="64">
        <v>-97.838203100000001</v>
      </c>
      <c r="J4339" s="65" t="s">
        <v>57</v>
      </c>
      <c r="K4339" s="66" t="s">
        <v>51</v>
      </c>
      <c r="L4339" s="62" t="s">
        <v>58</v>
      </c>
      <c r="M4339" s="69"/>
      <c r="N4339" s="65" t="s">
        <v>50</v>
      </c>
      <c r="O4339" s="66" t="s">
        <v>58</v>
      </c>
      <c r="P4339" s="69"/>
      <c r="Q4339" s="55" t="str">
        <f t="shared" si="67"/>
        <v>Non-Lead</v>
      </c>
      <c r="R4339" s="70" t="s">
        <v>51</v>
      </c>
      <c r="S4339" s="70" t="s">
        <v>51</v>
      </c>
      <c r="T4339" s="70"/>
      <c r="U4339" s="71" t="s">
        <v>53</v>
      </c>
      <c r="V4339" s="71" t="s">
        <v>51</v>
      </c>
      <c r="W4339" s="71" t="s">
        <v>51</v>
      </c>
      <c r="X4339" s="71" t="s">
        <v>51</v>
      </c>
      <c r="Y4339" s="72" t="str">
        <f>IF((OR((AND('[1]PWS Information'!$E$10="CWS",U4339="Single Family Residence",Q4339="Lead")),
(AND('[1]PWS Information'!$E$10="CWS",U4339="Multiple Family Residence",'[1]PWS Information'!$E$11="Yes",Q4339="Lead")),
(AND('[1]PWS Information'!$E$10="NTNC",Q4339="Lead")))),"Tier 1",
IF((OR((AND('[1]PWS Information'!$E$10="CWS",U4339="Multiple Family Residence",'[1]PWS Information'!$E$11="No",Q4339="Lead")),
(AND('[1]PWS Information'!$E$10="CWS",U4339="Other",Q4339="Lead")),
(AND('[1]PWS Information'!$E$10="CWS",U4339="Building",Q4339="Lead")))),"Tier 2",
IF((OR((AND('[1]PWS Information'!$E$10="CWS",U4339="Single Family Residence",Q4339="Galvanized Requiring Replacement")),
(AND('[1]PWS Information'!$E$10="CWS",U4339="Single Family Residence",Q4339="Galvanized Requiring Replacement",R4339="Yes")),
(AND('[1]PWS Information'!$E$10="NTNC",Q4339="Galvanized Requiring Replacement")),
(AND('[1]PWS Information'!$E$10="NTNC",U4339="Single Family Residence",R4339="Yes")))),"Tier 3",
IF((OR((AND('[1]PWS Information'!$E$10="CWS",U4339="Single Family Residence",S4339="Yes",Q4339="Non-Lead", J4339="Non-Lead - Copper",L4339="Before 1989")),
(AND('[1]PWS Information'!$E$10="CWS",U4339="Single Family Residence",S4339="Yes",Q4339="Non-Lead", N4339="Non-Lead - Copper",O4339="Before 1989")))),"Tier 4",
IF((OR((AND('[1]PWS Information'!$E$10="NTNC",Q4339="Non-Lead")),
(AND('[1]PWS Information'!$E$10="CWS",Q4339="Non-Lead",S4339="")),
(AND('[1]PWS Information'!$E$10="CWS",Q4339="Non-Lead",S4339="No")),
(AND('[1]PWS Information'!$E$10="CWS",Q4339="Non-Lead",S4339="Don't Know")),
(AND('[1]PWS Information'!$E$10="CWS",Q4339="Non-Lead", J4339="Non-Lead - Copper", S4339="Yes", L4339="Between 1989 and 2014")),
(AND('[1]PWS Information'!$E$10="CWS",Q4339="Non-Lead", J4339="Non-Lead - Copper", S4339="Yes", L4339="After 2014")),
(AND('[1]PWS Information'!$E$10="CWS",Q4339="Non-Lead", J4339="Non-Lead - Copper", S4339="Yes", L4339="Unknown")),
(AND('[1]PWS Information'!$E$10="CWS",Q4339="Non-Lead", N4339="Non-Lead - Copper", S4339="Yes", O4339="Between 1989 and 2014")),
(AND('[1]PWS Information'!$E$10="CWS",Q4339="Non-Lead", N4339="Non-Lead - Copper", S4339="Yes", O4339="After 2014")),
(AND('[1]PWS Information'!$E$10="CWS",Q4339="Non-Lead", N4339="Non-Lead - Copper", S4339="Yes", O4339="Unknown")),
(AND('[1]PWS Information'!$E$10="CWS",Q4339="Unknown")),
(AND('[1]PWS Information'!$E$10="NTNC",Q4339="Unknown")))),"Tier 5",
"")))))</f>
        <v>Tier 5</v>
      </c>
      <c r="Z4339" s="71"/>
      <c r="AA4339" s="71"/>
    </row>
    <row r="4340" spans="1:27" ht="57.6" x14ac:dyDescent="0.3">
      <c r="A4340" s="1"/>
      <c r="B4340" s="70">
        <v>9308830</v>
      </c>
      <c r="C4340" s="60">
        <v>520</v>
      </c>
      <c r="D4340" s="61" t="s">
        <v>1605</v>
      </c>
      <c r="E4340" s="61" t="s">
        <v>49</v>
      </c>
      <c r="F4340" s="61">
        <v>78640</v>
      </c>
      <c r="G4340" s="62" t="s">
        <v>1462</v>
      </c>
      <c r="H4340" s="63">
        <v>29.966822199999999</v>
      </c>
      <c r="I4340" s="64">
        <v>-97.838160200000004</v>
      </c>
      <c r="J4340" s="65" t="s">
        <v>57</v>
      </c>
      <c r="K4340" s="66" t="s">
        <v>51</v>
      </c>
      <c r="L4340" s="62" t="s">
        <v>58</v>
      </c>
      <c r="M4340" s="69"/>
      <c r="N4340" s="65" t="s">
        <v>50</v>
      </c>
      <c r="O4340" s="66" t="s">
        <v>58</v>
      </c>
      <c r="P4340" s="69"/>
      <c r="Q4340" s="55" t="str">
        <f t="shared" si="67"/>
        <v>Non-Lead</v>
      </c>
      <c r="R4340" s="70" t="s">
        <v>51</v>
      </c>
      <c r="S4340" s="70" t="s">
        <v>51</v>
      </c>
      <c r="T4340" s="70"/>
      <c r="U4340" s="71" t="s">
        <v>53</v>
      </c>
      <c r="V4340" s="71" t="s">
        <v>51</v>
      </c>
      <c r="W4340" s="71" t="s">
        <v>51</v>
      </c>
      <c r="X4340" s="71" t="s">
        <v>51</v>
      </c>
      <c r="Y4340" s="72" t="str">
        <f>IF((OR((AND('[1]PWS Information'!$E$10="CWS",U4340="Single Family Residence",Q4340="Lead")),
(AND('[1]PWS Information'!$E$10="CWS",U4340="Multiple Family Residence",'[1]PWS Information'!$E$11="Yes",Q4340="Lead")),
(AND('[1]PWS Information'!$E$10="NTNC",Q4340="Lead")))),"Tier 1",
IF((OR((AND('[1]PWS Information'!$E$10="CWS",U4340="Multiple Family Residence",'[1]PWS Information'!$E$11="No",Q4340="Lead")),
(AND('[1]PWS Information'!$E$10="CWS",U4340="Other",Q4340="Lead")),
(AND('[1]PWS Information'!$E$10="CWS",U4340="Building",Q4340="Lead")))),"Tier 2",
IF((OR((AND('[1]PWS Information'!$E$10="CWS",U4340="Single Family Residence",Q4340="Galvanized Requiring Replacement")),
(AND('[1]PWS Information'!$E$10="CWS",U4340="Single Family Residence",Q4340="Galvanized Requiring Replacement",R4340="Yes")),
(AND('[1]PWS Information'!$E$10="NTNC",Q4340="Galvanized Requiring Replacement")),
(AND('[1]PWS Information'!$E$10="NTNC",U4340="Single Family Residence",R4340="Yes")))),"Tier 3",
IF((OR((AND('[1]PWS Information'!$E$10="CWS",U4340="Single Family Residence",S4340="Yes",Q4340="Non-Lead", J4340="Non-Lead - Copper",L4340="Before 1989")),
(AND('[1]PWS Information'!$E$10="CWS",U4340="Single Family Residence",S4340="Yes",Q4340="Non-Lead", N4340="Non-Lead - Copper",O4340="Before 1989")))),"Tier 4",
IF((OR((AND('[1]PWS Information'!$E$10="NTNC",Q4340="Non-Lead")),
(AND('[1]PWS Information'!$E$10="CWS",Q4340="Non-Lead",S4340="")),
(AND('[1]PWS Information'!$E$10="CWS",Q4340="Non-Lead",S4340="No")),
(AND('[1]PWS Information'!$E$10="CWS",Q4340="Non-Lead",S4340="Don't Know")),
(AND('[1]PWS Information'!$E$10="CWS",Q4340="Non-Lead", J4340="Non-Lead - Copper", S4340="Yes", L4340="Between 1989 and 2014")),
(AND('[1]PWS Information'!$E$10="CWS",Q4340="Non-Lead", J4340="Non-Lead - Copper", S4340="Yes", L4340="After 2014")),
(AND('[1]PWS Information'!$E$10="CWS",Q4340="Non-Lead", J4340="Non-Lead - Copper", S4340="Yes", L4340="Unknown")),
(AND('[1]PWS Information'!$E$10="CWS",Q4340="Non-Lead", N4340="Non-Lead - Copper", S4340="Yes", O4340="Between 1989 and 2014")),
(AND('[1]PWS Information'!$E$10="CWS",Q4340="Non-Lead", N4340="Non-Lead - Copper", S4340="Yes", O4340="After 2014")),
(AND('[1]PWS Information'!$E$10="CWS",Q4340="Non-Lead", N4340="Non-Lead - Copper", S4340="Yes", O4340="Unknown")),
(AND('[1]PWS Information'!$E$10="CWS",Q4340="Unknown")),
(AND('[1]PWS Information'!$E$10="NTNC",Q4340="Unknown")))),"Tier 5",
"")))))</f>
        <v>Tier 5</v>
      </c>
      <c r="Z4340" s="71"/>
      <c r="AA4340" s="71"/>
    </row>
    <row r="4341" spans="1:27" ht="57.6" x14ac:dyDescent="0.3">
      <c r="A4341" s="1"/>
      <c r="B4341" s="70">
        <v>15786936</v>
      </c>
      <c r="C4341" s="60">
        <v>530</v>
      </c>
      <c r="D4341" s="61" t="s">
        <v>1605</v>
      </c>
      <c r="E4341" s="61" t="s">
        <v>49</v>
      </c>
      <c r="F4341" s="61">
        <v>78640</v>
      </c>
      <c r="G4341" s="62" t="s">
        <v>1462</v>
      </c>
      <c r="H4341" s="63">
        <v>29.966860499999999</v>
      </c>
      <c r="I4341" s="64">
        <v>-97.838117400000002</v>
      </c>
      <c r="J4341" s="65" t="s">
        <v>57</v>
      </c>
      <c r="K4341" s="66" t="s">
        <v>51</v>
      </c>
      <c r="L4341" s="62" t="s">
        <v>58</v>
      </c>
      <c r="M4341" s="69"/>
      <c r="N4341" s="65" t="s">
        <v>50</v>
      </c>
      <c r="O4341" s="66" t="s">
        <v>58</v>
      </c>
      <c r="P4341" s="69"/>
      <c r="Q4341" s="55" t="str">
        <f t="shared" si="67"/>
        <v>Non-Lead</v>
      </c>
      <c r="R4341" s="70" t="s">
        <v>51</v>
      </c>
      <c r="S4341" s="70" t="s">
        <v>51</v>
      </c>
      <c r="T4341" s="70"/>
      <c r="U4341" s="71" t="s">
        <v>53</v>
      </c>
      <c r="V4341" s="71" t="s">
        <v>51</v>
      </c>
      <c r="W4341" s="71" t="s">
        <v>51</v>
      </c>
      <c r="X4341" s="71" t="s">
        <v>51</v>
      </c>
      <c r="Y4341" s="72" t="str">
        <f>IF((OR((AND('[1]PWS Information'!$E$10="CWS",U4341="Single Family Residence",Q4341="Lead")),
(AND('[1]PWS Information'!$E$10="CWS",U4341="Multiple Family Residence",'[1]PWS Information'!$E$11="Yes",Q4341="Lead")),
(AND('[1]PWS Information'!$E$10="NTNC",Q4341="Lead")))),"Tier 1",
IF((OR((AND('[1]PWS Information'!$E$10="CWS",U4341="Multiple Family Residence",'[1]PWS Information'!$E$11="No",Q4341="Lead")),
(AND('[1]PWS Information'!$E$10="CWS",U4341="Other",Q4341="Lead")),
(AND('[1]PWS Information'!$E$10="CWS",U4341="Building",Q4341="Lead")))),"Tier 2",
IF((OR((AND('[1]PWS Information'!$E$10="CWS",U4341="Single Family Residence",Q4341="Galvanized Requiring Replacement")),
(AND('[1]PWS Information'!$E$10="CWS",U4341="Single Family Residence",Q4341="Galvanized Requiring Replacement",R4341="Yes")),
(AND('[1]PWS Information'!$E$10="NTNC",Q4341="Galvanized Requiring Replacement")),
(AND('[1]PWS Information'!$E$10="NTNC",U4341="Single Family Residence",R4341="Yes")))),"Tier 3",
IF((OR((AND('[1]PWS Information'!$E$10="CWS",U4341="Single Family Residence",S4341="Yes",Q4341="Non-Lead", J4341="Non-Lead - Copper",L4341="Before 1989")),
(AND('[1]PWS Information'!$E$10="CWS",U4341="Single Family Residence",S4341="Yes",Q4341="Non-Lead", N4341="Non-Lead - Copper",O4341="Before 1989")))),"Tier 4",
IF((OR((AND('[1]PWS Information'!$E$10="NTNC",Q4341="Non-Lead")),
(AND('[1]PWS Information'!$E$10="CWS",Q4341="Non-Lead",S4341="")),
(AND('[1]PWS Information'!$E$10="CWS",Q4341="Non-Lead",S4341="No")),
(AND('[1]PWS Information'!$E$10="CWS",Q4341="Non-Lead",S4341="Don't Know")),
(AND('[1]PWS Information'!$E$10="CWS",Q4341="Non-Lead", J4341="Non-Lead - Copper", S4341="Yes", L4341="Between 1989 and 2014")),
(AND('[1]PWS Information'!$E$10="CWS",Q4341="Non-Lead", J4341="Non-Lead - Copper", S4341="Yes", L4341="After 2014")),
(AND('[1]PWS Information'!$E$10="CWS",Q4341="Non-Lead", J4341="Non-Lead - Copper", S4341="Yes", L4341="Unknown")),
(AND('[1]PWS Information'!$E$10="CWS",Q4341="Non-Lead", N4341="Non-Lead - Copper", S4341="Yes", O4341="Between 1989 and 2014")),
(AND('[1]PWS Information'!$E$10="CWS",Q4341="Non-Lead", N4341="Non-Lead - Copper", S4341="Yes", O4341="After 2014")),
(AND('[1]PWS Information'!$E$10="CWS",Q4341="Non-Lead", N4341="Non-Lead - Copper", S4341="Yes", O4341="Unknown")),
(AND('[1]PWS Information'!$E$10="CWS",Q4341="Unknown")),
(AND('[1]PWS Information'!$E$10="NTNC",Q4341="Unknown")))),"Tier 5",
"")))))</f>
        <v>Tier 5</v>
      </c>
      <c r="Z4341" s="71"/>
      <c r="AA4341" s="71"/>
    </row>
    <row r="4342" spans="1:27" ht="57.6" x14ac:dyDescent="0.3">
      <c r="A4342" s="17"/>
      <c r="B4342" s="70">
        <v>10730681</v>
      </c>
      <c r="C4342" s="60">
        <v>110</v>
      </c>
      <c r="D4342" s="61" t="s">
        <v>1607</v>
      </c>
      <c r="E4342" s="61" t="s">
        <v>49</v>
      </c>
      <c r="F4342" s="61">
        <v>78640</v>
      </c>
      <c r="G4342" s="62" t="s">
        <v>1462</v>
      </c>
      <c r="H4342" s="63">
        <v>29.967756900000001</v>
      </c>
      <c r="I4342" s="64">
        <v>-97.8391582</v>
      </c>
      <c r="J4342" s="65" t="s">
        <v>57</v>
      </c>
      <c r="K4342" s="66" t="s">
        <v>51</v>
      </c>
      <c r="L4342" s="62" t="s">
        <v>58</v>
      </c>
      <c r="M4342" s="69"/>
      <c r="N4342" s="65" t="s">
        <v>50</v>
      </c>
      <c r="O4342" s="66" t="s">
        <v>58</v>
      </c>
      <c r="P4342" s="69"/>
      <c r="Q4342" s="55" t="str">
        <f t="shared" si="67"/>
        <v>Non-Lead</v>
      </c>
      <c r="R4342" s="70" t="s">
        <v>51</v>
      </c>
      <c r="S4342" s="70" t="s">
        <v>51</v>
      </c>
      <c r="T4342" s="70"/>
      <c r="U4342" s="71" t="s">
        <v>53</v>
      </c>
      <c r="V4342" s="71" t="s">
        <v>51</v>
      </c>
      <c r="W4342" s="71" t="s">
        <v>51</v>
      </c>
      <c r="X4342" s="71" t="s">
        <v>51</v>
      </c>
      <c r="Y4342" s="72" t="str">
        <f>IF((OR((AND('[1]PWS Information'!$E$10="CWS",U4342="Single Family Residence",Q4342="Lead")),
(AND('[1]PWS Information'!$E$10="CWS",U4342="Multiple Family Residence",'[1]PWS Information'!$E$11="Yes",Q4342="Lead")),
(AND('[1]PWS Information'!$E$10="NTNC",Q4342="Lead")))),"Tier 1",
IF((OR((AND('[1]PWS Information'!$E$10="CWS",U4342="Multiple Family Residence",'[1]PWS Information'!$E$11="No",Q4342="Lead")),
(AND('[1]PWS Information'!$E$10="CWS",U4342="Other",Q4342="Lead")),
(AND('[1]PWS Information'!$E$10="CWS",U4342="Building",Q4342="Lead")))),"Tier 2",
IF((OR((AND('[1]PWS Information'!$E$10="CWS",U4342="Single Family Residence",Q4342="Galvanized Requiring Replacement")),
(AND('[1]PWS Information'!$E$10="CWS",U4342="Single Family Residence",Q4342="Galvanized Requiring Replacement",R4342="Yes")),
(AND('[1]PWS Information'!$E$10="NTNC",Q4342="Galvanized Requiring Replacement")),
(AND('[1]PWS Information'!$E$10="NTNC",U4342="Single Family Residence",R4342="Yes")))),"Tier 3",
IF((OR((AND('[1]PWS Information'!$E$10="CWS",U4342="Single Family Residence",S4342="Yes",Q4342="Non-Lead", J4342="Non-Lead - Copper",L4342="Before 1989")),
(AND('[1]PWS Information'!$E$10="CWS",U4342="Single Family Residence",S4342="Yes",Q4342="Non-Lead", N4342="Non-Lead - Copper",O4342="Before 1989")))),"Tier 4",
IF((OR((AND('[1]PWS Information'!$E$10="NTNC",Q4342="Non-Lead")),
(AND('[1]PWS Information'!$E$10="CWS",Q4342="Non-Lead",S4342="")),
(AND('[1]PWS Information'!$E$10="CWS",Q4342="Non-Lead",S4342="No")),
(AND('[1]PWS Information'!$E$10="CWS",Q4342="Non-Lead",S4342="Don't Know")),
(AND('[1]PWS Information'!$E$10="CWS",Q4342="Non-Lead", J4342="Non-Lead - Copper", S4342="Yes", L4342="Between 1989 and 2014")),
(AND('[1]PWS Information'!$E$10="CWS",Q4342="Non-Lead", J4342="Non-Lead - Copper", S4342="Yes", L4342="After 2014")),
(AND('[1]PWS Information'!$E$10="CWS",Q4342="Non-Lead", J4342="Non-Lead - Copper", S4342="Yes", L4342="Unknown")),
(AND('[1]PWS Information'!$E$10="CWS",Q4342="Non-Lead", N4342="Non-Lead - Copper", S4342="Yes", O4342="Between 1989 and 2014")),
(AND('[1]PWS Information'!$E$10="CWS",Q4342="Non-Lead", N4342="Non-Lead - Copper", S4342="Yes", O4342="After 2014")),
(AND('[1]PWS Information'!$E$10="CWS",Q4342="Non-Lead", N4342="Non-Lead - Copper", S4342="Yes", O4342="Unknown")),
(AND('[1]PWS Information'!$E$10="CWS",Q4342="Unknown")),
(AND('[1]PWS Information'!$E$10="NTNC",Q4342="Unknown")))),"Tier 5",
"")))))</f>
        <v>Tier 5</v>
      </c>
      <c r="Z4342" s="71"/>
      <c r="AA4342" s="71"/>
    </row>
    <row r="4343" spans="1:27" ht="57.6" x14ac:dyDescent="0.3">
      <c r="A4343" s="1"/>
      <c r="B4343" s="70">
        <v>7988146</v>
      </c>
      <c r="C4343" s="60">
        <v>120</v>
      </c>
      <c r="D4343" s="61" t="s">
        <v>1607</v>
      </c>
      <c r="E4343" s="61" t="s">
        <v>49</v>
      </c>
      <c r="F4343" s="61">
        <v>78640</v>
      </c>
      <c r="G4343" s="62" t="s">
        <v>1462</v>
      </c>
      <c r="H4343" s="63">
        <v>29.967728900000001</v>
      </c>
      <c r="I4343" s="64">
        <v>-97.839162400000006</v>
      </c>
      <c r="J4343" s="65" t="s">
        <v>57</v>
      </c>
      <c r="K4343" s="66" t="s">
        <v>51</v>
      </c>
      <c r="L4343" s="62" t="s">
        <v>58</v>
      </c>
      <c r="M4343" s="69"/>
      <c r="N4343" s="65" t="s">
        <v>50</v>
      </c>
      <c r="O4343" s="66" t="s">
        <v>58</v>
      </c>
      <c r="P4343" s="69"/>
      <c r="Q4343" s="55" t="str">
        <f t="shared" si="67"/>
        <v>Non-Lead</v>
      </c>
      <c r="R4343" s="70" t="s">
        <v>51</v>
      </c>
      <c r="S4343" s="70" t="s">
        <v>51</v>
      </c>
      <c r="T4343" s="70"/>
      <c r="U4343" s="71" t="s">
        <v>53</v>
      </c>
      <c r="V4343" s="71" t="s">
        <v>51</v>
      </c>
      <c r="W4343" s="71" t="s">
        <v>51</v>
      </c>
      <c r="X4343" s="71" t="s">
        <v>51</v>
      </c>
      <c r="Y4343" s="72" t="str">
        <f>IF((OR((AND('[1]PWS Information'!$E$10="CWS",U4343="Single Family Residence",Q4343="Lead")),
(AND('[1]PWS Information'!$E$10="CWS",U4343="Multiple Family Residence",'[1]PWS Information'!$E$11="Yes",Q4343="Lead")),
(AND('[1]PWS Information'!$E$10="NTNC",Q4343="Lead")))),"Tier 1",
IF((OR((AND('[1]PWS Information'!$E$10="CWS",U4343="Multiple Family Residence",'[1]PWS Information'!$E$11="No",Q4343="Lead")),
(AND('[1]PWS Information'!$E$10="CWS",U4343="Other",Q4343="Lead")),
(AND('[1]PWS Information'!$E$10="CWS",U4343="Building",Q4343="Lead")))),"Tier 2",
IF((OR((AND('[1]PWS Information'!$E$10="CWS",U4343="Single Family Residence",Q4343="Galvanized Requiring Replacement")),
(AND('[1]PWS Information'!$E$10="CWS",U4343="Single Family Residence",Q4343="Galvanized Requiring Replacement",R4343="Yes")),
(AND('[1]PWS Information'!$E$10="NTNC",Q4343="Galvanized Requiring Replacement")),
(AND('[1]PWS Information'!$E$10="NTNC",U4343="Single Family Residence",R4343="Yes")))),"Tier 3",
IF((OR((AND('[1]PWS Information'!$E$10="CWS",U4343="Single Family Residence",S4343="Yes",Q4343="Non-Lead", J4343="Non-Lead - Copper",L4343="Before 1989")),
(AND('[1]PWS Information'!$E$10="CWS",U4343="Single Family Residence",S4343="Yes",Q4343="Non-Lead", N4343="Non-Lead - Copper",O4343="Before 1989")))),"Tier 4",
IF((OR((AND('[1]PWS Information'!$E$10="NTNC",Q4343="Non-Lead")),
(AND('[1]PWS Information'!$E$10="CWS",Q4343="Non-Lead",S4343="")),
(AND('[1]PWS Information'!$E$10="CWS",Q4343="Non-Lead",S4343="No")),
(AND('[1]PWS Information'!$E$10="CWS",Q4343="Non-Lead",S4343="Don't Know")),
(AND('[1]PWS Information'!$E$10="CWS",Q4343="Non-Lead", J4343="Non-Lead - Copper", S4343="Yes", L4343="Between 1989 and 2014")),
(AND('[1]PWS Information'!$E$10="CWS",Q4343="Non-Lead", J4343="Non-Lead - Copper", S4343="Yes", L4343="After 2014")),
(AND('[1]PWS Information'!$E$10="CWS",Q4343="Non-Lead", J4343="Non-Lead - Copper", S4343="Yes", L4343="Unknown")),
(AND('[1]PWS Information'!$E$10="CWS",Q4343="Non-Lead", N4343="Non-Lead - Copper", S4343="Yes", O4343="Between 1989 and 2014")),
(AND('[1]PWS Information'!$E$10="CWS",Q4343="Non-Lead", N4343="Non-Lead - Copper", S4343="Yes", O4343="After 2014")),
(AND('[1]PWS Information'!$E$10="CWS",Q4343="Non-Lead", N4343="Non-Lead - Copper", S4343="Yes", O4343="Unknown")),
(AND('[1]PWS Information'!$E$10="CWS",Q4343="Unknown")),
(AND('[1]PWS Information'!$E$10="NTNC",Q4343="Unknown")))),"Tier 5",
"")))))</f>
        <v>Tier 5</v>
      </c>
      <c r="Z4343" s="71"/>
      <c r="AA4343" s="71"/>
    </row>
    <row r="4344" spans="1:27" ht="57.6" x14ac:dyDescent="0.3">
      <c r="A4344" s="1"/>
      <c r="B4344" s="70">
        <v>12084237</v>
      </c>
      <c r="C4344" s="60">
        <v>130</v>
      </c>
      <c r="D4344" s="61" t="s">
        <v>1607</v>
      </c>
      <c r="E4344" s="61" t="s">
        <v>49</v>
      </c>
      <c r="F4344" s="61">
        <v>78640</v>
      </c>
      <c r="G4344" s="62" t="s">
        <v>1462</v>
      </c>
      <c r="H4344" s="63">
        <v>29.967700799999999</v>
      </c>
      <c r="I4344" s="64">
        <v>-97.839166599999999</v>
      </c>
      <c r="J4344" s="65" t="s">
        <v>57</v>
      </c>
      <c r="K4344" s="66" t="s">
        <v>51</v>
      </c>
      <c r="L4344" s="62" t="s">
        <v>58</v>
      </c>
      <c r="M4344" s="69"/>
      <c r="N4344" s="65" t="s">
        <v>50</v>
      </c>
      <c r="O4344" s="66" t="s">
        <v>58</v>
      </c>
      <c r="P4344" s="69"/>
      <c r="Q4344" s="55" t="str">
        <f t="shared" si="67"/>
        <v>Non-Lead</v>
      </c>
      <c r="R4344" s="70" t="s">
        <v>51</v>
      </c>
      <c r="S4344" s="70" t="s">
        <v>51</v>
      </c>
      <c r="T4344" s="70"/>
      <c r="U4344" s="71" t="s">
        <v>53</v>
      </c>
      <c r="V4344" s="71" t="s">
        <v>51</v>
      </c>
      <c r="W4344" s="71" t="s">
        <v>51</v>
      </c>
      <c r="X4344" s="71" t="s">
        <v>51</v>
      </c>
      <c r="Y4344" s="72" t="str">
        <f>IF((OR((AND('[1]PWS Information'!$E$10="CWS",U4344="Single Family Residence",Q4344="Lead")),
(AND('[1]PWS Information'!$E$10="CWS",U4344="Multiple Family Residence",'[1]PWS Information'!$E$11="Yes",Q4344="Lead")),
(AND('[1]PWS Information'!$E$10="NTNC",Q4344="Lead")))),"Tier 1",
IF((OR((AND('[1]PWS Information'!$E$10="CWS",U4344="Multiple Family Residence",'[1]PWS Information'!$E$11="No",Q4344="Lead")),
(AND('[1]PWS Information'!$E$10="CWS",U4344="Other",Q4344="Lead")),
(AND('[1]PWS Information'!$E$10="CWS",U4344="Building",Q4344="Lead")))),"Tier 2",
IF((OR((AND('[1]PWS Information'!$E$10="CWS",U4344="Single Family Residence",Q4344="Galvanized Requiring Replacement")),
(AND('[1]PWS Information'!$E$10="CWS",U4344="Single Family Residence",Q4344="Galvanized Requiring Replacement",R4344="Yes")),
(AND('[1]PWS Information'!$E$10="NTNC",Q4344="Galvanized Requiring Replacement")),
(AND('[1]PWS Information'!$E$10="NTNC",U4344="Single Family Residence",R4344="Yes")))),"Tier 3",
IF((OR((AND('[1]PWS Information'!$E$10="CWS",U4344="Single Family Residence",S4344="Yes",Q4344="Non-Lead", J4344="Non-Lead - Copper",L4344="Before 1989")),
(AND('[1]PWS Information'!$E$10="CWS",U4344="Single Family Residence",S4344="Yes",Q4344="Non-Lead", N4344="Non-Lead - Copper",O4344="Before 1989")))),"Tier 4",
IF((OR((AND('[1]PWS Information'!$E$10="NTNC",Q4344="Non-Lead")),
(AND('[1]PWS Information'!$E$10="CWS",Q4344="Non-Lead",S4344="")),
(AND('[1]PWS Information'!$E$10="CWS",Q4344="Non-Lead",S4344="No")),
(AND('[1]PWS Information'!$E$10="CWS",Q4344="Non-Lead",S4344="Don't Know")),
(AND('[1]PWS Information'!$E$10="CWS",Q4344="Non-Lead", J4344="Non-Lead - Copper", S4344="Yes", L4344="Between 1989 and 2014")),
(AND('[1]PWS Information'!$E$10="CWS",Q4344="Non-Lead", J4344="Non-Lead - Copper", S4344="Yes", L4344="After 2014")),
(AND('[1]PWS Information'!$E$10="CWS",Q4344="Non-Lead", J4344="Non-Lead - Copper", S4344="Yes", L4344="Unknown")),
(AND('[1]PWS Information'!$E$10="CWS",Q4344="Non-Lead", N4344="Non-Lead - Copper", S4344="Yes", O4344="Between 1989 and 2014")),
(AND('[1]PWS Information'!$E$10="CWS",Q4344="Non-Lead", N4344="Non-Lead - Copper", S4344="Yes", O4344="After 2014")),
(AND('[1]PWS Information'!$E$10="CWS",Q4344="Non-Lead", N4344="Non-Lead - Copper", S4344="Yes", O4344="Unknown")),
(AND('[1]PWS Information'!$E$10="CWS",Q4344="Unknown")),
(AND('[1]PWS Information'!$E$10="NTNC",Q4344="Unknown")))),"Tier 5",
"")))))</f>
        <v>Tier 5</v>
      </c>
      <c r="Z4344" s="71"/>
      <c r="AA4344" s="71"/>
    </row>
    <row r="4345" spans="1:27" ht="57.6" x14ac:dyDescent="0.3">
      <c r="A4345" s="1"/>
      <c r="B4345" s="70">
        <v>16318755</v>
      </c>
      <c r="C4345" s="60">
        <v>131</v>
      </c>
      <c r="D4345" s="61" t="s">
        <v>1607</v>
      </c>
      <c r="E4345" s="61" t="s">
        <v>49</v>
      </c>
      <c r="F4345" s="61">
        <v>78640</v>
      </c>
      <c r="G4345" s="62" t="s">
        <v>1462</v>
      </c>
      <c r="H4345" s="63">
        <v>29.967679799999999</v>
      </c>
      <c r="I4345" s="64">
        <v>-97.838978600000004</v>
      </c>
      <c r="J4345" s="65" t="s">
        <v>57</v>
      </c>
      <c r="K4345" s="66" t="s">
        <v>51</v>
      </c>
      <c r="L4345" s="62" t="s">
        <v>58</v>
      </c>
      <c r="M4345" s="69"/>
      <c r="N4345" s="65" t="s">
        <v>50</v>
      </c>
      <c r="O4345" s="66" t="s">
        <v>58</v>
      </c>
      <c r="P4345" s="69"/>
      <c r="Q4345" s="55" t="str">
        <f t="shared" si="67"/>
        <v>Non-Lead</v>
      </c>
      <c r="R4345" s="70" t="s">
        <v>51</v>
      </c>
      <c r="S4345" s="70" t="s">
        <v>51</v>
      </c>
      <c r="T4345" s="70"/>
      <c r="U4345" s="71" t="s">
        <v>53</v>
      </c>
      <c r="V4345" s="71" t="s">
        <v>51</v>
      </c>
      <c r="W4345" s="71" t="s">
        <v>51</v>
      </c>
      <c r="X4345" s="71" t="s">
        <v>51</v>
      </c>
      <c r="Y4345" s="72" t="str">
        <f>IF((OR((AND('[1]PWS Information'!$E$10="CWS",U4345="Single Family Residence",Q4345="Lead")),
(AND('[1]PWS Information'!$E$10="CWS",U4345="Multiple Family Residence",'[1]PWS Information'!$E$11="Yes",Q4345="Lead")),
(AND('[1]PWS Information'!$E$10="NTNC",Q4345="Lead")))),"Tier 1",
IF((OR((AND('[1]PWS Information'!$E$10="CWS",U4345="Multiple Family Residence",'[1]PWS Information'!$E$11="No",Q4345="Lead")),
(AND('[1]PWS Information'!$E$10="CWS",U4345="Other",Q4345="Lead")),
(AND('[1]PWS Information'!$E$10="CWS",U4345="Building",Q4345="Lead")))),"Tier 2",
IF((OR((AND('[1]PWS Information'!$E$10="CWS",U4345="Single Family Residence",Q4345="Galvanized Requiring Replacement")),
(AND('[1]PWS Information'!$E$10="CWS",U4345="Single Family Residence",Q4345="Galvanized Requiring Replacement",R4345="Yes")),
(AND('[1]PWS Information'!$E$10="NTNC",Q4345="Galvanized Requiring Replacement")),
(AND('[1]PWS Information'!$E$10="NTNC",U4345="Single Family Residence",R4345="Yes")))),"Tier 3",
IF((OR((AND('[1]PWS Information'!$E$10="CWS",U4345="Single Family Residence",S4345="Yes",Q4345="Non-Lead", J4345="Non-Lead - Copper",L4345="Before 1989")),
(AND('[1]PWS Information'!$E$10="CWS",U4345="Single Family Residence",S4345="Yes",Q4345="Non-Lead", N4345="Non-Lead - Copper",O4345="Before 1989")))),"Tier 4",
IF((OR((AND('[1]PWS Information'!$E$10="NTNC",Q4345="Non-Lead")),
(AND('[1]PWS Information'!$E$10="CWS",Q4345="Non-Lead",S4345="")),
(AND('[1]PWS Information'!$E$10="CWS",Q4345="Non-Lead",S4345="No")),
(AND('[1]PWS Information'!$E$10="CWS",Q4345="Non-Lead",S4345="Don't Know")),
(AND('[1]PWS Information'!$E$10="CWS",Q4345="Non-Lead", J4345="Non-Lead - Copper", S4345="Yes", L4345="Between 1989 and 2014")),
(AND('[1]PWS Information'!$E$10="CWS",Q4345="Non-Lead", J4345="Non-Lead - Copper", S4345="Yes", L4345="After 2014")),
(AND('[1]PWS Information'!$E$10="CWS",Q4345="Non-Lead", J4345="Non-Lead - Copper", S4345="Yes", L4345="Unknown")),
(AND('[1]PWS Information'!$E$10="CWS",Q4345="Non-Lead", N4345="Non-Lead - Copper", S4345="Yes", O4345="Between 1989 and 2014")),
(AND('[1]PWS Information'!$E$10="CWS",Q4345="Non-Lead", N4345="Non-Lead - Copper", S4345="Yes", O4345="After 2014")),
(AND('[1]PWS Information'!$E$10="CWS",Q4345="Non-Lead", N4345="Non-Lead - Copper", S4345="Yes", O4345="Unknown")),
(AND('[1]PWS Information'!$E$10="CWS",Q4345="Unknown")),
(AND('[1]PWS Information'!$E$10="NTNC",Q4345="Unknown")))),"Tier 5",
"")))))</f>
        <v>Tier 5</v>
      </c>
      <c r="Z4345" s="71"/>
      <c r="AA4345" s="71"/>
    </row>
    <row r="4346" spans="1:27" ht="57.6" x14ac:dyDescent="0.3">
      <c r="A4346" s="17"/>
      <c r="B4346" s="70">
        <v>12755950</v>
      </c>
      <c r="C4346" s="60">
        <v>140</v>
      </c>
      <c r="D4346" s="61" t="s">
        <v>1607</v>
      </c>
      <c r="E4346" s="61" t="s">
        <v>49</v>
      </c>
      <c r="F4346" s="61">
        <v>78640</v>
      </c>
      <c r="G4346" s="62" t="s">
        <v>1462</v>
      </c>
      <c r="H4346" s="63">
        <v>29.967672799999999</v>
      </c>
      <c r="I4346" s="64">
        <v>-97.839170699999997</v>
      </c>
      <c r="J4346" s="65" t="s">
        <v>57</v>
      </c>
      <c r="K4346" s="66" t="s">
        <v>51</v>
      </c>
      <c r="L4346" s="62" t="s">
        <v>58</v>
      </c>
      <c r="M4346" s="69"/>
      <c r="N4346" s="65" t="s">
        <v>50</v>
      </c>
      <c r="O4346" s="66" t="s">
        <v>58</v>
      </c>
      <c r="P4346" s="69"/>
      <c r="Q4346" s="55" t="str">
        <f t="shared" si="67"/>
        <v>Non-Lead</v>
      </c>
      <c r="R4346" s="70" t="s">
        <v>51</v>
      </c>
      <c r="S4346" s="70" t="s">
        <v>51</v>
      </c>
      <c r="T4346" s="70"/>
      <c r="U4346" s="71" t="s">
        <v>53</v>
      </c>
      <c r="V4346" s="71" t="s">
        <v>51</v>
      </c>
      <c r="W4346" s="71" t="s">
        <v>51</v>
      </c>
      <c r="X4346" s="71" t="s">
        <v>51</v>
      </c>
      <c r="Y4346" s="72" t="str">
        <f>IF((OR((AND('[1]PWS Information'!$E$10="CWS",U4346="Single Family Residence",Q4346="Lead")),
(AND('[1]PWS Information'!$E$10="CWS",U4346="Multiple Family Residence",'[1]PWS Information'!$E$11="Yes",Q4346="Lead")),
(AND('[1]PWS Information'!$E$10="NTNC",Q4346="Lead")))),"Tier 1",
IF((OR((AND('[1]PWS Information'!$E$10="CWS",U4346="Multiple Family Residence",'[1]PWS Information'!$E$11="No",Q4346="Lead")),
(AND('[1]PWS Information'!$E$10="CWS",U4346="Other",Q4346="Lead")),
(AND('[1]PWS Information'!$E$10="CWS",U4346="Building",Q4346="Lead")))),"Tier 2",
IF((OR((AND('[1]PWS Information'!$E$10="CWS",U4346="Single Family Residence",Q4346="Galvanized Requiring Replacement")),
(AND('[1]PWS Information'!$E$10="CWS",U4346="Single Family Residence",Q4346="Galvanized Requiring Replacement",R4346="Yes")),
(AND('[1]PWS Information'!$E$10="NTNC",Q4346="Galvanized Requiring Replacement")),
(AND('[1]PWS Information'!$E$10="NTNC",U4346="Single Family Residence",R4346="Yes")))),"Tier 3",
IF((OR((AND('[1]PWS Information'!$E$10="CWS",U4346="Single Family Residence",S4346="Yes",Q4346="Non-Lead", J4346="Non-Lead - Copper",L4346="Before 1989")),
(AND('[1]PWS Information'!$E$10="CWS",U4346="Single Family Residence",S4346="Yes",Q4346="Non-Lead", N4346="Non-Lead - Copper",O4346="Before 1989")))),"Tier 4",
IF((OR((AND('[1]PWS Information'!$E$10="NTNC",Q4346="Non-Lead")),
(AND('[1]PWS Information'!$E$10="CWS",Q4346="Non-Lead",S4346="")),
(AND('[1]PWS Information'!$E$10="CWS",Q4346="Non-Lead",S4346="No")),
(AND('[1]PWS Information'!$E$10="CWS",Q4346="Non-Lead",S4346="Don't Know")),
(AND('[1]PWS Information'!$E$10="CWS",Q4346="Non-Lead", J4346="Non-Lead - Copper", S4346="Yes", L4346="Between 1989 and 2014")),
(AND('[1]PWS Information'!$E$10="CWS",Q4346="Non-Lead", J4346="Non-Lead - Copper", S4346="Yes", L4346="After 2014")),
(AND('[1]PWS Information'!$E$10="CWS",Q4346="Non-Lead", J4346="Non-Lead - Copper", S4346="Yes", L4346="Unknown")),
(AND('[1]PWS Information'!$E$10="CWS",Q4346="Non-Lead", N4346="Non-Lead - Copper", S4346="Yes", O4346="Between 1989 and 2014")),
(AND('[1]PWS Information'!$E$10="CWS",Q4346="Non-Lead", N4346="Non-Lead - Copper", S4346="Yes", O4346="After 2014")),
(AND('[1]PWS Information'!$E$10="CWS",Q4346="Non-Lead", N4346="Non-Lead - Copper", S4346="Yes", O4346="Unknown")),
(AND('[1]PWS Information'!$E$10="CWS",Q4346="Unknown")),
(AND('[1]PWS Information'!$E$10="NTNC",Q4346="Unknown")))),"Tier 5",
"")))))</f>
        <v>Tier 5</v>
      </c>
      <c r="Z4346" s="71"/>
      <c r="AA4346" s="71"/>
    </row>
    <row r="4347" spans="1:27" ht="57.6" x14ac:dyDescent="0.3">
      <c r="A4347" s="1"/>
      <c r="B4347" s="70">
        <v>9200997</v>
      </c>
      <c r="C4347" s="60">
        <v>141</v>
      </c>
      <c r="D4347" s="61" t="s">
        <v>1607</v>
      </c>
      <c r="E4347" s="61" t="s">
        <v>49</v>
      </c>
      <c r="F4347" s="61">
        <v>78640</v>
      </c>
      <c r="G4347" s="62" t="s">
        <v>1462</v>
      </c>
      <c r="H4347" s="63">
        <v>29.967545099999999</v>
      </c>
      <c r="I4347" s="64">
        <v>-97.839096799999993</v>
      </c>
      <c r="J4347" s="65" t="s">
        <v>57</v>
      </c>
      <c r="K4347" s="66" t="s">
        <v>51</v>
      </c>
      <c r="L4347" s="62" t="s">
        <v>58</v>
      </c>
      <c r="M4347" s="69"/>
      <c r="N4347" s="65" t="s">
        <v>50</v>
      </c>
      <c r="O4347" s="66" t="s">
        <v>52</v>
      </c>
      <c r="P4347" s="69"/>
      <c r="Q4347" s="55" t="str">
        <f t="shared" si="67"/>
        <v>Non-Lead</v>
      </c>
      <c r="R4347" s="70" t="s">
        <v>51</v>
      </c>
      <c r="S4347" s="70" t="s">
        <v>51</v>
      </c>
      <c r="T4347" s="70"/>
      <c r="U4347" s="71" t="s">
        <v>53</v>
      </c>
      <c r="V4347" s="71" t="s">
        <v>51</v>
      </c>
      <c r="W4347" s="71" t="s">
        <v>51</v>
      </c>
      <c r="X4347" s="71" t="s">
        <v>51</v>
      </c>
      <c r="Y4347" s="72" t="str">
        <f>IF((OR((AND('[1]PWS Information'!$E$10="CWS",U4347="Single Family Residence",Q4347="Lead")),
(AND('[1]PWS Information'!$E$10="CWS",U4347="Multiple Family Residence",'[1]PWS Information'!$E$11="Yes",Q4347="Lead")),
(AND('[1]PWS Information'!$E$10="NTNC",Q4347="Lead")))),"Tier 1",
IF((OR((AND('[1]PWS Information'!$E$10="CWS",U4347="Multiple Family Residence",'[1]PWS Information'!$E$11="No",Q4347="Lead")),
(AND('[1]PWS Information'!$E$10="CWS",U4347="Other",Q4347="Lead")),
(AND('[1]PWS Information'!$E$10="CWS",U4347="Building",Q4347="Lead")))),"Tier 2",
IF((OR((AND('[1]PWS Information'!$E$10="CWS",U4347="Single Family Residence",Q4347="Galvanized Requiring Replacement")),
(AND('[1]PWS Information'!$E$10="CWS",U4347="Single Family Residence",Q4347="Galvanized Requiring Replacement",R4347="Yes")),
(AND('[1]PWS Information'!$E$10="NTNC",Q4347="Galvanized Requiring Replacement")),
(AND('[1]PWS Information'!$E$10="NTNC",U4347="Single Family Residence",R4347="Yes")))),"Tier 3",
IF((OR((AND('[1]PWS Information'!$E$10="CWS",U4347="Single Family Residence",S4347="Yes",Q4347="Non-Lead", J4347="Non-Lead - Copper",L4347="Before 1989")),
(AND('[1]PWS Information'!$E$10="CWS",U4347="Single Family Residence",S4347="Yes",Q4347="Non-Lead", N4347="Non-Lead - Copper",O4347="Before 1989")))),"Tier 4",
IF((OR((AND('[1]PWS Information'!$E$10="NTNC",Q4347="Non-Lead")),
(AND('[1]PWS Information'!$E$10="CWS",Q4347="Non-Lead",S4347="")),
(AND('[1]PWS Information'!$E$10="CWS",Q4347="Non-Lead",S4347="No")),
(AND('[1]PWS Information'!$E$10="CWS",Q4347="Non-Lead",S4347="Don't Know")),
(AND('[1]PWS Information'!$E$10="CWS",Q4347="Non-Lead", J4347="Non-Lead - Copper", S4347="Yes", L4347="Between 1989 and 2014")),
(AND('[1]PWS Information'!$E$10="CWS",Q4347="Non-Lead", J4347="Non-Lead - Copper", S4347="Yes", L4347="After 2014")),
(AND('[1]PWS Information'!$E$10="CWS",Q4347="Non-Lead", J4347="Non-Lead - Copper", S4347="Yes", L4347="Unknown")),
(AND('[1]PWS Information'!$E$10="CWS",Q4347="Non-Lead", N4347="Non-Lead - Copper", S4347="Yes", O4347="Between 1989 and 2014")),
(AND('[1]PWS Information'!$E$10="CWS",Q4347="Non-Lead", N4347="Non-Lead - Copper", S4347="Yes", O4347="After 2014")),
(AND('[1]PWS Information'!$E$10="CWS",Q4347="Non-Lead", N4347="Non-Lead - Copper", S4347="Yes", O4347="Unknown")),
(AND('[1]PWS Information'!$E$10="CWS",Q4347="Unknown")),
(AND('[1]PWS Information'!$E$10="NTNC",Q4347="Unknown")))),"Tier 5",
"")))))</f>
        <v>Tier 5</v>
      </c>
      <c r="Z4347" s="71"/>
      <c r="AA4347" s="71"/>
    </row>
    <row r="4348" spans="1:27" ht="57.6" x14ac:dyDescent="0.3">
      <c r="A4348" s="1"/>
      <c r="B4348" s="70">
        <v>12119074</v>
      </c>
      <c r="C4348" s="60">
        <v>551</v>
      </c>
      <c r="D4348" s="61" t="s">
        <v>1608</v>
      </c>
      <c r="E4348" s="61" t="s">
        <v>49</v>
      </c>
      <c r="F4348" s="61">
        <v>78640</v>
      </c>
      <c r="G4348" s="62" t="s">
        <v>1462</v>
      </c>
      <c r="H4348" s="63">
        <v>29.9680672</v>
      </c>
      <c r="I4348" s="64">
        <v>-97.837507700000003</v>
      </c>
      <c r="J4348" s="65" t="s">
        <v>57</v>
      </c>
      <c r="K4348" s="66" t="s">
        <v>51</v>
      </c>
      <c r="L4348" s="62" t="s">
        <v>58</v>
      </c>
      <c r="M4348" s="69"/>
      <c r="N4348" s="65" t="s">
        <v>50</v>
      </c>
      <c r="O4348" s="66" t="s">
        <v>58</v>
      </c>
      <c r="P4348" s="69"/>
      <c r="Q4348" s="55" t="str">
        <f t="shared" si="67"/>
        <v>Non-Lead</v>
      </c>
      <c r="R4348" s="70" t="s">
        <v>51</v>
      </c>
      <c r="S4348" s="70" t="s">
        <v>51</v>
      </c>
      <c r="T4348" s="70"/>
      <c r="U4348" s="71" t="s">
        <v>53</v>
      </c>
      <c r="V4348" s="71" t="s">
        <v>51</v>
      </c>
      <c r="W4348" s="71" t="s">
        <v>51</v>
      </c>
      <c r="X4348" s="71" t="s">
        <v>51</v>
      </c>
      <c r="Y4348" s="72" t="str">
        <f>IF((OR((AND('[1]PWS Information'!$E$10="CWS",U4348="Single Family Residence",Q4348="Lead")),
(AND('[1]PWS Information'!$E$10="CWS",U4348="Multiple Family Residence",'[1]PWS Information'!$E$11="Yes",Q4348="Lead")),
(AND('[1]PWS Information'!$E$10="NTNC",Q4348="Lead")))),"Tier 1",
IF((OR((AND('[1]PWS Information'!$E$10="CWS",U4348="Multiple Family Residence",'[1]PWS Information'!$E$11="No",Q4348="Lead")),
(AND('[1]PWS Information'!$E$10="CWS",U4348="Other",Q4348="Lead")),
(AND('[1]PWS Information'!$E$10="CWS",U4348="Building",Q4348="Lead")))),"Tier 2",
IF((OR((AND('[1]PWS Information'!$E$10="CWS",U4348="Single Family Residence",Q4348="Galvanized Requiring Replacement")),
(AND('[1]PWS Information'!$E$10="CWS",U4348="Single Family Residence",Q4348="Galvanized Requiring Replacement",R4348="Yes")),
(AND('[1]PWS Information'!$E$10="NTNC",Q4348="Galvanized Requiring Replacement")),
(AND('[1]PWS Information'!$E$10="NTNC",U4348="Single Family Residence",R4348="Yes")))),"Tier 3",
IF((OR((AND('[1]PWS Information'!$E$10="CWS",U4348="Single Family Residence",S4348="Yes",Q4348="Non-Lead", J4348="Non-Lead - Copper",L4348="Before 1989")),
(AND('[1]PWS Information'!$E$10="CWS",U4348="Single Family Residence",S4348="Yes",Q4348="Non-Lead", N4348="Non-Lead - Copper",O4348="Before 1989")))),"Tier 4",
IF((OR((AND('[1]PWS Information'!$E$10="NTNC",Q4348="Non-Lead")),
(AND('[1]PWS Information'!$E$10="CWS",Q4348="Non-Lead",S4348="")),
(AND('[1]PWS Information'!$E$10="CWS",Q4348="Non-Lead",S4348="No")),
(AND('[1]PWS Information'!$E$10="CWS",Q4348="Non-Lead",S4348="Don't Know")),
(AND('[1]PWS Information'!$E$10="CWS",Q4348="Non-Lead", J4348="Non-Lead - Copper", S4348="Yes", L4348="Between 1989 and 2014")),
(AND('[1]PWS Information'!$E$10="CWS",Q4348="Non-Lead", J4348="Non-Lead - Copper", S4348="Yes", L4348="After 2014")),
(AND('[1]PWS Information'!$E$10="CWS",Q4348="Non-Lead", J4348="Non-Lead - Copper", S4348="Yes", L4348="Unknown")),
(AND('[1]PWS Information'!$E$10="CWS",Q4348="Non-Lead", N4348="Non-Lead - Copper", S4348="Yes", O4348="Between 1989 and 2014")),
(AND('[1]PWS Information'!$E$10="CWS",Q4348="Non-Lead", N4348="Non-Lead - Copper", S4348="Yes", O4348="After 2014")),
(AND('[1]PWS Information'!$E$10="CWS",Q4348="Non-Lead", N4348="Non-Lead - Copper", S4348="Yes", O4348="Unknown")),
(AND('[1]PWS Information'!$E$10="CWS",Q4348="Unknown")),
(AND('[1]PWS Information'!$E$10="NTNC",Q4348="Unknown")))),"Tier 5",
"")))))</f>
        <v>Tier 5</v>
      </c>
      <c r="Z4348" s="71"/>
      <c r="AA4348" s="71"/>
    </row>
    <row r="4349" spans="1:27" ht="57.6" x14ac:dyDescent="0.3">
      <c r="A4349" s="1"/>
      <c r="B4349" s="70">
        <v>7976728</v>
      </c>
      <c r="C4349" s="60">
        <v>561</v>
      </c>
      <c r="D4349" s="61" t="s">
        <v>1608</v>
      </c>
      <c r="E4349" s="61" t="s">
        <v>49</v>
      </c>
      <c r="F4349" s="61">
        <v>78640</v>
      </c>
      <c r="G4349" s="62" t="s">
        <v>1462</v>
      </c>
      <c r="H4349" s="63">
        <v>29.968181399999999</v>
      </c>
      <c r="I4349" s="64">
        <v>-97.837653200000005</v>
      </c>
      <c r="J4349" s="65" t="s">
        <v>57</v>
      </c>
      <c r="K4349" s="66" t="s">
        <v>51</v>
      </c>
      <c r="L4349" s="62" t="s">
        <v>58</v>
      </c>
      <c r="M4349" s="69"/>
      <c r="N4349" s="65" t="s">
        <v>50</v>
      </c>
      <c r="O4349" s="66" t="s">
        <v>58</v>
      </c>
      <c r="P4349" s="69"/>
      <c r="Q4349" s="55" t="str">
        <f t="shared" si="67"/>
        <v>Non-Lead</v>
      </c>
      <c r="R4349" s="70" t="s">
        <v>51</v>
      </c>
      <c r="S4349" s="70" t="s">
        <v>51</v>
      </c>
      <c r="T4349" s="70"/>
      <c r="U4349" s="71" t="s">
        <v>53</v>
      </c>
      <c r="V4349" s="71" t="s">
        <v>51</v>
      </c>
      <c r="W4349" s="71" t="s">
        <v>51</v>
      </c>
      <c r="X4349" s="71" t="s">
        <v>51</v>
      </c>
      <c r="Y4349" s="72" t="str">
        <f>IF((OR((AND('[1]PWS Information'!$E$10="CWS",U4349="Single Family Residence",Q4349="Lead")),
(AND('[1]PWS Information'!$E$10="CWS",U4349="Multiple Family Residence",'[1]PWS Information'!$E$11="Yes",Q4349="Lead")),
(AND('[1]PWS Information'!$E$10="NTNC",Q4349="Lead")))),"Tier 1",
IF((OR((AND('[1]PWS Information'!$E$10="CWS",U4349="Multiple Family Residence",'[1]PWS Information'!$E$11="No",Q4349="Lead")),
(AND('[1]PWS Information'!$E$10="CWS",U4349="Other",Q4349="Lead")),
(AND('[1]PWS Information'!$E$10="CWS",U4349="Building",Q4349="Lead")))),"Tier 2",
IF((OR((AND('[1]PWS Information'!$E$10="CWS",U4349="Single Family Residence",Q4349="Galvanized Requiring Replacement")),
(AND('[1]PWS Information'!$E$10="CWS",U4349="Single Family Residence",Q4349="Galvanized Requiring Replacement",R4349="Yes")),
(AND('[1]PWS Information'!$E$10="NTNC",Q4349="Galvanized Requiring Replacement")),
(AND('[1]PWS Information'!$E$10="NTNC",U4349="Single Family Residence",R4349="Yes")))),"Tier 3",
IF((OR((AND('[1]PWS Information'!$E$10="CWS",U4349="Single Family Residence",S4349="Yes",Q4349="Non-Lead", J4349="Non-Lead - Copper",L4349="Before 1989")),
(AND('[1]PWS Information'!$E$10="CWS",U4349="Single Family Residence",S4349="Yes",Q4349="Non-Lead", N4349="Non-Lead - Copper",O4349="Before 1989")))),"Tier 4",
IF((OR((AND('[1]PWS Information'!$E$10="NTNC",Q4349="Non-Lead")),
(AND('[1]PWS Information'!$E$10="CWS",Q4349="Non-Lead",S4349="")),
(AND('[1]PWS Information'!$E$10="CWS",Q4349="Non-Lead",S4349="No")),
(AND('[1]PWS Information'!$E$10="CWS",Q4349="Non-Lead",S4349="Don't Know")),
(AND('[1]PWS Information'!$E$10="CWS",Q4349="Non-Lead", J4349="Non-Lead - Copper", S4349="Yes", L4349="Between 1989 and 2014")),
(AND('[1]PWS Information'!$E$10="CWS",Q4349="Non-Lead", J4349="Non-Lead - Copper", S4349="Yes", L4349="After 2014")),
(AND('[1]PWS Information'!$E$10="CWS",Q4349="Non-Lead", J4349="Non-Lead - Copper", S4349="Yes", L4349="Unknown")),
(AND('[1]PWS Information'!$E$10="CWS",Q4349="Non-Lead", N4349="Non-Lead - Copper", S4349="Yes", O4349="Between 1989 and 2014")),
(AND('[1]PWS Information'!$E$10="CWS",Q4349="Non-Lead", N4349="Non-Lead - Copper", S4349="Yes", O4349="After 2014")),
(AND('[1]PWS Information'!$E$10="CWS",Q4349="Non-Lead", N4349="Non-Lead - Copper", S4349="Yes", O4349="Unknown")),
(AND('[1]PWS Information'!$E$10="CWS",Q4349="Unknown")),
(AND('[1]PWS Information'!$E$10="NTNC",Q4349="Unknown")))),"Tier 5",
"")))))</f>
        <v>Tier 5</v>
      </c>
      <c r="Z4349" s="71"/>
      <c r="AA4349" s="71"/>
    </row>
    <row r="4350" spans="1:27" ht="57.6" x14ac:dyDescent="0.3">
      <c r="A4350" s="17"/>
      <c r="B4350" s="70">
        <v>16664018</v>
      </c>
      <c r="C4350" s="60">
        <v>571</v>
      </c>
      <c r="D4350" s="61" t="s">
        <v>1608</v>
      </c>
      <c r="E4350" s="61" t="s">
        <v>49</v>
      </c>
      <c r="F4350" s="61">
        <v>78640</v>
      </c>
      <c r="G4350" s="62" t="s">
        <v>1462</v>
      </c>
      <c r="H4350" s="63">
        <v>29.968271699999999</v>
      </c>
      <c r="I4350" s="64">
        <v>-97.837813499999996</v>
      </c>
      <c r="J4350" s="65" t="s">
        <v>57</v>
      </c>
      <c r="K4350" s="66" t="s">
        <v>51</v>
      </c>
      <c r="L4350" s="62" t="s">
        <v>58</v>
      </c>
      <c r="M4350" s="69"/>
      <c r="N4350" s="65" t="s">
        <v>50</v>
      </c>
      <c r="O4350" s="66" t="s">
        <v>58</v>
      </c>
      <c r="P4350" s="69"/>
      <c r="Q4350" s="55" t="str">
        <f t="shared" si="67"/>
        <v>Non-Lead</v>
      </c>
      <c r="R4350" s="70" t="s">
        <v>51</v>
      </c>
      <c r="S4350" s="70" t="s">
        <v>51</v>
      </c>
      <c r="T4350" s="70"/>
      <c r="U4350" s="71" t="s">
        <v>53</v>
      </c>
      <c r="V4350" s="71" t="s">
        <v>51</v>
      </c>
      <c r="W4350" s="71" t="s">
        <v>51</v>
      </c>
      <c r="X4350" s="71" t="s">
        <v>51</v>
      </c>
      <c r="Y4350" s="72" t="str">
        <f>IF((OR((AND('[1]PWS Information'!$E$10="CWS",U4350="Single Family Residence",Q4350="Lead")),
(AND('[1]PWS Information'!$E$10="CWS",U4350="Multiple Family Residence",'[1]PWS Information'!$E$11="Yes",Q4350="Lead")),
(AND('[1]PWS Information'!$E$10="NTNC",Q4350="Lead")))),"Tier 1",
IF((OR((AND('[1]PWS Information'!$E$10="CWS",U4350="Multiple Family Residence",'[1]PWS Information'!$E$11="No",Q4350="Lead")),
(AND('[1]PWS Information'!$E$10="CWS",U4350="Other",Q4350="Lead")),
(AND('[1]PWS Information'!$E$10="CWS",U4350="Building",Q4350="Lead")))),"Tier 2",
IF((OR((AND('[1]PWS Information'!$E$10="CWS",U4350="Single Family Residence",Q4350="Galvanized Requiring Replacement")),
(AND('[1]PWS Information'!$E$10="CWS",U4350="Single Family Residence",Q4350="Galvanized Requiring Replacement",R4350="Yes")),
(AND('[1]PWS Information'!$E$10="NTNC",Q4350="Galvanized Requiring Replacement")),
(AND('[1]PWS Information'!$E$10="NTNC",U4350="Single Family Residence",R4350="Yes")))),"Tier 3",
IF((OR((AND('[1]PWS Information'!$E$10="CWS",U4350="Single Family Residence",S4350="Yes",Q4350="Non-Lead", J4350="Non-Lead - Copper",L4350="Before 1989")),
(AND('[1]PWS Information'!$E$10="CWS",U4350="Single Family Residence",S4350="Yes",Q4350="Non-Lead", N4350="Non-Lead - Copper",O4350="Before 1989")))),"Tier 4",
IF((OR((AND('[1]PWS Information'!$E$10="NTNC",Q4350="Non-Lead")),
(AND('[1]PWS Information'!$E$10="CWS",Q4350="Non-Lead",S4350="")),
(AND('[1]PWS Information'!$E$10="CWS",Q4350="Non-Lead",S4350="No")),
(AND('[1]PWS Information'!$E$10="CWS",Q4350="Non-Lead",S4350="Don't Know")),
(AND('[1]PWS Information'!$E$10="CWS",Q4350="Non-Lead", J4350="Non-Lead - Copper", S4350="Yes", L4350="Between 1989 and 2014")),
(AND('[1]PWS Information'!$E$10="CWS",Q4350="Non-Lead", J4350="Non-Lead - Copper", S4350="Yes", L4350="After 2014")),
(AND('[1]PWS Information'!$E$10="CWS",Q4350="Non-Lead", J4350="Non-Lead - Copper", S4350="Yes", L4350="Unknown")),
(AND('[1]PWS Information'!$E$10="CWS",Q4350="Non-Lead", N4350="Non-Lead - Copper", S4350="Yes", O4350="Between 1989 and 2014")),
(AND('[1]PWS Information'!$E$10="CWS",Q4350="Non-Lead", N4350="Non-Lead - Copper", S4350="Yes", O4350="After 2014")),
(AND('[1]PWS Information'!$E$10="CWS",Q4350="Non-Lead", N4350="Non-Lead - Copper", S4350="Yes", O4350="Unknown")),
(AND('[1]PWS Information'!$E$10="CWS",Q4350="Unknown")),
(AND('[1]PWS Information'!$E$10="NTNC",Q4350="Unknown")))),"Tier 5",
"")))))</f>
        <v>Tier 5</v>
      </c>
      <c r="Z4350" s="71"/>
      <c r="AA4350" s="71"/>
    </row>
    <row r="4351" spans="1:27" ht="57.6" x14ac:dyDescent="0.3">
      <c r="A4351" s="1"/>
      <c r="B4351" s="70">
        <v>9392821</v>
      </c>
      <c r="C4351" s="60">
        <v>581</v>
      </c>
      <c r="D4351" s="61" t="s">
        <v>1608</v>
      </c>
      <c r="E4351" s="61" t="s">
        <v>49</v>
      </c>
      <c r="F4351" s="61">
        <v>78640</v>
      </c>
      <c r="G4351" s="62" t="s">
        <v>1462</v>
      </c>
      <c r="H4351" s="63">
        <v>29.968352200000002</v>
      </c>
      <c r="I4351" s="64">
        <v>-97.837980099999996</v>
      </c>
      <c r="J4351" s="65" t="s">
        <v>57</v>
      </c>
      <c r="K4351" s="66" t="s">
        <v>51</v>
      </c>
      <c r="L4351" s="62" t="s">
        <v>58</v>
      </c>
      <c r="M4351" s="69"/>
      <c r="N4351" s="65" t="s">
        <v>50</v>
      </c>
      <c r="O4351" s="66" t="s">
        <v>58</v>
      </c>
      <c r="P4351" s="69"/>
      <c r="Q4351" s="55" t="str">
        <f t="shared" si="67"/>
        <v>Non-Lead</v>
      </c>
      <c r="R4351" s="70" t="s">
        <v>51</v>
      </c>
      <c r="S4351" s="70" t="s">
        <v>51</v>
      </c>
      <c r="T4351" s="70"/>
      <c r="U4351" s="71" t="s">
        <v>53</v>
      </c>
      <c r="V4351" s="71" t="s">
        <v>51</v>
      </c>
      <c r="W4351" s="71" t="s">
        <v>51</v>
      </c>
      <c r="X4351" s="71" t="s">
        <v>51</v>
      </c>
      <c r="Y4351" s="72" t="str">
        <f>IF((OR((AND('[1]PWS Information'!$E$10="CWS",U4351="Single Family Residence",Q4351="Lead")),
(AND('[1]PWS Information'!$E$10="CWS",U4351="Multiple Family Residence",'[1]PWS Information'!$E$11="Yes",Q4351="Lead")),
(AND('[1]PWS Information'!$E$10="NTNC",Q4351="Lead")))),"Tier 1",
IF((OR((AND('[1]PWS Information'!$E$10="CWS",U4351="Multiple Family Residence",'[1]PWS Information'!$E$11="No",Q4351="Lead")),
(AND('[1]PWS Information'!$E$10="CWS",U4351="Other",Q4351="Lead")),
(AND('[1]PWS Information'!$E$10="CWS",U4351="Building",Q4351="Lead")))),"Tier 2",
IF((OR((AND('[1]PWS Information'!$E$10="CWS",U4351="Single Family Residence",Q4351="Galvanized Requiring Replacement")),
(AND('[1]PWS Information'!$E$10="CWS",U4351="Single Family Residence",Q4351="Galvanized Requiring Replacement",R4351="Yes")),
(AND('[1]PWS Information'!$E$10="NTNC",Q4351="Galvanized Requiring Replacement")),
(AND('[1]PWS Information'!$E$10="NTNC",U4351="Single Family Residence",R4351="Yes")))),"Tier 3",
IF((OR((AND('[1]PWS Information'!$E$10="CWS",U4351="Single Family Residence",S4351="Yes",Q4351="Non-Lead", J4351="Non-Lead - Copper",L4351="Before 1989")),
(AND('[1]PWS Information'!$E$10="CWS",U4351="Single Family Residence",S4351="Yes",Q4351="Non-Lead", N4351="Non-Lead - Copper",O4351="Before 1989")))),"Tier 4",
IF((OR((AND('[1]PWS Information'!$E$10="NTNC",Q4351="Non-Lead")),
(AND('[1]PWS Information'!$E$10="CWS",Q4351="Non-Lead",S4351="")),
(AND('[1]PWS Information'!$E$10="CWS",Q4351="Non-Lead",S4351="No")),
(AND('[1]PWS Information'!$E$10="CWS",Q4351="Non-Lead",S4351="Don't Know")),
(AND('[1]PWS Information'!$E$10="CWS",Q4351="Non-Lead", J4351="Non-Lead - Copper", S4351="Yes", L4351="Between 1989 and 2014")),
(AND('[1]PWS Information'!$E$10="CWS",Q4351="Non-Lead", J4351="Non-Lead - Copper", S4351="Yes", L4351="After 2014")),
(AND('[1]PWS Information'!$E$10="CWS",Q4351="Non-Lead", J4351="Non-Lead - Copper", S4351="Yes", L4351="Unknown")),
(AND('[1]PWS Information'!$E$10="CWS",Q4351="Non-Lead", N4351="Non-Lead - Copper", S4351="Yes", O4351="Between 1989 and 2014")),
(AND('[1]PWS Information'!$E$10="CWS",Q4351="Non-Lead", N4351="Non-Lead - Copper", S4351="Yes", O4351="After 2014")),
(AND('[1]PWS Information'!$E$10="CWS",Q4351="Non-Lead", N4351="Non-Lead - Copper", S4351="Yes", O4351="Unknown")),
(AND('[1]PWS Information'!$E$10="CWS",Q4351="Unknown")),
(AND('[1]PWS Information'!$E$10="NTNC",Q4351="Unknown")))),"Tier 5",
"")))))</f>
        <v>Tier 5</v>
      </c>
      <c r="Z4351" s="71"/>
      <c r="AA4351" s="71"/>
    </row>
    <row r="4352" spans="1:27" ht="57.6" x14ac:dyDescent="0.3">
      <c r="A4352" s="1"/>
      <c r="B4352" s="70">
        <v>10041115</v>
      </c>
      <c r="C4352" s="60">
        <v>591</v>
      </c>
      <c r="D4352" s="61" t="s">
        <v>1608</v>
      </c>
      <c r="E4352" s="61" t="s">
        <v>49</v>
      </c>
      <c r="F4352" s="61">
        <v>78640</v>
      </c>
      <c r="G4352" s="62" t="s">
        <v>1462</v>
      </c>
      <c r="H4352" s="63">
        <v>29.9684326</v>
      </c>
      <c r="I4352" s="64">
        <v>-97.838146600000002</v>
      </c>
      <c r="J4352" s="65" t="s">
        <v>57</v>
      </c>
      <c r="K4352" s="66" t="s">
        <v>51</v>
      </c>
      <c r="L4352" s="62" t="s">
        <v>58</v>
      </c>
      <c r="M4352" s="69"/>
      <c r="N4352" s="65" t="s">
        <v>50</v>
      </c>
      <c r="O4352" s="66" t="s">
        <v>58</v>
      </c>
      <c r="P4352" s="69"/>
      <c r="Q4352" s="55" t="str">
        <f t="shared" si="67"/>
        <v>Non-Lead</v>
      </c>
      <c r="R4352" s="70" t="s">
        <v>51</v>
      </c>
      <c r="S4352" s="70" t="s">
        <v>51</v>
      </c>
      <c r="T4352" s="70"/>
      <c r="U4352" s="71" t="s">
        <v>53</v>
      </c>
      <c r="V4352" s="71" t="s">
        <v>51</v>
      </c>
      <c r="W4352" s="71" t="s">
        <v>51</v>
      </c>
      <c r="X4352" s="71" t="s">
        <v>51</v>
      </c>
      <c r="Y4352" s="72" t="str">
        <f>IF((OR((AND('[1]PWS Information'!$E$10="CWS",U4352="Single Family Residence",Q4352="Lead")),
(AND('[1]PWS Information'!$E$10="CWS",U4352="Multiple Family Residence",'[1]PWS Information'!$E$11="Yes",Q4352="Lead")),
(AND('[1]PWS Information'!$E$10="NTNC",Q4352="Lead")))),"Tier 1",
IF((OR((AND('[1]PWS Information'!$E$10="CWS",U4352="Multiple Family Residence",'[1]PWS Information'!$E$11="No",Q4352="Lead")),
(AND('[1]PWS Information'!$E$10="CWS",U4352="Other",Q4352="Lead")),
(AND('[1]PWS Information'!$E$10="CWS",U4352="Building",Q4352="Lead")))),"Tier 2",
IF((OR((AND('[1]PWS Information'!$E$10="CWS",U4352="Single Family Residence",Q4352="Galvanized Requiring Replacement")),
(AND('[1]PWS Information'!$E$10="CWS",U4352="Single Family Residence",Q4352="Galvanized Requiring Replacement",R4352="Yes")),
(AND('[1]PWS Information'!$E$10="NTNC",Q4352="Galvanized Requiring Replacement")),
(AND('[1]PWS Information'!$E$10="NTNC",U4352="Single Family Residence",R4352="Yes")))),"Tier 3",
IF((OR((AND('[1]PWS Information'!$E$10="CWS",U4352="Single Family Residence",S4352="Yes",Q4352="Non-Lead", J4352="Non-Lead - Copper",L4352="Before 1989")),
(AND('[1]PWS Information'!$E$10="CWS",U4352="Single Family Residence",S4352="Yes",Q4352="Non-Lead", N4352="Non-Lead - Copper",O4352="Before 1989")))),"Tier 4",
IF((OR((AND('[1]PWS Information'!$E$10="NTNC",Q4352="Non-Lead")),
(AND('[1]PWS Information'!$E$10="CWS",Q4352="Non-Lead",S4352="")),
(AND('[1]PWS Information'!$E$10="CWS",Q4352="Non-Lead",S4352="No")),
(AND('[1]PWS Information'!$E$10="CWS",Q4352="Non-Lead",S4352="Don't Know")),
(AND('[1]PWS Information'!$E$10="CWS",Q4352="Non-Lead", J4352="Non-Lead - Copper", S4352="Yes", L4352="Between 1989 and 2014")),
(AND('[1]PWS Information'!$E$10="CWS",Q4352="Non-Lead", J4352="Non-Lead - Copper", S4352="Yes", L4352="After 2014")),
(AND('[1]PWS Information'!$E$10="CWS",Q4352="Non-Lead", J4352="Non-Lead - Copper", S4352="Yes", L4352="Unknown")),
(AND('[1]PWS Information'!$E$10="CWS",Q4352="Non-Lead", N4352="Non-Lead - Copper", S4352="Yes", O4352="Between 1989 and 2014")),
(AND('[1]PWS Information'!$E$10="CWS",Q4352="Non-Lead", N4352="Non-Lead - Copper", S4352="Yes", O4352="After 2014")),
(AND('[1]PWS Information'!$E$10="CWS",Q4352="Non-Lead", N4352="Non-Lead - Copper", S4352="Yes", O4352="Unknown")),
(AND('[1]PWS Information'!$E$10="CWS",Q4352="Unknown")),
(AND('[1]PWS Information'!$E$10="NTNC",Q4352="Unknown")))),"Tier 5",
"")))))</f>
        <v>Tier 5</v>
      </c>
      <c r="Z4352" s="71"/>
      <c r="AA4352" s="71"/>
    </row>
    <row r="4353" spans="1:27" ht="57.6" x14ac:dyDescent="0.3">
      <c r="A4353" s="1"/>
      <c r="B4353" s="70">
        <v>13157384</v>
      </c>
      <c r="C4353" s="60">
        <v>601</v>
      </c>
      <c r="D4353" s="61" t="s">
        <v>1608</v>
      </c>
      <c r="E4353" s="61" t="s">
        <v>49</v>
      </c>
      <c r="F4353" s="61">
        <v>78640</v>
      </c>
      <c r="G4353" s="62" t="s">
        <v>1462</v>
      </c>
      <c r="H4353" s="63">
        <v>29.9685007</v>
      </c>
      <c r="I4353" s="64">
        <v>-97.838317700000005</v>
      </c>
      <c r="J4353" s="65" t="s">
        <v>57</v>
      </c>
      <c r="K4353" s="66" t="s">
        <v>51</v>
      </c>
      <c r="L4353" s="62" t="s">
        <v>58</v>
      </c>
      <c r="M4353" s="69"/>
      <c r="N4353" s="65" t="s">
        <v>50</v>
      </c>
      <c r="O4353" s="66" t="s">
        <v>52</v>
      </c>
      <c r="P4353" s="69"/>
      <c r="Q4353" s="55" t="str">
        <f t="shared" si="67"/>
        <v>Non-Lead</v>
      </c>
      <c r="R4353" s="70" t="s">
        <v>51</v>
      </c>
      <c r="S4353" s="70" t="s">
        <v>51</v>
      </c>
      <c r="T4353" s="70"/>
      <c r="U4353" s="71" t="s">
        <v>53</v>
      </c>
      <c r="V4353" s="71" t="s">
        <v>51</v>
      </c>
      <c r="W4353" s="71" t="s">
        <v>51</v>
      </c>
      <c r="X4353" s="71" t="s">
        <v>51</v>
      </c>
      <c r="Y4353" s="72" t="str">
        <f>IF((OR((AND('[1]PWS Information'!$E$10="CWS",U4353="Single Family Residence",Q4353="Lead")),
(AND('[1]PWS Information'!$E$10="CWS",U4353="Multiple Family Residence",'[1]PWS Information'!$E$11="Yes",Q4353="Lead")),
(AND('[1]PWS Information'!$E$10="NTNC",Q4353="Lead")))),"Tier 1",
IF((OR((AND('[1]PWS Information'!$E$10="CWS",U4353="Multiple Family Residence",'[1]PWS Information'!$E$11="No",Q4353="Lead")),
(AND('[1]PWS Information'!$E$10="CWS",U4353="Other",Q4353="Lead")),
(AND('[1]PWS Information'!$E$10="CWS",U4353="Building",Q4353="Lead")))),"Tier 2",
IF((OR((AND('[1]PWS Information'!$E$10="CWS",U4353="Single Family Residence",Q4353="Galvanized Requiring Replacement")),
(AND('[1]PWS Information'!$E$10="CWS",U4353="Single Family Residence",Q4353="Galvanized Requiring Replacement",R4353="Yes")),
(AND('[1]PWS Information'!$E$10="NTNC",Q4353="Galvanized Requiring Replacement")),
(AND('[1]PWS Information'!$E$10="NTNC",U4353="Single Family Residence",R4353="Yes")))),"Tier 3",
IF((OR((AND('[1]PWS Information'!$E$10="CWS",U4353="Single Family Residence",S4353="Yes",Q4353="Non-Lead", J4353="Non-Lead - Copper",L4353="Before 1989")),
(AND('[1]PWS Information'!$E$10="CWS",U4353="Single Family Residence",S4353="Yes",Q4353="Non-Lead", N4353="Non-Lead - Copper",O4353="Before 1989")))),"Tier 4",
IF((OR((AND('[1]PWS Information'!$E$10="NTNC",Q4353="Non-Lead")),
(AND('[1]PWS Information'!$E$10="CWS",Q4353="Non-Lead",S4353="")),
(AND('[1]PWS Information'!$E$10="CWS",Q4353="Non-Lead",S4353="No")),
(AND('[1]PWS Information'!$E$10="CWS",Q4353="Non-Lead",S4353="Don't Know")),
(AND('[1]PWS Information'!$E$10="CWS",Q4353="Non-Lead", J4353="Non-Lead - Copper", S4353="Yes", L4353="Between 1989 and 2014")),
(AND('[1]PWS Information'!$E$10="CWS",Q4353="Non-Lead", J4353="Non-Lead - Copper", S4353="Yes", L4353="After 2014")),
(AND('[1]PWS Information'!$E$10="CWS",Q4353="Non-Lead", J4353="Non-Lead - Copper", S4353="Yes", L4353="Unknown")),
(AND('[1]PWS Information'!$E$10="CWS",Q4353="Non-Lead", N4353="Non-Lead - Copper", S4353="Yes", O4353="Between 1989 and 2014")),
(AND('[1]PWS Information'!$E$10="CWS",Q4353="Non-Lead", N4353="Non-Lead - Copper", S4353="Yes", O4353="After 2014")),
(AND('[1]PWS Information'!$E$10="CWS",Q4353="Non-Lead", N4353="Non-Lead - Copper", S4353="Yes", O4353="Unknown")),
(AND('[1]PWS Information'!$E$10="CWS",Q4353="Unknown")),
(AND('[1]PWS Information'!$E$10="NTNC",Q4353="Unknown")))),"Tier 5",
"")))))</f>
        <v>Tier 5</v>
      </c>
      <c r="Z4353" s="71"/>
      <c r="AA4353" s="71"/>
    </row>
    <row r="4354" spans="1:27" ht="57.6" x14ac:dyDescent="0.3">
      <c r="A4354" s="17"/>
      <c r="B4354" s="70">
        <v>16674309</v>
      </c>
      <c r="C4354" s="60">
        <v>611</v>
      </c>
      <c r="D4354" s="61" t="s">
        <v>1608</v>
      </c>
      <c r="E4354" s="61" t="s">
        <v>49</v>
      </c>
      <c r="F4354" s="61">
        <v>78640</v>
      </c>
      <c r="G4354" s="62" t="s">
        <v>1462</v>
      </c>
      <c r="H4354" s="63">
        <v>29.968549199999998</v>
      </c>
      <c r="I4354" s="64">
        <v>-97.838496199999994</v>
      </c>
      <c r="J4354" s="65" t="s">
        <v>57</v>
      </c>
      <c r="K4354" s="66" t="s">
        <v>51</v>
      </c>
      <c r="L4354" s="62" t="s">
        <v>58</v>
      </c>
      <c r="M4354" s="69"/>
      <c r="N4354" s="65" t="s">
        <v>50</v>
      </c>
      <c r="O4354" s="66" t="s">
        <v>58</v>
      </c>
      <c r="P4354" s="69"/>
      <c r="Q4354" s="55" t="str">
        <f t="shared" si="67"/>
        <v>Non-Lead</v>
      </c>
      <c r="R4354" s="70" t="s">
        <v>51</v>
      </c>
      <c r="S4354" s="70" t="s">
        <v>51</v>
      </c>
      <c r="T4354" s="70"/>
      <c r="U4354" s="71" t="s">
        <v>53</v>
      </c>
      <c r="V4354" s="71" t="s">
        <v>51</v>
      </c>
      <c r="W4354" s="71" t="s">
        <v>51</v>
      </c>
      <c r="X4354" s="71" t="s">
        <v>51</v>
      </c>
      <c r="Y4354" s="72" t="str">
        <f>IF((OR((AND('[1]PWS Information'!$E$10="CWS",U4354="Single Family Residence",Q4354="Lead")),
(AND('[1]PWS Information'!$E$10="CWS",U4354="Multiple Family Residence",'[1]PWS Information'!$E$11="Yes",Q4354="Lead")),
(AND('[1]PWS Information'!$E$10="NTNC",Q4354="Lead")))),"Tier 1",
IF((OR((AND('[1]PWS Information'!$E$10="CWS",U4354="Multiple Family Residence",'[1]PWS Information'!$E$11="No",Q4354="Lead")),
(AND('[1]PWS Information'!$E$10="CWS",U4354="Other",Q4354="Lead")),
(AND('[1]PWS Information'!$E$10="CWS",U4354="Building",Q4354="Lead")))),"Tier 2",
IF((OR((AND('[1]PWS Information'!$E$10="CWS",U4354="Single Family Residence",Q4354="Galvanized Requiring Replacement")),
(AND('[1]PWS Information'!$E$10="CWS",U4354="Single Family Residence",Q4354="Galvanized Requiring Replacement",R4354="Yes")),
(AND('[1]PWS Information'!$E$10="NTNC",Q4354="Galvanized Requiring Replacement")),
(AND('[1]PWS Information'!$E$10="NTNC",U4354="Single Family Residence",R4354="Yes")))),"Tier 3",
IF((OR((AND('[1]PWS Information'!$E$10="CWS",U4354="Single Family Residence",S4354="Yes",Q4354="Non-Lead", J4354="Non-Lead - Copper",L4354="Before 1989")),
(AND('[1]PWS Information'!$E$10="CWS",U4354="Single Family Residence",S4354="Yes",Q4354="Non-Lead", N4354="Non-Lead - Copper",O4354="Before 1989")))),"Tier 4",
IF((OR((AND('[1]PWS Information'!$E$10="NTNC",Q4354="Non-Lead")),
(AND('[1]PWS Information'!$E$10="CWS",Q4354="Non-Lead",S4354="")),
(AND('[1]PWS Information'!$E$10="CWS",Q4354="Non-Lead",S4354="No")),
(AND('[1]PWS Information'!$E$10="CWS",Q4354="Non-Lead",S4354="Don't Know")),
(AND('[1]PWS Information'!$E$10="CWS",Q4354="Non-Lead", J4354="Non-Lead - Copper", S4354="Yes", L4354="Between 1989 and 2014")),
(AND('[1]PWS Information'!$E$10="CWS",Q4354="Non-Lead", J4354="Non-Lead - Copper", S4354="Yes", L4354="After 2014")),
(AND('[1]PWS Information'!$E$10="CWS",Q4354="Non-Lead", J4354="Non-Lead - Copper", S4354="Yes", L4354="Unknown")),
(AND('[1]PWS Information'!$E$10="CWS",Q4354="Non-Lead", N4354="Non-Lead - Copper", S4354="Yes", O4354="Between 1989 and 2014")),
(AND('[1]PWS Information'!$E$10="CWS",Q4354="Non-Lead", N4354="Non-Lead - Copper", S4354="Yes", O4354="After 2014")),
(AND('[1]PWS Information'!$E$10="CWS",Q4354="Non-Lead", N4354="Non-Lead - Copper", S4354="Yes", O4354="Unknown")),
(AND('[1]PWS Information'!$E$10="CWS",Q4354="Unknown")),
(AND('[1]PWS Information'!$E$10="NTNC",Q4354="Unknown")))),"Tier 5",
"")))))</f>
        <v>Tier 5</v>
      </c>
      <c r="Z4354" s="71"/>
      <c r="AA4354" s="71"/>
    </row>
    <row r="4355" spans="1:27" ht="57.6" x14ac:dyDescent="0.3">
      <c r="A4355" s="1"/>
      <c r="B4355" s="70">
        <v>16664028</v>
      </c>
      <c r="C4355" s="60">
        <v>621</v>
      </c>
      <c r="D4355" s="61" t="s">
        <v>1608</v>
      </c>
      <c r="E4355" s="61" t="s">
        <v>49</v>
      </c>
      <c r="F4355" s="61">
        <v>78640</v>
      </c>
      <c r="G4355" s="62" t="s">
        <v>1462</v>
      </c>
      <c r="H4355" s="63">
        <v>29.9685977</v>
      </c>
      <c r="I4355" s="64">
        <v>-97.838674699999999</v>
      </c>
      <c r="J4355" s="65" t="s">
        <v>57</v>
      </c>
      <c r="K4355" s="66" t="s">
        <v>51</v>
      </c>
      <c r="L4355" s="62" t="s">
        <v>58</v>
      </c>
      <c r="M4355" s="69"/>
      <c r="N4355" s="65" t="s">
        <v>50</v>
      </c>
      <c r="O4355" s="66" t="s">
        <v>58</v>
      </c>
      <c r="P4355" s="69"/>
      <c r="Q4355" s="55" t="str">
        <f t="shared" si="67"/>
        <v>Non-Lead</v>
      </c>
      <c r="R4355" s="70" t="s">
        <v>51</v>
      </c>
      <c r="S4355" s="70" t="s">
        <v>51</v>
      </c>
      <c r="T4355" s="70"/>
      <c r="U4355" s="71" t="s">
        <v>53</v>
      </c>
      <c r="V4355" s="71" t="s">
        <v>51</v>
      </c>
      <c r="W4355" s="71" t="s">
        <v>51</v>
      </c>
      <c r="X4355" s="71" t="s">
        <v>51</v>
      </c>
      <c r="Y4355" s="72" t="str">
        <f>IF((OR((AND('[1]PWS Information'!$E$10="CWS",U4355="Single Family Residence",Q4355="Lead")),
(AND('[1]PWS Information'!$E$10="CWS",U4355="Multiple Family Residence",'[1]PWS Information'!$E$11="Yes",Q4355="Lead")),
(AND('[1]PWS Information'!$E$10="NTNC",Q4355="Lead")))),"Tier 1",
IF((OR((AND('[1]PWS Information'!$E$10="CWS",U4355="Multiple Family Residence",'[1]PWS Information'!$E$11="No",Q4355="Lead")),
(AND('[1]PWS Information'!$E$10="CWS",U4355="Other",Q4355="Lead")),
(AND('[1]PWS Information'!$E$10="CWS",U4355="Building",Q4355="Lead")))),"Tier 2",
IF((OR((AND('[1]PWS Information'!$E$10="CWS",U4355="Single Family Residence",Q4355="Galvanized Requiring Replacement")),
(AND('[1]PWS Information'!$E$10="CWS",U4355="Single Family Residence",Q4355="Galvanized Requiring Replacement",R4355="Yes")),
(AND('[1]PWS Information'!$E$10="NTNC",Q4355="Galvanized Requiring Replacement")),
(AND('[1]PWS Information'!$E$10="NTNC",U4355="Single Family Residence",R4355="Yes")))),"Tier 3",
IF((OR((AND('[1]PWS Information'!$E$10="CWS",U4355="Single Family Residence",S4355="Yes",Q4355="Non-Lead", J4355="Non-Lead - Copper",L4355="Before 1989")),
(AND('[1]PWS Information'!$E$10="CWS",U4355="Single Family Residence",S4355="Yes",Q4355="Non-Lead", N4355="Non-Lead - Copper",O4355="Before 1989")))),"Tier 4",
IF((OR((AND('[1]PWS Information'!$E$10="NTNC",Q4355="Non-Lead")),
(AND('[1]PWS Information'!$E$10="CWS",Q4355="Non-Lead",S4355="")),
(AND('[1]PWS Information'!$E$10="CWS",Q4355="Non-Lead",S4355="No")),
(AND('[1]PWS Information'!$E$10="CWS",Q4355="Non-Lead",S4355="Don't Know")),
(AND('[1]PWS Information'!$E$10="CWS",Q4355="Non-Lead", J4355="Non-Lead - Copper", S4355="Yes", L4355="Between 1989 and 2014")),
(AND('[1]PWS Information'!$E$10="CWS",Q4355="Non-Lead", J4355="Non-Lead - Copper", S4355="Yes", L4355="After 2014")),
(AND('[1]PWS Information'!$E$10="CWS",Q4355="Non-Lead", J4355="Non-Lead - Copper", S4355="Yes", L4355="Unknown")),
(AND('[1]PWS Information'!$E$10="CWS",Q4355="Non-Lead", N4355="Non-Lead - Copper", S4355="Yes", O4355="Between 1989 and 2014")),
(AND('[1]PWS Information'!$E$10="CWS",Q4355="Non-Lead", N4355="Non-Lead - Copper", S4355="Yes", O4355="After 2014")),
(AND('[1]PWS Information'!$E$10="CWS",Q4355="Non-Lead", N4355="Non-Lead - Copper", S4355="Yes", O4355="Unknown")),
(AND('[1]PWS Information'!$E$10="CWS",Q4355="Unknown")),
(AND('[1]PWS Information'!$E$10="NTNC",Q4355="Unknown")))),"Tier 5",
"")))))</f>
        <v>Tier 5</v>
      </c>
      <c r="Z4355" s="71"/>
      <c r="AA4355" s="71"/>
    </row>
    <row r="4356" spans="1:27" ht="57.6" x14ac:dyDescent="0.3">
      <c r="A4356" s="1"/>
      <c r="B4356" s="70">
        <v>16388359</v>
      </c>
      <c r="C4356" s="60">
        <v>631</v>
      </c>
      <c r="D4356" s="61" t="s">
        <v>1608</v>
      </c>
      <c r="E4356" s="61" t="s">
        <v>49</v>
      </c>
      <c r="F4356" s="61">
        <v>78640</v>
      </c>
      <c r="G4356" s="62" t="s">
        <v>1462</v>
      </c>
      <c r="H4356" s="63">
        <v>29.968632199999998</v>
      </c>
      <c r="I4356" s="64">
        <v>-97.838856000000007</v>
      </c>
      <c r="J4356" s="65" t="s">
        <v>57</v>
      </c>
      <c r="K4356" s="66" t="s">
        <v>51</v>
      </c>
      <c r="L4356" s="62" t="s">
        <v>58</v>
      </c>
      <c r="M4356" s="69"/>
      <c r="N4356" s="65" t="s">
        <v>50</v>
      </c>
      <c r="O4356" s="66" t="s">
        <v>58</v>
      </c>
      <c r="P4356" s="69"/>
      <c r="Q4356" s="55" t="str">
        <f t="shared" si="67"/>
        <v>Non-Lead</v>
      </c>
      <c r="R4356" s="70" t="s">
        <v>51</v>
      </c>
      <c r="S4356" s="70" t="s">
        <v>51</v>
      </c>
      <c r="T4356" s="70"/>
      <c r="U4356" s="71" t="s">
        <v>53</v>
      </c>
      <c r="V4356" s="71" t="s">
        <v>51</v>
      </c>
      <c r="W4356" s="71" t="s">
        <v>51</v>
      </c>
      <c r="X4356" s="71" t="s">
        <v>51</v>
      </c>
      <c r="Y4356" s="72" t="str">
        <f>IF((OR((AND('[1]PWS Information'!$E$10="CWS",U4356="Single Family Residence",Q4356="Lead")),
(AND('[1]PWS Information'!$E$10="CWS",U4356="Multiple Family Residence",'[1]PWS Information'!$E$11="Yes",Q4356="Lead")),
(AND('[1]PWS Information'!$E$10="NTNC",Q4356="Lead")))),"Tier 1",
IF((OR((AND('[1]PWS Information'!$E$10="CWS",U4356="Multiple Family Residence",'[1]PWS Information'!$E$11="No",Q4356="Lead")),
(AND('[1]PWS Information'!$E$10="CWS",U4356="Other",Q4356="Lead")),
(AND('[1]PWS Information'!$E$10="CWS",U4356="Building",Q4356="Lead")))),"Tier 2",
IF((OR((AND('[1]PWS Information'!$E$10="CWS",U4356="Single Family Residence",Q4356="Galvanized Requiring Replacement")),
(AND('[1]PWS Information'!$E$10="CWS",U4356="Single Family Residence",Q4356="Galvanized Requiring Replacement",R4356="Yes")),
(AND('[1]PWS Information'!$E$10="NTNC",Q4356="Galvanized Requiring Replacement")),
(AND('[1]PWS Information'!$E$10="NTNC",U4356="Single Family Residence",R4356="Yes")))),"Tier 3",
IF((OR((AND('[1]PWS Information'!$E$10="CWS",U4356="Single Family Residence",S4356="Yes",Q4356="Non-Lead", J4356="Non-Lead - Copper",L4356="Before 1989")),
(AND('[1]PWS Information'!$E$10="CWS",U4356="Single Family Residence",S4356="Yes",Q4356="Non-Lead", N4356="Non-Lead - Copper",O4356="Before 1989")))),"Tier 4",
IF((OR((AND('[1]PWS Information'!$E$10="NTNC",Q4356="Non-Lead")),
(AND('[1]PWS Information'!$E$10="CWS",Q4356="Non-Lead",S4356="")),
(AND('[1]PWS Information'!$E$10="CWS",Q4356="Non-Lead",S4356="No")),
(AND('[1]PWS Information'!$E$10="CWS",Q4356="Non-Lead",S4356="Don't Know")),
(AND('[1]PWS Information'!$E$10="CWS",Q4356="Non-Lead", J4356="Non-Lead - Copper", S4356="Yes", L4356="Between 1989 and 2014")),
(AND('[1]PWS Information'!$E$10="CWS",Q4356="Non-Lead", J4356="Non-Lead - Copper", S4356="Yes", L4356="After 2014")),
(AND('[1]PWS Information'!$E$10="CWS",Q4356="Non-Lead", J4356="Non-Lead - Copper", S4356="Yes", L4356="Unknown")),
(AND('[1]PWS Information'!$E$10="CWS",Q4356="Non-Lead", N4356="Non-Lead - Copper", S4356="Yes", O4356="Between 1989 and 2014")),
(AND('[1]PWS Information'!$E$10="CWS",Q4356="Non-Lead", N4356="Non-Lead - Copper", S4356="Yes", O4356="After 2014")),
(AND('[1]PWS Information'!$E$10="CWS",Q4356="Non-Lead", N4356="Non-Lead - Copper", S4356="Yes", O4356="Unknown")),
(AND('[1]PWS Information'!$E$10="CWS",Q4356="Unknown")),
(AND('[1]PWS Information'!$E$10="NTNC",Q4356="Unknown")))),"Tier 5",
"")))))</f>
        <v>Tier 5</v>
      </c>
      <c r="Z4356" s="71"/>
      <c r="AA4356" s="71"/>
    </row>
    <row r="4357" spans="1:27" ht="57.6" x14ac:dyDescent="0.3">
      <c r="A4357" s="1"/>
      <c r="B4357" s="70">
        <v>9304749</v>
      </c>
      <c r="C4357" s="60">
        <v>641</v>
      </c>
      <c r="D4357" s="61" t="s">
        <v>1608</v>
      </c>
      <c r="E4357" s="61" t="s">
        <v>49</v>
      </c>
      <c r="F4357" s="61">
        <v>78640</v>
      </c>
      <c r="G4357" s="62" t="s">
        <v>1462</v>
      </c>
      <c r="H4357" s="63">
        <v>29.968658300000001</v>
      </c>
      <c r="I4357" s="64">
        <v>-97.839039099999994</v>
      </c>
      <c r="J4357" s="65" t="s">
        <v>57</v>
      </c>
      <c r="K4357" s="66" t="s">
        <v>51</v>
      </c>
      <c r="L4357" s="62" t="s">
        <v>58</v>
      </c>
      <c r="M4357" s="69"/>
      <c r="N4357" s="65" t="s">
        <v>50</v>
      </c>
      <c r="O4357" s="66" t="s">
        <v>58</v>
      </c>
      <c r="P4357" s="69"/>
      <c r="Q4357" s="55" t="str">
        <f t="shared" si="67"/>
        <v>Non-Lead</v>
      </c>
      <c r="R4357" s="70" t="s">
        <v>51</v>
      </c>
      <c r="S4357" s="70" t="s">
        <v>51</v>
      </c>
      <c r="T4357" s="70"/>
      <c r="U4357" s="71" t="s">
        <v>53</v>
      </c>
      <c r="V4357" s="71" t="s">
        <v>51</v>
      </c>
      <c r="W4357" s="71" t="s">
        <v>51</v>
      </c>
      <c r="X4357" s="71" t="s">
        <v>51</v>
      </c>
      <c r="Y4357" s="72" t="str">
        <f>IF((OR((AND('[1]PWS Information'!$E$10="CWS",U4357="Single Family Residence",Q4357="Lead")),
(AND('[1]PWS Information'!$E$10="CWS",U4357="Multiple Family Residence",'[1]PWS Information'!$E$11="Yes",Q4357="Lead")),
(AND('[1]PWS Information'!$E$10="NTNC",Q4357="Lead")))),"Tier 1",
IF((OR((AND('[1]PWS Information'!$E$10="CWS",U4357="Multiple Family Residence",'[1]PWS Information'!$E$11="No",Q4357="Lead")),
(AND('[1]PWS Information'!$E$10="CWS",U4357="Other",Q4357="Lead")),
(AND('[1]PWS Information'!$E$10="CWS",U4357="Building",Q4357="Lead")))),"Tier 2",
IF((OR((AND('[1]PWS Information'!$E$10="CWS",U4357="Single Family Residence",Q4357="Galvanized Requiring Replacement")),
(AND('[1]PWS Information'!$E$10="CWS",U4357="Single Family Residence",Q4357="Galvanized Requiring Replacement",R4357="Yes")),
(AND('[1]PWS Information'!$E$10="NTNC",Q4357="Galvanized Requiring Replacement")),
(AND('[1]PWS Information'!$E$10="NTNC",U4357="Single Family Residence",R4357="Yes")))),"Tier 3",
IF((OR((AND('[1]PWS Information'!$E$10="CWS",U4357="Single Family Residence",S4357="Yes",Q4357="Non-Lead", J4357="Non-Lead - Copper",L4357="Before 1989")),
(AND('[1]PWS Information'!$E$10="CWS",U4357="Single Family Residence",S4357="Yes",Q4357="Non-Lead", N4357="Non-Lead - Copper",O4357="Before 1989")))),"Tier 4",
IF((OR((AND('[1]PWS Information'!$E$10="NTNC",Q4357="Non-Lead")),
(AND('[1]PWS Information'!$E$10="CWS",Q4357="Non-Lead",S4357="")),
(AND('[1]PWS Information'!$E$10="CWS",Q4357="Non-Lead",S4357="No")),
(AND('[1]PWS Information'!$E$10="CWS",Q4357="Non-Lead",S4357="Don't Know")),
(AND('[1]PWS Information'!$E$10="CWS",Q4357="Non-Lead", J4357="Non-Lead - Copper", S4357="Yes", L4357="Between 1989 and 2014")),
(AND('[1]PWS Information'!$E$10="CWS",Q4357="Non-Lead", J4357="Non-Lead - Copper", S4357="Yes", L4357="After 2014")),
(AND('[1]PWS Information'!$E$10="CWS",Q4357="Non-Lead", J4357="Non-Lead - Copper", S4357="Yes", L4357="Unknown")),
(AND('[1]PWS Information'!$E$10="CWS",Q4357="Non-Lead", N4357="Non-Lead - Copper", S4357="Yes", O4357="Between 1989 and 2014")),
(AND('[1]PWS Information'!$E$10="CWS",Q4357="Non-Lead", N4357="Non-Lead - Copper", S4357="Yes", O4357="After 2014")),
(AND('[1]PWS Information'!$E$10="CWS",Q4357="Non-Lead", N4357="Non-Lead - Copper", S4357="Yes", O4357="Unknown")),
(AND('[1]PWS Information'!$E$10="CWS",Q4357="Unknown")),
(AND('[1]PWS Information'!$E$10="NTNC",Q4357="Unknown")))),"Tier 5",
"")))))</f>
        <v>Tier 5</v>
      </c>
      <c r="Z4357" s="71"/>
      <c r="AA4357" s="71"/>
    </row>
    <row r="4358" spans="1:27" ht="57.6" x14ac:dyDescent="0.3">
      <c r="A4358" s="17"/>
      <c r="B4358" s="70">
        <v>10017794</v>
      </c>
      <c r="C4358" s="60">
        <v>651</v>
      </c>
      <c r="D4358" s="61" t="s">
        <v>1608</v>
      </c>
      <c r="E4358" s="61" t="s">
        <v>49</v>
      </c>
      <c r="F4358" s="61">
        <v>78640</v>
      </c>
      <c r="G4358" s="62" t="s">
        <v>1462</v>
      </c>
      <c r="H4358" s="63">
        <v>29.968684400000001</v>
      </c>
      <c r="I4358" s="64">
        <v>-97.839222199999995</v>
      </c>
      <c r="J4358" s="65" t="s">
        <v>57</v>
      </c>
      <c r="K4358" s="66" t="s">
        <v>51</v>
      </c>
      <c r="L4358" s="62" t="s">
        <v>58</v>
      </c>
      <c r="M4358" s="69"/>
      <c r="N4358" s="65" t="s">
        <v>50</v>
      </c>
      <c r="O4358" s="66" t="s">
        <v>58</v>
      </c>
      <c r="P4358" s="69"/>
      <c r="Q4358" s="55" t="str">
        <f t="shared" si="67"/>
        <v>Non-Lead</v>
      </c>
      <c r="R4358" s="70" t="s">
        <v>51</v>
      </c>
      <c r="S4358" s="70" t="s">
        <v>51</v>
      </c>
      <c r="T4358" s="70"/>
      <c r="U4358" s="71" t="s">
        <v>53</v>
      </c>
      <c r="V4358" s="71" t="s">
        <v>51</v>
      </c>
      <c r="W4358" s="71" t="s">
        <v>51</v>
      </c>
      <c r="X4358" s="71" t="s">
        <v>51</v>
      </c>
      <c r="Y4358" s="72" t="str">
        <f>IF((OR((AND('[1]PWS Information'!$E$10="CWS",U4358="Single Family Residence",Q4358="Lead")),
(AND('[1]PWS Information'!$E$10="CWS",U4358="Multiple Family Residence",'[1]PWS Information'!$E$11="Yes",Q4358="Lead")),
(AND('[1]PWS Information'!$E$10="NTNC",Q4358="Lead")))),"Tier 1",
IF((OR((AND('[1]PWS Information'!$E$10="CWS",U4358="Multiple Family Residence",'[1]PWS Information'!$E$11="No",Q4358="Lead")),
(AND('[1]PWS Information'!$E$10="CWS",U4358="Other",Q4358="Lead")),
(AND('[1]PWS Information'!$E$10="CWS",U4358="Building",Q4358="Lead")))),"Tier 2",
IF((OR((AND('[1]PWS Information'!$E$10="CWS",U4358="Single Family Residence",Q4358="Galvanized Requiring Replacement")),
(AND('[1]PWS Information'!$E$10="CWS",U4358="Single Family Residence",Q4358="Galvanized Requiring Replacement",R4358="Yes")),
(AND('[1]PWS Information'!$E$10="NTNC",Q4358="Galvanized Requiring Replacement")),
(AND('[1]PWS Information'!$E$10="NTNC",U4358="Single Family Residence",R4358="Yes")))),"Tier 3",
IF((OR((AND('[1]PWS Information'!$E$10="CWS",U4358="Single Family Residence",S4358="Yes",Q4358="Non-Lead", J4358="Non-Lead - Copper",L4358="Before 1989")),
(AND('[1]PWS Information'!$E$10="CWS",U4358="Single Family Residence",S4358="Yes",Q4358="Non-Lead", N4358="Non-Lead - Copper",O4358="Before 1989")))),"Tier 4",
IF((OR((AND('[1]PWS Information'!$E$10="NTNC",Q4358="Non-Lead")),
(AND('[1]PWS Information'!$E$10="CWS",Q4358="Non-Lead",S4358="")),
(AND('[1]PWS Information'!$E$10="CWS",Q4358="Non-Lead",S4358="No")),
(AND('[1]PWS Information'!$E$10="CWS",Q4358="Non-Lead",S4358="Don't Know")),
(AND('[1]PWS Information'!$E$10="CWS",Q4358="Non-Lead", J4358="Non-Lead - Copper", S4358="Yes", L4358="Between 1989 and 2014")),
(AND('[1]PWS Information'!$E$10="CWS",Q4358="Non-Lead", J4358="Non-Lead - Copper", S4358="Yes", L4358="After 2014")),
(AND('[1]PWS Information'!$E$10="CWS",Q4358="Non-Lead", J4358="Non-Lead - Copper", S4358="Yes", L4358="Unknown")),
(AND('[1]PWS Information'!$E$10="CWS",Q4358="Non-Lead", N4358="Non-Lead - Copper", S4358="Yes", O4358="Between 1989 and 2014")),
(AND('[1]PWS Information'!$E$10="CWS",Q4358="Non-Lead", N4358="Non-Lead - Copper", S4358="Yes", O4358="After 2014")),
(AND('[1]PWS Information'!$E$10="CWS",Q4358="Non-Lead", N4358="Non-Lead - Copper", S4358="Yes", O4358="Unknown")),
(AND('[1]PWS Information'!$E$10="CWS",Q4358="Unknown")),
(AND('[1]PWS Information'!$E$10="NTNC",Q4358="Unknown")))),"Tier 5",
"")))))</f>
        <v>Tier 5</v>
      </c>
      <c r="Z4358" s="71"/>
      <c r="AA4358" s="71"/>
    </row>
    <row r="4359" spans="1:27" ht="57.6" x14ac:dyDescent="0.3">
      <c r="A4359" s="1"/>
      <c r="B4359" s="70">
        <v>10325033</v>
      </c>
      <c r="C4359" s="60">
        <v>661</v>
      </c>
      <c r="D4359" s="61" t="s">
        <v>1608</v>
      </c>
      <c r="E4359" s="61" t="s">
        <v>49</v>
      </c>
      <c r="F4359" s="61">
        <v>78640</v>
      </c>
      <c r="G4359" s="62" t="s">
        <v>1462</v>
      </c>
      <c r="H4359" s="63">
        <v>29.9687105</v>
      </c>
      <c r="I4359" s="64">
        <v>-97.839405299999996</v>
      </c>
      <c r="J4359" s="65" t="s">
        <v>57</v>
      </c>
      <c r="K4359" s="66" t="s">
        <v>51</v>
      </c>
      <c r="L4359" s="62" t="s">
        <v>58</v>
      </c>
      <c r="M4359" s="69"/>
      <c r="N4359" s="65" t="s">
        <v>50</v>
      </c>
      <c r="O4359" s="66" t="s">
        <v>58</v>
      </c>
      <c r="P4359" s="69"/>
      <c r="Q4359" s="55" t="str">
        <f t="shared" si="67"/>
        <v>Non-Lead</v>
      </c>
      <c r="R4359" s="70" t="s">
        <v>51</v>
      </c>
      <c r="S4359" s="70" t="s">
        <v>51</v>
      </c>
      <c r="T4359" s="70"/>
      <c r="U4359" s="71" t="s">
        <v>53</v>
      </c>
      <c r="V4359" s="71" t="s">
        <v>51</v>
      </c>
      <c r="W4359" s="71" t="s">
        <v>51</v>
      </c>
      <c r="X4359" s="71" t="s">
        <v>51</v>
      </c>
      <c r="Y4359" s="72" t="str">
        <f>IF((OR((AND('[1]PWS Information'!$E$10="CWS",U4359="Single Family Residence",Q4359="Lead")),
(AND('[1]PWS Information'!$E$10="CWS",U4359="Multiple Family Residence",'[1]PWS Information'!$E$11="Yes",Q4359="Lead")),
(AND('[1]PWS Information'!$E$10="NTNC",Q4359="Lead")))),"Tier 1",
IF((OR((AND('[1]PWS Information'!$E$10="CWS",U4359="Multiple Family Residence",'[1]PWS Information'!$E$11="No",Q4359="Lead")),
(AND('[1]PWS Information'!$E$10="CWS",U4359="Other",Q4359="Lead")),
(AND('[1]PWS Information'!$E$10="CWS",U4359="Building",Q4359="Lead")))),"Tier 2",
IF((OR((AND('[1]PWS Information'!$E$10="CWS",U4359="Single Family Residence",Q4359="Galvanized Requiring Replacement")),
(AND('[1]PWS Information'!$E$10="CWS",U4359="Single Family Residence",Q4359="Galvanized Requiring Replacement",R4359="Yes")),
(AND('[1]PWS Information'!$E$10="NTNC",Q4359="Galvanized Requiring Replacement")),
(AND('[1]PWS Information'!$E$10="NTNC",U4359="Single Family Residence",R4359="Yes")))),"Tier 3",
IF((OR((AND('[1]PWS Information'!$E$10="CWS",U4359="Single Family Residence",S4359="Yes",Q4359="Non-Lead", J4359="Non-Lead - Copper",L4359="Before 1989")),
(AND('[1]PWS Information'!$E$10="CWS",U4359="Single Family Residence",S4359="Yes",Q4359="Non-Lead", N4359="Non-Lead - Copper",O4359="Before 1989")))),"Tier 4",
IF((OR((AND('[1]PWS Information'!$E$10="NTNC",Q4359="Non-Lead")),
(AND('[1]PWS Information'!$E$10="CWS",Q4359="Non-Lead",S4359="")),
(AND('[1]PWS Information'!$E$10="CWS",Q4359="Non-Lead",S4359="No")),
(AND('[1]PWS Information'!$E$10="CWS",Q4359="Non-Lead",S4359="Don't Know")),
(AND('[1]PWS Information'!$E$10="CWS",Q4359="Non-Lead", J4359="Non-Lead - Copper", S4359="Yes", L4359="Between 1989 and 2014")),
(AND('[1]PWS Information'!$E$10="CWS",Q4359="Non-Lead", J4359="Non-Lead - Copper", S4359="Yes", L4359="After 2014")),
(AND('[1]PWS Information'!$E$10="CWS",Q4359="Non-Lead", J4359="Non-Lead - Copper", S4359="Yes", L4359="Unknown")),
(AND('[1]PWS Information'!$E$10="CWS",Q4359="Non-Lead", N4359="Non-Lead - Copper", S4359="Yes", O4359="Between 1989 and 2014")),
(AND('[1]PWS Information'!$E$10="CWS",Q4359="Non-Lead", N4359="Non-Lead - Copper", S4359="Yes", O4359="After 2014")),
(AND('[1]PWS Information'!$E$10="CWS",Q4359="Non-Lead", N4359="Non-Lead - Copper", S4359="Yes", O4359="Unknown")),
(AND('[1]PWS Information'!$E$10="CWS",Q4359="Unknown")),
(AND('[1]PWS Information'!$E$10="NTNC",Q4359="Unknown")))),"Tier 5",
"")))))</f>
        <v>Tier 5</v>
      </c>
      <c r="Z4359" s="71"/>
      <c r="AA4359" s="71"/>
    </row>
    <row r="4360" spans="1:27" ht="57.6" x14ac:dyDescent="0.3">
      <c r="A4360" s="1"/>
      <c r="B4360" s="70">
        <v>16674298</v>
      </c>
      <c r="C4360" s="60">
        <v>671</v>
      </c>
      <c r="D4360" s="61" t="s">
        <v>1608</v>
      </c>
      <c r="E4360" s="61" t="s">
        <v>49</v>
      </c>
      <c r="F4360" s="61">
        <v>78640</v>
      </c>
      <c r="G4360" s="62" t="s">
        <v>1462</v>
      </c>
      <c r="H4360" s="63">
        <v>29.968736499999999</v>
      </c>
      <c r="I4360" s="64">
        <v>-97.839588399999997</v>
      </c>
      <c r="J4360" s="65" t="s">
        <v>57</v>
      </c>
      <c r="K4360" s="66" t="s">
        <v>51</v>
      </c>
      <c r="L4360" s="62" t="s">
        <v>58</v>
      </c>
      <c r="M4360" s="69"/>
      <c r="N4360" s="65" t="s">
        <v>50</v>
      </c>
      <c r="O4360" s="66" t="s">
        <v>58</v>
      </c>
      <c r="P4360" s="69"/>
      <c r="Q4360" s="55" t="str">
        <f t="shared" si="67"/>
        <v>Non-Lead</v>
      </c>
      <c r="R4360" s="70" t="s">
        <v>51</v>
      </c>
      <c r="S4360" s="70" t="s">
        <v>51</v>
      </c>
      <c r="T4360" s="70"/>
      <c r="U4360" s="71" t="s">
        <v>53</v>
      </c>
      <c r="V4360" s="71" t="s">
        <v>51</v>
      </c>
      <c r="W4360" s="71" t="s">
        <v>51</v>
      </c>
      <c r="X4360" s="71" t="s">
        <v>51</v>
      </c>
      <c r="Y4360" s="72" t="str">
        <f>IF((OR((AND('[1]PWS Information'!$E$10="CWS",U4360="Single Family Residence",Q4360="Lead")),
(AND('[1]PWS Information'!$E$10="CWS",U4360="Multiple Family Residence",'[1]PWS Information'!$E$11="Yes",Q4360="Lead")),
(AND('[1]PWS Information'!$E$10="NTNC",Q4360="Lead")))),"Tier 1",
IF((OR((AND('[1]PWS Information'!$E$10="CWS",U4360="Multiple Family Residence",'[1]PWS Information'!$E$11="No",Q4360="Lead")),
(AND('[1]PWS Information'!$E$10="CWS",U4360="Other",Q4360="Lead")),
(AND('[1]PWS Information'!$E$10="CWS",U4360="Building",Q4360="Lead")))),"Tier 2",
IF((OR((AND('[1]PWS Information'!$E$10="CWS",U4360="Single Family Residence",Q4360="Galvanized Requiring Replacement")),
(AND('[1]PWS Information'!$E$10="CWS",U4360="Single Family Residence",Q4360="Galvanized Requiring Replacement",R4360="Yes")),
(AND('[1]PWS Information'!$E$10="NTNC",Q4360="Galvanized Requiring Replacement")),
(AND('[1]PWS Information'!$E$10="NTNC",U4360="Single Family Residence",R4360="Yes")))),"Tier 3",
IF((OR((AND('[1]PWS Information'!$E$10="CWS",U4360="Single Family Residence",S4360="Yes",Q4360="Non-Lead", J4360="Non-Lead - Copper",L4360="Before 1989")),
(AND('[1]PWS Information'!$E$10="CWS",U4360="Single Family Residence",S4360="Yes",Q4360="Non-Lead", N4360="Non-Lead - Copper",O4360="Before 1989")))),"Tier 4",
IF((OR((AND('[1]PWS Information'!$E$10="NTNC",Q4360="Non-Lead")),
(AND('[1]PWS Information'!$E$10="CWS",Q4360="Non-Lead",S4360="")),
(AND('[1]PWS Information'!$E$10="CWS",Q4360="Non-Lead",S4360="No")),
(AND('[1]PWS Information'!$E$10="CWS",Q4360="Non-Lead",S4360="Don't Know")),
(AND('[1]PWS Information'!$E$10="CWS",Q4360="Non-Lead", J4360="Non-Lead - Copper", S4360="Yes", L4360="Between 1989 and 2014")),
(AND('[1]PWS Information'!$E$10="CWS",Q4360="Non-Lead", J4360="Non-Lead - Copper", S4360="Yes", L4360="After 2014")),
(AND('[1]PWS Information'!$E$10="CWS",Q4360="Non-Lead", J4360="Non-Lead - Copper", S4360="Yes", L4360="Unknown")),
(AND('[1]PWS Information'!$E$10="CWS",Q4360="Non-Lead", N4360="Non-Lead - Copper", S4360="Yes", O4360="Between 1989 and 2014")),
(AND('[1]PWS Information'!$E$10="CWS",Q4360="Non-Lead", N4360="Non-Lead - Copper", S4360="Yes", O4360="After 2014")),
(AND('[1]PWS Information'!$E$10="CWS",Q4360="Non-Lead", N4360="Non-Lead - Copper", S4360="Yes", O4360="Unknown")),
(AND('[1]PWS Information'!$E$10="CWS",Q4360="Unknown")),
(AND('[1]PWS Information'!$E$10="NTNC",Q4360="Unknown")))),"Tier 5",
"")))))</f>
        <v>Tier 5</v>
      </c>
      <c r="Z4360" s="71"/>
      <c r="AA4360" s="71"/>
    </row>
    <row r="4361" spans="1:27" ht="57.6" x14ac:dyDescent="0.3">
      <c r="A4361" s="1"/>
      <c r="B4361" s="70">
        <v>16708941</v>
      </c>
      <c r="C4361" s="60">
        <v>681</v>
      </c>
      <c r="D4361" s="61" t="s">
        <v>1608</v>
      </c>
      <c r="E4361" s="61" t="s">
        <v>49</v>
      </c>
      <c r="F4361" s="61">
        <v>78640</v>
      </c>
      <c r="G4361" s="62" t="s">
        <v>1462</v>
      </c>
      <c r="H4361" s="63">
        <v>29.968758300000001</v>
      </c>
      <c r="I4361" s="64">
        <v>-97.839771999999996</v>
      </c>
      <c r="J4361" s="65" t="s">
        <v>57</v>
      </c>
      <c r="K4361" s="66" t="s">
        <v>51</v>
      </c>
      <c r="L4361" s="62" t="s">
        <v>58</v>
      </c>
      <c r="M4361" s="69"/>
      <c r="N4361" s="65" t="s">
        <v>50</v>
      </c>
      <c r="O4361" s="66" t="s">
        <v>58</v>
      </c>
      <c r="P4361" s="69"/>
      <c r="Q4361" s="55" t="str">
        <f t="shared" si="67"/>
        <v>Non-Lead</v>
      </c>
      <c r="R4361" s="70" t="s">
        <v>51</v>
      </c>
      <c r="S4361" s="70" t="s">
        <v>51</v>
      </c>
      <c r="T4361" s="70"/>
      <c r="U4361" s="71" t="s">
        <v>53</v>
      </c>
      <c r="V4361" s="71" t="s">
        <v>51</v>
      </c>
      <c r="W4361" s="71" t="s">
        <v>51</v>
      </c>
      <c r="X4361" s="71" t="s">
        <v>51</v>
      </c>
      <c r="Y4361" s="72" t="str">
        <f>IF((OR((AND('[1]PWS Information'!$E$10="CWS",U4361="Single Family Residence",Q4361="Lead")),
(AND('[1]PWS Information'!$E$10="CWS",U4361="Multiple Family Residence",'[1]PWS Information'!$E$11="Yes",Q4361="Lead")),
(AND('[1]PWS Information'!$E$10="NTNC",Q4361="Lead")))),"Tier 1",
IF((OR((AND('[1]PWS Information'!$E$10="CWS",U4361="Multiple Family Residence",'[1]PWS Information'!$E$11="No",Q4361="Lead")),
(AND('[1]PWS Information'!$E$10="CWS",U4361="Other",Q4361="Lead")),
(AND('[1]PWS Information'!$E$10="CWS",U4361="Building",Q4361="Lead")))),"Tier 2",
IF((OR((AND('[1]PWS Information'!$E$10="CWS",U4361="Single Family Residence",Q4361="Galvanized Requiring Replacement")),
(AND('[1]PWS Information'!$E$10="CWS",U4361="Single Family Residence",Q4361="Galvanized Requiring Replacement",R4361="Yes")),
(AND('[1]PWS Information'!$E$10="NTNC",Q4361="Galvanized Requiring Replacement")),
(AND('[1]PWS Information'!$E$10="NTNC",U4361="Single Family Residence",R4361="Yes")))),"Tier 3",
IF((OR((AND('[1]PWS Information'!$E$10="CWS",U4361="Single Family Residence",S4361="Yes",Q4361="Non-Lead", J4361="Non-Lead - Copper",L4361="Before 1989")),
(AND('[1]PWS Information'!$E$10="CWS",U4361="Single Family Residence",S4361="Yes",Q4361="Non-Lead", N4361="Non-Lead - Copper",O4361="Before 1989")))),"Tier 4",
IF((OR((AND('[1]PWS Information'!$E$10="NTNC",Q4361="Non-Lead")),
(AND('[1]PWS Information'!$E$10="CWS",Q4361="Non-Lead",S4361="")),
(AND('[1]PWS Information'!$E$10="CWS",Q4361="Non-Lead",S4361="No")),
(AND('[1]PWS Information'!$E$10="CWS",Q4361="Non-Lead",S4361="Don't Know")),
(AND('[1]PWS Information'!$E$10="CWS",Q4361="Non-Lead", J4361="Non-Lead - Copper", S4361="Yes", L4361="Between 1989 and 2014")),
(AND('[1]PWS Information'!$E$10="CWS",Q4361="Non-Lead", J4361="Non-Lead - Copper", S4361="Yes", L4361="After 2014")),
(AND('[1]PWS Information'!$E$10="CWS",Q4361="Non-Lead", J4361="Non-Lead - Copper", S4361="Yes", L4361="Unknown")),
(AND('[1]PWS Information'!$E$10="CWS",Q4361="Non-Lead", N4361="Non-Lead - Copper", S4361="Yes", O4361="Between 1989 and 2014")),
(AND('[1]PWS Information'!$E$10="CWS",Q4361="Non-Lead", N4361="Non-Lead - Copper", S4361="Yes", O4361="After 2014")),
(AND('[1]PWS Information'!$E$10="CWS",Q4361="Non-Lead", N4361="Non-Lead - Copper", S4361="Yes", O4361="Unknown")),
(AND('[1]PWS Information'!$E$10="CWS",Q4361="Unknown")),
(AND('[1]PWS Information'!$E$10="NTNC",Q4361="Unknown")))),"Tier 5",
"")))))</f>
        <v>Tier 5</v>
      </c>
      <c r="Z4361" s="71"/>
      <c r="AA4361" s="71"/>
    </row>
    <row r="4362" spans="1:27" ht="57.6" x14ac:dyDescent="0.3">
      <c r="A4362" s="17"/>
      <c r="B4362" s="70">
        <v>12756907</v>
      </c>
      <c r="C4362" s="60">
        <v>691</v>
      </c>
      <c r="D4362" s="61" t="s">
        <v>1608</v>
      </c>
      <c r="E4362" s="61" t="s">
        <v>49</v>
      </c>
      <c r="F4362" s="61">
        <v>78640</v>
      </c>
      <c r="G4362" s="62" t="s">
        <v>1462</v>
      </c>
      <c r="H4362" s="63">
        <v>29.968775600000001</v>
      </c>
      <c r="I4362" s="64">
        <v>-97.839956099999995</v>
      </c>
      <c r="J4362" s="65" t="s">
        <v>57</v>
      </c>
      <c r="K4362" s="66" t="s">
        <v>51</v>
      </c>
      <c r="L4362" s="62" t="s">
        <v>58</v>
      </c>
      <c r="M4362" s="69"/>
      <c r="N4362" s="65" t="s">
        <v>50</v>
      </c>
      <c r="O4362" s="66" t="s">
        <v>58</v>
      </c>
      <c r="P4362" s="69"/>
      <c r="Q4362" s="55" t="str">
        <f t="shared" si="67"/>
        <v>Non-Lead</v>
      </c>
      <c r="R4362" s="70" t="s">
        <v>51</v>
      </c>
      <c r="S4362" s="70" t="s">
        <v>51</v>
      </c>
      <c r="T4362" s="70"/>
      <c r="U4362" s="71" t="s">
        <v>53</v>
      </c>
      <c r="V4362" s="71" t="s">
        <v>51</v>
      </c>
      <c r="W4362" s="71" t="s">
        <v>51</v>
      </c>
      <c r="X4362" s="71" t="s">
        <v>51</v>
      </c>
      <c r="Y4362" s="72" t="str">
        <f>IF((OR((AND('[1]PWS Information'!$E$10="CWS",U4362="Single Family Residence",Q4362="Lead")),
(AND('[1]PWS Information'!$E$10="CWS",U4362="Multiple Family Residence",'[1]PWS Information'!$E$11="Yes",Q4362="Lead")),
(AND('[1]PWS Information'!$E$10="NTNC",Q4362="Lead")))),"Tier 1",
IF((OR((AND('[1]PWS Information'!$E$10="CWS",U4362="Multiple Family Residence",'[1]PWS Information'!$E$11="No",Q4362="Lead")),
(AND('[1]PWS Information'!$E$10="CWS",U4362="Other",Q4362="Lead")),
(AND('[1]PWS Information'!$E$10="CWS",U4362="Building",Q4362="Lead")))),"Tier 2",
IF((OR((AND('[1]PWS Information'!$E$10="CWS",U4362="Single Family Residence",Q4362="Galvanized Requiring Replacement")),
(AND('[1]PWS Information'!$E$10="CWS",U4362="Single Family Residence",Q4362="Galvanized Requiring Replacement",R4362="Yes")),
(AND('[1]PWS Information'!$E$10="NTNC",Q4362="Galvanized Requiring Replacement")),
(AND('[1]PWS Information'!$E$10="NTNC",U4362="Single Family Residence",R4362="Yes")))),"Tier 3",
IF((OR((AND('[1]PWS Information'!$E$10="CWS",U4362="Single Family Residence",S4362="Yes",Q4362="Non-Lead", J4362="Non-Lead - Copper",L4362="Before 1989")),
(AND('[1]PWS Information'!$E$10="CWS",U4362="Single Family Residence",S4362="Yes",Q4362="Non-Lead", N4362="Non-Lead - Copper",O4362="Before 1989")))),"Tier 4",
IF((OR((AND('[1]PWS Information'!$E$10="NTNC",Q4362="Non-Lead")),
(AND('[1]PWS Information'!$E$10="CWS",Q4362="Non-Lead",S4362="")),
(AND('[1]PWS Information'!$E$10="CWS",Q4362="Non-Lead",S4362="No")),
(AND('[1]PWS Information'!$E$10="CWS",Q4362="Non-Lead",S4362="Don't Know")),
(AND('[1]PWS Information'!$E$10="CWS",Q4362="Non-Lead", J4362="Non-Lead - Copper", S4362="Yes", L4362="Between 1989 and 2014")),
(AND('[1]PWS Information'!$E$10="CWS",Q4362="Non-Lead", J4362="Non-Lead - Copper", S4362="Yes", L4362="After 2014")),
(AND('[1]PWS Information'!$E$10="CWS",Q4362="Non-Lead", J4362="Non-Lead - Copper", S4362="Yes", L4362="Unknown")),
(AND('[1]PWS Information'!$E$10="CWS",Q4362="Non-Lead", N4362="Non-Lead - Copper", S4362="Yes", O4362="Between 1989 and 2014")),
(AND('[1]PWS Information'!$E$10="CWS",Q4362="Non-Lead", N4362="Non-Lead - Copper", S4362="Yes", O4362="After 2014")),
(AND('[1]PWS Information'!$E$10="CWS",Q4362="Non-Lead", N4362="Non-Lead - Copper", S4362="Yes", O4362="Unknown")),
(AND('[1]PWS Information'!$E$10="CWS",Q4362="Unknown")),
(AND('[1]PWS Information'!$E$10="NTNC",Q4362="Unknown")))),"Tier 5",
"")))))</f>
        <v>Tier 5</v>
      </c>
      <c r="Z4362" s="71"/>
      <c r="AA4362" s="71"/>
    </row>
    <row r="4363" spans="1:27" ht="57.6" x14ac:dyDescent="0.3">
      <c r="A4363" s="1"/>
      <c r="B4363" s="70">
        <v>13414948</v>
      </c>
      <c r="C4363" s="60">
        <v>701</v>
      </c>
      <c r="D4363" s="61" t="s">
        <v>1608</v>
      </c>
      <c r="E4363" s="61" t="s">
        <v>49</v>
      </c>
      <c r="F4363" s="61">
        <v>78640</v>
      </c>
      <c r="G4363" s="62" t="s">
        <v>1462</v>
      </c>
      <c r="H4363" s="63">
        <v>29.968792799999999</v>
      </c>
      <c r="I4363" s="64">
        <v>-97.840140199999993</v>
      </c>
      <c r="J4363" s="65" t="s">
        <v>57</v>
      </c>
      <c r="K4363" s="66" t="s">
        <v>51</v>
      </c>
      <c r="L4363" s="62" t="s">
        <v>58</v>
      </c>
      <c r="M4363" s="69"/>
      <c r="N4363" s="65" t="s">
        <v>50</v>
      </c>
      <c r="O4363" s="66" t="s">
        <v>52</v>
      </c>
      <c r="P4363" s="69"/>
      <c r="Q4363" s="55" t="str">
        <f t="shared" si="67"/>
        <v>Non-Lead</v>
      </c>
      <c r="R4363" s="70" t="s">
        <v>51</v>
      </c>
      <c r="S4363" s="70" t="s">
        <v>51</v>
      </c>
      <c r="T4363" s="70"/>
      <c r="U4363" s="71" t="s">
        <v>53</v>
      </c>
      <c r="V4363" s="71" t="s">
        <v>51</v>
      </c>
      <c r="W4363" s="71" t="s">
        <v>51</v>
      </c>
      <c r="X4363" s="71" t="s">
        <v>51</v>
      </c>
      <c r="Y4363" s="72" t="str">
        <f>IF((OR((AND('[1]PWS Information'!$E$10="CWS",U4363="Single Family Residence",Q4363="Lead")),
(AND('[1]PWS Information'!$E$10="CWS",U4363="Multiple Family Residence",'[1]PWS Information'!$E$11="Yes",Q4363="Lead")),
(AND('[1]PWS Information'!$E$10="NTNC",Q4363="Lead")))),"Tier 1",
IF((OR((AND('[1]PWS Information'!$E$10="CWS",U4363="Multiple Family Residence",'[1]PWS Information'!$E$11="No",Q4363="Lead")),
(AND('[1]PWS Information'!$E$10="CWS",U4363="Other",Q4363="Lead")),
(AND('[1]PWS Information'!$E$10="CWS",U4363="Building",Q4363="Lead")))),"Tier 2",
IF((OR((AND('[1]PWS Information'!$E$10="CWS",U4363="Single Family Residence",Q4363="Galvanized Requiring Replacement")),
(AND('[1]PWS Information'!$E$10="CWS",U4363="Single Family Residence",Q4363="Galvanized Requiring Replacement",R4363="Yes")),
(AND('[1]PWS Information'!$E$10="NTNC",Q4363="Galvanized Requiring Replacement")),
(AND('[1]PWS Information'!$E$10="NTNC",U4363="Single Family Residence",R4363="Yes")))),"Tier 3",
IF((OR((AND('[1]PWS Information'!$E$10="CWS",U4363="Single Family Residence",S4363="Yes",Q4363="Non-Lead", J4363="Non-Lead - Copper",L4363="Before 1989")),
(AND('[1]PWS Information'!$E$10="CWS",U4363="Single Family Residence",S4363="Yes",Q4363="Non-Lead", N4363="Non-Lead - Copper",O4363="Before 1989")))),"Tier 4",
IF((OR((AND('[1]PWS Information'!$E$10="NTNC",Q4363="Non-Lead")),
(AND('[1]PWS Information'!$E$10="CWS",Q4363="Non-Lead",S4363="")),
(AND('[1]PWS Information'!$E$10="CWS",Q4363="Non-Lead",S4363="No")),
(AND('[1]PWS Information'!$E$10="CWS",Q4363="Non-Lead",S4363="Don't Know")),
(AND('[1]PWS Information'!$E$10="CWS",Q4363="Non-Lead", J4363="Non-Lead - Copper", S4363="Yes", L4363="Between 1989 and 2014")),
(AND('[1]PWS Information'!$E$10="CWS",Q4363="Non-Lead", J4363="Non-Lead - Copper", S4363="Yes", L4363="After 2014")),
(AND('[1]PWS Information'!$E$10="CWS",Q4363="Non-Lead", J4363="Non-Lead - Copper", S4363="Yes", L4363="Unknown")),
(AND('[1]PWS Information'!$E$10="CWS",Q4363="Non-Lead", N4363="Non-Lead - Copper", S4363="Yes", O4363="Between 1989 and 2014")),
(AND('[1]PWS Information'!$E$10="CWS",Q4363="Non-Lead", N4363="Non-Lead - Copper", S4363="Yes", O4363="After 2014")),
(AND('[1]PWS Information'!$E$10="CWS",Q4363="Non-Lead", N4363="Non-Lead - Copper", S4363="Yes", O4363="Unknown")),
(AND('[1]PWS Information'!$E$10="CWS",Q4363="Unknown")),
(AND('[1]PWS Information'!$E$10="NTNC",Q4363="Unknown")))),"Tier 5",
"")))))</f>
        <v>Tier 5</v>
      </c>
      <c r="Z4363" s="71"/>
      <c r="AA4363" s="71"/>
    </row>
    <row r="4364" spans="1:27" ht="57.6" x14ac:dyDescent="0.3">
      <c r="A4364" s="1"/>
      <c r="B4364" s="70">
        <v>10550107</v>
      </c>
      <c r="C4364" s="60">
        <v>711</v>
      </c>
      <c r="D4364" s="61" t="s">
        <v>1608</v>
      </c>
      <c r="E4364" s="61" t="s">
        <v>49</v>
      </c>
      <c r="F4364" s="61">
        <v>78640</v>
      </c>
      <c r="G4364" s="62" t="s">
        <v>1462</v>
      </c>
      <c r="H4364" s="63">
        <v>29.968810099999999</v>
      </c>
      <c r="I4364" s="64">
        <v>-97.840324300000006</v>
      </c>
      <c r="J4364" s="65" t="s">
        <v>57</v>
      </c>
      <c r="K4364" s="66" t="s">
        <v>51</v>
      </c>
      <c r="L4364" s="62" t="s">
        <v>58</v>
      </c>
      <c r="M4364" s="69"/>
      <c r="N4364" s="65" t="s">
        <v>50</v>
      </c>
      <c r="O4364" s="66" t="s">
        <v>58</v>
      </c>
      <c r="P4364" s="69"/>
      <c r="Q4364" s="55" t="str">
        <f t="shared" si="67"/>
        <v>Non-Lead</v>
      </c>
      <c r="R4364" s="70" t="s">
        <v>51</v>
      </c>
      <c r="S4364" s="70" t="s">
        <v>51</v>
      </c>
      <c r="T4364" s="70"/>
      <c r="U4364" s="71" t="s">
        <v>53</v>
      </c>
      <c r="V4364" s="71" t="s">
        <v>51</v>
      </c>
      <c r="W4364" s="71" t="s">
        <v>51</v>
      </c>
      <c r="X4364" s="71" t="s">
        <v>51</v>
      </c>
      <c r="Y4364" s="72" t="str">
        <f>IF((OR((AND('[1]PWS Information'!$E$10="CWS",U4364="Single Family Residence",Q4364="Lead")),
(AND('[1]PWS Information'!$E$10="CWS",U4364="Multiple Family Residence",'[1]PWS Information'!$E$11="Yes",Q4364="Lead")),
(AND('[1]PWS Information'!$E$10="NTNC",Q4364="Lead")))),"Tier 1",
IF((OR((AND('[1]PWS Information'!$E$10="CWS",U4364="Multiple Family Residence",'[1]PWS Information'!$E$11="No",Q4364="Lead")),
(AND('[1]PWS Information'!$E$10="CWS",U4364="Other",Q4364="Lead")),
(AND('[1]PWS Information'!$E$10="CWS",U4364="Building",Q4364="Lead")))),"Tier 2",
IF((OR((AND('[1]PWS Information'!$E$10="CWS",U4364="Single Family Residence",Q4364="Galvanized Requiring Replacement")),
(AND('[1]PWS Information'!$E$10="CWS",U4364="Single Family Residence",Q4364="Galvanized Requiring Replacement",R4364="Yes")),
(AND('[1]PWS Information'!$E$10="NTNC",Q4364="Galvanized Requiring Replacement")),
(AND('[1]PWS Information'!$E$10="NTNC",U4364="Single Family Residence",R4364="Yes")))),"Tier 3",
IF((OR((AND('[1]PWS Information'!$E$10="CWS",U4364="Single Family Residence",S4364="Yes",Q4364="Non-Lead", J4364="Non-Lead - Copper",L4364="Before 1989")),
(AND('[1]PWS Information'!$E$10="CWS",U4364="Single Family Residence",S4364="Yes",Q4364="Non-Lead", N4364="Non-Lead - Copper",O4364="Before 1989")))),"Tier 4",
IF((OR((AND('[1]PWS Information'!$E$10="NTNC",Q4364="Non-Lead")),
(AND('[1]PWS Information'!$E$10="CWS",Q4364="Non-Lead",S4364="")),
(AND('[1]PWS Information'!$E$10="CWS",Q4364="Non-Lead",S4364="No")),
(AND('[1]PWS Information'!$E$10="CWS",Q4364="Non-Lead",S4364="Don't Know")),
(AND('[1]PWS Information'!$E$10="CWS",Q4364="Non-Lead", J4364="Non-Lead - Copper", S4364="Yes", L4364="Between 1989 and 2014")),
(AND('[1]PWS Information'!$E$10="CWS",Q4364="Non-Lead", J4364="Non-Lead - Copper", S4364="Yes", L4364="After 2014")),
(AND('[1]PWS Information'!$E$10="CWS",Q4364="Non-Lead", J4364="Non-Lead - Copper", S4364="Yes", L4364="Unknown")),
(AND('[1]PWS Information'!$E$10="CWS",Q4364="Non-Lead", N4364="Non-Lead - Copper", S4364="Yes", O4364="Between 1989 and 2014")),
(AND('[1]PWS Information'!$E$10="CWS",Q4364="Non-Lead", N4364="Non-Lead - Copper", S4364="Yes", O4364="After 2014")),
(AND('[1]PWS Information'!$E$10="CWS",Q4364="Non-Lead", N4364="Non-Lead - Copper", S4364="Yes", O4364="Unknown")),
(AND('[1]PWS Information'!$E$10="CWS",Q4364="Unknown")),
(AND('[1]PWS Information'!$E$10="NTNC",Q4364="Unknown")))),"Tier 5",
"")))))</f>
        <v>Tier 5</v>
      </c>
      <c r="Z4364" s="71"/>
      <c r="AA4364" s="71"/>
    </row>
    <row r="4365" spans="1:27" ht="86.4" x14ac:dyDescent="0.3">
      <c r="A4365" s="1"/>
      <c r="B4365" s="70">
        <v>1430054</v>
      </c>
      <c r="C4365" s="60">
        <v>721</v>
      </c>
      <c r="D4365" s="61" t="s">
        <v>1608</v>
      </c>
      <c r="E4365" s="61" t="s">
        <v>49</v>
      </c>
      <c r="F4365" s="61">
        <v>78640</v>
      </c>
      <c r="G4365" s="62" t="s">
        <v>1609</v>
      </c>
      <c r="H4365" s="63">
        <v>29.968827300000001</v>
      </c>
      <c r="I4365" s="64">
        <v>-97.840705700000001</v>
      </c>
      <c r="J4365" s="65" t="s">
        <v>57</v>
      </c>
      <c r="K4365" s="66" t="s">
        <v>51</v>
      </c>
      <c r="L4365" s="62" t="s">
        <v>58</v>
      </c>
      <c r="M4365" s="69"/>
      <c r="N4365" s="65" t="s">
        <v>50</v>
      </c>
      <c r="O4365" s="66" t="s">
        <v>58</v>
      </c>
      <c r="P4365" s="69"/>
      <c r="Q4365" s="55" t="str">
        <f t="shared" ref="Q4365:Q4428" si="68">IF((OR(J4365="Lead")),"Lead",
IF((OR(N4365="Lead")),"Lead",
IF((OR(J4365="Lead-lined galvanized")),"Lead",
IF((OR(N4365="Lead-lined galvanized")),"Lead",
IF((OR((AND(J4365="Unknown - Likely Lead",N4365="Galvanized")),
(AND(J4365="Unknown - Unlikely Lead",N4365="Galvanized")),
(AND(J4365="Unknown - Material Unknown",N4365="Galvanized")))),"Galvanized Requiring Replacement",
IF((OR((AND(J4365="Non-lead - Copper",K4365="Yes",N4365="Galvanized")),
(AND(J4365="Non-lead - Copper",K4365="Don't know",N4365="Galvanized")),
(AND(J4365="Non-lead - Copper",K4365="",N4365="Galvanized")),
(AND(J4365="Non-lead - Plastic",K4365="Yes",N4365="Galvanized")),
(AND(J4365="Non-lead - Plastic",K4365="Don't know",N4365="Galvanized")),
(AND(J4365="Non-lead - Plastic",K4365="",N4365="Galvanized")),
(AND(J4365="Non-lead",K4365="Yes",N4365="Galvanized")),
(AND(J4365="Non-lead",K4365="Don't know",N4365="Galvanized")),
(AND(J4365="Non-lead",K4365="",N4365="Galvanized")),
(AND(J4365="Non-lead - Other",K4365="Yes",N4365="Galvanized")),
(AND(J4365="Non-Lead - Other",K4365="Don't know",N4365="Galvanized")),
(AND(J4365="Galvanized",K4365="Yes",N4365="Galvanized")),
(AND(J4365="Galvanized",K4365="Don't know",N4365="Galvanized")),
(AND(J4365="Galvanized",K4365="",N4365="Galvanized")),
(AND(J4365="Non-Lead - Other",K4365="",N4365="Galvanized")))),"Galvanized Requiring Replacement",
IF((OR((AND(J4365="Non-lead - Copper",N4365="Non-lead - Copper")),
(AND(J4365="Non-lead - Copper",N4365="Non-lead - Plastic")),
(AND(J4365="Non-lead - Copper",N4365="Non-lead - Other")),
(AND(J4365="Non-lead - Copper",N4365="Non-lead")),
(AND(J4365="Non-lead - Plastic",N4365="Non-lead - Copper")),
(AND(J4365="Non-lead - Plastic",N4365="Non-lead - Plastic")),
(AND(J4365="Non-lead - Plastic",N4365="Non-lead - Other")),
(AND(J4365="Non-lead - Plastic",N4365="Non-lead")),
(AND(J4365="Non-lead",N4365="Non-lead - Copper")),
(AND(J4365="Non-lead",N4365="Non-lead - Plastic")),
(AND(J4365="Non-lead",N4365="Non-lead - Other")),
(AND(J4365="Non-lead",N4365="Non-lead")),
(AND(J4365="Non-lead - Other",N4365="Non-lead - Copper")),
(AND(J4365="Non-Lead - Other",N4365="Non-lead - Plastic")),
(AND(J4365="Non-Lead - Other",N4365="Non-lead")),
(AND(J4365="Non-Lead - Other",N4365="Non-lead - Other")))),"Non-Lead",
IF((OR((AND(J4365="Galvanized",N4365="Non-lead")),
(AND(J4365="Galvanized",N4365="Non-lead - Copper")),
(AND(J4365="Galvanized",N4365="Non-lead - Plastic")),
(AND(J4365="Galvanized",N4365="Non-lead")),
(AND(J4365="Galvanized",N4365="Non-lead - Other")))),"Non-Lead",
IF((OR((AND(J4365="Non-lead - Copper",K4365="No",N4365="Galvanized")),
(AND(J4365="Non-lead - Plastic",K4365="No",N4365="Galvanized")),
(AND(J4365="Non-lead",K4365="No",N4365="Galvanized")),
(AND(J4365="Galvanized",K4365="No",N4365="Galvanized")),
(AND(J4365="Non-lead - Other",K4365="No",N4365="Galvanized")))),"Non-lead",
IF((OR((AND(J4365="Unknown - Likely Lead",N4365="Unknown - Likely Lead")),
(AND(J4365="Unknown - Likely Lead",N4365="Unknown - Unlikely Lead")),
(AND(J4365="Unknown - Likely Lead",N4365="Unknown - Material Unknown")),
(AND(J4365="Unknown - Unlikely Lead",N4365="Unknown - Likely Lead")),
(AND(J4365="Unknown - Unlikely Lead",N4365="Unknown - Unlikely Lead")),
(AND(J4365="Unknown - Unlikely Lead",N4365="Unknown - Material Unknown")),
(AND(J4365="Unknown - Material Unknown",N4365="Unknown - Likely Lead")),
(AND(J4365="Unknown - Material Unknown",N4365="Unknown - Unlikely Lead")),
(AND(J4365="Unknown - Material Unknown",N4365="Unknown - Material Unknown")))),"Unknown",
IF((OR((AND(J4365="Unknown - Likely Lead",N4365="Non-lead - Copper")),
(AND(J4365="Unknown - Likely Lead",N4365="Non-lead - Plastic")),
(AND(J4365="Unknown - Likely Lead",N4365="Non-lead")),
(AND(J4365="Unknown - Likely Lead",N4365="Non-lead - Other")),
(AND(J4365="Unknown - Unlikely Lead",N4365="Non-lead - Copper")),
(AND(J4365="Unknown - Unlikely Lead",N4365="Non-lead - Plastic")),
(AND(J4365="Unknown - Unlikely Lead",N4365="Non-lead")),
(AND(J4365="Unknown - Unlikely Lead",N4365="Non-lead - Other")),
(AND(J4365="Unknown - Material Unknown",N4365="Non-lead - Copper")),
(AND(J4365="Unknown - Material Unknown",N4365="Non-lead - Plastic")),
(AND(J4365="Unknown - Material Unknown",N4365="Non-lead")),
(AND(J4365="Unknown - Material Unknown",N4365="Non-lead - Other")))),"Unknown",
IF((OR((AND(J4365="Non-lead - Copper",N4365="Unknown - Likely Lead")),
(AND(J4365="Non-lead - Copper",N4365="Unknown - Unlikely Lead")),
(AND(J4365="Non-lead - Copper",N4365="Unknown - Material Unknown")),
(AND(J4365="Non-lead - Plastic",N4365="Unknown - Likely Lead")),
(AND(J4365="Non-lead - Plastic",N4365="Unknown - Unlikely Lead")),
(AND(J4365="Non-lead - Plastic",N4365="Unknown - Material Unknown")),
(AND(J4365="Non-lead",N4365="Unknown - Likely Lead")),
(AND(J4365="Non-lead",N4365="Unknown - Unlikely Lead")),
(AND(J4365="Non-lead",N4365="Unknown - Material Unknown")),
(AND(J4365="Non-lead - Other",N4365="Unknown - Likely Lead")),
(AND(J4365="Non-Lead - Other",N4365="Unknown - Unlikely Lead")),
(AND(J4365="Non-Lead - Other",N4365="Unknown - Material Unknown")))),"Unknown",
IF((OR((AND(J4365="Galvanized",N4365="Unknown - Likely Lead")),
(AND(J4365="Galvanized",N4365="Unknown - Unlikely Lead")),
(AND(J4365="Galvanized",N4365="Unknown - Material Unknown")))),"Unknown",
IF((OR((AND(J4365="Galvanized",N4365="")))),"Galvanized Requiring Replacement",
IF((OR((AND(J4365="Non-lead - Copper",N4365="")),
(AND(J4365="Non-lead - Plastic",N4365="")),
(AND(J4365="Non-lead",N4365="")),
(AND(J4365="Non-lead - Other",N4365="")))),"Non-lead",
IF((OR((AND(J4365="Unknown - Likely Lead",N4365="")),
(AND(J4365="Unknown - Unlikely Lead",N4365="")),
(AND(J4365="Unknown - Material Unknown",N4365="")))),"Unknown",
""))))))))))))))))</f>
        <v>Non-Lead</v>
      </c>
      <c r="R4365" s="70" t="s">
        <v>51</v>
      </c>
      <c r="S4365" s="70" t="s">
        <v>51</v>
      </c>
      <c r="T4365" s="70"/>
      <c r="U4365" s="71" t="s">
        <v>53</v>
      </c>
      <c r="V4365" s="71" t="s">
        <v>51</v>
      </c>
      <c r="W4365" s="71" t="s">
        <v>51</v>
      </c>
      <c r="X4365" s="71" t="s">
        <v>51</v>
      </c>
      <c r="Y4365" s="72" t="str">
        <f>IF((OR((AND('[1]PWS Information'!$E$10="CWS",U4365="Single Family Residence",Q4365="Lead")),
(AND('[1]PWS Information'!$E$10="CWS",U4365="Multiple Family Residence",'[1]PWS Information'!$E$11="Yes",Q4365="Lead")),
(AND('[1]PWS Information'!$E$10="NTNC",Q4365="Lead")))),"Tier 1",
IF((OR((AND('[1]PWS Information'!$E$10="CWS",U4365="Multiple Family Residence",'[1]PWS Information'!$E$11="No",Q4365="Lead")),
(AND('[1]PWS Information'!$E$10="CWS",U4365="Other",Q4365="Lead")),
(AND('[1]PWS Information'!$E$10="CWS",U4365="Building",Q4365="Lead")))),"Tier 2",
IF((OR((AND('[1]PWS Information'!$E$10="CWS",U4365="Single Family Residence",Q4365="Galvanized Requiring Replacement")),
(AND('[1]PWS Information'!$E$10="CWS",U4365="Single Family Residence",Q4365="Galvanized Requiring Replacement",R4365="Yes")),
(AND('[1]PWS Information'!$E$10="NTNC",Q4365="Galvanized Requiring Replacement")),
(AND('[1]PWS Information'!$E$10="NTNC",U4365="Single Family Residence",R4365="Yes")))),"Tier 3",
IF((OR((AND('[1]PWS Information'!$E$10="CWS",U4365="Single Family Residence",S4365="Yes",Q4365="Non-Lead", J4365="Non-Lead - Copper",L4365="Before 1989")),
(AND('[1]PWS Information'!$E$10="CWS",U4365="Single Family Residence",S4365="Yes",Q4365="Non-Lead", N4365="Non-Lead - Copper",O4365="Before 1989")))),"Tier 4",
IF((OR((AND('[1]PWS Information'!$E$10="NTNC",Q4365="Non-Lead")),
(AND('[1]PWS Information'!$E$10="CWS",Q4365="Non-Lead",S4365="")),
(AND('[1]PWS Information'!$E$10="CWS",Q4365="Non-Lead",S4365="No")),
(AND('[1]PWS Information'!$E$10="CWS",Q4365="Non-Lead",S4365="Don't Know")),
(AND('[1]PWS Information'!$E$10="CWS",Q4365="Non-Lead", J4365="Non-Lead - Copper", S4365="Yes", L4365="Between 1989 and 2014")),
(AND('[1]PWS Information'!$E$10="CWS",Q4365="Non-Lead", J4365="Non-Lead - Copper", S4365="Yes", L4365="After 2014")),
(AND('[1]PWS Information'!$E$10="CWS",Q4365="Non-Lead", J4365="Non-Lead - Copper", S4365="Yes", L4365="Unknown")),
(AND('[1]PWS Information'!$E$10="CWS",Q4365="Non-Lead", N4365="Non-Lead - Copper", S4365="Yes", O4365="Between 1989 and 2014")),
(AND('[1]PWS Information'!$E$10="CWS",Q4365="Non-Lead", N4365="Non-Lead - Copper", S4365="Yes", O4365="After 2014")),
(AND('[1]PWS Information'!$E$10="CWS",Q4365="Non-Lead", N4365="Non-Lead - Copper", S4365="Yes", O4365="Unknown")),
(AND('[1]PWS Information'!$E$10="CWS",Q4365="Unknown")),
(AND('[1]PWS Information'!$E$10="NTNC",Q4365="Unknown")))),"Tier 5",
"")))))</f>
        <v>Tier 5</v>
      </c>
      <c r="Z4365" s="71"/>
      <c r="AA4365" s="71"/>
    </row>
    <row r="4366" spans="1:27" ht="57.6" x14ac:dyDescent="0.3">
      <c r="A4366" s="17"/>
      <c r="B4366" s="70">
        <v>9256548</v>
      </c>
      <c r="C4366" s="60">
        <v>731</v>
      </c>
      <c r="D4366" s="61" t="s">
        <v>1608</v>
      </c>
      <c r="E4366" s="61" t="s">
        <v>49</v>
      </c>
      <c r="F4366" s="61">
        <v>78640</v>
      </c>
      <c r="G4366" s="62" t="s">
        <v>1462</v>
      </c>
      <c r="H4366" s="63">
        <v>29.968825500000001</v>
      </c>
      <c r="I4366" s="64">
        <v>-97.840792500000006</v>
      </c>
      <c r="J4366" s="65" t="s">
        <v>57</v>
      </c>
      <c r="K4366" s="66" t="s">
        <v>51</v>
      </c>
      <c r="L4366" s="62" t="s">
        <v>58</v>
      </c>
      <c r="M4366" s="69"/>
      <c r="N4366" s="65" t="s">
        <v>50</v>
      </c>
      <c r="O4366" s="66" t="s">
        <v>58</v>
      </c>
      <c r="P4366" s="69"/>
      <c r="Q4366" s="55" t="str">
        <f t="shared" si="68"/>
        <v>Non-Lead</v>
      </c>
      <c r="R4366" s="70" t="s">
        <v>51</v>
      </c>
      <c r="S4366" s="70" t="s">
        <v>51</v>
      </c>
      <c r="T4366" s="70"/>
      <c r="U4366" s="71" t="s">
        <v>53</v>
      </c>
      <c r="V4366" s="71" t="s">
        <v>51</v>
      </c>
      <c r="W4366" s="71" t="s">
        <v>51</v>
      </c>
      <c r="X4366" s="71" t="s">
        <v>51</v>
      </c>
      <c r="Y4366" s="72" t="str">
        <f>IF((OR((AND('[1]PWS Information'!$E$10="CWS",U4366="Single Family Residence",Q4366="Lead")),
(AND('[1]PWS Information'!$E$10="CWS",U4366="Multiple Family Residence",'[1]PWS Information'!$E$11="Yes",Q4366="Lead")),
(AND('[1]PWS Information'!$E$10="NTNC",Q4366="Lead")))),"Tier 1",
IF((OR((AND('[1]PWS Information'!$E$10="CWS",U4366="Multiple Family Residence",'[1]PWS Information'!$E$11="No",Q4366="Lead")),
(AND('[1]PWS Information'!$E$10="CWS",U4366="Other",Q4366="Lead")),
(AND('[1]PWS Information'!$E$10="CWS",U4366="Building",Q4366="Lead")))),"Tier 2",
IF((OR((AND('[1]PWS Information'!$E$10="CWS",U4366="Single Family Residence",Q4366="Galvanized Requiring Replacement")),
(AND('[1]PWS Information'!$E$10="CWS",U4366="Single Family Residence",Q4366="Galvanized Requiring Replacement",R4366="Yes")),
(AND('[1]PWS Information'!$E$10="NTNC",Q4366="Galvanized Requiring Replacement")),
(AND('[1]PWS Information'!$E$10="NTNC",U4366="Single Family Residence",R4366="Yes")))),"Tier 3",
IF((OR((AND('[1]PWS Information'!$E$10="CWS",U4366="Single Family Residence",S4366="Yes",Q4366="Non-Lead", J4366="Non-Lead - Copper",L4366="Before 1989")),
(AND('[1]PWS Information'!$E$10="CWS",U4366="Single Family Residence",S4366="Yes",Q4366="Non-Lead", N4366="Non-Lead - Copper",O4366="Before 1989")))),"Tier 4",
IF((OR((AND('[1]PWS Information'!$E$10="NTNC",Q4366="Non-Lead")),
(AND('[1]PWS Information'!$E$10="CWS",Q4366="Non-Lead",S4366="")),
(AND('[1]PWS Information'!$E$10="CWS",Q4366="Non-Lead",S4366="No")),
(AND('[1]PWS Information'!$E$10="CWS",Q4366="Non-Lead",S4366="Don't Know")),
(AND('[1]PWS Information'!$E$10="CWS",Q4366="Non-Lead", J4366="Non-Lead - Copper", S4366="Yes", L4366="Between 1989 and 2014")),
(AND('[1]PWS Information'!$E$10="CWS",Q4366="Non-Lead", J4366="Non-Lead - Copper", S4366="Yes", L4366="After 2014")),
(AND('[1]PWS Information'!$E$10="CWS",Q4366="Non-Lead", J4366="Non-Lead - Copper", S4366="Yes", L4366="Unknown")),
(AND('[1]PWS Information'!$E$10="CWS",Q4366="Non-Lead", N4366="Non-Lead - Copper", S4366="Yes", O4366="Between 1989 and 2014")),
(AND('[1]PWS Information'!$E$10="CWS",Q4366="Non-Lead", N4366="Non-Lead - Copper", S4366="Yes", O4366="After 2014")),
(AND('[1]PWS Information'!$E$10="CWS",Q4366="Non-Lead", N4366="Non-Lead - Copper", S4366="Yes", O4366="Unknown")),
(AND('[1]PWS Information'!$E$10="CWS",Q4366="Unknown")),
(AND('[1]PWS Information'!$E$10="NTNC",Q4366="Unknown")))),"Tier 5",
"")))))</f>
        <v>Tier 5</v>
      </c>
      <c r="Z4366" s="71"/>
      <c r="AA4366" s="71"/>
    </row>
    <row r="4367" spans="1:27" ht="57.6" x14ac:dyDescent="0.3">
      <c r="A4367" s="1"/>
      <c r="B4367" s="70">
        <v>16674427</v>
      </c>
      <c r="C4367" s="60">
        <v>741</v>
      </c>
      <c r="D4367" s="61" t="s">
        <v>1608</v>
      </c>
      <c r="E4367" s="61" t="s">
        <v>49</v>
      </c>
      <c r="F4367" s="61">
        <v>78640</v>
      </c>
      <c r="G4367" s="62" t="s">
        <v>1462</v>
      </c>
      <c r="H4367" s="63">
        <v>29.968823700000002</v>
      </c>
      <c r="I4367" s="64">
        <v>-97.840879299999997</v>
      </c>
      <c r="J4367" s="65" t="s">
        <v>57</v>
      </c>
      <c r="K4367" s="66" t="s">
        <v>51</v>
      </c>
      <c r="L4367" s="62" t="s">
        <v>58</v>
      </c>
      <c r="M4367" s="69"/>
      <c r="N4367" s="65" t="s">
        <v>50</v>
      </c>
      <c r="O4367" s="66" t="s">
        <v>58</v>
      </c>
      <c r="P4367" s="69"/>
      <c r="Q4367" s="55" t="str">
        <f t="shared" si="68"/>
        <v>Non-Lead</v>
      </c>
      <c r="R4367" s="70" t="s">
        <v>51</v>
      </c>
      <c r="S4367" s="70" t="s">
        <v>51</v>
      </c>
      <c r="T4367" s="70"/>
      <c r="U4367" s="71" t="s">
        <v>53</v>
      </c>
      <c r="V4367" s="71" t="s">
        <v>51</v>
      </c>
      <c r="W4367" s="71" t="s">
        <v>51</v>
      </c>
      <c r="X4367" s="71" t="s">
        <v>51</v>
      </c>
      <c r="Y4367" s="72" t="str">
        <f>IF((OR((AND('[1]PWS Information'!$E$10="CWS",U4367="Single Family Residence",Q4367="Lead")),
(AND('[1]PWS Information'!$E$10="CWS",U4367="Multiple Family Residence",'[1]PWS Information'!$E$11="Yes",Q4367="Lead")),
(AND('[1]PWS Information'!$E$10="NTNC",Q4367="Lead")))),"Tier 1",
IF((OR((AND('[1]PWS Information'!$E$10="CWS",U4367="Multiple Family Residence",'[1]PWS Information'!$E$11="No",Q4367="Lead")),
(AND('[1]PWS Information'!$E$10="CWS",U4367="Other",Q4367="Lead")),
(AND('[1]PWS Information'!$E$10="CWS",U4367="Building",Q4367="Lead")))),"Tier 2",
IF((OR((AND('[1]PWS Information'!$E$10="CWS",U4367="Single Family Residence",Q4367="Galvanized Requiring Replacement")),
(AND('[1]PWS Information'!$E$10="CWS",U4367="Single Family Residence",Q4367="Galvanized Requiring Replacement",R4367="Yes")),
(AND('[1]PWS Information'!$E$10="NTNC",Q4367="Galvanized Requiring Replacement")),
(AND('[1]PWS Information'!$E$10="NTNC",U4367="Single Family Residence",R4367="Yes")))),"Tier 3",
IF((OR((AND('[1]PWS Information'!$E$10="CWS",U4367="Single Family Residence",S4367="Yes",Q4367="Non-Lead", J4367="Non-Lead - Copper",L4367="Before 1989")),
(AND('[1]PWS Information'!$E$10="CWS",U4367="Single Family Residence",S4367="Yes",Q4367="Non-Lead", N4367="Non-Lead - Copper",O4367="Before 1989")))),"Tier 4",
IF((OR((AND('[1]PWS Information'!$E$10="NTNC",Q4367="Non-Lead")),
(AND('[1]PWS Information'!$E$10="CWS",Q4367="Non-Lead",S4367="")),
(AND('[1]PWS Information'!$E$10="CWS",Q4367="Non-Lead",S4367="No")),
(AND('[1]PWS Information'!$E$10="CWS",Q4367="Non-Lead",S4367="Don't Know")),
(AND('[1]PWS Information'!$E$10="CWS",Q4367="Non-Lead", J4367="Non-Lead - Copper", S4367="Yes", L4367="Between 1989 and 2014")),
(AND('[1]PWS Information'!$E$10="CWS",Q4367="Non-Lead", J4367="Non-Lead - Copper", S4367="Yes", L4367="After 2014")),
(AND('[1]PWS Information'!$E$10="CWS",Q4367="Non-Lead", J4367="Non-Lead - Copper", S4367="Yes", L4367="Unknown")),
(AND('[1]PWS Information'!$E$10="CWS",Q4367="Non-Lead", N4367="Non-Lead - Copper", S4367="Yes", O4367="Between 1989 and 2014")),
(AND('[1]PWS Information'!$E$10="CWS",Q4367="Non-Lead", N4367="Non-Lead - Copper", S4367="Yes", O4367="After 2014")),
(AND('[1]PWS Information'!$E$10="CWS",Q4367="Non-Lead", N4367="Non-Lead - Copper", S4367="Yes", O4367="Unknown")),
(AND('[1]PWS Information'!$E$10="CWS",Q4367="Unknown")),
(AND('[1]PWS Information'!$E$10="NTNC",Q4367="Unknown")))),"Tier 5",
"")))))</f>
        <v>Tier 5</v>
      </c>
      <c r="Z4367" s="71"/>
      <c r="AA4367" s="71"/>
    </row>
    <row r="4368" spans="1:27" ht="57.6" x14ac:dyDescent="0.3">
      <c r="A4368" s="1"/>
      <c r="B4368" s="70">
        <v>12658316</v>
      </c>
      <c r="C4368" s="60">
        <v>751</v>
      </c>
      <c r="D4368" s="61" t="s">
        <v>1608</v>
      </c>
      <c r="E4368" s="61" t="s">
        <v>49</v>
      </c>
      <c r="F4368" s="61">
        <v>78640</v>
      </c>
      <c r="G4368" s="62" t="s">
        <v>1462</v>
      </c>
      <c r="H4368" s="63">
        <v>29.968821899999998</v>
      </c>
      <c r="I4368" s="64">
        <v>-97.840966100000003</v>
      </c>
      <c r="J4368" s="65" t="s">
        <v>57</v>
      </c>
      <c r="K4368" s="66" t="s">
        <v>51</v>
      </c>
      <c r="L4368" s="62" t="s">
        <v>58</v>
      </c>
      <c r="M4368" s="69"/>
      <c r="N4368" s="65" t="s">
        <v>50</v>
      </c>
      <c r="O4368" s="66" t="s">
        <v>58</v>
      </c>
      <c r="P4368" s="69"/>
      <c r="Q4368" s="55" t="str">
        <f t="shared" si="68"/>
        <v>Non-Lead</v>
      </c>
      <c r="R4368" s="70" t="s">
        <v>51</v>
      </c>
      <c r="S4368" s="70" t="s">
        <v>51</v>
      </c>
      <c r="T4368" s="70"/>
      <c r="U4368" s="71" t="s">
        <v>53</v>
      </c>
      <c r="V4368" s="71" t="s">
        <v>51</v>
      </c>
      <c r="W4368" s="71" t="s">
        <v>51</v>
      </c>
      <c r="X4368" s="71" t="s">
        <v>51</v>
      </c>
      <c r="Y4368" s="72" t="str">
        <f>IF((OR((AND('[1]PWS Information'!$E$10="CWS",U4368="Single Family Residence",Q4368="Lead")),
(AND('[1]PWS Information'!$E$10="CWS",U4368="Multiple Family Residence",'[1]PWS Information'!$E$11="Yes",Q4368="Lead")),
(AND('[1]PWS Information'!$E$10="NTNC",Q4368="Lead")))),"Tier 1",
IF((OR((AND('[1]PWS Information'!$E$10="CWS",U4368="Multiple Family Residence",'[1]PWS Information'!$E$11="No",Q4368="Lead")),
(AND('[1]PWS Information'!$E$10="CWS",U4368="Other",Q4368="Lead")),
(AND('[1]PWS Information'!$E$10="CWS",U4368="Building",Q4368="Lead")))),"Tier 2",
IF((OR((AND('[1]PWS Information'!$E$10="CWS",U4368="Single Family Residence",Q4368="Galvanized Requiring Replacement")),
(AND('[1]PWS Information'!$E$10="CWS",U4368="Single Family Residence",Q4368="Galvanized Requiring Replacement",R4368="Yes")),
(AND('[1]PWS Information'!$E$10="NTNC",Q4368="Galvanized Requiring Replacement")),
(AND('[1]PWS Information'!$E$10="NTNC",U4368="Single Family Residence",R4368="Yes")))),"Tier 3",
IF((OR((AND('[1]PWS Information'!$E$10="CWS",U4368="Single Family Residence",S4368="Yes",Q4368="Non-Lead", J4368="Non-Lead - Copper",L4368="Before 1989")),
(AND('[1]PWS Information'!$E$10="CWS",U4368="Single Family Residence",S4368="Yes",Q4368="Non-Lead", N4368="Non-Lead - Copper",O4368="Before 1989")))),"Tier 4",
IF((OR((AND('[1]PWS Information'!$E$10="NTNC",Q4368="Non-Lead")),
(AND('[1]PWS Information'!$E$10="CWS",Q4368="Non-Lead",S4368="")),
(AND('[1]PWS Information'!$E$10="CWS",Q4368="Non-Lead",S4368="No")),
(AND('[1]PWS Information'!$E$10="CWS",Q4368="Non-Lead",S4368="Don't Know")),
(AND('[1]PWS Information'!$E$10="CWS",Q4368="Non-Lead", J4368="Non-Lead - Copper", S4368="Yes", L4368="Between 1989 and 2014")),
(AND('[1]PWS Information'!$E$10="CWS",Q4368="Non-Lead", J4368="Non-Lead - Copper", S4368="Yes", L4368="After 2014")),
(AND('[1]PWS Information'!$E$10="CWS",Q4368="Non-Lead", J4368="Non-Lead - Copper", S4368="Yes", L4368="Unknown")),
(AND('[1]PWS Information'!$E$10="CWS",Q4368="Non-Lead", N4368="Non-Lead - Copper", S4368="Yes", O4368="Between 1989 and 2014")),
(AND('[1]PWS Information'!$E$10="CWS",Q4368="Non-Lead", N4368="Non-Lead - Copper", S4368="Yes", O4368="After 2014")),
(AND('[1]PWS Information'!$E$10="CWS",Q4368="Non-Lead", N4368="Non-Lead - Copper", S4368="Yes", O4368="Unknown")),
(AND('[1]PWS Information'!$E$10="CWS",Q4368="Unknown")),
(AND('[1]PWS Information'!$E$10="NTNC",Q4368="Unknown")))),"Tier 5",
"")))))</f>
        <v>Tier 5</v>
      </c>
      <c r="Z4368" s="71"/>
      <c r="AA4368" s="71"/>
    </row>
    <row r="4369" spans="1:27" ht="57.6" x14ac:dyDescent="0.3">
      <c r="A4369" s="1"/>
      <c r="B4369" s="70">
        <v>10550554</v>
      </c>
      <c r="C4369" s="60">
        <v>761</v>
      </c>
      <c r="D4369" s="61" t="s">
        <v>1608</v>
      </c>
      <c r="E4369" s="61" t="s">
        <v>49</v>
      </c>
      <c r="F4369" s="61">
        <v>78640</v>
      </c>
      <c r="G4369" s="62" t="s">
        <v>1462</v>
      </c>
      <c r="H4369" s="63">
        <v>29.968820099999999</v>
      </c>
      <c r="I4369" s="64">
        <v>-97.841052899999994</v>
      </c>
      <c r="J4369" s="65" t="s">
        <v>57</v>
      </c>
      <c r="K4369" s="66" t="s">
        <v>51</v>
      </c>
      <c r="L4369" s="62" t="s">
        <v>58</v>
      </c>
      <c r="M4369" s="69"/>
      <c r="N4369" s="65" t="s">
        <v>50</v>
      </c>
      <c r="O4369" s="66" t="s">
        <v>58</v>
      </c>
      <c r="P4369" s="69"/>
      <c r="Q4369" s="55" t="str">
        <f t="shared" si="68"/>
        <v>Non-Lead</v>
      </c>
      <c r="R4369" s="70" t="s">
        <v>51</v>
      </c>
      <c r="S4369" s="70" t="s">
        <v>51</v>
      </c>
      <c r="T4369" s="70"/>
      <c r="U4369" s="71" t="s">
        <v>53</v>
      </c>
      <c r="V4369" s="71" t="s">
        <v>51</v>
      </c>
      <c r="W4369" s="71" t="s">
        <v>51</v>
      </c>
      <c r="X4369" s="71" t="s">
        <v>51</v>
      </c>
      <c r="Y4369" s="72" t="str">
        <f>IF((OR((AND('[1]PWS Information'!$E$10="CWS",U4369="Single Family Residence",Q4369="Lead")),
(AND('[1]PWS Information'!$E$10="CWS",U4369="Multiple Family Residence",'[1]PWS Information'!$E$11="Yes",Q4369="Lead")),
(AND('[1]PWS Information'!$E$10="NTNC",Q4369="Lead")))),"Tier 1",
IF((OR((AND('[1]PWS Information'!$E$10="CWS",U4369="Multiple Family Residence",'[1]PWS Information'!$E$11="No",Q4369="Lead")),
(AND('[1]PWS Information'!$E$10="CWS",U4369="Other",Q4369="Lead")),
(AND('[1]PWS Information'!$E$10="CWS",U4369="Building",Q4369="Lead")))),"Tier 2",
IF((OR((AND('[1]PWS Information'!$E$10="CWS",U4369="Single Family Residence",Q4369="Galvanized Requiring Replacement")),
(AND('[1]PWS Information'!$E$10="CWS",U4369="Single Family Residence",Q4369="Galvanized Requiring Replacement",R4369="Yes")),
(AND('[1]PWS Information'!$E$10="NTNC",Q4369="Galvanized Requiring Replacement")),
(AND('[1]PWS Information'!$E$10="NTNC",U4369="Single Family Residence",R4369="Yes")))),"Tier 3",
IF((OR((AND('[1]PWS Information'!$E$10="CWS",U4369="Single Family Residence",S4369="Yes",Q4369="Non-Lead", J4369="Non-Lead - Copper",L4369="Before 1989")),
(AND('[1]PWS Information'!$E$10="CWS",U4369="Single Family Residence",S4369="Yes",Q4369="Non-Lead", N4369="Non-Lead - Copper",O4369="Before 1989")))),"Tier 4",
IF((OR((AND('[1]PWS Information'!$E$10="NTNC",Q4369="Non-Lead")),
(AND('[1]PWS Information'!$E$10="CWS",Q4369="Non-Lead",S4369="")),
(AND('[1]PWS Information'!$E$10="CWS",Q4369="Non-Lead",S4369="No")),
(AND('[1]PWS Information'!$E$10="CWS",Q4369="Non-Lead",S4369="Don't Know")),
(AND('[1]PWS Information'!$E$10="CWS",Q4369="Non-Lead", J4369="Non-Lead - Copper", S4369="Yes", L4369="Between 1989 and 2014")),
(AND('[1]PWS Information'!$E$10="CWS",Q4369="Non-Lead", J4369="Non-Lead - Copper", S4369="Yes", L4369="After 2014")),
(AND('[1]PWS Information'!$E$10="CWS",Q4369="Non-Lead", J4369="Non-Lead - Copper", S4369="Yes", L4369="Unknown")),
(AND('[1]PWS Information'!$E$10="CWS",Q4369="Non-Lead", N4369="Non-Lead - Copper", S4369="Yes", O4369="Between 1989 and 2014")),
(AND('[1]PWS Information'!$E$10="CWS",Q4369="Non-Lead", N4369="Non-Lead - Copper", S4369="Yes", O4369="After 2014")),
(AND('[1]PWS Information'!$E$10="CWS",Q4369="Non-Lead", N4369="Non-Lead - Copper", S4369="Yes", O4369="Unknown")),
(AND('[1]PWS Information'!$E$10="CWS",Q4369="Unknown")),
(AND('[1]PWS Information'!$E$10="NTNC",Q4369="Unknown")))),"Tier 5",
"")))))</f>
        <v>Tier 5</v>
      </c>
      <c r="Z4369" s="71"/>
      <c r="AA4369" s="71"/>
    </row>
    <row r="4370" spans="1:27" ht="57.6" x14ac:dyDescent="0.3">
      <c r="A4370" s="17"/>
      <c r="B4370" s="70">
        <v>10514784</v>
      </c>
      <c r="C4370" s="60">
        <v>110</v>
      </c>
      <c r="D4370" s="61" t="s">
        <v>1610</v>
      </c>
      <c r="E4370" s="61" t="s">
        <v>49</v>
      </c>
      <c r="F4370" s="61">
        <v>78640</v>
      </c>
      <c r="G4370" s="62" t="s">
        <v>1462</v>
      </c>
      <c r="H4370" s="63">
        <v>29.9690461</v>
      </c>
      <c r="I4370" s="64">
        <v>-97.840431699999996</v>
      </c>
      <c r="J4370" s="65" t="s">
        <v>57</v>
      </c>
      <c r="K4370" s="66" t="s">
        <v>51</v>
      </c>
      <c r="L4370" s="62" t="s">
        <v>58</v>
      </c>
      <c r="M4370" s="69"/>
      <c r="N4370" s="65" t="s">
        <v>50</v>
      </c>
      <c r="O4370" s="66" t="s">
        <v>58</v>
      </c>
      <c r="P4370" s="69"/>
      <c r="Q4370" s="55" t="str">
        <f t="shared" si="68"/>
        <v>Non-Lead</v>
      </c>
      <c r="R4370" s="70" t="s">
        <v>51</v>
      </c>
      <c r="S4370" s="70" t="s">
        <v>51</v>
      </c>
      <c r="T4370" s="70"/>
      <c r="U4370" s="71" t="s">
        <v>53</v>
      </c>
      <c r="V4370" s="71" t="s">
        <v>51</v>
      </c>
      <c r="W4370" s="71" t="s">
        <v>51</v>
      </c>
      <c r="X4370" s="71" t="s">
        <v>51</v>
      </c>
      <c r="Y4370" s="72" t="str">
        <f>IF((OR((AND('[1]PWS Information'!$E$10="CWS",U4370="Single Family Residence",Q4370="Lead")),
(AND('[1]PWS Information'!$E$10="CWS",U4370="Multiple Family Residence",'[1]PWS Information'!$E$11="Yes",Q4370="Lead")),
(AND('[1]PWS Information'!$E$10="NTNC",Q4370="Lead")))),"Tier 1",
IF((OR((AND('[1]PWS Information'!$E$10="CWS",U4370="Multiple Family Residence",'[1]PWS Information'!$E$11="No",Q4370="Lead")),
(AND('[1]PWS Information'!$E$10="CWS",U4370="Other",Q4370="Lead")),
(AND('[1]PWS Information'!$E$10="CWS",U4370="Building",Q4370="Lead")))),"Tier 2",
IF((OR((AND('[1]PWS Information'!$E$10="CWS",U4370="Single Family Residence",Q4370="Galvanized Requiring Replacement")),
(AND('[1]PWS Information'!$E$10="CWS",U4370="Single Family Residence",Q4370="Galvanized Requiring Replacement",R4370="Yes")),
(AND('[1]PWS Information'!$E$10="NTNC",Q4370="Galvanized Requiring Replacement")),
(AND('[1]PWS Information'!$E$10="NTNC",U4370="Single Family Residence",R4370="Yes")))),"Tier 3",
IF((OR((AND('[1]PWS Information'!$E$10="CWS",U4370="Single Family Residence",S4370="Yes",Q4370="Non-Lead", J4370="Non-Lead - Copper",L4370="Before 1989")),
(AND('[1]PWS Information'!$E$10="CWS",U4370="Single Family Residence",S4370="Yes",Q4370="Non-Lead", N4370="Non-Lead - Copper",O4370="Before 1989")))),"Tier 4",
IF((OR((AND('[1]PWS Information'!$E$10="NTNC",Q4370="Non-Lead")),
(AND('[1]PWS Information'!$E$10="CWS",Q4370="Non-Lead",S4370="")),
(AND('[1]PWS Information'!$E$10="CWS",Q4370="Non-Lead",S4370="No")),
(AND('[1]PWS Information'!$E$10="CWS",Q4370="Non-Lead",S4370="Don't Know")),
(AND('[1]PWS Information'!$E$10="CWS",Q4370="Non-Lead", J4370="Non-Lead - Copper", S4370="Yes", L4370="Between 1989 and 2014")),
(AND('[1]PWS Information'!$E$10="CWS",Q4370="Non-Lead", J4370="Non-Lead - Copper", S4370="Yes", L4370="After 2014")),
(AND('[1]PWS Information'!$E$10="CWS",Q4370="Non-Lead", J4370="Non-Lead - Copper", S4370="Yes", L4370="Unknown")),
(AND('[1]PWS Information'!$E$10="CWS",Q4370="Non-Lead", N4370="Non-Lead - Copper", S4370="Yes", O4370="Between 1989 and 2014")),
(AND('[1]PWS Information'!$E$10="CWS",Q4370="Non-Lead", N4370="Non-Lead - Copper", S4370="Yes", O4370="After 2014")),
(AND('[1]PWS Information'!$E$10="CWS",Q4370="Non-Lead", N4370="Non-Lead - Copper", S4370="Yes", O4370="Unknown")),
(AND('[1]PWS Information'!$E$10="CWS",Q4370="Unknown")),
(AND('[1]PWS Information'!$E$10="NTNC",Q4370="Unknown")))),"Tier 5",
"")))))</f>
        <v>Tier 5</v>
      </c>
      <c r="Z4370" s="71"/>
      <c r="AA4370" s="71"/>
    </row>
    <row r="4371" spans="1:27" ht="86.4" x14ac:dyDescent="0.3">
      <c r="A4371" s="1"/>
      <c r="B4371" s="70">
        <v>15903033</v>
      </c>
      <c r="C4371" s="60">
        <v>111</v>
      </c>
      <c r="D4371" s="61" t="s">
        <v>1610</v>
      </c>
      <c r="E4371" s="61" t="s">
        <v>49</v>
      </c>
      <c r="F4371" s="61">
        <v>78640</v>
      </c>
      <c r="G4371" s="62" t="s">
        <v>1611</v>
      </c>
      <c r="H4371" s="63">
        <v>29.9690501</v>
      </c>
      <c r="I4371" s="64">
        <v>-97.840620700000002</v>
      </c>
      <c r="J4371" s="65" t="s">
        <v>57</v>
      </c>
      <c r="K4371" s="66" t="s">
        <v>51</v>
      </c>
      <c r="L4371" s="62" t="s">
        <v>58</v>
      </c>
      <c r="M4371" s="69"/>
      <c r="N4371" s="65" t="s">
        <v>50</v>
      </c>
      <c r="O4371" s="66" t="s">
        <v>58</v>
      </c>
      <c r="P4371" s="69"/>
      <c r="Q4371" s="55" t="str">
        <f t="shared" si="68"/>
        <v>Non-Lead</v>
      </c>
      <c r="R4371" s="70" t="s">
        <v>51</v>
      </c>
      <c r="S4371" s="70" t="s">
        <v>51</v>
      </c>
      <c r="T4371" s="70"/>
      <c r="U4371" s="71" t="s">
        <v>53</v>
      </c>
      <c r="V4371" s="71" t="s">
        <v>51</v>
      </c>
      <c r="W4371" s="71" t="s">
        <v>51</v>
      </c>
      <c r="X4371" s="71" t="s">
        <v>51</v>
      </c>
      <c r="Y4371" s="72" t="str">
        <f>IF((OR((AND('[1]PWS Information'!$E$10="CWS",U4371="Single Family Residence",Q4371="Lead")),
(AND('[1]PWS Information'!$E$10="CWS",U4371="Multiple Family Residence",'[1]PWS Information'!$E$11="Yes",Q4371="Lead")),
(AND('[1]PWS Information'!$E$10="NTNC",Q4371="Lead")))),"Tier 1",
IF((OR((AND('[1]PWS Information'!$E$10="CWS",U4371="Multiple Family Residence",'[1]PWS Information'!$E$11="No",Q4371="Lead")),
(AND('[1]PWS Information'!$E$10="CWS",U4371="Other",Q4371="Lead")),
(AND('[1]PWS Information'!$E$10="CWS",U4371="Building",Q4371="Lead")))),"Tier 2",
IF((OR((AND('[1]PWS Information'!$E$10="CWS",U4371="Single Family Residence",Q4371="Galvanized Requiring Replacement")),
(AND('[1]PWS Information'!$E$10="CWS",U4371="Single Family Residence",Q4371="Galvanized Requiring Replacement",R4371="Yes")),
(AND('[1]PWS Information'!$E$10="NTNC",Q4371="Galvanized Requiring Replacement")),
(AND('[1]PWS Information'!$E$10="NTNC",U4371="Single Family Residence",R4371="Yes")))),"Tier 3",
IF((OR((AND('[1]PWS Information'!$E$10="CWS",U4371="Single Family Residence",S4371="Yes",Q4371="Non-Lead", J4371="Non-Lead - Copper",L4371="Before 1989")),
(AND('[1]PWS Information'!$E$10="CWS",U4371="Single Family Residence",S4371="Yes",Q4371="Non-Lead", N4371="Non-Lead - Copper",O4371="Before 1989")))),"Tier 4",
IF((OR((AND('[1]PWS Information'!$E$10="NTNC",Q4371="Non-Lead")),
(AND('[1]PWS Information'!$E$10="CWS",Q4371="Non-Lead",S4371="")),
(AND('[1]PWS Information'!$E$10="CWS",Q4371="Non-Lead",S4371="No")),
(AND('[1]PWS Information'!$E$10="CWS",Q4371="Non-Lead",S4371="Don't Know")),
(AND('[1]PWS Information'!$E$10="CWS",Q4371="Non-Lead", J4371="Non-Lead - Copper", S4371="Yes", L4371="Between 1989 and 2014")),
(AND('[1]PWS Information'!$E$10="CWS",Q4371="Non-Lead", J4371="Non-Lead - Copper", S4371="Yes", L4371="After 2014")),
(AND('[1]PWS Information'!$E$10="CWS",Q4371="Non-Lead", J4371="Non-Lead - Copper", S4371="Yes", L4371="Unknown")),
(AND('[1]PWS Information'!$E$10="CWS",Q4371="Non-Lead", N4371="Non-Lead - Copper", S4371="Yes", O4371="Between 1989 and 2014")),
(AND('[1]PWS Information'!$E$10="CWS",Q4371="Non-Lead", N4371="Non-Lead - Copper", S4371="Yes", O4371="After 2014")),
(AND('[1]PWS Information'!$E$10="CWS",Q4371="Non-Lead", N4371="Non-Lead - Copper", S4371="Yes", O4371="Unknown")),
(AND('[1]PWS Information'!$E$10="CWS",Q4371="Unknown")),
(AND('[1]PWS Information'!$E$10="NTNC",Q4371="Unknown")))),"Tier 5",
"")))))</f>
        <v>Tier 5</v>
      </c>
      <c r="Z4371" s="71"/>
      <c r="AA4371" s="71"/>
    </row>
    <row r="4372" spans="1:27" ht="57.6" x14ac:dyDescent="0.3">
      <c r="A4372" s="1"/>
      <c r="B4372" s="70">
        <v>15787790</v>
      </c>
      <c r="C4372" s="60">
        <v>120</v>
      </c>
      <c r="D4372" s="61" t="s">
        <v>1610</v>
      </c>
      <c r="E4372" s="61" t="s">
        <v>49</v>
      </c>
      <c r="F4372" s="61">
        <v>78640</v>
      </c>
      <c r="G4372" s="62" t="s">
        <v>1462</v>
      </c>
      <c r="H4372" s="63">
        <v>29.969059099999999</v>
      </c>
      <c r="I4372" s="64">
        <v>-97.8404314</v>
      </c>
      <c r="J4372" s="65" t="s">
        <v>57</v>
      </c>
      <c r="K4372" s="66" t="s">
        <v>51</v>
      </c>
      <c r="L4372" s="62" t="s">
        <v>58</v>
      </c>
      <c r="M4372" s="69"/>
      <c r="N4372" s="65" t="s">
        <v>50</v>
      </c>
      <c r="O4372" s="66" t="s">
        <v>58</v>
      </c>
      <c r="P4372" s="69"/>
      <c r="Q4372" s="55" t="str">
        <f t="shared" si="68"/>
        <v>Non-Lead</v>
      </c>
      <c r="R4372" s="70" t="s">
        <v>51</v>
      </c>
      <c r="S4372" s="70" t="s">
        <v>51</v>
      </c>
      <c r="T4372" s="70"/>
      <c r="U4372" s="71" t="s">
        <v>53</v>
      </c>
      <c r="V4372" s="71" t="s">
        <v>51</v>
      </c>
      <c r="W4372" s="71" t="s">
        <v>51</v>
      </c>
      <c r="X4372" s="71" t="s">
        <v>51</v>
      </c>
      <c r="Y4372" s="72" t="str">
        <f>IF((OR((AND('[1]PWS Information'!$E$10="CWS",U4372="Single Family Residence",Q4372="Lead")),
(AND('[1]PWS Information'!$E$10="CWS",U4372="Multiple Family Residence",'[1]PWS Information'!$E$11="Yes",Q4372="Lead")),
(AND('[1]PWS Information'!$E$10="NTNC",Q4372="Lead")))),"Tier 1",
IF((OR((AND('[1]PWS Information'!$E$10="CWS",U4372="Multiple Family Residence",'[1]PWS Information'!$E$11="No",Q4372="Lead")),
(AND('[1]PWS Information'!$E$10="CWS",U4372="Other",Q4372="Lead")),
(AND('[1]PWS Information'!$E$10="CWS",U4372="Building",Q4372="Lead")))),"Tier 2",
IF((OR((AND('[1]PWS Information'!$E$10="CWS",U4372="Single Family Residence",Q4372="Galvanized Requiring Replacement")),
(AND('[1]PWS Information'!$E$10="CWS",U4372="Single Family Residence",Q4372="Galvanized Requiring Replacement",R4372="Yes")),
(AND('[1]PWS Information'!$E$10="NTNC",Q4372="Galvanized Requiring Replacement")),
(AND('[1]PWS Information'!$E$10="NTNC",U4372="Single Family Residence",R4372="Yes")))),"Tier 3",
IF((OR((AND('[1]PWS Information'!$E$10="CWS",U4372="Single Family Residence",S4372="Yes",Q4372="Non-Lead", J4372="Non-Lead - Copper",L4372="Before 1989")),
(AND('[1]PWS Information'!$E$10="CWS",U4372="Single Family Residence",S4372="Yes",Q4372="Non-Lead", N4372="Non-Lead - Copper",O4372="Before 1989")))),"Tier 4",
IF((OR((AND('[1]PWS Information'!$E$10="NTNC",Q4372="Non-Lead")),
(AND('[1]PWS Information'!$E$10="CWS",Q4372="Non-Lead",S4372="")),
(AND('[1]PWS Information'!$E$10="CWS",Q4372="Non-Lead",S4372="No")),
(AND('[1]PWS Information'!$E$10="CWS",Q4372="Non-Lead",S4372="Don't Know")),
(AND('[1]PWS Information'!$E$10="CWS",Q4372="Non-Lead", J4372="Non-Lead - Copper", S4372="Yes", L4372="Between 1989 and 2014")),
(AND('[1]PWS Information'!$E$10="CWS",Q4372="Non-Lead", J4372="Non-Lead - Copper", S4372="Yes", L4372="After 2014")),
(AND('[1]PWS Information'!$E$10="CWS",Q4372="Non-Lead", J4372="Non-Lead - Copper", S4372="Yes", L4372="Unknown")),
(AND('[1]PWS Information'!$E$10="CWS",Q4372="Non-Lead", N4372="Non-Lead - Copper", S4372="Yes", O4372="Between 1989 and 2014")),
(AND('[1]PWS Information'!$E$10="CWS",Q4372="Non-Lead", N4372="Non-Lead - Copper", S4372="Yes", O4372="After 2014")),
(AND('[1]PWS Information'!$E$10="CWS",Q4372="Non-Lead", N4372="Non-Lead - Copper", S4372="Yes", O4372="Unknown")),
(AND('[1]PWS Information'!$E$10="CWS",Q4372="Unknown")),
(AND('[1]PWS Information'!$E$10="NTNC",Q4372="Unknown")))),"Tier 5",
"")))))</f>
        <v>Tier 5</v>
      </c>
      <c r="Z4372" s="71"/>
      <c r="AA4372" s="71"/>
    </row>
    <row r="4373" spans="1:27" ht="57.6" x14ac:dyDescent="0.3">
      <c r="A4373" s="1"/>
      <c r="B4373" s="70">
        <v>13325119</v>
      </c>
      <c r="C4373" s="60">
        <v>121</v>
      </c>
      <c r="D4373" s="61" t="s">
        <v>1610</v>
      </c>
      <c r="E4373" s="61" t="s">
        <v>49</v>
      </c>
      <c r="F4373" s="61">
        <v>78640</v>
      </c>
      <c r="G4373" s="62" t="s">
        <v>1462</v>
      </c>
      <c r="H4373" s="63">
        <v>29.9690631</v>
      </c>
      <c r="I4373" s="64">
        <v>-97.840620400000006</v>
      </c>
      <c r="J4373" s="65" t="s">
        <v>57</v>
      </c>
      <c r="K4373" s="66" t="s">
        <v>51</v>
      </c>
      <c r="L4373" s="62" t="s">
        <v>58</v>
      </c>
      <c r="M4373" s="69"/>
      <c r="N4373" s="65" t="s">
        <v>50</v>
      </c>
      <c r="O4373" s="66" t="s">
        <v>58</v>
      </c>
      <c r="P4373" s="69"/>
      <c r="Q4373" s="55" t="str">
        <f t="shared" si="68"/>
        <v>Non-Lead</v>
      </c>
      <c r="R4373" s="70" t="s">
        <v>51</v>
      </c>
      <c r="S4373" s="70" t="s">
        <v>51</v>
      </c>
      <c r="T4373" s="70"/>
      <c r="U4373" s="71" t="s">
        <v>53</v>
      </c>
      <c r="V4373" s="71" t="s">
        <v>51</v>
      </c>
      <c r="W4373" s="71" t="s">
        <v>51</v>
      </c>
      <c r="X4373" s="71" t="s">
        <v>51</v>
      </c>
      <c r="Y4373" s="72" t="str">
        <f>IF((OR((AND('[1]PWS Information'!$E$10="CWS",U4373="Single Family Residence",Q4373="Lead")),
(AND('[1]PWS Information'!$E$10="CWS",U4373="Multiple Family Residence",'[1]PWS Information'!$E$11="Yes",Q4373="Lead")),
(AND('[1]PWS Information'!$E$10="NTNC",Q4373="Lead")))),"Tier 1",
IF((OR((AND('[1]PWS Information'!$E$10="CWS",U4373="Multiple Family Residence",'[1]PWS Information'!$E$11="No",Q4373="Lead")),
(AND('[1]PWS Information'!$E$10="CWS",U4373="Other",Q4373="Lead")),
(AND('[1]PWS Information'!$E$10="CWS",U4373="Building",Q4373="Lead")))),"Tier 2",
IF((OR((AND('[1]PWS Information'!$E$10="CWS",U4373="Single Family Residence",Q4373="Galvanized Requiring Replacement")),
(AND('[1]PWS Information'!$E$10="CWS",U4373="Single Family Residence",Q4373="Galvanized Requiring Replacement",R4373="Yes")),
(AND('[1]PWS Information'!$E$10="NTNC",Q4373="Galvanized Requiring Replacement")),
(AND('[1]PWS Information'!$E$10="NTNC",U4373="Single Family Residence",R4373="Yes")))),"Tier 3",
IF((OR((AND('[1]PWS Information'!$E$10="CWS",U4373="Single Family Residence",S4373="Yes",Q4373="Non-Lead", J4373="Non-Lead - Copper",L4373="Before 1989")),
(AND('[1]PWS Information'!$E$10="CWS",U4373="Single Family Residence",S4373="Yes",Q4373="Non-Lead", N4373="Non-Lead - Copper",O4373="Before 1989")))),"Tier 4",
IF((OR((AND('[1]PWS Information'!$E$10="NTNC",Q4373="Non-Lead")),
(AND('[1]PWS Information'!$E$10="CWS",Q4373="Non-Lead",S4373="")),
(AND('[1]PWS Information'!$E$10="CWS",Q4373="Non-Lead",S4373="No")),
(AND('[1]PWS Information'!$E$10="CWS",Q4373="Non-Lead",S4373="Don't Know")),
(AND('[1]PWS Information'!$E$10="CWS",Q4373="Non-Lead", J4373="Non-Lead - Copper", S4373="Yes", L4373="Between 1989 and 2014")),
(AND('[1]PWS Information'!$E$10="CWS",Q4373="Non-Lead", J4373="Non-Lead - Copper", S4373="Yes", L4373="After 2014")),
(AND('[1]PWS Information'!$E$10="CWS",Q4373="Non-Lead", J4373="Non-Lead - Copper", S4373="Yes", L4373="Unknown")),
(AND('[1]PWS Information'!$E$10="CWS",Q4373="Non-Lead", N4373="Non-Lead - Copper", S4373="Yes", O4373="Between 1989 and 2014")),
(AND('[1]PWS Information'!$E$10="CWS",Q4373="Non-Lead", N4373="Non-Lead - Copper", S4373="Yes", O4373="After 2014")),
(AND('[1]PWS Information'!$E$10="CWS",Q4373="Non-Lead", N4373="Non-Lead - Copper", S4373="Yes", O4373="Unknown")),
(AND('[1]PWS Information'!$E$10="CWS",Q4373="Unknown")),
(AND('[1]PWS Information'!$E$10="NTNC",Q4373="Unknown")))),"Tier 5",
"")))))</f>
        <v>Tier 5</v>
      </c>
      <c r="Z4373" s="71"/>
      <c r="AA4373" s="71"/>
    </row>
    <row r="4374" spans="1:27" ht="57.6" x14ac:dyDescent="0.3">
      <c r="A4374" s="17"/>
      <c r="B4374" s="70">
        <v>15751082</v>
      </c>
      <c r="C4374" s="60">
        <v>130</v>
      </c>
      <c r="D4374" s="61" t="s">
        <v>1610</v>
      </c>
      <c r="E4374" s="61" t="s">
        <v>49</v>
      </c>
      <c r="F4374" s="61">
        <v>78640</v>
      </c>
      <c r="G4374" s="62" t="s">
        <v>1462</v>
      </c>
      <c r="H4374" s="63">
        <v>29.969072199999999</v>
      </c>
      <c r="I4374" s="64">
        <v>-97.840431100000004</v>
      </c>
      <c r="J4374" s="65" t="s">
        <v>57</v>
      </c>
      <c r="K4374" s="66" t="s">
        <v>51</v>
      </c>
      <c r="L4374" s="62" t="s">
        <v>58</v>
      </c>
      <c r="M4374" s="69"/>
      <c r="N4374" s="65" t="s">
        <v>50</v>
      </c>
      <c r="O4374" s="66" t="s">
        <v>58</v>
      </c>
      <c r="P4374" s="69"/>
      <c r="Q4374" s="55" t="str">
        <f t="shared" si="68"/>
        <v>Non-Lead</v>
      </c>
      <c r="R4374" s="70" t="s">
        <v>51</v>
      </c>
      <c r="S4374" s="70" t="s">
        <v>51</v>
      </c>
      <c r="T4374" s="70"/>
      <c r="U4374" s="71" t="s">
        <v>53</v>
      </c>
      <c r="V4374" s="71" t="s">
        <v>51</v>
      </c>
      <c r="W4374" s="71" t="s">
        <v>51</v>
      </c>
      <c r="X4374" s="71" t="s">
        <v>51</v>
      </c>
      <c r="Y4374" s="72" t="str">
        <f>IF((OR((AND('[1]PWS Information'!$E$10="CWS",U4374="Single Family Residence",Q4374="Lead")),
(AND('[1]PWS Information'!$E$10="CWS",U4374="Multiple Family Residence",'[1]PWS Information'!$E$11="Yes",Q4374="Lead")),
(AND('[1]PWS Information'!$E$10="NTNC",Q4374="Lead")))),"Tier 1",
IF((OR((AND('[1]PWS Information'!$E$10="CWS",U4374="Multiple Family Residence",'[1]PWS Information'!$E$11="No",Q4374="Lead")),
(AND('[1]PWS Information'!$E$10="CWS",U4374="Other",Q4374="Lead")),
(AND('[1]PWS Information'!$E$10="CWS",U4374="Building",Q4374="Lead")))),"Tier 2",
IF((OR((AND('[1]PWS Information'!$E$10="CWS",U4374="Single Family Residence",Q4374="Galvanized Requiring Replacement")),
(AND('[1]PWS Information'!$E$10="CWS",U4374="Single Family Residence",Q4374="Galvanized Requiring Replacement",R4374="Yes")),
(AND('[1]PWS Information'!$E$10="NTNC",Q4374="Galvanized Requiring Replacement")),
(AND('[1]PWS Information'!$E$10="NTNC",U4374="Single Family Residence",R4374="Yes")))),"Tier 3",
IF((OR((AND('[1]PWS Information'!$E$10="CWS",U4374="Single Family Residence",S4374="Yes",Q4374="Non-Lead", J4374="Non-Lead - Copper",L4374="Before 1989")),
(AND('[1]PWS Information'!$E$10="CWS",U4374="Single Family Residence",S4374="Yes",Q4374="Non-Lead", N4374="Non-Lead - Copper",O4374="Before 1989")))),"Tier 4",
IF((OR((AND('[1]PWS Information'!$E$10="NTNC",Q4374="Non-Lead")),
(AND('[1]PWS Information'!$E$10="CWS",Q4374="Non-Lead",S4374="")),
(AND('[1]PWS Information'!$E$10="CWS",Q4374="Non-Lead",S4374="No")),
(AND('[1]PWS Information'!$E$10="CWS",Q4374="Non-Lead",S4374="Don't Know")),
(AND('[1]PWS Information'!$E$10="CWS",Q4374="Non-Lead", J4374="Non-Lead - Copper", S4374="Yes", L4374="Between 1989 and 2014")),
(AND('[1]PWS Information'!$E$10="CWS",Q4374="Non-Lead", J4374="Non-Lead - Copper", S4374="Yes", L4374="After 2014")),
(AND('[1]PWS Information'!$E$10="CWS",Q4374="Non-Lead", J4374="Non-Lead - Copper", S4374="Yes", L4374="Unknown")),
(AND('[1]PWS Information'!$E$10="CWS",Q4374="Non-Lead", N4374="Non-Lead - Copper", S4374="Yes", O4374="Between 1989 and 2014")),
(AND('[1]PWS Information'!$E$10="CWS",Q4374="Non-Lead", N4374="Non-Lead - Copper", S4374="Yes", O4374="After 2014")),
(AND('[1]PWS Information'!$E$10="CWS",Q4374="Non-Lead", N4374="Non-Lead - Copper", S4374="Yes", O4374="Unknown")),
(AND('[1]PWS Information'!$E$10="CWS",Q4374="Unknown")),
(AND('[1]PWS Information'!$E$10="NTNC",Q4374="Unknown")))),"Tier 5",
"")))))</f>
        <v>Tier 5</v>
      </c>
      <c r="Z4374" s="71"/>
      <c r="AA4374" s="71"/>
    </row>
    <row r="4375" spans="1:27" ht="57.6" x14ac:dyDescent="0.3">
      <c r="A4375" s="1"/>
      <c r="B4375" s="70">
        <v>13354990</v>
      </c>
      <c r="C4375" s="60">
        <v>131</v>
      </c>
      <c r="D4375" s="61" t="s">
        <v>1610</v>
      </c>
      <c r="E4375" s="61" t="s">
        <v>49</v>
      </c>
      <c r="F4375" s="61">
        <v>78640</v>
      </c>
      <c r="G4375" s="62" t="s">
        <v>1462</v>
      </c>
      <c r="H4375" s="63">
        <v>29.9690762</v>
      </c>
      <c r="I4375" s="64">
        <v>-97.840620099999995</v>
      </c>
      <c r="J4375" s="65" t="s">
        <v>57</v>
      </c>
      <c r="K4375" s="66" t="s">
        <v>51</v>
      </c>
      <c r="L4375" s="62" t="s">
        <v>58</v>
      </c>
      <c r="M4375" s="69"/>
      <c r="N4375" s="65" t="s">
        <v>50</v>
      </c>
      <c r="O4375" s="66" t="s">
        <v>58</v>
      </c>
      <c r="P4375" s="69"/>
      <c r="Q4375" s="55" t="str">
        <f t="shared" si="68"/>
        <v>Non-Lead</v>
      </c>
      <c r="R4375" s="70" t="s">
        <v>51</v>
      </c>
      <c r="S4375" s="70" t="s">
        <v>51</v>
      </c>
      <c r="T4375" s="70"/>
      <c r="U4375" s="71" t="s">
        <v>53</v>
      </c>
      <c r="V4375" s="71" t="s">
        <v>51</v>
      </c>
      <c r="W4375" s="71" t="s">
        <v>51</v>
      </c>
      <c r="X4375" s="71" t="s">
        <v>51</v>
      </c>
      <c r="Y4375" s="72" t="str">
        <f>IF((OR((AND('[1]PWS Information'!$E$10="CWS",U4375="Single Family Residence",Q4375="Lead")),
(AND('[1]PWS Information'!$E$10="CWS",U4375="Multiple Family Residence",'[1]PWS Information'!$E$11="Yes",Q4375="Lead")),
(AND('[1]PWS Information'!$E$10="NTNC",Q4375="Lead")))),"Tier 1",
IF((OR((AND('[1]PWS Information'!$E$10="CWS",U4375="Multiple Family Residence",'[1]PWS Information'!$E$11="No",Q4375="Lead")),
(AND('[1]PWS Information'!$E$10="CWS",U4375="Other",Q4375="Lead")),
(AND('[1]PWS Information'!$E$10="CWS",U4375="Building",Q4375="Lead")))),"Tier 2",
IF((OR((AND('[1]PWS Information'!$E$10="CWS",U4375="Single Family Residence",Q4375="Galvanized Requiring Replacement")),
(AND('[1]PWS Information'!$E$10="CWS",U4375="Single Family Residence",Q4375="Galvanized Requiring Replacement",R4375="Yes")),
(AND('[1]PWS Information'!$E$10="NTNC",Q4375="Galvanized Requiring Replacement")),
(AND('[1]PWS Information'!$E$10="NTNC",U4375="Single Family Residence",R4375="Yes")))),"Tier 3",
IF((OR((AND('[1]PWS Information'!$E$10="CWS",U4375="Single Family Residence",S4375="Yes",Q4375="Non-Lead", J4375="Non-Lead - Copper",L4375="Before 1989")),
(AND('[1]PWS Information'!$E$10="CWS",U4375="Single Family Residence",S4375="Yes",Q4375="Non-Lead", N4375="Non-Lead - Copper",O4375="Before 1989")))),"Tier 4",
IF((OR((AND('[1]PWS Information'!$E$10="NTNC",Q4375="Non-Lead")),
(AND('[1]PWS Information'!$E$10="CWS",Q4375="Non-Lead",S4375="")),
(AND('[1]PWS Information'!$E$10="CWS",Q4375="Non-Lead",S4375="No")),
(AND('[1]PWS Information'!$E$10="CWS",Q4375="Non-Lead",S4375="Don't Know")),
(AND('[1]PWS Information'!$E$10="CWS",Q4375="Non-Lead", J4375="Non-Lead - Copper", S4375="Yes", L4375="Between 1989 and 2014")),
(AND('[1]PWS Information'!$E$10="CWS",Q4375="Non-Lead", J4375="Non-Lead - Copper", S4375="Yes", L4375="After 2014")),
(AND('[1]PWS Information'!$E$10="CWS",Q4375="Non-Lead", J4375="Non-Lead - Copper", S4375="Yes", L4375="Unknown")),
(AND('[1]PWS Information'!$E$10="CWS",Q4375="Non-Lead", N4375="Non-Lead - Copper", S4375="Yes", O4375="Between 1989 and 2014")),
(AND('[1]PWS Information'!$E$10="CWS",Q4375="Non-Lead", N4375="Non-Lead - Copper", S4375="Yes", O4375="After 2014")),
(AND('[1]PWS Information'!$E$10="CWS",Q4375="Non-Lead", N4375="Non-Lead - Copper", S4375="Yes", O4375="Unknown")),
(AND('[1]PWS Information'!$E$10="CWS",Q4375="Unknown")),
(AND('[1]PWS Information'!$E$10="NTNC",Q4375="Unknown")))),"Tier 5",
"")))))</f>
        <v>Tier 5</v>
      </c>
      <c r="Z4375" s="71"/>
      <c r="AA4375" s="71"/>
    </row>
    <row r="4376" spans="1:27" ht="57.6" x14ac:dyDescent="0.3">
      <c r="A4376" s="1"/>
      <c r="B4376" s="70">
        <v>16196267</v>
      </c>
      <c r="C4376" s="60">
        <v>111</v>
      </c>
      <c r="D4376" s="61" t="s">
        <v>1612</v>
      </c>
      <c r="E4376" s="61" t="s">
        <v>49</v>
      </c>
      <c r="F4376" s="61">
        <v>78640</v>
      </c>
      <c r="G4376" s="62" t="s">
        <v>1462</v>
      </c>
      <c r="H4376" s="63">
        <v>29.968308100000002</v>
      </c>
      <c r="I4376" s="64">
        <v>-97.841607699999997</v>
      </c>
      <c r="J4376" s="65" t="s">
        <v>57</v>
      </c>
      <c r="K4376" s="66" t="s">
        <v>51</v>
      </c>
      <c r="L4376" s="62" t="s">
        <v>58</v>
      </c>
      <c r="M4376" s="69"/>
      <c r="N4376" s="65" t="s">
        <v>50</v>
      </c>
      <c r="O4376" s="66" t="s">
        <v>58</v>
      </c>
      <c r="P4376" s="69"/>
      <c r="Q4376" s="55" t="str">
        <f t="shared" si="68"/>
        <v>Non-Lead</v>
      </c>
      <c r="R4376" s="70" t="s">
        <v>51</v>
      </c>
      <c r="S4376" s="70" t="s">
        <v>51</v>
      </c>
      <c r="T4376" s="70"/>
      <c r="U4376" s="71" t="s">
        <v>53</v>
      </c>
      <c r="V4376" s="71" t="s">
        <v>51</v>
      </c>
      <c r="W4376" s="71" t="s">
        <v>51</v>
      </c>
      <c r="X4376" s="71" t="s">
        <v>51</v>
      </c>
      <c r="Y4376" s="72" t="str">
        <f>IF((OR((AND('[1]PWS Information'!$E$10="CWS",U4376="Single Family Residence",Q4376="Lead")),
(AND('[1]PWS Information'!$E$10="CWS",U4376="Multiple Family Residence",'[1]PWS Information'!$E$11="Yes",Q4376="Lead")),
(AND('[1]PWS Information'!$E$10="NTNC",Q4376="Lead")))),"Tier 1",
IF((OR((AND('[1]PWS Information'!$E$10="CWS",U4376="Multiple Family Residence",'[1]PWS Information'!$E$11="No",Q4376="Lead")),
(AND('[1]PWS Information'!$E$10="CWS",U4376="Other",Q4376="Lead")),
(AND('[1]PWS Information'!$E$10="CWS",U4376="Building",Q4376="Lead")))),"Tier 2",
IF((OR((AND('[1]PWS Information'!$E$10="CWS",U4376="Single Family Residence",Q4376="Galvanized Requiring Replacement")),
(AND('[1]PWS Information'!$E$10="CWS",U4376="Single Family Residence",Q4376="Galvanized Requiring Replacement",R4376="Yes")),
(AND('[1]PWS Information'!$E$10="NTNC",Q4376="Galvanized Requiring Replacement")),
(AND('[1]PWS Information'!$E$10="NTNC",U4376="Single Family Residence",R4376="Yes")))),"Tier 3",
IF((OR((AND('[1]PWS Information'!$E$10="CWS",U4376="Single Family Residence",S4376="Yes",Q4376="Non-Lead", J4376="Non-Lead - Copper",L4376="Before 1989")),
(AND('[1]PWS Information'!$E$10="CWS",U4376="Single Family Residence",S4376="Yes",Q4376="Non-Lead", N4376="Non-Lead - Copper",O4376="Before 1989")))),"Tier 4",
IF((OR((AND('[1]PWS Information'!$E$10="NTNC",Q4376="Non-Lead")),
(AND('[1]PWS Information'!$E$10="CWS",Q4376="Non-Lead",S4376="")),
(AND('[1]PWS Information'!$E$10="CWS",Q4376="Non-Lead",S4376="No")),
(AND('[1]PWS Information'!$E$10="CWS",Q4376="Non-Lead",S4376="Don't Know")),
(AND('[1]PWS Information'!$E$10="CWS",Q4376="Non-Lead", J4376="Non-Lead - Copper", S4376="Yes", L4376="Between 1989 and 2014")),
(AND('[1]PWS Information'!$E$10="CWS",Q4376="Non-Lead", J4376="Non-Lead - Copper", S4376="Yes", L4376="After 2014")),
(AND('[1]PWS Information'!$E$10="CWS",Q4376="Non-Lead", J4376="Non-Lead - Copper", S4376="Yes", L4376="Unknown")),
(AND('[1]PWS Information'!$E$10="CWS",Q4376="Non-Lead", N4376="Non-Lead - Copper", S4376="Yes", O4376="Between 1989 and 2014")),
(AND('[1]PWS Information'!$E$10="CWS",Q4376="Non-Lead", N4376="Non-Lead - Copper", S4376="Yes", O4376="After 2014")),
(AND('[1]PWS Information'!$E$10="CWS",Q4376="Non-Lead", N4376="Non-Lead - Copper", S4376="Yes", O4376="Unknown")),
(AND('[1]PWS Information'!$E$10="CWS",Q4376="Unknown")),
(AND('[1]PWS Information'!$E$10="NTNC",Q4376="Unknown")))),"Tier 5",
"")))))</f>
        <v>Tier 5</v>
      </c>
      <c r="Z4376" s="71"/>
      <c r="AA4376" s="71"/>
    </row>
    <row r="4377" spans="1:27" ht="57.6" x14ac:dyDescent="0.3">
      <c r="A4377" s="1"/>
      <c r="B4377" s="70">
        <v>16112562</v>
      </c>
      <c r="C4377" s="60">
        <v>121</v>
      </c>
      <c r="D4377" s="61" t="s">
        <v>1612</v>
      </c>
      <c r="E4377" s="61" t="s">
        <v>49</v>
      </c>
      <c r="F4377" s="61">
        <v>78640</v>
      </c>
      <c r="G4377" s="62" t="s">
        <v>1462</v>
      </c>
      <c r="H4377" s="63">
        <v>29.9683572</v>
      </c>
      <c r="I4377" s="64">
        <v>-97.841609500000004</v>
      </c>
      <c r="J4377" s="65" t="s">
        <v>57</v>
      </c>
      <c r="K4377" s="66" t="s">
        <v>51</v>
      </c>
      <c r="L4377" s="62" t="s">
        <v>58</v>
      </c>
      <c r="M4377" s="69"/>
      <c r="N4377" s="65" t="s">
        <v>50</v>
      </c>
      <c r="O4377" s="66" t="s">
        <v>58</v>
      </c>
      <c r="P4377" s="69"/>
      <c r="Q4377" s="55" t="str">
        <f t="shared" si="68"/>
        <v>Non-Lead</v>
      </c>
      <c r="R4377" s="70" t="s">
        <v>51</v>
      </c>
      <c r="S4377" s="70" t="s">
        <v>51</v>
      </c>
      <c r="T4377" s="70"/>
      <c r="U4377" s="71" t="s">
        <v>53</v>
      </c>
      <c r="V4377" s="71" t="s">
        <v>51</v>
      </c>
      <c r="W4377" s="71" t="s">
        <v>51</v>
      </c>
      <c r="X4377" s="71" t="s">
        <v>51</v>
      </c>
      <c r="Y4377" s="72" t="str">
        <f>IF((OR((AND('[1]PWS Information'!$E$10="CWS",U4377="Single Family Residence",Q4377="Lead")),
(AND('[1]PWS Information'!$E$10="CWS",U4377="Multiple Family Residence",'[1]PWS Information'!$E$11="Yes",Q4377="Lead")),
(AND('[1]PWS Information'!$E$10="NTNC",Q4377="Lead")))),"Tier 1",
IF((OR((AND('[1]PWS Information'!$E$10="CWS",U4377="Multiple Family Residence",'[1]PWS Information'!$E$11="No",Q4377="Lead")),
(AND('[1]PWS Information'!$E$10="CWS",U4377="Other",Q4377="Lead")),
(AND('[1]PWS Information'!$E$10="CWS",U4377="Building",Q4377="Lead")))),"Tier 2",
IF((OR((AND('[1]PWS Information'!$E$10="CWS",U4377="Single Family Residence",Q4377="Galvanized Requiring Replacement")),
(AND('[1]PWS Information'!$E$10="CWS",U4377="Single Family Residence",Q4377="Galvanized Requiring Replacement",R4377="Yes")),
(AND('[1]PWS Information'!$E$10="NTNC",Q4377="Galvanized Requiring Replacement")),
(AND('[1]PWS Information'!$E$10="NTNC",U4377="Single Family Residence",R4377="Yes")))),"Tier 3",
IF((OR((AND('[1]PWS Information'!$E$10="CWS",U4377="Single Family Residence",S4377="Yes",Q4377="Non-Lead", J4377="Non-Lead - Copper",L4377="Before 1989")),
(AND('[1]PWS Information'!$E$10="CWS",U4377="Single Family Residence",S4377="Yes",Q4377="Non-Lead", N4377="Non-Lead - Copper",O4377="Before 1989")))),"Tier 4",
IF((OR((AND('[1]PWS Information'!$E$10="NTNC",Q4377="Non-Lead")),
(AND('[1]PWS Information'!$E$10="CWS",Q4377="Non-Lead",S4377="")),
(AND('[1]PWS Information'!$E$10="CWS",Q4377="Non-Lead",S4377="No")),
(AND('[1]PWS Information'!$E$10="CWS",Q4377="Non-Lead",S4377="Don't Know")),
(AND('[1]PWS Information'!$E$10="CWS",Q4377="Non-Lead", J4377="Non-Lead - Copper", S4377="Yes", L4377="Between 1989 and 2014")),
(AND('[1]PWS Information'!$E$10="CWS",Q4377="Non-Lead", J4377="Non-Lead - Copper", S4377="Yes", L4377="After 2014")),
(AND('[1]PWS Information'!$E$10="CWS",Q4377="Non-Lead", J4377="Non-Lead - Copper", S4377="Yes", L4377="Unknown")),
(AND('[1]PWS Information'!$E$10="CWS",Q4377="Non-Lead", N4377="Non-Lead - Copper", S4377="Yes", O4377="Between 1989 and 2014")),
(AND('[1]PWS Information'!$E$10="CWS",Q4377="Non-Lead", N4377="Non-Lead - Copper", S4377="Yes", O4377="After 2014")),
(AND('[1]PWS Information'!$E$10="CWS",Q4377="Non-Lead", N4377="Non-Lead - Copper", S4377="Yes", O4377="Unknown")),
(AND('[1]PWS Information'!$E$10="CWS",Q4377="Unknown")),
(AND('[1]PWS Information'!$E$10="NTNC",Q4377="Unknown")))),"Tier 5",
"")))))</f>
        <v>Tier 5</v>
      </c>
      <c r="Z4377" s="71"/>
      <c r="AA4377" s="71"/>
    </row>
    <row r="4378" spans="1:27" ht="57.6" x14ac:dyDescent="0.3">
      <c r="A4378" s="17"/>
      <c r="B4378" s="70">
        <v>16675483</v>
      </c>
      <c r="C4378" s="60">
        <v>131</v>
      </c>
      <c r="D4378" s="61" t="s">
        <v>1612</v>
      </c>
      <c r="E4378" s="61" t="s">
        <v>49</v>
      </c>
      <c r="F4378" s="61">
        <v>78640</v>
      </c>
      <c r="G4378" s="62" t="s">
        <v>1462</v>
      </c>
      <c r="H4378" s="63">
        <v>29.968850499999999</v>
      </c>
      <c r="I4378" s="64">
        <v>-97.8415502</v>
      </c>
      <c r="J4378" s="65" t="s">
        <v>57</v>
      </c>
      <c r="K4378" s="66" t="s">
        <v>51</v>
      </c>
      <c r="L4378" s="62" t="s">
        <v>58</v>
      </c>
      <c r="M4378" s="69"/>
      <c r="N4378" s="65" t="s">
        <v>50</v>
      </c>
      <c r="O4378" s="66" t="s">
        <v>58</v>
      </c>
      <c r="P4378" s="69"/>
      <c r="Q4378" s="55" t="str">
        <f t="shared" si="68"/>
        <v>Non-Lead</v>
      </c>
      <c r="R4378" s="70" t="s">
        <v>51</v>
      </c>
      <c r="S4378" s="70" t="s">
        <v>51</v>
      </c>
      <c r="T4378" s="70"/>
      <c r="U4378" s="71" t="s">
        <v>53</v>
      </c>
      <c r="V4378" s="71" t="s">
        <v>51</v>
      </c>
      <c r="W4378" s="71" t="s">
        <v>51</v>
      </c>
      <c r="X4378" s="71" t="s">
        <v>51</v>
      </c>
      <c r="Y4378" s="72" t="str">
        <f>IF((OR((AND('[1]PWS Information'!$E$10="CWS",U4378="Single Family Residence",Q4378="Lead")),
(AND('[1]PWS Information'!$E$10="CWS",U4378="Multiple Family Residence",'[1]PWS Information'!$E$11="Yes",Q4378="Lead")),
(AND('[1]PWS Information'!$E$10="NTNC",Q4378="Lead")))),"Tier 1",
IF((OR((AND('[1]PWS Information'!$E$10="CWS",U4378="Multiple Family Residence",'[1]PWS Information'!$E$11="No",Q4378="Lead")),
(AND('[1]PWS Information'!$E$10="CWS",U4378="Other",Q4378="Lead")),
(AND('[1]PWS Information'!$E$10="CWS",U4378="Building",Q4378="Lead")))),"Tier 2",
IF((OR((AND('[1]PWS Information'!$E$10="CWS",U4378="Single Family Residence",Q4378="Galvanized Requiring Replacement")),
(AND('[1]PWS Information'!$E$10="CWS",U4378="Single Family Residence",Q4378="Galvanized Requiring Replacement",R4378="Yes")),
(AND('[1]PWS Information'!$E$10="NTNC",Q4378="Galvanized Requiring Replacement")),
(AND('[1]PWS Information'!$E$10="NTNC",U4378="Single Family Residence",R4378="Yes")))),"Tier 3",
IF((OR((AND('[1]PWS Information'!$E$10="CWS",U4378="Single Family Residence",S4378="Yes",Q4378="Non-Lead", J4378="Non-Lead - Copper",L4378="Before 1989")),
(AND('[1]PWS Information'!$E$10="CWS",U4378="Single Family Residence",S4378="Yes",Q4378="Non-Lead", N4378="Non-Lead - Copper",O4378="Before 1989")))),"Tier 4",
IF((OR((AND('[1]PWS Information'!$E$10="NTNC",Q4378="Non-Lead")),
(AND('[1]PWS Information'!$E$10="CWS",Q4378="Non-Lead",S4378="")),
(AND('[1]PWS Information'!$E$10="CWS",Q4378="Non-Lead",S4378="No")),
(AND('[1]PWS Information'!$E$10="CWS",Q4378="Non-Lead",S4378="Don't Know")),
(AND('[1]PWS Information'!$E$10="CWS",Q4378="Non-Lead", J4378="Non-Lead - Copper", S4378="Yes", L4378="Between 1989 and 2014")),
(AND('[1]PWS Information'!$E$10="CWS",Q4378="Non-Lead", J4378="Non-Lead - Copper", S4378="Yes", L4378="After 2014")),
(AND('[1]PWS Information'!$E$10="CWS",Q4378="Non-Lead", J4378="Non-Lead - Copper", S4378="Yes", L4378="Unknown")),
(AND('[1]PWS Information'!$E$10="CWS",Q4378="Non-Lead", N4378="Non-Lead - Copper", S4378="Yes", O4378="Between 1989 and 2014")),
(AND('[1]PWS Information'!$E$10="CWS",Q4378="Non-Lead", N4378="Non-Lead - Copper", S4378="Yes", O4378="After 2014")),
(AND('[1]PWS Information'!$E$10="CWS",Q4378="Non-Lead", N4378="Non-Lead - Copper", S4378="Yes", O4378="Unknown")),
(AND('[1]PWS Information'!$E$10="CWS",Q4378="Unknown")),
(AND('[1]PWS Information'!$E$10="NTNC",Q4378="Unknown")))),"Tier 5",
"")))))</f>
        <v>Tier 5</v>
      </c>
      <c r="Z4378" s="71"/>
      <c r="AA4378" s="71"/>
    </row>
    <row r="4379" spans="1:27" ht="57.6" x14ac:dyDescent="0.3">
      <c r="A4379" s="1"/>
      <c r="B4379" s="70">
        <v>13557301</v>
      </c>
      <c r="C4379" s="60">
        <v>141</v>
      </c>
      <c r="D4379" s="61" t="s">
        <v>1612</v>
      </c>
      <c r="E4379" s="61" t="s">
        <v>49</v>
      </c>
      <c r="F4379" s="61">
        <v>78640</v>
      </c>
      <c r="G4379" s="62" t="s">
        <v>1462</v>
      </c>
      <c r="H4379" s="63">
        <v>29.968455299999999</v>
      </c>
      <c r="I4379" s="64">
        <v>-97.841612900000001</v>
      </c>
      <c r="J4379" s="65" t="s">
        <v>57</v>
      </c>
      <c r="K4379" s="66" t="s">
        <v>51</v>
      </c>
      <c r="L4379" s="62" t="s">
        <v>58</v>
      </c>
      <c r="M4379" s="69"/>
      <c r="N4379" s="65" t="s">
        <v>50</v>
      </c>
      <c r="O4379" s="66" t="s">
        <v>58</v>
      </c>
      <c r="P4379" s="69"/>
      <c r="Q4379" s="55" t="str">
        <f t="shared" si="68"/>
        <v>Non-Lead</v>
      </c>
      <c r="R4379" s="70" t="s">
        <v>51</v>
      </c>
      <c r="S4379" s="70" t="s">
        <v>51</v>
      </c>
      <c r="T4379" s="70"/>
      <c r="U4379" s="71" t="s">
        <v>53</v>
      </c>
      <c r="V4379" s="71" t="s">
        <v>51</v>
      </c>
      <c r="W4379" s="71" t="s">
        <v>51</v>
      </c>
      <c r="X4379" s="71" t="s">
        <v>51</v>
      </c>
      <c r="Y4379" s="72" t="str">
        <f>IF((OR((AND('[1]PWS Information'!$E$10="CWS",U4379="Single Family Residence",Q4379="Lead")),
(AND('[1]PWS Information'!$E$10="CWS",U4379="Multiple Family Residence",'[1]PWS Information'!$E$11="Yes",Q4379="Lead")),
(AND('[1]PWS Information'!$E$10="NTNC",Q4379="Lead")))),"Tier 1",
IF((OR((AND('[1]PWS Information'!$E$10="CWS",U4379="Multiple Family Residence",'[1]PWS Information'!$E$11="No",Q4379="Lead")),
(AND('[1]PWS Information'!$E$10="CWS",U4379="Other",Q4379="Lead")),
(AND('[1]PWS Information'!$E$10="CWS",U4379="Building",Q4379="Lead")))),"Tier 2",
IF((OR((AND('[1]PWS Information'!$E$10="CWS",U4379="Single Family Residence",Q4379="Galvanized Requiring Replacement")),
(AND('[1]PWS Information'!$E$10="CWS",U4379="Single Family Residence",Q4379="Galvanized Requiring Replacement",R4379="Yes")),
(AND('[1]PWS Information'!$E$10="NTNC",Q4379="Galvanized Requiring Replacement")),
(AND('[1]PWS Information'!$E$10="NTNC",U4379="Single Family Residence",R4379="Yes")))),"Tier 3",
IF((OR((AND('[1]PWS Information'!$E$10="CWS",U4379="Single Family Residence",S4379="Yes",Q4379="Non-Lead", J4379="Non-Lead - Copper",L4379="Before 1989")),
(AND('[1]PWS Information'!$E$10="CWS",U4379="Single Family Residence",S4379="Yes",Q4379="Non-Lead", N4379="Non-Lead - Copper",O4379="Before 1989")))),"Tier 4",
IF((OR((AND('[1]PWS Information'!$E$10="NTNC",Q4379="Non-Lead")),
(AND('[1]PWS Information'!$E$10="CWS",Q4379="Non-Lead",S4379="")),
(AND('[1]PWS Information'!$E$10="CWS",Q4379="Non-Lead",S4379="No")),
(AND('[1]PWS Information'!$E$10="CWS",Q4379="Non-Lead",S4379="Don't Know")),
(AND('[1]PWS Information'!$E$10="CWS",Q4379="Non-Lead", J4379="Non-Lead - Copper", S4379="Yes", L4379="Between 1989 and 2014")),
(AND('[1]PWS Information'!$E$10="CWS",Q4379="Non-Lead", J4379="Non-Lead - Copper", S4379="Yes", L4379="After 2014")),
(AND('[1]PWS Information'!$E$10="CWS",Q4379="Non-Lead", J4379="Non-Lead - Copper", S4379="Yes", L4379="Unknown")),
(AND('[1]PWS Information'!$E$10="CWS",Q4379="Non-Lead", N4379="Non-Lead - Copper", S4379="Yes", O4379="Between 1989 and 2014")),
(AND('[1]PWS Information'!$E$10="CWS",Q4379="Non-Lead", N4379="Non-Lead - Copper", S4379="Yes", O4379="After 2014")),
(AND('[1]PWS Information'!$E$10="CWS",Q4379="Non-Lead", N4379="Non-Lead - Copper", S4379="Yes", O4379="Unknown")),
(AND('[1]PWS Information'!$E$10="CWS",Q4379="Unknown")),
(AND('[1]PWS Information'!$E$10="NTNC",Q4379="Unknown")))),"Tier 5",
"")))))</f>
        <v>Tier 5</v>
      </c>
      <c r="Z4379" s="71"/>
      <c r="AA4379" s="71"/>
    </row>
    <row r="4380" spans="1:27" ht="57.6" x14ac:dyDescent="0.3">
      <c r="A4380" s="1"/>
      <c r="B4380" s="70">
        <v>9206246</v>
      </c>
      <c r="C4380" s="60">
        <v>150</v>
      </c>
      <c r="D4380" s="61" t="s">
        <v>1612</v>
      </c>
      <c r="E4380" s="61" t="s">
        <v>49</v>
      </c>
      <c r="F4380" s="61">
        <v>78640</v>
      </c>
      <c r="G4380" s="62" t="s">
        <v>1462</v>
      </c>
      <c r="H4380" s="63">
        <v>29.9684995</v>
      </c>
      <c r="I4380" s="64">
        <v>-97.841614500000006</v>
      </c>
      <c r="J4380" s="65" t="s">
        <v>57</v>
      </c>
      <c r="K4380" s="66" t="s">
        <v>51</v>
      </c>
      <c r="L4380" s="62" t="s">
        <v>58</v>
      </c>
      <c r="M4380" s="69"/>
      <c r="N4380" s="65" t="s">
        <v>50</v>
      </c>
      <c r="O4380" s="66" t="s">
        <v>58</v>
      </c>
      <c r="P4380" s="69"/>
      <c r="Q4380" s="55" t="str">
        <f t="shared" si="68"/>
        <v>Non-Lead</v>
      </c>
      <c r="R4380" s="70" t="s">
        <v>51</v>
      </c>
      <c r="S4380" s="70" t="s">
        <v>51</v>
      </c>
      <c r="T4380" s="70"/>
      <c r="U4380" s="71" t="s">
        <v>53</v>
      </c>
      <c r="V4380" s="71" t="s">
        <v>51</v>
      </c>
      <c r="W4380" s="71" t="s">
        <v>51</v>
      </c>
      <c r="X4380" s="71" t="s">
        <v>51</v>
      </c>
      <c r="Y4380" s="72" t="str">
        <f>IF((OR((AND('[1]PWS Information'!$E$10="CWS",U4380="Single Family Residence",Q4380="Lead")),
(AND('[1]PWS Information'!$E$10="CWS",U4380="Multiple Family Residence",'[1]PWS Information'!$E$11="Yes",Q4380="Lead")),
(AND('[1]PWS Information'!$E$10="NTNC",Q4380="Lead")))),"Tier 1",
IF((OR((AND('[1]PWS Information'!$E$10="CWS",U4380="Multiple Family Residence",'[1]PWS Information'!$E$11="No",Q4380="Lead")),
(AND('[1]PWS Information'!$E$10="CWS",U4380="Other",Q4380="Lead")),
(AND('[1]PWS Information'!$E$10="CWS",U4380="Building",Q4380="Lead")))),"Tier 2",
IF((OR((AND('[1]PWS Information'!$E$10="CWS",U4380="Single Family Residence",Q4380="Galvanized Requiring Replacement")),
(AND('[1]PWS Information'!$E$10="CWS",U4380="Single Family Residence",Q4380="Galvanized Requiring Replacement",R4380="Yes")),
(AND('[1]PWS Information'!$E$10="NTNC",Q4380="Galvanized Requiring Replacement")),
(AND('[1]PWS Information'!$E$10="NTNC",U4380="Single Family Residence",R4380="Yes")))),"Tier 3",
IF((OR((AND('[1]PWS Information'!$E$10="CWS",U4380="Single Family Residence",S4380="Yes",Q4380="Non-Lead", J4380="Non-Lead - Copper",L4380="Before 1989")),
(AND('[1]PWS Information'!$E$10="CWS",U4380="Single Family Residence",S4380="Yes",Q4380="Non-Lead", N4380="Non-Lead - Copper",O4380="Before 1989")))),"Tier 4",
IF((OR((AND('[1]PWS Information'!$E$10="NTNC",Q4380="Non-Lead")),
(AND('[1]PWS Information'!$E$10="CWS",Q4380="Non-Lead",S4380="")),
(AND('[1]PWS Information'!$E$10="CWS",Q4380="Non-Lead",S4380="No")),
(AND('[1]PWS Information'!$E$10="CWS",Q4380="Non-Lead",S4380="Don't Know")),
(AND('[1]PWS Information'!$E$10="CWS",Q4380="Non-Lead", J4380="Non-Lead - Copper", S4380="Yes", L4380="Between 1989 and 2014")),
(AND('[1]PWS Information'!$E$10="CWS",Q4380="Non-Lead", J4380="Non-Lead - Copper", S4380="Yes", L4380="After 2014")),
(AND('[1]PWS Information'!$E$10="CWS",Q4380="Non-Lead", J4380="Non-Lead - Copper", S4380="Yes", L4380="Unknown")),
(AND('[1]PWS Information'!$E$10="CWS",Q4380="Non-Lead", N4380="Non-Lead - Copper", S4380="Yes", O4380="Between 1989 and 2014")),
(AND('[1]PWS Information'!$E$10="CWS",Q4380="Non-Lead", N4380="Non-Lead - Copper", S4380="Yes", O4380="After 2014")),
(AND('[1]PWS Information'!$E$10="CWS",Q4380="Non-Lead", N4380="Non-Lead - Copper", S4380="Yes", O4380="Unknown")),
(AND('[1]PWS Information'!$E$10="CWS",Q4380="Unknown")),
(AND('[1]PWS Information'!$E$10="NTNC",Q4380="Unknown")))),"Tier 5",
"")))))</f>
        <v>Tier 5</v>
      </c>
      <c r="Z4380" s="71"/>
      <c r="AA4380" s="71"/>
    </row>
    <row r="4381" spans="1:27" ht="57.6" x14ac:dyDescent="0.3">
      <c r="A4381" s="1"/>
      <c r="B4381" s="70">
        <v>10764804</v>
      </c>
      <c r="C4381" s="60">
        <v>151</v>
      </c>
      <c r="D4381" s="61" t="s">
        <v>1612</v>
      </c>
      <c r="E4381" s="61" t="s">
        <v>49</v>
      </c>
      <c r="F4381" s="61">
        <v>78640</v>
      </c>
      <c r="G4381" s="62" t="s">
        <v>1462</v>
      </c>
      <c r="H4381" s="63">
        <v>29.9685044</v>
      </c>
      <c r="I4381" s="64">
        <v>-97.841614699999994</v>
      </c>
      <c r="J4381" s="65" t="s">
        <v>57</v>
      </c>
      <c r="K4381" s="66" t="s">
        <v>51</v>
      </c>
      <c r="L4381" s="62" t="s">
        <v>58</v>
      </c>
      <c r="M4381" s="69"/>
      <c r="N4381" s="65" t="s">
        <v>50</v>
      </c>
      <c r="O4381" s="66" t="s">
        <v>58</v>
      </c>
      <c r="P4381" s="69"/>
      <c r="Q4381" s="55" t="str">
        <f t="shared" si="68"/>
        <v>Non-Lead</v>
      </c>
      <c r="R4381" s="70" t="s">
        <v>51</v>
      </c>
      <c r="S4381" s="70" t="s">
        <v>51</v>
      </c>
      <c r="T4381" s="70"/>
      <c r="U4381" s="71" t="s">
        <v>53</v>
      </c>
      <c r="V4381" s="71" t="s">
        <v>51</v>
      </c>
      <c r="W4381" s="71" t="s">
        <v>51</v>
      </c>
      <c r="X4381" s="71" t="s">
        <v>51</v>
      </c>
      <c r="Y4381" s="72" t="str">
        <f>IF((OR((AND('[1]PWS Information'!$E$10="CWS",U4381="Single Family Residence",Q4381="Lead")),
(AND('[1]PWS Information'!$E$10="CWS",U4381="Multiple Family Residence",'[1]PWS Information'!$E$11="Yes",Q4381="Lead")),
(AND('[1]PWS Information'!$E$10="NTNC",Q4381="Lead")))),"Tier 1",
IF((OR((AND('[1]PWS Information'!$E$10="CWS",U4381="Multiple Family Residence",'[1]PWS Information'!$E$11="No",Q4381="Lead")),
(AND('[1]PWS Information'!$E$10="CWS",U4381="Other",Q4381="Lead")),
(AND('[1]PWS Information'!$E$10="CWS",U4381="Building",Q4381="Lead")))),"Tier 2",
IF((OR((AND('[1]PWS Information'!$E$10="CWS",U4381="Single Family Residence",Q4381="Galvanized Requiring Replacement")),
(AND('[1]PWS Information'!$E$10="CWS",U4381="Single Family Residence",Q4381="Galvanized Requiring Replacement",R4381="Yes")),
(AND('[1]PWS Information'!$E$10="NTNC",Q4381="Galvanized Requiring Replacement")),
(AND('[1]PWS Information'!$E$10="NTNC",U4381="Single Family Residence",R4381="Yes")))),"Tier 3",
IF((OR((AND('[1]PWS Information'!$E$10="CWS",U4381="Single Family Residence",S4381="Yes",Q4381="Non-Lead", J4381="Non-Lead - Copper",L4381="Before 1989")),
(AND('[1]PWS Information'!$E$10="CWS",U4381="Single Family Residence",S4381="Yes",Q4381="Non-Lead", N4381="Non-Lead - Copper",O4381="Before 1989")))),"Tier 4",
IF((OR((AND('[1]PWS Information'!$E$10="NTNC",Q4381="Non-Lead")),
(AND('[1]PWS Information'!$E$10="CWS",Q4381="Non-Lead",S4381="")),
(AND('[1]PWS Information'!$E$10="CWS",Q4381="Non-Lead",S4381="No")),
(AND('[1]PWS Information'!$E$10="CWS",Q4381="Non-Lead",S4381="Don't Know")),
(AND('[1]PWS Information'!$E$10="CWS",Q4381="Non-Lead", J4381="Non-Lead - Copper", S4381="Yes", L4381="Between 1989 and 2014")),
(AND('[1]PWS Information'!$E$10="CWS",Q4381="Non-Lead", J4381="Non-Lead - Copper", S4381="Yes", L4381="After 2014")),
(AND('[1]PWS Information'!$E$10="CWS",Q4381="Non-Lead", J4381="Non-Lead - Copper", S4381="Yes", L4381="Unknown")),
(AND('[1]PWS Information'!$E$10="CWS",Q4381="Non-Lead", N4381="Non-Lead - Copper", S4381="Yes", O4381="Between 1989 and 2014")),
(AND('[1]PWS Information'!$E$10="CWS",Q4381="Non-Lead", N4381="Non-Lead - Copper", S4381="Yes", O4381="After 2014")),
(AND('[1]PWS Information'!$E$10="CWS",Q4381="Non-Lead", N4381="Non-Lead - Copper", S4381="Yes", O4381="Unknown")),
(AND('[1]PWS Information'!$E$10="CWS",Q4381="Unknown")),
(AND('[1]PWS Information'!$E$10="NTNC",Q4381="Unknown")))),"Tier 5",
"")))))</f>
        <v>Tier 5</v>
      </c>
      <c r="Z4381" s="71"/>
      <c r="AA4381" s="71"/>
    </row>
    <row r="4382" spans="1:27" ht="86.4" x14ac:dyDescent="0.3">
      <c r="A4382" s="17"/>
      <c r="B4382" s="70">
        <v>1413319</v>
      </c>
      <c r="C4382" s="60">
        <v>160</v>
      </c>
      <c r="D4382" s="61" t="s">
        <v>1612</v>
      </c>
      <c r="E4382" s="61" t="s">
        <v>49</v>
      </c>
      <c r="F4382" s="61">
        <v>78640</v>
      </c>
      <c r="G4382" s="62" t="s">
        <v>1613</v>
      </c>
      <c r="H4382" s="63">
        <v>29.968548599999998</v>
      </c>
      <c r="I4382" s="64">
        <v>-97.841616200000004</v>
      </c>
      <c r="J4382" s="65" t="s">
        <v>57</v>
      </c>
      <c r="K4382" s="66" t="s">
        <v>51</v>
      </c>
      <c r="L4382" s="62" t="s">
        <v>58</v>
      </c>
      <c r="M4382" s="69"/>
      <c r="N4382" s="65" t="s">
        <v>50</v>
      </c>
      <c r="O4382" s="66" t="s">
        <v>58</v>
      </c>
      <c r="P4382" s="69"/>
      <c r="Q4382" s="55" t="str">
        <f t="shared" si="68"/>
        <v>Non-Lead</v>
      </c>
      <c r="R4382" s="70" t="s">
        <v>51</v>
      </c>
      <c r="S4382" s="70" t="s">
        <v>51</v>
      </c>
      <c r="T4382" s="70"/>
      <c r="U4382" s="71" t="s">
        <v>53</v>
      </c>
      <c r="V4382" s="71" t="s">
        <v>51</v>
      </c>
      <c r="W4382" s="71" t="s">
        <v>51</v>
      </c>
      <c r="X4382" s="71" t="s">
        <v>51</v>
      </c>
      <c r="Y4382" s="72" t="str">
        <f>IF((OR((AND('[1]PWS Information'!$E$10="CWS",U4382="Single Family Residence",Q4382="Lead")),
(AND('[1]PWS Information'!$E$10="CWS",U4382="Multiple Family Residence",'[1]PWS Information'!$E$11="Yes",Q4382="Lead")),
(AND('[1]PWS Information'!$E$10="NTNC",Q4382="Lead")))),"Tier 1",
IF((OR((AND('[1]PWS Information'!$E$10="CWS",U4382="Multiple Family Residence",'[1]PWS Information'!$E$11="No",Q4382="Lead")),
(AND('[1]PWS Information'!$E$10="CWS",U4382="Other",Q4382="Lead")),
(AND('[1]PWS Information'!$E$10="CWS",U4382="Building",Q4382="Lead")))),"Tier 2",
IF((OR((AND('[1]PWS Information'!$E$10="CWS",U4382="Single Family Residence",Q4382="Galvanized Requiring Replacement")),
(AND('[1]PWS Information'!$E$10="CWS",U4382="Single Family Residence",Q4382="Galvanized Requiring Replacement",R4382="Yes")),
(AND('[1]PWS Information'!$E$10="NTNC",Q4382="Galvanized Requiring Replacement")),
(AND('[1]PWS Information'!$E$10="NTNC",U4382="Single Family Residence",R4382="Yes")))),"Tier 3",
IF((OR((AND('[1]PWS Information'!$E$10="CWS",U4382="Single Family Residence",S4382="Yes",Q4382="Non-Lead", J4382="Non-Lead - Copper",L4382="Before 1989")),
(AND('[1]PWS Information'!$E$10="CWS",U4382="Single Family Residence",S4382="Yes",Q4382="Non-Lead", N4382="Non-Lead - Copper",O4382="Before 1989")))),"Tier 4",
IF((OR((AND('[1]PWS Information'!$E$10="NTNC",Q4382="Non-Lead")),
(AND('[1]PWS Information'!$E$10="CWS",Q4382="Non-Lead",S4382="")),
(AND('[1]PWS Information'!$E$10="CWS",Q4382="Non-Lead",S4382="No")),
(AND('[1]PWS Information'!$E$10="CWS",Q4382="Non-Lead",S4382="Don't Know")),
(AND('[1]PWS Information'!$E$10="CWS",Q4382="Non-Lead", J4382="Non-Lead - Copper", S4382="Yes", L4382="Between 1989 and 2014")),
(AND('[1]PWS Information'!$E$10="CWS",Q4382="Non-Lead", J4382="Non-Lead - Copper", S4382="Yes", L4382="After 2014")),
(AND('[1]PWS Information'!$E$10="CWS",Q4382="Non-Lead", J4382="Non-Lead - Copper", S4382="Yes", L4382="Unknown")),
(AND('[1]PWS Information'!$E$10="CWS",Q4382="Non-Lead", N4382="Non-Lead - Copper", S4382="Yes", O4382="Between 1989 and 2014")),
(AND('[1]PWS Information'!$E$10="CWS",Q4382="Non-Lead", N4382="Non-Lead - Copper", S4382="Yes", O4382="After 2014")),
(AND('[1]PWS Information'!$E$10="CWS",Q4382="Non-Lead", N4382="Non-Lead - Copper", S4382="Yes", O4382="Unknown")),
(AND('[1]PWS Information'!$E$10="CWS",Q4382="Unknown")),
(AND('[1]PWS Information'!$E$10="NTNC",Q4382="Unknown")))),"Tier 5",
"")))))</f>
        <v>Tier 5</v>
      </c>
      <c r="Z4382" s="71"/>
      <c r="AA4382" s="71"/>
    </row>
    <row r="4383" spans="1:27" ht="57.6" x14ac:dyDescent="0.3">
      <c r="A4383" s="1"/>
      <c r="B4383" s="70">
        <v>12758600</v>
      </c>
      <c r="C4383" s="60">
        <v>161</v>
      </c>
      <c r="D4383" s="61" t="s">
        <v>1612</v>
      </c>
      <c r="E4383" s="61" t="s">
        <v>49</v>
      </c>
      <c r="F4383" s="61">
        <v>78640</v>
      </c>
      <c r="G4383" s="62" t="s">
        <v>1462</v>
      </c>
      <c r="H4383" s="63">
        <v>29.968553499999999</v>
      </c>
      <c r="I4383" s="64">
        <v>-97.841616400000007</v>
      </c>
      <c r="J4383" s="65" t="s">
        <v>57</v>
      </c>
      <c r="K4383" s="66" t="s">
        <v>51</v>
      </c>
      <c r="L4383" s="62" t="s">
        <v>58</v>
      </c>
      <c r="M4383" s="69"/>
      <c r="N4383" s="65" t="s">
        <v>50</v>
      </c>
      <c r="O4383" s="66" t="s">
        <v>58</v>
      </c>
      <c r="P4383" s="69"/>
      <c r="Q4383" s="55" t="str">
        <f t="shared" si="68"/>
        <v>Non-Lead</v>
      </c>
      <c r="R4383" s="70" t="s">
        <v>51</v>
      </c>
      <c r="S4383" s="70" t="s">
        <v>51</v>
      </c>
      <c r="T4383" s="70"/>
      <c r="U4383" s="71" t="s">
        <v>53</v>
      </c>
      <c r="V4383" s="71" t="s">
        <v>51</v>
      </c>
      <c r="W4383" s="71" t="s">
        <v>51</v>
      </c>
      <c r="X4383" s="71" t="s">
        <v>51</v>
      </c>
      <c r="Y4383" s="72" t="str">
        <f>IF((OR((AND('[1]PWS Information'!$E$10="CWS",U4383="Single Family Residence",Q4383="Lead")),
(AND('[1]PWS Information'!$E$10="CWS",U4383="Multiple Family Residence",'[1]PWS Information'!$E$11="Yes",Q4383="Lead")),
(AND('[1]PWS Information'!$E$10="NTNC",Q4383="Lead")))),"Tier 1",
IF((OR((AND('[1]PWS Information'!$E$10="CWS",U4383="Multiple Family Residence",'[1]PWS Information'!$E$11="No",Q4383="Lead")),
(AND('[1]PWS Information'!$E$10="CWS",U4383="Other",Q4383="Lead")),
(AND('[1]PWS Information'!$E$10="CWS",U4383="Building",Q4383="Lead")))),"Tier 2",
IF((OR((AND('[1]PWS Information'!$E$10="CWS",U4383="Single Family Residence",Q4383="Galvanized Requiring Replacement")),
(AND('[1]PWS Information'!$E$10="CWS",U4383="Single Family Residence",Q4383="Galvanized Requiring Replacement",R4383="Yes")),
(AND('[1]PWS Information'!$E$10="NTNC",Q4383="Galvanized Requiring Replacement")),
(AND('[1]PWS Information'!$E$10="NTNC",U4383="Single Family Residence",R4383="Yes")))),"Tier 3",
IF((OR((AND('[1]PWS Information'!$E$10="CWS",U4383="Single Family Residence",S4383="Yes",Q4383="Non-Lead", J4383="Non-Lead - Copper",L4383="Before 1989")),
(AND('[1]PWS Information'!$E$10="CWS",U4383="Single Family Residence",S4383="Yes",Q4383="Non-Lead", N4383="Non-Lead - Copper",O4383="Before 1989")))),"Tier 4",
IF((OR((AND('[1]PWS Information'!$E$10="NTNC",Q4383="Non-Lead")),
(AND('[1]PWS Information'!$E$10="CWS",Q4383="Non-Lead",S4383="")),
(AND('[1]PWS Information'!$E$10="CWS",Q4383="Non-Lead",S4383="No")),
(AND('[1]PWS Information'!$E$10="CWS",Q4383="Non-Lead",S4383="Don't Know")),
(AND('[1]PWS Information'!$E$10="CWS",Q4383="Non-Lead", J4383="Non-Lead - Copper", S4383="Yes", L4383="Between 1989 and 2014")),
(AND('[1]PWS Information'!$E$10="CWS",Q4383="Non-Lead", J4383="Non-Lead - Copper", S4383="Yes", L4383="After 2014")),
(AND('[1]PWS Information'!$E$10="CWS",Q4383="Non-Lead", J4383="Non-Lead - Copper", S4383="Yes", L4383="Unknown")),
(AND('[1]PWS Information'!$E$10="CWS",Q4383="Non-Lead", N4383="Non-Lead - Copper", S4383="Yes", O4383="Between 1989 and 2014")),
(AND('[1]PWS Information'!$E$10="CWS",Q4383="Non-Lead", N4383="Non-Lead - Copper", S4383="Yes", O4383="After 2014")),
(AND('[1]PWS Information'!$E$10="CWS",Q4383="Non-Lead", N4383="Non-Lead - Copper", S4383="Yes", O4383="Unknown")),
(AND('[1]PWS Information'!$E$10="CWS",Q4383="Unknown")),
(AND('[1]PWS Information'!$E$10="NTNC",Q4383="Unknown")))),"Tier 5",
"")))))</f>
        <v>Tier 5</v>
      </c>
      <c r="Z4383" s="71"/>
      <c r="AA4383" s="71"/>
    </row>
    <row r="4384" spans="1:27" ht="57.6" x14ac:dyDescent="0.3">
      <c r="A4384" s="1"/>
      <c r="B4384" s="70">
        <v>15757451</v>
      </c>
      <c r="C4384" s="60">
        <v>171</v>
      </c>
      <c r="D4384" s="61" t="s">
        <v>1612</v>
      </c>
      <c r="E4384" s="61" t="s">
        <v>49</v>
      </c>
      <c r="F4384" s="61">
        <v>78640</v>
      </c>
      <c r="G4384" s="62" t="s">
        <v>1462</v>
      </c>
      <c r="H4384" s="63">
        <v>29.968602600000001</v>
      </c>
      <c r="I4384" s="64">
        <v>-97.841618100000005</v>
      </c>
      <c r="J4384" s="65" t="s">
        <v>57</v>
      </c>
      <c r="K4384" s="66" t="s">
        <v>51</v>
      </c>
      <c r="L4384" s="62" t="s">
        <v>58</v>
      </c>
      <c r="M4384" s="69"/>
      <c r="N4384" s="65" t="s">
        <v>50</v>
      </c>
      <c r="O4384" s="66" t="s">
        <v>58</v>
      </c>
      <c r="P4384" s="69"/>
      <c r="Q4384" s="55" t="str">
        <f t="shared" si="68"/>
        <v>Non-Lead</v>
      </c>
      <c r="R4384" s="70" t="s">
        <v>51</v>
      </c>
      <c r="S4384" s="70" t="s">
        <v>51</v>
      </c>
      <c r="T4384" s="70"/>
      <c r="U4384" s="71" t="s">
        <v>53</v>
      </c>
      <c r="V4384" s="71" t="s">
        <v>51</v>
      </c>
      <c r="W4384" s="71" t="s">
        <v>51</v>
      </c>
      <c r="X4384" s="71" t="s">
        <v>51</v>
      </c>
      <c r="Y4384" s="72" t="str">
        <f>IF((OR((AND('[1]PWS Information'!$E$10="CWS",U4384="Single Family Residence",Q4384="Lead")),
(AND('[1]PWS Information'!$E$10="CWS",U4384="Multiple Family Residence",'[1]PWS Information'!$E$11="Yes",Q4384="Lead")),
(AND('[1]PWS Information'!$E$10="NTNC",Q4384="Lead")))),"Tier 1",
IF((OR((AND('[1]PWS Information'!$E$10="CWS",U4384="Multiple Family Residence",'[1]PWS Information'!$E$11="No",Q4384="Lead")),
(AND('[1]PWS Information'!$E$10="CWS",U4384="Other",Q4384="Lead")),
(AND('[1]PWS Information'!$E$10="CWS",U4384="Building",Q4384="Lead")))),"Tier 2",
IF((OR((AND('[1]PWS Information'!$E$10="CWS",U4384="Single Family Residence",Q4384="Galvanized Requiring Replacement")),
(AND('[1]PWS Information'!$E$10="CWS",U4384="Single Family Residence",Q4384="Galvanized Requiring Replacement",R4384="Yes")),
(AND('[1]PWS Information'!$E$10="NTNC",Q4384="Galvanized Requiring Replacement")),
(AND('[1]PWS Information'!$E$10="NTNC",U4384="Single Family Residence",R4384="Yes")))),"Tier 3",
IF((OR((AND('[1]PWS Information'!$E$10="CWS",U4384="Single Family Residence",S4384="Yes",Q4384="Non-Lead", J4384="Non-Lead - Copper",L4384="Before 1989")),
(AND('[1]PWS Information'!$E$10="CWS",U4384="Single Family Residence",S4384="Yes",Q4384="Non-Lead", N4384="Non-Lead - Copper",O4384="Before 1989")))),"Tier 4",
IF((OR((AND('[1]PWS Information'!$E$10="NTNC",Q4384="Non-Lead")),
(AND('[1]PWS Information'!$E$10="CWS",Q4384="Non-Lead",S4384="")),
(AND('[1]PWS Information'!$E$10="CWS",Q4384="Non-Lead",S4384="No")),
(AND('[1]PWS Information'!$E$10="CWS",Q4384="Non-Lead",S4384="Don't Know")),
(AND('[1]PWS Information'!$E$10="CWS",Q4384="Non-Lead", J4384="Non-Lead - Copper", S4384="Yes", L4384="Between 1989 and 2014")),
(AND('[1]PWS Information'!$E$10="CWS",Q4384="Non-Lead", J4384="Non-Lead - Copper", S4384="Yes", L4384="After 2014")),
(AND('[1]PWS Information'!$E$10="CWS",Q4384="Non-Lead", J4384="Non-Lead - Copper", S4384="Yes", L4384="Unknown")),
(AND('[1]PWS Information'!$E$10="CWS",Q4384="Non-Lead", N4384="Non-Lead - Copper", S4384="Yes", O4384="Between 1989 and 2014")),
(AND('[1]PWS Information'!$E$10="CWS",Q4384="Non-Lead", N4384="Non-Lead - Copper", S4384="Yes", O4384="After 2014")),
(AND('[1]PWS Information'!$E$10="CWS",Q4384="Non-Lead", N4384="Non-Lead - Copper", S4384="Yes", O4384="Unknown")),
(AND('[1]PWS Information'!$E$10="CWS",Q4384="Unknown")),
(AND('[1]PWS Information'!$E$10="NTNC",Q4384="Unknown")))),"Tier 5",
"")))))</f>
        <v>Tier 5</v>
      </c>
      <c r="Z4384" s="71"/>
      <c r="AA4384" s="71"/>
    </row>
    <row r="4385" spans="1:27" ht="57.6" x14ac:dyDescent="0.3">
      <c r="A4385" s="1"/>
      <c r="B4385" s="70">
        <v>15789571</v>
      </c>
      <c r="C4385" s="60">
        <v>180</v>
      </c>
      <c r="D4385" s="61" t="s">
        <v>1612</v>
      </c>
      <c r="E4385" s="61" t="s">
        <v>49</v>
      </c>
      <c r="F4385" s="61">
        <v>78640</v>
      </c>
      <c r="G4385" s="62" t="s">
        <v>1462</v>
      </c>
      <c r="H4385" s="63">
        <v>29.968646700000001</v>
      </c>
      <c r="I4385" s="64">
        <v>-97.841619699999995</v>
      </c>
      <c r="J4385" s="65" t="s">
        <v>57</v>
      </c>
      <c r="K4385" s="66" t="s">
        <v>51</v>
      </c>
      <c r="L4385" s="62" t="s">
        <v>58</v>
      </c>
      <c r="M4385" s="69"/>
      <c r="N4385" s="65" t="s">
        <v>50</v>
      </c>
      <c r="O4385" s="66" t="s">
        <v>58</v>
      </c>
      <c r="P4385" s="69"/>
      <c r="Q4385" s="55" t="str">
        <f t="shared" si="68"/>
        <v>Non-Lead</v>
      </c>
      <c r="R4385" s="70" t="s">
        <v>51</v>
      </c>
      <c r="S4385" s="70" t="s">
        <v>51</v>
      </c>
      <c r="T4385" s="70"/>
      <c r="U4385" s="71" t="s">
        <v>53</v>
      </c>
      <c r="V4385" s="71" t="s">
        <v>51</v>
      </c>
      <c r="W4385" s="71" t="s">
        <v>51</v>
      </c>
      <c r="X4385" s="71" t="s">
        <v>51</v>
      </c>
      <c r="Y4385" s="72" t="str">
        <f>IF((OR((AND('[1]PWS Information'!$E$10="CWS",U4385="Single Family Residence",Q4385="Lead")),
(AND('[1]PWS Information'!$E$10="CWS",U4385="Multiple Family Residence",'[1]PWS Information'!$E$11="Yes",Q4385="Lead")),
(AND('[1]PWS Information'!$E$10="NTNC",Q4385="Lead")))),"Tier 1",
IF((OR((AND('[1]PWS Information'!$E$10="CWS",U4385="Multiple Family Residence",'[1]PWS Information'!$E$11="No",Q4385="Lead")),
(AND('[1]PWS Information'!$E$10="CWS",U4385="Other",Q4385="Lead")),
(AND('[1]PWS Information'!$E$10="CWS",U4385="Building",Q4385="Lead")))),"Tier 2",
IF((OR((AND('[1]PWS Information'!$E$10="CWS",U4385="Single Family Residence",Q4385="Galvanized Requiring Replacement")),
(AND('[1]PWS Information'!$E$10="CWS",U4385="Single Family Residence",Q4385="Galvanized Requiring Replacement",R4385="Yes")),
(AND('[1]PWS Information'!$E$10="NTNC",Q4385="Galvanized Requiring Replacement")),
(AND('[1]PWS Information'!$E$10="NTNC",U4385="Single Family Residence",R4385="Yes")))),"Tier 3",
IF((OR((AND('[1]PWS Information'!$E$10="CWS",U4385="Single Family Residence",S4385="Yes",Q4385="Non-Lead", J4385="Non-Lead - Copper",L4385="Before 1989")),
(AND('[1]PWS Information'!$E$10="CWS",U4385="Single Family Residence",S4385="Yes",Q4385="Non-Lead", N4385="Non-Lead - Copper",O4385="Before 1989")))),"Tier 4",
IF((OR((AND('[1]PWS Information'!$E$10="NTNC",Q4385="Non-Lead")),
(AND('[1]PWS Information'!$E$10="CWS",Q4385="Non-Lead",S4385="")),
(AND('[1]PWS Information'!$E$10="CWS",Q4385="Non-Lead",S4385="No")),
(AND('[1]PWS Information'!$E$10="CWS",Q4385="Non-Lead",S4385="Don't Know")),
(AND('[1]PWS Information'!$E$10="CWS",Q4385="Non-Lead", J4385="Non-Lead - Copper", S4385="Yes", L4385="Between 1989 and 2014")),
(AND('[1]PWS Information'!$E$10="CWS",Q4385="Non-Lead", J4385="Non-Lead - Copper", S4385="Yes", L4385="After 2014")),
(AND('[1]PWS Information'!$E$10="CWS",Q4385="Non-Lead", J4385="Non-Lead - Copper", S4385="Yes", L4385="Unknown")),
(AND('[1]PWS Information'!$E$10="CWS",Q4385="Non-Lead", N4385="Non-Lead - Copper", S4385="Yes", O4385="Between 1989 and 2014")),
(AND('[1]PWS Information'!$E$10="CWS",Q4385="Non-Lead", N4385="Non-Lead - Copper", S4385="Yes", O4385="After 2014")),
(AND('[1]PWS Information'!$E$10="CWS",Q4385="Non-Lead", N4385="Non-Lead - Copper", S4385="Yes", O4385="Unknown")),
(AND('[1]PWS Information'!$E$10="CWS",Q4385="Unknown")),
(AND('[1]PWS Information'!$E$10="NTNC",Q4385="Unknown")))),"Tier 5",
"")))))</f>
        <v>Tier 5</v>
      </c>
      <c r="Z4385" s="71"/>
      <c r="AA4385" s="71"/>
    </row>
    <row r="4386" spans="1:27" ht="57.6" x14ac:dyDescent="0.3">
      <c r="A4386" s="17"/>
      <c r="B4386" s="70">
        <v>9247002</v>
      </c>
      <c r="C4386" s="60">
        <v>181</v>
      </c>
      <c r="D4386" s="61" t="s">
        <v>1612</v>
      </c>
      <c r="E4386" s="61" t="s">
        <v>49</v>
      </c>
      <c r="F4386" s="61">
        <v>78640</v>
      </c>
      <c r="G4386" s="62" t="s">
        <v>1462</v>
      </c>
      <c r="H4386" s="63">
        <v>29.968651699999999</v>
      </c>
      <c r="I4386" s="64">
        <v>-97.841619899999998</v>
      </c>
      <c r="J4386" s="65" t="s">
        <v>57</v>
      </c>
      <c r="K4386" s="66" t="s">
        <v>51</v>
      </c>
      <c r="L4386" s="62" t="s">
        <v>58</v>
      </c>
      <c r="M4386" s="69"/>
      <c r="N4386" s="65" t="s">
        <v>50</v>
      </c>
      <c r="O4386" s="66" t="s">
        <v>58</v>
      </c>
      <c r="P4386" s="69"/>
      <c r="Q4386" s="55" t="str">
        <f t="shared" si="68"/>
        <v>Non-Lead</v>
      </c>
      <c r="R4386" s="70" t="s">
        <v>51</v>
      </c>
      <c r="S4386" s="70" t="s">
        <v>51</v>
      </c>
      <c r="T4386" s="70"/>
      <c r="U4386" s="71" t="s">
        <v>53</v>
      </c>
      <c r="V4386" s="71" t="s">
        <v>51</v>
      </c>
      <c r="W4386" s="71" t="s">
        <v>51</v>
      </c>
      <c r="X4386" s="71" t="s">
        <v>51</v>
      </c>
      <c r="Y4386" s="72" t="str">
        <f>IF((OR((AND('[1]PWS Information'!$E$10="CWS",U4386="Single Family Residence",Q4386="Lead")),
(AND('[1]PWS Information'!$E$10="CWS",U4386="Multiple Family Residence",'[1]PWS Information'!$E$11="Yes",Q4386="Lead")),
(AND('[1]PWS Information'!$E$10="NTNC",Q4386="Lead")))),"Tier 1",
IF((OR((AND('[1]PWS Information'!$E$10="CWS",U4386="Multiple Family Residence",'[1]PWS Information'!$E$11="No",Q4386="Lead")),
(AND('[1]PWS Information'!$E$10="CWS",U4386="Other",Q4386="Lead")),
(AND('[1]PWS Information'!$E$10="CWS",U4386="Building",Q4386="Lead")))),"Tier 2",
IF((OR((AND('[1]PWS Information'!$E$10="CWS",U4386="Single Family Residence",Q4386="Galvanized Requiring Replacement")),
(AND('[1]PWS Information'!$E$10="CWS",U4386="Single Family Residence",Q4386="Galvanized Requiring Replacement",R4386="Yes")),
(AND('[1]PWS Information'!$E$10="NTNC",Q4386="Galvanized Requiring Replacement")),
(AND('[1]PWS Information'!$E$10="NTNC",U4386="Single Family Residence",R4386="Yes")))),"Tier 3",
IF((OR((AND('[1]PWS Information'!$E$10="CWS",U4386="Single Family Residence",S4386="Yes",Q4386="Non-Lead", J4386="Non-Lead - Copper",L4386="Before 1989")),
(AND('[1]PWS Information'!$E$10="CWS",U4386="Single Family Residence",S4386="Yes",Q4386="Non-Lead", N4386="Non-Lead - Copper",O4386="Before 1989")))),"Tier 4",
IF((OR((AND('[1]PWS Information'!$E$10="NTNC",Q4386="Non-Lead")),
(AND('[1]PWS Information'!$E$10="CWS",Q4386="Non-Lead",S4386="")),
(AND('[1]PWS Information'!$E$10="CWS",Q4386="Non-Lead",S4386="No")),
(AND('[1]PWS Information'!$E$10="CWS",Q4386="Non-Lead",S4386="Don't Know")),
(AND('[1]PWS Information'!$E$10="CWS",Q4386="Non-Lead", J4386="Non-Lead - Copper", S4386="Yes", L4386="Between 1989 and 2014")),
(AND('[1]PWS Information'!$E$10="CWS",Q4386="Non-Lead", J4386="Non-Lead - Copper", S4386="Yes", L4386="After 2014")),
(AND('[1]PWS Information'!$E$10="CWS",Q4386="Non-Lead", J4386="Non-Lead - Copper", S4386="Yes", L4386="Unknown")),
(AND('[1]PWS Information'!$E$10="CWS",Q4386="Non-Lead", N4386="Non-Lead - Copper", S4386="Yes", O4386="Between 1989 and 2014")),
(AND('[1]PWS Information'!$E$10="CWS",Q4386="Non-Lead", N4386="Non-Lead - Copper", S4386="Yes", O4386="After 2014")),
(AND('[1]PWS Information'!$E$10="CWS",Q4386="Non-Lead", N4386="Non-Lead - Copper", S4386="Yes", O4386="Unknown")),
(AND('[1]PWS Information'!$E$10="CWS",Q4386="Unknown")),
(AND('[1]PWS Information'!$E$10="NTNC",Q4386="Unknown")))),"Tier 5",
"")))))</f>
        <v>Tier 5</v>
      </c>
      <c r="Z4386" s="71"/>
      <c r="AA4386" s="71"/>
    </row>
    <row r="4387" spans="1:27" ht="57.6" x14ac:dyDescent="0.3">
      <c r="A4387" s="1"/>
      <c r="B4387" s="70">
        <v>10127744</v>
      </c>
      <c r="C4387" s="60">
        <v>100</v>
      </c>
      <c r="D4387" s="61" t="s">
        <v>1614</v>
      </c>
      <c r="E4387" s="61" t="s">
        <v>49</v>
      </c>
      <c r="F4387" s="61">
        <v>78640</v>
      </c>
      <c r="G4387" s="62" t="s">
        <v>1462</v>
      </c>
      <c r="H4387" s="63">
        <v>29.967872199999999</v>
      </c>
      <c r="I4387" s="64">
        <v>-97.842547222222194</v>
      </c>
      <c r="J4387" s="65" t="s">
        <v>50</v>
      </c>
      <c r="K4387" s="66" t="s">
        <v>51</v>
      </c>
      <c r="L4387" s="62" t="s">
        <v>58</v>
      </c>
      <c r="M4387" s="69"/>
      <c r="N4387" s="65" t="s">
        <v>50</v>
      </c>
      <c r="O4387" s="66" t="s">
        <v>58</v>
      </c>
      <c r="P4387" s="69"/>
      <c r="Q4387" s="55" t="str">
        <f t="shared" si="68"/>
        <v>Non-Lead</v>
      </c>
      <c r="R4387" s="70" t="s">
        <v>51</v>
      </c>
      <c r="S4387" s="70" t="s">
        <v>51</v>
      </c>
      <c r="T4387" s="70"/>
      <c r="U4387" s="71" t="s">
        <v>53</v>
      </c>
      <c r="V4387" s="71" t="s">
        <v>51</v>
      </c>
      <c r="W4387" s="71" t="s">
        <v>51</v>
      </c>
      <c r="X4387" s="71" t="s">
        <v>51</v>
      </c>
      <c r="Y4387" s="72" t="str">
        <f>IF((OR((AND('[1]PWS Information'!$E$10="CWS",U4387="Single Family Residence",Q4387="Lead")),
(AND('[1]PWS Information'!$E$10="CWS",U4387="Multiple Family Residence",'[1]PWS Information'!$E$11="Yes",Q4387="Lead")),
(AND('[1]PWS Information'!$E$10="NTNC",Q4387="Lead")))),"Tier 1",
IF((OR((AND('[1]PWS Information'!$E$10="CWS",U4387="Multiple Family Residence",'[1]PWS Information'!$E$11="No",Q4387="Lead")),
(AND('[1]PWS Information'!$E$10="CWS",U4387="Other",Q4387="Lead")),
(AND('[1]PWS Information'!$E$10="CWS",U4387="Building",Q4387="Lead")))),"Tier 2",
IF((OR((AND('[1]PWS Information'!$E$10="CWS",U4387="Single Family Residence",Q4387="Galvanized Requiring Replacement")),
(AND('[1]PWS Information'!$E$10="CWS",U4387="Single Family Residence",Q4387="Galvanized Requiring Replacement",R4387="Yes")),
(AND('[1]PWS Information'!$E$10="NTNC",Q4387="Galvanized Requiring Replacement")),
(AND('[1]PWS Information'!$E$10="NTNC",U4387="Single Family Residence",R4387="Yes")))),"Tier 3",
IF((OR((AND('[1]PWS Information'!$E$10="CWS",U4387="Single Family Residence",S4387="Yes",Q4387="Non-Lead", J4387="Non-Lead - Copper",L4387="Before 1989")),
(AND('[1]PWS Information'!$E$10="CWS",U4387="Single Family Residence",S4387="Yes",Q4387="Non-Lead", N4387="Non-Lead - Copper",O4387="Before 1989")))),"Tier 4",
IF((OR((AND('[1]PWS Information'!$E$10="NTNC",Q4387="Non-Lead")),
(AND('[1]PWS Information'!$E$10="CWS",Q4387="Non-Lead",S4387="")),
(AND('[1]PWS Information'!$E$10="CWS",Q4387="Non-Lead",S4387="No")),
(AND('[1]PWS Information'!$E$10="CWS",Q4387="Non-Lead",S4387="Don't Know")),
(AND('[1]PWS Information'!$E$10="CWS",Q4387="Non-Lead", J4387="Non-Lead - Copper", S4387="Yes", L4387="Between 1989 and 2014")),
(AND('[1]PWS Information'!$E$10="CWS",Q4387="Non-Lead", J4387="Non-Lead - Copper", S4387="Yes", L4387="After 2014")),
(AND('[1]PWS Information'!$E$10="CWS",Q4387="Non-Lead", J4387="Non-Lead - Copper", S4387="Yes", L4387="Unknown")),
(AND('[1]PWS Information'!$E$10="CWS",Q4387="Non-Lead", N4387="Non-Lead - Copper", S4387="Yes", O4387="Between 1989 and 2014")),
(AND('[1]PWS Information'!$E$10="CWS",Q4387="Non-Lead", N4387="Non-Lead - Copper", S4387="Yes", O4387="After 2014")),
(AND('[1]PWS Information'!$E$10="CWS",Q4387="Non-Lead", N4387="Non-Lead - Copper", S4387="Yes", O4387="Unknown")),
(AND('[1]PWS Information'!$E$10="CWS",Q4387="Unknown")),
(AND('[1]PWS Information'!$E$10="NTNC",Q4387="Unknown")))),"Tier 5",
"")))))</f>
        <v>Tier 5</v>
      </c>
      <c r="Z4387" s="71"/>
      <c r="AA4387" s="71"/>
    </row>
    <row r="4388" spans="1:27" ht="57.6" x14ac:dyDescent="0.3">
      <c r="A4388" s="1"/>
      <c r="B4388" s="70">
        <v>7975791</v>
      </c>
      <c r="C4388" s="60">
        <v>110</v>
      </c>
      <c r="D4388" s="61" t="s">
        <v>1614</v>
      </c>
      <c r="E4388" s="61" t="s">
        <v>49</v>
      </c>
      <c r="F4388" s="61">
        <v>78640</v>
      </c>
      <c r="G4388" s="62" t="s">
        <v>1462</v>
      </c>
      <c r="H4388" s="63">
        <v>29.967708300000002</v>
      </c>
      <c r="I4388" s="64">
        <v>-97.842538888888797</v>
      </c>
      <c r="J4388" s="65" t="s">
        <v>50</v>
      </c>
      <c r="K4388" s="66" t="s">
        <v>51</v>
      </c>
      <c r="L4388" s="62" t="s">
        <v>58</v>
      </c>
      <c r="M4388" s="69"/>
      <c r="N4388" s="65" t="s">
        <v>50</v>
      </c>
      <c r="O4388" s="66" t="s">
        <v>58</v>
      </c>
      <c r="P4388" s="69"/>
      <c r="Q4388" s="55" t="str">
        <f t="shared" si="68"/>
        <v>Non-Lead</v>
      </c>
      <c r="R4388" s="70" t="s">
        <v>51</v>
      </c>
      <c r="S4388" s="70" t="s">
        <v>51</v>
      </c>
      <c r="T4388" s="70"/>
      <c r="U4388" s="71" t="s">
        <v>53</v>
      </c>
      <c r="V4388" s="71" t="s">
        <v>51</v>
      </c>
      <c r="W4388" s="71" t="s">
        <v>51</v>
      </c>
      <c r="X4388" s="71" t="s">
        <v>51</v>
      </c>
      <c r="Y4388" s="72" t="str">
        <f>IF((OR((AND('[1]PWS Information'!$E$10="CWS",U4388="Single Family Residence",Q4388="Lead")),
(AND('[1]PWS Information'!$E$10="CWS",U4388="Multiple Family Residence",'[1]PWS Information'!$E$11="Yes",Q4388="Lead")),
(AND('[1]PWS Information'!$E$10="NTNC",Q4388="Lead")))),"Tier 1",
IF((OR((AND('[1]PWS Information'!$E$10="CWS",U4388="Multiple Family Residence",'[1]PWS Information'!$E$11="No",Q4388="Lead")),
(AND('[1]PWS Information'!$E$10="CWS",U4388="Other",Q4388="Lead")),
(AND('[1]PWS Information'!$E$10="CWS",U4388="Building",Q4388="Lead")))),"Tier 2",
IF((OR((AND('[1]PWS Information'!$E$10="CWS",U4388="Single Family Residence",Q4388="Galvanized Requiring Replacement")),
(AND('[1]PWS Information'!$E$10="CWS",U4388="Single Family Residence",Q4388="Galvanized Requiring Replacement",R4388="Yes")),
(AND('[1]PWS Information'!$E$10="NTNC",Q4388="Galvanized Requiring Replacement")),
(AND('[1]PWS Information'!$E$10="NTNC",U4388="Single Family Residence",R4388="Yes")))),"Tier 3",
IF((OR((AND('[1]PWS Information'!$E$10="CWS",U4388="Single Family Residence",S4388="Yes",Q4388="Non-Lead", J4388="Non-Lead - Copper",L4388="Before 1989")),
(AND('[1]PWS Information'!$E$10="CWS",U4388="Single Family Residence",S4388="Yes",Q4388="Non-Lead", N4388="Non-Lead - Copper",O4388="Before 1989")))),"Tier 4",
IF((OR((AND('[1]PWS Information'!$E$10="NTNC",Q4388="Non-Lead")),
(AND('[1]PWS Information'!$E$10="CWS",Q4388="Non-Lead",S4388="")),
(AND('[1]PWS Information'!$E$10="CWS",Q4388="Non-Lead",S4388="No")),
(AND('[1]PWS Information'!$E$10="CWS",Q4388="Non-Lead",S4388="Don't Know")),
(AND('[1]PWS Information'!$E$10="CWS",Q4388="Non-Lead", J4388="Non-Lead - Copper", S4388="Yes", L4388="Between 1989 and 2014")),
(AND('[1]PWS Information'!$E$10="CWS",Q4388="Non-Lead", J4388="Non-Lead - Copper", S4388="Yes", L4388="After 2014")),
(AND('[1]PWS Information'!$E$10="CWS",Q4388="Non-Lead", J4388="Non-Lead - Copper", S4388="Yes", L4388="Unknown")),
(AND('[1]PWS Information'!$E$10="CWS",Q4388="Non-Lead", N4388="Non-Lead - Copper", S4388="Yes", O4388="Between 1989 and 2014")),
(AND('[1]PWS Information'!$E$10="CWS",Q4388="Non-Lead", N4388="Non-Lead - Copper", S4388="Yes", O4388="After 2014")),
(AND('[1]PWS Information'!$E$10="CWS",Q4388="Non-Lead", N4388="Non-Lead - Copper", S4388="Yes", O4388="Unknown")),
(AND('[1]PWS Information'!$E$10="CWS",Q4388="Unknown")),
(AND('[1]PWS Information'!$E$10="NTNC",Q4388="Unknown")))),"Tier 5",
"")))))</f>
        <v>Tier 5</v>
      </c>
      <c r="Z4388" s="71"/>
      <c r="AA4388" s="71"/>
    </row>
    <row r="4389" spans="1:27" ht="57.6" x14ac:dyDescent="0.3">
      <c r="A4389" s="1"/>
      <c r="B4389" s="70">
        <v>12693394</v>
      </c>
      <c r="C4389" s="60">
        <v>120</v>
      </c>
      <c r="D4389" s="61" t="s">
        <v>1614</v>
      </c>
      <c r="E4389" s="61" t="s">
        <v>49</v>
      </c>
      <c r="F4389" s="61">
        <v>78640</v>
      </c>
      <c r="G4389" s="62" t="s">
        <v>1462</v>
      </c>
      <c r="H4389" s="63">
        <v>29.967561100000001</v>
      </c>
      <c r="I4389" s="64">
        <v>-97.842572222222202</v>
      </c>
      <c r="J4389" s="65" t="s">
        <v>50</v>
      </c>
      <c r="K4389" s="66" t="s">
        <v>51</v>
      </c>
      <c r="L4389" s="62" t="s">
        <v>58</v>
      </c>
      <c r="M4389" s="69"/>
      <c r="N4389" s="65" t="s">
        <v>50</v>
      </c>
      <c r="O4389" s="66" t="s">
        <v>58</v>
      </c>
      <c r="P4389" s="69"/>
      <c r="Q4389" s="55" t="str">
        <f t="shared" si="68"/>
        <v>Non-Lead</v>
      </c>
      <c r="R4389" s="70" t="s">
        <v>51</v>
      </c>
      <c r="S4389" s="70" t="s">
        <v>51</v>
      </c>
      <c r="T4389" s="70"/>
      <c r="U4389" s="71" t="s">
        <v>53</v>
      </c>
      <c r="V4389" s="71" t="s">
        <v>51</v>
      </c>
      <c r="W4389" s="71" t="s">
        <v>51</v>
      </c>
      <c r="X4389" s="71" t="s">
        <v>51</v>
      </c>
      <c r="Y4389" s="72" t="str">
        <f>IF((OR((AND('[1]PWS Information'!$E$10="CWS",U4389="Single Family Residence",Q4389="Lead")),
(AND('[1]PWS Information'!$E$10="CWS",U4389="Multiple Family Residence",'[1]PWS Information'!$E$11="Yes",Q4389="Lead")),
(AND('[1]PWS Information'!$E$10="NTNC",Q4389="Lead")))),"Tier 1",
IF((OR((AND('[1]PWS Information'!$E$10="CWS",U4389="Multiple Family Residence",'[1]PWS Information'!$E$11="No",Q4389="Lead")),
(AND('[1]PWS Information'!$E$10="CWS",U4389="Other",Q4389="Lead")),
(AND('[1]PWS Information'!$E$10="CWS",U4389="Building",Q4389="Lead")))),"Tier 2",
IF((OR((AND('[1]PWS Information'!$E$10="CWS",U4389="Single Family Residence",Q4389="Galvanized Requiring Replacement")),
(AND('[1]PWS Information'!$E$10="CWS",U4389="Single Family Residence",Q4389="Galvanized Requiring Replacement",R4389="Yes")),
(AND('[1]PWS Information'!$E$10="NTNC",Q4389="Galvanized Requiring Replacement")),
(AND('[1]PWS Information'!$E$10="NTNC",U4389="Single Family Residence",R4389="Yes")))),"Tier 3",
IF((OR((AND('[1]PWS Information'!$E$10="CWS",U4389="Single Family Residence",S4389="Yes",Q4389="Non-Lead", J4389="Non-Lead - Copper",L4389="Before 1989")),
(AND('[1]PWS Information'!$E$10="CWS",U4389="Single Family Residence",S4389="Yes",Q4389="Non-Lead", N4389="Non-Lead - Copper",O4389="Before 1989")))),"Tier 4",
IF((OR((AND('[1]PWS Information'!$E$10="NTNC",Q4389="Non-Lead")),
(AND('[1]PWS Information'!$E$10="CWS",Q4389="Non-Lead",S4389="")),
(AND('[1]PWS Information'!$E$10="CWS",Q4389="Non-Lead",S4389="No")),
(AND('[1]PWS Information'!$E$10="CWS",Q4389="Non-Lead",S4389="Don't Know")),
(AND('[1]PWS Information'!$E$10="CWS",Q4389="Non-Lead", J4389="Non-Lead - Copper", S4389="Yes", L4389="Between 1989 and 2014")),
(AND('[1]PWS Information'!$E$10="CWS",Q4389="Non-Lead", J4389="Non-Lead - Copper", S4389="Yes", L4389="After 2014")),
(AND('[1]PWS Information'!$E$10="CWS",Q4389="Non-Lead", J4389="Non-Lead - Copper", S4389="Yes", L4389="Unknown")),
(AND('[1]PWS Information'!$E$10="CWS",Q4389="Non-Lead", N4389="Non-Lead - Copper", S4389="Yes", O4389="Between 1989 and 2014")),
(AND('[1]PWS Information'!$E$10="CWS",Q4389="Non-Lead", N4389="Non-Lead - Copper", S4389="Yes", O4389="After 2014")),
(AND('[1]PWS Information'!$E$10="CWS",Q4389="Non-Lead", N4389="Non-Lead - Copper", S4389="Yes", O4389="Unknown")),
(AND('[1]PWS Information'!$E$10="CWS",Q4389="Unknown")),
(AND('[1]PWS Information'!$E$10="NTNC",Q4389="Unknown")))),"Tier 5",
"")))))</f>
        <v>Tier 5</v>
      </c>
      <c r="Z4389" s="71"/>
      <c r="AA4389" s="71"/>
    </row>
    <row r="4390" spans="1:27" ht="57.6" x14ac:dyDescent="0.3">
      <c r="A4390" s="17"/>
      <c r="B4390" s="70">
        <v>10980983</v>
      </c>
      <c r="C4390" s="60">
        <v>130</v>
      </c>
      <c r="D4390" s="61" t="s">
        <v>1614</v>
      </c>
      <c r="E4390" s="61" t="s">
        <v>49</v>
      </c>
      <c r="F4390" s="61">
        <v>78640</v>
      </c>
      <c r="G4390" s="62" t="s">
        <v>1462</v>
      </c>
      <c r="H4390" s="63">
        <v>29.967377800000001</v>
      </c>
      <c r="I4390" s="64">
        <v>-97.842547222222194</v>
      </c>
      <c r="J4390" s="65" t="s">
        <v>50</v>
      </c>
      <c r="K4390" s="66" t="s">
        <v>51</v>
      </c>
      <c r="L4390" s="62" t="s">
        <v>58</v>
      </c>
      <c r="M4390" s="69"/>
      <c r="N4390" s="65" t="s">
        <v>50</v>
      </c>
      <c r="O4390" s="66" t="s">
        <v>58</v>
      </c>
      <c r="P4390" s="69"/>
      <c r="Q4390" s="55" t="str">
        <f t="shared" si="68"/>
        <v>Non-Lead</v>
      </c>
      <c r="R4390" s="70" t="s">
        <v>51</v>
      </c>
      <c r="S4390" s="70" t="s">
        <v>51</v>
      </c>
      <c r="T4390" s="70"/>
      <c r="U4390" s="71" t="s">
        <v>53</v>
      </c>
      <c r="V4390" s="71" t="s">
        <v>51</v>
      </c>
      <c r="W4390" s="71" t="s">
        <v>51</v>
      </c>
      <c r="X4390" s="71" t="s">
        <v>51</v>
      </c>
      <c r="Y4390" s="72" t="str">
        <f>IF((OR((AND('[1]PWS Information'!$E$10="CWS",U4390="Single Family Residence",Q4390="Lead")),
(AND('[1]PWS Information'!$E$10="CWS",U4390="Multiple Family Residence",'[1]PWS Information'!$E$11="Yes",Q4390="Lead")),
(AND('[1]PWS Information'!$E$10="NTNC",Q4390="Lead")))),"Tier 1",
IF((OR((AND('[1]PWS Information'!$E$10="CWS",U4390="Multiple Family Residence",'[1]PWS Information'!$E$11="No",Q4390="Lead")),
(AND('[1]PWS Information'!$E$10="CWS",U4390="Other",Q4390="Lead")),
(AND('[1]PWS Information'!$E$10="CWS",U4390="Building",Q4390="Lead")))),"Tier 2",
IF((OR((AND('[1]PWS Information'!$E$10="CWS",U4390="Single Family Residence",Q4390="Galvanized Requiring Replacement")),
(AND('[1]PWS Information'!$E$10="CWS",U4390="Single Family Residence",Q4390="Galvanized Requiring Replacement",R4390="Yes")),
(AND('[1]PWS Information'!$E$10="NTNC",Q4390="Galvanized Requiring Replacement")),
(AND('[1]PWS Information'!$E$10="NTNC",U4390="Single Family Residence",R4390="Yes")))),"Tier 3",
IF((OR((AND('[1]PWS Information'!$E$10="CWS",U4390="Single Family Residence",S4390="Yes",Q4390="Non-Lead", J4390="Non-Lead - Copper",L4390="Before 1989")),
(AND('[1]PWS Information'!$E$10="CWS",U4390="Single Family Residence",S4390="Yes",Q4390="Non-Lead", N4390="Non-Lead - Copper",O4390="Before 1989")))),"Tier 4",
IF((OR((AND('[1]PWS Information'!$E$10="NTNC",Q4390="Non-Lead")),
(AND('[1]PWS Information'!$E$10="CWS",Q4390="Non-Lead",S4390="")),
(AND('[1]PWS Information'!$E$10="CWS",Q4390="Non-Lead",S4390="No")),
(AND('[1]PWS Information'!$E$10="CWS",Q4390="Non-Lead",S4390="Don't Know")),
(AND('[1]PWS Information'!$E$10="CWS",Q4390="Non-Lead", J4390="Non-Lead - Copper", S4390="Yes", L4390="Between 1989 and 2014")),
(AND('[1]PWS Information'!$E$10="CWS",Q4390="Non-Lead", J4390="Non-Lead - Copper", S4390="Yes", L4390="After 2014")),
(AND('[1]PWS Information'!$E$10="CWS",Q4390="Non-Lead", J4390="Non-Lead - Copper", S4390="Yes", L4390="Unknown")),
(AND('[1]PWS Information'!$E$10="CWS",Q4390="Non-Lead", N4390="Non-Lead - Copper", S4390="Yes", O4390="Between 1989 and 2014")),
(AND('[1]PWS Information'!$E$10="CWS",Q4390="Non-Lead", N4390="Non-Lead - Copper", S4390="Yes", O4390="After 2014")),
(AND('[1]PWS Information'!$E$10="CWS",Q4390="Non-Lead", N4390="Non-Lead - Copper", S4390="Yes", O4390="Unknown")),
(AND('[1]PWS Information'!$E$10="CWS",Q4390="Unknown")),
(AND('[1]PWS Information'!$E$10="NTNC",Q4390="Unknown")))),"Tier 5",
"")))))</f>
        <v>Tier 5</v>
      </c>
      <c r="Z4390" s="71"/>
      <c r="AA4390" s="71"/>
    </row>
    <row r="4391" spans="1:27" ht="57.6" x14ac:dyDescent="0.3">
      <c r="A4391" s="1"/>
      <c r="B4391" s="70">
        <v>15784515</v>
      </c>
      <c r="C4391" s="60">
        <v>140</v>
      </c>
      <c r="D4391" s="61" t="s">
        <v>1614</v>
      </c>
      <c r="E4391" s="61" t="s">
        <v>49</v>
      </c>
      <c r="F4391" s="61">
        <v>78640</v>
      </c>
      <c r="G4391" s="62" t="s">
        <v>1462</v>
      </c>
      <c r="H4391" s="63">
        <v>29.967213900000001</v>
      </c>
      <c r="I4391" s="64">
        <v>-97.842530555555498</v>
      </c>
      <c r="J4391" s="65" t="s">
        <v>50</v>
      </c>
      <c r="K4391" s="66" t="s">
        <v>51</v>
      </c>
      <c r="L4391" s="62" t="s">
        <v>58</v>
      </c>
      <c r="M4391" s="69"/>
      <c r="N4391" s="65" t="s">
        <v>50</v>
      </c>
      <c r="O4391" s="66" t="s">
        <v>58</v>
      </c>
      <c r="P4391" s="69"/>
      <c r="Q4391" s="55" t="str">
        <f t="shared" si="68"/>
        <v>Non-Lead</v>
      </c>
      <c r="R4391" s="70" t="s">
        <v>51</v>
      </c>
      <c r="S4391" s="70" t="s">
        <v>51</v>
      </c>
      <c r="T4391" s="70"/>
      <c r="U4391" s="71" t="s">
        <v>53</v>
      </c>
      <c r="V4391" s="71" t="s">
        <v>51</v>
      </c>
      <c r="W4391" s="71" t="s">
        <v>51</v>
      </c>
      <c r="X4391" s="71" t="s">
        <v>51</v>
      </c>
      <c r="Y4391" s="72" t="str">
        <f>IF((OR((AND('[1]PWS Information'!$E$10="CWS",U4391="Single Family Residence",Q4391="Lead")),
(AND('[1]PWS Information'!$E$10="CWS",U4391="Multiple Family Residence",'[1]PWS Information'!$E$11="Yes",Q4391="Lead")),
(AND('[1]PWS Information'!$E$10="NTNC",Q4391="Lead")))),"Tier 1",
IF((OR((AND('[1]PWS Information'!$E$10="CWS",U4391="Multiple Family Residence",'[1]PWS Information'!$E$11="No",Q4391="Lead")),
(AND('[1]PWS Information'!$E$10="CWS",U4391="Other",Q4391="Lead")),
(AND('[1]PWS Information'!$E$10="CWS",U4391="Building",Q4391="Lead")))),"Tier 2",
IF((OR((AND('[1]PWS Information'!$E$10="CWS",U4391="Single Family Residence",Q4391="Galvanized Requiring Replacement")),
(AND('[1]PWS Information'!$E$10="CWS",U4391="Single Family Residence",Q4391="Galvanized Requiring Replacement",R4391="Yes")),
(AND('[1]PWS Information'!$E$10="NTNC",Q4391="Galvanized Requiring Replacement")),
(AND('[1]PWS Information'!$E$10="NTNC",U4391="Single Family Residence",R4391="Yes")))),"Tier 3",
IF((OR((AND('[1]PWS Information'!$E$10="CWS",U4391="Single Family Residence",S4391="Yes",Q4391="Non-Lead", J4391="Non-Lead - Copper",L4391="Before 1989")),
(AND('[1]PWS Information'!$E$10="CWS",U4391="Single Family Residence",S4391="Yes",Q4391="Non-Lead", N4391="Non-Lead - Copper",O4391="Before 1989")))),"Tier 4",
IF((OR((AND('[1]PWS Information'!$E$10="NTNC",Q4391="Non-Lead")),
(AND('[1]PWS Information'!$E$10="CWS",Q4391="Non-Lead",S4391="")),
(AND('[1]PWS Information'!$E$10="CWS",Q4391="Non-Lead",S4391="No")),
(AND('[1]PWS Information'!$E$10="CWS",Q4391="Non-Lead",S4391="Don't Know")),
(AND('[1]PWS Information'!$E$10="CWS",Q4391="Non-Lead", J4391="Non-Lead - Copper", S4391="Yes", L4391="Between 1989 and 2014")),
(AND('[1]PWS Information'!$E$10="CWS",Q4391="Non-Lead", J4391="Non-Lead - Copper", S4391="Yes", L4391="After 2014")),
(AND('[1]PWS Information'!$E$10="CWS",Q4391="Non-Lead", J4391="Non-Lead - Copper", S4391="Yes", L4391="Unknown")),
(AND('[1]PWS Information'!$E$10="CWS",Q4391="Non-Lead", N4391="Non-Lead - Copper", S4391="Yes", O4391="Between 1989 and 2014")),
(AND('[1]PWS Information'!$E$10="CWS",Q4391="Non-Lead", N4391="Non-Lead - Copper", S4391="Yes", O4391="After 2014")),
(AND('[1]PWS Information'!$E$10="CWS",Q4391="Non-Lead", N4391="Non-Lead - Copper", S4391="Yes", O4391="Unknown")),
(AND('[1]PWS Information'!$E$10="CWS",Q4391="Unknown")),
(AND('[1]PWS Information'!$E$10="NTNC",Q4391="Unknown")))),"Tier 5",
"")))))</f>
        <v>Tier 5</v>
      </c>
      <c r="Z4391" s="71"/>
      <c r="AA4391" s="71"/>
    </row>
    <row r="4392" spans="1:27" ht="57.6" x14ac:dyDescent="0.3">
      <c r="A4392" s="1"/>
      <c r="B4392" s="70">
        <v>10938630</v>
      </c>
      <c r="C4392" s="60">
        <v>150</v>
      </c>
      <c r="D4392" s="61" t="s">
        <v>1614</v>
      </c>
      <c r="E4392" s="61" t="s">
        <v>49</v>
      </c>
      <c r="F4392" s="61">
        <v>78640</v>
      </c>
      <c r="G4392" s="62" t="s">
        <v>1462</v>
      </c>
      <c r="H4392" s="63">
        <v>29.967055599999998</v>
      </c>
      <c r="I4392" s="64">
        <v>-97.842519444444406</v>
      </c>
      <c r="J4392" s="65" t="s">
        <v>50</v>
      </c>
      <c r="K4392" s="66" t="s">
        <v>51</v>
      </c>
      <c r="L4392" s="62" t="s">
        <v>58</v>
      </c>
      <c r="M4392" s="69"/>
      <c r="N4392" s="65" t="s">
        <v>50</v>
      </c>
      <c r="O4392" s="66" t="s">
        <v>58</v>
      </c>
      <c r="P4392" s="69"/>
      <c r="Q4392" s="55" t="str">
        <f t="shared" si="68"/>
        <v>Non-Lead</v>
      </c>
      <c r="R4392" s="70" t="s">
        <v>51</v>
      </c>
      <c r="S4392" s="70" t="s">
        <v>51</v>
      </c>
      <c r="T4392" s="70"/>
      <c r="U4392" s="71" t="s">
        <v>53</v>
      </c>
      <c r="V4392" s="71" t="s">
        <v>51</v>
      </c>
      <c r="W4392" s="71" t="s">
        <v>51</v>
      </c>
      <c r="X4392" s="71" t="s">
        <v>51</v>
      </c>
      <c r="Y4392" s="72" t="str">
        <f>IF((OR((AND('[1]PWS Information'!$E$10="CWS",U4392="Single Family Residence",Q4392="Lead")),
(AND('[1]PWS Information'!$E$10="CWS",U4392="Multiple Family Residence",'[1]PWS Information'!$E$11="Yes",Q4392="Lead")),
(AND('[1]PWS Information'!$E$10="NTNC",Q4392="Lead")))),"Tier 1",
IF((OR((AND('[1]PWS Information'!$E$10="CWS",U4392="Multiple Family Residence",'[1]PWS Information'!$E$11="No",Q4392="Lead")),
(AND('[1]PWS Information'!$E$10="CWS",U4392="Other",Q4392="Lead")),
(AND('[1]PWS Information'!$E$10="CWS",U4392="Building",Q4392="Lead")))),"Tier 2",
IF((OR((AND('[1]PWS Information'!$E$10="CWS",U4392="Single Family Residence",Q4392="Galvanized Requiring Replacement")),
(AND('[1]PWS Information'!$E$10="CWS",U4392="Single Family Residence",Q4392="Galvanized Requiring Replacement",R4392="Yes")),
(AND('[1]PWS Information'!$E$10="NTNC",Q4392="Galvanized Requiring Replacement")),
(AND('[1]PWS Information'!$E$10="NTNC",U4392="Single Family Residence",R4392="Yes")))),"Tier 3",
IF((OR((AND('[1]PWS Information'!$E$10="CWS",U4392="Single Family Residence",S4392="Yes",Q4392="Non-Lead", J4392="Non-Lead - Copper",L4392="Before 1989")),
(AND('[1]PWS Information'!$E$10="CWS",U4392="Single Family Residence",S4392="Yes",Q4392="Non-Lead", N4392="Non-Lead - Copper",O4392="Before 1989")))),"Tier 4",
IF((OR((AND('[1]PWS Information'!$E$10="NTNC",Q4392="Non-Lead")),
(AND('[1]PWS Information'!$E$10="CWS",Q4392="Non-Lead",S4392="")),
(AND('[1]PWS Information'!$E$10="CWS",Q4392="Non-Lead",S4392="No")),
(AND('[1]PWS Information'!$E$10="CWS",Q4392="Non-Lead",S4392="Don't Know")),
(AND('[1]PWS Information'!$E$10="CWS",Q4392="Non-Lead", J4392="Non-Lead - Copper", S4392="Yes", L4392="Between 1989 and 2014")),
(AND('[1]PWS Information'!$E$10="CWS",Q4392="Non-Lead", J4392="Non-Lead - Copper", S4392="Yes", L4392="After 2014")),
(AND('[1]PWS Information'!$E$10="CWS",Q4392="Non-Lead", J4392="Non-Lead - Copper", S4392="Yes", L4392="Unknown")),
(AND('[1]PWS Information'!$E$10="CWS",Q4392="Non-Lead", N4392="Non-Lead - Copper", S4392="Yes", O4392="Between 1989 and 2014")),
(AND('[1]PWS Information'!$E$10="CWS",Q4392="Non-Lead", N4392="Non-Lead - Copper", S4392="Yes", O4392="After 2014")),
(AND('[1]PWS Information'!$E$10="CWS",Q4392="Non-Lead", N4392="Non-Lead - Copper", S4392="Yes", O4392="Unknown")),
(AND('[1]PWS Information'!$E$10="CWS",Q4392="Unknown")),
(AND('[1]PWS Information'!$E$10="NTNC",Q4392="Unknown")))),"Tier 5",
"")))))</f>
        <v>Tier 5</v>
      </c>
      <c r="Z4392" s="71"/>
      <c r="AA4392" s="71"/>
    </row>
    <row r="4393" spans="1:27" ht="57.6" x14ac:dyDescent="0.3">
      <c r="A4393" s="1"/>
      <c r="B4393" s="70">
        <v>10735484</v>
      </c>
      <c r="C4393" s="60">
        <v>100</v>
      </c>
      <c r="D4393" s="61" t="s">
        <v>1615</v>
      </c>
      <c r="E4393" s="61" t="s">
        <v>49</v>
      </c>
      <c r="F4393" s="61">
        <v>78640</v>
      </c>
      <c r="G4393" s="62" t="s">
        <v>1462</v>
      </c>
      <c r="H4393" s="63">
        <v>29.967274</v>
      </c>
      <c r="I4393" s="64">
        <v>-97.840228999999994</v>
      </c>
      <c r="J4393" s="65" t="s">
        <v>50</v>
      </c>
      <c r="K4393" s="66" t="s">
        <v>51</v>
      </c>
      <c r="L4393" s="62" t="s">
        <v>58</v>
      </c>
      <c r="M4393" s="69"/>
      <c r="N4393" s="65" t="s">
        <v>50</v>
      </c>
      <c r="O4393" s="66" t="s">
        <v>58</v>
      </c>
      <c r="P4393" s="69"/>
      <c r="Q4393" s="55" t="str">
        <f t="shared" si="68"/>
        <v>Non-Lead</v>
      </c>
      <c r="R4393" s="70" t="s">
        <v>51</v>
      </c>
      <c r="S4393" s="70" t="s">
        <v>51</v>
      </c>
      <c r="T4393" s="70"/>
      <c r="U4393" s="71" t="s">
        <v>53</v>
      </c>
      <c r="V4393" s="71" t="s">
        <v>51</v>
      </c>
      <c r="W4393" s="71" t="s">
        <v>51</v>
      </c>
      <c r="X4393" s="71" t="s">
        <v>51</v>
      </c>
      <c r="Y4393" s="72" t="str">
        <f>IF((OR((AND('[1]PWS Information'!$E$10="CWS",U4393="Single Family Residence",Q4393="Lead")),
(AND('[1]PWS Information'!$E$10="CWS",U4393="Multiple Family Residence",'[1]PWS Information'!$E$11="Yes",Q4393="Lead")),
(AND('[1]PWS Information'!$E$10="NTNC",Q4393="Lead")))),"Tier 1",
IF((OR((AND('[1]PWS Information'!$E$10="CWS",U4393="Multiple Family Residence",'[1]PWS Information'!$E$11="No",Q4393="Lead")),
(AND('[1]PWS Information'!$E$10="CWS",U4393="Other",Q4393="Lead")),
(AND('[1]PWS Information'!$E$10="CWS",U4393="Building",Q4393="Lead")))),"Tier 2",
IF((OR((AND('[1]PWS Information'!$E$10="CWS",U4393="Single Family Residence",Q4393="Galvanized Requiring Replacement")),
(AND('[1]PWS Information'!$E$10="CWS",U4393="Single Family Residence",Q4393="Galvanized Requiring Replacement",R4393="Yes")),
(AND('[1]PWS Information'!$E$10="NTNC",Q4393="Galvanized Requiring Replacement")),
(AND('[1]PWS Information'!$E$10="NTNC",U4393="Single Family Residence",R4393="Yes")))),"Tier 3",
IF((OR((AND('[1]PWS Information'!$E$10="CWS",U4393="Single Family Residence",S4393="Yes",Q4393="Non-Lead", J4393="Non-Lead - Copper",L4393="Before 1989")),
(AND('[1]PWS Information'!$E$10="CWS",U4393="Single Family Residence",S4393="Yes",Q4393="Non-Lead", N4393="Non-Lead - Copper",O4393="Before 1989")))),"Tier 4",
IF((OR((AND('[1]PWS Information'!$E$10="NTNC",Q4393="Non-Lead")),
(AND('[1]PWS Information'!$E$10="CWS",Q4393="Non-Lead",S4393="")),
(AND('[1]PWS Information'!$E$10="CWS",Q4393="Non-Lead",S4393="No")),
(AND('[1]PWS Information'!$E$10="CWS",Q4393="Non-Lead",S4393="Don't Know")),
(AND('[1]PWS Information'!$E$10="CWS",Q4393="Non-Lead", J4393="Non-Lead - Copper", S4393="Yes", L4393="Between 1989 and 2014")),
(AND('[1]PWS Information'!$E$10="CWS",Q4393="Non-Lead", J4393="Non-Lead - Copper", S4393="Yes", L4393="After 2014")),
(AND('[1]PWS Information'!$E$10="CWS",Q4393="Non-Lead", J4393="Non-Lead - Copper", S4393="Yes", L4393="Unknown")),
(AND('[1]PWS Information'!$E$10="CWS",Q4393="Non-Lead", N4393="Non-Lead - Copper", S4393="Yes", O4393="Between 1989 and 2014")),
(AND('[1]PWS Information'!$E$10="CWS",Q4393="Non-Lead", N4393="Non-Lead - Copper", S4393="Yes", O4393="After 2014")),
(AND('[1]PWS Information'!$E$10="CWS",Q4393="Non-Lead", N4393="Non-Lead - Copper", S4393="Yes", O4393="Unknown")),
(AND('[1]PWS Information'!$E$10="CWS",Q4393="Unknown")),
(AND('[1]PWS Information'!$E$10="NTNC",Q4393="Unknown")))),"Tier 5",
"")))))</f>
        <v>Tier 5</v>
      </c>
      <c r="Z4393" s="71"/>
      <c r="AA4393" s="71"/>
    </row>
    <row r="4394" spans="1:27" ht="57.6" x14ac:dyDescent="0.3">
      <c r="A4394" s="17"/>
      <c r="B4394" s="70">
        <v>16256031</v>
      </c>
      <c r="C4394" s="60">
        <v>110</v>
      </c>
      <c r="D4394" s="61" t="s">
        <v>1615</v>
      </c>
      <c r="E4394" s="61" t="s">
        <v>49</v>
      </c>
      <c r="F4394" s="61">
        <v>78640</v>
      </c>
      <c r="G4394" s="62" t="s">
        <v>1462</v>
      </c>
      <c r="H4394" s="63">
        <v>29.9672871</v>
      </c>
      <c r="I4394" s="64">
        <v>-97.840323100000006</v>
      </c>
      <c r="J4394" s="65" t="s">
        <v>50</v>
      </c>
      <c r="K4394" s="66" t="s">
        <v>51</v>
      </c>
      <c r="L4394" s="62" t="s">
        <v>58</v>
      </c>
      <c r="M4394" s="69"/>
      <c r="N4394" s="65" t="s">
        <v>50</v>
      </c>
      <c r="O4394" s="66" t="s">
        <v>58</v>
      </c>
      <c r="P4394" s="69"/>
      <c r="Q4394" s="55" t="str">
        <f t="shared" si="68"/>
        <v>Non-Lead</v>
      </c>
      <c r="R4394" s="70" t="s">
        <v>51</v>
      </c>
      <c r="S4394" s="70" t="s">
        <v>51</v>
      </c>
      <c r="T4394" s="70"/>
      <c r="U4394" s="71" t="s">
        <v>53</v>
      </c>
      <c r="V4394" s="71" t="s">
        <v>51</v>
      </c>
      <c r="W4394" s="71" t="s">
        <v>51</v>
      </c>
      <c r="X4394" s="71" t="s">
        <v>51</v>
      </c>
      <c r="Y4394" s="72" t="str">
        <f>IF((OR((AND('[1]PWS Information'!$E$10="CWS",U4394="Single Family Residence",Q4394="Lead")),
(AND('[1]PWS Information'!$E$10="CWS",U4394="Multiple Family Residence",'[1]PWS Information'!$E$11="Yes",Q4394="Lead")),
(AND('[1]PWS Information'!$E$10="NTNC",Q4394="Lead")))),"Tier 1",
IF((OR((AND('[1]PWS Information'!$E$10="CWS",U4394="Multiple Family Residence",'[1]PWS Information'!$E$11="No",Q4394="Lead")),
(AND('[1]PWS Information'!$E$10="CWS",U4394="Other",Q4394="Lead")),
(AND('[1]PWS Information'!$E$10="CWS",U4394="Building",Q4394="Lead")))),"Tier 2",
IF((OR((AND('[1]PWS Information'!$E$10="CWS",U4394="Single Family Residence",Q4394="Galvanized Requiring Replacement")),
(AND('[1]PWS Information'!$E$10="CWS",U4394="Single Family Residence",Q4394="Galvanized Requiring Replacement",R4394="Yes")),
(AND('[1]PWS Information'!$E$10="NTNC",Q4394="Galvanized Requiring Replacement")),
(AND('[1]PWS Information'!$E$10="NTNC",U4394="Single Family Residence",R4394="Yes")))),"Tier 3",
IF((OR((AND('[1]PWS Information'!$E$10="CWS",U4394="Single Family Residence",S4394="Yes",Q4394="Non-Lead", J4394="Non-Lead - Copper",L4394="Before 1989")),
(AND('[1]PWS Information'!$E$10="CWS",U4394="Single Family Residence",S4394="Yes",Q4394="Non-Lead", N4394="Non-Lead - Copper",O4394="Before 1989")))),"Tier 4",
IF((OR((AND('[1]PWS Information'!$E$10="NTNC",Q4394="Non-Lead")),
(AND('[1]PWS Information'!$E$10="CWS",Q4394="Non-Lead",S4394="")),
(AND('[1]PWS Information'!$E$10="CWS",Q4394="Non-Lead",S4394="No")),
(AND('[1]PWS Information'!$E$10="CWS",Q4394="Non-Lead",S4394="Don't Know")),
(AND('[1]PWS Information'!$E$10="CWS",Q4394="Non-Lead", J4394="Non-Lead - Copper", S4394="Yes", L4394="Between 1989 and 2014")),
(AND('[1]PWS Information'!$E$10="CWS",Q4394="Non-Lead", J4394="Non-Lead - Copper", S4394="Yes", L4394="After 2014")),
(AND('[1]PWS Information'!$E$10="CWS",Q4394="Non-Lead", J4394="Non-Lead - Copper", S4394="Yes", L4394="Unknown")),
(AND('[1]PWS Information'!$E$10="CWS",Q4394="Non-Lead", N4394="Non-Lead - Copper", S4394="Yes", O4394="Between 1989 and 2014")),
(AND('[1]PWS Information'!$E$10="CWS",Q4394="Non-Lead", N4394="Non-Lead - Copper", S4394="Yes", O4394="After 2014")),
(AND('[1]PWS Information'!$E$10="CWS",Q4394="Non-Lead", N4394="Non-Lead - Copper", S4394="Yes", O4394="Unknown")),
(AND('[1]PWS Information'!$E$10="CWS",Q4394="Unknown")),
(AND('[1]PWS Information'!$E$10="NTNC",Q4394="Unknown")))),"Tier 5",
"")))))</f>
        <v>Tier 5</v>
      </c>
      <c r="Z4394" s="71"/>
      <c r="AA4394" s="71"/>
    </row>
    <row r="4395" spans="1:27" ht="86.4" x14ac:dyDescent="0.3">
      <c r="A4395" s="1"/>
      <c r="B4395" s="70">
        <v>1414235</v>
      </c>
      <c r="C4395" s="60">
        <v>120</v>
      </c>
      <c r="D4395" s="61" t="s">
        <v>1615</v>
      </c>
      <c r="E4395" s="61" t="s">
        <v>49</v>
      </c>
      <c r="F4395" s="61">
        <v>78640</v>
      </c>
      <c r="G4395" s="62" t="s">
        <v>1616</v>
      </c>
      <c r="H4395" s="63">
        <v>29.967300300000002</v>
      </c>
      <c r="I4395" s="64">
        <v>-97.840417200000005</v>
      </c>
      <c r="J4395" s="65" t="s">
        <v>50</v>
      </c>
      <c r="K4395" s="66" t="s">
        <v>51</v>
      </c>
      <c r="L4395" s="62" t="s">
        <v>58</v>
      </c>
      <c r="M4395" s="69"/>
      <c r="N4395" s="65" t="s">
        <v>50</v>
      </c>
      <c r="O4395" s="66" t="s">
        <v>58</v>
      </c>
      <c r="P4395" s="69"/>
      <c r="Q4395" s="55" t="str">
        <f t="shared" si="68"/>
        <v>Non-Lead</v>
      </c>
      <c r="R4395" s="70" t="s">
        <v>51</v>
      </c>
      <c r="S4395" s="70" t="s">
        <v>51</v>
      </c>
      <c r="T4395" s="70"/>
      <c r="U4395" s="71" t="s">
        <v>53</v>
      </c>
      <c r="V4395" s="71" t="s">
        <v>51</v>
      </c>
      <c r="W4395" s="71" t="s">
        <v>51</v>
      </c>
      <c r="X4395" s="71" t="s">
        <v>51</v>
      </c>
      <c r="Y4395" s="72" t="str">
        <f>IF((OR((AND('[1]PWS Information'!$E$10="CWS",U4395="Single Family Residence",Q4395="Lead")),
(AND('[1]PWS Information'!$E$10="CWS",U4395="Multiple Family Residence",'[1]PWS Information'!$E$11="Yes",Q4395="Lead")),
(AND('[1]PWS Information'!$E$10="NTNC",Q4395="Lead")))),"Tier 1",
IF((OR((AND('[1]PWS Information'!$E$10="CWS",U4395="Multiple Family Residence",'[1]PWS Information'!$E$11="No",Q4395="Lead")),
(AND('[1]PWS Information'!$E$10="CWS",U4395="Other",Q4395="Lead")),
(AND('[1]PWS Information'!$E$10="CWS",U4395="Building",Q4395="Lead")))),"Tier 2",
IF((OR((AND('[1]PWS Information'!$E$10="CWS",U4395="Single Family Residence",Q4395="Galvanized Requiring Replacement")),
(AND('[1]PWS Information'!$E$10="CWS",U4395="Single Family Residence",Q4395="Galvanized Requiring Replacement",R4395="Yes")),
(AND('[1]PWS Information'!$E$10="NTNC",Q4395="Galvanized Requiring Replacement")),
(AND('[1]PWS Information'!$E$10="NTNC",U4395="Single Family Residence",R4395="Yes")))),"Tier 3",
IF((OR((AND('[1]PWS Information'!$E$10="CWS",U4395="Single Family Residence",S4395="Yes",Q4395="Non-Lead", J4395="Non-Lead - Copper",L4395="Before 1989")),
(AND('[1]PWS Information'!$E$10="CWS",U4395="Single Family Residence",S4395="Yes",Q4395="Non-Lead", N4395="Non-Lead - Copper",O4395="Before 1989")))),"Tier 4",
IF((OR((AND('[1]PWS Information'!$E$10="NTNC",Q4395="Non-Lead")),
(AND('[1]PWS Information'!$E$10="CWS",Q4395="Non-Lead",S4395="")),
(AND('[1]PWS Information'!$E$10="CWS",Q4395="Non-Lead",S4395="No")),
(AND('[1]PWS Information'!$E$10="CWS",Q4395="Non-Lead",S4395="Don't Know")),
(AND('[1]PWS Information'!$E$10="CWS",Q4395="Non-Lead", J4395="Non-Lead - Copper", S4395="Yes", L4395="Between 1989 and 2014")),
(AND('[1]PWS Information'!$E$10="CWS",Q4395="Non-Lead", J4395="Non-Lead - Copper", S4395="Yes", L4395="After 2014")),
(AND('[1]PWS Information'!$E$10="CWS",Q4395="Non-Lead", J4395="Non-Lead - Copper", S4395="Yes", L4395="Unknown")),
(AND('[1]PWS Information'!$E$10="CWS",Q4395="Non-Lead", N4395="Non-Lead - Copper", S4395="Yes", O4395="Between 1989 and 2014")),
(AND('[1]PWS Information'!$E$10="CWS",Q4395="Non-Lead", N4395="Non-Lead - Copper", S4395="Yes", O4395="After 2014")),
(AND('[1]PWS Information'!$E$10="CWS",Q4395="Non-Lead", N4395="Non-Lead - Copper", S4395="Yes", O4395="Unknown")),
(AND('[1]PWS Information'!$E$10="CWS",Q4395="Unknown")),
(AND('[1]PWS Information'!$E$10="NTNC",Q4395="Unknown")))),"Tier 5",
"")))))</f>
        <v>Tier 5</v>
      </c>
      <c r="Z4395" s="71"/>
      <c r="AA4395" s="71"/>
    </row>
    <row r="4396" spans="1:27" ht="57.6" x14ac:dyDescent="0.3">
      <c r="A4396" s="1"/>
      <c r="B4396" s="70">
        <v>12688001</v>
      </c>
      <c r="C4396" s="60">
        <v>125</v>
      </c>
      <c r="D4396" s="61" t="s">
        <v>1615</v>
      </c>
      <c r="E4396" s="61" t="s">
        <v>49</v>
      </c>
      <c r="F4396" s="61">
        <v>78640</v>
      </c>
      <c r="G4396" s="62" t="s">
        <v>1462</v>
      </c>
      <c r="H4396" s="63">
        <v>29.967139599999999</v>
      </c>
      <c r="I4396" s="64">
        <v>-97.840479999999999</v>
      </c>
      <c r="J4396" s="65" t="s">
        <v>50</v>
      </c>
      <c r="K4396" s="66" t="s">
        <v>51</v>
      </c>
      <c r="L4396" s="62" t="s">
        <v>58</v>
      </c>
      <c r="M4396" s="69"/>
      <c r="N4396" s="65" t="s">
        <v>50</v>
      </c>
      <c r="O4396" s="66" t="s">
        <v>58</v>
      </c>
      <c r="P4396" s="69"/>
      <c r="Q4396" s="55" t="str">
        <f t="shared" si="68"/>
        <v>Non-Lead</v>
      </c>
      <c r="R4396" s="70" t="s">
        <v>51</v>
      </c>
      <c r="S4396" s="70" t="s">
        <v>51</v>
      </c>
      <c r="T4396" s="70"/>
      <c r="U4396" s="71" t="s">
        <v>53</v>
      </c>
      <c r="V4396" s="71" t="s">
        <v>51</v>
      </c>
      <c r="W4396" s="71" t="s">
        <v>51</v>
      </c>
      <c r="X4396" s="71" t="s">
        <v>51</v>
      </c>
      <c r="Y4396" s="72" t="str">
        <f>IF((OR((AND('[1]PWS Information'!$E$10="CWS",U4396="Single Family Residence",Q4396="Lead")),
(AND('[1]PWS Information'!$E$10="CWS",U4396="Multiple Family Residence",'[1]PWS Information'!$E$11="Yes",Q4396="Lead")),
(AND('[1]PWS Information'!$E$10="NTNC",Q4396="Lead")))),"Tier 1",
IF((OR((AND('[1]PWS Information'!$E$10="CWS",U4396="Multiple Family Residence",'[1]PWS Information'!$E$11="No",Q4396="Lead")),
(AND('[1]PWS Information'!$E$10="CWS",U4396="Other",Q4396="Lead")),
(AND('[1]PWS Information'!$E$10="CWS",U4396="Building",Q4396="Lead")))),"Tier 2",
IF((OR((AND('[1]PWS Information'!$E$10="CWS",U4396="Single Family Residence",Q4396="Galvanized Requiring Replacement")),
(AND('[1]PWS Information'!$E$10="CWS",U4396="Single Family Residence",Q4396="Galvanized Requiring Replacement",R4396="Yes")),
(AND('[1]PWS Information'!$E$10="NTNC",Q4396="Galvanized Requiring Replacement")),
(AND('[1]PWS Information'!$E$10="NTNC",U4396="Single Family Residence",R4396="Yes")))),"Tier 3",
IF((OR((AND('[1]PWS Information'!$E$10="CWS",U4396="Single Family Residence",S4396="Yes",Q4396="Non-Lead", J4396="Non-Lead - Copper",L4396="Before 1989")),
(AND('[1]PWS Information'!$E$10="CWS",U4396="Single Family Residence",S4396="Yes",Q4396="Non-Lead", N4396="Non-Lead - Copper",O4396="Before 1989")))),"Tier 4",
IF((OR((AND('[1]PWS Information'!$E$10="NTNC",Q4396="Non-Lead")),
(AND('[1]PWS Information'!$E$10="CWS",Q4396="Non-Lead",S4396="")),
(AND('[1]PWS Information'!$E$10="CWS",Q4396="Non-Lead",S4396="No")),
(AND('[1]PWS Information'!$E$10="CWS",Q4396="Non-Lead",S4396="Don't Know")),
(AND('[1]PWS Information'!$E$10="CWS",Q4396="Non-Lead", J4396="Non-Lead - Copper", S4396="Yes", L4396="Between 1989 and 2014")),
(AND('[1]PWS Information'!$E$10="CWS",Q4396="Non-Lead", J4396="Non-Lead - Copper", S4396="Yes", L4396="After 2014")),
(AND('[1]PWS Information'!$E$10="CWS",Q4396="Non-Lead", J4396="Non-Lead - Copper", S4396="Yes", L4396="Unknown")),
(AND('[1]PWS Information'!$E$10="CWS",Q4396="Non-Lead", N4396="Non-Lead - Copper", S4396="Yes", O4396="Between 1989 and 2014")),
(AND('[1]PWS Information'!$E$10="CWS",Q4396="Non-Lead", N4396="Non-Lead - Copper", S4396="Yes", O4396="After 2014")),
(AND('[1]PWS Information'!$E$10="CWS",Q4396="Non-Lead", N4396="Non-Lead - Copper", S4396="Yes", O4396="Unknown")),
(AND('[1]PWS Information'!$E$10="CWS",Q4396="Unknown")),
(AND('[1]PWS Information'!$E$10="NTNC",Q4396="Unknown")))),"Tier 5",
"")))))</f>
        <v>Tier 5</v>
      </c>
      <c r="Z4396" s="71"/>
      <c r="AA4396" s="71"/>
    </row>
    <row r="4397" spans="1:27" ht="57.6" x14ac:dyDescent="0.3">
      <c r="A4397" s="1"/>
      <c r="B4397" s="70">
        <v>12130211</v>
      </c>
      <c r="C4397" s="60">
        <v>130</v>
      </c>
      <c r="D4397" s="61" t="s">
        <v>1615</v>
      </c>
      <c r="E4397" s="61" t="s">
        <v>49</v>
      </c>
      <c r="F4397" s="61">
        <v>78640</v>
      </c>
      <c r="G4397" s="62" t="s">
        <v>1462</v>
      </c>
      <c r="H4397" s="63">
        <v>29.967313399999998</v>
      </c>
      <c r="I4397" s="64">
        <v>-97.840511300000003</v>
      </c>
      <c r="J4397" s="65" t="s">
        <v>50</v>
      </c>
      <c r="K4397" s="66" t="s">
        <v>51</v>
      </c>
      <c r="L4397" s="62" t="s">
        <v>58</v>
      </c>
      <c r="M4397" s="69"/>
      <c r="N4397" s="65" t="s">
        <v>50</v>
      </c>
      <c r="O4397" s="66" t="s">
        <v>58</v>
      </c>
      <c r="P4397" s="69"/>
      <c r="Q4397" s="55" t="str">
        <f t="shared" si="68"/>
        <v>Non-Lead</v>
      </c>
      <c r="R4397" s="70" t="s">
        <v>51</v>
      </c>
      <c r="S4397" s="70" t="s">
        <v>51</v>
      </c>
      <c r="T4397" s="70"/>
      <c r="U4397" s="71" t="s">
        <v>53</v>
      </c>
      <c r="V4397" s="71" t="s">
        <v>51</v>
      </c>
      <c r="W4397" s="71" t="s">
        <v>51</v>
      </c>
      <c r="X4397" s="71" t="s">
        <v>51</v>
      </c>
      <c r="Y4397" s="72" t="str">
        <f>IF((OR((AND('[1]PWS Information'!$E$10="CWS",U4397="Single Family Residence",Q4397="Lead")),
(AND('[1]PWS Information'!$E$10="CWS",U4397="Multiple Family Residence",'[1]PWS Information'!$E$11="Yes",Q4397="Lead")),
(AND('[1]PWS Information'!$E$10="NTNC",Q4397="Lead")))),"Tier 1",
IF((OR((AND('[1]PWS Information'!$E$10="CWS",U4397="Multiple Family Residence",'[1]PWS Information'!$E$11="No",Q4397="Lead")),
(AND('[1]PWS Information'!$E$10="CWS",U4397="Other",Q4397="Lead")),
(AND('[1]PWS Information'!$E$10="CWS",U4397="Building",Q4397="Lead")))),"Tier 2",
IF((OR((AND('[1]PWS Information'!$E$10="CWS",U4397="Single Family Residence",Q4397="Galvanized Requiring Replacement")),
(AND('[1]PWS Information'!$E$10="CWS",U4397="Single Family Residence",Q4397="Galvanized Requiring Replacement",R4397="Yes")),
(AND('[1]PWS Information'!$E$10="NTNC",Q4397="Galvanized Requiring Replacement")),
(AND('[1]PWS Information'!$E$10="NTNC",U4397="Single Family Residence",R4397="Yes")))),"Tier 3",
IF((OR((AND('[1]PWS Information'!$E$10="CWS",U4397="Single Family Residence",S4397="Yes",Q4397="Non-Lead", J4397="Non-Lead - Copper",L4397="Before 1989")),
(AND('[1]PWS Information'!$E$10="CWS",U4397="Single Family Residence",S4397="Yes",Q4397="Non-Lead", N4397="Non-Lead - Copper",O4397="Before 1989")))),"Tier 4",
IF((OR((AND('[1]PWS Information'!$E$10="NTNC",Q4397="Non-Lead")),
(AND('[1]PWS Information'!$E$10="CWS",Q4397="Non-Lead",S4397="")),
(AND('[1]PWS Information'!$E$10="CWS",Q4397="Non-Lead",S4397="No")),
(AND('[1]PWS Information'!$E$10="CWS",Q4397="Non-Lead",S4397="Don't Know")),
(AND('[1]PWS Information'!$E$10="CWS",Q4397="Non-Lead", J4397="Non-Lead - Copper", S4397="Yes", L4397="Between 1989 and 2014")),
(AND('[1]PWS Information'!$E$10="CWS",Q4397="Non-Lead", J4397="Non-Lead - Copper", S4397="Yes", L4397="After 2014")),
(AND('[1]PWS Information'!$E$10="CWS",Q4397="Non-Lead", J4397="Non-Lead - Copper", S4397="Yes", L4397="Unknown")),
(AND('[1]PWS Information'!$E$10="CWS",Q4397="Non-Lead", N4397="Non-Lead - Copper", S4397="Yes", O4397="Between 1989 and 2014")),
(AND('[1]PWS Information'!$E$10="CWS",Q4397="Non-Lead", N4397="Non-Lead - Copper", S4397="Yes", O4397="After 2014")),
(AND('[1]PWS Information'!$E$10="CWS",Q4397="Non-Lead", N4397="Non-Lead - Copper", S4397="Yes", O4397="Unknown")),
(AND('[1]PWS Information'!$E$10="CWS",Q4397="Unknown")),
(AND('[1]PWS Information'!$E$10="NTNC",Q4397="Unknown")))),"Tier 5",
"")))))</f>
        <v>Tier 5</v>
      </c>
      <c r="Z4397" s="71"/>
      <c r="AA4397" s="71"/>
    </row>
    <row r="4398" spans="1:27" ht="57.6" x14ac:dyDescent="0.3">
      <c r="A4398" s="17"/>
      <c r="B4398" s="70">
        <v>12547234</v>
      </c>
      <c r="C4398" s="60">
        <v>135</v>
      </c>
      <c r="D4398" s="61" t="s">
        <v>1615</v>
      </c>
      <c r="E4398" s="61" t="s">
        <v>49</v>
      </c>
      <c r="F4398" s="61">
        <v>78640</v>
      </c>
      <c r="G4398" s="62" t="s">
        <v>1462</v>
      </c>
      <c r="H4398" s="63">
        <v>29.967151600000001</v>
      </c>
      <c r="I4398" s="64">
        <v>-97.840572600000002</v>
      </c>
      <c r="J4398" s="65" t="s">
        <v>50</v>
      </c>
      <c r="K4398" s="66" t="s">
        <v>51</v>
      </c>
      <c r="L4398" s="62" t="s">
        <v>58</v>
      </c>
      <c r="M4398" s="69"/>
      <c r="N4398" s="65" t="s">
        <v>50</v>
      </c>
      <c r="O4398" s="66" t="s">
        <v>58</v>
      </c>
      <c r="P4398" s="69"/>
      <c r="Q4398" s="55" t="str">
        <f t="shared" si="68"/>
        <v>Non-Lead</v>
      </c>
      <c r="R4398" s="70" t="s">
        <v>51</v>
      </c>
      <c r="S4398" s="70" t="s">
        <v>51</v>
      </c>
      <c r="T4398" s="70"/>
      <c r="U4398" s="71" t="s">
        <v>53</v>
      </c>
      <c r="V4398" s="71" t="s">
        <v>51</v>
      </c>
      <c r="W4398" s="71" t="s">
        <v>51</v>
      </c>
      <c r="X4398" s="71" t="s">
        <v>51</v>
      </c>
      <c r="Y4398" s="72" t="str">
        <f>IF((OR((AND('[1]PWS Information'!$E$10="CWS",U4398="Single Family Residence",Q4398="Lead")),
(AND('[1]PWS Information'!$E$10="CWS",U4398="Multiple Family Residence",'[1]PWS Information'!$E$11="Yes",Q4398="Lead")),
(AND('[1]PWS Information'!$E$10="NTNC",Q4398="Lead")))),"Tier 1",
IF((OR((AND('[1]PWS Information'!$E$10="CWS",U4398="Multiple Family Residence",'[1]PWS Information'!$E$11="No",Q4398="Lead")),
(AND('[1]PWS Information'!$E$10="CWS",U4398="Other",Q4398="Lead")),
(AND('[1]PWS Information'!$E$10="CWS",U4398="Building",Q4398="Lead")))),"Tier 2",
IF((OR((AND('[1]PWS Information'!$E$10="CWS",U4398="Single Family Residence",Q4398="Galvanized Requiring Replacement")),
(AND('[1]PWS Information'!$E$10="CWS",U4398="Single Family Residence",Q4398="Galvanized Requiring Replacement",R4398="Yes")),
(AND('[1]PWS Information'!$E$10="NTNC",Q4398="Galvanized Requiring Replacement")),
(AND('[1]PWS Information'!$E$10="NTNC",U4398="Single Family Residence",R4398="Yes")))),"Tier 3",
IF((OR((AND('[1]PWS Information'!$E$10="CWS",U4398="Single Family Residence",S4398="Yes",Q4398="Non-Lead", J4398="Non-Lead - Copper",L4398="Before 1989")),
(AND('[1]PWS Information'!$E$10="CWS",U4398="Single Family Residence",S4398="Yes",Q4398="Non-Lead", N4398="Non-Lead - Copper",O4398="Before 1989")))),"Tier 4",
IF((OR((AND('[1]PWS Information'!$E$10="NTNC",Q4398="Non-Lead")),
(AND('[1]PWS Information'!$E$10="CWS",Q4398="Non-Lead",S4398="")),
(AND('[1]PWS Information'!$E$10="CWS",Q4398="Non-Lead",S4398="No")),
(AND('[1]PWS Information'!$E$10="CWS",Q4398="Non-Lead",S4398="Don't Know")),
(AND('[1]PWS Information'!$E$10="CWS",Q4398="Non-Lead", J4398="Non-Lead - Copper", S4398="Yes", L4398="Between 1989 and 2014")),
(AND('[1]PWS Information'!$E$10="CWS",Q4398="Non-Lead", J4398="Non-Lead - Copper", S4398="Yes", L4398="After 2014")),
(AND('[1]PWS Information'!$E$10="CWS",Q4398="Non-Lead", J4398="Non-Lead - Copper", S4398="Yes", L4398="Unknown")),
(AND('[1]PWS Information'!$E$10="CWS",Q4398="Non-Lead", N4398="Non-Lead - Copper", S4398="Yes", O4398="Between 1989 and 2014")),
(AND('[1]PWS Information'!$E$10="CWS",Q4398="Non-Lead", N4398="Non-Lead - Copper", S4398="Yes", O4398="After 2014")),
(AND('[1]PWS Information'!$E$10="CWS",Q4398="Non-Lead", N4398="Non-Lead - Copper", S4398="Yes", O4398="Unknown")),
(AND('[1]PWS Information'!$E$10="CWS",Q4398="Unknown")),
(AND('[1]PWS Information'!$E$10="NTNC",Q4398="Unknown")))),"Tier 5",
"")))))</f>
        <v>Tier 5</v>
      </c>
      <c r="Z4398" s="71"/>
      <c r="AA4398" s="71"/>
    </row>
    <row r="4399" spans="1:27" ht="86.4" x14ac:dyDescent="0.3">
      <c r="A4399" s="1"/>
      <c r="B4399" s="70">
        <v>1418518</v>
      </c>
      <c r="C4399" s="60">
        <v>140</v>
      </c>
      <c r="D4399" s="61" t="s">
        <v>1615</v>
      </c>
      <c r="E4399" s="61" t="s">
        <v>49</v>
      </c>
      <c r="F4399" s="61">
        <v>78640</v>
      </c>
      <c r="G4399" s="62" t="s">
        <v>1617</v>
      </c>
      <c r="H4399" s="63">
        <v>29.9673266</v>
      </c>
      <c r="I4399" s="64">
        <v>-97.840605400000001</v>
      </c>
      <c r="J4399" s="65" t="s">
        <v>50</v>
      </c>
      <c r="K4399" s="66" t="s">
        <v>51</v>
      </c>
      <c r="L4399" s="62" t="s">
        <v>58</v>
      </c>
      <c r="M4399" s="69"/>
      <c r="N4399" s="65" t="s">
        <v>50</v>
      </c>
      <c r="O4399" s="66" t="s">
        <v>58</v>
      </c>
      <c r="P4399" s="69"/>
      <c r="Q4399" s="55" t="str">
        <f t="shared" si="68"/>
        <v>Non-Lead</v>
      </c>
      <c r="R4399" s="70" t="s">
        <v>51</v>
      </c>
      <c r="S4399" s="70" t="s">
        <v>51</v>
      </c>
      <c r="T4399" s="70"/>
      <c r="U4399" s="71" t="s">
        <v>53</v>
      </c>
      <c r="V4399" s="71" t="s">
        <v>51</v>
      </c>
      <c r="W4399" s="71" t="s">
        <v>51</v>
      </c>
      <c r="X4399" s="71" t="s">
        <v>51</v>
      </c>
      <c r="Y4399" s="72" t="str">
        <f>IF((OR((AND('[1]PWS Information'!$E$10="CWS",U4399="Single Family Residence",Q4399="Lead")),
(AND('[1]PWS Information'!$E$10="CWS",U4399="Multiple Family Residence",'[1]PWS Information'!$E$11="Yes",Q4399="Lead")),
(AND('[1]PWS Information'!$E$10="NTNC",Q4399="Lead")))),"Tier 1",
IF((OR((AND('[1]PWS Information'!$E$10="CWS",U4399="Multiple Family Residence",'[1]PWS Information'!$E$11="No",Q4399="Lead")),
(AND('[1]PWS Information'!$E$10="CWS",U4399="Other",Q4399="Lead")),
(AND('[1]PWS Information'!$E$10="CWS",U4399="Building",Q4399="Lead")))),"Tier 2",
IF((OR((AND('[1]PWS Information'!$E$10="CWS",U4399="Single Family Residence",Q4399="Galvanized Requiring Replacement")),
(AND('[1]PWS Information'!$E$10="CWS",U4399="Single Family Residence",Q4399="Galvanized Requiring Replacement",R4399="Yes")),
(AND('[1]PWS Information'!$E$10="NTNC",Q4399="Galvanized Requiring Replacement")),
(AND('[1]PWS Information'!$E$10="NTNC",U4399="Single Family Residence",R4399="Yes")))),"Tier 3",
IF((OR((AND('[1]PWS Information'!$E$10="CWS",U4399="Single Family Residence",S4399="Yes",Q4399="Non-Lead", J4399="Non-Lead - Copper",L4399="Before 1989")),
(AND('[1]PWS Information'!$E$10="CWS",U4399="Single Family Residence",S4399="Yes",Q4399="Non-Lead", N4399="Non-Lead - Copper",O4399="Before 1989")))),"Tier 4",
IF((OR((AND('[1]PWS Information'!$E$10="NTNC",Q4399="Non-Lead")),
(AND('[1]PWS Information'!$E$10="CWS",Q4399="Non-Lead",S4399="")),
(AND('[1]PWS Information'!$E$10="CWS",Q4399="Non-Lead",S4399="No")),
(AND('[1]PWS Information'!$E$10="CWS",Q4399="Non-Lead",S4399="Don't Know")),
(AND('[1]PWS Information'!$E$10="CWS",Q4399="Non-Lead", J4399="Non-Lead - Copper", S4399="Yes", L4399="Between 1989 and 2014")),
(AND('[1]PWS Information'!$E$10="CWS",Q4399="Non-Lead", J4399="Non-Lead - Copper", S4399="Yes", L4399="After 2014")),
(AND('[1]PWS Information'!$E$10="CWS",Q4399="Non-Lead", J4399="Non-Lead - Copper", S4399="Yes", L4399="Unknown")),
(AND('[1]PWS Information'!$E$10="CWS",Q4399="Non-Lead", N4399="Non-Lead - Copper", S4399="Yes", O4399="Between 1989 and 2014")),
(AND('[1]PWS Information'!$E$10="CWS",Q4399="Non-Lead", N4399="Non-Lead - Copper", S4399="Yes", O4399="After 2014")),
(AND('[1]PWS Information'!$E$10="CWS",Q4399="Non-Lead", N4399="Non-Lead - Copper", S4399="Yes", O4399="Unknown")),
(AND('[1]PWS Information'!$E$10="CWS",Q4399="Unknown")),
(AND('[1]PWS Information'!$E$10="NTNC",Q4399="Unknown")))),"Tier 5",
"")))))</f>
        <v>Tier 5</v>
      </c>
      <c r="Z4399" s="71"/>
      <c r="AA4399" s="71"/>
    </row>
    <row r="4400" spans="1:27" ht="57.6" x14ac:dyDescent="0.3">
      <c r="A4400" s="1"/>
      <c r="B4400" s="70">
        <v>12685015</v>
      </c>
      <c r="C4400" s="60">
        <v>145</v>
      </c>
      <c r="D4400" s="61" t="s">
        <v>1615</v>
      </c>
      <c r="E4400" s="61" t="s">
        <v>49</v>
      </c>
      <c r="F4400" s="61">
        <v>78640</v>
      </c>
      <c r="G4400" s="62" t="s">
        <v>1462</v>
      </c>
      <c r="H4400" s="63">
        <v>29.967163500000002</v>
      </c>
      <c r="I4400" s="64">
        <v>-97.840665099999995</v>
      </c>
      <c r="J4400" s="65" t="s">
        <v>50</v>
      </c>
      <c r="K4400" s="66" t="s">
        <v>51</v>
      </c>
      <c r="L4400" s="62" t="s">
        <v>58</v>
      </c>
      <c r="M4400" s="69"/>
      <c r="N4400" s="65" t="s">
        <v>50</v>
      </c>
      <c r="O4400" s="66" t="s">
        <v>52</v>
      </c>
      <c r="P4400" s="69"/>
      <c r="Q4400" s="55" t="str">
        <f t="shared" si="68"/>
        <v>Non-Lead</v>
      </c>
      <c r="R4400" s="70" t="s">
        <v>51</v>
      </c>
      <c r="S4400" s="70" t="s">
        <v>51</v>
      </c>
      <c r="T4400" s="70"/>
      <c r="U4400" s="71" t="s">
        <v>53</v>
      </c>
      <c r="V4400" s="71" t="s">
        <v>51</v>
      </c>
      <c r="W4400" s="71" t="s">
        <v>51</v>
      </c>
      <c r="X4400" s="71" t="s">
        <v>51</v>
      </c>
      <c r="Y4400" s="72" t="str">
        <f>IF((OR((AND('[1]PWS Information'!$E$10="CWS",U4400="Single Family Residence",Q4400="Lead")),
(AND('[1]PWS Information'!$E$10="CWS",U4400="Multiple Family Residence",'[1]PWS Information'!$E$11="Yes",Q4400="Lead")),
(AND('[1]PWS Information'!$E$10="NTNC",Q4400="Lead")))),"Tier 1",
IF((OR((AND('[1]PWS Information'!$E$10="CWS",U4400="Multiple Family Residence",'[1]PWS Information'!$E$11="No",Q4400="Lead")),
(AND('[1]PWS Information'!$E$10="CWS",U4400="Other",Q4400="Lead")),
(AND('[1]PWS Information'!$E$10="CWS",U4400="Building",Q4400="Lead")))),"Tier 2",
IF((OR((AND('[1]PWS Information'!$E$10="CWS",U4400="Single Family Residence",Q4400="Galvanized Requiring Replacement")),
(AND('[1]PWS Information'!$E$10="CWS",U4400="Single Family Residence",Q4400="Galvanized Requiring Replacement",R4400="Yes")),
(AND('[1]PWS Information'!$E$10="NTNC",Q4400="Galvanized Requiring Replacement")),
(AND('[1]PWS Information'!$E$10="NTNC",U4400="Single Family Residence",R4400="Yes")))),"Tier 3",
IF((OR((AND('[1]PWS Information'!$E$10="CWS",U4400="Single Family Residence",S4400="Yes",Q4400="Non-Lead", J4400="Non-Lead - Copper",L4400="Before 1989")),
(AND('[1]PWS Information'!$E$10="CWS",U4400="Single Family Residence",S4400="Yes",Q4400="Non-Lead", N4400="Non-Lead - Copper",O4400="Before 1989")))),"Tier 4",
IF((OR((AND('[1]PWS Information'!$E$10="NTNC",Q4400="Non-Lead")),
(AND('[1]PWS Information'!$E$10="CWS",Q4400="Non-Lead",S4400="")),
(AND('[1]PWS Information'!$E$10="CWS",Q4400="Non-Lead",S4400="No")),
(AND('[1]PWS Information'!$E$10="CWS",Q4400="Non-Lead",S4400="Don't Know")),
(AND('[1]PWS Information'!$E$10="CWS",Q4400="Non-Lead", J4400="Non-Lead - Copper", S4400="Yes", L4400="Between 1989 and 2014")),
(AND('[1]PWS Information'!$E$10="CWS",Q4400="Non-Lead", J4400="Non-Lead - Copper", S4400="Yes", L4400="After 2014")),
(AND('[1]PWS Information'!$E$10="CWS",Q4400="Non-Lead", J4400="Non-Lead - Copper", S4400="Yes", L4400="Unknown")),
(AND('[1]PWS Information'!$E$10="CWS",Q4400="Non-Lead", N4400="Non-Lead - Copper", S4400="Yes", O4400="Between 1989 and 2014")),
(AND('[1]PWS Information'!$E$10="CWS",Q4400="Non-Lead", N4400="Non-Lead - Copper", S4400="Yes", O4400="After 2014")),
(AND('[1]PWS Information'!$E$10="CWS",Q4400="Non-Lead", N4400="Non-Lead - Copper", S4400="Yes", O4400="Unknown")),
(AND('[1]PWS Information'!$E$10="CWS",Q4400="Unknown")),
(AND('[1]PWS Information'!$E$10="NTNC",Q4400="Unknown")))),"Tier 5",
"")))))</f>
        <v>Tier 5</v>
      </c>
      <c r="Z4400" s="71"/>
      <c r="AA4400" s="71"/>
    </row>
    <row r="4401" spans="1:27" ht="57.6" x14ac:dyDescent="0.3">
      <c r="A4401" s="1"/>
      <c r="B4401" s="70">
        <v>13417007</v>
      </c>
      <c r="C4401" s="60">
        <v>150</v>
      </c>
      <c r="D4401" s="61" t="s">
        <v>1615</v>
      </c>
      <c r="E4401" s="61" t="s">
        <v>49</v>
      </c>
      <c r="F4401" s="61">
        <v>78640</v>
      </c>
      <c r="G4401" s="62" t="s">
        <v>1462</v>
      </c>
      <c r="H4401" s="63">
        <v>29.9673397</v>
      </c>
      <c r="I4401" s="64">
        <v>-97.840699499999999</v>
      </c>
      <c r="J4401" s="65" t="s">
        <v>50</v>
      </c>
      <c r="K4401" s="66" t="s">
        <v>51</v>
      </c>
      <c r="L4401" s="62" t="s">
        <v>58</v>
      </c>
      <c r="M4401" s="69"/>
      <c r="N4401" s="65" t="s">
        <v>50</v>
      </c>
      <c r="O4401" s="66" t="s">
        <v>58</v>
      </c>
      <c r="P4401" s="69"/>
      <c r="Q4401" s="55" t="str">
        <f t="shared" si="68"/>
        <v>Non-Lead</v>
      </c>
      <c r="R4401" s="70" t="s">
        <v>51</v>
      </c>
      <c r="S4401" s="70" t="s">
        <v>51</v>
      </c>
      <c r="T4401" s="70"/>
      <c r="U4401" s="71" t="s">
        <v>53</v>
      </c>
      <c r="V4401" s="71" t="s">
        <v>51</v>
      </c>
      <c r="W4401" s="71" t="s">
        <v>51</v>
      </c>
      <c r="X4401" s="71" t="s">
        <v>51</v>
      </c>
      <c r="Y4401" s="72" t="str">
        <f>IF((OR((AND('[1]PWS Information'!$E$10="CWS",U4401="Single Family Residence",Q4401="Lead")),
(AND('[1]PWS Information'!$E$10="CWS",U4401="Multiple Family Residence",'[1]PWS Information'!$E$11="Yes",Q4401="Lead")),
(AND('[1]PWS Information'!$E$10="NTNC",Q4401="Lead")))),"Tier 1",
IF((OR((AND('[1]PWS Information'!$E$10="CWS",U4401="Multiple Family Residence",'[1]PWS Information'!$E$11="No",Q4401="Lead")),
(AND('[1]PWS Information'!$E$10="CWS",U4401="Other",Q4401="Lead")),
(AND('[1]PWS Information'!$E$10="CWS",U4401="Building",Q4401="Lead")))),"Tier 2",
IF((OR((AND('[1]PWS Information'!$E$10="CWS",U4401="Single Family Residence",Q4401="Galvanized Requiring Replacement")),
(AND('[1]PWS Information'!$E$10="CWS",U4401="Single Family Residence",Q4401="Galvanized Requiring Replacement",R4401="Yes")),
(AND('[1]PWS Information'!$E$10="NTNC",Q4401="Galvanized Requiring Replacement")),
(AND('[1]PWS Information'!$E$10="NTNC",U4401="Single Family Residence",R4401="Yes")))),"Tier 3",
IF((OR((AND('[1]PWS Information'!$E$10="CWS",U4401="Single Family Residence",S4401="Yes",Q4401="Non-Lead", J4401="Non-Lead - Copper",L4401="Before 1989")),
(AND('[1]PWS Information'!$E$10="CWS",U4401="Single Family Residence",S4401="Yes",Q4401="Non-Lead", N4401="Non-Lead - Copper",O4401="Before 1989")))),"Tier 4",
IF((OR((AND('[1]PWS Information'!$E$10="NTNC",Q4401="Non-Lead")),
(AND('[1]PWS Information'!$E$10="CWS",Q4401="Non-Lead",S4401="")),
(AND('[1]PWS Information'!$E$10="CWS",Q4401="Non-Lead",S4401="No")),
(AND('[1]PWS Information'!$E$10="CWS",Q4401="Non-Lead",S4401="Don't Know")),
(AND('[1]PWS Information'!$E$10="CWS",Q4401="Non-Lead", J4401="Non-Lead - Copper", S4401="Yes", L4401="Between 1989 and 2014")),
(AND('[1]PWS Information'!$E$10="CWS",Q4401="Non-Lead", J4401="Non-Lead - Copper", S4401="Yes", L4401="After 2014")),
(AND('[1]PWS Information'!$E$10="CWS",Q4401="Non-Lead", J4401="Non-Lead - Copper", S4401="Yes", L4401="Unknown")),
(AND('[1]PWS Information'!$E$10="CWS",Q4401="Non-Lead", N4401="Non-Lead - Copper", S4401="Yes", O4401="Between 1989 and 2014")),
(AND('[1]PWS Information'!$E$10="CWS",Q4401="Non-Lead", N4401="Non-Lead - Copper", S4401="Yes", O4401="After 2014")),
(AND('[1]PWS Information'!$E$10="CWS",Q4401="Non-Lead", N4401="Non-Lead - Copper", S4401="Yes", O4401="Unknown")),
(AND('[1]PWS Information'!$E$10="CWS",Q4401="Unknown")),
(AND('[1]PWS Information'!$E$10="NTNC",Q4401="Unknown")))),"Tier 5",
"")))))</f>
        <v>Tier 5</v>
      </c>
      <c r="Z4401" s="71"/>
      <c r="AA4401" s="71"/>
    </row>
    <row r="4402" spans="1:27" ht="86.4" x14ac:dyDescent="0.3">
      <c r="A4402" s="17"/>
      <c r="B4402" s="70">
        <v>9761596</v>
      </c>
      <c r="C4402" s="60">
        <v>160</v>
      </c>
      <c r="D4402" s="61" t="s">
        <v>1615</v>
      </c>
      <c r="E4402" s="61" t="s">
        <v>49</v>
      </c>
      <c r="F4402" s="61">
        <v>78640</v>
      </c>
      <c r="G4402" s="62" t="s">
        <v>1618</v>
      </c>
      <c r="H4402" s="63">
        <v>29.967352900000002</v>
      </c>
      <c r="I4402" s="64">
        <v>-97.840793700000006</v>
      </c>
      <c r="J4402" s="65" t="s">
        <v>50</v>
      </c>
      <c r="K4402" s="66" t="s">
        <v>51</v>
      </c>
      <c r="L4402" s="62" t="s">
        <v>58</v>
      </c>
      <c r="M4402" s="69"/>
      <c r="N4402" s="65" t="s">
        <v>50</v>
      </c>
      <c r="O4402" s="66" t="s">
        <v>58</v>
      </c>
      <c r="P4402" s="69"/>
      <c r="Q4402" s="55" t="str">
        <f t="shared" si="68"/>
        <v>Non-Lead</v>
      </c>
      <c r="R4402" s="70" t="s">
        <v>51</v>
      </c>
      <c r="S4402" s="70" t="s">
        <v>51</v>
      </c>
      <c r="T4402" s="70"/>
      <c r="U4402" s="71" t="s">
        <v>53</v>
      </c>
      <c r="V4402" s="71" t="s">
        <v>51</v>
      </c>
      <c r="W4402" s="71" t="s">
        <v>51</v>
      </c>
      <c r="X4402" s="71" t="s">
        <v>51</v>
      </c>
      <c r="Y4402" s="72" t="str">
        <f>IF((OR((AND('[1]PWS Information'!$E$10="CWS",U4402="Single Family Residence",Q4402="Lead")),
(AND('[1]PWS Information'!$E$10="CWS",U4402="Multiple Family Residence",'[1]PWS Information'!$E$11="Yes",Q4402="Lead")),
(AND('[1]PWS Information'!$E$10="NTNC",Q4402="Lead")))),"Tier 1",
IF((OR((AND('[1]PWS Information'!$E$10="CWS",U4402="Multiple Family Residence",'[1]PWS Information'!$E$11="No",Q4402="Lead")),
(AND('[1]PWS Information'!$E$10="CWS",U4402="Other",Q4402="Lead")),
(AND('[1]PWS Information'!$E$10="CWS",U4402="Building",Q4402="Lead")))),"Tier 2",
IF((OR((AND('[1]PWS Information'!$E$10="CWS",U4402="Single Family Residence",Q4402="Galvanized Requiring Replacement")),
(AND('[1]PWS Information'!$E$10="CWS",U4402="Single Family Residence",Q4402="Galvanized Requiring Replacement",R4402="Yes")),
(AND('[1]PWS Information'!$E$10="NTNC",Q4402="Galvanized Requiring Replacement")),
(AND('[1]PWS Information'!$E$10="NTNC",U4402="Single Family Residence",R4402="Yes")))),"Tier 3",
IF((OR((AND('[1]PWS Information'!$E$10="CWS",U4402="Single Family Residence",S4402="Yes",Q4402="Non-Lead", J4402="Non-Lead - Copper",L4402="Before 1989")),
(AND('[1]PWS Information'!$E$10="CWS",U4402="Single Family Residence",S4402="Yes",Q4402="Non-Lead", N4402="Non-Lead - Copper",O4402="Before 1989")))),"Tier 4",
IF((OR((AND('[1]PWS Information'!$E$10="NTNC",Q4402="Non-Lead")),
(AND('[1]PWS Information'!$E$10="CWS",Q4402="Non-Lead",S4402="")),
(AND('[1]PWS Information'!$E$10="CWS",Q4402="Non-Lead",S4402="No")),
(AND('[1]PWS Information'!$E$10="CWS",Q4402="Non-Lead",S4402="Don't Know")),
(AND('[1]PWS Information'!$E$10="CWS",Q4402="Non-Lead", J4402="Non-Lead - Copper", S4402="Yes", L4402="Between 1989 and 2014")),
(AND('[1]PWS Information'!$E$10="CWS",Q4402="Non-Lead", J4402="Non-Lead - Copper", S4402="Yes", L4402="After 2014")),
(AND('[1]PWS Information'!$E$10="CWS",Q4402="Non-Lead", J4402="Non-Lead - Copper", S4402="Yes", L4402="Unknown")),
(AND('[1]PWS Information'!$E$10="CWS",Q4402="Non-Lead", N4402="Non-Lead - Copper", S4402="Yes", O4402="Between 1989 and 2014")),
(AND('[1]PWS Information'!$E$10="CWS",Q4402="Non-Lead", N4402="Non-Lead - Copper", S4402="Yes", O4402="After 2014")),
(AND('[1]PWS Information'!$E$10="CWS",Q4402="Non-Lead", N4402="Non-Lead - Copper", S4402="Yes", O4402="Unknown")),
(AND('[1]PWS Information'!$E$10="CWS",Q4402="Unknown")),
(AND('[1]PWS Information'!$E$10="NTNC",Q4402="Unknown")))),"Tier 5",
"")))))</f>
        <v>Tier 5</v>
      </c>
      <c r="Z4402" s="71"/>
      <c r="AA4402" s="71"/>
    </row>
    <row r="4403" spans="1:27" ht="57.6" x14ac:dyDescent="0.3">
      <c r="A4403" s="1"/>
      <c r="B4403" s="70">
        <v>12686307</v>
      </c>
      <c r="C4403" s="60">
        <v>161</v>
      </c>
      <c r="D4403" s="61" t="s">
        <v>1615</v>
      </c>
      <c r="E4403" s="61" t="s">
        <v>49</v>
      </c>
      <c r="F4403" s="61">
        <v>78640</v>
      </c>
      <c r="G4403" s="62" t="s">
        <v>1462</v>
      </c>
      <c r="H4403" s="63">
        <v>29.967182600000001</v>
      </c>
      <c r="I4403" s="64">
        <v>-97.840813100000005</v>
      </c>
      <c r="J4403" s="65" t="s">
        <v>50</v>
      </c>
      <c r="K4403" s="66" t="s">
        <v>51</v>
      </c>
      <c r="L4403" s="62" t="s">
        <v>58</v>
      </c>
      <c r="M4403" s="69"/>
      <c r="N4403" s="65" t="s">
        <v>50</v>
      </c>
      <c r="O4403" s="66" t="s">
        <v>58</v>
      </c>
      <c r="P4403" s="69"/>
      <c r="Q4403" s="55" t="str">
        <f t="shared" si="68"/>
        <v>Non-Lead</v>
      </c>
      <c r="R4403" s="70" t="s">
        <v>51</v>
      </c>
      <c r="S4403" s="70" t="s">
        <v>51</v>
      </c>
      <c r="T4403" s="70"/>
      <c r="U4403" s="71" t="s">
        <v>53</v>
      </c>
      <c r="V4403" s="71" t="s">
        <v>51</v>
      </c>
      <c r="W4403" s="71" t="s">
        <v>51</v>
      </c>
      <c r="X4403" s="71" t="s">
        <v>51</v>
      </c>
      <c r="Y4403" s="72" t="str">
        <f>IF((OR((AND('[1]PWS Information'!$E$10="CWS",U4403="Single Family Residence",Q4403="Lead")),
(AND('[1]PWS Information'!$E$10="CWS",U4403="Multiple Family Residence",'[1]PWS Information'!$E$11="Yes",Q4403="Lead")),
(AND('[1]PWS Information'!$E$10="NTNC",Q4403="Lead")))),"Tier 1",
IF((OR((AND('[1]PWS Information'!$E$10="CWS",U4403="Multiple Family Residence",'[1]PWS Information'!$E$11="No",Q4403="Lead")),
(AND('[1]PWS Information'!$E$10="CWS",U4403="Other",Q4403="Lead")),
(AND('[1]PWS Information'!$E$10="CWS",U4403="Building",Q4403="Lead")))),"Tier 2",
IF((OR((AND('[1]PWS Information'!$E$10="CWS",U4403="Single Family Residence",Q4403="Galvanized Requiring Replacement")),
(AND('[1]PWS Information'!$E$10="CWS",U4403="Single Family Residence",Q4403="Galvanized Requiring Replacement",R4403="Yes")),
(AND('[1]PWS Information'!$E$10="NTNC",Q4403="Galvanized Requiring Replacement")),
(AND('[1]PWS Information'!$E$10="NTNC",U4403="Single Family Residence",R4403="Yes")))),"Tier 3",
IF((OR((AND('[1]PWS Information'!$E$10="CWS",U4403="Single Family Residence",S4403="Yes",Q4403="Non-Lead", J4403="Non-Lead - Copper",L4403="Before 1989")),
(AND('[1]PWS Information'!$E$10="CWS",U4403="Single Family Residence",S4403="Yes",Q4403="Non-Lead", N4403="Non-Lead - Copper",O4403="Before 1989")))),"Tier 4",
IF((OR((AND('[1]PWS Information'!$E$10="NTNC",Q4403="Non-Lead")),
(AND('[1]PWS Information'!$E$10="CWS",Q4403="Non-Lead",S4403="")),
(AND('[1]PWS Information'!$E$10="CWS",Q4403="Non-Lead",S4403="No")),
(AND('[1]PWS Information'!$E$10="CWS",Q4403="Non-Lead",S4403="Don't Know")),
(AND('[1]PWS Information'!$E$10="CWS",Q4403="Non-Lead", J4403="Non-Lead - Copper", S4403="Yes", L4403="Between 1989 and 2014")),
(AND('[1]PWS Information'!$E$10="CWS",Q4403="Non-Lead", J4403="Non-Lead - Copper", S4403="Yes", L4403="After 2014")),
(AND('[1]PWS Information'!$E$10="CWS",Q4403="Non-Lead", J4403="Non-Lead - Copper", S4403="Yes", L4403="Unknown")),
(AND('[1]PWS Information'!$E$10="CWS",Q4403="Non-Lead", N4403="Non-Lead - Copper", S4403="Yes", O4403="Between 1989 and 2014")),
(AND('[1]PWS Information'!$E$10="CWS",Q4403="Non-Lead", N4403="Non-Lead - Copper", S4403="Yes", O4403="After 2014")),
(AND('[1]PWS Information'!$E$10="CWS",Q4403="Non-Lead", N4403="Non-Lead - Copper", S4403="Yes", O4403="Unknown")),
(AND('[1]PWS Information'!$E$10="CWS",Q4403="Unknown")),
(AND('[1]PWS Information'!$E$10="NTNC",Q4403="Unknown")))),"Tier 5",
"")))))</f>
        <v>Tier 5</v>
      </c>
      <c r="Z4403" s="71"/>
      <c r="AA4403" s="71"/>
    </row>
    <row r="4404" spans="1:27" ht="57.6" x14ac:dyDescent="0.3">
      <c r="A4404" s="1"/>
      <c r="B4404" s="70">
        <v>16675477</v>
      </c>
      <c r="C4404" s="60">
        <v>170</v>
      </c>
      <c r="D4404" s="61" t="s">
        <v>1615</v>
      </c>
      <c r="E4404" s="61" t="s">
        <v>49</v>
      </c>
      <c r="F4404" s="61">
        <v>78640</v>
      </c>
      <c r="G4404" s="62" t="s">
        <v>1462</v>
      </c>
      <c r="H4404" s="63">
        <v>29.967365999999998</v>
      </c>
      <c r="I4404" s="64">
        <v>-97.840887800000004</v>
      </c>
      <c r="J4404" s="65" t="s">
        <v>50</v>
      </c>
      <c r="K4404" s="66" t="s">
        <v>51</v>
      </c>
      <c r="L4404" s="62" t="s">
        <v>58</v>
      </c>
      <c r="M4404" s="69"/>
      <c r="N4404" s="65" t="s">
        <v>50</v>
      </c>
      <c r="O4404" s="66" t="s">
        <v>58</v>
      </c>
      <c r="P4404" s="69"/>
      <c r="Q4404" s="55" t="str">
        <f t="shared" si="68"/>
        <v>Non-Lead</v>
      </c>
      <c r="R4404" s="70" t="s">
        <v>51</v>
      </c>
      <c r="S4404" s="70" t="s">
        <v>51</v>
      </c>
      <c r="T4404" s="70"/>
      <c r="U4404" s="71" t="s">
        <v>53</v>
      </c>
      <c r="V4404" s="71" t="s">
        <v>51</v>
      </c>
      <c r="W4404" s="71" t="s">
        <v>51</v>
      </c>
      <c r="X4404" s="71" t="s">
        <v>51</v>
      </c>
      <c r="Y4404" s="72" t="str">
        <f>IF((OR((AND('[1]PWS Information'!$E$10="CWS",U4404="Single Family Residence",Q4404="Lead")),
(AND('[1]PWS Information'!$E$10="CWS",U4404="Multiple Family Residence",'[1]PWS Information'!$E$11="Yes",Q4404="Lead")),
(AND('[1]PWS Information'!$E$10="NTNC",Q4404="Lead")))),"Tier 1",
IF((OR((AND('[1]PWS Information'!$E$10="CWS",U4404="Multiple Family Residence",'[1]PWS Information'!$E$11="No",Q4404="Lead")),
(AND('[1]PWS Information'!$E$10="CWS",U4404="Other",Q4404="Lead")),
(AND('[1]PWS Information'!$E$10="CWS",U4404="Building",Q4404="Lead")))),"Tier 2",
IF((OR((AND('[1]PWS Information'!$E$10="CWS",U4404="Single Family Residence",Q4404="Galvanized Requiring Replacement")),
(AND('[1]PWS Information'!$E$10="CWS",U4404="Single Family Residence",Q4404="Galvanized Requiring Replacement",R4404="Yes")),
(AND('[1]PWS Information'!$E$10="NTNC",Q4404="Galvanized Requiring Replacement")),
(AND('[1]PWS Information'!$E$10="NTNC",U4404="Single Family Residence",R4404="Yes")))),"Tier 3",
IF((OR((AND('[1]PWS Information'!$E$10="CWS",U4404="Single Family Residence",S4404="Yes",Q4404="Non-Lead", J4404="Non-Lead - Copper",L4404="Before 1989")),
(AND('[1]PWS Information'!$E$10="CWS",U4404="Single Family Residence",S4404="Yes",Q4404="Non-Lead", N4404="Non-Lead - Copper",O4404="Before 1989")))),"Tier 4",
IF((OR((AND('[1]PWS Information'!$E$10="NTNC",Q4404="Non-Lead")),
(AND('[1]PWS Information'!$E$10="CWS",Q4404="Non-Lead",S4404="")),
(AND('[1]PWS Information'!$E$10="CWS",Q4404="Non-Lead",S4404="No")),
(AND('[1]PWS Information'!$E$10="CWS",Q4404="Non-Lead",S4404="Don't Know")),
(AND('[1]PWS Information'!$E$10="CWS",Q4404="Non-Lead", J4404="Non-Lead - Copper", S4404="Yes", L4404="Between 1989 and 2014")),
(AND('[1]PWS Information'!$E$10="CWS",Q4404="Non-Lead", J4404="Non-Lead - Copper", S4404="Yes", L4404="After 2014")),
(AND('[1]PWS Information'!$E$10="CWS",Q4404="Non-Lead", J4404="Non-Lead - Copper", S4404="Yes", L4404="Unknown")),
(AND('[1]PWS Information'!$E$10="CWS",Q4404="Non-Lead", N4404="Non-Lead - Copper", S4404="Yes", O4404="Between 1989 and 2014")),
(AND('[1]PWS Information'!$E$10="CWS",Q4404="Non-Lead", N4404="Non-Lead - Copper", S4404="Yes", O4404="After 2014")),
(AND('[1]PWS Information'!$E$10="CWS",Q4404="Non-Lead", N4404="Non-Lead - Copper", S4404="Yes", O4404="Unknown")),
(AND('[1]PWS Information'!$E$10="CWS",Q4404="Unknown")),
(AND('[1]PWS Information'!$E$10="NTNC",Q4404="Unknown")))),"Tier 5",
"")))))</f>
        <v>Tier 5</v>
      </c>
      <c r="Z4404" s="71"/>
      <c r="AA4404" s="71"/>
    </row>
    <row r="4405" spans="1:27" ht="86.4" x14ac:dyDescent="0.3">
      <c r="A4405" s="1"/>
      <c r="B4405" s="70">
        <v>1441022</v>
      </c>
      <c r="C4405" s="60">
        <v>171</v>
      </c>
      <c r="D4405" s="61" t="s">
        <v>1615</v>
      </c>
      <c r="E4405" s="61" t="s">
        <v>49</v>
      </c>
      <c r="F4405" s="61">
        <v>78640</v>
      </c>
      <c r="G4405" s="62" t="s">
        <v>1619</v>
      </c>
      <c r="H4405" s="63">
        <v>29.967194500000002</v>
      </c>
      <c r="I4405" s="64">
        <v>-97.840905599999999</v>
      </c>
      <c r="J4405" s="65" t="s">
        <v>50</v>
      </c>
      <c r="K4405" s="66" t="s">
        <v>51</v>
      </c>
      <c r="L4405" s="62" t="s">
        <v>58</v>
      </c>
      <c r="M4405" s="69"/>
      <c r="N4405" s="65" t="s">
        <v>50</v>
      </c>
      <c r="O4405" s="66" t="s">
        <v>58</v>
      </c>
      <c r="P4405" s="69"/>
      <c r="Q4405" s="55" t="str">
        <f t="shared" si="68"/>
        <v>Non-Lead</v>
      </c>
      <c r="R4405" s="70" t="s">
        <v>51</v>
      </c>
      <c r="S4405" s="70" t="s">
        <v>51</v>
      </c>
      <c r="T4405" s="70"/>
      <c r="U4405" s="71" t="s">
        <v>53</v>
      </c>
      <c r="V4405" s="71" t="s">
        <v>51</v>
      </c>
      <c r="W4405" s="71" t="s">
        <v>51</v>
      </c>
      <c r="X4405" s="71" t="s">
        <v>51</v>
      </c>
      <c r="Y4405" s="72" t="str">
        <f>IF((OR((AND('[1]PWS Information'!$E$10="CWS",U4405="Single Family Residence",Q4405="Lead")),
(AND('[1]PWS Information'!$E$10="CWS",U4405="Multiple Family Residence",'[1]PWS Information'!$E$11="Yes",Q4405="Lead")),
(AND('[1]PWS Information'!$E$10="NTNC",Q4405="Lead")))),"Tier 1",
IF((OR((AND('[1]PWS Information'!$E$10="CWS",U4405="Multiple Family Residence",'[1]PWS Information'!$E$11="No",Q4405="Lead")),
(AND('[1]PWS Information'!$E$10="CWS",U4405="Other",Q4405="Lead")),
(AND('[1]PWS Information'!$E$10="CWS",U4405="Building",Q4405="Lead")))),"Tier 2",
IF((OR((AND('[1]PWS Information'!$E$10="CWS",U4405="Single Family Residence",Q4405="Galvanized Requiring Replacement")),
(AND('[1]PWS Information'!$E$10="CWS",U4405="Single Family Residence",Q4405="Galvanized Requiring Replacement",R4405="Yes")),
(AND('[1]PWS Information'!$E$10="NTNC",Q4405="Galvanized Requiring Replacement")),
(AND('[1]PWS Information'!$E$10="NTNC",U4405="Single Family Residence",R4405="Yes")))),"Tier 3",
IF((OR((AND('[1]PWS Information'!$E$10="CWS",U4405="Single Family Residence",S4405="Yes",Q4405="Non-Lead", J4405="Non-Lead - Copper",L4405="Before 1989")),
(AND('[1]PWS Information'!$E$10="CWS",U4405="Single Family Residence",S4405="Yes",Q4405="Non-Lead", N4405="Non-Lead - Copper",O4405="Before 1989")))),"Tier 4",
IF((OR((AND('[1]PWS Information'!$E$10="NTNC",Q4405="Non-Lead")),
(AND('[1]PWS Information'!$E$10="CWS",Q4405="Non-Lead",S4405="")),
(AND('[1]PWS Information'!$E$10="CWS",Q4405="Non-Lead",S4405="No")),
(AND('[1]PWS Information'!$E$10="CWS",Q4405="Non-Lead",S4405="Don't Know")),
(AND('[1]PWS Information'!$E$10="CWS",Q4405="Non-Lead", J4405="Non-Lead - Copper", S4405="Yes", L4405="Between 1989 and 2014")),
(AND('[1]PWS Information'!$E$10="CWS",Q4405="Non-Lead", J4405="Non-Lead - Copper", S4405="Yes", L4405="After 2014")),
(AND('[1]PWS Information'!$E$10="CWS",Q4405="Non-Lead", J4405="Non-Lead - Copper", S4405="Yes", L4405="Unknown")),
(AND('[1]PWS Information'!$E$10="CWS",Q4405="Non-Lead", N4405="Non-Lead - Copper", S4405="Yes", O4405="Between 1989 and 2014")),
(AND('[1]PWS Information'!$E$10="CWS",Q4405="Non-Lead", N4405="Non-Lead - Copper", S4405="Yes", O4405="After 2014")),
(AND('[1]PWS Information'!$E$10="CWS",Q4405="Non-Lead", N4405="Non-Lead - Copper", S4405="Yes", O4405="Unknown")),
(AND('[1]PWS Information'!$E$10="CWS",Q4405="Unknown")),
(AND('[1]PWS Information'!$E$10="NTNC",Q4405="Unknown")))),"Tier 5",
"")))))</f>
        <v>Tier 5</v>
      </c>
      <c r="Z4405" s="71"/>
      <c r="AA4405" s="71"/>
    </row>
    <row r="4406" spans="1:27" ht="57.6" x14ac:dyDescent="0.3">
      <c r="A4406" s="17"/>
      <c r="B4406" s="70">
        <v>13138828</v>
      </c>
      <c r="C4406" s="60">
        <v>180</v>
      </c>
      <c r="D4406" s="61" t="s">
        <v>1615</v>
      </c>
      <c r="E4406" s="61" t="s">
        <v>49</v>
      </c>
      <c r="F4406" s="61">
        <v>78640</v>
      </c>
      <c r="G4406" s="62" t="s">
        <v>1462</v>
      </c>
      <c r="H4406" s="63">
        <v>29.967379099999999</v>
      </c>
      <c r="I4406" s="64">
        <v>-97.840981900000003</v>
      </c>
      <c r="J4406" s="65" t="s">
        <v>50</v>
      </c>
      <c r="K4406" s="66" t="s">
        <v>51</v>
      </c>
      <c r="L4406" s="62" t="s">
        <v>58</v>
      </c>
      <c r="M4406" s="69"/>
      <c r="N4406" s="65" t="s">
        <v>50</v>
      </c>
      <c r="O4406" s="66" t="s">
        <v>52</v>
      </c>
      <c r="P4406" s="69"/>
      <c r="Q4406" s="55" t="str">
        <f t="shared" si="68"/>
        <v>Non-Lead</v>
      </c>
      <c r="R4406" s="70" t="s">
        <v>51</v>
      </c>
      <c r="S4406" s="70" t="s">
        <v>51</v>
      </c>
      <c r="T4406" s="70"/>
      <c r="U4406" s="71" t="s">
        <v>53</v>
      </c>
      <c r="V4406" s="71" t="s">
        <v>51</v>
      </c>
      <c r="W4406" s="71" t="s">
        <v>51</v>
      </c>
      <c r="X4406" s="71" t="s">
        <v>51</v>
      </c>
      <c r="Y4406" s="72" t="str">
        <f>IF((OR((AND('[1]PWS Information'!$E$10="CWS",U4406="Single Family Residence",Q4406="Lead")),
(AND('[1]PWS Information'!$E$10="CWS",U4406="Multiple Family Residence",'[1]PWS Information'!$E$11="Yes",Q4406="Lead")),
(AND('[1]PWS Information'!$E$10="NTNC",Q4406="Lead")))),"Tier 1",
IF((OR((AND('[1]PWS Information'!$E$10="CWS",U4406="Multiple Family Residence",'[1]PWS Information'!$E$11="No",Q4406="Lead")),
(AND('[1]PWS Information'!$E$10="CWS",U4406="Other",Q4406="Lead")),
(AND('[1]PWS Information'!$E$10="CWS",U4406="Building",Q4406="Lead")))),"Tier 2",
IF((OR((AND('[1]PWS Information'!$E$10="CWS",U4406="Single Family Residence",Q4406="Galvanized Requiring Replacement")),
(AND('[1]PWS Information'!$E$10="CWS",U4406="Single Family Residence",Q4406="Galvanized Requiring Replacement",R4406="Yes")),
(AND('[1]PWS Information'!$E$10="NTNC",Q4406="Galvanized Requiring Replacement")),
(AND('[1]PWS Information'!$E$10="NTNC",U4406="Single Family Residence",R4406="Yes")))),"Tier 3",
IF((OR((AND('[1]PWS Information'!$E$10="CWS",U4406="Single Family Residence",S4406="Yes",Q4406="Non-Lead", J4406="Non-Lead - Copper",L4406="Before 1989")),
(AND('[1]PWS Information'!$E$10="CWS",U4406="Single Family Residence",S4406="Yes",Q4406="Non-Lead", N4406="Non-Lead - Copper",O4406="Before 1989")))),"Tier 4",
IF((OR((AND('[1]PWS Information'!$E$10="NTNC",Q4406="Non-Lead")),
(AND('[1]PWS Information'!$E$10="CWS",Q4406="Non-Lead",S4406="")),
(AND('[1]PWS Information'!$E$10="CWS",Q4406="Non-Lead",S4406="No")),
(AND('[1]PWS Information'!$E$10="CWS",Q4406="Non-Lead",S4406="Don't Know")),
(AND('[1]PWS Information'!$E$10="CWS",Q4406="Non-Lead", J4406="Non-Lead - Copper", S4406="Yes", L4406="Between 1989 and 2014")),
(AND('[1]PWS Information'!$E$10="CWS",Q4406="Non-Lead", J4406="Non-Lead - Copper", S4406="Yes", L4406="After 2014")),
(AND('[1]PWS Information'!$E$10="CWS",Q4406="Non-Lead", J4406="Non-Lead - Copper", S4406="Yes", L4406="Unknown")),
(AND('[1]PWS Information'!$E$10="CWS",Q4406="Non-Lead", N4406="Non-Lead - Copper", S4406="Yes", O4406="Between 1989 and 2014")),
(AND('[1]PWS Information'!$E$10="CWS",Q4406="Non-Lead", N4406="Non-Lead - Copper", S4406="Yes", O4406="After 2014")),
(AND('[1]PWS Information'!$E$10="CWS",Q4406="Non-Lead", N4406="Non-Lead - Copper", S4406="Yes", O4406="Unknown")),
(AND('[1]PWS Information'!$E$10="CWS",Q4406="Unknown")),
(AND('[1]PWS Information'!$E$10="NTNC",Q4406="Unknown")))),"Tier 5",
"")))))</f>
        <v>Tier 5</v>
      </c>
      <c r="Z4406" s="71"/>
      <c r="AA4406" s="71"/>
    </row>
    <row r="4407" spans="1:27" ht="57.6" x14ac:dyDescent="0.3">
      <c r="A4407" s="1"/>
      <c r="B4407" s="70">
        <v>13436137</v>
      </c>
      <c r="C4407" s="60">
        <v>181</v>
      </c>
      <c r="D4407" s="61" t="s">
        <v>1615</v>
      </c>
      <c r="E4407" s="61" t="s">
        <v>49</v>
      </c>
      <c r="F4407" s="61">
        <v>78640</v>
      </c>
      <c r="G4407" s="62" t="s">
        <v>1462</v>
      </c>
      <c r="H4407" s="63">
        <v>29.967206399999998</v>
      </c>
      <c r="I4407" s="64">
        <v>-97.840998099999993</v>
      </c>
      <c r="J4407" s="65" t="s">
        <v>50</v>
      </c>
      <c r="K4407" s="66" t="s">
        <v>51</v>
      </c>
      <c r="L4407" s="62" t="s">
        <v>58</v>
      </c>
      <c r="M4407" s="69"/>
      <c r="N4407" s="65" t="s">
        <v>50</v>
      </c>
      <c r="O4407" s="66" t="s">
        <v>58</v>
      </c>
      <c r="P4407" s="69"/>
      <c r="Q4407" s="55" t="str">
        <f t="shared" si="68"/>
        <v>Non-Lead</v>
      </c>
      <c r="R4407" s="70" t="s">
        <v>51</v>
      </c>
      <c r="S4407" s="70" t="s">
        <v>51</v>
      </c>
      <c r="T4407" s="70"/>
      <c r="U4407" s="71" t="s">
        <v>53</v>
      </c>
      <c r="V4407" s="71" t="s">
        <v>51</v>
      </c>
      <c r="W4407" s="71" t="s">
        <v>51</v>
      </c>
      <c r="X4407" s="71" t="s">
        <v>51</v>
      </c>
      <c r="Y4407" s="72" t="str">
        <f>IF((OR((AND('[1]PWS Information'!$E$10="CWS",U4407="Single Family Residence",Q4407="Lead")),
(AND('[1]PWS Information'!$E$10="CWS",U4407="Multiple Family Residence",'[1]PWS Information'!$E$11="Yes",Q4407="Lead")),
(AND('[1]PWS Information'!$E$10="NTNC",Q4407="Lead")))),"Tier 1",
IF((OR((AND('[1]PWS Information'!$E$10="CWS",U4407="Multiple Family Residence",'[1]PWS Information'!$E$11="No",Q4407="Lead")),
(AND('[1]PWS Information'!$E$10="CWS",U4407="Other",Q4407="Lead")),
(AND('[1]PWS Information'!$E$10="CWS",U4407="Building",Q4407="Lead")))),"Tier 2",
IF((OR((AND('[1]PWS Information'!$E$10="CWS",U4407="Single Family Residence",Q4407="Galvanized Requiring Replacement")),
(AND('[1]PWS Information'!$E$10="CWS",U4407="Single Family Residence",Q4407="Galvanized Requiring Replacement",R4407="Yes")),
(AND('[1]PWS Information'!$E$10="NTNC",Q4407="Galvanized Requiring Replacement")),
(AND('[1]PWS Information'!$E$10="NTNC",U4407="Single Family Residence",R4407="Yes")))),"Tier 3",
IF((OR((AND('[1]PWS Information'!$E$10="CWS",U4407="Single Family Residence",S4407="Yes",Q4407="Non-Lead", J4407="Non-Lead - Copper",L4407="Before 1989")),
(AND('[1]PWS Information'!$E$10="CWS",U4407="Single Family Residence",S4407="Yes",Q4407="Non-Lead", N4407="Non-Lead - Copper",O4407="Before 1989")))),"Tier 4",
IF((OR((AND('[1]PWS Information'!$E$10="NTNC",Q4407="Non-Lead")),
(AND('[1]PWS Information'!$E$10="CWS",Q4407="Non-Lead",S4407="")),
(AND('[1]PWS Information'!$E$10="CWS",Q4407="Non-Lead",S4407="No")),
(AND('[1]PWS Information'!$E$10="CWS",Q4407="Non-Lead",S4407="Don't Know")),
(AND('[1]PWS Information'!$E$10="CWS",Q4407="Non-Lead", J4407="Non-Lead - Copper", S4407="Yes", L4407="Between 1989 and 2014")),
(AND('[1]PWS Information'!$E$10="CWS",Q4407="Non-Lead", J4407="Non-Lead - Copper", S4407="Yes", L4407="After 2014")),
(AND('[1]PWS Information'!$E$10="CWS",Q4407="Non-Lead", J4407="Non-Lead - Copper", S4407="Yes", L4407="Unknown")),
(AND('[1]PWS Information'!$E$10="CWS",Q4407="Non-Lead", N4407="Non-Lead - Copper", S4407="Yes", O4407="Between 1989 and 2014")),
(AND('[1]PWS Information'!$E$10="CWS",Q4407="Non-Lead", N4407="Non-Lead - Copper", S4407="Yes", O4407="After 2014")),
(AND('[1]PWS Information'!$E$10="CWS",Q4407="Non-Lead", N4407="Non-Lead - Copper", S4407="Yes", O4407="Unknown")),
(AND('[1]PWS Information'!$E$10="CWS",Q4407="Unknown")),
(AND('[1]PWS Information'!$E$10="NTNC",Q4407="Unknown")))),"Tier 5",
"")))))</f>
        <v>Tier 5</v>
      </c>
      <c r="Z4407" s="71"/>
      <c r="AA4407" s="71"/>
    </row>
    <row r="4408" spans="1:27" ht="57.6" x14ac:dyDescent="0.3">
      <c r="A4408" s="1"/>
      <c r="B4408" s="70">
        <v>10721442</v>
      </c>
      <c r="C4408" s="60">
        <v>190</v>
      </c>
      <c r="D4408" s="61" t="s">
        <v>1615</v>
      </c>
      <c r="E4408" s="61" t="s">
        <v>49</v>
      </c>
      <c r="F4408" s="61">
        <v>78640</v>
      </c>
      <c r="G4408" s="62" t="s">
        <v>1462</v>
      </c>
      <c r="H4408" s="63">
        <v>29.967392</v>
      </c>
      <c r="I4408" s="64">
        <v>-97.841076000000001</v>
      </c>
      <c r="J4408" s="65" t="s">
        <v>50</v>
      </c>
      <c r="K4408" s="66" t="s">
        <v>51</v>
      </c>
      <c r="L4408" s="62" t="s">
        <v>58</v>
      </c>
      <c r="M4408" s="69"/>
      <c r="N4408" s="65" t="s">
        <v>50</v>
      </c>
      <c r="O4408" s="66" t="s">
        <v>58</v>
      </c>
      <c r="P4408" s="69"/>
      <c r="Q4408" s="55" t="str">
        <f t="shared" si="68"/>
        <v>Non-Lead</v>
      </c>
      <c r="R4408" s="70" t="s">
        <v>51</v>
      </c>
      <c r="S4408" s="70" t="s">
        <v>51</v>
      </c>
      <c r="T4408" s="70"/>
      <c r="U4408" s="71" t="s">
        <v>53</v>
      </c>
      <c r="V4408" s="71" t="s">
        <v>51</v>
      </c>
      <c r="W4408" s="71" t="s">
        <v>51</v>
      </c>
      <c r="X4408" s="71" t="s">
        <v>51</v>
      </c>
      <c r="Y4408" s="72" t="str">
        <f>IF((OR((AND('[1]PWS Information'!$E$10="CWS",U4408="Single Family Residence",Q4408="Lead")),
(AND('[1]PWS Information'!$E$10="CWS",U4408="Multiple Family Residence",'[1]PWS Information'!$E$11="Yes",Q4408="Lead")),
(AND('[1]PWS Information'!$E$10="NTNC",Q4408="Lead")))),"Tier 1",
IF((OR((AND('[1]PWS Information'!$E$10="CWS",U4408="Multiple Family Residence",'[1]PWS Information'!$E$11="No",Q4408="Lead")),
(AND('[1]PWS Information'!$E$10="CWS",U4408="Other",Q4408="Lead")),
(AND('[1]PWS Information'!$E$10="CWS",U4408="Building",Q4408="Lead")))),"Tier 2",
IF((OR((AND('[1]PWS Information'!$E$10="CWS",U4408="Single Family Residence",Q4408="Galvanized Requiring Replacement")),
(AND('[1]PWS Information'!$E$10="CWS",U4408="Single Family Residence",Q4408="Galvanized Requiring Replacement",R4408="Yes")),
(AND('[1]PWS Information'!$E$10="NTNC",Q4408="Galvanized Requiring Replacement")),
(AND('[1]PWS Information'!$E$10="NTNC",U4408="Single Family Residence",R4408="Yes")))),"Tier 3",
IF((OR((AND('[1]PWS Information'!$E$10="CWS",U4408="Single Family Residence",S4408="Yes",Q4408="Non-Lead", J4408="Non-Lead - Copper",L4408="Before 1989")),
(AND('[1]PWS Information'!$E$10="CWS",U4408="Single Family Residence",S4408="Yes",Q4408="Non-Lead", N4408="Non-Lead - Copper",O4408="Before 1989")))),"Tier 4",
IF((OR((AND('[1]PWS Information'!$E$10="NTNC",Q4408="Non-Lead")),
(AND('[1]PWS Information'!$E$10="CWS",Q4408="Non-Lead",S4408="")),
(AND('[1]PWS Information'!$E$10="CWS",Q4408="Non-Lead",S4408="No")),
(AND('[1]PWS Information'!$E$10="CWS",Q4408="Non-Lead",S4408="Don't Know")),
(AND('[1]PWS Information'!$E$10="CWS",Q4408="Non-Lead", J4408="Non-Lead - Copper", S4408="Yes", L4408="Between 1989 and 2014")),
(AND('[1]PWS Information'!$E$10="CWS",Q4408="Non-Lead", J4408="Non-Lead - Copper", S4408="Yes", L4408="After 2014")),
(AND('[1]PWS Information'!$E$10="CWS",Q4408="Non-Lead", J4408="Non-Lead - Copper", S4408="Yes", L4408="Unknown")),
(AND('[1]PWS Information'!$E$10="CWS",Q4408="Non-Lead", N4408="Non-Lead - Copper", S4408="Yes", O4408="Between 1989 and 2014")),
(AND('[1]PWS Information'!$E$10="CWS",Q4408="Non-Lead", N4408="Non-Lead - Copper", S4408="Yes", O4408="After 2014")),
(AND('[1]PWS Information'!$E$10="CWS",Q4408="Non-Lead", N4408="Non-Lead - Copper", S4408="Yes", O4408="Unknown")),
(AND('[1]PWS Information'!$E$10="CWS",Q4408="Unknown")),
(AND('[1]PWS Information'!$E$10="NTNC",Q4408="Unknown")))),"Tier 5",
"")))))</f>
        <v>Tier 5</v>
      </c>
      <c r="Z4408" s="71"/>
      <c r="AA4408" s="71"/>
    </row>
    <row r="4409" spans="1:27" ht="86.4" x14ac:dyDescent="0.3">
      <c r="A4409" s="1"/>
      <c r="B4409" s="70">
        <v>1437664</v>
      </c>
      <c r="C4409" s="60">
        <v>191</v>
      </c>
      <c r="D4409" s="61" t="s">
        <v>1615</v>
      </c>
      <c r="E4409" s="61" t="s">
        <v>49</v>
      </c>
      <c r="F4409" s="61">
        <v>78640</v>
      </c>
      <c r="G4409" s="62" t="s">
        <v>1620</v>
      </c>
      <c r="H4409" s="63">
        <v>29.967217999999999</v>
      </c>
      <c r="I4409" s="64">
        <v>-97.841090699999995</v>
      </c>
      <c r="J4409" s="65" t="s">
        <v>50</v>
      </c>
      <c r="K4409" s="66" t="s">
        <v>51</v>
      </c>
      <c r="L4409" s="62" t="s">
        <v>58</v>
      </c>
      <c r="M4409" s="69"/>
      <c r="N4409" s="65" t="s">
        <v>50</v>
      </c>
      <c r="O4409" s="66" t="s">
        <v>52</v>
      </c>
      <c r="P4409" s="69"/>
      <c r="Q4409" s="55" t="str">
        <f t="shared" si="68"/>
        <v>Non-Lead</v>
      </c>
      <c r="R4409" s="70" t="s">
        <v>51</v>
      </c>
      <c r="S4409" s="70" t="s">
        <v>51</v>
      </c>
      <c r="T4409" s="70"/>
      <c r="U4409" s="71" t="s">
        <v>53</v>
      </c>
      <c r="V4409" s="71" t="s">
        <v>51</v>
      </c>
      <c r="W4409" s="71" t="s">
        <v>51</v>
      </c>
      <c r="X4409" s="71" t="s">
        <v>51</v>
      </c>
      <c r="Y4409" s="72" t="str">
        <f>IF((OR((AND('[1]PWS Information'!$E$10="CWS",U4409="Single Family Residence",Q4409="Lead")),
(AND('[1]PWS Information'!$E$10="CWS",U4409="Multiple Family Residence",'[1]PWS Information'!$E$11="Yes",Q4409="Lead")),
(AND('[1]PWS Information'!$E$10="NTNC",Q4409="Lead")))),"Tier 1",
IF((OR((AND('[1]PWS Information'!$E$10="CWS",U4409="Multiple Family Residence",'[1]PWS Information'!$E$11="No",Q4409="Lead")),
(AND('[1]PWS Information'!$E$10="CWS",U4409="Other",Q4409="Lead")),
(AND('[1]PWS Information'!$E$10="CWS",U4409="Building",Q4409="Lead")))),"Tier 2",
IF((OR((AND('[1]PWS Information'!$E$10="CWS",U4409="Single Family Residence",Q4409="Galvanized Requiring Replacement")),
(AND('[1]PWS Information'!$E$10="CWS",U4409="Single Family Residence",Q4409="Galvanized Requiring Replacement",R4409="Yes")),
(AND('[1]PWS Information'!$E$10="NTNC",Q4409="Galvanized Requiring Replacement")),
(AND('[1]PWS Information'!$E$10="NTNC",U4409="Single Family Residence",R4409="Yes")))),"Tier 3",
IF((OR((AND('[1]PWS Information'!$E$10="CWS",U4409="Single Family Residence",S4409="Yes",Q4409="Non-Lead", J4409="Non-Lead - Copper",L4409="Before 1989")),
(AND('[1]PWS Information'!$E$10="CWS",U4409="Single Family Residence",S4409="Yes",Q4409="Non-Lead", N4409="Non-Lead - Copper",O4409="Before 1989")))),"Tier 4",
IF((OR((AND('[1]PWS Information'!$E$10="NTNC",Q4409="Non-Lead")),
(AND('[1]PWS Information'!$E$10="CWS",Q4409="Non-Lead",S4409="")),
(AND('[1]PWS Information'!$E$10="CWS",Q4409="Non-Lead",S4409="No")),
(AND('[1]PWS Information'!$E$10="CWS",Q4409="Non-Lead",S4409="Don't Know")),
(AND('[1]PWS Information'!$E$10="CWS",Q4409="Non-Lead", J4409="Non-Lead - Copper", S4409="Yes", L4409="Between 1989 and 2014")),
(AND('[1]PWS Information'!$E$10="CWS",Q4409="Non-Lead", J4409="Non-Lead - Copper", S4409="Yes", L4409="After 2014")),
(AND('[1]PWS Information'!$E$10="CWS",Q4409="Non-Lead", J4409="Non-Lead - Copper", S4409="Yes", L4409="Unknown")),
(AND('[1]PWS Information'!$E$10="CWS",Q4409="Non-Lead", N4409="Non-Lead - Copper", S4409="Yes", O4409="Between 1989 and 2014")),
(AND('[1]PWS Information'!$E$10="CWS",Q4409="Non-Lead", N4409="Non-Lead - Copper", S4409="Yes", O4409="After 2014")),
(AND('[1]PWS Information'!$E$10="CWS",Q4409="Non-Lead", N4409="Non-Lead - Copper", S4409="Yes", O4409="Unknown")),
(AND('[1]PWS Information'!$E$10="CWS",Q4409="Unknown")),
(AND('[1]PWS Information'!$E$10="NTNC",Q4409="Unknown")))),"Tier 5",
"")))))</f>
        <v>Tier 5</v>
      </c>
      <c r="Z4409" s="71"/>
      <c r="AA4409" s="71"/>
    </row>
    <row r="4410" spans="1:27" ht="57.6" x14ac:dyDescent="0.3">
      <c r="A4410" s="17"/>
      <c r="B4410" s="70">
        <v>13348344</v>
      </c>
      <c r="C4410" s="60">
        <v>200</v>
      </c>
      <c r="D4410" s="61" t="s">
        <v>1615</v>
      </c>
      <c r="E4410" s="61" t="s">
        <v>49</v>
      </c>
      <c r="F4410" s="61">
        <v>78640</v>
      </c>
      <c r="G4410" s="62" t="s">
        <v>1462</v>
      </c>
      <c r="H4410" s="63">
        <v>29.967389900000001</v>
      </c>
      <c r="I4410" s="64">
        <v>-97.841171000000003</v>
      </c>
      <c r="J4410" s="65" t="s">
        <v>57</v>
      </c>
      <c r="K4410" s="66" t="s">
        <v>51</v>
      </c>
      <c r="L4410" s="62" t="s">
        <v>58</v>
      </c>
      <c r="M4410" s="69"/>
      <c r="N4410" s="65" t="s">
        <v>50</v>
      </c>
      <c r="O4410" s="66" t="s">
        <v>58</v>
      </c>
      <c r="P4410" s="69"/>
      <c r="Q4410" s="55" t="str">
        <f t="shared" si="68"/>
        <v>Non-Lead</v>
      </c>
      <c r="R4410" s="70" t="s">
        <v>51</v>
      </c>
      <c r="S4410" s="70" t="s">
        <v>51</v>
      </c>
      <c r="T4410" s="70"/>
      <c r="U4410" s="71" t="s">
        <v>53</v>
      </c>
      <c r="V4410" s="71" t="s">
        <v>51</v>
      </c>
      <c r="W4410" s="71" t="s">
        <v>51</v>
      </c>
      <c r="X4410" s="71" t="s">
        <v>51</v>
      </c>
      <c r="Y4410" s="72" t="str">
        <f>IF((OR((AND('[1]PWS Information'!$E$10="CWS",U4410="Single Family Residence",Q4410="Lead")),
(AND('[1]PWS Information'!$E$10="CWS",U4410="Multiple Family Residence",'[1]PWS Information'!$E$11="Yes",Q4410="Lead")),
(AND('[1]PWS Information'!$E$10="NTNC",Q4410="Lead")))),"Tier 1",
IF((OR((AND('[1]PWS Information'!$E$10="CWS",U4410="Multiple Family Residence",'[1]PWS Information'!$E$11="No",Q4410="Lead")),
(AND('[1]PWS Information'!$E$10="CWS",U4410="Other",Q4410="Lead")),
(AND('[1]PWS Information'!$E$10="CWS",U4410="Building",Q4410="Lead")))),"Tier 2",
IF((OR((AND('[1]PWS Information'!$E$10="CWS",U4410="Single Family Residence",Q4410="Galvanized Requiring Replacement")),
(AND('[1]PWS Information'!$E$10="CWS",U4410="Single Family Residence",Q4410="Galvanized Requiring Replacement",R4410="Yes")),
(AND('[1]PWS Information'!$E$10="NTNC",Q4410="Galvanized Requiring Replacement")),
(AND('[1]PWS Information'!$E$10="NTNC",U4410="Single Family Residence",R4410="Yes")))),"Tier 3",
IF((OR((AND('[1]PWS Information'!$E$10="CWS",U4410="Single Family Residence",S4410="Yes",Q4410="Non-Lead", J4410="Non-Lead - Copper",L4410="Before 1989")),
(AND('[1]PWS Information'!$E$10="CWS",U4410="Single Family Residence",S4410="Yes",Q4410="Non-Lead", N4410="Non-Lead - Copper",O4410="Before 1989")))),"Tier 4",
IF((OR((AND('[1]PWS Information'!$E$10="NTNC",Q4410="Non-Lead")),
(AND('[1]PWS Information'!$E$10="CWS",Q4410="Non-Lead",S4410="")),
(AND('[1]PWS Information'!$E$10="CWS",Q4410="Non-Lead",S4410="No")),
(AND('[1]PWS Information'!$E$10="CWS",Q4410="Non-Lead",S4410="Don't Know")),
(AND('[1]PWS Information'!$E$10="CWS",Q4410="Non-Lead", J4410="Non-Lead - Copper", S4410="Yes", L4410="Between 1989 and 2014")),
(AND('[1]PWS Information'!$E$10="CWS",Q4410="Non-Lead", J4410="Non-Lead - Copper", S4410="Yes", L4410="After 2014")),
(AND('[1]PWS Information'!$E$10="CWS",Q4410="Non-Lead", J4410="Non-Lead - Copper", S4410="Yes", L4410="Unknown")),
(AND('[1]PWS Information'!$E$10="CWS",Q4410="Non-Lead", N4410="Non-Lead - Copper", S4410="Yes", O4410="Between 1989 and 2014")),
(AND('[1]PWS Information'!$E$10="CWS",Q4410="Non-Lead", N4410="Non-Lead - Copper", S4410="Yes", O4410="After 2014")),
(AND('[1]PWS Information'!$E$10="CWS",Q4410="Non-Lead", N4410="Non-Lead - Copper", S4410="Yes", O4410="Unknown")),
(AND('[1]PWS Information'!$E$10="CWS",Q4410="Unknown")),
(AND('[1]PWS Information'!$E$10="NTNC",Q4410="Unknown")))),"Tier 5",
"")))))</f>
        <v>Tier 5</v>
      </c>
      <c r="Z4410" s="71"/>
      <c r="AA4410" s="71"/>
    </row>
    <row r="4411" spans="1:27" ht="72" x14ac:dyDescent="0.3">
      <c r="A4411" s="1"/>
      <c r="B4411" s="70">
        <v>3879011</v>
      </c>
      <c r="C4411" s="60">
        <v>201</v>
      </c>
      <c r="D4411" s="61" t="s">
        <v>1615</v>
      </c>
      <c r="E4411" s="61" t="s">
        <v>49</v>
      </c>
      <c r="F4411" s="61">
        <v>78640</v>
      </c>
      <c r="G4411" s="62" t="s">
        <v>1621</v>
      </c>
      <c r="H4411" s="63">
        <v>29.967216799999999</v>
      </c>
      <c r="I4411" s="64">
        <v>-97.841183900000004</v>
      </c>
      <c r="J4411" s="65" t="s">
        <v>57</v>
      </c>
      <c r="K4411" s="66" t="s">
        <v>51</v>
      </c>
      <c r="L4411" s="62" t="s">
        <v>58</v>
      </c>
      <c r="M4411" s="69"/>
      <c r="N4411" s="65" t="s">
        <v>50</v>
      </c>
      <c r="O4411" s="66" t="s">
        <v>58</v>
      </c>
      <c r="P4411" s="69"/>
      <c r="Q4411" s="55" t="str">
        <f t="shared" si="68"/>
        <v>Non-Lead</v>
      </c>
      <c r="R4411" s="70" t="s">
        <v>51</v>
      </c>
      <c r="S4411" s="70" t="s">
        <v>51</v>
      </c>
      <c r="T4411" s="70"/>
      <c r="U4411" s="71" t="s">
        <v>53</v>
      </c>
      <c r="V4411" s="71" t="s">
        <v>51</v>
      </c>
      <c r="W4411" s="71" t="s">
        <v>51</v>
      </c>
      <c r="X4411" s="71" t="s">
        <v>51</v>
      </c>
      <c r="Y4411" s="72" t="str">
        <f>IF((OR((AND('[1]PWS Information'!$E$10="CWS",U4411="Single Family Residence",Q4411="Lead")),
(AND('[1]PWS Information'!$E$10="CWS",U4411="Multiple Family Residence",'[1]PWS Information'!$E$11="Yes",Q4411="Lead")),
(AND('[1]PWS Information'!$E$10="NTNC",Q4411="Lead")))),"Tier 1",
IF((OR((AND('[1]PWS Information'!$E$10="CWS",U4411="Multiple Family Residence",'[1]PWS Information'!$E$11="No",Q4411="Lead")),
(AND('[1]PWS Information'!$E$10="CWS",U4411="Other",Q4411="Lead")),
(AND('[1]PWS Information'!$E$10="CWS",U4411="Building",Q4411="Lead")))),"Tier 2",
IF((OR((AND('[1]PWS Information'!$E$10="CWS",U4411="Single Family Residence",Q4411="Galvanized Requiring Replacement")),
(AND('[1]PWS Information'!$E$10="CWS",U4411="Single Family Residence",Q4411="Galvanized Requiring Replacement",R4411="Yes")),
(AND('[1]PWS Information'!$E$10="NTNC",Q4411="Galvanized Requiring Replacement")),
(AND('[1]PWS Information'!$E$10="NTNC",U4411="Single Family Residence",R4411="Yes")))),"Tier 3",
IF((OR((AND('[1]PWS Information'!$E$10="CWS",U4411="Single Family Residence",S4411="Yes",Q4411="Non-Lead", J4411="Non-Lead - Copper",L4411="Before 1989")),
(AND('[1]PWS Information'!$E$10="CWS",U4411="Single Family Residence",S4411="Yes",Q4411="Non-Lead", N4411="Non-Lead - Copper",O4411="Before 1989")))),"Tier 4",
IF((OR((AND('[1]PWS Information'!$E$10="NTNC",Q4411="Non-Lead")),
(AND('[1]PWS Information'!$E$10="CWS",Q4411="Non-Lead",S4411="")),
(AND('[1]PWS Information'!$E$10="CWS",Q4411="Non-Lead",S4411="No")),
(AND('[1]PWS Information'!$E$10="CWS",Q4411="Non-Lead",S4411="Don't Know")),
(AND('[1]PWS Information'!$E$10="CWS",Q4411="Non-Lead", J4411="Non-Lead - Copper", S4411="Yes", L4411="Between 1989 and 2014")),
(AND('[1]PWS Information'!$E$10="CWS",Q4411="Non-Lead", J4411="Non-Lead - Copper", S4411="Yes", L4411="After 2014")),
(AND('[1]PWS Information'!$E$10="CWS",Q4411="Non-Lead", J4411="Non-Lead - Copper", S4411="Yes", L4411="Unknown")),
(AND('[1]PWS Information'!$E$10="CWS",Q4411="Non-Lead", N4411="Non-Lead - Copper", S4411="Yes", O4411="Between 1989 and 2014")),
(AND('[1]PWS Information'!$E$10="CWS",Q4411="Non-Lead", N4411="Non-Lead - Copper", S4411="Yes", O4411="After 2014")),
(AND('[1]PWS Information'!$E$10="CWS",Q4411="Non-Lead", N4411="Non-Lead - Copper", S4411="Yes", O4411="Unknown")),
(AND('[1]PWS Information'!$E$10="CWS",Q4411="Unknown")),
(AND('[1]PWS Information'!$E$10="NTNC",Q4411="Unknown")))),"Tier 5",
"")))))</f>
        <v>Tier 5</v>
      </c>
      <c r="Z4411" s="71"/>
      <c r="AA4411" s="71"/>
    </row>
    <row r="4412" spans="1:27" ht="57.6" x14ac:dyDescent="0.3">
      <c r="A4412" s="1"/>
      <c r="B4412" s="70">
        <v>10558020</v>
      </c>
      <c r="C4412" s="60">
        <v>381</v>
      </c>
      <c r="D4412" s="61" t="s">
        <v>1622</v>
      </c>
      <c r="E4412" s="61" t="s">
        <v>49</v>
      </c>
      <c r="F4412" s="61">
        <v>78640</v>
      </c>
      <c r="G4412" s="62" t="s">
        <v>1462</v>
      </c>
      <c r="H4412" s="63">
        <v>29.964092999999998</v>
      </c>
      <c r="I4412" s="64">
        <v>-97.842042000000006</v>
      </c>
      <c r="J4412" s="65" t="s">
        <v>57</v>
      </c>
      <c r="K4412" s="66" t="s">
        <v>51</v>
      </c>
      <c r="L4412" s="62" t="s">
        <v>58</v>
      </c>
      <c r="M4412" s="69"/>
      <c r="N4412" s="65" t="s">
        <v>50</v>
      </c>
      <c r="O4412" s="66" t="s">
        <v>58</v>
      </c>
      <c r="P4412" s="69"/>
      <c r="Q4412" s="55" t="str">
        <f t="shared" si="68"/>
        <v>Non-Lead</v>
      </c>
      <c r="R4412" s="70" t="s">
        <v>51</v>
      </c>
      <c r="S4412" s="70" t="s">
        <v>51</v>
      </c>
      <c r="T4412" s="70"/>
      <c r="U4412" s="71" t="s">
        <v>53</v>
      </c>
      <c r="V4412" s="71" t="s">
        <v>51</v>
      </c>
      <c r="W4412" s="71" t="s">
        <v>51</v>
      </c>
      <c r="X4412" s="71" t="s">
        <v>51</v>
      </c>
      <c r="Y4412" s="72" t="str">
        <f>IF((OR((AND('[1]PWS Information'!$E$10="CWS",U4412="Single Family Residence",Q4412="Lead")),
(AND('[1]PWS Information'!$E$10="CWS",U4412="Multiple Family Residence",'[1]PWS Information'!$E$11="Yes",Q4412="Lead")),
(AND('[1]PWS Information'!$E$10="NTNC",Q4412="Lead")))),"Tier 1",
IF((OR((AND('[1]PWS Information'!$E$10="CWS",U4412="Multiple Family Residence",'[1]PWS Information'!$E$11="No",Q4412="Lead")),
(AND('[1]PWS Information'!$E$10="CWS",U4412="Other",Q4412="Lead")),
(AND('[1]PWS Information'!$E$10="CWS",U4412="Building",Q4412="Lead")))),"Tier 2",
IF((OR((AND('[1]PWS Information'!$E$10="CWS",U4412="Single Family Residence",Q4412="Galvanized Requiring Replacement")),
(AND('[1]PWS Information'!$E$10="CWS",U4412="Single Family Residence",Q4412="Galvanized Requiring Replacement",R4412="Yes")),
(AND('[1]PWS Information'!$E$10="NTNC",Q4412="Galvanized Requiring Replacement")),
(AND('[1]PWS Information'!$E$10="NTNC",U4412="Single Family Residence",R4412="Yes")))),"Tier 3",
IF((OR((AND('[1]PWS Information'!$E$10="CWS",U4412="Single Family Residence",S4412="Yes",Q4412="Non-Lead", J4412="Non-Lead - Copper",L4412="Before 1989")),
(AND('[1]PWS Information'!$E$10="CWS",U4412="Single Family Residence",S4412="Yes",Q4412="Non-Lead", N4412="Non-Lead - Copper",O4412="Before 1989")))),"Tier 4",
IF((OR((AND('[1]PWS Information'!$E$10="NTNC",Q4412="Non-Lead")),
(AND('[1]PWS Information'!$E$10="CWS",Q4412="Non-Lead",S4412="")),
(AND('[1]PWS Information'!$E$10="CWS",Q4412="Non-Lead",S4412="No")),
(AND('[1]PWS Information'!$E$10="CWS",Q4412="Non-Lead",S4412="Don't Know")),
(AND('[1]PWS Information'!$E$10="CWS",Q4412="Non-Lead", J4412="Non-Lead - Copper", S4412="Yes", L4412="Between 1989 and 2014")),
(AND('[1]PWS Information'!$E$10="CWS",Q4412="Non-Lead", J4412="Non-Lead - Copper", S4412="Yes", L4412="After 2014")),
(AND('[1]PWS Information'!$E$10="CWS",Q4412="Non-Lead", J4412="Non-Lead - Copper", S4412="Yes", L4412="Unknown")),
(AND('[1]PWS Information'!$E$10="CWS",Q4412="Non-Lead", N4412="Non-Lead - Copper", S4412="Yes", O4412="Between 1989 and 2014")),
(AND('[1]PWS Information'!$E$10="CWS",Q4412="Non-Lead", N4412="Non-Lead - Copper", S4412="Yes", O4412="After 2014")),
(AND('[1]PWS Information'!$E$10="CWS",Q4412="Non-Lead", N4412="Non-Lead - Copper", S4412="Yes", O4412="Unknown")),
(AND('[1]PWS Information'!$E$10="CWS",Q4412="Unknown")),
(AND('[1]PWS Information'!$E$10="NTNC",Q4412="Unknown")))),"Tier 5",
"")))))</f>
        <v>Tier 5</v>
      </c>
      <c r="Z4412" s="71"/>
      <c r="AA4412" s="71"/>
    </row>
    <row r="4413" spans="1:27" ht="57.6" x14ac:dyDescent="0.3">
      <c r="A4413" s="1"/>
      <c r="B4413" s="70">
        <v>15768176</v>
      </c>
      <c r="C4413" s="60">
        <v>391</v>
      </c>
      <c r="D4413" s="61" t="s">
        <v>1622</v>
      </c>
      <c r="E4413" s="61" t="s">
        <v>49</v>
      </c>
      <c r="F4413" s="61">
        <v>78640</v>
      </c>
      <c r="G4413" s="62" t="s">
        <v>1462</v>
      </c>
      <c r="H4413" s="63">
        <v>29.964137699999998</v>
      </c>
      <c r="I4413" s="64">
        <v>-97.842001699999997</v>
      </c>
      <c r="J4413" s="65" t="s">
        <v>57</v>
      </c>
      <c r="K4413" s="66" t="s">
        <v>51</v>
      </c>
      <c r="L4413" s="62" t="s">
        <v>58</v>
      </c>
      <c r="M4413" s="69"/>
      <c r="N4413" s="65" t="s">
        <v>50</v>
      </c>
      <c r="O4413" s="66" t="s">
        <v>58</v>
      </c>
      <c r="P4413" s="69"/>
      <c r="Q4413" s="55" t="str">
        <f t="shared" si="68"/>
        <v>Non-Lead</v>
      </c>
      <c r="R4413" s="70" t="s">
        <v>51</v>
      </c>
      <c r="S4413" s="70" t="s">
        <v>51</v>
      </c>
      <c r="T4413" s="70"/>
      <c r="U4413" s="71" t="s">
        <v>53</v>
      </c>
      <c r="V4413" s="71" t="s">
        <v>51</v>
      </c>
      <c r="W4413" s="71" t="s">
        <v>51</v>
      </c>
      <c r="X4413" s="71" t="s">
        <v>51</v>
      </c>
      <c r="Y4413" s="72" t="str">
        <f>IF((OR((AND('[1]PWS Information'!$E$10="CWS",U4413="Single Family Residence",Q4413="Lead")),
(AND('[1]PWS Information'!$E$10="CWS",U4413="Multiple Family Residence",'[1]PWS Information'!$E$11="Yes",Q4413="Lead")),
(AND('[1]PWS Information'!$E$10="NTNC",Q4413="Lead")))),"Tier 1",
IF((OR((AND('[1]PWS Information'!$E$10="CWS",U4413="Multiple Family Residence",'[1]PWS Information'!$E$11="No",Q4413="Lead")),
(AND('[1]PWS Information'!$E$10="CWS",U4413="Other",Q4413="Lead")),
(AND('[1]PWS Information'!$E$10="CWS",U4413="Building",Q4413="Lead")))),"Tier 2",
IF((OR((AND('[1]PWS Information'!$E$10="CWS",U4413="Single Family Residence",Q4413="Galvanized Requiring Replacement")),
(AND('[1]PWS Information'!$E$10="CWS",U4413="Single Family Residence",Q4413="Galvanized Requiring Replacement",R4413="Yes")),
(AND('[1]PWS Information'!$E$10="NTNC",Q4413="Galvanized Requiring Replacement")),
(AND('[1]PWS Information'!$E$10="NTNC",U4413="Single Family Residence",R4413="Yes")))),"Tier 3",
IF((OR((AND('[1]PWS Information'!$E$10="CWS",U4413="Single Family Residence",S4413="Yes",Q4413="Non-Lead", J4413="Non-Lead - Copper",L4413="Before 1989")),
(AND('[1]PWS Information'!$E$10="CWS",U4413="Single Family Residence",S4413="Yes",Q4413="Non-Lead", N4413="Non-Lead - Copper",O4413="Before 1989")))),"Tier 4",
IF((OR((AND('[1]PWS Information'!$E$10="NTNC",Q4413="Non-Lead")),
(AND('[1]PWS Information'!$E$10="CWS",Q4413="Non-Lead",S4413="")),
(AND('[1]PWS Information'!$E$10="CWS",Q4413="Non-Lead",S4413="No")),
(AND('[1]PWS Information'!$E$10="CWS",Q4413="Non-Lead",S4413="Don't Know")),
(AND('[1]PWS Information'!$E$10="CWS",Q4413="Non-Lead", J4413="Non-Lead - Copper", S4413="Yes", L4413="Between 1989 and 2014")),
(AND('[1]PWS Information'!$E$10="CWS",Q4413="Non-Lead", J4413="Non-Lead - Copper", S4413="Yes", L4413="After 2014")),
(AND('[1]PWS Information'!$E$10="CWS",Q4413="Non-Lead", J4413="Non-Lead - Copper", S4413="Yes", L4413="Unknown")),
(AND('[1]PWS Information'!$E$10="CWS",Q4413="Non-Lead", N4413="Non-Lead - Copper", S4413="Yes", O4413="Between 1989 and 2014")),
(AND('[1]PWS Information'!$E$10="CWS",Q4413="Non-Lead", N4413="Non-Lead - Copper", S4413="Yes", O4413="After 2014")),
(AND('[1]PWS Information'!$E$10="CWS",Q4413="Non-Lead", N4413="Non-Lead - Copper", S4413="Yes", O4413="Unknown")),
(AND('[1]PWS Information'!$E$10="CWS",Q4413="Unknown")),
(AND('[1]PWS Information'!$E$10="NTNC",Q4413="Unknown")))),"Tier 5",
"")))))</f>
        <v>Tier 5</v>
      </c>
      <c r="Z4413" s="71"/>
      <c r="AA4413" s="71"/>
    </row>
    <row r="4414" spans="1:27" ht="57.6" x14ac:dyDescent="0.3">
      <c r="A4414" s="17"/>
      <c r="B4414" s="70">
        <v>15783877</v>
      </c>
      <c r="C4414" s="60">
        <v>401</v>
      </c>
      <c r="D4414" s="61" t="s">
        <v>1622</v>
      </c>
      <c r="E4414" s="61" t="s">
        <v>49</v>
      </c>
      <c r="F4414" s="61">
        <v>78640</v>
      </c>
      <c r="G4414" s="62" t="s">
        <v>1462</v>
      </c>
      <c r="H4414" s="63">
        <v>29.964182300000001</v>
      </c>
      <c r="I4414" s="64">
        <v>-97.841961299999994</v>
      </c>
      <c r="J4414" s="65" t="s">
        <v>57</v>
      </c>
      <c r="K4414" s="66" t="s">
        <v>51</v>
      </c>
      <c r="L4414" s="62" t="s">
        <v>58</v>
      </c>
      <c r="M4414" s="69"/>
      <c r="N4414" s="65" t="s">
        <v>50</v>
      </c>
      <c r="O4414" s="66" t="s">
        <v>58</v>
      </c>
      <c r="P4414" s="69"/>
      <c r="Q4414" s="55" t="str">
        <f t="shared" si="68"/>
        <v>Non-Lead</v>
      </c>
      <c r="R4414" s="70" t="s">
        <v>51</v>
      </c>
      <c r="S4414" s="70" t="s">
        <v>51</v>
      </c>
      <c r="T4414" s="70"/>
      <c r="U4414" s="71" t="s">
        <v>53</v>
      </c>
      <c r="V4414" s="71" t="s">
        <v>51</v>
      </c>
      <c r="W4414" s="71" t="s">
        <v>51</v>
      </c>
      <c r="X4414" s="71" t="s">
        <v>51</v>
      </c>
      <c r="Y4414" s="72" t="str">
        <f>IF((OR((AND('[1]PWS Information'!$E$10="CWS",U4414="Single Family Residence",Q4414="Lead")),
(AND('[1]PWS Information'!$E$10="CWS",U4414="Multiple Family Residence",'[1]PWS Information'!$E$11="Yes",Q4414="Lead")),
(AND('[1]PWS Information'!$E$10="NTNC",Q4414="Lead")))),"Tier 1",
IF((OR((AND('[1]PWS Information'!$E$10="CWS",U4414="Multiple Family Residence",'[1]PWS Information'!$E$11="No",Q4414="Lead")),
(AND('[1]PWS Information'!$E$10="CWS",U4414="Other",Q4414="Lead")),
(AND('[1]PWS Information'!$E$10="CWS",U4414="Building",Q4414="Lead")))),"Tier 2",
IF((OR((AND('[1]PWS Information'!$E$10="CWS",U4414="Single Family Residence",Q4414="Galvanized Requiring Replacement")),
(AND('[1]PWS Information'!$E$10="CWS",U4414="Single Family Residence",Q4414="Galvanized Requiring Replacement",R4414="Yes")),
(AND('[1]PWS Information'!$E$10="NTNC",Q4414="Galvanized Requiring Replacement")),
(AND('[1]PWS Information'!$E$10="NTNC",U4414="Single Family Residence",R4414="Yes")))),"Tier 3",
IF((OR((AND('[1]PWS Information'!$E$10="CWS",U4414="Single Family Residence",S4414="Yes",Q4414="Non-Lead", J4414="Non-Lead - Copper",L4414="Before 1989")),
(AND('[1]PWS Information'!$E$10="CWS",U4414="Single Family Residence",S4414="Yes",Q4414="Non-Lead", N4414="Non-Lead - Copper",O4414="Before 1989")))),"Tier 4",
IF((OR((AND('[1]PWS Information'!$E$10="NTNC",Q4414="Non-Lead")),
(AND('[1]PWS Information'!$E$10="CWS",Q4414="Non-Lead",S4414="")),
(AND('[1]PWS Information'!$E$10="CWS",Q4414="Non-Lead",S4414="No")),
(AND('[1]PWS Information'!$E$10="CWS",Q4414="Non-Lead",S4414="Don't Know")),
(AND('[1]PWS Information'!$E$10="CWS",Q4414="Non-Lead", J4414="Non-Lead - Copper", S4414="Yes", L4414="Between 1989 and 2014")),
(AND('[1]PWS Information'!$E$10="CWS",Q4414="Non-Lead", J4414="Non-Lead - Copper", S4414="Yes", L4414="After 2014")),
(AND('[1]PWS Information'!$E$10="CWS",Q4414="Non-Lead", J4414="Non-Lead - Copper", S4414="Yes", L4414="Unknown")),
(AND('[1]PWS Information'!$E$10="CWS",Q4414="Non-Lead", N4414="Non-Lead - Copper", S4414="Yes", O4414="Between 1989 and 2014")),
(AND('[1]PWS Information'!$E$10="CWS",Q4414="Non-Lead", N4414="Non-Lead - Copper", S4414="Yes", O4414="After 2014")),
(AND('[1]PWS Information'!$E$10="CWS",Q4414="Non-Lead", N4414="Non-Lead - Copper", S4414="Yes", O4414="Unknown")),
(AND('[1]PWS Information'!$E$10="CWS",Q4414="Unknown")),
(AND('[1]PWS Information'!$E$10="NTNC",Q4414="Unknown")))),"Tier 5",
"")))))</f>
        <v>Tier 5</v>
      </c>
      <c r="Z4414" s="71"/>
      <c r="AA4414" s="71"/>
    </row>
    <row r="4415" spans="1:27" ht="57.6" x14ac:dyDescent="0.3">
      <c r="A4415" s="1"/>
      <c r="B4415" s="70">
        <v>9257569</v>
      </c>
      <c r="C4415" s="60">
        <v>411</v>
      </c>
      <c r="D4415" s="61" t="s">
        <v>1622</v>
      </c>
      <c r="E4415" s="61" t="s">
        <v>49</v>
      </c>
      <c r="F4415" s="61">
        <v>78640</v>
      </c>
      <c r="G4415" s="62" t="s">
        <v>1462</v>
      </c>
      <c r="H4415" s="63">
        <v>29.964411999999999</v>
      </c>
      <c r="I4415" s="64">
        <v>-97.841763</v>
      </c>
      <c r="J4415" s="65" t="s">
        <v>57</v>
      </c>
      <c r="K4415" s="66" t="s">
        <v>51</v>
      </c>
      <c r="L4415" s="62" t="s">
        <v>58</v>
      </c>
      <c r="M4415" s="69"/>
      <c r="N4415" s="65" t="s">
        <v>50</v>
      </c>
      <c r="O4415" s="66" t="s">
        <v>58</v>
      </c>
      <c r="P4415" s="69"/>
      <c r="Q4415" s="55" t="str">
        <f t="shared" si="68"/>
        <v>Non-Lead</v>
      </c>
      <c r="R4415" s="70" t="s">
        <v>51</v>
      </c>
      <c r="S4415" s="70" t="s">
        <v>51</v>
      </c>
      <c r="T4415" s="70"/>
      <c r="U4415" s="71" t="s">
        <v>53</v>
      </c>
      <c r="V4415" s="71" t="s">
        <v>51</v>
      </c>
      <c r="W4415" s="71" t="s">
        <v>51</v>
      </c>
      <c r="X4415" s="71" t="s">
        <v>51</v>
      </c>
      <c r="Y4415" s="72" t="str">
        <f>IF((OR((AND('[1]PWS Information'!$E$10="CWS",U4415="Single Family Residence",Q4415="Lead")),
(AND('[1]PWS Information'!$E$10="CWS",U4415="Multiple Family Residence",'[1]PWS Information'!$E$11="Yes",Q4415="Lead")),
(AND('[1]PWS Information'!$E$10="NTNC",Q4415="Lead")))),"Tier 1",
IF((OR((AND('[1]PWS Information'!$E$10="CWS",U4415="Multiple Family Residence",'[1]PWS Information'!$E$11="No",Q4415="Lead")),
(AND('[1]PWS Information'!$E$10="CWS",U4415="Other",Q4415="Lead")),
(AND('[1]PWS Information'!$E$10="CWS",U4415="Building",Q4415="Lead")))),"Tier 2",
IF((OR((AND('[1]PWS Information'!$E$10="CWS",U4415="Single Family Residence",Q4415="Galvanized Requiring Replacement")),
(AND('[1]PWS Information'!$E$10="CWS",U4415="Single Family Residence",Q4415="Galvanized Requiring Replacement",R4415="Yes")),
(AND('[1]PWS Information'!$E$10="NTNC",Q4415="Galvanized Requiring Replacement")),
(AND('[1]PWS Information'!$E$10="NTNC",U4415="Single Family Residence",R4415="Yes")))),"Tier 3",
IF((OR((AND('[1]PWS Information'!$E$10="CWS",U4415="Single Family Residence",S4415="Yes",Q4415="Non-Lead", J4415="Non-Lead - Copper",L4415="Before 1989")),
(AND('[1]PWS Information'!$E$10="CWS",U4415="Single Family Residence",S4415="Yes",Q4415="Non-Lead", N4415="Non-Lead - Copper",O4415="Before 1989")))),"Tier 4",
IF((OR((AND('[1]PWS Information'!$E$10="NTNC",Q4415="Non-Lead")),
(AND('[1]PWS Information'!$E$10="CWS",Q4415="Non-Lead",S4415="")),
(AND('[1]PWS Information'!$E$10="CWS",Q4415="Non-Lead",S4415="No")),
(AND('[1]PWS Information'!$E$10="CWS",Q4415="Non-Lead",S4415="Don't Know")),
(AND('[1]PWS Information'!$E$10="CWS",Q4415="Non-Lead", J4415="Non-Lead - Copper", S4415="Yes", L4415="Between 1989 and 2014")),
(AND('[1]PWS Information'!$E$10="CWS",Q4415="Non-Lead", J4415="Non-Lead - Copper", S4415="Yes", L4415="After 2014")),
(AND('[1]PWS Information'!$E$10="CWS",Q4415="Non-Lead", J4415="Non-Lead - Copper", S4415="Yes", L4415="Unknown")),
(AND('[1]PWS Information'!$E$10="CWS",Q4415="Non-Lead", N4415="Non-Lead - Copper", S4415="Yes", O4415="Between 1989 and 2014")),
(AND('[1]PWS Information'!$E$10="CWS",Q4415="Non-Lead", N4415="Non-Lead - Copper", S4415="Yes", O4415="After 2014")),
(AND('[1]PWS Information'!$E$10="CWS",Q4415="Non-Lead", N4415="Non-Lead - Copper", S4415="Yes", O4415="Unknown")),
(AND('[1]PWS Information'!$E$10="CWS",Q4415="Unknown")),
(AND('[1]PWS Information'!$E$10="NTNC",Q4415="Unknown")))),"Tier 5",
"")))))</f>
        <v>Tier 5</v>
      </c>
      <c r="Z4415" s="71"/>
      <c r="AA4415" s="71"/>
    </row>
    <row r="4416" spans="1:27" ht="57.6" x14ac:dyDescent="0.3">
      <c r="A4416" s="1"/>
      <c r="B4416" s="70">
        <v>859075</v>
      </c>
      <c r="C4416" s="60">
        <v>421</v>
      </c>
      <c r="D4416" s="61" t="s">
        <v>1622</v>
      </c>
      <c r="E4416" s="61" t="s">
        <v>49</v>
      </c>
      <c r="F4416" s="61">
        <v>78640</v>
      </c>
      <c r="G4416" s="62" t="s">
        <v>1462</v>
      </c>
      <c r="H4416" s="63">
        <v>29.964505299999999</v>
      </c>
      <c r="I4416" s="64">
        <v>-97.841687199999996</v>
      </c>
      <c r="J4416" s="65" t="s">
        <v>57</v>
      </c>
      <c r="K4416" s="66" t="s">
        <v>51</v>
      </c>
      <c r="L4416" s="62" t="s">
        <v>58</v>
      </c>
      <c r="M4416" s="69"/>
      <c r="N4416" s="65" t="s">
        <v>50</v>
      </c>
      <c r="O4416" s="66" t="s">
        <v>58</v>
      </c>
      <c r="P4416" s="69"/>
      <c r="Q4416" s="55" t="str">
        <f t="shared" si="68"/>
        <v>Non-Lead</v>
      </c>
      <c r="R4416" s="70" t="s">
        <v>51</v>
      </c>
      <c r="S4416" s="70" t="s">
        <v>51</v>
      </c>
      <c r="T4416" s="70"/>
      <c r="U4416" s="71" t="s">
        <v>53</v>
      </c>
      <c r="V4416" s="71" t="s">
        <v>51</v>
      </c>
      <c r="W4416" s="71" t="s">
        <v>51</v>
      </c>
      <c r="X4416" s="71" t="s">
        <v>51</v>
      </c>
      <c r="Y4416" s="72" t="str">
        <f>IF((OR((AND('[1]PWS Information'!$E$10="CWS",U4416="Single Family Residence",Q4416="Lead")),
(AND('[1]PWS Information'!$E$10="CWS",U4416="Multiple Family Residence",'[1]PWS Information'!$E$11="Yes",Q4416="Lead")),
(AND('[1]PWS Information'!$E$10="NTNC",Q4416="Lead")))),"Tier 1",
IF((OR((AND('[1]PWS Information'!$E$10="CWS",U4416="Multiple Family Residence",'[1]PWS Information'!$E$11="No",Q4416="Lead")),
(AND('[1]PWS Information'!$E$10="CWS",U4416="Other",Q4416="Lead")),
(AND('[1]PWS Information'!$E$10="CWS",U4416="Building",Q4416="Lead")))),"Tier 2",
IF((OR((AND('[1]PWS Information'!$E$10="CWS",U4416="Single Family Residence",Q4416="Galvanized Requiring Replacement")),
(AND('[1]PWS Information'!$E$10="CWS",U4416="Single Family Residence",Q4416="Galvanized Requiring Replacement",R4416="Yes")),
(AND('[1]PWS Information'!$E$10="NTNC",Q4416="Galvanized Requiring Replacement")),
(AND('[1]PWS Information'!$E$10="NTNC",U4416="Single Family Residence",R4416="Yes")))),"Tier 3",
IF((OR((AND('[1]PWS Information'!$E$10="CWS",U4416="Single Family Residence",S4416="Yes",Q4416="Non-Lead", J4416="Non-Lead - Copper",L4416="Before 1989")),
(AND('[1]PWS Information'!$E$10="CWS",U4416="Single Family Residence",S4416="Yes",Q4416="Non-Lead", N4416="Non-Lead - Copper",O4416="Before 1989")))),"Tier 4",
IF((OR((AND('[1]PWS Information'!$E$10="NTNC",Q4416="Non-Lead")),
(AND('[1]PWS Information'!$E$10="CWS",Q4416="Non-Lead",S4416="")),
(AND('[1]PWS Information'!$E$10="CWS",Q4416="Non-Lead",S4416="No")),
(AND('[1]PWS Information'!$E$10="CWS",Q4416="Non-Lead",S4416="Don't Know")),
(AND('[1]PWS Information'!$E$10="CWS",Q4416="Non-Lead", J4416="Non-Lead - Copper", S4416="Yes", L4416="Between 1989 and 2014")),
(AND('[1]PWS Information'!$E$10="CWS",Q4416="Non-Lead", J4416="Non-Lead - Copper", S4416="Yes", L4416="After 2014")),
(AND('[1]PWS Information'!$E$10="CWS",Q4416="Non-Lead", J4416="Non-Lead - Copper", S4416="Yes", L4416="Unknown")),
(AND('[1]PWS Information'!$E$10="CWS",Q4416="Non-Lead", N4416="Non-Lead - Copper", S4416="Yes", O4416="Between 1989 and 2014")),
(AND('[1]PWS Information'!$E$10="CWS",Q4416="Non-Lead", N4416="Non-Lead - Copper", S4416="Yes", O4416="After 2014")),
(AND('[1]PWS Information'!$E$10="CWS",Q4416="Non-Lead", N4416="Non-Lead - Copper", S4416="Yes", O4416="Unknown")),
(AND('[1]PWS Information'!$E$10="CWS",Q4416="Unknown")),
(AND('[1]PWS Information'!$E$10="NTNC",Q4416="Unknown")))),"Tier 5",
"")))))</f>
        <v>Tier 5</v>
      </c>
      <c r="Z4416" s="71"/>
      <c r="AA4416" s="71"/>
    </row>
    <row r="4417" spans="1:27" ht="57.6" x14ac:dyDescent="0.3">
      <c r="A4417" s="1"/>
      <c r="B4417" s="70">
        <v>12665027</v>
      </c>
      <c r="C4417" s="60">
        <v>431</v>
      </c>
      <c r="D4417" s="61" t="s">
        <v>1622</v>
      </c>
      <c r="E4417" s="61" t="s">
        <v>49</v>
      </c>
      <c r="F4417" s="61">
        <v>78640</v>
      </c>
      <c r="G4417" s="62" t="s">
        <v>1462</v>
      </c>
      <c r="H4417" s="63">
        <v>29.9645987</v>
      </c>
      <c r="I4417" s="64">
        <v>-97.841611299999997</v>
      </c>
      <c r="J4417" s="65" t="s">
        <v>57</v>
      </c>
      <c r="K4417" s="66" t="s">
        <v>51</v>
      </c>
      <c r="L4417" s="62" t="s">
        <v>58</v>
      </c>
      <c r="M4417" s="69"/>
      <c r="N4417" s="65" t="s">
        <v>50</v>
      </c>
      <c r="O4417" s="66" t="s">
        <v>58</v>
      </c>
      <c r="P4417" s="69"/>
      <c r="Q4417" s="55" t="str">
        <f t="shared" si="68"/>
        <v>Non-Lead</v>
      </c>
      <c r="R4417" s="70" t="s">
        <v>51</v>
      </c>
      <c r="S4417" s="70" t="s">
        <v>51</v>
      </c>
      <c r="T4417" s="70"/>
      <c r="U4417" s="71" t="s">
        <v>53</v>
      </c>
      <c r="V4417" s="71" t="s">
        <v>51</v>
      </c>
      <c r="W4417" s="71" t="s">
        <v>51</v>
      </c>
      <c r="X4417" s="71" t="s">
        <v>51</v>
      </c>
      <c r="Y4417" s="72" t="str">
        <f>IF((OR((AND('[1]PWS Information'!$E$10="CWS",U4417="Single Family Residence",Q4417="Lead")),
(AND('[1]PWS Information'!$E$10="CWS",U4417="Multiple Family Residence",'[1]PWS Information'!$E$11="Yes",Q4417="Lead")),
(AND('[1]PWS Information'!$E$10="NTNC",Q4417="Lead")))),"Tier 1",
IF((OR((AND('[1]PWS Information'!$E$10="CWS",U4417="Multiple Family Residence",'[1]PWS Information'!$E$11="No",Q4417="Lead")),
(AND('[1]PWS Information'!$E$10="CWS",U4417="Other",Q4417="Lead")),
(AND('[1]PWS Information'!$E$10="CWS",U4417="Building",Q4417="Lead")))),"Tier 2",
IF((OR((AND('[1]PWS Information'!$E$10="CWS",U4417="Single Family Residence",Q4417="Galvanized Requiring Replacement")),
(AND('[1]PWS Information'!$E$10="CWS",U4417="Single Family Residence",Q4417="Galvanized Requiring Replacement",R4417="Yes")),
(AND('[1]PWS Information'!$E$10="NTNC",Q4417="Galvanized Requiring Replacement")),
(AND('[1]PWS Information'!$E$10="NTNC",U4417="Single Family Residence",R4417="Yes")))),"Tier 3",
IF((OR((AND('[1]PWS Information'!$E$10="CWS",U4417="Single Family Residence",S4417="Yes",Q4417="Non-Lead", J4417="Non-Lead - Copper",L4417="Before 1989")),
(AND('[1]PWS Information'!$E$10="CWS",U4417="Single Family Residence",S4417="Yes",Q4417="Non-Lead", N4417="Non-Lead - Copper",O4417="Before 1989")))),"Tier 4",
IF((OR((AND('[1]PWS Information'!$E$10="NTNC",Q4417="Non-Lead")),
(AND('[1]PWS Information'!$E$10="CWS",Q4417="Non-Lead",S4417="")),
(AND('[1]PWS Information'!$E$10="CWS",Q4417="Non-Lead",S4417="No")),
(AND('[1]PWS Information'!$E$10="CWS",Q4417="Non-Lead",S4417="Don't Know")),
(AND('[1]PWS Information'!$E$10="CWS",Q4417="Non-Lead", J4417="Non-Lead - Copper", S4417="Yes", L4417="Between 1989 and 2014")),
(AND('[1]PWS Information'!$E$10="CWS",Q4417="Non-Lead", J4417="Non-Lead - Copper", S4417="Yes", L4417="After 2014")),
(AND('[1]PWS Information'!$E$10="CWS",Q4417="Non-Lead", J4417="Non-Lead - Copper", S4417="Yes", L4417="Unknown")),
(AND('[1]PWS Information'!$E$10="CWS",Q4417="Non-Lead", N4417="Non-Lead - Copper", S4417="Yes", O4417="Between 1989 and 2014")),
(AND('[1]PWS Information'!$E$10="CWS",Q4417="Non-Lead", N4417="Non-Lead - Copper", S4417="Yes", O4417="After 2014")),
(AND('[1]PWS Information'!$E$10="CWS",Q4417="Non-Lead", N4417="Non-Lead - Copper", S4417="Yes", O4417="Unknown")),
(AND('[1]PWS Information'!$E$10="CWS",Q4417="Unknown")),
(AND('[1]PWS Information'!$E$10="NTNC",Q4417="Unknown")))),"Tier 5",
"")))))</f>
        <v>Tier 5</v>
      </c>
      <c r="Z4417" s="71"/>
      <c r="AA4417" s="71"/>
    </row>
    <row r="4418" spans="1:27" ht="57.6" x14ac:dyDescent="0.3">
      <c r="A4418" s="17"/>
      <c r="B4418" s="70">
        <v>16231823</v>
      </c>
      <c r="C4418" s="60">
        <v>441</v>
      </c>
      <c r="D4418" s="61" t="s">
        <v>1622</v>
      </c>
      <c r="E4418" s="61" t="s">
        <v>49</v>
      </c>
      <c r="F4418" s="61">
        <v>78640</v>
      </c>
      <c r="G4418" s="62" t="s">
        <v>1462</v>
      </c>
      <c r="H4418" s="63">
        <v>29.964691999999999</v>
      </c>
      <c r="I4418" s="64">
        <v>-97.841535500000006</v>
      </c>
      <c r="J4418" s="65" t="s">
        <v>57</v>
      </c>
      <c r="K4418" s="66" t="s">
        <v>51</v>
      </c>
      <c r="L4418" s="62" t="s">
        <v>58</v>
      </c>
      <c r="M4418" s="69"/>
      <c r="N4418" s="65" t="s">
        <v>50</v>
      </c>
      <c r="O4418" s="66" t="s">
        <v>58</v>
      </c>
      <c r="P4418" s="69"/>
      <c r="Q4418" s="55" t="str">
        <f t="shared" si="68"/>
        <v>Non-Lead</v>
      </c>
      <c r="R4418" s="70" t="s">
        <v>51</v>
      </c>
      <c r="S4418" s="70" t="s">
        <v>51</v>
      </c>
      <c r="T4418" s="70"/>
      <c r="U4418" s="71" t="s">
        <v>53</v>
      </c>
      <c r="V4418" s="71" t="s">
        <v>51</v>
      </c>
      <c r="W4418" s="71" t="s">
        <v>51</v>
      </c>
      <c r="X4418" s="71" t="s">
        <v>51</v>
      </c>
      <c r="Y4418" s="72" t="str">
        <f>IF((OR((AND('[1]PWS Information'!$E$10="CWS",U4418="Single Family Residence",Q4418="Lead")),
(AND('[1]PWS Information'!$E$10="CWS",U4418="Multiple Family Residence",'[1]PWS Information'!$E$11="Yes",Q4418="Lead")),
(AND('[1]PWS Information'!$E$10="NTNC",Q4418="Lead")))),"Tier 1",
IF((OR((AND('[1]PWS Information'!$E$10="CWS",U4418="Multiple Family Residence",'[1]PWS Information'!$E$11="No",Q4418="Lead")),
(AND('[1]PWS Information'!$E$10="CWS",U4418="Other",Q4418="Lead")),
(AND('[1]PWS Information'!$E$10="CWS",U4418="Building",Q4418="Lead")))),"Tier 2",
IF((OR((AND('[1]PWS Information'!$E$10="CWS",U4418="Single Family Residence",Q4418="Galvanized Requiring Replacement")),
(AND('[1]PWS Information'!$E$10="CWS",U4418="Single Family Residence",Q4418="Galvanized Requiring Replacement",R4418="Yes")),
(AND('[1]PWS Information'!$E$10="NTNC",Q4418="Galvanized Requiring Replacement")),
(AND('[1]PWS Information'!$E$10="NTNC",U4418="Single Family Residence",R4418="Yes")))),"Tier 3",
IF((OR((AND('[1]PWS Information'!$E$10="CWS",U4418="Single Family Residence",S4418="Yes",Q4418="Non-Lead", J4418="Non-Lead - Copper",L4418="Before 1989")),
(AND('[1]PWS Information'!$E$10="CWS",U4418="Single Family Residence",S4418="Yes",Q4418="Non-Lead", N4418="Non-Lead - Copper",O4418="Before 1989")))),"Tier 4",
IF((OR((AND('[1]PWS Information'!$E$10="NTNC",Q4418="Non-Lead")),
(AND('[1]PWS Information'!$E$10="CWS",Q4418="Non-Lead",S4418="")),
(AND('[1]PWS Information'!$E$10="CWS",Q4418="Non-Lead",S4418="No")),
(AND('[1]PWS Information'!$E$10="CWS",Q4418="Non-Lead",S4418="Don't Know")),
(AND('[1]PWS Information'!$E$10="CWS",Q4418="Non-Lead", J4418="Non-Lead - Copper", S4418="Yes", L4418="Between 1989 and 2014")),
(AND('[1]PWS Information'!$E$10="CWS",Q4418="Non-Lead", J4418="Non-Lead - Copper", S4418="Yes", L4418="After 2014")),
(AND('[1]PWS Information'!$E$10="CWS",Q4418="Non-Lead", J4418="Non-Lead - Copper", S4418="Yes", L4418="Unknown")),
(AND('[1]PWS Information'!$E$10="CWS",Q4418="Non-Lead", N4418="Non-Lead - Copper", S4418="Yes", O4418="Between 1989 and 2014")),
(AND('[1]PWS Information'!$E$10="CWS",Q4418="Non-Lead", N4418="Non-Lead - Copper", S4418="Yes", O4418="After 2014")),
(AND('[1]PWS Information'!$E$10="CWS",Q4418="Non-Lead", N4418="Non-Lead - Copper", S4418="Yes", O4418="Unknown")),
(AND('[1]PWS Information'!$E$10="CWS",Q4418="Unknown")),
(AND('[1]PWS Information'!$E$10="NTNC",Q4418="Unknown")))),"Tier 5",
"")))))</f>
        <v>Tier 5</v>
      </c>
      <c r="Z4418" s="71"/>
      <c r="AA4418" s="71"/>
    </row>
    <row r="4419" spans="1:27" ht="57.6" x14ac:dyDescent="0.3">
      <c r="A4419" s="1"/>
      <c r="B4419" s="70">
        <v>13467678</v>
      </c>
      <c r="C4419" s="60">
        <v>460</v>
      </c>
      <c r="D4419" s="61" t="s">
        <v>1622</v>
      </c>
      <c r="E4419" s="61" t="s">
        <v>49</v>
      </c>
      <c r="F4419" s="61">
        <v>78640</v>
      </c>
      <c r="G4419" s="62" t="s">
        <v>1462</v>
      </c>
      <c r="H4419" s="63">
        <v>29.965646199999998</v>
      </c>
      <c r="I4419" s="64">
        <v>-97.840694099999993</v>
      </c>
      <c r="J4419" s="65" t="s">
        <v>57</v>
      </c>
      <c r="K4419" s="66" t="s">
        <v>51</v>
      </c>
      <c r="L4419" s="62" t="s">
        <v>58</v>
      </c>
      <c r="M4419" s="69"/>
      <c r="N4419" s="65" t="s">
        <v>50</v>
      </c>
      <c r="O4419" s="66" t="s">
        <v>58</v>
      </c>
      <c r="P4419" s="69"/>
      <c r="Q4419" s="55" t="str">
        <f t="shared" si="68"/>
        <v>Non-Lead</v>
      </c>
      <c r="R4419" s="70" t="s">
        <v>51</v>
      </c>
      <c r="S4419" s="70" t="s">
        <v>51</v>
      </c>
      <c r="T4419" s="70"/>
      <c r="U4419" s="71" t="s">
        <v>53</v>
      </c>
      <c r="V4419" s="71" t="s">
        <v>51</v>
      </c>
      <c r="W4419" s="71" t="s">
        <v>51</v>
      </c>
      <c r="X4419" s="71" t="s">
        <v>51</v>
      </c>
      <c r="Y4419" s="72" t="str">
        <f>IF((OR((AND('[1]PWS Information'!$E$10="CWS",U4419="Single Family Residence",Q4419="Lead")),
(AND('[1]PWS Information'!$E$10="CWS",U4419="Multiple Family Residence",'[1]PWS Information'!$E$11="Yes",Q4419="Lead")),
(AND('[1]PWS Information'!$E$10="NTNC",Q4419="Lead")))),"Tier 1",
IF((OR((AND('[1]PWS Information'!$E$10="CWS",U4419="Multiple Family Residence",'[1]PWS Information'!$E$11="No",Q4419="Lead")),
(AND('[1]PWS Information'!$E$10="CWS",U4419="Other",Q4419="Lead")),
(AND('[1]PWS Information'!$E$10="CWS",U4419="Building",Q4419="Lead")))),"Tier 2",
IF((OR((AND('[1]PWS Information'!$E$10="CWS",U4419="Single Family Residence",Q4419="Galvanized Requiring Replacement")),
(AND('[1]PWS Information'!$E$10="CWS",U4419="Single Family Residence",Q4419="Galvanized Requiring Replacement",R4419="Yes")),
(AND('[1]PWS Information'!$E$10="NTNC",Q4419="Galvanized Requiring Replacement")),
(AND('[1]PWS Information'!$E$10="NTNC",U4419="Single Family Residence",R4419="Yes")))),"Tier 3",
IF((OR((AND('[1]PWS Information'!$E$10="CWS",U4419="Single Family Residence",S4419="Yes",Q4419="Non-Lead", J4419="Non-Lead - Copper",L4419="Before 1989")),
(AND('[1]PWS Information'!$E$10="CWS",U4419="Single Family Residence",S4419="Yes",Q4419="Non-Lead", N4419="Non-Lead - Copper",O4419="Before 1989")))),"Tier 4",
IF((OR((AND('[1]PWS Information'!$E$10="NTNC",Q4419="Non-Lead")),
(AND('[1]PWS Information'!$E$10="CWS",Q4419="Non-Lead",S4419="")),
(AND('[1]PWS Information'!$E$10="CWS",Q4419="Non-Lead",S4419="No")),
(AND('[1]PWS Information'!$E$10="CWS",Q4419="Non-Lead",S4419="Don't Know")),
(AND('[1]PWS Information'!$E$10="CWS",Q4419="Non-Lead", J4419="Non-Lead - Copper", S4419="Yes", L4419="Between 1989 and 2014")),
(AND('[1]PWS Information'!$E$10="CWS",Q4419="Non-Lead", J4419="Non-Lead - Copper", S4419="Yes", L4419="After 2014")),
(AND('[1]PWS Information'!$E$10="CWS",Q4419="Non-Lead", J4419="Non-Lead - Copper", S4419="Yes", L4419="Unknown")),
(AND('[1]PWS Information'!$E$10="CWS",Q4419="Non-Lead", N4419="Non-Lead - Copper", S4419="Yes", O4419="Between 1989 and 2014")),
(AND('[1]PWS Information'!$E$10="CWS",Q4419="Non-Lead", N4419="Non-Lead - Copper", S4419="Yes", O4419="After 2014")),
(AND('[1]PWS Information'!$E$10="CWS",Q4419="Non-Lead", N4419="Non-Lead - Copper", S4419="Yes", O4419="Unknown")),
(AND('[1]PWS Information'!$E$10="CWS",Q4419="Unknown")),
(AND('[1]PWS Information'!$E$10="NTNC",Q4419="Unknown")))),"Tier 5",
"")))))</f>
        <v>Tier 5</v>
      </c>
      <c r="Z4419" s="71"/>
      <c r="AA4419" s="71"/>
    </row>
    <row r="4420" spans="1:27" ht="57.6" x14ac:dyDescent="0.3">
      <c r="A4420" s="1"/>
      <c r="B4420" s="70">
        <v>16200961</v>
      </c>
      <c r="C4420" s="60">
        <v>461</v>
      </c>
      <c r="D4420" s="61" t="s">
        <v>1622</v>
      </c>
      <c r="E4420" s="61" t="s">
        <v>49</v>
      </c>
      <c r="F4420" s="61">
        <v>78640</v>
      </c>
      <c r="G4420" s="62" t="s">
        <v>1462</v>
      </c>
      <c r="H4420" s="63">
        <v>29.965062</v>
      </c>
      <c r="I4420" s="64">
        <v>-97.841256999999999</v>
      </c>
      <c r="J4420" s="65" t="s">
        <v>57</v>
      </c>
      <c r="K4420" s="66" t="s">
        <v>51</v>
      </c>
      <c r="L4420" s="62" t="s">
        <v>58</v>
      </c>
      <c r="M4420" s="69"/>
      <c r="N4420" s="65" t="s">
        <v>50</v>
      </c>
      <c r="O4420" s="66" t="s">
        <v>58</v>
      </c>
      <c r="P4420" s="69"/>
      <c r="Q4420" s="55" t="str">
        <f t="shared" si="68"/>
        <v>Non-Lead</v>
      </c>
      <c r="R4420" s="70" t="s">
        <v>51</v>
      </c>
      <c r="S4420" s="70" t="s">
        <v>51</v>
      </c>
      <c r="T4420" s="70"/>
      <c r="U4420" s="71" t="s">
        <v>53</v>
      </c>
      <c r="V4420" s="71" t="s">
        <v>51</v>
      </c>
      <c r="W4420" s="71" t="s">
        <v>51</v>
      </c>
      <c r="X4420" s="71" t="s">
        <v>51</v>
      </c>
      <c r="Y4420" s="72" t="str">
        <f>IF((OR((AND('[1]PWS Information'!$E$10="CWS",U4420="Single Family Residence",Q4420="Lead")),
(AND('[1]PWS Information'!$E$10="CWS",U4420="Multiple Family Residence",'[1]PWS Information'!$E$11="Yes",Q4420="Lead")),
(AND('[1]PWS Information'!$E$10="NTNC",Q4420="Lead")))),"Tier 1",
IF((OR((AND('[1]PWS Information'!$E$10="CWS",U4420="Multiple Family Residence",'[1]PWS Information'!$E$11="No",Q4420="Lead")),
(AND('[1]PWS Information'!$E$10="CWS",U4420="Other",Q4420="Lead")),
(AND('[1]PWS Information'!$E$10="CWS",U4420="Building",Q4420="Lead")))),"Tier 2",
IF((OR((AND('[1]PWS Information'!$E$10="CWS",U4420="Single Family Residence",Q4420="Galvanized Requiring Replacement")),
(AND('[1]PWS Information'!$E$10="CWS",U4420="Single Family Residence",Q4420="Galvanized Requiring Replacement",R4420="Yes")),
(AND('[1]PWS Information'!$E$10="NTNC",Q4420="Galvanized Requiring Replacement")),
(AND('[1]PWS Information'!$E$10="NTNC",U4420="Single Family Residence",R4420="Yes")))),"Tier 3",
IF((OR((AND('[1]PWS Information'!$E$10="CWS",U4420="Single Family Residence",S4420="Yes",Q4420="Non-Lead", J4420="Non-Lead - Copper",L4420="Before 1989")),
(AND('[1]PWS Information'!$E$10="CWS",U4420="Single Family Residence",S4420="Yes",Q4420="Non-Lead", N4420="Non-Lead - Copper",O4420="Before 1989")))),"Tier 4",
IF((OR((AND('[1]PWS Information'!$E$10="NTNC",Q4420="Non-Lead")),
(AND('[1]PWS Information'!$E$10="CWS",Q4420="Non-Lead",S4420="")),
(AND('[1]PWS Information'!$E$10="CWS",Q4420="Non-Lead",S4420="No")),
(AND('[1]PWS Information'!$E$10="CWS",Q4420="Non-Lead",S4420="Don't Know")),
(AND('[1]PWS Information'!$E$10="CWS",Q4420="Non-Lead", J4420="Non-Lead - Copper", S4420="Yes", L4420="Between 1989 and 2014")),
(AND('[1]PWS Information'!$E$10="CWS",Q4420="Non-Lead", J4420="Non-Lead - Copper", S4420="Yes", L4420="After 2014")),
(AND('[1]PWS Information'!$E$10="CWS",Q4420="Non-Lead", J4420="Non-Lead - Copper", S4420="Yes", L4420="Unknown")),
(AND('[1]PWS Information'!$E$10="CWS",Q4420="Non-Lead", N4420="Non-Lead - Copper", S4420="Yes", O4420="Between 1989 and 2014")),
(AND('[1]PWS Information'!$E$10="CWS",Q4420="Non-Lead", N4420="Non-Lead - Copper", S4420="Yes", O4420="After 2014")),
(AND('[1]PWS Information'!$E$10="CWS",Q4420="Non-Lead", N4420="Non-Lead - Copper", S4420="Yes", O4420="Unknown")),
(AND('[1]PWS Information'!$E$10="CWS",Q4420="Unknown")),
(AND('[1]PWS Information'!$E$10="NTNC",Q4420="Unknown")))),"Tier 5",
"")))))</f>
        <v>Tier 5</v>
      </c>
      <c r="Z4420" s="71"/>
      <c r="AA4420" s="71"/>
    </row>
    <row r="4421" spans="1:27" ht="57.6" x14ac:dyDescent="0.3">
      <c r="A4421" s="1"/>
      <c r="B4421" s="70">
        <v>16259557</v>
      </c>
      <c r="C4421" s="60">
        <v>470</v>
      </c>
      <c r="D4421" s="61" t="s">
        <v>1622</v>
      </c>
      <c r="E4421" s="61" t="s">
        <v>49</v>
      </c>
      <c r="F4421" s="61">
        <v>78640</v>
      </c>
      <c r="G4421" s="62" t="s">
        <v>1462</v>
      </c>
      <c r="H4421" s="63">
        <v>29.965757499999999</v>
      </c>
      <c r="I4421" s="64">
        <v>-97.840629800000002</v>
      </c>
      <c r="J4421" s="65" t="s">
        <v>57</v>
      </c>
      <c r="K4421" s="66" t="s">
        <v>51</v>
      </c>
      <c r="L4421" s="62" t="s">
        <v>58</v>
      </c>
      <c r="M4421" s="69"/>
      <c r="N4421" s="65" t="s">
        <v>50</v>
      </c>
      <c r="O4421" s="66" t="s">
        <v>58</v>
      </c>
      <c r="P4421" s="69"/>
      <c r="Q4421" s="55" t="str">
        <f t="shared" si="68"/>
        <v>Non-Lead</v>
      </c>
      <c r="R4421" s="70" t="s">
        <v>51</v>
      </c>
      <c r="S4421" s="70" t="s">
        <v>51</v>
      </c>
      <c r="T4421" s="70"/>
      <c r="U4421" s="71" t="s">
        <v>53</v>
      </c>
      <c r="V4421" s="71" t="s">
        <v>51</v>
      </c>
      <c r="W4421" s="71" t="s">
        <v>51</v>
      </c>
      <c r="X4421" s="71" t="s">
        <v>51</v>
      </c>
      <c r="Y4421" s="72" t="str">
        <f>IF((OR((AND('[1]PWS Information'!$E$10="CWS",U4421="Single Family Residence",Q4421="Lead")),
(AND('[1]PWS Information'!$E$10="CWS",U4421="Multiple Family Residence",'[1]PWS Information'!$E$11="Yes",Q4421="Lead")),
(AND('[1]PWS Information'!$E$10="NTNC",Q4421="Lead")))),"Tier 1",
IF((OR((AND('[1]PWS Information'!$E$10="CWS",U4421="Multiple Family Residence",'[1]PWS Information'!$E$11="No",Q4421="Lead")),
(AND('[1]PWS Information'!$E$10="CWS",U4421="Other",Q4421="Lead")),
(AND('[1]PWS Information'!$E$10="CWS",U4421="Building",Q4421="Lead")))),"Tier 2",
IF((OR((AND('[1]PWS Information'!$E$10="CWS",U4421="Single Family Residence",Q4421="Galvanized Requiring Replacement")),
(AND('[1]PWS Information'!$E$10="CWS",U4421="Single Family Residence",Q4421="Galvanized Requiring Replacement",R4421="Yes")),
(AND('[1]PWS Information'!$E$10="NTNC",Q4421="Galvanized Requiring Replacement")),
(AND('[1]PWS Information'!$E$10="NTNC",U4421="Single Family Residence",R4421="Yes")))),"Tier 3",
IF((OR((AND('[1]PWS Information'!$E$10="CWS",U4421="Single Family Residence",S4421="Yes",Q4421="Non-Lead", J4421="Non-Lead - Copper",L4421="Before 1989")),
(AND('[1]PWS Information'!$E$10="CWS",U4421="Single Family Residence",S4421="Yes",Q4421="Non-Lead", N4421="Non-Lead - Copper",O4421="Before 1989")))),"Tier 4",
IF((OR((AND('[1]PWS Information'!$E$10="NTNC",Q4421="Non-Lead")),
(AND('[1]PWS Information'!$E$10="CWS",Q4421="Non-Lead",S4421="")),
(AND('[1]PWS Information'!$E$10="CWS",Q4421="Non-Lead",S4421="No")),
(AND('[1]PWS Information'!$E$10="CWS",Q4421="Non-Lead",S4421="Don't Know")),
(AND('[1]PWS Information'!$E$10="CWS",Q4421="Non-Lead", J4421="Non-Lead - Copper", S4421="Yes", L4421="Between 1989 and 2014")),
(AND('[1]PWS Information'!$E$10="CWS",Q4421="Non-Lead", J4421="Non-Lead - Copper", S4421="Yes", L4421="After 2014")),
(AND('[1]PWS Information'!$E$10="CWS",Q4421="Non-Lead", J4421="Non-Lead - Copper", S4421="Yes", L4421="Unknown")),
(AND('[1]PWS Information'!$E$10="CWS",Q4421="Non-Lead", N4421="Non-Lead - Copper", S4421="Yes", O4421="Between 1989 and 2014")),
(AND('[1]PWS Information'!$E$10="CWS",Q4421="Non-Lead", N4421="Non-Lead - Copper", S4421="Yes", O4421="After 2014")),
(AND('[1]PWS Information'!$E$10="CWS",Q4421="Non-Lead", N4421="Non-Lead - Copper", S4421="Yes", O4421="Unknown")),
(AND('[1]PWS Information'!$E$10="CWS",Q4421="Unknown")),
(AND('[1]PWS Information'!$E$10="NTNC",Q4421="Unknown")))),"Tier 5",
"")))))</f>
        <v>Tier 5</v>
      </c>
      <c r="Z4421" s="71"/>
      <c r="AA4421" s="71"/>
    </row>
    <row r="4422" spans="1:27" ht="57.6" x14ac:dyDescent="0.3">
      <c r="A4422" s="17"/>
      <c r="B4422" s="70">
        <v>16243599</v>
      </c>
      <c r="C4422" s="60">
        <v>471</v>
      </c>
      <c r="D4422" s="61" t="s">
        <v>1622</v>
      </c>
      <c r="E4422" s="61" t="s">
        <v>49</v>
      </c>
      <c r="F4422" s="61">
        <v>78640</v>
      </c>
      <c r="G4422" s="62" t="s">
        <v>1462</v>
      </c>
      <c r="H4422" s="63">
        <v>29.965344399999999</v>
      </c>
      <c r="I4422" s="64">
        <v>-97.8410856</v>
      </c>
      <c r="J4422" s="65" t="s">
        <v>57</v>
      </c>
      <c r="K4422" s="66" t="s">
        <v>51</v>
      </c>
      <c r="L4422" s="62" t="s">
        <v>58</v>
      </c>
      <c r="M4422" s="69"/>
      <c r="N4422" s="65" t="s">
        <v>50</v>
      </c>
      <c r="O4422" s="66" t="s">
        <v>58</v>
      </c>
      <c r="P4422" s="69"/>
      <c r="Q4422" s="55" t="str">
        <f t="shared" si="68"/>
        <v>Non-Lead</v>
      </c>
      <c r="R4422" s="70" t="s">
        <v>51</v>
      </c>
      <c r="S4422" s="70" t="s">
        <v>51</v>
      </c>
      <c r="T4422" s="70"/>
      <c r="U4422" s="71" t="s">
        <v>53</v>
      </c>
      <c r="V4422" s="71" t="s">
        <v>51</v>
      </c>
      <c r="W4422" s="71" t="s">
        <v>51</v>
      </c>
      <c r="X4422" s="71" t="s">
        <v>51</v>
      </c>
      <c r="Y4422" s="72" t="str">
        <f>IF((OR((AND('[1]PWS Information'!$E$10="CWS",U4422="Single Family Residence",Q4422="Lead")),
(AND('[1]PWS Information'!$E$10="CWS",U4422="Multiple Family Residence",'[1]PWS Information'!$E$11="Yes",Q4422="Lead")),
(AND('[1]PWS Information'!$E$10="NTNC",Q4422="Lead")))),"Tier 1",
IF((OR((AND('[1]PWS Information'!$E$10="CWS",U4422="Multiple Family Residence",'[1]PWS Information'!$E$11="No",Q4422="Lead")),
(AND('[1]PWS Information'!$E$10="CWS",U4422="Other",Q4422="Lead")),
(AND('[1]PWS Information'!$E$10="CWS",U4422="Building",Q4422="Lead")))),"Tier 2",
IF((OR((AND('[1]PWS Information'!$E$10="CWS",U4422="Single Family Residence",Q4422="Galvanized Requiring Replacement")),
(AND('[1]PWS Information'!$E$10="CWS",U4422="Single Family Residence",Q4422="Galvanized Requiring Replacement",R4422="Yes")),
(AND('[1]PWS Information'!$E$10="NTNC",Q4422="Galvanized Requiring Replacement")),
(AND('[1]PWS Information'!$E$10="NTNC",U4422="Single Family Residence",R4422="Yes")))),"Tier 3",
IF((OR((AND('[1]PWS Information'!$E$10="CWS",U4422="Single Family Residence",S4422="Yes",Q4422="Non-Lead", J4422="Non-Lead - Copper",L4422="Before 1989")),
(AND('[1]PWS Information'!$E$10="CWS",U4422="Single Family Residence",S4422="Yes",Q4422="Non-Lead", N4422="Non-Lead - Copper",O4422="Before 1989")))),"Tier 4",
IF((OR((AND('[1]PWS Information'!$E$10="NTNC",Q4422="Non-Lead")),
(AND('[1]PWS Information'!$E$10="CWS",Q4422="Non-Lead",S4422="")),
(AND('[1]PWS Information'!$E$10="CWS",Q4422="Non-Lead",S4422="No")),
(AND('[1]PWS Information'!$E$10="CWS",Q4422="Non-Lead",S4422="Don't Know")),
(AND('[1]PWS Information'!$E$10="CWS",Q4422="Non-Lead", J4422="Non-Lead - Copper", S4422="Yes", L4422="Between 1989 and 2014")),
(AND('[1]PWS Information'!$E$10="CWS",Q4422="Non-Lead", J4422="Non-Lead - Copper", S4422="Yes", L4422="After 2014")),
(AND('[1]PWS Information'!$E$10="CWS",Q4422="Non-Lead", J4422="Non-Lead - Copper", S4422="Yes", L4422="Unknown")),
(AND('[1]PWS Information'!$E$10="CWS",Q4422="Non-Lead", N4422="Non-Lead - Copper", S4422="Yes", O4422="Between 1989 and 2014")),
(AND('[1]PWS Information'!$E$10="CWS",Q4422="Non-Lead", N4422="Non-Lead - Copper", S4422="Yes", O4422="After 2014")),
(AND('[1]PWS Information'!$E$10="CWS",Q4422="Non-Lead", N4422="Non-Lead - Copper", S4422="Yes", O4422="Unknown")),
(AND('[1]PWS Information'!$E$10="CWS",Q4422="Unknown")),
(AND('[1]PWS Information'!$E$10="NTNC",Q4422="Unknown")))),"Tier 5",
"")))))</f>
        <v>Tier 5</v>
      </c>
      <c r="Z4422" s="71"/>
      <c r="AA4422" s="71"/>
    </row>
    <row r="4423" spans="1:27" ht="57.6" x14ac:dyDescent="0.3">
      <c r="A4423" s="1"/>
      <c r="B4423" s="70">
        <v>862986</v>
      </c>
      <c r="C4423" s="60">
        <v>480</v>
      </c>
      <c r="D4423" s="61" t="s">
        <v>1622</v>
      </c>
      <c r="E4423" s="61" t="s">
        <v>49</v>
      </c>
      <c r="F4423" s="61">
        <v>78640</v>
      </c>
      <c r="G4423" s="62" t="s">
        <v>1462</v>
      </c>
      <c r="H4423" s="63">
        <v>29.965868700000001</v>
      </c>
      <c r="I4423" s="64">
        <v>-97.840565600000005</v>
      </c>
      <c r="J4423" s="65" t="s">
        <v>57</v>
      </c>
      <c r="K4423" s="66" t="s">
        <v>51</v>
      </c>
      <c r="L4423" s="62" t="s">
        <v>58</v>
      </c>
      <c r="M4423" s="69"/>
      <c r="N4423" s="65" t="s">
        <v>50</v>
      </c>
      <c r="O4423" s="66" t="s">
        <v>58</v>
      </c>
      <c r="P4423" s="69"/>
      <c r="Q4423" s="55" t="str">
        <f t="shared" si="68"/>
        <v>Non-Lead</v>
      </c>
      <c r="R4423" s="70" t="s">
        <v>51</v>
      </c>
      <c r="S4423" s="70" t="s">
        <v>51</v>
      </c>
      <c r="T4423" s="70"/>
      <c r="U4423" s="71" t="s">
        <v>53</v>
      </c>
      <c r="V4423" s="71" t="s">
        <v>51</v>
      </c>
      <c r="W4423" s="71" t="s">
        <v>51</v>
      </c>
      <c r="X4423" s="71" t="s">
        <v>51</v>
      </c>
      <c r="Y4423" s="72" t="str">
        <f>IF((OR((AND('[1]PWS Information'!$E$10="CWS",U4423="Single Family Residence",Q4423="Lead")),
(AND('[1]PWS Information'!$E$10="CWS",U4423="Multiple Family Residence",'[1]PWS Information'!$E$11="Yes",Q4423="Lead")),
(AND('[1]PWS Information'!$E$10="NTNC",Q4423="Lead")))),"Tier 1",
IF((OR((AND('[1]PWS Information'!$E$10="CWS",U4423="Multiple Family Residence",'[1]PWS Information'!$E$11="No",Q4423="Lead")),
(AND('[1]PWS Information'!$E$10="CWS",U4423="Other",Q4423="Lead")),
(AND('[1]PWS Information'!$E$10="CWS",U4423="Building",Q4423="Lead")))),"Tier 2",
IF((OR((AND('[1]PWS Information'!$E$10="CWS",U4423="Single Family Residence",Q4423="Galvanized Requiring Replacement")),
(AND('[1]PWS Information'!$E$10="CWS",U4423="Single Family Residence",Q4423="Galvanized Requiring Replacement",R4423="Yes")),
(AND('[1]PWS Information'!$E$10="NTNC",Q4423="Galvanized Requiring Replacement")),
(AND('[1]PWS Information'!$E$10="NTNC",U4423="Single Family Residence",R4423="Yes")))),"Tier 3",
IF((OR((AND('[1]PWS Information'!$E$10="CWS",U4423="Single Family Residence",S4423="Yes",Q4423="Non-Lead", J4423="Non-Lead - Copper",L4423="Before 1989")),
(AND('[1]PWS Information'!$E$10="CWS",U4423="Single Family Residence",S4423="Yes",Q4423="Non-Lead", N4423="Non-Lead - Copper",O4423="Before 1989")))),"Tier 4",
IF((OR((AND('[1]PWS Information'!$E$10="NTNC",Q4423="Non-Lead")),
(AND('[1]PWS Information'!$E$10="CWS",Q4423="Non-Lead",S4423="")),
(AND('[1]PWS Information'!$E$10="CWS",Q4423="Non-Lead",S4423="No")),
(AND('[1]PWS Information'!$E$10="CWS",Q4423="Non-Lead",S4423="Don't Know")),
(AND('[1]PWS Information'!$E$10="CWS",Q4423="Non-Lead", J4423="Non-Lead - Copper", S4423="Yes", L4423="Between 1989 and 2014")),
(AND('[1]PWS Information'!$E$10="CWS",Q4423="Non-Lead", J4423="Non-Lead - Copper", S4423="Yes", L4423="After 2014")),
(AND('[1]PWS Information'!$E$10="CWS",Q4423="Non-Lead", J4423="Non-Lead - Copper", S4423="Yes", L4423="Unknown")),
(AND('[1]PWS Information'!$E$10="CWS",Q4423="Non-Lead", N4423="Non-Lead - Copper", S4423="Yes", O4423="Between 1989 and 2014")),
(AND('[1]PWS Information'!$E$10="CWS",Q4423="Non-Lead", N4423="Non-Lead - Copper", S4423="Yes", O4423="After 2014")),
(AND('[1]PWS Information'!$E$10="CWS",Q4423="Non-Lead", N4423="Non-Lead - Copper", S4423="Yes", O4423="Unknown")),
(AND('[1]PWS Information'!$E$10="CWS",Q4423="Unknown")),
(AND('[1]PWS Information'!$E$10="NTNC",Q4423="Unknown")))),"Tier 5",
"")))))</f>
        <v>Tier 5</v>
      </c>
      <c r="Z4423" s="71"/>
      <c r="AA4423" s="71"/>
    </row>
    <row r="4424" spans="1:27" ht="57.6" x14ac:dyDescent="0.3">
      <c r="A4424" s="1"/>
      <c r="B4424" s="70">
        <v>10756330</v>
      </c>
      <c r="C4424" s="60">
        <v>531</v>
      </c>
      <c r="D4424" s="61" t="s">
        <v>1622</v>
      </c>
      <c r="E4424" s="61" t="s">
        <v>49</v>
      </c>
      <c r="F4424" s="61">
        <v>78640</v>
      </c>
      <c r="G4424" s="62" t="s">
        <v>1462</v>
      </c>
      <c r="H4424" s="63">
        <v>29.966571200000001</v>
      </c>
      <c r="I4424" s="64">
        <v>-97.840396100000007</v>
      </c>
      <c r="J4424" s="65" t="s">
        <v>57</v>
      </c>
      <c r="K4424" s="66" t="s">
        <v>51</v>
      </c>
      <c r="L4424" s="62" t="s">
        <v>58</v>
      </c>
      <c r="M4424" s="69"/>
      <c r="N4424" s="65" t="s">
        <v>50</v>
      </c>
      <c r="O4424" s="66" t="s">
        <v>58</v>
      </c>
      <c r="P4424" s="69"/>
      <c r="Q4424" s="55" t="str">
        <f t="shared" si="68"/>
        <v>Non-Lead</v>
      </c>
      <c r="R4424" s="70" t="s">
        <v>51</v>
      </c>
      <c r="S4424" s="70" t="s">
        <v>51</v>
      </c>
      <c r="T4424" s="70"/>
      <c r="U4424" s="71" t="s">
        <v>53</v>
      </c>
      <c r="V4424" s="71" t="s">
        <v>51</v>
      </c>
      <c r="W4424" s="71" t="s">
        <v>51</v>
      </c>
      <c r="X4424" s="71" t="s">
        <v>51</v>
      </c>
      <c r="Y4424" s="72" t="str">
        <f>IF((OR((AND('[1]PWS Information'!$E$10="CWS",U4424="Single Family Residence",Q4424="Lead")),
(AND('[1]PWS Information'!$E$10="CWS",U4424="Multiple Family Residence",'[1]PWS Information'!$E$11="Yes",Q4424="Lead")),
(AND('[1]PWS Information'!$E$10="NTNC",Q4424="Lead")))),"Tier 1",
IF((OR((AND('[1]PWS Information'!$E$10="CWS",U4424="Multiple Family Residence",'[1]PWS Information'!$E$11="No",Q4424="Lead")),
(AND('[1]PWS Information'!$E$10="CWS",U4424="Other",Q4424="Lead")),
(AND('[1]PWS Information'!$E$10="CWS",U4424="Building",Q4424="Lead")))),"Tier 2",
IF((OR((AND('[1]PWS Information'!$E$10="CWS",U4424="Single Family Residence",Q4424="Galvanized Requiring Replacement")),
(AND('[1]PWS Information'!$E$10="CWS",U4424="Single Family Residence",Q4424="Galvanized Requiring Replacement",R4424="Yes")),
(AND('[1]PWS Information'!$E$10="NTNC",Q4424="Galvanized Requiring Replacement")),
(AND('[1]PWS Information'!$E$10="NTNC",U4424="Single Family Residence",R4424="Yes")))),"Tier 3",
IF((OR((AND('[1]PWS Information'!$E$10="CWS",U4424="Single Family Residence",S4424="Yes",Q4424="Non-Lead", J4424="Non-Lead - Copper",L4424="Before 1989")),
(AND('[1]PWS Information'!$E$10="CWS",U4424="Single Family Residence",S4424="Yes",Q4424="Non-Lead", N4424="Non-Lead - Copper",O4424="Before 1989")))),"Tier 4",
IF((OR((AND('[1]PWS Information'!$E$10="NTNC",Q4424="Non-Lead")),
(AND('[1]PWS Information'!$E$10="CWS",Q4424="Non-Lead",S4424="")),
(AND('[1]PWS Information'!$E$10="CWS",Q4424="Non-Lead",S4424="No")),
(AND('[1]PWS Information'!$E$10="CWS",Q4424="Non-Lead",S4424="Don't Know")),
(AND('[1]PWS Information'!$E$10="CWS",Q4424="Non-Lead", J4424="Non-Lead - Copper", S4424="Yes", L4424="Between 1989 and 2014")),
(AND('[1]PWS Information'!$E$10="CWS",Q4424="Non-Lead", J4424="Non-Lead - Copper", S4424="Yes", L4424="After 2014")),
(AND('[1]PWS Information'!$E$10="CWS",Q4424="Non-Lead", J4424="Non-Lead - Copper", S4424="Yes", L4424="Unknown")),
(AND('[1]PWS Information'!$E$10="CWS",Q4424="Non-Lead", N4424="Non-Lead - Copper", S4424="Yes", O4424="Between 1989 and 2014")),
(AND('[1]PWS Information'!$E$10="CWS",Q4424="Non-Lead", N4424="Non-Lead - Copper", S4424="Yes", O4424="After 2014")),
(AND('[1]PWS Information'!$E$10="CWS",Q4424="Non-Lead", N4424="Non-Lead - Copper", S4424="Yes", O4424="Unknown")),
(AND('[1]PWS Information'!$E$10="CWS",Q4424="Unknown")),
(AND('[1]PWS Information'!$E$10="NTNC",Q4424="Unknown")))),"Tier 5",
"")))))</f>
        <v>Tier 5</v>
      </c>
      <c r="Z4424" s="71"/>
      <c r="AA4424" s="71"/>
    </row>
    <row r="4425" spans="1:27" ht="57.6" x14ac:dyDescent="0.3">
      <c r="A4425" s="1"/>
      <c r="B4425" s="70">
        <v>13266933</v>
      </c>
      <c r="C4425" s="60">
        <v>541</v>
      </c>
      <c r="D4425" s="61" t="s">
        <v>1622</v>
      </c>
      <c r="E4425" s="61" t="s">
        <v>49</v>
      </c>
      <c r="F4425" s="61">
        <v>78640</v>
      </c>
      <c r="G4425" s="62" t="s">
        <v>1462</v>
      </c>
      <c r="H4425" s="63">
        <v>29.966640900000002</v>
      </c>
      <c r="I4425" s="64">
        <v>-97.840361799999997</v>
      </c>
      <c r="J4425" s="65" t="s">
        <v>57</v>
      </c>
      <c r="K4425" s="66" t="s">
        <v>51</v>
      </c>
      <c r="L4425" s="62" t="s">
        <v>58</v>
      </c>
      <c r="M4425" s="69"/>
      <c r="N4425" s="65" t="s">
        <v>50</v>
      </c>
      <c r="O4425" s="66" t="s">
        <v>58</v>
      </c>
      <c r="P4425" s="69"/>
      <c r="Q4425" s="55" t="str">
        <f t="shared" si="68"/>
        <v>Non-Lead</v>
      </c>
      <c r="R4425" s="70" t="s">
        <v>51</v>
      </c>
      <c r="S4425" s="70" t="s">
        <v>51</v>
      </c>
      <c r="T4425" s="70"/>
      <c r="U4425" s="71" t="s">
        <v>53</v>
      </c>
      <c r="V4425" s="71" t="s">
        <v>51</v>
      </c>
      <c r="W4425" s="71" t="s">
        <v>51</v>
      </c>
      <c r="X4425" s="71" t="s">
        <v>51</v>
      </c>
      <c r="Y4425" s="72" t="str">
        <f>IF((OR((AND('[1]PWS Information'!$E$10="CWS",U4425="Single Family Residence",Q4425="Lead")),
(AND('[1]PWS Information'!$E$10="CWS",U4425="Multiple Family Residence",'[1]PWS Information'!$E$11="Yes",Q4425="Lead")),
(AND('[1]PWS Information'!$E$10="NTNC",Q4425="Lead")))),"Tier 1",
IF((OR((AND('[1]PWS Information'!$E$10="CWS",U4425="Multiple Family Residence",'[1]PWS Information'!$E$11="No",Q4425="Lead")),
(AND('[1]PWS Information'!$E$10="CWS",U4425="Other",Q4425="Lead")),
(AND('[1]PWS Information'!$E$10="CWS",U4425="Building",Q4425="Lead")))),"Tier 2",
IF((OR((AND('[1]PWS Information'!$E$10="CWS",U4425="Single Family Residence",Q4425="Galvanized Requiring Replacement")),
(AND('[1]PWS Information'!$E$10="CWS",U4425="Single Family Residence",Q4425="Galvanized Requiring Replacement",R4425="Yes")),
(AND('[1]PWS Information'!$E$10="NTNC",Q4425="Galvanized Requiring Replacement")),
(AND('[1]PWS Information'!$E$10="NTNC",U4425="Single Family Residence",R4425="Yes")))),"Tier 3",
IF((OR((AND('[1]PWS Information'!$E$10="CWS",U4425="Single Family Residence",S4425="Yes",Q4425="Non-Lead", J4425="Non-Lead - Copper",L4425="Before 1989")),
(AND('[1]PWS Information'!$E$10="CWS",U4425="Single Family Residence",S4425="Yes",Q4425="Non-Lead", N4425="Non-Lead - Copper",O4425="Before 1989")))),"Tier 4",
IF((OR((AND('[1]PWS Information'!$E$10="NTNC",Q4425="Non-Lead")),
(AND('[1]PWS Information'!$E$10="CWS",Q4425="Non-Lead",S4425="")),
(AND('[1]PWS Information'!$E$10="CWS",Q4425="Non-Lead",S4425="No")),
(AND('[1]PWS Information'!$E$10="CWS",Q4425="Non-Lead",S4425="Don't Know")),
(AND('[1]PWS Information'!$E$10="CWS",Q4425="Non-Lead", J4425="Non-Lead - Copper", S4425="Yes", L4425="Between 1989 and 2014")),
(AND('[1]PWS Information'!$E$10="CWS",Q4425="Non-Lead", J4425="Non-Lead - Copper", S4425="Yes", L4425="After 2014")),
(AND('[1]PWS Information'!$E$10="CWS",Q4425="Non-Lead", J4425="Non-Lead - Copper", S4425="Yes", L4425="Unknown")),
(AND('[1]PWS Information'!$E$10="CWS",Q4425="Non-Lead", N4425="Non-Lead - Copper", S4425="Yes", O4425="Between 1989 and 2014")),
(AND('[1]PWS Information'!$E$10="CWS",Q4425="Non-Lead", N4425="Non-Lead - Copper", S4425="Yes", O4425="After 2014")),
(AND('[1]PWS Information'!$E$10="CWS",Q4425="Non-Lead", N4425="Non-Lead - Copper", S4425="Yes", O4425="Unknown")),
(AND('[1]PWS Information'!$E$10="CWS",Q4425="Unknown")),
(AND('[1]PWS Information'!$E$10="NTNC",Q4425="Unknown")))),"Tier 5",
"")))))</f>
        <v>Tier 5</v>
      </c>
      <c r="Z4425" s="71"/>
      <c r="AA4425" s="71"/>
    </row>
    <row r="4426" spans="1:27" ht="57.6" x14ac:dyDescent="0.3">
      <c r="A4426" s="17"/>
      <c r="B4426" s="70">
        <v>12658234</v>
      </c>
      <c r="C4426" s="60">
        <v>550</v>
      </c>
      <c r="D4426" s="61" t="s">
        <v>1622</v>
      </c>
      <c r="E4426" s="61" t="s">
        <v>49</v>
      </c>
      <c r="F4426" s="61">
        <v>78640</v>
      </c>
      <c r="G4426" s="62" t="s">
        <v>1462</v>
      </c>
      <c r="H4426" s="63">
        <v>29.9667286</v>
      </c>
      <c r="I4426" s="64">
        <v>-97.840091000000001</v>
      </c>
      <c r="J4426" s="65" t="s">
        <v>57</v>
      </c>
      <c r="K4426" s="66" t="s">
        <v>51</v>
      </c>
      <c r="L4426" s="62" t="s">
        <v>58</v>
      </c>
      <c r="M4426" s="69"/>
      <c r="N4426" s="65" t="s">
        <v>50</v>
      </c>
      <c r="O4426" s="66" t="s">
        <v>58</v>
      </c>
      <c r="P4426" s="69"/>
      <c r="Q4426" s="55" t="str">
        <f t="shared" si="68"/>
        <v>Non-Lead</v>
      </c>
      <c r="R4426" s="70" t="s">
        <v>51</v>
      </c>
      <c r="S4426" s="70" t="s">
        <v>51</v>
      </c>
      <c r="T4426" s="70"/>
      <c r="U4426" s="71" t="s">
        <v>53</v>
      </c>
      <c r="V4426" s="71" t="s">
        <v>51</v>
      </c>
      <c r="W4426" s="71" t="s">
        <v>51</v>
      </c>
      <c r="X4426" s="71" t="s">
        <v>51</v>
      </c>
      <c r="Y4426" s="72" t="str">
        <f>IF((OR((AND('[1]PWS Information'!$E$10="CWS",U4426="Single Family Residence",Q4426="Lead")),
(AND('[1]PWS Information'!$E$10="CWS",U4426="Multiple Family Residence",'[1]PWS Information'!$E$11="Yes",Q4426="Lead")),
(AND('[1]PWS Information'!$E$10="NTNC",Q4426="Lead")))),"Tier 1",
IF((OR((AND('[1]PWS Information'!$E$10="CWS",U4426="Multiple Family Residence",'[1]PWS Information'!$E$11="No",Q4426="Lead")),
(AND('[1]PWS Information'!$E$10="CWS",U4426="Other",Q4426="Lead")),
(AND('[1]PWS Information'!$E$10="CWS",U4426="Building",Q4426="Lead")))),"Tier 2",
IF((OR((AND('[1]PWS Information'!$E$10="CWS",U4426="Single Family Residence",Q4426="Galvanized Requiring Replacement")),
(AND('[1]PWS Information'!$E$10="CWS",U4426="Single Family Residence",Q4426="Galvanized Requiring Replacement",R4426="Yes")),
(AND('[1]PWS Information'!$E$10="NTNC",Q4426="Galvanized Requiring Replacement")),
(AND('[1]PWS Information'!$E$10="NTNC",U4426="Single Family Residence",R4426="Yes")))),"Tier 3",
IF((OR((AND('[1]PWS Information'!$E$10="CWS",U4426="Single Family Residence",S4426="Yes",Q4426="Non-Lead", J4426="Non-Lead - Copper",L4426="Before 1989")),
(AND('[1]PWS Information'!$E$10="CWS",U4426="Single Family Residence",S4426="Yes",Q4426="Non-Lead", N4426="Non-Lead - Copper",O4426="Before 1989")))),"Tier 4",
IF((OR((AND('[1]PWS Information'!$E$10="NTNC",Q4426="Non-Lead")),
(AND('[1]PWS Information'!$E$10="CWS",Q4426="Non-Lead",S4426="")),
(AND('[1]PWS Information'!$E$10="CWS",Q4426="Non-Lead",S4426="No")),
(AND('[1]PWS Information'!$E$10="CWS",Q4426="Non-Lead",S4426="Don't Know")),
(AND('[1]PWS Information'!$E$10="CWS",Q4426="Non-Lead", J4426="Non-Lead - Copper", S4426="Yes", L4426="Between 1989 and 2014")),
(AND('[1]PWS Information'!$E$10="CWS",Q4426="Non-Lead", J4426="Non-Lead - Copper", S4426="Yes", L4426="After 2014")),
(AND('[1]PWS Information'!$E$10="CWS",Q4426="Non-Lead", J4426="Non-Lead - Copper", S4426="Yes", L4426="Unknown")),
(AND('[1]PWS Information'!$E$10="CWS",Q4426="Non-Lead", N4426="Non-Lead - Copper", S4426="Yes", O4426="Between 1989 and 2014")),
(AND('[1]PWS Information'!$E$10="CWS",Q4426="Non-Lead", N4426="Non-Lead - Copper", S4426="Yes", O4426="After 2014")),
(AND('[1]PWS Information'!$E$10="CWS",Q4426="Non-Lead", N4426="Non-Lead - Copper", S4426="Yes", O4426="Unknown")),
(AND('[1]PWS Information'!$E$10="CWS",Q4426="Unknown")),
(AND('[1]PWS Information'!$E$10="NTNC",Q4426="Unknown")))),"Tier 5",
"")))))</f>
        <v>Tier 5</v>
      </c>
      <c r="Z4426" s="71"/>
      <c r="AA4426" s="71"/>
    </row>
    <row r="4427" spans="1:27" ht="57.6" x14ac:dyDescent="0.3">
      <c r="A4427" s="1"/>
      <c r="B4427" s="70">
        <v>10126950</v>
      </c>
      <c r="C4427" s="60">
        <v>560</v>
      </c>
      <c r="D4427" s="61" t="s">
        <v>1622</v>
      </c>
      <c r="E4427" s="61" t="s">
        <v>49</v>
      </c>
      <c r="F4427" s="61">
        <v>78640</v>
      </c>
      <c r="G4427" s="62" t="s">
        <v>1462</v>
      </c>
      <c r="H4427" s="63">
        <v>29.9668238</v>
      </c>
      <c r="I4427" s="64">
        <v>-97.840068599999995</v>
      </c>
      <c r="J4427" s="65" t="s">
        <v>57</v>
      </c>
      <c r="K4427" s="66" t="s">
        <v>51</v>
      </c>
      <c r="L4427" s="62" t="s">
        <v>58</v>
      </c>
      <c r="M4427" s="69"/>
      <c r="N4427" s="65" t="s">
        <v>50</v>
      </c>
      <c r="O4427" s="66" t="s">
        <v>58</v>
      </c>
      <c r="P4427" s="69"/>
      <c r="Q4427" s="55" t="str">
        <f t="shared" si="68"/>
        <v>Non-Lead</v>
      </c>
      <c r="R4427" s="70" t="s">
        <v>51</v>
      </c>
      <c r="S4427" s="70" t="s">
        <v>51</v>
      </c>
      <c r="T4427" s="70"/>
      <c r="U4427" s="71" t="s">
        <v>53</v>
      </c>
      <c r="V4427" s="71" t="s">
        <v>51</v>
      </c>
      <c r="W4427" s="71" t="s">
        <v>51</v>
      </c>
      <c r="X4427" s="71" t="s">
        <v>51</v>
      </c>
      <c r="Y4427" s="72" t="str">
        <f>IF((OR((AND('[1]PWS Information'!$E$10="CWS",U4427="Single Family Residence",Q4427="Lead")),
(AND('[1]PWS Information'!$E$10="CWS",U4427="Multiple Family Residence",'[1]PWS Information'!$E$11="Yes",Q4427="Lead")),
(AND('[1]PWS Information'!$E$10="NTNC",Q4427="Lead")))),"Tier 1",
IF((OR((AND('[1]PWS Information'!$E$10="CWS",U4427="Multiple Family Residence",'[1]PWS Information'!$E$11="No",Q4427="Lead")),
(AND('[1]PWS Information'!$E$10="CWS",U4427="Other",Q4427="Lead")),
(AND('[1]PWS Information'!$E$10="CWS",U4427="Building",Q4427="Lead")))),"Tier 2",
IF((OR((AND('[1]PWS Information'!$E$10="CWS",U4427="Single Family Residence",Q4427="Galvanized Requiring Replacement")),
(AND('[1]PWS Information'!$E$10="CWS",U4427="Single Family Residence",Q4427="Galvanized Requiring Replacement",R4427="Yes")),
(AND('[1]PWS Information'!$E$10="NTNC",Q4427="Galvanized Requiring Replacement")),
(AND('[1]PWS Information'!$E$10="NTNC",U4427="Single Family Residence",R4427="Yes")))),"Tier 3",
IF((OR((AND('[1]PWS Information'!$E$10="CWS",U4427="Single Family Residence",S4427="Yes",Q4427="Non-Lead", J4427="Non-Lead - Copper",L4427="Before 1989")),
(AND('[1]PWS Information'!$E$10="CWS",U4427="Single Family Residence",S4427="Yes",Q4427="Non-Lead", N4427="Non-Lead - Copper",O4427="Before 1989")))),"Tier 4",
IF((OR((AND('[1]PWS Information'!$E$10="NTNC",Q4427="Non-Lead")),
(AND('[1]PWS Information'!$E$10="CWS",Q4427="Non-Lead",S4427="")),
(AND('[1]PWS Information'!$E$10="CWS",Q4427="Non-Lead",S4427="No")),
(AND('[1]PWS Information'!$E$10="CWS",Q4427="Non-Lead",S4427="Don't Know")),
(AND('[1]PWS Information'!$E$10="CWS",Q4427="Non-Lead", J4427="Non-Lead - Copper", S4427="Yes", L4427="Between 1989 and 2014")),
(AND('[1]PWS Information'!$E$10="CWS",Q4427="Non-Lead", J4427="Non-Lead - Copper", S4427="Yes", L4427="After 2014")),
(AND('[1]PWS Information'!$E$10="CWS",Q4427="Non-Lead", J4427="Non-Lead - Copper", S4427="Yes", L4427="Unknown")),
(AND('[1]PWS Information'!$E$10="CWS",Q4427="Non-Lead", N4427="Non-Lead - Copper", S4427="Yes", O4427="Between 1989 and 2014")),
(AND('[1]PWS Information'!$E$10="CWS",Q4427="Non-Lead", N4427="Non-Lead - Copper", S4427="Yes", O4427="After 2014")),
(AND('[1]PWS Information'!$E$10="CWS",Q4427="Non-Lead", N4427="Non-Lead - Copper", S4427="Yes", O4427="Unknown")),
(AND('[1]PWS Information'!$E$10="CWS",Q4427="Unknown")),
(AND('[1]PWS Information'!$E$10="NTNC",Q4427="Unknown")))),"Tier 5",
"")))))</f>
        <v>Tier 5</v>
      </c>
      <c r="Z4427" s="71"/>
      <c r="AA4427" s="71"/>
    </row>
    <row r="4428" spans="1:27" ht="57.6" x14ac:dyDescent="0.3">
      <c r="A4428" s="1"/>
      <c r="B4428" s="70">
        <v>9268262</v>
      </c>
      <c r="C4428" s="60">
        <v>561</v>
      </c>
      <c r="D4428" s="61" t="s">
        <v>1622</v>
      </c>
      <c r="E4428" s="61" t="s">
        <v>49</v>
      </c>
      <c r="F4428" s="61">
        <v>78640</v>
      </c>
      <c r="G4428" s="62" t="s">
        <v>1462</v>
      </c>
      <c r="H4428" s="63">
        <v>29.966780400000001</v>
      </c>
      <c r="I4428" s="64">
        <v>-97.840293099999997</v>
      </c>
      <c r="J4428" s="65" t="s">
        <v>57</v>
      </c>
      <c r="K4428" s="66" t="s">
        <v>51</v>
      </c>
      <c r="L4428" s="62" t="s">
        <v>58</v>
      </c>
      <c r="M4428" s="69"/>
      <c r="N4428" s="65" t="s">
        <v>50</v>
      </c>
      <c r="O4428" s="66" t="s">
        <v>58</v>
      </c>
      <c r="P4428" s="69"/>
      <c r="Q4428" s="55" t="str">
        <f t="shared" si="68"/>
        <v>Non-Lead</v>
      </c>
      <c r="R4428" s="70" t="s">
        <v>51</v>
      </c>
      <c r="S4428" s="70" t="s">
        <v>51</v>
      </c>
      <c r="T4428" s="70"/>
      <c r="U4428" s="71" t="s">
        <v>53</v>
      </c>
      <c r="V4428" s="71" t="s">
        <v>51</v>
      </c>
      <c r="W4428" s="71" t="s">
        <v>51</v>
      </c>
      <c r="X4428" s="71" t="s">
        <v>51</v>
      </c>
      <c r="Y4428" s="72" t="str">
        <f>IF((OR((AND('[1]PWS Information'!$E$10="CWS",U4428="Single Family Residence",Q4428="Lead")),
(AND('[1]PWS Information'!$E$10="CWS",U4428="Multiple Family Residence",'[1]PWS Information'!$E$11="Yes",Q4428="Lead")),
(AND('[1]PWS Information'!$E$10="NTNC",Q4428="Lead")))),"Tier 1",
IF((OR((AND('[1]PWS Information'!$E$10="CWS",U4428="Multiple Family Residence",'[1]PWS Information'!$E$11="No",Q4428="Lead")),
(AND('[1]PWS Information'!$E$10="CWS",U4428="Other",Q4428="Lead")),
(AND('[1]PWS Information'!$E$10="CWS",U4428="Building",Q4428="Lead")))),"Tier 2",
IF((OR((AND('[1]PWS Information'!$E$10="CWS",U4428="Single Family Residence",Q4428="Galvanized Requiring Replacement")),
(AND('[1]PWS Information'!$E$10="CWS",U4428="Single Family Residence",Q4428="Galvanized Requiring Replacement",R4428="Yes")),
(AND('[1]PWS Information'!$E$10="NTNC",Q4428="Galvanized Requiring Replacement")),
(AND('[1]PWS Information'!$E$10="NTNC",U4428="Single Family Residence",R4428="Yes")))),"Tier 3",
IF((OR((AND('[1]PWS Information'!$E$10="CWS",U4428="Single Family Residence",S4428="Yes",Q4428="Non-Lead", J4428="Non-Lead - Copper",L4428="Before 1989")),
(AND('[1]PWS Information'!$E$10="CWS",U4428="Single Family Residence",S4428="Yes",Q4428="Non-Lead", N4428="Non-Lead - Copper",O4428="Before 1989")))),"Tier 4",
IF((OR((AND('[1]PWS Information'!$E$10="NTNC",Q4428="Non-Lead")),
(AND('[1]PWS Information'!$E$10="CWS",Q4428="Non-Lead",S4428="")),
(AND('[1]PWS Information'!$E$10="CWS",Q4428="Non-Lead",S4428="No")),
(AND('[1]PWS Information'!$E$10="CWS",Q4428="Non-Lead",S4428="Don't Know")),
(AND('[1]PWS Information'!$E$10="CWS",Q4428="Non-Lead", J4428="Non-Lead - Copper", S4428="Yes", L4428="Between 1989 and 2014")),
(AND('[1]PWS Information'!$E$10="CWS",Q4428="Non-Lead", J4428="Non-Lead - Copper", S4428="Yes", L4428="After 2014")),
(AND('[1]PWS Information'!$E$10="CWS",Q4428="Non-Lead", J4428="Non-Lead - Copper", S4428="Yes", L4428="Unknown")),
(AND('[1]PWS Information'!$E$10="CWS",Q4428="Non-Lead", N4428="Non-Lead - Copper", S4428="Yes", O4428="Between 1989 and 2014")),
(AND('[1]PWS Information'!$E$10="CWS",Q4428="Non-Lead", N4428="Non-Lead - Copper", S4428="Yes", O4428="After 2014")),
(AND('[1]PWS Information'!$E$10="CWS",Q4428="Non-Lead", N4428="Non-Lead - Copper", S4428="Yes", O4428="Unknown")),
(AND('[1]PWS Information'!$E$10="CWS",Q4428="Unknown")),
(AND('[1]PWS Information'!$E$10="NTNC",Q4428="Unknown")))),"Tier 5",
"")))))</f>
        <v>Tier 5</v>
      </c>
      <c r="Z4428" s="71"/>
      <c r="AA4428" s="71"/>
    </row>
    <row r="4429" spans="1:27" ht="57.6" x14ac:dyDescent="0.3">
      <c r="A4429" s="1"/>
      <c r="B4429" s="70">
        <v>10237043</v>
      </c>
      <c r="C4429" s="60">
        <v>570</v>
      </c>
      <c r="D4429" s="61" t="s">
        <v>1622</v>
      </c>
      <c r="E4429" s="61" t="s">
        <v>49</v>
      </c>
      <c r="F4429" s="61">
        <v>78640</v>
      </c>
      <c r="G4429" s="62" t="s">
        <v>1462</v>
      </c>
      <c r="H4429" s="63">
        <v>29.9669211</v>
      </c>
      <c r="I4429" s="64">
        <v>-97.840052900000003</v>
      </c>
      <c r="J4429" s="65" t="s">
        <v>57</v>
      </c>
      <c r="K4429" s="66" t="s">
        <v>51</v>
      </c>
      <c r="L4429" s="62" t="s">
        <v>58</v>
      </c>
      <c r="M4429" s="69"/>
      <c r="N4429" s="65" t="s">
        <v>50</v>
      </c>
      <c r="O4429" s="66" t="s">
        <v>58</v>
      </c>
      <c r="P4429" s="69"/>
      <c r="Q4429" s="55" t="str">
        <f t="shared" ref="Q4429:Q4492" si="69">IF((OR(J4429="Lead")),"Lead",
IF((OR(N4429="Lead")),"Lead",
IF((OR(J4429="Lead-lined galvanized")),"Lead",
IF((OR(N4429="Lead-lined galvanized")),"Lead",
IF((OR((AND(J4429="Unknown - Likely Lead",N4429="Galvanized")),
(AND(J4429="Unknown - Unlikely Lead",N4429="Galvanized")),
(AND(J4429="Unknown - Material Unknown",N4429="Galvanized")))),"Galvanized Requiring Replacement",
IF((OR((AND(J4429="Non-lead - Copper",K4429="Yes",N4429="Galvanized")),
(AND(J4429="Non-lead - Copper",K4429="Don't know",N4429="Galvanized")),
(AND(J4429="Non-lead - Copper",K4429="",N4429="Galvanized")),
(AND(J4429="Non-lead - Plastic",K4429="Yes",N4429="Galvanized")),
(AND(J4429="Non-lead - Plastic",K4429="Don't know",N4429="Galvanized")),
(AND(J4429="Non-lead - Plastic",K4429="",N4429="Galvanized")),
(AND(J4429="Non-lead",K4429="Yes",N4429="Galvanized")),
(AND(J4429="Non-lead",K4429="Don't know",N4429="Galvanized")),
(AND(J4429="Non-lead",K4429="",N4429="Galvanized")),
(AND(J4429="Non-lead - Other",K4429="Yes",N4429="Galvanized")),
(AND(J4429="Non-Lead - Other",K4429="Don't know",N4429="Galvanized")),
(AND(J4429="Galvanized",K4429="Yes",N4429="Galvanized")),
(AND(J4429="Galvanized",K4429="Don't know",N4429="Galvanized")),
(AND(J4429="Galvanized",K4429="",N4429="Galvanized")),
(AND(J4429="Non-Lead - Other",K4429="",N4429="Galvanized")))),"Galvanized Requiring Replacement",
IF((OR((AND(J4429="Non-lead - Copper",N4429="Non-lead - Copper")),
(AND(J4429="Non-lead - Copper",N4429="Non-lead - Plastic")),
(AND(J4429="Non-lead - Copper",N4429="Non-lead - Other")),
(AND(J4429="Non-lead - Copper",N4429="Non-lead")),
(AND(J4429="Non-lead - Plastic",N4429="Non-lead - Copper")),
(AND(J4429="Non-lead - Plastic",N4429="Non-lead - Plastic")),
(AND(J4429="Non-lead - Plastic",N4429="Non-lead - Other")),
(AND(J4429="Non-lead - Plastic",N4429="Non-lead")),
(AND(J4429="Non-lead",N4429="Non-lead - Copper")),
(AND(J4429="Non-lead",N4429="Non-lead - Plastic")),
(AND(J4429="Non-lead",N4429="Non-lead - Other")),
(AND(J4429="Non-lead",N4429="Non-lead")),
(AND(J4429="Non-lead - Other",N4429="Non-lead - Copper")),
(AND(J4429="Non-Lead - Other",N4429="Non-lead - Plastic")),
(AND(J4429="Non-Lead - Other",N4429="Non-lead")),
(AND(J4429="Non-Lead - Other",N4429="Non-lead - Other")))),"Non-Lead",
IF((OR((AND(J4429="Galvanized",N4429="Non-lead")),
(AND(J4429="Galvanized",N4429="Non-lead - Copper")),
(AND(J4429="Galvanized",N4429="Non-lead - Plastic")),
(AND(J4429="Galvanized",N4429="Non-lead")),
(AND(J4429="Galvanized",N4429="Non-lead - Other")))),"Non-Lead",
IF((OR((AND(J4429="Non-lead - Copper",K4429="No",N4429="Galvanized")),
(AND(J4429="Non-lead - Plastic",K4429="No",N4429="Galvanized")),
(AND(J4429="Non-lead",K4429="No",N4429="Galvanized")),
(AND(J4429="Galvanized",K4429="No",N4429="Galvanized")),
(AND(J4429="Non-lead - Other",K4429="No",N4429="Galvanized")))),"Non-lead",
IF((OR((AND(J4429="Unknown - Likely Lead",N4429="Unknown - Likely Lead")),
(AND(J4429="Unknown - Likely Lead",N4429="Unknown - Unlikely Lead")),
(AND(J4429="Unknown - Likely Lead",N4429="Unknown - Material Unknown")),
(AND(J4429="Unknown - Unlikely Lead",N4429="Unknown - Likely Lead")),
(AND(J4429="Unknown - Unlikely Lead",N4429="Unknown - Unlikely Lead")),
(AND(J4429="Unknown - Unlikely Lead",N4429="Unknown - Material Unknown")),
(AND(J4429="Unknown - Material Unknown",N4429="Unknown - Likely Lead")),
(AND(J4429="Unknown - Material Unknown",N4429="Unknown - Unlikely Lead")),
(AND(J4429="Unknown - Material Unknown",N4429="Unknown - Material Unknown")))),"Unknown",
IF((OR((AND(J4429="Unknown - Likely Lead",N4429="Non-lead - Copper")),
(AND(J4429="Unknown - Likely Lead",N4429="Non-lead - Plastic")),
(AND(J4429="Unknown - Likely Lead",N4429="Non-lead")),
(AND(J4429="Unknown - Likely Lead",N4429="Non-lead - Other")),
(AND(J4429="Unknown - Unlikely Lead",N4429="Non-lead - Copper")),
(AND(J4429="Unknown - Unlikely Lead",N4429="Non-lead - Plastic")),
(AND(J4429="Unknown - Unlikely Lead",N4429="Non-lead")),
(AND(J4429="Unknown - Unlikely Lead",N4429="Non-lead - Other")),
(AND(J4429="Unknown - Material Unknown",N4429="Non-lead - Copper")),
(AND(J4429="Unknown - Material Unknown",N4429="Non-lead - Plastic")),
(AND(J4429="Unknown - Material Unknown",N4429="Non-lead")),
(AND(J4429="Unknown - Material Unknown",N4429="Non-lead - Other")))),"Unknown",
IF((OR((AND(J4429="Non-lead - Copper",N4429="Unknown - Likely Lead")),
(AND(J4429="Non-lead - Copper",N4429="Unknown - Unlikely Lead")),
(AND(J4429="Non-lead - Copper",N4429="Unknown - Material Unknown")),
(AND(J4429="Non-lead - Plastic",N4429="Unknown - Likely Lead")),
(AND(J4429="Non-lead - Plastic",N4429="Unknown - Unlikely Lead")),
(AND(J4429="Non-lead - Plastic",N4429="Unknown - Material Unknown")),
(AND(J4429="Non-lead",N4429="Unknown - Likely Lead")),
(AND(J4429="Non-lead",N4429="Unknown - Unlikely Lead")),
(AND(J4429="Non-lead",N4429="Unknown - Material Unknown")),
(AND(J4429="Non-lead - Other",N4429="Unknown - Likely Lead")),
(AND(J4429="Non-Lead - Other",N4429="Unknown - Unlikely Lead")),
(AND(J4429="Non-Lead - Other",N4429="Unknown - Material Unknown")))),"Unknown",
IF((OR((AND(J4429="Galvanized",N4429="Unknown - Likely Lead")),
(AND(J4429="Galvanized",N4429="Unknown - Unlikely Lead")),
(AND(J4429="Galvanized",N4429="Unknown - Material Unknown")))),"Unknown",
IF((OR((AND(J4429="Galvanized",N4429="")))),"Galvanized Requiring Replacement",
IF((OR((AND(J4429="Non-lead - Copper",N4429="")),
(AND(J4429="Non-lead - Plastic",N4429="")),
(AND(J4429="Non-lead",N4429="")),
(AND(J4429="Non-lead - Other",N4429="")))),"Non-lead",
IF((OR((AND(J4429="Unknown - Likely Lead",N4429="")),
(AND(J4429="Unknown - Unlikely Lead",N4429="")),
(AND(J4429="Unknown - Material Unknown",N4429="")))),"Unknown",
""))))))))))))))))</f>
        <v>Non-Lead</v>
      </c>
      <c r="R4429" s="70" t="s">
        <v>51</v>
      </c>
      <c r="S4429" s="70" t="s">
        <v>51</v>
      </c>
      <c r="T4429" s="70"/>
      <c r="U4429" s="71" t="s">
        <v>53</v>
      </c>
      <c r="V4429" s="71" t="s">
        <v>51</v>
      </c>
      <c r="W4429" s="71" t="s">
        <v>51</v>
      </c>
      <c r="X4429" s="71" t="s">
        <v>51</v>
      </c>
      <c r="Y4429" s="72" t="str">
        <f>IF((OR((AND('[1]PWS Information'!$E$10="CWS",U4429="Single Family Residence",Q4429="Lead")),
(AND('[1]PWS Information'!$E$10="CWS",U4429="Multiple Family Residence",'[1]PWS Information'!$E$11="Yes",Q4429="Lead")),
(AND('[1]PWS Information'!$E$10="NTNC",Q4429="Lead")))),"Tier 1",
IF((OR((AND('[1]PWS Information'!$E$10="CWS",U4429="Multiple Family Residence",'[1]PWS Information'!$E$11="No",Q4429="Lead")),
(AND('[1]PWS Information'!$E$10="CWS",U4429="Other",Q4429="Lead")),
(AND('[1]PWS Information'!$E$10="CWS",U4429="Building",Q4429="Lead")))),"Tier 2",
IF((OR((AND('[1]PWS Information'!$E$10="CWS",U4429="Single Family Residence",Q4429="Galvanized Requiring Replacement")),
(AND('[1]PWS Information'!$E$10="CWS",U4429="Single Family Residence",Q4429="Galvanized Requiring Replacement",R4429="Yes")),
(AND('[1]PWS Information'!$E$10="NTNC",Q4429="Galvanized Requiring Replacement")),
(AND('[1]PWS Information'!$E$10="NTNC",U4429="Single Family Residence",R4429="Yes")))),"Tier 3",
IF((OR((AND('[1]PWS Information'!$E$10="CWS",U4429="Single Family Residence",S4429="Yes",Q4429="Non-Lead", J4429="Non-Lead - Copper",L4429="Before 1989")),
(AND('[1]PWS Information'!$E$10="CWS",U4429="Single Family Residence",S4429="Yes",Q4429="Non-Lead", N4429="Non-Lead - Copper",O4429="Before 1989")))),"Tier 4",
IF((OR((AND('[1]PWS Information'!$E$10="NTNC",Q4429="Non-Lead")),
(AND('[1]PWS Information'!$E$10="CWS",Q4429="Non-Lead",S4429="")),
(AND('[1]PWS Information'!$E$10="CWS",Q4429="Non-Lead",S4429="No")),
(AND('[1]PWS Information'!$E$10="CWS",Q4429="Non-Lead",S4429="Don't Know")),
(AND('[1]PWS Information'!$E$10="CWS",Q4429="Non-Lead", J4429="Non-Lead - Copper", S4429="Yes", L4429="Between 1989 and 2014")),
(AND('[1]PWS Information'!$E$10="CWS",Q4429="Non-Lead", J4429="Non-Lead - Copper", S4429="Yes", L4429="After 2014")),
(AND('[1]PWS Information'!$E$10="CWS",Q4429="Non-Lead", J4429="Non-Lead - Copper", S4429="Yes", L4429="Unknown")),
(AND('[1]PWS Information'!$E$10="CWS",Q4429="Non-Lead", N4429="Non-Lead - Copper", S4429="Yes", O4429="Between 1989 and 2014")),
(AND('[1]PWS Information'!$E$10="CWS",Q4429="Non-Lead", N4429="Non-Lead - Copper", S4429="Yes", O4429="After 2014")),
(AND('[1]PWS Information'!$E$10="CWS",Q4429="Non-Lead", N4429="Non-Lead - Copper", S4429="Yes", O4429="Unknown")),
(AND('[1]PWS Information'!$E$10="CWS",Q4429="Unknown")),
(AND('[1]PWS Information'!$E$10="NTNC",Q4429="Unknown")))),"Tier 5",
"")))))</f>
        <v>Tier 5</v>
      </c>
      <c r="Z4429" s="71"/>
      <c r="AA4429" s="71"/>
    </row>
    <row r="4430" spans="1:27" ht="57.6" x14ac:dyDescent="0.3">
      <c r="A4430" s="17"/>
      <c r="B4430" s="70">
        <v>13368028</v>
      </c>
      <c r="C4430" s="60">
        <v>571</v>
      </c>
      <c r="D4430" s="61" t="s">
        <v>1622</v>
      </c>
      <c r="E4430" s="61" t="s">
        <v>49</v>
      </c>
      <c r="F4430" s="61">
        <v>78640</v>
      </c>
      <c r="G4430" s="62" t="s">
        <v>1462</v>
      </c>
      <c r="H4430" s="63">
        <v>29.966854300000001</v>
      </c>
      <c r="I4430" s="64">
        <v>-97.8402703</v>
      </c>
      <c r="J4430" s="65" t="s">
        <v>57</v>
      </c>
      <c r="K4430" s="66" t="s">
        <v>51</v>
      </c>
      <c r="L4430" s="62" t="s">
        <v>58</v>
      </c>
      <c r="M4430" s="69"/>
      <c r="N4430" s="65" t="s">
        <v>50</v>
      </c>
      <c r="O4430" s="66" t="s">
        <v>58</v>
      </c>
      <c r="P4430" s="69"/>
      <c r="Q4430" s="55" t="str">
        <f t="shared" si="69"/>
        <v>Non-Lead</v>
      </c>
      <c r="R4430" s="70" t="s">
        <v>51</v>
      </c>
      <c r="S4430" s="70" t="s">
        <v>51</v>
      </c>
      <c r="T4430" s="70"/>
      <c r="U4430" s="71" t="s">
        <v>53</v>
      </c>
      <c r="V4430" s="71" t="s">
        <v>51</v>
      </c>
      <c r="W4430" s="71" t="s">
        <v>51</v>
      </c>
      <c r="X4430" s="71" t="s">
        <v>51</v>
      </c>
      <c r="Y4430" s="72" t="str">
        <f>IF((OR((AND('[1]PWS Information'!$E$10="CWS",U4430="Single Family Residence",Q4430="Lead")),
(AND('[1]PWS Information'!$E$10="CWS",U4430="Multiple Family Residence",'[1]PWS Information'!$E$11="Yes",Q4430="Lead")),
(AND('[1]PWS Information'!$E$10="NTNC",Q4430="Lead")))),"Tier 1",
IF((OR((AND('[1]PWS Information'!$E$10="CWS",U4430="Multiple Family Residence",'[1]PWS Information'!$E$11="No",Q4430="Lead")),
(AND('[1]PWS Information'!$E$10="CWS",U4430="Other",Q4430="Lead")),
(AND('[1]PWS Information'!$E$10="CWS",U4430="Building",Q4430="Lead")))),"Tier 2",
IF((OR((AND('[1]PWS Information'!$E$10="CWS",U4430="Single Family Residence",Q4430="Galvanized Requiring Replacement")),
(AND('[1]PWS Information'!$E$10="CWS",U4430="Single Family Residence",Q4430="Galvanized Requiring Replacement",R4430="Yes")),
(AND('[1]PWS Information'!$E$10="NTNC",Q4430="Galvanized Requiring Replacement")),
(AND('[1]PWS Information'!$E$10="NTNC",U4430="Single Family Residence",R4430="Yes")))),"Tier 3",
IF((OR((AND('[1]PWS Information'!$E$10="CWS",U4430="Single Family Residence",S4430="Yes",Q4430="Non-Lead", J4430="Non-Lead - Copper",L4430="Before 1989")),
(AND('[1]PWS Information'!$E$10="CWS",U4430="Single Family Residence",S4430="Yes",Q4430="Non-Lead", N4430="Non-Lead - Copper",O4430="Before 1989")))),"Tier 4",
IF((OR((AND('[1]PWS Information'!$E$10="NTNC",Q4430="Non-Lead")),
(AND('[1]PWS Information'!$E$10="CWS",Q4430="Non-Lead",S4430="")),
(AND('[1]PWS Information'!$E$10="CWS",Q4430="Non-Lead",S4430="No")),
(AND('[1]PWS Information'!$E$10="CWS",Q4430="Non-Lead",S4430="Don't Know")),
(AND('[1]PWS Information'!$E$10="CWS",Q4430="Non-Lead", J4430="Non-Lead - Copper", S4430="Yes", L4430="Between 1989 and 2014")),
(AND('[1]PWS Information'!$E$10="CWS",Q4430="Non-Lead", J4430="Non-Lead - Copper", S4430="Yes", L4430="After 2014")),
(AND('[1]PWS Information'!$E$10="CWS",Q4430="Non-Lead", J4430="Non-Lead - Copper", S4430="Yes", L4430="Unknown")),
(AND('[1]PWS Information'!$E$10="CWS",Q4430="Non-Lead", N4430="Non-Lead - Copper", S4430="Yes", O4430="Between 1989 and 2014")),
(AND('[1]PWS Information'!$E$10="CWS",Q4430="Non-Lead", N4430="Non-Lead - Copper", S4430="Yes", O4430="After 2014")),
(AND('[1]PWS Information'!$E$10="CWS",Q4430="Non-Lead", N4430="Non-Lead - Copper", S4430="Yes", O4430="Unknown")),
(AND('[1]PWS Information'!$E$10="CWS",Q4430="Unknown")),
(AND('[1]PWS Information'!$E$10="NTNC",Q4430="Unknown")))),"Tier 5",
"")))))</f>
        <v>Tier 5</v>
      </c>
      <c r="Z4430" s="71"/>
      <c r="AA4430" s="71"/>
    </row>
    <row r="4431" spans="1:27" ht="57.6" x14ac:dyDescent="0.3">
      <c r="A4431" s="1"/>
      <c r="B4431" s="70">
        <v>15787739</v>
      </c>
      <c r="C4431" s="60">
        <v>580</v>
      </c>
      <c r="D4431" s="61" t="s">
        <v>1622</v>
      </c>
      <c r="E4431" s="61" t="s">
        <v>49</v>
      </c>
      <c r="F4431" s="61">
        <v>78640</v>
      </c>
      <c r="G4431" s="62" t="s">
        <v>1462</v>
      </c>
      <c r="H4431" s="63">
        <v>29.967018499999998</v>
      </c>
      <c r="I4431" s="64">
        <v>-97.840037100000004</v>
      </c>
      <c r="J4431" s="65" t="s">
        <v>57</v>
      </c>
      <c r="K4431" s="66" t="s">
        <v>51</v>
      </c>
      <c r="L4431" s="62" t="s">
        <v>58</v>
      </c>
      <c r="M4431" s="69"/>
      <c r="N4431" s="65" t="s">
        <v>50</v>
      </c>
      <c r="O4431" s="66" t="s">
        <v>58</v>
      </c>
      <c r="P4431" s="69"/>
      <c r="Q4431" s="55" t="str">
        <f t="shared" si="69"/>
        <v>Non-Lead</v>
      </c>
      <c r="R4431" s="70" t="s">
        <v>51</v>
      </c>
      <c r="S4431" s="70" t="s">
        <v>51</v>
      </c>
      <c r="T4431" s="70"/>
      <c r="U4431" s="71" t="s">
        <v>53</v>
      </c>
      <c r="V4431" s="71" t="s">
        <v>51</v>
      </c>
      <c r="W4431" s="71" t="s">
        <v>51</v>
      </c>
      <c r="X4431" s="71" t="s">
        <v>51</v>
      </c>
      <c r="Y4431" s="72" t="str">
        <f>IF((OR((AND('[1]PWS Information'!$E$10="CWS",U4431="Single Family Residence",Q4431="Lead")),
(AND('[1]PWS Information'!$E$10="CWS",U4431="Multiple Family Residence",'[1]PWS Information'!$E$11="Yes",Q4431="Lead")),
(AND('[1]PWS Information'!$E$10="NTNC",Q4431="Lead")))),"Tier 1",
IF((OR((AND('[1]PWS Information'!$E$10="CWS",U4431="Multiple Family Residence",'[1]PWS Information'!$E$11="No",Q4431="Lead")),
(AND('[1]PWS Information'!$E$10="CWS",U4431="Other",Q4431="Lead")),
(AND('[1]PWS Information'!$E$10="CWS",U4431="Building",Q4431="Lead")))),"Tier 2",
IF((OR((AND('[1]PWS Information'!$E$10="CWS",U4431="Single Family Residence",Q4431="Galvanized Requiring Replacement")),
(AND('[1]PWS Information'!$E$10="CWS",U4431="Single Family Residence",Q4431="Galvanized Requiring Replacement",R4431="Yes")),
(AND('[1]PWS Information'!$E$10="NTNC",Q4431="Galvanized Requiring Replacement")),
(AND('[1]PWS Information'!$E$10="NTNC",U4431="Single Family Residence",R4431="Yes")))),"Tier 3",
IF((OR((AND('[1]PWS Information'!$E$10="CWS",U4431="Single Family Residence",S4431="Yes",Q4431="Non-Lead", J4431="Non-Lead - Copper",L4431="Before 1989")),
(AND('[1]PWS Information'!$E$10="CWS",U4431="Single Family Residence",S4431="Yes",Q4431="Non-Lead", N4431="Non-Lead - Copper",O4431="Before 1989")))),"Tier 4",
IF((OR((AND('[1]PWS Information'!$E$10="NTNC",Q4431="Non-Lead")),
(AND('[1]PWS Information'!$E$10="CWS",Q4431="Non-Lead",S4431="")),
(AND('[1]PWS Information'!$E$10="CWS",Q4431="Non-Lead",S4431="No")),
(AND('[1]PWS Information'!$E$10="CWS",Q4431="Non-Lead",S4431="Don't Know")),
(AND('[1]PWS Information'!$E$10="CWS",Q4431="Non-Lead", J4431="Non-Lead - Copper", S4431="Yes", L4431="Between 1989 and 2014")),
(AND('[1]PWS Information'!$E$10="CWS",Q4431="Non-Lead", J4431="Non-Lead - Copper", S4431="Yes", L4431="After 2014")),
(AND('[1]PWS Information'!$E$10="CWS",Q4431="Non-Lead", J4431="Non-Lead - Copper", S4431="Yes", L4431="Unknown")),
(AND('[1]PWS Information'!$E$10="CWS",Q4431="Non-Lead", N4431="Non-Lead - Copper", S4431="Yes", O4431="Between 1989 and 2014")),
(AND('[1]PWS Information'!$E$10="CWS",Q4431="Non-Lead", N4431="Non-Lead - Copper", S4431="Yes", O4431="After 2014")),
(AND('[1]PWS Information'!$E$10="CWS",Q4431="Non-Lead", N4431="Non-Lead - Copper", S4431="Yes", O4431="Unknown")),
(AND('[1]PWS Information'!$E$10="CWS",Q4431="Unknown")),
(AND('[1]PWS Information'!$E$10="NTNC",Q4431="Unknown")))),"Tier 5",
"")))))</f>
        <v>Tier 5</v>
      </c>
      <c r="Z4431" s="71"/>
      <c r="AA4431" s="71"/>
    </row>
    <row r="4432" spans="1:27" ht="57.6" x14ac:dyDescent="0.3">
      <c r="A4432" s="1"/>
      <c r="B4432" s="70">
        <v>10969782</v>
      </c>
      <c r="C4432" s="60">
        <v>590</v>
      </c>
      <c r="D4432" s="61" t="s">
        <v>1622</v>
      </c>
      <c r="E4432" s="61" t="s">
        <v>49</v>
      </c>
      <c r="F4432" s="61">
        <v>78640</v>
      </c>
      <c r="G4432" s="62" t="s">
        <v>1462</v>
      </c>
      <c r="H4432" s="63">
        <v>29.967316199999999</v>
      </c>
      <c r="I4432" s="64">
        <v>-97.839983799999999</v>
      </c>
      <c r="J4432" s="65" t="s">
        <v>57</v>
      </c>
      <c r="K4432" s="66" t="s">
        <v>51</v>
      </c>
      <c r="L4432" s="62" t="s">
        <v>58</v>
      </c>
      <c r="M4432" s="69"/>
      <c r="N4432" s="65" t="s">
        <v>50</v>
      </c>
      <c r="O4432" s="66" t="s">
        <v>58</v>
      </c>
      <c r="P4432" s="69"/>
      <c r="Q4432" s="55" t="str">
        <f t="shared" si="69"/>
        <v>Non-Lead</v>
      </c>
      <c r="R4432" s="70" t="s">
        <v>51</v>
      </c>
      <c r="S4432" s="70" t="s">
        <v>51</v>
      </c>
      <c r="T4432" s="70"/>
      <c r="U4432" s="71" t="s">
        <v>53</v>
      </c>
      <c r="V4432" s="71" t="s">
        <v>51</v>
      </c>
      <c r="W4432" s="71" t="s">
        <v>51</v>
      </c>
      <c r="X4432" s="71" t="s">
        <v>51</v>
      </c>
      <c r="Y4432" s="72" t="str">
        <f>IF((OR((AND('[1]PWS Information'!$E$10="CWS",U4432="Single Family Residence",Q4432="Lead")),
(AND('[1]PWS Information'!$E$10="CWS",U4432="Multiple Family Residence",'[1]PWS Information'!$E$11="Yes",Q4432="Lead")),
(AND('[1]PWS Information'!$E$10="NTNC",Q4432="Lead")))),"Tier 1",
IF((OR((AND('[1]PWS Information'!$E$10="CWS",U4432="Multiple Family Residence",'[1]PWS Information'!$E$11="No",Q4432="Lead")),
(AND('[1]PWS Information'!$E$10="CWS",U4432="Other",Q4432="Lead")),
(AND('[1]PWS Information'!$E$10="CWS",U4432="Building",Q4432="Lead")))),"Tier 2",
IF((OR((AND('[1]PWS Information'!$E$10="CWS",U4432="Single Family Residence",Q4432="Galvanized Requiring Replacement")),
(AND('[1]PWS Information'!$E$10="CWS",U4432="Single Family Residence",Q4432="Galvanized Requiring Replacement",R4432="Yes")),
(AND('[1]PWS Information'!$E$10="NTNC",Q4432="Galvanized Requiring Replacement")),
(AND('[1]PWS Information'!$E$10="NTNC",U4432="Single Family Residence",R4432="Yes")))),"Tier 3",
IF((OR((AND('[1]PWS Information'!$E$10="CWS",U4432="Single Family Residence",S4432="Yes",Q4432="Non-Lead", J4432="Non-Lead - Copper",L4432="Before 1989")),
(AND('[1]PWS Information'!$E$10="CWS",U4432="Single Family Residence",S4432="Yes",Q4432="Non-Lead", N4432="Non-Lead - Copper",O4432="Before 1989")))),"Tier 4",
IF((OR((AND('[1]PWS Information'!$E$10="NTNC",Q4432="Non-Lead")),
(AND('[1]PWS Information'!$E$10="CWS",Q4432="Non-Lead",S4432="")),
(AND('[1]PWS Information'!$E$10="CWS",Q4432="Non-Lead",S4432="No")),
(AND('[1]PWS Information'!$E$10="CWS",Q4432="Non-Lead",S4432="Don't Know")),
(AND('[1]PWS Information'!$E$10="CWS",Q4432="Non-Lead", J4432="Non-Lead - Copper", S4432="Yes", L4432="Between 1989 and 2014")),
(AND('[1]PWS Information'!$E$10="CWS",Q4432="Non-Lead", J4432="Non-Lead - Copper", S4432="Yes", L4432="After 2014")),
(AND('[1]PWS Information'!$E$10="CWS",Q4432="Non-Lead", J4432="Non-Lead - Copper", S4432="Yes", L4432="Unknown")),
(AND('[1]PWS Information'!$E$10="CWS",Q4432="Non-Lead", N4432="Non-Lead - Copper", S4432="Yes", O4432="Between 1989 and 2014")),
(AND('[1]PWS Information'!$E$10="CWS",Q4432="Non-Lead", N4432="Non-Lead - Copper", S4432="Yes", O4432="After 2014")),
(AND('[1]PWS Information'!$E$10="CWS",Q4432="Non-Lead", N4432="Non-Lead - Copper", S4432="Yes", O4432="Unknown")),
(AND('[1]PWS Information'!$E$10="CWS",Q4432="Unknown")),
(AND('[1]PWS Information'!$E$10="NTNC",Q4432="Unknown")))),"Tier 5",
"")))))</f>
        <v>Tier 5</v>
      </c>
      <c r="Z4432" s="71"/>
      <c r="AA4432" s="71"/>
    </row>
    <row r="4433" spans="1:27" ht="57.6" x14ac:dyDescent="0.3">
      <c r="A4433" s="1"/>
      <c r="B4433" s="70">
        <v>12085538</v>
      </c>
      <c r="C4433" s="60">
        <v>600</v>
      </c>
      <c r="D4433" s="61" t="s">
        <v>1622</v>
      </c>
      <c r="E4433" s="61" t="s">
        <v>49</v>
      </c>
      <c r="F4433" s="61">
        <v>78640</v>
      </c>
      <c r="G4433" s="62" t="s">
        <v>1462</v>
      </c>
      <c r="H4433" s="63">
        <v>29.967368199999999</v>
      </c>
      <c r="I4433" s="64">
        <v>-97.839975199999998</v>
      </c>
      <c r="J4433" s="65" t="s">
        <v>57</v>
      </c>
      <c r="K4433" s="66" t="s">
        <v>51</v>
      </c>
      <c r="L4433" s="62" t="s">
        <v>58</v>
      </c>
      <c r="M4433" s="69"/>
      <c r="N4433" s="65" t="s">
        <v>50</v>
      </c>
      <c r="O4433" s="66" t="s">
        <v>58</v>
      </c>
      <c r="P4433" s="69"/>
      <c r="Q4433" s="55" t="str">
        <f t="shared" si="69"/>
        <v>Non-Lead</v>
      </c>
      <c r="R4433" s="70" t="s">
        <v>51</v>
      </c>
      <c r="S4433" s="70" t="s">
        <v>51</v>
      </c>
      <c r="T4433" s="70"/>
      <c r="U4433" s="71" t="s">
        <v>53</v>
      </c>
      <c r="V4433" s="71" t="s">
        <v>51</v>
      </c>
      <c r="W4433" s="71" t="s">
        <v>51</v>
      </c>
      <c r="X4433" s="71" t="s">
        <v>51</v>
      </c>
      <c r="Y4433" s="72" t="str">
        <f>IF((OR((AND('[1]PWS Information'!$E$10="CWS",U4433="Single Family Residence",Q4433="Lead")),
(AND('[1]PWS Information'!$E$10="CWS",U4433="Multiple Family Residence",'[1]PWS Information'!$E$11="Yes",Q4433="Lead")),
(AND('[1]PWS Information'!$E$10="NTNC",Q4433="Lead")))),"Tier 1",
IF((OR((AND('[1]PWS Information'!$E$10="CWS",U4433="Multiple Family Residence",'[1]PWS Information'!$E$11="No",Q4433="Lead")),
(AND('[1]PWS Information'!$E$10="CWS",U4433="Other",Q4433="Lead")),
(AND('[1]PWS Information'!$E$10="CWS",U4433="Building",Q4433="Lead")))),"Tier 2",
IF((OR((AND('[1]PWS Information'!$E$10="CWS",U4433="Single Family Residence",Q4433="Galvanized Requiring Replacement")),
(AND('[1]PWS Information'!$E$10="CWS",U4433="Single Family Residence",Q4433="Galvanized Requiring Replacement",R4433="Yes")),
(AND('[1]PWS Information'!$E$10="NTNC",Q4433="Galvanized Requiring Replacement")),
(AND('[1]PWS Information'!$E$10="NTNC",U4433="Single Family Residence",R4433="Yes")))),"Tier 3",
IF((OR((AND('[1]PWS Information'!$E$10="CWS",U4433="Single Family Residence",S4433="Yes",Q4433="Non-Lead", J4433="Non-Lead - Copper",L4433="Before 1989")),
(AND('[1]PWS Information'!$E$10="CWS",U4433="Single Family Residence",S4433="Yes",Q4433="Non-Lead", N4433="Non-Lead - Copper",O4433="Before 1989")))),"Tier 4",
IF((OR((AND('[1]PWS Information'!$E$10="NTNC",Q4433="Non-Lead")),
(AND('[1]PWS Information'!$E$10="CWS",Q4433="Non-Lead",S4433="")),
(AND('[1]PWS Information'!$E$10="CWS",Q4433="Non-Lead",S4433="No")),
(AND('[1]PWS Information'!$E$10="CWS",Q4433="Non-Lead",S4433="Don't Know")),
(AND('[1]PWS Information'!$E$10="CWS",Q4433="Non-Lead", J4433="Non-Lead - Copper", S4433="Yes", L4433="Between 1989 and 2014")),
(AND('[1]PWS Information'!$E$10="CWS",Q4433="Non-Lead", J4433="Non-Lead - Copper", S4433="Yes", L4433="After 2014")),
(AND('[1]PWS Information'!$E$10="CWS",Q4433="Non-Lead", J4433="Non-Lead - Copper", S4433="Yes", L4433="Unknown")),
(AND('[1]PWS Information'!$E$10="CWS",Q4433="Non-Lead", N4433="Non-Lead - Copper", S4433="Yes", O4433="Between 1989 and 2014")),
(AND('[1]PWS Information'!$E$10="CWS",Q4433="Non-Lead", N4433="Non-Lead - Copper", S4433="Yes", O4433="After 2014")),
(AND('[1]PWS Information'!$E$10="CWS",Q4433="Non-Lead", N4433="Non-Lead - Copper", S4433="Yes", O4433="Unknown")),
(AND('[1]PWS Information'!$E$10="CWS",Q4433="Unknown")),
(AND('[1]PWS Information'!$E$10="NTNC",Q4433="Unknown")))),"Tier 5",
"")))))</f>
        <v>Tier 5</v>
      </c>
      <c r="Z4433" s="71"/>
      <c r="AA4433" s="71"/>
    </row>
    <row r="4434" spans="1:27" ht="57.6" x14ac:dyDescent="0.3">
      <c r="A4434" s="17"/>
      <c r="B4434" s="70">
        <v>4814512</v>
      </c>
      <c r="C4434" s="60">
        <v>610</v>
      </c>
      <c r="D4434" s="61" t="s">
        <v>1622</v>
      </c>
      <c r="E4434" s="61" t="s">
        <v>49</v>
      </c>
      <c r="F4434" s="61">
        <v>78640</v>
      </c>
      <c r="G4434" s="62" t="s">
        <v>1462</v>
      </c>
      <c r="H4434" s="63">
        <v>29.967420199999999</v>
      </c>
      <c r="I4434" s="64">
        <v>-97.839966599999997</v>
      </c>
      <c r="J4434" s="65" t="s">
        <v>57</v>
      </c>
      <c r="K4434" s="66" t="s">
        <v>51</v>
      </c>
      <c r="L4434" s="62" t="s">
        <v>58</v>
      </c>
      <c r="M4434" s="69"/>
      <c r="N4434" s="65" t="s">
        <v>50</v>
      </c>
      <c r="O4434" s="66" t="s">
        <v>58</v>
      </c>
      <c r="P4434" s="69"/>
      <c r="Q4434" s="55" t="str">
        <f t="shared" si="69"/>
        <v>Non-Lead</v>
      </c>
      <c r="R4434" s="70" t="s">
        <v>51</v>
      </c>
      <c r="S4434" s="70" t="s">
        <v>51</v>
      </c>
      <c r="T4434" s="70"/>
      <c r="U4434" s="71" t="s">
        <v>53</v>
      </c>
      <c r="V4434" s="71" t="s">
        <v>51</v>
      </c>
      <c r="W4434" s="71" t="s">
        <v>51</v>
      </c>
      <c r="X4434" s="71" t="s">
        <v>51</v>
      </c>
      <c r="Y4434" s="72" t="str">
        <f>IF((OR((AND('[1]PWS Information'!$E$10="CWS",U4434="Single Family Residence",Q4434="Lead")),
(AND('[1]PWS Information'!$E$10="CWS",U4434="Multiple Family Residence",'[1]PWS Information'!$E$11="Yes",Q4434="Lead")),
(AND('[1]PWS Information'!$E$10="NTNC",Q4434="Lead")))),"Tier 1",
IF((OR((AND('[1]PWS Information'!$E$10="CWS",U4434="Multiple Family Residence",'[1]PWS Information'!$E$11="No",Q4434="Lead")),
(AND('[1]PWS Information'!$E$10="CWS",U4434="Other",Q4434="Lead")),
(AND('[1]PWS Information'!$E$10="CWS",U4434="Building",Q4434="Lead")))),"Tier 2",
IF((OR((AND('[1]PWS Information'!$E$10="CWS",U4434="Single Family Residence",Q4434="Galvanized Requiring Replacement")),
(AND('[1]PWS Information'!$E$10="CWS",U4434="Single Family Residence",Q4434="Galvanized Requiring Replacement",R4434="Yes")),
(AND('[1]PWS Information'!$E$10="NTNC",Q4434="Galvanized Requiring Replacement")),
(AND('[1]PWS Information'!$E$10="NTNC",U4434="Single Family Residence",R4434="Yes")))),"Tier 3",
IF((OR((AND('[1]PWS Information'!$E$10="CWS",U4434="Single Family Residence",S4434="Yes",Q4434="Non-Lead", J4434="Non-Lead - Copper",L4434="Before 1989")),
(AND('[1]PWS Information'!$E$10="CWS",U4434="Single Family Residence",S4434="Yes",Q4434="Non-Lead", N4434="Non-Lead - Copper",O4434="Before 1989")))),"Tier 4",
IF((OR((AND('[1]PWS Information'!$E$10="NTNC",Q4434="Non-Lead")),
(AND('[1]PWS Information'!$E$10="CWS",Q4434="Non-Lead",S4434="")),
(AND('[1]PWS Information'!$E$10="CWS",Q4434="Non-Lead",S4434="No")),
(AND('[1]PWS Information'!$E$10="CWS",Q4434="Non-Lead",S4434="Don't Know")),
(AND('[1]PWS Information'!$E$10="CWS",Q4434="Non-Lead", J4434="Non-Lead - Copper", S4434="Yes", L4434="Between 1989 and 2014")),
(AND('[1]PWS Information'!$E$10="CWS",Q4434="Non-Lead", J4434="Non-Lead - Copper", S4434="Yes", L4434="After 2014")),
(AND('[1]PWS Information'!$E$10="CWS",Q4434="Non-Lead", J4434="Non-Lead - Copper", S4434="Yes", L4434="Unknown")),
(AND('[1]PWS Information'!$E$10="CWS",Q4434="Non-Lead", N4434="Non-Lead - Copper", S4434="Yes", O4434="Between 1989 and 2014")),
(AND('[1]PWS Information'!$E$10="CWS",Q4434="Non-Lead", N4434="Non-Lead - Copper", S4434="Yes", O4434="After 2014")),
(AND('[1]PWS Information'!$E$10="CWS",Q4434="Non-Lead", N4434="Non-Lead - Copper", S4434="Yes", O4434="Unknown")),
(AND('[1]PWS Information'!$E$10="CWS",Q4434="Unknown")),
(AND('[1]PWS Information'!$E$10="NTNC",Q4434="Unknown")))),"Tier 5",
"")))))</f>
        <v>Tier 5</v>
      </c>
      <c r="Z4434" s="71"/>
      <c r="AA4434" s="71"/>
    </row>
    <row r="4435" spans="1:27" ht="57.6" x14ac:dyDescent="0.3">
      <c r="A4435" s="1"/>
      <c r="B4435" s="70">
        <v>16695757</v>
      </c>
      <c r="C4435" s="60">
        <v>620</v>
      </c>
      <c r="D4435" s="61" t="s">
        <v>1622</v>
      </c>
      <c r="E4435" s="61" t="s">
        <v>49</v>
      </c>
      <c r="F4435" s="61">
        <v>78640</v>
      </c>
      <c r="G4435" s="62" t="s">
        <v>1462</v>
      </c>
      <c r="H4435" s="63">
        <v>29.967472300000001</v>
      </c>
      <c r="I4435" s="64">
        <v>-97.839958100000004</v>
      </c>
      <c r="J4435" s="65" t="s">
        <v>57</v>
      </c>
      <c r="K4435" s="66" t="s">
        <v>51</v>
      </c>
      <c r="L4435" s="62" t="s">
        <v>58</v>
      </c>
      <c r="M4435" s="69"/>
      <c r="N4435" s="65" t="s">
        <v>50</v>
      </c>
      <c r="O4435" s="66" t="s">
        <v>58</v>
      </c>
      <c r="P4435" s="69"/>
      <c r="Q4435" s="55" t="str">
        <f t="shared" si="69"/>
        <v>Non-Lead</v>
      </c>
      <c r="R4435" s="70" t="s">
        <v>51</v>
      </c>
      <c r="S4435" s="70" t="s">
        <v>51</v>
      </c>
      <c r="T4435" s="70"/>
      <c r="U4435" s="71" t="s">
        <v>53</v>
      </c>
      <c r="V4435" s="71" t="s">
        <v>51</v>
      </c>
      <c r="W4435" s="71" t="s">
        <v>51</v>
      </c>
      <c r="X4435" s="71" t="s">
        <v>51</v>
      </c>
      <c r="Y4435" s="72" t="str">
        <f>IF((OR((AND('[1]PWS Information'!$E$10="CWS",U4435="Single Family Residence",Q4435="Lead")),
(AND('[1]PWS Information'!$E$10="CWS",U4435="Multiple Family Residence",'[1]PWS Information'!$E$11="Yes",Q4435="Lead")),
(AND('[1]PWS Information'!$E$10="NTNC",Q4435="Lead")))),"Tier 1",
IF((OR((AND('[1]PWS Information'!$E$10="CWS",U4435="Multiple Family Residence",'[1]PWS Information'!$E$11="No",Q4435="Lead")),
(AND('[1]PWS Information'!$E$10="CWS",U4435="Other",Q4435="Lead")),
(AND('[1]PWS Information'!$E$10="CWS",U4435="Building",Q4435="Lead")))),"Tier 2",
IF((OR((AND('[1]PWS Information'!$E$10="CWS",U4435="Single Family Residence",Q4435="Galvanized Requiring Replacement")),
(AND('[1]PWS Information'!$E$10="CWS",U4435="Single Family Residence",Q4435="Galvanized Requiring Replacement",R4435="Yes")),
(AND('[1]PWS Information'!$E$10="NTNC",Q4435="Galvanized Requiring Replacement")),
(AND('[1]PWS Information'!$E$10="NTNC",U4435="Single Family Residence",R4435="Yes")))),"Tier 3",
IF((OR((AND('[1]PWS Information'!$E$10="CWS",U4435="Single Family Residence",S4435="Yes",Q4435="Non-Lead", J4435="Non-Lead - Copper",L4435="Before 1989")),
(AND('[1]PWS Information'!$E$10="CWS",U4435="Single Family Residence",S4435="Yes",Q4435="Non-Lead", N4435="Non-Lead - Copper",O4435="Before 1989")))),"Tier 4",
IF((OR((AND('[1]PWS Information'!$E$10="NTNC",Q4435="Non-Lead")),
(AND('[1]PWS Information'!$E$10="CWS",Q4435="Non-Lead",S4435="")),
(AND('[1]PWS Information'!$E$10="CWS",Q4435="Non-Lead",S4435="No")),
(AND('[1]PWS Information'!$E$10="CWS",Q4435="Non-Lead",S4435="Don't Know")),
(AND('[1]PWS Information'!$E$10="CWS",Q4435="Non-Lead", J4435="Non-Lead - Copper", S4435="Yes", L4435="Between 1989 and 2014")),
(AND('[1]PWS Information'!$E$10="CWS",Q4435="Non-Lead", J4435="Non-Lead - Copper", S4435="Yes", L4435="After 2014")),
(AND('[1]PWS Information'!$E$10="CWS",Q4435="Non-Lead", J4435="Non-Lead - Copper", S4435="Yes", L4435="Unknown")),
(AND('[1]PWS Information'!$E$10="CWS",Q4435="Non-Lead", N4435="Non-Lead - Copper", S4435="Yes", O4435="Between 1989 and 2014")),
(AND('[1]PWS Information'!$E$10="CWS",Q4435="Non-Lead", N4435="Non-Lead - Copper", S4435="Yes", O4435="After 2014")),
(AND('[1]PWS Information'!$E$10="CWS",Q4435="Non-Lead", N4435="Non-Lead - Copper", S4435="Yes", O4435="Unknown")),
(AND('[1]PWS Information'!$E$10="CWS",Q4435="Unknown")),
(AND('[1]PWS Information'!$E$10="NTNC",Q4435="Unknown")))),"Tier 5",
"")))))</f>
        <v>Tier 5</v>
      </c>
      <c r="Z4435" s="71"/>
      <c r="AA4435" s="71"/>
    </row>
    <row r="4436" spans="1:27" ht="57.6" x14ac:dyDescent="0.3">
      <c r="A4436" s="1"/>
      <c r="B4436" s="70">
        <v>10279870</v>
      </c>
      <c r="C4436" s="60">
        <v>101</v>
      </c>
      <c r="D4436" s="61" t="s">
        <v>1623</v>
      </c>
      <c r="E4436" s="61" t="s">
        <v>49</v>
      </c>
      <c r="F4436" s="61">
        <v>78640</v>
      </c>
      <c r="G4436" s="62" t="s">
        <v>1462</v>
      </c>
      <c r="H4436" s="63">
        <v>29.962371999999998</v>
      </c>
      <c r="I4436" s="64">
        <v>-97.845883000000001</v>
      </c>
      <c r="J4436" s="65" t="s">
        <v>50</v>
      </c>
      <c r="K4436" s="66" t="s">
        <v>51</v>
      </c>
      <c r="L4436" s="62" t="s">
        <v>58</v>
      </c>
      <c r="M4436" s="69"/>
      <c r="N4436" s="65" t="s">
        <v>50</v>
      </c>
      <c r="O4436" s="66" t="s">
        <v>58</v>
      </c>
      <c r="P4436" s="69"/>
      <c r="Q4436" s="55" t="str">
        <f t="shared" si="69"/>
        <v>Non-Lead</v>
      </c>
      <c r="R4436" s="70" t="s">
        <v>51</v>
      </c>
      <c r="S4436" s="70" t="s">
        <v>51</v>
      </c>
      <c r="T4436" s="70"/>
      <c r="U4436" s="71" t="s">
        <v>53</v>
      </c>
      <c r="V4436" s="71" t="s">
        <v>51</v>
      </c>
      <c r="W4436" s="71" t="s">
        <v>51</v>
      </c>
      <c r="X4436" s="71" t="s">
        <v>51</v>
      </c>
      <c r="Y4436" s="72" t="str">
        <f>IF((OR((AND('[1]PWS Information'!$E$10="CWS",U4436="Single Family Residence",Q4436="Lead")),
(AND('[1]PWS Information'!$E$10="CWS",U4436="Multiple Family Residence",'[1]PWS Information'!$E$11="Yes",Q4436="Lead")),
(AND('[1]PWS Information'!$E$10="NTNC",Q4436="Lead")))),"Tier 1",
IF((OR((AND('[1]PWS Information'!$E$10="CWS",U4436="Multiple Family Residence",'[1]PWS Information'!$E$11="No",Q4436="Lead")),
(AND('[1]PWS Information'!$E$10="CWS",U4436="Other",Q4436="Lead")),
(AND('[1]PWS Information'!$E$10="CWS",U4436="Building",Q4436="Lead")))),"Tier 2",
IF((OR((AND('[1]PWS Information'!$E$10="CWS",U4436="Single Family Residence",Q4436="Galvanized Requiring Replacement")),
(AND('[1]PWS Information'!$E$10="CWS",U4436="Single Family Residence",Q4436="Galvanized Requiring Replacement",R4436="Yes")),
(AND('[1]PWS Information'!$E$10="NTNC",Q4436="Galvanized Requiring Replacement")),
(AND('[1]PWS Information'!$E$10="NTNC",U4436="Single Family Residence",R4436="Yes")))),"Tier 3",
IF((OR((AND('[1]PWS Information'!$E$10="CWS",U4436="Single Family Residence",S4436="Yes",Q4436="Non-Lead", J4436="Non-Lead - Copper",L4436="Before 1989")),
(AND('[1]PWS Information'!$E$10="CWS",U4436="Single Family Residence",S4436="Yes",Q4436="Non-Lead", N4436="Non-Lead - Copper",O4436="Before 1989")))),"Tier 4",
IF((OR((AND('[1]PWS Information'!$E$10="NTNC",Q4436="Non-Lead")),
(AND('[1]PWS Information'!$E$10="CWS",Q4436="Non-Lead",S4436="")),
(AND('[1]PWS Information'!$E$10="CWS",Q4436="Non-Lead",S4436="No")),
(AND('[1]PWS Information'!$E$10="CWS",Q4436="Non-Lead",S4436="Don't Know")),
(AND('[1]PWS Information'!$E$10="CWS",Q4436="Non-Lead", J4436="Non-Lead - Copper", S4436="Yes", L4436="Between 1989 and 2014")),
(AND('[1]PWS Information'!$E$10="CWS",Q4436="Non-Lead", J4436="Non-Lead - Copper", S4436="Yes", L4436="After 2014")),
(AND('[1]PWS Information'!$E$10="CWS",Q4436="Non-Lead", J4436="Non-Lead - Copper", S4436="Yes", L4436="Unknown")),
(AND('[1]PWS Information'!$E$10="CWS",Q4436="Non-Lead", N4436="Non-Lead - Copper", S4436="Yes", O4436="Between 1989 and 2014")),
(AND('[1]PWS Information'!$E$10="CWS",Q4436="Non-Lead", N4436="Non-Lead - Copper", S4436="Yes", O4436="After 2014")),
(AND('[1]PWS Information'!$E$10="CWS",Q4436="Non-Lead", N4436="Non-Lead - Copper", S4436="Yes", O4436="Unknown")),
(AND('[1]PWS Information'!$E$10="CWS",Q4436="Unknown")),
(AND('[1]PWS Information'!$E$10="NTNC",Q4436="Unknown")))),"Tier 5",
"")))))</f>
        <v>Tier 5</v>
      </c>
      <c r="Z4436" s="71"/>
      <c r="AA4436" s="71"/>
    </row>
    <row r="4437" spans="1:27" ht="57.6" x14ac:dyDescent="0.3">
      <c r="A4437" s="1"/>
      <c r="B4437" s="70">
        <v>10101300</v>
      </c>
      <c r="C4437" s="60">
        <v>113</v>
      </c>
      <c r="D4437" s="61" t="s">
        <v>1623</v>
      </c>
      <c r="E4437" s="61" t="s">
        <v>49</v>
      </c>
      <c r="F4437" s="61">
        <v>78640</v>
      </c>
      <c r="G4437" s="62" t="s">
        <v>1462</v>
      </c>
      <c r="H4437" s="63">
        <v>29.962491199999999</v>
      </c>
      <c r="I4437" s="64">
        <v>-97.8457784</v>
      </c>
      <c r="J4437" s="65" t="s">
        <v>50</v>
      </c>
      <c r="K4437" s="66" t="s">
        <v>51</v>
      </c>
      <c r="L4437" s="62" t="s">
        <v>58</v>
      </c>
      <c r="M4437" s="69"/>
      <c r="N4437" s="65" t="s">
        <v>50</v>
      </c>
      <c r="O4437" s="66" t="s">
        <v>58</v>
      </c>
      <c r="P4437" s="69"/>
      <c r="Q4437" s="55" t="str">
        <f t="shared" si="69"/>
        <v>Non-Lead</v>
      </c>
      <c r="R4437" s="70" t="s">
        <v>51</v>
      </c>
      <c r="S4437" s="70" t="s">
        <v>51</v>
      </c>
      <c r="T4437" s="70"/>
      <c r="U4437" s="71" t="s">
        <v>53</v>
      </c>
      <c r="V4437" s="71" t="s">
        <v>51</v>
      </c>
      <c r="W4437" s="71" t="s">
        <v>51</v>
      </c>
      <c r="X4437" s="71" t="s">
        <v>51</v>
      </c>
      <c r="Y4437" s="72" t="str">
        <f>IF((OR((AND('[1]PWS Information'!$E$10="CWS",U4437="Single Family Residence",Q4437="Lead")),
(AND('[1]PWS Information'!$E$10="CWS",U4437="Multiple Family Residence",'[1]PWS Information'!$E$11="Yes",Q4437="Lead")),
(AND('[1]PWS Information'!$E$10="NTNC",Q4437="Lead")))),"Tier 1",
IF((OR((AND('[1]PWS Information'!$E$10="CWS",U4437="Multiple Family Residence",'[1]PWS Information'!$E$11="No",Q4437="Lead")),
(AND('[1]PWS Information'!$E$10="CWS",U4437="Other",Q4437="Lead")),
(AND('[1]PWS Information'!$E$10="CWS",U4437="Building",Q4437="Lead")))),"Tier 2",
IF((OR((AND('[1]PWS Information'!$E$10="CWS",U4437="Single Family Residence",Q4437="Galvanized Requiring Replacement")),
(AND('[1]PWS Information'!$E$10="CWS",U4437="Single Family Residence",Q4437="Galvanized Requiring Replacement",R4437="Yes")),
(AND('[1]PWS Information'!$E$10="NTNC",Q4437="Galvanized Requiring Replacement")),
(AND('[1]PWS Information'!$E$10="NTNC",U4437="Single Family Residence",R4437="Yes")))),"Tier 3",
IF((OR((AND('[1]PWS Information'!$E$10="CWS",U4437="Single Family Residence",S4437="Yes",Q4437="Non-Lead", J4437="Non-Lead - Copper",L4437="Before 1989")),
(AND('[1]PWS Information'!$E$10="CWS",U4437="Single Family Residence",S4437="Yes",Q4437="Non-Lead", N4437="Non-Lead - Copper",O4437="Before 1989")))),"Tier 4",
IF((OR((AND('[1]PWS Information'!$E$10="NTNC",Q4437="Non-Lead")),
(AND('[1]PWS Information'!$E$10="CWS",Q4437="Non-Lead",S4437="")),
(AND('[1]PWS Information'!$E$10="CWS",Q4437="Non-Lead",S4437="No")),
(AND('[1]PWS Information'!$E$10="CWS",Q4437="Non-Lead",S4437="Don't Know")),
(AND('[1]PWS Information'!$E$10="CWS",Q4437="Non-Lead", J4437="Non-Lead - Copper", S4437="Yes", L4437="Between 1989 and 2014")),
(AND('[1]PWS Information'!$E$10="CWS",Q4437="Non-Lead", J4437="Non-Lead - Copper", S4437="Yes", L4437="After 2014")),
(AND('[1]PWS Information'!$E$10="CWS",Q4437="Non-Lead", J4437="Non-Lead - Copper", S4437="Yes", L4437="Unknown")),
(AND('[1]PWS Information'!$E$10="CWS",Q4437="Non-Lead", N4437="Non-Lead - Copper", S4437="Yes", O4437="Between 1989 and 2014")),
(AND('[1]PWS Information'!$E$10="CWS",Q4437="Non-Lead", N4437="Non-Lead - Copper", S4437="Yes", O4437="After 2014")),
(AND('[1]PWS Information'!$E$10="CWS",Q4437="Non-Lead", N4437="Non-Lead - Copper", S4437="Yes", O4437="Unknown")),
(AND('[1]PWS Information'!$E$10="CWS",Q4437="Unknown")),
(AND('[1]PWS Information'!$E$10="NTNC",Q4437="Unknown")))),"Tier 5",
"")))))</f>
        <v>Tier 5</v>
      </c>
      <c r="Z4437" s="71"/>
      <c r="AA4437" s="71"/>
    </row>
    <row r="4438" spans="1:27" ht="57.6" x14ac:dyDescent="0.3">
      <c r="A4438" s="17"/>
      <c r="B4438" s="70">
        <v>10210470</v>
      </c>
      <c r="C4438" s="60">
        <v>125</v>
      </c>
      <c r="D4438" s="61" t="s">
        <v>1623</v>
      </c>
      <c r="E4438" s="61" t="s">
        <v>49</v>
      </c>
      <c r="F4438" s="61">
        <v>78640</v>
      </c>
      <c r="G4438" s="62" t="s">
        <v>1462</v>
      </c>
      <c r="H4438" s="63">
        <v>29.962610399999999</v>
      </c>
      <c r="I4438" s="64">
        <v>-97.8456738</v>
      </c>
      <c r="J4438" s="65" t="s">
        <v>50</v>
      </c>
      <c r="K4438" s="66" t="s">
        <v>51</v>
      </c>
      <c r="L4438" s="62" t="s">
        <v>58</v>
      </c>
      <c r="M4438" s="69"/>
      <c r="N4438" s="65" t="s">
        <v>50</v>
      </c>
      <c r="O4438" s="66" t="s">
        <v>58</v>
      </c>
      <c r="P4438" s="69"/>
      <c r="Q4438" s="55" t="str">
        <f t="shared" si="69"/>
        <v>Non-Lead</v>
      </c>
      <c r="R4438" s="70" t="s">
        <v>51</v>
      </c>
      <c r="S4438" s="70" t="s">
        <v>51</v>
      </c>
      <c r="T4438" s="70"/>
      <c r="U4438" s="71" t="s">
        <v>53</v>
      </c>
      <c r="V4438" s="71" t="s">
        <v>51</v>
      </c>
      <c r="W4438" s="71" t="s">
        <v>51</v>
      </c>
      <c r="X4438" s="71" t="s">
        <v>51</v>
      </c>
      <c r="Y4438" s="72" t="str">
        <f>IF((OR((AND('[1]PWS Information'!$E$10="CWS",U4438="Single Family Residence",Q4438="Lead")),
(AND('[1]PWS Information'!$E$10="CWS",U4438="Multiple Family Residence",'[1]PWS Information'!$E$11="Yes",Q4438="Lead")),
(AND('[1]PWS Information'!$E$10="NTNC",Q4438="Lead")))),"Tier 1",
IF((OR((AND('[1]PWS Information'!$E$10="CWS",U4438="Multiple Family Residence",'[1]PWS Information'!$E$11="No",Q4438="Lead")),
(AND('[1]PWS Information'!$E$10="CWS",U4438="Other",Q4438="Lead")),
(AND('[1]PWS Information'!$E$10="CWS",U4438="Building",Q4438="Lead")))),"Tier 2",
IF((OR((AND('[1]PWS Information'!$E$10="CWS",U4438="Single Family Residence",Q4438="Galvanized Requiring Replacement")),
(AND('[1]PWS Information'!$E$10="CWS",U4438="Single Family Residence",Q4438="Galvanized Requiring Replacement",R4438="Yes")),
(AND('[1]PWS Information'!$E$10="NTNC",Q4438="Galvanized Requiring Replacement")),
(AND('[1]PWS Information'!$E$10="NTNC",U4438="Single Family Residence",R4438="Yes")))),"Tier 3",
IF((OR((AND('[1]PWS Information'!$E$10="CWS",U4438="Single Family Residence",S4438="Yes",Q4438="Non-Lead", J4438="Non-Lead - Copper",L4438="Before 1989")),
(AND('[1]PWS Information'!$E$10="CWS",U4438="Single Family Residence",S4438="Yes",Q4438="Non-Lead", N4438="Non-Lead - Copper",O4438="Before 1989")))),"Tier 4",
IF((OR((AND('[1]PWS Information'!$E$10="NTNC",Q4438="Non-Lead")),
(AND('[1]PWS Information'!$E$10="CWS",Q4438="Non-Lead",S4438="")),
(AND('[1]PWS Information'!$E$10="CWS",Q4438="Non-Lead",S4438="No")),
(AND('[1]PWS Information'!$E$10="CWS",Q4438="Non-Lead",S4438="Don't Know")),
(AND('[1]PWS Information'!$E$10="CWS",Q4438="Non-Lead", J4438="Non-Lead - Copper", S4438="Yes", L4438="Between 1989 and 2014")),
(AND('[1]PWS Information'!$E$10="CWS",Q4438="Non-Lead", J4438="Non-Lead - Copper", S4438="Yes", L4438="After 2014")),
(AND('[1]PWS Information'!$E$10="CWS",Q4438="Non-Lead", J4438="Non-Lead - Copper", S4438="Yes", L4438="Unknown")),
(AND('[1]PWS Information'!$E$10="CWS",Q4438="Non-Lead", N4438="Non-Lead - Copper", S4438="Yes", O4438="Between 1989 and 2014")),
(AND('[1]PWS Information'!$E$10="CWS",Q4438="Non-Lead", N4438="Non-Lead - Copper", S4438="Yes", O4438="After 2014")),
(AND('[1]PWS Information'!$E$10="CWS",Q4438="Non-Lead", N4438="Non-Lead - Copper", S4438="Yes", O4438="Unknown")),
(AND('[1]PWS Information'!$E$10="CWS",Q4438="Unknown")),
(AND('[1]PWS Information'!$E$10="NTNC",Q4438="Unknown")))),"Tier 5",
"")))))</f>
        <v>Tier 5</v>
      </c>
      <c r="Z4438" s="71"/>
      <c r="AA4438" s="71"/>
    </row>
    <row r="4439" spans="1:27" ht="57.6" x14ac:dyDescent="0.3">
      <c r="A4439" s="1"/>
      <c r="B4439" s="70">
        <v>10206275</v>
      </c>
      <c r="C4439" s="60">
        <v>137</v>
      </c>
      <c r="D4439" s="61" t="s">
        <v>1623</v>
      </c>
      <c r="E4439" s="61" t="s">
        <v>49</v>
      </c>
      <c r="F4439" s="61">
        <v>78640</v>
      </c>
      <c r="G4439" s="62" t="s">
        <v>1462</v>
      </c>
      <c r="H4439" s="63">
        <v>29.962729700000001</v>
      </c>
      <c r="I4439" s="64">
        <v>-97.8455692</v>
      </c>
      <c r="J4439" s="65" t="s">
        <v>50</v>
      </c>
      <c r="K4439" s="66" t="s">
        <v>51</v>
      </c>
      <c r="L4439" s="62" t="s">
        <v>58</v>
      </c>
      <c r="M4439" s="69"/>
      <c r="N4439" s="65" t="s">
        <v>50</v>
      </c>
      <c r="O4439" s="66" t="s">
        <v>58</v>
      </c>
      <c r="P4439" s="69"/>
      <c r="Q4439" s="55" t="str">
        <f t="shared" si="69"/>
        <v>Non-Lead</v>
      </c>
      <c r="R4439" s="70" t="s">
        <v>51</v>
      </c>
      <c r="S4439" s="70" t="s">
        <v>51</v>
      </c>
      <c r="T4439" s="70"/>
      <c r="U4439" s="71" t="s">
        <v>53</v>
      </c>
      <c r="V4439" s="71" t="s">
        <v>51</v>
      </c>
      <c r="W4439" s="71" t="s">
        <v>51</v>
      </c>
      <c r="X4439" s="71" t="s">
        <v>51</v>
      </c>
      <c r="Y4439" s="72" t="str">
        <f>IF((OR((AND('[1]PWS Information'!$E$10="CWS",U4439="Single Family Residence",Q4439="Lead")),
(AND('[1]PWS Information'!$E$10="CWS",U4439="Multiple Family Residence",'[1]PWS Information'!$E$11="Yes",Q4439="Lead")),
(AND('[1]PWS Information'!$E$10="NTNC",Q4439="Lead")))),"Tier 1",
IF((OR((AND('[1]PWS Information'!$E$10="CWS",U4439="Multiple Family Residence",'[1]PWS Information'!$E$11="No",Q4439="Lead")),
(AND('[1]PWS Information'!$E$10="CWS",U4439="Other",Q4439="Lead")),
(AND('[1]PWS Information'!$E$10="CWS",U4439="Building",Q4439="Lead")))),"Tier 2",
IF((OR((AND('[1]PWS Information'!$E$10="CWS",U4439="Single Family Residence",Q4439="Galvanized Requiring Replacement")),
(AND('[1]PWS Information'!$E$10="CWS",U4439="Single Family Residence",Q4439="Galvanized Requiring Replacement",R4439="Yes")),
(AND('[1]PWS Information'!$E$10="NTNC",Q4439="Galvanized Requiring Replacement")),
(AND('[1]PWS Information'!$E$10="NTNC",U4439="Single Family Residence",R4439="Yes")))),"Tier 3",
IF((OR((AND('[1]PWS Information'!$E$10="CWS",U4439="Single Family Residence",S4439="Yes",Q4439="Non-Lead", J4439="Non-Lead - Copper",L4439="Before 1989")),
(AND('[1]PWS Information'!$E$10="CWS",U4439="Single Family Residence",S4439="Yes",Q4439="Non-Lead", N4439="Non-Lead - Copper",O4439="Before 1989")))),"Tier 4",
IF((OR((AND('[1]PWS Information'!$E$10="NTNC",Q4439="Non-Lead")),
(AND('[1]PWS Information'!$E$10="CWS",Q4439="Non-Lead",S4439="")),
(AND('[1]PWS Information'!$E$10="CWS",Q4439="Non-Lead",S4439="No")),
(AND('[1]PWS Information'!$E$10="CWS",Q4439="Non-Lead",S4439="Don't Know")),
(AND('[1]PWS Information'!$E$10="CWS",Q4439="Non-Lead", J4439="Non-Lead - Copper", S4439="Yes", L4439="Between 1989 and 2014")),
(AND('[1]PWS Information'!$E$10="CWS",Q4439="Non-Lead", J4439="Non-Lead - Copper", S4439="Yes", L4439="After 2014")),
(AND('[1]PWS Information'!$E$10="CWS",Q4439="Non-Lead", J4439="Non-Lead - Copper", S4439="Yes", L4439="Unknown")),
(AND('[1]PWS Information'!$E$10="CWS",Q4439="Non-Lead", N4439="Non-Lead - Copper", S4439="Yes", O4439="Between 1989 and 2014")),
(AND('[1]PWS Information'!$E$10="CWS",Q4439="Non-Lead", N4439="Non-Lead - Copper", S4439="Yes", O4439="After 2014")),
(AND('[1]PWS Information'!$E$10="CWS",Q4439="Non-Lead", N4439="Non-Lead - Copper", S4439="Yes", O4439="Unknown")),
(AND('[1]PWS Information'!$E$10="CWS",Q4439="Unknown")),
(AND('[1]PWS Information'!$E$10="NTNC",Q4439="Unknown")))),"Tier 5",
"")))))</f>
        <v>Tier 5</v>
      </c>
      <c r="Z4439" s="71"/>
      <c r="AA4439" s="71"/>
    </row>
    <row r="4440" spans="1:27" ht="57.6" x14ac:dyDescent="0.3">
      <c r="A4440" s="1"/>
      <c r="B4440" s="70">
        <v>10300788</v>
      </c>
      <c r="C4440" s="60">
        <v>149</v>
      </c>
      <c r="D4440" s="61" t="s">
        <v>1623</v>
      </c>
      <c r="E4440" s="61" t="s">
        <v>49</v>
      </c>
      <c r="F4440" s="61">
        <v>78640</v>
      </c>
      <c r="G4440" s="62" t="s">
        <v>1462</v>
      </c>
      <c r="H4440" s="63">
        <v>29.963024999999998</v>
      </c>
      <c r="I4440" s="64">
        <v>-97.845312000000007</v>
      </c>
      <c r="J4440" s="65" t="s">
        <v>50</v>
      </c>
      <c r="K4440" s="66" t="s">
        <v>51</v>
      </c>
      <c r="L4440" s="62" t="s">
        <v>58</v>
      </c>
      <c r="M4440" s="69"/>
      <c r="N4440" s="65" t="s">
        <v>50</v>
      </c>
      <c r="O4440" s="66" t="s">
        <v>58</v>
      </c>
      <c r="P4440" s="69"/>
      <c r="Q4440" s="55" t="str">
        <f t="shared" si="69"/>
        <v>Non-Lead</v>
      </c>
      <c r="R4440" s="70" t="s">
        <v>51</v>
      </c>
      <c r="S4440" s="70" t="s">
        <v>51</v>
      </c>
      <c r="T4440" s="70"/>
      <c r="U4440" s="71" t="s">
        <v>53</v>
      </c>
      <c r="V4440" s="71" t="s">
        <v>51</v>
      </c>
      <c r="W4440" s="71" t="s">
        <v>51</v>
      </c>
      <c r="X4440" s="71" t="s">
        <v>51</v>
      </c>
      <c r="Y4440" s="72" t="str">
        <f>IF((OR((AND('[1]PWS Information'!$E$10="CWS",U4440="Single Family Residence",Q4440="Lead")),
(AND('[1]PWS Information'!$E$10="CWS",U4440="Multiple Family Residence",'[1]PWS Information'!$E$11="Yes",Q4440="Lead")),
(AND('[1]PWS Information'!$E$10="NTNC",Q4440="Lead")))),"Tier 1",
IF((OR((AND('[1]PWS Information'!$E$10="CWS",U4440="Multiple Family Residence",'[1]PWS Information'!$E$11="No",Q4440="Lead")),
(AND('[1]PWS Information'!$E$10="CWS",U4440="Other",Q4440="Lead")),
(AND('[1]PWS Information'!$E$10="CWS",U4440="Building",Q4440="Lead")))),"Tier 2",
IF((OR((AND('[1]PWS Information'!$E$10="CWS",U4440="Single Family Residence",Q4440="Galvanized Requiring Replacement")),
(AND('[1]PWS Information'!$E$10="CWS",U4440="Single Family Residence",Q4440="Galvanized Requiring Replacement",R4440="Yes")),
(AND('[1]PWS Information'!$E$10="NTNC",Q4440="Galvanized Requiring Replacement")),
(AND('[1]PWS Information'!$E$10="NTNC",U4440="Single Family Residence",R4440="Yes")))),"Tier 3",
IF((OR((AND('[1]PWS Information'!$E$10="CWS",U4440="Single Family Residence",S4440="Yes",Q4440="Non-Lead", J4440="Non-Lead - Copper",L4440="Before 1989")),
(AND('[1]PWS Information'!$E$10="CWS",U4440="Single Family Residence",S4440="Yes",Q4440="Non-Lead", N4440="Non-Lead - Copper",O4440="Before 1989")))),"Tier 4",
IF((OR((AND('[1]PWS Information'!$E$10="NTNC",Q4440="Non-Lead")),
(AND('[1]PWS Information'!$E$10="CWS",Q4440="Non-Lead",S4440="")),
(AND('[1]PWS Information'!$E$10="CWS",Q4440="Non-Lead",S4440="No")),
(AND('[1]PWS Information'!$E$10="CWS",Q4440="Non-Lead",S4440="Don't Know")),
(AND('[1]PWS Information'!$E$10="CWS",Q4440="Non-Lead", J4440="Non-Lead - Copper", S4440="Yes", L4440="Between 1989 and 2014")),
(AND('[1]PWS Information'!$E$10="CWS",Q4440="Non-Lead", J4440="Non-Lead - Copper", S4440="Yes", L4440="After 2014")),
(AND('[1]PWS Information'!$E$10="CWS",Q4440="Non-Lead", J4440="Non-Lead - Copper", S4440="Yes", L4440="Unknown")),
(AND('[1]PWS Information'!$E$10="CWS",Q4440="Non-Lead", N4440="Non-Lead - Copper", S4440="Yes", O4440="Between 1989 and 2014")),
(AND('[1]PWS Information'!$E$10="CWS",Q4440="Non-Lead", N4440="Non-Lead - Copper", S4440="Yes", O4440="After 2014")),
(AND('[1]PWS Information'!$E$10="CWS",Q4440="Non-Lead", N4440="Non-Lead - Copper", S4440="Yes", O4440="Unknown")),
(AND('[1]PWS Information'!$E$10="CWS",Q4440="Unknown")),
(AND('[1]PWS Information'!$E$10="NTNC",Q4440="Unknown")))),"Tier 5",
"")))))</f>
        <v>Tier 5</v>
      </c>
      <c r="Z4440" s="71"/>
      <c r="AA4440" s="71"/>
    </row>
    <row r="4441" spans="1:27" ht="86.4" x14ac:dyDescent="0.3">
      <c r="A4441" s="1"/>
      <c r="B4441" s="70">
        <v>9756072</v>
      </c>
      <c r="C4441" s="60">
        <v>160</v>
      </c>
      <c r="D4441" s="61" t="s">
        <v>1623</v>
      </c>
      <c r="E4441" s="61" t="s">
        <v>49</v>
      </c>
      <c r="F4441" s="61">
        <v>78640</v>
      </c>
      <c r="G4441" s="62" t="s">
        <v>1624</v>
      </c>
      <c r="H4441" s="63">
        <v>29.962927000000001</v>
      </c>
      <c r="I4441" s="64">
        <v>-97.845160000000007</v>
      </c>
      <c r="J4441" s="65" t="s">
        <v>50</v>
      </c>
      <c r="K4441" s="66" t="s">
        <v>51</v>
      </c>
      <c r="L4441" s="62" t="s">
        <v>58</v>
      </c>
      <c r="M4441" s="69"/>
      <c r="N4441" s="65" t="s">
        <v>50</v>
      </c>
      <c r="O4441" s="66" t="s">
        <v>58</v>
      </c>
      <c r="P4441" s="69"/>
      <c r="Q4441" s="55" t="str">
        <f t="shared" si="69"/>
        <v>Non-Lead</v>
      </c>
      <c r="R4441" s="70" t="s">
        <v>51</v>
      </c>
      <c r="S4441" s="70" t="s">
        <v>51</v>
      </c>
      <c r="T4441" s="70"/>
      <c r="U4441" s="71" t="s">
        <v>53</v>
      </c>
      <c r="V4441" s="71" t="s">
        <v>51</v>
      </c>
      <c r="W4441" s="71" t="s">
        <v>51</v>
      </c>
      <c r="X4441" s="71" t="s">
        <v>51</v>
      </c>
      <c r="Y4441" s="72" t="str">
        <f>IF((OR((AND('[1]PWS Information'!$E$10="CWS",U4441="Single Family Residence",Q4441="Lead")),
(AND('[1]PWS Information'!$E$10="CWS",U4441="Multiple Family Residence",'[1]PWS Information'!$E$11="Yes",Q4441="Lead")),
(AND('[1]PWS Information'!$E$10="NTNC",Q4441="Lead")))),"Tier 1",
IF((OR((AND('[1]PWS Information'!$E$10="CWS",U4441="Multiple Family Residence",'[1]PWS Information'!$E$11="No",Q4441="Lead")),
(AND('[1]PWS Information'!$E$10="CWS",U4441="Other",Q4441="Lead")),
(AND('[1]PWS Information'!$E$10="CWS",U4441="Building",Q4441="Lead")))),"Tier 2",
IF((OR((AND('[1]PWS Information'!$E$10="CWS",U4441="Single Family Residence",Q4441="Galvanized Requiring Replacement")),
(AND('[1]PWS Information'!$E$10="CWS",U4441="Single Family Residence",Q4441="Galvanized Requiring Replacement",R4441="Yes")),
(AND('[1]PWS Information'!$E$10="NTNC",Q4441="Galvanized Requiring Replacement")),
(AND('[1]PWS Information'!$E$10="NTNC",U4441="Single Family Residence",R4441="Yes")))),"Tier 3",
IF((OR((AND('[1]PWS Information'!$E$10="CWS",U4441="Single Family Residence",S4441="Yes",Q4441="Non-Lead", J4441="Non-Lead - Copper",L4441="Before 1989")),
(AND('[1]PWS Information'!$E$10="CWS",U4441="Single Family Residence",S4441="Yes",Q4441="Non-Lead", N4441="Non-Lead - Copper",O4441="Before 1989")))),"Tier 4",
IF((OR((AND('[1]PWS Information'!$E$10="NTNC",Q4441="Non-Lead")),
(AND('[1]PWS Information'!$E$10="CWS",Q4441="Non-Lead",S4441="")),
(AND('[1]PWS Information'!$E$10="CWS",Q4441="Non-Lead",S4441="No")),
(AND('[1]PWS Information'!$E$10="CWS",Q4441="Non-Lead",S4441="Don't Know")),
(AND('[1]PWS Information'!$E$10="CWS",Q4441="Non-Lead", J4441="Non-Lead - Copper", S4441="Yes", L4441="Between 1989 and 2014")),
(AND('[1]PWS Information'!$E$10="CWS",Q4441="Non-Lead", J4441="Non-Lead - Copper", S4441="Yes", L4441="After 2014")),
(AND('[1]PWS Information'!$E$10="CWS",Q4441="Non-Lead", J4441="Non-Lead - Copper", S4441="Yes", L4441="Unknown")),
(AND('[1]PWS Information'!$E$10="CWS",Q4441="Non-Lead", N4441="Non-Lead - Copper", S4441="Yes", O4441="Between 1989 and 2014")),
(AND('[1]PWS Information'!$E$10="CWS",Q4441="Non-Lead", N4441="Non-Lead - Copper", S4441="Yes", O4441="After 2014")),
(AND('[1]PWS Information'!$E$10="CWS",Q4441="Non-Lead", N4441="Non-Lead - Copper", S4441="Yes", O4441="Unknown")),
(AND('[1]PWS Information'!$E$10="CWS",Q4441="Unknown")),
(AND('[1]PWS Information'!$E$10="NTNC",Q4441="Unknown")))),"Tier 5",
"")))))</f>
        <v>Tier 5</v>
      </c>
      <c r="Z4441" s="71"/>
      <c r="AA4441" s="71"/>
    </row>
    <row r="4442" spans="1:27" ht="57.6" x14ac:dyDescent="0.3">
      <c r="A4442" s="17"/>
      <c r="B4442" s="70">
        <v>10274728</v>
      </c>
      <c r="C4442" s="60">
        <v>161</v>
      </c>
      <c r="D4442" s="61" t="s">
        <v>1623</v>
      </c>
      <c r="E4442" s="61" t="s">
        <v>49</v>
      </c>
      <c r="F4442" s="61">
        <v>78640</v>
      </c>
      <c r="G4442" s="62" t="s">
        <v>1462</v>
      </c>
      <c r="H4442" s="63">
        <v>29.963159000000001</v>
      </c>
      <c r="I4442" s="64">
        <v>-97.845197499999998</v>
      </c>
      <c r="J4442" s="65" t="s">
        <v>50</v>
      </c>
      <c r="K4442" s="66" t="s">
        <v>51</v>
      </c>
      <c r="L4442" s="62" t="s">
        <v>58</v>
      </c>
      <c r="M4442" s="69"/>
      <c r="N4442" s="65" t="s">
        <v>50</v>
      </c>
      <c r="O4442" s="66" t="s">
        <v>58</v>
      </c>
      <c r="P4442" s="69"/>
      <c r="Q4442" s="55" t="str">
        <f t="shared" si="69"/>
        <v>Non-Lead</v>
      </c>
      <c r="R4442" s="70" t="s">
        <v>51</v>
      </c>
      <c r="S4442" s="70" t="s">
        <v>51</v>
      </c>
      <c r="T4442" s="70"/>
      <c r="U4442" s="71" t="s">
        <v>53</v>
      </c>
      <c r="V4442" s="71" t="s">
        <v>51</v>
      </c>
      <c r="W4442" s="71" t="s">
        <v>51</v>
      </c>
      <c r="X4442" s="71" t="s">
        <v>51</v>
      </c>
      <c r="Y4442" s="72" t="str">
        <f>IF((OR((AND('[1]PWS Information'!$E$10="CWS",U4442="Single Family Residence",Q4442="Lead")),
(AND('[1]PWS Information'!$E$10="CWS",U4442="Multiple Family Residence",'[1]PWS Information'!$E$11="Yes",Q4442="Lead")),
(AND('[1]PWS Information'!$E$10="NTNC",Q4442="Lead")))),"Tier 1",
IF((OR((AND('[1]PWS Information'!$E$10="CWS",U4442="Multiple Family Residence",'[1]PWS Information'!$E$11="No",Q4442="Lead")),
(AND('[1]PWS Information'!$E$10="CWS",U4442="Other",Q4442="Lead")),
(AND('[1]PWS Information'!$E$10="CWS",U4442="Building",Q4442="Lead")))),"Tier 2",
IF((OR((AND('[1]PWS Information'!$E$10="CWS",U4442="Single Family Residence",Q4442="Galvanized Requiring Replacement")),
(AND('[1]PWS Information'!$E$10="CWS",U4442="Single Family Residence",Q4442="Galvanized Requiring Replacement",R4442="Yes")),
(AND('[1]PWS Information'!$E$10="NTNC",Q4442="Galvanized Requiring Replacement")),
(AND('[1]PWS Information'!$E$10="NTNC",U4442="Single Family Residence",R4442="Yes")))),"Tier 3",
IF((OR((AND('[1]PWS Information'!$E$10="CWS",U4442="Single Family Residence",S4442="Yes",Q4442="Non-Lead", J4442="Non-Lead - Copper",L4442="Before 1989")),
(AND('[1]PWS Information'!$E$10="CWS",U4442="Single Family Residence",S4442="Yes",Q4442="Non-Lead", N4442="Non-Lead - Copper",O4442="Before 1989")))),"Tier 4",
IF((OR((AND('[1]PWS Information'!$E$10="NTNC",Q4442="Non-Lead")),
(AND('[1]PWS Information'!$E$10="CWS",Q4442="Non-Lead",S4442="")),
(AND('[1]PWS Information'!$E$10="CWS",Q4442="Non-Lead",S4442="No")),
(AND('[1]PWS Information'!$E$10="CWS",Q4442="Non-Lead",S4442="Don't Know")),
(AND('[1]PWS Information'!$E$10="CWS",Q4442="Non-Lead", J4442="Non-Lead - Copper", S4442="Yes", L4442="Between 1989 and 2014")),
(AND('[1]PWS Information'!$E$10="CWS",Q4442="Non-Lead", J4442="Non-Lead - Copper", S4442="Yes", L4442="After 2014")),
(AND('[1]PWS Information'!$E$10="CWS",Q4442="Non-Lead", J4442="Non-Lead - Copper", S4442="Yes", L4442="Unknown")),
(AND('[1]PWS Information'!$E$10="CWS",Q4442="Non-Lead", N4442="Non-Lead - Copper", S4442="Yes", O4442="Between 1989 and 2014")),
(AND('[1]PWS Information'!$E$10="CWS",Q4442="Non-Lead", N4442="Non-Lead - Copper", S4442="Yes", O4442="After 2014")),
(AND('[1]PWS Information'!$E$10="CWS",Q4442="Non-Lead", N4442="Non-Lead - Copper", S4442="Yes", O4442="Unknown")),
(AND('[1]PWS Information'!$E$10="CWS",Q4442="Unknown")),
(AND('[1]PWS Information'!$E$10="NTNC",Q4442="Unknown")))),"Tier 5",
"")))))</f>
        <v>Tier 5</v>
      </c>
      <c r="Z4442" s="71"/>
      <c r="AA4442" s="71"/>
    </row>
    <row r="4443" spans="1:27" ht="57.6" x14ac:dyDescent="0.3">
      <c r="A4443" s="1"/>
      <c r="B4443" s="70">
        <v>10124504</v>
      </c>
      <c r="C4443" s="60">
        <v>172</v>
      </c>
      <c r="D4443" s="61" t="s">
        <v>1623</v>
      </c>
      <c r="E4443" s="61" t="s">
        <v>49</v>
      </c>
      <c r="F4443" s="61">
        <v>78640</v>
      </c>
      <c r="G4443" s="62" t="s">
        <v>1462</v>
      </c>
      <c r="H4443" s="63">
        <v>29.963112500000001</v>
      </c>
      <c r="I4443" s="64">
        <v>-97.845001499999995</v>
      </c>
      <c r="J4443" s="65" t="s">
        <v>50</v>
      </c>
      <c r="K4443" s="66" t="s">
        <v>51</v>
      </c>
      <c r="L4443" s="62" t="s">
        <v>58</v>
      </c>
      <c r="M4443" s="69"/>
      <c r="N4443" s="65" t="s">
        <v>50</v>
      </c>
      <c r="O4443" s="66" t="s">
        <v>58</v>
      </c>
      <c r="P4443" s="69"/>
      <c r="Q4443" s="55" t="str">
        <f t="shared" si="69"/>
        <v>Non-Lead</v>
      </c>
      <c r="R4443" s="70" t="s">
        <v>51</v>
      </c>
      <c r="S4443" s="70" t="s">
        <v>51</v>
      </c>
      <c r="T4443" s="70"/>
      <c r="U4443" s="71" t="s">
        <v>53</v>
      </c>
      <c r="V4443" s="71" t="s">
        <v>51</v>
      </c>
      <c r="W4443" s="71" t="s">
        <v>51</v>
      </c>
      <c r="X4443" s="71" t="s">
        <v>51</v>
      </c>
      <c r="Y4443" s="72" t="str">
        <f>IF((OR((AND('[1]PWS Information'!$E$10="CWS",U4443="Single Family Residence",Q4443="Lead")),
(AND('[1]PWS Information'!$E$10="CWS",U4443="Multiple Family Residence",'[1]PWS Information'!$E$11="Yes",Q4443="Lead")),
(AND('[1]PWS Information'!$E$10="NTNC",Q4443="Lead")))),"Tier 1",
IF((OR((AND('[1]PWS Information'!$E$10="CWS",U4443="Multiple Family Residence",'[1]PWS Information'!$E$11="No",Q4443="Lead")),
(AND('[1]PWS Information'!$E$10="CWS",U4443="Other",Q4443="Lead")),
(AND('[1]PWS Information'!$E$10="CWS",U4443="Building",Q4443="Lead")))),"Tier 2",
IF((OR((AND('[1]PWS Information'!$E$10="CWS",U4443="Single Family Residence",Q4443="Galvanized Requiring Replacement")),
(AND('[1]PWS Information'!$E$10="CWS",U4443="Single Family Residence",Q4443="Galvanized Requiring Replacement",R4443="Yes")),
(AND('[1]PWS Information'!$E$10="NTNC",Q4443="Galvanized Requiring Replacement")),
(AND('[1]PWS Information'!$E$10="NTNC",U4443="Single Family Residence",R4443="Yes")))),"Tier 3",
IF((OR((AND('[1]PWS Information'!$E$10="CWS",U4443="Single Family Residence",S4443="Yes",Q4443="Non-Lead", J4443="Non-Lead - Copper",L4443="Before 1989")),
(AND('[1]PWS Information'!$E$10="CWS",U4443="Single Family Residence",S4443="Yes",Q4443="Non-Lead", N4443="Non-Lead - Copper",O4443="Before 1989")))),"Tier 4",
IF((OR((AND('[1]PWS Information'!$E$10="NTNC",Q4443="Non-Lead")),
(AND('[1]PWS Information'!$E$10="CWS",Q4443="Non-Lead",S4443="")),
(AND('[1]PWS Information'!$E$10="CWS",Q4443="Non-Lead",S4443="No")),
(AND('[1]PWS Information'!$E$10="CWS",Q4443="Non-Lead",S4443="Don't Know")),
(AND('[1]PWS Information'!$E$10="CWS",Q4443="Non-Lead", J4443="Non-Lead - Copper", S4443="Yes", L4443="Between 1989 and 2014")),
(AND('[1]PWS Information'!$E$10="CWS",Q4443="Non-Lead", J4443="Non-Lead - Copper", S4443="Yes", L4443="After 2014")),
(AND('[1]PWS Information'!$E$10="CWS",Q4443="Non-Lead", J4443="Non-Lead - Copper", S4443="Yes", L4443="Unknown")),
(AND('[1]PWS Information'!$E$10="CWS",Q4443="Non-Lead", N4443="Non-Lead - Copper", S4443="Yes", O4443="Between 1989 and 2014")),
(AND('[1]PWS Information'!$E$10="CWS",Q4443="Non-Lead", N4443="Non-Lead - Copper", S4443="Yes", O4443="After 2014")),
(AND('[1]PWS Information'!$E$10="CWS",Q4443="Non-Lead", N4443="Non-Lead - Copper", S4443="Yes", O4443="Unknown")),
(AND('[1]PWS Information'!$E$10="CWS",Q4443="Unknown")),
(AND('[1]PWS Information'!$E$10="NTNC",Q4443="Unknown")))),"Tier 5",
"")))))</f>
        <v>Tier 5</v>
      </c>
      <c r="Z4443" s="71"/>
      <c r="AA4443" s="71"/>
    </row>
    <row r="4444" spans="1:27" ht="57.6" x14ac:dyDescent="0.3">
      <c r="A4444" s="1"/>
      <c r="B4444" s="70">
        <v>10125038</v>
      </c>
      <c r="C4444" s="60">
        <v>173</v>
      </c>
      <c r="D4444" s="61" t="s">
        <v>1623</v>
      </c>
      <c r="E4444" s="61" t="s">
        <v>49</v>
      </c>
      <c r="F4444" s="61">
        <v>78640</v>
      </c>
      <c r="G4444" s="62" t="s">
        <v>1462</v>
      </c>
      <c r="H4444" s="63">
        <v>29.963293</v>
      </c>
      <c r="I4444" s="64">
        <v>-97.845083000000002</v>
      </c>
      <c r="J4444" s="65" t="s">
        <v>50</v>
      </c>
      <c r="K4444" s="66" t="s">
        <v>51</v>
      </c>
      <c r="L4444" s="62" t="s">
        <v>58</v>
      </c>
      <c r="M4444" s="69"/>
      <c r="N4444" s="65" t="s">
        <v>50</v>
      </c>
      <c r="O4444" s="66" t="s">
        <v>58</v>
      </c>
      <c r="P4444" s="69"/>
      <c r="Q4444" s="55" t="str">
        <f t="shared" si="69"/>
        <v>Non-Lead</v>
      </c>
      <c r="R4444" s="70" t="s">
        <v>51</v>
      </c>
      <c r="S4444" s="70" t="s">
        <v>51</v>
      </c>
      <c r="T4444" s="70"/>
      <c r="U4444" s="71" t="s">
        <v>53</v>
      </c>
      <c r="V4444" s="71" t="s">
        <v>51</v>
      </c>
      <c r="W4444" s="71" t="s">
        <v>51</v>
      </c>
      <c r="X4444" s="71" t="s">
        <v>51</v>
      </c>
      <c r="Y4444" s="72" t="str">
        <f>IF((OR((AND('[1]PWS Information'!$E$10="CWS",U4444="Single Family Residence",Q4444="Lead")),
(AND('[1]PWS Information'!$E$10="CWS",U4444="Multiple Family Residence",'[1]PWS Information'!$E$11="Yes",Q4444="Lead")),
(AND('[1]PWS Information'!$E$10="NTNC",Q4444="Lead")))),"Tier 1",
IF((OR((AND('[1]PWS Information'!$E$10="CWS",U4444="Multiple Family Residence",'[1]PWS Information'!$E$11="No",Q4444="Lead")),
(AND('[1]PWS Information'!$E$10="CWS",U4444="Other",Q4444="Lead")),
(AND('[1]PWS Information'!$E$10="CWS",U4444="Building",Q4444="Lead")))),"Tier 2",
IF((OR((AND('[1]PWS Information'!$E$10="CWS",U4444="Single Family Residence",Q4444="Galvanized Requiring Replacement")),
(AND('[1]PWS Information'!$E$10="CWS",U4444="Single Family Residence",Q4444="Galvanized Requiring Replacement",R4444="Yes")),
(AND('[1]PWS Information'!$E$10="NTNC",Q4444="Galvanized Requiring Replacement")),
(AND('[1]PWS Information'!$E$10="NTNC",U4444="Single Family Residence",R4444="Yes")))),"Tier 3",
IF((OR((AND('[1]PWS Information'!$E$10="CWS",U4444="Single Family Residence",S4444="Yes",Q4444="Non-Lead", J4444="Non-Lead - Copper",L4444="Before 1989")),
(AND('[1]PWS Information'!$E$10="CWS",U4444="Single Family Residence",S4444="Yes",Q4444="Non-Lead", N4444="Non-Lead - Copper",O4444="Before 1989")))),"Tier 4",
IF((OR((AND('[1]PWS Information'!$E$10="NTNC",Q4444="Non-Lead")),
(AND('[1]PWS Information'!$E$10="CWS",Q4444="Non-Lead",S4444="")),
(AND('[1]PWS Information'!$E$10="CWS",Q4444="Non-Lead",S4444="No")),
(AND('[1]PWS Information'!$E$10="CWS",Q4444="Non-Lead",S4444="Don't Know")),
(AND('[1]PWS Information'!$E$10="CWS",Q4444="Non-Lead", J4444="Non-Lead - Copper", S4444="Yes", L4444="Between 1989 and 2014")),
(AND('[1]PWS Information'!$E$10="CWS",Q4444="Non-Lead", J4444="Non-Lead - Copper", S4444="Yes", L4444="After 2014")),
(AND('[1]PWS Information'!$E$10="CWS",Q4444="Non-Lead", J4444="Non-Lead - Copper", S4444="Yes", L4444="Unknown")),
(AND('[1]PWS Information'!$E$10="CWS",Q4444="Non-Lead", N4444="Non-Lead - Copper", S4444="Yes", O4444="Between 1989 and 2014")),
(AND('[1]PWS Information'!$E$10="CWS",Q4444="Non-Lead", N4444="Non-Lead - Copper", S4444="Yes", O4444="After 2014")),
(AND('[1]PWS Information'!$E$10="CWS",Q4444="Non-Lead", N4444="Non-Lead - Copper", S4444="Yes", O4444="Unknown")),
(AND('[1]PWS Information'!$E$10="CWS",Q4444="Unknown")),
(AND('[1]PWS Information'!$E$10="NTNC",Q4444="Unknown")))),"Tier 5",
"")))))</f>
        <v>Tier 5</v>
      </c>
      <c r="Z4444" s="71"/>
      <c r="AA4444" s="71"/>
    </row>
    <row r="4445" spans="1:27" ht="57.6" x14ac:dyDescent="0.3">
      <c r="A4445" s="1"/>
      <c r="B4445" s="70">
        <v>10090540</v>
      </c>
      <c r="C4445" s="60">
        <v>184</v>
      </c>
      <c r="D4445" s="61" t="s">
        <v>1623</v>
      </c>
      <c r="E4445" s="61" t="s">
        <v>49</v>
      </c>
      <c r="F4445" s="61">
        <v>78640</v>
      </c>
      <c r="G4445" s="62" t="s">
        <v>1462</v>
      </c>
      <c r="H4445" s="63">
        <v>29.963298099999999</v>
      </c>
      <c r="I4445" s="64">
        <v>-97.844842900000003</v>
      </c>
      <c r="J4445" s="65" t="s">
        <v>50</v>
      </c>
      <c r="K4445" s="66" t="s">
        <v>51</v>
      </c>
      <c r="L4445" s="62" t="s">
        <v>58</v>
      </c>
      <c r="M4445" s="69"/>
      <c r="N4445" s="65" t="s">
        <v>50</v>
      </c>
      <c r="O4445" s="66" t="s">
        <v>58</v>
      </c>
      <c r="P4445" s="69"/>
      <c r="Q4445" s="55" t="str">
        <f t="shared" si="69"/>
        <v>Non-Lead</v>
      </c>
      <c r="R4445" s="70" t="s">
        <v>51</v>
      </c>
      <c r="S4445" s="70" t="s">
        <v>51</v>
      </c>
      <c r="T4445" s="70"/>
      <c r="U4445" s="71" t="s">
        <v>53</v>
      </c>
      <c r="V4445" s="71" t="s">
        <v>51</v>
      </c>
      <c r="W4445" s="71" t="s">
        <v>51</v>
      </c>
      <c r="X4445" s="71" t="s">
        <v>51</v>
      </c>
      <c r="Y4445" s="72" t="str">
        <f>IF((OR((AND('[1]PWS Information'!$E$10="CWS",U4445="Single Family Residence",Q4445="Lead")),
(AND('[1]PWS Information'!$E$10="CWS",U4445="Multiple Family Residence",'[1]PWS Information'!$E$11="Yes",Q4445="Lead")),
(AND('[1]PWS Information'!$E$10="NTNC",Q4445="Lead")))),"Tier 1",
IF((OR((AND('[1]PWS Information'!$E$10="CWS",U4445="Multiple Family Residence",'[1]PWS Information'!$E$11="No",Q4445="Lead")),
(AND('[1]PWS Information'!$E$10="CWS",U4445="Other",Q4445="Lead")),
(AND('[1]PWS Information'!$E$10="CWS",U4445="Building",Q4445="Lead")))),"Tier 2",
IF((OR((AND('[1]PWS Information'!$E$10="CWS",U4445="Single Family Residence",Q4445="Galvanized Requiring Replacement")),
(AND('[1]PWS Information'!$E$10="CWS",U4445="Single Family Residence",Q4445="Galvanized Requiring Replacement",R4445="Yes")),
(AND('[1]PWS Information'!$E$10="NTNC",Q4445="Galvanized Requiring Replacement")),
(AND('[1]PWS Information'!$E$10="NTNC",U4445="Single Family Residence",R4445="Yes")))),"Tier 3",
IF((OR((AND('[1]PWS Information'!$E$10="CWS",U4445="Single Family Residence",S4445="Yes",Q4445="Non-Lead", J4445="Non-Lead - Copper",L4445="Before 1989")),
(AND('[1]PWS Information'!$E$10="CWS",U4445="Single Family Residence",S4445="Yes",Q4445="Non-Lead", N4445="Non-Lead - Copper",O4445="Before 1989")))),"Tier 4",
IF((OR((AND('[1]PWS Information'!$E$10="NTNC",Q4445="Non-Lead")),
(AND('[1]PWS Information'!$E$10="CWS",Q4445="Non-Lead",S4445="")),
(AND('[1]PWS Information'!$E$10="CWS",Q4445="Non-Lead",S4445="No")),
(AND('[1]PWS Information'!$E$10="CWS",Q4445="Non-Lead",S4445="Don't Know")),
(AND('[1]PWS Information'!$E$10="CWS",Q4445="Non-Lead", J4445="Non-Lead - Copper", S4445="Yes", L4445="Between 1989 and 2014")),
(AND('[1]PWS Information'!$E$10="CWS",Q4445="Non-Lead", J4445="Non-Lead - Copper", S4445="Yes", L4445="After 2014")),
(AND('[1]PWS Information'!$E$10="CWS",Q4445="Non-Lead", J4445="Non-Lead - Copper", S4445="Yes", L4445="Unknown")),
(AND('[1]PWS Information'!$E$10="CWS",Q4445="Non-Lead", N4445="Non-Lead - Copper", S4445="Yes", O4445="Between 1989 and 2014")),
(AND('[1]PWS Information'!$E$10="CWS",Q4445="Non-Lead", N4445="Non-Lead - Copper", S4445="Yes", O4445="After 2014")),
(AND('[1]PWS Information'!$E$10="CWS",Q4445="Non-Lead", N4445="Non-Lead - Copper", S4445="Yes", O4445="Unknown")),
(AND('[1]PWS Information'!$E$10="CWS",Q4445="Unknown")),
(AND('[1]PWS Information'!$E$10="NTNC",Q4445="Unknown")))),"Tier 5",
"")))))</f>
        <v>Tier 5</v>
      </c>
      <c r="Z4445" s="71"/>
      <c r="AA4445" s="71"/>
    </row>
    <row r="4446" spans="1:27" ht="57.6" x14ac:dyDescent="0.3">
      <c r="A4446" s="17"/>
      <c r="B4446" s="70">
        <v>10290379</v>
      </c>
      <c r="C4446" s="60">
        <v>185</v>
      </c>
      <c r="D4446" s="61" t="s">
        <v>1623</v>
      </c>
      <c r="E4446" s="61" t="s">
        <v>49</v>
      </c>
      <c r="F4446" s="61">
        <v>78640</v>
      </c>
      <c r="G4446" s="62" t="s">
        <v>1462</v>
      </c>
      <c r="H4446" s="63">
        <v>29.9634</v>
      </c>
      <c r="I4446" s="64">
        <v>-97.844968499999993</v>
      </c>
      <c r="J4446" s="65" t="s">
        <v>50</v>
      </c>
      <c r="K4446" s="66" t="s">
        <v>51</v>
      </c>
      <c r="L4446" s="62" t="s">
        <v>58</v>
      </c>
      <c r="M4446" s="69"/>
      <c r="N4446" s="65" t="s">
        <v>50</v>
      </c>
      <c r="O4446" s="66" t="s">
        <v>58</v>
      </c>
      <c r="P4446" s="69"/>
      <c r="Q4446" s="55" t="str">
        <f t="shared" si="69"/>
        <v>Non-Lead</v>
      </c>
      <c r="R4446" s="70" t="s">
        <v>51</v>
      </c>
      <c r="S4446" s="70" t="s">
        <v>51</v>
      </c>
      <c r="T4446" s="70"/>
      <c r="U4446" s="71" t="s">
        <v>53</v>
      </c>
      <c r="V4446" s="71" t="s">
        <v>51</v>
      </c>
      <c r="W4446" s="71" t="s">
        <v>51</v>
      </c>
      <c r="X4446" s="71" t="s">
        <v>51</v>
      </c>
      <c r="Y4446" s="72" t="str">
        <f>IF((OR((AND('[1]PWS Information'!$E$10="CWS",U4446="Single Family Residence",Q4446="Lead")),
(AND('[1]PWS Information'!$E$10="CWS",U4446="Multiple Family Residence",'[1]PWS Information'!$E$11="Yes",Q4446="Lead")),
(AND('[1]PWS Information'!$E$10="NTNC",Q4446="Lead")))),"Tier 1",
IF((OR((AND('[1]PWS Information'!$E$10="CWS",U4446="Multiple Family Residence",'[1]PWS Information'!$E$11="No",Q4446="Lead")),
(AND('[1]PWS Information'!$E$10="CWS",U4446="Other",Q4446="Lead")),
(AND('[1]PWS Information'!$E$10="CWS",U4446="Building",Q4446="Lead")))),"Tier 2",
IF((OR((AND('[1]PWS Information'!$E$10="CWS",U4446="Single Family Residence",Q4446="Galvanized Requiring Replacement")),
(AND('[1]PWS Information'!$E$10="CWS",U4446="Single Family Residence",Q4446="Galvanized Requiring Replacement",R4446="Yes")),
(AND('[1]PWS Information'!$E$10="NTNC",Q4446="Galvanized Requiring Replacement")),
(AND('[1]PWS Information'!$E$10="NTNC",U4446="Single Family Residence",R4446="Yes")))),"Tier 3",
IF((OR((AND('[1]PWS Information'!$E$10="CWS",U4446="Single Family Residence",S4446="Yes",Q4446="Non-Lead", J4446="Non-Lead - Copper",L4446="Before 1989")),
(AND('[1]PWS Information'!$E$10="CWS",U4446="Single Family Residence",S4446="Yes",Q4446="Non-Lead", N4446="Non-Lead - Copper",O4446="Before 1989")))),"Tier 4",
IF((OR((AND('[1]PWS Information'!$E$10="NTNC",Q4446="Non-Lead")),
(AND('[1]PWS Information'!$E$10="CWS",Q4446="Non-Lead",S4446="")),
(AND('[1]PWS Information'!$E$10="CWS",Q4446="Non-Lead",S4446="No")),
(AND('[1]PWS Information'!$E$10="CWS",Q4446="Non-Lead",S4446="Don't Know")),
(AND('[1]PWS Information'!$E$10="CWS",Q4446="Non-Lead", J4446="Non-Lead - Copper", S4446="Yes", L4446="Between 1989 and 2014")),
(AND('[1]PWS Information'!$E$10="CWS",Q4446="Non-Lead", J4446="Non-Lead - Copper", S4446="Yes", L4446="After 2014")),
(AND('[1]PWS Information'!$E$10="CWS",Q4446="Non-Lead", J4446="Non-Lead - Copper", S4446="Yes", L4446="Unknown")),
(AND('[1]PWS Information'!$E$10="CWS",Q4446="Non-Lead", N4446="Non-Lead - Copper", S4446="Yes", O4446="Between 1989 and 2014")),
(AND('[1]PWS Information'!$E$10="CWS",Q4446="Non-Lead", N4446="Non-Lead - Copper", S4446="Yes", O4446="After 2014")),
(AND('[1]PWS Information'!$E$10="CWS",Q4446="Non-Lead", N4446="Non-Lead - Copper", S4446="Yes", O4446="Unknown")),
(AND('[1]PWS Information'!$E$10="CWS",Q4446="Unknown")),
(AND('[1]PWS Information'!$E$10="NTNC",Q4446="Unknown")))),"Tier 5",
"")))))</f>
        <v>Tier 5</v>
      </c>
      <c r="Z4446" s="71"/>
      <c r="AA4446" s="71"/>
    </row>
    <row r="4447" spans="1:27" ht="86.4" x14ac:dyDescent="0.3">
      <c r="A4447" s="1"/>
      <c r="B4447" s="70">
        <v>1508830</v>
      </c>
      <c r="C4447" s="60">
        <v>196</v>
      </c>
      <c r="D4447" s="61" t="s">
        <v>1623</v>
      </c>
      <c r="E4447" s="61" t="s">
        <v>49</v>
      </c>
      <c r="F4447" s="61">
        <v>78640</v>
      </c>
      <c r="G4447" s="62" t="s">
        <v>1625</v>
      </c>
      <c r="H4447" s="63">
        <v>29.9634836</v>
      </c>
      <c r="I4447" s="64">
        <v>-97.844684400000006</v>
      </c>
      <c r="J4447" s="65" t="s">
        <v>50</v>
      </c>
      <c r="K4447" s="66" t="s">
        <v>51</v>
      </c>
      <c r="L4447" s="62" t="s">
        <v>58</v>
      </c>
      <c r="M4447" s="69"/>
      <c r="N4447" s="65" t="s">
        <v>50</v>
      </c>
      <c r="O4447" s="66" t="s">
        <v>58</v>
      </c>
      <c r="P4447" s="69"/>
      <c r="Q4447" s="55" t="str">
        <f t="shared" si="69"/>
        <v>Non-Lead</v>
      </c>
      <c r="R4447" s="70" t="s">
        <v>51</v>
      </c>
      <c r="S4447" s="70" t="s">
        <v>51</v>
      </c>
      <c r="T4447" s="70"/>
      <c r="U4447" s="71" t="s">
        <v>53</v>
      </c>
      <c r="V4447" s="71" t="s">
        <v>51</v>
      </c>
      <c r="W4447" s="71" t="s">
        <v>51</v>
      </c>
      <c r="X4447" s="71" t="s">
        <v>51</v>
      </c>
      <c r="Y4447" s="72" t="str">
        <f>IF((OR((AND('[1]PWS Information'!$E$10="CWS",U4447="Single Family Residence",Q4447="Lead")),
(AND('[1]PWS Information'!$E$10="CWS",U4447="Multiple Family Residence",'[1]PWS Information'!$E$11="Yes",Q4447="Lead")),
(AND('[1]PWS Information'!$E$10="NTNC",Q4447="Lead")))),"Tier 1",
IF((OR((AND('[1]PWS Information'!$E$10="CWS",U4447="Multiple Family Residence",'[1]PWS Information'!$E$11="No",Q4447="Lead")),
(AND('[1]PWS Information'!$E$10="CWS",U4447="Other",Q4447="Lead")),
(AND('[1]PWS Information'!$E$10="CWS",U4447="Building",Q4447="Lead")))),"Tier 2",
IF((OR((AND('[1]PWS Information'!$E$10="CWS",U4447="Single Family Residence",Q4447="Galvanized Requiring Replacement")),
(AND('[1]PWS Information'!$E$10="CWS",U4447="Single Family Residence",Q4447="Galvanized Requiring Replacement",R4447="Yes")),
(AND('[1]PWS Information'!$E$10="NTNC",Q4447="Galvanized Requiring Replacement")),
(AND('[1]PWS Information'!$E$10="NTNC",U4447="Single Family Residence",R4447="Yes")))),"Tier 3",
IF((OR((AND('[1]PWS Information'!$E$10="CWS",U4447="Single Family Residence",S4447="Yes",Q4447="Non-Lead", J4447="Non-Lead - Copper",L4447="Before 1989")),
(AND('[1]PWS Information'!$E$10="CWS",U4447="Single Family Residence",S4447="Yes",Q4447="Non-Lead", N4447="Non-Lead - Copper",O4447="Before 1989")))),"Tier 4",
IF((OR((AND('[1]PWS Information'!$E$10="NTNC",Q4447="Non-Lead")),
(AND('[1]PWS Information'!$E$10="CWS",Q4447="Non-Lead",S4447="")),
(AND('[1]PWS Information'!$E$10="CWS",Q4447="Non-Lead",S4447="No")),
(AND('[1]PWS Information'!$E$10="CWS",Q4447="Non-Lead",S4447="Don't Know")),
(AND('[1]PWS Information'!$E$10="CWS",Q4447="Non-Lead", J4447="Non-Lead - Copper", S4447="Yes", L4447="Between 1989 and 2014")),
(AND('[1]PWS Information'!$E$10="CWS",Q4447="Non-Lead", J4447="Non-Lead - Copper", S4447="Yes", L4447="After 2014")),
(AND('[1]PWS Information'!$E$10="CWS",Q4447="Non-Lead", J4447="Non-Lead - Copper", S4447="Yes", L4447="Unknown")),
(AND('[1]PWS Information'!$E$10="CWS",Q4447="Non-Lead", N4447="Non-Lead - Copper", S4447="Yes", O4447="Between 1989 and 2014")),
(AND('[1]PWS Information'!$E$10="CWS",Q4447="Non-Lead", N4447="Non-Lead - Copper", S4447="Yes", O4447="After 2014")),
(AND('[1]PWS Information'!$E$10="CWS",Q4447="Non-Lead", N4447="Non-Lead - Copper", S4447="Yes", O4447="Unknown")),
(AND('[1]PWS Information'!$E$10="CWS",Q4447="Unknown")),
(AND('[1]PWS Information'!$E$10="NTNC",Q4447="Unknown")))),"Tier 5",
"")))))</f>
        <v>Tier 5</v>
      </c>
      <c r="Z4447" s="71"/>
      <c r="AA4447" s="71"/>
    </row>
    <row r="4448" spans="1:27" ht="57.6" x14ac:dyDescent="0.3">
      <c r="A4448" s="1"/>
      <c r="B4448" s="70">
        <v>10380779</v>
      </c>
      <c r="C4448" s="60">
        <v>197</v>
      </c>
      <c r="D4448" s="61" t="s">
        <v>1623</v>
      </c>
      <c r="E4448" s="61" t="s">
        <v>49</v>
      </c>
      <c r="F4448" s="61">
        <v>78640</v>
      </c>
      <c r="G4448" s="62" t="s">
        <v>1462</v>
      </c>
      <c r="H4448" s="63">
        <v>29.963560999999999</v>
      </c>
      <c r="I4448" s="64">
        <v>-97.844853999999998</v>
      </c>
      <c r="J4448" s="65" t="s">
        <v>50</v>
      </c>
      <c r="K4448" s="66" t="s">
        <v>51</v>
      </c>
      <c r="L4448" s="62" t="s">
        <v>58</v>
      </c>
      <c r="M4448" s="69"/>
      <c r="N4448" s="65" t="s">
        <v>50</v>
      </c>
      <c r="O4448" s="66" t="s">
        <v>58</v>
      </c>
      <c r="P4448" s="69"/>
      <c r="Q4448" s="55" t="str">
        <f t="shared" si="69"/>
        <v>Non-Lead</v>
      </c>
      <c r="R4448" s="70" t="s">
        <v>51</v>
      </c>
      <c r="S4448" s="70" t="s">
        <v>51</v>
      </c>
      <c r="T4448" s="70"/>
      <c r="U4448" s="71" t="s">
        <v>53</v>
      </c>
      <c r="V4448" s="71" t="s">
        <v>51</v>
      </c>
      <c r="W4448" s="71" t="s">
        <v>51</v>
      </c>
      <c r="X4448" s="71" t="s">
        <v>51</v>
      </c>
      <c r="Y4448" s="72" t="str">
        <f>IF((OR((AND('[1]PWS Information'!$E$10="CWS",U4448="Single Family Residence",Q4448="Lead")),
(AND('[1]PWS Information'!$E$10="CWS",U4448="Multiple Family Residence",'[1]PWS Information'!$E$11="Yes",Q4448="Lead")),
(AND('[1]PWS Information'!$E$10="NTNC",Q4448="Lead")))),"Tier 1",
IF((OR((AND('[1]PWS Information'!$E$10="CWS",U4448="Multiple Family Residence",'[1]PWS Information'!$E$11="No",Q4448="Lead")),
(AND('[1]PWS Information'!$E$10="CWS",U4448="Other",Q4448="Lead")),
(AND('[1]PWS Information'!$E$10="CWS",U4448="Building",Q4448="Lead")))),"Tier 2",
IF((OR((AND('[1]PWS Information'!$E$10="CWS",U4448="Single Family Residence",Q4448="Galvanized Requiring Replacement")),
(AND('[1]PWS Information'!$E$10="CWS",U4448="Single Family Residence",Q4448="Galvanized Requiring Replacement",R4448="Yes")),
(AND('[1]PWS Information'!$E$10="NTNC",Q4448="Galvanized Requiring Replacement")),
(AND('[1]PWS Information'!$E$10="NTNC",U4448="Single Family Residence",R4448="Yes")))),"Tier 3",
IF((OR((AND('[1]PWS Information'!$E$10="CWS",U4448="Single Family Residence",S4448="Yes",Q4448="Non-Lead", J4448="Non-Lead - Copper",L4448="Before 1989")),
(AND('[1]PWS Information'!$E$10="CWS",U4448="Single Family Residence",S4448="Yes",Q4448="Non-Lead", N4448="Non-Lead - Copper",O4448="Before 1989")))),"Tier 4",
IF((OR((AND('[1]PWS Information'!$E$10="NTNC",Q4448="Non-Lead")),
(AND('[1]PWS Information'!$E$10="CWS",Q4448="Non-Lead",S4448="")),
(AND('[1]PWS Information'!$E$10="CWS",Q4448="Non-Lead",S4448="No")),
(AND('[1]PWS Information'!$E$10="CWS",Q4448="Non-Lead",S4448="Don't Know")),
(AND('[1]PWS Information'!$E$10="CWS",Q4448="Non-Lead", J4448="Non-Lead - Copper", S4448="Yes", L4448="Between 1989 and 2014")),
(AND('[1]PWS Information'!$E$10="CWS",Q4448="Non-Lead", J4448="Non-Lead - Copper", S4448="Yes", L4448="After 2014")),
(AND('[1]PWS Information'!$E$10="CWS",Q4448="Non-Lead", J4448="Non-Lead - Copper", S4448="Yes", L4448="Unknown")),
(AND('[1]PWS Information'!$E$10="CWS",Q4448="Non-Lead", N4448="Non-Lead - Copper", S4448="Yes", O4448="Between 1989 and 2014")),
(AND('[1]PWS Information'!$E$10="CWS",Q4448="Non-Lead", N4448="Non-Lead - Copper", S4448="Yes", O4448="After 2014")),
(AND('[1]PWS Information'!$E$10="CWS",Q4448="Non-Lead", N4448="Non-Lead - Copper", S4448="Yes", O4448="Unknown")),
(AND('[1]PWS Information'!$E$10="CWS",Q4448="Unknown")),
(AND('[1]PWS Information'!$E$10="NTNC",Q4448="Unknown")))),"Tier 5",
"")))))</f>
        <v>Tier 5</v>
      </c>
      <c r="Z4448" s="71"/>
      <c r="AA4448" s="71"/>
    </row>
    <row r="4449" spans="1:27" ht="57.6" x14ac:dyDescent="0.3">
      <c r="A4449" s="1"/>
      <c r="B4449" s="70">
        <v>10100613</v>
      </c>
      <c r="C4449" s="60">
        <v>200</v>
      </c>
      <c r="D4449" s="61" t="s">
        <v>1623</v>
      </c>
      <c r="E4449" s="61" t="s">
        <v>49</v>
      </c>
      <c r="F4449" s="61">
        <v>78640</v>
      </c>
      <c r="G4449" s="62" t="s">
        <v>1462</v>
      </c>
      <c r="H4449" s="63">
        <v>29.963545499999999</v>
      </c>
      <c r="I4449" s="64">
        <v>-97.844631500000006</v>
      </c>
      <c r="J4449" s="65" t="s">
        <v>50</v>
      </c>
      <c r="K4449" s="66" t="s">
        <v>51</v>
      </c>
      <c r="L4449" s="62" t="s">
        <v>58</v>
      </c>
      <c r="M4449" s="69"/>
      <c r="N4449" s="65" t="s">
        <v>50</v>
      </c>
      <c r="O4449" s="66" t="s">
        <v>58</v>
      </c>
      <c r="P4449" s="69"/>
      <c r="Q4449" s="55" t="str">
        <f t="shared" si="69"/>
        <v>Non-Lead</v>
      </c>
      <c r="R4449" s="70" t="s">
        <v>51</v>
      </c>
      <c r="S4449" s="70" t="s">
        <v>51</v>
      </c>
      <c r="T4449" s="70"/>
      <c r="U4449" s="71" t="s">
        <v>53</v>
      </c>
      <c r="V4449" s="71" t="s">
        <v>51</v>
      </c>
      <c r="W4449" s="71" t="s">
        <v>51</v>
      </c>
      <c r="X4449" s="71" t="s">
        <v>51</v>
      </c>
      <c r="Y4449" s="72" t="str">
        <f>IF((OR((AND('[1]PWS Information'!$E$10="CWS",U4449="Single Family Residence",Q4449="Lead")),
(AND('[1]PWS Information'!$E$10="CWS",U4449="Multiple Family Residence",'[1]PWS Information'!$E$11="Yes",Q4449="Lead")),
(AND('[1]PWS Information'!$E$10="NTNC",Q4449="Lead")))),"Tier 1",
IF((OR((AND('[1]PWS Information'!$E$10="CWS",U4449="Multiple Family Residence",'[1]PWS Information'!$E$11="No",Q4449="Lead")),
(AND('[1]PWS Information'!$E$10="CWS",U4449="Other",Q4449="Lead")),
(AND('[1]PWS Information'!$E$10="CWS",U4449="Building",Q4449="Lead")))),"Tier 2",
IF((OR((AND('[1]PWS Information'!$E$10="CWS",U4449="Single Family Residence",Q4449="Galvanized Requiring Replacement")),
(AND('[1]PWS Information'!$E$10="CWS",U4449="Single Family Residence",Q4449="Galvanized Requiring Replacement",R4449="Yes")),
(AND('[1]PWS Information'!$E$10="NTNC",Q4449="Galvanized Requiring Replacement")),
(AND('[1]PWS Information'!$E$10="NTNC",U4449="Single Family Residence",R4449="Yes")))),"Tier 3",
IF((OR((AND('[1]PWS Information'!$E$10="CWS",U4449="Single Family Residence",S4449="Yes",Q4449="Non-Lead", J4449="Non-Lead - Copper",L4449="Before 1989")),
(AND('[1]PWS Information'!$E$10="CWS",U4449="Single Family Residence",S4449="Yes",Q4449="Non-Lead", N4449="Non-Lead - Copper",O4449="Before 1989")))),"Tier 4",
IF((OR((AND('[1]PWS Information'!$E$10="NTNC",Q4449="Non-Lead")),
(AND('[1]PWS Information'!$E$10="CWS",Q4449="Non-Lead",S4449="")),
(AND('[1]PWS Information'!$E$10="CWS",Q4449="Non-Lead",S4449="No")),
(AND('[1]PWS Information'!$E$10="CWS",Q4449="Non-Lead",S4449="Don't Know")),
(AND('[1]PWS Information'!$E$10="CWS",Q4449="Non-Lead", J4449="Non-Lead - Copper", S4449="Yes", L4449="Between 1989 and 2014")),
(AND('[1]PWS Information'!$E$10="CWS",Q4449="Non-Lead", J4449="Non-Lead - Copper", S4449="Yes", L4449="After 2014")),
(AND('[1]PWS Information'!$E$10="CWS",Q4449="Non-Lead", J4449="Non-Lead - Copper", S4449="Yes", L4449="Unknown")),
(AND('[1]PWS Information'!$E$10="CWS",Q4449="Non-Lead", N4449="Non-Lead - Copper", S4449="Yes", O4449="Between 1989 and 2014")),
(AND('[1]PWS Information'!$E$10="CWS",Q4449="Non-Lead", N4449="Non-Lead - Copper", S4449="Yes", O4449="After 2014")),
(AND('[1]PWS Information'!$E$10="CWS",Q4449="Non-Lead", N4449="Non-Lead - Copper", S4449="Yes", O4449="Unknown")),
(AND('[1]PWS Information'!$E$10="CWS",Q4449="Unknown")),
(AND('[1]PWS Information'!$E$10="NTNC",Q4449="Unknown")))),"Tier 5",
"")))))</f>
        <v>Tier 5</v>
      </c>
      <c r="Z4449" s="71"/>
      <c r="AA4449" s="71"/>
    </row>
    <row r="4450" spans="1:27" ht="57.6" x14ac:dyDescent="0.3">
      <c r="A4450" s="17"/>
      <c r="B4450" s="70">
        <v>10325258</v>
      </c>
      <c r="C4450" s="60">
        <v>201</v>
      </c>
      <c r="D4450" s="61" t="s">
        <v>1623</v>
      </c>
      <c r="E4450" s="61" t="s">
        <v>49</v>
      </c>
      <c r="F4450" s="61">
        <v>78640</v>
      </c>
      <c r="G4450" s="62" t="s">
        <v>1462</v>
      </c>
      <c r="H4450" s="63">
        <v>29.963605699999999</v>
      </c>
      <c r="I4450" s="64">
        <v>-97.844815800000006</v>
      </c>
      <c r="J4450" s="65" t="s">
        <v>50</v>
      </c>
      <c r="K4450" s="66" t="s">
        <v>51</v>
      </c>
      <c r="L4450" s="62" t="s">
        <v>58</v>
      </c>
      <c r="M4450" s="69"/>
      <c r="N4450" s="65" t="s">
        <v>50</v>
      </c>
      <c r="O4450" s="66" t="s">
        <v>58</v>
      </c>
      <c r="P4450" s="69"/>
      <c r="Q4450" s="55" t="str">
        <f t="shared" si="69"/>
        <v>Non-Lead</v>
      </c>
      <c r="R4450" s="70" t="s">
        <v>51</v>
      </c>
      <c r="S4450" s="70" t="s">
        <v>51</v>
      </c>
      <c r="T4450" s="70"/>
      <c r="U4450" s="71" t="s">
        <v>53</v>
      </c>
      <c r="V4450" s="71" t="s">
        <v>51</v>
      </c>
      <c r="W4450" s="71" t="s">
        <v>51</v>
      </c>
      <c r="X4450" s="71" t="s">
        <v>51</v>
      </c>
      <c r="Y4450" s="72" t="str">
        <f>IF((OR((AND('[1]PWS Information'!$E$10="CWS",U4450="Single Family Residence",Q4450="Lead")),
(AND('[1]PWS Information'!$E$10="CWS",U4450="Multiple Family Residence",'[1]PWS Information'!$E$11="Yes",Q4450="Lead")),
(AND('[1]PWS Information'!$E$10="NTNC",Q4450="Lead")))),"Tier 1",
IF((OR((AND('[1]PWS Information'!$E$10="CWS",U4450="Multiple Family Residence",'[1]PWS Information'!$E$11="No",Q4450="Lead")),
(AND('[1]PWS Information'!$E$10="CWS",U4450="Other",Q4450="Lead")),
(AND('[1]PWS Information'!$E$10="CWS",U4450="Building",Q4450="Lead")))),"Tier 2",
IF((OR((AND('[1]PWS Information'!$E$10="CWS",U4450="Single Family Residence",Q4450="Galvanized Requiring Replacement")),
(AND('[1]PWS Information'!$E$10="CWS",U4450="Single Family Residence",Q4450="Galvanized Requiring Replacement",R4450="Yes")),
(AND('[1]PWS Information'!$E$10="NTNC",Q4450="Galvanized Requiring Replacement")),
(AND('[1]PWS Information'!$E$10="NTNC",U4450="Single Family Residence",R4450="Yes")))),"Tier 3",
IF((OR((AND('[1]PWS Information'!$E$10="CWS",U4450="Single Family Residence",S4450="Yes",Q4450="Non-Lead", J4450="Non-Lead - Copper",L4450="Before 1989")),
(AND('[1]PWS Information'!$E$10="CWS",U4450="Single Family Residence",S4450="Yes",Q4450="Non-Lead", N4450="Non-Lead - Copper",O4450="Before 1989")))),"Tier 4",
IF((OR((AND('[1]PWS Information'!$E$10="NTNC",Q4450="Non-Lead")),
(AND('[1]PWS Information'!$E$10="CWS",Q4450="Non-Lead",S4450="")),
(AND('[1]PWS Information'!$E$10="CWS",Q4450="Non-Lead",S4450="No")),
(AND('[1]PWS Information'!$E$10="CWS",Q4450="Non-Lead",S4450="Don't Know")),
(AND('[1]PWS Information'!$E$10="CWS",Q4450="Non-Lead", J4450="Non-Lead - Copper", S4450="Yes", L4450="Between 1989 and 2014")),
(AND('[1]PWS Information'!$E$10="CWS",Q4450="Non-Lead", J4450="Non-Lead - Copper", S4450="Yes", L4450="After 2014")),
(AND('[1]PWS Information'!$E$10="CWS",Q4450="Non-Lead", J4450="Non-Lead - Copper", S4450="Yes", L4450="Unknown")),
(AND('[1]PWS Information'!$E$10="CWS",Q4450="Non-Lead", N4450="Non-Lead - Copper", S4450="Yes", O4450="Between 1989 and 2014")),
(AND('[1]PWS Information'!$E$10="CWS",Q4450="Non-Lead", N4450="Non-Lead - Copper", S4450="Yes", O4450="After 2014")),
(AND('[1]PWS Information'!$E$10="CWS",Q4450="Non-Lead", N4450="Non-Lead - Copper", S4450="Yes", O4450="Unknown")),
(AND('[1]PWS Information'!$E$10="CWS",Q4450="Unknown")),
(AND('[1]PWS Information'!$E$10="NTNC",Q4450="Unknown")))),"Tier 5",
"")))))</f>
        <v>Tier 5</v>
      </c>
      <c r="Z4450" s="71"/>
      <c r="AA4450" s="71"/>
    </row>
    <row r="4451" spans="1:27" ht="57.6" x14ac:dyDescent="0.3">
      <c r="A4451" s="1"/>
      <c r="B4451" s="70">
        <v>10204334</v>
      </c>
      <c r="C4451" s="60">
        <v>211</v>
      </c>
      <c r="D4451" s="61" t="s">
        <v>1623</v>
      </c>
      <c r="E4451" s="61" t="s">
        <v>49</v>
      </c>
      <c r="F4451" s="61">
        <v>78640</v>
      </c>
      <c r="G4451" s="62" t="s">
        <v>1462</v>
      </c>
      <c r="H4451" s="63">
        <v>29.963717299999999</v>
      </c>
      <c r="I4451" s="64">
        <v>-97.8447204</v>
      </c>
      <c r="J4451" s="65" t="s">
        <v>50</v>
      </c>
      <c r="K4451" s="66" t="s">
        <v>51</v>
      </c>
      <c r="L4451" s="62" t="s">
        <v>58</v>
      </c>
      <c r="M4451" s="69"/>
      <c r="N4451" s="65" t="s">
        <v>50</v>
      </c>
      <c r="O4451" s="66" t="s">
        <v>58</v>
      </c>
      <c r="P4451" s="69"/>
      <c r="Q4451" s="55" t="str">
        <f t="shared" si="69"/>
        <v>Non-Lead</v>
      </c>
      <c r="R4451" s="70" t="s">
        <v>51</v>
      </c>
      <c r="S4451" s="70" t="s">
        <v>51</v>
      </c>
      <c r="T4451" s="70"/>
      <c r="U4451" s="71" t="s">
        <v>53</v>
      </c>
      <c r="V4451" s="71" t="s">
        <v>51</v>
      </c>
      <c r="W4451" s="71" t="s">
        <v>51</v>
      </c>
      <c r="X4451" s="71" t="s">
        <v>51</v>
      </c>
      <c r="Y4451" s="72" t="str">
        <f>IF((OR((AND('[1]PWS Information'!$E$10="CWS",U4451="Single Family Residence",Q4451="Lead")),
(AND('[1]PWS Information'!$E$10="CWS",U4451="Multiple Family Residence",'[1]PWS Information'!$E$11="Yes",Q4451="Lead")),
(AND('[1]PWS Information'!$E$10="NTNC",Q4451="Lead")))),"Tier 1",
IF((OR((AND('[1]PWS Information'!$E$10="CWS",U4451="Multiple Family Residence",'[1]PWS Information'!$E$11="No",Q4451="Lead")),
(AND('[1]PWS Information'!$E$10="CWS",U4451="Other",Q4451="Lead")),
(AND('[1]PWS Information'!$E$10="CWS",U4451="Building",Q4451="Lead")))),"Tier 2",
IF((OR((AND('[1]PWS Information'!$E$10="CWS",U4451="Single Family Residence",Q4451="Galvanized Requiring Replacement")),
(AND('[1]PWS Information'!$E$10="CWS",U4451="Single Family Residence",Q4451="Galvanized Requiring Replacement",R4451="Yes")),
(AND('[1]PWS Information'!$E$10="NTNC",Q4451="Galvanized Requiring Replacement")),
(AND('[1]PWS Information'!$E$10="NTNC",U4451="Single Family Residence",R4451="Yes")))),"Tier 3",
IF((OR((AND('[1]PWS Information'!$E$10="CWS",U4451="Single Family Residence",S4451="Yes",Q4451="Non-Lead", J4451="Non-Lead - Copper",L4451="Before 1989")),
(AND('[1]PWS Information'!$E$10="CWS",U4451="Single Family Residence",S4451="Yes",Q4451="Non-Lead", N4451="Non-Lead - Copper",O4451="Before 1989")))),"Tier 4",
IF((OR((AND('[1]PWS Information'!$E$10="NTNC",Q4451="Non-Lead")),
(AND('[1]PWS Information'!$E$10="CWS",Q4451="Non-Lead",S4451="")),
(AND('[1]PWS Information'!$E$10="CWS",Q4451="Non-Lead",S4451="No")),
(AND('[1]PWS Information'!$E$10="CWS",Q4451="Non-Lead",S4451="Don't Know")),
(AND('[1]PWS Information'!$E$10="CWS",Q4451="Non-Lead", J4451="Non-Lead - Copper", S4451="Yes", L4451="Between 1989 and 2014")),
(AND('[1]PWS Information'!$E$10="CWS",Q4451="Non-Lead", J4451="Non-Lead - Copper", S4451="Yes", L4451="After 2014")),
(AND('[1]PWS Information'!$E$10="CWS",Q4451="Non-Lead", J4451="Non-Lead - Copper", S4451="Yes", L4451="Unknown")),
(AND('[1]PWS Information'!$E$10="CWS",Q4451="Non-Lead", N4451="Non-Lead - Copper", S4451="Yes", O4451="Between 1989 and 2014")),
(AND('[1]PWS Information'!$E$10="CWS",Q4451="Non-Lead", N4451="Non-Lead - Copper", S4451="Yes", O4451="After 2014")),
(AND('[1]PWS Information'!$E$10="CWS",Q4451="Non-Lead", N4451="Non-Lead - Copper", S4451="Yes", O4451="Unknown")),
(AND('[1]PWS Information'!$E$10="CWS",Q4451="Unknown")),
(AND('[1]PWS Information'!$E$10="NTNC",Q4451="Unknown")))),"Tier 5",
"")))))</f>
        <v>Tier 5</v>
      </c>
      <c r="Z4451" s="71"/>
      <c r="AA4451" s="71"/>
    </row>
    <row r="4452" spans="1:27" ht="57.6" x14ac:dyDescent="0.3">
      <c r="A4452" s="1"/>
      <c r="B4452" s="70">
        <v>10447115</v>
      </c>
      <c r="C4452" s="60">
        <v>212</v>
      </c>
      <c r="D4452" s="61" t="s">
        <v>1623</v>
      </c>
      <c r="E4452" s="61" t="s">
        <v>49</v>
      </c>
      <c r="F4452" s="61">
        <v>78640</v>
      </c>
      <c r="G4452" s="62" t="s">
        <v>1462</v>
      </c>
      <c r="H4452" s="63">
        <v>29.963730999999999</v>
      </c>
      <c r="I4452" s="64">
        <v>-97.844472999999994</v>
      </c>
      <c r="J4452" s="65" t="s">
        <v>50</v>
      </c>
      <c r="K4452" s="66" t="s">
        <v>51</v>
      </c>
      <c r="L4452" s="62" t="s">
        <v>58</v>
      </c>
      <c r="M4452" s="69"/>
      <c r="N4452" s="65" t="s">
        <v>50</v>
      </c>
      <c r="O4452" s="66" t="s">
        <v>58</v>
      </c>
      <c r="P4452" s="69"/>
      <c r="Q4452" s="55" t="str">
        <f t="shared" si="69"/>
        <v>Non-Lead</v>
      </c>
      <c r="R4452" s="70" t="s">
        <v>51</v>
      </c>
      <c r="S4452" s="70" t="s">
        <v>51</v>
      </c>
      <c r="T4452" s="70"/>
      <c r="U4452" s="71" t="s">
        <v>53</v>
      </c>
      <c r="V4452" s="71" t="s">
        <v>51</v>
      </c>
      <c r="W4452" s="71" t="s">
        <v>51</v>
      </c>
      <c r="X4452" s="71" t="s">
        <v>51</v>
      </c>
      <c r="Y4452" s="72" t="str">
        <f>IF((OR((AND('[1]PWS Information'!$E$10="CWS",U4452="Single Family Residence",Q4452="Lead")),
(AND('[1]PWS Information'!$E$10="CWS",U4452="Multiple Family Residence",'[1]PWS Information'!$E$11="Yes",Q4452="Lead")),
(AND('[1]PWS Information'!$E$10="NTNC",Q4452="Lead")))),"Tier 1",
IF((OR((AND('[1]PWS Information'!$E$10="CWS",U4452="Multiple Family Residence",'[1]PWS Information'!$E$11="No",Q4452="Lead")),
(AND('[1]PWS Information'!$E$10="CWS",U4452="Other",Q4452="Lead")),
(AND('[1]PWS Information'!$E$10="CWS",U4452="Building",Q4452="Lead")))),"Tier 2",
IF((OR((AND('[1]PWS Information'!$E$10="CWS",U4452="Single Family Residence",Q4452="Galvanized Requiring Replacement")),
(AND('[1]PWS Information'!$E$10="CWS",U4452="Single Family Residence",Q4452="Galvanized Requiring Replacement",R4452="Yes")),
(AND('[1]PWS Information'!$E$10="NTNC",Q4452="Galvanized Requiring Replacement")),
(AND('[1]PWS Information'!$E$10="NTNC",U4452="Single Family Residence",R4452="Yes")))),"Tier 3",
IF((OR((AND('[1]PWS Information'!$E$10="CWS",U4452="Single Family Residence",S4452="Yes",Q4452="Non-Lead", J4452="Non-Lead - Copper",L4452="Before 1989")),
(AND('[1]PWS Information'!$E$10="CWS",U4452="Single Family Residence",S4452="Yes",Q4452="Non-Lead", N4452="Non-Lead - Copper",O4452="Before 1989")))),"Tier 4",
IF((OR((AND('[1]PWS Information'!$E$10="NTNC",Q4452="Non-Lead")),
(AND('[1]PWS Information'!$E$10="CWS",Q4452="Non-Lead",S4452="")),
(AND('[1]PWS Information'!$E$10="CWS",Q4452="Non-Lead",S4452="No")),
(AND('[1]PWS Information'!$E$10="CWS",Q4452="Non-Lead",S4452="Don't Know")),
(AND('[1]PWS Information'!$E$10="CWS",Q4452="Non-Lead", J4452="Non-Lead - Copper", S4452="Yes", L4452="Between 1989 and 2014")),
(AND('[1]PWS Information'!$E$10="CWS",Q4452="Non-Lead", J4452="Non-Lead - Copper", S4452="Yes", L4452="After 2014")),
(AND('[1]PWS Information'!$E$10="CWS",Q4452="Non-Lead", J4452="Non-Lead - Copper", S4452="Yes", L4452="Unknown")),
(AND('[1]PWS Information'!$E$10="CWS",Q4452="Non-Lead", N4452="Non-Lead - Copper", S4452="Yes", O4452="Between 1989 and 2014")),
(AND('[1]PWS Information'!$E$10="CWS",Q4452="Non-Lead", N4452="Non-Lead - Copper", S4452="Yes", O4452="After 2014")),
(AND('[1]PWS Information'!$E$10="CWS",Q4452="Non-Lead", N4452="Non-Lead - Copper", S4452="Yes", O4452="Unknown")),
(AND('[1]PWS Information'!$E$10="CWS",Q4452="Unknown")),
(AND('[1]PWS Information'!$E$10="NTNC",Q4452="Unknown")))),"Tier 5",
"")))))</f>
        <v>Tier 5</v>
      </c>
      <c r="Z4452" s="71"/>
      <c r="AA4452" s="71"/>
    </row>
    <row r="4453" spans="1:27" ht="57.6" x14ac:dyDescent="0.3">
      <c r="A4453" s="1"/>
      <c r="B4453" s="70">
        <v>10251559</v>
      </c>
      <c r="C4453" s="60">
        <v>221</v>
      </c>
      <c r="D4453" s="61" t="s">
        <v>1623</v>
      </c>
      <c r="E4453" s="61" t="s">
        <v>49</v>
      </c>
      <c r="F4453" s="61">
        <v>78640</v>
      </c>
      <c r="G4453" s="62" t="s">
        <v>1462</v>
      </c>
      <c r="H4453" s="63">
        <v>29.963829</v>
      </c>
      <c r="I4453" s="64">
        <v>-97.844624999999994</v>
      </c>
      <c r="J4453" s="65" t="s">
        <v>50</v>
      </c>
      <c r="K4453" s="66" t="s">
        <v>51</v>
      </c>
      <c r="L4453" s="62" t="s">
        <v>58</v>
      </c>
      <c r="M4453" s="69"/>
      <c r="N4453" s="65" t="s">
        <v>50</v>
      </c>
      <c r="O4453" s="66" t="s">
        <v>58</v>
      </c>
      <c r="P4453" s="69"/>
      <c r="Q4453" s="55" t="str">
        <f t="shared" si="69"/>
        <v>Non-Lead</v>
      </c>
      <c r="R4453" s="70" t="s">
        <v>51</v>
      </c>
      <c r="S4453" s="70" t="s">
        <v>51</v>
      </c>
      <c r="T4453" s="70"/>
      <c r="U4453" s="71" t="s">
        <v>53</v>
      </c>
      <c r="V4453" s="71" t="s">
        <v>51</v>
      </c>
      <c r="W4453" s="71" t="s">
        <v>51</v>
      </c>
      <c r="X4453" s="71" t="s">
        <v>51</v>
      </c>
      <c r="Y4453" s="72" t="str">
        <f>IF((OR((AND('[1]PWS Information'!$E$10="CWS",U4453="Single Family Residence",Q4453="Lead")),
(AND('[1]PWS Information'!$E$10="CWS",U4453="Multiple Family Residence",'[1]PWS Information'!$E$11="Yes",Q4453="Lead")),
(AND('[1]PWS Information'!$E$10="NTNC",Q4453="Lead")))),"Tier 1",
IF((OR((AND('[1]PWS Information'!$E$10="CWS",U4453="Multiple Family Residence",'[1]PWS Information'!$E$11="No",Q4453="Lead")),
(AND('[1]PWS Information'!$E$10="CWS",U4453="Other",Q4453="Lead")),
(AND('[1]PWS Information'!$E$10="CWS",U4453="Building",Q4453="Lead")))),"Tier 2",
IF((OR((AND('[1]PWS Information'!$E$10="CWS",U4453="Single Family Residence",Q4453="Galvanized Requiring Replacement")),
(AND('[1]PWS Information'!$E$10="CWS",U4453="Single Family Residence",Q4453="Galvanized Requiring Replacement",R4453="Yes")),
(AND('[1]PWS Information'!$E$10="NTNC",Q4453="Galvanized Requiring Replacement")),
(AND('[1]PWS Information'!$E$10="NTNC",U4453="Single Family Residence",R4453="Yes")))),"Tier 3",
IF((OR((AND('[1]PWS Information'!$E$10="CWS",U4453="Single Family Residence",S4453="Yes",Q4453="Non-Lead", J4453="Non-Lead - Copper",L4453="Before 1989")),
(AND('[1]PWS Information'!$E$10="CWS",U4453="Single Family Residence",S4453="Yes",Q4453="Non-Lead", N4453="Non-Lead - Copper",O4453="Before 1989")))),"Tier 4",
IF((OR((AND('[1]PWS Information'!$E$10="NTNC",Q4453="Non-Lead")),
(AND('[1]PWS Information'!$E$10="CWS",Q4453="Non-Lead",S4453="")),
(AND('[1]PWS Information'!$E$10="CWS",Q4453="Non-Lead",S4453="No")),
(AND('[1]PWS Information'!$E$10="CWS",Q4453="Non-Lead",S4453="Don't Know")),
(AND('[1]PWS Information'!$E$10="CWS",Q4453="Non-Lead", J4453="Non-Lead - Copper", S4453="Yes", L4453="Between 1989 and 2014")),
(AND('[1]PWS Information'!$E$10="CWS",Q4453="Non-Lead", J4453="Non-Lead - Copper", S4453="Yes", L4453="After 2014")),
(AND('[1]PWS Information'!$E$10="CWS",Q4453="Non-Lead", J4453="Non-Lead - Copper", S4453="Yes", L4453="Unknown")),
(AND('[1]PWS Information'!$E$10="CWS",Q4453="Non-Lead", N4453="Non-Lead - Copper", S4453="Yes", O4453="Between 1989 and 2014")),
(AND('[1]PWS Information'!$E$10="CWS",Q4453="Non-Lead", N4453="Non-Lead - Copper", S4453="Yes", O4453="After 2014")),
(AND('[1]PWS Information'!$E$10="CWS",Q4453="Non-Lead", N4453="Non-Lead - Copper", S4453="Yes", O4453="Unknown")),
(AND('[1]PWS Information'!$E$10="CWS",Q4453="Unknown")),
(AND('[1]PWS Information'!$E$10="NTNC",Q4453="Unknown")))),"Tier 5",
"")))))</f>
        <v>Tier 5</v>
      </c>
      <c r="Z4453" s="71"/>
      <c r="AA4453" s="71"/>
    </row>
    <row r="4454" spans="1:27" ht="57.6" x14ac:dyDescent="0.3">
      <c r="A4454" s="17"/>
      <c r="B4454" s="70">
        <v>10272270</v>
      </c>
      <c r="C4454" s="60">
        <v>231</v>
      </c>
      <c r="D4454" s="61" t="s">
        <v>1623</v>
      </c>
      <c r="E4454" s="61" t="s">
        <v>49</v>
      </c>
      <c r="F4454" s="61">
        <v>78640</v>
      </c>
      <c r="G4454" s="62" t="s">
        <v>1462</v>
      </c>
      <c r="H4454" s="63">
        <v>29.964104800000001</v>
      </c>
      <c r="I4454" s="64">
        <v>-97.844390399999995</v>
      </c>
      <c r="J4454" s="65" t="s">
        <v>50</v>
      </c>
      <c r="K4454" s="66" t="s">
        <v>51</v>
      </c>
      <c r="L4454" s="62" t="s">
        <v>58</v>
      </c>
      <c r="M4454" s="69"/>
      <c r="N4454" s="65" t="s">
        <v>50</v>
      </c>
      <c r="O4454" s="66" t="s">
        <v>58</v>
      </c>
      <c r="P4454" s="69"/>
      <c r="Q4454" s="55" t="str">
        <f t="shared" si="69"/>
        <v>Non-Lead</v>
      </c>
      <c r="R4454" s="70" t="s">
        <v>51</v>
      </c>
      <c r="S4454" s="70" t="s">
        <v>51</v>
      </c>
      <c r="T4454" s="70"/>
      <c r="U4454" s="71" t="s">
        <v>53</v>
      </c>
      <c r="V4454" s="71" t="s">
        <v>51</v>
      </c>
      <c r="W4454" s="71" t="s">
        <v>51</v>
      </c>
      <c r="X4454" s="71" t="s">
        <v>51</v>
      </c>
      <c r="Y4454" s="72" t="str">
        <f>IF((OR((AND('[1]PWS Information'!$E$10="CWS",U4454="Single Family Residence",Q4454="Lead")),
(AND('[1]PWS Information'!$E$10="CWS",U4454="Multiple Family Residence",'[1]PWS Information'!$E$11="Yes",Q4454="Lead")),
(AND('[1]PWS Information'!$E$10="NTNC",Q4454="Lead")))),"Tier 1",
IF((OR((AND('[1]PWS Information'!$E$10="CWS",U4454="Multiple Family Residence",'[1]PWS Information'!$E$11="No",Q4454="Lead")),
(AND('[1]PWS Information'!$E$10="CWS",U4454="Other",Q4454="Lead")),
(AND('[1]PWS Information'!$E$10="CWS",U4454="Building",Q4454="Lead")))),"Tier 2",
IF((OR((AND('[1]PWS Information'!$E$10="CWS",U4454="Single Family Residence",Q4454="Galvanized Requiring Replacement")),
(AND('[1]PWS Information'!$E$10="CWS",U4454="Single Family Residence",Q4454="Galvanized Requiring Replacement",R4454="Yes")),
(AND('[1]PWS Information'!$E$10="NTNC",Q4454="Galvanized Requiring Replacement")),
(AND('[1]PWS Information'!$E$10="NTNC",U4454="Single Family Residence",R4454="Yes")))),"Tier 3",
IF((OR((AND('[1]PWS Information'!$E$10="CWS",U4454="Single Family Residence",S4454="Yes",Q4454="Non-Lead", J4454="Non-Lead - Copper",L4454="Before 1989")),
(AND('[1]PWS Information'!$E$10="CWS",U4454="Single Family Residence",S4454="Yes",Q4454="Non-Lead", N4454="Non-Lead - Copper",O4454="Before 1989")))),"Tier 4",
IF((OR((AND('[1]PWS Information'!$E$10="NTNC",Q4454="Non-Lead")),
(AND('[1]PWS Information'!$E$10="CWS",Q4454="Non-Lead",S4454="")),
(AND('[1]PWS Information'!$E$10="CWS",Q4454="Non-Lead",S4454="No")),
(AND('[1]PWS Information'!$E$10="CWS",Q4454="Non-Lead",S4454="Don't Know")),
(AND('[1]PWS Information'!$E$10="CWS",Q4454="Non-Lead", J4454="Non-Lead - Copper", S4454="Yes", L4454="Between 1989 and 2014")),
(AND('[1]PWS Information'!$E$10="CWS",Q4454="Non-Lead", J4454="Non-Lead - Copper", S4454="Yes", L4454="After 2014")),
(AND('[1]PWS Information'!$E$10="CWS",Q4454="Non-Lead", J4454="Non-Lead - Copper", S4454="Yes", L4454="Unknown")),
(AND('[1]PWS Information'!$E$10="CWS",Q4454="Non-Lead", N4454="Non-Lead - Copper", S4454="Yes", O4454="Between 1989 and 2014")),
(AND('[1]PWS Information'!$E$10="CWS",Q4454="Non-Lead", N4454="Non-Lead - Copper", S4454="Yes", O4454="After 2014")),
(AND('[1]PWS Information'!$E$10="CWS",Q4454="Non-Lead", N4454="Non-Lead - Copper", S4454="Yes", O4454="Unknown")),
(AND('[1]PWS Information'!$E$10="CWS",Q4454="Unknown")),
(AND('[1]PWS Information'!$E$10="NTNC",Q4454="Unknown")))),"Tier 5",
"")))))</f>
        <v>Tier 5</v>
      </c>
      <c r="Z4454" s="71"/>
      <c r="AA4454" s="71"/>
    </row>
    <row r="4455" spans="1:27" ht="57.6" x14ac:dyDescent="0.3">
      <c r="A4455" s="1"/>
      <c r="B4455" s="70">
        <v>10124513</v>
      </c>
      <c r="C4455" s="60">
        <v>234</v>
      </c>
      <c r="D4455" s="61" t="s">
        <v>1623</v>
      </c>
      <c r="E4455" s="61" t="s">
        <v>49</v>
      </c>
      <c r="F4455" s="61">
        <v>78640</v>
      </c>
      <c r="G4455" s="62" t="s">
        <v>1462</v>
      </c>
      <c r="H4455" s="63">
        <v>29.964090800000001</v>
      </c>
      <c r="I4455" s="64">
        <v>-97.8441641</v>
      </c>
      <c r="J4455" s="65" t="s">
        <v>50</v>
      </c>
      <c r="K4455" s="66" t="s">
        <v>51</v>
      </c>
      <c r="L4455" s="62" t="s">
        <v>58</v>
      </c>
      <c r="M4455" s="69"/>
      <c r="N4455" s="65" t="s">
        <v>50</v>
      </c>
      <c r="O4455" s="66" t="s">
        <v>58</v>
      </c>
      <c r="P4455" s="69"/>
      <c r="Q4455" s="55" t="str">
        <f t="shared" si="69"/>
        <v>Non-Lead</v>
      </c>
      <c r="R4455" s="70" t="s">
        <v>51</v>
      </c>
      <c r="S4455" s="70" t="s">
        <v>51</v>
      </c>
      <c r="T4455" s="70"/>
      <c r="U4455" s="71" t="s">
        <v>53</v>
      </c>
      <c r="V4455" s="71" t="s">
        <v>51</v>
      </c>
      <c r="W4455" s="71" t="s">
        <v>51</v>
      </c>
      <c r="X4455" s="71" t="s">
        <v>51</v>
      </c>
      <c r="Y4455" s="72" t="str">
        <f>IF((OR((AND('[1]PWS Information'!$E$10="CWS",U4455="Single Family Residence",Q4455="Lead")),
(AND('[1]PWS Information'!$E$10="CWS",U4455="Multiple Family Residence",'[1]PWS Information'!$E$11="Yes",Q4455="Lead")),
(AND('[1]PWS Information'!$E$10="NTNC",Q4455="Lead")))),"Tier 1",
IF((OR((AND('[1]PWS Information'!$E$10="CWS",U4455="Multiple Family Residence",'[1]PWS Information'!$E$11="No",Q4455="Lead")),
(AND('[1]PWS Information'!$E$10="CWS",U4455="Other",Q4455="Lead")),
(AND('[1]PWS Information'!$E$10="CWS",U4455="Building",Q4455="Lead")))),"Tier 2",
IF((OR((AND('[1]PWS Information'!$E$10="CWS",U4455="Single Family Residence",Q4455="Galvanized Requiring Replacement")),
(AND('[1]PWS Information'!$E$10="CWS",U4455="Single Family Residence",Q4455="Galvanized Requiring Replacement",R4455="Yes")),
(AND('[1]PWS Information'!$E$10="NTNC",Q4455="Galvanized Requiring Replacement")),
(AND('[1]PWS Information'!$E$10="NTNC",U4455="Single Family Residence",R4455="Yes")))),"Tier 3",
IF((OR((AND('[1]PWS Information'!$E$10="CWS",U4455="Single Family Residence",S4455="Yes",Q4455="Non-Lead", J4455="Non-Lead - Copper",L4455="Before 1989")),
(AND('[1]PWS Information'!$E$10="CWS",U4455="Single Family Residence",S4455="Yes",Q4455="Non-Lead", N4455="Non-Lead - Copper",O4455="Before 1989")))),"Tier 4",
IF((OR((AND('[1]PWS Information'!$E$10="NTNC",Q4455="Non-Lead")),
(AND('[1]PWS Information'!$E$10="CWS",Q4455="Non-Lead",S4455="")),
(AND('[1]PWS Information'!$E$10="CWS",Q4455="Non-Lead",S4455="No")),
(AND('[1]PWS Information'!$E$10="CWS",Q4455="Non-Lead",S4455="Don't Know")),
(AND('[1]PWS Information'!$E$10="CWS",Q4455="Non-Lead", J4455="Non-Lead - Copper", S4455="Yes", L4455="Between 1989 and 2014")),
(AND('[1]PWS Information'!$E$10="CWS",Q4455="Non-Lead", J4455="Non-Lead - Copper", S4455="Yes", L4455="After 2014")),
(AND('[1]PWS Information'!$E$10="CWS",Q4455="Non-Lead", J4455="Non-Lead - Copper", S4455="Yes", L4455="Unknown")),
(AND('[1]PWS Information'!$E$10="CWS",Q4455="Non-Lead", N4455="Non-Lead - Copper", S4455="Yes", O4455="Between 1989 and 2014")),
(AND('[1]PWS Information'!$E$10="CWS",Q4455="Non-Lead", N4455="Non-Lead - Copper", S4455="Yes", O4455="After 2014")),
(AND('[1]PWS Information'!$E$10="CWS",Q4455="Non-Lead", N4455="Non-Lead - Copper", S4455="Yes", O4455="Unknown")),
(AND('[1]PWS Information'!$E$10="CWS",Q4455="Unknown")),
(AND('[1]PWS Information'!$E$10="NTNC",Q4455="Unknown")))),"Tier 5",
"")))))</f>
        <v>Tier 5</v>
      </c>
      <c r="Z4455" s="71"/>
      <c r="AA4455" s="71"/>
    </row>
    <row r="4456" spans="1:27" ht="57.6" x14ac:dyDescent="0.3">
      <c r="A4456" s="1"/>
      <c r="B4456" s="70">
        <v>12079932</v>
      </c>
      <c r="C4456" s="60">
        <v>241</v>
      </c>
      <c r="D4456" s="61" t="s">
        <v>1623</v>
      </c>
      <c r="E4456" s="61" t="s">
        <v>49</v>
      </c>
      <c r="F4456" s="61">
        <v>78640</v>
      </c>
      <c r="G4456" s="62" t="s">
        <v>1462</v>
      </c>
      <c r="H4456" s="63">
        <v>29.964201899999999</v>
      </c>
      <c r="I4456" s="64">
        <v>-97.844308400000003</v>
      </c>
      <c r="J4456" s="65" t="s">
        <v>50</v>
      </c>
      <c r="K4456" s="66" t="s">
        <v>51</v>
      </c>
      <c r="L4456" s="62" t="s">
        <v>58</v>
      </c>
      <c r="M4456" s="69"/>
      <c r="N4456" s="65" t="s">
        <v>50</v>
      </c>
      <c r="O4456" s="66" t="s">
        <v>58</v>
      </c>
      <c r="P4456" s="69"/>
      <c r="Q4456" s="55" t="str">
        <f t="shared" si="69"/>
        <v>Non-Lead</v>
      </c>
      <c r="R4456" s="70" t="s">
        <v>51</v>
      </c>
      <c r="S4456" s="70" t="s">
        <v>51</v>
      </c>
      <c r="T4456" s="70"/>
      <c r="U4456" s="71" t="s">
        <v>53</v>
      </c>
      <c r="V4456" s="71" t="s">
        <v>51</v>
      </c>
      <c r="W4456" s="71" t="s">
        <v>51</v>
      </c>
      <c r="X4456" s="71" t="s">
        <v>51</v>
      </c>
      <c r="Y4456" s="72" t="str">
        <f>IF((OR((AND('[1]PWS Information'!$E$10="CWS",U4456="Single Family Residence",Q4456="Lead")),
(AND('[1]PWS Information'!$E$10="CWS",U4456="Multiple Family Residence",'[1]PWS Information'!$E$11="Yes",Q4456="Lead")),
(AND('[1]PWS Information'!$E$10="NTNC",Q4456="Lead")))),"Tier 1",
IF((OR((AND('[1]PWS Information'!$E$10="CWS",U4456="Multiple Family Residence",'[1]PWS Information'!$E$11="No",Q4456="Lead")),
(AND('[1]PWS Information'!$E$10="CWS",U4456="Other",Q4456="Lead")),
(AND('[1]PWS Information'!$E$10="CWS",U4456="Building",Q4456="Lead")))),"Tier 2",
IF((OR((AND('[1]PWS Information'!$E$10="CWS",U4456="Single Family Residence",Q4456="Galvanized Requiring Replacement")),
(AND('[1]PWS Information'!$E$10="CWS",U4456="Single Family Residence",Q4456="Galvanized Requiring Replacement",R4456="Yes")),
(AND('[1]PWS Information'!$E$10="NTNC",Q4456="Galvanized Requiring Replacement")),
(AND('[1]PWS Information'!$E$10="NTNC",U4456="Single Family Residence",R4456="Yes")))),"Tier 3",
IF((OR((AND('[1]PWS Information'!$E$10="CWS",U4456="Single Family Residence",S4456="Yes",Q4456="Non-Lead", J4456="Non-Lead - Copper",L4456="Before 1989")),
(AND('[1]PWS Information'!$E$10="CWS",U4456="Single Family Residence",S4456="Yes",Q4456="Non-Lead", N4456="Non-Lead - Copper",O4456="Before 1989")))),"Tier 4",
IF((OR((AND('[1]PWS Information'!$E$10="NTNC",Q4456="Non-Lead")),
(AND('[1]PWS Information'!$E$10="CWS",Q4456="Non-Lead",S4456="")),
(AND('[1]PWS Information'!$E$10="CWS",Q4456="Non-Lead",S4456="No")),
(AND('[1]PWS Information'!$E$10="CWS",Q4456="Non-Lead",S4456="Don't Know")),
(AND('[1]PWS Information'!$E$10="CWS",Q4456="Non-Lead", J4456="Non-Lead - Copper", S4456="Yes", L4456="Between 1989 and 2014")),
(AND('[1]PWS Information'!$E$10="CWS",Q4456="Non-Lead", J4456="Non-Lead - Copper", S4456="Yes", L4456="After 2014")),
(AND('[1]PWS Information'!$E$10="CWS",Q4456="Non-Lead", J4456="Non-Lead - Copper", S4456="Yes", L4456="Unknown")),
(AND('[1]PWS Information'!$E$10="CWS",Q4456="Non-Lead", N4456="Non-Lead - Copper", S4456="Yes", O4456="Between 1989 and 2014")),
(AND('[1]PWS Information'!$E$10="CWS",Q4456="Non-Lead", N4456="Non-Lead - Copper", S4456="Yes", O4456="After 2014")),
(AND('[1]PWS Information'!$E$10="CWS",Q4456="Non-Lead", N4456="Non-Lead - Copper", S4456="Yes", O4456="Unknown")),
(AND('[1]PWS Information'!$E$10="CWS",Q4456="Unknown")),
(AND('[1]PWS Information'!$E$10="NTNC",Q4456="Unknown")))),"Tier 5",
"")))))</f>
        <v>Tier 5</v>
      </c>
      <c r="Z4456" s="71"/>
      <c r="AA4456" s="71"/>
    </row>
    <row r="4457" spans="1:27" ht="57.6" x14ac:dyDescent="0.3">
      <c r="A4457" s="1"/>
      <c r="B4457" s="70">
        <v>10656837</v>
      </c>
      <c r="C4457" s="60">
        <v>246</v>
      </c>
      <c r="D4457" s="61" t="s">
        <v>1623</v>
      </c>
      <c r="E4457" s="61" t="s">
        <v>49</v>
      </c>
      <c r="F4457" s="61">
        <v>78640</v>
      </c>
      <c r="G4457" s="62" t="s">
        <v>1462</v>
      </c>
      <c r="H4457" s="63">
        <v>29.964187899999999</v>
      </c>
      <c r="I4457" s="64">
        <v>29.964187899999999</v>
      </c>
      <c r="J4457" s="65" t="s">
        <v>50</v>
      </c>
      <c r="K4457" s="66" t="s">
        <v>51</v>
      </c>
      <c r="L4457" s="62" t="s">
        <v>58</v>
      </c>
      <c r="M4457" s="69"/>
      <c r="N4457" s="65" t="s">
        <v>50</v>
      </c>
      <c r="O4457" s="66" t="s">
        <v>58</v>
      </c>
      <c r="P4457" s="69"/>
      <c r="Q4457" s="55" t="str">
        <f t="shared" si="69"/>
        <v>Non-Lead</v>
      </c>
      <c r="R4457" s="70" t="s">
        <v>51</v>
      </c>
      <c r="S4457" s="70" t="s">
        <v>51</v>
      </c>
      <c r="T4457" s="70"/>
      <c r="U4457" s="71" t="s">
        <v>53</v>
      </c>
      <c r="V4457" s="71" t="s">
        <v>51</v>
      </c>
      <c r="W4457" s="71" t="s">
        <v>51</v>
      </c>
      <c r="X4457" s="71" t="s">
        <v>51</v>
      </c>
      <c r="Y4457" s="72" t="str">
        <f>IF((OR((AND('[1]PWS Information'!$E$10="CWS",U4457="Single Family Residence",Q4457="Lead")),
(AND('[1]PWS Information'!$E$10="CWS",U4457="Multiple Family Residence",'[1]PWS Information'!$E$11="Yes",Q4457="Lead")),
(AND('[1]PWS Information'!$E$10="NTNC",Q4457="Lead")))),"Tier 1",
IF((OR((AND('[1]PWS Information'!$E$10="CWS",U4457="Multiple Family Residence",'[1]PWS Information'!$E$11="No",Q4457="Lead")),
(AND('[1]PWS Information'!$E$10="CWS",U4457="Other",Q4457="Lead")),
(AND('[1]PWS Information'!$E$10="CWS",U4457="Building",Q4457="Lead")))),"Tier 2",
IF((OR((AND('[1]PWS Information'!$E$10="CWS",U4457="Single Family Residence",Q4457="Galvanized Requiring Replacement")),
(AND('[1]PWS Information'!$E$10="CWS",U4457="Single Family Residence",Q4457="Galvanized Requiring Replacement",R4457="Yes")),
(AND('[1]PWS Information'!$E$10="NTNC",Q4457="Galvanized Requiring Replacement")),
(AND('[1]PWS Information'!$E$10="NTNC",U4457="Single Family Residence",R4457="Yes")))),"Tier 3",
IF((OR((AND('[1]PWS Information'!$E$10="CWS",U4457="Single Family Residence",S4457="Yes",Q4457="Non-Lead", J4457="Non-Lead - Copper",L4457="Before 1989")),
(AND('[1]PWS Information'!$E$10="CWS",U4457="Single Family Residence",S4457="Yes",Q4457="Non-Lead", N4457="Non-Lead - Copper",O4457="Before 1989")))),"Tier 4",
IF((OR((AND('[1]PWS Information'!$E$10="NTNC",Q4457="Non-Lead")),
(AND('[1]PWS Information'!$E$10="CWS",Q4457="Non-Lead",S4457="")),
(AND('[1]PWS Information'!$E$10="CWS",Q4457="Non-Lead",S4457="No")),
(AND('[1]PWS Information'!$E$10="CWS",Q4457="Non-Lead",S4457="Don't Know")),
(AND('[1]PWS Information'!$E$10="CWS",Q4457="Non-Lead", J4457="Non-Lead - Copper", S4457="Yes", L4457="Between 1989 and 2014")),
(AND('[1]PWS Information'!$E$10="CWS",Q4457="Non-Lead", J4457="Non-Lead - Copper", S4457="Yes", L4457="After 2014")),
(AND('[1]PWS Information'!$E$10="CWS",Q4457="Non-Lead", J4457="Non-Lead - Copper", S4457="Yes", L4457="Unknown")),
(AND('[1]PWS Information'!$E$10="CWS",Q4457="Non-Lead", N4457="Non-Lead - Copper", S4457="Yes", O4457="Between 1989 and 2014")),
(AND('[1]PWS Information'!$E$10="CWS",Q4457="Non-Lead", N4457="Non-Lead - Copper", S4457="Yes", O4457="After 2014")),
(AND('[1]PWS Information'!$E$10="CWS",Q4457="Non-Lead", N4457="Non-Lead - Copper", S4457="Yes", O4457="Unknown")),
(AND('[1]PWS Information'!$E$10="CWS",Q4457="Unknown")),
(AND('[1]PWS Information'!$E$10="NTNC",Q4457="Unknown")))),"Tier 5",
"")))))</f>
        <v>Tier 5</v>
      </c>
      <c r="Z4457" s="71"/>
      <c r="AA4457" s="71"/>
    </row>
    <row r="4458" spans="1:27" ht="57.6" x14ac:dyDescent="0.3">
      <c r="A4458" s="17"/>
      <c r="B4458" s="70">
        <v>7974722</v>
      </c>
      <c r="C4458" s="60">
        <v>251</v>
      </c>
      <c r="D4458" s="61" t="s">
        <v>1623</v>
      </c>
      <c r="E4458" s="61" t="s">
        <v>49</v>
      </c>
      <c r="F4458" s="61">
        <v>78640</v>
      </c>
      <c r="G4458" s="62" t="s">
        <v>1462</v>
      </c>
      <c r="H4458" s="63">
        <v>29.964299100000002</v>
      </c>
      <c r="I4458" s="64">
        <v>-97.844226399999997</v>
      </c>
      <c r="J4458" s="65" t="s">
        <v>50</v>
      </c>
      <c r="K4458" s="66" t="s">
        <v>51</v>
      </c>
      <c r="L4458" s="62" t="s">
        <v>58</v>
      </c>
      <c r="M4458" s="69"/>
      <c r="N4458" s="65" t="s">
        <v>50</v>
      </c>
      <c r="O4458" s="66" t="s">
        <v>58</v>
      </c>
      <c r="P4458" s="69"/>
      <c r="Q4458" s="55" t="str">
        <f t="shared" si="69"/>
        <v>Non-Lead</v>
      </c>
      <c r="R4458" s="70" t="s">
        <v>51</v>
      </c>
      <c r="S4458" s="70" t="s">
        <v>51</v>
      </c>
      <c r="T4458" s="70"/>
      <c r="U4458" s="71" t="s">
        <v>53</v>
      </c>
      <c r="V4458" s="71" t="s">
        <v>51</v>
      </c>
      <c r="W4458" s="71" t="s">
        <v>51</v>
      </c>
      <c r="X4458" s="71" t="s">
        <v>51</v>
      </c>
      <c r="Y4458" s="72" t="str">
        <f>IF((OR((AND('[1]PWS Information'!$E$10="CWS",U4458="Single Family Residence",Q4458="Lead")),
(AND('[1]PWS Information'!$E$10="CWS",U4458="Multiple Family Residence",'[1]PWS Information'!$E$11="Yes",Q4458="Lead")),
(AND('[1]PWS Information'!$E$10="NTNC",Q4458="Lead")))),"Tier 1",
IF((OR((AND('[1]PWS Information'!$E$10="CWS",U4458="Multiple Family Residence",'[1]PWS Information'!$E$11="No",Q4458="Lead")),
(AND('[1]PWS Information'!$E$10="CWS",U4458="Other",Q4458="Lead")),
(AND('[1]PWS Information'!$E$10="CWS",U4458="Building",Q4458="Lead")))),"Tier 2",
IF((OR((AND('[1]PWS Information'!$E$10="CWS",U4458="Single Family Residence",Q4458="Galvanized Requiring Replacement")),
(AND('[1]PWS Information'!$E$10="CWS",U4458="Single Family Residence",Q4458="Galvanized Requiring Replacement",R4458="Yes")),
(AND('[1]PWS Information'!$E$10="NTNC",Q4458="Galvanized Requiring Replacement")),
(AND('[1]PWS Information'!$E$10="NTNC",U4458="Single Family Residence",R4458="Yes")))),"Tier 3",
IF((OR((AND('[1]PWS Information'!$E$10="CWS",U4458="Single Family Residence",S4458="Yes",Q4458="Non-Lead", J4458="Non-Lead - Copper",L4458="Before 1989")),
(AND('[1]PWS Information'!$E$10="CWS",U4458="Single Family Residence",S4458="Yes",Q4458="Non-Lead", N4458="Non-Lead - Copper",O4458="Before 1989")))),"Tier 4",
IF((OR((AND('[1]PWS Information'!$E$10="NTNC",Q4458="Non-Lead")),
(AND('[1]PWS Information'!$E$10="CWS",Q4458="Non-Lead",S4458="")),
(AND('[1]PWS Information'!$E$10="CWS",Q4458="Non-Lead",S4458="No")),
(AND('[1]PWS Information'!$E$10="CWS",Q4458="Non-Lead",S4458="Don't Know")),
(AND('[1]PWS Information'!$E$10="CWS",Q4458="Non-Lead", J4458="Non-Lead - Copper", S4458="Yes", L4458="Between 1989 and 2014")),
(AND('[1]PWS Information'!$E$10="CWS",Q4458="Non-Lead", J4458="Non-Lead - Copper", S4458="Yes", L4458="After 2014")),
(AND('[1]PWS Information'!$E$10="CWS",Q4458="Non-Lead", J4458="Non-Lead - Copper", S4458="Yes", L4458="Unknown")),
(AND('[1]PWS Information'!$E$10="CWS",Q4458="Non-Lead", N4458="Non-Lead - Copper", S4458="Yes", O4458="Between 1989 and 2014")),
(AND('[1]PWS Information'!$E$10="CWS",Q4458="Non-Lead", N4458="Non-Lead - Copper", S4458="Yes", O4458="After 2014")),
(AND('[1]PWS Information'!$E$10="CWS",Q4458="Non-Lead", N4458="Non-Lead - Copper", S4458="Yes", O4458="Unknown")),
(AND('[1]PWS Information'!$E$10="CWS",Q4458="Unknown")),
(AND('[1]PWS Information'!$E$10="NTNC",Q4458="Unknown")))),"Tier 5",
"")))))</f>
        <v>Tier 5</v>
      </c>
      <c r="Z4458" s="71"/>
      <c r="AA4458" s="71"/>
    </row>
    <row r="4459" spans="1:27" ht="57.6" x14ac:dyDescent="0.3">
      <c r="A4459" s="1"/>
      <c r="B4459" s="70">
        <v>10199936</v>
      </c>
      <c r="C4459" s="60">
        <v>258</v>
      </c>
      <c r="D4459" s="61" t="s">
        <v>1623</v>
      </c>
      <c r="E4459" s="61" t="s">
        <v>49</v>
      </c>
      <c r="F4459" s="61">
        <v>78640</v>
      </c>
      <c r="G4459" s="62" t="s">
        <v>1462</v>
      </c>
      <c r="H4459" s="63">
        <v>29.964284899999999</v>
      </c>
      <c r="I4459" s="64">
        <v>-97.8439975</v>
      </c>
      <c r="J4459" s="65" t="s">
        <v>50</v>
      </c>
      <c r="K4459" s="66" t="s">
        <v>51</v>
      </c>
      <c r="L4459" s="62" t="s">
        <v>58</v>
      </c>
      <c r="M4459" s="69"/>
      <c r="N4459" s="65" t="s">
        <v>50</v>
      </c>
      <c r="O4459" s="66" t="s">
        <v>58</v>
      </c>
      <c r="P4459" s="69"/>
      <c r="Q4459" s="55" t="str">
        <f t="shared" si="69"/>
        <v>Non-Lead</v>
      </c>
      <c r="R4459" s="70" t="s">
        <v>51</v>
      </c>
      <c r="S4459" s="70" t="s">
        <v>51</v>
      </c>
      <c r="T4459" s="70"/>
      <c r="U4459" s="71" t="s">
        <v>53</v>
      </c>
      <c r="V4459" s="71" t="s">
        <v>51</v>
      </c>
      <c r="W4459" s="71" t="s">
        <v>51</v>
      </c>
      <c r="X4459" s="71" t="s">
        <v>51</v>
      </c>
      <c r="Y4459" s="72" t="str">
        <f>IF((OR((AND('[1]PWS Information'!$E$10="CWS",U4459="Single Family Residence",Q4459="Lead")),
(AND('[1]PWS Information'!$E$10="CWS",U4459="Multiple Family Residence",'[1]PWS Information'!$E$11="Yes",Q4459="Lead")),
(AND('[1]PWS Information'!$E$10="NTNC",Q4459="Lead")))),"Tier 1",
IF((OR((AND('[1]PWS Information'!$E$10="CWS",U4459="Multiple Family Residence",'[1]PWS Information'!$E$11="No",Q4459="Lead")),
(AND('[1]PWS Information'!$E$10="CWS",U4459="Other",Q4459="Lead")),
(AND('[1]PWS Information'!$E$10="CWS",U4459="Building",Q4459="Lead")))),"Tier 2",
IF((OR((AND('[1]PWS Information'!$E$10="CWS",U4459="Single Family Residence",Q4459="Galvanized Requiring Replacement")),
(AND('[1]PWS Information'!$E$10="CWS",U4459="Single Family Residence",Q4459="Galvanized Requiring Replacement",R4459="Yes")),
(AND('[1]PWS Information'!$E$10="NTNC",Q4459="Galvanized Requiring Replacement")),
(AND('[1]PWS Information'!$E$10="NTNC",U4459="Single Family Residence",R4459="Yes")))),"Tier 3",
IF((OR((AND('[1]PWS Information'!$E$10="CWS",U4459="Single Family Residence",S4459="Yes",Q4459="Non-Lead", J4459="Non-Lead - Copper",L4459="Before 1989")),
(AND('[1]PWS Information'!$E$10="CWS",U4459="Single Family Residence",S4459="Yes",Q4459="Non-Lead", N4459="Non-Lead - Copper",O4459="Before 1989")))),"Tier 4",
IF((OR((AND('[1]PWS Information'!$E$10="NTNC",Q4459="Non-Lead")),
(AND('[1]PWS Information'!$E$10="CWS",Q4459="Non-Lead",S4459="")),
(AND('[1]PWS Information'!$E$10="CWS",Q4459="Non-Lead",S4459="No")),
(AND('[1]PWS Information'!$E$10="CWS",Q4459="Non-Lead",S4459="Don't Know")),
(AND('[1]PWS Information'!$E$10="CWS",Q4459="Non-Lead", J4459="Non-Lead - Copper", S4459="Yes", L4459="Between 1989 and 2014")),
(AND('[1]PWS Information'!$E$10="CWS",Q4459="Non-Lead", J4459="Non-Lead - Copper", S4459="Yes", L4459="After 2014")),
(AND('[1]PWS Information'!$E$10="CWS",Q4459="Non-Lead", J4459="Non-Lead - Copper", S4459="Yes", L4459="Unknown")),
(AND('[1]PWS Information'!$E$10="CWS",Q4459="Non-Lead", N4459="Non-Lead - Copper", S4459="Yes", O4459="Between 1989 and 2014")),
(AND('[1]PWS Information'!$E$10="CWS",Q4459="Non-Lead", N4459="Non-Lead - Copper", S4459="Yes", O4459="After 2014")),
(AND('[1]PWS Information'!$E$10="CWS",Q4459="Non-Lead", N4459="Non-Lead - Copper", S4459="Yes", O4459="Unknown")),
(AND('[1]PWS Information'!$E$10="CWS",Q4459="Unknown")),
(AND('[1]PWS Information'!$E$10="NTNC",Q4459="Unknown")))),"Tier 5",
"")))))</f>
        <v>Tier 5</v>
      </c>
      <c r="Z4459" s="71"/>
      <c r="AA4459" s="71"/>
    </row>
    <row r="4460" spans="1:27" ht="57.6" x14ac:dyDescent="0.3">
      <c r="A4460" s="1"/>
      <c r="B4460" s="70">
        <v>10703718</v>
      </c>
      <c r="C4460" s="60">
        <v>263</v>
      </c>
      <c r="D4460" s="61" t="s">
        <v>1623</v>
      </c>
      <c r="E4460" s="61" t="s">
        <v>49</v>
      </c>
      <c r="F4460" s="61">
        <v>78640</v>
      </c>
      <c r="G4460" s="62" t="s">
        <v>1462</v>
      </c>
      <c r="H4460" s="63">
        <v>29.964415800000001</v>
      </c>
      <c r="I4460" s="64">
        <v>-97.844127999999998</v>
      </c>
      <c r="J4460" s="65" t="s">
        <v>50</v>
      </c>
      <c r="K4460" s="66" t="s">
        <v>51</v>
      </c>
      <c r="L4460" s="62" t="s">
        <v>58</v>
      </c>
      <c r="M4460" s="69"/>
      <c r="N4460" s="65" t="s">
        <v>50</v>
      </c>
      <c r="O4460" s="66" t="s">
        <v>58</v>
      </c>
      <c r="P4460" s="69"/>
      <c r="Q4460" s="55" t="str">
        <f t="shared" si="69"/>
        <v>Non-Lead</v>
      </c>
      <c r="R4460" s="70" t="s">
        <v>51</v>
      </c>
      <c r="S4460" s="70" t="s">
        <v>51</v>
      </c>
      <c r="T4460" s="70"/>
      <c r="U4460" s="71" t="s">
        <v>53</v>
      </c>
      <c r="V4460" s="71" t="s">
        <v>51</v>
      </c>
      <c r="W4460" s="71" t="s">
        <v>51</v>
      </c>
      <c r="X4460" s="71" t="s">
        <v>51</v>
      </c>
      <c r="Y4460" s="72" t="str">
        <f>IF((OR((AND('[1]PWS Information'!$E$10="CWS",U4460="Single Family Residence",Q4460="Lead")),
(AND('[1]PWS Information'!$E$10="CWS",U4460="Multiple Family Residence",'[1]PWS Information'!$E$11="Yes",Q4460="Lead")),
(AND('[1]PWS Information'!$E$10="NTNC",Q4460="Lead")))),"Tier 1",
IF((OR((AND('[1]PWS Information'!$E$10="CWS",U4460="Multiple Family Residence",'[1]PWS Information'!$E$11="No",Q4460="Lead")),
(AND('[1]PWS Information'!$E$10="CWS",U4460="Other",Q4460="Lead")),
(AND('[1]PWS Information'!$E$10="CWS",U4460="Building",Q4460="Lead")))),"Tier 2",
IF((OR((AND('[1]PWS Information'!$E$10="CWS",U4460="Single Family Residence",Q4460="Galvanized Requiring Replacement")),
(AND('[1]PWS Information'!$E$10="CWS",U4460="Single Family Residence",Q4460="Galvanized Requiring Replacement",R4460="Yes")),
(AND('[1]PWS Information'!$E$10="NTNC",Q4460="Galvanized Requiring Replacement")),
(AND('[1]PWS Information'!$E$10="NTNC",U4460="Single Family Residence",R4460="Yes")))),"Tier 3",
IF((OR((AND('[1]PWS Information'!$E$10="CWS",U4460="Single Family Residence",S4460="Yes",Q4460="Non-Lead", J4460="Non-Lead - Copper",L4460="Before 1989")),
(AND('[1]PWS Information'!$E$10="CWS",U4460="Single Family Residence",S4460="Yes",Q4460="Non-Lead", N4460="Non-Lead - Copper",O4460="Before 1989")))),"Tier 4",
IF((OR((AND('[1]PWS Information'!$E$10="NTNC",Q4460="Non-Lead")),
(AND('[1]PWS Information'!$E$10="CWS",Q4460="Non-Lead",S4460="")),
(AND('[1]PWS Information'!$E$10="CWS",Q4460="Non-Lead",S4460="No")),
(AND('[1]PWS Information'!$E$10="CWS",Q4460="Non-Lead",S4460="Don't Know")),
(AND('[1]PWS Information'!$E$10="CWS",Q4460="Non-Lead", J4460="Non-Lead - Copper", S4460="Yes", L4460="Between 1989 and 2014")),
(AND('[1]PWS Information'!$E$10="CWS",Q4460="Non-Lead", J4460="Non-Lead - Copper", S4460="Yes", L4460="After 2014")),
(AND('[1]PWS Information'!$E$10="CWS",Q4460="Non-Lead", J4460="Non-Lead - Copper", S4460="Yes", L4460="Unknown")),
(AND('[1]PWS Information'!$E$10="CWS",Q4460="Non-Lead", N4460="Non-Lead - Copper", S4460="Yes", O4460="Between 1989 and 2014")),
(AND('[1]PWS Information'!$E$10="CWS",Q4460="Non-Lead", N4460="Non-Lead - Copper", S4460="Yes", O4460="After 2014")),
(AND('[1]PWS Information'!$E$10="CWS",Q4460="Non-Lead", N4460="Non-Lead - Copper", S4460="Yes", O4460="Unknown")),
(AND('[1]PWS Information'!$E$10="CWS",Q4460="Unknown")),
(AND('[1]PWS Information'!$E$10="NTNC",Q4460="Unknown")))),"Tier 5",
"")))))</f>
        <v>Tier 5</v>
      </c>
      <c r="Z4460" s="71"/>
      <c r="AA4460" s="71"/>
    </row>
    <row r="4461" spans="1:27" ht="57.6" x14ac:dyDescent="0.3">
      <c r="A4461" s="1"/>
      <c r="B4461" s="70">
        <v>12740989</v>
      </c>
      <c r="C4461" s="60">
        <v>270</v>
      </c>
      <c r="D4461" s="61" t="s">
        <v>1623</v>
      </c>
      <c r="E4461" s="61" t="s">
        <v>49</v>
      </c>
      <c r="F4461" s="61">
        <v>78640</v>
      </c>
      <c r="G4461" s="62" t="s">
        <v>1462</v>
      </c>
      <c r="H4461" s="63">
        <v>29.964382000000001</v>
      </c>
      <c r="I4461" s="64">
        <v>-97.8439142</v>
      </c>
      <c r="J4461" s="65" t="s">
        <v>50</v>
      </c>
      <c r="K4461" s="66" t="s">
        <v>51</v>
      </c>
      <c r="L4461" s="62" t="s">
        <v>58</v>
      </c>
      <c r="M4461" s="69"/>
      <c r="N4461" s="65" t="s">
        <v>50</v>
      </c>
      <c r="O4461" s="66" t="s">
        <v>58</v>
      </c>
      <c r="P4461" s="69"/>
      <c r="Q4461" s="55" t="str">
        <f t="shared" si="69"/>
        <v>Non-Lead</v>
      </c>
      <c r="R4461" s="70" t="s">
        <v>51</v>
      </c>
      <c r="S4461" s="70" t="s">
        <v>51</v>
      </c>
      <c r="T4461" s="70"/>
      <c r="U4461" s="71" t="s">
        <v>53</v>
      </c>
      <c r="V4461" s="71" t="s">
        <v>51</v>
      </c>
      <c r="W4461" s="71" t="s">
        <v>51</v>
      </c>
      <c r="X4461" s="71" t="s">
        <v>51</v>
      </c>
      <c r="Y4461" s="72" t="str">
        <f>IF((OR((AND('[1]PWS Information'!$E$10="CWS",U4461="Single Family Residence",Q4461="Lead")),
(AND('[1]PWS Information'!$E$10="CWS",U4461="Multiple Family Residence",'[1]PWS Information'!$E$11="Yes",Q4461="Lead")),
(AND('[1]PWS Information'!$E$10="NTNC",Q4461="Lead")))),"Tier 1",
IF((OR((AND('[1]PWS Information'!$E$10="CWS",U4461="Multiple Family Residence",'[1]PWS Information'!$E$11="No",Q4461="Lead")),
(AND('[1]PWS Information'!$E$10="CWS",U4461="Other",Q4461="Lead")),
(AND('[1]PWS Information'!$E$10="CWS",U4461="Building",Q4461="Lead")))),"Tier 2",
IF((OR((AND('[1]PWS Information'!$E$10="CWS",U4461="Single Family Residence",Q4461="Galvanized Requiring Replacement")),
(AND('[1]PWS Information'!$E$10="CWS",U4461="Single Family Residence",Q4461="Galvanized Requiring Replacement",R4461="Yes")),
(AND('[1]PWS Information'!$E$10="NTNC",Q4461="Galvanized Requiring Replacement")),
(AND('[1]PWS Information'!$E$10="NTNC",U4461="Single Family Residence",R4461="Yes")))),"Tier 3",
IF((OR((AND('[1]PWS Information'!$E$10="CWS",U4461="Single Family Residence",S4461="Yes",Q4461="Non-Lead", J4461="Non-Lead - Copper",L4461="Before 1989")),
(AND('[1]PWS Information'!$E$10="CWS",U4461="Single Family Residence",S4461="Yes",Q4461="Non-Lead", N4461="Non-Lead - Copper",O4461="Before 1989")))),"Tier 4",
IF((OR((AND('[1]PWS Information'!$E$10="NTNC",Q4461="Non-Lead")),
(AND('[1]PWS Information'!$E$10="CWS",Q4461="Non-Lead",S4461="")),
(AND('[1]PWS Information'!$E$10="CWS",Q4461="Non-Lead",S4461="No")),
(AND('[1]PWS Information'!$E$10="CWS",Q4461="Non-Lead",S4461="Don't Know")),
(AND('[1]PWS Information'!$E$10="CWS",Q4461="Non-Lead", J4461="Non-Lead - Copper", S4461="Yes", L4461="Between 1989 and 2014")),
(AND('[1]PWS Information'!$E$10="CWS",Q4461="Non-Lead", J4461="Non-Lead - Copper", S4461="Yes", L4461="After 2014")),
(AND('[1]PWS Information'!$E$10="CWS",Q4461="Non-Lead", J4461="Non-Lead - Copper", S4461="Yes", L4461="Unknown")),
(AND('[1]PWS Information'!$E$10="CWS",Q4461="Non-Lead", N4461="Non-Lead - Copper", S4461="Yes", O4461="Between 1989 and 2014")),
(AND('[1]PWS Information'!$E$10="CWS",Q4461="Non-Lead", N4461="Non-Lead - Copper", S4461="Yes", O4461="After 2014")),
(AND('[1]PWS Information'!$E$10="CWS",Q4461="Non-Lead", N4461="Non-Lead - Copper", S4461="Yes", O4461="Unknown")),
(AND('[1]PWS Information'!$E$10="CWS",Q4461="Unknown")),
(AND('[1]PWS Information'!$E$10="NTNC",Q4461="Unknown")))),"Tier 5",
"")))))</f>
        <v>Tier 5</v>
      </c>
      <c r="Z4461" s="71"/>
      <c r="AA4461" s="71"/>
    </row>
    <row r="4462" spans="1:27" ht="57.6" x14ac:dyDescent="0.3">
      <c r="A4462" s="17"/>
      <c r="B4462" s="70">
        <v>9402567</v>
      </c>
      <c r="C4462" s="60">
        <v>275</v>
      </c>
      <c r="D4462" s="61" t="s">
        <v>1623</v>
      </c>
      <c r="E4462" s="61" t="s">
        <v>49</v>
      </c>
      <c r="F4462" s="61">
        <v>78640</v>
      </c>
      <c r="G4462" s="62" t="s">
        <v>1462</v>
      </c>
      <c r="H4462" s="63">
        <v>29.9645324</v>
      </c>
      <c r="I4462" s="64">
        <v>-97.844029599999999</v>
      </c>
      <c r="J4462" s="65" t="s">
        <v>50</v>
      </c>
      <c r="K4462" s="66" t="s">
        <v>51</v>
      </c>
      <c r="L4462" s="62" t="s">
        <v>58</v>
      </c>
      <c r="M4462" s="69"/>
      <c r="N4462" s="65" t="s">
        <v>50</v>
      </c>
      <c r="O4462" s="66" t="s">
        <v>58</v>
      </c>
      <c r="P4462" s="69"/>
      <c r="Q4462" s="55" t="str">
        <f t="shared" si="69"/>
        <v>Non-Lead</v>
      </c>
      <c r="R4462" s="70" t="s">
        <v>51</v>
      </c>
      <c r="S4462" s="70" t="s">
        <v>51</v>
      </c>
      <c r="T4462" s="70"/>
      <c r="U4462" s="71" t="s">
        <v>53</v>
      </c>
      <c r="V4462" s="71" t="s">
        <v>51</v>
      </c>
      <c r="W4462" s="71" t="s">
        <v>51</v>
      </c>
      <c r="X4462" s="71" t="s">
        <v>51</v>
      </c>
      <c r="Y4462" s="72" t="str">
        <f>IF((OR((AND('[1]PWS Information'!$E$10="CWS",U4462="Single Family Residence",Q4462="Lead")),
(AND('[1]PWS Information'!$E$10="CWS",U4462="Multiple Family Residence",'[1]PWS Information'!$E$11="Yes",Q4462="Lead")),
(AND('[1]PWS Information'!$E$10="NTNC",Q4462="Lead")))),"Tier 1",
IF((OR((AND('[1]PWS Information'!$E$10="CWS",U4462="Multiple Family Residence",'[1]PWS Information'!$E$11="No",Q4462="Lead")),
(AND('[1]PWS Information'!$E$10="CWS",U4462="Other",Q4462="Lead")),
(AND('[1]PWS Information'!$E$10="CWS",U4462="Building",Q4462="Lead")))),"Tier 2",
IF((OR((AND('[1]PWS Information'!$E$10="CWS",U4462="Single Family Residence",Q4462="Galvanized Requiring Replacement")),
(AND('[1]PWS Information'!$E$10="CWS",U4462="Single Family Residence",Q4462="Galvanized Requiring Replacement",R4462="Yes")),
(AND('[1]PWS Information'!$E$10="NTNC",Q4462="Galvanized Requiring Replacement")),
(AND('[1]PWS Information'!$E$10="NTNC",U4462="Single Family Residence",R4462="Yes")))),"Tier 3",
IF((OR((AND('[1]PWS Information'!$E$10="CWS",U4462="Single Family Residence",S4462="Yes",Q4462="Non-Lead", J4462="Non-Lead - Copper",L4462="Before 1989")),
(AND('[1]PWS Information'!$E$10="CWS",U4462="Single Family Residence",S4462="Yes",Q4462="Non-Lead", N4462="Non-Lead - Copper",O4462="Before 1989")))),"Tier 4",
IF((OR((AND('[1]PWS Information'!$E$10="NTNC",Q4462="Non-Lead")),
(AND('[1]PWS Information'!$E$10="CWS",Q4462="Non-Lead",S4462="")),
(AND('[1]PWS Information'!$E$10="CWS",Q4462="Non-Lead",S4462="No")),
(AND('[1]PWS Information'!$E$10="CWS",Q4462="Non-Lead",S4462="Don't Know")),
(AND('[1]PWS Information'!$E$10="CWS",Q4462="Non-Lead", J4462="Non-Lead - Copper", S4462="Yes", L4462="Between 1989 and 2014")),
(AND('[1]PWS Information'!$E$10="CWS",Q4462="Non-Lead", J4462="Non-Lead - Copper", S4462="Yes", L4462="After 2014")),
(AND('[1]PWS Information'!$E$10="CWS",Q4462="Non-Lead", J4462="Non-Lead - Copper", S4462="Yes", L4462="Unknown")),
(AND('[1]PWS Information'!$E$10="CWS",Q4462="Non-Lead", N4462="Non-Lead - Copper", S4462="Yes", O4462="Between 1989 and 2014")),
(AND('[1]PWS Information'!$E$10="CWS",Q4462="Non-Lead", N4462="Non-Lead - Copper", S4462="Yes", O4462="After 2014")),
(AND('[1]PWS Information'!$E$10="CWS",Q4462="Non-Lead", N4462="Non-Lead - Copper", S4462="Yes", O4462="Unknown")),
(AND('[1]PWS Information'!$E$10="CWS",Q4462="Unknown")),
(AND('[1]PWS Information'!$E$10="NTNC",Q4462="Unknown")))),"Tier 5",
"")))))</f>
        <v>Tier 5</v>
      </c>
      <c r="Z4462" s="71"/>
      <c r="AA4462" s="71"/>
    </row>
    <row r="4463" spans="1:27" ht="57.6" x14ac:dyDescent="0.3">
      <c r="A4463" s="1"/>
      <c r="B4463" s="70">
        <v>15789238</v>
      </c>
      <c r="C4463" s="60">
        <v>280</v>
      </c>
      <c r="D4463" s="61" t="s">
        <v>1623</v>
      </c>
      <c r="E4463" s="61" t="s">
        <v>49</v>
      </c>
      <c r="F4463" s="61">
        <v>78640</v>
      </c>
      <c r="G4463" s="62" t="s">
        <v>1462</v>
      </c>
      <c r="H4463" s="63">
        <v>29.964462900000001</v>
      </c>
      <c r="I4463" s="64">
        <v>-97.843844799999999</v>
      </c>
      <c r="J4463" s="65" t="s">
        <v>50</v>
      </c>
      <c r="K4463" s="66" t="s">
        <v>51</v>
      </c>
      <c r="L4463" s="62" t="s">
        <v>58</v>
      </c>
      <c r="M4463" s="69"/>
      <c r="N4463" s="65" t="s">
        <v>50</v>
      </c>
      <c r="O4463" s="66" t="s">
        <v>58</v>
      </c>
      <c r="P4463" s="69"/>
      <c r="Q4463" s="55" t="str">
        <f t="shared" si="69"/>
        <v>Non-Lead</v>
      </c>
      <c r="R4463" s="70" t="s">
        <v>51</v>
      </c>
      <c r="S4463" s="70" t="s">
        <v>51</v>
      </c>
      <c r="T4463" s="70"/>
      <c r="U4463" s="71" t="s">
        <v>53</v>
      </c>
      <c r="V4463" s="71" t="s">
        <v>51</v>
      </c>
      <c r="W4463" s="71" t="s">
        <v>51</v>
      </c>
      <c r="X4463" s="71" t="s">
        <v>51</v>
      </c>
      <c r="Y4463" s="72" t="str">
        <f>IF((OR((AND('[1]PWS Information'!$E$10="CWS",U4463="Single Family Residence",Q4463="Lead")),
(AND('[1]PWS Information'!$E$10="CWS",U4463="Multiple Family Residence",'[1]PWS Information'!$E$11="Yes",Q4463="Lead")),
(AND('[1]PWS Information'!$E$10="NTNC",Q4463="Lead")))),"Tier 1",
IF((OR((AND('[1]PWS Information'!$E$10="CWS",U4463="Multiple Family Residence",'[1]PWS Information'!$E$11="No",Q4463="Lead")),
(AND('[1]PWS Information'!$E$10="CWS",U4463="Other",Q4463="Lead")),
(AND('[1]PWS Information'!$E$10="CWS",U4463="Building",Q4463="Lead")))),"Tier 2",
IF((OR((AND('[1]PWS Information'!$E$10="CWS",U4463="Single Family Residence",Q4463="Galvanized Requiring Replacement")),
(AND('[1]PWS Information'!$E$10="CWS",U4463="Single Family Residence",Q4463="Galvanized Requiring Replacement",R4463="Yes")),
(AND('[1]PWS Information'!$E$10="NTNC",Q4463="Galvanized Requiring Replacement")),
(AND('[1]PWS Information'!$E$10="NTNC",U4463="Single Family Residence",R4463="Yes")))),"Tier 3",
IF((OR((AND('[1]PWS Information'!$E$10="CWS",U4463="Single Family Residence",S4463="Yes",Q4463="Non-Lead", J4463="Non-Lead - Copper",L4463="Before 1989")),
(AND('[1]PWS Information'!$E$10="CWS",U4463="Single Family Residence",S4463="Yes",Q4463="Non-Lead", N4463="Non-Lead - Copper",O4463="Before 1989")))),"Tier 4",
IF((OR((AND('[1]PWS Information'!$E$10="NTNC",Q4463="Non-Lead")),
(AND('[1]PWS Information'!$E$10="CWS",Q4463="Non-Lead",S4463="")),
(AND('[1]PWS Information'!$E$10="CWS",Q4463="Non-Lead",S4463="No")),
(AND('[1]PWS Information'!$E$10="CWS",Q4463="Non-Lead",S4463="Don't Know")),
(AND('[1]PWS Information'!$E$10="CWS",Q4463="Non-Lead", J4463="Non-Lead - Copper", S4463="Yes", L4463="Between 1989 and 2014")),
(AND('[1]PWS Information'!$E$10="CWS",Q4463="Non-Lead", J4463="Non-Lead - Copper", S4463="Yes", L4463="After 2014")),
(AND('[1]PWS Information'!$E$10="CWS",Q4463="Non-Lead", J4463="Non-Lead - Copper", S4463="Yes", L4463="Unknown")),
(AND('[1]PWS Information'!$E$10="CWS",Q4463="Non-Lead", N4463="Non-Lead - Copper", S4463="Yes", O4463="Between 1989 and 2014")),
(AND('[1]PWS Information'!$E$10="CWS",Q4463="Non-Lead", N4463="Non-Lead - Copper", S4463="Yes", O4463="After 2014")),
(AND('[1]PWS Information'!$E$10="CWS",Q4463="Non-Lead", N4463="Non-Lead - Copper", S4463="Yes", O4463="Unknown")),
(AND('[1]PWS Information'!$E$10="CWS",Q4463="Unknown")),
(AND('[1]PWS Information'!$E$10="NTNC",Q4463="Unknown")))),"Tier 5",
"")))))</f>
        <v>Tier 5</v>
      </c>
      <c r="Z4463" s="71"/>
      <c r="AA4463" s="71"/>
    </row>
    <row r="4464" spans="1:27" ht="57.6" x14ac:dyDescent="0.3">
      <c r="A4464" s="1"/>
      <c r="B4464" s="70">
        <v>10245833</v>
      </c>
      <c r="C4464" s="60">
        <v>281</v>
      </c>
      <c r="D4464" s="61" t="s">
        <v>1623</v>
      </c>
      <c r="E4464" s="61" t="s">
        <v>49</v>
      </c>
      <c r="F4464" s="61">
        <v>78640</v>
      </c>
      <c r="G4464" s="62" t="s">
        <v>1462</v>
      </c>
      <c r="H4464" s="63">
        <v>29.964590000000001</v>
      </c>
      <c r="I4464" s="64">
        <v>-97.843979500000003</v>
      </c>
      <c r="J4464" s="65" t="s">
        <v>50</v>
      </c>
      <c r="K4464" s="66" t="s">
        <v>51</v>
      </c>
      <c r="L4464" s="62" t="s">
        <v>58</v>
      </c>
      <c r="M4464" s="69"/>
      <c r="N4464" s="65" t="s">
        <v>50</v>
      </c>
      <c r="O4464" s="66" t="s">
        <v>58</v>
      </c>
      <c r="P4464" s="69"/>
      <c r="Q4464" s="55" t="str">
        <f t="shared" si="69"/>
        <v>Non-Lead</v>
      </c>
      <c r="R4464" s="70" t="s">
        <v>51</v>
      </c>
      <c r="S4464" s="70" t="s">
        <v>51</v>
      </c>
      <c r="T4464" s="70"/>
      <c r="U4464" s="71" t="s">
        <v>53</v>
      </c>
      <c r="V4464" s="71" t="s">
        <v>51</v>
      </c>
      <c r="W4464" s="71" t="s">
        <v>51</v>
      </c>
      <c r="X4464" s="71" t="s">
        <v>51</v>
      </c>
      <c r="Y4464" s="72" t="str">
        <f>IF((OR((AND('[1]PWS Information'!$E$10="CWS",U4464="Single Family Residence",Q4464="Lead")),
(AND('[1]PWS Information'!$E$10="CWS",U4464="Multiple Family Residence",'[1]PWS Information'!$E$11="Yes",Q4464="Lead")),
(AND('[1]PWS Information'!$E$10="NTNC",Q4464="Lead")))),"Tier 1",
IF((OR((AND('[1]PWS Information'!$E$10="CWS",U4464="Multiple Family Residence",'[1]PWS Information'!$E$11="No",Q4464="Lead")),
(AND('[1]PWS Information'!$E$10="CWS",U4464="Other",Q4464="Lead")),
(AND('[1]PWS Information'!$E$10="CWS",U4464="Building",Q4464="Lead")))),"Tier 2",
IF((OR((AND('[1]PWS Information'!$E$10="CWS",U4464="Single Family Residence",Q4464="Galvanized Requiring Replacement")),
(AND('[1]PWS Information'!$E$10="CWS",U4464="Single Family Residence",Q4464="Galvanized Requiring Replacement",R4464="Yes")),
(AND('[1]PWS Information'!$E$10="NTNC",Q4464="Galvanized Requiring Replacement")),
(AND('[1]PWS Information'!$E$10="NTNC",U4464="Single Family Residence",R4464="Yes")))),"Tier 3",
IF((OR((AND('[1]PWS Information'!$E$10="CWS",U4464="Single Family Residence",S4464="Yes",Q4464="Non-Lead", J4464="Non-Lead - Copper",L4464="Before 1989")),
(AND('[1]PWS Information'!$E$10="CWS",U4464="Single Family Residence",S4464="Yes",Q4464="Non-Lead", N4464="Non-Lead - Copper",O4464="Before 1989")))),"Tier 4",
IF((OR((AND('[1]PWS Information'!$E$10="NTNC",Q4464="Non-Lead")),
(AND('[1]PWS Information'!$E$10="CWS",Q4464="Non-Lead",S4464="")),
(AND('[1]PWS Information'!$E$10="CWS",Q4464="Non-Lead",S4464="No")),
(AND('[1]PWS Information'!$E$10="CWS",Q4464="Non-Lead",S4464="Don't Know")),
(AND('[1]PWS Information'!$E$10="CWS",Q4464="Non-Lead", J4464="Non-Lead - Copper", S4464="Yes", L4464="Between 1989 and 2014")),
(AND('[1]PWS Information'!$E$10="CWS",Q4464="Non-Lead", J4464="Non-Lead - Copper", S4464="Yes", L4464="After 2014")),
(AND('[1]PWS Information'!$E$10="CWS",Q4464="Non-Lead", J4464="Non-Lead - Copper", S4464="Yes", L4464="Unknown")),
(AND('[1]PWS Information'!$E$10="CWS",Q4464="Non-Lead", N4464="Non-Lead - Copper", S4464="Yes", O4464="Between 1989 and 2014")),
(AND('[1]PWS Information'!$E$10="CWS",Q4464="Non-Lead", N4464="Non-Lead - Copper", S4464="Yes", O4464="After 2014")),
(AND('[1]PWS Information'!$E$10="CWS",Q4464="Non-Lead", N4464="Non-Lead - Copper", S4464="Yes", O4464="Unknown")),
(AND('[1]PWS Information'!$E$10="CWS",Q4464="Unknown")),
(AND('[1]PWS Information'!$E$10="NTNC",Q4464="Unknown")))),"Tier 5",
"")))))</f>
        <v>Tier 5</v>
      </c>
      <c r="Z4464" s="71"/>
      <c r="AA4464" s="71"/>
    </row>
    <row r="4465" spans="1:27" ht="57.6" x14ac:dyDescent="0.3">
      <c r="A4465" s="1"/>
      <c r="B4465" s="70">
        <v>13171805</v>
      </c>
      <c r="C4465" s="60">
        <v>300</v>
      </c>
      <c r="D4465" s="61" t="s">
        <v>1623</v>
      </c>
      <c r="E4465" s="61" t="s">
        <v>49</v>
      </c>
      <c r="F4465" s="61">
        <v>78640</v>
      </c>
      <c r="G4465" s="62" t="s">
        <v>1462</v>
      </c>
      <c r="H4465" s="63">
        <v>29.964721000000001</v>
      </c>
      <c r="I4465" s="64">
        <v>-97.843470999999994</v>
      </c>
      <c r="J4465" s="65" t="s">
        <v>50</v>
      </c>
      <c r="K4465" s="66" t="s">
        <v>51</v>
      </c>
      <c r="L4465" s="62" t="s">
        <v>58</v>
      </c>
      <c r="M4465" s="69"/>
      <c r="N4465" s="65" t="s">
        <v>50</v>
      </c>
      <c r="O4465" s="66" t="s">
        <v>58</v>
      </c>
      <c r="P4465" s="69"/>
      <c r="Q4465" s="55" t="str">
        <f t="shared" si="69"/>
        <v>Non-Lead</v>
      </c>
      <c r="R4465" s="70" t="s">
        <v>51</v>
      </c>
      <c r="S4465" s="70" t="s">
        <v>51</v>
      </c>
      <c r="T4465" s="70"/>
      <c r="U4465" s="71" t="s">
        <v>53</v>
      </c>
      <c r="V4465" s="71" t="s">
        <v>51</v>
      </c>
      <c r="W4465" s="71" t="s">
        <v>51</v>
      </c>
      <c r="X4465" s="71" t="s">
        <v>51</v>
      </c>
      <c r="Y4465" s="72" t="str">
        <f>IF((OR((AND('[1]PWS Information'!$E$10="CWS",U4465="Single Family Residence",Q4465="Lead")),
(AND('[1]PWS Information'!$E$10="CWS",U4465="Multiple Family Residence",'[1]PWS Information'!$E$11="Yes",Q4465="Lead")),
(AND('[1]PWS Information'!$E$10="NTNC",Q4465="Lead")))),"Tier 1",
IF((OR((AND('[1]PWS Information'!$E$10="CWS",U4465="Multiple Family Residence",'[1]PWS Information'!$E$11="No",Q4465="Lead")),
(AND('[1]PWS Information'!$E$10="CWS",U4465="Other",Q4465="Lead")),
(AND('[1]PWS Information'!$E$10="CWS",U4465="Building",Q4465="Lead")))),"Tier 2",
IF((OR((AND('[1]PWS Information'!$E$10="CWS",U4465="Single Family Residence",Q4465="Galvanized Requiring Replacement")),
(AND('[1]PWS Information'!$E$10="CWS",U4465="Single Family Residence",Q4465="Galvanized Requiring Replacement",R4465="Yes")),
(AND('[1]PWS Information'!$E$10="NTNC",Q4465="Galvanized Requiring Replacement")),
(AND('[1]PWS Information'!$E$10="NTNC",U4465="Single Family Residence",R4465="Yes")))),"Tier 3",
IF((OR((AND('[1]PWS Information'!$E$10="CWS",U4465="Single Family Residence",S4465="Yes",Q4465="Non-Lead", J4465="Non-Lead - Copper",L4465="Before 1989")),
(AND('[1]PWS Information'!$E$10="CWS",U4465="Single Family Residence",S4465="Yes",Q4465="Non-Lead", N4465="Non-Lead - Copper",O4465="Before 1989")))),"Tier 4",
IF((OR((AND('[1]PWS Information'!$E$10="NTNC",Q4465="Non-Lead")),
(AND('[1]PWS Information'!$E$10="CWS",Q4465="Non-Lead",S4465="")),
(AND('[1]PWS Information'!$E$10="CWS",Q4465="Non-Lead",S4465="No")),
(AND('[1]PWS Information'!$E$10="CWS",Q4465="Non-Lead",S4465="Don't Know")),
(AND('[1]PWS Information'!$E$10="CWS",Q4465="Non-Lead", J4465="Non-Lead - Copper", S4465="Yes", L4465="Between 1989 and 2014")),
(AND('[1]PWS Information'!$E$10="CWS",Q4465="Non-Lead", J4465="Non-Lead - Copper", S4465="Yes", L4465="After 2014")),
(AND('[1]PWS Information'!$E$10="CWS",Q4465="Non-Lead", J4465="Non-Lead - Copper", S4465="Yes", L4465="Unknown")),
(AND('[1]PWS Information'!$E$10="CWS",Q4465="Non-Lead", N4465="Non-Lead - Copper", S4465="Yes", O4465="Between 1989 and 2014")),
(AND('[1]PWS Information'!$E$10="CWS",Q4465="Non-Lead", N4465="Non-Lead - Copper", S4465="Yes", O4465="After 2014")),
(AND('[1]PWS Information'!$E$10="CWS",Q4465="Non-Lead", N4465="Non-Lead - Copper", S4465="Yes", O4465="Unknown")),
(AND('[1]PWS Information'!$E$10="CWS",Q4465="Unknown")),
(AND('[1]PWS Information'!$E$10="NTNC",Q4465="Unknown")))),"Tier 5",
"")))))</f>
        <v>Tier 5</v>
      </c>
      <c r="Z4465" s="71"/>
      <c r="AA4465" s="71"/>
    </row>
    <row r="4466" spans="1:27" ht="57.6" x14ac:dyDescent="0.3">
      <c r="A4466" s="17"/>
      <c r="B4466" s="70">
        <v>16102416</v>
      </c>
      <c r="C4466" s="60">
        <v>301</v>
      </c>
      <c r="D4466" s="61" t="s">
        <v>1623</v>
      </c>
      <c r="E4466" s="61" t="s">
        <v>49</v>
      </c>
      <c r="F4466" s="61">
        <v>78640</v>
      </c>
      <c r="G4466" s="62" t="s">
        <v>1462</v>
      </c>
      <c r="H4466" s="63">
        <v>29.964863000000001</v>
      </c>
      <c r="I4466" s="64">
        <v>-97.843565999999996</v>
      </c>
      <c r="J4466" s="65" t="s">
        <v>50</v>
      </c>
      <c r="K4466" s="66" t="s">
        <v>51</v>
      </c>
      <c r="L4466" s="62" t="s">
        <v>58</v>
      </c>
      <c r="M4466" s="69"/>
      <c r="N4466" s="65" t="s">
        <v>50</v>
      </c>
      <c r="O4466" s="66" t="s">
        <v>58</v>
      </c>
      <c r="P4466" s="69"/>
      <c r="Q4466" s="55" t="str">
        <f t="shared" si="69"/>
        <v>Non-Lead</v>
      </c>
      <c r="R4466" s="70" t="s">
        <v>51</v>
      </c>
      <c r="S4466" s="70" t="s">
        <v>51</v>
      </c>
      <c r="T4466" s="70"/>
      <c r="U4466" s="71" t="s">
        <v>53</v>
      </c>
      <c r="V4466" s="71" t="s">
        <v>51</v>
      </c>
      <c r="W4466" s="71" t="s">
        <v>51</v>
      </c>
      <c r="X4466" s="71" t="s">
        <v>51</v>
      </c>
      <c r="Y4466" s="72" t="str">
        <f>IF((OR((AND('[1]PWS Information'!$E$10="CWS",U4466="Single Family Residence",Q4466="Lead")),
(AND('[1]PWS Information'!$E$10="CWS",U4466="Multiple Family Residence",'[1]PWS Information'!$E$11="Yes",Q4466="Lead")),
(AND('[1]PWS Information'!$E$10="NTNC",Q4466="Lead")))),"Tier 1",
IF((OR((AND('[1]PWS Information'!$E$10="CWS",U4466="Multiple Family Residence",'[1]PWS Information'!$E$11="No",Q4466="Lead")),
(AND('[1]PWS Information'!$E$10="CWS",U4466="Other",Q4466="Lead")),
(AND('[1]PWS Information'!$E$10="CWS",U4466="Building",Q4466="Lead")))),"Tier 2",
IF((OR((AND('[1]PWS Information'!$E$10="CWS",U4466="Single Family Residence",Q4466="Galvanized Requiring Replacement")),
(AND('[1]PWS Information'!$E$10="CWS",U4466="Single Family Residence",Q4466="Galvanized Requiring Replacement",R4466="Yes")),
(AND('[1]PWS Information'!$E$10="NTNC",Q4466="Galvanized Requiring Replacement")),
(AND('[1]PWS Information'!$E$10="NTNC",U4466="Single Family Residence",R4466="Yes")))),"Tier 3",
IF((OR((AND('[1]PWS Information'!$E$10="CWS",U4466="Single Family Residence",S4466="Yes",Q4466="Non-Lead", J4466="Non-Lead - Copper",L4466="Before 1989")),
(AND('[1]PWS Information'!$E$10="CWS",U4466="Single Family Residence",S4466="Yes",Q4466="Non-Lead", N4466="Non-Lead - Copper",O4466="Before 1989")))),"Tier 4",
IF((OR((AND('[1]PWS Information'!$E$10="NTNC",Q4466="Non-Lead")),
(AND('[1]PWS Information'!$E$10="CWS",Q4466="Non-Lead",S4466="")),
(AND('[1]PWS Information'!$E$10="CWS",Q4466="Non-Lead",S4466="No")),
(AND('[1]PWS Information'!$E$10="CWS",Q4466="Non-Lead",S4466="Don't Know")),
(AND('[1]PWS Information'!$E$10="CWS",Q4466="Non-Lead", J4466="Non-Lead - Copper", S4466="Yes", L4466="Between 1989 and 2014")),
(AND('[1]PWS Information'!$E$10="CWS",Q4466="Non-Lead", J4466="Non-Lead - Copper", S4466="Yes", L4466="After 2014")),
(AND('[1]PWS Information'!$E$10="CWS",Q4466="Non-Lead", J4466="Non-Lead - Copper", S4466="Yes", L4466="Unknown")),
(AND('[1]PWS Information'!$E$10="CWS",Q4466="Non-Lead", N4466="Non-Lead - Copper", S4466="Yes", O4466="Between 1989 and 2014")),
(AND('[1]PWS Information'!$E$10="CWS",Q4466="Non-Lead", N4466="Non-Lead - Copper", S4466="Yes", O4466="After 2014")),
(AND('[1]PWS Information'!$E$10="CWS",Q4466="Non-Lead", N4466="Non-Lead - Copper", S4466="Yes", O4466="Unknown")),
(AND('[1]PWS Information'!$E$10="CWS",Q4466="Unknown")),
(AND('[1]PWS Information'!$E$10="NTNC",Q4466="Unknown")))),"Tier 5",
"")))))</f>
        <v>Tier 5</v>
      </c>
      <c r="Z4466" s="71"/>
      <c r="AA4466" s="71"/>
    </row>
    <row r="4467" spans="1:27" ht="57.6" x14ac:dyDescent="0.3">
      <c r="A4467" s="1"/>
      <c r="B4467" s="70">
        <v>9393950</v>
      </c>
      <c r="C4467" s="60">
        <v>310</v>
      </c>
      <c r="D4467" s="61" t="s">
        <v>1623</v>
      </c>
      <c r="E4467" s="61" t="s">
        <v>49</v>
      </c>
      <c r="F4467" s="61">
        <v>78640</v>
      </c>
      <c r="G4467" s="62" t="s">
        <v>1462</v>
      </c>
      <c r="H4467" s="63">
        <v>29.964789700000001</v>
      </c>
      <c r="I4467" s="64">
        <v>-97.843331500000005</v>
      </c>
      <c r="J4467" s="65" t="s">
        <v>50</v>
      </c>
      <c r="K4467" s="66" t="s">
        <v>51</v>
      </c>
      <c r="L4467" s="62" t="s">
        <v>58</v>
      </c>
      <c r="M4467" s="69"/>
      <c r="N4467" s="65" t="s">
        <v>50</v>
      </c>
      <c r="O4467" s="66" t="s">
        <v>58</v>
      </c>
      <c r="P4467" s="69"/>
      <c r="Q4467" s="55" t="str">
        <f t="shared" si="69"/>
        <v>Non-Lead</v>
      </c>
      <c r="R4467" s="70" t="s">
        <v>51</v>
      </c>
      <c r="S4467" s="70" t="s">
        <v>51</v>
      </c>
      <c r="T4467" s="70"/>
      <c r="U4467" s="71" t="s">
        <v>53</v>
      </c>
      <c r="V4467" s="71" t="s">
        <v>51</v>
      </c>
      <c r="W4467" s="71" t="s">
        <v>51</v>
      </c>
      <c r="X4467" s="71" t="s">
        <v>51</v>
      </c>
      <c r="Y4467" s="72" t="str">
        <f>IF((OR((AND('[1]PWS Information'!$E$10="CWS",U4467="Single Family Residence",Q4467="Lead")),
(AND('[1]PWS Information'!$E$10="CWS",U4467="Multiple Family Residence",'[1]PWS Information'!$E$11="Yes",Q4467="Lead")),
(AND('[1]PWS Information'!$E$10="NTNC",Q4467="Lead")))),"Tier 1",
IF((OR((AND('[1]PWS Information'!$E$10="CWS",U4467="Multiple Family Residence",'[1]PWS Information'!$E$11="No",Q4467="Lead")),
(AND('[1]PWS Information'!$E$10="CWS",U4467="Other",Q4467="Lead")),
(AND('[1]PWS Information'!$E$10="CWS",U4467="Building",Q4467="Lead")))),"Tier 2",
IF((OR((AND('[1]PWS Information'!$E$10="CWS",U4467="Single Family Residence",Q4467="Galvanized Requiring Replacement")),
(AND('[1]PWS Information'!$E$10="CWS",U4467="Single Family Residence",Q4467="Galvanized Requiring Replacement",R4467="Yes")),
(AND('[1]PWS Information'!$E$10="NTNC",Q4467="Galvanized Requiring Replacement")),
(AND('[1]PWS Information'!$E$10="NTNC",U4467="Single Family Residence",R4467="Yes")))),"Tier 3",
IF((OR((AND('[1]PWS Information'!$E$10="CWS",U4467="Single Family Residence",S4467="Yes",Q4467="Non-Lead", J4467="Non-Lead - Copper",L4467="Before 1989")),
(AND('[1]PWS Information'!$E$10="CWS",U4467="Single Family Residence",S4467="Yes",Q4467="Non-Lead", N4467="Non-Lead - Copper",O4467="Before 1989")))),"Tier 4",
IF((OR((AND('[1]PWS Information'!$E$10="NTNC",Q4467="Non-Lead")),
(AND('[1]PWS Information'!$E$10="CWS",Q4467="Non-Lead",S4467="")),
(AND('[1]PWS Information'!$E$10="CWS",Q4467="Non-Lead",S4467="No")),
(AND('[1]PWS Information'!$E$10="CWS",Q4467="Non-Lead",S4467="Don't Know")),
(AND('[1]PWS Information'!$E$10="CWS",Q4467="Non-Lead", J4467="Non-Lead - Copper", S4467="Yes", L4467="Between 1989 and 2014")),
(AND('[1]PWS Information'!$E$10="CWS",Q4467="Non-Lead", J4467="Non-Lead - Copper", S4467="Yes", L4467="After 2014")),
(AND('[1]PWS Information'!$E$10="CWS",Q4467="Non-Lead", J4467="Non-Lead - Copper", S4467="Yes", L4467="Unknown")),
(AND('[1]PWS Information'!$E$10="CWS",Q4467="Non-Lead", N4467="Non-Lead - Copper", S4467="Yes", O4467="Between 1989 and 2014")),
(AND('[1]PWS Information'!$E$10="CWS",Q4467="Non-Lead", N4467="Non-Lead - Copper", S4467="Yes", O4467="After 2014")),
(AND('[1]PWS Information'!$E$10="CWS",Q4467="Non-Lead", N4467="Non-Lead - Copper", S4467="Yes", O4467="Unknown")),
(AND('[1]PWS Information'!$E$10="CWS",Q4467="Unknown")),
(AND('[1]PWS Information'!$E$10="NTNC",Q4467="Unknown")))),"Tier 5",
"")))))</f>
        <v>Tier 5</v>
      </c>
      <c r="Z4467" s="71"/>
      <c r="AA4467" s="71"/>
    </row>
    <row r="4468" spans="1:27" ht="57.6" x14ac:dyDescent="0.3">
      <c r="A4468" s="1"/>
      <c r="B4468" s="70">
        <v>13386896</v>
      </c>
      <c r="C4468" s="60">
        <v>311</v>
      </c>
      <c r="D4468" s="61" t="s">
        <v>1623</v>
      </c>
      <c r="E4468" s="61" t="s">
        <v>49</v>
      </c>
      <c r="F4468" s="61">
        <v>78640</v>
      </c>
      <c r="G4468" s="62" t="s">
        <v>1462</v>
      </c>
      <c r="H4468" s="63">
        <v>29.964944200000001</v>
      </c>
      <c r="I4468" s="64">
        <v>-97.843407900000003</v>
      </c>
      <c r="J4468" s="65" t="s">
        <v>50</v>
      </c>
      <c r="K4468" s="66" t="s">
        <v>51</v>
      </c>
      <c r="L4468" s="62" t="s">
        <v>58</v>
      </c>
      <c r="M4468" s="69"/>
      <c r="N4468" s="65" t="s">
        <v>50</v>
      </c>
      <c r="O4468" s="66" t="s">
        <v>58</v>
      </c>
      <c r="P4468" s="69"/>
      <c r="Q4468" s="55" t="str">
        <f t="shared" si="69"/>
        <v>Non-Lead</v>
      </c>
      <c r="R4468" s="70" t="s">
        <v>51</v>
      </c>
      <c r="S4468" s="70" t="s">
        <v>51</v>
      </c>
      <c r="T4468" s="70"/>
      <c r="U4468" s="71" t="s">
        <v>53</v>
      </c>
      <c r="V4468" s="71" t="s">
        <v>51</v>
      </c>
      <c r="W4468" s="71" t="s">
        <v>51</v>
      </c>
      <c r="X4468" s="71" t="s">
        <v>51</v>
      </c>
      <c r="Y4468" s="72" t="str">
        <f>IF((OR((AND('[1]PWS Information'!$E$10="CWS",U4468="Single Family Residence",Q4468="Lead")),
(AND('[1]PWS Information'!$E$10="CWS",U4468="Multiple Family Residence",'[1]PWS Information'!$E$11="Yes",Q4468="Lead")),
(AND('[1]PWS Information'!$E$10="NTNC",Q4468="Lead")))),"Tier 1",
IF((OR((AND('[1]PWS Information'!$E$10="CWS",U4468="Multiple Family Residence",'[1]PWS Information'!$E$11="No",Q4468="Lead")),
(AND('[1]PWS Information'!$E$10="CWS",U4468="Other",Q4468="Lead")),
(AND('[1]PWS Information'!$E$10="CWS",U4468="Building",Q4468="Lead")))),"Tier 2",
IF((OR((AND('[1]PWS Information'!$E$10="CWS",U4468="Single Family Residence",Q4468="Galvanized Requiring Replacement")),
(AND('[1]PWS Information'!$E$10="CWS",U4468="Single Family Residence",Q4468="Galvanized Requiring Replacement",R4468="Yes")),
(AND('[1]PWS Information'!$E$10="NTNC",Q4468="Galvanized Requiring Replacement")),
(AND('[1]PWS Information'!$E$10="NTNC",U4468="Single Family Residence",R4468="Yes")))),"Tier 3",
IF((OR((AND('[1]PWS Information'!$E$10="CWS",U4468="Single Family Residence",S4468="Yes",Q4468="Non-Lead", J4468="Non-Lead - Copper",L4468="Before 1989")),
(AND('[1]PWS Information'!$E$10="CWS",U4468="Single Family Residence",S4468="Yes",Q4468="Non-Lead", N4468="Non-Lead - Copper",O4468="Before 1989")))),"Tier 4",
IF((OR((AND('[1]PWS Information'!$E$10="NTNC",Q4468="Non-Lead")),
(AND('[1]PWS Information'!$E$10="CWS",Q4468="Non-Lead",S4468="")),
(AND('[1]PWS Information'!$E$10="CWS",Q4468="Non-Lead",S4468="No")),
(AND('[1]PWS Information'!$E$10="CWS",Q4468="Non-Lead",S4468="Don't Know")),
(AND('[1]PWS Information'!$E$10="CWS",Q4468="Non-Lead", J4468="Non-Lead - Copper", S4468="Yes", L4468="Between 1989 and 2014")),
(AND('[1]PWS Information'!$E$10="CWS",Q4468="Non-Lead", J4468="Non-Lead - Copper", S4468="Yes", L4468="After 2014")),
(AND('[1]PWS Information'!$E$10="CWS",Q4468="Non-Lead", J4468="Non-Lead - Copper", S4468="Yes", L4468="Unknown")),
(AND('[1]PWS Information'!$E$10="CWS",Q4468="Non-Lead", N4468="Non-Lead - Copper", S4468="Yes", O4468="Between 1989 and 2014")),
(AND('[1]PWS Information'!$E$10="CWS",Q4468="Non-Lead", N4468="Non-Lead - Copper", S4468="Yes", O4468="After 2014")),
(AND('[1]PWS Information'!$E$10="CWS",Q4468="Non-Lead", N4468="Non-Lead - Copper", S4468="Yes", O4468="Unknown")),
(AND('[1]PWS Information'!$E$10="CWS",Q4468="Unknown")),
(AND('[1]PWS Information'!$E$10="NTNC",Q4468="Unknown")))),"Tier 5",
"")))))</f>
        <v>Tier 5</v>
      </c>
      <c r="Z4468" s="71"/>
      <c r="AA4468" s="71"/>
    </row>
    <row r="4469" spans="1:27" ht="57.6" x14ac:dyDescent="0.3">
      <c r="A4469" s="1"/>
      <c r="B4469" s="70">
        <v>10729973</v>
      </c>
      <c r="C4469" s="60">
        <v>320</v>
      </c>
      <c r="D4469" s="61" t="s">
        <v>1623</v>
      </c>
      <c r="E4469" s="61" t="s">
        <v>49</v>
      </c>
      <c r="F4469" s="61">
        <v>78640</v>
      </c>
      <c r="G4469" s="62" t="s">
        <v>1462</v>
      </c>
      <c r="H4469" s="63">
        <v>29.964858400000001</v>
      </c>
      <c r="I4469" s="64">
        <v>-97.843191899999994</v>
      </c>
      <c r="J4469" s="65" t="s">
        <v>50</v>
      </c>
      <c r="K4469" s="66" t="s">
        <v>51</v>
      </c>
      <c r="L4469" s="62" t="s">
        <v>58</v>
      </c>
      <c r="M4469" s="69"/>
      <c r="N4469" s="65" t="s">
        <v>50</v>
      </c>
      <c r="O4469" s="66" t="s">
        <v>58</v>
      </c>
      <c r="P4469" s="69"/>
      <c r="Q4469" s="55" t="str">
        <f t="shared" si="69"/>
        <v>Non-Lead</v>
      </c>
      <c r="R4469" s="70" t="s">
        <v>51</v>
      </c>
      <c r="S4469" s="70" t="s">
        <v>51</v>
      </c>
      <c r="T4469" s="70"/>
      <c r="U4469" s="71" t="s">
        <v>53</v>
      </c>
      <c r="V4469" s="71" t="s">
        <v>51</v>
      </c>
      <c r="W4469" s="71" t="s">
        <v>51</v>
      </c>
      <c r="X4469" s="71" t="s">
        <v>51</v>
      </c>
      <c r="Y4469" s="72" t="str">
        <f>IF((OR((AND('[1]PWS Information'!$E$10="CWS",U4469="Single Family Residence",Q4469="Lead")),
(AND('[1]PWS Information'!$E$10="CWS",U4469="Multiple Family Residence",'[1]PWS Information'!$E$11="Yes",Q4469="Lead")),
(AND('[1]PWS Information'!$E$10="NTNC",Q4469="Lead")))),"Tier 1",
IF((OR((AND('[1]PWS Information'!$E$10="CWS",U4469="Multiple Family Residence",'[1]PWS Information'!$E$11="No",Q4469="Lead")),
(AND('[1]PWS Information'!$E$10="CWS",U4469="Other",Q4469="Lead")),
(AND('[1]PWS Information'!$E$10="CWS",U4469="Building",Q4469="Lead")))),"Tier 2",
IF((OR((AND('[1]PWS Information'!$E$10="CWS",U4469="Single Family Residence",Q4469="Galvanized Requiring Replacement")),
(AND('[1]PWS Information'!$E$10="CWS",U4469="Single Family Residence",Q4469="Galvanized Requiring Replacement",R4469="Yes")),
(AND('[1]PWS Information'!$E$10="NTNC",Q4469="Galvanized Requiring Replacement")),
(AND('[1]PWS Information'!$E$10="NTNC",U4469="Single Family Residence",R4469="Yes")))),"Tier 3",
IF((OR((AND('[1]PWS Information'!$E$10="CWS",U4469="Single Family Residence",S4469="Yes",Q4469="Non-Lead", J4469="Non-Lead - Copper",L4469="Before 1989")),
(AND('[1]PWS Information'!$E$10="CWS",U4469="Single Family Residence",S4469="Yes",Q4469="Non-Lead", N4469="Non-Lead - Copper",O4469="Before 1989")))),"Tier 4",
IF((OR((AND('[1]PWS Information'!$E$10="NTNC",Q4469="Non-Lead")),
(AND('[1]PWS Information'!$E$10="CWS",Q4469="Non-Lead",S4469="")),
(AND('[1]PWS Information'!$E$10="CWS",Q4469="Non-Lead",S4469="No")),
(AND('[1]PWS Information'!$E$10="CWS",Q4469="Non-Lead",S4469="Don't Know")),
(AND('[1]PWS Information'!$E$10="CWS",Q4469="Non-Lead", J4469="Non-Lead - Copper", S4469="Yes", L4469="Between 1989 and 2014")),
(AND('[1]PWS Information'!$E$10="CWS",Q4469="Non-Lead", J4469="Non-Lead - Copper", S4469="Yes", L4469="After 2014")),
(AND('[1]PWS Information'!$E$10="CWS",Q4469="Non-Lead", J4469="Non-Lead - Copper", S4469="Yes", L4469="Unknown")),
(AND('[1]PWS Information'!$E$10="CWS",Q4469="Non-Lead", N4469="Non-Lead - Copper", S4469="Yes", O4469="Between 1989 and 2014")),
(AND('[1]PWS Information'!$E$10="CWS",Q4469="Non-Lead", N4469="Non-Lead - Copper", S4469="Yes", O4469="After 2014")),
(AND('[1]PWS Information'!$E$10="CWS",Q4469="Non-Lead", N4469="Non-Lead - Copper", S4469="Yes", O4469="Unknown")),
(AND('[1]PWS Information'!$E$10="CWS",Q4469="Unknown")),
(AND('[1]PWS Information'!$E$10="NTNC",Q4469="Unknown")))),"Tier 5",
"")))))</f>
        <v>Tier 5</v>
      </c>
      <c r="Z4469" s="71"/>
      <c r="AA4469" s="71"/>
    </row>
    <row r="4470" spans="1:27" ht="57.6" x14ac:dyDescent="0.3">
      <c r="A4470" s="17"/>
      <c r="B4470" s="70">
        <v>10265092</v>
      </c>
      <c r="C4470" s="60">
        <v>321</v>
      </c>
      <c r="D4470" s="61" t="s">
        <v>1623</v>
      </c>
      <c r="E4470" s="61" t="s">
        <v>49</v>
      </c>
      <c r="F4470" s="61">
        <v>78640</v>
      </c>
      <c r="G4470" s="62" t="s">
        <v>1462</v>
      </c>
      <c r="H4470" s="63">
        <v>29.965025399999998</v>
      </c>
      <c r="I4470" s="64">
        <v>-97.843249900000004</v>
      </c>
      <c r="J4470" s="65" t="s">
        <v>50</v>
      </c>
      <c r="K4470" s="66" t="s">
        <v>51</v>
      </c>
      <c r="L4470" s="62" t="s">
        <v>58</v>
      </c>
      <c r="M4470" s="69"/>
      <c r="N4470" s="65" t="s">
        <v>50</v>
      </c>
      <c r="O4470" s="66" t="s">
        <v>58</v>
      </c>
      <c r="P4470" s="69"/>
      <c r="Q4470" s="55" t="str">
        <f t="shared" si="69"/>
        <v>Non-Lead</v>
      </c>
      <c r="R4470" s="70" t="s">
        <v>51</v>
      </c>
      <c r="S4470" s="70" t="s">
        <v>51</v>
      </c>
      <c r="T4470" s="70"/>
      <c r="U4470" s="71" t="s">
        <v>53</v>
      </c>
      <c r="V4470" s="71" t="s">
        <v>51</v>
      </c>
      <c r="W4470" s="71" t="s">
        <v>51</v>
      </c>
      <c r="X4470" s="71" t="s">
        <v>51</v>
      </c>
      <c r="Y4470" s="72" t="str">
        <f>IF((OR((AND('[1]PWS Information'!$E$10="CWS",U4470="Single Family Residence",Q4470="Lead")),
(AND('[1]PWS Information'!$E$10="CWS",U4470="Multiple Family Residence",'[1]PWS Information'!$E$11="Yes",Q4470="Lead")),
(AND('[1]PWS Information'!$E$10="NTNC",Q4470="Lead")))),"Tier 1",
IF((OR((AND('[1]PWS Information'!$E$10="CWS",U4470="Multiple Family Residence",'[1]PWS Information'!$E$11="No",Q4470="Lead")),
(AND('[1]PWS Information'!$E$10="CWS",U4470="Other",Q4470="Lead")),
(AND('[1]PWS Information'!$E$10="CWS",U4470="Building",Q4470="Lead")))),"Tier 2",
IF((OR((AND('[1]PWS Information'!$E$10="CWS",U4470="Single Family Residence",Q4470="Galvanized Requiring Replacement")),
(AND('[1]PWS Information'!$E$10="CWS",U4470="Single Family Residence",Q4470="Galvanized Requiring Replacement",R4470="Yes")),
(AND('[1]PWS Information'!$E$10="NTNC",Q4470="Galvanized Requiring Replacement")),
(AND('[1]PWS Information'!$E$10="NTNC",U4470="Single Family Residence",R4470="Yes")))),"Tier 3",
IF((OR((AND('[1]PWS Information'!$E$10="CWS",U4470="Single Family Residence",S4470="Yes",Q4470="Non-Lead", J4470="Non-Lead - Copper",L4470="Before 1989")),
(AND('[1]PWS Information'!$E$10="CWS",U4470="Single Family Residence",S4470="Yes",Q4470="Non-Lead", N4470="Non-Lead - Copper",O4470="Before 1989")))),"Tier 4",
IF((OR((AND('[1]PWS Information'!$E$10="NTNC",Q4470="Non-Lead")),
(AND('[1]PWS Information'!$E$10="CWS",Q4470="Non-Lead",S4470="")),
(AND('[1]PWS Information'!$E$10="CWS",Q4470="Non-Lead",S4470="No")),
(AND('[1]PWS Information'!$E$10="CWS",Q4470="Non-Lead",S4470="Don't Know")),
(AND('[1]PWS Information'!$E$10="CWS",Q4470="Non-Lead", J4470="Non-Lead - Copper", S4470="Yes", L4470="Between 1989 and 2014")),
(AND('[1]PWS Information'!$E$10="CWS",Q4470="Non-Lead", J4470="Non-Lead - Copper", S4470="Yes", L4470="After 2014")),
(AND('[1]PWS Information'!$E$10="CWS",Q4470="Non-Lead", J4470="Non-Lead - Copper", S4470="Yes", L4470="Unknown")),
(AND('[1]PWS Information'!$E$10="CWS",Q4470="Non-Lead", N4470="Non-Lead - Copper", S4470="Yes", O4470="Between 1989 and 2014")),
(AND('[1]PWS Information'!$E$10="CWS",Q4470="Non-Lead", N4470="Non-Lead - Copper", S4470="Yes", O4470="After 2014")),
(AND('[1]PWS Information'!$E$10="CWS",Q4470="Non-Lead", N4470="Non-Lead - Copper", S4470="Yes", O4470="Unknown")),
(AND('[1]PWS Information'!$E$10="CWS",Q4470="Unknown")),
(AND('[1]PWS Information'!$E$10="NTNC",Q4470="Unknown")))),"Tier 5",
"")))))</f>
        <v>Tier 5</v>
      </c>
      <c r="Z4470" s="71"/>
      <c r="AA4470" s="71"/>
    </row>
    <row r="4471" spans="1:27" ht="57.6" x14ac:dyDescent="0.3">
      <c r="A4471" s="1"/>
      <c r="B4471" s="70">
        <v>16380574</v>
      </c>
      <c r="C4471" s="60">
        <v>331</v>
      </c>
      <c r="D4471" s="61" t="s">
        <v>1623</v>
      </c>
      <c r="E4471" s="61" t="s">
        <v>49</v>
      </c>
      <c r="F4471" s="61">
        <v>78640</v>
      </c>
      <c r="G4471" s="62" t="s">
        <v>1462</v>
      </c>
      <c r="H4471" s="63">
        <v>29.965106500000001</v>
      </c>
      <c r="I4471" s="64">
        <v>-97.843091799999996</v>
      </c>
      <c r="J4471" s="65" t="s">
        <v>50</v>
      </c>
      <c r="K4471" s="66" t="s">
        <v>51</v>
      </c>
      <c r="L4471" s="62" t="s">
        <v>58</v>
      </c>
      <c r="M4471" s="69"/>
      <c r="N4471" s="65" t="s">
        <v>50</v>
      </c>
      <c r="O4471" s="66" t="s">
        <v>58</v>
      </c>
      <c r="P4471" s="69"/>
      <c r="Q4471" s="55" t="str">
        <f t="shared" si="69"/>
        <v>Non-Lead</v>
      </c>
      <c r="R4471" s="70" t="s">
        <v>51</v>
      </c>
      <c r="S4471" s="70" t="s">
        <v>51</v>
      </c>
      <c r="T4471" s="70"/>
      <c r="U4471" s="71" t="s">
        <v>53</v>
      </c>
      <c r="V4471" s="71" t="s">
        <v>51</v>
      </c>
      <c r="W4471" s="71" t="s">
        <v>51</v>
      </c>
      <c r="X4471" s="71" t="s">
        <v>51</v>
      </c>
      <c r="Y4471" s="72" t="str">
        <f>IF((OR((AND('[1]PWS Information'!$E$10="CWS",U4471="Single Family Residence",Q4471="Lead")),
(AND('[1]PWS Information'!$E$10="CWS",U4471="Multiple Family Residence",'[1]PWS Information'!$E$11="Yes",Q4471="Lead")),
(AND('[1]PWS Information'!$E$10="NTNC",Q4471="Lead")))),"Tier 1",
IF((OR((AND('[1]PWS Information'!$E$10="CWS",U4471="Multiple Family Residence",'[1]PWS Information'!$E$11="No",Q4471="Lead")),
(AND('[1]PWS Information'!$E$10="CWS",U4471="Other",Q4471="Lead")),
(AND('[1]PWS Information'!$E$10="CWS",U4471="Building",Q4471="Lead")))),"Tier 2",
IF((OR((AND('[1]PWS Information'!$E$10="CWS",U4471="Single Family Residence",Q4471="Galvanized Requiring Replacement")),
(AND('[1]PWS Information'!$E$10="CWS",U4471="Single Family Residence",Q4471="Galvanized Requiring Replacement",R4471="Yes")),
(AND('[1]PWS Information'!$E$10="NTNC",Q4471="Galvanized Requiring Replacement")),
(AND('[1]PWS Information'!$E$10="NTNC",U4471="Single Family Residence",R4471="Yes")))),"Tier 3",
IF((OR((AND('[1]PWS Information'!$E$10="CWS",U4471="Single Family Residence",S4471="Yes",Q4471="Non-Lead", J4471="Non-Lead - Copper",L4471="Before 1989")),
(AND('[1]PWS Information'!$E$10="CWS",U4471="Single Family Residence",S4471="Yes",Q4471="Non-Lead", N4471="Non-Lead - Copper",O4471="Before 1989")))),"Tier 4",
IF((OR((AND('[1]PWS Information'!$E$10="NTNC",Q4471="Non-Lead")),
(AND('[1]PWS Information'!$E$10="CWS",Q4471="Non-Lead",S4471="")),
(AND('[1]PWS Information'!$E$10="CWS",Q4471="Non-Lead",S4471="No")),
(AND('[1]PWS Information'!$E$10="CWS",Q4471="Non-Lead",S4471="Don't Know")),
(AND('[1]PWS Information'!$E$10="CWS",Q4471="Non-Lead", J4471="Non-Lead - Copper", S4471="Yes", L4471="Between 1989 and 2014")),
(AND('[1]PWS Information'!$E$10="CWS",Q4471="Non-Lead", J4471="Non-Lead - Copper", S4471="Yes", L4471="After 2014")),
(AND('[1]PWS Information'!$E$10="CWS",Q4471="Non-Lead", J4471="Non-Lead - Copper", S4471="Yes", L4471="Unknown")),
(AND('[1]PWS Information'!$E$10="CWS",Q4471="Non-Lead", N4471="Non-Lead - Copper", S4471="Yes", O4471="Between 1989 and 2014")),
(AND('[1]PWS Information'!$E$10="CWS",Q4471="Non-Lead", N4471="Non-Lead - Copper", S4471="Yes", O4471="After 2014")),
(AND('[1]PWS Information'!$E$10="CWS",Q4471="Non-Lead", N4471="Non-Lead - Copper", S4471="Yes", O4471="Unknown")),
(AND('[1]PWS Information'!$E$10="CWS",Q4471="Unknown")),
(AND('[1]PWS Information'!$E$10="NTNC",Q4471="Unknown")))),"Tier 5",
"")))))</f>
        <v>Tier 5</v>
      </c>
      <c r="Z4471" s="71"/>
      <c r="AA4471" s="71"/>
    </row>
    <row r="4472" spans="1:27" ht="57.6" x14ac:dyDescent="0.3">
      <c r="A4472" s="1"/>
      <c r="B4472" s="70">
        <v>16393218</v>
      </c>
      <c r="C4472" s="60">
        <v>340</v>
      </c>
      <c r="D4472" s="61" t="s">
        <v>1623</v>
      </c>
      <c r="E4472" s="61" t="s">
        <v>49</v>
      </c>
      <c r="F4472" s="61">
        <v>78640</v>
      </c>
      <c r="G4472" s="62" t="s">
        <v>1462</v>
      </c>
      <c r="H4472" s="63">
        <v>29.964995699999999</v>
      </c>
      <c r="I4472" s="64">
        <v>-97.842912900000002</v>
      </c>
      <c r="J4472" s="65" t="s">
        <v>50</v>
      </c>
      <c r="K4472" s="66" t="s">
        <v>51</v>
      </c>
      <c r="L4472" s="62" t="s">
        <v>58</v>
      </c>
      <c r="M4472" s="69"/>
      <c r="N4472" s="65" t="s">
        <v>50</v>
      </c>
      <c r="O4472" s="66" t="s">
        <v>58</v>
      </c>
      <c r="P4472" s="69"/>
      <c r="Q4472" s="55" t="str">
        <f t="shared" si="69"/>
        <v>Non-Lead</v>
      </c>
      <c r="R4472" s="70" t="s">
        <v>51</v>
      </c>
      <c r="S4472" s="70" t="s">
        <v>51</v>
      </c>
      <c r="T4472" s="70"/>
      <c r="U4472" s="71" t="s">
        <v>53</v>
      </c>
      <c r="V4472" s="71" t="s">
        <v>51</v>
      </c>
      <c r="W4472" s="71" t="s">
        <v>51</v>
      </c>
      <c r="X4472" s="71" t="s">
        <v>51</v>
      </c>
      <c r="Y4472" s="72" t="str">
        <f>IF((OR((AND('[1]PWS Information'!$E$10="CWS",U4472="Single Family Residence",Q4472="Lead")),
(AND('[1]PWS Information'!$E$10="CWS",U4472="Multiple Family Residence",'[1]PWS Information'!$E$11="Yes",Q4472="Lead")),
(AND('[1]PWS Information'!$E$10="NTNC",Q4472="Lead")))),"Tier 1",
IF((OR((AND('[1]PWS Information'!$E$10="CWS",U4472="Multiple Family Residence",'[1]PWS Information'!$E$11="No",Q4472="Lead")),
(AND('[1]PWS Information'!$E$10="CWS",U4472="Other",Q4472="Lead")),
(AND('[1]PWS Information'!$E$10="CWS",U4472="Building",Q4472="Lead")))),"Tier 2",
IF((OR((AND('[1]PWS Information'!$E$10="CWS",U4472="Single Family Residence",Q4472="Galvanized Requiring Replacement")),
(AND('[1]PWS Information'!$E$10="CWS",U4472="Single Family Residence",Q4472="Galvanized Requiring Replacement",R4472="Yes")),
(AND('[1]PWS Information'!$E$10="NTNC",Q4472="Galvanized Requiring Replacement")),
(AND('[1]PWS Information'!$E$10="NTNC",U4472="Single Family Residence",R4472="Yes")))),"Tier 3",
IF((OR((AND('[1]PWS Information'!$E$10="CWS",U4472="Single Family Residence",S4472="Yes",Q4472="Non-Lead", J4472="Non-Lead - Copper",L4472="Before 1989")),
(AND('[1]PWS Information'!$E$10="CWS",U4472="Single Family Residence",S4472="Yes",Q4472="Non-Lead", N4472="Non-Lead - Copper",O4472="Before 1989")))),"Tier 4",
IF((OR((AND('[1]PWS Information'!$E$10="NTNC",Q4472="Non-Lead")),
(AND('[1]PWS Information'!$E$10="CWS",Q4472="Non-Lead",S4472="")),
(AND('[1]PWS Information'!$E$10="CWS",Q4472="Non-Lead",S4472="No")),
(AND('[1]PWS Information'!$E$10="CWS",Q4472="Non-Lead",S4472="Don't Know")),
(AND('[1]PWS Information'!$E$10="CWS",Q4472="Non-Lead", J4472="Non-Lead - Copper", S4472="Yes", L4472="Between 1989 and 2014")),
(AND('[1]PWS Information'!$E$10="CWS",Q4472="Non-Lead", J4472="Non-Lead - Copper", S4472="Yes", L4472="After 2014")),
(AND('[1]PWS Information'!$E$10="CWS",Q4472="Non-Lead", J4472="Non-Lead - Copper", S4472="Yes", L4472="Unknown")),
(AND('[1]PWS Information'!$E$10="CWS",Q4472="Non-Lead", N4472="Non-Lead - Copper", S4472="Yes", O4472="Between 1989 and 2014")),
(AND('[1]PWS Information'!$E$10="CWS",Q4472="Non-Lead", N4472="Non-Lead - Copper", S4472="Yes", O4472="After 2014")),
(AND('[1]PWS Information'!$E$10="CWS",Q4472="Non-Lead", N4472="Non-Lead - Copper", S4472="Yes", O4472="Unknown")),
(AND('[1]PWS Information'!$E$10="CWS",Q4472="Unknown")),
(AND('[1]PWS Information'!$E$10="NTNC",Q4472="Unknown")))),"Tier 5",
"")))))</f>
        <v>Tier 5</v>
      </c>
      <c r="Z4472" s="71"/>
      <c r="AA4472" s="71"/>
    </row>
    <row r="4473" spans="1:27" ht="86.4" x14ac:dyDescent="0.3">
      <c r="A4473" s="1"/>
      <c r="B4473" s="70">
        <v>1508838</v>
      </c>
      <c r="C4473" s="60">
        <v>345</v>
      </c>
      <c r="D4473" s="61" t="s">
        <v>1623</v>
      </c>
      <c r="E4473" s="61" t="s">
        <v>49</v>
      </c>
      <c r="F4473" s="61">
        <v>78640</v>
      </c>
      <c r="G4473" s="62" t="s">
        <v>1626</v>
      </c>
      <c r="H4473" s="63">
        <v>29.965203200000001</v>
      </c>
      <c r="I4473" s="64">
        <v>-97.842863399999999</v>
      </c>
      <c r="J4473" s="65" t="s">
        <v>50</v>
      </c>
      <c r="K4473" s="66" t="s">
        <v>51</v>
      </c>
      <c r="L4473" s="62" t="s">
        <v>58</v>
      </c>
      <c r="M4473" s="69"/>
      <c r="N4473" s="65" t="s">
        <v>50</v>
      </c>
      <c r="O4473" s="66" t="s">
        <v>58</v>
      </c>
      <c r="P4473" s="69"/>
      <c r="Q4473" s="55" t="str">
        <f t="shared" si="69"/>
        <v>Non-Lead</v>
      </c>
      <c r="R4473" s="70" t="s">
        <v>51</v>
      </c>
      <c r="S4473" s="70" t="s">
        <v>51</v>
      </c>
      <c r="T4473" s="70"/>
      <c r="U4473" s="71" t="s">
        <v>53</v>
      </c>
      <c r="V4473" s="71" t="s">
        <v>51</v>
      </c>
      <c r="W4473" s="71" t="s">
        <v>51</v>
      </c>
      <c r="X4473" s="71" t="s">
        <v>51</v>
      </c>
      <c r="Y4473" s="72" t="str">
        <f>IF((OR((AND('[1]PWS Information'!$E$10="CWS",U4473="Single Family Residence",Q4473="Lead")),
(AND('[1]PWS Information'!$E$10="CWS",U4473="Multiple Family Residence",'[1]PWS Information'!$E$11="Yes",Q4473="Lead")),
(AND('[1]PWS Information'!$E$10="NTNC",Q4473="Lead")))),"Tier 1",
IF((OR((AND('[1]PWS Information'!$E$10="CWS",U4473="Multiple Family Residence",'[1]PWS Information'!$E$11="No",Q4473="Lead")),
(AND('[1]PWS Information'!$E$10="CWS",U4473="Other",Q4473="Lead")),
(AND('[1]PWS Information'!$E$10="CWS",U4473="Building",Q4473="Lead")))),"Tier 2",
IF((OR((AND('[1]PWS Information'!$E$10="CWS",U4473="Single Family Residence",Q4473="Galvanized Requiring Replacement")),
(AND('[1]PWS Information'!$E$10="CWS",U4473="Single Family Residence",Q4473="Galvanized Requiring Replacement",R4473="Yes")),
(AND('[1]PWS Information'!$E$10="NTNC",Q4473="Galvanized Requiring Replacement")),
(AND('[1]PWS Information'!$E$10="NTNC",U4473="Single Family Residence",R4473="Yes")))),"Tier 3",
IF((OR((AND('[1]PWS Information'!$E$10="CWS",U4473="Single Family Residence",S4473="Yes",Q4473="Non-Lead", J4473="Non-Lead - Copper",L4473="Before 1989")),
(AND('[1]PWS Information'!$E$10="CWS",U4473="Single Family Residence",S4473="Yes",Q4473="Non-Lead", N4473="Non-Lead - Copper",O4473="Before 1989")))),"Tier 4",
IF((OR((AND('[1]PWS Information'!$E$10="NTNC",Q4473="Non-Lead")),
(AND('[1]PWS Information'!$E$10="CWS",Q4473="Non-Lead",S4473="")),
(AND('[1]PWS Information'!$E$10="CWS",Q4473="Non-Lead",S4473="No")),
(AND('[1]PWS Information'!$E$10="CWS",Q4473="Non-Lead",S4473="Don't Know")),
(AND('[1]PWS Information'!$E$10="CWS",Q4473="Non-Lead", J4473="Non-Lead - Copper", S4473="Yes", L4473="Between 1989 and 2014")),
(AND('[1]PWS Information'!$E$10="CWS",Q4473="Non-Lead", J4473="Non-Lead - Copper", S4473="Yes", L4473="After 2014")),
(AND('[1]PWS Information'!$E$10="CWS",Q4473="Non-Lead", J4473="Non-Lead - Copper", S4473="Yes", L4473="Unknown")),
(AND('[1]PWS Information'!$E$10="CWS",Q4473="Non-Lead", N4473="Non-Lead - Copper", S4473="Yes", O4473="Between 1989 and 2014")),
(AND('[1]PWS Information'!$E$10="CWS",Q4473="Non-Lead", N4473="Non-Lead - Copper", S4473="Yes", O4473="After 2014")),
(AND('[1]PWS Information'!$E$10="CWS",Q4473="Non-Lead", N4473="Non-Lead - Copper", S4473="Yes", O4473="Unknown")),
(AND('[1]PWS Information'!$E$10="CWS",Q4473="Unknown")),
(AND('[1]PWS Information'!$E$10="NTNC",Q4473="Unknown")))),"Tier 5",
"")))))</f>
        <v>Tier 5</v>
      </c>
      <c r="Z4473" s="71"/>
      <c r="AA4473" s="71"/>
    </row>
    <row r="4474" spans="1:27" ht="57.6" x14ac:dyDescent="0.3">
      <c r="A4474" s="17"/>
      <c r="B4474" s="70">
        <v>5363557</v>
      </c>
      <c r="C4474" s="60">
        <v>355</v>
      </c>
      <c r="D4474" s="61" t="s">
        <v>1623</v>
      </c>
      <c r="E4474" s="61" t="s">
        <v>49</v>
      </c>
      <c r="F4474" s="61">
        <v>78640</v>
      </c>
      <c r="G4474" s="62" t="s">
        <v>1462</v>
      </c>
      <c r="H4474" s="63">
        <v>29.965244999999999</v>
      </c>
      <c r="I4474" s="64">
        <v>-97.842691000000002</v>
      </c>
      <c r="J4474" s="65" t="s">
        <v>50</v>
      </c>
      <c r="K4474" s="66" t="s">
        <v>51</v>
      </c>
      <c r="L4474" s="62" t="s">
        <v>58</v>
      </c>
      <c r="M4474" s="69"/>
      <c r="N4474" s="65" t="s">
        <v>50</v>
      </c>
      <c r="O4474" s="66" t="s">
        <v>58</v>
      </c>
      <c r="P4474" s="69"/>
      <c r="Q4474" s="55" t="str">
        <f t="shared" si="69"/>
        <v>Non-Lead</v>
      </c>
      <c r="R4474" s="70" t="s">
        <v>51</v>
      </c>
      <c r="S4474" s="70" t="s">
        <v>51</v>
      </c>
      <c r="T4474" s="70"/>
      <c r="U4474" s="71" t="s">
        <v>53</v>
      </c>
      <c r="V4474" s="71" t="s">
        <v>51</v>
      </c>
      <c r="W4474" s="71" t="s">
        <v>51</v>
      </c>
      <c r="X4474" s="71" t="s">
        <v>51</v>
      </c>
      <c r="Y4474" s="72" t="str">
        <f>IF((OR((AND('[1]PWS Information'!$E$10="CWS",U4474="Single Family Residence",Q4474="Lead")),
(AND('[1]PWS Information'!$E$10="CWS",U4474="Multiple Family Residence",'[1]PWS Information'!$E$11="Yes",Q4474="Lead")),
(AND('[1]PWS Information'!$E$10="NTNC",Q4474="Lead")))),"Tier 1",
IF((OR((AND('[1]PWS Information'!$E$10="CWS",U4474="Multiple Family Residence",'[1]PWS Information'!$E$11="No",Q4474="Lead")),
(AND('[1]PWS Information'!$E$10="CWS",U4474="Other",Q4474="Lead")),
(AND('[1]PWS Information'!$E$10="CWS",U4474="Building",Q4474="Lead")))),"Tier 2",
IF((OR((AND('[1]PWS Information'!$E$10="CWS",U4474="Single Family Residence",Q4474="Galvanized Requiring Replacement")),
(AND('[1]PWS Information'!$E$10="CWS",U4474="Single Family Residence",Q4474="Galvanized Requiring Replacement",R4474="Yes")),
(AND('[1]PWS Information'!$E$10="NTNC",Q4474="Galvanized Requiring Replacement")),
(AND('[1]PWS Information'!$E$10="NTNC",U4474="Single Family Residence",R4474="Yes")))),"Tier 3",
IF((OR((AND('[1]PWS Information'!$E$10="CWS",U4474="Single Family Residence",S4474="Yes",Q4474="Non-Lead", J4474="Non-Lead - Copper",L4474="Before 1989")),
(AND('[1]PWS Information'!$E$10="CWS",U4474="Single Family Residence",S4474="Yes",Q4474="Non-Lead", N4474="Non-Lead - Copper",O4474="Before 1989")))),"Tier 4",
IF((OR((AND('[1]PWS Information'!$E$10="NTNC",Q4474="Non-Lead")),
(AND('[1]PWS Information'!$E$10="CWS",Q4474="Non-Lead",S4474="")),
(AND('[1]PWS Information'!$E$10="CWS",Q4474="Non-Lead",S4474="No")),
(AND('[1]PWS Information'!$E$10="CWS",Q4474="Non-Lead",S4474="Don't Know")),
(AND('[1]PWS Information'!$E$10="CWS",Q4474="Non-Lead", J4474="Non-Lead - Copper", S4474="Yes", L4474="Between 1989 and 2014")),
(AND('[1]PWS Information'!$E$10="CWS",Q4474="Non-Lead", J4474="Non-Lead - Copper", S4474="Yes", L4474="After 2014")),
(AND('[1]PWS Information'!$E$10="CWS",Q4474="Non-Lead", J4474="Non-Lead - Copper", S4474="Yes", L4474="Unknown")),
(AND('[1]PWS Information'!$E$10="CWS",Q4474="Non-Lead", N4474="Non-Lead - Copper", S4474="Yes", O4474="Between 1989 and 2014")),
(AND('[1]PWS Information'!$E$10="CWS",Q4474="Non-Lead", N4474="Non-Lead - Copper", S4474="Yes", O4474="After 2014")),
(AND('[1]PWS Information'!$E$10="CWS",Q4474="Non-Lead", N4474="Non-Lead - Copper", S4474="Yes", O4474="Unknown")),
(AND('[1]PWS Information'!$E$10="CWS",Q4474="Unknown")),
(AND('[1]PWS Information'!$E$10="NTNC",Q4474="Unknown")))),"Tier 5",
"")))))</f>
        <v>Tier 5</v>
      </c>
      <c r="Z4474" s="71"/>
      <c r="AA4474" s="71"/>
    </row>
    <row r="4475" spans="1:27" ht="57.6" x14ac:dyDescent="0.3">
      <c r="A4475" s="1"/>
      <c r="B4475" s="70">
        <v>15858361</v>
      </c>
      <c r="C4475" s="60">
        <v>361</v>
      </c>
      <c r="D4475" s="61" t="s">
        <v>1623</v>
      </c>
      <c r="E4475" s="61" t="s">
        <v>49</v>
      </c>
      <c r="F4475" s="61">
        <v>78640</v>
      </c>
      <c r="G4475" s="62" t="s">
        <v>1462</v>
      </c>
      <c r="H4475" s="63">
        <v>29.965318400000001</v>
      </c>
      <c r="I4475" s="64">
        <v>-97.842391000000006</v>
      </c>
      <c r="J4475" s="65" t="s">
        <v>50</v>
      </c>
      <c r="K4475" s="66" t="s">
        <v>51</v>
      </c>
      <c r="L4475" s="62" t="s">
        <v>58</v>
      </c>
      <c r="M4475" s="69"/>
      <c r="N4475" s="65" t="s">
        <v>50</v>
      </c>
      <c r="O4475" s="66" t="s">
        <v>58</v>
      </c>
      <c r="P4475" s="69"/>
      <c r="Q4475" s="55" t="str">
        <f t="shared" si="69"/>
        <v>Non-Lead</v>
      </c>
      <c r="R4475" s="70" t="s">
        <v>51</v>
      </c>
      <c r="S4475" s="70" t="s">
        <v>51</v>
      </c>
      <c r="T4475" s="70"/>
      <c r="U4475" s="71" t="s">
        <v>53</v>
      </c>
      <c r="V4475" s="71" t="s">
        <v>51</v>
      </c>
      <c r="W4475" s="71" t="s">
        <v>51</v>
      </c>
      <c r="X4475" s="71" t="s">
        <v>51</v>
      </c>
      <c r="Y4475" s="72" t="str">
        <f>IF((OR((AND('[1]PWS Information'!$E$10="CWS",U4475="Single Family Residence",Q4475="Lead")),
(AND('[1]PWS Information'!$E$10="CWS",U4475="Multiple Family Residence",'[1]PWS Information'!$E$11="Yes",Q4475="Lead")),
(AND('[1]PWS Information'!$E$10="NTNC",Q4475="Lead")))),"Tier 1",
IF((OR((AND('[1]PWS Information'!$E$10="CWS",U4475="Multiple Family Residence",'[1]PWS Information'!$E$11="No",Q4475="Lead")),
(AND('[1]PWS Information'!$E$10="CWS",U4475="Other",Q4475="Lead")),
(AND('[1]PWS Information'!$E$10="CWS",U4475="Building",Q4475="Lead")))),"Tier 2",
IF((OR((AND('[1]PWS Information'!$E$10="CWS",U4475="Single Family Residence",Q4475="Galvanized Requiring Replacement")),
(AND('[1]PWS Information'!$E$10="CWS",U4475="Single Family Residence",Q4475="Galvanized Requiring Replacement",R4475="Yes")),
(AND('[1]PWS Information'!$E$10="NTNC",Q4475="Galvanized Requiring Replacement")),
(AND('[1]PWS Information'!$E$10="NTNC",U4475="Single Family Residence",R4475="Yes")))),"Tier 3",
IF((OR((AND('[1]PWS Information'!$E$10="CWS",U4475="Single Family Residence",S4475="Yes",Q4475="Non-Lead", J4475="Non-Lead - Copper",L4475="Before 1989")),
(AND('[1]PWS Information'!$E$10="CWS",U4475="Single Family Residence",S4475="Yes",Q4475="Non-Lead", N4475="Non-Lead - Copper",O4475="Before 1989")))),"Tier 4",
IF((OR((AND('[1]PWS Information'!$E$10="NTNC",Q4475="Non-Lead")),
(AND('[1]PWS Information'!$E$10="CWS",Q4475="Non-Lead",S4475="")),
(AND('[1]PWS Information'!$E$10="CWS",Q4475="Non-Lead",S4475="No")),
(AND('[1]PWS Information'!$E$10="CWS",Q4475="Non-Lead",S4475="Don't Know")),
(AND('[1]PWS Information'!$E$10="CWS",Q4475="Non-Lead", J4475="Non-Lead - Copper", S4475="Yes", L4475="Between 1989 and 2014")),
(AND('[1]PWS Information'!$E$10="CWS",Q4475="Non-Lead", J4475="Non-Lead - Copper", S4475="Yes", L4475="After 2014")),
(AND('[1]PWS Information'!$E$10="CWS",Q4475="Non-Lead", J4475="Non-Lead - Copper", S4475="Yes", L4475="Unknown")),
(AND('[1]PWS Information'!$E$10="CWS",Q4475="Non-Lead", N4475="Non-Lead - Copper", S4475="Yes", O4475="Between 1989 and 2014")),
(AND('[1]PWS Information'!$E$10="CWS",Q4475="Non-Lead", N4475="Non-Lead - Copper", S4475="Yes", O4475="After 2014")),
(AND('[1]PWS Information'!$E$10="CWS",Q4475="Non-Lead", N4475="Non-Lead - Copper", S4475="Yes", O4475="Unknown")),
(AND('[1]PWS Information'!$E$10="CWS",Q4475="Unknown")),
(AND('[1]PWS Information'!$E$10="NTNC",Q4475="Unknown")))),"Tier 5",
"")))))</f>
        <v>Tier 5</v>
      </c>
      <c r="Z4475" s="71"/>
      <c r="AA4475" s="71"/>
    </row>
    <row r="4476" spans="1:27" ht="57.6" x14ac:dyDescent="0.3">
      <c r="A4476" s="1"/>
      <c r="B4476" s="70">
        <v>16102951</v>
      </c>
      <c r="C4476" s="60">
        <v>375</v>
      </c>
      <c r="D4476" s="61" t="s">
        <v>1623</v>
      </c>
      <c r="E4476" s="61" t="s">
        <v>49</v>
      </c>
      <c r="F4476" s="61">
        <v>78640</v>
      </c>
      <c r="G4476" s="62" t="s">
        <v>1462</v>
      </c>
      <c r="H4476" s="63">
        <v>29.9653548</v>
      </c>
      <c r="I4476" s="64">
        <v>-97.842275299999997</v>
      </c>
      <c r="J4476" s="65" t="s">
        <v>50</v>
      </c>
      <c r="K4476" s="66" t="s">
        <v>51</v>
      </c>
      <c r="L4476" s="62" t="s">
        <v>58</v>
      </c>
      <c r="M4476" s="69"/>
      <c r="N4476" s="65" t="s">
        <v>50</v>
      </c>
      <c r="O4476" s="66" t="s">
        <v>58</v>
      </c>
      <c r="P4476" s="69"/>
      <c r="Q4476" s="55" t="str">
        <f t="shared" si="69"/>
        <v>Non-Lead</v>
      </c>
      <c r="R4476" s="70" t="s">
        <v>51</v>
      </c>
      <c r="S4476" s="70" t="s">
        <v>51</v>
      </c>
      <c r="T4476" s="70"/>
      <c r="U4476" s="71" t="s">
        <v>53</v>
      </c>
      <c r="V4476" s="71" t="s">
        <v>51</v>
      </c>
      <c r="W4476" s="71" t="s">
        <v>51</v>
      </c>
      <c r="X4476" s="71" t="s">
        <v>51</v>
      </c>
      <c r="Y4476" s="72" t="str">
        <f>IF((OR((AND('[1]PWS Information'!$E$10="CWS",U4476="Single Family Residence",Q4476="Lead")),
(AND('[1]PWS Information'!$E$10="CWS",U4476="Multiple Family Residence",'[1]PWS Information'!$E$11="Yes",Q4476="Lead")),
(AND('[1]PWS Information'!$E$10="NTNC",Q4476="Lead")))),"Tier 1",
IF((OR((AND('[1]PWS Information'!$E$10="CWS",U4476="Multiple Family Residence",'[1]PWS Information'!$E$11="No",Q4476="Lead")),
(AND('[1]PWS Information'!$E$10="CWS",U4476="Other",Q4476="Lead")),
(AND('[1]PWS Information'!$E$10="CWS",U4476="Building",Q4476="Lead")))),"Tier 2",
IF((OR((AND('[1]PWS Information'!$E$10="CWS",U4476="Single Family Residence",Q4476="Galvanized Requiring Replacement")),
(AND('[1]PWS Information'!$E$10="CWS",U4476="Single Family Residence",Q4476="Galvanized Requiring Replacement",R4476="Yes")),
(AND('[1]PWS Information'!$E$10="NTNC",Q4476="Galvanized Requiring Replacement")),
(AND('[1]PWS Information'!$E$10="NTNC",U4476="Single Family Residence",R4476="Yes")))),"Tier 3",
IF((OR((AND('[1]PWS Information'!$E$10="CWS",U4476="Single Family Residence",S4476="Yes",Q4476="Non-Lead", J4476="Non-Lead - Copper",L4476="Before 1989")),
(AND('[1]PWS Information'!$E$10="CWS",U4476="Single Family Residence",S4476="Yes",Q4476="Non-Lead", N4476="Non-Lead - Copper",O4476="Before 1989")))),"Tier 4",
IF((OR((AND('[1]PWS Information'!$E$10="NTNC",Q4476="Non-Lead")),
(AND('[1]PWS Information'!$E$10="CWS",Q4476="Non-Lead",S4476="")),
(AND('[1]PWS Information'!$E$10="CWS",Q4476="Non-Lead",S4476="No")),
(AND('[1]PWS Information'!$E$10="CWS",Q4476="Non-Lead",S4476="Don't Know")),
(AND('[1]PWS Information'!$E$10="CWS",Q4476="Non-Lead", J4476="Non-Lead - Copper", S4476="Yes", L4476="Between 1989 and 2014")),
(AND('[1]PWS Information'!$E$10="CWS",Q4476="Non-Lead", J4476="Non-Lead - Copper", S4476="Yes", L4476="After 2014")),
(AND('[1]PWS Information'!$E$10="CWS",Q4476="Non-Lead", J4476="Non-Lead - Copper", S4476="Yes", L4476="Unknown")),
(AND('[1]PWS Information'!$E$10="CWS",Q4476="Non-Lead", N4476="Non-Lead - Copper", S4476="Yes", O4476="Between 1989 and 2014")),
(AND('[1]PWS Information'!$E$10="CWS",Q4476="Non-Lead", N4476="Non-Lead - Copper", S4476="Yes", O4476="After 2014")),
(AND('[1]PWS Information'!$E$10="CWS",Q4476="Non-Lead", N4476="Non-Lead - Copper", S4476="Yes", O4476="Unknown")),
(AND('[1]PWS Information'!$E$10="CWS",Q4476="Unknown")),
(AND('[1]PWS Information'!$E$10="NTNC",Q4476="Unknown")))),"Tier 5",
"")))))</f>
        <v>Tier 5</v>
      </c>
      <c r="Z4476" s="71"/>
      <c r="AA4476" s="71"/>
    </row>
    <row r="4477" spans="1:27" ht="72" x14ac:dyDescent="0.3">
      <c r="A4477" s="1"/>
      <c r="B4477" s="70">
        <v>1430067</v>
      </c>
      <c r="C4477" s="60">
        <v>380</v>
      </c>
      <c r="D4477" s="61" t="s">
        <v>1623</v>
      </c>
      <c r="E4477" s="61" t="s">
        <v>49</v>
      </c>
      <c r="F4477" s="61">
        <v>78640</v>
      </c>
      <c r="G4477" s="62" t="s">
        <v>1627</v>
      </c>
      <c r="H4477" s="63">
        <v>29.965184300000001</v>
      </c>
      <c r="I4477" s="64">
        <v>-97.842040499999996</v>
      </c>
      <c r="J4477" s="65" t="s">
        <v>50</v>
      </c>
      <c r="K4477" s="66" t="s">
        <v>51</v>
      </c>
      <c r="L4477" s="62" t="s">
        <v>58</v>
      </c>
      <c r="M4477" s="69"/>
      <c r="N4477" s="65" t="s">
        <v>50</v>
      </c>
      <c r="O4477" s="66" t="s">
        <v>58</v>
      </c>
      <c r="P4477" s="69"/>
      <c r="Q4477" s="55" t="str">
        <f t="shared" si="69"/>
        <v>Non-Lead</v>
      </c>
      <c r="R4477" s="70" t="s">
        <v>51</v>
      </c>
      <c r="S4477" s="70" t="s">
        <v>51</v>
      </c>
      <c r="T4477" s="70"/>
      <c r="U4477" s="71" t="s">
        <v>53</v>
      </c>
      <c r="V4477" s="71" t="s">
        <v>51</v>
      </c>
      <c r="W4477" s="71" t="s">
        <v>51</v>
      </c>
      <c r="X4477" s="71" t="s">
        <v>51</v>
      </c>
      <c r="Y4477" s="72" t="str">
        <f>IF((OR((AND('[1]PWS Information'!$E$10="CWS",U4477="Single Family Residence",Q4477="Lead")),
(AND('[1]PWS Information'!$E$10="CWS",U4477="Multiple Family Residence",'[1]PWS Information'!$E$11="Yes",Q4477="Lead")),
(AND('[1]PWS Information'!$E$10="NTNC",Q4477="Lead")))),"Tier 1",
IF((OR((AND('[1]PWS Information'!$E$10="CWS",U4477="Multiple Family Residence",'[1]PWS Information'!$E$11="No",Q4477="Lead")),
(AND('[1]PWS Information'!$E$10="CWS",U4477="Other",Q4477="Lead")),
(AND('[1]PWS Information'!$E$10="CWS",U4477="Building",Q4477="Lead")))),"Tier 2",
IF((OR((AND('[1]PWS Information'!$E$10="CWS",U4477="Single Family Residence",Q4477="Galvanized Requiring Replacement")),
(AND('[1]PWS Information'!$E$10="CWS",U4477="Single Family Residence",Q4477="Galvanized Requiring Replacement",R4477="Yes")),
(AND('[1]PWS Information'!$E$10="NTNC",Q4477="Galvanized Requiring Replacement")),
(AND('[1]PWS Information'!$E$10="NTNC",U4477="Single Family Residence",R4477="Yes")))),"Tier 3",
IF((OR((AND('[1]PWS Information'!$E$10="CWS",U4477="Single Family Residence",S4477="Yes",Q4477="Non-Lead", J4477="Non-Lead - Copper",L4477="Before 1989")),
(AND('[1]PWS Information'!$E$10="CWS",U4477="Single Family Residence",S4477="Yes",Q4477="Non-Lead", N4477="Non-Lead - Copper",O4477="Before 1989")))),"Tier 4",
IF((OR((AND('[1]PWS Information'!$E$10="NTNC",Q4477="Non-Lead")),
(AND('[1]PWS Information'!$E$10="CWS",Q4477="Non-Lead",S4477="")),
(AND('[1]PWS Information'!$E$10="CWS",Q4477="Non-Lead",S4477="No")),
(AND('[1]PWS Information'!$E$10="CWS",Q4477="Non-Lead",S4477="Don't Know")),
(AND('[1]PWS Information'!$E$10="CWS",Q4477="Non-Lead", J4477="Non-Lead - Copper", S4477="Yes", L4477="Between 1989 and 2014")),
(AND('[1]PWS Information'!$E$10="CWS",Q4477="Non-Lead", J4477="Non-Lead - Copper", S4477="Yes", L4477="After 2014")),
(AND('[1]PWS Information'!$E$10="CWS",Q4477="Non-Lead", J4477="Non-Lead - Copper", S4477="Yes", L4477="Unknown")),
(AND('[1]PWS Information'!$E$10="CWS",Q4477="Non-Lead", N4477="Non-Lead - Copper", S4477="Yes", O4477="Between 1989 and 2014")),
(AND('[1]PWS Information'!$E$10="CWS",Q4477="Non-Lead", N4477="Non-Lead - Copper", S4477="Yes", O4477="After 2014")),
(AND('[1]PWS Information'!$E$10="CWS",Q4477="Non-Lead", N4477="Non-Lead - Copper", S4477="Yes", O4477="Unknown")),
(AND('[1]PWS Information'!$E$10="CWS",Q4477="Unknown")),
(AND('[1]PWS Information'!$E$10="NTNC",Q4477="Unknown")))),"Tier 5",
"")))))</f>
        <v>Tier 5</v>
      </c>
      <c r="Z4477" s="71"/>
      <c r="AA4477" s="71"/>
    </row>
    <row r="4478" spans="1:27" ht="57.6" x14ac:dyDescent="0.3">
      <c r="A4478" s="17"/>
      <c r="B4478" s="70">
        <v>13349165</v>
      </c>
      <c r="C4478" s="60">
        <v>385</v>
      </c>
      <c r="D4478" s="61" t="s">
        <v>1623</v>
      </c>
      <c r="E4478" s="61" t="s">
        <v>49</v>
      </c>
      <c r="F4478" s="61">
        <v>78640</v>
      </c>
      <c r="G4478" s="62" t="s">
        <v>1462</v>
      </c>
      <c r="H4478" s="63">
        <v>29.961482400000001</v>
      </c>
      <c r="I4478" s="64">
        <v>-97.841180300000005</v>
      </c>
      <c r="J4478" s="65" t="s">
        <v>50</v>
      </c>
      <c r="K4478" s="66" t="s">
        <v>51</v>
      </c>
      <c r="L4478" s="62" t="s">
        <v>58</v>
      </c>
      <c r="M4478" s="69"/>
      <c r="N4478" s="65" t="s">
        <v>50</v>
      </c>
      <c r="O4478" s="66" t="s">
        <v>58</v>
      </c>
      <c r="P4478" s="69"/>
      <c r="Q4478" s="55" t="str">
        <f t="shared" si="69"/>
        <v>Non-Lead</v>
      </c>
      <c r="R4478" s="70" t="s">
        <v>51</v>
      </c>
      <c r="S4478" s="70" t="s">
        <v>51</v>
      </c>
      <c r="T4478" s="70"/>
      <c r="U4478" s="71" t="s">
        <v>53</v>
      </c>
      <c r="V4478" s="71" t="s">
        <v>51</v>
      </c>
      <c r="W4478" s="71" t="s">
        <v>51</v>
      </c>
      <c r="X4478" s="71" t="s">
        <v>51</v>
      </c>
      <c r="Y4478" s="72" t="str">
        <f>IF((OR((AND('[1]PWS Information'!$E$10="CWS",U4478="Single Family Residence",Q4478="Lead")),
(AND('[1]PWS Information'!$E$10="CWS",U4478="Multiple Family Residence",'[1]PWS Information'!$E$11="Yes",Q4478="Lead")),
(AND('[1]PWS Information'!$E$10="NTNC",Q4478="Lead")))),"Tier 1",
IF((OR((AND('[1]PWS Information'!$E$10="CWS",U4478="Multiple Family Residence",'[1]PWS Information'!$E$11="No",Q4478="Lead")),
(AND('[1]PWS Information'!$E$10="CWS",U4478="Other",Q4478="Lead")),
(AND('[1]PWS Information'!$E$10="CWS",U4478="Building",Q4478="Lead")))),"Tier 2",
IF((OR((AND('[1]PWS Information'!$E$10="CWS",U4478="Single Family Residence",Q4478="Galvanized Requiring Replacement")),
(AND('[1]PWS Information'!$E$10="CWS",U4478="Single Family Residence",Q4478="Galvanized Requiring Replacement",R4478="Yes")),
(AND('[1]PWS Information'!$E$10="NTNC",Q4478="Galvanized Requiring Replacement")),
(AND('[1]PWS Information'!$E$10="NTNC",U4478="Single Family Residence",R4478="Yes")))),"Tier 3",
IF((OR((AND('[1]PWS Information'!$E$10="CWS",U4478="Single Family Residence",S4478="Yes",Q4478="Non-Lead", J4478="Non-Lead - Copper",L4478="Before 1989")),
(AND('[1]PWS Information'!$E$10="CWS",U4478="Single Family Residence",S4478="Yes",Q4478="Non-Lead", N4478="Non-Lead - Copper",O4478="Before 1989")))),"Tier 4",
IF((OR((AND('[1]PWS Information'!$E$10="NTNC",Q4478="Non-Lead")),
(AND('[1]PWS Information'!$E$10="CWS",Q4478="Non-Lead",S4478="")),
(AND('[1]PWS Information'!$E$10="CWS",Q4478="Non-Lead",S4478="No")),
(AND('[1]PWS Information'!$E$10="CWS",Q4478="Non-Lead",S4478="Don't Know")),
(AND('[1]PWS Information'!$E$10="CWS",Q4478="Non-Lead", J4478="Non-Lead - Copper", S4478="Yes", L4478="Between 1989 and 2014")),
(AND('[1]PWS Information'!$E$10="CWS",Q4478="Non-Lead", J4478="Non-Lead - Copper", S4478="Yes", L4478="After 2014")),
(AND('[1]PWS Information'!$E$10="CWS",Q4478="Non-Lead", J4478="Non-Lead - Copper", S4478="Yes", L4478="Unknown")),
(AND('[1]PWS Information'!$E$10="CWS",Q4478="Non-Lead", N4478="Non-Lead - Copper", S4478="Yes", O4478="Between 1989 and 2014")),
(AND('[1]PWS Information'!$E$10="CWS",Q4478="Non-Lead", N4478="Non-Lead - Copper", S4478="Yes", O4478="After 2014")),
(AND('[1]PWS Information'!$E$10="CWS",Q4478="Non-Lead", N4478="Non-Lead - Copper", S4478="Yes", O4478="Unknown")),
(AND('[1]PWS Information'!$E$10="CWS",Q4478="Unknown")),
(AND('[1]PWS Information'!$E$10="NTNC",Q4478="Unknown")))),"Tier 5",
"")))))</f>
        <v>Tier 5</v>
      </c>
      <c r="Z4478" s="71"/>
      <c r="AA4478" s="71"/>
    </row>
    <row r="4479" spans="1:27" ht="57.6" x14ac:dyDescent="0.3">
      <c r="A4479" s="1"/>
      <c r="B4479" s="70">
        <v>10154304</v>
      </c>
      <c r="C4479" s="60">
        <v>395</v>
      </c>
      <c r="D4479" s="61" t="s">
        <v>1623</v>
      </c>
      <c r="E4479" s="61" t="s">
        <v>49</v>
      </c>
      <c r="F4479" s="61">
        <v>78640</v>
      </c>
      <c r="G4479" s="62" t="s">
        <v>1462</v>
      </c>
      <c r="H4479" s="63">
        <v>29.965361699999999</v>
      </c>
      <c r="I4479" s="64">
        <v>-97.842104500000005</v>
      </c>
      <c r="J4479" s="65" t="s">
        <v>50</v>
      </c>
      <c r="K4479" s="66" t="s">
        <v>51</v>
      </c>
      <c r="L4479" s="62" t="s">
        <v>58</v>
      </c>
      <c r="M4479" s="69"/>
      <c r="N4479" s="65" t="s">
        <v>50</v>
      </c>
      <c r="O4479" s="66" t="s">
        <v>58</v>
      </c>
      <c r="P4479" s="69"/>
      <c r="Q4479" s="55" t="str">
        <f t="shared" si="69"/>
        <v>Non-Lead</v>
      </c>
      <c r="R4479" s="70" t="s">
        <v>51</v>
      </c>
      <c r="S4479" s="70" t="s">
        <v>51</v>
      </c>
      <c r="T4479" s="70"/>
      <c r="U4479" s="71" t="s">
        <v>53</v>
      </c>
      <c r="V4479" s="71" t="s">
        <v>51</v>
      </c>
      <c r="W4479" s="71" t="s">
        <v>51</v>
      </c>
      <c r="X4479" s="71" t="s">
        <v>51</v>
      </c>
      <c r="Y4479" s="72" t="str">
        <f>IF((OR((AND('[1]PWS Information'!$E$10="CWS",U4479="Single Family Residence",Q4479="Lead")),
(AND('[1]PWS Information'!$E$10="CWS",U4479="Multiple Family Residence",'[1]PWS Information'!$E$11="Yes",Q4479="Lead")),
(AND('[1]PWS Information'!$E$10="NTNC",Q4479="Lead")))),"Tier 1",
IF((OR((AND('[1]PWS Information'!$E$10="CWS",U4479="Multiple Family Residence",'[1]PWS Information'!$E$11="No",Q4479="Lead")),
(AND('[1]PWS Information'!$E$10="CWS",U4479="Other",Q4479="Lead")),
(AND('[1]PWS Information'!$E$10="CWS",U4479="Building",Q4479="Lead")))),"Tier 2",
IF((OR((AND('[1]PWS Information'!$E$10="CWS",U4479="Single Family Residence",Q4479="Galvanized Requiring Replacement")),
(AND('[1]PWS Information'!$E$10="CWS",U4479="Single Family Residence",Q4479="Galvanized Requiring Replacement",R4479="Yes")),
(AND('[1]PWS Information'!$E$10="NTNC",Q4479="Galvanized Requiring Replacement")),
(AND('[1]PWS Information'!$E$10="NTNC",U4479="Single Family Residence",R4479="Yes")))),"Tier 3",
IF((OR((AND('[1]PWS Information'!$E$10="CWS",U4479="Single Family Residence",S4479="Yes",Q4479="Non-Lead", J4479="Non-Lead - Copper",L4479="Before 1989")),
(AND('[1]PWS Information'!$E$10="CWS",U4479="Single Family Residence",S4479="Yes",Q4479="Non-Lead", N4479="Non-Lead - Copper",O4479="Before 1989")))),"Tier 4",
IF((OR((AND('[1]PWS Information'!$E$10="NTNC",Q4479="Non-Lead")),
(AND('[1]PWS Information'!$E$10="CWS",Q4479="Non-Lead",S4479="")),
(AND('[1]PWS Information'!$E$10="CWS",Q4479="Non-Lead",S4479="No")),
(AND('[1]PWS Information'!$E$10="CWS",Q4479="Non-Lead",S4479="Don't Know")),
(AND('[1]PWS Information'!$E$10="CWS",Q4479="Non-Lead", J4479="Non-Lead - Copper", S4479="Yes", L4479="Between 1989 and 2014")),
(AND('[1]PWS Information'!$E$10="CWS",Q4479="Non-Lead", J4479="Non-Lead - Copper", S4479="Yes", L4479="After 2014")),
(AND('[1]PWS Information'!$E$10="CWS",Q4479="Non-Lead", J4479="Non-Lead - Copper", S4479="Yes", L4479="Unknown")),
(AND('[1]PWS Information'!$E$10="CWS",Q4479="Non-Lead", N4479="Non-Lead - Copper", S4479="Yes", O4479="Between 1989 and 2014")),
(AND('[1]PWS Information'!$E$10="CWS",Q4479="Non-Lead", N4479="Non-Lead - Copper", S4479="Yes", O4479="After 2014")),
(AND('[1]PWS Information'!$E$10="CWS",Q4479="Non-Lead", N4479="Non-Lead - Copper", S4479="Yes", O4479="Unknown")),
(AND('[1]PWS Information'!$E$10="CWS",Q4479="Unknown")),
(AND('[1]PWS Information'!$E$10="NTNC",Q4479="Unknown")))),"Tier 5",
"")))))</f>
        <v>Tier 5</v>
      </c>
      <c r="Z4479" s="71"/>
      <c r="AA4479" s="71"/>
    </row>
    <row r="4480" spans="1:27" ht="57.6" x14ac:dyDescent="0.3">
      <c r="A4480" s="1"/>
      <c r="B4480" s="70">
        <v>12088821</v>
      </c>
      <c r="C4480" s="60">
        <v>400</v>
      </c>
      <c r="D4480" s="61" t="s">
        <v>1623</v>
      </c>
      <c r="E4480" s="61" t="s">
        <v>49</v>
      </c>
      <c r="F4480" s="61">
        <v>78640</v>
      </c>
      <c r="G4480" s="62" t="s">
        <v>1462</v>
      </c>
      <c r="H4480" s="63">
        <v>29.965119999999999</v>
      </c>
      <c r="I4480" s="64">
        <v>-97.841718499999999</v>
      </c>
      <c r="J4480" s="65" t="s">
        <v>50</v>
      </c>
      <c r="K4480" s="66" t="s">
        <v>51</v>
      </c>
      <c r="L4480" s="62" t="s">
        <v>58</v>
      </c>
      <c r="M4480" s="69"/>
      <c r="N4480" s="65" t="s">
        <v>50</v>
      </c>
      <c r="O4480" s="66" t="s">
        <v>58</v>
      </c>
      <c r="P4480" s="69"/>
      <c r="Q4480" s="55" t="str">
        <f t="shared" si="69"/>
        <v>Non-Lead</v>
      </c>
      <c r="R4480" s="70" t="s">
        <v>51</v>
      </c>
      <c r="S4480" s="70" t="s">
        <v>51</v>
      </c>
      <c r="T4480" s="70"/>
      <c r="U4480" s="71" t="s">
        <v>53</v>
      </c>
      <c r="V4480" s="71" t="s">
        <v>51</v>
      </c>
      <c r="W4480" s="71" t="s">
        <v>51</v>
      </c>
      <c r="X4480" s="71" t="s">
        <v>51</v>
      </c>
      <c r="Y4480" s="72" t="str">
        <f>IF((OR((AND('[1]PWS Information'!$E$10="CWS",U4480="Single Family Residence",Q4480="Lead")),
(AND('[1]PWS Information'!$E$10="CWS",U4480="Multiple Family Residence",'[1]PWS Information'!$E$11="Yes",Q4480="Lead")),
(AND('[1]PWS Information'!$E$10="NTNC",Q4480="Lead")))),"Tier 1",
IF((OR((AND('[1]PWS Information'!$E$10="CWS",U4480="Multiple Family Residence",'[1]PWS Information'!$E$11="No",Q4480="Lead")),
(AND('[1]PWS Information'!$E$10="CWS",U4480="Other",Q4480="Lead")),
(AND('[1]PWS Information'!$E$10="CWS",U4480="Building",Q4480="Lead")))),"Tier 2",
IF((OR((AND('[1]PWS Information'!$E$10="CWS",U4480="Single Family Residence",Q4480="Galvanized Requiring Replacement")),
(AND('[1]PWS Information'!$E$10="CWS",U4480="Single Family Residence",Q4480="Galvanized Requiring Replacement",R4480="Yes")),
(AND('[1]PWS Information'!$E$10="NTNC",Q4480="Galvanized Requiring Replacement")),
(AND('[1]PWS Information'!$E$10="NTNC",U4480="Single Family Residence",R4480="Yes")))),"Tier 3",
IF((OR((AND('[1]PWS Information'!$E$10="CWS",U4480="Single Family Residence",S4480="Yes",Q4480="Non-Lead", J4480="Non-Lead - Copper",L4480="Before 1989")),
(AND('[1]PWS Information'!$E$10="CWS",U4480="Single Family Residence",S4480="Yes",Q4480="Non-Lead", N4480="Non-Lead - Copper",O4480="Before 1989")))),"Tier 4",
IF((OR((AND('[1]PWS Information'!$E$10="NTNC",Q4480="Non-Lead")),
(AND('[1]PWS Information'!$E$10="CWS",Q4480="Non-Lead",S4480="")),
(AND('[1]PWS Information'!$E$10="CWS",Q4480="Non-Lead",S4480="No")),
(AND('[1]PWS Information'!$E$10="CWS",Q4480="Non-Lead",S4480="Don't Know")),
(AND('[1]PWS Information'!$E$10="CWS",Q4480="Non-Lead", J4480="Non-Lead - Copper", S4480="Yes", L4480="Between 1989 and 2014")),
(AND('[1]PWS Information'!$E$10="CWS",Q4480="Non-Lead", J4480="Non-Lead - Copper", S4480="Yes", L4480="After 2014")),
(AND('[1]PWS Information'!$E$10="CWS",Q4480="Non-Lead", J4480="Non-Lead - Copper", S4480="Yes", L4480="Unknown")),
(AND('[1]PWS Information'!$E$10="CWS",Q4480="Non-Lead", N4480="Non-Lead - Copper", S4480="Yes", O4480="Between 1989 and 2014")),
(AND('[1]PWS Information'!$E$10="CWS",Q4480="Non-Lead", N4480="Non-Lead - Copper", S4480="Yes", O4480="After 2014")),
(AND('[1]PWS Information'!$E$10="CWS",Q4480="Non-Lead", N4480="Non-Lead - Copper", S4480="Yes", O4480="Unknown")),
(AND('[1]PWS Information'!$E$10="CWS",Q4480="Unknown")),
(AND('[1]PWS Information'!$E$10="NTNC",Q4480="Unknown")))),"Tier 5",
"")))))</f>
        <v>Tier 5</v>
      </c>
      <c r="Z4480" s="71"/>
      <c r="AA4480" s="71"/>
    </row>
    <row r="4481" spans="1:27" ht="57.6" x14ac:dyDescent="0.3">
      <c r="A4481" s="1"/>
      <c r="B4481" s="70">
        <v>16088786</v>
      </c>
      <c r="C4481" s="60">
        <v>401</v>
      </c>
      <c r="D4481" s="61" t="s">
        <v>1623</v>
      </c>
      <c r="E4481" s="61" t="s">
        <v>49</v>
      </c>
      <c r="F4481" s="61">
        <v>78640</v>
      </c>
      <c r="G4481" s="62" t="s">
        <v>1462</v>
      </c>
      <c r="H4481" s="63">
        <v>29.965358699999999</v>
      </c>
      <c r="I4481" s="64">
        <v>-97.842052600000002</v>
      </c>
      <c r="J4481" s="65" t="s">
        <v>50</v>
      </c>
      <c r="K4481" s="66" t="s">
        <v>51</v>
      </c>
      <c r="L4481" s="62" t="s">
        <v>58</v>
      </c>
      <c r="M4481" s="69"/>
      <c r="N4481" s="65" t="s">
        <v>50</v>
      </c>
      <c r="O4481" s="66" t="s">
        <v>58</v>
      </c>
      <c r="P4481" s="69"/>
      <c r="Q4481" s="55" t="str">
        <f t="shared" si="69"/>
        <v>Non-Lead</v>
      </c>
      <c r="R4481" s="70" t="s">
        <v>51</v>
      </c>
      <c r="S4481" s="70" t="s">
        <v>51</v>
      </c>
      <c r="T4481" s="70"/>
      <c r="U4481" s="71" t="s">
        <v>53</v>
      </c>
      <c r="V4481" s="71" t="s">
        <v>51</v>
      </c>
      <c r="W4481" s="71" t="s">
        <v>51</v>
      </c>
      <c r="X4481" s="71" t="s">
        <v>51</v>
      </c>
      <c r="Y4481" s="72" t="str">
        <f>IF((OR((AND('[1]PWS Information'!$E$10="CWS",U4481="Single Family Residence",Q4481="Lead")),
(AND('[1]PWS Information'!$E$10="CWS",U4481="Multiple Family Residence",'[1]PWS Information'!$E$11="Yes",Q4481="Lead")),
(AND('[1]PWS Information'!$E$10="NTNC",Q4481="Lead")))),"Tier 1",
IF((OR((AND('[1]PWS Information'!$E$10="CWS",U4481="Multiple Family Residence",'[1]PWS Information'!$E$11="No",Q4481="Lead")),
(AND('[1]PWS Information'!$E$10="CWS",U4481="Other",Q4481="Lead")),
(AND('[1]PWS Information'!$E$10="CWS",U4481="Building",Q4481="Lead")))),"Tier 2",
IF((OR((AND('[1]PWS Information'!$E$10="CWS",U4481="Single Family Residence",Q4481="Galvanized Requiring Replacement")),
(AND('[1]PWS Information'!$E$10="CWS",U4481="Single Family Residence",Q4481="Galvanized Requiring Replacement",R4481="Yes")),
(AND('[1]PWS Information'!$E$10="NTNC",Q4481="Galvanized Requiring Replacement")),
(AND('[1]PWS Information'!$E$10="NTNC",U4481="Single Family Residence",R4481="Yes")))),"Tier 3",
IF((OR((AND('[1]PWS Information'!$E$10="CWS",U4481="Single Family Residence",S4481="Yes",Q4481="Non-Lead", J4481="Non-Lead - Copper",L4481="Before 1989")),
(AND('[1]PWS Information'!$E$10="CWS",U4481="Single Family Residence",S4481="Yes",Q4481="Non-Lead", N4481="Non-Lead - Copper",O4481="Before 1989")))),"Tier 4",
IF((OR((AND('[1]PWS Information'!$E$10="NTNC",Q4481="Non-Lead")),
(AND('[1]PWS Information'!$E$10="CWS",Q4481="Non-Lead",S4481="")),
(AND('[1]PWS Information'!$E$10="CWS",Q4481="Non-Lead",S4481="No")),
(AND('[1]PWS Information'!$E$10="CWS",Q4481="Non-Lead",S4481="Don't Know")),
(AND('[1]PWS Information'!$E$10="CWS",Q4481="Non-Lead", J4481="Non-Lead - Copper", S4481="Yes", L4481="Between 1989 and 2014")),
(AND('[1]PWS Information'!$E$10="CWS",Q4481="Non-Lead", J4481="Non-Lead - Copper", S4481="Yes", L4481="After 2014")),
(AND('[1]PWS Information'!$E$10="CWS",Q4481="Non-Lead", J4481="Non-Lead - Copper", S4481="Yes", L4481="Unknown")),
(AND('[1]PWS Information'!$E$10="CWS",Q4481="Non-Lead", N4481="Non-Lead - Copper", S4481="Yes", O4481="Between 1989 and 2014")),
(AND('[1]PWS Information'!$E$10="CWS",Q4481="Non-Lead", N4481="Non-Lead - Copper", S4481="Yes", O4481="After 2014")),
(AND('[1]PWS Information'!$E$10="CWS",Q4481="Non-Lead", N4481="Non-Lead - Copper", S4481="Yes", O4481="Unknown")),
(AND('[1]PWS Information'!$E$10="CWS",Q4481="Unknown")),
(AND('[1]PWS Information'!$E$10="NTNC",Q4481="Unknown")))),"Tier 5",
"")))))</f>
        <v>Tier 5</v>
      </c>
      <c r="Z4481" s="71"/>
      <c r="AA4481" s="71"/>
    </row>
    <row r="4482" spans="1:27" ht="57.6" x14ac:dyDescent="0.3">
      <c r="A4482" s="17"/>
      <c r="B4482" s="70">
        <v>16261176</v>
      </c>
      <c r="C4482" s="60">
        <v>405</v>
      </c>
      <c r="D4482" s="61" t="s">
        <v>1623</v>
      </c>
      <c r="E4482" s="61" t="s">
        <v>49</v>
      </c>
      <c r="F4482" s="61">
        <v>78640</v>
      </c>
      <c r="G4482" s="62" t="s">
        <v>1462</v>
      </c>
      <c r="H4482" s="63">
        <v>29.965356799999999</v>
      </c>
      <c r="I4482" s="64">
        <v>-97.842017999999996</v>
      </c>
      <c r="J4482" s="65" t="s">
        <v>50</v>
      </c>
      <c r="K4482" s="66" t="s">
        <v>51</v>
      </c>
      <c r="L4482" s="62" t="s">
        <v>58</v>
      </c>
      <c r="M4482" s="69"/>
      <c r="N4482" s="65" t="s">
        <v>50</v>
      </c>
      <c r="O4482" s="66" t="s">
        <v>58</v>
      </c>
      <c r="P4482" s="69"/>
      <c r="Q4482" s="55" t="str">
        <f t="shared" si="69"/>
        <v>Non-Lead</v>
      </c>
      <c r="R4482" s="70" t="s">
        <v>51</v>
      </c>
      <c r="S4482" s="70" t="s">
        <v>51</v>
      </c>
      <c r="T4482" s="70"/>
      <c r="U4482" s="71" t="s">
        <v>53</v>
      </c>
      <c r="V4482" s="71" t="s">
        <v>51</v>
      </c>
      <c r="W4482" s="71" t="s">
        <v>51</v>
      </c>
      <c r="X4482" s="71" t="s">
        <v>51</v>
      </c>
      <c r="Y4482" s="72" t="str">
        <f>IF((OR((AND('[1]PWS Information'!$E$10="CWS",U4482="Single Family Residence",Q4482="Lead")),
(AND('[1]PWS Information'!$E$10="CWS",U4482="Multiple Family Residence",'[1]PWS Information'!$E$11="Yes",Q4482="Lead")),
(AND('[1]PWS Information'!$E$10="NTNC",Q4482="Lead")))),"Tier 1",
IF((OR((AND('[1]PWS Information'!$E$10="CWS",U4482="Multiple Family Residence",'[1]PWS Information'!$E$11="No",Q4482="Lead")),
(AND('[1]PWS Information'!$E$10="CWS",U4482="Other",Q4482="Lead")),
(AND('[1]PWS Information'!$E$10="CWS",U4482="Building",Q4482="Lead")))),"Tier 2",
IF((OR((AND('[1]PWS Information'!$E$10="CWS",U4482="Single Family Residence",Q4482="Galvanized Requiring Replacement")),
(AND('[1]PWS Information'!$E$10="CWS",U4482="Single Family Residence",Q4482="Galvanized Requiring Replacement",R4482="Yes")),
(AND('[1]PWS Information'!$E$10="NTNC",Q4482="Galvanized Requiring Replacement")),
(AND('[1]PWS Information'!$E$10="NTNC",U4482="Single Family Residence",R4482="Yes")))),"Tier 3",
IF((OR((AND('[1]PWS Information'!$E$10="CWS",U4482="Single Family Residence",S4482="Yes",Q4482="Non-Lead", J4482="Non-Lead - Copper",L4482="Before 1989")),
(AND('[1]PWS Information'!$E$10="CWS",U4482="Single Family Residence",S4482="Yes",Q4482="Non-Lead", N4482="Non-Lead - Copper",O4482="Before 1989")))),"Tier 4",
IF((OR((AND('[1]PWS Information'!$E$10="NTNC",Q4482="Non-Lead")),
(AND('[1]PWS Information'!$E$10="CWS",Q4482="Non-Lead",S4482="")),
(AND('[1]PWS Information'!$E$10="CWS",Q4482="Non-Lead",S4482="No")),
(AND('[1]PWS Information'!$E$10="CWS",Q4482="Non-Lead",S4482="Don't Know")),
(AND('[1]PWS Information'!$E$10="CWS",Q4482="Non-Lead", J4482="Non-Lead - Copper", S4482="Yes", L4482="Between 1989 and 2014")),
(AND('[1]PWS Information'!$E$10="CWS",Q4482="Non-Lead", J4482="Non-Lead - Copper", S4482="Yes", L4482="After 2014")),
(AND('[1]PWS Information'!$E$10="CWS",Q4482="Non-Lead", J4482="Non-Lead - Copper", S4482="Yes", L4482="Unknown")),
(AND('[1]PWS Information'!$E$10="CWS",Q4482="Non-Lead", N4482="Non-Lead - Copper", S4482="Yes", O4482="Between 1989 and 2014")),
(AND('[1]PWS Information'!$E$10="CWS",Q4482="Non-Lead", N4482="Non-Lead - Copper", S4482="Yes", O4482="After 2014")),
(AND('[1]PWS Information'!$E$10="CWS",Q4482="Non-Lead", N4482="Non-Lead - Copper", S4482="Yes", O4482="Unknown")),
(AND('[1]PWS Information'!$E$10="CWS",Q4482="Unknown")),
(AND('[1]PWS Information'!$E$10="NTNC",Q4482="Unknown")))),"Tier 5",
"")))))</f>
        <v>Tier 5</v>
      </c>
      <c r="Z4482" s="71"/>
      <c r="AA4482" s="71"/>
    </row>
    <row r="4483" spans="1:27" ht="57.6" x14ac:dyDescent="0.3">
      <c r="A4483" s="1"/>
      <c r="B4483" s="70">
        <v>12755316</v>
      </c>
      <c r="C4483" s="60">
        <v>450</v>
      </c>
      <c r="D4483" s="61" t="s">
        <v>1623</v>
      </c>
      <c r="E4483" s="61" t="s">
        <v>49</v>
      </c>
      <c r="F4483" s="61">
        <v>78640</v>
      </c>
      <c r="G4483" s="62" t="s">
        <v>1462</v>
      </c>
      <c r="H4483" s="63">
        <v>29.964659099999999</v>
      </c>
      <c r="I4483" s="64">
        <v>-97.841000699999995</v>
      </c>
      <c r="J4483" s="65" t="s">
        <v>50</v>
      </c>
      <c r="K4483" s="66" t="s">
        <v>51</v>
      </c>
      <c r="L4483" s="62" t="s">
        <v>58</v>
      </c>
      <c r="M4483" s="69"/>
      <c r="N4483" s="65" t="s">
        <v>50</v>
      </c>
      <c r="O4483" s="66" t="s">
        <v>58</v>
      </c>
      <c r="P4483" s="69"/>
      <c r="Q4483" s="55" t="str">
        <f t="shared" si="69"/>
        <v>Non-Lead</v>
      </c>
      <c r="R4483" s="70" t="s">
        <v>51</v>
      </c>
      <c r="S4483" s="70" t="s">
        <v>51</v>
      </c>
      <c r="T4483" s="70"/>
      <c r="U4483" s="71" t="s">
        <v>53</v>
      </c>
      <c r="V4483" s="71" t="s">
        <v>51</v>
      </c>
      <c r="W4483" s="71" t="s">
        <v>51</v>
      </c>
      <c r="X4483" s="71" t="s">
        <v>51</v>
      </c>
      <c r="Y4483" s="72" t="str">
        <f>IF((OR((AND('[1]PWS Information'!$E$10="CWS",U4483="Single Family Residence",Q4483="Lead")),
(AND('[1]PWS Information'!$E$10="CWS",U4483="Multiple Family Residence",'[1]PWS Information'!$E$11="Yes",Q4483="Lead")),
(AND('[1]PWS Information'!$E$10="NTNC",Q4483="Lead")))),"Tier 1",
IF((OR((AND('[1]PWS Information'!$E$10="CWS",U4483="Multiple Family Residence",'[1]PWS Information'!$E$11="No",Q4483="Lead")),
(AND('[1]PWS Information'!$E$10="CWS",U4483="Other",Q4483="Lead")),
(AND('[1]PWS Information'!$E$10="CWS",U4483="Building",Q4483="Lead")))),"Tier 2",
IF((OR((AND('[1]PWS Information'!$E$10="CWS",U4483="Single Family Residence",Q4483="Galvanized Requiring Replacement")),
(AND('[1]PWS Information'!$E$10="CWS",U4483="Single Family Residence",Q4483="Galvanized Requiring Replacement",R4483="Yes")),
(AND('[1]PWS Information'!$E$10="NTNC",Q4483="Galvanized Requiring Replacement")),
(AND('[1]PWS Information'!$E$10="NTNC",U4483="Single Family Residence",R4483="Yes")))),"Tier 3",
IF((OR((AND('[1]PWS Information'!$E$10="CWS",U4483="Single Family Residence",S4483="Yes",Q4483="Non-Lead", J4483="Non-Lead - Copper",L4483="Before 1989")),
(AND('[1]PWS Information'!$E$10="CWS",U4483="Single Family Residence",S4483="Yes",Q4483="Non-Lead", N4483="Non-Lead - Copper",O4483="Before 1989")))),"Tier 4",
IF((OR((AND('[1]PWS Information'!$E$10="NTNC",Q4483="Non-Lead")),
(AND('[1]PWS Information'!$E$10="CWS",Q4483="Non-Lead",S4483="")),
(AND('[1]PWS Information'!$E$10="CWS",Q4483="Non-Lead",S4483="No")),
(AND('[1]PWS Information'!$E$10="CWS",Q4483="Non-Lead",S4483="Don't Know")),
(AND('[1]PWS Information'!$E$10="CWS",Q4483="Non-Lead", J4483="Non-Lead - Copper", S4483="Yes", L4483="Between 1989 and 2014")),
(AND('[1]PWS Information'!$E$10="CWS",Q4483="Non-Lead", J4483="Non-Lead - Copper", S4483="Yes", L4483="After 2014")),
(AND('[1]PWS Information'!$E$10="CWS",Q4483="Non-Lead", J4483="Non-Lead - Copper", S4483="Yes", L4483="Unknown")),
(AND('[1]PWS Information'!$E$10="CWS",Q4483="Non-Lead", N4483="Non-Lead - Copper", S4483="Yes", O4483="Between 1989 and 2014")),
(AND('[1]PWS Information'!$E$10="CWS",Q4483="Non-Lead", N4483="Non-Lead - Copper", S4483="Yes", O4483="After 2014")),
(AND('[1]PWS Information'!$E$10="CWS",Q4483="Non-Lead", N4483="Non-Lead - Copper", S4483="Yes", O4483="Unknown")),
(AND('[1]PWS Information'!$E$10="CWS",Q4483="Unknown")),
(AND('[1]PWS Information'!$E$10="NTNC",Q4483="Unknown")))),"Tier 5",
"")))))</f>
        <v>Tier 5</v>
      </c>
      <c r="Z4483" s="71"/>
      <c r="AA4483" s="71"/>
    </row>
    <row r="4484" spans="1:27" ht="57.6" x14ac:dyDescent="0.3">
      <c r="A4484" s="1"/>
      <c r="B4484" s="70">
        <v>16589472</v>
      </c>
      <c r="C4484" s="60">
        <v>460</v>
      </c>
      <c r="D4484" s="61" t="s">
        <v>1623</v>
      </c>
      <c r="E4484" s="61" t="s">
        <v>49</v>
      </c>
      <c r="F4484" s="61">
        <v>78640</v>
      </c>
      <c r="G4484" s="62" t="s">
        <v>1462</v>
      </c>
      <c r="H4484" s="63">
        <v>29.9646145</v>
      </c>
      <c r="I4484" s="64">
        <v>-97.840930999999998</v>
      </c>
      <c r="J4484" s="65" t="s">
        <v>50</v>
      </c>
      <c r="K4484" s="66" t="s">
        <v>51</v>
      </c>
      <c r="L4484" s="62" t="s">
        <v>58</v>
      </c>
      <c r="M4484" s="69"/>
      <c r="N4484" s="65" t="s">
        <v>50</v>
      </c>
      <c r="O4484" s="66" t="s">
        <v>58</v>
      </c>
      <c r="P4484" s="69"/>
      <c r="Q4484" s="55" t="str">
        <f t="shared" si="69"/>
        <v>Non-Lead</v>
      </c>
      <c r="R4484" s="70" t="s">
        <v>51</v>
      </c>
      <c r="S4484" s="70" t="s">
        <v>51</v>
      </c>
      <c r="T4484" s="70"/>
      <c r="U4484" s="71" t="s">
        <v>53</v>
      </c>
      <c r="V4484" s="71" t="s">
        <v>51</v>
      </c>
      <c r="W4484" s="71" t="s">
        <v>51</v>
      </c>
      <c r="X4484" s="71" t="s">
        <v>51</v>
      </c>
      <c r="Y4484" s="72" t="str">
        <f>IF((OR((AND('[1]PWS Information'!$E$10="CWS",U4484="Single Family Residence",Q4484="Lead")),
(AND('[1]PWS Information'!$E$10="CWS",U4484="Multiple Family Residence",'[1]PWS Information'!$E$11="Yes",Q4484="Lead")),
(AND('[1]PWS Information'!$E$10="NTNC",Q4484="Lead")))),"Tier 1",
IF((OR((AND('[1]PWS Information'!$E$10="CWS",U4484="Multiple Family Residence",'[1]PWS Information'!$E$11="No",Q4484="Lead")),
(AND('[1]PWS Information'!$E$10="CWS",U4484="Other",Q4484="Lead")),
(AND('[1]PWS Information'!$E$10="CWS",U4484="Building",Q4484="Lead")))),"Tier 2",
IF((OR((AND('[1]PWS Information'!$E$10="CWS",U4484="Single Family Residence",Q4484="Galvanized Requiring Replacement")),
(AND('[1]PWS Information'!$E$10="CWS",U4484="Single Family Residence",Q4484="Galvanized Requiring Replacement",R4484="Yes")),
(AND('[1]PWS Information'!$E$10="NTNC",Q4484="Galvanized Requiring Replacement")),
(AND('[1]PWS Information'!$E$10="NTNC",U4484="Single Family Residence",R4484="Yes")))),"Tier 3",
IF((OR((AND('[1]PWS Information'!$E$10="CWS",U4484="Single Family Residence",S4484="Yes",Q4484="Non-Lead", J4484="Non-Lead - Copper",L4484="Before 1989")),
(AND('[1]PWS Information'!$E$10="CWS",U4484="Single Family Residence",S4484="Yes",Q4484="Non-Lead", N4484="Non-Lead - Copper",O4484="Before 1989")))),"Tier 4",
IF((OR((AND('[1]PWS Information'!$E$10="NTNC",Q4484="Non-Lead")),
(AND('[1]PWS Information'!$E$10="CWS",Q4484="Non-Lead",S4484="")),
(AND('[1]PWS Information'!$E$10="CWS",Q4484="Non-Lead",S4484="No")),
(AND('[1]PWS Information'!$E$10="CWS",Q4484="Non-Lead",S4484="Don't Know")),
(AND('[1]PWS Information'!$E$10="CWS",Q4484="Non-Lead", J4484="Non-Lead - Copper", S4484="Yes", L4484="Between 1989 and 2014")),
(AND('[1]PWS Information'!$E$10="CWS",Q4484="Non-Lead", J4484="Non-Lead - Copper", S4484="Yes", L4484="After 2014")),
(AND('[1]PWS Information'!$E$10="CWS",Q4484="Non-Lead", J4484="Non-Lead - Copper", S4484="Yes", L4484="Unknown")),
(AND('[1]PWS Information'!$E$10="CWS",Q4484="Non-Lead", N4484="Non-Lead - Copper", S4484="Yes", O4484="Between 1989 and 2014")),
(AND('[1]PWS Information'!$E$10="CWS",Q4484="Non-Lead", N4484="Non-Lead - Copper", S4484="Yes", O4484="After 2014")),
(AND('[1]PWS Information'!$E$10="CWS",Q4484="Non-Lead", N4484="Non-Lead - Copper", S4484="Yes", O4484="Unknown")),
(AND('[1]PWS Information'!$E$10="CWS",Q4484="Unknown")),
(AND('[1]PWS Information'!$E$10="NTNC",Q4484="Unknown")))),"Tier 5",
"")))))</f>
        <v>Tier 5</v>
      </c>
      <c r="Z4484" s="71"/>
      <c r="AA4484" s="71"/>
    </row>
    <row r="4485" spans="1:27" ht="57.6" x14ac:dyDescent="0.3">
      <c r="A4485" s="1"/>
      <c r="B4485" s="70">
        <v>16113391</v>
      </c>
      <c r="C4485" s="60">
        <v>476</v>
      </c>
      <c r="D4485" s="61" t="s">
        <v>1623</v>
      </c>
      <c r="E4485" s="61" t="s">
        <v>49</v>
      </c>
      <c r="F4485" s="61">
        <v>78640</v>
      </c>
      <c r="G4485" s="62" t="s">
        <v>1462</v>
      </c>
      <c r="H4485" s="63">
        <v>29.9645431</v>
      </c>
      <c r="I4485" s="64">
        <v>-97.840819400000001</v>
      </c>
      <c r="J4485" s="65" t="s">
        <v>50</v>
      </c>
      <c r="K4485" s="66" t="s">
        <v>51</v>
      </c>
      <c r="L4485" s="62" t="s">
        <v>58</v>
      </c>
      <c r="M4485" s="69"/>
      <c r="N4485" s="65" t="s">
        <v>50</v>
      </c>
      <c r="O4485" s="66" t="s">
        <v>58</v>
      </c>
      <c r="P4485" s="69"/>
      <c r="Q4485" s="55" t="str">
        <f t="shared" si="69"/>
        <v>Non-Lead</v>
      </c>
      <c r="R4485" s="70" t="s">
        <v>51</v>
      </c>
      <c r="S4485" s="70" t="s">
        <v>51</v>
      </c>
      <c r="T4485" s="70"/>
      <c r="U4485" s="71" t="s">
        <v>53</v>
      </c>
      <c r="V4485" s="71" t="s">
        <v>51</v>
      </c>
      <c r="W4485" s="71" t="s">
        <v>51</v>
      </c>
      <c r="X4485" s="71" t="s">
        <v>51</v>
      </c>
      <c r="Y4485" s="72" t="str">
        <f>IF((OR((AND('[1]PWS Information'!$E$10="CWS",U4485="Single Family Residence",Q4485="Lead")),
(AND('[1]PWS Information'!$E$10="CWS",U4485="Multiple Family Residence",'[1]PWS Information'!$E$11="Yes",Q4485="Lead")),
(AND('[1]PWS Information'!$E$10="NTNC",Q4485="Lead")))),"Tier 1",
IF((OR((AND('[1]PWS Information'!$E$10="CWS",U4485="Multiple Family Residence",'[1]PWS Information'!$E$11="No",Q4485="Lead")),
(AND('[1]PWS Information'!$E$10="CWS",U4485="Other",Q4485="Lead")),
(AND('[1]PWS Information'!$E$10="CWS",U4485="Building",Q4485="Lead")))),"Tier 2",
IF((OR((AND('[1]PWS Information'!$E$10="CWS",U4485="Single Family Residence",Q4485="Galvanized Requiring Replacement")),
(AND('[1]PWS Information'!$E$10="CWS",U4485="Single Family Residence",Q4485="Galvanized Requiring Replacement",R4485="Yes")),
(AND('[1]PWS Information'!$E$10="NTNC",Q4485="Galvanized Requiring Replacement")),
(AND('[1]PWS Information'!$E$10="NTNC",U4485="Single Family Residence",R4485="Yes")))),"Tier 3",
IF((OR((AND('[1]PWS Information'!$E$10="CWS",U4485="Single Family Residence",S4485="Yes",Q4485="Non-Lead", J4485="Non-Lead - Copper",L4485="Before 1989")),
(AND('[1]PWS Information'!$E$10="CWS",U4485="Single Family Residence",S4485="Yes",Q4485="Non-Lead", N4485="Non-Lead - Copper",O4485="Before 1989")))),"Tier 4",
IF((OR((AND('[1]PWS Information'!$E$10="NTNC",Q4485="Non-Lead")),
(AND('[1]PWS Information'!$E$10="CWS",Q4485="Non-Lead",S4485="")),
(AND('[1]PWS Information'!$E$10="CWS",Q4485="Non-Lead",S4485="No")),
(AND('[1]PWS Information'!$E$10="CWS",Q4485="Non-Lead",S4485="Don't Know")),
(AND('[1]PWS Information'!$E$10="CWS",Q4485="Non-Lead", J4485="Non-Lead - Copper", S4485="Yes", L4485="Between 1989 and 2014")),
(AND('[1]PWS Information'!$E$10="CWS",Q4485="Non-Lead", J4485="Non-Lead - Copper", S4485="Yes", L4485="After 2014")),
(AND('[1]PWS Information'!$E$10="CWS",Q4485="Non-Lead", J4485="Non-Lead - Copper", S4485="Yes", L4485="Unknown")),
(AND('[1]PWS Information'!$E$10="CWS",Q4485="Non-Lead", N4485="Non-Lead - Copper", S4485="Yes", O4485="Between 1989 and 2014")),
(AND('[1]PWS Information'!$E$10="CWS",Q4485="Non-Lead", N4485="Non-Lead - Copper", S4485="Yes", O4485="After 2014")),
(AND('[1]PWS Information'!$E$10="CWS",Q4485="Non-Lead", N4485="Non-Lead - Copper", S4485="Yes", O4485="Unknown")),
(AND('[1]PWS Information'!$E$10="CWS",Q4485="Unknown")),
(AND('[1]PWS Information'!$E$10="NTNC",Q4485="Unknown")))),"Tier 5",
"")))))</f>
        <v>Tier 5</v>
      </c>
      <c r="Z4485" s="71"/>
      <c r="AA4485" s="71"/>
    </row>
    <row r="4486" spans="1:27" ht="57.6" x14ac:dyDescent="0.3">
      <c r="A4486" s="17"/>
      <c r="B4486" s="70">
        <v>810690</v>
      </c>
      <c r="C4486" s="60">
        <v>490</v>
      </c>
      <c r="D4486" s="61" t="s">
        <v>1623</v>
      </c>
      <c r="E4486" s="61" t="s">
        <v>49</v>
      </c>
      <c r="F4486" s="61">
        <v>78640</v>
      </c>
      <c r="G4486" s="62" t="s">
        <v>1462</v>
      </c>
      <c r="H4486" s="63">
        <v>29.964480699999999</v>
      </c>
      <c r="I4486" s="64">
        <v>-97.840721799999997</v>
      </c>
      <c r="J4486" s="65" t="s">
        <v>50</v>
      </c>
      <c r="K4486" s="66" t="s">
        <v>51</v>
      </c>
      <c r="L4486" s="62" t="s">
        <v>58</v>
      </c>
      <c r="M4486" s="69"/>
      <c r="N4486" s="65" t="s">
        <v>50</v>
      </c>
      <c r="O4486" s="66" t="s">
        <v>58</v>
      </c>
      <c r="P4486" s="69"/>
      <c r="Q4486" s="55" t="str">
        <f t="shared" si="69"/>
        <v>Non-Lead</v>
      </c>
      <c r="R4486" s="70" t="s">
        <v>51</v>
      </c>
      <c r="S4486" s="70" t="s">
        <v>51</v>
      </c>
      <c r="T4486" s="70"/>
      <c r="U4486" s="71" t="s">
        <v>53</v>
      </c>
      <c r="V4486" s="71" t="s">
        <v>51</v>
      </c>
      <c r="W4486" s="71" t="s">
        <v>51</v>
      </c>
      <c r="X4486" s="71" t="s">
        <v>51</v>
      </c>
      <c r="Y4486" s="72" t="str">
        <f>IF((OR((AND('[1]PWS Information'!$E$10="CWS",U4486="Single Family Residence",Q4486="Lead")),
(AND('[1]PWS Information'!$E$10="CWS",U4486="Multiple Family Residence",'[1]PWS Information'!$E$11="Yes",Q4486="Lead")),
(AND('[1]PWS Information'!$E$10="NTNC",Q4486="Lead")))),"Tier 1",
IF((OR((AND('[1]PWS Information'!$E$10="CWS",U4486="Multiple Family Residence",'[1]PWS Information'!$E$11="No",Q4486="Lead")),
(AND('[1]PWS Information'!$E$10="CWS",U4486="Other",Q4486="Lead")),
(AND('[1]PWS Information'!$E$10="CWS",U4486="Building",Q4486="Lead")))),"Tier 2",
IF((OR((AND('[1]PWS Information'!$E$10="CWS",U4486="Single Family Residence",Q4486="Galvanized Requiring Replacement")),
(AND('[1]PWS Information'!$E$10="CWS",U4486="Single Family Residence",Q4486="Galvanized Requiring Replacement",R4486="Yes")),
(AND('[1]PWS Information'!$E$10="NTNC",Q4486="Galvanized Requiring Replacement")),
(AND('[1]PWS Information'!$E$10="NTNC",U4486="Single Family Residence",R4486="Yes")))),"Tier 3",
IF((OR((AND('[1]PWS Information'!$E$10="CWS",U4486="Single Family Residence",S4486="Yes",Q4486="Non-Lead", J4486="Non-Lead - Copper",L4486="Before 1989")),
(AND('[1]PWS Information'!$E$10="CWS",U4486="Single Family Residence",S4486="Yes",Q4486="Non-Lead", N4486="Non-Lead - Copper",O4486="Before 1989")))),"Tier 4",
IF((OR((AND('[1]PWS Information'!$E$10="NTNC",Q4486="Non-Lead")),
(AND('[1]PWS Information'!$E$10="CWS",Q4486="Non-Lead",S4486="")),
(AND('[1]PWS Information'!$E$10="CWS",Q4486="Non-Lead",S4486="No")),
(AND('[1]PWS Information'!$E$10="CWS",Q4486="Non-Lead",S4486="Don't Know")),
(AND('[1]PWS Information'!$E$10="CWS",Q4486="Non-Lead", J4486="Non-Lead - Copper", S4486="Yes", L4486="Between 1989 and 2014")),
(AND('[1]PWS Information'!$E$10="CWS",Q4486="Non-Lead", J4486="Non-Lead - Copper", S4486="Yes", L4486="After 2014")),
(AND('[1]PWS Information'!$E$10="CWS",Q4486="Non-Lead", J4486="Non-Lead - Copper", S4486="Yes", L4486="Unknown")),
(AND('[1]PWS Information'!$E$10="CWS",Q4486="Non-Lead", N4486="Non-Lead - Copper", S4486="Yes", O4486="Between 1989 and 2014")),
(AND('[1]PWS Information'!$E$10="CWS",Q4486="Non-Lead", N4486="Non-Lead - Copper", S4486="Yes", O4486="After 2014")),
(AND('[1]PWS Information'!$E$10="CWS",Q4486="Non-Lead", N4486="Non-Lead - Copper", S4486="Yes", O4486="Unknown")),
(AND('[1]PWS Information'!$E$10="CWS",Q4486="Unknown")),
(AND('[1]PWS Information'!$E$10="NTNC",Q4486="Unknown")))),"Tier 5",
"")))))</f>
        <v>Tier 5</v>
      </c>
      <c r="Z4486" s="71"/>
      <c r="AA4486" s="71"/>
    </row>
    <row r="4487" spans="1:27" ht="57.6" x14ac:dyDescent="0.3">
      <c r="A4487" s="1"/>
      <c r="B4487" s="70">
        <v>15787328</v>
      </c>
      <c r="C4487" s="60">
        <v>502</v>
      </c>
      <c r="D4487" s="61" t="s">
        <v>1623</v>
      </c>
      <c r="E4487" s="61" t="s">
        <v>49</v>
      </c>
      <c r="F4487" s="61">
        <v>78640</v>
      </c>
      <c r="G4487" s="62" t="s">
        <v>1462</v>
      </c>
      <c r="H4487" s="63">
        <v>29.964263200000001</v>
      </c>
      <c r="I4487" s="64">
        <v>-97.840424499999997</v>
      </c>
      <c r="J4487" s="65" t="s">
        <v>50</v>
      </c>
      <c r="K4487" s="66" t="s">
        <v>51</v>
      </c>
      <c r="L4487" s="62" t="s">
        <v>58</v>
      </c>
      <c r="M4487" s="69"/>
      <c r="N4487" s="65" t="s">
        <v>50</v>
      </c>
      <c r="O4487" s="66" t="s">
        <v>58</v>
      </c>
      <c r="P4487" s="69"/>
      <c r="Q4487" s="55" t="str">
        <f t="shared" si="69"/>
        <v>Non-Lead</v>
      </c>
      <c r="R4487" s="70" t="s">
        <v>51</v>
      </c>
      <c r="S4487" s="70" t="s">
        <v>51</v>
      </c>
      <c r="T4487" s="70"/>
      <c r="U4487" s="71" t="s">
        <v>53</v>
      </c>
      <c r="V4487" s="71" t="s">
        <v>51</v>
      </c>
      <c r="W4487" s="71" t="s">
        <v>51</v>
      </c>
      <c r="X4487" s="71" t="s">
        <v>51</v>
      </c>
      <c r="Y4487" s="72" t="str">
        <f>IF((OR((AND('[1]PWS Information'!$E$10="CWS",U4487="Single Family Residence",Q4487="Lead")),
(AND('[1]PWS Information'!$E$10="CWS",U4487="Multiple Family Residence",'[1]PWS Information'!$E$11="Yes",Q4487="Lead")),
(AND('[1]PWS Information'!$E$10="NTNC",Q4487="Lead")))),"Tier 1",
IF((OR((AND('[1]PWS Information'!$E$10="CWS",U4487="Multiple Family Residence",'[1]PWS Information'!$E$11="No",Q4487="Lead")),
(AND('[1]PWS Information'!$E$10="CWS",U4487="Other",Q4487="Lead")),
(AND('[1]PWS Information'!$E$10="CWS",U4487="Building",Q4487="Lead")))),"Tier 2",
IF((OR((AND('[1]PWS Information'!$E$10="CWS",U4487="Single Family Residence",Q4487="Galvanized Requiring Replacement")),
(AND('[1]PWS Information'!$E$10="CWS",U4487="Single Family Residence",Q4487="Galvanized Requiring Replacement",R4487="Yes")),
(AND('[1]PWS Information'!$E$10="NTNC",Q4487="Galvanized Requiring Replacement")),
(AND('[1]PWS Information'!$E$10="NTNC",U4487="Single Family Residence",R4487="Yes")))),"Tier 3",
IF((OR((AND('[1]PWS Information'!$E$10="CWS",U4487="Single Family Residence",S4487="Yes",Q4487="Non-Lead", J4487="Non-Lead - Copper",L4487="Before 1989")),
(AND('[1]PWS Information'!$E$10="CWS",U4487="Single Family Residence",S4487="Yes",Q4487="Non-Lead", N4487="Non-Lead - Copper",O4487="Before 1989")))),"Tier 4",
IF((OR((AND('[1]PWS Information'!$E$10="NTNC",Q4487="Non-Lead")),
(AND('[1]PWS Information'!$E$10="CWS",Q4487="Non-Lead",S4487="")),
(AND('[1]PWS Information'!$E$10="CWS",Q4487="Non-Lead",S4487="No")),
(AND('[1]PWS Information'!$E$10="CWS",Q4487="Non-Lead",S4487="Don't Know")),
(AND('[1]PWS Information'!$E$10="CWS",Q4487="Non-Lead", J4487="Non-Lead - Copper", S4487="Yes", L4487="Between 1989 and 2014")),
(AND('[1]PWS Information'!$E$10="CWS",Q4487="Non-Lead", J4487="Non-Lead - Copper", S4487="Yes", L4487="After 2014")),
(AND('[1]PWS Information'!$E$10="CWS",Q4487="Non-Lead", J4487="Non-Lead - Copper", S4487="Yes", L4487="Unknown")),
(AND('[1]PWS Information'!$E$10="CWS",Q4487="Non-Lead", N4487="Non-Lead - Copper", S4487="Yes", O4487="Between 1989 and 2014")),
(AND('[1]PWS Information'!$E$10="CWS",Q4487="Non-Lead", N4487="Non-Lead - Copper", S4487="Yes", O4487="After 2014")),
(AND('[1]PWS Information'!$E$10="CWS",Q4487="Non-Lead", N4487="Non-Lead - Copper", S4487="Yes", O4487="Unknown")),
(AND('[1]PWS Information'!$E$10="CWS",Q4487="Unknown")),
(AND('[1]PWS Information'!$E$10="NTNC",Q4487="Unknown")))),"Tier 5",
"")))))</f>
        <v>Tier 5</v>
      </c>
      <c r="Z4487" s="71"/>
      <c r="AA4487" s="71"/>
    </row>
    <row r="4488" spans="1:27" ht="57.6" x14ac:dyDescent="0.3">
      <c r="A4488" s="1"/>
      <c r="B4488" s="70">
        <v>12668776</v>
      </c>
      <c r="C4488" s="60">
        <v>509</v>
      </c>
      <c r="D4488" s="61" t="s">
        <v>1623</v>
      </c>
      <c r="E4488" s="61" t="s">
        <v>49</v>
      </c>
      <c r="F4488" s="61">
        <v>78640</v>
      </c>
      <c r="G4488" s="62" t="s">
        <v>1462</v>
      </c>
      <c r="H4488" s="63">
        <v>29.964329200000002</v>
      </c>
      <c r="I4488" s="64">
        <v>-97.840239400000002</v>
      </c>
      <c r="J4488" s="65" t="s">
        <v>50</v>
      </c>
      <c r="K4488" s="66" t="s">
        <v>51</v>
      </c>
      <c r="L4488" s="62" t="s">
        <v>58</v>
      </c>
      <c r="M4488" s="69"/>
      <c r="N4488" s="65" t="s">
        <v>50</v>
      </c>
      <c r="O4488" s="66" t="s">
        <v>58</v>
      </c>
      <c r="P4488" s="69"/>
      <c r="Q4488" s="55" t="str">
        <f t="shared" si="69"/>
        <v>Non-Lead</v>
      </c>
      <c r="R4488" s="70" t="s">
        <v>51</v>
      </c>
      <c r="S4488" s="70" t="s">
        <v>51</v>
      </c>
      <c r="T4488" s="70"/>
      <c r="U4488" s="71" t="s">
        <v>53</v>
      </c>
      <c r="V4488" s="71" t="s">
        <v>51</v>
      </c>
      <c r="W4488" s="71" t="s">
        <v>51</v>
      </c>
      <c r="X4488" s="71" t="s">
        <v>51</v>
      </c>
      <c r="Y4488" s="72" t="str">
        <f>IF((OR((AND('[1]PWS Information'!$E$10="CWS",U4488="Single Family Residence",Q4488="Lead")),
(AND('[1]PWS Information'!$E$10="CWS",U4488="Multiple Family Residence",'[1]PWS Information'!$E$11="Yes",Q4488="Lead")),
(AND('[1]PWS Information'!$E$10="NTNC",Q4488="Lead")))),"Tier 1",
IF((OR((AND('[1]PWS Information'!$E$10="CWS",U4488="Multiple Family Residence",'[1]PWS Information'!$E$11="No",Q4488="Lead")),
(AND('[1]PWS Information'!$E$10="CWS",U4488="Other",Q4488="Lead")),
(AND('[1]PWS Information'!$E$10="CWS",U4488="Building",Q4488="Lead")))),"Tier 2",
IF((OR((AND('[1]PWS Information'!$E$10="CWS",U4488="Single Family Residence",Q4488="Galvanized Requiring Replacement")),
(AND('[1]PWS Information'!$E$10="CWS",U4488="Single Family Residence",Q4488="Galvanized Requiring Replacement",R4488="Yes")),
(AND('[1]PWS Information'!$E$10="NTNC",Q4488="Galvanized Requiring Replacement")),
(AND('[1]PWS Information'!$E$10="NTNC",U4488="Single Family Residence",R4488="Yes")))),"Tier 3",
IF((OR((AND('[1]PWS Information'!$E$10="CWS",U4488="Single Family Residence",S4488="Yes",Q4488="Non-Lead", J4488="Non-Lead - Copper",L4488="Before 1989")),
(AND('[1]PWS Information'!$E$10="CWS",U4488="Single Family Residence",S4488="Yes",Q4488="Non-Lead", N4488="Non-Lead - Copper",O4488="Before 1989")))),"Tier 4",
IF((OR((AND('[1]PWS Information'!$E$10="NTNC",Q4488="Non-Lead")),
(AND('[1]PWS Information'!$E$10="CWS",Q4488="Non-Lead",S4488="")),
(AND('[1]PWS Information'!$E$10="CWS",Q4488="Non-Lead",S4488="No")),
(AND('[1]PWS Information'!$E$10="CWS",Q4488="Non-Lead",S4488="Don't Know")),
(AND('[1]PWS Information'!$E$10="CWS",Q4488="Non-Lead", J4488="Non-Lead - Copper", S4488="Yes", L4488="Between 1989 and 2014")),
(AND('[1]PWS Information'!$E$10="CWS",Q4488="Non-Lead", J4488="Non-Lead - Copper", S4488="Yes", L4488="After 2014")),
(AND('[1]PWS Information'!$E$10="CWS",Q4488="Non-Lead", J4488="Non-Lead - Copper", S4488="Yes", L4488="Unknown")),
(AND('[1]PWS Information'!$E$10="CWS",Q4488="Non-Lead", N4488="Non-Lead - Copper", S4488="Yes", O4488="Between 1989 and 2014")),
(AND('[1]PWS Information'!$E$10="CWS",Q4488="Non-Lead", N4488="Non-Lead - Copper", S4488="Yes", O4488="After 2014")),
(AND('[1]PWS Information'!$E$10="CWS",Q4488="Non-Lead", N4488="Non-Lead - Copper", S4488="Yes", O4488="Unknown")),
(AND('[1]PWS Information'!$E$10="CWS",Q4488="Unknown")),
(AND('[1]PWS Information'!$E$10="NTNC",Q4488="Unknown")))),"Tier 5",
"")))))</f>
        <v>Tier 5</v>
      </c>
      <c r="Z4488" s="71"/>
      <c r="AA4488" s="71"/>
    </row>
    <row r="4489" spans="1:27" ht="57.6" x14ac:dyDescent="0.3">
      <c r="A4489" s="1"/>
      <c r="B4489" s="70">
        <v>16239577</v>
      </c>
      <c r="C4489" s="60">
        <v>512</v>
      </c>
      <c r="D4489" s="61" t="s">
        <v>1623</v>
      </c>
      <c r="E4489" s="61" t="s">
        <v>49</v>
      </c>
      <c r="F4489" s="61">
        <v>78640</v>
      </c>
      <c r="G4489" s="62" t="s">
        <v>1462</v>
      </c>
      <c r="H4489" s="63">
        <v>29.964114299999999</v>
      </c>
      <c r="I4489" s="64">
        <v>-97.840242099999998</v>
      </c>
      <c r="J4489" s="65" t="s">
        <v>50</v>
      </c>
      <c r="K4489" s="66" t="s">
        <v>51</v>
      </c>
      <c r="L4489" s="62" t="s">
        <v>58</v>
      </c>
      <c r="M4489" s="69"/>
      <c r="N4489" s="65" t="s">
        <v>50</v>
      </c>
      <c r="O4489" s="66" t="s">
        <v>58</v>
      </c>
      <c r="P4489" s="69"/>
      <c r="Q4489" s="55" t="str">
        <f t="shared" si="69"/>
        <v>Non-Lead</v>
      </c>
      <c r="R4489" s="70" t="s">
        <v>51</v>
      </c>
      <c r="S4489" s="70" t="s">
        <v>51</v>
      </c>
      <c r="T4489" s="70"/>
      <c r="U4489" s="71" t="s">
        <v>53</v>
      </c>
      <c r="V4489" s="71" t="s">
        <v>51</v>
      </c>
      <c r="W4489" s="71" t="s">
        <v>51</v>
      </c>
      <c r="X4489" s="71" t="s">
        <v>51</v>
      </c>
      <c r="Y4489" s="72" t="str">
        <f>IF((OR((AND('[1]PWS Information'!$E$10="CWS",U4489="Single Family Residence",Q4489="Lead")),
(AND('[1]PWS Information'!$E$10="CWS",U4489="Multiple Family Residence",'[1]PWS Information'!$E$11="Yes",Q4489="Lead")),
(AND('[1]PWS Information'!$E$10="NTNC",Q4489="Lead")))),"Tier 1",
IF((OR((AND('[1]PWS Information'!$E$10="CWS",U4489="Multiple Family Residence",'[1]PWS Information'!$E$11="No",Q4489="Lead")),
(AND('[1]PWS Information'!$E$10="CWS",U4489="Other",Q4489="Lead")),
(AND('[1]PWS Information'!$E$10="CWS",U4489="Building",Q4489="Lead")))),"Tier 2",
IF((OR((AND('[1]PWS Information'!$E$10="CWS",U4489="Single Family Residence",Q4489="Galvanized Requiring Replacement")),
(AND('[1]PWS Information'!$E$10="CWS",U4489="Single Family Residence",Q4489="Galvanized Requiring Replacement",R4489="Yes")),
(AND('[1]PWS Information'!$E$10="NTNC",Q4489="Galvanized Requiring Replacement")),
(AND('[1]PWS Information'!$E$10="NTNC",U4489="Single Family Residence",R4489="Yes")))),"Tier 3",
IF((OR((AND('[1]PWS Information'!$E$10="CWS",U4489="Single Family Residence",S4489="Yes",Q4489="Non-Lead", J4489="Non-Lead - Copper",L4489="Before 1989")),
(AND('[1]PWS Information'!$E$10="CWS",U4489="Single Family Residence",S4489="Yes",Q4489="Non-Lead", N4489="Non-Lead - Copper",O4489="Before 1989")))),"Tier 4",
IF((OR((AND('[1]PWS Information'!$E$10="NTNC",Q4489="Non-Lead")),
(AND('[1]PWS Information'!$E$10="CWS",Q4489="Non-Lead",S4489="")),
(AND('[1]PWS Information'!$E$10="CWS",Q4489="Non-Lead",S4489="No")),
(AND('[1]PWS Information'!$E$10="CWS",Q4489="Non-Lead",S4489="Don't Know")),
(AND('[1]PWS Information'!$E$10="CWS",Q4489="Non-Lead", J4489="Non-Lead - Copper", S4489="Yes", L4489="Between 1989 and 2014")),
(AND('[1]PWS Information'!$E$10="CWS",Q4489="Non-Lead", J4489="Non-Lead - Copper", S4489="Yes", L4489="After 2014")),
(AND('[1]PWS Information'!$E$10="CWS",Q4489="Non-Lead", J4489="Non-Lead - Copper", S4489="Yes", L4489="Unknown")),
(AND('[1]PWS Information'!$E$10="CWS",Q4489="Non-Lead", N4489="Non-Lead - Copper", S4489="Yes", O4489="Between 1989 and 2014")),
(AND('[1]PWS Information'!$E$10="CWS",Q4489="Non-Lead", N4489="Non-Lead - Copper", S4489="Yes", O4489="After 2014")),
(AND('[1]PWS Information'!$E$10="CWS",Q4489="Non-Lead", N4489="Non-Lead - Copper", S4489="Yes", O4489="Unknown")),
(AND('[1]PWS Information'!$E$10="CWS",Q4489="Unknown")),
(AND('[1]PWS Information'!$E$10="NTNC",Q4489="Unknown")))),"Tier 5",
"")))))</f>
        <v>Tier 5</v>
      </c>
      <c r="Z4489" s="71"/>
      <c r="AA4489" s="71"/>
    </row>
    <row r="4490" spans="1:27" ht="57.6" x14ac:dyDescent="0.3">
      <c r="A4490" s="17"/>
      <c r="B4490" s="70">
        <v>832151</v>
      </c>
      <c r="C4490" s="60">
        <v>523</v>
      </c>
      <c r="D4490" s="61" t="s">
        <v>1623</v>
      </c>
      <c r="E4490" s="61" t="s">
        <v>49</v>
      </c>
      <c r="F4490" s="61">
        <v>78640</v>
      </c>
      <c r="G4490" s="62" t="s">
        <v>1462</v>
      </c>
      <c r="H4490" s="63">
        <v>29.964189600000001</v>
      </c>
      <c r="I4490" s="64">
        <v>-97.840085999999999</v>
      </c>
      <c r="J4490" s="65" t="s">
        <v>50</v>
      </c>
      <c r="K4490" s="66" t="s">
        <v>51</v>
      </c>
      <c r="L4490" s="62" t="s">
        <v>58</v>
      </c>
      <c r="M4490" s="69"/>
      <c r="N4490" s="65" t="s">
        <v>50</v>
      </c>
      <c r="O4490" s="66" t="s">
        <v>58</v>
      </c>
      <c r="P4490" s="69"/>
      <c r="Q4490" s="55" t="str">
        <f t="shared" si="69"/>
        <v>Non-Lead</v>
      </c>
      <c r="R4490" s="70" t="s">
        <v>51</v>
      </c>
      <c r="S4490" s="70" t="s">
        <v>51</v>
      </c>
      <c r="T4490" s="70"/>
      <c r="U4490" s="71" t="s">
        <v>53</v>
      </c>
      <c r="V4490" s="71" t="s">
        <v>51</v>
      </c>
      <c r="W4490" s="71" t="s">
        <v>51</v>
      </c>
      <c r="X4490" s="71" t="s">
        <v>51</v>
      </c>
      <c r="Y4490" s="72" t="str">
        <f>IF((OR((AND('[1]PWS Information'!$E$10="CWS",U4490="Single Family Residence",Q4490="Lead")),
(AND('[1]PWS Information'!$E$10="CWS",U4490="Multiple Family Residence",'[1]PWS Information'!$E$11="Yes",Q4490="Lead")),
(AND('[1]PWS Information'!$E$10="NTNC",Q4490="Lead")))),"Tier 1",
IF((OR((AND('[1]PWS Information'!$E$10="CWS",U4490="Multiple Family Residence",'[1]PWS Information'!$E$11="No",Q4490="Lead")),
(AND('[1]PWS Information'!$E$10="CWS",U4490="Other",Q4490="Lead")),
(AND('[1]PWS Information'!$E$10="CWS",U4490="Building",Q4490="Lead")))),"Tier 2",
IF((OR((AND('[1]PWS Information'!$E$10="CWS",U4490="Single Family Residence",Q4490="Galvanized Requiring Replacement")),
(AND('[1]PWS Information'!$E$10="CWS",U4490="Single Family Residence",Q4490="Galvanized Requiring Replacement",R4490="Yes")),
(AND('[1]PWS Information'!$E$10="NTNC",Q4490="Galvanized Requiring Replacement")),
(AND('[1]PWS Information'!$E$10="NTNC",U4490="Single Family Residence",R4490="Yes")))),"Tier 3",
IF((OR((AND('[1]PWS Information'!$E$10="CWS",U4490="Single Family Residence",S4490="Yes",Q4490="Non-Lead", J4490="Non-Lead - Copper",L4490="Before 1989")),
(AND('[1]PWS Information'!$E$10="CWS",U4490="Single Family Residence",S4490="Yes",Q4490="Non-Lead", N4490="Non-Lead - Copper",O4490="Before 1989")))),"Tier 4",
IF((OR((AND('[1]PWS Information'!$E$10="NTNC",Q4490="Non-Lead")),
(AND('[1]PWS Information'!$E$10="CWS",Q4490="Non-Lead",S4490="")),
(AND('[1]PWS Information'!$E$10="CWS",Q4490="Non-Lead",S4490="No")),
(AND('[1]PWS Information'!$E$10="CWS",Q4490="Non-Lead",S4490="Don't Know")),
(AND('[1]PWS Information'!$E$10="CWS",Q4490="Non-Lead", J4490="Non-Lead - Copper", S4490="Yes", L4490="Between 1989 and 2014")),
(AND('[1]PWS Information'!$E$10="CWS",Q4490="Non-Lead", J4490="Non-Lead - Copper", S4490="Yes", L4490="After 2014")),
(AND('[1]PWS Information'!$E$10="CWS",Q4490="Non-Lead", J4490="Non-Lead - Copper", S4490="Yes", L4490="Unknown")),
(AND('[1]PWS Information'!$E$10="CWS",Q4490="Non-Lead", N4490="Non-Lead - Copper", S4490="Yes", O4490="Between 1989 and 2014")),
(AND('[1]PWS Information'!$E$10="CWS",Q4490="Non-Lead", N4490="Non-Lead - Copper", S4490="Yes", O4490="After 2014")),
(AND('[1]PWS Information'!$E$10="CWS",Q4490="Non-Lead", N4490="Non-Lead - Copper", S4490="Yes", O4490="Unknown")),
(AND('[1]PWS Information'!$E$10="CWS",Q4490="Unknown")),
(AND('[1]PWS Information'!$E$10="NTNC",Q4490="Unknown")))),"Tier 5",
"")))))</f>
        <v>Tier 5</v>
      </c>
      <c r="Z4490" s="71"/>
      <c r="AA4490" s="71"/>
    </row>
    <row r="4491" spans="1:27" ht="57.6" x14ac:dyDescent="0.3">
      <c r="A4491" s="1"/>
      <c r="B4491" s="70">
        <v>16113691</v>
      </c>
      <c r="C4491" s="60">
        <v>524</v>
      </c>
      <c r="D4491" s="61" t="s">
        <v>1623</v>
      </c>
      <c r="E4491" s="61" t="s">
        <v>49</v>
      </c>
      <c r="F4491" s="61">
        <v>78640</v>
      </c>
      <c r="G4491" s="62" t="s">
        <v>1462</v>
      </c>
      <c r="H4491" s="63">
        <v>29.963935599999999</v>
      </c>
      <c r="I4491" s="64">
        <v>-97.840023200000005</v>
      </c>
      <c r="J4491" s="65" t="s">
        <v>50</v>
      </c>
      <c r="K4491" s="66" t="s">
        <v>51</v>
      </c>
      <c r="L4491" s="62" t="s">
        <v>58</v>
      </c>
      <c r="M4491" s="69"/>
      <c r="N4491" s="65" t="s">
        <v>50</v>
      </c>
      <c r="O4491" s="66" t="s">
        <v>58</v>
      </c>
      <c r="P4491" s="69"/>
      <c r="Q4491" s="55" t="str">
        <f t="shared" si="69"/>
        <v>Non-Lead</v>
      </c>
      <c r="R4491" s="70" t="s">
        <v>51</v>
      </c>
      <c r="S4491" s="70" t="s">
        <v>51</v>
      </c>
      <c r="T4491" s="70"/>
      <c r="U4491" s="71" t="s">
        <v>53</v>
      </c>
      <c r="V4491" s="71" t="s">
        <v>51</v>
      </c>
      <c r="W4491" s="71" t="s">
        <v>51</v>
      </c>
      <c r="X4491" s="71" t="s">
        <v>51</v>
      </c>
      <c r="Y4491" s="72" t="str">
        <f>IF((OR((AND('[1]PWS Information'!$E$10="CWS",U4491="Single Family Residence",Q4491="Lead")),
(AND('[1]PWS Information'!$E$10="CWS",U4491="Multiple Family Residence",'[1]PWS Information'!$E$11="Yes",Q4491="Lead")),
(AND('[1]PWS Information'!$E$10="NTNC",Q4491="Lead")))),"Tier 1",
IF((OR((AND('[1]PWS Information'!$E$10="CWS",U4491="Multiple Family Residence",'[1]PWS Information'!$E$11="No",Q4491="Lead")),
(AND('[1]PWS Information'!$E$10="CWS",U4491="Other",Q4491="Lead")),
(AND('[1]PWS Information'!$E$10="CWS",U4491="Building",Q4491="Lead")))),"Tier 2",
IF((OR((AND('[1]PWS Information'!$E$10="CWS",U4491="Single Family Residence",Q4491="Galvanized Requiring Replacement")),
(AND('[1]PWS Information'!$E$10="CWS",U4491="Single Family Residence",Q4491="Galvanized Requiring Replacement",R4491="Yes")),
(AND('[1]PWS Information'!$E$10="NTNC",Q4491="Galvanized Requiring Replacement")),
(AND('[1]PWS Information'!$E$10="NTNC",U4491="Single Family Residence",R4491="Yes")))),"Tier 3",
IF((OR((AND('[1]PWS Information'!$E$10="CWS",U4491="Single Family Residence",S4491="Yes",Q4491="Non-Lead", J4491="Non-Lead - Copper",L4491="Before 1989")),
(AND('[1]PWS Information'!$E$10="CWS",U4491="Single Family Residence",S4491="Yes",Q4491="Non-Lead", N4491="Non-Lead - Copper",O4491="Before 1989")))),"Tier 4",
IF((OR((AND('[1]PWS Information'!$E$10="NTNC",Q4491="Non-Lead")),
(AND('[1]PWS Information'!$E$10="CWS",Q4491="Non-Lead",S4491="")),
(AND('[1]PWS Information'!$E$10="CWS",Q4491="Non-Lead",S4491="No")),
(AND('[1]PWS Information'!$E$10="CWS",Q4491="Non-Lead",S4491="Don't Know")),
(AND('[1]PWS Information'!$E$10="CWS",Q4491="Non-Lead", J4491="Non-Lead - Copper", S4491="Yes", L4491="Between 1989 and 2014")),
(AND('[1]PWS Information'!$E$10="CWS",Q4491="Non-Lead", J4491="Non-Lead - Copper", S4491="Yes", L4491="After 2014")),
(AND('[1]PWS Information'!$E$10="CWS",Q4491="Non-Lead", J4491="Non-Lead - Copper", S4491="Yes", L4491="Unknown")),
(AND('[1]PWS Information'!$E$10="CWS",Q4491="Non-Lead", N4491="Non-Lead - Copper", S4491="Yes", O4491="Between 1989 and 2014")),
(AND('[1]PWS Information'!$E$10="CWS",Q4491="Non-Lead", N4491="Non-Lead - Copper", S4491="Yes", O4491="After 2014")),
(AND('[1]PWS Information'!$E$10="CWS",Q4491="Non-Lead", N4491="Non-Lead - Copper", S4491="Yes", O4491="Unknown")),
(AND('[1]PWS Information'!$E$10="CWS",Q4491="Unknown")),
(AND('[1]PWS Information'!$E$10="NTNC",Q4491="Unknown")))),"Tier 5",
"")))))</f>
        <v>Tier 5</v>
      </c>
      <c r="Z4491" s="71"/>
      <c r="AA4491" s="71"/>
    </row>
    <row r="4492" spans="1:27" ht="57.6" x14ac:dyDescent="0.3">
      <c r="A4492" s="1"/>
      <c r="B4492" s="70">
        <v>16389579</v>
      </c>
      <c r="C4492" s="60">
        <v>534</v>
      </c>
      <c r="D4492" s="61" t="s">
        <v>1623</v>
      </c>
      <c r="E4492" s="61" t="s">
        <v>49</v>
      </c>
      <c r="F4492" s="61">
        <v>78640</v>
      </c>
      <c r="G4492" s="62" t="s">
        <v>1462</v>
      </c>
      <c r="H4492" s="63">
        <v>29.9637867</v>
      </c>
      <c r="I4492" s="64">
        <v>-97.839840800000005</v>
      </c>
      <c r="J4492" s="65" t="s">
        <v>50</v>
      </c>
      <c r="K4492" s="66" t="s">
        <v>51</v>
      </c>
      <c r="L4492" s="62" t="s">
        <v>58</v>
      </c>
      <c r="M4492" s="69"/>
      <c r="N4492" s="65" t="s">
        <v>50</v>
      </c>
      <c r="O4492" s="66" t="s">
        <v>58</v>
      </c>
      <c r="P4492" s="69"/>
      <c r="Q4492" s="55" t="str">
        <f t="shared" si="69"/>
        <v>Non-Lead</v>
      </c>
      <c r="R4492" s="70" t="s">
        <v>51</v>
      </c>
      <c r="S4492" s="70" t="s">
        <v>51</v>
      </c>
      <c r="T4492" s="70"/>
      <c r="U4492" s="71" t="s">
        <v>53</v>
      </c>
      <c r="V4492" s="71" t="s">
        <v>51</v>
      </c>
      <c r="W4492" s="71" t="s">
        <v>51</v>
      </c>
      <c r="X4492" s="71" t="s">
        <v>51</v>
      </c>
      <c r="Y4492" s="72" t="str">
        <f>IF((OR((AND('[1]PWS Information'!$E$10="CWS",U4492="Single Family Residence",Q4492="Lead")),
(AND('[1]PWS Information'!$E$10="CWS",U4492="Multiple Family Residence",'[1]PWS Information'!$E$11="Yes",Q4492="Lead")),
(AND('[1]PWS Information'!$E$10="NTNC",Q4492="Lead")))),"Tier 1",
IF((OR((AND('[1]PWS Information'!$E$10="CWS",U4492="Multiple Family Residence",'[1]PWS Information'!$E$11="No",Q4492="Lead")),
(AND('[1]PWS Information'!$E$10="CWS",U4492="Other",Q4492="Lead")),
(AND('[1]PWS Information'!$E$10="CWS",U4492="Building",Q4492="Lead")))),"Tier 2",
IF((OR((AND('[1]PWS Information'!$E$10="CWS",U4492="Single Family Residence",Q4492="Galvanized Requiring Replacement")),
(AND('[1]PWS Information'!$E$10="CWS",U4492="Single Family Residence",Q4492="Galvanized Requiring Replacement",R4492="Yes")),
(AND('[1]PWS Information'!$E$10="NTNC",Q4492="Galvanized Requiring Replacement")),
(AND('[1]PWS Information'!$E$10="NTNC",U4492="Single Family Residence",R4492="Yes")))),"Tier 3",
IF((OR((AND('[1]PWS Information'!$E$10="CWS",U4492="Single Family Residence",S4492="Yes",Q4492="Non-Lead", J4492="Non-Lead - Copper",L4492="Before 1989")),
(AND('[1]PWS Information'!$E$10="CWS",U4492="Single Family Residence",S4492="Yes",Q4492="Non-Lead", N4492="Non-Lead - Copper",O4492="Before 1989")))),"Tier 4",
IF((OR((AND('[1]PWS Information'!$E$10="NTNC",Q4492="Non-Lead")),
(AND('[1]PWS Information'!$E$10="CWS",Q4492="Non-Lead",S4492="")),
(AND('[1]PWS Information'!$E$10="CWS",Q4492="Non-Lead",S4492="No")),
(AND('[1]PWS Information'!$E$10="CWS",Q4492="Non-Lead",S4492="Don't Know")),
(AND('[1]PWS Information'!$E$10="CWS",Q4492="Non-Lead", J4492="Non-Lead - Copper", S4492="Yes", L4492="Between 1989 and 2014")),
(AND('[1]PWS Information'!$E$10="CWS",Q4492="Non-Lead", J4492="Non-Lead - Copper", S4492="Yes", L4492="After 2014")),
(AND('[1]PWS Information'!$E$10="CWS",Q4492="Non-Lead", J4492="Non-Lead - Copper", S4492="Yes", L4492="Unknown")),
(AND('[1]PWS Information'!$E$10="CWS",Q4492="Non-Lead", N4492="Non-Lead - Copper", S4492="Yes", O4492="Between 1989 and 2014")),
(AND('[1]PWS Information'!$E$10="CWS",Q4492="Non-Lead", N4492="Non-Lead - Copper", S4492="Yes", O4492="After 2014")),
(AND('[1]PWS Information'!$E$10="CWS",Q4492="Non-Lead", N4492="Non-Lead - Copper", S4492="Yes", O4492="Unknown")),
(AND('[1]PWS Information'!$E$10="CWS",Q4492="Unknown")),
(AND('[1]PWS Information'!$E$10="NTNC",Q4492="Unknown")))),"Tier 5",
"")))))</f>
        <v>Tier 5</v>
      </c>
      <c r="Z4492" s="71"/>
      <c r="AA4492" s="71"/>
    </row>
    <row r="4493" spans="1:27" ht="57.6" x14ac:dyDescent="0.3">
      <c r="A4493" s="1"/>
      <c r="B4493" s="70">
        <v>12758126</v>
      </c>
      <c r="C4493" s="60">
        <v>535</v>
      </c>
      <c r="D4493" s="61" t="s">
        <v>1623</v>
      </c>
      <c r="E4493" s="61" t="s">
        <v>49</v>
      </c>
      <c r="F4493" s="61">
        <v>78640</v>
      </c>
      <c r="G4493" s="62" t="s">
        <v>1462</v>
      </c>
      <c r="H4493" s="63">
        <v>29.96407</v>
      </c>
      <c r="I4493" s="64">
        <v>-97.839954500000005</v>
      </c>
      <c r="J4493" s="65" t="s">
        <v>50</v>
      </c>
      <c r="K4493" s="66" t="s">
        <v>51</v>
      </c>
      <c r="L4493" s="62" t="s">
        <v>58</v>
      </c>
      <c r="M4493" s="69"/>
      <c r="N4493" s="65" t="s">
        <v>50</v>
      </c>
      <c r="O4493" s="66" t="s">
        <v>58</v>
      </c>
      <c r="P4493" s="69"/>
      <c r="Q4493" s="55" t="str">
        <f t="shared" ref="Q4493:Q4556" si="70">IF((OR(J4493="Lead")),"Lead",
IF((OR(N4493="Lead")),"Lead",
IF((OR(J4493="Lead-lined galvanized")),"Lead",
IF((OR(N4493="Lead-lined galvanized")),"Lead",
IF((OR((AND(J4493="Unknown - Likely Lead",N4493="Galvanized")),
(AND(J4493="Unknown - Unlikely Lead",N4493="Galvanized")),
(AND(J4493="Unknown - Material Unknown",N4493="Galvanized")))),"Galvanized Requiring Replacement",
IF((OR((AND(J4493="Non-lead - Copper",K4493="Yes",N4493="Galvanized")),
(AND(J4493="Non-lead - Copper",K4493="Don't know",N4493="Galvanized")),
(AND(J4493="Non-lead - Copper",K4493="",N4493="Galvanized")),
(AND(J4493="Non-lead - Plastic",K4493="Yes",N4493="Galvanized")),
(AND(J4493="Non-lead - Plastic",K4493="Don't know",N4493="Galvanized")),
(AND(J4493="Non-lead - Plastic",K4493="",N4493="Galvanized")),
(AND(J4493="Non-lead",K4493="Yes",N4493="Galvanized")),
(AND(J4493="Non-lead",K4493="Don't know",N4493="Galvanized")),
(AND(J4493="Non-lead",K4493="",N4493="Galvanized")),
(AND(J4493="Non-lead - Other",K4493="Yes",N4493="Galvanized")),
(AND(J4493="Non-Lead - Other",K4493="Don't know",N4493="Galvanized")),
(AND(J4493="Galvanized",K4493="Yes",N4493="Galvanized")),
(AND(J4493="Galvanized",K4493="Don't know",N4493="Galvanized")),
(AND(J4493="Galvanized",K4493="",N4493="Galvanized")),
(AND(J4493="Non-Lead - Other",K4493="",N4493="Galvanized")))),"Galvanized Requiring Replacement",
IF((OR((AND(J4493="Non-lead - Copper",N4493="Non-lead - Copper")),
(AND(J4493="Non-lead - Copper",N4493="Non-lead - Plastic")),
(AND(J4493="Non-lead - Copper",N4493="Non-lead - Other")),
(AND(J4493="Non-lead - Copper",N4493="Non-lead")),
(AND(J4493="Non-lead - Plastic",N4493="Non-lead - Copper")),
(AND(J4493="Non-lead - Plastic",N4493="Non-lead - Plastic")),
(AND(J4493="Non-lead - Plastic",N4493="Non-lead - Other")),
(AND(J4493="Non-lead - Plastic",N4493="Non-lead")),
(AND(J4493="Non-lead",N4493="Non-lead - Copper")),
(AND(J4493="Non-lead",N4493="Non-lead - Plastic")),
(AND(J4493="Non-lead",N4493="Non-lead - Other")),
(AND(J4493="Non-lead",N4493="Non-lead")),
(AND(J4493="Non-lead - Other",N4493="Non-lead - Copper")),
(AND(J4493="Non-Lead - Other",N4493="Non-lead - Plastic")),
(AND(J4493="Non-Lead - Other",N4493="Non-lead")),
(AND(J4493="Non-Lead - Other",N4493="Non-lead - Other")))),"Non-Lead",
IF((OR((AND(J4493="Galvanized",N4493="Non-lead")),
(AND(J4493="Galvanized",N4493="Non-lead - Copper")),
(AND(J4493="Galvanized",N4493="Non-lead - Plastic")),
(AND(J4493="Galvanized",N4493="Non-lead")),
(AND(J4493="Galvanized",N4493="Non-lead - Other")))),"Non-Lead",
IF((OR((AND(J4493="Non-lead - Copper",K4493="No",N4493="Galvanized")),
(AND(J4493="Non-lead - Plastic",K4493="No",N4493="Galvanized")),
(AND(J4493="Non-lead",K4493="No",N4493="Galvanized")),
(AND(J4493="Galvanized",K4493="No",N4493="Galvanized")),
(AND(J4493="Non-lead - Other",K4493="No",N4493="Galvanized")))),"Non-lead",
IF((OR((AND(J4493="Unknown - Likely Lead",N4493="Unknown - Likely Lead")),
(AND(J4493="Unknown - Likely Lead",N4493="Unknown - Unlikely Lead")),
(AND(J4493="Unknown - Likely Lead",N4493="Unknown - Material Unknown")),
(AND(J4493="Unknown - Unlikely Lead",N4493="Unknown - Likely Lead")),
(AND(J4493="Unknown - Unlikely Lead",N4493="Unknown - Unlikely Lead")),
(AND(J4493="Unknown - Unlikely Lead",N4493="Unknown - Material Unknown")),
(AND(J4493="Unknown - Material Unknown",N4493="Unknown - Likely Lead")),
(AND(J4493="Unknown - Material Unknown",N4493="Unknown - Unlikely Lead")),
(AND(J4493="Unknown - Material Unknown",N4493="Unknown - Material Unknown")))),"Unknown",
IF((OR((AND(J4493="Unknown - Likely Lead",N4493="Non-lead - Copper")),
(AND(J4493="Unknown - Likely Lead",N4493="Non-lead - Plastic")),
(AND(J4493="Unknown - Likely Lead",N4493="Non-lead")),
(AND(J4493="Unknown - Likely Lead",N4493="Non-lead - Other")),
(AND(J4493="Unknown - Unlikely Lead",N4493="Non-lead - Copper")),
(AND(J4493="Unknown - Unlikely Lead",N4493="Non-lead - Plastic")),
(AND(J4493="Unknown - Unlikely Lead",N4493="Non-lead")),
(AND(J4493="Unknown - Unlikely Lead",N4493="Non-lead - Other")),
(AND(J4493="Unknown - Material Unknown",N4493="Non-lead - Copper")),
(AND(J4493="Unknown - Material Unknown",N4493="Non-lead - Plastic")),
(AND(J4493="Unknown - Material Unknown",N4493="Non-lead")),
(AND(J4493="Unknown - Material Unknown",N4493="Non-lead - Other")))),"Unknown",
IF((OR((AND(J4493="Non-lead - Copper",N4493="Unknown - Likely Lead")),
(AND(J4493="Non-lead - Copper",N4493="Unknown - Unlikely Lead")),
(AND(J4493="Non-lead - Copper",N4493="Unknown - Material Unknown")),
(AND(J4493="Non-lead - Plastic",N4493="Unknown - Likely Lead")),
(AND(J4493="Non-lead - Plastic",N4493="Unknown - Unlikely Lead")),
(AND(J4493="Non-lead - Plastic",N4493="Unknown - Material Unknown")),
(AND(J4493="Non-lead",N4493="Unknown - Likely Lead")),
(AND(J4493="Non-lead",N4493="Unknown - Unlikely Lead")),
(AND(J4493="Non-lead",N4493="Unknown - Material Unknown")),
(AND(J4493="Non-lead - Other",N4493="Unknown - Likely Lead")),
(AND(J4493="Non-Lead - Other",N4493="Unknown - Unlikely Lead")),
(AND(J4493="Non-Lead - Other",N4493="Unknown - Material Unknown")))),"Unknown",
IF((OR((AND(J4493="Galvanized",N4493="Unknown - Likely Lead")),
(AND(J4493="Galvanized",N4493="Unknown - Unlikely Lead")),
(AND(J4493="Galvanized",N4493="Unknown - Material Unknown")))),"Unknown",
IF((OR((AND(J4493="Galvanized",N4493="")))),"Galvanized Requiring Replacement",
IF((OR((AND(J4493="Non-lead - Copper",N4493="")),
(AND(J4493="Non-lead - Plastic",N4493="")),
(AND(J4493="Non-lead",N4493="")),
(AND(J4493="Non-lead - Other",N4493="")))),"Non-lead",
IF((OR((AND(J4493="Unknown - Likely Lead",N4493="")),
(AND(J4493="Unknown - Unlikely Lead",N4493="")),
(AND(J4493="Unknown - Material Unknown",N4493="")))),"Unknown",
""))))))))))))))))</f>
        <v>Non-Lead</v>
      </c>
      <c r="R4493" s="70" t="s">
        <v>51</v>
      </c>
      <c r="S4493" s="70" t="s">
        <v>51</v>
      </c>
      <c r="T4493" s="70"/>
      <c r="U4493" s="71" t="s">
        <v>53</v>
      </c>
      <c r="V4493" s="71" t="s">
        <v>51</v>
      </c>
      <c r="W4493" s="71" t="s">
        <v>51</v>
      </c>
      <c r="X4493" s="71" t="s">
        <v>51</v>
      </c>
      <c r="Y4493" s="72" t="str">
        <f>IF((OR((AND('[1]PWS Information'!$E$10="CWS",U4493="Single Family Residence",Q4493="Lead")),
(AND('[1]PWS Information'!$E$10="CWS",U4493="Multiple Family Residence",'[1]PWS Information'!$E$11="Yes",Q4493="Lead")),
(AND('[1]PWS Information'!$E$10="NTNC",Q4493="Lead")))),"Tier 1",
IF((OR((AND('[1]PWS Information'!$E$10="CWS",U4493="Multiple Family Residence",'[1]PWS Information'!$E$11="No",Q4493="Lead")),
(AND('[1]PWS Information'!$E$10="CWS",U4493="Other",Q4493="Lead")),
(AND('[1]PWS Information'!$E$10="CWS",U4493="Building",Q4493="Lead")))),"Tier 2",
IF((OR((AND('[1]PWS Information'!$E$10="CWS",U4493="Single Family Residence",Q4493="Galvanized Requiring Replacement")),
(AND('[1]PWS Information'!$E$10="CWS",U4493="Single Family Residence",Q4493="Galvanized Requiring Replacement",R4493="Yes")),
(AND('[1]PWS Information'!$E$10="NTNC",Q4493="Galvanized Requiring Replacement")),
(AND('[1]PWS Information'!$E$10="NTNC",U4493="Single Family Residence",R4493="Yes")))),"Tier 3",
IF((OR((AND('[1]PWS Information'!$E$10="CWS",U4493="Single Family Residence",S4493="Yes",Q4493="Non-Lead", J4493="Non-Lead - Copper",L4493="Before 1989")),
(AND('[1]PWS Information'!$E$10="CWS",U4493="Single Family Residence",S4493="Yes",Q4493="Non-Lead", N4493="Non-Lead - Copper",O4493="Before 1989")))),"Tier 4",
IF((OR((AND('[1]PWS Information'!$E$10="NTNC",Q4493="Non-Lead")),
(AND('[1]PWS Information'!$E$10="CWS",Q4493="Non-Lead",S4493="")),
(AND('[1]PWS Information'!$E$10="CWS",Q4493="Non-Lead",S4493="No")),
(AND('[1]PWS Information'!$E$10="CWS",Q4493="Non-Lead",S4493="Don't Know")),
(AND('[1]PWS Information'!$E$10="CWS",Q4493="Non-Lead", J4493="Non-Lead - Copper", S4493="Yes", L4493="Between 1989 and 2014")),
(AND('[1]PWS Information'!$E$10="CWS",Q4493="Non-Lead", J4493="Non-Lead - Copper", S4493="Yes", L4493="After 2014")),
(AND('[1]PWS Information'!$E$10="CWS",Q4493="Non-Lead", J4493="Non-Lead - Copper", S4493="Yes", L4493="Unknown")),
(AND('[1]PWS Information'!$E$10="CWS",Q4493="Non-Lead", N4493="Non-Lead - Copper", S4493="Yes", O4493="Between 1989 and 2014")),
(AND('[1]PWS Information'!$E$10="CWS",Q4493="Non-Lead", N4493="Non-Lead - Copper", S4493="Yes", O4493="After 2014")),
(AND('[1]PWS Information'!$E$10="CWS",Q4493="Non-Lead", N4493="Non-Lead - Copper", S4493="Yes", O4493="Unknown")),
(AND('[1]PWS Information'!$E$10="CWS",Q4493="Unknown")),
(AND('[1]PWS Information'!$E$10="NTNC",Q4493="Unknown")))),"Tier 5",
"")))))</f>
        <v>Tier 5</v>
      </c>
      <c r="Z4493" s="71"/>
      <c r="AA4493" s="71"/>
    </row>
    <row r="4494" spans="1:27" ht="57.6" x14ac:dyDescent="0.3">
      <c r="A4494" s="17"/>
      <c r="B4494" s="70">
        <v>13353862</v>
      </c>
      <c r="C4494" s="60">
        <v>544</v>
      </c>
      <c r="D4494" s="61" t="s">
        <v>1623</v>
      </c>
      <c r="E4494" s="61" t="s">
        <v>49</v>
      </c>
      <c r="F4494" s="61">
        <v>78640</v>
      </c>
      <c r="G4494" s="62" t="s">
        <v>1462</v>
      </c>
      <c r="H4494" s="63">
        <v>29.963637800000001</v>
      </c>
      <c r="I4494" s="64">
        <v>-97.839658400000005</v>
      </c>
      <c r="J4494" s="65" t="s">
        <v>50</v>
      </c>
      <c r="K4494" s="66" t="s">
        <v>51</v>
      </c>
      <c r="L4494" s="62" t="s">
        <v>58</v>
      </c>
      <c r="M4494" s="69"/>
      <c r="N4494" s="65" t="s">
        <v>50</v>
      </c>
      <c r="O4494" s="66" t="s">
        <v>58</v>
      </c>
      <c r="P4494" s="69"/>
      <c r="Q4494" s="55" t="str">
        <f t="shared" si="70"/>
        <v>Non-Lead</v>
      </c>
      <c r="R4494" s="70" t="s">
        <v>51</v>
      </c>
      <c r="S4494" s="70" t="s">
        <v>51</v>
      </c>
      <c r="T4494" s="70"/>
      <c r="U4494" s="71" t="s">
        <v>53</v>
      </c>
      <c r="V4494" s="71" t="s">
        <v>51</v>
      </c>
      <c r="W4494" s="71" t="s">
        <v>51</v>
      </c>
      <c r="X4494" s="71" t="s">
        <v>51</v>
      </c>
      <c r="Y4494" s="72" t="str">
        <f>IF((OR((AND('[1]PWS Information'!$E$10="CWS",U4494="Single Family Residence",Q4494="Lead")),
(AND('[1]PWS Information'!$E$10="CWS",U4494="Multiple Family Residence",'[1]PWS Information'!$E$11="Yes",Q4494="Lead")),
(AND('[1]PWS Information'!$E$10="NTNC",Q4494="Lead")))),"Tier 1",
IF((OR((AND('[1]PWS Information'!$E$10="CWS",U4494="Multiple Family Residence",'[1]PWS Information'!$E$11="No",Q4494="Lead")),
(AND('[1]PWS Information'!$E$10="CWS",U4494="Other",Q4494="Lead")),
(AND('[1]PWS Information'!$E$10="CWS",U4494="Building",Q4494="Lead")))),"Tier 2",
IF((OR((AND('[1]PWS Information'!$E$10="CWS",U4494="Single Family Residence",Q4494="Galvanized Requiring Replacement")),
(AND('[1]PWS Information'!$E$10="CWS",U4494="Single Family Residence",Q4494="Galvanized Requiring Replacement",R4494="Yes")),
(AND('[1]PWS Information'!$E$10="NTNC",Q4494="Galvanized Requiring Replacement")),
(AND('[1]PWS Information'!$E$10="NTNC",U4494="Single Family Residence",R4494="Yes")))),"Tier 3",
IF((OR((AND('[1]PWS Information'!$E$10="CWS",U4494="Single Family Residence",S4494="Yes",Q4494="Non-Lead", J4494="Non-Lead - Copper",L4494="Before 1989")),
(AND('[1]PWS Information'!$E$10="CWS",U4494="Single Family Residence",S4494="Yes",Q4494="Non-Lead", N4494="Non-Lead - Copper",O4494="Before 1989")))),"Tier 4",
IF((OR((AND('[1]PWS Information'!$E$10="NTNC",Q4494="Non-Lead")),
(AND('[1]PWS Information'!$E$10="CWS",Q4494="Non-Lead",S4494="")),
(AND('[1]PWS Information'!$E$10="CWS",Q4494="Non-Lead",S4494="No")),
(AND('[1]PWS Information'!$E$10="CWS",Q4494="Non-Lead",S4494="Don't Know")),
(AND('[1]PWS Information'!$E$10="CWS",Q4494="Non-Lead", J4494="Non-Lead - Copper", S4494="Yes", L4494="Between 1989 and 2014")),
(AND('[1]PWS Information'!$E$10="CWS",Q4494="Non-Lead", J4494="Non-Lead - Copper", S4494="Yes", L4494="After 2014")),
(AND('[1]PWS Information'!$E$10="CWS",Q4494="Non-Lead", J4494="Non-Lead - Copper", S4494="Yes", L4494="Unknown")),
(AND('[1]PWS Information'!$E$10="CWS",Q4494="Non-Lead", N4494="Non-Lead - Copper", S4494="Yes", O4494="Between 1989 and 2014")),
(AND('[1]PWS Information'!$E$10="CWS",Q4494="Non-Lead", N4494="Non-Lead - Copper", S4494="Yes", O4494="After 2014")),
(AND('[1]PWS Information'!$E$10="CWS",Q4494="Non-Lead", N4494="Non-Lead - Copper", S4494="Yes", O4494="Unknown")),
(AND('[1]PWS Information'!$E$10="CWS",Q4494="Unknown")),
(AND('[1]PWS Information'!$E$10="NTNC",Q4494="Unknown")))),"Tier 5",
"")))))</f>
        <v>Tier 5</v>
      </c>
      <c r="Z4494" s="71"/>
      <c r="AA4494" s="71"/>
    </row>
    <row r="4495" spans="1:27" ht="57.6" x14ac:dyDescent="0.3">
      <c r="A4495" s="1"/>
      <c r="B4495" s="70">
        <v>12344245</v>
      </c>
      <c r="C4495" s="60">
        <v>547</v>
      </c>
      <c r="D4495" s="61" t="s">
        <v>1623</v>
      </c>
      <c r="E4495" s="61" t="s">
        <v>49</v>
      </c>
      <c r="F4495" s="61">
        <v>78640</v>
      </c>
      <c r="G4495" s="62" t="s">
        <v>1462</v>
      </c>
      <c r="H4495" s="63">
        <v>29.9639503</v>
      </c>
      <c r="I4495" s="64">
        <v>-97.839823100000004</v>
      </c>
      <c r="J4495" s="65" t="s">
        <v>50</v>
      </c>
      <c r="K4495" s="66" t="s">
        <v>51</v>
      </c>
      <c r="L4495" s="62" t="s">
        <v>58</v>
      </c>
      <c r="M4495" s="69"/>
      <c r="N4495" s="65" t="s">
        <v>50</v>
      </c>
      <c r="O4495" s="66" t="s">
        <v>58</v>
      </c>
      <c r="P4495" s="69"/>
      <c r="Q4495" s="55" t="str">
        <f t="shared" si="70"/>
        <v>Non-Lead</v>
      </c>
      <c r="R4495" s="70" t="s">
        <v>51</v>
      </c>
      <c r="S4495" s="70" t="s">
        <v>51</v>
      </c>
      <c r="T4495" s="70"/>
      <c r="U4495" s="71" t="s">
        <v>53</v>
      </c>
      <c r="V4495" s="71" t="s">
        <v>51</v>
      </c>
      <c r="W4495" s="71" t="s">
        <v>51</v>
      </c>
      <c r="X4495" s="71" t="s">
        <v>51</v>
      </c>
      <c r="Y4495" s="72" t="str">
        <f>IF((OR((AND('[1]PWS Information'!$E$10="CWS",U4495="Single Family Residence",Q4495="Lead")),
(AND('[1]PWS Information'!$E$10="CWS",U4495="Multiple Family Residence",'[1]PWS Information'!$E$11="Yes",Q4495="Lead")),
(AND('[1]PWS Information'!$E$10="NTNC",Q4495="Lead")))),"Tier 1",
IF((OR((AND('[1]PWS Information'!$E$10="CWS",U4495="Multiple Family Residence",'[1]PWS Information'!$E$11="No",Q4495="Lead")),
(AND('[1]PWS Information'!$E$10="CWS",U4495="Other",Q4495="Lead")),
(AND('[1]PWS Information'!$E$10="CWS",U4495="Building",Q4495="Lead")))),"Tier 2",
IF((OR((AND('[1]PWS Information'!$E$10="CWS",U4495="Single Family Residence",Q4495="Galvanized Requiring Replacement")),
(AND('[1]PWS Information'!$E$10="CWS",U4495="Single Family Residence",Q4495="Galvanized Requiring Replacement",R4495="Yes")),
(AND('[1]PWS Information'!$E$10="NTNC",Q4495="Galvanized Requiring Replacement")),
(AND('[1]PWS Information'!$E$10="NTNC",U4495="Single Family Residence",R4495="Yes")))),"Tier 3",
IF((OR((AND('[1]PWS Information'!$E$10="CWS",U4495="Single Family Residence",S4495="Yes",Q4495="Non-Lead", J4495="Non-Lead - Copper",L4495="Before 1989")),
(AND('[1]PWS Information'!$E$10="CWS",U4495="Single Family Residence",S4495="Yes",Q4495="Non-Lead", N4495="Non-Lead - Copper",O4495="Before 1989")))),"Tier 4",
IF((OR((AND('[1]PWS Information'!$E$10="NTNC",Q4495="Non-Lead")),
(AND('[1]PWS Information'!$E$10="CWS",Q4495="Non-Lead",S4495="")),
(AND('[1]PWS Information'!$E$10="CWS",Q4495="Non-Lead",S4495="No")),
(AND('[1]PWS Information'!$E$10="CWS",Q4495="Non-Lead",S4495="Don't Know")),
(AND('[1]PWS Information'!$E$10="CWS",Q4495="Non-Lead", J4495="Non-Lead - Copper", S4495="Yes", L4495="Between 1989 and 2014")),
(AND('[1]PWS Information'!$E$10="CWS",Q4495="Non-Lead", J4495="Non-Lead - Copper", S4495="Yes", L4495="After 2014")),
(AND('[1]PWS Information'!$E$10="CWS",Q4495="Non-Lead", J4495="Non-Lead - Copper", S4495="Yes", L4495="Unknown")),
(AND('[1]PWS Information'!$E$10="CWS",Q4495="Non-Lead", N4495="Non-Lead - Copper", S4495="Yes", O4495="Between 1989 and 2014")),
(AND('[1]PWS Information'!$E$10="CWS",Q4495="Non-Lead", N4495="Non-Lead - Copper", S4495="Yes", O4495="After 2014")),
(AND('[1]PWS Information'!$E$10="CWS",Q4495="Non-Lead", N4495="Non-Lead - Copper", S4495="Yes", O4495="Unknown")),
(AND('[1]PWS Information'!$E$10="CWS",Q4495="Unknown")),
(AND('[1]PWS Information'!$E$10="NTNC",Q4495="Unknown")))),"Tier 5",
"")))))</f>
        <v>Tier 5</v>
      </c>
      <c r="Z4495" s="71"/>
      <c r="AA4495" s="71"/>
    </row>
    <row r="4496" spans="1:27" ht="57.6" x14ac:dyDescent="0.3">
      <c r="A4496" s="1"/>
      <c r="B4496" s="70">
        <v>9459086</v>
      </c>
      <c r="C4496" s="60">
        <v>554</v>
      </c>
      <c r="D4496" s="61" t="s">
        <v>1623</v>
      </c>
      <c r="E4496" s="61" t="s">
        <v>49</v>
      </c>
      <c r="F4496" s="61">
        <v>78640</v>
      </c>
      <c r="G4496" s="62" t="s">
        <v>1462</v>
      </c>
      <c r="H4496" s="63">
        <v>29.963488900000002</v>
      </c>
      <c r="I4496" s="64">
        <v>-97.839476000000005</v>
      </c>
      <c r="J4496" s="65" t="s">
        <v>50</v>
      </c>
      <c r="K4496" s="66" t="s">
        <v>51</v>
      </c>
      <c r="L4496" s="62" t="s">
        <v>58</v>
      </c>
      <c r="M4496" s="69"/>
      <c r="N4496" s="65" t="s">
        <v>50</v>
      </c>
      <c r="O4496" s="66" t="s">
        <v>58</v>
      </c>
      <c r="P4496" s="69"/>
      <c r="Q4496" s="55" t="str">
        <f t="shared" si="70"/>
        <v>Non-Lead</v>
      </c>
      <c r="R4496" s="70" t="s">
        <v>51</v>
      </c>
      <c r="S4496" s="70" t="s">
        <v>51</v>
      </c>
      <c r="T4496" s="70"/>
      <c r="U4496" s="71" t="s">
        <v>53</v>
      </c>
      <c r="V4496" s="71" t="s">
        <v>51</v>
      </c>
      <c r="W4496" s="71" t="s">
        <v>51</v>
      </c>
      <c r="X4496" s="71" t="s">
        <v>51</v>
      </c>
      <c r="Y4496" s="72" t="str">
        <f>IF((OR((AND('[1]PWS Information'!$E$10="CWS",U4496="Single Family Residence",Q4496="Lead")),
(AND('[1]PWS Information'!$E$10="CWS",U4496="Multiple Family Residence",'[1]PWS Information'!$E$11="Yes",Q4496="Lead")),
(AND('[1]PWS Information'!$E$10="NTNC",Q4496="Lead")))),"Tier 1",
IF((OR((AND('[1]PWS Information'!$E$10="CWS",U4496="Multiple Family Residence",'[1]PWS Information'!$E$11="No",Q4496="Lead")),
(AND('[1]PWS Information'!$E$10="CWS",U4496="Other",Q4496="Lead")),
(AND('[1]PWS Information'!$E$10="CWS",U4496="Building",Q4496="Lead")))),"Tier 2",
IF((OR((AND('[1]PWS Information'!$E$10="CWS",U4496="Single Family Residence",Q4496="Galvanized Requiring Replacement")),
(AND('[1]PWS Information'!$E$10="CWS",U4496="Single Family Residence",Q4496="Galvanized Requiring Replacement",R4496="Yes")),
(AND('[1]PWS Information'!$E$10="NTNC",Q4496="Galvanized Requiring Replacement")),
(AND('[1]PWS Information'!$E$10="NTNC",U4496="Single Family Residence",R4496="Yes")))),"Tier 3",
IF((OR((AND('[1]PWS Information'!$E$10="CWS",U4496="Single Family Residence",S4496="Yes",Q4496="Non-Lead", J4496="Non-Lead - Copper",L4496="Before 1989")),
(AND('[1]PWS Information'!$E$10="CWS",U4496="Single Family Residence",S4496="Yes",Q4496="Non-Lead", N4496="Non-Lead - Copper",O4496="Before 1989")))),"Tier 4",
IF((OR((AND('[1]PWS Information'!$E$10="NTNC",Q4496="Non-Lead")),
(AND('[1]PWS Information'!$E$10="CWS",Q4496="Non-Lead",S4496="")),
(AND('[1]PWS Information'!$E$10="CWS",Q4496="Non-Lead",S4496="No")),
(AND('[1]PWS Information'!$E$10="CWS",Q4496="Non-Lead",S4496="Don't Know")),
(AND('[1]PWS Information'!$E$10="CWS",Q4496="Non-Lead", J4496="Non-Lead - Copper", S4496="Yes", L4496="Between 1989 and 2014")),
(AND('[1]PWS Information'!$E$10="CWS",Q4496="Non-Lead", J4496="Non-Lead - Copper", S4496="Yes", L4496="After 2014")),
(AND('[1]PWS Information'!$E$10="CWS",Q4496="Non-Lead", J4496="Non-Lead - Copper", S4496="Yes", L4496="Unknown")),
(AND('[1]PWS Information'!$E$10="CWS",Q4496="Non-Lead", N4496="Non-Lead - Copper", S4496="Yes", O4496="Between 1989 and 2014")),
(AND('[1]PWS Information'!$E$10="CWS",Q4496="Non-Lead", N4496="Non-Lead - Copper", S4496="Yes", O4496="After 2014")),
(AND('[1]PWS Information'!$E$10="CWS",Q4496="Non-Lead", N4496="Non-Lead - Copper", S4496="Yes", O4496="Unknown")),
(AND('[1]PWS Information'!$E$10="CWS",Q4496="Unknown")),
(AND('[1]PWS Information'!$E$10="NTNC",Q4496="Unknown")))),"Tier 5",
"")))))</f>
        <v>Tier 5</v>
      </c>
      <c r="Z4496" s="71"/>
      <c r="AA4496" s="71"/>
    </row>
    <row r="4497" spans="1:27" ht="57.6" x14ac:dyDescent="0.3">
      <c r="A4497" s="1"/>
      <c r="B4497" s="70">
        <v>15764753</v>
      </c>
      <c r="C4497" s="60">
        <v>559</v>
      </c>
      <c r="D4497" s="61" t="s">
        <v>1623</v>
      </c>
      <c r="E4497" s="61" t="s">
        <v>49</v>
      </c>
      <c r="F4497" s="61">
        <v>78640</v>
      </c>
      <c r="G4497" s="62" t="s">
        <v>1462</v>
      </c>
      <c r="H4497" s="63">
        <v>29.963830699999999</v>
      </c>
      <c r="I4497" s="64">
        <v>-97.839691599999995</v>
      </c>
      <c r="J4497" s="65" t="s">
        <v>50</v>
      </c>
      <c r="K4497" s="66" t="s">
        <v>51</v>
      </c>
      <c r="L4497" s="62" t="s">
        <v>58</v>
      </c>
      <c r="M4497" s="69"/>
      <c r="N4497" s="65" t="s">
        <v>50</v>
      </c>
      <c r="O4497" s="66" t="s">
        <v>58</v>
      </c>
      <c r="P4497" s="69"/>
      <c r="Q4497" s="55" t="str">
        <f t="shared" si="70"/>
        <v>Non-Lead</v>
      </c>
      <c r="R4497" s="70" t="s">
        <v>51</v>
      </c>
      <c r="S4497" s="70" t="s">
        <v>51</v>
      </c>
      <c r="T4497" s="70"/>
      <c r="U4497" s="71" t="s">
        <v>53</v>
      </c>
      <c r="V4497" s="71" t="s">
        <v>51</v>
      </c>
      <c r="W4497" s="71" t="s">
        <v>51</v>
      </c>
      <c r="X4497" s="71" t="s">
        <v>51</v>
      </c>
      <c r="Y4497" s="72" t="str">
        <f>IF((OR((AND('[1]PWS Information'!$E$10="CWS",U4497="Single Family Residence",Q4497="Lead")),
(AND('[1]PWS Information'!$E$10="CWS",U4497="Multiple Family Residence",'[1]PWS Information'!$E$11="Yes",Q4497="Lead")),
(AND('[1]PWS Information'!$E$10="NTNC",Q4497="Lead")))),"Tier 1",
IF((OR((AND('[1]PWS Information'!$E$10="CWS",U4497="Multiple Family Residence",'[1]PWS Information'!$E$11="No",Q4497="Lead")),
(AND('[1]PWS Information'!$E$10="CWS",U4497="Other",Q4497="Lead")),
(AND('[1]PWS Information'!$E$10="CWS",U4497="Building",Q4497="Lead")))),"Tier 2",
IF((OR((AND('[1]PWS Information'!$E$10="CWS",U4497="Single Family Residence",Q4497="Galvanized Requiring Replacement")),
(AND('[1]PWS Information'!$E$10="CWS",U4497="Single Family Residence",Q4497="Galvanized Requiring Replacement",R4497="Yes")),
(AND('[1]PWS Information'!$E$10="NTNC",Q4497="Galvanized Requiring Replacement")),
(AND('[1]PWS Information'!$E$10="NTNC",U4497="Single Family Residence",R4497="Yes")))),"Tier 3",
IF((OR((AND('[1]PWS Information'!$E$10="CWS",U4497="Single Family Residence",S4497="Yes",Q4497="Non-Lead", J4497="Non-Lead - Copper",L4497="Before 1989")),
(AND('[1]PWS Information'!$E$10="CWS",U4497="Single Family Residence",S4497="Yes",Q4497="Non-Lead", N4497="Non-Lead - Copper",O4497="Before 1989")))),"Tier 4",
IF((OR((AND('[1]PWS Information'!$E$10="NTNC",Q4497="Non-Lead")),
(AND('[1]PWS Information'!$E$10="CWS",Q4497="Non-Lead",S4497="")),
(AND('[1]PWS Information'!$E$10="CWS",Q4497="Non-Lead",S4497="No")),
(AND('[1]PWS Information'!$E$10="CWS",Q4497="Non-Lead",S4497="Don't Know")),
(AND('[1]PWS Information'!$E$10="CWS",Q4497="Non-Lead", J4497="Non-Lead - Copper", S4497="Yes", L4497="Between 1989 and 2014")),
(AND('[1]PWS Information'!$E$10="CWS",Q4497="Non-Lead", J4497="Non-Lead - Copper", S4497="Yes", L4497="After 2014")),
(AND('[1]PWS Information'!$E$10="CWS",Q4497="Non-Lead", J4497="Non-Lead - Copper", S4497="Yes", L4497="Unknown")),
(AND('[1]PWS Information'!$E$10="CWS",Q4497="Non-Lead", N4497="Non-Lead - Copper", S4497="Yes", O4497="Between 1989 and 2014")),
(AND('[1]PWS Information'!$E$10="CWS",Q4497="Non-Lead", N4497="Non-Lead - Copper", S4497="Yes", O4497="After 2014")),
(AND('[1]PWS Information'!$E$10="CWS",Q4497="Non-Lead", N4497="Non-Lead - Copper", S4497="Yes", O4497="Unknown")),
(AND('[1]PWS Information'!$E$10="CWS",Q4497="Unknown")),
(AND('[1]PWS Information'!$E$10="NTNC",Q4497="Unknown")))),"Tier 5",
"")))))</f>
        <v>Tier 5</v>
      </c>
      <c r="Z4497" s="71"/>
      <c r="AA4497" s="71"/>
    </row>
    <row r="4498" spans="1:27" ht="57.6" x14ac:dyDescent="0.3">
      <c r="A4498" s="17"/>
      <c r="B4498" s="70">
        <v>10257627</v>
      </c>
      <c r="C4498" s="60">
        <v>564</v>
      </c>
      <c r="D4498" s="61" t="s">
        <v>1623</v>
      </c>
      <c r="E4498" s="61" t="s">
        <v>49</v>
      </c>
      <c r="F4498" s="61">
        <v>78640</v>
      </c>
      <c r="G4498" s="62" t="s">
        <v>1462</v>
      </c>
      <c r="H4498" s="63">
        <v>29.963339999999999</v>
      </c>
      <c r="I4498" s="64">
        <v>-97.839293600000005</v>
      </c>
      <c r="J4498" s="65" t="s">
        <v>50</v>
      </c>
      <c r="K4498" s="66" t="s">
        <v>51</v>
      </c>
      <c r="L4498" s="62" t="s">
        <v>58</v>
      </c>
      <c r="M4498" s="69"/>
      <c r="N4498" s="65" t="s">
        <v>50</v>
      </c>
      <c r="O4498" s="66" t="s">
        <v>58</v>
      </c>
      <c r="P4498" s="69"/>
      <c r="Q4498" s="55" t="str">
        <f t="shared" si="70"/>
        <v>Non-Lead</v>
      </c>
      <c r="R4498" s="70" t="s">
        <v>51</v>
      </c>
      <c r="S4498" s="70" t="s">
        <v>51</v>
      </c>
      <c r="T4498" s="70"/>
      <c r="U4498" s="71" t="s">
        <v>53</v>
      </c>
      <c r="V4498" s="71" t="s">
        <v>51</v>
      </c>
      <c r="W4498" s="71" t="s">
        <v>51</v>
      </c>
      <c r="X4498" s="71" t="s">
        <v>51</v>
      </c>
      <c r="Y4498" s="72" t="str">
        <f>IF((OR((AND('[1]PWS Information'!$E$10="CWS",U4498="Single Family Residence",Q4498="Lead")),
(AND('[1]PWS Information'!$E$10="CWS",U4498="Multiple Family Residence",'[1]PWS Information'!$E$11="Yes",Q4498="Lead")),
(AND('[1]PWS Information'!$E$10="NTNC",Q4498="Lead")))),"Tier 1",
IF((OR((AND('[1]PWS Information'!$E$10="CWS",U4498="Multiple Family Residence",'[1]PWS Information'!$E$11="No",Q4498="Lead")),
(AND('[1]PWS Information'!$E$10="CWS",U4498="Other",Q4498="Lead")),
(AND('[1]PWS Information'!$E$10="CWS",U4498="Building",Q4498="Lead")))),"Tier 2",
IF((OR((AND('[1]PWS Information'!$E$10="CWS",U4498="Single Family Residence",Q4498="Galvanized Requiring Replacement")),
(AND('[1]PWS Information'!$E$10="CWS",U4498="Single Family Residence",Q4498="Galvanized Requiring Replacement",R4498="Yes")),
(AND('[1]PWS Information'!$E$10="NTNC",Q4498="Galvanized Requiring Replacement")),
(AND('[1]PWS Information'!$E$10="NTNC",U4498="Single Family Residence",R4498="Yes")))),"Tier 3",
IF((OR((AND('[1]PWS Information'!$E$10="CWS",U4498="Single Family Residence",S4498="Yes",Q4498="Non-Lead", J4498="Non-Lead - Copper",L4498="Before 1989")),
(AND('[1]PWS Information'!$E$10="CWS",U4498="Single Family Residence",S4498="Yes",Q4498="Non-Lead", N4498="Non-Lead - Copper",O4498="Before 1989")))),"Tier 4",
IF((OR((AND('[1]PWS Information'!$E$10="NTNC",Q4498="Non-Lead")),
(AND('[1]PWS Information'!$E$10="CWS",Q4498="Non-Lead",S4498="")),
(AND('[1]PWS Information'!$E$10="CWS",Q4498="Non-Lead",S4498="No")),
(AND('[1]PWS Information'!$E$10="CWS",Q4498="Non-Lead",S4498="Don't Know")),
(AND('[1]PWS Information'!$E$10="CWS",Q4498="Non-Lead", J4498="Non-Lead - Copper", S4498="Yes", L4498="Between 1989 and 2014")),
(AND('[1]PWS Information'!$E$10="CWS",Q4498="Non-Lead", J4498="Non-Lead - Copper", S4498="Yes", L4498="After 2014")),
(AND('[1]PWS Information'!$E$10="CWS",Q4498="Non-Lead", J4498="Non-Lead - Copper", S4498="Yes", L4498="Unknown")),
(AND('[1]PWS Information'!$E$10="CWS",Q4498="Non-Lead", N4498="Non-Lead - Copper", S4498="Yes", O4498="Between 1989 and 2014")),
(AND('[1]PWS Information'!$E$10="CWS",Q4498="Non-Lead", N4498="Non-Lead - Copper", S4498="Yes", O4498="After 2014")),
(AND('[1]PWS Information'!$E$10="CWS",Q4498="Non-Lead", N4498="Non-Lead - Copper", S4498="Yes", O4498="Unknown")),
(AND('[1]PWS Information'!$E$10="CWS",Q4498="Unknown")),
(AND('[1]PWS Information'!$E$10="NTNC",Q4498="Unknown")))),"Tier 5",
"")))))</f>
        <v>Tier 5</v>
      </c>
      <c r="Z4498" s="71"/>
      <c r="AA4498" s="71"/>
    </row>
    <row r="4499" spans="1:27" ht="57.6" x14ac:dyDescent="0.3">
      <c r="A4499" s="1"/>
      <c r="B4499" s="70">
        <v>7974444</v>
      </c>
      <c r="C4499" s="60">
        <v>569</v>
      </c>
      <c r="D4499" s="61" t="s">
        <v>1623</v>
      </c>
      <c r="E4499" s="61" t="s">
        <v>49</v>
      </c>
      <c r="F4499" s="61">
        <v>78640</v>
      </c>
      <c r="G4499" s="62" t="s">
        <v>1462</v>
      </c>
      <c r="H4499" s="63">
        <v>29.963730900000002</v>
      </c>
      <c r="I4499" s="64">
        <v>-97.839581999999993</v>
      </c>
      <c r="J4499" s="65" t="s">
        <v>50</v>
      </c>
      <c r="K4499" s="66" t="s">
        <v>51</v>
      </c>
      <c r="L4499" s="62" t="s">
        <v>58</v>
      </c>
      <c r="M4499" s="69"/>
      <c r="N4499" s="65" t="s">
        <v>50</v>
      </c>
      <c r="O4499" s="66" t="s">
        <v>58</v>
      </c>
      <c r="P4499" s="69"/>
      <c r="Q4499" s="55" t="str">
        <f t="shared" si="70"/>
        <v>Non-Lead</v>
      </c>
      <c r="R4499" s="70" t="s">
        <v>51</v>
      </c>
      <c r="S4499" s="70" t="s">
        <v>51</v>
      </c>
      <c r="T4499" s="70"/>
      <c r="U4499" s="71" t="s">
        <v>53</v>
      </c>
      <c r="V4499" s="71" t="s">
        <v>51</v>
      </c>
      <c r="W4499" s="71" t="s">
        <v>51</v>
      </c>
      <c r="X4499" s="71" t="s">
        <v>51</v>
      </c>
      <c r="Y4499" s="72" t="str">
        <f>IF((OR((AND('[1]PWS Information'!$E$10="CWS",U4499="Single Family Residence",Q4499="Lead")),
(AND('[1]PWS Information'!$E$10="CWS",U4499="Multiple Family Residence",'[1]PWS Information'!$E$11="Yes",Q4499="Lead")),
(AND('[1]PWS Information'!$E$10="NTNC",Q4499="Lead")))),"Tier 1",
IF((OR((AND('[1]PWS Information'!$E$10="CWS",U4499="Multiple Family Residence",'[1]PWS Information'!$E$11="No",Q4499="Lead")),
(AND('[1]PWS Information'!$E$10="CWS",U4499="Other",Q4499="Lead")),
(AND('[1]PWS Information'!$E$10="CWS",U4499="Building",Q4499="Lead")))),"Tier 2",
IF((OR((AND('[1]PWS Information'!$E$10="CWS",U4499="Single Family Residence",Q4499="Galvanized Requiring Replacement")),
(AND('[1]PWS Information'!$E$10="CWS",U4499="Single Family Residence",Q4499="Galvanized Requiring Replacement",R4499="Yes")),
(AND('[1]PWS Information'!$E$10="NTNC",Q4499="Galvanized Requiring Replacement")),
(AND('[1]PWS Information'!$E$10="NTNC",U4499="Single Family Residence",R4499="Yes")))),"Tier 3",
IF((OR((AND('[1]PWS Information'!$E$10="CWS",U4499="Single Family Residence",S4499="Yes",Q4499="Non-Lead", J4499="Non-Lead - Copper",L4499="Before 1989")),
(AND('[1]PWS Information'!$E$10="CWS",U4499="Single Family Residence",S4499="Yes",Q4499="Non-Lead", N4499="Non-Lead - Copper",O4499="Before 1989")))),"Tier 4",
IF((OR((AND('[1]PWS Information'!$E$10="NTNC",Q4499="Non-Lead")),
(AND('[1]PWS Information'!$E$10="CWS",Q4499="Non-Lead",S4499="")),
(AND('[1]PWS Information'!$E$10="CWS",Q4499="Non-Lead",S4499="No")),
(AND('[1]PWS Information'!$E$10="CWS",Q4499="Non-Lead",S4499="Don't Know")),
(AND('[1]PWS Information'!$E$10="CWS",Q4499="Non-Lead", J4499="Non-Lead - Copper", S4499="Yes", L4499="Between 1989 and 2014")),
(AND('[1]PWS Information'!$E$10="CWS",Q4499="Non-Lead", J4499="Non-Lead - Copper", S4499="Yes", L4499="After 2014")),
(AND('[1]PWS Information'!$E$10="CWS",Q4499="Non-Lead", J4499="Non-Lead - Copper", S4499="Yes", L4499="Unknown")),
(AND('[1]PWS Information'!$E$10="CWS",Q4499="Non-Lead", N4499="Non-Lead - Copper", S4499="Yes", O4499="Between 1989 and 2014")),
(AND('[1]PWS Information'!$E$10="CWS",Q4499="Non-Lead", N4499="Non-Lead - Copper", S4499="Yes", O4499="After 2014")),
(AND('[1]PWS Information'!$E$10="CWS",Q4499="Non-Lead", N4499="Non-Lead - Copper", S4499="Yes", O4499="Unknown")),
(AND('[1]PWS Information'!$E$10="CWS",Q4499="Unknown")),
(AND('[1]PWS Information'!$E$10="NTNC",Q4499="Unknown")))),"Tier 5",
"")))))</f>
        <v>Tier 5</v>
      </c>
      <c r="Z4499" s="71"/>
      <c r="AA4499" s="71"/>
    </row>
    <row r="4500" spans="1:27" ht="57.6" x14ac:dyDescent="0.3">
      <c r="A4500" s="1"/>
      <c r="B4500" s="70">
        <v>16113944</v>
      </c>
      <c r="C4500" s="60">
        <v>576</v>
      </c>
      <c r="D4500" s="61" t="s">
        <v>1623</v>
      </c>
      <c r="E4500" s="61" t="s">
        <v>49</v>
      </c>
      <c r="F4500" s="61">
        <v>78640</v>
      </c>
      <c r="G4500" s="62" t="s">
        <v>1462</v>
      </c>
      <c r="H4500" s="63">
        <v>29.963165199999999</v>
      </c>
      <c r="I4500" s="64">
        <v>-97.839378400000001</v>
      </c>
      <c r="J4500" s="65" t="s">
        <v>50</v>
      </c>
      <c r="K4500" s="66" t="s">
        <v>51</v>
      </c>
      <c r="L4500" s="62" t="s">
        <v>58</v>
      </c>
      <c r="M4500" s="69"/>
      <c r="N4500" s="65" t="s">
        <v>50</v>
      </c>
      <c r="O4500" s="66" t="s">
        <v>58</v>
      </c>
      <c r="P4500" s="69"/>
      <c r="Q4500" s="55" t="str">
        <f t="shared" si="70"/>
        <v>Non-Lead</v>
      </c>
      <c r="R4500" s="70" t="s">
        <v>51</v>
      </c>
      <c r="S4500" s="70" t="s">
        <v>51</v>
      </c>
      <c r="T4500" s="70"/>
      <c r="U4500" s="71" t="s">
        <v>53</v>
      </c>
      <c r="V4500" s="71" t="s">
        <v>51</v>
      </c>
      <c r="W4500" s="71" t="s">
        <v>51</v>
      </c>
      <c r="X4500" s="71" t="s">
        <v>51</v>
      </c>
      <c r="Y4500" s="72" t="str">
        <f>IF((OR((AND('[1]PWS Information'!$E$10="CWS",U4500="Single Family Residence",Q4500="Lead")),
(AND('[1]PWS Information'!$E$10="CWS",U4500="Multiple Family Residence",'[1]PWS Information'!$E$11="Yes",Q4500="Lead")),
(AND('[1]PWS Information'!$E$10="NTNC",Q4500="Lead")))),"Tier 1",
IF((OR((AND('[1]PWS Information'!$E$10="CWS",U4500="Multiple Family Residence",'[1]PWS Information'!$E$11="No",Q4500="Lead")),
(AND('[1]PWS Information'!$E$10="CWS",U4500="Other",Q4500="Lead")),
(AND('[1]PWS Information'!$E$10="CWS",U4500="Building",Q4500="Lead")))),"Tier 2",
IF((OR((AND('[1]PWS Information'!$E$10="CWS",U4500="Single Family Residence",Q4500="Galvanized Requiring Replacement")),
(AND('[1]PWS Information'!$E$10="CWS",U4500="Single Family Residence",Q4500="Galvanized Requiring Replacement",R4500="Yes")),
(AND('[1]PWS Information'!$E$10="NTNC",Q4500="Galvanized Requiring Replacement")),
(AND('[1]PWS Information'!$E$10="NTNC",U4500="Single Family Residence",R4500="Yes")))),"Tier 3",
IF((OR((AND('[1]PWS Information'!$E$10="CWS",U4500="Single Family Residence",S4500="Yes",Q4500="Non-Lead", J4500="Non-Lead - Copper",L4500="Before 1989")),
(AND('[1]PWS Information'!$E$10="CWS",U4500="Single Family Residence",S4500="Yes",Q4500="Non-Lead", N4500="Non-Lead - Copper",O4500="Before 1989")))),"Tier 4",
IF((OR((AND('[1]PWS Information'!$E$10="NTNC",Q4500="Non-Lead")),
(AND('[1]PWS Information'!$E$10="CWS",Q4500="Non-Lead",S4500="")),
(AND('[1]PWS Information'!$E$10="CWS",Q4500="Non-Lead",S4500="No")),
(AND('[1]PWS Information'!$E$10="CWS",Q4500="Non-Lead",S4500="Don't Know")),
(AND('[1]PWS Information'!$E$10="CWS",Q4500="Non-Lead", J4500="Non-Lead - Copper", S4500="Yes", L4500="Between 1989 and 2014")),
(AND('[1]PWS Information'!$E$10="CWS",Q4500="Non-Lead", J4500="Non-Lead - Copper", S4500="Yes", L4500="After 2014")),
(AND('[1]PWS Information'!$E$10="CWS",Q4500="Non-Lead", J4500="Non-Lead - Copper", S4500="Yes", L4500="Unknown")),
(AND('[1]PWS Information'!$E$10="CWS",Q4500="Non-Lead", N4500="Non-Lead - Copper", S4500="Yes", O4500="Between 1989 and 2014")),
(AND('[1]PWS Information'!$E$10="CWS",Q4500="Non-Lead", N4500="Non-Lead - Copper", S4500="Yes", O4500="After 2014")),
(AND('[1]PWS Information'!$E$10="CWS",Q4500="Non-Lead", N4500="Non-Lead - Copper", S4500="Yes", O4500="Unknown")),
(AND('[1]PWS Information'!$E$10="CWS",Q4500="Unknown")),
(AND('[1]PWS Information'!$E$10="NTNC",Q4500="Unknown")))),"Tier 5",
"")))))</f>
        <v>Tier 5</v>
      </c>
      <c r="Z4500" s="71"/>
      <c r="AA4500" s="71"/>
    </row>
    <row r="4501" spans="1:27" ht="57.6" x14ac:dyDescent="0.3">
      <c r="A4501" s="1"/>
      <c r="B4501" s="70">
        <v>15789262</v>
      </c>
      <c r="C4501" s="60">
        <v>581</v>
      </c>
      <c r="D4501" s="61" t="s">
        <v>1623</v>
      </c>
      <c r="E4501" s="61" t="s">
        <v>49</v>
      </c>
      <c r="F4501" s="61">
        <v>78640</v>
      </c>
      <c r="G4501" s="62" t="s">
        <v>1462</v>
      </c>
      <c r="H4501" s="63">
        <v>29.9636113</v>
      </c>
      <c r="I4501" s="64">
        <v>-97.839450600000006</v>
      </c>
      <c r="J4501" s="65" t="s">
        <v>50</v>
      </c>
      <c r="K4501" s="66" t="s">
        <v>51</v>
      </c>
      <c r="L4501" s="62" t="s">
        <v>58</v>
      </c>
      <c r="M4501" s="69"/>
      <c r="N4501" s="65" t="s">
        <v>50</v>
      </c>
      <c r="O4501" s="66" t="s">
        <v>58</v>
      </c>
      <c r="P4501" s="69"/>
      <c r="Q4501" s="55" t="str">
        <f t="shared" si="70"/>
        <v>Non-Lead</v>
      </c>
      <c r="R4501" s="70" t="s">
        <v>51</v>
      </c>
      <c r="S4501" s="70" t="s">
        <v>51</v>
      </c>
      <c r="T4501" s="70"/>
      <c r="U4501" s="71" t="s">
        <v>53</v>
      </c>
      <c r="V4501" s="71" t="s">
        <v>51</v>
      </c>
      <c r="W4501" s="71" t="s">
        <v>51</v>
      </c>
      <c r="X4501" s="71" t="s">
        <v>51</v>
      </c>
      <c r="Y4501" s="72" t="str">
        <f>IF((OR((AND('[1]PWS Information'!$E$10="CWS",U4501="Single Family Residence",Q4501="Lead")),
(AND('[1]PWS Information'!$E$10="CWS",U4501="Multiple Family Residence",'[1]PWS Information'!$E$11="Yes",Q4501="Lead")),
(AND('[1]PWS Information'!$E$10="NTNC",Q4501="Lead")))),"Tier 1",
IF((OR((AND('[1]PWS Information'!$E$10="CWS",U4501="Multiple Family Residence",'[1]PWS Information'!$E$11="No",Q4501="Lead")),
(AND('[1]PWS Information'!$E$10="CWS",U4501="Other",Q4501="Lead")),
(AND('[1]PWS Information'!$E$10="CWS",U4501="Building",Q4501="Lead")))),"Tier 2",
IF((OR((AND('[1]PWS Information'!$E$10="CWS",U4501="Single Family Residence",Q4501="Galvanized Requiring Replacement")),
(AND('[1]PWS Information'!$E$10="CWS",U4501="Single Family Residence",Q4501="Galvanized Requiring Replacement",R4501="Yes")),
(AND('[1]PWS Information'!$E$10="NTNC",Q4501="Galvanized Requiring Replacement")),
(AND('[1]PWS Information'!$E$10="NTNC",U4501="Single Family Residence",R4501="Yes")))),"Tier 3",
IF((OR((AND('[1]PWS Information'!$E$10="CWS",U4501="Single Family Residence",S4501="Yes",Q4501="Non-Lead", J4501="Non-Lead - Copper",L4501="Before 1989")),
(AND('[1]PWS Information'!$E$10="CWS",U4501="Single Family Residence",S4501="Yes",Q4501="Non-Lead", N4501="Non-Lead - Copper",O4501="Before 1989")))),"Tier 4",
IF((OR((AND('[1]PWS Information'!$E$10="NTNC",Q4501="Non-Lead")),
(AND('[1]PWS Information'!$E$10="CWS",Q4501="Non-Lead",S4501="")),
(AND('[1]PWS Information'!$E$10="CWS",Q4501="Non-Lead",S4501="No")),
(AND('[1]PWS Information'!$E$10="CWS",Q4501="Non-Lead",S4501="Don't Know")),
(AND('[1]PWS Information'!$E$10="CWS",Q4501="Non-Lead", J4501="Non-Lead - Copper", S4501="Yes", L4501="Between 1989 and 2014")),
(AND('[1]PWS Information'!$E$10="CWS",Q4501="Non-Lead", J4501="Non-Lead - Copper", S4501="Yes", L4501="After 2014")),
(AND('[1]PWS Information'!$E$10="CWS",Q4501="Non-Lead", J4501="Non-Lead - Copper", S4501="Yes", L4501="Unknown")),
(AND('[1]PWS Information'!$E$10="CWS",Q4501="Non-Lead", N4501="Non-Lead - Copper", S4501="Yes", O4501="Between 1989 and 2014")),
(AND('[1]PWS Information'!$E$10="CWS",Q4501="Non-Lead", N4501="Non-Lead - Copper", S4501="Yes", O4501="After 2014")),
(AND('[1]PWS Information'!$E$10="CWS",Q4501="Non-Lead", N4501="Non-Lead - Copper", S4501="Yes", O4501="Unknown")),
(AND('[1]PWS Information'!$E$10="CWS",Q4501="Unknown")),
(AND('[1]PWS Information'!$E$10="NTNC",Q4501="Unknown")))),"Tier 5",
"")))))</f>
        <v>Tier 5</v>
      </c>
      <c r="Z4501" s="71"/>
      <c r="AA4501" s="71"/>
    </row>
    <row r="4502" spans="1:27" ht="57.6" x14ac:dyDescent="0.3">
      <c r="A4502" s="17"/>
      <c r="B4502" s="70">
        <v>12756952</v>
      </c>
      <c r="C4502" s="60">
        <v>586</v>
      </c>
      <c r="D4502" s="61" t="s">
        <v>1623</v>
      </c>
      <c r="E4502" s="61" t="s">
        <v>49</v>
      </c>
      <c r="F4502" s="61">
        <v>78640</v>
      </c>
      <c r="G4502" s="62" t="s">
        <v>1462</v>
      </c>
      <c r="H4502" s="63">
        <v>29.963021000000001</v>
      </c>
      <c r="I4502" s="64">
        <v>-97.839564600000003</v>
      </c>
      <c r="J4502" s="65" t="s">
        <v>50</v>
      </c>
      <c r="K4502" s="66" t="s">
        <v>51</v>
      </c>
      <c r="L4502" s="62" t="s">
        <v>58</v>
      </c>
      <c r="M4502" s="69"/>
      <c r="N4502" s="65" t="s">
        <v>50</v>
      </c>
      <c r="O4502" s="66" t="s">
        <v>58</v>
      </c>
      <c r="P4502" s="69"/>
      <c r="Q4502" s="55" t="str">
        <f t="shared" si="70"/>
        <v>Non-Lead</v>
      </c>
      <c r="R4502" s="70" t="s">
        <v>51</v>
      </c>
      <c r="S4502" s="70" t="s">
        <v>51</v>
      </c>
      <c r="T4502" s="70"/>
      <c r="U4502" s="71" t="s">
        <v>53</v>
      </c>
      <c r="V4502" s="71" t="s">
        <v>51</v>
      </c>
      <c r="W4502" s="71" t="s">
        <v>51</v>
      </c>
      <c r="X4502" s="71" t="s">
        <v>51</v>
      </c>
      <c r="Y4502" s="72" t="str">
        <f>IF((OR((AND('[1]PWS Information'!$E$10="CWS",U4502="Single Family Residence",Q4502="Lead")),
(AND('[1]PWS Information'!$E$10="CWS",U4502="Multiple Family Residence",'[1]PWS Information'!$E$11="Yes",Q4502="Lead")),
(AND('[1]PWS Information'!$E$10="NTNC",Q4502="Lead")))),"Tier 1",
IF((OR((AND('[1]PWS Information'!$E$10="CWS",U4502="Multiple Family Residence",'[1]PWS Information'!$E$11="No",Q4502="Lead")),
(AND('[1]PWS Information'!$E$10="CWS",U4502="Other",Q4502="Lead")),
(AND('[1]PWS Information'!$E$10="CWS",U4502="Building",Q4502="Lead")))),"Tier 2",
IF((OR((AND('[1]PWS Information'!$E$10="CWS",U4502="Single Family Residence",Q4502="Galvanized Requiring Replacement")),
(AND('[1]PWS Information'!$E$10="CWS",U4502="Single Family Residence",Q4502="Galvanized Requiring Replacement",R4502="Yes")),
(AND('[1]PWS Information'!$E$10="NTNC",Q4502="Galvanized Requiring Replacement")),
(AND('[1]PWS Information'!$E$10="NTNC",U4502="Single Family Residence",R4502="Yes")))),"Tier 3",
IF((OR((AND('[1]PWS Information'!$E$10="CWS",U4502="Single Family Residence",S4502="Yes",Q4502="Non-Lead", J4502="Non-Lead - Copper",L4502="Before 1989")),
(AND('[1]PWS Information'!$E$10="CWS",U4502="Single Family Residence",S4502="Yes",Q4502="Non-Lead", N4502="Non-Lead - Copper",O4502="Before 1989")))),"Tier 4",
IF((OR((AND('[1]PWS Information'!$E$10="NTNC",Q4502="Non-Lead")),
(AND('[1]PWS Information'!$E$10="CWS",Q4502="Non-Lead",S4502="")),
(AND('[1]PWS Information'!$E$10="CWS",Q4502="Non-Lead",S4502="No")),
(AND('[1]PWS Information'!$E$10="CWS",Q4502="Non-Lead",S4502="Don't Know")),
(AND('[1]PWS Information'!$E$10="CWS",Q4502="Non-Lead", J4502="Non-Lead - Copper", S4502="Yes", L4502="Between 1989 and 2014")),
(AND('[1]PWS Information'!$E$10="CWS",Q4502="Non-Lead", J4502="Non-Lead - Copper", S4502="Yes", L4502="After 2014")),
(AND('[1]PWS Information'!$E$10="CWS",Q4502="Non-Lead", J4502="Non-Lead - Copper", S4502="Yes", L4502="Unknown")),
(AND('[1]PWS Information'!$E$10="CWS",Q4502="Non-Lead", N4502="Non-Lead - Copper", S4502="Yes", O4502="Between 1989 and 2014")),
(AND('[1]PWS Information'!$E$10="CWS",Q4502="Non-Lead", N4502="Non-Lead - Copper", S4502="Yes", O4502="After 2014")),
(AND('[1]PWS Information'!$E$10="CWS",Q4502="Non-Lead", N4502="Non-Lead - Copper", S4502="Yes", O4502="Unknown")),
(AND('[1]PWS Information'!$E$10="CWS",Q4502="Unknown")),
(AND('[1]PWS Information'!$E$10="NTNC",Q4502="Unknown")))),"Tier 5",
"")))))</f>
        <v>Tier 5</v>
      </c>
      <c r="Z4502" s="71"/>
      <c r="AA4502" s="71"/>
    </row>
    <row r="4503" spans="1:27" ht="57.6" x14ac:dyDescent="0.3">
      <c r="A4503" s="1"/>
      <c r="B4503" s="70">
        <v>16422069</v>
      </c>
      <c r="C4503" s="60">
        <v>593</v>
      </c>
      <c r="D4503" s="61" t="s">
        <v>1623</v>
      </c>
      <c r="E4503" s="61" t="s">
        <v>49</v>
      </c>
      <c r="F4503" s="61">
        <v>78640</v>
      </c>
      <c r="G4503" s="62" t="s">
        <v>1462</v>
      </c>
      <c r="H4503" s="63">
        <v>29.963491600000001</v>
      </c>
      <c r="I4503" s="64">
        <v>-97.839319099999997</v>
      </c>
      <c r="J4503" s="65" t="s">
        <v>50</v>
      </c>
      <c r="K4503" s="66" t="s">
        <v>51</v>
      </c>
      <c r="L4503" s="62" t="s">
        <v>58</v>
      </c>
      <c r="M4503" s="69"/>
      <c r="N4503" s="65" t="s">
        <v>50</v>
      </c>
      <c r="O4503" s="66" t="s">
        <v>58</v>
      </c>
      <c r="P4503" s="69"/>
      <c r="Q4503" s="55" t="str">
        <f t="shared" si="70"/>
        <v>Non-Lead</v>
      </c>
      <c r="R4503" s="70" t="s">
        <v>51</v>
      </c>
      <c r="S4503" s="70" t="s">
        <v>51</v>
      </c>
      <c r="T4503" s="70"/>
      <c r="U4503" s="71" t="s">
        <v>53</v>
      </c>
      <c r="V4503" s="71" t="s">
        <v>51</v>
      </c>
      <c r="W4503" s="71" t="s">
        <v>51</v>
      </c>
      <c r="X4503" s="71" t="s">
        <v>51</v>
      </c>
      <c r="Y4503" s="72" t="str">
        <f>IF((OR((AND('[1]PWS Information'!$E$10="CWS",U4503="Single Family Residence",Q4503="Lead")),
(AND('[1]PWS Information'!$E$10="CWS",U4503="Multiple Family Residence",'[1]PWS Information'!$E$11="Yes",Q4503="Lead")),
(AND('[1]PWS Information'!$E$10="NTNC",Q4503="Lead")))),"Tier 1",
IF((OR((AND('[1]PWS Information'!$E$10="CWS",U4503="Multiple Family Residence",'[1]PWS Information'!$E$11="No",Q4503="Lead")),
(AND('[1]PWS Information'!$E$10="CWS",U4503="Other",Q4503="Lead")),
(AND('[1]PWS Information'!$E$10="CWS",U4503="Building",Q4503="Lead")))),"Tier 2",
IF((OR((AND('[1]PWS Information'!$E$10="CWS",U4503="Single Family Residence",Q4503="Galvanized Requiring Replacement")),
(AND('[1]PWS Information'!$E$10="CWS",U4503="Single Family Residence",Q4503="Galvanized Requiring Replacement",R4503="Yes")),
(AND('[1]PWS Information'!$E$10="NTNC",Q4503="Galvanized Requiring Replacement")),
(AND('[1]PWS Information'!$E$10="NTNC",U4503="Single Family Residence",R4503="Yes")))),"Tier 3",
IF((OR((AND('[1]PWS Information'!$E$10="CWS",U4503="Single Family Residence",S4503="Yes",Q4503="Non-Lead", J4503="Non-Lead - Copper",L4503="Before 1989")),
(AND('[1]PWS Information'!$E$10="CWS",U4503="Single Family Residence",S4503="Yes",Q4503="Non-Lead", N4503="Non-Lead - Copper",O4503="Before 1989")))),"Tier 4",
IF((OR((AND('[1]PWS Information'!$E$10="NTNC",Q4503="Non-Lead")),
(AND('[1]PWS Information'!$E$10="CWS",Q4503="Non-Lead",S4503="")),
(AND('[1]PWS Information'!$E$10="CWS",Q4503="Non-Lead",S4503="No")),
(AND('[1]PWS Information'!$E$10="CWS",Q4503="Non-Lead",S4503="Don't Know")),
(AND('[1]PWS Information'!$E$10="CWS",Q4503="Non-Lead", J4503="Non-Lead - Copper", S4503="Yes", L4503="Between 1989 and 2014")),
(AND('[1]PWS Information'!$E$10="CWS",Q4503="Non-Lead", J4503="Non-Lead - Copper", S4503="Yes", L4503="After 2014")),
(AND('[1]PWS Information'!$E$10="CWS",Q4503="Non-Lead", J4503="Non-Lead - Copper", S4503="Yes", L4503="Unknown")),
(AND('[1]PWS Information'!$E$10="CWS",Q4503="Non-Lead", N4503="Non-Lead - Copper", S4503="Yes", O4503="Between 1989 and 2014")),
(AND('[1]PWS Information'!$E$10="CWS",Q4503="Non-Lead", N4503="Non-Lead - Copper", S4503="Yes", O4503="After 2014")),
(AND('[1]PWS Information'!$E$10="CWS",Q4503="Non-Lead", N4503="Non-Lead - Copper", S4503="Yes", O4503="Unknown")),
(AND('[1]PWS Information'!$E$10="CWS",Q4503="Unknown")),
(AND('[1]PWS Information'!$E$10="NTNC",Q4503="Unknown")))),"Tier 5",
"")))))</f>
        <v>Tier 5</v>
      </c>
      <c r="Z4503" s="71"/>
      <c r="AA4503" s="71"/>
    </row>
    <row r="4504" spans="1:27" ht="57.6" x14ac:dyDescent="0.3">
      <c r="A4504" s="1"/>
      <c r="B4504" s="70">
        <v>13340426</v>
      </c>
      <c r="C4504" s="60">
        <v>596</v>
      </c>
      <c r="D4504" s="61" t="s">
        <v>1623</v>
      </c>
      <c r="E4504" s="61" t="s">
        <v>49</v>
      </c>
      <c r="F4504" s="61">
        <v>78640</v>
      </c>
      <c r="G4504" s="62" t="s">
        <v>1462</v>
      </c>
      <c r="H4504" s="63">
        <v>29.9628768</v>
      </c>
      <c r="I4504" s="64">
        <v>-97.839750800000004</v>
      </c>
      <c r="J4504" s="65" t="s">
        <v>50</v>
      </c>
      <c r="K4504" s="66" t="s">
        <v>51</v>
      </c>
      <c r="L4504" s="62" t="s">
        <v>58</v>
      </c>
      <c r="M4504" s="69"/>
      <c r="N4504" s="65" t="s">
        <v>50</v>
      </c>
      <c r="O4504" s="66" t="s">
        <v>58</v>
      </c>
      <c r="P4504" s="69"/>
      <c r="Q4504" s="55" t="str">
        <f t="shared" si="70"/>
        <v>Non-Lead</v>
      </c>
      <c r="R4504" s="70" t="s">
        <v>51</v>
      </c>
      <c r="S4504" s="70" t="s">
        <v>51</v>
      </c>
      <c r="T4504" s="70"/>
      <c r="U4504" s="71" t="s">
        <v>53</v>
      </c>
      <c r="V4504" s="71" t="s">
        <v>51</v>
      </c>
      <c r="W4504" s="71" t="s">
        <v>51</v>
      </c>
      <c r="X4504" s="71" t="s">
        <v>51</v>
      </c>
      <c r="Y4504" s="72" t="str">
        <f>IF((OR((AND('[1]PWS Information'!$E$10="CWS",U4504="Single Family Residence",Q4504="Lead")),
(AND('[1]PWS Information'!$E$10="CWS",U4504="Multiple Family Residence",'[1]PWS Information'!$E$11="Yes",Q4504="Lead")),
(AND('[1]PWS Information'!$E$10="NTNC",Q4504="Lead")))),"Tier 1",
IF((OR((AND('[1]PWS Information'!$E$10="CWS",U4504="Multiple Family Residence",'[1]PWS Information'!$E$11="No",Q4504="Lead")),
(AND('[1]PWS Information'!$E$10="CWS",U4504="Other",Q4504="Lead")),
(AND('[1]PWS Information'!$E$10="CWS",U4504="Building",Q4504="Lead")))),"Tier 2",
IF((OR((AND('[1]PWS Information'!$E$10="CWS",U4504="Single Family Residence",Q4504="Galvanized Requiring Replacement")),
(AND('[1]PWS Information'!$E$10="CWS",U4504="Single Family Residence",Q4504="Galvanized Requiring Replacement",R4504="Yes")),
(AND('[1]PWS Information'!$E$10="NTNC",Q4504="Galvanized Requiring Replacement")),
(AND('[1]PWS Information'!$E$10="NTNC",U4504="Single Family Residence",R4504="Yes")))),"Tier 3",
IF((OR((AND('[1]PWS Information'!$E$10="CWS",U4504="Single Family Residence",S4504="Yes",Q4504="Non-Lead", J4504="Non-Lead - Copper",L4504="Before 1989")),
(AND('[1]PWS Information'!$E$10="CWS",U4504="Single Family Residence",S4504="Yes",Q4504="Non-Lead", N4504="Non-Lead - Copper",O4504="Before 1989")))),"Tier 4",
IF((OR((AND('[1]PWS Information'!$E$10="NTNC",Q4504="Non-Lead")),
(AND('[1]PWS Information'!$E$10="CWS",Q4504="Non-Lead",S4504="")),
(AND('[1]PWS Information'!$E$10="CWS",Q4504="Non-Lead",S4504="No")),
(AND('[1]PWS Information'!$E$10="CWS",Q4504="Non-Lead",S4504="Don't Know")),
(AND('[1]PWS Information'!$E$10="CWS",Q4504="Non-Lead", J4504="Non-Lead - Copper", S4504="Yes", L4504="Between 1989 and 2014")),
(AND('[1]PWS Information'!$E$10="CWS",Q4504="Non-Lead", J4504="Non-Lead - Copper", S4504="Yes", L4504="After 2014")),
(AND('[1]PWS Information'!$E$10="CWS",Q4504="Non-Lead", J4504="Non-Lead - Copper", S4504="Yes", L4504="Unknown")),
(AND('[1]PWS Information'!$E$10="CWS",Q4504="Non-Lead", N4504="Non-Lead - Copper", S4504="Yes", O4504="Between 1989 and 2014")),
(AND('[1]PWS Information'!$E$10="CWS",Q4504="Non-Lead", N4504="Non-Lead - Copper", S4504="Yes", O4504="After 2014")),
(AND('[1]PWS Information'!$E$10="CWS",Q4504="Non-Lead", N4504="Non-Lead - Copper", S4504="Yes", O4504="Unknown")),
(AND('[1]PWS Information'!$E$10="CWS",Q4504="Unknown")),
(AND('[1]PWS Information'!$E$10="NTNC",Q4504="Unknown")))),"Tier 5",
"")))))</f>
        <v>Tier 5</v>
      </c>
      <c r="Z4504" s="71"/>
      <c r="AA4504" s="71"/>
    </row>
    <row r="4505" spans="1:27" ht="57.6" x14ac:dyDescent="0.3">
      <c r="A4505" s="1"/>
      <c r="B4505" s="70">
        <v>9533319</v>
      </c>
      <c r="C4505" s="60">
        <v>605</v>
      </c>
      <c r="D4505" s="61" t="s">
        <v>1623</v>
      </c>
      <c r="E4505" s="61" t="s">
        <v>49</v>
      </c>
      <c r="F4505" s="61">
        <v>78640</v>
      </c>
      <c r="G4505" s="62" t="s">
        <v>1462</v>
      </c>
      <c r="H4505" s="63">
        <v>29.963372</v>
      </c>
      <c r="I4505" s="64">
        <v>-97.839187699999997</v>
      </c>
      <c r="J4505" s="65" t="s">
        <v>50</v>
      </c>
      <c r="K4505" s="66" t="s">
        <v>51</v>
      </c>
      <c r="L4505" s="62" t="s">
        <v>58</v>
      </c>
      <c r="M4505" s="69"/>
      <c r="N4505" s="65" t="s">
        <v>50</v>
      </c>
      <c r="O4505" s="66" t="s">
        <v>58</v>
      </c>
      <c r="P4505" s="69"/>
      <c r="Q4505" s="55" t="str">
        <f t="shared" si="70"/>
        <v>Non-Lead</v>
      </c>
      <c r="R4505" s="70" t="s">
        <v>51</v>
      </c>
      <c r="S4505" s="70" t="s">
        <v>51</v>
      </c>
      <c r="T4505" s="70"/>
      <c r="U4505" s="71" t="s">
        <v>53</v>
      </c>
      <c r="V4505" s="71" t="s">
        <v>51</v>
      </c>
      <c r="W4505" s="71" t="s">
        <v>51</v>
      </c>
      <c r="X4505" s="71" t="s">
        <v>51</v>
      </c>
      <c r="Y4505" s="72" t="str">
        <f>IF((OR((AND('[1]PWS Information'!$E$10="CWS",U4505="Single Family Residence",Q4505="Lead")),
(AND('[1]PWS Information'!$E$10="CWS",U4505="Multiple Family Residence",'[1]PWS Information'!$E$11="Yes",Q4505="Lead")),
(AND('[1]PWS Information'!$E$10="NTNC",Q4505="Lead")))),"Tier 1",
IF((OR((AND('[1]PWS Information'!$E$10="CWS",U4505="Multiple Family Residence",'[1]PWS Information'!$E$11="No",Q4505="Lead")),
(AND('[1]PWS Information'!$E$10="CWS",U4505="Other",Q4505="Lead")),
(AND('[1]PWS Information'!$E$10="CWS",U4505="Building",Q4505="Lead")))),"Tier 2",
IF((OR((AND('[1]PWS Information'!$E$10="CWS",U4505="Single Family Residence",Q4505="Galvanized Requiring Replacement")),
(AND('[1]PWS Information'!$E$10="CWS",U4505="Single Family Residence",Q4505="Galvanized Requiring Replacement",R4505="Yes")),
(AND('[1]PWS Information'!$E$10="NTNC",Q4505="Galvanized Requiring Replacement")),
(AND('[1]PWS Information'!$E$10="NTNC",U4505="Single Family Residence",R4505="Yes")))),"Tier 3",
IF((OR((AND('[1]PWS Information'!$E$10="CWS",U4505="Single Family Residence",S4505="Yes",Q4505="Non-Lead", J4505="Non-Lead - Copper",L4505="Before 1989")),
(AND('[1]PWS Information'!$E$10="CWS",U4505="Single Family Residence",S4505="Yes",Q4505="Non-Lead", N4505="Non-Lead - Copper",O4505="Before 1989")))),"Tier 4",
IF((OR((AND('[1]PWS Information'!$E$10="NTNC",Q4505="Non-Lead")),
(AND('[1]PWS Information'!$E$10="CWS",Q4505="Non-Lead",S4505="")),
(AND('[1]PWS Information'!$E$10="CWS",Q4505="Non-Lead",S4505="No")),
(AND('[1]PWS Information'!$E$10="CWS",Q4505="Non-Lead",S4505="Don't Know")),
(AND('[1]PWS Information'!$E$10="CWS",Q4505="Non-Lead", J4505="Non-Lead - Copper", S4505="Yes", L4505="Between 1989 and 2014")),
(AND('[1]PWS Information'!$E$10="CWS",Q4505="Non-Lead", J4505="Non-Lead - Copper", S4505="Yes", L4505="After 2014")),
(AND('[1]PWS Information'!$E$10="CWS",Q4505="Non-Lead", J4505="Non-Lead - Copper", S4505="Yes", L4505="Unknown")),
(AND('[1]PWS Information'!$E$10="CWS",Q4505="Non-Lead", N4505="Non-Lead - Copper", S4505="Yes", O4505="Between 1989 and 2014")),
(AND('[1]PWS Information'!$E$10="CWS",Q4505="Non-Lead", N4505="Non-Lead - Copper", S4505="Yes", O4505="After 2014")),
(AND('[1]PWS Information'!$E$10="CWS",Q4505="Non-Lead", N4505="Non-Lead - Copper", S4505="Yes", O4505="Unknown")),
(AND('[1]PWS Information'!$E$10="CWS",Q4505="Unknown")),
(AND('[1]PWS Information'!$E$10="NTNC",Q4505="Unknown")))),"Tier 5",
"")))))</f>
        <v>Tier 5</v>
      </c>
      <c r="Z4505" s="71"/>
      <c r="AA4505" s="71"/>
    </row>
    <row r="4506" spans="1:27" ht="57.6" x14ac:dyDescent="0.3">
      <c r="A4506" s="17"/>
      <c r="B4506" s="70">
        <v>9533292</v>
      </c>
      <c r="C4506" s="60">
        <v>609</v>
      </c>
      <c r="D4506" s="61" t="s">
        <v>1623</v>
      </c>
      <c r="E4506" s="61" t="s">
        <v>49</v>
      </c>
      <c r="F4506" s="61">
        <v>78640</v>
      </c>
      <c r="G4506" s="62" t="s">
        <v>1462</v>
      </c>
      <c r="H4506" s="63">
        <v>29.963332099999999</v>
      </c>
      <c r="I4506" s="64">
        <v>-97.839143800000002</v>
      </c>
      <c r="J4506" s="65" t="s">
        <v>50</v>
      </c>
      <c r="K4506" s="66" t="s">
        <v>51</v>
      </c>
      <c r="L4506" s="62" t="s">
        <v>58</v>
      </c>
      <c r="M4506" s="69"/>
      <c r="N4506" s="65" t="s">
        <v>50</v>
      </c>
      <c r="O4506" s="66" t="s">
        <v>58</v>
      </c>
      <c r="P4506" s="69"/>
      <c r="Q4506" s="55" t="str">
        <f t="shared" si="70"/>
        <v>Non-Lead</v>
      </c>
      <c r="R4506" s="70" t="s">
        <v>51</v>
      </c>
      <c r="S4506" s="70" t="s">
        <v>51</v>
      </c>
      <c r="T4506" s="70"/>
      <c r="U4506" s="71" t="s">
        <v>53</v>
      </c>
      <c r="V4506" s="71" t="s">
        <v>51</v>
      </c>
      <c r="W4506" s="71" t="s">
        <v>51</v>
      </c>
      <c r="X4506" s="71" t="s">
        <v>51</v>
      </c>
      <c r="Y4506" s="72" t="str">
        <f>IF((OR((AND('[1]PWS Information'!$E$10="CWS",U4506="Single Family Residence",Q4506="Lead")),
(AND('[1]PWS Information'!$E$10="CWS",U4506="Multiple Family Residence",'[1]PWS Information'!$E$11="Yes",Q4506="Lead")),
(AND('[1]PWS Information'!$E$10="NTNC",Q4506="Lead")))),"Tier 1",
IF((OR((AND('[1]PWS Information'!$E$10="CWS",U4506="Multiple Family Residence",'[1]PWS Information'!$E$11="No",Q4506="Lead")),
(AND('[1]PWS Information'!$E$10="CWS",U4506="Other",Q4506="Lead")),
(AND('[1]PWS Information'!$E$10="CWS",U4506="Building",Q4506="Lead")))),"Tier 2",
IF((OR((AND('[1]PWS Information'!$E$10="CWS",U4506="Single Family Residence",Q4506="Galvanized Requiring Replacement")),
(AND('[1]PWS Information'!$E$10="CWS",U4506="Single Family Residence",Q4506="Galvanized Requiring Replacement",R4506="Yes")),
(AND('[1]PWS Information'!$E$10="NTNC",Q4506="Galvanized Requiring Replacement")),
(AND('[1]PWS Information'!$E$10="NTNC",U4506="Single Family Residence",R4506="Yes")))),"Tier 3",
IF((OR((AND('[1]PWS Information'!$E$10="CWS",U4506="Single Family Residence",S4506="Yes",Q4506="Non-Lead", J4506="Non-Lead - Copper",L4506="Before 1989")),
(AND('[1]PWS Information'!$E$10="CWS",U4506="Single Family Residence",S4506="Yes",Q4506="Non-Lead", N4506="Non-Lead - Copper",O4506="Before 1989")))),"Tier 4",
IF((OR((AND('[1]PWS Information'!$E$10="NTNC",Q4506="Non-Lead")),
(AND('[1]PWS Information'!$E$10="CWS",Q4506="Non-Lead",S4506="")),
(AND('[1]PWS Information'!$E$10="CWS",Q4506="Non-Lead",S4506="No")),
(AND('[1]PWS Information'!$E$10="CWS",Q4506="Non-Lead",S4506="Don't Know")),
(AND('[1]PWS Information'!$E$10="CWS",Q4506="Non-Lead", J4506="Non-Lead - Copper", S4506="Yes", L4506="Between 1989 and 2014")),
(AND('[1]PWS Information'!$E$10="CWS",Q4506="Non-Lead", J4506="Non-Lead - Copper", S4506="Yes", L4506="After 2014")),
(AND('[1]PWS Information'!$E$10="CWS",Q4506="Non-Lead", J4506="Non-Lead - Copper", S4506="Yes", L4506="Unknown")),
(AND('[1]PWS Information'!$E$10="CWS",Q4506="Non-Lead", N4506="Non-Lead - Copper", S4506="Yes", O4506="Between 1989 and 2014")),
(AND('[1]PWS Information'!$E$10="CWS",Q4506="Non-Lead", N4506="Non-Lead - Copper", S4506="Yes", O4506="After 2014")),
(AND('[1]PWS Information'!$E$10="CWS",Q4506="Non-Lead", N4506="Non-Lead - Copper", S4506="Yes", O4506="Unknown")),
(AND('[1]PWS Information'!$E$10="CWS",Q4506="Unknown")),
(AND('[1]PWS Information'!$E$10="NTNC",Q4506="Unknown")))),"Tier 5",
"")))))</f>
        <v>Tier 5</v>
      </c>
      <c r="Z4506" s="71"/>
      <c r="AA4506" s="71"/>
    </row>
    <row r="4507" spans="1:27" ht="57.6" x14ac:dyDescent="0.3">
      <c r="A4507" s="1"/>
      <c r="B4507" s="70">
        <v>9395854</v>
      </c>
      <c r="C4507" s="60">
        <v>613</v>
      </c>
      <c r="D4507" s="61" t="s">
        <v>1623</v>
      </c>
      <c r="E4507" s="61" t="s">
        <v>49</v>
      </c>
      <c r="F4507" s="61">
        <v>78640</v>
      </c>
      <c r="G4507" s="62" t="s">
        <v>1462</v>
      </c>
      <c r="H4507" s="63">
        <v>29.963292200000001</v>
      </c>
      <c r="I4507" s="64">
        <v>97.839100000000002</v>
      </c>
      <c r="J4507" s="65" t="s">
        <v>50</v>
      </c>
      <c r="K4507" s="66" t="s">
        <v>51</v>
      </c>
      <c r="L4507" s="62" t="s">
        <v>58</v>
      </c>
      <c r="M4507" s="69"/>
      <c r="N4507" s="65" t="s">
        <v>50</v>
      </c>
      <c r="O4507" s="66" t="s">
        <v>58</v>
      </c>
      <c r="P4507" s="69"/>
      <c r="Q4507" s="55" t="str">
        <f t="shared" si="70"/>
        <v>Non-Lead</v>
      </c>
      <c r="R4507" s="70" t="s">
        <v>51</v>
      </c>
      <c r="S4507" s="70" t="s">
        <v>51</v>
      </c>
      <c r="T4507" s="70"/>
      <c r="U4507" s="71" t="s">
        <v>53</v>
      </c>
      <c r="V4507" s="71" t="s">
        <v>51</v>
      </c>
      <c r="W4507" s="71" t="s">
        <v>51</v>
      </c>
      <c r="X4507" s="71" t="s">
        <v>51</v>
      </c>
      <c r="Y4507" s="72" t="str">
        <f>IF((OR((AND('[1]PWS Information'!$E$10="CWS",U4507="Single Family Residence",Q4507="Lead")),
(AND('[1]PWS Information'!$E$10="CWS",U4507="Multiple Family Residence",'[1]PWS Information'!$E$11="Yes",Q4507="Lead")),
(AND('[1]PWS Information'!$E$10="NTNC",Q4507="Lead")))),"Tier 1",
IF((OR((AND('[1]PWS Information'!$E$10="CWS",U4507="Multiple Family Residence",'[1]PWS Information'!$E$11="No",Q4507="Lead")),
(AND('[1]PWS Information'!$E$10="CWS",U4507="Other",Q4507="Lead")),
(AND('[1]PWS Information'!$E$10="CWS",U4507="Building",Q4507="Lead")))),"Tier 2",
IF((OR((AND('[1]PWS Information'!$E$10="CWS",U4507="Single Family Residence",Q4507="Galvanized Requiring Replacement")),
(AND('[1]PWS Information'!$E$10="CWS",U4507="Single Family Residence",Q4507="Galvanized Requiring Replacement",R4507="Yes")),
(AND('[1]PWS Information'!$E$10="NTNC",Q4507="Galvanized Requiring Replacement")),
(AND('[1]PWS Information'!$E$10="NTNC",U4507="Single Family Residence",R4507="Yes")))),"Tier 3",
IF((OR((AND('[1]PWS Information'!$E$10="CWS",U4507="Single Family Residence",S4507="Yes",Q4507="Non-Lead", J4507="Non-Lead - Copper",L4507="Before 1989")),
(AND('[1]PWS Information'!$E$10="CWS",U4507="Single Family Residence",S4507="Yes",Q4507="Non-Lead", N4507="Non-Lead - Copper",O4507="Before 1989")))),"Tier 4",
IF((OR((AND('[1]PWS Information'!$E$10="NTNC",Q4507="Non-Lead")),
(AND('[1]PWS Information'!$E$10="CWS",Q4507="Non-Lead",S4507="")),
(AND('[1]PWS Information'!$E$10="CWS",Q4507="Non-Lead",S4507="No")),
(AND('[1]PWS Information'!$E$10="CWS",Q4507="Non-Lead",S4507="Don't Know")),
(AND('[1]PWS Information'!$E$10="CWS",Q4507="Non-Lead", J4507="Non-Lead - Copper", S4507="Yes", L4507="Between 1989 and 2014")),
(AND('[1]PWS Information'!$E$10="CWS",Q4507="Non-Lead", J4507="Non-Lead - Copper", S4507="Yes", L4507="After 2014")),
(AND('[1]PWS Information'!$E$10="CWS",Q4507="Non-Lead", J4507="Non-Lead - Copper", S4507="Yes", L4507="Unknown")),
(AND('[1]PWS Information'!$E$10="CWS",Q4507="Non-Lead", N4507="Non-Lead - Copper", S4507="Yes", O4507="Between 1989 and 2014")),
(AND('[1]PWS Information'!$E$10="CWS",Q4507="Non-Lead", N4507="Non-Lead - Copper", S4507="Yes", O4507="After 2014")),
(AND('[1]PWS Information'!$E$10="CWS",Q4507="Non-Lead", N4507="Non-Lead - Copper", S4507="Yes", O4507="Unknown")),
(AND('[1]PWS Information'!$E$10="CWS",Q4507="Unknown")),
(AND('[1]PWS Information'!$E$10="NTNC",Q4507="Unknown")))),"Tier 5",
"")))))</f>
        <v>Tier 5</v>
      </c>
      <c r="Z4507" s="71"/>
      <c r="AA4507" s="71"/>
    </row>
    <row r="4508" spans="1:27" ht="57.6" x14ac:dyDescent="0.3">
      <c r="A4508" s="1"/>
      <c r="B4508" s="70">
        <v>9552380</v>
      </c>
      <c r="C4508" s="60">
        <v>621</v>
      </c>
      <c r="D4508" s="61" t="s">
        <v>1623</v>
      </c>
      <c r="E4508" s="61" t="s">
        <v>49</v>
      </c>
      <c r="F4508" s="61">
        <v>78640</v>
      </c>
      <c r="G4508" s="62" t="s">
        <v>1462</v>
      </c>
      <c r="H4508" s="63">
        <v>29.963209500000001</v>
      </c>
      <c r="I4508" s="64">
        <v>-97.839166899999995</v>
      </c>
      <c r="J4508" s="65" t="s">
        <v>50</v>
      </c>
      <c r="K4508" s="66" t="s">
        <v>51</v>
      </c>
      <c r="L4508" s="62" t="s">
        <v>58</v>
      </c>
      <c r="M4508" s="69"/>
      <c r="N4508" s="65" t="s">
        <v>50</v>
      </c>
      <c r="O4508" s="66" t="s">
        <v>58</v>
      </c>
      <c r="P4508" s="69"/>
      <c r="Q4508" s="55" t="str">
        <f t="shared" si="70"/>
        <v>Non-Lead</v>
      </c>
      <c r="R4508" s="70" t="s">
        <v>51</v>
      </c>
      <c r="S4508" s="70" t="s">
        <v>51</v>
      </c>
      <c r="T4508" s="70"/>
      <c r="U4508" s="71" t="s">
        <v>53</v>
      </c>
      <c r="V4508" s="71" t="s">
        <v>51</v>
      </c>
      <c r="W4508" s="71" t="s">
        <v>51</v>
      </c>
      <c r="X4508" s="71" t="s">
        <v>51</v>
      </c>
      <c r="Y4508" s="72" t="str">
        <f>IF((OR((AND('[1]PWS Information'!$E$10="CWS",U4508="Single Family Residence",Q4508="Lead")),
(AND('[1]PWS Information'!$E$10="CWS",U4508="Multiple Family Residence",'[1]PWS Information'!$E$11="Yes",Q4508="Lead")),
(AND('[1]PWS Information'!$E$10="NTNC",Q4508="Lead")))),"Tier 1",
IF((OR((AND('[1]PWS Information'!$E$10="CWS",U4508="Multiple Family Residence",'[1]PWS Information'!$E$11="No",Q4508="Lead")),
(AND('[1]PWS Information'!$E$10="CWS",U4508="Other",Q4508="Lead")),
(AND('[1]PWS Information'!$E$10="CWS",U4508="Building",Q4508="Lead")))),"Tier 2",
IF((OR((AND('[1]PWS Information'!$E$10="CWS",U4508="Single Family Residence",Q4508="Galvanized Requiring Replacement")),
(AND('[1]PWS Information'!$E$10="CWS",U4508="Single Family Residence",Q4508="Galvanized Requiring Replacement",R4508="Yes")),
(AND('[1]PWS Information'!$E$10="NTNC",Q4508="Galvanized Requiring Replacement")),
(AND('[1]PWS Information'!$E$10="NTNC",U4508="Single Family Residence",R4508="Yes")))),"Tier 3",
IF((OR((AND('[1]PWS Information'!$E$10="CWS",U4508="Single Family Residence",S4508="Yes",Q4508="Non-Lead", J4508="Non-Lead - Copper",L4508="Before 1989")),
(AND('[1]PWS Information'!$E$10="CWS",U4508="Single Family Residence",S4508="Yes",Q4508="Non-Lead", N4508="Non-Lead - Copper",O4508="Before 1989")))),"Tier 4",
IF((OR((AND('[1]PWS Information'!$E$10="NTNC",Q4508="Non-Lead")),
(AND('[1]PWS Information'!$E$10="CWS",Q4508="Non-Lead",S4508="")),
(AND('[1]PWS Information'!$E$10="CWS",Q4508="Non-Lead",S4508="No")),
(AND('[1]PWS Information'!$E$10="CWS",Q4508="Non-Lead",S4508="Don't Know")),
(AND('[1]PWS Information'!$E$10="CWS",Q4508="Non-Lead", J4508="Non-Lead - Copper", S4508="Yes", L4508="Between 1989 and 2014")),
(AND('[1]PWS Information'!$E$10="CWS",Q4508="Non-Lead", J4508="Non-Lead - Copper", S4508="Yes", L4508="After 2014")),
(AND('[1]PWS Information'!$E$10="CWS",Q4508="Non-Lead", J4508="Non-Lead - Copper", S4508="Yes", L4508="Unknown")),
(AND('[1]PWS Information'!$E$10="CWS",Q4508="Non-Lead", N4508="Non-Lead - Copper", S4508="Yes", O4508="Between 1989 and 2014")),
(AND('[1]PWS Information'!$E$10="CWS",Q4508="Non-Lead", N4508="Non-Lead - Copper", S4508="Yes", O4508="After 2014")),
(AND('[1]PWS Information'!$E$10="CWS",Q4508="Non-Lead", N4508="Non-Lead - Copper", S4508="Yes", O4508="Unknown")),
(AND('[1]PWS Information'!$E$10="CWS",Q4508="Unknown")),
(AND('[1]PWS Information'!$E$10="NTNC",Q4508="Unknown")))),"Tier 5",
"")))))</f>
        <v>Tier 5</v>
      </c>
      <c r="Z4508" s="71"/>
      <c r="AA4508" s="71"/>
    </row>
    <row r="4509" spans="1:27" ht="57.6" x14ac:dyDescent="0.3">
      <c r="A4509" s="1"/>
      <c r="B4509" s="70">
        <v>16233079</v>
      </c>
      <c r="C4509" s="60">
        <v>633</v>
      </c>
      <c r="D4509" s="61" t="s">
        <v>1623</v>
      </c>
      <c r="E4509" s="61" t="s">
        <v>49</v>
      </c>
      <c r="F4509" s="61">
        <v>78640</v>
      </c>
      <c r="G4509" s="62" t="s">
        <v>1462</v>
      </c>
      <c r="H4509" s="63">
        <v>29.963084899999998</v>
      </c>
      <c r="I4509" s="64">
        <v>-97.839293699999999</v>
      </c>
      <c r="J4509" s="65" t="s">
        <v>50</v>
      </c>
      <c r="K4509" s="66" t="s">
        <v>51</v>
      </c>
      <c r="L4509" s="62" t="s">
        <v>58</v>
      </c>
      <c r="M4509" s="69"/>
      <c r="N4509" s="65" t="s">
        <v>50</v>
      </c>
      <c r="O4509" s="66" t="s">
        <v>58</v>
      </c>
      <c r="P4509" s="69"/>
      <c r="Q4509" s="55" t="str">
        <f t="shared" si="70"/>
        <v>Non-Lead</v>
      </c>
      <c r="R4509" s="70" t="s">
        <v>51</v>
      </c>
      <c r="S4509" s="70" t="s">
        <v>51</v>
      </c>
      <c r="T4509" s="70"/>
      <c r="U4509" s="71" t="s">
        <v>53</v>
      </c>
      <c r="V4509" s="71" t="s">
        <v>51</v>
      </c>
      <c r="W4509" s="71" t="s">
        <v>51</v>
      </c>
      <c r="X4509" s="71" t="s">
        <v>51</v>
      </c>
      <c r="Y4509" s="72" t="str">
        <f>IF((OR((AND('[1]PWS Information'!$E$10="CWS",U4509="Single Family Residence",Q4509="Lead")),
(AND('[1]PWS Information'!$E$10="CWS",U4509="Multiple Family Residence",'[1]PWS Information'!$E$11="Yes",Q4509="Lead")),
(AND('[1]PWS Information'!$E$10="NTNC",Q4509="Lead")))),"Tier 1",
IF((OR((AND('[1]PWS Information'!$E$10="CWS",U4509="Multiple Family Residence",'[1]PWS Information'!$E$11="No",Q4509="Lead")),
(AND('[1]PWS Information'!$E$10="CWS",U4509="Other",Q4509="Lead")),
(AND('[1]PWS Information'!$E$10="CWS",U4509="Building",Q4509="Lead")))),"Tier 2",
IF((OR((AND('[1]PWS Information'!$E$10="CWS",U4509="Single Family Residence",Q4509="Galvanized Requiring Replacement")),
(AND('[1]PWS Information'!$E$10="CWS",U4509="Single Family Residence",Q4509="Galvanized Requiring Replacement",R4509="Yes")),
(AND('[1]PWS Information'!$E$10="NTNC",Q4509="Galvanized Requiring Replacement")),
(AND('[1]PWS Information'!$E$10="NTNC",U4509="Single Family Residence",R4509="Yes")))),"Tier 3",
IF((OR((AND('[1]PWS Information'!$E$10="CWS",U4509="Single Family Residence",S4509="Yes",Q4509="Non-Lead", J4509="Non-Lead - Copper",L4509="Before 1989")),
(AND('[1]PWS Information'!$E$10="CWS",U4509="Single Family Residence",S4509="Yes",Q4509="Non-Lead", N4509="Non-Lead - Copper",O4509="Before 1989")))),"Tier 4",
IF((OR((AND('[1]PWS Information'!$E$10="NTNC",Q4509="Non-Lead")),
(AND('[1]PWS Information'!$E$10="CWS",Q4509="Non-Lead",S4509="")),
(AND('[1]PWS Information'!$E$10="CWS",Q4509="Non-Lead",S4509="No")),
(AND('[1]PWS Information'!$E$10="CWS",Q4509="Non-Lead",S4509="Don't Know")),
(AND('[1]PWS Information'!$E$10="CWS",Q4509="Non-Lead", J4509="Non-Lead - Copper", S4509="Yes", L4509="Between 1989 and 2014")),
(AND('[1]PWS Information'!$E$10="CWS",Q4509="Non-Lead", J4509="Non-Lead - Copper", S4509="Yes", L4509="After 2014")),
(AND('[1]PWS Information'!$E$10="CWS",Q4509="Non-Lead", J4509="Non-Lead - Copper", S4509="Yes", L4509="Unknown")),
(AND('[1]PWS Information'!$E$10="CWS",Q4509="Non-Lead", N4509="Non-Lead - Copper", S4509="Yes", O4509="Between 1989 and 2014")),
(AND('[1]PWS Information'!$E$10="CWS",Q4509="Non-Lead", N4509="Non-Lead - Copper", S4509="Yes", O4509="After 2014")),
(AND('[1]PWS Information'!$E$10="CWS",Q4509="Non-Lead", N4509="Non-Lead - Copper", S4509="Yes", O4509="Unknown")),
(AND('[1]PWS Information'!$E$10="CWS",Q4509="Unknown")),
(AND('[1]PWS Information'!$E$10="NTNC",Q4509="Unknown")))),"Tier 5",
"")))))</f>
        <v>Tier 5</v>
      </c>
      <c r="Z4509" s="71"/>
      <c r="AA4509" s="71"/>
    </row>
    <row r="4510" spans="1:27" ht="57.6" x14ac:dyDescent="0.3">
      <c r="A4510" s="17"/>
      <c r="B4510" s="70">
        <v>13542904</v>
      </c>
      <c r="C4510" s="60">
        <v>645</v>
      </c>
      <c r="D4510" s="61" t="s">
        <v>1623</v>
      </c>
      <c r="E4510" s="61" t="s">
        <v>49</v>
      </c>
      <c r="F4510" s="61">
        <v>78640</v>
      </c>
      <c r="G4510" s="62" t="s">
        <v>1462</v>
      </c>
      <c r="H4510" s="63">
        <v>29.9629604</v>
      </c>
      <c r="I4510" s="64">
        <v>-97.839420500000003</v>
      </c>
      <c r="J4510" s="65" t="s">
        <v>50</v>
      </c>
      <c r="K4510" s="66" t="s">
        <v>51</v>
      </c>
      <c r="L4510" s="62" t="s">
        <v>58</v>
      </c>
      <c r="M4510" s="69"/>
      <c r="N4510" s="65" t="s">
        <v>50</v>
      </c>
      <c r="O4510" s="66" t="s">
        <v>58</v>
      </c>
      <c r="P4510" s="69"/>
      <c r="Q4510" s="55" t="str">
        <f t="shared" si="70"/>
        <v>Non-Lead</v>
      </c>
      <c r="R4510" s="70" t="s">
        <v>51</v>
      </c>
      <c r="S4510" s="70" t="s">
        <v>51</v>
      </c>
      <c r="T4510" s="70"/>
      <c r="U4510" s="71" t="s">
        <v>53</v>
      </c>
      <c r="V4510" s="71" t="s">
        <v>51</v>
      </c>
      <c r="W4510" s="71" t="s">
        <v>51</v>
      </c>
      <c r="X4510" s="71" t="s">
        <v>51</v>
      </c>
      <c r="Y4510" s="72" t="str">
        <f>IF((OR((AND('[1]PWS Information'!$E$10="CWS",U4510="Single Family Residence",Q4510="Lead")),
(AND('[1]PWS Information'!$E$10="CWS",U4510="Multiple Family Residence",'[1]PWS Information'!$E$11="Yes",Q4510="Lead")),
(AND('[1]PWS Information'!$E$10="NTNC",Q4510="Lead")))),"Tier 1",
IF((OR((AND('[1]PWS Information'!$E$10="CWS",U4510="Multiple Family Residence",'[1]PWS Information'!$E$11="No",Q4510="Lead")),
(AND('[1]PWS Information'!$E$10="CWS",U4510="Other",Q4510="Lead")),
(AND('[1]PWS Information'!$E$10="CWS",U4510="Building",Q4510="Lead")))),"Tier 2",
IF((OR((AND('[1]PWS Information'!$E$10="CWS",U4510="Single Family Residence",Q4510="Galvanized Requiring Replacement")),
(AND('[1]PWS Information'!$E$10="CWS",U4510="Single Family Residence",Q4510="Galvanized Requiring Replacement",R4510="Yes")),
(AND('[1]PWS Information'!$E$10="NTNC",Q4510="Galvanized Requiring Replacement")),
(AND('[1]PWS Information'!$E$10="NTNC",U4510="Single Family Residence",R4510="Yes")))),"Tier 3",
IF((OR((AND('[1]PWS Information'!$E$10="CWS",U4510="Single Family Residence",S4510="Yes",Q4510="Non-Lead", J4510="Non-Lead - Copper",L4510="Before 1989")),
(AND('[1]PWS Information'!$E$10="CWS",U4510="Single Family Residence",S4510="Yes",Q4510="Non-Lead", N4510="Non-Lead - Copper",O4510="Before 1989")))),"Tier 4",
IF((OR((AND('[1]PWS Information'!$E$10="NTNC",Q4510="Non-Lead")),
(AND('[1]PWS Information'!$E$10="CWS",Q4510="Non-Lead",S4510="")),
(AND('[1]PWS Information'!$E$10="CWS",Q4510="Non-Lead",S4510="No")),
(AND('[1]PWS Information'!$E$10="CWS",Q4510="Non-Lead",S4510="Don't Know")),
(AND('[1]PWS Information'!$E$10="CWS",Q4510="Non-Lead", J4510="Non-Lead - Copper", S4510="Yes", L4510="Between 1989 and 2014")),
(AND('[1]PWS Information'!$E$10="CWS",Q4510="Non-Lead", J4510="Non-Lead - Copper", S4510="Yes", L4510="After 2014")),
(AND('[1]PWS Information'!$E$10="CWS",Q4510="Non-Lead", J4510="Non-Lead - Copper", S4510="Yes", L4510="Unknown")),
(AND('[1]PWS Information'!$E$10="CWS",Q4510="Non-Lead", N4510="Non-Lead - Copper", S4510="Yes", O4510="Between 1989 and 2014")),
(AND('[1]PWS Information'!$E$10="CWS",Q4510="Non-Lead", N4510="Non-Lead - Copper", S4510="Yes", O4510="After 2014")),
(AND('[1]PWS Information'!$E$10="CWS",Q4510="Non-Lead", N4510="Non-Lead - Copper", S4510="Yes", O4510="Unknown")),
(AND('[1]PWS Information'!$E$10="CWS",Q4510="Unknown")),
(AND('[1]PWS Information'!$E$10="NTNC",Q4510="Unknown")))),"Tier 5",
"")))))</f>
        <v>Tier 5</v>
      </c>
      <c r="Z4510" s="71"/>
      <c r="AA4510" s="71"/>
    </row>
    <row r="4511" spans="1:27" ht="57.6" x14ac:dyDescent="0.3">
      <c r="A4511" s="1"/>
      <c r="B4511" s="70">
        <v>9546200</v>
      </c>
      <c r="C4511" s="60">
        <v>657</v>
      </c>
      <c r="D4511" s="61" t="s">
        <v>1623</v>
      </c>
      <c r="E4511" s="61" t="s">
        <v>49</v>
      </c>
      <c r="F4511" s="61">
        <v>78640</v>
      </c>
      <c r="G4511" s="62" t="s">
        <v>1462</v>
      </c>
      <c r="H4511" s="63">
        <v>29.962835800000001</v>
      </c>
      <c r="I4511" s="64">
        <v>-97.839547300000007</v>
      </c>
      <c r="J4511" s="65" t="s">
        <v>50</v>
      </c>
      <c r="K4511" s="66" t="s">
        <v>51</v>
      </c>
      <c r="L4511" s="62" t="s">
        <v>58</v>
      </c>
      <c r="M4511" s="69"/>
      <c r="N4511" s="65" t="s">
        <v>50</v>
      </c>
      <c r="O4511" s="66" t="s">
        <v>58</v>
      </c>
      <c r="P4511" s="69"/>
      <c r="Q4511" s="55" t="str">
        <f t="shared" si="70"/>
        <v>Non-Lead</v>
      </c>
      <c r="R4511" s="70" t="s">
        <v>51</v>
      </c>
      <c r="S4511" s="70" t="s">
        <v>51</v>
      </c>
      <c r="T4511" s="70"/>
      <c r="U4511" s="71" t="s">
        <v>53</v>
      </c>
      <c r="V4511" s="71" t="s">
        <v>51</v>
      </c>
      <c r="W4511" s="71" t="s">
        <v>51</v>
      </c>
      <c r="X4511" s="71" t="s">
        <v>51</v>
      </c>
      <c r="Y4511" s="72" t="str">
        <f>IF((OR((AND('[1]PWS Information'!$E$10="CWS",U4511="Single Family Residence",Q4511="Lead")),
(AND('[1]PWS Information'!$E$10="CWS",U4511="Multiple Family Residence",'[1]PWS Information'!$E$11="Yes",Q4511="Lead")),
(AND('[1]PWS Information'!$E$10="NTNC",Q4511="Lead")))),"Tier 1",
IF((OR((AND('[1]PWS Information'!$E$10="CWS",U4511="Multiple Family Residence",'[1]PWS Information'!$E$11="No",Q4511="Lead")),
(AND('[1]PWS Information'!$E$10="CWS",U4511="Other",Q4511="Lead")),
(AND('[1]PWS Information'!$E$10="CWS",U4511="Building",Q4511="Lead")))),"Tier 2",
IF((OR((AND('[1]PWS Information'!$E$10="CWS",U4511="Single Family Residence",Q4511="Galvanized Requiring Replacement")),
(AND('[1]PWS Information'!$E$10="CWS",U4511="Single Family Residence",Q4511="Galvanized Requiring Replacement",R4511="Yes")),
(AND('[1]PWS Information'!$E$10="NTNC",Q4511="Galvanized Requiring Replacement")),
(AND('[1]PWS Information'!$E$10="NTNC",U4511="Single Family Residence",R4511="Yes")))),"Tier 3",
IF((OR((AND('[1]PWS Information'!$E$10="CWS",U4511="Single Family Residence",S4511="Yes",Q4511="Non-Lead", J4511="Non-Lead - Copper",L4511="Before 1989")),
(AND('[1]PWS Information'!$E$10="CWS",U4511="Single Family Residence",S4511="Yes",Q4511="Non-Lead", N4511="Non-Lead - Copper",O4511="Before 1989")))),"Tier 4",
IF((OR((AND('[1]PWS Information'!$E$10="NTNC",Q4511="Non-Lead")),
(AND('[1]PWS Information'!$E$10="CWS",Q4511="Non-Lead",S4511="")),
(AND('[1]PWS Information'!$E$10="CWS",Q4511="Non-Lead",S4511="No")),
(AND('[1]PWS Information'!$E$10="CWS",Q4511="Non-Lead",S4511="Don't Know")),
(AND('[1]PWS Information'!$E$10="CWS",Q4511="Non-Lead", J4511="Non-Lead - Copper", S4511="Yes", L4511="Between 1989 and 2014")),
(AND('[1]PWS Information'!$E$10="CWS",Q4511="Non-Lead", J4511="Non-Lead - Copper", S4511="Yes", L4511="After 2014")),
(AND('[1]PWS Information'!$E$10="CWS",Q4511="Non-Lead", J4511="Non-Lead - Copper", S4511="Yes", L4511="Unknown")),
(AND('[1]PWS Information'!$E$10="CWS",Q4511="Non-Lead", N4511="Non-Lead - Copper", S4511="Yes", O4511="Between 1989 and 2014")),
(AND('[1]PWS Information'!$E$10="CWS",Q4511="Non-Lead", N4511="Non-Lead - Copper", S4511="Yes", O4511="After 2014")),
(AND('[1]PWS Information'!$E$10="CWS",Q4511="Non-Lead", N4511="Non-Lead - Copper", S4511="Yes", O4511="Unknown")),
(AND('[1]PWS Information'!$E$10="CWS",Q4511="Unknown")),
(AND('[1]PWS Information'!$E$10="NTNC",Q4511="Unknown")))),"Tier 5",
"")))))</f>
        <v>Tier 5</v>
      </c>
      <c r="Z4511" s="71"/>
      <c r="AA4511" s="71"/>
    </row>
    <row r="4512" spans="1:27" ht="57.6" x14ac:dyDescent="0.3">
      <c r="A4512" s="1"/>
      <c r="B4512" s="70">
        <v>12867292</v>
      </c>
      <c r="C4512" s="60">
        <v>667</v>
      </c>
      <c r="D4512" s="61" t="s">
        <v>1623</v>
      </c>
      <c r="E4512" s="61" t="s">
        <v>49</v>
      </c>
      <c r="F4512" s="61">
        <v>78640</v>
      </c>
      <c r="G4512" s="62" t="s">
        <v>1462</v>
      </c>
      <c r="H4512" s="63">
        <v>29.962731999999999</v>
      </c>
      <c r="I4512" s="64">
        <v>-97.839652999999998</v>
      </c>
      <c r="J4512" s="65" t="s">
        <v>50</v>
      </c>
      <c r="K4512" s="66" t="s">
        <v>51</v>
      </c>
      <c r="L4512" s="62" t="s">
        <v>58</v>
      </c>
      <c r="M4512" s="69"/>
      <c r="N4512" s="65" t="s">
        <v>50</v>
      </c>
      <c r="O4512" s="66" t="s">
        <v>58</v>
      </c>
      <c r="P4512" s="69"/>
      <c r="Q4512" s="55" t="str">
        <f t="shared" si="70"/>
        <v>Non-Lead</v>
      </c>
      <c r="R4512" s="70" t="s">
        <v>51</v>
      </c>
      <c r="S4512" s="70" t="s">
        <v>51</v>
      </c>
      <c r="T4512" s="70"/>
      <c r="U4512" s="71" t="s">
        <v>53</v>
      </c>
      <c r="V4512" s="71" t="s">
        <v>51</v>
      </c>
      <c r="W4512" s="71" t="s">
        <v>51</v>
      </c>
      <c r="X4512" s="71" t="s">
        <v>51</v>
      </c>
      <c r="Y4512" s="72" t="str">
        <f>IF((OR((AND('[1]PWS Information'!$E$10="CWS",U4512="Single Family Residence",Q4512="Lead")),
(AND('[1]PWS Information'!$E$10="CWS",U4512="Multiple Family Residence",'[1]PWS Information'!$E$11="Yes",Q4512="Lead")),
(AND('[1]PWS Information'!$E$10="NTNC",Q4512="Lead")))),"Tier 1",
IF((OR((AND('[1]PWS Information'!$E$10="CWS",U4512="Multiple Family Residence",'[1]PWS Information'!$E$11="No",Q4512="Lead")),
(AND('[1]PWS Information'!$E$10="CWS",U4512="Other",Q4512="Lead")),
(AND('[1]PWS Information'!$E$10="CWS",U4512="Building",Q4512="Lead")))),"Tier 2",
IF((OR((AND('[1]PWS Information'!$E$10="CWS",U4512="Single Family Residence",Q4512="Galvanized Requiring Replacement")),
(AND('[1]PWS Information'!$E$10="CWS",U4512="Single Family Residence",Q4512="Galvanized Requiring Replacement",R4512="Yes")),
(AND('[1]PWS Information'!$E$10="NTNC",Q4512="Galvanized Requiring Replacement")),
(AND('[1]PWS Information'!$E$10="NTNC",U4512="Single Family Residence",R4512="Yes")))),"Tier 3",
IF((OR((AND('[1]PWS Information'!$E$10="CWS",U4512="Single Family Residence",S4512="Yes",Q4512="Non-Lead", J4512="Non-Lead - Copper",L4512="Before 1989")),
(AND('[1]PWS Information'!$E$10="CWS",U4512="Single Family Residence",S4512="Yes",Q4512="Non-Lead", N4512="Non-Lead - Copper",O4512="Before 1989")))),"Tier 4",
IF((OR((AND('[1]PWS Information'!$E$10="NTNC",Q4512="Non-Lead")),
(AND('[1]PWS Information'!$E$10="CWS",Q4512="Non-Lead",S4512="")),
(AND('[1]PWS Information'!$E$10="CWS",Q4512="Non-Lead",S4512="No")),
(AND('[1]PWS Information'!$E$10="CWS",Q4512="Non-Lead",S4512="Don't Know")),
(AND('[1]PWS Information'!$E$10="CWS",Q4512="Non-Lead", J4512="Non-Lead - Copper", S4512="Yes", L4512="Between 1989 and 2014")),
(AND('[1]PWS Information'!$E$10="CWS",Q4512="Non-Lead", J4512="Non-Lead - Copper", S4512="Yes", L4512="After 2014")),
(AND('[1]PWS Information'!$E$10="CWS",Q4512="Non-Lead", J4512="Non-Lead - Copper", S4512="Yes", L4512="Unknown")),
(AND('[1]PWS Information'!$E$10="CWS",Q4512="Non-Lead", N4512="Non-Lead - Copper", S4512="Yes", O4512="Between 1989 and 2014")),
(AND('[1]PWS Information'!$E$10="CWS",Q4512="Non-Lead", N4512="Non-Lead - Copper", S4512="Yes", O4512="After 2014")),
(AND('[1]PWS Information'!$E$10="CWS",Q4512="Non-Lead", N4512="Non-Lead - Copper", S4512="Yes", O4512="Unknown")),
(AND('[1]PWS Information'!$E$10="CWS",Q4512="Unknown")),
(AND('[1]PWS Information'!$E$10="NTNC",Q4512="Unknown")))),"Tier 5",
"")))))</f>
        <v>Tier 5</v>
      </c>
      <c r="Z4512" s="71"/>
      <c r="AA4512" s="71"/>
    </row>
    <row r="4513" spans="1:27" ht="57.6" x14ac:dyDescent="0.3">
      <c r="A4513" s="1"/>
      <c r="B4513" s="70">
        <v>13385917</v>
      </c>
      <c r="C4513" s="60">
        <v>678</v>
      </c>
      <c r="D4513" s="61" t="s">
        <v>1623</v>
      </c>
      <c r="E4513" s="61" t="s">
        <v>49</v>
      </c>
      <c r="F4513" s="61">
        <v>78640</v>
      </c>
      <c r="G4513" s="62" t="s">
        <v>1462</v>
      </c>
      <c r="H4513" s="63">
        <v>29.962218199999999</v>
      </c>
      <c r="I4513" s="64">
        <v>-97.840492699999999</v>
      </c>
      <c r="J4513" s="65" t="s">
        <v>50</v>
      </c>
      <c r="K4513" s="66" t="s">
        <v>51</v>
      </c>
      <c r="L4513" s="62" t="s">
        <v>58</v>
      </c>
      <c r="M4513" s="69"/>
      <c r="N4513" s="65" t="s">
        <v>50</v>
      </c>
      <c r="O4513" s="66" t="s">
        <v>58</v>
      </c>
      <c r="P4513" s="69"/>
      <c r="Q4513" s="55" t="str">
        <f t="shared" si="70"/>
        <v>Non-Lead</v>
      </c>
      <c r="R4513" s="70" t="s">
        <v>51</v>
      </c>
      <c r="S4513" s="70" t="s">
        <v>51</v>
      </c>
      <c r="T4513" s="70"/>
      <c r="U4513" s="71" t="s">
        <v>53</v>
      </c>
      <c r="V4513" s="71" t="s">
        <v>51</v>
      </c>
      <c r="W4513" s="71" t="s">
        <v>51</v>
      </c>
      <c r="X4513" s="71" t="s">
        <v>51</v>
      </c>
      <c r="Y4513" s="72" t="str">
        <f>IF((OR((AND('[1]PWS Information'!$E$10="CWS",U4513="Single Family Residence",Q4513="Lead")),
(AND('[1]PWS Information'!$E$10="CWS",U4513="Multiple Family Residence",'[1]PWS Information'!$E$11="Yes",Q4513="Lead")),
(AND('[1]PWS Information'!$E$10="NTNC",Q4513="Lead")))),"Tier 1",
IF((OR((AND('[1]PWS Information'!$E$10="CWS",U4513="Multiple Family Residence",'[1]PWS Information'!$E$11="No",Q4513="Lead")),
(AND('[1]PWS Information'!$E$10="CWS",U4513="Other",Q4513="Lead")),
(AND('[1]PWS Information'!$E$10="CWS",U4513="Building",Q4513="Lead")))),"Tier 2",
IF((OR((AND('[1]PWS Information'!$E$10="CWS",U4513="Single Family Residence",Q4513="Galvanized Requiring Replacement")),
(AND('[1]PWS Information'!$E$10="CWS",U4513="Single Family Residence",Q4513="Galvanized Requiring Replacement",R4513="Yes")),
(AND('[1]PWS Information'!$E$10="NTNC",Q4513="Galvanized Requiring Replacement")),
(AND('[1]PWS Information'!$E$10="NTNC",U4513="Single Family Residence",R4513="Yes")))),"Tier 3",
IF((OR((AND('[1]PWS Information'!$E$10="CWS",U4513="Single Family Residence",S4513="Yes",Q4513="Non-Lead", J4513="Non-Lead - Copper",L4513="Before 1989")),
(AND('[1]PWS Information'!$E$10="CWS",U4513="Single Family Residence",S4513="Yes",Q4513="Non-Lead", N4513="Non-Lead - Copper",O4513="Before 1989")))),"Tier 4",
IF((OR((AND('[1]PWS Information'!$E$10="NTNC",Q4513="Non-Lead")),
(AND('[1]PWS Information'!$E$10="CWS",Q4513="Non-Lead",S4513="")),
(AND('[1]PWS Information'!$E$10="CWS",Q4513="Non-Lead",S4513="No")),
(AND('[1]PWS Information'!$E$10="CWS",Q4513="Non-Lead",S4513="Don't Know")),
(AND('[1]PWS Information'!$E$10="CWS",Q4513="Non-Lead", J4513="Non-Lead - Copper", S4513="Yes", L4513="Between 1989 and 2014")),
(AND('[1]PWS Information'!$E$10="CWS",Q4513="Non-Lead", J4513="Non-Lead - Copper", S4513="Yes", L4513="After 2014")),
(AND('[1]PWS Information'!$E$10="CWS",Q4513="Non-Lead", J4513="Non-Lead - Copper", S4513="Yes", L4513="Unknown")),
(AND('[1]PWS Information'!$E$10="CWS",Q4513="Non-Lead", N4513="Non-Lead - Copper", S4513="Yes", O4513="Between 1989 and 2014")),
(AND('[1]PWS Information'!$E$10="CWS",Q4513="Non-Lead", N4513="Non-Lead - Copper", S4513="Yes", O4513="After 2014")),
(AND('[1]PWS Information'!$E$10="CWS",Q4513="Non-Lead", N4513="Non-Lead - Copper", S4513="Yes", O4513="Unknown")),
(AND('[1]PWS Information'!$E$10="CWS",Q4513="Unknown")),
(AND('[1]PWS Information'!$E$10="NTNC",Q4513="Unknown")))),"Tier 5",
"")))))</f>
        <v>Tier 5</v>
      </c>
      <c r="Z4513" s="71"/>
      <c r="AA4513" s="71"/>
    </row>
    <row r="4514" spans="1:27" ht="57.6" x14ac:dyDescent="0.3">
      <c r="A4514" s="17"/>
      <c r="B4514" s="70">
        <v>10764809</v>
      </c>
      <c r="C4514" s="60">
        <v>679</v>
      </c>
      <c r="D4514" s="61" t="s">
        <v>1623</v>
      </c>
      <c r="E4514" s="61" t="s">
        <v>49</v>
      </c>
      <c r="F4514" s="61">
        <v>78640</v>
      </c>
      <c r="G4514" s="62" t="s">
        <v>1462</v>
      </c>
      <c r="H4514" s="63">
        <v>29.9624627</v>
      </c>
      <c r="I4514" s="64">
        <v>-97.839955200000006</v>
      </c>
      <c r="J4514" s="65" t="s">
        <v>50</v>
      </c>
      <c r="K4514" s="66" t="s">
        <v>51</v>
      </c>
      <c r="L4514" s="62" t="s">
        <v>58</v>
      </c>
      <c r="M4514" s="69"/>
      <c r="N4514" s="65" t="s">
        <v>50</v>
      </c>
      <c r="O4514" s="66" t="s">
        <v>58</v>
      </c>
      <c r="P4514" s="69"/>
      <c r="Q4514" s="55" t="str">
        <f t="shared" si="70"/>
        <v>Non-Lead</v>
      </c>
      <c r="R4514" s="70" t="s">
        <v>51</v>
      </c>
      <c r="S4514" s="70" t="s">
        <v>51</v>
      </c>
      <c r="T4514" s="70"/>
      <c r="U4514" s="71" t="s">
        <v>53</v>
      </c>
      <c r="V4514" s="71" t="s">
        <v>51</v>
      </c>
      <c r="W4514" s="71" t="s">
        <v>51</v>
      </c>
      <c r="X4514" s="71" t="s">
        <v>51</v>
      </c>
      <c r="Y4514" s="72" t="str">
        <f>IF((OR((AND('[1]PWS Information'!$E$10="CWS",U4514="Single Family Residence",Q4514="Lead")),
(AND('[1]PWS Information'!$E$10="CWS",U4514="Multiple Family Residence",'[1]PWS Information'!$E$11="Yes",Q4514="Lead")),
(AND('[1]PWS Information'!$E$10="NTNC",Q4514="Lead")))),"Tier 1",
IF((OR((AND('[1]PWS Information'!$E$10="CWS",U4514="Multiple Family Residence",'[1]PWS Information'!$E$11="No",Q4514="Lead")),
(AND('[1]PWS Information'!$E$10="CWS",U4514="Other",Q4514="Lead")),
(AND('[1]PWS Information'!$E$10="CWS",U4514="Building",Q4514="Lead")))),"Tier 2",
IF((OR((AND('[1]PWS Information'!$E$10="CWS",U4514="Single Family Residence",Q4514="Galvanized Requiring Replacement")),
(AND('[1]PWS Information'!$E$10="CWS",U4514="Single Family Residence",Q4514="Galvanized Requiring Replacement",R4514="Yes")),
(AND('[1]PWS Information'!$E$10="NTNC",Q4514="Galvanized Requiring Replacement")),
(AND('[1]PWS Information'!$E$10="NTNC",U4514="Single Family Residence",R4514="Yes")))),"Tier 3",
IF((OR((AND('[1]PWS Information'!$E$10="CWS",U4514="Single Family Residence",S4514="Yes",Q4514="Non-Lead", J4514="Non-Lead - Copper",L4514="Before 1989")),
(AND('[1]PWS Information'!$E$10="CWS",U4514="Single Family Residence",S4514="Yes",Q4514="Non-Lead", N4514="Non-Lead - Copper",O4514="Before 1989")))),"Tier 4",
IF((OR((AND('[1]PWS Information'!$E$10="NTNC",Q4514="Non-Lead")),
(AND('[1]PWS Information'!$E$10="CWS",Q4514="Non-Lead",S4514="")),
(AND('[1]PWS Information'!$E$10="CWS",Q4514="Non-Lead",S4514="No")),
(AND('[1]PWS Information'!$E$10="CWS",Q4514="Non-Lead",S4514="Don't Know")),
(AND('[1]PWS Information'!$E$10="CWS",Q4514="Non-Lead", J4514="Non-Lead - Copper", S4514="Yes", L4514="Between 1989 and 2014")),
(AND('[1]PWS Information'!$E$10="CWS",Q4514="Non-Lead", J4514="Non-Lead - Copper", S4514="Yes", L4514="After 2014")),
(AND('[1]PWS Information'!$E$10="CWS",Q4514="Non-Lead", J4514="Non-Lead - Copper", S4514="Yes", L4514="Unknown")),
(AND('[1]PWS Information'!$E$10="CWS",Q4514="Non-Lead", N4514="Non-Lead - Copper", S4514="Yes", O4514="Between 1989 and 2014")),
(AND('[1]PWS Information'!$E$10="CWS",Q4514="Non-Lead", N4514="Non-Lead - Copper", S4514="Yes", O4514="After 2014")),
(AND('[1]PWS Information'!$E$10="CWS",Q4514="Non-Lead", N4514="Non-Lead - Copper", S4514="Yes", O4514="Unknown")),
(AND('[1]PWS Information'!$E$10="CWS",Q4514="Unknown")),
(AND('[1]PWS Information'!$E$10="NTNC",Q4514="Unknown")))),"Tier 5",
"")))))</f>
        <v>Tier 5</v>
      </c>
      <c r="Z4514" s="71"/>
      <c r="AA4514" s="71"/>
    </row>
    <row r="4515" spans="1:27" ht="57.6" x14ac:dyDescent="0.3">
      <c r="A4515" s="1"/>
      <c r="B4515" s="70">
        <v>16709445</v>
      </c>
      <c r="C4515" s="60">
        <v>688</v>
      </c>
      <c r="D4515" s="61" t="s">
        <v>1623</v>
      </c>
      <c r="E4515" s="61" t="s">
        <v>49</v>
      </c>
      <c r="F4515" s="61">
        <v>78640</v>
      </c>
      <c r="G4515" s="62" t="s">
        <v>1462</v>
      </c>
      <c r="H4515" s="63">
        <v>29.962160099999998</v>
      </c>
      <c r="I4515" s="64">
        <v>-97.840557500000003</v>
      </c>
      <c r="J4515" s="65" t="s">
        <v>50</v>
      </c>
      <c r="K4515" s="66" t="s">
        <v>51</v>
      </c>
      <c r="L4515" s="62" t="s">
        <v>58</v>
      </c>
      <c r="M4515" s="69"/>
      <c r="N4515" s="65" t="s">
        <v>50</v>
      </c>
      <c r="O4515" s="66" t="s">
        <v>58</v>
      </c>
      <c r="P4515" s="69"/>
      <c r="Q4515" s="55" t="str">
        <f t="shared" si="70"/>
        <v>Non-Lead</v>
      </c>
      <c r="R4515" s="70" t="s">
        <v>51</v>
      </c>
      <c r="S4515" s="70" t="s">
        <v>51</v>
      </c>
      <c r="T4515" s="70"/>
      <c r="U4515" s="71" t="s">
        <v>53</v>
      </c>
      <c r="V4515" s="71" t="s">
        <v>51</v>
      </c>
      <c r="W4515" s="71" t="s">
        <v>51</v>
      </c>
      <c r="X4515" s="71" t="s">
        <v>51</v>
      </c>
      <c r="Y4515" s="72" t="str">
        <f>IF((OR((AND('[1]PWS Information'!$E$10="CWS",U4515="Single Family Residence",Q4515="Lead")),
(AND('[1]PWS Information'!$E$10="CWS",U4515="Multiple Family Residence",'[1]PWS Information'!$E$11="Yes",Q4515="Lead")),
(AND('[1]PWS Information'!$E$10="NTNC",Q4515="Lead")))),"Tier 1",
IF((OR((AND('[1]PWS Information'!$E$10="CWS",U4515="Multiple Family Residence",'[1]PWS Information'!$E$11="No",Q4515="Lead")),
(AND('[1]PWS Information'!$E$10="CWS",U4515="Other",Q4515="Lead")),
(AND('[1]PWS Information'!$E$10="CWS",U4515="Building",Q4515="Lead")))),"Tier 2",
IF((OR((AND('[1]PWS Information'!$E$10="CWS",U4515="Single Family Residence",Q4515="Galvanized Requiring Replacement")),
(AND('[1]PWS Information'!$E$10="CWS",U4515="Single Family Residence",Q4515="Galvanized Requiring Replacement",R4515="Yes")),
(AND('[1]PWS Information'!$E$10="NTNC",Q4515="Galvanized Requiring Replacement")),
(AND('[1]PWS Information'!$E$10="NTNC",U4515="Single Family Residence",R4515="Yes")))),"Tier 3",
IF((OR((AND('[1]PWS Information'!$E$10="CWS",U4515="Single Family Residence",S4515="Yes",Q4515="Non-Lead", J4515="Non-Lead - Copper",L4515="Before 1989")),
(AND('[1]PWS Information'!$E$10="CWS",U4515="Single Family Residence",S4515="Yes",Q4515="Non-Lead", N4515="Non-Lead - Copper",O4515="Before 1989")))),"Tier 4",
IF((OR((AND('[1]PWS Information'!$E$10="NTNC",Q4515="Non-Lead")),
(AND('[1]PWS Information'!$E$10="CWS",Q4515="Non-Lead",S4515="")),
(AND('[1]PWS Information'!$E$10="CWS",Q4515="Non-Lead",S4515="No")),
(AND('[1]PWS Information'!$E$10="CWS",Q4515="Non-Lead",S4515="Don't Know")),
(AND('[1]PWS Information'!$E$10="CWS",Q4515="Non-Lead", J4515="Non-Lead - Copper", S4515="Yes", L4515="Between 1989 and 2014")),
(AND('[1]PWS Information'!$E$10="CWS",Q4515="Non-Lead", J4515="Non-Lead - Copper", S4515="Yes", L4515="After 2014")),
(AND('[1]PWS Information'!$E$10="CWS",Q4515="Non-Lead", J4515="Non-Lead - Copper", S4515="Yes", L4515="Unknown")),
(AND('[1]PWS Information'!$E$10="CWS",Q4515="Non-Lead", N4515="Non-Lead - Copper", S4515="Yes", O4515="Between 1989 and 2014")),
(AND('[1]PWS Information'!$E$10="CWS",Q4515="Non-Lead", N4515="Non-Lead - Copper", S4515="Yes", O4515="After 2014")),
(AND('[1]PWS Information'!$E$10="CWS",Q4515="Non-Lead", N4515="Non-Lead - Copper", S4515="Yes", O4515="Unknown")),
(AND('[1]PWS Information'!$E$10="CWS",Q4515="Unknown")),
(AND('[1]PWS Information'!$E$10="NTNC",Q4515="Unknown")))),"Tier 5",
"")))))</f>
        <v>Tier 5</v>
      </c>
      <c r="Z4515" s="71"/>
      <c r="AA4515" s="71"/>
    </row>
    <row r="4516" spans="1:27" ht="57.6" x14ac:dyDescent="0.3">
      <c r="A4516" s="1"/>
      <c r="B4516" s="70">
        <v>13384354</v>
      </c>
      <c r="C4516" s="60">
        <v>689</v>
      </c>
      <c r="D4516" s="61" t="s">
        <v>1623</v>
      </c>
      <c r="E4516" s="61" t="s">
        <v>49</v>
      </c>
      <c r="F4516" s="61">
        <v>78640</v>
      </c>
      <c r="G4516" s="62" t="s">
        <v>1462</v>
      </c>
      <c r="H4516" s="63">
        <v>29.9623694</v>
      </c>
      <c r="I4516" s="64">
        <v>-97.840059400000001</v>
      </c>
      <c r="J4516" s="65" t="s">
        <v>50</v>
      </c>
      <c r="K4516" s="66" t="s">
        <v>51</v>
      </c>
      <c r="L4516" s="62" t="s">
        <v>58</v>
      </c>
      <c r="M4516" s="69"/>
      <c r="N4516" s="65" t="s">
        <v>50</v>
      </c>
      <c r="O4516" s="66" t="s">
        <v>58</v>
      </c>
      <c r="P4516" s="69"/>
      <c r="Q4516" s="55" t="str">
        <f t="shared" si="70"/>
        <v>Non-Lead</v>
      </c>
      <c r="R4516" s="70" t="s">
        <v>51</v>
      </c>
      <c r="S4516" s="70" t="s">
        <v>51</v>
      </c>
      <c r="T4516" s="70"/>
      <c r="U4516" s="71" t="s">
        <v>53</v>
      </c>
      <c r="V4516" s="71" t="s">
        <v>51</v>
      </c>
      <c r="W4516" s="71" t="s">
        <v>51</v>
      </c>
      <c r="X4516" s="71" t="s">
        <v>51</v>
      </c>
      <c r="Y4516" s="72" t="str">
        <f>IF((OR((AND('[1]PWS Information'!$E$10="CWS",U4516="Single Family Residence",Q4516="Lead")),
(AND('[1]PWS Information'!$E$10="CWS",U4516="Multiple Family Residence",'[1]PWS Information'!$E$11="Yes",Q4516="Lead")),
(AND('[1]PWS Information'!$E$10="NTNC",Q4516="Lead")))),"Tier 1",
IF((OR((AND('[1]PWS Information'!$E$10="CWS",U4516="Multiple Family Residence",'[1]PWS Information'!$E$11="No",Q4516="Lead")),
(AND('[1]PWS Information'!$E$10="CWS",U4516="Other",Q4516="Lead")),
(AND('[1]PWS Information'!$E$10="CWS",U4516="Building",Q4516="Lead")))),"Tier 2",
IF((OR((AND('[1]PWS Information'!$E$10="CWS",U4516="Single Family Residence",Q4516="Galvanized Requiring Replacement")),
(AND('[1]PWS Information'!$E$10="CWS",U4516="Single Family Residence",Q4516="Galvanized Requiring Replacement",R4516="Yes")),
(AND('[1]PWS Information'!$E$10="NTNC",Q4516="Galvanized Requiring Replacement")),
(AND('[1]PWS Information'!$E$10="NTNC",U4516="Single Family Residence",R4516="Yes")))),"Tier 3",
IF((OR((AND('[1]PWS Information'!$E$10="CWS",U4516="Single Family Residence",S4516="Yes",Q4516="Non-Lead", J4516="Non-Lead - Copper",L4516="Before 1989")),
(AND('[1]PWS Information'!$E$10="CWS",U4516="Single Family Residence",S4516="Yes",Q4516="Non-Lead", N4516="Non-Lead - Copper",O4516="Before 1989")))),"Tier 4",
IF((OR((AND('[1]PWS Information'!$E$10="NTNC",Q4516="Non-Lead")),
(AND('[1]PWS Information'!$E$10="CWS",Q4516="Non-Lead",S4516="")),
(AND('[1]PWS Information'!$E$10="CWS",Q4516="Non-Lead",S4516="No")),
(AND('[1]PWS Information'!$E$10="CWS",Q4516="Non-Lead",S4516="Don't Know")),
(AND('[1]PWS Information'!$E$10="CWS",Q4516="Non-Lead", J4516="Non-Lead - Copper", S4516="Yes", L4516="Between 1989 and 2014")),
(AND('[1]PWS Information'!$E$10="CWS",Q4516="Non-Lead", J4516="Non-Lead - Copper", S4516="Yes", L4516="After 2014")),
(AND('[1]PWS Information'!$E$10="CWS",Q4516="Non-Lead", J4516="Non-Lead - Copper", S4516="Yes", L4516="Unknown")),
(AND('[1]PWS Information'!$E$10="CWS",Q4516="Non-Lead", N4516="Non-Lead - Copper", S4516="Yes", O4516="Between 1989 and 2014")),
(AND('[1]PWS Information'!$E$10="CWS",Q4516="Non-Lead", N4516="Non-Lead - Copper", S4516="Yes", O4516="After 2014")),
(AND('[1]PWS Information'!$E$10="CWS",Q4516="Non-Lead", N4516="Non-Lead - Copper", S4516="Yes", O4516="Unknown")),
(AND('[1]PWS Information'!$E$10="CWS",Q4516="Unknown")),
(AND('[1]PWS Information'!$E$10="NTNC",Q4516="Unknown")))),"Tier 5",
"")))))</f>
        <v>Tier 5</v>
      </c>
      <c r="Z4516" s="71"/>
      <c r="AA4516" s="71"/>
    </row>
    <row r="4517" spans="1:27" ht="57.6" x14ac:dyDescent="0.3">
      <c r="A4517" s="1"/>
      <c r="B4517" s="70">
        <v>16588563</v>
      </c>
      <c r="C4517" s="60">
        <v>701</v>
      </c>
      <c r="D4517" s="61" t="s">
        <v>1623</v>
      </c>
      <c r="E4517" s="61" t="s">
        <v>49</v>
      </c>
      <c r="F4517" s="61">
        <v>78640</v>
      </c>
      <c r="G4517" s="62" t="s">
        <v>1462</v>
      </c>
      <c r="H4517" s="63">
        <v>29.962257399999999</v>
      </c>
      <c r="I4517" s="64">
        <v>-97.840184399999998</v>
      </c>
      <c r="J4517" s="65" t="s">
        <v>50</v>
      </c>
      <c r="K4517" s="66" t="s">
        <v>51</v>
      </c>
      <c r="L4517" s="62" t="s">
        <v>58</v>
      </c>
      <c r="M4517" s="69"/>
      <c r="N4517" s="65" t="s">
        <v>50</v>
      </c>
      <c r="O4517" s="66" t="s">
        <v>58</v>
      </c>
      <c r="P4517" s="69"/>
      <c r="Q4517" s="55" t="str">
        <f t="shared" si="70"/>
        <v>Non-Lead</v>
      </c>
      <c r="R4517" s="70" t="s">
        <v>51</v>
      </c>
      <c r="S4517" s="70" t="s">
        <v>51</v>
      </c>
      <c r="T4517" s="70"/>
      <c r="U4517" s="71" t="s">
        <v>53</v>
      </c>
      <c r="V4517" s="71" t="s">
        <v>51</v>
      </c>
      <c r="W4517" s="71" t="s">
        <v>51</v>
      </c>
      <c r="X4517" s="71" t="s">
        <v>51</v>
      </c>
      <c r="Y4517" s="72" t="str">
        <f>IF((OR((AND('[1]PWS Information'!$E$10="CWS",U4517="Single Family Residence",Q4517="Lead")),
(AND('[1]PWS Information'!$E$10="CWS",U4517="Multiple Family Residence",'[1]PWS Information'!$E$11="Yes",Q4517="Lead")),
(AND('[1]PWS Information'!$E$10="NTNC",Q4517="Lead")))),"Tier 1",
IF((OR((AND('[1]PWS Information'!$E$10="CWS",U4517="Multiple Family Residence",'[1]PWS Information'!$E$11="No",Q4517="Lead")),
(AND('[1]PWS Information'!$E$10="CWS",U4517="Other",Q4517="Lead")),
(AND('[1]PWS Information'!$E$10="CWS",U4517="Building",Q4517="Lead")))),"Tier 2",
IF((OR((AND('[1]PWS Information'!$E$10="CWS",U4517="Single Family Residence",Q4517="Galvanized Requiring Replacement")),
(AND('[1]PWS Information'!$E$10="CWS",U4517="Single Family Residence",Q4517="Galvanized Requiring Replacement",R4517="Yes")),
(AND('[1]PWS Information'!$E$10="NTNC",Q4517="Galvanized Requiring Replacement")),
(AND('[1]PWS Information'!$E$10="NTNC",U4517="Single Family Residence",R4517="Yes")))),"Tier 3",
IF((OR((AND('[1]PWS Information'!$E$10="CWS",U4517="Single Family Residence",S4517="Yes",Q4517="Non-Lead", J4517="Non-Lead - Copper",L4517="Before 1989")),
(AND('[1]PWS Information'!$E$10="CWS",U4517="Single Family Residence",S4517="Yes",Q4517="Non-Lead", N4517="Non-Lead - Copper",O4517="Before 1989")))),"Tier 4",
IF((OR((AND('[1]PWS Information'!$E$10="NTNC",Q4517="Non-Lead")),
(AND('[1]PWS Information'!$E$10="CWS",Q4517="Non-Lead",S4517="")),
(AND('[1]PWS Information'!$E$10="CWS",Q4517="Non-Lead",S4517="No")),
(AND('[1]PWS Information'!$E$10="CWS",Q4517="Non-Lead",S4517="Don't Know")),
(AND('[1]PWS Information'!$E$10="CWS",Q4517="Non-Lead", J4517="Non-Lead - Copper", S4517="Yes", L4517="Between 1989 and 2014")),
(AND('[1]PWS Information'!$E$10="CWS",Q4517="Non-Lead", J4517="Non-Lead - Copper", S4517="Yes", L4517="After 2014")),
(AND('[1]PWS Information'!$E$10="CWS",Q4517="Non-Lead", J4517="Non-Lead - Copper", S4517="Yes", L4517="Unknown")),
(AND('[1]PWS Information'!$E$10="CWS",Q4517="Non-Lead", N4517="Non-Lead - Copper", S4517="Yes", O4517="Between 1989 and 2014")),
(AND('[1]PWS Information'!$E$10="CWS",Q4517="Non-Lead", N4517="Non-Lead - Copper", S4517="Yes", O4517="After 2014")),
(AND('[1]PWS Information'!$E$10="CWS",Q4517="Non-Lead", N4517="Non-Lead - Copper", S4517="Yes", O4517="Unknown")),
(AND('[1]PWS Information'!$E$10="CWS",Q4517="Unknown")),
(AND('[1]PWS Information'!$E$10="NTNC",Q4517="Unknown")))),"Tier 5",
"")))))</f>
        <v>Tier 5</v>
      </c>
      <c r="Z4517" s="71"/>
      <c r="AA4517" s="71"/>
    </row>
    <row r="4518" spans="1:27" ht="57.6" x14ac:dyDescent="0.3">
      <c r="A4518" s="17"/>
      <c r="B4518" s="70">
        <v>16709832</v>
      </c>
      <c r="C4518" s="60">
        <v>702</v>
      </c>
      <c r="D4518" s="61" t="s">
        <v>1623</v>
      </c>
      <c r="E4518" s="61" t="s">
        <v>49</v>
      </c>
      <c r="F4518" s="61">
        <v>78640</v>
      </c>
      <c r="G4518" s="62" t="s">
        <v>1462</v>
      </c>
      <c r="H4518" s="63">
        <v>29.9620788</v>
      </c>
      <c r="I4518" s="64">
        <v>-97.840648299999998</v>
      </c>
      <c r="J4518" s="65" t="s">
        <v>50</v>
      </c>
      <c r="K4518" s="66" t="s">
        <v>51</v>
      </c>
      <c r="L4518" s="62" t="s">
        <v>58</v>
      </c>
      <c r="M4518" s="69"/>
      <c r="N4518" s="65" t="s">
        <v>50</v>
      </c>
      <c r="O4518" s="66" t="s">
        <v>58</v>
      </c>
      <c r="P4518" s="69"/>
      <c r="Q4518" s="55" t="str">
        <f t="shared" si="70"/>
        <v>Non-Lead</v>
      </c>
      <c r="R4518" s="70" t="s">
        <v>51</v>
      </c>
      <c r="S4518" s="70" t="s">
        <v>51</v>
      </c>
      <c r="T4518" s="70"/>
      <c r="U4518" s="71" t="s">
        <v>53</v>
      </c>
      <c r="V4518" s="71" t="s">
        <v>51</v>
      </c>
      <c r="W4518" s="71" t="s">
        <v>51</v>
      </c>
      <c r="X4518" s="71" t="s">
        <v>51</v>
      </c>
      <c r="Y4518" s="72" t="str">
        <f>IF((OR((AND('[1]PWS Information'!$E$10="CWS",U4518="Single Family Residence",Q4518="Lead")),
(AND('[1]PWS Information'!$E$10="CWS",U4518="Multiple Family Residence",'[1]PWS Information'!$E$11="Yes",Q4518="Lead")),
(AND('[1]PWS Information'!$E$10="NTNC",Q4518="Lead")))),"Tier 1",
IF((OR((AND('[1]PWS Information'!$E$10="CWS",U4518="Multiple Family Residence",'[1]PWS Information'!$E$11="No",Q4518="Lead")),
(AND('[1]PWS Information'!$E$10="CWS",U4518="Other",Q4518="Lead")),
(AND('[1]PWS Information'!$E$10="CWS",U4518="Building",Q4518="Lead")))),"Tier 2",
IF((OR((AND('[1]PWS Information'!$E$10="CWS",U4518="Single Family Residence",Q4518="Galvanized Requiring Replacement")),
(AND('[1]PWS Information'!$E$10="CWS",U4518="Single Family Residence",Q4518="Galvanized Requiring Replacement",R4518="Yes")),
(AND('[1]PWS Information'!$E$10="NTNC",Q4518="Galvanized Requiring Replacement")),
(AND('[1]PWS Information'!$E$10="NTNC",U4518="Single Family Residence",R4518="Yes")))),"Tier 3",
IF((OR((AND('[1]PWS Information'!$E$10="CWS",U4518="Single Family Residence",S4518="Yes",Q4518="Non-Lead", J4518="Non-Lead - Copper",L4518="Before 1989")),
(AND('[1]PWS Information'!$E$10="CWS",U4518="Single Family Residence",S4518="Yes",Q4518="Non-Lead", N4518="Non-Lead - Copper",O4518="Before 1989")))),"Tier 4",
IF((OR((AND('[1]PWS Information'!$E$10="NTNC",Q4518="Non-Lead")),
(AND('[1]PWS Information'!$E$10="CWS",Q4518="Non-Lead",S4518="")),
(AND('[1]PWS Information'!$E$10="CWS",Q4518="Non-Lead",S4518="No")),
(AND('[1]PWS Information'!$E$10="CWS",Q4518="Non-Lead",S4518="Don't Know")),
(AND('[1]PWS Information'!$E$10="CWS",Q4518="Non-Lead", J4518="Non-Lead - Copper", S4518="Yes", L4518="Between 1989 and 2014")),
(AND('[1]PWS Information'!$E$10="CWS",Q4518="Non-Lead", J4518="Non-Lead - Copper", S4518="Yes", L4518="After 2014")),
(AND('[1]PWS Information'!$E$10="CWS",Q4518="Non-Lead", J4518="Non-Lead - Copper", S4518="Yes", L4518="Unknown")),
(AND('[1]PWS Information'!$E$10="CWS",Q4518="Non-Lead", N4518="Non-Lead - Copper", S4518="Yes", O4518="Between 1989 and 2014")),
(AND('[1]PWS Information'!$E$10="CWS",Q4518="Non-Lead", N4518="Non-Lead - Copper", S4518="Yes", O4518="After 2014")),
(AND('[1]PWS Information'!$E$10="CWS",Q4518="Non-Lead", N4518="Non-Lead - Copper", S4518="Yes", O4518="Unknown")),
(AND('[1]PWS Information'!$E$10="CWS",Q4518="Unknown")),
(AND('[1]PWS Information'!$E$10="NTNC",Q4518="Unknown")))),"Tier 5",
"")))))</f>
        <v>Tier 5</v>
      </c>
      <c r="Z4518" s="71"/>
      <c r="AA4518" s="71"/>
    </row>
    <row r="4519" spans="1:27" ht="57.6" x14ac:dyDescent="0.3">
      <c r="A4519" s="1"/>
      <c r="B4519" s="70">
        <v>9466121</v>
      </c>
      <c r="C4519" s="60">
        <v>712</v>
      </c>
      <c r="D4519" s="61" t="s">
        <v>1623</v>
      </c>
      <c r="E4519" s="61" t="s">
        <v>49</v>
      </c>
      <c r="F4519" s="61">
        <v>78640</v>
      </c>
      <c r="G4519" s="62" t="s">
        <v>1462</v>
      </c>
      <c r="H4519" s="63">
        <v>29.962020800000001</v>
      </c>
      <c r="I4519" s="64">
        <v>-97.840713100000002</v>
      </c>
      <c r="J4519" s="65" t="s">
        <v>50</v>
      </c>
      <c r="K4519" s="66" t="s">
        <v>51</v>
      </c>
      <c r="L4519" s="62" t="s">
        <v>58</v>
      </c>
      <c r="M4519" s="69"/>
      <c r="N4519" s="65" t="s">
        <v>50</v>
      </c>
      <c r="O4519" s="66" t="s">
        <v>52</v>
      </c>
      <c r="P4519" s="69"/>
      <c r="Q4519" s="55" t="str">
        <f t="shared" si="70"/>
        <v>Non-Lead</v>
      </c>
      <c r="R4519" s="70" t="s">
        <v>51</v>
      </c>
      <c r="S4519" s="70" t="s">
        <v>51</v>
      </c>
      <c r="T4519" s="70"/>
      <c r="U4519" s="71" t="s">
        <v>53</v>
      </c>
      <c r="V4519" s="71" t="s">
        <v>51</v>
      </c>
      <c r="W4519" s="71" t="s">
        <v>51</v>
      </c>
      <c r="X4519" s="71" t="s">
        <v>51</v>
      </c>
      <c r="Y4519" s="72" t="str">
        <f>IF((OR((AND('[1]PWS Information'!$E$10="CWS",U4519="Single Family Residence",Q4519="Lead")),
(AND('[1]PWS Information'!$E$10="CWS",U4519="Multiple Family Residence",'[1]PWS Information'!$E$11="Yes",Q4519="Lead")),
(AND('[1]PWS Information'!$E$10="NTNC",Q4519="Lead")))),"Tier 1",
IF((OR((AND('[1]PWS Information'!$E$10="CWS",U4519="Multiple Family Residence",'[1]PWS Information'!$E$11="No",Q4519="Lead")),
(AND('[1]PWS Information'!$E$10="CWS",U4519="Other",Q4519="Lead")),
(AND('[1]PWS Information'!$E$10="CWS",U4519="Building",Q4519="Lead")))),"Tier 2",
IF((OR((AND('[1]PWS Information'!$E$10="CWS",U4519="Single Family Residence",Q4519="Galvanized Requiring Replacement")),
(AND('[1]PWS Information'!$E$10="CWS",U4519="Single Family Residence",Q4519="Galvanized Requiring Replacement",R4519="Yes")),
(AND('[1]PWS Information'!$E$10="NTNC",Q4519="Galvanized Requiring Replacement")),
(AND('[1]PWS Information'!$E$10="NTNC",U4519="Single Family Residence",R4519="Yes")))),"Tier 3",
IF((OR((AND('[1]PWS Information'!$E$10="CWS",U4519="Single Family Residence",S4519="Yes",Q4519="Non-Lead", J4519="Non-Lead - Copper",L4519="Before 1989")),
(AND('[1]PWS Information'!$E$10="CWS",U4519="Single Family Residence",S4519="Yes",Q4519="Non-Lead", N4519="Non-Lead - Copper",O4519="Before 1989")))),"Tier 4",
IF((OR((AND('[1]PWS Information'!$E$10="NTNC",Q4519="Non-Lead")),
(AND('[1]PWS Information'!$E$10="CWS",Q4519="Non-Lead",S4519="")),
(AND('[1]PWS Information'!$E$10="CWS",Q4519="Non-Lead",S4519="No")),
(AND('[1]PWS Information'!$E$10="CWS",Q4519="Non-Lead",S4519="Don't Know")),
(AND('[1]PWS Information'!$E$10="CWS",Q4519="Non-Lead", J4519="Non-Lead - Copper", S4519="Yes", L4519="Between 1989 and 2014")),
(AND('[1]PWS Information'!$E$10="CWS",Q4519="Non-Lead", J4519="Non-Lead - Copper", S4519="Yes", L4519="After 2014")),
(AND('[1]PWS Information'!$E$10="CWS",Q4519="Non-Lead", J4519="Non-Lead - Copper", S4519="Yes", L4519="Unknown")),
(AND('[1]PWS Information'!$E$10="CWS",Q4519="Non-Lead", N4519="Non-Lead - Copper", S4519="Yes", O4519="Between 1989 and 2014")),
(AND('[1]PWS Information'!$E$10="CWS",Q4519="Non-Lead", N4519="Non-Lead - Copper", S4519="Yes", O4519="After 2014")),
(AND('[1]PWS Information'!$E$10="CWS",Q4519="Non-Lead", N4519="Non-Lead - Copper", S4519="Yes", O4519="Unknown")),
(AND('[1]PWS Information'!$E$10="CWS",Q4519="Unknown")),
(AND('[1]PWS Information'!$E$10="NTNC",Q4519="Unknown")))),"Tier 5",
"")))))</f>
        <v>Tier 5</v>
      </c>
      <c r="Z4519" s="71"/>
      <c r="AA4519" s="71"/>
    </row>
    <row r="4520" spans="1:27" ht="57.6" x14ac:dyDescent="0.3">
      <c r="A4520" s="1"/>
      <c r="B4520" s="70">
        <v>16242654</v>
      </c>
      <c r="C4520" s="60">
        <v>713</v>
      </c>
      <c r="D4520" s="61" t="s">
        <v>1623</v>
      </c>
      <c r="E4520" s="61" t="s">
        <v>49</v>
      </c>
      <c r="F4520" s="61">
        <v>78640</v>
      </c>
      <c r="G4520" s="62" t="s">
        <v>1462</v>
      </c>
      <c r="H4520" s="63">
        <v>29.962145499999998</v>
      </c>
      <c r="I4520" s="64">
        <v>-97.840309500000004</v>
      </c>
      <c r="J4520" s="65" t="s">
        <v>50</v>
      </c>
      <c r="K4520" s="66" t="s">
        <v>51</v>
      </c>
      <c r="L4520" s="62" t="s">
        <v>58</v>
      </c>
      <c r="M4520" s="69"/>
      <c r="N4520" s="65" t="s">
        <v>50</v>
      </c>
      <c r="O4520" s="66" t="s">
        <v>58</v>
      </c>
      <c r="P4520" s="69"/>
      <c r="Q4520" s="55" t="str">
        <f t="shared" si="70"/>
        <v>Non-Lead</v>
      </c>
      <c r="R4520" s="70" t="s">
        <v>51</v>
      </c>
      <c r="S4520" s="70" t="s">
        <v>51</v>
      </c>
      <c r="T4520" s="70"/>
      <c r="U4520" s="71" t="s">
        <v>53</v>
      </c>
      <c r="V4520" s="71" t="s">
        <v>51</v>
      </c>
      <c r="W4520" s="71" t="s">
        <v>51</v>
      </c>
      <c r="X4520" s="71" t="s">
        <v>51</v>
      </c>
      <c r="Y4520" s="72" t="str">
        <f>IF((OR((AND('[1]PWS Information'!$E$10="CWS",U4520="Single Family Residence",Q4520="Lead")),
(AND('[1]PWS Information'!$E$10="CWS",U4520="Multiple Family Residence",'[1]PWS Information'!$E$11="Yes",Q4520="Lead")),
(AND('[1]PWS Information'!$E$10="NTNC",Q4520="Lead")))),"Tier 1",
IF((OR((AND('[1]PWS Information'!$E$10="CWS",U4520="Multiple Family Residence",'[1]PWS Information'!$E$11="No",Q4520="Lead")),
(AND('[1]PWS Information'!$E$10="CWS",U4520="Other",Q4520="Lead")),
(AND('[1]PWS Information'!$E$10="CWS",U4520="Building",Q4520="Lead")))),"Tier 2",
IF((OR((AND('[1]PWS Information'!$E$10="CWS",U4520="Single Family Residence",Q4520="Galvanized Requiring Replacement")),
(AND('[1]PWS Information'!$E$10="CWS",U4520="Single Family Residence",Q4520="Galvanized Requiring Replacement",R4520="Yes")),
(AND('[1]PWS Information'!$E$10="NTNC",Q4520="Galvanized Requiring Replacement")),
(AND('[1]PWS Information'!$E$10="NTNC",U4520="Single Family Residence",R4520="Yes")))),"Tier 3",
IF((OR((AND('[1]PWS Information'!$E$10="CWS",U4520="Single Family Residence",S4520="Yes",Q4520="Non-Lead", J4520="Non-Lead - Copper",L4520="Before 1989")),
(AND('[1]PWS Information'!$E$10="CWS",U4520="Single Family Residence",S4520="Yes",Q4520="Non-Lead", N4520="Non-Lead - Copper",O4520="Before 1989")))),"Tier 4",
IF((OR((AND('[1]PWS Information'!$E$10="NTNC",Q4520="Non-Lead")),
(AND('[1]PWS Information'!$E$10="CWS",Q4520="Non-Lead",S4520="")),
(AND('[1]PWS Information'!$E$10="CWS",Q4520="Non-Lead",S4520="No")),
(AND('[1]PWS Information'!$E$10="CWS",Q4520="Non-Lead",S4520="Don't Know")),
(AND('[1]PWS Information'!$E$10="CWS",Q4520="Non-Lead", J4520="Non-Lead - Copper", S4520="Yes", L4520="Between 1989 and 2014")),
(AND('[1]PWS Information'!$E$10="CWS",Q4520="Non-Lead", J4520="Non-Lead - Copper", S4520="Yes", L4520="After 2014")),
(AND('[1]PWS Information'!$E$10="CWS",Q4520="Non-Lead", J4520="Non-Lead - Copper", S4520="Yes", L4520="Unknown")),
(AND('[1]PWS Information'!$E$10="CWS",Q4520="Non-Lead", N4520="Non-Lead - Copper", S4520="Yes", O4520="Between 1989 and 2014")),
(AND('[1]PWS Information'!$E$10="CWS",Q4520="Non-Lead", N4520="Non-Lead - Copper", S4520="Yes", O4520="After 2014")),
(AND('[1]PWS Information'!$E$10="CWS",Q4520="Non-Lead", N4520="Non-Lead - Copper", S4520="Yes", O4520="Unknown")),
(AND('[1]PWS Information'!$E$10="CWS",Q4520="Unknown")),
(AND('[1]PWS Information'!$E$10="NTNC",Q4520="Unknown")))),"Tier 5",
"")))))</f>
        <v>Tier 5</v>
      </c>
      <c r="Z4520" s="71"/>
      <c r="AA4520" s="71"/>
    </row>
    <row r="4521" spans="1:27" ht="57.6" x14ac:dyDescent="0.3">
      <c r="A4521" s="1"/>
      <c r="B4521" s="70">
        <v>15912176</v>
      </c>
      <c r="C4521" s="60">
        <v>724</v>
      </c>
      <c r="D4521" s="61" t="s">
        <v>1623</v>
      </c>
      <c r="E4521" s="61" t="s">
        <v>49</v>
      </c>
      <c r="F4521" s="61">
        <v>78640</v>
      </c>
      <c r="G4521" s="62" t="s">
        <v>1462</v>
      </c>
      <c r="H4521" s="63">
        <v>29.9619511</v>
      </c>
      <c r="I4521" s="64">
        <v>-97.840790900000002</v>
      </c>
      <c r="J4521" s="65" t="s">
        <v>50</v>
      </c>
      <c r="K4521" s="66" t="s">
        <v>51</v>
      </c>
      <c r="L4521" s="62" t="s">
        <v>58</v>
      </c>
      <c r="M4521" s="69"/>
      <c r="N4521" s="65" t="s">
        <v>50</v>
      </c>
      <c r="O4521" s="66" t="s">
        <v>58</v>
      </c>
      <c r="P4521" s="69"/>
      <c r="Q4521" s="55" t="str">
        <f t="shared" si="70"/>
        <v>Non-Lead</v>
      </c>
      <c r="R4521" s="70" t="s">
        <v>51</v>
      </c>
      <c r="S4521" s="70" t="s">
        <v>51</v>
      </c>
      <c r="T4521" s="70"/>
      <c r="U4521" s="71" t="s">
        <v>53</v>
      </c>
      <c r="V4521" s="71" t="s">
        <v>51</v>
      </c>
      <c r="W4521" s="71" t="s">
        <v>51</v>
      </c>
      <c r="X4521" s="71" t="s">
        <v>51</v>
      </c>
      <c r="Y4521" s="72" t="str">
        <f>IF((OR((AND('[1]PWS Information'!$E$10="CWS",U4521="Single Family Residence",Q4521="Lead")),
(AND('[1]PWS Information'!$E$10="CWS",U4521="Multiple Family Residence",'[1]PWS Information'!$E$11="Yes",Q4521="Lead")),
(AND('[1]PWS Information'!$E$10="NTNC",Q4521="Lead")))),"Tier 1",
IF((OR((AND('[1]PWS Information'!$E$10="CWS",U4521="Multiple Family Residence",'[1]PWS Information'!$E$11="No",Q4521="Lead")),
(AND('[1]PWS Information'!$E$10="CWS",U4521="Other",Q4521="Lead")),
(AND('[1]PWS Information'!$E$10="CWS",U4521="Building",Q4521="Lead")))),"Tier 2",
IF((OR((AND('[1]PWS Information'!$E$10="CWS",U4521="Single Family Residence",Q4521="Galvanized Requiring Replacement")),
(AND('[1]PWS Information'!$E$10="CWS",U4521="Single Family Residence",Q4521="Galvanized Requiring Replacement",R4521="Yes")),
(AND('[1]PWS Information'!$E$10="NTNC",Q4521="Galvanized Requiring Replacement")),
(AND('[1]PWS Information'!$E$10="NTNC",U4521="Single Family Residence",R4521="Yes")))),"Tier 3",
IF((OR((AND('[1]PWS Information'!$E$10="CWS",U4521="Single Family Residence",S4521="Yes",Q4521="Non-Lead", J4521="Non-Lead - Copper",L4521="Before 1989")),
(AND('[1]PWS Information'!$E$10="CWS",U4521="Single Family Residence",S4521="Yes",Q4521="Non-Lead", N4521="Non-Lead - Copper",O4521="Before 1989")))),"Tier 4",
IF((OR((AND('[1]PWS Information'!$E$10="NTNC",Q4521="Non-Lead")),
(AND('[1]PWS Information'!$E$10="CWS",Q4521="Non-Lead",S4521="")),
(AND('[1]PWS Information'!$E$10="CWS",Q4521="Non-Lead",S4521="No")),
(AND('[1]PWS Information'!$E$10="CWS",Q4521="Non-Lead",S4521="Don't Know")),
(AND('[1]PWS Information'!$E$10="CWS",Q4521="Non-Lead", J4521="Non-Lead - Copper", S4521="Yes", L4521="Between 1989 and 2014")),
(AND('[1]PWS Information'!$E$10="CWS",Q4521="Non-Lead", J4521="Non-Lead - Copper", S4521="Yes", L4521="After 2014")),
(AND('[1]PWS Information'!$E$10="CWS",Q4521="Non-Lead", J4521="Non-Lead - Copper", S4521="Yes", L4521="Unknown")),
(AND('[1]PWS Information'!$E$10="CWS",Q4521="Non-Lead", N4521="Non-Lead - Copper", S4521="Yes", O4521="Between 1989 and 2014")),
(AND('[1]PWS Information'!$E$10="CWS",Q4521="Non-Lead", N4521="Non-Lead - Copper", S4521="Yes", O4521="After 2014")),
(AND('[1]PWS Information'!$E$10="CWS",Q4521="Non-Lead", N4521="Non-Lead - Copper", S4521="Yes", O4521="Unknown")),
(AND('[1]PWS Information'!$E$10="CWS",Q4521="Unknown")),
(AND('[1]PWS Information'!$E$10="NTNC",Q4521="Unknown")))),"Tier 5",
"")))))</f>
        <v>Tier 5</v>
      </c>
      <c r="Z4521" s="71"/>
      <c r="AA4521" s="71"/>
    </row>
    <row r="4522" spans="1:27" ht="57.6" x14ac:dyDescent="0.3">
      <c r="A4522" s="17"/>
      <c r="B4522" s="70">
        <v>16231440</v>
      </c>
      <c r="C4522" s="60">
        <v>725</v>
      </c>
      <c r="D4522" s="61" t="s">
        <v>1623</v>
      </c>
      <c r="E4522" s="61" t="s">
        <v>49</v>
      </c>
      <c r="F4522" s="61">
        <v>78640</v>
      </c>
      <c r="G4522" s="62" t="s">
        <v>1462</v>
      </c>
      <c r="H4522" s="63">
        <v>29.9620335</v>
      </c>
      <c r="I4522" s="64">
        <v>-97.840434500000001</v>
      </c>
      <c r="J4522" s="65" t="s">
        <v>50</v>
      </c>
      <c r="K4522" s="66" t="s">
        <v>51</v>
      </c>
      <c r="L4522" s="62" t="s">
        <v>58</v>
      </c>
      <c r="M4522" s="69"/>
      <c r="N4522" s="65" t="s">
        <v>50</v>
      </c>
      <c r="O4522" s="66" t="s">
        <v>58</v>
      </c>
      <c r="P4522" s="69"/>
      <c r="Q4522" s="55" t="str">
        <f t="shared" si="70"/>
        <v>Non-Lead</v>
      </c>
      <c r="R4522" s="70" t="s">
        <v>51</v>
      </c>
      <c r="S4522" s="70" t="s">
        <v>51</v>
      </c>
      <c r="T4522" s="70"/>
      <c r="U4522" s="71" t="s">
        <v>53</v>
      </c>
      <c r="V4522" s="71" t="s">
        <v>51</v>
      </c>
      <c r="W4522" s="71" t="s">
        <v>51</v>
      </c>
      <c r="X4522" s="71" t="s">
        <v>51</v>
      </c>
      <c r="Y4522" s="72" t="str">
        <f>IF((OR((AND('[1]PWS Information'!$E$10="CWS",U4522="Single Family Residence",Q4522="Lead")),
(AND('[1]PWS Information'!$E$10="CWS",U4522="Multiple Family Residence",'[1]PWS Information'!$E$11="Yes",Q4522="Lead")),
(AND('[1]PWS Information'!$E$10="NTNC",Q4522="Lead")))),"Tier 1",
IF((OR((AND('[1]PWS Information'!$E$10="CWS",U4522="Multiple Family Residence",'[1]PWS Information'!$E$11="No",Q4522="Lead")),
(AND('[1]PWS Information'!$E$10="CWS",U4522="Other",Q4522="Lead")),
(AND('[1]PWS Information'!$E$10="CWS",U4522="Building",Q4522="Lead")))),"Tier 2",
IF((OR((AND('[1]PWS Information'!$E$10="CWS",U4522="Single Family Residence",Q4522="Galvanized Requiring Replacement")),
(AND('[1]PWS Information'!$E$10="CWS",U4522="Single Family Residence",Q4522="Galvanized Requiring Replacement",R4522="Yes")),
(AND('[1]PWS Information'!$E$10="NTNC",Q4522="Galvanized Requiring Replacement")),
(AND('[1]PWS Information'!$E$10="NTNC",U4522="Single Family Residence",R4522="Yes")))),"Tier 3",
IF((OR((AND('[1]PWS Information'!$E$10="CWS",U4522="Single Family Residence",S4522="Yes",Q4522="Non-Lead", J4522="Non-Lead - Copper",L4522="Before 1989")),
(AND('[1]PWS Information'!$E$10="CWS",U4522="Single Family Residence",S4522="Yes",Q4522="Non-Lead", N4522="Non-Lead - Copper",O4522="Before 1989")))),"Tier 4",
IF((OR((AND('[1]PWS Information'!$E$10="NTNC",Q4522="Non-Lead")),
(AND('[1]PWS Information'!$E$10="CWS",Q4522="Non-Lead",S4522="")),
(AND('[1]PWS Information'!$E$10="CWS",Q4522="Non-Lead",S4522="No")),
(AND('[1]PWS Information'!$E$10="CWS",Q4522="Non-Lead",S4522="Don't Know")),
(AND('[1]PWS Information'!$E$10="CWS",Q4522="Non-Lead", J4522="Non-Lead - Copper", S4522="Yes", L4522="Between 1989 and 2014")),
(AND('[1]PWS Information'!$E$10="CWS",Q4522="Non-Lead", J4522="Non-Lead - Copper", S4522="Yes", L4522="After 2014")),
(AND('[1]PWS Information'!$E$10="CWS",Q4522="Non-Lead", J4522="Non-Lead - Copper", S4522="Yes", L4522="Unknown")),
(AND('[1]PWS Information'!$E$10="CWS",Q4522="Non-Lead", N4522="Non-Lead - Copper", S4522="Yes", O4522="Between 1989 and 2014")),
(AND('[1]PWS Information'!$E$10="CWS",Q4522="Non-Lead", N4522="Non-Lead - Copper", S4522="Yes", O4522="After 2014")),
(AND('[1]PWS Information'!$E$10="CWS",Q4522="Non-Lead", N4522="Non-Lead - Copper", S4522="Yes", O4522="Unknown")),
(AND('[1]PWS Information'!$E$10="CWS",Q4522="Unknown")),
(AND('[1]PWS Information'!$E$10="NTNC",Q4522="Unknown")))),"Tier 5",
"")))))</f>
        <v>Tier 5</v>
      </c>
      <c r="Z4522" s="71"/>
      <c r="AA4522" s="71"/>
    </row>
    <row r="4523" spans="1:27" ht="57.6" x14ac:dyDescent="0.3">
      <c r="A4523" s="1"/>
      <c r="B4523" s="70">
        <v>13164090</v>
      </c>
      <c r="C4523" s="60">
        <v>735</v>
      </c>
      <c r="D4523" s="61" t="s">
        <v>1623</v>
      </c>
      <c r="E4523" s="61" t="s">
        <v>49</v>
      </c>
      <c r="F4523" s="61">
        <v>78640</v>
      </c>
      <c r="G4523" s="62" t="s">
        <v>1462</v>
      </c>
      <c r="H4523" s="63">
        <v>29.961940200000001</v>
      </c>
      <c r="I4523" s="64">
        <v>-97.840538699999996</v>
      </c>
      <c r="J4523" s="65" t="s">
        <v>50</v>
      </c>
      <c r="K4523" s="66" t="s">
        <v>51</v>
      </c>
      <c r="L4523" s="62" t="s">
        <v>58</v>
      </c>
      <c r="M4523" s="69"/>
      <c r="N4523" s="65" t="s">
        <v>50</v>
      </c>
      <c r="O4523" s="66" t="s">
        <v>58</v>
      </c>
      <c r="P4523" s="69"/>
      <c r="Q4523" s="55" t="str">
        <f t="shared" si="70"/>
        <v>Non-Lead</v>
      </c>
      <c r="R4523" s="70" t="s">
        <v>51</v>
      </c>
      <c r="S4523" s="70" t="s">
        <v>51</v>
      </c>
      <c r="T4523" s="70"/>
      <c r="U4523" s="71" t="s">
        <v>53</v>
      </c>
      <c r="V4523" s="71" t="s">
        <v>51</v>
      </c>
      <c r="W4523" s="71" t="s">
        <v>51</v>
      </c>
      <c r="X4523" s="71" t="s">
        <v>51</v>
      </c>
      <c r="Y4523" s="72" t="str">
        <f>IF((OR((AND('[1]PWS Information'!$E$10="CWS",U4523="Single Family Residence",Q4523="Lead")),
(AND('[1]PWS Information'!$E$10="CWS",U4523="Multiple Family Residence",'[1]PWS Information'!$E$11="Yes",Q4523="Lead")),
(AND('[1]PWS Information'!$E$10="NTNC",Q4523="Lead")))),"Tier 1",
IF((OR((AND('[1]PWS Information'!$E$10="CWS",U4523="Multiple Family Residence",'[1]PWS Information'!$E$11="No",Q4523="Lead")),
(AND('[1]PWS Information'!$E$10="CWS",U4523="Other",Q4523="Lead")),
(AND('[1]PWS Information'!$E$10="CWS",U4523="Building",Q4523="Lead")))),"Tier 2",
IF((OR((AND('[1]PWS Information'!$E$10="CWS",U4523="Single Family Residence",Q4523="Galvanized Requiring Replacement")),
(AND('[1]PWS Information'!$E$10="CWS",U4523="Single Family Residence",Q4523="Galvanized Requiring Replacement",R4523="Yes")),
(AND('[1]PWS Information'!$E$10="NTNC",Q4523="Galvanized Requiring Replacement")),
(AND('[1]PWS Information'!$E$10="NTNC",U4523="Single Family Residence",R4523="Yes")))),"Tier 3",
IF((OR((AND('[1]PWS Information'!$E$10="CWS",U4523="Single Family Residence",S4523="Yes",Q4523="Non-Lead", J4523="Non-Lead - Copper",L4523="Before 1989")),
(AND('[1]PWS Information'!$E$10="CWS",U4523="Single Family Residence",S4523="Yes",Q4523="Non-Lead", N4523="Non-Lead - Copper",O4523="Before 1989")))),"Tier 4",
IF((OR((AND('[1]PWS Information'!$E$10="NTNC",Q4523="Non-Lead")),
(AND('[1]PWS Information'!$E$10="CWS",Q4523="Non-Lead",S4523="")),
(AND('[1]PWS Information'!$E$10="CWS",Q4523="Non-Lead",S4523="No")),
(AND('[1]PWS Information'!$E$10="CWS",Q4523="Non-Lead",S4523="Don't Know")),
(AND('[1]PWS Information'!$E$10="CWS",Q4523="Non-Lead", J4523="Non-Lead - Copper", S4523="Yes", L4523="Between 1989 and 2014")),
(AND('[1]PWS Information'!$E$10="CWS",Q4523="Non-Lead", J4523="Non-Lead - Copper", S4523="Yes", L4523="After 2014")),
(AND('[1]PWS Information'!$E$10="CWS",Q4523="Non-Lead", J4523="Non-Lead - Copper", S4523="Yes", L4523="Unknown")),
(AND('[1]PWS Information'!$E$10="CWS",Q4523="Non-Lead", N4523="Non-Lead - Copper", S4523="Yes", O4523="Between 1989 and 2014")),
(AND('[1]PWS Information'!$E$10="CWS",Q4523="Non-Lead", N4523="Non-Lead - Copper", S4523="Yes", O4523="After 2014")),
(AND('[1]PWS Information'!$E$10="CWS",Q4523="Non-Lead", N4523="Non-Lead - Copper", S4523="Yes", O4523="Unknown")),
(AND('[1]PWS Information'!$E$10="CWS",Q4523="Unknown")),
(AND('[1]PWS Information'!$E$10="NTNC",Q4523="Unknown")))),"Tier 5",
"")))))</f>
        <v>Tier 5</v>
      </c>
      <c r="Z4523" s="71"/>
      <c r="AA4523" s="71"/>
    </row>
    <row r="4524" spans="1:27" ht="57.6" x14ac:dyDescent="0.3">
      <c r="A4524" s="1"/>
      <c r="B4524" s="70">
        <v>12920197</v>
      </c>
      <c r="C4524" s="60">
        <v>736</v>
      </c>
      <c r="D4524" s="61" t="s">
        <v>1623</v>
      </c>
      <c r="E4524" s="61" t="s">
        <v>49</v>
      </c>
      <c r="F4524" s="61">
        <v>78640</v>
      </c>
      <c r="G4524" s="62" t="s">
        <v>1462</v>
      </c>
      <c r="H4524" s="63">
        <v>29.961881399999999</v>
      </c>
      <c r="I4524" s="64">
        <v>-97.840868700000001</v>
      </c>
      <c r="J4524" s="65" t="s">
        <v>50</v>
      </c>
      <c r="K4524" s="66" t="s">
        <v>51</v>
      </c>
      <c r="L4524" s="62" t="s">
        <v>58</v>
      </c>
      <c r="M4524" s="69"/>
      <c r="N4524" s="65" t="s">
        <v>50</v>
      </c>
      <c r="O4524" s="66" t="s">
        <v>58</v>
      </c>
      <c r="P4524" s="69"/>
      <c r="Q4524" s="55" t="str">
        <f t="shared" si="70"/>
        <v>Non-Lead</v>
      </c>
      <c r="R4524" s="70" t="s">
        <v>51</v>
      </c>
      <c r="S4524" s="70" t="s">
        <v>51</v>
      </c>
      <c r="T4524" s="70"/>
      <c r="U4524" s="71" t="s">
        <v>53</v>
      </c>
      <c r="V4524" s="71" t="s">
        <v>51</v>
      </c>
      <c r="W4524" s="71" t="s">
        <v>51</v>
      </c>
      <c r="X4524" s="71" t="s">
        <v>51</v>
      </c>
      <c r="Y4524" s="72" t="str">
        <f>IF((OR((AND('[1]PWS Information'!$E$10="CWS",U4524="Single Family Residence",Q4524="Lead")),
(AND('[1]PWS Information'!$E$10="CWS",U4524="Multiple Family Residence",'[1]PWS Information'!$E$11="Yes",Q4524="Lead")),
(AND('[1]PWS Information'!$E$10="NTNC",Q4524="Lead")))),"Tier 1",
IF((OR((AND('[1]PWS Information'!$E$10="CWS",U4524="Multiple Family Residence",'[1]PWS Information'!$E$11="No",Q4524="Lead")),
(AND('[1]PWS Information'!$E$10="CWS",U4524="Other",Q4524="Lead")),
(AND('[1]PWS Information'!$E$10="CWS",U4524="Building",Q4524="Lead")))),"Tier 2",
IF((OR((AND('[1]PWS Information'!$E$10="CWS",U4524="Single Family Residence",Q4524="Galvanized Requiring Replacement")),
(AND('[1]PWS Information'!$E$10="CWS",U4524="Single Family Residence",Q4524="Galvanized Requiring Replacement",R4524="Yes")),
(AND('[1]PWS Information'!$E$10="NTNC",Q4524="Galvanized Requiring Replacement")),
(AND('[1]PWS Information'!$E$10="NTNC",U4524="Single Family Residence",R4524="Yes")))),"Tier 3",
IF((OR((AND('[1]PWS Information'!$E$10="CWS",U4524="Single Family Residence",S4524="Yes",Q4524="Non-Lead", J4524="Non-Lead - Copper",L4524="Before 1989")),
(AND('[1]PWS Information'!$E$10="CWS",U4524="Single Family Residence",S4524="Yes",Q4524="Non-Lead", N4524="Non-Lead - Copper",O4524="Before 1989")))),"Tier 4",
IF((OR((AND('[1]PWS Information'!$E$10="NTNC",Q4524="Non-Lead")),
(AND('[1]PWS Information'!$E$10="CWS",Q4524="Non-Lead",S4524="")),
(AND('[1]PWS Information'!$E$10="CWS",Q4524="Non-Lead",S4524="No")),
(AND('[1]PWS Information'!$E$10="CWS",Q4524="Non-Lead",S4524="Don't Know")),
(AND('[1]PWS Information'!$E$10="CWS",Q4524="Non-Lead", J4524="Non-Lead - Copper", S4524="Yes", L4524="Between 1989 and 2014")),
(AND('[1]PWS Information'!$E$10="CWS",Q4524="Non-Lead", J4524="Non-Lead - Copper", S4524="Yes", L4524="After 2014")),
(AND('[1]PWS Information'!$E$10="CWS",Q4524="Non-Lead", J4524="Non-Lead - Copper", S4524="Yes", L4524="Unknown")),
(AND('[1]PWS Information'!$E$10="CWS",Q4524="Non-Lead", N4524="Non-Lead - Copper", S4524="Yes", O4524="Between 1989 and 2014")),
(AND('[1]PWS Information'!$E$10="CWS",Q4524="Non-Lead", N4524="Non-Lead - Copper", S4524="Yes", O4524="After 2014")),
(AND('[1]PWS Information'!$E$10="CWS",Q4524="Non-Lead", N4524="Non-Lead - Copper", S4524="Yes", O4524="Unknown")),
(AND('[1]PWS Information'!$E$10="CWS",Q4524="Unknown")),
(AND('[1]PWS Information'!$E$10="NTNC",Q4524="Unknown")))),"Tier 5",
"")))))</f>
        <v>Tier 5</v>
      </c>
      <c r="Z4524" s="71"/>
      <c r="AA4524" s="71"/>
    </row>
    <row r="4525" spans="1:27" ht="57.6" x14ac:dyDescent="0.3">
      <c r="A4525" s="1"/>
      <c r="B4525" s="70">
        <v>15900661</v>
      </c>
      <c r="C4525" s="60">
        <v>746</v>
      </c>
      <c r="D4525" s="61" t="s">
        <v>1623</v>
      </c>
      <c r="E4525" s="61" t="s">
        <v>49</v>
      </c>
      <c r="F4525" s="61">
        <v>78640</v>
      </c>
      <c r="G4525" s="62" t="s">
        <v>1462</v>
      </c>
      <c r="H4525" s="63">
        <v>29.9618234</v>
      </c>
      <c r="I4525" s="64">
        <v>-97.8409336</v>
      </c>
      <c r="J4525" s="65" t="s">
        <v>50</v>
      </c>
      <c r="K4525" s="66" t="s">
        <v>51</v>
      </c>
      <c r="L4525" s="62" t="s">
        <v>58</v>
      </c>
      <c r="M4525" s="69"/>
      <c r="N4525" s="65" t="s">
        <v>50</v>
      </c>
      <c r="O4525" s="66" t="s">
        <v>58</v>
      </c>
      <c r="P4525" s="69"/>
      <c r="Q4525" s="55" t="str">
        <f t="shared" si="70"/>
        <v>Non-Lead</v>
      </c>
      <c r="R4525" s="70" t="s">
        <v>51</v>
      </c>
      <c r="S4525" s="70" t="s">
        <v>51</v>
      </c>
      <c r="T4525" s="70"/>
      <c r="U4525" s="71" t="s">
        <v>53</v>
      </c>
      <c r="V4525" s="71" t="s">
        <v>51</v>
      </c>
      <c r="W4525" s="71" t="s">
        <v>51</v>
      </c>
      <c r="X4525" s="71" t="s">
        <v>51</v>
      </c>
      <c r="Y4525" s="72" t="str">
        <f>IF((OR((AND('[1]PWS Information'!$E$10="CWS",U4525="Single Family Residence",Q4525="Lead")),
(AND('[1]PWS Information'!$E$10="CWS",U4525="Multiple Family Residence",'[1]PWS Information'!$E$11="Yes",Q4525="Lead")),
(AND('[1]PWS Information'!$E$10="NTNC",Q4525="Lead")))),"Tier 1",
IF((OR((AND('[1]PWS Information'!$E$10="CWS",U4525="Multiple Family Residence",'[1]PWS Information'!$E$11="No",Q4525="Lead")),
(AND('[1]PWS Information'!$E$10="CWS",U4525="Other",Q4525="Lead")),
(AND('[1]PWS Information'!$E$10="CWS",U4525="Building",Q4525="Lead")))),"Tier 2",
IF((OR((AND('[1]PWS Information'!$E$10="CWS",U4525="Single Family Residence",Q4525="Galvanized Requiring Replacement")),
(AND('[1]PWS Information'!$E$10="CWS",U4525="Single Family Residence",Q4525="Galvanized Requiring Replacement",R4525="Yes")),
(AND('[1]PWS Information'!$E$10="NTNC",Q4525="Galvanized Requiring Replacement")),
(AND('[1]PWS Information'!$E$10="NTNC",U4525="Single Family Residence",R4525="Yes")))),"Tier 3",
IF((OR((AND('[1]PWS Information'!$E$10="CWS",U4525="Single Family Residence",S4525="Yes",Q4525="Non-Lead", J4525="Non-Lead - Copper",L4525="Before 1989")),
(AND('[1]PWS Information'!$E$10="CWS",U4525="Single Family Residence",S4525="Yes",Q4525="Non-Lead", N4525="Non-Lead - Copper",O4525="Before 1989")))),"Tier 4",
IF((OR((AND('[1]PWS Information'!$E$10="NTNC",Q4525="Non-Lead")),
(AND('[1]PWS Information'!$E$10="CWS",Q4525="Non-Lead",S4525="")),
(AND('[1]PWS Information'!$E$10="CWS",Q4525="Non-Lead",S4525="No")),
(AND('[1]PWS Information'!$E$10="CWS",Q4525="Non-Lead",S4525="Don't Know")),
(AND('[1]PWS Information'!$E$10="CWS",Q4525="Non-Lead", J4525="Non-Lead - Copper", S4525="Yes", L4525="Between 1989 and 2014")),
(AND('[1]PWS Information'!$E$10="CWS",Q4525="Non-Lead", J4525="Non-Lead - Copper", S4525="Yes", L4525="After 2014")),
(AND('[1]PWS Information'!$E$10="CWS",Q4525="Non-Lead", J4525="Non-Lead - Copper", S4525="Yes", L4525="Unknown")),
(AND('[1]PWS Information'!$E$10="CWS",Q4525="Non-Lead", N4525="Non-Lead - Copper", S4525="Yes", O4525="Between 1989 and 2014")),
(AND('[1]PWS Information'!$E$10="CWS",Q4525="Non-Lead", N4525="Non-Lead - Copper", S4525="Yes", O4525="After 2014")),
(AND('[1]PWS Information'!$E$10="CWS",Q4525="Non-Lead", N4525="Non-Lead - Copper", S4525="Yes", O4525="Unknown")),
(AND('[1]PWS Information'!$E$10="CWS",Q4525="Unknown")),
(AND('[1]PWS Information'!$E$10="NTNC",Q4525="Unknown")))),"Tier 5",
"")))))</f>
        <v>Tier 5</v>
      </c>
      <c r="Z4525" s="71"/>
      <c r="AA4525" s="71"/>
    </row>
    <row r="4526" spans="1:27" ht="86.4" x14ac:dyDescent="0.3">
      <c r="A4526" s="17"/>
      <c r="B4526" s="70">
        <v>3919776</v>
      </c>
      <c r="C4526" s="60">
        <v>747</v>
      </c>
      <c r="D4526" s="61" t="s">
        <v>1623</v>
      </c>
      <c r="E4526" s="61" t="s">
        <v>49</v>
      </c>
      <c r="F4526" s="61">
        <v>78640</v>
      </c>
      <c r="G4526" s="62" t="s">
        <v>1628</v>
      </c>
      <c r="H4526" s="63">
        <v>29.961828199999999</v>
      </c>
      <c r="I4526" s="64">
        <v>-97.840663699999993</v>
      </c>
      <c r="J4526" s="65" t="s">
        <v>50</v>
      </c>
      <c r="K4526" s="66" t="s">
        <v>51</v>
      </c>
      <c r="L4526" s="62" t="s">
        <v>58</v>
      </c>
      <c r="M4526" s="69"/>
      <c r="N4526" s="65" t="s">
        <v>50</v>
      </c>
      <c r="O4526" s="66" t="s">
        <v>58</v>
      </c>
      <c r="P4526" s="69"/>
      <c r="Q4526" s="55" t="str">
        <f t="shared" si="70"/>
        <v>Non-Lead</v>
      </c>
      <c r="R4526" s="70" t="s">
        <v>51</v>
      </c>
      <c r="S4526" s="70" t="s">
        <v>51</v>
      </c>
      <c r="T4526" s="70"/>
      <c r="U4526" s="71" t="s">
        <v>53</v>
      </c>
      <c r="V4526" s="71" t="s">
        <v>51</v>
      </c>
      <c r="W4526" s="71" t="s">
        <v>51</v>
      </c>
      <c r="X4526" s="71" t="s">
        <v>51</v>
      </c>
      <c r="Y4526" s="72" t="str">
        <f>IF((OR((AND('[1]PWS Information'!$E$10="CWS",U4526="Single Family Residence",Q4526="Lead")),
(AND('[1]PWS Information'!$E$10="CWS",U4526="Multiple Family Residence",'[1]PWS Information'!$E$11="Yes",Q4526="Lead")),
(AND('[1]PWS Information'!$E$10="NTNC",Q4526="Lead")))),"Tier 1",
IF((OR((AND('[1]PWS Information'!$E$10="CWS",U4526="Multiple Family Residence",'[1]PWS Information'!$E$11="No",Q4526="Lead")),
(AND('[1]PWS Information'!$E$10="CWS",U4526="Other",Q4526="Lead")),
(AND('[1]PWS Information'!$E$10="CWS",U4526="Building",Q4526="Lead")))),"Tier 2",
IF((OR((AND('[1]PWS Information'!$E$10="CWS",U4526="Single Family Residence",Q4526="Galvanized Requiring Replacement")),
(AND('[1]PWS Information'!$E$10="CWS",U4526="Single Family Residence",Q4526="Galvanized Requiring Replacement",R4526="Yes")),
(AND('[1]PWS Information'!$E$10="NTNC",Q4526="Galvanized Requiring Replacement")),
(AND('[1]PWS Information'!$E$10="NTNC",U4526="Single Family Residence",R4526="Yes")))),"Tier 3",
IF((OR((AND('[1]PWS Information'!$E$10="CWS",U4526="Single Family Residence",S4526="Yes",Q4526="Non-Lead", J4526="Non-Lead - Copper",L4526="Before 1989")),
(AND('[1]PWS Information'!$E$10="CWS",U4526="Single Family Residence",S4526="Yes",Q4526="Non-Lead", N4526="Non-Lead - Copper",O4526="Before 1989")))),"Tier 4",
IF((OR((AND('[1]PWS Information'!$E$10="NTNC",Q4526="Non-Lead")),
(AND('[1]PWS Information'!$E$10="CWS",Q4526="Non-Lead",S4526="")),
(AND('[1]PWS Information'!$E$10="CWS",Q4526="Non-Lead",S4526="No")),
(AND('[1]PWS Information'!$E$10="CWS",Q4526="Non-Lead",S4526="Don't Know")),
(AND('[1]PWS Information'!$E$10="CWS",Q4526="Non-Lead", J4526="Non-Lead - Copper", S4526="Yes", L4526="Between 1989 and 2014")),
(AND('[1]PWS Information'!$E$10="CWS",Q4526="Non-Lead", J4526="Non-Lead - Copper", S4526="Yes", L4526="After 2014")),
(AND('[1]PWS Information'!$E$10="CWS",Q4526="Non-Lead", J4526="Non-Lead - Copper", S4526="Yes", L4526="Unknown")),
(AND('[1]PWS Information'!$E$10="CWS",Q4526="Non-Lead", N4526="Non-Lead - Copper", S4526="Yes", O4526="Between 1989 and 2014")),
(AND('[1]PWS Information'!$E$10="CWS",Q4526="Non-Lead", N4526="Non-Lead - Copper", S4526="Yes", O4526="After 2014")),
(AND('[1]PWS Information'!$E$10="CWS",Q4526="Non-Lead", N4526="Non-Lead - Copper", S4526="Yes", O4526="Unknown")),
(AND('[1]PWS Information'!$E$10="CWS",Q4526="Unknown")),
(AND('[1]PWS Information'!$E$10="NTNC",Q4526="Unknown")))),"Tier 5",
"")))))</f>
        <v>Tier 5</v>
      </c>
      <c r="Z4526" s="71"/>
      <c r="AA4526" s="71"/>
    </row>
    <row r="4527" spans="1:27" ht="57.6" x14ac:dyDescent="0.3">
      <c r="A4527" s="1"/>
      <c r="B4527" s="70">
        <v>9543305</v>
      </c>
      <c r="C4527" s="60">
        <v>758</v>
      </c>
      <c r="D4527" s="61" t="s">
        <v>1623</v>
      </c>
      <c r="E4527" s="61" t="s">
        <v>49</v>
      </c>
      <c r="F4527" s="61">
        <v>78640</v>
      </c>
      <c r="G4527" s="62" t="s">
        <v>1462</v>
      </c>
      <c r="H4527" s="63">
        <v>29.961753699999999</v>
      </c>
      <c r="I4527" s="64">
        <v>-97.841011399999999</v>
      </c>
      <c r="J4527" s="65" t="s">
        <v>50</v>
      </c>
      <c r="K4527" s="66" t="s">
        <v>51</v>
      </c>
      <c r="L4527" s="62" t="s">
        <v>58</v>
      </c>
      <c r="M4527" s="69"/>
      <c r="N4527" s="65" t="s">
        <v>50</v>
      </c>
      <c r="O4527" s="66" t="s">
        <v>58</v>
      </c>
      <c r="P4527" s="69"/>
      <c r="Q4527" s="55" t="str">
        <f t="shared" si="70"/>
        <v>Non-Lead</v>
      </c>
      <c r="R4527" s="70" t="s">
        <v>51</v>
      </c>
      <c r="S4527" s="70" t="s">
        <v>51</v>
      </c>
      <c r="T4527" s="70"/>
      <c r="U4527" s="71" t="s">
        <v>53</v>
      </c>
      <c r="V4527" s="71" t="s">
        <v>51</v>
      </c>
      <c r="W4527" s="71" t="s">
        <v>51</v>
      </c>
      <c r="X4527" s="71" t="s">
        <v>51</v>
      </c>
      <c r="Y4527" s="72" t="str">
        <f>IF((OR((AND('[1]PWS Information'!$E$10="CWS",U4527="Single Family Residence",Q4527="Lead")),
(AND('[1]PWS Information'!$E$10="CWS",U4527="Multiple Family Residence",'[1]PWS Information'!$E$11="Yes",Q4527="Lead")),
(AND('[1]PWS Information'!$E$10="NTNC",Q4527="Lead")))),"Tier 1",
IF((OR((AND('[1]PWS Information'!$E$10="CWS",U4527="Multiple Family Residence",'[1]PWS Information'!$E$11="No",Q4527="Lead")),
(AND('[1]PWS Information'!$E$10="CWS",U4527="Other",Q4527="Lead")),
(AND('[1]PWS Information'!$E$10="CWS",U4527="Building",Q4527="Lead")))),"Tier 2",
IF((OR((AND('[1]PWS Information'!$E$10="CWS",U4527="Single Family Residence",Q4527="Galvanized Requiring Replacement")),
(AND('[1]PWS Information'!$E$10="CWS",U4527="Single Family Residence",Q4527="Galvanized Requiring Replacement",R4527="Yes")),
(AND('[1]PWS Information'!$E$10="NTNC",Q4527="Galvanized Requiring Replacement")),
(AND('[1]PWS Information'!$E$10="NTNC",U4527="Single Family Residence",R4527="Yes")))),"Tier 3",
IF((OR((AND('[1]PWS Information'!$E$10="CWS",U4527="Single Family Residence",S4527="Yes",Q4527="Non-Lead", J4527="Non-Lead - Copper",L4527="Before 1989")),
(AND('[1]PWS Information'!$E$10="CWS",U4527="Single Family Residence",S4527="Yes",Q4527="Non-Lead", N4527="Non-Lead - Copper",O4527="Before 1989")))),"Tier 4",
IF((OR((AND('[1]PWS Information'!$E$10="NTNC",Q4527="Non-Lead")),
(AND('[1]PWS Information'!$E$10="CWS",Q4527="Non-Lead",S4527="")),
(AND('[1]PWS Information'!$E$10="CWS",Q4527="Non-Lead",S4527="No")),
(AND('[1]PWS Information'!$E$10="CWS",Q4527="Non-Lead",S4527="Don't Know")),
(AND('[1]PWS Information'!$E$10="CWS",Q4527="Non-Lead", J4527="Non-Lead - Copper", S4527="Yes", L4527="Between 1989 and 2014")),
(AND('[1]PWS Information'!$E$10="CWS",Q4527="Non-Lead", J4527="Non-Lead - Copper", S4527="Yes", L4527="After 2014")),
(AND('[1]PWS Information'!$E$10="CWS",Q4527="Non-Lead", J4527="Non-Lead - Copper", S4527="Yes", L4527="Unknown")),
(AND('[1]PWS Information'!$E$10="CWS",Q4527="Non-Lead", N4527="Non-Lead - Copper", S4527="Yes", O4527="Between 1989 and 2014")),
(AND('[1]PWS Information'!$E$10="CWS",Q4527="Non-Lead", N4527="Non-Lead - Copper", S4527="Yes", O4527="After 2014")),
(AND('[1]PWS Information'!$E$10="CWS",Q4527="Non-Lead", N4527="Non-Lead - Copper", S4527="Yes", O4527="Unknown")),
(AND('[1]PWS Information'!$E$10="CWS",Q4527="Unknown")),
(AND('[1]PWS Information'!$E$10="NTNC",Q4527="Unknown")))),"Tier 5",
"")))))</f>
        <v>Tier 5</v>
      </c>
      <c r="Z4527" s="71"/>
      <c r="AA4527" s="71"/>
    </row>
    <row r="4528" spans="1:27" ht="57.6" x14ac:dyDescent="0.3">
      <c r="A4528" s="1"/>
      <c r="B4528" s="70">
        <v>12864268</v>
      </c>
      <c r="C4528" s="60">
        <v>759</v>
      </c>
      <c r="D4528" s="61" t="s">
        <v>1623</v>
      </c>
      <c r="E4528" s="61" t="s">
        <v>49</v>
      </c>
      <c r="F4528" s="61">
        <v>78640</v>
      </c>
      <c r="G4528" s="62" t="s">
        <v>1462</v>
      </c>
      <c r="H4528" s="63">
        <v>29.961716299999999</v>
      </c>
      <c r="I4528" s="64">
        <v>-97.840788799999999</v>
      </c>
      <c r="J4528" s="65" t="s">
        <v>50</v>
      </c>
      <c r="K4528" s="66" t="s">
        <v>51</v>
      </c>
      <c r="L4528" s="62" t="s">
        <v>58</v>
      </c>
      <c r="M4528" s="69"/>
      <c r="N4528" s="65" t="s">
        <v>50</v>
      </c>
      <c r="O4528" s="66" t="s">
        <v>58</v>
      </c>
      <c r="P4528" s="69"/>
      <c r="Q4528" s="55" t="str">
        <f t="shared" si="70"/>
        <v>Non-Lead</v>
      </c>
      <c r="R4528" s="70" t="s">
        <v>51</v>
      </c>
      <c r="S4528" s="70" t="s">
        <v>51</v>
      </c>
      <c r="T4528" s="70"/>
      <c r="U4528" s="71" t="s">
        <v>53</v>
      </c>
      <c r="V4528" s="71" t="s">
        <v>51</v>
      </c>
      <c r="W4528" s="71" t="s">
        <v>51</v>
      </c>
      <c r="X4528" s="71" t="s">
        <v>51</v>
      </c>
      <c r="Y4528" s="72" t="str">
        <f>IF((OR((AND('[1]PWS Information'!$E$10="CWS",U4528="Single Family Residence",Q4528="Lead")),
(AND('[1]PWS Information'!$E$10="CWS",U4528="Multiple Family Residence",'[1]PWS Information'!$E$11="Yes",Q4528="Lead")),
(AND('[1]PWS Information'!$E$10="NTNC",Q4528="Lead")))),"Tier 1",
IF((OR((AND('[1]PWS Information'!$E$10="CWS",U4528="Multiple Family Residence",'[1]PWS Information'!$E$11="No",Q4528="Lead")),
(AND('[1]PWS Information'!$E$10="CWS",U4528="Other",Q4528="Lead")),
(AND('[1]PWS Information'!$E$10="CWS",U4528="Building",Q4528="Lead")))),"Tier 2",
IF((OR((AND('[1]PWS Information'!$E$10="CWS",U4528="Single Family Residence",Q4528="Galvanized Requiring Replacement")),
(AND('[1]PWS Information'!$E$10="CWS",U4528="Single Family Residence",Q4528="Galvanized Requiring Replacement",R4528="Yes")),
(AND('[1]PWS Information'!$E$10="NTNC",Q4528="Galvanized Requiring Replacement")),
(AND('[1]PWS Information'!$E$10="NTNC",U4528="Single Family Residence",R4528="Yes")))),"Tier 3",
IF((OR((AND('[1]PWS Information'!$E$10="CWS",U4528="Single Family Residence",S4528="Yes",Q4528="Non-Lead", J4528="Non-Lead - Copper",L4528="Before 1989")),
(AND('[1]PWS Information'!$E$10="CWS",U4528="Single Family Residence",S4528="Yes",Q4528="Non-Lead", N4528="Non-Lead - Copper",O4528="Before 1989")))),"Tier 4",
IF((OR((AND('[1]PWS Information'!$E$10="NTNC",Q4528="Non-Lead")),
(AND('[1]PWS Information'!$E$10="CWS",Q4528="Non-Lead",S4528="")),
(AND('[1]PWS Information'!$E$10="CWS",Q4528="Non-Lead",S4528="No")),
(AND('[1]PWS Information'!$E$10="CWS",Q4528="Non-Lead",S4528="Don't Know")),
(AND('[1]PWS Information'!$E$10="CWS",Q4528="Non-Lead", J4528="Non-Lead - Copper", S4528="Yes", L4528="Between 1989 and 2014")),
(AND('[1]PWS Information'!$E$10="CWS",Q4528="Non-Lead", J4528="Non-Lead - Copper", S4528="Yes", L4528="After 2014")),
(AND('[1]PWS Information'!$E$10="CWS",Q4528="Non-Lead", J4528="Non-Lead - Copper", S4528="Yes", L4528="Unknown")),
(AND('[1]PWS Information'!$E$10="CWS",Q4528="Non-Lead", N4528="Non-Lead - Copper", S4528="Yes", O4528="Between 1989 and 2014")),
(AND('[1]PWS Information'!$E$10="CWS",Q4528="Non-Lead", N4528="Non-Lead - Copper", S4528="Yes", O4528="After 2014")),
(AND('[1]PWS Information'!$E$10="CWS",Q4528="Non-Lead", N4528="Non-Lead - Copper", S4528="Yes", O4528="Unknown")),
(AND('[1]PWS Information'!$E$10="CWS",Q4528="Unknown")),
(AND('[1]PWS Information'!$E$10="NTNC",Q4528="Unknown")))),"Tier 5",
"")))))</f>
        <v>Tier 5</v>
      </c>
      <c r="Z4528" s="71"/>
      <c r="AA4528" s="71"/>
    </row>
    <row r="4529" spans="1:27" ht="57.6" x14ac:dyDescent="0.3">
      <c r="A4529" s="1"/>
      <c r="B4529" s="70">
        <v>13180911</v>
      </c>
      <c r="C4529" s="60">
        <v>769</v>
      </c>
      <c r="D4529" s="61" t="s">
        <v>1623</v>
      </c>
      <c r="E4529" s="61" t="s">
        <v>49</v>
      </c>
      <c r="F4529" s="61">
        <v>78640</v>
      </c>
      <c r="G4529" s="62" t="s">
        <v>1462</v>
      </c>
      <c r="H4529" s="63">
        <v>29.961622999999999</v>
      </c>
      <c r="I4529" s="64">
        <v>-97.840892999999994</v>
      </c>
      <c r="J4529" s="65" t="s">
        <v>50</v>
      </c>
      <c r="K4529" s="66" t="s">
        <v>51</v>
      </c>
      <c r="L4529" s="62" t="s">
        <v>58</v>
      </c>
      <c r="M4529" s="69"/>
      <c r="N4529" s="65" t="s">
        <v>50</v>
      </c>
      <c r="O4529" s="66" t="s">
        <v>58</v>
      </c>
      <c r="P4529" s="69"/>
      <c r="Q4529" s="55" t="str">
        <f t="shared" si="70"/>
        <v>Non-Lead</v>
      </c>
      <c r="R4529" s="70" t="s">
        <v>51</v>
      </c>
      <c r="S4529" s="70" t="s">
        <v>51</v>
      </c>
      <c r="T4529" s="70"/>
      <c r="U4529" s="71" t="s">
        <v>53</v>
      </c>
      <c r="V4529" s="71" t="s">
        <v>51</v>
      </c>
      <c r="W4529" s="71" t="s">
        <v>51</v>
      </c>
      <c r="X4529" s="71" t="s">
        <v>51</v>
      </c>
      <c r="Y4529" s="72" t="str">
        <f>IF((OR((AND('[1]PWS Information'!$E$10="CWS",U4529="Single Family Residence",Q4529="Lead")),
(AND('[1]PWS Information'!$E$10="CWS",U4529="Multiple Family Residence",'[1]PWS Information'!$E$11="Yes",Q4529="Lead")),
(AND('[1]PWS Information'!$E$10="NTNC",Q4529="Lead")))),"Tier 1",
IF((OR((AND('[1]PWS Information'!$E$10="CWS",U4529="Multiple Family Residence",'[1]PWS Information'!$E$11="No",Q4529="Lead")),
(AND('[1]PWS Information'!$E$10="CWS",U4529="Other",Q4529="Lead")),
(AND('[1]PWS Information'!$E$10="CWS",U4529="Building",Q4529="Lead")))),"Tier 2",
IF((OR((AND('[1]PWS Information'!$E$10="CWS",U4529="Single Family Residence",Q4529="Galvanized Requiring Replacement")),
(AND('[1]PWS Information'!$E$10="CWS",U4529="Single Family Residence",Q4529="Galvanized Requiring Replacement",R4529="Yes")),
(AND('[1]PWS Information'!$E$10="NTNC",Q4529="Galvanized Requiring Replacement")),
(AND('[1]PWS Information'!$E$10="NTNC",U4529="Single Family Residence",R4529="Yes")))),"Tier 3",
IF((OR((AND('[1]PWS Information'!$E$10="CWS",U4529="Single Family Residence",S4529="Yes",Q4529="Non-Lead", J4529="Non-Lead - Copper",L4529="Before 1989")),
(AND('[1]PWS Information'!$E$10="CWS",U4529="Single Family Residence",S4529="Yes",Q4529="Non-Lead", N4529="Non-Lead - Copper",O4529="Before 1989")))),"Tier 4",
IF((OR((AND('[1]PWS Information'!$E$10="NTNC",Q4529="Non-Lead")),
(AND('[1]PWS Information'!$E$10="CWS",Q4529="Non-Lead",S4529="")),
(AND('[1]PWS Information'!$E$10="CWS",Q4529="Non-Lead",S4529="No")),
(AND('[1]PWS Information'!$E$10="CWS",Q4529="Non-Lead",S4529="Don't Know")),
(AND('[1]PWS Information'!$E$10="CWS",Q4529="Non-Lead", J4529="Non-Lead - Copper", S4529="Yes", L4529="Between 1989 and 2014")),
(AND('[1]PWS Information'!$E$10="CWS",Q4529="Non-Lead", J4529="Non-Lead - Copper", S4529="Yes", L4529="After 2014")),
(AND('[1]PWS Information'!$E$10="CWS",Q4529="Non-Lead", J4529="Non-Lead - Copper", S4529="Yes", L4529="Unknown")),
(AND('[1]PWS Information'!$E$10="CWS",Q4529="Non-Lead", N4529="Non-Lead - Copper", S4529="Yes", O4529="Between 1989 and 2014")),
(AND('[1]PWS Information'!$E$10="CWS",Q4529="Non-Lead", N4529="Non-Lead - Copper", S4529="Yes", O4529="After 2014")),
(AND('[1]PWS Information'!$E$10="CWS",Q4529="Non-Lead", N4529="Non-Lead - Copper", S4529="Yes", O4529="Unknown")),
(AND('[1]PWS Information'!$E$10="CWS",Q4529="Unknown")),
(AND('[1]PWS Information'!$E$10="NTNC",Q4529="Unknown")))),"Tier 5",
"")))))</f>
        <v>Tier 5</v>
      </c>
      <c r="Z4529" s="71"/>
      <c r="AA4529" s="71"/>
    </row>
    <row r="4530" spans="1:27" ht="57.6" x14ac:dyDescent="0.3">
      <c r="A4530" s="17"/>
      <c r="B4530" s="70">
        <v>12876822</v>
      </c>
      <c r="C4530" s="60">
        <v>770</v>
      </c>
      <c r="D4530" s="61" t="s">
        <v>1623</v>
      </c>
      <c r="E4530" s="61" t="s">
        <v>49</v>
      </c>
      <c r="F4530" s="61">
        <v>78640</v>
      </c>
      <c r="G4530" s="62" t="s">
        <v>1462</v>
      </c>
      <c r="H4530" s="63">
        <v>29.961684099999999</v>
      </c>
      <c r="I4530" s="64">
        <v>-97.841089199999999</v>
      </c>
      <c r="J4530" s="65" t="s">
        <v>50</v>
      </c>
      <c r="K4530" s="66" t="s">
        <v>51</v>
      </c>
      <c r="L4530" s="62" t="s">
        <v>58</v>
      </c>
      <c r="M4530" s="69"/>
      <c r="N4530" s="65" t="s">
        <v>50</v>
      </c>
      <c r="O4530" s="66" t="s">
        <v>58</v>
      </c>
      <c r="P4530" s="69"/>
      <c r="Q4530" s="55" t="str">
        <f t="shared" si="70"/>
        <v>Non-Lead</v>
      </c>
      <c r="R4530" s="70" t="s">
        <v>51</v>
      </c>
      <c r="S4530" s="70" t="s">
        <v>51</v>
      </c>
      <c r="T4530" s="70"/>
      <c r="U4530" s="71" t="s">
        <v>53</v>
      </c>
      <c r="V4530" s="71" t="s">
        <v>51</v>
      </c>
      <c r="W4530" s="71" t="s">
        <v>51</v>
      </c>
      <c r="X4530" s="71" t="s">
        <v>51</v>
      </c>
      <c r="Y4530" s="72" t="str">
        <f>IF((OR((AND('[1]PWS Information'!$E$10="CWS",U4530="Single Family Residence",Q4530="Lead")),
(AND('[1]PWS Information'!$E$10="CWS",U4530="Multiple Family Residence",'[1]PWS Information'!$E$11="Yes",Q4530="Lead")),
(AND('[1]PWS Information'!$E$10="NTNC",Q4530="Lead")))),"Tier 1",
IF((OR((AND('[1]PWS Information'!$E$10="CWS",U4530="Multiple Family Residence",'[1]PWS Information'!$E$11="No",Q4530="Lead")),
(AND('[1]PWS Information'!$E$10="CWS",U4530="Other",Q4530="Lead")),
(AND('[1]PWS Information'!$E$10="CWS",U4530="Building",Q4530="Lead")))),"Tier 2",
IF((OR((AND('[1]PWS Information'!$E$10="CWS",U4530="Single Family Residence",Q4530="Galvanized Requiring Replacement")),
(AND('[1]PWS Information'!$E$10="CWS",U4530="Single Family Residence",Q4530="Galvanized Requiring Replacement",R4530="Yes")),
(AND('[1]PWS Information'!$E$10="NTNC",Q4530="Galvanized Requiring Replacement")),
(AND('[1]PWS Information'!$E$10="NTNC",U4530="Single Family Residence",R4530="Yes")))),"Tier 3",
IF((OR((AND('[1]PWS Information'!$E$10="CWS",U4530="Single Family Residence",S4530="Yes",Q4530="Non-Lead", J4530="Non-Lead - Copper",L4530="Before 1989")),
(AND('[1]PWS Information'!$E$10="CWS",U4530="Single Family Residence",S4530="Yes",Q4530="Non-Lead", N4530="Non-Lead - Copper",O4530="Before 1989")))),"Tier 4",
IF((OR((AND('[1]PWS Information'!$E$10="NTNC",Q4530="Non-Lead")),
(AND('[1]PWS Information'!$E$10="CWS",Q4530="Non-Lead",S4530="")),
(AND('[1]PWS Information'!$E$10="CWS",Q4530="Non-Lead",S4530="No")),
(AND('[1]PWS Information'!$E$10="CWS",Q4530="Non-Lead",S4530="Don't Know")),
(AND('[1]PWS Information'!$E$10="CWS",Q4530="Non-Lead", J4530="Non-Lead - Copper", S4530="Yes", L4530="Between 1989 and 2014")),
(AND('[1]PWS Information'!$E$10="CWS",Q4530="Non-Lead", J4530="Non-Lead - Copper", S4530="Yes", L4530="After 2014")),
(AND('[1]PWS Information'!$E$10="CWS",Q4530="Non-Lead", J4530="Non-Lead - Copper", S4530="Yes", L4530="Unknown")),
(AND('[1]PWS Information'!$E$10="CWS",Q4530="Non-Lead", N4530="Non-Lead - Copper", S4530="Yes", O4530="Between 1989 and 2014")),
(AND('[1]PWS Information'!$E$10="CWS",Q4530="Non-Lead", N4530="Non-Lead - Copper", S4530="Yes", O4530="After 2014")),
(AND('[1]PWS Information'!$E$10="CWS",Q4530="Non-Lead", N4530="Non-Lead - Copper", S4530="Yes", O4530="Unknown")),
(AND('[1]PWS Information'!$E$10="CWS",Q4530="Unknown")),
(AND('[1]PWS Information'!$E$10="NTNC",Q4530="Unknown")))),"Tier 5",
"")))))</f>
        <v>Tier 5</v>
      </c>
      <c r="Z4530" s="71"/>
      <c r="AA4530" s="71"/>
    </row>
    <row r="4531" spans="1:27" ht="86.4" x14ac:dyDescent="0.3">
      <c r="A4531" s="1"/>
      <c r="B4531" s="70">
        <v>1830912</v>
      </c>
      <c r="C4531" s="60">
        <v>796</v>
      </c>
      <c r="D4531" s="61" t="s">
        <v>1623</v>
      </c>
      <c r="E4531" s="61" t="s">
        <v>49</v>
      </c>
      <c r="F4531" s="61">
        <v>78640</v>
      </c>
      <c r="G4531" s="62" t="s">
        <v>1629</v>
      </c>
      <c r="H4531" s="63">
        <v>29.9613513</v>
      </c>
      <c r="I4531" s="64">
        <v>-97.841460799999993</v>
      </c>
      <c r="J4531" s="65" t="s">
        <v>50</v>
      </c>
      <c r="K4531" s="66" t="s">
        <v>51</v>
      </c>
      <c r="L4531" s="62" t="s">
        <v>58</v>
      </c>
      <c r="M4531" s="69"/>
      <c r="N4531" s="65" t="s">
        <v>50</v>
      </c>
      <c r="O4531" s="66" t="s">
        <v>58</v>
      </c>
      <c r="P4531" s="69"/>
      <c r="Q4531" s="55" t="str">
        <f t="shared" si="70"/>
        <v>Non-Lead</v>
      </c>
      <c r="R4531" s="70" t="s">
        <v>51</v>
      </c>
      <c r="S4531" s="70" t="s">
        <v>51</v>
      </c>
      <c r="T4531" s="70"/>
      <c r="U4531" s="71" t="s">
        <v>53</v>
      </c>
      <c r="V4531" s="71" t="s">
        <v>51</v>
      </c>
      <c r="W4531" s="71" t="s">
        <v>51</v>
      </c>
      <c r="X4531" s="71" t="s">
        <v>51</v>
      </c>
      <c r="Y4531" s="72" t="str">
        <f>IF((OR((AND('[1]PWS Information'!$E$10="CWS",U4531="Single Family Residence",Q4531="Lead")),
(AND('[1]PWS Information'!$E$10="CWS",U4531="Multiple Family Residence",'[1]PWS Information'!$E$11="Yes",Q4531="Lead")),
(AND('[1]PWS Information'!$E$10="NTNC",Q4531="Lead")))),"Tier 1",
IF((OR((AND('[1]PWS Information'!$E$10="CWS",U4531="Multiple Family Residence",'[1]PWS Information'!$E$11="No",Q4531="Lead")),
(AND('[1]PWS Information'!$E$10="CWS",U4531="Other",Q4531="Lead")),
(AND('[1]PWS Information'!$E$10="CWS",U4531="Building",Q4531="Lead")))),"Tier 2",
IF((OR((AND('[1]PWS Information'!$E$10="CWS",U4531="Single Family Residence",Q4531="Galvanized Requiring Replacement")),
(AND('[1]PWS Information'!$E$10="CWS",U4531="Single Family Residence",Q4531="Galvanized Requiring Replacement",R4531="Yes")),
(AND('[1]PWS Information'!$E$10="NTNC",Q4531="Galvanized Requiring Replacement")),
(AND('[1]PWS Information'!$E$10="NTNC",U4531="Single Family Residence",R4531="Yes")))),"Tier 3",
IF((OR((AND('[1]PWS Information'!$E$10="CWS",U4531="Single Family Residence",S4531="Yes",Q4531="Non-Lead", J4531="Non-Lead - Copper",L4531="Before 1989")),
(AND('[1]PWS Information'!$E$10="CWS",U4531="Single Family Residence",S4531="Yes",Q4531="Non-Lead", N4531="Non-Lead - Copper",O4531="Before 1989")))),"Tier 4",
IF((OR((AND('[1]PWS Information'!$E$10="NTNC",Q4531="Non-Lead")),
(AND('[1]PWS Information'!$E$10="CWS",Q4531="Non-Lead",S4531="")),
(AND('[1]PWS Information'!$E$10="CWS",Q4531="Non-Lead",S4531="No")),
(AND('[1]PWS Information'!$E$10="CWS",Q4531="Non-Lead",S4531="Don't Know")),
(AND('[1]PWS Information'!$E$10="CWS",Q4531="Non-Lead", J4531="Non-Lead - Copper", S4531="Yes", L4531="Between 1989 and 2014")),
(AND('[1]PWS Information'!$E$10="CWS",Q4531="Non-Lead", J4531="Non-Lead - Copper", S4531="Yes", L4531="After 2014")),
(AND('[1]PWS Information'!$E$10="CWS",Q4531="Non-Lead", J4531="Non-Lead - Copper", S4531="Yes", L4531="Unknown")),
(AND('[1]PWS Information'!$E$10="CWS",Q4531="Non-Lead", N4531="Non-Lead - Copper", S4531="Yes", O4531="Between 1989 and 2014")),
(AND('[1]PWS Information'!$E$10="CWS",Q4531="Non-Lead", N4531="Non-Lead - Copper", S4531="Yes", O4531="After 2014")),
(AND('[1]PWS Information'!$E$10="CWS",Q4531="Non-Lead", N4531="Non-Lead - Copper", S4531="Yes", O4531="Unknown")),
(AND('[1]PWS Information'!$E$10="CWS",Q4531="Unknown")),
(AND('[1]PWS Information'!$E$10="NTNC",Q4531="Unknown")))),"Tier 5",
"")))))</f>
        <v>Tier 5</v>
      </c>
      <c r="Z4531" s="71"/>
      <c r="AA4531" s="71"/>
    </row>
    <row r="4532" spans="1:27" ht="57.6" x14ac:dyDescent="0.3">
      <c r="A4532" s="1"/>
      <c r="B4532" s="70">
        <v>839163</v>
      </c>
      <c r="C4532" s="60">
        <v>797</v>
      </c>
      <c r="D4532" s="61" t="s">
        <v>1623</v>
      </c>
      <c r="E4532" s="61" t="s">
        <v>49</v>
      </c>
      <c r="F4532" s="61">
        <v>78640</v>
      </c>
      <c r="G4532" s="62" t="s">
        <v>1462</v>
      </c>
      <c r="H4532" s="63">
        <v>29.961236299999999</v>
      </c>
      <c r="I4532" s="64">
        <v>-97.841324799999995</v>
      </c>
      <c r="J4532" s="65" t="s">
        <v>50</v>
      </c>
      <c r="K4532" s="66" t="s">
        <v>51</v>
      </c>
      <c r="L4532" s="62" t="s">
        <v>58</v>
      </c>
      <c r="M4532" s="69"/>
      <c r="N4532" s="65" t="s">
        <v>50</v>
      </c>
      <c r="O4532" s="66" t="s">
        <v>58</v>
      </c>
      <c r="P4532" s="69"/>
      <c r="Q4532" s="55" t="str">
        <f t="shared" si="70"/>
        <v>Non-Lead</v>
      </c>
      <c r="R4532" s="70" t="s">
        <v>51</v>
      </c>
      <c r="S4532" s="70" t="s">
        <v>51</v>
      </c>
      <c r="T4532" s="70"/>
      <c r="U4532" s="71" t="s">
        <v>53</v>
      </c>
      <c r="V4532" s="71" t="s">
        <v>51</v>
      </c>
      <c r="W4532" s="71" t="s">
        <v>51</v>
      </c>
      <c r="X4532" s="71" t="s">
        <v>51</v>
      </c>
      <c r="Y4532" s="72" t="str">
        <f>IF((OR((AND('[1]PWS Information'!$E$10="CWS",U4532="Single Family Residence",Q4532="Lead")),
(AND('[1]PWS Information'!$E$10="CWS",U4532="Multiple Family Residence",'[1]PWS Information'!$E$11="Yes",Q4532="Lead")),
(AND('[1]PWS Information'!$E$10="NTNC",Q4532="Lead")))),"Tier 1",
IF((OR((AND('[1]PWS Information'!$E$10="CWS",U4532="Multiple Family Residence",'[1]PWS Information'!$E$11="No",Q4532="Lead")),
(AND('[1]PWS Information'!$E$10="CWS",U4532="Other",Q4532="Lead")),
(AND('[1]PWS Information'!$E$10="CWS",U4532="Building",Q4532="Lead")))),"Tier 2",
IF((OR((AND('[1]PWS Information'!$E$10="CWS",U4532="Single Family Residence",Q4532="Galvanized Requiring Replacement")),
(AND('[1]PWS Information'!$E$10="CWS",U4532="Single Family Residence",Q4532="Galvanized Requiring Replacement",R4532="Yes")),
(AND('[1]PWS Information'!$E$10="NTNC",Q4532="Galvanized Requiring Replacement")),
(AND('[1]PWS Information'!$E$10="NTNC",U4532="Single Family Residence",R4532="Yes")))),"Tier 3",
IF((OR((AND('[1]PWS Information'!$E$10="CWS",U4532="Single Family Residence",S4532="Yes",Q4532="Non-Lead", J4532="Non-Lead - Copper",L4532="Before 1989")),
(AND('[1]PWS Information'!$E$10="CWS",U4532="Single Family Residence",S4532="Yes",Q4532="Non-Lead", N4532="Non-Lead - Copper",O4532="Before 1989")))),"Tier 4",
IF((OR((AND('[1]PWS Information'!$E$10="NTNC",Q4532="Non-Lead")),
(AND('[1]PWS Information'!$E$10="CWS",Q4532="Non-Lead",S4532="")),
(AND('[1]PWS Information'!$E$10="CWS",Q4532="Non-Lead",S4532="No")),
(AND('[1]PWS Information'!$E$10="CWS",Q4532="Non-Lead",S4532="Don't Know")),
(AND('[1]PWS Information'!$E$10="CWS",Q4532="Non-Lead", J4532="Non-Lead - Copper", S4532="Yes", L4532="Between 1989 and 2014")),
(AND('[1]PWS Information'!$E$10="CWS",Q4532="Non-Lead", J4532="Non-Lead - Copper", S4532="Yes", L4532="After 2014")),
(AND('[1]PWS Information'!$E$10="CWS",Q4532="Non-Lead", J4532="Non-Lead - Copper", S4532="Yes", L4532="Unknown")),
(AND('[1]PWS Information'!$E$10="CWS",Q4532="Non-Lead", N4532="Non-Lead - Copper", S4532="Yes", O4532="Between 1989 and 2014")),
(AND('[1]PWS Information'!$E$10="CWS",Q4532="Non-Lead", N4532="Non-Lead - Copper", S4532="Yes", O4532="After 2014")),
(AND('[1]PWS Information'!$E$10="CWS",Q4532="Non-Lead", N4532="Non-Lead - Copper", S4532="Yes", O4532="Unknown")),
(AND('[1]PWS Information'!$E$10="CWS",Q4532="Unknown")),
(AND('[1]PWS Information'!$E$10="NTNC",Q4532="Unknown")))),"Tier 5",
"")))))</f>
        <v>Tier 5</v>
      </c>
      <c r="Z4532" s="71"/>
      <c r="AA4532" s="71"/>
    </row>
    <row r="4533" spans="1:27" ht="57.6" x14ac:dyDescent="0.3">
      <c r="A4533" s="1"/>
      <c r="B4533" s="70">
        <v>15988959</v>
      </c>
      <c r="C4533" s="60">
        <v>806</v>
      </c>
      <c r="D4533" s="61" t="s">
        <v>1623</v>
      </c>
      <c r="E4533" s="61" t="s">
        <v>49</v>
      </c>
      <c r="F4533" s="61">
        <v>78640</v>
      </c>
      <c r="G4533" s="62" t="s">
        <v>1462</v>
      </c>
      <c r="H4533" s="63">
        <v>29.9612816</v>
      </c>
      <c r="I4533" s="64">
        <v>-97.841538400000005</v>
      </c>
      <c r="J4533" s="65" t="s">
        <v>50</v>
      </c>
      <c r="K4533" s="66" t="s">
        <v>51</v>
      </c>
      <c r="L4533" s="62" t="s">
        <v>58</v>
      </c>
      <c r="M4533" s="69"/>
      <c r="N4533" s="65" t="s">
        <v>50</v>
      </c>
      <c r="O4533" s="66" t="s">
        <v>58</v>
      </c>
      <c r="P4533" s="69"/>
      <c r="Q4533" s="55" t="str">
        <f t="shared" si="70"/>
        <v>Non-Lead</v>
      </c>
      <c r="R4533" s="70" t="s">
        <v>51</v>
      </c>
      <c r="S4533" s="70" t="s">
        <v>51</v>
      </c>
      <c r="T4533" s="70"/>
      <c r="U4533" s="71" t="s">
        <v>53</v>
      </c>
      <c r="V4533" s="71" t="s">
        <v>51</v>
      </c>
      <c r="W4533" s="71" t="s">
        <v>51</v>
      </c>
      <c r="X4533" s="71" t="s">
        <v>51</v>
      </c>
      <c r="Y4533" s="72" t="str">
        <f>IF((OR((AND('[1]PWS Information'!$E$10="CWS",U4533="Single Family Residence",Q4533="Lead")),
(AND('[1]PWS Information'!$E$10="CWS",U4533="Multiple Family Residence",'[1]PWS Information'!$E$11="Yes",Q4533="Lead")),
(AND('[1]PWS Information'!$E$10="NTNC",Q4533="Lead")))),"Tier 1",
IF((OR((AND('[1]PWS Information'!$E$10="CWS",U4533="Multiple Family Residence",'[1]PWS Information'!$E$11="No",Q4533="Lead")),
(AND('[1]PWS Information'!$E$10="CWS",U4533="Other",Q4533="Lead")),
(AND('[1]PWS Information'!$E$10="CWS",U4533="Building",Q4533="Lead")))),"Tier 2",
IF((OR((AND('[1]PWS Information'!$E$10="CWS",U4533="Single Family Residence",Q4533="Galvanized Requiring Replacement")),
(AND('[1]PWS Information'!$E$10="CWS",U4533="Single Family Residence",Q4533="Galvanized Requiring Replacement",R4533="Yes")),
(AND('[1]PWS Information'!$E$10="NTNC",Q4533="Galvanized Requiring Replacement")),
(AND('[1]PWS Information'!$E$10="NTNC",U4533="Single Family Residence",R4533="Yes")))),"Tier 3",
IF((OR((AND('[1]PWS Information'!$E$10="CWS",U4533="Single Family Residence",S4533="Yes",Q4533="Non-Lead", J4533="Non-Lead - Copper",L4533="Before 1989")),
(AND('[1]PWS Information'!$E$10="CWS",U4533="Single Family Residence",S4533="Yes",Q4533="Non-Lead", N4533="Non-Lead - Copper",O4533="Before 1989")))),"Tier 4",
IF((OR((AND('[1]PWS Information'!$E$10="NTNC",Q4533="Non-Lead")),
(AND('[1]PWS Information'!$E$10="CWS",Q4533="Non-Lead",S4533="")),
(AND('[1]PWS Information'!$E$10="CWS",Q4533="Non-Lead",S4533="No")),
(AND('[1]PWS Information'!$E$10="CWS",Q4533="Non-Lead",S4533="Don't Know")),
(AND('[1]PWS Information'!$E$10="CWS",Q4533="Non-Lead", J4533="Non-Lead - Copper", S4533="Yes", L4533="Between 1989 and 2014")),
(AND('[1]PWS Information'!$E$10="CWS",Q4533="Non-Lead", J4533="Non-Lead - Copper", S4533="Yes", L4533="After 2014")),
(AND('[1]PWS Information'!$E$10="CWS",Q4533="Non-Lead", J4533="Non-Lead - Copper", S4533="Yes", L4533="Unknown")),
(AND('[1]PWS Information'!$E$10="CWS",Q4533="Non-Lead", N4533="Non-Lead - Copper", S4533="Yes", O4533="Between 1989 and 2014")),
(AND('[1]PWS Information'!$E$10="CWS",Q4533="Non-Lead", N4533="Non-Lead - Copper", S4533="Yes", O4533="After 2014")),
(AND('[1]PWS Information'!$E$10="CWS",Q4533="Non-Lead", N4533="Non-Lead - Copper", S4533="Yes", O4533="Unknown")),
(AND('[1]PWS Information'!$E$10="CWS",Q4533="Unknown")),
(AND('[1]PWS Information'!$E$10="NTNC",Q4533="Unknown")))),"Tier 5",
"")))))</f>
        <v>Tier 5</v>
      </c>
      <c r="Z4533" s="71"/>
      <c r="AA4533" s="71"/>
    </row>
    <row r="4534" spans="1:27" ht="57.6" x14ac:dyDescent="0.3">
      <c r="A4534" s="17"/>
      <c r="B4534" s="70">
        <v>16242244</v>
      </c>
      <c r="C4534" s="60">
        <v>809</v>
      </c>
      <c r="D4534" s="61" t="s">
        <v>1623</v>
      </c>
      <c r="E4534" s="61" t="s">
        <v>49</v>
      </c>
      <c r="F4534" s="61">
        <v>78640</v>
      </c>
      <c r="G4534" s="62" t="s">
        <v>1462</v>
      </c>
      <c r="H4534" s="63">
        <v>29.961152599999998</v>
      </c>
      <c r="I4534" s="64">
        <v>-97.841418000000004</v>
      </c>
      <c r="J4534" s="65" t="s">
        <v>50</v>
      </c>
      <c r="K4534" s="66" t="s">
        <v>51</v>
      </c>
      <c r="L4534" s="62" t="s">
        <v>58</v>
      </c>
      <c r="M4534" s="69"/>
      <c r="N4534" s="65" t="s">
        <v>50</v>
      </c>
      <c r="O4534" s="66" t="s">
        <v>58</v>
      </c>
      <c r="P4534" s="69"/>
      <c r="Q4534" s="55" t="str">
        <f t="shared" si="70"/>
        <v>Non-Lead</v>
      </c>
      <c r="R4534" s="70" t="s">
        <v>51</v>
      </c>
      <c r="S4534" s="70" t="s">
        <v>51</v>
      </c>
      <c r="T4534" s="70"/>
      <c r="U4534" s="71" t="s">
        <v>53</v>
      </c>
      <c r="V4534" s="71" t="s">
        <v>51</v>
      </c>
      <c r="W4534" s="71" t="s">
        <v>51</v>
      </c>
      <c r="X4534" s="71" t="s">
        <v>51</v>
      </c>
      <c r="Y4534" s="72" t="str">
        <f>IF((OR((AND('[1]PWS Information'!$E$10="CWS",U4534="Single Family Residence",Q4534="Lead")),
(AND('[1]PWS Information'!$E$10="CWS",U4534="Multiple Family Residence",'[1]PWS Information'!$E$11="Yes",Q4534="Lead")),
(AND('[1]PWS Information'!$E$10="NTNC",Q4534="Lead")))),"Tier 1",
IF((OR((AND('[1]PWS Information'!$E$10="CWS",U4534="Multiple Family Residence",'[1]PWS Information'!$E$11="No",Q4534="Lead")),
(AND('[1]PWS Information'!$E$10="CWS",U4534="Other",Q4534="Lead")),
(AND('[1]PWS Information'!$E$10="CWS",U4534="Building",Q4534="Lead")))),"Tier 2",
IF((OR((AND('[1]PWS Information'!$E$10="CWS",U4534="Single Family Residence",Q4534="Galvanized Requiring Replacement")),
(AND('[1]PWS Information'!$E$10="CWS",U4534="Single Family Residence",Q4534="Galvanized Requiring Replacement",R4534="Yes")),
(AND('[1]PWS Information'!$E$10="NTNC",Q4534="Galvanized Requiring Replacement")),
(AND('[1]PWS Information'!$E$10="NTNC",U4534="Single Family Residence",R4534="Yes")))),"Tier 3",
IF((OR((AND('[1]PWS Information'!$E$10="CWS",U4534="Single Family Residence",S4534="Yes",Q4534="Non-Lead", J4534="Non-Lead - Copper",L4534="Before 1989")),
(AND('[1]PWS Information'!$E$10="CWS",U4534="Single Family Residence",S4534="Yes",Q4534="Non-Lead", N4534="Non-Lead - Copper",O4534="Before 1989")))),"Tier 4",
IF((OR((AND('[1]PWS Information'!$E$10="NTNC",Q4534="Non-Lead")),
(AND('[1]PWS Information'!$E$10="CWS",Q4534="Non-Lead",S4534="")),
(AND('[1]PWS Information'!$E$10="CWS",Q4534="Non-Lead",S4534="No")),
(AND('[1]PWS Information'!$E$10="CWS",Q4534="Non-Lead",S4534="Don't Know")),
(AND('[1]PWS Information'!$E$10="CWS",Q4534="Non-Lead", J4534="Non-Lead - Copper", S4534="Yes", L4534="Between 1989 and 2014")),
(AND('[1]PWS Information'!$E$10="CWS",Q4534="Non-Lead", J4534="Non-Lead - Copper", S4534="Yes", L4534="After 2014")),
(AND('[1]PWS Information'!$E$10="CWS",Q4534="Non-Lead", J4534="Non-Lead - Copper", S4534="Yes", L4534="Unknown")),
(AND('[1]PWS Information'!$E$10="CWS",Q4534="Non-Lead", N4534="Non-Lead - Copper", S4534="Yes", O4534="Between 1989 and 2014")),
(AND('[1]PWS Information'!$E$10="CWS",Q4534="Non-Lead", N4534="Non-Lead - Copper", S4534="Yes", O4534="After 2014")),
(AND('[1]PWS Information'!$E$10="CWS",Q4534="Non-Lead", N4534="Non-Lead - Copper", S4534="Yes", O4534="Unknown")),
(AND('[1]PWS Information'!$E$10="CWS",Q4534="Unknown")),
(AND('[1]PWS Information'!$E$10="NTNC",Q4534="Unknown")))),"Tier 5",
"")))))</f>
        <v>Tier 5</v>
      </c>
      <c r="Z4534" s="71"/>
      <c r="AA4534" s="71"/>
    </row>
    <row r="4535" spans="1:27" ht="57.6" x14ac:dyDescent="0.3">
      <c r="A4535" s="1"/>
      <c r="B4535" s="70">
        <v>9194194</v>
      </c>
      <c r="C4535" s="60">
        <v>816</v>
      </c>
      <c r="D4535" s="61" t="s">
        <v>1623</v>
      </c>
      <c r="E4535" s="61" t="s">
        <v>49</v>
      </c>
      <c r="F4535" s="61">
        <v>78640</v>
      </c>
      <c r="G4535" s="62" t="s">
        <v>1462</v>
      </c>
      <c r="H4535" s="63">
        <v>29.961211800000001</v>
      </c>
      <c r="I4535" s="64">
        <v>-97.841616099999996</v>
      </c>
      <c r="J4535" s="65" t="s">
        <v>50</v>
      </c>
      <c r="K4535" s="66" t="s">
        <v>51</v>
      </c>
      <c r="L4535" s="62" t="s">
        <v>58</v>
      </c>
      <c r="M4535" s="69"/>
      <c r="N4535" s="65" t="s">
        <v>50</v>
      </c>
      <c r="O4535" s="66" t="s">
        <v>58</v>
      </c>
      <c r="P4535" s="69"/>
      <c r="Q4535" s="55" t="str">
        <f t="shared" si="70"/>
        <v>Non-Lead</v>
      </c>
      <c r="R4535" s="70" t="s">
        <v>51</v>
      </c>
      <c r="S4535" s="70" t="s">
        <v>51</v>
      </c>
      <c r="T4535" s="70"/>
      <c r="U4535" s="71" t="s">
        <v>53</v>
      </c>
      <c r="V4535" s="71" t="s">
        <v>51</v>
      </c>
      <c r="W4535" s="71" t="s">
        <v>51</v>
      </c>
      <c r="X4535" s="71" t="s">
        <v>51</v>
      </c>
      <c r="Y4535" s="72" t="str">
        <f>IF((OR((AND('[1]PWS Information'!$E$10="CWS",U4535="Single Family Residence",Q4535="Lead")),
(AND('[1]PWS Information'!$E$10="CWS",U4535="Multiple Family Residence",'[1]PWS Information'!$E$11="Yes",Q4535="Lead")),
(AND('[1]PWS Information'!$E$10="NTNC",Q4535="Lead")))),"Tier 1",
IF((OR((AND('[1]PWS Information'!$E$10="CWS",U4535="Multiple Family Residence",'[1]PWS Information'!$E$11="No",Q4535="Lead")),
(AND('[1]PWS Information'!$E$10="CWS",U4535="Other",Q4535="Lead")),
(AND('[1]PWS Information'!$E$10="CWS",U4535="Building",Q4535="Lead")))),"Tier 2",
IF((OR((AND('[1]PWS Information'!$E$10="CWS",U4535="Single Family Residence",Q4535="Galvanized Requiring Replacement")),
(AND('[1]PWS Information'!$E$10="CWS",U4535="Single Family Residence",Q4535="Galvanized Requiring Replacement",R4535="Yes")),
(AND('[1]PWS Information'!$E$10="NTNC",Q4535="Galvanized Requiring Replacement")),
(AND('[1]PWS Information'!$E$10="NTNC",U4535="Single Family Residence",R4535="Yes")))),"Tier 3",
IF((OR((AND('[1]PWS Information'!$E$10="CWS",U4535="Single Family Residence",S4535="Yes",Q4535="Non-Lead", J4535="Non-Lead - Copper",L4535="Before 1989")),
(AND('[1]PWS Information'!$E$10="CWS",U4535="Single Family Residence",S4535="Yes",Q4535="Non-Lead", N4535="Non-Lead - Copper",O4535="Before 1989")))),"Tier 4",
IF((OR((AND('[1]PWS Information'!$E$10="NTNC",Q4535="Non-Lead")),
(AND('[1]PWS Information'!$E$10="CWS",Q4535="Non-Lead",S4535="")),
(AND('[1]PWS Information'!$E$10="CWS",Q4535="Non-Lead",S4535="No")),
(AND('[1]PWS Information'!$E$10="CWS",Q4535="Non-Lead",S4535="Don't Know")),
(AND('[1]PWS Information'!$E$10="CWS",Q4535="Non-Lead", J4535="Non-Lead - Copper", S4535="Yes", L4535="Between 1989 and 2014")),
(AND('[1]PWS Information'!$E$10="CWS",Q4535="Non-Lead", J4535="Non-Lead - Copper", S4535="Yes", L4535="After 2014")),
(AND('[1]PWS Information'!$E$10="CWS",Q4535="Non-Lead", J4535="Non-Lead - Copper", S4535="Yes", L4535="Unknown")),
(AND('[1]PWS Information'!$E$10="CWS",Q4535="Non-Lead", N4535="Non-Lead - Copper", S4535="Yes", O4535="Between 1989 and 2014")),
(AND('[1]PWS Information'!$E$10="CWS",Q4535="Non-Lead", N4535="Non-Lead - Copper", S4535="Yes", O4535="After 2014")),
(AND('[1]PWS Information'!$E$10="CWS",Q4535="Non-Lead", N4535="Non-Lead - Copper", S4535="Yes", O4535="Unknown")),
(AND('[1]PWS Information'!$E$10="CWS",Q4535="Unknown")),
(AND('[1]PWS Information'!$E$10="NTNC",Q4535="Unknown")))),"Tier 5",
"")))))</f>
        <v>Tier 5</v>
      </c>
      <c r="Z4535" s="71"/>
      <c r="AA4535" s="71"/>
    </row>
    <row r="4536" spans="1:27" ht="72" x14ac:dyDescent="0.3">
      <c r="A4536" s="1"/>
      <c r="B4536" s="70">
        <v>1421433</v>
      </c>
      <c r="C4536" s="60">
        <v>821</v>
      </c>
      <c r="D4536" s="61" t="s">
        <v>1623</v>
      </c>
      <c r="E4536" s="61" t="s">
        <v>49</v>
      </c>
      <c r="F4536" s="61">
        <v>78640</v>
      </c>
      <c r="G4536" s="62" t="s">
        <v>1630</v>
      </c>
      <c r="H4536" s="63">
        <v>29.961068900000001</v>
      </c>
      <c r="I4536" s="64">
        <v>-97.841511199999999</v>
      </c>
      <c r="J4536" s="65" t="s">
        <v>50</v>
      </c>
      <c r="K4536" s="66" t="s">
        <v>51</v>
      </c>
      <c r="L4536" s="62" t="s">
        <v>58</v>
      </c>
      <c r="M4536" s="69"/>
      <c r="N4536" s="65" t="s">
        <v>50</v>
      </c>
      <c r="O4536" s="66" t="s">
        <v>58</v>
      </c>
      <c r="P4536" s="69"/>
      <c r="Q4536" s="55" t="str">
        <f t="shared" si="70"/>
        <v>Non-Lead</v>
      </c>
      <c r="R4536" s="70" t="s">
        <v>51</v>
      </c>
      <c r="S4536" s="70" t="s">
        <v>51</v>
      </c>
      <c r="T4536" s="70"/>
      <c r="U4536" s="71" t="s">
        <v>53</v>
      </c>
      <c r="V4536" s="71" t="s">
        <v>51</v>
      </c>
      <c r="W4536" s="71" t="s">
        <v>51</v>
      </c>
      <c r="X4536" s="71" t="s">
        <v>51</v>
      </c>
      <c r="Y4536" s="72" t="str">
        <f>IF((OR((AND('[1]PWS Information'!$E$10="CWS",U4536="Single Family Residence",Q4536="Lead")),
(AND('[1]PWS Information'!$E$10="CWS",U4536="Multiple Family Residence",'[1]PWS Information'!$E$11="Yes",Q4536="Lead")),
(AND('[1]PWS Information'!$E$10="NTNC",Q4536="Lead")))),"Tier 1",
IF((OR((AND('[1]PWS Information'!$E$10="CWS",U4536="Multiple Family Residence",'[1]PWS Information'!$E$11="No",Q4536="Lead")),
(AND('[1]PWS Information'!$E$10="CWS",U4536="Other",Q4536="Lead")),
(AND('[1]PWS Information'!$E$10="CWS",U4536="Building",Q4536="Lead")))),"Tier 2",
IF((OR((AND('[1]PWS Information'!$E$10="CWS",U4536="Single Family Residence",Q4536="Galvanized Requiring Replacement")),
(AND('[1]PWS Information'!$E$10="CWS",U4536="Single Family Residence",Q4536="Galvanized Requiring Replacement",R4536="Yes")),
(AND('[1]PWS Information'!$E$10="NTNC",Q4536="Galvanized Requiring Replacement")),
(AND('[1]PWS Information'!$E$10="NTNC",U4536="Single Family Residence",R4536="Yes")))),"Tier 3",
IF((OR((AND('[1]PWS Information'!$E$10="CWS",U4536="Single Family Residence",S4536="Yes",Q4536="Non-Lead", J4536="Non-Lead - Copper",L4536="Before 1989")),
(AND('[1]PWS Information'!$E$10="CWS",U4536="Single Family Residence",S4536="Yes",Q4536="Non-Lead", N4536="Non-Lead - Copper",O4536="Before 1989")))),"Tier 4",
IF((OR((AND('[1]PWS Information'!$E$10="NTNC",Q4536="Non-Lead")),
(AND('[1]PWS Information'!$E$10="CWS",Q4536="Non-Lead",S4536="")),
(AND('[1]PWS Information'!$E$10="CWS",Q4536="Non-Lead",S4536="No")),
(AND('[1]PWS Information'!$E$10="CWS",Q4536="Non-Lead",S4536="Don't Know")),
(AND('[1]PWS Information'!$E$10="CWS",Q4536="Non-Lead", J4536="Non-Lead - Copper", S4536="Yes", L4536="Between 1989 and 2014")),
(AND('[1]PWS Information'!$E$10="CWS",Q4536="Non-Lead", J4536="Non-Lead - Copper", S4536="Yes", L4536="After 2014")),
(AND('[1]PWS Information'!$E$10="CWS",Q4536="Non-Lead", J4536="Non-Lead - Copper", S4536="Yes", L4536="Unknown")),
(AND('[1]PWS Information'!$E$10="CWS",Q4536="Non-Lead", N4536="Non-Lead - Copper", S4536="Yes", O4536="Between 1989 and 2014")),
(AND('[1]PWS Information'!$E$10="CWS",Q4536="Non-Lead", N4536="Non-Lead - Copper", S4536="Yes", O4536="After 2014")),
(AND('[1]PWS Information'!$E$10="CWS",Q4536="Non-Lead", N4536="Non-Lead - Copper", S4536="Yes", O4536="Unknown")),
(AND('[1]PWS Information'!$E$10="CWS",Q4536="Unknown")),
(AND('[1]PWS Information'!$E$10="NTNC",Q4536="Unknown")))),"Tier 5",
"")))))</f>
        <v>Tier 5</v>
      </c>
      <c r="Z4536" s="71"/>
      <c r="AA4536" s="71"/>
    </row>
    <row r="4537" spans="1:27" ht="57.6" x14ac:dyDescent="0.3">
      <c r="A4537" s="1"/>
      <c r="B4537" s="70">
        <v>4441068</v>
      </c>
      <c r="C4537" s="60">
        <v>826</v>
      </c>
      <c r="D4537" s="61" t="s">
        <v>1623</v>
      </c>
      <c r="E4537" s="61" t="s">
        <v>49</v>
      </c>
      <c r="F4537" s="61">
        <v>78640</v>
      </c>
      <c r="G4537" s="62" t="s">
        <v>1462</v>
      </c>
      <c r="H4537" s="63">
        <v>29.961141999999999</v>
      </c>
      <c r="I4537" s="64">
        <v>-97.841693800000002</v>
      </c>
      <c r="J4537" s="65" t="s">
        <v>50</v>
      </c>
      <c r="K4537" s="66" t="s">
        <v>51</v>
      </c>
      <c r="L4537" s="62" t="s">
        <v>58</v>
      </c>
      <c r="M4537" s="69"/>
      <c r="N4537" s="65" t="s">
        <v>50</v>
      </c>
      <c r="O4537" s="66" t="s">
        <v>58</v>
      </c>
      <c r="P4537" s="69"/>
      <c r="Q4537" s="55" t="str">
        <f t="shared" si="70"/>
        <v>Non-Lead</v>
      </c>
      <c r="R4537" s="70" t="s">
        <v>51</v>
      </c>
      <c r="S4537" s="70" t="s">
        <v>51</v>
      </c>
      <c r="T4537" s="70"/>
      <c r="U4537" s="71" t="s">
        <v>53</v>
      </c>
      <c r="V4537" s="71" t="s">
        <v>51</v>
      </c>
      <c r="W4537" s="71" t="s">
        <v>51</v>
      </c>
      <c r="X4537" s="71" t="s">
        <v>51</v>
      </c>
      <c r="Y4537" s="72" t="str">
        <f>IF((OR((AND('[1]PWS Information'!$E$10="CWS",U4537="Single Family Residence",Q4537="Lead")),
(AND('[1]PWS Information'!$E$10="CWS",U4537="Multiple Family Residence",'[1]PWS Information'!$E$11="Yes",Q4537="Lead")),
(AND('[1]PWS Information'!$E$10="NTNC",Q4537="Lead")))),"Tier 1",
IF((OR((AND('[1]PWS Information'!$E$10="CWS",U4537="Multiple Family Residence",'[1]PWS Information'!$E$11="No",Q4537="Lead")),
(AND('[1]PWS Information'!$E$10="CWS",U4537="Other",Q4537="Lead")),
(AND('[1]PWS Information'!$E$10="CWS",U4537="Building",Q4537="Lead")))),"Tier 2",
IF((OR((AND('[1]PWS Information'!$E$10="CWS",U4537="Single Family Residence",Q4537="Galvanized Requiring Replacement")),
(AND('[1]PWS Information'!$E$10="CWS",U4537="Single Family Residence",Q4537="Galvanized Requiring Replacement",R4537="Yes")),
(AND('[1]PWS Information'!$E$10="NTNC",Q4537="Galvanized Requiring Replacement")),
(AND('[1]PWS Information'!$E$10="NTNC",U4537="Single Family Residence",R4537="Yes")))),"Tier 3",
IF((OR((AND('[1]PWS Information'!$E$10="CWS",U4537="Single Family Residence",S4537="Yes",Q4537="Non-Lead", J4537="Non-Lead - Copper",L4537="Before 1989")),
(AND('[1]PWS Information'!$E$10="CWS",U4537="Single Family Residence",S4537="Yes",Q4537="Non-Lead", N4537="Non-Lead - Copper",O4537="Before 1989")))),"Tier 4",
IF((OR((AND('[1]PWS Information'!$E$10="NTNC",Q4537="Non-Lead")),
(AND('[1]PWS Information'!$E$10="CWS",Q4537="Non-Lead",S4537="")),
(AND('[1]PWS Information'!$E$10="CWS",Q4537="Non-Lead",S4537="No")),
(AND('[1]PWS Information'!$E$10="CWS",Q4537="Non-Lead",S4537="Don't Know")),
(AND('[1]PWS Information'!$E$10="CWS",Q4537="Non-Lead", J4537="Non-Lead - Copper", S4537="Yes", L4537="Between 1989 and 2014")),
(AND('[1]PWS Information'!$E$10="CWS",Q4537="Non-Lead", J4537="Non-Lead - Copper", S4537="Yes", L4537="After 2014")),
(AND('[1]PWS Information'!$E$10="CWS",Q4537="Non-Lead", J4537="Non-Lead - Copper", S4537="Yes", L4537="Unknown")),
(AND('[1]PWS Information'!$E$10="CWS",Q4537="Non-Lead", N4537="Non-Lead - Copper", S4537="Yes", O4537="Between 1989 and 2014")),
(AND('[1]PWS Information'!$E$10="CWS",Q4537="Non-Lead", N4537="Non-Lead - Copper", S4537="Yes", O4537="After 2014")),
(AND('[1]PWS Information'!$E$10="CWS",Q4537="Non-Lead", N4537="Non-Lead - Copper", S4537="Yes", O4537="Unknown")),
(AND('[1]PWS Information'!$E$10="CWS",Q4537="Unknown")),
(AND('[1]PWS Information'!$E$10="NTNC",Q4537="Unknown")))),"Tier 5",
"")))))</f>
        <v>Tier 5</v>
      </c>
      <c r="Z4537" s="71"/>
      <c r="AA4537" s="71"/>
    </row>
    <row r="4538" spans="1:27" ht="57.6" x14ac:dyDescent="0.3">
      <c r="A4538" s="17"/>
      <c r="B4538" s="70">
        <v>9297049</v>
      </c>
      <c r="C4538" s="60">
        <v>833</v>
      </c>
      <c r="D4538" s="61" t="s">
        <v>1623</v>
      </c>
      <c r="E4538" s="61" t="s">
        <v>49</v>
      </c>
      <c r="F4538" s="61">
        <v>78640</v>
      </c>
      <c r="G4538" s="62" t="s">
        <v>1462</v>
      </c>
      <c r="H4538" s="63">
        <v>29.9609852</v>
      </c>
      <c r="I4538" s="64">
        <v>-97.841604399999994</v>
      </c>
      <c r="J4538" s="65" t="s">
        <v>50</v>
      </c>
      <c r="K4538" s="66" t="s">
        <v>51</v>
      </c>
      <c r="L4538" s="62" t="s">
        <v>58</v>
      </c>
      <c r="M4538" s="69"/>
      <c r="N4538" s="65" t="s">
        <v>50</v>
      </c>
      <c r="O4538" s="66" t="s">
        <v>58</v>
      </c>
      <c r="P4538" s="69"/>
      <c r="Q4538" s="55" t="str">
        <f t="shared" si="70"/>
        <v>Non-Lead</v>
      </c>
      <c r="R4538" s="70" t="s">
        <v>51</v>
      </c>
      <c r="S4538" s="70" t="s">
        <v>51</v>
      </c>
      <c r="T4538" s="70"/>
      <c r="U4538" s="71" t="s">
        <v>53</v>
      </c>
      <c r="V4538" s="71" t="s">
        <v>51</v>
      </c>
      <c r="W4538" s="71" t="s">
        <v>51</v>
      </c>
      <c r="X4538" s="71" t="s">
        <v>51</v>
      </c>
      <c r="Y4538" s="72" t="str">
        <f>IF((OR((AND('[1]PWS Information'!$E$10="CWS",U4538="Single Family Residence",Q4538="Lead")),
(AND('[1]PWS Information'!$E$10="CWS",U4538="Multiple Family Residence",'[1]PWS Information'!$E$11="Yes",Q4538="Lead")),
(AND('[1]PWS Information'!$E$10="NTNC",Q4538="Lead")))),"Tier 1",
IF((OR((AND('[1]PWS Information'!$E$10="CWS",U4538="Multiple Family Residence",'[1]PWS Information'!$E$11="No",Q4538="Lead")),
(AND('[1]PWS Information'!$E$10="CWS",U4538="Other",Q4538="Lead")),
(AND('[1]PWS Information'!$E$10="CWS",U4538="Building",Q4538="Lead")))),"Tier 2",
IF((OR((AND('[1]PWS Information'!$E$10="CWS",U4538="Single Family Residence",Q4538="Galvanized Requiring Replacement")),
(AND('[1]PWS Information'!$E$10="CWS",U4538="Single Family Residence",Q4538="Galvanized Requiring Replacement",R4538="Yes")),
(AND('[1]PWS Information'!$E$10="NTNC",Q4538="Galvanized Requiring Replacement")),
(AND('[1]PWS Information'!$E$10="NTNC",U4538="Single Family Residence",R4538="Yes")))),"Tier 3",
IF((OR((AND('[1]PWS Information'!$E$10="CWS",U4538="Single Family Residence",S4538="Yes",Q4538="Non-Lead", J4538="Non-Lead - Copper",L4538="Before 1989")),
(AND('[1]PWS Information'!$E$10="CWS",U4538="Single Family Residence",S4538="Yes",Q4538="Non-Lead", N4538="Non-Lead - Copper",O4538="Before 1989")))),"Tier 4",
IF((OR((AND('[1]PWS Information'!$E$10="NTNC",Q4538="Non-Lead")),
(AND('[1]PWS Information'!$E$10="CWS",Q4538="Non-Lead",S4538="")),
(AND('[1]PWS Information'!$E$10="CWS",Q4538="Non-Lead",S4538="No")),
(AND('[1]PWS Information'!$E$10="CWS",Q4538="Non-Lead",S4538="Don't Know")),
(AND('[1]PWS Information'!$E$10="CWS",Q4538="Non-Lead", J4538="Non-Lead - Copper", S4538="Yes", L4538="Between 1989 and 2014")),
(AND('[1]PWS Information'!$E$10="CWS",Q4538="Non-Lead", J4538="Non-Lead - Copper", S4538="Yes", L4538="After 2014")),
(AND('[1]PWS Information'!$E$10="CWS",Q4538="Non-Lead", J4538="Non-Lead - Copper", S4538="Yes", L4538="Unknown")),
(AND('[1]PWS Information'!$E$10="CWS",Q4538="Non-Lead", N4538="Non-Lead - Copper", S4538="Yes", O4538="Between 1989 and 2014")),
(AND('[1]PWS Information'!$E$10="CWS",Q4538="Non-Lead", N4538="Non-Lead - Copper", S4538="Yes", O4538="After 2014")),
(AND('[1]PWS Information'!$E$10="CWS",Q4538="Non-Lead", N4538="Non-Lead - Copper", S4538="Yes", O4538="Unknown")),
(AND('[1]PWS Information'!$E$10="CWS",Q4538="Unknown")),
(AND('[1]PWS Information'!$E$10="NTNC",Q4538="Unknown")))),"Tier 5",
"")))))</f>
        <v>Tier 5</v>
      </c>
      <c r="Z4538" s="71"/>
      <c r="AA4538" s="71"/>
    </row>
    <row r="4539" spans="1:27" ht="57.6" x14ac:dyDescent="0.3">
      <c r="A4539" s="1"/>
      <c r="B4539" s="70">
        <v>9209538</v>
      </c>
      <c r="C4539" s="60">
        <v>838</v>
      </c>
      <c r="D4539" s="61" t="s">
        <v>1623</v>
      </c>
      <c r="E4539" s="61" t="s">
        <v>49</v>
      </c>
      <c r="F4539" s="61">
        <v>78640</v>
      </c>
      <c r="G4539" s="62" t="s">
        <v>1462</v>
      </c>
      <c r="H4539" s="63">
        <v>29.961058300000001</v>
      </c>
      <c r="I4539" s="64">
        <v>-97.841786999999997</v>
      </c>
      <c r="J4539" s="65" t="s">
        <v>50</v>
      </c>
      <c r="K4539" s="66" t="s">
        <v>51</v>
      </c>
      <c r="L4539" s="62" t="s">
        <v>58</v>
      </c>
      <c r="M4539" s="69"/>
      <c r="N4539" s="65" t="s">
        <v>50</v>
      </c>
      <c r="O4539" s="66" t="s">
        <v>58</v>
      </c>
      <c r="P4539" s="69"/>
      <c r="Q4539" s="55" t="str">
        <f t="shared" si="70"/>
        <v>Non-Lead</v>
      </c>
      <c r="R4539" s="70" t="s">
        <v>51</v>
      </c>
      <c r="S4539" s="70" t="s">
        <v>51</v>
      </c>
      <c r="T4539" s="70"/>
      <c r="U4539" s="71" t="s">
        <v>53</v>
      </c>
      <c r="V4539" s="71" t="s">
        <v>51</v>
      </c>
      <c r="W4539" s="71" t="s">
        <v>51</v>
      </c>
      <c r="X4539" s="71" t="s">
        <v>51</v>
      </c>
      <c r="Y4539" s="72" t="str">
        <f>IF((OR((AND('[1]PWS Information'!$E$10="CWS",U4539="Single Family Residence",Q4539="Lead")),
(AND('[1]PWS Information'!$E$10="CWS",U4539="Multiple Family Residence",'[1]PWS Information'!$E$11="Yes",Q4539="Lead")),
(AND('[1]PWS Information'!$E$10="NTNC",Q4539="Lead")))),"Tier 1",
IF((OR((AND('[1]PWS Information'!$E$10="CWS",U4539="Multiple Family Residence",'[1]PWS Information'!$E$11="No",Q4539="Lead")),
(AND('[1]PWS Information'!$E$10="CWS",U4539="Other",Q4539="Lead")),
(AND('[1]PWS Information'!$E$10="CWS",U4539="Building",Q4539="Lead")))),"Tier 2",
IF((OR((AND('[1]PWS Information'!$E$10="CWS",U4539="Single Family Residence",Q4539="Galvanized Requiring Replacement")),
(AND('[1]PWS Information'!$E$10="CWS",U4539="Single Family Residence",Q4539="Galvanized Requiring Replacement",R4539="Yes")),
(AND('[1]PWS Information'!$E$10="NTNC",Q4539="Galvanized Requiring Replacement")),
(AND('[1]PWS Information'!$E$10="NTNC",U4539="Single Family Residence",R4539="Yes")))),"Tier 3",
IF((OR((AND('[1]PWS Information'!$E$10="CWS",U4539="Single Family Residence",S4539="Yes",Q4539="Non-Lead", J4539="Non-Lead - Copper",L4539="Before 1989")),
(AND('[1]PWS Information'!$E$10="CWS",U4539="Single Family Residence",S4539="Yes",Q4539="Non-Lead", N4539="Non-Lead - Copper",O4539="Before 1989")))),"Tier 4",
IF((OR((AND('[1]PWS Information'!$E$10="NTNC",Q4539="Non-Lead")),
(AND('[1]PWS Information'!$E$10="CWS",Q4539="Non-Lead",S4539="")),
(AND('[1]PWS Information'!$E$10="CWS",Q4539="Non-Lead",S4539="No")),
(AND('[1]PWS Information'!$E$10="CWS",Q4539="Non-Lead",S4539="Don't Know")),
(AND('[1]PWS Information'!$E$10="CWS",Q4539="Non-Lead", J4539="Non-Lead - Copper", S4539="Yes", L4539="Between 1989 and 2014")),
(AND('[1]PWS Information'!$E$10="CWS",Q4539="Non-Lead", J4539="Non-Lead - Copper", S4539="Yes", L4539="After 2014")),
(AND('[1]PWS Information'!$E$10="CWS",Q4539="Non-Lead", J4539="Non-Lead - Copper", S4539="Yes", L4539="Unknown")),
(AND('[1]PWS Information'!$E$10="CWS",Q4539="Non-Lead", N4539="Non-Lead - Copper", S4539="Yes", O4539="Between 1989 and 2014")),
(AND('[1]PWS Information'!$E$10="CWS",Q4539="Non-Lead", N4539="Non-Lead - Copper", S4539="Yes", O4539="After 2014")),
(AND('[1]PWS Information'!$E$10="CWS",Q4539="Non-Lead", N4539="Non-Lead - Copper", S4539="Yes", O4539="Unknown")),
(AND('[1]PWS Information'!$E$10="CWS",Q4539="Unknown")),
(AND('[1]PWS Information'!$E$10="NTNC",Q4539="Unknown")))),"Tier 5",
"")))))</f>
        <v>Tier 5</v>
      </c>
      <c r="Z4539" s="71"/>
      <c r="AA4539" s="71"/>
    </row>
    <row r="4540" spans="1:27" ht="57.6" x14ac:dyDescent="0.3">
      <c r="A4540" s="1"/>
      <c r="B4540" s="70">
        <v>7974333</v>
      </c>
      <c r="C4540" s="60">
        <v>845</v>
      </c>
      <c r="D4540" s="61" t="s">
        <v>1623</v>
      </c>
      <c r="E4540" s="61" t="s">
        <v>49</v>
      </c>
      <c r="F4540" s="61">
        <v>78640</v>
      </c>
      <c r="G4540" s="62" t="s">
        <v>1462</v>
      </c>
      <c r="H4540" s="63">
        <v>29.960901400000001</v>
      </c>
      <c r="I4540" s="64">
        <v>-97.841697600000003</v>
      </c>
      <c r="J4540" s="65" t="s">
        <v>50</v>
      </c>
      <c r="K4540" s="66" t="s">
        <v>51</v>
      </c>
      <c r="L4540" s="62" t="s">
        <v>58</v>
      </c>
      <c r="M4540" s="69"/>
      <c r="N4540" s="65" t="s">
        <v>50</v>
      </c>
      <c r="O4540" s="66" t="s">
        <v>58</v>
      </c>
      <c r="P4540" s="69"/>
      <c r="Q4540" s="55" t="str">
        <f t="shared" si="70"/>
        <v>Non-Lead</v>
      </c>
      <c r="R4540" s="70" t="s">
        <v>51</v>
      </c>
      <c r="S4540" s="70" t="s">
        <v>51</v>
      </c>
      <c r="T4540" s="70"/>
      <c r="U4540" s="71" t="s">
        <v>53</v>
      </c>
      <c r="V4540" s="71" t="s">
        <v>51</v>
      </c>
      <c r="W4540" s="71" t="s">
        <v>51</v>
      </c>
      <c r="X4540" s="71" t="s">
        <v>51</v>
      </c>
      <c r="Y4540" s="72" t="str">
        <f>IF((OR((AND('[1]PWS Information'!$E$10="CWS",U4540="Single Family Residence",Q4540="Lead")),
(AND('[1]PWS Information'!$E$10="CWS",U4540="Multiple Family Residence",'[1]PWS Information'!$E$11="Yes",Q4540="Lead")),
(AND('[1]PWS Information'!$E$10="NTNC",Q4540="Lead")))),"Tier 1",
IF((OR((AND('[1]PWS Information'!$E$10="CWS",U4540="Multiple Family Residence",'[1]PWS Information'!$E$11="No",Q4540="Lead")),
(AND('[1]PWS Information'!$E$10="CWS",U4540="Other",Q4540="Lead")),
(AND('[1]PWS Information'!$E$10="CWS",U4540="Building",Q4540="Lead")))),"Tier 2",
IF((OR((AND('[1]PWS Information'!$E$10="CWS",U4540="Single Family Residence",Q4540="Galvanized Requiring Replacement")),
(AND('[1]PWS Information'!$E$10="CWS",U4540="Single Family Residence",Q4540="Galvanized Requiring Replacement",R4540="Yes")),
(AND('[1]PWS Information'!$E$10="NTNC",Q4540="Galvanized Requiring Replacement")),
(AND('[1]PWS Information'!$E$10="NTNC",U4540="Single Family Residence",R4540="Yes")))),"Tier 3",
IF((OR((AND('[1]PWS Information'!$E$10="CWS",U4540="Single Family Residence",S4540="Yes",Q4540="Non-Lead", J4540="Non-Lead - Copper",L4540="Before 1989")),
(AND('[1]PWS Information'!$E$10="CWS",U4540="Single Family Residence",S4540="Yes",Q4540="Non-Lead", N4540="Non-Lead - Copper",O4540="Before 1989")))),"Tier 4",
IF((OR((AND('[1]PWS Information'!$E$10="NTNC",Q4540="Non-Lead")),
(AND('[1]PWS Information'!$E$10="CWS",Q4540="Non-Lead",S4540="")),
(AND('[1]PWS Information'!$E$10="CWS",Q4540="Non-Lead",S4540="No")),
(AND('[1]PWS Information'!$E$10="CWS",Q4540="Non-Lead",S4540="Don't Know")),
(AND('[1]PWS Information'!$E$10="CWS",Q4540="Non-Lead", J4540="Non-Lead - Copper", S4540="Yes", L4540="Between 1989 and 2014")),
(AND('[1]PWS Information'!$E$10="CWS",Q4540="Non-Lead", J4540="Non-Lead - Copper", S4540="Yes", L4540="After 2014")),
(AND('[1]PWS Information'!$E$10="CWS",Q4540="Non-Lead", J4540="Non-Lead - Copper", S4540="Yes", L4540="Unknown")),
(AND('[1]PWS Information'!$E$10="CWS",Q4540="Non-Lead", N4540="Non-Lead - Copper", S4540="Yes", O4540="Between 1989 and 2014")),
(AND('[1]PWS Information'!$E$10="CWS",Q4540="Non-Lead", N4540="Non-Lead - Copper", S4540="Yes", O4540="After 2014")),
(AND('[1]PWS Information'!$E$10="CWS",Q4540="Non-Lead", N4540="Non-Lead - Copper", S4540="Yes", O4540="Unknown")),
(AND('[1]PWS Information'!$E$10="CWS",Q4540="Unknown")),
(AND('[1]PWS Information'!$E$10="NTNC",Q4540="Unknown")))),"Tier 5",
"")))))</f>
        <v>Tier 5</v>
      </c>
      <c r="Z4540" s="71"/>
      <c r="AA4540" s="71"/>
    </row>
    <row r="4541" spans="1:27" ht="57.6" x14ac:dyDescent="0.3">
      <c r="A4541" s="1"/>
      <c r="B4541" s="70">
        <v>10556834</v>
      </c>
      <c r="C4541" s="60">
        <v>850</v>
      </c>
      <c r="D4541" s="61" t="s">
        <v>1623</v>
      </c>
      <c r="E4541" s="61" t="s">
        <v>49</v>
      </c>
      <c r="F4541" s="61">
        <v>78640</v>
      </c>
      <c r="G4541" s="62" t="s">
        <v>1462</v>
      </c>
      <c r="H4541" s="63">
        <v>29.9609746</v>
      </c>
      <c r="I4541" s="64">
        <v>-97.8418803</v>
      </c>
      <c r="J4541" s="65" t="s">
        <v>50</v>
      </c>
      <c r="K4541" s="66" t="s">
        <v>51</v>
      </c>
      <c r="L4541" s="62" t="s">
        <v>58</v>
      </c>
      <c r="M4541" s="69"/>
      <c r="N4541" s="65" t="s">
        <v>50</v>
      </c>
      <c r="O4541" s="66" t="s">
        <v>58</v>
      </c>
      <c r="P4541" s="69"/>
      <c r="Q4541" s="55" t="str">
        <f t="shared" si="70"/>
        <v>Non-Lead</v>
      </c>
      <c r="R4541" s="70" t="s">
        <v>51</v>
      </c>
      <c r="S4541" s="70" t="s">
        <v>51</v>
      </c>
      <c r="T4541" s="70"/>
      <c r="U4541" s="71" t="s">
        <v>53</v>
      </c>
      <c r="V4541" s="71" t="s">
        <v>51</v>
      </c>
      <c r="W4541" s="71" t="s">
        <v>51</v>
      </c>
      <c r="X4541" s="71" t="s">
        <v>51</v>
      </c>
      <c r="Y4541" s="72" t="str">
        <f>IF((OR((AND('[1]PWS Information'!$E$10="CWS",U4541="Single Family Residence",Q4541="Lead")),
(AND('[1]PWS Information'!$E$10="CWS",U4541="Multiple Family Residence",'[1]PWS Information'!$E$11="Yes",Q4541="Lead")),
(AND('[1]PWS Information'!$E$10="NTNC",Q4541="Lead")))),"Tier 1",
IF((OR((AND('[1]PWS Information'!$E$10="CWS",U4541="Multiple Family Residence",'[1]PWS Information'!$E$11="No",Q4541="Lead")),
(AND('[1]PWS Information'!$E$10="CWS",U4541="Other",Q4541="Lead")),
(AND('[1]PWS Information'!$E$10="CWS",U4541="Building",Q4541="Lead")))),"Tier 2",
IF((OR((AND('[1]PWS Information'!$E$10="CWS",U4541="Single Family Residence",Q4541="Galvanized Requiring Replacement")),
(AND('[1]PWS Information'!$E$10="CWS",U4541="Single Family Residence",Q4541="Galvanized Requiring Replacement",R4541="Yes")),
(AND('[1]PWS Information'!$E$10="NTNC",Q4541="Galvanized Requiring Replacement")),
(AND('[1]PWS Information'!$E$10="NTNC",U4541="Single Family Residence",R4541="Yes")))),"Tier 3",
IF((OR((AND('[1]PWS Information'!$E$10="CWS",U4541="Single Family Residence",S4541="Yes",Q4541="Non-Lead", J4541="Non-Lead - Copper",L4541="Before 1989")),
(AND('[1]PWS Information'!$E$10="CWS",U4541="Single Family Residence",S4541="Yes",Q4541="Non-Lead", N4541="Non-Lead - Copper",O4541="Before 1989")))),"Tier 4",
IF((OR((AND('[1]PWS Information'!$E$10="NTNC",Q4541="Non-Lead")),
(AND('[1]PWS Information'!$E$10="CWS",Q4541="Non-Lead",S4541="")),
(AND('[1]PWS Information'!$E$10="CWS",Q4541="Non-Lead",S4541="No")),
(AND('[1]PWS Information'!$E$10="CWS",Q4541="Non-Lead",S4541="Don't Know")),
(AND('[1]PWS Information'!$E$10="CWS",Q4541="Non-Lead", J4541="Non-Lead - Copper", S4541="Yes", L4541="Between 1989 and 2014")),
(AND('[1]PWS Information'!$E$10="CWS",Q4541="Non-Lead", J4541="Non-Lead - Copper", S4541="Yes", L4541="After 2014")),
(AND('[1]PWS Information'!$E$10="CWS",Q4541="Non-Lead", J4541="Non-Lead - Copper", S4541="Yes", L4541="Unknown")),
(AND('[1]PWS Information'!$E$10="CWS",Q4541="Non-Lead", N4541="Non-Lead - Copper", S4541="Yes", O4541="Between 1989 and 2014")),
(AND('[1]PWS Information'!$E$10="CWS",Q4541="Non-Lead", N4541="Non-Lead - Copper", S4541="Yes", O4541="After 2014")),
(AND('[1]PWS Information'!$E$10="CWS",Q4541="Non-Lead", N4541="Non-Lead - Copper", S4541="Yes", O4541="Unknown")),
(AND('[1]PWS Information'!$E$10="CWS",Q4541="Unknown")),
(AND('[1]PWS Information'!$E$10="NTNC",Q4541="Unknown")))),"Tier 5",
"")))))</f>
        <v>Tier 5</v>
      </c>
      <c r="Z4541" s="71"/>
      <c r="AA4541" s="71"/>
    </row>
    <row r="4542" spans="1:27" ht="57.6" x14ac:dyDescent="0.3">
      <c r="A4542" s="17"/>
      <c r="B4542" s="70">
        <v>15784652</v>
      </c>
      <c r="C4542" s="60">
        <v>857</v>
      </c>
      <c r="D4542" s="61" t="s">
        <v>1623</v>
      </c>
      <c r="E4542" s="61" t="s">
        <v>49</v>
      </c>
      <c r="F4542" s="61">
        <v>78640</v>
      </c>
      <c r="G4542" s="62" t="s">
        <v>1462</v>
      </c>
      <c r="H4542" s="63">
        <v>29.9608177</v>
      </c>
      <c r="I4542" s="64">
        <v>-97.841790900000007</v>
      </c>
      <c r="J4542" s="65" t="s">
        <v>50</v>
      </c>
      <c r="K4542" s="66" t="s">
        <v>51</v>
      </c>
      <c r="L4542" s="62" t="s">
        <v>58</v>
      </c>
      <c r="M4542" s="69"/>
      <c r="N4542" s="65" t="s">
        <v>50</v>
      </c>
      <c r="O4542" s="66" t="s">
        <v>58</v>
      </c>
      <c r="P4542" s="69"/>
      <c r="Q4542" s="55" t="str">
        <f t="shared" si="70"/>
        <v>Non-Lead</v>
      </c>
      <c r="R4542" s="70" t="s">
        <v>51</v>
      </c>
      <c r="S4542" s="70" t="s">
        <v>51</v>
      </c>
      <c r="T4542" s="70"/>
      <c r="U4542" s="71" t="s">
        <v>53</v>
      </c>
      <c r="V4542" s="71" t="s">
        <v>51</v>
      </c>
      <c r="W4542" s="71" t="s">
        <v>51</v>
      </c>
      <c r="X4542" s="71" t="s">
        <v>51</v>
      </c>
      <c r="Y4542" s="72" t="str">
        <f>IF((OR((AND('[1]PWS Information'!$E$10="CWS",U4542="Single Family Residence",Q4542="Lead")),
(AND('[1]PWS Information'!$E$10="CWS",U4542="Multiple Family Residence",'[1]PWS Information'!$E$11="Yes",Q4542="Lead")),
(AND('[1]PWS Information'!$E$10="NTNC",Q4542="Lead")))),"Tier 1",
IF((OR((AND('[1]PWS Information'!$E$10="CWS",U4542="Multiple Family Residence",'[1]PWS Information'!$E$11="No",Q4542="Lead")),
(AND('[1]PWS Information'!$E$10="CWS",U4542="Other",Q4542="Lead")),
(AND('[1]PWS Information'!$E$10="CWS",U4542="Building",Q4542="Lead")))),"Tier 2",
IF((OR((AND('[1]PWS Information'!$E$10="CWS",U4542="Single Family Residence",Q4542="Galvanized Requiring Replacement")),
(AND('[1]PWS Information'!$E$10="CWS",U4542="Single Family Residence",Q4542="Galvanized Requiring Replacement",R4542="Yes")),
(AND('[1]PWS Information'!$E$10="NTNC",Q4542="Galvanized Requiring Replacement")),
(AND('[1]PWS Information'!$E$10="NTNC",U4542="Single Family Residence",R4542="Yes")))),"Tier 3",
IF((OR((AND('[1]PWS Information'!$E$10="CWS",U4542="Single Family Residence",S4542="Yes",Q4542="Non-Lead", J4542="Non-Lead - Copper",L4542="Before 1989")),
(AND('[1]PWS Information'!$E$10="CWS",U4542="Single Family Residence",S4542="Yes",Q4542="Non-Lead", N4542="Non-Lead - Copper",O4542="Before 1989")))),"Tier 4",
IF((OR((AND('[1]PWS Information'!$E$10="NTNC",Q4542="Non-Lead")),
(AND('[1]PWS Information'!$E$10="CWS",Q4542="Non-Lead",S4542="")),
(AND('[1]PWS Information'!$E$10="CWS",Q4542="Non-Lead",S4542="No")),
(AND('[1]PWS Information'!$E$10="CWS",Q4542="Non-Lead",S4542="Don't Know")),
(AND('[1]PWS Information'!$E$10="CWS",Q4542="Non-Lead", J4542="Non-Lead - Copper", S4542="Yes", L4542="Between 1989 and 2014")),
(AND('[1]PWS Information'!$E$10="CWS",Q4542="Non-Lead", J4542="Non-Lead - Copper", S4542="Yes", L4542="After 2014")),
(AND('[1]PWS Information'!$E$10="CWS",Q4542="Non-Lead", J4542="Non-Lead - Copper", S4542="Yes", L4542="Unknown")),
(AND('[1]PWS Information'!$E$10="CWS",Q4542="Non-Lead", N4542="Non-Lead - Copper", S4542="Yes", O4542="Between 1989 and 2014")),
(AND('[1]PWS Information'!$E$10="CWS",Q4542="Non-Lead", N4542="Non-Lead - Copper", S4542="Yes", O4542="After 2014")),
(AND('[1]PWS Information'!$E$10="CWS",Q4542="Non-Lead", N4542="Non-Lead - Copper", S4542="Yes", O4542="Unknown")),
(AND('[1]PWS Information'!$E$10="CWS",Q4542="Unknown")),
(AND('[1]PWS Information'!$E$10="NTNC",Q4542="Unknown")))),"Tier 5",
"")))))</f>
        <v>Tier 5</v>
      </c>
      <c r="Z4542" s="71"/>
      <c r="AA4542" s="71"/>
    </row>
    <row r="4543" spans="1:27" ht="57.6" x14ac:dyDescent="0.3">
      <c r="A4543" s="1"/>
      <c r="B4543" s="70">
        <v>10063322</v>
      </c>
      <c r="C4543" s="60">
        <v>862</v>
      </c>
      <c r="D4543" s="61" t="s">
        <v>1623</v>
      </c>
      <c r="E4543" s="61" t="s">
        <v>49</v>
      </c>
      <c r="F4543" s="61">
        <v>78640</v>
      </c>
      <c r="G4543" s="62" t="s">
        <v>1462</v>
      </c>
      <c r="H4543" s="63">
        <v>29.960890899999999</v>
      </c>
      <c r="I4543" s="64">
        <v>-97.841973499999995</v>
      </c>
      <c r="J4543" s="65" t="s">
        <v>50</v>
      </c>
      <c r="K4543" s="66" t="s">
        <v>51</v>
      </c>
      <c r="L4543" s="62" t="s">
        <v>58</v>
      </c>
      <c r="M4543" s="69"/>
      <c r="N4543" s="65" t="s">
        <v>50</v>
      </c>
      <c r="O4543" s="66" t="s">
        <v>58</v>
      </c>
      <c r="P4543" s="69"/>
      <c r="Q4543" s="55" t="str">
        <f t="shared" si="70"/>
        <v>Non-Lead</v>
      </c>
      <c r="R4543" s="70" t="s">
        <v>51</v>
      </c>
      <c r="S4543" s="70" t="s">
        <v>51</v>
      </c>
      <c r="T4543" s="70"/>
      <c r="U4543" s="71" t="s">
        <v>53</v>
      </c>
      <c r="V4543" s="71" t="s">
        <v>51</v>
      </c>
      <c r="W4543" s="71" t="s">
        <v>51</v>
      </c>
      <c r="X4543" s="71" t="s">
        <v>51</v>
      </c>
      <c r="Y4543" s="72" t="str">
        <f>IF((OR((AND('[1]PWS Information'!$E$10="CWS",U4543="Single Family Residence",Q4543="Lead")),
(AND('[1]PWS Information'!$E$10="CWS",U4543="Multiple Family Residence",'[1]PWS Information'!$E$11="Yes",Q4543="Lead")),
(AND('[1]PWS Information'!$E$10="NTNC",Q4543="Lead")))),"Tier 1",
IF((OR((AND('[1]PWS Information'!$E$10="CWS",U4543="Multiple Family Residence",'[1]PWS Information'!$E$11="No",Q4543="Lead")),
(AND('[1]PWS Information'!$E$10="CWS",U4543="Other",Q4543="Lead")),
(AND('[1]PWS Information'!$E$10="CWS",U4543="Building",Q4543="Lead")))),"Tier 2",
IF((OR((AND('[1]PWS Information'!$E$10="CWS",U4543="Single Family Residence",Q4543="Galvanized Requiring Replacement")),
(AND('[1]PWS Information'!$E$10="CWS",U4543="Single Family Residence",Q4543="Galvanized Requiring Replacement",R4543="Yes")),
(AND('[1]PWS Information'!$E$10="NTNC",Q4543="Galvanized Requiring Replacement")),
(AND('[1]PWS Information'!$E$10="NTNC",U4543="Single Family Residence",R4543="Yes")))),"Tier 3",
IF((OR((AND('[1]PWS Information'!$E$10="CWS",U4543="Single Family Residence",S4543="Yes",Q4543="Non-Lead", J4543="Non-Lead - Copper",L4543="Before 1989")),
(AND('[1]PWS Information'!$E$10="CWS",U4543="Single Family Residence",S4543="Yes",Q4543="Non-Lead", N4543="Non-Lead - Copper",O4543="Before 1989")))),"Tier 4",
IF((OR((AND('[1]PWS Information'!$E$10="NTNC",Q4543="Non-Lead")),
(AND('[1]PWS Information'!$E$10="CWS",Q4543="Non-Lead",S4543="")),
(AND('[1]PWS Information'!$E$10="CWS",Q4543="Non-Lead",S4543="No")),
(AND('[1]PWS Information'!$E$10="CWS",Q4543="Non-Lead",S4543="Don't Know")),
(AND('[1]PWS Information'!$E$10="CWS",Q4543="Non-Lead", J4543="Non-Lead - Copper", S4543="Yes", L4543="Between 1989 and 2014")),
(AND('[1]PWS Information'!$E$10="CWS",Q4543="Non-Lead", J4543="Non-Lead - Copper", S4543="Yes", L4543="After 2014")),
(AND('[1]PWS Information'!$E$10="CWS",Q4543="Non-Lead", J4543="Non-Lead - Copper", S4543="Yes", L4543="Unknown")),
(AND('[1]PWS Information'!$E$10="CWS",Q4543="Non-Lead", N4543="Non-Lead - Copper", S4543="Yes", O4543="Between 1989 and 2014")),
(AND('[1]PWS Information'!$E$10="CWS",Q4543="Non-Lead", N4543="Non-Lead - Copper", S4543="Yes", O4543="After 2014")),
(AND('[1]PWS Information'!$E$10="CWS",Q4543="Non-Lead", N4543="Non-Lead - Copper", S4543="Yes", O4543="Unknown")),
(AND('[1]PWS Information'!$E$10="CWS",Q4543="Unknown")),
(AND('[1]PWS Information'!$E$10="NTNC",Q4543="Unknown")))),"Tier 5",
"")))))</f>
        <v>Tier 5</v>
      </c>
      <c r="Z4543" s="71"/>
      <c r="AA4543" s="71"/>
    </row>
    <row r="4544" spans="1:27" ht="72" x14ac:dyDescent="0.3">
      <c r="A4544" s="1"/>
      <c r="B4544" s="70">
        <v>1480217</v>
      </c>
      <c r="C4544" s="60">
        <v>869</v>
      </c>
      <c r="D4544" s="61" t="s">
        <v>1623</v>
      </c>
      <c r="E4544" s="61" t="s">
        <v>49</v>
      </c>
      <c r="F4544" s="61">
        <v>78640</v>
      </c>
      <c r="G4544" s="62" t="s">
        <v>1631</v>
      </c>
      <c r="H4544" s="63">
        <v>29.960733999999999</v>
      </c>
      <c r="I4544" s="64">
        <v>-97.841884100000001</v>
      </c>
      <c r="J4544" s="65" t="s">
        <v>50</v>
      </c>
      <c r="K4544" s="66" t="s">
        <v>51</v>
      </c>
      <c r="L4544" s="62" t="s">
        <v>58</v>
      </c>
      <c r="M4544" s="69"/>
      <c r="N4544" s="65" t="s">
        <v>50</v>
      </c>
      <c r="O4544" s="66" t="s">
        <v>58</v>
      </c>
      <c r="P4544" s="69"/>
      <c r="Q4544" s="55" t="str">
        <f t="shared" si="70"/>
        <v>Non-Lead</v>
      </c>
      <c r="R4544" s="70" t="s">
        <v>51</v>
      </c>
      <c r="S4544" s="70" t="s">
        <v>51</v>
      </c>
      <c r="T4544" s="70"/>
      <c r="U4544" s="71" t="s">
        <v>53</v>
      </c>
      <c r="V4544" s="71" t="s">
        <v>51</v>
      </c>
      <c r="W4544" s="71" t="s">
        <v>51</v>
      </c>
      <c r="X4544" s="71" t="s">
        <v>51</v>
      </c>
      <c r="Y4544" s="72" t="str">
        <f>IF((OR((AND('[1]PWS Information'!$E$10="CWS",U4544="Single Family Residence",Q4544="Lead")),
(AND('[1]PWS Information'!$E$10="CWS",U4544="Multiple Family Residence",'[1]PWS Information'!$E$11="Yes",Q4544="Lead")),
(AND('[1]PWS Information'!$E$10="NTNC",Q4544="Lead")))),"Tier 1",
IF((OR((AND('[1]PWS Information'!$E$10="CWS",U4544="Multiple Family Residence",'[1]PWS Information'!$E$11="No",Q4544="Lead")),
(AND('[1]PWS Information'!$E$10="CWS",U4544="Other",Q4544="Lead")),
(AND('[1]PWS Information'!$E$10="CWS",U4544="Building",Q4544="Lead")))),"Tier 2",
IF((OR((AND('[1]PWS Information'!$E$10="CWS",U4544="Single Family Residence",Q4544="Galvanized Requiring Replacement")),
(AND('[1]PWS Information'!$E$10="CWS",U4544="Single Family Residence",Q4544="Galvanized Requiring Replacement",R4544="Yes")),
(AND('[1]PWS Information'!$E$10="NTNC",Q4544="Galvanized Requiring Replacement")),
(AND('[1]PWS Information'!$E$10="NTNC",U4544="Single Family Residence",R4544="Yes")))),"Tier 3",
IF((OR((AND('[1]PWS Information'!$E$10="CWS",U4544="Single Family Residence",S4544="Yes",Q4544="Non-Lead", J4544="Non-Lead - Copper",L4544="Before 1989")),
(AND('[1]PWS Information'!$E$10="CWS",U4544="Single Family Residence",S4544="Yes",Q4544="Non-Lead", N4544="Non-Lead - Copper",O4544="Before 1989")))),"Tier 4",
IF((OR((AND('[1]PWS Information'!$E$10="NTNC",Q4544="Non-Lead")),
(AND('[1]PWS Information'!$E$10="CWS",Q4544="Non-Lead",S4544="")),
(AND('[1]PWS Information'!$E$10="CWS",Q4544="Non-Lead",S4544="No")),
(AND('[1]PWS Information'!$E$10="CWS",Q4544="Non-Lead",S4544="Don't Know")),
(AND('[1]PWS Information'!$E$10="CWS",Q4544="Non-Lead", J4544="Non-Lead - Copper", S4544="Yes", L4544="Between 1989 and 2014")),
(AND('[1]PWS Information'!$E$10="CWS",Q4544="Non-Lead", J4544="Non-Lead - Copper", S4544="Yes", L4544="After 2014")),
(AND('[1]PWS Information'!$E$10="CWS",Q4544="Non-Lead", J4544="Non-Lead - Copper", S4544="Yes", L4544="Unknown")),
(AND('[1]PWS Information'!$E$10="CWS",Q4544="Non-Lead", N4544="Non-Lead - Copper", S4544="Yes", O4544="Between 1989 and 2014")),
(AND('[1]PWS Information'!$E$10="CWS",Q4544="Non-Lead", N4544="Non-Lead - Copper", S4544="Yes", O4544="After 2014")),
(AND('[1]PWS Information'!$E$10="CWS",Q4544="Non-Lead", N4544="Non-Lead - Copper", S4544="Yes", O4544="Unknown")),
(AND('[1]PWS Information'!$E$10="CWS",Q4544="Unknown")),
(AND('[1]PWS Information'!$E$10="NTNC",Q4544="Unknown")))),"Tier 5",
"")))))</f>
        <v>Tier 5</v>
      </c>
      <c r="Z4544" s="71"/>
      <c r="AA4544" s="71"/>
    </row>
    <row r="4545" spans="1:27" ht="57.6" x14ac:dyDescent="0.3">
      <c r="A4545" s="1"/>
      <c r="B4545" s="70">
        <v>10122831</v>
      </c>
      <c r="C4545" s="60">
        <v>874</v>
      </c>
      <c r="D4545" s="61" t="s">
        <v>1623</v>
      </c>
      <c r="E4545" s="61" t="s">
        <v>49</v>
      </c>
      <c r="F4545" s="61">
        <v>78640</v>
      </c>
      <c r="G4545" s="62" t="s">
        <v>1462</v>
      </c>
      <c r="H4545" s="63">
        <v>29.9608071</v>
      </c>
      <c r="I4545" s="64">
        <v>-97.842066700000004</v>
      </c>
      <c r="J4545" s="65" t="s">
        <v>50</v>
      </c>
      <c r="K4545" s="66" t="s">
        <v>51</v>
      </c>
      <c r="L4545" s="62" t="s">
        <v>58</v>
      </c>
      <c r="M4545" s="69"/>
      <c r="N4545" s="65" t="s">
        <v>50</v>
      </c>
      <c r="O4545" s="66" t="s">
        <v>58</v>
      </c>
      <c r="P4545" s="69"/>
      <c r="Q4545" s="55" t="str">
        <f t="shared" si="70"/>
        <v>Non-Lead</v>
      </c>
      <c r="R4545" s="70" t="s">
        <v>51</v>
      </c>
      <c r="S4545" s="70" t="s">
        <v>51</v>
      </c>
      <c r="T4545" s="70"/>
      <c r="U4545" s="71" t="s">
        <v>53</v>
      </c>
      <c r="V4545" s="71" t="s">
        <v>51</v>
      </c>
      <c r="W4545" s="71" t="s">
        <v>51</v>
      </c>
      <c r="X4545" s="71" t="s">
        <v>51</v>
      </c>
      <c r="Y4545" s="72" t="str">
        <f>IF((OR((AND('[1]PWS Information'!$E$10="CWS",U4545="Single Family Residence",Q4545="Lead")),
(AND('[1]PWS Information'!$E$10="CWS",U4545="Multiple Family Residence",'[1]PWS Information'!$E$11="Yes",Q4545="Lead")),
(AND('[1]PWS Information'!$E$10="NTNC",Q4545="Lead")))),"Tier 1",
IF((OR((AND('[1]PWS Information'!$E$10="CWS",U4545="Multiple Family Residence",'[1]PWS Information'!$E$11="No",Q4545="Lead")),
(AND('[1]PWS Information'!$E$10="CWS",U4545="Other",Q4545="Lead")),
(AND('[1]PWS Information'!$E$10="CWS",U4545="Building",Q4545="Lead")))),"Tier 2",
IF((OR((AND('[1]PWS Information'!$E$10="CWS",U4545="Single Family Residence",Q4545="Galvanized Requiring Replacement")),
(AND('[1]PWS Information'!$E$10="CWS",U4545="Single Family Residence",Q4545="Galvanized Requiring Replacement",R4545="Yes")),
(AND('[1]PWS Information'!$E$10="NTNC",Q4545="Galvanized Requiring Replacement")),
(AND('[1]PWS Information'!$E$10="NTNC",U4545="Single Family Residence",R4545="Yes")))),"Tier 3",
IF((OR((AND('[1]PWS Information'!$E$10="CWS",U4545="Single Family Residence",S4545="Yes",Q4545="Non-Lead", J4545="Non-Lead - Copper",L4545="Before 1989")),
(AND('[1]PWS Information'!$E$10="CWS",U4545="Single Family Residence",S4545="Yes",Q4545="Non-Lead", N4545="Non-Lead - Copper",O4545="Before 1989")))),"Tier 4",
IF((OR((AND('[1]PWS Information'!$E$10="NTNC",Q4545="Non-Lead")),
(AND('[1]PWS Information'!$E$10="CWS",Q4545="Non-Lead",S4545="")),
(AND('[1]PWS Information'!$E$10="CWS",Q4545="Non-Lead",S4545="No")),
(AND('[1]PWS Information'!$E$10="CWS",Q4545="Non-Lead",S4545="Don't Know")),
(AND('[1]PWS Information'!$E$10="CWS",Q4545="Non-Lead", J4545="Non-Lead - Copper", S4545="Yes", L4545="Between 1989 and 2014")),
(AND('[1]PWS Information'!$E$10="CWS",Q4545="Non-Lead", J4545="Non-Lead - Copper", S4545="Yes", L4545="After 2014")),
(AND('[1]PWS Information'!$E$10="CWS",Q4545="Non-Lead", J4545="Non-Lead - Copper", S4545="Yes", L4545="Unknown")),
(AND('[1]PWS Information'!$E$10="CWS",Q4545="Non-Lead", N4545="Non-Lead - Copper", S4545="Yes", O4545="Between 1989 and 2014")),
(AND('[1]PWS Information'!$E$10="CWS",Q4545="Non-Lead", N4545="Non-Lead - Copper", S4545="Yes", O4545="After 2014")),
(AND('[1]PWS Information'!$E$10="CWS",Q4545="Non-Lead", N4545="Non-Lead - Copper", S4545="Yes", O4545="Unknown")),
(AND('[1]PWS Information'!$E$10="CWS",Q4545="Unknown")),
(AND('[1]PWS Information'!$E$10="NTNC",Q4545="Unknown")))),"Tier 5",
"")))))</f>
        <v>Tier 5</v>
      </c>
      <c r="Z4545" s="71"/>
      <c r="AA4545" s="71"/>
    </row>
    <row r="4546" spans="1:27" ht="57.6" x14ac:dyDescent="0.3">
      <c r="A4546" s="17"/>
      <c r="B4546" s="70">
        <v>16232563</v>
      </c>
      <c r="C4546" s="60">
        <v>881</v>
      </c>
      <c r="D4546" s="61" t="s">
        <v>1623</v>
      </c>
      <c r="E4546" s="61" t="s">
        <v>49</v>
      </c>
      <c r="F4546" s="61">
        <v>78640</v>
      </c>
      <c r="G4546" s="62" t="s">
        <v>1462</v>
      </c>
      <c r="H4546" s="63">
        <v>29.960650300000001</v>
      </c>
      <c r="I4546" s="64">
        <v>-97.841977299999996</v>
      </c>
      <c r="J4546" s="65" t="s">
        <v>50</v>
      </c>
      <c r="K4546" s="66" t="s">
        <v>51</v>
      </c>
      <c r="L4546" s="62" t="s">
        <v>58</v>
      </c>
      <c r="M4546" s="69"/>
      <c r="N4546" s="65" t="s">
        <v>50</v>
      </c>
      <c r="O4546" s="66" t="s">
        <v>58</v>
      </c>
      <c r="P4546" s="69"/>
      <c r="Q4546" s="55" t="str">
        <f t="shared" si="70"/>
        <v>Non-Lead</v>
      </c>
      <c r="R4546" s="70" t="s">
        <v>51</v>
      </c>
      <c r="S4546" s="70" t="s">
        <v>51</v>
      </c>
      <c r="T4546" s="70"/>
      <c r="U4546" s="71" t="s">
        <v>53</v>
      </c>
      <c r="V4546" s="71" t="s">
        <v>51</v>
      </c>
      <c r="W4546" s="71" t="s">
        <v>51</v>
      </c>
      <c r="X4546" s="71" t="s">
        <v>51</v>
      </c>
      <c r="Y4546" s="72" t="str">
        <f>IF((OR((AND('[1]PWS Information'!$E$10="CWS",U4546="Single Family Residence",Q4546="Lead")),
(AND('[1]PWS Information'!$E$10="CWS",U4546="Multiple Family Residence",'[1]PWS Information'!$E$11="Yes",Q4546="Lead")),
(AND('[1]PWS Information'!$E$10="NTNC",Q4546="Lead")))),"Tier 1",
IF((OR((AND('[1]PWS Information'!$E$10="CWS",U4546="Multiple Family Residence",'[1]PWS Information'!$E$11="No",Q4546="Lead")),
(AND('[1]PWS Information'!$E$10="CWS",U4546="Other",Q4546="Lead")),
(AND('[1]PWS Information'!$E$10="CWS",U4546="Building",Q4546="Lead")))),"Tier 2",
IF((OR((AND('[1]PWS Information'!$E$10="CWS",U4546="Single Family Residence",Q4546="Galvanized Requiring Replacement")),
(AND('[1]PWS Information'!$E$10="CWS",U4546="Single Family Residence",Q4546="Galvanized Requiring Replacement",R4546="Yes")),
(AND('[1]PWS Information'!$E$10="NTNC",Q4546="Galvanized Requiring Replacement")),
(AND('[1]PWS Information'!$E$10="NTNC",U4546="Single Family Residence",R4546="Yes")))),"Tier 3",
IF((OR((AND('[1]PWS Information'!$E$10="CWS",U4546="Single Family Residence",S4546="Yes",Q4546="Non-Lead", J4546="Non-Lead - Copper",L4546="Before 1989")),
(AND('[1]PWS Information'!$E$10="CWS",U4546="Single Family Residence",S4546="Yes",Q4546="Non-Lead", N4546="Non-Lead - Copper",O4546="Before 1989")))),"Tier 4",
IF((OR((AND('[1]PWS Information'!$E$10="NTNC",Q4546="Non-Lead")),
(AND('[1]PWS Information'!$E$10="CWS",Q4546="Non-Lead",S4546="")),
(AND('[1]PWS Information'!$E$10="CWS",Q4546="Non-Lead",S4546="No")),
(AND('[1]PWS Information'!$E$10="CWS",Q4546="Non-Lead",S4546="Don't Know")),
(AND('[1]PWS Information'!$E$10="CWS",Q4546="Non-Lead", J4546="Non-Lead - Copper", S4546="Yes", L4546="Between 1989 and 2014")),
(AND('[1]PWS Information'!$E$10="CWS",Q4546="Non-Lead", J4546="Non-Lead - Copper", S4546="Yes", L4546="After 2014")),
(AND('[1]PWS Information'!$E$10="CWS",Q4546="Non-Lead", J4546="Non-Lead - Copper", S4546="Yes", L4546="Unknown")),
(AND('[1]PWS Information'!$E$10="CWS",Q4546="Non-Lead", N4546="Non-Lead - Copper", S4546="Yes", O4546="Between 1989 and 2014")),
(AND('[1]PWS Information'!$E$10="CWS",Q4546="Non-Lead", N4546="Non-Lead - Copper", S4546="Yes", O4546="After 2014")),
(AND('[1]PWS Information'!$E$10="CWS",Q4546="Non-Lead", N4546="Non-Lead - Copper", S4546="Yes", O4546="Unknown")),
(AND('[1]PWS Information'!$E$10="CWS",Q4546="Unknown")),
(AND('[1]PWS Information'!$E$10="NTNC",Q4546="Unknown")))),"Tier 5",
"")))))</f>
        <v>Tier 5</v>
      </c>
      <c r="Z4546" s="71"/>
      <c r="AA4546" s="71"/>
    </row>
    <row r="4547" spans="1:27" ht="57.6" x14ac:dyDescent="0.3">
      <c r="A4547" s="1"/>
      <c r="B4547" s="70">
        <v>9390077</v>
      </c>
      <c r="C4547" s="60">
        <v>886</v>
      </c>
      <c r="D4547" s="61" t="s">
        <v>1623</v>
      </c>
      <c r="E4547" s="61" t="s">
        <v>49</v>
      </c>
      <c r="F4547" s="61">
        <v>78640</v>
      </c>
      <c r="G4547" s="62" t="s">
        <v>1462</v>
      </c>
      <c r="H4547" s="63">
        <v>29.960723399999999</v>
      </c>
      <c r="I4547" s="64">
        <v>-97.842159899999999</v>
      </c>
      <c r="J4547" s="65" t="s">
        <v>50</v>
      </c>
      <c r="K4547" s="66" t="s">
        <v>51</v>
      </c>
      <c r="L4547" s="62" t="s">
        <v>58</v>
      </c>
      <c r="M4547" s="69"/>
      <c r="N4547" s="65" t="s">
        <v>50</v>
      </c>
      <c r="O4547" s="66" t="s">
        <v>58</v>
      </c>
      <c r="P4547" s="69"/>
      <c r="Q4547" s="55" t="str">
        <f t="shared" si="70"/>
        <v>Non-Lead</v>
      </c>
      <c r="R4547" s="70" t="s">
        <v>51</v>
      </c>
      <c r="S4547" s="70" t="s">
        <v>51</v>
      </c>
      <c r="T4547" s="70"/>
      <c r="U4547" s="71" t="s">
        <v>53</v>
      </c>
      <c r="V4547" s="71" t="s">
        <v>51</v>
      </c>
      <c r="W4547" s="71" t="s">
        <v>51</v>
      </c>
      <c r="X4547" s="71" t="s">
        <v>51</v>
      </c>
      <c r="Y4547" s="72" t="str">
        <f>IF((OR((AND('[1]PWS Information'!$E$10="CWS",U4547="Single Family Residence",Q4547="Lead")),
(AND('[1]PWS Information'!$E$10="CWS",U4547="Multiple Family Residence",'[1]PWS Information'!$E$11="Yes",Q4547="Lead")),
(AND('[1]PWS Information'!$E$10="NTNC",Q4547="Lead")))),"Tier 1",
IF((OR((AND('[1]PWS Information'!$E$10="CWS",U4547="Multiple Family Residence",'[1]PWS Information'!$E$11="No",Q4547="Lead")),
(AND('[1]PWS Information'!$E$10="CWS",U4547="Other",Q4547="Lead")),
(AND('[1]PWS Information'!$E$10="CWS",U4547="Building",Q4547="Lead")))),"Tier 2",
IF((OR((AND('[1]PWS Information'!$E$10="CWS",U4547="Single Family Residence",Q4547="Galvanized Requiring Replacement")),
(AND('[1]PWS Information'!$E$10="CWS",U4547="Single Family Residence",Q4547="Galvanized Requiring Replacement",R4547="Yes")),
(AND('[1]PWS Information'!$E$10="NTNC",Q4547="Galvanized Requiring Replacement")),
(AND('[1]PWS Information'!$E$10="NTNC",U4547="Single Family Residence",R4547="Yes")))),"Tier 3",
IF((OR((AND('[1]PWS Information'!$E$10="CWS",U4547="Single Family Residence",S4547="Yes",Q4547="Non-Lead", J4547="Non-Lead - Copper",L4547="Before 1989")),
(AND('[1]PWS Information'!$E$10="CWS",U4547="Single Family Residence",S4547="Yes",Q4547="Non-Lead", N4547="Non-Lead - Copper",O4547="Before 1989")))),"Tier 4",
IF((OR((AND('[1]PWS Information'!$E$10="NTNC",Q4547="Non-Lead")),
(AND('[1]PWS Information'!$E$10="CWS",Q4547="Non-Lead",S4547="")),
(AND('[1]PWS Information'!$E$10="CWS",Q4547="Non-Lead",S4547="No")),
(AND('[1]PWS Information'!$E$10="CWS",Q4547="Non-Lead",S4547="Don't Know")),
(AND('[1]PWS Information'!$E$10="CWS",Q4547="Non-Lead", J4547="Non-Lead - Copper", S4547="Yes", L4547="Between 1989 and 2014")),
(AND('[1]PWS Information'!$E$10="CWS",Q4547="Non-Lead", J4547="Non-Lead - Copper", S4547="Yes", L4547="After 2014")),
(AND('[1]PWS Information'!$E$10="CWS",Q4547="Non-Lead", J4547="Non-Lead - Copper", S4547="Yes", L4547="Unknown")),
(AND('[1]PWS Information'!$E$10="CWS",Q4547="Non-Lead", N4547="Non-Lead - Copper", S4547="Yes", O4547="Between 1989 and 2014")),
(AND('[1]PWS Information'!$E$10="CWS",Q4547="Non-Lead", N4547="Non-Lead - Copper", S4547="Yes", O4547="After 2014")),
(AND('[1]PWS Information'!$E$10="CWS",Q4547="Non-Lead", N4547="Non-Lead - Copper", S4547="Yes", O4547="Unknown")),
(AND('[1]PWS Information'!$E$10="CWS",Q4547="Unknown")),
(AND('[1]PWS Information'!$E$10="NTNC",Q4547="Unknown")))),"Tier 5",
"")))))</f>
        <v>Tier 5</v>
      </c>
      <c r="Z4547" s="71"/>
      <c r="AA4547" s="71"/>
    </row>
    <row r="4548" spans="1:27" ht="57.6" x14ac:dyDescent="0.3">
      <c r="A4548" s="1"/>
      <c r="B4548" s="70">
        <v>12658257</v>
      </c>
      <c r="C4548" s="60">
        <v>893</v>
      </c>
      <c r="D4548" s="61" t="s">
        <v>1623</v>
      </c>
      <c r="E4548" s="61" t="s">
        <v>49</v>
      </c>
      <c r="F4548" s="61">
        <v>78640</v>
      </c>
      <c r="G4548" s="62" t="s">
        <v>1462</v>
      </c>
      <c r="H4548" s="63">
        <v>29.960566499999999</v>
      </c>
      <c r="I4548" s="64">
        <v>-97.842070500000005</v>
      </c>
      <c r="J4548" s="65" t="s">
        <v>50</v>
      </c>
      <c r="K4548" s="66" t="s">
        <v>51</v>
      </c>
      <c r="L4548" s="62" t="s">
        <v>58</v>
      </c>
      <c r="M4548" s="69"/>
      <c r="N4548" s="65" t="s">
        <v>50</v>
      </c>
      <c r="O4548" s="66" t="s">
        <v>58</v>
      </c>
      <c r="P4548" s="69"/>
      <c r="Q4548" s="55" t="str">
        <f t="shared" si="70"/>
        <v>Non-Lead</v>
      </c>
      <c r="R4548" s="70" t="s">
        <v>51</v>
      </c>
      <c r="S4548" s="70" t="s">
        <v>51</v>
      </c>
      <c r="T4548" s="70"/>
      <c r="U4548" s="71" t="s">
        <v>53</v>
      </c>
      <c r="V4548" s="71" t="s">
        <v>51</v>
      </c>
      <c r="W4548" s="71" t="s">
        <v>51</v>
      </c>
      <c r="X4548" s="71" t="s">
        <v>51</v>
      </c>
      <c r="Y4548" s="72" t="str">
        <f>IF((OR((AND('[1]PWS Information'!$E$10="CWS",U4548="Single Family Residence",Q4548="Lead")),
(AND('[1]PWS Information'!$E$10="CWS",U4548="Multiple Family Residence",'[1]PWS Information'!$E$11="Yes",Q4548="Lead")),
(AND('[1]PWS Information'!$E$10="NTNC",Q4548="Lead")))),"Tier 1",
IF((OR((AND('[1]PWS Information'!$E$10="CWS",U4548="Multiple Family Residence",'[1]PWS Information'!$E$11="No",Q4548="Lead")),
(AND('[1]PWS Information'!$E$10="CWS",U4548="Other",Q4548="Lead")),
(AND('[1]PWS Information'!$E$10="CWS",U4548="Building",Q4548="Lead")))),"Tier 2",
IF((OR((AND('[1]PWS Information'!$E$10="CWS",U4548="Single Family Residence",Q4548="Galvanized Requiring Replacement")),
(AND('[1]PWS Information'!$E$10="CWS",U4548="Single Family Residence",Q4548="Galvanized Requiring Replacement",R4548="Yes")),
(AND('[1]PWS Information'!$E$10="NTNC",Q4548="Galvanized Requiring Replacement")),
(AND('[1]PWS Information'!$E$10="NTNC",U4548="Single Family Residence",R4548="Yes")))),"Tier 3",
IF((OR((AND('[1]PWS Information'!$E$10="CWS",U4548="Single Family Residence",S4548="Yes",Q4548="Non-Lead", J4548="Non-Lead - Copper",L4548="Before 1989")),
(AND('[1]PWS Information'!$E$10="CWS",U4548="Single Family Residence",S4548="Yes",Q4548="Non-Lead", N4548="Non-Lead - Copper",O4548="Before 1989")))),"Tier 4",
IF((OR((AND('[1]PWS Information'!$E$10="NTNC",Q4548="Non-Lead")),
(AND('[1]PWS Information'!$E$10="CWS",Q4548="Non-Lead",S4548="")),
(AND('[1]PWS Information'!$E$10="CWS",Q4548="Non-Lead",S4548="No")),
(AND('[1]PWS Information'!$E$10="CWS",Q4548="Non-Lead",S4548="Don't Know")),
(AND('[1]PWS Information'!$E$10="CWS",Q4548="Non-Lead", J4548="Non-Lead - Copper", S4548="Yes", L4548="Between 1989 and 2014")),
(AND('[1]PWS Information'!$E$10="CWS",Q4548="Non-Lead", J4548="Non-Lead - Copper", S4548="Yes", L4548="After 2014")),
(AND('[1]PWS Information'!$E$10="CWS",Q4548="Non-Lead", J4548="Non-Lead - Copper", S4548="Yes", L4548="Unknown")),
(AND('[1]PWS Information'!$E$10="CWS",Q4548="Non-Lead", N4548="Non-Lead - Copper", S4548="Yes", O4548="Between 1989 and 2014")),
(AND('[1]PWS Information'!$E$10="CWS",Q4548="Non-Lead", N4548="Non-Lead - Copper", S4548="Yes", O4548="After 2014")),
(AND('[1]PWS Information'!$E$10="CWS",Q4548="Non-Lead", N4548="Non-Lead - Copper", S4548="Yes", O4548="Unknown")),
(AND('[1]PWS Information'!$E$10="CWS",Q4548="Unknown")),
(AND('[1]PWS Information'!$E$10="NTNC",Q4548="Unknown")))),"Tier 5",
"")))))</f>
        <v>Tier 5</v>
      </c>
      <c r="Z4548" s="71"/>
      <c r="AA4548" s="71"/>
    </row>
    <row r="4549" spans="1:27" ht="57.6" x14ac:dyDescent="0.3">
      <c r="A4549" s="1"/>
      <c r="B4549" s="70">
        <v>4387753</v>
      </c>
      <c r="C4549" s="60">
        <v>898</v>
      </c>
      <c r="D4549" s="61" t="s">
        <v>1623</v>
      </c>
      <c r="E4549" s="61" t="s">
        <v>49</v>
      </c>
      <c r="F4549" s="61">
        <v>78640</v>
      </c>
      <c r="G4549" s="62" t="s">
        <v>1462</v>
      </c>
      <c r="H4549" s="63">
        <v>29.960639700000002</v>
      </c>
      <c r="I4549" s="64">
        <v>-97.842253099999994</v>
      </c>
      <c r="J4549" s="65" t="s">
        <v>50</v>
      </c>
      <c r="K4549" s="66" t="s">
        <v>51</v>
      </c>
      <c r="L4549" s="62" t="s">
        <v>58</v>
      </c>
      <c r="M4549" s="69"/>
      <c r="N4549" s="65" t="s">
        <v>50</v>
      </c>
      <c r="O4549" s="66" t="s">
        <v>58</v>
      </c>
      <c r="P4549" s="69"/>
      <c r="Q4549" s="55" t="str">
        <f t="shared" si="70"/>
        <v>Non-Lead</v>
      </c>
      <c r="R4549" s="70" t="s">
        <v>51</v>
      </c>
      <c r="S4549" s="70" t="s">
        <v>51</v>
      </c>
      <c r="T4549" s="70"/>
      <c r="U4549" s="71" t="s">
        <v>53</v>
      </c>
      <c r="V4549" s="71" t="s">
        <v>51</v>
      </c>
      <c r="W4549" s="71" t="s">
        <v>51</v>
      </c>
      <c r="X4549" s="71" t="s">
        <v>51</v>
      </c>
      <c r="Y4549" s="72" t="str">
        <f>IF((OR((AND('[1]PWS Information'!$E$10="CWS",U4549="Single Family Residence",Q4549="Lead")),
(AND('[1]PWS Information'!$E$10="CWS",U4549="Multiple Family Residence",'[1]PWS Information'!$E$11="Yes",Q4549="Lead")),
(AND('[1]PWS Information'!$E$10="NTNC",Q4549="Lead")))),"Tier 1",
IF((OR((AND('[1]PWS Information'!$E$10="CWS",U4549="Multiple Family Residence",'[1]PWS Information'!$E$11="No",Q4549="Lead")),
(AND('[1]PWS Information'!$E$10="CWS",U4549="Other",Q4549="Lead")),
(AND('[1]PWS Information'!$E$10="CWS",U4549="Building",Q4549="Lead")))),"Tier 2",
IF((OR((AND('[1]PWS Information'!$E$10="CWS",U4549="Single Family Residence",Q4549="Galvanized Requiring Replacement")),
(AND('[1]PWS Information'!$E$10="CWS",U4549="Single Family Residence",Q4549="Galvanized Requiring Replacement",R4549="Yes")),
(AND('[1]PWS Information'!$E$10="NTNC",Q4549="Galvanized Requiring Replacement")),
(AND('[1]PWS Information'!$E$10="NTNC",U4549="Single Family Residence",R4549="Yes")))),"Tier 3",
IF((OR((AND('[1]PWS Information'!$E$10="CWS",U4549="Single Family Residence",S4549="Yes",Q4549="Non-Lead", J4549="Non-Lead - Copper",L4549="Before 1989")),
(AND('[1]PWS Information'!$E$10="CWS",U4549="Single Family Residence",S4549="Yes",Q4549="Non-Lead", N4549="Non-Lead - Copper",O4549="Before 1989")))),"Tier 4",
IF((OR((AND('[1]PWS Information'!$E$10="NTNC",Q4549="Non-Lead")),
(AND('[1]PWS Information'!$E$10="CWS",Q4549="Non-Lead",S4549="")),
(AND('[1]PWS Information'!$E$10="CWS",Q4549="Non-Lead",S4549="No")),
(AND('[1]PWS Information'!$E$10="CWS",Q4549="Non-Lead",S4549="Don't Know")),
(AND('[1]PWS Information'!$E$10="CWS",Q4549="Non-Lead", J4549="Non-Lead - Copper", S4549="Yes", L4549="Between 1989 and 2014")),
(AND('[1]PWS Information'!$E$10="CWS",Q4549="Non-Lead", J4549="Non-Lead - Copper", S4549="Yes", L4549="After 2014")),
(AND('[1]PWS Information'!$E$10="CWS",Q4549="Non-Lead", J4549="Non-Lead - Copper", S4549="Yes", L4549="Unknown")),
(AND('[1]PWS Information'!$E$10="CWS",Q4549="Non-Lead", N4549="Non-Lead - Copper", S4549="Yes", O4549="Between 1989 and 2014")),
(AND('[1]PWS Information'!$E$10="CWS",Q4549="Non-Lead", N4549="Non-Lead - Copper", S4549="Yes", O4549="After 2014")),
(AND('[1]PWS Information'!$E$10="CWS",Q4549="Non-Lead", N4549="Non-Lead - Copper", S4549="Yes", O4549="Unknown")),
(AND('[1]PWS Information'!$E$10="CWS",Q4549="Unknown")),
(AND('[1]PWS Information'!$E$10="NTNC",Q4549="Unknown")))),"Tier 5",
"")))))</f>
        <v>Tier 5</v>
      </c>
      <c r="Z4549" s="71"/>
      <c r="AA4549" s="71"/>
    </row>
    <row r="4550" spans="1:27" ht="57.6" x14ac:dyDescent="0.3">
      <c r="A4550" s="17"/>
      <c r="B4550" s="70">
        <v>15871510</v>
      </c>
      <c r="C4550" s="60">
        <v>905</v>
      </c>
      <c r="D4550" s="61" t="s">
        <v>1623</v>
      </c>
      <c r="E4550" s="61" t="s">
        <v>49</v>
      </c>
      <c r="F4550" s="61">
        <v>78640</v>
      </c>
      <c r="G4550" s="62" t="s">
        <v>1462</v>
      </c>
      <c r="H4550" s="63">
        <v>29.960482800000001</v>
      </c>
      <c r="I4550" s="64">
        <v>-97.842163799999994</v>
      </c>
      <c r="J4550" s="65" t="s">
        <v>50</v>
      </c>
      <c r="K4550" s="66" t="s">
        <v>51</v>
      </c>
      <c r="L4550" s="62" t="s">
        <v>58</v>
      </c>
      <c r="M4550" s="69"/>
      <c r="N4550" s="65" t="s">
        <v>50</v>
      </c>
      <c r="O4550" s="66" t="s">
        <v>58</v>
      </c>
      <c r="P4550" s="69"/>
      <c r="Q4550" s="55" t="str">
        <f t="shared" si="70"/>
        <v>Non-Lead</v>
      </c>
      <c r="R4550" s="70" t="s">
        <v>51</v>
      </c>
      <c r="S4550" s="70" t="s">
        <v>51</v>
      </c>
      <c r="T4550" s="70"/>
      <c r="U4550" s="71" t="s">
        <v>53</v>
      </c>
      <c r="V4550" s="71" t="s">
        <v>51</v>
      </c>
      <c r="W4550" s="71" t="s">
        <v>51</v>
      </c>
      <c r="X4550" s="71" t="s">
        <v>51</v>
      </c>
      <c r="Y4550" s="72" t="str">
        <f>IF((OR((AND('[1]PWS Information'!$E$10="CWS",U4550="Single Family Residence",Q4550="Lead")),
(AND('[1]PWS Information'!$E$10="CWS",U4550="Multiple Family Residence",'[1]PWS Information'!$E$11="Yes",Q4550="Lead")),
(AND('[1]PWS Information'!$E$10="NTNC",Q4550="Lead")))),"Tier 1",
IF((OR((AND('[1]PWS Information'!$E$10="CWS",U4550="Multiple Family Residence",'[1]PWS Information'!$E$11="No",Q4550="Lead")),
(AND('[1]PWS Information'!$E$10="CWS",U4550="Other",Q4550="Lead")),
(AND('[1]PWS Information'!$E$10="CWS",U4550="Building",Q4550="Lead")))),"Tier 2",
IF((OR((AND('[1]PWS Information'!$E$10="CWS",U4550="Single Family Residence",Q4550="Galvanized Requiring Replacement")),
(AND('[1]PWS Information'!$E$10="CWS",U4550="Single Family Residence",Q4550="Galvanized Requiring Replacement",R4550="Yes")),
(AND('[1]PWS Information'!$E$10="NTNC",Q4550="Galvanized Requiring Replacement")),
(AND('[1]PWS Information'!$E$10="NTNC",U4550="Single Family Residence",R4550="Yes")))),"Tier 3",
IF((OR((AND('[1]PWS Information'!$E$10="CWS",U4550="Single Family Residence",S4550="Yes",Q4550="Non-Lead", J4550="Non-Lead - Copper",L4550="Before 1989")),
(AND('[1]PWS Information'!$E$10="CWS",U4550="Single Family Residence",S4550="Yes",Q4550="Non-Lead", N4550="Non-Lead - Copper",O4550="Before 1989")))),"Tier 4",
IF((OR((AND('[1]PWS Information'!$E$10="NTNC",Q4550="Non-Lead")),
(AND('[1]PWS Information'!$E$10="CWS",Q4550="Non-Lead",S4550="")),
(AND('[1]PWS Information'!$E$10="CWS",Q4550="Non-Lead",S4550="No")),
(AND('[1]PWS Information'!$E$10="CWS",Q4550="Non-Lead",S4550="Don't Know")),
(AND('[1]PWS Information'!$E$10="CWS",Q4550="Non-Lead", J4550="Non-Lead - Copper", S4550="Yes", L4550="Between 1989 and 2014")),
(AND('[1]PWS Information'!$E$10="CWS",Q4550="Non-Lead", J4550="Non-Lead - Copper", S4550="Yes", L4550="After 2014")),
(AND('[1]PWS Information'!$E$10="CWS",Q4550="Non-Lead", J4550="Non-Lead - Copper", S4550="Yes", L4550="Unknown")),
(AND('[1]PWS Information'!$E$10="CWS",Q4550="Non-Lead", N4550="Non-Lead - Copper", S4550="Yes", O4550="Between 1989 and 2014")),
(AND('[1]PWS Information'!$E$10="CWS",Q4550="Non-Lead", N4550="Non-Lead - Copper", S4550="Yes", O4550="After 2014")),
(AND('[1]PWS Information'!$E$10="CWS",Q4550="Non-Lead", N4550="Non-Lead - Copper", S4550="Yes", O4550="Unknown")),
(AND('[1]PWS Information'!$E$10="CWS",Q4550="Unknown")),
(AND('[1]PWS Information'!$E$10="NTNC",Q4550="Unknown")))),"Tier 5",
"")))))</f>
        <v>Tier 5</v>
      </c>
      <c r="Z4550" s="71"/>
      <c r="AA4550" s="71"/>
    </row>
    <row r="4551" spans="1:27" ht="57.6" x14ac:dyDescent="0.3">
      <c r="A4551" s="1"/>
      <c r="B4551" s="70">
        <v>16230678</v>
      </c>
      <c r="C4551" s="60">
        <v>908</v>
      </c>
      <c r="D4551" s="61" t="s">
        <v>1623</v>
      </c>
      <c r="E4551" s="61" t="s">
        <v>49</v>
      </c>
      <c r="F4551" s="61">
        <v>78640</v>
      </c>
      <c r="G4551" s="62" t="s">
        <v>1462</v>
      </c>
      <c r="H4551" s="63">
        <v>29.960569899999999</v>
      </c>
      <c r="I4551" s="64">
        <v>-97.842330799999999</v>
      </c>
      <c r="J4551" s="65" t="s">
        <v>50</v>
      </c>
      <c r="K4551" s="66" t="s">
        <v>51</v>
      </c>
      <c r="L4551" s="62" t="s">
        <v>58</v>
      </c>
      <c r="M4551" s="69"/>
      <c r="N4551" s="65" t="s">
        <v>50</v>
      </c>
      <c r="O4551" s="66" t="s">
        <v>58</v>
      </c>
      <c r="P4551" s="69"/>
      <c r="Q4551" s="55" t="str">
        <f t="shared" si="70"/>
        <v>Non-Lead</v>
      </c>
      <c r="R4551" s="70" t="s">
        <v>51</v>
      </c>
      <c r="S4551" s="70" t="s">
        <v>51</v>
      </c>
      <c r="T4551" s="70"/>
      <c r="U4551" s="71" t="s">
        <v>53</v>
      </c>
      <c r="V4551" s="71" t="s">
        <v>51</v>
      </c>
      <c r="W4551" s="71" t="s">
        <v>51</v>
      </c>
      <c r="X4551" s="71" t="s">
        <v>51</v>
      </c>
      <c r="Y4551" s="72" t="str">
        <f>IF((OR((AND('[1]PWS Information'!$E$10="CWS",U4551="Single Family Residence",Q4551="Lead")),
(AND('[1]PWS Information'!$E$10="CWS",U4551="Multiple Family Residence",'[1]PWS Information'!$E$11="Yes",Q4551="Lead")),
(AND('[1]PWS Information'!$E$10="NTNC",Q4551="Lead")))),"Tier 1",
IF((OR((AND('[1]PWS Information'!$E$10="CWS",U4551="Multiple Family Residence",'[1]PWS Information'!$E$11="No",Q4551="Lead")),
(AND('[1]PWS Information'!$E$10="CWS",U4551="Other",Q4551="Lead")),
(AND('[1]PWS Information'!$E$10="CWS",U4551="Building",Q4551="Lead")))),"Tier 2",
IF((OR((AND('[1]PWS Information'!$E$10="CWS",U4551="Single Family Residence",Q4551="Galvanized Requiring Replacement")),
(AND('[1]PWS Information'!$E$10="CWS",U4551="Single Family Residence",Q4551="Galvanized Requiring Replacement",R4551="Yes")),
(AND('[1]PWS Information'!$E$10="NTNC",Q4551="Galvanized Requiring Replacement")),
(AND('[1]PWS Information'!$E$10="NTNC",U4551="Single Family Residence",R4551="Yes")))),"Tier 3",
IF((OR((AND('[1]PWS Information'!$E$10="CWS",U4551="Single Family Residence",S4551="Yes",Q4551="Non-Lead", J4551="Non-Lead - Copper",L4551="Before 1989")),
(AND('[1]PWS Information'!$E$10="CWS",U4551="Single Family Residence",S4551="Yes",Q4551="Non-Lead", N4551="Non-Lead - Copper",O4551="Before 1989")))),"Tier 4",
IF((OR((AND('[1]PWS Information'!$E$10="NTNC",Q4551="Non-Lead")),
(AND('[1]PWS Information'!$E$10="CWS",Q4551="Non-Lead",S4551="")),
(AND('[1]PWS Information'!$E$10="CWS",Q4551="Non-Lead",S4551="No")),
(AND('[1]PWS Information'!$E$10="CWS",Q4551="Non-Lead",S4551="Don't Know")),
(AND('[1]PWS Information'!$E$10="CWS",Q4551="Non-Lead", J4551="Non-Lead - Copper", S4551="Yes", L4551="Between 1989 and 2014")),
(AND('[1]PWS Information'!$E$10="CWS",Q4551="Non-Lead", J4551="Non-Lead - Copper", S4551="Yes", L4551="After 2014")),
(AND('[1]PWS Information'!$E$10="CWS",Q4551="Non-Lead", J4551="Non-Lead - Copper", S4551="Yes", L4551="Unknown")),
(AND('[1]PWS Information'!$E$10="CWS",Q4551="Non-Lead", N4551="Non-Lead - Copper", S4551="Yes", O4551="Between 1989 and 2014")),
(AND('[1]PWS Information'!$E$10="CWS",Q4551="Non-Lead", N4551="Non-Lead - Copper", S4551="Yes", O4551="After 2014")),
(AND('[1]PWS Information'!$E$10="CWS",Q4551="Non-Lead", N4551="Non-Lead - Copper", S4551="Yes", O4551="Unknown")),
(AND('[1]PWS Information'!$E$10="CWS",Q4551="Unknown")),
(AND('[1]PWS Information'!$E$10="NTNC",Q4551="Unknown")))),"Tier 5",
"")))))</f>
        <v>Tier 5</v>
      </c>
      <c r="Z4551" s="71"/>
      <c r="AA4551" s="71"/>
    </row>
    <row r="4552" spans="1:27" ht="57.6" x14ac:dyDescent="0.3">
      <c r="A4552" s="1"/>
      <c r="B4552" s="70">
        <v>15860802</v>
      </c>
      <c r="C4552" s="60">
        <v>917</v>
      </c>
      <c r="D4552" s="61" t="s">
        <v>1623</v>
      </c>
      <c r="E4552" s="61" t="s">
        <v>49</v>
      </c>
      <c r="F4552" s="61">
        <v>78640</v>
      </c>
      <c r="G4552" s="62" t="s">
        <v>1462</v>
      </c>
      <c r="H4552" s="63">
        <v>29.9603991</v>
      </c>
      <c r="I4552" s="64">
        <v>-97.842257000000004</v>
      </c>
      <c r="J4552" s="65" t="s">
        <v>50</v>
      </c>
      <c r="K4552" s="66" t="s">
        <v>51</v>
      </c>
      <c r="L4552" s="62" t="s">
        <v>58</v>
      </c>
      <c r="M4552" s="69"/>
      <c r="N4552" s="65" t="s">
        <v>50</v>
      </c>
      <c r="O4552" s="66" t="s">
        <v>58</v>
      </c>
      <c r="P4552" s="69"/>
      <c r="Q4552" s="55" t="str">
        <f t="shared" si="70"/>
        <v>Non-Lead</v>
      </c>
      <c r="R4552" s="70" t="s">
        <v>51</v>
      </c>
      <c r="S4552" s="70" t="s">
        <v>51</v>
      </c>
      <c r="T4552" s="70"/>
      <c r="U4552" s="71" t="s">
        <v>53</v>
      </c>
      <c r="V4552" s="71" t="s">
        <v>51</v>
      </c>
      <c r="W4552" s="71" t="s">
        <v>51</v>
      </c>
      <c r="X4552" s="71" t="s">
        <v>51</v>
      </c>
      <c r="Y4552" s="72" t="str">
        <f>IF((OR((AND('[1]PWS Information'!$E$10="CWS",U4552="Single Family Residence",Q4552="Lead")),
(AND('[1]PWS Information'!$E$10="CWS",U4552="Multiple Family Residence",'[1]PWS Information'!$E$11="Yes",Q4552="Lead")),
(AND('[1]PWS Information'!$E$10="NTNC",Q4552="Lead")))),"Tier 1",
IF((OR((AND('[1]PWS Information'!$E$10="CWS",U4552="Multiple Family Residence",'[1]PWS Information'!$E$11="No",Q4552="Lead")),
(AND('[1]PWS Information'!$E$10="CWS",U4552="Other",Q4552="Lead")),
(AND('[1]PWS Information'!$E$10="CWS",U4552="Building",Q4552="Lead")))),"Tier 2",
IF((OR((AND('[1]PWS Information'!$E$10="CWS",U4552="Single Family Residence",Q4552="Galvanized Requiring Replacement")),
(AND('[1]PWS Information'!$E$10="CWS",U4552="Single Family Residence",Q4552="Galvanized Requiring Replacement",R4552="Yes")),
(AND('[1]PWS Information'!$E$10="NTNC",Q4552="Galvanized Requiring Replacement")),
(AND('[1]PWS Information'!$E$10="NTNC",U4552="Single Family Residence",R4552="Yes")))),"Tier 3",
IF((OR((AND('[1]PWS Information'!$E$10="CWS",U4552="Single Family Residence",S4552="Yes",Q4552="Non-Lead", J4552="Non-Lead - Copper",L4552="Before 1989")),
(AND('[1]PWS Information'!$E$10="CWS",U4552="Single Family Residence",S4552="Yes",Q4552="Non-Lead", N4552="Non-Lead - Copper",O4552="Before 1989")))),"Tier 4",
IF((OR((AND('[1]PWS Information'!$E$10="NTNC",Q4552="Non-Lead")),
(AND('[1]PWS Information'!$E$10="CWS",Q4552="Non-Lead",S4552="")),
(AND('[1]PWS Information'!$E$10="CWS",Q4552="Non-Lead",S4552="No")),
(AND('[1]PWS Information'!$E$10="CWS",Q4552="Non-Lead",S4552="Don't Know")),
(AND('[1]PWS Information'!$E$10="CWS",Q4552="Non-Lead", J4552="Non-Lead - Copper", S4552="Yes", L4552="Between 1989 and 2014")),
(AND('[1]PWS Information'!$E$10="CWS",Q4552="Non-Lead", J4552="Non-Lead - Copper", S4552="Yes", L4552="After 2014")),
(AND('[1]PWS Information'!$E$10="CWS",Q4552="Non-Lead", J4552="Non-Lead - Copper", S4552="Yes", L4552="Unknown")),
(AND('[1]PWS Information'!$E$10="CWS",Q4552="Non-Lead", N4552="Non-Lead - Copper", S4552="Yes", O4552="Between 1989 and 2014")),
(AND('[1]PWS Information'!$E$10="CWS",Q4552="Non-Lead", N4552="Non-Lead - Copper", S4552="Yes", O4552="After 2014")),
(AND('[1]PWS Information'!$E$10="CWS",Q4552="Non-Lead", N4552="Non-Lead - Copper", S4552="Yes", O4552="Unknown")),
(AND('[1]PWS Information'!$E$10="CWS",Q4552="Unknown")),
(AND('[1]PWS Information'!$E$10="NTNC",Q4552="Unknown")))),"Tier 5",
"")))))</f>
        <v>Tier 5</v>
      </c>
      <c r="Z4552" s="71"/>
      <c r="AA4552" s="71"/>
    </row>
    <row r="4553" spans="1:27" ht="57.6" x14ac:dyDescent="0.3">
      <c r="A4553" s="1"/>
      <c r="B4553" s="70">
        <v>15784820</v>
      </c>
      <c r="C4553" s="60">
        <v>918</v>
      </c>
      <c r="D4553" s="61" t="s">
        <v>1623</v>
      </c>
      <c r="E4553" s="61" t="s">
        <v>49</v>
      </c>
      <c r="F4553" s="61">
        <v>78640</v>
      </c>
      <c r="G4553" s="62" t="s">
        <v>1462</v>
      </c>
      <c r="H4553" s="63">
        <v>29.960500100000001</v>
      </c>
      <c r="I4553" s="64">
        <v>-97.842408500000005</v>
      </c>
      <c r="J4553" s="65" t="s">
        <v>50</v>
      </c>
      <c r="K4553" s="66" t="s">
        <v>51</v>
      </c>
      <c r="L4553" s="62" t="s">
        <v>58</v>
      </c>
      <c r="M4553" s="69"/>
      <c r="N4553" s="65" t="s">
        <v>50</v>
      </c>
      <c r="O4553" s="66" t="s">
        <v>58</v>
      </c>
      <c r="P4553" s="69"/>
      <c r="Q4553" s="55" t="str">
        <f t="shared" si="70"/>
        <v>Non-Lead</v>
      </c>
      <c r="R4553" s="70" t="s">
        <v>51</v>
      </c>
      <c r="S4553" s="70" t="s">
        <v>51</v>
      </c>
      <c r="T4553" s="70"/>
      <c r="U4553" s="71" t="s">
        <v>53</v>
      </c>
      <c r="V4553" s="71" t="s">
        <v>51</v>
      </c>
      <c r="W4553" s="71" t="s">
        <v>51</v>
      </c>
      <c r="X4553" s="71" t="s">
        <v>51</v>
      </c>
      <c r="Y4553" s="72" t="str">
        <f>IF((OR((AND('[1]PWS Information'!$E$10="CWS",U4553="Single Family Residence",Q4553="Lead")),
(AND('[1]PWS Information'!$E$10="CWS",U4553="Multiple Family Residence",'[1]PWS Information'!$E$11="Yes",Q4553="Lead")),
(AND('[1]PWS Information'!$E$10="NTNC",Q4553="Lead")))),"Tier 1",
IF((OR((AND('[1]PWS Information'!$E$10="CWS",U4553="Multiple Family Residence",'[1]PWS Information'!$E$11="No",Q4553="Lead")),
(AND('[1]PWS Information'!$E$10="CWS",U4553="Other",Q4553="Lead")),
(AND('[1]PWS Information'!$E$10="CWS",U4553="Building",Q4553="Lead")))),"Tier 2",
IF((OR((AND('[1]PWS Information'!$E$10="CWS",U4553="Single Family Residence",Q4553="Galvanized Requiring Replacement")),
(AND('[1]PWS Information'!$E$10="CWS",U4553="Single Family Residence",Q4553="Galvanized Requiring Replacement",R4553="Yes")),
(AND('[1]PWS Information'!$E$10="NTNC",Q4553="Galvanized Requiring Replacement")),
(AND('[1]PWS Information'!$E$10="NTNC",U4553="Single Family Residence",R4553="Yes")))),"Tier 3",
IF((OR((AND('[1]PWS Information'!$E$10="CWS",U4553="Single Family Residence",S4553="Yes",Q4553="Non-Lead", J4553="Non-Lead - Copper",L4553="Before 1989")),
(AND('[1]PWS Information'!$E$10="CWS",U4553="Single Family Residence",S4553="Yes",Q4553="Non-Lead", N4553="Non-Lead - Copper",O4553="Before 1989")))),"Tier 4",
IF((OR((AND('[1]PWS Information'!$E$10="NTNC",Q4553="Non-Lead")),
(AND('[1]PWS Information'!$E$10="CWS",Q4553="Non-Lead",S4553="")),
(AND('[1]PWS Information'!$E$10="CWS",Q4553="Non-Lead",S4553="No")),
(AND('[1]PWS Information'!$E$10="CWS",Q4553="Non-Lead",S4553="Don't Know")),
(AND('[1]PWS Information'!$E$10="CWS",Q4553="Non-Lead", J4553="Non-Lead - Copper", S4553="Yes", L4553="Between 1989 and 2014")),
(AND('[1]PWS Information'!$E$10="CWS",Q4553="Non-Lead", J4553="Non-Lead - Copper", S4553="Yes", L4553="After 2014")),
(AND('[1]PWS Information'!$E$10="CWS",Q4553="Non-Lead", J4553="Non-Lead - Copper", S4553="Yes", L4553="Unknown")),
(AND('[1]PWS Information'!$E$10="CWS",Q4553="Non-Lead", N4553="Non-Lead - Copper", S4553="Yes", O4553="Between 1989 and 2014")),
(AND('[1]PWS Information'!$E$10="CWS",Q4553="Non-Lead", N4553="Non-Lead - Copper", S4553="Yes", O4553="After 2014")),
(AND('[1]PWS Information'!$E$10="CWS",Q4553="Non-Lead", N4553="Non-Lead - Copper", S4553="Yes", O4553="Unknown")),
(AND('[1]PWS Information'!$E$10="CWS",Q4553="Unknown")),
(AND('[1]PWS Information'!$E$10="NTNC",Q4553="Unknown")))),"Tier 5",
"")))))</f>
        <v>Tier 5</v>
      </c>
      <c r="Z4553" s="71"/>
      <c r="AA4553" s="71"/>
    </row>
    <row r="4554" spans="1:27" ht="57.6" x14ac:dyDescent="0.3">
      <c r="A4554" s="17"/>
      <c r="B4554" s="70">
        <v>16393457</v>
      </c>
      <c r="C4554" s="60">
        <v>929</v>
      </c>
      <c r="D4554" s="61" t="s">
        <v>1623</v>
      </c>
      <c r="E4554" s="61" t="s">
        <v>49</v>
      </c>
      <c r="F4554" s="61">
        <v>78640</v>
      </c>
      <c r="G4554" s="62" t="s">
        <v>1462</v>
      </c>
      <c r="H4554" s="63">
        <v>29.960315399999999</v>
      </c>
      <c r="I4554" s="64">
        <v>-97.842350199999998</v>
      </c>
      <c r="J4554" s="65" t="s">
        <v>50</v>
      </c>
      <c r="K4554" s="66" t="s">
        <v>51</v>
      </c>
      <c r="L4554" s="62" t="s">
        <v>58</v>
      </c>
      <c r="M4554" s="69"/>
      <c r="N4554" s="65" t="s">
        <v>50</v>
      </c>
      <c r="O4554" s="66" t="s">
        <v>58</v>
      </c>
      <c r="P4554" s="69"/>
      <c r="Q4554" s="55" t="str">
        <f t="shared" si="70"/>
        <v>Non-Lead</v>
      </c>
      <c r="R4554" s="70" t="s">
        <v>51</v>
      </c>
      <c r="S4554" s="70" t="s">
        <v>51</v>
      </c>
      <c r="T4554" s="70"/>
      <c r="U4554" s="71" t="s">
        <v>53</v>
      </c>
      <c r="V4554" s="71" t="s">
        <v>51</v>
      </c>
      <c r="W4554" s="71" t="s">
        <v>51</v>
      </c>
      <c r="X4554" s="71" t="s">
        <v>51</v>
      </c>
      <c r="Y4554" s="72" t="str">
        <f>IF((OR((AND('[1]PWS Information'!$E$10="CWS",U4554="Single Family Residence",Q4554="Lead")),
(AND('[1]PWS Information'!$E$10="CWS",U4554="Multiple Family Residence",'[1]PWS Information'!$E$11="Yes",Q4554="Lead")),
(AND('[1]PWS Information'!$E$10="NTNC",Q4554="Lead")))),"Tier 1",
IF((OR((AND('[1]PWS Information'!$E$10="CWS",U4554="Multiple Family Residence",'[1]PWS Information'!$E$11="No",Q4554="Lead")),
(AND('[1]PWS Information'!$E$10="CWS",U4554="Other",Q4554="Lead")),
(AND('[1]PWS Information'!$E$10="CWS",U4554="Building",Q4554="Lead")))),"Tier 2",
IF((OR((AND('[1]PWS Information'!$E$10="CWS",U4554="Single Family Residence",Q4554="Galvanized Requiring Replacement")),
(AND('[1]PWS Information'!$E$10="CWS",U4554="Single Family Residence",Q4554="Galvanized Requiring Replacement",R4554="Yes")),
(AND('[1]PWS Information'!$E$10="NTNC",Q4554="Galvanized Requiring Replacement")),
(AND('[1]PWS Information'!$E$10="NTNC",U4554="Single Family Residence",R4554="Yes")))),"Tier 3",
IF((OR((AND('[1]PWS Information'!$E$10="CWS",U4554="Single Family Residence",S4554="Yes",Q4554="Non-Lead", J4554="Non-Lead - Copper",L4554="Before 1989")),
(AND('[1]PWS Information'!$E$10="CWS",U4554="Single Family Residence",S4554="Yes",Q4554="Non-Lead", N4554="Non-Lead - Copper",O4554="Before 1989")))),"Tier 4",
IF((OR((AND('[1]PWS Information'!$E$10="NTNC",Q4554="Non-Lead")),
(AND('[1]PWS Information'!$E$10="CWS",Q4554="Non-Lead",S4554="")),
(AND('[1]PWS Information'!$E$10="CWS",Q4554="Non-Lead",S4554="No")),
(AND('[1]PWS Information'!$E$10="CWS",Q4554="Non-Lead",S4554="Don't Know")),
(AND('[1]PWS Information'!$E$10="CWS",Q4554="Non-Lead", J4554="Non-Lead - Copper", S4554="Yes", L4554="Between 1989 and 2014")),
(AND('[1]PWS Information'!$E$10="CWS",Q4554="Non-Lead", J4554="Non-Lead - Copper", S4554="Yes", L4554="After 2014")),
(AND('[1]PWS Information'!$E$10="CWS",Q4554="Non-Lead", J4554="Non-Lead - Copper", S4554="Yes", L4554="Unknown")),
(AND('[1]PWS Information'!$E$10="CWS",Q4554="Non-Lead", N4554="Non-Lead - Copper", S4554="Yes", O4554="Between 1989 and 2014")),
(AND('[1]PWS Information'!$E$10="CWS",Q4554="Non-Lead", N4554="Non-Lead - Copper", S4554="Yes", O4554="After 2014")),
(AND('[1]PWS Information'!$E$10="CWS",Q4554="Non-Lead", N4554="Non-Lead - Copper", S4554="Yes", O4554="Unknown")),
(AND('[1]PWS Information'!$E$10="CWS",Q4554="Unknown")),
(AND('[1]PWS Information'!$E$10="NTNC",Q4554="Unknown")))),"Tier 5",
"")))))</f>
        <v>Tier 5</v>
      </c>
      <c r="Z4554" s="71"/>
      <c r="AA4554" s="71"/>
    </row>
    <row r="4555" spans="1:27" ht="57.6" x14ac:dyDescent="0.3">
      <c r="A4555" s="1"/>
      <c r="B4555" s="70">
        <v>12920861</v>
      </c>
      <c r="C4555" s="60">
        <v>930</v>
      </c>
      <c r="D4555" s="61" t="s">
        <v>1623</v>
      </c>
      <c r="E4555" s="61" t="s">
        <v>49</v>
      </c>
      <c r="F4555" s="61">
        <v>78640</v>
      </c>
      <c r="G4555" s="62" t="s">
        <v>1462</v>
      </c>
      <c r="H4555" s="63">
        <v>29.9604164</v>
      </c>
      <c r="I4555" s="64">
        <v>-97.8425017</v>
      </c>
      <c r="J4555" s="65" t="s">
        <v>50</v>
      </c>
      <c r="K4555" s="66" t="s">
        <v>51</v>
      </c>
      <c r="L4555" s="62" t="s">
        <v>58</v>
      </c>
      <c r="M4555" s="69"/>
      <c r="N4555" s="65" t="s">
        <v>50</v>
      </c>
      <c r="O4555" s="66" t="s">
        <v>58</v>
      </c>
      <c r="P4555" s="69"/>
      <c r="Q4555" s="55" t="str">
        <f t="shared" si="70"/>
        <v>Non-Lead</v>
      </c>
      <c r="R4555" s="70" t="s">
        <v>51</v>
      </c>
      <c r="S4555" s="70" t="s">
        <v>51</v>
      </c>
      <c r="T4555" s="70"/>
      <c r="U4555" s="71" t="s">
        <v>53</v>
      </c>
      <c r="V4555" s="71" t="s">
        <v>51</v>
      </c>
      <c r="W4555" s="71" t="s">
        <v>51</v>
      </c>
      <c r="X4555" s="71" t="s">
        <v>51</v>
      </c>
      <c r="Y4555" s="72" t="str">
        <f>IF((OR((AND('[1]PWS Information'!$E$10="CWS",U4555="Single Family Residence",Q4555="Lead")),
(AND('[1]PWS Information'!$E$10="CWS",U4555="Multiple Family Residence",'[1]PWS Information'!$E$11="Yes",Q4555="Lead")),
(AND('[1]PWS Information'!$E$10="NTNC",Q4555="Lead")))),"Tier 1",
IF((OR((AND('[1]PWS Information'!$E$10="CWS",U4555="Multiple Family Residence",'[1]PWS Information'!$E$11="No",Q4555="Lead")),
(AND('[1]PWS Information'!$E$10="CWS",U4555="Other",Q4555="Lead")),
(AND('[1]PWS Information'!$E$10="CWS",U4555="Building",Q4555="Lead")))),"Tier 2",
IF((OR((AND('[1]PWS Information'!$E$10="CWS",U4555="Single Family Residence",Q4555="Galvanized Requiring Replacement")),
(AND('[1]PWS Information'!$E$10="CWS",U4555="Single Family Residence",Q4555="Galvanized Requiring Replacement",R4555="Yes")),
(AND('[1]PWS Information'!$E$10="NTNC",Q4555="Galvanized Requiring Replacement")),
(AND('[1]PWS Information'!$E$10="NTNC",U4555="Single Family Residence",R4555="Yes")))),"Tier 3",
IF((OR((AND('[1]PWS Information'!$E$10="CWS",U4555="Single Family Residence",S4555="Yes",Q4555="Non-Lead", J4555="Non-Lead - Copper",L4555="Before 1989")),
(AND('[1]PWS Information'!$E$10="CWS",U4555="Single Family Residence",S4555="Yes",Q4555="Non-Lead", N4555="Non-Lead - Copper",O4555="Before 1989")))),"Tier 4",
IF((OR((AND('[1]PWS Information'!$E$10="NTNC",Q4555="Non-Lead")),
(AND('[1]PWS Information'!$E$10="CWS",Q4555="Non-Lead",S4555="")),
(AND('[1]PWS Information'!$E$10="CWS",Q4555="Non-Lead",S4555="No")),
(AND('[1]PWS Information'!$E$10="CWS",Q4555="Non-Lead",S4555="Don't Know")),
(AND('[1]PWS Information'!$E$10="CWS",Q4555="Non-Lead", J4555="Non-Lead - Copper", S4555="Yes", L4555="Between 1989 and 2014")),
(AND('[1]PWS Information'!$E$10="CWS",Q4555="Non-Lead", J4555="Non-Lead - Copper", S4555="Yes", L4555="After 2014")),
(AND('[1]PWS Information'!$E$10="CWS",Q4555="Non-Lead", J4555="Non-Lead - Copper", S4555="Yes", L4555="Unknown")),
(AND('[1]PWS Information'!$E$10="CWS",Q4555="Non-Lead", N4555="Non-Lead - Copper", S4555="Yes", O4555="Between 1989 and 2014")),
(AND('[1]PWS Information'!$E$10="CWS",Q4555="Non-Lead", N4555="Non-Lead - Copper", S4555="Yes", O4555="After 2014")),
(AND('[1]PWS Information'!$E$10="CWS",Q4555="Non-Lead", N4555="Non-Lead - Copper", S4555="Yes", O4555="Unknown")),
(AND('[1]PWS Information'!$E$10="CWS",Q4555="Unknown")),
(AND('[1]PWS Information'!$E$10="NTNC",Q4555="Unknown")))),"Tier 5",
"")))))</f>
        <v>Tier 5</v>
      </c>
      <c r="Z4555" s="71"/>
      <c r="AA4555" s="71"/>
    </row>
    <row r="4556" spans="1:27" ht="72" x14ac:dyDescent="0.3">
      <c r="A4556" s="1"/>
      <c r="B4556" s="70">
        <v>1534633</v>
      </c>
      <c r="C4556" s="60">
        <v>941</v>
      </c>
      <c r="D4556" s="61" t="s">
        <v>1623</v>
      </c>
      <c r="E4556" s="61" t="s">
        <v>49</v>
      </c>
      <c r="F4556" s="61">
        <v>78640</v>
      </c>
      <c r="G4556" s="62" t="s">
        <v>1632</v>
      </c>
      <c r="H4556" s="63">
        <v>29.960231700000001</v>
      </c>
      <c r="I4556" s="64">
        <v>-97.842443399999993</v>
      </c>
      <c r="J4556" s="65" t="s">
        <v>50</v>
      </c>
      <c r="K4556" s="66" t="s">
        <v>51</v>
      </c>
      <c r="L4556" s="62" t="s">
        <v>58</v>
      </c>
      <c r="M4556" s="69"/>
      <c r="N4556" s="65" t="s">
        <v>50</v>
      </c>
      <c r="O4556" s="66" t="s">
        <v>58</v>
      </c>
      <c r="P4556" s="69"/>
      <c r="Q4556" s="55" t="str">
        <f t="shared" si="70"/>
        <v>Non-Lead</v>
      </c>
      <c r="R4556" s="70" t="s">
        <v>51</v>
      </c>
      <c r="S4556" s="70" t="s">
        <v>51</v>
      </c>
      <c r="T4556" s="70"/>
      <c r="U4556" s="71" t="s">
        <v>53</v>
      </c>
      <c r="V4556" s="71" t="s">
        <v>51</v>
      </c>
      <c r="W4556" s="71" t="s">
        <v>51</v>
      </c>
      <c r="X4556" s="71" t="s">
        <v>51</v>
      </c>
      <c r="Y4556" s="72" t="str">
        <f>IF((OR((AND('[1]PWS Information'!$E$10="CWS",U4556="Single Family Residence",Q4556="Lead")),
(AND('[1]PWS Information'!$E$10="CWS",U4556="Multiple Family Residence",'[1]PWS Information'!$E$11="Yes",Q4556="Lead")),
(AND('[1]PWS Information'!$E$10="NTNC",Q4556="Lead")))),"Tier 1",
IF((OR((AND('[1]PWS Information'!$E$10="CWS",U4556="Multiple Family Residence",'[1]PWS Information'!$E$11="No",Q4556="Lead")),
(AND('[1]PWS Information'!$E$10="CWS",U4556="Other",Q4556="Lead")),
(AND('[1]PWS Information'!$E$10="CWS",U4556="Building",Q4556="Lead")))),"Tier 2",
IF((OR((AND('[1]PWS Information'!$E$10="CWS",U4556="Single Family Residence",Q4556="Galvanized Requiring Replacement")),
(AND('[1]PWS Information'!$E$10="CWS",U4556="Single Family Residence",Q4556="Galvanized Requiring Replacement",R4556="Yes")),
(AND('[1]PWS Information'!$E$10="NTNC",Q4556="Galvanized Requiring Replacement")),
(AND('[1]PWS Information'!$E$10="NTNC",U4556="Single Family Residence",R4556="Yes")))),"Tier 3",
IF((OR((AND('[1]PWS Information'!$E$10="CWS",U4556="Single Family Residence",S4556="Yes",Q4556="Non-Lead", J4556="Non-Lead - Copper",L4556="Before 1989")),
(AND('[1]PWS Information'!$E$10="CWS",U4556="Single Family Residence",S4556="Yes",Q4556="Non-Lead", N4556="Non-Lead - Copper",O4556="Before 1989")))),"Tier 4",
IF((OR((AND('[1]PWS Information'!$E$10="NTNC",Q4556="Non-Lead")),
(AND('[1]PWS Information'!$E$10="CWS",Q4556="Non-Lead",S4556="")),
(AND('[1]PWS Information'!$E$10="CWS",Q4556="Non-Lead",S4556="No")),
(AND('[1]PWS Information'!$E$10="CWS",Q4556="Non-Lead",S4556="Don't Know")),
(AND('[1]PWS Information'!$E$10="CWS",Q4556="Non-Lead", J4556="Non-Lead - Copper", S4556="Yes", L4556="Between 1989 and 2014")),
(AND('[1]PWS Information'!$E$10="CWS",Q4556="Non-Lead", J4556="Non-Lead - Copper", S4556="Yes", L4556="After 2014")),
(AND('[1]PWS Information'!$E$10="CWS",Q4556="Non-Lead", J4556="Non-Lead - Copper", S4556="Yes", L4556="Unknown")),
(AND('[1]PWS Information'!$E$10="CWS",Q4556="Non-Lead", N4556="Non-Lead - Copper", S4556="Yes", O4556="Between 1989 and 2014")),
(AND('[1]PWS Information'!$E$10="CWS",Q4556="Non-Lead", N4556="Non-Lead - Copper", S4556="Yes", O4556="After 2014")),
(AND('[1]PWS Information'!$E$10="CWS",Q4556="Non-Lead", N4556="Non-Lead - Copper", S4556="Yes", O4556="Unknown")),
(AND('[1]PWS Information'!$E$10="CWS",Q4556="Unknown")),
(AND('[1]PWS Information'!$E$10="NTNC",Q4556="Unknown")))),"Tier 5",
"")))))</f>
        <v>Tier 5</v>
      </c>
      <c r="Z4556" s="71"/>
      <c r="AA4556" s="71"/>
    </row>
    <row r="4557" spans="1:27" ht="72" x14ac:dyDescent="0.3">
      <c r="A4557" s="1"/>
      <c r="B4557" s="70">
        <v>15888360</v>
      </c>
      <c r="C4557" s="60">
        <v>942</v>
      </c>
      <c r="D4557" s="61" t="s">
        <v>1623</v>
      </c>
      <c r="E4557" s="61" t="s">
        <v>49</v>
      </c>
      <c r="F4557" s="61">
        <v>78640</v>
      </c>
      <c r="G4557" s="62" t="s">
        <v>1633</v>
      </c>
      <c r="H4557" s="63">
        <v>29.960332699999999</v>
      </c>
      <c r="I4557" s="64">
        <v>-97.842595000000003</v>
      </c>
      <c r="J4557" s="65" t="s">
        <v>50</v>
      </c>
      <c r="K4557" s="66" t="s">
        <v>51</v>
      </c>
      <c r="L4557" s="62" t="s">
        <v>58</v>
      </c>
      <c r="M4557" s="69"/>
      <c r="N4557" s="65" t="s">
        <v>50</v>
      </c>
      <c r="O4557" s="66" t="s">
        <v>58</v>
      </c>
      <c r="P4557" s="69"/>
      <c r="Q4557" s="55" t="str">
        <f t="shared" ref="Q4557:Q4620" si="71">IF((OR(J4557="Lead")),"Lead",
IF((OR(N4557="Lead")),"Lead",
IF((OR(J4557="Lead-lined galvanized")),"Lead",
IF((OR(N4557="Lead-lined galvanized")),"Lead",
IF((OR((AND(J4557="Unknown - Likely Lead",N4557="Galvanized")),
(AND(J4557="Unknown - Unlikely Lead",N4557="Galvanized")),
(AND(J4557="Unknown - Material Unknown",N4557="Galvanized")))),"Galvanized Requiring Replacement",
IF((OR((AND(J4557="Non-lead - Copper",K4557="Yes",N4557="Galvanized")),
(AND(J4557="Non-lead - Copper",K4557="Don't know",N4557="Galvanized")),
(AND(J4557="Non-lead - Copper",K4557="",N4557="Galvanized")),
(AND(J4557="Non-lead - Plastic",K4557="Yes",N4557="Galvanized")),
(AND(J4557="Non-lead - Plastic",K4557="Don't know",N4557="Galvanized")),
(AND(J4557="Non-lead - Plastic",K4557="",N4557="Galvanized")),
(AND(J4557="Non-lead",K4557="Yes",N4557="Galvanized")),
(AND(J4557="Non-lead",K4557="Don't know",N4557="Galvanized")),
(AND(J4557="Non-lead",K4557="",N4557="Galvanized")),
(AND(J4557="Non-lead - Other",K4557="Yes",N4557="Galvanized")),
(AND(J4557="Non-Lead - Other",K4557="Don't know",N4557="Galvanized")),
(AND(J4557="Galvanized",K4557="Yes",N4557="Galvanized")),
(AND(J4557="Galvanized",K4557="Don't know",N4557="Galvanized")),
(AND(J4557="Galvanized",K4557="",N4557="Galvanized")),
(AND(J4557="Non-Lead - Other",K4557="",N4557="Galvanized")))),"Galvanized Requiring Replacement",
IF((OR((AND(J4557="Non-lead - Copper",N4557="Non-lead - Copper")),
(AND(J4557="Non-lead - Copper",N4557="Non-lead - Plastic")),
(AND(J4557="Non-lead - Copper",N4557="Non-lead - Other")),
(AND(J4557="Non-lead - Copper",N4557="Non-lead")),
(AND(J4557="Non-lead - Plastic",N4557="Non-lead - Copper")),
(AND(J4557="Non-lead - Plastic",N4557="Non-lead - Plastic")),
(AND(J4557="Non-lead - Plastic",N4557="Non-lead - Other")),
(AND(J4557="Non-lead - Plastic",N4557="Non-lead")),
(AND(J4557="Non-lead",N4557="Non-lead - Copper")),
(AND(J4557="Non-lead",N4557="Non-lead - Plastic")),
(AND(J4557="Non-lead",N4557="Non-lead - Other")),
(AND(J4557="Non-lead",N4557="Non-lead")),
(AND(J4557="Non-lead - Other",N4557="Non-lead - Copper")),
(AND(J4557="Non-Lead - Other",N4557="Non-lead - Plastic")),
(AND(J4557="Non-Lead - Other",N4557="Non-lead")),
(AND(J4557="Non-Lead - Other",N4557="Non-lead - Other")))),"Non-Lead",
IF((OR((AND(J4557="Galvanized",N4557="Non-lead")),
(AND(J4557="Galvanized",N4557="Non-lead - Copper")),
(AND(J4557="Galvanized",N4557="Non-lead - Plastic")),
(AND(J4557="Galvanized",N4557="Non-lead")),
(AND(J4557="Galvanized",N4557="Non-lead - Other")))),"Non-Lead",
IF((OR((AND(J4557="Non-lead - Copper",K4557="No",N4557="Galvanized")),
(AND(J4557="Non-lead - Plastic",K4557="No",N4557="Galvanized")),
(AND(J4557="Non-lead",K4557="No",N4557="Galvanized")),
(AND(J4557="Galvanized",K4557="No",N4557="Galvanized")),
(AND(J4557="Non-lead - Other",K4557="No",N4557="Galvanized")))),"Non-lead",
IF((OR((AND(J4557="Unknown - Likely Lead",N4557="Unknown - Likely Lead")),
(AND(J4557="Unknown - Likely Lead",N4557="Unknown - Unlikely Lead")),
(AND(J4557="Unknown - Likely Lead",N4557="Unknown - Material Unknown")),
(AND(J4557="Unknown - Unlikely Lead",N4557="Unknown - Likely Lead")),
(AND(J4557="Unknown - Unlikely Lead",N4557="Unknown - Unlikely Lead")),
(AND(J4557="Unknown - Unlikely Lead",N4557="Unknown - Material Unknown")),
(AND(J4557="Unknown - Material Unknown",N4557="Unknown - Likely Lead")),
(AND(J4557="Unknown - Material Unknown",N4557="Unknown - Unlikely Lead")),
(AND(J4557="Unknown - Material Unknown",N4557="Unknown - Material Unknown")))),"Unknown",
IF((OR((AND(J4557="Unknown - Likely Lead",N4557="Non-lead - Copper")),
(AND(J4557="Unknown - Likely Lead",N4557="Non-lead - Plastic")),
(AND(J4557="Unknown - Likely Lead",N4557="Non-lead")),
(AND(J4557="Unknown - Likely Lead",N4557="Non-lead - Other")),
(AND(J4557="Unknown - Unlikely Lead",N4557="Non-lead - Copper")),
(AND(J4557="Unknown - Unlikely Lead",N4557="Non-lead - Plastic")),
(AND(J4557="Unknown - Unlikely Lead",N4557="Non-lead")),
(AND(J4557="Unknown - Unlikely Lead",N4557="Non-lead - Other")),
(AND(J4557="Unknown - Material Unknown",N4557="Non-lead - Copper")),
(AND(J4557="Unknown - Material Unknown",N4557="Non-lead - Plastic")),
(AND(J4557="Unknown - Material Unknown",N4557="Non-lead")),
(AND(J4557="Unknown - Material Unknown",N4557="Non-lead - Other")))),"Unknown",
IF((OR((AND(J4557="Non-lead - Copper",N4557="Unknown - Likely Lead")),
(AND(J4557="Non-lead - Copper",N4557="Unknown - Unlikely Lead")),
(AND(J4557="Non-lead - Copper",N4557="Unknown - Material Unknown")),
(AND(J4557="Non-lead - Plastic",N4557="Unknown - Likely Lead")),
(AND(J4557="Non-lead - Plastic",N4557="Unknown - Unlikely Lead")),
(AND(J4557="Non-lead - Plastic",N4557="Unknown - Material Unknown")),
(AND(J4557="Non-lead",N4557="Unknown - Likely Lead")),
(AND(J4557="Non-lead",N4557="Unknown - Unlikely Lead")),
(AND(J4557="Non-lead",N4557="Unknown - Material Unknown")),
(AND(J4557="Non-lead - Other",N4557="Unknown - Likely Lead")),
(AND(J4557="Non-Lead - Other",N4557="Unknown - Unlikely Lead")),
(AND(J4557="Non-Lead - Other",N4557="Unknown - Material Unknown")))),"Unknown",
IF((OR((AND(J4557="Galvanized",N4557="Unknown - Likely Lead")),
(AND(J4557="Galvanized",N4557="Unknown - Unlikely Lead")),
(AND(J4557="Galvanized",N4557="Unknown - Material Unknown")))),"Unknown",
IF((OR((AND(J4557="Galvanized",N4557="")))),"Galvanized Requiring Replacement",
IF((OR((AND(J4557="Non-lead - Copper",N4557="")),
(AND(J4557="Non-lead - Plastic",N4557="")),
(AND(J4557="Non-lead",N4557="")),
(AND(J4557="Non-lead - Other",N4557="")))),"Non-lead",
IF((OR((AND(J4557="Unknown - Likely Lead",N4557="")),
(AND(J4557="Unknown - Unlikely Lead",N4557="")),
(AND(J4557="Unknown - Material Unknown",N4557="")))),"Unknown",
""))))))))))))))))</f>
        <v>Non-Lead</v>
      </c>
      <c r="R4557" s="70" t="s">
        <v>51</v>
      </c>
      <c r="S4557" s="70" t="s">
        <v>51</v>
      </c>
      <c r="T4557" s="70"/>
      <c r="U4557" s="71" t="s">
        <v>53</v>
      </c>
      <c r="V4557" s="71" t="s">
        <v>51</v>
      </c>
      <c r="W4557" s="71" t="s">
        <v>51</v>
      </c>
      <c r="X4557" s="71" t="s">
        <v>51</v>
      </c>
      <c r="Y4557" s="72" t="str">
        <f>IF((OR((AND('[1]PWS Information'!$E$10="CWS",U4557="Single Family Residence",Q4557="Lead")),
(AND('[1]PWS Information'!$E$10="CWS",U4557="Multiple Family Residence",'[1]PWS Information'!$E$11="Yes",Q4557="Lead")),
(AND('[1]PWS Information'!$E$10="NTNC",Q4557="Lead")))),"Tier 1",
IF((OR((AND('[1]PWS Information'!$E$10="CWS",U4557="Multiple Family Residence",'[1]PWS Information'!$E$11="No",Q4557="Lead")),
(AND('[1]PWS Information'!$E$10="CWS",U4557="Other",Q4557="Lead")),
(AND('[1]PWS Information'!$E$10="CWS",U4557="Building",Q4557="Lead")))),"Tier 2",
IF((OR((AND('[1]PWS Information'!$E$10="CWS",U4557="Single Family Residence",Q4557="Galvanized Requiring Replacement")),
(AND('[1]PWS Information'!$E$10="CWS",U4557="Single Family Residence",Q4557="Galvanized Requiring Replacement",R4557="Yes")),
(AND('[1]PWS Information'!$E$10="NTNC",Q4557="Galvanized Requiring Replacement")),
(AND('[1]PWS Information'!$E$10="NTNC",U4557="Single Family Residence",R4557="Yes")))),"Tier 3",
IF((OR((AND('[1]PWS Information'!$E$10="CWS",U4557="Single Family Residence",S4557="Yes",Q4557="Non-Lead", J4557="Non-Lead - Copper",L4557="Before 1989")),
(AND('[1]PWS Information'!$E$10="CWS",U4557="Single Family Residence",S4557="Yes",Q4557="Non-Lead", N4557="Non-Lead - Copper",O4557="Before 1989")))),"Tier 4",
IF((OR((AND('[1]PWS Information'!$E$10="NTNC",Q4557="Non-Lead")),
(AND('[1]PWS Information'!$E$10="CWS",Q4557="Non-Lead",S4557="")),
(AND('[1]PWS Information'!$E$10="CWS",Q4557="Non-Lead",S4557="No")),
(AND('[1]PWS Information'!$E$10="CWS",Q4557="Non-Lead",S4557="Don't Know")),
(AND('[1]PWS Information'!$E$10="CWS",Q4557="Non-Lead", J4557="Non-Lead - Copper", S4557="Yes", L4557="Between 1989 and 2014")),
(AND('[1]PWS Information'!$E$10="CWS",Q4557="Non-Lead", J4557="Non-Lead - Copper", S4557="Yes", L4557="After 2014")),
(AND('[1]PWS Information'!$E$10="CWS",Q4557="Non-Lead", J4557="Non-Lead - Copper", S4557="Yes", L4557="Unknown")),
(AND('[1]PWS Information'!$E$10="CWS",Q4557="Non-Lead", N4557="Non-Lead - Copper", S4557="Yes", O4557="Between 1989 and 2014")),
(AND('[1]PWS Information'!$E$10="CWS",Q4557="Non-Lead", N4557="Non-Lead - Copper", S4557="Yes", O4557="After 2014")),
(AND('[1]PWS Information'!$E$10="CWS",Q4557="Non-Lead", N4557="Non-Lead - Copper", S4557="Yes", O4557="Unknown")),
(AND('[1]PWS Information'!$E$10="CWS",Q4557="Unknown")),
(AND('[1]PWS Information'!$E$10="NTNC",Q4557="Unknown")))),"Tier 5",
"")))))</f>
        <v>Tier 5</v>
      </c>
      <c r="Z4557" s="71"/>
      <c r="AA4557" s="71"/>
    </row>
    <row r="4558" spans="1:27" ht="57.6" x14ac:dyDescent="0.3">
      <c r="A4558" s="17"/>
      <c r="B4558" s="70">
        <v>4443371</v>
      </c>
      <c r="C4558" s="60">
        <v>953</v>
      </c>
      <c r="D4558" s="61" t="s">
        <v>1623</v>
      </c>
      <c r="E4558" s="61" t="s">
        <v>49</v>
      </c>
      <c r="F4558" s="61">
        <v>78640</v>
      </c>
      <c r="G4558" s="62" t="s">
        <v>1462</v>
      </c>
      <c r="H4558" s="63">
        <v>29.960147899999999</v>
      </c>
      <c r="I4558" s="64">
        <v>-97.842536600000003</v>
      </c>
      <c r="J4558" s="65" t="s">
        <v>50</v>
      </c>
      <c r="K4558" s="66" t="s">
        <v>51</v>
      </c>
      <c r="L4558" s="62" t="s">
        <v>58</v>
      </c>
      <c r="M4558" s="69"/>
      <c r="N4558" s="65" t="s">
        <v>50</v>
      </c>
      <c r="O4558" s="66" t="s">
        <v>58</v>
      </c>
      <c r="P4558" s="69"/>
      <c r="Q4558" s="55" t="str">
        <f t="shared" si="71"/>
        <v>Non-Lead</v>
      </c>
      <c r="R4558" s="70" t="s">
        <v>51</v>
      </c>
      <c r="S4558" s="70" t="s">
        <v>51</v>
      </c>
      <c r="T4558" s="70"/>
      <c r="U4558" s="71" t="s">
        <v>53</v>
      </c>
      <c r="V4558" s="71" t="s">
        <v>51</v>
      </c>
      <c r="W4558" s="71" t="s">
        <v>51</v>
      </c>
      <c r="X4558" s="71" t="s">
        <v>51</v>
      </c>
      <c r="Y4558" s="72" t="str">
        <f>IF((OR((AND('[1]PWS Information'!$E$10="CWS",U4558="Single Family Residence",Q4558="Lead")),
(AND('[1]PWS Information'!$E$10="CWS",U4558="Multiple Family Residence",'[1]PWS Information'!$E$11="Yes",Q4558="Lead")),
(AND('[1]PWS Information'!$E$10="NTNC",Q4558="Lead")))),"Tier 1",
IF((OR((AND('[1]PWS Information'!$E$10="CWS",U4558="Multiple Family Residence",'[1]PWS Information'!$E$11="No",Q4558="Lead")),
(AND('[1]PWS Information'!$E$10="CWS",U4558="Other",Q4558="Lead")),
(AND('[1]PWS Information'!$E$10="CWS",U4558="Building",Q4558="Lead")))),"Tier 2",
IF((OR((AND('[1]PWS Information'!$E$10="CWS",U4558="Single Family Residence",Q4558="Galvanized Requiring Replacement")),
(AND('[1]PWS Information'!$E$10="CWS",U4558="Single Family Residence",Q4558="Galvanized Requiring Replacement",R4558="Yes")),
(AND('[1]PWS Information'!$E$10="NTNC",Q4558="Galvanized Requiring Replacement")),
(AND('[1]PWS Information'!$E$10="NTNC",U4558="Single Family Residence",R4558="Yes")))),"Tier 3",
IF((OR((AND('[1]PWS Information'!$E$10="CWS",U4558="Single Family Residence",S4558="Yes",Q4558="Non-Lead", J4558="Non-Lead - Copper",L4558="Before 1989")),
(AND('[1]PWS Information'!$E$10="CWS",U4558="Single Family Residence",S4558="Yes",Q4558="Non-Lead", N4558="Non-Lead - Copper",O4558="Before 1989")))),"Tier 4",
IF((OR((AND('[1]PWS Information'!$E$10="NTNC",Q4558="Non-Lead")),
(AND('[1]PWS Information'!$E$10="CWS",Q4558="Non-Lead",S4558="")),
(AND('[1]PWS Information'!$E$10="CWS",Q4558="Non-Lead",S4558="No")),
(AND('[1]PWS Information'!$E$10="CWS",Q4558="Non-Lead",S4558="Don't Know")),
(AND('[1]PWS Information'!$E$10="CWS",Q4558="Non-Lead", J4558="Non-Lead - Copper", S4558="Yes", L4558="Between 1989 and 2014")),
(AND('[1]PWS Information'!$E$10="CWS",Q4558="Non-Lead", J4558="Non-Lead - Copper", S4558="Yes", L4558="After 2014")),
(AND('[1]PWS Information'!$E$10="CWS",Q4558="Non-Lead", J4558="Non-Lead - Copper", S4558="Yes", L4558="Unknown")),
(AND('[1]PWS Information'!$E$10="CWS",Q4558="Non-Lead", N4558="Non-Lead - Copper", S4558="Yes", O4558="Between 1989 and 2014")),
(AND('[1]PWS Information'!$E$10="CWS",Q4558="Non-Lead", N4558="Non-Lead - Copper", S4558="Yes", O4558="After 2014")),
(AND('[1]PWS Information'!$E$10="CWS",Q4558="Non-Lead", N4558="Non-Lead - Copper", S4558="Yes", O4558="Unknown")),
(AND('[1]PWS Information'!$E$10="CWS",Q4558="Unknown")),
(AND('[1]PWS Information'!$E$10="NTNC",Q4558="Unknown")))),"Tier 5",
"")))))</f>
        <v>Tier 5</v>
      </c>
      <c r="Z4558" s="71"/>
      <c r="AA4558" s="71"/>
    </row>
    <row r="4559" spans="1:27" ht="57.6" x14ac:dyDescent="0.3">
      <c r="A4559" s="1"/>
      <c r="B4559" s="70">
        <v>15935903</v>
      </c>
      <c r="C4559" s="60">
        <v>965</v>
      </c>
      <c r="D4559" s="61" t="s">
        <v>1623</v>
      </c>
      <c r="E4559" s="61" t="s">
        <v>49</v>
      </c>
      <c r="F4559" s="61">
        <v>78640</v>
      </c>
      <c r="G4559" s="62" t="s">
        <v>1462</v>
      </c>
      <c r="H4559" s="63">
        <v>29.960064200000001</v>
      </c>
      <c r="I4559" s="64">
        <v>-97.842629900000006</v>
      </c>
      <c r="J4559" s="65" t="s">
        <v>50</v>
      </c>
      <c r="K4559" s="66" t="s">
        <v>51</v>
      </c>
      <c r="L4559" s="62" t="s">
        <v>58</v>
      </c>
      <c r="M4559" s="69"/>
      <c r="N4559" s="65" t="s">
        <v>50</v>
      </c>
      <c r="O4559" s="66" t="s">
        <v>58</v>
      </c>
      <c r="P4559" s="69"/>
      <c r="Q4559" s="55" t="str">
        <f t="shared" si="71"/>
        <v>Non-Lead</v>
      </c>
      <c r="R4559" s="70" t="s">
        <v>51</v>
      </c>
      <c r="S4559" s="70" t="s">
        <v>51</v>
      </c>
      <c r="T4559" s="70"/>
      <c r="U4559" s="71" t="s">
        <v>53</v>
      </c>
      <c r="V4559" s="71" t="s">
        <v>51</v>
      </c>
      <c r="W4559" s="71" t="s">
        <v>51</v>
      </c>
      <c r="X4559" s="71" t="s">
        <v>51</v>
      </c>
      <c r="Y4559" s="72" t="str">
        <f>IF((OR((AND('[1]PWS Information'!$E$10="CWS",U4559="Single Family Residence",Q4559="Lead")),
(AND('[1]PWS Information'!$E$10="CWS",U4559="Multiple Family Residence",'[1]PWS Information'!$E$11="Yes",Q4559="Lead")),
(AND('[1]PWS Information'!$E$10="NTNC",Q4559="Lead")))),"Tier 1",
IF((OR((AND('[1]PWS Information'!$E$10="CWS",U4559="Multiple Family Residence",'[1]PWS Information'!$E$11="No",Q4559="Lead")),
(AND('[1]PWS Information'!$E$10="CWS",U4559="Other",Q4559="Lead")),
(AND('[1]PWS Information'!$E$10="CWS",U4559="Building",Q4559="Lead")))),"Tier 2",
IF((OR((AND('[1]PWS Information'!$E$10="CWS",U4559="Single Family Residence",Q4559="Galvanized Requiring Replacement")),
(AND('[1]PWS Information'!$E$10="CWS",U4559="Single Family Residence",Q4559="Galvanized Requiring Replacement",R4559="Yes")),
(AND('[1]PWS Information'!$E$10="NTNC",Q4559="Galvanized Requiring Replacement")),
(AND('[1]PWS Information'!$E$10="NTNC",U4559="Single Family Residence",R4559="Yes")))),"Tier 3",
IF((OR((AND('[1]PWS Information'!$E$10="CWS",U4559="Single Family Residence",S4559="Yes",Q4559="Non-Lead", J4559="Non-Lead - Copper",L4559="Before 1989")),
(AND('[1]PWS Information'!$E$10="CWS",U4559="Single Family Residence",S4559="Yes",Q4559="Non-Lead", N4559="Non-Lead - Copper",O4559="Before 1989")))),"Tier 4",
IF((OR((AND('[1]PWS Information'!$E$10="NTNC",Q4559="Non-Lead")),
(AND('[1]PWS Information'!$E$10="CWS",Q4559="Non-Lead",S4559="")),
(AND('[1]PWS Information'!$E$10="CWS",Q4559="Non-Lead",S4559="No")),
(AND('[1]PWS Information'!$E$10="CWS",Q4559="Non-Lead",S4559="Don't Know")),
(AND('[1]PWS Information'!$E$10="CWS",Q4559="Non-Lead", J4559="Non-Lead - Copper", S4559="Yes", L4559="Between 1989 and 2014")),
(AND('[1]PWS Information'!$E$10="CWS",Q4559="Non-Lead", J4559="Non-Lead - Copper", S4559="Yes", L4559="After 2014")),
(AND('[1]PWS Information'!$E$10="CWS",Q4559="Non-Lead", J4559="Non-Lead - Copper", S4559="Yes", L4559="Unknown")),
(AND('[1]PWS Information'!$E$10="CWS",Q4559="Non-Lead", N4559="Non-Lead - Copper", S4559="Yes", O4559="Between 1989 and 2014")),
(AND('[1]PWS Information'!$E$10="CWS",Q4559="Non-Lead", N4559="Non-Lead - Copper", S4559="Yes", O4559="After 2014")),
(AND('[1]PWS Information'!$E$10="CWS",Q4559="Non-Lead", N4559="Non-Lead - Copper", S4559="Yes", O4559="Unknown")),
(AND('[1]PWS Information'!$E$10="CWS",Q4559="Unknown")),
(AND('[1]PWS Information'!$E$10="NTNC",Q4559="Unknown")))),"Tier 5",
"")))))</f>
        <v>Tier 5</v>
      </c>
      <c r="Z4559" s="71"/>
      <c r="AA4559" s="71"/>
    </row>
    <row r="4560" spans="1:27" ht="57.6" x14ac:dyDescent="0.3">
      <c r="A4560" s="1"/>
      <c r="B4560" s="70">
        <v>10139580</v>
      </c>
      <c r="C4560" s="60">
        <v>101</v>
      </c>
      <c r="D4560" s="61" t="s">
        <v>1634</v>
      </c>
      <c r="E4560" s="61" t="s">
        <v>49</v>
      </c>
      <c r="F4560" s="61">
        <v>78640</v>
      </c>
      <c r="G4560" s="62" t="s">
        <v>1462</v>
      </c>
      <c r="H4560" s="63">
        <v>29.959826</v>
      </c>
      <c r="I4560" s="64">
        <v>-97.843227999999996</v>
      </c>
      <c r="J4560" s="65" t="s">
        <v>50</v>
      </c>
      <c r="K4560" s="66" t="s">
        <v>51</v>
      </c>
      <c r="L4560" s="62" t="s">
        <v>58</v>
      </c>
      <c r="M4560" s="69"/>
      <c r="N4560" s="65" t="s">
        <v>50</v>
      </c>
      <c r="O4560" s="66" t="s">
        <v>58</v>
      </c>
      <c r="P4560" s="69"/>
      <c r="Q4560" s="55" t="str">
        <f t="shared" si="71"/>
        <v>Non-Lead</v>
      </c>
      <c r="R4560" s="70" t="s">
        <v>51</v>
      </c>
      <c r="S4560" s="70" t="s">
        <v>51</v>
      </c>
      <c r="T4560" s="70"/>
      <c r="U4560" s="71" t="s">
        <v>53</v>
      </c>
      <c r="V4560" s="71" t="s">
        <v>51</v>
      </c>
      <c r="W4560" s="71" t="s">
        <v>51</v>
      </c>
      <c r="X4560" s="71" t="s">
        <v>51</v>
      </c>
      <c r="Y4560" s="72" t="str">
        <f>IF((OR((AND('[1]PWS Information'!$E$10="CWS",U4560="Single Family Residence",Q4560="Lead")),
(AND('[1]PWS Information'!$E$10="CWS",U4560="Multiple Family Residence",'[1]PWS Information'!$E$11="Yes",Q4560="Lead")),
(AND('[1]PWS Information'!$E$10="NTNC",Q4560="Lead")))),"Tier 1",
IF((OR((AND('[1]PWS Information'!$E$10="CWS",U4560="Multiple Family Residence",'[1]PWS Information'!$E$11="No",Q4560="Lead")),
(AND('[1]PWS Information'!$E$10="CWS",U4560="Other",Q4560="Lead")),
(AND('[1]PWS Information'!$E$10="CWS",U4560="Building",Q4560="Lead")))),"Tier 2",
IF((OR((AND('[1]PWS Information'!$E$10="CWS",U4560="Single Family Residence",Q4560="Galvanized Requiring Replacement")),
(AND('[1]PWS Information'!$E$10="CWS",U4560="Single Family Residence",Q4560="Galvanized Requiring Replacement",R4560="Yes")),
(AND('[1]PWS Information'!$E$10="NTNC",Q4560="Galvanized Requiring Replacement")),
(AND('[1]PWS Information'!$E$10="NTNC",U4560="Single Family Residence",R4560="Yes")))),"Tier 3",
IF((OR((AND('[1]PWS Information'!$E$10="CWS",U4560="Single Family Residence",S4560="Yes",Q4560="Non-Lead", J4560="Non-Lead - Copper",L4560="Before 1989")),
(AND('[1]PWS Information'!$E$10="CWS",U4560="Single Family Residence",S4560="Yes",Q4560="Non-Lead", N4560="Non-Lead - Copper",O4560="Before 1989")))),"Tier 4",
IF((OR((AND('[1]PWS Information'!$E$10="NTNC",Q4560="Non-Lead")),
(AND('[1]PWS Information'!$E$10="CWS",Q4560="Non-Lead",S4560="")),
(AND('[1]PWS Information'!$E$10="CWS",Q4560="Non-Lead",S4560="No")),
(AND('[1]PWS Information'!$E$10="CWS",Q4560="Non-Lead",S4560="Don't Know")),
(AND('[1]PWS Information'!$E$10="CWS",Q4560="Non-Lead", J4560="Non-Lead - Copper", S4560="Yes", L4560="Between 1989 and 2014")),
(AND('[1]PWS Information'!$E$10="CWS",Q4560="Non-Lead", J4560="Non-Lead - Copper", S4560="Yes", L4560="After 2014")),
(AND('[1]PWS Information'!$E$10="CWS",Q4560="Non-Lead", J4560="Non-Lead - Copper", S4560="Yes", L4560="Unknown")),
(AND('[1]PWS Information'!$E$10="CWS",Q4560="Non-Lead", N4560="Non-Lead - Copper", S4560="Yes", O4560="Between 1989 and 2014")),
(AND('[1]PWS Information'!$E$10="CWS",Q4560="Non-Lead", N4560="Non-Lead - Copper", S4560="Yes", O4560="After 2014")),
(AND('[1]PWS Information'!$E$10="CWS",Q4560="Non-Lead", N4560="Non-Lead - Copper", S4560="Yes", O4560="Unknown")),
(AND('[1]PWS Information'!$E$10="CWS",Q4560="Unknown")),
(AND('[1]PWS Information'!$E$10="NTNC",Q4560="Unknown")))),"Tier 5",
"")))))</f>
        <v>Tier 5</v>
      </c>
      <c r="Z4560" s="71"/>
      <c r="AA4560" s="71"/>
    </row>
    <row r="4561" spans="1:27" ht="86.4" x14ac:dyDescent="0.3">
      <c r="A4561" s="1"/>
      <c r="B4561" s="70">
        <v>1408871</v>
      </c>
      <c r="C4561" s="60">
        <v>111</v>
      </c>
      <c r="D4561" s="61" t="s">
        <v>1634</v>
      </c>
      <c r="E4561" s="61" t="s">
        <v>49</v>
      </c>
      <c r="F4561" s="61">
        <v>78640</v>
      </c>
      <c r="G4561" s="62" t="s">
        <v>1635</v>
      </c>
      <c r="H4561" s="63">
        <v>29.959907399999999</v>
      </c>
      <c r="I4561" s="64">
        <v>-97.843320399999996</v>
      </c>
      <c r="J4561" s="65" t="s">
        <v>50</v>
      </c>
      <c r="K4561" s="66" t="s">
        <v>51</v>
      </c>
      <c r="L4561" s="62" t="s">
        <v>58</v>
      </c>
      <c r="M4561" s="69"/>
      <c r="N4561" s="65" t="s">
        <v>50</v>
      </c>
      <c r="O4561" s="66" t="s">
        <v>58</v>
      </c>
      <c r="P4561" s="69"/>
      <c r="Q4561" s="55" t="str">
        <f t="shared" si="71"/>
        <v>Non-Lead</v>
      </c>
      <c r="R4561" s="70" t="s">
        <v>51</v>
      </c>
      <c r="S4561" s="70" t="s">
        <v>51</v>
      </c>
      <c r="T4561" s="70"/>
      <c r="U4561" s="71" t="s">
        <v>53</v>
      </c>
      <c r="V4561" s="71" t="s">
        <v>51</v>
      </c>
      <c r="W4561" s="71" t="s">
        <v>51</v>
      </c>
      <c r="X4561" s="71" t="s">
        <v>51</v>
      </c>
      <c r="Y4561" s="72" t="str">
        <f>IF((OR((AND('[1]PWS Information'!$E$10="CWS",U4561="Single Family Residence",Q4561="Lead")),
(AND('[1]PWS Information'!$E$10="CWS",U4561="Multiple Family Residence",'[1]PWS Information'!$E$11="Yes",Q4561="Lead")),
(AND('[1]PWS Information'!$E$10="NTNC",Q4561="Lead")))),"Tier 1",
IF((OR((AND('[1]PWS Information'!$E$10="CWS",U4561="Multiple Family Residence",'[1]PWS Information'!$E$11="No",Q4561="Lead")),
(AND('[1]PWS Information'!$E$10="CWS",U4561="Other",Q4561="Lead")),
(AND('[1]PWS Information'!$E$10="CWS",U4561="Building",Q4561="Lead")))),"Tier 2",
IF((OR((AND('[1]PWS Information'!$E$10="CWS",U4561="Single Family Residence",Q4561="Galvanized Requiring Replacement")),
(AND('[1]PWS Information'!$E$10="CWS",U4561="Single Family Residence",Q4561="Galvanized Requiring Replacement",R4561="Yes")),
(AND('[1]PWS Information'!$E$10="NTNC",Q4561="Galvanized Requiring Replacement")),
(AND('[1]PWS Information'!$E$10="NTNC",U4561="Single Family Residence",R4561="Yes")))),"Tier 3",
IF((OR((AND('[1]PWS Information'!$E$10="CWS",U4561="Single Family Residence",S4561="Yes",Q4561="Non-Lead", J4561="Non-Lead - Copper",L4561="Before 1989")),
(AND('[1]PWS Information'!$E$10="CWS",U4561="Single Family Residence",S4561="Yes",Q4561="Non-Lead", N4561="Non-Lead - Copper",O4561="Before 1989")))),"Tier 4",
IF((OR((AND('[1]PWS Information'!$E$10="NTNC",Q4561="Non-Lead")),
(AND('[1]PWS Information'!$E$10="CWS",Q4561="Non-Lead",S4561="")),
(AND('[1]PWS Information'!$E$10="CWS",Q4561="Non-Lead",S4561="No")),
(AND('[1]PWS Information'!$E$10="CWS",Q4561="Non-Lead",S4561="Don't Know")),
(AND('[1]PWS Information'!$E$10="CWS",Q4561="Non-Lead", J4561="Non-Lead - Copper", S4561="Yes", L4561="Between 1989 and 2014")),
(AND('[1]PWS Information'!$E$10="CWS",Q4561="Non-Lead", J4561="Non-Lead - Copper", S4561="Yes", L4561="After 2014")),
(AND('[1]PWS Information'!$E$10="CWS",Q4561="Non-Lead", J4561="Non-Lead - Copper", S4561="Yes", L4561="Unknown")),
(AND('[1]PWS Information'!$E$10="CWS",Q4561="Non-Lead", N4561="Non-Lead - Copper", S4561="Yes", O4561="Between 1989 and 2014")),
(AND('[1]PWS Information'!$E$10="CWS",Q4561="Non-Lead", N4561="Non-Lead - Copper", S4561="Yes", O4561="After 2014")),
(AND('[1]PWS Information'!$E$10="CWS",Q4561="Non-Lead", N4561="Non-Lead - Copper", S4561="Yes", O4561="Unknown")),
(AND('[1]PWS Information'!$E$10="CWS",Q4561="Unknown")),
(AND('[1]PWS Information'!$E$10="NTNC",Q4561="Unknown")))),"Tier 5",
"")))))</f>
        <v>Tier 5</v>
      </c>
      <c r="Z4561" s="71"/>
      <c r="AA4561" s="71"/>
    </row>
    <row r="4562" spans="1:27" ht="57.6" x14ac:dyDescent="0.3">
      <c r="A4562" s="17"/>
      <c r="B4562" s="70">
        <v>10283457</v>
      </c>
      <c r="C4562" s="60">
        <v>121</v>
      </c>
      <c r="D4562" s="61" t="s">
        <v>1634</v>
      </c>
      <c r="E4562" s="61" t="s">
        <v>49</v>
      </c>
      <c r="F4562" s="61">
        <v>78640</v>
      </c>
      <c r="G4562" s="62" t="s">
        <v>1462</v>
      </c>
      <c r="H4562" s="63">
        <v>29.959988800000001</v>
      </c>
      <c r="I4562" s="64">
        <v>-97.843412799999996</v>
      </c>
      <c r="J4562" s="65" t="s">
        <v>50</v>
      </c>
      <c r="K4562" s="66" t="s">
        <v>51</v>
      </c>
      <c r="L4562" s="62" t="s">
        <v>58</v>
      </c>
      <c r="M4562" s="69"/>
      <c r="N4562" s="65" t="s">
        <v>50</v>
      </c>
      <c r="O4562" s="66" t="s">
        <v>58</v>
      </c>
      <c r="P4562" s="69"/>
      <c r="Q4562" s="55" t="str">
        <f t="shared" si="71"/>
        <v>Non-Lead</v>
      </c>
      <c r="R4562" s="70" t="s">
        <v>51</v>
      </c>
      <c r="S4562" s="70" t="s">
        <v>51</v>
      </c>
      <c r="T4562" s="70"/>
      <c r="U4562" s="71" t="s">
        <v>53</v>
      </c>
      <c r="V4562" s="71" t="s">
        <v>51</v>
      </c>
      <c r="W4562" s="71" t="s">
        <v>51</v>
      </c>
      <c r="X4562" s="71" t="s">
        <v>51</v>
      </c>
      <c r="Y4562" s="72" t="str">
        <f>IF((OR((AND('[1]PWS Information'!$E$10="CWS",U4562="Single Family Residence",Q4562="Lead")),
(AND('[1]PWS Information'!$E$10="CWS",U4562="Multiple Family Residence",'[1]PWS Information'!$E$11="Yes",Q4562="Lead")),
(AND('[1]PWS Information'!$E$10="NTNC",Q4562="Lead")))),"Tier 1",
IF((OR((AND('[1]PWS Information'!$E$10="CWS",U4562="Multiple Family Residence",'[1]PWS Information'!$E$11="No",Q4562="Lead")),
(AND('[1]PWS Information'!$E$10="CWS",U4562="Other",Q4562="Lead")),
(AND('[1]PWS Information'!$E$10="CWS",U4562="Building",Q4562="Lead")))),"Tier 2",
IF((OR((AND('[1]PWS Information'!$E$10="CWS",U4562="Single Family Residence",Q4562="Galvanized Requiring Replacement")),
(AND('[1]PWS Information'!$E$10="CWS",U4562="Single Family Residence",Q4562="Galvanized Requiring Replacement",R4562="Yes")),
(AND('[1]PWS Information'!$E$10="NTNC",Q4562="Galvanized Requiring Replacement")),
(AND('[1]PWS Information'!$E$10="NTNC",U4562="Single Family Residence",R4562="Yes")))),"Tier 3",
IF((OR((AND('[1]PWS Information'!$E$10="CWS",U4562="Single Family Residence",S4562="Yes",Q4562="Non-Lead", J4562="Non-Lead - Copper",L4562="Before 1989")),
(AND('[1]PWS Information'!$E$10="CWS",U4562="Single Family Residence",S4562="Yes",Q4562="Non-Lead", N4562="Non-Lead - Copper",O4562="Before 1989")))),"Tier 4",
IF((OR((AND('[1]PWS Information'!$E$10="NTNC",Q4562="Non-Lead")),
(AND('[1]PWS Information'!$E$10="CWS",Q4562="Non-Lead",S4562="")),
(AND('[1]PWS Information'!$E$10="CWS",Q4562="Non-Lead",S4562="No")),
(AND('[1]PWS Information'!$E$10="CWS",Q4562="Non-Lead",S4562="Don't Know")),
(AND('[1]PWS Information'!$E$10="CWS",Q4562="Non-Lead", J4562="Non-Lead - Copper", S4562="Yes", L4562="Between 1989 and 2014")),
(AND('[1]PWS Information'!$E$10="CWS",Q4562="Non-Lead", J4562="Non-Lead - Copper", S4562="Yes", L4562="After 2014")),
(AND('[1]PWS Information'!$E$10="CWS",Q4562="Non-Lead", J4562="Non-Lead - Copper", S4562="Yes", L4562="Unknown")),
(AND('[1]PWS Information'!$E$10="CWS",Q4562="Non-Lead", N4562="Non-Lead - Copper", S4562="Yes", O4562="Between 1989 and 2014")),
(AND('[1]PWS Information'!$E$10="CWS",Q4562="Non-Lead", N4562="Non-Lead - Copper", S4562="Yes", O4562="After 2014")),
(AND('[1]PWS Information'!$E$10="CWS",Q4562="Non-Lead", N4562="Non-Lead - Copper", S4562="Yes", O4562="Unknown")),
(AND('[1]PWS Information'!$E$10="CWS",Q4562="Unknown")),
(AND('[1]PWS Information'!$E$10="NTNC",Q4562="Unknown")))),"Tier 5",
"")))))</f>
        <v>Tier 5</v>
      </c>
      <c r="Z4562" s="71"/>
      <c r="AA4562" s="71"/>
    </row>
    <row r="4563" spans="1:27" ht="57.6" x14ac:dyDescent="0.3">
      <c r="A4563" s="1"/>
      <c r="B4563" s="70">
        <v>15919280</v>
      </c>
      <c r="C4563" s="60">
        <v>131</v>
      </c>
      <c r="D4563" s="61" t="s">
        <v>1634</v>
      </c>
      <c r="E4563" s="61" t="s">
        <v>49</v>
      </c>
      <c r="F4563" s="61">
        <v>78640</v>
      </c>
      <c r="G4563" s="62" t="s">
        <v>1462</v>
      </c>
      <c r="H4563" s="63">
        <v>29.960070200000001</v>
      </c>
      <c r="I4563" s="64">
        <v>-97.843505199999996</v>
      </c>
      <c r="J4563" s="65" t="s">
        <v>50</v>
      </c>
      <c r="K4563" s="66" t="s">
        <v>51</v>
      </c>
      <c r="L4563" s="62" t="s">
        <v>58</v>
      </c>
      <c r="M4563" s="69"/>
      <c r="N4563" s="65" t="s">
        <v>50</v>
      </c>
      <c r="O4563" s="66" t="s">
        <v>58</v>
      </c>
      <c r="P4563" s="69"/>
      <c r="Q4563" s="55" t="str">
        <f t="shared" si="71"/>
        <v>Non-Lead</v>
      </c>
      <c r="R4563" s="70" t="s">
        <v>51</v>
      </c>
      <c r="S4563" s="70" t="s">
        <v>51</v>
      </c>
      <c r="T4563" s="70"/>
      <c r="U4563" s="71" t="s">
        <v>53</v>
      </c>
      <c r="V4563" s="71" t="s">
        <v>51</v>
      </c>
      <c r="W4563" s="71" t="s">
        <v>51</v>
      </c>
      <c r="X4563" s="71" t="s">
        <v>51</v>
      </c>
      <c r="Y4563" s="72" t="str">
        <f>IF((OR((AND('[1]PWS Information'!$E$10="CWS",U4563="Single Family Residence",Q4563="Lead")),
(AND('[1]PWS Information'!$E$10="CWS",U4563="Multiple Family Residence",'[1]PWS Information'!$E$11="Yes",Q4563="Lead")),
(AND('[1]PWS Information'!$E$10="NTNC",Q4563="Lead")))),"Tier 1",
IF((OR((AND('[1]PWS Information'!$E$10="CWS",U4563="Multiple Family Residence",'[1]PWS Information'!$E$11="No",Q4563="Lead")),
(AND('[1]PWS Information'!$E$10="CWS",U4563="Other",Q4563="Lead")),
(AND('[1]PWS Information'!$E$10="CWS",U4563="Building",Q4563="Lead")))),"Tier 2",
IF((OR((AND('[1]PWS Information'!$E$10="CWS",U4563="Single Family Residence",Q4563="Galvanized Requiring Replacement")),
(AND('[1]PWS Information'!$E$10="CWS",U4563="Single Family Residence",Q4563="Galvanized Requiring Replacement",R4563="Yes")),
(AND('[1]PWS Information'!$E$10="NTNC",Q4563="Galvanized Requiring Replacement")),
(AND('[1]PWS Information'!$E$10="NTNC",U4563="Single Family Residence",R4563="Yes")))),"Tier 3",
IF((OR((AND('[1]PWS Information'!$E$10="CWS",U4563="Single Family Residence",S4563="Yes",Q4563="Non-Lead", J4563="Non-Lead - Copper",L4563="Before 1989")),
(AND('[1]PWS Information'!$E$10="CWS",U4563="Single Family Residence",S4563="Yes",Q4563="Non-Lead", N4563="Non-Lead - Copper",O4563="Before 1989")))),"Tier 4",
IF((OR((AND('[1]PWS Information'!$E$10="NTNC",Q4563="Non-Lead")),
(AND('[1]PWS Information'!$E$10="CWS",Q4563="Non-Lead",S4563="")),
(AND('[1]PWS Information'!$E$10="CWS",Q4563="Non-Lead",S4563="No")),
(AND('[1]PWS Information'!$E$10="CWS",Q4563="Non-Lead",S4563="Don't Know")),
(AND('[1]PWS Information'!$E$10="CWS",Q4563="Non-Lead", J4563="Non-Lead - Copper", S4563="Yes", L4563="Between 1989 and 2014")),
(AND('[1]PWS Information'!$E$10="CWS",Q4563="Non-Lead", J4563="Non-Lead - Copper", S4563="Yes", L4563="After 2014")),
(AND('[1]PWS Information'!$E$10="CWS",Q4563="Non-Lead", J4563="Non-Lead - Copper", S4563="Yes", L4563="Unknown")),
(AND('[1]PWS Information'!$E$10="CWS",Q4563="Non-Lead", N4563="Non-Lead - Copper", S4563="Yes", O4563="Between 1989 and 2014")),
(AND('[1]PWS Information'!$E$10="CWS",Q4563="Non-Lead", N4563="Non-Lead - Copper", S4563="Yes", O4563="After 2014")),
(AND('[1]PWS Information'!$E$10="CWS",Q4563="Non-Lead", N4563="Non-Lead - Copper", S4563="Yes", O4563="Unknown")),
(AND('[1]PWS Information'!$E$10="CWS",Q4563="Unknown")),
(AND('[1]PWS Information'!$E$10="NTNC",Q4563="Unknown")))),"Tier 5",
"")))))</f>
        <v>Tier 5</v>
      </c>
      <c r="Z4563" s="71"/>
      <c r="AA4563" s="71"/>
    </row>
    <row r="4564" spans="1:27" ht="86.4" x14ac:dyDescent="0.3">
      <c r="A4564" s="1"/>
      <c r="B4564" s="70">
        <v>1409360</v>
      </c>
      <c r="C4564" s="60">
        <v>141</v>
      </c>
      <c r="D4564" s="61" t="s">
        <v>1634</v>
      </c>
      <c r="E4564" s="61" t="s">
        <v>49</v>
      </c>
      <c r="F4564" s="61">
        <v>78640</v>
      </c>
      <c r="G4564" s="62" t="s">
        <v>1636</v>
      </c>
      <c r="H4564" s="63">
        <v>29.9601516</v>
      </c>
      <c r="I4564" s="64">
        <v>-97.843597599999995</v>
      </c>
      <c r="J4564" s="65" t="s">
        <v>50</v>
      </c>
      <c r="K4564" s="66" t="s">
        <v>51</v>
      </c>
      <c r="L4564" s="62" t="s">
        <v>58</v>
      </c>
      <c r="M4564" s="69"/>
      <c r="N4564" s="65" t="s">
        <v>50</v>
      </c>
      <c r="O4564" s="66" t="s">
        <v>58</v>
      </c>
      <c r="P4564" s="69"/>
      <c r="Q4564" s="55" t="str">
        <f t="shared" si="71"/>
        <v>Non-Lead</v>
      </c>
      <c r="R4564" s="70" t="s">
        <v>51</v>
      </c>
      <c r="S4564" s="70" t="s">
        <v>51</v>
      </c>
      <c r="T4564" s="70"/>
      <c r="U4564" s="71" t="s">
        <v>53</v>
      </c>
      <c r="V4564" s="71" t="s">
        <v>51</v>
      </c>
      <c r="W4564" s="71" t="s">
        <v>51</v>
      </c>
      <c r="X4564" s="71" t="s">
        <v>51</v>
      </c>
      <c r="Y4564" s="72" t="str">
        <f>IF((OR((AND('[1]PWS Information'!$E$10="CWS",U4564="Single Family Residence",Q4564="Lead")),
(AND('[1]PWS Information'!$E$10="CWS",U4564="Multiple Family Residence",'[1]PWS Information'!$E$11="Yes",Q4564="Lead")),
(AND('[1]PWS Information'!$E$10="NTNC",Q4564="Lead")))),"Tier 1",
IF((OR((AND('[1]PWS Information'!$E$10="CWS",U4564="Multiple Family Residence",'[1]PWS Information'!$E$11="No",Q4564="Lead")),
(AND('[1]PWS Information'!$E$10="CWS",U4564="Other",Q4564="Lead")),
(AND('[1]PWS Information'!$E$10="CWS",U4564="Building",Q4564="Lead")))),"Tier 2",
IF((OR((AND('[1]PWS Information'!$E$10="CWS",U4564="Single Family Residence",Q4564="Galvanized Requiring Replacement")),
(AND('[1]PWS Information'!$E$10="CWS",U4564="Single Family Residence",Q4564="Galvanized Requiring Replacement",R4564="Yes")),
(AND('[1]PWS Information'!$E$10="NTNC",Q4564="Galvanized Requiring Replacement")),
(AND('[1]PWS Information'!$E$10="NTNC",U4564="Single Family Residence",R4564="Yes")))),"Tier 3",
IF((OR((AND('[1]PWS Information'!$E$10="CWS",U4564="Single Family Residence",S4564="Yes",Q4564="Non-Lead", J4564="Non-Lead - Copper",L4564="Before 1989")),
(AND('[1]PWS Information'!$E$10="CWS",U4564="Single Family Residence",S4564="Yes",Q4564="Non-Lead", N4564="Non-Lead - Copper",O4564="Before 1989")))),"Tier 4",
IF((OR((AND('[1]PWS Information'!$E$10="NTNC",Q4564="Non-Lead")),
(AND('[1]PWS Information'!$E$10="CWS",Q4564="Non-Lead",S4564="")),
(AND('[1]PWS Information'!$E$10="CWS",Q4564="Non-Lead",S4564="No")),
(AND('[1]PWS Information'!$E$10="CWS",Q4564="Non-Lead",S4564="Don't Know")),
(AND('[1]PWS Information'!$E$10="CWS",Q4564="Non-Lead", J4564="Non-Lead - Copper", S4564="Yes", L4564="Between 1989 and 2014")),
(AND('[1]PWS Information'!$E$10="CWS",Q4564="Non-Lead", J4564="Non-Lead - Copper", S4564="Yes", L4564="After 2014")),
(AND('[1]PWS Information'!$E$10="CWS",Q4564="Non-Lead", J4564="Non-Lead - Copper", S4564="Yes", L4564="Unknown")),
(AND('[1]PWS Information'!$E$10="CWS",Q4564="Non-Lead", N4564="Non-Lead - Copper", S4564="Yes", O4564="Between 1989 and 2014")),
(AND('[1]PWS Information'!$E$10="CWS",Q4564="Non-Lead", N4564="Non-Lead - Copper", S4564="Yes", O4564="After 2014")),
(AND('[1]PWS Information'!$E$10="CWS",Q4564="Non-Lead", N4564="Non-Lead - Copper", S4564="Yes", O4564="Unknown")),
(AND('[1]PWS Information'!$E$10="CWS",Q4564="Unknown")),
(AND('[1]PWS Information'!$E$10="NTNC",Q4564="Unknown")))),"Tier 5",
"")))))</f>
        <v>Tier 5</v>
      </c>
      <c r="Z4564" s="71"/>
      <c r="AA4564" s="71"/>
    </row>
    <row r="4565" spans="1:27" ht="57.6" x14ac:dyDescent="0.3">
      <c r="A4565" s="1"/>
      <c r="B4565" s="70">
        <v>10286698</v>
      </c>
      <c r="C4565" s="60">
        <v>151</v>
      </c>
      <c r="D4565" s="61" t="s">
        <v>1634</v>
      </c>
      <c r="E4565" s="61" t="s">
        <v>49</v>
      </c>
      <c r="F4565" s="61">
        <v>78640</v>
      </c>
      <c r="G4565" s="62" t="s">
        <v>1462</v>
      </c>
      <c r="H4565" s="63">
        <v>29.960232999999999</v>
      </c>
      <c r="I4565" s="64">
        <v>-97.843689999999995</v>
      </c>
      <c r="J4565" s="65" t="s">
        <v>50</v>
      </c>
      <c r="K4565" s="66" t="s">
        <v>51</v>
      </c>
      <c r="L4565" s="62" t="s">
        <v>58</v>
      </c>
      <c r="M4565" s="69"/>
      <c r="N4565" s="65" t="s">
        <v>50</v>
      </c>
      <c r="O4565" s="66" t="s">
        <v>58</v>
      </c>
      <c r="P4565" s="69"/>
      <c r="Q4565" s="55" t="str">
        <f t="shared" si="71"/>
        <v>Non-Lead</v>
      </c>
      <c r="R4565" s="70" t="s">
        <v>51</v>
      </c>
      <c r="S4565" s="70" t="s">
        <v>51</v>
      </c>
      <c r="T4565" s="70"/>
      <c r="U4565" s="71" t="s">
        <v>53</v>
      </c>
      <c r="V4565" s="71" t="s">
        <v>51</v>
      </c>
      <c r="W4565" s="71" t="s">
        <v>51</v>
      </c>
      <c r="X4565" s="71" t="s">
        <v>51</v>
      </c>
      <c r="Y4565" s="72" t="str">
        <f>IF((OR((AND('[1]PWS Information'!$E$10="CWS",U4565="Single Family Residence",Q4565="Lead")),
(AND('[1]PWS Information'!$E$10="CWS",U4565="Multiple Family Residence",'[1]PWS Information'!$E$11="Yes",Q4565="Lead")),
(AND('[1]PWS Information'!$E$10="NTNC",Q4565="Lead")))),"Tier 1",
IF((OR((AND('[1]PWS Information'!$E$10="CWS",U4565="Multiple Family Residence",'[1]PWS Information'!$E$11="No",Q4565="Lead")),
(AND('[1]PWS Information'!$E$10="CWS",U4565="Other",Q4565="Lead")),
(AND('[1]PWS Information'!$E$10="CWS",U4565="Building",Q4565="Lead")))),"Tier 2",
IF((OR((AND('[1]PWS Information'!$E$10="CWS",U4565="Single Family Residence",Q4565="Galvanized Requiring Replacement")),
(AND('[1]PWS Information'!$E$10="CWS",U4565="Single Family Residence",Q4565="Galvanized Requiring Replacement",R4565="Yes")),
(AND('[1]PWS Information'!$E$10="NTNC",Q4565="Galvanized Requiring Replacement")),
(AND('[1]PWS Information'!$E$10="NTNC",U4565="Single Family Residence",R4565="Yes")))),"Tier 3",
IF((OR((AND('[1]PWS Information'!$E$10="CWS",U4565="Single Family Residence",S4565="Yes",Q4565="Non-Lead", J4565="Non-Lead - Copper",L4565="Before 1989")),
(AND('[1]PWS Information'!$E$10="CWS",U4565="Single Family Residence",S4565="Yes",Q4565="Non-Lead", N4565="Non-Lead - Copper",O4565="Before 1989")))),"Tier 4",
IF((OR((AND('[1]PWS Information'!$E$10="NTNC",Q4565="Non-Lead")),
(AND('[1]PWS Information'!$E$10="CWS",Q4565="Non-Lead",S4565="")),
(AND('[1]PWS Information'!$E$10="CWS",Q4565="Non-Lead",S4565="No")),
(AND('[1]PWS Information'!$E$10="CWS",Q4565="Non-Lead",S4565="Don't Know")),
(AND('[1]PWS Information'!$E$10="CWS",Q4565="Non-Lead", J4565="Non-Lead - Copper", S4565="Yes", L4565="Between 1989 and 2014")),
(AND('[1]PWS Information'!$E$10="CWS",Q4565="Non-Lead", J4565="Non-Lead - Copper", S4565="Yes", L4565="After 2014")),
(AND('[1]PWS Information'!$E$10="CWS",Q4565="Non-Lead", J4565="Non-Lead - Copper", S4565="Yes", L4565="Unknown")),
(AND('[1]PWS Information'!$E$10="CWS",Q4565="Non-Lead", N4565="Non-Lead - Copper", S4565="Yes", O4565="Between 1989 and 2014")),
(AND('[1]PWS Information'!$E$10="CWS",Q4565="Non-Lead", N4565="Non-Lead - Copper", S4565="Yes", O4565="After 2014")),
(AND('[1]PWS Information'!$E$10="CWS",Q4565="Non-Lead", N4565="Non-Lead - Copper", S4565="Yes", O4565="Unknown")),
(AND('[1]PWS Information'!$E$10="CWS",Q4565="Unknown")),
(AND('[1]PWS Information'!$E$10="NTNC",Q4565="Unknown")))),"Tier 5",
"")))))</f>
        <v>Tier 5</v>
      </c>
      <c r="Z4565" s="71"/>
      <c r="AA4565" s="71"/>
    </row>
    <row r="4566" spans="1:27" ht="57.6" x14ac:dyDescent="0.3">
      <c r="A4566" s="17"/>
      <c r="B4566" s="70">
        <v>7999699</v>
      </c>
      <c r="C4566" s="60">
        <v>161</v>
      </c>
      <c r="D4566" s="61" t="s">
        <v>1634</v>
      </c>
      <c r="E4566" s="61" t="s">
        <v>49</v>
      </c>
      <c r="F4566" s="61">
        <v>78640</v>
      </c>
      <c r="G4566" s="62" t="s">
        <v>1462</v>
      </c>
      <c r="H4566" s="63">
        <v>29.960448199999998</v>
      </c>
      <c r="I4566" s="64">
        <v>-97.843938499999993</v>
      </c>
      <c r="J4566" s="65" t="s">
        <v>50</v>
      </c>
      <c r="K4566" s="66" t="s">
        <v>51</v>
      </c>
      <c r="L4566" s="62" t="s">
        <v>58</v>
      </c>
      <c r="M4566" s="69"/>
      <c r="N4566" s="65" t="s">
        <v>50</v>
      </c>
      <c r="O4566" s="66" t="s">
        <v>58</v>
      </c>
      <c r="P4566" s="69"/>
      <c r="Q4566" s="55" t="str">
        <f t="shared" si="71"/>
        <v>Non-Lead</v>
      </c>
      <c r="R4566" s="70" t="s">
        <v>51</v>
      </c>
      <c r="S4566" s="70" t="s">
        <v>51</v>
      </c>
      <c r="T4566" s="70"/>
      <c r="U4566" s="71" t="s">
        <v>53</v>
      </c>
      <c r="V4566" s="71" t="s">
        <v>51</v>
      </c>
      <c r="W4566" s="71" t="s">
        <v>51</v>
      </c>
      <c r="X4566" s="71" t="s">
        <v>51</v>
      </c>
      <c r="Y4566" s="72" t="str">
        <f>IF((OR((AND('[1]PWS Information'!$E$10="CWS",U4566="Single Family Residence",Q4566="Lead")),
(AND('[1]PWS Information'!$E$10="CWS",U4566="Multiple Family Residence",'[1]PWS Information'!$E$11="Yes",Q4566="Lead")),
(AND('[1]PWS Information'!$E$10="NTNC",Q4566="Lead")))),"Tier 1",
IF((OR((AND('[1]PWS Information'!$E$10="CWS",U4566="Multiple Family Residence",'[1]PWS Information'!$E$11="No",Q4566="Lead")),
(AND('[1]PWS Information'!$E$10="CWS",U4566="Other",Q4566="Lead")),
(AND('[1]PWS Information'!$E$10="CWS",U4566="Building",Q4566="Lead")))),"Tier 2",
IF((OR((AND('[1]PWS Information'!$E$10="CWS",U4566="Single Family Residence",Q4566="Galvanized Requiring Replacement")),
(AND('[1]PWS Information'!$E$10="CWS",U4566="Single Family Residence",Q4566="Galvanized Requiring Replacement",R4566="Yes")),
(AND('[1]PWS Information'!$E$10="NTNC",Q4566="Galvanized Requiring Replacement")),
(AND('[1]PWS Information'!$E$10="NTNC",U4566="Single Family Residence",R4566="Yes")))),"Tier 3",
IF((OR((AND('[1]PWS Information'!$E$10="CWS",U4566="Single Family Residence",S4566="Yes",Q4566="Non-Lead", J4566="Non-Lead - Copper",L4566="Before 1989")),
(AND('[1]PWS Information'!$E$10="CWS",U4566="Single Family Residence",S4566="Yes",Q4566="Non-Lead", N4566="Non-Lead - Copper",O4566="Before 1989")))),"Tier 4",
IF((OR((AND('[1]PWS Information'!$E$10="NTNC",Q4566="Non-Lead")),
(AND('[1]PWS Information'!$E$10="CWS",Q4566="Non-Lead",S4566="")),
(AND('[1]PWS Information'!$E$10="CWS",Q4566="Non-Lead",S4566="No")),
(AND('[1]PWS Information'!$E$10="CWS",Q4566="Non-Lead",S4566="Don't Know")),
(AND('[1]PWS Information'!$E$10="CWS",Q4566="Non-Lead", J4566="Non-Lead - Copper", S4566="Yes", L4566="Between 1989 and 2014")),
(AND('[1]PWS Information'!$E$10="CWS",Q4566="Non-Lead", J4566="Non-Lead - Copper", S4566="Yes", L4566="After 2014")),
(AND('[1]PWS Information'!$E$10="CWS",Q4566="Non-Lead", J4566="Non-Lead - Copper", S4566="Yes", L4566="Unknown")),
(AND('[1]PWS Information'!$E$10="CWS",Q4566="Non-Lead", N4566="Non-Lead - Copper", S4566="Yes", O4566="Between 1989 and 2014")),
(AND('[1]PWS Information'!$E$10="CWS",Q4566="Non-Lead", N4566="Non-Lead - Copper", S4566="Yes", O4566="After 2014")),
(AND('[1]PWS Information'!$E$10="CWS",Q4566="Non-Lead", N4566="Non-Lead - Copper", S4566="Yes", O4566="Unknown")),
(AND('[1]PWS Information'!$E$10="CWS",Q4566="Unknown")),
(AND('[1]PWS Information'!$E$10="NTNC",Q4566="Unknown")))),"Tier 5",
"")))))</f>
        <v>Tier 5</v>
      </c>
      <c r="Z4566" s="71"/>
      <c r="AA4566" s="71"/>
    </row>
    <row r="4567" spans="1:27" ht="57.6" x14ac:dyDescent="0.3">
      <c r="A4567" s="1"/>
      <c r="B4567" s="70">
        <v>10293558</v>
      </c>
      <c r="C4567" s="60">
        <v>201</v>
      </c>
      <c r="D4567" s="61" t="s">
        <v>1634</v>
      </c>
      <c r="E4567" s="61" t="s">
        <v>49</v>
      </c>
      <c r="F4567" s="61">
        <v>78640</v>
      </c>
      <c r="G4567" s="62" t="s">
        <v>1462</v>
      </c>
      <c r="H4567" s="63">
        <v>29.9598181</v>
      </c>
      <c r="I4567" s="64">
        <v>-97.843077100000002</v>
      </c>
      <c r="J4567" s="65" t="s">
        <v>50</v>
      </c>
      <c r="K4567" s="66" t="s">
        <v>51</v>
      </c>
      <c r="L4567" s="62" t="s">
        <v>58</v>
      </c>
      <c r="M4567" s="69"/>
      <c r="N4567" s="65" t="s">
        <v>50</v>
      </c>
      <c r="O4567" s="66" t="s">
        <v>58</v>
      </c>
      <c r="P4567" s="69"/>
      <c r="Q4567" s="55" t="str">
        <f t="shared" si="71"/>
        <v>Non-Lead</v>
      </c>
      <c r="R4567" s="70" t="s">
        <v>51</v>
      </c>
      <c r="S4567" s="70" t="s">
        <v>51</v>
      </c>
      <c r="T4567" s="70"/>
      <c r="U4567" s="71" t="s">
        <v>53</v>
      </c>
      <c r="V4567" s="71" t="s">
        <v>51</v>
      </c>
      <c r="W4567" s="71" t="s">
        <v>51</v>
      </c>
      <c r="X4567" s="71" t="s">
        <v>51</v>
      </c>
      <c r="Y4567" s="72" t="str">
        <f>IF((OR((AND('[1]PWS Information'!$E$10="CWS",U4567="Single Family Residence",Q4567="Lead")),
(AND('[1]PWS Information'!$E$10="CWS",U4567="Multiple Family Residence",'[1]PWS Information'!$E$11="Yes",Q4567="Lead")),
(AND('[1]PWS Information'!$E$10="NTNC",Q4567="Lead")))),"Tier 1",
IF((OR((AND('[1]PWS Information'!$E$10="CWS",U4567="Multiple Family Residence",'[1]PWS Information'!$E$11="No",Q4567="Lead")),
(AND('[1]PWS Information'!$E$10="CWS",U4567="Other",Q4567="Lead")),
(AND('[1]PWS Information'!$E$10="CWS",U4567="Building",Q4567="Lead")))),"Tier 2",
IF((OR((AND('[1]PWS Information'!$E$10="CWS",U4567="Single Family Residence",Q4567="Galvanized Requiring Replacement")),
(AND('[1]PWS Information'!$E$10="CWS",U4567="Single Family Residence",Q4567="Galvanized Requiring Replacement",R4567="Yes")),
(AND('[1]PWS Information'!$E$10="NTNC",Q4567="Galvanized Requiring Replacement")),
(AND('[1]PWS Information'!$E$10="NTNC",U4567="Single Family Residence",R4567="Yes")))),"Tier 3",
IF((OR((AND('[1]PWS Information'!$E$10="CWS",U4567="Single Family Residence",S4567="Yes",Q4567="Non-Lead", J4567="Non-Lead - Copper",L4567="Before 1989")),
(AND('[1]PWS Information'!$E$10="CWS",U4567="Single Family Residence",S4567="Yes",Q4567="Non-Lead", N4567="Non-Lead - Copper",O4567="Before 1989")))),"Tier 4",
IF((OR((AND('[1]PWS Information'!$E$10="NTNC",Q4567="Non-Lead")),
(AND('[1]PWS Information'!$E$10="CWS",Q4567="Non-Lead",S4567="")),
(AND('[1]PWS Information'!$E$10="CWS",Q4567="Non-Lead",S4567="No")),
(AND('[1]PWS Information'!$E$10="CWS",Q4567="Non-Lead",S4567="Don't Know")),
(AND('[1]PWS Information'!$E$10="CWS",Q4567="Non-Lead", J4567="Non-Lead - Copper", S4567="Yes", L4567="Between 1989 and 2014")),
(AND('[1]PWS Information'!$E$10="CWS",Q4567="Non-Lead", J4567="Non-Lead - Copper", S4567="Yes", L4567="After 2014")),
(AND('[1]PWS Information'!$E$10="CWS",Q4567="Non-Lead", J4567="Non-Lead - Copper", S4567="Yes", L4567="Unknown")),
(AND('[1]PWS Information'!$E$10="CWS",Q4567="Non-Lead", N4567="Non-Lead - Copper", S4567="Yes", O4567="Between 1989 and 2014")),
(AND('[1]PWS Information'!$E$10="CWS",Q4567="Non-Lead", N4567="Non-Lead - Copper", S4567="Yes", O4567="After 2014")),
(AND('[1]PWS Information'!$E$10="CWS",Q4567="Non-Lead", N4567="Non-Lead - Copper", S4567="Yes", O4567="Unknown")),
(AND('[1]PWS Information'!$E$10="CWS",Q4567="Unknown")),
(AND('[1]PWS Information'!$E$10="NTNC",Q4567="Unknown")))),"Tier 5",
"")))))</f>
        <v>Tier 5</v>
      </c>
      <c r="Z4567" s="71"/>
      <c r="AA4567" s="71"/>
    </row>
    <row r="4568" spans="1:27" ht="57.6" x14ac:dyDescent="0.3">
      <c r="A4568" s="1"/>
      <c r="B4568" s="70">
        <v>10198444</v>
      </c>
      <c r="C4568" s="60">
        <v>211</v>
      </c>
      <c r="D4568" s="61" t="s">
        <v>1634</v>
      </c>
      <c r="E4568" s="61" t="s">
        <v>49</v>
      </c>
      <c r="F4568" s="61">
        <v>78640</v>
      </c>
      <c r="G4568" s="62" t="s">
        <v>1462</v>
      </c>
      <c r="H4568" s="63">
        <v>29.9607055</v>
      </c>
      <c r="I4568" s="64">
        <v>-97.844241499999995</v>
      </c>
      <c r="J4568" s="65" t="s">
        <v>50</v>
      </c>
      <c r="K4568" s="66" t="s">
        <v>51</v>
      </c>
      <c r="L4568" s="62" t="s">
        <v>58</v>
      </c>
      <c r="M4568" s="69"/>
      <c r="N4568" s="65" t="s">
        <v>50</v>
      </c>
      <c r="O4568" s="66" t="s">
        <v>58</v>
      </c>
      <c r="P4568" s="69"/>
      <c r="Q4568" s="55" t="str">
        <f t="shared" si="71"/>
        <v>Non-Lead</v>
      </c>
      <c r="R4568" s="70" t="s">
        <v>51</v>
      </c>
      <c r="S4568" s="70" t="s">
        <v>51</v>
      </c>
      <c r="T4568" s="70"/>
      <c r="U4568" s="71" t="s">
        <v>53</v>
      </c>
      <c r="V4568" s="71" t="s">
        <v>51</v>
      </c>
      <c r="W4568" s="71" t="s">
        <v>51</v>
      </c>
      <c r="X4568" s="71" t="s">
        <v>51</v>
      </c>
      <c r="Y4568" s="72" t="str">
        <f>IF((OR((AND('[1]PWS Information'!$E$10="CWS",U4568="Single Family Residence",Q4568="Lead")),
(AND('[1]PWS Information'!$E$10="CWS",U4568="Multiple Family Residence",'[1]PWS Information'!$E$11="Yes",Q4568="Lead")),
(AND('[1]PWS Information'!$E$10="NTNC",Q4568="Lead")))),"Tier 1",
IF((OR((AND('[1]PWS Information'!$E$10="CWS",U4568="Multiple Family Residence",'[1]PWS Information'!$E$11="No",Q4568="Lead")),
(AND('[1]PWS Information'!$E$10="CWS",U4568="Other",Q4568="Lead")),
(AND('[1]PWS Information'!$E$10="CWS",U4568="Building",Q4568="Lead")))),"Tier 2",
IF((OR((AND('[1]PWS Information'!$E$10="CWS",U4568="Single Family Residence",Q4568="Galvanized Requiring Replacement")),
(AND('[1]PWS Information'!$E$10="CWS",U4568="Single Family Residence",Q4568="Galvanized Requiring Replacement",R4568="Yes")),
(AND('[1]PWS Information'!$E$10="NTNC",Q4568="Galvanized Requiring Replacement")),
(AND('[1]PWS Information'!$E$10="NTNC",U4568="Single Family Residence",R4568="Yes")))),"Tier 3",
IF((OR((AND('[1]PWS Information'!$E$10="CWS",U4568="Single Family Residence",S4568="Yes",Q4568="Non-Lead", J4568="Non-Lead - Copper",L4568="Before 1989")),
(AND('[1]PWS Information'!$E$10="CWS",U4568="Single Family Residence",S4568="Yes",Q4568="Non-Lead", N4568="Non-Lead - Copper",O4568="Before 1989")))),"Tier 4",
IF((OR((AND('[1]PWS Information'!$E$10="NTNC",Q4568="Non-Lead")),
(AND('[1]PWS Information'!$E$10="CWS",Q4568="Non-Lead",S4568="")),
(AND('[1]PWS Information'!$E$10="CWS",Q4568="Non-Lead",S4568="No")),
(AND('[1]PWS Information'!$E$10="CWS",Q4568="Non-Lead",S4568="Don't Know")),
(AND('[1]PWS Information'!$E$10="CWS",Q4568="Non-Lead", J4568="Non-Lead - Copper", S4568="Yes", L4568="Between 1989 and 2014")),
(AND('[1]PWS Information'!$E$10="CWS",Q4568="Non-Lead", J4568="Non-Lead - Copper", S4568="Yes", L4568="After 2014")),
(AND('[1]PWS Information'!$E$10="CWS",Q4568="Non-Lead", J4568="Non-Lead - Copper", S4568="Yes", L4568="Unknown")),
(AND('[1]PWS Information'!$E$10="CWS",Q4568="Non-Lead", N4568="Non-Lead - Copper", S4568="Yes", O4568="Between 1989 and 2014")),
(AND('[1]PWS Information'!$E$10="CWS",Q4568="Non-Lead", N4568="Non-Lead - Copper", S4568="Yes", O4568="After 2014")),
(AND('[1]PWS Information'!$E$10="CWS",Q4568="Non-Lead", N4568="Non-Lead - Copper", S4568="Yes", O4568="Unknown")),
(AND('[1]PWS Information'!$E$10="CWS",Q4568="Unknown")),
(AND('[1]PWS Information'!$E$10="NTNC",Q4568="Unknown")))),"Tier 5",
"")))))</f>
        <v>Tier 5</v>
      </c>
      <c r="Z4568" s="71"/>
      <c r="AA4568" s="71"/>
    </row>
    <row r="4569" spans="1:27" ht="57.6" x14ac:dyDescent="0.3">
      <c r="A4569" s="1"/>
      <c r="B4569" s="70">
        <v>16317458</v>
      </c>
      <c r="C4569" s="60">
        <v>221</v>
      </c>
      <c r="D4569" s="61" t="s">
        <v>1634</v>
      </c>
      <c r="E4569" s="61" t="s">
        <v>49</v>
      </c>
      <c r="F4569" s="61">
        <v>78640</v>
      </c>
      <c r="G4569" s="62" t="s">
        <v>1462</v>
      </c>
      <c r="H4569" s="63">
        <v>29.9598181</v>
      </c>
      <c r="I4569" s="64">
        <v>-97.843077100000002</v>
      </c>
      <c r="J4569" s="65" t="s">
        <v>50</v>
      </c>
      <c r="K4569" s="66" t="s">
        <v>51</v>
      </c>
      <c r="L4569" s="62" t="s">
        <v>58</v>
      </c>
      <c r="M4569" s="69"/>
      <c r="N4569" s="65" t="s">
        <v>50</v>
      </c>
      <c r="O4569" s="66" t="s">
        <v>58</v>
      </c>
      <c r="P4569" s="69"/>
      <c r="Q4569" s="55" t="str">
        <f t="shared" si="71"/>
        <v>Non-Lead</v>
      </c>
      <c r="R4569" s="70" t="s">
        <v>51</v>
      </c>
      <c r="S4569" s="70" t="s">
        <v>51</v>
      </c>
      <c r="T4569" s="70"/>
      <c r="U4569" s="71" t="s">
        <v>53</v>
      </c>
      <c r="V4569" s="71" t="s">
        <v>51</v>
      </c>
      <c r="W4569" s="71" t="s">
        <v>51</v>
      </c>
      <c r="X4569" s="71" t="s">
        <v>51</v>
      </c>
      <c r="Y4569" s="72" t="str">
        <f>IF((OR((AND('[1]PWS Information'!$E$10="CWS",U4569="Single Family Residence",Q4569="Lead")),
(AND('[1]PWS Information'!$E$10="CWS",U4569="Multiple Family Residence",'[1]PWS Information'!$E$11="Yes",Q4569="Lead")),
(AND('[1]PWS Information'!$E$10="NTNC",Q4569="Lead")))),"Tier 1",
IF((OR((AND('[1]PWS Information'!$E$10="CWS",U4569="Multiple Family Residence",'[1]PWS Information'!$E$11="No",Q4569="Lead")),
(AND('[1]PWS Information'!$E$10="CWS",U4569="Other",Q4569="Lead")),
(AND('[1]PWS Information'!$E$10="CWS",U4569="Building",Q4569="Lead")))),"Tier 2",
IF((OR((AND('[1]PWS Information'!$E$10="CWS",U4569="Single Family Residence",Q4569="Galvanized Requiring Replacement")),
(AND('[1]PWS Information'!$E$10="CWS",U4569="Single Family Residence",Q4569="Galvanized Requiring Replacement",R4569="Yes")),
(AND('[1]PWS Information'!$E$10="NTNC",Q4569="Galvanized Requiring Replacement")),
(AND('[1]PWS Information'!$E$10="NTNC",U4569="Single Family Residence",R4569="Yes")))),"Tier 3",
IF((OR((AND('[1]PWS Information'!$E$10="CWS",U4569="Single Family Residence",S4569="Yes",Q4569="Non-Lead", J4569="Non-Lead - Copper",L4569="Before 1989")),
(AND('[1]PWS Information'!$E$10="CWS",U4569="Single Family Residence",S4569="Yes",Q4569="Non-Lead", N4569="Non-Lead - Copper",O4569="Before 1989")))),"Tier 4",
IF((OR((AND('[1]PWS Information'!$E$10="NTNC",Q4569="Non-Lead")),
(AND('[1]PWS Information'!$E$10="CWS",Q4569="Non-Lead",S4569="")),
(AND('[1]PWS Information'!$E$10="CWS",Q4569="Non-Lead",S4569="No")),
(AND('[1]PWS Information'!$E$10="CWS",Q4569="Non-Lead",S4569="Don't Know")),
(AND('[1]PWS Information'!$E$10="CWS",Q4569="Non-Lead", J4569="Non-Lead - Copper", S4569="Yes", L4569="Between 1989 and 2014")),
(AND('[1]PWS Information'!$E$10="CWS",Q4569="Non-Lead", J4569="Non-Lead - Copper", S4569="Yes", L4569="After 2014")),
(AND('[1]PWS Information'!$E$10="CWS",Q4569="Non-Lead", J4569="Non-Lead - Copper", S4569="Yes", L4569="Unknown")),
(AND('[1]PWS Information'!$E$10="CWS",Q4569="Non-Lead", N4569="Non-Lead - Copper", S4569="Yes", O4569="Between 1989 and 2014")),
(AND('[1]PWS Information'!$E$10="CWS",Q4569="Non-Lead", N4569="Non-Lead - Copper", S4569="Yes", O4569="After 2014")),
(AND('[1]PWS Information'!$E$10="CWS",Q4569="Non-Lead", N4569="Non-Lead - Copper", S4569="Yes", O4569="Unknown")),
(AND('[1]PWS Information'!$E$10="CWS",Q4569="Unknown")),
(AND('[1]PWS Information'!$E$10="NTNC",Q4569="Unknown")))),"Tier 5",
"")))))</f>
        <v>Tier 5</v>
      </c>
      <c r="Z4569" s="71"/>
      <c r="AA4569" s="71"/>
    </row>
    <row r="4570" spans="1:27" ht="57.6" x14ac:dyDescent="0.3">
      <c r="A4570" s="17"/>
      <c r="B4570" s="70">
        <v>16229324</v>
      </c>
      <c r="C4570" s="60">
        <v>231</v>
      </c>
      <c r="D4570" s="61" t="s">
        <v>1634</v>
      </c>
      <c r="E4570" s="61" t="s">
        <v>49</v>
      </c>
      <c r="F4570" s="61">
        <v>78640</v>
      </c>
      <c r="G4570" s="62" t="s">
        <v>1462</v>
      </c>
      <c r="H4570" s="63">
        <v>29.960808400000001</v>
      </c>
      <c r="I4570" s="64">
        <v>-97.844362799999999</v>
      </c>
      <c r="J4570" s="65" t="s">
        <v>50</v>
      </c>
      <c r="K4570" s="66" t="s">
        <v>51</v>
      </c>
      <c r="L4570" s="62" t="s">
        <v>58</v>
      </c>
      <c r="M4570" s="69"/>
      <c r="N4570" s="65" t="s">
        <v>50</v>
      </c>
      <c r="O4570" s="66" t="s">
        <v>58</v>
      </c>
      <c r="P4570" s="69"/>
      <c r="Q4570" s="55" t="str">
        <f t="shared" si="71"/>
        <v>Non-Lead</v>
      </c>
      <c r="R4570" s="70" t="s">
        <v>51</v>
      </c>
      <c r="S4570" s="70" t="s">
        <v>51</v>
      </c>
      <c r="T4570" s="70"/>
      <c r="U4570" s="71" t="s">
        <v>53</v>
      </c>
      <c r="V4570" s="71" t="s">
        <v>51</v>
      </c>
      <c r="W4570" s="71" t="s">
        <v>51</v>
      </c>
      <c r="X4570" s="71" t="s">
        <v>51</v>
      </c>
      <c r="Y4570" s="72" t="str">
        <f>IF((OR((AND('[1]PWS Information'!$E$10="CWS",U4570="Single Family Residence",Q4570="Lead")),
(AND('[1]PWS Information'!$E$10="CWS",U4570="Multiple Family Residence",'[1]PWS Information'!$E$11="Yes",Q4570="Lead")),
(AND('[1]PWS Information'!$E$10="NTNC",Q4570="Lead")))),"Tier 1",
IF((OR((AND('[1]PWS Information'!$E$10="CWS",U4570="Multiple Family Residence",'[1]PWS Information'!$E$11="No",Q4570="Lead")),
(AND('[1]PWS Information'!$E$10="CWS",U4570="Other",Q4570="Lead")),
(AND('[1]PWS Information'!$E$10="CWS",U4570="Building",Q4570="Lead")))),"Tier 2",
IF((OR((AND('[1]PWS Information'!$E$10="CWS",U4570="Single Family Residence",Q4570="Galvanized Requiring Replacement")),
(AND('[1]PWS Information'!$E$10="CWS",U4570="Single Family Residence",Q4570="Galvanized Requiring Replacement",R4570="Yes")),
(AND('[1]PWS Information'!$E$10="NTNC",Q4570="Galvanized Requiring Replacement")),
(AND('[1]PWS Information'!$E$10="NTNC",U4570="Single Family Residence",R4570="Yes")))),"Tier 3",
IF((OR((AND('[1]PWS Information'!$E$10="CWS",U4570="Single Family Residence",S4570="Yes",Q4570="Non-Lead", J4570="Non-Lead - Copper",L4570="Before 1989")),
(AND('[1]PWS Information'!$E$10="CWS",U4570="Single Family Residence",S4570="Yes",Q4570="Non-Lead", N4570="Non-Lead - Copper",O4570="Before 1989")))),"Tier 4",
IF((OR((AND('[1]PWS Information'!$E$10="NTNC",Q4570="Non-Lead")),
(AND('[1]PWS Information'!$E$10="CWS",Q4570="Non-Lead",S4570="")),
(AND('[1]PWS Information'!$E$10="CWS",Q4570="Non-Lead",S4570="No")),
(AND('[1]PWS Information'!$E$10="CWS",Q4570="Non-Lead",S4570="Don't Know")),
(AND('[1]PWS Information'!$E$10="CWS",Q4570="Non-Lead", J4570="Non-Lead - Copper", S4570="Yes", L4570="Between 1989 and 2014")),
(AND('[1]PWS Information'!$E$10="CWS",Q4570="Non-Lead", J4570="Non-Lead - Copper", S4570="Yes", L4570="After 2014")),
(AND('[1]PWS Information'!$E$10="CWS",Q4570="Non-Lead", J4570="Non-Lead - Copper", S4570="Yes", L4570="Unknown")),
(AND('[1]PWS Information'!$E$10="CWS",Q4570="Non-Lead", N4570="Non-Lead - Copper", S4570="Yes", O4570="Between 1989 and 2014")),
(AND('[1]PWS Information'!$E$10="CWS",Q4570="Non-Lead", N4570="Non-Lead - Copper", S4570="Yes", O4570="After 2014")),
(AND('[1]PWS Information'!$E$10="CWS",Q4570="Non-Lead", N4570="Non-Lead - Copper", S4570="Yes", O4570="Unknown")),
(AND('[1]PWS Information'!$E$10="CWS",Q4570="Unknown")),
(AND('[1]PWS Information'!$E$10="NTNC",Q4570="Unknown")))),"Tier 5",
"")))))</f>
        <v>Tier 5</v>
      </c>
      <c r="Z4570" s="71"/>
      <c r="AA4570" s="71"/>
    </row>
    <row r="4571" spans="1:27" ht="57.6" x14ac:dyDescent="0.3">
      <c r="A4571" s="1"/>
      <c r="B4571" s="70">
        <v>12872535</v>
      </c>
      <c r="C4571" s="60">
        <v>241</v>
      </c>
      <c r="D4571" s="61" t="s">
        <v>1634</v>
      </c>
      <c r="E4571" s="61" t="s">
        <v>49</v>
      </c>
      <c r="F4571" s="61">
        <v>78640</v>
      </c>
      <c r="G4571" s="62" t="s">
        <v>1462</v>
      </c>
      <c r="H4571" s="63">
        <v>29.961026700000001</v>
      </c>
      <c r="I4571" s="64">
        <v>-97.844620300000003</v>
      </c>
      <c r="J4571" s="65" t="s">
        <v>50</v>
      </c>
      <c r="K4571" s="66" t="s">
        <v>51</v>
      </c>
      <c r="L4571" s="62" t="s">
        <v>58</v>
      </c>
      <c r="M4571" s="69"/>
      <c r="N4571" s="65" t="s">
        <v>50</v>
      </c>
      <c r="O4571" s="66" t="s">
        <v>58</v>
      </c>
      <c r="P4571" s="69"/>
      <c r="Q4571" s="55" t="str">
        <f t="shared" si="71"/>
        <v>Non-Lead</v>
      </c>
      <c r="R4571" s="70" t="s">
        <v>51</v>
      </c>
      <c r="S4571" s="70" t="s">
        <v>51</v>
      </c>
      <c r="T4571" s="70"/>
      <c r="U4571" s="71" t="s">
        <v>53</v>
      </c>
      <c r="V4571" s="71" t="s">
        <v>51</v>
      </c>
      <c r="W4571" s="71" t="s">
        <v>51</v>
      </c>
      <c r="X4571" s="71" t="s">
        <v>51</v>
      </c>
      <c r="Y4571" s="72" t="str">
        <f>IF((OR((AND('[1]PWS Information'!$E$10="CWS",U4571="Single Family Residence",Q4571="Lead")),
(AND('[1]PWS Information'!$E$10="CWS",U4571="Multiple Family Residence",'[1]PWS Information'!$E$11="Yes",Q4571="Lead")),
(AND('[1]PWS Information'!$E$10="NTNC",Q4571="Lead")))),"Tier 1",
IF((OR((AND('[1]PWS Information'!$E$10="CWS",U4571="Multiple Family Residence",'[1]PWS Information'!$E$11="No",Q4571="Lead")),
(AND('[1]PWS Information'!$E$10="CWS",U4571="Other",Q4571="Lead")),
(AND('[1]PWS Information'!$E$10="CWS",U4571="Building",Q4571="Lead")))),"Tier 2",
IF((OR((AND('[1]PWS Information'!$E$10="CWS",U4571="Single Family Residence",Q4571="Galvanized Requiring Replacement")),
(AND('[1]PWS Information'!$E$10="CWS",U4571="Single Family Residence",Q4571="Galvanized Requiring Replacement",R4571="Yes")),
(AND('[1]PWS Information'!$E$10="NTNC",Q4571="Galvanized Requiring Replacement")),
(AND('[1]PWS Information'!$E$10="NTNC",U4571="Single Family Residence",R4571="Yes")))),"Tier 3",
IF((OR((AND('[1]PWS Information'!$E$10="CWS",U4571="Single Family Residence",S4571="Yes",Q4571="Non-Lead", J4571="Non-Lead - Copper",L4571="Before 1989")),
(AND('[1]PWS Information'!$E$10="CWS",U4571="Single Family Residence",S4571="Yes",Q4571="Non-Lead", N4571="Non-Lead - Copper",O4571="Before 1989")))),"Tier 4",
IF((OR((AND('[1]PWS Information'!$E$10="NTNC",Q4571="Non-Lead")),
(AND('[1]PWS Information'!$E$10="CWS",Q4571="Non-Lead",S4571="")),
(AND('[1]PWS Information'!$E$10="CWS",Q4571="Non-Lead",S4571="No")),
(AND('[1]PWS Information'!$E$10="CWS",Q4571="Non-Lead",S4571="Don't Know")),
(AND('[1]PWS Information'!$E$10="CWS",Q4571="Non-Lead", J4571="Non-Lead - Copper", S4571="Yes", L4571="Between 1989 and 2014")),
(AND('[1]PWS Information'!$E$10="CWS",Q4571="Non-Lead", J4571="Non-Lead - Copper", S4571="Yes", L4571="After 2014")),
(AND('[1]PWS Information'!$E$10="CWS",Q4571="Non-Lead", J4571="Non-Lead - Copper", S4571="Yes", L4571="Unknown")),
(AND('[1]PWS Information'!$E$10="CWS",Q4571="Non-Lead", N4571="Non-Lead - Copper", S4571="Yes", O4571="Between 1989 and 2014")),
(AND('[1]PWS Information'!$E$10="CWS",Q4571="Non-Lead", N4571="Non-Lead - Copper", S4571="Yes", O4571="After 2014")),
(AND('[1]PWS Information'!$E$10="CWS",Q4571="Non-Lead", N4571="Non-Lead - Copper", S4571="Yes", O4571="Unknown")),
(AND('[1]PWS Information'!$E$10="CWS",Q4571="Unknown")),
(AND('[1]PWS Information'!$E$10="NTNC",Q4571="Unknown")))),"Tier 5",
"")))))</f>
        <v>Tier 5</v>
      </c>
      <c r="Z4571" s="71"/>
      <c r="AA4571" s="71"/>
    </row>
    <row r="4572" spans="1:27" ht="57.6" x14ac:dyDescent="0.3">
      <c r="A4572" s="1"/>
      <c r="B4572" s="70">
        <v>13386452</v>
      </c>
      <c r="C4572" s="60">
        <v>272</v>
      </c>
      <c r="D4572" s="61" t="s">
        <v>1634</v>
      </c>
      <c r="E4572" s="61" t="s">
        <v>49</v>
      </c>
      <c r="F4572" s="61">
        <v>78640</v>
      </c>
      <c r="G4572" s="62" t="s">
        <v>1462</v>
      </c>
      <c r="H4572" s="63">
        <v>29.961735000000001</v>
      </c>
      <c r="I4572" s="64">
        <v>-97.845182500000007</v>
      </c>
      <c r="J4572" s="65" t="s">
        <v>50</v>
      </c>
      <c r="K4572" s="66" t="s">
        <v>51</v>
      </c>
      <c r="L4572" s="62" t="s">
        <v>58</v>
      </c>
      <c r="M4572" s="69"/>
      <c r="N4572" s="65" t="s">
        <v>50</v>
      </c>
      <c r="O4572" s="66" t="s">
        <v>58</v>
      </c>
      <c r="P4572" s="69"/>
      <c r="Q4572" s="55" t="str">
        <f t="shared" si="71"/>
        <v>Non-Lead</v>
      </c>
      <c r="R4572" s="70" t="s">
        <v>51</v>
      </c>
      <c r="S4572" s="70" t="s">
        <v>51</v>
      </c>
      <c r="T4572" s="70"/>
      <c r="U4572" s="71" t="s">
        <v>53</v>
      </c>
      <c r="V4572" s="71" t="s">
        <v>51</v>
      </c>
      <c r="W4572" s="71" t="s">
        <v>51</v>
      </c>
      <c r="X4572" s="71" t="s">
        <v>51</v>
      </c>
      <c r="Y4572" s="72" t="str">
        <f>IF((OR((AND('[1]PWS Information'!$E$10="CWS",U4572="Single Family Residence",Q4572="Lead")),
(AND('[1]PWS Information'!$E$10="CWS",U4572="Multiple Family Residence",'[1]PWS Information'!$E$11="Yes",Q4572="Lead")),
(AND('[1]PWS Information'!$E$10="NTNC",Q4572="Lead")))),"Tier 1",
IF((OR((AND('[1]PWS Information'!$E$10="CWS",U4572="Multiple Family Residence",'[1]PWS Information'!$E$11="No",Q4572="Lead")),
(AND('[1]PWS Information'!$E$10="CWS",U4572="Other",Q4572="Lead")),
(AND('[1]PWS Information'!$E$10="CWS",U4572="Building",Q4572="Lead")))),"Tier 2",
IF((OR((AND('[1]PWS Information'!$E$10="CWS",U4572="Single Family Residence",Q4572="Galvanized Requiring Replacement")),
(AND('[1]PWS Information'!$E$10="CWS",U4572="Single Family Residence",Q4572="Galvanized Requiring Replacement",R4572="Yes")),
(AND('[1]PWS Information'!$E$10="NTNC",Q4572="Galvanized Requiring Replacement")),
(AND('[1]PWS Information'!$E$10="NTNC",U4572="Single Family Residence",R4572="Yes")))),"Tier 3",
IF((OR((AND('[1]PWS Information'!$E$10="CWS",U4572="Single Family Residence",S4572="Yes",Q4572="Non-Lead", J4572="Non-Lead - Copper",L4572="Before 1989")),
(AND('[1]PWS Information'!$E$10="CWS",U4572="Single Family Residence",S4572="Yes",Q4572="Non-Lead", N4572="Non-Lead - Copper",O4572="Before 1989")))),"Tier 4",
IF((OR((AND('[1]PWS Information'!$E$10="NTNC",Q4572="Non-Lead")),
(AND('[1]PWS Information'!$E$10="CWS",Q4572="Non-Lead",S4572="")),
(AND('[1]PWS Information'!$E$10="CWS",Q4572="Non-Lead",S4572="No")),
(AND('[1]PWS Information'!$E$10="CWS",Q4572="Non-Lead",S4572="Don't Know")),
(AND('[1]PWS Information'!$E$10="CWS",Q4572="Non-Lead", J4572="Non-Lead - Copper", S4572="Yes", L4572="Between 1989 and 2014")),
(AND('[1]PWS Information'!$E$10="CWS",Q4572="Non-Lead", J4572="Non-Lead - Copper", S4572="Yes", L4572="After 2014")),
(AND('[1]PWS Information'!$E$10="CWS",Q4572="Non-Lead", J4572="Non-Lead - Copper", S4572="Yes", L4572="Unknown")),
(AND('[1]PWS Information'!$E$10="CWS",Q4572="Non-Lead", N4572="Non-Lead - Copper", S4572="Yes", O4572="Between 1989 and 2014")),
(AND('[1]PWS Information'!$E$10="CWS",Q4572="Non-Lead", N4572="Non-Lead - Copper", S4572="Yes", O4572="After 2014")),
(AND('[1]PWS Information'!$E$10="CWS",Q4572="Non-Lead", N4572="Non-Lead - Copper", S4572="Yes", O4572="Unknown")),
(AND('[1]PWS Information'!$E$10="CWS",Q4572="Unknown")),
(AND('[1]PWS Information'!$E$10="NTNC",Q4572="Unknown")))),"Tier 5",
"")))))</f>
        <v>Tier 5</v>
      </c>
      <c r="Z4572" s="71"/>
      <c r="AA4572" s="71"/>
    </row>
    <row r="4573" spans="1:27" ht="57.6" x14ac:dyDescent="0.3">
      <c r="A4573" s="1"/>
      <c r="B4573" s="70">
        <v>10552860</v>
      </c>
      <c r="C4573" s="60">
        <v>283</v>
      </c>
      <c r="D4573" s="61" t="s">
        <v>1634</v>
      </c>
      <c r="E4573" s="61" t="s">
        <v>49</v>
      </c>
      <c r="F4573" s="61">
        <v>78640</v>
      </c>
      <c r="G4573" s="62" t="s">
        <v>1462</v>
      </c>
      <c r="H4573" s="63">
        <v>29.961441799999999</v>
      </c>
      <c r="I4573" s="64">
        <v>-97.845108600000003</v>
      </c>
      <c r="J4573" s="65" t="s">
        <v>50</v>
      </c>
      <c r="K4573" s="66" t="s">
        <v>51</v>
      </c>
      <c r="L4573" s="62" t="s">
        <v>58</v>
      </c>
      <c r="M4573" s="69"/>
      <c r="N4573" s="65" t="s">
        <v>50</v>
      </c>
      <c r="O4573" s="66" t="s">
        <v>58</v>
      </c>
      <c r="P4573" s="69"/>
      <c r="Q4573" s="55" t="str">
        <f t="shared" si="71"/>
        <v>Non-Lead</v>
      </c>
      <c r="R4573" s="70" t="s">
        <v>51</v>
      </c>
      <c r="S4573" s="70" t="s">
        <v>51</v>
      </c>
      <c r="T4573" s="70"/>
      <c r="U4573" s="71" t="s">
        <v>53</v>
      </c>
      <c r="V4573" s="71" t="s">
        <v>51</v>
      </c>
      <c r="W4573" s="71" t="s">
        <v>51</v>
      </c>
      <c r="X4573" s="71" t="s">
        <v>51</v>
      </c>
      <c r="Y4573" s="72" t="str">
        <f>IF((OR((AND('[1]PWS Information'!$E$10="CWS",U4573="Single Family Residence",Q4573="Lead")),
(AND('[1]PWS Information'!$E$10="CWS",U4573="Multiple Family Residence",'[1]PWS Information'!$E$11="Yes",Q4573="Lead")),
(AND('[1]PWS Information'!$E$10="NTNC",Q4573="Lead")))),"Tier 1",
IF((OR((AND('[1]PWS Information'!$E$10="CWS",U4573="Multiple Family Residence",'[1]PWS Information'!$E$11="No",Q4573="Lead")),
(AND('[1]PWS Information'!$E$10="CWS",U4573="Other",Q4573="Lead")),
(AND('[1]PWS Information'!$E$10="CWS",U4573="Building",Q4573="Lead")))),"Tier 2",
IF((OR((AND('[1]PWS Information'!$E$10="CWS",U4573="Single Family Residence",Q4573="Galvanized Requiring Replacement")),
(AND('[1]PWS Information'!$E$10="CWS",U4573="Single Family Residence",Q4573="Galvanized Requiring Replacement",R4573="Yes")),
(AND('[1]PWS Information'!$E$10="NTNC",Q4573="Galvanized Requiring Replacement")),
(AND('[1]PWS Information'!$E$10="NTNC",U4573="Single Family Residence",R4573="Yes")))),"Tier 3",
IF((OR((AND('[1]PWS Information'!$E$10="CWS",U4573="Single Family Residence",S4573="Yes",Q4573="Non-Lead", J4573="Non-Lead - Copper",L4573="Before 1989")),
(AND('[1]PWS Information'!$E$10="CWS",U4573="Single Family Residence",S4573="Yes",Q4573="Non-Lead", N4573="Non-Lead - Copper",O4573="Before 1989")))),"Tier 4",
IF((OR((AND('[1]PWS Information'!$E$10="NTNC",Q4573="Non-Lead")),
(AND('[1]PWS Information'!$E$10="CWS",Q4573="Non-Lead",S4573="")),
(AND('[1]PWS Information'!$E$10="CWS",Q4573="Non-Lead",S4573="No")),
(AND('[1]PWS Information'!$E$10="CWS",Q4573="Non-Lead",S4573="Don't Know")),
(AND('[1]PWS Information'!$E$10="CWS",Q4573="Non-Lead", J4573="Non-Lead - Copper", S4573="Yes", L4573="Between 1989 and 2014")),
(AND('[1]PWS Information'!$E$10="CWS",Q4573="Non-Lead", J4573="Non-Lead - Copper", S4573="Yes", L4573="After 2014")),
(AND('[1]PWS Information'!$E$10="CWS",Q4573="Non-Lead", J4573="Non-Lead - Copper", S4573="Yes", L4573="Unknown")),
(AND('[1]PWS Information'!$E$10="CWS",Q4573="Non-Lead", N4573="Non-Lead - Copper", S4573="Yes", O4573="Between 1989 and 2014")),
(AND('[1]PWS Information'!$E$10="CWS",Q4573="Non-Lead", N4573="Non-Lead - Copper", S4573="Yes", O4573="After 2014")),
(AND('[1]PWS Information'!$E$10="CWS",Q4573="Non-Lead", N4573="Non-Lead - Copper", S4573="Yes", O4573="Unknown")),
(AND('[1]PWS Information'!$E$10="CWS",Q4573="Unknown")),
(AND('[1]PWS Information'!$E$10="NTNC",Q4573="Unknown")))),"Tier 5",
"")))))</f>
        <v>Tier 5</v>
      </c>
      <c r="Z4573" s="71"/>
      <c r="AA4573" s="71"/>
    </row>
    <row r="4574" spans="1:27" ht="57.6" x14ac:dyDescent="0.3">
      <c r="A4574" s="17"/>
      <c r="B4574" s="70">
        <v>16709824</v>
      </c>
      <c r="C4574" s="60">
        <v>284</v>
      </c>
      <c r="D4574" s="61" t="s">
        <v>1634</v>
      </c>
      <c r="E4574" s="61" t="s">
        <v>49</v>
      </c>
      <c r="F4574" s="61">
        <v>78640</v>
      </c>
      <c r="G4574" s="62" t="s">
        <v>1462</v>
      </c>
      <c r="H4574" s="63">
        <v>29.961779</v>
      </c>
      <c r="I4574" s="64">
        <v>-97.845234300000001</v>
      </c>
      <c r="J4574" s="65" t="s">
        <v>50</v>
      </c>
      <c r="K4574" s="66" t="s">
        <v>51</v>
      </c>
      <c r="L4574" s="62" t="s">
        <v>58</v>
      </c>
      <c r="M4574" s="69"/>
      <c r="N4574" s="65" t="s">
        <v>50</v>
      </c>
      <c r="O4574" s="66" t="s">
        <v>58</v>
      </c>
      <c r="P4574" s="69"/>
      <c r="Q4574" s="55" t="str">
        <f t="shared" si="71"/>
        <v>Non-Lead</v>
      </c>
      <c r="R4574" s="70" t="s">
        <v>51</v>
      </c>
      <c r="S4574" s="70" t="s">
        <v>51</v>
      </c>
      <c r="T4574" s="70"/>
      <c r="U4574" s="71" t="s">
        <v>53</v>
      </c>
      <c r="V4574" s="71" t="s">
        <v>51</v>
      </c>
      <c r="W4574" s="71" t="s">
        <v>51</v>
      </c>
      <c r="X4574" s="71" t="s">
        <v>51</v>
      </c>
      <c r="Y4574" s="72" t="str">
        <f>IF((OR((AND('[1]PWS Information'!$E$10="CWS",U4574="Single Family Residence",Q4574="Lead")),
(AND('[1]PWS Information'!$E$10="CWS",U4574="Multiple Family Residence",'[1]PWS Information'!$E$11="Yes",Q4574="Lead")),
(AND('[1]PWS Information'!$E$10="NTNC",Q4574="Lead")))),"Tier 1",
IF((OR((AND('[1]PWS Information'!$E$10="CWS",U4574="Multiple Family Residence",'[1]PWS Information'!$E$11="No",Q4574="Lead")),
(AND('[1]PWS Information'!$E$10="CWS",U4574="Other",Q4574="Lead")),
(AND('[1]PWS Information'!$E$10="CWS",U4574="Building",Q4574="Lead")))),"Tier 2",
IF((OR((AND('[1]PWS Information'!$E$10="CWS",U4574="Single Family Residence",Q4574="Galvanized Requiring Replacement")),
(AND('[1]PWS Information'!$E$10="CWS",U4574="Single Family Residence",Q4574="Galvanized Requiring Replacement",R4574="Yes")),
(AND('[1]PWS Information'!$E$10="NTNC",Q4574="Galvanized Requiring Replacement")),
(AND('[1]PWS Information'!$E$10="NTNC",U4574="Single Family Residence",R4574="Yes")))),"Tier 3",
IF((OR((AND('[1]PWS Information'!$E$10="CWS",U4574="Single Family Residence",S4574="Yes",Q4574="Non-Lead", J4574="Non-Lead - Copper",L4574="Before 1989")),
(AND('[1]PWS Information'!$E$10="CWS",U4574="Single Family Residence",S4574="Yes",Q4574="Non-Lead", N4574="Non-Lead - Copper",O4574="Before 1989")))),"Tier 4",
IF((OR((AND('[1]PWS Information'!$E$10="NTNC",Q4574="Non-Lead")),
(AND('[1]PWS Information'!$E$10="CWS",Q4574="Non-Lead",S4574="")),
(AND('[1]PWS Information'!$E$10="CWS",Q4574="Non-Lead",S4574="No")),
(AND('[1]PWS Information'!$E$10="CWS",Q4574="Non-Lead",S4574="Don't Know")),
(AND('[1]PWS Information'!$E$10="CWS",Q4574="Non-Lead", J4574="Non-Lead - Copper", S4574="Yes", L4574="Between 1989 and 2014")),
(AND('[1]PWS Information'!$E$10="CWS",Q4574="Non-Lead", J4574="Non-Lead - Copper", S4574="Yes", L4574="After 2014")),
(AND('[1]PWS Information'!$E$10="CWS",Q4574="Non-Lead", J4574="Non-Lead - Copper", S4574="Yes", L4574="Unknown")),
(AND('[1]PWS Information'!$E$10="CWS",Q4574="Non-Lead", N4574="Non-Lead - Copper", S4574="Yes", O4574="Between 1989 and 2014")),
(AND('[1]PWS Information'!$E$10="CWS",Q4574="Non-Lead", N4574="Non-Lead - Copper", S4574="Yes", O4574="After 2014")),
(AND('[1]PWS Information'!$E$10="CWS",Q4574="Non-Lead", N4574="Non-Lead - Copper", S4574="Yes", O4574="Unknown")),
(AND('[1]PWS Information'!$E$10="CWS",Q4574="Unknown")),
(AND('[1]PWS Information'!$E$10="NTNC",Q4574="Unknown")))),"Tier 5",
"")))))</f>
        <v>Tier 5</v>
      </c>
      <c r="Z4574" s="71"/>
      <c r="AA4574" s="71"/>
    </row>
    <row r="4575" spans="1:27" ht="57.6" x14ac:dyDescent="0.3">
      <c r="A4575" s="1"/>
      <c r="B4575" s="70">
        <v>10391498</v>
      </c>
      <c r="C4575" s="60">
        <v>293</v>
      </c>
      <c r="D4575" s="61" t="s">
        <v>1634</v>
      </c>
      <c r="E4575" s="61" t="s">
        <v>49</v>
      </c>
      <c r="F4575" s="61">
        <v>78640</v>
      </c>
      <c r="G4575" s="62" t="s">
        <v>1462</v>
      </c>
      <c r="H4575" s="63">
        <v>29.961496799999999</v>
      </c>
      <c r="I4575" s="64">
        <v>-97.845173200000005</v>
      </c>
      <c r="J4575" s="65" t="s">
        <v>50</v>
      </c>
      <c r="K4575" s="66" t="s">
        <v>51</v>
      </c>
      <c r="L4575" s="62" t="s">
        <v>58</v>
      </c>
      <c r="M4575" s="69"/>
      <c r="N4575" s="65" t="s">
        <v>50</v>
      </c>
      <c r="O4575" s="66" t="s">
        <v>58</v>
      </c>
      <c r="P4575" s="69"/>
      <c r="Q4575" s="55" t="str">
        <f t="shared" si="71"/>
        <v>Non-Lead</v>
      </c>
      <c r="R4575" s="70" t="s">
        <v>51</v>
      </c>
      <c r="S4575" s="70" t="s">
        <v>51</v>
      </c>
      <c r="T4575" s="70"/>
      <c r="U4575" s="71" t="s">
        <v>53</v>
      </c>
      <c r="V4575" s="71" t="s">
        <v>51</v>
      </c>
      <c r="W4575" s="71" t="s">
        <v>51</v>
      </c>
      <c r="X4575" s="71" t="s">
        <v>51</v>
      </c>
      <c r="Y4575" s="72" t="str">
        <f>IF((OR((AND('[1]PWS Information'!$E$10="CWS",U4575="Single Family Residence",Q4575="Lead")),
(AND('[1]PWS Information'!$E$10="CWS",U4575="Multiple Family Residence",'[1]PWS Information'!$E$11="Yes",Q4575="Lead")),
(AND('[1]PWS Information'!$E$10="NTNC",Q4575="Lead")))),"Tier 1",
IF((OR((AND('[1]PWS Information'!$E$10="CWS",U4575="Multiple Family Residence",'[1]PWS Information'!$E$11="No",Q4575="Lead")),
(AND('[1]PWS Information'!$E$10="CWS",U4575="Other",Q4575="Lead")),
(AND('[1]PWS Information'!$E$10="CWS",U4575="Building",Q4575="Lead")))),"Tier 2",
IF((OR((AND('[1]PWS Information'!$E$10="CWS",U4575="Single Family Residence",Q4575="Galvanized Requiring Replacement")),
(AND('[1]PWS Information'!$E$10="CWS",U4575="Single Family Residence",Q4575="Galvanized Requiring Replacement",R4575="Yes")),
(AND('[1]PWS Information'!$E$10="NTNC",Q4575="Galvanized Requiring Replacement")),
(AND('[1]PWS Information'!$E$10="NTNC",U4575="Single Family Residence",R4575="Yes")))),"Tier 3",
IF((OR((AND('[1]PWS Information'!$E$10="CWS",U4575="Single Family Residence",S4575="Yes",Q4575="Non-Lead", J4575="Non-Lead - Copper",L4575="Before 1989")),
(AND('[1]PWS Information'!$E$10="CWS",U4575="Single Family Residence",S4575="Yes",Q4575="Non-Lead", N4575="Non-Lead - Copper",O4575="Before 1989")))),"Tier 4",
IF((OR((AND('[1]PWS Information'!$E$10="NTNC",Q4575="Non-Lead")),
(AND('[1]PWS Information'!$E$10="CWS",Q4575="Non-Lead",S4575="")),
(AND('[1]PWS Information'!$E$10="CWS",Q4575="Non-Lead",S4575="No")),
(AND('[1]PWS Information'!$E$10="CWS",Q4575="Non-Lead",S4575="Don't Know")),
(AND('[1]PWS Information'!$E$10="CWS",Q4575="Non-Lead", J4575="Non-Lead - Copper", S4575="Yes", L4575="Between 1989 and 2014")),
(AND('[1]PWS Information'!$E$10="CWS",Q4575="Non-Lead", J4575="Non-Lead - Copper", S4575="Yes", L4575="After 2014")),
(AND('[1]PWS Information'!$E$10="CWS",Q4575="Non-Lead", J4575="Non-Lead - Copper", S4575="Yes", L4575="Unknown")),
(AND('[1]PWS Information'!$E$10="CWS",Q4575="Non-Lead", N4575="Non-Lead - Copper", S4575="Yes", O4575="Between 1989 and 2014")),
(AND('[1]PWS Information'!$E$10="CWS",Q4575="Non-Lead", N4575="Non-Lead - Copper", S4575="Yes", O4575="After 2014")),
(AND('[1]PWS Information'!$E$10="CWS",Q4575="Non-Lead", N4575="Non-Lead - Copper", S4575="Yes", O4575="Unknown")),
(AND('[1]PWS Information'!$E$10="CWS",Q4575="Unknown")),
(AND('[1]PWS Information'!$E$10="NTNC",Q4575="Unknown")))),"Tier 5",
"")))))</f>
        <v>Tier 5</v>
      </c>
      <c r="Z4575" s="71"/>
      <c r="AA4575" s="71"/>
    </row>
    <row r="4576" spans="1:27" ht="57.6" x14ac:dyDescent="0.3">
      <c r="A4576" s="1"/>
      <c r="B4576" s="70">
        <v>13347711</v>
      </c>
      <c r="C4576" s="60">
        <v>294</v>
      </c>
      <c r="D4576" s="61" t="s">
        <v>1634</v>
      </c>
      <c r="E4576" s="61" t="s">
        <v>49</v>
      </c>
      <c r="F4576" s="61">
        <v>78640</v>
      </c>
      <c r="G4576" s="62" t="s">
        <v>1462</v>
      </c>
      <c r="H4576" s="63">
        <v>29.961815699999999</v>
      </c>
      <c r="I4576" s="64">
        <v>-97.845277400000001</v>
      </c>
      <c r="J4576" s="65" t="s">
        <v>50</v>
      </c>
      <c r="K4576" s="66" t="s">
        <v>51</v>
      </c>
      <c r="L4576" s="62" t="s">
        <v>58</v>
      </c>
      <c r="M4576" s="69"/>
      <c r="N4576" s="65" t="s">
        <v>50</v>
      </c>
      <c r="O4576" s="66" t="s">
        <v>58</v>
      </c>
      <c r="P4576" s="69"/>
      <c r="Q4576" s="55" t="str">
        <f t="shared" si="71"/>
        <v>Non-Lead</v>
      </c>
      <c r="R4576" s="70" t="s">
        <v>51</v>
      </c>
      <c r="S4576" s="70" t="s">
        <v>51</v>
      </c>
      <c r="T4576" s="70"/>
      <c r="U4576" s="71" t="s">
        <v>53</v>
      </c>
      <c r="V4576" s="71" t="s">
        <v>51</v>
      </c>
      <c r="W4576" s="71" t="s">
        <v>51</v>
      </c>
      <c r="X4576" s="71" t="s">
        <v>51</v>
      </c>
      <c r="Y4576" s="72" t="str">
        <f>IF((OR((AND('[1]PWS Information'!$E$10="CWS",U4576="Single Family Residence",Q4576="Lead")),
(AND('[1]PWS Information'!$E$10="CWS",U4576="Multiple Family Residence",'[1]PWS Information'!$E$11="Yes",Q4576="Lead")),
(AND('[1]PWS Information'!$E$10="NTNC",Q4576="Lead")))),"Tier 1",
IF((OR((AND('[1]PWS Information'!$E$10="CWS",U4576="Multiple Family Residence",'[1]PWS Information'!$E$11="No",Q4576="Lead")),
(AND('[1]PWS Information'!$E$10="CWS",U4576="Other",Q4576="Lead")),
(AND('[1]PWS Information'!$E$10="CWS",U4576="Building",Q4576="Lead")))),"Tier 2",
IF((OR((AND('[1]PWS Information'!$E$10="CWS",U4576="Single Family Residence",Q4576="Galvanized Requiring Replacement")),
(AND('[1]PWS Information'!$E$10="CWS",U4576="Single Family Residence",Q4576="Galvanized Requiring Replacement",R4576="Yes")),
(AND('[1]PWS Information'!$E$10="NTNC",Q4576="Galvanized Requiring Replacement")),
(AND('[1]PWS Information'!$E$10="NTNC",U4576="Single Family Residence",R4576="Yes")))),"Tier 3",
IF((OR((AND('[1]PWS Information'!$E$10="CWS",U4576="Single Family Residence",S4576="Yes",Q4576="Non-Lead", J4576="Non-Lead - Copper",L4576="Before 1989")),
(AND('[1]PWS Information'!$E$10="CWS",U4576="Single Family Residence",S4576="Yes",Q4576="Non-Lead", N4576="Non-Lead - Copper",O4576="Before 1989")))),"Tier 4",
IF((OR((AND('[1]PWS Information'!$E$10="NTNC",Q4576="Non-Lead")),
(AND('[1]PWS Information'!$E$10="CWS",Q4576="Non-Lead",S4576="")),
(AND('[1]PWS Information'!$E$10="CWS",Q4576="Non-Lead",S4576="No")),
(AND('[1]PWS Information'!$E$10="CWS",Q4576="Non-Lead",S4576="Don't Know")),
(AND('[1]PWS Information'!$E$10="CWS",Q4576="Non-Lead", J4576="Non-Lead - Copper", S4576="Yes", L4576="Between 1989 and 2014")),
(AND('[1]PWS Information'!$E$10="CWS",Q4576="Non-Lead", J4576="Non-Lead - Copper", S4576="Yes", L4576="After 2014")),
(AND('[1]PWS Information'!$E$10="CWS",Q4576="Non-Lead", J4576="Non-Lead - Copper", S4576="Yes", L4576="Unknown")),
(AND('[1]PWS Information'!$E$10="CWS",Q4576="Non-Lead", N4576="Non-Lead - Copper", S4576="Yes", O4576="Between 1989 and 2014")),
(AND('[1]PWS Information'!$E$10="CWS",Q4576="Non-Lead", N4576="Non-Lead - Copper", S4576="Yes", O4576="After 2014")),
(AND('[1]PWS Information'!$E$10="CWS",Q4576="Non-Lead", N4576="Non-Lead - Copper", S4576="Yes", O4576="Unknown")),
(AND('[1]PWS Information'!$E$10="CWS",Q4576="Unknown")),
(AND('[1]PWS Information'!$E$10="NTNC",Q4576="Unknown")))),"Tier 5",
"")))))</f>
        <v>Tier 5</v>
      </c>
      <c r="Z4576" s="71"/>
      <c r="AA4576" s="71"/>
    </row>
    <row r="4577" spans="1:27" ht="57.6" x14ac:dyDescent="0.3">
      <c r="A4577" s="1"/>
      <c r="B4577" s="70">
        <v>12255800</v>
      </c>
      <c r="C4577" s="60">
        <v>305</v>
      </c>
      <c r="D4577" s="61" t="s">
        <v>1634</v>
      </c>
      <c r="E4577" s="61" t="s">
        <v>49</v>
      </c>
      <c r="F4577" s="61">
        <v>78640</v>
      </c>
      <c r="G4577" s="62" t="s">
        <v>1462</v>
      </c>
      <c r="H4577" s="63">
        <v>29.961562700000002</v>
      </c>
      <c r="I4577" s="64">
        <v>-97.845250899999996</v>
      </c>
      <c r="J4577" s="65" t="s">
        <v>50</v>
      </c>
      <c r="K4577" s="66" t="s">
        <v>51</v>
      </c>
      <c r="L4577" s="62" t="s">
        <v>58</v>
      </c>
      <c r="M4577" s="69"/>
      <c r="N4577" s="65" t="s">
        <v>50</v>
      </c>
      <c r="O4577" s="66" t="s">
        <v>58</v>
      </c>
      <c r="P4577" s="69"/>
      <c r="Q4577" s="55" t="str">
        <f t="shared" si="71"/>
        <v>Non-Lead</v>
      </c>
      <c r="R4577" s="70" t="s">
        <v>51</v>
      </c>
      <c r="S4577" s="70" t="s">
        <v>51</v>
      </c>
      <c r="T4577" s="70"/>
      <c r="U4577" s="71" t="s">
        <v>53</v>
      </c>
      <c r="V4577" s="71" t="s">
        <v>51</v>
      </c>
      <c r="W4577" s="71" t="s">
        <v>51</v>
      </c>
      <c r="X4577" s="71" t="s">
        <v>51</v>
      </c>
      <c r="Y4577" s="72" t="str">
        <f>IF((OR((AND('[1]PWS Information'!$E$10="CWS",U4577="Single Family Residence",Q4577="Lead")),
(AND('[1]PWS Information'!$E$10="CWS",U4577="Multiple Family Residence",'[1]PWS Information'!$E$11="Yes",Q4577="Lead")),
(AND('[1]PWS Information'!$E$10="NTNC",Q4577="Lead")))),"Tier 1",
IF((OR((AND('[1]PWS Information'!$E$10="CWS",U4577="Multiple Family Residence",'[1]PWS Information'!$E$11="No",Q4577="Lead")),
(AND('[1]PWS Information'!$E$10="CWS",U4577="Other",Q4577="Lead")),
(AND('[1]PWS Information'!$E$10="CWS",U4577="Building",Q4577="Lead")))),"Tier 2",
IF((OR((AND('[1]PWS Information'!$E$10="CWS",U4577="Single Family Residence",Q4577="Galvanized Requiring Replacement")),
(AND('[1]PWS Information'!$E$10="CWS",U4577="Single Family Residence",Q4577="Galvanized Requiring Replacement",R4577="Yes")),
(AND('[1]PWS Information'!$E$10="NTNC",Q4577="Galvanized Requiring Replacement")),
(AND('[1]PWS Information'!$E$10="NTNC",U4577="Single Family Residence",R4577="Yes")))),"Tier 3",
IF((OR((AND('[1]PWS Information'!$E$10="CWS",U4577="Single Family Residence",S4577="Yes",Q4577="Non-Lead", J4577="Non-Lead - Copper",L4577="Before 1989")),
(AND('[1]PWS Information'!$E$10="CWS",U4577="Single Family Residence",S4577="Yes",Q4577="Non-Lead", N4577="Non-Lead - Copper",O4577="Before 1989")))),"Tier 4",
IF((OR((AND('[1]PWS Information'!$E$10="NTNC",Q4577="Non-Lead")),
(AND('[1]PWS Information'!$E$10="CWS",Q4577="Non-Lead",S4577="")),
(AND('[1]PWS Information'!$E$10="CWS",Q4577="Non-Lead",S4577="No")),
(AND('[1]PWS Information'!$E$10="CWS",Q4577="Non-Lead",S4577="Don't Know")),
(AND('[1]PWS Information'!$E$10="CWS",Q4577="Non-Lead", J4577="Non-Lead - Copper", S4577="Yes", L4577="Between 1989 and 2014")),
(AND('[1]PWS Information'!$E$10="CWS",Q4577="Non-Lead", J4577="Non-Lead - Copper", S4577="Yes", L4577="After 2014")),
(AND('[1]PWS Information'!$E$10="CWS",Q4577="Non-Lead", J4577="Non-Lead - Copper", S4577="Yes", L4577="Unknown")),
(AND('[1]PWS Information'!$E$10="CWS",Q4577="Non-Lead", N4577="Non-Lead - Copper", S4577="Yes", O4577="Between 1989 and 2014")),
(AND('[1]PWS Information'!$E$10="CWS",Q4577="Non-Lead", N4577="Non-Lead - Copper", S4577="Yes", O4577="After 2014")),
(AND('[1]PWS Information'!$E$10="CWS",Q4577="Non-Lead", N4577="Non-Lead - Copper", S4577="Yes", O4577="Unknown")),
(AND('[1]PWS Information'!$E$10="CWS",Q4577="Unknown")),
(AND('[1]PWS Information'!$E$10="NTNC",Q4577="Unknown")))),"Tier 5",
"")))))</f>
        <v>Tier 5</v>
      </c>
      <c r="Z4577" s="71"/>
      <c r="AA4577" s="71"/>
    </row>
    <row r="4578" spans="1:27" ht="57.6" x14ac:dyDescent="0.3">
      <c r="A4578" s="17"/>
      <c r="B4578" s="70">
        <v>16105050</v>
      </c>
      <c r="C4578" s="60">
        <v>306</v>
      </c>
      <c r="D4578" s="61" t="s">
        <v>1634</v>
      </c>
      <c r="E4578" s="61" t="s">
        <v>49</v>
      </c>
      <c r="F4578" s="61">
        <v>78640</v>
      </c>
      <c r="G4578" s="62" t="s">
        <v>1462</v>
      </c>
      <c r="H4578" s="63">
        <v>29.961859700000002</v>
      </c>
      <c r="I4578" s="64">
        <v>-97.845329199999995</v>
      </c>
      <c r="J4578" s="65" t="s">
        <v>50</v>
      </c>
      <c r="K4578" s="66" t="s">
        <v>51</v>
      </c>
      <c r="L4578" s="62" t="s">
        <v>58</v>
      </c>
      <c r="M4578" s="69"/>
      <c r="N4578" s="65" t="s">
        <v>50</v>
      </c>
      <c r="O4578" s="66" t="s">
        <v>58</v>
      </c>
      <c r="P4578" s="69"/>
      <c r="Q4578" s="55" t="str">
        <f t="shared" si="71"/>
        <v>Non-Lead</v>
      </c>
      <c r="R4578" s="70" t="s">
        <v>51</v>
      </c>
      <c r="S4578" s="70" t="s">
        <v>51</v>
      </c>
      <c r="T4578" s="70"/>
      <c r="U4578" s="71" t="s">
        <v>53</v>
      </c>
      <c r="V4578" s="71" t="s">
        <v>51</v>
      </c>
      <c r="W4578" s="71" t="s">
        <v>51</v>
      </c>
      <c r="X4578" s="71" t="s">
        <v>51</v>
      </c>
      <c r="Y4578" s="72" t="str">
        <f>IF((OR((AND('[1]PWS Information'!$E$10="CWS",U4578="Single Family Residence",Q4578="Lead")),
(AND('[1]PWS Information'!$E$10="CWS",U4578="Multiple Family Residence",'[1]PWS Information'!$E$11="Yes",Q4578="Lead")),
(AND('[1]PWS Information'!$E$10="NTNC",Q4578="Lead")))),"Tier 1",
IF((OR((AND('[1]PWS Information'!$E$10="CWS",U4578="Multiple Family Residence",'[1]PWS Information'!$E$11="No",Q4578="Lead")),
(AND('[1]PWS Information'!$E$10="CWS",U4578="Other",Q4578="Lead")),
(AND('[1]PWS Information'!$E$10="CWS",U4578="Building",Q4578="Lead")))),"Tier 2",
IF((OR((AND('[1]PWS Information'!$E$10="CWS",U4578="Single Family Residence",Q4578="Galvanized Requiring Replacement")),
(AND('[1]PWS Information'!$E$10="CWS",U4578="Single Family Residence",Q4578="Galvanized Requiring Replacement",R4578="Yes")),
(AND('[1]PWS Information'!$E$10="NTNC",Q4578="Galvanized Requiring Replacement")),
(AND('[1]PWS Information'!$E$10="NTNC",U4578="Single Family Residence",R4578="Yes")))),"Tier 3",
IF((OR((AND('[1]PWS Information'!$E$10="CWS",U4578="Single Family Residence",S4578="Yes",Q4578="Non-Lead", J4578="Non-Lead - Copper",L4578="Before 1989")),
(AND('[1]PWS Information'!$E$10="CWS",U4578="Single Family Residence",S4578="Yes",Q4578="Non-Lead", N4578="Non-Lead - Copper",O4578="Before 1989")))),"Tier 4",
IF((OR((AND('[1]PWS Information'!$E$10="NTNC",Q4578="Non-Lead")),
(AND('[1]PWS Information'!$E$10="CWS",Q4578="Non-Lead",S4578="")),
(AND('[1]PWS Information'!$E$10="CWS",Q4578="Non-Lead",S4578="No")),
(AND('[1]PWS Information'!$E$10="CWS",Q4578="Non-Lead",S4578="Don't Know")),
(AND('[1]PWS Information'!$E$10="CWS",Q4578="Non-Lead", J4578="Non-Lead - Copper", S4578="Yes", L4578="Between 1989 and 2014")),
(AND('[1]PWS Information'!$E$10="CWS",Q4578="Non-Lead", J4578="Non-Lead - Copper", S4578="Yes", L4578="After 2014")),
(AND('[1]PWS Information'!$E$10="CWS",Q4578="Non-Lead", J4578="Non-Lead - Copper", S4578="Yes", L4578="Unknown")),
(AND('[1]PWS Information'!$E$10="CWS",Q4578="Non-Lead", N4578="Non-Lead - Copper", S4578="Yes", O4578="Between 1989 and 2014")),
(AND('[1]PWS Information'!$E$10="CWS",Q4578="Non-Lead", N4578="Non-Lead - Copper", S4578="Yes", O4578="After 2014")),
(AND('[1]PWS Information'!$E$10="CWS",Q4578="Non-Lead", N4578="Non-Lead - Copper", S4578="Yes", O4578="Unknown")),
(AND('[1]PWS Information'!$E$10="CWS",Q4578="Unknown")),
(AND('[1]PWS Information'!$E$10="NTNC",Q4578="Unknown")))),"Tier 5",
"")))))</f>
        <v>Tier 5</v>
      </c>
      <c r="Z4578" s="71"/>
      <c r="AA4578" s="71"/>
    </row>
    <row r="4579" spans="1:27" ht="57.6" x14ac:dyDescent="0.3">
      <c r="A4579" s="1"/>
      <c r="B4579" s="70">
        <v>10554824</v>
      </c>
      <c r="C4579" s="60">
        <v>317</v>
      </c>
      <c r="D4579" s="61" t="s">
        <v>1634</v>
      </c>
      <c r="E4579" s="61" t="s">
        <v>49</v>
      </c>
      <c r="F4579" s="61">
        <v>78640</v>
      </c>
      <c r="G4579" s="62" t="s">
        <v>1462</v>
      </c>
      <c r="H4579" s="63">
        <v>29.961628600000001</v>
      </c>
      <c r="I4579" s="64">
        <v>-97.845328499999994</v>
      </c>
      <c r="J4579" s="65" t="s">
        <v>50</v>
      </c>
      <c r="K4579" s="66" t="s">
        <v>51</v>
      </c>
      <c r="L4579" s="62" t="s">
        <v>58</v>
      </c>
      <c r="M4579" s="69"/>
      <c r="N4579" s="65" t="s">
        <v>50</v>
      </c>
      <c r="O4579" s="66" t="s">
        <v>58</v>
      </c>
      <c r="P4579" s="69"/>
      <c r="Q4579" s="55" t="str">
        <f t="shared" si="71"/>
        <v>Non-Lead</v>
      </c>
      <c r="R4579" s="70" t="s">
        <v>51</v>
      </c>
      <c r="S4579" s="70" t="s">
        <v>51</v>
      </c>
      <c r="T4579" s="70"/>
      <c r="U4579" s="71" t="s">
        <v>53</v>
      </c>
      <c r="V4579" s="71" t="s">
        <v>51</v>
      </c>
      <c r="W4579" s="71" t="s">
        <v>51</v>
      </c>
      <c r="X4579" s="71" t="s">
        <v>51</v>
      </c>
      <c r="Y4579" s="72" t="str">
        <f>IF((OR((AND('[1]PWS Information'!$E$10="CWS",U4579="Single Family Residence",Q4579="Lead")),
(AND('[1]PWS Information'!$E$10="CWS",U4579="Multiple Family Residence",'[1]PWS Information'!$E$11="Yes",Q4579="Lead")),
(AND('[1]PWS Information'!$E$10="NTNC",Q4579="Lead")))),"Tier 1",
IF((OR((AND('[1]PWS Information'!$E$10="CWS",U4579="Multiple Family Residence",'[1]PWS Information'!$E$11="No",Q4579="Lead")),
(AND('[1]PWS Information'!$E$10="CWS",U4579="Other",Q4579="Lead")),
(AND('[1]PWS Information'!$E$10="CWS",U4579="Building",Q4579="Lead")))),"Tier 2",
IF((OR((AND('[1]PWS Information'!$E$10="CWS",U4579="Single Family Residence",Q4579="Galvanized Requiring Replacement")),
(AND('[1]PWS Information'!$E$10="CWS",U4579="Single Family Residence",Q4579="Galvanized Requiring Replacement",R4579="Yes")),
(AND('[1]PWS Information'!$E$10="NTNC",Q4579="Galvanized Requiring Replacement")),
(AND('[1]PWS Information'!$E$10="NTNC",U4579="Single Family Residence",R4579="Yes")))),"Tier 3",
IF((OR((AND('[1]PWS Information'!$E$10="CWS",U4579="Single Family Residence",S4579="Yes",Q4579="Non-Lead", J4579="Non-Lead - Copper",L4579="Before 1989")),
(AND('[1]PWS Information'!$E$10="CWS",U4579="Single Family Residence",S4579="Yes",Q4579="Non-Lead", N4579="Non-Lead - Copper",O4579="Before 1989")))),"Tier 4",
IF((OR((AND('[1]PWS Information'!$E$10="NTNC",Q4579="Non-Lead")),
(AND('[1]PWS Information'!$E$10="CWS",Q4579="Non-Lead",S4579="")),
(AND('[1]PWS Information'!$E$10="CWS",Q4579="Non-Lead",S4579="No")),
(AND('[1]PWS Information'!$E$10="CWS",Q4579="Non-Lead",S4579="Don't Know")),
(AND('[1]PWS Information'!$E$10="CWS",Q4579="Non-Lead", J4579="Non-Lead - Copper", S4579="Yes", L4579="Between 1989 and 2014")),
(AND('[1]PWS Information'!$E$10="CWS",Q4579="Non-Lead", J4579="Non-Lead - Copper", S4579="Yes", L4579="After 2014")),
(AND('[1]PWS Information'!$E$10="CWS",Q4579="Non-Lead", J4579="Non-Lead - Copper", S4579="Yes", L4579="Unknown")),
(AND('[1]PWS Information'!$E$10="CWS",Q4579="Non-Lead", N4579="Non-Lead - Copper", S4579="Yes", O4579="Between 1989 and 2014")),
(AND('[1]PWS Information'!$E$10="CWS",Q4579="Non-Lead", N4579="Non-Lead - Copper", S4579="Yes", O4579="After 2014")),
(AND('[1]PWS Information'!$E$10="CWS",Q4579="Non-Lead", N4579="Non-Lead - Copper", S4579="Yes", O4579="Unknown")),
(AND('[1]PWS Information'!$E$10="CWS",Q4579="Unknown")),
(AND('[1]PWS Information'!$E$10="NTNC",Q4579="Unknown")))),"Tier 5",
"")))))</f>
        <v>Tier 5</v>
      </c>
      <c r="Z4579" s="71"/>
      <c r="AA4579" s="71"/>
    </row>
    <row r="4580" spans="1:27" ht="57.6" x14ac:dyDescent="0.3">
      <c r="A4580" s="1"/>
      <c r="B4580" s="70">
        <v>10545284</v>
      </c>
      <c r="C4580" s="60">
        <v>318</v>
      </c>
      <c r="D4580" s="61" t="s">
        <v>1634</v>
      </c>
      <c r="E4580" s="61" t="s">
        <v>49</v>
      </c>
      <c r="F4580" s="61">
        <v>78640</v>
      </c>
      <c r="G4580" s="62" t="s">
        <v>1462</v>
      </c>
      <c r="H4580" s="63">
        <v>29.961903700000001</v>
      </c>
      <c r="I4580" s="64">
        <v>-97.845380899999995</v>
      </c>
      <c r="J4580" s="65" t="s">
        <v>50</v>
      </c>
      <c r="K4580" s="66" t="s">
        <v>51</v>
      </c>
      <c r="L4580" s="62" t="s">
        <v>58</v>
      </c>
      <c r="M4580" s="69"/>
      <c r="N4580" s="65" t="s">
        <v>50</v>
      </c>
      <c r="O4580" s="66" t="s">
        <v>58</v>
      </c>
      <c r="P4580" s="69"/>
      <c r="Q4580" s="55" t="str">
        <f t="shared" si="71"/>
        <v>Non-Lead</v>
      </c>
      <c r="R4580" s="70" t="s">
        <v>51</v>
      </c>
      <c r="S4580" s="70" t="s">
        <v>51</v>
      </c>
      <c r="T4580" s="70"/>
      <c r="U4580" s="71" t="s">
        <v>53</v>
      </c>
      <c r="V4580" s="71" t="s">
        <v>51</v>
      </c>
      <c r="W4580" s="71" t="s">
        <v>51</v>
      </c>
      <c r="X4580" s="71" t="s">
        <v>51</v>
      </c>
      <c r="Y4580" s="72" t="str">
        <f>IF((OR((AND('[1]PWS Information'!$E$10="CWS",U4580="Single Family Residence",Q4580="Lead")),
(AND('[1]PWS Information'!$E$10="CWS",U4580="Multiple Family Residence",'[1]PWS Information'!$E$11="Yes",Q4580="Lead")),
(AND('[1]PWS Information'!$E$10="NTNC",Q4580="Lead")))),"Tier 1",
IF((OR((AND('[1]PWS Information'!$E$10="CWS",U4580="Multiple Family Residence",'[1]PWS Information'!$E$11="No",Q4580="Lead")),
(AND('[1]PWS Information'!$E$10="CWS",U4580="Other",Q4580="Lead")),
(AND('[1]PWS Information'!$E$10="CWS",U4580="Building",Q4580="Lead")))),"Tier 2",
IF((OR((AND('[1]PWS Information'!$E$10="CWS",U4580="Single Family Residence",Q4580="Galvanized Requiring Replacement")),
(AND('[1]PWS Information'!$E$10="CWS",U4580="Single Family Residence",Q4580="Galvanized Requiring Replacement",R4580="Yes")),
(AND('[1]PWS Information'!$E$10="NTNC",Q4580="Galvanized Requiring Replacement")),
(AND('[1]PWS Information'!$E$10="NTNC",U4580="Single Family Residence",R4580="Yes")))),"Tier 3",
IF((OR((AND('[1]PWS Information'!$E$10="CWS",U4580="Single Family Residence",S4580="Yes",Q4580="Non-Lead", J4580="Non-Lead - Copper",L4580="Before 1989")),
(AND('[1]PWS Information'!$E$10="CWS",U4580="Single Family Residence",S4580="Yes",Q4580="Non-Lead", N4580="Non-Lead - Copper",O4580="Before 1989")))),"Tier 4",
IF((OR((AND('[1]PWS Information'!$E$10="NTNC",Q4580="Non-Lead")),
(AND('[1]PWS Information'!$E$10="CWS",Q4580="Non-Lead",S4580="")),
(AND('[1]PWS Information'!$E$10="CWS",Q4580="Non-Lead",S4580="No")),
(AND('[1]PWS Information'!$E$10="CWS",Q4580="Non-Lead",S4580="Don't Know")),
(AND('[1]PWS Information'!$E$10="CWS",Q4580="Non-Lead", J4580="Non-Lead - Copper", S4580="Yes", L4580="Between 1989 and 2014")),
(AND('[1]PWS Information'!$E$10="CWS",Q4580="Non-Lead", J4580="Non-Lead - Copper", S4580="Yes", L4580="After 2014")),
(AND('[1]PWS Information'!$E$10="CWS",Q4580="Non-Lead", J4580="Non-Lead - Copper", S4580="Yes", L4580="Unknown")),
(AND('[1]PWS Information'!$E$10="CWS",Q4580="Non-Lead", N4580="Non-Lead - Copper", S4580="Yes", O4580="Between 1989 and 2014")),
(AND('[1]PWS Information'!$E$10="CWS",Q4580="Non-Lead", N4580="Non-Lead - Copper", S4580="Yes", O4580="After 2014")),
(AND('[1]PWS Information'!$E$10="CWS",Q4580="Non-Lead", N4580="Non-Lead - Copper", S4580="Yes", O4580="Unknown")),
(AND('[1]PWS Information'!$E$10="CWS",Q4580="Unknown")),
(AND('[1]PWS Information'!$E$10="NTNC",Q4580="Unknown")))),"Tier 5",
"")))))</f>
        <v>Tier 5</v>
      </c>
      <c r="Z4580" s="71"/>
      <c r="AA4580" s="71"/>
    </row>
    <row r="4581" spans="1:27" ht="57.6" x14ac:dyDescent="0.3">
      <c r="A4581" s="1"/>
      <c r="B4581" s="70">
        <v>10583109</v>
      </c>
      <c r="C4581" s="60">
        <v>327</v>
      </c>
      <c r="D4581" s="61" t="s">
        <v>1634</v>
      </c>
      <c r="E4581" s="61" t="s">
        <v>49</v>
      </c>
      <c r="F4581" s="61">
        <v>78640</v>
      </c>
      <c r="G4581" s="62" t="s">
        <v>1462</v>
      </c>
      <c r="H4581" s="63">
        <v>29.961683499999999</v>
      </c>
      <c r="I4581" s="64">
        <v>-97.845393200000004</v>
      </c>
      <c r="J4581" s="65" t="s">
        <v>50</v>
      </c>
      <c r="K4581" s="66" t="s">
        <v>51</v>
      </c>
      <c r="L4581" s="62" t="s">
        <v>58</v>
      </c>
      <c r="M4581" s="69"/>
      <c r="N4581" s="65" t="s">
        <v>50</v>
      </c>
      <c r="O4581" s="66" t="s">
        <v>58</v>
      </c>
      <c r="P4581" s="69"/>
      <c r="Q4581" s="55" t="str">
        <f t="shared" si="71"/>
        <v>Non-Lead</v>
      </c>
      <c r="R4581" s="70" t="s">
        <v>51</v>
      </c>
      <c r="S4581" s="70" t="s">
        <v>51</v>
      </c>
      <c r="T4581" s="70"/>
      <c r="U4581" s="71" t="s">
        <v>53</v>
      </c>
      <c r="V4581" s="71" t="s">
        <v>51</v>
      </c>
      <c r="W4581" s="71" t="s">
        <v>51</v>
      </c>
      <c r="X4581" s="71" t="s">
        <v>51</v>
      </c>
      <c r="Y4581" s="72" t="str">
        <f>IF((OR((AND('[1]PWS Information'!$E$10="CWS",U4581="Single Family Residence",Q4581="Lead")),
(AND('[1]PWS Information'!$E$10="CWS",U4581="Multiple Family Residence",'[1]PWS Information'!$E$11="Yes",Q4581="Lead")),
(AND('[1]PWS Information'!$E$10="NTNC",Q4581="Lead")))),"Tier 1",
IF((OR((AND('[1]PWS Information'!$E$10="CWS",U4581="Multiple Family Residence",'[1]PWS Information'!$E$11="No",Q4581="Lead")),
(AND('[1]PWS Information'!$E$10="CWS",U4581="Other",Q4581="Lead")),
(AND('[1]PWS Information'!$E$10="CWS",U4581="Building",Q4581="Lead")))),"Tier 2",
IF((OR((AND('[1]PWS Information'!$E$10="CWS",U4581="Single Family Residence",Q4581="Galvanized Requiring Replacement")),
(AND('[1]PWS Information'!$E$10="CWS",U4581="Single Family Residence",Q4581="Galvanized Requiring Replacement",R4581="Yes")),
(AND('[1]PWS Information'!$E$10="NTNC",Q4581="Galvanized Requiring Replacement")),
(AND('[1]PWS Information'!$E$10="NTNC",U4581="Single Family Residence",R4581="Yes")))),"Tier 3",
IF((OR((AND('[1]PWS Information'!$E$10="CWS",U4581="Single Family Residence",S4581="Yes",Q4581="Non-Lead", J4581="Non-Lead - Copper",L4581="Before 1989")),
(AND('[1]PWS Information'!$E$10="CWS",U4581="Single Family Residence",S4581="Yes",Q4581="Non-Lead", N4581="Non-Lead - Copper",O4581="Before 1989")))),"Tier 4",
IF((OR((AND('[1]PWS Information'!$E$10="NTNC",Q4581="Non-Lead")),
(AND('[1]PWS Information'!$E$10="CWS",Q4581="Non-Lead",S4581="")),
(AND('[1]PWS Information'!$E$10="CWS",Q4581="Non-Lead",S4581="No")),
(AND('[1]PWS Information'!$E$10="CWS",Q4581="Non-Lead",S4581="Don't Know")),
(AND('[1]PWS Information'!$E$10="CWS",Q4581="Non-Lead", J4581="Non-Lead - Copper", S4581="Yes", L4581="Between 1989 and 2014")),
(AND('[1]PWS Information'!$E$10="CWS",Q4581="Non-Lead", J4581="Non-Lead - Copper", S4581="Yes", L4581="After 2014")),
(AND('[1]PWS Information'!$E$10="CWS",Q4581="Non-Lead", J4581="Non-Lead - Copper", S4581="Yes", L4581="Unknown")),
(AND('[1]PWS Information'!$E$10="CWS",Q4581="Non-Lead", N4581="Non-Lead - Copper", S4581="Yes", O4581="Between 1989 and 2014")),
(AND('[1]PWS Information'!$E$10="CWS",Q4581="Non-Lead", N4581="Non-Lead - Copper", S4581="Yes", O4581="After 2014")),
(AND('[1]PWS Information'!$E$10="CWS",Q4581="Non-Lead", N4581="Non-Lead - Copper", S4581="Yes", O4581="Unknown")),
(AND('[1]PWS Information'!$E$10="CWS",Q4581="Unknown")),
(AND('[1]PWS Information'!$E$10="NTNC",Q4581="Unknown")))),"Tier 5",
"")))))</f>
        <v>Tier 5</v>
      </c>
      <c r="Z4581" s="71"/>
      <c r="AA4581" s="71"/>
    </row>
    <row r="4582" spans="1:27" ht="86.4" x14ac:dyDescent="0.3">
      <c r="A4582" s="17"/>
      <c r="B4582" s="70">
        <v>1429729</v>
      </c>
      <c r="C4582" s="60">
        <v>328</v>
      </c>
      <c r="D4582" s="61" t="s">
        <v>1634</v>
      </c>
      <c r="E4582" s="61" t="s">
        <v>49</v>
      </c>
      <c r="F4582" s="61">
        <v>78640</v>
      </c>
      <c r="G4582" s="62" t="s">
        <v>1637</v>
      </c>
      <c r="H4582" s="63">
        <v>29.961940299999998</v>
      </c>
      <c r="I4582" s="64">
        <v>-97.845424100000002</v>
      </c>
      <c r="J4582" s="65" t="s">
        <v>50</v>
      </c>
      <c r="K4582" s="66" t="s">
        <v>51</v>
      </c>
      <c r="L4582" s="62" t="s">
        <v>58</v>
      </c>
      <c r="M4582" s="69"/>
      <c r="N4582" s="65" t="s">
        <v>50</v>
      </c>
      <c r="O4582" s="66" t="s">
        <v>58</v>
      </c>
      <c r="P4582" s="69"/>
      <c r="Q4582" s="55" t="str">
        <f t="shared" si="71"/>
        <v>Non-Lead</v>
      </c>
      <c r="R4582" s="70" t="s">
        <v>51</v>
      </c>
      <c r="S4582" s="70" t="s">
        <v>51</v>
      </c>
      <c r="T4582" s="70"/>
      <c r="U4582" s="71" t="s">
        <v>53</v>
      </c>
      <c r="V4582" s="71" t="s">
        <v>51</v>
      </c>
      <c r="W4582" s="71" t="s">
        <v>51</v>
      </c>
      <c r="X4582" s="71" t="s">
        <v>51</v>
      </c>
      <c r="Y4582" s="72" t="str">
        <f>IF((OR((AND('[1]PWS Information'!$E$10="CWS",U4582="Single Family Residence",Q4582="Lead")),
(AND('[1]PWS Information'!$E$10="CWS",U4582="Multiple Family Residence",'[1]PWS Information'!$E$11="Yes",Q4582="Lead")),
(AND('[1]PWS Information'!$E$10="NTNC",Q4582="Lead")))),"Tier 1",
IF((OR((AND('[1]PWS Information'!$E$10="CWS",U4582="Multiple Family Residence",'[1]PWS Information'!$E$11="No",Q4582="Lead")),
(AND('[1]PWS Information'!$E$10="CWS",U4582="Other",Q4582="Lead")),
(AND('[1]PWS Information'!$E$10="CWS",U4582="Building",Q4582="Lead")))),"Tier 2",
IF((OR((AND('[1]PWS Information'!$E$10="CWS",U4582="Single Family Residence",Q4582="Galvanized Requiring Replacement")),
(AND('[1]PWS Information'!$E$10="CWS",U4582="Single Family Residence",Q4582="Galvanized Requiring Replacement",R4582="Yes")),
(AND('[1]PWS Information'!$E$10="NTNC",Q4582="Galvanized Requiring Replacement")),
(AND('[1]PWS Information'!$E$10="NTNC",U4582="Single Family Residence",R4582="Yes")))),"Tier 3",
IF((OR((AND('[1]PWS Information'!$E$10="CWS",U4582="Single Family Residence",S4582="Yes",Q4582="Non-Lead", J4582="Non-Lead - Copper",L4582="Before 1989")),
(AND('[1]PWS Information'!$E$10="CWS",U4582="Single Family Residence",S4582="Yes",Q4582="Non-Lead", N4582="Non-Lead - Copper",O4582="Before 1989")))),"Tier 4",
IF((OR((AND('[1]PWS Information'!$E$10="NTNC",Q4582="Non-Lead")),
(AND('[1]PWS Information'!$E$10="CWS",Q4582="Non-Lead",S4582="")),
(AND('[1]PWS Information'!$E$10="CWS",Q4582="Non-Lead",S4582="No")),
(AND('[1]PWS Information'!$E$10="CWS",Q4582="Non-Lead",S4582="Don't Know")),
(AND('[1]PWS Information'!$E$10="CWS",Q4582="Non-Lead", J4582="Non-Lead - Copper", S4582="Yes", L4582="Between 1989 and 2014")),
(AND('[1]PWS Information'!$E$10="CWS",Q4582="Non-Lead", J4582="Non-Lead - Copper", S4582="Yes", L4582="After 2014")),
(AND('[1]PWS Information'!$E$10="CWS",Q4582="Non-Lead", J4582="Non-Lead - Copper", S4582="Yes", L4582="Unknown")),
(AND('[1]PWS Information'!$E$10="CWS",Q4582="Non-Lead", N4582="Non-Lead - Copper", S4582="Yes", O4582="Between 1989 and 2014")),
(AND('[1]PWS Information'!$E$10="CWS",Q4582="Non-Lead", N4582="Non-Lead - Copper", S4582="Yes", O4582="After 2014")),
(AND('[1]PWS Information'!$E$10="CWS",Q4582="Non-Lead", N4582="Non-Lead - Copper", S4582="Yes", O4582="Unknown")),
(AND('[1]PWS Information'!$E$10="CWS",Q4582="Unknown")),
(AND('[1]PWS Information'!$E$10="NTNC",Q4582="Unknown")))),"Tier 5",
"")))))</f>
        <v>Tier 5</v>
      </c>
      <c r="Z4582" s="71"/>
      <c r="AA4582" s="71"/>
    </row>
    <row r="4583" spans="1:27" ht="57.6" x14ac:dyDescent="0.3">
      <c r="A4583" s="1"/>
      <c r="B4583" s="70">
        <v>10554645</v>
      </c>
      <c r="C4583" s="60">
        <v>339</v>
      </c>
      <c r="D4583" s="61" t="s">
        <v>1634</v>
      </c>
      <c r="E4583" s="61" t="s">
        <v>49</v>
      </c>
      <c r="F4583" s="61">
        <v>78640</v>
      </c>
      <c r="G4583" s="62" t="s">
        <v>1462</v>
      </c>
      <c r="H4583" s="63">
        <v>29.961749399999999</v>
      </c>
      <c r="I4583" s="64">
        <v>-97.845470800000001</v>
      </c>
      <c r="J4583" s="65" t="s">
        <v>50</v>
      </c>
      <c r="K4583" s="66" t="s">
        <v>51</v>
      </c>
      <c r="L4583" s="62" t="s">
        <v>58</v>
      </c>
      <c r="M4583" s="69"/>
      <c r="N4583" s="65" t="s">
        <v>50</v>
      </c>
      <c r="O4583" s="66" t="s">
        <v>58</v>
      </c>
      <c r="P4583" s="69"/>
      <c r="Q4583" s="55" t="str">
        <f t="shared" si="71"/>
        <v>Non-Lead</v>
      </c>
      <c r="R4583" s="70" t="s">
        <v>51</v>
      </c>
      <c r="S4583" s="70" t="s">
        <v>51</v>
      </c>
      <c r="T4583" s="70"/>
      <c r="U4583" s="71" t="s">
        <v>53</v>
      </c>
      <c r="V4583" s="71" t="s">
        <v>51</v>
      </c>
      <c r="W4583" s="71" t="s">
        <v>51</v>
      </c>
      <c r="X4583" s="71" t="s">
        <v>51</v>
      </c>
      <c r="Y4583" s="72" t="str">
        <f>IF((OR((AND('[1]PWS Information'!$E$10="CWS",U4583="Single Family Residence",Q4583="Lead")),
(AND('[1]PWS Information'!$E$10="CWS",U4583="Multiple Family Residence",'[1]PWS Information'!$E$11="Yes",Q4583="Lead")),
(AND('[1]PWS Information'!$E$10="NTNC",Q4583="Lead")))),"Tier 1",
IF((OR((AND('[1]PWS Information'!$E$10="CWS",U4583="Multiple Family Residence",'[1]PWS Information'!$E$11="No",Q4583="Lead")),
(AND('[1]PWS Information'!$E$10="CWS",U4583="Other",Q4583="Lead")),
(AND('[1]PWS Information'!$E$10="CWS",U4583="Building",Q4583="Lead")))),"Tier 2",
IF((OR((AND('[1]PWS Information'!$E$10="CWS",U4583="Single Family Residence",Q4583="Galvanized Requiring Replacement")),
(AND('[1]PWS Information'!$E$10="CWS",U4583="Single Family Residence",Q4583="Galvanized Requiring Replacement",R4583="Yes")),
(AND('[1]PWS Information'!$E$10="NTNC",Q4583="Galvanized Requiring Replacement")),
(AND('[1]PWS Information'!$E$10="NTNC",U4583="Single Family Residence",R4583="Yes")))),"Tier 3",
IF((OR((AND('[1]PWS Information'!$E$10="CWS",U4583="Single Family Residence",S4583="Yes",Q4583="Non-Lead", J4583="Non-Lead - Copper",L4583="Before 1989")),
(AND('[1]PWS Information'!$E$10="CWS",U4583="Single Family Residence",S4583="Yes",Q4583="Non-Lead", N4583="Non-Lead - Copper",O4583="Before 1989")))),"Tier 4",
IF((OR((AND('[1]PWS Information'!$E$10="NTNC",Q4583="Non-Lead")),
(AND('[1]PWS Information'!$E$10="CWS",Q4583="Non-Lead",S4583="")),
(AND('[1]PWS Information'!$E$10="CWS",Q4583="Non-Lead",S4583="No")),
(AND('[1]PWS Information'!$E$10="CWS",Q4583="Non-Lead",S4583="Don't Know")),
(AND('[1]PWS Information'!$E$10="CWS",Q4583="Non-Lead", J4583="Non-Lead - Copper", S4583="Yes", L4583="Between 1989 and 2014")),
(AND('[1]PWS Information'!$E$10="CWS",Q4583="Non-Lead", J4583="Non-Lead - Copper", S4583="Yes", L4583="After 2014")),
(AND('[1]PWS Information'!$E$10="CWS",Q4583="Non-Lead", J4583="Non-Lead - Copper", S4583="Yes", L4583="Unknown")),
(AND('[1]PWS Information'!$E$10="CWS",Q4583="Non-Lead", N4583="Non-Lead - Copper", S4583="Yes", O4583="Between 1989 and 2014")),
(AND('[1]PWS Information'!$E$10="CWS",Q4583="Non-Lead", N4583="Non-Lead - Copper", S4583="Yes", O4583="After 2014")),
(AND('[1]PWS Information'!$E$10="CWS",Q4583="Non-Lead", N4583="Non-Lead - Copper", S4583="Yes", O4583="Unknown")),
(AND('[1]PWS Information'!$E$10="CWS",Q4583="Unknown")),
(AND('[1]PWS Information'!$E$10="NTNC",Q4583="Unknown")))),"Tier 5",
"")))))</f>
        <v>Tier 5</v>
      </c>
      <c r="Z4583" s="71"/>
      <c r="AA4583" s="71"/>
    </row>
    <row r="4584" spans="1:27" ht="57.6" x14ac:dyDescent="0.3">
      <c r="A4584" s="1"/>
      <c r="B4584" s="70">
        <v>10554411</v>
      </c>
      <c r="C4584" s="60">
        <v>343</v>
      </c>
      <c r="D4584" s="61" t="s">
        <v>1634</v>
      </c>
      <c r="E4584" s="61" t="s">
        <v>49</v>
      </c>
      <c r="F4584" s="61">
        <v>78640</v>
      </c>
      <c r="G4584" s="62" t="s">
        <v>1462</v>
      </c>
      <c r="H4584" s="63">
        <v>29.9598181</v>
      </c>
      <c r="I4584" s="64">
        <v>-97.843077100000002</v>
      </c>
      <c r="J4584" s="65" t="s">
        <v>50</v>
      </c>
      <c r="K4584" s="66" t="s">
        <v>51</v>
      </c>
      <c r="L4584" s="62" t="s">
        <v>58</v>
      </c>
      <c r="M4584" s="69"/>
      <c r="N4584" s="65" t="s">
        <v>50</v>
      </c>
      <c r="O4584" s="66" t="s">
        <v>58</v>
      </c>
      <c r="P4584" s="69"/>
      <c r="Q4584" s="55" t="str">
        <f t="shared" si="71"/>
        <v>Non-Lead</v>
      </c>
      <c r="R4584" s="70" t="s">
        <v>51</v>
      </c>
      <c r="S4584" s="70" t="s">
        <v>51</v>
      </c>
      <c r="T4584" s="70"/>
      <c r="U4584" s="71" t="s">
        <v>53</v>
      </c>
      <c r="V4584" s="71" t="s">
        <v>51</v>
      </c>
      <c r="W4584" s="71" t="s">
        <v>51</v>
      </c>
      <c r="X4584" s="71" t="s">
        <v>51</v>
      </c>
      <c r="Y4584" s="72" t="str">
        <f>IF((OR((AND('[1]PWS Information'!$E$10="CWS",U4584="Single Family Residence",Q4584="Lead")),
(AND('[1]PWS Information'!$E$10="CWS",U4584="Multiple Family Residence",'[1]PWS Information'!$E$11="Yes",Q4584="Lead")),
(AND('[1]PWS Information'!$E$10="NTNC",Q4584="Lead")))),"Tier 1",
IF((OR((AND('[1]PWS Information'!$E$10="CWS",U4584="Multiple Family Residence",'[1]PWS Information'!$E$11="No",Q4584="Lead")),
(AND('[1]PWS Information'!$E$10="CWS",U4584="Other",Q4584="Lead")),
(AND('[1]PWS Information'!$E$10="CWS",U4584="Building",Q4584="Lead")))),"Tier 2",
IF((OR((AND('[1]PWS Information'!$E$10="CWS",U4584="Single Family Residence",Q4584="Galvanized Requiring Replacement")),
(AND('[1]PWS Information'!$E$10="CWS",U4584="Single Family Residence",Q4584="Galvanized Requiring Replacement",R4584="Yes")),
(AND('[1]PWS Information'!$E$10="NTNC",Q4584="Galvanized Requiring Replacement")),
(AND('[1]PWS Information'!$E$10="NTNC",U4584="Single Family Residence",R4584="Yes")))),"Tier 3",
IF((OR((AND('[1]PWS Information'!$E$10="CWS",U4584="Single Family Residence",S4584="Yes",Q4584="Non-Lead", J4584="Non-Lead - Copper",L4584="Before 1989")),
(AND('[1]PWS Information'!$E$10="CWS",U4584="Single Family Residence",S4584="Yes",Q4584="Non-Lead", N4584="Non-Lead - Copper",O4584="Before 1989")))),"Tier 4",
IF((OR((AND('[1]PWS Information'!$E$10="NTNC",Q4584="Non-Lead")),
(AND('[1]PWS Information'!$E$10="CWS",Q4584="Non-Lead",S4584="")),
(AND('[1]PWS Information'!$E$10="CWS",Q4584="Non-Lead",S4584="No")),
(AND('[1]PWS Information'!$E$10="CWS",Q4584="Non-Lead",S4584="Don't Know")),
(AND('[1]PWS Information'!$E$10="CWS",Q4584="Non-Lead", J4584="Non-Lead - Copper", S4584="Yes", L4584="Between 1989 and 2014")),
(AND('[1]PWS Information'!$E$10="CWS",Q4584="Non-Lead", J4584="Non-Lead - Copper", S4584="Yes", L4584="After 2014")),
(AND('[1]PWS Information'!$E$10="CWS",Q4584="Non-Lead", J4584="Non-Lead - Copper", S4584="Yes", L4584="Unknown")),
(AND('[1]PWS Information'!$E$10="CWS",Q4584="Non-Lead", N4584="Non-Lead - Copper", S4584="Yes", O4584="Between 1989 and 2014")),
(AND('[1]PWS Information'!$E$10="CWS",Q4584="Non-Lead", N4584="Non-Lead - Copper", S4584="Yes", O4584="After 2014")),
(AND('[1]PWS Information'!$E$10="CWS",Q4584="Non-Lead", N4584="Non-Lead - Copper", S4584="Yes", O4584="Unknown")),
(AND('[1]PWS Information'!$E$10="CWS",Q4584="Unknown")),
(AND('[1]PWS Information'!$E$10="NTNC",Q4584="Unknown")))),"Tier 5",
"")))))</f>
        <v>Tier 5</v>
      </c>
      <c r="Z4584" s="71"/>
      <c r="AA4584" s="71"/>
    </row>
    <row r="4585" spans="1:27" ht="57.6" x14ac:dyDescent="0.3">
      <c r="A4585" s="1"/>
      <c r="B4585" s="70">
        <v>13494715</v>
      </c>
      <c r="C4585" s="60">
        <v>100</v>
      </c>
      <c r="D4585" s="61" t="s">
        <v>1638</v>
      </c>
      <c r="E4585" s="61" t="s">
        <v>49</v>
      </c>
      <c r="F4585" s="61">
        <v>78640</v>
      </c>
      <c r="G4585" s="62" t="s">
        <v>1462</v>
      </c>
      <c r="H4585" s="63">
        <v>29.961006000000001</v>
      </c>
      <c r="I4585" s="64">
        <v>-97.844255000000004</v>
      </c>
      <c r="J4585" s="65" t="s">
        <v>50</v>
      </c>
      <c r="K4585" s="66" t="s">
        <v>51</v>
      </c>
      <c r="L4585" s="62" t="s">
        <v>58</v>
      </c>
      <c r="M4585" s="69"/>
      <c r="N4585" s="65" t="s">
        <v>50</v>
      </c>
      <c r="O4585" s="66" t="s">
        <v>58</v>
      </c>
      <c r="P4585" s="69"/>
      <c r="Q4585" s="55" t="str">
        <f t="shared" si="71"/>
        <v>Non-Lead</v>
      </c>
      <c r="R4585" s="70" t="s">
        <v>51</v>
      </c>
      <c r="S4585" s="70" t="s">
        <v>51</v>
      </c>
      <c r="T4585" s="70"/>
      <c r="U4585" s="71" t="s">
        <v>53</v>
      </c>
      <c r="V4585" s="71" t="s">
        <v>51</v>
      </c>
      <c r="W4585" s="71" t="s">
        <v>51</v>
      </c>
      <c r="X4585" s="71" t="s">
        <v>51</v>
      </c>
      <c r="Y4585" s="72" t="str">
        <f>IF((OR((AND('[1]PWS Information'!$E$10="CWS",U4585="Single Family Residence",Q4585="Lead")),
(AND('[1]PWS Information'!$E$10="CWS",U4585="Multiple Family Residence",'[1]PWS Information'!$E$11="Yes",Q4585="Lead")),
(AND('[1]PWS Information'!$E$10="NTNC",Q4585="Lead")))),"Tier 1",
IF((OR((AND('[1]PWS Information'!$E$10="CWS",U4585="Multiple Family Residence",'[1]PWS Information'!$E$11="No",Q4585="Lead")),
(AND('[1]PWS Information'!$E$10="CWS",U4585="Other",Q4585="Lead")),
(AND('[1]PWS Information'!$E$10="CWS",U4585="Building",Q4585="Lead")))),"Tier 2",
IF((OR((AND('[1]PWS Information'!$E$10="CWS",U4585="Single Family Residence",Q4585="Galvanized Requiring Replacement")),
(AND('[1]PWS Information'!$E$10="CWS",U4585="Single Family Residence",Q4585="Galvanized Requiring Replacement",R4585="Yes")),
(AND('[1]PWS Information'!$E$10="NTNC",Q4585="Galvanized Requiring Replacement")),
(AND('[1]PWS Information'!$E$10="NTNC",U4585="Single Family Residence",R4585="Yes")))),"Tier 3",
IF((OR((AND('[1]PWS Information'!$E$10="CWS",U4585="Single Family Residence",S4585="Yes",Q4585="Non-Lead", J4585="Non-Lead - Copper",L4585="Before 1989")),
(AND('[1]PWS Information'!$E$10="CWS",U4585="Single Family Residence",S4585="Yes",Q4585="Non-Lead", N4585="Non-Lead - Copper",O4585="Before 1989")))),"Tier 4",
IF((OR((AND('[1]PWS Information'!$E$10="NTNC",Q4585="Non-Lead")),
(AND('[1]PWS Information'!$E$10="CWS",Q4585="Non-Lead",S4585="")),
(AND('[1]PWS Information'!$E$10="CWS",Q4585="Non-Lead",S4585="No")),
(AND('[1]PWS Information'!$E$10="CWS",Q4585="Non-Lead",S4585="Don't Know")),
(AND('[1]PWS Information'!$E$10="CWS",Q4585="Non-Lead", J4585="Non-Lead - Copper", S4585="Yes", L4585="Between 1989 and 2014")),
(AND('[1]PWS Information'!$E$10="CWS",Q4585="Non-Lead", J4585="Non-Lead - Copper", S4585="Yes", L4585="After 2014")),
(AND('[1]PWS Information'!$E$10="CWS",Q4585="Non-Lead", J4585="Non-Lead - Copper", S4585="Yes", L4585="Unknown")),
(AND('[1]PWS Information'!$E$10="CWS",Q4585="Non-Lead", N4585="Non-Lead - Copper", S4585="Yes", O4585="Between 1989 and 2014")),
(AND('[1]PWS Information'!$E$10="CWS",Q4585="Non-Lead", N4585="Non-Lead - Copper", S4585="Yes", O4585="After 2014")),
(AND('[1]PWS Information'!$E$10="CWS",Q4585="Non-Lead", N4585="Non-Lead - Copper", S4585="Yes", O4585="Unknown")),
(AND('[1]PWS Information'!$E$10="CWS",Q4585="Unknown")),
(AND('[1]PWS Information'!$E$10="NTNC",Q4585="Unknown")))),"Tier 5",
"")))))</f>
        <v>Tier 5</v>
      </c>
      <c r="Z4585" s="71"/>
      <c r="AA4585" s="71"/>
    </row>
    <row r="4586" spans="1:27" ht="57.6" x14ac:dyDescent="0.3">
      <c r="A4586" s="17"/>
      <c r="B4586" s="70">
        <v>12879381</v>
      </c>
      <c r="C4586" s="60">
        <v>101</v>
      </c>
      <c r="D4586" s="61" t="s">
        <v>1638</v>
      </c>
      <c r="E4586" s="61" t="s">
        <v>49</v>
      </c>
      <c r="F4586" s="61">
        <v>78640</v>
      </c>
      <c r="G4586" s="62" t="s">
        <v>1462</v>
      </c>
      <c r="H4586" s="63">
        <v>29.961120000000001</v>
      </c>
      <c r="I4586" s="64">
        <v>-97.844391000000002</v>
      </c>
      <c r="J4586" s="65" t="s">
        <v>50</v>
      </c>
      <c r="K4586" s="66" t="s">
        <v>51</v>
      </c>
      <c r="L4586" s="62" t="s">
        <v>58</v>
      </c>
      <c r="M4586" s="69"/>
      <c r="N4586" s="65" t="s">
        <v>50</v>
      </c>
      <c r="O4586" s="66" t="s">
        <v>58</v>
      </c>
      <c r="P4586" s="69"/>
      <c r="Q4586" s="55" t="str">
        <f t="shared" si="71"/>
        <v>Non-Lead</v>
      </c>
      <c r="R4586" s="70" t="s">
        <v>51</v>
      </c>
      <c r="S4586" s="70" t="s">
        <v>51</v>
      </c>
      <c r="T4586" s="70"/>
      <c r="U4586" s="71" t="s">
        <v>53</v>
      </c>
      <c r="V4586" s="71" t="s">
        <v>51</v>
      </c>
      <c r="W4586" s="71" t="s">
        <v>51</v>
      </c>
      <c r="X4586" s="71" t="s">
        <v>51</v>
      </c>
      <c r="Y4586" s="72" t="str">
        <f>IF((OR((AND('[1]PWS Information'!$E$10="CWS",U4586="Single Family Residence",Q4586="Lead")),
(AND('[1]PWS Information'!$E$10="CWS",U4586="Multiple Family Residence",'[1]PWS Information'!$E$11="Yes",Q4586="Lead")),
(AND('[1]PWS Information'!$E$10="NTNC",Q4586="Lead")))),"Tier 1",
IF((OR((AND('[1]PWS Information'!$E$10="CWS",U4586="Multiple Family Residence",'[1]PWS Information'!$E$11="No",Q4586="Lead")),
(AND('[1]PWS Information'!$E$10="CWS",U4586="Other",Q4586="Lead")),
(AND('[1]PWS Information'!$E$10="CWS",U4586="Building",Q4586="Lead")))),"Tier 2",
IF((OR((AND('[1]PWS Information'!$E$10="CWS",U4586="Single Family Residence",Q4586="Galvanized Requiring Replacement")),
(AND('[1]PWS Information'!$E$10="CWS",U4586="Single Family Residence",Q4586="Galvanized Requiring Replacement",R4586="Yes")),
(AND('[1]PWS Information'!$E$10="NTNC",Q4586="Galvanized Requiring Replacement")),
(AND('[1]PWS Information'!$E$10="NTNC",U4586="Single Family Residence",R4586="Yes")))),"Tier 3",
IF((OR((AND('[1]PWS Information'!$E$10="CWS",U4586="Single Family Residence",S4586="Yes",Q4586="Non-Lead", J4586="Non-Lead - Copper",L4586="Before 1989")),
(AND('[1]PWS Information'!$E$10="CWS",U4586="Single Family Residence",S4586="Yes",Q4586="Non-Lead", N4586="Non-Lead - Copper",O4586="Before 1989")))),"Tier 4",
IF((OR((AND('[1]PWS Information'!$E$10="NTNC",Q4586="Non-Lead")),
(AND('[1]PWS Information'!$E$10="CWS",Q4586="Non-Lead",S4586="")),
(AND('[1]PWS Information'!$E$10="CWS",Q4586="Non-Lead",S4586="No")),
(AND('[1]PWS Information'!$E$10="CWS",Q4586="Non-Lead",S4586="Don't Know")),
(AND('[1]PWS Information'!$E$10="CWS",Q4586="Non-Lead", J4586="Non-Lead - Copper", S4586="Yes", L4586="Between 1989 and 2014")),
(AND('[1]PWS Information'!$E$10="CWS",Q4586="Non-Lead", J4586="Non-Lead - Copper", S4586="Yes", L4586="After 2014")),
(AND('[1]PWS Information'!$E$10="CWS",Q4586="Non-Lead", J4586="Non-Lead - Copper", S4586="Yes", L4586="Unknown")),
(AND('[1]PWS Information'!$E$10="CWS",Q4586="Non-Lead", N4586="Non-Lead - Copper", S4586="Yes", O4586="Between 1989 and 2014")),
(AND('[1]PWS Information'!$E$10="CWS",Q4586="Non-Lead", N4586="Non-Lead - Copper", S4586="Yes", O4586="After 2014")),
(AND('[1]PWS Information'!$E$10="CWS",Q4586="Non-Lead", N4586="Non-Lead - Copper", S4586="Yes", O4586="Unknown")),
(AND('[1]PWS Information'!$E$10="CWS",Q4586="Unknown")),
(AND('[1]PWS Information'!$E$10="NTNC",Q4586="Unknown")))),"Tier 5",
"")))))</f>
        <v>Tier 5</v>
      </c>
      <c r="Z4586" s="71"/>
      <c r="AA4586" s="71"/>
    </row>
    <row r="4587" spans="1:27" ht="57.6" x14ac:dyDescent="0.3">
      <c r="A4587" s="1"/>
      <c r="B4587" s="70">
        <v>10775232</v>
      </c>
      <c r="C4587" s="60">
        <v>110</v>
      </c>
      <c r="D4587" s="61" t="s">
        <v>1639</v>
      </c>
      <c r="E4587" s="61" t="s">
        <v>49</v>
      </c>
      <c r="F4587" s="61">
        <v>78640</v>
      </c>
      <c r="G4587" s="62" t="s">
        <v>1462</v>
      </c>
      <c r="H4587" s="63">
        <v>29.961026</v>
      </c>
      <c r="I4587" s="64">
        <v>-97.844425000000001</v>
      </c>
      <c r="J4587" s="65" t="s">
        <v>50</v>
      </c>
      <c r="K4587" s="66" t="s">
        <v>51</v>
      </c>
      <c r="L4587" s="62" t="s">
        <v>58</v>
      </c>
      <c r="M4587" s="69"/>
      <c r="N4587" s="65" t="s">
        <v>50</v>
      </c>
      <c r="O4587" s="66" t="s">
        <v>58</v>
      </c>
      <c r="P4587" s="69"/>
      <c r="Q4587" s="55" t="str">
        <f t="shared" si="71"/>
        <v>Non-Lead</v>
      </c>
      <c r="R4587" s="70" t="s">
        <v>51</v>
      </c>
      <c r="S4587" s="70" t="s">
        <v>51</v>
      </c>
      <c r="T4587" s="70"/>
      <c r="U4587" s="71" t="s">
        <v>53</v>
      </c>
      <c r="V4587" s="71" t="s">
        <v>51</v>
      </c>
      <c r="W4587" s="71" t="s">
        <v>51</v>
      </c>
      <c r="X4587" s="71" t="s">
        <v>51</v>
      </c>
      <c r="Y4587" s="72" t="str">
        <f>IF((OR((AND('[1]PWS Information'!$E$10="CWS",U4587="Single Family Residence",Q4587="Lead")),
(AND('[1]PWS Information'!$E$10="CWS",U4587="Multiple Family Residence",'[1]PWS Information'!$E$11="Yes",Q4587="Lead")),
(AND('[1]PWS Information'!$E$10="NTNC",Q4587="Lead")))),"Tier 1",
IF((OR((AND('[1]PWS Information'!$E$10="CWS",U4587="Multiple Family Residence",'[1]PWS Information'!$E$11="No",Q4587="Lead")),
(AND('[1]PWS Information'!$E$10="CWS",U4587="Other",Q4587="Lead")),
(AND('[1]PWS Information'!$E$10="CWS",U4587="Building",Q4587="Lead")))),"Tier 2",
IF((OR((AND('[1]PWS Information'!$E$10="CWS",U4587="Single Family Residence",Q4587="Galvanized Requiring Replacement")),
(AND('[1]PWS Information'!$E$10="CWS",U4587="Single Family Residence",Q4587="Galvanized Requiring Replacement",R4587="Yes")),
(AND('[1]PWS Information'!$E$10="NTNC",Q4587="Galvanized Requiring Replacement")),
(AND('[1]PWS Information'!$E$10="NTNC",U4587="Single Family Residence",R4587="Yes")))),"Tier 3",
IF((OR((AND('[1]PWS Information'!$E$10="CWS",U4587="Single Family Residence",S4587="Yes",Q4587="Non-Lead", J4587="Non-Lead - Copper",L4587="Before 1989")),
(AND('[1]PWS Information'!$E$10="CWS",U4587="Single Family Residence",S4587="Yes",Q4587="Non-Lead", N4587="Non-Lead - Copper",O4587="Before 1989")))),"Tier 4",
IF((OR((AND('[1]PWS Information'!$E$10="NTNC",Q4587="Non-Lead")),
(AND('[1]PWS Information'!$E$10="CWS",Q4587="Non-Lead",S4587="")),
(AND('[1]PWS Information'!$E$10="CWS",Q4587="Non-Lead",S4587="No")),
(AND('[1]PWS Information'!$E$10="CWS",Q4587="Non-Lead",S4587="Don't Know")),
(AND('[1]PWS Information'!$E$10="CWS",Q4587="Non-Lead", J4587="Non-Lead - Copper", S4587="Yes", L4587="Between 1989 and 2014")),
(AND('[1]PWS Information'!$E$10="CWS",Q4587="Non-Lead", J4587="Non-Lead - Copper", S4587="Yes", L4587="After 2014")),
(AND('[1]PWS Information'!$E$10="CWS",Q4587="Non-Lead", J4587="Non-Lead - Copper", S4587="Yes", L4587="Unknown")),
(AND('[1]PWS Information'!$E$10="CWS",Q4587="Non-Lead", N4587="Non-Lead - Copper", S4587="Yes", O4587="Between 1989 and 2014")),
(AND('[1]PWS Information'!$E$10="CWS",Q4587="Non-Lead", N4587="Non-Lead - Copper", S4587="Yes", O4587="After 2014")),
(AND('[1]PWS Information'!$E$10="CWS",Q4587="Non-Lead", N4587="Non-Lead - Copper", S4587="Yes", O4587="Unknown")),
(AND('[1]PWS Information'!$E$10="CWS",Q4587="Unknown")),
(AND('[1]PWS Information'!$E$10="NTNC",Q4587="Unknown")))),"Tier 5",
"")))))</f>
        <v>Tier 5</v>
      </c>
      <c r="Z4587" s="71"/>
      <c r="AA4587" s="71"/>
    </row>
    <row r="4588" spans="1:27" ht="57.6" x14ac:dyDescent="0.3">
      <c r="A4588" s="1"/>
      <c r="B4588" s="70">
        <v>12161403</v>
      </c>
      <c r="C4588" s="60">
        <v>111</v>
      </c>
      <c r="D4588" s="61" t="s">
        <v>1638</v>
      </c>
      <c r="E4588" s="61" t="s">
        <v>49</v>
      </c>
      <c r="F4588" s="61">
        <v>78640</v>
      </c>
      <c r="G4588" s="62" t="s">
        <v>1462</v>
      </c>
      <c r="H4588" s="63">
        <v>29.9611318</v>
      </c>
      <c r="I4588" s="64">
        <v>-97.844377800000004</v>
      </c>
      <c r="J4588" s="65" t="s">
        <v>50</v>
      </c>
      <c r="K4588" s="66" t="s">
        <v>51</v>
      </c>
      <c r="L4588" s="62" t="s">
        <v>58</v>
      </c>
      <c r="M4588" s="69"/>
      <c r="N4588" s="65" t="s">
        <v>50</v>
      </c>
      <c r="O4588" s="66" t="s">
        <v>58</v>
      </c>
      <c r="P4588" s="69"/>
      <c r="Q4588" s="55" t="str">
        <f t="shared" si="71"/>
        <v>Non-Lead</v>
      </c>
      <c r="R4588" s="70" t="s">
        <v>51</v>
      </c>
      <c r="S4588" s="70" t="s">
        <v>51</v>
      </c>
      <c r="T4588" s="70"/>
      <c r="U4588" s="71" t="s">
        <v>53</v>
      </c>
      <c r="V4588" s="71" t="s">
        <v>51</v>
      </c>
      <c r="W4588" s="71" t="s">
        <v>51</v>
      </c>
      <c r="X4588" s="71" t="s">
        <v>51</v>
      </c>
      <c r="Y4588" s="72" t="str">
        <f>IF((OR((AND('[1]PWS Information'!$E$10="CWS",U4588="Single Family Residence",Q4588="Lead")),
(AND('[1]PWS Information'!$E$10="CWS",U4588="Multiple Family Residence",'[1]PWS Information'!$E$11="Yes",Q4588="Lead")),
(AND('[1]PWS Information'!$E$10="NTNC",Q4588="Lead")))),"Tier 1",
IF((OR((AND('[1]PWS Information'!$E$10="CWS",U4588="Multiple Family Residence",'[1]PWS Information'!$E$11="No",Q4588="Lead")),
(AND('[1]PWS Information'!$E$10="CWS",U4588="Other",Q4588="Lead")),
(AND('[1]PWS Information'!$E$10="CWS",U4588="Building",Q4588="Lead")))),"Tier 2",
IF((OR((AND('[1]PWS Information'!$E$10="CWS",U4588="Single Family Residence",Q4588="Galvanized Requiring Replacement")),
(AND('[1]PWS Information'!$E$10="CWS",U4588="Single Family Residence",Q4588="Galvanized Requiring Replacement",R4588="Yes")),
(AND('[1]PWS Information'!$E$10="NTNC",Q4588="Galvanized Requiring Replacement")),
(AND('[1]PWS Information'!$E$10="NTNC",U4588="Single Family Residence",R4588="Yes")))),"Tier 3",
IF((OR((AND('[1]PWS Information'!$E$10="CWS",U4588="Single Family Residence",S4588="Yes",Q4588="Non-Lead", J4588="Non-Lead - Copper",L4588="Before 1989")),
(AND('[1]PWS Information'!$E$10="CWS",U4588="Single Family Residence",S4588="Yes",Q4588="Non-Lead", N4588="Non-Lead - Copper",O4588="Before 1989")))),"Tier 4",
IF((OR((AND('[1]PWS Information'!$E$10="NTNC",Q4588="Non-Lead")),
(AND('[1]PWS Information'!$E$10="CWS",Q4588="Non-Lead",S4588="")),
(AND('[1]PWS Information'!$E$10="CWS",Q4588="Non-Lead",S4588="No")),
(AND('[1]PWS Information'!$E$10="CWS",Q4588="Non-Lead",S4588="Don't Know")),
(AND('[1]PWS Information'!$E$10="CWS",Q4588="Non-Lead", J4588="Non-Lead - Copper", S4588="Yes", L4588="Between 1989 and 2014")),
(AND('[1]PWS Information'!$E$10="CWS",Q4588="Non-Lead", J4588="Non-Lead - Copper", S4588="Yes", L4588="After 2014")),
(AND('[1]PWS Information'!$E$10="CWS",Q4588="Non-Lead", J4588="Non-Lead - Copper", S4588="Yes", L4588="Unknown")),
(AND('[1]PWS Information'!$E$10="CWS",Q4588="Non-Lead", N4588="Non-Lead - Copper", S4588="Yes", O4588="Between 1989 and 2014")),
(AND('[1]PWS Information'!$E$10="CWS",Q4588="Non-Lead", N4588="Non-Lead - Copper", S4588="Yes", O4588="After 2014")),
(AND('[1]PWS Information'!$E$10="CWS",Q4588="Non-Lead", N4588="Non-Lead - Copper", S4588="Yes", O4588="Unknown")),
(AND('[1]PWS Information'!$E$10="CWS",Q4588="Unknown")),
(AND('[1]PWS Information'!$E$10="NTNC",Q4588="Unknown")))),"Tier 5",
"")))))</f>
        <v>Tier 5</v>
      </c>
      <c r="Z4588" s="71"/>
      <c r="AA4588" s="71"/>
    </row>
    <row r="4589" spans="1:27" ht="57.6" x14ac:dyDescent="0.3">
      <c r="A4589" s="1"/>
      <c r="B4589" s="70">
        <v>12867390</v>
      </c>
      <c r="C4589" s="60">
        <v>120</v>
      </c>
      <c r="D4589" s="61" t="s">
        <v>1638</v>
      </c>
      <c r="E4589" s="61" t="s">
        <v>49</v>
      </c>
      <c r="F4589" s="61">
        <v>78640</v>
      </c>
      <c r="G4589" s="62" t="s">
        <v>1462</v>
      </c>
      <c r="H4589" s="63">
        <v>29.961029700000001</v>
      </c>
      <c r="I4589" s="64">
        <v>-97.844228700000002</v>
      </c>
      <c r="J4589" s="65" t="s">
        <v>50</v>
      </c>
      <c r="K4589" s="66" t="s">
        <v>51</v>
      </c>
      <c r="L4589" s="62" t="s">
        <v>58</v>
      </c>
      <c r="M4589" s="69"/>
      <c r="N4589" s="65" t="s">
        <v>50</v>
      </c>
      <c r="O4589" s="66" t="s">
        <v>58</v>
      </c>
      <c r="P4589" s="69"/>
      <c r="Q4589" s="55" t="str">
        <f t="shared" si="71"/>
        <v>Non-Lead</v>
      </c>
      <c r="R4589" s="70" t="s">
        <v>51</v>
      </c>
      <c r="S4589" s="70" t="s">
        <v>51</v>
      </c>
      <c r="T4589" s="70"/>
      <c r="U4589" s="71" t="s">
        <v>53</v>
      </c>
      <c r="V4589" s="71" t="s">
        <v>51</v>
      </c>
      <c r="W4589" s="71" t="s">
        <v>51</v>
      </c>
      <c r="X4589" s="71" t="s">
        <v>51</v>
      </c>
      <c r="Y4589" s="72" t="str">
        <f>IF((OR((AND('[1]PWS Information'!$E$10="CWS",U4589="Single Family Residence",Q4589="Lead")),
(AND('[1]PWS Information'!$E$10="CWS",U4589="Multiple Family Residence",'[1]PWS Information'!$E$11="Yes",Q4589="Lead")),
(AND('[1]PWS Information'!$E$10="NTNC",Q4589="Lead")))),"Tier 1",
IF((OR((AND('[1]PWS Information'!$E$10="CWS",U4589="Multiple Family Residence",'[1]PWS Information'!$E$11="No",Q4589="Lead")),
(AND('[1]PWS Information'!$E$10="CWS",U4589="Other",Q4589="Lead")),
(AND('[1]PWS Information'!$E$10="CWS",U4589="Building",Q4589="Lead")))),"Tier 2",
IF((OR((AND('[1]PWS Information'!$E$10="CWS",U4589="Single Family Residence",Q4589="Galvanized Requiring Replacement")),
(AND('[1]PWS Information'!$E$10="CWS",U4589="Single Family Residence",Q4589="Galvanized Requiring Replacement",R4589="Yes")),
(AND('[1]PWS Information'!$E$10="NTNC",Q4589="Galvanized Requiring Replacement")),
(AND('[1]PWS Information'!$E$10="NTNC",U4589="Single Family Residence",R4589="Yes")))),"Tier 3",
IF((OR((AND('[1]PWS Information'!$E$10="CWS",U4589="Single Family Residence",S4589="Yes",Q4589="Non-Lead", J4589="Non-Lead - Copper",L4589="Before 1989")),
(AND('[1]PWS Information'!$E$10="CWS",U4589="Single Family Residence",S4589="Yes",Q4589="Non-Lead", N4589="Non-Lead - Copper",O4589="Before 1989")))),"Tier 4",
IF((OR((AND('[1]PWS Information'!$E$10="NTNC",Q4589="Non-Lead")),
(AND('[1]PWS Information'!$E$10="CWS",Q4589="Non-Lead",S4589="")),
(AND('[1]PWS Information'!$E$10="CWS",Q4589="Non-Lead",S4589="No")),
(AND('[1]PWS Information'!$E$10="CWS",Q4589="Non-Lead",S4589="Don't Know")),
(AND('[1]PWS Information'!$E$10="CWS",Q4589="Non-Lead", J4589="Non-Lead - Copper", S4589="Yes", L4589="Between 1989 and 2014")),
(AND('[1]PWS Information'!$E$10="CWS",Q4589="Non-Lead", J4589="Non-Lead - Copper", S4589="Yes", L4589="After 2014")),
(AND('[1]PWS Information'!$E$10="CWS",Q4589="Non-Lead", J4589="Non-Lead - Copper", S4589="Yes", L4589="Unknown")),
(AND('[1]PWS Information'!$E$10="CWS",Q4589="Non-Lead", N4589="Non-Lead - Copper", S4589="Yes", O4589="Between 1989 and 2014")),
(AND('[1]PWS Information'!$E$10="CWS",Q4589="Non-Lead", N4589="Non-Lead - Copper", S4589="Yes", O4589="After 2014")),
(AND('[1]PWS Information'!$E$10="CWS",Q4589="Non-Lead", N4589="Non-Lead - Copper", S4589="Yes", O4589="Unknown")),
(AND('[1]PWS Information'!$E$10="CWS",Q4589="Unknown")),
(AND('[1]PWS Information'!$E$10="NTNC",Q4589="Unknown")))),"Tier 5",
"")))))</f>
        <v>Tier 5</v>
      </c>
      <c r="Z4589" s="71"/>
      <c r="AA4589" s="71"/>
    </row>
    <row r="4590" spans="1:27" ht="57.6" x14ac:dyDescent="0.3">
      <c r="A4590" s="17"/>
      <c r="B4590" s="70">
        <v>16102108</v>
      </c>
      <c r="C4590" s="60">
        <v>121</v>
      </c>
      <c r="D4590" s="61" t="s">
        <v>1638</v>
      </c>
      <c r="E4590" s="61" t="s">
        <v>49</v>
      </c>
      <c r="F4590" s="61">
        <v>78640</v>
      </c>
      <c r="G4590" s="62" t="s">
        <v>1462</v>
      </c>
      <c r="H4590" s="63">
        <v>29.961143700000001</v>
      </c>
      <c r="I4590" s="64">
        <v>-97.8443647</v>
      </c>
      <c r="J4590" s="65" t="s">
        <v>50</v>
      </c>
      <c r="K4590" s="66" t="s">
        <v>51</v>
      </c>
      <c r="L4590" s="62" t="s">
        <v>58</v>
      </c>
      <c r="M4590" s="69"/>
      <c r="N4590" s="65" t="s">
        <v>50</v>
      </c>
      <c r="O4590" s="66" t="s">
        <v>58</v>
      </c>
      <c r="P4590" s="69"/>
      <c r="Q4590" s="55" t="str">
        <f t="shared" si="71"/>
        <v>Non-Lead</v>
      </c>
      <c r="R4590" s="70" t="s">
        <v>51</v>
      </c>
      <c r="S4590" s="70" t="s">
        <v>51</v>
      </c>
      <c r="T4590" s="70"/>
      <c r="U4590" s="71" t="s">
        <v>53</v>
      </c>
      <c r="V4590" s="71" t="s">
        <v>51</v>
      </c>
      <c r="W4590" s="71" t="s">
        <v>51</v>
      </c>
      <c r="X4590" s="71" t="s">
        <v>51</v>
      </c>
      <c r="Y4590" s="72" t="str">
        <f>IF((OR((AND('[1]PWS Information'!$E$10="CWS",U4590="Single Family Residence",Q4590="Lead")),
(AND('[1]PWS Information'!$E$10="CWS",U4590="Multiple Family Residence",'[1]PWS Information'!$E$11="Yes",Q4590="Lead")),
(AND('[1]PWS Information'!$E$10="NTNC",Q4590="Lead")))),"Tier 1",
IF((OR((AND('[1]PWS Information'!$E$10="CWS",U4590="Multiple Family Residence",'[1]PWS Information'!$E$11="No",Q4590="Lead")),
(AND('[1]PWS Information'!$E$10="CWS",U4590="Other",Q4590="Lead")),
(AND('[1]PWS Information'!$E$10="CWS",U4590="Building",Q4590="Lead")))),"Tier 2",
IF((OR((AND('[1]PWS Information'!$E$10="CWS",U4590="Single Family Residence",Q4590="Galvanized Requiring Replacement")),
(AND('[1]PWS Information'!$E$10="CWS",U4590="Single Family Residence",Q4590="Galvanized Requiring Replacement",R4590="Yes")),
(AND('[1]PWS Information'!$E$10="NTNC",Q4590="Galvanized Requiring Replacement")),
(AND('[1]PWS Information'!$E$10="NTNC",U4590="Single Family Residence",R4590="Yes")))),"Tier 3",
IF((OR((AND('[1]PWS Information'!$E$10="CWS",U4590="Single Family Residence",S4590="Yes",Q4590="Non-Lead", J4590="Non-Lead - Copper",L4590="Before 1989")),
(AND('[1]PWS Information'!$E$10="CWS",U4590="Single Family Residence",S4590="Yes",Q4590="Non-Lead", N4590="Non-Lead - Copper",O4590="Before 1989")))),"Tier 4",
IF((OR((AND('[1]PWS Information'!$E$10="NTNC",Q4590="Non-Lead")),
(AND('[1]PWS Information'!$E$10="CWS",Q4590="Non-Lead",S4590="")),
(AND('[1]PWS Information'!$E$10="CWS",Q4590="Non-Lead",S4590="No")),
(AND('[1]PWS Information'!$E$10="CWS",Q4590="Non-Lead",S4590="Don't Know")),
(AND('[1]PWS Information'!$E$10="CWS",Q4590="Non-Lead", J4590="Non-Lead - Copper", S4590="Yes", L4590="Between 1989 and 2014")),
(AND('[1]PWS Information'!$E$10="CWS",Q4590="Non-Lead", J4590="Non-Lead - Copper", S4590="Yes", L4590="After 2014")),
(AND('[1]PWS Information'!$E$10="CWS",Q4590="Non-Lead", J4590="Non-Lead - Copper", S4590="Yes", L4590="Unknown")),
(AND('[1]PWS Information'!$E$10="CWS",Q4590="Non-Lead", N4590="Non-Lead - Copper", S4590="Yes", O4590="Between 1989 and 2014")),
(AND('[1]PWS Information'!$E$10="CWS",Q4590="Non-Lead", N4590="Non-Lead - Copper", S4590="Yes", O4590="After 2014")),
(AND('[1]PWS Information'!$E$10="CWS",Q4590="Non-Lead", N4590="Non-Lead - Copper", S4590="Yes", O4590="Unknown")),
(AND('[1]PWS Information'!$E$10="CWS",Q4590="Unknown")),
(AND('[1]PWS Information'!$E$10="NTNC",Q4590="Unknown")))),"Tier 5",
"")))))</f>
        <v>Tier 5</v>
      </c>
      <c r="Z4590" s="71"/>
      <c r="AA4590" s="71"/>
    </row>
    <row r="4591" spans="1:27" ht="57.6" x14ac:dyDescent="0.3">
      <c r="A4591" s="1"/>
      <c r="B4591" s="70">
        <v>13526816</v>
      </c>
      <c r="C4591" s="60">
        <v>130</v>
      </c>
      <c r="D4591" s="61" t="s">
        <v>1638</v>
      </c>
      <c r="E4591" s="61" t="s">
        <v>49</v>
      </c>
      <c r="F4591" s="61">
        <v>78640</v>
      </c>
      <c r="G4591" s="62" t="s">
        <v>1462</v>
      </c>
      <c r="H4591" s="63">
        <v>29.961089000000001</v>
      </c>
      <c r="I4591" s="64">
        <v>-97.844363999999999</v>
      </c>
      <c r="J4591" s="65" t="s">
        <v>50</v>
      </c>
      <c r="K4591" s="66" t="s">
        <v>51</v>
      </c>
      <c r="L4591" s="62" t="s">
        <v>58</v>
      </c>
      <c r="M4591" s="69"/>
      <c r="N4591" s="65" t="s">
        <v>50</v>
      </c>
      <c r="O4591" s="66" t="s">
        <v>58</v>
      </c>
      <c r="P4591" s="69"/>
      <c r="Q4591" s="55" t="str">
        <f t="shared" si="71"/>
        <v>Non-Lead</v>
      </c>
      <c r="R4591" s="70" t="s">
        <v>51</v>
      </c>
      <c r="S4591" s="70" t="s">
        <v>51</v>
      </c>
      <c r="T4591" s="70"/>
      <c r="U4591" s="71" t="s">
        <v>53</v>
      </c>
      <c r="V4591" s="71" t="s">
        <v>51</v>
      </c>
      <c r="W4591" s="71" t="s">
        <v>51</v>
      </c>
      <c r="X4591" s="71" t="s">
        <v>51</v>
      </c>
      <c r="Y4591" s="72" t="str">
        <f>IF((OR((AND('[1]PWS Information'!$E$10="CWS",U4591="Single Family Residence",Q4591="Lead")),
(AND('[1]PWS Information'!$E$10="CWS",U4591="Multiple Family Residence",'[1]PWS Information'!$E$11="Yes",Q4591="Lead")),
(AND('[1]PWS Information'!$E$10="NTNC",Q4591="Lead")))),"Tier 1",
IF((OR((AND('[1]PWS Information'!$E$10="CWS",U4591="Multiple Family Residence",'[1]PWS Information'!$E$11="No",Q4591="Lead")),
(AND('[1]PWS Information'!$E$10="CWS",U4591="Other",Q4591="Lead")),
(AND('[1]PWS Information'!$E$10="CWS",U4591="Building",Q4591="Lead")))),"Tier 2",
IF((OR((AND('[1]PWS Information'!$E$10="CWS",U4591="Single Family Residence",Q4591="Galvanized Requiring Replacement")),
(AND('[1]PWS Information'!$E$10="CWS",U4591="Single Family Residence",Q4591="Galvanized Requiring Replacement",R4591="Yes")),
(AND('[1]PWS Information'!$E$10="NTNC",Q4591="Galvanized Requiring Replacement")),
(AND('[1]PWS Information'!$E$10="NTNC",U4591="Single Family Residence",R4591="Yes")))),"Tier 3",
IF((OR((AND('[1]PWS Information'!$E$10="CWS",U4591="Single Family Residence",S4591="Yes",Q4591="Non-Lead", J4591="Non-Lead - Copper",L4591="Before 1989")),
(AND('[1]PWS Information'!$E$10="CWS",U4591="Single Family Residence",S4591="Yes",Q4591="Non-Lead", N4591="Non-Lead - Copper",O4591="Before 1989")))),"Tier 4",
IF((OR((AND('[1]PWS Information'!$E$10="NTNC",Q4591="Non-Lead")),
(AND('[1]PWS Information'!$E$10="CWS",Q4591="Non-Lead",S4591="")),
(AND('[1]PWS Information'!$E$10="CWS",Q4591="Non-Lead",S4591="No")),
(AND('[1]PWS Information'!$E$10="CWS",Q4591="Non-Lead",S4591="Don't Know")),
(AND('[1]PWS Information'!$E$10="CWS",Q4591="Non-Lead", J4591="Non-Lead - Copper", S4591="Yes", L4591="Between 1989 and 2014")),
(AND('[1]PWS Information'!$E$10="CWS",Q4591="Non-Lead", J4591="Non-Lead - Copper", S4591="Yes", L4591="After 2014")),
(AND('[1]PWS Information'!$E$10="CWS",Q4591="Non-Lead", J4591="Non-Lead - Copper", S4591="Yes", L4591="Unknown")),
(AND('[1]PWS Information'!$E$10="CWS",Q4591="Non-Lead", N4591="Non-Lead - Copper", S4591="Yes", O4591="Between 1989 and 2014")),
(AND('[1]PWS Information'!$E$10="CWS",Q4591="Non-Lead", N4591="Non-Lead - Copper", S4591="Yes", O4591="After 2014")),
(AND('[1]PWS Information'!$E$10="CWS",Q4591="Non-Lead", N4591="Non-Lead - Copper", S4591="Yes", O4591="Unknown")),
(AND('[1]PWS Information'!$E$10="CWS",Q4591="Unknown")),
(AND('[1]PWS Information'!$E$10="NTNC",Q4591="Unknown")))),"Tier 5",
"")))))</f>
        <v>Tier 5</v>
      </c>
      <c r="Z4591" s="71"/>
      <c r="AA4591" s="71"/>
    </row>
    <row r="4592" spans="1:27" ht="72" x14ac:dyDescent="0.3">
      <c r="A4592" s="1"/>
      <c r="B4592" s="70">
        <v>15670165</v>
      </c>
      <c r="C4592" s="60">
        <v>100</v>
      </c>
      <c r="D4592" s="61" t="s">
        <v>1640</v>
      </c>
      <c r="E4592" s="61" t="s">
        <v>49</v>
      </c>
      <c r="F4592" s="61">
        <v>78640</v>
      </c>
      <c r="G4592" s="62" t="s">
        <v>1641</v>
      </c>
      <c r="H4592" s="63">
        <v>29.889970999999999</v>
      </c>
      <c r="I4592" s="64">
        <v>-97.944162000000006</v>
      </c>
      <c r="J4592" s="65" t="s">
        <v>50</v>
      </c>
      <c r="K4592" s="66" t="s">
        <v>51</v>
      </c>
      <c r="L4592" s="62" t="s">
        <v>58</v>
      </c>
      <c r="M4592" s="69"/>
      <c r="N4592" s="65" t="s">
        <v>50</v>
      </c>
      <c r="O4592" s="66" t="s">
        <v>58</v>
      </c>
      <c r="P4592" s="69"/>
      <c r="Q4592" s="55" t="str">
        <f t="shared" si="71"/>
        <v>Non-Lead</v>
      </c>
      <c r="R4592" s="70" t="s">
        <v>51</v>
      </c>
      <c r="S4592" s="70" t="s">
        <v>51</v>
      </c>
      <c r="T4592" s="70"/>
      <c r="U4592" s="71" t="s">
        <v>53</v>
      </c>
      <c r="V4592" s="71" t="s">
        <v>51</v>
      </c>
      <c r="W4592" s="71" t="s">
        <v>51</v>
      </c>
      <c r="X4592" s="71" t="s">
        <v>51</v>
      </c>
      <c r="Y4592" s="72" t="str">
        <f>IF((OR((AND('[1]PWS Information'!$E$10="CWS",U4592="Single Family Residence",Q4592="Lead")),
(AND('[1]PWS Information'!$E$10="CWS",U4592="Multiple Family Residence",'[1]PWS Information'!$E$11="Yes",Q4592="Lead")),
(AND('[1]PWS Information'!$E$10="NTNC",Q4592="Lead")))),"Tier 1",
IF((OR((AND('[1]PWS Information'!$E$10="CWS",U4592="Multiple Family Residence",'[1]PWS Information'!$E$11="No",Q4592="Lead")),
(AND('[1]PWS Information'!$E$10="CWS",U4592="Other",Q4592="Lead")),
(AND('[1]PWS Information'!$E$10="CWS",U4592="Building",Q4592="Lead")))),"Tier 2",
IF((OR((AND('[1]PWS Information'!$E$10="CWS",U4592="Single Family Residence",Q4592="Galvanized Requiring Replacement")),
(AND('[1]PWS Information'!$E$10="CWS",U4592="Single Family Residence",Q4592="Galvanized Requiring Replacement",R4592="Yes")),
(AND('[1]PWS Information'!$E$10="NTNC",Q4592="Galvanized Requiring Replacement")),
(AND('[1]PWS Information'!$E$10="NTNC",U4592="Single Family Residence",R4592="Yes")))),"Tier 3",
IF((OR((AND('[1]PWS Information'!$E$10="CWS",U4592="Single Family Residence",S4592="Yes",Q4592="Non-Lead", J4592="Non-Lead - Copper",L4592="Before 1989")),
(AND('[1]PWS Information'!$E$10="CWS",U4592="Single Family Residence",S4592="Yes",Q4592="Non-Lead", N4592="Non-Lead - Copper",O4592="Before 1989")))),"Tier 4",
IF((OR((AND('[1]PWS Information'!$E$10="NTNC",Q4592="Non-Lead")),
(AND('[1]PWS Information'!$E$10="CWS",Q4592="Non-Lead",S4592="")),
(AND('[1]PWS Information'!$E$10="CWS",Q4592="Non-Lead",S4592="No")),
(AND('[1]PWS Information'!$E$10="CWS",Q4592="Non-Lead",S4592="Don't Know")),
(AND('[1]PWS Information'!$E$10="CWS",Q4592="Non-Lead", J4592="Non-Lead - Copper", S4592="Yes", L4592="Between 1989 and 2014")),
(AND('[1]PWS Information'!$E$10="CWS",Q4592="Non-Lead", J4592="Non-Lead - Copper", S4592="Yes", L4592="After 2014")),
(AND('[1]PWS Information'!$E$10="CWS",Q4592="Non-Lead", J4592="Non-Lead - Copper", S4592="Yes", L4592="Unknown")),
(AND('[1]PWS Information'!$E$10="CWS",Q4592="Non-Lead", N4592="Non-Lead - Copper", S4592="Yes", O4592="Between 1989 and 2014")),
(AND('[1]PWS Information'!$E$10="CWS",Q4592="Non-Lead", N4592="Non-Lead - Copper", S4592="Yes", O4592="After 2014")),
(AND('[1]PWS Information'!$E$10="CWS",Q4592="Non-Lead", N4592="Non-Lead - Copper", S4592="Yes", O4592="Unknown")),
(AND('[1]PWS Information'!$E$10="CWS",Q4592="Unknown")),
(AND('[1]PWS Information'!$E$10="NTNC",Q4592="Unknown")))),"Tier 5",
"")))))</f>
        <v>Tier 5</v>
      </c>
      <c r="Z4592" s="71"/>
      <c r="AA4592" s="71"/>
    </row>
    <row r="4593" spans="1:27" ht="57.6" x14ac:dyDescent="0.3">
      <c r="A4593" s="1"/>
      <c r="B4593" s="70">
        <v>10543666</v>
      </c>
      <c r="C4593" s="60">
        <v>101</v>
      </c>
      <c r="D4593" s="61" t="s">
        <v>1640</v>
      </c>
      <c r="E4593" s="61" t="s">
        <v>49</v>
      </c>
      <c r="F4593" s="61">
        <v>78640</v>
      </c>
      <c r="G4593" s="62" t="s">
        <v>1462</v>
      </c>
      <c r="H4593" s="63">
        <v>29.889970999999999</v>
      </c>
      <c r="I4593" s="64">
        <v>-97.944162000000006</v>
      </c>
      <c r="J4593" s="65" t="s">
        <v>50</v>
      </c>
      <c r="K4593" s="66" t="s">
        <v>51</v>
      </c>
      <c r="L4593" s="62" t="s">
        <v>58</v>
      </c>
      <c r="M4593" s="69"/>
      <c r="N4593" s="65" t="s">
        <v>50</v>
      </c>
      <c r="O4593" s="66" t="s">
        <v>58</v>
      </c>
      <c r="P4593" s="69"/>
      <c r="Q4593" s="55" t="str">
        <f t="shared" si="71"/>
        <v>Non-Lead</v>
      </c>
      <c r="R4593" s="70" t="s">
        <v>51</v>
      </c>
      <c r="S4593" s="70" t="s">
        <v>51</v>
      </c>
      <c r="T4593" s="70"/>
      <c r="U4593" s="71" t="s">
        <v>53</v>
      </c>
      <c r="V4593" s="71" t="s">
        <v>51</v>
      </c>
      <c r="W4593" s="71" t="s">
        <v>51</v>
      </c>
      <c r="X4593" s="71" t="s">
        <v>51</v>
      </c>
      <c r="Y4593" s="72" t="str">
        <f>IF((OR((AND('[1]PWS Information'!$E$10="CWS",U4593="Single Family Residence",Q4593="Lead")),
(AND('[1]PWS Information'!$E$10="CWS",U4593="Multiple Family Residence",'[1]PWS Information'!$E$11="Yes",Q4593="Lead")),
(AND('[1]PWS Information'!$E$10="NTNC",Q4593="Lead")))),"Tier 1",
IF((OR((AND('[1]PWS Information'!$E$10="CWS",U4593="Multiple Family Residence",'[1]PWS Information'!$E$11="No",Q4593="Lead")),
(AND('[1]PWS Information'!$E$10="CWS",U4593="Other",Q4593="Lead")),
(AND('[1]PWS Information'!$E$10="CWS",U4593="Building",Q4593="Lead")))),"Tier 2",
IF((OR((AND('[1]PWS Information'!$E$10="CWS",U4593="Single Family Residence",Q4593="Galvanized Requiring Replacement")),
(AND('[1]PWS Information'!$E$10="CWS",U4593="Single Family Residence",Q4593="Galvanized Requiring Replacement",R4593="Yes")),
(AND('[1]PWS Information'!$E$10="NTNC",Q4593="Galvanized Requiring Replacement")),
(AND('[1]PWS Information'!$E$10="NTNC",U4593="Single Family Residence",R4593="Yes")))),"Tier 3",
IF((OR((AND('[1]PWS Information'!$E$10="CWS",U4593="Single Family Residence",S4593="Yes",Q4593="Non-Lead", J4593="Non-Lead - Copper",L4593="Before 1989")),
(AND('[1]PWS Information'!$E$10="CWS",U4593="Single Family Residence",S4593="Yes",Q4593="Non-Lead", N4593="Non-Lead - Copper",O4593="Before 1989")))),"Tier 4",
IF((OR((AND('[1]PWS Information'!$E$10="NTNC",Q4593="Non-Lead")),
(AND('[1]PWS Information'!$E$10="CWS",Q4593="Non-Lead",S4593="")),
(AND('[1]PWS Information'!$E$10="CWS",Q4593="Non-Lead",S4593="No")),
(AND('[1]PWS Information'!$E$10="CWS",Q4593="Non-Lead",S4593="Don't Know")),
(AND('[1]PWS Information'!$E$10="CWS",Q4593="Non-Lead", J4593="Non-Lead - Copper", S4593="Yes", L4593="Between 1989 and 2014")),
(AND('[1]PWS Information'!$E$10="CWS",Q4593="Non-Lead", J4593="Non-Lead - Copper", S4593="Yes", L4593="After 2014")),
(AND('[1]PWS Information'!$E$10="CWS",Q4593="Non-Lead", J4593="Non-Lead - Copper", S4593="Yes", L4593="Unknown")),
(AND('[1]PWS Information'!$E$10="CWS",Q4593="Non-Lead", N4593="Non-Lead - Copper", S4593="Yes", O4593="Between 1989 and 2014")),
(AND('[1]PWS Information'!$E$10="CWS",Q4593="Non-Lead", N4593="Non-Lead - Copper", S4593="Yes", O4593="After 2014")),
(AND('[1]PWS Information'!$E$10="CWS",Q4593="Non-Lead", N4593="Non-Lead - Copper", S4593="Yes", O4593="Unknown")),
(AND('[1]PWS Information'!$E$10="CWS",Q4593="Unknown")),
(AND('[1]PWS Information'!$E$10="NTNC",Q4593="Unknown")))),"Tier 5",
"")))))</f>
        <v>Tier 5</v>
      </c>
      <c r="Z4593" s="71"/>
      <c r="AA4593" s="71"/>
    </row>
    <row r="4594" spans="1:27" ht="72" x14ac:dyDescent="0.3">
      <c r="A4594" s="17"/>
      <c r="B4594" s="70">
        <v>15673803</v>
      </c>
      <c r="C4594" s="60">
        <v>110</v>
      </c>
      <c r="D4594" s="61" t="s">
        <v>1640</v>
      </c>
      <c r="E4594" s="61" t="s">
        <v>49</v>
      </c>
      <c r="F4594" s="61">
        <v>78640</v>
      </c>
      <c r="G4594" s="62" t="s">
        <v>1642</v>
      </c>
      <c r="H4594" s="63">
        <v>29.89011</v>
      </c>
      <c r="I4594" s="64">
        <v>-97.944136999999998</v>
      </c>
      <c r="J4594" s="65" t="s">
        <v>50</v>
      </c>
      <c r="K4594" s="66" t="s">
        <v>51</v>
      </c>
      <c r="L4594" s="62" t="s">
        <v>58</v>
      </c>
      <c r="M4594" s="69"/>
      <c r="N4594" s="65" t="s">
        <v>50</v>
      </c>
      <c r="O4594" s="66" t="s">
        <v>58</v>
      </c>
      <c r="P4594" s="69"/>
      <c r="Q4594" s="55" t="str">
        <f t="shared" si="71"/>
        <v>Non-Lead</v>
      </c>
      <c r="R4594" s="70" t="s">
        <v>51</v>
      </c>
      <c r="S4594" s="70" t="s">
        <v>51</v>
      </c>
      <c r="T4594" s="70"/>
      <c r="U4594" s="71" t="s">
        <v>53</v>
      </c>
      <c r="V4594" s="71" t="s">
        <v>51</v>
      </c>
      <c r="W4594" s="71" t="s">
        <v>51</v>
      </c>
      <c r="X4594" s="71" t="s">
        <v>51</v>
      </c>
      <c r="Y4594" s="72" t="str">
        <f>IF((OR((AND('[1]PWS Information'!$E$10="CWS",U4594="Single Family Residence",Q4594="Lead")),
(AND('[1]PWS Information'!$E$10="CWS",U4594="Multiple Family Residence",'[1]PWS Information'!$E$11="Yes",Q4594="Lead")),
(AND('[1]PWS Information'!$E$10="NTNC",Q4594="Lead")))),"Tier 1",
IF((OR((AND('[1]PWS Information'!$E$10="CWS",U4594="Multiple Family Residence",'[1]PWS Information'!$E$11="No",Q4594="Lead")),
(AND('[1]PWS Information'!$E$10="CWS",U4594="Other",Q4594="Lead")),
(AND('[1]PWS Information'!$E$10="CWS",U4594="Building",Q4594="Lead")))),"Tier 2",
IF((OR((AND('[1]PWS Information'!$E$10="CWS",U4594="Single Family Residence",Q4594="Galvanized Requiring Replacement")),
(AND('[1]PWS Information'!$E$10="CWS",U4594="Single Family Residence",Q4594="Galvanized Requiring Replacement",R4594="Yes")),
(AND('[1]PWS Information'!$E$10="NTNC",Q4594="Galvanized Requiring Replacement")),
(AND('[1]PWS Information'!$E$10="NTNC",U4594="Single Family Residence",R4594="Yes")))),"Tier 3",
IF((OR((AND('[1]PWS Information'!$E$10="CWS",U4594="Single Family Residence",S4594="Yes",Q4594="Non-Lead", J4594="Non-Lead - Copper",L4594="Before 1989")),
(AND('[1]PWS Information'!$E$10="CWS",U4594="Single Family Residence",S4594="Yes",Q4594="Non-Lead", N4594="Non-Lead - Copper",O4594="Before 1989")))),"Tier 4",
IF((OR((AND('[1]PWS Information'!$E$10="NTNC",Q4594="Non-Lead")),
(AND('[1]PWS Information'!$E$10="CWS",Q4594="Non-Lead",S4594="")),
(AND('[1]PWS Information'!$E$10="CWS",Q4594="Non-Lead",S4594="No")),
(AND('[1]PWS Information'!$E$10="CWS",Q4594="Non-Lead",S4594="Don't Know")),
(AND('[1]PWS Information'!$E$10="CWS",Q4594="Non-Lead", J4594="Non-Lead - Copper", S4594="Yes", L4594="Between 1989 and 2014")),
(AND('[1]PWS Information'!$E$10="CWS",Q4594="Non-Lead", J4594="Non-Lead - Copper", S4594="Yes", L4594="After 2014")),
(AND('[1]PWS Information'!$E$10="CWS",Q4594="Non-Lead", J4594="Non-Lead - Copper", S4594="Yes", L4594="Unknown")),
(AND('[1]PWS Information'!$E$10="CWS",Q4594="Non-Lead", N4594="Non-Lead - Copper", S4594="Yes", O4594="Between 1989 and 2014")),
(AND('[1]PWS Information'!$E$10="CWS",Q4594="Non-Lead", N4594="Non-Lead - Copper", S4594="Yes", O4594="After 2014")),
(AND('[1]PWS Information'!$E$10="CWS",Q4594="Non-Lead", N4594="Non-Lead - Copper", S4594="Yes", O4594="Unknown")),
(AND('[1]PWS Information'!$E$10="CWS",Q4594="Unknown")),
(AND('[1]PWS Information'!$E$10="NTNC",Q4594="Unknown")))),"Tier 5",
"")))))</f>
        <v>Tier 5</v>
      </c>
      <c r="Z4594" s="71"/>
      <c r="AA4594" s="71"/>
    </row>
    <row r="4595" spans="1:27" ht="57.6" x14ac:dyDescent="0.3">
      <c r="A4595" s="1"/>
      <c r="B4595" s="70">
        <v>9547351</v>
      </c>
      <c r="C4595" s="60">
        <v>113</v>
      </c>
      <c r="D4595" s="61" t="s">
        <v>1640</v>
      </c>
      <c r="E4595" s="61" t="s">
        <v>49</v>
      </c>
      <c r="F4595" s="61">
        <v>78640</v>
      </c>
      <c r="G4595" s="62" t="s">
        <v>1462</v>
      </c>
      <c r="H4595" s="63">
        <v>29.889987000000001</v>
      </c>
      <c r="I4595" s="64">
        <v>-97.944045000000003</v>
      </c>
      <c r="J4595" s="65" t="s">
        <v>50</v>
      </c>
      <c r="K4595" s="66" t="s">
        <v>51</v>
      </c>
      <c r="L4595" s="62" t="s">
        <v>58</v>
      </c>
      <c r="M4595" s="69"/>
      <c r="N4595" s="65" t="s">
        <v>50</v>
      </c>
      <c r="O4595" s="66" t="s">
        <v>58</v>
      </c>
      <c r="P4595" s="69"/>
      <c r="Q4595" s="55" t="str">
        <f t="shared" si="71"/>
        <v>Non-Lead</v>
      </c>
      <c r="R4595" s="70" t="s">
        <v>51</v>
      </c>
      <c r="S4595" s="70" t="s">
        <v>51</v>
      </c>
      <c r="T4595" s="70"/>
      <c r="U4595" s="71" t="s">
        <v>53</v>
      </c>
      <c r="V4595" s="71" t="s">
        <v>51</v>
      </c>
      <c r="W4595" s="71" t="s">
        <v>51</v>
      </c>
      <c r="X4595" s="71" t="s">
        <v>51</v>
      </c>
      <c r="Y4595" s="72" t="str">
        <f>IF((OR((AND('[1]PWS Information'!$E$10="CWS",U4595="Single Family Residence",Q4595="Lead")),
(AND('[1]PWS Information'!$E$10="CWS",U4595="Multiple Family Residence",'[1]PWS Information'!$E$11="Yes",Q4595="Lead")),
(AND('[1]PWS Information'!$E$10="NTNC",Q4595="Lead")))),"Tier 1",
IF((OR((AND('[1]PWS Information'!$E$10="CWS",U4595="Multiple Family Residence",'[1]PWS Information'!$E$11="No",Q4595="Lead")),
(AND('[1]PWS Information'!$E$10="CWS",U4595="Other",Q4595="Lead")),
(AND('[1]PWS Information'!$E$10="CWS",U4595="Building",Q4595="Lead")))),"Tier 2",
IF((OR((AND('[1]PWS Information'!$E$10="CWS",U4595="Single Family Residence",Q4595="Galvanized Requiring Replacement")),
(AND('[1]PWS Information'!$E$10="CWS",U4595="Single Family Residence",Q4595="Galvanized Requiring Replacement",R4595="Yes")),
(AND('[1]PWS Information'!$E$10="NTNC",Q4595="Galvanized Requiring Replacement")),
(AND('[1]PWS Information'!$E$10="NTNC",U4595="Single Family Residence",R4595="Yes")))),"Tier 3",
IF((OR((AND('[1]PWS Information'!$E$10="CWS",U4595="Single Family Residence",S4595="Yes",Q4595="Non-Lead", J4595="Non-Lead - Copper",L4595="Before 1989")),
(AND('[1]PWS Information'!$E$10="CWS",U4595="Single Family Residence",S4595="Yes",Q4595="Non-Lead", N4595="Non-Lead - Copper",O4595="Before 1989")))),"Tier 4",
IF((OR((AND('[1]PWS Information'!$E$10="NTNC",Q4595="Non-Lead")),
(AND('[1]PWS Information'!$E$10="CWS",Q4595="Non-Lead",S4595="")),
(AND('[1]PWS Information'!$E$10="CWS",Q4595="Non-Lead",S4595="No")),
(AND('[1]PWS Information'!$E$10="CWS",Q4595="Non-Lead",S4595="Don't Know")),
(AND('[1]PWS Information'!$E$10="CWS",Q4595="Non-Lead", J4595="Non-Lead - Copper", S4595="Yes", L4595="Between 1989 and 2014")),
(AND('[1]PWS Information'!$E$10="CWS",Q4595="Non-Lead", J4595="Non-Lead - Copper", S4595="Yes", L4595="After 2014")),
(AND('[1]PWS Information'!$E$10="CWS",Q4595="Non-Lead", J4595="Non-Lead - Copper", S4595="Yes", L4595="Unknown")),
(AND('[1]PWS Information'!$E$10="CWS",Q4595="Non-Lead", N4595="Non-Lead - Copper", S4595="Yes", O4595="Between 1989 and 2014")),
(AND('[1]PWS Information'!$E$10="CWS",Q4595="Non-Lead", N4595="Non-Lead - Copper", S4595="Yes", O4595="After 2014")),
(AND('[1]PWS Information'!$E$10="CWS",Q4595="Non-Lead", N4595="Non-Lead - Copper", S4595="Yes", O4595="Unknown")),
(AND('[1]PWS Information'!$E$10="CWS",Q4595="Unknown")),
(AND('[1]PWS Information'!$E$10="NTNC",Q4595="Unknown")))),"Tier 5",
"")))))</f>
        <v>Tier 5</v>
      </c>
      <c r="Z4595" s="71"/>
      <c r="AA4595" s="71"/>
    </row>
    <row r="4596" spans="1:27" ht="57.6" x14ac:dyDescent="0.3">
      <c r="A4596" s="1"/>
      <c r="B4596" s="70">
        <v>15758158</v>
      </c>
      <c r="C4596" s="60">
        <v>120</v>
      </c>
      <c r="D4596" s="61" t="s">
        <v>1640</v>
      </c>
      <c r="E4596" s="61" t="s">
        <v>49</v>
      </c>
      <c r="F4596" s="61">
        <v>78640</v>
      </c>
      <c r="G4596" s="62" t="s">
        <v>1462</v>
      </c>
      <c r="H4596" s="63">
        <v>29.890198000000002</v>
      </c>
      <c r="I4596" s="64">
        <v>-97.944056000000003</v>
      </c>
      <c r="J4596" s="65" t="s">
        <v>50</v>
      </c>
      <c r="K4596" s="66" t="s">
        <v>51</v>
      </c>
      <c r="L4596" s="62" t="s">
        <v>58</v>
      </c>
      <c r="M4596" s="69"/>
      <c r="N4596" s="65" t="s">
        <v>50</v>
      </c>
      <c r="O4596" s="66" t="s">
        <v>58</v>
      </c>
      <c r="P4596" s="69"/>
      <c r="Q4596" s="55" t="str">
        <f t="shared" si="71"/>
        <v>Non-Lead</v>
      </c>
      <c r="R4596" s="70" t="s">
        <v>51</v>
      </c>
      <c r="S4596" s="70" t="s">
        <v>51</v>
      </c>
      <c r="T4596" s="70"/>
      <c r="U4596" s="71" t="s">
        <v>53</v>
      </c>
      <c r="V4596" s="71" t="s">
        <v>51</v>
      </c>
      <c r="W4596" s="71" t="s">
        <v>51</v>
      </c>
      <c r="X4596" s="71" t="s">
        <v>51</v>
      </c>
      <c r="Y4596" s="72" t="str">
        <f>IF((OR((AND('[1]PWS Information'!$E$10="CWS",U4596="Single Family Residence",Q4596="Lead")),
(AND('[1]PWS Information'!$E$10="CWS",U4596="Multiple Family Residence",'[1]PWS Information'!$E$11="Yes",Q4596="Lead")),
(AND('[1]PWS Information'!$E$10="NTNC",Q4596="Lead")))),"Tier 1",
IF((OR((AND('[1]PWS Information'!$E$10="CWS",U4596="Multiple Family Residence",'[1]PWS Information'!$E$11="No",Q4596="Lead")),
(AND('[1]PWS Information'!$E$10="CWS",U4596="Other",Q4596="Lead")),
(AND('[1]PWS Information'!$E$10="CWS",U4596="Building",Q4596="Lead")))),"Tier 2",
IF((OR((AND('[1]PWS Information'!$E$10="CWS",U4596="Single Family Residence",Q4596="Galvanized Requiring Replacement")),
(AND('[1]PWS Information'!$E$10="CWS",U4596="Single Family Residence",Q4596="Galvanized Requiring Replacement",R4596="Yes")),
(AND('[1]PWS Information'!$E$10="NTNC",Q4596="Galvanized Requiring Replacement")),
(AND('[1]PWS Information'!$E$10="NTNC",U4596="Single Family Residence",R4596="Yes")))),"Tier 3",
IF((OR((AND('[1]PWS Information'!$E$10="CWS",U4596="Single Family Residence",S4596="Yes",Q4596="Non-Lead", J4596="Non-Lead - Copper",L4596="Before 1989")),
(AND('[1]PWS Information'!$E$10="CWS",U4596="Single Family Residence",S4596="Yes",Q4596="Non-Lead", N4596="Non-Lead - Copper",O4596="Before 1989")))),"Tier 4",
IF((OR((AND('[1]PWS Information'!$E$10="NTNC",Q4596="Non-Lead")),
(AND('[1]PWS Information'!$E$10="CWS",Q4596="Non-Lead",S4596="")),
(AND('[1]PWS Information'!$E$10="CWS",Q4596="Non-Lead",S4596="No")),
(AND('[1]PWS Information'!$E$10="CWS",Q4596="Non-Lead",S4596="Don't Know")),
(AND('[1]PWS Information'!$E$10="CWS",Q4596="Non-Lead", J4596="Non-Lead - Copper", S4596="Yes", L4596="Between 1989 and 2014")),
(AND('[1]PWS Information'!$E$10="CWS",Q4596="Non-Lead", J4596="Non-Lead - Copper", S4596="Yes", L4596="After 2014")),
(AND('[1]PWS Information'!$E$10="CWS",Q4596="Non-Lead", J4596="Non-Lead - Copper", S4596="Yes", L4596="Unknown")),
(AND('[1]PWS Information'!$E$10="CWS",Q4596="Non-Lead", N4596="Non-Lead - Copper", S4596="Yes", O4596="Between 1989 and 2014")),
(AND('[1]PWS Information'!$E$10="CWS",Q4596="Non-Lead", N4596="Non-Lead - Copper", S4596="Yes", O4596="After 2014")),
(AND('[1]PWS Information'!$E$10="CWS",Q4596="Non-Lead", N4596="Non-Lead - Copper", S4596="Yes", O4596="Unknown")),
(AND('[1]PWS Information'!$E$10="CWS",Q4596="Unknown")),
(AND('[1]PWS Information'!$E$10="NTNC",Q4596="Unknown")))),"Tier 5",
"")))))</f>
        <v>Tier 5</v>
      </c>
      <c r="Z4596" s="71"/>
      <c r="AA4596" s="71"/>
    </row>
    <row r="4597" spans="1:27" ht="57.6" x14ac:dyDescent="0.3">
      <c r="A4597" s="1"/>
      <c r="B4597" s="70">
        <v>10000827</v>
      </c>
      <c r="C4597" s="60">
        <v>125</v>
      </c>
      <c r="D4597" s="61" t="s">
        <v>1640</v>
      </c>
      <c r="E4597" s="61" t="s">
        <v>49</v>
      </c>
      <c r="F4597" s="61">
        <v>78640</v>
      </c>
      <c r="G4597" s="62" t="s">
        <v>1462</v>
      </c>
      <c r="H4597" s="63">
        <v>29.890053999999999</v>
      </c>
      <c r="I4597" s="64">
        <v>-97.943984</v>
      </c>
      <c r="J4597" s="65" t="s">
        <v>50</v>
      </c>
      <c r="K4597" s="66" t="s">
        <v>51</v>
      </c>
      <c r="L4597" s="62" t="s">
        <v>58</v>
      </c>
      <c r="M4597" s="69"/>
      <c r="N4597" s="65" t="s">
        <v>50</v>
      </c>
      <c r="O4597" s="66" t="s">
        <v>58</v>
      </c>
      <c r="P4597" s="69"/>
      <c r="Q4597" s="55" t="str">
        <f t="shared" si="71"/>
        <v>Non-Lead</v>
      </c>
      <c r="R4597" s="70" t="s">
        <v>51</v>
      </c>
      <c r="S4597" s="70" t="s">
        <v>51</v>
      </c>
      <c r="T4597" s="70"/>
      <c r="U4597" s="71" t="s">
        <v>53</v>
      </c>
      <c r="V4597" s="71" t="s">
        <v>51</v>
      </c>
      <c r="W4597" s="71" t="s">
        <v>51</v>
      </c>
      <c r="X4597" s="71" t="s">
        <v>51</v>
      </c>
      <c r="Y4597" s="72" t="str">
        <f>IF((OR((AND('[1]PWS Information'!$E$10="CWS",U4597="Single Family Residence",Q4597="Lead")),
(AND('[1]PWS Information'!$E$10="CWS",U4597="Multiple Family Residence",'[1]PWS Information'!$E$11="Yes",Q4597="Lead")),
(AND('[1]PWS Information'!$E$10="NTNC",Q4597="Lead")))),"Tier 1",
IF((OR((AND('[1]PWS Information'!$E$10="CWS",U4597="Multiple Family Residence",'[1]PWS Information'!$E$11="No",Q4597="Lead")),
(AND('[1]PWS Information'!$E$10="CWS",U4597="Other",Q4597="Lead")),
(AND('[1]PWS Information'!$E$10="CWS",U4597="Building",Q4597="Lead")))),"Tier 2",
IF((OR((AND('[1]PWS Information'!$E$10="CWS",U4597="Single Family Residence",Q4597="Galvanized Requiring Replacement")),
(AND('[1]PWS Information'!$E$10="CWS",U4597="Single Family Residence",Q4597="Galvanized Requiring Replacement",R4597="Yes")),
(AND('[1]PWS Information'!$E$10="NTNC",Q4597="Galvanized Requiring Replacement")),
(AND('[1]PWS Information'!$E$10="NTNC",U4597="Single Family Residence",R4597="Yes")))),"Tier 3",
IF((OR((AND('[1]PWS Information'!$E$10="CWS",U4597="Single Family Residence",S4597="Yes",Q4597="Non-Lead", J4597="Non-Lead - Copper",L4597="Before 1989")),
(AND('[1]PWS Information'!$E$10="CWS",U4597="Single Family Residence",S4597="Yes",Q4597="Non-Lead", N4597="Non-Lead - Copper",O4597="Before 1989")))),"Tier 4",
IF((OR((AND('[1]PWS Information'!$E$10="NTNC",Q4597="Non-Lead")),
(AND('[1]PWS Information'!$E$10="CWS",Q4597="Non-Lead",S4597="")),
(AND('[1]PWS Information'!$E$10="CWS",Q4597="Non-Lead",S4597="No")),
(AND('[1]PWS Information'!$E$10="CWS",Q4597="Non-Lead",S4597="Don't Know")),
(AND('[1]PWS Information'!$E$10="CWS",Q4597="Non-Lead", J4597="Non-Lead - Copper", S4597="Yes", L4597="Between 1989 and 2014")),
(AND('[1]PWS Information'!$E$10="CWS",Q4597="Non-Lead", J4597="Non-Lead - Copper", S4597="Yes", L4597="After 2014")),
(AND('[1]PWS Information'!$E$10="CWS",Q4597="Non-Lead", J4597="Non-Lead - Copper", S4597="Yes", L4597="Unknown")),
(AND('[1]PWS Information'!$E$10="CWS",Q4597="Non-Lead", N4597="Non-Lead - Copper", S4597="Yes", O4597="Between 1989 and 2014")),
(AND('[1]PWS Information'!$E$10="CWS",Q4597="Non-Lead", N4597="Non-Lead - Copper", S4597="Yes", O4597="After 2014")),
(AND('[1]PWS Information'!$E$10="CWS",Q4597="Non-Lead", N4597="Non-Lead - Copper", S4597="Yes", O4597="Unknown")),
(AND('[1]PWS Information'!$E$10="CWS",Q4597="Unknown")),
(AND('[1]PWS Information'!$E$10="NTNC",Q4597="Unknown")))),"Tier 5",
"")))))</f>
        <v>Tier 5</v>
      </c>
      <c r="Z4597" s="71"/>
      <c r="AA4597" s="71"/>
    </row>
    <row r="4598" spans="1:27" ht="57.6" x14ac:dyDescent="0.3">
      <c r="A4598" s="17"/>
      <c r="B4598" s="70">
        <v>10125849</v>
      </c>
      <c r="C4598" s="60">
        <v>130</v>
      </c>
      <c r="D4598" s="61" t="s">
        <v>1640</v>
      </c>
      <c r="E4598" s="61" t="s">
        <v>49</v>
      </c>
      <c r="F4598" s="61">
        <v>78640</v>
      </c>
      <c r="G4598" s="62" t="s">
        <v>1462</v>
      </c>
      <c r="H4598" s="63">
        <v>29.890281000000002</v>
      </c>
      <c r="I4598" s="64">
        <v>-97.943943000000004</v>
      </c>
      <c r="J4598" s="65" t="s">
        <v>50</v>
      </c>
      <c r="K4598" s="66" t="s">
        <v>51</v>
      </c>
      <c r="L4598" s="62" t="s">
        <v>58</v>
      </c>
      <c r="M4598" s="69"/>
      <c r="N4598" s="65" t="s">
        <v>50</v>
      </c>
      <c r="O4598" s="66" t="s">
        <v>58</v>
      </c>
      <c r="P4598" s="69"/>
      <c r="Q4598" s="55" t="str">
        <f t="shared" si="71"/>
        <v>Non-Lead</v>
      </c>
      <c r="R4598" s="70" t="s">
        <v>51</v>
      </c>
      <c r="S4598" s="70" t="s">
        <v>51</v>
      </c>
      <c r="T4598" s="70"/>
      <c r="U4598" s="71" t="s">
        <v>53</v>
      </c>
      <c r="V4598" s="71" t="s">
        <v>51</v>
      </c>
      <c r="W4598" s="71" t="s">
        <v>51</v>
      </c>
      <c r="X4598" s="71" t="s">
        <v>51</v>
      </c>
      <c r="Y4598" s="72" t="str">
        <f>IF((OR((AND('[1]PWS Information'!$E$10="CWS",U4598="Single Family Residence",Q4598="Lead")),
(AND('[1]PWS Information'!$E$10="CWS",U4598="Multiple Family Residence",'[1]PWS Information'!$E$11="Yes",Q4598="Lead")),
(AND('[1]PWS Information'!$E$10="NTNC",Q4598="Lead")))),"Tier 1",
IF((OR((AND('[1]PWS Information'!$E$10="CWS",U4598="Multiple Family Residence",'[1]PWS Information'!$E$11="No",Q4598="Lead")),
(AND('[1]PWS Information'!$E$10="CWS",U4598="Other",Q4598="Lead")),
(AND('[1]PWS Information'!$E$10="CWS",U4598="Building",Q4598="Lead")))),"Tier 2",
IF((OR((AND('[1]PWS Information'!$E$10="CWS",U4598="Single Family Residence",Q4598="Galvanized Requiring Replacement")),
(AND('[1]PWS Information'!$E$10="CWS",U4598="Single Family Residence",Q4598="Galvanized Requiring Replacement",R4598="Yes")),
(AND('[1]PWS Information'!$E$10="NTNC",Q4598="Galvanized Requiring Replacement")),
(AND('[1]PWS Information'!$E$10="NTNC",U4598="Single Family Residence",R4598="Yes")))),"Tier 3",
IF((OR((AND('[1]PWS Information'!$E$10="CWS",U4598="Single Family Residence",S4598="Yes",Q4598="Non-Lead", J4598="Non-Lead - Copper",L4598="Before 1989")),
(AND('[1]PWS Information'!$E$10="CWS",U4598="Single Family Residence",S4598="Yes",Q4598="Non-Lead", N4598="Non-Lead - Copper",O4598="Before 1989")))),"Tier 4",
IF((OR((AND('[1]PWS Information'!$E$10="NTNC",Q4598="Non-Lead")),
(AND('[1]PWS Information'!$E$10="CWS",Q4598="Non-Lead",S4598="")),
(AND('[1]PWS Information'!$E$10="CWS",Q4598="Non-Lead",S4598="No")),
(AND('[1]PWS Information'!$E$10="CWS",Q4598="Non-Lead",S4598="Don't Know")),
(AND('[1]PWS Information'!$E$10="CWS",Q4598="Non-Lead", J4598="Non-Lead - Copper", S4598="Yes", L4598="Between 1989 and 2014")),
(AND('[1]PWS Information'!$E$10="CWS",Q4598="Non-Lead", J4598="Non-Lead - Copper", S4598="Yes", L4598="After 2014")),
(AND('[1]PWS Information'!$E$10="CWS",Q4598="Non-Lead", J4598="Non-Lead - Copper", S4598="Yes", L4598="Unknown")),
(AND('[1]PWS Information'!$E$10="CWS",Q4598="Non-Lead", N4598="Non-Lead - Copper", S4598="Yes", O4598="Between 1989 and 2014")),
(AND('[1]PWS Information'!$E$10="CWS",Q4598="Non-Lead", N4598="Non-Lead - Copper", S4598="Yes", O4598="After 2014")),
(AND('[1]PWS Information'!$E$10="CWS",Q4598="Non-Lead", N4598="Non-Lead - Copper", S4598="Yes", O4598="Unknown")),
(AND('[1]PWS Information'!$E$10="CWS",Q4598="Unknown")),
(AND('[1]PWS Information'!$E$10="NTNC",Q4598="Unknown")))),"Tier 5",
"")))))</f>
        <v>Tier 5</v>
      </c>
      <c r="Z4598" s="71"/>
      <c r="AA4598" s="71"/>
    </row>
    <row r="4599" spans="1:27" ht="86.4" x14ac:dyDescent="0.3">
      <c r="A4599" s="1"/>
      <c r="B4599" s="70">
        <v>1419540</v>
      </c>
      <c r="C4599" s="60">
        <v>137</v>
      </c>
      <c r="D4599" s="61" t="s">
        <v>1640</v>
      </c>
      <c r="E4599" s="61" t="s">
        <v>49</v>
      </c>
      <c r="F4599" s="61">
        <v>78640</v>
      </c>
      <c r="G4599" s="62" t="s">
        <v>1643</v>
      </c>
      <c r="H4599" s="63">
        <v>29.890121000000001</v>
      </c>
      <c r="I4599" s="64">
        <v>-97.943922999999998</v>
      </c>
      <c r="J4599" s="65" t="s">
        <v>50</v>
      </c>
      <c r="K4599" s="66" t="s">
        <v>51</v>
      </c>
      <c r="L4599" s="62" t="s">
        <v>58</v>
      </c>
      <c r="M4599" s="69"/>
      <c r="N4599" s="65" t="s">
        <v>50</v>
      </c>
      <c r="O4599" s="66" t="s">
        <v>58</v>
      </c>
      <c r="P4599" s="69"/>
      <c r="Q4599" s="55" t="str">
        <f t="shared" si="71"/>
        <v>Non-Lead</v>
      </c>
      <c r="R4599" s="70" t="s">
        <v>51</v>
      </c>
      <c r="S4599" s="70" t="s">
        <v>51</v>
      </c>
      <c r="T4599" s="70"/>
      <c r="U4599" s="71" t="s">
        <v>53</v>
      </c>
      <c r="V4599" s="71" t="s">
        <v>51</v>
      </c>
      <c r="W4599" s="71" t="s">
        <v>51</v>
      </c>
      <c r="X4599" s="71" t="s">
        <v>51</v>
      </c>
      <c r="Y4599" s="72" t="str">
        <f>IF((OR((AND('[1]PWS Information'!$E$10="CWS",U4599="Single Family Residence",Q4599="Lead")),
(AND('[1]PWS Information'!$E$10="CWS",U4599="Multiple Family Residence",'[1]PWS Information'!$E$11="Yes",Q4599="Lead")),
(AND('[1]PWS Information'!$E$10="NTNC",Q4599="Lead")))),"Tier 1",
IF((OR((AND('[1]PWS Information'!$E$10="CWS",U4599="Multiple Family Residence",'[1]PWS Information'!$E$11="No",Q4599="Lead")),
(AND('[1]PWS Information'!$E$10="CWS",U4599="Other",Q4599="Lead")),
(AND('[1]PWS Information'!$E$10="CWS",U4599="Building",Q4599="Lead")))),"Tier 2",
IF((OR((AND('[1]PWS Information'!$E$10="CWS",U4599="Single Family Residence",Q4599="Galvanized Requiring Replacement")),
(AND('[1]PWS Information'!$E$10="CWS",U4599="Single Family Residence",Q4599="Galvanized Requiring Replacement",R4599="Yes")),
(AND('[1]PWS Information'!$E$10="NTNC",Q4599="Galvanized Requiring Replacement")),
(AND('[1]PWS Information'!$E$10="NTNC",U4599="Single Family Residence",R4599="Yes")))),"Tier 3",
IF((OR((AND('[1]PWS Information'!$E$10="CWS",U4599="Single Family Residence",S4599="Yes",Q4599="Non-Lead", J4599="Non-Lead - Copper",L4599="Before 1989")),
(AND('[1]PWS Information'!$E$10="CWS",U4599="Single Family Residence",S4599="Yes",Q4599="Non-Lead", N4599="Non-Lead - Copper",O4599="Before 1989")))),"Tier 4",
IF((OR((AND('[1]PWS Information'!$E$10="NTNC",Q4599="Non-Lead")),
(AND('[1]PWS Information'!$E$10="CWS",Q4599="Non-Lead",S4599="")),
(AND('[1]PWS Information'!$E$10="CWS",Q4599="Non-Lead",S4599="No")),
(AND('[1]PWS Information'!$E$10="CWS",Q4599="Non-Lead",S4599="Don't Know")),
(AND('[1]PWS Information'!$E$10="CWS",Q4599="Non-Lead", J4599="Non-Lead - Copper", S4599="Yes", L4599="Between 1989 and 2014")),
(AND('[1]PWS Information'!$E$10="CWS",Q4599="Non-Lead", J4599="Non-Lead - Copper", S4599="Yes", L4599="After 2014")),
(AND('[1]PWS Information'!$E$10="CWS",Q4599="Non-Lead", J4599="Non-Lead - Copper", S4599="Yes", L4599="Unknown")),
(AND('[1]PWS Information'!$E$10="CWS",Q4599="Non-Lead", N4599="Non-Lead - Copper", S4599="Yes", O4599="Between 1989 and 2014")),
(AND('[1]PWS Information'!$E$10="CWS",Q4599="Non-Lead", N4599="Non-Lead - Copper", S4599="Yes", O4599="After 2014")),
(AND('[1]PWS Information'!$E$10="CWS",Q4599="Non-Lead", N4599="Non-Lead - Copper", S4599="Yes", O4599="Unknown")),
(AND('[1]PWS Information'!$E$10="CWS",Q4599="Unknown")),
(AND('[1]PWS Information'!$E$10="NTNC",Q4599="Unknown")))),"Tier 5",
"")))))</f>
        <v>Tier 5</v>
      </c>
      <c r="Z4599" s="71"/>
      <c r="AA4599" s="71"/>
    </row>
    <row r="4600" spans="1:27" ht="57.6" x14ac:dyDescent="0.3">
      <c r="A4600" s="1"/>
      <c r="B4600" s="70">
        <v>9255890</v>
      </c>
      <c r="C4600" s="60">
        <v>140</v>
      </c>
      <c r="D4600" s="61" t="s">
        <v>1640</v>
      </c>
      <c r="E4600" s="61" t="s">
        <v>49</v>
      </c>
      <c r="F4600" s="61">
        <v>78640</v>
      </c>
      <c r="G4600" s="62" t="s">
        <v>1462</v>
      </c>
      <c r="H4600" s="63">
        <v>29.890376</v>
      </c>
      <c r="I4600" s="64">
        <v>-97.943870000000004</v>
      </c>
      <c r="J4600" s="65" t="s">
        <v>50</v>
      </c>
      <c r="K4600" s="66" t="s">
        <v>51</v>
      </c>
      <c r="L4600" s="62" t="s">
        <v>58</v>
      </c>
      <c r="M4600" s="69"/>
      <c r="N4600" s="65" t="s">
        <v>50</v>
      </c>
      <c r="O4600" s="66" t="s">
        <v>58</v>
      </c>
      <c r="P4600" s="69"/>
      <c r="Q4600" s="55" t="str">
        <f t="shared" si="71"/>
        <v>Non-Lead</v>
      </c>
      <c r="R4600" s="70" t="s">
        <v>51</v>
      </c>
      <c r="S4600" s="70" t="s">
        <v>51</v>
      </c>
      <c r="T4600" s="70"/>
      <c r="U4600" s="71" t="s">
        <v>53</v>
      </c>
      <c r="V4600" s="71" t="s">
        <v>51</v>
      </c>
      <c r="W4600" s="71" t="s">
        <v>51</v>
      </c>
      <c r="X4600" s="71" t="s">
        <v>51</v>
      </c>
      <c r="Y4600" s="72" t="str">
        <f>IF((OR((AND('[1]PWS Information'!$E$10="CWS",U4600="Single Family Residence",Q4600="Lead")),
(AND('[1]PWS Information'!$E$10="CWS",U4600="Multiple Family Residence",'[1]PWS Information'!$E$11="Yes",Q4600="Lead")),
(AND('[1]PWS Information'!$E$10="NTNC",Q4600="Lead")))),"Tier 1",
IF((OR((AND('[1]PWS Information'!$E$10="CWS",U4600="Multiple Family Residence",'[1]PWS Information'!$E$11="No",Q4600="Lead")),
(AND('[1]PWS Information'!$E$10="CWS",U4600="Other",Q4600="Lead")),
(AND('[1]PWS Information'!$E$10="CWS",U4600="Building",Q4600="Lead")))),"Tier 2",
IF((OR((AND('[1]PWS Information'!$E$10="CWS",U4600="Single Family Residence",Q4600="Galvanized Requiring Replacement")),
(AND('[1]PWS Information'!$E$10="CWS",U4600="Single Family Residence",Q4600="Galvanized Requiring Replacement",R4600="Yes")),
(AND('[1]PWS Information'!$E$10="NTNC",Q4600="Galvanized Requiring Replacement")),
(AND('[1]PWS Information'!$E$10="NTNC",U4600="Single Family Residence",R4600="Yes")))),"Tier 3",
IF((OR((AND('[1]PWS Information'!$E$10="CWS",U4600="Single Family Residence",S4600="Yes",Q4600="Non-Lead", J4600="Non-Lead - Copper",L4600="Before 1989")),
(AND('[1]PWS Information'!$E$10="CWS",U4600="Single Family Residence",S4600="Yes",Q4600="Non-Lead", N4600="Non-Lead - Copper",O4600="Before 1989")))),"Tier 4",
IF((OR((AND('[1]PWS Information'!$E$10="NTNC",Q4600="Non-Lead")),
(AND('[1]PWS Information'!$E$10="CWS",Q4600="Non-Lead",S4600="")),
(AND('[1]PWS Information'!$E$10="CWS",Q4600="Non-Lead",S4600="No")),
(AND('[1]PWS Information'!$E$10="CWS",Q4600="Non-Lead",S4600="Don't Know")),
(AND('[1]PWS Information'!$E$10="CWS",Q4600="Non-Lead", J4600="Non-Lead - Copper", S4600="Yes", L4600="Between 1989 and 2014")),
(AND('[1]PWS Information'!$E$10="CWS",Q4600="Non-Lead", J4600="Non-Lead - Copper", S4600="Yes", L4600="After 2014")),
(AND('[1]PWS Information'!$E$10="CWS",Q4600="Non-Lead", J4600="Non-Lead - Copper", S4600="Yes", L4600="Unknown")),
(AND('[1]PWS Information'!$E$10="CWS",Q4600="Non-Lead", N4600="Non-Lead - Copper", S4600="Yes", O4600="Between 1989 and 2014")),
(AND('[1]PWS Information'!$E$10="CWS",Q4600="Non-Lead", N4600="Non-Lead - Copper", S4600="Yes", O4600="After 2014")),
(AND('[1]PWS Information'!$E$10="CWS",Q4600="Non-Lead", N4600="Non-Lead - Copper", S4600="Yes", O4600="Unknown")),
(AND('[1]PWS Information'!$E$10="CWS",Q4600="Unknown")),
(AND('[1]PWS Information'!$E$10="NTNC",Q4600="Unknown")))),"Tier 5",
"")))))</f>
        <v>Tier 5</v>
      </c>
      <c r="Z4600" s="71"/>
      <c r="AA4600" s="71"/>
    </row>
    <row r="4601" spans="1:27" ht="86.4" x14ac:dyDescent="0.3">
      <c r="A4601" s="1"/>
      <c r="B4601" s="70">
        <v>3813834</v>
      </c>
      <c r="C4601" s="60">
        <v>149</v>
      </c>
      <c r="D4601" s="61" t="s">
        <v>1640</v>
      </c>
      <c r="E4601" s="61" t="s">
        <v>49</v>
      </c>
      <c r="F4601" s="61">
        <v>78640</v>
      </c>
      <c r="G4601" s="62" t="s">
        <v>1644</v>
      </c>
      <c r="H4601" s="63">
        <v>29.890193</v>
      </c>
      <c r="I4601" s="64">
        <v>-97.943821999999997</v>
      </c>
      <c r="J4601" s="65" t="s">
        <v>50</v>
      </c>
      <c r="K4601" s="66" t="s">
        <v>51</v>
      </c>
      <c r="L4601" s="62" t="s">
        <v>58</v>
      </c>
      <c r="M4601" s="69"/>
      <c r="N4601" s="65" t="s">
        <v>50</v>
      </c>
      <c r="O4601" s="66" t="s">
        <v>58</v>
      </c>
      <c r="P4601" s="69"/>
      <c r="Q4601" s="55" t="str">
        <f t="shared" si="71"/>
        <v>Non-Lead</v>
      </c>
      <c r="R4601" s="70" t="s">
        <v>51</v>
      </c>
      <c r="S4601" s="70" t="s">
        <v>51</v>
      </c>
      <c r="T4601" s="70"/>
      <c r="U4601" s="71" t="s">
        <v>53</v>
      </c>
      <c r="V4601" s="71" t="s">
        <v>51</v>
      </c>
      <c r="W4601" s="71" t="s">
        <v>51</v>
      </c>
      <c r="X4601" s="71" t="s">
        <v>51</v>
      </c>
      <c r="Y4601" s="72" t="str">
        <f>IF((OR((AND('[1]PWS Information'!$E$10="CWS",U4601="Single Family Residence",Q4601="Lead")),
(AND('[1]PWS Information'!$E$10="CWS",U4601="Multiple Family Residence",'[1]PWS Information'!$E$11="Yes",Q4601="Lead")),
(AND('[1]PWS Information'!$E$10="NTNC",Q4601="Lead")))),"Tier 1",
IF((OR((AND('[1]PWS Information'!$E$10="CWS",U4601="Multiple Family Residence",'[1]PWS Information'!$E$11="No",Q4601="Lead")),
(AND('[1]PWS Information'!$E$10="CWS",U4601="Other",Q4601="Lead")),
(AND('[1]PWS Information'!$E$10="CWS",U4601="Building",Q4601="Lead")))),"Tier 2",
IF((OR((AND('[1]PWS Information'!$E$10="CWS",U4601="Single Family Residence",Q4601="Galvanized Requiring Replacement")),
(AND('[1]PWS Information'!$E$10="CWS",U4601="Single Family Residence",Q4601="Galvanized Requiring Replacement",R4601="Yes")),
(AND('[1]PWS Information'!$E$10="NTNC",Q4601="Galvanized Requiring Replacement")),
(AND('[1]PWS Information'!$E$10="NTNC",U4601="Single Family Residence",R4601="Yes")))),"Tier 3",
IF((OR((AND('[1]PWS Information'!$E$10="CWS",U4601="Single Family Residence",S4601="Yes",Q4601="Non-Lead", J4601="Non-Lead - Copper",L4601="Before 1989")),
(AND('[1]PWS Information'!$E$10="CWS",U4601="Single Family Residence",S4601="Yes",Q4601="Non-Lead", N4601="Non-Lead - Copper",O4601="Before 1989")))),"Tier 4",
IF((OR((AND('[1]PWS Information'!$E$10="NTNC",Q4601="Non-Lead")),
(AND('[1]PWS Information'!$E$10="CWS",Q4601="Non-Lead",S4601="")),
(AND('[1]PWS Information'!$E$10="CWS",Q4601="Non-Lead",S4601="No")),
(AND('[1]PWS Information'!$E$10="CWS",Q4601="Non-Lead",S4601="Don't Know")),
(AND('[1]PWS Information'!$E$10="CWS",Q4601="Non-Lead", J4601="Non-Lead - Copper", S4601="Yes", L4601="Between 1989 and 2014")),
(AND('[1]PWS Information'!$E$10="CWS",Q4601="Non-Lead", J4601="Non-Lead - Copper", S4601="Yes", L4601="After 2014")),
(AND('[1]PWS Information'!$E$10="CWS",Q4601="Non-Lead", J4601="Non-Lead - Copper", S4601="Yes", L4601="Unknown")),
(AND('[1]PWS Information'!$E$10="CWS",Q4601="Non-Lead", N4601="Non-Lead - Copper", S4601="Yes", O4601="Between 1989 and 2014")),
(AND('[1]PWS Information'!$E$10="CWS",Q4601="Non-Lead", N4601="Non-Lead - Copper", S4601="Yes", O4601="After 2014")),
(AND('[1]PWS Information'!$E$10="CWS",Q4601="Non-Lead", N4601="Non-Lead - Copper", S4601="Yes", O4601="Unknown")),
(AND('[1]PWS Information'!$E$10="CWS",Q4601="Unknown")),
(AND('[1]PWS Information'!$E$10="NTNC",Q4601="Unknown")))),"Tier 5",
"")))))</f>
        <v>Tier 5</v>
      </c>
      <c r="Z4601" s="71"/>
      <c r="AA4601" s="71"/>
    </row>
    <row r="4602" spans="1:27" ht="57.6" x14ac:dyDescent="0.3">
      <c r="A4602" s="17"/>
      <c r="B4602" s="70">
        <v>9264062</v>
      </c>
      <c r="C4602" s="60">
        <v>150</v>
      </c>
      <c r="D4602" s="61" t="s">
        <v>1640</v>
      </c>
      <c r="E4602" s="61" t="s">
        <v>49</v>
      </c>
      <c r="F4602" s="61">
        <v>78640</v>
      </c>
      <c r="G4602" s="62" t="s">
        <v>1462</v>
      </c>
      <c r="H4602" s="63">
        <v>29.890470000000001</v>
      </c>
      <c r="I4602" s="64">
        <v>-97.943796000000006</v>
      </c>
      <c r="J4602" s="65" t="s">
        <v>50</v>
      </c>
      <c r="K4602" s="66" t="s">
        <v>51</v>
      </c>
      <c r="L4602" s="62" t="s">
        <v>58</v>
      </c>
      <c r="M4602" s="69"/>
      <c r="N4602" s="65" t="s">
        <v>50</v>
      </c>
      <c r="O4602" s="66" t="s">
        <v>58</v>
      </c>
      <c r="P4602" s="69"/>
      <c r="Q4602" s="55" t="str">
        <f t="shared" si="71"/>
        <v>Non-Lead</v>
      </c>
      <c r="R4602" s="70" t="s">
        <v>51</v>
      </c>
      <c r="S4602" s="70" t="s">
        <v>51</v>
      </c>
      <c r="T4602" s="70"/>
      <c r="U4602" s="71" t="s">
        <v>53</v>
      </c>
      <c r="V4602" s="71" t="s">
        <v>51</v>
      </c>
      <c r="W4602" s="71" t="s">
        <v>51</v>
      </c>
      <c r="X4602" s="71" t="s">
        <v>51</v>
      </c>
      <c r="Y4602" s="72" t="str">
        <f>IF((OR((AND('[1]PWS Information'!$E$10="CWS",U4602="Single Family Residence",Q4602="Lead")),
(AND('[1]PWS Information'!$E$10="CWS",U4602="Multiple Family Residence",'[1]PWS Information'!$E$11="Yes",Q4602="Lead")),
(AND('[1]PWS Information'!$E$10="NTNC",Q4602="Lead")))),"Tier 1",
IF((OR((AND('[1]PWS Information'!$E$10="CWS",U4602="Multiple Family Residence",'[1]PWS Information'!$E$11="No",Q4602="Lead")),
(AND('[1]PWS Information'!$E$10="CWS",U4602="Other",Q4602="Lead")),
(AND('[1]PWS Information'!$E$10="CWS",U4602="Building",Q4602="Lead")))),"Tier 2",
IF((OR((AND('[1]PWS Information'!$E$10="CWS",U4602="Single Family Residence",Q4602="Galvanized Requiring Replacement")),
(AND('[1]PWS Information'!$E$10="CWS",U4602="Single Family Residence",Q4602="Galvanized Requiring Replacement",R4602="Yes")),
(AND('[1]PWS Information'!$E$10="NTNC",Q4602="Galvanized Requiring Replacement")),
(AND('[1]PWS Information'!$E$10="NTNC",U4602="Single Family Residence",R4602="Yes")))),"Tier 3",
IF((OR((AND('[1]PWS Information'!$E$10="CWS",U4602="Single Family Residence",S4602="Yes",Q4602="Non-Lead", J4602="Non-Lead - Copper",L4602="Before 1989")),
(AND('[1]PWS Information'!$E$10="CWS",U4602="Single Family Residence",S4602="Yes",Q4602="Non-Lead", N4602="Non-Lead - Copper",O4602="Before 1989")))),"Tier 4",
IF((OR((AND('[1]PWS Information'!$E$10="NTNC",Q4602="Non-Lead")),
(AND('[1]PWS Information'!$E$10="CWS",Q4602="Non-Lead",S4602="")),
(AND('[1]PWS Information'!$E$10="CWS",Q4602="Non-Lead",S4602="No")),
(AND('[1]PWS Information'!$E$10="CWS",Q4602="Non-Lead",S4602="Don't Know")),
(AND('[1]PWS Information'!$E$10="CWS",Q4602="Non-Lead", J4602="Non-Lead - Copper", S4602="Yes", L4602="Between 1989 and 2014")),
(AND('[1]PWS Information'!$E$10="CWS",Q4602="Non-Lead", J4602="Non-Lead - Copper", S4602="Yes", L4602="After 2014")),
(AND('[1]PWS Information'!$E$10="CWS",Q4602="Non-Lead", J4602="Non-Lead - Copper", S4602="Yes", L4602="Unknown")),
(AND('[1]PWS Information'!$E$10="CWS",Q4602="Non-Lead", N4602="Non-Lead - Copper", S4602="Yes", O4602="Between 1989 and 2014")),
(AND('[1]PWS Information'!$E$10="CWS",Q4602="Non-Lead", N4602="Non-Lead - Copper", S4602="Yes", O4602="After 2014")),
(AND('[1]PWS Information'!$E$10="CWS",Q4602="Non-Lead", N4602="Non-Lead - Copper", S4602="Yes", O4602="Unknown")),
(AND('[1]PWS Information'!$E$10="CWS",Q4602="Unknown")),
(AND('[1]PWS Information'!$E$10="NTNC",Q4602="Unknown")))),"Tier 5",
"")))))</f>
        <v>Tier 5</v>
      </c>
      <c r="Z4602" s="71"/>
      <c r="AA4602" s="71"/>
    </row>
    <row r="4603" spans="1:27" ht="57.6" x14ac:dyDescent="0.3">
      <c r="A4603" s="1"/>
      <c r="B4603" s="70">
        <v>12689974</v>
      </c>
      <c r="C4603" s="60">
        <v>160</v>
      </c>
      <c r="D4603" s="61" t="s">
        <v>1640</v>
      </c>
      <c r="E4603" s="61" t="s">
        <v>49</v>
      </c>
      <c r="F4603" s="61">
        <v>78640</v>
      </c>
      <c r="G4603" s="62" t="s">
        <v>1462</v>
      </c>
      <c r="H4603" s="63">
        <v>29.890567000000001</v>
      </c>
      <c r="I4603" s="64">
        <v>-97.943686</v>
      </c>
      <c r="J4603" s="65" t="s">
        <v>50</v>
      </c>
      <c r="K4603" s="66" t="s">
        <v>51</v>
      </c>
      <c r="L4603" s="62" t="s">
        <v>58</v>
      </c>
      <c r="M4603" s="69"/>
      <c r="N4603" s="65" t="s">
        <v>50</v>
      </c>
      <c r="O4603" s="66" t="s">
        <v>58</v>
      </c>
      <c r="P4603" s="69"/>
      <c r="Q4603" s="55" t="str">
        <f t="shared" si="71"/>
        <v>Non-Lead</v>
      </c>
      <c r="R4603" s="70" t="s">
        <v>51</v>
      </c>
      <c r="S4603" s="70" t="s">
        <v>51</v>
      </c>
      <c r="T4603" s="70"/>
      <c r="U4603" s="71" t="s">
        <v>53</v>
      </c>
      <c r="V4603" s="71" t="s">
        <v>51</v>
      </c>
      <c r="W4603" s="71" t="s">
        <v>51</v>
      </c>
      <c r="X4603" s="71" t="s">
        <v>51</v>
      </c>
      <c r="Y4603" s="72" t="str">
        <f>IF((OR((AND('[1]PWS Information'!$E$10="CWS",U4603="Single Family Residence",Q4603="Lead")),
(AND('[1]PWS Information'!$E$10="CWS",U4603="Multiple Family Residence",'[1]PWS Information'!$E$11="Yes",Q4603="Lead")),
(AND('[1]PWS Information'!$E$10="NTNC",Q4603="Lead")))),"Tier 1",
IF((OR((AND('[1]PWS Information'!$E$10="CWS",U4603="Multiple Family Residence",'[1]PWS Information'!$E$11="No",Q4603="Lead")),
(AND('[1]PWS Information'!$E$10="CWS",U4603="Other",Q4603="Lead")),
(AND('[1]PWS Information'!$E$10="CWS",U4603="Building",Q4603="Lead")))),"Tier 2",
IF((OR((AND('[1]PWS Information'!$E$10="CWS",U4603="Single Family Residence",Q4603="Galvanized Requiring Replacement")),
(AND('[1]PWS Information'!$E$10="CWS",U4603="Single Family Residence",Q4603="Galvanized Requiring Replacement",R4603="Yes")),
(AND('[1]PWS Information'!$E$10="NTNC",Q4603="Galvanized Requiring Replacement")),
(AND('[1]PWS Information'!$E$10="NTNC",U4603="Single Family Residence",R4603="Yes")))),"Tier 3",
IF((OR((AND('[1]PWS Information'!$E$10="CWS",U4603="Single Family Residence",S4603="Yes",Q4603="Non-Lead", J4603="Non-Lead - Copper",L4603="Before 1989")),
(AND('[1]PWS Information'!$E$10="CWS",U4603="Single Family Residence",S4603="Yes",Q4603="Non-Lead", N4603="Non-Lead - Copper",O4603="Before 1989")))),"Tier 4",
IF((OR((AND('[1]PWS Information'!$E$10="NTNC",Q4603="Non-Lead")),
(AND('[1]PWS Information'!$E$10="CWS",Q4603="Non-Lead",S4603="")),
(AND('[1]PWS Information'!$E$10="CWS",Q4603="Non-Lead",S4603="No")),
(AND('[1]PWS Information'!$E$10="CWS",Q4603="Non-Lead",S4603="Don't Know")),
(AND('[1]PWS Information'!$E$10="CWS",Q4603="Non-Lead", J4603="Non-Lead - Copper", S4603="Yes", L4603="Between 1989 and 2014")),
(AND('[1]PWS Information'!$E$10="CWS",Q4603="Non-Lead", J4603="Non-Lead - Copper", S4603="Yes", L4603="After 2014")),
(AND('[1]PWS Information'!$E$10="CWS",Q4603="Non-Lead", J4603="Non-Lead - Copper", S4603="Yes", L4603="Unknown")),
(AND('[1]PWS Information'!$E$10="CWS",Q4603="Non-Lead", N4603="Non-Lead - Copper", S4603="Yes", O4603="Between 1989 and 2014")),
(AND('[1]PWS Information'!$E$10="CWS",Q4603="Non-Lead", N4603="Non-Lead - Copper", S4603="Yes", O4603="After 2014")),
(AND('[1]PWS Information'!$E$10="CWS",Q4603="Non-Lead", N4603="Non-Lead - Copper", S4603="Yes", O4603="Unknown")),
(AND('[1]PWS Information'!$E$10="CWS",Q4603="Unknown")),
(AND('[1]PWS Information'!$E$10="NTNC",Q4603="Unknown")))),"Tier 5",
"")))))</f>
        <v>Tier 5</v>
      </c>
      <c r="Z4603" s="71"/>
      <c r="AA4603" s="71"/>
    </row>
    <row r="4604" spans="1:27" ht="57.6" x14ac:dyDescent="0.3">
      <c r="A4604" s="1"/>
      <c r="B4604" s="70">
        <v>10129362</v>
      </c>
      <c r="C4604" s="60">
        <v>172</v>
      </c>
      <c r="D4604" s="61" t="s">
        <v>1640</v>
      </c>
      <c r="E4604" s="61" t="s">
        <v>49</v>
      </c>
      <c r="F4604" s="61">
        <v>78640</v>
      </c>
      <c r="G4604" s="62" t="s">
        <v>1462</v>
      </c>
      <c r="H4604" s="63">
        <v>29.890698</v>
      </c>
      <c r="I4604" s="64">
        <v>-97.943562999999997</v>
      </c>
      <c r="J4604" s="65" t="s">
        <v>50</v>
      </c>
      <c r="K4604" s="66" t="s">
        <v>51</v>
      </c>
      <c r="L4604" s="62" t="s">
        <v>58</v>
      </c>
      <c r="M4604" s="69"/>
      <c r="N4604" s="65" t="s">
        <v>50</v>
      </c>
      <c r="O4604" s="66" t="s">
        <v>58</v>
      </c>
      <c r="P4604" s="69"/>
      <c r="Q4604" s="55" t="str">
        <f t="shared" si="71"/>
        <v>Non-Lead</v>
      </c>
      <c r="R4604" s="70" t="s">
        <v>51</v>
      </c>
      <c r="S4604" s="70" t="s">
        <v>51</v>
      </c>
      <c r="T4604" s="70"/>
      <c r="U4604" s="71" t="s">
        <v>53</v>
      </c>
      <c r="V4604" s="71" t="s">
        <v>51</v>
      </c>
      <c r="W4604" s="71" t="s">
        <v>51</v>
      </c>
      <c r="X4604" s="71" t="s">
        <v>51</v>
      </c>
      <c r="Y4604" s="72" t="str">
        <f>IF((OR((AND('[1]PWS Information'!$E$10="CWS",U4604="Single Family Residence",Q4604="Lead")),
(AND('[1]PWS Information'!$E$10="CWS",U4604="Multiple Family Residence",'[1]PWS Information'!$E$11="Yes",Q4604="Lead")),
(AND('[1]PWS Information'!$E$10="NTNC",Q4604="Lead")))),"Tier 1",
IF((OR((AND('[1]PWS Information'!$E$10="CWS",U4604="Multiple Family Residence",'[1]PWS Information'!$E$11="No",Q4604="Lead")),
(AND('[1]PWS Information'!$E$10="CWS",U4604="Other",Q4604="Lead")),
(AND('[1]PWS Information'!$E$10="CWS",U4604="Building",Q4604="Lead")))),"Tier 2",
IF((OR((AND('[1]PWS Information'!$E$10="CWS",U4604="Single Family Residence",Q4604="Galvanized Requiring Replacement")),
(AND('[1]PWS Information'!$E$10="CWS",U4604="Single Family Residence",Q4604="Galvanized Requiring Replacement",R4604="Yes")),
(AND('[1]PWS Information'!$E$10="NTNC",Q4604="Galvanized Requiring Replacement")),
(AND('[1]PWS Information'!$E$10="NTNC",U4604="Single Family Residence",R4604="Yes")))),"Tier 3",
IF((OR((AND('[1]PWS Information'!$E$10="CWS",U4604="Single Family Residence",S4604="Yes",Q4604="Non-Lead", J4604="Non-Lead - Copper",L4604="Before 1989")),
(AND('[1]PWS Information'!$E$10="CWS",U4604="Single Family Residence",S4604="Yes",Q4604="Non-Lead", N4604="Non-Lead - Copper",O4604="Before 1989")))),"Tier 4",
IF((OR((AND('[1]PWS Information'!$E$10="NTNC",Q4604="Non-Lead")),
(AND('[1]PWS Information'!$E$10="CWS",Q4604="Non-Lead",S4604="")),
(AND('[1]PWS Information'!$E$10="CWS",Q4604="Non-Lead",S4604="No")),
(AND('[1]PWS Information'!$E$10="CWS",Q4604="Non-Lead",S4604="Don't Know")),
(AND('[1]PWS Information'!$E$10="CWS",Q4604="Non-Lead", J4604="Non-Lead - Copper", S4604="Yes", L4604="Between 1989 and 2014")),
(AND('[1]PWS Information'!$E$10="CWS",Q4604="Non-Lead", J4604="Non-Lead - Copper", S4604="Yes", L4604="After 2014")),
(AND('[1]PWS Information'!$E$10="CWS",Q4604="Non-Lead", J4604="Non-Lead - Copper", S4604="Yes", L4604="Unknown")),
(AND('[1]PWS Information'!$E$10="CWS",Q4604="Non-Lead", N4604="Non-Lead - Copper", S4604="Yes", O4604="Between 1989 and 2014")),
(AND('[1]PWS Information'!$E$10="CWS",Q4604="Non-Lead", N4604="Non-Lead - Copper", S4604="Yes", O4604="After 2014")),
(AND('[1]PWS Information'!$E$10="CWS",Q4604="Non-Lead", N4604="Non-Lead - Copper", S4604="Yes", O4604="Unknown")),
(AND('[1]PWS Information'!$E$10="CWS",Q4604="Unknown")),
(AND('[1]PWS Information'!$E$10="NTNC",Q4604="Unknown")))),"Tier 5",
"")))))</f>
        <v>Tier 5</v>
      </c>
      <c r="Z4604" s="71"/>
      <c r="AA4604" s="71"/>
    </row>
    <row r="4605" spans="1:27" ht="57.6" x14ac:dyDescent="0.3">
      <c r="A4605" s="1"/>
      <c r="B4605" s="70">
        <v>836856</v>
      </c>
      <c r="C4605" s="60">
        <v>184</v>
      </c>
      <c r="D4605" s="61" t="s">
        <v>1640</v>
      </c>
      <c r="E4605" s="61" t="s">
        <v>49</v>
      </c>
      <c r="F4605" s="61">
        <v>78640</v>
      </c>
      <c r="G4605" s="62" t="s">
        <v>1462</v>
      </c>
      <c r="H4605" s="63">
        <v>29.890865999999999</v>
      </c>
      <c r="I4605" s="64">
        <v>-97.943409000000003</v>
      </c>
      <c r="J4605" s="65" t="s">
        <v>50</v>
      </c>
      <c r="K4605" s="66" t="s">
        <v>51</v>
      </c>
      <c r="L4605" s="62" t="s">
        <v>58</v>
      </c>
      <c r="M4605" s="69"/>
      <c r="N4605" s="65" t="s">
        <v>50</v>
      </c>
      <c r="O4605" s="66" t="s">
        <v>58</v>
      </c>
      <c r="P4605" s="69"/>
      <c r="Q4605" s="55" t="str">
        <f t="shared" si="71"/>
        <v>Non-Lead</v>
      </c>
      <c r="R4605" s="70" t="s">
        <v>51</v>
      </c>
      <c r="S4605" s="70" t="s">
        <v>51</v>
      </c>
      <c r="T4605" s="70"/>
      <c r="U4605" s="71" t="s">
        <v>53</v>
      </c>
      <c r="V4605" s="71" t="s">
        <v>51</v>
      </c>
      <c r="W4605" s="71" t="s">
        <v>51</v>
      </c>
      <c r="X4605" s="71" t="s">
        <v>51</v>
      </c>
      <c r="Y4605" s="72" t="str">
        <f>IF((OR((AND('[1]PWS Information'!$E$10="CWS",U4605="Single Family Residence",Q4605="Lead")),
(AND('[1]PWS Information'!$E$10="CWS",U4605="Multiple Family Residence",'[1]PWS Information'!$E$11="Yes",Q4605="Lead")),
(AND('[1]PWS Information'!$E$10="NTNC",Q4605="Lead")))),"Tier 1",
IF((OR((AND('[1]PWS Information'!$E$10="CWS",U4605="Multiple Family Residence",'[1]PWS Information'!$E$11="No",Q4605="Lead")),
(AND('[1]PWS Information'!$E$10="CWS",U4605="Other",Q4605="Lead")),
(AND('[1]PWS Information'!$E$10="CWS",U4605="Building",Q4605="Lead")))),"Tier 2",
IF((OR((AND('[1]PWS Information'!$E$10="CWS",U4605="Single Family Residence",Q4605="Galvanized Requiring Replacement")),
(AND('[1]PWS Information'!$E$10="CWS",U4605="Single Family Residence",Q4605="Galvanized Requiring Replacement",R4605="Yes")),
(AND('[1]PWS Information'!$E$10="NTNC",Q4605="Galvanized Requiring Replacement")),
(AND('[1]PWS Information'!$E$10="NTNC",U4605="Single Family Residence",R4605="Yes")))),"Tier 3",
IF((OR((AND('[1]PWS Information'!$E$10="CWS",U4605="Single Family Residence",S4605="Yes",Q4605="Non-Lead", J4605="Non-Lead - Copper",L4605="Before 1989")),
(AND('[1]PWS Information'!$E$10="CWS",U4605="Single Family Residence",S4605="Yes",Q4605="Non-Lead", N4605="Non-Lead - Copper",O4605="Before 1989")))),"Tier 4",
IF((OR((AND('[1]PWS Information'!$E$10="NTNC",Q4605="Non-Lead")),
(AND('[1]PWS Information'!$E$10="CWS",Q4605="Non-Lead",S4605="")),
(AND('[1]PWS Information'!$E$10="CWS",Q4605="Non-Lead",S4605="No")),
(AND('[1]PWS Information'!$E$10="CWS",Q4605="Non-Lead",S4605="Don't Know")),
(AND('[1]PWS Information'!$E$10="CWS",Q4605="Non-Lead", J4605="Non-Lead - Copper", S4605="Yes", L4605="Between 1989 and 2014")),
(AND('[1]PWS Information'!$E$10="CWS",Q4605="Non-Lead", J4605="Non-Lead - Copper", S4605="Yes", L4605="After 2014")),
(AND('[1]PWS Information'!$E$10="CWS",Q4605="Non-Lead", J4605="Non-Lead - Copper", S4605="Yes", L4605="Unknown")),
(AND('[1]PWS Information'!$E$10="CWS",Q4605="Non-Lead", N4605="Non-Lead - Copper", S4605="Yes", O4605="Between 1989 and 2014")),
(AND('[1]PWS Information'!$E$10="CWS",Q4605="Non-Lead", N4605="Non-Lead - Copper", S4605="Yes", O4605="After 2014")),
(AND('[1]PWS Information'!$E$10="CWS",Q4605="Non-Lead", N4605="Non-Lead - Copper", S4605="Yes", O4605="Unknown")),
(AND('[1]PWS Information'!$E$10="CWS",Q4605="Unknown")),
(AND('[1]PWS Information'!$E$10="NTNC",Q4605="Unknown")))),"Tier 5",
"")))))</f>
        <v>Tier 5</v>
      </c>
      <c r="Z4605" s="71"/>
      <c r="AA4605" s="71"/>
    </row>
    <row r="4606" spans="1:27" ht="57.6" x14ac:dyDescent="0.3">
      <c r="A4606" s="17"/>
      <c r="B4606" s="70">
        <v>9301174</v>
      </c>
      <c r="C4606" s="60">
        <v>200</v>
      </c>
      <c r="D4606" s="61" t="s">
        <v>1640</v>
      </c>
      <c r="E4606" s="61" t="s">
        <v>49</v>
      </c>
      <c r="F4606" s="61">
        <v>78640</v>
      </c>
      <c r="G4606" s="62" t="s">
        <v>1462</v>
      </c>
      <c r="H4606" s="63">
        <v>32.363121999999997</v>
      </c>
      <c r="I4606" s="64">
        <v>-97.028801000000001</v>
      </c>
      <c r="J4606" s="65" t="s">
        <v>50</v>
      </c>
      <c r="K4606" s="66" t="s">
        <v>51</v>
      </c>
      <c r="L4606" s="62" t="s">
        <v>58</v>
      </c>
      <c r="M4606" s="69"/>
      <c r="N4606" s="65" t="s">
        <v>50</v>
      </c>
      <c r="O4606" s="66" t="s">
        <v>58</v>
      </c>
      <c r="P4606" s="69"/>
      <c r="Q4606" s="55" t="str">
        <f t="shared" si="71"/>
        <v>Non-Lead</v>
      </c>
      <c r="R4606" s="70" t="s">
        <v>51</v>
      </c>
      <c r="S4606" s="70" t="s">
        <v>51</v>
      </c>
      <c r="T4606" s="70"/>
      <c r="U4606" s="71" t="s">
        <v>53</v>
      </c>
      <c r="V4606" s="71" t="s">
        <v>51</v>
      </c>
      <c r="W4606" s="71" t="s">
        <v>51</v>
      </c>
      <c r="X4606" s="71" t="s">
        <v>51</v>
      </c>
      <c r="Y4606" s="72" t="str">
        <f>IF((OR((AND('[1]PWS Information'!$E$10="CWS",U4606="Single Family Residence",Q4606="Lead")),
(AND('[1]PWS Information'!$E$10="CWS",U4606="Multiple Family Residence",'[1]PWS Information'!$E$11="Yes",Q4606="Lead")),
(AND('[1]PWS Information'!$E$10="NTNC",Q4606="Lead")))),"Tier 1",
IF((OR((AND('[1]PWS Information'!$E$10="CWS",U4606="Multiple Family Residence",'[1]PWS Information'!$E$11="No",Q4606="Lead")),
(AND('[1]PWS Information'!$E$10="CWS",U4606="Other",Q4606="Lead")),
(AND('[1]PWS Information'!$E$10="CWS",U4606="Building",Q4606="Lead")))),"Tier 2",
IF((OR((AND('[1]PWS Information'!$E$10="CWS",U4606="Single Family Residence",Q4606="Galvanized Requiring Replacement")),
(AND('[1]PWS Information'!$E$10="CWS",U4606="Single Family Residence",Q4606="Galvanized Requiring Replacement",R4606="Yes")),
(AND('[1]PWS Information'!$E$10="NTNC",Q4606="Galvanized Requiring Replacement")),
(AND('[1]PWS Information'!$E$10="NTNC",U4606="Single Family Residence",R4606="Yes")))),"Tier 3",
IF((OR((AND('[1]PWS Information'!$E$10="CWS",U4606="Single Family Residence",S4606="Yes",Q4606="Non-Lead", J4606="Non-Lead - Copper",L4606="Before 1989")),
(AND('[1]PWS Information'!$E$10="CWS",U4606="Single Family Residence",S4606="Yes",Q4606="Non-Lead", N4606="Non-Lead - Copper",O4606="Before 1989")))),"Tier 4",
IF((OR((AND('[1]PWS Information'!$E$10="NTNC",Q4606="Non-Lead")),
(AND('[1]PWS Information'!$E$10="CWS",Q4606="Non-Lead",S4606="")),
(AND('[1]PWS Information'!$E$10="CWS",Q4606="Non-Lead",S4606="No")),
(AND('[1]PWS Information'!$E$10="CWS",Q4606="Non-Lead",S4606="Don't Know")),
(AND('[1]PWS Information'!$E$10="CWS",Q4606="Non-Lead", J4606="Non-Lead - Copper", S4606="Yes", L4606="Between 1989 and 2014")),
(AND('[1]PWS Information'!$E$10="CWS",Q4606="Non-Lead", J4606="Non-Lead - Copper", S4606="Yes", L4606="After 2014")),
(AND('[1]PWS Information'!$E$10="CWS",Q4606="Non-Lead", J4606="Non-Lead - Copper", S4606="Yes", L4606="Unknown")),
(AND('[1]PWS Information'!$E$10="CWS",Q4606="Non-Lead", N4606="Non-Lead - Copper", S4606="Yes", O4606="Between 1989 and 2014")),
(AND('[1]PWS Information'!$E$10="CWS",Q4606="Non-Lead", N4606="Non-Lead - Copper", S4606="Yes", O4606="After 2014")),
(AND('[1]PWS Information'!$E$10="CWS",Q4606="Non-Lead", N4606="Non-Lead - Copper", S4606="Yes", O4606="Unknown")),
(AND('[1]PWS Information'!$E$10="CWS",Q4606="Unknown")),
(AND('[1]PWS Information'!$E$10="NTNC",Q4606="Unknown")))),"Tier 5",
"")))))</f>
        <v>Tier 5</v>
      </c>
      <c r="Z4606" s="71"/>
      <c r="AA4606" s="71"/>
    </row>
    <row r="4607" spans="1:27" ht="57.6" x14ac:dyDescent="0.3">
      <c r="A4607" s="1"/>
      <c r="B4607" s="70">
        <v>15784733</v>
      </c>
      <c r="C4607" s="60">
        <v>212</v>
      </c>
      <c r="D4607" s="61" t="s">
        <v>1640</v>
      </c>
      <c r="E4607" s="61" t="s">
        <v>49</v>
      </c>
      <c r="F4607" s="61">
        <v>78640</v>
      </c>
      <c r="G4607" s="62" t="s">
        <v>1462</v>
      </c>
      <c r="H4607" s="63">
        <v>32.362803</v>
      </c>
      <c r="I4607" s="64">
        <v>-97.028660000000002</v>
      </c>
      <c r="J4607" s="65" t="s">
        <v>50</v>
      </c>
      <c r="K4607" s="66" t="s">
        <v>51</v>
      </c>
      <c r="L4607" s="62" t="s">
        <v>58</v>
      </c>
      <c r="M4607" s="69"/>
      <c r="N4607" s="65" t="s">
        <v>50</v>
      </c>
      <c r="O4607" s="66" t="s">
        <v>58</v>
      </c>
      <c r="P4607" s="69"/>
      <c r="Q4607" s="55" t="str">
        <f t="shared" si="71"/>
        <v>Non-Lead</v>
      </c>
      <c r="R4607" s="70" t="s">
        <v>51</v>
      </c>
      <c r="S4607" s="70" t="s">
        <v>51</v>
      </c>
      <c r="T4607" s="70"/>
      <c r="U4607" s="71" t="s">
        <v>53</v>
      </c>
      <c r="V4607" s="71" t="s">
        <v>51</v>
      </c>
      <c r="W4607" s="71" t="s">
        <v>51</v>
      </c>
      <c r="X4607" s="71" t="s">
        <v>51</v>
      </c>
      <c r="Y4607" s="72" t="str">
        <f>IF((OR((AND('[1]PWS Information'!$E$10="CWS",U4607="Single Family Residence",Q4607="Lead")),
(AND('[1]PWS Information'!$E$10="CWS",U4607="Multiple Family Residence",'[1]PWS Information'!$E$11="Yes",Q4607="Lead")),
(AND('[1]PWS Information'!$E$10="NTNC",Q4607="Lead")))),"Tier 1",
IF((OR((AND('[1]PWS Information'!$E$10="CWS",U4607="Multiple Family Residence",'[1]PWS Information'!$E$11="No",Q4607="Lead")),
(AND('[1]PWS Information'!$E$10="CWS",U4607="Other",Q4607="Lead")),
(AND('[1]PWS Information'!$E$10="CWS",U4607="Building",Q4607="Lead")))),"Tier 2",
IF((OR((AND('[1]PWS Information'!$E$10="CWS",U4607="Single Family Residence",Q4607="Galvanized Requiring Replacement")),
(AND('[1]PWS Information'!$E$10="CWS",U4607="Single Family Residence",Q4607="Galvanized Requiring Replacement",R4607="Yes")),
(AND('[1]PWS Information'!$E$10="NTNC",Q4607="Galvanized Requiring Replacement")),
(AND('[1]PWS Information'!$E$10="NTNC",U4607="Single Family Residence",R4607="Yes")))),"Tier 3",
IF((OR((AND('[1]PWS Information'!$E$10="CWS",U4607="Single Family Residence",S4607="Yes",Q4607="Non-Lead", J4607="Non-Lead - Copper",L4607="Before 1989")),
(AND('[1]PWS Information'!$E$10="CWS",U4607="Single Family Residence",S4607="Yes",Q4607="Non-Lead", N4607="Non-Lead - Copper",O4607="Before 1989")))),"Tier 4",
IF((OR((AND('[1]PWS Information'!$E$10="NTNC",Q4607="Non-Lead")),
(AND('[1]PWS Information'!$E$10="CWS",Q4607="Non-Lead",S4607="")),
(AND('[1]PWS Information'!$E$10="CWS",Q4607="Non-Lead",S4607="No")),
(AND('[1]PWS Information'!$E$10="CWS",Q4607="Non-Lead",S4607="Don't Know")),
(AND('[1]PWS Information'!$E$10="CWS",Q4607="Non-Lead", J4607="Non-Lead - Copper", S4607="Yes", L4607="Between 1989 and 2014")),
(AND('[1]PWS Information'!$E$10="CWS",Q4607="Non-Lead", J4607="Non-Lead - Copper", S4607="Yes", L4607="After 2014")),
(AND('[1]PWS Information'!$E$10="CWS",Q4607="Non-Lead", J4607="Non-Lead - Copper", S4607="Yes", L4607="Unknown")),
(AND('[1]PWS Information'!$E$10="CWS",Q4607="Non-Lead", N4607="Non-Lead - Copper", S4607="Yes", O4607="Between 1989 and 2014")),
(AND('[1]PWS Information'!$E$10="CWS",Q4607="Non-Lead", N4607="Non-Lead - Copper", S4607="Yes", O4607="After 2014")),
(AND('[1]PWS Information'!$E$10="CWS",Q4607="Non-Lead", N4607="Non-Lead - Copper", S4607="Yes", O4607="Unknown")),
(AND('[1]PWS Information'!$E$10="CWS",Q4607="Unknown")),
(AND('[1]PWS Information'!$E$10="NTNC",Q4607="Unknown")))),"Tier 5",
"")))))</f>
        <v>Tier 5</v>
      </c>
      <c r="Z4607" s="71"/>
      <c r="AA4607" s="71"/>
    </row>
    <row r="4608" spans="1:27" ht="57.6" x14ac:dyDescent="0.3">
      <c r="A4608" s="1"/>
      <c r="B4608" s="70">
        <v>791312</v>
      </c>
      <c r="C4608" s="60">
        <v>224</v>
      </c>
      <c r="D4608" s="61" t="s">
        <v>1640</v>
      </c>
      <c r="E4608" s="61" t="s">
        <v>49</v>
      </c>
      <c r="F4608" s="61">
        <v>78640</v>
      </c>
      <c r="G4608" s="62" t="s">
        <v>1462</v>
      </c>
      <c r="H4608" s="63">
        <v>32.362488999999997</v>
      </c>
      <c r="I4608" s="64">
        <v>-97.028454999999994</v>
      </c>
      <c r="J4608" s="65" t="s">
        <v>50</v>
      </c>
      <c r="K4608" s="66" t="s">
        <v>51</v>
      </c>
      <c r="L4608" s="62" t="s">
        <v>58</v>
      </c>
      <c r="M4608" s="69"/>
      <c r="N4608" s="65" t="s">
        <v>50</v>
      </c>
      <c r="O4608" s="66" t="s">
        <v>58</v>
      </c>
      <c r="P4608" s="69"/>
      <c r="Q4608" s="55" t="str">
        <f t="shared" si="71"/>
        <v>Non-Lead</v>
      </c>
      <c r="R4608" s="70" t="s">
        <v>51</v>
      </c>
      <c r="S4608" s="70" t="s">
        <v>51</v>
      </c>
      <c r="T4608" s="70"/>
      <c r="U4608" s="71" t="s">
        <v>53</v>
      </c>
      <c r="V4608" s="71" t="s">
        <v>51</v>
      </c>
      <c r="W4608" s="71" t="s">
        <v>51</v>
      </c>
      <c r="X4608" s="71" t="s">
        <v>51</v>
      </c>
      <c r="Y4608" s="72" t="str">
        <f>IF((OR((AND('[1]PWS Information'!$E$10="CWS",U4608="Single Family Residence",Q4608="Lead")),
(AND('[1]PWS Information'!$E$10="CWS",U4608="Multiple Family Residence",'[1]PWS Information'!$E$11="Yes",Q4608="Lead")),
(AND('[1]PWS Information'!$E$10="NTNC",Q4608="Lead")))),"Tier 1",
IF((OR((AND('[1]PWS Information'!$E$10="CWS",U4608="Multiple Family Residence",'[1]PWS Information'!$E$11="No",Q4608="Lead")),
(AND('[1]PWS Information'!$E$10="CWS",U4608="Other",Q4608="Lead")),
(AND('[1]PWS Information'!$E$10="CWS",U4608="Building",Q4608="Lead")))),"Tier 2",
IF((OR((AND('[1]PWS Information'!$E$10="CWS",U4608="Single Family Residence",Q4608="Galvanized Requiring Replacement")),
(AND('[1]PWS Information'!$E$10="CWS",U4608="Single Family Residence",Q4608="Galvanized Requiring Replacement",R4608="Yes")),
(AND('[1]PWS Information'!$E$10="NTNC",Q4608="Galvanized Requiring Replacement")),
(AND('[1]PWS Information'!$E$10="NTNC",U4608="Single Family Residence",R4608="Yes")))),"Tier 3",
IF((OR((AND('[1]PWS Information'!$E$10="CWS",U4608="Single Family Residence",S4608="Yes",Q4608="Non-Lead", J4608="Non-Lead - Copper",L4608="Before 1989")),
(AND('[1]PWS Information'!$E$10="CWS",U4608="Single Family Residence",S4608="Yes",Q4608="Non-Lead", N4608="Non-Lead - Copper",O4608="Before 1989")))),"Tier 4",
IF((OR((AND('[1]PWS Information'!$E$10="NTNC",Q4608="Non-Lead")),
(AND('[1]PWS Information'!$E$10="CWS",Q4608="Non-Lead",S4608="")),
(AND('[1]PWS Information'!$E$10="CWS",Q4608="Non-Lead",S4608="No")),
(AND('[1]PWS Information'!$E$10="CWS",Q4608="Non-Lead",S4608="Don't Know")),
(AND('[1]PWS Information'!$E$10="CWS",Q4608="Non-Lead", J4608="Non-Lead - Copper", S4608="Yes", L4608="Between 1989 and 2014")),
(AND('[1]PWS Information'!$E$10="CWS",Q4608="Non-Lead", J4608="Non-Lead - Copper", S4608="Yes", L4608="After 2014")),
(AND('[1]PWS Information'!$E$10="CWS",Q4608="Non-Lead", J4608="Non-Lead - Copper", S4608="Yes", L4608="Unknown")),
(AND('[1]PWS Information'!$E$10="CWS",Q4608="Non-Lead", N4608="Non-Lead - Copper", S4608="Yes", O4608="Between 1989 and 2014")),
(AND('[1]PWS Information'!$E$10="CWS",Q4608="Non-Lead", N4608="Non-Lead - Copper", S4608="Yes", O4608="After 2014")),
(AND('[1]PWS Information'!$E$10="CWS",Q4608="Non-Lead", N4608="Non-Lead - Copper", S4608="Yes", O4608="Unknown")),
(AND('[1]PWS Information'!$E$10="CWS",Q4608="Unknown")),
(AND('[1]PWS Information'!$E$10="NTNC",Q4608="Unknown")))),"Tier 5",
"")))))</f>
        <v>Tier 5</v>
      </c>
      <c r="Z4608" s="71"/>
      <c r="AA4608" s="71"/>
    </row>
    <row r="4609" spans="1:27" ht="57.6" x14ac:dyDescent="0.3">
      <c r="A4609" s="1"/>
      <c r="B4609" s="70">
        <v>15758330</v>
      </c>
      <c r="C4609" s="60">
        <v>236</v>
      </c>
      <c r="D4609" s="61" t="s">
        <v>1640</v>
      </c>
      <c r="E4609" s="61" t="s">
        <v>49</v>
      </c>
      <c r="F4609" s="61">
        <v>78640</v>
      </c>
      <c r="G4609" s="62" t="s">
        <v>1462</v>
      </c>
      <c r="H4609" s="63">
        <v>32.362296999999998</v>
      </c>
      <c r="I4609" s="64">
        <v>-97.028340999999998</v>
      </c>
      <c r="J4609" s="65" t="s">
        <v>50</v>
      </c>
      <c r="K4609" s="66" t="s">
        <v>51</v>
      </c>
      <c r="L4609" s="62" t="s">
        <v>58</v>
      </c>
      <c r="M4609" s="69"/>
      <c r="N4609" s="65" t="s">
        <v>50</v>
      </c>
      <c r="O4609" s="66" t="s">
        <v>58</v>
      </c>
      <c r="P4609" s="69"/>
      <c r="Q4609" s="55" t="str">
        <f t="shared" si="71"/>
        <v>Non-Lead</v>
      </c>
      <c r="R4609" s="70" t="s">
        <v>51</v>
      </c>
      <c r="S4609" s="70" t="s">
        <v>51</v>
      </c>
      <c r="T4609" s="70"/>
      <c r="U4609" s="71" t="s">
        <v>53</v>
      </c>
      <c r="V4609" s="71" t="s">
        <v>51</v>
      </c>
      <c r="W4609" s="71" t="s">
        <v>51</v>
      </c>
      <c r="X4609" s="71" t="s">
        <v>51</v>
      </c>
      <c r="Y4609" s="72" t="str">
        <f>IF((OR((AND('[1]PWS Information'!$E$10="CWS",U4609="Single Family Residence",Q4609="Lead")),
(AND('[1]PWS Information'!$E$10="CWS",U4609="Multiple Family Residence",'[1]PWS Information'!$E$11="Yes",Q4609="Lead")),
(AND('[1]PWS Information'!$E$10="NTNC",Q4609="Lead")))),"Tier 1",
IF((OR((AND('[1]PWS Information'!$E$10="CWS",U4609="Multiple Family Residence",'[1]PWS Information'!$E$11="No",Q4609="Lead")),
(AND('[1]PWS Information'!$E$10="CWS",U4609="Other",Q4609="Lead")),
(AND('[1]PWS Information'!$E$10="CWS",U4609="Building",Q4609="Lead")))),"Tier 2",
IF((OR((AND('[1]PWS Information'!$E$10="CWS",U4609="Single Family Residence",Q4609="Galvanized Requiring Replacement")),
(AND('[1]PWS Information'!$E$10="CWS",U4609="Single Family Residence",Q4609="Galvanized Requiring Replacement",R4609="Yes")),
(AND('[1]PWS Information'!$E$10="NTNC",Q4609="Galvanized Requiring Replacement")),
(AND('[1]PWS Information'!$E$10="NTNC",U4609="Single Family Residence",R4609="Yes")))),"Tier 3",
IF((OR((AND('[1]PWS Information'!$E$10="CWS",U4609="Single Family Residence",S4609="Yes",Q4609="Non-Lead", J4609="Non-Lead - Copper",L4609="Before 1989")),
(AND('[1]PWS Information'!$E$10="CWS",U4609="Single Family Residence",S4609="Yes",Q4609="Non-Lead", N4609="Non-Lead - Copper",O4609="Before 1989")))),"Tier 4",
IF((OR((AND('[1]PWS Information'!$E$10="NTNC",Q4609="Non-Lead")),
(AND('[1]PWS Information'!$E$10="CWS",Q4609="Non-Lead",S4609="")),
(AND('[1]PWS Information'!$E$10="CWS",Q4609="Non-Lead",S4609="No")),
(AND('[1]PWS Information'!$E$10="CWS",Q4609="Non-Lead",S4609="Don't Know")),
(AND('[1]PWS Information'!$E$10="CWS",Q4609="Non-Lead", J4609="Non-Lead - Copper", S4609="Yes", L4609="Between 1989 and 2014")),
(AND('[1]PWS Information'!$E$10="CWS",Q4609="Non-Lead", J4609="Non-Lead - Copper", S4609="Yes", L4609="After 2014")),
(AND('[1]PWS Information'!$E$10="CWS",Q4609="Non-Lead", J4609="Non-Lead - Copper", S4609="Yes", L4609="Unknown")),
(AND('[1]PWS Information'!$E$10="CWS",Q4609="Non-Lead", N4609="Non-Lead - Copper", S4609="Yes", O4609="Between 1989 and 2014")),
(AND('[1]PWS Information'!$E$10="CWS",Q4609="Non-Lead", N4609="Non-Lead - Copper", S4609="Yes", O4609="After 2014")),
(AND('[1]PWS Information'!$E$10="CWS",Q4609="Non-Lead", N4609="Non-Lead - Copper", S4609="Yes", O4609="Unknown")),
(AND('[1]PWS Information'!$E$10="CWS",Q4609="Unknown")),
(AND('[1]PWS Information'!$E$10="NTNC",Q4609="Unknown")))),"Tier 5",
"")))))</f>
        <v>Tier 5</v>
      </c>
      <c r="Z4609" s="71"/>
      <c r="AA4609" s="71"/>
    </row>
    <row r="4610" spans="1:27" ht="57.6" x14ac:dyDescent="0.3">
      <c r="A4610" s="17"/>
      <c r="B4610" s="70">
        <v>10129915</v>
      </c>
      <c r="C4610" s="60">
        <v>248</v>
      </c>
      <c r="D4610" s="61" t="s">
        <v>1640</v>
      </c>
      <c r="E4610" s="61" t="s">
        <v>49</v>
      </c>
      <c r="F4610" s="61">
        <v>78640</v>
      </c>
      <c r="G4610" s="62" t="s">
        <v>1462</v>
      </c>
      <c r="H4610" s="63">
        <v>32.362127999999998</v>
      </c>
      <c r="I4610" s="64">
        <v>-97.028270000000006</v>
      </c>
      <c r="J4610" s="65" t="s">
        <v>50</v>
      </c>
      <c r="K4610" s="66" t="s">
        <v>51</v>
      </c>
      <c r="L4610" s="62" t="s">
        <v>58</v>
      </c>
      <c r="M4610" s="69"/>
      <c r="N4610" s="65" t="s">
        <v>50</v>
      </c>
      <c r="O4610" s="66" t="s">
        <v>58</v>
      </c>
      <c r="P4610" s="69"/>
      <c r="Q4610" s="55" t="str">
        <f t="shared" si="71"/>
        <v>Non-Lead</v>
      </c>
      <c r="R4610" s="70" t="s">
        <v>51</v>
      </c>
      <c r="S4610" s="70" t="s">
        <v>51</v>
      </c>
      <c r="T4610" s="70"/>
      <c r="U4610" s="71" t="s">
        <v>53</v>
      </c>
      <c r="V4610" s="71" t="s">
        <v>51</v>
      </c>
      <c r="W4610" s="71" t="s">
        <v>51</v>
      </c>
      <c r="X4610" s="71" t="s">
        <v>51</v>
      </c>
      <c r="Y4610" s="72" t="str">
        <f>IF((OR((AND('[1]PWS Information'!$E$10="CWS",U4610="Single Family Residence",Q4610="Lead")),
(AND('[1]PWS Information'!$E$10="CWS",U4610="Multiple Family Residence",'[1]PWS Information'!$E$11="Yes",Q4610="Lead")),
(AND('[1]PWS Information'!$E$10="NTNC",Q4610="Lead")))),"Tier 1",
IF((OR((AND('[1]PWS Information'!$E$10="CWS",U4610="Multiple Family Residence",'[1]PWS Information'!$E$11="No",Q4610="Lead")),
(AND('[1]PWS Information'!$E$10="CWS",U4610="Other",Q4610="Lead")),
(AND('[1]PWS Information'!$E$10="CWS",U4610="Building",Q4610="Lead")))),"Tier 2",
IF((OR((AND('[1]PWS Information'!$E$10="CWS",U4610="Single Family Residence",Q4610="Galvanized Requiring Replacement")),
(AND('[1]PWS Information'!$E$10="CWS",U4610="Single Family Residence",Q4610="Galvanized Requiring Replacement",R4610="Yes")),
(AND('[1]PWS Information'!$E$10="NTNC",Q4610="Galvanized Requiring Replacement")),
(AND('[1]PWS Information'!$E$10="NTNC",U4610="Single Family Residence",R4610="Yes")))),"Tier 3",
IF((OR((AND('[1]PWS Information'!$E$10="CWS",U4610="Single Family Residence",S4610="Yes",Q4610="Non-Lead", J4610="Non-Lead - Copper",L4610="Before 1989")),
(AND('[1]PWS Information'!$E$10="CWS",U4610="Single Family Residence",S4610="Yes",Q4610="Non-Lead", N4610="Non-Lead - Copper",O4610="Before 1989")))),"Tier 4",
IF((OR((AND('[1]PWS Information'!$E$10="NTNC",Q4610="Non-Lead")),
(AND('[1]PWS Information'!$E$10="CWS",Q4610="Non-Lead",S4610="")),
(AND('[1]PWS Information'!$E$10="CWS",Q4610="Non-Lead",S4610="No")),
(AND('[1]PWS Information'!$E$10="CWS",Q4610="Non-Lead",S4610="Don't Know")),
(AND('[1]PWS Information'!$E$10="CWS",Q4610="Non-Lead", J4610="Non-Lead - Copper", S4610="Yes", L4610="Between 1989 and 2014")),
(AND('[1]PWS Information'!$E$10="CWS",Q4610="Non-Lead", J4610="Non-Lead - Copper", S4610="Yes", L4610="After 2014")),
(AND('[1]PWS Information'!$E$10="CWS",Q4610="Non-Lead", J4610="Non-Lead - Copper", S4610="Yes", L4610="Unknown")),
(AND('[1]PWS Information'!$E$10="CWS",Q4610="Non-Lead", N4610="Non-Lead - Copper", S4610="Yes", O4610="Between 1989 and 2014")),
(AND('[1]PWS Information'!$E$10="CWS",Q4610="Non-Lead", N4610="Non-Lead - Copper", S4610="Yes", O4610="After 2014")),
(AND('[1]PWS Information'!$E$10="CWS",Q4610="Non-Lead", N4610="Non-Lead - Copper", S4610="Yes", O4610="Unknown")),
(AND('[1]PWS Information'!$E$10="CWS",Q4610="Unknown")),
(AND('[1]PWS Information'!$E$10="NTNC",Q4610="Unknown")))),"Tier 5",
"")))))</f>
        <v>Tier 5</v>
      </c>
      <c r="Z4610" s="71"/>
      <c r="AA4610" s="71"/>
    </row>
    <row r="4611" spans="1:27" ht="57.6" x14ac:dyDescent="0.3">
      <c r="A4611" s="1"/>
      <c r="B4611" s="70">
        <v>16674684</v>
      </c>
      <c r="C4611" s="60">
        <v>276</v>
      </c>
      <c r="D4611" s="61" t="s">
        <v>1640</v>
      </c>
      <c r="E4611" s="61" t="s">
        <v>49</v>
      </c>
      <c r="F4611" s="61">
        <v>78640</v>
      </c>
      <c r="G4611" s="62" t="s">
        <v>1462</v>
      </c>
      <c r="H4611" s="63">
        <v>32.361733999999998</v>
      </c>
      <c r="I4611" s="64">
        <v>-97.028103000000002</v>
      </c>
      <c r="J4611" s="65" t="s">
        <v>50</v>
      </c>
      <c r="K4611" s="66" t="s">
        <v>51</v>
      </c>
      <c r="L4611" s="62" t="s">
        <v>58</v>
      </c>
      <c r="M4611" s="69"/>
      <c r="N4611" s="65" t="s">
        <v>50</v>
      </c>
      <c r="O4611" s="66" t="s">
        <v>58</v>
      </c>
      <c r="P4611" s="69"/>
      <c r="Q4611" s="55" t="str">
        <f t="shared" si="71"/>
        <v>Non-Lead</v>
      </c>
      <c r="R4611" s="70" t="s">
        <v>51</v>
      </c>
      <c r="S4611" s="70" t="s">
        <v>51</v>
      </c>
      <c r="T4611" s="70"/>
      <c r="U4611" s="71" t="s">
        <v>53</v>
      </c>
      <c r="V4611" s="71" t="s">
        <v>51</v>
      </c>
      <c r="W4611" s="71" t="s">
        <v>51</v>
      </c>
      <c r="X4611" s="71" t="s">
        <v>51</v>
      </c>
      <c r="Y4611" s="72" t="str">
        <f>IF((OR((AND('[1]PWS Information'!$E$10="CWS",U4611="Single Family Residence",Q4611="Lead")),
(AND('[1]PWS Information'!$E$10="CWS",U4611="Multiple Family Residence",'[1]PWS Information'!$E$11="Yes",Q4611="Lead")),
(AND('[1]PWS Information'!$E$10="NTNC",Q4611="Lead")))),"Tier 1",
IF((OR((AND('[1]PWS Information'!$E$10="CWS",U4611="Multiple Family Residence",'[1]PWS Information'!$E$11="No",Q4611="Lead")),
(AND('[1]PWS Information'!$E$10="CWS",U4611="Other",Q4611="Lead")),
(AND('[1]PWS Information'!$E$10="CWS",U4611="Building",Q4611="Lead")))),"Tier 2",
IF((OR((AND('[1]PWS Information'!$E$10="CWS",U4611="Single Family Residence",Q4611="Galvanized Requiring Replacement")),
(AND('[1]PWS Information'!$E$10="CWS",U4611="Single Family Residence",Q4611="Galvanized Requiring Replacement",R4611="Yes")),
(AND('[1]PWS Information'!$E$10="NTNC",Q4611="Galvanized Requiring Replacement")),
(AND('[1]PWS Information'!$E$10="NTNC",U4611="Single Family Residence",R4611="Yes")))),"Tier 3",
IF((OR((AND('[1]PWS Information'!$E$10="CWS",U4611="Single Family Residence",S4611="Yes",Q4611="Non-Lead", J4611="Non-Lead - Copper",L4611="Before 1989")),
(AND('[1]PWS Information'!$E$10="CWS",U4611="Single Family Residence",S4611="Yes",Q4611="Non-Lead", N4611="Non-Lead - Copper",O4611="Before 1989")))),"Tier 4",
IF((OR((AND('[1]PWS Information'!$E$10="NTNC",Q4611="Non-Lead")),
(AND('[1]PWS Information'!$E$10="CWS",Q4611="Non-Lead",S4611="")),
(AND('[1]PWS Information'!$E$10="CWS",Q4611="Non-Lead",S4611="No")),
(AND('[1]PWS Information'!$E$10="CWS",Q4611="Non-Lead",S4611="Don't Know")),
(AND('[1]PWS Information'!$E$10="CWS",Q4611="Non-Lead", J4611="Non-Lead - Copper", S4611="Yes", L4611="Between 1989 and 2014")),
(AND('[1]PWS Information'!$E$10="CWS",Q4611="Non-Lead", J4611="Non-Lead - Copper", S4611="Yes", L4611="After 2014")),
(AND('[1]PWS Information'!$E$10="CWS",Q4611="Non-Lead", J4611="Non-Lead - Copper", S4611="Yes", L4611="Unknown")),
(AND('[1]PWS Information'!$E$10="CWS",Q4611="Non-Lead", N4611="Non-Lead - Copper", S4611="Yes", O4611="Between 1989 and 2014")),
(AND('[1]PWS Information'!$E$10="CWS",Q4611="Non-Lead", N4611="Non-Lead - Copper", S4611="Yes", O4611="After 2014")),
(AND('[1]PWS Information'!$E$10="CWS",Q4611="Non-Lead", N4611="Non-Lead - Copper", S4611="Yes", O4611="Unknown")),
(AND('[1]PWS Information'!$E$10="CWS",Q4611="Unknown")),
(AND('[1]PWS Information'!$E$10="NTNC",Q4611="Unknown")))),"Tier 5",
"")))))</f>
        <v>Tier 5</v>
      </c>
      <c r="Z4611" s="71"/>
      <c r="AA4611" s="71"/>
    </row>
    <row r="4612" spans="1:27" ht="57.6" x14ac:dyDescent="0.3">
      <c r="A4612" s="1"/>
      <c r="B4612" s="70">
        <v>12888049</v>
      </c>
      <c r="C4612" s="60">
        <v>286</v>
      </c>
      <c r="D4612" s="61" t="s">
        <v>1640</v>
      </c>
      <c r="E4612" s="61" t="s">
        <v>49</v>
      </c>
      <c r="F4612" s="61">
        <v>78640</v>
      </c>
      <c r="G4612" s="62" t="s">
        <v>1462</v>
      </c>
      <c r="H4612" s="63">
        <v>32.361597000000003</v>
      </c>
      <c r="I4612" s="64">
        <v>-97.027989000000005</v>
      </c>
      <c r="J4612" s="65" t="s">
        <v>50</v>
      </c>
      <c r="K4612" s="66" t="s">
        <v>51</v>
      </c>
      <c r="L4612" s="62" t="s">
        <v>58</v>
      </c>
      <c r="M4612" s="69"/>
      <c r="N4612" s="65" t="s">
        <v>50</v>
      </c>
      <c r="O4612" s="66" t="s">
        <v>58</v>
      </c>
      <c r="P4612" s="69"/>
      <c r="Q4612" s="55" t="str">
        <f t="shared" si="71"/>
        <v>Non-Lead</v>
      </c>
      <c r="R4612" s="70" t="s">
        <v>51</v>
      </c>
      <c r="S4612" s="70" t="s">
        <v>51</v>
      </c>
      <c r="T4612" s="70"/>
      <c r="U4612" s="71" t="s">
        <v>53</v>
      </c>
      <c r="V4612" s="71" t="s">
        <v>51</v>
      </c>
      <c r="W4612" s="71" t="s">
        <v>51</v>
      </c>
      <c r="X4612" s="71" t="s">
        <v>51</v>
      </c>
      <c r="Y4612" s="72" t="str">
        <f>IF((OR((AND('[1]PWS Information'!$E$10="CWS",U4612="Single Family Residence",Q4612="Lead")),
(AND('[1]PWS Information'!$E$10="CWS",U4612="Multiple Family Residence",'[1]PWS Information'!$E$11="Yes",Q4612="Lead")),
(AND('[1]PWS Information'!$E$10="NTNC",Q4612="Lead")))),"Tier 1",
IF((OR((AND('[1]PWS Information'!$E$10="CWS",U4612="Multiple Family Residence",'[1]PWS Information'!$E$11="No",Q4612="Lead")),
(AND('[1]PWS Information'!$E$10="CWS",U4612="Other",Q4612="Lead")),
(AND('[1]PWS Information'!$E$10="CWS",U4612="Building",Q4612="Lead")))),"Tier 2",
IF((OR((AND('[1]PWS Information'!$E$10="CWS",U4612="Single Family Residence",Q4612="Galvanized Requiring Replacement")),
(AND('[1]PWS Information'!$E$10="CWS",U4612="Single Family Residence",Q4612="Galvanized Requiring Replacement",R4612="Yes")),
(AND('[1]PWS Information'!$E$10="NTNC",Q4612="Galvanized Requiring Replacement")),
(AND('[1]PWS Information'!$E$10="NTNC",U4612="Single Family Residence",R4612="Yes")))),"Tier 3",
IF((OR((AND('[1]PWS Information'!$E$10="CWS",U4612="Single Family Residence",S4612="Yes",Q4612="Non-Lead", J4612="Non-Lead - Copper",L4612="Before 1989")),
(AND('[1]PWS Information'!$E$10="CWS",U4612="Single Family Residence",S4612="Yes",Q4612="Non-Lead", N4612="Non-Lead - Copper",O4612="Before 1989")))),"Tier 4",
IF((OR((AND('[1]PWS Information'!$E$10="NTNC",Q4612="Non-Lead")),
(AND('[1]PWS Information'!$E$10="CWS",Q4612="Non-Lead",S4612="")),
(AND('[1]PWS Information'!$E$10="CWS",Q4612="Non-Lead",S4612="No")),
(AND('[1]PWS Information'!$E$10="CWS",Q4612="Non-Lead",S4612="Don't Know")),
(AND('[1]PWS Information'!$E$10="CWS",Q4612="Non-Lead", J4612="Non-Lead - Copper", S4612="Yes", L4612="Between 1989 and 2014")),
(AND('[1]PWS Information'!$E$10="CWS",Q4612="Non-Lead", J4612="Non-Lead - Copper", S4612="Yes", L4612="After 2014")),
(AND('[1]PWS Information'!$E$10="CWS",Q4612="Non-Lead", J4612="Non-Lead - Copper", S4612="Yes", L4612="Unknown")),
(AND('[1]PWS Information'!$E$10="CWS",Q4612="Non-Lead", N4612="Non-Lead - Copper", S4612="Yes", O4612="Between 1989 and 2014")),
(AND('[1]PWS Information'!$E$10="CWS",Q4612="Non-Lead", N4612="Non-Lead - Copper", S4612="Yes", O4612="After 2014")),
(AND('[1]PWS Information'!$E$10="CWS",Q4612="Non-Lead", N4612="Non-Lead - Copper", S4612="Yes", O4612="Unknown")),
(AND('[1]PWS Information'!$E$10="CWS",Q4612="Unknown")),
(AND('[1]PWS Information'!$E$10="NTNC",Q4612="Unknown")))),"Tier 5",
"")))))</f>
        <v>Tier 5</v>
      </c>
      <c r="Z4612" s="71"/>
      <c r="AA4612" s="71"/>
    </row>
    <row r="4613" spans="1:27" ht="57.6" x14ac:dyDescent="0.3">
      <c r="A4613" s="1"/>
      <c r="B4613" s="70">
        <v>9253460</v>
      </c>
      <c r="C4613" s="60">
        <v>298</v>
      </c>
      <c r="D4613" s="61" t="s">
        <v>1640</v>
      </c>
      <c r="E4613" s="61" t="s">
        <v>49</v>
      </c>
      <c r="F4613" s="61">
        <v>78640</v>
      </c>
      <c r="G4613" s="62" t="s">
        <v>1462</v>
      </c>
      <c r="H4613" s="63">
        <v>32.361426999999999</v>
      </c>
      <c r="I4613" s="64">
        <v>-97.027889000000002</v>
      </c>
      <c r="J4613" s="65" t="s">
        <v>50</v>
      </c>
      <c r="K4613" s="66" t="s">
        <v>51</v>
      </c>
      <c r="L4613" s="62" t="s">
        <v>58</v>
      </c>
      <c r="M4613" s="69"/>
      <c r="N4613" s="65" t="s">
        <v>50</v>
      </c>
      <c r="O4613" s="66" t="s">
        <v>58</v>
      </c>
      <c r="P4613" s="69"/>
      <c r="Q4613" s="55" t="str">
        <f t="shared" si="71"/>
        <v>Non-Lead</v>
      </c>
      <c r="R4613" s="70" t="s">
        <v>51</v>
      </c>
      <c r="S4613" s="70" t="s">
        <v>51</v>
      </c>
      <c r="T4613" s="70"/>
      <c r="U4613" s="71" t="s">
        <v>53</v>
      </c>
      <c r="V4613" s="71" t="s">
        <v>51</v>
      </c>
      <c r="W4613" s="71" t="s">
        <v>51</v>
      </c>
      <c r="X4613" s="71" t="s">
        <v>51</v>
      </c>
      <c r="Y4613" s="72" t="str">
        <f>IF((OR((AND('[1]PWS Information'!$E$10="CWS",U4613="Single Family Residence",Q4613="Lead")),
(AND('[1]PWS Information'!$E$10="CWS",U4613="Multiple Family Residence",'[1]PWS Information'!$E$11="Yes",Q4613="Lead")),
(AND('[1]PWS Information'!$E$10="NTNC",Q4613="Lead")))),"Tier 1",
IF((OR((AND('[1]PWS Information'!$E$10="CWS",U4613="Multiple Family Residence",'[1]PWS Information'!$E$11="No",Q4613="Lead")),
(AND('[1]PWS Information'!$E$10="CWS",U4613="Other",Q4613="Lead")),
(AND('[1]PWS Information'!$E$10="CWS",U4613="Building",Q4613="Lead")))),"Tier 2",
IF((OR((AND('[1]PWS Information'!$E$10="CWS",U4613="Single Family Residence",Q4613="Galvanized Requiring Replacement")),
(AND('[1]PWS Information'!$E$10="CWS",U4613="Single Family Residence",Q4613="Galvanized Requiring Replacement",R4613="Yes")),
(AND('[1]PWS Information'!$E$10="NTNC",Q4613="Galvanized Requiring Replacement")),
(AND('[1]PWS Information'!$E$10="NTNC",U4613="Single Family Residence",R4613="Yes")))),"Tier 3",
IF((OR((AND('[1]PWS Information'!$E$10="CWS",U4613="Single Family Residence",S4613="Yes",Q4613="Non-Lead", J4613="Non-Lead - Copper",L4613="Before 1989")),
(AND('[1]PWS Information'!$E$10="CWS",U4613="Single Family Residence",S4613="Yes",Q4613="Non-Lead", N4613="Non-Lead - Copper",O4613="Before 1989")))),"Tier 4",
IF((OR((AND('[1]PWS Information'!$E$10="NTNC",Q4613="Non-Lead")),
(AND('[1]PWS Information'!$E$10="CWS",Q4613="Non-Lead",S4613="")),
(AND('[1]PWS Information'!$E$10="CWS",Q4613="Non-Lead",S4613="No")),
(AND('[1]PWS Information'!$E$10="CWS",Q4613="Non-Lead",S4613="Don't Know")),
(AND('[1]PWS Information'!$E$10="CWS",Q4613="Non-Lead", J4613="Non-Lead - Copper", S4613="Yes", L4613="Between 1989 and 2014")),
(AND('[1]PWS Information'!$E$10="CWS",Q4613="Non-Lead", J4613="Non-Lead - Copper", S4613="Yes", L4613="After 2014")),
(AND('[1]PWS Information'!$E$10="CWS",Q4613="Non-Lead", J4613="Non-Lead - Copper", S4613="Yes", L4613="Unknown")),
(AND('[1]PWS Information'!$E$10="CWS",Q4613="Non-Lead", N4613="Non-Lead - Copper", S4613="Yes", O4613="Between 1989 and 2014")),
(AND('[1]PWS Information'!$E$10="CWS",Q4613="Non-Lead", N4613="Non-Lead - Copper", S4613="Yes", O4613="After 2014")),
(AND('[1]PWS Information'!$E$10="CWS",Q4613="Non-Lead", N4613="Non-Lead - Copper", S4613="Yes", O4613="Unknown")),
(AND('[1]PWS Information'!$E$10="CWS",Q4613="Unknown")),
(AND('[1]PWS Information'!$E$10="NTNC",Q4613="Unknown")))),"Tier 5",
"")))))</f>
        <v>Tier 5</v>
      </c>
      <c r="Z4613" s="71"/>
      <c r="AA4613" s="71"/>
    </row>
    <row r="4614" spans="1:27" ht="57.6" x14ac:dyDescent="0.3">
      <c r="A4614" s="17"/>
      <c r="B4614" s="70">
        <v>9262934</v>
      </c>
      <c r="C4614" s="60">
        <v>310</v>
      </c>
      <c r="D4614" s="61" t="s">
        <v>1640</v>
      </c>
      <c r="E4614" s="61" t="s">
        <v>49</v>
      </c>
      <c r="F4614" s="61">
        <v>78640</v>
      </c>
      <c r="G4614" s="62" t="s">
        <v>1462</v>
      </c>
      <c r="H4614" s="63">
        <v>32.736255</v>
      </c>
      <c r="I4614" s="64">
        <v>-97.133170000000007</v>
      </c>
      <c r="J4614" s="65" t="s">
        <v>50</v>
      </c>
      <c r="K4614" s="66" t="s">
        <v>51</v>
      </c>
      <c r="L4614" s="62" t="s">
        <v>58</v>
      </c>
      <c r="M4614" s="69"/>
      <c r="N4614" s="65" t="s">
        <v>50</v>
      </c>
      <c r="O4614" s="66" t="s">
        <v>58</v>
      </c>
      <c r="P4614" s="69"/>
      <c r="Q4614" s="55" t="str">
        <f t="shared" si="71"/>
        <v>Non-Lead</v>
      </c>
      <c r="R4614" s="70" t="s">
        <v>51</v>
      </c>
      <c r="S4614" s="70" t="s">
        <v>51</v>
      </c>
      <c r="T4614" s="70"/>
      <c r="U4614" s="71" t="s">
        <v>53</v>
      </c>
      <c r="V4614" s="71" t="s">
        <v>51</v>
      </c>
      <c r="W4614" s="71" t="s">
        <v>51</v>
      </c>
      <c r="X4614" s="71" t="s">
        <v>51</v>
      </c>
      <c r="Y4614" s="72" t="str">
        <f>IF((OR((AND('[1]PWS Information'!$E$10="CWS",U4614="Single Family Residence",Q4614="Lead")),
(AND('[1]PWS Information'!$E$10="CWS",U4614="Multiple Family Residence",'[1]PWS Information'!$E$11="Yes",Q4614="Lead")),
(AND('[1]PWS Information'!$E$10="NTNC",Q4614="Lead")))),"Tier 1",
IF((OR((AND('[1]PWS Information'!$E$10="CWS",U4614="Multiple Family Residence",'[1]PWS Information'!$E$11="No",Q4614="Lead")),
(AND('[1]PWS Information'!$E$10="CWS",U4614="Other",Q4614="Lead")),
(AND('[1]PWS Information'!$E$10="CWS",U4614="Building",Q4614="Lead")))),"Tier 2",
IF((OR((AND('[1]PWS Information'!$E$10="CWS",U4614="Single Family Residence",Q4614="Galvanized Requiring Replacement")),
(AND('[1]PWS Information'!$E$10="CWS",U4614="Single Family Residence",Q4614="Galvanized Requiring Replacement",R4614="Yes")),
(AND('[1]PWS Information'!$E$10="NTNC",Q4614="Galvanized Requiring Replacement")),
(AND('[1]PWS Information'!$E$10="NTNC",U4614="Single Family Residence",R4614="Yes")))),"Tier 3",
IF((OR((AND('[1]PWS Information'!$E$10="CWS",U4614="Single Family Residence",S4614="Yes",Q4614="Non-Lead", J4614="Non-Lead - Copper",L4614="Before 1989")),
(AND('[1]PWS Information'!$E$10="CWS",U4614="Single Family Residence",S4614="Yes",Q4614="Non-Lead", N4614="Non-Lead - Copper",O4614="Before 1989")))),"Tier 4",
IF((OR((AND('[1]PWS Information'!$E$10="NTNC",Q4614="Non-Lead")),
(AND('[1]PWS Information'!$E$10="CWS",Q4614="Non-Lead",S4614="")),
(AND('[1]PWS Information'!$E$10="CWS",Q4614="Non-Lead",S4614="No")),
(AND('[1]PWS Information'!$E$10="CWS",Q4614="Non-Lead",S4614="Don't Know")),
(AND('[1]PWS Information'!$E$10="CWS",Q4614="Non-Lead", J4614="Non-Lead - Copper", S4614="Yes", L4614="Between 1989 and 2014")),
(AND('[1]PWS Information'!$E$10="CWS",Q4614="Non-Lead", J4614="Non-Lead - Copper", S4614="Yes", L4614="After 2014")),
(AND('[1]PWS Information'!$E$10="CWS",Q4614="Non-Lead", J4614="Non-Lead - Copper", S4614="Yes", L4614="Unknown")),
(AND('[1]PWS Information'!$E$10="CWS",Q4614="Non-Lead", N4614="Non-Lead - Copper", S4614="Yes", O4614="Between 1989 and 2014")),
(AND('[1]PWS Information'!$E$10="CWS",Q4614="Non-Lead", N4614="Non-Lead - Copper", S4614="Yes", O4614="After 2014")),
(AND('[1]PWS Information'!$E$10="CWS",Q4614="Non-Lead", N4614="Non-Lead - Copper", S4614="Yes", O4614="Unknown")),
(AND('[1]PWS Information'!$E$10="CWS",Q4614="Unknown")),
(AND('[1]PWS Information'!$E$10="NTNC",Q4614="Unknown")))),"Tier 5",
"")))))</f>
        <v>Tier 5</v>
      </c>
      <c r="Z4614" s="71"/>
      <c r="AA4614" s="71"/>
    </row>
    <row r="4615" spans="1:27" ht="57.6" x14ac:dyDescent="0.3">
      <c r="A4615" s="1"/>
      <c r="B4615" s="70">
        <v>9265365</v>
      </c>
      <c r="C4615" s="60">
        <v>320</v>
      </c>
      <c r="D4615" s="61" t="s">
        <v>1640</v>
      </c>
      <c r="E4615" s="61" t="s">
        <v>49</v>
      </c>
      <c r="F4615" s="61">
        <v>78640</v>
      </c>
      <c r="G4615" s="62" t="s">
        <v>1462</v>
      </c>
      <c r="H4615" s="63">
        <v>32.736395000000002</v>
      </c>
      <c r="I4615" s="64">
        <v>-97.133172999999999</v>
      </c>
      <c r="J4615" s="65" t="s">
        <v>50</v>
      </c>
      <c r="K4615" s="66" t="s">
        <v>51</v>
      </c>
      <c r="L4615" s="62" t="s">
        <v>58</v>
      </c>
      <c r="M4615" s="69"/>
      <c r="N4615" s="65" t="s">
        <v>50</v>
      </c>
      <c r="O4615" s="66" t="s">
        <v>58</v>
      </c>
      <c r="P4615" s="69"/>
      <c r="Q4615" s="55" t="str">
        <f t="shared" si="71"/>
        <v>Non-Lead</v>
      </c>
      <c r="R4615" s="70" t="s">
        <v>51</v>
      </c>
      <c r="S4615" s="70" t="s">
        <v>51</v>
      </c>
      <c r="T4615" s="70"/>
      <c r="U4615" s="71" t="s">
        <v>53</v>
      </c>
      <c r="V4615" s="71" t="s">
        <v>51</v>
      </c>
      <c r="W4615" s="71" t="s">
        <v>51</v>
      </c>
      <c r="X4615" s="71" t="s">
        <v>51</v>
      </c>
      <c r="Y4615" s="72" t="str">
        <f>IF((OR((AND('[1]PWS Information'!$E$10="CWS",U4615="Single Family Residence",Q4615="Lead")),
(AND('[1]PWS Information'!$E$10="CWS",U4615="Multiple Family Residence",'[1]PWS Information'!$E$11="Yes",Q4615="Lead")),
(AND('[1]PWS Information'!$E$10="NTNC",Q4615="Lead")))),"Tier 1",
IF((OR((AND('[1]PWS Information'!$E$10="CWS",U4615="Multiple Family Residence",'[1]PWS Information'!$E$11="No",Q4615="Lead")),
(AND('[1]PWS Information'!$E$10="CWS",U4615="Other",Q4615="Lead")),
(AND('[1]PWS Information'!$E$10="CWS",U4615="Building",Q4615="Lead")))),"Tier 2",
IF((OR((AND('[1]PWS Information'!$E$10="CWS",U4615="Single Family Residence",Q4615="Galvanized Requiring Replacement")),
(AND('[1]PWS Information'!$E$10="CWS",U4615="Single Family Residence",Q4615="Galvanized Requiring Replacement",R4615="Yes")),
(AND('[1]PWS Information'!$E$10="NTNC",Q4615="Galvanized Requiring Replacement")),
(AND('[1]PWS Information'!$E$10="NTNC",U4615="Single Family Residence",R4615="Yes")))),"Tier 3",
IF((OR((AND('[1]PWS Information'!$E$10="CWS",U4615="Single Family Residence",S4615="Yes",Q4615="Non-Lead", J4615="Non-Lead - Copper",L4615="Before 1989")),
(AND('[1]PWS Information'!$E$10="CWS",U4615="Single Family Residence",S4615="Yes",Q4615="Non-Lead", N4615="Non-Lead - Copper",O4615="Before 1989")))),"Tier 4",
IF((OR((AND('[1]PWS Information'!$E$10="NTNC",Q4615="Non-Lead")),
(AND('[1]PWS Information'!$E$10="CWS",Q4615="Non-Lead",S4615="")),
(AND('[1]PWS Information'!$E$10="CWS",Q4615="Non-Lead",S4615="No")),
(AND('[1]PWS Information'!$E$10="CWS",Q4615="Non-Lead",S4615="Don't Know")),
(AND('[1]PWS Information'!$E$10="CWS",Q4615="Non-Lead", J4615="Non-Lead - Copper", S4615="Yes", L4615="Between 1989 and 2014")),
(AND('[1]PWS Information'!$E$10="CWS",Q4615="Non-Lead", J4615="Non-Lead - Copper", S4615="Yes", L4615="After 2014")),
(AND('[1]PWS Information'!$E$10="CWS",Q4615="Non-Lead", J4615="Non-Lead - Copper", S4615="Yes", L4615="Unknown")),
(AND('[1]PWS Information'!$E$10="CWS",Q4615="Non-Lead", N4615="Non-Lead - Copper", S4615="Yes", O4615="Between 1989 and 2014")),
(AND('[1]PWS Information'!$E$10="CWS",Q4615="Non-Lead", N4615="Non-Lead - Copper", S4615="Yes", O4615="After 2014")),
(AND('[1]PWS Information'!$E$10="CWS",Q4615="Non-Lead", N4615="Non-Lead - Copper", S4615="Yes", O4615="Unknown")),
(AND('[1]PWS Information'!$E$10="CWS",Q4615="Unknown")),
(AND('[1]PWS Information'!$E$10="NTNC",Q4615="Unknown")))),"Tier 5",
"")))))</f>
        <v>Tier 5</v>
      </c>
      <c r="Z4615" s="71"/>
      <c r="AA4615" s="71"/>
    </row>
    <row r="4616" spans="1:27" ht="57.6" x14ac:dyDescent="0.3">
      <c r="A4616" s="1"/>
      <c r="B4616" s="70">
        <v>15858415</v>
      </c>
      <c r="C4616" s="60">
        <v>334</v>
      </c>
      <c r="D4616" s="61" t="s">
        <v>1640</v>
      </c>
      <c r="E4616" s="61" t="s">
        <v>49</v>
      </c>
      <c r="F4616" s="61">
        <v>78640</v>
      </c>
      <c r="G4616" s="62" t="s">
        <v>1462</v>
      </c>
      <c r="H4616" s="63">
        <v>32.736590999999997</v>
      </c>
      <c r="I4616" s="64">
        <v>-97.133178999999998</v>
      </c>
      <c r="J4616" s="65" t="s">
        <v>50</v>
      </c>
      <c r="K4616" s="66" t="s">
        <v>51</v>
      </c>
      <c r="L4616" s="62" t="s">
        <v>58</v>
      </c>
      <c r="M4616" s="69"/>
      <c r="N4616" s="65" t="s">
        <v>50</v>
      </c>
      <c r="O4616" s="66" t="s">
        <v>58</v>
      </c>
      <c r="P4616" s="69"/>
      <c r="Q4616" s="55" t="str">
        <f t="shared" si="71"/>
        <v>Non-Lead</v>
      </c>
      <c r="R4616" s="70" t="s">
        <v>51</v>
      </c>
      <c r="S4616" s="70" t="s">
        <v>51</v>
      </c>
      <c r="T4616" s="70"/>
      <c r="U4616" s="71" t="s">
        <v>53</v>
      </c>
      <c r="V4616" s="71" t="s">
        <v>51</v>
      </c>
      <c r="W4616" s="71" t="s">
        <v>51</v>
      </c>
      <c r="X4616" s="71" t="s">
        <v>51</v>
      </c>
      <c r="Y4616" s="72" t="str">
        <f>IF((OR((AND('[1]PWS Information'!$E$10="CWS",U4616="Single Family Residence",Q4616="Lead")),
(AND('[1]PWS Information'!$E$10="CWS",U4616="Multiple Family Residence",'[1]PWS Information'!$E$11="Yes",Q4616="Lead")),
(AND('[1]PWS Information'!$E$10="NTNC",Q4616="Lead")))),"Tier 1",
IF((OR((AND('[1]PWS Information'!$E$10="CWS",U4616="Multiple Family Residence",'[1]PWS Information'!$E$11="No",Q4616="Lead")),
(AND('[1]PWS Information'!$E$10="CWS",U4616="Other",Q4616="Lead")),
(AND('[1]PWS Information'!$E$10="CWS",U4616="Building",Q4616="Lead")))),"Tier 2",
IF((OR((AND('[1]PWS Information'!$E$10="CWS",U4616="Single Family Residence",Q4616="Galvanized Requiring Replacement")),
(AND('[1]PWS Information'!$E$10="CWS",U4616="Single Family Residence",Q4616="Galvanized Requiring Replacement",R4616="Yes")),
(AND('[1]PWS Information'!$E$10="NTNC",Q4616="Galvanized Requiring Replacement")),
(AND('[1]PWS Information'!$E$10="NTNC",U4616="Single Family Residence",R4616="Yes")))),"Tier 3",
IF((OR((AND('[1]PWS Information'!$E$10="CWS",U4616="Single Family Residence",S4616="Yes",Q4616="Non-Lead", J4616="Non-Lead - Copper",L4616="Before 1989")),
(AND('[1]PWS Information'!$E$10="CWS",U4616="Single Family Residence",S4616="Yes",Q4616="Non-Lead", N4616="Non-Lead - Copper",O4616="Before 1989")))),"Tier 4",
IF((OR((AND('[1]PWS Information'!$E$10="NTNC",Q4616="Non-Lead")),
(AND('[1]PWS Information'!$E$10="CWS",Q4616="Non-Lead",S4616="")),
(AND('[1]PWS Information'!$E$10="CWS",Q4616="Non-Lead",S4616="No")),
(AND('[1]PWS Information'!$E$10="CWS",Q4616="Non-Lead",S4616="Don't Know")),
(AND('[1]PWS Information'!$E$10="CWS",Q4616="Non-Lead", J4616="Non-Lead - Copper", S4616="Yes", L4616="Between 1989 and 2014")),
(AND('[1]PWS Information'!$E$10="CWS",Q4616="Non-Lead", J4616="Non-Lead - Copper", S4616="Yes", L4616="After 2014")),
(AND('[1]PWS Information'!$E$10="CWS",Q4616="Non-Lead", J4616="Non-Lead - Copper", S4616="Yes", L4616="Unknown")),
(AND('[1]PWS Information'!$E$10="CWS",Q4616="Non-Lead", N4616="Non-Lead - Copper", S4616="Yes", O4616="Between 1989 and 2014")),
(AND('[1]PWS Information'!$E$10="CWS",Q4616="Non-Lead", N4616="Non-Lead - Copper", S4616="Yes", O4616="After 2014")),
(AND('[1]PWS Information'!$E$10="CWS",Q4616="Non-Lead", N4616="Non-Lead - Copper", S4616="Yes", O4616="Unknown")),
(AND('[1]PWS Information'!$E$10="CWS",Q4616="Unknown")),
(AND('[1]PWS Information'!$E$10="NTNC",Q4616="Unknown")))),"Tier 5",
"")))))</f>
        <v>Tier 5</v>
      </c>
      <c r="Z4616" s="71"/>
      <c r="AA4616" s="71"/>
    </row>
    <row r="4617" spans="1:27" ht="57.6" x14ac:dyDescent="0.3">
      <c r="A4617" s="1"/>
      <c r="B4617" s="70">
        <v>9300242</v>
      </c>
      <c r="C4617" s="60">
        <v>344</v>
      </c>
      <c r="D4617" s="61" t="s">
        <v>1640</v>
      </c>
      <c r="E4617" s="61" t="s">
        <v>49</v>
      </c>
      <c r="F4617" s="61">
        <v>78640</v>
      </c>
      <c r="G4617" s="62" t="s">
        <v>1462</v>
      </c>
      <c r="H4617" s="63">
        <v>32.736730000000001</v>
      </c>
      <c r="I4617" s="64">
        <v>-97.133182000000005</v>
      </c>
      <c r="J4617" s="65" t="s">
        <v>50</v>
      </c>
      <c r="K4617" s="66" t="s">
        <v>51</v>
      </c>
      <c r="L4617" s="62" t="s">
        <v>58</v>
      </c>
      <c r="M4617" s="69"/>
      <c r="N4617" s="65" t="s">
        <v>50</v>
      </c>
      <c r="O4617" s="66" t="s">
        <v>58</v>
      </c>
      <c r="P4617" s="69"/>
      <c r="Q4617" s="55" t="str">
        <f t="shared" si="71"/>
        <v>Non-Lead</v>
      </c>
      <c r="R4617" s="70" t="s">
        <v>51</v>
      </c>
      <c r="S4617" s="70" t="s">
        <v>51</v>
      </c>
      <c r="T4617" s="70"/>
      <c r="U4617" s="71" t="s">
        <v>53</v>
      </c>
      <c r="V4617" s="71" t="s">
        <v>51</v>
      </c>
      <c r="W4617" s="71" t="s">
        <v>51</v>
      </c>
      <c r="X4617" s="71" t="s">
        <v>51</v>
      </c>
      <c r="Y4617" s="72" t="str">
        <f>IF((OR((AND('[1]PWS Information'!$E$10="CWS",U4617="Single Family Residence",Q4617="Lead")),
(AND('[1]PWS Information'!$E$10="CWS",U4617="Multiple Family Residence",'[1]PWS Information'!$E$11="Yes",Q4617="Lead")),
(AND('[1]PWS Information'!$E$10="NTNC",Q4617="Lead")))),"Tier 1",
IF((OR((AND('[1]PWS Information'!$E$10="CWS",U4617="Multiple Family Residence",'[1]PWS Information'!$E$11="No",Q4617="Lead")),
(AND('[1]PWS Information'!$E$10="CWS",U4617="Other",Q4617="Lead")),
(AND('[1]PWS Information'!$E$10="CWS",U4617="Building",Q4617="Lead")))),"Tier 2",
IF((OR((AND('[1]PWS Information'!$E$10="CWS",U4617="Single Family Residence",Q4617="Galvanized Requiring Replacement")),
(AND('[1]PWS Information'!$E$10="CWS",U4617="Single Family Residence",Q4617="Galvanized Requiring Replacement",R4617="Yes")),
(AND('[1]PWS Information'!$E$10="NTNC",Q4617="Galvanized Requiring Replacement")),
(AND('[1]PWS Information'!$E$10="NTNC",U4617="Single Family Residence",R4617="Yes")))),"Tier 3",
IF((OR((AND('[1]PWS Information'!$E$10="CWS",U4617="Single Family Residence",S4617="Yes",Q4617="Non-Lead", J4617="Non-Lead - Copper",L4617="Before 1989")),
(AND('[1]PWS Information'!$E$10="CWS",U4617="Single Family Residence",S4617="Yes",Q4617="Non-Lead", N4617="Non-Lead - Copper",O4617="Before 1989")))),"Tier 4",
IF((OR((AND('[1]PWS Information'!$E$10="NTNC",Q4617="Non-Lead")),
(AND('[1]PWS Information'!$E$10="CWS",Q4617="Non-Lead",S4617="")),
(AND('[1]PWS Information'!$E$10="CWS",Q4617="Non-Lead",S4617="No")),
(AND('[1]PWS Information'!$E$10="CWS",Q4617="Non-Lead",S4617="Don't Know")),
(AND('[1]PWS Information'!$E$10="CWS",Q4617="Non-Lead", J4617="Non-Lead - Copper", S4617="Yes", L4617="Between 1989 and 2014")),
(AND('[1]PWS Information'!$E$10="CWS",Q4617="Non-Lead", J4617="Non-Lead - Copper", S4617="Yes", L4617="After 2014")),
(AND('[1]PWS Information'!$E$10="CWS",Q4617="Non-Lead", J4617="Non-Lead - Copper", S4617="Yes", L4617="Unknown")),
(AND('[1]PWS Information'!$E$10="CWS",Q4617="Non-Lead", N4617="Non-Lead - Copper", S4617="Yes", O4617="Between 1989 and 2014")),
(AND('[1]PWS Information'!$E$10="CWS",Q4617="Non-Lead", N4617="Non-Lead - Copper", S4617="Yes", O4617="After 2014")),
(AND('[1]PWS Information'!$E$10="CWS",Q4617="Non-Lead", N4617="Non-Lead - Copper", S4617="Yes", O4617="Unknown")),
(AND('[1]PWS Information'!$E$10="CWS",Q4617="Unknown")),
(AND('[1]PWS Information'!$E$10="NTNC",Q4617="Unknown")))),"Tier 5",
"")))))</f>
        <v>Tier 5</v>
      </c>
      <c r="Z4617" s="71"/>
      <c r="AA4617" s="71"/>
    </row>
    <row r="4618" spans="1:27" ht="57.6" x14ac:dyDescent="0.3">
      <c r="A4618" s="17"/>
      <c r="B4618" s="70">
        <v>12690041</v>
      </c>
      <c r="C4618" s="60">
        <v>356</v>
      </c>
      <c r="D4618" s="61" t="s">
        <v>1640</v>
      </c>
      <c r="E4618" s="61" t="s">
        <v>49</v>
      </c>
      <c r="F4618" s="61">
        <v>78640</v>
      </c>
      <c r="G4618" s="62" t="s">
        <v>1462</v>
      </c>
      <c r="H4618" s="63">
        <v>32.736897999999997</v>
      </c>
      <c r="I4618" s="64">
        <v>-97.133187000000007</v>
      </c>
      <c r="J4618" s="65" t="s">
        <v>50</v>
      </c>
      <c r="K4618" s="66" t="s">
        <v>51</v>
      </c>
      <c r="L4618" s="62" t="s">
        <v>58</v>
      </c>
      <c r="M4618" s="69"/>
      <c r="N4618" s="65" t="s">
        <v>50</v>
      </c>
      <c r="O4618" s="66" t="s">
        <v>58</v>
      </c>
      <c r="P4618" s="69"/>
      <c r="Q4618" s="55" t="str">
        <f t="shared" si="71"/>
        <v>Non-Lead</v>
      </c>
      <c r="R4618" s="70" t="s">
        <v>51</v>
      </c>
      <c r="S4618" s="70" t="s">
        <v>51</v>
      </c>
      <c r="T4618" s="70"/>
      <c r="U4618" s="71" t="s">
        <v>53</v>
      </c>
      <c r="V4618" s="71" t="s">
        <v>51</v>
      </c>
      <c r="W4618" s="71" t="s">
        <v>51</v>
      </c>
      <c r="X4618" s="71" t="s">
        <v>51</v>
      </c>
      <c r="Y4618" s="72" t="str">
        <f>IF((OR((AND('[1]PWS Information'!$E$10="CWS",U4618="Single Family Residence",Q4618="Lead")),
(AND('[1]PWS Information'!$E$10="CWS",U4618="Multiple Family Residence",'[1]PWS Information'!$E$11="Yes",Q4618="Lead")),
(AND('[1]PWS Information'!$E$10="NTNC",Q4618="Lead")))),"Tier 1",
IF((OR((AND('[1]PWS Information'!$E$10="CWS",U4618="Multiple Family Residence",'[1]PWS Information'!$E$11="No",Q4618="Lead")),
(AND('[1]PWS Information'!$E$10="CWS",U4618="Other",Q4618="Lead")),
(AND('[1]PWS Information'!$E$10="CWS",U4618="Building",Q4618="Lead")))),"Tier 2",
IF((OR((AND('[1]PWS Information'!$E$10="CWS",U4618="Single Family Residence",Q4618="Galvanized Requiring Replacement")),
(AND('[1]PWS Information'!$E$10="CWS",U4618="Single Family Residence",Q4618="Galvanized Requiring Replacement",R4618="Yes")),
(AND('[1]PWS Information'!$E$10="NTNC",Q4618="Galvanized Requiring Replacement")),
(AND('[1]PWS Information'!$E$10="NTNC",U4618="Single Family Residence",R4618="Yes")))),"Tier 3",
IF((OR((AND('[1]PWS Information'!$E$10="CWS",U4618="Single Family Residence",S4618="Yes",Q4618="Non-Lead", J4618="Non-Lead - Copper",L4618="Before 1989")),
(AND('[1]PWS Information'!$E$10="CWS",U4618="Single Family Residence",S4618="Yes",Q4618="Non-Lead", N4618="Non-Lead - Copper",O4618="Before 1989")))),"Tier 4",
IF((OR((AND('[1]PWS Information'!$E$10="NTNC",Q4618="Non-Lead")),
(AND('[1]PWS Information'!$E$10="CWS",Q4618="Non-Lead",S4618="")),
(AND('[1]PWS Information'!$E$10="CWS",Q4618="Non-Lead",S4618="No")),
(AND('[1]PWS Information'!$E$10="CWS",Q4618="Non-Lead",S4618="Don't Know")),
(AND('[1]PWS Information'!$E$10="CWS",Q4618="Non-Lead", J4618="Non-Lead - Copper", S4618="Yes", L4618="Between 1989 and 2014")),
(AND('[1]PWS Information'!$E$10="CWS",Q4618="Non-Lead", J4618="Non-Lead - Copper", S4618="Yes", L4618="After 2014")),
(AND('[1]PWS Information'!$E$10="CWS",Q4618="Non-Lead", J4618="Non-Lead - Copper", S4618="Yes", L4618="Unknown")),
(AND('[1]PWS Information'!$E$10="CWS",Q4618="Non-Lead", N4618="Non-Lead - Copper", S4618="Yes", O4618="Between 1989 and 2014")),
(AND('[1]PWS Information'!$E$10="CWS",Q4618="Non-Lead", N4618="Non-Lead - Copper", S4618="Yes", O4618="After 2014")),
(AND('[1]PWS Information'!$E$10="CWS",Q4618="Non-Lead", N4618="Non-Lead - Copper", S4618="Yes", O4618="Unknown")),
(AND('[1]PWS Information'!$E$10="CWS",Q4618="Unknown")),
(AND('[1]PWS Information'!$E$10="NTNC",Q4618="Unknown")))),"Tier 5",
"")))))</f>
        <v>Tier 5</v>
      </c>
      <c r="Z4618" s="71"/>
      <c r="AA4618" s="71"/>
    </row>
    <row r="4619" spans="1:27" ht="57.6" x14ac:dyDescent="0.3">
      <c r="A4619" s="1"/>
      <c r="B4619" s="70">
        <v>13433547</v>
      </c>
      <c r="C4619" s="60">
        <v>366</v>
      </c>
      <c r="D4619" s="61" t="s">
        <v>1640</v>
      </c>
      <c r="E4619" s="61" t="s">
        <v>49</v>
      </c>
      <c r="F4619" s="61">
        <v>78640</v>
      </c>
      <c r="G4619" s="62" t="s">
        <v>1462</v>
      </c>
      <c r="H4619" s="63">
        <v>32.737037999999998</v>
      </c>
      <c r="I4619" s="64">
        <v>-97.133190999999997</v>
      </c>
      <c r="J4619" s="65" t="s">
        <v>50</v>
      </c>
      <c r="K4619" s="66" t="s">
        <v>51</v>
      </c>
      <c r="L4619" s="62" t="s">
        <v>58</v>
      </c>
      <c r="M4619" s="69"/>
      <c r="N4619" s="65" t="s">
        <v>50</v>
      </c>
      <c r="O4619" s="66" t="s">
        <v>58</v>
      </c>
      <c r="P4619" s="69"/>
      <c r="Q4619" s="55" t="str">
        <f t="shared" si="71"/>
        <v>Non-Lead</v>
      </c>
      <c r="R4619" s="70" t="s">
        <v>51</v>
      </c>
      <c r="S4619" s="70" t="s">
        <v>51</v>
      </c>
      <c r="T4619" s="70"/>
      <c r="U4619" s="71" t="s">
        <v>53</v>
      </c>
      <c r="V4619" s="71" t="s">
        <v>51</v>
      </c>
      <c r="W4619" s="71" t="s">
        <v>51</v>
      </c>
      <c r="X4619" s="71" t="s">
        <v>51</v>
      </c>
      <c r="Y4619" s="72" t="str">
        <f>IF((OR((AND('[1]PWS Information'!$E$10="CWS",U4619="Single Family Residence",Q4619="Lead")),
(AND('[1]PWS Information'!$E$10="CWS",U4619="Multiple Family Residence",'[1]PWS Information'!$E$11="Yes",Q4619="Lead")),
(AND('[1]PWS Information'!$E$10="NTNC",Q4619="Lead")))),"Tier 1",
IF((OR((AND('[1]PWS Information'!$E$10="CWS",U4619="Multiple Family Residence",'[1]PWS Information'!$E$11="No",Q4619="Lead")),
(AND('[1]PWS Information'!$E$10="CWS",U4619="Other",Q4619="Lead")),
(AND('[1]PWS Information'!$E$10="CWS",U4619="Building",Q4619="Lead")))),"Tier 2",
IF((OR((AND('[1]PWS Information'!$E$10="CWS",U4619="Single Family Residence",Q4619="Galvanized Requiring Replacement")),
(AND('[1]PWS Information'!$E$10="CWS",U4619="Single Family Residence",Q4619="Galvanized Requiring Replacement",R4619="Yes")),
(AND('[1]PWS Information'!$E$10="NTNC",Q4619="Galvanized Requiring Replacement")),
(AND('[1]PWS Information'!$E$10="NTNC",U4619="Single Family Residence",R4619="Yes")))),"Tier 3",
IF((OR((AND('[1]PWS Information'!$E$10="CWS",U4619="Single Family Residence",S4619="Yes",Q4619="Non-Lead", J4619="Non-Lead - Copper",L4619="Before 1989")),
(AND('[1]PWS Information'!$E$10="CWS",U4619="Single Family Residence",S4619="Yes",Q4619="Non-Lead", N4619="Non-Lead - Copper",O4619="Before 1989")))),"Tier 4",
IF((OR((AND('[1]PWS Information'!$E$10="NTNC",Q4619="Non-Lead")),
(AND('[1]PWS Information'!$E$10="CWS",Q4619="Non-Lead",S4619="")),
(AND('[1]PWS Information'!$E$10="CWS",Q4619="Non-Lead",S4619="No")),
(AND('[1]PWS Information'!$E$10="CWS",Q4619="Non-Lead",S4619="Don't Know")),
(AND('[1]PWS Information'!$E$10="CWS",Q4619="Non-Lead", J4619="Non-Lead - Copper", S4619="Yes", L4619="Between 1989 and 2014")),
(AND('[1]PWS Information'!$E$10="CWS",Q4619="Non-Lead", J4619="Non-Lead - Copper", S4619="Yes", L4619="After 2014")),
(AND('[1]PWS Information'!$E$10="CWS",Q4619="Non-Lead", J4619="Non-Lead - Copper", S4619="Yes", L4619="Unknown")),
(AND('[1]PWS Information'!$E$10="CWS",Q4619="Non-Lead", N4619="Non-Lead - Copper", S4619="Yes", O4619="Between 1989 and 2014")),
(AND('[1]PWS Information'!$E$10="CWS",Q4619="Non-Lead", N4619="Non-Lead - Copper", S4619="Yes", O4619="After 2014")),
(AND('[1]PWS Information'!$E$10="CWS",Q4619="Non-Lead", N4619="Non-Lead - Copper", S4619="Yes", O4619="Unknown")),
(AND('[1]PWS Information'!$E$10="CWS",Q4619="Unknown")),
(AND('[1]PWS Information'!$E$10="NTNC",Q4619="Unknown")))),"Tier 5",
"")))))</f>
        <v>Tier 5</v>
      </c>
      <c r="Z4619" s="71"/>
      <c r="AA4619" s="71"/>
    </row>
    <row r="4620" spans="1:27" ht="57.6" x14ac:dyDescent="0.3">
      <c r="A4620" s="1"/>
      <c r="B4620" s="70">
        <v>16318752</v>
      </c>
      <c r="C4620" s="60">
        <v>100</v>
      </c>
      <c r="D4620" s="61" t="s">
        <v>1645</v>
      </c>
      <c r="E4620" s="61" t="s">
        <v>49</v>
      </c>
      <c r="F4620" s="61">
        <v>78640</v>
      </c>
      <c r="G4620" s="62" t="s">
        <v>1462</v>
      </c>
      <c r="H4620" s="63">
        <v>29.961569000000001</v>
      </c>
      <c r="I4620" s="64">
        <v>-97.842592999999994</v>
      </c>
      <c r="J4620" s="65" t="s">
        <v>50</v>
      </c>
      <c r="K4620" s="66" t="s">
        <v>51</v>
      </c>
      <c r="L4620" s="62" t="s">
        <v>58</v>
      </c>
      <c r="M4620" s="69"/>
      <c r="N4620" s="65" t="s">
        <v>50</v>
      </c>
      <c r="O4620" s="66" t="s">
        <v>58</v>
      </c>
      <c r="P4620" s="69"/>
      <c r="Q4620" s="55" t="str">
        <f t="shared" si="71"/>
        <v>Non-Lead</v>
      </c>
      <c r="R4620" s="70" t="s">
        <v>51</v>
      </c>
      <c r="S4620" s="70" t="s">
        <v>51</v>
      </c>
      <c r="T4620" s="70"/>
      <c r="U4620" s="71" t="s">
        <v>53</v>
      </c>
      <c r="V4620" s="71" t="s">
        <v>51</v>
      </c>
      <c r="W4620" s="71" t="s">
        <v>51</v>
      </c>
      <c r="X4620" s="71" t="s">
        <v>51</v>
      </c>
      <c r="Y4620" s="72" t="str">
        <f>IF((OR((AND('[1]PWS Information'!$E$10="CWS",U4620="Single Family Residence",Q4620="Lead")),
(AND('[1]PWS Information'!$E$10="CWS",U4620="Multiple Family Residence",'[1]PWS Information'!$E$11="Yes",Q4620="Lead")),
(AND('[1]PWS Information'!$E$10="NTNC",Q4620="Lead")))),"Tier 1",
IF((OR((AND('[1]PWS Information'!$E$10="CWS",U4620="Multiple Family Residence",'[1]PWS Information'!$E$11="No",Q4620="Lead")),
(AND('[1]PWS Information'!$E$10="CWS",U4620="Other",Q4620="Lead")),
(AND('[1]PWS Information'!$E$10="CWS",U4620="Building",Q4620="Lead")))),"Tier 2",
IF((OR((AND('[1]PWS Information'!$E$10="CWS",U4620="Single Family Residence",Q4620="Galvanized Requiring Replacement")),
(AND('[1]PWS Information'!$E$10="CWS",U4620="Single Family Residence",Q4620="Galvanized Requiring Replacement",R4620="Yes")),
(AND('[1]PWS Information'!$E$10="NTNC",Q4620="Galvanized Requiring Replacement")),
(AND('[1]PWS Information'!$E$10="NTNC",U4620="Single Family Residence",R4620="Yes")))),"Tier 3",
IF((OR((AND('[1]PWS Information'!$E$10="CWS",U4620="Single Family Residence",S4620="Yes",Q4620="Non-Lead", J4620="Non-Lead - Copper",L4620="Before 1989")),
(AND('[1]PWS Information'!$E$10="CWS",U4620="Single Family Residence",S4620="Yes",Q4620="Non-Lead", N4620="Non-Lead - Copper",O4620="Before 1989")))),"Tier 4",
IF((OR((AND('[1]PWS Information'!$E$10="NTNC",Q4620="Non-Lead")),
(AND('[1]PWS Information'!$E$10="CWS",Q4620="Non-Lead",S4620="")),
(AND('[1]PWS Information'!$E$10="CWS",Q4620="Non-Lead",S4620="No")),
(AND('[1]PWS Information'!$E$10="CWS",Q4620="Non-Lead",S4620="Don't Know")),
(AND('[1]PWS Information'!$E$10="CWS",Q4620="Non-Lead", J4620="Non-Lead - Copper", S4620="Yes", L4620="Between 1989 and 2014")),
(AND('[1]PWS Information'!$E$10="CWS",Q4620="Non-Lead", J4620="Non-Lead - Copper", S4620="Yes", L4620="After 2014")),
(AND('[1]PWS Information'!$E$10="CWS",Q4620="Non-Lead", J4620="Non-Lead - Copper", S4620="Yes", L4620="Unknown")),
(AND('[1]PWS Information'!$E$10="CWS",Q4620="Non-Lead", N4620="Non-Lead - Copper", S4620="Yes", O4620="Between 1989 and 2014")),
(AND('[1]PWS Information'!$E$10="CWS",Q4620="Non-Lead", N4620="Non-Lead - Copper", S4620="Yes", O4620="After 2014")),
(AND('[1]PWS Information'!$E$10="CWS",Q4620="Non-Lead", N4620="Non-Lead - Copper", S4620="Yes", O4620="Unknown")),
(AND('[1]PWS Information'!$E$10="CWS",Q4620="Unknown")),
(AND('[1]PWS Information'!$E$10="NTNC",Q4620="Unknown")))),"Tier 5",
"")))))</f>
        <v>Tier 5</v>
      </c>
      <c r="Z4620" s="71"/>
      <c r="AA4620" s="71"/>
    </row>
    <row r="4621" spans="1:27" ht="57.6" x14ac:dyDescent="0.3">
      <c r="A4621" s="1"/>
      <c r="B4621" s="70">
        <v>12113566</v>
      </c>
      <c r="C4621" s="60">
        <v>101</v>
      </c>
      <c r="D4621" s="61" t="s">
        <v>1645</v>
      </c>
      <c r="E4621" s="61" t="s">
        <v>49</v>
      </c>
      <c r="F4621" s="61">
        <v>78640</v>
      </c>
      <c r="G4621" s="62" t="s">
        <v>1462</v>
      </c>
      <c r="H4621" s="63">
        <v>29.961451</v>
      </c>
      <c r="I4621" s="64">
        <v>-97.842725999999999</v>
      </c>
      <c r="J4621" s="65" t="s">
        <v>50</v>
      </c>
      <c r="K4621" s="66" t="s">
        <v>51</v>
      </c>
      <c r="L4621" s="62" t="s">
        <v>58</v>
      </c>
      <c r="M4621" s="69"/>
      <c r="N4621" s="65" t="s">
        <v>50</v>
      </c>
      <c r="O4621" s="66" t="s">
        <v>58</v>
      </c>
      <c r="P4621" s="69"/>
      <c r="Q4621" s="55" t="str">
        <f t="shared" ref="Q4621:Q4684" si="72">IF((OR(J4621="Lead")),"Lead",
IF((OR(N4621="Lead")),"Lead",
IF((OR(J4621="Lead-lined galvanized")),"Lead",
IF((OR(N4621="Lead-lined galvanized")),"Lead",
IF((OR((AND(J4621="Unknown - Likely Lead",N4621="Galvanized")),
(AND(J4621="Unknown - Unlikely Lead",N4621="Galvanized")),
(AND(J4621="Unknown - Material Unknown",N4621="Galvanized")))),"Galvanized Requiring Replacement",
IF((OR((AND(J4621="Non-lead - Copper",K4621="Yes",N4621="Galvanized")),
(AND(J4621="Non-lead - Copper",K4621="Don't know",N4621="Galvanized")),
(AND(J4621="Non-lead - Copper",K4621="",N4621="Galvanized")),
(AND(J4621="Non-lead - Plastic",K4621="Yes",N4621="Galvanized")),
(AND(J4621="Non-lead - Plastic",K4621="Don't know",N4621="Galvanized")),
(AND(J4621="Non-lead - Plastic",K4621="",N4621="Galvanized")),
(AND(J4621="Non-lead",K4621="Yes",N4621="Galvanized")),
(AND(J4621="Non-lead",K4621="Don't know",N4621="Galvanized")),
(AND(J4621="Non-lead",K4621="",N4621="Galvanized")),
(AND(J4621="Non-lead - Other",K4621="Yes",N4621="Galvanized")),
(AND(J4621="Non-Lead - Other",K4621="Don't know",N4621="Galvanized")),
(AND(J4621="Galvanized",K4621="Yes",N4621="Galvanized")),
(AND(J4621="Galvanized",K4621="Don't know",N4621="Galvanized")),
(AND(J4621="Galvanized",K4621="",N4621="Galvanized")),
(AND(J4621="Non-Lead - Other",K4621="",N4621="Galvanized")))),"Galvanized Requiring Replacement",
IF((OR((AND(J4621="Non-lead - Copper",N4621="Non-lead - Copper")),
(AND(J4621="Non-lead - Copper",N4621="Non-lead - Plastic")),
(AND(J4621="Non-lead - Copper",N4621="Non-lead - Other")),
(AND(J4621="Non-lead - Copper",N4621="Non-lead")),
(AND(J4621="Non-lead - Plastic",N4621="Non-lead - Copper")),
(AND(J4621="Non-lead - Plastic",N4621="Non-lead - Plastic")),
(AND(J4621="Non-lead - Plastic",N4621="Non-lead - Other")),
(AND(J4621="Non-lead - Plastic",N4621="Non-lead")),
(AND(J4621="Non-lead",N4621="Non-lead - Copper")),
(AND(J4621="Non-lead",N4621="Non-lead - Plastic")),
(AND(J4621="Non-lead",N4621="Non-lead - Other")),
(AND(J4621="Non-lead",N4621="Non-lead")),
(AND(J4621="Non-lead - Other",N4621="Non-lead - Copper")),
(AND(J4621="Non-Lead - Other",N4621="Non-lead - Plastic")),
(AND(J4621="Non-Lead - Other",N4621="Non-lead")),
(AND(J4621="Non-Lead - Other",N4621="Non-lead - Other")))),"Non-Lead",
IF((OR((AND(J4621="Galvanized",N4621="Non-lead")),
(AND(J4621="Galvanized",N4621="Non-lead - Copper")),
(AND(J4621="Galvanized",N4621="Non-lead - Plastic")),
(AND(J4621="Galvanized",N4621="Non-lead")),
(AND(J4621="Galvanized",N4621="Non-lead - Other")))),"Non-Lead",
IF((OR((AND(J4621="Non-lead - Copper",K4621="No",N4621="Galvanized")),
(AND(J4621="Non-lead - Plastic",K4621="No",N4621="Galvanized")),
(AND(J4621="Non-lead",K4621="No",N4621="Galvanized")),
(AND(J4621="Galvanized",K4621="No",N4621="Galvanized")),
(AND(J4621="Non-lead - Other",K4621="No",N4621="Galvanized")))),"Non-lead",
IF((OR((AND(J4621="Unknown - Likely Lead",N4621="Unknown - Likely Lead")),
(AND(J4621="Unknown - Likely Lead",N4621="Unknown - Unlikely Lead")),
(AND(J4621="Unknown - Likely Lead",N4621="Unknown - Material Unknown")),
(AND(J4621="Unknown - Unlikely Lead",N4621="Unknown - Likely Lead")),
(AND(J4621="Unknown - Unlikely Lead",N4621="Unknown - Unlikely Lead")),
(AND(J4621="Unknown - Unlikely Lead",N4621="Unknown - Material Unknown")),
(AND(J4621="Unknown - Material Unknown",N4621="Unknown - Likely Lead")),
(AND(J4621="Unknown - Material Unknown",N4621="Unknown - Unlikely Lead")),
(AND(J4621="Unknown - Material Unknown",N4621="Unknown - Material Unknown")))),"Unknown",
IF((OR((AND(J4621="Unknown - Likely Lead",N4621="Non-lead - Copper")),
(AND(J4621="Unknown - Likely Lead",N4621="Non-lead - Plastic")),
(AND(J4621="Unknown - Likely Lead",N4621="Non-lead")),
(AND(J4621="Unknown - Likely Lead",N4621="Non-lead - Other")),
(AND(J4621="Unknown - Unlikely Lead",N4621="Non-lead - Copper")),
(AND(J4621="Unknown - Unlikely Lead",N4621="Non-lead - Plastic")),
(AND(J4621="Unknown - Unlikely Lead",N4621="Non-lead")),
(AND(J4621="Unknown - Unlikely Lead",N4621="Non-lead - Other")),
(AND(J4621="Unknown - Material Unknown",N4621="Non-lead - Copper")),
(AND(J4621="Unknown - Material Unknown",N4621="Non-lead - Plastic")),
(AND(J4621="Unknown - Material Unknown",N4621="Non-lead")),
(AND(J4621="Unknown - Material Unknown",N4621="Non-lead - Other")))),"Unknown",
IF((OR((AND(J4621="Non-lead - Copper",N4621="Unknown - Likely Lead")),
(AND(J4621="Non-lead - Copper",N4621="Unknown - Unlikely Lead")),
(AND(J4621="Non-lead - Copper",N4621="Unknown - Material Unknown")),
(AND(J4621="Non-lead - Plastic",N4621="Unknown - Likely Lead")),
(AND(J4621="Non-lead - Plastic",N4621="Unknown - Unlikely Lead")),
(AND(J4621="Non-lead - Plastic",N4621="Unknown - Material Unknown")),
(AND(J4621="Non-lead",N4621="Unknown - Likely Lead")),
(AND(J4621="Non-lead",N4621="Unknown - Unlikely Lead")),
(AND(J4621="Non-lead",N4621="Unknown - Material Unknown")),
(AND(J4621="Non-lead - Other",N4621="Unknown - Likely Lead")),
(AND(J4621="Non-Lead - Other",N4621="Unknown - Unlikely Lead")),
(AND(J4621="Non-Lead - Other",N4621="Unknown - Material Unknown")))),"Unknown",
IF((OR((AND(J4621="Galvanized",N4621="Unknown - Likely Lead")),
(AND(J4621="Galvanized",N4621="Unknown - Unlikely Lead")),
(AND(J4621="Galvanized",N4621="Unknown - Material Unknown")))),"Unknown",
IF((OR((AND(J4621="Galvanized",N4621="")))),"Galvanized Requiring Replacement",
IF((OR((AND(J4621="Non-lead - Copper",N4621="")),
(AND(J4621="Non-lead - Plastic",N4621="")),
(AND(J4621="Non-lead",N4621="")),
(AND(J4621="Non-lead - Other",N4621="")))),"Non-lead",
IF((OR((AND(J4621="Unknown - Likely Lead",N4621="")),
(AND(J4621="Unknown - Unlikely Lead",N4621="")),
(AND(J4621="Unknown - Material Unknown",N4621="")))),"Unknown",
""))))))))))))))))</f>
        <v>Non-Lead</v>
      </c>
      <c r="R4621" s="70" t="s">
        <v>51</v>
      </c>
      <c r="S4621" s="70" t="s">
        <v>51</v>
      </c>
      <c r="T4621" s="70"/>
      <c r="U4621" s="71" t="s">
        <v>53</v>
      </c>
      <c r="V4621" s="71" t="s">
        <v>51</v>
      </c>
      <c r="W4621" s="71" t="s">
        <v>51</v>
      </c>
      <c r="X4621" s="71" t="s">
        <v>51</v>
      </c>
      <c r="Y4621" s="72" t="str">
        <f>IF((OR((AND('[1]PWS Information'!$E$10="CWS",U4621="Single Family Residence",Q4621="Lead")),
(AND('[1]PWS Information'!$E$10="CWS",U4621="Multiple Family Residence",'[1]PWS Information'!$E$11="Yes",Q4621="Lead")),
(AND('[1]PWS Information'!$E$10="NTNC",Q4621="Lead")))),"Tier 1",
IF((OR((AND('[1]PWS Information'!$E$10="CWS",U4621="Multiple Family Residence",'[1]PWS Information'!$E$11="No",Q4621="Lead")),
(AND('[1]PWS Information'!$E$10="CWS",U4621="Other",Q4621="Lead")),
(AND('[1]PWS Information'!$E$10="CWS",U4621="Building",Q4621="Lead")))),"Tier 2",
IF((OR((AND('[1]PWS Information'!$E$10="CWS",U4621="Single Family Residence",Q4621="Galvanized Requiring Replacement")),
(AND('[1]PWS Information'!$E$10="CWS",U4621="Single Family Residence",Q4621="Galvanized Requiring Replacement",R4621="Yes")),
(AND('[1]PWS Information'!$E$10="NTNC",Q4621="Galvanized Requiring Replacement")),
(AND('[1]PWS Information'!$E$10="NTNC",U4621="Single Family Residence",R4621="Yes")))),"Tier 3",
IF((OR((AND('[1]PWS Information'!$E$10="CWS",U4621="Single Family Residence",S4621="Yes",Q4621="Non-Lead", J4621="Non-Lead - Copper",L4621="Before 1989")),
(AND('[1]PWS Information'!$E$10="CWS",U4621="Single Family Residence",S4621="Yes",Q4621="Non-Lead", N4621="Non-Lead - Copper",O4621="Before 1989")))),"Tier 4",
IF((OR((AND('[1]PWS Information'!$E$10="NTNC",Q4621="Non-Lead")),
(AND('[1]PWS Information'!$E$10="CWS",Q4621="Non-Lead",S4621="")),
(AND('[1]PWS Information'!$E$10="CWS",Q4621="Non-Lead",S4621="No")),
(AND('[1]PWS Information'!$E$10="CWS",Q4621="Non-Lead",S4621="Don't Know")),
(AND('[1]PWS Information'!$E$10="CWS",Q4621="Non-Lead", J4621="Non-Lead - Copper", S4621="Yes", L4621="Between 1989 and 2014")),
(AND('[1]PWS Information'!$E$10="CWS",Q4621="Non-Lead", J4621="Non-Lead - Copper", S4621="Yes", L4621="After 2014")),
(AND('[1]PWS Information'!$E$10="CWS",Q4621="Non-Lead", J4621="Non-Lead - Copper", S4621="Yes", L4621="Unknown")),
(AND('[1]PWS Information'!$E$10="CWS",Q4621="Non-Lead", N4621="Non-Lead - Copper", S4621="Yes", O4621="Between 1989 and 2014")),
(AND('[1]PWS Information'!$E$10="CWS",Q4621="Non-Lead", N4621="Non-Lead - Copper", S4621="Yes", O4621="After 2014")),
(AND('[1]PWS Information'!$E$10="CWS",Q4621="Non-Lead", N4621="Non-Lead - Copper", S4621="Yes", O4621="Unknown")),
(AND('[1]PWS Information'!$E$10="CWS",Q4621="Unknown")),
(AND('[1]PWS Information'!$E$10="NTNC",Q4621="Unknown")))),"Tier 5",
"")))))</f>
        <v>Tier 5</v>
      </c>
      <c r="Z4621" s="71"/>
      <c r="AA4621" s="71"/>
    </row>
    <row r="4622" spans="1:27" ht="57.6" x14ac:dyDescent="0.3">
      <c r="A4622" s="17"/>
      <c r="B4622" s="70">
        <v>748623</v>
      </c>
      <c r="C4622" s="60">
        <v>112</v>
      </c>
      <c r="D4622" s="61" t="s">
        <v>1645</v>
      </c>
      <c r="E4622" s="61" t="s">
        <v>49</v>
      </c>
      <c r="F4622" s="61">
        <v>78640</v>
      </c>
      <c r="G4622" s="62" t="s">
        <v>1462</v>
      </c>
      <c r="H4622" s="63">
        <v>29.961623199999998</v>
      </c>
      <c r="I4622" s="64">
        <v>-97.8426568</v>
      </c>
      <c r="J4622" s="65" t="s">
        <v>50</v>
      </c>
      <c r="K4622" s="66" t="s">
        <v>51</v>
      </c>
      <c r="L4622" s="62" t="s">
        <v>58</v>
      </c>
      <c r="M4622" s="69"/>
      <c r="N4622" s="65" t="s">
        <v>50</v>
      </c>
      <c r="O4622" s="66" t="s">
        <v>58</v>
      </c>
      <c r="P4622" s="69"/>
      <c r="Q4622" s="55" t="str">
        <f t="shared" si="72"/>
        <v>Non-Lead</v>
      </c>
      <c r="R4622" s="70" t="s">
        <v>51</v>
      </c>
      <c r="S4622" s="70" t="s">
        <v>51</v>
      </c>
      <c r="T4622" s="70"/>
      <c r="U4622" s="71" t="s">
        <v>53</v>
      </c>
      <c r="V4622" s="71" t="s">
        <v>51</v>
      </c>
      <c r="W4622" s="71" t="s">
        <v>51</v>
      </c>
      <c r="X4622" s="71" t="s">
        <v>51</v>
      </c>
      <c r="Y4622" s="72" t="str">
        <f>IF((OR((AND('[1]PWS Information'!$E$10="CWS",U4622="Single Family Residence",Q4622="Lead")),
(AND('[1]PWS Information'!$E$10="CWS",U4622="Multiple Family Residence",'[1]PWS Information'!$E$11="Yes",Q4622="Lead")),
(AND('[1]PWS Information'!$E$10="NTNC",Q4622="Lead")))),"Tier 1",
IF((OR((AND('[1]PWS Information'!$E$10="CWS",U4622="Multiple Family Residence",'[1]PWS Information'!$E$11="No",Q4622="Lead")),
(AND('[1]PWS Information'!$E$10="CWS",U4622="Other",Q4622="Lead")),
(AND('[1]PWS Information'!$E$10="CWS",U4622="Building",Q4622="Lead")))),"Tier 2",
IF((OR((AND('[1]PWS Information'!$E$10="CWS",U4622="Single Family Residence",Q4622="Galvanized Requiring Replacement")),
(AND('[1]PWS Information'!$E$10="CWS",U4622="Single Family Residence",Q4622="Galvanized Requiring Replacement",R4622="Yes")),
(AND('[1]PWS Information'!$E$10="NTNC",Q4622="Galvanized Requiring Replacement")),
(AND('[1]PWS Information'!$E$10="NTNC",U4622="Single Family Residence",R4622="Yes")))),"Tier 3",
IF((OR((AND('[1]PWS Information'!$E$10="CWS",U4622="Single Family Residence",S4622="Yes",Q4622="Non-Lead", J4622="Non-Lead - Copper",L4622="Before 1989")),
(AND('[1]PWS Information'!$E$10="CWS",U4622="Single Family Residence",S4622="Yes",Q4622="Non-Lead", N4622="Non-Lead - Copper",O4622="Before 1989")))),"Tier 4",
IF((OR((AND('[1]PWS Information'!$E$10="NTNC",Q4622="Non-Lead")),
(AND('[1]PWS Information'!$E$10="CWS",Q4622="Non-Lead",S4622="")),
(AND('[1]PWS Information'!$E$10="CWS",Q4622="Non-Lead",S4622="No")),
(AND('[1]PWS Information'!$E$10="CWS",Q4622="Non-Lead",S4622="Don't Know")),
(AND('[1]PWS Information'!$E$10="CWS",Q4622="Non-Lead", J4622="Non-Lead - Copper", S4622="Yes", L4622="Between 1989 and 2014")),
(AND('[1]PWS Information'!$E$10="CWS",Q4622="Non-Lead", J4622="Non-Lead - Copper", S4622="Yes", L4622="After 2014")),
(AND('[1]PWS Information'!$E$10="CWS",Q4622="Non-Lead", J4622="Non-Lead - Copper", S4622="Yes", L4622="Unknown")),
(AND('[1]PWS Information'!$E$10="CWS",Q4622="Non-Lead", N4622="Non-Lead - Copper", S4622="Yes", O4622="Between 1989 and 2014")),
(AND('[1]PWS Information'!$E$10="CWS",Q4622="Non-Lead", N4622="Non-Lead - Copper", S4622="Yes", O4622="After 2014")),
(AND('[1]PWS Information'!$E$10="CWS",Q4622="Non-Lead", N4622="Non-Lead - Copper", S4622="Yes", O4622="Unknown")),
(AND('[1]PWS Information'!$E$10="CWS",Q4622="Unknown")),
(AND('[1]PWS Information'!$E$10="NTNC",Q4622="Unknown")))),"Tier 5",
"")))))</f>
        <v>Tier 5</v>
      </c>
      <c r="Z4622" s="71"/>
      <c r="AA4622" s="71"/>
    </row>
    <row r="4623" spans="1:27" ht="57.6" x14ac:dyDescent="0.3">
      <c r="A4623" s="1"/>
      <c r="B4623" s="70">
        <v>7979717</v>
      </c>
      <c r="C4623" s="60">
        <v>113</v>
      </c>
      <c r="D4623" s="61" t="s">
        <v>1645</v>
      </c>
      <c r="E4623" s="61" t="s">
        <v>49</v>
      </c>
      <c r="F4623" s="61">
        <v>78640</v>
      </c>
      <c r="G4623" s="62" t="s">
        <v>1462</v>
      </c>
      <c r="H4623" s="63">
        <v>29.961505200000001</v>
      </c>
      <c r="I4623" s="64">
        <v>-97.842789800000006</v>
      </c>
      <c r="J4623" s="65" t="s">
        <v>50</v>
      </c>
      <c r="K4623" s="66" t="s">
        <v>51</v>
      </c>
      <c r="L4623" s="62" t="s">
        <v>58</v>
      </c>
      <c r="M4623" s="69"/>
      <c r="N4623" s="65" t="s">
        <v>50</v>
      </c>
      <c r="O4623" s="66" t="s">
        <v>58</v>
      </c>
      <c r="P4623" s="69"/>
      <c r="Q4623" s="55" t="str">
        <f t="shared" si="72"/>
        <v>Non-Lead</v>
      </c>
      <c r="R4623" s="70" t="s">
        <v>51</v>
      </c>
      <c r="S4623" s="70" t="s">
        <v>51</v>
      </c>
      <c r="T4623" s="70"/>
      <c r="U4623" s="71" t="s">
        <v>53</v>
      </c>
      <c r="V4623" s="71" t="s">
        <v>51</v>
      </c>
      <c r="W4623" s="71" t="s">
        <v>51</v>
      </c>
      <c r="X4623" s="71" t="s">
        <v>51</v>
      </c>
      <c r="Y4623" s="72" t="str">
        <f>IF((OR((AND('[1]PWS Information'!$E$10="CWS",U4623="Single Family Residence",Q4623="Lead")),
(AND('[1]PWS Information'!$E$10="CWS",U4623="Multiple Family Residence",'[1]PWS Information'!$E$11="Yes",Q4623="Lead")),
(AND('[1]PWS Information'!$E$10="NTNC",Q4623="Lead")))),"Tier 1",
IF((OR((AND('[1]PWS Information'!$E$10="CWS",U4623="Multiple Family Residence",'[1]PWS Information'!$E$11="No",Q4623="Lead")),
(AND('[1]PWS Information'!$E$10="CWS",U4623="Other",Q4623="Lead")),
(AND('[1]PWS Information'!$E$10="CWS",U4623="Building",Q4623="Lead")))),"Tier 2",
IF((OR((AND('[1]PWS Information'!$E$10="CWS",U4623="Single Family Residence",Q4623="Galvanized Requiring Replacement")),
(AND('[1]PWS Information'!$E$10="CWS",U4623="Single Family Residence",Q4623="Galvanized Requiring Replacement",R4623="Yes")),
(AND('[1]PWS Information'!$E$10="NTNC",Q4623="Galvanized Requiring Replacement")),
(AND('[1]PWS Information'!$E$10="NTNC",U4623="Single Family Residence",R4623="Yes")))),"Tier 3",
IF((OR((AND('[1]PWS Information'!$E$10="CWS",U4623="Single Family Residence",S4623="Yes",Q4623="Non-Lead", J4623="Non-Lead - Copper",L4623="Before 1989")),
(AND('[1]PWS Information'!$E$10="CWS",U4623="Single Family Residence",S4623="Yes",Q4623="Non-Lead", N4623="Non-Lead - Copper",O4623="Before 1989")))),"Tier 4",
IF((OR((AND('[1]PWS Information'!$E$10="NTNC",Q4623="Non-Lead")),
(AND('[1]PWS Information'!$E$10="CWS",Q4623="Non-Lead",S4623="")),
(AND('[1]PWS Information'!$E$10="CWS",Q4623="Non-Lead",S4623="No")),
(AND('[1]PWS Information'!$E$10="CWS",Q4623="Non-Lead",S4623="Don't Know")),
(AND('[1]PWS Information'!$E$10="CWS",Q4623="Non-Lead", J4623="Non-Lead - Copper", S4623="Yes", L4623="Between 1989 and 2014")),
(AND('[1]PWS Information'!$E$10="CWS",Q4623="Non-Lead", J4623="Non-Lead - Copper", S4623="Yes", L4623="After 2014")),
(AND('[1]PWS Information'!$E$10="CWS",Q4623="Non-Lead", J4623="Non-Lead - Copper", S4623="Yes", L4623="Unknown")),
(AND('[1]PWS Information'!$E$10="CWS",Q4623="Non-Lead", N4623="Non-Lead - Copper", S4623="Yes", O4623="Between 1989 and 2014")),
(AND('[1]PWS Information'!$E$10="CWS",Q4623="Non-Lead", N4623="Non-Lead - Copper", S4623="Yes", O4623="After 2014")),
(AND('[1]PWS Information'!$E$10="CWS",Q4623="Non-Lead", N4623="Non-Lead - Copper", S4623="Yes", O4623="Unknown")),
(AND('[1]PWS Information'!$E$10="CWS",Q4623="Unknown")),
(AND('[1]PWS Information'!$E$10="NTNC",Q4623="Unknown")))),"Tier 5",
"")))))</f>
        <v>Tier 5</v>
      </c>
      <c r="Z4623" s="71"/>
      <c r="AA4623" s="71"/>
    </row>
    <row r="4624" spans="1:27" ht="57.6" x14ac:dyDescent="0.3">
      <c r="A4624" s="1"/>
      <c r="B4624" s="70">
        <v>16256133</v>
      </c>
      <c r="C4624" s="60">
        <v>124</v>
      </c>
      <c r="D4624" s="61" t="s">
        <v>1645</v>
      </c>
      <c r="E4624" s="61" t="s">
        <v>49</v>
      </c>
      <c r="F4624" s="61">
        <v>78640</v>
      </c>
      <c r="G4624" s="62" t="s">
        <v>1462</v>
      </c>
      <c r="H4624" s="63">
        <v>29.9616775</v>
      </c>
      <c r="I4624" s="64">
        <v>-97.842720600000007</v>
      </c>
      <c r="J4624" s="65" t="s">
        <v>50</v>
      </c>
      <c r="K4624" s="66" t="s">
        <v>51</v>
      </c>
      <c r="L4624" s="62" t="s">
        <v>58</v>
      </c>
      <c r="M4624" s="69"/>
      <c r="N4624" s="65" t="s">
        <v>50</v>
      </c>
      <c r="O4624" s="66" t="s">
        <v>58</v>
      </c>
      <c r="P4624" s="69"/>
      <c r="Q4624" s="55" t="str">
        <f t="shared" si="72"/>
        <v>Non-Lead</v>
      </c>
      <c r="R4624" s="70" t="s">
        <v>51</v>
      </c>
      <c r="S4624" s="70" t="s">
        <v>51</v>
      </c>
      <c r="T4624" s="70"/>
      <c r="U4624" s="71" t="s">
        <v>53</v>
      </c>
      <c r="V4624" s="71" t="s">
        <v>51</v>
      </c>
      <c r="W4624" s="71" t="s">
        <v>51</v>
      </c>
      <c r="X4624" s="71" t="s">
        <v>51</v>
      </c>
      <c r="Y4624" s="72" t="str">
        <f>IF((OR((AND('[1]PWS Information'!$E$10="CWS",U4624="Single Family Residence",Q4624="Lead")),
(AND('[1]PWS Information'!$E$10="CWS",U4624="Multiple Family Residence",'[1]PWS Information'!$E$11="Yes",Q4624="Lead")),
(AND('[1]PWS Information'!$E$10="NTNC",Q4624="Lead")))),"Tier 1",
IF((OR((AND('[1]PWS Information'!$E$10="CWS",U4624="Multiple Family Residence",'[1]PWS Information'!$E$11="No",Q4624="Lead")),
(AND('[1]PWS Information'!$E$10="CWS",U4624="Other",Q4624="Lead")),
(AND('[1]PWS Information'!$E$10="CWS",U4624="Building",Q4624="Lead")))),"Tier 2",
IF((OR((AND('[1]PWS Information'!$E$10="CWS",U4624="Single Family Residence",Q4624="Galvanized Requiring Replacement")),
(AND('[1]PWS Information'!$E$10="CWS",U4624="Single Family Residence",Q4624="Galvanized Requiring Replacement",R4624="Yes")),
(AND('[1]PWS Information'!$E$10="NTNC",Q4624="Galvanized Requiring Replacement")),
(AND('[1]PWS Information'!$E$10="NTNC",U4624="Single Family Residence",R4624="Yes")))),"Tier 3",
IF((OR((AND('[1]PWS Information'!$E$10="CWS",U4624="Single Family Residence",S4624="Yes",Q4624="Non-Lead", J4624="Non-Lead - Copper",L4624="Before 1989")),
(AND('[1]PWS Information'!$E$10="CWS",U4624="Single Family Residence",S4624="Yes",Q4624="Non-Lead", N4624="Non-Lead - Copper",O4624="Before 1989")))),"Tier 4",
IF((OR((AND('[1]PWS Information'!$E$10="NTNC",Q4624="Non-Lead")),
(AND('[1]PWS Information'!$E$10="CWS",Q4624="Non-Lead",S4624="")),
(AND('[1]PWS Information'!$E$10="CWS",Q4624="Non-Lead",S4624="No")),
(AND('[1]PWS Information'!$E$10="CWS",Q4624="Non-Lead",S4624="Don't Know")),
(AND('[1]PWS Information'!$E$10="CWS",Q4624="Non-Lead", J4624="Non-Lead - Copper", S4624="Yes", L4624="Between 1989 and 2014")),
(AND('[1]PWS Information'!$E$10="CWS",Q4624="Non-Lead", J4624="Non-Lead - Copper", S4624="Yes", L4624="After 2014")),
(AND('[1]PWS Information'!$E$10="CWS",Q4624="Non-Lead", J4624="Non-Lead - Copper", S4624="Yes", L4624="Unknown")),
(AND('[1]PWS Information'!$E$10="CWS",Q4624="Non-Lead", N4624="Non-Lead - Copper", S4624="Yes", O4624="Between 1989 and 2014")),
(AND('[1]PWS Information'!$E$10="CWS",Q4624="Non-Lead", N4624="Non-Lead - Copper", S4624="Yes", O4624="After 2014")),
(AND('[1]PWS Information'!$E$10="CWS",Q4624="Non-Lead", N4624="Non-Lead - Copper", S4624="Yes", O4624="Unknown")),
(AND('[1]PWS Information'!$E$10="CWS",Q4624="Unknown")),
(AND('[1]PWS Information'!$E$10="NTNC",Q4624="Unknown")))),"Tier 5",
"")))))</f>
        <v>Tier 5</v>
      </c>
      <c r="Z4624" s="71"/>
      <c r="AA4624" s="71"/>
    </row>
    <row r="4625" spans="1:27" ht="57.6" x14ac:dyDescent="0.3">
      <c r="A4625" s="1"/>
      <c r="B4625" s="70">
        <v>10089046</v>
      </c>
      <c r="C4625" s="60">
        <v>125</v>
      </c>
      <c r="D4625" s="61" t="s">
        <v>1645</v>
      </c>
      <c r="E4625" s="61" t="s">
        <v>49</v>
      </c>
      <c r="F4625" s="61">
        <v>78640</v>
      </c>
      <c r="G4625" s="62" t="s">
        <v>1462</v>
      </c>
      <c r="H4625" s="63">
        <v>29.9615595</v>
      </c>
      <c r="I4625" s="64">
        <v>-97.842853599999998</v>
      </c>
      <c r="J4625" s="65" t="s">
        <v>50</v>
      </c>
      <c r="K4625" s="66" t="s">
        <v>51</v>
      </c>
      <c r="L4625" s="62" t="s">
        <v>58</v>
      </c>
      <c r="M4625" s="69"/>
      <c r="N4625" s="65" t="s">
        <v>50</v>
      </c>
      <c r="O4625" s="66" t="s">
        <v>58</v>
      </c>
      <c r="P4625" s="69"/>
      <c r="Q4625" s="55" t="str">
        <f t="shared" si="72"/>
        <v>Non-Lead</v>
      </c>
      <c r="R4625" s="70" t="s">
        <v>51</v>
      </c>
      <c r="S4625" s="70" t="s">
        <v>51</v>
      </c>
      <c r="T4625" s="70"/>
      <c r="U4625" s="71" t="s">
        <v>53</v>
      </c>
      <c r="V4625" s="71" t="s">
        <v>51</v>
      </c>
      <c r="W4625" s="71" t="s">
        <v>51</v>
      </c>
      <c r="X4625" s="71" t="s">
        <v>51</v>
      </c>
      <c r="Y4625" s="72" t="str">
        <f>IF((OR((AND('[1]PWS Information'!$E$10="CWS",U4625="Single Family Residence",Q4625="Lead")),
(AND('[1]PWS Information'!$E$10="CWS",U4625="Multiple Family Residence",'[1]PWS Information'!$E$11="Yes",Q4625="Lead")),
(AND('[1]PWS Information'!$E$10="NTNC",Q4625="Lead")))),"Tier 1",
IF((OR((AND('[1]PWS Information'!$E$10="CWS",U4625="Multiple Family Residence",'[1]PWS Information'!$E$11="No",Q4625="Lead")),
(AND('[1]PWS Information'!$E$10="CWS",U4625="Other",Q4625="Lead")),
(AND('[1]PWS Information'!$E$10="CWS",U4625="Building",Q4625="Lead")))),"Tier 2",
IF((OR((AND('[1]PWS Information'!$E$10="CWS",U4625="Single Family Residence",Q4625="Galvanized Requiring Replacement")),
(AND('[1]PWS Information'!$E$10="CWS",U4625="Single Family Residence",Q4625="Galvanized Requiring Replacement",R4625="Yes")),
(AND('[1]PWS Information'!$E$10="NTNC",Q4625="Galvanized Requiring Replacement")),
(AND('[1]PWS Information'!$E$10="NTNC",U4625="Single Family Residence",R4625="Yes")))),"Tier 3",
IF((OR((AND('[1]PWS Information'!$E$10="CWS",U4625="Single Family Residence",S4625="Yes",Q4625="Non-Lead", J4625="Non-Lead - Copper",L4625="Before 1989")),
(AND('[1]PWS Information'!$E$10="CWS",U4625="Single Family Residence",S4625="Yes",Q4625="Non-Lead", N4625="Non-Lead - Copper",O4625="Before 1989")))),"Tier 4",
IF((OR((AND('[1]PWS Information'!$E$10="NTNC",Q4625="Non-Lead")),
(AND('[1]PWS Information'!$E$10="CWS",Q4625="Non-Lead",S4625="")),
(AND('[1]PWS Information'!$E$10="CWS",Q4625="Non-Lead",S4625="No")),
(AND('[1]PWS Information'!$E$10="CWS",Q4625="Non-Lead",S4625="Don't Know")),
(AND('[1]PWS Information'!$E$10="CWS",Q4625="Non-Lead", J4625="Non-Lead - Copper", S4625="Yes", L4625="Between 1989 and 2014")),
(AND('[1]PWS Information'!$E$10="CWS",Q4625="Non-Lead", J4625="Non-Lead - Copper", S4625="Yes", L4625="After 2014")),
(AND('[1]PWS Information'!$E$10="CWS",Q4625="Non-Lead", J4625="Non-Lead - Copper", S4625="Yes", L4625="Unknown")),
(AND('[1]PWS Information'!$E$10="CWS",Q4625="Non-Lead", N4625="Non-Lead - Copper", S4625="Yes", O4625="Between 1989 and 2014")),
(AND('[1]PWS Information'!$E$10="CWS",Q4625="Non-Lead", N4625="Non-Lead - Copper", S4625="Yes", O4625="After 2014")),
(AND('[1]PWS Information'!$E$10="CWS",Q4625="Non-Lead", N4625="Non-Lead - Copper", S4625="Yes", O4625="Unknown")),
(AND('[1]PWS Information'!$E$10="CWS",Q4625="Unknown")),
(AND('[1]PWS Information'!$E$10="NTNC",Q4625="Unknown")))),"Tier 5",
"")))))</f>
        <v>Tier 5</v>
      </c>
      <c r="Z4625" s="71"/>
      <c r="AA4625" s="71"/>
    </row>
    <row r="4626" spans="1:27" ht="57.6" x14ac:dyDescent="0.3">
      <c r="A4626" s="17"/>
      <c r="B4626" s="70">
        <v>10124263</v>
      </c>
      <c r="C4626" s="60">
        <v>136</v>
      </c>
      <c r="D4626" s="61" t="s">
        <v>1645</v>
      </c>
      <c r="E4626" s="61" t="s">
        <v>49</v>
      </c>
      <c r="F4626" s="61">
        <v>78640</v>
      </c>
      <c r="G4626" s="62" t="s">
        <v>1462</v>
      </c>
      <c r="H4626" s="63">
        <v>29.961731700000001</v>
      </c>
      <c r="I4626" s="64">
        <v>-97.842784399999999</v>
      </c>
      <c r="J4626" s="65" t="s">
        <v>50</v>
      </c>
      <c r="K4626" s="66" t="s">
        <v>51</v>
      </c>
      <c r="L4626" s="62" t="s">
        <v>58</v>
      </c>
      <c r="M4626" s="69"/>
      <c r="N4626" s="65" t="s">
        <v>50</v>
      </c>
      <c r="O4626" s="66" t="s">
        <v>58</v>
      </c>
      <c r="P4626" s="69"/>
      <c r="Q4626" s="55" t="str">
        <f t="shared" si="72"/>
        <v>Non-Lead</v>
      </c>
      <c r="R4626" s="70" t="s">
        <v>51</v>
      </c>
      <c r="S4626" s="70" t="s">
        <v>51</v>
      </c>
      <c r="T4626" s="70"/>
      <c r="U4626" s="71" t="s">
        <v>53</v>
      </c>
      <c r="V4626" s="71" t="s">
        <v>51</v>
      </c>
      <c r="W4626" s="71" t="s">
        <v>51</v>
      </c>
      <c r="X4626" s="71" t="s">
        <v>51</v>
      </c>
      <c r="Y4626" s="72" t="str">
        <f>IF((OR((AND('[1]PWS Information'!$E$10="CWS",U4626="Single Family Residence",Q4626="Lead")),
(AND('[1]PWS Information'!$E$10="CWS",U4626="Multiple Family Residence",'[1]PWS Information'!$E$11="Yes",Q4626="Lead")),
(AND('[1]PWS Information'!$E$10="NTNC",Q4626="Lead")))),"Tier 1",
IF((OR((AND('[1]PWS Information'!$E$10="CWS",U4626="Multiple Family Residence",'[1]PWS Information'!$E$11="No",Q4626="Lead")),
(AND('[1]PWS Information'!$E$10="CWS",U4626="Other",Q4626="Lead")),
(AND('[1]PWS Information'!$E$10="CWS",U4626="Building",Q4626="Lead")))),"Tier 2",
IF((OR((AND('[1]PWS Information'!$E$10="CWS",U4626="Single Family Residence",Q4626="Galvanized Requiring Replacement")),
(AND('[1]PWS Information'!$E$10="CWS",U4626="Single Family Residence",Q4626="Galvanized Requiring Replacement",R4626="Yes")),
(AND('[1]PWS Information'!$E$10="NTNC",Q4626="Galvanized Requiring Replacement")),
(AND('[1]PWS Information'!$E$10="NTNC",U4626="Single Family Residence",R4626="Yes")))),"Tier 3",
IF((OR((AND('[1]PWS Information'!$E$10="CWS",U4626="Single Family Residence",S4626="Yes",Q4626="Non-Lead", J4626="Non-Lead - Copper",L4626="Before 1989")),
(AND('[1]PWS Information'!$E$10="CWS",U4626="Single Family Residence",S4626="Yes",Q4626="Non-Lead", N4626="Non-Lead - Copper",O4626="Before 1989")))),"Tier 4",
IF((OR((AND('[1]PWS Information'!$E$10="NTNC",Q4626="Non-Lead")),
(AND('[1]PWS Information'!$E$10="CWS",Q4626="Non-Lead",S4626="")),
(AND('[1]PWS Information'!$E$10="CWS",Q4626="Non-Lead",S4626="No")),
(AND('[1]PWS Information'!$E$10="CWS",Q4626="Non-Lead",S4626="Don't Know")),
(AND('[1]PWS Information'!$E$10="CWS",Q4626="Non-Lead", J4626="Non-Lead - Copper", S4626="Yes", L4626="Between 1989 and 2014")),
(AND('[1]PWS Information'!$E$10="CWS",Q4626="Non-Lead", J4626="Non-Lead - Copper", S4626="Yes", L4626="After 2014")),
(AND('[1]PWS Information'!$E$10="CWS",Q4626="Non-Lead", J4626="Non-Lead - Copper", S4626="Yes", L4626="Unknown")),
(AND('[1]PWS Information'!$E$10="CWS",Q4626="Non-Lead", N4626="Non-Lead - Copper", S4626="Yes", O4626="Between 1989 and 2014")),
(AND('[1]PWS Information'!$E$10="CWS",Q4626="Non-Lead", N4626="Non-Lead - Copper", S4626="Yes", O4626="After 2014")),
(AND('[1]PWS Information'!$E$10="CWS",Q4626="Non-Lead", N4626="Non-Lead - Copper", S4626="Yes", O4626="Unknown")),
(AND('[1]PWS Information'!$E$10="CWS",Q4626="Unknown")),
(AND('[1]PWS Information'!$E$10="NTNC",Q4626="Unknown")))),"Tier 5",
"")))))</f>
        <v>Tier 5</v>
      </c>
      <c r="Z4626" s="71"/>
      <c r="AA4626" s="71"/>
    </row>
    <row r="4627" spans="1:27" ht="86.4" x14ac:dyDescent="0.3">
      <c r="A4627" s="1"/>
      <c r="B4627" s="70">
        <v>6394452</v>
      </c>
      <c r="C4627" s="60">
        <v>137</v>
      </c>
      <c r="D4627" s="61" t="s">
        <v>1645</v>
      </c>
      <c r="E4627" s="61" t="s">
        <v>49</v>
      </c>
      <c r="F4627" s="61">
        <v>78640</v>
      </c>
      <c r="G4627" s="62" t="s">
        <v>1646</v>
      </c>
      <c r="H4627" s="63">
        <v>29.9616778</v>
      </c>
      <c r="I4627" s="64">
        <v>-97.843399999999903</v>
      </c>
      <c r="J4627" s="65" t="s">
        <v>50</v>
      </c>
      <c r="K4627" s="66" t="s">
        <v>51</v>
      </c>
      <c r="L4627" s="62" t="s">
        <v>58</v>
      </c>
      <c r="M4627" s="69"/>
      <c r="N4627" s="65" t="s">
        <v>50</v>
      </c>
      <c r="O4627" s="66" t="s">
        <v>58</v>
      </c>
      <c r="P4627" s="69"/>
      <c r="Q4627" s="55" t="str">
        <f t="shared" si="72"/>
        <v>Non-Lead</v>
      </c>
      <c r="R4627" s="70" t="s">
        <v>51</v>
      </c>
      <c r="S4627" s="70" t="s">
        <v>51</v>
      </c>
      <c r="T4627" s="70"/>
      <c r="U4627" s="71" t="s">
        <v>53</v>
      </c>
      <c r="V4627" s="71" t="s">
        <v>51</v>
      </c>
      <c r="W4627" s="71" t="s">
        <v>51</v>
      </c>
      <c r="X4627" s="71" t="s">
        <v>51</v>
      </c>
      <c r="Y4627" s="72" t="str">
        <f>IF((OR((AND('[1]PWS Information'!$E$10="CWS",U4627="Single Family Residence",Q4627="Lead")),
(AND('[1]PWS Information'!$E$10="CWS",U4627="Multiple Family Residence",'[1]PWS Information'!$E$11="Yes",Q4627="Lead")),
(AND('[1]PWS Information'!$E$10="NTNC",Q4627="Lead")))),"Tier 1",
IF((OR((AND('[1]PWS Information'!$E$10="CWS",U4627="Multiple Family Residence",'[1]PWS Information'!$E$11="No",Q4627="Lead")),
(AND('[1]PWS Information'!$E$10="CWS",U4627="Other",Q4627="Lead")),
(AND('[1]PWS Information'!$E$10="CWS",U4627="Building",Q4627="Lead")))),"Tier 2",
IF((OR((AND('[1]PWS Information'!$E$10="CWS",U4627="Single Family Residence",Q4627="Galvanized Requiring Replacement")),
(AND('[1]PWS Information'!$E$10="CWS",U4627="Single Family Residence",Q4627="Galvanized Requiring Replacement",R4627="Yes")),
(AND('[1]PWS Information'!$E$10="NTNC",Q4627="Galvanized Requiring Replacement")),
(AND('[1]PWS Information'!$E$10="NTNC",U4627="Single Family Residence",R4627="Yes")))),"Tier 3",
IF((OR((AND('[1]PWS Information'!$E$10="CWS",U4627="Single Family Residence",S4627="Yes",Q4627="Non-Lead", J4627="Non-Lead - Copper",L4627="Before 1989")),
(AND('[1]PWS Information'!$E$10="CWS",U4627="Single Family Residence",S4627="Yes",Q4627="Non-Lead", N4627="Non-Lead - Copper",O4627="Before 1989")))),"Tier 4",
IF((OR((AND('[1]PWS Information'!$E$10="NTNC",Q4627="Non-Lead")),
(AND('[1]PWS Information'!$E$10="CWS",Q4627="Non-Lead",S4627="")),
(AND('[1]PWS Information'!$E$10="CWS",Q4627="Non-Lead",S4627="No")),
(AND('[1]PWS Information'!$E$10="CWS",Q4627="Non-Lead",S4627="Don't Know")),
(AND('[1]PWS Information'!$E$10="CWS",Q4627="Non-Lead", J4627="Non-Lead - Copper", S4627="Yes", L4627="Between 1989 and 2014")),
(AND('[1]PWS Information'!$E$10="CWS",Q4627="Non-Lead", J4627="Non-Lead - Copper", S4627="Yes", L4627="After 2014")),
(AND('[1]PWS Information'!$E$10="CWS",Q4627="Non-Lead", J4627="Non-Lead - Copper", S4627="Yes", L4627="Unknown")),
(AND('[1]PWS Information'!$E$10="CWS",Q4627="Non-Lead", N4627="Non-Lead - Copper", S4627="Yes", O4627="Between 1989 and 2014")),
(AND('[1]PWS Information'!$E$10="CWS",Q4627="Non-Lead", N4627="Non-Lead - Copper", S4627="Yes", O4627="After 2014")),
(AND('[1]PWS Information'!$E$10="CWS",Q4627="Non-Lead", N4627="Non-Lead - Copper", S4627="Yes", O4627="Unknown")),
(AND('[1]PWS Information'!$E$10="CWS",Q4627="Unknown")),
(AND('[1]PWS Information'!$E$10="NTNC",Q4627="Unknown")))),"Tier 5",
"")))))</f>
        <v>Tier 5</v>
      </c>
      <c r="Z4627" s="71"/>
      <c r="AA4627" s="71"/>
    </row>
    <row r="4628" spans="1:27" ht="57.6" x14ac:dyDescent="0.3">
      <c r="A4628" s="1"/>
      <c r="B4628" s="70">
        <v>15784745</v>
      </c>
      <c r="C4628" s="60">
        <v>148</v>
      </c>
      <c r="D4628" s="61" t="s">
        <v>1645</v>
      </c>
      <c r="E4628" s="61" t="s">
        <v>49</v>
      </c>
      <c r="F4628" s="61">
        <v>78640</v>
      </c>
      <c r="G4628" s="62" t="s">
        <v>1462</v>
      </c>
      <c r="H4628" s="63">
        <v>29.962213899999998</v>
      </c>
      <c r="I4628" s="64">
        <v>-97.843080555555503</v>
      </c>
      <c r="J4628" s="65" t="s">
        <v>50</v>
      </c>
      <c r="K4628" s="66" t="s">
        <v>51</v>
      </c>
      <c r="L4628" s="62" t="s">
        <v>58</v>
      </c>
      <c r="M4628" s="69"/>
      <c r="N4628" s="65" t="s">
        <v>50</v>
      </c>
      <c r="O4628" s="66" t="s">
        <v>58</v>
      </c>
      <c r="P4628" s="69"/>
      <c r="Q4628" s="55" t="str">
        <f t="shared" si="72"/>
        <v>Non-Lead</v>
      </c>
      <c r="R4628" s="70" t="s">
        <v>51</v>
      </c>
      <c r="S4628" s="70" t="s">
        <v>51</v>
      </c>
      <c r="T4628" s="70"/>
      <c r="U4628" s="71" t="s">
        <v>53</v>
      </c>
      <c r="V4628" s="71" t="s">
        <v>51</v>
      </c>
      <c r="W4628" s="71" t="s">
        <v>51</v>
      </c>
      <c r="X4628" s="71" t="s">
        <v>51</v>
      </c>
      <c r="Y4628" s="72" t="str">
        <f>IF((OR((AND('[1]PWS Information'!$E$10="CWS",U4628="Single Family Residence",Q4628="Lead")),
(AND('[1]PWS Information'!$E$10="CWS",U4628="Multiple Family Residence",'[1]PWS Information'!$E$11="Yes",Q4628="Lead")),
(AND('[1]PWS Information'!$E$10="NTNC",Q4628="Lead")))),"Tier 1",
IF((OR((AND('[1]PWS Information'!$E$10="CWS",U4628="Multiple Family Residence",'[1]PWS Information'!$E$11="No",Q4628="Lead")),
(AND('[1]PWS Information'!$E$10="CWS",U4628="Other",Q4628="Lead")),
(AND('[1]PWS Information'!$E$10="CWS",U4628="Building",Q4628="Lead")))),"Tier 2",
IF((OR((AND('[1]PWS Information'!$E$10="CWS",U4628="Single Family Residence",Q4628="Galvanized Requiring Replacement")),
(AND('[1]PWS Information'!$E$10="CWS",U4628="Single Family Residence",Q4628="Galvanized Requiring Replacement",R4628="Yes")),
(AND('[1]PWS Information'!$E$10="NTNC",Q4628="Galvanized Requiring Replacement")),
(AND('[1]PWS Information'!$E$10="NTNC",U4628="Single Family Residence",R4628="Yes")))),"Tier 3",
IF((OR((AND('[1]PWS Information'!$E$10="CWS",U4628="Single Family Residence",S4628="Yes",Q4628="Non-Lead", J4628="Non-Lead - Copper",L4628="Before 1989")),
(AND('[1]PWS Information'!$E$10="CWS",U4628="Single Family Residence",S4628="Yes",Q4628="Non-Lead", N4628="Non-Lead - Copper",O4628="Before 1989")))),"Tier 4",
IF((OR((AND('[1]PWS Information'!$E$10="NTNC",Q4628="Non-Lead")),
(AND('[1]PWS Information'!$E$10="CWS",Q4628="Non-Lead",S4628="")),
(AND('[1]PWS Information'!$E$10="CWS",Q4628="Non-Lead",S4628="No")),
(AND('[1]PWS Information'!$E$10="CWS",Q4628="Non-Lead",S4628="Don't Know")),
(AND('[1]PWS Information'!$E$10="CWS",Q4628="Non-Lead", J4628="Non-Lead - Copper", S4628="Yes", L4628="Between 1989 and 2014")),
(AND('[1]PWS Information'!$E$10="CWS",Q4628="Non-Lead", J4628="Non-Lead - Copper", S4628="Yes", L4628="After 2014")),
(AND('[1]PWS Information'!$E$10="CWS",Q4628="Non-Lead", J4628="Non-Lead - Copper", S4628="Yes", L4628="Unknown")),
(AND('[1]PWS Information'!$E$10="CWS",Q4628="Non-Lead", N4628="Non-Lead - Copper", S4628="Yes", O4628="Between 1989 and 2014")),
(AND('[1]PWS Information'!$E$10="CWS",Q4628="Non-Lead", N4628="Non-Lead - Copper", S4628="Yes", O4628="After 2014")),
(AND('[1]PWS Information'!$E$10="CWS",Q4628="Non-Lead", N4628="Non-Lead - Copper", S4628="Yes", O4628="Unknown")),
(AND('[1]PWS Information'!$E$10="CWS",Q4628="Unknown")),
(AND('[1]PWS Information'!$E$10="NTNC",Q4628="Unknown")))),"Tier 5",
"")))))</f>
        <v>Tier 5</v>
      </c>
      <c r="Z4628" s="71"/>
      <c r="AA4628" s="71"/>
    </row>
    <row r="4629" spans="1:27" ht="57.6" x14ac:dyDescent="0.3">
      <c r="A4629" s="1"/>
      <c r="B4629" s="70">
        <v>16255460</v>
      </c>
      <c r="C4629" s="60">
        <v>149</v>
      </c>
      <c r="D4629" s="61" t="s">
        <v>1645</v>
      </c>
      <c r="E4629" s="61" t="s">
        <v>49</v>
      </c>
      <c r="F4629" s="61">
        <v>78640</v>
      </c>
      <c r="G4629" s="62" t="s">
        <v>1462</v>
      </c>
      <c r="H4629" s="63">
        <v>29.961668</v>
      </c>
      <c r="I4629" s="64">
        <v>-97.842981199999997</v>
      </c>
      <c r="J4629" s="65" t="s">
        <v>50</v>
      </c>
      <c r="K4629" s="66" t="s">
        <v>51</v>
      </c>
      <c r="L4629" s="62" t="s">
        <v>58</v>
      </c>
      <c r="M4629" s="69"/>
      <c r="N4629" s="65" t="s">
        <v>50</v>
      </c>
      <c r="O4629" s="66" t="s">
        <v>58</v>
      </c>
      <c r="P4629" s="69"/>
      <c r="Q4629" s="55" t="str">
        <f t="shared" si="72"/>
        <v>Non-Lead</v>
      </c>
      <c r="R4629" s="70" t="s">
        <v>51</v>
      </c>
      <c r="S4629" s="70" t="s">
        <v>51</v>
      </c>
      <c r="T4629" s="70"/>
      <c r="U4629" s="71" t="s">
        <v>53</v>
      </c>
      <c r="V4629" s="71" t="s">
        <v>51</v>
      </c>
      <c r="W4629" s="71" t="s">
        <v>51</v>
      </c>
      <c r="X4629" s="71" t="s">
        <v>51</v>
      </c>
      <c r="Y4629" s="72" t="str">
        <f>IF((OR((AND('[1]PWS Information'!$E$10="CWS",U4629="Single Family Residence",Q4629="Lead")),
(AND('[1]PWS Information'!$E$10="CWS",U4629="Multiple Family Residence",'[1]PWS Information'!$E$11="Yes",Q4629="Lead")),
(AND('[1]PWS Information'!$E$10="NTNC",Q4629="Lead")))),"Tier 1",
IF((OR((AND('[1]PWS Information'!$E$10="CWS",U4629="Multiple Family Residence",'[1]PWS Information'!$E$11="No",Q4629="Lead")),
(AND('[1]PWS Information'!$E$10="CWS",U4629="Other",Q4629="Lead")),
(AND('[1]PWS Information'!$E$10="CWS",U4629="Building",Q4629="Lead")))),"Tier 2",
IF((OR((AND('[1]PWS Information'!$E$10="CWS",U4629="Single Family Residence",Q4629="Galvanized Requiring Replacement")),
(AND('[1]PWS Information'!$E$10="CWS",U4629="Single Family Residence",Q4629="Galvanized Requiring Replacement",R4629="Yes")),
(AND('[1]PWS Information'!$E$10="NTNC",Q4629="Galvanized Requiring Replacement")),
(AND('[1]PWS Information'!$E$10="NTNC",U4629="Single Family Residence",R4629="Yes")))),"Tier 3",
IF((OR((AND('[1]PWS Information'!$E$10="CWS",U4629="Single Family Residence",S4629="Yes",Q4629="Non-Lead", J4629="Non-Lead - Copper",L4629="Before 1989")),
(AND('[1]PWS Information'!$E$10="CWS",U4629="Single Family Residence",S4629="Yes",Q4629="Non-Lead", N4629="Non-Lead - Copper",O4629="Before 1989")))),"Tier 4",
IF((OR((AND('[1]PWS Information'!$E$10="NTNC",Q4629="Non-Lead")),
(AND('[1]PWS Information'!$E$10="CWS",Q4629="Non-Lead",S4629="")),
(AND('[1]PWS Information'!$E$10="CWS",Q4629="Non-Lead",S4629="No")),
(AND('[1]PWS Information'!$E$10="CWS",Q4629="Non-Lead",S4629="Don't Know")),
(AND('[1]PWS Information'!$E$10="CWS",Q4629="Non-Lead", J4629="Non-Lead - Copper", S4629="Yes", L4629="Between 1989 and 2014")),
(AND('[1]PWS Information'!$E$10="CWS",Q4629="Non-Lead", J4629="Non-Lead - Copper", S4629="Yes", L4629="After 2014")),
(AND('[1]PWS Information'!$E$10="CWS",Q4629="Non-Lead", J4629="Non-Lead - Copper", S4629="Yes", L4629="Unknown")),
(AND('[1]PWS Information'!$E$10="CWS",Q4629="Non-Lead", N4629="Non-Lead - Copper", S4629="Yes", O4629="Between 1989 and 2014")),
(AND('[1]PWS Information'!$E$10="CWS",Q4629="Non-Lead", N4629="Non-Lead - Copper", S4629="Yes", O4629="After 2014")),
(AND('[1]PWS Information'!$E$10="CWS",Q4629="Non-Lead", N4629="Non-Lead - Copper", S4629="Yes", O4629="Unknown")),
(AND('[1]PWS Information'!$E$10="CWS",Q4629="Unknown")),
(AND('[1]PWS Information'!$E$10="NTNC",Q4629="Unknown")))),"Tier 5",
"")))))</f>
        <v>Tier 5</v>
      </c>
      <c r="Z4629" s="71"/>
      <c r="AA4629" s="71"/>
    </row>
    <row r="4630" spans="1:27" ht="72" x14ac:dyDescent="0.3">
      <c r="A4630" s="17"/>
      <c r="B4630" s="70">
        <v>15806743</v>
      </c>
      <c r="C4630" s="60">
        <v>160</v>
      </c>
      <c r="D4630" s="61" t="s">
        <v>1645</v>
      </c>
      <c r="E4630" s="61" t="s">
        <v>49</v>
      </c>
      <c r="F4630" s="61">
        <v>78640</v>
      </c>
      <c r="G4630" s="62" t="s">
        <v>1647</v>
      </c>
      <c r="H4630" s="63">
        <v>29.961840200000001</v>
      </c>
      <c r="I4630" s="64">
        <v>-97.842911999999998</v>
      </c>
      <c r="J4630" s="65" t="s">
        <v>50</v>
      </c>
      <c r="K4630" s="66" t="s">
        <v>51</v>
      </c>
      <c r="L4630" s="62" t="s">
        <v>58</v>
      </c>
      <c r="M4630" s="69"/>
      <c r="N4630" s="65" t="s">
        <v>50</v>
      </c>
      <c r="O4630" s="66" t="s">
        <v>58</v>
      </c>
      <c r="P4630" s="69"/>
      <c r="Q4630" s="55" t="str">
        <f t="shared" si="72"/>
        <v>Non-Lead</v>
      </c>
      <c r="R4630" s="70" t="s">
        <v>51</v>
      </c>
      <c r="S4630" s="70" t="s">
        <v>51</v>
      </c>
      <c r="T4630" s="70"/>
      <c r="U4630" s="71" t="s">
        <v>53</v>
      </c>
      <c r="V4630" s="71" t="s">
        <v>51</v>
      </c>
      <c r="W4630" s="71" t="s">
        <v>51</v>
      </c>
      <c r="X4630" s="71" t="s">
        <v>51</v>
      </c>
      <c r="Y4630" s="72" t="str">
        <f>IF((OR((AND('[1]PWS Information'!$E$10="CWS",U4630="Single Family Residence",Q4630="Lead")),
(AND('[1]PWS Information'!$E$10="CWS",U4630="Multiple Family Residence",'[1]PWS Information'!$E$11="Yes",Q4630="Lead")),
(AND('[1]PWS Information'!$E$10="NTNC",Q4630="Lead")))),"Tier 1",
IF((OR((AND('[1]PWS Information'!$E$10="CWS",U4630="Multiple Family Residence",'[1]PWS Information'!$E$11="No",Q4630="Lead")),
(AND('[1]PWS Information'!$E$10="CWS",U4630="Other",Q4630="Lead")),
(AND('[1]PWS Information'!$E$10="CWS",U4630="Building",Q4630="Lead")))),"Tier 2",
IF((OR((AND('[1]PWS Information'!$E$10="CWS",U4630="Single Family Residence",Q4630="Galvanized Requiring Replacement")),
(AND('[1]PWS Information'!$E$10="CWS",U4630="Single Family Residence",Q4630="Galvanized Requiring Replacement",R4630="Yes")),
(AND('[1]PWS Information'!$E$10="NTNC",Q4630="Galvanized Requiring Replacement")),
(AND('[1]PWS Information'!$E$10="NTNC",U4630="Single Family Residence",R4630="Yes")))),"Tier 3",
IF((OR((AND('[1]PWS Information'!$E$10="CWS",U4630="Single Family Residence",S4630="Yes",Q4630="Non-Lead", J4630="Non-Lead - Copper",L4630="Before 1989")),
(AND('[1]PWS Information'!$E$10="CWS",U4630="Single Family Residence",S4630="Yes",Q4630="Non-Lead", N4630="Non-Lead - Copper",O4630="Before 1989")))),"Tier 4",
IF((OR((AND('[1]PWS Information'!$E$10="NTNC",Q4630="Non-Lead")),
(AND('[1]PWS Information'!$E$10="CWS",Q4630="Non-Lead",S4630="")),
(AND('[1]PWS Information'!$E$10="CWS",Q4630="Non-Lead",S4630="No")),
(AND('[1]PWS Information'!$E$10="CWS",Q4630="Non-Lead",S4630="Don't Know")),
(AND('[1]PWS Information'!$E$10="CWS",Q4630="Non-Lead", J4630="Non-Lead - Copper", S4630="Yes", L4630="Between 1989 and 2014")),
(AND('[1]PWS Information'!$E$10="CWS",Q4630="Non-Lead", J4630="Non-Lead - Copper", S4630="Yes", L4630="After 2014")),
(AND('[1]PWS Information'!$E$10="CWS",Q4630="Non-Lead", J4630="Non-Lead - Copper", S4630="Yes", L4630="Unknown")),
(AND('[1]PWS Information'!$E$10="CWS",Q4630="Non-Lead", N4630="Non-Lead - Copper", S4630="Yes", O4630="Between 1989 and 2014")),
(AND('[1]PWS Information'!$E$10="CWS",Q4630="Non-Lead", N4630="Non-Lead - Copper", S4630="Yes", O4630="After 2014")),
(AND('[1]PWS Information'!$E$10="CWS",Q4630="Non-Lead", N4630="Non-Lead - Copper", S4630="Yes", O4630="Unknown")),
(AND('[1]PWS Information'!$E$10="CWS",Q4630="Unknown")),
(AND('[1]PWS Information'!$E$10="NTNC",Q4630="Unknown")))),"Tier 5",
"")))))</f>
        <v>Tier 5</v>
      </c>
      <c r="Z4630" s="71"/>
      <c r="AA4630" s="71"/>
    </row>
    <row r="4631" spans="1:27" ht="57.6" x14ac:dyDescent="0.3">
      <c r="A4631" s="1"/>
      <c r="B4631" s="70">
        <v>12896408</v>
      </c>
      <c r="C4631" s="60">
        <v>161</v>
      </c>
      <c r="D4631" s="61" t="s">
        <v>1645</v>
      </c>
      <c r="E4631" s="61" t="s">
        <v>49</v>
      </c>
      <c r="F4631" s="61">
        <v>78640</v>
      </c>
      <c r="G4631" s="62" t="s">
        <v>1462</v>
      </c>
      <c r="H4631" s="63">
        <v>29.961722200000001</v>
      </c>
      <c r="I4631" s="64">
        <v>-97.843045000000004</v>
      </c>
      <c r="J4631" s="65" t="s">
        <v>50</v>
      </c>
      <c r="K4631" s="66" t="s">
        <v>51</v>
      </c>
      <c r="L4631" s="62" t="s">
        <v>58</v>
      </c>
      <c r="M4631" s="69"/>
      <c r="N4631" s="65" t="s">
        <v>50</v>
      </c>
      <c r="O4631" s="66" t="s">
        <v>58</v>
      </c>
      <c r="P4631" s="69"/>
      <c r="Q4631" s="55" t="str">
        <f t="shared" si="72"/>
        <v>Non-Lead</v>
      </c>
      <c r="R4631" s="70" t="s">
        <v>51</v>
      </c>
      <c r="S4631" s="70" t="s">
        <v>51</v>
      </c>
      <c r="T4631" s="70"/>
      <c r="U4631" s="71" t="s">
        <v>53</v>
      </c>
      <c r="V4631" s="71" t="s">
        <v>51</v>
      </c>
      <c r="W4631" s="71" t="s">
        <v>51</v>
      </c>
      <c r="X4631" s="71" t="s">
        <v>51</v>
      </c>
      <c r="Y4631" s="72" t="str">
        <f>IF((OR((AND('[1]PWS Information'!$E$10="CWS",U4631="Single Family Residence",Q4631="Lead")),
(AND('[1]PWS Information'!$E$10="CWS",U4631="Multiple Family Residence",'[1]PWS Information'!$E$11="Yes",Q4631="Lead")),
(AND('[1]PWS Information'!$E$10="NTNC",Q4631="Lead")))),"Tier 1",
IF((OR((AND('[1]PWS Information'!$E$10="CWS",U4631="Multiple Family Residence",'[1]PWS Information'!$E$11="No",Q4631="Lead")),
(AND('[1]PWS Information'!$E$10="CWS",U4631="Other",Q4631="Lead")),
(AND('[1]PWS Information'!$E$10="CWS",U4631="Building",Q4631="Lead")))),"Tier 2",
IF((OR((AND('[1]PWS Information'!$E$10="CWS",U4631="Single Family Residence",Q4631="Galvanized Requiring Replacement")),
(AND('[1]PWS Information'!$E$10="CWS",U4631="Single Family Residence",Q4631="Galvanized Requiring Replacement",R4631="Yes")),
(AND('[1]PWS Information'!$E$10="NTNC",Q4631="Galvanized Requiring Replacement")),
(AND('[1]PWS Information'!$E$10="NTNC",U4631="Single Family Residence",R4631="Yes")))),"Tier 3",
IF((OR((AND('[1]PWS Information'!$E$10="CWS",U4631="Single Family Residence",S4631="Yes",Q4631="Non-Lead", J4631="Non-Lead - Copper",L4631="Before 1989")),
(AND('[1]PWS Information'!$E$10="CWS",U4631="Single Family Residence",S4631="Yes",Q4631="Non-Lead", N4631="Non-Lead - Copper",O4631="Before 1989")))),"Tier 4",
IF((OR((AND('[1]PWS Information'!$E$10="NTNC",Q4631="Non-Lead")),
(AND('[1]PWS Information'!$E$10="CWS",Q4631="Non-Lead",S4631="")),
(AND('[1]PWS Information'!$E$10="CWS",Q4631="Non-Lead",S4631="No")),
(AND('[1]PWS Information'!$E$10="CWS",Q4631="Non-Lead",S4631="Don't Know")),
(AND('[1]PWS Information'!$E$10="CWS",Q4631="Non-Lead", J4631="Non-Lead - Copper", S4631="Yes", L4631="Between 1989 and 2014")),
(AND('[1]PWS Information'!$E$10="CWS",Q4631="Non-Lead", J4631="Non-Lead - Copper", S4631="Yes", L4631="After 2014")),
(AND('[1]PWS Information'!$E$10="CWS",Q4631="Non-Lead", J4631="Non-Lead - Copper", S4631="Yes", L4631="Unknown")),
(AND('[1]PWS Information'!$E$10="CWS",Q4631="Non-Lead", N4631="Non-Lead - Copper", S4631="Yes", O4631="Between 1989 and 2014")),
(AND('[1]PWS Information'!$E$10="CWS",Q4631="Non-Lead", N4631="Non-Lead - Copper", S4631="Yes", O4631="After 2014")),
(AND('[1]PWS Information'!$E$10="CWS",Q4631="Non-Lead", N4631="Non-Lead - Copper", S4631="Yes", O4631="Unknown")),
(AND('[1]PWS Information'!$E$10="CWS",Q4631="Unknown")),
(AND('[1]PWS Information'!$E$10="NTNC",Q4631="Unknown")))),"Tier 5",
"")))))</f>
        <v>Tier 5</v>
      </c>
      <c r="Z4631" s="71"/>
      <c r="AA4631" s="71"/>
    </row>
    <row r="4632" spans="1:27" ht="57.6" x14ac:dyDescent="0.3">
      <c r="A4632" s="1"/>
      <c r="B4632" s="70">
        <v>7996244</v>
      </c>
      <c r="C4632" s="60">
        <v>116</v>
      </c>
      <c r="D4632" s="61" t="s">
        <v>1648</v>
      </c>
      <c r="E4632" s="61" t="s">
        <v>49</v>
      </c>
      <c r="F4632" s="61">
        <v>78640</v>
      </c>
      <c r="G4632" s="62" t="s">
        <v>1462</v>
      </c>
      <c r="H4632" s="63">
        <v>29.962903499999999</v>
      </c>
      <c r="I4632" s="64">
        <v>-97.841282899999996</v>
      </c>
      <c r="J4632" s="65" t="s">
        <v>50</v>
      </c>
      <c r="K4632" s="66" t="s">
        <v>51</v>
      </c>
      <c r="L4632" s="62" t="s">
        <v>58</v>
      </c>
      <c r="M4632" s="69"/>
      <c r="N4632" s="65" t="s">
        <v>50</v>
      </c>
      <c r="O4632" s="66" t="s">
        <v>58</v>
      </c>
      <c r="P4632" s="69"/>
      <c r="Q4632" s="55" t="str">
        <f t="shared" si="72"/>
        <v>Non-Lead</v>
      </c>
      <c r="R4632" s="70" t="s">
        <v>51</v>
      </c>
      <c r="S4632" s="70" t="s">
        <v>51</v>
      </c>
      <c r="T4632" s="70"/>
      <c r="U4632" s="71" t="s">
        <v>53</v>
      </c>
      <c r="V4632" s="71" t="s">
        <v>51</v>
      </c>
      <c r="W4632" s="71" t="s">
        <v>51</v>
      </c>
      <c r="X4632" s="71" t="s">
        <v>51</v>
      </c>
      <c r="Y4632" s="72" t="str">
        <f>IF((OR((AND('[1]PWS Information'!$E$10="CWS",U4632="Single Family Residence",Q4632="Lead")),
(AND('[1]PWS Information'!$E$10="CWS",U4632="Multiple Family Residence",'[1]PWS Information'!$E$11="Yes",Q4632="Lead")),
(AND('[1]PWS Information'!$E$10="NTNC",Q4632="Lead")))),"Tier 1",
IF((OR((AND('[1]PWS Information'!$E$10="CWS",U4632="Multiple Family Residence",'[1]PWS Information'!$E$11="No",Q4632="Lead")),
(AND('[1]PWS Information'!$E$10="CWS",U4632="Other",Q4632="Lead")),
(AND('[1]PWS Information'!$E$10="CWS",U4632="Building",Q4632="Lead")))),"Tier 2",
IF((OR((AND('[1]PWS Information'!$E$10="CWS",U4632="Single Family Residence",Q4632="Galvanized Requiring Replacement")),
(AND('[1]PWS Information'!$E$10="CWS",U4632="Single Family Residence",Q4632="Galvanized Requiring Replacement",R4632="Yes")),
(AND('[1]PWS Information'!$E$10="NTNC",Q4632="Galvanized Requiring Replacement")),
(AND('[1]PWS Information'!$E$10="NTNC",U4632="Single Family Residence",R4632="Yes")))),"Tier 3",
IF((OR((AND('[1]PWS Information'!$E$10="CWS",U4632="Single Family Residence",S4632="Yes",Q4632="Non-Lead", J4632="Non-Lead - Copper",L4632="Before 1989")),
(AND('[1]PWS Information'!$E$10="CWS",U4632="Single Family Residence",S4632="Yes",Q4632="Non-Lead", N4632="Non-Lead - Copper",O4632="Before 1989")))),"Tier 4",
IF((OR((AND('[1]PWS Information'!$E$10="NTNC",Q4632="Non-Lead")),
(AND('[1]PWS Information'!$E$10="CWS",Q4632="Non-Lead",S4632="")),
(AND('[1]PWS Information'!$E$10="CWS",Q4632="Non-Lead",S4632="No")),
(AND('[1]PWS Information'!$E$10="CWS",Q4632="Non-Lead",S4632="Don't Know")),
(AND('[1]PWS Information'!$E$10="CWS",Q4632="Non-Lead", J4632="Non-Lead - Copper", S4632="Yes", L4632="Between 1989 and 2014")),
(AND('[1]PWS Information'!$E$10="CWS",Q4632="Non-Lead", J4632="Non-Lead - Copper", S4632="Yes", L4632="After 2014")),
(AND('[1]PWS Information'!$E$10="CWS",Q4632="Non-Lead", J4632="Non-Lead - Copper", S4632="Yes", L4632="Unknown")),
(AND('[1]PWS Information'!$E$10="CWS",Q4632="Non-Lead", N4632="Non-Lead - Copper", S4632="Yes", O4632="Between 1989 and 2014")),
(AND('[1]PWS Information'!$E$10="CWS",Q4632="Non-Lead", N4632="Non-Lead - Copper", S4632="Yes", O4632="After 2014")),
(AND('[1]PWS Information'!$E$10="CWS",Q4632="Non-Lead", N4632="Non-Lead - Copper", S4632="Yes", O4632="Unknown")),
(AND('[1]PWS Information'!$E$10="CWS",Q4632="Unknown")),
(AND('[1]PWS Information'!$E$10="NTNC",Q4632="Unknown")))),"Tier 5",
"")))))</f>
        <v>Tier 5</v>
      </c>
      <c r="Z4632" s="71"/>
      <c r="AA4632" s="71"/>
    </row>
    <row r="4633" spans="1:27" ht="86.4" x14ac:dyDescent="0.3">
      <c r="A4633" s="1"/>
      <c r="B4633" s="70">
        <v>15765478</v>
      </c>
      <c r="C4633" s="60">
        <v>117</v>
      </c>
      <c r="D4633" s="61" t="s">
        <v>1648</v>
      </c>
      <c r="E4633" s="61" t="s">
        <v>49</v>
      </c>
      <c r="F4633" s="61">
        <v>78640</v>
      </c>
      <c r="G4633" s="62" t="s">
        <v>1649</v>
      </c>
      <c r="H4633" s="63">
        <v>29.962785499999999</v>
      </c>
      <c r="I4633" s="64">
        <v>-97.841414900000004</v>
      </c>
      <c r="J4633" s="65" t="s">
        <v>50</v>
      </c>
      <c r="K4633" s="66" t="s">
        <v>51</v>
      </c>
      <c r="L4633" s="62" t="s">
        <v>58</v>
      </c>
      <c r="M4633" s="69"/>
      <c r="N4633" s="65" t="s">
        <v>50</v>
      </c>
      <c r="O4633" s="66" t="s">
        <v>58</v>
      </c>
      <c r="P4633" s="69"/>
      <c r="Q4633" s="55" t="str">
        <f t="shared" si="72"/>
        <v>Non-Lead</v>
      </c>
      <c r="R4633" s="70" t="s">
        <v>51</v>
      </c>
      <c r="S4633" s="70" t="s">
        <v>51</v>
      </c>
      <c r="T4633" s="70"/>
      <c r="U4633" s="71" t="s">
        <v>53</v>
      </c>
      <c r="V4633" s="71" t="s">
        <v>51</v>
      </c>
      <c r="W4633" s="71" t="s">
        <v>51</v>
      </c>
      <c r="X4633" s="71" t="s">
        <v>51</v>
      </c>
      <c r="Y4633" s="72" t="str">
        <f>IF((OR((AND('[1]PWS Information'!$E$10="CWS",U4633="Single Family Residence",Q4633="Lead")),
(AND('[1]PWS Information'!$E$10="CWS",U4633="Multiple Family Residence",'[1]PWS Information'!$E$11="Yes",Q4633="Lead")),
(AND('[1]PWS Information'!$E$10="NTNC",Q4633="Lead")))),"Tier 1",
IF((OR((AND('[1]PWS Information'!$E$10="CWS",U4633="Multiple Family Residence",'[1]PWS Information'!$E$11="No",Q4633="Lead")),
(AND('[1]PWS Information'!$E$10="CWS",U4633="Other",Q4633="Lead")),
(AND('[1]PWS Information'!$E$10="CWS",U4633="Building",Q4633="Lead")))),"Tier 2",
IF((OR((AND('[1]PWS Information'!$E$10="CWS",U4633="Single Family Residence",Q4633="Galvanized Requiring Replacement")),
(AND('[1]PWS Information'!$E$10="CWS",U4633="Single Family Residence",Q4633="Galvanized Requiring Replacement",R4633="Yes")),
(AND('[1]PWS Information'!$E$10="NTNC",Q4633="Galvanized Requiring Replacement")),
(AND('[1]PWS Information'!$E$10="NTNC",U4633="Single Family Residence",R4633="Yes")))),"Tier 3",
IF((OR((AND('[1]PWS Information'!$E$10="CWS",U4633="Single Family Residence",S4633="Yes",Q4633="Non-Lead", J4633="Non-Lead - Copper",L4633="Before 1989")),
(AND('[1]PWS Information'!$E$10="CWS",U4633="Single Family Residence",S4633="Yes",Q4633="Non-Lead", N4633="Non-Lead - Copper",O4633="Before 1989")))),"Tier 4",
IF((OR((AND('[1]PWS Information'!$E$10="NTNC",Q4633="Non-Lead")),
(AND('[1]PWS Information'!$E$10="CWS",Q4633="Non-Lead",S4633="")),
(AND('[1]PWS Information'!$E$10="CWS",Q4633="Non-Lead",S4633="No")),
(AND('[1]PWS Information'!$E$10="CWS",Q4633="Non-Lead",S4633="Don't Know")),
(AND('[1]PWS Information'!$E$10="CWS",Q4633="Non-Lead", J4633="Non-Lead - Copper", S4633="Yes", L4633="Between 1989 and 2014")),
(AND('[1]PWS Information'!$E$10="CWS",Q4633="Non-Lead", J4633="Non-Lead - Copper", S4633="Yes", L4633="After 2014")),
(AND('[1]PWS Information'!$E$10="CWS",Q4633="Non-Lead", J4633="Non-Lead - Copper", S4633="Yes", L4633="Unknown")),
(AND('[1]PWS Information'!$E$10="CWS",Q4633="Non-Lead", N4633="Non-Lead - Copper", S4633="Yes", O4633="Between 1989 and 2014")),
(AND('[1]PWS Information'!$E$10="CWS",Q4633="Non-Lead", N4633="Non-Lead - Copper", S4633="Yes", O4633="After 2014")),
(AND('[1]PWS Information'!$E$10="CWS",Q4633="Non-Lead", N4633="Non-Lead - Copper", S4633="Yes", O4633="Unknown")),
(AND('[1]PWS Information'!$E$10="CWS",Q4633="Unknown")),
(AND('[1]PWS Information'!$E$10="NTNC",Q4633="Unknown")))),"Tier 5",
"")))))</f>
        <v>Tier 5</v>
      </c>
      <c r="Z4633" s="71"/>
      <c r="AA4633" s="71"/>
    </row>
    <row r="4634" spans="1:27" ht="86.4" x14ac:dyDescent="0.3">
      <c r="A4634" s="17"/>
      <c r="B4634" s="70">
        <v>9635022</v>
      </c>
      <c r="C4634" s="60">
        <v>127</v>
      </c>
      <c r="D4634" s="61" t="s">
        <v>1648</v>
      </c>
      <c r="E4634" s="61" t="s">
        <v>49</v>
      </c>
      <c r="F4634" s="61">
        <v>78640</v>
      </c>
      <c r="G4634" s="62" t="s">
        <v>1650</v>
      </c>
      <c r="H4634" s="63">
        <v>29.962825800000001</v>
      </c>
      <c r="I4634" s="64">
        <v>-97.841462399999998</v>
      </c>
      <c r="J4634" s="65" t="s">
        <v>50</v>
      </c>
      <c r="K4634" s="66" t="s">
        <v>51</v>
      </c>
      <c r="L4634" s="62" t="s">
        <v>58</v>
      </c>
      <c r="M4634" s="69"/>
      <c r="N4634" s="65" t="s">
        <v>50</v>
      </c>
      <c r="O4634" s="66" t="s">
        <v>58</v>
      </c>
      <c r="P4634" s="69"/>
      <c r="Q4634" s="55" t="str">
        <f t="shared" si="72"/>
        <v>Non-Lead</v>
      </c>
      <c r="R4634" s="70" t="s">
        <v>51</v>
      </c>
      <c r="S4634" s="70" t="s">
        <v>51</v>
      </c>
      <c r="T4634" s="70"/>
      <c r="U4634" s="71" t="s">
        <v>53</v>
      </c>
      <c r="V4634" s="71" t="s">
        <v>51</v>
      </c>
      <c r="W4634" s="71" t="s">
        <v>51</v>
      </c>
      <c r="X4634" s="71" t="s">
        <v>51</v>
      </c>
      <c r="Y4634" s="72" t="str">
        <f>IF((OR((AND('[1]PWS Information'!$E$10="CWS",U4634="Single Family Residence",Q4634="Lead")),
(AND('[1]PWS Information'!$E$10="CWS",U4634="Multiple Family Residence",'[1]PWS Information'!$E$11="Yes",Q4634="Lead")),
(AND('[1]PWS Information'!$E$10="NTNC",Q4634="Lead")))),"Tier 1",
IF((OR((AND('[1]PWS Information'!$E$10="CWS",U4634="Multiple Family Residence",'[1]PWS Information'!$E$11="No",Q4634="Lead")),
(AND('[1]PWS Information'!$E$10="CWS",U4634="Other",Q4634="Lead")),
(AND('[1]PWS Information'!$E$10="CWS",U4634="Building",Q4634="Lead")))),"Tier 2",
IF((OR((AND('[1]PWS Information'!$E$10="CWS",U4634="Single Family Residence",Q4634="Galvanized Requiring Replacement")),
(AND('[1]PWS Information'!$E$10="CWS",U4634="Single Family Residence",Q4634="Galvanized Requiring Replacement",R4634="Yes")),
(AND('[1]PWS Information'!$E$10="NTNC",Q4634="Galvanized Requiring Replacement")),
(AND('[1]PWS Information'!$E$10="NTNC",U4634="Single Family Residence",R4634="Yes")))),"Tier 3",
IF((OR((AND('[1]PWS Information'!$E$10="CWS",U4634="Single Family Residence",S4634="Yes",Q4634="Non-Lead", J4634="Non-Lead - Copper",L4634="Before 1989")),
(AND('[1]PWS Information'!$E$10="CWS",U4634="Single Family Residence",S4634="Yes",Q4634="Non-Lead", N4634="Non-Lead - Copper",O4634="Before 1989")))),"Tier 4",
IF((OR((AND('[1]PWS Information'!$E$10="NTNC",Q4634="Non-Lead")),
(AND('[1]PWS Information'!$E$10="CWS",Q4634="Non-Lead",S4634="")),
(AND('[1]PWS Information'!$E$10="CWS",Q4634="Non-Lead",S4634="No")),
(AND('[1]PWS Information'!$E$10="CWS",Q4634="Non-Lead",S4634="Don't Know")),
(AND('[1]PWS Information'!$E$10="CWS",Q4634="Non-Lead", J4634="Non-Lead - Copper", S4634="Yes", L4634="Between 1989 and 2014")),
(AND('[1]PWS Information'!$E$10="CWS",Q4634="Non-Lead", J4634="Non-Lead - Copper", S4634="Yes", L4634="After 2014")),
(AND('[1]PWS Information'!$E$10="CWS",Q4634="Non-Lead", J4634="Non-Lead - Copper", S4634="Yes", L4634="Unknown")),
(AND('[1]PWS Information'!$E$10="CWS",Q4634="Non-Lead", N4634="Non-Lead - Copper", S4634="Yes", O4634="Between 1989 and 2014")),
(AND('[1]PWS Information'!$E$10="CWS",Q4634="Non-Lead", N4634="Non-Lead - Copper", S4634="Yes", O4634="After 2014")),
(AND('[1]PWS Information'!$E$10="CWS",Q4634="Non-Lead", N4634="Non-Lead - Copper", S4634="Yes", O4634="Unknown")),
(AND('[1]PWS Information'!$E$10="CWS",Q4634="Unknown")),
(AND('[1]PWS Information'!$E$10="NTNC",Q4634="Unknown")))),"Tier 5",
"")))))</f>
        <v>Tier 5</v>
      </c>
      <c r="Z4634" s="71"/>
      <c r="AA4634" s="71"/>
    </row>
    <row r="4635" spans="1:27" ht="57.6" x14ac:dyDescent="0.3">
      <c r="A4635" s="1"/>
      <c r="B4635" s="70">
        <v>7981492</v>
      </c>
      <c r="C4635" s="60">
        <v>128</v>
      </c>
      <c r="D4635" s="61" t="s">
        <v>1648</v>
      </c>
      <c r="E4635" s="61" t="s">
        <v>49</v>
      </c>
      <c r="F4635" s="61">
        <v>78640</v>
      </c>
      <c r="G4635" s="62" t="s">
        <v>1462</v>
      </c>
      <c r="H4635" s="63">
        <v>29.9629519</v>
      </c>
      <c r="I4635" s="64">
        <v>-97.841339899999994</v>
      </c>
      <c r="J4635" s="65" t="s">
        <v>50</v>
      </c>
      <c r="K4635" s="66" t="s">
        <v>51</v>
      </c>
      <c r="L4635" s="62" t="s">
        <v>58</v>
      </c>
      <c r="M4635" s="69"/>
      <c r="N4635" s="65" t="s">
        <v>50</v>
      </c>
      <c r="O4635" s="66" t="s">
        <v>58</v>
      </c>
      <c r="P4635" s="69"/>
      <c r="Q4635" s="55" t="str">
        <f t="shared" si="72"/>
        <v>Non-Lead</v>
      </c>
      <c r="R4635" s="70" t="s">
        <v>51</v>
      </c>
      <c r="S4635" s="70" t="s">
        <v>51</v>
      </c>
      <c r="T4635" s="70"/>
      <c r="U4635" s="71" t="s">
        <v>53</v>
      </c>
      <c r="V4635" s="71" t="s">
        <v>51</v>
      </c>
      <c r="W4635" s="71" t="s">
        <v>51</v>
      </c>
      <c r="X4635" s="71" t="s">
        <v>51</v>
      </c>
      <c r="Y4635" s="72" t="str">
        <f>IF((OR((AND('[1]PWS Information'!$E$10="CWS",U4635="Single Family Residence",Q4635="Lead")),
(AND('[1]PWS Information'!$E$10="CWS",U4635="Multiple Family Residence",'[1]PWS Information'!$E$11="Yes",Q4635="Lead")),
(AND('[1]PWS Information'!$E$10="NTNC",Q4635="Lead")))),"Tier 1",
IF((OR((AND('[1]PWS Information'!$E$10="CWS",U4635="Multiple Family Residence",'[1]PWS Information'!$E$11="No",Q4635="Lead")),
(AND('[1]PWS Information'!$E$10="CWS",U4635="Other",Q4635="Lead")),
(AND('[1]PWS Information'!$E$10="CWS",U4635="Building",Q4635="Lead")))),"Tier 2",
IF((OR((AND('[1]PWS Information'!$E$10="CWS",U4635="Single Family Residence",Q4635="Galvanized Requiring Replacement")),
(AND('[1]PWS Information'!$E$10="CWS",U4635="Single Family Residence",Q4635="Galvanized Requiring Replacement",R4635="Yes")),
(AND('[1]PWS Information'!$E$10="NTNC",Q4635="Galvanized Requiring Replacement")),
(AND('[1]PWS Information'!$E$10="NTNC",U4635="Single Family Residence",R4635="Yes")))),"Tier 3",
IF((OR((AND('[1]PWS Information'!$E$10="CWS",U4635="Single Family Residence",S4635="Yes",Q4635="Non-Lead", J4635="Non-Lead - Copper",L4635="Before 1989")),
(AND('[1]PWS Information'!$E$10="CWS",U4635="Single Family Residence",S4635="Yes",Q4635="Non-Lead", N4635="Non-Lead - Copper",O4635="Before 1989")))),"Tier 4",
IF((OR((AND('[1]PWS Information'!$E$10="NTNC",Q4635="Non-Lead")),
(AND('[1]PWS Information'!$E$10="CWS",Q4635="Non-Lead",S4635="")),
(AND('[1]PWS Information'!$E$10="CWS",Q4635="Non-Lead",S4635="No")),
(AND('[1]PWS Information'!$E$10="CWS",Q4635="Non-Lead",S4635="Don't Know")),
(AND('[1]PWS Information'!$E$10="CWS",Q4635="Non-Lead", J4635="Non-Lead - Copper", S4635="Yes", L4635="Between 1989 and 2014")),
(AND('[1]PWS Information'!$E$10="CWS",Q4635="Non-Lead", J4635="Non-Lead - Copper", S4635="Yes", L4635="After 2014")),
(AND('[1]PWS Information'!$E$10="CWS",Q4635="Non-Lead", J4635="Non-Lead - Copper", S4635="Yes", L4635="Unknown")),
(AND('[1]PWS Information'!$E$10="CWS",Q4635="Non-Lead", N4635="Non-Lead - Copper", S4635="Yes", O4635="Between 1989 and 2014")),
(AND('[1]PWS Information'!$E$10="CWS",Q4635="Non-Lead", N4635="Non-Lead - Copper", S4635="Yes", O4635="After 2014")),
(AND('[1]PWS Information'!$E$10="CWS",Q4635="Non-Lead", N4635="Non-Lead - Copper", S4635="Yes", O4635="Unknown")),
(AND('[1]PWS Information'!$E$10="CWS",Q4635="Unknown")),
(AND('[1]PWS Information'!$E$10="NTNC",Q4635="Unknown")))),"Tier 5",
"")))))</f>
        <v>Tier 5</v>
      </c>
      <c r="Z4635" s="71"/>
      <c r="AA4635" s="71"/>
    </row>
    <row r="4636" spans="1:27" ht="57.6" x14ac:dyDescent="0.3">
      <c r="A4636" s="1"/>
      <c r="B4636" s="70">
        <v>16709409</v>
      </c>
      <c r="C4636" s="60">
        <v>139</v>
      </c>
      <c r="D4636" s="61" t="s">
        <v>1648</v>
      </c>
      <c r="E4636" s="61" t="s">
        <v>49</v>
      </c>
      <c r="F4636" s="61">
        <v>78640</v>
      </c>
      <c r="G4636" s="62" t="s">
        <v>1462</v>
      </c>
      <c r="H4636" s="63">
        <v>29.962874200000002</v>
      </c>
      <c r="I4636" s="64">
        <v>-97.841519300000002</v>
      </c>
      <c r="J4636" s="65" t="s">
        <v>50</v>
      </c>
      <c r="K4636" s="66" t="s">
        <v>51</v>
      </c>
      <c r="L4636" s="62" t="s">
        <v>58</v>
      </c>
      <c r="M4636" s="69"/>
      <c r="N4636" s="65" t="s">
        <v>50</v>
      </c>
      <c r="O4636" s="66" t="s">
        <v>58</v>
      </c>
      <c r="P4636" s="69"/>
      <c r="Q4636" s="55" t="str">
        <f t="shared" si="72"/>
        <v>Non-Lead</v>
      </c>
      <c r="R4636" s="70" t="s">
        <v>51</v>
      </c>
      <c r="S4636" s="70" t="s">
        <v>51</v>
      </c>
      <c r="T4636" s="70"/>
      <c r="U4636" s="71" t="s">
        <v>53</v>
      </c>
      <c r="V4636" s="71" t="s">
        <v>51</v>
      </c>
      <c r="W4636" s="71" t="s">
        <v>51</v>
      </c>
      <c r="X4636" s="71" t="s">
        <v>51</v>
      </c>
      <c r="Y4636" s="72" t="str">
        <f>IF((OR((AND('[1]PWS Information'!$E$10="CWS",U4636="Single Family Residence",Q4636="Lead")),
(AND('[1]PWS Information'!$E$10="CWS",U4636="Multiple Family Residence",'[1]PWS Information'!$E$11="Yes",Q4636="Lead")),
(AND('[1]PWS Information'!$E$10="NTNC",Q4636="Lead")))),"Tier 1",
IF((OR((AND('[1]PWS Information'!$E$10="CWS",U4636="Multiple Family Residence",'[1]PWS Information'!$E$11="No",Q4636="Lead")),
(AND('[1]PWS Information'!$E$10="CWS",U4636="Other",Q4636="Lead")),
(AND('[1]PWS Information'!$E$10="CWS",U4636="Building",Q4636="Lead")))),"Tier 2",
IF((OR((AND('[1]PWS Information'!$E$10="CWS",U4636="Single Family Residence",Q4636="Galvanized Requiring Replacement")),
(AND('[1]PWS Information'!$E$10="CWS",U4636="Single Family Residence",Q4636="Galvanized Requiring Replacement",R4636="Yes")),
(AND('[1]PWS Information'!$E$10="NTNC",Q4636="Galvanized Requiring Replacement")),
(AND('[1]PWS Information'!$E$10="NTNC",U4636="Single Family Residence",R4636="Yes")))),"Tier 3",
IF((OR((AND('[1]PWS Information'!$E$10="CWS",U4636="Single Family Residence",S4636="Yes",Q4636="Non-Lead", J4636="Non-Lead - Copper",L4636="Before 1989")),
(AND('[1]PWS Information'!$E$10="CWS",U4636="Single Family Residence",S4636="Yes",Q4636="Non-Lead", N4636="Non-Lead - Copper",O4636="Before 1989")))),"Tier 4",
IF((OR((AND('[1]PWS Information'!$E$10="NTNC",Q4636="Non-Lead")),
(AND('[1]PWS Information'!$E$10="CWS",Q4636="Non-Lead",S4636="")),
(AND('[1]PWS Information'!$E$10="CWS",Q4636="Non-Lead",S4636="No")),
(AND('[1]PWS Information'!$E$10="CWS",Q4636="Non-Lead",S4636="Don't Know")),
(AND('[1]PWS Information'!$E$10="CWS",Q4636="Non-Lead", J4636="Non-Lead - Copper", S4636="Yes", L4636="Between 1989 and 2014")),
(AND('[1]PWS Information'!$E$10="CWS",Q4636="Non-Lead", J4636="Non-Lead - Copper", S4636="Yes", L4636="After 2014")),
(AND('[1]PWS Information'!$E$10="CWS",Q4636="Non-Lead", J4636="Non-Lead - Copper", S4636="Yes", L4636="Unknown")),
(AND('[1]PWS Information'!$E$10="CWS",Q4636="Non-Lead", N4636="Non-Lead - Copper", S4636="Yes", O4636="Between 1989 and 2014")),
(AND('[1]PWS Information'!$E$10="CWS",Q4636="Non-Lead", N4636="Non-Lead - Copper", S4636="Yes", O4636="After 2014")),
(AND('[1]PWS Information'!$E$10="CWS",Q4636="Non-Lead", N4636="Non-Lead - Copper", S4636="Yes", O4636="Unknown")),
(AND('[1]PWS Information'!$E$10="CWS",Q4636="Unknown")),
(AND('[1]PWS Information'!$E$10="NTNC",Q4636="Unknown")))),"Tier 5",
"")))))</f>
        <v>Tier 5</v>
      </c>
      <c r="Z4636" s="71"/>
      <c r="AA4636" s="71"/>
    </row>
    <row r="4637" spans="1:27" ht="57.6" x14ac:dyDescent="0.3">
      <c r="A4637" s="1"/>
      <c r="B4637" s="70">
        <v>10450019</v>
      </c>
      <c r="C4637" s="60">
        <v>140</v>
      </c>
      <c r="D4637" s="61" t="s">
        <v>1648</v>
      </c>
      <c r="E4637" s="61" t="s">
        <v>49</v>
      </c>
      <c r="F4637" s="61">
        <v>78640</v>
      </c>
      <c r="G4637" s="62" t="s">
        <v>1462</v>
      </c>
      <c r="H4637" s="63">
        <v>29.9630002</v>
      </c>
      <c r="I4637" s="64">
        <v>-97.841396799999998</v>
      </c>
      <c r="J4637" s="65" t="s">
        <v>50</v>
      </c>
      <c r="K4637" s="66" t="s">
        <v>51</v>
      </c>
      <c r="L4637" s="62" t="s">
        <v>58</v>
      </c>
      <c r="M4637" s="69"/>
      <c r="N4637" s="65" t="s">
        <v>50</v>
      </c>
      <c r="O4637" s="66" t="s">
        <v>58</v>
      </c>
      <c r="P4637" s="69"/>
      <c r="Q4637" s="55" t="str">
        <f t="shared" si="72"/>
        <v>Non-Lead</v>
      </c>
      <c r="R4637" s="70" t="s">
        <v>51</v>
      </c>
      <c r="S4637" s="70" t="s">
        <v>51</v>
      </c>
      <c r="T4637" s="70"/>
      <c r="U4637" s="71" t="s">
        <v>53</v>
      </c>
      <c r="V4637" s="71" t="s">
        <v>51</v>
      </c>
      <c r="W4637" s="71" t="s">
        <v>51</v>
      </c>
      <c r="X4637" s="71" t="s">
        <v>51</v>
      </c>
      <c r="Y4637" s="72" t="str">
        <f>IF((OR((AND('[1]PWS Information'!$E$10="CWS",U4637="Single Family Residence",Q4637="Lead")),
(AND('[1]PWS Information'!$E$10="CWS",U4637="Multiple Family Residence",'[1]PWS Information'!$E$11="Yes",Q4637="Lead")),
(AND('[1]PWS Information'!$E$10="NTNC",Q4637="Lead")))),"Tier 1",
IF((OR((AND('[1]PWS Information'!$E$10="CWS",U4637="Multiple Family Residence",'[1]PWS Information'!$E$11="No",Q4637="Lead")),
(AND('[1]PWS Information'!$E$10="CWS",U4637="Other",Q4637="Lead")),
(AND('[1]PWS Information'!$E$10="CWS",U4637="Building",Q4637="Lead")))),"Tier 2",
IF((OR((AND('[1]PWS Information'!$E$10="CWS",U4637="Single Family Residence",Q4637="Galvanized Requiring Replacement")),
(AND('[1]PWS Information'!$E$10="CWS",U4637="Single Family Residence",Q4637="Galvanized Requiring Replacement",R4637="Yes")),
(AND('[1]PWS Information'!$E$10="NTNC",Q4637="Galvanized Requiring Replacement")),
(AND('[1]PWS Information'!$E$10="NTNC",U4637="Single Family Residence",R4637="Yes")))),"Tier 3",
IF((OR((AND('[1]PWS Information'!$E$10="CWS",U4637="Single Family Residence",S4637="Yes",Q4637="Non-Lead", J4637="Non-Lead - Copper",L4637="Before 1989")),
(AND('[1]PWS Information'!$E$10="CWS",U4637="Single Family Residence",S4637="Yes",Q4637="Non-Lead", N4637="Non-Lead - Copper",O4637="Before 1989")))),"Tier 4",
IF((OR((AND('[1]PWS Information'!$E$10="NTNC",Q4637="Non-Lead")),
(AND('[1]PWS Information'!$E$10="CWS",Q4637="Non-Lead",S4637="")),
(AND('[1]PWS Information'!$E$10="CWS",Q4637="Non-Lead",S4637="No")),
(AND('[1]PWS Information'!$E$10="CWS",Q4637="Non-Lead",S4637="Don't Know")),
(AND('[1]PWS Information'!$E$10="CWS",Q4637="Non-Lead", J4637="Non-Lead - Copper", S4637="Yes", L4637="Between 1989 and 2014")),
(AND('[1]PWS Information'!$E$10="CWS",Q4637="Non-Lead", J4637="Non-Lead - Copper", S4637="Yes", L4637="After 2014")),
(AND('[1]PWS Information'!$E$10="CWS",Q4637="Non-Lead", J4637="Non-Lead - Copper", S4637="Yes", L4637="Unknown")),
(AND('[1]PWS Information'!$E$10="CWS",Q4637="Non-Lead", N4637="Non-Lead - Copper", S4637="Yes", O4637="Between 1989 and 2014")),
(AND('[1]PWS Information'!$E$10="CWS",Q4637="Non-Lead", N4637="Non-Lead - Copper", S4637="Yes", O4637="After 2014")),
(AND('[1]PWS Information'!$E$10="CWS",Q4637="Non-Lead", N4637="Non-Lead - Copper", S4637="Yes", O4637="Unknown")),
(AND('[1]PWS Information'!$E$10="CWS",Q4637="Unknown")),
(AND('[1]PWS Information'!$E$10="NTNC",Q4637="Unknown")))),"Tier 5",
"")))))</f>
        <v>Tier 5</v>
      </c>
      <c r="Z4637" s="71"/>
      <c r="AA4637" s="71"/>
    </row>
    <row r="4638" spans="1:27" ht="57.6" x14ac:dyDescent="0.3">
      <c r="A4638" s="17"/>
      <c r="B4638" s="70">
        <v>10262524</v>
      </c>
      <c r="C4638" s="60">
        <v>151</v>
      </c>
      <c r="D4638" s="61" t="s">
        <v>1648</v>
      </c>
      <c r="E4638" s="61" t="s">
        <v>49</v>
      </c>
      <c r="F4638" s="61">
        <v>78640</v>
      </c>
      <c r="G4638" s="62" t="s">
        <v>1462</v>
      </c>
      <c r="H4638" s="63">
        <v>29.962922500000001</v>
      </c>
      <c r="I4638" s="64">
        <v>-97.841576200000006</v>
      </c>
      <c r="J4638" s="65" t="s">
        <v>50</v>
      </c>
      <c r="K4638" s="66" t="s">
        <v>51</v>
      </c>
      <c r="L4638" s="62" t="s">
        <v>58</v>
      </c>
      <c r="M4638" s="69"/>
      <c r="N4638" s="65" t="s">
        <v>50</v>
      </c>
      <c r="O4638" s="66" t="s">
        <v>58</v>
      </c>
      <c r="P4638" s="69"/>
      <c r="Q4638" s="55" t="str">
        <f t="shared" si="72"/>
        <v>Non-Lead</v>
      </c>
      <c r="R4638" s="70" t="s">
        <v>51</v>
      </c>
      <c r="S4638" s="70" t="s">
        <v>51</v>
      </c>
      <c r="T4638" s="70"/>
      <c r="U4638" s="71" t="s">
        <v>53</v>
      </c>
      <c r="V4638" s="71" t="s">
        <v>51</v>
      </c>
      <c r="W4638" s="71" t="s">
        <v>51</v>
      </c>
      <c r="X4638" s="71" t="s">
        <v>51</v>
      </c>
      <c r="Y4638" s="72" t="str">
        <f>IF((OR((AND('[1]PWS Information'!$E$10="CWS",U4638="Single Family Residence",Q4638="Lead")),
(AND('[1]PWS Information'!$E$10="CWS",U4638="Multiple Family Residence",'[1]PWS Information'!$E$11="Yes",Q4638="Lead")),
(AND('[1]PWS Information'!$E$10="NTNC",Q4638="Lead")))),"Tier 1",
IF((OR((AND('[1]PWS Information'!$E$10="CWS",U4638="Multiple Family Residence",'[1]PWS Information'!$E$11="No",Q4638="Lead")),
(AND('[1]PWS Information'!$E$10="CWS",U4638="Other",Q4638="Lead")),
(AND('[1]PWS Information'!$E$10="CWS",U4638="Building",Q4638="Lead")))),"Tier 2",
IF((OR((AND('[1]PWS Information'!$E$10="CWS",U4638="Single Family Residence",Q4638="Galvanized Requiring Replacement")),
(AND('[1]PWS Information'!$E$10="CWS",U4638="Single Family Residence",Q4638="Galvanized Requiring Replacement",R4638="Yes")),
(AND('[1]PWS Information'!$E$10="NTNC",Q4638="Galvanized Requiring Replacement")),
(AND('[1]PWS Information'!$E$10="NTNC",U4638="Single Family Residence",R4638="Yes")))),"Tier 3",
IF((OR((AND('[1]PWS Information'!$E$10="CWS",U4638="Single Family Residence",S4638="Yes",Q4638="Non-Lead", J4638="Non-Lead - Copper",L4638="Before 1989")),
(AND('[1]PWS Information'!$E$10="CWS",U4638="Single Family Residence",S4638="Yes",Q4638="Non-Lead", N4638="Non-Lead - Copper",O4638="Before 1989")))),"Tier 4",
IF((OR((AND('[1]PWS Information'!$E$10="NTNC",Q4638="Non-Lead")),
(AND('[1]PWS Information'!$E$10="CWS",Q4638="Non-Lead",S4638="")),
(AND('[1]PWS Information'!$E$10="CWS",Q4638="Non-Lead",S4638="No")),
(AND('[1]PWS Information'!$E$10="CWS",Q4638="Non-Lead",S4638="Don't Know")),
(AND('[1]PWS Information'!$E$10="CWS",Q4638="Non-Lead", J4638="Non-Lead - Copper", S4638="Yes", L4638="Between 1989 and 2014")),
(AND('[1]PWS Information'!$E$10="CWS",Q4638="Non-Lead", J4638="Non-Lead - Copper", S4638="Yes", L4638="After 2014")),
(AND('[1]PWS Information'!$E$10="CWS",Q4638="Non-Lead", J4638="Non-Lead - Copper", S4638="Yes", L4638="Unknown")),
(AND('[1]PWS Information'!$E$10="CWS",Q4638="Non-Lead", N4638="Non-Lead - Copper", S4638="Yes", O4638="Between 1989 and 2014")),
(AND('[1]PWS Information'!$E$10="CWS",Q4638="Non-Lead", N4638="Non-Lead - Copper", S4638="Yes", O4638="After 2014")),
(AND('[1]PWS Information'!$E$10="CWS",Q4638="Non-Lead", N4638="Non-Lead - Copper", S4638="Yes", O4638="Unknown")),
(AND('[1]PWS Information'!$E$10="CWS",Q4638="Unknown")),
(AND('[1]PWS Information'!$E$10="NTNC",Q4638="Unknown")))),"Tier 5",
"")))))</f>
        <v>Tier 5</v>
      </c>
      <c r="Z4638" s="71"/>
      <c r="AA4638" s="71"/>
    </row>
    <row r="4639" spans="1:27" ht="57.6" x14ac:dyDescent="0.3">
      <c r="A4639" s="1"/>
      <c r="B4639" s="70">
        <v>12693304</v>
      </c>
      <c r="C4639" s="60">
        <v>154</v>
      </c>
      <c r="D4639" s="61" t="s">
        <v>1648</v>
      </c>
      <c r="E4639" s="61" t="s">
        <v>49</v>
      </c>
      <c r="F4639" s="61">
        <v>78640</v>
      </c>
      <c r="G4639" s="62" t="s">
        <v>1462</v>
      </c>
      <c r="H4639" s="63">
        <v>29.963056699999999</v>
      </c>
      <c r="I4639" s="64">
        <v>-97.841463200000007</v>
      </c>
      <c r="J4639" s="65" t="s">
        <v>50</v>
      </c>
      <c r="K4639" s="66" t="s">
        <v>51</v>
      </c>
      <c r="L4639" s="62" t="s">
        <v>58</v>
      </c>
      <c r="M4639" s="69"/>
      <c r="N4639" s="65" t="s">
        <v>50</v>
      </c>
      <c r="O4639" s="66" t="s">
        <v>58</v>
      </c>
      <c r="P4639" s="69"/>
      <c r="Q4639" s="55" t="str">
        <f t="shared" si="72"/>
        <v>Non-Lead</v>
      </c>
      <c r="R4639" s="70" t="s">
        <v>51</v>
      </c>
      <c r="S4639" s="70" t="s">
        <v>51</v>
      </c>
      <c r="T4639" s="70"/>
      <c r="U4639" s="71" t="s">
        <v>53</v>
      </c>
      <c r="V4639" s="71" t="s">
        <v>51</v>
      </c>
      <c r="W4639" s="71" t="s">
        <v>51</v>
      </c>
      <c r="X4639" s="71" t="s">
        <v>51</v>
      </c>
      <c r="Y4639" s="72" t="str">
        <f>IF((OR((AND('[1]PWS Information'!$E$10="CWS",U4639="Single Family Residence",Q4639="Lead")),
(AND('[1]PWS Information'!$E$10="CWS",U4639="Multiple Family Residence",'[1]PWS Information'!$E$11="Yes",Q4639="Lead")),
(AND('[1]PWS Information'!$E$10="NTNC",Q4639="Lead")))),"Tier 1",
IF((OR((AND('[1]PWS Information'!$E$10="CWS",U4639="Multiple Family Residence",'[1]PWS Information'!$E$11="No",Q4639="Lead")),
(AND('[1]PWS Information'!$E$10="CWS",U4639="Other",Q4639="Lead")),
(AND('[1]PWS Information'!$E$10="CWS",U4639="Building",Q4639="Lead")))),"Tier 2",
IF((OR((AND('[1]PWS Information'!$E$10="CWS",U4639="Single Family Residence",Q4639="Galvanized Requiring Replacement")),
(AND('[1]PWS Information'!$E$10="CWS",U4639="Single Family Residence",Q4639="Galvanized Requiring Replacement",R4639="Yes")),
(AND('[1]PWS Information'!$E$10="NTNC",Q4639="Galvanized Requiring Replacement")),
(AND('[1]PWS Information'!$E$10="NTNC",U4639="Single Family Residence",R4639="Yes")))),"Tier 3",
IF((OR((AND('[1]PWS Information'!$E$10="CWS",U4639="Single Family Residence",S4639="Yes",Q4639="Non-Lead", J4639="Non-Lead - Copper",L4639="Before 1989")),
(AND('[1]PWS Information'!$E$10="CWS",U4639="Single Family Residence",S4639="Yes",Q4639="Non-Lead", N4639="Non-Lead - Copper",O4639="Before 1989")))),"Tier 4",
IF((OR((AND('[1]PWS Information'!$E$10="NTNC",Q4639="Non-Lead")),
(AND('[1]PWS Information'!$E$10="CWS",Q4639="Non-Lead",S4639="")),
(AND('[1]PWS Information'!$E$10="CWS",Q4639="Non-Lead",S4639="No")),
(AND('[1]PWS Information'!$E$10="CWS",Q4639="Non-Lead",S4639="Don't Know")),
(AND('[1]PWS Information'!$E$10="CWS",Q4639="Non-Lead", J4639="Non-Lead - Copper", S4639="Yes", L4639="Between 1989 and 2014")),
(AND('[1]PWS Information'!$E$10="CWS",Q4639="Non-Lead", J4639="Non-Lead - Copper", S4639="Yes", L4639="After 2014")),
(AND('[1]PWS Information'!$E$10="CWS",Q4639="Non-Lead", J4639="Non-Lead - Copper", S4639="Yes", L4639="Unknown")),
(AND('[1]PWS Information'!$E$10="CWS",Q4639="Non-Lead", N4639="Non-Lead - Copper", S4639="Yes", O4639="Between 1989 and 2014")),
(AND('[1]PWS Information'!$E$10="CWS",Q4639="Non-Lead", N4639="Non-Lead - Copper", S4639="Yes", O4639="After 2014")),
(AND('[1]PWS Information'!$E$10="CWS",Q4639="Non-Lead", N4639="Non-Lead - Copper", S4639="Yes", O4639="Unknown")),
(AND('[1]PWS Information'!$E$10="CWS",Q4639="Unknown")),
(AND('[1]PWS Information'!$E$10="NTNC",Q4639="Unknown")))),"Tier 5",
"")))))</f>
        <v>Tier 5</v>
      </c>
      <c r="Z4639" s="71"/>
      <c r="AA4639" s="71"/>
    </row>
    <row r="4640" spans="1:27" ht="57.6" x14ac:dyDescent="0.3">
      <c r="A4640" s="1"/>
      <c r="B4640" s="70">
        <v>7975758</v>
      </c>
      <c r="C4640" s="60">
        <v>163</v>
      </c>
      <c r="D4640" s="61" t="s">
        <v>1648</v>
      </c>
      <c r="E4640" s="61" t="s">
        <v>49</v>
      </c>
      <c r="F4640" s="61">
        <v>78640</v>
      </c>
      <c r="G4640" s="62" t="s">
        <v>1462</v>
      </c>
      <c r="H4640" s="63">
        <v>29.962970899999998</v>
      </c>
      <c r="I4640" s="64">
        <v>-97.841633200000004</v>
      </c>
      <c r="J4640" s="65" t="s">
        <v>50</v>
      </c>
      <c r="K4640" s="66" t="s">
        <v>51</v>
      </c>
      <c r="L4640" s="62" t="s">
        <v>58</v>
      </c>
      <c r="M4640" s="69"/>
      <c r="N4640" s="65" t="s">
        <v>50</v>
      </c>
      <c r="O4640" s="66" t="s">
        <v>58</v>
      </c>
      <c r="P4640" s="69"/>
      <c r="Q4640" s="55" t="str">
        <f t="shared" si="72"/>
        <v>Non-Lead</v>
      </c>
      <c r="R4640" s="70" t="s">
        <v>51</v>
      </c>
      <c r="S4640" s="70" t="s">
        <v>51</v>
      </c>
      <c r="T4640" s="70"/>
      <c r="U4640" s="71" t="s">
        <v>53</v>
      </c>
      <c r="V4640" s="71" t="s">
        <v>51</v>
      </c>
      <c r="W4640" s="71" t="s">
        <v>51</v>
      </c>
      <c r="X4640" s="71" t="s">
        <v>51</v>
      </c>
      <c r="Y4640" s="72" t="str">
        <f>IF((OR((AND('[1]PWS Information'!$E$10="CWS",U4640="Single Family Residence",Q4640="Lead")),
(AND('[1]PWS Information'!$E$10="CWS",U4640="Multiple Family Residence",'[1]PWS Information'!$E$11="Yes",Q4640="Lead")),
(AND('[1]PWS Information'!$E$10="NTNC",Q4640="Lead")))),"Tier 1",
IF((OR((AND('[1]PWS Information'!$E$10="CWS",U4640="Multiple Family Residence",'[1]PWS Information'!$E$11="No",Q4640="Lead")),
(AND('[1]PWS Information'!$E$10="CWS",U4640="Other",Q4640="Lead")),
(AND('[1]PWS Information'!$E$10="CWS",U4640="Building",Q4640="Lead")))),"Tier 2",
IF((OR((AND('[1]PWS Information'!$E$10="CWS",U4640="Single Family Residence",Q4640="Galvanized Requiring Replacement")),
(AND('[1]PWS Information'!$E$10="CWS",U4640="Single Family Residence",Q4640="Galvanized Requiring Replacement",R4640="Yes")),
(AND('[1]PWS Information'!$E$10="NTNC",Q4640="Galvanized Requiring Replacement")),
(AND('[1]PWS Information'!$E$10="NTNC",U4640="Single Family Residence",R4640="Yes")))),"Tier 3",
IF((OR((AND('[1]PWS Information'!$E$10="CWS",U4640="Single Family Residence",S4640="Yes",Q4640="Non-Lead", J4640="Non-Lead - Copper",L4640="Before 1989")),
(AND('[1]PWS Information'!$E$10="CWS",U4640="Single Family Residence",S4640="Yes",Q4640="Non-Lead", N4640="Non-Lead - Copper",O4640="Before 1989")))),"Tier 4",
IF((OR((AND('[1]PWS Information'!$E$10="NTNC",Q4640="Non-Lead")),
(AND('[1]PWS Information'!$E$10="CWS",Q4640="Non-Lead",S4640="")),
(AND('[1]PWS Information'!$E$10="CWS",Q4640="Non-Lead",S4640="No")),
(AND('[1]PWS Information'!$E$10="CWS",Q4640="Non-Lead",S4640="Don't Know")),
(AND('[1]PWS Information'!$E$10="CWS",Q4640="Non-Lead", J4640="Non-Lead - Copper", S4640="Yes", L4640="Between 1989 and 2014")),
(AND('[1]PWS Information'!$E$10="CWS",Q4640="Non-Lead", J4640="Non-Lead - Copper", S4640="Yes", L4640="After 2014")),
(AND('[1]PWS Information'!$E$10="CWS",Q4640="Non-Lead", J4640="Non-Lead - Copper", S4640="Yes", L4640="Unknown")),
(AND('[1]PWS Information'!$E$10="CWS",Q4640="Non-Lead", N4640="Non-Lead - Copper", S4640="Yes", O4640="Between 1989 and 2014")),
(AND('[1]PWS Information'!$E$10="CWS",Q4640="Non-Lead", N4640="Non-Lead - Copper", S4640="Yes", O4640="After 2014")),
(AND('[1]PWS Information'!$E$10="CWS",Q4640="Non-Lead", N4640="Non-Lead - Copper", S4640="Yes", O4640="Unknown")),
(AND('[1]PWS Information'!$E$10="CWS",Q4640="Unknown")),
(AND('[1]PWS Information'!$E$10="NTNC",Q4640="Unknown")))),"Tier 5",
"")))))</f>
        <v>Tier 5</v>
      </c>
      <c r="Z4640" s="71"/>
      <c r="AA4640" s="71"/>
    </row>
    <row r="4641" spans="1:27" ht="57.6" x14ac:dyDescent="0.3">
      <c r="A4641" s="1"/>
      <c r="B4641" s="70">
        <v>9551668</v>
      </c>
      <c r="C4641" s="60">
        <v>164</v>
      </c>
      <c r="D4641" s="61" t="s">
        <v>1648</v>
      </c>
      <c r="E4641" s="61" t="s">
        <v>49</v>
      </c>
      <c r="F4641" s="61">
        <v>78640</v>
      </c>
      <c r="G4641" s="62" t="s">
        <v>1462</v>
      </c>
      <c r="H4641" s="63">
        <v>29.963097000000001</v>
      </c>
      <c r="I4641" s="64">
        <v>-97.841510700000001</v>
      </c>
      <c r="J4641" s="65" t="s">
        <v>50</v>
      </c>
      <c r="K4641" s="66" t="s">
        <v>51</v>
      </c>
      <c r="L4641" s="62" t="s">
        <v>58</v>
      </c>
      <c r="M4641" s="69"/>
      <c r="N4641" s="65" t="s">
        <v>50</v>
      </c>
      <c r="O4641" s="66" t="s">
        <v>58</v>
      </c>
      <c r="P4641" s="69"/>
      <c r="Q4641" s="55" t="str">
        <f t="shared" si="72"/>
        <v>Non-Lead</v>
      </c>
      <c r="R4641" s="70" t="s">
        <v>51</v>
      </c>
      <c r="S4641" s="70" t="s">
        <v>51</v>
      </c>
      <c r="T4641" s="70"/>
      <c r="U4641" s="71" t="s">
        <v>53</v>
      </c>
      <c r="V4641" s="71" t="s">
        <v>51</v>
      </c>
      <c r="W4641" s="71" t="s">
        <v>51</v>
      </c>
      <c r="X4641" s="71" t="s">
        <v>51</v>
      </c>
      <c r="Y4641" s="72" t="str">
        <f>IF((OR((AND('[1]PWS Information'!$E$10="CWS",U4641="Single Family Residence",Q4641="Lead")),
(AND('[1]PWS Information'!$E$10="CWS",U4641="Multiple Family Residence",'[1]PWS Information'!$E$11="Yes",Q4641="Lead")),
(AND('[1]PWS Information'!$E$10="NTNC",Q4641="Lead")))),"Tier 1",
IF((OR((AND('[1]PWS Information'!$E$10="CWS",U4641="Multiple Family Residence",'[1]PWS Information'!$E$11="No",Q4641="Lead")),
(AND('[1]PWS Information'!$E$10="CWS",U4641="Other",Q4641="Lead")),
(AND('[1]PWS Information'!$E$10="CWS",U4641="Building",Q4641="Lead")))),"Tier 2",
IF((OR((AND('[1]PWS Information'!$E$10="CWS",U4641="Single Family Residence",Q4641="Galvanized Requiring Replacement")),
(AND('[1]PWS Information'!$E$10="CWS",U4641="Single Family Residence",Q4641="Galvanized Requiring Replacement",R4641="Yes")),
(AND('[1]PWS Information'!$E$10="NTNC",Q4641="Galvanized Requiring Replacement")),
(AND('[1]PWS Information'!$E$10="NTNC",U4641="Single Family Residence",R4641="Yes")))),"Tier 3",
IF((OR((AND('[1]PWS Information'!$E$10="CWS",U4641="Single Family Residence",S4641="Yes",Q4641="Non-Lead", J4641="Non-Lead - Copper",L4641="Before 1989")),
(AND('[1]PWS Information'!$E$10="CWS",U4641="Single Family Residence",S4641="Yes",Q4641="Non-Lead", N4641="Non-Lead - Copper",O4641="Before 1989")))),"Tier 4",
IF((OR((AND('[1]PWS Information'!$E$10="NTNC",Q4641="Non-Lead")),
(AND('[1]PWS Information'!$E$10="CWS",Q4641="Non-Lead",S4641="")),
(AND('[1]PWS Information'!$E$10="CWS",Q4641="Non-Lead",S4641="No")),
(AND('[1]PWS Information'!$E$10="CWS",Q4641="Non-Lead",S4641="Don't Know")),
(AND('[1]PWS Information'!$E$10="CWS",Q4641="Non-Lead", J4641="Non-Lead - Copper", S4641="Yes", L4641="Between 1989 and 2014")),
(AND('[1]PWS Information'!$E$10="CWS",Q4641="Non-Lead", J4641="Non-Lead - Copper", S4641="Yes", L4641="After 2014")),
(AND('[1]PWS Information'!$E$10="CWS",Q4641="Non-Lead", J4641="Non-Lead - Copper", S4641="Yes", L4641="Unknown")),
(AND('[1]PWS Information'!$E$10="CWS",Q4641="Non-Lead", N4641="Non-Lead - Copper", S4641="Yes", O4641="Between 1989 and 2014")),
(AND('[1]PWS Information'!$E$10="CWS",Q4641="Non-Lead", N4641="Non-Lead - Copper", S4641="Yes", O4641="After 2014")),
(AND('[1]PWS Information'!$E$10="CWS",Q4641="Non-Lead", N4641="Non-Lead - Copper", S4641="Yes", O4641="Unknown")),
(AND('[1]PWS Information'!$E$10="CWS",Q4641="Unknown")),
(AND('[1]PWS Information'!$E$10="NTNC",Q4641="Unknown")))),"Tier 5",
"")))))</f>
        <v>Tier 5</v>
      </c>
      <c r="Z4641" s="71"/>
      <c r="AA4641" s="71"/>
    </row>
    <row r="4642" spans="1:27" ht="86.4" x14ac:dyDescent="0.3">
      <c r="A4642" s="17"/>
      <c r="B4642" s="70">
        <v>1408601</v>
      </c>
      <c r="C4642" s="60">
        <v>169</v>
      </c>
      <c r="D4642" s="61" t="s">
        <v>1648</v>
      </c>
      <c r="E4642" s="61" t="s">
        <v>49</v>
      </c>
      <c r="F4642" s="61">
        <v>78640</v>
      </c>
      <c r="G4642" s="62" t="s">
        <v>1651</v>
      </c>
      <c r="H4642" s="63">
        <v>29.962995100000001</v>
      </c>
      <c r="I4642" s="64">
        <v>-97.841661700000003</v>
      </c>
      <c r="J4642" s="65" t="s">
        <v>50</v>
      </c>
      <c r="K4642" s="66" t="s">
        <v>51</v>
      </c>
      <c r="L4642" s="62" t="s">
        <v>58</v>
      </c>
      <c r="M4642" s="69"/>
      <c r="N4642" s="65" t="s">
        <v>50</v>
      </c>
      <c r="O4642" s="66" t="s">
        <v>58</v>
      </c>
      <c r="P4642" s="69"/>
      <c r="Q4642" s="55" t="str">
        <f t="shared" si="72"/>
        <v>Non-Lead</v>
      </c>
      <c r="R4642" s="70" t="s">
        <v>51</v>
      </c>
      <c r="S4642" s="70" t="s">
        <v>51</v>
      </c>
      <c r="T4642" s="70"/>
      <c r="U4642" s="71" t="s">
        <v>53</v>
      </c>
      <c r="V4642" s="71" t="s">
        <v>51</v>
      </c>
      <c r="W4642" s="71" t="s">
        <v>51</v>
      </c>
      <c r="X4642" s="71" t="s">
        <v>51</v>
      </c>
      <c r="Y4642" s="72" t="str">
        <f>IF((OR((AND('[1]PWS Information'!$E$10="CWS",U4642="Single Family Residence",Q4642="Lead")),
(AND('[1]PWS Information'!$E$10="CWS",U4642="Multiple Family Residence",'[1]PWS Information'!$E$11="Yes",Q4642="Lead")),
(AND('[1]PWS Information'!$E$10="NTNC",Q4642="Lead")))),"Tier 1",
IF((OR((AND('[1]PWS Information'!$E$10="CWS",U4642="Multiple Family Residence",'[1]PWS Information'!$E$11="No",Q4642="Lead")),
(AND('[1]PWS Information'!$E$10="CWS",U4642="Other",Q4642="Lead")),
(AND('[1]PWS Information'!$E$10="CWS",U4642="Building",Q4642="Lead")))),"Tier 2",
IF((OR((AND('[1]PWS Information'!$E$10="CWS",U4642="Single Family Residence",Q4642="Galvanized Requiring Replacement")),
(AND('[1]PWS Information'!$E$10="CWS",U4642="Single Family Residence",Q4642="Galvanized Requiring Replacement",R4642="Yes")),
(AND('[1]PWS Information'!$E$10="NTNC",Q4642="Galvanized Requiring Replacement")),
(AND('[1]PWS Information'!$E$10="NTNC",U4642="Single Family Residence",R4642="Yes")))),"Tier 3",
IF((OR((AND('[1]PWS Information'!$E$10="CWS",U4642="Single Family Residence",S4642="Yes",Q4642="Non-Lead", J4642="Non-Lead - Copper",L4642="Before 1989")),
(AND('[1]PWS Information'!$E$10="CWS",U4642="Single Family Residence",S4642="Yes",Q4642="Non-Lead", N4642="Non-Lead - Copper",O4642="Before 1989")))),"Tier 4",
IF((OR((AND('[1]PWS Information'!$E$10="NTNC",Q4642="Non-Lead")),
(AND('[1]PWS Information'!$E$10="CWS",Q4642="Non-Lead",S4642="")),
(AND('[1]PWS Information'!$E$10="CWS",Q4642="Non-Lead",S4642="No")),
(AND('[1]PWS Information'!$E$10="CWS",Q4642="Non-Lead",S4642="Don't Know")),
(AND('[1]PWS Information'!$E$10="CWS",Q4642="Non-Lead", J4642="Non-Lead - Copper", S4642="Yes", L4642="Between 1989 and 2014")),
(AND('[1]PWS Information'!$E$10="CWS",Q4642="Non-Lead", J4642="Non-Lead - Copper", S4642="Yes", L4642="After 2014")),
(AND('[1]PWS Information'!$E$10="CWS",Q4642="Non-Lead", J4642="Non-Lead - Copper", S4642="Yes", L4642="Unknown")),
(AND('[1]PWS Information'!$E$10="CWS",Q4642="Non-Lead", N4642="Non-Lead - Copper", S4642="Yes", O4642="Between 1989 and 2014")),
(AND('[1]PWS Information'!$E$10="CWS",Q4642="Non-Lead", N4642="Non-Lead - Copper", S4642="Yes", O4642="After 2014")),
(AND('[1]PWS Information'!$E$10="CWS",Q4642="Non-Lead", N4642="Non-Lead - Copper", S4642="Yes", O4642="Unknown")),
(AND('[1]PWS Information'!$E$10="CWS",Q4642="Unknown")),
(AND('[1]PWS Information'!$E$10="NTNC",Q4642="Unknown")))),"Tier 5",
"")))))</f>
        <v>Tier 5</v>
      </c>
      <c r="Z4642" s="71"/>
      <c r="AA4642" s="71"/>
    </row>
    <row r="4643" spans="1:27" ht="86.4" x14ac:dyDescent="0.3">
      <c r="A4643" s="1"/>
      <c r="B4643" s="70">
        <v>1415139</v>
      </c>
      <c r="C4643" s="60">
        <v>170</v>
      </c>
      <c r="D4643" s="61" t="s">
        <v>1648</v>
      </c>
      <c r="E4643" s="61" t="s">
        <v>49</v>
      </c>
      <c r="F4643" s="61">
        <v>78640</v>
      </c>
      <c r="G4643" s="62" t="s">
        <v>1652</v>
      </c>
      <c r="H4643" s="63">
        <v>29.963121099999999</v>
      </c>
      <c r="I4643" s="64">
        <v>-97.841539100000006</v>
      </c>
      <c r="J4643" s="65" t="s">
        <v>50</v>
      </c>
      <c r="K4643" s="66" t="s">
        <v>51</v>
      </c>
      <c r="L4643" s="62" t="s">
        <v>58</v>
      </c>
      <c r="M4643" s="69"/>
      <c r="N4643" s="65" t="s">
        <v>50</v>
      </c>
      <c r="O4643" s="66" t="s">
        <v>58</v>
      </c>
      <c r="P4643" s="69"/>
      <c r="Q4643" s="55" t="str">
        <f t="shared" si="72"/>
        <v>Non-Lead</v>
      </c>
      <c r="R4643" s="70" t="s">
        <v>51</v>
      </c>
      <c r="S4643" s="70" t="s">
        <v>51</v>
      </c>
      <c r="T4643" s="70"/>
      <c r="U4643" s="71" t="s">
        <v>53</v>
      </c>
      <c r="V4643" s="71" t="s">
        <v>51</v>
      </c>
      <c r="W4643" s="71" t="s">
        <v>51</v>
      </c>
      <c r="X4643" s="71" t="s">
        <v>51</v>
      </c>
      <c r="Y4643" s="72" t="str">
        <f>IF((OR((AND('[1]PWS Information'!$E$10="CWS",U4643="Single Family Residence",Q4643="Lead")),
(AND('[1]PWS Information'!$E$10="CWS",U4643="Multiple Family Residence",'[1]PWS Information'!$E$11="Yes",Q4643="Lead")),
(AND('[1]PWS Information'!$E$10="NTNC",Q4643="Lead")))),"Tier 1",
IF((OR((AND('[1]PWS Information'!$E$10="CWS",U4643="Multiple Family Residence",'[1]PWS Information'!$E$11="No",Q4643="Lead")),
(AND('[1]PWS Information'!$E$10="CWS",U4643="Other",Q4643="Lead")),
(AND('[1]PWS Information'!$E$10="CWS",U4643="Building",Q4643="Lead")))),"Tier 2",
IF((OR((AND('[1]PWS Information'!$E$10="CWS",U4643="Single Family Residence",Q4643="Galvanized Requiring Replacement")),
(AND('[1]PWS Information'!$E$10="CWS",U4643="Single Family Residence",Q4643="Galvanized Requiring Replacement",R4643="Yes")),
(AND('[1]PWS Information'!$E$10="NTNC",Q4643="Galvanized Requiring Replacement")),
(AND('[1]PWS Information'!$E$10="NTNC",U4643="Single Family Residence",R4643="Yes")))),"Tier 3",
IF((OR((AND('[1]PWS Information'!$E$10="CWS",U4643="Single Family Residence",S4643="Yes",Q4643="Non-Lead", J4643="Non-Lead - Copper",L4643="Before 1989")),
(AND('[1]PWS Information'!$E$10="CWS",U4643="Single Family Residence",S4643="Yes",Q4643="Non-Lead", N4643="Non-Lead - Copper",O4643="Before 1989")))),"Tier 4",
IF((OR((AND('[1]PWS Information'!$E$10="NTNC",Q4643="Non-Lead")),
(AND('[1]PWS Information'!$E$10="CWS",Q4643="Non-Lead",S4643="")),
(AND('[1]PWS Information'!$E$10="CWS",Q4643="Non-Lead",S4643="No")),
(AND('[1]PWS Information'!$E$10="CWS",Q4643="Non-Lead",S4643="Don't Know")),
(AND('[1]PWS Information'!$E$10="CWS",Q4643="Non-Lead", J4643="Non-Lead - Copper", S4643="Yes", L4643="Between 1989 and 2014")),
(AND('[1]PWS Information'!$E$10="CWS",Q4643="Non-Lead", J4643="Non-Lead - Copper", S4643="Yes", L4643="After 2014")),
(AND('[1]PWS Information'!$E$10="CWS",Q4643="Non-Lead", J4643="Non-Lead - Copper", S4643="Yes", L4643="Unknown")),
(AND('[1]PWS Information'!$E$10="CWS",Q4643="Non-Lead", N4643="Non-Lead - Copper", S4643="Yes", O4643="Between 1989 and 2014")),
(AND('[1]PWS Information'!$E$10="CWS",Q4643="Non-Lead", N4643="Non-Lead - Copper", S4643="Yes", O4643="After 2014")),
(AND('[1]PWS Information'!$E$10="CWS",Q4643="Non-Lead", N4643="Non-Lead - Copper", S4643="Yes", O4643="Unknown")),
(AND('[1]PWS Information'!$E$10="CWS",Q4643="Unknown")),
(AND('[1]PWS Information'!$E$10="NTNC",Q4643="Unknown")))),"Tier 5",
"")))))</f>
        <v>Tier 5</v>
      </c>
      <c r="Z4643" s="71"/>
      <c r="AA4643" s="71"/>
    </row>
    <row r="4644" spans="1:27" ht="57.6" x14ac:dyDescent="0.3">
      <c r="A4644" s="1"/>
      <c r="B4644" s="70">
        <v>13431153</v>
      </c>
      <c r="C4644" s="60">
        <v>114</v>
      </c>
      <c r="D4644" s="61" t="s">
        <v>1653</v>
      </c>
      <c r="E4644" s="61" t="s">
        <v>49</v>
      </c>
      <c r="F4644" s="61">
        <v>78640</v>
      </c>
      <c r="G4644" s="62" t="s">
        <v>1462</v>
      </c>
      <c r="H4644" s="63">
        <v>29.964427000000001</v>
      </c>
      <c r="I4644" s="64">
        <v>-97.841611</v>
      </c>
      <c r="J4644" s="65" t="s">
        <v>50</v>
      </c>
      <c r="K4644" s="66" t="s">
        <v>51</v>
      </c>
      <c r="L4644" s="62" t="s">
        <v>58</v>
      </c>
      <c r="M4644" s="69"/>
      <c r="N4644" s="65" t="s">
        <v>50</v>
      </c>
      <c r="O4644" s="66" t="s">
        <v>58</v>
      </c>
      <c r="P4644" s="69"/>
      <c r="Q4644" s="55" t="str">
        <f t="shared" si="72"/>
        <v>Non-Lead</v>
      </c>
      <c r="R4644" s="70" t="s">
        <v>51</v>
      </c>
      <c r="S4644" s="70" t="s">
        <v>51</v>
      </c>
      <c r="T4644" s="70"/>
      <c r="U4644" s="71" t="s">
        <v>53</v>
      </c>
      <c r="V4644" s="71" t="s">
        <v>51</v>
      </c>
      <c r="W4644" s="71" t="s">
        <v>51</v>
      </c>
      <c r="X4644" s="71" t="s">
        <v>51</v>
      </c>
      <c r="Y4644" s="72" t="str">
        <f>IF((OR((AND('[1]PWS Information'!$E$10="CWS",U4644="Single Family Residence",Q4644="Lead")),
(AND('[1]PWS Information'!$E$10="CWS",U4644="Multiple Family Residence",'[1]PWS Information'!$E$11="Yes",Q4644="Lead")),
(AND('[1]PWS Information'!$E$10="NTNC",Q4644="Lead")))),"Tier 1",
IF((OR((AND('[1]PWS Information'!$E$10="CWS",U4644="Multiple Family Residence",'[1]PWS Information'!$E$11="No",Q4644="Lead")),
(AND('[1]PWS Information'!$E$10="CWS",U4644="Other",Q4644="Lead")),
(AND('[1]PWS Information'!$E$10="CWS",U4644="Building",Q4644="Lead")))),"Tier 2",
IF((OR((AND('[1]PWS Information'!$E$10="CWS",U4644="Single Family Residence",Q4644="Galvanized Requiring Replacement")),
(AND('[1]PWS Information'!$E$10="CWS",U4644="Single Family Residence",Q4644="Galvanized Requiring Replacement",R4644="Yes")),
(AND('[1]PWS Information'!$E$10="NTNC",Q4644="Galvanized Requiring Replacement")),
(AND('[1]PWS Information'!$E$10="NTNC",U4644="Single Family Residence",R4644="Yes")))),"Tier 3",
IF((OR((AND('[1]PWS Information'!$E$10="CWS",U4644="Single Family Residence",S4644="Yes",Q4644="Non-Lead", J4644="Non-Lead - Copper",L4644="Before 1989")),
(AND('[1]PWS Information'!$E$10="CWS",U4644="Single Family Residence",S4644="Yes",Q4644="Non-Lead", N4644="Non-Lead - Copper",O4644="Before 1989")))),"Tier 4",
IF((OR((AND('[1]PWS Information'!$E$10="NTNC",Q4644="Non-Lead")),
(AND('[1]PWS Information'!$E$10="CWS",Q4644="Non-Lead",S4644="")),
(AND('[1]PWS Information'!$E$10="CWS",Q4644="Non-Lead",S4644="No")),
(AND('[1]PWS Information'!$E$10="CWS",Q4644="Non-Lead",S4644="Don't Know")),
(AND('[1]PWS Information'!$E$10="CWS",Q4644="Non-Lead", J4644="Non-Lead - Copper", S4644="Yes", L4644="Between 1989 and 2014")),
(AND('[1]PWS Information'!$E$10="CWS",Q4644="Non-Lead", J4644="Non-Lead - Copper", S4644="Yes", L4644="After 2014")),
(AND('[1]PWS Information'!$E$10="CWS",Q4644="Non-Lead", J4644="Non-Lead - Copper", S4644="Yes", L4644="Unknown")),
(AND('[1]PWS Information'!$E$10="CWS",Q4644="Non-Lead", N4644="Non-Lead - Copper", S4644="Yes", O4644="Between 1989 and 2014")),
(AND('[1]PWS Information'!$E$10="CWS",Q4644="Non-Lead", N4644="Non-Lead - Copper", S4644="Yes", O4644="After 2014")),
(AND('[1]PWS Information'!$E$10="CWS",Q4644="Non-Lead", N4644="Non-Lead - Copper", S4644="Yes", O4644="Unknown")),
(AND('[1]PWS Information'!$E$10="CWS",Q4644="Unknown")),
(AND('[1]PWS Information'!$E$10="NTNC",Q4644="Unknown")))),"Tier 5",
"")))))</f>
        <v>Tier 5</v>
      </c>
      <c r="Z4644" s="71"/>
      <c r="AA4644" s="71"/>
    </row>
    <row r="4645" spans="1:27" ht="57.6" x14ac:dyDescent="0.3">
      <c r="A4645" s="1"/>
      <c r="B4645" s="70">
        <v>15764720</v>
      </c>
      <c r="C4645" s="60">
        <v>115</v>
      </c>
      <c r="D4645" s="61" t="s">
        <v>1653</v>
      </c>
      <c r="E4645" s="61" t="s">
        <v>49</v>
      </c>
      <c r="F4645" s="61">
        <v>78640</v>
      </c>
      <c r="G4645" s="62" t="s">
        <v>1462</v>
      </c>
      <c r="H4645" s="63">
        <v>29.964392</v>
      </c>
      <c r="I4645" s="64">
        <v>-97.841562999999994</v>
      </c>
      <c r="J4645" s="65" t="s">
        <v>50</v>
      </c>
      <c r="K4645" s="66" t="s">
        <v>51</v>
      </c>
      <c r="L4645" s="62" t="s">
        <v>58</v>
      </c>
      <c r="M4645" s="69"/>
      <c r="N4645" s="65" t="s">
        <v>50</v>
      </c>
      <c r="O4645" s="66" t="s">
        <v>58</v>
      </c>
      <c r="P4645" s="69"/>
      <c r="Q4645" s="55" t="str">
        <f t="shared" si="72"/>
        <v>Non-Lead</v>
      </c>
      <c r="R4645" s="70" t="s">
        <v>51</v>
      </c>
      <c r="S4645" s="70" t="s">
        <v>51</v>
      </c>
      <c r="T4645" s="70"/>
      <c r="U4645" s="71" t="s">
        <v>53</v>
      </c>
      <c r="V4645" s="71" t="s">
        <v>51</v>
      </c>
      <c r="W4645" s="71" t="s">
        <v>51</v>
      </c>
      <c r="X4645" s="71" t="s">
        <v>51</v>
      </c>
      <c r="Y4645" s="72" t="str">
        <f>IF((OR((AND('[1]PWS Information'!$E$10="CWS",U4645="Single Family Residence",Q4645="Lead")),
(AND('[1]PWS Information'!$E$10="CWS",U4645="Multiple Family Residence",'[1]PWS Information'!$E$11="Yes",Q4645="Lead")),
(AND('[1]PWS Information'!$E$10="NTNC",Q4645="Lead")))),"Tier 1",
IF((OR((AND('[1]PWS Information'!$E$10="CWS",U4645="Multiple Family Residence",'[1]PWS Information'!$E$11="No",Q4645="Lead")),
(AND('[1]PWS Information'!$E$10="CWS",U4645="Other",Q4645="Lead")),
(AND('[1]PWS Information'!$E$10="CWS",U4645="Building",Q4645="Lead")))),"Tier 2",
IF((OR((AND('[1]PWS Information'!$E$10="CWS",U4645="Single Family Residence",Q4645="Galvanized Requiring Replacement")),
(AND('[1]PWS Information'!$E$10="CWS",U4645="Single Family Residence",Q4645="Galvanized Requiring Replacement",R4645="Yes")),
(AND('[1]PWS Information'!$E$10="NTNC",Q4645="Galvanized Requiring Replacement")),
(AND('[1]PWS Information'!$E$10="NTNC",U4645="Single Family Residence",R4645="Yes")))),"Tier 3",
IF((OR((AND('[1]PWS Information'!$E$10="CWS",U4645="Single Family Residence",S4645="Yes",Q4645="Non-Lead", J4645="Non-Lead - Copper",L4645="Before 1989")),
(AND('[1]PWS Information'!$E$10="CWS",U4645="Single Family Residence",S4645="Yes",Q4645="Non-Lead", N4645="Non-Lead - Copper",O4645="Before 1989")))),"Tier 4",
IF((OR((AND('[1]PWS Information'!$E$10="NTNC",Q4645="Non-Lead")),
(AND('[1]PWS Information'!$E$10="CWS",Q4645="Non-Lead",S4645="")),
(AND('[1]PWS Information'!$E$10="CWS",Q4645="Non-Lead",S4645="No")),
(AND('[1]PWS Information'!$E$10="CWS",Q4645="Non-Lead",S4645="Don't Know")),
(AND('[1]PWS Information'!$E$10="CWS",Q4645="Non-Lead", J4645="Non-Lead - Copper", S4645="Yes", L4645="Between 1989 and 2014")),
(AND('[1]PWS Information'!$E$10="CWS",Q4645="Non-Lead", J4645="Non-Lead - Copper", S4645="Yes", L4645="After 2014")),
(AND('[1]PWS Information'!$E$10="CWS",Q4645="Non-Lead", J4645="Non-Lead - Copper", S4645="Yes", L4645="Unknown")),
(AND('[1]PWS Information'!$E$10="CWS",Q4645="Non-Lead", N4645="Non-Lead - Copper", S4645="Yes", O4645="Between 1989 and 2014")),
(AND('[1]PWS Information'!$E$10="CWS",Q4645="Non-Lead", N4645="Non-Lead - Copper", S4645="Yes", O4645="After 2014")),
(AND('[1]PWS Information'!$E$10="CWS",Q4645="Non-Lead", N4645="Non-Lead - Copper", S4645="Yes", O4645="Unknown")),
(AND('[1]PWS Information'!$E$10="CWS",Q4645="Unknown")),
(AND('[1]PWS Information'!$E$10="NTNC",Q4645="Unknown")))),"Tier 5",
"")))))</f>
        <v>Tier 5</v>
      </c>
      <c r="Z4645" s="71"/>
      <c r="AA4645" s="71"/>
    </row>
    <row r="4646" spans="1:27" ht="57.6" x14ac:dyDescent="0.3">
      <c r="A4646" s="17"/>
      <c r="B4646" s="70">
        <v>9200990</v>
      </c>
      <c r="C4646" s="60">
        <v>125</v>
      </c>
      <c r="D4646" s="61" t="s">
        <v>1653</v>
      </c>
      <c r="E4646" s="61" t="s">
        <v>49</v>
      </c>
      <c r="F4646" s="61">
        <v>78640</v>
      </c>
      <c r="G4646" s="62" t="s">
        <v>1462</v>
      </c>
      <c r="H4646" s="63">
        <v>29.964338999999999</v>
      </c>
      <c r="I4646" s="64">
        <v>-97.841492000000002</v>
      </c>
      <c r="J4646" s="65" t="s">
        <v>50</v>
      </c>
      <c r="K4646" s="66" t="s">
        <v>51</v>
      </c>
      <c r="L4646" s="62" t="s">
        <v>58</v>
      </c>
      <c r="M4646" s="69"/>
      <c r="N4646" s="65" t="s">
        <v>50</v>
      </c>
      <c r="O4646" s="66" t="s">
        <v>58</v>
      </c>
      <c r="P4646" s="69"/>
      <c r="Q4646" s="55" t="str">
        <f t="shared" si="72"/>
        <v>Non-Lead</v>
      </c>
      <c r="R4646" s="70" t="s">
        <v>51</v>
      </c>
      <c r="S4646" s="70" t="s">
        <v>51</v>
      </c>
      <c r="T4646" s="70"/>
      <c r="U4646" s="71" t="s">
        <v>53</v>
      </c>
      <c r="V4646" s="71" t="s">
        <v>51</v>
      </c>
      <c r="W4646" s="71" t="s">
        <v>51</v>
      </c>
      <c r="X4646" s="71" t="s">
        <v>51</v>
      </c>
      <c r="Y4646" s="72" t="str">
        <f>IF((OR((AND('[1]PWS Information'!$E$10="CWS",U4646="Single Family Residence",Q4646="Lead")),
(AND('[1]PWS Information'!$E$10="CWS",U4646="Multiple Family Residence",'[1]PWS Information'!$E$11="Yes",Q4646="Lead")),
(AND('[1]PWS Information'!$E$10="NTNC",Q4646="Lead")))),"Tier 1",
IF((OR((AND('[1]PWS Information'!$E$10="CWS",U4646="Multiple Family Residence",'[1]PWS Information'!$E$11="No",Q4646="Lead")),
(AND('[1]PWS Information'!$E$10="CWS",U4646="Other",Q4646="Lead")),
(AND('[1]PWS Information'!$E$10="CWS",U4646="Building",Q4646="Lead")))),"Tier 2",
IF((OR((AND('[1]PWS Information'!$E$10="CWS",U4646="Single Family Residence",Q4646="Galvanized Requiring Replacement")),
(AND('[1]PWS Information'!$E$10="CWS",U4646="Single Family Residence",Q4646="Galvanized Requiring Replacement",R4646="Yes")),
(AND('[1]PWS Information'!$E$10="NTNC",Q4646="Galvanized Requiring Replacement")),
(AND('[1]PWS Information'!$E$10="NTNC",U4646="Single Family Residence",R4646="Yes")))),"Tier 3",
IF((OR((AND('[1]PWS Information'!$E$10="CWS",U4646="Single Family Residence",S4646="Yes",Q4646="Non-Lead", J4646="Non-Lead - Copper",L4646="Before 1989")),
(AND('[1]PWS Information'!$E$10="CWS",U4646="Single Family Residence",S4646="Yes",Q4646="Non-Lead", N4646="Non-Lead - Copper",O4646="Before 1989")))),"Tier 4",
IF((OR((AND('[1]PWS Information'!$E$10="NTNC",Q4646="Non-Lead")),
(AND('[1]PWS Information'!$E$10="CWS",Q4646="Non-Lead",S4646="")),
(AND('[1]PWS Information'!$E$10="CWS",Q4646="Non-Lead",S4646="No")),
(AND('[1]PWS Information'!$E$10="CWS",Q4646="Non-Lead",S4646="Don't Know")),
(AND('[1]PWS Information'!$E$10="CWS",Q4646="Non-Lead", J4646="Non-Lead - Copper", S4646="Yes", L4646="Between 1989 and 2014")),
(AND('[1]PWS Information'!$E$10="CWS",Q4646="Non-Lead", J4646="Non-Lead - Copper", S4646="Yes", L4646="After 2014")),
(AND('[1]PWS Information'!$E$10="CWS",Q4646="Non-Lead", J4646="Non-Lead - Copper", S4646="Yes", L4646="Unknown")),
(AND('[1]PWS Information'!$E$10="CWS",Q4646="Non-Lead", N4646="Non-Lead - Copper", S4646="Yes", O4646="Between 1989 and 2014")),
(AND('[1]PWS Information'!$E$10="CWS",Q4646="Non-Lead", N4646="Non-Lead - Copper", S4646="Yes", O4646="After 2014")),
(AND('[1]PWS Information'!$E$10="CWS",Q4646="Non-Lead", N4646="Non-Lead - Copper", S4646="Yes", O4646="Unknown")),
(AND('[1]PWS Information'!$E$10="CWS",Q4646="Unknown")),
(AND('[1]PWS Information'!$E$10="NTNC",Q4646="Unknown")))),"Tier 5",
"")))))</f>
        <v>Tier 5</v>
      </c>
      <c r="Z4646" s="71"/>
      <c r="AA4646" s="71"/>
    </row>
    <row r="4647" spans="1:27" ht="57.6" x14ac:dyDescent="0.3">
      <c r="A4647" s="1"/>
      <c r="B4647" s="70">
        <v>10257389</v>
      </c>
      <c r="C4647" s="60">
        <v>126</v>
      </c>
      <c r="D4647" s="61" t="s">
        <v>1653</v>
      </c>
      <c r="E4647" s="61" t="s">
        <v>49</v>
      </c>
      <c r="F4647" s="61">
        <v>78640</v>
      </c>
      <c r="G4647" s="62" t="s">
        <v>1462</v>
      </c>
      <c r="H4647" s="63">
        <v>29.964303999999998</v>
      </c>
      <c r="I4647" s="64">
        <v>-97.841443999999996</v>
      </c>
      <c r="J4647" s="65" t="s">
        <v>50</v>
      </c>
      <c r="K4647" s="66" t="s">
        <v>51</v>
      </c>
      <c r="L4647" s="62" t="s">
        <v>58</v>
      </c>
      <c r="M4647" s="69"/>
      <c r="N4647" s="65" t="s">
        <v>50</v>
      </c>
      <c r="O4647" s="66" t="s">
        <v>58</v>
      </c>
      <c r="P4647" s="69"/>
      <c r="Q4647" s="55" t="str">
        <f t="shared" si="72"/>
        <v>Non-Lead</v>
      </c>
      <c r="R4647" s="70" t="s">
        <v>51</v>
      </c>
      <c r="S4647" s="70" t="s">
        <v>51</v>
      </c>
      <c r="T4647" s="70"/>
      <c r="U4647" s="71" t="s">
        <v>53</v>
      </c>
      <c r="V4647" s="71" t="s">
        <v>51</v>
      </c>
      <c r="W4647" s="71" t="s">
        <v>51</v>
      </c>
      <c r="X4647" s="71" t="s">
        <v>51</v>
      </c>
      <c r="Y4647" s="72" t="str">
        <f>IF((OR((AND('[1]PWS Information'!$E$10="CWS",U4647="Single Family Residence",Q4647="Lead")),
(AND('[1]PWS Information'!$E$10="CWS",U4647="Multiple Family Residence",'[1]PWS Information'!$E$11="Yes",Q4647="Lead")),
(AND('[1]PWS Information'!$E$10="NTNC",Q4647="Lead")))),"Tier 1",
IF((OR((AND('[1]PWS Information'!$E$10="CWS",U4647="Multiple Family Residence",'[1]PWS Information'!$E$11="No",Q4647="Lead")),
(AND('[1]PWS Information'!$E$10="CWS",U4647="Other",Q4647="Lead")),
(AND('[1]PWS Information'!$E$10="CWS",U4647="Building",Q4647="Lead")))),"Tier 2",
IF((OR((AND('[1]PWS Information'!$E$10="CWS",U4647="Single Family Residence",Q4647="Galvanized Requiring Replacement")),
(AND('[1]PWS Information'!$E$10="CWS",U4647="Single Family Residence",Q4647="Galvanized Requiring Replacement",R4647="Yes")),
(AND('[1]PWS Information'!$E$10="NTNC",Q4647="Galvanized Requiring Replacement")),
(AND('[1]PWS Information'!$E$10="NTNC",U4647="Single Family Residence",R4647="Yes")))),"Tier 3",
IF((OR((AND('[1]PWS Information'!$E$10="CWS",U4647="Single Family Residence",S4647="Yes",Q4647="Non-Lead", J4647="Non-Lead - Copper",L4647="Before 1989")),
(AND('[1]PWS Information'!$E$10="CWS",U4647="Single Family Residence",S4647="Yes",Q4647="Non-Lead", N4647="Non-Lead - Copper",O4647="Before 1989")))),"Tier 4",
IF((OR((AND('[1]PWS Information'!$E$10="NTNC",Q4647="Non-Lead")),
(AND('[1]PWS Information'!$E$10="CWS",Q4647="Non-Lead",S4647="")),
(AND('[1]PWS Information'!$E$10="CWS",Q4647="Non-Lead",S4647="No")),
(AND('[1]PWS Information'!$E$10="CWS",Q4647="Non-Lead",S4647="Don't Know")),
(AND('[1]PWS Information'!$E$10="CWS",Q4647="Non-Lead", J4647="Non-Lead - Copper", S4647="Yes", L4647="Between 1989 and 2014")),
(AND('[1]PWS Information'!$E$10="CWS",Q4647="Non-Lead", J4647="Non-Lead - Copper", S4647="Yes", L4647="After 2014")),
(AND('[1]PWS Information'!$E$10="CWS",Q4647="Non-Lead", J4647="Non-Lead - Copper", S4647="Yes", L4647="Unknown")),
(AND('[1]PWS Information'!$E$10="CWS",Q4647="Non-Lead", N4647="Non-Lead - Copper", S4647="Yes", O4647="Between 1989 and 2014")),
(AND('[1]PWS Information'!$E$10="CWS",Q4647="Non-Lead", N4647="Non-Lead - Copper", S4647="Yes", O4647="After 2014")),
(AND('[1]PWS Information'!$E$10="CWS",Q4647="Non-Lead", N4647="Non-Lead - Copper", S4647="Yes", O4647="Unknown")),
(AND('[1]PWS Information'!$E$10="CWS",Q4647="Unknown")),
(AND('[1]PWS Information'!$E$10="NTNC",Q4647="Unknown")))),"Tier 5",
"")))))</f>
        <v>Tier 5</v>
      </c>
      <c r="Z4647" s="71"/>
      <c r="AA4647" s="71"/>
    </row>
    <row r="4648" spans="1:27" ht="57.6" x14ac:dyDescent="0.3">
      <c r="A4648" s="1"/>
      <c r="B4648" s="70">
        <v>16256152</v>
      </c>
      <c r="C4648" s="60">
        <v>137</v>
      </c>
      <c r="D4648" s="61" t="s">
        <v>1653</v>
      </c>
      <c r="E4648" s="61" t="s">
        <v>49</v>
      </c>
      <c r="F4648" s="61">
        <v>78640</v>
      </c>
      <c r="G4648" s="62" t="s">
        <v>1462</v>
      </c>
      <c r="H4648" s="63">
        <v>29.964200000000002</v>
      </c>
      <c r="I4648" s="64">
        <v>-97.841300000000004</v>
      </c>
      <c r="J4648" s="65" t="s">
        <v>50</v>
      </c>
      <c r="K4648" s="66" t="s">
        <v>51</v>
      </c>
      <c r="L4648" s="62" t="s">
        <v>58</v>
      </c>
      <c r="M4648" s="69"/>
      <c r="N4648" s="65" t="s">
        <v>50</v>
      </c>
      <c r="O4648" s="66" t="s">
        <v>58</v>
      </c>
      <c r="P4648" s="69"/>
      <c r="Q4648" s="55" t="str">
        <f t="shared" si="72"/>
        <v>Non-Lead</v>
      </c>
      <c r="R4648" s="70" t="s">
        <v>51</v>
      </c>
      <c r="S4648" s="70" t="s">
        <v>51</v>
      </c>
      <c r="T4648" s="70"/>
      <c r="U4648" s="71" t="s">
        <v>53</v>
      </c>
      <c r="V4648" s="71" t="s">
        <v>51</v>
      </c>
      <c r="W4648" s="71" t="s">
        <v>51</v>
      </c>
      <c r="X4648" s="71" t="s">
        <v>51</v>
      </c>
      <c r="Y4648" s="72" t="str">
        <f>IF((OR((AND('[1]PWS Information'!$E$10="CWS",U4648="Single Family Residence",Q4648="Lead")),
(AND('[1]PWS Information'!$E$10="CWS",U4648="Multiple Family Residence",'[1]PWS Information'!$E$11="Yes",Q4648="Lead")),
(AND('[1]PWS Information'!$E$10="NTNC",Q4648="Lead")))),"Tier 1",
IF((OR((AND('[1]PWS Information'!$E$10="CWS",U4648="Multiple Family Residence",'[1]PWS Information'!$E$11="No",Q4648="Lead")),
(AND('[1]PWS Information'!$E$10="CWS",U4648="Other",Q4648="Lead")),
(AND('[1]PWS Information'!$E$10="CWS",U4648="Building",Q4648="Lead")))),"Tier 2",
IF((OR((AND('[1]PWS Information'!$E$10="CWS",U4648="Single Family Residence",Q4648="Galvanized Requiring Replacement")),
(AND('[1]PWS Information'!$E$10="CWS",U4648="Single Family Residence",Q4648="Galvanized Requiring Replacement",R4648="Yes")),
(AND('[1]PWS Information'!$E$10="NTNC",Q4648="Galvanized Requiring Replacement")),
(AND('[1]PWS Information'!$E$10="NTNC",U4648="Single Family Residence",R4648="Yes")))),"Tier 3",
IF((OR((AND('[1]PWS Information'!$E$10="CWS",U4648="Single Family Residence",S4648="Yes",Q4648="Non-Lead", J4648="Non-Lead - Copper",L4648="Before 1989")),
(AND('[1]PWS Information'!$E$10="CWS",U4648="Single Family Residence",S4648="Yes",Q4648="Non-Lead", N4648="Non-Lead - Copper",O4648="Before 1989")))),"Tier 4",
IF((OR((AND('[1]PWS Information'!$E$10="NTNC",Q4648="Non-Lead")),
(AND('[1]PWS Information'!$E$10="CWS",Q4648="Non-Lead",S4648="")),
(AND('[1]PWS Information'!$E$10="CWS",Q4648="Non-Lead",S4648="No")),
(AND('[1]PWS Information'!$E$10="CWS",Q4648="Non-Lead",S4648="Don't Know")),
(AND('[1]PWS Information'!$E$10="CWS",Q4648="Non-Lead", J4648="Non-Lead - Copper", S4648="Yes", L4648="Between 1989 and 2014")),
(AND('[1]PWS Information'!$E$10="CWS",Q4648="Non-Lead", J4648="Non-Lead - Copper", S4648="Yes", L4648="After 2014")),
(AND('[1]PWS Information'!$E$10="CWS",Q4648="Non-Lead", J4648="Non-Lead - Copper", S4648="Yes", L4648="Unknown")),
(AND('[1]PWS Information'!$E$10="CWS",Q4648="Non-Lead", N4648="Non-Lead - Copper", S4648="Yes", O4648="Between 1989 and 2014")),
(AND('[1]PWS Information'!$E$10="CWS",Q4648="Non-Lead", N4648="Non-Lead - Copper", S4648="Yes", O4648="After 2014")),
(AND('[1]PWS Information'!$E$10="CWS",Q4648="Non-Lead", N4648="Non-Lead - Copper", S4648="Yes", O4648="Unknown")),
(AND('[1]PWS Information'!$E$10="CWS",Q4648="Unknown")),
(AND('[1]PWS Information'!$E$10="NTNC",Q4648="Unknown")))),"Tier 5",
"")))))</f>
        <v>Tier 5</v>
      </c>
      <c r="Z4648" s="71"/>
      <c r="AA4648" s="71"/>
    </row>
    <row r="4649" spans="1:27" ht="86.4" x14ac:dyDescent="0.3">
      <c r="A4649" s="1"/>
      <c r="B4649" s="70">
        <v>9642621</v>
      </c>
      <c r="C4649" s="60">
        <v>140</v>
      </c>
      <c r="D4649" s="61" t="s">
        <v>1653</v>
      </c>
      <c r="E4649" s="61" t="s">
        <v>49</v>
      </c>
      <c r="F4649" s="61">
        <v>78640</v>
      </c>
      <c r="G4649" s="62" t="s">
        <v>1654</v>
      </c>
      <c r="H4649" s="63">
        <v>29.964191</v>
      </c>
      <c r="I4649" s="64">
        <v>-97.841288000000006</v>
      </c>
      <c r="J4649" s="65" t="s">
        <v>50</v>
      </c>
      <c r="K4649" s="66" t="s">
        <v>51</v>
      </c>
      <c r="L4649" s="62" t="s">
        <v>58</v>
      </c>
      <c r="M4649" s="69"/>
      <c r="N4649" s="65" t="s">
        <v>50</v>
      </c>
      <c r="O4649" s="66" t="s">
        <v>58</v>
      </c>
      <c r="P4649" s="69"/>
      <c r="Q4649" s="55" t="str">
        <f t="shared" si="72"/>
        <v>Non-Lead</v>
      </c>
      <c r="R4649" s="70" t="s">
        <v>51</v>
      </c>
      <c r="S4649" s="70" t="s">
        <v>51</v>
      </c>
      <c r="T4649" s="70"/>
      <c r="U4649" s="71" t="s">
        <v>53</v>
      </c>
      <c r="V4649" s="71" t="s">
        <v>51</v>
      </c>
      <c r="W4649" s="71" t="s">
        <v>51</v>
      </c>
      <c r="X4649" s="71" t="s">
        <v>51</v>
      </c>
      <c r="Y4649" s="72" t="str">
        <f>IF((OR((AND('[1]PWS Information'!$E$10="CWS",U4649="Single Family Residence",Q4649="Lead")),
(AND('[1]PWS Information'!$E$10="CWS",U4649="Multiple Family Residence",'[1]PWS Information'!$E$11="Yes",Q4649="Lead")),
(AND('[1]PWS Information'!$E$10="NTNC",Q4649="Lead")))),"Tier 1",
IF((OR((AND('[1]PWS Information'!$E$10="CWS",U4649="Multiple Family Residence",'[1]PWS Information'!$E$11="No",Q4649="Lead")),
(AND('[1]PWS Information'!$E$10="CWS",U4649="Other",Q4649="Lead")),
(AND('[1]PWS Information'!$E$10="CWS",U4649="Building",Q4649="Lead")))),"Tier 2",
IF((OR((AND('[1]PWS Information'!$E$10="CWS",U4649="Single Family Residence",Q4649="Galvanized Requiring Replacement")),
(AND('[1]PWS Information'!$E$10="CWS",U4649="Single Family Residence",Q4649="Galvanized Requiring Replacement",R4649="Yes")),
(AND('[1]PWS Information'!$E$10="NTNC",Q4649="Galvanized Requiring Replacement")),
(AND('[1]PWS Information'!$E$10="NTNC",U4649="Single Family Residence",R4649="Yes")))),"Tier 3",
IF((OR((AND('[1]PWS Information'!$E$10="CWS",U4649="Single Family Residence",S4649="Yes",Q4649="Non-Lead", J4649="Non-Lead - Copper",L4649="Before 1989")),
(AND('[1]PWS Information'!$E$10="CWS",U4649="Single Family Residence",S4649="Yes",Q4649="Non-Lead", N4649="Non-Lead - Copper",O4649="Before 1989")))),"Tier 4",
IF((OR((AND('[1]PWS Information'!$E$10="NTNC",Q4649="Non-Lead")),
(AND('[1]PWS Information'!$E$10="CWS",Q4649="Non-Lead",S4649="")),
(AND('[1]PWS Information'!$E$10="CWS",Q4649="Non-Lead",S4649="No")),
(AND('[1]PWS Information'!$E$10="CWS",Q4649="Non-Lead",S4649="Don't Know")),
(AND('[1]PWS Information'!$E$10="CWS",Q4649="Non-Lead", J4649="Non-Lead - Copper", S4649="Yes", L4649="Between 1989 and 2014")),
(AND('[1]PWS Information'!$E$10="CWS",Q4649="Non-Lead", J4649="Non-Lead - Copper", S4649="Yes", L4649="After 2014")),
(AND('[1]PWS Information'!$E$10="CWS",Q4649="Non-Lead", J4649="Non-Lead - Copper", S4649="Yes", L4649="Unknown")),
(AND('[1]PWS Information'!$E$10="CWS",Q4649="Non-Lead", N4649="Non-Lead - Copper", S4649="Yes", O4649="Between 1989 and 2014")),
(AND('[1]PWS Information'!$E$10="CWS",Q4649="Non-Lead", N4649="Non-Lead - Copper", S4649="Yes", O4649="After 2014")),
(AND('[1]PWS Information'!$E$10="CWS",Q4649="Non-Lead", N4649="Non-Lead - Copper", S4649="Yes", O4649="Unknown")),
(AND('[1]PWS Information'!$E$10="CWS",Q4649="Unknown")),
(AND('[1]PWS Information'!$E$10="NTNC",Q4649="Unknown")))),"Tier 5",
"")))))</f>
        <v>Tier 5</v>
      </c>
      <c r="Z4649" s="71"/>
      <c r="AA4649" s="71"/>
    </row>
    <row r="4650" spans="1:27" ht="57.6" x14ac:dyDescent="0.3">
      <c r="A4650" s="17"/>
      <c r="B4650" s="70">
        <v>12735057</v>
      </c>
      <c r="C4650" s="60">
        <v>145</v>
      </c>
      <c r="D4650" s="61" t="s">
        <v>1653</v>
      </c>
      <c r="E4650" s="61" t="s">
        <v>49</v>
      </c>
      <c r="F4650" s="61">
        <v>78640</v>
      </c>
      <c r="G4650" s="62" t="s">
        <v>1462</v>
      </c>
      <c r="H4650" s="63">
        <v>29.96416</v>
      </c>
      <c r="I4650" s="64">
        <v>-97.841170000000005</v>
      </c>
      <c r="J4650" s="65" t="s">
        <v>50</v>
      </c>
      <c r="K4650" s="66" t="s">
        <v>51</v>
      </c>
      <c r="L4650" s="62" t="s">
        <v>58</v>
      </c>
      <c r="M4650" s="69"/>
      <c r="N4650" s="65" t="s">
        <v>50</v>
      </c>
      <c r="O4650" s="66" t="s">
        <v>58</v>
      </c>
      <c r="P4650" s="69"/>
      <c r="Q4650" s="55" t="str">
        <f t="shared" si="72"/>
        <v>Non-Lead</v>
      </c>
      <c r="R4650" s="70" t="s">
        <v>51</v>
      </c>
      <c r="S4650" s="70" t="s">
        <v>51</v>
      </c>
      <c r="T4650" s="70"/>
      <c r="U4650" s="71" t="s">
        <v>53</v>
      </c>
      <c r="V4650" s="71" t="s">
        <v>51</v>
      </c>
      <c r="W4650" s="71" t="s">
        <v>51</v>
      </c>
      <c r="X4650" s="71" t="s">
        <v>51</v>
      </c>
      <c r="Y4650" s="72" t="str">
        <f>IF((OR((AND('[1]PWS Information'!$E$10="CWS",U4650="Single Family Residence",Q4650="Lead")),
(AND('[1]PWS Information'!$E$10="CWS",U4650="Multiple Family Residence",'[1]PWS Information'!$E$11="Yes",Q4650="Lead")),
(AND('[1]PWS Information'!$E$10="NTNC",Q4650="Lead")))),"Tier 1",
IF((OR((AND('[1]PWS Information'!$E$10="CWS",U4650="Multiple Family Residence",'[1]PWS Information'!$E$11="No",Q4650="Lead")),
(AND('[1]PWS Information'!$E$10="CWS",U4650="Other",Q4650="Lead")),
(AND('[1]PWS Information'!$E$10="CWS",U4650="Building",Q4650="Lead")))),"Tier 2",
IF((OR((AND('[1]PWS Information'!$E$10="CWS",U4650="Single Family Residence",Q4650="Galvanized Requiring Replacement")),
(AND('[1]PWS Information'!$E$10="CWS",U4650="Single Family Residence",Q4650="Galvanized Requiring Replacement",R4650="Yes")),
(AND('[1]PWS Information'!$E$10="NTNC",Q4650="Galvanized Requiring Replacement")),
(AND('[1]PWS Information'!$E$10="NTNC",U4650="Single Family Residence",R4650="Yes")))),"Tier 3",
IF((OR((AND('[1]PWS Information'!$E$10="CWS",U4650="Single Family Residence",S4650="Yes",Q4650="Non-Lead", J4650="Non-Lead - Copper",L4650="Before 1989")),
(AND('[1]PWS Information'!$E$10="CWS",U4650="Single Family Residence",S4650="Yes",Q4650="Non-Lead", N4650="Non-Lead - Copper",O4650="Before 1989")))),"Tier 4",
IF((OR((AND('[1]PWS Information'!$E$10="NTNC",Q4650="Non-Lead")),
(AND('[1]PWS Information'!$E$10="CWS",Q4650="Non-Lead",S4650="")),
(AND('[1]PWS Information'!$E$10="CWS",Q4650="Non-Lead",S4650="No")),
(AND('[1]PWS Information'!$E$10="CWS",Q4650="Non-Lead",S4650="Don't Know")),
(AND('[1]PWS Information'!$E$10="CWS",Q4650="Non-Lead", J4650="Non-Lead - Copper", S4650="Yes", L4650="Between 1989 and 2014")),
(AND('[1]PWS Information'!$E$10="CWS",Q4650="Non-Lead", J4650="Non-Lead - Copper", S4650="Yes", L4650="After 2014")),
(AND('[1]PWS Information'!$E$10="CWS",Q4650="Non-Lead", J4650="Non-Lead - Copper", S4650="Yes", L4650="Unknown")),
(AND('[1]PWS Information'!$E$10="CWS",Q4650="Non-Lead", N4650="Non-Lead - Copper", S4650="Yes", O4650="Between 1989 and 2014")),
(AND('[1]PWS Information'!$E$10="CWS",Q4650="Non-Lead", N4650="Non-Lead - Copper", S4650="Yes", O4650="After 2014")),
(AND('[1]PWS Information'!$E$10="CWS",Q4650="Non-Lead", N4650="Non-Lead - Copper", S4650="Yes", O4650="Unknown")),
(AND('[1]PWS Information'!$E$10="CWS",Q4650="Unknown")),
(AND('[1]PWS Information'!$E$10="NTNC",Q4650="Unknown")))),"Tier 5",
"")))))</f>
        <v>Tier 5</v>
      </c>
      <c r="Z4650" s="71"/>
      <c r="AA4650" s="71"/>
    </row>
    <row r="4651" spans="1:27" ht="57.6" x14ac:dyDescent="0.3">
      <c r="A4651" s="1"/>
      <c r="B4651" s="70">
        <v>16230774</v>
      </c>
      <c r="C4651" s="60">
        <v>155</v>
      </c>
      <c r="D4651" s="61" t="s">
        <v>1653</v>
      </c>
      <c r="E4651" s="61" t="s">
        <v>49</v>
      </c>
      <c r="F4651" s="61">
        <v>78640</v>
      </c>
      <c r="G4651" s="62" t="s">
        <v>1462</v>
      </c>
      <c r="H4651" s="63">
        <v>29.9639472</v>
      </c>
      <c r="I4651" s="64">
        <v>-97.840905555555494</v>
      </c>
      <c r="J4651" s="65" t="s">
        <v>50</v>
      </c>
      <c r="K4651" s="66" t="s">
        <v>51</v>
      </c>
      <c r="L4651" s="62" t="s">
        <v>58</v>
      </c>
      <c r="M4651" s="69"/>
      <c r="N4651" s="65" t="s">
        <v>50</v>
      </c>
      <c r="O4651" s="66" t="s">
        <v>58</v>
      </c>
      <c r="P4651" s="69"/>
      <c r="Q4651" s="55" t="str">
        <f t="shared" si="72"/>
        <v>Non-Lead</v>
      </c>
      <c r="R4651" s="70" t="s">
        <v>51</v>
      </c>
      <c r="S4651" s="70" t="s">
        <v>51</v>
      </c>
      <c r="T4651" s="70"/>
      <c r="U4651" s="71" t="s">
        <v>53</v>
      </c>
      <c r="V4651" s="71" t="s">
        <v>51</v>
      </c>
      <c r="W4651" s="71" t="s">
        <v>51</v>
      </c>
      <c r="X4651" s="71" t="s">
        <v>51</v>
      </c>
      <c r="Y4651" s="72" t="str">
        <f>IF((OR((AND('[1]PWS Information'!$E$10="CWS",U4651="Single Family Residence",Q4651="Lead")),
(AND('[1]PWS Information'!$E$10="CWS",U4651="Multiple Family Residence",'[1]PWS Information'!$E$11="Yes",Q4651="Lead")),
(AND('[1]PWS Information'!$E$10="NTNC",Q4651="Lead")))),"Tier 1",
IF((OR((AND('[1]PWS Information'!$E$10="CWS",U4651="Multiple Family Residence",'[1]PWS Information'!$E$11="No",Q4651="Lead")),
(AND('[1]PWS Information'!$E$10="CWS",U4651="Other",Q4651="Lead")),
(AND('[1]PWS Information'!$E$10="CWS",U4651="Building",Q4651="Lead")))),"Tier 2",
IF((OR((AND('[1]PWS Information'!$E$10="CWS",U4651="Single Family Residence",Q4651="Galvanized Requiring Replacement")),
(AND('[1]PWS Information'!$E$10="CWS",U4651="Single Family Residence",Q4651="Galvanized Requiring Replacement",R4651="Yes")),
(AND('[1]PWS Information'!$E$10="NTNC",Q4651="Galvanized Requiring Replacement")),
(AND('[1]PWS Information'!$E$10="NTNC",U4651="Single Family Residence",R4651="Yes")))),"Tier 3",
IF((OR((AND('[1]PWS Information'!$E$10="CWS",U4651="Single Family Residence",S4651="Yes",Q4651="Non-Lead", J4651="Non-Lead - Copper",L4651="Before 1989")),
(AND('[1]PWS Information'!$E$10="CWS",U4651="Single Family Residence",S4651="Yes",Q4651="Non-Lead", N4651="Non-Lead - Copper",O4651="Before 1989")))),"Tier 4",
IF((OR((AND('[1]PWS Information'!$E$10="NTNC",Q4651="Non-Lead")),
(AND('[1]PWS Information'!$E$10="CWS",Q4651="Non-Lead",S4651="")),
(AND('[1]PWS Information'!$E$10="CWS",Q4651="Non-Lead",S4651="No")),
(AND('[1]PWS Information'!$E$10="CWS",Q4651="Non-Lead",S4651="Don't Know")),
(AND('[1]PWS Information'!$E$10="CWS",Q4651="Non-Lead", J4651="Non-Lead - Copper", S4651="Yes", L4651="Between 1989 and 2014")),
(AND('[1]PWS Information'!$E$10="CWS",Q4651="Non-Lead", J4651="Non-Lead - Copper", S4651="Yes", L4651="After 2014")),
(AND('[1]PWS Information'!$E$10="CWS",Q4651="Non-Lead", J4651="Non-Lead - Copper", S4651="Yes", L4651="Unknown")),
(AND('[1]PWS Information'!$E$10="CWS",Q4651="Non-Lead", N4651="Non-Lead - Copper", S4651="Yes", O4651="Between 1989 and 2014")),
(AND('[1]PWS Information'!$E$10="CWS",Q4651="Non-Lead", N4651="Non-Lead - Copper", S4651="Yes", O4651="After 2014")),
(AND('[1]PWS Information'!$E$10="CWS",Q4651="Non-Lead", N4651="Non-Lead - Copper", S4651="Yes", O4651="Unknown")),
(AND('[1]PWS Information'!$E$10="CWS",Q4651="Unknown")),
(AND('[1]PWS Information'!$E$10="NTNC",Q4651="Unknown")))),"Tier 5",
"")))))</f>
        <v>Tier 5</v>
      </c>
      <c r="Z4651" s="71"/>
      <c r="AA4651" s="71"/>
    </row>
    <row r="4652" spans="1:27" ht="57.6" x14ac:dyDescent="0.3">
      <c r="A4652" s="1"/>
      <c r="B4652" s="70">
        <v>7988155</v>
      </c>
      <c r="C4652" s="60">
        <v>156</v>
      </c>
      <c r="D4652" s="61" t="s">
        <v>1653</v>
      </c>
      <c r="E4652" s="61" t="s">
        <v>49</v>
      </c>
      <c r="F4652" s="61">
        <v>78640</v>
      </c>
      <c r="G4652" s="62" t="s">
        <v>1462</v>
      </c>
      <c r="H4652" s="63">
        <v>29.963605600000001</v>
      </c>
      <c r="I4652" s="64">
        <v>-97.841274999999996</v>
      </c>
      <c r="J4652" s="65" t="s">
        <v>50</v>
      </c>
      <c r="K4652" s="66" t="s">
        <v>51</v>
      </c>
      <c r="L4652" s="62" t="s">
        <v>58</v>
      </c>
      <c r="M4652" s="69"/>
      <c r="N4652" s="65" t="s">
        <v>50</v>
      </c>
      <c r="O4652" s="66" t="s">
        <v>58</v>
      </c>
      <c r="P4652" s="69"/>
      <c r="Q4652" s="55" t="str">
        <f t="shared" si="72"/>
        <v>Non-Lead</v>
      </c>
      <c r="R4652" s="70" t="s">
        <v>51</v>
      </c>
      <c r="S4652" s="70" t="s">
        <v>51</v>
      </c>
      <c r="T4652" s="70"/>
      <c r="U4652" s="71" t="s">
        <v>53</v>
      </c>
      <c r="V4652" s="71" t="s">
        <v>51</v>
      </c>
      <c r="W4652" s="71" t="s">
        <v>51</v>
      </c>
      <c r="X4652" s="71" t="s">
        <v>51</v>
      </c>
      <c r="Y4652" s="72" t="str">
        <f>IF((OR((AND('[1]PWS Information'!$E$10="CWS",U4652="Single Family Residence",Q4652="Lead")),
(AND('[1]PWS Information'!$E$10="CWS",U4652="Multiple Family Residence",'[1]PWS Information'!$E$11="Yes",Q4652="Lead")),
(AND('[1]PWS Information'!$E$10="NTNC",Q4652="Lead")))),"Tier 1",
IF((OR((AND('[1]PWS Information'!$E$10="CWS",U4652="Multiple Family Residence",'[1]PWS Information'!$E$11="No",Q4652="Lead")),
(AND('[1]PWS Information'!$E$10="CWS",U4652="Other",Q4652="Lead")),
(AND('[1]PWS Information'!$E$10="CWS",U4652="Building",Q4652="Lead")))),"Tier 2",
IF((OR((AND('[1]PWS Information'!$E$10="CWS",U4652="Single Family Residence",Q4652="Galvanized Requiring Replacement")),
(AND('[1]PWS Information'!$E$10="CWS",U4652="Single Family Residence",Q4652="Galvanized Requiring Replacement",R4652="Yes")),
(AND('[1]PWS Information'!$E$10="NTNC",Q4652="Galvanized Requiring Replacement")),
(AND('[1]PWS Information'!$E$10="NTNC",U4652="Single Family Residence",R4652="Yes")))),"Tier 3",
IF((OR((AND('[1]PWS Information'!$E$10="CWS",U4652="Single Family Residence",S4652="Yes",Q4652="Non-Lead", J4652="Non-Lead - Copper",L4652="Before 1989")),
(AND('[1]PWS Information'!$E$10="CWS",U4652="Single Family Residence",S4652="Yes",Q4652="Non-Lead", N4652="Non-Lead - Copper",O4652="Before 1989")))),"Tier 4",
IF((OR((AND('[1]PWS Information'!$E$10="NTNC",Q4652="Non-Lead")),
(AND('[1]PWS Information'!$E$10="CWS",Q4652="Non-Lead",S4652="")),
(AND('[1]PWS Information'!$E$10="CWS",Q4652="Non-Lead",S4652="No")),
(AND('[1]PWS Information'!$E$10="CWS",Q4652="Non-Lead",S4652="Don't Know")),
(AND('[1]PWS Information'!$E$10="CWS",Q4652="Non-Lead", J4652="Non-Lead - Copper", S4652="Yes", L4652="Between 1989 and 2014")),
(AND('[1]PWS Information'!$E$10="CWS",Q4652="Non-Lead", J4652="Non-Lead - Copper", S4652="Yes", L4652="After 2014")),
(AND('[1]PWS Information'!$E$10="CWS",Q4652="Non-Lead", J4652="Non-Lead - Copper", S4652="Yes", L4652="Unknown")),
(AND('[1]PWS Information'!$E$10="CWS",Q4652="Non-Lead", N4652="Non-Lead - Copper", S4652="Yes", O4652="Between 1989 and 2014")),
(AND('[1]PWS Information'!$E$10="CWS",Q4652="Non-Lead", N4652="Non-Lead - Copper", S4652="Yes", O4652="After 2014")),
(AND('[1]PWS Information'!$E$10="CWS",Q4652="Non-Lead", N4652="Non-Lead - Copper", S4652="Yes", O4652="Unknown")),
(AND('[1]PWS Information'!$E$10="CWS",Q4652="Unknown")),
(AND('[1]PWS Information'!$E$10="NTNC",Q4652="Unknown")))),"Tier 5",
"")))))</f>
        <v>Tier 5</v>
      </c>
      <c r="Z4652" s="71"/>
      <c r="AA4652" s="71"/>
    </row>
    <row r="4653" spans="1:27" ht="57.6" x14ac:dyDescent="0.3">
      <c r="A4653" s="1"/>
      <c r="B4653" s="70">
        <v>15787997</v>
      </c>
      <c r="C4653" s="60">
        <v>165</v>
      </c>
      <c r="D4653" s="61" t="s">
        <v>1653</v>
      </c>
      <c r="E4653" s="61" t="s">
        <v>49</v>
      </c>
      <c r="F4653" s="61">
        <v>78640</v>
      </c>
      <c r="G4653" s="62" t="s">
        <v>1462</v>
      </c>
      <c r="H4653" s="63">
        <v>29.963933999999998</v>
      </c>
      <c r="I4653" s="64">
        <v>-97.840919999999997</v>
      </c>
      <c r="J4653" s="65" t="s">
        <v>50</v>
      </c>
      <c r="K4653" s="66" t="s">
        <v>51</v>
      </c>
      <c r="L4653" s="62" t="s">
        <v>58</v>
      </c>
      <c r="M4653" s="69"/>
      <c r="N4653" s="65" t="s">
        <v>50</v>
      </c>
      <c r="O4653" s="66" t="s">
        <v>58</v>
      </c>
      <c r="P4653" s="69"/>
      <c r="Q4653" s="55" t="str">
        <f t="shared" si="72"/>
        <v>Non-Lead</v>
      </c>
      <c r="R4653" s="70" t="s">
        <v>51</v>
      </c>
      <c r="S4653" s="70" t="s">
        <v>51</v>
      </c>
      <c r="T4653" s="70"/>
      <c r="U4653" s="71" t="s">
        <v>53</v>
      </c>
      <c r="V4653" s="71" t="s">
        <v>51</v>
      </c>
      <c r="W4653" s="71" t="s">
        <v>51</v>
      </c>
      <c r="X4653" s="71" t="s">
        <v>51</v>
      </c>
      <c r="Y4653" s="72" t="str">
        <f>IF((OR((AND('[1]PWS Information'!$E$10="CWS",U4653="Single Family Residence",Q4653="Lead")),
(AND('[1]PWS Information'!$E$10="CWS",U4653="Multiple Family Residence",'[1]PWS Information'!$E$11="Yes",Q4653="Lead")),
(AND('[1]PWS Information'!$E$10="NTNC",Q4653="Lead")))),"Tier 1",
IF((OR((AND('[1]PWS Information'!$E$10="CWS",U4653="Multiple Family Residence",'[1]PWS Information'!$E$11="No",Q4653="Lead")),
(AND('[1]PWS Information'!$E$10="CWS",U4653="Other",Q4653="Lead")),
(AND('[1]PWS Information'!$E$10="CWS",U4653="Building",Q4653="Lead")))),"Tier 2",
IF((OR((AND('[1]PWS Information'!$E$10="CWS",U4653="Single Family Residence",Q4653="Galvanized Requiring Replacement")),
(AND('[1]PWS Information'!$E$10="CWS",U4653="Single Family Residence",Q4653="Galvanized Requiring Replacement",R4653="Yes")),
(AND('[1]PWS Information'!$E$10="NTNC",Q4653="Galvanized Requiring Replacement")),
(AND('[1]PWS Information'!$E$10="NTNC",U4653="Single Family Residence",R4653="Yes")))),"Tier 3",
IF((OR((AND('[1]PWS Information'!$E$10="CWS",U4653="Single Family Residence",S4653="Yes",Q4653="Non-Lead", J4653="Non-Lead - Copper",L4653="Before 1989")),
(AND('[1]PWS Information'!$E$10="CWS",U4653="Single Family Residence",S4653="Yes",Q4653="Non-Lead", N4653="Non-Lead - Copper",O4653="Before 1989")))),"Tier 4",
IF((OR((AND('[1]PWS Information'!$E$10="NTNC",Q4653="Non-Lead")),
(AND('[1]PWS Information'!$E$10="CWS",Q4653="Non-Lead",S4653="")),
(AND('[1]PWS Information'!$E$10="CWS",Q4653="Non-Lead",S4653="No")),
(AND('[1]PWS Information'!$E$10="CWS",Q4653="Non-Lead",S4653="Don't Know")),
(AND('[1]PWS Information'!$E$10="CWS",Q4653="Non-Lead", J4653="Non-Lead - Copper", S4653="Yes", L4653="Between 1989 and 2014")),
(AND('[1]PWS Information'!$E$10="CWS",Q4653="Non-Lead", J4653="Non-Lead - Copper", S4653="Yes", L4653="After 2014")),
(AND('[1]PWS Information'!$E$10="CWS",Q4653="Non-Lead", J4653="Non-Lead - Copper", S4653="Yes", L4653="Unknown")),
(AND('[1]PWS Information'!$E$10="CWS",Q4653="Non-Lead", N4653="Non-Lead - Copper", S4653="Yes", O4653="Between 1989 and 2014")),
(AND('[1]PWS Information'!$E$10="CWS",Q4653="Non-Lead", N4653="Non-Lead - Copper", S4653="Yes", O4653="After 2014")),
(AND('[1]PWS Information'!$E$10="CWS",Q4653="Non-Lead", N4653="Non-Lead - Copper", S4653="Yes", O4653="Unknown")),
(AND('[1]PWS Information'!$E$10="CWS",Q4653="Unknown")),
(AND('[1]PWS Information'!$E$10="NTNC",Q4653="Unknown")))),"Tier 5",
"")))))</f>
        <v>Tier 5</v>
      </c>
      <c r="Z4653" s="71"/>
      <c r="AA4653" s="71"/>
    </row>
    <row r="4654" spans="1:27" ht="57.6" x14ac:dyDescent="0.3">
      <c r="A4654" s="17"/>
      <c r="B4654" s="70">
        <v>13358938</v>
      </c>
      <c r="C4654" s="60">
        <v>168</v>
      </c>
      <c r="D4654" s="61" t="s">
        <v>1653</v>
      </c>
      <c r="E4654" s="61" t="s">
        <v>49</v>
      </c>
      <c r="F4654" s="61">
        <v>78640</v>
      </c>
      <c r="G4654" s="62" t="s">
        <v>1462</v>
      </c>
      <c r="H4654" s="63">
        <v>29.963902999999998</v>
      </c>
      <c r="I4654" s="64">
        <v>-97.840888000000007</v>
      </c>
      <c r="J4654" s="65" t="s">
        <v>50</v>
      </c>
      <c r="K4654" s="66" t="s">
        <v>51</v>
      </c>
      <c r="L4654" s="62" t="s">
        <v>58</v>
      </c>
      <c r="M4654" s="69"/>
      <c r="N4654" s="65" t="s">
        <v>50</v>
      </c>
      <c r="O4654" s="66" t="s">
        <v>58</v>
      </c>
      <c r="P4654" s="69"/>
      <c r="Q4654" s="55" t="str">
        <f t="shared" si="72"/>
        <v>Non-Lead</v>
      </c>
      <c r="R4654" s="70" t="s">
        <v>51</v>
      </c>
      <c r="S4654" s="70" t="s">
        <v>51</v>
      </c>
      <c r="T4654" s="70"/>
      <c r="U4654" s="71" t="s">
        <v>53</v>
      </c>
      <c r="V4654" s="71" t="s">
        <v>51</v>
      </c>
      <c r="W4654" s="71" t="s">
        <v>51</v>
      </c>
      <c r="X4654" s="71" t="s">
        <v>51</v>
      </c>
      <c r="Y4654" s="72" t="str">
        <f>IF((OR((AND('[1]PWS Information'!$E$10="CWS",U4654="Single Family Residence",Q4654="Lead")),
(AND('[1]PWS Information'!$E$10="CWS",U4654="Multiple Family Residence",'[1]PWS Information'!$E$11="Yes",Q4654="Lead")),
(AND('[1]PWS Information'!$E$10="NTNC",Q4654="Lead")))),"Tier 1",
IF((OR((AND('[1]PWS Information'!$E$10="CWS",U4654="Multiple Family Residence",'[1]PWS Information'!$E$11="No",Q4654="Lead")),
(AND('[1]PWS Information'!$E$10="CWS",U4654="Other",Q4654="Lead")),
(AND('[1]PWS Information'!$E$10="CWS",U4654="Building",Q4654="Lead")))),"Tier 2",
IF((OR((AND('[1]PWS Information'!$E$10="CWS",U4654="Single Family Residence",Q4654="Galvanized Requiring Replacement")),
(AND('[1]PWS Information'!$E$10="CWS",U4654="Single Family Residence",Q4654="Galvanized Requiring Replacement",R4654="Yes")),
(AND('[1]PWS Information'!$E$10="NTNC",Q4654="Galvanized Requiring Replacement")),
(AND('[1]PWS Information'!$E$10="NTNC",U4654="Single Family Residence",R4654="Yes")))),"Tier 3",
IF((OR((AND('[1]PWS Information'!$E$10="CWS",U4654="Single Family Residence",S4654="Yes",Q4654="Non-Lead", J4654="Non-Lead - Copper",L4654="Before 1989")),
(AND('[1]PWS Information'!$E$10="CWS",U4654="Single Family Residence",S4654="Yes",Q4654="Non-Lead", N4654="Non-Lead - Copper",O4654="Before 1989")))),"Tier 4",
IF((OR((AND('[1]PWS Information'!$E$10="NTNC",Q4654="Non-Lead")),
(AND('[1]PWS Information'!$E$10="CWS",Q4654="Non-Lead",S4654="")),
(AND('[1]PWS Information'!$E$10="CWS",Q4654="Non-Lead",S4654="No")),
(AND('[1]PWS Information'!$E$10="CWS",Q4654="Non-Lead",S4654="Don't Know")),
(AND('[1]PWS Information'!$E$10="CWS",Q4654="Non-Lead", J4654="Non-Lead - Copper", S4654="Yes", L4654="Between 1989 and 2014")),
(AND('[1]PWS Information'!$E$10="CWS",Q4654="Non-Lead", J4654="Non-Lead - Copper", S4654="Yes", L4654="After 2014")),
(AND('[1]PWS Information'!$E$10="CWS",Q4654="Non-Lead", J4654="Non-Lead - Copper", S4654="Yes", L4654="Unknown")),
(AND('[1]PWS Information'!$E$10="CWS",Q4654="Non-Lead", N4654="Non-Lead - Copper", S4654="Yes", O4654="Between 1989 and 2014")),
(AND('[1]PWS Information'!$E$10="CWS",Q4654="Non-Lead", N4654="Non-Lead - Copper", S4654="Yes", O4654="After 2014")),
(AND('[1]PWS Information'!$E$10="CWS",Q4654="Non-Lead", N4654="Non-Lead - Copper", S4654="Yes", O4654="Unknown")),
(AND('[1]PWS Information'!$E$10="CWS",Q4654="Unknown")),
(AND('[1]PWS Information'!$E$10="NTNC",Q4654="Unknown")))),"Tier 5",
"")))))</f>
        <v>Tier 5</v>
      </c>
      <c r="Z4654" s="71"/>
      <c r="AA4654" s="71"/>
    </row>
    <row r="4655" spans="1:27" ht="57.6" x14ac:dyDescent="0.3">
      <c r="A4655" s="1"/>
      <c r="B4655" s="70">
        <v>16674500</v>
      </c>
      <c r="C4655" s="60">
        <v>175</v>
      </c>
      <c r="D4655" s="61" t="s">
        <v>1653</v>
      </c>
      <c r="E4655" s="61" t="s">
        <v>49</v>
      </c>
      <c r="F4655" s="61">
        <v>78640</v>
      </c>
      <c r="G4655" s="62" t="s">
        <v>1462</v>
      </c>
      <c r="H4655" s="63">
        <v>29.963830999999999</v>
      </c>
      <c r="I4655" s="64">
        <v>-97.840812999999997</v>
      </c>
      <c r="J4655" s="65" t="s">
        <v>50</v>
      </c>
      <c r="K4655" s="66" t="s">
        <v>51</v>
      </c>
      <c r="L4655" s="62" t="s">
        <v>58</v>
      </c>
      <c r="M4655" s="69"/>
      <c r="N4655" s="65" t="s">
        <v>50</v>
      </c>
      <c r="O4655" s="66" t="s">
        <v>58</v>
      </c>
      <c r="P4655" s="69"/>
      <c r="Q4655" s="55" t="str">
        <f t="shared" si="72"/>
        <v>Non-Lead</v>
      </c>
      <c r="R4655" s="70" t="s">
        <v>51</v>
      </c>
      <c r="S4655" s="70" t="s">
        <v>51</v>
      </c>
      <c r="T4655" s="70"/>
      <c r="U4655" s="71" t="s">
        <v>53</v>
      </c>
      <c r="V4655" s="71" t="s">
        <v>51</v>
      </c>
      <c r="W4655" s="71" t="s">
        <v>51</v>
      </c>
      <c r="X4655" s="71" t="s">
        <v>51</v>
      </c>
      <c r="Y4655" s="72" t="str">
        <f>IF((OR((AND('[1]PWS Information'!$E$10="CWS",U4655="Single Family Residence",Q4655="Lead")),
(AND('[1]PWS Information'!$E$10="CWS",U4655="Multiple Family Residence",'[1]PWS Information'!$E$11="Yes",Q4655="Lead")),
(AND('[1]PWS Information'!$E$10="NTNC",Q4655="Lead")))),"Tier 1",
IF((OR((AND('[1]PWS Information'!$E$10="CWS",U4655="Multiple Family Residence",'[1]PWS Information'!$E$11="No",Q4655="Lead")),
(AND('[1]PWS Information'!$E$10="CWS",U4655="Other",Q4655="Lead")),
(AND('[1]PWS Information'!$E$10="CWS",U4655="Building",Q4655="Lead")))),"Tier 2",
IF((OR((AND('[1]PWS Information'!$E$10="CWS",U4655="Single Family Residence",Q4655="Galvanized Requiring Replacement")),
(AND('[1]PWS Information'!$E$10="CWS",U4655="Single Family Residence",Q4655="Galvanized Requiring Replacement",R4655="Yes")),
(AND('[1]PWS Information'!$E$10="NTNC",Q4655="Galvanized Requiring Replacement")),
(AND('[1]PWS Information'!$E$10="NTNC",U4655="Single Family Residence",R4655="Yes")))),"Tier 3",
IF((OR((AND('[1]PWS Information'!$E$10="CWS",U4655="Single Family Residence",S4655="Yes",Q4655="Non-Lead", J4655="Non-Lead - Copper",L4655="Before 1989")),
(AND('[1]PWS Information'!$E$10="CWS",U4655="Single Family Residence",S4655="Yes",Q4655="Non-Lead", N4655="Non-Lead - Copper",O4655="Before 1989")))),"Tier 4",
IF((OR((AND('[1]PWS Information'!$E$10="NTNC",Q4655="Non-Lead")),
(AND('[1]PWS Information'!$E$10="CWS",Q4655="Non-Lead",S4655="")),
(AND('[1]PWS Information'!$E$10="CWS",Q4655="Non-Lead",S4655="No")),
(AND('[1]PWS Information'!$E$10="CWS",Q4655="Non-Lead",S4655="Don't Know")),
(AND('[1]PWS Information'!$E$10="CWS",Q4655="Non-Lead", J4655="Non-Lead - Copper", S4655="Yes", L4655="Between 1989 and 2014")),
(AND('[1]PWS Information'!$E$10="CWS",Q4655="Non-Lead", J4655="Non-Lead - Copper", S4655="Yes", L4655="After 2014")),
(AND('[1]PWS Information'!$E$10="CWS",Q4655="Non-Lead", J4655="Non-Lead - Copper", S4655="Yes", L4655="Unknown")),
(AND('[1]PWS Information'!$E$10="CWS",Q4655="Non-Lead", N4655="Non-Lead - Copper", S4655="Yes", O4655="Between 1989 and 2014")),
(AND('[1]PWS Information'!$E$10="CWS",Q4655="Non-Lead", N4655="Non-Lead - Copper", S4655="Yes", O4655="After 2014")),
(AND('[1]PWS Information'!$E$10="CWS",Q4655="Non-Lead", N4655="Non-Lead - Copper", S4655="Yes", O4655="Unknown")),
(AND('[1]PWS Information'!$E$10="CWS",Q4655="Unknown")),
(AND('[1]PWS Information'!$E$10="NTNC",Q4655="Unknown")))),"Tier 5",
"")))))</f>
        <v>Tier 5</v>
      </c>
      <c r="Z4655" s="71"/>
      <c r="AA4655" s="71"/>
    </row>
    <row r="4656" spans="1:27" ht="57.6" x14ac:dyDescent="0.3">
      <c r="A4656" s="1"/>
      <c r="B4656" s="70">
        <v>16258530</v>
      </c>
      <c r="C4656" s="60">
        <v>180</v>
      </c>
      <c r="D4656" s="61" t="s">
        <v>1653</v>
      </c>
      <c r="E4656" s="61" t="s">
        <v>49</v>
      </c>
      <c r="F4656" s="61">
        <v>78640</v>
      </c>
      <c r="G4656" s="62" t="s">
        <v>1462</v>
      </c>
      <c r="H4656" s="63">
        <v>29.963611</v>
      </c>
      <c r="I4656" s="64">
        <v>-97.840800999999999</v>
      </c>
      <c r="J4656" s="65" t="s">
        <v>50</v>
      </c>
      <c r="K4656" s="66" t="s">
        <v>51</v>
      </c>
      <c r="L4656" s="62" t="s">
        <v>58</v>
      </c>
      <c r="M4656" s="69"/>
      <c r="N4656" s="65" t="s">
        <v>50</v>
      </c>
      <c r="O4656" s="66" t="s">
        <v>58</v>
      </c>
      <c r="P4656" s="69"/>
      <c r="Q4656" s="55" t="str">
        <f t="shared" si="72"/>
        <v>Non-Lead</v>
      </c>
      <c r="R4656" s="70" t="s">
        <v>51</v>
      </c>
      <c r="S4656" s="70" t="s">
        <v>51</v>
      </c>
      <c r="T4656" s="70"/>
      <c r="U4656" s="71" t="s">
        <v>53</v>
      </c>
      <c r="V4656" s="71" t="s">
        <v>51</v>
      </c>
      <c r="W4656" s="71" t="s">
        <v>51</v>
      </c>
      <c r="X4656" s="71" t="s">
        <v>51</v>
      </c>
      <c r="Y4656" s="72" t="str">
        <f>IF((OR((AND('[1]PWS Information'!$E$10="CWS",U4656="Single Family Residence",Q4656="Lead")),
(AND('[1]PWS Information'!$E$10="CWS",U4656="Multiple Family Residence",'[1]PWS Information'!$E$11="Yes",Q4656="Lead")),
(AND('[1]PWS Information'!$E$10="NTNC",Q4656="Lead")))),"Tier 1",
IF((OR((AND('[1]PWS Information'!$E$10="CWS",U4656="Multiple Family Residence",'[1]PWS Information'!$E$11="No",Q4656="Lead")),
(AND('[1]PWS Information'!$E$10="CWS",U4656="Other",Q4656="Lead")),
(AND('[1]PWS Information'!$E$10="CWS",U4656="Building",Q4656="Lead")))),"Tier 2",
IF((OR((AND('[1]PWS Information'!$E$10="CWS",U4656="Single Family Residence",Q4656="Galvanized Requiring Replacement")),
(AND('[1]PWS Information'!$E$10="CWS",U4656="Single Family Residence",Q4656="Galvanized Requiring Replacement",R4656="Yes")),
(AND('[1]PWS Information'!$E$10="NTNC",Q4656="Galvanized Requiring Replacement")),
(AND('[1]PWS Information'!$E$10="NTNC",U4656="Single Family Residence",R4656="Yes")))),"Tier 3",
IF((OR((AND('[1]PWS Information'!$E$10="CWS",U4656="Single Family Residence",S4656="Yes",Q4656="Non-Lead", J4656="Non-Lead - Copper",L4656="Before 1989")),
(AND('[1]PWS Information'!$E$10="CWS",U4656="Single Family Residence",S4656="Yes",Q4656="Non-Lead", N4656="Non-Lead - Copper",O4656="Before 1989")))),"Tier 4",
IF((OR((AND('[1]PWS Information'!$E$10="NTNC",Q4656="Non-Lead")),
(AND('[1]PWS Information'!$E$10="CWS",Q4656="Non-Lead",S4656="")),
(AND('[1]PWS Information'!$E$10="CWS",Q4656="Non-Lead",S4656="No")),
(AND('[1]PWS Information'!$E$10="CWS",Q4656="Non-Lead",S4656="Don't Know")),
(AND('[1]PWS Information'!$E$10="CWS",Q4656="Non-Lead", J4656="Non-Lead - Copper", S4656="Yes", L4656="Between 1989 and 2014")),
(AND('[1]PWS Information'!$E$10="CWS",Q4656="Non-Lead", J4656="Non-Lead - Copper", S4656="Yes", L4656="After 2014")),
(AND('[1]PWS Information'!$E$10="CWS",Q4656="Non-Lead", J4656="Non-Lead - Copper", S4656="Yes", L4656="Unknown")),
(AND('[1]PWS Information'!$E$10="CWS",Q4656="Non-Lead", N4656="Non-Lead - Copper", S4656="Yes", O4656="Between 1989 and 2014")),
(AND('[1]PWS Information'!$E$10="CWS",Q4656="Non-Lead", N4656="Non-Lead - Copper", S4656="Yes", O4656="After 2014")),
(AND('[1]PWS Information'!$E$10="CWS",Q4656="Non-Lead", N4656="Non-Lead - Copper", S4656="Yes", O4656="Unknown")),
(AND('[1]PWS Information'!$E$10="CWS",Q4656="Unknown")),
(AND('[1]PWS Information'!$E$10="NTNC",Q4656="Unknown")))),"Tier 5",
"")))))</f>
        <v>Tier 5</v>
      </c>
      <c r="Z4656" s="71"/>
      <c r="AA4656" s="71"/>
    </row>
    <row r="4657" spans="1:27" ht="57.6" x14ac:dyDescent="0.3">
      <c r="A4657" s="1"/>
      <c r="B4657" s="70">
        <v>16233352</v>
      </c>
      <c r="C4657" s="60">
        <v>187</v>
      </c>
      <c r="D4657" s="61" t="s">
        <v>1653</v>
      </c>
      <c r="E4657" s="61" t="s">
        <v>49</v>
      </c>
      <c r="F4657" s="61">
        <v>78640</v>
      </c>
      <c r="G4657" s="62" t="s">
        <v>1462</v>
      </c>
      <c r="H4657" s="63">
        <v>29.963611100000001</v>
      </c>
      <c r="I4657" s="64">
        <v>-97.840547222222199</v>
      </c>
      <c r="J4657" s="65" t="s">
        <v>50</v>
      </c>
      <c r="K4657" s="66" t="s">
        <v>51</v>
      </c>
      <c r="L4657" s="62" t="s">
        <v>58</v>
      </c>
      <c r="M4657" s="69"/>
      <c r="N4657" s="65" t="s">
        <v>50</v>
      </c>
      <c r="O4657" s="66" t="s">
        <v>58</v>
      </c>
      <c r="P4657" s="69"/>
      <c r="Q4657" s="55" t="str">
        <f t="shared" si="72"/>
        <v>Non-Lead</v>
      </c>
      <c r="R4657" s="70" t="s">
        <v>51</v>
      </c>
      <c r="S4657" s="70" t="s">
        <v>51</v>
      </c>
      <c r="T4657" s="70"/>
      <c r="U4657" s="71" t="s">
        <v>53</v>
      </c>
      <c r="V4657" s="71" t="s">
        <v>51</v>
      </c>
      <c r="W4657" s="71" t="s">
        <v>51</v>
      </c>
      <c r="X4657" s="71" t="s">
        <v>51</v>
      </c>
      <c r="Y4657" s="72" t="str">
        <f>IF((OR((AND('[1]PWS Information'!$E$10="CWS",U4657="Single Family Residence",Q4657="Lead")),
(AND('[1]PWS Information'!$E$10="CWS",U4657="Multiple Family Residence",'[1]PWS Information'!$E$11="Yes",Q4657="Lead")),
(AND('[1]PWS Information'!$E$10="NTNC",Q4657="Lead")))),"Tier 1",
IF((OR((AND('[1]PWS Information'!$E$10="CWS",U4657="Multiple Family Residence",'[1]PWS Information'!$E$11="No",Q4657="Lead")),
(AND('[1]PWS Information'!$E$10="CWS",U4657="Other",Q4657="Lead")),
(AND('[1]PWS Information'!$E$10="CWS",U4657="Building",Q4657="Lead")))),"Tier 2",
IF((OR((AND('[1]PWS Information'!$E$10="CWS",U4657="Single Family Residence",Q4657="Galvanized Requiring Replacement")),
(AND('[1]PWS Information'!$E$10="CWS",U4657="Single Family Residence",Q4657="Galvanized Requiring Replacement",R4657="Yes")),
(AND('[1]PWS Information'!$E$10="NTNC",Q4657="Galvanized Requiring Replacement")),
(AND('[1]PWS Information'!$E$10="NTNC",U4657="Single Family Residence",R4657="Yes")))),"Tier 3",
IF((OR((AND('[1]PWS Information'!$E$10="CWS",U4657="Single Family Residence",S4657="Yes",Q4657="Non-Lead", J4657="Non-Lead - Copper",L4657="Before 1989")),
(AND('[1]PWS Information'!$E$10="CWS",U4657="Single Family Residence",S4657="Yes",Q4657="Non-Lead", N4657="Non-Lead - Copper",O4657="Before 1989")))),"Tier 4",
IF((OR((AND('[1]PWS Information'!$E$10="NTNC",Q4657="Non-Lead")),
(AND('[1]PWS Information'!$E$10="CWS",Q4657="Non-Lead",S4657="")),
(AND('[1]PWS Information'!$E$10="CWS",Q4657="Non-Lead",S4657="No")),
(AND('[1]PWS Information'!$E$10="CWS",Q4657="Non-Lead",S4657="Don't Know")),
(AND('[1]PWS Information'!$E$10="CWS",Q4657="Non-Lead", J4657="Non-Lead - Copper", S4657="Yes", L4657="Between 1989 and 2014")),
(AND('[1]PWS Information'!$E$10="CWS",Q4657="Non-Lead", J4657="Non-Lead - Copper", S4657="Yes", L4657="After 2014")),
(AND('[1]PWS Information'!$E$10="CWS",Q4657="Non-Lead", J4657="Non-Lead - Copper", S4657="Yes", L4657="Unknown")),
(AND('[1]PWS Information'!$E$10="CWS",Q4657="Non-Lead", N4657="Non-Lead - Copper", S4657="Yes", O4657="Between 1989 and 2014")),
(AND('[1]PWS Information'!$E$10="CWS",Q4657="Non-Lead", N4657="Non-Lead - Copper", S4657="Yes", O4657="After 2014")),
(AND('[1]PWS Information'!$E$10="CWS",Q4657="Non-Lead", N4657="Non-Lead - Copper", S4657="Yes", O4657="Unknown")),
(AND('[1]PWS Information'!$E$10="CWS",Q4657="Unknown")),
(AND('[1]PWS Information'!$E$10="NTNC",Q4657="Unknown")))),"Tier 5",
"")))))</f>
        <v>Tier 5</v>
      </c>
      <c r="Z4657" s="71"/>
      <c r="AA4657" s="71"/>
    </row>
    <row r="4658" spans="1:27" ht="57.6" x14ac:dyDescent="0.3">
      <c r="A4658" s="17"/>
      <c r="B4658" s="70">
        <v>15923786</v>
      </c>
      <c r="C4658" s="60">
        <v>190</v>
      </c>
      <c r="D4658" s="61" t="s">
        <v>1653</v>
      </c>
      <c r="E4658" s="61" t="s">
        <v>49</v>
      </c>
      <c r="F4658" s="61">
        <v>78640</v>
      </c>
      <c r="G4658" s="62" t="s">
        <v>1462</v>
      </c>
      <c r="H4658" s="63">
        <v>29.963230599999999</v>
      </c>
      <c r="I4658" s="64">
        <v>-97.840861111111096</v>
      </c>
      <c r="J4658" s="65" t="s">
        <v>50</v>
      </c>
      <c r="K4658" s="66" t="s">
        <v>51</v>
      </c>
      <c r="L4658" s="62" t="s">
        <v>58</v>
      </c>
      <c r="M4658" s="69"/>
      <c r="N4658" s="65" t="s">
        <v>50</v>
      </c>
      <c r="O4658" s="66" t="s">
        <v>58</v>
      </c>
      <c r="P4658" s="69"/>
      <c r="Q4658" s="55" t="str">
        <f t="shared" si="72"/>
        <v>Non-Lead</v>
      </c>
      <c r="R4658" s="70" t="s">
        <v>51</v>
      </c>
      <c r="S4658" s="70" t="s">
        <v>51</v>
      </c>
      <c r="T4658" s="70"/>
      <c r="U4658" s="71" t="s">
        <v>53</v>
      </c>
      <c r="V4658" s="71" t="s">
        <v>51</v>
      </c>
      <c r="W4658" s="71" t="s">
        <v>51</v>
      </c>
      <c r="X4658" s="71" t="s">
        <v>51</v>
      </c>
      <c r="Y4658" s="72" t="str">
        <f>IF((OR((AND('[1]PWS Information'!$E$10="CWS",U4658="Single Family Residence",Q4658="Lead")),
(AND('[1]PWS Information'!$E$10="CWS",U4658="Multiple Family Residence",'[1]PWS Information'!$E$11="Yes",Q4658="Lead")),
(AND('[1]PWS Information'!$E$10="NTNC",Q4658="Lead")))),"Tier 1",
IF((OR((AND('[1]PWS Information'!$E$10="CWS",U4658="Multiple Family Residence",'[1]PWS Information'!$E$11="No",Q4658="Lead")),
(AND('[1]PWS Information'!$E$10="CWS",U4658="Other",Q4658="Lead")),
(AND('[1]PWS Information'!$E$10="CWS",U4658="Building",Q4658="Lead")))),"Tier 2",
IF((OR((AND('[1]PWS Information'!$E$10="CWS",U4658="Single Family Residence",Q4658="Galvanized Requiring Replacement")),
(AND('[1]PWS Information'!$E$10="CWS",U4658="Single Family Residence",Q4658="Galvanized Requiring Replacement",R4658="Yes")),
(AND('[1]PWS Information'!$E$10="NTNC",Q4658="Galvanized Requiring Replacement")),
(AND('[1]PWS Information'!$E$10="NTNC",U4658="Single Family Residence",R4658="Yes")))),"Tier 3",
IF((OR((AND('[1]PWS Information'!$E$10="CWS",U4658="Single Family Residence",S4658="Yes",Q4658="Non-Lead", J4658="Non-Lead - Copper",L4658="Before 1989")),
(AND('[1]PWS Information'!$E$10="CWS",U4658="Single Family Residence",S4658="Yes",Q4658="Non-Lead", N4658="Non-Lead - Copper",O4658="Before 1989")))),"Tier 4",
IF((OR((AND('[1]PWS Information'!$E$10="NTNC",Q4658="Non-Lead")),
(AND('[1]PWS Information'!$E$10="CWS",Q4658="Non-Lead",S4658="")),
(AND('[1]PWS Information'!$E$10="CWS",Q4658="Non-Lead",S4658="No")),
(AND('[1]PWS Information'!$E$10="CWS",Q4658="Non-Lead",S4658="Don't Know")),
(AND('[1]PWS Information'!$E$10="CWS",Q4658="Non-Lead", J4658="Non-Lead - Copper", S4658="Yes", L4658="Between 1989 and 2014")),
(AND('[1]PWS Information'!$E$10="CWS",Q4658="Non-Lead", J4658="Non-Lead - Copper", S4658="Yes", L4658="After 2014")),
(AND('[1]PWS Information'!$E$10="CWS",Q4658="Non-Lead", J4658="Non-Lead - Copper", S4658="Yes", L4658="Unknown")),
(AND('[1]PWS Information'!$E$10="CWS",Q4658="Non-Lead", N4658="Non-Lead - Copper", S4658="Yes", O4658="Between 1989 and 2014")),
(AND('[1]PWS Information'!$E$10="CWS",Q4658="Non-Lead", N4658="Non-Lead - Copper", S4658="Yes", O4658="After 2014")),
(AND('[1]PWS Information'!$E$10="CWS",Q4658="Non-Lead", N4658="Non-Lead - Copper", S4658="Yes", O4658="Unknown")),
(AND('[1]PWS Information'!$E$10="CWS",Q4658="Unknown")),
(AND('[1]PWS Information'!$E$10="NTNC",Q4658="Unknown")))),"Tier 5",
"")))))</f>
        <v>Tier 5</v>
      </c>
      <c r="Z4658" s="71"/>
      <c r="AA4658" s="71"/>
    </row>
    <row r="4659" spans="1:27" ht="57.6" x14ac:dyDescent="0.3">
      <c r="A4659" s="1"/>
      <c r="B4659" s="70">
        <v>703858</v>
      </c>
      <c r="C4659" s="60">
        <v>197</v>
      </c>
      <c r="D4659" s="61" t="s">
        <v>1653</v>
      </c>
      <c r="E4659" s="61" t="s">
        <v>49</v>
      </c>
      <c r="F4659" s="61">
        <v>78640</v>
      </c>
      <c r="G4659" s="62" t="s">
        <v>1462</v>
      </c>
      <c r="H4659" s="63">
        <v>29.963605000000001</v>
      </c>
      <c r="I4659" s="64">
        <v>-97.840579000000005</v>
      </c>
      <c r="J4659" s="65" t="s">
        <v>50</v>
      </c>
      <c r="K4659" s="66" t="s">
        <v>51</v>
      </c>
      <c r="L4659" s="62" t="s">
        <v>58</v>
      </c>
      <c r="M4659" s="69"/>
      <c r="N4659" s="65" t="s">
        <v>50</v>
      </c>
      <c r="O4659" s="66" t="s">
        <v>58</v>
      </c>
      <c r="P4659" s="69"/>
      <c r="Q4659" s="55" t="str">
        <f t="shared" si="72"/>
        <v>Non-Lead</v>
      </c>
      <c r="R4659" s="70" t="s">
        <v>51</v>
      </c>
      <c r="S4659" s="70" t="s">
        <v>51</v>
      </c>
      <c r="T4659" s="70"/>
      <c r="U4659" s="71" t="s">
        <v>53</v>
      </c>
      <c r="V4659" s="71" t="s">
        <v>51</v>
      </c>
      <c r="W4659" s="71" t="s">
        <v>51</v>
      </c>
      <c r="X4659" s="71" t="s">
        <v>51</v>
      </c>
      <c r="Y4659" s="72" t="str">
        <f>IF((OR((AND('[1]PWS Information'!$E$10="CWS",U4659="Single Family Residence",Q4659="Lead")),
(AND('[1]PWS Information'!$E$10="CWS",U4659="Multiple Family Residence",'[1]PWS Information'!$E$11="Yes",Q4659="Lead")),
(AND('[1]PWS Information'!$E$10="NTNC",Q4659="Lead")))),"Tier 1",
IF((OR((AND('[1]PWS Information'!$E$10="CWS",U4659="Multiple Family Residence",'[1]PWS Information'!$E$11="No",Q4659="Lead")),
(AND('[1]PWS Information'!$E$10="CWS",U4659="Other",Q4659="Lead")),
(AND('[1]PWS Information'!$E$10="CWS",U4659="Building",Q4659="Lead")))),"Tier 2",
IF((OR((AND('[1]PWS Information'!$E$10="CWS",U4659="Single Family Residence",Q4659="Galvanized Requiring Replacement")),
(AND('[1]PWS Information'!$E$10="CWS",U4659="Single Family Residence",Q4659="Galvanized Requiring Replacement",R4659="Yes")),
(AND('[1]PWS Information'!$E$10="NTNC",Q4659="Galvanized Requiring Replacement")),
(AND('[1]PWS Information'!$E$10="NTNC",U4659="Single Family Residence",R4659="Yes")))),"Tier 3",
IF((OR((AND('[1]PWS Information'!$E$10="CWS",U4659="Single Family Residence",S4659="Yes",Q4659="Non-Lead", J4659="Non-Lead - Copper",L4659="Before 1989")),
(AND('[1]PWS Information'!$E$10="CWS",U4659="Single Family Residence",S4659="Yes",Q4659="Non-Lead", N4659="Non-Lead - Copper",O4659="Before 1989")))),"Tier 4",
IF((OR((AND('[1]PWS Information'!$E$10="NTNC",Q4659="Non-Lead")),
(AND('[1]PWS Information'!$E$10="CWS",Q4659="Non-Lead",S4659="")),
(AND('[1]PWS Information'!$E$10="CWS",Q4659="Non-Lead",S4659="No")),
(AND('[1]PWS Information'!$E$10="CWS",Q4659="Non-Lead",S4659="Don't Know")),
(AND('[1]PWS Information'!$E$10="CWS",Q4659="Non-Lead", J4659="Non-Lead - Copper", S4659="Yes", L4659="Between 1989 and 2014")),
(AND('[1]PWS Information'!$E$10="CWS",Q4659="Non-Lead", J4659="Non-Lead - Copper", S4659="Yes", L4659="After 2014")),
(AND('[1]PWS Information'!$E$10="CWS",Q4659="Non-Lead", J4659="Non-Lead - Copper", S4659="Yes", L4659="Unknown")),
(AND('[1]PWS Information'!$E$10="CWS",Q4659="Non-Lead", N4659="Non-Lead - Copper", S4659="Yes", O4659="Between 1989 and 2014")),
(AND('[1]PWS Information'!$E$10="CWS",Q4659="Non-Lead", N4659="Non-Lead - Copper", S4659="Yes", O4659="After 2014")),
(AND('[1]PWS Information'!$E$10="CWS",Q4659="Non-Lead", N4659="Non-Lead - Copper", S4659="Yes", O4659="Unknown")),
(AND('[1]PWS Information'!$E$10="CWS",Q4659="Unknown")),
(AND('[1]PWS Information'!$E$10="NTNC",Q4659="Unknown")))),"Tier 5",
"")))))</f>
        <v>Tier 5</v>
      </c>
      <c r="Z4659" s="71"/>
      <c r="AA4659" s="71"/>
    </row>
    <row r="4660" spans="1:27" ht="57.6" x14ac:dyDescent="0.3">
      <c r="A4660" s="1"/>
      <c r="B4660" s="70">
        <v>12734598</v>
      </c>
      <c r="C4660" s="60">
        <v>207</v>
      </c>
      <c r="D4660" s="61" t="s">
        <v>1653</v>
      </c>
      <c r="E4660" s="61" t="s">
        <v>49</v>
      </c>
      <c r="F4660" s="61">
        <v>78640</v>
      </c>
      <c r="G4660" s="62" t="s">
        <v>1462</v>
      </c>
      <c r="H4660" s="63">
        <v>29.963469</v>
      </c>
      <c r="I4660" s="64">
        <v>-97.840453999999994</v>
      </c>
      <c r="J4660" s="65" t="s">
        <v>50</v>
      </c>
      <c r="K4660" s="66" t="s">
        <v>51</v>
      </c>
      <c r="L4660" s="62" t="s">
        <v>58</v>
      </c>
      <c r="M4660" s="69"/>
      <c r="N4660" s="65" t="s">
        <v>50</v>
      </c>
      <c r="O4660" s="66" t="s">
        <v>58</v>
      </c>
      <c r="P4660" s="69"/>
      <c r="Q4660" s="55" t="str">
        <f t="shared" si="72"/>
        <v>Non-Lead</v>
      </c>
      <c r="R4660" s="70" t="s">
        <v>51</v>
      </c>
      <c r="S4660" s="70" t="s">
        <v>51</v>
      </c>
      <c r="T4660" s="70"/>
      <c r="U4660" s="71" t="s">
        <v>53</v>
      </c>
      <c r="V4660" s="71" t="s">
        <v>51</v>
      </c>
      <c r="W4660" s="71" t="s">
        <v>51</v>
      </c>
      <c r="X4660" s="71" t="s">
        <v>51</v>
      </c>
      <c r="Y4660" s="72" t="str">
        <f>IF((OR((AND('[1]PWS Information'!$E$10="CWS",U4660="Single Family Residence",Q4660="Lead")),
(AND('[1]PWS Information'!$E$10="CWS",U4660="Multiple Family Residence",'[1]PWS Information'!$E$11="Yes",Q4660="Lead")),
(AND('[1]PWS Information'!$E$10="NTNC",Q4660="Lead")))),"Tier 1",
IF((OR((AND('[1]PWS Information'!$E$10="CWS",U4660="Multiple Family Residence",'[1]PWS Information'!$E$11="No",Q4660="Lead")),
(AND('[1]PWS Information'!$E$10="CWS",U4660="Other",Q4660="Lead")),
(AND('[1]PWS Information'!$E$10="CWS",U4660="Building",Q4660="Lead")))),"Tier 2",
IF((OR((AND('[1]PWS Information'!$E$10="CWS",U4660="Single Family Residence",Q4660="Galvanized Requiring Replacement")),
(AND('[1]PWS Information'!$E$10="CWS",U4660="Single Family Residence",Q4660="Galvanized Requiring Replacement",R4660="Yes")),
(AND('[1]PWS Information'!$E$10="NTNC",Q4660="Galvanized Requiring Replacement")),
(AND('[1]PWS Information'!$E$10="NTNC",U4660="Single Family Residence",R4660="Yes")))),"Tier 3",
IF((OR((AND('[1]PWS Information'!$E$10="CWS",U4660="Single Family Residence",S4660="Yes",Q4660="Non-Lead", J4660="Non-Lead - Copper",L4660="Before 1989")),
(AND('[1]PWS Information'!$E$10="CWS",U4660="Single Family Residence",S4660="Yes",Q4660="Non-Lead", N4660="Non-Lead - Copper",O4660="Before 1989")))),"Tier 4",
IF((OR((AND('[1]PWS Information'!$E$10="NTNC",Q4660="Non-Lead")),
(AND('[1]PWS Information'!$E$10="CWS",Q4660="Non-Lead",S4660="")),
(AND('[1]PWS Information'!$E$10="CWS",Q4660="Non-Lead",S4660="No")),
(AND('[1]PWS Information'!$E$10="CWS",Q4660="Non-Lead",S4660="Don't Know")),
(AND('[1]PWS Information'!$E$10="CWS",Q4660="Non-Lead", J4660="Non-Lead - Copper", S4660="Yes", L4660="Between 1989 and 2014")),
(AND('[1]PWS Information'!$E$10="CWS",Q4660="Non-Lead", J4660="Non-Lead - Copper", S4660="Yes", L4660="After 2014")),
(AND('[1]PWS Information'!$E$10="CWS",Q4660="Non-Lead", J4660="Non-Lead - Copper", S4660="Yes", L4660="Unknown")),
(AND('[1]PWS Information'!$E$10="CWS",Q4660="Non-Lead", N4660="Non-Lead - Copper", S4660="Yes", O4660="Between 1989 and 2014")),
(AND('[1]PWS Information'!$E$10="CWS",Q4660="Non-Lead", N4660="Non-Lead - Copper", S4660="Yes", O4660="After 2014")),
(AND('[1]PWS Information'!$E$10="CWS",Q4660="Non-Lead", N4660="Non-Lead - Copper", S4660="Yes", O4660="Unknown")),
(AND('[1]PWS Information'!$E$10="CWS",Q4660="Unknown")),
(AND('[1]PWS Information'!$E$10="NTNC",Q4660="Unknown")))),"Tier 5",
"")))))</f>
        <v>Tier 5</v>
      </c>
      <c r="Z4660" s="71"/>
      <c r="AA4660" s="71"/>
    </row>
    <row r="4661" spans="1:27" ht="57.6" x14ac:dyDescent="0.3">
      <c r="A4661" s="1"/>
      <c r="B4661" s="70">
        <v>9301700</v>
      </c>
      <c r="C4661" s="60">
        <v>217</v>
      </c>
      <c r="D4661" s="61" t="s">
        <v>1653</v>
      </c>
      <c r="E4661" s="61" t="s">
        <v>49</v>
      </c>
      <c r="F4661" s="61">
        <v>78640</v>
      </c>
      <c r="G4661" s="62" t="s">
        <v>1462</v>
      </c>
      <c r="H4661" s="63">
        <v>29.963462</v>
      </c>
      <c r="I4661" s="64">
        <v>-97.840356</v>
      </c>
      <c r="J4661" s="65" t="s">
        <v>50</v>
      </c>
      <c r="K4661" s="66" t="s">
        <v>51</v>
      </c>
      <c r="L4661" s="62" t="s">
        <v>58</v>
      </c>
      <c r="M4661" s="69"/>
      <c r="N4661" s="65" t="s">
        <v>50</v>
      </c>
      <c r="O4661" s="66" t="s">
        <v>58</v>
      </c>
      <c r="P4661" s="69"/>
      <c r="Q4661" s="55" t="str">
        <f t="shared" si="72"/>
        <v>Non-Lead</v>
      </c>
      <c r="R4661" s="70" t="s">
        <v>51</v>
      </c>
      <c r="S4661" s="70" t="s">
        <v>51</v>
      </c>
      <c r="T4661" s="70"/>
      <c r="U4661" s="71" t="s">
        <v>53</v>
      </c>
      <c r="V4661" s="71" t="s">
        <v>51</v>
      </c>
      <c r="W4661" s="71" t="s">
        <v>51</v>
      </c>
      <c r="X4661" s="71" t="s">
        <v>51</v>
      </c>
      <c r="Y4661" s="72" t="str">
        <f>IF((OR((AND('[1]PWS Information'!$E$10="CWS",U4661="Single Family Residence",Q4661="Lead")),
(AND('[1]PWS Information'!$E$10="CWS",U4661="Multiple Family Residence",'[1]PWS Information'!$E$11="Yes",Q4661="Lead")),
(AND('[1]PWS Information'!$E$10="NTNC",Q4661="Lead")))),"Tier 1",
IF((OR((AND('[1]PWS Information'!$E$10="CWS",U4661="Multiple Family Residence",'[1]PWS Information'!$E$11="No",Q4661="Lead")),
(AND('[1]PWS Information'!$E$10="CWS",U4661="Other",Q4661="Lead")),
(AND('[1]PWS Information'!$E$10="CWS",U4661="Building",Q4661="Lead")))),"Tier 2",
IF((OR((AND('[1]PWS Information'!$E$10="CWS",U4661="Single Family Residence",Q4661="Galvanized Requiring Replacement")),
(AND('[1]PWS Information'!$E$10="CWS",U4661="Single Family Residence",Q4661="Galvanized Requiring Replacement",R4661="Yes")),
(AND('[1]PWS Information'!$E$10="NTNC",Q4661="Galvanized Requiring Replacement")),
(AND('[1]PWS Information'!$E$10="NTNC",U4661="Single Family Residence",R4661="Yes")))),"Tier 3",
IF((OR((AND('[1]PWS Information'!$E$10="CWS",U4661="Single Family Residence",S4661="Yes",Q4661="Non-Lead", J4661="Non-Lead - Copper",L4661="Before 1989")),
(AND('[1]PWS Information'!$E$10="CWS",U4661="Single Family Residence",S4661="Yes",Q4661="Non-Lead", N4661="Non-Lead - Copper",O4661="Before 1989")))),"Tier 4",
IF((OR((AND('[1]PWS Information'!$E$10="NTNC",Q4661="Non-Lead")),
(AND('[1]PWS Information'!$E$10="CWS",Q4661="Non-Lead",S4661="")),
(AND('[1]PWS Information'!$E$10="CWS",Q4661="Non-Lead",S4661="No")),
(AND('[1]PWS Information'!$E$10="CWS",Q4661="Non-Lead",S4661="Don't Know")),
(AND('[1]PWS Information'!$E$10="CWS",Q4661="Non-Lead", J4661="Non-Lead - Copper", S4661="Yes", L4661="Between 1989 and 2014")),
(AND('[1]PWS Information'!$E$10="CWS",Q4661="Non-Lead", J4661="Non-Lead - Copper", S4661="Yes", L4661="After 2014")),
(AND('[1]PWS Information'!$E$10="CWS",Q4661="Non-Lead", J4661="Non-Lead - Copper", S4661="Yes", L4661="Unknown")),
(AND('[1]PWS Information'!$E$10="CWS",Q4661="Non-Lead", N4661="Non-Lead - Copper", S4661="Yes", O4661="Between 1989 and 2014")),
(AND('[1]PWS Information'!$E$10="CWS",Q4661="Non-Lead", N4661="Non-Lead - Copper", S4661="Yes", O4661="After 2014")),
(AND('[1]PWS Information'!$E$10="CWS",Q4661="Non-Lead", N4661="Non-Lead - Copper", S4661="Yes", O4661="Unknown")),
(AND('[1]PWS Information'!$E$10="CWS",Q4661="Unknown")),
(AND('[1]PWS Information'!$E$10="NTNC",Q4661="Unknown")))),"Tier 5",
"")))))</f>
        <v>Tier 5</v>
      </c>
      <c r="Z4661" s="71"/>
      <c r="AA4661" s="71"/>
    </row>
    <row r="4662" spans="1:27" ht="57.6" x14ac:dyDescent="0.3">
      <c r="A4662" s="17"/>
      <c r="B4662" s="70">
        <v>15787303</v>
      </c>
      <c r="C4662" s="60">
        <v>227</v>
      </c>
      <c r="D4662" s="61" t="s">
        <v>1653</v>
      </c>
      <c r="E4662" s="61" t="s">
        <v>49</v>
      </c>
      <c r="F4662" s="61">
        <v>78640</v>
      </c>
      <c r="G4662" s="62" t="s">
        <v>1462</v>
      </c>
      <c r="H4662" s="63">
        <v>29.963359000000001</v>
      </c>
      <c r="I4662" s="64">
        <v>-97.840282999999999</v>
      </c>
      <c r="J4662" s="65" t="s">
        <v>50</v>
      </c>
      <c r="K4662" s="66" t="s">
        <v>51</v>
      </c>
      <c r="L4662" s="62" t="s">
        <v>58</v>
      </c>
      <c r="M4662" s="69"/>
      <c r="N4662" s="65" t="s">
        <v>50</v>
      </c>
      <c r="O4662" s="66" t="s">
        <v>58</v>
      </c>
      <c r="P4662" s="69"/>
      <c r="Q4662" s="55" t="str">
        <f t="shared" si="72"/>
        <v>Non-Lead</v>
      </c>
      <c r="R4662" s="70" t="s">
        <v>51</v>
      </c>
      <c r="S4662" s="70" t="s">
        <v>51</v>
      </c>
      <c r="T4662" s="70"/>
      <c r="U4662" s="71" t="s">
        <v>53</v>
      </c>
      <c r="V4662" s="71" t="s">
        <v>51</v>
      </c>
      <c r="W4662" s="71" t="s">
        <v>51</v>
      </c>
      <c r="X4662" s="71" t="s">
        <v>51</v>
      </c>
      <c r="Y4662" s="72" t="str">
        <f>IF((OR((AND('[1]PWS Information'!$E$10="CWS",U4662="Single Family Residence",Q4662="Lead")),
(AND('[1]PWS Information'!$E$10="CWS",U4662="Multiple Family Residence",'[1]PWS Information'!$E$11="Yes",Q4662="Lead")),
(AND('[1]PWS Information'!$E$10="NTNC",Q4662="Lead")))),"Tier 1",
IF((OR((AND('[1]PWS Information'!$E$10="CWS",U4662="Multiple Family Residence",'[1]PWS Information'!$E$11="No",Q4662="Lead")),
(AND('[1]PWS Information'!$E$10="CWS",U4662="Other",Q4662="Lead")),
(AND('[1]PWS Information'!$E$10="CWS",U4662="Building",Q4662="Lead")))),"Tier 2",
IF((OR((AND('[1]PWS Information'!$E$10="CWS",U4662="Single Family Residence",Q4662="Galvanized Requiring Replacement")),
(AND('[1]PWS Information'!$E$10="CWS",U4662="Single Family Residence",Q4662="Galvanized Requiring Replacement",R4662="Yes")),
(AND('[1]PWS Information'!$E$10="NTNC",Q4662="Galvanized Requiring Replacement")),
(AND('[1]PWS Information'!$E$10="NTNC",U4662="Single Family Residence",R4662="Yes")))),"Tier 3",
IF((OR((AND('[1]PWS Information'!$E$10="CWS",U4662="Single Family Residence",S4662="Yes",Q4662="Non-Lead", J4662="Non-Lead - Copper",L4662="Before 1989")),
(AND('[1]PWS Information'!$E$10="CWS",U4662="Single Family Residence",S4662="Yes",Q4662="Non-Lead", N4662="Non-Lead - Copper",O4662="Before 1989")))),"Tier 4",
IF((OR((AND('[1]PWS Information'!$E$10="NTNC",Q4662="Non-Lead")),
(AND('[1]PWS Information'!$E$10="CWS",Q4662="Non-Lead",S4662="")),
(AND('[1]PWS Information'!$E$10="CWS",Q4662="Non-Lead",S4662="No")),
(AND('[1]PWS Information'!$E$10="CWS",Q4662="Non-Lead",S4662="Don't Know")),
(AND('[1]PWS Information'!$E$10="CWS",Q4662="Non-Lead", J4662="Non-Lead - Copper", S4662="Yes", L4662="Between 1989 and 2014")),
(AND('[1]PWS Information'!$E$10="CWS",Q4662="Non-Lead", J4662="Non-Lead - Copper", S4662="Yes", L4662="After 2014")),
(AND('[1]PWS Information'!$E$10="CWS",Q4662="Non-Lead", J4662="Non-Lead - Copper", S4662="Yes", L4662="Unknown")),
(AND('[1]PWS Information'!$E$10="CWS",Q4662="Non-Lead", N4662="Non-Lead - Copper", S4662="Yes", O4662="Between 1989 and 2014")),
(AND('[1]PWS Information'!$E$10="CWS",Q4662="Non-Lead", N4662="Non-Lead - Copper", S4662="Yes", O4662="After 2014")),
(AND('[1]PWS Information'!$E$10="CWS",Q4662="Non-Lead", N4662="Non-Lead - Copper", S4662="Yes", O4662="Unknown")),
(AND('[1]PWS Information'!$E$10="CWS",Q4662="Unknown")),
(AND('[1]PWS Information'!$E$10="NTNC",Q4662="Unknown")))),"Tier 5",
"")))))</f>
        <v>Tier 5</v>
      </c>
      <c r="Z4662" s="71"/>
      <c r="AA4662" s="71"/>
    </row>
    <row r="4663" spans="1:27" ht="57.6" x14ac:dyDescent="0.3">
      <c r="A4663" s="1"/>
      <c r="B4663" s="70">
        <v>12735697</v>
      </c>
      <c r="C4663" s="60">
        <v>239</v>
      </c>
      <c r="D4663" s="61" t="s">
        <v>1653</v>
      </c>
      <c r="E4663" s="61" t="s">
        <v>49</v>
      </c>
      <c r="F4663" s="61">
        <v>78640</v>
      </c>
      <c r="G4663" s="62" t="s">
        <v>1462</v>
      </c>
      <c r="H4663" s="63">
        <v>29.963273999999998</v>
      </c>
      <c r="I4663" s="64">
        <v>-97.840221999999997</v>
      </c>
      <c r="J4663" s="65" t="s">
        <v>50</v>
      </c>
      <c r="K4663" s="66" t="s">
        <v>51</v>
      </c>
      <c r="L4663" s="62" t="s">
        <v>58</v>
      </c>
      <c r="M4663" s="69"/>
      <c r="N4663" s="65" t="s">
        <v>50</v>
      </c>
      <c r="O4663" s="66" t="s">
        <v>58</v>
      </c>
      <c r="P4663" s="69"/>
      <c r="Q4663" s="55" t="str">
        <f t="shared" si="72"/>
        <v>Non-Lead</v>
      </c>
      <c r="R4663" s="70" t="s">
        <v>51</v>
      </c>
      <c r="S4663" s="70" t="s">
        <v>51</v>
      </c>
      <c r="T4663" s="70"/>
      <c r="U4663" s="71" t="s">
        <v>53</v>
      </c>
      <c r="V4663" s="71" t="s">
        <v>51</v>
      </c>
      <c r="W4663" s="71" t="s">
        <v>51</v>
      </c>
      <c r="X4663" s="71" t="s">
        <v>51</v>
      </c>
      <c r="Y4663" s="72" t="str">
        <f>IF((OR((AND('[1]PWS Information'!$E$10="CWS",U4663="Single Family Residence",Q4663="Lead")),
(AND('[1]PWS Information'!$E$10="CWS",U4663="Multiple Family Residence",'[1]PWS Information'!$E$11="Yes",Q4663="Lead")),
(AND('[1]PWS Information'!$E$10="NTNC",Q4663="Lead")))),"Tier 1",
IF((OR((AND('[1]PWS Information'!$E$10="CWS",U4663="Multiple Family Residence",'[1]PWS Information'!$E$11="No",Q4663="Lead")),
(AND('[1]PWS Information'!$E$10="CWS",U4663="Other",Q4663="Lead")),
(AND('[1]PWS Information'!$E$10="CWS",U4663="Building",Q4663="Lead")))),"Tier 2",
IF((OR((AND('[1]PWS Information'!$E$10="CWS",U4663="Single Family Residence",Q4663="Galvanized Requiring Replacement")),
(AND('[1]PWS Information'!$E$10="CWS",U4663="Single Family Residence",Q4663="Galvanized Requiring Replacement",R4663="Yes")),
(AND('[1]PWS Information'!$E$10="NTNC",Q4663="Galvanized Requiring Replacement")),
(AND('[1]PWS Information'!$E$10="NTNC",U4663="Single Family Residence",R4663="Yes")))),"Tier 3",
IF((OR((AND('[1]PWS Information'!$E$10="CWS",U4663="Single Family Residence",S4663="Yes",Q4663="Non-Lead", J4663="Non-Lead - Copper",L4663="Before 1989")),
(AND('[1]PWS Information'!$E$10="CWS",U4663="Single Family Residence",S4663="Yes",Q4663="Non-Lead", N4663="Non-Lead - Copper",O4663="Before 1989")))),"Tier 4",
IF((OR((AND('[1]PWS Information'!$E$10="NTNC",Q4663="Non-Lead")),
(AND('[1]PWS Information'!$E$10="CWS",Q4663="Non-Lead",S4663="")),
(AND('[1]PWS Information'!$E$10="CWS",Q4663="Non-Lead",S4663="No")),
(AND('[1]PWS Information'!$E$10="CWS",Q4663="Non-Lead",S4663="Don't Know")),
(AND('[1]PWS Information'!$E$10="CWS",Q4663="Non-Lead", J4663="Non-Lead - Copper", S4663="Yes", L4663="Between 1989 and 2014")),
(AND('[1]PWS Information'!$E$10="CWS",Q4663="Non-Lead", J4663="Non-Lead - Copper", S4663="Yes", L4663="After 2014")),
(AND('[1]PWS Information'!$E$10="CWS",Q4663="Non-Lead", J4663="Non-Lead - Copper", S4663="Yes", L4663="Unknown")),
(AND('[1]PWS Information'!$E$10="CWS",Q4663="Non-Lead", N4663="Non-Lead - Copper", S4663="Yes", O4663="Between 1989 and 2014")),
(AND('[1]PWS Information'!$E$10="CWS",Q4663="Non-Lead", N4663="Non-Lead - Copper", S4663="Yes", O4663="After 2014")),
(AND('[1]PWS Information'!$E$10="CWS",Q4663="Non-Lead", N4663="Non-Lead - Copper", S4663="Yes", O4663="Unknown")),
(AND('[1]PWS Information'!$E$10="CWS",Q4663="Unknown")),
(AND('[1]PWS Information'!$E$10="NTNC",Q4663="Unknown")))),"Tier 5",
"")))))</f>
        <v>Tier 5</v>
      </c>
      <c r="Z4663" s="71"/>
      <c r="AA4663" s="71"/>
    </row>
    <row r="4664" spans="1:27" ht="57.6" x14ac:dyDescent="0.3">
      <c r="A4664" s="1"/>
      <c r="B4664" s="70">
        <v>9541379</v>
      </c>
      <c r="C4664" s="60">
        <v>249</v>
      </c>
      <c r="D4664" s="61" t="s">
        <v>1653</v>
      </c>
      <c r="E4664" s="61" t="s">
        <v>49</v>
      </c>
      <c r="F4664" s="61">
        <v>78640</v>
      </c>
      <c r="G4664" s="62" t="s">
        <v>1462</v>
      </c>
      <c r="H4664" s="63">
        <v>29.963155</v>
      </c>
      <c r="I4664" s="64">
        <v>-97.840136000000001</v>
      </c>
      <c r="J4664" s="65" t="s">
        <v>50</v>
      </c>
      <c r="K4664" s="66" t="s">
        <v>51</v>
      </c>
      <c r="L4664" s="62" t="s">
        <v>58</v>
      </c>
      <c r="M4664" s="69"/>
      <c r="N4664" s="65" t="s">
        <v>50</v>
      </c>
      <c r="O4664" s="66" t="s">
        <v>58</v>
      </c>
      <c r="P4664" s="69"/>
      <c r="Q4664" s="55" t="str">
        <f t="shared" si="72"/>
        <v>Non-Lead</v>
      </c>
      <c r="R4664" s="70" t="s">
        <v>51</v>
      </c>
      <c r="S4664" s="70" t="s">
        <v>51</v>
      </c>
      <c r="T4664" s="70"/>
      <c r="U4664" s="71" t="s">
        <v>53</v>
      </c>
      <c r="V4664" s="71" t="s">
        <v>51</v>
      </c>
      <c r="W4664" s="71" t="s">
        <v>51</v>
      </c>
      <c r="X4664" s="71" t="s">
        <v>51</v>
      </c>
      <c r="Y4664" s="72" t="str">
        <f>IF((OR((AND('[1]PWS Information'!$E$10="CWS",U4664="Single Family Residence",Q4664="Lead")),
(AND('[1]PWS Information'!$E$10="CWS",U4664="Multiple Family Residence",'[1]PWS Information'!$E$11="Yes",Q4664="Lead")),
(AND('[1]PWS Information'!$E$10="NTNC",Q4664="Lead")))),"Tier 1",
IF((OR((AND('[1]PWS Information'!$E$10="CWS",U4664="Multiple Family Residence",'[1]PWS Information'!$E$11="No",Q4664="Lead")),
(AND('[1]PWS Information'!$E$10="CWS",U4664="Other",Q4664="Lead")),
(AND('[1]PWS Information'!$E$10="CWS",U4664="Building",Q4664="Lead")))),"Tier 2",
IF((OR((AND('[1]PWS Information'!$E$10="CWS",U4664="Single Family Residence",Q4664="Galvanized Requiring Replacement")),
(AND('[1]PWS Information'!$E$10="CWS",U4664="Single Family Residence",Q4664="Galvanized Requiring Replacement",R4664="Yes")),
(AND('[1]PWS Information'!$E$10="NTNC",Q4664="Galvanized Requiring Replacement")),
(AND('[1]PWS Information'!$E$10="NTNC",U4664="Single Family Residence",R4664="Yes")))),"Tier 3",
IF((OR((AND('[1]PWS Information'!$E$10="CWS",U4664="Single Family Residence",S4664="Yes",Q4664="Non-Lead", J4664="Non-Lead - Copper",L4664="Before 1989")),
(AND('[1]PWS Information'!$E$10="CWS",U4664="Single Family Residence",S4664="Yes",Q4664="Non-Lead", N4664="Non-Lead - Copper",O4664="Before 1989")))),"Tier 4",
IF((OR((AND('[1]PWS Information'!$E$10="NTNC",Q4664="Non-Lead")),
(AND('[1]PWS Information'!$E$10="CWS",Q4664="Non-Lead",S4664="")),
(AND('[1]PWS Information'!$E$10="CWS",Q4664="Non-Lead",S4664="No")),
(AND('[1]PWS Information'!$E$10="CWS",Q4664="Non-Lead",S4664="Don't Know")),
(AND('[1]PWS Information'!$E$10="CWS",Q4664="Non-Lead", J4664="Non-Lead - Copper", S4664="Yes", L4664="Between 1989 and 2014")),
(AND('[1]PWS Information'!$E$10="CWS",Q4664="Non-Lead", J4664="Non-Lead - Copper", S4664="Yes", L4664="After 2014")),
(AND('[1]PWS Information'!$E$10="CWS",Q4664="Non-Lead", J4664="Non-Lead - Copper", S4664="Yes", L4664="Unknown")),
(AND('[1]PWS Information'!$E$10="CWS",Q4664="Non-Lead", N4664="Non-Lead - Copper", S4664="Yes", O4664="Between 1989 and 2014")),
(AND('[1]PWS Information'!$E$10="CWS",Q4664="Non-Lead", N4664="Non-Lead - Copper", S4664="Yes", O4664="After 2014")),
(AND('[1]PWS Information'!$E$10="CWS",Q4664="Non-Lead", N4664="Non-Lead - Copper", S4664="Yes", O4664="Unknown")),
(AND('[1]PWS Information'!$E$10="CWS",Q4664="Unknown")),
(AND('[1]PWS Information'!$E$10="NTNC",Q4664="Unknown")))),"Tier 5",
"")))))</f>
        <v>Tier 5</v>
      </c>
      <c r="Z4664" s="71"/>
      <c r="AA4664" s="71"/>
    </row>
    <row r="4665" spans="1:27" ht="57.6" x14ac:dyDescent="0.3">
      <c r="A4665" s="1"/>
      <c r="B4665" s="70">
        <v>10258273</v>
      </c>
      <c r="C4665" s="60">
        <v>118</v>
      </c>
      <c r="D4665" s="61" t="s">
        <v>1655</v>
      </c>
      <c r="E4665" s="61" t="s">
        <v>49</v>
      </c>
      <c r="F4665" s="61">
        <v>78640</v>
      </c>
      <c r="G4665" s="62" t="s">
        <v>1462</v>
      </c>
      <c r="H4665" s="63">
        <v>29.963514</v>
      </c>
      <c r="I4665" s="64">
        <v>-97.844060200000001</v>
      </c>
      <c r="J4665" s="65" t="s">
        <v>50</v>
      </c>
      <c r="K4665" s="66" t="s">
        <v>51</v>
      </c>
      <c r="L4665" s="62" t="s">
        <v>58</v>
      </c>
      <c r="M4665" s="69"/>
      <c r="N4665" s="65" t="s">
        <v>50</v>
      </c>
      <c r="O4665" s="66" t="s">
        <v>58</v>
      </c>
      <c r="P4665" s="69"/>
      <c r="Q4665" s="55" t="str">
        <f t="shared" si="72"/>
        <v>Non-Lead</v>
      </c>
      <c r="R4665" s="70" t="s">
        <v>51</v>
      </c>
      <c r="S4665" s="70" t="s">
        <v>51</v>
      </c>
      <c r="T4665" s="70"/>
      <c r="U4665" s="71" t="s">
        <v>53</v>
      </c>
      <c r="V4665" s="71" t="s">
        <v>51</v>
      </c>
      <c r="W4665" s="71" t="s">
        <v>51</v>
      </c>
      <c r="X4665" s="71" t="s">
        <v>51</v>
      </c>
      <c r="Y4665" s="72" t="str">
        <f>IF((OR((AND('[1]PWS Information'!$E$10="CWS",U4665="Single Family Residence",Q4665="Lead")),
(AND('[1]PWS Information'!$E$10="CWS",U4665="Multiple Family Residence",'[1]PWS Information'!$E$11="Yes",Q4665="Lead")),
(AND('[1]PWS Information'!$E$10="NTNC",Q4665="Lead")))),"Tier 1",
IF((OR((AND('[1]PWS Information'!$E$10="CWS",U4665="Multiple Family Residence",'[1]PWS Information'!$E$11="No",Q4665="Lead")),
(AND('[1]PWS Information'!$E$10="CWS",U4665="Other",Q4665="Lead")),
(AND('[1]PWS Information'!$E$10="CWS",U4665="Building",Q4665="Lead")))),"Tier 2",
IF((OR((AND('[1]PWS Information'!$E$10="CWS",U4665="Single Family Residence",Q4665="Galvanized Requiring Replacement")),
(AND('[1]PWS Information'!$E$10="CWS",U4665="Single Family Residence",Q4665="Galvanized Requiring Replacement",R4665="Yes")),
(AND('[1]PWS Information'!$E$10="NTNC",Q4665="Galvanized Requiring Replacement")),
(AND('[1]PWS Information'!$E$10="NTNC",U4665="Single Family Residence",R4665="Yes")))),"Tier 3",
IF((OR((AND('[1]PWS Information'!$E$10="CWS",U4665="Single Family Residence",S4665="Yes",Q4665="Non-Lead", J4665="Non-Lead - Copper",L4665="Before 1989")),
(AND('[1]PWS Information'!$E$10="CWS",U4665="Single Family Residence",S4665="Yes",Q4665="Non-Lead", N4665="Non-Lead - Copper",O4665="Before 1989")))),"Tier 4",
IF((OR((AND('[1]PWS Information'!$E$10="NTNC",Q4665="Non-Lead")),
(AND('[1]PWS Information'!$E$10="CWS",Q4665="Non-Lead",S4665="")),
(AND('[1]PWS Information'!$E$10="CWS",Q4665="Non-Lead",S4665="No")),
(AND('[1]PWS Information'!$E$10="CWS",Q4665="Non-Lead",S4665="Don't Know")),
(AND('[1]PWS Information'!$E$10="CWS",Q4665="Non-Lead", J4665="Non-Lead - Copper", S4665="Yes", L4665="Between 1989 and 2014")),
(AND('[1]PWS Information'!$E$10="CWS",Q4665="Non-Lead", J4665="Non-Lead - Copper", S4665="Yes", L4665="After 2014")),
(AND('[1]PWS Information'!$E$10="CWS",Q4665="Non-Lead", J4665="Non-Lead - Copper", S4665="Yes", L4665="Unknown")),
(AND('[1]PWS Information'!$E$10="CWS",Q4665="Non-Lead", N4665="Non-Lead - Copper", S4665="Yes", O4665="Between 1989 and 2014")),
(AND('[1]PWS Information'!$E$10="CWS",Q4665="Non-Lead", N4665="Non-Lead - Copper", S4665="Yes", O4665="After 2014")),
(AND('[1]PWS Information'!$E$10="CWS",Q4665="Non-Lead", N4665="Non-Lead - Copper", S4665="Yes", O4665="Unknown")),
(AND('[1]PWS Information'!$E$10="CWS",Q4665="Unknown")),
(AND('[1]PWS Information'!$E$10="NTNC",Q4665="Unknown")))),"Tier 5",
"")))))</f>
        <v>Tier 5</v>
      </c>
      <c r="Z4665" s="71"/>
      <c r="AA4665" s="71"/>
    </row>
    <row r="4666" spans="1:27" ht="57.6" x14ac:dyDescent="0.3">
      <c r="A4666" s="17"/>
      <c r="B4666" s="70">
        <v>10533145</v>
      </c>
      <c r="C4666" s="60">
        <v>119</v>
      </c>
      <c r="D4666" s="61" t="s">
        <v>1655</v>
      </c>
      <c r="E4666" s="61" t="s">
        <v>49</v>
      </c>
      <c r="F4666" s="61">
        <v>78640</v>
      </c>
      <c r="G4666" s="62" t="s">
        <v>1462</v>
      </c>
      <c r="H4666" s="63">
        <v>29.963710299999999</v>
      </c>
      <c r="I4666" s="64">
        <v>-97.844045300000005</v>
      </c>
      <c r="J4666" s="65" t="s">
        <v>50</v>
      </c>
      <c r="K4666" s="66" t="s">
        <v>51</v>
      </c>
      <c r="L4666" s="62" t="s">
        <v>58</v>
      </c>
      <c r="M4666" s="69"/>
      <c r="N4666" s="65" t="s">
        <v>50</v>
      </c>
      <c r="O4666" s="66" t="s">
        <v>58</v>
      </c>
      <c r="P4666" s="69"/>
      <c r="Q4666" s="55" t="str">
        <f t="shared" si="72"/>
        <v>Non-Lead</v>
      </c>
      <c r="R4666" s="70" t="s">
        <v>51</v>
      </c>
      <c r="S4666" s="70" t="s">
        <v>51</v>
      </c>
      <c r="T4666" s="70"/>
      <c r="U4666" s="71" t="s">
        <v>53</v>
      </c>
      <c r="V4666" s="71" t="s">
        <v>51</v>
      </c>
      <c r="W4666" s="71" t="s">
        <v>51</v>
      </c>
      <c r="X4666" s="71" t="s">
        <v>51</v>
      </c>
      <c r="Y4666" s="72" t="str">
        <f>IF((OR((AND('[1]PWS Information'!$E$10="CWS",U4666="Single Family Residence",Q4666="Lead")),
(AND('[1]PWS Information'!$E$10="CWS",U4666="Multiple Family Residence",'[1]PWS Information'!$E$11="Yes",Q4666="Lead")),
(AND('[1]PWS Information'!$E$10="NTNC",Q4666="Lead")))),"Tier 1",
IF((OR((AND('[1]PWS Information'!$E$10="CWS",U4666="Multiple Family Residence",'[1]PWS Information'!$E$11="No",Q4666="Lead")),
(AND('[1]PWS Information'!$E$10="CWS",U4666="Other",Q4666="Lead")),
(AND('[1]PWS Information'!$E$10="CWS",U4666="Building",Q4666="Lead")))),"Tier 2",
IF((OR((AND('[1]PWS Information'!$E$10="CWS",U4666="Single Family Residence",Q4666="Galvanized Requiring Replacement")),
(AND('[1]PWS Information'!$E$10="CWS",U4666="Single Family Residence",Q4666="Galvanized Requiring Replacement",R4666="Yes")),
(AND('[1]PWS Information'!$E$10="NTNC",Q4666="Galvanized Requiring Replacement")),
(AND('[1]PWS Information'!$E$10="NTNC",U4666="Single Family Residence",R4666="Yes")))),"Tier 3",
IF((OR((AND('[1]PWS Information'!$E$10="CWS",U4666="Single Family Residence",S4666="Yes",Q4666="Non-Lead", J4666="Non-Lead - Copper",L4666="Before 1989")),
(AND('[1]PWS Information'!$E$10="CWS",U4666="Single Family Residence",S4666="Yes",Q4666="Non-Lead", N4666="Non-Lead - Copper",O4666="Before 1989")))),"Tier 4",
IF((OR((AND('[1]PWS Information'!$E$10="NTNC",Q4666="Non-Lead")),
(AND('[1]PWS Information'!$E$10="CWS",Q4666="Non-Lead",S4666="")),
(AND('[1]PWS Information'!$E$10="CWS",Q4666="Non-Lead",S4666="No")),
(AND('[1]PWS Information'!$E$10="CWS",Q4666="Non-Lead",S4666="Don't Know")),
(AND('[1]PWS Information'!$E$10="CWS",Q4666="Non-Lead", J4666="Non-Lead - Copper", S4666="Yes", L4666="Between 1989 and 2014")),
(AND('[1]PWS Information'!$E$10="CWS",Q4666="Non-Lead", J4666="Non-Lead - Copper", S4666="Yes", L4666="After 2014")),
(AND('[1]PWS Information'!$E$10="CWS",Q4666="Non-Lead", J4666="Non-Lead - Copper", S4666="Yes", L4666="Unknown")),
(AND('[1]PWS Information'!$E$10="CWS",Q4666="Non-Lead", N4666="Non-Lead - Copper", S4666="Yes", O4666="Between 1989 and 2014")),
(AND('[1]PWS Information'!$E$10="CWS",Q4666="Non-Lead", N4666="Non-Lead - Copper", S4666="Yes", O4666="After 2014")),
(AND('[1]PWS Information'!$E$10="CWS",Q4666="Non-Lead", N4666="Non-Lead - Copper", S4666="Yes", O4666="Unknown")),
(AND('[1]PWS Information'!$E$10="CWS",Q4666="Unknown")),
(AND('[1]PWS Information'!$E$10="NTNC",Q4666="Unknown")))),"Tier 5",
"")))))</f>
        <v>Tier 5</v>
      </c>
      <c r="Z4666" s="71"/>
      <c r="AA4666" s="71"/>
    </row>
    <row r="4667" spans="1:27" ht="57.6" x14ac:dyDescent="0.3">
      <c r="A4667" s="1"/>
      <c r="B4667" s="70">
        <v>7999401</v>
      </c>
      <c r="C4667" s="60">
        <v>130</v>
      </c>
      <c r="D4667" s="61" t="s">
        <v>1655</v>
      </c>
      <c r="E4667" s="61" t="s">
        <v>49</v>
      </c>
      <c r="F4667" s="61">
        <v>78640</v>
      </c>
      <c r="G4667" s="62" t="s">
        <v>1462</v>
      </c>
      <c r="H4667" s="63">
        <v>29.963363999999999</v>
      </c>
      <c r="I4667" s="64">
        <v>-97.843828999999999</v>
      </c>
      <c r="J4667" s="65" t="s">
        <v>50</v>
      </c>
      <c r="K4667" s="66" t="s">
        <v>51</v>
      </c>
      <c r="L4667" s="62" t="s">
        <v>58</v>
      </c>
      <c r="M4667" s="69"/>
      <c r="N4667" s="65" t="s">
        <v>50</v>
      </c>
      <c r="O4667" s="66" t="s">
        <v>58</v>
      </c>
      <c r="P4667" s="69"/>
      <c r="Q4667" s="55" t="str">
        <f t="shared" si="72"/>
        <v>Non-Lead</v>
      </c>
      <c r="R4667" s="70" t="s">
        <v>51</v>
      </c>
      <c r="S4667" s="70" t="s">
        <v>51</v>
      </c>
      <c r="T4667" s="70"/>
      <c r="U4667" s="71" t="s">
        <v>53</v>
      </c>
      <c r="V4667" s="71" t="s">
        <v>51</v>
      </c>
      <c r="W4667" s="71" t="s">
        <v>51</v>
      </c>
      <c r="X4667" s="71" t="s">
        <v>51</v>
      </c>
      <c r="Y4667" s="72" t="str">
        <f>IF((OR((AND('[1]PWS Information'!$E$10="CWS",U4667="Single Family Residence",Q4667="Lead")),
(AND('[1]PWS Information'!$E$10="CWS",U4667="Multiple Family Residence",'[1]PWS Information'!$E$11="Yes",Q4667="Lead")),
(AND('[1]PWS Information'!$E$10="NTNC",Q4667="Lead")))),"Tier 1",
IF((OR((AND('[1]PWS Information'!$E$10="CWS",U4667="Multiple Family Residence",'[1]PWS Information'!$E$11="No",Q4667="Lead")),
(AND('[1]PWS Information'!$E$10="CWS",U4667="Other",Q4667="Lead")),
(AND('[1]PWS Information'!$E$10="CWS",U4667="Building",Q4667="Lead")))),"Tier 2",
IF((OR((AND('[1]PWS Information'!$E$10="CWS",U4667="Single Family Residence",Q4667="Galvanized Requiring Replacement")),
(AND('[1]PWS Information'!$E$10="CWS",U4667="Single Family Residence",Q4667="Galvanized Requiring Replacement",R4667="Yes")),
(AND('[1]PWS Information'!$E$10="NTNC",Q4667="Galvanized Requiring Replacement")),
(AND('[1]PWS Information'!$E$10="NTNC",U4667="Single Family Residence",R4667="Yes")))),"Tier 3",
IF((OR((AND('[1]PWS Information'!$E$10="CWS",U4667="Single Family Residence",S4667="Yes",Q4667="Non-Lead", J4667="Non-Lead - Copper",L4667="Before 1989")),
(AND('[1]PWS Information'!$E$10="CWS",U4667="Single Family Residence",S4667="Yes",Q4667="Non-Lead", N4667="Non-Lead - Copper",O4667="Before 1989")))),"Tier 4",
IF((OR((AND('[1]PWS Information'!$E$10="NTNC",Q4667="Non-Lead")),
(AND('[1]PWS Information'!$E$10="CWS",Q4667="Non-Lead",S4667="")),
(AND('[1]PWS Information'!$E$10="CWS",Q4667="Non-Lead",S4667="No")),
(AND('[1]PWS Information'!$E$10="CWS",Q4667="Non-Lead",S4667="Don't Know")),
(AND('[1]PWS Information'!$E$10="CWS",Q4667="Non-Lead", J4667="Non-Lead - Copper", S4667="Yes", L4667="Between 1989 and 2014")),
(AND('[1]PWS Information'!$E$10="CWS",Q4667="Non-Lead", J4667="Non-Lead - Copper", S4667="Yes", L4667="After 2014")),
(AND('[1]PWS Information'!$E$10="CWS",Q4667="Non-Lead", J4667="Non-Lead - Copper", S4667="Yes", L4667="Unknown")),
(AND('[1]PWS Information'!$E$10="CWS",Q4667="Non-Lead", N4667="Non-Lead - Copper", S4667="Yes", O4667="Between 1989 and 2014")),
(AND('[1]PWS Information'!$E$10="CWS",Q4667="Non-Lead", N4667="Non-Lead - Copper", S4667="Yes", O4667="After 2014")),
(AND('[1]PWS Information'!$E$10="CWS",Q4667="Non-Lead", N4667="Non-Lead - Copper", S4667="Yes", O4667="Unknown")),
(AND('[1]PWS Information'!$E$10="CWS",Q4667="Unknown")),
(AND('[1]PWS Information'!$E$10="NTNC",Q4667="Unknown")))),"Tier 5",
"")))))</f>
        <v>Tier 5</v>
      </c>
      <c r="Z4667" s="71"/>
      <c r="AA4667" s="71"/>
    </row>
    <row r="4668" spans="1:27" ht="57.6" x14ac:dyDescent="0.3">
      <c r="A4668" s="1"/>
      <c r="B4668" s="70">
        <v>10287530</v>
      </c>
      <c r="C4668" s="60">
        <v>131</v>
      </c>
      <c r="D4668" s="61" t="s">
        <v>1655</v>
      </c>
      <c r="E4668" s="61" t="s">
        <v>49</v>
      </c>
      <c r="F4668" s="61">
        <v>78640</v>
      </c>
      <c r="G4668" s="62" t="s">
        <v>1462</v>
      </c>
      <c r="H4668" s="63">
        <v>29.9636031</v>
      </c>
      <c r="I4668" s="64">
        <v>-97.843880100000007</v>
      </c>
      <c r="J4668" s="65" t="s">
        <v>50</v>
      </c>
      <c r="K4668" s="66" t="s">
        <v>51</v>
      </c>
      <c r="L4668" s="62" t="s">
        <v>58</v>
      </c>
      <c r="M4668" s="69"/>
      <c r="N4668" s="65" t="s">
        <v>50</v>
      </c>
      <c r="O4668" s="66" t="s">
        <v>58</v>
      </c>
      <c r="P4668" s="69"/>
      <c r="Q4668" s="55" t="str">
        <f t="shared" si="72"/>
        <v>Non-Lead</v>
      </c>
      <c r="R4668" s="70" t="s">
        <v>51</v>
      </c>
      <c r="S4668" s="70" t="s">
        <v>51</v>
      </c>
      <c r="T4668" s="70"/>
      <c r="U4668" s="71" t="s">
        <v>53</v>
      </c>
      <c r="V4668" s="71" t="s">
        <v>51</v>
      </c>
      <c r="W4668" s="71" t="s">
        <v>51</v>
      </c>
      <c r="X4668" s="71" t="s">
        <v>51</v>
      </c>
      <c r="Y4668" s="72" t="str">
        <f>IF((OR((AND('[1]PWS Information'!$E$10="CWS",U4668="Single Family Residence",Q4668="Lead")),
(AND('[1]PWS Information'!$E$10="CWS",U4668="Multiple Family Residence",'[1]PWS Information'!$E$11="Yes",Q4668="Lead")),
(AND('[1]PWS Information'!$E$10="NTNC",Q4668="Lead")))),"Tier 1",
IF((OR((AND('[1]PWS Information'!$E$10="CWS",U4668="Multiple Family Residence",'[1]PWS Information'!$E$11="No",Q4668="Lead")),
(AND('[1]PWS Information'!$E$10="CWS",U4668="Other",Q4668="Lead")),
(AND('[1]PWS Information'!$E$10="CWS",U4668="Building",Q4668="Lead")))),"Tier 2",
IF((OR((AND('[1]PWS Information'!$E$10="CWS",U4668="Single Family Residence",Q4668="Galvanized Requiring Replacement")),
(AND('[1]PWS Information'!$E$10="CWS",U4668="Single Family Residence",Q4668="Galvanized Requiring Replacement",R4668="Yes")),
(AND('[1]PWS Information'!$E$10="NTNC",Q4668="Galvanized Requiring Replacement")),
(AND('[1]PWS Information'!$E$10="NTNC",U4668="Single Family Residence",R4668="Yes")))),"Tier 3",
IF((OR((AND('[1]PWS Information'!$E$10="CWS",U4668="Single Family Residence",S4668="Yes",Q4668="Non-Lead", J4668="Non-Lead - Copper",L4668="Before 1989")),
(AND('[1]PWS Information'!$E$10="CWS",U4668="Single Family Residence",S4668="Yes",Q4668="Non-Lead", N4668="Non-Lead - Copper",O4668="Before 1989")))),"Tier 4",
IF((OR((AND('[1]PWS Information'!$E$10="NTNC",Q4668="Non-Lead")),
(AND('[1]PWS Information'!$E$10="CWS",Q4668="Non-Lead",S4668="")),
(AND('[1]PWS Information'!$E$10="CWS",Q4668="Non-Lead",S4668="No")),
(AND('[1]PWS Information'!$E$10="CWS",Q4668="Non-Lead",S4668="Don't Know")),
(AND('[1]PWS Information'!$E$10="CWS",Q4668="Non-Lead", J4668="Non-Lead - Copper", S4668="Yes", L4668="Between 1989 and 2014")),
(AND('[1]PWS Information'!$E$10="CWS",Q4668="Non-Lead", J4668="Non-Lead - Copper", S4668="Yes", L4668="After 2014")),
(AND('[1]PWS Information'!$E$10="CWS",Q4668="Non-Lead", J4668="Non-Lead - Copper", S4668="Yes", L4668="Unknown")),
(AND('[1]PWS Information'!$E$10="CWS",Q4668="Non-Lead", N4668="Non-Lead - Copper", S4668="Yes", O4668="Between 1989 and 2014")),
(AND('[1]PWS Information'!$E$10="CWS",Q4668="Non-Lead", N4668="Non-Lead - Copper", S4668="Yes", O4668="After 2014")),
(AND('[1]PWS Information'!$E$10="CWS",Q4668="Non-Lead", N4668="Non-Lead - Copper", S4668="Yes", O4668="Unknown")),
(AND('[1]PWS Information'!$E$10="CWS",Q4668="Unknown")),
(AND('[1]PWS Information'!$E$10="NTNC",Q4668="Unknown")))),"Tier 5",
"")))))</f>
        <v>Tier 5</v>
      </c>
      <c r="Z4668" s="71"/>
      <c r="AA4668" s="71"/>
    </row>
    <row r="4669" spans="1:27" ht="57.6" x14ac:dyDescent="0.3">
      <c r="A4669" s="1"/>
      <c r="B4669" s="70">
        <v>10102611</v>
      </c>
      <c r="C4669" s="60">
        <v>143</v>
      </c>
      <c r="D4669" s="61" t="s">
        <v>1655</v>
      </c>
      <c r="E4669" s="61" t="s">
        <v>49</v>
      </c>
      <c r="F4669" s="61">
        <v>78640</v>
      </c>
      <c r="G4669" s="62" t="s">
        <v>1462</v>
      </c>
      <c r="H4669" s="63">
        <v>29.963495999999999</v>
      </c>
      <c r="I4669" s="64">
        <v>-97.843715000000003</v>
      </c>
      <c r="J4669" s="65" t="s">
        <v>50</v>
      </c>
      <c r="K4669" s="66" t="s">
        <v>51</v>
      </c>
      <c r="L4669" s="62" t="s">
        <v>58</v>
      </c>
      <c r="M4669" s="69"/>
      <c r="N4669" s="65" t="s">
        <v>50</v>
      </c>
      <c r="O4669" s="66" t="s">
        <v>58</v>
      </c>
      <c r="P4669" s="69"/>
      <c r="Q4669" s="55" t="str">
        <f t="shared" si="72"/>
        <v>Non-Lead</v>
      </c>
      <c r="R4669" s="70" t="s">
        <v>51</v>
      </c>
      <c r="S4669" s="70" t="s">
        <v>51</v>
      </c>
      <c r="T4669" s="70"/>
      <c r="U4669" s="71" t="s">
        <v>53</v>
      </c>
      <c r="V4669" s="71" t="s">
        <v>51</v>
      </c>
      <c r="W4669" s="71" t="s">
        <v>51</v>
      </c>
      <c r="X4669" s="71" t="s">
        <v>51</v>
      </c>
      <c r="Y4669" s="72" t="str">
        <f>IF((OR((AND('[1]PWS Information'!$E$10="CWS",U4669="Single Family Residence",Q4669="Lead")),
(AND('[1]PWS Information'!$E$10="CWS",U4669="Multiple Family Residence",'[1]PWS Information'!$E$11="Yes",Q4669="Lead")),
(AND('[1]PWS Information'!$E$10="NTNC",Q4669="Lead")))),"Tier 1",
IF((OR((AND('[1]PWS Information'!$E$10="CWS",U4669="Multiple Family Residence",'[1]PWS Information'!$E$11="No",Q4669="Lead")),
(AND('[1]PWS Information'!$E$10="CWS",U4669="Other",Q4669="Lead")),
(AND('[1]PWS Information'!$E$10="CWS",U4669="Building",Q4669="Lead")))),"Tier 2",
IF((OR((AND('[1]PWS Information'!$E$10="CWS",U4669="Single Family Residence",Q4669="Galvanized Requiring Replacement")),
(AND('[1]PWS Information'!$E$10="CWS",U4669="Single Family Residence",Q4669="Galvanized Requiring Replacement",R4669="Yes")),
(AND('[1]PWS Information'!$E$10="NTNC",Q4669="Galvanized Requiring Replacement")),
(AND('[1]PWS Information'!$E$10="NTNC",U4669="Single Family Residence",R4669="Yes")))),"Tier 3",
IF((OR((AND('[1]PWS Information'!$E$10="CWS",U4669="Single Family Residence",S4669="Yes",Q4669="Non-Lead", J4669="Non-Lead - Copper",L4669="Before 1989")),
(AND('[1]PWS Information'!$E$10="CWS",U4669="Single Family Residence",S4669="Yes",Q4669="Non-Lead", N4669="Non-Lead - Copper",O4669="Before 1989")))),"Tier 4",
IF((OR((AND('[1]PWS Information'!$E$10="NTNC",Q4669="Non-Lead")),
(AND('[1]PWS Information'!$E$10="CWS",Q4669="Non-Lead",S4669="")),
(AND('[1]PWS Information'!$E$10="CWS",Q4669="Non-Lead",S4669="No")),
(AND('[1]PWS Information'!$E$10="CWS",Q4669="Non-Lead",S4669="Don't Know")),
(AND('[1]PWS Information'!$E$10="CWS",Q4669="Non-Lead", J4669="Non-Lead - Copper", S4669="Yes", L4669="Between 1989 and 2014")),
(AND('[1]PWS Information'!$E$10="CWS",Q4669="Non-Lead", J4669="Non-Lead - Copper", S4669="Yes", L4669="After 2014")),
(AND('[1]PWS Information'!$E$10="CWS",Q4669="Non-Lead", J4669="Non-Lead - Copper", S4669="Yes", L4669="Unknown")),
(AND('[1]PWS Information'!$E$10="CWS",Q4669="Non-Lead", N4669="Non-Lead - Copper", S4669="Yes", O4669="Between 1989 and 2014")),
(AND('[1]PWS Information'!$E$10="CWS",Q4669="Non-Lead", N4669="Non-Lead - Copper", S4669="Yes", O4669="After 2014")),
(AND('[1]PWS Information'!$E$10="CWS",Q4669="Non-Lead", N4669="Non-Lead - Copper", S4669="Yes", O4669="Unknown")),
(AND('[1]PWS Information'!$E$10="CWS",Q4669="Unknown")),
(AND('[1]PWS Information'!$E$10="NTNC",Q4669="Unknown")))),"Tier 5",
"")))))</f>
        <v>Tier 5</v>
      </c>
      <c r="Z4669" s="71"/>
      <c r="AA4669" s="71"/>
    </row>
    <row r="4670" spans="1:27" ht="57.6" x14ac:dyDescent="0.3">
      <c r="A4670" s="17"/>
      <c r="B4670" s="70">
        <v>10001707</v>
      </c>
      <c r="C4670" s="60">
        <v>155</v>
      </c>
      <c r="D4670" s="61" t="s">
        <v>1655</v>
      </c>
      <c r="E4670" s="61" t="s">
        <v>49</v>
      </c>
      <c r="F4670" s="61">
        <v>78640</v>
      </c>
      <c r="G4670" s="62" t="s">
        <v>1462</v>
      </c>
      <c r="H4670" s="63">
        <v>29.963310100000001</v>
      </c>
      <c r="I4670" s="64">
        <v>-97.843428399999993</v>
      </c>
      <c r="J4670" s="65" t="s">
        <v>50</v>
      </c>
      <c r="K4670" s="66" t="s">
        <v>51</v>
      </c>
      <c r="L4670" s="62" t="s">
        <v>58</v>
      </c>
      <c r="M4670" s="69"/>
      <c r="N4670" s="65" t="s">
        <v>50</v>
      </c>
      <c r="O4670" s="66" t="s">
        <v>58</v>
      </c>
      <c r="P4670" s="69"/>
      <c r="Q4670" s="55" t="str">
        <f t="shared" si="72"/>
        <v>Non-Lead</v>
      </c>
      <c r="R4670" s="70" t="s">
        <v>51</v>
      </c>
      <c r="S4670" s="70" t="s">
        <v>51</v>
      </c>
      <c r="T4670" s="70"/>
      <c r="U4670" s="71" t="s">
        <v>53</v>
      </c>
      <c r="V4670" s="71" t="s">
        <v>51</v>
      </c>
      <c r="W4670" s="71" t="s">
        <v>51</v>
      </c>
      <c r="X4670" s="71" t="s">
        <v>51</v>
      </c>
      <c r="Y4670" s="72" t="str">
        <f>IF((OR((AND('[1]PWS Information'!$E$10="CWS",U4670="Single Family Residence",Q4670="Lead")),
(AND('[1]PWS Information'!$E$10="CWS",U4670="Multiple Family Residence",'[1]PWS Information'!$E$11="Yes",Q4670="Lead")),
(AND('[1]PWS Information'!$E$10="NTNC",Q4670="Lead")))),"Tier 1",
IF((OR((AND('[1]PWS Information'!$E$10="CWS",U4670="Multiple Family Residence",'[1]PWS Information'!$E$11="No",Q4670="Lead")),
(AND('[1]PWS Information'!$E$10="CWS",U4670="Other",Q4670="Lead")),
(AND('[1]PWS Information'!$E$10="CWS",U4670="Building",Q4670="Lead")))),"Tier 2",
IF((OR((AND('[1]PWS Information'!$E$10="CWS",U4670="Single Family Residence",Q4670="Galvanized Requiring Replacement")),
(AND('[1]PWS Information'!$E$10="CWS",U4670="Single Family Residence",Q4670="Galvanized Requiring Replacement",R4670="Yes")),
(AND('[1]PWS Information'!$E$10="NTNC",Q4670="Galvanized Requiring Replacement")),
(AND('[1]PWS Information'!$E$10="NTNC",U4670="Single Family Residence",R4670="Yes")))),"Tier 3",
IF((OR((AND('[1]PWS Information'!$E$10="CWS",U4670="Single Family Residence",S4670="Yes",Q4670="Non-Lead", J4670="Non-Lead - Copper",L4670="Before 1989")),
(AND('[1]PWS Information'!$E$10="CWS",U4670="Single Family Residence",S4670="Yes",Q4670="Non-Lead", N4670="Non-Lead - Copper",O4670="Before 1989")))),"Tier 4",
IF((OR((AND('[1]PWS Information'!$E$10="NTNC",Q4670="Non-Lead")),
(AND('[1]PWS Information'!$E$10="CWS",Q4670="Non-Lead",S4670="")),
(AND('[1]PWS Information'!$E$10="CWS",Q4670="Non-Lead",S4670="No")),
(AND('[1]PWS Information'!$E$10="CWS",Q4670="Non-Lead",S4670="Don't Know")),
(AND('[1]PWS Information'!$E$10="CWS",Q4670="Non-Lead", J4670="Non-Lead - Copper", S4670="Yes", L4670="Between 1989 and 2014")),
(AND('[1]PWS Information'!$E$10="CWS",Q4670="Non-Lead", J4670="Non-Lead - Copper", S4670="Yes", L4670="After 2014")),
(AND('[1]PWS Information'!$E$10="CWS",Q4670="Non-Lead", J4670="Non-Lead - Copper", S4670="Yes", L4670="Unknown")),
(AND('[1]PWS Information'!$E$10="CWS",Q4670="Non-Lead", N4670="Non-Lead - Copper", S4670="Yes", O4670="Between 1989 and 2014")),
(AND('[1]PWS Information'!$E$10="CWS",Q4670="Non-Lead", N4670="Non-Lead - Copper", S4670="Yes", O4670="After 2014")),
(AND('[1]PWS Information'!$E$10="CWS",Q4670="Non-Lead", N4670="Non-Lead - Copper", S4670="Yes", O4670="Unknown")),
(AND('[1]PWS Information'!$E$10="CWS",Q4670="Unknown")),
(AND('[1]PWS Information'!$E$10="NTNC",Q4670="Unknown")))),"Tier 5",
"")))))</f>
        <v>Tier 5</v>
      </c>
      <c r="Z4670" s="71"/>
      <c r="AA4670" s="71"/>
    </row>
    <row r="4671" spans="1:27" ht="57.6" x14ac:dyDescent="0.3">
      <c r="A4671" s="1"/>
      <c r="B4671" s="70">
        <v>10122218</v>
      </c>
      <c r="C4671" s="60">
        <v>200</v>
      </c>
      <c r="D4671" s="61" t="s">
        <v>1655</v>
      </c>
      <c r="E4671" s="61" t="s">
        <v>49</v>
      </c>
      <c r="F4671" s="61">
        <v>78640</v>
      </c>
      <c r="G4671" s="62" t="s">
        <v>1462</v>
      </c>
      <c r="H4671" s="63">
        <v>29.962995299999999</v>
      </c>
      <c r="I4671" s="64">
        <v>-97.843259599999996</v>
      </c>
      <c r="J4671" s="65" t="s">
        <v>50</v>
      </c>
      <c r="K4671" s="66" t="s">
        <v>51</v>
      </c>
      <c r="L4671" s="62" t="s">
        <v>58</v>
      </c>
      <c r="M4671" s="69"/>
      <c r="N4671" s="65" t="s">
        <v>50</v>
      </c>
      <c r="O4671" s="66" t="s">
        <v>58</v>
      </c>
      <c r="P4671" s="69"/>
      <c r="Q4671" s="55" t="str">
        <f t="shared" si="72"/>
        <v>Non-Lead</v>
      </c>
      <c r="R4671" s="70" t="s">
        <v>51</v>
      </c>
      <c r="S4671" s="70" t="s">
        <v>51</v>
      </c>
      <c r="T4671" s="70"/>
      <c r="U4671" s="71" t="s">
        <v>53</v>
      </c>
      <c r="V4671" s="71" t="s">
        <v>51</v>
      </c>
      <c r="W4671" s="71" t="s">
        <v>51</v>
      </c>
      <c r="X4671" s="71" t="s">
        <v>51</v>
      </c>
      <c r="Y4671" s="72" t="str">
        <f>IF((OR((AND('[1]PWS Information'!$E$10="CWS",U4671="Single Family Residence",Q4671="Lead")),
(AND('[1]PWS Information'!$E$10="CWS",U4671="Multiple Family Residence",'[1]PWS Information'!$E$11="Yes",Q4671="Lead")),
(AND('[1]PWS Information'!$E$10="NTNC",Q4671="Lead")))),"Tier 1",
IF((OR((AND('[1]PWS Information'!$E$10="CWS",U4671="Multiple Family Residence",'[1]PWS Information'!$E$11="No",Q4671="Lead")),
(AND('[1]PWS Information'!$E$10="CWS",U4671="Other",Q4671="Lead")),
(AND('[1]PWS Information'!$E$10="CWS",U4671="Building",Q4671="Lead")))),"Tier 2",
IF((OR((AND('[1]PWS Information'!$E$10="CWS",U4671="Single Family Residence",Q4671="Galvanized Requiring Replacement")),
(AND('[1]PWS Information'!$E$10="CWS",U4671="Single Family Residence",Q4671="Galvanized Requiring Replacement",R4671="Yes")),
(AND('[1]PWS Information'!$E$10="NTNC",Q4671="Galvanized Requiring Replacement")),
(AND('[1]PWS Information'!$E$10="NTNC",U4671="Single Family Residence",R4671="Yes")))),"Tier 3",
IF((OR((AND('[1]PWS Information'!$E$10="CWS",U4671="Single Family Residence",S4671="Yes",Q4671="Non-Lead", J4671="Non-Lead - Copper",L4671="Before 1989")),
(AND('[1]PWS Information'!$E$10="CWS",U4671="Single Family Residence",S4671="Yes",Q4671="Non-Lead", N4671="Non-Lead - Copper",O4671="Before 1989")))),"Tier 4",
IF((OR((AND('[1]PWS Information'!$E$10="NTNC",Q4671="Non-Lead")),
(AND('[1]PWS Information'!$E$10="CWS",Q4671="Non-Lead",S4671="")),
(AND('[1]PWS Information'!$E$10="CWS",Q4671="Non-Lead",S4671="No")),
(AND('[1]PWS Information'!$E$10="CWS",Q4671="Non-Lead",S4671="Don't Know")),
(AND('[1]PWS Information'!$E$10="CWS",Q4671="Non-Lead", J4671="Non-Lead - Copper", S4671="Yes", L4671="Between 1989 and 2014")),
(AND('[1]PWS Information'!$E$10="CWS",Q4671="Non-Lead", J4671="Non-Lead - Copper", S4671="Yes", L4671="After 2014")),
(AND('[1]PWS Information'!$E$10="CWS",Q4671="Non-Lead", J4671="Non-Lead - Copper", S4671="Yes", L4671="Unknown")),
(AND('[1]PWS Information'!$E$10="CWS",Q4671="Non-Lead", N4671="Non-Lead - Copper", S4671="Yes", O4671="Between 1989 and 2014")),
(AND('[1]PWS Information'!$E$10="CWS",Q4671="Non-Lead", N4671="Non-Lead - Copper", S4671="Yes", O4671="After 2014")),
(AND('[1]PWS Information'!$E$10="CWS",Q4671="Non-Lead", N4671="Non-Lead - Copper", S4671="Yes", O4671="Unknown")),
(AND('[1]PWS Information'!$E$10="CWS",Q4671="Unknown")),
(AND('[1]PWS Information'!$E$10="NTNC",Q4671="Unknown")))),"Tier 5",
"")))))</f>
        <v>Tier 5</v>
      </c>
      <c r="Z4671" s="71"/>
      <c r="AA4671" s="71"/>
    </row>
    <row r="4672" spans="1:27" ht="57.6" x14ac:dyDescent="0.3">
      <c r="A4672" s="1"/>
      <c r="B4672" s="70">
        <v>12092188</v>
      </c>
      <c r="C4672" s="60">
        <v>201</v>
      </c>
      <c r="D4672" s="61" t="s">
        <v>1655</v>
      </c>
      <c r="E4672" s="61" t="s">
        <v>49</v>
      </c>
      <c r="F4672" s="61">
        <v>78640</v>
      </c>
      <c r="G4672" s="62" t="s">
        <v>1462</v>
      </c>
      <c r="H4672" s="63">
        <v>29.963135999999999</v>
      </c>
      <c r="I4672" s="64">
        <v>-97.843159</v>
      </c>
      <c r="J4672" s="65" t="s">
        <v>50</v>
      </c>
      <c r="K4672" s="66" t="s">
        <v>51</v>
      </c>
      <c r="L4672" s="62" t="s">
        <v>58</v>
      </c>
      <c r="M4672" s="69"/>
      <c r="N4672" s="65" t="s">
        <v>50</v>
      </c>
      <c r="O4672" s="66" t="s">
        <v>58</v>
      </c>
      <c r="P4672" s="69"/>
      <c r="Q4672" s="55" t="str">
        <f t="shared" si="72"/>
        <v>Non-Lead</v>
      </c>
      <c r="R4672" s="70" t="s">
        <v>51</v>
      </c>
      <c r="S4672" s="70" t="s">
        <v>51</v>
      </c>
      <c r="T4672" s="70"/>
      <c r="U4672" s="71" t="s">
        <v>53</v>
      </c>
      <c r="V4672" s="71" t="s">
        <v>51</v>
      </c>
      <c r="W4672" s="71" t="s">
        <v>51</v>
      </c>
      <c r="X4672" s="71" t="s">
        <v>51</v>
      </c>
      <c r="Y4672" s="72" t="str">
        <f>IF((OR((AND('[1]PWS Information'!$E$10="CWS",U4672="Single Family Residence",Q4672="Lead")),
(AND('[1]PWS Information'!$E$10="CWS",U4672="Multiple Family Residence",'[1]PWS Information'!$E$11="Yes",Q4672="Lead")),
(AND('[1]PWS Information'!$E$10="NTNC",Q4672="Lead")))),"Tier 1",
IF((OR((AND('[1]PWS Information'!$E$10="CWS",U4672="Multiple Family Residence",'[1]PWS Information'!$E$11="No",Q4672="Lead")),
(AND('[1]PWS Information'!$E$10="CWS",U4672="Other",Q4672="Lead")),
(AND('[1]PWS Information'!$E$10="CWS",U4672="Building",Q4672="Lead")))),"Tier 2",
IF((OR((AND('[1]PWS Information'!$E$10="CWS",U4672="Single Family Residence",Q4672="Galvanized Requiring Replacement")),
(AND('[1]PWS Information'!$E$10="CWS",U4672="Single Family Residence",Q4672="Galvanized Requiring Replacement",R4672="Yes")),
(AND('[1]PWS Information'!$E$10="NTNC",Q4672="Galvanized Requiring Replacement")),
(AND('[1]PWS Information'!$E$10="NTNC",U4672="Single Family Residence",R4672="Yes")))),"Tier 3",
IF((OR((AND('[1]PWS Information'!$E$10="CWS",U4672="Single Family Residence",S4672="Yes",Q4672="Non-Lead", J4672="Non-Lead - Copper",L4672="Before 1989")),
(AND('[1]PWS Information'!$E$10="CWS",U4672="Single Family Residence",S4672="Yes",Q4672="Non-Lead", N4672="Non-Lead - Copper",O4672="Before 1989")))),"Tier 4",
IF((OR((AND('[1]PWS Information'!$E$10="NTNC",Q4672="Non-Lead")),
(AND('[1]PWS Information'!$E$10="CWS",Q4672="Non-Lead",S4672="")),
(AND('[1]PWS Information'!$E$10="CWS",Q4672="Non-Lead",S4672="No")),
(AND('[1]PWS Information'!$E$10="CWS",Q4672="Non-Lead",S4672="Don't Know")),
(AND('[1]PWS Information'!$E$10="CWS",Q4672="Non-Lead", J4672="Non-Lead - Copper", S4672="Yes", L4672="Between 1989 and 2014")),
(AND('[1]PWS Information'!$E$10="CWS",Q4672="Non-Lead", J4672="Non-Lead - Copper", S4672="Yes", L4672="After 2014")),
(AND('[1]PWS Information'!$E$10="CWS",Q4672="Non-Lead", J4672="Non-Lead - Copper", S4672="Yes", L4672="Unknown")),
(AND('[1]PWS Information'!$E$10="CWS",Q4672="Non-Lead", N4672="Non-Lead - Copper", S4672="Yes", O4672="Between 1989 and 2014")),
(AND('[1]PWS Information'!$E$10="CWS",Q4672="Non-Lead", N4672="Non-Lead - Copper", S4672="Yes", O4672="After 2014")),
(AND('[1]PWS Information'!$E$10="CWS",Q4672="Non-Lead", N4672="Non-Lead - Copper", S4672="Yes", O4672="Unknown")),
(AND('[1]PWS Information'!$E$10="CWS",Q4672="Unknown")),
(AND('[1]PWS Information'!$E$10="NTNC",Q4672="Unknown")))),"Tier 5",
"")))))</f>
        <v>Tier 5</v>
      </c>
      <c r="Z4672" s="71"/>
      <c r="AA4672" s="71"/>
    </row>
    <row r="4673" spans="1:27" ht="57.6" x14ac:dyDescent="0.3">
      <c r="A4673" s="1"/>
      <c r="B4673" s="70">
        <v>10122852</v>
      </c>
      <c r="C4673" s="60">
        <v>212</v>
      </c>
      <c r="D4673" s="61" t="s">
        <v>1655</v>
      </c>
      <c r="E4673" s="61" t="s">
        <v>49</v>
      </c>
      <c r="F4673" s="61">
        <v>78640</v>
      </c>
      <c r="G4673" s="62" t="s">
        <v>1462</v>
      </c>
      <c r="H4673" s="63">
        <v>29.962956399999999</v>
      </c>
      <c r="I4673" s="64">
        <v>-97.843199400000003</v>
      </c>
      <c r="J4673" s="65" t="s">
        <v>50</v>
      </c>
      <c r="K4673" s="66" t="s">
        <v>51</v>
      </c>
      <c r="L4673" s="62" t="s">
        <v>58</v>
      </c>
      <c r="M4673" s="69"/>
      <c r="N4673" s="65" t="s">
        <v>50</v>
      </c>
      <c r="O4673" s="66" t="s">
        <v>58</v>
      </c>
      <c r="P4673" s="69"/>
      <c r="Q4673" s="55" t="str">
        <f t="shared" si="72"/>
        <v>Non-Lead</v>
      </c>
      <c r="R4673" s="70" t="s">
        <v>51</v>
      </c>
      <c r="S4673" s="70" t="s">
        <v>51</v>
      </c>
      <c r="T4673" s="70"/>
      <c r="U4673" s="71" t="s">
        <v>53</v>
      </c>
      <c r="V4673" s="71" t="s">
        <v>51</v>
      </c>
      <c r="W4673" s="71" t="s">
        <v>51</v>
      </c>
      <c r="X4673" s="71" t="s">
        <v>51</v>
      </c>
      <c r="Y4673" s="72" t="str">
        <f>IF((OR((AND('[1]PWS Information'!$E$10="CWS",U4673="Single Family Residence",Q4673="Lead")),
(AND('[1]PWS Information'!$E$10="CWS",U4673="Multiple Family Residence",'[1]PWS Information'!$E$11="Yes",Q4673="Lead")),
(AND('[1]PWS Information'!$E$10="NTNC",Q4673="Lead")))),"Tier 1",
IF((OR((AND('[1]PWS Information'!$E$10="CWS",U4673="Multiple Family Residence",'[1]PWS Information'!$E$11="No",Q4673="Lead")),
(AND('[1]PWS Information'!$E$10="CWS",U4673="Other",Q4673="Lead")),
(AND('[1]PWS Information'!$E$10="CWS",U4673="Building",Q4673="Lead")))),"Tier 2",
IF((OR((AND('[1]PWS Information'!$E$10="CWS",U4673="Single Family Residence",Q4673="Galvanized Requiring Replacement")),
(AND('[1]PWS Information'!$E$10="CWS",U4673="Single Family Residence",Q4673="Galvanized Requiring Replacement",R4673="Yes")),
(AND('[1]PWS Information'!$E$10="NTNC",Q4673="Galvanized Requiring Replacement")),
(AND('[1]PWS Information'!$E$10="NTNC",U4673="Single Family Residence",R4673="Yes")))),"Tier 3",
IF((OR((AND('[1]PWS Information'!$E$10="CWS",U4673="Single Family Residence",S4673="Yes",Q4673="Non-Lead", J4673="Non-Lead - Copper",L4673="Before 1989")),
(AND('[1]PWS Information'!$E$10="CWS",U4673="Single Family Residence",S4673="Yes",Q4673="Non-Lead", N4673="Non-Lead - Copper",O4673="Before 1989")))),"Tier 4",
IF((OR((AND('[1]PWS Information'!$E$10="NTNC",Q4673="Non-Lead")),
(AND('[1]PWS Information'!$E$10="CWS",Q4673="Non-Lead",S4673="")),
(AND('[1]PWS Information'!$E$10="CWS",Q4673="Non-Lead",S4673="No")),
(AND('[1]PWS Information'!$E$10="CWS",Q4673="Non-Lead",S4673="Don't Know")),
(AND('[1]PWS Information'!$E$10="CWS",Q4673="Non-Lead", J4673="Non-Lead - Copper", S4673="Yes", L4673="Between 1989 and 2014")),
(AND('[1]PWS Information'!$E$10="CWS",Q4673="Non-Lead", J4673="Non-Lead - Copper", S4673="Yes", L4673="After 2014")),
(AND('[1]PWS Information'!$E$10="CWS",Q4673="Non-Lead", J4673="Non-Lead - Copper", S4673="Yes", L4673="Unknown")),
(AND('[1]PWS Information'!$E$10="CWS",Q4673="Non-Lead", N4673="Non-Lead - Copper", S4673="Yes", O4673="Between 1989 and 2014")),
(AND('[1]PWS Information'!$E$10="CWS",Q4673="Non-Lead", N4673="Non-Lead - Copper", S4673="Yes", O4673="After 2014")),
(AND('[1]PWS Information'!$E$10="CWS",Q4673="Non-Lead", N4673="Non-Lead - Copper", S4673="Yes", O4673="Unknown")),
(AND('[1]PWS Information'!$E$10="CWS",Q4673="Unknown")),
(AND('[1]PWS Information'!$E$10="NTNC",Q4673="Unknown")))),"Tier 5",
"")))))</f>
        <v>Tier 5</v>
      </c>
      <c r="Z4673" s="71"/>
      <c r="AA4673" s="71"/>
    </row>
    <row r="4674" spans="1:27" ht="57.6" x14ac:dyDescent="0.3">
      <c r="A4674" s="17"/>
      <c r="B4674" s="70">
        <v>10323874</v>
      </c>
      <c r="C4674" s="60">
        <v>213</v>
      </c>
      <c r="D4674" s="61" t="s">
        <v>1655</v>
      </c>
      <c r="E4674" s="61" t="s">
        <v>49</v>
      </c>
      <c r="F4674" s="61">
        <v>78640</v>
      </c>
      <c r="G4674" s="62" t="s">
        <v>1462</v>
      </c>
      <c r="H4674" s="63">
        <v>29.963090600000001</v>
      </c>
      <c r="I4674" s="64">
        <v>-97.843088699999996</v>
      </c>
      <c r="J4674" s="65" t="s">
        <v>50</v>
      </c>
      <c r="K4674" s="66" t="s">
        <v>51</v>
      </c>
      <c r="L4674" s="62" t="s">
        <v>58</v>
      </c>
      <c r="M4674" s="69"/>
      <c r="N4674" s="65" t="s">
        <v>50</v>
      </c>
      <c r="O4674" s="66" t="s">
        <v>58</v>
      </c>
      <c r="P4674" s="69"/>
      <c r="Q4674" s="55" t="str">
        <f t="shared" si="72"/>
        <v>Non-Lead</v>
      </c>
      <c r="R4674" s="70" t="s">
        <v>51</v>
      </c>
      <c r="S4674" s="70" t="s">
        <v>51</v>
      </c>
      <c r="T4674" s="70"/>
      <c r="U4674" s="71" t="s">
        <v>53</v>
      </c>
      <c r="V4674" s="71" t="s">
        <v>51</v>
      </c>
      <c r="W4674" s="71" t="s">
        <v>51</v>
      </c>
      <c r="X4674" s="71" t="s">
        <v>51</v>
      </c>
      <c r="Y4674" s="72" t="str">
        <f>IF((OR((AND('[1]PWS Information'!$E$10="CWS",U4674="Single Family Residence",Q4674="Lead")),
(AND('[1]PWS Information'!$E$10="CWS",U4674="Multiple Family Residence",'[1]PWS Information'!$E$11="Yes",Q4674="Lead")),
(AND('[1]PWS Information'!$E$10="NTNC",Q4674="Lead")))),"Tier 1",
IF((OR((AND('[1]PWS Information'!$E$10="CWS",U4674="Multiple Family Residence",'[1]PWS Information'!$E$11="No",Q4674="Lead")),
(AND('[1]PWS Information'!$E$10="CWS",U4674="Other",Q4674="Lead")),
(AND('[1]PWS Information'!$E$10="CWS",U4674="Building",Q4674="Lead")))),"Tier 2",
IF((OR((AND('[1]PWS Information'!$E$10="CWS",U4674="Single Family Residence",Q4674="Galvanized Requiring Replacement")),
(AND('[1]PWS Information'!$E$10="CWS",U4674="Single Family Residence",Q4674="Galvanized Requiring Replacement",R4674="Yes")),
(AND('[1]PWS Information'!$E$10="NTNC",Q4674="Galvanized Requiring Replacement")),
(AND('[1]PWS Information'!$E$10="NTNC",U4674="Single Family Residence",R4674="Yes")))),"Tier 3",
IF((OR((AND('[1]PWS Information'!$E$10="CWS",U4674="Single Family Residence",S4674="Yes",Q4674="Non-Lead", J4674="Non-Lead - Copper",L4674="Before 1989")),
(AND('[1]PWS Information'!$E$10="CWS",U4674="Single Family Residence",S4674="Yes",Q4674="Non-Lead", N4674="Non-Lead - Copper",O4674="Before 1989")))),"Tier 4",
IF((OR((AND('[1]PWS Information'!$E$10="NTNC",Q4674="Non-Lead")),
(AND('[1]PWS Information'!$E$10="CWS",Q4674="Non-Lead",S4674="")),
(AND('[1]PWS Information'!$E$10="CWS",Q4674="Non-Lead",S4674="No")),
(AND('[1]PWS Information'!$E$10="CWS",Q4674="Non-Lead",S4674="Don't Know")),
(AND('[1]PWS Information'!$E$10="CWS",Q4674="Non-Lead", J4674="Non-Lead - Copper", S4674="Yes", L4674="Between 1989 and 2014")),
(AND('[1]PWS Information'!$E$10="CWS",Q4674="Non-Lead", J4674="Non-Lead - Copper", S4674="Yes", L4674="After 2014")),
(AND('[1]PWS Information'!$E$10="CWS",Q4674="Non-Lead", J4674="Non-Lead - Copper", S4674="Yes", L4674="Unknown")),
(AND('[1]PWS Information'!$E$10="CWS",Q4674="Non-Lead", N4674="Non-Lead - Copper", S4674="Yes", O4674="Between 1989 and 2014")),
(AND('[1]PWS Information'!$E$10="CWS",Q4674="Non-Lead", N4674="Non-Lead - Copper", S4674="Yes", O4674="After 2014")),
(AND('[1]PWS Information'!$E$10="CWS",Q4674="Non-Lead", N4674="Non-Lead - Copper", S4674="Yes", O4674="Unknown")),
(AND('[1]PWS Information'!$E$10="CWS",Q4674="Unknown")),
(AND('[1]PWS Information'!$E$10="NTNC",Q4674="Unknown")))),"Tier 5",
"")))))</f>
        <v>Tier 5</v>
      </c>
      <c r="Z4674" s="71"/>
      <c r="AA4674" s="71"/>
    </row>
    <row r="4675" spans="1:27" ht="57.6" x14ac:dyDescent="0.3">
      <c r="A4675" s="1"/>
      <c r="B4675" s="70">
        <v>10470164</v>
      </c>
      <c r="C4675" s="60">
        <v>224</v>
      </c>
      <c r="D4675" s="61" t="s">
        <v>1655</v>
      </c>
      <c r="E4675" s="61" t="s">
        <v>49</v>
      </c>
      <c r="F4675" s="61">
        <v>78640</v>
      </c>
      <c r="G4675" s="62" t="s">
        <v>1462</v>
      </c>
      <c r="H4675" s="63">
        <v>29.9629175</v>
      </c>
      <c r="I4675" s="64">
        <v>-97.843139100000002</v>
      </c>
      <c r="J4675" s="65" t="s">
        <v>50</v>
      </c>
      <c r="K4675" s="66" t="s">
        <v>51</v>
      </c>
      <c r="L4675" s="62" t="s">
        <v>58</v>
      </c>
      <c r="M4675" s="69"/>
      <c r="N4675" s="65" t="s">
        <v>50</v>
      </c>
      <c r="O4675" s="66" t="s">
        <v>58</v>
      </c>
      <c r="P4675" s="69"/>
      <c r="Q4675" s="55" t="str">
        <f t="shared" si="72"/>
        <v>Non-Lead</v>
      </c>
      <c r="R4675" s="70" t="s">
        <v>51</v>
      </c>
      <c r="S4675" s="70" t="s">
        <v>51</v>
      </c>
      <c r="T4675" s="70"/>
      <c r="U4675" s="71" t="s">
        <v>53</v>
      </c>
      <c r="V4675" s="71" t="s">
        <v>51</v>
      </c>
      <c r="W4675" s="71" t="s">
        <v>51</v>
      </c>
      <c r="X4675" s="71" t="s">
        <v>51</v>
      </c>
      <c r="Y4675" s="72" t="str">
        <f>IF((OR((AND('[1]PWS Information'!$E$10="CWS",U4675="Single Family Residence",Q4675="Lead")),
(AND('[1]PWS Information'!$E$10="CWS",U4675="Multiple Family Residence",'[1]PWS Information'!$E$11="Yes",Q4675="Lead")),
(AND('[1]PWS Information'!$E$10="NTNC",Q4675="Lead")))),"Tier 1",
IF((OR((AND('[1]PWS Information'!$E$10="CWS",U4675="Multiple Family Residence",'[1]PWS Information'!$E$11="No",Q4675="Lead")),
(AND('[1]PWS Information'!$E$10="CWS",U4675="Other",Q4675="Lead")),
(AND('[1]PWS Information'!$E$10="CWS",U4675="Building",Q4675="Lead")))),"Tier 2",
IF((OR((AND('[1]PWS Information'!$E$10="CWS",U4675="Single Family Residence",Q4675="Galvanized Requiring Replacement")),
(AND('[1]PWS Information'!$E$10="CWS",U4675="Single Family Residence",Q4675="Galvanized Requiring Replacement",R4675="Yes")),
(AND('[1]PWS Information'!$E$10="NTNC",Q4675="Galvanized Requiring Replacement")),
(AND('[1]PWS Information'!$E$10="NTNC",U4675="Single Family Residence",R4675="Yes")))),"Tier 3",
IF((OR((AND('[1]PWS Information'!$E$10="CWS",U4675="Single Family Residence",S4675="Yes",Q4675="Non-Lead", J4675="Non-Lead - Copper",L4675="Before 1989")),
(AND('[1]PWS Information'!$E$10="CWS",U4675="Single Family Residence",S4675="Yes",Q4675="Non-Lead", N4675="Non-Lead - Copper",O4675="Before 1989")))),"Tier 4",
IF((OR((AND('[1]PWS Information'!$E$10="NTNC",Q4675="Non-Lead")),
(AND('[1]PWS Information'!$E$10="CWS",Q4675="Non-Lead",S4675="")),
(AND('[1]PWS Information'!$E$10="CWS",Q4675="Non-Lead",S4675="No")),
(AND('[1]PWS Information'!$E$10="CWS",Q4675="Non-Lead",S4675="Don't Know")),
(AND('[1]PWS Information'!$E$10="CWS",Q4675="Non-Lead", J4675="Non-Lead - Copper", S4675="Yes", L4675="Between 1989 and 2014")),
(AND('[1]PWS Information'!$E$10="CWS",Q4675="Non-Lead", J4675="Non-Lead - Copper", S4675="Yes", L4675="After 2014")),
(AND('[1]PWS Information'!$E$10="CWS",Q4675="Non-Lead", J4675="Non-Lead - Copper", S4675="Yes", L4675="Unknown")),
(AND('[1]PWS Information'!$E$10="CWS",Q4675="Non-Lead", N4675="Non-Lead - Copper", S4675="Yes", O4675="Between 1989 and 2014")),
(AND('[1]PWS Information'!$E$10="CWS",Q4675="Non-Lead", N4675="Non-Lead - Copper", S4675="Yes", O4675="After 2014")),
(AND('[1]PWS Information'!$E$10="CWS",Q4675="Non-Lead", N4675="Non-Lead - Copper", S4675="Yes", O4675="Unknown")),
(AND('[1]PWS Information'!$E$10="CWS",Q4675="Unknown")),
(AND('[1]PWS Information'!$E$10="NTNC",Q4675="Unknown")))),"Tier 5",
"")))))</f>
        <v>Tier 5</v>
      </c>
      <c r="Z4675" s="71"/>
      <c r="AA4675" s="71"/>
    </row>
    <row r="4676" spans="1:27" ht="57.6" x14ac:dyDescent="0.3">
      <c r="A4676" s="1"/>
      <c r="B4676" s="70">
        <v>10293496</v>
      </c>
      <c r="C4676" s="60">
        <v>225</v>
      </c>
      <c r="D4676" s="61" t="s">
        <v>1655</v>
      </c>
      <c r="E4676" s="61" t="s">
        <v>49</v>
      </c>
      <c r="F4676" s="61">
        <v>78640</v>
      </c>
      <c r="G4676" s="62" t="s">
        <v>1462</v>
      </c>
      <c r="H4676" s="63">
        <v>29.963045099999999</v>
      </c>
      <c r="I4676" s="64">
        <v>-97.843018400000005</v>
      </c>
      <c r="J4676" s="65" t="s">
        <v>50</v>
      </c>
      <c r="K4676" s="66" t="s">
        <v>51</v>
      </c>
      <c r="L4676" s="62" t="s">
        <v>58</v>
      </c>
      <c r="M4676" s="69"/>
      <c r="N4676" s="65" t="s">
        <v>50</v>
      </c>
      <c r="O4676" s="66" t="s">
        <v>58</v>
      </c>
      <c r="P4676" s="69"/>
      <c r="Q4676" s="55" t="str">
        <f t="shared" si="72"/>
        <v>Non-Lead</v>
      </c>
      <c r="R4676" s="70" t="s">
        <v>51</v>
      </c>
      <c r="S4676" s="70" t="s">
        <v>51</v>
      </c>
      <c r="T4676" s="70"/>
      <c r="U4676" s="71" t="s">
        <v>53</v>
      </c>
      <c r="V4676" s="71" t="s">
        <v>51</v>
      </c>
      <c r="W4676" s="71" t="s">
        <v>51</v>
      </c>
      <c r="X4676" s="71" t="s">
        <v>51</v>
      </c>
      <c r="Y4676" s="72" t="str">
        <f>IF((OR((AND('[1]PWS Information'!$E$10="CWS",U4676="Single Family Residence",Q4676="Lead")),
(AND('[1]PWS Information'!$E$10="CWS",U4676="Multiple Family Residence",'[1]PWS Information'!$E$11="Yes",Q4676="Lead")),
(AND('[1]PWS Information'!$E$10="NTNC",Q4676="Lead")))),"Tier 1",
IF((OR((AND('[1]PWS Information'!$E$10="CWS",U4676="Multiple Family Residence",'[1]PWS Information'!$E$11="No",Q4676="Lead")),
(AND('[1]PWS Information'!$E$10="CWS",U4676="Other",Q4676="Lead")),
(AND('[1]PWS Information'!$E$10="CWS",U4676="Building",Q4676="Lead")))),"Tier 2",
IF((OR((AND('[1]PWS Information'!$E$10="CWS",U4676="Single Family Residence",Q4676="Galvanized Requiring Replacement")),
(AND('[1]PWS Information'!$E$10="CWS",U4676="Single Family Residence",Q4676="Galvanized Requiring Replacement",R4676="Yes")),
(AND('[1]PWS Information'!$E$10="NTNC",Q4676="Galvanized Requiring Replacement")),
(AND('[1]PWS Information'!$E$10="NTNC",U4676="Single Family Residence",R4676="Yes")))),"Tier 3",
IF((OR((AND('[1]PWS Information'!$E$10="CWS",U4676="Single Family Residence",S4676="Yes",Q4676="Non-Lead", J4676="Non-Lead - Copper",L4676="Before 1989")),
(AND('[1]PWS Information'!$E$10="CWS",U4676="Single Family Residence",S4676="Yes",Q4676="Non-Lead", N4676="Non-Lead - Copper",O4676="Before 1989")))),"Tier 4",
IF((OR((AND('[1]PWS Information'!$E$10="NTNC",Q4676="Non-Lead")),
(AND('[1]PWS Information'!$E$10="CWS",Q4676="Non-Lead",S4676="")),
(AND('[1]PWS Information'!$E$10="CWS",Q4676="Non-Lead",S4676="No")),
(AND('[1]PWS Information'!$E$10="CWS",Q4676="Non-Lead",S4676="Don't Know")),
(AND('[1]PWS Information'!$E$10="CWS",Q4676="Non-Lead", J4676="Non-Lead - Copper", S4676="Yes", L4676="Between 1989 and 2014")),
(AND('[1]PWS Information'!$E$10="CWS",Q4676="Non-Lead", J4676="Non-Lead - Copper", S4676="Yes", L4676="After 2014")),
(AND('[1]PWS Information'!$E$10="CWS",Q4676="Non-Lead", J4676="Non-Lead - Copper", S4676="Yes", L4676="Unknown")),
(AND('[1]PWS Information'!$E$10="CWS",Q4676="Non-Lead", N4676="Non-Lead - Copper", S4676="Yes", O4676="Between 1989 and 2014")),
(AND('[1]PWS Information'!$E$10="CWS",Q4676="Non-Lead", N4676="Non-Lead - Copper", S4676="Yes", O4676="After 2014")),
(AND('[1]PWS Information'!$E$10="CWS",Q4676="Non-Lead", N4676="Non-Lead - Copper", S4676="Yes", O4676="Unknown")),
(AND('[1]PWS Information'!$E$10="CWS",Q4676="Unknown")),
(AND('[1]PWS Information'!$E$10="NTNC",Q4676="Unknown")))),"Tier 5",
"")))))</f>
        <v>Tier 5</v>
      </c>
      <c r="Z4676" s="71"/>
      <c r="AA4676" s="71"/>
    </row>
    <row r="4677" spans="1:27" ht="57.6" x14ac:dyDescent="0.3">
      <c r="A4677" s="1"/>
      <c r="B4677" s="70">
        <v>9296408</v>
      </c>
      <c r="C4677" s="60">
        <v>232</v>
      </c>
      <c r="D4677" s="61" t="s">
        <v>1655</v>
      </c>
      <c r="E4677" s="61" t="s">
        <v>49</v>
      </c>
      <c r="F4677" s="61">
        <v>78640</v>
      </c>
      <c r="G4677" s="62" t="s">
        <v>1462</v>
      </c>
      <c r="H4677" s="63">
        <v>29.962751000000001</v>
      </c>
      <c r="I4677" s="64">
        <v>-97.842879999999994</v>
      </c>
      <c r="J4677" s="65" t="s">
        <v>50</v>
      </c>
      <c r="K4677" s="66" t="s">
        <v>51</v>
      </c>
      <c r="L4677" s="62" t="s">
        <v>58</v>
      </c>
      <c r="M4677" s="69"/>
      <c r="N4677" s="65" t="s">
        <v>50</v>
      </c>
      <c r="O4677" s="66" t="s">
        <v>58</v>
      </c>
      <c r="P4677" s="69"/>
      <c r="Q4677" s="55" t="str">
        <f t="shared" si="72"/>
        <v>Non-Lead</v>
      </c>
      <c r="R4677" s="70" t="s">
        <v>51</v>
      </c>
      <c r="S4677" s="70" t="s">
        <v>51</v>
      </c>
      <c r="T4677" s="70"/>
      <c r="U4677" s="71" t="s">
        <v>53</v>
      </c>
      <c r="V4677" s="71" t="s">
        <v>51</v>
      </c>
      <c r="W4677" s="71" t="s">
        <v>51</v>
      </c>
      <c r="X4677" s="71" t="s">
        <v>51</v>
      </c>
      <c r="Y4677" s="72" t="str">
        <f>IF((OR((AND('[1]PWS Information'!$E$10="CWS",U4677="Single Family Residence",Q4677="Lead")),
(AND('[1]PWS Information'!$E$10="CWS",U4677="Multiple Family Residence",'[1]PWS Information'!$E$11="Yes",Q4677="Lead")),
(AND('[1]PWS Information'!$E$10="NTNC",Q4677="Lead")))),"Tier 1",
IF((OR((AND('[1]PWS Information'!$E$10="CWS",U4677="Multiple Family Residence",'[1]PWS Information'!$E$11="No",Q4677="Lead")),
(AND('[1]PWS Information'!$E$10="CWS",U4677="Other",Q4677="Lead")),
(AND('[1]PWS Information'!$E$10="CWS",U4677="Building",Q4677="Lead")))),"Tier 2",
IF((OR((AND('[1]PWS Information'!$E$10="CWS",U4677="Single Family Residence",Q4677="Galvanized Requiring Replacement")),
(AND('[1]PWS Information'!$E$10="CWS",U4677="Single Family Residence",Q4677="Galvanized Requiring Replacement",R4677="Yes")),
(AND('[1]PWS Information'!$E$10="NTNC",Q4677="Galvanized Requiring Replacement")),
(AND('[1]PWS Information'!$E$10="NTNC",U4677="Single Family Residence",R4677="Yes")))),"Tier 3",
IF((OR((AND('[1]PWS Information'!$E$10="CWS",U4677="Single Family Residence",S4677="Yes",Q4677="Non-Lead", J4677="Non-Lead - Copper",L4677="Before 1989")),
(AND('[1]PWS Information'!$E$10="CWS",U4677="Single Family Residence",S4677="Yes",Q4677="Non-Lead", N4677="Non-Lead - Copper",O4677="Before 1989")))),"Tier 4",
IF((OR((AND('[1]PWS Information'!$E$10="NTNC",Q4677="Non-Lead")),
(AND('[1]PWS Information'!$E$10="CWS",Q4677="Non-Lead",S4677="")),
(AND('[1]PWS Information'!$E$10="CWS",Q4677="Non-Lead",S4677="No")),
(AND('[1]PWS Information'!$E$10="CWS",Q4677="Non-Lead",S4677="Don't Know")),
(AND('[1]PWS Information'!$E$10="CWS",Q4677="Non-Lead", J4677="Non-Lead - Copper", S4677="Yes", L4677="Between 1989 and 2014")),
(AND('[1]PWS Information'!$E$10="CWS",Q4677="Non-Lead", J4677="Non-Lead - Copper", S4677="Yes", L4677="After 2014")),
(AND('[1]PWS Information'!$E$10="CWS",Q4677="Non-Lead", J4677="Non-Lead - Copper", S4677="Yes", L4677="Unknown")),
(AND('[1]PWS Information'!$E$10="CWS",Q4677="Non-Lead", N4677="Non-Lead - Copper", S4677="Yes", O4677="Between 1989 and 2014")),
(AND('[1]PWS Information'!$E$10="CWS",Q4677="Non-Lead", N4677="Non-Lead - Copper", S4677="Yes", O4677="After 2014")),
(AND('[1]PWS Information'!$E$10="CWS",Q4677="Non-Lead", N4677="Non-Lead - Copper", S4677="Yes", O4677="Unknown")),
(AND('[1]PWS Information'!$E$10="CWS",Q4677="Unknown")),
(AND('[1]PWS Information'!$E$10="NTNC",Q4677="Unknown")))),"Tier 5",
"")))))</f>
        <v>Tier 5</v>
      </c>
      <c r="Z4677" s="71"/>
      <c r="AA4677" s="71"/>
    </row>
    <row r="4678" spans="1:27" ht="57.6" x14ac:dyDescent="0.3">
      <c r="A4678" s="17"/>
      <c r="B4678" s="70">
        <v>16255725</v>
      </c>
      <c r="C4678" s="60">
        <v>233</v>
      </c>
      <c r="D4678" s="61" t="s">
        <v>1655</v>
      </c>
      <c r="E4678" s="61" t="s">
        <v>49</v>
      </c>
      <c r="F4678" s="61">
        <v>78640</v>
      </c>
      <c r="G4678" s="62" t="s">
        <v>1462</v>
      </c>
      <c r="H4678" s="63">
        <v>29.962944400000001</v>
      </c>
      <c r="I4678" s="64">
        <v>-97.842613888888806</v>
      </c>
      <c r="J4678" s="65" t="s">
        <v>50</v>
      </c>
      <c r="K4678" s="66" t="s">
        <v>51</v>
      </c>
      <c r="L4678" s="62" t="s">
        <v>58</v>
      </c>
      <c r="M4678" s="69"/>
      <c r="N4678" s="65" t="s">
        <v>50</v>
      </c>
      <c r="O4678" s="66" t="s">
        <v>58</v>
      </c>
      <c r="P4678" s="69"/>
      <c r="Q4678" s="55" t="str">
        <f t="shared" si="72"/>
        <v>Non-Lead</v>
      </c>
      <c r="R4678" s="70" t="s">
        <v>51</v>
      </c>
      <c r="S4678" s="70" t="s">
        <v>51</v>
      </c>
      <c r="T4678" s="70"/>
      <c r="U4678" s="71" t="s">
        <v>53</v>
      </c>
      <c r="V4678" s="71" t="s">
        <v>51</v>
      </c>
      <c r="W4678" s="71" t="s">
        <v>51</v>
      </c>
      <c r="X4678" s="71" t="s">
        <v>51</v>
      </c>
      <c r="Y4678" s="72" t="str">
        <f>IF((OR((AND('[1]PWS Information'!$E$10="CWS",U4678="Single Family Residence",Q4678="Lead")),
(AND('[1]PWS Information'!$E$10="CWS",U4678="Multiple Family Residence",'[1]PWS Information'!$E$11="Yes",Q4678="Lead")),
(AND('[1]PWS Information'!$E$10="NTNC",Q4678="Lead")))),"Tier 1",
IF((OR((AND('[1]PWS Information'!$E$10="CWS",U4678="Multiple Family Residence",'[1]PWS Information'!$E$11="No",Q4678="Lead")),
(AND('[1]PWS Information'!$E$10="CWS",U4678="Other",Q4678="Lead")),
(AND('[1]PWS Information'!$E$10="CWS",U4678="Building",Q4678="Lead")))),"Tier 2",
IF((OR((AND('[1]PWS Information'!$E$10="CWS",U4678="Single Family Residence",Q4678="Galvanized Requiring Replacement")),
(AND('[1]PWS Information'!$E$10="CWS",U4678="Single Family Residence",Q4678="Galvanized Requiring Replacement",R4678="Yes")),
(AND('[1]PWS Information'!$E$10="NTNC",Q4678="Galvanized Requiring Replacement")),
(AND('[1]PWS Information'!$E$10="NTNC",U4678="Single Family Residence",R4678="Yes")))),"Tier 3",
IF((OR((AND('[1]PWS Information'!$E$10="CWS",U4678="Single Family Residence",S4678="Yes",Q4678="Non-Lead", J4678="Non-Lead - Copper",L4678="Before 1989")),
(AND('[1]PWS Information'!$E$10="CWS",U4678="Single Family Residence",S4678="Yes",Q4678="Non-Lead", N4678="Non-Lead - Copper",O4678="Before 1989")))),"Tier 4",
IF((OR((AND('[1]PWS Information'!$E$10="NTNC",Q4678="Non-Lead")),
(AND('[1]PWS Information'!$E$10="CWS",Q4678="Non-Lead",S4678="")),
(AND('[1]PWS Information'!$E$10="CWS",Q4678="Non-Lead",S4678="No")),
(AND('[1]PWS Information'!$E$10="CWS",Q4678="Non-Lead",S4678="Don't Know")),
(AND('[1]PWS Information'!$E$10="CWS",Q4678="Non-Lead", J4678="Non-Lead - Copper", S4678="Yes", L4678="Between 1989 and 2014")),
(AND('[1]PWS Information'!$E$10="CWS",Q4678="Non-Lead", J4678="Non-Lead - Copper", S4678="Yes", L4678="After 2014")),
(AND('[1]PWS Information'!$E$10="CWS",Q4678="Non-Lead", J4678="Non-Lead - Copper", S4678="Yes", L4678="Unknown")),
(AND('[1]PWS Information'!$E$10="CWS",Q4678="Non-Lead", N4678="Non-Lead - Copper", S4678="Yes", O4678="Between 1989 and 2014")),
(AND('[1]PWS Information'!$E$10="CWS",Q4678="Non-Lead", N4678="Non-Lead - Copper", S4678="Yes", O4678="After 2014")),
(AND('[1]PWS Information'!$E$10="CWS",Q4678="Non-Lead", N4678="Non-Lead - Copper", S4678="Yes", O4678="Unknown")),
(AND('[1]PWS Information'!$E$10="CWS",Q4678="Unknown")),
(AND('[1]PWS Information'!$E$10="NTNC",Q4678="Unknown")))),"Tier 5",
"")))))</f>
        <v>Tier 5</v>
      </c>
      <c r="Z4678" s="71"/>
      <c r="AA4678" s="71"/>
    </row>
    <row r="4679" spans="1:27" ht="57.6" x14ac:dyDescent="0.3">
      <c r="A4679" s="1"/>
      <c r="B4679" s="70">
        <v>15920812</v>
      </c>
      <c r="C4679" s="60">
        <v>242</v>
      </c>
      <c r="D4679" s="61" t="s">
        <v>1655</v>
      </c>
      <c r="E4679" s="61" t="s">
        <v>49</v>
      </c>
      <c r="F4679" s="61">
        <v>78640</v>
      </c>
      <c r="G4679" s="62" t="s">
        <v>1462</v>
      </c>
      <c r="H4679" s="63">
        <v>29.962475000000001</v>
      </c>
      <c r="I4679" s="64">
        <v>-97.842791666666599</v>
      </c>
      <c r="J4679" s="65" t="s">
        <v>50</v>
      </c>
      <c r="K4679" s="66" t="s">
        <v>51</v>
      </c>
      <c r="L4679" s="62" t="s">
        <v>58</v>
      </c>
      <c r="M4679" s="69"/>
      <c r="N4679" s="65" t="s">
        <v>50</v>
      </c>
      <c r="O4679" s="66" t="s">
        <v>58</v>
      </c>
      <c r="P4679" s="69"/>
      <c r="Q4679" s="55" t="str">
        <f t="shared" si="72"/>
        <v>Non-Lead</v>
      </c>
      <c r="R4679" s="70" t="s">
        <v>51</v>
      </c>
      <c r="S4679" s="70" t="s">
        <v>51</v>
      </c>
      <c r="T4679" s="70"/>
      <c r="U4679" s="71" t="s">
        <v>53</v>
      </c>
      <c r="V4679" s="71" t="s">
        <v>51</v>
      </c>
      <c r="W4679" s="71" t="s">
        <v>51</v>
      </c>
      <c r="X4679" s="71" t="s">
        <v>51</v>
      </c>
      <c r="Y4679" s="72" t="str">
        <f>IF((OR((AND('[1]PWS Information'!$E$10="CWS",U4679="Single Family Residence",Q4679="Lead")),
(AND('[1]PWS Information'!$E$10="CWS",U4679="Multiple Family Residence",'[1]PWS Information'!$E$11="Yes",Q4679="Lead")),
(AND('[1]PWS Information'!$E$10="NTNC",Q4679="Lead")))),"Tier 1",
IF((OR((AND('[1]PWS Information'!$E$10="CWS",U4679="Multiple Family Residence",'[1]PWS Information'!$E$11="No",Q4679="Lead")),
(AND('[1]PWS Information'!$E$10="CWS",U4679="Other",Q4679="Lead")),
(AND('[1]PWS Information'!$E$10="CWS",U4679="Building",Q4679="Lead")))),"Tier 2",
IF((OR((AND('[1]PWS Information'!$E$10="CWS",U4679="Single Family Residence",Q4679="Galvanized Requiring Replacement")),
(AND('[1]PWS Information'!$E$10="CWS",U4679="Single Family Residence",Q4679="Galvanized Requiring Replacement",R4679="Yes")),
(AND('[1]PWS Information'!$E$10="NTNC",Q4679="Galvanized Requiring Replacement")),
(AND('[1]PWS Information'!$E$10="NTNC",U4679="Single Family Residence",R4679="Yes")))),"Tier 3",
IF((OR((AND('[1]PWS Information'!$E$10="CWS",U4679="Single Family Residence",S4679="Yes",Q4679="Non-Lead", J4679="Non-Lead - Copper",L4679="Before 1989")),
(AND('[1]PWS Information'!$E$10="CWS",U4679="Single Family Residence",S4679="Yes",Q4679="Non-Lead", N4679="Non-Lead - Copper",O4679="Before 1989")))),"Tier 4",
IF((OR((AND('[1]PWS Information'!$E$10="NTNC",Q4679="Non-Lead")),
(AND('[1]PWS Information'!$E$10="CWS",Q4679="Non-Lead",S4679="")),
(AND('[1]PWS Information'!$E$10="CWS",Q4679="Non-Lead",S4679="No")),
(AND('[1]PWS Information'!$E$10="CWS",Q4679="Non-Lead",S4679="Don't Know")),
(AND('[1]PWS Information'!$E$10="CWS",Q4679="Non-Lead", J4679="Non-Lead - Copper", S4679="Yes", L4679="Between 1989 and 2014")),
(AND('[1]PWS Information'!$E$10="CWS",Q4679="Non-Lead", J4679="Non-Lead - Copper", S4679="Yes", L4679="After 2014")),
(AND('[1]PWS Information'!$E$10="CWS",Q4679="Non-Lead", J4679="Non-Lead - Copper", S4679="Yes", L4679="Unknown")),
(AND('[1]PWS Information'!$E$10="CWS",Q4679="Non-Lead", N4679="Non-Lead - Copper", S4679="Yes", O4679="Between 1989 and 2014")),
(AND('[1]PWS Information'!$E$10="CWS",Q4679="Non-Lead", N4679="Non-Lead - Copper", S4679="Yes", O4679="After 2014")),
(AND('[1]PWS Information'!$E$10="CWS",Q4679="Non-Lead", N4679="Non-Lead - Copper", S4679="Yes", O4679="Unknown")),
(AND('[1]PWS Information'!$E$10="CWS",Q4679="Unknown")),
(AND('[1]PWS Information'!$E$10="NTNC",Q4679="Unknown")))),"Tier 5",
"")))))</f>
        <v>Tier 5</v>
      </c>
      <c r="Z4679" s="71"/>
      <c r="AA4679" s="71"/>
    </row>
    <row r="4680" spans="1:27" ht="57.6" x14ac:dyDescent="0.3">
      <c r="A4680" s="1"/>
      <c r="B4680" s="70">
        <v>9305619</v>
      </c>
      <c r="C4680" s="60">
        <v>245</v>
      </c>
      <c r="D4680" s="61" t="s">
        <v>1655</v>
      </c>
      <c r="E4680" s="61" t="s">
        <v>49</v>
      </c>
      <c r="F4680" s="61">
        <v>78640</v>
      </c>
      <c r="G4680" s="62" t="s">
        <v>1462</v>
      </c>
      <c r="H4680" s="63">
        <v>29.9627622</v>
      </c>
      <c r="I4680" s="64">
        <v>-97.842573099999996</v>
      </c>
      <c r="J4680" s="65" t="s">
        <v>50</v>
      </c>
      <c r="K4680" s="66" t="s">
        <v>51</v>
      </c>
      <c r="L4680" s="62" t="s">
        <v>58</v>
      </c>
      <c r="M4680" s="69"/>
      <c r="N4680" s="65" t="s">
        <v>50</v>
      </c>
      <c r="O4680" s="66" t="s">
        <v>58</v>
      </c>
      <c r="P4680" s="69"/>
      <c r="Q4680" s="55" t="str">
        <f t="shared" si="72"/>
        <v>Non-Lead</v>
      </c>
      <c r="R4680" s="70" t="s">
        <v>51</v>
      </c>
      <c r="S4680" s="70" t="s">
        <v>51</v>
      </c>
      <c r="T4680" s="70"/>
      <c r="U4680" s="71" t="s">
        <v>53</v>
      </c>
      <c r="V4680" s="71" t="s">
        <v>51</v>
      </c>
      <c r="W4680" s="71" t="s">
        <v>51</v>
      </c>
      <c r="X4680" s="71" t="s">
        <v>51</v>
      </c>
      <c r="Y4680" s="72" t="str">
        <f>IF((OR((AND('[1]PWS Information'!$E$10="CWS",U4680="Single Family Residence",Q4680="Lead")),
(AND('[1]PWS Information'!$E$10="CWS",U4680="Multiple Family Residence",'[1]PWS Information'!$E$11="Yes",Q4680="Lead")),
(AND('[1]PWS Information'!$E$10="NTNC",Q4680="Lead")))),"Tier 1",
IF((OR((AND('[1]PWS Information'!$E$10="CWS",U4680="Multiple Family Residence",'[1]PWS Information'!$E$11="No",Q4680="Lead")),
(AND('[1]PWS Information'!$E$10="CWS",U4680="Other",Q4680="Lead")),
(AND('[1]PWS Information'!$E$10="CWS",U4680="Building",Q4680="Lead")))),"Tier 2",
IF((OR((AND('[1]PWS Information'!$E$10="CWS",U4680="Single Family Residence",Q4680="Galvanized Requiring Replacement")),
(AND('[1]PWS Information'!$E$10="CWS",U4680="Single Family Residence",Q4680="Galvanized Requiring Replacement",R4680="Yes")),
(AND('[1]PWS Information'!$E$10="NTNC",Q4680="Galvanized Requiring Replacement")),
(AND('[1]PWS Information'!$E$10="NTNC",U4680="Single Family Residence",R4680="Yes")))),"Tier 3",
IF((OR((AND('[1]PWS Information'!$E$10="CWS",U4680="Single Family Residence",S4680="Yes",Q4680="Non-Lead", J4680="Non-Lead - Copper",L4680="Before 1989")),
(AND('[1]PWS Information'!$E$10="CWS",U4680="Single Family Residence",S4680="Yes",Q4680="Non-Lead", N4680="Non-Lead - Copper",O4680="Before 1989")))),"Tier 4",
IF((OR((AND('[1]PWS Information'!$E$10="NTNC",Q4680="Non-Lead")),
(AND('[1]PWS Information'!$E$10="CWS",Q4680="Non-Lead",S4680="")),
(AND('[1]PWS Information'!$E$10="CWS",Q4680="Non-Lead",S4680="No")),
(AND('[1]PWS Information'!$E$10="CWS",Q4680="Non-Lead",S4680="Don't Know")),
(AND('[1]PWS Information'!$E$10="CWS",Q4680="Non-Lead", J4680="Non-Lead - Copper", S4680="Yes", L4680="Between 1989 and 2014")),
(AND('[1]PWS Information'!$E$10="CWS",Q4680="Non-Lead", J4680="Non-Lead - Copper", S4680="Yes", L4680="After 2014")),
(AND('[1]PWS Information'!$E$10="CWS",Q4680="Non-Lead", J4680="Non-Lead - Copper", S4680="Yes", L4680="Unknown")),
(AND('[1]PWS Information'!$E$10="CWS",Q4680="Non-Lead", N4680="Non-Lead - Copper", S4680="Yes", O4680="Between 1989 and 2014")),
(AND('[1]PWS Information'!$E$10="CWS",Q4680="Non-Lead", N4680="Non-Lead - Copper", S4680="Yes", O4680="After 2014")),
(AND('[1]PWS Information'!$E$10="CWS",Q4680="Non-Lead", N4680="Non-Lead - Copper", S4680="Yes", O4680="Unknown")),
(AND('[1]PWS Information'!$E$10="CWS",Q4680="Unknown")),
(AND('[1]PWS Information'!$E$10="NTNC",Q4680="Unknown")))),"Tier 5",
"")))))</f>
        <v>Tier 5</v>
      </c>
      <c r="Z4680" s="71"/>
      <c r="AA4680" s="71"/>
    </row>
    <row r="4681" spans="1:27" ht="57.6" x14ac:dyDescent="0.3">
      <c r="A4681" s="1"/>
      <c r="B4681" s="70">
        <v>16255940</v>
      </c>
      <c r="C4681" s="60">
        <v>256</v>
      </c>
      <c r="D4681" s="61" t="s">
        <v>1655</v>
      </c>
      <c r="E4681" s="61" t="s">
        <v>49</v>
      </c>
      <c r="F4681" s="61">
        <v>78640</v>
      </c>
      <c r="G4681" s="62" t="s">
        <v>1462</v>
      </c>
      <c r="H4681" s="63">
        <v>29.962531599999998</v>
      </c>
      <c r="I4681" s="64">
        <v>-97.842550599999996</v>
      </c>
      <c r="J4681" s="65" t="s">
        <v>50</v>
      </c>
      <c r="K4681" s="66" t="s">
        <v>51</v>
      </c>
      <c r="L4681" s="62" t="s">
        <v>58</v>
      </c>
      <c r="M4681" s="69"/>
      <c r="N4681" s="65" t="s">
        <v>50</v>
      </c>
      <c r="O4681" s="66" t="s">
        <v>58</v>
      </c>
      <c r="P4681" s="69"/>
      <c r="Q4681" s="55" t="str">
        <f t="shared" si="72"/>
        <v>Non-Lead</v>
      </c>
      <c r="R4681" s="70" t="s">
        <v>51</v>
      </c>
      <c r="S4681" s="70" t="s">
        <v>51</v>
      </c>
      <c r="T4681" s="70"/>
      <c r="U4681" s="71" t="s">
        <v>53</v>
      </c>
      <c r="V4681" s="71" t="s">
        <v>51</v>
      </c>
      <c r="W4681" s="71" t="s">
        <v>51</v>
      </c>
      <c r="X4681" s="71" t="s">
        <v>51</v>
      </c>
      <c r="Y4681" s="72" t="str">
        <f>IF((OR((AND('[1]PWS Information'!$E$10="CWS",U4681="Single Family Residence",Q4681="Lead")),
(AND('[1]PWS Information'!$E$10="CWS",U4681="Multiple Family Residence",'[1]PWS Information'!$E$11="Yes",Q4681="Lead")),
(AND('[1]PWS Information'!$E$10="NTNC",Q4681="Lead")))),"Tier 1",
IF((OR((AND('[1]PWS Information'!$E$10="CWS",U4681="Multiple Family Residence",'[1]PWS Information'!$E$11="No",Q4681="Lead")),
(AND('[1]PWS Information'!$E$10="CWS",U4681="Other",Q4681="Lead")),
(AND('[1]PWS Information'!$E$10="CWS",U4681="Building",Q4681="Lead")))),"Tier 2",
IF((OR((AND('[1]PWS Information'!$E$10="CWS",U4681="Single Family Residence",Q4681="Galvanized Requiring Replacement")),
(AND('[1]PWS Information'!$E$10="CWS",U4681="Single Family Residence",Q4681="Galvanized Requiring Replacement",R4681="Yes")),
(AND('[1]PWS Information'!$E$10="NTNC",Q4681="Galvanized Requiring Replacement")),
(AND('[1]PWS Information'!$E$10="NTNC",U4681="Single Family Residence",R4681="Yes")))),"Tier 3",
IF((OR((AND('[1]PWS Information'!$E$10="CWS",U4681="Single Family Residence",S4681="Yes",Q4681="Non-Lead", J4681="Non-Lead - Copper",L4681="Before 1989")),
(AND('[1]PWS Information'!$E$10="CWS",U4681="Single Family Residence",S4681="Yes",Q4681="Non-Lead", N4681="Non-Lead - Copper",O4681="Before 1989")))),"Tier 4",
IF((OR((AND('[1]PWS Information'!$E$10="NTNC",Q4681="Non-Lead")),
(AND('[1]PWS Information'!$E$10="CWS",Q4681="Non-Lead",S4681="")),
(AND('[1]PWS Information'!$E$10="CWS",Q4681="Non-Lead",S4681="No")),
(AND('[1]PWS Information'!$E$10="CWS",Q4681="Non-Lead",S4681="Don't Know")),
(AND('[1]PWS Information'!$E$10="CWS",Q4681="Non-Lead", J4681="Non-Lead - Copper", S4681="Yes", L4681="Between 1989 and 2014")),
(AND('[1]PWS Information'!$E$10="CWS",Q4681="Non-Lead", J4681="Non-Lead - Copper", S4681="Yes", L4681="After 2014")),
(AND('[1]PWS Information'!$E$10="CWS",Q4681="Non-Lead", J4681="Non-Lead - Copper", S4681="Yes", L4681="Unknown")),
(AND('[1]PWS Information'!$E$10="CWS",Q4681="Non-Lead", N4681="Non-Lead - Copper", S4681="Yes", O4681="Between 1989 and 2014")),
(AND('[1]PWS Information'!$E$10="CWS",Q4681="Non-Lead", N4681="Non-Lead - Copper", S4681="Yes", O4681="After 2014")),
(AND('[1]PWS Information'!$E$10="CWS",Q4681="Non-Lead", N4681="Non-Lead - Copper", S4681="Yes", O4681="Unknown")),
(AND('[1]PWS Information'!$E$10="CWS",Q4681="Unknown")),
(AND('[1]PWS Information'!$E$10="NTNC",Q4681="Unknown")))),"Tier 5",
"")))))</f>
        <v>Tier 5</v>
      </c>
      <c r="Z4681" s="71"/>
      <c r="AA4681" s="71"/>
    </row>
    <row r="4682" spans="1:27" ht="57.6" x14ac:dyDescent="0.3">
      <c r="A4682" s="17"/>
      <c r="B4682" s="70">
        <v>16415643</v>
      </c>
      <c r="C4682" s="60">
        <v>257</v>
      </c>
      <c r="D4682" s="61" t="s">
        <v>1655</v>
      </c>
      <c r="E4682" s="61" t="s">
        <v>49</v>
      </c>
      <c r="F4682" s="61">
        <v>78640</v>
      </c>
      <c r="G4682" s="62" t="s">
        <v>1462</v>
      </c>
      <c r="H4682" s="63">
        <v>29.9626546</v>
      </c>
      <c r="I4682" s="64">
        <v>-97.842409700000005</v>
      </c>
      <c r="J4682" s="65" t="s">
        <v>50</v>
      </c>
      <c r="K4682" s="66" t="s">
        <v>51</v>
      </c>
      <c r="L4682" s="62" t="s">
        <v>58</v>
      </c>
      <c r="M4682" s="69"/>
      <c r="N4682" s="65" t="s">
        <v>50</v>
      </c>
      <c r="O4682" s="66" t="s">
        <v>58</v>
      </c>
      <c r="P4682" s="69"/>
      <c r="Q4682" s="55" t="str">
        <f t="shared" si="72"/>
        <v>Non-Lead</v>
      </c>
      <c r="R4682" s="70" t="s">
        <v>51</v>
      </c>
      <c r="S4682" s="70" t="s">
        <v>51</v>
      </c>
      <c r="T4682" s="70"/>
      <c r="U4682" s="71" t="s">
        <v>53</v>
      </c>
      <c r="V4682" s="71" t="s">
        <v>51</v>
      </c>
      <c r="W4682" s="71" t="s">
        <v>51</v>
      </c>
      <c r="X4682" s="71" t="s">
        <v>51</v>
      </c>
      <c r="Y4682" s="72" t="str">
        <f>IF((OR((AND('[1]PWS Information'!$E$10="CWS",U4682="Single Family Residence",Q4682="Lead")),
(AND('[1]PWS Information'!$E$10="CWS",U4682="Multiple Family Residence",'[1]PWS Information'!$E$11="Yes",Q4682="Lead")),
(AND('[1]PWS Information'!$E$10="NTNC",Q4682="Lead")))),"Tier 1",
IF((OR((AND('[1]PWS Information'!$E$10="CWS",U4682="Multiple Family Residence",'[1]PWS Information'!$E$11="No",Q4682="Lead")),
(AND('[1]PWS Information'!$E$10="CWS",U4682="Other",Q4682="Lead")),
(AND('[1]PWS Information'!$E$10="CWS",U4682="Building",Q4682="Lead")))),"Tier 2",
IF((OR((AND('[1]PWS Information'!$E$10="CWS",U4682="Single Family Residence",Q4682="Galvanized Requiring Replacement")),
(AND('[1]PWS Information'!$E$10="CWS",U4682="Single Family Residence",Q4682="Galvanized Requiring Replacement",R4682="Yes")),
(AND('[1]PWS Information'!$E$10="NTNC",Q4682="Galvanized Requiring Replacement")),
(AND('[1]PWS Information'!$E$10="NTNC",U4682="Single Family Residence",R4682="Yes")))),"Tier 3",
IF((OR((AND('[1]PWS Information'!$E$10="CWS",U4682="Single Family Residence",S4682="Yes",Q4682="Non-Lead", J4682="Non-Lead - Copper",L4682="Before 1989")),
(AND('[1]PWS Information'!$E$10="CWS",U4682="Single Family Residence",S4682="Yes",Q4682="Non-Lead", N4682="Non-Lead - Copper",O4682="Before 1989")))),"Tier 4",
IF((OR((AND('[1]PWS Information'!$E$10="NTNC",Q4682="Non-Lead")),
(AND('[1]PWS Information'!$E$10="CWS",Q4682="Non-Lead",S4682="")),
(AND('[1]PWS Information'!$E$10="CWS",Q4682="Non-Lead",S4682="No")),
(AND('[1]PWS Information'!$E$10="CWS",Q4682="Non-Lead",S4682="Don't Know")),
(AND('[1]PWS Information'!$E$10="CWS",Q4682="Non-Lead", J4682="Non-Lead - Copper", S4682="Yes", L4682="Between 1989 and 2014")),
(AND('[1]PWS Information'!$E$10="CWS",Q4682="Non-Lead", J4682="Non-Lead - Copper", S4682="Yes", L4682="After 2014")),
(AND('[1]PWS Information'!$E$10="CWS",Q4682="Non-Lead", J4682="Non-Lead - Copper", S4682="Yes", L4682="Unknown")),
(AND('[1]PWS Information'!$E$10="CWS",Q4682="Non-Lead", N4682="Non-Lead - Copper", S4682="Yes", O4682="Between 1989 and 2014")),
(AND('[1]PWS Information'!$E$10="CWS",Q4682="Non-Lead", N4682="Non-Lead - Copper", S4682="Yes", O4682="After 2014")),
(AND('[1]PWS Information'!$E$10="CWS",Q4682="Non-Lead", N4682="Non-Lead - Copper", S4682="Yes", O4682="Unknown")),
(AND('[1]PWS Information'!$E$10="CWS",Q4682="Unknown")),
(AND('[1]PWS Information'!$E$10="NTNC",Q4682="Unknown")))),"Tier 5",
"")))))</f>
        <v>Tier 5</v>
      </c>
      <c r="Z4682" s="71"/>
      <c r="AA4682" s="71"/>
    </row>
    <row r="4683" spans="1:27" ht="57.6" x14ac:dyDescent="0.3">
      <c r="A4683" s="1"/>
      <c r="B4683" s="70">
        <v>9300293</v>
      </c>
      <c r="C4683" s="60">
        <v>268</v>
      </c>
      <c r="D4683" s="61" t="s">
        <v>1655</v>
      </c>
      <c r="E4683" s="61" t="s">
        <v>49</v>
      </c>
      <c r="F4683" s="61">
        <v>78640</v>
      </c>
      <c r="G4683" s="62" t="s">
        <v>1462</v>
      </c>
      <c r="H4683" s="63">
        <v>29.9624074</v>
      </c>
      <c r="I4683" s="64">
        <v>-97.842396399999998</v>
      </c>
      <c r="J4683" s="65" t="s">
        <v>50</v>
      </c>
      <c r="K4683" s="66" t="s">
        <v>51</v>
      </c>
      <c r="L4683" s="62" t="s">
        <v>58</v>
      </c>
      <c r="M4683" s="69"/>
      <c r="N4683" s="65" t="s">
        <v>50</v>
      </c>
      <c r="O4683" s="66" t="s">
        <v>58</v>
      </c>
      <c r="P4683" s="69"/>
      <c r="Q4683" s="55" t="str">
        <f t="shared" si="72"/>
        <v>Non-Lead</v>
      </c>
      <c r="R4683" s="70" t="s">
        <v>51</v>
      </c>
      <c r="S4683" s="70" t="s">
        <v>51</v>
      </c>
      <c r="T4683" s="70"/>
      <c r="U4683" s="71" t="s">
        <v>53</v>
      </c>
      <c r="V4683" s="71" t="s">
        <v>51</v>
      </c>
      <c r="W4683" s="71" t="s">
        <v>51</v>
      </c>
      <c r="X4683" s="71" t="s">
        <v>51</v>
      </c>
      <c r="Y4683" s="72" t="str">
        <f>IF((OR((AND('[1]PWS Information'!$E$10="CWS",U4683="Single Family Residence",Q4683="Lead")),
(AND('[1]PWS Information'!$E$10="CWS",U4683="Multiple Family Residence",'[1]PWS Information'!$E$11="Yes",Q4683="Lead")),
(AND('[1]PWS Information'!$E$10="NTNC",Q4683="Lead")))),"Tier 1",
IF((OR((AND('[1]PWS Information'!$E$10="CWS",U4683="Multiple Family Residence",'[1]PWS Information'!$E$11="No",Q4683="Lead")),
(AND('[1]PWS Information'!$E$10="CWS",U4683="Other",Q4683="Lead")),
(AND('[1]PWS Information'!$E$10="CWS",U4683="Building",Q4683="Lead")))),"Tier 2",
IF((OR((AND('[1]PWS Information'!$E$10="CWS",U4683="Single Family Residence",Q4683="Galvanized Requiring Replacement")),
(AND('[1]PWS Information'!$E$10="CWS",U4683="Single Family Residence",Q4683="Galvanized Requiring Replacement",R4683="Yes")),
(AND('[1]PWS Information'!$E$10="NTNC",Q4683="Galvanized Requiring Replacement")),
(AND('[1]PWS Information'!$E$10="NTNC",U4683="Single Family Residence",R4683="Yes")))),"Tier 3",
IF((OR((AND('[1]PWS Information'!$E$10="CWS",U4683="Single Family Residence",S4683="Yes",Q4683="Non-Lead", J4683="Non-Lead - Copper",L4683="Before 1989")),
(AND('[1]PWS Information'!$E$10="CWS",U4683="Single Family Residence",S4683="Yes",Q4683="Non-Lead", N4683="Non-Lead - Copper",O4683="Before 1989")))),"Tier 4",
IF((OR((AND('[1]PWS Information'!$E$10="NTNC",Q4683="Non-Lead")),
(AND('[1]PWS Information'!$E$10="CWS",Q4683="Non-Lead",S4683="")),
(AND('[1]PWS Information'!$E$10="CWS",Q4683="Non-Lead",S4683="No")),
(AND('[1]PWS Information'!$E$10="CWS",Q4683="Non-Lead",S4683="Don't Know")),
(AND('[1]PWS Information'!$E$10="CWS",Q4683="Non-Lead", J4683="Non-Lead - Copper", S4683="Yes", L4683="Between 1989 and 2014")),
(AND('[1]PWS Information'!$E$10="CWS",Q4683="Non-Lead", J4683="Non-Lead - Copper", S4683="Yes", L4683="After 2014")),
(AND('[1]PWS Information'!$E$10="CWS",Q4683="Non-Lead", J4683="Non-Lead - Copper", S4683="Yes", L4683="Unknown")),
(AND('[1]PWS Information'!$E$10="CWS",Q4683="Non-Lead", N4683="Non-Lead - Copper", S4683="Yes", O4683="Between 1989 and 2014")),
(AND('[1]PWS Information'!$E$10="CWS",Q4683="Non-Lead", N4683="Non-Lead - Copper", S4683="Yes", O4683="After 2014")),
(AND('[1]PWS Information'!$E$10="CWS",Q4683="Non-Lead", N4683="Non-Lead - Copper", S4683="Yes", O4683="Unknown")),
(AND('[1]PWS Information'!$E$10="CWS",Q4683="Unknown")),
(AND('[1]PWS Information'!$E$10="NTNC",Q4683="Unknown")))),"Tier 5",
"")))))</f>
        <v>Tier 5</v>
      </c>
      <c r="Z4683" s="71"/>
      <c r="AA4683" s="71"/>
    </row>
    <row r="4684" spans="1:27" ht="57.6" x14ac:dyDescent="0.3">
      <c r="A4684" s="1"/>
      <c r="B4684" s="70">
        <v>9302502</v>
      </c>
      <c r="C4684" s="60">
        <v>269</v>
      </c>
      <c r="D4684" s="61" t="s">
        <v>1655</v>
      </c>
      <c r="E4684" s="61" t="s">
        <v>49</v>
      </c>
      <c r="F4684" s="61">
        <v>78640</v>
      </c>
      <c r="G4684" s="62" t="s">
        <v>1462</v>
      </c>
      <c r="H4684" s="63">
        <v>29.962529499999999</v>
      </c>
      <c r="I4684" s="64">
        <v>-97.842258900000004</v>
      </c>
      <c r="J4684" s="65" t="s">
        <v>50</v>
      </c>
      <c r="K4684" s="66" t="s">
        <v>51</v>
      </c>
      <c r="L4684" s="62" t="s">
        <v>58</v>
      </c>
      <c r="M4684" s="69"/>
      <c r="N4684" s="65" t="s">
        <v>50</v>
      </c>
      <c r="O4684" s="66" t="s">
        <v>58</v>
      </c>
      <c r="P4684" s="69"/>
      <c r="Q4684" s="55" t="str">
        <f t="shared" si="72"/>
        <v>Non-Lead</v>
      </c>
      <c r="R4684" s="70" t="s">
        <v>51</v>
      </c>
      <c r="S4684" s="70" t="s">
        <v>51</v>
      </c>
      <c r="T4684" s="70"/>
      <c r="U4684" s="71" t="s">
        <v>53</v>
      </c>
      <c r="V4684" s="71" t="s">
        <v>51</v>
      </c>
      <c r="W4684" s="71" t="s">
        <v>51</v>
      </c>
      <c r="X4684" s="71" t="s">
        <v>51</v>
      </c>
      <c r="Y4684" s="72" t="str">
        <f>IF((OR((AND('[1]PWS Information'!$E$10="CWS",U4684="Single Family Residence",Q4684="Lead")),
(AND('[1]PWS Information'!$E$10="CWS",U4684="Multiple Family Residence",'[1]PWS Information'!$E$11="Yes",Q4684="Lead")),
(AND('[1]PWS Information'!$E$10="NTNC",Q4684="Lead")))),"Tier 1",
IF((OR((AND('[1]PWS Information'!$E$10="CWS",U4684="Multiple Family Residence",'[1]PWS Information'!$E$11="No",Q4684="Lead")),
(AND('[1]PWS Information'!$E$10="CWS",U4684="Other",Q4684="Lead")),
(AND('[1]PWS Information'!$E$10="CWS",U4684="Building",Q4684="Lead")))),"Tier 2",
IF((OR((AND('[1]PWS Information'!$E$10="CWS",U4684="Single Family Residence",Q4684="Galvanized Requiring Replacement")),
(AND('[1]PWS Information'!$E$10="CWS",U4684="Single Family Residence",Q4684="Galvanized Requiring Replacement",R4684="Yes")),
(AND('[1]PWS Information'!$E$10="NTNC",Q4684="Galvanized Requiring Replacement")),
(AND('[1]PWS Information'!$E$10="NTNC",U4684="Single Family Residence",R4684="Yes")))),"Tier 3",
IF((OR((AND('[1]PWS Information'!$E$10="CWS",U4684="Single Family Residence",S4684="Yes",Q4684="Non-Lead", J4684="Non-Lead - Copper",L4684="Before 1989")),
(AND('[1]PWS Information'!$E$10="CWS",U4684="Single Family Residence",S4684="Yes",Q4684="Non-Lead", N4684="Non-Lead - Copper",O4684="Before 1989")))),"Tier 4",
IF((OR((AND('[1]PWS Information'!$E$10="NTNC",Q4684="Non-Lead")),
(AND('[1]PWS Information'!$E$10="CWS",Q4684="Non-Lead",S4684="")),
(AND('[1]PWS Information'!$E$10="CWS",Q4684="Non-Lead",S4684="No")),
(AND('[1]PWS Information'!$E$10="CWS",Q4684="Non-Lead",S4684="Don't Know")),
(AND('[1]PWS Information'!$E$10="CWS",Q4684="Non-Lead", J4684="Non-Lead - Copper", S4684="Yes", L4684="Between 1989 and 2014")),
(AND('[1]PWS Information'!$E$10="CWS",Q4684="Non-Lead", J4684="Non-Lead - Copper", S4684="Yes", L4684="After 2014")),
(AND('[1]PWS Information'!$E$10="CWS",Q4684="Non-Lead", J4684="Non-Lead - Copper", S4684="Yes", L4684="Unknown")),
(AND('[1]PWS Information'!$E$10="CWS",Q4684="Non-Lead", N4684="Non-Lead - Copper", S4684="Yes", O4684="Between 1989 and 2014")),
(AND('[1]PWS Information'!$E$10="CWS",Q4684="Non-Lead", N4684="Non-Lead - Copper", S4684="Yes", O4684="After 2014")),
(AND('[1]PWS Information'!$E$10="CWS",Q4684="Non-Lead", N4684="Non-Lead - Copper", S4684="Yes", O4684="Unknown")),
(AND('[1]PWS Information'!$E$10="CWS",Q4684="Unknown")),
(AND('[1]PWS Information'!$E$10="NTNC",Q4684="Unknown")))),"Tier 5",
"")))))</f>
        <v>Tier 5</v>
      </c>
      <c r="Z4684" s="71"/>
      <c r="AA4684" s="71"/>
    </row>
    <row r="4685" spans="1:27" ht="57.6" x14ac:dyDescent="0.3">
      <c r="A4685" s="1"/>
      <c r="B4685" s="70">
        <v>9401592</v>
      </c>
      <c r="C4685" s="60">
        <v>278</v>
      </c>
      <c r="D4685" s="61" t="s">
        <v>1655</v>
      </c>
      <c r="E4685" s="61" t="s">
        <v>49</v>
      </c>
      <c r="F4685" s="61">
        <v>78640</v>
      </c>
      <c r="G4685" s="62" t="s">
        <v>1462</v>
      </c>
      <c r="H4685" s="63">
        <v>29.962303899999998</v>
      </c>
      <c r="I4685" s="64">
        <v>-97.842267899999996</v>
      </c>
      <c r="J4685" s="65" t="s">
        <v>50</v>
      </c>
      <c r="K4685" s="66" t="s">
        <v>51</v>
      </c>
      <c r="L4685" s="62" t="s">
        <v>58</v>
      </c>
      <c r="M4685" s="69"/>
      <c r="N4685" s="65" t="s">
        <v>50</v>
      </c>
      <c r="O4685" s="66" t="s">
        <v>58</v>
      </c>
      <c r="P4685" s="69"/>
      <c r="Q4685" s="55" t="str">
        <f t="shared" ref="Q4685:Q4748" si="73">IF((OR(J4685="Lead")),"Lead",
IF((OR(N4685="Lead")),"Lead",
IF((OR(J4685="Lead-lined galvanized")),"Lead",
IF((OR(N4685="Lead-lined galvanized")),"Lead",
IF((OR((AND(J4685="Unknown - Likely Lead",N4685="Galvanized")),
(AND(J4685="Unknown - Unlikely Lead",N4685="Galvanized")),
(AND(J4685="Unknown - Material Unknown",N4685="Galvanized")))),"Galvanized Requiring Replacement",
IF((OR((AND(J4685="Non-lead - Copper",K4685="Yes",N4685="Galvanized")),
(AND(J4685="Non-lead - Copper",K4685="Don't know",N4685="Galvanized")),
(AND(J4685="Non-lead - Copper",K4685="",N4685="Galvanized")),
(AND(J4685="Non-lead - Plastic",K4685="Yes",N4685="Galvanized")),
(AND(J4685="Non-lead - Plastic",K4685="Don't know",N4685="Galvanized")),
(AND(J4685="Non-lead - Plastic",K4685="",N4685="Galvanized")),
(AND(J4685="Non-lead",K4685="Yes",N4685="Galvanized")),
(AND(J4685="Non-lead",K4685="Don't know",N4685="Galvanized")),
(AND(J4685="Non-lead",K4685="",N4685="Galvanized")),
(AND(J4685="Non-lead - Other",K4685="Yes",N4685="Galvanized")),
(AND(J4685="Non-Lead - Other",K4685="Don't know",N4685="Galvanized")),
(AND(J4685="Galvanized",K4685="Yes",N4685="Galvanized")),
(AND(J4685="Galvanized",K4685="Don't know",N4685="Galvanized")),
(AND(J4685="Galvanized",K4685="",N4685="Galvanized")),
(AND(J4685="Non-Lead - Other",K4685="",N4685="Galvanized")))),"Galvanized Requiring Replacement",
IF((OR((AND(J4685="Non-lead - Copper",N4685="Non-lead - Copper")),
(AND(J4685="Non-lead - Copper",N4685="Non-lead - Plastic")),
(AND(J4685="Non-lead - Copper",N4685="Non-lead - Other")),
(AND(J4685="Non-lead - Copper",N4685="Non-lead")),
(AND(J4685="Non-lead - Plastic",N4685="Non-lead - Copper")),
(AND(J4685="Non-lead - Plastic",N4685="Non-lead - Plastic")),
(AND(J4685="Non-lead - Plastic",N4685="Non-lead - Other")),
(AND(J4685="Non-lead - Plastic",N4685="Non-lead")),
(AND(J4685="Non-lead",N4685="Non-lead - Copper")),
(AND(J4685="Non-lead",N4685="Non-lead - Plastic")),
(AND(J4685="Non-lead",N4685="Non-lead - Other")),
(AND(J4685="Non-lead",N4685="Non-lead")),
(AND(J4685="Non-lead - Other",N4685="Non-lead - Copper")),
(AND(J4685="Non-Lead - Other",N4685="Non-lead - Plastic")),
(AND(J4685="Non-Lead - Other",N4685="Non-lead")),
(AND(J4685="Non-Lead - Other",N4685="Non-lead - Other")))),"Non-Lead",
IF((OR((AND(J4685="Galvanized",N4685="Non-lead")),
(AND(J4685="Galvanized",N4685="Non-lead - Copper")),
(AND(J4685="Galvanized",N4685="Non-lead - Plastic")),
(AND(J4685="Galvanized",N4685="Non-lead")),
(AND(J4685="Galvanized",N4685="Non-lead - Other")))),"Non-Lead",
IF((OR((AND(J4685="Non-lead - Copper",K4685="No",N4685="Galvanized")),
(AND(J4685="Non-lead - Plastic",K4685="No",N4685="Galvanized")),
(AND(J4685="Non-lead",K4685="No",N4685="Galvanized")),
(AND(J4685="Galvanized",K4685="No",N4685="Galvanized")),
(AND(J4685="Non-lead - Other",K4685="No",N4685="Galvanized")))),"Non-lead",
IF((OR((AND(J4685="Unknown - Likely Lead",N4685="Unknown - Likely Lead")),
(AND(J4685="Unknown - Likely Lead",N4685="Unknown - Unlikely Lead")),
(AND(J4685="Unknown - Likely Lead",N4685="Unknown - Material Unknown")),
(AND(J4685="Unknown - Unlikely Lead",N4685="Unknown - Likely Lead")),
(AND(J4685="Unknown - Unlikely Lead",N4685="Unknown - Unlikely Lead")),
(AND(J4685="Unknown - Unlikely Lead",N4685="Unknown - Material Unknown")),
(AND(J4685="Unknown - Material Unknown",N4685="Unknown - Likely Lead")),
(AND(J4685="Unknown - Material Unknown",N4685="Unknown - Unlikely Lead")),
(AND(J4685="Unknown - Material Unknown",N4685="Unknown - Material Unknown")))),"Unknown",
IF((OR((AND(J4685="Unknown - Likely Lead",N4685="Non-lead - Copper")),
(AND(J4685="Unknown - Likely Lead",N4685="Non-lead - Plastic")),
(AND(J4685="Unknown - Likely Lead",N4685="Non-lead")),
(AND(J4685="Unknown - Likely Lead",N4685="Non-lead - Other")),
(AND(J4685="Unknown - Unlikely Lead",N4685="Non-lead - Copper")),
(AND(J4685="Unknown - Unlikely Lead",N4685="Non-lead - Plastic")),
(AND(J4685="Unknown - Unlikely Lead",N4685="Non-lead")),
(AND(J4685="Unknown - Unlikely Lead",N4685="Non-lead - Other")),
(AND(J4685="Unknown - Material Unknown",N4685="Non-lead - Copper")),
(AND(J4685="Unknown - Material Unknown",N4685="Non-lead - Plastic")),
(AND(J4685="Unknown - Material Unknown",N4685="Non-lead")),
(AND(J4685="Unknown - Material Unknown",N4685="Non-lead - Other")))),"Unknown",
IF((OR((AND(J4685="Non-lead - Copper",N4685="Unknown - Likely Lead")),
(AND(J4685="Non-lead - Copper",N4685="Unknown - Unlikely Lead")),
(AND(J4685="Non-lead - Copper",N4685="Unknown - Material Unknown")),
(AND(J4685="Non-lead - Plastic",N4685="Unknown - Likely Lead")),
(AND(J4685="Non-lead - Plastic",N4685="Unknown - Unlikely Lead")),
(AND(J4685="Non-lead - Plastic",N4685="Unknown - Material Unknown")),
(AND(J4685="Non-lead",N4685="Unknown - Likely Lead")),
(AND(J4685="Non-lead",N4685="Unknown - Unlikely Lead")),
(AND(J4685="Non-lead",N4685="Unknown - Material Unknown")),
(AND(J4685="Non-lead - Other",N4685="Unknown - Likely Lead")),
(AND(J4685="Non-Lead - Other",N4685="Unknown - Unlikely Lead")),
(AND(J4685="Non-Lead - Other",N4685="Unknown - Material Unknown")))),"Unknown",
IF((OR((AND(J4685="Galvanized",N4685="Unknown - Likely Lead")),
(AND(J4685="Galvanized",N4685="Unknown - Unlikely Lead")),
(AND(J4685="Galvanized",N4685="Unknown - Material Unknown")))),"Unknown",
IF((OR((AND(J4685="Galvanized",N4685="")))),"Galvanized Requiring Replacement",
IF((OR((AND(J4685="Non-lead - Copper",N4685="")),
(AND(J4685="Non-lead - Plastic",N4685="")),
(AND(J4685="Non-lead",N4685="")),
(AND(J4685="Non-lead - Other",N4685="")))),"Non-lead",
IF((OR((AND(J4685="Unknown - Likely Lead",N4685="")),
(AND(J4685="Unknown - Unlikely Lead",N4685="")),
(AND(J4685="Unknown - Material Unknown",N4685="")))),"Unknown",
""))))))))))))))))</f>
        <v>Non-Lead</v>
      </c>
      <c r="R4685" s="70" t="s">
        <v>51</v>
      </c>
      <c r="S4685" s="70" t="s">
        <v>51</v>
      </c>
      <c r="T4685" s="70"/>
      <c r="U4685" s="71" t="s">
        <v>53</v>
      </c>
      <c r="V4685" s="71" t="s">
        <v>51</v>
      </c>
      <c r="W4685" s="71" t="s">
        <v>51</v>
      </c>
      <c r="X4685" s="71" t="s">
        <v>51</v>
      </c>
      <c r="Y4685" s="72" t="str">
        <f>IF((OR((AND('[1]PWS Information'!$E$10="CWS",U4685="Single Family Residence",Q4685="Lead")),
(AND('[1]PWS Information'!$E$10="CWS",U4685="Multiple Family Residence",'[1]PWS Information'!$E$11="Yes",Q4685="Lead")),
(AND('[1]PWS Information'!$E$10="NTNC",Q4685="Lead")))),"Tier 1",
IF((OR((AND('[1]PWS Information'!$E$10="CWS",U4685="Multiple Family Residence",'[1]PWS Information'!$E$11="No",Q4685="Lead")),
(AND('[1]PWS Information'!$E$10="CWS",U4685="Other",Q4685="Lead")),
(AND('[1]PWS Information'!$E$10="CWS",U4685="Building",Q4685="Lead")))),"Tier 2",
IF((OR((AND('[1]PWS Information'!$E$10="CWS",U4685="Single Family Residence",Q4685="Galvanized Requiring Replacement")),
(AND('[1]PWS Information'!$E$10="CWS",U4685="Single Family Residence",Q4685="Galvanized Requiring Replacement",R4685="Yes")),
(AND('[1]PWS Information'!$E$10="NTNC",Q4685="Galvanized Requiring Replacement")),
(AND('[1]PWS Information'!$E$10="NTNC",U4685="Single Family Residence",R4685="Yes")))),"Tier 3",
IF((OR((AND('[1]PWS Information'!$E$10="CWS",U4685="Single Family Residence",S4685="Yes",Q4685="Non-Lead", J4685="Non-Lead - Copper",L4685="Before 1989")),
(AND('[1]PWS Information'!$E$10="CWS",U4685="Single Family Residence",S4685="Yes",Q4685="Non-Lead", N4685="Non-Lead - Copper",O4685="Before 1989")))),"Tier 4",
IF((OR((AND('[1]PWS Information'!$E$10="NTNC",Q4685="Non-Lead")),
(AND('[1]PWS Information'!$E$10="CWS",Q4685="Non-Lead",S4685="")),
(AND('[1]PWS Information'!$E$10="CWS",Q4685="Non-Lead",S4685="No")),
(AND('[1]PWS Information'!$E$10="CWS",Q4685="Non-Lead",S4685="Don't Know")),
(AND('[1]PWS Information'!$E$10="CWS",Q4685="Non-Lead", J4685="Non-Lead - Copper", S4685="Yes", L4685="Between 1989 and 2014")),
(AND('[1]PWS Information'!$E$10="CWS",Q4685="Non-Lead", J4685="Non-Lead - Copper", S4685="Yes", L4685="After 2014")),
(AND('[1]PWS Information'!$E$10="CWS",Q4685="Non-Lead", J4685="Non-Lead - Copper", S4685="Yes", L4685="Unknown")),
(AND('[1]PWS Information'!$E$10="CWS",Q4685="Non-Lead", N4685="Non-Lead - Copper", S4685="Yes", O4685="Between 1989 and 2014")),
(AND('[1]PWS Information'!$E$10="CWS",Q4685="Non-Lead", N4685="Non-Lead - Copper", S4685="Yes", O4685="After 2014")),
(AND('[1]PWS Information'!$E$10="CWS",Q4685="Non-Lead", N4685="Non-Lead - Copper", S4685="Yes", O4685="Unknown")),
(AND('[1]PWS Information'!$E$10="CWS",Q4685="Unknown")),
(AND('[1]PWS Information'!$E$10="NTNC",Q4685="Unknown")))),"Tier 5",
"")))))</f>
        <v>Tier 5</v>
      </c>
      <c r="Z4685" s="71"/>
      <c r="AA4685" s="71"/>
    </row>
    <row r="4686" spans="1:27" ht="57.6" x14ac:dyDescent="0.3">
      <c r="A4686" s="17"/>
      <c r="B4686" s="70">
        <v>16318806</v>
      </c>
      <c r="C4686" s="60">
        <v>281</v>
      </c>
      <c r="D4686" s="61" t="s">
        <v>1655</v>
      </c>
      <c r="E4686" s="61" t="s">
        <v>49</v>
      </c>
      <c r="F4686" s="61">
        <v>78640</v>
      </c>
      <c r="G4686" s="62" t="s">
        <v>1462</v>
      </c>
      <c r="H4686" s="63">
        <v>29.962404500000002</v>
      </c>
      <c r="I4686" s="64">
        <v>-97.842108199999998</v>
      </c>
      <c r="J4686" s="65" t="s">
        <v>50</v>
      </c>
      <c r="K4686" s="66" t="s">
        <v>51</v>
      </c>
      <c r="L4686" s="62" t="s">
        <v>58</v>
      </c>
      <c r="M4686" s="69"/>
      <c r="N4686" s="65" t="s">
        <v>50</v>
      </c>
      <c r="O4686" s="66" t="s">
        <v>58</v>
      </c>
      <c r="P4686" s="69"/>
      <c r="Q4686" s="55" t="str">
        <f t="shared" si="73"/>
        <v>Non-Lead</v>
      </c>
      <c r="R4686" s="70" t="s">
        <v>51</v>
      </c>
      <c r="S4686" s="70" t="s">
        <v>51</v>
      </c>
      <c r="T4686" s="70"/>
      <c r="U4686" s="71" t="s">
        <v>53</v>
      </c>
      <c r="V4686" s="71" t="s">
        <v>51</v>
      </c>
      <c r="W4686" s="71" t="s">
        <v>51</v>
      </c>
      <c r="X4686" s="71" t="s">
        <v>51</v>
      </c>
      <c r="Y4686" s="72" t="str">
        <f>IF((OR((AND('[1]PWS Information'!$E$10="CWS",U4686="Single Family Residence",Q4686="Lead")),
(AND('[1]PWS Information'!$E$10="CWS",U4686="Multiple Family Residence",'[1]PWS Information'!$E$11="Yes",Q4686="Lead")),
(AND('[1]PWS Information'!$E$10="NTNC",Q4686="Lead")))),"Tier 1",
IF((OR((AND('[1]PWS Information'!$E$10="CWS",U4686="Multiple Family Residence",'[1]PWS Information'!$E$11="No",Q4686="Lead")),
(AND('[1]PWS Information'!$E$10="CWS",U4686="Other",Q4686="Lead")),
(AND('[1]PWS Information'!$E$10="CWS",U4686="Building",Q4686="Lead")))),"Tier 2",
IF((OR((AND('[1]PWS Information'!$E$10="CWS",U4686="Single Family Residence",Q4686="Galvanized Requiring Replacement")),
(AND('[1]PWS Information'!$E$10="CWS",U4686="Single Family Residence",Q4686="Galvanized Requiring Replacement",R4686="Yes")),
(AND('[1]PWS Information'!$E$10="NTNC",Q4686="Galvanized Requiring Replacement")),
(AND('[1]PWS Information'!$E$10="NTNC",U4686="Single Family Residence",R4686="Yes")))),"Tier 3",
IF((OR((AND('[1]PWS Information'!$E$10="CWS",U4686="Single Family Residence",S4686="Yes",Q4686="Non-Lead", J4686="Non-Lead - Copper",L4686="Before 1989")),
(AND('[1]PWS Information'!$E$10="CWS",U4686="Single Family Residence",S4686="Yes",Q4686="Non-Lead", N4686="Non-Lead - Copper",O4686="Before 1989")))),"Tier 4",
IF((OR((AND('[1]PWS Information'!$E$10="NTNC",Q4686="Non-Lead")),
(AND('[1]PWS Information'!$E$10="CWS",Q4686="Non-Lead",S4686="")),
(AND('[1]PWS Information'!$E$10="CWS",Q4686="Non-Lead",S4686="No")),
(AND('[1]PWS Information'!$E$10="CWS",Q4686="Non-Lead",S4686="Don't Know")),
(AND('[1]PWS Information'!$E$10="CWS",Q4686="Non-Lead", J4686="Non-Lead - Copper", S4686="Yes", L4686="Between 1989 and 2014")),
(AND('[1]PWS Information'!$E$10="CWS",Q4686="Non-Lead", J4686="Non-Lead - Copper", S4686="Yes", L4686="After 2014")),
(AND('[1]PWS Information'!$E$10="CWS",Q4686="Non-Lead", J4686="Non-Lead - Copper", S4686="Yes", L4686="Unknown")),
(AND('[1]PWS Information'!$E$10="CWS",Q4686="Non-Lead", N4686="Non-Lead - Copper", S4686="Yes", O4686="Between 1989 and 2014")),
(AND('[1]PWS Information'!$E$10="CWS",Q4686="Non-Lead", N4686="Non-Lead - Copper", S4686="Yes", O4686="After 2014")),
(AND('[1]PWS Information'!$E$10="CWS",Q4686="Non-Lead", N4686="Non-Lead - Copper", S4686="Yes", O4686="Unknown")),
(AND('[1]PWS Information'!$E$10="CWS",Q4686="Unknown")),
(AND('[1]PWS Information'!$E$10="NTNC",Q4686="Unknown")))),"Tier 5",
"")))))</f>
        <v>Tier 5</v>
      </c>
      <c r="Z4686" s="71"/>
      <c r="AA4686" s="71"/>
    </row>
    <row r="4687" spans="1:27" ht="57.6" x14ac:dyDescent="0.3">
      <c r="A4687" s="1"/>
      <c r="B4687" s="70">
        <v>10581294</v>
      </c>
      <c r="C4687" s="60">
        <v>290</v>
      </c>
      <c r="D4687" s="61" t="s">
        <v>1655</v>
      </c>
      <c r="E4687" s="61" t="s">
        <v>49</v>
      </c>
      <c r="F4687" s="61">
        <v>78640</v>
      </c>
      <c r="G4687" s="62" t="s">
        <v>1462</v>
      </c>
      <c r="H4687" s="63">
        <v>29.962179800000001</v>
      </c>
      <c r="I4687" s="64">
        <v>-97.842113800000007</v>
      </c>
      <c r="J4687" s="65" t="s">
        <v>50</v>
      </c>
      <c r="K4687" s="66" t="s">
        <v>51</v>
      </c>
      <c r="L4687" s="62" t="s">
        <v>58</v>
      </c>
      <c r="M4687" s="69"/>
      <c r="N4687" s="65" t="s">
        <v>50</v>
      </c>
      <c r="O4687" s="66" t="s">
        <v>52</v>
      </c>
      <c r="P4687" s="69"/>
      <c r="Q4687" s="55" t="str">
        <f t="shared" si="73"/>
        <v>Non-Lead</v>
      </c>
      <c r="R4687" s="70" t="s">
        <v>51</v>
      </c>
      <c r="S4687" s="70" t="s">
        <v>51</v>
      </c>
      <c r="T4687" s="70"/>
      <c r="U4687" s="71" t="s">
        <v>53</v>
      </c>
      <c r="V4687" s="71" t="s">
        <v>51</v>
      </c>
      <c r="W4687" s="71" t="s">
        <v>51</v>
      </c>
      <c r="X4687" s="71" t="s">
        <v>51</v>
      </c>
      <c r="Y4687" s="72" t="str">
        <f>IF((OR((AND('[1]PWS Information'!$E$10="CWS",U4687="Single Family Residence",Q4687="Lead")),
(AND('[1]PWS Information'!$E$10="CWS",U4687="Multiple Family Residence",'[1]PWS Information'!$E$11="Yes",Q4687="Lead")),
(AND('[1]PWS Information'!$E$10="NTNC",Q4687="Lead")))),"Tier 1",
IF((OR((AND('[1]PWS Information'!$E$10="CWS",U4687="Multiple Family Residence",'[1]PWS Information'!$E$11="No",Q4687="Lead")),
(AND('[1]PWS Information'!$E$10="CWS",U4687="Other",Q4687="Lead")),
(AND('[1]PWS Information'!$E$10="CWS",U4687="Building",Q4687="Lead")))),"Tier 2",
IF((OR((AND('[1]PWS Information'!$E$10="CWS",U4687="Single Family Residence",Q4687="Galvanized Requiring Replacement")),
(AND('[1]PWS Information'!$E$10="CWS",U4687="Single Family Residence",Q4687="Galvanized Requiring Replacement",R4687="Yes")),
(AND('[1]PWS Information'!$E$10="NTNC",Q4687="Galvanized Requiring Replacement")),
(AND('[1]PWS Information'!$E$10="NTNC",U4687="Single Family Residence",R4687="Yes")))),"Tier 3",
IF((OR((AND('[1]PWS Information'!$E$10="CWS",U4687="Single Family Residence",S4687="Yes",Q4687="Non-Lead", J4687="Non-Lead - Copper",L4687="Before 1989")),
(AND('[1]PWS Information'!$E$10="CWS",U4687="Single Family Residence",S4687="Yes",Q4687="Non-Lead", N4687="Non-Lead - Copper",O4687="Before 1989")))),"Tier 4",
IF((OR((AND('[1]PWS Information'!$E$10="NTNC",Q4687="Non-Lead")),
(AND('[1]PWS Information'!$E$10="CWS",Q4687="Non-Lead",S4687="")),
(AND('[1]PWS Information'!$E$10="CWS",Q4687="Non-Lead",S4687="No")),
(AND('[1]PWS Information'!$E$10="CWS",Q4687="Non-Lead",S4687="Don't Know")),
(AND('[1]PWS Information'!$E$10="CWS",Q4687="Non-Lead", J4687="Non-Lead - Copper", S4687="Yes", L4687="Between 1989 and 2014")),
(AND('[1]PWS Information'!$E$10="CWS",Q4687="Non-Lead", J4687="Non-Lead - Copper", S4687="Yes", L4687="After 2014")),
(AND('[1]PWS Information'!$E$10="CWS",Q4687="Non-Lead", J4687="Non-Lead - Copper", S4687="Yes", L4687="Unknown")),
(AND('[1]PWS Information'!$E$10="CWS",Q4687="Non-Lead", N4687="Non-Lead - Copper", S4687="Yes", O4687="Between 1989 and 2014")),
(AND('[1]PWS Information'!$E$10="CWS",Q4687="Non-Lead", N4687="Non-Lead - Copper", S4687="Yes", O4687="After 2014")),
(AND('[1]PWS Information'!$E$10="CWS",Q4687="Non-Lead", N4687="Non-Lead - Copper", S4687="Yes", O4687="Unknown")),
(AND('[1]PWS Information'!$E$10="CWS",Q4687="Unknown")),
(AND('[1]PWS Information'!$E$10="NTNC",Q4687="Unknown")))),"Tier 5",
"")))))</f>
        <v>Tier 5</v>
      </c>
      <c r="Z4687" s="71"/>
      <c r="AA4687" s="71"/>
    </row>
    <row r="4688" spans="1:27" ht="57.6" x14ac:dyDescent="0.3">
      <c r="A4688" s="1"/>
      <c r="B4688" s="70">
        <v>7999385</v>
      </c>
      <c r="C4688" s="60">
        <v>291</v>
      </c>
      <c r="D4688" s="61" t="s">
        <v>1655</v>
      </c>
      <c r="E4688" s="61" t="s">
        <v>49</v>
      </c>
      <c r="F4688" s="61">
        <v>78640</v>
      </c>
      <c r="G4688" s="62" t="s">
        <v>1462</v>
      </c>
      <c r="H4688" s="63">
        <v>29.962300299999999</v>
      </c>
      <c r="I4688" s="64">
        <v>-97.8419825</v>
      </c>
      <c r="J4688" s="65" t="s">
        <v>50</v>
      </c>
      <c r="K4688" s="66" t="s">
        <v>51</v>
      </c>
      <c r="L4688" s="62" t="s">
        <v>58</v>
      </c>
      <c r="M4688" s="69"/>
      <c r="N4688" s="65" t="s">
        <v>50</v>
      </c>
      <c r="O4688" s="66" t="s">
        <v>58</v>
      </c>
      <c r="P4688" s="69"/>
      <c r="Q4688" s="55" t="str">
        <f t="shared" si="73"/>
        <v>Non-Lead</v>
      </c>
      <c r="R4688" s="70" t="s">
        <v>51</v>
      </c>
      <c r="S4688" s="70" t="s">
        <v>51</v>
      </c>
      <c r="T4688" s="70"/>
      <c r="U4688" s="71" t="s">
        <v>53</v>
      </c>
      <c r="V4688" s="71" t="s">
        <v>51</v>
      </c>
      <c r="W4688" s="71" t="s">
        <v>51</v>
      </c>
      <c r="X4688" s="71" t="s">
        <v>51</v>
      </c>
      <c r="Y4688" s="72" t="str">
        <f>IF((OR((AND('[1]PWS Information'!$E$10="CWS",U4688="Single Family Residence",Q4688="Lead")),
(AND('[1]PWS Information'!$E$10="CWS",U4688="Multiple Family Residence",'[1]PWS Information'!$E$11="Yes",Q4688="Lead")),
(AND('[1]PWS Information'!$E$10="NTNC",Q4688="Lead")))),"Tier 1",
IF((OR((AND('[1]PWS Information'!$E$10="CWS",U4688="Multiple Family Residence",'[1]PWS Information'!$E$11="No",Q4688="Lead")),
(AND('[1]PWS Information'!$E$10="CWS",U4688="Other",Q4688="Lead")),
(AND('[1]PWS Information'!$E$10="CWS",U4688="Building",Q4688="Lead")))),"Tier 2",
IF((OR((AND('[1]PWS Information'!$E$10="CWS",U4688="Single Family Residence",Q4688="Galvanized Requiring Replacement")),
(AND('[1]PWS Information'!$E$10="CWS",U4688="Single Family Residence",Q4688="Galvanized Requiring Replacement",R4688="Yes")),
(AND('[1]PWS Information'!$E$10="NTNC",Q4688="Galvanized Requiring Replacement")),
(AND('[1]PWS Information'!$E$10="NTNC",U4688="Single Family Residence",R4688="Yes")))),"Tier 3",
IF((OR((AND('[1]PWS Information'!$E$10="CWS",U4688="Single Family Residence",S4688="Yes",Q4688="Non-Lead", J4688="Non-Lead - Copper",L4688="Before 1989")),
(AND('[1]PWS Information'!$E$10="CWS",U4688="Single Family Residence",S4688="Yes",Q4688="Non-Lead", N4688="Non-Lead - Copper",O4688="Before 1989")))),"Tier 4",
IF((OR((AND('[1]PWS Information'!$E$10="NTNC",Q4688="Non-Lead")),
(AND('[1]PWS Information'!$E$10="CWS",Q4688="Non-Lead",S4688="")),
(AND('[1]PWS Information'!$E$10="CWS",Q4688="Non-Lead",S4688="No")),
(AND('[1]PWS Information'!$E$10="CWS",Q4688="Non-Lead",S4688="Don't Know")),
(AND('[1]PWS Information'!$E$10="CWS",Q4688="Non-Lead", J4688="Non-Lead - Copper", S4688="Yes", L4688="Between 1989 and 2014")),
(AND('[1]PWS Information'!$E$10="CWS",Q4688="Non-Lead", J4688="Non-Lead - Copper", S4688="Yes", L4688="After 2014")),
(AND('[1]PWS Information'!$E$10="CWS",Q4688="Non-Lead", J4688="Non-Lead - Copper", S4688="Yes", L4688="Unknown")),
(AND('[1]PWS Information'!$E$10="CWS",Q4688="Non-Lead", N4688="Non-Lead - Copper", S4688="Yes", O4688="Between 1989 and 2014")),
(AND('[1]PWS Information'!$E$10="CWS",Q4688="Non-Lead", N4688="Non-Lead - Copper", S4688="Yes", O4688="After 2014")),
(AND('[1]PWS Information'!$E$10="CWS",Q4688="Non-Lead", N4688="Non-Lead - Copper", S4688="Yes", O4688="Unknown")),
(AND('[1]PWS Information'!$E$10="CWS",Q4688="Unknown")),
(AND('[1]PWS Information'!$E$10="NTNC",Q4688="Unknown")))),"Tier 5",
"")))))</f>
        <v>Tier 5</v>
      </c>
      <c r="Z4688" s="71"/>
      <c r="AA4688" s="71"/>
    </row>
    <row r="4689" spans="1:27" ht="57.6" x14ac:dyDescent="0.3">
      <c r="A4689" s="1"/>
      <c r="B4689" s="70">
        <v>12827977</v>
      </c>
      <c r="C4689" s="60">
        <v>115</v>
      </c>
      <c r="D4689" s="61" t="s">
        <v>1656</v>
      </c>
      <c r="E4689" s="61" t="s">
        <v>49</v>
      </c>
      <c r="F4689" s="61">
        <v>78640</v>
      </c>
      <c r="G4689" s="62" t="s">
        <v>1462</v>
      </c>
      <c r="H4689" s="63">
        <v>29.964434000000001</v>
      </c>
      <c r="I4689" s="64">
        <v>-97.840394000000003</v>
      </c>
      <c r="J4689" s="65" t="s">
        <v>50</v>
      </c>
      <c r="K4689" s="66" t="s">
        <v>51</v>
      </c>
      <c r="L4689" s="62" t="s">
        <v>58</v>
      </c>
      <c r="M4689" s="69"/>
      <c r="N4689" s="65" t="s">
        <v>50</v>
      </c>
      <c r="O4689" s="66" t="s">
        <v>58</v>
      </c>
      <c r="P4689" s="69"/>
      <c r="Q4689" s="55" t="str">
        <f t="shared" si="73"/>
        <v>Non-Lead</v>
      </c>
      <c r="R4689" s="70" t="s">
        <v>51</v>
      </c>
      <c r="S4689" s="70" t="s">
        <v>51</v>
      </c>
      <c r="T4689" s="70"/>
      <c r="U4689" s="71" t="s">
        <v>53</v>
      </c>
      <c r="V4689" s="71" t="s">
        <v>51</v>
      </c>
      <c r="W4689" s="71" t="s">
        <v>51</v>
      </c>
      <c r="X4689" s="71" t="s">
        <v>51</v>
      </c>
      <c r="Y4689" s="72" t="str">
        <f>IF((OR((AND('[1]PWS Information'!$E$10="CWS",U4689="Single Family Residence",Q4689="Lead")),
(AND('[1]PWS Information'!$E$10="CWS",U4689="Multiple Family Residence",'[1]PWS Information'!$E$11="Yes",Q4689="Lead")),
(AND('[1]PWS Information'!$E$10="NTNC",Q4689="Lead")))),"Tier 1",
IF((OR((AND('[1]PWS Information'!$E$10="CWS",U4689="Multiple Family Residence",'[1]PWS Information'!$E$11="No",Q4689="Lead")),
(AND('[1]PWS Information'!$E$10="CWS",U4689="Other",Q4689="Lead")),
(AND('[1]PWS Information'!$E$10="CWS",U4689="Building",Q4689="Lead")))),"Tier 2",
IF((OR((AND('[1]PWS Information'!$E$10="CWS",U4689="Single Family Residence",Q4689="Galvanized Requiring Replacement")),
(AND('[1]PWS Information'!$E$10="CWS",U4689="Single Family Residence",Q4689="Galvanized Requiring Replacement",R4689="Yes")),
(AND('[1]PWS Information'!$E$10="NTNC",Q4689="Galvanized Requiring Replacement")),
(AND('[1]PWS Information'!$E$10="NTNC",U4689="Single Family Residence",R4689="Yes")))),"Tier 3",
IF((OR((AND('[1]PWS Information'!$E$10="CWS",U4689="Single Family Residence",S4689="Yes",Q4689="Non-Lead", J4689="Non-Lead - Copper",L4689="Before 1989")),
(AND('[1]PWS Information'!$E$10="CWS",U4689="Single Family Residence",S4689="Yes",Q4689="Non-Lead", N4689="Non-Lead - Copper",O4689="Before 1989")))),"Tier 4",
IF((OR((AND('[1]PWS Information'!$E$10="NTNC",Q4689="Non-Lead")),
(AND('[1]PWS Information'!$E$10="CWS",Q4689="Non-Lead",S4689="")),
(AND('[1]PWS Information'!$E$10="CWS",Q4689="Non-Lead",S4689="No")),
(AND('[1]PWS Information'!$E$10="CWS",Q4689="Non-Lead",S4689="Don't Know")),
(AND('[1]PWS Information'!$E$10="CWS",Q4689="Non-Lead", J4689="Non-Lead - Copper", S4689="Yes", L4689="Between 1989 and 2014")),
(AND('[1]PWS Information'!$E$10="CWS",Q4689="Non-Lead", J4689="Non-Lead - Copper", S4689="Yes", L4689="After 2014")),
(AND('[1]PWS Information'!$E$10="CWS",Q4689="Non-Lead", J4689="Non-Lead - Copper", S4689="Yes", L4689="Unknown")),
(AND('[1]PWS Information'!$E$10="CWS",Q4689="Non-Lead", N4689="Non-Lead - Copper", S4689="Yes", O4689="Between 1989 and 2014")),
(AND('[1]PWS Information'!$E$10="CWS",Q4689="Non-Lead", N4689="Non-Lead - Copper", S4689="Yes", O4689="After 2014")),
(AND('[1]PWS Information'!$E$10="CWS",Q4689="Non-Lead", N4689="Non-Lead - Copper", S4689="Yes", O4689="Unknown")),
(AND('[1]PWS Information'!$E$10="CWS",Q4689="Unknown")),
(AND('[1]PWS Information'!$E$10="NTNC",Q4689="Unknown")))),"Tier 5",
"")))))</f>
        <v>Tier 5</v>
      </c>
      <c r="Z4689" s="71"/>
      <c r="AA4689" s="71"/>
    </row>
    <row r="4690" spans="1:27" ht="57.6" x14ac:dyDescent="0.3">
      <c r="A4690" s="17"/>
      <c r="B4690" s="70">
        <v>16709804</v>
      </c>
      <c r="C4690" s="60">
        <v>129</v>
      </c>
      <c r="D4690" s="61" t="s">
        <v>1656</v>
      </c>
      <c r="E4690" s="61" t="s">
        <v>49</v>
      </c>
      <c r="F4690" s="61">
        <v>78640</v>
      </c>
      <c r="G4690" s="62" t="s">
        <v>1462</v>
      </c>
      <c r="H4690" s="63">
        <v>29.964482</v>
      </c>
      <c r="I4690" s="64">
        <v>-97.840349000000003</v>
      </c>
      <c r="J4690" s="65" t="s">
        <v>50</v>
      </c>
      <c r="K4690" s="66" t="s">
        <v>51</v>
      </c>
      <c r="L4690" s="62" t="s">
        <v>58</v>
      </c>
      <c r="M4690" s="69"/>
      <c r="N4690" s="65" t="s">
        <v>50</v>
      </c>
      <c r="O4690" s="66" t="s">
        <v>58</v>
      </c>
      <c r="P4690" s="69"/>
      <c r="Q4690" s="55" t="str">
        <f t="shared" si="73"/>
        <v>Non-Lead</v>
      </c>
      <c r="R4690" s="70" t="s">
        <v>51</v>
      </c>
      <c r="S4690" s="70" t="s">
        <v>51</v>
      </c>
      <c r="T4690" s="70"/>
      <c r="U4690" s="71" t="s">
        <v>53</v>
      </c>
      <c r="V4690" s="71" t="s">
        <v>51</v>
      </c>
      <c r="W4690" s="71" t="s">
        <v>51</v>
      </c>
      <c r="X4690" s="71" t="s">
        <v>51</v>
      </c>
      <c r="Y4690" s="72" t="str">
        <f>IF((OR((AND('[1]PWS Information'!$E$10="CWS",U4690="Single Family Residence",Q4690="Lead")),
(AND('[1]PWS Information'!$E$10="CWS",U4690="Multiple Family Residence",'[1]PWS Information'!$E$11="Yes",Q4690="Lead")),
(AND('[1]PWS Information'!$E$10="NTNC",Q4690="Lead")))),"Tier 1",
IF((OR((AND('[1]PWS Information'!$E$10="CWS",U4690="Multiple Family Residence",'[1]PWS Information'!$E$11="No",Q4690="Lead")),
(AND('[1]PWS Information'!$E$10="CWS",U4690="Other",Q4690="Lead")),
(AND('[1]PWS Information'!$E$10="CWS",U4690="Building",Q4690="Lead")))),"Tier 2",
IF((OR((AND('[1]PWS Information'!$E$10="CWS",U4690="Single Family Residence",Q4690="Galvanized Requiring Replacement")),
(AND('[1]PWS Information'!$E$10="CWS",U4690="Single Family Residence",Q4690="Galvanized Requiring Replacement",R4690="Yes")),
(AND('[1]PWS Information'!$E$10="NTNC",Q4690="Galvanized Requiring Replacement")),
(AND('[1]PWS Information'!$E$10="NTNC",U4690="Single Family Residence",R4690="Yes")))),"Tier 3",
IF((OR((AND('[1]PWS Information'!$E$10="CWS",U4690="Single Family Residence",S4690="Yes",Q4690="Non-Lead", J4690="Non-Lead - Copper",L4690="Before 1989")),
(AND('[1]PWS Information'!$E$10="CWS",U4690="Single Family Residence",S4690="Yes",Q4690="Non-Lead", N4690="Non-Lead - Copper",O4690="Before 1989")))),"Tier 4",
IF((OR((AND('[1]PWS Information'!$E$10="NTNC",Q4690="Non-Lead")),
(AND('[1]PWS Information'!$E$10="CWS",Q4690="Non-Lead",S4690="")),
(AND('[1]PWS Information'!$E$10="CWS",Q4690="Non-Lead",S4690="No")),
(AND('[1]PWS Information'!$E$10="CWS",Q4690="Non-Lead",S4690="Don't Know")),
(AND('[1]PWS Information'!$E$10="CWS",Q4690="Non-Lead", J4690="Non-Lead - Copper", S4690="Yes", L4690="Between 1989 and 2014")),
(AND('[1]PWS Information'!$E$10="CWS",Q4690="Non-Lead", J4690="Non-Lead - Copper", S4690="Yes", L4690="After 2014")),
(AND('[1]PWS Information'!$E$10="CWS",Q4690="Non-Lead", J4690="Non-Lead - Copper", S4690="Yes", L4690="Unknown")),
(AND('[1]PWS Information'!$E$10="CWS",Q4690="Non-Lead", N4690="Non-Lead - Copper", S4690="Yes", O4690="Between 1989 and 2014")),
(AND('[1]PWS Information'!$E$10="CWS",Q4690="Non-Lead", N4690="Non-Lead - Copper", S4690="Yes", O4690="After 2014")),
(AND('[1]PWS Information'!$E$10="CWS",Q4690="Non-Lead", N4690="Non-Lead - Copper", S4690="Yes", O4690="Unknown")),
(AND('[1]PWS Information'!$E$10="CWS",Q4690="Unknown")),
(AND('[1]PWS Information'!$E$10="NTNC",Q4690="Unknown")))),"Tier 5",
"")))))</f>
        <v>Tier 5</v>
      </c>
      <c r="Z4690" s="71"/>
      <c r="AA4690" s="71"/>
    </row>
    <row r="4691" spans="1:27" ht="57.6" x14ac:dyDescent="0.3">
      <c r="A4691" s="1"/>
      <c r="B4691" s="70">
        <v>859171</v>
      </c>
      <c r="C4691" s="60">
        <v>132</v>
      </c>
      <c r="D4691" s="61" t="s">
        <v>1656</v>
      </c>
      <c r="E4691" s="61" t="s">
        <v>49</v>
      </c>
      <c r="F4691" s="61">
        <v>78640</v>
      </c>
      <c r="G4691" s="62" t="s">
        <v>1462</v>
      </c>
      <c r="H4691" s="63">
        <v>29.964599</v>
      </c>
      <c r="I4691" s="64">
        <v>-97.840445000000003</v>
      </c>
      <c r="J4691" s="65" t="s">
        <v>50</v>
      </c>
      <c r="K4691" s="66" t="s">
        <v>51</v>
      </c>
      <c r="L4691" s="62" t="s">
        <v>58</v>
      </c>
      <c r="M4691" s="69"/>
      <c r="N4691" s="65" t="s">
        <v>50</v>
      </c>
      <c r="O4691" s="66" t="s">
        <v>58</v>
      </c>
      <c r="P4691" s="69"/>
      <c r="Q4691" s="55" t="str">
        <f t="shared" si="73"/>
        <v>Non-Lead</v>
      </c>
      <c r="R4691" s="70" t="s">
        <v>51</v>
      </c>
      <c r="S4691" s="70" t="s">
        <v>51</v>
      </c>
      <c r="T4691" s="70"/>
      <c r="U4691" s="71" t="s">
        <v>53</v>
      </c>
      <c r="V4691" s="71" t="s">
        <v>51</v>
      </c>
      <c r="W4691" s="71" t="s">
        <v>51</v>
      </c>
      <c r="X4691" s="71" t="s">
        <v>51</v>
      </c>
      <c r="Y4691" s="72" t="str">
        <f>IF((OR((AND('[1]PWS Information'!$E$10="CWS",U4691="Single Family Residence",Q4691="Lead")),
(AND('[1]PWS Information'!$E$10="CWS",U4691="Multiple Family Residence",'[1]PWS Information'!$E$11="Yes",Q4691="Lead")),
(AND('[1]PWS Information'!$E$10="NTNC",Q4691="Lead")))),"Tier 1",
IF((OR((AND('[1]PWS Information'!$E$10="CWS",U4691="Multiple Family Residence",'[1]PWS Information'!$E$11="No",Q4691="Lead")),
(AND('[1]PWS Information'!$E$10="CWS",U4691="Other",Q4691="Lead")),
(AND('[1]PWS Information'!$E$10="CWS",U4691="Building",Q4691="Lead")))),"Tier 2",
IF((OR((AND('[1]PWS Information'!$E$10="CWS",U4691="Single Family Residence",Q4691="Galvanized Requiring Replacement")),
(AND('[1]PWS Information'!$E$10="CWS",U4691="Single Family Residence",Q4691="Galvanized Requiring Replacement",R4691="Yes")),
(AND('[1]PWS Information'!$E$10="NTNC",Q4691="Galvanized Requiring Replacement")),
(AND('[1]PWS Information'!$E$10="NTNC",U4691="Single Family Residence",R4691="Yes")))),"Tier 3",
IF((OR((AND('[1]PWS Information'!$E$10="CWS",U4691="Single Family Residence",S4691="Yes",Q4691="Non-Lead", J4691="Non-Lead - Copper",L4691="Before 1989")),
(AND('[1]PWS Information'!$E$10="CWS",U4691="Single Family Residence",S4691="Yes",Q4691="Non-Lead", N4691="Non-Lead - Copper",O4691="Before 1989")))),"Tier 4",
IF((OR((AND('[1]PWS Information'!$E$10="NTNC",Q4691="Non-Lead")),
(AND('[1]PWS Information'!$E$10="CWS",Q4691="Non-Lead",S4691="")),
(AND('[1]PWS Information'!$E$10="CWS",Q4691="Non-Lead",S4691="No")),
(AND('[1]PWS Information'!$E$10="CWS",Q4691="Non-Lead",S4691="Don't Know")),
(AND('[1]PWS Information'!$E$10="CWS",Q4691="Non-Lead", J4691="Non-Lead - Copper", S4691="Yes", L4691="Between 1989 and 2014")),
(AND('[1]PWS Information'!$E$10="CWS",Q4691="Non-Lead", J4691="Non-Lead - Copper", S4691="Yes", L4691="After 2014")),
(AND('[1]PWS Information'!$E$10="CWS",Q4691="Non-Lead", J4691="Non-Lead - Copper", S4691="Yes", L4691="Unknown")),
(AND('[1]PWS Information'!$E$10="CWS",Q4691="Non-Lead", N4691="Non-Lead - Copper", S4691="Yes", O4691="Between 1989 and 2014")),
(AND('[1]PWS Information'!$E$10="CWS",Q4691="Non-Lead", N4691="Non-Lead - Copper", S4691="Yes", O4691="After 2014")),
(AND('[1]PWS Information'!$E$10="CWS",Q4691="Non-Lead", N4691="Non-Lead - Copper", S4691="Yes", O4691="Unknown")),
(AND('[1]PWS Information'!$E$10="CWS",Q4691="Unknown")),
(AND('[1]PWS Information'!$E$10="NTNC",Q4691="Unknown")))),"Tier 5",
"")))))</f>
        <v>Tier 5</v>
      </c>
      <c r="Z4691" s="71"/>
      <c r="AA4691" s="71"/>
    </row>
    <row r="4692" spans="1:27" ht="57.6" x14ac:dyDescent="0.3">
      <c r="A4692" s="1"/>
      <c r="B4692" s="70">
        <v>9455631</v>
      </c>
      <c r="C4692" s="60">
        <v>135</v>
      </c>
      <c r="D4692" s="61" t="s">
        <v>1656</v>
      </c>
      <c r="E4692" s="61" t="s">
        <v>49</v>
      </c>
      <c r="F4692" s="61">
        <v>78640</v>
      </c>
      <c r="G4692" s="62" t="s">
        <v>1462</v>
      </c>
      <c r="H4692" s="63">
        <v>29.964503000000001</v>
      </c>
      <c r="I4692" s="64">
        <v>-97.840328999999997</v>
      </c>
      <c r="J4692" s="65" t="s">
        <v>50</v>
      </c>
      <c r="K4692" s="66" t="s">
        <v>51</v>
      </c>
      <c r="L4692" s="62" t="s">
        <v>58</v>
      </c>
      <c r="M4692" s="69"/>
      <c r="N4692" s="65" t="s">
        <v>50</v>
      </c>
      <c r="O4692" s="66" t="s">
        <v>58</v>
      </c>
      <c r="P4692" s="69"/>
      <c r="Q4692" s="55" t="str">
        <f t="shared" si="73"/>
        <v>Non-Lead</v>
      </c>
      <c r="R4692" s="70" t="s">
        <v>51</v>
      </c>
      <c r="S4692" s="70" t="s">
        <v>51</v>
      </c>
      <c r="T4692" s="70"/>
      <c r="U4692" s="71" t="s">
        <v>53</v>
      </c>
      <c r="V4692" s="71" t="s">
        <v>51</v>
      </c>
      <c r="W4692" s="71" t="s">
        <v>51</v>
      </c>
      <c r="X4692" s="71" t="s">
        <v>51</v>
      </c>
      <c r="Y4692" s="72" t="str">
        <f>IF((OR((AND('[1]PWS Information'!$E$10="CWS",U4692="Single Family Residence",Q4692="Lead")),
(AND('[1]PWS Information'!$E$10="CWS",U4692="Multiple Family Residence",'[1]PWS Information'!$E$11="Yes",Q4692="Lead")),
(AND('[1]PWS Information'!$E$10="NTNC",Q4692="Lead")))),"Tier 1",
IF((OR((AND('[1]PWS Information'!$E$10="CWS",U4692="Multiple Family Residence",'[1]PWS Information'!$E$11="No",Q4692="Lead")),
(AND('[1]PWS Information'!$E$10="CWS",U4692="Other",Q4692="Lead")),
(AND('[1]PWS Information'!$E$10="CWS",U4692="Building",Q4692="Lead")))),"Tier 2",
IF((OR((AND('[1]PWS Information'!$E$10="CWS",U4692="Single Family Residence",Q4692="Galvanized Requiring Replacement")),
(AND('[1]PWS Information'!$E$10="CWS",U4692="Single Family Residence",Q4692="Galvanized Requiring Replacement",R4692="Yes")),
(AND('[1]PWS Information'!$E$10="NTNC",Q4692="Galvanized Requiring Replacement")),
(AND('[1]PWS Information'!$E$10="NTNC",U4692="Single Family Residence",R4692="Yes")))),"Tier 3",
IF((OR((AND('[1]PWS Information'!$E$10="CWS",U4692="Single Family Residence",S4692="Yes",Q4692="Non-Lead", J4692="Non-Lead - Copper",L4692="Before 1989")),
(AND('[1]PWS Information'!$E$10="CWS",U4692="Single Family Residence",S4692="Yes",Q4692="Non-Lead", N4692="Non-Lead - Copper",O4692="Before 1989")))),"Tier 4",
IF((OR((AND('[1]PWS Information'!$E$10="NTNC",Q4692="Non-Lead")),
(AND('[1]PWS Information'!$E$10="CWS",Q4692="Non-Lead",S4692="")),
(AND('[1]PWS Information'!$E$10="CWS",Q4692="Non-Lead",S4692="No")),
(AND('[1]PWS Information'!$E$10="CWS",Q4692="Non-Lead",S4692="Don't Know")),
(AND('[1]PWS Information'!$E$10="CWS",Q4692="Non-Lead", J4692="Non-Lead - Copper", S4692="Yes", L4692="Between 1989 and 2014")),
(AND('[1]PWS Information'!$E$10="CWS",Q4692="Non-Lead", J4692="Non-Lead - Copper", S4692="Yes", L4692="After 2014")),
(AND('[1]PWS Information'!$E$10="CWS",Q4692="Non-Lead", J4692="Non-Lead - Copper", S4692="Yes", L4692="Unknown")),
(AND('[1]PWS Information'!$E$10="CWS",Q4692="Non-Lead", N4692="Non-Lead - Copper", S4692="Yes", O4692="Between 1989 and 2014")),
(AND('[1]PWS Information'!$E$10="CWS",Q4692="Non-Lead", N4692="Non-Lead - Copper", S4692="Yes", O4692="After 2014")),
(AND('[1]PWS Information'!$E$10="CWS",Q4692="Non-Lead", N4692="Non-Lead - Copper", S4692="Yes", O4692="Unknown")),
(AND('[1]PWS Information'!$E$10="CWS",Q4692="Unknown")),
(AND('[1]PWS Information'!$E$10="NTNC",Q4692="Unknown")))),"Tier 5",
"")))))</f>
        <v>Tier 5</v>
      </c>
      <c r="Z4692" s="71"/>
      <c r="AA4692" s="71"/>
    </row>
    <row r="4693" spans="1:27" ht="57.6" x14ac:dyDescent="0.3">
      <c r="A4693" s="1"/>
      <c r="B4693" s="70">
        <v>10257388</v>
      </c>
      <c r="C4693" s="60">
        <v>138</v>
      </c>
      <c r="D4693" s="61" t="s">
        <v>1656</v>
      </c>
      <c r="E4693" s="61" t="s">
        <v>49</v>
      </c>
      <c r="F4693" s="61">
        <v>78640</v>
      </c>
      <c r="G4693" s="62" t="s">
        <v>1462</v>
      </c>
      <c r="H4693" s="63">
        <v>29.964618999999999</v>
      </c>
      <c r="I4693" s="64">
        <v>-97.840425999999994</v>
      </c>
      <c r="J4693" s="65" t="s">
        <v>50</v>
      </c>
      <c r="K4693" s="66" t="s">
        <v>51</v>
      </c>
      <c r="L4693" s="62" t="s">
        <v>58</v>
      </c>
      <c r="M4693" s="69"/>
      <c r="N4693" s="65" t="s">
        <v>50</v>
      </c>
      <c r="O4693" s="66" t="s">
        <v>58</v>
      </c>
      <c r="P4693" s="69"/>
      <c r="Q4693" s="55" t="str">
        <f t="shared" si="73"/>
        <v>Non-Lead</v>
      </c>
      <c r="R4693" s="70" t="s">
        <v>51</v>
      </c>
      <c r="S4693" s="70" t="s">
        <v>51</v>
      </c>
      <c r="T4693" s="70"/>
      <c r="U4693" s="71" t="s">
        <v>53</v>
      </c>
      <c r="V4693" s="71" t="s">
        <v>51</v>
      </c>
      <c r="W4693" s="71" t="s">
        <v>51</v>
      </c>
      <c r="X4693" s="71" t="s">
        <v>51</v>
      </c>
      <c r="Y4693" s="72" t="str">
        <f>IF((OR((AND('[1]PWS Information'!$E$10="CWS",U4693="Single Family Residence",Q4693="Lead")),
(AND('[1]PWS Information'!$E$10="CWS",U4693="Multiple Family Residence",'[1]PWS Information'!$E$11="Yes",Q4693="Lead")),
(AND('[1]PWS Information'!$E$10="NTNC",Q4693="Lead")))),"Tier 1",
IF((OR((AND('[1]PWS Information'!$E$10="CWS",U4693="Multiple Family Residence",'[1]PWS Information'!$E$11="No",Q4693="Lead")),
(AND('[1]PWS Information'!$E$10="CWS",U4693="Other",Q4693="Lead")),
(AND('[1]PWS Information'!$E$10="CWS",U4693="Building",Q4693="Lead")))),"Tier 2",
IF((OR((AND('[1]PWS Information'!$E$10="CWS",U4693="Single Family Residence",Q4693="Galvanized Requiring Replacement")),
(AND('[1]PWS Information'!$E$10="CWS",U4693="Single Family Residence",Q4693="Galvanized Requiring Replacement",R4693="Yes")),
(AND('[1]PWS Information'!$E$10="NTNC",Q4693="Galvanized Requiring Replacement")),
(AND('[1]PWS Information'!$E$10="NTNC",U4693="Single Family Residence",R4693="Yes")))),"Tier 3",
IF((OR((AND('[1]PWS Information'!$E$10="CWS",U4693="Single Family Residence",S4693="Yes",Q4693="Non-Lead", J4693="Non-Lead - Copper",L4693="Before 1989")),
(AND('[1]PWS Information'!$E$10="CWS",U4693="Single Family Residence",S4693="Yes",Q4693="Non-Lead", N4693="Non-Lead - Copper",O4693="Before 1989")))),"Tier 4",
IF((OR((AND('[1]PWS Information'!$E$10="NTNC",Q4693="Non-Lead")),
(AND('[1]PWS Information'!$E$10="CWS",Q4693="Non-Lead",S4693="")),
(AND('[1]PWS Information'!$E$10="CWS",Q4693="Non-Lead",S4693="No")),
(AND('[1]PWS Information'!$E$10="CWS",Q4693="Non-Lead",S4693="Don't Know")),
(AND('[1]PWS Information'!$E$10="CWS",Q4693="Non-Lead", J4693="Non-Lead - Copper", S4693="Yes", L4693="Between 1989 and 2014")),
(AND('[1]PWS Information'!$E$10="CWS",Q4693="Non-Lead", J4693="Non-Lead - Copper", S4693="Yes", L4693="After 2014")),
(AND('[1]PWS Information'!$E$10="CWS",Q4693="Non-Lead", J4693="Non-Lead - Copper", S4693="Yes", L4693="Unknown")),
(AND('[1]PWS Information'!$E$10="CWS",Q4693="Non-Lead", N4693="Non-Lead - Copper", S4693="Yes", O4693="Between 1989 and 2014")),
(AND('[1]PWS Information'!$E$10="CWS",Q4693="Non-Lead", N4693="Non-Lead - Copper", S4693="Yes", O4693="After 2014")),
(AND('[1]PWS Information'!$E$10="CWS",Q4693="Non-Lead", N4693="Non-Lead - Copper", S4693="Yes", O4693="Unknown")),
(AND('[1]PWS Information'!$E$10="CWS",Q4693="Unknown")),
(AND('[1]PWS Information'!$E$10="NTNC",Q4693="Unknown")))),"Tier 5",
"")))))</f>
        <v>Tier 5</v>
      </c>
      <c r="Z4693" s="71"/>
      <c r="AA4693" s="71"/>
    </row>
    <row r="4694" spans="1:27" ht="57.6" x14ac:dyDescent="0.3">
      <c r="A4694" s="17"/>
      <c r="B4694" s="70">
        <v>13412541</v>
      </c>
      <c r="C4694" s="60">
        <v>141</v>
      </c>
      <c r="D4694" s="61" t="s">
        <v>1656</v>
      </c>
      <c r="E4694" s="61" t="s">
        <v>49</v>
      </c>
      <c r="F4694" s="61">
        <v>78640</v>
      </c>
      <c r="G4694" s="62" t="s">
        <v>1462</v>
      </c>
      <c r="H4694" s="63">
        <v>29.964524000000001</v>
      </c>
      <c r="I4694" s="64">
        <v>-97.840310000000002</v>
      </c>
      <c r="J4694" s="65" t="s">
        <v>50</v>
      </c>
      <c r="K4694" s="66" t="s">
        <v>51</v>
      </c>
      <c r="L4694" s="62" t="s">
        <v>58</v>
      </c>
      <c r="M4694" s="69"/>
      <c r="N4694" s="65" t="s">
        <v>50</v>
      </c>
      <c r="O4694" s="66" t="s">
        <v>58</v>
      </c>
      <c r="P4694" s="69"/>
      <c r="Q4694" s="55" t="str">
        <f t="shared" si="73"/>
        <v>Non-Lead</v>
      </c>
      <c r="R4694" s="70" t="s">
        <v>51</v>
      </c>
      <c r="S4694" s="70" t="s">
        <v>51</v>
      </c>
      <c r="T4694" s="70"/>
      <c r="U4694" s="71" t="s">
        <v>53</v>
      </c>
      <c r="V4694" s="71" t="s">
        <v>51</v>
      </c>
      <c r="W4694" s="71" t="s">
        <v>51</v>
      </c>
      <c r="X4694" s="71" t="s">
        <v>51</v>
      </c>
      <c r="Y4694" s="72" t="str">
        <f>IF((OR((AND('[1]PWS Information'!$E$10="CWS",U4694="Single Family Residence",Q4694="Lead")),
(AND('[1]PWS Information'!$E$10="CWS",U4694="Multiple Family Residence",'[1]PWS Information'!$E$11="Yes",Q4694="Lead")),
(AND('[1]PWS Information'!$E$10="NTNC",Q4694="Lead")))),"Tier 1",
IF((OR((AND('[1]PWS Information'!$E$10="CWS",U4694="Multiple Family Residence",'[1]PWS Information'!$E$11="No",Q4694="Lead")),
(AND('[1]PWS Information'!$E$10="CWS",U4694="Other",Q4694="Lead")),
(AND('[1]PWS Information'!$E$10="CWS",U4694="Building",Q4694="Lead")))),"Tier 2",
IF((OR((AND('[1]PWS Information'!$E$10="CWS",U4694="Single Family Residence",Q4694="Galvanized Requiring Replacement")),
(AND('[1]PWS Information'!$E$10="CWS",U4694="Single Family Residence",Q4694="Galvanized Requiring Replacement",R4694="Yes")),
(AND('[1]PWS Information'!$E$10="NTNC",Q4694="Galvanized Requiring Replacement")),
(AND('[1]PWS Information'!$E$10="NTNC",U4694="Single Family Residence",R4694="Yes")))),"Tier 3",
IF((OR((AND('[1]PWS Information'!$E$10="CWS",U4694="Single Family Residence",S4694="Yes",Q4694="Non-Lead", J4694="Non-Lead - Copper",L4694="Before 1989")),
(AND('[1]PWS Information'!$E$10="CWS",U4694="Single Family Residence",S4694="Yes",Q4694="Non-Lead", N4694="Non-Lead - Copper",O4694="Before 1989")))),"Tier 4",
IF((OR((AND('[1]PWS Information'!$E$10="NTNC",Q4694="Non-Lead")),
(AND('[1]PWS Information'!$E$10="CWS",Q4694="Non-Lead",S4694="")),
(AND('[1]PWS Information'!$E$10="CWS",Q4694="Non-Lead",S4694="No")),
(AND('[1]PWS Information'!$E$10="CWS",Q4694="Non-Lead",S4694="Don't Know")),
(AND('[1]PWS Information'!$E$10="CWS",Q4694="Non-Lead", J4694="Non-Lead - Copper", S4694="Yes", L4694="Between 1989 and 2014")),
(AND('[1]PWS Information'!$E$10="CWS",Q4694="Non-Lead", J4694="Non-Lead - Copper", S4694="Yes", L4694="After 2014")),
(AND('[1]PWS Information'!$E$10="CWS",Q4694="Non-Lead", J4694="Non-Lead - Copper", S4694="Yes", L4694="Unknown")),
(AND('[1]PWS Information'!$E$10="CWS",Q4694="Non-Lead", N4694="Non-Lead - Copper", S4694="Yes", O4694="Between 1989 and 2014")),
(AND('[1]PWS Information'!$E$10="CWS",Q4694="Non-Lead", N4694="Non-Lead - Copper", S4694="Yes", O4694="After 2014")),
(AND('[1]PWS Information'!$E$10="CWS",Q4694="Non-Lead", N4694="Non-Lead - Copper", S4694="Yes", O4694="Unknown")),
(AND('[1]PWS Information'!$E$10="CWS",Q4694="Unknown")),
(AND('[1]PWS Information'!$E$10="NTNC",Q4694="Unknown")))),"Tier 5",
"")))))</f>
        <v>Tier 5</v>
      </c>
      <c r="Z4694" s="71"/>
      <c r="AA4694" s="71"/>
    </row>
    <row r="4695" spans="1:27" ht="57.6" x14ac:dyDescent="0.3">
      <c r="A4695" s="1"/>
      <c r="B4695" s="70">
        <v>9297037</v>
      </c>
      <c r="C4695" s="60">
        <v>130</v>
      </c>
      <c r="D4695" s="61" t="s">
        <v>1657</v>
      </c>
      <c r="E4695" s="61" t="s">
        <v>49</v>
      </c>
      <c r="F4695" s="61">
        <v>78640</v>
      </c>
      <c r="G4695" s="62" t="s">
        <v>1462</v>
      </c>
      <c r="H4695" s="63">
        <v>29.9646139</v>
      </c>
      <c r="I4695" s="64">
        <v>-97.842658333333304</v>
      </c>
      <c r="J4695" s="65" t="s">
        <v>50</v>
      </c>
      <c r="K4695" s="66" t="s">
        <v>51</v>
      </c>
      <c r="L4695" s="62" t="s">
        <v>58</v>
      </c>
      <c r="M4695" s="69"/>
      <c r="N4695" s="65" t="s">
        <v>50</v>
      </c>
      <c r="O4695" s="66" t="s">
        <v>58</v>
      </c>
      <c r="P4695" s="69"/>
      <c r="Q4695" s="55" t="str">
        <f t="shared" si="73"/>
        <v>Non-Lead</v>
      </c>
      <c r="R4695" s="70" t="s">
        <v>51</v>
      </c>
      <c r="S4695" s="70" t="s">
        <v>51</v>
      </c>
      <c r="T4695" s="70"/>
      <c r="U4695" s="71" t="s">
        <v>53</v>
      </c>
      <c r="V4695" s="71" t="s">
        <v>51</v>
      </c>
      <c r="W4695" s="71" t="s">
        <v>51</v>
      </c>
      <c r="X4695" s="71" t="s">
        <v>51</v>
      </c>
      <c r="Y4695" s="72" t="str">
        <f>IF((OR((AND('[1]PWS Information'!$E$10="CWS",U4695="Single Family Residence",Q4695="Lead")),
(AND('[1]PWS Information'!$E$10="CWS",U4695="Multiple Family Residence",'[1]PWS Information'!$E$11="Yes",Q4695="Lead")),
(AND('[1]PWS Information'!$E$10="NTNC",Q4695="Lead")))),"Tier 1",
IF((OR((AND('[1]PWS Information'!$E$10="CWS",U4695="Multiple Family Residence",'[1]PWS Information'!$E$11="No",Q4695="Lead")),
(AND('[1]PWS Information'!$E$10="CWS",U4695="Other",Q4695="Lead")),
(AND('[1]PWS Information'!$E$10="CWS",U4695="Building",Q4695="Lead")))),"Tier 2",
IF((OR((AND('[1]PWS Information'!$E$10="CWS",U4695="Single Family Residence",Q4695="Galvanized Requiring Replacement")),
(AND('[1]PWS Information'!$E$10="CWS",U4695="Single Family Residence",Q4695="Galvanized Requiring Replacement",R4695="Yes")),
(AND('[1]PWS Information'!$E$10="NTNC",Q4695="Galvanized Requiring Replacement")),
(AND('[1]PWS Information'!$E$10="NTNC",U4695="Single Family Residence",R4695="Yes")))),"Tier 3",
IF((OR((AND('[1]PWS Information'!$E$10="CWS",U4695="Single Family Residence",S4695="Yes",Q4695="Non-Lead", J4695="Non-Lead - Copper",L4695="Before 1989")),
(AND('[1]PWS Information'!$E$10="CWS",U4695="Single Family Residence",S4695="Yes",Q4695="Non-Lead", N4695="Non-Lead - Copper",O4695="Before 1989")))),"Tier 4",
IF((OR((AND('[1]PWS Information'!$E$10="NTNC",Q4695="Non-Lead")),
(AND('[1]PWS Information'!$E$10="CWS",Q4695="Non-Lead",S4695="")),
(AND('[1]PWS Information'!$E$10="CWS",Q4695="Non-Lead",S4695="No")),
(AND('[1]PWS Information'!$E$10="CWS",Q4695="Non-Lead",S4695="Don't Know")),
(AND('[1]PWS Information'!$E$10="CWS",Q4695="Non-Lead", J4695="Non-Lead - Copper", S4695="Yes", L4695="Between 1989 and 2014")),
(AND('[1]PWS Information'!$E$10="CWS",Q4695="Non-Lead", J4695="Non-Lead - Copper", S4695="Yes", L4695="After 2014")),
(AND('[1]PWS Information'!$E$10="CWS",Q4695="Non-Lead", J4695="Non-Lead - Copper", S4695="Yes", L4695="Unknown")),
(AND('[1]PWS Information'!$E$10="CWS",Q4695="Non-Lead", N4695="Non-Lead - Copper", S4695="Yes", O4695="Between 1989 and 2014")),
(AND('[1]PWS Information'!$E$10="CWS",Q4695="Non-Lead", N4695="Non-Lead - Copper", S4695="Yes", O4695="After 2014")),
(AND('[1]PWS Information'!$E$10="CWS",Q4695="Non-Lead", N4695="Non-Lead - Copper", S4695="Yes", O4695="Unknown")),
(AND('[1]PWS Information'!$E$10="CWS",Q4695="Unknown")),
(AND('[1]PWS Information'!$E$10="NTNC",Q4695="Unknown")))),"Tier 5",
"")))))</f>
        <v>Tier 5</v>
      </c>
      <c r="Z4695" s="71"/>
      <c r="AA4695" s="71"/>
    </row>
    <row r="4696" spans="1:27" ht="57.6" x14ac:dyDescent="0.3">
      <c r="A4696" s="1"/>
      <c r="B4696" s="70">
        <v>10741186</v>
      </c>
      <c r="C4696" s="60">
        <v>131</v>
      </c>
      <c r="D4696" s="61" t="s">
        <v>1657</v>
      </c>
      <c r="E4696" s="61" t="s">
        <v>49</v>
      </c>
      <c r="F4696" s="61">
        <v>78640</v>
      </c>
      <c r="G4696" s="62" t="s">
        <v>1462</v>
      </c>
      <c r="H4696" s="63">
        <v>29.964694399999999</v>
      </c>
      <c r="I4696" s="64">
        <v>-97.842194444444402</v>
      </c>
      <c r="J4696" s="65" t="s">
        <v>50</v>
      </c>
      <c r="K4696" s="66" t="s">
        <v>51</v>
      </c>
      <c r="L4696" s="62" t="s">
        <v>58</v>
      </c>
      <c r="M4696" s="69"/>
      <c r="N4696" s="65" t="s">
        <v>50</v>
      </c>
      <c r="O4696" s="66" t="s">
        <v>58</v>
      </c>
      <c r="P4696" s="69"/>
      <c r="Q4696" s="55" t="str">
        <f t="shared" si="73"/>
        <v>Non-Lead</v>
      </c>
      <c r="R4696" s="70" t="s">
        <v>51</v>
      </c>
      <c r="S4696" s="70" t="s">
        <v>51</v>
      </c>
      <c r="T4696" s="70"/>
      <c r="U4696" s="71" t="s">
        <v>53</v>
      </c>
      <c r="V4696" s="71" t="s">
        <v>51</v>
      </c>
      <c r="W4696" s="71" t="s">
        <v>51</v>
      </c>
      <c r="X4696" s="71" t="s">
        <v>51</v>
      </c>
      <c r="Y4696" s="72" t="str">
        <f>IF((OR((AND('[1]PWS Information'!$E$10="CWS",U4696="Single Family Residence",Q4696="Lead")),
(AND('[1]PWS Information'!$E$10="CWS",U4696="Multiple Family Residence",'[1]PWS Information'!$E$11="Yes",Q4696="Lead")),
(AND('[1]PWS Information'!$E$10="NTNC",Q4696="Lead")))),"Tier 1",
IF((OR((AND('[1]PWS Information'!$E$10="CWS",U4696="Multiple Family Residence",'[1]PWS Information'!$E$11="No",Q4696="Lead")),
(AND('[1]PWS Information'!$E$10="CWS",U4696="Other",Q4696="Lead")),
(AND('[1]PWS Information'!$E$10="CWS",U4696="Building",Q4696="Lead")))),"Tier 2",
IF((OR((AND('[1]PWS Information'!$E$10="CWS",U4696="Single Family Residence",Q4696="Galvanized Requiring Replacement")),
(AND('[1]PWS Information'!$E$10="CWS",U4696="Single Family Residence",Q4696="Galvanized Requiring Replacement",R4696="Yes")),
(AND('[1]PWS Information'!$E$10="NTNC",Q4696="Galvanized Requiring Replacement")),
(AND('[1]PWS Information'!$E$10="NTNC",U4696="Single Family Residence",R4696="Yes")))),"Tier 3",
IF((OR((AND('[1]PWS Information'!$E$10="CWS",U4696="Single Family Residence",S4696="Yes",Q4696="Non-Lead", J4696="Non-Lead - Copper",L4696="Before 1989")),
(AND('[1]PWS Information'!$E$10="CWS",U4696="Single Family Residence",S4696="Yes",Q4696="Non-Lead", N4696="Non-Lead - Copper",O4696="Before 1989")))),"Tier 4",
IF((OR((AND('[1]PWS Information'!$E$10="NTNC",Q4696="Non-Lead")),
(AND('[1]PWS Information'!$E$10="CWS",Q4696="Non-Lead",S4696="")),
(AND('[1]PWS Information'!$E$10="CWS",Q4696="Non-Lead",S4696="No")),
(AND('[1]PWS Information'!$E$10="CWS",Q4696="Non-Lead",S4696="Don't Know")),
(AND('[1]PWS Information'!$E$10="CWS",Q4696="Non-Lead", J4696="Non-Lead - Copper", S4696="Yes", L4696="Between 1989 and 2014")),
(AND('[1]PWS Information'!$E$10="CWS",Q4696="Non-Lead", J4696="Non-Lead - Copper", S4696="Yes", L4696="After 2014")),
(AND('[1]PWS Information'!$E$10="CWS",Q4696="Non-Lead", J4696="Non-Lead - Copper", S4696="Yes", L4696="Unknown")),
(AND('[1]PWS Information'!$E$10="CWS",Q4696="Non-Lead", N4696="Non-Lead - Copper", S4696="Yes", O4696="Between 1989 and 2014")),
(AND('[1]PWS Information'!$E$10="CWS",Q4696="Non-Lead", N4696="Non-Lead - Copper", S4696="Yes", O4696="After 2014")),
(AND('[1]PWS Information'!$E$10="CWS",Q4696="Non-Lead", N4696="Non-Lead - Copper", S4696="Yes", O4696="Unknown")),
(AND('[1]PWS Information'!$E$10="CWS",Q4696="Unknown")),
(AND('[1]PWS Information'!$E$10="NTNC",Q4696="Unknown")))),"Tier 5",
"")))))</f>
        <v>Tier 5</v>
      </c>
      <c r="Z4696" s="71"/>
      <c r="AA4696" s="71"/>
    </row>
    <row r="4697" spans="1:27" ht="86.4" x14ac:dyDescent="0.3">
      <c r="A4697" s="1"/>
      <c r="B4697" s="70">
        <v>1505042</v>
      </c>
      <c r="C4697" s="60">
        <v>140</v>
      </c>
      <c r="D4697" s="61" t="s">
        <v>1657</v>
      </c>
      <c r="E4697" s="61" t="s">
        <v>49</v>
      </c>
      <c r="F4697" s="61">
        <v>78640</v>
      </c>
      <c r="G4697" s="62" t="s">
        <v>1658</v>
      </c>
      <c r="H4697" s="63">
        <v>29.964778899999999</v>
      </c>
      <c r="I4697" s="64">
        <v>-97.842448599999997</v>
      </c>
      <c r="J4697" s="65" t="s">
        <v>50</v>
      </c>
      <c r="K4697" s="66" t="s">
        <v>51</v>
      </c>
      <c r="L4697" s="62" t="s">
        <v>58</v>
      </c>
      <c r="M4697" s="69"/>
      <c r="N4697" s="65" t="s">
        <v>50</v>
      </c>
      <c r="O4697" s="66" t="s">
        <v>58</v>
      </c>
      <c r="P4697" s="69"/>
      <c r="Q4697" s="55" t="str">
        <f t="shared" si="73"/>
        <v>Non-Lead</v>
      </c>
      <c r="R4697" s="70" t="s">
        <v>51</v>
      </c>
      <c r="S4697" s="70" t="s">
        <v>51</v>
      </c>
      <c r="T4697" s="70"/>
      <c r="U4697" s="71" t="s">
        <v>53</v>
      </c>
      <c r="V4697" s="71" t="s">
        <v>51</v>
      </c>
      <c r="W4697" s="71" t="s">
        <v>51</v>
      </c>
      <c r="X4697" s="71" t="s">
        <v>51</v>
      </c>
      <c r="Y4697" s="72" t="str">
        <f>IF((OR((AND('[1]PWS Information'!$E$10="CWS",U4697="Single Family Residence",Q4697="Lead")),
(AND('[1]PWS Information'!$E$10="CWS",U4697="Multiple Family Residence",'[1]PWS Information'!$E$11="Yes",Q4697="Lead")),
(AND('[1]PWS Information'!$E$10="NTNC",Q4697="Lead")))),"Tier 1",
IF((OR((AND('[1]PWS Information'!$E$10="CWS",U4697="Multiple Family Residence",'[1]PWS Information'!$E$11="No",Q4697="Lead")),
(AND('[1]PWS Information'!$E$10="CWS",U4697="Other",Q4697="Lead")),
(AND('[1]PWS Information'!$E$10="CWS",U4697="Building",Q4697="Lead")))),"Tier 2",
IF((OR((AND('[1]PWS Information'!$E$10="CWS",U4697="Single Family Residence",Q4697="Galvanized Requiring Replacement")),
(AND('[1]PWS Information'!$E$10="CWS",U4697="Single Family Residence",Q4697="Galvanized Requiring Replacement",R4697="Yes")),
(AND('[1]PWS Information'!$E$10="NTNC",Q4697="Galvanized Requiring Replacement")),
(AND('[1]PWS Information'!$E$10="NTNC",U4697="Single Family Residence",R4697="Yes")))),"Tier 3",
IF((OR((AND('[1]PWS Information'!$E$10="CWS",U4697="Single Family Residence",S4697="Yes",Q4697="Non-Lead", J4697="Non-Lead - Copper",L4697="Before 1989")),
(AND('[1]PWS Information'!$E$10="CWS",U4697="Single Family Residence",S4697="Yes",Q4697="Non-Lead", N4697="Non-Lead - Copper",O4697="Before 1989")))),"Tier 4",
IF((OR((AND('[1]PWS Information'!$E$10="NTNC",Q4697="Non-Lead")),
(AND('[1]PWS Information'!$E$10="CWS",Q4697="Non-Lead",S4697="")),
(AND('[1]PWS Information'!$E$10="CWS",Q4697="Non-Lead",S4697="No")),
(AND('[1]PWS Information'!$E$10="CWS",Q4697="Non-Lead",S4697="Don't Know")),
(AND('[1]PWS Information'!$E$10="CWS",Q4697="Non-Lead", J4697="Non-Lead - Copper", S4697="Yes", L4697="Between 1989 and 2014")),
(AND('[1]PWS Information'!$E$10="CWS",Q4697="Non-Lead", J4697="Non-Lead - Copper", S4697="Yes", L4697="After 2014")),
(AND('[1]PWS Information'!$E$10="CWS",Q4697="Non-Lead", J4697="Non-Lead - Copper", S4697="Yes", L4697="Unknown")),
(AND('[1]PWS Information'!$E$10="CWS",Q4697="Non-Lead", N4697="Non-Lead - Copper", S4697="Yes", O4697="Between 1989 and 2014")),
(AND('[1]PWS Information'!$E$10="CWS",Q4697="Non-Lead", N4697="Non-Lead - Copper", S4697="Yes", O4697="After 2014")),
(AND('[1]PWS Information'!$E$10="CWS",Q4697="Non-Lead", N4697="Non-Lead - Copper", S4697="Yes", O4697="Unknown")),
(AND('[1]PWS Information'!$E$10="CWS",Q4697="Unknown")),
(AND('[1]PWS Information'!$E$10="NTNC",Q4697="Unknown")))),"Tier 5",
"")))))</f>
        <v>Tier 5</v>
      </c>
      <c r="Z4697" s="71"/>
      <c r="AA4697" s="71"/>
    </row>
    <row r="4698" spans="1:27" ht="57.6" x14ac:dyDescent="0.3">
      <c r="A4698" s="17"/>
      <c r="B4698" s="70">
        <v>10075405</v>
      </c>
      <c r="C4698" s="60">
        <v>120</v>
      </c>
      <c r="D4698" s="61" t="s">
        <v>1659</v>
      </c>
      <c r="E4698" s="61" t="s">
        <v>49</v>
      </c>
      <c r="F4698" s="61">
        <v>78640</v>
      </c>
      <c r="G4698" s="62" t="s">
        <v>1462</v>
      </c>
      <c r="H4698" s="63">
        <v>29.963262799999999</v>
      </c>
      <c r="I4698" s="64">
        <v>-97.843846999999997</v>
      </c>
      <c r="J4698" s="65" t="s">
        <v>50</v>
      </c>
      <c r="K4698" s="66" t="s">
        <v>51</v>
      </c>
      <c r="L4698" s="62" t="s">
        <v>58</v>
      </c>
      <c r="M4698" s="69"/>
      <c r="N4698" s="65" t="s">
        <v>50</v>
      </c>
      <c r="O4698" s="66" t="s">
        <v>58</v>
      </c>
      <c r="P4698" s="69"/>
      <c r="Q4698" s="55" t="str">
        <f t="shared" si="73"/>
        <v>Non-Lead</v>
      </c>
      <c r="R4698" s="70" t="s">
        <v>51</v>
      </c>
      <c r="S4698" s="70" t="s">
        <v>51</v>
      </c>
      <c r="T4698" s="70"/>
      <c r="U4698" s="71" t="s">
        <v>53</v>
      </c>
      <c r="V4698" s="71" t="s">
        <v>51</v>
      </c>
      <c r="W4698" s="71" t="s">
        <v>51</v>
      </c>
      <c r="X4698" s="71" t="s">
        <v>51</v>
      </c>
      <c r="Y4698" s="72" t="str">
        <f>IF((OR((AND('[1]PWS Information'!$E$10="CWS",U4698="Single Family Residence",Q4698="Lead")),
(AND('[1]PWS Information'!$E$10="CWS",U4698="Multiple Family Residence",'[1]PWS Information'!$E$11="Yes",Q4698="Lead")),
(AND('[1]PWS Information'!$E$10="NTNC",Q4698="Lead")))),"Tier 1",
IF((OR((AND('[1]PWS Information'!$E$10="CWS",U4698="Multiple Family Residence",'[1]PWS Information'!$E$11="No",Q4698="Lead")),
(AND('[1]PWS Information'!$E$10="CWS",U4698="Other",Q4698="Lead")),
(AND('[1]PWS Information'!$E$10="CWS",U4698="Building",Q4698="Lead")))),"Tier 2",
IF((OR((AND('[1]PWS Information'!$E$10="CWS",U4698="Single Family Residence",Q4698="Galvanized Requiring Replacement")),
(AND('[1]PWS Information'!$E$10="CWS",U4698="Single Family Residence",Q4698="Galvanized Requiring Replacement",R4698="Yes")),
(AND('[1]PWS Information'!$E$10="NTNC",Q4698="Galvanized Requiring Replacement")),
(AND('[1]PWS Information'!$E$10="NTNC",U4698="Single Family Residence",R4698="Yes")))),"Tier 3",
IF((OR((AND('[1]PWS Information'!$E$10="CWS",U4698="Single Family Residence",S4698="Yes",Q4698="Non-Lead", J4698="Non-Lead - Copper",L4698="Before 1989")),
(AND('[1]PWS Information'!$E$10="CWS",U4698="Single Family Residence",S4698="Yes",Q4698="Non-Lead", N4698="Non-Lead - Copper",O4698="Before 1989")))),"Tier 4",
IF((OR((AND('[1]PWS Information'!$E$10="NTNC",Q4698="Non-Lead")),
(AND('[1]PWS Information'!$E$10="CWS",Q4698="Non-Lead",S4698="")),
(AND('[1]PWS Information'!$E$10="CWS",Q4698="Non-Lead",S4698="No")),
(AND('[1]PWS Information'!$E$10="CWS",Q4698="Non-Lead",S4698="Don't Know")),
(AND('[1]PWS Information'!$E$10="CWS",Q4698="Non-Lead", J4698="Non-Lead - Copper", S4698="Yes", L4698="Between 1989 and 2014")),
(AND('[1]PWS Information'!$E$10="CWS",Q4698="Non-Lead", J4698="Non-Lead - Copper", S4698="Yes", L4698="After 2014")),
(AND('[1]PWS Information'!$E$10="CWS",Q4698="Non-Lead", J4698="Non-Lead - Copper", S4698="Yes", L4698="Unknown")),
(AND('[1]PWS Information'!$E$10="CWS",Q4698="Non-Lead", N4698="Non-Lead - Copper", S4698="Yes", O4698="Between 1989 and 2014")),
(AND('[1]PWS Information'!$E$10="CWS",Q4698="Non-Lead", N4698="Non-Lead - Copper", S4698="Yes", O4698="After 2014")),
(AND('[1]PWS Information'!$E$10="CWS",Q4698="Non-Lead", N4698="Non-Lead - Copper", S4698="Yes", O4698="Unknown")),
(AND('[1]PWS Information'!$E$10="CWS",Q4698="Unknown")),
(AND('[1]PWS Information'!$E$10="NTNC",Q4698="Unknown")))),"Tier 5",
"")))))</f>
        <v>Tier 5</v>
      </c>
      <c r="Z4698" s="71"/>
      <c r="AA4698" s="71"/>
    </row>
    <row r="4699" spans="1:27" ht="57.6" x14ac:dyDescent="0.3">
      <c r="A4699" s="1"/>
      <c r="B4699" s="70">
        <v>10125858</v>
      </c>
      <c r="C4699" s="60">
        <v>121</v>
      </c>
      <c r="D4699" s="61" t="s">
        <v>1659</v>
      </c>
      <c r="E4699" s="61" t="s">
        <v>49</v>
      </c>
      <c r="F4699" s="61">
        <v>78640</v>
      </c>
      <c r="G4699" s="62" t="s">
        <v>1462</v>
      </c>
      <c r="H4699" s="63">
        <v>29.963169799999999</v>
      </c>
      <c r="I4699" s="64">
        <v>-97.843689999999995</v>
      </c>
      <c r="J4699" s="65" t="s">
        <v>50</v>
      </c>
      <c r="K4699" s="66" t="s">
        <v>51</v>
      </c>
      <c r="L4699" s="62" t="s">
        <v>58</v>
      </c>
      <c r="M4699" s="69"/>
      <c r="N4699" s="65" t="s">
        <v>50</v>
      </c>
      <c r="O4699" s="66" t="s">
        <v>58</v>
      </c>
      <c r="P4699" s="69"/>
      <c r="Q4699" s="55" t="str">
        <f t="shared" si="73"/>
        <v>Non-Lead</v>
      </c>
      <c r="R4699" s="70" t="s">
        <v>51</v>
      </c>
      <c r="S4699" s="70" t="s">
        <v>51</v>
      </c>
      <c r="T4699" s="70"/>
      <c r="U4699" s="71" t="s">
        <v>53</v>
      </c>
      <c r="V4699" s="71" t="s">
        <v>51</v>
      </c>
      <c r="W4699" s="71" t="s">
        <v>51</v>
      </c>
      <c r="X4699" s="71" t="s">
        <v>51</v>
      </c>
      <c r="Y4699" s="72" t="str">
        <f>IF((OR((AND('[1]PWS Information'!$E$10="CWS",U4699="Single Family Residence",Q4699="Lead")),
(AND('[1]PWS Information'!$E$10="CWS",U4699="Multiple Family Residence",'[1]PWS Information'!$E$11="Yes",Q4699="Lead")),
(AND('[1]PWS Information'!$E$10="NTNC",Q4699="Lead")))),"Tier 1",
IF((OR((AND('[1]PWS Information'!$E$10="CWS",U4699="Multiple Family Residence",'[1]PWS Information'!$E$11="No",Q4699="Lead")),
(AND('[1]PWS Information'!$E$10="CWS",U4699="Other",Q4699="Lead")),
(AND('[1]PWS Information'!$E$10="CWS",U4699="Building",Q4699="Lead")))),"Tier 2",
IF((OR((AND('[1]PWS Information'!$E$10="CWS",U4699="Single Family Residence",Q4699="Galvanized Requiring Replacement")),
(AND('[1]PWS Information'!$E$10="CWS",U4699="Single Family Residence",Q4699="Galvanized Requiring Replacement",R4699="Yes")),
(AND('[1]PWS Information'!$E$10="NTNC",Q4699="Galvanized Requiring Replacement")),
(AND('[1]PWS Information'!$E$10="NTNC",U4699="Single Family Residence",R4699="Yes")))),"Tier 3",
IF((OR((AND('[1]PWS Information'!$E$10="CWS",U4699="Single Family Residence",S4699="Yes",Q4699="Non-Lead", J4699="Non-Lead - Copper",L4699="Before 1989")),
(AND('[1]PWS Information'!$E$10="CWS",U4699="Single Family Residence",S4699="Yes",Q4699="Non-Lead", N4699="Non-Lead - Copper",O4699="Before 1989")))),"Tier 4",
IF((OR((AND('[1]PWS Information'!$E$10="NTNC",Q4699="Non-Lead")),
(AND('[1]PWS Information'!$E$10="CWS",Q4699="Non-Lead",S4699="")),
(AND('[1]PWS Information'!$E$10="CWS",Q4699="Non-Lead",S4699="No")),
(AND('[1]PWS Information'!$E$10="CWS",Q4699="Non-Lead",S4699="Don't Know")),
(AND('[1]PWS Information'!$E$10="CWS",Q4699="Non-Lead", J4699="Non-Lead - Copper", S4699="Yes", L4699="Between 1989 and 2014")),
(AND('[1]PWS Information'!$E$10="CWS",Q4699="Non-Lead", J4699="Non-Lead - Copper", S4699="Yes", L4699="After 2014")),
(AND('[1]PWS Information'!$E$10="CWS",Q4699="Non-Lead", J4699="Non-Lead - Copper", S4699="Yes", L4699="Unknown")),
(AND('[1]PWS Information'!$E$10="CWS",Q4699="Non-Lead", N4699="Non-Lead - Copper", S4699="Yes", O4699="Between 1989 and 2014")),
(AND('[1]PWS Information'!$E$10="CWS",Q4699="Non-Lead", N4699="Non-Lead - Copper", S4699="Yes", O4699="After 2014")),
(AND('[1]PWS Information'!$E$10="CWS",Q4699="Non-Lead", N4699="Non-Lead - Copper", S4699="Yes", O4699="Unknown")),
(AND('[1]PWS Information'!$E$10="CWS",Q4699="Unknown")),
(AND('[1]PWS Information'!$E$10="NTNC",Q4699="Unknown")))),"Tier 5",
"")))))</f>
        <v>Tier 5</v>
      </c>
      <c r="Z4699" s="71"/>
      <c r="AA4699" s="71"/>
    </row>
    <row r="4700" spans="1:27" ht="57.6" x14ac:dyDescent="0.3">
      <c r="A4700" s="1"/>
      <c r="B4700" s="70">
        <v>10119477</v>
      </c>
      <c r="C4700" s="60">
        <v>130</v>
      </c>
      <c r="D4700" s="61" t="s">
        <v>1659</v>
      </c>
      <c r="E4700" s="61" t="s">
        <v>49</v>
      </c>
      <c r="F4700" s="61">
        <v>78640</v>
      </c>
      <c r="G4700" s="62" t="s">
        <v>1462</v>
      </c>
      <c r="H4700" s="63">
        <v>29.963243800000001</v>
      </c>
      <c r="I4700" s="64">
        <v>-97.843862000000001</v>
      </c>
      <c r="J4700" s="65" t="s">
        <v>50</v>
      </c>
      <c r="K4700" s="66" t="s">
        <v>51</v>
      </c>
      <c r="L4700" s="62" t="s">
        <v>58</v>
      </c>
      <c r="M4700" s="69"/>
      <c r="N4700" s="65" t="s">
        <v>50</v>
      </c>
      <c r="O4700" s="66" t="s">
        <v>58</v>
      </c>
      <c r="P4700" s="69"/>
      <c r="Q4700" s="55" t="str">
        <f t="shared" si="73"/>
        <v>Non-Lead</v>
      </c>
      <c r="R4700" s="70" t="s">
        <v>51</v>
      </c>
      <c r="S4700" s="70" t="s">
        <v>51</v>
      </c>
      <c r="T4700" s="70"/>
      <c r="U4700" s="71" t="s">
        <v>53</v>
      </c>
      <c r="V4700" s="71" t="s">
        <v>51</v>
      </c>
      <c r="W4700" s="71" t="s">
        <v>51</v>
      </c>
      <c r="X4700" s="71" t="s">
        <v>51</v>
      </c>
      <c r="Y4700" s="72" t="str">
        <f>IF((OR((AND('[1]PWS Information'!$E$10="CWS",U4700="Single Family Residence",Q4700="Lead")),
(AND('[1]PWS Information'!$E$10="CWS",U4700="Multiple Family Residence",'[1]PWS Information'!$E$11="Yes",Q4700="Lead")),
(AND('[1]PWS Information'!$E$10="NTNC",Q4700="Lead")))),"Tier 1",
IF((OR((AND('[1]PWS Information'!$E$10="CWS",U4700="Multiple Family Residence",'[1]PWS Information'!$E$11="No",Q4700="Lead")),
(AND('[1]PWS Information'!$E$10="CWS",U4700="Other",Q4700="Lead")),
(AND('[1]PWS Information'!$E$10="CWS",U4700="Building",Q4700="Lead")))),"Tier 2",
IF((OR((AND('[1]PWS Information'!$E$10="CWS",U4700="Single Family Residence",Q4700="Galvanized Requiring Replacement")),
(AND('[1]PWS Information'!$E$10="CWS",U4700="Single Family Residence",Q4700="Galvanized Requiring Replacement",R4700="Yes")),
(AND('[1]PWS Information'!$E$10="NTNC",Q4700="Galvanized Requiring Replacement")),
(AND('[1]PWS Information'!$E$10="NTNC",U4700="Single Family Residence",R4700="Yes")))),"Tier 3",
IF((OR((AND('[1]PWS Information'!$E$10="CWS",U4700="Single Family Residence",S4700="Yes",Q4700="Non-Lead", J4700="Non-Lead - Copper",L4700="Before 1989")),
(AND('[1]PWS Information'!$E$10="CWS",U4700="Single Family Residence",S4700="Yes",Q4700="Non-Lead", N4700="Non-Lead - Copper",O4700="Before 1989")))),"Tier 4",
IF((OR((AND('[1]PWS Information'!$E$10="NTNC",Q4700="Non-Lead")),
(AND('[1]PWS Information'!$E$10="CWS",Q4700="Non-Lead",S4700="")),
(AND('[1]PWS Information'!$E$10="CWS",Q4700="Non-Lead",S4700="No")),
(AND('[1]PWS Information'!$E$10="CWS",Q4700="Non-Lead",S4700="Don't Know")),
(AND('[1]PWS Information'!$E$10="CWS",Q4700="Non-Lead", J4700="Non-Lead - Copper", S4700="Yes", L4700="Between 1989 and 2014")),
(AND('[1]PWS Information'!$E$10="CWS",Q4700="Non-Lead", J4700="Non-Lead - Copper", S4700="Yes", L4700="After 2014")),
(AND('[1]PWS Information'!$E$10="CWS",Q4700="Non-Lead", J4700="Non-Lead - Copper", S4700="Yes", L4700="Unknown")),
(AND('[1]PWS Information'!$E$10="CWS",Q4700="Non-Lead", N4700="Non-Lead - Copper", S4700="Yes", O4700="Between 1989 and 2014")),
(AND('[1]PWS Information'!$E$10="CWS",Q4700="Non-Lead", N4700="Non-Lead - Copper", S4700="Yes", O4700="After 2014")),
(AND('[1]PWS Information'!$E$10="CWS",Q4700="Non-Lead", N4700="Non-Lead - Copper", S4700="Yes", O4700="Unknown")),
(AND('[1]PWS Information'!$E$10="CWS",Q4700="Unknown")),
(AND('[1]PWS Information'!$E$10="NTNC",Q4700="Unknown")))),"Tier 5",
"")))))</f>
        <v>Tier 5</v>
      </c>
      <c r="Z4700" s="71"/>
      <c r="AA4700" s="71"/>
    </row>
    <row r="4701" spans="1:27" ht="57.6" x14ac:dyDescent="0.3">
      <c r="A4701" s="1"/>
      <c r="B4701" s="70">
        <v>10091489</v>
      </c>
      <c r="C4701" s="60">
        <v>131</v>
      </c>
      <c r="D4701" s="61" t="s">
        <v>1659</v>
      </c>
      <c r="E4701" s="61" t="s">
        <v>49</v>
      </c>
      <c r="F4701" s="61">
        <v>78640</v>
      </c>
      <c r="G4701" s="62" t="s">
        <v>1462</v>
      </c>
      <c r="H4701" s="63">
        <v>29.963150800000001</v>
      </c>
      <c r="I4701" s="64">
        <v>-97.843705</v>
      </c>
      <c r="J4701" s="65" t="s">
        <v>50</v>
      </c>
      <c r="K4701" s="66" t="s">
        <v>51</v>
      </c>
      <c r="L4701" s="62" t="s">
        <v>58</v>
      </c>
      <c r="M4701" s="69"/>
      <c r="N4701" s="65" t="s">
        <v>50</v>
      </c>
      <c r="O4701" s="66" t="s">
        <v>58</v>
      </c>
      <c r="P4701" s="69"/>
      <c r="Q4701" s="55" t="str">
        <f t="shared" si="73"/>
        <v>Non-Lead</v>
      </c>
      <c r="R4701" s="70" t="s">
        <v>51</v>
      </c>
      <c r="S4701" s="70" t="s">
        <v>51</v>
      </c>
      <c r="T4701" s="70"/>
      <c r="U4701" s="71" t="s">
        <v>53</v>
      </c>
      <c r="V4701" s="71" t="s">
        <v>51</v>
      </c>
      <c r="W4701" s="71" t="s">
        <v>51</v>
      </c>
      <c r="X4701" s="71" t="s">
        <v>51</v>
      </c>
      <c r="Y4701" s="72" t="str">
        <f>IF((OR((AND('[1]PWS Information'!$E$10="CWS",U4701="Single Family Residence",Q4701="Lead")),
(AND('[1]PWS Information'!$E$10="CWS",U4701="Multiple Family Residence",'[1]PWS Information'!$E$11="Yes",Q4701="Lead")),
(AND('[1]PWS Information'!$E$10="NTNC",Q4701="Lead")))),"Tier 1",
IF((OR((AND('[1]PWS Information'!$E$10="CWS",U4701="Multiple Family Residence",'[1]PWS Information'!$E$11="No",Q4701="Lead")),
(AND('[1]PWS Information'!$E$10="CWS",U4701="Other",Q4701="Lead")),
(AND('[1]PWS Information'!$E$10="CWS",U4701="Building",Q4701="Lead")))),"Tier 2",
IF((OR((AND('[1]PWS Information'!$E$10="CWS",U4701="Single Family Residence",Q4701="Galvanized Requiring Replacement")),
(AND('[1]PWS Information'!$E$10="CWS",U4701="Single Family Residence",Q4701="Galvanized Requiring Replacement",R4701="Yes")),
(AND('[1]PWS Information'!$E$10="NTNC",Q4701="Galvanized Requiring Replacement")),
(AND('[1]PWS Information'!$E$10="NTNC",U4701="Single Family Residence",R4701="Yes")))),"Tier 3",
IF((OR((AND('[1]PWS Information'!$E$10="CWS",U4701="Single Family Residence",S4701="Yes",Q4701="Non-Lead", J4701="Non-Lead - Copper",L4701="Before 1989")),
(AND('[1]PWS Information'!$E$10="CWS",U4701="Single Family Residence",S4701="Yes",Q4701="Non-Lead", N4701="Non-Lead - Copper",O4701="Before 1989")))),"Tier 4",
IF((OR((AND('[1]PWS Information'!$E$10="NTNC",Q4701="Non-Lead")),
(AND('[1]PWS Information'!$E$10="CWS",Q4701="Non-Lead",S4701="")),
(AND('[1]PWS Information'!$E$10="CWS",Q4701="Non-Lead",S4701="No")),
(AND('[1]PWS Information'!$E$10="CWS",Q4701="Non-Lead",S4701="Don't Know")),
(AND('[1]PWS Information'!$E$10="CWS",Q4701="Non-Lead", J4701="Non-Lead - Copper", S4701="Yes", L4701="Between 1989 and 2014")),
(AND('[1]PWS Information'!$E$10="CWS",Q4701="Non-Lead", J4701="Non-Lead - Copper", S4701="Yes", L4701="After 2014")),
(AND('[1]PWS Information'!$E$10="CWS",Q4701="Non-Lead", J4701="Non-Lead - Copper", S4701="Yes", L4701="Unknown")),
(AND('[1]PWS Information'!$E$10="CWS",Q4701="Non-Lead", N4701="Non-Lead - Copper", S4701="Yes", O4701="Between 1989 and 2014")),
(AND('[1]PWS Information'!$E$10="CWS",Q4701="Non-Lead", N4701="Non-Lead - Copper", S4701="Yes", O4701="After 2014")),
(AND('[1]PWS Information'!$E$10="CWS",Q4701="Non-Lead", N4701="Non-Lead - Copper", S4701="Yes", O4701="Unknown")),
(AND('[1]PWS Information'!$E$10="CWS",Q4701="Unknown")),
(AND('[1]PWS Information'!$E$10="NTNC",Q4701="Unknown")))),"Tier 5",
"")))))</f>
        <v>Tier 5</v>
      </c>
      <c r="Z4701" s="71"/>
      <c r="AA4701" s="71"/>
    </row>
    <row r="4702" spans="1:27" ht="57.6" x14ac:dyDescent="0.3">
      <c r="A4702" s="17"/>
      <c r="B4702" s="70">
        <v>10556901</v>
      </c>
      <c r="C4702" s="60">
        <v>100</v>
      </c>
      <c r="D4702" s="61" t="s">
        <v>1660</v>
      </c>
      <c r="E4702" s="61" t="s">
        <v>49</v>
      </c>
      <c r="F4702" s="61">
        <v>78640</v>
      </c>
      <c r="G4702" s="62" t="s">
        <v>1462</v>
      </c>
      <c r="H4702" s="63">
        <v>29.962738999999999</v>
      </c>
      <c r="I4702" s="64">
        <v>-97.845258999999999</v>
      </c>
      <c r="J4702" s="65" t="s">
        <v>50</v>
      </c>
      <c r="K4702" s="66" t="s">
        <v>51</v>
      </c>
      <c r="L4702" s="62" t="s">
        <v>58</v>
      </c>
      <c r="M4702" s="69"/>
      <c r="N4702" s="65" t="s">
        <v>50</v>
      </c>
      <c r="O4702" s="66" t="s">
        <v>58</v>
      </c>
      <c r="P4702" s="69"/>
      <c r="Q4702" s="55" t="str">
        <f t="shared" si="73"/>
        <v>Non-Lead</v>
      </c>
      <c r="R4702" s="70" t="s">
        <v>51</v>
      </c>
      <c r="S4702" s="70" t="s">
        <v>51</v>
      </c>
      <c r="T4702" s="70"/>
      <c r="U4702" s="71" t="s">
        <v>53</v>
      </c>
      <c r="V4702" s="71" t="s">
        <v>51</v>
      </c>
      <c r="W4702" s="71" t="s">
        <v>51</v>
      </c>
      <c r="X4702" s="71" t="s">
        <v>51</v>
      </c>
      <c r="Y4702" s="72" t="str">
        <f>IF((OR((AND('[1]PWS Information'!$E$10="CWS",U4702="Single Family Residence",Q4702="Lead")),
(AND('[1]PWS Information'!$E$10="CWS",U4702="Multiple Family Residence",'[1]PWS Information'!$E$11="Yes",Q4702="Lead")),
(AND('[1]PWS Information'!$E$10="NTNC",Q4702="Lead")))),"Tier 1",
IF((OR((AND('[1]PWS Information'!$E$10="CWS",U4702="Multiple Family Residence",'[1]PWS Information'!$E$11="No",Q4702="Lead")),
(AND('[1]PWS Information'!$E$10="CWS",U4702="Other",Q4702="Lead")),
(AND('[1]PWS Information'!$E$10="CWS",U4702="Building",Q4702="Lead")))),"Tier 2",
IF((OR((AND('[1]PWS Information'!$E$10="CWS",U4702="Single Family Residence",Q4702="Galvanized Requiring Replacement")),
(AND('[1]PWS Information'!$E$10="CWS",U4702="Single Family Residence",Q4702="Galvanized Requiring Replacement",R4702="Yes")),
(AND('[1]PWS Information'!$E$10="NTNC",Q4702="Galvanized Requiring Replacement")),
(AND('[1]PWS Information'!$E$10="NTNC",U4702="Single Family Residence",R4702="Yes")))),"Tier 3",
IF((OR((AND('[1]PWS Information'!$E$10="CWS",U4702="Single Family Residence",S4702="Yes",Q4702="Non-Lead", J4702="Non-Lead - Copper",L4702="Before 1989")),
(AND('[1]PWS Information'!$E$10="CWS",U4702="Single Family Residence",S4702="Yes",Q4702="Non-Lead", N4702="Non-Lead - Copper",O4702="Before 1989")))),"Tier 4",
IF((OR((AND('[1]PWS Information'!$E$10="NTNC",Q4702="Non-Lead")),
(AND('[1]PWS Information'!$E$10="CWS",Q4702="Non-Lead",S4702="")),
(AND('[1]PWS Information'!$E$10="CWS",Q4702="Non-Lead",S4702="No")),
(AND('[1]PWS Information'!$E$10="CWS",Q4702="Non-Lead",S4702="Don't Know")),
(AND('[1]PWS Information'!$E$10="CWS",Q4702="Non-Lead", J4702="Non-Lead - Copper", S4702="Yes", L4702="Between 1989 and 2014")),
(AND('[1]PWS Information'!$E$10="CWS",Q4702="Non-Lead", J4702="Non-Lead - Copper", S4702="Yes", L4702="After 2014")),
(AND('[1]PWS Information'!$E$10="CWS",Q4702="Non-Lead", J4702="Non-Lead - Copper", S4702="Yes", L4702="Unknown")),
(AND('[1]PWS Information'!$E$10="CWS",Q4702="Non-Lead", N4702="Non-Lead - Copper", S4702="Yes", O4702="Between 1989 and 2014")),
(AND('[1]PWS Information'!$E$10="CWS",Q4702="Non-Lead", N4702="Non-Lead - Copper", S4702="Yes", O4702="After 2014")),
(AND('[1]PWS Information'!$E$10="CWS",Q4702="Non-Lead", N4702="Non-Lead - Copper", S4702="Yes", O4702="Unknown")),
(AND('[1]PWS Information'!$E$10="CWS",Q4702="Unknown")),
(AND('[1]PWS Information'!$E$10="NTNC",Q4702="Unknown")))),"Tier 5",
"")))))</f>
        <v>Tier 5</v>
      </c>
      <c r="Z4702" s="71"/>
      <c r="AA4702" s="71"/>
    </row>
    <row r="4703" spans="1:27" ht="57.6" x14ac:dyDescent="0.3">
      <c r="A4703" s="1"/>
      <c r="B4703" s="70">
        <v>12086979</v>
      </c>
      <c r="C4703" s="60">
        <v>112</v>
      </c>
      <c r="D4703" s="61" t="s">
        <v>1660</v>
      </c>
      <c r="E4703" s="61" t="s">
        <v>49</v>
      </c>
      <c r="F4703" s="61">
        <v>78640</v>
      </c>
      <c r="G4703" s="62" t="s">
        <v>1462</v>
      </c>
      <c r="H4703" s="63">
        <v>29.962689000000001</v>
      </c>
      <c r="I4703" s="64">
        <v>-97.845179900000005</v>
      </c>
      <c r="J4703" s="65" t="s">
        <v>50</v>
      </c>
      <c r="K4703" s="66" t="s">
        <v>51</v>
      </c>
      <c r="L4703" s="62" t="s">
        <v>58</v>
      </c>
      <c r="M4703" s="69"/>
      <c r="N4703" s="65" t="s">
        <v>50</v>
      </c>
      <c r="O4703" s="66" t="s">
        <v>58</v>
      </c>
      <c r="P4703" s="69"/>
      <c r="Q4703" s="55" t="str">
        <f t="shared" si="73"/>
        <v>Non-Lead</v>
      </c>
      <c r="R4703" s="70" t="s">
        <v>51</v>
      </c>
      <c r="S4703" s="70" t="s">
        <v>51</v>
      </c>
      <c r="T4703" s="70"/>
      <c r="U4703" s="71" t="s">
        <v>53</v>
      </c>
      <c r="V4703" s="71" t="s">
        <v>51</v>
      </c>
      <c r="W4703" s="71" t="s">
        <v>51</v>
      </c>
      <c r="X4703" s="71" t="s">
        <v>51</v>
      </c>
      <c r="Y4703" s="72" t="str">
        <f>IF((OR((AND('[1]PWS Information'!$E$10="CWS",U4703="Single Family Residence",Q4703="Lead")),
(AND('[1]PWS Information'!$E$10="CWS",U4703="Multiple Family Residence",'[1]PWS Information'!$E$11="Yes",Q4703="Lead")),
(AND('[1]PWS Information'!$E$10="NTNC",Q4703="Lead")))),"Tier 1",
IF((OR((AND('[1]PWS Information'!$E$10="CWS",U4703="Multiple Family Residence",'[1]PWS Information'!$E$11="No",Q4703="Lead")),
(AND('[1]PWS Information'!$E$10="CWS",U4703="Other",Q4703="Lead")),
(AND('[1]PWS Information'!$E$10="CWS",U4703="Building",Q4703="Lead")))),"Tier 2",
IF((OR((AND('[1]PWS Information'!$E$10="CWS",U4703="Single Family Residence",Q4703="Galvanized Requiring Replacement")),
(AND('[1]PWS Information'!$E$10="CWS",U4703="Single Family Residence",Q4703="Galvanized Requiring Replacement",R4703="Yes")),
(AND('[1]PWS Information'!$E$10="NTNC",Q4703="Galvanized Requiring Replacement")),
(AND('[1]PWS Information'!$E$10="NTNC",U4703="Single Family Residence",R4703="Yes")))),"Tier 3",
IF((OR((AND('[1]PWS Information'!$E$10="CWS",U4703="Single Family Residence",S4703="Yes",Q4703="Non-Lead", J4703="Non-Lead - Copper",L4703="Before 1989")),
(AND('[1]PWS Information'!$E$10="CWS",U4703="Single Family Residence",S4703="Yes",Q4703="Non-Lead", N4703="Non-Lead - Copper",O4703="Before 1989")))),"Tier 4",
IF((OR((AND('[1]PWS Information'!$E$10="NTNC",Q4703="Non-Lead")),
(AND('[1]PWS Information'!$E$10="CWS",Q4703="Non-Lead",S4703="")),
(AND('[1]PWS Information'!$E$10="CWS",Q4703="Non-Lead",S4703="No")),
(AND('[1]PWS Information'!$E$10="CWS",Q4703="Non-Lead",S4703="Don't Know")),
(AND('[1]PWS Information'!$E$10="CWS",Q4703="Non-Lead", J4703="Non-Lead - Copper", S4703="Yes", L4703="Between 1989 and 2014")),
(AND('[1]PWS Information'!$E$10="CWS",Q4703="Non-Lead", J4703="Non-Lead - Copper", S4703="Yes", L4703="After 2014")),
(AND('[1]PWS Information'!$E$10="CWS",Q4703="Non-Lead", J4703="Non-Lead - Copper", S4703="Yes", L4703="Unknown")),
(AND('[1]PWS Information'!$E$10="CWS",Q4703="Non-Lead", N4703="Non-Lead - Copper", S4703="Yes", O4703="Between 1989 and 2014")),
(AND('[1]PWS Information'!$E$10="CWS",Q4703="Non-Lead", N4703="Non-Lead - Copper", S4703="Yes", O4703="After 2014")),
(AND('[1]PWS Information'!$E$10="CWS",Q4703="Non-Lead", N4703="Non-Lead - Copper", S4703="Yes", O4703="Unknown")),
(AND('[1]PWS Information'!$E$10="CWS",Q4703="Unknown")),
(AND('[1]PWS Information'!$E$10="NTNC",Q4703="Unknown")))),"Tier 5",
"")))))</f>
        <v>Tier 5</v>
      </c>
      <c r="Z4703" s="71"/>
      <c r="AA4703" s="71"/>
    </row>
    <row r="4704" spans="1:27" ht="57.6" x14ac:dyDescent="0.3">
      <c r="A4704" s="1"/>
      <c r="B4704" s="70">
        <v>10291307</v>
      </c>
      <c r="C4704" s="60">
        <v>121</v>
      </c>
      <c r="D4704" s="61" t="s">
        <v>1660</v>
      </c>
      <c r="E4704" s="61" t="s">
        <v>49</v>
      </c>
      <c r="F4704" s="61">
        <v>78640</v>
      </c>
      <c r="G4704" s="62" t="s">
        <v>1462</v>
      </c>
      <c r="H4704" s="63">
        <v>29.962781</v>
      </c>
      <c r="I4704" s="64">
        <v>-97.844992099999999</v>
      </c>
      <c r="J4704" s="65" t="s">
        <v>50</v>
      </c>
      <c r="K4704" s="66" t="s">
        <v>51</v>
      </c>
      <c r="L4704" s="62" t="s">
        <v>58</v>
      </c>
      <c r="M4704" s="69"/>
      <c r="N4704" s="65" t="s">
        <v>50</v>
      </c>
      <c r="O4704" s="66" t="s">
        <v>58</v>
      </c>
      <c r="P4704" s="69"/>
      <c r="Q4704" s="55" t="str">
        <f t="shared" si="73"/>
        <v>Non-Lead</v>
      </c>
      <c r="R4704" s="70" t="s">
        <v>51</v>
      </c>
      <c r="S4704" s="70" t="s">
        <v>51</v>
      </c>
      <c r="T4704" s="70"/>
      <c r="U4704" s="71" t="s">
        <v>53</v>
      </c>
      <c r="V4704" s="71" t="s">
        <v>51</v>
      </c>
      <c r="W4704" s="71" t="s">
        <v>51</v>
      </c>
      <c r="X4704" s="71" t="s">
        <v>51</v>
      </c>
      <c r="Y4704" s="72" t="str">
        <f>IF((OR((AND('[1]PWS Information'!$E$10="CWS",U4704="Single Family Residence",Q4704="Lead")),
(AND('[1]PWS Information'!$E$10="CWS",U4704="Multiple Family Residence",'[1]PWS Information'!$E$11="Yes",Q4704="Lead")),
(AND('[1]PWS Information'!$E$10="NTNC",Q4704="Lead")))),"Tier 1",
IF((OR((AND('[1]PWS Information'!$E$10="CWS",U4704="Multiple Family Residence",'[1]PWS Information'!$E$11="No",Q4704="Lead")),
(AND('[1]PWS Information'!$E$10="CWS",U4704="Other",Q4704="Lead")),
(AND('[1]PWS Information'!$E$10="CWS",U4704="Building",Q4704="Lead")))),"Tier 2",
IF((OR((AND('[1]PWS Information'!$E$10="CWS",U4704="Single Family Residence",Q4704="Galvanized Requiring Replacement")),
(AND('[1]PWS Information'!$E$10="CWS",U4704="Single Family Residence",Q4704="Galvanized Requiring Replacement",R4704="Yes")),
(AND('[1]PWS Information'!$E$10="NTNC",Q4704="Galvanized Requiring Replacement")),
(AND('[1]PWS Information'!$E$10="NTNC",U4704="Single Family Residence",R4704="Yes")))),"Tier 3",
IF((OR((AND('[1]PWS Information'!$E$10="CWS",U4704="Single Family Residence",S4704="Yes",Q4704="Non-Lead", J4704="Non-Lead - Copper",L4704="Before 1989")),
(AND('[1]PWS Information'!$E$10="CWS",U4704="Single Family Residence",S4704="Yes",Q4704="Non-Lead", N4704="Non-Lead - Copper",O4704="Before 1989")))),"Tier 4",
IF((OR((AND('[1]PWS Information'!$E$10="NTNC",Q4704="Non-Lead")),
(AND('[1]PWS Information'!$E$10="CWS",Q4704="Non-Lead",S4704="")),
(AND('[1]PWS Information'!$E$10="CWS",Q4704="Non-Lead",S4704="No")),
(AND('[1]PWS Information'!$E$10="CWS",Q4704="Non-Lead",S4704="Don't Know")),
(AND('[1]PWS Information'!$E$10="CWS",Q4704="Non-Lead", J4704="Non-Lead - Copper", S4704="Yes", L4704="Between 1989 and 2014")),
(AND('[1]PWS Information'!$E$10="CWS",Q4704="Non-Lead", J4704="Non-Lead - Copper", S4704="Yes", L4704="After 2014")),
(AND('[1]PWS Information'!$E$10="CWS",Q4704="Non-Lead", J4704="Non-Lead - Copper", S4704="Yes", L4704="Unknown")),
(AND('[1]PWS Information'!$E$10="CWS",Q4704="Non-Lead", N4704="Non-Lead - Copper", S4704="Yes", O4704="Between 1989 and 2014")),
(AND('[1]PWS Information'!$E$10="CWS",Q4704="Non-Lead", N4704="Non-Lead - Copper", S4704="Yes", O4704="After 2014")),
(AND('[1]PWS Information'!$E$10="CWS",Q4704="Non-Lead", N4704="Non-Lead - Copper", S4704="Yes", O4704="Unknown")),
(AND('[1]PWS Information'!$E$10="CWS",Q4704="Unknown")),
(AND('[1]PWS Information'!$E$10="NTNC",Q4704="Unknown")))),"Tier 5",
"")))))</f>
        <v>Tier 5</v>
      </c>
      <c r="Z4704" s="71"/>
      <c r="AA4704" s="71"/>
    </row>
    <row r="4705" spans="1:27" ht="57.6" x14ac:dyDescent="0.3">
      <c r="A4705" s="1"/>
      <c r="B4705" s="70">
        <v>10202817</v>
      </c>
      <c r="C4705" s="60">
        <v>124</v>
      </c>
      <c r="D4705" s="61" t="s">
        <v>1660</v>
      </c>
      <c r="E4705" s="61" t="s">
        <v>49</v>
      </c>
      <c r="F4705" s="61">
        <v>78640</v>
      </c>
      <c r="G4705" s="62" t="s">
        <v>1462</v>
      </c>
      <c r="H4705" s="63">
        <v>29.962638999999999</v>
      </c>
      <c r="I4705" s="64">
        <v>-97.845100799999997</v>
      </c>
      <c r="J4705" s="65" t="s">
        <v>50</v>
      </c>
      <c r="K4705" s="66" t="s">
        <v>51</v>
      </c>
      <c r="L4705" s="62" t="s">
        <v>58</v>
      </c>
      <c r="M4705" s="69"/>
      <c r="N4705" s="65" t="s">
        <v>50</v>
      </c>
      <c r="O4705" s="66" t="s">
        <v>58</v>
      </c>
      <c r="P4705" s="69"/>
      <c r="Q4705" s="55" t="str">
        <f t="shared" si="73"/>
        <v>Non-Lead</v>
      </c>
      <c r="R4705" s="70" t="s">
        <v>51</v>
      </c>
      <c r="S4705" s="70" t="s">
        <v>51</v>
      </c>
      <c r="T4705" s="70"/>
      <c r="U4705" s="71" t="s">
        <v>53</v>
      </c>
      <c r="V4705" s="71" t="s">
        <v>51</v>
      </c>
      <c r="W4705" s="71" t="s">
        <v>51</v>
      </c>
      <c r="X4705" s="71" t="s">
        <v>51</v>
      </c>
      <c r="Y4705" s="72" t="str">
        <f>IF((OR((AND('[1]PWS Information'!$E$10="CWS",U4705="Single Family Residence",Q4705="Lead")),
(AND('[1]PWS Information'!$E$10="CWS",U4705="Multiple Family Residence",'[1]PWS Information'!$E$11="Yes",Q4705="Lead")),
(AND('[1]PWS Information'!$E$10="NTNC",Q4705="Lead")))),"Tier 1",
IF((OR((AND('[1]PWS Information'!$E$10="CWS",U4705="Multiple Family Residence",'[1]PWS Information'!$E$11="No",Q4705="Lead")),
(AND('[1]PWS Information'!$E$10="CWS",U4705="Other",Q4705="Lead")),
(AND('[1]PWS Information'!$E$10="CWS",U4705="Building",Q4705="Lead")))),"Tier 2",
IF((OR((AND('[1]PWS Information'!$E$10="CWS",U4705="Single Family Residence",Q4705="Galvanized Requiring Replacement")),
(AND('[1]PWS Information'!$E$10="CWS",U4705="Single Family Residence",Q4705="Galvanized Requiring Replacement",R4705="Yes")),
(AND('[1]PWS Information'!$E$10="NTNC",Q4705="Galvanized Requiring Replacement")),
(AND('[1]PWS Information'!$E$10="NTNC",U4705="Single Family Residence",R4705="Yes")))),"Tier 3",
IF((OR((AND('[1]PWS Information'!$E$10="CWS",U4705="Single Family Residence",S4705="Yes",Q4705="Non-Lead", J4705="Non-Lead - Copper",L4705="Before 1989")),
(AND('[1]PWS Information'!$E$10="CWS",U4705="Single Family Residence",S4705="Yes",Q4705="Non-Lead", N4705="Non-Lead - Copper",O4705="Before 1989")))),"Tier 4",
IF((OR((AND('[1]PWS Information'!$E$10="NTNC",Q4705="Non-Lead")),
(AND('[1]PWS Information'!$E$10="CWS",Q4705="Non-Lead",S4705="")),
(AND('[1]PWS Information'!$E$10="CWS",Q4705="Non-Lead",S4705="No")),
(AND('[1]PWS Information'!$E$10="CWS",Q4705="Non-Lead",S4705="Don't Know")),
(AND('[1]PWS Information'!$E$10="CWS",Q4705="Non-Lead", J4705="Non-Lead - Copper", S4705="Yes", L4705="Between 1989 and 2014")),
(AND('[1]PWS Information'!$E$10="CWS",Q4705="Non-Lead", J4705="Non-Lead - Copper", S4705="Yes", L4705="After 2014")),
(AND('[1]PWS Information'!$E$10="CWS",Q4705="Non-Lead", J4705="Non-Lead - Copper", S4705="Yes", L4705="Unknown")),
(AND('[1]PWS Information'!$E$10="CWS",Q4705="Non-Lead", N4705="Non-Lead - Copper", S4705="Yes", O4705="Between 1989 and 2014")),
(AND('[1]PWS Information'!$E$10="CWS",Q4705="Non-Lead", N4705="Non-Lead - Copper", S4705="Yes", O4705="After 2014")),
(AND('[1]PWS Information'!$E$10="CWS",Q4705="Non-Lead", N4705="Non-Lead - Copper", S4705="Yes", O4705="Unknown")),
(AND('[1]PWS Information'!$E$10="CWS",Q4705="Unknown")),
(AND('[1]PWS Information'!$E$10="NTNC",Q4705="Unknown")))),"Tier 5",
"")))))</f>
        <v>Tier 5</v>
      </c>
      <c r="Z4705" s="71"/>
      <c r="AA4705" s="71"/>
    </row>
    <row r="4706" spans="1:27" ht="57.6" x14ac:dyDescent="0.3">
      <c r="A4706" s="17"/>
      <c r="B4706" s="70">
        <v>10289498</v>
      </c>
      <c r="C4706" s="60">
        <v>133</v>
      </c>
      <c r="D4706" s="61" t="s">
        <v>1660</v>
      </c>
      <c r="E4706" s="61" t="s">
        <v>49</v>
      </c>
      <c r="F4706" s="61">
        <v>78640</v>
      </c>
      <c r="G4706" s="62" t="s">
        <v>1462</v>
      </c>
      <c r="H4706" s="63">
        <v>29.962725299999999</v>
      </c>
      <c r="I4706" s="64">
        <v>-97.844897399999994</v>
      </c>
      <c r="J4706" s="65" t="s">
        <v>50</v>
      </c>
      <c r="K4706" s="66" t="s">
        <v>51</v>
      </c>
      <c r="L4706" s="62" t="s">
        <v>58</v>
      </c>
      <c r="M4706" s="69"/>
      <c r="N4706" s="65" t="s">
        <v>50</v>
      </c>
      <c r="O4706" s="66" t="s">
        <v>58</v>
      </c>
      <c r="P4706" s="69"/>
      <c r="Q4706" s="55" t="str">
        <f t="shared" si="73"/>
        <v>Non-Lead</v>
      </c>
      <c r="R4706" s="70" t="s">
        <v>51</v>
      </c>
      <c r="S4706" s="70" t="s">
        <v>51</v>
      </c>
      <c r="T4706" s="70"/>
      <c r="U4706" s="71" t="s">
        <v>53</v>
      </c>
      <c r="V4706" s="71" t="s">
        <v>51</v>
      </c>
      <c r="W4706" s="71" t="s">
        <v>51</v>
      </c>
      <c r="X4706" s="71" t="s">
        <v>51</v>
      </c>
      <c r="Y4706" s="72" t="str">
        <f>IF((OR((AND('[1]PWS Information'!$E$10="CWS",U4706="Single Family Residence",Q4706="Lead")),
(AND('[1]PWS Information'!$E$10="CWS",U4706="Multiple Family Residence",'[1]PWS Information'!$E$11="Yes",Q4706="Lead")),
(AND('[1]PWS Information'!$E$10="NTNC",Q4706="Lead")))),"Tier 1",
IF((OR((AND('[1]PWS Information'!$E$10="CWS",U4706="Multiple Family Residence",'[1]PWS Information'!$E$11="No",Q4706="Lead")),
(AND('[1]PWS Information'!$E$10="CWS",U4706="Other",Q4706="Lead")),
(AND('[1]PWS Information'!$E$10="CWS",U4706="Building",Q4706="Lead")))),"Tier 2",
IF((OR((AND('[1]PWS Information'!$E$10="CWS",U4706="Single Family Residence",Q4706="Galvanized Requiring Replacement")),
(AND('[1]PWS Information'!$E$10="CWS",U4706="Single Family Residence",Q4706="Galvanized Requiring Replacement",R4706="Yes")),
(AND('[1]PWS Information'!$E$10="NTNC",Q4706="Galvanized Requiring Replacement")),
(AND('[1]PWS Information'!$E$10="NTNC",U4706="Single Family Residence",R4706="Yes")))),"Tier 3",
IF((OR((AND('[1]PWS Information'!$E$10="CWS",U4706="Single Family Residence",S4706="Yes",Q4706="Non-Lead", J4706="Non-Lead - Copper",L4706="Before 1989")),
(AND('[1]PWS Information'!$E$10="CWS",U4706="Single Family Residence",S4706="Yes",Q4706="Non-Lead", N4706="Non-Lead - Copper",O4706="Before 1989")))),"Tier 4",
IF((OR((AND('[1]PWS Information'!$E$10="NTNC",Q4706="Non-Lead")),
(AND('[1]PWS Information'!$E$10="CWS",Q4706="Non-Lead",S4706="")),
(AND('[1]PWS Information'!$E$10="CWS",Q4706="Non-Lead",S4706="No")),
(AND('[1]PWS Information'!$E$10="CWS",Q4706="Non-Lead",S4706="Don't Know")),
(AND('[1]PWS Information'!$E$10="CWS",Q4706="Non-Lead", J4706="Non-Lead - Copper", S4706="Yes", L4706="Between 1989 and 2014")),
(AND('[1]PWS Information'!$E$10="CWS",Q4706="Non-Lead", J4706="Non-Lead - Copper", S4706="Yes", L4706="After 2014")),
(AND('[1]PWS Information'!$E$10="CWS",Q4706="Non-Lead", J4706="Non-Lead - Copper", S4706="Yes", L4706="Unknown")),
(AND('[1]PWS Information'!$E$10="CWS",Q4706="Non-Lead", N4706="Non-Lead - Copper", S4706="Yes", O4706="Between 1989 and 2014")),
(AND('[1]PWS Information'!$E$10="CWS",Q4706="Non-Lead", N4706="Non-Lead - Copper", S4706="Yes", O4706="After 2014")),
(AND('[1]PWS Information'!$E$10="CWS",Q4706="Non-Lead", N4706="Non-Lead - Copper", S4706="Yes", O4706="Unknown")),
(AND('[1]PWS Information'!$E$10="CWS",Q4706="Unknown")),
(AND('[1]PWS Information'!$E$10="NTNC",Q4706="Unknown")))),"Tier 5",
"")))))</f>
        <v>Tier 5</v>
      </c>
      <c r="Z4706" s="71"/>
      <c r="AA4706" s="71"/>
    </row>
    <row r="4707" spans="1:27" ht="57.6" x14ac:dyDescent="0.3">
      <c r="A4707" s="1"/>
      <c r="B4707" s="70">
        <v>10744480</v>
      </c>
      <c r="C4707" s="60">
        <v>136</v>
      </c>
      <c r="D4707" s="61" t="s">
        <v>1660</v>
      </c>
      <c r="E4707" s="61" t="s">
        <v>49</v>
      </c>
      <c r="F4707" s="61">
        <v>78640</v>
      </c>
      <c r="G4707" s="62" t="s">
        <v>1462</v>
      </c>
      <c r="H4707" s="63">
        <v>29.962589000000001</v>
      </c>
      <c r="I4707" s="64">
        <v>-97.845021599999995</v>
      </c>
      <c r="J4707" s="65" t="s">
        <v>50</v>
      </c>
      <c r="K4707" s="66" t="s">
        <v>51</v>
      </c>
      <c r="L4707" s="62" t="s">
        <v>58</v>
      </c>
      <c r="M4707" s="69"/>
      <c r="N4707" s="65" t="s">
        <v>50</v>
      </c>
      <c r="O4707" s="66" t="s">
        <v>58</v>
      </c>
      <c r="P4707" s="69"/>
      <c r="Q4707" s="55" t="str">
        <f t="shared" si="73"/>
        <v>Non-Lead</v>
      </c>
      <c r="R4707" s="70" t="s">
        <v>51</v>
      </c>
      <c r="S4707" s="70" t="s">
        <v>51</v>
      </c>
      <c r="T4707" s="70"/>
      <c r="U4707" s="71" t="s">
        <v>53</v>
      </c>
      <c r="V4707" s="71" t="s">
        <v>51</v>
      </c>
      <c r="W4707" s="71" t="s">
        <v>51</v>
      </c>
      <c r="X4707" s="71" t="s">
        <v>51</v>
      </c>
      <c r="Y4707" s="72" t="str">
        <f>IF((OR((AND('[1]PWS Information'!$E$10="CWS",U4707="Single Family Residence",Q4707="Lead")),
(AND('[1]PWS Information'!$E$10="CWS",U4707="Multiple Family Residence",'[1]PWS Information'!$E$11="Yes",Q4707="Lead")),
(AND('[1]PWS Information'!$E$10="NTNC",Q4707="Lead")))),"Tier 1",
IF((OR((AND('[1]PWS Information'!$E$10="CWS",U4707="Multiple Family Residence",'[1]PWS Information'!$E$11="No",Q4707="Lead")),
(AND('[1]PWS Information'!$E$10="CWS",U4707="Other",Q4707="Lead")),
(AND('[1]PWS Information'!$E$10="CWS",U4707="Building",Q4707="Lead")))),"Tier 2",
IF((OR((AND('[1]PWS Information'!$E$10="CWS",U4707="Single Family Residence",Q4707="Galvanized Requiring Replacement")),
(AND('[1]PWS Information'!$E$10="CWS",U4707="Single Family Residence",Q4707="Galvanized Requiring Replacement",R4707="Yes")),
(AND('[1]PWS Information'!$E$10="NTNC",Q4707="Galvanized Requiring Replacement")),
(AND('[1]PWS Information'!$E$10="NTNC",U4707="Single Family Residence",R4707="Yes")))),"Tier 3",
IF((OR((AND('[1]PWS Information'!$E$10="CWS",U4707="Single Family Residence",S4707="Yes",Q4707="Non-Lead", J4707="Non-Lead - Copper",L4707="Before 1989")),
(AND('[1]PWS Information'!$E$10="CWS",U4707="Single Family Residence",S4707="Yes",Q4707="Non-Lead", N4707="Non-Lead - Copper",O4707="Before 1989")))),"Tier 4",
IF((OR((AND('[1]PWS Information'!$E$10="NTNC",Q4707="Non-Lead")),
(AND('[1]PWS Information'!$E$10="CWS",Q4707="Non-Lead",S4707="")),
(AND('[1]PWS Information'!$E$10="CWS",Q4707="Non-Lead",S4707="No")),
(AND('[1]PWS Information'!$E$10="CWS",Q4707="Non-Lead",S4707="Don't Know")),
(AND('[1]PWS Information'!$E$10="CWS",Q4707="Non-Lead", J4707="Non-Lead - Copper", S4707="Yes", L4707="Between 1989 and 2014")),
(AND('[1]PWS Information'!$E$10="CWS",Q4707="Non-Lead", J4707="Non-Lead - Copper", S4707="Yes", L4707="After 2014")),
(AND('[1]PWS Information'!$E$10="CWS",Q4707="Non-Lead", J4707="Non-Lead - Copper", S4707="Yes", L4707="Unknown")),
(AND('[1]PWS Information'!$E$10="CWS",Q4707="Non-Lead", N4707="Non-Lead - Copper", S4707="Yes", O4707="Between 1989 and 2014")),
(AND('[1]PWS Information'!$E$10="CWS",Q4707="Non-Lead", N4707="Non-Lead - Copper", S4707="Yes", O4707="After 2014")),
(AND('[1]PWS Information'!$E$10="CWS",Q4707="Non-Lead", N4707="Non-Lead - Copper", S4707="Yes", O4707="Unknown")),
(AND('[1]PWS Information'!$E$10="CWS",Q4707="Unknown")),
(AND('[1]PWS Information'!$E$10="NTNC",Q4707="Unknown")))),"Tier 5",
"")))))</f>
        <v>Tier 5</v>
      </c>
      <c r="Z4707" s="71"/>
      <c r="AA4707" s="71"/>
    </row>
    <row r="4708" spans="1:27" ht="57.6" x14ac:dyDescent="0.3">
      <c r="A4708" s="1"/>
      <c r="B4708" s="70">
        <v>10579647</v>
      </c>
      <c r="C4708" s="60">
        <v>145</v>
      </c>
      <c r="D4708" s="61" t="s">
        <v>1660</v>
      </c>
      <c r="E4708" s="61" t="s">
        <v>49</v>
      </c>
      <c r="F4708" s="61">
        <v>78640</v>
      </c>
      <c r="G4708" s="62" t="s">
        <v>1462</v>
      </c>
      <c r="H4708" s="63">
        <v>29.962669500000001</v>
      </c>
      <c r="I4708" s="64">
        <v>-97.844802700000002</v>
      </c>
      <c r="J4708" s="65" t="s">
        <v>50</v>
      </c>
      <c r="K4708" s="66" t="s">
        <v>51</v>
      </c>
      <c r="L4708" s="62" t="s">
        <v>58</v>
      </c>
      <c r="M4708" s="69"/>
      <c r="N4708" s="65" t="s">
        <v>50</v>
      </c>
      <c r="O4708" s="66" t="s">
        <v>58</v>
      </c>
      <c r="P4708" s="69"/>
      <c r="Q4708" s="55" t="str">
        <f t="shared" si="73"/>
        <v>Non-Lead</v>
      </c>
      <c r="R4708" s="70" t="s">
        <v>51</v>
      </c>
      <c r="S4708" s="70" t="s">
        <v>51</v>
      </c>
      <c r="T4708" s="70"/>
      <c r="U4708" s="71" t="s">
        <v>53</v>
      </c>
      <c r="V4708" s="71" t="s">
        <v>51</v>
      </c>
      <c r="W4708" s="71" t="s">
        <v>51</v>
      </c>
      <c r="X4708" s="71" t="s">
        <v>51</v>
      </c>
      <c r="Y4708" s="72" t="str">
        <f>IF((OR((AND('[1]PWS Information'!$E$10="CWS",U4708="Single Family Residence",Q4708="Lead")),
(AND('[1]PWS Information'!$E$10="CWS",U4708="Multiple Family Residence",'[1]PWS Information'!$E$11="Yes",Q4708="Lead")),
(AND('[1]PWS Information'!$E$10="NTNC",Q4708="Lead")))),"Tier 1",
IF((OR((AND('[1]PWS Information'!$E$10="CWS",U4708="Multiple Family Residence",'[1]PWS Information'!$E$11="No",Q4708="Lead")),
(AND('[1]PWS Information'!$E$10="CWS",U4708="Other",Q4708="Lead")),
(AND('[1]PWS Information'!$E$10="CWS",U4708="Building",Q4708="Lead")))),"Tier 2",
IF((OR((AND('[1]PWS Information'!$E$10="CWS",U4708="Single Family Residence",Q4708="Galvanized Requiring Replacement")),
(AND('[1]PWS Information'!$E$10="CWS",U4708="Single Family Residence",Q4708="Galvanized Requiring Replacement",R4708="Yes")),
(AND('[1]PWS Information'!$E$10="NTNC",Q4708="Galvanized Requiring Replacement")),
(AND('[1]PWS Information'!$E$10="NTNC",U4708="Single Family Residence",R4708="Yes")))),"Tier 3",
IF((OR((AND('[1]PWS Information'!$E$10="CWS",U4708="Single Family Residence",S4708="Yes",Q4708="Non-Lead", J4708="Non-Lead - Copper",L4708="Before 1989")),
(AND('[1]PWS Information'!$E$10="CWS",U4708="Single Family Residence",S4708="Yes",Q4708="Non-Lead", N4708="Non-Lead - Copper",O4708="Before 1989")))),"Tier 4",
IF((OR((AND('[1]PWS Information'!$E$10="NTNC",Q4708="Non-Lead")),
(AND('[1]PWS Information'!$E$10="CWS",Q4708="Non-Lead",S4708="")),
(AND('[1]PWS Information'!$E$10="CWS",Q4708="Non-Lead",S4708="No")),
(AND('[1]PWS Information'!$E$10="CWS",Q4708="Non-Lead",S4708="Don't Know")),
(AND('[1]PWS Information'!$E$10="CWS",Q4708="Non-Lead", J4708="Non-Lead - Copper", S4708="Yes", L4708="Between 1989 and 2014")),
(AND('[1]PWS Information'!$E$10="CWS",Q4708="Non-Lead", J4708="Non-Lead - Copper", S4708="Yes", L4708="After 2014")),
(AND('[1]PWS Information'!$E$10="CWS",Q4708="Non-Lead", J4708="Non-Lead - Copper", S4708="Yes", L4708="Unknown")),
(AND('[1]PWS Information'!$E$10="CWS",Q4708="Non-Lead", N4708="Non-Lead - Copper", S4708="Yes", O4708="Between 1989 and 2014")),
(AND('[1]PWS Information'!$E$10="CWS",Q4708="Non-Lead", N4708="Non-Lead - Copper", S4708="Yes", O4708="After 2014")),
(AND('[1]PWS Information'!$E$10="CWS",Q4708="Non-Lead", N4708="Non-Lead - Copper", S4708="Yes", O4708="Unknown")),
(AND('[1]PWS Information'!$E$10="CWS",Q4708="Unknown")),
(AND('[1]PWS Information'!$E$10="NTNC",Q4708="Unknown")))),"Tier 5",
"")))))</f>
        <v>Tier 5</v>
      </c>
      <c r="Z4708" s="71"/>
      <c r="AA4708" s="71"/>
    </row>
    <row r="4709" spans="1:27" ht="57.6" x14ac:dyDescent="0.3">
      <c r="A4709" s="1"/>
      <c r="B4709" s="70">
        <v>12092526</v>
      </c>
      <c r="C4709" s="60">
        <v>148</v>
      </c>
      <c r="D4709" s="61" t="s">
        <v>1660</v>
      </c>
      <c r="E4709" s="61" t="s">
        <v>49</v>
      </c>
      <c r="F4709" s="61">
        <v>78640</v>
      </c>
      <c r="G4709" s="62" t="s">
        <v>1462</v>
      </c>
      <c r="H4709" s="63">
        <v>29.962539</v>
      </c>
      <c r="I4709" s="64">
        <v>-97.844942500000002</v>
      </c>
      <c r="J4709" s="65" t="s">
        <v>50</v>
      </c>
      <c r="K4709" s="66" t="s">
        <v>51</v>
      </c>
      <c r="L4709" s="62" t="s">
        <v>58</v>
      </c>
      <c r="M4709" s="69"/>
      <c r="N4709" s="65" t="s">
        <v>50</v>
      </c>
      <c r="O4709" s="66" t="s">
        <v>58</v>
      </c>
      <c r="P4709" s="69"/>
      <c r="Q4709" s="55" t="str">
        <f t="shared" si="73"/>
        <v>Non-Lead</v>
      </c>
      <c r="R4709" s="70" t="s">
        <v>51</v>
      </c>
      <c r="S4709" s="70" t="s">
        <v>51</v>
      </c>
      <c r="T4709" s="70"/>
      <c r="U4709" s="71" t="s">
        <v>53</v>
      </c>
      <c r="V4709" s="71" t="s">
        <v>51</v>
      </c>
      <c r="W4709" s="71" t="s">
        <v>51</v>
      </c>
      <c r="X4709" s="71" t="s">
        <v>51</v>
      </c>
      <c r="Y4709" s="72" t="str">
        <f>IF((OR((AND('[1]PWS Information'!$E$10="CWS",U4709="Single Family Residence",Q4709="Lead")),
(AND('[1]PWS Information'!$E$10="CWS",U4709="Multiple Family Residence",'[1]PWS Information'!$E$11="Yes",Q4709="Lead")),
(AND('[1]PWS Information'!$E$10="NTNC",Q4709="Lead")))),"Tier 1",
IF((OR((AND('[1]PWS Information'!$E$10="CWS",U4709="Multiple Family Residence",'[1]PWS Information'!$E$11="No",Q4709="Lead")),
(AND('[1]PWS Information'!$E$10="CWS",U4709="Other",Q4709="Lead")),
(AND('[1]PWS Information'!$E$10="CWS",U4709="Building",Q4709="Lead")))),"Tier 2",
IF((OR((AND('[1]PWS Information'!$E$10="CWS",U4709="Single Family Residence",Q4709="Galvanized Requiring Replacement")),
(AND('[1]PWS Information'!$E$10="CWS",U4709="Single Family Residence",Q4709="Galvanized Requiring Replacement",R4709="Yes")),
(AND('[1]PWS Information'!$E$10="NTNC",Q4709="Galvanized Requiring Replacement")),
(AND('[1]PWS Information'!$E$10="NTNC",U4709="Single Family Residence",R4709="Yes")))),"Tier 3",
IF((OR((AND('[1]PWS Information'!$E$10="CWS",U4709="Single Family Residence",S4709="Yes",Q4709="Non-Lead", J4709="Non-Lead - Copper",L4709="Before 1989")),
(AND('[1]PWS Information'!$E$10="CWS",U4709="Single Family Residence",S4709="Yes",Q4709="Non-Lead", N4709="Non-Lead - Copper",O4709="Before 1989")))),"Tier 4",
IF((OR((AND('[1]PWS Information'!$E$10="NTNC",Q4709="Non-Lead")),
(AND('[1]PWS Information'!$E$10="CWS",Q4709="Non-Lead",S4709="")),
(AND('[1]PWS Information'!$E$10="CWS",Q4709="Non-Lead",S4709="No")),
(AND('[1]PWS Information'!$E$10="CWS",Q4709="Non-Lead",S4709="Don't Know")),
(AND('[1]PWS Information'!$E$10="CWS",Q4709="Non-Lead", J4709="Non-Lead - Copper", S4709="Yes", L4709="Between 1989 and 2014")),
(AND('[1]PWS Information'!$E$10="CWS",Q4709="Non-Lead", J4709="Non-Lead - Copper", S4709="Yes", L4709="After 2014")),
(AND('[1]PWS Information'!$E$10="CWS",Q4709="Non-Lead", J4709="Non-Lead - Copper", S4709="Yes", L4709="Unknown")),
(AND('[1]PWS Information'!$E$10="CWS",Q4709="Non-Lead", N4709="Non-Lead - Copper", S4709="Yes", O4709="Between 1989 and 2014")),
(AND('[1]PWS Information'!$E$10="CWS",Q4709="Non-Lead", N4709="Non-Lead - Copper", S4709="Yes", O4709="After 2014")),
(AND('[1]PWS Information'!$E$10="CWS",Q4709="Non-Lead", N4709="Non-Lead - Copper", S4709="Yes", O4709="Unknown")),
(AND('[1]PWS Information'!$E$10="CWS",Q4709="Unknown")),
(AND('[1]PWS Information'!$E$10="NTNC",Q4709="Unknown")))),"Tier 5",
"")))))</f>
        <v>Tier 5</v>
      </c>
      <c r="Z4709" s="71"/>
      <c r="AA4709" s="71"/>
    </row>
    <row r="4710" spans="1:27" ht="57.6" x14ac:dyDescent="0.3">
      <c r="A4710" s="17"/>
      <c r="B4710" s="70">
        <v>10281727</v>
      </c>
      <c r="C4710" s="60">
        <v>157</v>
      </c>
      <c r="D4710" s="61" t="s">
        <v>1660</v>
      </c>
      <c r="E4710" s="61" t="s">
        <v>49</v>
      </c>
      <c r="F4710" s="61">
        <v>78640</v>
      </c>
      <c r="G4710" s="62" t="s">
        <v>1462</v>
      </c>
      <c r="H4710" s="63">
        <v>29.962601200000002</v>
      </c>
      <c r="I4710" s="64">
        <v>-97.8447168</v>
      </c>
      <c r="J4710" s="65" t="s">
        <v>50</v>
      </c>
      <c r="K4710" s="66" t="s">
        <v>51</v>
      </c>
      <c r="L4710" s="62" t="s">
        <v>58</v>
      </c>
      <c r="M4710" s="69"/>
      <c r="N4710" s="65" t="s">
        <v>50</v>
      </c>
      <c r="O4710" s="66" t="s">
        <v>58</v>
      </c>
      <c r="P4710" s="69"/>
      <c r="Q4710" s="55" t="str">
        <f t="shared" si="73"/>
        <v>Non-Lead</v>
      </c>
      <c r="R4710" s="70" t="s">
        <v>51</v>
      </c>
      <c r="S4710" s="70" t="s">
        <v>51</v>
      </c>
      <c r="T4710" s="70"/>
      <c r="U4710" s="71" t="s">
        <v>53</v>
      </c>
      <c r="V4710" s="71" t="s">
        <v>51</v>
      </c>
      <c r="W4710" s="71" t="s">
        <v>51</v>
      </c>
      <c r="X4710" s="71" t="s">
        <v>51</v>
      </c>
      <c r="Y4710" s="72" t="str">
        <f>IF((OR((AND('[1]PWS Information'!$E$10="CWS",U4710="Single Family Residence",Q4710="Lead")),
(AND('[1]PWS Information'!$E$10="CWS",U4710="Multiple Family Residence",'[1]PWS Information'!$E$11="Yes",Q4710="Lead")),
(AND('[1]PWS Information'!$E$10="NTNC",Q4710="Lead")))),"Tier 1",
IF((OR((AND('[1]PWS Information'!$E$10="CWS",U4710="Multiple Family Residence",'[1]PWS Information'!$E$11="No",Q4710="Lead")),
(AND('[1]PWS Information'!$E$10="CWS",U4710="Other",Q4710="Lead")),
(AND('[1]PWS Information'!$E$10="CWS",U4710="Building",Q4710="Lead")))),"Tier 2",
IF((OR((AND('[1]PWS Information'!$E$10="CWS",U4710="Single Family Residence",Q4710="Galvanized Requiring Replacement")),
(AND('[1]PWS Information'!$E$10="CWS",U4710="Single Family Residence",Q4710="Galvanized Requiring Replacement",R4710="Yes")),
(AND('[1]PWS Information'!$E$10="NTNC",Q4710="Galvanized Requiring Replacement")),
(AND('[1]PWS Information'!$E$10="NTNC",U4710="Single Family Residence",R4710="Yes")))),"Tier 3",
IF((OR((AND('[1]PWS Information'!$E$10="CWS",U4710="Single Family Residence",S4710="Yes",Q4710="Non-Lead", J4710="Non-Lead - Copper",L4710="Before 1989")),
(AND('[1]PWS Information'!$E$10="CWS",U4710="Single Family Residence",S4710="Yes",Q4710="Non-Lead", N4710="Non-Lead - Copper",O4710="Before 1989")))),"Tier 4",
IF((OR((AND('[1]PWS Information'!$E$10="NTNC",Q4710="Non-Lead")),
(AND('[1]PWS Information'!$E$10="CWS",Q4710="Non-Lead",S4710="")),
(AND('[1]PWS Information'!$E$10="CWS",Q4710="Non-Lead",S4710="No")),
(AND('[1]PWS Information'!$E$10="CWS",Q4710="Non-Lead",S4710="Don't Know")),
(AND('[1]PWS Information'!$E$10="CWS",Q4710="Non-Lead", J4710="Non-Lead - Copper", S4710="Yes", L4710="Between 1989 and 2014")),
(AND('[1]PWS Information'!$E$10="CWS",Q4710="Non-Lead", J4710="Non-Lead - Copper", S4710="Yes", L4710="After 2014")),
(AND('[1]PWS Information'!$E$10="CWS",Q4710="Non-Lead", J4710="Non-Lead - Copper", S4710="Yes", L4710="Unknown")),
(AND('[1]PWS Information'!$E$10="CWS",Q4710="Non-Lead", N4710="Non-Lead - Copper", S4710="Yes", O4710="Between 1989 and 2014")),
(AND('[1]PWS Information'!$E$10="CWS",Q4710="Non-Lead", N4710="Non-Lead - Copper", S4710="Yes", O4710="After 2014")),
(AND('[1]PWS Information'!$E$10="CWS",Q4710="Non-Lead", N4710="Non-Lead - Copper", S4710="Yes", O4710="Unknown")),
(AND('[1]PWS Information'!$E$10="CWS",Q4710="Unknown")),
(AND('[1]PWS Information'!$E$10="NTNC",Q4710="Unknown")))),"Tier 5",
"")))))</f>
        <v>Tier 5</v>
      </c>
      <c r="Z4710" s="71"/>
      <c r="AA4710" s="71"/>
    </row>
    <row r="4711" spans="1:27" ht="57.6" x14ac:dyDescent="0.3">
      <c r="A4711" s="1"/>
      <c r="B4711" s="70">
        <v>12077278</v>
      </c>
      <c r="C4711" s="60">
        <v>160</v>
      </c>
      <c r="D4711" s="61" t="s">
        <v>1660</v>
      </c>
      <c r="E4711" s="61" t="s">
        <v>49</v>
      </c>
      <c r="F4711" s="61">
        <v>78640</v>
      </c>
      <c r="G4711" s="62" t="s">
        <v>1462</v>
      </c>
      <c r="H4711" s="63">
        <v>29.962479900000002</v>
      </c>
      <c r="I4711" s="64">
        <v>-97.844870200000003</v>
      </c>
      <c r="J4711" s="65" t="s">
        <v>50</v>
      </c>
      <c r="K4711" s="66" t="s">
        <v>51</v>
      </c>
      <c r="L4711" s="62" t="s">
        <v>58</v>
      </c>
      <c r="M4711" s="69"/>
      <c r="N4711" s="65" t="s">
        <v>50</v>
      </c>
      <c r="O4711" s="66" t="s">
        <v>58</v>
      </c>
      <c r="P4711" s="69"/>
      <c r="Q4711" s="55" t="str">
        <f t="shared" si="73"/>
        <v>Non-Lead</v>
      </c>
      <c r="R4711" s="70" t="s">
        <v>51</v>
      </c>
      <c r="S4711" s="70" t="s">
        <v>51</v>
      </c>
      <c r="T4711" s="70"/>
      <c r="U4711" s="71" t="s">
        <v>53</v>
      </c>
      <c r="V4711" s="71" t="s">
        <v>51</v>
      </c>
      <c r="W4711" s="71" t="s">
        <v>51</v>
      </c>
      <c r="X4711" s="71" t="s">
        <v>51</v>
      </c>
      <c r="Y4711" s="72" t="str">
        <f>IF((OR((AND('[1]PWS Information'!$E$10="CWS",U4711="Single Family Residence",Q4711="Lead")),
(AND('[1]PWS Information'!$E$10="CWS",U4711="Multiple Family Residence",'[1]PWS Information'!$E$11="Yes",Q4711="Lead")),
(AND('[1]PWS Information'!$E$10="NTNC",Q4711="Lead")))),"Tier 1",
IF((OR((AND('[1]PWS Information'!$E$10="CWS",U4711="Multiple Family Residence",'[1]PWS Information'!$E$11="No",Q4711="Lead")),
(AND('[1]PWS Information'!$E$10="CWS",U4711="Other",Q4711="Lead")),
(AND('[1]PWS Information'!$E$10="CWS",U4711="Building",Q4711="Lead")))),"Tier 2",
IF((OR((AND('[1]PWS Information'!$E$10="CWS",U4711="Single Family Residence",Q4711="Galvanized Requiring Replacement")),
(AND('[1]PWS Information'!$E$10="CWS",U4711="Single Family Residence",Q4711="Galvanized Requiring Replacement",R4711="Yes")),
(AND('[1]PWS Information'!$E$10="NTNC",Q4711="Galvanized Requiring Replacement")),
(AND('[1]PWS Information'!$E$10="NTNC",U4711="Single Family Residence",R4711="Yes")))),"Tier 3",
IF((OR((AND('[1]PWS Information'!$E$10="CWS",U4711="Single Family Residence",S4711="Yes",Q4711="Non-Lead", J4711="Non-Lead - Copper",L4711="Before 1989")),
(AND('[1]PWS Information'!$E$10="CWS",U4711="Single Family Residence",S4711="Yes",Q4711="Non-Lead", N4711="Non-Lead - Copper",O4711="Before 1989")))),"Tier 4",
IF((OR((AND('[1]PWS Information'!$E$10="NTNC",Q4711="Non-Lead")),
(AND('[1]PWS Information'!$E$10="CWS",Q4711="Non-Lead",S4711="")),
(AND('[1]PWS Information'!$E$10="CWS",Q4711="Non-Lead",S4711="No")),
(AND('[1]PWS Information'!$E$10="CWS",Q4711="Non-Lead",S4711="Don't Know")),
(AND('[1]PWS Information'!$E$10="CWS",Q4711="Non-Lead", J4711="Non-Lead - Copper", S4711="Yes", L4711="Between 1989 and 2014")),
(AND('[1]PWS Information'!$E$10="CWS",Q4711="Non-Lead", J4711="Non-Lead - Copper", S4711="Yes", L4711="After 2014")),
(AND('[1]PWS Information'!$E$10="CWS",Q4711="Non-Lead", J4711="Non-Lead - Copper", S4711="Yes", L4711="Unknown")),
(AND('[1]PWS Information'!$E$10="CWS",Q4711="Non-Lead", N4711="Non-Lead - Copper", S4711="Yes", O4711="Between 1989 and 2014")),
(AND('[1]PWS Information'!$E$10="CWS",Q4711="Non-Lead", N4711="Non-Lead - Copper", S4711="Yes", O4711="After 2014")),
(AND('[1]PWS Information'!$E$10="CWS",Q4711="Non-Lead", N4711="Non-Lead - Copper", S4711="Yes", O4711="Unknown")),
(AND('[1]PWS Information'!$E$10="CWS",Q4711="Unknown")),
(AND('[1]PWS Information'!$E$10="NTNC",Q4711="Unknown")))),"Tier 5",
"")))))</f>
        <v>Tier 5</v>
      </c>
      <c r="Z4711" s="71"/>
      <c r="AA4711" s="71"/>
    </row>
    <row r="4712" spans="1:27" ht="57.6" x14ac:dyDescent="0.3">
      <c r="A4712" s="1"/>
      <c r="B4712" s="70">
        <v>10161959</v>
      </c>
      <c r="C4712" s="60">
        <v>169</v>
      </c>
      <c r="D4712" s="61" t="s">
        <v>1660</v>
      </c>
      <c r="E4712" s="61" t="s">
        <v>49</v>
      </c>
      <c r="F4712" s="61">
        <v>78640</v>
      </c>
      <c r="G4712" s="62" t="s">
        <v>1462</v>
      </c>
      <c r="H4712" s="63">
        <v>29.962530999999998</v>
      </c>
      <c r="I4712" s="64">
        <v>-97.844632200000007</v>
      </c>
      <c r="J4712" s="65" t="s">
        <v>50</v>
      </c>
      <c r="K4712" s="66" t="s">
        <v>51</v>
      </c>
      <c r="L4712" s="62" t="s">
        <v>58</v>
      </c>
      <c r="M4712" s="69"/>
      <c r="N4712" s="65" t="s">
        <v>50</v>
      </c>
      <c r="O4712" s="66" t="s">
        <v>58</v>
      </c>
      <c r="P4712" s="69"/>
      <c r="Q4712" s="55" t="str">
        <f t="shared" si="73"/>
        <v>Non-Lead</v>
      </c>
      <c r="R4712" s="70" t="s">
        <v>51</v>
      </c>
      <c r="S4712" s="70" t="s">
        <v>51</v>
      </c>
      <c r="T4712" s="70"/>
      <c r="U4712" s="71" t="s">
        <v>53</v>
      </c>
      <c r="V4712" s="71" t="s">
        <v>51</v>
      </c>
      <c r="W4712" s="71" t="s">
        <v>51</v>
      </c>
      <c r="X4712" s="71" t="s">
        <v>51</v>
      </c>
      <c r="Y4712" s="72" t="str">
        <f>IF((OR((AND('[1]PWS Information'!$E$10="CWS",U4712="Single Family Residence",Q4712="Lead")),
(AND('[1]PWS Information'!$E$10="CWS",U4712="Multiple Family Residence",'[1]PWS Information'!$E$11="Yes",Q4712="Lead")),
(AND('[1]PWS Information'!$E$10="NTNC",Q4712="Lead")))),"Tier 1",
IF((OR((AND('[1]PWS Information'!$E$10="CWS",U4712="Multiple Family Residence",'[1]PWS Information'!$E$11="No",Q4712="Lead")),
(AND('[1]PWS Information'!$E$10="CWS",U4712="Other",Q4712="Lead")),
(AND('[1]PWS Information'!$E$10="CWS",U4712="Building",Q4712="Lead")))),"Tier 2",
IF((OR((AND('[1]PWS Information'!$E$10="CWS",U4712="Single Family Residence",Q4712="Galvanized Requiring Replacement")),
(AND('[1]PWS Information'!$E$10="CWS",U4712="Single Family Residence",Q4712="Galvanized Requiring Replacement",R4712="Yes")),
(AND('[1]PWS Information'!$E$10="NTNC",Q4712="Galvanized Requiring Replacement")),
(AND('[1]PWS Information'!$E$10="NTNC",U4712="Single Family Residence",R4712="Yes")))),"Tier 3",
IF((OR((AND('[1]PWS Information'!$E$10="CWS",U4712="Single Family Residence",S4712="Yes",Q4712="Non-Lead", J4712="Non-Lead - Copper",L4712="Before 1989")),
(AND('[1]PWS Information'!$E$10="CWS",U4712="Single Family Residence",S4712="Yes",Q4712="Non-Lead", N4712="Non-Lead - Copper",O4712="Before 1989")))),"Tier 4",
IF((OR((AND('[1]PWS Information'!$E$10="NTNC",Q4712="Non-Lead")),
(AND('[1]PWS Information'!$E$10="CWS",Q4712="Non-Lead",S4712="")),
(AND('[1]PWS Information'!$E$10="CWS",Q4712="Non-Lead",S4712="No")),
(AND('[1]PWS Information'!$E$10="CWS",Q4712="Non-Lead",S4712="Don't Know")),
(AND('[1]PWS Information'!$E$10="CWS",Q4712="Non-Lead", J4712="Non-Lead - Copper", S4712="Yes", L4712="Between 1989 and 2014")),
(AND('[1]PWS Information'!$E$10="CWS",Q4712="Non-Lead", J4712="Non-Lead - Copper", S4712="Yes", L4712="After 2014")),
(AND('[1]PWS Information'!$E$10="CWS",Q4712="Non-Lead", J4712="Non-Lead - Copper", S4712="Yes", L4712="Unknown")),
(AND('[1]PWS Information'!$E$10="CWS",Q4712="Non-Lead", N4712="Non-Lead - Copper", S4712="Yes", O4712="Between 1989 and 2014")),
(AND('[1]PWS Information'!$E$10="CWS",Q4712="Non-Lead", N4712="Non-Lead - Copper", S4712="Yes", O4712="After 2014")),
(AND('[1]PWS Information'!$E$10="CWS",Q4712="Non-Lead", N4712="Non-Lead - Copper", S4712="Yes", O4712="Unknown")),
(AND('[1]PWS Information'!$E$10="CWS",Q4712="Unknown")),
(AND('[1]PWS Information'!$E$10="NTNC",Q4712="Unknown")))),"Tier 5",
"")))))</f>
        <v>Tier 5</v>
      </c>
      <c r="Z4712" s="71"/>
      <c r="AA4712" s="71"/>
    </row>
    <row r="4713" spans="1:27" ht="57.6" x14ac:dyDescent="0.3">
      <c r="A4713" s="1"/>
      <c r="B4713" s="70">
        <v>9756568</v>
      </c>
      <c r="C4713" s="60">
        <v>133</v>
      </c>
      <c r="D4713" s="61" t="s">
        <v>1661</v>
      </c>
      <c r="E4713" s="61" t="s">
        <v>128</v>
      </c>
      <c r="F4713" s="61">
        <v>78640</v>
      </c>
      <c r="G4713" s="62" t="s">
        <v>1662</v>
      </c>
      <c r="H4713" s="63">
        <v>29.945136099999999</v>
      </c>
      <c r="I4713" s="64">
        <v>-97.799569444444401</v>
      </c>
      <c r="J4713" s="65" t="s">
        <v>50</v>
      </c>
      <c r="K4713" s="66" t="s">
        <v>51</v>
      </c>
      <c r="L4713" s="62" t="s">
        <v>52</v>
      </c>
      <c r="M4713" s="69"/>
      <c r="N4713" s="65" t="s">
        <v>50</v>
      </c>
      <c r="O4713" s="66" t="s">
        <v>52</v>
      </c>
      <c r="P4713" s="69"/>
      <c r="Q4713" s="55" t="str">
        <f t="shared" si="73"/>
        <v>Non-Lead</v>
      </c>
      <c r="R4713" s="70" t="s">
        <v>51</v>
      </c>
      <c r="S4713" s="70" t="s">
        <v>51</v>
      </c>
      <c r="T4713" s="70"/>
      <c r="U4713" s="71" t="s">
        <v>53</v>
      </c>
      <c r="V4713" s="71" t="s">
        <v>51</v>
      </c>
      <c r="W4713" s="71" t="s">
        <v>51</v>
      </c>
      <c r="X4713" s="71" t="s">
        <v>51</v>
      </c>
      <c r="Y4713" s="72" t="str">
        <f>IF((OR((AND('[1]PWS Information'!$E$10="CWS",U4713="Single Family Residence",Q4713="Lead")),
(AND('[1]PWS Information'!$E$10="CWS",U4713="Multiple Family Residence",'[1]PWS Information'!$E$11="Yes",Q4713="Lead")),
(AND('[1]PWS Information'!$E$10="NTNC",Q4713="Lead")))),"Tier 1",
IF((OR((AND('[1]PWS Information'!$E$10="CWS",U4713="Multiple Family Residence",'[1]PWS Information'!$E$11="No",Q4713="Lead")),
(AND('[1]PWS Information'!$E$10="CWS",U4713="Other",Q4713="Lead")),
(AND('[1]PWS Information'!$E$10="CWS",U4713="Building",Q4713="Lead")))),"Tier 2",
IF((OR((AND('[1]PWS Information'!$E$10="CWS",U4713="Single Family Residence",Q4713="Galvanized Requiring Replacement")),
(AND('[1]PWS Information'!$E$10="CWS",U4713="Single Family Residence",Q4713="Galvanized Requiring Replacement",R4713="Yes")),
(AND('[1]PWS Information'!$E$10="NTNC",Q4713="Galvanized Requiring Replacement")),
(AND('[1]PWS Information'!$E$10="NTNC",U4713="Single Family Residence",R4713="Yes")))),"Tier 3",
IF((OR((AND('[1]PWS Information'!$E$10="CWS",U4713="Single Family Residence",S4713="Yes",Q4713="Non-Lead", J4713="Non-Lead - Copper",L4713="Before 1989")),
(AND('[1]PWS Information'!$E$10="CWS",U4713="Single Family Residence",S4713="Yes",Q4713="Non-Lead", N4713="Non-Lead - Copper",O4713="Before 1989")))),"Tier 4",
IF((OR((AND('[1]PWS Information'!$E$10="NTNC",Q4713="Non-Lead")),
(AND('[1]PWS Information'!$E$10="CWS",Q4713="Non-Lead",S4713="")),
(AND('[1]PWS Information'!$E$10="CWS",Q4713="Non-Lead",S4713="No")),
(AND('[1]PWS Information'!$E$10="CWS",Q4713="Non-Lead",S4713="Don't Know")),
(AND('[1]PWS Information'!$E$10="CWS",Q4713="Non-Lead", J4713="Non-Lead - Copper", S4713="Yes", L4713="Between 1989 and 2014")),
(AND('[1]PWS Information'!$E$10="CWS",Q4713="Non-Lead", J4713="Non-Lead - Copper", S4713="Yes", L4713="After 2014")),
(AND('[1]PWS Information'!$E$10="CWS",Q4713="Non-Lead", J4713="Non-Lead - Copper", S4713="Yes", L4713="Unknown")),
(AND('[1]PWS Information'!$E$10="CWS",Q4713="Non-Lead", N4713="Non-Lead - Copper", S4713="Yes", O4713="Between 1989 and 2014")),
(AND('[1]PWS Information'!$E$10="CWS",Q4713="Non-Lead", N4713="Non-Lead - Copper", S4713="Yes", O4713="After 2014")),
(AND('[1]PWS Information'!$E$10="CWS",Q4713="Non-Lead", N4713="Non-Lead - Copper", S4713="Yes", O4713="Unknown")),
(AND('[1]PWS Information'!$E$10="CWS",Q4713="Unknown")),
(AND('[1]PWS Information'!$E$10="NTNC",Q4713="Unknown")))),"Tier 5",
"")))))</f>
        <v>Tier 5</v>
      </c>
      <c r="Z4713" s="71"/>
      <c r="AA4713" s="71"/>
    </row>
    <row r="4714" spans="1:27" ht="57.6" x14ac:dyDescent="0.3">
      <c r="A4714" s="17"/>
      <c r="B4714" s="70">
        <v>9762577</v>
      </c>
      <c r="C4714" s="60">
        <v>141</v>
      </c>
      <c r="D4714" s="61" t="s">
        <v>1661</v>
      </c>
      <c r="E4714" s="61" t="s">
        <v>128</v>
      </c>
      <c r="F4714" s="61">
        <v>78640</v>
      </c>
      <c r="G4714" s="62" t="s">
        <v>1662</v>
      </c>
      <c r="H4714" s="63">
        <v>29.945052799999999</v>
      </c>
      <c r="I4714" s="64">
        <v>-97.79965</v>
      </c>
      <c r="J4714" s="65" t="s">
        <v>50</v>
      </c>
      <c r="K4714" s="66" t="s">
        <v>51</v>
      </c>
      <c r="L4714" s="62" t="s">
        <v>52</v>
      </c>
      <c r="M4714" s="69"/>
      <c r="N4714" s="65" t="s">
        <v>50</v>
      </c>
      <c r="O4714" s="66" t="s">
        <v>52</v>
      </c>
      <c r="P4714" s="69"/>
      <c r="Q4714" s="55" t="str">
        <f t="shared" si="73"/>
        <v>Non-Lead</v>
      </c>
      <c r="R4714" s="70" t="s">
        <v>51</v>
      </c>
      <c r="S4714" s="70" t="s">
        <v>51</v>
      </c>
      <c r="T4714" s="70"/>
      <c r="U4714" s="71" t="s">
        <v>53</v>
      </c>
      <c r="V4714" s="71" t="s">
        <v>51</v>
      </c>
      <c r="W4714" s="71" t="s">
        <v>51</v>
      </c>
      <c r="X4714" s="71" t="s">
        <v>51</v>
      </c>
      <c r="Y4714" s="72" t="str">
        <f>IF((OR((AND('[1]PWS Information'!$E$10="CWS",U4714="Single Family Residence",Q4714="Lead")),
(AND('[1]PWS Information'!$E$10="CWS",U4714="Multiple Family Residence",'[1]PWS Information'!$E$11="Yes",Q4714="Lead")),
(AND('[1]PWS Information'!$E$10="NTNC",Q4714="Lead")))),"Tier 1",
IF((OR((AND('[1]PWS Information'!$E$10="CWS",U4714="Multiple Family Residence",'[1]PWS Information'!$E$11="No",Q4714="Lead")),
(AND('[1]PWS Information'!$E$10="CWS",U4714="Other",Q4714="Lead")),
(AND('[1]PWS Information'!$E$10="CWS",U4714="Building",Q4714="Lead")))),"Tier 2",
IF((OR((AND('[1]PWS Information'!$E$10="CWS",U4714="Single Family Residence",Q4714="Galvanized Requiring Replacement")),
(AND('[1]PWS Information'!$E$10="CWS",U4714="Single Family Residence",Q4714="Galvanized Requiring Replacement",R4714="Yes")),
(AND('[1]PWS Information'!$E$10="NTNC",Q4714="Galvanized Requiring Replacement")),
(AND('[1]PWS Information'!$E$10="NTNC",U4714="Single Family Residence",R4714="Yes")))),"Tier 3",
IF((OR((AND('[1]PWS Information'!$E$10="CWS",U4714="Single Family Residence",S4714="Yes",Q4714="Non-Lead", J4714="Non-Lead - Copper",L4714="Before 1989")),
(AND('[1]PWS Information'!$E$10="CWS",U4714="Single Family Residence",S4714="Yes",Q4714="Non-Lead", N4714="Non-Lead - Copper",O4714="Before 1989")))),"Tier 4",
IF((OR((AND('[1]PWS Information'!$E$10="NTNC",Q4714="Non-Lead")),
(AND('[1]PWS Information'!$E$10="CWS",Q4714="Non-Lead",S4714="")),
(AND('[1]PWS Information'!$E$10="CWS",Q4714="Non-Lead",S4714="No")),
(AND('[1]PWS Information'!$E$10="CWS",Q4714="Non-Lead",S4714="Don't Know")),
(AND('[1]PWS Information'!$E$10="CWS",Q4714="Non-Lead", J4714="Non-Lead - Copper", S4714="Yes", L4714="Between 1989 and 2014")),
(AND('[1]PWS Information'!$E$10="CWS",Q4714="Non-Lead", J4714="Non-Lead - Copper", S4714="Yes", L4714="After 2014")),
(AND('[1]PWS Information'!$E$10="CWS",Q4714="Non-Lead", J4714="Non-Lead - Copper", S4714="Yes", L4714="Unknown")),
(AND('[1]PWS Information'!$E$10="CWS",Q4714="Non-Lead", N4714="Non-Lead - Copper", S4714="Yes", O4714="Between 1989 and 2014")),
(AND('[1]PWS Information'!$E$10="CWS",Q4714="Non-Lead", N4714="Non-Lead - Copper", S4714="Yes", O4714="After 2014")),
(AND('[1]PWS Information'!$E$10="CWS",Q4714="Non-Lead", N4714="Non-Lead - Copper", S4714="Yes", O4714="Unknown")),
(AND('[1]PWS Information'!$E$10="CWS",Q4714="Unknown")),
(AND('[1]PWS Information'!$E$10="NTNC",Q4714="Unknown")))),"Tier 5",
"")))))</f>
        <v>Tier 5</v>
      </c>
      <c r="Z4714" s="71"/>
      <c r="AA4714" s="71"/>
    </row>
    <row r="4715" spans="1:27" ht="57.6" x14ac:dyDescent="0.3">
      <c r="A4715" s="1"/>
      <c r="B4715" s="70">
        <v>9760252</v>
      </c>
      <c r="C4715" s="60">
        <v>149</v>
      </c>
      <c r="D4715" s="61" t="s">
        <v>1661</v>
      </c>
      <c r="E4715" s="61" t="s">
        <v>128</v>
      </c>
      <c r="F4715" s="61">
        <v>78640</v>
      </c>
      <c r="G4715" s="62" t="s">
        <v>1662</v>
      </c>
      <c r="H4715" s="63">
        <v>29.944991699999999</v>
      </c>
      <c r="I4715" s="64">
        <v>-97.799763888888805</v>
      </c>
      <c r="J4715" s="65" t="s">
        <v>50</v>
      </c>
      <c r="K4715" s="66" t="s">
        <v>51</v>
      </c>
      <c r="L4715" s="62" t="s">
        <v>52</v>
      </c>
      <c r="M4715" s="69"/>
      <c r="N4715" s="65" t="s">
        <v>50</v>
      </c>
      <c r="O4715" s="66" t="s">
        <v>52</v>
      </c>
      <c r="P4715" s="69"/>
      <c r="Q4715" s="55" t="str">
        <f t="shared" si="73"/>
        <v>Non-Lead</v>
      </c>
      <c r="R4715" s="70" t="s">
        <v>51</v>
      </c>
      <c r="S4715" s="70" t="s">
        <v>51</v>
      </c>
      <c r="T4715" s="70"/>
      <c r="U4715" s="71" t="s">
        <v>53</v>
      </c>
      <c r="V4715" s="71" t="s">
        <v>51</v>
      </c>
      <c r="W4715" s="71" t="s">
        <v>51</v>
      </c>
      <c r="X4715" s="71" t="s">
        <v>51</v>
      </c>
      <c r="Y4715" s="72" t="str">
        <f>IF((OR((AND('[1]PWS Information'!$E$10="CWS",U4715="Single Family Residence",Q4715="Lead")),
(AND('[1]PWS Information'!$E$10="CWS",U4715="Multiple Family Residence",'[1]PWS Information'!$E$11="Yes",Q4715="Lead")),
(AND('[1]PWS Information'!$E$10="NTNC",Q4715="Lead")))),"Tier 1",
IF((OR((AND('[1]PWS Information'!$E$10="CWS",U4715="Multiple Family Residence",'[1]PWS Information'!$E$11="No",Q4715="Lead")),
(AND('[1]PWS Information'!$E$10="CWS",U4715="Other",Q4715="Lead")),
(AND('[1]PWS Information'!$E$10="CWS",U4715="Building",Q4715="Lead")))),"Tier 2",
IF((OR((AND('[1]PWS Information'!$E$10="CWS",U4715="Single Family Residence",Q4715="Galvanized Requiring Replacement")),
(AND('[1]PWS Information'!$E$10="CWS",U4715="Single Family Residence",Q4715="Galvanized Requiring Replacement",R4715="Yes")),
(AND('[1]PWS Information'!$E$10="NTNC",Q4715="Galvanized Requiring Replacement")),
(AND('[1]PWS Information'!$E$10="NTNC",U4715="Single Family Residence",R4715="Yes")))),"Tier 3",
IF((OR((AND('[1]PWS Information'!$E$10="CWS",U4715="Single Family Residence",S4715="Yes",Q4715="Non-Lead", J4715="Non-Lead - Copper",L4715="Before 1989")),
(AND('[1]PWS Information'!$E$10="CWS",U4715="Single Family Residence",S4715="Yes",Q4715="Non-Lead", N4715="Non-Lead - Copper",O4715="Before 1989")))),"Tier 4",
IF((OR((AND('[1]PWS Information'!$E$10="NTNC",Q4715="Non-Lead")),
(AND('[1]PWS Information'!$E$10="CWS",Q4715="Non-Lead",S4715="")),
(AND('[1]PWS Information'!$E$10="CWS",Q4715="Non-Lead",S4715="No")),
(AND('[1]PWS Information'!$E$10="CWS",Q4715="Non-Lead",S4715="Don't Know")),
(AND('[1]PWS Information'!$E$10="CWS",Q4715="Non-Lead", J4715="Non-Lead - Copper", S4715="Yes", L4715="Between 1989 and 2014")),
(AND('[1]PWS Information'!$E$10="CWS",Q4715="Non-Lead", J4715="Non-Lead - Copper", S4715="Yes", L4715="After 2014")),
(AND('[1]PWS Information'!$E$10="CWS",Q4715="Non-Lead", J4715="Non-Lead - Copper", S4715="Yes", L4715="Unknown")),
(AND('[1]PWS Information'!$E$10="CWS",Q4715="Non-Lead", N4715="Non-Lead - Copper", S4715="Yes", O4715="Between 1989 and 2014")),
(AND('[1]PWS Information'!$E$10="CWS",Q4715="Non-Lead", N4715="Non-Lead - Copper", S4715="Yes", O4715="After 2014")),
(AND('[1]PWS Information'!$E$10="CWS",Q4715="Non-Lead", N4715="Non-Lead - Copper", S4715="Yes", O4715="Unknown")),
(AND('[1]PWS Information'!$E$10="CWS",Q4715="Unknown")),
(AND('[1]PWS Information'!$E$10="NTNC",Q4715="Unknown")))),"Tier 5",
"")))))</f>
        <v>Tier 5</v>
      </c>
      <c r="Z4715" s="71"/>
      <c r="AA4715" s="71"/>
    </row>
    <row r="4716" spans="1:27" ht="57.6" x14ac:dyDescent="0.3">
      <c r="A4716" s="1"/>
      <c r="B4716" s="70">
        <v>9759529</v>
      </c>
      <c r="C4716" s="60">
        <v>155</v>
      </c>
      <c r="D4716" s="61" t="s">
        <v>1661</v>
      </c>
      <c r="E4716" s="61" t="s">
        <v>128</v>
      </c>
      <c r="F4716" s="61">
        <v>78640</v>
      </c>
      <c r="G4716" s="62" t="s">
        <v>1662</v>
      </c>
      <c r="H4716" s="63">
        <v>29.944905599999998</v>
      </c>
      <c r="I4716" s="64">
        <v>-97.7998388888888</v>
      </c>
      <c r="J4716" s="65" t="s">
        <v>50</v>
      </c>
      <c r="K4716" s="66" t="s">
        <v>51</v>
      </c>
      <c r="L4716" s="62" t="s">
        <v>52</v>
      </c>
      <c r="M4716" s="69"/>
      <c r="N4716" s="65" t="s">
        <v>50</v>
      </c>
      <c r="O4716" s="66" t="s">
        <v>52</v>
      </c>
      <c r="P4716" s="69"/>
      <c r="Q4716" s="55" t="str">
        <f t="shared" si="73"/>
        <v>Non-Lead</v>
      </c>
      <c r="R4716" s="70" t="s">
        <v>51</v>
      </c>
      <c r="S4716" s="70" t="s">
        <v>51</v>
      </c>
      <c r="T4716" s="70"/>
      <c r="U4716" s="71" t="s">
        <v>53</v>
      </c>
      <c r="V4716" s="71" t="s">
        <v>51</v>
      </c>
      <c r="W4716" s="71" t="s">
        <v>51</v>
      </c>
      <c r="X4716" s="71" t="s">
        <v>51</v>
      </c>
      <c r="Y4716" s="72" t="str">
        <f>IF((OR((AND('[1]PWS Information'!$E$10="CWS",U4716="Single Family Residence",Q4716="Lead")),
(AND('[1]PWS Information'!$E$10="CWS",U4716="Multiple Family Residence",'[1]PWS Information'!$E$11="Yes",Q4716="Lead")),
(AND('[1]PWS Information'!$E$10="NTNC",Q4716="Lead")))),"Tier 1",
IF((OR((AND('[1]PWS Information'!$E$10="CWS",U4716="Multiple Family Residence",'[1]PWS Information'!$E$11="No",Q4716="Lead")),
(AND('[1]PWS Information'!$E$10="CWS",U4716="Other",Q4716="Lead")),
(AND('[1]PWS Information'!$E$10="CWS",U4716="Building",Q4716="Lead")))),"Tier 2",
IF((OR((AND('[1]PWS Information'!$E$10="CWS",U4716="Single Family Residence",Q4716="Galvanized Requiring Replacement")),
(AND('[1]PWS Information'!$E$10="CWS",U4716="Single Family Residence",Q4716="Galvanized Requiring Replacement",R4716="Yes")),
(AND('[1]PWS Information'!$E$10="NTNC",Q4716="Galvanized Requiring Replacement")),
(AND('[1]PWS Information'!$E$10="NTNC",U4716="Single Family Residence",R4716="Yes")))),"Tier 3",
IF((OR((AND('[1]PWS Information'!$E$10="CWS",U4716="Single Family Residence",S4716="Yes",Q4716="Non-Lead", J4716="Non-Lead - Copper",L4716="Before 1989")),
(AND('[1]PWS Information'!$E$10="CWS",U4716="Single Family Residence",S4716="Yes",Q4716="Non-Lead", N4716="Non-Lead - Copper",O4716="Before 1989")))),"Tier 4",
IF((OR((AND('[1]PWS Information'!$E$10="NTNC",Q4716="Non-Lead")),
(AND('[1]PWS Information'!$E$10="CWS",Q4716="Non-Lead",S4716="")),
(AND('[1]PWS Information'!$E$10="CWS",Q4716="Non-Lead",S4716="No")),
(AND('[1]PWS Information'!$E$10="CWS",Q4716="Non-Lead",S4716="Don't Know")),
(AND('[1]PWS Information'!$E$10="CWS",Q4716="Non-Lead", J4716="Non-Lead - Copper", S4716="Yes", L4716="Between 1989 and 2014")),
(AND('[1]PWS Information'!$E$10="CWS",Q4716="Non-Lead", J4716="Non-Lead - Copper", S4716="Yes", L4716="After 2014")),
(AND('[1]PWS Information'!$E$10="CWS",Q4716="Non-Lead", J4716="Non-Lead - Copper", S4716="Yes", L4716="Unknown")),
(AND('[1]PWS Information'!$E$10="CWS",Q4716="Non-Lead", N4716="Non-Lead - Copper", S4716="Yes", O4716="Between 1989 and 2014")),
(AND('[1]PWS Information'!$E$10="CWS",Q4716="Non-Lead", N4716="Non-Lead - Copper", S4716="Yes", O4716="After 2014")),
(AND('[1]PWS Information'!$E$10="CWS",Q4716="Non-Lead", N4716="Non-Lead - Copper", S4716="Yes", O4716="Unknown")),
(AND('[1]PWS Information'!$E$10="CWS",Q4716="Unknown")),
(AND('[1]PWS Information'!$E$10="NTNC",Q4716="Unknown")))),"Tier 5",
"")))))</f>
        <v>Tier 5</v>
      </c>
      <c r="Z4716" s="71"/>
      <c r="AA4716" s="71"/>
    </row>
    <row r="4717" spans="1:27" ht="57.6" x14ac:dyDescent="0.3">
      <c r="A4717" s="1"/>
      <c r="B4717" s="70">
        <v>9760376</v>
      </c>
      <c r="C4717" s="60">
        <v>163</v>
      </c>
      <c r="D4717" s="61" t="s">
        <v>1661</v>
      </c>
      <c r="E4717" s="61" t="s">
        <v>128</v>
      </c>
      <c r="F4717" s="61">
        <v>78640</v>
      </c>
      <c r="G4717" s="62" t="s">
        <v>1662</v>
      </c>
      <c r="H4717" s="63">
        <v>29.944844400000001</v>
      </c>
      <c r="I4717" s="64">
        <v>-97.799947222222201</v>
      </c>
      <c r="J4717" s="65" t="s">
        <v>50</v>
      </c>
      <c r="K4717" s="66" t="s">
        <v>51</v>
      </c>
      <c r="L4717" s="62" t="s">
        <v>52</v>
      </c>
      <c r="M4717" s="69"/>
      <c r="N4717" s="65" t="s">
        <v>50</v>
      </c>
      <c r="O4717" s="66" t="s">
        <v>52</v>
      </c>
      <c r="P4717" s="69"/>
      <c r="Q4717" s="55" t="str">
        <f t="shared" si="73"/>
        <v>Non-Lead</v>
      </c>
      <c r="R4717" s="70" t="s">
        <v>51</v>
      </c>
      <c r="S4717" s="70" t="s">
        <v>51</v>
      </c>
      <c r="T4717" s="70"/>
      <c r="U4717" s="71" t="s">
        <v>53</v>
      </c>
      <c r="V4717" s="71" t="s">
        <v>51</v>
      </c>
      <c r="W4717" s="71" t="s">
        <v>51</v>
      </c>
      <c r="X4717" s="71" t="s">
        <v>51</v>
      </c>
      <c r="Y4717" s="72" t="str">
        <f>IF((OR((AND('[1]PWS Information'!$E$10="CWS",U4717="Single Family Residence",Q4717="Lead")),
(AND('[1]PWS Information'!$E$10="CWS",U4717="Multiple Family Residence",'[1]PWS Information'!$E$11="Yes",Q4717="Lead")),
(AND('[1]PWS Information'!$E$10="NTNC",Q4717="Lead")))),"Tier 1",
IF((OR((AND('[1]PWS Information'!$E$10="CWS",U4717="Multiple Family Residence",'[1]PWS Information'!$E$11="No",Q4717="Lead")),
(AND('[1]PWS Information'!$E$10="CWS",U4717="Other",Q4717="Lead")),
(AND('[1]PWS Information'!$E$10="CWS",U4717="Building",Q4717="Lead")))),"Tier 2",
IF((OR((AND('[1]PWS Information'!$E$10="CWS",U4717="Single Family Residence",Q4717="Galvanized Requiring Replacement")),
(AND('[1]PWS Information'!$E$10="CWS",U4717="Single Family Residence",Q4717="Galvanized Requiring Replacement",R4717="Yes")),
(AND('[1]PWS Information'!$E$10="NTNC",Q4717="Galvanized Requiring Replacement")),
(AND('[1]PWS Information'!$E$10="NTNC",U4717="Single Family Residence",R4717="Yes")))),"Tier 3",
IF((OR((AND('[1]PWS Information'!$E$10="CWS",U4717="Single Family Residence",S4717="Yes",Q4717="Non-Lead", J4717="Non-Lead - Copper",L4717="Before 1989")),
(AND('[1]PWS Information'!$E$10="CWS",U4717="Single Family Residence",S4717="Yes",Q4717="Non-Lead", N4717="Non-Lead - Copper",O4717="Before 1989")))),"Tier 4",
IF((OR((AND('[1]PWS Information'!$E$10="NTNC",Q4717="Non-Lead")),
(AND('[1]PWS Information'!$E$10="CWS",Q4717="Non-Lead",S4717="")),
(AND('[1]PWS Information'!$E$10="CWS",Q4717="Non-Lead",S4717="No")),
(AND('[1]PWS Information'!$E$10="CWS",Q4717="Non-Lead",S4717="Don't Know")),
(AND('[1]PWS Information'!$E$10="CWS",Q4717="Non-Lead", J4717="Non-Lead - Copper", S4717="Yes", L4717="Between 1989 and 2014")),
(AND('[1]PWS Information'!$E$10="CWS",Q4717="Non-Lead", J4717="Non-Lead - Copper", S4717="Yes", L4717="After 2014")),
(AND('[1]PWS Information'!$E$10="CWS",Q4717="Non-Lead", J4717="Non-Lead - Copper", S4717="Yes", L4717="Unknown")),
(AND('[1]PWS Information'!$E$10="CWS",Q4717="Non-Lead", N4717="Non-Lead - Copper", S4717="Yes", O4717="Between 1989 and 2014")),
(AND('[1]PWS Information'!$E$10="CWS",Q4717="Non-Lead", N4717="Non-Lead - Copper", S4717="Yes", O4717="After 2014")),
(AND('[1]PWS Information'!$E$10="CWS",Q4717="Non-Lead", N4717="Non-Lead - Copper", S4717="Yes", O4717="Unknown")),
(AND('[1]PWS Information'!$E$10="CWS",Q4717="Unknown")),
(AND('[1]PWS Information'!$E$10="NTNC",Q4717="Unknown")))),"Tier 5",
"")))))</f>
        <v>Tier 5</v>
      </c>
      <c r="Z4717" s="71"/>
      <c r="AA4717" s="71"/>
    </row>
    <row r="4718" spans="1:27" ht="57.6" x14ac:dyDescent="0.3">
      <c r="A4718" s="17"/>
      <c r="B4718" s="70">
        <v>9762553</v>
      </c>
      <c r="C4718" s="60">
        <v>170</v>
      </c>
      <c r="D4718" s="61" t="s">
        <v>1663</v>
      </c>
      <c r="E4718" s="61" t="s">
        <v>128</v>
      </c>
      <c r="F4718" s="61">
        <v>78640</v>
      </c>
      <c r="G4718" s="62" t="s">
        <v>1662</v>
      </c>
      <c r="H4718" s="63">
        <v>29.946183300000001</v>
      </c>
      <c r="I4718" s="64">
        <v>-97.801658333333293</v>
      </c>
      <c r="J4718" s="65" t="s">
        <v>50</v>
      </c>
      <c r="K4718" s="66" t="s">
        <v>51</v>
      </c>
      <c r="L4718" s="62" t="s">
        <v>52</v>
      </c>
      <c r="M4718" s="69"/>
      <c r="N4718" s="65" t="s">
        <v>50</v>
      </c>
      <c r="O4718" s="66" t="s">
        <v>52</v>
      </c>
      <c r="P4718" s="69"/>
      <c r="Q4718" s="55" t="str">
        <f t="shared" si="73"/>
        <v>Non-Lead</v>
      </c>
      <c r="R4718" s="70" t="s">
        <v>51</v>
      </c>
      <c r="S4718" s="70" t="s">
        <v>51</v>
      </c>
      <c r="T4718" s="70"/>
      <c r="U4718" s="71" t="s">
        <v>53</v>
      </c>
      <c r="V4718" s="71" t="s">
        <v>51</v>
      </c>
      <c r="W4718" s="71" t="s">
        <v>51</v>
      </c>
      <c r="X4718" s="71" t="s">
        <v>51</v>
      </c>
      <c r="Y4718" s="72" t="str">
        <f>IF((OR((AND('[1]PWS Information'!$E$10="CWS",U4718="Single Family Residence",Q4718="Lead")),
(AND('[1]PWS Information'!$E$10="CWS",U4718="Multiple Family Residence",'[1]PWS Information'!$E$11="Yes",Q4718="Lead")),
(AND('[1]PWS Information'!$E$10="NTNC",Q4718="Lead")))),"Tier 1",
IF((OR((AND('[1]PWS Information'!$E$10="CWS",U4718="Multiple Family Residence",'[1]PWS Information'!$E$11="No",Q4718="Lead")),
(AND('[1]PWS Information'!$E$10="CWS",U4718="Other",Q4718="Lead")),
(AND('[1]PWS Information'!$E$10="CWS",U4718="Building",Q4718="Lead")))),"Tier 2",
IF((OR((AND('[1]PWS Information'!$E$10="CWS",U4718="Single Family Residence",Q4718="Galvanized Requiring Replacement")),
(AND('[1]PWS Information'!$E$10="CWS",U4718="Single Family Residence",Q4718="Galvanized Requiring Replacement",R4718="Yes")),
(AND('[1]PWS Information'!$E$10="NTNC",Q4718="Galvanized Requiring Replacement")),
(AND('[1]PWS Information'!$E$10="NTNC",U4718="Single Family Residence",R4718="Yes")))),"Tier 3",
IF((OR((AND('[1]PWS Information'!$E$10="CWS",U4718="Single Family Residence",S4718="Yes",Q4718="Non-Lead", J4718="Non-Lead - Copper",L4718="Before 1989")),
(AND('[1]PWS Information'!$E$10="CWS",U4718="Single Family Residence",S4718="Yes",Q4718="Non-Lead", N4718="Non-Lead - Copper",O4718="Before 1989")))),"Tier 4",
IF((OR((AND('[1]PWS Information'!$E$10="NTNC",Q4718="Non-Lead")),
(AND('[1]PWS Information'!$E$10="CWS",Q4718="Non-Lead",S4718="")),
(AND('[1]PWS Information'!$E$10="CWS",Q4718="Non-Lead",S4718="No")),
(AND('[1]PWS Information'!$E$10="CWS",Q4718="Non-Lead",S4718="Don't Know")),
(AND('[1]PWS Information'!$E$10="CWS",Q4718="Non-Lead", J4718="Non-Lead - Copper", S4718="Yes", L4718="Between 1989 and 2014")),
(AND('[1]PWS Information'!$E$10="CWS",Q4718="Non-Lead", J4718="Non-Lead - Copper", S4718="Yes", L4718="After 2014")),
(AND('[1]PWS Information'!$E$10="CWS",Q4718="Non-Lead", J4718="Non-Lead - Copper", S4718="Yes", L4718="Unknown")),
(AND('[1]PWS Information'!$E$10="CWS",Q4718="Non-Lead", N4718="Non-Lead - Copper", S4718="Yes", O4718="Between 1989 and 2014")),
(AND('[1]PWS Information'!$E$10="CWS",Q4718="Non-Lead", N4718="Non-Lead - Copper", S4718="Yes", O4718="After 2014")),
(AND('[1]PWS Information'!$E$10="CWS",Q4718="Non-Lead", N4718="Non-Lead - Copper", S4718="Yes", O4718="Unknown")),
(AND('[1]PWS Information'!$E$10="CWS",Q4718="Unknown")),
(AND('[1]PWS Information'!$E$10="NTNC",Q4718="Unknown")))),"Tier 5",
"")))))</f>
        <v>Tier 5</v>
      </c>
      <c r="Z4718" s="71"/>
      <c r="AA4718" s="71"/>
    </row>
    <row r="4719" spans="1:27" ht="57.6" x14ac:dyDescent="0.3">
      <c r="A4719" s="1"/>
      <c r="B4719" s="70">
        <v>9761817</v>
      </c>
      <c r="C4719" s="60">
        <v>431</v>
      </c>
      <c r="D4719" s="61" t="s">
        <v>1661</v>
      </c>
      <c r="E4719" s="61" t="s">
        <v>128</v>
      </c>
      <c r="F4719" s="61">
        <v>78640</v>
      </c>
      <c r="G4719" s="62" t="s">
        <v>1662</v>
      </c>
      <c r="H4719" s="63">
        <v>29.9460278</v>
      </c>
      <c r="I4719" s="64">
        <v>-97.800569444444406</v>
      </c>
      <c r="J4719" s="65" t="s">
        <v>50</v>
      </c>
      <c r="K4719" s="66" t="s">
        <v>51</v>
      </c>
      <c r="L4719" s="62" t="s">
        <v>52</v>
      </c>
      <c r="M4719" s="69"/>
      <c r="N4719" s="65" t="s">
        <v>50</v>
      </c>
      <c r="O4719" s="66" t="s">
        <v>52</v>
      </c>
      <c r="P4719" s="69"/>
      <c r="Q4719" s="55" t="str">
        <f t="shared" si="73"/>
        <v>Non-Lead</v>
      </c>
      <c r="R4719" s="70" t="s">
        <v>51</v>
      </c>
      <c r="S4719" s="70" t="s">
        <v>51</v>
      </c>
      <c r="T4719" s="70"/>
      <c r="U4719" s="71" t="s">
        <v>53</v>
      </c>
      <c r="V4719" s="71" t="s">
        <v>51</v>
      </c>
      <c r="W4719" s="71" t="s">
        <v>51</v>
      </c>
      <c r="X4719" s="71" t="s">
        <v>51</v>
      </c>
      <c r="Y4719" s="72" t="str">
        <f>IF((OR((AND('[1]PWS Information'!$E$10="CWS",U4719="Single Family Residence",Q4719="Lead")),
(AND('[1]PWS Information'!$E$10="CWS",U4719="Multiple Family Residence",'[1]PWS Information'!$E$11="Yes",Q4719="Lead")),
(AND('[1]PWS Information'!$E$10="NTNC",Q4719="Lead")))),"Tier 1",
IF((OR((AND('[1]PWS Information'!$E$10="CWS",U4719="Multiple Family Residence",'[1]PWS Information'!$E$11="No",Q4719="Lead")),
(AND('[1]PWS Information'!$E$10="CWS",U4719="Other",Q4719="Lead")),
(AND('[1]PWS Information'!$E$10="CWS",U4719="Building",Q4719="Lead")))),"Tier 2",
IF((OR((AND('[1]PWS Information'!$E$10="CWS",U4719="Single Family Residence",Q4719="Galvanized Requiring Replacement")),
(AND('[1]PWS Information'!$E$10="CWS",U4719="Single Family Residence",Q4719="Galvanized Requiring Replacement",R4719="Yes")),
(AND('[1]PWS Information'!$E$10="NTNC",Q4719="Galvanized Requiring Replacement")),
(AND('[1]PWS Information'!$E$10="NTNC",U4719="Single Family Residence",R4719="Yes")))),"Tier 3",
IF((OR((AND('[1]PWS Information'!$E$10="CWS",U4719="Single Family Residence",S4719="Yes",Q4719="Non-Lead", J4719="Non-Lead - Copper",L4719="Before 1989")),
(AND('[1]PWS Information'!$E$10="CWS",U4719="Single Family Residence",S4719="Yes",Q4719="Non-Lead", N4719="Non-Lead - Copper",O4719="Before 1989")))),"Tier 4",
IF((OR((AND('[1]PWS Information'!$E$10="NTNC",Q4719="Non-Lead")),
(AND('[1]PWS Information'!$E$10="CWS",Q4719="Non-Lead",S4719="")),
(AND('[1]PWS Information'!$E$10="CWS",Q4719="Non-Lead",S4719="No")),
(AND('[1]PWS Information'!$E$10="CWS",Q4719="Non-Lead",S4719="Don't Know")),
(AND('[1]PWS Information'!$E$10="CWS",Q4719="Non-Lead", J4719="Non-Lead - Copper", S4719="Yes", L4719="Between 1989 and 2014")),
(AND('[1]PWS Information'!$E$10="CWS",Q4719="Non-Lead", J4719="Non-Lead - Copper", S4719="Yes", L4719="After 2014")),
(AND('[1]PWS Information'!$E$10="CWS",Q4719="Non-Lead", J4719="Non-Lead - Copper", S4719="Yes", L4719="Unknown")),
(AND('[1]PWS Information'!$E$10="CWS",Q4719="Non-Lead", N4719="Non-Lead - Copper", S4719="Yes", O4719="Between 1989 and 2014")),
(AND('[1]PWS Information'!$E$10="CWS",Q4719="Non-Lead", N4719="Non-Lead - Copper", S4719="Yes", O4719="After 2014")),
(AND('[1]PWS Information'!$E$10="CWS",Q4719="Non-Lead", N4719="Non-Lead - Copper", S4719="Yes", O4719="Unknown")),
(AND('[1]PWS Information'!$E$10="CWS",Q4719="Unknown")),
(AND('[1]PWS Information'!$E$10="NTNC",Q4719="Unknown")))),"Tier 5",
"")))))</f>
        <v>Tier 5</v>
      </c>
      <c r="Z4719" s="71"/>
      <c r="AA4719" s="71"/>
    </row>
    <row r="4720" spans="1:27" ht="57.6" x14ac:dyDescent="0.3">
      <c r="A4720" s="1"/>
      <c r="B4720" s="70">
        <v>9746426</v>
      </c>
      <c r="C4720" s="60">
        <v>171</v>
      </c>
      <c r="D4720" s="61" t="s">
        <v>1661</v>
      </c>
      <c r="E4720" s="61" t="s">
        <v>128</v>
      </c>
      <c r="F4720" s="61">
        <v>78640</v>
      </c>
      <c r="G4720" s="62" t="s">
        <v>1662</v>
      </c>
      <c r="H4720" s="63">
        <v>29.944769399999998</v>
      </c>
      <c r="I4720" s="64">
        <v>-97.800041666666601</v>
      </c>
      <c r="J4720" s="65" t="s">
        <v>50</v>
      </c>
      <c r="K4720" s="66" t="s">
        <v>51</v>
      </c>
      <c r="L4720" s="62" t="s">
        <v>52</v>
      </c>
      <c r="M4720" s="69"/>
      <c r="N4720" s="65" t="s">
        <v>50</v>
      </c>
      <c r="O4720" s="66" t="s">
        <v>52</v>
      </c>
      <c r="P4720" s="69"/>
      <c r="Q4720" s="55" t="str">
        <f t="shared" si="73"/>
        <v>Non-Lead</v>
      </c>
      <c r="R4720" s="70" t="s">
        <v>51</v>
      </c>
      <c r="S4720" s="70" t="s">
        <v>51</v>
      </c>
      <c r="T4720" s="70"/>
      <c r="U4720" s="71" t="s">
        <v>53</v>
      </c>
      <c r="V4720" s="71" t="s">
        <v>51</v>
      </c>
      <c r="W4720" s="71" t="s">
        <v>51</v>
      </c>
      <c r="X4720" s="71" t="s">
        <v>51</v>
      </c>
      <c r="Y4720" s="72" t="str">
        <f>IF((OR((AND('[1]PWS Information'!$E$10="CWS",U4720="Single Family Residence",Q4720="Lead")),
(AND('[1]PWS Information'!$E$10="CWS",U4720="Multiple Family Residence",'[1]PWS Information'!$E$11="Yes",Q4720="Lead")),
(AND('[1]PWS Information'!$E$10="NTNC",Q4720="Lead")))),"Tier 1",
IF((OR((AND('[1]PWS Information'!$E$10="CWS",U4720="Multiple Family Residence",'[1]PWS Information'!$E$11="No",Q4720="Lead")),
(AND('[1]PWS Information'!$E$10="CWS",U4720="Other",Q4720="Lead")),
(AND('[1]PWS Information'!$E$10="CWS",U4720="Building",Q4720="Lead")))),"Tier 2",
IF((OR((AND('[1]PWS Information'!$E$10="CWS",U4720="Single Family Residence",Q4720="Galvanized Requiring Replacement")),
(AND('[1]PWS Information'!$E$10="CWS",U4720="Single Family Residence",Q4720="Galvanized Requiring Replacement",R4720="Yes")),
(AND('[1]PWS Information'!$E$10="NTNC",Q4720="Galvanized Requiring Replacement")),
(AND('[1]PWS Information'!$E$10="NTNC",U4720="Single Family Residence",R4720="Yes")))),"Tier 3",
IF((OR((AND('[1]PWS Information'!$E$10="CWS",U4720="Single Family Residence",S4720="Yes",Q4720="Non-Lead", J4720="Non-Lead - Copper",L4720="Before 1989")),
(AND('[1]PWS Information'!$E$10="CWS",U4720="Single Family Residence",S4720="Yes",Q4720="Non-Lead", N4720="Non-Lead - Copper",O4720="Before 1989")))),"Tier 4",
IF((OR((AND('[1]PWS Information'!$E$10="NTNC",Q4720="Non-Lead")),
(AND('[1]PWS Information'!$E$10="CWS",Q4720="Non-Lead",S4720="")),
(AND('[1]PWS Information'!$E$10="CWS",Q4720="Non-Lead",S4720="No")),
(AND('[1]PWS Information'!$E$10="CWS",Q4720="Non-Lead",S4720="Don't Know")),
(AND('[1]PWS Information'!$E$10="CWS",Q4720="Non-Lead", J4720="Non-Lead - Copper", S4720="Yes", L4720="Between 1989 and 2014")),
(AND('[1]PWS Information'!$E$10="CWS",Q4720="Non-Lead", J4720="Non-Lead - Copper", S4720="Yes", L4720="After 2014")),
(AND('[1]PWS Information'!$E$10="CWS",Q4720="Non-Lead", J4720="Non-Lead - Copper", S4720="Yes", L4720="Unknown")),
(AND('[1]PWS Information'!$E$10="CWS",Q4720="Non-Lead", N4720="Non-Lead - Copper", S4720="Yes", O4720="Between 1989 and 2014")),
(AND('[1]PWS Information'!$E$10="CWS",Q4720="Non-Lead", N4720="Non-Lead - Copper", S4720="Yes", O4720="After 2014")),
(AND('[1]PWS Information'!$E$10="CWS",Q4720="Non-Lead", N4720="Non-Lead - Copper", S4720="Yes", O4720="Unknown")),
(AND('[1]PWS Information'!$E$10="CWS",Q4720="Unknown")),
(AND('[1]PWS Information'!$E$10="NTNC",Q4720="Unknown")))),"Tier 5",
"")))))</f>
        <v>Tier 5</v>
      </c>
      <c r="Z4720" s="71"/>
      <c r="AA4720" s="71"/>
    </row>
    <row r="4721" spans="1:27" ht="57.6" x14ac:dyDescent="0.3">
      <c r="A4721" s="1"/>
      <c r="B4721" s="70">
        <v>9757384</v>
      </c>
      <c r="C4721" s="60">
        <v>183</v>
      </c>
      <c r="D4721" s="61" t="s">
        <v>1661</v>
      </c>
      <c r="E4721" s="61" t="s">
        <v>128</v>
      </c>
      <c r="F4721" s="61">
        <v>78640</v>
      </c>
      <c r="G4721" s="62" t="s">
        <v>1662</v>
      </c>
      <c r="H4721" s="63">
        <v>29.9446361</v>
      </c>
      <c r="I4721" s="64">
        <v>-97.800155555555506</v>
      </c>
      <c r="J4721" s="65" t="s">
        <v>50</v>
      </c>
      <c r="K4721" s="66" t="s">
        <v>51</v>
      </c>
      <c r="L4721" s="62" t="s">
        <v>52</v>
      </c>
      <c r="M4721" s="69"/>
      <c r="N4721" s="65" t="s">
        <v>50</v>
      </c>
      <c r="O4721" s="66" t="s">
        <v>52</v>
      </c>
      <c r="P4721" s="69"/>
      <c r="Q4721" s="55" t="str">
        <f t="shared" si="73"/>
        <v>Non-Lead</v>
      </c>
      <c r="R4721" s="70" t="s">
        <v>51</v>
      </c>
      <c r="S4721" s="70" t="s">
        <v>51</v>
      </c>
      <c r="T4721" s="70"/>
      <c r="U4721" s="71" t="s">
        <v>53</v>
      </c>
      <c r="V4721" s="71" t="s">
        <v>51</v>
      </c>
      <c r="W4721" s="71" t="s">
        <v>51</v>
      </c>
      <c r="X4721" s="71" t="s">
        <v>51</v>
      </c>
      <c r="Y4721" s="72" t="str">
        <f>IF((OR((AND('[1]PWS Information'!$E$10="CWS",U4721="Single Family Residence",Q4721="Lead")),
(AND('[1]PWS Information'!$E$10="CWS",U4721="Multiple Family Residence",'[1]PWS Information'!$E$11="Yes",Q4721="Lead")),
(AND('[1]PWS Information'!$E$10="NTNC",Q4721="Lead")))),"Tier 1",
IF((OR((AND('[1]PWS Information'!$E$10="CWS",U4721="Multiple Family Residence",'[1]PWS Information'!$E$11="No",Q4721="Lead")),
(AND('[1]PWS Information'!$E$10="CWS",U4721="Other",Q4721="Lead")),
(AND('[1]PWS Information'!$E$10="CWS",U4721="Building",Q4721="Lead")))),"Tier 2",
IF((OR((AND('[1]PWS Information'!$E$10="CWS",U4721="Single Family Residence",Q4721="Galvanized Requiring Replacement")),
(AND('[1]PWS Information'!$E$10="CWS",U4721="Single Family Residence",Q4721="Galvanized Requiring Replacement",R4721="Yes")),
(AND('[1]PWS Information'!$E$10="NTNC",Q4721="Galvanized Requiring Replacement")),
(AND('[1]PWS Information'!$E$10="NTNC",U4721="Single Family Residence",R4721="Yes")))),"Tier 3",
IF((OR((AND('[1]PWS Information'!$E$10="CWS",U4721="Single Family Residence",S4721="Yes",Q4721="Non-Lead", J4721="Non-Lead - Copper",L4721="Before 1989")),
(AND('[1]PWS Information'!$E$10="CWS",U4721="Single Family Residence",S4721="Yes",Q4721="Non-Lead", N4721="Non-Lead - Copper",O4721="Before 1989")))),"Tier 4",
IF((OR((AND('[1]PWS Information'!$E$10="NTNC",Q4721="Non-Lead")),
(AND('[1]PWS Information'!$E$10="CWS",Q4721="Non-Lead",S4721="")),
(AND('[1]PWS Information'!$E$10="CWS",Q4721="Non-Lead",S4721="No")),
(AND('[1]PWS Information'!$E$10="CWS",Q4721="Non-Lead",S4721="Don't Know")),
(AND('[1]PWS Information'!$E$10="CWS",Q4721="Non-Lead", J4721="Non-Lead - Copper", S4721="Yes", L4721="Between 1989 and 2014")),
(AND('[1]PWS Information'!$E$10="CWS",Q4721="Non-Lead", J4721="Non-Lead - Copper", S4721="Yes", L4721="After 2014")),
(AND('[1]PWS Information'!$E$10="CWS",Q4721="Non-Lead", J4721="Non-Lead - Copper", S4721="Yes", L4721="Unknown")),
(AND('[1]PWS Information'!$E$10="CWS",Q4721="Non-Lead", N4721="Non-Lead - Copper", S4721="Yes", O4721="Between 1989 and 2014")),
(AND('[1]PWS Information'!$E$10="CWS",Q4721="Non-Lead", N4721="Non-Lead - Copper", S4721="Yes", O4721="After 2014")),
(AND('[1]PWS Information'!$E$10="CWS",Q4721="Non-Lead", N4721="Non-Lead - Copper", S4721="Yes", O4721="Unknown")),
(AND('[1]PWS Information'!$E$10="CWS",Q4721="Unknown")),
(AND('[1]PWS Information'!$E$10="NTNC",Q4721="Unknown")))),"Tier 5",
"")))))</f>
        <v>Tier 5</v>
      </c>
      <c r="Z4721" s="71"/>
      <c r="AA4721" s="71"/>
    </row>
    <row r="4722" spans="1:27" ht="57.6" x14ac:dyDescent="0.3">
      <c r="A4722" s="17"/>
      <c r="B4722" s="70">
        <v>9752099</v>
      </c>
      <c r="C4722" s="60">
        <v>191</v>
      </c>
      <c r="D4722" s="61" t="s">
        <v>1661</v>
      </c>
      <c r="E4722" s="61" t="s">
        <v>128</v>
      </c>
      <c r="F4722" s="61">
        <v>78640</v>
      </c>
      <c r="G4722" s="62" t="s">
        <v>1662</v>
      </c>
      <c r="H4722" s="63">
        <v>29.944586099999999</v>
      </c>
      <c r="I4722" s="64">
        <v>-97.800277777777694</v>
      </c>
      <c r="J4722" s="65" t="s">
        <v>50</v>
      </c>
      <c r="K4722" s="66" t="s">
        <v>51</v>
      </c>
      <c r="L4722" s="62" t="s">
        <v>52</v>
      </c>
      <c r="M4722" s="69"/>
      <c r="N4722" s="65" t="s">
        <v>50</v>
      </c>
      <c r="O4722" s="66" t="s">
        <v>52</v>
      </c>
      <c r="P4722" s="69"/>
      <c r="Q4722" s="55" t="str">
        <f t="shared" si="73"/>
        <v>Non-Lead</v>
      </c>
      <c r="R4722" s="70" t="s">
        <v>51</v>
      </c>
      <c r="S4722" s="70" t="s">
        <v>51</v>
      </c>
      <c r="T4722" s="70"/>
      <c r="U4722" s="71" t="s">
        <v>53</v>
      </c>
      <c r="V4722" s="71" t="s">
        <v>51</v>
      </c>
      <c r="W4722" s="71" t="s">
        <v>51</v>
      </c>
      <c r="X4722" s="71" t="s">
        <v>51</v>
      </c>
      <c r="Y4722" s="72" t="str">
        <f>IF((OR((AND('[1]PWS Information'!$E$10="CWS",U4722="Single Family Residence",Q4722="Lead")),
(AND('[1]PWS Information'!$E$10="CWS",U4722="Multiple Family Residence",'[1]PWS Information'!$E$11="Yes",Q4722="Lead")),
(AND('[1]PWS Information'!$E$10="NTNC",Q4722="Lead")))),"Tier 1",
IF((OR((AND('[1]PWS Information'!$E$10="CWS",U4722="Multiple Family Residence",'[1]PWS Information'!$E$11="No",Q4722="Lead")),
(AND('[1]PWS Information'!$E$10="CWS",U4722="Other",Q4722="Lead")),
(AND('[1]PWS Information'!$E$10="CWS",U4722="Building",Q4722="Lead")))),"Tier 2",
IF((OR((AND('[1]PWS Information'!$E$10="CWS",U4722="Single Family Residence",Q4722="Galvanized Requiring Replacement")),
(AND('[1]PWS Information'!$E$10="CWS",U4722="Single Family Residence",Q4722="Galvanized Requiring Replacement",R4722="Yes")),
(AND('[1]PWS Information'!$E$10="NTNC",Q4722="Galvanized Requiring Replacement")),
(AND('[1]PWS Information'!$E$10="NTNC",U4722="Single Family Residence",R4722="Yes")))),"Tier 3",
IF((OR((AND('[1]PWS Information'!$E$10="CWS",U4722="Single Family Residence",S4722="Yes",Q4722="Non-Lead", J4722="Non-Lead - Copper",L4722="Before 1989")),
(AND('[1]PWS Information'!$E$10="CWS",U4722="Single Family Residence",S4722="Yes",Q4722="Non-Lead", N4722="Non-Lead - Copper",O4722="Before 1989")))),"Tier 4",
IF((OR((AND('[1]PWS Information'!$E$10="NTNC",Q4722="Non-Lead")),
(AND('[1]PWS Information'!$E$10="CWS",Q4722="Non-Lead",S4722="")),
(AND('[1]PWS Information'!$E$10="CWS",Q4722="Non-Lead",S4722="No")),
(AND('[1]PWS Information'!$E$10="CWS",Q4722="Non-Lead",S4722="Don't Know")),
(AND('[1]PWS Information'!$E$10="CWS",Q4722="Non-Lead", J4722="Non-Lead - Copper", S4722="Yes", L4722="Between 1989 and 2014")),
(AND('[1]PWS Information'!$E$10="CWS",Q4722="Non-Lead", J4722="Non-Lead - Copper", S4722="Yes", L4722="After 2014")),
(AND('[1]PWS Information'!$E$10="CWS",Q4722="Non-Lead", J4722="Non-Lead - Copper", S4722="Yes", L4722="Unknown")),
(AND('[1]PWS Information'!$E$10="CWS",Q4722="Non-Lead", N4722="Non-Lead - Copper", S4722="Yes", O4722="Between 1989 and 2014")),
(AND('[1]PWS Information'!$E$10="CWS",Q4722="Non-Lead", N4722="Non-Lead - Copper", S4722="Yes", O4722="After 2014")),
(AND('[1]PWS Information'!$E$10="CWS",Q4722="Non-Lead", N4722="Non-Lead - Copper", S4722="Yes", O4722="Unknown")),
(AND('[1]PWS Information'!$E$10="CWS",Q4722="Unknown")),
(AND('[1]PWS Information'!$E$10="NTNC",Q4722="Unknown")))),"Tier 5",
"")))))</f>
        <v>Tier 5</v>
      </c>
      <c r="Z4722" s="71"/>
      <c r="AA4722" s="71"/>
    </row>
    <row r="4723" spans="1:27" ht="57.6" x14ac:dyDescent="0.3">
      <c r="A4723" s="1"/>
      <c r="B4723" s="70">
        <v>15604114</v>
      </c>
      <c r="C4723" s="60">
        <v>199</v>
      </c>
      <c r="D4723" s="61" t="s">
        <v>1661</v>
      </c>
      <c r="E4723" s="61" t="s">
        <v>128</v>
      </c>
      <c r="F4723" s="61">
        <v>78640</v>
      </c>
      <c r="G4723" s="62" t="s">
        <v>1662</v>
      </c>
      <c r="H4723" s="63">
        <v>29.944505599999999</v>
      </c>
      <c r="I4723" s="64">
        <v>-97.800361111111101</v>
      </c>
      <c r="J4723" s="65" t="s">
        <v>50</v>
      </c>
      <c r="K4723" s="66" t="s">
        <v>51</v>
      </c>
      <c r="L4723" s="62" t="s">
        <v>52</v>
      </c>
      <c r="M4723" s="69"/>
      <c r="N4723" s="65" t="s">
        <v>50</v>
      </c>
      <c r="O4723" s="66" t="s">
        <v>52</v>
      </c>
      <c r="P4723" s="69"/>
      <c r="Q4723" s="55" t="str">
        <f t="shared" si="73"/>
        <v>Non-Lead</v>
      </c>
      <c r="R4723" s="70" t="s">
        <v>51</v>
      </c>
      <c r="S4723" s="70" t="s">
        <v>51</v>
      </c>
      <c r="T4723" s="70"/>
      <c r="U4723" s="71" t="s">
        <v>53</v>
      </c>
      <c r="V4723" s="71" t="s">
        <v>51</v>
      </c>
      <c r="W4723" s="71" t="s">
        <v>51</v>
      </c>
      <c r="X4723" s="71" t="s">
        <v>51</v>
      </c>
      <c r="Y4723" s="72" t="str">
        <f>IF((OR((AND('[1]PWS Information'!$E$10="CWS",U4723="Single Family Residence",Q4723="Lead")),
(AND('[1]PWS Information'!$E$10="CWS",U4723="Multiple Family Residence",'[1]PWS Information'!$E$11="Yes",Q4723="Lead")),
(AND('[1]PWS Information'!$E$10="NTNC",Q4723="Lead")))),"Tier 1",
IF((OR((AND('[1]PWS Information'!$E$10="CWS",U4723="Multiple Family Residence",'[1]PWS Information'!$E$11="No",Q4723="Lead")),
(AND('[1]PWS Information'!$E$10="CWS",U4723="Other",Q4723="Lead")),
(AND('[1]PWS Information'!$E$10="CWS",U4723="Building",Q4723="Lead")))),"Tier 2",
IF((OR((AND('[1]PWS Information'!$E$10="CWS",U4723="Single Family Residence",Q4723="Galvanized Requiring Replacement")),
(AND('[1]PWS Information'!$E$10="CWS",U4723="Single Family Residence",Q4723="Galvanized Requiring Replacement",R4723="Yes")),
(AND('[1]PWS Information'!$E$10="NTNC",Q4723="Galvanized Requiring Replacement")),
(AND('[1]PWS Information'!$E$10="NTNC",U4723="Single Family Residence",R4723="Yes")))),"Tier 3",
IF((OR((AND('[1]PWS Information'!$E$10="CWS",U4723="Single Family Residence",S4723="Yes",Q4723="Non-Lead", J4723="Non-Lead - Copper",L4723="Before 1989")),
(AND('[1]PWS Information'!$E$10="CWS",U4723="Single Family Residence",S4723="Yes",Q4723="Non-Lead", N4723="Non-Lead - Copper",O4723="Before 1989")))),"Tier 4",
IF((OR((AND('[1]PWS Information'!$E$10="NTNC",Q4723="Non-Lead")),
(AND('[1]PWS Information'!$E$10="CWS",Q4723="Non-Lead",S4723="")),
(AND('[1]PWS Information'!$E$10="CWS",Q4723="Non-Lead",S4723="No")),
(AND('[1]PWS Information'!$E$10="CWS",Q4723="Non-Lead",S4723="Don't Know")),
(AND('[1]PWS Information'!$E$10="CWS",Q4723="Non-Lead", J4723="Non-Lead - Copper", S4723="Yes", L4723="Between 1989 and 2014")),
(AND('[1]PWS Information'!$E$10="CWS",Q4723="Non-Lead", J4723="Non-Lead - Copper", S4723="Yes", L4723="After 2014")),
(AND('[1]PWS Information'!$E$10="CWS",Q4723="Non-Lead", J4723="Non-Lead - Copper", S4723="Yes", L4723="Unknown")),
(AND('[1]PWS Information'!$E$10="CWS",Q4723="Non-Lead", N4723="Non-Lead - Copper", S4723="Yes", O4723="Between 1989 and 2014")),
(AND('[1]PWS Information'!$E$10="CWS",Q4723="Non-Lead", N4723="Non-Lead - Copper", S4723="Yes", O4723="After 2014")),
(AND('[1]PWS Information'!$E$10="CWS",Q4723="Non-Lead", N4723="Non-Lead - Copper", S4723="Yes", O4723="Unknown")),
(AND('[1]PWS Information'!$E$10="CWS",Q4723="Unknown")),
(AND('[1]PWS Information'!$E$10="NTNC",Q4723="Unknown")))),"Tier 5",
"")))))</f>
        <v>Tier 5</v>
      </c>
      <c r="Z4723" s="71"/>
      <c r="AA4723" s="71"/>
    </row>
    <row r="4724" spans="1:27" ht="57.6" x14ac:dyDescent="0.3">
      <c r="A4724" s="1"/>
      <c r="B4724" s="70">
        <v>15601337</v>
      </c>
      <c r="C4724" s="60">
        <v>205</v>
      </c>
      <c r="D4724" s="61" t="s">
        <v>1661</v>
      </c>
      <c r="E4724" s="61" t="s">
        <v>128</v>
      </c>
      <c r="F4724" s="61">
        <v>78640</v>
      </c>
      <c r="G4724" s="62" t="s">
        <v>1662</v>
      </c>
      <c r="H4724" s="63">
        <v>29.9444278</v>
      </c>
      <c r="I4724" s="64">
        <v>-97.800447222222203</v>
      </c>
      <c r="J4724" s="65" t="s">
        <v>50</v>
      </c>
      <c r="K4724" s="66" t="s">
        <v>51</v>
      </c>
      <c r="L4724" s="62" t="s">
        <v>52</v>
      </c>
      <c r="M4724" s="69"/>
      <c r="N4724" s="65" t="s">
        <v>50</v>
      </c>
      <c r="O4724" s="66" t="s">
        <v>52</v>
      </c>
      <c r="P4724" s="69"/>
      <c r="Q4724" s="55" t="str">
        <f t="shared" si="73"/>
        <v>Non-Lead</v>
      </c>
      <c r="R4724" s="70" t="s">
        <v>51</v>
      </c>
      <c r="S4724" s="70" t="s">
        <v>51</v>
      </c>
      <c r="T4724" s="70"/>
      <c r="U4724" s="71" t="s">
        <v>53</v>
      </c>
      <c r="V4724" s="71" t="s">
        <v>51</v>
      </c>
      <c r="W4724" s="71" t="s">
        <v>51</v>
      </c>
      <c r="X4724" s="71" t="s">
        <v>51</v>
      </c>
      <c r="Y4724" s="72" t="str">
        <f>IF((OR((AND('[1]PWS Information'!$E$10="CWS",U4724="Single Family Residence",Q4724="Lead")),
(AND('[1]PWS Information'!$E$10="CWS",U4724="Multiple Family Residence",'[1]PWS Information'!$E$11="Yes",Q4724="Lead")),
(AND('[1]PWS Information'!$E$10="NTNC",Q4724="Lead")))),"Tier 1",
IF((OR((AND('[1]PWS Information'!$E$10="CWS",U4724="Multiple Family Residence",'[1]PWS Information'!$E$11="No",Q4724="Lead")),
(AND('[1]PWS Information'!$E$10="CWS",U4724="Other",Q4724="Lead")),
(AND('[1]PWS Information'!$E$10="CWS",U4724="Building",Q4724="Lead")))),"Tier 2",
IF((OR((AND('[1]PWS Information'!$E$10="CWS",U4724="Single Family Residence",Q4724="Galvanized Requiring Replacement")),
(AND('[1]PWS Information'!$E$10="CWS",U4724="Single Family Residence",Q4724="Galvanized Requiring Replacement",R4724="Yes")),
(AND('[1]PWS Information'!$E$10="NTNC",Q4724="Galvanized Requiring Replacement")),
(AND('[1]PWS Information'!$E$10="NTNC",U4724="Single Family Residence",R4724="Yes")))),"Tier 3",
IF((OR((AND('[1]PWS Information'!$E$10="CWS",U4724="Single Family Residence",S4724="Yes",Q4724="Non-Lead", J4724="Non-Lead - Copper",L4724="Before 1989")),
(AND('[1]PWS Information'!$E$10="CWS",U4724="Single Family Residence",S4724="Yes",Q4724="Non-Lead", N4724="Non-Lead - Copper",O4724="Before 1989")))),"Tier 4",
IF((OR((AND('[1]PWS Information'!$E$10="NTNC",Q4724="Non-Lead")),
(AND('[1]PWS Information'!$E$10="CWS",Q4724="Non-Lead",S4724="")),
(AND('[1]PWS Information'!$E$10="CWS",Q4724="Non-Lead",S4724="No")),
(AND('[1]PWS Information'!$E$10="CWS",Q4724="Non-Lead",S4724="Don't Know")),
(AND('[1]PWS Information'!$E$10="CWS",Q4724="Non-Lead", J4724="Non-Lead - Copper", S4724="Yes", L4724="Between 1989 and 2014")),
(AND('[1]PWS Information'!$E$10="CWS",Q4724="Non-Lead", J4724="Non-Lead - Copper", S4724="Yes", L4724="After 2014")),
(AND('[1]PWS Information'!$E$10="CWS",Q4724="Non-Lead", J4724="Non-Lead - Copper", S4724="Yes", L4724="Unknown")),
(AND('[1]PWS Information'!$E$10="CWS",Q4724="Non-Lead", N4724="Non-Lead - Copper", S4724="Yes", O4724="Between 1989 and 2014")),
(AND('[1]PWS Information'!$E$10="CWS",Q4724="Non-Lead", N4724="Non-Lead - Copper", S4724="Yes", O4724="After 2014")),
(AND('[1]PWS Information'!$E$10="CWS",Q4724="Non-Lead", N4724="Non-Lead - Copper", S4724="Yes", O4724="Unknown")),
(AND('[1]PWS Information'!$E$10="CWS",Q4724="Unknown")),
(AND('[1]PWS Information'!$E$10="NTNC",Q4724="Unknown")))),"Tier 5",
"")))))</f>
        <v>Tier 5</v>
      </c>
      <c r="Z4724" s="71"/>
      <c r="AA4724" s="71"/>
    </row>
    <row r="4725" spans="1:27" ht="57.6" x14ac:dyDescent="0.3">
      <c r="A4725" s="1"/>
      <c r="B4725" s="70">
        <v>15603270</v>
      </c>
      <c r="C4725" s="60">
        <v>213</v>
      </c>
      <c r="D4725" s="61" t="s">
        <v>1661</v>
      </c>
      <c r="E4725" s="61" t="s">
        <v>128</v>
      </c>
      <c r="F4725" s="61">
        <v>78640</v>
      </c>
      <c r="G4725" s="62" t="s">
        <v>1662</v>
      </c>
      <c r="H4725" s="63">
        <v>29.94435</v>
      </c>
      <c r="I4725" s="64">
        <v>-97.800538888888795</v>
      </c>
      <c r="J4725" s="65" t="s">
        <v>50</v>
      </c>
      <c r="K4725" s="66" t="s">
        <v>51</v>
      </c>
      <c r="L4725" s="62" t="s">
        <v>52</v>
      </c>
      <c r="M4725" s="69"/>
      <c r="N4725" s="65" t="s">
        <v>50</v>
      </c>
      <c r="O4725" s="66" t="s">
        <v>52</v>
      </c>
      <c r="P4725" s="69"/>
      <c r="Q4725" s="55" t="str">
        <f t="shared" si="73"/>
        <v>Non-Lead</v>
      </c>
      <c r="R4725" s="70" t="s">
        <v>51</v>
      </c>
      <c r="S4725" s="70" t="s">
        <v>51</v>
      </c>
      <c r="T4725" s="70"/>
      <c r="U4725" s="71" t="s">
        <v>53</v>
      </c>
      <c r="V4725" s="71" t="s">
        <v>51</v>
      </c>
      <c r="W4725" s="71" t="s">
        <v>51</v>
      </c>
      <c r="X4725" s="71" t="s">
        <v>51</v>
      </c>
      <c r="Y4725" s="72" t="str">
        <f>IF((OR((AND('[1]PWS Information'!$E$10="CWS",U4725="Single Family Residence",Q4725="Lead")),
(AND('[1]PWS Information'!$E$10="CWS",U4725="Multiple Family Residence",'[1]PWS Information'!$E$11="Yes",Q4725="Lead")),
(AND('[1]PWS Information'!$E$10="NTNC",Q4725="Lead")))),"Tier 1",
IF((OR((AND('[1]PWS Information'!$E$10="CWS",U4725="Multiple Family Residence",'[1]PWS Information'!$E$11="No",Q4725="Lead")),
(AND('[1]PWS Information'!$E$10="CWS",U4725="Other",Q4725="Lead")),
(AND('[1]PWS Information'!$E$10="CWS",U4725="Building",Q4725="Lead")))),"Tier 2",
IF((OR((AND('[1]PWS Information'!$E$10="CWS",U4725="Single Family Residence",Q4725="Galvanized Requiring Replacement")),
(AND('[1]PWS Information'!$E$10="CWS",U4725="Single Family Residence",Q4725="Galvanized Requiring Replacement",R4725="Yes")),
(AND('[1]PWS Information'!$E$10="NTNC",Q4725="Galvanized Requiring Replacement")),
(AND('[1]PWS Information'!$E$10="NTNC",U4725="Single Family Residence",R4725="Yes")))),"Tier 3",
IF((OR((AND('[1]PWS Information'!$E$10="CWS",U4725="Single Family Residence",S4725="Yes",Q4725="Non-Lead", J4725="Non-Lead - Copper",L4725="Before 1989")),
(AND('[1]PWS Information'!$E$10="CWS",U4725="Single Family Residence",S4725="Yes",Q4725="Non-Lead", N4725="Non-Lead - Copper",O4725="Before 1989")))),"Tier 4",
IF((OR((AND('[1]PWS Information'!$E$10="NTNC",Q4725="Non-Lead")),
(AND('[1]PWS Information'!$E$10="CWS",Q4725="Non-Lead",S4725="")),
(AND('[1]PWS Information'!$E$10="CWS",Q4725="Non-Lead",S4725="No")),
(AND('[1]PWS Information'!$E$10="CWS",Q4725="Non-Lead",S4725="Don't Know")),
(AND('[1]PWS Information'!$E$10="CWS",Q4725="Non-Lead", J4725="Non-Lead - Copper", S4725="Yes", L4725="Between 1989 and 2014")),
(AND('[1]PWS Information'!$E$10="CWS",Q4725="Non-Lead", J4725="Non-Lead - Copper", S4725="Yes", L4725="After 2014")),
(AND('[1]PWS Information'!$E$10="CWS",Q4725="Non-Lead", J4725="Non-Lead - Copper", S4725="Yes", L4725="Unknown")),
(AND('[1]PWS Information'!$E$10="CWS",Q4725="Non-Lead", N4725="Non-Lead - Copper", S4725="Yes", O4725="Between 1989 and 2014")),
(AND('[1]PWS Information'!$E$10="CWS",Q4725="Non-Lead", N4725="Non-Lead - Copper", S4725="Yes", O4725="After 2014")),
(AND('[1]PWS Information'!$E$10="CWS",Q4725="Non-Lead", N4725="Non-Lead - Copper", S4725="Yes", O4725="Unknown")),
(AND('[1]PWS Information'!$E$10="CWS",Q4725="Unknown")),
(AND('[1]PWS Information'!$E$10="NTNC",Q4725="Unknown")))),"Tier 5",
"")))))</f>
        <v>Tier 5</v>
      </c>
      <c r="Z4725" s="71"/>
      <c r="AA4725" s="71"/>
    </row>
    <row r="4726" spans="1:27" ht="57.6" x14ac:dyDescent="0.3">
      <c r="A4726" s="17"/>
      <c r="B4726" s="70">
        <v>15603861</v>
      </c>
      <c r="C4726" s="60">
        <v>221</v>
      </c>
      <c r="D4726" s="61" t="s">
        <v>1661</v>
      </c>
      <c r="E4726" s="61" t="s">
        <v>128</v>
      </c>
      <c r="F4726" s="61">
        <v>78640</v>
      </c>
      <c r="G4726" s="62" t="s">
        <v>1662</v>
      </c>
      <c r="H4726" s="63">
        <v>29.944263899999999</v>
      </c>
      <c r="I4726" s="64">
        <v>-97.800619444444393</v>
      </c>
      <c r="J4726" s="65" t="s">
        <v>50</v>
      </c>
      <c r="K4726" s="66" t="s">
        <v>51</v>
      </c>
      <c r="L4726" s="62" t="s">
        <v>52</v>
      </c>
      <c r="M4726" s="69"/>
      <c r="N4726" s="65" t="s">
        <v>50</v>
      </c>
      <c r="O4726" s="66" t="s">
        <v>52</v>
      </c>
      <c r="P4726" s="69"/>
      <c r="Q4726" s="55" t="str">
        <f t="shared" si="73"/>
        <v>Non-Lead</v>
      </c>
      <c r="R4726" s="70" t="s">
        <v>51</v>
      </c>
      <c r="S4726" s="70" t="s">
        <v>51</v>
      </c>
      <c r="T4726" s="70"/>
      <c r="U4726" s="71" t="s">
        <v>53</v>
      </c>
      <c r="V4726" s="71" t="s">
        <v>51</v>
      </c>
      <c r="W4726" s="71" t="s">
        <v>51</v>
      </c>
      <c r="X4726" s="71" t="s">
        <v>51</v>
      </c>
      <c r="Y4726" s="72" t="str">
        <f>IF((OR((AND('[1]PWS Information'!$E$10="CWS",U4726="Single Family Residence",Q4726="Lead")),
(AND('[1]PWS Information'!$E$10="CWS",U4726="Multiple Family Residence",'[1]PWS Information'!$E$11="Yes",Q4726="Lead")),
(AND('[1]PWS Information'!$E$10="NTNC",Q4726="Lead")))),"Tier 1",
IF((OR((AND('[1]PWS Information'!$E$10="CWS",U4726="Multiple Family Residence",'[1]PWS Information'!$E$11="No",Q4726="Lead")),
(AND('[1]PWS Information'!$E$10="CWS",U4726="Other",Q4726="Lead")),
(AND('[1]PWS Information'!$E$10="CWS",U4726="Building",Q4726="Lead")))),"Tier 2",
IF((OR((AND('[1]PWS Information'!$E$10="CWS",U4726="Single Family Residence",Q4726="Galvanized Requiring Replacement")),
(AND('[1]PWS Information'!$E$10="CWS",U4726="Single Family Residence",Q4726="Galvanized Requiring Replacement",R4726="Yes")),
(AND('[1]PWS Information'!$E$10="NTNC",Q4726="Galvanized Requiring Replacement")),
(AND('[1]PWS Information'!$E$10="NTNC",U4726="Single Family Residence",R4726="Yes")))),"Tier 3",
IF((OR((AND('[1]PWS Information'!$E$10="CWS",U4726="Single Family Residence",S4726="Yes",Q4726="Non-Lead", J4726="Non-Lead - Copper",L4726="Before 1989")),
(AND('[1]PWS Information'!$E$10="CWS",U4726="Single Family Residence",S4726="Yes",Q4726="Non-Lead", N4726="Non-Lead - Copper",O4726="Before 1989")))),"Tier 4",
IF((OR((AND('[1]PWS Information'!$E$10="NTNC",Q4726="Non-Lead")),
(AND('[1]PWS Information'!$E$10="CWS",Q4726="Non-Lead",S4726="")),
(AND('[1]PWS Information'!$E$10="CWS",Q4726="Non-Lead",S4726="No")),
(AND('[1]PWS Information'!$E$10="CWS",Q4726="Non-Lead",S4726="Don't Know")),
(AND('[1]PWS Information'!$E$10="CWS",Q4726="Non-Lead", J4726="Non-Lead - Copper", S4726="Yes", L4726="Between 1989 and 2014")),
(AND('[1]PWS Information'!$E$10="CWS",Q4726="Non-Lead", J4726="Non-Lead - Copper", S4726="Yes", L4726="After 2014")),
(AND('[1]PWS Information'!$E$10="CWS",Q4726="Non-Lead", J4726="Non-Lead - Copper", S4726="Yes", L4726="Unknown")),
(AND('[1]PWS Information'!$E$10="CWS",Q4726="Non-Lead", N4726="Non-Lead - Copper", S4726="Yes", O4726="Between 1989 and 2014")),
(AND('[1]PWS Information'!$E$10="CWS",Q4726="Non-Lead", N4726="Non-Lead - Copper", S4726="Yes", O4726="After 2014")),
(AND('[1]PWS Information'!$E$10="CWS",Q4726="Non-Lead", N4726="Non-Lead - Copper", S4726="Yes", O4726="Unknown")),
(AND('[1]PWS Information'!$E$10="CWS",Q4726="Unknown")),
(AND('[1]PWS Information'!$E$10="NTNC",Q4726="Unknown")))),"Tier 5",
"")))))</f>
        <v>Tier 5</v>
      </c>
      <c r="Z4726" s="71"/>
      <c r="AA4726" s="71"/>
    </row>
    <row r="4727" spans="1:27" ht="57.6" x14ac:dyDescent="0.3">
      <c r="A4727" s="1"/>
      <c r="B4727" s="70">
        <v>15603794</v>
      </c>
      <c r="C4727" s="60">
        <v>229</v>
      </c>
      <c r="D4727" s="61" t="s">
        <v>1661</v>
      </c>
      <c r="E4727" s="61" t="s">
        <v>128</v>
      </c>
      <c r="F4727" s="61">
        <v>78640</v>
      </c>
      <c r="G4727" s="62" t="s">
        <v>1662</v>
      </c>
      <c r="H4727" s="63">
        <v>29.944213900000001</v>
      </c>
      <c r="I4727" s="64">
        <v>-97.800741666666596</v>
      </c>
      <c r="J4727" s="65" t="s">
        <v>50</v>
      </c>
      <c r="K4727" s="66" t="s">
        <v>51</v>
      </c>
      <c r="L4727" s="62" t="s">
        <v>52</v>
      </c>
      <c r="M4727" s="69"/>
      <c r="N4727" s="65" t="s">
        <v>50</v>
      </c>
      <c r="O4727" s="66" t="s">
        <v>52</v>
      </c>
      <c r="P4727" s="69"/>
      <c r="Q4727" s="55" t="str">
        <f t="shared" si="73"/>
        <v>Non-Lead</v>
      </c>
      <c r="R4727" s="70" t="s">
        <v>51</v>
      </c>
      <c r="S4727" s="70" t="s">
        <v>51</v>
      </c>
      <c r="T4727" s="70"/>
      <c r="U4727" s="71" t="s">
        <v>53</v>
      </c>
      <c r="V4727" s="71" t="s">
        <v>51</v>
      </c>
      <c r="W4727" s="71" t="s">
        <v>51</v>
      </c>
      <c r="X4727" s="71" t="s">
        <v>51</v>
      </c>
      <c r="Y4727" s="72" t="str">
        <f>IF((OR((AND('[1]PWS Information'!$E$10="CWS",U4727="Single Family Residence",Q4727="Lead")),
(AND('[1]PWS Information'!$E$10="CWS",U4727="Multiple Family Residence",'[1]PWS Information'!$E$11="Yes",Q4727="Lead")),
(AND('[1]PWS Information'!$E$10="NTNC",Q4727="Lead")))),"Tier 1",
IF((OR((AND('[1]PWS Information'!$E$10="CWS",U4727="Multiple Family Residence",'[1]PWS Information'!$E$11="No",Q4727="Lead")),
(AND('[1]PWS Information'!$E$10="CWS",U4727="Other",Q4727="Lead")),
(AND('[1]PWS Information'!$E$10="CWS",U4727="Building",Q4727="Lead")))),"Tier 2",
IF((OR((AND('[1]PWS Information'!$E$10="CWS",U4727="Single Family Residence",Q4727="Galvanized Requiring Replacement")),
(AND('[1]PWS Information'!$E$10="CWS",U4727="Single Family Residence",Q4727="Galvanized Requiring Replacement",R4727="Yes")),
(AND('[1]PWS Information'!$E$10="NTNC",Q4727="Galvanized Requiring Replacement")),
(AND('[1]PWS Information'!$E$10="NTNC",U4727="Single Family Residence",R4727="Yes")))),"Tier 3",
IF((OR((AND('[1]PWS Information'!$E$10="CWS",U4727="Single Family Residence",S4727="Yes",Q4727="Non-Lead", J4727="Non-Lead - Copper",L4727="Before 1989")),
(AND('[1]PWS Information'!$E$10="CWS",U4727="Single Family Residence",S4727="Yes",Q4727="Non-Lead", N4727="Non-Lead - Copper",O4727="Before 1989")))),"Tier 4",
IF((OR((AND('[1]PWS Information'!$E$10="NTNC",Q4727="Non-Lead")),
(AND('[1]PWS Information'!$E$10="CWS",Q4727="Non-Lead",S4727="")),
(AND('[1]PWS Information'!$E$10="CWS",Q4727="Non-Lead",S4727="No")),
(AND('[1]PWS Information'!$E$10="CWS",Q4727="Non-Lead",S4727="Don't Know")),
(AND('[1]PWS Information'!$E$10="CWS",Q4727="Non-Lead", J4727="Non-Lead - Copper", S4727="Yes", L4727="Between 1989 and 2014")),
(AND('[1]PWS Information'!$E$10="CWS",Q4727="Non-Lead", J4727="Non-Lead - Copper", S4727="Yes", L4727="After 2014")),
(AND('[1]PWS Information'!$E$10="CWS",Q4727="Non-Lead", J4727="Non-Lead - Copper", S4727="Yes", L4727="Unknown")),
(AND('[1]PWS Information'!$E$10="CWS",Q4727="Non-Lead", N4727="Non-Lead - Copper", S4727="Yes", O4727="Between 1989 and 2014")),
(AND('[1]PWS Information'!$E$10="CWS",Q4727="Non-Lead", N4727="Non-Lead - Copper", S4727="Yes", O4727="After 2014")),
(AND('[1]PWS Information'!$E$10="CWS",Q4727="Non-Lead", N4727="Non-Lead - Copper", S4727="Yes", O4727="Unknown")),
(AND('[1]PWS Information'!$E$10="CWS",Q4727="Unknown")),
(AND('[1]PWS Information'!$E$10="NTNC",Q4727="Unknown")))),"Tier 5",
"")))))</f>
        <v>Tier 5</v>
      </c>
      <c r="Z4727" s="71"/>
      <c r="AA4727" s="71"/>
    </row>
    <row r="4728" spans="1:27" ht="57.6" x14ac:dyDescent="0.3">
      <c r="A4728" s="1"/>
      <c r="B4728" s="70">
        <v>3888970</v>
      </c>
      <c r="C4728" s="60">
        <v>424</v>
      </c>
      <c r="D4728" s="61" t="s">
        <v>1661</v>
      </c>
      <c r="E4728" s="61" t="s">
        <v>128</v>
      </c>
      <c r="F4728" s="61">
        <v>78640</v>
      </c>
      <c r="G4728" s="62" t="s">
        <v>1662</v>
      </c>
      <c r="H4728" s="63">
        <v>29.946286099999998</v>
      </c>
      <c r="I4728" s="64">
        <v>-97.798738888888806</v>
      </c>
      <c r="J4728" s="65" t="s">
        <v>50</v>
      </c>
      <c r="K4728" s="66" t="s">
        <v>51</v>
      </c>
      <c r="L4728" s="62" t="s">
        <v>52</v>
      </c>
      <c r="M4728" s="69"/>
      <c r="N4728" s="65" t="s">
        <v>50</v>
      </c>
      <c r="O4728" s="66" t="s">
        <v>52</v>
      </c>
      <c r="P4728" s="69"/>
      <c r="Q4728" s="55" t="str">
        <f t="shared" si="73"/>
        <v>Non-Lead</v>
      </c>
      <c r="R4728" s="70" t="s">
        <v>51</v>
      </c>
      <c r="S4728" s="70" t="s">
        <v>51</v>
      </c>
      <c r="T4728" s="70"/>
      <c r="U4728" s="71" t="s">
        <v>53</v>
      </c>
      <c r="V4728" s="71" t="s">
        <v>51</v>
      </c>
      <c r="W4728" s="71" t="s">
        <v>51</v>
      </c>
      <c r="X4728" s="71" t="s">
        <v>51</v>
      </c>
      <c r="Y4728" s="72" t="str">
        <f>IF((OR((AND('[1]PWS Information'!$E$10="CWS",U4728="Single Family Residence",Q4728="Lead")),
(AND('[1]PWS Information'!$E$10="CWS",U4728="Multiple Family Residence",'[1]PWS Information'!$E$11="Yes",Q4728="Lead")),
(AND('[1]PWS Information'!$E$10="NTNC",Q4728="Lead")))),"Tier 1",
IF((OR((AND('[1]PWS Information'!$E$10="CWS",U4728="Multiple Family Residence",'[1]PWS Information'!$E$11="No",Q4728="Lead")),
(AND('[1]PWS Information'!$E$10="CWS",U4728="Other",Q4728="Lead")),
(AND('[1]PWS Information'!$E$10="CWS",U4728="Building",Q4728="Lead")))),"Tier 2",
IF((OR((AND('[1]PWS Information'!$E$10="CWS",U4728="Single Family Residence",Q4728="Galvanized Requiring Replacement")),
(AND('[1]PWS Information'!$E$10="CWS",U4728="Single Family Residence",Q4728="Galvanized Requiring Replacement",R4728="Yes")),
(AND('[1]PWS Information'!$E$10="NTNC",Q4728="Galvanized Requiring Replacement")),
(AND('[1]PWS Information'!$E$10="NTNC",U4728="Single Family Residence",R4728="Yes")))),"Tier 3",
IF((OR((AND('[1]PWS Information'!$E$10="CWS",U4728="Single Family Residence",S4728="Yes",Q4728="Non-Lead", J4728="Non-Lead - Copper",L4728="Before 1989")),
(AND('[1]PWS Information'!$E$10="CWS",U4728="Single Family Residence",S4728="Yes",Q4728="Non-Lead", N4728="Non-Lead - Copper",O4728="Before 1989")))),"Tier 4",
IF((OR((AND('[1]PWS Information'!$E$10="NTNC",Q4728="Non-Lead")),
(AND('[1]PWS Information'!$E$10="CWS",Q4728="Non-Lead",S4728="")),
(AND('[1]PWS Information'!$E$10="CWS",Q4728="Non-Lead",S4728="No")),
(AND('[1]PWS Information'!$E$10="CWS",Q4728="Non-Lead",S4728="Don't Know")),
(AND('[1]PWS Information'!$E$10="CWS",Q4728="Non-Lead", J4728="Non-Lead - Copper", S4728="Yes", L4728="Between 1989 and 2014")),
(AND('[1]PWS Information'!$E$10="CWS",Q4728="Non-Lead", J4728="Non-Lead - Copper", S4728="Yes", L4728="After 2014")),
(AND('[1]PWS Information'!$E$10="CWS",Q4728="Non-Lead", J4728="Non-Lead - Copper", S4728="Yes", L4728="Unknown")),
(AND('[1]PWS Information'!$E$10="CWS",Q4728="Non-Lead", N4728="Non-Lead - Copper", S4728="Yes", O4728="Between 1989 and 2014")),
(AND('[1]PWS Information'!$E$10="CWS",Q4728="Non-Lead", N4728="Non-Lead - Copper", S4728="Yes", O4728="After 2014")),
(AND('[1]PWS Information'!$E$10="CWS",Q4728="Non-Lead", N4728="Non-Lead - Copper", S4728="Yes", O4728="Unknown")),
(AND('[1]PWS Information'!$E$10="CWS",Q4728="Unknown")),
(AND('[1]PWS Information'!$E$10="NTNC",Q4728="Unknown")))),"Tier 5",
"")))))</f>
        <v>Tier 5</v>
      </c>
      <c r="Z4728" s="71"/>
      <c r="AA4728" s="71"/>
    </row>
    <row r="4729" spans="1:27" ht="57.6" x14ac:dyDescent="0.3">
      <c r="A4729" s="1"/>
      <c r="B4729" s="70">
        <v>15604055</v>
      </c>
      <c r="C4729" s="60">
        <v>235</v>
      </c>
      <c r="D4729" s="61" t="s">
        <v>1661</v>
      </c>
      <c r="E4729" s="61" t="s">
        <v>128</v>
      </c>
      <c r="F4729" s="61">
        <v>78640</v>
      </c>
      <c r="G4729" s="62" t="s">
        <v>1662</v>
      </c>
      <c r="H4729" s="63">
        <v>29.9441278</v>
      </c>
      <c r="I4729" s="64">
        <v>-97.800822222222195</v>
      </c>
      <c r="J4729" s="65" t="s">
        <v>50</v>
      </c>
      <c r="K4729" s="66" t="s">
        <v>51</v>
      </c>
      <c r="L4729" s="62" t="s">
        <v>52</v>
      </c>
      <c r="M4729" s="69"/>
      <c r="N4729" s="65" t="s">
        <v>50</v>
      </c>
      <c r="O4729" s="66" t="s">
        <v>52</v>
      </c>
      <c r="P4729" s="69"/>
      <c r="Q4729" s="55" t="str">
        <f t="shared" si="73"/>
        <v>Non-Lead</v>
      </c>
      <c r="R4729" s="70" t="s">
        <v>51</v>
      </c>
      <c r="S4729" s="70" t="s">
        <v>51</v>
      </c>
      <c r="T4729" s="70"/>
      <c r="U4729" s="71" t="s">
        <v>53</v>
      </c>
      <c r="V4729" s="71" t="s">
        <v>51</v>
      </c>
      <c r="W4729" s="71" t="s">
        <v>51</v>
      </c>
      <c r="X4729" s="71" t="s">
        <v>51</v>
      </c>
      <c r="Y4729" s="72" t="str">
        <f>IF((OR((AND('[1]PWS Information'!$E$10="CWS",U4729="Single Family Residence",Q4729="Lead")),
(AND('[1]PWS Information'!$E$10="CWS",U4729="Multiple Family Residence",'[1]PWS Information'!$E$11="Yes",Q4729="Lead")),
(AND('[1]PWS Information'!$E$10="NTNC",Q4729="Lead")))),"Tier 1",
IF((OR((AND('[1]PWS Information'!$E$10="CWS",U4729="Multiple Family Residence",'[1]PWS Information'!$E$11="No",Q4729="Lead")),
(AND('[1]PWS Information'!$E$10="CWS",U4729="Other",Q4729="Lead")),
(AND('[1]PWS Information'!$E$10="CWS",U4729="Building",Q4729="Lead")))),"Tier 2",
IF((OR((AND('[1]PWS Information'!$E$10="CWS",U4729="Single Family Residence",Q4729="Galvanized Requiring Replacement")),
(AND('[1]PWS Information'!$E$10="CWS",U4729="Single Family Residence",Q4729="Galvanized Requiring Replacement",R4729="Yes")),
(AND('[1]PWS Information'!$E$10="NTNC",Q4729="Galvanized Requiring Replacement")),
(AND('[1]PWS Information'!$E$10="NTNC",U4729="Single Family Residence",R4729="Yes")))),"Tier 3",
IF((OR((AND('[1]PWS Information'!$E$10="CWS",U4729="Single Family Residence",S4729="Yes",Q4729="Non-Lead", J4729="Non-Lead - Copper",L4729="Before 1989")),
(AND('[1]PWS Information'!$E$10="CWS",U4729="Single Family Residence",S4729="Yes",Q4729="Non-Lead", N4729="Non-Lead - Copper",O4729="Before 1989")))),"Tier 4",
IF((OR((AND('[1]PWS Information'!$E$10="NTNC",Q4729="Non-Lead")),
(AND('[1]PWS Information'!$E$10="CWS",Q4729="Non-Lead",S4729="")),
(AND('[1]PWS Information'!$E$10="CWS",Q4729="Non-Lead",S4729="No")),
(AND('[1]PWS Information'!$E$10="CWS",Q4729="Non-Lead",S4729="Don't Know")),
(AND('[1]PWS Information'!$E$10="CWS",Q4729="Non-Lead", J4729="Non-Lead - Copper", S4729="Yes", L4729="Between 1989 and 2014")),
(AND('[1]PWS Information'!$E$10="CWS",Q4729="Non-Lead", J4729="Non-Lead - Copper", S4729="Yes", L4729="After 2014")),
(AND('[1]PWS Information'!$E$10="CWS",Q4729="Non-Lead", J4729="Non-Lead - Copper", S4729="Yes", L4729="Unknown")),
(AND('[1]PWS Information'!$E$10="CWS",Q4729="Non-Lead", N4729="Non-Lead - Copper", S4729="Yes", O4729="Between 1989 and 2014")),
(AND('[1]PWS Information'!$E$10="CWS",Q4729="Non-Lead", N4729="Non-Lead - Copper", S4729="Yes", O4729="After 2014")),
(AND('[1]PWS Information'!$E$10="CWS",Q4729="Non-Lead", N4729="Non-Lead - Copper", S4729="Yes", O4729="Unknown")),
(AND('[1]PWS Information'!$E$10="CWS",Q4729="Unknown")),
(AND('[1]PWS Information'!$E$10="NTNC",Q4729="Unknown")))),"Tier 5",
"")))))</f>
        <v>Tier 5</v>
      </c>
      <c r="Z4729" s="71"/>
      <c r="AA4729" s="71"/>
    </row>
    <row r="4730" spans="1:27" ht="57.6" x14ac:dyDescent="0.3">
      <c r="A4730" s="17"/>
      <c r="B4730" s="70">
        <v>9627519</v>
      </c>
      <c r="C4730" s="60">
        <v>243</v>
      </c>
      <c r="D4730" s="61" t="s">
        <v>1661</v>
      </c>
      <c r="E4730" s="61" t="s">
        <v>128</v>
      </c>
      <c r="F4730" s="61">
        <v>78640</v>
      </c>
      <c r="G4730" s="62" t="s">
        <v>1662</v>
      </c>
      <c r="H4730" s="63">
        <v>29.944044399999999</v>
      </c>
      <c r="I4730" s="64">
        <v>-97.800905555555502</v>
      </c>
      <c r="J4730" s="65" t="s">
        <v>50</v>
      </c>
      <c r="K4730" s="66" t="s">
        <v>51</v>
      </c>
      <c r="L4730" s="62" t="s">
        <v>52</v>
      </c>
      <c r="M4730" s="69"/>
      <c r="N4730" s="65" t="s">
        <v>50</v>
      </c>
      <c r="O4730" s="66" t="s">
        <v>52</v>
      </c>
      <c r="P4730" s="69"/>
      <c r="Q4730" s="55" t="str">
        <f t="shared" si="73"/>
        <v>Non-Lead</v>
      </c>
      <c r="R4730" s="70" t="s">
        <v>51</v>
      </c>
      <c r="S4730" s="70" t="s">
        <v>51</v>
      </c>
      <c r="T4730" s="70"/>
      <c r="U4730" s="71" t="s">
        <v>53</v>
      </c>
      <c r="V4730" s="71" t="s">
        <v>51</v>
      </c>
      <c r="W4730" s="71" t="s">
        <v>51</v>
      </c>
      <c r="X4730" s="71" t="s">
        <v>51</v>
      </c>
      <c r="Y4730" s="72" t="str">
        <f>IF((OR((AND('[1]PWS Information'!$E$10="CWS",U4730="Single Family Residence",Q4730="Lead")),
(AND('[1]PWS Information'!$E$10="CWS",U4730="Multiple Family Residence",'[1]PWS Information'!$E$11="Yes",Q4730="Lead")),
(AND('[1]PWS Information'!$E$10="NTNC",Q4730="Lead")))),"Tier 1",
IF((OR((AND('[1]PWS Information'!$E$10="CWS",U4730="Multiple Family Residence",'[1]PWS Information'!$E$11="No",Q4730="Lead")),
(AND('[1]PWS Information'!$E$10="CWS",U4730="Other",Q4730="Lead")),
(AND('[1]PWS Information'!$E$10="CWS",U4730="Building",Q4730="Lead")))),"Tier 2",
IF((OR((AND('[1]PWS Information'!$E$10="CWS",U4730="Single Family Residence",Q4730="Galvanized Requiring Replacement")),
(AND('[1]PWS Information'!$E$10="CWS",U4730="Single Family Residence",Q4730="Galvanized Requiring Replacement",R4730="Yes")),
(AND('[1]PWS Information'!$E$10="NTNC",Q4730="Galvanized Requiring Replacement")),
(AND('[1]PWS Information'!$E$10="NTNC",U4730="Single Family Residence",R4730="Yes")))),"Tier 3",
IF((OR((AND('[1]PWS Information'!$E$10="CWS",U4730="Single Family Residence",S4730="Yes",Q4730="Non-Lead", J4730="Non-Lead - Copper",L4730="Before 1989")),
(AND('[1]PWS Information'!$E$10="CWS",U4730="Single Family Residence",S4730="Yes",Q4730="Non-Lead", N4730="Non-Lead - Copper",O4730="Before 1989")))),"Tier 4",
IF((OR((AND('[1]PWS Information'!$E$10="NTNC",Q4730="Non-Lead")),
(AND('[1]PWS Information'!$E$10="CWS",Q4730="Non-Lead",S4730="")),
(AND('[1]PWS Information'!$E$10="CWS",Q4730="Non-Lead",S4730="No")),
(AND('[1]PWS Information'!$E$10="CWS",Q4730="Non-Lead",S4730="Don't Know")),
(AND('[1]PWS Information'!$E$10="CWS",Q4730="Non-Lead", J4730="Non-Lead - Copper", S4730="Yes", L4730="Between 1989 and 2014")),
(AND('[1]PWS Information'!$E$10="CWS",Q4730="Non-Lead", J4730="Non-Lead - Copper", S4730="Yes", L4730="After 2014")),
(AND('[1]PWS Information'!$E$10="CWS",Q4730="Non-Lead", J4730="Non-Lead - Copper", S4730="Yes", L4730="Unknown")),
(AND('[1]PWS Information'!$E$10="CWS",Q4730="Non-Lead", N4730="Non-Lead - Copper", S4730="Yes", O4730="Between 1989 and 2014")),
(AND('[1]PWS Information'!$E$10="CWS",Q4730="Non-Lead", N4730="Non-Lead - Copper", S4730="Yes", O4730="After 2014")),
(AND('[1]PWS Information'!$E$10="CWS",Q4730="Non-Lead", N4730="Non-Lead - Copper", S4730="Yes", O4730="Unknown")),
(AND('[1]PWS Information'!$E$10="CWS",Q4730="Unknown")),
(AND('[1]PWS Information'!$E$10="NTNC",Q4730="Unknown")))),"Tier 5",
"")))))</f>
        <v>Tier 5</v>
      </c>
      <c r="Z4730" s="71"/>
      <c r="AA4730" s="71"/>
    </row>
    <row r="4731" spans="1:27" ht="57.6" x14ac:dyDescent="0.3">
      <c r="A4731" s="1"/>
      <c r="B4731" s="70">
        <v>9530788</v>
      </c>
      <c r="C4731" s="60">
        <v>249</v>
      </c>
      <c r="D4731" s="61" t="s">
        <v>1661</v>
      </c>
      <c r="E4731" s="61" t="s">
        <v>128</v>
      </c>
      <c r="F4731" s="61">
        <v>78640</v>
      </c>
      <c r="G4731" s="62" t="s">
        <v>1662</v>
      </c>
      <c r="H4731" s="63">
        <v>29.943955599999999</v>
      </c>
      <c r="I4731" s="64">
        <v>-97.801002777777697</v>
      </c>
      <c r="J4731" s="65" t="s">
        <v>50</v>
      </c>
      <c r="K4731" s="66" t="s">
        <v>51</v>
      </c>
      <c r="L4731" s="62" t="s">
        <v>52</v>
      </c>
      <c r="M4731" s="69"/>
      <c r="N4731" s="65" t="s">
        <v>50</v>
      </c>
      <c r="O4731" s="66" t="s">
        <v>52</v>
      </c>
      <c r="P4731" s="69"/>
      <c r="Q4731" s="55" t="str">
        <f t="shared" si="73"/>
        <v>Non-Lead</v>
      </c>
      <c r="R4731" s="70" t="s">
        <v>51</v>
      </c>
      <c r="S4731" s="70" t="s">
        <v>51</v>
      </c>
      <c r="T4731" s="70"/>
      <c r="U4731" s="71" t="s">
        <v>53</v>
      </c>
      <c r="V4731" s="71" t="s">
        <v>51</v>
      </c>
      <c r="W4731" s="71" t="s">
        <v>51</v>
      </c>
      <c r="X4731" s="71" t="s">
        <v>51</v>
      </c>
      <c r="Y4731" s="72" t="str">
        <f>IF((OR((AND('[1]PWS Information'!$E$10="CWS",U4731="Single Family Residence",Q4731="Lead")),
(AND('[1]PWS Information'!$E$10="CWS",U4731="Multiple Family Residence",'[1]PWS Information'!$E$11="Yes",Q4731="Lead")),
(AND('[1]PWS Information'!$E$10="NTNC",Q4731="Lead")))),"Tier 1",
IF((OR((AND('[1]PWS Information'!$E$10="CWS",U4731="Multiple Family Residence",'[1]PWS Information'!$E$11="No",Q4731="Lead")),
(AND('[1]PWS Information'!$E$10="CWS",U4731="Other",Q4731="Lead")),
(AND('[1]PWS Information'!$E$10="CWS",U4731="Building",Q4731="Lead")))),"Tier 2",
IF((OR((AND('[1]PWS Information'!$E$10="CWS",U4731="Single Family Residence",Q4731="Galvanized Requiring Replacement")),
(AND('[1]PWS Information'!$E$10="CWS",U4731="Single Family Residence",Q4731="Galvanized Requiring Replacement",R4731="Yes")),
(AND('[1]PWS Information'!$E$10="NTNC",Q4731="Galvanized Requiring Replacement")),
(AND('[1]PWS Information'!$E$10="NTNC",U4731="Single Family Residence",R4731="Yes")))),"Tier 3",
IF((OR((AND('[1]PWS Information'!$E$10="CWS",U4731="Single Family Residence",S4731="Yes",Q4731="Non-Lead", J4731="Non-Lead - Copper",L4731="Before 1989")),
(AND('[1]PWS Information'!$E$10="CWS",U4731="Single Family Residence",S4731="Yes",Q4731="Non-Lead", N4731="Non-Lead - Copper",O4731="Before 1989")))),"Tier 4",
IF((OR((AND('[1]PWS Information'!$E$10="NTNC",Q4731="Non-Lead")),
(AND('[1]PWS Information'!$E$10="CWS",Q4731="Non-Lead",S4731="")),
(AND('[1]PWS Information'!$E$10="CWS",Q4731="Non-Lead",S4731="No")),
(AND('[1]PWS Information'!$E$10="CWS",Q4731="Non-Lead",S4731="Don't Know")),
(AND('[1]PWS Information'!$E$10="CWS",Q4731="Non-Lead", J4731="Non-Lead - Copper", S4731="Yes", L4731="Between 1989 and 2014")),
(AND('[1]PWS Information'!$E$10="CWS",Q4731="Non-Lead", J4731="Non-Lead - Copper", S4731="Yes", L4731="After 2014")),
(AND('[1]PWS Information'!$E$10="CWS",Q4731="Non-Lead", J4731="Non-Lead - Copper", S4731="Yes", L4731="Unknown")),
(AND('[1]PWS Information'!$E$10="CWS",Q4731="Non-Lead", N4731="Non-Lead - Copper", S4731="Yes", O4731="Between 1989 and 2014")),
(AND('[1]PWS Information'!$E$10="CWS",Q4731="Non-Lead", N4731="Non-Lead - Copper", S4731="Yes", O4731="After 2014")),
(AND('[1]PWS Information'!$E$10="CWS",Q4731="Non-Lead", N4731="Non-Lead - Copper", S4731="Yes", O4731="Unknown")),
(AND('[1]PWS Information'!$E$10="CWS",Q4731="Unknown")),
(AND('[1]PWS Information'!$E$10="NTNC",Q4731="Unknown")))),"Tier 5",
"")))))</f>
        <v>Tier 5</v>
      </c>
      <c r="Z4731" s="71"/>
      <c r="AA4731" s="71"/>
    </row>
    <row r="4732" spans="1:27" ht="57.6" x14ac:dyDescent="0.3">
      <c r="A4732" s="1"/>
      <c r="B4732" s="70">
        <v>9633028</v>
      </c>
      <c r="C4732" s="60">
        <v>253</v>
      </c>
      <c r="D4732" s="61" t="s">
        <v>1661</v>
      </c>
      <c r="E4732" s="61" t="s">
        <v>128</v>
      </c>
      <c r="F4732" s="61">
        <v>78640</v>
      </c>
      <c r="G4732" s="62" t="s">
        <v>1662</v>
      </c>
      <c r="H4732" s="63">
        <v>29.943877799999999</v>
      </c>
      <c r="I4732" s="64">
        <v>-97.801152777777702</v>
      </c>
      <c r="J4732" s="65" t="s">
        <v>50</v>
      </c>
      <c r="K4732" s="66" t="s">
        <v>51</v>
      </c>
      <c r="L4732" s="62" t="s">
        <v>52</v>
      </c>
      <c r="M4732" s="69"/>
      <c r="N4732" s="65" t="s">
        <v>50</v>
      </c>
      <c r="O4732" s="66" t="s">
        <v>52</v>
      </c>
      <c r="P4732" s="69"/>
      <c r="Q4732" s="55" t="str">
        <f t="shared" si="73"/>
        <v>Non-Lead</v>
      </c>
      <c r="R4732" s="70" t="s">
        <v>51</v>
      </c>
      <c r="S4732" s="70" t="s">
        <v>51</v>
      </c>
      <c r="T4732" s="70"/>
      <c r="U4732" s="71" t="s">
        <v>53</v>
      </c>
      <c r="V4732" s="71" t="s">
        <v>51</v>
      </c>
      <c r="W4732" s="71" t="s">
        <v>51</v>
      </c>
      <c r="X4732" s="71" t="s">
        <v>51</v>
      </c>
      <c r="Y4732" s="72" t="str">
        <f>IF((OR((AND('[1]PWS Information'!$E$10="CWS",U4732="Single Family Residence",Q4732="Lead")),
(AND('[1]PWS Information'!$E$10="CWS",U4732="Multiple Family Residence",'[1]PWS Information'!$E$11="Yes",Q4732="Lead")),
(AND('[1]PWS Information'!$E$10="NTNC",Q4732="Lead")))),"Tier 1",
IF((OR((AND('[1]PWS Information'!$E$10="CWS",U4732="Multiple Family Residence",'[1]PWS Information'!$E$11="No",Q4732="Lead")),
(AND('[1]PWS Information'!$E$10="CWS",U4732="Other",Q4732="Lead")),
(AND('[1]PWS Information'!$E$10="CWS",U4732="Building",Q4732="Lead")))),"Tier 2",
IF((OR((AND('[1]PWS Information'!$E$10="CWS",U4732="Single Family Residence",Q4732="Galvanized Requiring Replacement")),
(AND('[1]PWS Information'!$E$10="CWS",U4732="Single Family Residence",Q4732="Galvanized Requiring Replacement",R4732="Yes")),
(AND('[1]PWS Information'!$E$10="NTNC",Q4732="Galvanized Requiring Replacement")),
(AND('[1]PWS Information'!$E$10="NTNC",U4732="Single Family Residence",R4732="Yes")))),"Tier 3",
IF((OR((AND('[1]PWS Information'!$E$10="CWS",U4732="Single Family Residence",S4732="Yes",Q4732="Non-Lead", J4732="Non-Lead - Copper",L4732="Before 1989")),
(AND('[1]PWS Information'!$E$10="CWS",U4732="Single Family Residence",S4732="Yes",Q4732="Non-Lead", N4732="Non-Lead - Copper",O4732="Before 1989")))),"Tier 4",
IF((OR((AND('[1]PWS Information'!$E$10="NTNC",Q4732="Non-Lead")),
(AND('[1]PWS Information'!$E$10="CWS",Q4732="Non-Lead",S4732="")),
(AND('[1]PWS Information'!$E$10="CWS",Q4732="Non-Lead",S4732="No")),
(AND('[1]PWS Information'!$E$10="CWS",Q4732="Non-Lead",S4732="Don't Know")),
(AND('[1]PWS Information'!$E$10="CWS",Q4732="Non-Lead", J4732="Non-Lead - Copper", S4732="Yes", L4732="Between 1989 and 2014")),
(AND('[1]PWS Information'!$E$10="CWS",Q4732="Non-Lead", J4732="Non-Lead - Copper", S4732="Yes", L4732="After 2014")),
(AND('[1]PWS Information'!$E$10="CWS",Q4732="Non-Lead", J4732="Non-Lead - Copper", S4732="Yes", L4732="Unknown")),
(AND('[1]PWS Information'!$E$10="CWS",Q4732="Non-Lead", N4732="Non-Lead - Copper", S4732="Yes", O4732="Between 1989 and 2014")),
(AND('[1]PWS Information'!$E$10="CWS",Q4732="Non-Lead", N4732="Non-Lead - Copper", S4732="Yes", O4732="After 2014")),
(AND('[1]PWS Information'!$E$10="CWS",Q4732="Non-Lead", N4732="Non-Lead - Copper", S4732="Yes", O4732="Unknown")),
(AND('[1]PWS Information'!$E$10="CWS",Q4732="Unknown")),
(AND('[1]PWS Information'!$E$10="NTNC",Q4732="Unknown")))),"Tier 5",
"")))))</f>
        <v>Tier 5</v>
      </c>
      <c r="Z4732" s="71"/>
      <c r="AA4732" s="71"/>
    </row>
    <row r="4733" spans="1:27" ht="57.6" x14ac:dyDescent="0.3">
      <c r="A4733" s="1"/>
      <c r="B4733" s="70">
        <v>9642577</v>
      </c>
      <c r="C4733" s="60">
        <v>257</v>
      </c>
      <c r="D4733" s="61" t="s">
        <v>1661</v>
      </c>
      <c r="E4733" s="61" t="s">
        <v>128</v>
      </c>
      <c r="F4733" s="61">
        <v>78640</v>
      </c>
      <c r="G4733" s="62" t="s">
        <v>1662</v>
      </c>
      <c r="H4733" s="63">
        <v>29.9439028</v>
      </c>
      <c r="I4733" s="64">
        <v>-97.801288888888806</v>
      </c>
      <c r="J4733" s="65" t="s">
        <v>50</v>
      </c>
      <c r="K4733" s="66" t="s">
        <v>51</v>
      </c>
      <c r="L4733" s="62" t="s">
        <v>52</v>
      </c>
      <c r="M4733" s="69"/>
      <c r="N4733" s="65" t="s">
        <v>50</v>
      </c>
      <c r="O4733" s="66" t="s">
        <v>52</v>
      </c>
      <c r="P4733" s="69"/>
      <c r="Q4733" s="55" t="str">
        <f t="shared" si="73"/>
        <v>Non-Lead</v>
      </c>
      <c r="R4733" s="70" t="s">
        <v>51</v>
      </c>
      <c r="S4733" s="70" t="s">
        <v>51</v>
      </c>
      <c r="T4733" s="70"/>
      <c r="U4733" s="71" t="s">
        <v>53</v>
      </c>
      <c r="V4733" s="71" t="s">
        <v>51</v>
      </c>
      <c r="W4733" s="71" t="s">
        <v>51</v>
      </c>
      <c r="X4733" s="71" t="s">
        <v>51</v>
      </c>
      <c r="Y4733" s="72" t="str">
        <f>IF((OR((AND('[1]PWS Information'!$E$10="CWS",U4733="Single Family Residence",Q4733="Lead")),
(AND('[1]PWS Information'!$E$10="CWS",U4733="Multiple Family Residence",'[1]PWS Information'!$E$11="Yes",Q4733="Lead")),
(AND('[1]PWS Information'!$E$10="NTNC",Q4733="Lead")))),"Tier 1",
IF((OR((AND('[1]PWS Information'!$E$10="CWS",U4733="Multiple Family Residence",'[1]PWS Information'!$E$11="No",Q4733="Lead")),
(AND('[1]PWS Information'!$E$10="CWS",U4733="Other",Q4733="Lead")),
(AND('[1]PWS Information'!$E$10="CWS",U4733="Building",Q4733="Lead")))),"Tier 2",
IF((OR((AND('[1]PWS Information'!$E$10="CWS",U4733="Single Family Residence",Q4733="Galvanized Requiring Replacement")),
(AND('[1]PWS Information'!$E$10="CWS",U4733="Single Family Residence",Q4733="Galvanized Requiring Replacement",R4733="Yes")),
(AND('[1]PWS Information'!$E$10="NTNC",Q4733="Galvanized Requiring Replacement")),
(AND('[1]PWS Information'!$E$10="NTNC",U4733="Single Family Residence",R4733="Yes")))),"Tier 3",
IF((OR((AND('[1]PWS Information'!$E$10="CWS",U4733="Single Family Residence",S4733="Yes",Q4733="Non-Lead", J4733="Non-Lead - Copper",L4733="Before 1989")),
(AND('[1]PWS Information'!$E$10="CWS",U4733="Single Family Residence",S4733="Yes",Q4733="Non-Lead", N4733="Non-Lead - Copper",O4733="Before 1989")))),"Tier 4",
IF((OR((AND('[1]PWS Information'!$E$10="NTNC",Q4733="Non-Lead")),
(AND('[1]PWS Information'!$E$10="CWS",Q4733="Non-Lead",S4733="")),
(AND('[1]PWS Information'!$E$10="CWS",Q4733="Non-Lead",S4733="No")),
(AND('[1]PWS Information'!$E$10="CWS",Q4733="Non-Lead",S4733="Don't Know")),
(AND('[1]PWS Information'!$E$10="CWS",Q4733="Non-Lead", J4733="Non-Lead - Copper", S4733="Yes", L4733="Between 1989 and 2014")),
(AND('[1]PWS Information'!$E$10="CWS",Q4733="Non-Lead", J4733="Non-Lead - Copper", S4733="Yes", L4733="After 2014")),
(AND('[1]PWS Information'!$E$10="CWS",Q4733="Non-Lead", J4733="Non-Lead - Copper", S4733="Yes", L4733="Unknown")),
(AND('[1]PWS Information'!$E$10="CWS",Q4733="Non-Lead", N4733="Non-Lead - Copper", S4733="Yes", O4733="Between 1989 and 2014")),
(AND('[1]PWS Information'!$E$10="CWS",Q4733="Non-Lead", N4733="Non-Lead - Copper", S4733="Yes", O4733="After 2014")),
(AND('[1]PWS Information'!$E$10="CWS",Q4733="Non-Lead", N4733="Non-Lead - Copper", S4733="Yes", O4733="Unknown")),
(AND('[1]PWS Information'!$E$10="CWS",Q4733="Unknown")),
(AND('[1]PWS Information'!$E$10="NTNC",Q4733="Unknown")))),"Tier 5",
"")))))</f>
        <v>Tier 5</v>
      </c>
      <c r="Z4733" s="71"/>
      <c r="AA4733" s="71"/>
    </row>
    <row r="4734" spans="1:27" ht="57.6" x14ac:dyDescent="0.3">
      <c r="A4734" s="17"/>
      <c r="B4734" s="70">
        <v>13321931</v>
      </c>
      <c r="C4734" s="60">
        <v>1143</v>
      </c>
      <c r="D4734" s="61" t="s">
        <v>1664</v>
      </c>
      <c r="E4734" s="61" t="s">
        <v>49</v>
      </c>
      <c r="F4734" s="61">
        <v>78640</v>
      </c>
      <c r="G4734" s="62" t="s">
        <v>1665</v>
      </c>
      <c r="H4734" s="63">
        <v>29.9601361</v>
      </c>
      <c r="I4734" s="64">
        <v>-97.845833333333303</v>
      </c>
      <c r="J4734" s="65" t="s">
        <v>57</v>
      </c>
      <c r="K4734" s="66" t="s">
        <v>51</v>
      </c>
      <c r="L4734" s="62" t="s">
        <v>58</v>
      </c>
      <c r="M4734" s="69"/>
      <c r="N4734" s="65" t="s">
        <v>50</v>
      </c>
      <c r="O4734" s="66" t="s">
        <v>58</v>
      </c>
      <c r="P4734" s="69"/>
      <c r="Q4734" s="55" t="str">
        <f t="shared" si="73"/>
        <v>Non-Lead</v>
      </c>
      <c r="R4734" s="70" t="s">
        <v>51</v>
      </c>
      <c r="S4734" s="70" t="s">
        <v>51</v>
      </c>
      <c r="T4734" s="70"/>
      <c r="U4734" s="71" t="s">
        <v>53</v>
      </c>
      <c r="V4734" s="71" t="s">
        <v>51</v>
      </c>
      <c r="W4734" s="71" t="s">
        <v>51</v>
      </c>
      <c r="X4734" s="71" t="s">
        <v>51</v>
      </c>
      <c r="Y4734" s="72" t="str">
        <f>IF((OR((AND('[1]PWS Information'!$E$10="CWS",U4734="Single Family Residence",Q4734="Lead")),
(AND('[1]PWS Information'!$E$10="CWS",U4734="Multiple Family Residence",'[1]PWS Information'!$E$11="Yes",Q4734="Lead")),
(AND('[1]PWS Information'!$E$10="NTNC",Q4734="Lead")))),"Tier 1",
IF((OR((AND('[1]PWS Information'!$E$10="CWS",U4734="Multiple Family Residence",'[1]PWS Information'!$E$11="No",Q4734="Lead")),
(AND('[1]PWS Information'!$E$10="CWS",U4734="Other",Q4734="Lead")),
(AND('[1]PWS Information'!$E$10="CWS",U4734="Building",Q4734="Lead")))),"Tier 2",
IF((OR((AND('[1]PWS Information'!$E$10="CWS",U4734="Single Family Residence",Q4734="Galvanized Requiring Replacement")),
(AND('[1]PWS Information'!$E$10="CWS",U4734="Single Family Residence",Q4734="Galvanized Requiring Replacement",R4734="Yes")),
(AND('[1]PWS Information'!$E$10="NTNC",Q4734="Galvanized Requiring Replacement")),
(AND('[1]PWS Information'!$E$10="NTNC",U4734="Single Family Residence",R4734="Yes")))),"Tier 3",
IF((OR((AND('[1]PWS Information'!$E$10="CWS",U4734="Single Family Residence",S4734="Yes",Q4734="Non-Lead", J4734="Non-Lead - Copper",L4734="Before 1989")),
(AND('[1]PWS Information'!$E$10="CWS",U4734="Single Family Residence",S4734="Yes",Q4734="Non-Lead", N4734="Non-Lead - Copper",O4734="Before 1989")))),"Tier 4",
IF((OR((AND('[1]PWS Information'!$E$10="NTNC",Q4734="Non-Lead")),
(AND('[1]PWS Information'!$E$10="CWS",Q4734="Non-Lead",S4734="")),
(AND('[1]PWS Information'!$E$10="CWS",Q4734="Non-Lead",S4734="No")),
(AND('[1]PWS Information'!$E$10="CWS",Q4734="Non-Lead",S4734="Don't Know")),
(AND('[1]PWS Information'!$E$10="CWS",Q4734="Non-Lead", J4734="Non-Lead - Copper", S4734="Yes", L4734="Between 1989 and 2014")),
(AND('[1]PWS Information'!$E$10="CWS",Q4734="Non-Lead", J4734="Non-Lead - Copper", S4734="Yes", L4734="After 2014")),
(AND('[1]PWS Information'!$E$10="CWS",Q4734="Non-Lead", J4734="Non-Lead - Copper", S4734="Yes", L4734="Unknown")),
(AND('[1]PWS Information'!$E$10="CWS",Q4734="Non-Lead", N4734="Non-Lead - Copper", S4734="Yes", O4734="Between 1989 and 2014")),
(AND('[1]PWS Information'!$E$10="CWS",Q4734="Non-Lead", N4734="Non-Lead - Copper", S4734="Yes", O4734="After 2014")),
(AND('[1]PWS Information'!$E$10="CWS",Q4734="Non-Lead", N4734="Non-Lead - Copper", S4734="Yes", O4734="Unknown")),
(AND('[1]PWS Information'!$E$10="CWS",Q4734="Unknown")),
(AND('[1]PWS Information'!$E$10="NTNC",Q4734="Unknown")))),"Tier 5",
"")))))</f>
        <v>Tier 5</v>
      </c>
      <c r="Z4734" s="71"/>
      <c r="AA4734" s="71"/>
    </row>
    <row r="4735" spans="1:27" ht="57.6" x14ac:dyDescent="0.3">
      <c r="A4735" s="1"/>
      <c r="B4735" s="70">
        <v>805836</v>
      </c>
      <c r="C4735" s="60">
        <v>1144</v>
      </c>
      <c r="D4735" s="61" t="s">
        <v>1664</v>
      </c>
      <c r="E4735" s="61" t="s">
        <v>49</v>
      </c>
      <c r="F4735" s="61">
        <v>78640</v>
      </c>
      <c r="G4735" s="62" t="s">
        <v>1665</v>
      </c>
      <c r="H4735" s="63">
        <v>29.960466700000001</v>
      </c>
      <c r="I4735" s="64">
        <v>-97.846216666666606</v>
      </c>
      <c r="J4735" s="65" t="s">
        <v>57</v>
      </c>
      <c r="K4735" s="66" t="s">
        <v>51</v>
      </c>
      <c r="L4735" s="62" t="s">
        <v>58</v>
      </c>
      <c r="M4735" s="69"/>
      <c r="N4735" s="65" t="s">
        <v>50</v>
      </c>
      <c r="O4735" s="66" t="s">
        <v>58</v>
      </c>
      <c r="P4735" s="69"/>
      <c r="Q4735" s="55" t="str">
        <f t="shared" si="73"/>
        <v>Non-Lead</v>
      </c>
      <c r="R4735" s="70" t="s">
        <v>51</v>
      </c>
      <c r="S4735" s="70" t="s">
        <v>51</v>
      </c>
      <c r="T4735" s="70"/>
      <c r="U4735" s="71" t="s">
        <v>53</v>
      </c>
      <c r="V4735" s="71" t="s">
        <v>51</v>
      </c>
      <c r="W4735" s="71" t="s">
        <v>51</v>
      </c>
      <c r="X4735" s="71" t="s">
        <v>51</v>
      </c>
      <c r="Y4735" s="72" t="str">
        <f>IF((OR((AND('[1]PWS Information'!$E$10="CWS",U4735="Single Family Residence",Q4735="Lead")),
(AND('[1]PWS Information'!$E$10="CWS",U4735="Multiple Family Residence",'[1]PWS Information'!$E$11="Yes",Q4735="Lead")),
(AND('[1]PWS Information'!$E$10="NTNC",Q4735="Lead")))),"Tier 1",
IF((OR((AND('[1]PWS Information'!$E$10="CWS",U4735="Multiple Family Residence",'[1]PWS Information'!$E$11="No",Q4735="Lead")),
(AND('[1]PWS Information'!$E$10="CWS",U4735="Other",Q4735="Lead")),
(AND('[1]PWS Information'!$E$10="CWS",U4735="Building",Q4735="Lead")))),"Tier 2",
IF((OR((AND('[1]PWS Information'!$E$10="CWS",U4735="Single Family Residence",Q4735="Galvanized Requiring Replacement")),
(AND('[1]PWS Information'!$E$10="CWS",U4735="Single Family Residence",Q4735="Galvanized Requiring Replacement",R4735="Yes")),
(AND('[1]PWS Information'!$E$10="NTNC",Q4735="Galvanized Requiring Replacement")),
(AND('[1]PWS Information'!$E$10="NTNC",U4735="Single Family Residence",R4735="Yes")))),"Tier 3",
IF((OR((AND('[1]PWS Information'!$E$10="CWS",U4735="Single Family Residence",S4735="Yes",Q4735="Non-Lead", J4735="Non-Lead - Copper",L4735="Before 1989")),
(AND('[1]PWS Information'!$E$10="CWS",U4735="Single Family Residence",S4735="Yes",Q4735="Non-Lead", N4735="Non-Lead - Copper",O4735="Before 1989")))),"Tier 4",
IF((OR((AND('[1]PWS Information'!$E$10="NTNC",Q4735="Non-Lead")),
(AND('[1]PWS Information'!$E$10="CWS",Q4735="Non-Lead",S4735="")),
(AND('[1]PWS Information'!$E$10="CWS",Q4735="Non-Lead",S4735="No")),
(AND('[1]PWS Information'!$E$10="CWS",Q4735="Non-Lead",S4735="Don't Know")),
(AND('[1]PWS Information'!$E$10="CWS",Q4735="Non-Lead", J4735="Non-Lead - Copper", S4735="Yes", L4735="Between 1989 and 2014")),
(AND('[1]PWS Information'!$E$10="CWS",Q4735="Non-Lead", J4735="Non-Lead - Copper", S4735="Yes", L4735="After 2014")),
(AND('[1]PWS Information'!$E$10="CWS",Q4735="Non-Lead", J4735="Non-Lead - Copper", S4735="Yes", L4735="Unknown")),
(AND('[1]PWS Information'!$E$10="CWS",Q4735="Non-Lead", N4735="Non-Lead - Copper", S4735="Yes", O4735="Between 1989 and 2014")),
(AND('[1]PWS Information'!$E$10="CWS",Q4735="Non-Lead", N4735="Non-Lead - Copper", S4735="Yes", O4735="After 2014")),
(AND('[1]PWS Information'!$E$10="CWS",Q4735="Non-Lead", N4735="Non-Lead - Copper", S4735="Yes", O4735="Unknown")),
(AND('[1]PWS Information'!$E$10="CWS",Q4735="Unknown")),
(AND('[1]PWS Information'!$E$10="NTNC",Q4735="Unknown")))),"Tier 5",
"")))))</f>
        <v>Tier 5</v>
      </c>
      <c r="Z4735" s="71"/>
      <c r="AA4735" s="71"/>
    </row>
    <row r="4736" spans="1:27" ht="57.6" x14ac:dyDescent="0.3">
      <c r="A4736" s="1"/>
      <c r="B4736" s="70">
        <v>10843500</v>
      </c>
      <c r="C4736" s="60">
        <v>1155</v>
      </c>
      <c r="D4736" s="61" t="s">
        <v>1664</v>
      </c>
      <c r="E4736" s="61" t="s">
        <v>49</v>
      </c>
      <c r="F4736" s="61">
        <v>78640</v>
      </c>
      <c r="G4736" s="62" t="s">
        <v>1665</v>
      </c>
      <c r="H4736" s="63">
        <v>29.960117700000001</v>
      </c>
      <c r="I4736" s="64">
        <v>-97.846051700000004</v>
      </c>
      <c r="J4736" s="65" t="s">
        <v>57</v>
      </c>
      <c r="K4736" s="66" t="s">
        <v>51</v>
      </c>
      <c r="L4736" s="62" t="s">
        <v>58</v>
      </c>
      <c r="M4736" s="69"/>
      <c r="N4736" s="65" t="s">
        <v>50</v>
      </c>
      <c r="O4736" s="66" t="s">
        <v>58</v>
      </c>
      <c r="P4736" s="69"/>
      <c r="Q4736" s="55" t="str">
        <f t="shared" si="73"/>
        <v>Non-Lead</v>
      </c>
      <c r="R4736" s="70" t="s">
        <v>51</v>
      </c>
      <c r="S4736" s="70" t="s">
        <v>51</v>
      </c>
      <c r="T4736" s="70"/>
      <c r="U4736" s="71" t="s">
        <v>53</v>
      </c>
      <c r="V4736" s="71" t="s">
        <v>51</v>
      </c>
      <c r="W4736" s="71" t="s">
        <v>51</v>
      </c>
      <c r="X4736" s="71" t="s">
        <v>51</v>
      </c>
      <c r="Y4736" s="72" t="str">
        <f>IF((OR((AND('[1]PWS Information'!$E$10="CWS",U4736="Single Family Residence",Q4736="Lead")),
(AND('[1]PWS Information'!$E$10="CWS",U4736="Multiple Family Residence",'[1]PWS Information'!$E$11="Yes",Q4736="Lead")),
(AND('[1]PWS Information'!$E$10="NTNC",Q4736="Lead")))),"Tier 1",
IF((OR((AND('[1]PWS Information'!$E$10="CWS",U4736="Multiple Family Residence",'[1]PWS Information'!$E$11="No",Q4736="Lead")),
(AND('[1]PWS Information'!$E$10="CWS",U4736="Other",Q4736="Lead")),
(AND('[1]PWS Information'!$E$10="CWS",U4736="Building",Q4736="Lead")))),"Tier 2",
IF((OR((AND('[1]PWS Information'!$E$10="CWS",U4736="Single Family Residence",Q4736="Galvanized Requiring Replacement")),
(AND('[1]PWS Information'!$E$10="CWS",U4736="Single Family Residence",Q4736="Galvanized Requiring Replacement",R4736="Yes")),
(AND('[1]PWS Information'!$E$10="NTNC",Q4736="Galvanized Requiring Replacement")),
(AND('[1]PWS Information'!$E$10="NTNC",U4736="Single Family Residence",R4736="Yes")))),"Tier 3",
IF((OR((AND('[1]PWS Information'!$E$10="CWS",U4736="Single Family Residence",S4736="Yes",Q4736="Non-Lead", J4736="Non-Lead - Copper",L4736="Before 1989")),
(AND('[1]PWS Information'!$E$10="CWS",U4736="Single Family Residence",S4736="Yes",Q4736="Non-Lead", N4736="Non-Lead - Copper",O4736="Before 1989")))),"Tier 4",
IF((OR((AND('[1]PWS Information'!$E$10="NTNC",Q4736="Non-Lead")),
(AND('[1]PWS Information'!$E$10="CWS",Q4736="Non-Lead",S4736="")),
(AND('[1]PWS Information'!$E$10="CWS",Q4736="Non-Lead",S4736="No")),
(AND('[1]PWS Information'!$E$10="CWS",Q4736="Non-Lead",S4736="Don't Know")),
(AND('[1]PWS Information'!$E$10="CWS",Q4736="Non-Lead", J4736="Non-Lead - Copper", S4736="Yes", L4736="Between 1989 and 2014")),
(AND('[1]PWS Information'!$E$10="CWS",Q4736="Non-Lead", J4736="Non-Lead - Copper", S4736="Yes", L4736="After 2014")),
(AND('[1]PWS Information'!$E$10="CWS",Q4736="Non-Lead", J4736="Non-Lead - Copper", S4736="Yes", L4736="Unknown")),
(AND('[1]PWS Information'!$E$10="CWS",Q4736="Non-Lead", N4736="Non-Lead - Copper", S4736="Yes", O4736="Between 1989 and 2014")),
(AND('[1]PWS Information'!$E$10="CWS",Q4736="Non-Lead", N4736="Non-Lead - Copper", S4736="Yes", O4736="After 2014")),
(AND('[1]PWS Information'!$E$10="CWS",Q4736="Non-Lead", N4736="Non-Lead - Copper", S4736="Yes", O4736="Unknown")),
(AND('[1]PWS Information'!$E$10="CWS",Q4736="Unknown")),
(AND('[1]PWS Information'!$E$10="NTNC",Q4736="Unknown")))),"Tier 5",
"")))))</f>
        <v>Tier 5</v>
      </c>
      <c r="Z4736" s="71"/>
      <c r="AA4736" s="71"/>
    </row>
    <row r="4737" spans="1:27" ht="57.6" x14ac:dyDescent="0.3">
      <c r="A4737" s="1"/>
      <c r="B4737" s="70">
        <v>12459051</v>
      </c>
      <c r="C4737" s="60">
        <v>1156</v>
      </c>
      <c r="D4737" s="61" t="s">
        <v>1664</v>
      </c>
      <c r="E4737" s="61" t="s">
        <v>49</v>
      </c>
      <c r="F4737" s="61">
        <v>78640</v>
      </c>
      <c r="G4737" s="62" t="s">
        <v>1665</v>
      </c>
      <c r="H4737" s="63">
        <v>29.959954499999998</v>
      </c>
      <c r="I4737" s="64">
        <v>-97.8463493</v>
      </c>
      <c r="J4737" s="65" t="s">
        <v>57</v>
      </c>
      <c r="K4737" s="66" t="s">
        <v>51</v>
      </c>
      <c r="L4737" s="62" t="s">
        <v>58</v>
      </c>
      <c r="M4737" s="69"/>
      <c r="N4737" s="65" t="s">
        <v>50</v>
      </c>
      <c r="O4737" s="66" t="s">
        <v>58</v>
      </c>
      <c r="P4737" s="69"/>
      <c r="Q4737" s="55" t="str">
        <f t="shared" si="73"/>
        <v>Non-Lead</v>
      </c>
      <c r="R4737" s="70" t="s">
        <v>51</v>
      </c>
      <c r="S4737" s="70" t="s">
        <v>51</v>
      </c>
      <c r="T4737" s="70"/>
      <c r="U4737" s="71" t="s">
        <v>53</v>
      </c>
      <c r="V4737" s="71" t="s">
        <v>51</v>
      </c>
      <c r="W4737" s="71" t="s">
        <v>51</v>
      </c>
      <c r="X4737" s="71" t="s">
        <v>51</v>
      </c>
      <c r="Y4737" s="72" t="str">
        <f>IF((OR((AND('[1]PWS Information'!$E$10="CWS",U4737="Single Family Residence",Q4737="Lead")),
(AND('[1]PWS Information'!$E$10="CWS",U4737="Multiple Family Residence",'[1]PWS Information'!$E$11="Yes",Q4737="Lead")),
(AND('[1]PWS Information'!$E$10="NTNC",Q4737="Lead")))),"Tier 1",
IF((OR((AND('[1]PWS Information'!$E$10="CWS",U4737="Multiple Family Residence",'[1]PWS Information'!$E$11="No",Q4737="Lead")),
(AND('[1]PWS Information'!$E$10="CWS",U4737="Other",Q4737="Lead")),
(AND('[1]PWS Information'!$E$10="CWS",U4737="Building",Q4737="Lead")))),"Tier 2",
IF((OR((AND('[1]PWS Information'!$E$10="CWS",U4737="Single Family Residence",Q4737="Galvanized Requiring Replacement")),
(AND('[1]PWS Information'!$E$10="CWS",U4737="Single Family Residence",Q4737="Galvanized Requiring Replacement",R4737="Yes")),
(AND('[1]PWS Information'!$E$10="NTNC",Q4737="Galvanized Requiring Replacement")),
(AND('[1]PWS Information'!$E$10="NTNC",U4737="Single Family Residence",R4737="Yes")))),"Tier 3",
IF((OR((AND('[1]PWS Information'!$E$10="CWS",U4737="Single Family Residence",S4737="Yes",Q4737="Non-Lead", J4737="Non-Lead - Copper",L4737="Before 1989")),
(AND('[1]PWS Information'!$E$10="CWS",U4737="Single Family Residence",S4737="Yes",Q4737="Non-Lead", N4737="Non-Lead - Copper",O4737="Before 1989")))),"Tier 4",
IF((OR((AND('[1]PWS Information'!$E$10="NTNC",Q4737="Non-Lead")),
(AND('[1]PWS Information'!$E$10="CWS",Q4737="Non-Lead",S4737="")),
(AND('[1]PWS Information'!$E$10="CWS",Q4737="Non-Lead",S4737="No")),
(AND('[1]PWS Information'!$E$10="CWS",Q4737="Non-Lead",S4737="Don't Know")),
(AND('[1]PWS Information'!$E$10="CWS",Q4737="Non-Lead", J4737="Non-Lead - Copper", S4737="Yes", L4737="Between 1989 and 2014")),
(AND('[1]PWS Information'!$E$10="CWS",Q4737="Non-Lead", J4737="Non-Lead - Copper", S4737="Yes", L4737="After 2014")),
(AND('[1]PWS Information'!$E$10="CWS",Q4737="Non-Lead", J4737="Non-Lead - Copper", S4737="Yes", L4737="Unknown")),
(AND('[1]PWS Information'!$E$10="CWS",Q4737="Non-Lead", N4737="Non-Lead - Copper", S4737="Yes", O4737="Between 1989 and 2014")),
(AND('[1]PWS Information'!$E$10="CWS",Q4737="Non-Lead", N4737="Non-Lead - Copper", S4737="Yes", O4737="After 2014")),
(AND('[1]PWS Information'!$E$10="CWS",Q4737="Non-Lead", N4737="Non-Lead - Copper", S4737="Yes", O4737="Unknown")),
(AND('[1]PWS Information'!$E$10="CWS",Q4737="Unknown")),
(AND('[1]PWS Information'!$E$10="NTNC",Q4737="Unknown")))),"Tier 5",
"")))))</f>
        <v>Tier 5</v>
      </c>
      <c r="Z4737" s="71"/>
      <c r="AA4737" s="71"/>
    </row>
    <row r="4738" spans="1:27" ht="57.6" x14ac:dyDescent="0.3">
      <c r="A4738" s="17"/>
      <c r="B4738" s="70">
        <v>10450003</v>
      </c>
      <c r="C4738" s="60">
        <v>1166</v>
      </c>
      <c r="D4738" s="61" t="s">
        <v>1664</v>
      </c>
      <c r="E4738" s="61" t="s">
        <v>49</v>
      </c>
      <c r="F4738" s="61">
        <v>78640</v>
      </c>
      <c r="G4738" s="62" t="s">
        <v>1665</v>
      </c>
      <c r="H4738" s="63">
        <v>29.9598908</v>
      </c>
      <c r="I4738" s="64">
        <v>-97.8463651</v>
      </c>
      <c r="J4738" s="65" t="s">
        <v>57</v>
      </c>
      <c r="K4738" s="66" t="s">
        <v>51</v>
      </c>
      <c r="L4738" s="62" t="s">
        <v>58</v>
      </c>
      <c r="M4738" s="69"/>
      <c r="N4738" s="65" t="s">
        <v>50</v>
      </c>
      <c r="O4738" s="66" t="s">
        <v>58</v>
      </c>
      <c r="P4738" s="69"/>
      <c r="Q4738" s="55" t="str">
        <f t="shared" si="73"/>
        <v>Non-Lead</v>
      </c>
      <c r="R4738" s="70" t="s">
        <v>51</v>
      </c>
      <c r="S4738" s="70" t="s">
        <v>51</v>
      </c>
      <c r="T4738" s="70"/>
      <c r="U4738" s="71" t="s">
        <v>53</v>
      </c>
      <c r="V4738" s="71" t="s">
        <v>51</v>
      </c>
      <c r="W4738" s="71" t="s">
        <v>51</v>
      </c>
      <c r="X4738" s="71" t="s">
        <v>51</v>
      </c>
      <c r="Y4738" s="72" t="str">
        <f>IF((OR((AND('[1]PWS Information'!$E$10="CWS",U4738="Single Family Residence",Q4738="Lead")),
(AND('[1]PWS Information'!$E$10="CWS",U4738="Multiple Family Residence",'[1]PWS Information'!$E$11="Yes",Q4738="Lead")),
(AND('[1]PWS Information'!$E$10="NTNC",Q4738="Lead")))),"Tier 1",
IF((OR((AND('[1]PWS Information'!$E$10="CWS",U4738="Multiple Family Residence",'[1]PWS Information'!$E$11="No",Q4738="Lead")),
(AND('[1]PWS Information'!$E$10="CWS",U4738="Other",Q4738="Lead")),
(AND('[1]PWS Information'!$E$10="CWS",U4738="Building",Q4738="Lead")))),"Tier 2",
IF((OR((AND('[1]PWS Information'!$E$10="CWS",U4738="Single Family Residence",Q4738="Galvanized Requiring Replacement")),
(AND('[1]PWS Information'!$E$10="CWS",U4738="Single Family Residence",Q4738="Galvanized Requiring Replacement",R4738="Yes")),
(AND('[1]PWS Information'!$E$10="NTNC",Q4738="Galvanized Requiring Replacement")),
(AND('[1]PWS Information'!$E$10="NTNC",U4738="Single Family Residence",R4738="Yes")))),"Tier 3",
IF((OR((AND('[1]PWS Information'!$E$10="CWS",U4738="Single Family Residence",S4738="Yes",Q4738="Non-Lead", J4738="Non-Lead - Copper",L4738="Before 1989")),
(AND('[1]PWS Information'!$E$10="CWS",U4738="Single Family Residence",S4738="Yes",Q4738="Non-Lead", N4738="Non-Lead - Copper",O4738="Before 1989")))),"Tier 4",
IF((OR((AND('[1]PWS Information'!$E$10="NTNC",Q4738="Non-Lead")),
(AND('[1]PWS Information'!$E$10="CWS",Q4738="Non-Lead",S4738="")),
(AND('[1]PWS Information'!$E$10="CWS",Q4738="Non-Lead",S4738="No")),
(AND('[1]PWS Information'!$E$10="CWS",Q4738="Non-Lead",S4738="Don't Know")),
(AND('[1]PWS Information'!$E$10="CWS",Q4738="Non-Lead", J4738="Non-Lead - Copper", S4738="Yes", L4738="Between 1989 and 2014")),
(AND('[1]PWS Information'!$E$10="CWS",Q4738="Non-Lead", J4738="Non-Lead - Copper", S4738="Yes", L4738="After 2014")),
(AND('[1]PWS Information'!$E$10="CWS",Q4738="Non-Lead", J4738="Non-Lead - Copper", S4738="Yes", L4738="Unknown")),
(AND('[1]PWS Information'!$E$10="CWS",Q4738="Non-Lead", N4738="Non-Lead - Copper", S4738="Yes", O4738="Between 1989 and 2014")),
(AND('[1]PWS Information'!$E$10="CWS",Q4738="Non-Lead", N4738="Non-Lead - Copper", S4738="Yes", O4738="After 2014")),
(AND('[1]PWS Information'!$E$10="CWS",Q4738="Non-Lead", N4738="Non-Lead - Copper", S4738="Yes", O4738="Unknown")),
(AND('[1]PWS Information'!$E$10="CWS",Q4738="Unknown")),
(AND('[1]PWS Information'!$E$10="NTNC",Q4738="Unknown")))),"Tier 5",
"")))))</f>
        <v>Tier 5</v>
      </c>
      <c r="Z4738" s="71"/>
      <c r="AA4738" s="71"/>
    </row>
    <row r="4739" spans="1:27" ht="57.6" x14ac:dyDescent="0.3">
      <c r="A4739" s="1"/>
      <c r="B4739" s="70">
        <v>10823176</v>
      </c>
      <c r="C4739" s="60">
        <v>1171</v>
      </c>
      <c r="D4739" s="61" t="s">
        <v>1664</v>
      </c>
      <c r="E4739" s="61" t="s">
        <v>49</v>
      </c>
      <c r="F4739" s="61">
        <v>78640</v>
      </c>
      <c r="G4739" s="62" t="s">
        <v>1665</v>
      </c>
      <c r="H4739" s="63">
        <v>29.959969900000001</v>
      </c>
      <c r="I4739" s="64">
        <v>-97.846140800000001</v>
      </c>
      <c r="J4739" s="65" t="s">
        <v>57</v>
      </c>
      <c r="K4739" s="66" t="s">
        <v>51</v>
      </c>
      <c r="L4739" s="62" t="s">
        <v>58</v>
      </c>
      <c r="M4739" s="69"/>
      <c r="N4739" s="65" t="s">
        <v>50</v>
      </c>
      <c r="O4739" s="66" t="s">
        <v>58</v>
      </c>
      <c r="P4739" s="69"/>
      <c r="Q4739" s="55" t="str">
        <f t="shared" si="73"/>
        <v>Non-Lead</v>
      </c>
      <c r="R4739" s="70" t="s">
        <v>51</v>
      </c>
      <c r="S4739" s="70" t="s">
        <v>51</v>
      </c>
      <c r="T4739" s="70"/>
      <c r="U4739" s="71" t="s">
        <v>53</v>
      </c>
      <c r="V4739" s="71" t="s">
        <v>51</v>
      </c>
      <c r="W4739" s="71" t="s">
        <v>51</v>
      </c>
      <c r="X4739" s="71" t="s">
        <v>51</v>
      </c>
      <c r="Y4739" s="72" t="str">
        <f>IF((OR((AND('[1]PWS Information'!$E$10="CWS",U4739="Single Family Residence",Q4739="Lead")),
(AND('[1]PWS Information'!$E$10="CWS",U4739="Multiple Family Residence",'[1]PWS Information'!$E$11="Yes",Q4739="Lead")),
(AND('[1]PWS Information'!$E$10="NTNC",Q4739="Lead")))),"Tier 1",
IF((OR((AND('[1]PWS Information'!$E$10="CWS",U4739="Multiple Family Residence",'[1]PWS Information'!$E$11="No",Q4739="Lead")),
(AND('[1]PWS Information'!$E$10="CWS",U4739="Other",Q4739="Lead")),
(AND('[1]PWS Information'!$E$10="CWS",U4739="Building",Q4739="Lead")))),"Tier 2",
IF((OR((AND('[1]PWS Information'!$E$10="CWS",U4739="Single Family Residence",Q4739="Galvanized Requiring Replacement")),
(AND('[1]PWS Information'!$E$10="CWS",U4739="Single Family Residence",Q4739="Galvanized Requiring Replacement",R4739="Yes")),
(AND('[1]PWS Information'!$E$10="NTNC",Q4739="Galvanized Requiring Replacement")),
(AND('[1]PWS Information'!$E$10="NTNC",U4739="Single Family Residence",R4739="Yes")))),"Tier 3",
IF((OR((AND('[1]PWS Information'!$E$10="CWS",U4739="Single Family Residence",S4739="Yes",Q4739="Non-Lead", J4739="Non-Lead - Copper",L4739="Before 1989")),
(AND('[1]PWS Information'!$E$10="CWS",U4739="Single Family Residence",S4739="Yes",Q4739="Non-Lead", N4739="Non-Lead - Copper",O4739="Before 1989")))),"Tier 4",
IF((OR((AND('[1]PWS Information'!$E$10="NTNC",Q4739="Non-Lead")),
(AND('[1]PWS Information'!$E$10="CWS",Q4739="Non-Lead",S4739="")),
(AND('[1]PWS Information'!$E$10="CWS",Q4739="Non-Lead",S4739="No")),
(AND('[1]PWS Information'!$E$10="CWS",Q4739="Non-Lead",S4739="Don't Know")),
(AND('[1]PWS Information'!$E$10="CWS",Q4739="Non-Lead", J4739="Non-Lead - Copper", S4739="Yes", L4739="Between 1989 and 2014")),
(AND('[1]PWS Information'!$E$10="CWS",Q4739="Non-Lead", J4739="Non-Lead - Copper", S4739="Yes", L4739="After 2014")),
(AND('[1]PWS Information'!$E$10="CWS",Q4739="Non-Lead", J4739="Non-Lead - Copper", S4739="Yes", L4739="Unknown")),
(AND('[1]PWS Information'!$E$10="CWS",Q4739="Non-Lead", N4739="Non-Lead - Copper", S4739="Yes", O4739="Between 1989 and 2014")),
(AND('[1]PWS Information'!$E$10="CWS",Q4739="Non-Lead", N4739="Non-Lead - Copper", S4739="Yes", O4739="After 2014")),
(AND('[1]PWS Information'!$E$10="CWS",Q4739="Non-Lead", N4739="Non-Lead - Copper", S4739="Yes", O4739="Unknown")),
(AND('[1]PWS Information'!$E$10="CWS",Q4739="Unknown")),
(AND('[1]PWS Information'!$E$10="NTNC",Q4739="Unknown")))),"Tier 5",
"")))))</f>
        <v>Tier 5</v>
      </c>
      <c r="Z4739" s="71"/>
      <c r="AA4739" s="71"/>
    </row>
    <row r="4740" spans="1:27" ht="57.6" x14ac:dyDescent="0.3">
      <c r="A4740" s="1"/>
      <c r="B4740" s="70">
        <v>12484852</v>
      </c>
      <c r="C4740" s="60">
        <v>1233</v>
      </c>
      <c r="D4740" s="61" t="s">
        <v>1664</v>
      </c>
      <c r="E4740" s="61" t="s">
        <v>49</v>
      </c>
      <c r="F4740" s="61">
        <v>78640</v>
      </c>
      <c r="G4740" s="62" t="s">
        <v>1665</v>
      </c>
      <c r="H4740" s="63">
        <v>29.958947299999998</v>
      </c>
      <c r="I4740" s="64">
        <v>-97.846320199999994</v>
      </c>
      <c r="J4740" s="65" t="s">
        <v>57</v>
      </c>
      <c r="K4740" s="66" t="s">
        <v>51</v>
      </c>
      <c r="L4740" s="62" t="s">
        <v>58</v>
      </c>
      <c r="M4740" s="69"/>
      <c r="N4740" s="65" t="s">
        <v>50</v>
      </c>
      <c r="O4740" s="66" t="s">
        <v>58</v>
      </c>
      <c r="P4740" s="69"/>
      <c r="Q4740" s="55" t="str">
        <f t="shared" si="73"/>
        <v>Non-Lead</v>
      </c>
      <c r="R4740" s="70" t="s">
        <v>51</v>
      </c>
      <c r="S4740" s="70" t="s">
        <v>51</v>
      </c>
      <c r="T4740" s="70"/>
      <c r="U4740" s="71" t="s">
        <v>53</v>
      </c>
      <c r="V4740" s="71" t="s">
        <v>51</v>
      </c>
      <c r="W4740" s="71" t="s">
        <v>51</v>
      </c>
      <c r="X4740" s="71" t="s">
        <v>51</v>
      </c>
      <c r="Y4740" s="72" t="str">
        <f>IF((OR((AND('[1]PWS Information'!$E$10="CWS",U4740="Single Family Residence",Q4740="Lead")),
(AND('[1]PWS Information'!$E$10="CWS",U4740="Multiple Family Residence",'[1]PWS Information'!$E$11="Yes",Q4740="Lead")),
(AND('[1]PWS Information'!$E$10="NTNC",Q4740="Lead")))),"Tier 1",
IF((OR((AND('[1]PWS Information'!$E$10="CWS",U4740="Multiple Family Residence",'[1]PWS Information'!$E$11="No",Q4740="Lead")),
(AND('[1]PWS Information'!$E$10="CWS",U4740="Other",Q4740="Lead")),
(AND('[1]PWS Information'!$E$10="CWS",U4740="Building",Q4740="Lead")))),"Tier 2",
IF((OR((AND('[1]PWS Information'!$E$10="CWS",U4740="Single Family Residence",Q4740="Galvanized Requiring Replacement")),
(AND('[1]PWS Information'!$E$10="CWS",U4740="Single Family Residence",Q4740="Galvanized Requiring Replacement",R4740="Yes")),
(AND('[1]PWS Information'!$E$10="NTNC",Q4740="Galvanized Requiring Replacement")),
(AND('[1]PWS Information'!$E$10="NTNC",U4740="Single Family Residence",R4740="Yes")))),"Tier 3",
IF((OR((AND('[1]PWS Information'!$E$10="CWS",U4740="Single Family Residence",S4740="Yes",Q4740="Non-Lead", J4740="Non-Lead - Copper",L4740="Before 1989")),
(AND('[1]PWS Information'!$E$10="CWS",U4740="Single Family Residence",S4740="Yes",Q4740="Non-Lead", N4740="Non-Lead - Copper",O4740="Before 1989")))),"Tier 4",
IF((OR((AND('[1]PWS Information'!$E$10="NTNC",Q4740="Non-Lead")),
(AND('[1]PWS Information'!$E$10="CWS",Q4740="Non-Lead",S4740="")),
(AND('[1]PWS Information'!$E$10="CWS",Q4740="Non-Lead",S4740="No")),
(AND('[1]PWS Information'!$E$10="CWS",Q4740="Non-Lead",S4740="Don't Know")),
(AND('[1]PWS Information'!$E$10="CWS",Q4740="Non-Lead", J4740="Non-Lead - Copper", S4740="Yes", L4740="Between 1989 and 2014")),
(AND('[1]PWS Information'!$E$10="CWS",Q4740="Non-Lead", J4740="Non-Lead - Copper", S4740="Yes", L4740="After 2014")),
(AND('[1]PWS Information'!$E$10="CWS",Q4740="Non-Lead", J4740="Non-Lead - Copper", S4740="Yes", L4740="Unknown")),
(AND('[1]PWS Information'!$E$10="CWS",Q4740="Non-Lead", N4740="Non-Lead - Copper", S4740="Yes", O4740="Between 1989 and 2014")),
(AND('[1]PWS Information'!$E$10="CWS",Q4740="Non-Lead", N4740="Non-Lead - Copper", S4740="Yes", O4740="After 2014")),
(AND('[1]PWS Information'!$E$10="CWS",Q4740="Non-Lead", N4740="Non-Lead - Copper", S4740="Yes", O4740="Unknown")),
(AND('[1]PWS Information'!$E$10="CWS",Q4740="Unknown")),
(AND('[1]PWS Information'!$E$10="NTNC",Q4740="Unknown")))),"Tier 5",
"")))))</f>
        <v>Tier 5</v>
      </c>
      <c r="Z4740" s="71"/>
      <c r="AA4740" s="71"/>
    </row>
    <row r="4741" spans="1:27" ht="57.6" x14ac:dyDescent="0.3">
      <c r="A4741" s="1"/>
      <c r="B4741" s="70">
        <v>16202716</v>
      </c>
      <c r="C4741" s="60">
        <v>1238</v>
      </c>
      <c r="D4741" s="61" t="s">
        <v>1664</v>
      </c>
      <c r="E4741" s="61" t="s">
        <v>49</v>
      </c>
      <c r="F4741" s="61">
        <v>78640</v>
      </c>
      <c r="G4741" s="62" t="s">
        <v>1665</v>
      </c>
      <c r="H4741" s="63">
        <v>29.959108199999999</v>
      </c>
      <c r="I4741" s="64">
        <v>-97.846471600000001</v>
      </c>
      <c r="J4741" s="65" t="s">
        <v>57</v>
      </c>
      <c r="K4741" s="66" t="s">
        <v>51</v>
      </c>
      <c r="L4741" s="62" t="s">
        <v>58</v>
      </c>
      <c r="M4741" s="69"/>
      <c r="N4741" s="65" t="s">
        <v>50</v>
      </c>
      <c r="O4741" s="66" t="s">
        <v>58</v>
      </c>
      <c r="P4741" s="69"/>
      <c r="Q4741" s="55" t="str">
        <f t="shared" si="73"/>
        <v>Non-Lead</v>
      </c>
      <c r="R4741" s="70" t="s">
        <v>51</v>
      </c>
      <c r="S4741" s="70" t="s">
        <v>51</v>
      </c>
      <c r="T4741" s="70"/>
      <c r="U4741" s="71" t="s">
        <v>53</v>
      </c>
      <c r="V4741" s="71" t="s">
        <v>51</v>
      </c>
      <c r="W4741" s="71" t="s">
        <v>51</v>
      </c>
      <c r="X4741" s="71" t="s">
        <v>51</v>
      </c>
      <c r="Y4741" s="72" t="str">
        <f>IF((OR((AND('[1]PWS Information'!$E$10="CWS",U4741="Single Family Residence",Q4741="Lead")),
(AND('[1]PWS Information'!$E$10="CWS",U4741="Multiple Family Residence",'[1]PWS Information'!$E$11="Yes",Q4741="Lead")),
(AND('[1]PWS Information'!$E$10="NTNC",Q4741="Lead")))),"Tier 1",
IF((OR((AND('[1]PWS Information'!$E$10="CWS",U4741="Multiple Family Residence",'[1]PWS Information'!$E$11="No",Q4741="Lead")),
(AND('[1]PWS Information'!$E$10="CWS",U4741="Other",Q4741="Lead")),
(AND('[1]PWS Information'!$E$10="CWS",U4741="Building",Q4741="Lead")))),"Tier 2",
IF((OR((AND('[1]PWS Information'!$E$10="CWS",U4741="Single Family Residence",Q4741="Galvanized Requiring Replacement")),
(AND('[1]PWS Information'!$E$10="CWS",U4741="Single Family Residence",Q4741="Galvanized Requiring Replacement",R4741="Yes")),
(AND('[1]PWS Information'!$E$10="NTNC",Q4741="Galvanized Requiring Replacement")),
(AND('[1]PWS Information'!$E$10="NTNC",U4741="Single Family Residence",R4741="Yes")))),"Tier 3",
IF((OR((AND('[1]PWS Information'!$E$10="CWS",U4741="Single Family Residence",S4741="Yes",Q4741="Non-Lead", J4741="Non-Lead - Copper",L4741="Before 1989")),
(AND('[1]PWS Information'!$E$10="CWS",U4741="Single Family Residence",S4741="Yes",Q4741="Non-Lead", N4741="Non-Lead - Copper",O4741="Before 1989")))),"Tier 4",
IF((OR((AND('[1]PWS Information'!$E$10="NTNC",Q4741="Non-Lead")),
(AND('[1]PWS Information'!$E$10="CWS",Q4741="Non-Lead",S4741="")),
(AND('[1]PWS Information'!$E$10="CWS",Q4741="Non-Lead",S4741="No")),
(AND('[1]PWS Information'!$E$10="CWS",Q4741="Non-Lead",S4741="Don't Know")),
(AND('[1]PWS Information'!$E$10="CWS",Q4741="Non-Lead", J4741="Non-Lead - Copper", S4741="Yes", L4741="Between 1989 and 2014")),
(AND('[1]PWS Information'!$E$10="CWS",Q4741="Non-Lead", J4741="Non-Lead - Copper", S4741="Yes", L4741="After 2014")),
(AND('[1]PWS Information'!$E$10="CWS",Q4741="Non-Lead", J4741="Non-Lead - Copper", S4741="Yes", L4741="Unknown")),
(AND('[1]PWS Information'!$E$10="CWS",Q4741="Non-Lead", N4741="Non-Lead - Copper", S4741="Yes", O4741="Between 1989 and 2014")),
(AND('[1]PWS Information'!$E$10="CWS",Q4741="Non-Lead", N4741="Non-Lead - Copper", S4741="Yes", O4741="After 2014")),
(AND('[1]PWS Information'!$E$10="CWS",Q4741="Non-Lead", N4741="Non-Lead - Copper", S4741="Yes", O4741="Unknown")),
(AND('[1]PWS Information'!$E$10="CWS",Q4741="Unknown")),
(AND('[1]PWS Information'!$E$10="NTNC",Q4741="Unknown")))),"Tier 5",
"")))))</f>
        <v>Tier 5</v>
      </c>
      <c r="Z4741" s="71"/>
      <c r="AA4741" s="71"/>
    </row>
    <row r="4742" spans="1:27" ht="57.6" x14ac:dyDescent="0.3">
      <c r="A4742" s="17"/>
      <c r="B4742" s="70">
        <v>10129715</v>
      </c>
      <c r="C4742" s="60">
        <v>1243</v>
      </c>
      <c r="D4742" s="61" t="s">
        <v>1664</v>
      </c>
      <c r="E4742" s="61" t="s">
        <v>49</v>
      </c>
      <c r="F4742" s="61">
        <v>78640</v>
      </c>
      <c r="G4742" s="62" t="s">
        <v>1665</v>
      </c>
      <c r="H4742" s="63">
        <v>29.9588088</v>
      </c>
      <c r="I4742" s="64">
        <v>-97.846386800000005</v>
      </c>
      <c r="J4742" s="65" t="s">
        <v>57</v>
      </c>
      <c r="K4742" s="66" t="s">
        <v>51</v>
      </c>
      <c r="L4742" s="62" t="s">
        <v>58</v>
      </c>
      <c r="M4742" s="69"/>
      <c r="N4742" s="65" t="s">
        <v>50</v>
      </c>
      <c r="O4742" s="66" t="s">
        <v>58</v>
      </c>
      <c r="P4742" s="69"/>
      <c r="Q4742" s="55" t="str">
        <f t="shared" si="73"/>
        <v>Non-Lead</v>
      </c>
      <c r="R4742" s="70" t="s">
        <v>51</v>
      </c>
      <c r="S4742" s="70" t="s">
        <v>51</v>
      </c>
      <c r="T4742" s="70"/>
      <c r="U4742" s="71" t="s">
        <v>53</v>
      </c>
      <c r="V4742" s="71" t="s">
        <v>51</v>
      </c>
      <c r="W4742" s="71" t="s">
        <v>51</v>
      </c>
      <c r="X4742" s="71" t="s">
        <v>51</v>
      </c>
      <c r="Y4742" s="72" t="str">
        <f>IF((OR((AND('[1]PWS Information'!$E$10="CWS",U4742="Single Family Residence",Q4742="Lead")),
(AND('[1]PWS Information'!$E$10="CWS",U4742="Multiple Family Residence",'[1]PWS Information'!$E$11="Yes",Q4742="Lead")),
(AND('[1]PWS Information'!$E$10="NTNC",Q4742="Lead")))),"Tier 1",
IF((OR((AND('[1]PWS Information'!$E$10="CWS",U4742="Multiple Family Residence",'[1]PWS Information'!$E$11="No",Q4742="Lead")),
(AND('[1]PWS Information'!$E$10="CWS",U4742="Other",Q4742="Lead")),
(AND('[1]PWS Information'!$E$10="CWS",U4742="Building",Q4742="Lead")))),"Tier 2",
IF((OR((AND('[1]PWS Information'!$E$10="CWS",U4742="Single Family Residence",Q4742="Galvanized Requiring Replacement")),
(AND('[1]PWS Information'!$E$10="CWS",U4742="Single Family Residence",Q4742="Galvanized Requiring Replacement",R4742="Yes")),
(AND('[1]PWS Information'!$E$10="NTNC",Q4742="Galvanized Requiring Replacement")),
(AND('[1]PWS Information'!$E$10="NTNC",U4742="Single Family Residence",R4742="Yes")))),"Tier 3",
IF((OR((AND('[1]PWS Information'!$E$10="CWS",U4742="Single Family Residence",S4742="Yes",Q4742="Non-Lead", J4742="Non-Lead - Copper",L4742="Before 1989")),
(AND('[1]PWS Information'!$E$10="CWS",U4742="Single Family Residence",S4742="Yes",Q4742="Non-Lead", N4742="Non-Lead - Copper",O4742="Before 1989")))),"Tier 4",
IF((OR((AND('[1]PWS Information'!$E$10="NTNC",Q4742="Non-Lead")),
(AND('[1]PWS Information'!$E$10="CWS",Q4742="Non-Lead",S4742="")),
(AND('[1]PWS Information'!$E$10="CWS",Q4742="Non-Lead",S4742="No")),
(AND('[1]PWS Information'!$E$10="CWS",Q4742="Non-Lead",S4742="Don't Know")),
(AND('[1]PWS Information'!$E$10="CWS",Q4742="Non-Lead", J4742="Non-Lead - Copper", S4742="Yes", L4742="Between 1989 and 2014")),
(AND('[1]PWS Information'!$E$10="CWS",Q4742="Non-Lead", J4742="Non-Lead - Copper", S4742="Yes", L4742="After 2014")),
(AND('[1]PWS Information'!$E$10="CWS",Q4742="Non-Lead", J4742="Non-Lead - Copper", S4742="Yes", L4742="Unknown")),
(AND('[1]PWS Information'!$E$10="CWS",Q4742="Non-Lead", N4742="Non-Lead - Copper", S4742="Yes", O4742="Between 1989 and 2014")),
(AND('[1]PWS Information'!$E$10="CWS",Q4742="Non-Lead", N4742="Non-Lead - Copper", S4742="Yes", O4742="After 2014")),
(AND('[1]PWS Information'!$E$10="CWS",Q4742="Non-Lead", N4742="Non-Lead - Copper", S4742="Yes", O4742="Unknown")),
(AND('[1]PWS Information'!$E$10="CWS",Q4742="Unknown")),
(AND('[1]PWS Information'!$E$10="NTNC",Q4742="Unknown")))),"Tier 5",
"")))))</f>
        <v>Tier 5</v>
      </c>
      <c r="Z4742" s="71"/>
      <c r="AA4742" s="71"/>
    </row>
    <row r="4743" spans="1:27" ht="57.6" x14ac:dyDescent="0.3">
      <c r="A4743" s="1"/>
      <c r="B4743" s="70">
        <v>13414807</v>
      </c>
      <c r="C4743" s="60">
        <v>1255</v>
      </c>
      <c r="D4743" s="61" t="s">
        <v>1664</v>
      </c>
      <c r="E4743" s="61" t="s">
        <v>49</v>
      </c>
      <c r="F4743" s="61">
        <v>78640</v>
      </c>
      <c r="G4743" s="62" t="s">
        <v>1665</v>
      </c>
      <c r="H4743" s="63">
        <v>29.9586568</v>
      </c>
      <c r="I4743" s="64">
        <v>-97.846491299999997</v>
      </c>
      <c r="J4743" s="65" t="s">
        <v>57</v>
      </c>
      <c r="K4743" s="66" t="s">
        <v>51</v>
      </c>
      <c r="L4743" s="62" t="s">
        <v>58</v>
      </c>
      <c r="M4743" s="69"/>
      <c r="N4743" s="65" t="s">
        <v>50</v>
      </c>
      <c r="O4743" s="66" t="s">
        <v>58</v>
      </c>
      <c r="P4743" s="69"/>
      <c r="Q4743" s="55" t="str">
        <f t="shared" si="73"/>
        <v>Non-Lead</v>
      </c>
      <c r="R4743" s="70" t="s">
        <v>51</v>
      </c>
      <c r="S4743" s="70" t="s">
        <v>51</v>
      </c>
      <c r="T4743" s="70"/>
      <c r="U4743" s="71" t="s">
        <v>53</v>
      </c>
      <c r="V4743" s="71" t="s">
        <v>51</v>
      </c>
      <c r="W4743" s="71" t="s">
        <v>51</v>
      </c>
      <c r="X4743" s="71" t="s">
        <v>51</v>
      </c>
      <c r="Y4743" s="72" t="str">
        <f>IF((OR((AND('[1]PWS Information'!$E$10="CWS",U4743="Single Family Residence",Q4743="Lead")),
(AND('[1]PWS Information'!$E$10="CWS",U4743="Multiple Family Residence",'[1]PWS Information'!$E$11="Yes",Q4743="Lead")),
(AND('[1]PWS Information'!$E$10="NTNC",Q4743="Lead")))),"Tier 1",
IF((OR((AND('[1]PWS Information'!$E$10="CWS",U4743="Multiple Family Residence",'[1]PWS Information'!$E$11="No",Q4743="Lead")),
(AND('[1]PWS Information'!$E$10="CWS",U4743="Other",Q4743="Lead")),
(AND('[1]PWS Information'!$E$10="CWS",U4743="Building",Q4743="Lead")))),"Tier 2",
IF((OR((AND('[1]PWS Information'!$E$10="CWS",U4743="Single Family Residence",Q4743="Galvanized Requiring Replacement")),
(AND('[1]PWS Information'!$E$10="CWS",U4743="Single Family Residence",Q4743="Galvanized Requiring Replacement",R4743="Yes")),
(AND('[1]PWS Information'!$E$10="NTNC",Q4743="Galvanized Requiring Replacement")),
(AND('[1]PWS Information'!$E$10="NTNC",U4743="Single Family Residence",R4743="Yes")))),"Tier 3",
IF((OR((AND('[1]PWS Information'!$E$10="CWS",U4743="Single Family Residence",S4743="Yes",Q4743="Non-Lead", J4743="Non-Lead - Copper",L4743="Before 1989")),
(AND('[1]PWS Information'!$E$10="CWS",U4743="Single Family Residence",S4743="Yes",Q4743="Non-Lead", N4743="Non-Lead - Copper",O4743="Before 1989")))),"Tier 4",
IF((OR((AND('[1]PWS Information'!$E$10="NTNC",Q4743="Non-Lead")),
(AND('[1]PWS Information'!$E$10="CWS",Q4743="Non-Lead",S4743="")),
(AND('[1]PWS Information'!$E$10="CWS",Q4743="Non-Lead",S4743="No")),
(AND('[1]PWS Information'!$E$10="CWS",Q4743="Non-Lead",S4743="Don't Know")),
(AND('[1]PWS Information'!$E$10="CWS",Q4743="Non-Lead", J4743="Non-Lead - Copper", S4743="Yes", L4743="Between 1989 and 2014")),
(AND('[1]PWS Information'!$E$10="CWS",Q4743="Non-Lead", J4743="Non-Lead - Copper", S4743="Yes", L4743="After 2014")),
(AND('[1]PWS Information'!$E$10="CWS",Q4743="Non-Lead", J4743="Non-Lead - Copper", S4743="Yes", L4743="Unknown")),
(AND('[1]PWS Information'!$E$10="CWS",Q4743="Non-Lead", N4743="Non-Lead - Copper", S4743="Yes", O4743="Between 1989 and 2014")),
(AND('[1]PWS Information'!$E$10="CWS",Q4743="Non-Lead", N4743="Non-Lead - Copper", S4743="Yes", O4743="After 2014")),
(AND('[1]PWS Information'!$E$10="CWS",Q4743="Non-Lead", N4743="Non-Lead - Copper", S4743="Yes", O4743="Unknown")),
(AND('[1]PWS Information'!$E$10="CWS",Q4743="Unknown")),
(AND('[1]PWS Information'!$E$10="NTNC",Q4743="Unknown")))),"Tier 5",
"")))))</f>
        <v>Tier 5</v>
      </c>
      <c r="Z4743" s="71"/>
      <c r="AA4743" s="71"/>
    </row>
    <row r="4744" spans="1:27" ht="57.6" x14ac:dyDescent="0.3">
      <c r="A4744" s="1"/>
      <c r="B4744" s="70">
        <v>16739965</v>
      </c>
      <c r="C4744" s="60">
        <v>1265</v>
      </c>
      <c r="D4744" s="61" t="s">
        <v>1664</v>
      </c>
      <c r="E4744" s="61" t="s">
        <v>49</v>
      </c>
      <c r="F4744" s="61">
        <v>78640</v>
      </c>
      <c r="G4744" s="62" t="s">
        <v>1665</v>
      </c>
      <c r="H4744" s="63">
        <v>29.958548</v>
      </c>
      <c r="I4744" s="64">
        <v>-97.846599999999995</v>
      </c>
      <c r="J4744" s="65" t="s">
        <v>57</v>
      </c>
      <c r="K4744" s="66" t="s">
        <v>51</v>
      </c>
      <c r="L4744" s="62" t="s">
        <v>58</v>
      </c>
      <c r="M4744" s="69"/>
      <c r="N4744" s="65" t="s">
        <v>50</v>
      </c>
      <c r="O4744" s="66" t="s">
        <v>58</v>
      </c>
      <c r="P4744" s="69"/>
      <c r="Q4744" s="55" t="str">
        <f t="shared" si="73"/>
        <v>Non-Lead</v>
      </c>
      <c r="R4744" s="70" t="s">
        <v>51</v>
      </c>
      <c r="S4744" s="70" t="s">
        <v>51</v>
      </c>
      <c r="T4744" s="70"/>
      <c r="U4744" s="71" t="s">
        <v>53</v>
      </c>
      <c r="V4744" s="71" t="s">
        <v>51</v>
      </c>
      <c r="W4744" s="71" t="s">
        <v>51</v>
      </c>
      <c r="X4744" s="71" t="s">
        <v>51</v>
      </c>
      <c r="Y4744" s="72" t="str">
        <f>IF((OR((AND('[1]PWS Information'!$E$10="CWS",U4744="Single Family Residence",Q4744="Lead")),
(AND('[1]PWS Information'!$E$10="CWS",U4744="Multiple Family Residence",'[1]PWS Information'!$E$11="Yes",Q4744="Lead")),
(AND('[1]PWS Information'!$E$10="NTNC",Q4744="Lead")))),"Tier 1",
IF((OR((AND('[1]PWS Information'!$E$10="CWS",U4744="Multiple Family Residence",'[1]PWS Information'!$E$11="No",Q4744="Lead")),
(AND('[1]PWS Information'!$E$10="CWS",U4744="Other",Q4744="Lead")),
(AND('[1]PWS Information'!$E$10="CWS",U4744="Building",Q4744="Lead")))),"Tier 2",
IF((OR((AND('[1]PWS Information'!$E$10="CWS",U4744="Single Family Residence",Q4744="Galvanized Requiring Replacement")),
(AND('[1]PWS Information'!$E$10="CWS",U4744="Single Family Residence",Q4744="Galvanized Requiring Replacement",R4744="Yes")),
(AND('[1]PWS Information'!$E$10="NTNC",Q4744="Galvanized Requiring Replacement")),
(AND('[1]PWS Information'!$E$10="NTNC",U4744="Single Family Residence",R4744="Yes")))),"Tier 3",
IF((OR((AND('[1]PWS Information'!$E$10="CWS",U4744="Single Family Residence",S4744="Yes",Q4744="Non-Lead", J4744="Non-Lead - Copper",L4744="Before 1989")),
(AND('[1]PWS Information'!$E$10="CWS",U4744="Single Family Residence",S4744="Yes",Q4744="Non-Lead", N4744="Non-Lead - Copper",O4744="Before 1989")))),"Tier 4",
IF((OR((AND('[1]PWS Information'!$E$10="NTNC",Q4744="Non-Lead")),
(AND('[1]PWS Information'!$E$10="CWS",Q4744="Non-Lead",S4744="")),
(AND('[1]PWS Information'!$E$10="CWS",Q4744="Non-Lead",S4744="No")),
(AND('[1]PWS Information'!$E$10="CWS",Q4744="Non-Lead",S4744="Don't Know")),
(AND('[1]PWS Information'!$E$10="CWS",Q4744="Non-Lead", J4744="Non-Lead - Copper", S4744="Yes", L4744="Between 1989 and 2014")),
(AND('[1]PWS Information'!$E$10="CWS",Q4744="Non-Lead", J4744="Non-Lead - Copper", S4744="Yes", L4744="After 2014")),
(AND('[1]PWS Information'!$E$10="CWS",Q4744="Non-Lead", J4744="Non-Lead - Copper", S4744="Yes", L4744="Unknown")),
(AND('[1]PWS Information'!$E$10="CWS",Q4744="Non-Lead", N4744="Non-Lead - Copper", S4744="Yes", O4744="Between 1989 and 2014")),
(AND('[1]PWS Information'!$E$10="CWS",Q4744="Non-Lead", N4744="Non-Lead - Copper", S4744="Yes", O4744="After 2014")),
(AND('[1]PWS Information'!$E$10="CWS",Q4744="Non-Lead", N4744="Non-Lead - Copper", S4744="Yes", O4744="Unknown")),
(AND('[1]PWS Information'!$E$10="CWS",Q4744="Unknown")),
(AND('[1]PWS Information'!$E$10="NTNC",Q4744="Unknown")))),"Tier 5",
"")))))</f>
        <v>Tier 5</v>
      </c>
      <c r="Z4744" s="71"/>
      <c r="AA4744" s="71"/>
    </row>
    <row r="4745" spans="1:27" ht="57.6" x14ac:dyDescent="0.3">
      <c r="A4745" s="1"/>
      <c r="B4745" s="70">
        <v>16103252</v>
      </c>
      <c r="C4745" s="60">
        <v>1299</v>
      </c>
      <c r="D4745" s="61" t="s">
        <v>1664</v>
      </c>
      <c r="E4745" s="61" t="s">
        <v>49</v>
      </c>
      <c r="F4745" s="61">
        <v>78640</v>
      </c>
      <c r="G4745" s="62" t="s">
        <v>1665</v>
      </c>
      <c r="H4745" s="63">
        <v>29.9581871</v>
      </c>
      <c r="I4745" s="64">
        <v>-97.846997299999998</v>
      </c>
      <c r="J4745" s="65" t="s">
        <v>57</v>
      </c>
      <c r="K4745" s="66" t="s">
        <v>51</v>
      </c>
      <c r="L4745" s="62" t="s">
        <v>58</v>
      </c>
      <c r="M4745" s="69"/>
      <c r="N4745" s="65" t="s">
        <v>50</v>
      </c>
      <c r="O4745" s="66" t="s">
        <v>58</v>
      </c>
      <c r="P4745" s="69"/>
      <c r="Q4745" s="55" t="str">
        <f t="shared" si="73"/>
        <v>Non-Lead</v>
      </c>
      <c r="R4745" s="70" t="s">
        <v>51</v>
      </c>
      <c r="S4745" s="70" t="s">
        <v>51</v>
      </c>
      <c r="T4745" s="70"/>
      <c r="U4745" s="71" t="s">
        <v>53</v>
      </c>
      <c r="V4745" s="71" t="s">
        <v>51</v>
      </c>
      <c r="W4745" s="71" t="s">
        <v>51</v>
      </c>
      <c r="X4745" s="71" t="s">
        <v>51</v>
      </c>
      <c r="Y4745" s="72" t="str">
        <f>IF((OR((AND('[1]PWS Information'!$E$10="CWS",U4745="Single Family Residence",Q4745="Lead")),
(AND('[1]PWS Information'!$E$10="CWS",U4745="Multiple Family Residence",'[1]PWS Information'!$E$11="Yes",Q4745="Lead")),
(AND('[1]PWS Information'!$E$10="NTNC",Q4745="Lead")))),"Tier 1",
IF((OR((AND('[1]PWS Information'!$E$10="CWS",U4745="Multiple Family Residence",'[1]PWS Information'!$E$11="No",Q4745="Lead")),
(AND('[1]PWS Information'!$E$10="CWS",U4745="Other",Q4745="Lead")),
(AND('[1]PWS Information'!$E$10="CWS",U4745="Building",Q4745="Lead")))),"Tier 2",
IF((OR((AND('[1]PWS Information'!$E$10="CWS",U4745="Single Family Residence",Q4745="Galvanized Requiring Replacement")),
(AND('[1]PWS Information'!$E$10="CWS",U4745="Single Family Residence",Q4745="Galvanized Requiring Replacement",R4745="Yes")),
(AND('[1]PWS Information'!$E$10="NTNC",Q4745="Galvanized Requiring Replacement")),
(AND('[1]PWS Information'!$E$10="NTNC",U4745="Single Family Residence",R4745="Yes")))),"Tier 3",
IF((OR((AND('[1]PWS Information'!$E$10="CWS",U4745="Single Family Residence",S4745="Yes",Q4745="Non-Lead", J4745="Non-Lead - Copper",L4745="Before 1989")),
(AND('[1]PWS Information'!$E$10="CWS",U4745="Single Family Residence",S4745="Yes",Q4745="Non-Lead", N4745="Non-Lead - Copper",O4745="Before 1989")))),"Tier 4",
IF((OR((AND('[1]PWS Information'!$E$10="NTNC",Q4745="Non-Lead")),
(AND('[1]PWS Information'!$E$10="CWS",Q4745="Non-Lead",S4745="")),
(AND('[1]PWS Information'!$E$10="CWS",Q4745="Non-Lead",S4745="No")),
(AND('[1]PWS Information'!$E$10="CWS",Q4745="Non-Lead",S4745="Don't Know")),
(AND('[1]PWS Information'!$E$10="CWS",Q4745="Non-Lead", J4745="Non-Lead - Copper", S4745="Yes", L4745="Between 1989 and 2014")),
(AND('[1]PWS Information'!$E$10="CWS",Q4745="Non-Lead", J4745="Non-Lead - Copper", S4745="Yes", L4745="After 2014")),
(AND('[1]PWS Information'!$E$10="CWS",Q4745="Non-Lead", J4745="Non-Lead - Copper", S4745="Yes", L4745="Unknown")),
(AND('[1]PWS Information'!$E$10="CWS",Q4745="Non-Lead", N4745="Non-Lead - Copper", S4745="Yes", O4745="Between 1989 and 2014")),
(AND('[1]PWS Information'!$E$10="CWS",Q4745="Non-Lead", N4745="Non-Lead - Copper", S4745="Yes", O4745="After 2014")),
(AND('[1]PWS Information'!$E$10="CWS",Q4745="Non-Lead", N4745="Non-Lead - Copper", S4745="Yes", O4745="Unknown")),
(AND('[1]PWS Information'!$E$10="CWS",Q4745="Unknown")),
(AND('[1]PWS Information'!$E$10="NTNC",Q4745="Unknown")))),"Tier 5",
"")))))</f>
        <v>Tier 5</v>
      </c>
      <c r="Z4745" s="71"/>
      <c r="AA4745" s="71"/>
    </row>
    <row r="4746" spans="1:27" ht="57.6" x14ac:dyDescent="0.3">
      <c r="A4746" s="17"/>
      <c r="B4746" s="70">
        <v>13325133</v>
      </c>
      <c r="C4746" s="60">
        <v>1309</v>
      </c>
      <c r="D4746" s="61" t="s">
        <v>1664</v>
      </c>
      <c r="E4746" s="61" t="s">
        <v>49</v>
      </c>
      <c r="F4746" s="61">
        <v>78640</v>
      </c>
      <c r="G4746" s="62" t="s">
        <v>1665</v>
      </c>
      <c r="H4746" s="63">
        <v>29.958129499999998</v>
      </c>
      <c r="I4746" s="64">
        <v>-97.847059200000004</v>
      </c>
      <c r="J4746" s="65" t="s">
        <v>57</v>
      </c>
      <c r="K4746" s="66" t="s">
        <v>51</v>
      </c>
      <c r="L4746" s="62" t="s">
        <v>58</v>
      </c>
      <c r="M4746" s="69"/>
      <c r="N4746" s="65" t="s">
        <v>50</v>
      </c>
      <c r="O4746" s="66" t="s">
        <v>58</v>
      </c>
      <c r="P4746" s="69"/>
      <c r="Q4746" s="55" t="str">
        <f t="shared" si="73"/>
        <v>Non-Lead</v>
      </c>
      <c r="R4746" s="70" t="s">
        <v>51</v>
      </c>
      <c r="S4746" s="70" t="s">
        <v>51</v>
      </c>
      <c r="T4746" s="70"/>
      <c r="U4746" s="71" t="s">
        <v>53</v>
      </c>
      <c r="V4746" s="71" t="s">
        <v>51</v>
      </c>
      <c r="W4746" s="71" t="s">
        <v>51</v>
      </c>
      <c r="X4746" s="71" t="s">
        <v>51</v>
      </c>
      <c r="Y4746" s="72" t="str">
        <f>IF((OR((AND('[1]PWS Information'!$E$10="CWS",U4746="Single Family Residence",Q4746="Lead")),
(AND('[1]PWS Information'!$E$10="CWS",U4746="Multiple Family Residence",'[1]PWS Information'!$E$11="Yes",Q4746="Lead")),
(AND('[1]PWS Information'!$E$10="NTNC",Q4746="Lead")))),"Tier 1",
IF((OR((AND('[1]PWS Information'!$E$10="CWS",U4746="Multiple Family Residence",'[1]PWS Information'!$E$11="No",Q4746="Lead")),
(AND('[1]PWS Information'!$E$10="CWS",U4746="Other",Q4746="Lead")),
(AND('[1]PWS Information'!$E$10="CWS",U4746="Building",Q4746="Lead")))),"Tier 2",
IF((OR((AND('[1]PWS Information'!$E$10="CWS",U4746="Single Family Residence",Q4746="Galvanized Requiring Replacement")),
(AND('[1]PWS Information'!$E$10="CWS",U4746="Single Family Residence",Q4746="Galvanized Requiring Replacement",R4746="Yes")),
(AND('[1]PWS Information'!$E$10="NTNC",Q4746="Galvanized Requiring Replacement")),
(AND('[1]PWS Information'!$E$10="NTNC",U4746="Single Family Residence",R4746="Yes")))),"Tier 3",
IF((OR((AND('[1]PWS Information'!$E$10="CWS",U4746="Single Family Residence",S4746="Yes",Q4746="Non-Lead", J4746="Non-Lead - Copper",L4746="Before 1989")),
(AND('[1]PWS Information'!$E$10="CWS",U4746="Single Family Residence",S4746="Yes",Q4746="Non-Lead", N4746="Non-Lead - Copper",O4746="Before 1989")))),"Tier 4",
IF((OR((AND('[1]PWS Information'!$E$10="NTNC",Q4746="Non-Lead")),
(AND('[1]PWS Information'!$E$10="CWS",Q4746="Non-Lead",S4746="")),
(AND('[1]PWS Information'!$E$10="CWS",Q4746="Non-Lead",S4746="No")),
(AND('[1]PWS Information'!$E$10="CWS",Q4746="Non-Lead",S4746="Don't Know")),
(AND('[1]PWS Information'!$E$10="CWS",Q4746="Non-Lead", J4746="Non-Lead - Copper", S4746="Yes", L4746="Between 1989 and 2014")),
(AND('[1]PWS Information'!$E$10="CWS",Q4746="Non-Lead", J4746="Non-Lead - Copper", S4746="Yes", L4746="After 2014")),
(AND('[1]PWS Information'!$E$10="CWS",Q4746="Non-Lead", J4746="Non-Lead - Copper", S4746="Yes", L4746="Unknown")),
(AND('[1]PWS Information'!$E$10="CWS",Q4746="Non-Lead", N4746="Non-Lead - Copper", S4746="Yes", O4746="Between 1989 and 2014")),
(AND('[1]PWS Information'!$E$10="CWS",Q4746="Non-Lead", N4746="Non-Lead - Copper", S4746="Yes", O4746="After 2014")),
(AND('[1]PWS Information'!$E$10="CWS",Q4746="Non-Lead", N4746="Non-Lead - Copper", S4746="Yes", O4746="Unknown")),
(AND('[1]PWS Information'!$E$10="CWS",Q4746="Unknown")),
(AND('[1]PWS Information'!$E$10="NTNC",Q4746="Unknown")))),"Tier 5",
"")))))</f>
        <v>Tier 5</v>
      </c>
      <c r="Z4746" s="71"/>
      <c r="AA4746" s="71"/>
    </row>
    <row r="4747" spans="1:27" ht="57.6" x14ac:dyDescent="0.3">
      <c r="A4747" s="1"/>
      <c r="B4747" s="70">
        <v>16739923</v>
      </c>
      <c r="C4747" s="60">
        <v>1321</v>
      </c>
      <c r="D4747" s="61" t="s">
        <v>1664</v>
      </c>
      <c r="E4747" s="61" t="s">
        <v>49</v>
      </c>
      <c r="F4747" s="61">
        <v>78640</v>
      </c>
      <c r="G4747" s="62" t="s">
        <v>1665</v>
      </c>
      <c r="H4747" s="63">
        <v>29.9580597</v>
      </c>
      <c r="I4747" s="64">
        <v>-97.847132799999997</v>
      </c>
      <c r="J4747" s="65" t="s">
        <v>57</v>
      </c>
      <c r="K4747" s="66" t="s">
        <v>51</v>
      </c>
      <c r="L4747" s="62" t="s">
        <v>58</v>
      </c>
      <c r="M4747" s="69"/>
      <c r="N4747" s="65" t="s">
        <v>50</v>
      </c>
      <c r="O4747" s="66" t="s">
        <v>58</v>
      </c>
      <c r="P4747" s="69"/>
      <c r="Q4747" s="55" t="str">
        <f t="shared" si="73"/>
        <v>Non-Lead</v>
      </c>
      <c r="R4747" s="70" t="s">
        <v>51</v>
      </c>
      <c r="S4747" s="70" t="s">
        <v>51</v>
      </c>
      <c r="T4747" s="70"/>
      <c r="U4747" s="71" t="s">
        <v>53</v>
      </c>
      <c r="V4747" s="71" t="s">
        <v>51</v>
      </c>
      <c r="W4747" s="71" t="s">
        <v>51</v>
      </c>
      <c r="X4747" s="71" t="s">
        <v>51</v>
      </c>
      <c r="Y4747" s="72" t="str">
        <f>IF((OR((AND('[1]PWS Information'!$E$10="CWS",U4747="Single Family Residence",Q4747="Lead")),
(AND('[1]PWS Information'!$E$10="CWS",U4747="Multiple Family Residence",'[1]PWS Information'!$E$11="Yes",Q4747="Lead")),
(AND('[1]PWS Information'!$E$10="NTNC",Q4747="Lead")))),"Tier 1",
IF((OR((AND('[1]PWS Information'!$E$10="CWS",U4747="Multiple Family Residence",'[1]PWS Information'!$E$11="No",Q4747="Lead")),
(AND('[1]PWS Information'!$E$10="CWS",U4747="Other",Q4747="Lead")),
(AND('[1]PWS Information'!$E$10="CWS",U4747="Building",Q4747="Lead")))),"Tier 2",
IF((OR((AND('[1]PWS Information'!$E$10="CWS",U4747="Single Family Residence",Q4747="Galvanized Requiring Replacement")),
(AND('[1]PWS Information'!$E$10="CWS",U4747="Single Family Residence",Q4747="Galvanized Requiring Replacement",R4747="Yes")),
(AND('[1]PWS Information'!$E$10="NTNC",Q4747="Galvanized Requiring Replacement")),
(AND('[1]PWS Information'!$E$10="NTNC",U4747="Single Family Residence",R4747="Yes")))),"Tier 3",
IF((OR((AND('[1]PWS Information'!$E$10="CWS",U4747="Single Family Residence",S4747="Yes",Q4747="Non-Lead", J4747="Non-Lead - Copper",L4747="Before 1989")),
(AND('[1]PWS Information'!$E$10="CWS",U4747="Single Family Residence",S4747="Yes",Q4747="Non-Lead", N4747="Non-Lead - Copper",O4747="Before 1989")))),"Tier 4",
IF((OR((AND('[1]PWS Information'!$E$10="NTNC",Q4747="Non-Lead")),
(AND('[1]PWS Information'!$E$10="CWS",Q4747="Non-Lead",S4747="")),
(AND('[1]PWS Information'!$E$10="CWS",Q4747="Non-Lead",S4747="No")),
(AND('[1]PWS Information'!$E$10="CWS",Q4747="Non-Lead",S4747="Don't Know")),
(AND('[1]PWS Information'!$E$10="CWS",Q4747="Non-Lead", J4747="Non-Lead - Copper", S4747="Yes", L4747="Between 1989 and 2014")),
(AND('[1]PWS Information'!$E$10="CWS",Q4747="Non-Lead", J4747="Non-Lead - Copper", S4747="Yes", L4747="After 2014")),
(AND('[1]PWS Information'!$E$10="CWS",Q4747="Non-Lead", J4747="Non-Lead - Copper", S4747="Yes", L4747="Unknown")),
(AND('[1]PWS Information'!$E$10="CWS",Q4747="Non-Lead", N4747="Non-Lead - Copper", S4747="Yes", O4747="Between 1989 and 2014")),
(AND('[1]PWS Information'!$E$10="CWS",Q4747="Non-Lead", N4747="Non-Lead - Copper", S4747="Yes", O4747="After 2014")),
(AND('[1]PWS Information'!$E$10="CWS",Q4747="Non-Lead", N4747="Non-Lead - Copper", S4747="Yes", O4747="Unknown")),
(AND('[1]PWS Information'!$E$10="CWS",Q4747="Unknown")),
(AND('[1]PWS Information'!$E$10="NTNC",Q4747="Unknown")))),"Tier 5",
"")))))</f>
        <v>Tier 5</v>
      </c>
      <c r="Z4747" s="71"/>
      <c r="AA4747" s="71"/>
    </row>
    <row r="4748" spans="1:27" ht="57.6" x14ac:dyDescent="0.3">
      <c r="A4748" s="1"/>
      <c r="B4748" s="70">
        <v>15926861</v>
      </c>
      <c r="C4748" s="60">
        <v>1331</v>
      </c>
      <c r="D4748" s="61" t="s">
        <v>1664</v>
      </c>
      <c r="E4748" s="61" t="s">
        <v>49</v>
      </c>
      <c r="F4748" s="61">
        <v>78640</v>
      </c>
      <c r="G4748" s="62" t="s">
        <v>1665</v>
      </c>
      <c r="H4748" s="63">
        <v>29.957813699999999</v>
      </c>
      <c r="I4748" s="64">
        <v>-97.847390099999998</v>
      </c>
      <c r="J4748" s="65" t="s">
        <v>57</v>
      </c>
      <c r="K4748" s="66" t="s">
        <v>51</v>
      </c>
      <c r="L4748" s="62" t="s">
        <v>58</v>
      </c>
      <c r="M4748" s="69"/>
      <c r="N4748" s="65" t="s">
        <v>50</v>
      </c>
      <c r="O4748" s="66" t="s">
        <v>58</v>
      </c>
      <c r="P4748" s="69"/>
      <c r="Q4748" s="55" t="str">
        <f t="shared" si="73"/>
        <v>Non-Lead</v>
      </c>
      <c r="R4748" s="70" t="s">
        <v>51</v>
      </c>
      <c r="S4748" s="70" t="s">
        <v>51</v>
      </c>
      <c r="T4748" s="70"/>
      <c r="U4748" s="71" t="s">
        <v>53</v>
      </c>
      <c r="V4748" s="71" t="s">
        <v>51</v>
      </c>
      <c r="W4748" s="71" t="s">
        <v>51</v>
      </c>
      <c r="X4748" s="71" t="s">
        <v>51</v>
      </c>
      <c r="Y4748" s="72" t="str">
        <f>IF((OR((AND('[1]PWS Information'!$E$10="CWS",U4748="Single Family Residence",Q4748="Lead")),
(AND('[1]PWS Information'!$E$10="CWS",U4748="Multiple Family Residence",'[1]PWS Information'!$E$11="Yes",Q4748="Lead")),
(AND('[1]PWS Information'!$E$10="NTNC",Q4748="Lead")))),"Tier 1",
IF((OR((AND('[1]PWS Information'!$E$10="CWS",U4748="Multiple Family Residence",'[1]PWS Information'!$E$11="No",Q4748="Lead")),
(AND('[1]PWS Information'!$E$10="CWS",U4748="Other",Q4748="Lead")),
(AND('[1]PWS Information'!$E$10="CWS",U4748="Building",Q4748="Lead")))),"Tier 2",
IF((OR((AND('[1]PWS Information'!$E$10="CWS",U4748="Single Family Residence",Q4748="Galvanized Requiring Replacement")),
(AND('[1]PWS Information'!$E$10="CWS",U4748="Single Family Residence",Q4748="Galvanized Requiring Replacement",R4748="Yes")),
(AND('[1]PWS Information'!$E$10="NTNC",Q4748="Galvanized Requiring Replacement")),
(AND('[1]PWS Information'!$E$10="NTNC",U4748="Single Family Residence",R4748="Yes")))),"Tier 3",
IF((OR((AND('[1]PWS Information'!$E$10="CWS",U4748="Single Family Residence",S4748="Yes",Q4748="Non-Lead", J4748="Non-Lead - Copper",L4748="Before 1989")),
(AND('[1]PWS Information'!$E$10="CWS",U4748="Single Family Residence",S4748="Yes",Q4748="Non-Lead", N4748="Non-Lead - Copper",O4748="Before 1989")))),"Tier 4",
IF((OR((AND('[1]PWS Information'!$E$10="NTNC",Q4748="Non-Lead")),
(AND('[1]PWS Information'!$E$10="CWS",Q4748="Non-Lead",S4748="")),
(AND('[1]PWS Information'!$E$10="CWS",Q4748="Non-Lead",S4748="No")),
(AND('[1]PWS Information'!$E$10="CWS",Q4748="Non-Lead",S4748="Don't Know")),
(AND('[1]PWS Information'!$E$10="CWS",Q4748="Non-Lead", J4748="Non-Lead - Copper", S4748="Yes", L4748="Between 1989 and 2014")),
(AND('[1]PWS Information'!$E$10="CWS",Q4748="Non-Lead", J4748="Non-Lead - Copper", S4748="Yes", L4748="After 2014")),
(AND('[1]PWS Information'!$E$10="CWS",Q4748="Non-Lead", J4748="Non-Lead - Copper", S4748="Yes", L4748="Unknown")),
(AND('[1]PWS Information'!$E$10="CWS",Q4748="Non-Lead", N4748="Non-Lead - Copper", S4748="Yes", O4748="Between 1989 and 2014")),
(AND('[1]PWS Information'!$E$10="CWS",Q4748="Non-Lead", N4748="Non-Lead - Copper", S4748="Yes", O4748="After 2014")),
(AND('[1]PWS Information'!$E$10="CWS",Q4748="Non-Lead", N4748="Non-Lead - Copper", S4748="Yes", O4748="Unknown")),
(AND('[1]PWS Information'!$E$10="CWS",Q4748="Unknown")),
(AND('[1]PWS Information'!$E$10="NTNC",Q4748="Unknown")))),"Tier 5",
"")))))</f>
        <v>Tier 5</v>
      </c>
      <c r="Z4748" s="71"/>
      <c r="AA4748" s="71"/>
    </row>
    <row r="4749" spans="1:27" ht="57.6" x14ac:dyDescent="0.3">
      <c r="A4749" s="1"/>
      <c r="B4749" s="70">
        <v>15999138</v>
      </c>
      <c r="C4749" s="60">
        <v>1343</v>
      </c>
      <c r="D4749" s="61" t="s">
        <v>1664</v>
      </c>
      <c r="E4749" s="61" t="s">
        <v>49</v>
      </c>
      <c r="F4749" s="61">
        <v>78640</v>
      </c>
      <c r="G4749" s="62" t="s">
        <v>1665</v>
      </c>
      <c r="H4749" s="63">
        <v>29.957718100000001</v>
      </c>
      <c r="I4749" s="64">
        <v>-97.847499799999994</v>
      </c>
      <c r="J4749" s="65" t="s">
        <v>57</v>
      </c>
      <c r="K4749" s="66" t="s">
        <v>51</v>
      </c>
      <c r="L4749" s="62" t="s">
        <v>58</v>
      </c>
      <c r="M4749" s="69"/>
      <c r="N4749" s="65" t="s">
        <v>50</v>
      </c>
      <c r="O4749" s="66" t="s">
        <v>58</v>
      </c>
      <c r="P4749" s="69"/>
      <c r="Q4749" s="55" t="str">
        <f t="shared" ref="Q4749:Q4812" si="74">IF((OR(J4749="Lead")),"Lead",
IF((OR(N4749="Lead")),"Lead",
IF((OR(J4749="Lead-lined galvanized")),"Lead",
IF((OR(N4749="Lead-lined galvanized")),"Lead",
IF((OR((AND(J4749="Unknown - Likely Lead",N4749="Galvanized")),
(AND(J4749="Unknown - Unlikely Lead",N4749="Galvanized")),
(AND(J4749="Unknown - Material Unknown",N4749="Galvanized")))),"Galvanized Requiring Replacement",
IF((OR((AND(J4749="Non-lead - Copper",K4749="Yes",N4749="Galvanized")),
(AND(J4749="Non-lead - Copper",K4749="Don't know",N4749="Galvanized")),
(AND(J4749="Non-lead - Copper",K4749="",N4749="Galvanized")),
(AND(J4749="Non-lead - Plastic",K4749="Yes",N4749="Galvanized")),
(AND(J4749="Non-lead - Plastic",K4749="Don't know",N4749="Galvanized")),
(AND(J4749="Non-lead - Plastic",K4749="",N4749="Galvanized")),
(AND(J4749="Non-lead",K4749="Yes",N4749="Galvanized")),
(AND(J4749="Non-lead",K4749="Don't know",N4749="Galvanized")),
(AND(J4749="Non-lead",K4749="",N4749="Galvanized")),
(AND(J4749="Non-lead - Other",K4749="Yes",N4749="Galvanized")),
(AND(J4749="Non-Lead - Other",K4749="Don't know",N4749="Galvanized")),
(AND(J4749="Galvanized",K4749="Yes",N4749="Galvanized")),
(AND(J4749="Galvanized",K4749="Don't know",N4749="Galvanized")),
(AND(J4749="Galvanized",K4749="",N4749="Galvanized")),
(AND(J4749="Non-Lead - Other",K4749="",N4749="Galvanized")))),"Galvanized Requiring Replacement",
IF((OR((AND(J4749="Non-lead - Copper",N4749="Non-lead - Copper")),
(AND(J4749="Non-lead - Copper",N4749="Non-lead - Plastic")),
(AND(J4749="Non-lead - Copper",N4749="Non-lead - Other")),
(AND(J4749="Non-lead - Copper",N4749="Non-lead")),
(AND(J4749="Non-lead - Plastic",N4749="Non-lead - Copper")),
(AND(J4749="Non-lead - Plastic",N4749="Non-lead - Plastic")),
(AND(J4749="Non-lead - Plastic",N4749="Non-lead - Other")),
(AND(J4749="Non-lead - Plastic",N4749="Non-lead")),
(AND(J4749="Non-lead",N4749="Non-lead - Copper")),
(AND(J4749="Non-lead",N4749="Non-lead - Plastic")),
(AND(J4749="Non-lead",N4749="Non-lead - Other")),
(AND(J4749="Non-lead",N4749="Non-lead")),
(AND(J4749="Non-lead - Other",N4749="Non-lead - Copper")),
(AND(J4749="Non-Lead - Other",N4749="Non-lead - Plastic")),
(AND(J4749="Non-Lead - Other",N4749="Non-lead")),
(AND(J4749="Non-Lead - Other",N4749="Non-lead - Other")))),"Non-Lead",
IF((OR((AND(J4749="Galvanized",N4749="Non-lead")),
(AND(J4749="Galvanized",N4749="Non-lead - Copper")),
(AND(J4749="Galvanized",N4749="Non-lead - Plastic")),
(AND(J4749="Galvanized",N4749="Non-lead")),
(AND(J4749="Galvanized",N4749="Non-lead - Other")))),"Non-Lead",
IF((OR((AND(J4749="Non-lead - Copper",K4749="No",N4749="Galvanized")),
(AND(J4749="Non-lead - Plastic",K4749="No",N4749="Galvanized")),
(AND(J4749="Non-lead",K4749="No",N4749="Galvanized")),
(AND(J4749="Galvanized",K4749="No",N4749="Galvanized")),
(AND(J4749="Non-lead - Other",K4749="No",N4749="Galvanized")))),"Non-lead",
IF((OR((AND(J4749="Unknown - Likely Lead",N4749="Unknown - Likely Lead")),
(AND(J4749="Unknown - Likely Lead",N4749="Unknown - Unlikely Lead")),
(AND(J4749="Unknown - Likely Lead",N4749="Unknown - Material Unknown")),
(AND(J4749="Unknown - Unlikely Lead",N4749="Unknown - Likely Lead")),
(AND(J4749="Unknown - Unlikely Lead",N4749="Unknown - Unlikely Lead")),
(AND(J4749="Unknown - Unlikely Lead",N4749="Unknown - Material Unknown")),
(AND(J4749="Unknown - Material Unknown",N4749="Unknown - Likely Lead")),
(AND(J4749="Unknown - Material Unknown",N4749="Unknown - Unlikely Lead")),
(AND(J4749="Unknown - Material Unknown",N4749="Unknown - Material Unknown")))),"Unknown",
IF((OR((AND(J4749="Unknown - Likely Lead",N4749="Non-lead - Copper")),
(AND(J4749="Unknown - Likely Lead",N4749="Non-lead - Plastic")),
(AND(J4749="Unknown - Likely Lead",N4749="Non-lead")),
(AND(J4749="Unknown - Likely Lead",N4749="Non-lead - Other")),
(AND(J4749="Unknown - Unlikely Lead",N4749="Non-lead - Copper")),
(AND(J4749="Unknown - Unlikely Lead",N4749="Non-lead - Plastic")),
(AND(J4749="Unknown - Unlikely Lead",N4749="Non-lead")),
(AND(J4749="Unknown - Unlikely Lead",N4749="Non-lead - Other")),
(AND(J4749="Unknown - Material Unknown",N4749="Non-lead - Copper")),
(AND(J4749="Unknown - Material Unknown",N4749="Non-lead - Plastic")),
(AND(J4749="Unknown - Material Unknown",N4749="Non-lead")),
(AND(J4749="Unknown - Material Unknown",N4749="Non-lead - Other")))),"Unknown",
IF((OR((AND(J4749="Non-lead - Copper",N4749="Unknown - Likely Lead")),
(AND(J4749="Non-lead - Copper",N4749="Unknown - Unlikely Lead")),
(AND(J4749="Non-lead - Copper",N4749="Unknown - Material Unknown")),
(AND(J4749="Non-lead - Plastic",N4749="Unknown - Likely Lead")),
(AND(J4749="Non-lead - Plastic",N4749="Unknown - Unlikely Lead")),
(AND(J4749="Non-lead - Plastic",N4749="Unknown - Material Unknown")),
(AND(J4749="Non-lead",N4749="Unknown - Likely Lead")),
(AND(J4749="Non-lead",N4749="Unknown - Unlikely Lead")),
(AND(J4749="Non-lead",N4749="Unknown - Material Unknown")),
(AND(J4749="Non-lead - Other",N4749="Unknown - Likely Lead")),
(AND(J4749="Non-Lead - Other",N4749="Unknown - Unlikely Lead")),
(AND(J4749="Non-Lead - Other",N4749="Unknown - Material Unknown")))),"Unknown",
IF((OR((AND(J4749="Galvanized",N4749="Unknown - Likely Lead")),
(AND(J4749="Galvanized",N4749="Unknown - Unlikely Lead")),
(AND(J4749="Galvanized",N4749="Unknown - Material Unknown")))),"Unknown",
IF((OR((AND(J4749="Galvanized",N4749="")))),"Galvanized Requiring Replacement",
IF((OR((AND(J4749="Non-lead - Copper",N4749="")),
(AND(J4749="Non-lead - Plastic",N4749="")),
(AND(J4749="Non-lead",N4749="")),
(AND(J4749="Non-lead - Other",N4749="")))),"Non-lead",
IF((OR((AND(J4749="Unknown - Likely Lead",N4749="")),
(AND(J4749="Unknown - Unlikely Lead",N4749="")),
(AND(J4749="Unknown - Material Unknown",N4749="")))),"Unknown",
""))))))))))))))))</f>
        <v>Non-Lead</v>
      </c>
      <c r="R4749" s="70" t="s">
        <v>51</v>
      </c>
      <c r="S4749" s="70" t="s">
        <v>51</v>
      </c>
      <c r="T4749" s="70"/>
      <c r="U4749" s="71" t="s">
        <v>53</v>
      </c>
      <c r="V4749" s="71" t="s">
        <v>51</v>
      </c>
      <c r="W4749" s="71" t="s">
        <v>51</v>
      </c>
      <c r="X4749" s="71" t="s">
        <v>51</v>
      </c>
      <c r="Y4749" s="72" t="str">
        <f>IF((OR((AND('[1]PWS Information'!$E$10="CWS",U4749="Single Family Residence",Q4749="Lead")),
(AND('[1]PWS Information'!$E$10="CWS",U4749="Multiple Family Residence",'[1]PWS Information'!$E$11="Yes",Q4749="Lead")),
(AND('[1]PWS Information'!$E$10="NTNC",Q4749="Lead")))),"Tier 1",
IF((OR((AND('[1]PWS Information'!$E$10="CWS",U4749="Multiple Family Residence",'[1]PWS Information'!$E$11="No",Q4749="Lead")),
(AND('[1]PWS Information'!$E$10="CWS",U4749="Other",Q4749="Lead")),
(AND('[1]PWS Information'!$E$10="CWS",U4749="Building",Q4749="Lead")))),"Tier 2",
IF((OR((AND('[1]PWS Information'!$E$10="CWS",U4749="Single Family Residence",Q4749="Galvanized Requiring Replacement")),
(AND('[1]PWS Information'!$E$10="CWS",U4749="Single Family Residence",Q4749="Galvanized Requiring Replacement",R4749="Yes")),
(AND('[1]PWS Information'!$E$10="NTNC",Q4749="Galvanized Requiring Replacement")),
(AND('[1]PWS Information'!$E$10="NTNC",U4749="Single Family Residence",R4749="Yes")))),"Tier 3",
IF((OR((AND('[1]PWS Information'!$E$10="CWS",U4749="Single Family Residence",S4749="Yes",Q4749="Non-Lead", J4749="Non-Lead - Copper",L4749="Before 1989")),
(AND('[1]PWS Information'!$E$10="CWS",U4749="Single Family Residence",S4749="Yes",Q4749="Non-Lead", N4749="Non-Lead - Copper",O4749="Before 1989")))),"Tier 4",
IF((OR((AND('[1]PWS Information'!$E$10="NTNC",Q4749="Non-Lead")),
(AND('[1]PWS Information'!$E$10="CWS",Q4749="Non-Lead",S4749="")),
(AND('[1]PWS Information'!$E$10="CWS",Q4749="Non-Lead",S4749="No")),
(AND('[1]PWS Information'!$E$10="CWS",Q4749="Non-Lead",S4749="Don't Know")),
(AND('[1]PWS Information'!$E$10="CWS",Q4749="Non-Lead", J4749="Non-Lead - Copper", S4749="Yes", L4749="Between 1989 and 2014")),
(AND('[1]PWS Information'!$E$10="CWS",Q4749="Non-Lead", J4749="Non-Lead - Copper", S4749="Yes", L4749="After 2014")),
(AND('[1]PWS Information'!$E$10="CWS",Q4749="Non-Lead", J4749="Non-Lead - Copper", S4749="Yes", L4749="Unknown")),
(AND('[1]PWS Information'!$E$10="CWS",Q4749="Non-Lead", N4749="Non-Lead - Copper", S4749="Yes", O4749="Between 1989 and 2014")),
(AND('[1]PWS Information'!$E$10="CWS",Q4749="Non-Lead", N4749="Non-Lead - Copper", S4749="Yes", O4749="After 2014")),
(AND('[1]PWS Information'!$E$10="CWS",Q4749="Non-Lead", N4749="Non-Lead - Copper", S4749="Yes", O4749="Unknown")),
(AND('[1]PWS Information'!$E$10="CWS",Q4749="Unknown")),
(AND('[1]PWS Information'!$E$10="NTNC",Q4749="Unknown")))),"Tier 5",
"")))))</f>
        <v>Tier 5</v>
      </c>
      <c r="Z4749" s="71"/>
      <c r="AA4749" s="71"/>
    </row>
    <row r="4750" spans="1:27" ht="57.6" x14ac:dyDescent="0.3">
      <c r="A4750" s="17"/>
      <c r="B4750" s="70">
        <v>13287528</v>
      </c>
      <c r="C4750" s="60">
        <v>1353</v>
      </c>
      <c r="D4750" s="61" t="s">
        <v>1664</v>
      </c>
      <c r="E4750" s="61" t="s">
        <v>49</v>
      </c>
      <c r="F4750" s="61">
        <v>78640</v>
      </c>
      <c r="G4750" s="62" t="s">
        <v>1665</v>
      </c>
      <c r="H4750" s="63">
        <v>29.9576384</v>
      </c>
      <c r="I4750" s="64">
        <v>-97.847591199999997</v>
      </c>
      <c r="J4750" s="65" t="s">
        <v>57</v>
      </c>
      <c r="K4750" s="66" t="s">
        <v>51</v>
      </c>
      <c r="L4750" s="62" t="s">
        <v>58</v>
      </c>
      <c r="M4750" s="69"/>
      <c r="N4750" s="65" t="s">
        <v>50</v>
      </c>
      <c r="O4750" s="66" t="s">
        <v>58</v>
      </c>
      <c r="P4750" s="69"/>
      <c r="Q4750" s="55" t="str">
        <f t="shared" si="74"/>
        <v>Non-Lead</v>
      </c>
      <c r="R4750" s="70" t="s">
        <v>51</v>
      </c>
      <c r="S4750" s="70" t="s">
        <v>51</v>
      </c>
      <c r="T4750" s="70"/>
      <c r="U4750" s="71" t="s">
        <v>53</v>
      </c>
      <c r="V4750" s="71" t="s">
        <v>51</v>
      </c>
      <c r="W4750" s="71" t="s">
        <v>51</v>
      </c>
      <c r="X4750" s="71" t="s">
        <v>51</v>
      </c>
      <c r="Y4750" s="72" t="str">
        <f>IF((OR((AND('[1]PWS Information'!$E$10="CWS",U4750="Single Family Residence",Q4750="Lead")),
(AND('[1]PWS Information'!$E$10="CWS",U4750="Multiple Family Residence",'[1]PWS Information'!$E$11="Yes",Q4750="Lead")),
(AND('[1]PWS Information'!$E$10="NTNC",Q4750="Lead")))),"Tier 1",
IF((OR((AND('[1]PWS Information'!$E$10="CWS",U4750="Multiple Family Residence",'[1]PWS Information'!$E$11="No",Q4750="Lead")),
(AND('[1]PWS Information'!$E$10="CWS",U4750="Other",Q4750="Lead")),
(AND('[1]PWS Information'!$E$10="CWS",U4750="Building",Q4750="Lead")))),"Tier 2",
IF((OR((AND('[1]PWS Information'!$E$10="CWS",U4750="Single Family Residence",Q4750="Galvanized Requiring Replacement")),
(AND('[1]PWS Information'!$E$10="CWS",U4750="Single Family Residence",Q4750="Galvanized Requiring Replacement",R4750="Yes")),
(AND('[1]PWS Information'!$E$10="NTNC",Q4750="Galvanized Requiring Replacement")),
(AND('[1]PWS Information'!$E$10="NTNC",U4750="Single Family Residence",R4750="Yes")))),"Tier 3",
IF((OR((AND('[1]PWS Information'!$E$10="CWS",U4750="Single Family Residence",S4750="Yes",Q4750="Non-Lead", J4750="Non-Lead - Copper",L4750="Before 1989")),
(AND('[1]PWS Information'!$E$10="CWS",U4750="Single Family Residence",S4750="Yes",Q4750="Non-Lead", N4750="Non-Lead - Copper",O4750="Before 1989")))),"Tier 4",
IF((OR((AND('[1]PWS Information'!$E$10="NTNC",Q4750="Non-Lead")),
(AND('[1]PWS Information'!$E$10="CWS",Q4750="Non-Lead",S4750="")),
(AND('[1]PWS Information'!$E$10="CWS",Q4750="Non-Lead",S4750="No")),
(AND('[1]PWS Information'!$E$10="CWS",Q4750="Non-Lead",S4750="Don't Know")),
(AND('[1]PWS Information'!$E$10="CWS",Q4750="Non-Lead", J4750="Non-Lead - Copper", S4750="Yes", L4750="Between 1989 and 2014")),
(AND('[1]PWS Information'!$E$10="CWS",Q4750="Non-Lead", J4750="Non-Lead - Copper", S4750="Yes", L4750="After 2014")),
(AND('[1]PWS Information'!$E$10="CWS",Q4750="Non-Lead", J4750="Non-Lead - Copper", S4750="Yes", L4750="Unknown")),
(AND('[1]PWS Information'!$E$10="CWS",Q4750="Non-Lead", N4750="Non-Lead - Copper", S4750="Yes", O4750="Between 1989 and 2014")),
(AND('[1]PWS Information'!$E$10="CWS",Q4750="Non-Lead", N4750="Non-Lead - Copper", S4750="Yes", O4750="After 2014")),
(AND('[1]PWS Information'!$E$10="CWS",Q4750="Non-Lead", N4750="Non-Lead - Copper", S4750="Yes", O4750="Unknown")),
(AND('[1]PWS Information'!$E$10="CWS",Q4750="Unknown")),
(AND('[1]PWS Information'!$E$10="NTNC",Q4750="Unknown")))),"Tier 5",
"")))))</f>
        <v>Tier 5</v>
      </c>
      <c r="Z4750" s="71"/>
      <c r="AA4750" s="71"/>
    </row>
    <row r="4751" spans="1:27" ht="57.6" x14ac:dyDescent="0.3">
      <c r="A4751" s="1"/>
      <c r="B4751" s="70">
        <v>13324749</v>
      </c>
      <c r="C4751" s="60">
        <v>1365</v>
      </c>
      <c r="D4751" s="61" t="s">
        <v>1664</v>
      </c>
      <c r="E4751" s="61" t="s">
        <v>49</v>
      </c>
      <c r="F4751" s="61">
        <v>78640</v>
      </c>
      <c r="G4751" s="62" t="s">
        <v>1665</v>
      </c>
      <c r="H4751" s="63">
        <v>29.9575408</v>
      </c>
      <c r="I4751" s="64">
        <v>-97.847698800000003</v>
      </c>
      <c r="J4751" s="65" t="s">
        <v>57</v>
      </c>
      <c r="K4751" s="66" t="s">
        <v>51</v>
      </c>
      <c r="L4751" s="62" t="s">
        <v>58</v>
      </c>
      <c r="M4751" s="69"/>
      <c r="N4751" s="65" t="s">
        <v>50</v>
      </c>
      <c r="O4751" s="66" t="s">
        <v>58</v>
      </c>
      <c r="P4751" s="69"/>
      <c r="Q4751" s="55" t="str">
        <f t="shared" si="74"/>
        <v>Non-Lead</v>
      </c>
      <c r="R4751" s="70" t="s">
        <v>51</v>
      </c>
      <c r="S4751" s="70" t="s">
        <v>51</v>
      </c>
      <c r="T4751" s="70"/>
      <c r="U4751" s="71" t="s">
        <v>53</v>
      </c>
      <c r="V4751" s="71" t="s">
        <v>51</v>
      </c>
      <c r="W4751" s="71" t="s">
        <v>51</v>
      </c>
      <c r="X4751" s="71" t="s">
        <v>51</v>
      </c>
      <c r="Y4751" s="72" t="str">
        <f>IF((OR((AND('[1]PWS Information'!$E$10="CWS",U4751="Single Family Residence",Q4751="Lead")),
(AND('[1]PWS Information'!$E$10="CWS",U4751="Multiple Family Residence",'[1]PWS Information'!$E$11="Yes",Q4751="Lead")),
(AND('[1]PWS Information'!$E$10="NTNC",Q4751="Lead")))),"Tier 1",
IF((OR((AND('[1]PWS Information'!$E$10="CWS",U4751="Multiple Family Residence",'[1]PWS Information'!$E$11="No",Q4751="Lead")),
(AND('[1]PWS Information'!$E$10="CWS",U4751="Other",Q4751="Lead")),
(AND('[1]PWS Information'!$E$10="CWS",U4751="Building",Q4751="Lead")))),"Tier 2",
IF((OR((AND('[1]PWS Information'!$E$10="CWS",U4751="Single Family Residence",Q4751="Galvanized Requiring Replacement")),
(AND('[1]PWS Information'!$E$10="CWS",U4751="Single Family Residence",Q4751="Galvanized Requiring Replacement",R4751="Yes")),
(AND('[1]PWS Information'!$E$10="NTNC",Q4751="Galvanized Requiring Replacement")),
(AND('[1]PWS Information'!$E$10="NTNC",U4751="Single Family Residence",R4751="Yes")))),"Tier 3",
IF((OR((AND('[1]PWS Information'!$E$10="CWS",U4751="Single Family Residence",S4751="Yes",Q4751="Non-Lead", J4751="Non-Lead - Copper",L4751="Before 1989")),
(AND('[1]PWS Information'!$E$10="CWS",U4751="Single Family Residence",S4751="Yes",Q4751="Non-Lead", N4751="Non-Lead - Copper",O4751="Before 1989")))),"Tier 4",
IF((OR((AND('[1]PWS Information'!$E$10="NTNC",Q4751="Non-Lead")),
(AND('[1]PWS Information'!$E$10="CWS",Q4751="Non-Lead",S4751="")),
(AND('[1]PWS Information'!$E$10="CWS",Q4751="Non-Lead",S4751="No")),
(AND('[1]PWS Information'!$E$10="CWS",Q4751="Non-Lead",S4751="Don't Know")),
(AND('[1]PWS Information'!$E$10="CWS",Q4751="Non-Lead", J4751="Non-Lead - Copper", S4751="Yes", L4751="Between 1989 and 2014")),
(AND('[1]PWS Information'!$E$10="CWS",Q4751="Non-Lead", J4751="Non-Lead - Copper", S4751="Yes", L4751="After 2014")),
(AND('[1]PWS Information'!$E$10="CWS",Q4751="Non-Lead", J4751="Non-Lead - Copper", S4751="Yes", L4751="Unknown")),
(AND('[1]PWS Information'!$E$10="CWS",Q4751="Non-Lead", N4751="Non-Lead - Copper", S4751="Yes", O4751="Between 1989 and 2014")),
(AND('[1]PWS Information'!$E$10="CWS",Q4751="Non-Lead", N4751="Non-Lead - Copper", S4751="Yes", O4751="After 2014")),
(AND('[1]PWS Information'!$E$10="CWS",Q4751="Non-Lead", N4751="Non-Lead - Copper", S4751="Yes", O4751="Unknown")),
(AND('[1]PWS Information'!$E$10="CWS",Q4751="Unknown")),
(AND('[1]PWS Information'!$E$10="NTNC",Q4751="Unknown")))),"Tier 5",
"")))))</f>
        <v>Tier 5</v>
      </c>
      <c r="Z4751" s="71"/>
      <c r="AA4751" s="71"/>
    </row>
    <row r="4752" spans="1:27" ht="57.6" x14ac:dyDescent="0.3">
      <c r="A4752" s="1"/>
      <c r="B4752" s="70">
        <v>16226815</v>
      </c>
      <c r="C4752" s="60">
        <v>1393</v>
      </c>
      <c r="D4752" s="61" t="s">
        <v>1664</v>
      </c>
      <c r="E4752" s="61" t="s">
        <v>49</v>
      </c>
      <c r="F4752" s="61">
        <v>78640</v>
      </c>
      <c r="G4752" s="62" t="s">
        <v>1665</v>
      </c>
      <c r="H4752" s="63">
        <v>29.957127400000001</v>
      </c>
      <c r="I4752" s="64">
        <v>-97.848152600000006</v>
      </c>
      <c r="J4752" s="65" t="s">
        <v>50</v>
      </c>
      <c r="K4752" s="66" t="s">
        <v>51</v>
      </c>
      <c r="L4752" s="62" t="s">
        <v>58</v>
      </c>
      <c r="M4752" s="69"/>
      <c r="N4752" s="65" t="s">
        <v>50</v>
      </c>
      <c r="O4752" s="66" t="s">
        <v>58</v>
      </c>
      <c r="P4752" s="69"/>
      <c r="Q4752" s="55" t="str">
        <f t="shared" si="74"/>
        <v>Non-Lead</v>
      </c>
      <c r="R4752" s="70" t="s">
        <v>51</v>
      </c>
      <c r="S4752" s="70" t="s">
        <v>51</v>
      </c>
      <c r="T4752" s="70"/>
      <c r="U4752" s="71" t="s">
        <v>53</v>
      </c>
      <c r="V4752" s="71" t="s">
        <v>51</v>
      </c>
      <c r="W4752" s="71" t="s">
        <v>51</v>
      </c>
      <c r="X4752" s="71" t="s">
        <v>51</v>
      </c>
      <c r="Y4752" s="72" t="str">
        <f>IF((OR((AND('[1]PWS Information'!$E$10="CWS",U4752="Single Family Residence",Q4752="Lead")),
(AND('[1]PWS Information'!$E$10="CWS",U4752="Multiple Family Residence",'[1]PWS Information'!$E$11="Yes",Q4752="Lead")),
(AND('[1]PWS Information'!$E$10="NTNC",Q4752="Lead")))),"Tier 1",
IF((OR((AND('[1]PWS Information'!$E$10="CWS",U4752="Multiple Family Residence",'[1]PWS Information'!$E$11="No",Q4752="Lead")),
(AND('[1]PWS Information'!$E$10="CWS",U4752="Other",Q4752="Lead")),
(AND('[1]PWS Information'!$E$10="CWS",U4752="Building",Q4752="Lead")))),"Tier 2",
IF((OR((AND('[1]PWS Information'!$E$10="CWS",U4752="Single Family Residence",Q4752="Galvanized Requiring Replacement")),
(AND('[1]PWS Information'!$E$10="CWS",U4752="Single Family Residence",Q4752="Galvanized Requiring Replacement",R4752="Yes")),
(AND('[1]PWS Information'!$E$10="NTNC",Q4752="Galvanized Requiring Replacement")),
(AND('[1]PWS Information'!$E$10="NTNC",U4752="Single Family Residence",R4752="Yes")))),"Tier 3",
IF((OR((AND('[1]PWS Information'!$E$10="CWS",U4752="Single Family Residence",S4752="Yes",Q4752="Non-Lead", J4752="Non-Lead - Copper",L4752="Before 1989")),
(AND('[1]PWS Information'!$E$10="CWS",U4752="Single Family Residence",S4752="Yes",Q4752="Non-Lead", N4752="Non-Lead - Copper",O4752="Before 1989")))),"Tier 4",
IF((OR((AND('[1]PWS Information'!$E$10="NTNC",Q4752="Non-Lead")),
(AND('[1]PWS Information'!$E$10="CWS",Q4752="Non-Lead",S4752="")),
(AND('[1]PWS Information'!$E$10="CWS",Q4752="Non-Lead",S4752="No")),
(AND('[1]PWS Information'!$E$10="CWS",Q4752="Non-Lead",S4752="Don't Know")),
(AND('[1]PWS Information'!$E$10="CWS",Q4752="Non-Lead", J4752="Non-Lead - Copper", S4752="Yes", L4752="Between 1989 and 2014")),
(AND('[1]PWS Information'!$E$10="CWS",Q4752="Non-Lead", J4752="Non-Lead - Copper", S4752="Yes", L4752="After 2014")),
(AND('[1]PWS Information'!$E$10="CWS",Q4752="Non-Lead", J4752="Non-Lead - Copper", S4752="Yes", L4752="Unknown")),
(AND('[1]PWS Information'!$E$10="CWS",Q4752="Non-Lead", N4752="Non-Lead - Copper", S4752="Yes", O4752="Between 1989 and 2014")),
(AND('[1]PWS Information'!$E$10="CWS",Q4752="Non-Lead", N4752="Non-Lead - Copper", S4752="Yes", O4752="After 2014")),
(AND('[1]PWS Information'!$E$10="CWS",Q4752="Non-Lead", N4752="Non-Lead - Copper", S4752="Yes", O4752="Unknown")),
(AND('[1]PWS Information'!$E$10="CWS",Q4752="Unknown")),
(AND('[1]PWS Information'!$E$10="NTNC",Q4752="Unknown")))),"Tier 5",
"")))))</f>
        <v>Tier 5</v>
      </c>
      <c r="Z4752" s="71"/>
      <c r="AA4752" s="71"/>
    </row>
    <row r="4753" spans="1:27" ht="57.6" x14ac:dyDescent="0.3">
      <c r="A4753" s="1"/>
      <c r="B4753" s="70">
        <v>12403890</v>
      </c>
      <c r="C4753" s="60">
        <v>1394</v>
      </c>
      <c r="D4753" s="61" t="s">
        <v>1664</v>
      </c>
      <c r="E4753" s="61" t="s">
        <v>49</v>
      </c>
      <c r="F4753" s="61">
        <v>78640</v>
      </c>
      <c r="G4753" s="62" t="s">
        <v>1665</v>
      </c>
      <c r="H4753" s="63">
        <v>29.9568583</v>
      </c>
      <c r="I4753" s="64">
        <v>-97.848739100000003</v>
      </c>
      <c r="J4753" s="65" t="s">
        <v>50</v>
      </c>
      <c r="K4753" s="66" t="s">
        <v>51</v>
      </c>
      <c r="L4753" s="62" t="s">
        <v>58</v>
      </c>
      <c r="M4753" s="69"/>
      <c r="N4753" s="65" t="s">
        <v>50</v>
      </c>
      <c r="O4753" s="66" t="s">
        <v>58</v>
      </c>
      <c r="P4753" s="69"/>
      <c r="Q4753" s="55" t="str">
        <f t="shared" si="74"/>
        <v>Non-Lead</v>
      </c>
      <c r="R4753" s="70" t="s">
        <v>51</v>
      </c>
      <c r="S4753" s="70" t="s">
        <v>51</v>
      </c>
      <c r="T4753" s="70"/>
      <c r="U4753" s="71" t="s">
        <v>53</v>
      </c>
      <c r="V4753" s="71" t="s">
        <v>51</v>
      </c>
      <c r="W4753" s="71" t="s">
        <v>51</v>
      </c>
      <c r="X4753" s="71" t="s">
        <v>51</v>
      </c>
      <c r="Y4753" s="72" t="str">
        <f>IF((OR((AND('[1]PWS Information'!$E$10="CWS",U4753="Single Family Residence",Q4753="Lead")),
(AND('[1]PWS Information'!$E$10="CWS",U4753="Multiple Family Residence",'[1]PWS Information'!$E$11="Yes",Q4753="Lead")),
(AND('[1]PWS Information'!$E$10="NTNC",Q4753="Lead")))),"Tier 1",
IF((OR((AND('[1]PWS Information'!$E$10="CWS",U4753="Multiple Family Residence",'[1]PWS Information'!$E$11="No",Q4753="Lead")),
(AND('[1]PWS Information'!$E$10="CWS",U4753="Other",Q4753="Lead")),
(AND('[1]PWS Information'!$E$10="CWS",U4753="Building",Q4753="Lead")))),"Tier 2",
IF((OR((AND('[1]PWS Information'!$E$10="CWS",U4753="Single Family Residence",Q4753="Galvanized Requiring Replacement")),
(AND('[1]PWS Information'!$E$10="CWS",U4753="Single Family Residence",Q4753="Galvanized Requiring Replacement",R4753="Yes")),
(AND('[1]PWS Information'!$E$10="NTNC",Q4753="Galvanized Requiring Replacement")),
(AND('[1]PWS Information'!$E$10="NTNC",U4753="Single Family Residence",R4753="Yes")))),"Tier 3",
IF((OR((AND('[1]PWS Information'!$E$10="CWS",U4753="Single Family Residence",S4753="Yes",Q4753="Non-Lead", J4753="Non-Lead - Copper",L4753="Before 1989")),
(AND('[1]PWS Information'!$E$10="CWS",U4753="Single Family Residence",S4753="Yes",Q4753="Non-Lead", N4753="Non-Lead - Copper",O4753="Before 1989")))),"Tier 4",
IF((OR((AND('[1]PWS Information'!$E$10="NTNC",Q4753="Non-Lead")),
(AND('[1]PWS Information'!$E$10="CWS",Q4753="Non-Lead",S4753="")),
(AND('[1]PWS Information'!$E$10="CWS",Q4753="Non-Lead",S4753="No")),
(AND('[1]PWS Information'!$E$10="CWS",Q4753="Non-Lead",S4753="Don't Know")),
(AND('[1]PWS Information'!$E$10="CWS",Q4753="Non-Lead", J4753="Non-Lead - Copper", S4753="Yes", L4753="Between 1989 and 2014")),
(AND('[1]PWS Information'!$E$10="CWS",Q4753="Non-Lead", J4753="Non-Lead - Copper", S4753="Yes", L4753="After 2014")),
(AND('[1]PWS Information'!$E$10="CWS",Q4753="Non-Lead", J4753="Non-Lead - Copper", S4753="Yes", L4753="Unknown")),
(AND('[1]PWS Information'!$E$10="CWS",Q4753="Non-Lead", N4753="Non-Lead - Copper", S4753="Yes", O4753="Between 1989 and 2014")),
(AND('[1]PWS Information'!$E$10="CWS",Q4753="Non-Lead", N4753="Non-Lead - Copper", S4753="Yes", O4753="After 2014")),
(AND('[1]PWS Information'!$E$10="CWS",Q4753="Non-Lead", N4753="Non-Lead - Copper", S4753="Yes", O4753="Unknown")),
(AND('[1]PWS Information'!$E$10="CWS",Q4753="Unknown")),
(AND('[1]PWS Information'!$E$10="NTNC",Q4753="Unknown")))),"Tier 5",
"")))))</f>
        <v>Tier 5</v>
      </c>
      <c r="Z4753" s="71"/>
      <c r="AA4753" s="71"/>
    </row>
    <row r="4754" spans="1:27" ht="57.6" x14ac:dyDescent="0.3">
      <c r="A4754" s="17"/>
      <c r="B4754" s="70">
        <v>10028858</v>
      </c>
      <c r="C4754" s="60">
        <v>1405</v>
      </c>
      <c r="D4754" s="61" t="s">
        <v>1664</v>
      </c>
      <c r="E4754" s="61" t="s">
        <v>49</v>
      </c>
      <c r="F4754" s="61">
        <v>78640</v>
      </c>
      <c r="G4754" s="62" t="s">
        <v>1665</v>
      </c>
      <c r="H4754" s="63">
        <v>29.957008600000002</v>
      </c>
      <c r="I4754" s="64">
        <v>-97.8482834</v>
      </c>
      <c r="J4754" s="65" t="s">
        <v>50</v>
      </c>
      <c r="K4754" s="66" t="s">
        <v>51</v>
      </c>
      <c r="L4754" s="62" t="s">
        <v>58</v>
      </c>
      <c r="M4754" s="69"/>
      <c r="N4754" s="65" t="s">
        <v>50</v>
      </c>
      <c r="O4754" s="66" t="s">
        <v>58</v>
      </c>
      <c r="P4754" s="69"/>
      <c r="Q4754" s="55" t="str">
        <f t="shared" si="74"/>
        <v>Non-Lead</v>
      </c>
      <c r="R4754" s="70" t="s">
        <v>51</v>
      </c>
      <c r="S4754" s="70" t="s">
        <v>51</v>
      </c>
      <c r="T4754" s="70"/>
      <c r="U4754" s="71" t="s">
        <v>53</v>
      </c>
      <c r="V4754" s="71" t="s">
        <v>51</v>
      </c>
      <c r="W4754" s="71" t="s">
        <v>51</v>
      </c>
      <c r="X4754" s="71" t="s">
        <v>51</v>
      </c>
      <c r="Y4754" s="72" t="str">
        <f>IF((OR((AND('[1]PWS Information'!$E$10="CWS",U4754="Single Family Residence",Q4754="Lead")),
(AND('[1]PWS Information'!$E$10="CWS",U4754="Multiple Family Residence",'[1]PWS Information'!$E$11="Yes",Q4754="Lead")),
(AND('[1]PWS Information'!$E$10="NTNC",Q4754="Lead")))),"Tier 1",
IF((OR((AND('[1]PWS Information'!$E$10="CWS",U4754="Multiple Family Residence",'[1]PWS Information'!$E$11="No",Q4754="Lead")),
(AND('[1]PWS Information'!$E$10="CWS",U4754="Other",Q4754="Lead")),
(AND('[1]PWS Information'!$E$10="CWS",U4754="Building",Q4754="Lead")))),"Tier 2",
IF((OR((AND('[1]PWS Information'!$E$10="CWS",U4754="Single Family Residence",Q4754="Galvanized Requiring Replacement")),
(AND('[1]PWS Information'!$E$10="CWS",U4754="Single Family Residence",Q4754="Galvanized Requiring Replacement",R4754="Yes")),
(AND('[1]PWS Information'!$E$10="NTNC",Q4754="Galvanized Requiring Replacement")),
(AND('[1]PWS Information'!$E$10="NTNC",U4754="Single Family Residence",R4754="Yes")))),"Tier 3",
IF((OR((AND('[1]PWS Information'!$E$10="CWS",U4754="Single Family Residence",S4754="Yes",Q4754="Non-Lead", J4754="Non-Lead - Copper",L4754="Before 1989")),
(AND('[1]PWS Information'!$E$10="CWS",U4754="Single Family Residence",S4754="Yes",Q4754="Non-Lead", N4754="Non-Lead - Copper",O4754="Before 1989")))),"Tier 4",
IF((OR((AND('[1]PWS Information'!$E$10="NTNC",Q4754="Non-Lead")),
(AND('[1]PWS Information'!$E$10="CWS",Q4754="Non-Lead",S4754="")),
(AND('[1]PWS Information'!$E$10="CWS",Q4754="Non-Lead",S4754="No")),
(AND('[1]PWS Information'!$E$10="CWS",Q4754="Non-Lead",S4754="Don't Know")),
(AND('[1]PWS Information'!$E$10="CWS",Q4754="Non-Lead", J4754="Non-Lead - Copper", S4754="Yes", L4754="Between 1989 and 2014")),
(AND('[1]PWS Information'!$E$10="CWS",Q4754="Non-Lead", J4754="Non-Lead - Copper", S4754="Yes", L4754="After 2014")),
(AND('[1]PWS Information'!$E$10="CWS",Q4754="Non-Lead", J4754="Non-Lead - Copper", S4754="Yes", L4754="Unknown")),
(AND('[1]PWS Information'!$E$10="CWS",Q4754="Non-Lead", N4754="Non-Lead - Copper", S4754="Yes", O4754="Between 1989 and 2014")),
(AND('[1]PWS Information'!$E$10="CWS",Q4754="Non-Lead", N4754="Non-Lead - Copper", S4754="Yes", O4754="After 2014")),
(AND('[1]PWS Information'!$E$10="CWS",Q4754="Non-Lead", N4754="Non-Lead - Copper", S4754="Yes", O4754="Unknown")),
(AND('[1]PWS Information'!$E$10="CWS",Q4754="Unknown")),
(AND('[1]PWS Information'!$E$10="NTNC",Q4754="Unknown")))),"Tier 5",
"")))))</f>
        <v>Tier 5</v>
      </c>
      <c r="Z4754" s="71"/>
      <c r="AA4754" s="71"/>
    </row>
    <row r="4755" spans="1:27" ht="57.6" x14ac:dyDescent="0.3">
      <c r="A4755" s="1"/>
      <c r="B4755" s="70">
        <v>15511640</v>
      </c>
      <c r="C4755" s="60">
        <v>1406</v>
      </c>
      <c r="D4755" s="61" t="s">
        <v>1664</v>
      </c>
      <c r="E4755" s="61" t="s">
        <v>49</v>
      </c>
      <c r="F4755" s="61">
        <v>78640</v>
      </c>
      <c r="G4755" s="62" t="s">
        <v>1665</v>
      </c>
      <c r="H4755" s="63">
        <v>29.956792</v>
      </c>
      <c r="I4755" s="64">
        <v>-97.848815999999999</v>
      </c>
      <c r="J4755" s="65" t="s">
        <v>50</v>
      </c>
      <c r="K4755" s="66" t="s">
        <v>51</v>
      </c>
      <c r="L4755" s="62" t="s">
        <v>58</v>
      </c>
      <c r="M4755" s="69"/>
      <c r="N4755" s="65" t="s">
        <v>50</v>
      </c>
      <c r="O4755" s="66" t="s">
        <v>58</v>
      </c>
      <c r="P4755" s="69"/>
      <c r="Q4755" s="55" t="str">
        <f t="shared" si="74"/>
        <v>Non-Lead</v>
      </c>
      <c r="R4755" s="70" t="s">
        <v>51</v>
      </c>
      <c r="S4755" s="70" t="s">
        <v>51</v>
      </c>
      <c r="T4755" s="70"/>
      <c r="U4755" s="71" t="s">
        <v>53</v>
      </c>
      <c r="V4755" s="71" t="s">
        <v>51</v>
      </c>
      <c r="W4755" s="71" t="s">
        <v>51</v>
      </c>
      <c r="X4755" s="71" t="s">
        <v>51</v>
      </c>
      <c r="Y4755" s="72" t="str">
        <f>IF((OR((AND('[1]PWS Information'!$E$10="CWS",U4755="Single Family Residence",Q4755="Lead")),
(AND('[1]PWS Information'!$E$10="CWS",U4755="Multiple Family Residence",'[1]PWS Information'!$E$11="Yes",Q4755="Lead")),
(AND('[1]PWS Information'!$E$10="NTNC",Q4755="Lead")))),"Tier 1",
IF((OR((AND('[1]PWS Information'!$E$10="CWS",U4755="Multiple Family Residence",'[1]PWS Information'!$E$11="No",Q4755="Lead")),
(AND('[1]PWS Information'!$E$10="CWS",U4755="Other",Q4755="Lead")),
(AND('[1]PWS Information'!$E$10="CWS",U4755="Building",Q4755="Lead")))),"Tier 2",
IF((OR((AND('[1]PWS Information'!$E$10="CWS",U4755="Single Family Residence",Q4755="Galvanized Requiring Replacement")),
(AND('[1]PWS Information'!$E$10="CWS",U4755="Single Family Residence",Q4755="Galvanized Requiring Replacement",R4755="Yes")),
(AND('[1]PWS Information'!$E$10="NTNC",Q4755="Galvanized Requiring Replacement")),
(AND('[1]PWS Information'!$E$10="NTNC",U4755="Single Family Residence",R4755="Yes")))),"Tier 3",
IF((OR((AND('[1]PWS Information'!$E$10="CWS",U4755="Single Family Residence",S4755="Yes",Q4755="Non-Lead", J4755="Non-Lead - Copper",L4755="Before 1989")),
(AND('[1]PWS Information'!$E$10="CWS",U4755="Single Family Residence",S4755="Yes",Q4755="Non-Lead", N4755="Non-Lead - Copper",O4755="Before 1989")))),"Tier 4",
IF((OR((AND('[1]PWS Information'!$E$10="NTNC",Q4755="Non-Lead")),
(AND('[1]PWS Information'!$E$10="CWS",Q4755="Non-Lead",S4755="")),
(AND('[1]PWS Information'!$E$10="CWS",Q4755="Non-Lead",S4755="No")),
(AND('[1]PWS Information'!$E$10="CWS",Q4755="Non-Lead",S4755="Don't Know")),
(AND('[1]PWS Information'!$E$10="CWS",Q4755="Non-Lead", J4755="Non-Lead - Copper", S4755="Yes", L4755="Between 1989 and 2014")),
(AND('[1]PWS Information'!$E$10="CWS",Q4755="Non-Lead", J4755="Non-Lead - Copper", S4755="Yes", L4755="After 2014")),
(AND('[1]PWS Information'!$E$10="CWS",Q4755="Non-Lead", J4755="Non-Lead - Copper", S4755="Yes", L4755="Unknown")),
(AND('[1]PWS Information'!$E$10="CWS",Q4755="Non-Lead", N4755="Non-Lead - Copper", S4755="Yes", O4755="Between 1989 and 2014")),
(AND('[1]PWS Information'!$E$10="CWS",Q4755="Non-Lead", N4755="Non-Lead - Copper", S4755="Yes", O4755="After 2014")),
(AND('[1]PWS Information'!$E$10="CWS",Q4755="Non-Lead", N4755="Non-Lead - Copper", S4755="Yes", O4755="Unknown")),
(AND('[1]PWS Information'!$E$10="CWS",Q4755="Unknown")),
(AND('[1]PWS Information'!$E$10="NTNC",Q4755="Unknown")))),"Tier 5",
"")))))</f>
        <v>Tier 5</v>
      </c>
      <c r="Z4755" s="71"/>
      <c r="AA4755" s="71"/>
    </row>
    <row r="4756" spans="1:27" ht="57.6" x14ac:dyDescent="0.3">
      <c r="A4756" s="1"/>
      <c r="B4756" s="70">
        <v>13454509</v>
      </c>
      <c r="C4756" s="60">
        <v>1417</v>
      </c>
      <c r="D4756" s="61" t="s">
        <v>1664</v>
      </c>
      <c r="E4756" s="61" t="s">
        <v>49</v>
      </c>
      <c r="F4756" s="61">
        <v>78640</v>
      </c>
      <c r="G4756" s="62" t="s">
        <v>1665</v>
      </c>
      <c r="H4756" s="63">
        <v>29.956896700000001</v>
      </c>
      <c r="I4756" s="64">
        <v>-97.848420599999997</v>
      </c>
      <c r="J4756" s="65" t="s">
        <v>50</v>
      </c>
      <c r="K4756" s="66" t="s">
        <v>51</v>
      </c>
      <c r="L4756" s="62" t="s">
        <v>58</v>
      </c>
      <c r="M4756" s="69"/>
      <c r="N4756" s="65" t="s">
        <v>50</v>
      </c>
      <c r="O4756" s="66" t="s">
        <v>58</v>
      </c>
      <c r="P4756" s="69"/>
      <c r="Q4756" s="55" t="str">
        <f t="shared" si="74"/>
        <v>Non-Lead</v>
      </c>
      <c r="R4756" s="70" t="s">
        <v>51</v>
      </c>
      <c r="S4756" s="70" t="s">
        <v>51</v>
      </c>
      <c r="T4756" s="70"/>
      <c r="U4756" s="71" t="s">
        <v>53</v>
      </c>
      <c r="V4756" s="71" t="s">
        <v>51</v>
      </c>
      <c r="W4756" s="71" t="s">
        <v>51</v>
      </c>
      <c r="X4756" s="71" t="s">
        <v>51</v>
      </c>
      <c r="Y4756" s="72" t="str">
        <f>IF((OR((AND('[1]PWS Information'!$E$10="CWS",U4756="Single Family Residence",Q4756="Lead")),
(AND('[1]PWS Information'!$E$10="CWS",U4756="Multiple Family Residence",'[1]PWS Information'!$E$11="Yes",Q4756="Lead")),
(AND('[1]PWS Information'!$E$10="NTNC",Q4756="Lead")))),"Tier 1",
IF((OR((AND('[1]PWS Information'!$E$10="CWS",U4756="Multiple Family Residence",'[1]PWS Information'!$E$11="No",Q4756="Lead")),
(AND('[1]PWS Information'!$E$10="CWS",U4756="Other",Q4756="Lead")),
(AND('[1]PWS Information'!$E$10="CWS",U4756="Building",Q4756="Lead")))),"Tier 2",
IF((OR((AND('[1]PWS Information'!$E$10="CWS",U4756="Single Family Residence",Q4756="Galvanized Requiring Replacement")),
(AND('[1]PWS Information'!$E$10="CWS",U4756="Single Family Residence",Q4756="Galvanized Requiring Replacement",R4756="Yes")),
(AND('[1]PWS Information'!$E$10="NTNC",Q4756="Galvanized Requiring Replacement")),
(AND('[1]PWS Information'!$E$10="NTNC",U4756="Single Family Residence",R4756="Yes")))),"Tier 3",
IF((OR((AND('[1]PWS Information'!$E$10="CWS",U4756="Single Family Residence",S4756="Yes",Q4756="Non-Lead", J4756="Non-Lead - Copper",L4756="Before 1989")),
(AND('[1]PWS Information'!$E$10="CWS",U4756="Single Family Residence",S4756="Yes",Q4756="Non-Lead", N4756="Non-Lead - Copper",O4756="Before 1989")))),"Tier 4",
IF((OR((AND('[1]PWS Information'!$E$10="NTNC",Q4756="Non-Lead")),
(AND('[1]PWS Information'!$E$10="CWS",Q4756="Non-Lead",S4756="")),
(AND('[1]PWS Information'!$E$10="CWS",Q4756="Non-Lead",S4756="No")),
(AND('[1]PWS Information'!$E$10="CWS",Q4756="Non-Lead",S4756="Don't Know")),
(AND('[1]PWS Information'!$E$10="CWS",Q4756="Non-Lead", J4756="Non-Lead - Copper", S4756="Yes", L4756="Between 1989 and 2014")),
(AND('[1]PWS Information'!$E$10="CWS",Q4756="Non-Lead", J4756="Non-Lead - Copper", S4756="Yes", L4756="After 2014")),
(AND('[1]PWS Information'!$E$10="CWS",Q4756="Non-Lead", J4756="Non-Lead - Copper", S4756="Yes", L4756="Unknown")),
(AND('[1]PWS Information'!$E$10="CWS",Q4756="Non-Lead", N4756="Non-Lead - Copper", S4756="Yes", O4756="Between 1989 and 2014")),
(AND('[1]PWS Information'!$E$10="CWS",Q4756="Non-Lead", N4756="Non-Lead - Copper", S4756="Yes", O4756="After 2014")),
(AND('[1]PWS Information'!$E$10="CWS",Q4756="Non-Lead", N4756="Non-Lead - Copper", S4756="Yes", O4756="Unknown")),
(AND('[1]PWS Information'!$E$10="CWS",Q4756="Unknown")),
(AND('[1]PWS Information'!$E$10="NTNC",Q4756="Unknown")))),"Tier 5",
"")))))</f>
        <v>Tier 5</v>
      </c>
      <c r="Z4756" s="71"/>
      <c r="AA4756" s="71"/>
    </row>
    <row r="4757" spans="1:27" ht="57.6" x14ac:dyDescent="0.3">
      <c r="A4757" s="1"/>
      <c r="B4757" s="70">
        <v>12516827</v>
      </c>
      <c r="C4757" s="60">
        <v>1420</v>
      </c>
      <c r="D4757" s="61" t="s">
        <v>1664</v>
      </c>
      <c r="E4757" s="61" t="s">
        <v>49</v>
      </c>
      <c r="F4757" s="61">
        <v>78640</v>
      </c>
      <c r="G4757" s="62" t="s">
        <v>1665</v>
      </c>
      <c r="H4757" s="63">
        <v>29.956713100000002</v>
      </c>
      <c r="I4757" s="64">
        <v>-97.848904300000001</v>
      </c>
      <c r="J4757" s="65" t="s">
        <v>50</v>
      </c>
      <c r="K4757" s="66" t="s">
        <v>51</v>
      </c>
      <c r="L4757" s="62" t="s">
        <v>58</v>
      </c>
      <c r="M4757" s="69"/>
      <c r="N4757" s="65" t="s">
        <v>50</v>
      </c>
      <c r="O4757" s="66" t="s">
        <v>58</v>
      </c>
      <c r="P4757" s="69"/>
      <c r="Q4757" s="55" t="str">
        <f t="shared" si="74"/>
        <v>Non-Lead</v>
      </c>
      <c r="R4757" s="70" t="s">
        <v>51</v>
      </c>
      <c r="S4757" s="70" t="s">
        <v>51</v>
      </c>
      <c r="T4757" s="70"/>
      <c r="U4757" s="71" t="s">
        <v>53</v>
      </c>
      <c r="V4757" s="71" t="s">
        <v>51</v>
      </c>
      <c r="W4757" s="71" t="s">
        <v>51</v>
      </c>
      <c r="X4757" s="71" t="s">
        <v>51</v>
      </c>
      <c r="Y4757" s="72" t="str">
        <f>IF((OR((AND('[1]PWS Information'!$E$10="CWS",U4757="Single Family Residence",Q4757="Lead")),
(AND('[1]PWS Information'!$E$10="CWS",U4757="Multiple Family Residence",'[1]PWS Information'!$E$11="Yes",Q4757="Lead")),
(AND('[1]PWS Information'!$E$10="NTNC",Q4757="Lead")))),"Tier 1",
IF((OR((AND('[1]PWS Information'!$E$10="CWS",U4757="Multiple Family Residence",'[1]PWS Information'!$E$11="No",Q4757="Lead")),
(AND('[1]PWS Information'!$E$10="CWS",U4757="Other",Q4757="Lead")),
(AND('[1]PWS Information'!$E$10="CWS",U4757="Building",Q4757="Lead")))),"Tier 2",
IF((OR((AND('[1]PWS Information'!$E$10="CWS",U4757="Single Family Residence",Q4757="Galvanized Requiring Replacement")),
(AND('[1]PWS Information'!$E$10="CWS",U4757="Single Family Residence",Q4757="Galvanized Requiring Replacement",R4757="Yes")),
(AND('[1]PWS Information'!$E$10="NTNC",Q4757="Galvanized Requiring Replacement")),
(AND('[1]PWS Information'!$E$10="NTNC",U4757="Single Family Residence",R4757="Yes")))),"Tier 3",
IF((OR((AND('[1]PWS Information'!$E$10="CWS",U4757="Single Family Residence",S4757="Yes",Q4757="Non-Lead", J4757="Non-Lead - Copper",L4757="Before 1989")),
(AND('[1]PWS Information'!$E$10="CWS",U4757="Single Family Residence",S4757="Yes",Q4757="Non-Lead", N4757="Non-Lead - Copper",O4757="Before 1989")))),"Tier 4",
IF((OR((AND('[1]PWS Information'!$E$10="NTNC",Q4757="Non-Lead")),
(AND('[1]PWS Information'!$E$10="CWS",Q4757="Non-Lead",S4757="")),
(AND('[1]PWS Information'!$E$10="CWS",Q4757="Non-Lead",S4757="No")),
(AND('[1]PWS Information'!$E$10="CWS",Q4757="Non-Lead",S4757="Don't Know")),
(AND('[1]PWS Information'!$E$10="CWS",Q4757="Non-Lead", J4757="Non-Lead - Copper", S4757="Yes", L4757="Between 1989 and 2014")),
(AND('[1]PWS Information'!$E$10="CWS",Q4757="Non-Lead", J4757="Non-Lead - Copper", S4757="Yes", L4757="After 2014")),
(AND('[1]PWS Information'!$E$10="CWS",Q4757="Non-Lead", J4757="Non-Lead - Copper", S4757="Yes", L4757="Unknown")),
(AND('[1]PWS Information'!$E$10="CWS",Q4757="Non-Lead", N4757="Non-Lead - Copper", S4757="Yes", O4757="Between 1989 and 2014")),
(AND('[1]PWS Information'!$E$10="CWS",Q4757="Non-Lead", N4757="Non-Lead - Copper", S4757="Yes", O4757="After 2014")),
(AND('[1]PWS Information'!$E$10="CWS",Q4757="Non-Lead", N4757="Non-Lead - Copper", S4757="Yes", O4757="Unknown")),
(AND('[1]PWS Information'!$E$10="CWS",Q4757="Unknown")),
(AND('[1]PWS Information'!$E$10="NTNC",Q4757="Unknown")))),"Tier 5",
"")))))</f>
        <v>Tier 5</v>
      </c>
      <c r="Z4757" s="71"/>
      <c r="AA4757" s="71"/>
    </row>
    <row r="4758" spans="1:27" ht="57.6" x14ac:dyDescent="0.3">
      <c r="A4758" s="17"/>
      <c r="B4758" s="70">
        <v>12224953</v>
      </c>
      <c r="C4758" s="60">
        <v>1429</v>
      </c>
      <c r="D4758" s="61" t="s">
        <v>1664</v>
      </c>
      <c r="E4758" s="61" t="s">
        <v>49</v>
      </c>
      <c r="F4758" s="61">
        <v>78640</v>
      </c>
      <c r="G4758" s="62" t="s">
        <v>1665</v>
      </c>
      <c r="H4758" s="63">
        <v>29.956781899999999</v>
      </c>
      <c r="I4758" s="64">
        <v>-97.848555500000003</v>
      </c>
      <c r="J4758" s="65" t="s">
        <v>50</v>
      </c>
      <c r="K4758" s="66" t="s">
        <v>51</v>
      </c>
      <c r="L4758" s="62" t="s">
        <v>58</v>
      </c>
      <c r="M4758" s="69"/>
      <c r="N4758" s="65" t="s">
        <v>50</v>
      </c>
      <c r="O4758" s="66" t="s">
        <v>58</v>
      </c>
      <c r="P4758" s="69"/>
      <c r="Q4758" s="55" t="str">
        <f t="shared" si="74"/>
        <v>Non-Lead</v>
      </c>
      <c r="R4758" s="70" t="s">
        <v>51</v>
      </c>
      <c r="S4758" s="70" t="s">
        <v>51</v>
      </c>
      <c r="T4758" s="70"/>
      <c r="U4758" s="71" t="s">
        <v>53</v>
      </c>
      <c r="V4758" s="71" t="s">
        <v>51</v>
      </c>
      <c r="W4758" s="71" t="s">
        <v>51</v>
      </c>
      <c r="X4758" s="71" t="s">
        <v>51</v>
      </c>
      <c r="Y4758" s="72" t="str">
        <f>IF((OR((AND('[1]PWS Information'!$E$10="CWS",U4758="Single Family Residence",Q4758="Lead")),
(AND('[1]PWS Information'!$E$10="CWS",U4758="Multiple Family Residence",'[1]PWS Information'!$E$11="Yes",Q4758="Lead")),
(AND('[1]PWS Information'!$E$10="NTNC",Q4758="Lead")))),"Tier 1",
IF((OR((AND('[1]PWS Information'!$E$10="CWS",U4758="Multiple Family Residence",'[1]PWS Information'!$E$11="No",Q4758="Lead")),
(AND('[1]PWS Information'!$E$10="CWS",U4758="Other",Q4758="Lead")),
(AND('[1]PWS Information'!$E$10="CWS",U4758="Building",Q4758="Lead")))),"Tier 2",
IF((OR((AND('[1]PWS Information'!$E$10="CWS",U4758="Single Family Residence",Q4758="Galvanized Requiring Replacement")),
(AND('[1]PWS Information'!$E$10="CWS",U4758="Single Family Residence",Q4758="Galvanized Requiring Replacement",R4758="Yes")),
(AND('[1]PWS Information'!$E$10="NTNC",Q4758="Galvanized Requiring Replacement")),
(AND('[1]PWS Information'!$E$10="NTNC",U4758="Single Family Residence",R4758="Yes")))),"Tier 3",
IF((OR((AND('[1]PWS Information'!$E$10="CWS",U4758="Single Family Residence",S4758="Yes",Q4758="Non-Lead", J4758="Non-Lead - Copper",L4758="Before 1989")),
(AND('[1]PWS Information'!$E$10="CWS",U4758="Single Family Residence",S4758="Yes",Q4758="Non-Lead", N4758="Non-Lead - Copper",O4758="Before 1989")))),"Tier 4",
IF((OR((AND('[1]PWS Information'!$E$10="NTNC",Q4758="Non-Lead")),
(AND('[1]PWS Information'!$E$10="CWS",Q4758="Non-Lead",S4758="")),
(AND('[1]PWS Information'!$E$10="CWS",Q4758="Non-Lead",S4758="No")),
(AND('[1]PWS Information'!$E$10="CWS",Q4758="Non-Lead",S4758="Don't Know")),
(AND('[1]PWS Information'!$E$10="CWS",Q4758="Non-Lead", J4758="Non-Lead - Copper", S4758="Yes", L4758="Between 1989 and 2014")),
(AND('[1]PWS Information'!$E$10="CWS",Q4758="Non-Lead", J4758="Non-Lead - Copper", S4758="Yes", L4758="After 2014")),
(AND('[1]PWS Information'!$E$10="CWS",Q4758="Non-Lead", J4758="Non-Lead - Copper", S4758="Yes", L4758="Unknown")),
(AND('[1]PWS Information'!$E$10="CWS",Q4758="Non-Lead", N4758="Non-Lead - Copper", S4758="Yes", O4758="Between 1989 and 2014")),
(AND('[1]PWS Information'!$E$10="CWS",Q4758="Non-Lead", N4758="Non-Lead - Copper", S4758="Yes", O4758="After 2014")),
(AND('[1]PWS Information'!$E$10="CWS",Q4758="Non-Lead", N4758="Non-Lead - Copper", S4758="Yes", O4758="Unknown")),
(AND('[1]PWS Information'!$E$10="CWS",Q4758="Unknown")),
(AND('[1]PWS Information'!$E$10="NTNC",Q4758="Unknown")))),"Tier 5",
"")))))</f>
        <v>Tier 5</v>
      </c>
      <c r="Z4758" s="71"/>
      <c r="AA4758" s="71"/>
    </row>
    <row r="4759" spans="1:27" ht="57.6" x14ac:dyDescent="0.3">
      <c r="A4759" s="1"/>
      <c r="B4759" s="70">
        <v>12523650</v>
      </c>
      <c r="C4759" s="60">
        <v>1430</v>
      </c>
      <c r="D4759" s="61" t="s">
        <v>1664</v>
      </c>
      <c r="E4759" s="61" t="s">
        <v>49</v>
      </c>
      <c r="F4759" s="61">
        <v>78640</v>
      </c>
      <c r="G4759" s="62" t="s">
        <v>1665</v>
      </c>
      <c r="H4759" s="63">
        <v>29.9566567</v>
      </c>
      <c r="I4759" s="64">
        <v>-97.848967299999998</v>
      </c>
      <c r="J4759" s="65" t="s">
        <v>50</v>
      </c>
      <c r="K4759" s="66" t="s">
        <v>51</v>
      </c>
      <c r="L4759" s="62" t="s">
        <v>58</v>
      </c>
      <c r="M4759" s="69"/>
      <c r="N4759" s="65" t="s">
        <v>50</v>
      </c>
      <c r="O4759" s="66" t="s">
        <v>58</v>
      </c>
      <c r="P4759" s="69"/>
      <c r="Q4759" s="55" t="str">
        <f t="shared" si="74"/>
        <v>Non-Lead</v>
      </c>
      <c r="R4759" s="70" t="s">
        <v>51</v>
      </c>
      <c r="S4759" s="70" t="s">
        <v>51</v>
      </c>
      <c r="T4759" s="70"/>
      <c r="U4759" s="71" t="s">
        <v>53</v>
      </c>
      <c r="V4759" s="71" t="s">
        <v>51</v>
      </c>
      <c r="W4759" s="71" t="s">
        <v>51</v>
      </c>
      <c r="X4759" s="71" t="s">
        <v>51</v>
      </c>
      <c r="Y4759" s="72" t="str">
        <f>IF((OR((AND('[1]PWS Information'!$E$10="CWS",U4759="Single Family Residence",Q4759="Lead")),
(AND('[1]PWS Information'!$E$10="CWS",U4759="Multiple Family Residence",'[1]PWS Information'!$E$11="Yes",Q4759="Lead")),
(AND('[1]PWS Information'!$E$10="NTNC",Q4759="Lead")))),"Tier 1",
IF((OR((AND('[1]PWS Information'!$E$10="CWS",U4759="Multiple Family Residence",'[1]PWS Information'!$E$11="No",Q4759="Lead")),
(AND('[1]PWS Information'!$E$10="CWS",U4759="Other",Q4759="Lead")),
(AND('[1]PWS Information'!$E$10="CWS",U4759="Building",Q4759="Lead")))),"Tier 2",
IF((OR((AND('[1]PWS Information'!$E$10="CWS",U4759="Single Family Residence",Q4759="Galvanized Requiring Replacement")),
(AND('[1]PWS Information'!$E$10="CWS",U4759="Single Family Residence",Q4759="Galvanized Requiring Replacement",R4759="Yes")),
(AND('[1]PWS Information'!$E$10="NTNC",Q4759="Galvanized Requiring Replacement")),
(AND('[1]PWS Information'!$E$10="NTNC",U4759="Single Family Residence",R4759="Yes")))),"Tier 3",
IF((OR((AND('[1]PWS Information'!$E$10="CWS",U4759="Single Family Residence",S4759="Yes",Q4759="Non-Lead", J4759="Non-Lead - Copper",L4759="Before 1989")),
(AND('[1]PWS Information'!$E$10="CWS",U4759="Single Family Residence",S4759="Yes",Q4759="Non-Lead", N4759="Non-Lead - Copper",O4759="Before 1989")))),"Tier 4",
IF((OR((AND('[1]PWS Information'!$E$10="NTNC",Q4759="Non-Lead")),
(AND('[1]PWS Information'!$E$10="CWS",Q4759="Non-Lead",S4759="")),
(AND('[1]PWS Information'!$E$10="CWS",Q4759="Non-Lead",S4759="No")),
(AND('[1]PWS Information'!$E$10="CWS",Q4759="Non-Lead",S4759="Don't Know")),
(AND('[1]PWS Information'!$E$10="CWS",Q4759="Non-Lead", J4759="Non-Lead - Copper", S4759="Yes", L4759="Between 1989 and 2014")),
(AND('[1]PWS Information'!$E$10="CWS",Q4759="Non-Lead", J4759="Non-Lead - Copper", S4759="Yes", L4759="After 2014")),
(AND('[1]PWS Information'!$E$10="CWS",Q4759="Non-Lead", J4759="Non-Lead - Copper", S4759="Yes", L4759="Unknown")),
(AND('[1]PWS Information'!$E$10="CWS",Q4759="Non-Lead", N4759="Non-Lead - Copper", S4759="Yes", O4759="Between 1989 and 2014")),
(AND('[1]PWS Information'!$E$10="CWS",Q4759="Non-Lead", N4759="Non-Lead - Copper", S4759="Yes", O4759="After 2014")),
(AND('[1]PWS Information'!$E$10="CWS",Q4759="Non-Lead", N4759="Non-Lead - Copper", S4759="Yes", O4759="Unknown")),
(AND('[1]PWS Information'!$E$10="CWS",Q4759="Unknown")),
(AND('[1]PWS Information'!$E$10="NTNC",Q4759="Unknown")))),"Tier 5",
"")))))</f>
        <v>Tier 5</v>
      </c>
      <c r="Z4759" s="71"/>
      <c r="AA4759" s="71"/>
    </row>
    <row r="4760" spans="1:27" ht="57.6" x14ac:dyDescent="0.3">
      <c r="A4760" s="1"/>
      <c r="B4760" s="70">
        <v>16739299</v>
      </c>
      <c r="C4760" s="60">
        <v>1441</v>
      </c>
      <c r="D4760" s="61" t="s">
        <v>1664</v>
      </c>
      <c r="E4760" s="61" t="s">
        <v>49</v>
      </c>
      <c r="F4760" s="61">
        <v>78640</v>
      </c>
      <c r="G4760" s="62" t="s">
        <v>1665</v>
      </c>
      <c r="H4760" s="63">
        <v>29.956665999999998</v>
      </c>
      <c r="I4760" s="64">
        <v>-97.848689399999998</v>
      </c>
      <c r="J4760" s="65" t="s">
        <v>50</v>
      </c>
      <c r="K4760" s="66" t="s">
        <v>51</v>
      </c>
      <c r="L4760" s="62" t="s">
        <v>58</v>
      </c>
      <c r="M4760" s="69"/>
      <c r="N4760" s="65" t="s">
        <v>50</v>
      </c>
      <c r="O4760" s="66" t="s">
        <v>58</v>
      </c>
      <c r="P4760" s="69"/>
      <c r="Q4760" s="55" t="str">
        <f t="shared" si="74"/>
        <v>Non-Lead</v>
      </c>
      <c r="R4760" s="70" t="s">
        <v>51</v>
      </c>
      <c r="S4760" s="70" t="s">
        <v>51</v>
      </c>
      <c r="T4760" s="70"/>
      <c r="U4760" s="71" t="s">
        <v>53</v>
      </c>
      <c r="V4760" s="71" t="s">
        <v>51</v>
      </c>
      <c r="W4760" s="71" t="s">
        <v>51</v>
      </c>
      <c r="X4760" s="71" t="s">
        <v>51</v>
      </c>
      <c r="Y4760" s="72" t="str">
        <f>IF((OR((AND('[1]PWS Information'!$E$10="CWS",U4760="Single Family Residence",Q4760="Lead")),
(AND('[1]PWS Information'!$E$10="CWS",U4760="Multiple Family Residence",'[1]PWS Information'!$E$11="Yes",Q4760="Lead")),
(AND('[1]PWS Information'!$E$10="NTNC",Q4760="Lead")))),"Tier 1",
IF((OR((AND('[1]PWS Information'!$E$10="CWS",U4760="Multiple Family Residence",'[1]PWS Information'!$E$11="No",Q4760="Lead")),
(AND('[1]PWS Information'!$E$10="CWS",U4760="Other",Q4760="Lead")),
(AND('[1]PWS Information'!$E$10="CWS",U4760="Building",Q4760="Lead")))),"Tier 2",
IF((OR((AND('[1]PWS Information'!$E$10="CWS",U4760="Single Family Residence",Q4760="Galvanized Requiring Replacement")),
(AND('[1]PWS Information'!$E$10="CWS",U4760="Single Family Residence",Q4760="Galvanized Requiring Replacement",R4760="Yes")),
(AND('[1]PWS Information'!$E$10="NTNC",Q4760="Galvanized Requiring Replacement")),
(AND('[1]PWS Information'!$E$10="NTNC",U4760="Single Family Residence",R4760="Yes")))),"Tier 3",
IF((OR((AND('[1]PWS Information'!$E$10="CWS",U4760="Single Family Residence",S4760="Yes",Q4760="Non-Lead", J4760="Non-Lead - Copper",L4760="Before 1989")),
(AND('[1]PWS Information'!$E$10="CWS",U4760="Single Family Residence",S4760="Yes",Q4760="Non-Lead", N4760="Non-Lead - Copper",O4760="Before 1989")))),"Tier 4",
IF((OR((AND('[1]PWS Information'!$E$10="NTNC",Q4760="Non-Lead")),
(AND('[1]PWS Information'!$E$10="CWS",Q4760="Non-Lead",S4760="")),
(AND('[1]PWS Information'!$E$10="CWS",Q4760="Non-Lead",S4760="No")),
(AND('[1]PWS Information'!$E$10="CWS",Q4760="Non-Lead",S4760="Don't Know")),
(AND('[1]PWS Information'!$E$10="CWS",Q4760="Non-Lead", J4760="Non-Lead - Copper", S4760="Yes", L4760="Between 1989 and 2014")),
(AND('[1]PWS Information'!$E$10="CWS",Q4760="Non-Lead", J4760="Non-Lead - Copper", S4760="Yes", L4760="After 2014")),
(AND('[1]PWS Information'!$E$10="CWS",Q4760="Non-Lead", J4760="Non-Lead - Copper", S4760="Yes", L4760="Unknown")),
(AND('[1]PWS Information'!$E$10="CWS",Q4760="Non-Lead", N4760="Non-Lead - Copper", S4760="Yes", O4760="Between 1989 and 2014")),
(AND('[1]PWS Information'!$E$10="CWS",Q4760="Non-Lead", N4760="Non-Lead - Copper", S4760="Yes", O4760="After 2014")),
(AND('[1]PWS Information'!$E$10="CWS",Q4760="Non-Lead", N4760="Non-Lead - Copper", S4760="Yes", O4760="Unknown")),
(AND('[1]PWS Information'!$E$10="CWS",Q4760="Unknown")),
(AND('[1]PWS Information'!$E$10="NTNC",Q4760="Unknown")))),"Tier 5",
"")))))</f>
        <v>Tier 5</v>
      </c>
      <c r="Z4760" s="71"/>
      <c r="AA4760" s="71"/>
    </row>
    <row r="4761" spans="1:27" ht="57.6" x14ac:dyDescent="0.3">
      <c r="A4761" s="1"/>
      <c r="B4761" s="70">
        <v>12867154</v>
      </c>
      <c r="C4761" s="60">
        <v>1444</v>
      </c>
      <c r="D4761" s="61" t="s">
        <v>1664</v>
      </c>
      <c r="E4761" s="61" t="s">
        <v>49</v>
      </c>
      <c r="F4761" s="61">
        <v>78640</v>
      </c>
      <c r="G4761" s="62" t="s">
        <v>1665</v>
      </c>
      <c r="H4761" s="63">
        <v>29.956578100000002</v>
      </c>
      <c r="I4761" s="64">
        <v>-97.849055899999996</v>
      </c>
      <c r="J4761" s="65" t="s">
        <v>50</v>
      </c>
      <c r="K4761" s="66" t="s">
        <v>51</v>
      </c>
      <c r="L4761" s="62" t="s">
        <v>58</v>
      </c>
      <c r="M4761" s="69"/>
      <c r="N4761" s="65" t="s">
        <v>50</v>
      </c>
      <c r="O4761" s="66" t="s">
        <v>58</v>
      </c>
      <c r="P4761" s="69"/>
      <c r="Q4761" s="55" t="str">
        <f t="shared" si="74"/>
        <v>Non-Lead</v>
      </c>
      <c r="R4761" s="70" t="s">
        <v>51</v>
      </c>
      <c r="S4761" s="70" t="s">
        <v>51</v>
      </c>
      <c r="T4761" s="70"/>
      <c r="U4761" s="71" t="s">
        <v>53</v>
      </c>
      <c r="V4761" s="71" t="s">
        <v>51</v>
      </c>
      <c r="W4761" s="71" t="s">
        <v>51</v>
      </c>
      <c r="X4761" s="71" t="s">
        <v>51</v>
      </c>
      <c r="Y4761" s="72" t="str">
        <f>IF((OR((AND('[1]PWS Information'!$E$10="CWS",U4761="Single Family Residence",Q4761="Lead")),
(AND('[1]PWS Information'!$E$10="CWS",U4761="Multiple Family Residence",'[1]PWS Information'!$E$11="Yes",Q4761="Lead")),
(AND('[1]PWS Information'!$E$10="NTNC",Q4761="Lead")))),"Tier 1",
IF((OR((AND('[1]PWS Information'!$E$10="CWS",U4761="Multiple Family Residence",'[1]PWS Information'!$E$11="No",Q4761="Lead")),
(AND('[1]PWS Information'!$E$10="CWS",U4761="Other",Q4761="Lead")),
(AND('[1]PWS Information'!$E$10="CWS",U4761="Building",Q4761="Lead")))),"Tier 2",
IF((OR((AND('[1]PWS Information'!$E$10="CWS",U4761="Single Family Residence",Q4761="Galvanized Requiring Replacement")),
(AND('[1]PWS Information'!$E$10="CWS",U4761="Single Family Residence",Q4761="Galvanized Requiring Replacement",R4761="Yes")),
(AND('[1]PWS Information'!$E$10="NTNC",Q4761="Galvanized Requiring Replacement")),
(AND('[1]PWS Information'!$E$10="NTNC",U4761="Single Family Residence",R4761="Yes")))),"Tier 3",
IF((OR((AND('[1]PWS Information'!$E$10="CWS",U4761="Single Family Residence",S4761="Yes",Q4761="Non-Lead", J4761="Non-Lead - Copper",L4761="Before 1989")),
(AND('[1]PWS Information'!$E$10="CWS",U4761="Single Family Residence",S4761="Yes",Q4761="Non-Lead", N4761="Non-Lead - Copper",O4761="Before 1989")))),"Tier 4",
IF((OR((AND('[1]PWS Information'!$E$10="NTNC",Q4761="Non-Lead")),
(AND('[1]PWS Information'!$E$10="CWS",Q4761="Non-Lead",S4761="")),
(AND('[1]PWS Information'!$E$10="CWS",Q4761="Non-Lead",S4761="No")),
(AND('[1]PWS Information'!$E$10="CWS",Q4761="Non-Lead",S4761="Don't Know")),
(AND('[1]PWS Information'!$E$10="CWS",Q4761="Non-Lead", J4761="Non-Lead - Copper", S4761="Yes", L4761="Between 1989 and 2014")),
(AND('[1]PWS Information'!$E$10="CWS",Q4761="Non-Lead", J4761="Non-Lead - Copper", S4761="Yes", L4761="After 2014")),
(AND('[1]PWS Information'!$E$10="CWS",Q4761="Non-Lead", J4761="Non-Lead - Copper", S4761="Yes", L4761="Unknown")),
(AND('[1]PWS Information'!$E$10="CWS",Q4761="Non-Lead", N4761="Non-Lead - Copper", S4761="Yes", O4761="Between 1989 and 2014")),
(AND('[1]PWS Information'!$E$10="CWS",Q4761="Non-Lead", N4761="Non-Lead - Copper", S4761="Yes", O4761="After 2014")),
(AND('[1]PWS Information'!$E$10="CWS",Q4761="Non-Lead", N4761="Non-Lead - Copper", S4761="Yes", O4761="Unknown")),
(AND('[1]PWS Information'!$E$10="CWS",Q4761="Unknown")),
(AND('[1]PWS Information'!$E$10="NTNC",Q4761="Unknown")))),"Tier 5",
"")))))</f>
        <v>Tier 5</v>
      </c>
      <c r="Z4761" s="71"/>
      <c r="AA4761" s="71"/>
    </row>
    <row r="4762" spans="1:27" ht="57.6" x14ac:dyDescent="0.3">
      <c r="A4762" s="17"/>
      <c r="B4762" s="70">
        <v>13315955</v>
      </c>
      <c r="C4762" s="60">
        <v>1453</v>
      </c>
      <c r="D4762" s="61" t="s">
        <v>1664</v>
      </c>
      <c r="E4762" s="61" t="s">
        <v>49</v>
      </c>
      <c r="F4762" s="61">
        <v>78640</v>
      </c>
      <c r="G4762" s="62" t="s">
        <v>1665</v>
      </c>
      <c r="H4762" s="63">
        <v>29.9565488</v>
      </c>
      <c r="I4762" s="64">
        <v>-97.848822200000001</v>
      </c>
      <c r="J4762" s="65" t="s">
        <v>50</v>
      </c>
      <c r="K4762" s="66" t="s">
        <v>51</v>
      </c>
      <c r="L4762" s="62" t="s">
        <v>58</v>
      </c>
      <c r="M4762" s="69"/>
      <c r="N4762" s="65" t="s">
        <v>50</v>
      </c>
      <c r="O4762" s="66" t="s">
        <v>58</v>
      </c>
      <c r="P4762" s="69"/>
      <c r="Q4762" s="55" t="str">
        <f t="shared" si="74"/>
        <v>Non-Lead</v>
      </c>
      <c r="R4762" s="70" t="s">
        <v>51</v>
      </c>
      <c r="S4762" s="70" t="s">
        <v>51</v>
      </c>
      <c r="T4762" s="70"/>
      <c r="U4762" s="71" t="s">
        <v>53</v>
      </c>
      <c r="V4762" s="71" t="s">
        <v>51</v>
      </c>
      <c r="W4762" s="71" t="s">
        <v>51</v>
      </c>
      <c r="X4762" s="71" t="s">
        <v>51</v>
      </c>
      <c r="Y4762" s="72" t="str">
        <f>IF((OR((AND('[1]PWS Information'!$E$10="CWS",U4762="Single Family Residence",Q4762="Lead")),
(AND('[1]PWS Information'!$E$10="CWS",U4762="Multiple Family Residence",'[1]PWS Information'!$E$11="Yes",Q4762="Lead")),
(AND('[1]PWS Information'!$E$10="NTNC",Q4762="Lead")))),"Tier 1",
IF((OR((AND('[1]PWS Information'!$E$10="CWS",U4762="Multiple Family Residence",'[1]PWS Information'!$E$11="No",Q4762="Lead")),
(AND('[1]PWS Information'!$E$10="CWS",U4762="Other",Q4762="Lead")),
(AND('[1]PWS Information'!$E$10="CWS",U4762="Building",Q4762="Lead")))),"Tier 2",
IF((OR((AND('[1]PWS Information'!$E$10="CWS",U4762="Single Family Residence",Q4762="Galvanized Requiring Replacement")),
(AND('[1]PWS Information'!$E$10="CWS",U4762="Single Family Residence",Q4762="Galvanized Requiring Replacement",R4762="Yes")),
(AND('[1]PWS Information'!$E$10="NTNC",Q4762="Galvanized Requiring Replacement")),
(AND('[1]PWS Information'!$E$10="NTNC",U4762="Single Family Residence",R4762="Yes")))),"Tier 3",
IF((OR((AND('[1]PWS Information'!$E$10="CWS",U4762="Single Family Residence",S4762="Yes",Q4762="Non-Lead", J4762="Non-Lead - Copper",L4762="Before 1989")),
(AND('[1]PWS Information'!$E$10="CWS",U4762="Single Family Residence",S4762="Yes",Q4762="Non-Lead", N4762="Non-Lead - Copper",O4762="Before 1989")))),"Tier 4",
IF((OR((AND('[1]PWS Information'!$E$10="NTNC",Q4762="Non-Lead")),
(AND('[1]PWS Information'!$E$10="CWS",Q4762="Non-Lead",S4762="")),
(AND('[1]PWS Information'!$E$10="CWS",Q4762="Non-Lead",S4762="No")),
(AND('[1]PWS Information'!$E$10="CWS",Q4762="Non-Lead",S4762="Don't Know")),
(AND('[1]PWS Information'!$E$10="CWS",Q4762="Non-Lead", J4762="Non-Lead - Copper", S4762="Yes", L4762="Between 1989 and 2014")),
(AND('[1]PWS Information'!$E$10="CWS",Q4762="Non-Lead", J4762="Non-Lead - Copper", S4762="Yes", L4762="After 2014")),
(AND('[1]PWS Information'!$E$10="CWS",Q4762="Non-Lead", J4762="Non-Lead - Copper", S4762="Yes", L4762="Unknown")),
(AND('[1]PWS Information'!$E$10="CWS",Q4762="Non-Lead", N4762="Non-Lead - Copper", S4762="Yes", O4762="Between 1989 and 2014")),
(AND('[1]PWS Information'!$E$10="CWS",Q4762="Non-Lead", N4762="Non-Lead - Copper", S4762="Yes", O4762="After 2014")),
(AND('[1]PWS Information'!$E$10="CWS",Q4762="Non-Lead", N4762="Non-Lead - Copper", S4762="Yes", O4762="Unknown")),
(AND('[1]PWS Information'!$E$10="CWS",Q4762="Unknown")),
(AND('[1]PWS Information'!$E$10="NTNC",Q4762="Unknown")))),"Tier 5",
"")))))</f>
        <v>Tier 5</v>
      </c>
      <c r="Z4762" s="71"/>
      <c r="AA4762" s="71"/>
    </row>
    <row r="4763" spans="1:27" ht="86.4" x14ac:dyDescent="0.3">
      <c r="A4763" s="1"/>
      <c r="B4763" s="70">
        <v>1415011</v>
      </c>
      <c r="C4763" s="60">
        <v>1456</v>
      </c>
      <c r="D4763" s="61" t="s">
        <v>1664</v>
      </c>
      <c r="E4763" s="61" t="s">
        <v>49</v>
      </c>
      <c r="F4763" s="61">
        <v>78640</v>
      </c>
      <c r="G4763" s="62" t="s">
        <v>1666</v>
      </c>
      <c r="H4763" s="63">
        <v>29.9565117</v>
      </c>
      <c r="I4763" s="64">
        <v>-97.849132699999998</v>
      </c>
      <c r="J4763" s="65" t="s">
        <v>50</v>
      </c>
      <c r="K4763" s="66" t="s">
        <v>51</v>
      </c>
      <c r="L4763" s="62" t="s">
        <v>58</v>
      </c>
      <c r="M4763" s="69"/>
      <c r="N4763" s="65" t="s">
        <v>50</v>
      </c>
      <c r="O4763" s="66" t="s">
        <v>58</v>
      </c>
      <c r="P4763" s="69"/>
      <c r="Q4763" s="55" t="str">
        <f t="shared" si="74"/>
        <v>Non-Lead</v>
      </c>
      <c r="R4763" s="70" t="s">
        <v>51</v>
      </c>
      <c r="S4763" s="70" t="s">
        <v>51</v>
      </c>
      <c r="T4763" s="70"/>
      <c r="U4763" s="71" t="s">
        <v>53</v>
      </c>
      <c r="V4763" s="71" t="s">
        <v>51</v>
      </c>
      <c r="W4763" s="71" t="s">
        <v>51</v>
      </c>
      <c r="X4763" s="71" t="s">
        <v>51</v>
      </c>
      <c r="Y4763" s="72" t="str">
        <f>IF((OR((AND('[1]PWS Information'!$E$10="CWS",U4763="Single Family Residence",Q4763="Lead")),
(AND('[1]PWS Information'!$E$10="CWS",U4763="Multiple Family Residence",'[1]PWS Information'!$E$11="Yes",Q4763="Lead")),
(AND('[1]PWS Information'!$E$10="NTNC",Q4763="Lead")))),"Tier 1",
IF((OR((AND('[1]PWS Information'!$E$10="CWS",U4763="Multiple Family Residence",'[1]PWS Information'!$E$11="No",Q4763="Lead")),
(AND('[1]PWS Information'!$E$10="CWS",U4763="Other",Q4763="Lead")),
(AND('[1]PWS Information'!$E$10="CWS",U4763="Building",Q4763="Lead")))),"Tier 2",
IF((OR((AND('[1]PWS Information'!$E$10="CWS",U4763="Single Family Residence",Q4763="Galvanized Requiring Replacement")),
(AND('[1]PWS Information'!$E$10="CWS",U4763="Single Family Residence",Q4763="Galvanized Requiring Replacement",R4763="Yes")),
(AND('[1]PWS Information'!$E$10="NTNC",Q4763="Galvanized Requiring Replacement")),
(AND('[1]PWS Information'!$E$10="NTNC",U4763="Single Family Residence",R4763="Yes")))),"Tier 3",
IF((OR((AND('[1]PWS Information'!$E$10="CWS",U4763="Single Family Residence",S4763="Yes",Q4763="Non-Lead", J4763="Non-Lead - Copper",L4763="Before 1989")),
(AND('[1]PWS Information'!$E$10="CWS",U4763="Single Family Residence",S4763="Yes",Q4763="Non-Lead", N4763="Non-Lead - Copper",O4763="Before 1989")))),"Tier 4",
IF((OR((AND('[1]PWS Information'!$E$10="NTNC",Q4763="Non-Lead")),
(AND('[1]PWS Information'!$E$10="CWS",Q4763="Non-Lead",S4763="")),
(AND('[1]PWS Information'!$E$10="CWS",Q4763="Non-Lead",S4763="No")),
(AND('[1]PWS Information'!$E$10="CWS",Q4763="Non-Lead",S4763="Don't Know")),
(AND('[1]PWS Information'!$E$10="CWS",Q4763="Non-Lead", J4763="Non-Lead - Copper", S4763="Yes", L4763="Between 1989 and 2014")),
(AND('[1]PWS Information'!$E$10="CWS",Q4763="Non-Lead", J4763="Non-Lead - Copper", S4763="Yes", L4763="After 2014")),
(AND('[1]PWS Information'!$E$10="CWS",Q4763="Non-Lead", J4763="Non-Lead - Copper", S4763="Yes", L4763="Unknown")),
(AND('[1]PWS Information'!$E$10="CWS",Q4763="Non-Lead", N4763="Non-Lead - Copper", S4763="Yes", O4763="Between 1989 and 2014")),
(AND('[1]PWS Information'!$E$10="CWS",Q4763="Non-Lead", N4763="Non-Lead - Copper", S4763="Yes", O4763="After 2014")),
(AND('[1]PWS Information'!$E$10="CWS",Q4763="Non-Lead", N4763="Non-Lead - Copper", S4763="Yes", O4763="Unknown")),
(AND('[1]PWS Information'!$E$10="CWS",Q4763="Unknown")),
(AND('[1]PWS Information'!$E$10="NTNC",Q4763="Unknown")))),"Tier 5",
"")))))</f>
        <v>Tier 5</v>
      </c>
      <c r="Z4763" s="71"/>
      <c r="AA4763" s="71"/>
    </row>
    <row r="4764" spans="1:27" ht="57.6" x14ac:dyDescent="0.3">
      <c r="A4764" s="1"/>
      <c r="B4764" s="70">
        <v>16099633</v>
      </c>
      <c r="C4764" s="60">
        <v>1465</v>
      </c>
      <c r="D4764" s="61" t="s">
        <v>1664</v>
      </c>
      <c r="E4764" s="61" t="s">
        <v>49</v>
      </c>
      <c r="F4764" s="61">
        <v>78640</v>
      </c>
      <c r="G4764" s="62" t="s">
        <v>1665</v>
      </c>
      <c r="H4764" s="63">
        <v>29.956432499999998</v>
      </c>
      <c r="I4764" s="64">
        <v>-97.848955700000005</v>
      </c>
      <c r="J4764" s="65" t="s">
        <v>50</v>
      </c>
      <c r="K4764" s="66" t="s">
        <v>51</v>
      </c>
      <c r="L4764" s="62" t="s">
        <v>58</v>
      </c>
      <c r="M4764" s="69"/>
      <c r="N4764" s="65" t="s">
        <v>50</v>
      </c>
      <c r="O4764" s="66" t="s">
        <v>58</v>
      </c>
      <c r="P4764" s="69"/>
      <c r="Q4764" s="55" t="str">
        <f t="shared" si="74"/>
        <v>Non-Lead</v>
      </c>
      <c r="R4764" s="70" t="s">
        <v>51</v>
      </c>
      <c r="S4764" s="70" t="s">
        <v>51</v>
      </c>
      <c r="T4764" s="70"/>
      <c r="U4764" s="71" t="s">
        <v>53</v>
      </c>
      <c r="V4764" s="71" t="s">
        <v>51</v>
      </c>
      <c r="W4764" s="71" t="s">
        <v>51</v>
      </c>
      <c r="X4764" s="71" t="s">
        <v>51</v>
      </c>
      <c r="Y4764" s="72" t="str">
        <f>IF((OR((AND('[1]PWS Information'!$E$10="CWS",U4764="Single Family Residence",Q4764="Lead")),
(AND('[1]PWS Information'!$E$10="CWS",U4764="Multiple Family Residence",'[1]PWS Information'!$E$11="Yes",Q4764="Lead")),
(AND('[1]PWS Information'!$E$10="NTNC",Q4764="Lead")))),"Tier 1",
IF((OR((AND('[1]PWS Information'!$E$10="CWS",U4764="Multiple Family Residence",'[1]PWS Information'!$E$11="No",Q4764="Lead")),
(AND('[1]PWS Information'!$E$10="CWS",U4764="Other",Q4764="Lead")),
(AND('[1]PWS Information'!$E$10="CWS",U4764="Building",Q4764="Lead")))),"Tier 2",
IF((OR((AND('[1]PWS Information'!$E$10="CWS",U4764="Single Family Residence",Q4764="Galvanized Requiring Replacement")),
(AND('[1]PWS Information'!$E$10="CWS",U4764="Single Family Residence",Q4764="Galvanized Requiring Replacement",R4764="Yes")),
(AND('[1]PWS Information'!$E$10="NTNC",Q4764="Galvanized Requiring Replacement")),
(AND('[1]PWS Information'!$E$10="NTNC",U4764="Single Family Residence",R4764="Yes")))),"Tier 3",
IF((OR((AND('[1]PWS Information'!$E$10="CWS",U4764="Single Family Residence",S4764="Yes",Q4764="Non-Lead", J4764="Non-Lead - Copper",L4764="Before 1989")),
(AND('[1]PWS Information'!$E$10="CWS",U4764="Single Family Residence",S4764="Yes",Q4764="Non-Lead", N4764="Non-Lead - Copper",O4764="Before 1989")))),"Tier 4",
IF((OR((AND('[1]PWS Information'!$E$10="NTNC",Q4764="Non-Lead")),
(AND('[1]PWS Information'!$E$10="CWS",Q4764="Non-Lead",S4764="")),
(AND('[1]PWS Information'!$E$10="CWS",Q4764="Non-Lead",S4764="No")),
(AND('[1]PWS Information'!$E$10="CWS",Q4764="Non-Lead",S4764="Don't Know")),
(AND('[1]PWS Information'!$E$10="CWS",Q4764="Non-Lead", J4764="Non-Lead - Copper", S4764="Yes", L4764="Between 1989 and 2014")),
(AND('[1]PWS Information'!$E$10="CWS",Q4764="Non-Lead", J4764="Non-Lead - Copper", S4764="Yes", L4764="After 2014")),
(AND('[1]PWS Information'!$E$10="CWS",Q4764="Non-Lead", J4764="Non-Lead - Copper", S4764="Yes", L4764="Unknown")),
(AND('[1]PWS Information'!$E$10="CWS",Q4764="Non-Lead", N4764="Non-Lead - Copper", S4764="Yes", O4764="Between 1989 and 2014")),
(AND('[1]PWS Information'!$E$10="CWS",Q4764="Non-Lead", N4764="Non-Lead - Copper", S4764="Yes", O4764="After 2014")),
(AND('[1]PWS Information'!$E$10="CWS",Q4764="Non-Lead", N4764="Non-Lead - Copper", S4764="Yes", O4764="Unknown")),
(AND('[1]PWS Information'!$E$10="CWS",Q4764="Unknown")),
(AND('[1]PWS Information'!$E$10="NTNC",Q4764="Unknown")))),"Tier 5",
"")))))</f>
        <v>Tier 5</v>
      </c>
      <c r="Z4764" s="71"/>
      <c r="AA4764" s="71"/>
    </row>
    <row r="4765" spans="1:27" ht="57.6" x14ac:dyDescent="0.3">
      <c r="A4765" s="1"/>
      <c r="B4765" s="70">
        <v>12477425</v>
      </c>
      <c r="C4765" s="60">
        <v>1468</v>
      </c>
      <c r="D4765" s="61" t="s">
        <v>1664</v>
      </c>
      <c r="E4765" s="61" t="s">
        <v>49</v>
      </c>
      <c r="F4765" s="61">
        <v>78640</v>
      </c>
      <c r="G4765" s="62" t="s">
        <v>1665</v>
      </c>
      <c r="H4765" s="63">
        <v>29.9564454</v>
      </c>
      <c r="I4765" s="64">
        <v>-97.849209500000001</v>
      </c>
      <c r="J4765" s="65" t="s">
        <v>50</v>
      </c>
      <c r="K4765" s="66" t="s">
        <v>51</v>
      </c>
      <c r="L4765" s="62" t="s">
        <v>58</v>
      </c>
      <c r="M4765" s="69"/>
      <c r="N4765" s="65" t="s">
        <v>50</v>
      </c>
      <c r="O4765" s="66" t="s">
        <v>58</v>
      </c>
      <c r="P4765" s="69"/>
      <c r="Q4765" s="55" t="str">
        <f t="shared" si="74"/>
        <v>Non-Lead</v>
      </c>
      <c r="R4765" s="70" t="s">
        <v>51</v>
      </c>
      <c r="S4765" s="70" t="s">
        <v>51</v>
      </c>
      <c r="T4765" s="70"/>
      <c r="U4765" s="71" t="s">
        <v>53</v>
      </c>
      <c r="V4765" s="71" t="s">
        <v>51</v>
      </c>
      <c r="W4765" s="71" t="s">
        <v>51</v>
      </c>
      <c r="X4765" s="71" t="s">
        <v>51</v>
      </c>
      <c r="Y4765" s="72" t="str">
        <f>IF((OR((AND('[1]PWS Information'!$E$10="CWS",U4765="Single Family Residence",Q4765="Lead")),
(AND('[1]PWS Information'!$E$10="CWS",U4765="Multiple Family Residence",'[1]PWS Information'!$E$11="Yes",Q4765="Lead")),
(AND('[1]PWS Information'!$E$10="NTNC",Q4765="Lead")))),"Tier 1",
IF((OR((AND('[1]PWS Information'!$E$10="CWS",U4765="Multiple Family Residence",'[1]PWS Information'!$E$11="No",Q4765="Lead")),
(AND('[1]PWS Information'!$E$10="CWS",U4765="Other",Q4765="Lead")),
(AND('[1]PWS Information'!$E$10="CWS",U4765="Building",Q4765="Lead")))),"Tier 2",
IF((OR((AND('[1]PWS Information'!$E$10="CWS",U4765="Single Family Residence",Q4765="Galvanized Requiring Replacement")),
(AND('[1]PWS Information'!$E$10="CWS",U4765="Single Family Residence",Q4765="Galvanized Requiring Replacement",R4765="Yes")),
(AND('[1]PWS Information'!$E$10="NTNC",Q4765="Galvanized Requiring Replacement")),
(AND('[1]PWS Information'!$E$10="NTNC",U4765="Single Family Residence",R4765="Yes")))),"Tier 3",
IF((OR((AND('[1]PWS Information'!$E$10="CWS",U4765="Single Family Residence",S4765="Yes",Q4765="Non-Lead", J4765="Non-Lead - Copper",L4765="Before 1989")),
(AND('[1]PWS Information'!$E$10="CWS",U4765="Single Family Residence",S4765="Yes",Q4765="Non-Lead", N4765="Non-Lead - Copper",O4765="Before 1989")))),"Tier 4",
IF((OR((AND('[1]PWS Information'!$E$10="NTNC",Q4765="Non-Lead")),
(AND('[1]PWS Information'!$E$10="CWS",Q4765="Non-Lead",S4765="")),
(AND('[1]PWS Information'!$E$10="CWS",Q4765="Non-Lead",S4765="No")),
(AND('[1]PWS Information'!$E$10="CWS",Q4765="Non-Lead",S4765="Don't Know")),
(AND('[1]PWS Information'!$E$10="CWS",Q4765="Non-Lead", J4765="Non-Lead - Copper", S4765="Yes", L4765="Between 1989 and 2014")),
(AND('[1]PWS Information'!$E$10="CWS",Q4765="Non-Lead", J4765="Non-Lead - Copper", S4765="Yes", L4765="After 2014")),
(AND('[1]PWS Information'!$E$10="CWS",Q4765="Non-Lead", J4765="Non-Lead - Copper", S4765="Yes", L4765="Unknown")),
(AND('[1]PWS Information'!$E$10="CWS",Q4765="Non-Lead", N4765="Non-Lead - Copper", S4765="Yes", O4765="Between 1989 and 2014")),
(AND('[1]PWS Information'!$E$10="CWS",Q4765="Non-Lead", N4765="Non-Lead - Copper", S4765="Yes", O4765="After 2014")),
(AND('[1]PWS Information'!$E$10="CWS",Q4765="Non-Lead", N4765="Non-Lead - Copper", S4765="Yes", O4765="Unknown")),
(AND('[1]PWS Information'!$E$10="CWS",Q4765="Unknown")),
(AND('[1]PWS Information'!$E$10="NTNC",Q4765="Unknown")))),"Tier 5",
"")))))</f>
        <v>Tier 5</v>
      </c>
      <c r="Z4765" s="71"/>
      <c r="AA4765" s="71"/>
    </row>
    <row r="4766" spans="1:27" ht="57.6" x14ac:dyDescent="0.3">
      <c r="A4766" s="17"/>
      <c r="B4766" s="70">
        <v>16088456</v>
      </c>
      <c r="C4766" s="60">
        <v>1477</v>
      </c>
      <c r="D4766" s="61" t="s">
        <v>1664</v>
      </c>
      <c r="E4766" s="61" t="s">
        <v>49</v>
      </c>
      <c r="F4766" s="61">
        <v>78640</v>
      </c>
      <c r="G4766" s="62" t="s">
        <v>1665</v>
      </c>
      <c r="H4766" s="63">
        <v>29.956316099999999</v>
      </c>
      <c r="I4766" s="64">
        <v>-97.849089199999995</v>
      </c>
      <c r="J4766" s="65" t="s">
        <v>50</v>
      </c>
      <c r="K4766" s="66" t="s">
        <v>51</v>
      </c>
      <c r="L4766" s="62" t="s">
        <v>58</v>
      </c>
      <c r="M4766" s="69"/>
      <c r="N4766" s="65" t="s">
        <v>50</v>
      </c>
      <c r="O4766" s="66" t="s">
        <v>58</v>
      </c>
      <c r="P4766" s="69"/>
      <c r="Q4766" s="55" t="str">
        <f t="shared" si="74"/>
        <v>Non-Lead</v>
      </c>
      <c r="R4766" s="70" t="s">
        <v>51</v>
      </c>
      <c r="S4766" s="70" t="s">
        <v>51</v>
      </c>
      <c r="T4766" s="70"/>
      <c r="U4766" s="71" t="s">
        <v>53</v>
      </c>
      <c r="V4766" s="71" t="s">
        <v>51</v>
      </c>
      <c r="W4766" s="71" t="s">
        <v>51</v>
      </c>
      <c r="X4766" s="71" t="s">
        <v>51</v>
      </c>
      <c r="Y4766" s="72" t="str">
        <f>IF((OR((AND('[1]PWS Information'!$E$10="CWS",U4766="Single Family Residence",Q4766="Lead")),
(AND('[1]PWS Information'!$E$10="CWS",U4766="Multiple Family Residence",'[1]PWS Information'!$E$11="Yes",Q4766="Lead")),
(AND('[1]PWS Information'!$E$10="NTNC",Q4766="Lead")))),"Tier 1",
IF((OR((AND('[1]PWS Information'!$E$10="CWS",U4766="Multiple Family Residence",'[1]PWS Information'!$E$11="No",Q4766="Lead")),
(AND('[1]PWS Information'!$E$10="CWS",U4766="Other",Q4766="Lead")),
(AND('[1]PWS Information'!$E$10="CWS",U4766="Building",Q4766="Lead")))),"Tier 2",
IF((OR((AND('[1]PWS Information'!$E$10="CWS",U4766="Single Family Residence",Q4766="Galvanized Requiring Replacement")),
(AND('[1]PWS Information'!$E$10="CWS",U4766="Single Family Residence",Q4766="Galvanized Requiring Replacement",R4766="Yes")),
(AND('[1]PWS Information'!$E$10="NTNC",Q4766="Galvanized Requiring Replacement")),
(AND('[1]PWS Information'!$E$10="NTNC",U4766="Single Family Residence",R4766="Yes")))),"Tier 3",
IF((OR((AND('[1]PWS Information'!$E$10="CWS",U4766="Single Family Residence",S4766="Yes",Q4766="Non-Lead", J4766="Non-Lead - Copper",L4766="Before 1989")),
(AND('[1]PWS Information'!$E$10="CWS",U4766="Single Family Residence",S4766="Yes",Q4766="Non-Lead", N4766="Non-Lead - Copper",O4766="Before 1989")))),"Tier 4",
IF((OR((AND('[1]PWS Information'!$E$10="NTNC",Q4766="Non-Lead")),
(AND('[1]PWS Information'!$E$10="CWS",Q4766="Non-Lead",S4766="")),
(AND('[1]PWS Information'!$E$10="CWS",Q4766="Non-Lead",S4766="No")),
(AND('[1]PWS Information'!$E$10="CWS",Q4766="Non-Lead",S4766="Don't Know")),
(AND('[1]PWS Information'!$E$10="CWS",Q4766="Non-Lead", J4766="Non-Lead - Copper", S4766="Yes", L4766="Between 1989 and 2014")),
(AND('[1]PWS Information'!$E$10="CWS",Q4766="Non-Lead", J4766="Non-Lead - Copper", S4766="Yes", L4766="After 2014")),
(AND('[1]PWS Information'!$E$10="CWS",Q4766="Non-Lead", J4766="Non-Lead - Copper", S4766="Yes", L4766="Unknown")),
(AND('[1]PWS Information'!$E$10="CWS",Q4766="Non-Lead", N4766="Non-Lead - Copper", S4766="Yes", O4766="Between 1989 and 2014")),
(AND('[1]PWS Information'!$E$10="CWS",Q4766="Non-Lead", N4766="Non-Lead - Copper", S4766="Yes", O4766="After 2014")),
(AND('[1]PWS Information'!$E$10="CWS",Q4766="Non-Lead", N4766="Non-Lead - Copper", S4766="Yes", O4766="Unknown")),
(AND('[1]PWS Information'!$E$10="CWS",Q4766="Unknown")),
(AND('[1]PWS Information'!$E$10="NTNC",Q4766="Unknown")))),"Tier 5",
"")))))</f>
        <v>Tier 5</v>
      </c>
      <c r="Z4766" s="71"/>
      <c r="AA4766" s="71"/>
    </row>
    <row r="4767" spans="1:27" ht="57.6" x14ac:dyDescent="0.3">
      <c r="A4767" s="1"/>
      <c r="B4767" s="70">
        <v>12866963</v>
      </c>
      <c r="C4767" s="60">
        <v>1480</v>
      </c>
      <c r="D4767" s="61" t="s">
        <v>1664</v>
      </c>
      <c r="E4767" s="61" t="s">
        <v>49</v>
      </c>
      <c r="F4767" s="61">
        <v>78640</v>
      </c>
      <c r="G4767" s="62" t="s">
        <v>1665</v>
      </c>
      <c r="H4767" s="63">
        <v>29.956378999999998</v>
      </c>
      <c r="I4767" s="64">
        <v>-97.849286300000003</v>
      </c>
      <c r="J4767" s="65" t="s">
        <v>50</v>
      </c>
      <c r="K4767" s="66" t="s">
        <v>51</v>
      </c>
      <c r="L4767" s="62" t="s">
        <v>58</v>
      </c>
      <c r="M4767" s="69"/>
      <c r="N4767" s="65" t="s">
        <v>50</v>
      </c>
      <c r="O4767" s="66" t="s">
        <v>58</v>
      </c>
      <c r="P4767" s="69"/>
      <c r="Q4767" s="55" t="str">
        <f t="shared" si="74"/>
        <v>Non-Lead</v>
      </c>
      <c r="R4767" s="70" t="s">
        <v>51</v>
      </c>
      <c r="S4767" s="70" t="s">
        <v>51</v>
      </c>
      <c r="T4767" s="70"/>
      <c r="U4767" s="71" t="s">
        <v>53</v>
      </c>
      <c r="V4767" s="71" t="s">
        <v>51</v>
      </c>
      <c r="W4767" s="71" t="s">
        <v>51</v>
      </c>
      <c r="X4767" s="71" t="s">
        <v>51</v>
      </c>
      <c r="Y4767" s="72" t="str">
        <f>IF((OR((AND('[1]PWS Information'!$E$10="CWS",U4767="Single Family Residence",Q4767="Lead")),
(AND('[1]PWS Information'!$E$10="CWS",U4767="Multiple Family Residence",'[1]PWS Information'!$E$11="Yes",Q4767="Lead")),
(AND('[1]PWS Information'!$E$10="NTNC",Q4767="Lead")))),"Tier 1",
IF((OR((AND('[1]PWS Information'!$E$10="CWS",U4767="Multiple Family Residence",'[1]PWS Information'!$E$11="No",Q4767="Lead")),
(AND('[1]PWS Information'!$E$10="CWS",U4767="Other",Q4767="Lead")),
(AND('[1]PWS Information'!$E$10="CWS",U4767="Building",Q4767="Lead")))),"Tier 2",
IF((OR((AND('[1]PWS Information'!$E$10="CWS",U4767="Single Family Residence",Q4767="Galvanized Requiring Replacement")),
(AND('[1]PWS Information'!$E$10="CWS",U4767="Single Family Residence",Q4767="Galvanized Requiring Replacement",R4767="Yes")),
(AND('[1]PWS Information'!$E$10="NTNC",Q4767="Galvanized Requiring Replacement")),
(AND('[1]PWS Information'!$E$10="NTNC",U4767="Single Family Residence",R4767="Yes")))),"Tier 3",
IF((OR((AND('[1]PWS Information'!$E$10="CWS",U4767="Single Family Residence",S4767="Yes",Q4767="Non-Lead", J4767="Non-Lead - Copper",L4767="Before 1989")),
(AND('[1]PWS Information'!$E$10="CWS",U4767="Single Family Residence",S4767="Yes",Q4767="Non-Lead", N4767="Non-Lead - Copper",O4767="Before 1989")))),"Tier 4",
IF((OR((AND('[1]PWS Information'!$E$10="NTNC",Q4767="Non-Lead")),
(AND('[1]PWS Information'!$E$10="CWS",Q4767="Non-Lead",S4767="")),
(AND('[1]PWS Information'!$E$10="CWS",Q4767="Non-Lead",S4767="No")),
(AND('[1]PWS Information'!$E$10="CWS",Q4767="Non-Lead",S4767="Don't Know")),
(AND('[1]PWS Information'!$E$10="CWS",Q4767="Non-Lead", J4767="Non-Lead - Copper", S4767="Yes", L4767="Between 1989 and 2014")),
(AND('[1]PWS Information'!$E$10="CWS",Q4767="Non-Lead", J4767="Non-Lead - Copper", S4767="Yes", L4767="After 2014")),
(AND('[1]PWS Information'!$E$10="CWS",Q4767="Non-Lead", J4767="Non-Lead - Copper", S4767="Yes", L4767="Unknown")),
(AND('[1]PWS Information'!$E$10="CWS",Q4767="Non-Lead", N4767="Non-Lead - Copper", S4767="Yes", O4767="Between 1989 and 2014")),
(AND('[1]PWS Information'!$E$10="CWS",Q4767="Non-Lead", N4767="Non-Lead - Copper", S4767="Yes", O4767="After 2014")),
(AND('[1]PWS Information'!$E$10="CWS",Q4767="Non-Lead", N4767="Non-Lead - Copper", S4767="Yes", O4767="Unknown")),
(AND('[1]PWS Information'!$E$10="CWS",Q4767="Unknown")),
(AND('[1]PWS Information'!$E$10="NTNC",Q4767="Unknown")))),"Tier 5",
"")))))</f>
        <v>Tier 5</v>
      </c>
      <c r="Z4767" s="71"/>
      <c r="AA4767" s="71"/>
    </row>
    <row r="4768" spans="1:27" ht="57.6" x14ac:dyDescent="0.3">
      <c r="A4768" s="1"/>
      <c r="B4768" s="70">
        <v>16346544</v>
      </c>
      <c r="C4768" s="60">
        <v>1489</v>
      </c>
      <c r="D4768" s="61" t="s">
        <v>1664</v>
      </c>
      <c r="E4768" s="61" t="s">
        <v>49</v>
      </c>
      <c r="F4768" s="61">
        <v>78640</v>
      </c>
      <c r="G4768" s="62" t="s">
        <v>1665</v>
      </c>
      <c r="H4768" s="63">
        <v>29.956201100000001</v>
      </c>
      <c r="I4768" s="64">
        <v>-97.849223899999998</v>
      </c>
      <c r="J4768" s="65" t="s">
        <v>50</v>
      </c>
      <c r="K4768" s="66" t="s">
        <v>51</v>
      </c>
      <c r="L4768" s="62" t="s">
        <v>58</v>
      </c>
      <c r="M4768" s="69"/>
      <c r="N4768" s="65" t="s">
        <v>50</v>
      </c>
      <c r="O4768" s="66" t="s">
        <v>58</v>
      </c>
      <c r="P4768" s="69"/>
      <c r="Q4768" s="55" t="str">
        <f t="shared" si="74"/>
        <v>Non-Lead</v>
      </c>
      <c r="R4768" s="70" t="s">
        <v>51</v>
      </c>
      <c r="S4768" s="70" t="s">
        <v>51</v>
      </c>
      <c r="T4768" s="70"/>
      <c r="U4768" s="71" t="s">
        <v>53</v>
      </c>
      <c r="V4768" s="71" t="s">
        <v>51</v>
      </c>
      <c r="W4768" s="71" t="s">
        <v>51</v>
      </c>
      <c r="X4768" s="71" t="s">
        <v>51</v>
      </c>
      <c r="Y4768" s="72" t="str">
        <f>IF((OR((AND('[1]PWS Information'!$E$10="CWS",U4768="Single Family Residence",Q4768="Lead")),
(AND('[1]PWS Information'!$E$10="CWS",U4768="Multiple Family Residence",'[1]PWS Information'!$E$11="Yes",Q4768="Lead")),
(AND('[1]PWS Information'!$E$10="NTNC",Q4768="Lead")))),"Tier 1",
IF((OR((AND('[1]PWS Information'!$E$10="CWS",U4768="Multiple Family Residence",'[1]PWS Information'!$E$11="No",Q4768="Lead")),
(AND('[1]PWS Information'!$E$10="CWS",U4768="Other",Q4768="Lead")),
(AND('[1]PWS Information'!$E$10="CWS",U4768="Building",Q4768="Lead")))),"Tier 2",
IF((OR((AND('[1]PWS Information'!$E$10="CWS",U4768="Single Family Residence",Q4768="Galvanized Requiring Replacement")),
(AND('[1]PWS Information'!$E$10="CWS",U4768="Single Family Residence",Q4768="Galvanized Requiring Replacement",R4768="Yes")),
(AND('[1]PWS Information'!$E$10="NTNC",Q4768="Galvanized Requiring Replacement")),
(AND('[1]PWS Information'!$E$10="NTNC",U4768="Single Family Residence",R4768="Yes")))),"Tier 3",
IF((OR((AND('[1]PWS Information'!$E$10="CWS",U4768="Single Family Residence",S4768="Yes",Q4768="Non-Lead", J4768="Non-Lead - Copper",L4768="Before 1989")),
(AND('[1]PWS Information'!$E$10="CWS",U4768="Single Family Residence",S4768="Yes",Q4768="Non-Lead", N4768="Non-Lead - Copper",O4768="Before 1989")))),"Tier 4",
IF((OR((AND('[1]PWS Information'!$E$10="NTNC",Q4768="Non-Lead")),
(AND('[1]PWS Information'!$E$10="CWS",Q4768="Non-Lead",S4768="")),
(AND('[1]PWS Information'!$E$10="CWS",Q4768="Non-Lead",S4768="No")),
(AND('[1]PWS Information'!$E$10="CWS",Q4768="Non-Lead",S4768="Don't Know")),
(AND('[1]PWS Information'!$E$10="CWS",Q4768="Non-Lead", J4768="Non-Lead - Copper", S4768="Yes", L4768="Between 1989 and 2014")),
(AND('[1]PWS Information'!$E$10="CWS",Q4768="Non-Lead", J4768="Non-Lead - Copper", S4768="Yes", L4768="After 2014")),
(AND('[1]PWS Information'!$E$10="CWS",Q4768="Non-Lead", J4768="Non-Lead - Copper", S4768="Yes", L4768="Unknown")),
(AND('[1]PWS Information'!$E$10="CWS",Q4768="Non-Lead", N4768="Non-Lead - Copper", S4768="Yes", O4768="Between 1989 and 2014")),
(AND('[1]PWS Information'!$E$10="CWS",Q4768="Non-Lead", N4768="Non-Lead - Copper", S4768="Yes", O4768="After 2014")),
(AND('[1]PWS Information'!$E$10="CWS",Q4768="Non-Lead", N4768="Non-Lead - Copper", S4768="Yes", O4768="Unknown")),
(AND('[1]PWS Information'!$E$10="CWS",Q4768="Unknown")),
(AND('[1]PWS Information'!$E$10="NTNC",Q4768="Unknown")))),"Tier 5",
"")))))</f>
        <v>Tier 5</v>
      </c>
      <c r="Z4768" s="71"/>
      <c r="AA4768" s="71"/>
    </row>
    <row r="4769" spans="1:27" ht="57.6" x14ac:dyDescent="0.3">
      <c r="A4769" s="1"/>
      <c r="B4769" s="70">
        <v>16761208</v>
      </c>
      <c r="C4769" s="60">
        <v>1492</v>
      </c>
      <c r="D4769" s="61" t="s">
        <v>1664</v>
      </c>
      <c r="E4769" s="61" t="s">
        <v>49</v>
      </c>
      <c r="F4769" s="61">
        <v>78640</v>
      </c>
      <c r="G4769" s="62" t="s">
        <v>1665</v>
      </c>
      <c r="H4769" s="63">
        <v>29.956313099999999</v>
      </c>
      <c r="I4769" s="64">
        <v>-97.849363499999995</v>
      </c>
      <c r="J4769" s="65" t="s">
        <v>50</v>
      </c>
      <c r="K4769" s="66" t="s">
        <v>51</v>
      </c>
      <c r="L4769" s="62" t="s">
        <v>58</v>
      </c>
      <c r="M4769" s="69"/>
      <c r="N4769" s="65" t="s">
        <v>50</v>
      </c>
      <c r="O4769" s="66" t="s">
        <v>58</v>
      </c>
      <c r="P4769" s="69"/>
      <c r="Q4769" s="55" t="str">
        <f t="shared" si="74"/>
        <v>Non-Lead</v>
      </c>
      <c r="R4769" s="70" t="s">
        <v>51</v>
      </c>
      <c r="S4769" s="70" t="s">
        <v>51</v>
      </c>
      <c r="T4769" s="70"/>
      <c r="U4769" s="71" t="s">
        <v>53</v>
      </c>
      <c r="V4769" s="71" t="s">
        <v>51</v>
      </c>
      <c r="W4769" s="71" t="s">
        <v>51</v>
      </c>
      <c r="X4769" s="71" t="s">
        <v>51</v>
      </c>
      <c r="Y4769" s="72" t="str">
        <f>IF((OR((AND('[1]PWS Information'!$E$10="CWS",U4769="Single Family Residence",Q4769="Lead")),
(AND('[1]PWS Information'!$E$10="CWS",U4769="Multiple Family Residence",'[1]PWS Information'!$E$11="Yes",Q4769="Lead")),
(AND('[1]PWS Information'!$E$10="NTNC",Q4769="Lead")))),"Tier 1",
IF((OR((AND('[1]PWS Information'!$E$10="CWS",U4769="Multiple Family Residence",'[1]PWS Information'!$E$11="No",Q4769="Lead")),
(AND('[1]PWS Information'!$E$10="CWS",U4769="Other",Q4769="Lead")),
(AND('[1]PWS Information'!$E$10="CWS",U4769="Building",Q4769="Lead")))),"Tier 2",
IF((OR((AND('[1]PWS Information'!$E$10="CWS",U4769="Single Family Residence",Q4769="Galvanized Requiring Replacement")),
(AND('[1]PWS Information'!$E$10="CWS",U4769="Single Family Residence",Q4769="Galvanized Requiring Replacement",R4769="Yes")),
(AND('[1]PWS Information'!$E$10="NTNC",Q4769="Galvanized Requiring Replacement")),
(AND('[1]PWS Information'!$E$10="NTNC",U4769="Single Family Residence",R4769="Yes")))),"Tier 3",
IF((OR((AND('[1]PWS Information'!$E$10="CWS",U4769="Single Family Residence",S4769="Yes",Q4769="Non-Lead", J4769="Non-Lead - Copper",L4769="Before 1989")),
(AND('[1]PWS Information'!$E$10="CWS",U4769="Single Family Residence",S4769="Yes",Q4769="Non-Lead", N4769="Non-Lead - Copper",O4769="Before 1989")))),"Tier 4",
IF((OR((AND('[1]PWS Information'!$E$10="NTNC",Q4769="Non-Lead")),
(AND('[1]PWS Information'!$E$10="CWS",Q4769="Non-Lead",S4769="")),
(AND('[1]PWS Information'!$E$10="CWS",Q4769="Non-Lead",S4769="No")),
(AND('[1]PWS Information'!$E$10="CWS",Q4769="Non-Lead",S4769="Don't Know")),
(AND('[1]PWS Information'!$E$10="CWS",Q4769="Non-Lead", J4769="Non-Lead - Copper", S4769="Yes", L4769="Between 1989 and 2014")),
(AND('[1]PWS Information'!$E$10="CWS",Q4769="Non-Lead", J4769="Non-Lead - Copper", S4769="Yes", L4769="After 2014")),
(AND('[1]PWS Information'!$E$10="CWS",Q4769="Non-Lead", J4769="Non-Lead - Copper", S4769="Yes", L4769="Unknown")),
(AND('[1]PWS Information'!$E$10="CWS",Q4769="Non-Lead", N4769="Non-Lead - Copper", S4769="Yes", O4769="Between 1989 and 2014")),
(AND('[1]PWS Information'!$E$10="CWS",Q4769="Non-Lead", N4769="Non-Lead - Copper", S4769="Yes", O4769="After 2014")),
(AND('[1]PWS Information'!$E$10="CWS",Q4769="Non-Lead", N4769="Non-Lead - Copper", S4769="Yes", O4769="Unknown")),
(AND('[1]PWS Information'!$E$10="CWS",Q4769="Unknown")),
(AND('[1]PWS Information'!$E$10="NTNC",Q4769="Unknown")))),"Tier 5",
"")))))</f>
        <v>Tier 5</v>
      </c>
      <c r="Z4769" s="71"/>
      <c r="AA4769" s="71"/>
    </row>
    <row r="4770" spans="1:27" ht="57.6" x14ac:dyDescent="0.3">
      <c r="A4770" s="17"/>
      <c r="B4770" s="70">
        <v>15784520</v>
      </c>
      <c r="C4770" s="60">
        <v>1504</v>
      </c>
      <c r="D4770" s="61" t="s">
        <v>1664</v>
      </c>
      <c r="E4770" s="61" t="s">
        <v>49</v>
      </c>
      <c r="F4770" s="61">
        <v>78640</v>
      </c>
      <c r="G4770" s="62" t="s">
        <v>1665</v>
      </c>
      <c r="H4770" s="63">
        <v>29.956092300000002</v>
      </c>
      <c r="I4770" s="64">
        <v>-97.849620700000003</v>
      </c>
      <c r="J4770" s="65" t="s">
        <v>50</v>
      </c>
      <c r="K4770" s="66" t="s">
        <v>51</v>
      </c>
      <c r="L4770" s="62" t="s">
        <v>58</v>
      </c>
      <c r="M4770" s="69"/>
      <c r="N4770" s="65" t="s">
        <v>50</v>
      </c>
      <c r="O4770" s="66" t="s">
        <v>58</v>
      </c>
      <c r="P4770" s="69"/>
      <c r="Q4770" s="55" t="str">
        <f t="shared" si="74"/>
        <v>Non-Lead</v>
      </c>
      <c r="R4770" s="70" t="s">
        <v>51</v>
      </c>
      <c r="S4770" s="70" t="s">
        <v>51</v>
      </c>
      <c r="T4770" s="70"/>
      <c r="U4770" s="71" t="s">
        <v>53</v>
      </c>
      <c r="V4770" s="71" t="s">
        <v>51</v>
      </c>
      <c r="W4770" s="71" t="s">
        <v>51</v>
      </c>
      <c r="X4770" s="71" t="s">
        <v>51</v>
      </c>
      <c r="Y4770" s="72" t="str">
        <f>IF((OR((AND('[1]PWS Information'!$E$10="CWS",U4770="Single Family Residence",Q4770="Lead")),
(AND('[1]PWS Information'!$E$10="CWS",U4770="Multiple Family Residence",'[1]PWS Information'!$E$11="Yes",Q4770="Lead")),
(AND('[1]PWS Information'!$E$10="NTNC",Q4770="Lead")))),"Tier 1",
IF((OR((AND('[1]PWS Information'!$E$10="CWS",U4770="Multiple Family Residence",'[1]PWS Information'!$E$11="No",Q4770="Lead")),
(AND('[1]PWS Information'!$E$10="CWS",U4770="Other",Q4770="Lead")),
(AND('[1]PWS Information'!$E$10="CWS",U4770="Building",Q4770="Lead")))),"Tier 2",
IF((OR((AND('[1]PWS Information'!$E$10="CWS",U4770="Single Family Residence",Q4770="Galvanized Requiring Replacement")),
(AND('[1]PWS Information'!$E$10="CWS",U4770="Single Family Residence",Q4770="Galvanized Requiring Replacement",R4770="Yes")),
(AND('[1]PWS Information'!$E$10="NTNC",Q4770="Galvanized Requiring Replacement")),
(AND('[1]PWS Information'!$E$10="NTNC",U4770="Single Family Residence",R4770="Yes")))),"Tier 3",
IF((OR((AND('[1]PWS Information'!$E$10="CWS",U4770="Single Family Residence",S4770="Yes",Q4770="Non-Lead", J4770="Non-Lead - Copper",L4770="Before 1989")),
(AND('[1]PWS Information'!$E$10="CWS",U4770="Single Family Residence",S4770="Yes",Q4770="Non-Lead", N4770="Non-Lead - Copper",O4770="Before 1989")))),"Tier 4",
IF((OR((AND('[1]PWS Information'!$E$10="NTNC",Q4770="Non-Lead")),
(AND('[1]PWS Information'!$E$10="CWS",Q4770="Non-Lead",S4770="")),
(AND('[1]PWS Information'!$E$10="CWS",Q4770="Non-Lead",S4770="No")),
(AND('[1]PWS Information'!$E$10="CWS",Q4770="Non-Lead",S4770="Don't Know")),
(AND('[1]PWS Information'!$E$10="CWS",Q4770="Non-Lead", J4770="Non-Lead - Copper", S4770="Yes", L4770="Between 1989 and 2014")),
(AND('[1]PWS Information'!$E$10="CWS",Q4770="Non-Lead", J4770="Non-Lead - Copper", S4770="Yes", L4770="After 2014")),
(AND('[1]PWS Information'!$E$10="CWS",Q4770="Non-Lead", J4770="Non-Lead - Copper", S4770="Yes", L4770="Unknown")),
(AND('[1]PWS Information'!$E$10="CWS",Q4770="Non-Lead", N4770="Non-Lead - Copper", S4770="Yes", O4770="Between 1989 and 2014")),
(AND('[1]PWS Information'!$E$10="CWS",Q4770="Non-Lead", N4770="Non-Lead - Copper", S4770="Yes", O4770="After 2014")),
(AND('[1]PWS Information'!$E$10="CWS",Q4770="Non-Lead", N4770="Non-Lead - Copper", S4770="Yes", O4770="Unknown")),
(AND('[1]PWS Information'!$E$10="CWS",Q4770="Unknown")),
(AND('[1]PWS Information'!$E$10="NTNC",Q4770="Unknown")))),"Tier 5",
"")))))</f>
        <v>Tier 5</v>
      </c>
      <c r="Z4770" s="71"/>
      <c r="AA4770" s="71"/>
    </row>
    <row r="4771" spans="1:27" ht="86.4" x14ac:dyDescent="0.3">
      <c r="A4771" s="1"/>
      <c r="B4771" s="70">
        <v>1420248</v>
      </c>
      <c r="C4771" s="60">
        <v>1515</v>
      </c>
      <c r="D4771" s="61" t="s">
        <v>1664</v>
      </c>
      <c r="E4771" s="61" t="s">
        <v>49</v>
      </c>
      <c r="F4771" s="61">
        <v>78640</v>
      </c>
      <c r="G4771" s="62" t="s">
        <v>1667</v>
      </c>
      <c r="H4771" s="63">
        <v>29.955859100000001</v>
      </c>
      <c r="I4771" s="64">
        <v>-97.849620700000003</v>
      </c>
      <c r="J4771" s="65" t="s">
        <v>50</v>
      </c>
      <c r="K4771" s="66" t="s">
        <v>51</v>
      </c>
      <c r="L4771" s="62" t="s">
        <v>58</v>
      </c>
      <c r="M4771" s="69"/>
      <c r="N4771" s="65" t="s">
        <v>50</v>
      </c>
      <c r="O4771" s="66" t="s">
        <v>58</v>
      </c>
      <c r="P4771" s="69"/>
      <c r="Q4771" s="55" t="str">
        <f t="shared" si="74"/>
        <v>Non-Lead</v>
      </c>
      <c r="R4771" s="70" t="s">
        <v>51</v>
      </c>
      <c r="S4771" s="70" t="s">
        <v>51</v>
      </c>
      <c r="T4771" s="70"/>
      <c r="U4771" s="71" t="s">
        <v>53</v>
      </c>
      <c r="V4771" s="71" t="s">
        <v>51</v>
      </c>
      <c r="W4771" s="71" t="s">
        <v>51</v>
      </c>
      <c r="X4771" s="71" t="s">
        <v>51</v>
      </c>
      <c r="Y4771" s="72" t="str">
        <f>IF((OR((AND('[1]PWS Information'!$E$10="CWS",U4771="Single Family Residence",Q4771="Lead")),
(AND('[1]PWS Information'!$E$10="CWS",U4771="Multiple Family Residence",'[1]PWS Information'!$E$11="Yes",Q4771="Lead")),
(AND('[1]PWS Information'!$E$10="NTNC",Q4771="Lead")))),"Tier 1",
IF((OR((AND('[1]PWS Information'!$E$10="CWS",U4771="Multiple Family Residence",'[1]PWS Information'!$E$11="No",Q4771="Lead")),
(AND('[1]PWS Information'!$E$10="CWS",U4771="Other",Q4771="Lead")),
(AND('[1]PWS Information'!$E$10="CWS",U4771="Building",Q4771="Lead")))),"Tier 2",
IF((OR((AND('[1]PWS Information'!$E$10="CWS",U4771="Single Family Residence",Q4771="Galvanized Requiring Replacement")),
(AND('[1]PWS Information'!$E$10="CWS",U4771="Single Family Residence",Q4771="Galvanized Requiring Replacement",R4771="Yes")),
(AND('[1]PWS Information'!$E$10="NTNC",Q4771="Galvanized Requiring Replacement")),
(AND('[1]PWS Information'!$E$10="NTNC",U4771="Single Family Residence",R4771="Yes")))),"Tier 3",
IF((OR((AND('[1]PWS Information'!$E$10="CWS",U4771="Single Family Residence",S4771="Yes",Q4771="Non-Lead", J4771="Non-Lead - Copper",L4771="Before 1989")),
(AND('[1]PWS Information'!$E$10="CWS",U4771="Single Family Residence",S4771="Yes",Q4771="Non-Lead", N4771="Non-Lead - Copper",O4771="Before 1989")))),"Tier 4",
IF((OR((AND('[1]PWS Information'!$E$10="NTNC",Q4771="Non-Lead")),
(AND('[1]PWS Information'!$E$10="CWS",Q4771="Non-Lead",S4771="")),
(AND('[1]PWS Information'!$E$10="CWS",Q4771="Non-Lead",S4771="No")),
(AND('[1]PWS Information'!$E$10="CWS",Q4771="Non-Lead",S4771="Don't Know")),
(AND('[1]PWS Information'!$E$10="CWS",Q4771="Non-Lead", J4771="Non-Lead - Copper", S4771="Yes", L4771="Between 1989 and 2014")),
(AND('[1]PWS Information'!$E$10="CWS",Q4771="Non-Lead", J4771="Non-Lead - Copper", S4771="Yes", L4771="After 2014")),
(AND('[1]PWS Information'!$E$10="CWS",Q4771="Non-Lead", J4771="Non-Lead - Copper", S4771="Yes", L4771="Unknown")),
(AND('[1]PWS Information'!$E$10="CWS",Q4771="Non-Lead", N4771="Non-Lead - Copper", S4771="Yes", O4771="Between 1989 and 2014")),
(AND('[1]PWS Information'!$E$10="CWS",Q4771="Non-Lead", N4771="Non-Lead - Copper", S4771="Yes", O4771="After 2014")),
(AND('[1]PWS Information'!$E$10="CWS",Q4771="Non-Lead", N4771="Non-Lead - Copper", S4771="Yes", O4771="Unknown")),
(AND('[1]PWS Information'!$E$10="CWS",Q4771="Unknown")),
(AND('[1]PWS Information'!$E$10="NTNC",Q4771="Unknown")))),"Tier 5",
"")))))</f>
        <v>Tier 5</v>
      </c>
      <c r="Z4771" s="71"/>
      <c r="AA4771" s="71"/>
    </row>
    <row r="4772" spans="1:27" ht="57.6" x14ac:dyDescent="0.3">
      <c r="A4772" s="1"/>
      <c r="B4772" s="70">
        <v>12871809</v>
      </c>
      <c r="C4772" s="60">
        <v>1527</v>
      </c>
      <c r="D4772" s="61" t="s">
        <v>1664</v>
      </c>
      <c r="E4772" s="61" t="s">
        <v>49</v>
      </c>
      <c r="F4772" s="61">
        <v>78640</v>
      </c>
      <c r="G4772" s="62" t="s">
        <v>1665</v>
      </c>
      <c r="H4772" s="63">
        <v>29.955779799999998</v>
      </c>
      <c r="I4772" s="64">
        <v>-97.849709799999999</v>
      </c>
      <c r="J4772" s="65" t="s">
        <v>50</v>
      </c>
      <c r="K4772" s="66" t="s">
        <v>51</v>
      </c>
      <c r="L4772" s="62" t="s">
        <v>58</v>
      </c>
      <c r="M4772" s="69"/>
      <c r="N4772" s="65" t="s">
        <v>50</v>
      </c>
      <c r="O4772" s="66" t="s">
        <v>58</v>
      </c>
      <c r="P4772" s="69"/>
      <c r="Q4772" s="55" t="str">
        <f t="shared" si="74"/>
        <v>Non-Lead</v>
      </c>
      <c r="R4772" s="70" t="s">
        <v>51</v>
      </c>
      <c r="S4772" s="70" t="s">
        <v>51</v>
      </c>
      <c r="T4772" s="70"/>
      <c r="U4772" s="71" t="s">
        <v>53</v>
      </c>
      <c r="V4772" s="71" t="s">
        <v>51</v>
      </c>
      <c r="W4772" s="71" t="s">
        <v>51</v>
      </c>
      <c r="X4772" s="71" t="s">
        <v>51</v>
      </c>
      <c r="Y4772" s="72" t="str">
        <f>IF((OR((AND('[1]PWS Information'!$E$10="CWS",U4772="Single Family Residence",Q4772="Lead")),
(AND('[1]PWS Information'!$E$10="CWS",U4772="Multiple Family Residence",'[1]PWS Information'!$E$11="Yes",Q4772="Lead")),
(AND('[1]PWS Information'!$E$10="NTNC",Q4772="Lead")))),"Tier 1",
IF((OR((AND('[1]PWS Information'!$E$10="CWS",U4772="Multiple Family Residence",'[1]PWS Information'!$E$11="No",Q4772="Lead")),
(AND('[1]PWS Information'!$E$10="CWS",U4772="Other",Q4772="Lead")),
(AND('[1]PWS Information'!$E$10="CWS",U4772="Building",Q4772="Lead")))),"Tier 2",
IF((OR((AND('[1]PWS Information'!$E$10="CWS",U4772="Single Family Residence",Q4772="Galvanized Requiring Replacement")),
(AND('[1]PWS Information'!$E$10="CWS",U4772="Single Family Residence",Q4772="Galvanized Requiring Replacement",R4772="Yes")),
(AND('[1]PWS Information'!$E$10="NTNC",Q4772="Galvanized Requiring Replacement")),
(AND('[1]PWS Information'!$E$10="NTNC",U4772="Single Family Residence",R4772="Yes")))),"Tier 3",
IF((OR((AND('[1]PWS Information'!$E$10="CWS",U4772="Single Family Residence",S4772="Yes",Q4772="Non-Lead", J4772="Non-Lead - Copper",L4772="Before 1989")),
(AND('[1]PWS Information'!$E$10="CWS",U4772="Single Family Residence",S4772="Yes",Q4772="Non-Lead", N4772="Non-Lead - Copper",O4772="Before 1989")))),"Tier 4",
IF((OR((AND('[1]PWS Information'!$E$10="NTNC",Q4772="Non-Lead")),
(AND('[1]PWS Information'!$E$10="CWS",Q4772="Non-Lead",S4772="")),
(AND('[1]PWS Information'!$E$10="CWS",Q4772="Non-Lead",S4772="No")),
(AND('[1]PWS Information'!$E$10="CWS",Q4772="Non-Lead",S4772="Don't Know")),
(AND('[1]PWS Information'!$E$10="CWS",Q4772="Non-Lead", J4772="Non-Lead - Copper", S4772="Yes", L4772="Between 1989 and 2014")),
(AND('[1]PWS Information'!$E$10="CWS",Q4772="Non-Lead", J4772="Non-Lead - Copper", S4772="Yes", L4772="After 2014")),
(AND('[1]PWS Information'!$E$10="CWS",Q4772="Non-Lead", J4772="Non-Lead - Copper", S4772="Yes", L4772="Unknown")),
(AND('[1]PWS Information'!$E$10="CWS",Q4772="Non-Lead", N4772="Non-Lead - Copper", S4772="Yes", O4772="Between 1989 and 2014")),
(AND('[1]PWS Information'!$E$10="CWS",Q4772="Non-Lead", N4772="Non-Lead - Copper", S4772="Yes", O4772="After 2014")),
(AND('[1]PWS Information'!$E$10="CWS",Q4772="Non-Lead", N4772="Non-Lead - Copper", S4772="Yes", O4772="Unknown")),
(AND('[1]PWS Information'!$E$10="CWS",Q4772="Unknown")),
(AND('[1]PWS Information'!$E$10="NTNC",Q4772="Unknown")))),"Tier 5",
"")))))</f>
        <v>Tier 5</v>
      </c>
      <c r="Z4772" s="71"/>
      <c r="AA4772" s="71"/>
    </row>
    <row r="4773" spans="1:27" ht="57.6" x14ac:dyDescent="0.3">
      <c r="A4773" s="1"/>
      <c r="B4773" s="70">
        <v>13428705</v>
      </c>
      <c r="C4773" s="60">
        <v>1539</v>
      </c>
      <c r="D4773" s="61" t="s">
        <v>1664</v>
      </c>
      <c r="E4773" s="61" t="s">
        <v>49</v>
      </c>
      <c r="F4773" s="61">
        <v>78640</v>
      </c>
      <c r="G4773" s="62" t="s">
        <v>1665</v>
      </c>
      <c r="H4773" s="63">
        <v>29.955702500000001</v>
      </c>
      <c r="I4773" s="64">
        <v>-97.849800599999995</v>
      </c>
      <c r="J4773" s="65" t="s">
        <v>50</v>
      </c>
      <c r="K4773" s="66" t="s">
        <v>51</v>
      </c>
      <c r="L4773" s="62" t="s">
        <v>58</v>
      </c>
      <c r="M4773" s="69"/>
      <c r="N4773" s="65" t="s">
        <v>50</v>
      </c>
      <c r="O4773" s="66" t="s">
        <v>58</v>
      </c>
      <c r="P4773" s="69"/>
      <c r="Q4773" s="55" t="str">
        <f t="shared" si="74"/>
        <v>Non-Lead</v>
      </c>
      <c r="R4773" s="70" t="s">
        <v>51</v>
      </c>
      <c r="S4773" s="70" t="s">
        <v>51</v>
      </c>
      <c r="T4773" s="70"/>
      <c r="U4773" s="71" t="s">
        <v>53</v>
      </c>
      <c r="V4773" s="71" t="s">
        <v>51</v>
      </c>
      <c r="W4773" s="71" t="s">
        <v>51</v>
      </c>
      <c r="X4773" s="71" t="s">
        <v>51</v>
      </c>
      <c r="Y4773" s="72" t="str">
        <f>IF((OR((AND('[1]PWS Information'!$E$10="CWS",U4773="Single Family Residence",Q4773="Lead")),
(AND('[1]PWS Information'!$E$10="CWS",U4773="Multiple Family Residence",'[1]PWS Information'!$E$11="Yes",Q4773="Lead")),
(AND('[1]PWS Information'!$E$10="NTNC",Q4773="Lead")))),"Tier 1",
IF((OR((AND('[1]PWS Information'!$E$10="CWS",U4773="Multiple Family Residence",'[1]PWS Information'!$E$11="No",Q4773="Lead")),
(AND('[1]PWS Information'!$E$10="CWS",U4773="Other",Q4773="Lead")),
(AND('[1]PWS Information'!$E$10="CWS",U4773="Building",Q4773="Lead")))),"Tier 2",
IF((OR((AND('[1]PWS Information'!$E$10="CWS",U4773="Single Family Residence",Q4773="Galvanized Requiring Replacement")),
(AND('[1]PWS Information'!$E$10="CWS",U4773="Single Family Residence",Q4773="Galvanized Requiring Replacement",R4773="Yes")),
(AND('[1]PWS Information'!$E$10="NTNC",Q4773="Galvanized Requiring Replacement")),
(AND('[1]PWS Information'!$E$10="NTNC",U4773="Single Family Residence",R4773="Yes")))),"Tier 3",
IF((OR((AND('[1]PWS Information'!$E$10="CWS",U4773="Single Family Residence",S4773="Yes",Q4773="Non-Lead", J4773="Non-Lead - Copper",L4773="Before 1989")),
(AND('[1]PWS Information'!$E$10="CWS",U4773="Single Family Residence",S4773="Yes",Q4773="Non-Lead", N4773="Non-Lead - Copper",O4773="Before 1989")))),"Tier 4",
IF((OR((AND('[1]PWS Information'!$E$10="NTNC",Q4773="Non-Lead")),
(AND('[1]PWS Information'!$E$10="CWS",Q4773="Non-Lead",S4773="")),
(AND('[1]PWS Information'!$E$10="CWS",Q4773="Non-Lead",S4773="No")),
(AND('[1]PWS Information'!$E$10="CWS",Q4773="Non-Lead",S4773="Don't Know")),
(AND('[1]PWS Information'!$E$10="CWS",Q4773="Non-Lead", J4773="Non-Lead - Copper", S4773="Yes", L4773="Between 1989 and 2014")),
(AND('[1]PWS Information'!$E$10="CWS",Q4773="Non-Lead", J4773="Non-Lead - Copper", S4773="Yes", L4773="After 2014")),
(AND('[1]PWS Information'!$E$10="CWS",Q4773="Non-Lead", J4773="Non-Lead - Copper", S4773="Yes", L4773="Unknown")),
(AND('[1]PWS Information'!$E$10="CWS",Q4773="Non-Lead", N4773="Non-Lead - Copper", S4773="Yes", O4773="Between 1989 and 2014")),
(AND('[1]PWS Information'!$E$10="CWS",Q4773="Non-Lead", N4773="Non-Lead - Copper", S4773="Yes", O4773="After 2014")),
(AND('[1]PWS Information'!$E$10="CWS",Q4773="Non-Lead", N4773="Non-Lead - Copper", S4773="Yes", O4773="Unknown")),
(AND('[1]PWS Information'!$E$10="CWS",Q4773="Unknown")),
(AND('[1]PWS Information'!$E$10="NTNC",Q4773="Unknown")))),"Tier 5",
"")))))</f>
        <v>Tier 5</v>
      </c>
      <c r="Z4773" s="71"/>
      <c r="AA4773" s="71"/>
    </row>
    <row r="4774" spans="1:27" ht="57.6" x14ac:dyDescent="0.3">
      <c r="A4774" s="17"/>
      <c r="B4774" s="70">
        <v>13436138</v>
      </c>
      <c r="C4774" s="60">
        <v>1553</v>
      </c>
      <c r="D4774" s="61" t="s">
        <v>1664</v>
      </c>
      <c r="E4774" s="61" t="s">
        <v>49</v>
      </c>
      <c r="F4774" s="61">
        <v>78640</v>
      </c>
      <c r="G4774" s="62" t="s">
        <v>1665</v>
      </c>
      <c r="H4774" s="63">
        <v>29.955438399999998</v>
      </c>
      <c r="I4774" s="64">
        <v>-97.850077999999996</v>
      </c>
      <c r="J4774" s="65" t="s">
        <v>50</v>
      </c>
      <c r="K4774" s="66" t="s">
        <v>51</v>
      </c>
      <c r="L4774" s="62" t="s">
        <v>58</v>
      </c>
      <c r="M4774" s="69"/>
      <c r="N4774" s="65" t="s">
        <v>50</v>
      </c>
      <c r="O4774" s="66" t="s">
        <v>58</v>
      </c>
      <c r="P4774" s="69"/>
      <c r="Q4774" s="55" t="str">
        <f t="shared" si="74"/>
        <v>Non-Lead</v>
      </c>
      <c r="R4774" s="70" t="s">
        <v>51</v>
      </c>
      <c r="S4774" s="70" t="s">
        <v>51</v>
      </c>
      <c r="T4774" s="70"/>
      <c r="U4774" s="71" t="s">
        <v>53</v>
      </c>
      <c r="V4774" s="71" t="s">
        <v>51</v>
      </c>
      <c r="W4774" s="71" t="s">
        <v>51</v>
      </c>
      <c r="X4774" s="71" t="s">
        <v>51</v>
      </c>
      <c r="Y4774" s="72" t="str">
        <f>IF((OR((AND('[1]PWS Information'!$E$10="CWS",U4774="Single Family Residence",Q4774="Lead")),
(AND('[1]PWS Information'!$E$10="CWS",U4774="Multiple Family Residence",'[1]PWS Information'!$E$11="Yes",Q4774="Lead")),
(AND('[1]PWS Information'!$E$10="NTNC",Q4774="Lead")))),"Tier 1",
IF((OR((AND('[1]PWS Information'!$E$10="CWS",U4774="Multiple Family Residence",'[1]PWS Information'!$E$11="No",Q4774="Lead")),
(AND('[1]PWS Information'!$E$10="CWS",U4774="Other",Q4774="Lead")),
(AND('[1]PWS Information'!$E$10="CWS",U4774="Building",Q4774="Lead")))),"Tier 2",
IF((OR((AND('[1]PWS Information'!$E$10="CWS",U4774="Single Family Residence",Q4774="Galvanized Requiring Replacement")),
(AND('[1]PWS Information'!$E$10="CWS",U4774="Single Family Residence",Q4774="Galvanized Requiring Replacement",R4774="Yes")),
(AND('[1]PWS Information'!$E$10="NTNC",Q4774="Galvanized Requiring Replacement")),
(AND('[1]PWS Information'!$E$10="NTNC",U4774="Single Family Residence",R4774="Yes")))),"Tier 3",
IF((OR((AND('[1]PWS Information'!$E$10="CWS",U4774="Single Family Residence",S4774="Yes",Q4774="Non-Lead", J4774="Non-Lead - Copper",L4774="Before 1989")),
(AND('[1]PWS Information'!$E$10="CWS",U4774="Single Family Residence",S4774="Yes",Q4774="Non-Lead", N4774="Non-Lead - Copper",O4774="Before 1989")))),"Tier 4",
IF((OR((AND('[1]PWS Information'!$E$10="NTNC",Q4774="Non-Lead")),
(AND('[1]PWS Information'!$E$10="CWS",Q4774="Non-Lead",S4774="")),
(AND('[1]PWS Information'!$E$10="CWS",Q4774="Non-Lead",S4774="No")),
(AND('[1]PWS Information'!$E$10="CWS",Q4774="Non-Lead",S4774="Don't Know")),
(AND('[1]PWS Information'!$E$10="CWS",Q4774="Non-Lead", J4774="Non-Lead - Copper", S4774="Yes", L4774="Between 1989 and 2014")),
(AND('[1]PWS Information'!$E$10="CWS",Q4774="Non-Lead", J4774="Non-Lead - Copper", S4774="Yes", L4774="After 2014")),
(AND('[1]PWS Information'!$E$10="CWS",Q4774="Non-Lead", J4774="Non-Lead - Copper", S4774="Yes", L4774="Unknown")),
(AND('[1]PWS Information'!$E$10="CWS",Q4774="Non-Lead", N4774="Non-Lead - Copper", S4774="Yes", O4774="Between 1989 and 2014")),
(AND('[1]PWS Information'!$E$10="CWS",Q4774="Non-Lead", N4774="Non-Lead - Copper", S4774="Yes", O4774="After 2014")),
(AND('[1]PWS Information'!$E$10="CWS",Q4774="Non-Lead", N4774="Non-Lead - Copper", S4774="Yes", O4774="Unknown")),
(AND('[1]PWS Information'!$E$10="CWS",Q4774="Unknown")),
(AND('[1]PWS Information'!$E$10="NTNC",Q4774="Unknown")))),"Tier 5",
"")))))</f>
        <v>Tier 5</v>
      </c>
      <c r="Z4774" s="71"/>
      <c r="AA4774" s="71"/>
    </row>
    <row r="4775" spans="1:27" ht="57.6" x14ac:dyDescent="0.3">
      <c r="A4775" s="1"/>
      <c r="B4775" s="70">
        <v>13562954</v>
      </c>
      <c r="C4775" s="60">
        <v>1565</v>
      </c>
      <c r="D4775" s="61" t="s">
        <v>1664</v>
      </c>
      <c r="E4775" s="61" t="s">
        <v>49</v>
      </c>
      <c r="F4775" s="61">
        <v>78640</v>
      </c>
      <c r="G4775" s="62" t="s">
        <v>1665</v>
      </c>
      <c r="H4775" s="63">
        <v>29.955361100000001</v>
      </c>
      <c r="I4775" s="64">
        <v>-97.850159899999994</v>
      </c>
      <c r="J4775" s="65" t="s">
        <v>50</v>
      </c>
      <c r="K4775" s="66" t="s">
        <v>51</v>
      </c>
      <c r="L4775" s="62" t="s">
        <v>58</v>
      </c>
      <c r="M4775" s="69"/>
      <c r="N4775" s="65" t="s">
        <v>50</v>
      </c>
      <c r="O4775" s="66" t="s">
        <v>58</v>
      </c>
      <c r="P4775" s="69"/>
      <c r="Q4775" s="55" t="str">
        <f t="shared" si="74"/>
        <v>Non-Lead</v>
      </c>
      <c r="R4775" s="70" t="s">
        <v>51</v>
      </c>
      <c r="S4775" s="70" t="s">
        <v>51</v>
      </c>
      <c r="T4775" s="70"/>
      <c r="U4775" s="71" t="s">
        <v>53</v>
      </c>
      <c r="V4775" s="71" t="s">
        <v>51</v>
      </c>
      <c r="W4775" s="71" t="s">
        <v>51</v>
      </c>
      <c r="X4775" s="71" t="s">
        <v>51</v>
      </c>
      <c r="Y4775" s="72" t="str">
        <f>IF((OR((AND('[1]PWS Information'!$E$10="CWS",U4775="Single Family Residence",Q4775="Lead")),
(AND('[1]PWS Information'!$E$10="CWS",U4775="Multiple Family Residence",'[1]PWS Information'!$E$11="Yes",Q4775="Lead")),
(AND('[1]PWS Information'!$E$10="NTNC",Q4775="Lead")))),"Tier 1",
IF((OR((AND('[1]PWS Information'!$E$10="CWS",U4775="Multiple Family Residence",'[1]PWS Information'!$E$11="No",Q4775="Lead")),
(AND('[1]PWS Information'!$E$10="CWS",U4775="Other",Q4775="Lead")),
(AND('[1]PWS Information'!$E$10="CWS",U4775="Building",Q4775="Lead")))),"Tier 2",
IF((OR((AND('[1]PWS Information'!$E$10="CWS",U4775="Single Family Residence",Q4775="Galvanized Requiring Replacement")),
(AND('[1]PWS Information'!$E$10="CWS",U4775="Single Family Residence",Q4775="Galvanized Requiring Replacement",R4775="Yes")),
(AND('[1]PWS Information'!$E$10="NTNC",Q4775="Galvanized Requiring Replacement")),
(AND('[1]PWS Information'!$E$10="NTNC",U4775="Single Family Residence",R4775="Yes")))),"Tier 3",
IF((OR((AND('[1]PWS Information'!$E$10="CWS",U4775="Single Family Residence",S4775="Yes",Q4775="Non-Lead", J4775="Non-Lead - Copper",L4775="Before 1989")),
(AND('[1]PWS Information'!$E$10="CWS",U4775="Single Family Residence",S4775="Yes",Q4775="Non-Lead", N4775="Non-Lead - Copper",O4775="Before 1989")))),"Tier 4",
IF((OR((AND('[1]PWS Information'!$E$10="NTNC",Q4775="Non-Lead")),
(AND('[1]PWS Information'!$E$10="CWS",Q4775="Non-Lead",S4775="")),
(AND('[1]PWS Information'!$E$10="CWS",Q4775="Non-Lead",S4775="No")),
(AND('[1]PWS Information'!$E$10="CWS",Q4775="Non-Lead",S4775="Don't Know")),
(AND('[1]PWS Information'!$E$10="CWS",Q4775="Non-Lead", J4775="Non-Lead - Copper", S4775="Yes", L4775="Between 1989 and 2014")),
(AND('[1]PWS Information'!$E$10="CWS",Q4775="Non-Lead", J4775="Non-Lead - Copper", S4775="Yes", L4775="After 2014")),
(AND('[1]PWS Information'!$E$10="CWS",Q4775="Non-Lead", J4775="Non-Lead - Copper", S4775="Yes", L4775="Unknown")),
(AND('[1]PWS Information'!$E$10="CWS",Q4775="Non-Lead", N4775="Non-Lead - Copper", S4775="Yes", O4775="Between 1989 and 2014")),
(AND('[1]PWS Information'!$E$10="CWS",Q4775="Non-Lead", N4775="Non-Lead - Copper", S4775="Yes", O4775="After 2014")),
(AND('[1]PWS Information'!$E$10="CWS",Q4775="Non-Lead", N4775="Non-Lead - Copper", S4775="Yes", O4775="Unknown")),
(AND('[1]PWS Information'!$E$10="CWS",Q4775="Unknown")),
(AND('[1]PWS Information'!$E$10="NTNC",Q4775="Unknown")))),"Tier 5",
"")))))</f>
        <v>Tier 5</v>
      </c>
      <c r="Z4775" s="71"/>
      <c r="AA4775" s="71"/>
    </row>
    <row r="4776" spans="1:27" ht="57.6" x14ac:dyDescent="0.3">
      <c r="A4776" s="1"/>
      <c r="B4776" s="70">
        <v>12688759</v>
      </c>
      <c r="C4776" s="60">
        <v>1577</v>
      </c>
      <c r="D4776" s="61" t="s">
        <v>1664</v>
      </c>
      <c r="E4776" s="61" t="s">
        <v>49</v>
      </c>
      <c r="F4776" s="61">
        <v>78640</v>
      </c>
      <c r="G4776" s="62" t="s">
        <v>1665</v>
      </c>
      <c r="H4776" s="63">
        <v>29.955283900000001</v>
      </c>
      <c r="I4776" s="64">
        <v>-97.850241800000006</v>
      </c>
      <c r="J4776" s="65" t="s">
        <v>50</v>
      </c>
      <c r="K4776" s="66" t="s">
        <v>51</v>
      </c>
      <c r="L4776" s="62" t="s">
        <v>58</v>
      </c>
      <c r="M4776" s="69"/>
      <c r="N4776" s="65" t="s">
        <v>50</v>
      </c>
      <c r="O4776" s="66" t="s">
        <v>58</v>
      </c>
      <c r="P4776" s="69"/>
      <c r="Q4776" s="55" t="str">
        <f t="shared" si="74"/>
        <v>Non-Lead</v>
      </c>
      <c r="R4776" s="70" t="s">
        <v>51</v>
      </c>
      <c r="S4776" s="70" t="s">
        <v>51</v>
      </c>
      <c r="T4776" s="70"/>
      <c r="U4776" s="71" t="s">
        <v>53</v>
      </c>
      <c r="V4776" s="71" t="s">
        <v>51</v>
      </c>
      <c r="W4776" s="71" t="s">
        <v>51</v>
      </c>
      <c r="X4776" s="71" t="s">
        <v>51</v>
      </c>
      <c r="Y4776" s="72" t="str">
        <f>IF((OR((AND('[1]PWS Information'!$E$10="CWS",U4776="Single Family Residence",Q4776="Lead")),
(AND('[1]PWS Information'!$E$10="CWS",U4776="Multiple Family Residence",'[1]PWS Information'!$E$11="Yes",Q4776="Lead")),
(AND('[1]PWS Information'!$E$10="NTNC",Q4776="Lead")))),"Tier 1",
IF((OR((AND('[1]PWS Information'!$E$10="CWS",U4776="Multiple Family Residence",'[1]PWS Information'!$E$11="No",Q4776="Lead")),
(AND('[1]PWS Information'!$E$10="CWS",U4776="Other",Q4776="Lead")),
(AND('[1]PWS Information'!$E$10="CWS",U4776="Building",Q4776="Lead")))),"Tier 2",
IF((OR((AND('[1]PWS Information'!$E$10="CWS",U4776="Single Family Residence",Q4776="Galvanized Requiring Replacement")),
(AND('[1]PWS Information'!$E$10="CWS",U4776="Single Family Residence",Q4776="Galvanized Requiring Replacement",R4776="Yes")),
(AND('[1]PWS Information'!$E$10="NTNC",Q4776="Galvanized Requiring Replacement")),
(AND('[1]PWS Information'!$E$10="NTNC",U4776="Single Family Residence",R4776="Yes")))),"Tier 3",
IF((OR((AND('[1]PWS Information'!$E$10="CWS",U4776="Single Family Residence",S4776="Yes",Q4776="Non-Lead", J4776="Non-Lead - Copper",L4776="Before 1989")),
(AND('[1]PWS Information'!$E$10="CWS",U4776="Single Family Residence",S4776="Yes",Q4776="Non-Lead", N4776="Non-Lead - Copper",O4776="Before 1989")))),"Tier 4",
IF((OR((AND('[1]PWS Information'!$E$10="NTNC",Q4776="Non-Lead")),
(AND('[1]PWS Information'!$E$10="CWS",Q4776="Non-Lead",S4776="")),
(AND('[1]PWS Information'!$E$10="CWS",Q4776="Non-Lead",S4776="No")),
(AND('[1]PWS Information'!$E$10="CWS",Q4776="Non-Lead",S4776="Don't Know")),
(AND('[1]PWS Information'!$E$10="CWS",Q4776="Non-Lead", J4776="Non-Lead - Copper", S4776="Yes", L4776="Between 1989 and 2014")),
(AND('[1]PWS Information'!$E$10="CWS",Q4776="Non-Lead", J4776="Non-Lead - Copper", S4776="Yes", L4776="After 2014")),
(AND('[1]PWS Information'!$E$10="CWS",Q4776="Non-Lead", J4776="Non-Lead - Copper", S4776="Yes", L4776="Unknown")),
(AND('[1]PWS Information'!$E$10="CWS",Q4776="Non-Lead", N4776="Non-Lead - Copper", S4776="Yes", O4776="Between 1989 and 2014")),
(AND('[1]PWS Information'!$E$10="CWS",Q4776="Non-Lead", N4776="Non-Lead - Copper", S4776="Yes", O4776="After 2014")),
(AND('[1]PWS Information'!$E$10="CWS",Q4776="Non-Lead", N4776="Non-Lead - Copper", S4776="Yes", O4776="Unknown")),
(AND('[1]PWS Information'!$E$10="CWS",Q4776="Unknown")),
(AND('[1]PWS Information'!$E$10="NTNC",Q4776="Unknown")))),"Tier 5",
"")))))</f>
        <v>Tier 5</v>
      </c>
      <c r="Z4776" s="71"/>
      <c r="AA4776" s="71"/>
    </row>
    <row r="4777" spans="1:27" ht="57.6" x14ac:dyDescent="0.3">
      <c r="A4777" s="1"/>
      <c r="B4777" s="70">
        <v>9643239</v>
      </c>
      <c r="C4777" s="60">
        <v>1589</v>
      </c>
      <c r="D4777" s="61" t="s">
        <v>1664</v>
      </c>
      <c r="E4777" s="61" t="s">
        <v>49</v>
      </c>
      <c r="F4777" s="61">
        <v>78640</v>
      </c>
      <c r="G4777" s="62" t="s">
        <v>1665</v>
      </c>
      <c r="H4777" s="63">
        <v>29.9552066</v>
      </c>
      <c r="I4777" s="64">
        <v>-97.850323799999998</v>
      </c>
      <c r="J4777" s="65" t="s">
        <v>50</v>
      </c>
      <c r="K4777" s="66" t="s">
        <v>51</v>
      </c>
      <c r="L4777" s="62" t="s">
        <v>58</v>
      </c>
      <c r="M4777" s="69"/>
      <c r="N4777" s="65" t="s">
        <v>50</v>
      </c>
      <c r="O4777" s="66" t="s">
        <v>58</v>
      </c>
      <c r="P4777" s="69"/>
      <c r="Q4777" s="55" t="str">
        <f t="shared" si="74"/>
        <v>Non-Lead</v>
      </c>
      <c r="R4777" s="70" t="s">
        <v>51</v>
      </c>
      <c r="S4777" s="70" t="s">
        <v>51</v>
      </c>
      <c r="T4777" s="70"/>
      <c r="U4777" s="71" t="s">
        <v>53</v>
      </c>
      <c r="V4777" s="71" t="s">
        <v>51</v>
      </c>
      <c r="W4777" s="71" t="s">
        <v>51</v>
      </c>
      <c r="X4777" s="71" t="s">
        <v>51</v>
      </c>
      <c r="Y4777" s="72" t="str">
        <f>IF((OR((AND('[1]PWS Information'!$E$10="CWS",U4777="Single Family Residence",Q4777="Lead")),
(AND('[1]PWS Information'!$E$10="CWS",U4777="Multiple Family Residence",'[1]PWS Information'!$E$11="Yes",Q4777="Lead")),
(AND('[1]PWS Information'!$E$10="NTNC",Q4777="Lead")))),"Tier 1",
IF((OR((AND('[1]PWS Information'!$E$10="CWS",U4777="Multiple Family Residence",'[1]PWS Information'!$E$11="No",Q4777="Lead")),
(AND('[1]PWS Information'!$E$10="CWS",U4777="Other",Q4777="Lead")),
(AND('[1]PWS Information'!$E$10="CWS",U4777="Building",Q4777="Lead")))),"Tier 2",
IF((OR((AND('[1]PWS Information'!$E$10="CWS",U4777="Single Family Residence",Q4777="Galvanized Requiring Replacement")),
(AND('[1]PWS Information'!$E$10="CWS",U4777="Single Family Residence",Q4777="Galvanized Requiring Replacement",R4777="Yes")),
(AND('[1]PWS Information'!$E$10="NTNC",Q4777="Galvanized Requiring Replacement")),
(AND('[1]PWS Information'!$E$10="NTNC",U4777="Single Family Residence",R4777="Yes")))),"Tier 3",
IF((OR((AND('[1]PWS Information'!$E$10="CWS",U4777="Single Family Residence",S4777="Yes",Q4777="Non-Lead", J4777="Non-Lead - Copper",L4777="Before 1989")),
(AND('[1]PWS Information'!$E$10="CWS",U4777="Single Family Residence",S4777="Yes",Q4777="Non-Lead", N4777="Non-Lead - Copper",O4777="Before 1989")))),"Tier 4",
IF((OR((AND('[1]PWS Information'!$E$10="NTNC",Q4777="Non-Lead")),
(AND('[1]PWS Information'!$E$10="CWS",Q4777="Non-Lead",S4777="")),
(AND('[1]PWS Information'!$E$10="CWS",Q4777="Non-Lead",S4777="No")),
(AND('[1]PWS Information'!$E$10="CWS",Q4777="Non-Lead",S4777="Don't Know")),
(AND('[1]PWS Information'!$E$10="CWS",Q4777="Non-Lead", J4777="Non-Lead - Copper", S4777="Yes", L4777="Between 1989 and 2014")),
(AND('[1]PWS Information'!$E$10="CWS",Q4777="Non-Lead", J4777="Non-Lead - Copper", S4777="Yes", L4777="After 2014")),
(AND('[1]PWS Information'!$E$10="CWS",Q4777="Non-Lead", J4777="Non-Lead - Copper", S4777="Yes", L4777="Unknown")),
(AND('[1]PWS Information'!$E$10="CWS",Q4777="Non-Lead", N4777="Non-Lead - Copper", S4777="Yes", O4777="Between 1989 and 2014")),
(AND('[1]PWS Information'!$E$10="CWS",Q4777="Non-Lead", N4777="Non-Lead - Copper", S4777="Yes", O4777="After 2014")),
(AND('[1]PWS Information'!$E$10="CWS",Q4777="Non-Lead", N4777="Non-Lead - Copper", S4777="Yes", O4777="Unknown")),
(AND('[1]PWS Information'!$E$10="CWS",Q4777="Unknown")),
(AND('[1]PWS Information'!$E$10="NTNC",Q4777="Unknown")))),"Tier 5",
"")))))</f>
        <v>Tier 5</v>
      </c>
      <c r="Z4777" s="71"/>
      <c r="AA4777" s="71"/>
    </row>
    <row r="4778" spans="1:27" ht="57.6" x14ac:dyDescent="0.3">
      <c r="A4778" s="17"/>
      <c r="B4778" s="70">
        <v>12687611</v>
      </c>
      <c r="C4778" s="60">
        <v>1601</v>
      </c>
      <c r="D4778" s="61" t="s">
        <v>1664</v>
      </c>
      <c r="E4778" s="61" t="s">
        <v>49</v>
      </c>
      <c r="F4778" s="61">
        <v>78640</v>
      </c>
      <c r="G4778" s="62" t="s">
        <v>1665</v>
      </c>
      <c r="H4778" s="63">
        <v>29.955129400000001</v>
      </c>
      <c r="I4778" s="64">
        <v>-97.850405699999996</v>
      </c>
      <c r="J4778" s="65" t="s">
        <v>50</v>
      </c>
      <c r="K4778" s="66" t="s">
        <v>51</v>
      </c>
      <c r="L4778" s="62" t="s">
        <v>58</v>
      </c>
      <c r="M4778" s="69"/>
      <c r="N4778" s="65" t="s">
        <v>50</v>
      </c>
      <c r="O4778" s="66" t="s">
        <v>52</v>
      </c>
      <c r="P4778" s="69"/>
      <c r="Q4778" s="55" t="str">
        <f t="shared" si="74"/>
        <v>Non-Lead</v>
      </c>
      <c r="R4778" s="70" t="s">
        <v>51</v>
      </c>
      <c r="S4778" s="70" t="s">
        <v>51</v>
      </c>
      <c r="T4778" s="70"/>
      <c r="U4778" s="71" t="s">
        <v>53</v>
      </c>
      <c r="V4778" s="71" t="s">
        <v>51</v>
      </c>
      <c r="W4778" s="71" t="s">
        <v>51</v>
      </c>
      <c r="X4778" s="71" t="s">
        <v>51</v>
      </c>
      <c r="Y4778" s="72" t="str">
        <f>IF((OR((AND('[1]PWS Information'!$E$10="CWS",U4778="Single Family Residence",Q4778="Lead")),
(AND('[1]PWS Information'!$E$10="CWS",U4778="Multiple Family Residence",'[1]PWS Information'!$E$11="Yes",Q4778="Lead")),
(AND('[1]PWS Information'!$E$10="NTNC",Q4778="Lead")))),"Tier 1",
IF((OR((AND('[1]PWS Information'!$E$10="CWS",U4778="Multiple Family Residence",'[1]PWS Information'!$E$11="No",Q4778="Lead")),
(AND('[1]PWS Information'!$E$10="CWS",U4778="Other",Q4778="Lead")),
(AND('[1]PWS Information'!$E$10="CWS",U4778="Building",Q4778="Lead")))),"Tier 2",
IF((OR((AND('[1]PWS Information'!$E$10="CWS",U4778="Single Family Residence",Q4778="Galvanized Requiring Replacement")),
(AND('[1]PWS Information'!$E$10="CWS",U4778="Single Family Residence",Q4778="Galvanized Requiring Replacement",R4778="Yes")),
(AND('[1]PWS Information'!$E$10="NTNC",Q4778="Galvanized Requiring Replacement")),
(AND('[1]PWS Information'!$E$10="NTNC",U4778="Single Family Residence",R4778="Yes")))),"Tier 3",
IF((OR((AND('[1]PWS Information'!$E$10="CWS",U4778="Single Family Residence",S4778="Yes",Q4778="Non-Lead", J4778="Non-Lead - Copper",L4778="Before 1989")),
(AND('[1]PWS Information'!$E$10="CWS",U4778="Single Family Residence",S4778="Yes",Q4778="Non-Lead", N4778="Non-Lead - Copper",O4778="Before 1989")))),"Tier 4",
IF((OR((AND('[1]PWS Information'!$E$10="NTNC",Q4778="Non-Lead")),
(AND('[1]PWS Information'!$E$10="CWS",Q4778="Non-Lead",S4778="")),
(AND('[1]PWS Information'!$E$10="CWS",Q4778="Non-Lead",S4778="No")),
(AND('[1]PWS Information'!$E$10="CWS",Q4778="Non-Lead",S4778="Don't Know")),
(AND('[1]PWS Information'!$E$10="CWS",Q4778="Non-Lead", J4778="Non-Lead - Copper", S4778="Yes", L4778="Between 1989 and 2014")),
(AND('[1]PWS Information'!$E$10="CWS",Q4778="Non-Lead", J4778="Non-Lead - Copper", S4778="Yes", L4778="After 2014")),
(AND('[1]PWS Information'!$E$10="CWS",Q4778="Non-Lead", J4778="Non-Lead - Copper", S4778="Yes", L4778="Unknown")),
(AND('[1]PWS Information'!$E$10="CWS",Q4778="Non-Lead", N4778="Non-Lead - Copper", S4778="Yes", O4778="Between 1989 and 2014")),
(AND('[1]PWS Information'!$E$10="CWS",Q4778="Non-Lead", N4778="Non-Lead - Copper", S4778="Yes", O4778="After 2014")),
(AND('[1]PWS Information'!$E$10="CWS",Q4778="Non-Lead", N4778="Non-Lead - Copper", S4778="Yes", O4778="Unknown")),
(AND('[1]PWS Information'!$E$10="CWS",Q4778="Unknown")),
(AND('[1]PWS Information'!$E$10="NTNC",Q4778="Unknown")))),"Tier 5",
"")))))</f>
        <v>Tier 5</v>
      </c>
      <c r="Z4778" s="71"/>
      <c r="AA4778" s="71"/>
    </row>
    <row r="4779" spans="1:27" ht="57.6" x14ac:dyDescent="0.3">
      <c r="A4779" s="1"/>
      <c r="B4779" s="70">
        <v>9622433</v>
      </c>
      <c r="C4779" s="60">
        <v>1613</v>
      </c>
      <c r="D4779" s="61" t="s">
        <v>1664</v>
      </c>
      <c r="E4779" s="61" t="s">
        <v>49</v>
      </c>
      <c r="F4779" s="61">
        <v>78640</v>
      </c>
      <c r="G4779" s="62" t="s">
        <v>1665</v>
      </c>
      <c r="H4779" s="63">
        <v>29.954884</v>
      </c>
      <c r="I4779" s="64">
        <v>-97.850671000000006</v>
      </c>
      <c r="J4779" s="65" t="s">
        <v>50</v>
      </c>
      <c r="K4779" s="66" t="s">
        <v>51</v>
      </c>
      <c r="L4779" s="62" t="s">
        <v>58</v>
      </c>
      <c r="M4779" s="69"/>
      <c r="N4779" s="65" t="s">
        <v>50</v>
      </c>
      <c r="O4779" s="66" t="s">
        <v>52</v>
      </c>
      <c r="P4779" s="69"/>
      <c r="Q4779" s="55" t="str">
        <f t="shared" si="74"/>
        <v>Non-Lead</v>
      </c>
      <c r="R4779" s="70" t="s">
        <v>51</v>
      </c>
      <c r="S4779" s="70" t="s">
        <v>51</v>
      </c>
      <c r="T4779" s="70"/>
      <c r="U4779" s="71" t="s">
        <v>53</v>
      </c>
      <c r="V4779" s="71" t="s">
        <v>51</v>
      </c>
      <c r="W4779" s="71" t="s">
        <v>51</v>
      </c>
      <c r="X4779" s="71" t="s">
        <v>51</v>
      </c>
      <c r="Y4779" s="72" t="str">
        <f>IF((OR((AND('[1]PWS Information'!$E$10="CWS",U4779="Single Family Residence",Q4779="Lead")),
(AND('[1]PWS Information'!$E$10="CWS",U4779="Multiple Family Residence",'[1]PWS Information'!$E$11="Yes",Q4779="Lead")),
(AND('[1]PWS Information'!$E$10="NTNC",Q4779="Lead")))),"Tier 1",
IF((OR((AND('[1]PWS Information'!$E$10="CWS",U4779="Multiple Family Residence",'[1]PWS Information'!$E$11="No",Q4779="Lead")),
(AND('[1]PWS Information'!$E$10="CWS",U4779="Other",Q4779="Lead")),
(AND('[1]PWS Information'!$E$10="CWS",U4779="Building",Q4779="Lead")))),"Tier 2",
IF((OR((AND('[1]PWS Information'!$E$10="CWS",U4779="Single Family Residence",Q4779="Galvanized Requiring Replacement")),
(AND('[1]PWS Information'!$E$10="CWS",U4779="Single Family Residence",Q4779="Galvanized Requiring Replacement",R4779="Yes")),
(AND('[1]PWS Information'!$E$10="NTNC",Q4779="Galvanized Requiring Replacement")),
(AND('[1]PWS Information'!$E$10="NTNC",U4779="Single Family Residence",R4779="Yes")))),"Tier 3",
IF((OR((AND('[1]PWS Information'!$E$10="CWS",U4779="Single Family Residence",S4779="Yes",Q4779="Non-Lead", J4779="Non-Lead - Copper",L4779="Before 1989")),
(AND('[1]PWS Information'!$E$10="CWS",U4779="Single Family Residence",S4779="Yes",Q4779="Non-Lead", N4779="Non-Lead - Copper",O4779="Before 1989")))),"Tier 4",
IF((OR((AND('[1]PWS Information'!$E$10="NTNC",Q4779="Non-Lead")),
(AND('[1]PWS Information'!$E$10="CWS",Q4779="Non-Lead",S4779="")),
(AND('[1]PWS Information'!$E$10="CWS",Q4779="Non-Lead",S4779="No")),
(AND('[1]PWS Information'!$E$10="CWS",Q4779="Non-Lead",S4779="Don't Know")),
(AND('[1]PWS Information'!$E$10="CWS",Q4779="Non-Lead", J4779="Non-Lead - Copper", S4779="Yes", L4779="Between 1989 and 2014")),
(AND('[1]PWS Information'!$E$10="CWS",Q4779="Non-Lead", J4779="Non-Lead - Copper", S4779="Yes", L4779="After 2014")),
(AND('[1]PWS Information'!$E$10="CWS",Q4779="Non-Lead", J4779="Non-Lead - Copper", S4779="Yes", L4779="Unknown")),
(AND('[1]PWS Information'!$E$10="CWS",Q4779="Non-Lead", N4779="Non-Lead - Copper", S4779="Yes", O4779="Between 1989 and 2014")),
(AND('[1]PWS Information'!$E$10="CWS",Q4779="Non-Lead", N4779="Non-Lead - Copper", S4779="Yes", O4779="After 2014")),
(AND('[1]PWS Information'!$E$10="CWS",Q4779="Non-Lead", N4779="Non-Lead - Copper", S4779="Yes", O4779="Unknown")),
(AND('[1]PWS Information'!$E$10="CWS",Q4779="Unknown")),
(AND('[1]PWS Information'!$E$10="NTNC",Q4779="Unknown")))),"Tier 5",
"")))))</f>
        <v>Tier 5</v>
      </c>
      <c r="Z4779" s="71"/>
      <c r="AA4779" s="71"/>
    </row>
    <row r="4780" spans="1:27" ht="57.6" x14ac:dyDescent="0.3">
      <c r="A4780" s="1"/>
      <c r="B4780" s="70">
        <v>12681430</v>
      </c>
      <c r="C4780" s="60">
        <v>1618</v>
      </c>
      <c r="D4780" s="61" t="s">
        <v>1664</v>
      </c>
      <c r="E4780" s="61" t="s">
        <v>49</v>
      </c>
      <c r="F4780" s="61">
        <v>78640</v>
      </c>
      <c r="G4780" s="62" t="s">
        <v>1665</v>
      </c>
      <c r="H4780" s="63">
        <v>29.954945200000001</v>
      </c>
      <c r="I4780" s="64">
        <v>-97.8508669</v>
      </c>
      <c r="J4780" s="65" t="s">
        <v>50</v>
      </c>
      <c r="K4780" s="66" t="s">
        <v>51</v>
      </c>
      <c r="L4780" s="62" t="s">
        <v>58</v>
      </c>
      <c r="M4780" s="69"/>
      <c r="N4780" s="65" t="s">
        <v>50</v>
      </c>
      <c r="O4780" s="66" t="s">
        <v>52</v>
      </c>
      <c r="P4780" s="69"/>
      <c r="Q4780" s="55" t="str">
        <f t="shared" si="74"/>
        <v>Non-Lead</v>
      </c>
      <c r="R4780" s="70" t="s">
        <v>51</v>
      </c>
      <c r="S4780" s="70" t="s">
        <v>51</v>
      </c>
      <c r="T4780" s="70"/>
      <c r="U4780" s="71" t="s">
        <v>53</v>
      </c>
      <c r="V4780" s="71" t="s">
        <v>51</v>
      </c>
      <c r="W4780" s="71" t="s">
        <v>51</v>
      </c>
      <c r="X4780" s="71" t="s">
        <v>51</v>
      </c>
      <c r="Y4780" s="72" t="str">
        <f>IF((OR((AND('[1]PWS Information'!$E$10="CWS",U4780="Single Family Residence",Q4780="Lead")),
(AND('[1]PWS Information'!$E$10="CWS",U4780="Multiple Family Residence",'[1]PWS Information'!$E$11="Yes",Q4780="Lead")),
(AND('[1]PWS Information'!$E$10="NTNC",Q4780="Lead")))),"Tier 1",
IF((OR((AND('[1]PWS Information'!$E$10="CWS",U4780="Multiple Family Residence",'[1]PWS Information'!$E$11="No",Q4780="Lead")),
(AND('[1]PWS Information'!$E$10="CWS",U4780="Other",Q4780="Lead")),
(AND('[1]PWS Information'!$E$10="CWS",U4780="Building",Q4780="Lead")))),"Tier 2",
IF((OR((AND('[1]PWS Information'!$E$10="CWS",U4780="Single Family Residence",Q4780="Galvanized Requiring Replacement")),
(AND('[1]PWS Information'!$E$10="CWS",U4780="Single Family Residence",Q4780="Galvanized Requiring Replacement",R4780="Yes")),
(AND('[1]PWS Information'!$E$10="NTNC",Q4780="Galvanized Requiring Replacement")),
(AND('[1]PWS Information'!$E$10="NTNC",U4780="Single Family Residence",R4780="Yes")))),"Tier 3",
IF((OR((AND('[1]PWS Information'!$E$10="CWS",U4780="Single Family Residence",S4780="Yes",Q4780="Non-Lead", J4780="Non-Lead - Copper",L4780="Before 1989")),
(AND('[1]PWS Information'!$E$10="CWS",U4780="Single Family Residence",S4780="Yes",Q4780="Non-Lead", N4780="Non-Lead - Copper",O4780="Before 1989")))),"Tier 4",
IF((OR((AND('[1]PWS Information'!$E$10="NTNC",Q4780="Non-Lead")),
(AND('[1]PWS Information'!$E$10="CWS",Q4780="Non-Lead",S4780="")),
(AND('[1]PWS Information'!$E$10="CWS",Q4780="Non-Lead",S4780="No")),
(AND('[1]PWS Information'!$E$10="CWS",Q4780="Non-Lead",S4780="Don't Know")),
(AND('[1]PWS Information'!$E$10="CWS",Q4780="Non-Lead", J4780="Non-Lead - Copper", S4780="Yes", L4780="Between 1989 and 2014")),
(AND('[1]PWS Information'!$E$10="CWS",Q4780="Non-Lead", J4780="Non-Lead - Copper", S4780="Yes", L4780="After 2014")),
(AND('[1]PWS Information'!$E$10="CWS",Q4780="Non-Lead", J4780="Non-Lead - Copper", S4780="Yes", L4780="Unknown")),
(AND('[1]PWS Information'!$E$10="CWS",Q4780="Non-Lead", N4780="Non-Lead - Copper", S4780="Yes", O4780="Between 1989 and 2014")),
(AND('[1]PWS Information'!$E$10="CWS",Q4780="Non-Lead", N4780="Non-Lead - Copper", S4780="Yes", O4780="After 2014")),
(AND('[1]PWS Information'!$E$10="CWS",Q4780="Non-Lead", N4780="Non-Lead - Copper", S4780="Yes", O4780="Unknown")),
(AND('[1]PWS Information'!$E$10="CWS",Q4780="Unknown")),
(AND('[1]PWS Information'!$E$10="NTNC",Q4780="Unknown")))),"Tier 5",
"")))))</f>
        <v>Tier 5</v>
      </c>
      <c r="Z4780" s="71"/>
      <c r="AA4780" s="71"/>
    </row>
    <row r="4781" spans="1:27" ht="57.6" x14ac:dyDescent="0.3">
      <c r="A4781" s="1"/>
      <c r="B4781" s="70">
        <v>12651530</v>
      </c>
      <c r="C4781" s="60">
        <v>1625</v>
      </c>
      <c r="D4781" s="61" t="s">
        <v>1664</v>
      </c>
      <c r="E4781" s="61" t="s">
        <v>49</v>
      </c>
      <c r="F4781" s="61">
        <v>78640</v>
      </c>
      <c r="G4781" s="62" t="s">
        <v>1665</v>
      </c>
      <c r="H4781" s="63">
        <v>29.955624</v>
      </c>
      <c r="I4781" s="64">
        <v>-97.850009</v>
      </c>
      <c r="J4781" s="65" t="s">
        <v>50</v>
      </c>
      <c r="K4781" s="66" t="s">
        <v>51</v>
      </c>
      <c r="L4781" s="62" t="s">
        <v>58</v>
      </c>
      <c r="M4781" s="69"/>
      <c r="N4781" s="65" t="s">
        <v>50</v>
      </c>
      <c r="O4781" s="66" t="s">
        <v>52</v>
      </c>
      <c r="P4781" s="69"/>
      <c r="Q4781" s="55" t="str">
        <f t="shared" si="74"/>
        <v>Non-Lead</v>
      </c>
      <c r="R4781" s="70" t="s">
        <v>51</v>
      </c>
      <c r="S4781" s="70" t="s">
        <v>51</v>
      </c>
      <c r="T4781" s="70"/>
      <c r="U4781" s="71" t="s">
        <v>53</v>
      </c>
      <c r="V4781" s="71" t="s">
        <v>51</v>
      </c>
      <c r="W4781" s="71" t="s">
        <v>51</v>
      </c>
      <c r="X4781" s="71" t="s">
        <v>51</v>
      </c>
      <c r="Y4781" s="72" t="str">
        <f>IF((OR((AND('[1]PWS Information'!$E$10="CWS",U4781="Single Family Residence",Q4781="Lead")),
(AND('[1]PWS Information'!$E$10="CWS",U4781="Multiple Family Residence",'[1]PWS Information'!$E$11="Yes",Q4781="Lead")),
(AND('[1]PWS Information'!$E$10="NTNC",Q4781="Lead")))),"Tier 1",
IF((OR((AND('[1]PWS Information'!$E$10="CWS",U4781="Multiple Family Residence",'[1]PWS Information'!$E$11="No",Q4781="Lead")),
(AND('[1]PWS Information'!$E$10="CWS",U4781="Other",Q4781="Lead")),
(AND('[1]PWS Information'!$E$10="CWS",U4781="Building",Q4781="Lead")))),"Tier 2",
IF((OR((AND('[1]PWS Information'!$E$10="CWS",U4781="Single Family Residence",Q4781="Galvanized Requiring Replacement")),
(AND('[1]PWS Information'!$E$10="CWS",U4781="Single Family Residence",Q4781="Galvanized Requiring Replacement",R4781="Yes")),
(AND('[1]PWS Information'!$E$10="NTNC",Q4781="Galvanized Requiring Replacement")),
(AND('[1]PWS Information'!$E$10="NTNC",U4781="Single Family Residence",R4781="Yes")))),"Tier 3",
IF((OR((AND('[1]PWS Information'!$E$10="CWS",U4781="Single Family Residence",S4781="Yes",Q4781="Non-Lead", J4781="Non-Lead - Copper",L4781="Before 1989")),
(AND('[1]PWS Information'!$E$10="CWS",U4781="Single Family Residence",S4781="Yes",Q4781="Non-Lead", N4781="Non-Lead - Copper",O4781="Before 1989")))),"Tier 4",
IF((OR((AND('[1]PWS Information'!$E$10="NTNC",Q4781="Non-Lead")),
(AND('[1]PWS Information'!$E$10="CWS",Q4781="Non-Lead",S4781="")),
(AND('[1]PWS Information'!$E$10="CWS",Q4781="Non-Lead",S4781="No")),
(AND('[1]PWS Information'!$E$10="CWS",Q4781="Non-Lead",S4781="Don't Know")),
(AND('[1]PWS Information'!$E$10="CWS",Q4781="Non-Lead", J4781="Non-Lead - Copper", S4781="Yes", L4781="Between 1989 and 2014")),
(AND('[1]PWS Information'!$E$10="CWS",Q4781="Non-Lead", J4781="Non-Lead - Copper", S4781="Yes", L4781="After 2014")),
(AND('[1]PWS Information'!$E$10="CWS",Q4781="Non-Lead", J4781="Non-Lead - Copper", S4781="Yes", L4781="Unknown")),
(AND('[1]PWS Information'!$E$10="CWS",Q4781="Non-Lead", N4781="Non-Lead - Copper", S4781="Yes", O4781="Between 1989 and 2014")),
(AND('[1]PWS Information'!$E$10="CWS",Q4781="Non-Lead", N4781="Non-Lead - Copper", S4781="Yes", O4781="After 2014")),
(AND('[1]PWS Information'!$E$10="CWS",Q4781="Non-Lead", N4781="Non-Lead - Copper", S4781="Yes", O4781="Unknown")),
(AND('[1]PWS Information'!$E$10="CWS",Q4781="Unknown")),
(AND('[1]PWS Information'!$E$10="NTNC",Q4781="Unknown")))),"Tier 5",
"")))))</f>
        <v>Tier 5</v>
      </c>
      <c r="Z4781" s="71"/>
      <c r="AA4781" s="71"/>
    </row>
    <row r="4782" spans="1:27" ht="57.6" x14ac:dyDescent="0.3">
      <c r="A4782" s="17"/>
      <c r="B4782" s="70">
        <v>9644873</v>
      </c>
      <c r="C4782" s="60">
        <v>1630</v>
      </c>
      <c r="D4782" s="61" t="s">
        <v>1664</v>
      </c>
      <c r="E4782" s="61" t="s">
        <v>49</v>
      </c>
      <c r="F4782" s="61">
        <v>78640</v>
      </c>
      <c r="G4782" s="62" t="s">
        <v>1665</v>
      </c>
      <c r="H4782" s="63">
        <v>29.954909300000001</v>
      </c>
      <c r="I4782" s="64">
        <v>-97.850906800000004</v>
      </c>
      <c r="J4782" s="65" t="s">
        <v>50</v>
      </c>
      <c r="K4782" s="66" t="s">
        <v>51</v>
      </c>
      <c r="L4782" s="62" t="s">
        <v>58</v>
      </c>
      <c r="M4782" s="69"/>
      <c r="N4782" s="65" t="s">
        <v>50</v>
      </c>
      <c r="O4782" s="66" t="s">
        <v>52</v>
      </c>
      <c r="P4782" s="69"/>
      <c r="Q4782" s="55" t="str">
        <f t="shared" si="74"/>
        <v>Non-Lead</v>
      </c>
      <c r="R4782" s="70" t="s">
        <v>51</v>
      </c>
      <c r="S4782" s="70" t="s">
        <v>51</v>
      </c>
      <c r="T4782" s="70"/>
      <c r="U4782" s="71" t="s">
        <v>53</v>
      </c>
      <c r="V4782" s="71" t="s">
        <v>51</v>
      </c>
      <c r="W4782" s="71" t="s">
        <v>51</v>
      </c>
      <c r="X4782" s="71" t="s">
        <v>51</v>
      </c>
      <c r="Y4782" s="72" t="str">
        <f>IF((OR((AND('[1]PWS Information'!$E$10="CWS",U4782="Single Family Residence",Q4782="Lead")),
(AND('[1]PWS Information'!$E$10="CWS",U4782="Multiple Family Residence",'[1]PWS Information'!$E$11="Yes",Q4782="Lead")),
(AND('[1]PWS Information'!$E$10="NTNC",Q4782="Lead")))),"Tier 1",
IF((OR((AND('[1]PWS Information'!$E$10="CWS",U4782="Multiple Family Residence",'[1]PWS Information'!$E$11="No",Q4782="Lead")),
(AND('[1]PWS Information'!$E$10="CWS",U4782="Other",Q4782="Lead")),
(AND('[1]PWS Information'!$E$10="CWS",U4782="Building",Q4782="Lead")))),"Tier 2",
IF((OR((AND('[1]PWS Information'!$E$10="CWS",U4782="Single Family Residence",Q4782="Galvanized Requiring Replacement")),
(AND('[1]PWS Information'!$E$10="CWS",U4782="Single Family Residence",Q4782="Galvanized Requiring Replacement",R4782="Yes")),
(AND('[1]PWS Information'!$E$10="NTNC",Q4782="Galvanized Requiring Replacement")),
(AND('[1]PWS Information'!$E$10="NTNC",U4782="Single Family Residence",R4782="Yes")))),"Tier 3",
IF((OR((AND('[1]PWS Information'!$E$10="CWS",U4782="Single Family Residence",S4782="Yes",Q4782="Non-Lead", J4782="Non-Lead - Copper",L4782="Before 1989")),
(AND('[1]PWS Information'!$E$10="CWS",U4782="Single Family Residence",S4782="Yes",Q4782="Non-Lead", N4782="Non-Lead - Copper",O4782="Before 1989")))),"Tier 4",
IF((OR((AND('[1]PWS Information'!$E$10="NTNC",Q4782="Non-Lead")),
(AND('[1]PWS Information'!$E$10="CWS",Q4782="Non-Lead",S4782="")),
(AND('[1]PWS Information'!$E$10="CWS",Q4782="Non-Lead",S4782="No")),
(AND('[1]PWS Information'!$E$10="CWS",Q4782="Non-Lead",S4782="Don't Know")),
(AND('[1]PWS Information'!$E$10="CWS",Q4782="Non-Lead", J4782="Non-Lead - Copper", S4782="Yes", L4782="Between 1989 and 2014")),
(AND('[1]PWS Information'!$E$10="CWS",Q4782="Non-Lead", J4782="Non-Lead - Copper", S4782="Yes", L4782="After 2014")),
(AND('[1]PWS Information'!$E$10="CWS",Q4782="Non-Lead", J4782="Non-Lead - Copper", S4782="Yes", L4782="Unknown")),
(AND('[1]PWS Information'!$E$10="CWS",Q4782="Non-Lead", N4782="Non-Lead - Copper", S4782="Yes", O4782="Between 1989 and 2014")),
(AND('[1]PWS Information'!$E$10="CWS",Q4782="Non-Lead", N4782="Non-Lead - Copper", S4782="Yes", O4782="After 2014")),
(AND('[1]PWS Information'!$E$10="CWS",Q4782="Non-Lead", N4782="Non-Lead - Copper", S4782="Yes", O4782="Unknown")),
(AND('[1]PWS Information'!$E$10="CWS",Q4782="Unknown")),
(AND('[1]PWS Information'!$E$10="NTNC",Q4782="Unknown")))),"Tier 5",
"")))))</f>
        <v>Tier 5</v>
      </c>
      <c r="Z4782" s="71"/>
      <c r="AA4782" s="71"/>
    </row>
    <row r="4783" spans="1:27" ht="57.6" x14ac:dyDescent="0.3">
      <c r="A4783" s="1"/>
      <c r="B4783" s="70">
        <v>9644870</v>
      </c>
      <c r="C4783" s="60">
        <v>1639</v>
      </c>
      <c r="D4783" s="61" t="s">
        <v>1664</v>
      </c>
      <c r="E4783" s="61" t="s">
        <v>49</v>
      </c>
      <c r="F4783" s="61">
        <v>78640</v>
      </c>
      <c r="G4783" s="62" t="s">
        <v>1665</v>
      </c>
      <c r="H4783" s="63">
        <v>29.954761099999999</v>
      </c>
      <c r="I4783" s="64">
        <v>-97.850807700000004</v>
      </c>
      <c r="J4783" s="65" t="s">
        <v>50</v>
      </c>
      <c r="K4783" s="66" t="s">
        <v>51</v>
      </c>
      <c r="L4783" s="62" t="s">
        <v>58</v>
      </c>
      <c r="M4783" s="69"/>
      <c r="N4783" s="65" t="s">
        <v>50</v>
      </c>
      <c r="O4783" s="66" t="s">
        <v>52</v>
      </c>
      <c r="P4783" s="69"/>
      <c r="Q4783" s="55" t="str">
        <f t="shared" si="74"/>
        <v>Non-Lead</v>
      </c>
      <c r="R4783" s="70" t="s">
        <v>51</v>
      </c>
      <c r="S4783" s="70" t="s">
        <v>51</v>
      </c>
      <c r="T4783" s="70"/>
      <c r="U4783" s="71" t="s">
        <v>53</v>
      </c>
      <c r="V4783" s="71" t="s">
        <v>51</v>
      </c>
      <c r="W4783" s="71" t="s">
        <v>51</v>
      </c>
      <c r="X4783" s="71" t="s">
        <v>51</v>
      </c>
      <c r="Y4783" s="72" t="str">
        <f>IF((OR((AND('[1]PWS Information'!$E$10="CWS",U4783="Single Family Residence",Q4783="Lead")),
(AND('[1]PWS Information'!$E$10="CWS",U4783="Multiple Family Residence",'[1]PWS Information'!$E$11="Yes",Q4783="Lead")),
(AND('[1]PWS Information'!$E$10="NTNC",Q4783="Lead")))),"Tier 1",
IF((OR((AND('[1]PWS Information'!$E$10="CWS",U4783="Multiple Family Residence",'[1]PWS Information'!$E$11="No",Q4783="Lead")),
(AND('[1]PWS Information'!$E$10="CWS",U4783="Other",Q4783="Lead")),
(AND('[1]PWS Information'!$E$10="CWS",U4783="Building",Q4783="Lead")))),"Tier 2",
IF((OR((AND('[1]PWS Information'!$E$10="CWS",U4783="Single Family Residence",Q4783="Galvanized Requiring Replacement")),
(AND('[1]PWS Information'!$E$10="CWS",U4783="Single Family Residence",Q4783="Galvanized Requiring Replacement",R4783="Yes")),
(AND('[1]PWS Information'!$E$10="NTNC",Q4783="Galvanized Requiring Replacement")),
(AND('[1]PWS Information'!$E$10="NTNC",U4783="Single Family Residence",R4783="Yes")))),"Tier 3",
IF((OR((AND('[1]PWS Information'!$E$10="CWS",U4783="Single Family Residence",S4783="Yes",Q4783="Non-Lead", J4783="Non-Lead - Copper",L4783="Before 1989")),
(AND('[1]PWS Information'!$E$10="CWS",U4783="Single Family Residence",S4783="Yes",Q4783="Non-Lead", N4783="Non-Lead - Copper",O4783="Before 1989")))),"Tier 4",
IF((OR((AND('[1]PWS Information'!$E$10="NTNC",Q4783="Non-Lead")),
(AND('[1]PWS Information'!$E$10="CWS",Q4783="Non-Lead",S4783="")),
(AND('[1]PWS Information'!$E$10="CWS",Q4783="Non-Lead",S4783="No")),
(AND('[1]PWS Information'!$E$10="CWS",Q4783="Non-Lead",S4783="Don't Know")),
(AND('[1]PWS Information'!$E$10="CWS",Q4783="Non-Lead", J4783="Non-Lead - Copper", S4783="Yes", L4783="Between 1989 and 2014")),
(AND('[1]PWS Information'!$E$10="CWS",Q4783="Non-Lead", J4783="Non-Lead - Copper", S4783="Yes", L4783="After 2014")),
(AND('[1]PWS Information'!$E$10="CWS",Q4783="Non-Lead", J4783="Non-Lead - Copper", S4783="Yes", L4783="Unknown")),
(AND('[1]PWS Information'!$E$10="CWS",Q4783="Non-Lead", N4783="Non-Lead - Copper", S4783="Yes", O4783="Between 1989 and 2014")),
(AND('[1]PWS Information'!$E$10="CWS",Q4783="Non-Lead", N4783="Non-Lead - Copper", S4783="Yes", O4783="After 2014")),
(AND('[1]PWS Information'!$E$10="CWS",Q4783="Non-Lead", N4783="Non-Lead - Copper", S4783="Yes", O4783="Unknown")),
(AND('[1]PWS Information'!$E$10="CWS",Q4783="Unknown")),
(AND('[1]PWS Information'!$E$10="NTNC",Q4783="Unknown")))),"Tier 5",
"")))))</f>
        <v>Tier 5</v>
      </c>
      <c r="Z4783" s="71"/>
      <c r="AA4783" s="71"/>
    </row>
    <row r="4784" spans="1:27" ht="57.6" x14ac:dyDescent="0.3">
      <c r="A4784" s="1"/>
      <c r="B4784" s="70">
        <v>9638518</v>
      </c>
      <c r="C4784" s="60">
        <v>1642</v>
      </c>
      <c r="D4784" s="61" t="s">
        <v>1664</v>
      </c>
      <c r="E4784" s="61" t="s">
        <v>49</v>
      </c>
      <c r="F4784" s="61">
        <v>78640</v>
      </c>
      <c r="G4784" s="62" t="s">
        <v>1665</v>
      </c>
      <c r="H4784" s="63">
        <v>29.9548734</v>
      </c>
      <c r="I4784" s="64">
        <v>-97.850946699999994</v>
      </c>
      <c r="J4784" s="65" t="s">
        <v>50</v>
      </c>
      <c r="K4784" s="66" t="s">
        <v>51</v>
      </c>
      <c r="L4784" s="62" t="s">
        <v>58</v>
      </c>
      <c r="M4784" s="69"/>
      <c r="N4784" s="65" t="s">
        <v>50</v>
      </c>
      <c r="O4784" s="66" t="s">
        <v>52</v>
      </c>
      <c r="P4784" s="69"/>
      <c r="Q4784" s="55" t="str">
        <f t="shared" si="74"/>
        <v>Non-Lead</v>
      </c>
      <c r="R4784" s="70" t="s">
        <v>51</v>
      </c>
      <c r="S4784" s="70" t="s">
        <v>51</v>
      </c>
      <c r="T4784" s="70"/>
      <c r="U4784" s="71" t="s">
        <v>53</v>
      </c>
      <c r="V4784" s="71" t="s">
        <v>51</v>
      </c>
      <c r="W4784" s="71" t="s">
        <v>51</v>
      </c>
      <c r="X4784" s="71" t="s">
        <v>51</v>
      </c>
      <c r="Y4784" s="72" t="str">
        <f>IF((OR((AND('[1]PWS Information'!$E$10="CWS",U4784="Single Family Residence",Q4784="Lead")),
(AND('[1]PWS Information'!$E$10="CWS",U4784="Multiple Family Residence",'[1]PWS Information'!$E$11="Yes",Q4784="Lead")),
(AND('[1]PWS Information'!$E$10="NTNC",Q4784="Lead")))),"Tier 1",
IF((OR((AND('[1]PWS Information'!$E$10="CWS",U4784="Multiple Family Residence",'[1]PWS Information'!$E$11="No",Q4784="Lead")),
(AND('[1]PWS Information'!$E$10="CWS",U4784="Other",Q4784="Lead")),
(AND('[1]PWS Information'!$E$10="CWS",U4784="Building",Q4784="Lead")))),"Tier 2",
IF((OR((AND('[1]PWS Information'!$E$10="CWS",U4784="Single Family Residence",Q4784="Galvanized Requiring Replacement")),
(AND('[1]PWS Information'!$E$10="CWS",U4784="Single Family Residence",Q4784="Galvanized Requiring Replacement",R4784="Yes")),
(AND('[1]PWS Information'!$E$10="NTNC",Q4784="Galvanized Requiring Replacement")),
(AND('[1]PWS Information'!$E$10="NTNC",U4784="Single Family Residence",R4784="Yes")))),"Tier 3",
IF((OR((AND('[1]PWS Information'!$E$10="CWS",U4784="Single Family Residence",S4784="Yes",Q4784="Non-Lead", J4784="Non-Lead - Copper",L4784="Before 1989")),
(AND('[1]PWS Information'!$E$10="CWS",U4784="Single Family Residence",S4784="Yes",Q4784="Non-Lead", N4784="Non-Lead - Copper",O4784="Before 1989")))),"Tier 4",
IF((OR((AND('[1]PWS Information'!$E$10="NTNC",Q4784="Non-Lead")),
(AND('[1]PWS Information'!$E$10="CWS",Q4784="Non-Lead",S4784="")),
(AND('[1]PWS Information'!$E$10="CWS",Q4784="Non-Lead",S4784="No")),
(AND('[1]PWS Information'!$E$10="CWS",Q4784="Non-Lead",S4784="Don't Know")),
(AND('[1]PWS Information'!$E$10="CWS",Q4784="Non-Lead", J4784="Non-Lead - Copper", S4784="Yes", L4784="Between 1989 and 2014")),
(AND('[1]PWS Information'!$E$10="CWS",Q4784="Non-Lead", J4784="Non-Lead - Copper", S4784="Yes", L4784="After 2014")),
(AND('[1]PWS Information'!$E$10="CWS",Q4784="Non-Lead", J4784="Non-Lead - Copper", S4784="Yes", L4784="Unknown")),
(AND('[1]PWS Information'!$E$10="CWS",Q4784="Non-Lead", N4784="Non-Lead - Copper", S4784="Yes", O4784="Between 1989 and 2014")),
(AND('[1]PWS Information'!$E$10="CWS",Q4784="Non-Lead", N4784="Non-Lead - Copper", S4784="Yes", O4784="After 2014")),
(AND('[1]PWS Information'!$E$10="CWS",Q4784="Non-Lead", N4784="Non-Lead - Copper", S4784="Yes", O4784="Unknown")),
(AND('[1]PWS Information'!$E$10="CWS",Q4784="Unknown")),
(AND('[1]PWS Information'!$E$10="NTNC",Q4784="Unknown")))),"Tier 5",
"")))))</f>
        <v>Tier 5</v>
      </c>
      <c r="Z4784" s="71"/>
      <c r="AA4784" s="71"/>
    </row>
    <row r="4785" spans="1:27" ht="57.6" x14ac:dyDescent="0.3">
      <c r="A4785" s="1"/>
      <c r="B4785" s="70">
        <v>9624225</v>
      </c>
      <c r="C4785" s="60">
        <v>1654</v>
      </c>
      <c r="D4785" s="61" t="s">
        <v>1664</v>
      </c>
      <c r="E4785" s="61" t="s">
        <v>49</v>
      </c>
      <c r="F4785" s="61">
        <v>78640</v>
      </c>
      <c r="G4785" s="62" t="s">
        <v>1665</v>
      </c>
      <c r="H4785" s="63">
        <v>29.954837600000001</v>
      </c>
      <c r="I4785" s="64">
        <v>-97.850986599999999</v>
      </c>
      <c r="J4785" s="65" t="s">
        <v>50</v>
      </c>
      <c r="K4785" s="66" t="s">
        <v>51</v>
      </c>
      <c r="L4785" s="62" t="s">
        <v>58</v>
      </c>
      <c r="M4785" s="69"/>
      <c r="N4785" s="65" t="s">
        <v>50</v>
      </c>
      <c r="O4785" s="66" t="s">
        <v>52</v>
      </c>
      <c r="P4785" s="69"/>
      <c r="Q4785" s="55" t="str">
        <f t="shared" si="74"/>
        <v>Non-Lead</v>
      </c>
      <c r="R4785" s="70" t="s">
        <v>51</v>
      </c>
      <c r="S4785" s="70" t="s">
        <v>51</v>
      </c>
      <c r="T4785" s="70"/>
      <c r="U4785" s="71" t="s">
        <v>53</v>
      </c>
      <c r="V4785" s="71" t="s">
        <v>51</v>
      </c>
      <c r="W4785" s="71" t="s">
        <v>51</v>
      </c>
      <c r="X4785" s="71" t="s">
        <v>51</v>
      </c>
      <c r="Y4785" s="72" t="str">
        <f>IF((OR((AND('[1]PWS Information'!$E$10="CWS",U4785="Single Family Residence",Q4785="Lead")),
(AND('[1]PWS Information'!$E$10="CWS",U4785="Multiple Family Residence",'[1]PWS Information'!$E$11="Yes",Q4785="Lead")),
(AND('[1]PWS Information'!$E$10="NTNC",Q4785="Lead")))),"Tier 1",
IF((OR((AND('[1]PWS Information'!$E$10="CWS",U4785="Multiple Family Residence",'[1]PWS Information'!$E$11="No",Q4785="Lead")),
(AND('[1]PWS Information'!$E$10="CWS",U4785="Other",Q4785="Lead")),
(AND('[1]PWS Information'!$E$10="CWS",U4785="Building",Q4785="Lead")))),"Tier 2",
IF((OR((AND('[1]PWS Information'!$E$10="CWS",U4785="Single Family Residence",Q4785="Galvanized Requiring Replacement")),
(AND('[1]PWS Information'!$E$10="CWS",U4785="Single Family Residence",Q4785="Galvanized Requiring Replacement",R4785="Yes")),
(AND('[1]PWS Information'!$E$10="NTNC",Q4785="Galvanized Requiring Replacement")),
(AND('[1]PWS Information'!$E$10="NTNC",U4785="Single Family Residence",R4785="Yes")))),"Tier 3",
IF((OR((AND('[1]PWS Information'!$E$10="CWS",U4785="Single Family Residence",S4785="Yes",Q4785="Non-Lead", J4785="Non-Lead - Copper",L4785="Before 1989")),
(AND('[1]PWS Information'!$E$10="CWS",U4785="Single Family Residence",S4785="Yes",Q4785="Non-Lead", N4785="Non-Lead - Copper",O4785="Before 1989")))),"Tier 4",
IF((OR((AND('[1]PWS Information'!$E$10="NTNC",Q4785="Non-Lead")),
(AND('[1]PWS Information'!$E$10="CWS",Q4785="Non-Lead",S4785="")),
(AND('[1]PWS Information'!$E$10="CWS",Q4785="Non-Lead",S4785="No")),
(AND('[1]PWS Information'!$E$10="CWS",Q4785="Non-Lead",S4785="Don't Know")),
(AND('[1]PWS Information'!$E$10="CWS",Q4785="Non-Lead", J4785="Non-Lead - Copper", S4785="Yes", L4785="Between 1989 and 2014")),
(AND('[1]PWS Information'!$E$10="CWS",Q4785="Non-Lead", J4785="Non-Lead - Copper", S4785="Yes", L4785="After 2014")),
(AND('[1]PWS Information'!$E$10="CWS",Q4785="Non-Lead", J4785="Non-Lead - Copper", S4785="Yes", L4785="Unknown")),
(AND('[1]PWS Information'!$E$10="CWS",Q4785="Non-Lead", N4785="Non-Lead - Copper", S4785="Yes", O4785="Between 1989 and 2014")),
(AND('[1]PWS Information'!$E$10="CWS",Q4785="Non-Lead", N4785="Non-Lead - Copper", S4785="Yes", O4785="After 2014")),
(AND('[1]PWS Information'!$E$10="CWS",Q4785="Non-Lead", N4785="Non-Lead - Copper", S4785="Yes", O4785="Unknown")),
(AND('[1]PWS Information'!$E$10="CWS",Q4785="Unknown")),
(AND('[1]PWS Information'!$E$10="NTNC",Q4785="Unknown")))),"Tier 5",
"")))))</f>
        <v>Tier 5</v>
      </c>
      <c r="Z4785" s="71"/>
      <c r="AA4785" s="71"/>
    </row>
    <row r="4786" spans="1:27" ht="57.6" x14ac:dyDescent="0.3">
      <c r="A4786" s="17"/>
      <c r="B4786" s="70">
        <v>9642609</v>
      </c>
      <c r="C4786" s="60">
        <v>1665</v>
      </c>
      <c r="D4786" s="61" t="s">
        <v>1664</v>
      </c>
      <c r="E4786" s="61" t="s">
        <v>49</v>
      </c>
      <c r="F4786" s="61">
        <v>78640</v>
      </c>
      <c r="G4786" s="62" t="s">
        <v>1665</v>
      </c>
      <c r="H4786" s="63">
        <v>29.954638299999999</v>
      </c>
      <c r="I4786" s="64">
        <v>-97.850944400000003</v>
      </c>
      <c r="J4786" s="65" t="s">
        <v>50</v>
      </c>
      <c r="K4786" s="66" t="s">
        <v>51</v>
      </c>
      <c r="L4786" s="62" t="s">
        <v>58</v>
      </c>
      <c r="M4786" s="69"/>
      <c r="N4786" s="65" t="s">
        <v>50</v>
      </c>
      <c r="O4786" s="66" t="s">
        <v>52</v>
      </c>
      <c r="P4786" s="69"/>
      <c r="Q4786" s="55" t="str">
        <f t="shared" si="74"/>
        <v>Non-Lead</v>
      </c>
      <c r="R4786" s="70" t="s">
        <v>51</v>
      </c>
      <c r="S4786" s="70" t="s">
        <v>51</v>
      </c>
      <c r="T4786" s="70"/>
      <c r="U4786" s="71" t="s">
        <v>53</v>
      </c>
      <c r="V4786" s="71" t="s">
        <v>51</v>
      </c>
      <c r="W4786" s="71" t="s">
        <v>51</v>
      </c>
      <c r="X4786" s="71" t="s">
        <v>51</v>
      </c>
      <c r="Y4786" s="72" t="str">
        <f>IF((OR((AND('[1]PWS Information'!$E$10="CWS",U4786="Single Family Residence",Q4786="Lead")),
(AND('[1]PWS Information'!$E$10="CWS",U4786="Multiple Family Residence",'[1]PWS Information'!$E$11="Yes",Q4786="Lead")),
(AND('[1]PWS Information'!$E$10="NTNC",Q4786="Lead")))),"Tier 1",
IF((OR((AND('[1]PWS Information'!$E$10="CWS",U4786="Multiple Family Residence",'[1]PWS Information'!$E$11="No",Q4786="Lead")),
(AND('[1]PWS Information'!$E$10="CWS",U4786="Other",Q4786="Lead")),
(AND('[1]PWS Information'!$E$10="CWS",U4786="Building",Q4786="Lead")))),"Tier 2",
IF((OR((AND('[1]PWS Information'!$E$10="CWS",U4786="Single Family Residence",Q4786="Galvanized Requiring Replacement")),
(AND('[1]PWS Information'!$E$10="CWS",U4786="Single Family Residence",Q4786="Galvanized Requiring Replacement",R4786="Yes")),
(AND('[1]PWS Information'!$E$10="NTNC",Q4786="Galvanized Requiring Replacement")),
(AND('[1]PWS Information'!$E$10="NTNC",U4786="Single Family Residence",R4786="Yes")))),"Tier 3",
IF((OR((AND('[1]PWS Information'!$E$10="CWS",U4786="Single Family Residence",S4786="Yes",Q4786="Non-Lead", J4786="Non-Lead - Copper",L4786="Before 1989")),
(AND('[1]PWS Information'!$E$10="CWS",U4786="Single Family Residence",S4786="Yes",Q4786="Non-Lead", N4786="Non-Lead - Copper",O4786="Before 1989")))),"Tier 4",
IF((OR((AND('[1]PWS Information'!$E$10="NTNC",Q4786="Non-Lead")),
(AND('[1]PWS Information'!$E$10="CWS",Q4786="Non-Lead",S4786="")),
(AND('[1]PWS Information'!$E$10="CWS",Q4786="Non-Lead",S4786="No")),
(AND('[1]PWS Information'!$E$10="CWS",Q4786="Non-Lead",S4786="Don't Know")),
(AND('[1]PWS Information'!$E$10="CWS",Q4786="Non-Lead", J4786="Non-Lead - Copper", S4786="Yes", L4786="Between 1989 and 2014")),
(AND('[1]PWS Information'!$E$10="CWS",Q4786="Non-Lead", J4786="Non-Lead - Copper", S4786="Yes", L4786="After 2014")),
(AND('[1]PWS Information'!$E$10="CWS",Q4786="Non-Lead", J4786="Non-Lead - Copper", S4786="Yes", L4786="Unknown")),
(AND('[1]PWS Information'!$E$10="CWS",Q4786="Non-Lead", N4786="Non-Lead - Copper", S4786="Yes", O4786="Between 1989 and 2014")),
(AND('[1]PWS Information'!$E$10="CWS",Q4786="Non-Lead", N4786="Non-Lead - Copper", S4786="Yes", O4786="After 2014")),
(AND('[1]PWS Information'!$E$10="CWS",Q4786="Non-Lead", N4786="Non-Lead - Copper", S4786="Yes", O4786="Unknown")),
(AND('[1]PWS Information'!$E$10="CWS",Q4786="Unknown")),
(AND('[1]PWS Information'!$E$10="NTNC",Q4786="Unknown")))),"Tier 5",
"")))))</f>
        <v>Tier 5</v>
      </c>
      <c r="Z4786" s="71"/>
      <c r="AA4786" s="71"/>
    </row>
    <row r="4787" spans="1:27" ht="57.6" x14ac:dyDescent="0.3">
      <c r="A4787" s="1"/>
      <c r="B4787" s="70">
        <v>9638081</v>
      </c>
      <c r="C4787" s="60">
        <v>1666</v>
      </c>
      <c r="D4787" s="61" t="s">
        <v>1664</v>
      </c>
      <c r="E4787" s="61" t="s">
        <v>49</v>
      </c>
      <c r="F4787" s="61">
        <v>78640</v>
      </c>
      <c r="G4787" s="62" t="s">
        <v>1665</v>
      </c>
      <c r="H4787" s="63">
        <v>29.954801700000001</v>
      </c>
      <c r="I4787" s="64">
        <v>-97.851026599999997</v>
      </c>
      <c r="J4787" s="65" t="s">
        <v>50</v>
      </c>
      <c r="K4787" s="66" t="s">
        <v>51</v>
      </c>
      <c r="L4787" s="62" t="s">
        <v>58</v>
      </c>
      <c r="M4787" s="69"/>
      <c r="N4787" s="65" t="s">
        <v>50</v>
      </c>
      <c r="O4787" s="66" t="s">
        <v>52</v>
      </c>
      <c r="P4787" s="69"/>
      <c r="Q4787" s="55" t="str">
        <f t="shared" si="74"/>
        <v>Non-Lead</v>
      </c>
      <c r="R4787" s="70" t="s">
        <v>51</v>
      </c>
      <c r="S4787" s="70" t="s">
        <v>51</v>
      </c>
      <c r="T4787" s="70"/>
      <c r="U4787" s="71" t="s">
        <v>53</v>
      </c>
      <c r="V4787" s="71" t="s">
        <v>51</v>
      </c>
      <c r="W4787" s="71" t="s">
        <v>51</v>
      </c>
      <c r="X4787" s="71" t="s">
        <v>51</v>
      </c>
      <c r="Y4787" s="72" t="str">
        <f>IF((OR((AND('[1]PWS Information'!$E$10="CWS",U4787="Single Family Residence",Q4787="Lead")),
(AND('[1]PWS Information'!$E$10="CWS",U4787="Multiple Family Residence",'[1]PWS Information'!$E$11="Yes",Q4787="Lead")),
(AND('[1]PWS Information'!$E$10="NTNC",Q4787="Lead")))),"Tier 1",
IF((OR((AND('[1]PWS Information'!$E$10="CWS",U4787="Multiple Family Residence",'[1]PWS Information'!$E$11="No",Q4787="Lead")),
(AND('[1]PWS Information'!$E$10="CWS",U4787="Other",Q4787="Lead")),
(AND('[1]PWS Information'!$E$10="CWS",U4787="Building",Q4787="Lead")))),"Tier 2",
IF((OR((AND('[1]PWS Information'!$E$10="CWS",U4787="Single Family Residence",Q4787="Galvanized Requiring Replacement")),
(AND('[1]PWS Information'!$E$10="CWS",U4787="Single Family Residence",Q4787="Galvanized Requiring Replacement",R4787="Yes")),
(AND('[1]PWS Information'!$E$10="NTNC",Q4787="Galvanized Requiring Replacement")),
(AND('[1]PWS Information'!$E$10="NTNC",U4787="Single Family Residence",R4787="Yes")))),"Tier 3",
IF((OR((AND('[1]PWS Information'!$E$10="CWS",U4787="Single Family Residence",S4787="Yes",Q4787="Non-Lead", J4787="Non-Lead - Copper",L4787="Before 1989")),
(AND('[1]PWS Information'!$E$10="CWS",U4787="Single Family Residence",S4787="Yes",Q4787="Non-Lead", N4787="Non-Lead - Copper",O4787="Before 1989")))),"Tier 4",
IF((OR((AND('[1]PWS Information'!$E$10="NTNC",Q4787="Non-Lead")),
(AND('[1]PWS Information'!$E$10="CWS",Q4787="Non-Lead",S4787="")),
(AND('[1]PWS Information'!$E$10="CWS",Q4787="Non-Lead",S4787="No")),
(AND('[1]PWS Information'!$E$10="CWS",Q4787="Non-Lead",S4787="Don't Know")),
(AND('[1]PWS Information'!$E$10="CWS",Q4787="Non-Lead", J4787="Non-Lead - Copper", S4787="Yes", L4787="Between 1989 and 2014")),
(AND('[1]PWS Information'!$E$10="CWS",Q4787="Non-Lead", J4787="Non-Lead - Copper", S4787="Yes", L4787="After 2014")),
(AND('[1]PWS Information'!$E$10="CWS",Q4787="Non-Lead", J4787="Non-Lead - Copper", S4787="Yes", L4787="Unknown")),
(AND('[1]PWS Information'!$E$10="CWS",Q4787="Non-Lead", N4787="Non-Lead - Copper", S4787="Yes", O4787="Between 1989 and 2014")),
(AND('[1]PWS Information'!$E$10="CWS",Q4787="Non-Lead", N4787="Non-Lead - Copper", S4787="Yes", O4787="After 2014")),
(AND('[1]PWS Information'!$E$10="CWS",Q4787="Non-Lead", N4787="Non-Lead - Copper", S4787="Yes", O4787="Unknown")),
(AND('[1]PWS Information'!$E$10="CWS",Q4787="Unknown")),
(AND('[1]PWS Information'!$E$10="NTNC",Q4787="Unknown")))),"Tier 5",
"")))))</f>
        <v>Tier 5</v>
      </c>
      <c r="Z4787" s="71"/>
      <c r="AA4787" s="71"/>
    </row>
    <row r="4788" spans="1:27" ht="57.6" x14ac:dyDescent="0.3">
      <c r="A4788" s="1"/>
      <c r="B4788" s="70">
        <v>9644868</v>
      </c>
      <c r="C4788" s="60">
        <v>1677</v>
      </c>
      <c r="D4788" s="61" t="s">
        <v>1664</v>
      </c>
      <c r="E4788" s="61" t="s">
        <v>49</v>
      </c>
      <c r="F4788" s="61">
        <v>78640</v>
      </c>
      <c r="G4788" s="62" t="s">
        <v>1665</v>
      </c>
      <c r="H4788" s="63">
        <v>29.954414</v>
      </c>
      <c r="I4788" s="64">
        <v>-97.851196000000002</v>
      </c>
      <c r="J4788" s="65" t="s">
        <v>50</v>
      </c>
      <c r="K4788" s="66" t="s">
        <v>51</v>
      </c>
      <c r="L4788" s="62" t="s">
        <v>58</v>
      </c>
      <c r="M4788" s="69"/>
      <c r="N4788" s="65" t="s">
        <v>50</v>
      </c>
      <c r="O4788" s="66" t="s">
        <v>52</v>
      </c>
      <c r="P4788" s="69"/>
      <c r="Q4788" s="55" t="str">
        <f t="shared" si="74"/>
        <v>Non-Lead</v>
      </c>
      <c r="R4788" s="70" t="s">
        <v>51</v>
      </c>
      <c r="S4788" s="70" t="s">
        <v>51</v>
      </c>
      <c r="T4788" s="70"/>
      <c r="U4788" s="71" t="s">
        <v>53</v>
      </c>
      <c r="V4788" s="71" t="s">
        <v>51</v>
      </c>
      <c r="W4788" s="71" t="s">
        <v>51</v>
      </c>
      <c r="X4788" s="71" t="s">
        <v>51</v>
      </c>
      <c r="Y4788" s="72" t="str">
        <f>IF((OR((AND('[1]PWS Information'!$E$10="CWS",U4788="Single Family Residence",Q4788="Lead")),
(AND('[1]PWS Information'!$E$10="CWS",U4788="Multiple Family Residence",'[1]PWS Information'!$E$11="Yes",Q4788="Lead")),
(AND('[1]PWS Information'!$E$10="NTNC",Q4788="Lead")))),"Tier 1",
IF((OR((AND('[1]PWS Information'!$E$10="CWS",U4788="Multiple Family Residence",'[1]PWS Information'!$E$11="No",Q4788="Lead")),
(AND('[1]PWS Information'!$E$10="CWS",U4788="Other",Q4788="Lead")),
(AND('[1]PWS Information'!$E$10="CWS",U4788="Building",Q4788="Lead")))),"Tier 2",
IF((OR((AND('[1]PWS Information'!$E$10="CWS",U4788="Single Family Residence",Q4788="Galvanized Requiring Replacement")),
(AND('[1]PWS Information'!$E$10="CWS",U4788="Single Family Residence",Q4788="Galvanized Requiring Replacement",R4788="Yes")),
(AND('[1]PWS Information'!$E$10="NTNC",Q4788="Galvanized Requiring Replacement")),
(AND('[1]PWS Information'!$E$10="NTNC",U4788="Single Family Residence",R4788="Yes")))),"Tier 3",
IF((OR((AND('[1]PWS Information'!$E$10="CWS",U4788="Single Family Residence",S4788="Yes",Q4788="Non-Lead", J4788="Non-Lead - Copper",L4788="Before 1989")),
(AND('[1]PWS Information'!$E$10="CWS",U4788="Single Family Residence",S4788="Yes",Q4788="Non-Lead", N4788="Non-Lead - Copper",O4788="Before 1989")))),"Tier 4",
IF((OR((AND('[1]PWS Information'!$E$10="NTNC",Q4788="Non-Lead")),
(AND('[1]PWS Information'!$E$10="CWS",Q4788="Non-Lead",S4788="")),
(AND('[1]PWS Information'!$E$10="CWS",Q4788="Non-Lead",S4788="No")),
(AND('[1]PWS Information'!$E$10="CWS",Q4788="Non-Lead",S4788="Don't Know")),
(AND('[1]PWS Information'!$E$10="CWS",Q4788="Non-Lead", J4788="Non-Lead - Copper", S4788="Yes", L4788="Between 1989 and 2014")),
(AND('[1]PWS Information'!$E$10="CWS",Q4788="Non-Lead", J4788="Non-Lead - Copper", S4788="Yes", L4788="After 2014")),
(AND('[1]PWS Information'!$E$10="CWS",Q4788="Non-Lead", J4788="Non-Lead - Copper", S4788="Yes", L4788="Unknown")),
(AND('[1]PWS Information'!$E$10="CWS",Q4788="Non-Lead", N4788="Non-Lead - Copper", S4788="Yes", O4788="Between 1989 and 2014")),
(AND('[1]PWS Information'!$E$10="CWS",Q4788="Non-Lead", N4788="Non-Lead - Copper", S4788="Yes", O4788="After 2014")),
(AND('[1]PWS Information'!$E$10="CWS",Q4788="Non-Lead", N4788="Non-Lead - Copper", S4788="Yes", O4788="Unknown")),
(AND('[1]PWS Information'!$E$10="CWS",Q4788="Unknown")),
(AND('[1]PWS Information'!$E$10="NTNC",Q4788="Unknown")))),"Tier 5",
"")))))</f>
        <v>Tier 5</v>
      </c>
      <c r="Z4788" s="71"/>
      <c r="AA4788" s="71"/>
    </row>
    <row r="4789" spans="1:27" ht="57.6" x14ac:dyDescent="0.3">
      <c r="A4789" s="1"/>
      <c r="B4789" s="70">
        <v>829617</v>
      </c>
      <c r="C4789" s="60">
        <v>1678</v>
      </c>
      <c r="D4789" s="61" t="s">
        <v>1664</v>
      </c>
      <c r="E4789" s="61" t="s">
        <v>49</v>
      </c>
      <c r="F4789" s="61">
        <v>78640</v>
      </c>
      <c r="G4789" s="62" t="s">
        <v>1665</v>
      </c>
      <c r="H4789" s="63">
        <v>29.954765800000001</v>
      </c>
      <c r="I4789" s="64">
        <v>-97.851066500000002</v>
      </c>
      <c r="J4789" s="65" t="s">
        <v>50</v>
      </c>
      <c r="K4789" s="66" t="s">
        <v>51</v>
      </c>
      <c r="L4789" s="62" t="s">
        <v>58</v>
      </c>
      <c r="M4789" s="69"/>
      <c r="N4789" s="65" t="s">
        <v>50</v>
      </c>
      <c r="O4789" s="66" t="s">
        <v>52</v>
      </c>
      <c r="P4789" s="69"/>
      <c r="Q4789" s="55" t="str">
        <f t="shared" si="74"/>
        <v>Non-Lead</v>
      </c>
      <c r="R4789" s="70" t="s">
        <v>51</v>
      </c>
      <c r="S4789" s="70" t="s">
        <v>51</v>
      </c>
      <c r="T4789" s="70"/>
      <c r="U4789" s="71" t="s">
        <v>53</v>
      </c>
      <c r="V4789" s="71" t="s">
        <v>51</v>
      </c>
      <c r="W4789" s="71" t="s">
        <v>51</v>
      </c>
      <c r="X4789" s="71" t="s">
        <v>51</v>
      </c>
      <c r="Y4789" s="72" t="str">
        <f>IF((OR((AND('[1]PWS Information'!$E$10="CWS",U4789="Single Family Residence",Q4789="Lead")),
(AND('[1]PWS Information'!$E$10="CWS",U4789="Multiple Family Residence",'[1]PWS Information'!$E$11="Yes",Q4789="Lead")),
(AND('[1]PWS Information'!$E$10="NTNC",Q4789="Lead")))),"Tier 1",
IF((OR((AND('[1]PWS Information'!$E$10="CWS",U4789="Multiple Family Residence",'[1]PWS Information'!$E$11="No",Q4789="Lead")),
(AND('[1]PWS Information'!$E$10="CWS",U4789="Other",Q4789="Lead")),
(AND('[1]PWS Information'!$E$10="CWS",U4789="Building",Q4789="Lead")))),"Tier 2",
IF((OR((AND('[1]PWS Information'!$E$10="CWS",U4789="Single Family Residence",Q4789="Galvanized Requiring Replacement")),
(AND('[1]PWS Information'!$E$10="CWS",U4789="Single Family Residence",Q4789="Galvanized Requiring Replacement",R4789="Yes")),
(AND('[1]PWS Information'!$E$10="NTNC",Q4789="Galvanized Requiring Replacement")),
(AND('[1]PWS Information'!$E$10="NTNC",U4789="Single Family Residence",R4789="Yes")))),"Tier 3",
IF((OR((AND('[1]PWS Information'!$E$10="CWS",U4789="Single Family Residence",S4789="Yes",Q4789="Non-Lead", J4789="Non-Lead - Copper",L4789="Before 1989")),
(AND('[1]PWS Information'!$E$10="CWS",U4789="Single Family Residence",S4789="Yes",Q4789="Non-Lead", N4789="Non-Lead - Copper",O4789="Before 1989")))),"Tier 4",
IF((OR((AND('[1]PWS Information'!$E$10="NTNC",Q4789="Non-Lead")),
(AND('[1]PWS Information'!$E$10="CWS",Q4789="Non-Lead",S4789="")),
(AND('[1]PWS Information'!$E$10="CWS",Q4789="Non-Lead",S4789="No")),
(AND('[1]PWS Information'!$E$10="CWS",Q4789="Non-Lead",S4789="Don't Know")),
(AND('[1]PWS Information'!$E$10="CWS",Q4789="Non-Lead", J4789="Non-Lead - Copper", S4789="Yes", L4789="Between 1989 and 2014")),
(AND('[1]PWS Information'!$E$10="CWS",Q4789="Non-Lead", J4789="Non-Lead - Copper", S4789="Yes", L4789="After 2014")),
(AND('[1]PWS Information'!$E$10="CWS",Q4789="Non-Lead", J4789="Non-Lead - Copper", S4789="Yes", L4789="Unknown")),
(AND('[1]PWS Information'!$E$10="CWS",Q4789="Non-Lead", N4789="Non-Lead - Copper", S4789="Yes", O4789="Between 1989 and 2014")),
(AND('[1]PWS Information'!$E$10="CWS",Q4789="Non-Lead", N4789="Non-Lead - Copper", S4789="Yes", O4789="After 2014")),
(AND('[1]PWS Information'!$E$10="CWS",Q4789="Non-Lead", N4789="Non-Lead - Copper", S4789="Yes", O4789="Unknown")),
(AND('[1]PWS Information'!$E$10="CWS",Q4789="Unknown")),
(AND('[1]PWS Information'!$E$10="NTNC",Q4789="Unknown")))),"Tier 5",
"")))))</f>
        <v>Tier 5</v>
      </c>
      <c r="Z4789" s="71"/>
      <c r="AA4789" s="71"/>
    </row>
    <row r="4790" spans="1:27" ht="57.6" x14ac:dyDescent="0.3">
      <c r="A4790" s="17"/>
      <c r="B4790" s="70">
        <v>9638231</v>
      </c>
      <c r="C4790" s="60">
        <v>1689</v>
      </c>
      <c r="D4790" s="61" t="s">
        <v>1664</v>
      </c>
      <c r="E4790" s="61" t="s">
        <v>49</v>
      </c>
      <c r="F4790" s="61">
        <v>78640</v>
      </c>
      <c r="G4790" s="62" t="s">
        <v>1665</v>
      </c>
      <c r="H4790" s="63">
        <v>29.954311000000001</v>
      </c>
      <c r="I4790" s="64">
        <v>-97.8513126</v>
      </c>
      <c r="J4790" s="65" t="s">
        <v>50</v>
      </c>
      <c r="K4790" s="66" t="s">
        <v>51</v>
      </c>
      <c r="L4790" s="62" t="s">
        <v>58</v>
      </c>
      <c r="M4790" s="69"/>
      <c r="N4790" s="65" t="s">
        <v>50</v>
      </c>
      <c r="O4790" s="66" t="s">
        <v>52</v>
      </c>
      <c r="P4790" s="69"/>
      <c r="Q4790" s="55" t="str">
        <f t="shared" si="74"/>
        <v>Non-Lead</v>
      </c>
      <c r="R4790" s="70" t="s">
        <v>51</v>
      </c>
      <c r="S4790" s="70" t="s">
        <v>51</v>
      </c>
      <c r="T4790" s="70"/>
      <c r="U4790" s="71" t="s">
        <v>53</v>
      </c>
      <c r="V4790" s="71" t="s">
        <v>51</v>
      </c>
      <c r="W4790" s="71" t="s">
        <v>51</v>
      </c>
      <c r="X4790" s="71" t="s">
        <v>51</v>
      </c>
      <c r="Y4790" s="72" t="str">
        <f>IF((OR((AND('[1]PWS Information'!$E$10="CWS",U4790="Single Family Residence",Q4790="Lead")),
(AND('[1]PWS Information'!$E$10="CWS",U4790="Multiple Family Residence",'[1]PWS Information'!$E$11="Yes",Q4790="Lead")),
(AND('[1]PWS Information'!$E$10="NTNC",Q4790="Lead")))),"Tier 1",
IF((OR((AND('[1]PWS Information'!$E$10="CWS",U4790="Multiple Family Residence",'[1]PWS Information'!$E$11="No",Q4790="Lead")),
(AND('[1]PWS Information'!$E$10="CWS",U4790="Other",Q4790="Lead")),
(AND('[1]PWS Information'!$E$10="CWS",U4790="Building",Q4790="Lead")))),"Tier 2",
IF((OR((AND('[1]PWS Information'!$E$10="CWS",U4790="Single Family Residence",Q4790="Galvanized Requiring Replacement")),
(AND('[1]PWS Information'!$E$10="CWS",U4790="Single Family Residence",Q4790="Galvanized Requiring Replacement",R4790="Yes")),
(AND('[1]PWS Information'!$E$10="NTNC",Q4790="Galvanized Requiring Replacement")),
(AND('[1]PWS Information'!$E$10="NTNC",U4790="Single Family Residence",R4790="Yes")))),"Tier 3",
IF((OR((AND('[1]PWS Information'!$E$10="CWS",U4790="Single Family Residence",S4790="Yes",Q4790="Non-Lead", J4790="Non-Lead - Copper",L4790="Before 1989")),
(AND('[1]PWS Information'!$E$10="CWS",U4790="Single Family Residence",S4790="Yes",Q4790="Non-Lead", N4790="Non-Lead - Copper",O4790="Before 1989")))),"Tier 4",
IF((OR((AND('[1]PWS Information'!$E$10="NTNC",Q4790="Non-Lead")),
(AND('[1]PWS Information'!$E$10="CWS",Q4790="Non-Lead",S4790="")),
(AND('[1]PWS Information'!$E$10="CWS",Q4790="Non-Lead",S4790="No")),
(AND('[1]PWS Information'!$E$10="CWS",Q4790="Non-Lead",S4790="Don't Know")),
(AND('[1]PWS Information'!$E$10="CWS",Q4790="Non-Lead", J4790="Non-Lead - Copper", S4790="Yes", L4790="Between 1989 and 2014")),
(AND('[1]PWS Information'!$E$10="CWS",Q4790="Non-Lead", J4790="Non-Lead - Copper", S4790="Yes", L4790="After 2014")),
(AND('[1]PWS Information'!$E$10="CWS",Q4790="Non-Lead", J4790="Non-Lead - Copper", S4790="Yes", L4790="Unknown")),
(AND('[1]PWS Information'!$E$10="CWS",Q4790="Non-Lead", N4790="Non-Lead - Copper", S4790="Yes", O4790="Between 1989 and 2014")),
(AND('[1]PWS Information'!$E$10="CWS",Q4790="Non-Lead", N4790="Non-Lead - Copper", S4790="Yes", O4790="After 2014")),
(AND('[1]PWS Information'!$E$10="CWS",Q4790="Non-Lead", N4790="Non-Lead - Copper", S4790="Yes", O4790="Unknown")),
(AND('[1]PWS Information'!$E$10="CWS",Q4790="Unknown")),
(AND('[1]PWS Information'!$E$10="NTNC",Q4790="Unknown")))),"Tier 5",
"")))))</f>
        <v>Tier 5</v>
      </c>
      <c r="Z4790" s="71"/>
      <c r="AA4790" s="71"/>
    </row>
    <row r="4791" spans="1:27" ht="57.6" x14ac:dyDescent="0.3">
      <c r="A4791" s="1"/>
      <c r="B4791" s="70">
        <v>9302037</v>
      </c>
      <c r="C4791" s="60">
        <v>1690</v>
      </c>
      <c r="D4791" s="61" t="s">
        <v>1664</v>
      </c>
      <c r="E4791" s="61" t="s">
        <v>49</v>
      </c>
      <c r="F4791" s="61">
        <v>78640</v>
      </c>
      <c r="G4791" s="62" t="s">
        <v>1665</v>
      </c>
      <c r="H4791" s="63">
        <v>29.9547299</v>
      </c>
      <c r="I4791" s="64">
        <v>-97.851106400000006</v>
      </c>
      <c r="J4791" s="65" t="s">
        <v>50</v>
      </c>
      <c r="K4791" s="66" t="s">
        <v>51</v>
      </c>
      <c r="L4791" s="62" t="s">
        <v>58</v>
      </c>
      <c r="M4791" s="69"/>
      <c r="N4791" s="65" t="s">
        <v>50</v>
      </c>
      <c r="O4791" s="66" t="s">
        <v>52</v>
      </c>
      <c r="P4791" s="69"/>
      <c r="Q4791" s="55" t="str">
        <f t="shared" si="74"/>
        <v>Non-Lead</v>
      </c>
      <c r="R4791" s="70" t="s">
        <v>51</v>
      </c>
      <c r="S4791" s="70" t="s">
        <v>51</v>
      </c>
      <c r="T4791" s="70"/>
      <c r="U4791" s="71" t="s">
        <v>53</v>
      </c>
      <c r="V4791" s="71" t="s">
        <v>51</v>
      </c>
      <c r="W4791" s="71" t="s">
        <v>51</v>
      </c>
      <c r="X4791" s="71" t="s">
        <v>51</v>
      </c>
      <c r="Y4791" s="72" t="str">
        <f>IF((OR((AND('[1]PWS Information'!$E$10="CWS",U4791="Single Family Residence",Q4791="Lead")),
(AND('[1]PWS Information'!$E$10="CWS",U4791="Multiple Family Residence",'[1]PWS Information'!$E$11="Yes",Q4791="Lead")),
(AND('[1]PWS Information'!$E$10="NTNC",Q4791="Lead")))),"Tier 1",
IF((OR((AND('[1]PWS Information'!$E$10="CWS",U4791="Multiple Family Residence",'[1]PWS Information'!$E$11="No",Q4791="Lead")),
(AND('[1]PWS Information'!$E$10="CWS",U4791="Other",Q4791="Lead")),
(AND('[1]PWS Information'!$E$10="CWS",U4791="Building",Q4791="Lead")))),"Tier 2",
IF((OR((AND('[1]PWS Information'!$E$10="CWS",U4791="Single Family Residence",Q4791="Galvanized Requiring Replacement")),
(AND('[1]PWS Information'!$E$10="CWS",U4791="Single Family Residence",Q4791="Galvanized Requiring Replacement",R4791="Yes")),
(AND('[1]PWS Information'!$E$10="NTNC",Q4791="Galvanized Requiring Replacement")),
(AND('[1]PWS Information'!$E$10="NTNC",U4791="Single Family Residence",R4791="Yes")))),"Tier 3",
IF((OR((AND('[1]PWS Information'!$E$10="CWS",U4791="Single Family Residence",S4791="Yes",Q4791="Non-Lead", J4791="Non-Lead - Copper",L4791="Before 1989")),
(AND('[1]PWS Information'!$E$10="CWS",U4791="Single Family Residence",S4791="Yes",Q4791="Non-Lead", N4791="Non-Lead - Copper",O4791="Before 1989")))),"Tier 4",
IF((OR((AND('[1]PWS Information'!$E$10="NTNC",Q4791="Non-Lead")),
(AND('[1]PWS Information'!$E$10="CWS",Q4791="Non-Lead",S4791="")),
(AND('[1]PWS Information'!$E$10="CWS",Q4791="Non-Lead",S4791="No")),
(AND('[1]PWS Information'!$E$10="CWS",Q4791="Non-Lead",S4791="Don't Know")),
(AND('[1]PWS Information'!$E$10="CWS",Q4791="Non-Lead", J4791="Non-Lead - Copper", S4791="Yes", L4791="Between 1989 and 2014")),
(AND('[1]PWS Information'!$E$10="CWS",Q4791="Non-Lead", J4791="Non-Lead - Copper", S4791="Yes", L4791="After 2014")),
(AND('[1]PWS Information'!$E$10="CWS",Q4791="Non-Lead", J4791="Non-Lead - Copper", S4791="Yes", L4791="Unknown")),
(AND('[1]PWS Information'!$E$10="CWS",Q4791="Non-Lead", N4791="Non-Lead - Copper", S4791="Yes", O4791="Between 1989 and 2014")),
(AND('[1]PWS Information'!$E$10="CWS",Q4791="Non-Lead", N4791="Non-Lead - Copper", S4791="Yes", O4791="After 2014")),
(AND('[1]PWS Information'!$E$10="CWS",Q4791="Non-Lead", N4791="Non-Lead - Copper", S4791="Yes", O4791="Unknown")),
(AND('[1]PWS Information'!$E$10="CWS",Q4791="Unknown")),
(AND('[1]PWS Information'!$E$10="NTNC",Q4791="Unknown")))),"Tier 5",
"")))))</f>
        <v>Tier 5</v>
      </c>
      <c r="Z4791" s="71"/>
      <c r="AA4791" s="71"/>
    </row>
    <row r="4792" spans="1:27" ht="57.6" x14ac:dyDescent="0.3">
      <c r="A4792" s="1"/>
      <c r="B4792" s="70">
        <v>9640851</v>
      </c>
      <c r="C4792" s="60">
        <v>1701</v>
      </c>
      <c r="D4792" s="61" t="s">
        <v>1664</v>
      </c>
      <c r="E4792" s="61" t="s">
        <v>49</v>
      </c>
      <c r="F4792" s="61">
        <v>78640</v>
      </c>
      <c r="G4792" s="62" t="s">
        <v>1665</v>
      </c>
      <c r="H4792" s="63">
        <v>29.954208000000001</v>
      </c>
      <c r="I4792" s="64">
        <v>-97.851429100000004</v>
      </c>
      <c r="J4792" s="65" t="s">
        <v>50</v>
      </c>
      <c r="K4792" s="66" t="s">
        <v>51</v>
      </c>
      <c r="L4792" s="62" t="s">
        <v>58</v>
      </c>
      <c r="M4792" s="69"/>
      <c r="N4792" s="65" t="s">
        <v>50</v>
      </c>
      <c r="O4792" s="66" t="s">
        <v>52</v>
      </c>
      <c r="P4792" s="69"/>
      <c r="Q4792" s="55" t="str">
        <f t="shared" si="74"/>
        <v>Non-Lead</v>
      </c>
      <c r="R4792" s="70" t="s">
        <v>51</v>
      </c>
      <c r="S4792" s="70" t="s">
        <v>51</v>
      </c>
      <c r="T4792" s="70"/>
      <c r="U4792" s="71" t="s">
        <v>53</v>
      </c>
      <c r="V4792" s="71" t="s">
        <v>51</v>
      </c>
      <c r="W4792" s="71" t="s">
        <v>51</v>
      </c>
      <c r="X4792" s="71" t="s">
        <v>51</v>
      </c>
      <c r="Y4792" s="72" t="str">
        <f>IF((OR((AND('[1]PWS Information'!$E$10="CWS",U4792="Single Family Residence",Q4792="Lead")),
(AND('[1]PWS Information'!$E$10="CWS",U4792="Multiple Family Residence",'[1]PWS Information'!$E$11="Yes",Q4792="Lead")),
(AND('[1]PWS Information'!$E$10="NTNC",Q4792="Lead")))),"Tier 1",
IF((OR((AND('[1]PWS Information'!$E$10="CWS",U4792="Multiple Family Residence",'[1]PWS Information'!$E$11="No",Q4792="Lead")),
(AND('[1]PWS Information'!$E$10="CWS",U4792="Other",Q4792="Lead")),
(AND('[1]PWS Information'!$E$10="CWS",U4792="Building",Q4792="Lead")))),"Tier 2",
IF((OR((AND('[1]PWS Information'!$E$10="CWS",U4792="Single Family Residence",Q4792="Galvanized Requiring Replacement")),
(AND('[1]PWS Information'!$E$10="CWS",U4792="Single Family Residence",Q4792="Galvanized Requiring Replacement",R4792="Yes")),
(AND('[1]PWS Information'!$E$10="NTNC",Q4792="Galvanized Requiring Replacement")),
(AND('[1]PWS Information'!$E$10="NTNC",U4792="Single Family Residence",R4792="Yes")))),"Tier 3",
IF((OR((AND('[1]PWS Information'!$E$10="CWS",U4792="Single Family Residence",S4792="Yes",Q4792="Non-Lead", J4792="Non-Lead - Copper",L4792="Before 1989")),
(AND('[1]PWS Information'!$E$10="CWS",U4792="Single Family Residence",S4792="Yes",Q4792="Non-Lead", N4792="Non-Lead - Copper",O4792="Before 1989")))),"Tier 4",
IF((OR((AND('[1]PWS Information'!$E$10="NTNC",Q4792="Non-Lead")),
(AND('[1]PWS Information'!$E$10="CWS",Q4792="Non-Lead",S4792="")),
(AND('[1]PWS Information'!$E$10="CWS",Q4792="Non-Lead",S4792="No")),
(AND('[1]PWS Information'!$E$10="CWS",Q4792="Non-Lead",S4792="Don't Know")),
(AND('[1]PWS Information'!$E$10="CWS",Q4792="Non-Lead", J4792="Non-Lead - Copper", S4792="Yes", L4792="Between 1989 and 2014")),
(AND('[1]PWS Information'!$E$10="CWS",Q4792="Non-Lead", J4792="Non-Lead - Copper", S4792="Yes", L4792="After 2014")),
(AND('[1]PWS Information'!$E$10="CWS",Q4792="Non-Lead", J4792="Non-Lead - Copper", S4792="Yes", L4792="Unknown")),
(AND('[1]PWS Information'!$E$10="CWS",Q4792="Non-Lead", N4792="Non-Lead - Copper", S4792="Yes", O4792="Between 1989 and 2014")),
(AND('[1]PWS Information'!$E$10="CWS",Q4792="Non-Lead", N4792="Non-Lead - Copper", S4792="Yes", O4792="After 2014")),
(AND('[1]PWS Information'!$E$10="CWS",Q4792="Non-Lead", N4792="Non-Lead - Copper", S4792="Yes", O4792="Unknown")),
(AND('[1]PWS Information'!$E$10="CWS",Q4792="Unknown")),
(AND('[1]PWS Information'!$E$10="NTNC",Q4792="Unknown")))),"Tier 5",
"")))))</f>
        <v>Tier 5</v>
      </c>
      <c r="Z4792" s="71"/>
      <c r="AA4792" s="71"/>
    </row>
    <row r="4793" spans="1:27" ht="57.6" x14ac:dyDescent="0.3">
      <c r="A4793" s="1"/>
      <c r="B4793" s="70">
        <v>15758328</v>
      </c>
      <c r="C4793" s="60">
        <v>1702</v>
      </c>
      <c r="D4793" s="61" t="s">
        <v>1664</v>
      </c>
      <c r="E4793" s="61" t="s">
        <v>49</v>
      </c>
      <c r="F4793" s="61">
        <v>78640</v>
      </c>
      <c r="G4793" s="62" t="s">
        <v>1665</v>
      </c>
      <c r="H4793" s="63">
        <v>29.9545086</v>
      </c>
      <c r="I4793" s="64">
        <v>-97.8513552</v>
      </c>
      <c r="J4793" s="65" t="s">
        <v>50</v>
      </c>
      <c r="K4793" s="66" t="s">
        <v>51</v>
      </c>
      <c r="L4793" s="62" t="s">
        <v>58</v>
      </c>
      <c r="M4793" s="69"/>
      <c r="N4793" s="65" t="s">
        <v>50</v>
      </c>
      <c r="O4793" s="66" t="s">
        <v>52</v>
      </c>
      <c r="P4793" s="69"/>
      <c r="Q4793" s="55" t="str">
        <f t="shared" si="74"/>
        <v>Non-Lead</v>
      </c>
      <c r="R4793" s="70" t="s">
        <v>51</v>
      </c>
      <c r="S4793" s="70" t="s">
        <v>51</v>
      </c>
      <c r="T4793" s="70"/>
      <c r="U4793" s="71" t="s">
        <v>53</v>
      </c>
      <c r="V4793" s="71" t="s">
        <v>51</v>
      </c>
      <c r="W4793" s="71" t="s">
        <v>51</v>
      </c>
      <c r="X4793" s="71" t="s">
        <v>51</v>
      </c>
      <c r="Y4793" s="72" t="str">
        <f>IF((OR((AND('[1]PWS Information'!$E$10="CWS",U4793="Single Family Residence",Q4793="Lead")),
(AND('[1]PWS Information'!$E$10="CWS",U4793="Multiple Family Residence",'[1]PWS Information'!$E$11="Yes",Q4793="Lead")),
(AND('[1]PWS Information'!$E$10="NTNC",Q4793="Lead")))),"Tier 1",
IF((OR((AND('[1]PWS Information'!$E$10="CWS",U4793="Multiple Family Residence",'[1]PWS Information'!$E$11="No",Q4793="Lead")),
(AND('[1]PWS Information'!$E$10="CWS",U4793="Other",Q4793="Lead")),
(AND('[1]PWS Information'!$E$10="CWS",U4793="Building",Q4793="Lead")))),"Tier 2",
IF((OR((AND('[1]PWS Information'!$E$10="CWS",U4793="Single Family Residence",Q4793="Galvanized Requiring Replacement")),
(AND('[1]PWS Information'!$E$10="CWS",U4793="Single Family Residence",Q4793="Galvanized Requiring Replacement",R4793="Yes")),
(AND('[1]PWS Information'!$E$10="NTNC",Q4793="Galvanized Requiring Replacement")),
(AND('[1]PWS Information'!$E$10="NTNC",U4793="Single Family Residence",R4793="Yes")))),"Tier 3",
IF((OR((AND('[1]PWS Information'!$E$10="CWS",U4793="Single Family Residence",S4793="Yes",Q4793="Non-Lead", J4793="Non-Lead - Copper",L4793="Before 1989")),
(AND('[1]PWS Information'!$E$10="CWS",U4793="Single Family Residence",S4793="Yes",Q4793="Non-Lead", N4793="Non-Lead - Copper",O4793="Before 1989")))),"Tier 4",
IF((OR((AND('[1]PWS Information'!$E$10="NTNC",Q4793="Non-Lead")),
(AND('[1]PWS Information'!$E$10="CWS",Q4793="Non-Lead",S4793="")),
(AND('[1]PWS Information'!$E$10="CWS",Q4793="Non-Lead",S4793="No")),
(AND('[1]PWS Information'!$E$10="CWS",Q4793="Non-Lead",S4793="Don't Know")),
(AND('[1]PWS Information'!$E$10="CWS",Q4793="Non-Lead", J4793="Non-Lead - Copper", S4793="Yes", L4793="Between 1989 and 2014")),
(AND('[1]PWS Information'!$E$10="CWS",Q4793="Non-Lead", J4793="Non-Lead - Copper", S4793="Yes", L4793="After 2014")),
(AND('[1]PWS Information'!$E$10="CWS",Q4793="Non-Lead", J4793="Non-Lead - Copper", S4793="Yes", L4793="Unknown")),
(AND('[1]PWS Information'!$E$10="CWS",Q4793="Non-Lead", N4793="Non-Lead - Copper", S4793="Yes", O4793="Between 1989 and 2014")),
(AND('[1]PWS Information'!$E$10="CWS",Q4793="Non-Lead", N4793="Non-Lead - Copper", S4793="Yes", O4793="After 2014")),
(AND('[1]PWS Information'!$E$10="CWS",Q4793="Non-Lead", N4793="Non-Lead - Copper", S4793="Yes", O4793="Unknown")),
(AND('[1]PWS Information'!$E$10="CWS",Q4793="Unknown")),
(AND('[1]PWS Information'!$E$10="NTNC",Q4793="Unknown")))),"Tier 5",
"")))))</f>
        <v>Tier 5</v>
      </c>
      <c r="Z4793" s="71"/>
      <c r="AA4793" s="71"/>
    </row>
    <row r="4794" spans="1:27" ht="57.6" x14ac:dyDescent="0.3">
      <c r="A4794" s="17"/>
      <c r="B4794" s="70">
        <v>9301958</v>
      </c>
      <c r="C4794" s="60">
        <v>1713</v>
      </c>
      <c r="D4794" s="61" t="s">
        <v>1664</v>
      </c>
      <c r="E4794" s="61" t="s">
        <v>49</v>
      </c>
      <c r="F4794" s="61">
        <v>78640</v>
      </c>
      <c r="G4794" s="62" t="s">
        <v>1665</v>
      </c>
      <c r="H4794" s="63">
        <v>29.954104999999998</v>
      </c>
      <c r="I4794" s="64">
        <v>-97.851545700000003</v>
      </c>
      <c r="J4794" s="65" t="s">
        <v>50</v>
      </c>
      <c r="K4794" s="66" t="s">
        <v>51</v>
      </c>
      <c r="L4794" s="62" t="s">
        <v>58</v>
      </c>
      <c r="M4794" s="69"/>
      <c r="N4794" s="65" t="s">
        <v>50</v>
      </c>
      <c r="O4794" s="66" t="s">
        <v>52</v>
      </c>
      <c r="P4794" s="69"/>
      <c r="Q4794" s="55" t="str">
        <f t="shared" si="74"/>
        <v>Non-Lead</v>
      </c>
      <c r="R4794" s="70" t="s">
        <v>51</v>
      </c>
      <c r="S4794" s="70" t="s">
        <v>51</v>
      </c>
      <c r="T4794" s="70"/>
      <c r="U4794" s="71" t="s">
        <v>53</v>
      </c>
      <c r="V4794" s="71" t="s">
        <v>51</v>
      </c>
      <c r="W4794" s="71" t="s">
        <v>51</v>
      </c>
      <c r="X4794" s="71" t="s">
        <v>51</v>
      </c>
      <c r="Y4794" s="72" t="str">
        <f>IF((OR((AND('[1]PWS Information'!$E$10="CWS",U4794="Single Family Residence",Q4794="Lead")),
(AND('[1]PWS Information'!$E$10="CWS",U4794="Multiple Family Residence",'[1]PWS Information'!$E$11="Yes",Q4794="Lead")),
(AND('[1]PWS Information'!$E$10="NTNC",Q4794="Lead")))),"Tier 1",
IF((OR((AND('[1]PWS Information'!$E$10="CWS",U4794="Multiple Family Residence",'[1]PWS Information'!$E$11="No",Q4794="Lead")),
(AND('[1]PWS Information'!$E$10="CWS",U4794="Other",Q4794="Lead")),
(AND('[1]PWS Information'!$E$10="CWS",U4794="Building",Q4794="Lead")))),"Tier 2",
IF((OR((AND('[1]PWS Information'!$E$10="CWS",U4794="Single Family Residence",Q4794="Galvanized Requiring Replacement")),
(AND('[1]PWS Information'!$E$10="CWS",U4794="Single Family Residence",Q4794="Galvanized Requiring Replacement",R4794="Yes")),
(AND('[1]PWS Information'!$E$10="NTNC",Q4794="Galvanized Requiring Replacement")),
(AND('[1]PWS Information'!$E$10="NTNC",U4794="Single Family Residence",R4794="Yes")))),"Tier 3",
IF((OR((AND('[1]PWS Information'!$E$10="CWS",U4794="Single Family Residence",S4794="Yes",Q4794="Non-Lead", J4794="Non-Lead - Copper",L4794="Before 1989")),
(AND('[1]PWS Information'!$E$10="CWS",U4794="Single Family Residence",S4794="Yes",Q4794="Non-Lead", N4794="Non-Lead - Copper",O4794="Before 1989")))),"Tier 4",
IF((OR((AND('[1]PWS Information'!$E$10="NTNC",Q4794="Non-Lead")),
(AND('[1]PWS Information'!$E$10="CWS",Q4794="Non-Lead",S4794="")),
(AND('[1]PWS Information'!$E$10="CWS",Q4794="Non-Lead",S4794="No")),
(AND('[1]PWS Information'!$E$10="CWS",Q4794="Non-Lead",S4794="Don't Know")),
(AND('[1]PWS Information'!$E$10="CWS",Q4794="Non-Lead", J4794="Non-Lead - Copper", S4794="Yes", L4794="Between 1989 and 2014")),
(AND('[1]PWS Information'!$E$10="CWS",Q4794="Non-Lead", J4794="Non-Lead - Copper", S4794="Yes", L4794="After 2014")),
(AND('[1]PWS Information'!$E$10="CWS",Q4794="Non-Lead", J4794="Non-Lead - Copper", S4794="Yes", L4794="Unknown")),
(AND('[1]PWS Information'!$E$10="CWS",Q4794="Non-Lead", N4794="Non-Lead - Copper", S4794="Yes", O4794="Between 1989 and 2014")),
(AND('[1]PWS Information'!$E$10="CWS",Q4794="Non-Lead", N4794="Non-Lead - Copper", S4794="Yes", O4794="After 2014")),
(AND('[1]PWS Information'!$E$10="CWS",Q4794="Non-Lead", N4794="Non-Lead - Copper", S4794="Yes", O4794="Unknown")),
(AND('[1]PWS Information'!$E$10="CWS",Q4794="Unknown")),
(AND('[1]PWS Information'!$E$10="NTNC",Q4794="Unknown")))),"Tier 5",
"")))))</f>
        <v>Tier 5</v>
      </c>
      <c r="Z4794" s="71"/>
      <c r="AA4794" s="71"/>
    </row>
    <row r="4795" spans="1:27" ht="57.6" x14ac:dyDescent="0.3">
      <c r="A4795" s="1"/>
      <c r="B4795" s="70">
        <v>15762371</v>
      </c>
      <c r="C4795" s="60">
        <v>1714</v>
      </c>
      <c r="D4795" s="61" t="s">
        <v>1664</v>
      </c>
      <c r="E4795" s="61" t="s">
        <v>49</v>
      </c>
      <c r="F4795" s="61">
        <v>78640</v>
      </c>
      <c r="G4795" s="62" t="s">
        <v>1665</v>
      </c>
      <c r="H4795" s="63">
        <v>29.954380400000002</v>
      </c>
      <c r="I4795" s="64">
        <v>-97.851500299999998</v>
      </c>
      <c r="J4795" s="65" t="s">
        <v>50</v>
      </c>
      <c r="K4795" s="66" t="s">
        <v>51</v>
      </c>
      <c r="L4795" s="62" t="s">
        <v>58</v>
      </c>
      <c r="M4795" s="69"/>
      <c r="N4795" s="65" t="s">
        <v>50</v>
      </c>
      <c r="O4795" s="66" t="s">
        <v>52</v>
      </c>
      <c r="P4795" s="69"/>
      <c r="Q4795" s="55" t="str">
        <f t="shared" si="74"/>
        <v>Non-Lead</v>
      </c>
      <c r="R4795" s="70" t="s">
        <v>51</v>
      </c>
      <c r="S4795" s="70" t="s">
        <v>51</v>
      </c>
      <c r="T4795" s="70"/>
      <c r="U4795" s="71" t="s">
        <v>53</v>
      </c>
      <c r="V4795" s="71" t="s">
        <v>51</v>
      </c>
      <c r="W4795" s="71" t="s">
        <v>51</v>
      </c>
      <c r="X4795" s="71" t="s">
        <v>51</v>
      </c>
      <c r="Y4795" s="72" t="str">
        <f>IF((OR((AND('[1]PWS Information'!$E$10="CWS",U4795="Single Family Residence",Q4795="Lead")),
(AND('[1]PWS Information'!$E$10="CWS",U4795="Multiple Family Residence",'[1]PWS Information'!$E$11="Yes",Q4795="Lead")),
(AND('[1]PWS Information'!$E$10="NTNC",Q4795="Lead")))),"Tier 1",
IF((OR((AND('[1]PWS Information'!$E$10="CWS",U4795="Multiple Family Residence",'[1]PWS Information'!$E$11="No",Q4795="Lead")),
(AND('[1]PWS Information'!$E$10="CWS",U4795="Other",Q4795="Lead")),
(AND('[1]PWS Information'!$E$10="CWS",U4795="Building",Q4795="Lead")))),"Tier 2",
IF((OR((AND('[1]PWS Information'!$E$10="CWS",U4795="Single Family Residence",Q4795="Galvanized Requiring Replacement")),
(AND('[1]PWS Information'!$E$10="CWS",U4795="Single Family Residence",Q4795="Galvanized Requiring Replacement",R4795="Yes")),
(AND('[1]PWS Information'!$E$10="NTNC",Q4795="Galvanized Requiring Replacement")),
(AND('[1]PWS Information'!$E$10="NTNC",U4795="Single Family Residence",R4795="Yes")))),"Tier 3",
IF((OR((AND('[1]PWS Information'!$E$10="CWS",U4795="Single Family Residence",S4795="Yes",Q4795="Non-Lead", J4795="Non-Lead - Copper",L4795="Before 1989")),
(AND('[1]PWS Information'!$E$10="CWS",U4795="Single Family Residence",S4795="Yes",Q4795="Non-Lead", N4795="Non-Lead - Copper",O4795="Before 1989")))),"Tier 4",
IF((OR((AND('[1]PWS Information'!$E$10="NTNC",Q4795="Non-Lead")),
(AND('[1]PWS Information'!$E$10="CWS",Q4795="Non-Lead",S4795="")),
(AND('[1]PWS Information'!$E$10="CWS",Q4795="Non-Lead",S4795="No")),
(AND('[1]PWS Information'!$E$10="CWS",Q4795="Non-Lead",S4795="Don't Know")),
(AND('[1]PWS Information'!$E$10="CWS",Q4795="Non-Lead", J4795="Non-Lead - Copper", S4795="Yes", L4795="Between 1989 and 2014")),
(AND('[1]PWS Information'!$E$10="CWS",Q4795="Non-Lead", J4795="Non-Lead - Copper", S4795="Yes", L4795="After 2014")),
(AND('[1]PWS Information'!$E$10="CWS",Q4795="Non-Lead", J4795="Non-Lead - Copper", S4795="Yes", L4795="Unknown")),
(AND('[1]PWS Information'!$E$10="CWS",Q4795="Non-Lead", N4795="Non-Lead - Copper", S4795="Yes", O4795="Between 1989 and 2014")),
(AND('[1]PWS Information'!$E$10="CWS",Q4795="Non-Lead", N4795="Non-Lead - Copper", S4795="Yes", O4795="After 2014")),
(AND('[1]PWS Information'!$E$10="CWS",Q4795="Non-Lead", N4795="Non-Lead - Copper", S4795="Yes", O4795="Unknown")),
(AND('[1]PWS Information'!$E$10="CWS",Q4795="Unknown")),
(AND('[1]PWS Information'!$E$10="NTNC",Q4795="Unknown")))),"Tier 5",
"")))))</f>
        <v>Tier 5</v>
      </c>
      <c r="Z4795" s="71"/>
      <c r="AA4795" s="71"/>
    </row>
    <row r="4796" spans="1:27" ht="57.6" x14ac:dyDescent="0.3">
      <c r="A4796" s="1"/>
      <c r="B4796" s="70">
        <v>9537851</v>
      </c>
      <c r="C4796" s="60">
        <v>1725</v>
      </c>
      <c r="D4796" s="61" t="s">
        <v>1664</v>
      </c>
      <c r="E4796" s="61" t="s">
        <v>49</v>
      </c>
      <c r="F4796" s="61">
        <v>78640</v>
      </c>
      <c r="G4796" s="62" t="s">
        <v>1665</v>
      </c>
      <c r="H4796" s="63">
        <v>29.9540021</v>
      </c>
      <c r="I4796" s="64">
        <v>-97.851662200000007</v>
      </c>
      <c r="J4796" s="65" t="s">
        <v>50</v>
      </c>
      <c r="K4796" s="66" t="s">
        <v>51</v>
      </c>
      <c r="L4796" s="62" t="s">
        <v>58</v>
      </c>
      <c r="M4796" s="69"/>
      <c r="N4796" s="65" t="s">
        <v>50</v>
      </c>
      <c r="O4796" s="66" t="s">
        <v>52</v>
      </c>
      <c r="P4796" s="69"/>
      <c r="Q4796" s="55" t="str">
        <f t="shared" si="74"/>
        <v>Non-Lead</v>
      </c>
      <c r="R4796" s="70" t="s">
        <v>51</v>
      </c>
      <c r="S4796" s="70" t="s">
        <v>51</v>
      </c>
      <c r="T4796" s="70"/>
      <c r="U4796" s="71" t="s">
        <v>53</v>
      </c>
      <c r="V4796" s="71" t="s">
        <v>51</v>
      </c>
      <c r="W4796" s="71" t="s">
        <v>51</v>
      </c>
      <c r="X4796" s="71" t="s">
        <v>51</v>
      </c>
      <c r="Y4796" s="72" t="str">
        <f>IF((OR((AND('[1]PWS Information'!$E$10="CWS",U4796="Single Family Residence",Q4796="Lead")),
(AND('[1]PWS Information'!$E$10="CWS",U4796="Multiple Family Residence",'[1]PWS Information'!$E$11="Yes",Q4796="Lead")),
(AND('[1]PWS Information'!$E$10="NTNC",Q4796="Lead")))),"Tier 1",
IF((OR((AND('[1]PWS Information'!$E$10="CWS",U4796="Multiple Family Residence",'[1]PWS Information'!$E$11="No",Q4796="Lead")),
(AND('[1]PWS Information'!$E$10="CWS",U4796="Other",Q4796="Lead")),
(AND('[1]PWS Information'!$E$10="CWS",U4796="Building",Q4796="Lead")))),"Tier 2",
IF((OR((AND('[1]PWS Information'!$E$10="CWS",U4796="Single Family Residence",Q4796="Galvanized Requiring Replacement")),
(AND('[1]PWS Information'!$E$10="CWS",U4796="Single Family Residence",Q4796="Galvanized Requiring Replacement",R4796="Yes")),
(AND('[1]PWS Information'!$E$10="NTNC",Q4796="Galvanized Requiring Replacement")),
(AND('[1]PWS Information'!$E$10="NTNC",U4796="Single Family Residence",R4796="Yes")))),"Tier 3",
IF((OR((AND('[1]PWS Information'!$E$10="CWS",U4796="Single Family Residence",S4796="Yes",Q4796="Non-Lead", J4796="Non-Lead - Copper",L4796="Before 1989")),
(AND('[1]PWS Information'!$E$10="CWS",U4796="Single Family Residence",S4796="Yes",Q4796="Non-Lead", N4796="Non-Lead - Copper",O4796="Before 1989")))),"Tier 4",
IF((OR((AND('[1]PWS Information'!$E$10="NTNC",Q4796="Non-Lead")),
(AND('[1]PWS Information'!$E$10="CWS",Q4796="Non-Lead",S4796="")),
(AND('[1]PWS Information'!$E$10="CWS",Q4796="Non-Lead",S4796="No")),
(AND('[1]PWS Information'!$E$10="CWS",Q4796="Non-Lead",S4796="Don't Know")),
(AND('[1]PWS Information'!$E$10="CWS",Q4796="Non-Lead", J4796="Non-Lead - Copper", S4796="Yes", L4796="Between 1989 and 2014")),
(AND('[1]PWS Information'!$E$10="CWS",Q4796="Non-Lead", J4796="Non-Lead - Copper", S4796="Yes", L4796="After 2014")),
(AND('[1]PWS Information'!$E$10="CWS",Q4796="Non-Lead", J4796="Non-Lead - Copper", S4796="Yes", L4796="Unknown")),
(AND('[1]PWS Information'!$E$10="CWS",Q4796="Non-Lead", N4796="Non-Lead - Copper", S4796="Yes", O4796="Between 1989 and 2014")),
(AND('[1]PWS Information'!$E$10="CWS",Q4796="Non-Lead", N4796="Non-Lead - Copper", S4796="Yes", O4796="After 2014")),
(AND('[1]PWS Information'!$E$10="CWS",Q4796="Non-Lead", N4796="Non-Lead - Copper", S4796="Yes", O4796="Unknown")),
(AND('[1]PWS Information'!$E$10="CWS",Q4796="Unknown")),
(AND('[1]PWS Information'!$E$10="NTNC",Q4796="Unknown")))),"Tier 5",
"")))))</f>
        <v>Tier 5</v>
      </c>
      <c r="Z4796" s="71"/>
      <c r="AA4796" s="71"/>
    </row>
    <row r="4797" spans="1:27" ht="57.6" x14ac:dyDescent="0.3">
      <c r="A4797" s="1"/>
      <c r="B4797" s="70">
        <v>9477824</v>
      </c>
      <c r="C4797" s="60">
        <v>1726</v>
      </c>
      <c r="D4797" s="61" t="s">
        <v>1664</v>
      </c>
      <c r="E4797" s="61" t="s">
        <v>49</v>
      </c>
      <c r="F4797" s="61">
        <v>78640</v>
      </c>
      <c r="G4797" s="62" t="s">
        <v>1665</v>
      </c>
      <c r="H4797" s="63">
        <v>29.954252199999999</v>
      </c>
      <c r="I4797" s="64">
        <v>-97.851645399999995</v>
      </c>
      <c r="J4797" s="65" t="s">
        <v>50</v>
      </c>
      <c r="K4797" s="66" t="s">
        <v>51</v>
      </c>
      <c r="L4797" s="62" t="s">
        <v>58</v>
      </c>
      <c r="M4797" s="69"/>
      <c r="N4797" s="65" t="s">
        <v>50</v>
      </c>
      <c r="O4797" s="66" t="s">
        <v>52</v>
      </c>
      <c r="P4797" s="69"/>
      <c r="Q4797" s="55" t="str">
        <f t="shared" si="74"/>
        <v>Non-Lead</v>
      </c>
      <c r="R4797" s="70" t="s">
        <v>51</v>
      </c>
      <c r="S4797" s="70" t="s">
        <v>51</v>
      </c>
      <c r="T4797" s="70"/>
      <c r="U4797" s="71" t="s">
        <v>53</v>
      </c>
      <c r="V4797" s="71" t="s">
        <v>51</v>
      </c>
      <c r="W4797" s="71" t="s">
        <v>51</v>
      </c>
      <c r="X4797" s="71" t="s">
        <v>51</v>
      </c>
      <c r="Y4797" s="72" t="str">
        <f>IF((OR((AND('[1]PWS Information'!$E$10="CWS",U4797="Single Family Residence",Q4797="Lead")),
(AND('[1]PWS Information'!$E$10="CWS",U4797="Multiple Family Residence",'[1]PWS Information'!$E$11="Yes",Q4797="Lead")),
(AND('[1]PWS Information'!$E$10="NTNC",Q4797="Lead")))),"Tier 1",
IF((OR((AND('[1]PWS Information'!$E$10="CWS",U4797="Multiple Family Residence",'[1]PWS Information'!$E$11="No",Q4797="Lead")),
(AND('[1]PWS Information'!$E$10="CWS",U4797="Other",Q4797="Lead")),
(AND('[1]PWS Information'!$E$10="CWS",U4797="Building",Q4797="Lead")))),"Tier 2",
IF((OR((AND('[1]PWS Information'!$E$10="CWS",U4797="Single Family Residence",Q4797="Galvanized Requiring Replacement")),
(AND('[1]PWS Information'!$E$10="CWS",U4797="Single Family Residence",Q4797="Galvanized Requiring Replacement",R4797="Yes")),
(AND('[1]PWS Information'!$E$10="NTNC",Q4797="Galvanized Requiring Replacement")),
(AND('[1]PWS Information'!$E$10="NTNC",U4797="Single Family Residence",R4797="Yes")))),"Tier 3",
IF((OR((AND('[1]PWS Information'!$E$10="CWS",U4797="Single Family Residence",S4797="Yes",Q4797="Non-Lead", J4797="Non-Lead - Copper",L4797="Before 1989")),
(AND('[1]PWS Information'!$E$10="CWS",U4797="Single Family Residence",S4797="Yes",Q4797="Non-Lead", N4797="Non-Lead - Copper",O4797="Before 1989")))),"Tier 4",
IF((OR((AND('[1]PWS Information'!$E$10="NTNC",Q4797="Non-Lead")),
(AND('[1]PWS Information'!$E$10="CWS",Q4797="Non-Lead",S4797="")),
(AND('[1]PWS Information'!$E$10="CWS",Q4797="Non-Lead",S4797="No")),
(AND('[1]PWS Information'!$E$10="CWS",Q4797="Non-Lead",S4797="Don't Know")),
(AND('[1]PWS Information'!$E$10="CWS",Q4797="Non-Lead", J4797="Non-Lead - Copper", S4797="Yes", L4797="Between 1989 and 2014")),
(AND('[1]PWS Information'!$E$10="CWS",Q4797="Non-Lead", J4797="Non-Lead - Copper", S4797="Yes", L4797="After 2014")),
(AND('[1]PWS Information'!$E$10="CWS",Q4797="Non-Lead", J4797="Non-Lead - Copper", S4797="Yes", L4797="Unknown")),
(AND('[1]PWS Information'!$E$10="CWS",Q4797="Non-Lead", N4797="Non-Lead - Copper", S4797="Yes", O4797="Between 1989 and 2014")),
(AND('[1]PWS Information'!$E$10="CWS",Q4797="Non-Lead", N4797="Non-Lead - Copper", S4797="Yes", O4797="After 2014")),
(AND('[1]PWS Information'!$E$10="CWS",Q4797="Non-Lead", N4797="Non-Lead - Copper", S4797="Yes", O4797="Unknown")),
(AND('[1]PWS Information'!$E$10="CWS",Q4797="Unknown")),
(AND('[1]PWS Information'!$E$10="NTNC",Q4797="Unknown")))),"Tier 5",
"")))))</f>
        <v>Tier 5</v>
      </c>
      <c r="Z4797" s="71"/>
      <c r="AA4797" s="71"/>
    </row>
    <row r="4798" spans="1:27" ht="57.6" x14ac:dyDescent="0.3">
      <c r="A4798" s="17"/>
      <c r="B4798" s="70">
        <v>9477206</v>
      </c>
      <c r="C4798" s="60">
        <v>1737</v>
      </c>
      <c r="D4798" s="61" t="s">
        <v>1664</v>
      </c>
      <c r="E4798" s="61" t="s">
        <v>49</v>
      </c>
      <c r="F4798" s="61">
        <v>78640</v>
      </c>
      <c r="G4798" s="62" t="s">
        <v>1665</v>
      </c>
      <c r="H4798" s="63">
        <v>29.953899100000001</v>
      </c>
      <c r="I4798" s="64">
        <v>-97.851778800000005</v>
      </c>
      <c r="J4798" s="65" t="s">
        <v>50</v>
      </c>
      <c r="K4798" s="66" t="s">
        <v>51</v>
      </c>
      <c r="L4798" s="62" t="s">
        <v>58</v>
      </c>
      <c r="M4798" s="69"/>
      <c r="N4798" s="65" t="s">
        <v>50</v>
      </c>
      <c r="O4798" s="66" t="s">
        <v>52</v>
      </c>
      <c r="P4798" s="69"/>
      <c r="Q4798" s="55" t="str">
        <f t="shared" si="74"/>
        <v>Non-Lead</v>
      </c>
      <c r="R4798" s="70" t="s">
        <v>51</v>
      </c>
      <c r="S4798" s="70" t="s">
        <v>51</v>
      </c>
      <c r="T4798" s="70"/>
      <c r="U4798" s="71" t="s">
        <v>53</v>
      </c>
      <c r="V4798" s="71" t="s">
        <v>51</v>
      </c>
      <c r="W4798" s="71" t="s">
        <v>51</v>
      </c>
      <c r="X4798" s="71" t="s">
        <v>51</v>
      </c>
      <c r="Y4798" s="72" t="str">
        <f>IF((OR((AND('[1]PWS Information'!$E$10="CWS",U4798="Single Family Residence",Q4798="Lead")),
(AND('[1]PWS Information'!$E$10="CWS",U4798="Multiple Family Residence",'[1]PWS Information'!$E$11="Yes",Q4798="Lead")),
(AND('[1]PWS Information'!$E$10="NTNC",Q4798="Lead")))),"Tier 1",
IF((OR((AND('[1]PWS Information'!$E$10="CWS",U4798="Multiple Family Residence",'[1]PWS Information'!$E$11="No",Q4798="Lead")),
(AND('[1]PWS Information'!$E$10="CWS",U4798="Other",Q4798="Lead")),
(AND('[1]PWS Information'!$E$10="CWS",U4798="Building",Q4798="Lead")))),"Tier 2",
IF((OR((AND('[1]PWS Information'!$E$10="CWS",U4798="Single Family Residence",Q4798="Galvanized Requiring Replacement")),
(AND('[1]PWS Information'!$E$10="CWS",U4798="Single Family Residence",Q4798="Galvanized Requiring Replacement",R4798="Yes")),
(AND('[1]PWS Information'!$E$10="NTNC",Q4798="Galvanized Requiring Replacement")),
(AND('[1]PWS Information'!$E$10="NTNC",U4798="Single Family Residence",R4798="Yes")))),"Tier 3",
IF((OR((AND('[1]PWS Information'!$E$10="CWS",U4798="Single Family Residence",S4798="Yes",Q4798="Non-Lead", J4798="Non-Lead - Copper",L4798="Before 1989")),
(AND('[1]PWS Information'!$E$10="CWS",U4798="Single Family Residence",S4798="Yes",Q4798="Non-Lead", N4798="Non-Lead - Copper",O4798="Before 1989")))),"Tier 4",
IF((OR((AND('[1]PWS Information'!$E$10="NTNC",Q4798="Non-Lead")),
(AND('[1]PWS Information'!$E$10="CWS",Q4798="Non-Lead",S4798="")),
(AND('[1]PWS Information'!$E$10="CWS",Q4798="Non-Lead",S4798="No")),
(AND('[1]PWS Information'!$E$10="CWS",Q4798="Non-Lead",S4798="Don't Know")),
(AND('[1]PWS Information'!$E$10="CWS",Q4798="Non-Lead", J4798="Non-Lead - Copper", S4798="Yes", L4798="Between 1989 and 2014")),
(AND('[1]PWS Information'!$E$10="CWS",Q4798="Non-Lead", J4798="Non-Lead - Copper", S4798="Yes", L4798="After 2014")),
(AND('[1]PWS Information'!$E$10="CWS",Q4798="Non-Lead", J4798="Non-Lead - Copper", S4798="Yes", L4798="Unknown")),
(AND('[1]PWS Information'!$E$10="CWS",Q4798="Non-Lead", N4798="Non-Lead - Copper", S4798="Yes", O4798="Between 1989 and 2014")),
(AND('[1]PWS Information'!$E$10="CWS",Q4798="Non-Lead", N4798="Non-Lead - Copper", S4798="Yes", O4798="After 2014")),
(AND('[1]PWS Information'!$E$10="CWS",Q4798="Non-Lead", N4798="Non-Lead - Copper", S4798="Yes", O4798="Unknown")),
(AND('[1]PWS Information'!$E$10="CWS",Q4798="Unknown")),
(AND('[1]PWS Information'!$E$10="NTNC",Q4798="Unknown")))),"Tier 5",
"")))))</f>
        <v>Tier 5</v>
      </c>
      <c r="Z4798" s="71"/>
      <c r="AA4798" s="71"/>
    </row>
    <row r="4799" spans="1:27" ht="57.6" x14ac:dyDescent="0.3">
      <c r="A4799" s="1"/>
      <c r="B4799" s="70">
        <v>9537579</v>
      </c>
      <c r="C4799" s="60">
        <v>1738</v>
      </c>
      <c r="D4799" s="61" t="s">
        <v>1664</v>
      </c>
      <c r="E4799" s="61" t="s">
        <v>49</v>
      </c>
      <c r="F4799" s="61">
        <v>78640</v>
      </c>
      <c r="G4799" s="62" t="s">
        <v>1665</v>
      </c>
      <c r="H4799" s="63">
        <v>29.954124</v>
      </c>
      <c r="I4799" s="64">
        <v>-97.851790500000007</v>
      </c>
      <c r="J4799" s="65" t="s">
        <v>50</v>
      </c>
      <c r="K4799" s="66" t="s">
        <v>51</v>
      </c>
      <c r="L4799" s="62" t="s">
        <v>58</v>
      </c>
      <c r="M4799" s="69"/>
      <c r="N4799" s="65" t="s">
        <v>50</v>
      </c>
      <c r="O4799" s="66" t="s">
        <v>52</v>
      </c>
      <c r="P4799" s="69"/>
      <c r="Q4799" s="55" t="str">
        <f t="shared" si="74"/>
        <v>Non-Lead</v>
      </c>
      <c r="R4799" s="70" t="s">
        <v>51</v>
      </c>
      <c r="S4799" s="70" t="s">
        <v>51</v>
      </c>
      <c r="T4799" s="70"/>
      <c r="U4799" s="71" t="s">
        <v>53</v>
      </c>
      <c r="V4799" s="71" t="s">
        <v>51</v>
      </c>
      <c r="W4799" s="71" t="s">
        <v>51</v>
      </c>
      <c r="X4799" s="71" t="s">
        <v>51</v>
      </c>
      <c r="Y4799" s="72" t="str">
        <f>IF((OR((AND('[1]PWS Information'!$E$10="CWS",U4799="Single Family Residence",Q4799="Lead")),
(AND('[1]PWS Information'!$E$10="CWS",U4799="Multiple Family Residence",'[1]PWS Information'!$E$11="Yes",Q4799="Lead")),
(AND('[1]PWS Information'!$E$10="NTNC",Q4799="Lead")))),"Tier 1",
IF((OR((AND('[1]PWS Information'!$E$10="CWS",U4799="Multiple Family Residence",'[1]PWS Information'!$E$11="No",Q4799="Lead")),
(AND('[1]PWS Information'!$E$10="CWS",U4799="Other",Q4799="Lead")),
(AND('[1]PWS Information'!$E$10="CWS",U4799="Building",Q4799="Lead")))),"Tier 2",
IF((OR((AND('[1]PWS Information'!$E$10="CWS",U4799="Single Family Residence",Q4799="Galvanized Requiring Replacement")),
(AND('[1]PWS Information'!$E$10="CWS",U4799="Single Family Residence",Q4799="Galvanized Requiring Replacement",R4799="Yes")),
(AND('[1]PWS Information'!$E$10="NTNC",Q4799="Galvanized Requiring Replacement")),
(AND('[1]PWS Information'!$E$10="NTNC",U4799="Single Family Residence",R4799="Yes")))),"Tier 3",
IF((OR((AND('[1]PWS Information'!$E$10="CWS",U4799="Single Family Residence",S4799="Yes",Q4799="Non-Lead", J4799="Non-Lead - Copper",L4799="Before 1989")),
(AND('[1]PWS Information'!$E$10="CWS",U4799="Single Family Residence",S4799="Yes",Q4799="Non-Lead", N4799="Non-Lead - Copper",O4799="Before 1989")))),"Tier 4",
IF((OR((AND('[1]PWS Information'!$E$10="NTNC",Q4799="Non-Lead")),
(AND('[1]PWS Information'!$E$10="CWS",Q4799="Non-Lead",S4799="")),
(AND('[1]PWS Information'!$E$10="CWS",Q4799="Non-Lead",S4799="No")),
(AND('[1]PWS Information'!$E$10="CWS",Q4799="Non-Lead",S4799="Don't Know")),
(AND('[1]PWS Information'!$E$10="CWS",Q4799="Non-Lead", J4799="Non-Lead - Copper", S4799="Yes", L4799="Between 1989 and 2014")),
(AND('[1]PWS Information'!$E$10="CWS",Q4799="Non-Lead", J4799="Non-Lead - Copper", S4799="Yes", L4799="After 2014")),
(AND('[1]PWS Information'!$E$10="CWS",Q4799="Non-Lead", J4799="Non-Lead - Copper", S4799="Yes", L4799="Unknown")),
(AND('[1]PWS Information'!$E$10="CWS",Q4799="Non-Lead", N4799="Non-Lead - Copper", S4799="Yes", O4799="Between 1989 and 2014")),
(AND('[1]PWS Information'!$E$10="CWS",Q4799="Non-Lead", N4799="Non-Lead - Copper", S4799="Yes", O4799="After 2014")),
(AND('[1]PWS Information'!$E$10="CWS",Q4799="Non-Lead", N4799="Non-Lead - Copper", S4799="Yes", O4799="Unknown")),
(AND('[1]PWS Information'!$E$10="CWS",Q4799="Unknown")),
(AND('[1]PWS Information'!$E$10="NTNC",Q4799="Unknown")))),"Tier 5",
"")))))</f>
        <v>Tier 5</v>
      </c>
      <c r="Z4799" s="71"/>
      <c r="AA4799" s="71"/>
    </row>
    <row r="4800" spans="1:27" ht="57.6" x14ac:dyDescent="0.3">
      <c r="A4800" s="1"/>
      <c r="B4800" s="70">
        <v>9483046</v>
      </c>
      <c r="C4800" s="60">
        <v>1749</v>
      </c>
      <c r="D4800" s="61" t="s">
        <v>1664</v>
      </c>
      <c r="E4800" s="61" t="s">
        <v>49</v>
      </c>
      <c r="F4800" s="61">
        <v>78640</v>
      </c>
      <c r="G4800" s="62" t="s">
        <v>1665</v>
      </c>
      <c r="H4800" s="63">
        <v>29.953796100000002</v>
      </c>
      <c r="I4800" s="64">
        <v>-97.851895299999995</v>
      </c>
      <c r="J4800" s="65" t="s">
        <v>50</v>
      </c>
      <c r="K4800" s="66" t="s">
        <v>51</v>
      </c>
      <c r="L4800" s="62" t="s">
        <v>58</v>
      </c>
      <c r="M4800" s="69"/>
      <c r="N4800" s="65" t="s">
        <v>50</v>
      </c>
      <c r="O4800" s="66" t="s">
        <v>52</v>
      </c>
      <c r="P4800" s="69"/>
      <c r="Q4800" s="55" t="str">
        <f t="shared" si="74"/>
        <v>Non-Lead</v>
      </c>
      <c r="R4800" s="70" t="s">
        <v>51</v>
      </c>
      <c r="S4800" s="70" t="s">
        <v>51</v>
      </c>
      <c r="T4800" s="70"/>
      <c r="U4800" s="71" t="s">
        <v>53</v>
      </c>
      <c r="V4800" s="71" t="s">
        <v>51</v>
      </c>
      <c r="W4800" s="71" t="s">
        <v>51</v>
      </c>
      <c r="X4800" s="71" t="s">
        <v>51</v>
      </c>
      <c r="Y4800" s="72" t="str">
        <f>IF((OR((AND('[1]PWS Information'!$E$10="CWS",U4800="Single Family Residence",Q4800="Lead")),
(AND('[1]PWS Information'!$E$10="CWS",U4800="Multiple Family Residence",'[1]PWS Information'!$E$11="Yes",Q4800="Lead")),
(AND('[1]PWS Information'!$E$10="NTNC",Q4800="Lead")))),"Tier 1",
IF((OR((AND('[1]PWS Information'!$E$10="CWS",U4800="Multiple Family Residence",'[1]PWS Information'!$E$11="No",Q4800="Lead")),
(AND('[1]PWS Information'!$E$10="CWS",U4800="Other",Q4800="Lead")),
(AND('[1]PWS Information'!$E$10="CWS",U4800="Building",Q4800="Lead")))),"Tier 2",
IF((OR((AND('[1]PWS Information'!$E$10="CWS",U4800="Single Family Residence",Q4800="Galvanized Requiring Replacement")),
(AND('[1]PWS Information'!$E$10="CWS",U4800="Single Family Residence",Q4800="Galvanized Requiring Replacement",R4800="Yes")),
(AND('[1]PWS Information'!$E$10="NTNC",Q4800="Galvanized Requiring Replacement")),
(AND('[1]PWS Information'!$E$10="NTNC",U4800="Single Family Residence",R4800="Yes")))),"Tier 3",
IF((OR((AND('[1]PWS Information'!$E$10="CWS",U4800="Single Family Residence",S4800="Yes",Q4800="Non-Lead", J4800="Non-Lead - Copper",L4800="Before 1989")),
(AND('[1]PWS Information'!$E$10="CWS",U4800="Single Family Residence",S4800="Yes",Q4800="Non-Lead", N4800="Non-Lead - Copper",O4800="Before 1989")))),"Tier 4",
IF((OR((AND('[1]PWS Information'!$E$10="NTNC",Q4800="Non-Lead")),
(AND('[1]PWS Information'!$E$10="CWS",Q4800="Non-Lead",S4800="")),
(AND('[1]PWS Information'!$E$10="CWS",Q4800="Non-Lead",S4800="No")),
(AND('[1]PWS Information'!$E$10="CWS",Q4800="Non-Lead",S4800="Don't Know")),
(AND('[1]PWS Information'!$E$10="CWS",Q4800="Non-Lead", J4800="Non-Lead - Copper", S4800="Yes", L4800="Between 1989 and 2014")),
(AND('[1]PWS Information'!$E$10="CWS",Q4800="Non-Lead", J4800="Non-Lead - Copper", S4800="Yes", L4800="After 2014")),
(AND('[1]PWS Information'!$E$10="CWS",Q4800="Non-Lead", J4800="Non-Lead - Copper", S4800="Yes", L4800="Unknown")),
(AND('[1]PWS Information'!$E$10="CWS",Q4800="Non-Lead", N4800="Non-Lead - Copper", S4800="Yes", O4800="Between 1989 and 2014")),
(AND('[1]PWS Information'!$E$10="CWS",Q4800="Non-Lead", N4800="Non-Lead - Copper", S4800="Yes", O4800="After 2014")),
(AND('[1]PWS Information'!$E$10="CWS",Q4800="Non-Lead", N4800="Non-Lead - Copper", S4800="Yes", O4800="Unknown")),
(AND('[1]PWS Information'!$E$10="CWS",Q4800="Unknown")),
(AND('[1]PWS Information'!$E$10="NTNC",Q4800="Unknown")))),"Tier 5",
"")))))</f>
        <v>Tier 5</v>
      </c>
      <c r="Z4800" s="71"/>
      <c r="AA4800" s="71"/>
    </row>
    <row r="4801" spans="1:27" ht="57.6" x14ac:dyDescent="0.3">
      <c r="A4801" s="1"/>
      <c r="B4801" s="70">
        <v>9554205</v>
      </c>
      <c r="C4801" s="60">
        <v>1750</v>
      </c>
      <c r="D4801" s="61" t="s">
        <v>1664</v>
      </c>
      <c r="E4801" s="61" t="s">
        <v>49</v>
      </c>
      <c r="F4801" s="61">
        <v>78640</v>
      </c>
      <c r="G4801" s="62" t="s">
        <v>1665</v>
      </c>
      <c r="H4801" s="63">
        <v>29.953995800000001</v>
      </c>
      <c r="I4801" s="64">
        <v>-97.851935600000004</v>
      </c>
      <c r="J4801" s="65" t="s">
        <v>50</v>
      </c>
      <c r="K4801" s="66" t="s">
        <v>51</v>
      </c>
      <c r="L4801" s="62" t="s">
        <v>58</v>
      </c>
      <c r="M4801" s="69"/>
      <c r="N4801" s="65" t="s">
        <v>50</v>
      </c>
      <c r="O4801" s="66" t="s">
        <v>52</v>
      </c>
      <c r="P4801" s="69"/>
      <c r="Q4801" s="55" t="str">
        <f t="shared" si="74"/>
        <v>Non-Lead</v>
      </c>
      <c r="R4801" s="70" t="s">
        <v>51</v>
      </c>
      <c r="S4801" s="70" t="s">
        <v>51</v>
      </c>
      <c r="T4801" s="70"/>
      <c r="U4801" s="71" t="s">
        <v>53</v>
      </c>
      <c r="V4801" s="71" t="s">
        <v>51</v>
      </c>
      <c r="W4801" s="71" t="s">
        <v>51</v>
      </c>
      <c r="X4801" s="71" t="s">
        <v>51</v>
      </c>
      <c r="Y4801" s="72" t="str">
        <f>IF((OR((AND('[1]PWS Information'!$E$10="CWS",U4801="Single Family Residence",Q4801="Lead")),
(AND('[1]PWS Information'!$E$10="CWS",U4801="Multiple Family Residence",'[1]PWS Information'!$E$11="Yes",Q4801="Lead")),
(AND('[1]PWS Information'!$E$10="NTNC",Q4801="Lead")))),"Tier 1",
IF((OR((AND('[1]PWS Information'!$E$10="CWS",U4801="Multiple Family Residence",'[1]PWS Information'!$E$11="No",Q4801="Lead")),
(AND('[1]PWS Information'!$E$10="CWS",U4801="Other",Q4801="Lead")),
(AND('[1]PWS Information'!$E$10="CWS",U4801="Building",Q4801="Lead")))),"Tier 2",
IF((OR((AND('[1]PWS Information'!$E$10="CWS",U4801="Single Family Residence",Q4801="Galvanized Requiring Replacement")),
(AND('[1]PWS Information'!$E$10="CWS",U4801="Single Family Residence",Q4801="Galvanized Requiring Replacement",R4801="Yes")),
(AND('[1]PWS Information'!$E$10="NTNC",Q4801="Galvanized Requiring Replacement")),
(AND('[1]PWS Information'!$E$10="NTNC",U4801="Single Family Residence",R4801="Yes")))),"Tier 3",
IF((OR((AND('[1]PWS Information'!$E$10="CWS",U4801="Single Family Residence",S4801="Yes",Q4801="Non-Lead", J4801="Non-Lead - Copper",L4801="Before 1989")),
(AND('[1]PWS Information'!$E$10="CWS",U4801="Single Family Residence",S4801="Yes",Q4801="Non-Lead", N4801="Non-Lead - Copper",O4801="Before 1989")))),"Tier 4",
IF((OR((AND('[1]PWS Information'!$E$10="NTNC",Q4801="Non-Lead")),
(AND('[1]PWS Information'!$E$10="CWS",Q4801="Non-Lead",S4801="")),
(AND('[1]PWS Information'!$E$10="CWS",Q4801="Non-Lead",S4801="No")),
(AND('[1]PWS Information'!$E$10="CWS",Q4801="Non-Lead",S4801="Don't Know")),
(AND('[1]PWS Information'!$E$10="CWS",Q4801="Non-Lead", J4801="Non-Lead - Copper", S4801="Yes", L4801="Between 1989 and 2014")),
(AND('[1]PWS Information'!$E$10="CWS",Q4801="Non-Lead", J4801="Non-Lead - Copper", S4801="Yes", L4801="After 2014")),
(AND('[1]PWS Information'!$E$10="CWS",Q4801="Non-Lead", J4801="Non-Lead - Copper", S4801="Yes", L4801="Unknown")),
(AND('[1]PWS Information'!$E$10="CWS",Q4801="Non-Lead", N4801="Non-Lead - Copper", S4801="Yes", O4801="Between 1989 and 2014")),
(AND('[1]PWS Information'!$E$10="CWS",Q4801="Non-Lead", N4801="Non-Lead - Copper", S4801="Yes", O4801="After 2014")),
(AND('[1]PWS Information'!$E$10="CWS",Q4801="Non-Lead", N4801="Non-Lead - Copper", S4801="Yes", O4801="Unknown")),
(AND('[1]PWS Information'!$E$10="CWS",Q4801="Unknown")),
(AND('[1]PWS Information'!$E$10="NTNC",Q4801="Unknown")))),"Tier 5",
"")))))</f>
        <v>Tier 5</v>
      </c>
      <c r="Z4801" s="71"/>
      <c r="AA4801" s="71"/>
    </row>
    <row r="4802" spans="1:27" ht="57.6" x14ac:dyDescent="0.3">
      <c r="A4802" s="17"/>
      <c r="B4802" s="70">
        <v>12872544</v>
      </c>
      <c r="C4802" s="60">
        <v>122</v>
      </c>
      <c r="D4802" s="61" t="s">
        <v>1668</v>
      </c>
      <c r="E4802" s="61" t="s">
        <v>49</v>
      </c>
      <c r="F4802" s="61">
        <v>78640</v>
      </c>
      <c r="G4802" s="62" t="s">
        <v>1665</v>
      </c>
      <c r="H4802" s="63">
        <v>29.960657000000001</v>
      </c>
      <c r="I4802" s="64">
        <v>-97.846018000000001</v>
      </c>
      <c r="J4802" s="65" t="s">
        <v>57</v>
      </c>
      <c r="K4802" s="66" t="s">
        <v>51</v>
      </c>
      <c r="L4802" s="62" t="s">
        <v>58</v>
      </c>
      <c r="M4802" s="69"/>
      <c r="N4802" s="65" t="s">
        <v>50</v>
      </c>
      <c r="O4802" s="66" t="s">
        <v>58</v>
      </c>
      <c r="P4802" s="69"/>
      <c r="Q4802" s="55" t="str">
        <f t="shared" si="74"/>
        <v>Non-Lead</v>
      </c>
      <c r="R4802" s="70" t="s">
        <v>51</v>
      </c>
      <c r="S4802" s="70" t="s">
        <v>51</v>
      </c>
      <c r="T4802" s="70"/>
      <c r="U4802" s="71" t="s">
        <v>53</v>
      </c>
      <c r="V4802" s="71" t="s">
        <v>51</v>
      </c>
      <c r="W4802" s="71" t="s">
        <v>51</v>
      </c>
      <c r="X4802" s="71" t="s">
        <v>51</v>
      </c>
      <c r="Y4802" s="72" t="str">
        <f>IF((OR((AND('[1]PWS Information'!$E$10="CWS",U4802="Single Family Residence",Q4802="Lead")),
(AND('[1]PWS Information'!$E$10="CWS",U4802="Multiple Family Residence",'[1]PWS Information'!$E$11="Yes",Q4802="Lead")),
(AND('[1]PWS Information'!$E$10="NTNC",Q4802="Lead")))),"Tier 1",
IF((OR((AND('[1]PWS Information'!$E$10="CWS",U4802="Multiple Family Residence",'[1]PWS Information'!$E$11="No",Q4802="Lead")),
(AND('[1]PWS Information'!$E$10="CWS",U4802="Other",Q4802="Lead")),
(AND('[1]PWS Information'!$E$10="CWS",U4802="Building",Q4802="Lead")))),"Tier 2",
IF((OR((AND('[1]PWS Information'!$E$10="CWS",U4802="Single Family Residence",Q4802="Galvanized Requiring Replacement")),
(AND('[1]PWS Information'!$E$10="CWS",U4802="Single Family Residence",Q4802="Galvanized Requiring Replacement",R4802="Yes")),
(AND('[1]PWS Information'!$E$10="NTNC",Q4802="Galvanized Requiring Replacement")),
(AND('[1]PWS Information'!$E$10="NTNC",U4802="Single Family Residence",R4802="Yes")))),"Tier 3",
IF((OR((AND('[1]PWS Information'!$E$10="CWS",U4802="Single Family Residence",S4802="Yes",Q4802="Non-Lead", J4802="Non-Lead - Copper",L4802="Before 1989")),
(AND('[1]PWS Information'!$E$10="CWS",U4802="Single Family Residence",S4802="Yes",Q4802="Non-Lead", N4802="Non-Lead - Copper",O4802="Before 1989")))),"Tier 4",
IF((OR((AND('[1]PWS Information'!$E$10="NTNC",Q4802="Non-Lead")),
(AND('[1]PWS Information'!$E$10="CWS",Q4802="Non-Lead",S4802="")),
(AND('[1]PWS Information'!$E$10="CWS",Q4802="Non-Lead",S4802="No")),
(AND('[1]PWS Information'!$E$10="CWS",Q4802="Non-Lead",S4802="Don't Know")),
(AND('[1]PWS Information'!$E$10="CWS",Q4802="Non-Lead", J4802="Non-Lead - Copper", S4802="Yes", L4802="Between 1989 and 2014")),
(AND('[1]PWS Information'!$E$10="CWS",Q4802="Non-Lead", J4802="Non-Lead - Copper", S4802="Yes", L4802="After 2014")),
(AND('[1]PWS Information'!$E$10="CWS",Q4802="Non-Lead", J4802="Non-Lead - Copper", S4802="Yes", L4802="Unknown")),
(AND('[1]PWS Information'!$E$10="CWS",Q4802="Non-Lead", N4802="Non-Lead - Copper", S4802="Yes", O4802="Between 1989 and 2014")),
(AND('[1]PWS Information'!$E$10="CWS",Q4802="Non-Lead", N4802="Non-Lead - Copper", S4802="Yes", O4802="After 2014")),
(AND('[1]PWS Information'!$E$10="CWS",Q4802="Non-Lead", N4802="Non-Lead - Copper", S4802="Yes", O4802="Unknown")),
(AND('[1]PWS Information'!$E$10="CWS",Q4802="Unknown")),
(AND('[1]PWS Information'!$E$10="NTNC",Q4802="Unknown")))),"Tier 5",
"")))))</f>
        <v>Tier 5</v>
      </c>
      <c r="Z4802" s="71"/>
      <c r="AA4802" s="71"/>
    </row>
    <row r="4803" spans="1:27" ht="57.6" x14ac:dyDescent="0.3">
      <c r="A4803" s="1"/>
      <c r="B4803" s="70">
        <v>12867383</v>
      </c>
      <c r="C4803" s="60">
        <v>132</v>
      </c>
      <c r="D4803" s="61" t="s">
        <v>1668</v>
      </c>
      <c r="E4803" s="61" t="s">
        <v>49</v>
      </c>
      <c r="F4803" s="61">
        <v>78640</v>
      </c>
      <c r="G4803" s="62" t="s">
        <v>1665</v>
      </c>
      <c r="H4803" s="63">
        <v>29.960718</v>
      </c>
      <c r="I4803" s="64">
        <v>-97.846080000000001</v>
      </c>
      <c r="J4803" s="65" t="s">
        <v>57</v>
      </c>
      <c r="K4803" s="66" t="s">
        <v>51</v>
      </c>
      <c r="L4803" s="62" t="s">
        <v>58</v>
      </c>
      <c r="M4803" s="69"/>
      <c r="N4803" s="65" t="s">
        <v>50</v>
      </c>
      <c r="O4803" s="66" t="s">
        <v>58</v>
      </c>
      <c r="P4803" s="69"/>
      <c r="Q4803" s="55" t="str">
        <f t="shared" si="74"/>
        <v>Non-Lead</v>
      </c>
      <c r="R4803" s="70" t="s">
        <v>51</v>
      </c>
      <c r="S4803" s="70" t="s">
        <v>51</v>
      </c>
      <c r="T4803" s="70"/>
      <c r="U4803" s="71" t="s">
        <v>53</v>
      </c>
      <c r="V4803" s="71" t="s">
        <v>51</v>
      </c>
      <c r="W4803" s="71" t="s">
        <v>51</v>
      </c>
      <c r="X4803" s="71" t="s">
        <v>51</v>
      </c>
      <c r="Y4803" s="72" t="str">
        <f>IF((OR((AND('[1]PWS Information'!$E$10="CWS",U4803="Single Family Residence",Q4803="Lead")),
(AND('[1]PWS Information'!$E$10="CWS",U4803="Multiple Family Residence",'[1]PWS Information'!$E$11="Yes",Q4803="Lead")),
(AND('[1]PWS Information'!$E$10="NTNC",Q4803="Lead")))),"Tier 1",
IF((OR((AND('[1]PWS Information'!$E$10="CWS",U4803="Multiple Family Residence",'[1]PWS Information'!$E$11="No",Q4803="Lead")),
(AND('[1]PWS Information'!$E$10="CWS",U4803="Other",Q4803="Lead")),
(AND('[1]PWS Information'!$E$10="CWS",U4803="Building",Q4803="Lead")))),"Tier 2",
IF((OR((AND('[1]PWS Information'!$E$10="CWS",U4803="Single Family Residence",Q4803="Galvanized Requiring Replacement")),
(AND('[1]PWS Information'!$E$10="CWS",U4803="Single Family Residence",Q4803="Galvanized Requiring Replacement",R4803="Yes")),
(AND('[1]PWS Information'!$E$10="NTNC",Q4803="Galvanized Requiring Replacement")),
(AND('[1]PWS Information'!$E$10="NTNC",U4803="Single Family Residence",R4803="Yes")))),"Tier 3",
IF((OR((AND('[1]PWS Information'!$E$10="CWS",U4803="Single Family Residence",S4803="Yes",Q4803="Non-Lead", J4803="Non-Lead - Copper",L4803="Before 1989")),
(AND('[1]PWS Information'!$E$10="CWS",U4803="Single Family Residence",S4803="Yes",Q4803="Non-Lead", N4803="Non-Lead - Copper",O4803="Before 1989")))),"Tier 4",
IF((OR((AND('[1]PWS Information'!$E$10="NTNC",Q4803="Non-Lead")),
(AND('[1]PWS Information'!$E$10="CWS",Q4803="Non-Lead",S4803="")),
(AND('[1]PWS Information'!$E$10="CWS",Q4803="Non-Lead",S4803="No")),
(AND('[1]PWS Information'!$E$10="CWS",Q4803="Non-Lead",S4803="Don't Know")),
(AND('[1]PWS Information'!$E$10="CWS",Q4803="Non-Lead", J4803="Non-Lead - Copper", S4803="Yes", L4803="Between 1989 and 2014")),
(AND('[1]PWS Information'!$E$10="CWS",Q4803="Non-Lead", J4803="Non-Lead - Copper", S4803="Yes", L4803="After 2014")),
(AND('[1]PWS Information'!$E$10="CWS",Q4803="Non-Lead", J4803="Non-Lead - Copper", S4803="Yes", L4803="Unknown")),
(AND('[1]PWS Information'!$E$10="CWS",Q4803="Non-Lead", N4803="Non-Lead - Copper", S4803="Yes", O4803="Between 1989 and 2014")),
(AND('[1]PWS Information'!$E$10="CWS",Q4803="Non-Lead", N4803="Non-Lead - Copper", S4803="Yes", O4803="After 2014")),
(AND('[1]PWS Information'!$E$10="CWS",Q4803="Non-Lead", N4803="Non-Lead - Copper", S4803="Yes", O4803="Unknown")),
(AND('[1]PWS Information'!$E$10="CWS",Q4803="Unknown")),
(AND('[1]PWS Information'!$E$10="NTNC",Q4803="Unknown")))),"Tier 5",
"")))))</f>
        <v>Tier 5</v>
      </c>
      <c r="Z4803" s="71"/>
      <c r="AA4803" s="71"/>
    </row>
    <row r="4804" spans="1:27" ht="57.6" x14ac:dyDescent="0.3">
      <c r="A4804" s="1"/>
      <c r="B4804" s="70">
        <v>12562237</v>
      </c>
      <c r="C4804" s="60">
        <v>144</v>
      </c>
      <c r="D4804" s="61" t="s">
        <v>1668</v>
      </c>
      <c r="E4804" s="61" t="s">
        <v>49</v>
      </c>
      <c r="F4804" s="61">
        <v>78640</v>
      </c>
      <c r="G4804" s="62" t="s">
        <v>1665</v>
      </c>
      <c r="H4804" s="63">
        <v>29.960792000000001</v>
      </c>
      <c r="I4804" s="64">
        <v>-97.846160999999995</v>
      </c>
      <c r="J4804" s="65" t="s">
        <v>57</v>
      </c>
      <c r="K4804" s="66" t="s">
        <v>51</v>
      </c>
      <c r="L4804" s="62" t="s">
        <v>58</v>
      </c>
      <c r="M4804" s="69"/>
      <c r="N4804" s="65" t="s">
        <v>50</v>
      </c>
      <c r="O4804" s="66" t="s">
        <v>58</v>
      </c>
      <c r="P4804" s="69"/>
      <c r="Q4804" s="55" t="str">
        <f t="shared" si="74"/>
        <v>Non-Lead</v>
      </c>
      <c r="R4804" s="70" t="s">
        <v>51</v>
      </c>
      <c r="S4804" s="70" t="s">
        <v>51</v>
      </c>
      <c r="T4804" s="70"/>
      <c r="U4804" s="71" t="s">
        <v>53</v>
      </c>
      <c r="V4804" s="71" t="s">
        <v>51</v>
      </c>
      <c r="W4804" s="71" t="s">
        <v>51</v>
      </c>
      <c r="X4804" s="71" t="s">
        <v>51</v>
      </c>
      <c r="Y4804" s="72" t="str">
        <f>IF((OR((AND('[1]PWS Information'!$E$10="CWS",U4804="Single Family Residence",Q4804="Lead")),
(AND('[1]PWS Information'!$E$10="CWS",U4804="Multiple Family Residence",'[1]PWS Information'!$E$11="Yes",Q4804="Lead")),
(AND('[1]PWS Information'!$E$10="NTNC",Q4804="Lead")))),"Tier 1",
IF((OR((AND('[1]PWS Information'!$E$10="CWS",U4804="Multiple Family Residence",'[1]PWS Information'!$E$11="No",Q4804="Lead")),
(AND('[1]PWS Information'!$E$10="CWS",U4804="Other",Q4804="Lead")),
(AND('[1]PWS Information'!$E$10="CWS",U4804="Building",Q4804="Lead")))),"Tier 2",
IF((OR((AND('[1]PWS Information'!$E$10="CWS",U4804="Single Family Residence",Q4804="Galvanized Requiring Replacement")),
(AND('[1]PWS Information'!$E$10="CWS",U4804="Single Family Residence",Q4804="Galvanized Requiring Replacement",R4804="Yes")),
(AND('[1]PWS Information'!$E$10="NTNC",Q4804="Galvanized Requiring Replacement")),
(AND('[1]PWS Information'!$E$10="NTNC",U4804="Single Family Residence",R4804="Yes")))),"Tier 3",
IF((OR((AND('[1]PWS Information'!$E$10="CWS",U4804="Single Family Residence",S4804="Yes",Q4804="Non-Lead", J4804="Non-Lead - Copper",L4804="Before 1989")),
(AND('[1]PWS Information'!$E$10="CWS",U4804="Single Family Residence",S4804="Yes",Q4804="Non-Lead", N4804="Non-Lead - Copper",O4804="Before 1989")))),"Tier 4",
IF((OR((AND('[1]PWS Information'!$E$10="NTNC",Q4804="Non-Lead")),
(AND('[1]PWS Information'!$E$10="CWS",Q4804="Non-Lead",S4804="")),
(AND('[1]PWS Information'!$E$10="CWS",Q4804="Non-Lead",S4804="No")),
(AND('[1]PWS Information'!$E$10="CWS",Q4804="Non-Lead",S4804="Don't Know")),
(AND('[1]PWS Information'!$E$10="CWS",Q4804="Non-Lead", J4804="Non-Lead - Copper", S4804="Yes", L4804="Between 1989 and 2014")),
(AND('[1]PWS Information'!$E$10="CWS",Q4804="Non-Lead", J4804="Non-Lead - Copper", S4804="Yes", L4804="After 2014")),
(AND('[1]PWS Information'!$E$10="CWS",Q4804="Non-Lead", J4804="Non-Lead - Copper", S4804="Yes", L4804="Unknown")),
(AND('[1]PWS Information'!$E$10="CWS",Q4804="Non-Lead", N4804="Non-Lead - Copper", S4804="Yes", O4804="Between 1989 and 2014")),
(AND('[1]PWS Information'!$E$10="CWS",Q4804="Non-Lead", N4804="Non-Lead - Copper", S4804="Yes", O4804="After 2014")),
(AND('[1]PWS Information'!$E$10="CWS",Q4804="Non-Lead", N4804="Non-Lead - Copper", S4804="Yes", O4804="Unknown")),
(AND('[1]PWS Information'!$E$10="CWS",Q4804="Unknown")),
(AND('[1]PWS Information'!$E$10="NTNC",Q4804="Unknown")))),"Tier 5",
"")))))</f>
        <v>Tier 5</v>
      </c>
      <c r="Z4804" s="71"/>
      <c r="AA4804" s="71"/>
    </row>
    <row r="4805" spans="1:27" ht="57.6" x14ac:dyDescent="0.3">
      <c r="A4805" s="1"/>
      <c r="B4805" s="70">
        <v>13469201</v>
      </c>
      <c r="C4805" s="60">
        <v>154</v>
      </c>
      <c r="D4805" s="61" t="s">
        <v>1668</v>
      </c>
      <c r="E4805" s="61" t="s">
        <v>49</v>
      </c>
      <c r="F4805" s="61">
        <v>78640</v>
      </c>
      <c r="G4805" s="62" t="s">
        <v>1665</v>
      </c>
      <c r="H4805" s="63">
        <v>29.960858000000002</v>
      </c>
      <c r="I4805" s="64">
        <v>-97.846241000000006</v>
      </c>
      <c r="J4805" s="65" t="s">
        <v>57</v>
      </c>
      <c r="K4805" s="66" t="s">
        <v>51</v>
      </c>
      <c r="L4805" s="62" t="s">
        <v>58</v>
      </c>
      <c r="M4805" s="69"/>
      <c r="N4805" s="65" t="s">
        <v>50</v>
      </c>
      <c r="O4805" s="66" t="s">
        <v>58</v>
      </c>
      <c r="P4805" s="69"/>
      <c r="Q4805" s="55" t="str">
        <f t="shared" si="74"/>
        <v>Non-Lead</v>
      </c>
      <c r="R4805" s="70" t="s">
        <v>51</v>
      </c>
      <c r="S4805" s="70" t="s">
        <v>51</v>
      </c>
      <c r="T4805" s="70"/>
      <c r="U4805" s="71" t="s">
        <v>53</v>
      </c>
      <c r="V4805" s="71" t="s">
        <v>51</v>
      </c>
      <c r="W4805" s="71" t="s">
        <v>51</v>
      </c>
      <c r="X4805" s="71" t="s">
        <v>51</v>
      </c>
      <c r="Y4805" s="72" t="str">
        <f>IF((OR((AND('[1]PWS Information'!$E$10="CWS",U4805="Single Family Residence",Q4805="Lead")),
(AND('[1]PWS Information'!$E$10="CWS",U4805="Multiple Family Residence",'[1]PWS Information'!$E$11="Yes",Q4805="Lead")),
(AND('[1]PWS Information'!$E$10="NTNC",Q4805="Lead")))),"Tier 1",
IF((OR((AND('[1]PWS Information'!$E$10="CWS",U4805="Multiple Family Residence",'[1]PWS Information'!$E$11="No",Q4805="Lead")),
(AND('[1]PWS Information'!$E$10="CWS",U4805="Other",Q4805="Lead")),
(AND('[1]PWS Information'!$E$10="CWS",U4805="Building",Q4805="Lead")))),"Tier 2",
IF((OR((AND('[1]PWS Information'!$E$10="CWS",U4805="Single Family Residence",Q4805="Galvanized Requiring Replacement")),
(AND('[1]PWS Information'!$E$10="CWS",U4805="Single Family Residence",Q4805="Galvanized Requiring Replacement",R4805="Yes")),
(AND('[1]PWS Information'!$E$10="NTNC",Q4805="Galvanized Requiring Replacement")),
(AND('[1]PWS Information'!$E$10="NTNC",U4805="Single Family Residence",R4805="Yes")))),"Tier 3",
IF((OR((AND('[1]PWS Information'!$E$10="CWS",U4805="Single Family Residence",S4805="Yes",Q4805="Non-Lead", J4805="Non-Lead - Copper",L4805="Before 1989")),
(AND('[1]PWS Information'!$E$10="CWS",U4805="Single Family Residence",S4805="Yes",Q4805="Non-Lead", N4805="Non-Lead - Copper",O4805="Before 1989")))),"Tier 4",
IF((OR((AND('[1]PWS Information'!$E$10="NTNC",Q4805="Non-Lead")),
(AND('[1]PWS Information'!$E$10="CWS",Q4805="Non-Lead",S4805="")),
(AND('[1]PWS Information'!$E$10="CWS",Q4805="Non-Lead",S4805="No")),
(AND('[1]PWS Information'!$E$10="CWS",Q4805="Non-Lead",S4805="Don't Know")),
(AND('[1]PWS Information'!$E$10="CWS",Q4805="Non-Lead", J4805="Non-Lead - Copper", S4805="Yes", L4805="Between 1989 and 2014")),
(AND('[1]PWS Information'!$E$10="CWS",Q4805="Non-Lead", J4805="Non-Lead - Copper", S4805="Yes", L4805="After 2014")),
(AND('[1]PWS Information'!$E$10="CWS",Q4805="Non-Lead", J4805="Non-Lead - Copper", S4805="Yes", L4805="Unknown")),
(AND('[1]PWS Information'!$E$10="CWS",Q4805="Non-Lead", N4805="Non-Lead - Copper", S4805="Yes", O4805="Between 1989 and 2014")),
(AND('[1]PWS Information'!$E$10="CWS",Q4805="Non-Lead", N4805="Non-Lead - Copper", S4805="Yes", O4805="After 2014")),
(AND('[1]PWS Information'!$E$10="CWS",Q4805="Non-Lead", N4805="Non-Lead - Copper", S4805="Yes", O4805="Unknown")),
(AND('[1]PWS Information'!$E$10="CWS",Q4805="Unknown")),
(AND('[1]PWS Information'!$E$10="NTNC",Q4805="Unknown")))),"Tier 5",
"")))))</f>
        <v>Tier 5</v>
      </c>
      <c r="Z4805" s="71"/>
      <c r="AA4805" s="71"/>
    </row>
    <row r="4806" spans="1:27" ht="57.6" x14ac:dyDescent="0.3">
      <c r="A4806" s="17"/>
      <c r="B4806" s="70">
        <v>16199246</v>
      </c>
      <c r="C4806" s="60">
        <v>176</v>
      </c>
      <c r="D4806" s="61" t="s">
        <v>1668</v>
      </c>
      <c r="E4806" s="61" t="s">
        <v>49</v>
      </c>
      <c r="F4806" s="61">
        <v>78640</v>
      </c>
      <c r="G4806" s="62" t="s">
        <v>1665</v>
      </c>
      <c r="H4806" s="63">
        <v>29.960984</v>
      </c>
      <c r="I4806" s="64">
        <v>-97.846449000000007</v>
      </c>
      <c r="J4806" s="65" t="s">
        <v>50</v>
      </c>
      <c r="K4806" s="66" t="s">
        <v>51</v>
      </c>
      <c r="L4806" s="62" t="s">
        <v>58</v>
      </c>
      <c r="M4806" s="69"/>
      <c r="N4806" s="65" t="s">
        <v>50</v>
      </c>
      <c r="O4806" s="66" t="s">
        <v>58</v>
      </c>
      <c r="P4806" s="69"/>
      <c r="Q4806" s="55" t="str">
        <f t="shared" si="74"/>
        <v>Non-Lead</v>
      </c>
      <c r="R4806" s="70" t="s">
        <v>51</v>
      </c>
      <c r="S4806" s="70" t="s">
        <v>51</v>
      </c>
      <c r="T4806" s="70"/>
      <c r="U4806" s="71" t="s">
        <v>53</v>
      </c>
      <c r="V4806" s="71" t="s">
        <v>51</v>
      </c>
      <c r="W4806" s="71" t="s">
        <v>51</v>
      </c>
      <c r="X4806" s="71" t="s">
        <v>51</v>
      </c>
      <c r="Y4806" s="72" t="str">
        <f>IF((OR((AND('[1]PWS Information'!$E$10="CWS",U4806="Single Family Residence",Q4806="Lead")),
(AND('[1]PWS Information'!$E$10="CWS",U4806="Multiple Family Residence",'[1]PWS Information'!$E$11="Yes",Q4806="Lead")),
(AND('[1]PWS Information'!$E$10="NTNC",Q4806="Lead")))),"Tier 1",
IF((OR((AND('[1]PWS Information'!$E$10="CWS",U4806="Multiple Family Residence",'[1]PWS Information'!$E$11="No",Q4806="Lead")),
(AND('[1]PWS Information'!$E$10="CWS",U4806="Other",Q4806="Lead")),
(AND('[1]PWS Information'!$E$10="CWS",U4806="Building",Q4806="Lead")))),"Tier 2",
IF((OR((AND('[1]PWS Information'!$E$10="CWS",U4806="Single Family Residence",Q4806="Galvanized Requiring Replacement")),
(AND('[1]PWS Information'!$E$10="CWS",U4806="Single Family Residence",Q4806="Galvanized Requiring Replacement",R4806="Yes")),
(AND('[1]PWS Information'!$E$10="NTNC",Q4806="Galvanized Requiring Replacement")),
(AND('[1]PWS Information'!$E$10="NTNC",U4806="Single Family Residence",R4806="Yes")))),"Tier 3",
IF((OR((AND('[1]PWS Information'!$E$10="CWS",U4806="Single Family Residence",S4806="Yes",Q4806="Non-Lead", J4806="Non-Lead - Copper",L4806="Before 1989")),
(AND('[1]PWS Information'!$E$10="CWS",U4806="Single Family Residence",S4806="Yes",Q4806="Non-Lead", N4806="Non-Lead - Copper",O4806="Before 1989")))),"Tier 4",
IF((OR((AND('[1]PWS Information'!$E$10="NTNC",Q4806="Non-Lead")),
(AND('[1]PWS Information'!$E$10="CWS",Q4806="Non-Lead",S4806="")),
(AND('[1]PWS Information'!$E$10="CWS",Q4806="Non-Lead",S4806="No")),
(AND('[1]PWS Information'!$E$10="CWS",Q4806="Non-Lead",S4806="Don't Know")),
(AND('[1]PWS Information'!$E$10="CWS",Q4806="Non-Lead", J4806="Non-Lead - Copper", S4806="Yes", L4806="Between 1989 and 2014")),
(AND('[1]PWS Information'!$E$10="CWS",Q4806="Non-Lead", J4806="Non-Lead - Copper", S4806="Yes", L4806="After 2014")),
(AND('[1]PWS Information'!$E$10="CWS",Q4806="Non-Lead", J4806="Non-Lead - Copper", S4806="Yes", L4806="Unknown")),
(AND('[1]PWS Information'!$E$10="CWS",Q4806="Non-Lead", N4806="Non-Lead - Copper", S4806="Yes", O4806="Between 1989 and 2014")),
(AND('[1]PWS Information'!$E$10="CWS",Q4806="Non-Lead", N4806="Non-Lead - Copper", S4806="Yes", O4806="After 2014")),
(AND('[1]PWS Information'!$E$10="CWS",Q4806="Non-Lead", N4806="Non-Lead - Copper", S4806="Yes", O4806="Unknown")),
(AND('[1]PWS Information'!$E$10="CWS",Q4806="Unknown")),
(AND('[1]PWS Information'!$E$10="NTNC",Q4806="Unknown")))),"Tier 5",
"")))))</f>
        <v>Tier 5</v>
      </c>
      <c r="Z4806" s="71"/>
      <c r="AA4806" s="71"/>
    </row>
    <row r="4807" spans="1:27" ht="57.6" x14ac:dyDescent="0.3">
      <c r="A4807" s="1"/>
      <c r="B4807" s="70">
        <v>10421179</v>
      </c>
      <c r="C4807" s="60">
        <v>177</v>
      </c>
      <c r="D4807" s="61" t="s">
        <v>1668</v>
      </c>
      <c r="E4807" s="61" t="s">
        <v>49</v>
      </c>
      <c r="F4807" s="61">
        <v>78640</v>
      </c>
      <c r="G4807" s="62" t="s">
        <v>1665</v>
      </c>
      <c r="H4807" s="63">
        <v>29.960839</v>
      </c>
      <c r="I4807" s="64">
        <v>-97.846484000000004</v>
      </c>
      <c r="J4807" s="65" t="s">
        <v>57</v>
      </c>
      <c r="K4807" s="66" t="s">
        <v>51</v>
      </c>
      <c r="L4807" s="62" t="s">
        <v>58</v>
      </c>
      <c r="M4807" s="69"/>
      <c r="N4807" s="65" t="s">
        <v>50</v>
      </c>
      <c r="O4807" s="66" t="s">
        <v>58</v>
      </c>
      <c r="P4807" s="69"/>
      <c r="Q4807" s="55" t="str">
        <f t="shared" si="74"/>
        <v>Non-Lead</v>
      </c>
      <c r="R4807" s="70" t="s">
        <v>51</v>
      </c>
      <c r="S4807" s="70" t="s">
        <v>51</v>
      </c>
      <c r="T4807" s="70"/>
      <c r="U4807" s="71" t="s">
        <v>53</v>
      </c>
      <c r="V4807" s="71" t="s">
        <v>51</v>
      </c>
      <c r="W4807" s="71" t="s">
        <v>51</v>
      </c>
      <c r="X4807" s="71" t="s">
        <v>51</v>
      </c>
      <c r="Y4807" s="72" t="str">
        <f>IF((OR((AND('[1]PWS Information'!$E$10="CWS",U4807="Single Family Residence",Q4807="Lead")),
(AND('[1]PWS Information'!$E$10="CWS",U4807="Multiple Family Residence",'[1]PWS Information'!$E$11="Yes",Q4807="Lead")),
(AND('[1]PWS Information'!$E$10="NTNC",Q4807="Lead")))),"Tier 1",
IF((OR((AND('[1]PWS Information'!$E$10="CWS",U4807="Multiple Family Residence",'[1]PWS Information'!$E$11="No",Q4807="Lead")),
(AND('[1]PWS Information'!$E$10="CWS",U4807="Other",Q4807="Lead")),
(AND('[1]PWS Information'!$E$10="CWS",U4807="Building",Q4807="Lead")))),"Tier 2",
IF((OR((AND('[1]PWS Information'!$E$10="CWS",U4807="Single Family Residence",Q4807="Galvanized Requiring Replacement")),
(AND('[1]PWS Information'!$E$10="CWS",U4807="Single Family Residence",Q4807="Galvanized Requiring Replacement",R4807="Yes")),
(AND('[1]PWS Information'!$E$10="NTNC",Q4807="Galvanized Requiring Replacement")),
(AND('[1]PWS Information'!$E$10="NTNC",U4807="Single Family Residence",R4807="Yes")))),"Tier 3",
IF((OR((AND('[1]PWS Information'!$E$10="CWS",U4807="Single Family Residence",S4807="Yes",Q4807="Non-Lead", J4807="Non-Lead - Copper",L4807="Before 1989")),
(AND('[1]PWS Information'!$E$10="CWS",U4807="Single Family Residence",S4807="Yes",Q4807="Non-Lead", N4807="Non-Lead - Copper",O4807="Before 1989")))),"Tier 4",
IF((OR((AND('[1]PWS Information'!$E$10="NTNC",Q4807="Non-Lead")),
(AND('[1]PWS Information'!$E$10="CWS",Q4807="Non-Lead",S4807="")),
(AND('[1]PWS Information'!$E$10="CWS",Q4807="Non-Lead",S4807="No")),
(AND('[1]PWS Information'!$E$10="CWS",Q4807="Non-Lead",S4807="Don't Know")),
(AND('[1]PWS Information'!$E$10="CWS",Q4807="Non-Lead", J4807="Non-Lead - Copper", S4807="Yes", L4807="Between 1989 and 2014")),
(AND('[1]PWS Information'!$E$10="CWS",Q4807="Non-Lead", J4807="Non-Lead - Copper", S4807="Yes", L4807="After 2014")),
(AND('[1]PWS Information'!$E$10="CWS",Q4807="Non-Lead", J4807="Non-Lead - Copper", S4807="Yes", L4807="Unknown")),
(AND('[1]PWS Information'!$E$10="CWS",Q4807="Non-Lead", N4807="Non-Lead - Copper", S4807="Yes", O4807="Between 1989 and 2014")),
(AND('[1]PWS Information'!$E$10="CWS",Q4807="Non-Lead", N4807="Non-Lead - Copper", S4807="Yes", O4807="After 2014")),
(AND('[1]PWS Information'!$E$10="CWS",Q4807="Non-Lead", N4807="Non-Lead - Copper", S4807="Yes", O4807="Unknown")),
(AND('[1]PWS Information'!$E$10="CWS",Q4807="Unknown")),
(AND('[1]PWS Information'!$E$10="NTNC",Q4807="Unknown")))),"Tier 5",
"")))))</f>
        <v>Tier 5</v>
      </c>
      <c r="Z4807" s="71"/>
      <c r="AA4807" s="71"/>
    </row>
    <row r="4808" spans="1:27" ht="57.6" x14ac:dyDescent="0.3">
      <c r="A4808" s="1"/>
      <c r="B4808" s="70">
        <v>7621099</v>
      </c>
      <c r="C4808" s="60">
        <v>187</v>
      </c>
      <c r="D4808" s="61" t="s">
        <v>1668</v>
      </c>
      <c r="E4808" s="61" t="s">
        <v>49</v>
      </c>
      <c r="F4808" s="61">
        <v>78640</v>
      </c>
      <c r="G4808" s="62" t="s">
        <v>1665</v>
      </c>
      <c r="H4808" s="63">
        <v>29.960816999999999</v>
      </c>
      <c r="I4808" s="64">
        <v>-97.846536999999998</v>
      </c>
      <c r="J4808" s="65" t="s">
        <v>57</v>
      </c>
      <c r="K4808" s="66" t="s">
        <v>51</v>
      </c>
      <c r="L4808" s="62" t="s">
        <v>58</v>
      </c>
      <c r="M4808" s="69"/>
      <c r="N4808" s="65" t="s">
        <v>50</v>
      </c>
      <c r="O4808" s="66" t="s">
        <v>58</v>
      </c>
      <c r="P4808" s="69"/>
      <c r="Q4808" s="55" t="str">
        <f t="shared" si="74"/>
        <v>Non-Lead</v>
      </c>
      <c r="R4808" s="70" t="s">
        <v>51</v>
      </c>
      <c r="S4808" s="70" t="s">
        <v>51</v>
      </c>
      <c r="T4808" s="70"/>
      <c r="U4808" s="71" t="s">
        <v>53</v>
      </c>
      <c r="V4808" s="71" t="s">
        <v>51</v>
      </c>
      <c r="W4808" s="71" t="s">
        <v>51</v>
      </c>
      <c r="X4808" s="71" t="s">
        <v>51</v>
      </c>
      <c r="Y4808" s="72" t="str">
        <f>IF((OR((AND('[1]PWS Information'!$E$10="CWS",U4808="Single Family Residence",Q4808="Lead")),
(AND('[1]PWS Information'!$E$10="CWS",U4808="Multiple Family Residence",'[1]PWS Information'!$E$11="Yes",Q4808="Lead")),
(AND('[1]PWS Information'!$E$10="NTNC",Q4808="Lead")))),"Tier 1",
IF((OR((AND('[1]PWS Information'!$E$10="CWS",U4808="Multiple Family Residence",'[1]PWS Information'!$E$11="No",Q4808="Lead")),
(AND('[1]PWS Information'!$E$10="CWS",U4808="Other",Q4808="Lead")),
(AND('[1]PWS Information'!$E$10="CWS",U4808="Building",Q4808="Lead")))),"Tier 2",
IF((OR((AND('[1]PWS Information'!$E$10="CWS",U4808="Single Family Residence",Q4808="Galvanized Requiring Replacement")),
(AND('[1]PWS Information'!$E$10="CWS",U4808="Single Family Residence",Q4808="Galvanized Requiring Replacement",R4808="Yes")),
(AND('[1]PWS Information'!$E$10="NTNC",Q4808="Galvanized Requiring Replacement")),
(AND('[1]PWS Information'!$E$10="NTNC",U4808="Single Family Residence",R4808="Yes")))),"Tier 3",
IF((OR((AND('[1]PWS Information'!$E$10="CWS",U4808="Single Family Residence",S4808="Yes",Q4808="Non-Lead", J4808="Non-Lead - Copper",L4808="Before 1989")),
(AND('[1]PWS Information'!$E$10="CWS",U4808="Single Family Residence",S4808="Yes",Q4808="Non-Lead", N4808="Non-Lead - Copper",O4808="Before 1989")))),"Tier 4",
IF((OR((AND('[1]PWS Information'!$E$10="NTNC",Q4808="Non-Lead")),
(AND('[1]PWS Information'!$E$10="CWS",Q4808="Non-Lead",S4808="")),
(AND('[1]PWS Information'!$E$10="CWS",Q4808="Non-Lead",S4808="No")),
(AND('[1]PWS Information'!$E$10="CWS",Q4808="Non-Lead",S4808="Don't Know")),
(AND('[1]PWS Information'!$E$10="CWS",Q4808="Non-Lead", J4808="Non-Lead - Copper", S4808="Yes", L4808="Between 1989 and 2014")),
(AND('[1]PWS Information'!$E$10="CWS",Q4808="Non-Lead", J4808="Non-Lead - Copper", S4808="Yes", L4808="After 2014")),
(AND('[1]PWS Information'!$E$10="CWS",Q4808="Non-Lead", J4808="Non-Lead - Copper", S4808="Yes", L4808="Unknown")),
(AND('[1]PWS Information'!$E$10="CWS",Q4808="Non-Lead", N4808="Non-Lead - Copper", S4808="Yes", O4808="Between 1989 and 2014")),
(AND('[1]PWS Information'!$E$10="CWS",Q4808="Non-Lead", N4808="Non-Lead - Copper", S4808="Yes", O4808="After 2014")),
(AND('[1]PWS Information'!$E$10="CWS",Q4808="Non-Lead", N4808="Non-Lead - Copper", S4808="Yes", O4808="Unknown")),
(AND('[1]PWS Information'!$E$10="CWS",Q4808="Unknown")),
(AND('[1]PWS Information'!$E$10="NTNC",Q4808="Unknown")))),"Tier 5",
"")))))</f>
        <v>Tier 5</v>
      </c>
      <c r="Z4808" s="71"/>
      <c r="AA4808" s="71"/>
    </row>
    <row r="4809" spans="1:27" ht="57.6" x14ac:dyDescent="0.3">
      <c r="A4809" s="1"/>
      <c r="B4809" s="70">
        <v>10697916</v>
      </c>
      <c r="C4809" s="60">
        <v>188</v>
      </c>
      <c r="D4809" s="61" t="s">
        <v>1668</v>
      </c>
      <c r="E4809" s="61" t="s">
        <v>49</v>
      </c>
      <c r="F4809" s="61">
        <v>78640</v>
      </c>
      <c r="G4809" s="62" t="s">
        <v>1665</v>
      </c>
      <c r="H4809" s="63">
        <v>29.960933000000001</v>
      </c>
      <c r="I4809" s="64">
        <v>-97.846635000000006</v>
      </c>
      <c r="J4809" s="65" t="s">
        <v>57</v>
      </c>
      <c r="K4809" s="66" t="s">
        <v>51</v>
      </c>
      <c r="L4809" s="62" t="s">
        <v>58</v>
      </c>
      <c r="M4809" s="69"/>
      <c r="N4809" s="65" t="s">
        <v>50</v>
      </c>
      <c r="O4809" s="66" t="s">
        <v>58</v>
      </c>
      <c r="P4809" s="69"/>
      <c r="Q4809" s="55" t="str">
        <f t="shared" si="74"/>
        <v>Non-Lead</v>
      </c>
      <c r="R4809" s="70" t="s">
        <v>51</v>
      </c>
      <c r="S4809" s="70" t="s">
        <v>51</v>
      </c>
      <c r="T4809" s="70"/>
      <c r="U4809" s="71" t="s">
        <v>53</v>
      </c>
      <c r="V4809" s="71" t="s">
        <v>51</v>
      </c>
      <c r="W4809" s="71" t="s">
        <v>51</v>
      </c>
      <c r="X4809" s="71" t="s">
        <v>51</v>
      </c>
      <c r="Y4809" s="72" t="str">
        <f>IF((OR((AND('[1]PWS Information'!$E$10="CWS",U4809="Single Family Residence",Q4809="Lead")),
(AND('[1]PWS Information'!$E$10="CWS",U4809="Multiple Family Residence",'[1]PWS Information'!$E$11="Yes",Q4809="Lead")),
(AND('[1]PWS Information'!$E$10="NTNC",Q4809="Lead")))),"Tier 1",
IF((OR((AND('[1]PWS Information'!$E$10="CWS",U4809="Multiple Family Residence",'[1]PWS Information'!$E$11="No",Q4809="Lead")),
(AND('[1]PWS Information'!$E$10="CWS",U4809="Other",Q4809="Lead")),
(AND('[1]PWS Information'!$E$10="CWS",U4809="Building",Q4809="Lead")))),"Tier 2",
IF((OR((AND('[1]PWS Information'!$E$10="CWS",U4809="Single Family Residence",Q4809="Galvanized Requiring Replacement")),
(AND('[1]PWS Information'!$E$10="CWS",U4809="Single Family Residence",Q4809="Galvanized Requiring Replacement",R4809="Yes")),
(AND('[1]PWS Information'!$E$10="NTNC",Q4809="Galvanized Requiring Replacement")),
(AND('[1]PWS Information'!$E$10="NTNC",U4809="Single Family Residence",R4809="Yes")))),"Tier 3",
IF((OR((AND('[1]PWS Information'!$E$10="CWS",U4809="Single Family Residence",S4809="Yes",Q4809="Non-Lead", J4809="Non-Lead - Copper",L4809="Before 1989")),
(AND('[1]PWS Information'!$E$10="CWS",U4809="Single Family Residence",S4809="Yes",Q4809="Non-Lead", N4809="Non-Lead - Copper",O4809="Before 1989")))),"Tier 4",
IF((OR((AND('[1]PWS Information'!$E$10="NTNC",Q4809="Non-Lead")),
(AND('[1]PWS Information'!$E$10="CWS",Q4809="Non-Lead",S4809="")),
(AND('[1]PWS Information'!$E$10="CWS",Q4809="Non-Lead",S4809="No")),
(AND('[1]PWS Information'!$E$10="CWS",Q4809="Non-Lead",S4809="Don't Know")),
(AND('[1]PWS Information'!$E$10="CWS",Q4809="Non-Lead", J4809="Non-Lead - Copper", S4809="Yes", L4809="Between 1989 and 2014")),
(AND('[1]PWS Information'!$E$10="CWS",Q4809="Non-Lead", J4809="Non-Lead - Copper", S4809="Yes", L4809="After 2014")),
(AND('[1]PWS Information'!$E$10="CWS",Q4809="Non-Lead", J4809="Non-Lead - Copper", S4809="Yes", L4809="Unknown")),
(AND('[1]PWS Information'!$E$10="CWS",Q4809="Non-Lead", N4809="Non-Lead - Copper", S4809="Yes", O4809="Between 1989 and 2014")),
(AND('[1]PWS Information'!$E$10="CWS",Q4809="Non-Lead", N4809="Non-Lead - Copper", S4809="Yes", O4809="After 2014")),
(AND('[1]PWS Information'!$E$10="CWS",Q4809="Non-Lead", N4809="Non-Lead - Copper", S4809="Yes", O4809="Unknown")),
(AND('[1]PWS Information'!$E$10="CWS",Q4809="Unknown")),
(AND('[1]PWS Information'!$E$10="NTNC",Q4809="Unknown")))),"Tier 5",
"")))))</f>
        <v>Tier 5</v>
      </c>
      <c r="Z4809" s="71"/>
      <c r="AA4809" s="71"/>
    </row>
    <row r="4810" spans="1:27" ht="57.6" x14ac:dyDescent="0.3">
      <c r="A4810" s="17"/>
      <c r="B4810" s="70">
        <v>12485739</v>
      </c>
      <c r="C4810" s="60">
        <v>198</v>
      </c>
      <c r="D4810" s="61" t="s">
        <v>1668</v>
      </c>
      <c r="E4810" s="61" t="s">
        <v>49</v>
      </c>
      <c r="F4810" s="61">
        <v>78640</v>
      </c>
      <c r="G4810" s="62" t="s">
        <v>1665</v>
      </c>
      <c r="H4810" s="63">
        <v>29.960872999999999</v>
      </c>
      <c r="I4810" s="64">
        <v>-97.846699000000001</v>
      </c>
      <c r="J4810" s="65" t="s">
        <v>57</v>
      </c>
      <c r="K4810" s="66" t="s">
        <v>51</v>
      </c>
      <c r="L4810" s="62" t="s">
        <v>58</v>
      </c>
      <c r="M4810" s="69"/>
      <c r="N4810" s="65" t="s">
        <v>50</v>
      </c>
      <c r="O4810" s="66" t="s">
        <v>58</v>
      </c>
      <c r="P4810" s="69"/>
      <c r="Q4810" s="55" t="str">
        <f t="shared" si="74"/>
        <v>Non-Lead</v>
      </c>
      <c r="R4810" s="70" t="s">
        <v>51</v>
      </c>
      <c r="S4810" s="70" t="s">
        <v>51</v>
      </c>
      <c r="T4810" s="70"/>
      <c r="U4810" s="71" t="s">
        <v>53</v>
      </c>
      <c r="V4810" s="71" t="s">
        <v>51</v>
      </c>
      <c r="W4810" s="71" t="s">
        <v>51</v>
      </c>
      <c r="X4810" s="71" t="s">
        <v>51</v>
      </c>
      <c r="Y4810" s="72" t="str">
        <f>IF((OR((AND('[1]PWS Information'!$E$10="CWS",U4810="Single Family Residence",Q4810="Lead")),
(AND('[1]PWS Information'!$E$10="CWS",U4810="Multiple Family Residence",'[1]PWS Information'!$E$11="Yes",Q4810="Lead")),
(AND('[1]PWS Information'!$E$10="NTNC",Q4810="Lead")))),"Tier 1",
IF((OR((AND('[1]PWS Information'!$E$10="CWS",U4810="Multiple Family Residence",'[1]PWS Information'!$E$11="No",Q4810="Lead")),
(AND('[1]PWS Information'!$E$10="CWS",U4810="Other",Q4810="Lead")),
(AND('[1]PWS Information'!$E$10="CWS",U4810="Building",Q4810="Lead")))),"Tier 2",
IF((OR((AND('[1]PWS Information'!$E$10="CWS",U4810="Single Family Residence",Q4810="Galvanized Requiring Replacement")),
(AND('[1]PWS Information'!$E$10="CWS",U4810="Single Family Residence",Q4810="Galvanized Requiring Replacement",R4810="Yes")),
(AND('[1]PWS Information'!$E$10="NTNC",Q4810="Galvanized Requiring Replacement")),
(AND('[1]PWS Information'!$E$10="NTNC",U4810="Single Family Residence",R4810="Yes")))),"Tier 3",
IF((OR((AND('[1]PWS Information'!$E$10="CWS",U4810="Single Family Residence",S4810="Yes",Q4810="Non-Lead", J4810="Non-Lead - Copper",L4810="Before 1989")),
(AND('[1]PWS Information'!$E$10="CWS",U4810="Single Family Residence",S4810="Yes",Q4810="Non-Lead", N4810="Non-Lead - Copper",O4810="Before 1989")))),"Tier 4",
IF((OR((AND('[1]PWS Information'!$E$10="NTNC",Q4810="Non-Lead")),
(AND('[1]PWS Information'!$E$10="CWS",Q4810="Non-Lead",S4810="")),
(AND('[1]PWS Information'!$E$10="CWS",Q4810="Non-Lead",S4810="No")),
(AND('[1]PWS Information'!$E$10="CWS",Q4810="Non-Lead",S4810="Don't Know")),
(AND('[1]PWS Information'!$E$10="CWS",Q4810="Non-Lead", J4810="Non-Lead - Copper", S4810="Yes", L4810="Between 1989 and 2014")),
(AND('[1]PWS Information'!$E$10="CWS",Q4810="Non-Lead", J4810="Non-Lead - Copper", S4810="Yes", L4810="After 2014")),
(AND('[1]PWS Information'!$E$10="CWS",Q4810="Non-Lead", J4810="Non-Lead - Copper", S4810="Yes", L4810="Unknown")),
(AND('[1]PWS Information'!$E$10="CWS",Q4810="Non-Lead", N4810="Non-Lead - Copper", S4810="Yes", O4810="Between 1989 and 2014")),
(AND('[1]PWS Information'!$E$10="CWS",Q4810="Non-Lead", N4810="Non-Lead - Copper", S4810="Yes", O4810="After 2014")),
(AND('[1]PWS Information'!$E$10="CWS",Q4810="Non-Lead", N4810="Non-Lead - Copper", S4810="Yes", O4810="Unknown")),
(AND('[1]PWS Information'!$E$10="CWS",Q4810="Unknown")),
(AND('[1]PWS Information'!$E$10="NTNC",Q4810="Unknown")))),"Tier 5",
"")))))</f>
        <v>Tier 5</v>
      </c>
      <c r="Z4810" s="71"/>
      <c r="AA4810" s="71"/>
    </row>
    <row r="4811" spans="1:27" ht="57.6" x14ac:dyDescent="0.3">
      <c r="A4811" s="1"/>
      <c r="B4811" s="70">
        <v>15784473</v>
      </c>
      <c r="C4811" s="60">
        <v>199</v>
      </c>
      <c r="D4811" s="61" t="s">
        <v>1668</v>
      </c>
      <c r="E4811" s="61" t="s">
        <v>49</v>
      </c>
      <c r="F4811" s="61">
        <v>78640</v>
      </c>
      <c r="G4811" s="62" t="s">
        <v>1665</v>
      </c>
      <c r="H4811" s="63">
        <v>29.960764000000001</v>
      </c>
      <c r="I4811" s="64">
        <v>-97.846597000000003</v>
      </c>
      <c r="J4811" s="65" t="s">
        <v>57</v>
      </c>
      <c r="K4811" s="66" t="s">
        <v>51</v>
      </c>
      <c r="L4811" s="62" t="s">
        <v>58</v>
      </c>
      <c r="M4811" s="69"/>
      <c r="N4811" s="65" t="s">
        <v>50</v>
      </c>
      <c r="O4811" s="66" t="s">
        <v>58</v>
      </c>
      <c r="P4811" s="69"/>
      <c r="Q4811" s="55" t="str">
        <f t="shared" si="74"/>
        <v>Non-Lead</v>
      </c>
      <c r="R4811" s="70" t="s">
        <v>51</v>
      </c>
      <c r="S4811" s="70" t="s">
        <v>51</v>
      </c>
      <c r="T4811" s="70"/>
      <c r="U4811" s="71" t="s">
        <v>53</v>
      </c>
      <c r="V4811" s="71" t="s">
        <v>51</v>
      </c>
      <c r="W4811" s="71" t="s">
        <v>51</v>
      </c>
      <c r="X4811" s="71" t="s">
        <v>51</v>
      </c>
      <c r="Y4811" s="72" t="str">
        <f>IF((OR((AND('[1]PWS Information'!$E$10="CWS",U4811="Single Family Residence",Q4811="Lead")),
(AND('[1]PWS Information'!$E$10="CWS",U4811="Multiple Family Residence",'[1]PWS Information'!$E$11="Yes",Q4811="Lead")),
(AND('[1]PWS Information'!$E$10="NTNC",Q4811="Lead")))),"Tier 1",
IF((OR((AND('[1]PWS Information'!$E$10="CWS",U4811="Multiple Family Residence",'[1]PWS Information'!$E$11="No",Q4811="Lead")),
(AND('[1]PWS Information'!$E$10="CWS",U4811="Other",Q4811="Lead")),
(AND('[1]PWS Information'!$E$10="CWS",U4811="Building",Q4811="Lead")))),"Tier 2",
IF((OR((AND('[1]PWS Information'!$E$10="CWS",U4811="Single Family Residence",Q4811="Galvanized Requiring Replacement")),
(AND('[1]PWS Information'!$E$10="CWS",U4811="Single Family Residence",Q4811="Galvanized Requiring Replacement",R4811="Yes")),
(AND('[1]PWS Information'!$E$10="NTNC",Q4811="Galvanized Requiring Replacement")),
(AND('[1]PWS Information'!$E$10="NTNC",U4811="Single Family Residence",R4811="Yes")))),"Tier 3",
IF((OR((AND('[1]PWS Information'!$E$10="CWS",U4811="Single Family Residence",S4811="Yes",Q4811="Non-Lead", J4811="Non-Lead - Copper",L4811="Before 1989")),
(AND('[1]PWS Information'!$E$10="CWS",U4811="Single Family Residence",S4811="Yes",Q4811="Non-Lead", N4811="Non-Lead - Copper",O4811="Before 1989")))),"Tier 4",
IF((OR((AND('[1]PWS Information'!$E$10="NTNC",Q4811="Non-Lead")),
(AND('[1]PWS Information'!$E$10="CWS",Q4811="Non-Lead",S4811="")),
(AND('[1]PWS Information'!$E$10="CWS",Q4811="Non-Lead",S4811="No")),
(AND('[1]PWS Information'!$E$10="CWS",Q4811="Non-Lead",S4811="Don't Know")),
(AND('[1]PWS Information'!$E$10="CWS",Q4811="Non-Lead", J4811="Non-Lead - Copper", S4811="Yes", L4811="Between 1989 and 2014")),
(AND('[1]PWS Information'!$E$10="CWS",Q4811="Non-Lead", J4811="Non-Lead - Copper", S4811="Yes", L4811="After 2014")),
(AND('[1]PWS Information'!$E$10="CWS",Q4811="Non-Lead", J4811="Non-Lead - Copper", S4811="Yes", L4811="Unknown")),
(AND('[1]PWS Information'!$E$10="CWS",Q4811="Non-Lead", N4811="Non-Lead - Copper", S4811="Yes", O4811="Between 1989 and 2014")),
(AND('[1]PWS Information'!$E$10="CWS",Q4811="Non-Lead", N4811="Non-Lead - Copper", S4811="Yes", O4811="After 2014")),
(AND('[1]PWS Information'!$E$10="CWS",Q4811="Non-Lead", N4811="Non-Lead - Copper", S4811="Yes", O4811="Unknown")),
(AND('[1]PWS Information'!$E$10="CWS",Q4811="Unknown")),
(AND('[1]PWS Information'!$E$10="NTNC",Q4811="Unknown")))),"Tier 5",
"")))))</f>
        <v>Tier 5</v>
      </c>
      <c r="Z4811" s="71"/>
      <c r="AA4811" s="71"/>
    </row>
    <row r="4812" spans="1:27" ht="57.6" x14ac:dyDescent="0.3">
      <c r="A4812" s="1"/>
      <c r="B4812" s="70">
        <v>10656830</v>
      </c>
      <c r="C4812" s="60">
        <v>209</v>
      </c>
      <c r="D4812" s="61" t="s">
        <v>1668</v>
      </c>
      <c r="E4812" s="61" t="s">
        <v>49</v>
      </c>
      <c r="F4812" s="61">
        <v>78640</v>
      </c>
      <c r="G4812" s="62" t="s">
        <v>1665</v>
      </c>
      <c r="H4812" s="63">
        <v>29.960705000000001</v>
      </c>
      <c r="I4812" s="64">
        <v>-97.846675000000005</v>
      </c>
      <c r="J4812" s="65" t="s">
        <v>57</v>
      </c>
      <c r="K4812" s="66" t="s">
        <v>51</v>
      </c>
      <c r="L4812" s="62" t="s">
        <v>58</v>
      </c>
      <c r="M4812" s="69"/>
      <c r="N4812" s="65" t="s">
        <v>50</v>
      </c>
      <c r="O4812" s="66" t="s">
        <v>58</v>
      </c>
      <c r="P4812" s="69"/>
      <c r="Q4812" s="55" t="str">
        <f t="shared" si="74"/>
        <v>Non-Lead</v>
      </c>
      <c r="R4812" s="70" t="s">
        <v>51</v>
      </c>
      <c r="S4812" s="70" t="s">
        <v>51</v>
      </c>
      <c r="T4812" s="70"/>
      <c r="U4812" s="71" t="s">
        <v>53</v>
      </c>
      <c r="V4812" s="71" t="s">
        <v>51</v>
      </c>
      <c r="W4812" s="71" t="s">
        <v>51</v>
      </c>
      <c r="X4812" s="71" t="s">
        <v>51</v>
      </c>
      <c r="Y4812" s="72" t="str">
        <f>IF((OR((AND('[1]PWS Information'!$E$10="CWS",U4812="Single Family Residence",Q4812="Lead")),
(AND('[1]PWS Information'!$E$10="CWS",U4812="Multiple Family Residence",'[1]PWS Information'!$E$11="Yes",Q4812="Lead")),
(AND('[1]PWS Information'!$E$10="NTNC",Q4812="Lead")))),"Tier 1",
IF((OR((AND('[1]PWS Information'!$E$10="CWS",U4812="Multiple Family Residence",'[1]PWS Information'!$E$11="No",Q4812="Lead")),
(AND('[1]PWS Information'!$E$10="CWS",U4812="Other",Q4812="Lead")),
(AND('[1]PWS Information'!$E$10="CWS",U4812="Building",Q4812="Lead")))),"Tier 2",
IF((OR((AND('[1]PWS Information'!$E$10="CWS",U4812="Single Family Residence",Q4812="Galvanized Requiring Replacement")),
(AND('[1]PWS Information'!$E$10="CWS",U4812="Single Family Residence",Q4812="Galvanized Requiring Replacement",R4812="Yes")),
(AND('[1]PWS Information'!$E$10="NTNC",Q4812="Galvanized Requiring Replacement")),
(AND('[1]PWS Information'!$E$10="NTNC",U4812="Single Family Residence",R4812="Yes")))),"Tier 3",
IF((OR((AND('[1]PWS Information'!$E$10="CWS",U4812="Single Family Residence",S4812="Yes",Q4812="Non-Lead", J4812="Non-Lead - Copper",L4812="Before 1989")),
(AND('[1]PWS Information'!$E$10="CWS",U4812="Single Family Residence",S4812="Yes",Q4812="Non-Lead", N4812="Non-Lead - Copper",O4812="Before 1989")))),"Tier 4",
IF((OR((AND('[1]PWS Information'!$E$10="NTNC",Q4812="Non-Lead")),
(AND('[1]PWS Information'!$E$10="CWS",Q4812="Non-Lead",S4812="")),
(AND('[1]PWS Information'!$E$10="CWS",Q4812="Non-Lead",S4812="No")),
(AND('[1]PWS Information'!$E$10="CWS",Q4812="Non-Lead",S4812="Don't Know")),
(AND('[1]PWS Information'!$E$10="CWS",Q4812="Non-Lead", J4812="Non-Lead - Copper", S4812="Yes", L4812="Between 1989 and 2014")),
(AND('[1]PWS Information'!$E$10="CWS",Q4812="Non-Lead", J4812="Non-Lead - Copper", S4812="Yes", L4812="After 2014")),
(AND('[1]PWS Information'!$E$10="CWS",Q4812="Non-Lead", J4812="Non-Lead - Copper", S4812="Yes", L4812="Unknown")),
(AND('[1]PWS Information'!$E$10="CWS",Q4812="Non-Lead", N4812="Non-Lead - Copper", S4812="Yes", O4812="Between 1989 and 2014")),
(AND('[1]PWS Information'!$E$10="CWS",Q4812="Non-Lead", N4812="Non-Lead - Copper", S4812="Yes", O4812="After 2014")),
(AND('[1]PWS Information'!$E$10="CWS",Q4812="Non-Lead", N4812="Non-Lead - Copper", S4812="Yes", O4812="Unknown")),
(AND('[1]PWS Information'!$E$10="CWS",Q4812="Unknown")),
(AND('[1]PWS Information'!$E$10="NTNC",Q4812="Unknown")))),"Tier 5",
"")))))</f>
        <v>Tier 5</v>
      </c>
      <c r="Z4812" s="71"/>
      <c r="AA4812" s="71"/>
    </row>
    <row r="4813" spans="1:27" ht="57.6" x14ac:dyDescent="0.3">
      <c r="A4813" s="1"/>
      <c r="B4813" s="70">
        <v>16102289</v>
      </c>
      <c r="C4813" s="60">
        <v>210</v>
      </c>
      <c r="D4813" s="61" t="s">
        <v>1668</v>
      </c>
      <c r="E4813" s="61" t="s">
        <v>49</v>
      </c>
      <c r="F4813" s="61">
        <v>78640</v>
      </c>
      <c r="G4813" s="62" t="s">
        <v>1665</v>
      </c>
      <c r="H4813" s="63">
        <v>29.960796999999999</v>
      </c>
      <c r="I4813" s="64">
        <v>-97.846800999999999</v>
      </c>
      <c r="J4813" s="65" t="s">
        <v>57</v>
      </c>
      <c r="K4813" s="66" t="s">
        <v>51</v>
      </c>
      <c r="L4813" s="62" t="s">
        <v>58</v>
      </c>
      <c r="M4813" s="69"/>
      <c r="N4813" s="65" t="s">
        <v>50</v>
      </c>
      <c r="O4813" s="66" t="s">
        <v>58</v>
      </c>
      <c r="P4813" s="69"/>
      <c r="Q4813" s="55" t="str">
        <f t="shared" ref="Q4813:Q4876" si="75">IF((OR(J4813="Lead")),"Lead",
IF((OR(N4813="Lead")),"Lead",
IF((OR(J4813="Lead-lined galvanized")),"Lead",
IF((OR(N4813="Lead-lined galvanized")),"Lead",
IF((OR((AND(J4813="Unknown - Likely Lead",N4813="Galvanized")),
(AND(J4813="Unknown - Unlikely Lead",N4813="Galvanized")),
(AND(J4813="Unknown - Material Unknown",N4813="Galvanized")))),"Galvanized Requiring Replacement",
IF((OR((AND(J4813="Non-lead - Copper",K4813="Yes",N4813="Galvanized")),
(AND(J4813="Non-lead - Copper",K4813="Don't know",N4813="Galvanized")),
(AND(J4813="Non-lead - Copper",K4813="",N4813="Galvanized")),
(AND(J4813="Non-lead - Plastic",K4813="Yes",N4813="Galvanized")),
(AND(J4813="Non-lead - Plastic",K4813="Don't know",N4813="Galvanized")),
(AND(J4813="Non-lead - Plastic",K4813="",N4813="Galvanized")),
(AND(J4813="Non-lead",K4813="Yes",N4813="Galvanized")),
(AND(J4813="Non-lead",K4813="Don't know",N4813="Galvanized")),
(AND(J4813="Non-lead",K4813="",N4813="Galvanized")),
(AND(J4813="Non-lead - Other",K4813="Yes",N4813="Galvanized")),
(AND(J4813="Non-Lead - Other",K4813="Don't know",N4813="Galvanized")),
(AND(J4813="Galvanized",K4813="Yes",N4813="Galvanized")),
(AND(J4813="Galvanized",K4813="Don't know",N4813="Galvanized")),
(AND(J4813="Galvanized",K4813="",N4813="Galvanized")),
(AND(J4813="Non-Lead - Other",K4813="",N4813="Galvanized")))),"Galvanized Requiring Replacement",
IF((OR((AND(J4813="Non-lead - Copper",N4813="Non-lead - Copper")),
(AND(J4813="Non-lead - Copper",N4813="Non-lead - Plastic")),
(AND(J4813="Non-lead - Copper",N4813="Non-lead - Other")),
(AND(J4813="Non-lead - Copper",N4813="Non-lead")),
(AND(J4813="Non-lead - Plastic",N4813="Non-lead - Copper")),
(AND(J4813="Non-lead - Plastic",N4813="Non-lead - Plastic")),
(AND(J4813="Non-lead - Plastic",N4813="Non-lead - Other")),
(AND(J4813="Non-lead - Plastic",N4813="Non-lead")),
(AND(J4813="Non-lead",N4813="Non-lead - Copper")),
(AND(J4813="Non-lead",N4813="Non-lead - Plastic")),
(AND(J4813="Non-lead",N4813="Non-lead - Other")),
(AND(J4813="Non-lead",N4813="Non-lead")),
(AND(J4813="Non-lead - Other",N4813="Non-lead - Copper")),
(AND(J4813="Non-Lead - Other",N4813="Non-lead - Plastic")),
(AND(J4813="Non-Lead - Other",N4813="Non-lead")),
(AND(J4813="Non-Lead - Other",N4813="Non-lead - Other")))),"Non-Lead",
IF((OR((AND(J4813="Galvanized",N4813="Non-lead")),
(AND(J4813="Galvanized",N4813="Non-lead - Copper")),
(AND(J4813="Galvanized",N4813="Non-lead - Plastic")),
(AND(J4813="Galvanized",N4813="Non-lead")),
(AND(J4813="Galvanized",N4813="Non-lead - Other")))),"Non-Lead",
IF((OR((AND(J4813="Non-lead - Copper",K4813="No",N4813="Galvanized")),
(AND(J4813="Non-lead - Plastic",K4813="No",N4813="Galvanized")),
(AND(J4813="Non-lead",K4813="No",N4813="Galvanized")),
(AND(J4813="Galvanized",K4813="No",N4813="Galvanized")),
(AND(J4813="Non-lead - Other",K4813="No",N4813="Galvanized")))),"Non-lead",
IF((OR((AND(J4813="Unknown - Likely Lead",N4813="Unknown - Likely Lead")),
(AND(J4813="Unknown - Likely Lead",N4813="Unknown - Unlikely Lead")),
(AND(J4813="Unknown - Likely Lead",N4813="Unknown - Material Unknown")),
(AND(J4813="Unknown - Unlikely Lead",N4813="Unknown - Likely Lead")),
(AND(J4813="Unknown - Unlikely Lead",N4813="Unknown - Unlikely Lead")),
(AND(J4813="Unknown - Unlikely Lead",N4813="Unknown - Material Unknown")),
(AND(J4813="Unknown - Material Unknown",N4813="Unknown - Likely Lead")),
(AND(J4813="Unknown - Material Unknown",N4813="Unknown - Unlikely Lead")),
(AND(J4813="Unknown - Material Unknown",N4813="Unknown - Material Unknown")))),"Unknown",
IF((OR((AND(J4813="Unknown - Likely Lead",N4813="Non-lead - Copper")),
(AND(J4813="Unknown - Likely Lead",N4813="Non-lead - Plastic")),
(AND(J4813="Unknown - Likely Lead",N4813="Non-lead")),
(AND(J4813="Unknown - Likely Lead",N4813="Non-lead - Other")),
(AND(J4813="Unknown - Unlikely Lead",N4813="Non-lead - Copper")),
(AND(J4813="Unknown - Unlikely Lead",N4813="Non-lead - Plastic")),
(AND(J4813="Unknown - Unlikely Lead",N4813="Non-lead")),
(AND(J4813="Unknown - Unlikely Lead",N4813="Non-lead - Other")),
(AND(J4813="Unknown - Material Unknown",N4813="Non-lead - Copper")),
(AND(J4813="Unknown - Material Unknown",N4813="Non-lead - Plastic")),
(AND(J4813="Unknown - Material Unknown",N4813="Non-lead")),
(AND(J4813="Unknown - Material Unknown",N4813="Non-lead - Other")))),"Unknown",
IF((OR((AND(J4813="Non-lead - Copper",N4813="Unknown - Likely Lead")),
(AND(J4813="Non-lead - Copper",N4813="Unknown - Unlikely Lead")),
(AND(J4813="Non-lead - Copper",N4813="Unknown - Material Unknown")),
(AND(J4813="Non-lead - Plastic",N4813="Unknown - Likely Lead")),
(AND(J4813="Non-lead - Plastic",N4813="Unknown - Unlikely Lead")),
(AND(J4813="Non-lead - Plastic",N4813="Unknown - Material Unknown")),
(AND(J4813="Non-lead",N4813="Unknown - Likely Lead")),
(AND(J4813="Non-lead",N4813="Unknown - Unlikely Lead")),
(AND(J4813="Non-lead",N4813="Unknown - Material Unknown")),
(AND(J4813="Non-lead - Other",N4813="Unknown - Likely Lead")),
(AND(J4813="Non-Lead - Other",N4813="Unknown - Unlikely Lead")),
(AND(J4813="Non-Lead - Other",N4813="Unknown - Material Unknown")))),"Unknown",
IF((OR((AND(J4813="Galvanized",N4813="Unknown - Likely Lead")),
(AND(J4813="Galvanized",N4813="Unknown - Unlikely Lead")),
(AND(J4813="Galvanized",N4813="Unknown - Material Unknown")))),"Unknown",
IF((OR((AND(J4813="Galvanized",N4813="")))),"Galvanized Requiring Replacement",
IF((OR((AND(J4813="Non-lead - Copper",N4813="")),
(AND(J4813="Non-lead - Plastic",N4813="")),
(AND(J4813="Non-lead",N4813="")),
(AND(J4813="Non-lead - Other",N4813="")))),"Non-lead",
IF((OR((AND(J4813="Unknown - Likely Lead",N4813="")),
(AND(J4813="Unknown - Unlikely Lead",N4813="")),
(AND(J4813="Unknown - Material Unknown",N4813="")))),"Unknown",
""))))))))))))))))</f>
        <v>Non-Lead</v>
      </c>
      <c r="R4813" s="70" t="s">
        <v>51</v>
      </c>
      <c r="S4813" s="70" t="s">
        <v>51</v>
      </c>
      <c r="T4813" s="70"/>
      <c r="U4813" s="71" t="s">
        <v>53</v>
      </c>
      <c r="V4813" s="71" t="s">
        <v>51</v>
      </c>
      <c r="W4813" s="71" t="s">
        <v>51</v>
      </c>
      <c r="X4813" s="71" t="s">
        <v>51</v>
      </c>
      <c r="Y4813" s="72" t="str">
        <f>IF((OR((AND('[1]PWS Information'!$E$10="CWS",U4813="Single Family Residence",Q4813="Lead")),
(AND('[1]PWS Information'!$E$10="CWS",U4813="Multiple Family Residence",'[1]PWS Information'!$E$11="Yes",Q4813="Lead")),
(AND('[1]PWS Information'!$E$10="NTNC",Q4813="Lead")))),"Tier 1",
IF((OR((AND('[1]PWS Information'!$E$10="CWS",U4813="Multiple Family Residence",'[1]PWS Information'!$E$11="No",Q4813="Lead")),
(AND('[1]PWS Information'!$E$10="CWS",U4813="Other",Q4813="Lead")),
(AND('[1]PWS Information'!$E$10="CWS",U4813="Building",Q4813="Lead")))),"Tier 2",
IF((OR((AND('[1]PWS Information'!$E$10="CWS",U4813="Single Family Residence",Q4813="Galvanized Requiring Replacement")),
(AND('[1]PWS Information'!$E$10="CWS",U4813="Single Family Residence",Q4813="Galvanized Requiring Replacement",R4813="Yes")),
(AND('[1]PWS Information'!$E$10="NTNC",Q4813="Galvanized Requiring Replacement")),
(AND('[1]PWS Information'!$E$10="NTNC",U4813="Single Family Residence",R4813="Yes")))),"Tier 3",
IF((OR((AND('[1]PWS Information'!$E$10="CWS",U4813="Single Family Residence",S4813="Yes",Q4813="Non-Lead", J4813="Non-Lead - Copper",L4813="Before 1989")),
(AND('[1]PWS Information'!$E$10="CWS",U4813="Single Family Residence",S4813="Yes",Q4813="Non-Lead", N4813="Non-Lead - Copper",O4813="Before 1989")))),"Tier 4",
IF((OR((AND('[1]PWS Information'!$E$10="NTNC",Q4813="Non-Lead")),
(AND('[1]PWS Information'!$E$10="CWS",Q4813="Non-Lead",S4813="")),
(AND('[1]PWS Information'!$E$10="CWS",Q4813="Non-Lead",S4813="No")),
(AND('[1]PWS Information'!$E$10="CWS",Q4813="Non-Lead",S4813="Don't Know")),
(AND('[1]PWS Information'!$E$10="CWS",Q4813="Non-Lead", J4813="Non-Lead - Copper", S4813="Yes", L4813="Between 1989 and 2014")),
(AND('[1]PWS Information'!$E$10="CWS",Q4813="Non-Lead", J4813="Non-Lead - Copper", S4813="Yes", L4813="After 2014")),
(AND('[1]PWS Information'!$E$10="CWS",Q4813="Non-Lead", J4813="Non-Lead - Copper", S4813="Yes", L4813="Unknown")),
(AND('[1]PWS Information'!$E$10="CWS",Q4813="Non-Lead", N4813="Non-Lead - Copper", S4813="Yes", O4813="Between 1989 and 2014")),
(AND('[1]PWS Information'!$E$10="CWS",Q4813="Non-Lead", N4813="Non-Lead - Copper", S4813="Yes", O4813="After 2014")),
(AND('[1]PWS Information'!$E$10="CWS",Q4813="Non-Lead", N4813="Non-Lead - Copper", S4813="Yes", O4813="Unknown")),
(AND('[1]PWS Information'!$E$10="CWS",Q4813="Unknown")),
(AND('[1]PWS Information'!$E$10="NTNC",Q4813="Unknown")))),"Tier 5",
"")))))</f>
        <v>Tier 5</v>
      </c>
      <c r="Z4813" s="71"/>
      <c r="AA4813" s="71"/>
    </row>
    <row r="4814" spans="1:27" ht="57.6" x14ac:dyDescent="0.3">
      <c r="A4814" s="17"/>
      <c r="B4814" s="70">
        <v>10027792</v>
      </c>
      <c r="C4814" s="60">
        <v>220</v>
      </c>
      <c r="D4814" s="61" t="s">
        <v>1668</v>
      </c>
      <c r="E4814" s="61" t="s">
        <v>49</v>
      </c>
      <c r="F4814" s="61">
        <v>78640</v>
      </c>
      <c r="G4814" s="62" t="s">
        <v>1665</v>
      </c>
      <c r="H4814" s="63">
        <v>29.960735</v>
      </c>
      <c r="I4814" s="64">
        <v>-97.846866000000006</v>
      </c>
      <c r="J4814" s="65" t="s">
        <v>57</v>
      </c>
      <c r="K4814" s="66" t="s">
        <v>51</v>
      </c>
      <c r="L4814" s="62" t="s">
        <v>58</v>
      </c>
      <c r="M4814" s="69"/>
      <c r="N4814" s="65" t="s">
        <v>50</v>
      </c>
      <c r="O4814" s="66" t="s">
        <v>58</v>
      </c>
      <c r="P4814" s="69"/>
      <c r="Q4814" s="55" t="str">
        <f t="shared" si="75"/>
        <v>Non-Lead</v>
      </c>
      <c r="R4814" s="70" t="s">
        <v>51</v>
      </c>
      <c r="S4814" s="70" t="s">
        <v>51</v>
      </c>
      <c r="T4814" s="70"/>
      <c r="U4814" s="71" t="s">
        <v>53</v>
      </c>
      <c r="V4814" s="71" t="s">
        <v>51</v>
      </c>
      <c r="W4814" s="71" t="s">
        <v>51</v>
      </c>
      <c r="X4814" s="71" t="s">
        <v>51</v>
      </c>
      <c r="Y4814" s="72" t="str">
        <f>IF((OR((AND('[1]PWS Information'!$E$10="CWS",U4814="Single Family Residence",Q4814="Lead")),
(AND('[1]PWS Information'!$E$10="CWS",U4814="Multiple Family Residence",'[1]PWS Information'!$E$11="Yes",Q4814="Lead")),
(AND('[1]PWS Information'!$E$10="NTNC",Q4814="Lead")))),"Tier 1",
IF((OR((AND('[1]PWS Information'!$E$10="CWS",U4814="Multiple Family Residence",'[1]PWS Information'!$E$11="No",Q4814="Lead")),
(AND('[1]PWS Information'!$E$10="CWS",U4814="Other",Q4814="Lead")),
(AND('[1]PWS Information'!$E$10="CWS",U4814="Building",Q4814="Lead")))),"Tier 2",
IF((OR((AND('[1]PWS Information'!$E$10="CWS",U4814="Single Family Residence",Q4814="Galvanized Requiring Replacement")),
(AND('[1]PWS Information'!$E$10="CWS",U4814="Single Family Residence",Q4814="Galvanized Requiring Replacement",R4814="Yes")),
(AND('[1]PWS Information'!$E$10="NTNC",Q4814="Galvanized Requiring Replacement")),
(AND('[1]PWS Information'!$E$10="NTNC",U4814="Single Family Residence",R4814="Yes")))),"Tier 3",
IF((OR((AND('[1]PWS Information'!$E$10="CWS",U4814="Single Family Residence",S4814="Yes",Q4814="Non-Lead", J4814="Non-Lead - Copper",L4814="Before 1989")),
(AND('[1]PWS Information'!$E$10="CWS",U4814="Single Family Residence",S4814="Yes",Q4814="Non-Lead", N4814="Non-Lead - Copper",O4814="Before 1989")))),"Tier 4",
IF((OR((AND('[1]PWS Information'!$E$10="NTNC",Q4814="Non-Lead")),
(AND('[1]PWS Information'!$E$10="CWS",Q4814="Non-Lead",S4814="")),
(AND('[1]PWS Information'!$E$10="CWS",Q4814="Non-Lead",S4814="No")),
(AND('[1]PWS Information'!$E$10="CWS",Q4814="Non-Lead",S4814="Don't Know")),
(AND('[1]PWS Information'!$E$10="CWS",Q4814="Non-Lead", J4814="Non-Lead - Copper", S4814="Yes", L4814="Between 1989 and 2014")),
(AND('[1]PWS Information'!$E$10="CWS",Q4814="Non-Lead", J4814="Non-Lead - Copper", S4814="Yes", L4814="After 2014")),
(AND('[1]PWS Information'!$E$10="CWS",Q4814="Non-Lead", J4814="Non-Lead - Copper", S4814="Yes", L4814="Unknown")),
(AND('[1]PWS Information'!$E$10="CWS",Q4814="Non-Lead", N4814="Non-Lead - Copper", S4814="Yes", O4814="Between 1989 and 2014")),
(AND('[1]PWS Information'!$E$10="CWS",Q4814="Non-Lead", N4814="Non-Lead - Copper", S4814="Yes", O4814="After 2014")),
(AND('[1]PWS Information'!$E$10="CWS",Q4814="Non-Lead", N4814="Non-Lead - Copper", S4814="Yes", O4814="Unknown")),
(AND('[1]PWS Information'!$E$10="CWS",Q4814="Unknown")),
(AND('[1]PWS Information'!$E$10="NTNC",Q4814="Unknown")))),"Tier 5",
"")))))</f>
        <v>Tier 5</v>
      </c>
      <c r="Z4814" s="71"/>
      <c r="AA4814" s="71"/>
    </row>
    <row r="4815" spans="1:27" ht="57.6" x14ac:dyDescent="0.3">
      <c r="A4815" s="1"/>
      <c r="B4815" s="70">
        <v>16103278</v>
      </c>
      <c r="C4815" s="60">
        <v>221</v>
      </c>
      <c r="D4815" s="61" t="s">
        <v>1668</v>
      </c>
      <c r="E4815" s="61" t="s">
        <v>49</v>
      </c>
      <c r="F4815" s="61">
        <v>78640</v>
      </c>
      <c r="G4815" s="62" t="s">
        <v>1665</v>
      </c>
      <c r="H4815" s="63">
        <v>29.960629999999998</v>
      </c>
      <c r="I4815" s="64">
        <v>-97.846759000000006</v>
      </c>
      <c r="J4815" s="65" t="s">
        <v>57</v>
      </c>
      <c r="K4815" s="66" t="s">
        <v>51</v>
      </c>
      <c r="L4815" s="62" t="s">
        <v>58</v>
      </c>
      <c r="M4815" s="69"/>
      <c r="N4815" s="65" t="s">
        <v>50</v>
      </c>
      <c r="O4815" s="66" t="s">
        <v>58</v>
      </c>
      <c r="P4815" s="69"/>
      <c r="Q4815" s="55" t="str">
        <f t="shared" si="75"/>
        <v>Non-Lead</v>
      </c>
      <c r="R4815" s="70" t="s">
        <v>51</v>
      </c>
      <c r="S4815" s="70" t="s">
        <v>51</v>
      </c>
      <c r="T4815" s="70"/>
      <c r="U4815" s="71" t="s">
        <v>53</v>
      </c>
      <c r="V4815" s="71" t="s">
        <v>51</v>
      </c>
      <c r="W4815" s="71" t="s">
        <v>51</v>
      </c>
      <c r="X4815" s="71" t="s">
        <v>51</v>
      </c>
      <c r="Y4815" s="72" t="str">
        <f>IF((OR((AND('[1]PWS Information'!$E$10="CWS",U4815="Single Family Residence",Q4815="Lead")),
(AND('[1]PWS Information'!$E$10="CWS",U4815="Multiple Family Residence",'[1]PWS Information'!$E$11="Yes",Q4815="Lead")),
(AND('[1]PWS Information'!$E$10="NTNC",Q4815="Lead")))),"Tier 1",
IF((OR((AND('[1]PWS Information'!$E$10="CWS",U4815="Multiple Family Residence",'[1]PWS Information'!$E$11="No",Q4815="Lead")),
(AND('[1]PWS Information'!$E$10="CWS",U4815="Other",Q4815="Lead")),
(AND('[1]PWS Information'!$E$10="CWS",U4815="Building",Q4815="Lead")))),"Tier 2",
IF((OR((AND('[1]PWS Information'!$E$10="CWS",U4815="Single Family Residence",Q4815="Galvanized Requiring Replacement")),
(AND('[1]PWS Information'!$E$10="CWS",U4815="Single Family Residence",Q4815="Galvanized Requiring Replacement",R4815="Yes")),
(AND('[1]PWS Information'!$E$10="NTNC",Q4815="Galvanized Requiring Replacement")),
(AND('[1]PWS Information'!$E$10="NTNC",U4815="Single Family Residence",R4815="Yes")))),"Tier 3",
IF((OR((AND('[1]PWS Information'!$E$10="CWS",U4815="Single Family Residence",S4815="Yes",Q4815="Non-Lead", J4815="Non-Lead - Copper",L4815="Before 1989")),
(AND('[1]PWS Information'!$E$10="CWS",U4815="Single Family Residence",S4815="Yes",Q4815="Non-Lead", N4815="Non-Lead - Copper",O4815="Before 1989")))),"Tier 4",
IF((OR((AND('[1]PWS Information'!$E$10="NTNC",Q4815="Non-Lead")),
(AND('[1]PWS Information'!$E$10="CWS",Q4815="Non-Lead",S4815="")),
(AND('[1]PWS Information'!$E$10="CWS",Q4815="Non-Lead",S4815="No")),
(AND('[1]PWS Information'!$E$10="CWS",Q4815="Non-Lead",S4815="Don't Know")),
(AND('[1]PWS Information'!$E$10="CWS",Q4815="Non-Lead", J4815="Non-Lead - Copper", S4815="Yes", L4815="Between 1989 and 2014")),
(AND('[1]PWS Information'!$E$10="CWS",Q4815="Non-Lead", J4815="Non-Lead - Copper", S4815="Yes", L4815="After 2014")),
(AND('[1]PWS Information'!$E$10="CWS",Q4815="Non-Lead", J4815="Non-Lead - Copper", S4815="Yes", L4815="Unknown")),
(AND('[1]PWS Information'!$E$10="CWS",Q4815="Non-Lead", N4815="Non-Lead - Copper", S4815="Yes", O4815="Between 1989 and 2014")),
(AND('[1]PWS Information'!$E$10="CWS",Q4815="Non-Lead", N4815="Non-Lead - Copper", S4815="Yes", O4815="After 2014")),
(AND('[1]PWS Information'!$E$10="CWS",Q4815="Non-Lead", N4815="Non-Lead - Copper", S4815="Yes", O4815="Unknown")),
(AND('[1]PWS Information'!$E$10="CWS",Q4815="Unknown")),
(AND('[1]PWS Information'!$E$10="NTNC",Q4815="Unknown")))),"Tier 5",
"")))))</f>
        <v>Tier 5</v>
      </c>
      <c r="Z4815" s="71"/>
      <c r="AA4815" s="71"/>
    </row>
    <row r="4816" spans="1:27" ht="57.6" x14ac:dyDescent="0.3">
      <c r="A4816" s="1"/>
      <c r="B4816" s="70">
        <v>13458655</v>
      </c>
      <c r="C4816" s="60">
        <v>111</v>
      </c>
      <c r="D4816" s="61" t="s">
        <v>1669</v>
      </c>
      <c r="E4816" s="61" t="s">
        <v>49</v>
      </c>
      <c r="F4816" s="61">
        <v>78640</v>
      </c>
      <c r="G4816" s="62" t="s">
        <v>1665</v>
      </c>
      <c r="H4816" s="63">
        <v>29.960383</v>
      </c>
      <c r="I4816" s="64">
        <v>-97.845616000000007</v>
      </c>
      <c r="J4816" s="65" t="s">
        <v>57</v>
      </c>
      <c r="K4816" s="66" t="s">
        <v>51</v>
      </c>
      <c r="L4816" s="62" t="s">
        <v>58</v>
      </c>
      <c r="M4816" s="69"/>
      <c r="N4816" s="65" t="s">
        <v>50</v>
      </c>
      <c r="O4816" s="66" t="s">
        <v>52</v>
      </c>
      <c r="P4816" s="69"/>
      <c r="Q4816" s="55" t="str">
        <f t="shared" si="75"/>
        <v>Non-Lead</v>
      </c>
      <c r="R4816" s="70" t="s">
        <v>51</v>
      </c>
      <c r="S4816" s="70" t="s">
        <v>51</v>
      </c>
      <c r="T4816" s="70"/>
      <c r="U4816" s="71" t="s">
        <v>53</v>
      </c>
      <c r="V4816" s="71" t="s">
        <v>51</v>
      </c>
      <c r="W4816" s="71" t="s">
        <v>51</v>
      </c>
      <c r="X4816" s="71" t="s">
        <v>51</v>
      </c>
      <c r="Y4816" s="72" t="str">
        <f>IF((OR((AND('[1]PWS Information'!$E$10="CWS",U4816="Single Family Residence",Q4816="Lead")),
(AND('[1]PWS Information'!$E$10="CWS",U4816="Multiple Family Residence",'[1]PWS Information'!$E$11="Yes",Q4816="Lead")),
(AND('[1]PWS Information'!$E$10="NTNC",Q4816="Lead")))),"Tier 1",
IF((OR((AND('[1]PWS Information'!$E$10="CWS",U4816="Multiple Family Residence",'[1]PWS Information'!$E$11="No",Q4816="Lead")),
(AND('[1]PWS Information'!$E$10="CWS",U4816="Other",Q4816="Lead")),
(AND('[1]PWS Information'!$E$10="CWS",U4816="Building",Q4816="Lead")))),"Tier 2",
IF((OR((AND('[1]PWS Information'!$E$10="CWS",U4816="Single Family Residence",Q4816="Galvanized Requiring Replacement")),
(AND('[1]PWS Information'!$E$10="CWS",U4816="Single Family Residence",Q4816="Galvanized Requiring Replacement",R4816="Yes")),
(AND('[1]PWS Information'!$E$10="NTNC",Q4816="Galvanized Requiring Replacement")),
(AND('[1]PWS Information'!$E$10="NTNC",U4816="Single Family Residence",R4816="Yes")))),"Tier 3",
IF((OR((AND('[1]PWS Information'!$E$10="CWS",U4816="Single Family Residence",S4816="Yes",Q4816="Non-Lead", J4816="Non-Lead - Copper",L4816="Before 1989")),
(AND('[1]PWS Information'!$E$10="CWS",U4816="Single Family Residence",S4816="Yes",Q4816="Non-Lead", N4816="Non-Lead - Copper",O4816="Before 1989")))),"Tier 4",
IF((OR((AND('[1]PWS Information'!$E$10="NTNC",Q4816="Non-Lead")),
(AND('[1]PWS Information'!$E$10="CWS",Q4816="Non-Lead",S4816="")),
(AND('[1]PWS Information'!$E$10="CWS",Q4816="Non-Lead",S4816="No")),
(AND('[1]PWS Information'!$E$10="CWS",Q4816="Non-Lead",S4816="Don't Know")),
(AND('[1]PWS Information'!$E$10="CWS",Q4816="Non-Lead", J4816="Non-Lead - Copper", S4816="Yes", L4816="Between 1989 and 2014")),
(AND('[1]PWS Information'!$E$10="CWS",Q4816="Non-Lead", J4816="Non-Lead - Copper", S4816="Yes", L4816="After 2014")),
(AND('[1]PWS Information'!$E$10="CWS",Q4816="Non-Lead", J4816="Non-Lead - Copper", S4816="Yes", L4816="Unknown")),
(AND('[1]PWS Information'!$E$10="CWS",Q4816="Non-Lead", N4816="Non-Lead - Copper", S4816="Yes", O4816="Between 1989 and 2014")),
(AND('[1]PWS Information'!$E$10="CWS",Q4816="Non-Lead", N4816="Non-Lead - Copper", S4816="Yes", O4816="After 2014")),
(AND('[1]PWS Information'!$E$10="CWS",Q4816="Non-Lead", N4816="Non-Lead - Copper", S4816="Yes", O4816="Unknown")),
(AND('[1]PWS Information'!$E$10="CWS",Q4816="Unknown")),
(AND('[1]PWS Information'!$E$10="NTNC",Q4816="Unknown")))),"Tier 5",
"")))))</f>
        <v>Tier 5</v>
      </c>
      <c r="Z4816" s="71"/>
      <c r="AA4816" s="71"/>
    </row>
    <row r="4817" spans="1:27" ht="57.6" x14ac:dyDescent="0.3">
      <c r="A4817" s="1"/>
      <c r="B4817" s="70">
        <v>16351347</v>
      </c>
      <c r="C4817" s="60">
        <v>121</v>
      </c>
      <c r="D4817" s="61" t="s">
        <v>1669</v>
      </c>
      <c r="E4817" s="61" t="s">
        <v>49</v>
      </c>
      <c r="F4817" s="61">
        <v>78640</v>
      </c>
      <c r="G4817" s="62" t="s">
        <v>1665</v>
      </c>
      <c r="H4817" s="63">
        <v>29.960191099999999</v>
      </c>
      <c r="I4817" s="64">
        <v>-97.845382900000004</v>
      </c>
      <c r="J4817" s="65" t="s">
        <v>57</v>
      </c>
      <c r="K4817" s="66" t="s">
        <v>51</v>
      </c>
      <c r="L4817" s="62" t="s">
        <v>58</v>
      </c>
      <c r="M4817" s="69"/>
      <c r="N4817" s="65" t="s">
        <v>50</v>
      </c>
      <c r="O4817" s="66" t="s">
        <v>58</v>
      </c>
      <c r="P4817" s="69"/>
      <c r="Q4817" s="55" t="str">
        <f t="shared" si="75"/>
        <v>Non-Lead</v>
      </c>
      <c r="R4817" s="70" t="s">
        <v>51</v>
      </c>
      <c r="S4817" s="70" t="s">
        <v>51</v>
      </c>
      <c r="T4817" s="70"/>
      <c r="U4817" s="71" t="s">
        <v>53</v>
      </c>
      <c r="V4817" s="71" t="s">
        <v>51</v>
      </c>
      <c r="W4817" s="71" t="s">
        <v>51</v>
      </c>
      <c r="X4817" s="71" t="s">
        <v>51</v>
      </c>
      <c r="Y4817" s="72" t="str">
        <f>IF((OR((AND('[1]PWS Information'!$E$10="CWS",U4817="Single Family Residence",Q4817="Lead")),
(AND('[1]PWS Information'!$E$10="CWS",U4817="Multiple Family Residence",'[1]PWS Information'!$E$11="Yes",Q4817="Lead")),
(AND('[1]PWS Information'!$E$10="NTNC",Q4817="Lead")))),"Tier 1",
IF((OR((AND('[1]PWS Information'!$E$10="CWS",U4817="Multiple Family Residence",'[1]PWS Information'!$E$11="No",Q4817="Lead")),
(AND('[1]PWS Information'!$E$10="CWS",U4817="Other",Q4817="Lead")),
(AND('[1]PWS Information'!$E$10="CWS",U4817="Building",Q4817="Lead")))),"Tier 2",
IF((OR((AND('[1]PWS Information'!$E$10="CWS",U4817="Single Family Residence",Q4817="Galvanized Requiring Replacement")),
(AND('[1]PWS Information'!$E$10="CWS",U4817="Single Family Residence",Q4817="Galvanized Requiring Replacement",R4817="Yes")),
(AND('[1]PWS Information'!$E$10="NTNC",Q4817="Galvanized Requiring Replacement")),
(AND('[1]PWS Information'!$E$10="NTNC",U4817="Single Family Residence",R4817="Yes")))),"Tier 3",
IF((OR((AND('[1]PWS Information'!$E$10="CWS",U4817="Single Family Residence",S4817="Yes",Q4817="Non-Lead", J4817="Non-Lead - Copper",L4817="Before 1989")),
(AND('[1]PWS Information'!$E$10="CWS",U4817="Single Family Residence",S4817="Yes",Q4817="Non-Lead", N4817="Non-Lead - Copper",O4817="Before 1989")))),"Tier 4",
IF((OR((AND('[1]PWS Information'!$E$10="NTNC",Q4817="Non-Lead")),
(AND('[1]PWS Information'!$E$10="CWS",Q4817="Non-Lead",S4817="")),
(AND('[1]PWS Information'!$E$10="CWS",Q4817="Non-Lead",S4817="No")),
(AND('[1]PWS Information'!$E$10="CWS",Q4817="Non-Lead",S4817="Don't Know")),
(AND('[1]PWS Information'!$E$10="CWS",Q4817="Non-Lead", J4817="Non-Lead - Copper", S4817="Yes", L4817="Between 1989 and 2014")),
(AND('[1]PWS Information'!$E$10="CWS",Q4817="Non-Lead", J4817="Non-Lead - Copper", S4817="Yes", L4817="After 2014")),
(AND('[1]PWS Information'!$E$10="CWS",Q4817="Non-Lead", J4817="Non-Lead - Copper", S4817="Yes", L4817="Unknown")),
(AND('[1]PWS Information'!$E$10="CWS",Q4817="Non-Lead", N4817="Non-Lead - Copper", S4817="Yes", O4817="Between 1989 and 2014")),
(AND('[1]PWS Information'!$E$10="CWS",Q4817="Non-Lead", N4817="Non-Lead - Copper", S4817="Yes", O4817="After 2014")),
(AND('[1]PWS Information'!$E$10="CWS",Q4817="Non-Lead", N4817="Non-Lead - Copper", S4817="Yes", O4817="Unknown")),
(AND('[1]PWS Information'!$E$10="CWS",Q4817="Unknown")),
(AND('[1]PWS Information'!$E$10="NTNC",Q4817="Unknown")))),"Tier 5",
"")))))</f>
        <v>Tier 5</v>
      </c>
      <c r="Z4817" s="71"/>
      <c r="AA4817" s="71"/>
    </row>
    <row r="4818" spans="1:27" ht="57.6" x14ac:dyDescent="0.3">
      <c r="A4818" s="17"/>
      <c r="B4818" s="70">
        <v>12412506</v>
      </c>
      <c r="C4818" s="60">
        <v>133</v>
      </c>
      <c r="D4818" s="61" t="s">
        <v>1669</v>
      </c>
      <c r="E4818" s="61" t="s">
        <v>49</v>
      </c>
      <c r="F4818" s="61">
        <v>78640</v>
      </c>
      <c r="G4818" s="62" t="s">
        <v>1665</v>
      </c>
      <c r="H4818" s="63">
        <v>29.960127400000001</v>
      </c>
      <c r="I4818" s="64">
        <v>-97.845302200000006</v>
      </c>
      <c r="J4818" s="65" t="s">
        <v>57</v>
      </c>
      <c r="K4818" s="66" t="s">
        <v>51</v>
      </c>
      <c r="L4818" s="62" t="s">
        <v>58</v>
      </c>
      <c r="M4818" s="69"/>
      <c r="N4818" s="65" t="s">
        <v>50</v>
      </c>
      <c r="O4818" s="66" t="s">
        <v>58</v>
      </c>
      <c r="P4818" s="69"/>
      <c r="Q4818" s="55" t="str">
        <f t="shared" si="75"/>
        <v>Non-Lead</v>
      </c>
      <c r="R4818" s="70" t="s">
        <v>51</v>
      </c>
      <c r="S4818" s="70" t="s">
        <v>51</v>
      </c>
      <c r="T4818" s="70"/>
      <c r="U4818" s="71" t="s">
        <v>53</v>
      </c>
      <c r="V4818" s="71" t="s">
        <v>51</v>
      </c>
      <c r="W4818" s="71" t="s">
        <v>51</v>
      </c>
      <c r="X4818" s="71" t="s">
        <v>51</v>
      </c>
      <c r="Y4818" s="72" t="str">
        <f>IF((OR((AND('[1]PWS Information'!$E$10="CWS",U4818="Single Family Residence",Q4818="Lead")),
(AND('[1]PWS Information'!$E$10="CWS",U4818="Multiple Family Residence",'[1]PWS Information'!$E$11="Yes",Q4818="Lead")),
(AND('[1]PWS Information'!$E$10="NTNC",Q4818="Lead")))),"Tier 1",
IF((OR((AND('[1]PWS Information'!$E$10="CWS",U4818="Multiple Family Residence",'[1]PWS Information'!$E$11="No",Q4818="Lead")),
(AND('[1]PWS Information'!$E$10="CWS",U4818="Other",Q4818="Lead")),
(AND('[1]PWS Information'!$E$10="CWS",U4818="Building",Q4818="Lead")))),"Tier 2",
IF((OR((AND('[1]PWS Information'!$E$10="CWS",U4818="Single Family Residence",Q4818="Galvanized Requiring Replacement")),
(AND('[1]PWS Information'!$E$10="CWS",U4818="Single Family Residence",Q4818="Galvanized Requiring Replacement",R4818="Yes")),
(AND('[1]PWS Information'!$E$10="NTNC",Q4818="Galvanized Requiring Replacement")),
(AND('[1]PWS Information'!$E$10="NTNC",U4818="Single Family Residence",R4818="Yes")))),"Tier 3",
IF((OR((AND('[1]PWS Information'!$E$10="CWS",U4818="Single Family Residence",S4818="Yes",Q4818="Non-Lead", J4818="Non-Lead - Copper",L4818="Before 1989")),
(AND('[1]PWS Information'!$E$10="CWS",U4818="Single Family Residence",S4818="Yes",Q4818="Non-Lead", N4818="Non-Lead - Copper",O4818="Before 1989")))),"Tier 4",
IF((OR((AND('[1]PWS Information'!$E$10="NTNC",Q4818="Non-Lead")),
(AND('[1]PWS Information'!$E$10="CWS",Q4818="Non-Lead",S4818="")),
(AND('[1]PWS Information'!$E$10="CWS",Q4818="Non-Lead",S4818="No")),
(AND('[1]PWS Information'!$E$10="CWS",Q4818="Non-Lead",S4818="Don't Know")),
(AND('[1]PWS Information'!$E$10="CWS",Q4818="Non-Lead", J4818="Non-Lead - Copper", S4818="Yes", L4818="Between 1989 and 2014")),
(AND('[1]PWS Information'!$E$10="CWS",Q4818="Non-Lead", J4818="Non-Lead - Copper", S4818="Yes", L4818="After 2014")),
(AND('[1]PWS Information'!$E$10="CWS",Q4818="Non-Lead", J4818="Non-Lead - Copper", S4818="Yes", L4818="Unknown")),
(AND('[1]PWS Information'!$E$10="CWS",Q4818="Non-Lead", N4818="Non-Lead - Copper", S4818="Yes", O4818="Between 1989 and 2014")),
(AND('[1]PWS Information'!$E$10="CWS",Q4818="Non-Lead", N4818="Non-Lead - Copper", S4818="Yes", O4818="After 2014")),
(AND('[1]PWS Information'!$E$10="CWS",Q4818="Non-Lead", N4818="Non-Lead - Copper", S4818="Yes", O4818="Unknown")),
(AND('[1]PWS Information'!$E$10="CWS",Q4818="Unknown")),
(AND('[1]PWS Information'!$E$10="NTNC",Q4818="Unknown")))),"Tier 5",
"")))))</f>
        <v>Tier 5</v>
      </c>
      <c r="Z4818" s="71"/>
      <c r="AA4818" s="71"/>
    </row>
    <row r="4819" spans="1:27" ht="57.6" x14ac:dyDescent="0.3">
      <c r="A4819" s="1"/>
      <c r="B4819" s="70">
        <v>10065016</v>
      </c>
      <c r="C4819" s="60">
        <v>143</v>
      </c>
      <c r="D4819" s="61" t="s">
        <v>1669</v>
      </c>
      <c r="E4819" s="61" t="s">
        <v>49</v>
      </c>
      <c r="F4819" s="61">
        <v>78640</v>
      </c>
      <c r="G4819" s="62" t="s">
        <v>1665</v>
      </c>
      <c r="H4819" s="63">
        <v>29.960058799999999</v>
      </c>
      <c r="I4819" s="64">
        <v>-97.845252500000001</v>
      </c>
      <c r="J4819" s="65" t="s">
        <v>57</v>
      </c>
      <c r="K4819" s="66" t="s">
        <v>51</v>
      </c>
      <c r="L4819" s="62" t="s">
        <v>58</v>
      </c>
      <c r="M4819" s="69"/>
      <c r="N4819" s="65" t="s">
        <v>50</v>
      </c>
      <c r="O4819" s="66" t="s">
        <v>58</v>
      </c>
      <c r="P4819" s="69"/>
      <c r="Q4819" s="55" t="str">
        <f t="shared" si="75"/>
        <v>Non-Lead</v>
      </c>
      <c r="R4819" s="70" t="s">
        <v>51</v>
      </c>
      <c r="S4819" s="70" t="s">
        <v>51</v>
      </c>
      <c r="T4819" s="70"/>
      <c r="U4819" s="71" t="s">
        <v>53</v>
      </c>
      <c r="V4819" s="71" t="s">
        <v>51</v>
      </c>
      <c r="W4819" s="71" t="s">
        <v>51</v>
      </c>
      <c r="X4819" s="71" t="s">
        <v>51</v>
      </c>
      <c r="Y4819" s="72" t="str">
        <f>IF((OR((AND('[1]PWS Information'!$E$10="CWS",U4819="Single Family Residence",Q4819="Lead")),
(AND('[1]PWS Information'!$E$10="CWS",U4819="Multiple Family Residence",'[1]PWS Information'!$E$11="Yes",Q4819="Lead")),
(AND('[1]PWS Information'!$E$10="NTNC",Q4819="Lead")))),"Tier 1",
IF((OR((AND('[1]PWS Information'!$E$10="CWS",U4819="Multiple Family Residence",'[1]PWS Information'!$E$11="No",Q4819="Lead")),
(AND('[1]PWS Information'!$E$10="CWS",U4819="Other",Q4819="Lead")),
(AND('[1]PWS Information'!$E$10="CWS",U4819="Building",Q4819="Lead")))),"Tier 2",
IF((OR((AND('[1]PWS Information'!$E$10="CWS",U4819="Single Family Residence",Q4819="Galvanized Requiring Replacement")),
(AND('[1]PWS Information'!$E$10="CWS",U4819="Single Family Residence",Q4819="Galvanized Requiring Replacement",R4819="Yes")),
(AND('[1]PWS Information'!$E$10="NTNC",Q4819="Galvanized Requiring Replacement")),
(AND('[1]PWS Information'!$E$10="NTNC",U4819="Single Family Residence",R4819="Yes")))),"Tier 3",
IF((OR((AND('[1]PWS Information'!$E$10="CWS",U4819="Single Family Residence",S4819="Yes",Q4819="Non-Lead", J4819="Non-Lead - Copper",L4819="Before 1989")),
(AND('[1]PWS Information'!$E$10="CWS",U4819="Single Family Residence",S4819="Yes",Q4819="Non-Lead", N4819="Non-Lead - Copper",O4819="Before 1989")))),"Tier 4",
IF((OR((AND('[1]PWS Information'!$E$10="NTNC",Q4819="Non-Lead")),
(AND('[1]PWS Information'!$E$10="CWS",Q4819="Non-Lead",S4819="")),
(AND('[1]PWS Information'!$E$10="CWS",Q4819="Non-Lead",S4819="No")),
(AND('[1]PWS Information'!$E$10="CWS",Q4819="Non-Lead",S4819="Don't Know")),
(AND('[1]PWS Information'!$E$10="CWS",Q4819="Non-Lead", J4819="Non-Lead - Copper", S4819="Yes", L4819="Between 1989 and 2014")),
(AND('[1]PWS Information'!$E$10="CWS",Q4819="Non-Lead", J4819="Non-Lead - Copper", S4819="Yes", L4819="After 2014")),
(AND('[1]PWS Information'!$E$10="CWS",Q4819="Non-Lead", J4819="Non-Lead - Copper", S4819="Yes", L4819="Unknown")),
(AND('[1]PWS Information'!$E$10="CWS",Q4819="Non-Lead", N4819="Non-Lead - Copper", S4819="Yes", O4819="Between 1989 and 2014")),
(AND('[1]PWS Information'!$E$10="CWS",Q4819="Non-Lead", N4819="Non-Lead - Copper", S4819="Yes", O4819="After 2014")),
(AND('[1]PWS Information'!$E$10="CWS",Q4819="Non-Lead", N4819="Non-Lead - Copper", S4819="Yes", O4819="Unknown")),
(AND('[1]PWS Information'!$E$10="CWS",Q4819="Unknown")),
(AND('[1]PWS Information'!$E$10="NTNC",Q4819="Unknown")))),"Tier 5",
"")))))</f>
        <v>Tier 5</v>
      </c>
      <c r="Z4819" s="71"/>
      <c r="AA4819" s="71"/>
    </row>
    <row r="4820" spans="1:27" ht="57.6" x14ac:dyDescent="0.3">
      <c r="A4820" s="1"/>
      <c r="B4820" s="70">
        <v>10805396</v>
      </c>
      <c r="C4820" s="60">
        <v>155</v>
      </c>
      <c r="D4820" s="61" t="s">
        <v>1669</v>
      </c>
      <c r="E4820" s="61" t="s">
        <v>49</v>
      </c>
      <c r="F4820" s="61">
        <v>78640</v>
      </c>
      <c r="G4820" s="62" t="s">
        <v>1665</v>
      </c>
      <c r="H4820" s="63">
        <v>29.959970899999998</v>
      </c>
      <c r="I4820" s="64">
        <v>-97.845199199999996</v>
      </c>
      <c r="J4820" s="65" t="s">
        <v>57</v>
      </c>
      <c r="K4820" s="66" t="s">
        <v>51</v>
      </c>
      <c r="L4820" s="62" t="s">
        <v>58</v>
      </c>
      <c r="M4820" s="69"/>
      <c r="N4820" s="65" t="s">
        <v>50</v>
      </c>
      <c r="O4820" s="66" t="s">
        <v>58</v>
      </c>
      <c r="P4820" s="69"/>
      <c r="Q4820" s="55" t="str">
        <f t="shared" si="75"/>
        <v>Non-Lead</v>
      </c>
      <c r="R4820" s="70" t="s">
        <v>51</v>
      </c>
      <c r="S4820" s="70" t="s">
        <v>51</v>
      </c>
      <c r="T4820" s="70"/>
      <c r="U4820" s="71" t="s">
        <v>53</v>
      </c>
      <c r="V4820" s="71" t="s">
        <v>51</v>
      </c>
      <c r="W4820" s="71" t="s">
        <v>51</v>
      </c>
      <c r="X4820" s="71" t="s">
        <v>51</v>
      </c>
      <c r="Y4820" s="72" t="str">
        <f>IF((OR((AND('[1]PWS Information'!$E$10="CWS",U4820="Single Family Residence",Q4820="Lead")),
(AND('[1]PWS Information'!$E$10="CWS",U4820="Multiple Family Residence",'[1]PWS Information'!$E$11="Yes",Q4820="Lead")),
(AND('[1]PWS Information'!$E$10="NTNC",Q4820="Lead")))),"Tier 1",
IF((OR((AND('[1]PWS Information'!$E$10="CWS",U4820="Multiple Family Residence",'[1]PWS Information'!$E$11="No",Q4820="Lead")),
(AND('[1]PWS Information'!$E$10="CWS",U4820="Other",Q4820="Lead")),
(AND('[1]PWS Information'!$E$10="CWS",U4820="Building",Q4820="Lead")))),"Tier 2",
IF((OR((AND('[1]PWS Information'!$E$10="CWS",U4820="Single Family Residence",Q4820="Galvanized Requiring Replacement")),
(AND('[1]PWS Information'!$E$10="CWS",U4820="Single Family Residence",Q4820="Galvanized Requiring Replacement",R4820="Yes")),
(AND('[1]PWS Information'!$E$10="NTNC",Q4820="Galvanized Requiring Replacement")),
(AND('[1]PWS Information'!$E$10="NTNC",U4820="Single Family Residence",R4820="Yes")))),"Tier 3",
IF((OR((AND('[1]PWS Information'!$E$10="CWS",U4820="Single Family Residence",S4820="Yes",Q4820="Non-Lead", J4820="Non-Lead - Copper",L4820="Before 1989")),
(AND('[1]PWS Information'!$E$10="CWS",U4820="Single Family Residence",S4820="Yes",Q4820="Non-Lead", N4820="Non-Lead - Copper",O4820="Before 1989")))),"Tier 4",
IF((OR((AND('[1]PWS Information'!$E$10="NTNC",Q4820="Non-Lead")),
(AND('[1]PWS Information'!$E$10="CWS",Q4820="Non-Lead",S4820="")),
(AND('[1]PWS Information'!$E$10="CWS",Q4820="Non-Lead",S4820="No")),
(AND('[1]PWS Information'!$E$10="CWS",Q4820="Non-Lead",S4820="Don't Know")),
(AND('[1]PWS Information'!$E$10="CWS",Q4820="Non-Lead", J4820="Non-Lead - Copper", S4820="Yes", L4820="Between 1989 and 2014")),
(AND('[1]PWS Information'!$E$10="CWS",Q4820="Non-Lead", J4820="Non-Lead - Copper", S4820="Yes", L4820="After 2014")),
(AND('[1]PWS Information'!$E$10="CWS",Q4820="Non-Lead", J4820="Non-Lead - Copper", S4820="Yes", L4820="Unknown")),
(AND('[1]PWS Information'!$E$10="CWS",Q4820="Non-Lead", N4820="Non-Lead - Copper", S4820="Yes", O4820="Between 1989 and 2014")),
(AND('[1]PWS Information'!$E$10="CWS",Q4820="Non-Lead", N4820="Non-Lead - Copper", S4820="Yes", O4820="After 2014")),
(AND('[1]PWS Information'!$E$10="CWS",Q4820="Non-Lead", N4820="Non-Lead - Copper", S4820="Yes", O4820="Unknown")),
(AND('[1]PWS Information'!$E$10="CWS",Q4820="Unknown")),
(AND('[1]PWS Information'!$E$10="NTNC",Q4820="Unknown")))),"Tier 5",
"")))))</f>
        <v>Tier 5</v>
      </c>
      <c r="Z4820" s="71"/>
      <c r="AA4820" s="71"/>
    </row>
    <row r="4821" spans="1:27" ht="57.6" x14ac:dyDescent="0.3">
      <c r="A4821" s="1"/>
      <c r="B4821" s="70">
        <v>16216432</v>
      </c>
      <c r="C4821" s="60">
        <v>165</v>
      </c>
      <c r="D4821" s="61" t="s">
        <v>1669</v>
      </c>
      <c r="E4821" s="61" t="s">
        <v>49</v>
      </c>
      <c r="F4821" s="61">
        <v>78640</v>
      </c>
      <c r="G4821" s="62" t="s">
        <v>1665</v>
      </c>
      <c r="H4821" s="63">
        <v>29.959897699999999</v>
      </c>
      <c r="I4821" s="64">
        <v>-97.845154800000003</v>
      </c>
      <c r="J4821" s="65" t="s">
        <v>57</v>
      </c>
      <c r="K4821" s="66" t="s">
        <v>51</v>
      </c>
      <c r="L4821" s="62" t="s">
        <v>58</v>
      </c>
      <c r="M4821" s="69"/>
      <c r="N4821" s="65" t="s">
        <v>50</v>
      </c>
      <c r="O4821" s="66" t="s">
        <v>58</v>
      </c>
      <c r="P4821" s="69"/>
      <c r="Q4821" s="55" t="str">
        <f t="shared" si="75"/>
        <v>Non-Lead</v>
      </c>
      <c r="R4821" s="70" t="s">
        <v>51</v>
      </c>
      <c r="S4821" s="70" t="s">
        <v>51</v>
      </c>
      <c r="T4821" s="70"/>
      <c r="U4821" s="71" t="s">
        <v>53</v>
      </c>
      <c r="V4821" s="71" t="s">
        <v>51</v>
      </c>
      <c r="W4821" s="71" t="s">
        <v>51</v>
      </c>
      <c r="X4821" s="71" t="s">
        <v>51</v>
      </c>
      <c r="Y4821" s="72" t="str">
        <f>IF((OR((AND('[1]PWS Information'!$E$10="CWS",U4821="Single Family Residence",Q4821="Lead")),
(AND('[1]PWS Information'!$E$10="CWS",U4821="Multiple Family Residence",'[1]PWS Information'!$E$11="Yes",Q4821="Lead")),
(AND('[1]PWS Information'!$E$10="NTNC",Q4821="Lead")))),"Tier 1",
IF((OR((AND('[1]PWS Information'!$E$10="CWS",U4821="Multiple Family Residence",'[1]PWS Information'!$E$11="No",Q4821="Lead")),
(AND('[1]PWS Information'!$E$10="CWS",U4821="Other",Q4821="Lead")),
(AND('[1]PWS Information'!$E$10="CWS",U4821="Building",Q4821="Lead")))),"Tier 2",
IF((OR((AND('[1]PWS Information'!$E$10="CWS",U4821="Single Family Residence",Q4821="Galvanized Requiring Replacement")),
(AND('[1]PWS Information'!$E$10="CWS",U4821="Single Family Residence",Q4821="Galvanized Requiring Replacement",R4821="Yes")),
(AND('[1]PWS Information'!$E$10="NTNC",Q4821="Galvanized Requiring Replacement")),
(AND('[1]PWS Information'!$E$10="NTNC",U4821="Single Family Residence",R4821="Yes")))),"Tier 3",
IF((OR((AND('[1]PWS Information'!$E$10="CWS",U4821="Single Family Residence",S4821="Yes",Q4821="Non-Lead", J4821="Non-Lead - Copper",L4821="Before 1989")),
(AND('[1]PWS Information'!$E$10="CWS",U4821="Single Family Residence",S4821="Yes",Q4821="Non-Lead", N4821="Non-Lead - Copper",O4821="Before 1989")))),"Tier 4",
IF((OR((AND('[1]PWS Information'!$E$10="NTNC",Q4821="Non-Lead")),
(AND('[1]PWS Information'!$E$10="CWS",Q4821="Non-Lead",S4821="")),
(AND('[1]PWS Information'!$E$10="CWS",Q4821="Non-Lead",S4821="No")),
(AND('[1]PWS Information'!$E$10="CWS",Q4821="Non-Lead",S4821="Don't Know")),
(AND('[1]PWS Information'!$E$10="CWS",Q4821="Non-Lead", J4821="Non-Lead - Copper", S4821="Yes", L4821="Between 1989 and 2014")),
(AND('[1]PWS Information'!$E$10="CWS",Q4821="Non-Lead", J4821="Non-Lead - Copper", S4821="Yes", L4821="After 2014")),
(AND('[1]PWS Information'!$E$10="CWS",Q4821="Non-Lead", J4821="Non-Lead - Copper", S4821="Yes", L4821="Unknown")),
(AND('[1]PWS Information'!$E$10="CWS",Q4821="Non-Lead", N4821="Non-Lead - Copper", S4821="Yes", O4821="Between 1989 and 2014")),
(AND('[1]PWS Information'!$E$10="CWS",Q4821="Non-Lead", N4821="Non-Lead - Copper", S4821="Yes", O4821="After 2014")),
(AND('[1]PWS Information'!$E$10="CWS",Q4821="Non-Lead", N4821="Non-Lead - Copper", S4821="Yes", O4821="Unknown")),
(AND('[1]PWS Information'!$E$10="CWS",Q4821="Unknown")),
(AND('[1]PWS Information'!$E$10="NTNC",Q4821="Unknown")))),"Tier 5",
"")))))</f>
        <v>Tier 5</v>
      </c>
      <c r="Z4821" s="71"/>
      <c r="AA4821" s="71"/>
    </row>
    <row r="4822" spans="1:27" ht="57.6" x14ac:dyDescent="0.3">
      <c r="A4822" s="17"/>
      <c r="B4822" s="70">
        <v>12529131</v>
      </c>
      <c r="C4822" s="60">
        <v>166</v>
      </c>
      <c r="D4822" s="61" t="s">
        <v>1669</v>
      </c>
      <c r="E4822" s="61" t="s">
        <v>49</v>
      </c>
      <c r="F4822" s="61">
        <v>78640</v>
      </c>
      <c r="G4822" s="62" t="s">
        <v>1665</v>
      </c>
      <c r="H4822" s="63">
        <v>29.9598227</v>
      </c>
      <c r="I4822" s="64">
        <v>-97.845400900000001</v>
      </c>
      <c r="J4822" s="65" t="s">
        <v>57</v>
      </c>
      <c r="K4822" s="66" t="s">
        <v>51</v>
      </c>
      <c r="L4822" s="62" t="s">
        <v>58</v>
      </c>
      <c r="M4822" s="69"/>
      <c r="N4822" s="65" t="s">
        <v>50</v>
      </c>
      <c r="O4822" s="66" t="s">
        <v>58</v>
      </c>
      <c r="P4822" s="69"/>
      <c r="Q4822" s="55" t="str">
        <f t="shared" si="75"/>
        <v>Non-Lead</v>
      </c>
      <c r="R4822" s="70" t="s">
        <v>51</v>
      </c>
      <c r="S4822" s="70" t="s">
        <v>51</v>
      </c>
      <c r="T4822" s="70"/>
      <c r="U4822" s="71" t="s">
        <v>53</v>
      </c>
      <c r="V4822" s="71" t="s">
        <v>51</v>
      </c>
      <c r="W4822" s="71" t="s">
        <v>51</v>
      </c>
      <c r="X4822" s="71" t="s">
        <v>51</v>
      </c>
      <c r="Y4822" s="72" t="str">
        <f>IF((OR((AND('[1]PWS Information'!$E$10="CWS",U4822="Single Family Residence",Q4822="Lead")),
(AND('[1]PWS Information'!$E$10="CWS",U4822="Multiple Family Residence",'[1]PWS Information'!$E$11="Yes",Q4822="Lead")),
(AND('[1]PWS Information'!$E$10="NTNC",Q4822="Lead")))),"Tier 1",
IF((OR((AND('[1]PWS Information'!$E$10="CWS",U4822="Multiple Family Residence",'[1]PWS Information'!$E$11="No",Q4822="Lead")),
(AND('[1]PWS Information'!$E$10="CWS",U4822="Other",Q4822="Lead")),
(AND('[1]PWS Information'!$E$10="CWS",U4822="Building",Q4822="Lead")))),"Tier 2",
IF((OR((AND('[1]PWS Information'!$E$10="CWS",U4822="Single Family Residence",Q4822="Galvanized Requiring Replacement")),
(AND('[1]PWS Information'!$E$10="CWS",U4822="Single Family Residence",Q4822="Galvanized Requiring Replacement",R4822="Yes")),
(AND('[1]PWS Information'!$E$10="NTNC",Q4822="Galvanized Requiring Replacement")),
(AND('[1]PWS Information'!$E$10="NTNC",U4822="Single Family Residence",R4822="Yes")))),"Tier 3",
IF((OR((AND('[1]PWS Information'!$E$10="CWS",U4822="Single Family Residence",S4822="Yes",Q4822="Non-Lead", J4822="Non-Lead - Copper",L4822="Before 1989")),
(AND('[1]PWS Information'!$E$10="CWS",U4822="Single Family Residence",S4822="Yes",Q4822="Non-Lead", N4822="Non-Lead - Copper",O4822="Before 1989")))),"Tier 4",
IF((OR((AND('[1]PWS Information'!$E$10="NTNC",Q4822="Non-Lead")),
(AND('[1]PWS Information'!$E$10="CWS",Q4822="Non-Lead",S4822="")),
(AND('[1]PWS Information'!$E$10="CWS",Q4822="Non-Lead",S4822="No")),
(AND('[1]PWS Information'!$E$10="CWS",Q4822="Non-Lead",S4822="Don't Know")),
(AND('[1]PWS Information'!$E$10="CWS",Q4822="Non-Lead", J4822="Non-Lead - Copper", S4822="Yes", L4822="Between 1989 and 2014")),
(AND('[1]PWS Information'!$E$10="CWS",Q4822="Non-Lead", J4822="Non-Lead - Copper", S4822="Yes", L4822="After 2014")),
(AND('[1]PWS Information'!$E$10="CWS",Q4822="Non-Lead", J4822="Non-Lead - Copper", S4822="Yes", L4822="Unknown")),
(AND('[1]PWS Information'!$E$10="CWS",Q4822="Non-Lead", N4822="Non-Lead - Copper", S4822="Yes", O4822="Between 1989 and 2014")),
(AND('[1]PWS Information'!$E$10="CWS",Q4822="Non-Lead", N4822="Non-Lead - Copper", S4822="Yes", O4822="After 2014")),
(AND('[1]PWS Information'!$E$10="CWS",Q4822="Non-Lead", N4822="Non-Lead - Copper", S4822="Yes", O4822="Unknown")),
(AND('[1]PWS Information'!$E$10="CWS",Q4822="Unknown")),
(AND('[1]PWS Information'!$E$10="NTNC",Q4822="Unknown")))),"Tier 5",
"")))))</f>
        <v>Tier 5</v>
      </c>
      <c r="Z4822" s="71"/>
      <c r="AA4822" s="71"/>
    </row>
    <row r="4823" spans="1:27" ht="86.4" x14ac:dyDescent="0.3">
      <c r="A4823" s="1"/>
      <c r="B4823" s="70">
        <v>15871796</v>
      </c>
      <c r="C4823" s="60">
        <v>177</v>
      </c>
      <c r="D4823" s="61" t="s">
        <v>1669</v>
      </c>
      <c r="E4823" s="61" t="s">
        <v>49</v>
      </c>
      <c r="F4823" s="61">
        <v>78640</v>
      </c>
      <c r="G4823" s="62" t="s">
        <v>1670</v>
      </c>
      <c r="H4823" s="63">
        <v>29.959796499999999</v>
      </c>
      <c r="I4823" s="64">
        <v>-97.845164499999996</v>
      </c>
      <c r="J4823" s="65" t="s">
        <v>57</v>
      </c>
      <c r="K4823" s="66" t="s">
        <v>51</v>
      </c>
      <c r="L4823" s="62" t="s">
        <v>58</v>
      </c>
      <c r="M4823" s="69"/>
      <c r="N4823" s="65" t="s">
        <v>50</v>
      </c>
      <c r="O4823" s="66" t="s">
        <v>58</v>
      </c>
      <c r="P4823" s="69"/>
      <c r="Q4823" s="55" t="str">
        <f t="shared" si="75"/>
        <v>Non-Lead</v>
      </c>
      <c r="R4823" s="70" t="s">
        <v>51</v>
      </c>
      <c r="S4823" s="70" t="s">
        <v>51</v>
      </c>
      <c r="T4823" s="70"/>
      <c r="U4823" s="71" t="s">
        <v>53</v>
      </c>
      <c r="V4823" s="71" t="s">
        <v>51</v>
      </c>
      <c r="W4823" s="71" t="s">
        <v>51</v>
      </c>
      <c r="X4823" s="71" t="s">
        <v>51</v>
      </c>
      <c r="Y4823" s="72" t="str">
        <f>IF((OR((AND('[1]PWS Information'!$E$10="CWS",U4823="Single Family Residence",Q4823="Lead")),
(AND('[1]PWS Information'!$E$10="CWS",U4823="Multiple Family Residence",'[1]PWS Information'!$E$11="Yes",Q4823="Lead")),
(AND('[1]PWS Information'!$E$10="NTNC",Q4823="Lead")))),"Tier 1",
IF((OR((AND('[1]PWS Information'!$E$10="CWS",U4823="Multiple Family Residence",'[1]PWS Information'!$E$11="No",Q4823="Lead")),
(AND('[1]PWS Information'!$E$10="CWS",U4823="Other",Q4823="Lead")),
(AND('[1]PWS Information'!$E$10="CWS",U4823="Building",Q4823="Lead")))),"Tier 2",
IF((OR((AND('[1]PWS Information'!$E$10="CWS",U4823="Single Family Residence",Q4823="Galvanized Requiring Replacement")),
(AND('[1]PWS Information'!$E$10="CWS",U4823="Single Family Residence",Q4823="Galvanized Requiring Replacement",R4823="Yes")),
(AND('[1]PWS Information'!$E$10="NTNC",Q4823="Galvanized Requiring Replacement")),
(AND('[1]PWS Information'!$E$10="NTNC",U4823="Single Family Residence",R4823="Yes")))),"Tier 3",
IF((OR((AND('[1]PWS Information'!$E$10="CWS",U4823="Single Family Residence",S4823="Yes",Q4823="Non-Lead", J4823="Non-Lead - Copper",L4823="Before 1989")),
(AND('[1]PWS Information'!$E$10="CWS",U4823="Single Family Residence",S4823="Yes",Q4823="Non-Lead", N4823="Non-Lead - Copper",O4823="Before 1989")))),"Tier 4",
IF((OR((AND('[1]PWS Information'!$E$10="NTNC",Q4823="Non-Lead")),
(AND('[1]PWS Information'!$E$10="CWS",Q4823="Non-Lead",S4823="")),
(AND('[1]PWS Information'!$E$10="CWS",Q4823="Non-Lead",S4823="No")),
(AND('[1]PWS Information'!$E$10="CWS",Q4823="Non-Lead",S4823="Don't Know")),
(AND('[1]PWS Information'!$E$10="CWS",Q4823="Non-Lead", J4823="Non-Lead - Copper", S4823="Yes", L4823="Between 1989 and 2014")),
(AND('[1]PWS Information'!$E$10="CWS",Q4823="Non-Lead", J4823="Non-Lead - Copper", S4823="Yes", L4823="After 2014")),
(AND('[1]PWS Information'!$E$10="CWS",Q4823="Non-Lead", J4823="Non-Lead - Copper", S4823="Yes", L4823="Unknown")),
(AND('[1]PWS Information'!$E$10="CWS",Q4823="Non-Lead", N4823="Non-Lead - Copper", S4823="Yes", O4823="Between 1989 and 2014")),
(AND('[1]PWS Information'!$E$10="CWS",Q4823="Non-Lead", N4823="Non-Lead - Copper", S4823="Yes", O4823="After 2014")),
(AND('[1]PWS Information'!$E$10="CWS",Q4823="Non-Lead", N4823="Non-Lead - Copper", S4823="Yes", O4823="Unknown")),
(AND('[1]PWS Information'!$E$10="CWS",Q4823="Unknown")),
(AND('[1]PWS Information'!$E$10="NTNC",Q4823="Unknown")))),"Tier 5",
"")))))</f>
        <v>Tier 5</v>
      </c>
      <c r="Z4823" s="71"/>
      <c r="AA4823" s="71"/>
    </row>
    <row r="4824" spans="1:27" ht="57.6" x14ac:dyDescent="0.3">
      <c r="A4824" s="1"/>
      <c r="B4824" s="70">
        <v>13290651</v>
      </c>
      <c r="C4824" s="60">
        <v>178</v>
      </c>
      <c r="D4824" s="61" t="s">
        <v>1669</v>
      </c>
      <c r="E4824" s="61" t="s">
        <v>49</v>
      </c>
      <c r="F4824" s="61">
        <v>78640</v>
      </c>
      <c r="G4824" s="62" t="s">
        <v>1665</v>
      </c>
      <c r="H4824" s="63">
        <v>29.959765900000001</v>
      </c>
      <c r="I4824" s="64">
        <v>-97.845447899999996</v>
      </c>
      <c r="J4824" s="65" t="s">
        <v>57</v>
      </c>
      <c r="K4824" s="66" t="s">
        <v>51</v>
      </c>
      <c r="L4824" s="62" t="s">
        <v>58</v>
      </c>
      <c r="M4824" s="69"/>
      <c r="N4824" s="65" t="s">
        <v>50</v>
      </c>
      <c r="O4824" s="66" t="s">
        <v>58</v>
      </c>
      <c r="P4824" s="69"/>
      <c r="Q4824" s="55" t="str">
        <f t="shared" si="75"/>
        <v>Non-Lead</v>
      </c>
      <c r="R4824" s="70" t="s">
        <v>51</v>
      </c>
      <c r="S4824" s="70" t="s">
        <v>51</v>
      </c>
      <c r="T4824" s="70"/>
      <c r="U4824" s="71" t="s">
        <v>53</v>
      </c>
      <c r="V4824" s="71" t="s">
        <v>51</v>
      </c>
      <c r="W4824" s="71" t="s">
        <v>51</v>
      </c>
      <c r="X4824" s="71" t="s">
        <v>51</v>
      </c>
      <c r="Y4824" s="72" t="str">
        <f>IF((OR((AND('[1]PWS Information'!$E$10="CWS",U4824="Single Family Residence",Q4824="Lead")),
(AND('[1]PWS Information'!$E$10="CWS",U4824="Multiple Family Residence",'[1]PWS Information'!$E$11="Yes",Q4824="Lead")),
(AND('[1]PWS Information'!$E$10="NTNC",Q4824="Lead")))),"Tier 1",
IF((OR((AND('[1]PWS Information'!$E$10="CWS",U4824="Multiple Family Residence",'[1]PWS Information'!$E$11="No",Q4824="Lead")),
(AND('[1]PWS Information'!$E$10="CWS",U4824="Other",Q4824="Lead")),
(AND('[1]PWS Information'!$E$10="CWS",U4824="Building",Q4824="Lead")))),"Tier 2",
IF((OR((AND('[1]PWS Information'!$E$10="CWS",U4824="Single Family Residence",Q4824="Galvanized Requiring Replacement")),
(AND('[1]PWS Information'!$E$10="CWS",U4824="Single Family Residence",Q4824="Galvanized Requiring Replacement",R4824="Yes")),
(AND('[1]PWS Information'!$E$10="NTNC",Q4824="Galvanized Requiring Replacement")),
(AND('[1]PWS Information'!$E$10="NTNC",U4824="Single Family Residence",R4824="Yes")))),"Tier 3",
IF((OR((AND('[1]PWS Information'!$E$10="CWS",U4824="Single Family Residence",S4824="Yes",Q4824="Non-Lead", J4824="Non-Lead - Copper",L4824="Before 1989")),
(AND('[1]PWS Information'!$E$10="CWS",U4824="Single Family Residence",S4824="Yes",Q4824="Non-Lead", N4824="Non-Lead - Copper",O4824="Before 1989")))),"Tier 4",
IF((OR((AND('[1]PWS Information'!$E$10="NTNC",Q4824="Non-Lead")),
(AND('[1]PWS Information'!$E$10="CWS",Q4824="Non-Lead",S4824="")),
(AND('[1]PWS Information'!$E$10="CWS",Q4824="Non-Lead",S4824="No")),
(AND('[1]PWS Information'!$E$10="CWS",Q4824="Non-Lead",S4824="Don't Know")),
(AND('[1]PWS Information'!$E$10="CWS",Q4824="Non-Lead", J4824="Non-Lead - Copper", S4824="Yes", L4824="Between 1989 and 2014")),
(AND('[1]PWS Information'!$E$10="CWS",Q4824="Non-Lead", J4824="Non-Lead - Copper", S4824="Yes", L4824="After 2014")),
(AND('[1]PWS Information'!$E$10="CWS",Q4824="Non-Lead", J4824="Non-Lead - Copper", S4824="Yes", L4824="Unknown")),
(AND('[1]PWS Information'!$E$10="CWS",Q4824="Non-Lead", N4824="Non-Lead - Copper", S4824="Yes", O4824="Between 1989 and 2014")),
(AND('[1]PWS Information'!$E$10="CWS",Q4824="Non-Lead", N4824="Non-Lead - Copper", S4824="Yes", O4824="After 2014")),
(AND('[1]PWS Information'!$E$10="CWS",Q4824="Non-Lead", N4824="Non-Lead - Copper", S4824="Yes", O4824="Unknown")),
(AND('[1]PWS Information'!$E$10="CWS",Q4824="Unknown")),
(AND('[1]PWS Information'!$E$10="NTNC",Q4824="Unknown")))),"Tier 5",
"")))))</f>
        <v>Tier 5</v>
      </c>
      <c r="Z4824" s="71"/>
      <c r="AA4824" s="71"/>
    </row>
    <row r="4825" spans="1:27" ht="57.6" x14ac:dyDescent="0.3">
      <c r="A4825" s="1"/>
      <c r="B4825" s="70">
        <v>16230841</v>
      </c>
      <c r="C4825" s="60">
        <v>187</v>
      </c>
      <c r="D4825" s="61" t="s">
        <v>1669</v>
      </c>
      <c r="E4825" s="61" t="s">
        <v>49</v>
      </c>
      <c r="F4825" s="61">
        <v>78640</v>
      </c>
      <c r="G4825" s="62" t="s">
        <v>1665</v>
      </c>
      <c r="H4825" s="63">
        <v>29.959731600000001</v>
      </c>
      <c r="I4825" s="64">
        <v>-97.845219400000005</v>
      </c>
      <c r="J4825" s="65" t="s">
        <v>57</v>
      </c>
      <c r="K4825" s="66" t="s">
        <v>51</v>
      </c>
      <c r="L4825" s="62" t="s">
        <v>58</v>
      </c>
      <c r="M4825" s="69"/>
      <c r="N4825" s="65" t="s">
        <v>50</v>
      </c>
      <c r="O4825" s="66" t="s">
        <v>58</v>
      </c>
      <c r="P4825" s="69"/>
      <c r="Q4825" s="55" t="str">
        <f t="shared" si="75"/>
        <v>Non-Lead</v>
      </c>
      <c r="R4825" s="70" t="s">
        <v>51</v>
      </c>
      <c r="S4825" s="70" t="s">
        <v>51</v>
      </c>
      <c r="T4825" s="70"/>
      <c r="U4825" s="71" t="s">
        <v>53</v>
      </c>
      <c r="V4825" s="71" t="s">
        <v>51</v>
      </c>
      <c r="W4825" s="71" t="s">
        <v>51</v>
      </c>
      <c r="X4825" s="71" t="s">
        <v>51</v>
      </c>
      <c r="Y4825" s="72" t="str">
        <f>IF((OR((AND('[1]PWS Information'!$E$10="CWS",U4825="Single Family Residence",Q4825="Lead")),
(AND('[1]PWS Information'!$E$10="CWS",U4825="Multiple Family Residence",'[1]PWS Information'!$E$11="Yes",Q4825="Lead")),
(AND('[1]PWS Information'!$E$10="NTNC",Q4825="Lead")))),"Tier 1",
IF((OR((AND('[1]PWS Information'!$E$10="CWS",U4825="Multiple Family Residence",'[1]PWS Information'!$E$11="No",Q4825="Lead")),
(AND('[1]PWS Information'!$E$10="CWS",U4825="Other",Q4825="Lead")),
(AND('[1]PWS Information'!$E$10="CWS",U4825="Building",Q4825="Lead")))),"Tier 2",
IF((OR((AND('[1]PWS Information'!$E$10="CWS",U4825="Single Family Residence",Q4825="Galvanized Requiring Replacement")),
(AND('[1]PWS Information'!$E$10="CWS",U4825="Single Family Residence",Q4825="Galvanized Requiring Replacement",R4825="Yes")),
(AND('[1]PWS Information'!$E$10="NTNC",Q4825="Galvanized Requiring Replacement")),
(AND('[1]PWS Information'!$E$10="NTNC",U4825="Single Family Residence",R4825="Yes")))),"Tier 3",
IF((OR((AND('[1]PWS Information'!$E$10="CWS",U4825="Single Family Residence",S4825="Yes",Q4825="Non-Lead", J4825="Non-Lead - Copper",L4825="Before 1989")),
(AND('[1]PWS Information'!$E$10="CWS",U4825="Single Family Residence",S4825="Yes",Q4825="Non-Lead", N4825="Non-Lead - Copper",O4825="Before 1989")))),"Tier 4",
IF((OR((AND('[1]PWS Information'!$E$10="NTNC",Q4825="Non-Lead")),
(AND('[1]PWS Information'!$E$10="CWS",Q4825="Non-Lead",S4825="")),
(AND('[1]PWS Information'!$E$10="CWS",Q4825="Non-Lead",S4825="No")),
(AND('[1]PWS Information'!$E$10="CWS",Q4825="Non-Lead",S4825="Don't Know")),
(AND('[1]PWS Information'!$E$10="CWS",Q4825="Non-Lead", J4825="Non-Lead - Copper", S4825="Yes", L4825="Between 1989 and 2014")),
(AND('[1]PWS Information'!$E$10="CWS",Q4825="Non-Lead", J4825="Non-Lead - Copper", S4825="Yes", L4825="After 2014")),
(AND('[1]PWS Information'!$E$10="CWS",Q4825="Non-Lead", J4825="Non-Lead - Copper", S4825="Yes", L4825="Unknown")),
(AND('[1]PWS Information'!$E$10="CWS",Q4825="Non-Lead", N4825="Non-Lead - Copper", S4825="Yes", O4825="Between 1989 and 2014")),
(AND('[1]PWS Information'!$E$10="CWS",Q4825="Non-Lead", N4825="Non-Lead - Copper", S4825="Yes", O4825="After 2014")),
(AND('[1]PWS Information'!$E$10="CWS",Q4825="Non-Lead", N4825="Non-Lead - Copper", S4825="Yes", O4825="Unknown")),
(AND('[1]PWS Information'!$E$10="CWS",Q4825="Unknown")),
(AND('[1]PWS Information'!$E$10="NTNC",Q4825="Unknown")))),"Tier 5",
"")))))</f>
        <v>Tier 5</v>
      </c>
      <c r="Z4825" s="71"/>
      <c r="AA4825" s="71"/>
    </row>
    <row r="4826" spans="1:27" ht="57.6" x14ac:dyDescent="0.3">
      <c r="A4826" s="17"/>
      <c r="B4826" s="70">
        <v>4963885</v>
      </c>
      <c r="C4826" s="60">
        <v>192</v>
      </c>
      <c r="D4826" s="61" t="s">
        <v>1669</v>
      </c>
      <c r="E4826" s="61" t="s">
        <v>49</v>
      </c>
      <c r="F4826" s="61">
        <v>78640</v>
      </c>
      <c r="G4826" s="62" t="s">
        <v>1665</v>
      </c>
      <c r="H4826" s="63">
        <v>29.9597069</v>
      </c>
      <c r="I4826" s="64">
        <v>-97.8455108</v>
      </c>
      <c r="J4826" s="65" t="s">
        <v>57</v>
      </c>
      <c r="K4826" s="66" t="s">
        <v>51</v>
      </c>
      <c r="L4826" s="62" t="s">
        <v>58</v>
      </c>
      <c r="M4826" s="69"/>
      <c r="N4826" s="65" t="s">
        <v>50</v>
      </c>
      <c r="O4826" s="66" t="s">
        <v>58</v>
      </c>
      <c r="P4826" s="69"/>
      <c r="Q4826" s="55" t="str">
        <f t="shared" si="75"/>
        <v>Non-Lead</v>
      </c>
      <c r="R4826" s="70" t="s">
        <v>51</v>
      </c>
      <c r="S4826" s="70" t="s">
        <v>51</v>
      </c>
      <c r="T4826" s="70"/>
      <c r="U4826" s="71" t="s">
        <v>53</v>
      </c>
      <c r="V4826" s="71" t="s">
        <v>51</v>
      </c>
      <c r="W4826" s="71" t="s">
        <v>51</v>
      </c>
      <c r="X4826" s="71" t="s">
        <v>51</v>
      </c>
      <c r="Y4826" s="72" t="str">
        <f>IF((OR((AND('[1]PWS Information'!$E$10="CWS",U4826="Single Family Residence",Q4826="Lead")),
(AND('[1]PWS Information'!$E$10="CWS",U4826="Multiple Family Residence",'[1]PWS Information'!$E$11="Yes",Q4826="Lead")),
(AND('[1]PWS Information'!$E$10="NTNC",Q4826="Lead")))),"Tier 1",
IF((OR((AND('[1]PWS Information'!$E$10="CWS",U4826="Multiple Family Residence",'[1]PWS Information'!$E$11="No",Q4826="Lead")),
(AND('[1]PWS Information'!$E$10="CWS",U4826="Other",Q4826="Lead")),
(AND('[1]PWS Information'!$E$10="CWS",U4826="Building",Q4826="Lead")))),"Tier 2",
IF((OR((AND('[1]PWS Information'!$E$10="CWS",U4826="Single Family Residence",Q4826="Galvanized Requiring Replacement")),
(AND('[1]PWS Information'!$E$10="CWS",U4826="Single Family Residence",Q4826="Galvanized Requiring Replacement",R4826="Yes")),
(AND('[1]PWS Information'!$E$10="NTNC",Q4826="Galvanized Requiring Replacement")),
(AND('[1]PWS Information'!$E$10="NTNC",U4826="Single Family Residence",R4826="Yes")))),"Tier 3",
IF((OR((AND('[1]PWS Information'!$E$10="CWS",U4826="Single Family Residence",S4826="Yes",Q4826="Non-Lead", J4826="Non-Lead - Copper",L4826="Before 1989")),
(AND('[1]PWS Information'!$E$10="CWS",U4826="Single Family Residence",S4826="Yes",Q4826="Non-Lead", N4826="Non-Lead - Copper",O4826="Before 1989")))),"Tier 4",
IF((OR((AND('[1]PWS Information'!$E$10="NTNC",Q4826="Non-Lead")),
(AND('[1]PWS Information'!$E$10="CWS",Q4826="Non-Lead",S4826="")),
(AND('[1]PWS Information'!$E$10="CWS",Q4826="Non-Lead",S4826="No")),
(AND('[1]PWS Information'!$E$10="CWS",Q4826="Non-Lead",S4826="Don't Know")),
(AND('[1]PWS Information'!$E$10="CWS",Q4826="Non-Lead", J4826="Non-Lead - Copper", S4826="Yes", L4826="Between 1989 and 2014")),
(AND('[1]PWS Information'!$E$10="CWS",Q4826="Non-Lead", J4826="Non-Lead - Copper", S4826="Yes", L4826="After 2014")),
(AND('[1]PWS Information'!$E$10="CWS",Q4826="Non-Lead", J4826="Non-Lead - Copper", S4826="Yes", L4826="Unknown")),
(AND('[1]PWS Information'!$E$10="CWS",Q4826="Non-Lead", N4826="Non-Lead - Copper", S4826="Yes", O4826="Between 1989 and 2014")),
(AND('[1]PWS Information'!$E$10="CWS",Q4826="Non-Lead", N4826="Non-Lead - Copper", S4826="Yes", O4826="After 2014")),
(AND('[1]PWS Information'!$E$10="CWS",Q4826="Non-Lead", N4826="Non-Lead - Copper", S4826="Yes", O4826="Unknown")),
(AND('[1]PWS Information'!$E$10="CWS",Q4826="Unknown")),
(AND('[1]PWS Information'!$E$10="NTNC",Q4826="Unknown")))),"Tier 5",
"")))))</f>
        <v>Tier 5</v>
      </c>
      <c r="Z4826" s="71"/>
      <c r="AA4826" s="71"/>
    </row>
    <row r="4827" spans="1:27" ht="57.6" x14ac:dyDescent="0.3">
      <c r="A4827" s="1"/>
      <c r="B4827" s="70">
        <v>12225453</v>
      </c>
      <c r="C4827" s="60">
        <v>199</v>
      </c>
      <c r="D4827" s="61" t="s">
        <v>1669</v>
      </c>
      <c r="E4827" s="61" t="s">
        <v>49</v>
      </c>
      <c r="F4827" s="61">
        <v>78640</v>
      </c>
      <c r="G4827" s="62" t="s">
        <v>1665</v>
      </c>
      <c r="H4827" s="63">
        <v>29.9596594</v>
      </c>
      <c r="I4827" s="64">
        <v>-97.845292000000001</v>
      </c>
      <c r="J4827" s="65" t="s">
        <v>57</v>
      </c>
      <c r="K4827" s="66" t="s">
        <v>51</v>
      </c>
      <c r="L4827" s="62" t="s">
        <v>58</v>
      </c>
      <c r="M4827" s="69"/>
      <c r="N4827" s="65" t="s">
        <v>50</v>
      </c>
      <c r="O4827" s="66" t="s">
        <v>58</v>
      </c>
      <c r="P4827" s="69"/>
      <c r="Q4827" s="55" t="str">
        <f t="shared" si="75"/>
        <v>Non-Lead</v>
      </c>
      <c r="R4827" s="70" t="s">
        <v>51</v>
      </c>
      <c r="S4827" s="70" t="s">
        <v>51</v>
      </c>
      <c r="T4827" s="70"/>
      <c r="U4827" s="71" t="s">
        <v>53</v>
      </c>
      <c r="V4827" s="71" t="s">
        <v>51</v>
      </c>
      <c r="W4827" s="71" t="s">
        <v>51</v>
      </c>
      <c r="X4827" s="71" t="s">
        <v>51</v>
      </c>
      <c r="Y4827" s="72" t="str">
        <f>IF((OR((AND('[1]PWS Information'!$E$10="CWS",U4827="Single Family Residence",Q4827="Lead")),
(AND('[1]PWS Information'!$E$10="CWS",U4827="Multiple Family Residence",'[1]PWS Information'!$E$11="Yes",Q4827="Lead")),
(AND('[1]PWS Information'!$E$10="NTNC",Q4827="Lead")))),"Tier 1",
IF((OR((AND('[1]PWS Information'!$E$10="CWS",U4827="Multiple Family Residence",'[1]PWS Information'!$E$11="No",Q4827="Lead")),
(AND('[1]PWS Information'!$E$10="CWS",U4827="Other",Q4827="Lead")),
(AND('[1]PWS Information'!$E$10="CWS",U4827="Building",Q4827="Lead")))),"Tier 2",
IF((OR((AND('[1]PWS Information'!$E$10="CWS",U4827="Single Family Residence",Q4827="Galvanized Requiring Replacement")),
(AND('[1]PWS Information'!$E$10="CWS",U4827="Single Family Residence",Q4827="Galvanized Requiring Replacement",R4827="Yes")),
(AND('[1]PWS Information'!$E$10="NTNC",Q4827="Galvanized Requiring Replacement")),
(AND('[1]PWS Information'!$E$10="NTNC",U4827="Single Family Residence",R4827="Yes")))),"Tier 3",
IF((OR((AND('[1]PWS Information'!$E$10="CWS",U4827="Single Family Residence",S4827="Yes",Q4827="Non-Lead", J4827="Non-Lead - Copper",L4827="Before 1989")),
(AND('[1]PWS Information'!$E$10="CWS",U4827="Single Family Residence",S4827="Yes",Q4827="Non-Lead", N4827="Non-Lead - Copper",O4827="Before 1989")))),"Tier 4",
IF((OR((AND('[1]PWS Information'!$E$10="NTNC",Q4827="Non-Lead")),
(AND('[1]PWS Information'!$E$10="CWS",Q4827="Non-Lead",S4827="")),
(AND('[1]PWS Information'!$E$10="CWS",Q4827="Non-Lead",S4827="No")),
(AND('[1]PWS Information'!$E$10="CWS",Q4827="Non-Lead",S4827="Don't Know")),
(AND('[1]PWS Information'!$E$10="CWS",Q4827="Non-Lead", J4827="Non-Lead - Copper", S4827="Yes", L4827="Between 1989 and 2014")),
(AND('[1]PWS Information'!$E$10="CWS",Q4827="Non-Lead", J4827="Non-Lead - Copper", S4827="Yes", L4827="After 2014")),
(AND('[1]PWS Information'!$E$10="CWS",Q4827="Non-Lead", J4827="Non-Lead - Copper", S4827="Yes", L4827="Unknown")),
(AND('[1]PWS Information'!$E$10="CWS",Q4827="Non-Lead", N4827="Non-Lead - Copper", S4827="Yes", O4827="Between 1989 and 2014")),
(AND('[1]PWS Information'!$E$10="CWS",Q4827="Non-Lead", N4827="Non-Lead - Copper", S4827="Yes", O4827="After 2014")),
(AND('[1]PWS Information'!$E$10="CWS",Q4827="Non-Lead", N4827="Non-Lead - Copper", S4827="Yes", O4827="Unknown")),
(AND('[1]PWS Information'!$E$10="CWS",Q4827="Unknown")),
(AND('[1]PWS Information'!$E$10="NTNC",Q4827="Unknown")))),"Tier 5",
"")))))</f>
        <v>Tier 5</v>
      </c>
      <c r="Z4827" s="71"/>
      <c r="AA4827" s="71"/>
    </row>
    <row r="4828" spans="1:27" ht="57.6" x14ac:dyDescent="0.3">
      <c r="A4828" s="1"/>
      <c r="B4828" s="70">
        <v>13429104</v>
      </c>
      <c r="C4828" s="60">
        <v>209</v>
      </c>
      <c r="D4828" s="61" t="s">
        <v>1669</v>
      </c>
      <c r="E4828" s="61" t="s">
        <v>49</v>
      </c>
      <c r="F4828" s="61">
        <v>78640</v>
      </c>
      <c r="G4828" s="62" t="s">
        <v>1665</v>
      </c>
      <c r="H4828" s="63">
        <v>29.9596056</v>
      </c>
      <c r="I4828" s="64">
        <v>-97.845358399999995</v>
      </c>
      <c r="J4828" s="65" t="s">
        <v>57</v>
      </c>
      <c r="K4828" s="66" t="s">
        <v>51</v>
      </c>
      <c r="L4828" s="62" t="s">
        <v>58</v>
      </c>
      <c r="M4828" s="69"/>
      <c r="N4828" s="65" t="s">
        <v>50</v>
      </c>
      <c r="O4828" s="66" t="s">
        <v>58</v>
      </c>
      <c r="P4828" s="69"/>
      <c r="Q4828" s="55" t="str">
        <f t="shared" si="75"/>
        <v>Non-Lead</v>
      </c>
      <c r="R4828" s="70" t="s">
        <v>51</v>
      </c>
      <c r="S4828" s="70" t="s">
        <v>51</v>
      </c>
      <c r="T4828" s="70"/>
      <c r="U4828" s="71" t="s">
        <v>53</v>
      </c>
      <c r="V4828" s="71" t="s">
        <v>51</v>
      </c>
      <c r="W4828" s="71" t="s">
        <v>51</v>
      </c>
      <c r="X4828" s="71" t="s">
        <v>51</v>
      </c>
      <c r="Y4828" s="72" t="str">
        <f>IF((OR((AND('[1]PWS Information'!$E$10="CWS",U4828="Single Family Residence",Q4828="Lead")),
(AND('[1]PWS Information'!$E$10="CWS",U4828="Multiple Family Residence",'[1]PWS Information'!$E$11="Yes",Q4828="Lead")),
(AND('[1]PWS Information'!$E$10="NTNC",Q4828="Lead")))),"Tier 1",
IF((OR((AND('[1]PWS Information'!$E$10="CWS",U4828="Multiple Family Residence",'[1]PWS Information'!$E$11="No",Q4828="Lead")),
(AND('[1]PWS Information'!$E$10="CWS",U4828="Other",Q4828="Lead")),
(AND('[1]PWS Information'!$E$10="CWS",U4828="Building",Q4828="Lead")))),"Tier 2",
IF((OR((AND('[1]PWS Information'!$E$10="CWS",U4828="Single Family Residence",Q4828="Galvanized Requiring Replacement")),
(AND('[1]PWS Information'!$E$10="CWS",U4828="Single Family Residence",Q4828="Galvanized Requiring Replacement",R4828="Yes")),
(AND('[1]PWS Information'!$E$10="NTNC",Q4828="Galvanized Requiring Replacement")),
(AND('[1]PWS Information'!$E$10="NTNC",U4828="Single Family Residence",R4828="Yes")))),"Tier 3",
IF((OR((AND('[1]PWS Information'!$E$10="CWS",U4828="Single Family Residence",S4828="Yes",Q4828="Non-Lead", J4828="Non-Lead - Copper",L4828="Before 1989")),
(AND('[1]PWS Information'!$E$10="CWS",U4828="Single Family Residence",S4828="Yes",Q4828="Non-Lead", N4828="Non-Lead - Copper",O4828="Before 1989")))),"Tier 4",
IF((OR((AND('[1]PWS Information'!$E$10="NTNC",Q4828="Non-Lead")),
(AND('[1]PWS Information'!$E$10="CWS",Q4828="Non-Lead",S4828="")),
(AND('[1]PWS Information'!$E$10="CWS",Q4828="Non-Lead",S4828="No")),
(AND('[1]PWS Information'!$E$10="CWS",Q4828="Non-Lead",S4828="Don't Know")),
(AND('[1]PWS Information'!$E$10="CWS",Q4828="Non-Lead", J4828="Non-Lead - Copper", S4828="Yes", L4828="Between 1989 and 2014")),
(AND('[1]PWS Information'!$E$10="CWS",Q4828="Non-Lead", J4828="Non-Lead - Copper", S4828="Yes", L4828="After 2014")),
(AND('[1]PWS Information'!$E$10="CWS",Q4828="Non-Lead", J4828="Non-Lead - Copper", S4828="Yes", L4828="Unknown")),
(AND('[1]PWS Information'!$E$10="CWS",Q4828="Non-Lead", N4828="Non-Lead - Copper", S4828="Yes", O4828="Between 1989 and 2014")),
(AND('[1]PWS Information'!$E$10="CWS",Q4828="Non-Lead", N4828="Non-Lead - Copper", S4828="Yes", O4828="After 2014")),
(AND('[1]PWS Information'!$E$10="CWS",Q4828="Non-Lead", N4828="Non-Lead - Copper", S4828="Yes", O4828="Unknown")),
(AND('[1]PWS Information'!$E$10="CWS",Q4828="Unknown")),
(AND('[1]PWS Information'!$E$10="NTNC",Q4828="Unknown")))),"Tier 5",
"")))))</f>
        <v>Tier 5</v>
      </c>
      <c r="Z4828" s="71"/>
      <c r="AA4828" s="71"/>
    </row>
    <row r="4829" spans="1:27" ht="57.6" x14ac:dyDescent="0.3">
      <c r="A4829" s="1"/>
      <c r="B4829" s="70">
        <v>10241534</v>
      </c>
      <c r="C4829" s="60">
        <v>220</v>
      </c>
      <c r="D4829" s="61" t="s">
        <v>1669</v>
      </c>
      <c r="E4829" s="61" t="s">
        <v>49</v>
      </c>
      <c r="F4829" s="61">
        <v>78640</v>
      </c>
      <c r="G4829" s="62" t="s">
        <v>1665</v>
      </c>
      <c r="H4829" s="63">
        <v>29.959594200000002</v>
      </c>
      <c r="I4829" s="64">
        <v>-97.845641400000005</v>
      </c>
      <c r="J4829" s="65" t="s">
        <v>57</v>
      </c>
      <c r="K4829" s="66" t="s">
        <v>51</v>
      </c>
      <c r="L4829" s="62" t="s">
        <v>58</v>
      </c>
      <c r="M4829" s="69"/>
      <c r="N4829" s="65" t="s">
        <v>50</v>
      </c>
      <c r="O4829" s="66" t="s">
        <v>58</v>
      </c>
      <c r="P4829" s="69"/>
      <c r="Q4829" s="55" t="str">
        <f t="shared" si="75"/>
        <v>Non-Lead</v>
      </c>
      <c r="R4829" s="70" t="s">
        <v>51</v>
      </c>
      <c r="S4829" s="70" t="s">
        <v>51</v>
      </c>
      <c r="T4829" s="70"/>
      <c r="U4829" s="71" t="s">
        <v>53</v>
      </c>
      <c r="V4829" s="71" t="s">
        <v>51</v>
      </c>
      <c r="W4829" s="71" t="s">
        <v>51</v>
      </c>
      <c r="X4829" s="71" t="s">
        <v>51</v>
      </c>
      <c r="Y4829" s="72" t="str">
        <f>IF((OR((AND('[1]PWS Information'!$E$10="CWS",U4829="Single Family Residence",Q4829="Lead")),
(AND('[1]PWS Information'!$E$10="CWS",U4829="Multiple Family Residence",'[1]PWS Information'!$E$11="Yes",Q4829="Lead")),
(AND('[1]PWS Information'!$E$10="NTNC",Q4829="Lead")))),"Tier 1",
IF((OR((AND('[1]PWS Information'!$E$10="CWS",U4829="Multiple Family Residence",'[1]PWS Information'!$E$11="No",Q4829="Lead")),
(AND('[1]PWS Information'!$E$10="CWS",U4829="Other",Q4829="Lead")),
(AND('[1]PWS Information'!$E$10="CWS",U4829="Building",Q4829="Lead")))),"Tier 2",
IF((OR((AND('[1]PWS Information'!$E$10="CWS",U4829="Single Family Residence",Q4829="Galvanized Requiring Replacement")),
(AND('[1]PWS Information'!$E$10="CWS",U4829="Single Family Residence",Q4829="Galvanized Requiring Replacement",R4829="Yes")),
(AND('[1]PWS Information'!$E$10="NTNC",Q4829="Galvanized Requiring Replacement")),
(AND('[1]PWS Information'!$E$10="NTNC",U4829="Single Family Residence",R4829="Yes")))),"Tier 3",
IF((OR((AND('[1]PWS Information'!$E$10="CWS",U4829="Single Family Residence",S4829="Yes",Q4829="Non-Lead", J4829="Non-Lead - Copper",L4829="Before 1989")),
(AND('[1]PWS Information'!$E$10="CWS",U4829="Single Family Residence",S4829="Yes",Q4829="Non-Lead", N4829="Non-Lead - Copper",O4829="Before 1989")))),"Tier 4",
IF((OR((AND('[1]PWS Information'!$E$10="NTNC",Q4829="Non-Lead")),
(AND('[1]PWS Information'!$E$10="CWS",Q4829="Non-Lead",S4829="")),
(AND('[1]PWS Information'!$E$10="CWS",Q4829="Non-Lead",S4829="No")),
(AND('[1]PWS Information'!$E$10="CWS",Q4829="Non-Lead",S4829="Don't Know")),
(AND('[1]PWS Information'!$E$10="CWS",Q4829="Non-Lead", J4829="Non-Lead - Copper", S4829="Yes", L4829="Between 1989 and 2014")),
(AND('[1]PWS Information'!$E$10="CWS",Q4829="Non-Lead", J4829="Non-Lead - Copper", S4829="Yes", L4829="After 2014")),
(AND('[1]PWS Information'!$E$10="CWS",Q4829="Non-Lead", J4829="Non-Lead - Copper", S4829="Yes", L4829="Unknown")),
(AND('[1]PWS Information'!$E$10="CWS",Q4829="Non-Lead", N4829="Non-Lead - Copper", S4829="Yes", O4829="Between 1989 and 2014")),
(AND('[1]PWS Information'!$E$10="CWS",Q4829="Non-Lead", N4829="Non-Lead - Copper", S4829="Yes", O4829="After 2014")),
(AND('[1]PWS Information'!$E$10="CWS",Q4829="Non-Lead", N4829="Non-Lead - Copper", S4829="Yes", O4829="Unknown")),
(AND('[1]PWS Information'!$E$10="CWS",Q4829="Unknown")),
(AND('[1]PWS Information'!$E$10="NTNC",Q4829="Unknown")))),"Tier 5",
"")))))</f>
        <v>Tier 5</v>
      </c>
      <c r="Z4829" s="71"/>
      <c r="AA4829" s="71"/>
    </row>
    <row r="4830" spans="1:27" ht="57.6" x14ac:dyDescent="0.3">
      <c r="A4830" s="17"/>
      <c r="B4830" s="70">
        <v>12414810</v>
      </c>
      <c r="C4830" s="60">
        <v>221</v>
      </c>
      <c r="D4830" s="61" t="s">
        <v>1669</v>
      </c>
      <c r="E4830" s="61" t="s">
        <v>49</v>
      </c>
      <c r="F4830" s="61">
        <v>78640</v>
      </c>
      <c r="G4830" s="62" t="s">
        <v>1665</v>
      </c>
      <c r="H4830" s="63">
        <v>29.959538200000001</v>
      </c>
      <c r="I4830" s="64">
        <v>-97.845436000000007</v>
      </c>
      <c r="J4830" s="65" t="s">
        <v>50</v>
      </c>
      <c r="K4830" s="66" t="s">
        <v>51</v>
      </c>
      <c r="L4830" s="62" t="s">
        <v>58</v>
      </c>
      <c r="M4830" s="69"/>
      <c r="N4830" s="65" t="s">
        <v>50</v>
      </c>
      <c r="O4830" s="66" t="s">
        <v>58</v>
      </c>
      <c r="P4830" s="69"/>
      <c r="Q4830" s="55" t="str">
        <f t="shared" si="75"/>
        <v>Non-Lead</v>
      </c>
      <c r="R4830" s="70" t="s">
        <v>51</v>
      </c>
      <c r="S4830" s="70" t="s">
        <v>51</v>
      </c>
      <c r="T4830" s="70"/>
      <c r="U4830" s="71" t="s">
        <v>53</v>
      </c>
      <c r="V4830" s="71" t="s">
        <v>51</v>
      </c>
      <c r="W4830" s="71" t="s">
        <v>51</v>
      </c>
      <c r="X4830" s="71" t="s">
        <v>51</v>
      </c>
      <c r="Y4830" s="72" t="str">
        <f>IF((OR((AND('[1]PWS Information'!$E$10="CWS",U4830="Single Family Residence",Q4830="Lead")),
(AND('[1]PWS Information'!$E$10="CWS",U4830="Multiple Family Residence",'[1]PWS Information'!$E$11="Yes",Q4830="Lead")),
(AND('[1]PWS Information'!$E$10="NTNC",Q4830="Lead")))),"Tier 1",
IF((OR((AND('[1]PWS Information'!$E$10="CWS",U4830="Multiple Family Residence",'[1]PWS Information'!$E$11="No",Q4830="Lead")),
(AND('[1]PWS Information'!$E$10="CWS",U4830="Other",Q4830="Lead")),
(AND('[1]PWS Information'!$E$10="CWS",U4830="Building",Q4830="Lead")))),"Tier 2",
IF((OR((AND('[1]PWS Information'!$E$10="CWS",U4830="Single Family Residence",Q4830="Galvanized Requiring Replacement")),
(AND('[1]PWS Information'!$E$10="CWS",U4830="Single Family Residence",Q4830="Galvanized Requiring Replacement",R4830="Yes")),
(AND('[1]PWS Information'!$E$10="NTNC",Q4830="Galvanized Requiring Replacement")),
(AND('[1]PWS Information'!$E$10="NTNC",U4830="Single Family Residence",R4830="Yes")))),"Tier 3",
IF((OR((AND('[1]PWS Information'!$E$10="CWS",U4830="Single Family Residence",S4830="Yes",Q4830="Non-Lead", J4830="Non-Lead - Copper",L4830="Before 1989")),
(AND('[1]PWS Information'!$E$10="CWS",U4830="Single Family Residence",S4830="Yes",Q4830="Non-Lead", N4830="Non-Lead - Copper",O4830="Before 1989")))),"Tier 4",
IF((OR((AND('[1]PWS Information'!$E$10="NTNC",Q4830="Non-Lead")),
(AND('[1]PWS Information'!$E$10="CWS",Q4830="Non-Lead",S4830="")),
(AND('[1]PWS Information'!$E$10="CWS",Q4830="Non-Lead",S4830="No")),
(AND('[1]PWS Information'!$E$10="CWS",Q4830="Non-Lead",S4830="Don't Know")),
(AND('[1]PWS Information'!$E$10="CWS",Q4830="Non-Lead", J4830="Non-Lead - Copper", S4830="Yes", L4830="Between 1989 and 2014")),
(AND('[1]PWS Information'!$E$10="CWS",Q4830="Non-Lead", J4830="Non-Lead - Copper", S4830="Yes", L4830="After 2014")),
(AND('[1]PWS Information'!$E$10="CWS",Q4830="Non-Lead", J4830="Non-Lead - Copper", S4830="Yes", L4830="Unknown")),
(AND('[1]PWS Information'!$E$10="CWS",Q4830="Non-Lead", N4830="Non-Lead - Copper", S4830="Yes", O4830="Between 1989 and 2014")),
(AND('[1]PWS Information'!$E$10="CWS",Q4830="Non-Lead", N4830="Non-Lead - Copper", S4830="Yes", O4830="After 2014")),
(AND('[1]PWS Information'!$E$10="CWS",Q4830="Non-Lead", N4830="Non-Lead - Copper", S4830="Yes", O4830="Unknown")),
(AND('[1]PWS Information'!$E$10="CWS",Q4830="Unknown")),
(AND('[1]PWS Information'!$E$10="NTNC",Q4830="Unknown")))),"Tier 5",
"")))))</f>
        <v>Tier 5</v>
      </c>
      <c r="Z4830" s="71"/>
      <c r="AA4830" s="71"/>
    </row>
    <row r="4831" spans="1:27" ht="57.6" x14ac:dyDescent="0.3">
      <c r="A4831" s="1"/>
      <c r="B4831" s="70">
        <v>13136480</v>
      </c>
      <c r="C4831" s="60">
        <v>111</v>
      </c>
      <c r="D4831" s="61" t="s">
        <v>1671</v>
      </c>
      <c r="E4831" s="61" t="s">
        <v>49</v>
      </c>
      <c r="F4831" s="61">
        <v>78640</v>
      </c>
      <c r="G4831" s="62" t="s">
        <v>1665</v>
      </c>
      <c r="H4831" s="63">
        <v>29.9595056</v>
      </c>
      <c r="I4831" s="64">
        <v>-97.846620000000001</v>
      </c>
      <c r="J4831" s="65" t="s">
        <v>50</v>
      </c>
      <c r="K4831" s="66" t="s">
        <v>51</v>
      </c>
      <c r="L4831" s="62" t="s">
        <v>58</v>
      </c>
      <c r="M4831" s="69"/>
      <c r="N4831" s="65" t="s">
        <v>50</v>
      </c>
      <c r="O4831" s="66" t="s">
        <v>58</v>
      </c>
      <c r="P4831" s="69"/>
      <c r="Q4831" s="55" t="str">
        <f t="shared" si="75"/>
        <v>Non-Lead</v>
      </c>
      <c r="R4831" s="70" t="s">
        <v>51</v>
      </c>
      <c r="S4831" s="70" t="s">
        <v>51</v>
      </c>
      <c r="T4831" s="70"/>
      <c r="U4831" s="71" t="s">
        <v>53</v>
      </c>
      <c r="V4831" s="71" t="s">
        <v>51</v>
      </c>
      <c r="W4831" s="71" t="s">
        <v>51</v>
      </c>
      <c r="X4831" s="71" t="s">
        <v>51</v>
      </c>
      <c r="Y4831" s="72" t="str">
        <f>IF((OR((AND('[1]PWS Information'!$E$10="CWS",U4831="Single Family Residence",Q4831="Lead")),
(AND('[1]PWS Information'!$E$10="CWS",U4831="Multiple Family Residence",'[1]PWS Information'!$E$11="Yes",Q4831="Lead")),
(AND('[1]PWS Information'!$E$10="NTNC",Q4831="Lead")))),"Tier 1",
IF((OR((AND('[1]PWS Information'!$E$10="CWS",U4831="Multiple Family Residence",'[1]PWS Information'!$E$11="No",Q4831="Lead")),
(AND('[1]PWS Information'!$E$10="CWS",U4831="Other",Q4831="Lead")),
(AND('[1]PWS Information'!$E$10="CWS",U4831="Building",Q4831="Lead")))),"Tier 2",
IF((OR((AND('[1]PWS Information'!$E$10="CWS",U4831="Single Family Residence",Q4831="Galvanized Requiring Replacement")),
(AND('[1]PWS Information'!$E$10="CWS",U4831="Single Family Residence",Q4831="Galvanized Requiring Replacement",R4831="Yes")),
(AND('[1]PWS Information'!$E$10="NTNC",Q4831="Galvanized Requiring Replacement")),
(AND('[1]PWS Information'!$E$10="NTNC",U4831="Single Family Residence",R4831="Yes")))),"Tier 3",
IF((OR((AND('[1]PWS Information'!$E$10="CWS",U4831="Single Family Residence",S4831="Yes",Q4831="Non-Lead", J4831="Non-Lead - Copper",L4831="Before 1989")),
(AND('[1]PWS Information'!$E$10="CWS",U4831="Single Family Residence",S4831="Yes",Q4831="Non-Lead", N4831="Non-Lead - Copper",O4831="Before 1989")))),"Tier 4",
IF((OR((AND('[1]PWS Information'!$E$10="NTNC",Q4831="Non-Lead")),
(AND('[1]PWS Information'!$E$10="CWS",Q4831="Non-Lead",S4831="")),
(AND('[1]PWS Information'!$E$10="CWS",Q4831="Non-Lead",S4831="No")),
(AND('[1]PWS Information'!$E$10="CWS",Q4831="Non-Lead",S4831="Don't Know")),
(AND('[1]PWS Information'!$E$10="CWS",Q4831="Non-Lead", J4831="Non-Lead - Copper", S4831="Yes", L4831="Between 1989 and 2014")),
(AND('[1]PWS Information'!$E$10="CWS",Q4831="Non-Lead", J4831="Non-Lead - Copper", S4831="Yes", L4831="After 2014")),
(AND('[1]PWS Information'!$E$10="CWS",Q4831="Non-Lead", J4831="Non-Lead - Copper", S4831="Yes", L4831="Unknown")),
(AND('[1]PWS Information'!$E$10="CWS",Q4831="Non-Lead", N4831="Non-Lead - Copper", S4831="Yes", O4831="Between 1989 and 2014")),
(AND('[1]PWS Information'!$E$10="CWS",Q4831="Non-Lead", N4831="Non-Lead - Copper", S4831="Yes", O4831="After 2014")),
(AND('[1]PWS Information'!$E$10="CWS",Q4831="Non-Lead", N4831="Non-Lead - Copper", S4831="Yes", O4831="Unknown")),
(AND('[1]PWS Information'!$E$10="CWS",Q4831="Unknown")),
(AND('[1]PWS Information'!$E$10="NTNC",Q4831="Unknown")))),"Tier 5",
"")))))</f>
        <v>Tier 5</v>
      </c>
      <c r="Z4831" s="71"/>
      <c r="AA4831" s="71"/>
    </row>
    <row r="4832" spans="1:27" ht="57.6" x14ac:dyDescent="0.3">
      <c r="A4832" s="1"/>
      <c r="B4832" s="70">
        <v>16203900</v>
      </c>
      <c r="C4832" s="60">
        <v>112</v>
      </c>
      <c r="D4832" s="61" t="s">
        <v>1671</v>
      </c>
      <c r="E4832" s="61" t="s">
        <v>49</v>
      </c>
      <c r="F4832" s="61">
        <v>78640</v>
      </c>
      <c r="G4832" s="62" t="s">
        <v>1665</v>
      </c>
      <c r="H4832" s="63">
        <v>29.959683600000002</v>
      </c>
      <c r="I4832" s="64">
        <v>-97.846558200000004</v>
      </c>
      <c r="J4832" s="65" t="s">
        <v>57</v>
      </c>
      <c r="K4832" s="66" t="s">
        <v>51</v>
      </c>
      <c r="L4832" s="62" t="s">
        <v>58</v>
      </c>
      <c r="M4832" s="69"/>
      <c r="N4832" s="65" t="s">
        <v>50</v>
      </c>
      <c r="O4832" s="66" t="s">
        <v>58</v>
      </c>
      <c r="P4832" s="69"/>
      <c r="Q4832" s="55" t="str">
        <f t="shared" si="75"/>
        <v>Non-Lead</v>
      </c>
      <c r="R4832" s="70" t="s">
        <v>51</v>
      </c>
      <c r="S4832" s="70" t="s">
        <v>51</v>
      </c>
      <c r="T4832" s="70"/>
      <c r="U4832" s="71" t="s">
        <v>53</v>
      </c>
      <c r="V4832" s="71" t="s">
        <v>51</v>
      </c>
      <c r="W4832" s="71" t="s">
        <v>51</v>
      </c>
      <c r="X4832" s="71" t="s">
        <v>51</v>
      </c>
      <c r="Y4832" s="72" t="str">
        <f>IF((OR((AND('[1]PWS Information'!$E$10="CWS",U4832="Single Family Residence",Q4832="Lead")),
(AND('[1]PWS Information'!$E$10="CWS",U4832="Multiple Family Residence",'[1]PWS Information'!$E$11="Yes",Q4832="Lead")),
(AND('[1]PWS Information'!$E$10="NTNC",Q4832="Lead")))),"Tier 1",
IF((OR((AND('[1]PWS Information'!$E$10="CWS",U4832="Multiple Family Residence",'[1]PWS Information'!$E$11="No",Q4832="Lead")),
(AND('[1]PWS Information'!$E$10="CWS",U4832="Other",Q4832="Lead")),
(AND('[1]PWS Information'!$E$10="CWS",U4832="Building",Q4832="Lead")))),"Tier 2",
IF((OR((AND('[1]PWS Information'!$E$10="CWS",U4832="Single Family Residence",Q4832="Galvanized Requiring Replacement")),
(AND('[1]PWS Information'!$E$10="CWS",U4832="Single Family Residence",Q4832="Galvanized Requiring Replacement",R4832="Yes")),
(AND('[1]PWS Information'!$E$10="NTNC",Q4832="Galvanized Requiring Replacement")),
(AND('[1]PWS Information'!$E$10="NTNC",U4832="Single Family Residence",R4832="Yes")))),"Tier 3",
IF((OR((AND('[1]PWS Information'!$E$10="CWS",U4832="Single Family Residence",S4832="Yes",Q4832="Non-Lead", J4832="Non-Lead - Copper",L4832="Before 1989")),
(AND('[1]PWS Information'!$E$10="CWS",U4832="Single Family Residence",S4832="Yes",Q4832="Non-Lead", N4832="Non-Lead - Copper",O4832="Before 1989")))),"Tier 4",
IF((OR((AND('[1]PWS Information'!$E$10="NTNC",Q4832="Non-Lead")),
(AND('[1]PWS Information'!$E$10="CWS",Q4832="Non-Lead",S4832="")),
(AND('[1]PWS Information'!$E$10="CWS",Q4832="Non-Lead",S4832="No")),
(AND('[1]PWS Information'!$E$10="CWS",Q4832="Non-Lead",S4832="Don't Know")),
(AND('[1]PWS Information'!$E$10="CWS",Q4832="Non-Lead", J4832="Non-Lead - Copper", S4832="Yes", L4832="Between 1989 and 2014")),
(AND('[1]PWS Information'!$E$10="CWS",Q4832="Non-Lead", J4832="Non-Lead - Copper", S4832="Yes", L4832="After 2014")),
(AND('[1]PWS Information'!$E$10="CWS",Q4832="Non-Lead", J4832="Non-Lead - Copper", S4832="Yes", L4832="Unknown")),
(AND('[1]PWS Information'!$E$10="CWS",Q4832="Non-Lead", N4832="Non-Lead - Copper", S4832="Yes", O4832="Between 1989 and 2014")),
(AND('[1]PWS Information'!$E$10="CWS",Q4832="Non-Lead", N4832="Non-Lead - Copper", S4832="Yes", O4832="After 2014")),
(AND('[1]PWS Information'!$E$10="CWS",Q4832="Non-Lead", N4832="Non-Lead - Copper", S4832="Yes", O4832="Unknown")),
(AND('[1]PWS Information'!$E$10="CWS",Q4832="Unknown")),
(AND('[1]PWS Information'!$E$10="NTNC",Q4832="Unknown")))),"Tier 5",
"")))))</f>
        <v>Tier 5</v>
      </c>
      <c r="Z4832" s="71"/>
      <c r="AA4832" s="71"/>
    </row>
    <row r="4833" spans="1:27" ht="57.6" x14ac:dyDescent="0.3">
      <c r="A4833" s="1"/>
      <c r="B4833" s="70">
        <v>4965635</v>
      </c>
      <c r="C4833" s="60">
        <v>121</v>
      </c>
      <c r="D4833" s="61" t="s">
        <v>1671</v>
      </c>
      <c r="E4833" s="61" t="s">
        <v>49</v>
      </c>
      <c r="F4833" s="61">
        <v>78640</v>
      </c>
      <c r="G4833" s="62" t="s">
        <v>1665</v>
      </c>
      <c r="H4833" s="63">
        <v>29.9595634</v>
      </c>
      <c r="I4833" s="64">
        <v>-97.846754200000007</v>
      </c>
      <c r="J4833" s="65" t="s">
        <v>57</v>
      </c>
      <c r="K4833" s="66" t="s">
        <v>51</v>
      </c>
      <c r="L4833" s="62" t="s">
        <v>58</v>
      </c>
      <c r="M4833" s="69"/>
      <c r="N4833" s="65" t="s">
        <v>50</v>
      </c>
      <c r="O4833" s="66" t="s">
        <v>58</v>
      </c>
      <c r="P4833" s="69"/>
      <c r="Q4833" s="55" t="str">
        <f t="shared" si="75"/>
        <v>Non-Lead</v>
      </c>
      <c r="R4833" s="70" t="s">
        <v>51</v>
      </c>
      <c r="S4833" s="70" t="s">
        <v>51</v>
      </c>
      <c r="T4833" s="70"/>
      <c r="U4833" s="71" t="s">
        <v>53</v>
      </c>
      <c r="V4833" s="71" t="s">
        <v>51</v>
      </c>
      <c r="W4833" s="71" t="s">
        <v>51</v>
      </c>
      <c r="X4833" s="71" t="s">
        <v>51</v>
      </c>
      <c r="Y4833" s="72" t="str">
        <f>IF((OR((AND('[1]PWS Information'!$E$10="CWS",U4833="Single Family Residence",Q4833="Lead")),
(AND('[1]PWS Information'!$E$10="CWS",U4833="Multiple Family Residence",'[1]PWS Information'!$E$11="Yes",Q4833="Lead")),
(AND('[1]PWS Information'!$E$10="NTNC",Q4833="Lead")))),"Tier 1",
IF((OR((AND('[1]PWS Information'!$E$10="CWS",U4833="Multiple Family Residence",'[1]PWS Information'!$E$11="No",Q4833="Lead")),
(AND('[1]PWS Information'!$E$10="CWS",U4833="Other",Q4833="Lead")),
(AND('[1]PWS Information'!$E$10="CWS",U4833="Building",Q4833="Lead")))),"Tier 2",
IF((OR((AND('[1]PWS Information'!$E$10="CWS",U4833="Single Family Residence",Q4833="Galvanized Requiring Replacement")),
(AND('[1]PWS Information'!$E$10="CWS",U4833="Single Family Residence",Q4833="Galvanized Requiring Replacement",R4833="Yes")),
(AND('[1]PWS Information'!$E$10="NTNC",Q4833="Galvanized Requiring Replacement")),
(AND('[1]PWS Information'!$E$10="NTNC",U4833="Single Family Residence",R4833="Yes")))),"Tier 3",
IF((OR((AND('[1]PWS Information'!$E$10="CWS",U4833="Single Family Residence",S4833="Yes",Q4833="Non-Lead", J4833="Non-Lead - Copper",L4833="Before 1989")),
(AND('[1]PWS Information'!$E$10="CWS",U4833="Single Family Residence",S4833="Yes",Q4833="Non-Lead", N4833="Non-Lead - Copper",O4833="Before 1989")))),"Tier 4",
IF((OR((AND('[1]PWS Information'!$E$10="NTNC",Q4833="Non-Lead")),
(AND('[1]PWS Information'!$E$10="CWS",Q4833="Non-Lead",S4833="")),
(AND('[1]PWS Information'!$E$10="CWS",Q4833="Non-Lead",S4833="No")),
(AND('[1]PWS Information'!$E$10="CWS",Q4833="Non-Lead",S4833="Don't Know")),
(AND('[1]PWS Information'!$E$10="CWS",Q4833="Non-Lead", J4833="Non-Lead - Copper", S4833="Yes", L4833="Between 1989 and 2014")),
(AND('[1]PWS Information'!$E$10="CWS",Q4833="Non-Lead", J4833="Non-Lead - Copper", S4833="Yes", L4833="After 2014")),
(AND('[1]PWS Information'!$E$10="CWS",Q4833="Non-Lead", J4833="Non-Lead - Copper", S4833="Yes", L4833="Unknown")),
(AND('[1]PWS Information'!$E$10="CWS",Q4833="Non-Lead", N4833="Non-Lead - Copper", S4833="Yes", O4833="Between 1989 and 2014")),
(AND('[1]PWS Information'!$E$10="CWS",Q4833="Non-Lead", N4833="Non-Lead - Copper", S4833="Yes", O4833="After 2014")),
(AND('[1]PWS Information'!$E$10="CWS",Q4833="Non-Lead", N4833="Non-Lead - Copper", S4833="Yes", O4833="Unknown")),
(AND('[1]PWS Information'!$E$10="CWS",Q4833="Unknown")),
(AND('[1]PWS Information'!$E$10="NTNC",Q4833="Unknown")))),"Tier 5",
"")))))</f>
        <v>Tier 5</v>
      </c>
      <c r="Z4833" s="71"/>
      <c r="AA4833" s="71"/>
    </row>
    <row r="4834" spans="1:27" ht="57.6" x14ac:dyDescent="0.3">
      <c r="A4834" s="17"/>
      <c r="B4834" s="70">
        <v>10760913</v>
      </c>
      <c r="C4834" s="60">
        <v>133</v>
      </c>
      <c r="D4834" s="61" t="s">
        <v>1671</v>
      </c>
      <c r="E4834" s="61" t="s">
        <v>49</v>
      </c>
      <c r="F4834" s="61">
        <v>78640</v>
      </c>
      <c r="G4834" s="62" t="s">
        <v>1665</v>
      </c>
      <c r="H4834" s="63">
        <v>29.959664799999999</v>
      </c>
      <c r="I4834" s="64">
        <v>-97.846901599999995</v>
      </c>
      <c r="J4834" s="65" t="s">
        <v>57</v>
      </c>
      <c r="K4834" s="66" t="s">
        <v>51</v>
      </c>
      <c r="L4834" s="62" t="s">
        <v>58</v>
      </c>
      <c r="M4834" s="69"/>
      <c r="N4834" s="65" t="s">
        <v>50</v>
      </c>
      <c r="O4834" s="66" t="s">
        <v>58</v>
      </c>
      <c r="P4834" s="69"/>
      <c r="Q4834" s="55" t="str">
        <f t="shared" si="75"/>
        <v>Non-Lead</v>
      </c>
      <c r="R4834" s="70" t="s">
        <v>51</v>
      </c>
      <c r="S4834" s="70" t="s">
        <v>51</v>
      </c>
      <c r="T4834" s="70"/>
      <c r="U4834" s="71" t="s">
        <v>53</v>
      </c>
      <c r="V4834" s="71" t="s">
        <v>51</v>
      </c>
      <c r="W4834" s="71" t="s">
        <v>51</v>
      </c>
      <c r="X4834" s="71" t="s">
        <v>51</v>
      </c>
      <c r="Y4834" s="72" t="str">
        <f>IF((OR((AND('[1]PWS Information'!$E$10="CWS",U4834="Single Family Residence",Q4834="Lead")),
(AND('[1]PWS Information'!$E$10="CWS",U4834="Multiple Family Residence",'[1]PWS Information'!$E$11="Yes",Q4834="Lead")),
(AND('[1]PWS Information'!$E$10="NTNC",Q4834="Lead")))),"Tier 1",
IF((OR((AND('[1]PWS Information'!$E$10="CWS",U4834="Multiple Family Residence",'[1]PWS Information'!$E$11="No",Q4834="Lead")),
(AND('[1]PWS Information'!$E$10="CWS",U4834="Other",Q4834="Lead")),
(AND('[1]PWS Information'!$E$10="CWS",U4834="Building",Q4834="Lead")))),"Tier 2",
IF((OR((AND('[1]PWS Information'!$E$10="CWS",U4834="Single Family Residence",Q4834="Galvanized Requiring Replacement")),
(AND('[1]PWS Information'!$E$10="CWS",U4834="Single Family Residence",Q4834="Galvanized Requiring Replacement",R4834="Yes")),
(AND('[1]PWS Information'!$E$10="NTNC",Q4834="Galvanized Requiring Replacement")),
(AND('[1]PWS Information'!$E$10="NTNC",U4834="Single Family Residence",R4834="Yes")))),"Tier 3",
IF((OR((AND('[1]PWS Information'!$E$10="CWS",U4834="Single Family Residence",S4834="Yes",Q4834="Non-Lead", J4834="Non-Lead - Copper",L4834="Before 1989")),
(AND('[1]PWS Information'!$E$10="CWS",U4834="Single Family Residence",S4834="Yes",Q4834="Non-Lead", N4834="Non-Lead - Copper",O4834="Before 1989")))),"Tier 4",
IF((OR((AND('[1]PWS Information'!$E$10="NTNC",Q4834="Non-Lead")),
(AND('[1]PWS Information'!$E$10="CWS",Q4834="Non-Lead",S4834="")),
(AND('[1]PWS Information'!$E$10="CWS",Q4834="Non-Lead",S4834="No")),
(AND('[1]PWS Information'!$E$10="CWS",Q4834="Non-Lead",S4834="Don't Know")),
(AND('[1]PWS Information'!$E$10="CWS",Q4834="Non-Lead", J4834="Non-Lead - Copper", S4834="Yes", L4834="Between 1989 and 2014")),
(AND('[1]PWS Information'!$E$10="CWS",Q4834="Non-Lead", J4834="Non-Lead - Copper", S4834="Yes", L4834="After 2014")),
(AND('[1]PWS Information'!$E$10="CWS",Q4834="Non-Lead", J4834="Non-Lead - Copper", S4834="Yes", L4834="Unknown")),
(AND('[1]PWS Information'!$E$10="CWS",Q4834="Non-Lead", N4834="Non-Lead - Copper", S4834="Yes", O4834="Between 1989 and 2014")),
(AND('[1]PWS Information'!$E$10="CWS",Q4834="Non-Lead", N4834="Non-Lead - Copper", S4834="Yes", O4834="After 2014")),
(AND('[1]PWS Information'!$E$10="CWS",Q4834="Non-Lead", N4834="Non-Lead - Copper", S4834="Yes", O4834="Unknown")),
(AND('[1]PWS Information'!$E$10="CWS",Q4834="Unknown")),
(AND('[1]PWS Information'!$E$10="NTNC",Q4834="Unknown")))),"Tier 5",
"")))))</f>
        <v>Tier 5</v>
      </c>
      <c r="Z4834" s="71"/>
      <c r="AA4834" s="71"/>
    </row>
    <row r="4835" spans="1:27" ht="57.6" x14ac:dyDescent="0.3">
      <c r="A4835" s="1"/>
      <c r="B4835" s="70">
        <v>9299760</v>
      </c>
      <c r="C4835" s="60">
        <v>134</v>
      </c>
      <c r="D4835" s="61" t="s">
        <v>1671</v>
      </c>
      <c r="E4835" s="61" t="s">
        <v>49</v>
      </c>
      <c r="F4835" s="61">
        <v>78640</v>
      </c>
      <c r="G4835" s="62" t="s">
        <v>1665</v>
      </c>
      <c r="H4835" s="63">
        <v>29.959780299999998</v>
      </c>
      <c r="I4835" s="64">
        <v>-97.846751699999999</v>
      </c>
      <c r="J4835" s="65" t="s">
        <v>50</v>
      </c>
      <c r="K4835" s="66" t="s">
        <v>51</v>
      </c>
      <c r="L4835" s="62" t="s">
        <v>58</v>
      </c>
      <c r="M4835" s="69"/>
      <c r="N4835" s="65" t="s">
        <v>50</v>
      </c>
      <c r="O4835" s="66" t="s">
        <v>58</v>
      </c>
      <c r="P4835" s="69"/>
      <c r="Q4835" s="55" t="str">
        <f t="shared" si="75"/>
        <v>Non-Lead</v>
      </c>
      <c r="R4835" s="70" t="s">
        <v>51</v>
      </c>
      <c r="S4835" s="70" t="s">
        <v>51</v>
      </c>
      <c r="T4835" s="70"/>
      <c r="U4835" s="71" t="s">
        <v>53</v>
      </c>
      <c r="V4835" s="71" t="s">
        <v>51</v>
      </c>
      <c r="W4835" s="71" t="s">
        <v>51</v>
      </c>
      <c r="X4835" s="71" t="s">
        <v>51</v>
      </c>
      <c r="Y4835" s="72" t="str">
        <f>IF((OR((AND('[1]PWS Information'!$E$10="CWS",U4835="Single Family Residence",Q4835="Lead")),
(AND('[1]PWS Information'!$E$10="CWS",U4835="Multiple Family Residence",'[1]PWS Information'!$E$11="Yes",Q4835="Lead")),
(AND('[1]PWS Information'!$E$10="NTNC",Q4835="Lead")))),"Tier 1",
IF((OR((AND('[1]PWS Information'!$E$10="CWS",U4835="Multiple Family Residence",'[1]PWS Information'!$E$11="No",Q4835="Lead")),
(AND('[1]PWS Information'!$E$10="CWS",U4835="Other",Q4835="Lead")),
(AND('[1]PWS Information'!$E$10="CWS",U4835="Building",Q4835="Lead")))),"Tier 2",
IF((OR((AND('[1]PWS Information'!$E$10="CWS",U4835="Single Family Residence",Q4835="Galvanized Requiring Replacement")),
(AND('[1]PWS Information'!$E$10="CWS",U4835="Single Family Residence",Q4835="Galvanized Requiring Replacement",R4835="Yes")),
(AND('[1]PWS Information'!$E$10="NTNC",Q4835="Galvanized Requiring Replacement")),
(AND('[1]PWS Information'!$E$10="NTNC",U4835="Single Family Residence",R4835="Yes")))),"Tier 3",
IF((OR((AND('[1]PWS Information'!$E$10="CWS",U4835="Single Family Residence",S4835="Yes",Q4835="Non-Lead", J4835="Non-Lead - Copper",L4835="Before 1989")),
(AND('[1]PWS Information'!$E$10="CWS",U4835="Single Family Residence",S4835="Yes",Q4835="Non-Lead", N4835="Non-Lead - Copper",O4835="Before 1989")))),"Tier 4",
IF((OR((AND('[1]PWS Information'!$E$10="NTNC",Q4835="Non-Lead")),
(AND('[1]PWS Information'!$E$10="CWS",Q4835="Non-Lead",S4835="")),
(AND('[1]PWS Information'!$E$10="CWS",Q4835="Non-Lead",S4835="No")),
(AND('[1]PWS Information'!$E$10="CWS",Q4835="Non-Lead",S4835="Don't Know")),
(AND('[1]PWS Information'!$E$10="CWS",Q4835="Non-Lead", J4835="Non-Lead - Copper", S4835="Yes", L4835="Between 1989 and 2014")),
(AND('[1]PWS Information'!$E$10="CWS",Q4835="Non-Lead", J4835="Non-Lead - Copper", S4835="Yes", L4835="After 2014")),
(AND('[1]PWS Information'!$E$10="CWS",Q4835="Non-Lead", J4835="Non-Lead - Copper", S4835="Yes", L4835="Unknown")),
(AND('[1]PWS Information'!$E$10="CWS",Q4835="Non-Lead", N4835="Non-Lead - Copper", S4835="Yes", O4835="Between 1989 and 2014")),
(AND('[1]PWS Information'!$E$10="CWS",Q4835="Non-Lead", N4835="Non-Lead - Copper", S4835="Yes", O4835="After 2014")),
(AND('[1]PWS Information'!$E$10="CWS",Q4835="Non-Lead", N4835="Non-Lead - Copper", S4835="Yes", O4835="Unknown")),
(AND('[1]PWS Information'!$E$10="CWS",Q4835="Unknown")),
(AND('[1]PWS Information'!$E$10="NTNC",Q4835="Unknown")))),"Tier 5",
"")))))</f>
        <v>Tier 5</v>
      </c>
      <c r="Z4835" s="71"/>
      <c r="AA4835" s="71"/>
    </row>
    <row r="4836" spans="1:27" ht="57.6" x14ac:dyDescent="0.3">
      <c r="A4836" s="1"/>
      <c r="B4836" s="70">
        <v>7652970</v>
      </c>
      <c r="C4836" s="60">
        <v>143</v>
      </c>
      <c r="D4836" s="61" t="s">
        <v>1671</v>
      </c>
      <c r="E4836" s="61" t="s">
        <v>49</v>
      </c>
      <c r="F4836" s="61">
        <v>78640</v>
      </c>
      <c r="G4836" s="62" t="s">
        <v>1665</v>
      </c>
      <c r="H4836" s="63">
        <v>29.9583832</v>
      </c>
      <c r="I4836" s="64">
        <v>-97.850737300000006</v>
      </c>
      <c r="J4836" s="65" t="s">
        <v>57</v>
      </c>
      <c r="K4836" s="66" t="s">
        <v>51</v>
      </c>
      <c r="L4836" s="62" t="s">
        <v>58</v>
      </c>
      <c r="M4836" s="69"/>
      <c r="N4836" s="65" t="s">
        <v>50</v>
      </c>
      <c r="O4836" s="66" t="s">
        <v>58</v>
      </c>
      <c r="P4836" s="69"/>
      <c r="Q4836" s="55" t="str">
        <f t="shared" si="75"/>
        <v>Non-Lead</v>
      </c>
      <c r="R4836" s="70" t="s">
        <v>51</v>
      </c>
      <c r="S4836" s="70" t="s">
        <v>51</v>
      </c>
      <c r="T4836" s="70"/>
      <c r="U4836" s="71" t="s">
        <v>53</v>
      </c>
      <c r="V4836" s="71" t="s">
        <v>51</v>
      </c>
      <c r="W4836" s="71" t="s">
        <v>51</v>
      </c>
      <c r="X4836" s="71" t="s">
        <v>51</v>
      </c>
      <c r="Y4836" s="72" t="str">
        <f>IF((OR((AND('[1]PWS Information'!$E$10="CWS",U4836="Single Family Residence",Q4836="Lead")),
(AND('[1]PWS Information'!$E$10="CWS",U4836="Multiple Family Residence",'[1]PWS Information'!$E$11="Yes",Q4836="Lead")),
(AND('[1]PWS Information'!$E$10="NTNC",Q4836="Lead")))),"Tier 1",
IF((OR((AND('[1]PWS Information'!$E$10="CWS",U4836="Multiple Family Residence",'[1]PWS Information'!$E$11="No",Q4836="Lead")),
(AND('[1]PWS Information'!$E$10="CWS",U4836="Other",Q4836="Lead")),
(AND('[1]PWS Information'!$E$10="CWS",U4836="Building",Q4836="Lead")))),"Tier 2",
IF((OR((AND('[1]PWS Information'!$E$10="CWS",U4836="Single Family Residence",Q4836="Galvanized Requiring Replacement")),
(AND('[1]PWS Information'!$E$10="CWS",U4836="Single Family Residence",Q4836="Galvanized Requiring Replacement",R4836="Yes")),
(AND('[1]PWS Information'!$E$10="NTNC",Q4836="Galvanized Requiring Replacement")),
(AND('[1]PWS Information'!$E$10="NTNC",U4836="Single Family Residence",R4836="Yes")))),"Tier 3",
IF((OR((AND('[1]PWS Information'!$E$10="CWS",U4836="Single Family Residence",S4836="Yes",Q4836="Non-Lead", J4836="Non-Lead - Copper",L4836="Before 1989")),
(AND('[1]PWS Information'!$E$10="CWS",U4836="Single Family Residence",S4836="Yes",Q4836="Non-Lead", N4836="Non-Lead - Copper",O4836="Before 1989")))),"Tier 4",
IF((OR((AND('[1]PWS Information'!$E$10="NTNC",Q4836="Non-Lead")),
(AND('[1]PWS Information'!$E$10="CWS",Q4836="Non-Lead",S4836="")),
(AND('[1]PWS Information'!$E$10="CWS",Q4836="Non-Lead",S4836="No")),
(AND('[1]PWS Information'!$E$10="CWS",Q4836="Non-Lead",S4836="Don't Know")),
(AND('[1]PWS Information'!$E$10="CWS",Q4836="Non-Lead", J4836="Non-Lead - Copper", S4836="Yes", L4836="Between 1989 and 2014")),
(AND('[1]PWS Information'!$E$10="CWS",Q4836="Non-Lead", J4836="Non-Lead - Copper", S4836="Yes", L4836="After 2014")),
(AND('[1]PWS Information'!$E$10="CWS",Q4836="Non-Lead", J4836="Non-Lead - Copper", S4836="Yes", L4836="Unknown")),
(AND('[1]PWS Information'!$E$10="CWS",Q4836="Non-Lead", N4836="Non-Lead - Copper", S4836="Yes", O4836="Between 1989 and 2014")),
(AND('[1]PWS Information'!$E$10="CWS",Q4836="Non-Lead", N4836="Non-Lead - Copper", S4836="Yes", O4836="After 2014")),
(AND('[1]PWS Information'!$E$10="CWS",Q4836="Non-Lead", N4836="Non-Lead - Copper", S4836="Yes", O4836="Unknown")),
(AND('[1]PWS Information'!$E$10="CWS",Q4836="Unknown")),
(AND('[1]PWS Information'!$E$10="NTNC",Q4836="Unknown")))),"Tier 5",
"")))))</f>
        <v>Tier 5</v>
      </c>
      <c r="Z4836" s="71"/>
      <c r="AA4836" s="71"/>
    </row>
    <row r="4837" spans="1:27" ht="57.6" x14ac:dyDescent="0.3">
      <c r="A4837" s="1"/>
      <c r="B4837" s="70">
        <v>795433</v>
      </c>
      <c r="C4837" s="60">
        <v>144</v>
      </c>
      <c r="D4837" s="61" t="s">
        <v>1671</v>
      </c>
      <c r="E4837" s="61" t="s">
        <v>49</v>
      </c>
      <c r="F4837" s="61">
        <v>78640</v>
      </c>
      <c r="G4837" s="62" t="s">
        <v>1665</v>
      </c>
      <c r="H4837" s="63">
        <v>29.959843899999999</v>
      </c>
      <c r="I4837" s="64">
        <v>-97.846827899999994</v>
      </c>
      <c r="J4837" s="65" t="s">
        <v>50</v>
      </c>
      <c r="K4837" s="66" t="s">
        <v>51</v>
      </c>
      <c r="L4837" s="62" t="s">
        <v>58</v>
      </c>
      <c r="M4837" s="69"/>
      <c r="N4837" s="65" t="s">
        <v>50</v>
      </c>
      <c r="O4837" s="66" t="s">
        <v>58</v>
      </c>
      <c r="P4837" s="69"/>
      <c r="Q4837" s="55" t="str">
        <f t="shared" si="75"/>
        <v>Non-Lead</v>
      </c>
      <c r="R4837" s="70" t="s">
        <v>51</v>
      </c>
      <c r="S4837" s="70" t="s">
        <v>51</v>
      </c>
      <c r="T4837" s="70"/>
      <c r="U4837" s="71" t="s">
        <v>53</v>
      </c>
      <c r="V4837" s="71" t="s">
        <v>51</v>
      </c>
      <c r="W4837" s="71" t="s">
        <v>51</v>
      </c>
      <c r="X4837" s="71" t="s">
        <v>51</v>
      </c>
      <c r="Y4837" s="72" t="str">
        <f>IF((OR((AND('[1]PWS Information'!$E$10="CWS",U4837="Single Family Residence",Q4837="Lead")),
(AND('[1]PWS Information'!$E$10="CWS",U4837="Multiple Family Residence",'[1]PWS Information'!$E$11="Yes",Q4837="Lead")),
(AND('[1]PWS Information'!$E$10="NTNC",Q4837="Lead")))),"Tier 1",
IF((OR((AND('[1]PWS Information'!$E$10="CWS",U4837="Multiple Family Residence",'[1]PWS Information'!$E$11="No",Q4837="Lead")),
(AND('[1]PWS Information'!$E$10="CWS",U4837="Other",Q4837="Lead")),
(AND('[1]PWS Information'!$E$10="CWS",U4837="Building",Q4837="Lead")))),"Tier 2",
IF((OR((AND('[1]PWS Information'!$E$10="CWS",U4837="Single Family Residence",Q4837="Galvanized Requiring Replacement")),
(AND('[1]PWS Information'!$E$10="CWS",U4837="Single Family Residence",Q4837="Galvanized Requiring Replacement",R4837="Yes")),
(AND('[1]PWS Information'!$E$10="NTNC",Q4837="Galvanized Requiring Replacement")),
(AND('[1]PWS Information'!$E$10="NTNC",U4837="Single Family Residence",R4837="Yes")))),"Tier 3",
IF((OR((AND('[1]PWS Information'!$E$10="CWS",U4837="Single Family Residence",S4837="Yes",Q4837="Non-Lead", J4837="Non-Lead - Copper",L4837="Before 1989")),
(AND('[1]PWS Information'!$E$10="CWS",U4837="Single Family Residence",S4837="Yes",Q4837="Non-Lead", N4837="Non-Lead - Copper",O4837="Before 1989")))),"Tier 4",
IF((OR((AND('[1]PWS Information'!$E$10="NTNC",Q4837="Non-Lead")),
(AND('[1]PWS Information'!$E$10="CWS",Q4837="Non-Lead",S4837="")),
(AND('[1]PWS Information'!$E$10="CWS",Q4837="Non-Lead",S4837="No")),
(AND('[1]PWS Information'!$E$10="CWS",Q4837="Non-Lead",S4837="Don't Know")),
(AND('[1]PWS Information'!$E$10="CWS",Q4837="Non-Lead", J4837="Non-Lead - Copper", S4837="Yes", L4837="Between 1989 and 2014")),
(AND('[1]PWS Information'!$E$10="CWS",Q4837="Non-Lead", J4837="Non-Lead - Copper", S4837="Yes", L4837="After 2014")),
(AND('[1]PWS Information'!$E$10="CWS",Q4837="Non-Lead", J4837="Non-Lead - Copper", S4837="Yes", L4837="Unknown")),
(AND('[1]PWS Information'!$E$10="CWS",Q4837="Non-Lead", N4837="Non-Lead - Copper", S4837="Yes", O4837="Between 1989 and 2014")),
(AND('[1]PWS Information'!$E$10="CWS",Q4837="Non-Lead", N4837="Non-Lead - Copper", S4837="Yes", O4837="After 2014")),
(AND('[1]PWS Information'!$E$10="CWS",Q4837="Non-Lead", N4837="Non-Lead - Copper", S4837="Yes", O4837="Unknown")),
(AND('[1]PWS Information'!$E$10="CWS",Q4837="Unknown")),
(AND('[1]PWS Information'!$E$10="NTNC",Q4837="Unknown")))),"Tier 5",
"")))))</f>
        <v>Tier 5</v>
      </c>
      <c r="Z4837" s="71"/>
      <c r="AA4837" s="71"/>
    </row>
    <row r="4838" spans="1:27" ht="57.6" x14ac:dyDescent="0.3">
      <c r="A4838" s="17"/>
      <c r="B4838" s="70">
        <v>16520648</v>
      </c>
      <c r="C4838" s="60">
        <v>155</v>
      </c>
      <c r="D4838" s="61" t="s">
        <v>1671</v>
      </c>
      <c r="E4838" s="61" t="s">
        <v>49</v>
      </c>
      <c r="F4838" s="61">
        <v>78640</v>
      </c>
      <c r="G4838" s="62" t="s">
        <v>1665</v>
      </c>
      <c r="H4838" s="63">
        <v>29.959883399999999</v>
      </c>
      <c r="I4838" s="64">
        <v>-97.847147199999995</v>
      </c>
      <c r="J4838" s="65" t="s">
        <v>57</v>
      </c>
      <c r="K4838" s="66" t="s">
        <v>51</v>
      </c>
      <c r="L4838" s="62" t="s">
        <v>58</v>
      </c>
      <c r="M4838" s="69"/>
      <c r="N4838" s="65" t="s">
        <v>50</v>
      </c>
      <c r="O4838" s="66" t="s">
        <v>58</v>
      </c>
      <c r="P4838" s="69"/>
      <c r="Q4838" s="55" t="str">
        <f t="shared" si="75"/>
        <v>Non-Lead</v>
      </c>
      <c r="R4838" s="70" t="s">
        <v>51</v>
      </c>
      <c r="S4838" s="70" t="s">
        <v>51</v>
      </c>
      <c r="T4838" s="70"/>
      <c r="U4838" s="71" t="s">
        <v>53</v>
      </c>
      <c r="V4838" s="71" t="s">
        <v>51</v>
      </c>
      <c r="W4838" s="71" t="s">
        <v>51</v>
      </c>
      <c r="X4838" s="71" t="s">
        <v>51</v>
      </c>
      <c r="Y4838" s="72" t="str">
        <f>IF((OR((AND('[1]PWS Information'!$E$10="CWS",U4838="Single Family Residence",Q4838="Lead")),
(AND('[1]PWS Information'!$E$10="CWS",U4838="Multiple Family Residence",'[1]PWS Information'!$E$11="Yes",Q4838="Lead")),
(AND('[1]PWS Information'!$E$10="NTNC",Q4838="Lead")))),"Tier 1",
IF((OR((AND('[1]PWS Information'!$E$10="CWS",U4838="Multiple Family Residence",'[1]PWS Information'!$E$11="No",Q4838="Lead")),
(AND('[1]PWS Information'!$E$10="CWS",U4838="Other",Q4838="Lead")),
(AND('[1]PWS Information'!$E$10="CWS",U4838="Building",Q4838="Lead")))),"Tier 2",
IF((OR((AND('[1]PWS Information'!$E$10="CWS",U4838="Single Family Residence",Q4838="Galvanized Requiring Replacement")),
(AND('[1]PWS Information'!$E$10="CWS",U4838="Single Family Residence",Q4838="Galvanized Requiring Replacement",R4838="Yes")),
(AND('[1]PWS Information'!$E$10="NTNC",Q4838="Galvanized Requiring Replacement")),
(AND('[1]PWS Information'!$E$10="NTNC",U4838="Single Family Residence",R4838="Yes")))),"Tier 3",
IF((OR((AND('[1]PWS Information'!$E$10="CWS",U4838="Single Family Residence",S4838="Yes",Q4838="Non-Lead", J4838="Non-Lead - Copper",L4838="Before 1989")),
(AND('[1]PWS Information'!$E$10="CWS",U4838="Single Family Residence",S4838="Yes",Q4838="Non-Lead", N4838="Non-Lead - Copper",O4838="Before 1989")))),"Tier 4",
IF((OR((AND('[1]PWS Information'!$E$10="NTNC",Q4838="Non-Lead")),
(AND('[1]PWS Information'!$E$10="CWS",Q4838="Non-Lead",S4838="")),
(AND('[1]PWS Information'!$E$10="CWS",Q4838="Non-Lead",S4838="No")),
(AND('[1]PWS Information'!$E$10="CWS",Q4838="Non-Lead",S4838="Don't Know")),
(AND('[1]PWS Information'!$E$10="CWS",Q4838="Non-Lead", J4838="Non-Lead - Copper", S4838="Yes", L4838="Between 1989 and 2014")),
(AND('[1]PWS Information'!$E$10="CWS",Q4838="Non-Lead", J4838="Non-Lead - Copper", S4838="Yes", L4838="After 2014")),
(AND('[1]PWS Information'!$E$10="CWS",Q4838="Non-Lead", J4838="Non-Lead - Copper", S4838="Yes", L4838="Unknown")),
(AND('[1]PWS Information'!$E$10="CWS",Q4838="Non-Lead", N4838="Non-Lead - Copper", S4838="Yes", O4838="Between 1989 and 2014")),
(AND('[1]PWS Information'!$E$10="CWS",Q4838="Non-Lead", N4838="Non-Lead - Copper", S4838="Yes", O4838="After 2014")),
(AND('[1]PWS Information'!$E$10="CWS",Q4838="Non-Lead", N4838="Non-Lead - Copper", S4838="Yes", O4838="Unknown")),
(AND('[1]PWS Information'!$E$10="CWS",Q4838="Unknown")),
(AND('[1]PWS Information'!$E$10="NTNC",Q4838="Unknown")))),"Tier 5",
"")))))</f>
        <v>Tier 5</v>
      </c>
      <c r="Z4838" s="71"/>
      <c r="AA4838" s="71"/>
    </row>
    <row r="4839" spans="1:27" ht="57.6" x14ac:dyDescent="0.3">
      <c r="A4839" s="1"/>
      <c r="B4839" s="70">
        <v>13368204</v>
      </c>
      <c r="C4839" s="60">
        <v>165</v>
      </c>
      <c r="D4839" s="61" t="s">
        <v>1671</v>
      </c>
      <c r="E4839" s="61" t="s">
        <v>49</v>
      </c>
      <c r="F4839" s="61">
        <v>78640</v>
      </c>
      <c r="G4839" s="62" t="s">
        <v>1665</v>
      </c>
      <c r="H4839" s="63">
        <v>29.9599847</v>
      </c>
      <c r="I4839" s="64">
        <v>-97.847257099999993</v>
      </c>
      <c r="J4839" s="65" t="s">
        <v>57</v>
      </c>
      <c r="K4839" s="66" t="s">
        <v>51</v>
      </c>
      <c r="L4839" s="62" t="s">
        <v>58</v>
      </c>
      <c r="M4839" s="69"/>
      <c r="N4839" s="65" t="s">
        <v>50</v>
      </c>
      <c r="O4839" s="66" t="s">
        <v>58</v>
      </c>
      <c r="P4839" s="69"/>
      <c r="Q4839" s="55" t="str">
        <f t="shared" si="75"/>
        <v>Non-Lead</v>
      </c>
      <c r="R4839" s="70" t="s">
        <v>51</v>
      </c>
      <c r="S4839" s="70" t="s">
        <v>51</v>
      </c>
      <c r="T4839" s="70"/>
      <c r="U4839" s="71" t="s">
        <v>53</v>
      </c>
      <c r="V4839" s="71" t="s">
        <v>51</v>
      </c>
      <c r="W4839" s="71" t="s">
        <v>51</v>
      </c>
      <c r="X4839" s="71" t="s">
        <v>51</v>
      </c>
      <c r="Y4839" s="72" t="str">
        <f>IF((OR((AND('[1]PWS Information'!$E$10="CWS",U4839="Single Family Residence",Q4839="Lead")),
(AND('[1]PWS Information'!$E$10="CWS",U4839="Multiple Family Residence",'[1]PWS Information'!$E$11="Yes",Q4839="Lead")),
(AND('[1]PWS Information'!$E$10="NTNC",Q4839="Lead")))),"Tier 1",
IF((OR((AND('[1]PWS Information'!$E$10="CWS",U4839="Multiple Family Residence",'[1]PWS Information'!$E$11="No",Q4839="Lead")),
(AND('[1]PWS Information'!$E$10="CWS",U4839="Other",Q4839="Lead")),
(AND('[1]PWS Information'!$E$10="CWS",U4839="Building",Q4839="Lead")))),"Tier 2",
IF((OR((AND('[1]PWS Information'!$E$10="CWS",U4839="Single Family Residence",Q4839="Galvanized Requiring Replacement")),
(AND('[1]PWS Information'!$E$10="CWS",U4839="Single Family Residence",Q4839="Galvanized Requiring Replacement",R4839="Yes")),
(AND('[1]PWS Information'!$E$10="NTNC",Q4839="Galvanized Requiring Replacement")),
(AND('[1]PWS Information'!$E$10="NTNC",U4839="Single Family Residence",R4839="Yes")))),"Tier 3",
IF((OR((AND('[1]PWS Information'!$E$10="CWS",U4839="Single Family Residence",S4839="Yes",Q4839="Non-Lead", J4839="Non-Lead - Copper",L4839="Before 1989")),
(AND('[1]PWS Information'!$E$10="CWS",U4839="Single Family Residence",S4839="Yes",Q4839="Non-Lead", N4839="Non-Lead - Copper",O4839="Before 1989")))),"Tier 4",
IF((OR((AND('[1]PWS Information'!$E$10="NTNC",Q4839="Non-Lead")),
(AND('[1]PWS Information'!$E$10="CWS",Q4839="Non-Lead",S4839="")),
(AND('[1]PWS Information'!$E$10="CWS",Q4839="Non-Lead",S4839="No")),
(AND('[1]PWS Information'!$E$10="CWS",Q4839="Non-Lead",S4839="Don't Know")),
(AND('[1]PWS Information'!$E$10="CWS",Q4839="Non-Lead", J4839="Non-Lead - Copper", S4839="Yes", L4839="Between 1989 and 2014")),
(AND('[1]PWS Information'!$E$10="CWS",Q4839="Non-Lead", J4839="Non-Lead - Copper", S4839="Yes", L4839="After 2014")),
(AND('[1]PWS Information'!$E$10="CWS",Q4839="Non-Lead", J4839="Non-Lead - Copper", S4839="Yes", L4839="Unknown")),
(AND('[1]PWS Information'!$E$10="CWS",Q4839="Non-Lead", N4839="Non-Lead - Copper", S4839="Yes", O4839="Between 1989 and 2014")),
(AND('[1]PWS Information'!$E$10="CWS",Q4839="Non-Lead", N4839="Non-Lead - Copper", S4839="Yes", O4839="After 2014")),
(AND('[1]PWS Information'!$E$10="CWS",Q4839="Non-Lead", N4839="Non-Lead - Copper", S4839="Yes", O4839="Unknown")),
(AND('[1]PWS Information'!$E$10="CWS",Q4839="Unknown")),
(AND('[1]PWS Information'!$E$10="NTNC",Q4839="Unknown")))),"Tier 5",
"")))))</f>
        <v>Tier 5</v>
      </c>
      <c r="Z4839" s="71"/>
      <c r="AA4839" s="71"/>
    </row>
    <row r="4840" spans="1:27" ht="57.6" x14ac:dyDescent="0.3">
      <c r="A4840" s="1"/>
      <c r="B4840" s="70">
        <v>12523719</v>
      </c>
      <c r="C4840" s="60">
        <v>177</v>
      </c>
      <c r="D4840" s="61" t="s">
        <v>1671</v>
      </c>
      <c r="E4840" s="61" t="s">
        <v>49</v>
      </c>
      <c r="F4840" s="61">
        <v>78640</v>
      </c>
      <c r="G4840" s="62" t="s">
        <v>1665</v>
      </c>
      <c r="H4840" s="63">
        <v>29.960248</v>
      </c>
      <c r="I4840" s="64">
        <v>-97.847566</v>
      </c>
      <c r="J4840" s="65" t="s">
        <v>57</v>
      </c>
      <c r="K4840" s="66" t="s">
        <v>51</v>
      </c>
      <c r="L4840" s="62" t="s">
        <v>58</v>
      </c>
      <c r="M4840" s="69"/>
      <c r="N4840" s="65" t="s">
        <v>50</v>
      </c>
      <c r="O4840" s="66" t="s">
        <v>58</v>
      </c>
      <c r="P4840" s="69"/>
      <c r="Q4840" s="55" t="str">
        <f t="shared" si="75"/>
        <v>Non-Lead</v>
      </c>
      <c r="R4840" s="70" t="s">
        <v>51</v>
      </c>
      <c r="S4840" s="70" t="s">
        <v>51</v>
      </c>
      <c r="T4840" s="70"/>
      <c r="U4840" s="71" t="s">
        <v>53</v>
      </c>
      <c r="V4840" s="71" t="s">
        <v>51</v>
      </c>
      <c r="W4840" s="71" t="s">
        <v>51</v>
      </c>
      <c r="X4840" s="71" t="s">
        <v>51</v>
      </c>
      <c r="Y4840" s="72" t="str">
        <f>IF((OR((AND('[1]PWS Information'!$E$10="CWS",U4840="Single Family Residence",Q4840="Lead")),
(AND('[1]PWS Information'!$E$10="CWS",U4840="Multiple Family Residence",'[1]PWS Information'!$E$11="Yes",Q4840="Lead")),
(AND('[1]PWS Information'!$E$10="NTNC",Q4840="Lead")))),"Tier 1",
IF((OR((AND('[1]PWS Information'!$E$10="CWS",U4840="Multiple Family Residence",'[1]PWS Information'!$E$11="No",Q4840="Lead")),
(AND('[1]PWS Information'!$E$10="CWS",U4840="Other",Q4840="Lead")),
(AND('[1]PWS Information'!$E$10="CWS",U4840="Building",Q4840="Lead")))),"Tier 2",
IF((OR((AND('[1]PWS Information'!$E$10="CWS",U4840="Single Family Residence",Q4840="Galvanized Requiring Replacement")),
(AND('[1]PWS Information'!$E$10="CWS",U4840="Single Family Residence",Q4840="Galvanized Requiring Replacement",R4840="Yes")),
(AND('[1]PWS Information'!$E$10="NTNC",Q4840="Galvanized Requiring Replacement")),
(AND('[1]PWS Information'!$E$10="NTNC",U4840="Single Family Residence",R4840="Yes")))),"Tier 3",
IF((OR((AND('[1]PWS Information'!$E$10="CWS",U4840="Single Family Residence",S4840="Yes",Q4840="Non-Lead", J4840="Non-Lead - Copper",L4840="Before 1989")),
(AND('[1]PWS Information'!$E$10="CWS",U4840="Single Family Residence",S4840="Yes",Q4840="Non-Lead", N4840="Non-Lead - Copper",O4840="Before 1989")))),"Tier 4",
IF((OR((AND('[1]PWS Information'!$E$10="NTNC",Q4840="Non-Lead")),
(AND('[1]PWS Information'!$E$10="CWS",Q4840="Non-Lead",S4840="")),
(AND('[1]PWS Information'!$E$10="CWS",Q4840="Non-Lead",S4840="No")),
(AND('[1]PWS Information'!$E$10="CWS",Q4840="Non-Lead",S4840="Don't Know")),
(AND('[1]PWS Information'!$E$10="CWS",Q4840="Non-Lead", J4840="Non-Lead - Copper", S4840="Yes", L4840="Between 1989 and 2014")),
(AND('[1]PWS Information'!$E$10="CWS",Q4840="Non-Lead", J4840="Non-Lead - Copper", S4840="Yes", L4840="After 2014")),
(AND('[1]PWS Information'!$E$10="CWS",Q4840="Non-Lead", J4840="Non-Lead - Copper", S4840="Yes", L4840="Unknown")),
(AND('[1]PWS Information'!$E$10="CWS",Q4840="Non-Lead", N4840="Non-Lead - Copper", S4840="Yes", O4840="Between 1989 and 2014")),
(AND('[1]PWS Information'!$E$10="CWS",Q4840="Non-Lead", N4840="Non-Lead - Copper", S4840="Yes", O4840="After 2014")),
(AND('[1]PWS Information'!$E$10="CWS",Q4840="Non-Lead", N4840="Non-Lead - Copper", S4840="Yes", O4840="Unknown")),
(AND('[1]PWS Information'!$E$10="CWS",Q4840="Unknown")),
(AND('[1]PWS Information'!$E$10="NTNC",Q4840="Unknown")))),"Tier 5",
"")))))</f>
        <v>Tier 5</v>
      </c>
      <c r="Z4840" s="71"/>
      <c r="AA4840" s="71"/>
    </row>
    <row r="4841" spans="1:27" ht="57.6" x14ac:dyDescent="0.3">
      <c r="A4841" s="1"/>
      <c r="B4841" s="70">
        <v>9542578</v>
      </c>
      <c r="C4841" s="60">
        <v>199</v>
      </c>
      <c r="D4841" s="61" t="s">
        <v>1671</v>
      </c>
      <c r="E4841" s="61" t="s">
        <v>49</v>
      </c>
      <c r="F4841" s="61">
        <v>78640</v>
      </c>
      <c r="G4841" s="62" t="s">
        <v>1665</v>
      </c>
      <c r="H4841" s="63">
        <v>29.960399800000001</v>
      </c>
      <c r="I4841" s="64">
        <v>-97.847826400000002</v>
      </c>
      <c r="J4841" s="65" t="s">
        <v>57</v>
      </c>
      <c r="K4841" s="66" t="s">
        <v>51</v>
      </c>
      <c r="L4841" s="62" t="s">
        <v>58</v>
      </c>
      <c r="M4841" s="69"/>
      <c r="N4841" s="65" t="s">
        <v>50</v>
      </c>
      <c r="O4841" s="66" t="s">
        <v>58</v>
      </c>
      <c r="P4841" s="69"/>
      <c r="Q4841" s="55" t="str">
        <f t="shared" si="75"/>
        <v>Non-Lead</v>
      </c>
      <c r="R4841" s="70" t="s">
        <v>51</v>
      </c>
      <c r="S4841" s="70" t="s">
        <v>51</v>
      </c>
      <c r="T4841" s="70"/>
      <c r="U4841" s="71" t="s">
        <v>53</v>
      </c>
      <c r="V4841" s="71" t="s">
        <v>51</v>
      </c>
      <c r="W4841" s="71" t="s">
        <v>51</v>
      </c>
      <c r="X4841" s="71" t="s">
        <v>51</v>
      </c>
      <c r="Y4841" s="72" t="str">
        <f>IF((OR((AND('[1]PWS Information'!$E$10="CWS",U4841="Single Family Residence",Q4841="Lead")),
(AND('[1]PWS Information'!$E$10="CWS",U4841="Multiple Family Residence",'[1]PWS Information'!$E$11="Yes",Q4841="Lead")),
(AND('[1]PWS Information'!$E$10="NTNC",Q4841="Lead")))),"Tier 1",
IF((OR((AND('[1]PWS Information'!$E$10="CWS",U4841="Multiple Family Residence",'[1]PWS Information'!$E$11="No",Q4841="Lead")),
(AND('[1]PWS Information'!$E$10="CWS",U4841="Other",Q4841="Lead")),
(AND('[1]PWS Information'!$E$10="CWS",U4841="Building",Q4841="Lead")))),"Tier 2",
IF((OR((AND('[1]PWS Information'!$E$10="CWS",U4841="Single Family Residence",Q4841="Galvanized Requiring Replacement")),
(AND('[1]PWS Information'!$E$10="CWS",U4841="Single Family Residence",Q4841="Galvanized Requiring Replacement",R4841="Yes")),
(AND('[1]PWS Information'!$E$10="NTNC",Q4841="Galvanized Requiring Replacement")),
(AND('[1]PWS Information'!$E$10="NTNC",U4841="Single Family Residence",R4841="Yes")))),"Tier 3",
IF((OR((AND('[1]PWS Information'!$E$10="CWS",U4841="Single Family Residence",S4841="Yes",Q4841="Non-Lead", J4841="Non-Lead - Copper",L4841="Before 1989")),
(AND('[1]PWS Information'!$E$10="CWS",U4841="Single Family Residence",S4841="Yes",Q4841="Non-Lead", N4841="Non-Lead - Copper",O4841="Before 1989")))),"Tier 4",
IF((OR((AND('[1]PWS Information'!$E$10="NTNC",Q4841="Non-Lead")),
(AND('[1]PWS Information'!$E$10="CWS",Q4841="Non-Lead",S4841="")),
(AND('[1]PWS Information'!$E$10="CWS",Q4841="Non-Lead",S4841="No")),
(AND('[1]PWS Information'!$E$10="CWS",Q4841="Non-Lead",S4841="Don't Know")),
(AND('[1]PWS Information'!$E$10="CWS",Q4841="Non-Lead", J4841="Non-Lead - Copper", S4841="Yes", L4841="Between 1989 and 2014")),
(AND('[1]PWS Information'!$E$10="CWS",Q4841="Non-Lead", J4841="Non-Lead - Copper", S4841="Yes", L4841="After 2014")),
(AND('[1]PWS Information'!$E$10="CWS",Q4841="Non-Lead", J4841="Non-Lead - Copper", S4841="Yes", L4841="Unknown")),
(AND('[1]PWS Information'!$E$10="CWS",Q4841="Non-Lead", N4841="Non-Lead - Copper", S4841="Yes", O4841="Between 1989 and 2014")),
(AND('[1]PWS Information'!$E$10="CWS",Q4841="Non-Lead", N4841="Non-Lead - Copper", S4841="Yes", O4841="After 2014")),
(AND('[1]PWS Information'!$E$10="CWS",Q4841="Non-Lead", N4841="Non-Lead - Copper", S4841="Yes", O4841="Unknown")),
(AND('[1]PWS Information'!$E$10="CWS",Q4841="Unknown")),
(AND('[1]PWS Information'!$E$10="NTNC",Q4841="Unknown")))),"Tier 5",
"")))))</f>
        <v>Tier 5</v>
      </c>
      <c r="Z4841" s="71"/>
      <c r="AA4841" s="71"/>
    </row>
    <row r="4842" spans="1:27" ht="57.6" x14ac:dyDescent="0.3">
      <c r="A4842" s="17"/>
      <c r="B4842" s="70">
        <v>16102121</v>
      </c>
      <c r="C4842" s="60">
        <v>210</v>
      </c>
      <c r="D4842" s="61" t="s">
        <v>1671</v>
      </c>
      <c r="E4842" s="61" t="s">
        <v>49</v>
      </c>
      <c r="F4842" s="61">
        <v>78640</v>
      </c>
      <c r="G4842" s="62" t="s">
        <v>1665</v>
      </c>
      <c r="H4842" s="63">
        <v>29.960494300000001</v>
      </c>
      <c r="I4842" s="64">
        <v>-97.847593700000004</v>
      </c>
      <c r="J4842" s="65" t="s">
        <v>57</v>
      </c>
      <c r="K4842" s="66" t="s">
        <v>51</v>
      </c>
      <c r="L4842" s="62" t="s">
        <v>58</v>
      </c>
      <c r="M4842" s="69"/>
      <c r="N4842" s="65" t="s">
        <v>50</v>
      </c>
      <c r="O4842" s="66" t="s">
        <v>58</v>
      </c>
      <c r="P4842" s="69"/>
      <c r="Q4842" s="55" t="str">
        <f t="shared" si="75"/>
        <v>Non-Lead</v>
      </c>
      <c r="R4842" s="70" t="s">
        <v>51</v>
      </c>
      <c r="S4842" s="70" t="s">
        <v>51</v>
      </c>
      <c r="T4842" s="70"/>
      <c r="U4842" s="71" t="s">
        <v>53</v>
      </c>
      <c r="V4842" s="71" t="s">
        <v>51</v>
      </c>
      <c r="W4842" s="71" t="s">
        <v>51</v>
      </c>
      <c r="X4842" s="71" t="s">
        <v>51</v>
      </c>
      <c r="Y4842" s="72" t="str">
        <f>IF((OR((AND('[1]PWS Information'!$E$10="CWS",U4842="Single Family Residence",Q4842="Lead")),
(AND('[1]PWS Information'!$E$10="CWS",U4842="Multiple Family Residence",'[1]PWS Information'!$E$11="Yes",Q4842="Lead")),
(AND('[1]PWS Information'!$E$10="NTNC",Q4842="Lead")))),"Tier 1",
IF((OR((AND('[1]PWS Information'!$E$10="CWS",U4842="Multiple Family Residence",'[1]PWS Information'!$E$11="No",Q4842="Lead")),
(AND('[1]PWS Information'!$E$10="CWS",U4842="Other",Q4842="Lead")),
(AND('[1]PWS Information'!$E$10="CWS",U4842="Building",Q4842="Lead")))),"Tier 2",
IF((OR((AND('[1]PWS Information'!$E$10="CWS",U4842="Single Family Residence",Q4842="Galvanized Requiring Replacement")),
(AND('[1]PWS Information'!$E$10="CWS",U4842="Single Family Residence",Q4842="Galvanized Requiring Replacement",R4842="Yes")),
(AND('[1]PWS Information'!$E$10="NTNC",Q4842="Galvanized Requiring Replacement")),
(AND('[1]PWS Information'!$E$10="NTNC",U4842="Single Family Residence",R4842="Yes")))),"Tier 3",
IF((OR((AND('[1]PWS Information'!$E$10="CWS",U4842="Single Family Residence",S4842="Yes",Q4842="Non-Lead", J4842="Non-Lead - Copper",L4842="Before 1989")),
(AND('[1]PWS Information'!$E$10="CWS",U4842="Single Family Residence",S4842="Yes",Q4842="Non-Lead", N4842="Non-Lead - Copper",O4842="Before 1989")))),"Tier 4",
IF((OR((AND('[1]PWS Information'!$E$10="NTNC",Q4842="Non-Lead")),
(AND('[1]PWS Information'!$E$10="CWS",Q4842="Non-Lead",S4842="")),
(AND('[1]PWS Information'!$E$10="CWS",Q4842="Non-Lead",S4842="No")),
(AND('[1]PWS Information'!$E$10="CWS",Q4842="Non-Lead",S4842="Don't Know")),
(AND('[1]PWS Information'!$E$10="CWS",Q4842="Non-Lead", J4842="Non-Lead - Copper", S4842="Yes", L4842="Between 1989 and 2014")),
(AND('[1]PWS Information'!$E$10="CWS",Q4842="Non-Lead", J4842="Non-Lead - Copper", S4842="Yes", L4842="After 2014")),
(AND('[1]PWS Information'!$E$10="CWS",Q4842="Non-Lead", J4842="Non-Lead - Copper", S4842="Yes", L4842="Unknown")),
(AND('[1]PWS Information'!$E$10="CWS",Q4842="Non-Lead", N4842="Non-Lead - Copper", S4842="Yes", O4842="Between 1989 and 2014")),
(AND('[1]PWS Information'!$E$10="CWS",Q4842="Non-Lead", N4842="Non-Lead - Copper", S4842="Yes", O4842="After 2014")),
(AND('[1]PWS Information'!$E$10="CWS",Q4842="Non-Lead", N4842="Non-Lead - Copper", S4842="Yes", O4842="Unknown")),
(AND('[1]PWS Information'!$E$10="CWS",Q4842="Unknown")),
(AND('[1]PWS Information'!$E$10="NTNC",Q4842="Unknown")))),"Tier 5",
"")))))</f>
        <v>Tier 5</v>
      </c>
      <c r="Z4842" s="71"/>
      <c r="AA4842" s="71"/>
    </row>
    <row r="4843" spans="1:27" ht="57.6" x14ac:dyDescent="0.3">
      <c r="A4843" s="1"/>
      <c r="B4843" s="70">
        <v>15920677</v>
      </c>
      <c r="C4843" s="60">
        <v>215</v>
      </c>
      <c r="D4843" s="61" t="s">
        <v>1671</v>
      </c>
      <c r="E4843" s="61" t="s">
        <v>49</v>
      </c>
      <c r="F4843" s="61">
        <v>78640</v>
      </c>
      <c r="G4843" s="62" t="s">
        <v>1665</v>
      </c>
      <c r="H4843" s="63">
        <v>29.960436099999999</v>
      </c>
      <c r="I4843" s="64">
        <v>-97.848040400000002</v>
      </c>
      <c r="J4843" s="65" t="s">
        <v>57</v>
      </c>
      <c r="K4843" s="66" t="s">
        <v>51</v>
      </c>
      <c r="L4843" s="62" t="s">
        <v>58</v>
      </c>
      <c r="M4843" s="69"/>
      <c r="N4843" s="65" t="s">
        <v>50</v>
      </c>
      <c r="O4843" s="66" t="s">
        <v>58</v>
      </c>
      <c r="P4843" s="69"/>
      <c r="Q4843" s="55" t="str">
        <f t="shared" si="75"/>
        <v>Non-Lead</v>
      </c>
      <c r="R4843" s="70" t="s">
        <v>51</v>
      </c>
      <c r="S4843" s="70" t="s">
        <v>51</v>
      </c>
      <c r="T4843" s="70"/>
      <c r="U4843" s="71" t="s">
        <v>53</v>
      </c>
      <c r="V4843" s="71" t="s">
        <v>51</v>
      </c>
      <c r="W4843" s="71" t="s">
        <v>51</v>
      </c>
      <c r="X4843" s="71" t="s">
        <v>51</v>
      </c>
      <c r="Y4843" s="72" t="str">
        <f>IF((OR((AND('[1]PWS Information'!$E$10="CWS",U4843="Single Family Residence",Q4843="Lead")),
(AND('[1]PWS Information'!$E$10="CWS",U4843="Multiple Family Residence",'[1]PWS Information'!$E$11="Yes",Q4843="Lead")),
(AND('[1]PWS Information'!$E$10="NTNC",Q4843="Lead")))),"Tier 1",
IF((OR((AND('[1]PWS Information'!$E$10="CWS",U4843="Multiple Family Residence",'[1]PWS Information'!$E$11="No",Q4843="Lead")),
(AND('[1]PWS Information'!$E$10="CWS",U4843="Other",Q4843="Lead")),
(AND('[1]PWS Information'!$E$10="CWS",U4843="Building",Q4843="Lead")))),"Tier 2",
IF((OR((AND('[1]PWS Information'!$E$10="CWS",U4843="Single Family Residence",Q4843="Galvanized Requiring Replacement")),
(AND('[1]PWS Information'!$E$10="CWS",U4843="Single Family Residence",Q4843="Galvanized Requiring Replacement",R4843="Yes")),
(AND('[1]PWS Information'!$E$10="NTNC",Q4843="Galvanized Requiring Replacement")),
(AND('[1]PWS Information'!$E$10="NTNC",U4843="Single Family Residence",R4843="Yes")))),"Tier 3",
IF((OR((AND('[1]PWS Information'!$E$10="CWS",U4843="Single Family Residence",S4843="Yes",Q4843="Non-Lead", J4843="Non-Lead - Copper",L4843="Before 1989")),
(AND('[1]PWS Information'!$E$10="CWS",U4843="Single Family Residence",S4843="Yes",Q4843="Non-Lead", N4843="Non-Lead - Copper",O4843="Before 1989")))),"Tier 4",
IF((OR((AND('[1]PWS Information'!$E$10="NTNC",Q4843="Non-Lead")),
(AND('[1]PWS Information'!$E$10="CWS",Q4843="Non-Lead",S4843="")),
(AND('[1]PWS Information'!$E$10="CWS",Q4843="Non-Lead",S4843="No")),
(AND('[1]PWS Information'!$E$10="CWS",Q4843="Non-Lead",S4843="Don't Know")),
(AND('[1]PWS Information'!$E$10="CWS",Q4843="Non-Lead", J4843="Non-Lead - Copper", S4843="Yes", L4843="Between 1989 and 2014")),
(AND('[1]PWS Information'!$E$10="CWS",Q4843="Non-Lead", J4843="Non-Lead - Copper", S4843="Yes", L4843="After 2014")),
(AND('[1]PWS Information'!$E$10="CWS",Q4843="Non-Lead", J4843="Non-Lead - Copper", S4843="Yes", L4843="Unknown")),
(AND('[1]PWS Information'!$E$10="CWS",Q4843="Non-Lead", N4843="Non-Lead - Copper", S4843="Yes", O4843="Between 1989 and 2014")),
(AND('[1]PWS Information'!$E$10="CWS",Q4843="Non-Lead", N4843="Non-Lead - Copper", S4843="Yes", O4843="After 2014")),
(AND('[1]PWS Information'!$E$10="CWS",Q4843="Non-Lead", N4843="Non-Lead - Copper", S4843="Yes", O4843="Unknown")),
(AND('[1]PWS Information'!$E$10="CWS",Q4843="Unknown")),
(AND('[1]PWS Information'!$E$10="NTNC",Q4843="Unknown")))),"Tier 5",
"")))))</f>
        <v>Tier 5</v>
      </c>
      <c r="Z4843" s="71"/>
      <c r="AA4843" s="71"/>
    </row>
    <row r="4844" spans="1:27" ht="57.6" x14ac:dyDescent="0.3">
      <c r="A4844" s="1"/>
      <c r="B4844" s="70">
        <v>10451335</v>
      </c>
      <c r="C4844" s="60">
        <v>222</v>
      </c>
      <c r="D4844" s="61" t="s">
        <v>1671</v>
      </c>
      <c r="E4844" s="61" t="s">
        <v>49</v>
      </c>
      <c r="F4844" s="61">
        <v>78640</v>
      </c>
      <c r="G4844" s="62" t="s">
        <v>1665</v>
      </c>
      <c r="H4844" s="63">
        <v>29.9605891</v>
      </c>
      <c r="I4844" s="64">
        <v>-97.847800500000005</v>
      </c>
      <c r="J4844" s="65" t="s">
        <v>50</v>
      </c>
      <c r="K4844" s="66" t="s">
        <v>51</v>
      </c>
      <c r="L4844" s="62" t="s">
        <v>58</v>
      </c>
      <c r="M4844" s="69"/>
      <c r="N4844" s="65" t="s">
        <v>50</v>
      </c>
      <c r="O4844" s="66" t="s">
        <v>58</v>
      </c>
      <c r="P4844" s="69"/>
      <c r="Q4844" s="55" t="str">
        <f t="shared" si="75"/>
        <v>Non-Lead</v>
      </c>
      <c r="R4844" s="70" t="s">
        <v>51</v>
      </c>
      <c r="S4844" s="70" t="s">
        <v>51</v>
      </c>
      <c r="T4844" s="70"/>
      <c r="U4844" s="71" t="s">
        <v>53</v>
      </c>
      <c r="V4844" s="71" t="s">
        <v>51</v>
      </c>
      <c r="W4844" s="71" t="s">
        <v>51</v>
      </c>
      <c r="X4844" s="71" t="s">
        <v>51</v>
      </c>
      <c r="Y4844" s="72" t="str">
        <f>IF((OR((AND('[1]PWS Information'!$E$10="CWS",U4844="Single Family Residence",Q4844="Lead")),
(AND('[1]PWS Information'!$E$10="CWS",U4844="Multiple Family Residence",'[1]PWS Information'!$E$11="Yes",Q4844="Lead")),
(AND('[1]PWS Information'!$E$10="NTNC",Q4844="Lead")))),"Tier 1",
IF((OR((AND('[1]PWS Information'!$E$10="CWS",U4844="Multiple Family Residence",'[1]PWS Information'!$E$11="No",Q4844="Lead")),
(AND('[1]PWS Information'!$E$10="CWS",U4844="Other",Q4844="Lead")),
(AND('[1]PWS Information'!$E$10="CWS",U4844="Building",Q4844="Lead")))),"Tier 2",
IF((OR((AND('[1]PWS Information'!$E$10="CWS",U4844="Single Family Residence",Q4844="Galvanized Requiring Replacement")),
(AND('[1]PWS Information'!$E$10="CWS",U4844="Single Family Residence",Q4844="Galvanized Requiring Replacement",R4844="Yes")),
(AND('[1]PWS Information'!$E$10="NTNC",Q4844="Galvanized Requiring Replacement")),
(AND('[1]PWS Information'!$E$10="NTNC",U4844="Single Family Residence",R4844="Yes")))),"Tier 3",
IF((OR((AND('[1]PWS Information'!$E$10="CWS",U4844="Single Family Residence",S4844="Yes",Q4844="Non-Lead", J4844="Non-Lead - Copper",L4844="Before 1989")),
(AND('[1]PWS Information'!$E$10="CWS",U4844="Single Family Residence",S4844="Yes",Q4844="Non-Lead", N4844="Non-Lead - Copper",O4844="Before 1989")))),"Tier 4",
IF((OR((AND('[1]PWS Information'!$E$10="NTNC",Q4844="Non-Lead")),
(AND('[1]PWS Information'!$E$10="CWS",Q4844="Non-Lead",S4844="")),
(AND('[1]PWS Information'!$E$10="CWS",Q4844="Non-Lead",S4844="No")),
(AND('[1]PWS Information'!$E$10="CWS",Q4844="Non-Lead",S4844="Don't Know")),
(AND('[1]PWS Information'!$E$10="CWS",Q4844="Non-Lead", J4844="Non-Lead - Copper", S4844="Yes", L4844="Between 1989 and 2014")),
(AND('[1]PWS Information'!$E$10="CWS",Q4844="Non-Lead", J4844="Non-Lead - Copper", S4844="Yes", L4844="After 2014")),
(AND('[1]PWS Information'!$E$10="CWS",Q4844="Non-Lead", J4844="Non-Lead - Copper", S4844="Yes", L4844="Unknown")),
(AND('[1]PWS Information'!$E$10="CWS",Q4844="Non-Lead", N4844="Non-Lead - Copper", S4844="Yes", O4844="Between 1989 and 2014")),
(AND('[1]PWS Information'!$E$10="CWS",Q4844="Non-Lead", N4844="Non-Lead - Copper", S4844="Yes", O4844="After 2014")),
(AND('[1]PWS Information'!$E$10="CWS",Q4844="Non-Lead", N4844="Non-Lead - Copper", S4844="Yes", O4844="Unknown")),
(AND('[1]PWS Information'!$E$10="CWS",Q4844="Unknown")),
(AND('[1]PWS Information'!$E$10="NTNC",Q4844="Unknown")))),"Tier 5",
"")))))</f>
        <v>Tier 5</v>
      </c>
      <c r="Z4844" s="71"/>
      <c r="AA4844" s="71"/>
    </row>
    <row r="4845" spans="1:27" ht="57.6" x14ac:dyDescent="0.3">
      <c r="A4845" s="1"/>
      <c r="B4845" s="70">
        <v>16238546</v>
      </c>
      <c r="C4845" s="60">
        <v>232</v>
      </c>
      <c r="D4845" s="61" t="s">
        <v>1671</v>
      </c>
      <c r="E4845" s="61" t="s">
        <v>49</v>
      </c>
      <c r="F4845" s="61">
        <v>78640</v>
      </c>
      <c r="G4845" s="62" t="s">
        <v>1665</v>
      </c>
      <c r="H4845" s="63">
        <v>29.9606098</v>
      </c>
      <c r="I4845" s="64">
        <v>-97.847989699999999</v>
      </c>
      <c r="J4845" s="65" t="s">
        <v>57</v>
      </c>
      <c r="K4845" s="66" t="s">
        <v>51</v>
      </c>
      <c r="L4845" s="62" t="s">
        <v>58</v>
      </c>
      <c r="M4845" s="69"/>
      <c r="N4845" s="65" t="s">
        <v>50</v>
      </c>
      <c r="O4845" s="66" t="s">
        <v>58</v>
      </c>
      <c r="P4845" s="69"/>
      <c r="Q4845" s="55" t="str">
        <f t="shared" si="75"/>
        <v>Non-Lead</v>
      </c>
      <c r="R4845" s="70" t="s">
        <v>51</v>
      </c>
      <c r="S4845" s="70" t="s">
        <v>51</v>
      </c>
      <c r="T4845" s="70"/>
      <c r="U4845" s="71" t="s">
        <v>53</v>
      </c>
      <c r="V4845" s="71" t="s">
        <v>51</v>
      </c>
      <c r="W4845" s="71" t="s">
        <v>51</v>
      </c>
      <c r="X4845" s="71" t="s">
        <v>51</v>
      </c>
      <c r="Y4845" s="72" t="str">
        <f>IF((OR((AND('[1]PWS Information'!$E$10="CWS",U4845="Single Family Residence",Q4845="Lead")),
(AND('[1]PWS Information'!$E$10="CWS",U4845="Multiple Family Residence",'[1]PWS Information'!$E$11="Yes",Q4845="Lead")),
(AND('[1]PWS Information'!$E$10="NTNC",Q4845="Lead")))),"Tier 1",
IF((OR((AND('[1]PWS Information'!$E$10="CWS",U4845="Multiple Family Residence",'[1]PWS Information'!$E$11="No",Q4845="Lead")),
(AND('[1]PWS Information'!$E$10="CWS",U4845="Other",Q4845="Lead")),
(AND('[1]PWS Information'!$E$10="CWS",U4845="Building",Q4845="Lead")))),"Tier 2",
IF((OR((AND('[1]PWS Information'!$E$10="CWS",U4845="Single Family Residence",Q4845="Galvanized Requiring Replacement")),
(AND('[1]PWS Information'!$E$10="CWS",U4845="Single Family Residence",Q4845="Galvanized Requiring Replacement",R4845="Yes")),
(AND('[1]PWS Information'!$E$10="NTNC",Q4845="Galvanized Requiring Replacement")),
(AND('[1]PWS Information'!$E$10="NTNC",U4845="Single Family Residence",R4845="Yes")))),"Tier 3",
IF((OR((AND('[1]PWS Information'!$E$10="CWS",U4845="Single Family Residence",S4845="Yes",Q4845="Non-Lead", J4845="Non-Lead - Copper",L4845="Before 1989")),
(AND('[1]PWS Information'!$E$10="CWS",U4845="Single Family Residence",S4845="Yes",Q4845="Non-Lead", N4845="Non-Lead - Copper",O4845="Before 1989")))),"Tier 4",
IF((OR((AND('[1]PWS Information'!$E$10="NTNC",Q4845="Non-Lead")),
(AND('[1]PWS Information'!$E$10="CWS",Q4845="Non-Lead",S4845="")),
(AND('[1]PWS Information'!$E$10="CWS",Q4845="Non-Lead",S4845="No")),
(AND('[1]PWS Information'!$E$10="CWS",Q4845="Non-Lead",S4845="Don't Know")),
(AND('[1]PWS Information'!$E$10="CWS",Q4845="Non-Lead", J4845="Non-Lead - Copper", S4845="Yes", L4845="Between 1989 and 2014")),
(AND('[1]PWS Information'!$E$10="CWS",Q4845="Non-Lead", J4845="Non-Lead - Copper", S4845="Yes", L4845="After 2014")),
(AND('[1]PWS Information'!$E$10="CWS",Q4845="Non-Lead", J4845="Non-Lead - Copper", S4845="Yes", L4845="Unknown")),
(AND('[1]PWS Information'!$E$10="CWS",Q4845="Non-Lead", N4845="Non-Lead - Copper", S4845="Yes", O4845="Between 1989 and 2014")),
(AND('[1]PWS Information'!$E$10="CWS",Q4845="Non-Lead", N4845="Non-Lead - Copper", S4845="Yes", O4845="After 2014")),
(AND('[1]PWS Information'!$E$10="CWS",Q4845="Non-Lead", N4845="Non-Lead - Copper", S4845="Yes", O4845="Unknown")),
(AND('[1]PWS Information'!$E$10="CWS",Q4845="Unknown")),
(AND('[1]PWS Information'!$E$10="NTNC",Q4845="Unknown")))),"Tier 5",
"")))))</f>
        <v>Tier 5</v>
      </c>
      <c r="Z4845" s="71"/>
      <c r="AA4845" s="71"/>
    </row>
    <row r="4846" spans="1:27" ht="57.6" x14ac:dyDescent="0.3">
      <c r="A4846" s="17"/>
      <c r="B4846" s="70">
        <v>12093779</v>
      </c>
      <c r="C4846" s="60">
        <v>237</v>
      </c>
      <c r="D4846" s="61" t="s">
        <v>1671</v>
      </c>
      <c r="E4846" s="61" t="s">
        <v>49</v>
      </c>
      <c r="F4846" s="61">
        <v>78640</v>
      </c>
      <c r="G4846" s="62" t="s">
        <v>1665</v>
      </c>
      <c r="H4846" s="63">
        <v>29.9603696</v>
      </c>
      <c r="I4846" s="64">
        <v>-97.848335300000002</v>
      </c>
      <c r="J4846" s="65" t="s">
        <v>57</v>
      </c>
      <c r="K4846" s="66" t="s">
        <v>51</v>
      </c>
      <c r="L4846" s="62" t="s">
        <v>58</v>
      </c>
      <c r="M4846" s="69"/>
      <c r="N4846" s="65" t="s">
        <v>50</v>
      </c>
      <c r="O4846" s="66" t="s">
        <v>58</v>
      </c>
      <c r="P4846" s="69"/>
      <c r="Q4846" s="55" t="str">
        <f t="shared" si="75"/>
        <v>Non-Lead</v>
      </c>
      <c r="R4846" s="70" t="s">
        <v>51</v>
      </c>
      <c r="S4846" s="70" t="s">
        <v>51</v>
      </c>
      <c r="T4846" s="70"/>
      <c r="U4846" s="71" t="s">
        <v>53</v>
      </c>
      <c r="V4846" s="71" t="s">
        <v>51</v>
      </c>
      <c r="W4846" s="71" t="s">
        <v>51</v>
      </c>
      <c r="X4846" s="71" t="s">
        <v>51</v>
      </c>
      <c r="Y4846" s="72" t="str">
        <f>IF((OR((AND('[1]PWS Information'!$E$10="CWS",U4846="Single Family Residence",Q4846="Lead")),
(AND('[1]PWS Information'!$E$10="CWS",U4846="Multiple Family Residence",'[1]PWS Information'!$E$11="Yes",Q4846="Lead")),
(AND('[1]PWS Information'!$E$10="NTNC",Q4846="Lead")))),"Tier 1",
IF((OR((AND('[1]PWS Information'!$E$10="CWS",U4846="Multiple Family Residence",'[1]PWS Information'!$E$11="No",Q4846="Lead")),
(AND('[1]PWS Information'!$E$10="CWS",U4846="Other",Q4846="Lead")),
(AND('[1]PWS Information'!$E$10="CWS",U4846="Building",Q4846="Lead")))),"Tier 2",
IF((OR((AND('[1]PWS Information'!$E$10="CWS",U4846="Single Family Residence",Q4846="Galvanized Requiring Replacement")),
(AND('[1]PWS Information'!$E$10="CWS",U4846="Single Family Residence",Q4846="Galvanized Requiring Replacement",R4846="Yes")),
(AND('[1]PWS Information'!$E$10="NTNC",Q4846="Galvanized Requiring Replacement")),
(AND('[1]PWS Information'!$E$10="NTNC",U4846="Single Family Residence",R4846="Yes")))),"Tier 3",
IF((OR((AND('[1]PWS Information'!$E$10="CWS",U4846="Single Family Residence",S4846="Yes",Q4846="Non-Lead", J4846="Non-Lead - Copper",L4846="Before 1989")),
(AND('[1]PWS Information'!$E$10="CWS",U4846="Single Family Residence",S4846="Yes",Q4846="Non-Lead", N4846="Non-Lead - Copper",O4846="Before 1989")))),"Tier 4",
IF((OR((AND('[1]PWS Information'!$E$10="NTNC",Q4846="Non-Lead")),
(AND('[1]PWS Information'!$E$10="CWS",Q4846="Non-Lead",S4846="")),
(AND('[1]PWS Information'!$E$10="CWS",Q4846="Non-Lead",S4846="No")),
(AND('[1]PWS Information'!$E$10="CWS",Q4846="Non-Lead",S4846="Don't Know")),
(AND('[1]PWS Information'!$E$10="CWS",Q4846="Non-Lead", J4846="Non-Lead - Copper", S4846="Yes", L4846="Between 1989 and 2014")),
(AND('[1]PWS Information'!$E$10="CWS",Q4846="Non-Lead", J4846="Non-Lead - Copper", S4846="Yes", L4846="After 2014")),
(AND('[1]PWS Information'!$E$10="CWS",Q4846="Non-Lead", J4846="Non-Lead - Copper", S4846="Yes", L4846="Unknown")),
(AND('[1]PWS Information'!$E$10="CWS",Q4846="Non-Lead", N4846="Non-Lead - Copper", S4846="Yes", O4846="Between 1989 and 2014")),
(AND('[1]PWS Information'!$E$10="CWS",Q4846="Non-Lead", N4846="Non-Lead - Copper", S4846="Yes", O4846="After 2014")),
(AND('[1]PWS Information'!$E$10="CWS",Q4846="Non-Lead", N4846="Non-Lead - Copper", S4846="Yes", O4846="Unknown")),
(AND('[1]PWS Information'!$E$10="CWS",Q4846="Unknown")),
(AND('[1]PWS Information'!$E$10="NTNC",Q4846="Unknown")))),"Tier 5",
"")))))</f>
        <v>Tier 5</v>
      </c>
      <c r="Z4846" s="71"/>
      <c r="AA4846" s="71"/>
    </row>
    <row r="4847" spans="1:27" ht="57.6" x14ac:dyDescent="0.3">
      <c r="A4847" s="1"/>
      <c r="B4847" s="70">
        <v>10864332</v>
      </c>
      <c r="C4847" s="60">
        <v>244</v>
      </c>
      <c r="D4847" s="61" t="s">
        <v>1671</v>
      </c>
      <c r="E4847" s="61" t="s">
        <v>49</v>
      </c>
      <c r="F4847" s="61">
        <v>78640</v>
      </c>
      <c r="G4847" s="62" t="s">
        <v>1665</v>
      </c>
      <c r="H4847" s="63">
        <v>29.960583199999999</v>
      </c>
      <c r="I4847" s="64">
        <v>-97.848218299999999</v>
      </c>
      <c r="J4847" s="65" t="s">
        <v>57</v>
      </c>
      <c r="K4847" s="66" t="s">
        <v>51</v>
      </c>
      <c r="L4847" s="62" t="s">
        <v>58</v>
      </c>
      <c r="M4847" s="69"/>
      <c r="N4847" s="65" t="s">
        <v>50</v>
      </c>
      <c r="O4847" s="66" t="s">
        <v>58</v>
      </c>
      <c r="P4847" s="69"/>
      <c r="Q4847" s="55" t="str">
        <f t="shared" si="75"/>
        <v>Non-Lead</v>
      </c>
      <c r="R4847" s="70" t="s">
        <v>51</v>
      </c>
      <c r="S4847" s="70" t="s">
        <v>51</v>
      </c>
      <c r="T4847" s="70"/>
      <c r="U4847" s="71" t="s">
        <v>53</v>
      </c>
      <c r="V4847" s="71" t="s">
        <v>51</v>
      </c>
      <c r="W4847" s="71" t="s">
        <v>51</v>
      </c>
      <c r="X4847" s="71" t="s">
        <v>51</v>
      </c>
      <c r="Y4847" s="72" t="str">
        <f>IF((OR((AND('[1]PWS Information'!$E$10="CWS",U4847="Single Family Residence",Q4847="Lead")),
(AND('[1]PWS Information'!$E$10="CWS",U4847="Multiple Family Residence",'[1]PWS Information'!$E$11="Yes",Q4847="Lead")),
(AND('[1]PWS Information'!$E$10="NTNC",Q4847="Lead")))),"Tier 1",
IF((OR((AND('[1]PWS Information'!$E$10="CWS",U4847="Multiple Family Residence",'[1]PWS Information'!$E$11="No",Q4847="Lead")),
(AND('[1]PWS Information'!$E$10="CWS",U4847="Other",Q4847="Lead")),
(AND('[1]PWS Information'!$E$10="CWS",U4847="Building",Q4847="Lead")))),"Tier 2",
IF((OR((AND('[1]PWS Information'!$E$10="CWS",U4847="Single Family Residence",Q4847="Galvanized Requiring Replacement")),
(AND('[1]PWS Information'!$E$10="CWS",U4847="Single Family Residence",Q4847="Galvanized Requiring Replacement",R4847="Yes")),
(AND('[1]PWS Information'!$E$10="NTNC",Q4847="Galvanized Requiring Replacement")),
(AND('[1]PWS Information'!$E$10="NTNC",U4847="Single Family Residence",R4847="Yes")))),"Tier 3",
IF((OR((AND('[1]PWS Information'!$E$10="CWS",U4847="Single Family Residence",S4847="Yes",Q4847="Non-Lead", J4847="Non-Lead - Copper",L4847="Before 1989")),
(AND('[1]PWS Information'!$E$10="CWS",U4847="Single Family Residence",S4847="Yes",Q4847="Non-Lead", N4847="Non-Lead - Copper",O4847="Before 1989")))),"Tier 4",
IF((OR((AND('[1]PWS Information'!$E$10="NTNC",Q4847="Non-Lead")),
(AND('[1]PWS Information'!$E$10="CWS",Q4847="Non-Lead",S4847="")),
(AND('[1]PWS Information'!$E$10="CWS",Q4847="Non-Lead",S4847="No")),
(AND('[1]PWS Information'!$E$10="CWS",Q4847="Non-Lead",S4847="Don't Know")),
(AND('[1]PWS Information'!$E$10="CWS",Q4847="Non-Lead", J4847="Non-Lead - Copper", S4847="Yes", L4847="Between 1989 and 2014")),
(AND('[1]PWS Information'!$E$10="CWS",Q4847="Non-Lead", J4847="Non-Lead - Copper", S4847="Yes", L4847="After 2014")),
(AND('[1]PWS Information'!$E$10="CWS",Q4847="Non-Lead", J4847="Non-Lead - Copper", S4847="Yes", L4847="Unknown")),
(AND('[1]PWS Information'!$E$10="CWS",Q4847="Non-Lead", N4847="Non-Lead - Copper", S4847="Yes", O4847="Between 1989 and 2014")),
(AND('[1]PWS Information'!$E$10="CWS",Q4847="Non-Lead", N4847="Non-Lead - Copper", S4847="Yes", O4847="After 2014")),
(AND('[1]PWS Information'!$E$10="CWS",Q4847="Non-Lead", N4847="Non-Lead - Copper", S4847="Yes", O4847="Unknown")),
(AND('[1]PWS Information'!$E$10="CWS",Q4847="Unknown")),
(AND('[1]PWS Information'!$E$10="NTNC",Q4847="Unknown")))),"Tier 5",
"")))))</f>
        <v>Tier 5</v>
      </c>
      <c r="Z4847" s="71"/>
      <c r="AA4847" s="71"/>
    </row>
    <row r="4848" spans="1:27" ht="57.6" x14ac:dyDescent="0.3">
      <c r="A4848" s="1"/>
      <c r="B4848" s="70">
        <v>12494859</v>
      </c>
      <c r="C4848" s="60">
        <v>249</v>
      </c>
      <c r="D4848" s="61" t="s">
        <v>1671</v>
      </c>
      <c r="E4848" s="61" t="s">
        <v>49</v>
      </c>
      <c r="F4848" s="61">
        <v>78640</v>
      </c>
      <c r="G4848" s="62" t="s">
        <v>1665</v>
      </c>
      <c r="H4848" s="63">
        <v>29.9602857</v>
      </c>
      <c r="I4848" s="64">
        <v>-97.848476599999998</v>
      </c>
      <c r="J4848" s="65" t="s">
        <v>57</v>
      </c>
      <c r="K4848" s="66" t="s">
        <v>51</v>
      </c>
      <c r="L4848" s="62" t="s">
        <v>58</v>
      </c>
      <c r="M4848" s="69"/>
      <c r="N4848" s="65" t="s">
        <v>50</v>
      </c>
      <c r="O4848" s="66" t="s">
        <v>58</v>
      </c>
      <c r="P4848" s="69"/>
      <c r="Q4848" s="55" t="str">
        <f t="shared" si="75"/>
        <v>Non-Lead</v>
      </c>
      <c r="R4848" s="70" t="s">
        <v>51</v>
      </c>
      <c r="S4848" s="70" t="s">
        <v>51</v>
      </c>
      <c r="T4848" s="70"/>
      <c r="U4848" s="71" t="s">
        <v>53</v>
      </c>
      <c r="V4848" s="71" t="s">
        <v>51</v>
      </c>
      <c r="W4848" s="71" t="s">
        <v>51</v>
      </c>
      <c r="X4848" s="71" t="s">
        <v>51</v>
      </c>
      <c r="Y4848" s="72" t="str">
        <f>IF((OR((AND('[1]PWS Information'!$E$10="CWS",U4848="Single Family Residence",Q4848="Lead")),
(AND('[1]PWS Information'!$E$10="CWS",U4848="Multiple Family Residence",'[1]PWS Information'!$E$11="Yes",Q4848="Lead")),
(AND('[1]PWS Information'!$E$10="NTNC",Q4848="Lead")))),"Tier 1",
IF((OR((AND('[1]PWS Information'!$E$10="CWS",U4848="Multiple Family Residence",'[1]PWS Information'!$E$11="No",Q4848="Lead")),
(AND('[1]PWS Information'!$E$10="CWS",U4848="Other",Q4848="Lead")),
(AND('[1]PWS Information'!$E$10="CWS",U4848="Building",Q4848="Lead")))),"Tier 2",
IF((OR((AND('[1]PWS Information'!$E$10="CWS",U4848="Single Family Residence",Q4848="Galvanized Requiring Replacement")),
(AND('[1]PWS Information'!$E$10="CWS",U4848="Single Family Residence",Q4848="Galvanized Requiring Replacement",R4848="Yes")),
(AND('[1]PWS Information'!$E$10="NTNC",Q4848="Galvanized Requiring Replacement")),
(AND('[1]PWS Information'!$E$10="NTNC",U4848="Single Family Residence",R4848="Yes")))),"Tier 3",
IF((OR((AND('[1]PWS Information'!$E$10="CWS",U4848="Single Family Residence",S4848="Yes",Q4848="Non-Lead", J4848="Non-Lead - Copper",L4848="Before 1989")),
(AND('[1]PWS Information'!$E$10="CWS",U4848="Single Family Residence",S4848="Yes",Q4848="Non-Lead", N4848="Non-Lead - Copper",O4848="Before 1989")))),"Tier 4",
IF((OR((AND('[1]PWS Information'!$E$10="NTNC",Q4848="Non-Lead")),
(AND('[1]PWS Information'!$E$10="CWS",Q4848="Non-Lead",S4848="")),
(AND('[1]PWS Information'!$E$10="CWS",Q4848="Non-Lead",S4848="No")),
(AND('[1]PWS Information'!$E$10="CWS",Q4848="Non-Lead",S4848="Don't Know")),
(AND('[1]PWS Information'!$E$10="CWS",Q4848="Non-Lead", J4848="Non-Lead - Copper", S4848="Yes", L4848="Between 1989 and 2014")),
(AND('[1]PWS Information'!$E$10="CWS",Q4848="Non-Lead", J4848="Non-Lead - Copper", S4848="Yes", L4848="After 2014")),
(AND('[1]PWS Information'!$E$10="CWS",Q4848="Non-Lead", J4848="Non-Lead - Copper", S4848="Yes", L4848="Unknown")),
(AND('[1]PWS Information'!$E$10="CWS",Q4848="Non-Lead", N4848="Non-Lead - Copper", S4848="Yes", O4848="Between 1989 and 2014")),
(AND('[1]PWS Information'!$E$10="CWS",Q4848="Non-Lead", N4848="Non-Lead - Copper", S4848="Yes", O4848="After 2014")),
(AND('[1]PWS Information'!$E$10="CWS",Q4848="Non-Lead", N4848="Non-Lead - Copper", S4848="Yes", O4848="Unknown")),
(AND('[1]PWS Information'!$E$10="CWS",Q4848="Unknown")),
(AND('[1]PWS Information'!$E$10="NTNC",Q4848="Unknown")))),"Tier 5",
"")))))</f>
        <v>Tier 5</v>
      </c>
      <c r="Z4848" s="71"/>
      <c r="AA4848" s="71"/>
    </row>
    <row r="4849" spans="1:27" ht="57.6" x14ac:dyDescent="0.3">
      <c r="A4849" s="1"/>
      <c r="B4849" s="70">
        <v>16239215</v>
      </c>
      <c r="C4849" s="60">
        <v>254</v>
      </c>
      <c r="D4849" s="61" t="s">
        <v>1671</v>
      </c>
      <c r="E4849" s="61" t="s">
        <v>49</v>
      </c>
      <c r="F4849" s="61">
        <v>78640</v>
      </c>
      <c r="G4849" s="62" t="s">
        <v>1665</v>
      </c>
      <c r="H4849" s="63">
        <v>29.9605347</v>
      </c>
      <c r="I4849" s="64">
        <v>-97.848403899999994</v>
      </c>
      <c r="J4849" s="65" t="s">
        <v>57</v>
      </c>
      <c r="K4849" s="66" t="s">
        <v>51</v>
      </c>
      <c r="L4849" s="62" t="s">
        <v>58</v>
      </c>
      <c r="M4849" s="69"/>
      <c r="N4849" s="65" t="s">
        <v>50</v>
      </c>
      <c r="O4849" s="66" t="s">
        <v>58</v>
      </c>
      <c r="P4849" s="69"/>
      <c r="Q4849" s="55" t="str">
        <f t="shared" si="75"/>
        <v>Non-Lead</v>
      </c>
      <c r="R4849" s="70" t="s">
        <v>51</v>
      </c>
      <c r="S4849" s="70" t="s">
        <v>51</v>
      </c>
      <c r="T4849" s="70"/>
      <c r="U4849" s="71" t="s">
        <v>53</v>
      </c>
      <c r="V4849" s="71" t="s">
        <v>51</v>
      </c>
      <c r="W4849" s="71" t="s">
        <v>51</v>
      </c>
      <c r="X4849" s="71" t="s">
        <v>51</v>
      </c>
      <c r="Y4849" s="72" t="str">
        <f>IF((OR((AND('[1]PWS Information'!$E$10="CWS",U4849="Single Family Residence",Q4849="Lead")),
(AND('[1]PWS Information'!$E$10="CWS",U4849="Multiple Family Residence",'[1]PWS Information'!$E$11="Yes",Q4849="Lead")),
(AND('[1]PWS Information'!$E$10="NTNC",Q4849="Lead")))),"Tier 1",
IF((OR((AND('[1]PWS Information'!$E$10="CWS",U4849="Multiple Family Residence",'[1]PWS Information'!$E$11="No",Q4849="Lead")),
(AND('[1]PWS Information'!$E$10="CWS",U4849="Other",Q4849="Lead")),
(AND('[1]PWS Information'!$E$10="CWS",U4849="Building",Q4849="Lead")))),"Tier 2",
IF((OR((AND('[1]PWS Information'!$E$10="CWS",U4849="Single Family Residence",Q4849="Galvanized Requiring Replacement")),
(AND('[1]PWS Information'!$E$10="CWS",U4849="Single Family Residence",Q4849="Galvanized Requiring Replacement",R4849="Yes")),
(AND('[1]PWS Information'!$E$10="NTNC",Q4849="Galvanized Requiring Replacement")),
(AND('[1]PWS Information'!$E$10="NTNC",U4849="Single Family Residence",R4849="Yes")))),"Tier 3",
IF((OR((AND('[1]PWS Information'!$E$10="CWS",U4849="Single Family Residence",S4849="Yes",Q4849="Non-Lead", J4849="Non-Lead - Copper",L4849="Before 1989")),
(AND('[1]PWS Information'!$E$10="CWS",U4849="Single Family Residence",S4849="Yes",Q4849="Non-Lead", N4849="Non-Lead - Copper",O4849="Before 1989")))),"Tier 4",
IF((OR((AND('[1]PWS Information'!$E$10="NTNC",Q4849="Non-Lead")),
(AND('[1]PWS Information'!$E$10="CWS",Q4849="Non-Lead",S4849="")),
(AND('[1]PWS Information'!$E$10="CWS",Q4849="Non-Lead",S4849="No")),
(AND('[1]PWS Information'!$E$10="CWS",Q4849="Non-Lead",S4849="Don't Know")),
(AND('[1]PWS Information'!$E$10="CWS",Q4849="Non-Lead", J4849="Non-Lead - Copper", S4849="Yes", L4849="Between 1989 and 2014")),
(AND('[1]PWS Information'!$E$10="CWS",Q4849="Non-Lead", J4849="Non-Lead - Copper", S4849="Yes", L4849="After 2014")),
(AND('[1]PWS Information'!$E$10="CWS",Q4849="Non-Lead", J4849="Non-Lead - Copper", S4849="Yes", L4849="Unknown")),
(AND('[1]PWS Information'!$E$10="CWS",Q4849="Non-Lead", N4849="Non-Lead - Copper", S4849="Yes", O4849="Between 1989 and 2014")),
(AND('[1]PWS Information'!$E$10="CWS",Q4849="Non-Lead", N4849="Non-Lead - Copper", S4849="Yes", O4849="After 2014")),
(AND('[1]PWS Information'!$E$10="CWS",Q4849="Non-Lead", N4849="Non-Lead - Copper", S4849="Yes", O4849="Unknown")),
(AND('[1]PWS Information'!$E$10="CWS",Q4849="Unknown")),
(AND('[1]PWS Information'!$E$10="NTNC",Q4849="Unknown")))),"Tier 5",
"")))))</f>
        <v>Tier 5</v>
      </c>
      <c r="Z4849" s="71"/>
      <c r="AA4849" s="71"/>
    </row>
    <row r="4850" spans="1:27" ht="57.6" x14ac:dyDescent="0.3">
      <c r="A4850" s="17"/>
      <c r="B4850" s="70">
        <v>12523516</v>
      </c>
      <c r="C4850" s="60">
        <v>266</v>
      </c>
      <c r="D4850" s="61" t="s">
        <v>1671</v>
      </c>
      <c r="E4850" s="61" t="s">
        <v>49</v>
      </c>
      <c r="F4850" s="61">
        <v>78640</v>
      </c>
      <c r="G4850" s="62" t="s">
        <v>1665</v>
      </c>
      <c r="H4850" s="63">
        <v>29.960422900000001</v>
      </c>
      <c r="I4850" s="64">
        <v>-97.848603600000004</v>
      </c>
      <c r="J4850" s="65" t="s">
        <v>57</v>
      </c>
      <c r="K4850" s="66" t="s">
        <v>51</v>
      </c>
      <c r="L4850" s="62" t="s">
        <v>58</v>
      </c>
      <c r="M4850" s="69"/>
      <c r="N4850" s="65" t="s">
        <v>50</v>
      </c>
      <c r="O4850" s="66" t="s">
        <v>58</v>
      </c>
      <c r="P4850" s="69"/>
      <c r="Q4850" s="55" t="str">
        <f t="shared" si="75"/>
        <v>Non-Lead</v>
      </c>
      <c r="R4850" s="70" t="s">
        <v>51</v>
      </c>
      <c r="S4850" s="70" t="s">
        <v>51</v>
      </c>
      <c r="T4850" s="70"/>
      <c r="U4850" s="71" t="s">
        <v>53</v>
      </c>
      <c r="V4850" s="71" t="s">
        <v>51</v>
      </c>
      <c r="W4850" s="71" t="s">
        <v>51</v>
      </c>
      <c r="X4850" s="71" t="s">
        <v>51</v>
      </c>
      <c r="Y4850" s="72" t="str">
        <f>IF((OR((AND('[1]PWS Information'!$E$10="CWS",U4850="Single Family Residence",Q4850="Lead")),
(AND('[1]PWS Information'!$E$10="CWS",U4850="Multiple Family Residence",'[1]PWS Information'!$E$11="Yes",Q4850="Lead")),
(AND('[1]PWS Information'!$E$10="NTNC",Q4850="Lead")))),"Tier 1",
IF((OR((AND('[1]PWS Information'!$E$10="CWS",U4850="Multiple Family Residence",'[1]PWS Information'!$E$11="No",Q4850="Lead")),
(AND('[1]PWS Information'!$E$10="CWS",U4850="Other",Q4850="Lead")),
(AND('[1]PWS Information'!$E$10="CWS",U4850="Building",Q4850="Lead")))),"Tier 2",
IF((OR((AND('[1]PWS Information'!$E$10="CWS",U4850="Single Family Residence",Q4850="Galvanized Requiring Replacement")),
(AND('[1]PWS Information'!$E$10="CWS",U4850="Single Family Residence",Q4850="Galvanized Requiring Replacement",R4850="Yes")),
(AND('[1]PWS Information'!$E$10="NTNC",Q4850="Galvanized Requiring Replacement")),
(AND('[1]PWS Information'!$E$10="NTNC",U4850="Single Family Residence",R4850="Yes")))),"Tier 3",
IF((OR((AND('[1]PWS Information'!$E$10="CWS",U4850="Single Family Residence",S4850="Yes",Q4850="Non-Lead", J4850="Non-Lead - Copper",L4850="Before 1989")),
(AND('[1]PWS Information'!$E$10="CWS",U4850="Single Family Residence",S4850="Yes",Q4850="Non-Lead", N4850="Non-Lead - Copper",O4850="Before 1989")))),"Tier 4",
IF((OR((AND('[1]PWS Information'!$E$10="NTNC",Q4850="Non-Lead")),
(AND('[1]PWS Information'!$E$10="CWS",Q4850="Non-Lead",S4850="")),
(AND('[1]PWS Information'!$E$10="CWS",Q4850="Non-Lead",S4850="No")),
(AND('[1]PWS Information'!$E$10="CWS",Q4850="Non-Lead",S4850="Don't Know")),
(AND('[1]PWS Information'!$E$10="CWS",Q4850="Non-Lead", J4850="Non-Lead - Copper", S4850="Yes", L4850="Between 1989 and 2014")),
(AND('[1]PWS Information'!$E$10="CWS",Q4850="Non-Lead", J4850="Non-Lead - Copper", S4850="Yes", L4850="After 2014")),
(AND('[1]PWS Information'!$E$10="CWS",Q4850="Non-Lead", J4850="Non-Lead - Copper", S4850="Yes", L4850="Unknown")),
(AND('[1]PWS Information'!$E$10="CWS",Q4850="Non-Lead", N4850="Non-Lead - Copper", S4850="Yes", O4850="Between 1989 and 2014")),
(AND('[1]PWS Information'!$E$10="CWS",Q4850="Non-Lead", N4850="Non-Lead - Copper", S4850="Yes", O4850="After 2014")),
(AND('[1]PWS Information'!$E$10="CWS",Q4850="Non-Lead", N4850="Non-Lead - Copper", S4850="Yes", O4850="Unknown")),
(AND('[1]PWS Information'!$E$10="CWS",Q4850="Unknown")),
(AND('[1]PWS Information'!$E$10="NTNC",Q4850="Unknown")))),"Tier 5",
"")))))</f>
        <v>Tier 5</v>
      </c>
      <c r="Z4850" s="71"/>
      <c r="AA4850" s="71"/>
    </row>
    <row r="4851" spans="1:27" ht="57.6" x14ac:dyDescent="0.3">
      <c r="A4851" s="1"/>
      <c r="B4851" s="70">
        <v>12524218</v>
      </c>
      <c r="C4851" s="60">
        <v>271</v>
      </c>
      <c r="D4851" s="61" t="s">
        <v>1671</v>
      </c>
      <c r="E4851" s="61" t="s">
        <v>49</v>
      </c>
      <c r="F4851" s="61">
        <v>78640</v>
      </c>
      <c r="G4851" s="62" t="s">
        <v>1665</v>
      </c>
      <c r="H4851" s="63">
        <v>29.9601036</v>
      </c>
      <c r="I4851" s="64">
        <v>-97.848718700000006</v>
      </c>
      <c r="J4851" s="65" t="s">
        <v>57</v>
      </c>
      <c r="K4851" s="66" t="s">
        <v>51</v>
      </c>
      <c r="L4851" s="62" t="s">
        <v>58</v>
      </c>
      <c r="M4851" s="69"/>
      <c r="N4851" s="65" t="s">
        <v>50</v>
      </c>
      <c r="O4851" s="66" t="s">
        <v>58</v>
      </c>
      <c r="P4851" s="69"/>
      <c r="Q4851" s="55" t="str">
        <f t="shared" si="75"/>
        <v>Non-Lead</v>
      </c>
      <c r="R4851" s="70" t="s">
        <v>51</v>
      </c>
      <c r="S4851" s="70" t="s">
        <v>51</v>
      </c>
      <c r="T4851" s="70"/>
      <c r="U4851" s="71" t="s">
        <v>53</v>
      </c>
      <c r="V4851" s="71" t="s">
        <v>51</v>
      </c>
      <c r="W4851" s="71" t="s">
        <v>51</v>
      </c>
      <c r="X4851" s="71" t="s">
        <v>51</v>
      </c>
      <c r="Y4851" s="72" t="str">
        <f>IF((OR((AND('[1]PWS Information'!$E$10="CWS",U4851="Single Family Residence",Q4851="Lead")),
(AND('[1]PWS Information'!$E$10="CWS",U4851="Multiple Family Residence",'[1]PWS Information'!$E$11="Yes",Q4851="Lead")),
(AND('[1]PWS Information'!$E$10="NTNC",Q4851="Lead")))),"Tier 1",
IF((OR((AND('[1]PWS Information'!$E$10="CWS",U4851="Multiple Family Residence",'[1]PWS Information'!$E$11="No",Q4851="Lead")),
(AND('[1]PWS Information'!$E$10="CWS",U4851="Other",Q4851="Lead")),
(AND('[1]PWS Information'!$E$10="CWS",U4851="Building",Q4851="Lead")))),"Tier 2",
IF((OR((AND('[1]PWS Information'!$E$10="CWS",U4851="Single Family Residence",Q4851="Galvanized Requiring Replacement")),
(AND('[1]PWS Information'!$E$10="CWS",U4851="Single Family Residence",Q4851="Galvanized Requiring Replacement",R4851="Yes")),
(AND('[1]PWS Information'!$E$10="NTNC",Q4851="Galvanized Requiring Replacement")),
(AND('[1]PWS Information'!$E$10="NTNC",U4851="Single Family Residence",R4851="Yes")))),"Tier 3",
IF((OR((AND('[1]PWS Information'!$E$10="CWS",U4851="Single Family Residence",S4851="Yes",Q4851="Non-Lead", J4851="Non-Lead - Copper",L4851="Before 1989")),
(AND('[1]PWS Information'!$E$10="CWS",U4851="Single Family Residence",S4851="Yes",Q4851="Non-Lead", N4851="Non-Lead - Copper",O4851="Before 1989")))),"Tier 4",
IF((OR((AND('[1]PWS Information'!$E$10="NTNC",Q4851="Non-Lead")),
(AND('[1]PWS Information'!$E$10="CWS",Q4851="Non-Lead",S4851="")),
(AND('[1]PWS Information'!$E$10="CWS",Q4851="Non-Lead",S4851="No")),
(AND('[1]PWS Information'!$E$10="CWS",Q4851="Non-Lead",S4851="Don't Know")),
(AND('[1]PWS Information'!$E$10="CWS",Q4851="Non-Lead", J4851="Non-Lead - Copper", S4851="Yes", L4851="Between 1989 and 2014")),
(AND('[1]PWS Information'!$E$10="CWS",Q4851="Non-Lead", J4851="Non-Lead - Copper", S4851="Yes", L4851="After 2014")),
(AND('[1]PWS Information'!$E$10="CWS",Q4851="Non-Lead", J4851="Non-Lead - Copper", S4851="Yes", L4851="Unknown")),
(AND('[1]PWS Information'!$E$10="CWS",Q4851="Non-Lead", N4851="Non-Lead - Copper", S4851="Yes", O4851="Between 1989 and 2014")),
(AND('[1]PWS Information'!$E$10="CWS",Q4851="Non-Lead", N4851="Non-Lead - Copper", S4851="Yes", O4851="After 2014")),
(AND('[1]PWS Information'!$E$10="CWS",Q4851="Non-Lead", N4851="Non-Lead - Copper", S4851="Yes", O4851="Unknown")),
(AND('[1]PWS Information'!$E$10="CWS",Q4851="Unknown")),
(AND('[1]PWS Information'!$E$10="NTNC",Q4851="Unknown")))),"Tier 5",
"")))))</f>
        <v>Tier 5</v>
      </c>
      <c r="Z4851" s="71"/>
      <c r="AA4851" s="71"/>
    </row>
    <row r="4852" spans="1:27" ht="57.6" x14ac:dyDescent="0.3">
      <c r="A4852" s="1"/>
      <c r="B4852" s="70">
        <v>12864586</v>
      </c>
      <c r="C4852" s="60">
        <v>276</v>
      </c>
      <c r="D4852" s="61" t="s">
        <v>1671</v>
      </c>
      <c r="E4852" s="61" t="s">
        <v>49</v>
      </c>
      <c r="F4852" s="61">
        <v>78640</v>
      </c>
      <c r="G4852" s="62" t="s">
        <v>1665</v>
      </c>
      <c r="H4852" s="63">
        <v>29.960302500000001</v>
      </c>
      <c r="I4852" s="64">
        <v>-97.848753200000004</v>
      </c>
      <c r="J4852" s="65" t="s">
        <v>57</v>
      </c>
      <c r="K4852" s="66" t="s">
        <v>51</v>
      </c>
      <c r="L4852" s="62" t="s">
        <v>58</v>
      </c>
      <c r="M4852" s="69"/>
      <c r="N4852" s="65" t="s">
        <v>50</v>
      </c>
      <c r="O4852" s="66" t="s">
        <v>58</v>
      </c>
      <c r="P4852" s="69"/>
      <c r="Q4852" s="55" t="str">
        <f t="shared" si="75"/>
        <v>Non-Lead</v>
      </c>
      <c r="R4852" s="70" t="s">
        <v>51</v>
      </c>
      <c r="S4852" s="70" t="s">
        <v>51</v>
      </c>
      <c r="T4852" s="70"/>
      <c r="U4852" s="71" t="s">
        <v>53</v>
      </c>
      <c r="V4852" s="71" t="s">
        <v>51</v>
      </c>
      <c r="W4852" s="71" t="s">
        <v>51</v>
      </c>
      <c r="X4852" s="71" t="s">
        <v>51</v>
      </c>
      <c r="Y4852" s="72" t="str">
        <f>IF((OR((AND('[1]PWS Information'!$E$10="CWS",U4852="Single Family Residence",Q4852="Lead")),
(AND('[1]PWS Information'!$E$10="CWS",U4852="Multiple Family Residence",'[1]PWS Information'!$E$11="Yes",Q4852="Lead")),
(AND('[1]PWS Information'!$E$10="NTNC",Q4852="Lead")))),"Tier 1",
IF((OR((AND('[1]PWS Information'!$E$10="CWS",U4852="Multiple Family Residence",'[1]PWS Information'!$E$11="No",Q4852="Lead")),
(AND('[1]PWS Information'!$E$10="CWS",U4852="Other",Q4852="Lead")),
(AND('[1]PWS Information'!$E$10="CWS",U4852="Building",Q4852="Lead")))),"Tier 2",
IF((OR((AND('[1]PWS Information'!$E$10="CWS",U4852="Single Family Residence",Q4852="Galvanized Requiring Replacement")),
(AND('[1]PWS Information'!$E$10="CWS",U4852="Single Family Residence",Q4852="Galvanized Requiring Replacement",R4852="Yes")),
(AND('[1]PWS Information'!$E$10="NTNC",Q4852="Galvanized Requiring Replacement")),
(AND('[1]PWS Information'!$E$10="NTNC",U4852="Single Family Residence",R4852="Yes")))),"Tier 3",
IF((OR((AND('[1]PWS Information'!$E$10="CWS",U4852="Single Family Residence",S4852="Yes",Q4852="Non-Lead", J4852="Non-Lead - Copper",L4852="Before 1989")),
(AND('[1]PWS Information'!$E$10="CWS",U4852="Single Family Residence",S4852="Yes",Q4852="Non-Lead", N4852="Non-Lead - Copper",O4852="Before 1989")))),"Tier 4",
IF((OR((AND('[1]PWS Information'!$E$10="NTNC",Q4852="Non-Lead")),
(AND('[1]PWS Information'!$E$10="CWS",Q4852="Non-Lead",S4852="")),
(AND('[1]PWS Information'!$E$10="CWS",Q4852="Non-Lead",S4852="No")),
(AND('[1]PWS Information'!$E$10="CWS",Q4852="Non-Lead",S4852="Don't Know")),
(AND('[1]PWS Information'!$E$10="CWS",Q4852="Non-Lead", J4852="Non-Lead - Copper", S4852="Yes", L4852="Between 1989 and 2014")),
(AND('[1]PWS Information'!$E$10="CWS",Q4852="Non-Lead", J4852="Non-Lead - Copper", S4852="Yes", L4852="After 2014")),
(AND('[1]PWS Information'!$E$10="CWS",Q4852="Non-Lead", J4852="Non-Lead - Copper", S4852="Yes", L4852="Unknown")),
(AND('[1]PWS Information'!$E$10="CWS",Q4852="Non-Lead", N4852="Non-Lead - Copper", S4852="Yes", O4852="Between 1989 and 2014")),
(AND('[1]PWS Information'!$E$10="CWS",Q4852="Non-Lead", N4852="Non-Lead - Copper", S4852="Yes", O4852="After 2014")),
(AND('[1]PWS Information'!$E$10="CWS",Q4852="Non-Lead", N4852="Non-Lead - Copper", S4852="Yes", O4852="Unknown")),
(AND('[1]PWS Information'!$E$10="CWS",Q4852="Unknown")),
(AND('[1]PWS Information'!$E$10="NTNC",Q4852="Unknown")))),"Tier 5",
"")))))</f>
        <v>Tier 5</v>
      </c>
      <c r="Z4852" s="71"/>
      <c r="AA4852" s="71"/>
    </row>
    <row r="4853" spans="1:27" ht="57.6" x14ac:dyDescent="0.3">
      <c r="A4853" s="1"/>
      <c r="B4853" s="70">
        <v>12499665</v>
      </c>
      <c r="C4853" s="60">
        <v>281</v>
      </c>
      <c r="D4853" s="61" t="s">
        <v>1671</v>
      </c>
      <c r="E4853" s="61" t="s">
        <v>49</v>
      </c>
      <c r="F4853" s="61">
        <v>78640</v>
      </c>
      <c r="G4853" s="62" t="s">
        <v>1665</v>
      </c>
      <c r="H4853" s="63">
        <v>29.960016199999998</v>
      </c>
      <c r="I4853" s="64">
        <v>-97.848825099999999</v>
      </c>
      <c r="J4853" s="65" t="s">
        <v>57</v>
      </c>
      <c r="K4853" s="66" t="s">
        <v>51</v>
      </c>
      <c r="L4853" s="62" t="s">
        <v>58</v>
      </c>
      <c r="M4853" s="69"/>
      <c r="N4853" s="65" t="s">
        <v>50</v>
      </c>
      <c r="O4853" s="66" t="s">
        <v>58</v>
      </c>
      <c r="P4853" s="69"/>
      <c r="Q4853" s="55" t="str">
        <f t="shared" si="75"/>
        <v>Non-Lead</v>
      </c>
      <c r="R4853" s="70" t="s">
        <v>51</v>
      </c>
      <c r="S4853" s="70" t="s">
        <v>51</v>
      </c>
      <c r="T4853" s="70"/>
      <c r="U4853" s="71" t="s">
        <v>53</v>
      </c>
      <c r="V4853" s="71" t="s">
        <v>51</v>
      </c>
      <c r="W4853" s="71" t="s">
        <v>51</v>
      </c>
      <c r="X4853" s="71" t="s">
        <v>51</v>
      </c>
      <c r="Y4853" s="72" t="str">
        <f>IF((OR((AND('[1]PWS Information'!$E$10="CWS",U4853="Single Family Residence",Q4853="Lead")),
(AND('[1]PWS Information'!$E$10="CWS",U4853="Multiple Family Residence",'[1]PWS Information'!$E$11="Yes",Q4853="Lead")),
(AND('[1]PWS Information'!$E$10="NTNC",Q4853="Lead")))),"Tier 1",
IF((OR((AND('[1]PWS Information'!$E$10="CWS",U4853="Multiple Family Residence",'[1]PWS Information'!$E$11="No",Q4853="Lead")),
(AND('[1]PWS Information'!$E$10="CWS",U4853="Other",Q4853="Lead")),
(AND('[1]PWS Information'!$E$10="CWS",U4853="Building",Q4853="Lead")))),"Tier 2",
IF((OR((AND('[1]PWS Information'!$E$10="CWS",U4853="Single Family Residence",Q4853="Galvanized Requiring Replacement")),
(AND('[1]PWS Information'!$E$10="CWS",U4853="Single Family Residence",Q4853="Galvanized Requiring Replacement",R4853="Yes")),
(AND('[1]PWS Information'!$E$10="NTNC",Q4853="Galvanized Requiring Replacement")),
(AND('[1]PWS Information'!$E$10="NTNC",U4853="Single Family Residence",R4853="Yes")))),"Tier 3",
IF((OR((AND('[1]PWS Information'!$E$10="CWS",U4853="Single Family Residence",S4853="Yes",Q4853="Non-Lead", J4853="Non-Lead - Copper",L4853="Before 1989")),
(AND('[1]PWS Information'!$E$10="CWS",U4853="Single Family Residence",S4853="Yes",Q4853="Non-Lead", N4853="Non-Lead - Copper",O4853="Before 1989")))),"Tier 4",
IF((OR((AND('[1]PWS Information'!$E$10="NTNC",Q4853="Non-Lead")),
(AND('[1]PWS Information'!$E$10="CWS",Q4853="Non-Lead",S4853="")),
(AND('[1]PWS Information'!$E$10="CWS",Q4853="Non-Lead",S4853="No")),
(AND('[1]PWS Information'!$E$10="CWS",Q4853="Non-Lead",S4853="Don't Know")),
(AND('[1]PWS Information'!$E$10="CWS",Q4853="Non-Lead", J4853="Non-Lead - Copper", S4853="Yes", L4853="Between 1989 and 2014")),
(AND('[1]PWS Information'!$E$10="CWS",Q4853="Non-Lead", J4853="Non-Lead - Copper", S4853="Yes", L4853="After 2014")),
(AND('[1]PWS Information'!$E$10="CWS",Q4853="Non-Lead", J4853="Non-Lead - Copper", S4853="Yes", L4853="Unknown")),
(AND('[1]PWS Information'!$E$10="CWS",Q4853="Non-Lead", N4853="Non-Lead - Copper", S4853="Yes", O4853="Between 1989 and 2014")),
(AND('[1]PWS Information'!$E$10="CWS",Q4853="Non-Lead", N4853="Non-Lead - Copper", S4853="Yes", O4853="After 2014")),
(AND('[1]PWS Information'!$E$10="CWS",Q4853="Non-Lead", N4853="Non-Lead - Copper", S4853="Yes", O4853="Unknown")),
(AND('[1]PWS Information'!$E$10="CWS",Q4853="Unknown")),
(AND('[1]PWS Information'!$E$10="NTNC",Q4853="Unknown")))),"Tier 5",
"")))))</f>
        <v>Tier 5</v>
      </c>
      <c r="Z4853" s="71"/>
      <c r="AA4853" s="71"/>
    </row>
    <row r="4854" spans="1:27" ht="57.6" x14ac:dyDescent="0.3">
      <c r="A4854" s="17"/>
      <c r="B4854" s="70">
        <v>12527409</v>
      </c>
      <c r="C4854" s="60">
        <v>288</v>
      </c>
      <c r="D4854" s="61" t="s">
        <v>1671</v>
      </c>
      <c r="E4854" s="61" t="s">
        <v>49</v>
      </c>
      <c r="F4854" s="61">
        <v>78640</v>
      </c>
      <c r="G4854" s="62" t="s">
        <v>1665</v>
      </c>
      <c r="H4854" s="63">
        <v>29.960156900000001</v>
      </c>
      <c r="I4854" s="64">
        <v>-97.848931899999997</v>
      </c>
      <c r="J4854" s="65" t="s">
        <v>57</v>
      </c>
      <c r="K4854" s="66" t="s">
        <v>51</v>
      </c>
      <c r="L4854" s="62" t="s">
        <v>58</v>
      </c>
      <c r="M4854" s="69"/>
      <c r="N4854" s="65" t="s">
        <v>50</v>
      </c>
      <c r="O4854" s="66" t="s">
        <v>58</v>
      </c>
      <c r="P4854" s="69"/>
      <c r="Q4854" s="55" t="str">
        <f t="shared" si="75"/>
        <v>Non-Lead</v>
      </c>
      <c r="R4854" s="70" t="s">
        <v>51</v>
      </c>
      <c r="S4854" s="70" t="s">
        <v>51</v>
      </c>
      <c r="T4854" s="70"/>
      <c r="U4854" s="71" t="s">
        <v>53</v>
      </c>
      <c r="V4854" s="71" t="s">
        <v>51</v>
      </c>
      <c r="W4854" s="71" t="s">
        <v>51</v>
      </c>
      <c r="X4854" s="71" t="s">
        <v>51</v>
      </c>
      <c r="Y4854" s="72" t="str">
        <f>IF((OR((AND('[1]PWS Information'!$E$10="CWS",U4854="Single Family Residence",Q4854="Lead")),
(AND('[1]PWS Information'!$E$10="CWS",U4854="Multiple Family Residence",'[1]PWS Information'!$E$11="Yes",Q4854="Lead")),
(AND('[1]PWS Information'!$E$10="NTNC",Q4854="Lead")))),"Tier 1",
IF((OR((AND('[1]PWS Information'!$E$10="CWS",U4854="Multiple Family Residence",'[1]PWS Information'!$E$11="No",Q4854="Lead")),
(AND('[1]PWS Information'!$E$10="CWS",U4854="Other",Q4854="Lead")),
(AND('[1]PWS Information'!$E$10="CWS",U4854="Building",Q4854="Lead")))),"Tier 2",
IF((OR((AND('[1]PWS Information'!$E$10="CWS",U4854="Single Family Residence",Q4854="Galvanized Requiring Replacement")),
(AND('[1]PWS Information'!$E$10="CWS",U4854="Single Family Residence",Q4854="Galvanized Requiring Replacement",R4854="Yes")),
(AND('[1]PWS Information'!$E$10="NTNC",Q4854="Galvanized Requiring Replacement")),
(AND('[1]PWS Information'!$E$10="NTNC",U4854="Single Family Residence",R4854="Yes")))),"Tier 3",
IF((OR((AND('[1]PWS Information'!$E$10="CWS",U4854="Single Family Residence",S4854="Yes",Q4854="Non-Lead", J4854="Non-Lead - Copper",L4854="Before 1989")),
(AND('[1]PWS Information'!$E$10="CWS",U4854="Single Family Residence",S4854="Yes",Q4854="Non-Lead", N4854="Non-Lead - Copper",O4854="Before 1989")))),"Tier 4",
IF((OR((AND('[1]PWS Information'!$E$10="NTNC",Q4854="Non-Lead")),
(AND('[1]PWS Information'!$E$10="CWS",Q4854="Non-Lead",S4854="")),
(AND('[1]PWS Information'!$E$10="CWS",Q4854="Non-Lead",S4854="No")),
(AND('[1]PWS Information'!$E$10="CWS",Q4854="Non-Lead",S4854="Don't Know")),
(AND('[1]PWS Information'!$E$10="CWS",Q4854="Non-Lead", J4854="Non-Lead - Copper", S4854="Yes", L4854="Between 1989 and 2014")),
(AND('[1]PWS Information'!$E$10="CWS",Q4854="Non-Lead", J4854="Non-Lead - Copper", S4854="Yes", L4854="After 2014")),
(AND('[1]PWS Information'!$E$10="CWS",Q4854="Non-Lead", J4854="Non-Lead - Copper", S4854="Yes", L4854="Unknown")),
(AND('[1]PWS Information'!$E$10="CWS",Q4854="Non-Lead", N4854="Non-Lead - Copper", S4854="Yes", O4854="Between 1989 and 2014")),
(AND('[1]PWS Information'!$E$10="CWS",Q4854="Non-Lead", N4854="Non-Lead - Copper", S4854="Yes", O4854="After 2014")),
(AND('[1]PWS Information'!$E$10="CWS",Q4854="Non-Lead", N4854="Non-Lead - Copper", S4854="Yes", O4854="Unknown")),
(AND('[1]PWS Information'!$E$10="CWS",Q4854="Unknown")),
(AND('[1]PWS Information'!$E$10="NTNC",Q4854="Unknown")))),"Tier 5",
"")))))</f>
        <v>Tier 5</v>
      </c>
      <c r="Z4854" s="71"/>
      <c r="AA4854" s="71"/>
    </row>
    <row r="4855" spans="1:27" ht="57.6" x14ac:dyDescent="0.3">
      <c r="A4855" s="1"/>
      <c r="B4855" s="70">
        <v>12556867</v>
      </c>
      <c r="C4855" s="60">
        <v>293</v>
      </c>
      <c r="D4855" s="61" t="s">
        <v>1671</v>
      </c>
      <c r="E4855" s="61" t="s">
        <v>49</v>
      </c>
      <c r="F4855" s="61">
        <v>78640</v>
      </c>
      <c r="G4855" s="62" t="s">
        <v>1665</v>
      </c>
      <c r="H4855" s="63">
        <v>29.959911300000002</v>
      </c>
      <c r="I4855" s="64">
        <v>-97.8489529</v>
      </c>
      <c r="J4855" s="65" t="s">
        <v>57</v>
      </c>
      <c r="K4855" s="66" t="s">
        <v>51</v>
      </c>
      <c r="L4855" s="62" t="s">
        <v>58</v>
      </c>
      <c r="M4855" s="69"/>
      <c r="N4855" s="65" t="s">
        <v>50</v>
      </c>
      <c r="O4855" s="66" t="s">
        <v>58</v>
      </c>
      <c r="P4855" s="69"/>
      <c r="Q4855" s="55" t="str">
        <f t="shared" si="75"/>
        <v>Non-Lead</v>
      </c>
      <c r="R4855" s="70" t="s">
        <v>51</v>
      </c>
      <c r="S4855" s="70" t="s">
        <v>51</v>
      </c>
      <c r="T4855" s="70"/>
      <c r="U4855" s="71" t="s">
        <v>53</v>
      </c>
      <c r="V4855" s="71" t="s">
        <v>51</v>
      </c>
      <c r="W4855" s="71" t="s">
        <v>51</v>
      </c>
      <c r="X4855" s="71" t="s">
        <v>51</v>
      </c>
      <c r="Y4855" s="72" t="str">
        <f>IF((OR((AND('[1]PWS Information'!$E$10="CWS",U4855="Single Family Residence",Q4855="Lead")),
(AND('[1]PWS Information'!$E$10="CWS",U4855="Multiple Family Residence",'[1]PWS Information'!$E$11="Yes",Q4855="Lead")),
(AND('[1]PWS Information'!$E$10="NTNC",Q4855="Lead")))),"Tier 1",
IF((OR((AND('[1]PWS Information'!$E$10="CWS",U4855="Multiple Family Residence",'[1]PWS Information'!$E$11="No",Q4855="Lead")),
(AND('[1]PWS Information'!$E$10="CWS",U4855="Other",Q4855="Lead")),
(AND('[1]PWS Information'!$E$10="CWS",U4855="Building",Q4855="Lead")))),"Tier 2",
IF((OR((AND('[1]PWS Information'!$E$10="CWS",U4855="Single Family Residence",Q4855="Galvanized Requiring Replacement")),
(AND('[1]PWS Information'!$E$10="CWS",U4855="Single Family Residence",Q4855="Galvanized Requiring Replacement",R4855="Yes")),
(AND('[1]PWS Information'!$E$10="NTNC",Q4855="Galvanized Requiring Replacement")),
(AND('[1]PWS Information'!$E$10="NTNC",U4855="Single Family Residence",R4855="Yes")))),"Tier 3",
IF((OR((AND('[1]PWS Information'!$E$10="CWS",U4855="Single Family Residence",S4855="Yes",Q4855="Non-Lead", J4855="Non-Lead - Copper",L4855="Before 1989")),
(AND('[1]PWS Information'!$E$10="CWS",U4855="Single Family Residence",S4855="Yes",Q4855="Non-Lead", N4855="Non-Lead - Copper",O4855="Before 1989")))),"Tier 4",
IF((OR((AND('[1]PWS Information'!$E$10="NTNC",Q4855="Non-Lead")),
(AND('[1]PWS Information'!$E$10="CWS",Q4855="Non-Lead",S4855="")),
(AND('[1]PWS Information'!$E$10="CWS",Q4855="Non-Lead",S4855="No")),
(AND('[1]PWS Information'!$E$10="CWS",Q4855="Non-Lead",S4855="Don't Know")),
(AND('[1]PWS Information'!$E$10="CWS",Q4855="Non-Lead", J4855="Non-Lead - Copper", S4855="Yes", L4855="Between 1989 and 2014")),
(AND('[1]PWS Information'!$E$10="CWS",Q4855="Non-Lead", J4855="Non-Lead - Copper", S4855="Yes", L4855="After 2014")),
(AND('[1]PWS Information'!$E$10="CWS",Q4855="Non-Lead", J4855="Non-Lead - Copper", S4855="Yes", L4855="Unknown")),
(AND('[1]PWS Information'!$E$10="CWS",Q4855="Non-Lead", N4855="Non-Lead - Copper", S4855="Yes", O4855="Between 1989 and 2014")),
(AND('[1]PWS Information'!$E$10="CWS",Q4855="Non-Lead", N4855="Non-Lead - Copper", S4855="Yes", O4855="After 2014")),
(AND('[1]PWS Information'!$E$10="CWS",Q4855="Non-Lead", N4855="Non-Lead - Copper", S4855="Yes", O4855="Unknown")),
(AND('[1]PWS Information'!$E$10="CWS",Q4855="Unknown")),
(AND('[1]PWS Information'!$E$10="NTNC",Q4855="Unknown")))),"Tier 5",
"")))))</f>
        <v>Tier 5</v>
      </c>
      <c r="Z4855" s="71"/>
      <c r="AA4855" s="71"/>
    </row>
    <row r="4856" spans="1:27" ht="57.6" x14ac:dyDescent="0.3">
      <c r="A4856" s="1"/>
      <c r="B4856" s="70">
        <v>13323919</v>
      </c>
      <c r="C4856" s="60">
        <v>298</v>
      </c>
      <c r="D4856" s="61" t="s">
        <v>1671</v>
      </c>
      <c r="E4856" s="61" t="s">
        <v>49</v>
      </c>
      <c r="F4856" s="61">
        <v>78640</v>
      </c>
      <c r="G4856" s="62" t="s">
        <v>1665</v>
      </c>
      <c r="H4856" s="63">
        <v>29.9600346</v>
      </c>
      <c r="I4856" s="64">
        <v>-97.849080000000001</v>
      </c>
      <c r="J4856" s="65" t="s">
        <v>57</v>
      </c>
      <c r="K4856" s="66" t="s">
        <v>51</v>
      </c>
      <c r="L4856" s="62" t="s">
        <v>58</v>
      </c>
      <c r="M4856" s="69"/>
      <c r="N4856" s="65" t="s">
        <v>50</v>
      </c>
      <c r="O4856" s="66" t="s">
        <v>58</v>
      </c>
      <c r="P4856" s="69"/>
      <c r="Q4856" s="55" t="str">
        <f t="shared" si="75"/>
        <v>Non-Lead</v>
      </c>
      <c r="R4856" s="70" t="s">
        <v>51</v>
      </c>
      <c r="S4856" s="70" t="s">
        <v>51</v>
      </c>
      <c r="T4856" s="70"/>
      <c r="U4856" s="71" t="s">
        <v>53</v>
      </c>
      <c r="V4856" s="71" t="s">
        <v>51</v>
      </c>
      <c r="W4856" s="71" t="s">
        <v>51</v>
      </c>
      <c r="X4856" s="71" t="s">
        <v>51</v>
      </c>
      <c r="Y4856" s="72" t="str">
        <f>IF((OR((AND('[1]PWS Information'!$E$10="CWS",U4856="Single Family Residence",Q4856="Lead")),
(AND('[1]PWS Information'!$E$10="CWS",U4856="Multiple Family Residence",'[1]PWS Information'!$E$11="Yes",Q4856="Lead")),
(AND('[1]PWS Information'!$E$10="NTNC",Q4856="Lead")))),"Tier 1",
IF((OR((AND('[1]PWS Information'!$E$10="CWS",U4856="Multiple Family Residence",'[1]PWS Information'!$E$11="No",Q4856="Lead")),
(AND('[1]PWS Information'!$E$10="CWS",U4856="Other",Q4856="Lead")),
(AND('[1]PWS Information'!$E$10="CWS",U4856="Building",Q4856="Lead")))),"Tier 2",
IF((OR((AND('[1]PWS Information'!$E$10="CWS",U4856="Single Family Residence",Q4856="Galvanized Requiring Replacement")),
(AND('[1]PWS Information'!$E$10="CWS",U4856="Single Family Residence",Q4856="Galvanized Requiring Replacement",R4856="Yes")),
(AND('[1]PWS Information'!$E$10="NTNC",Q4856="Galvanized Requiring Replacement")),
(AND('[1]PWS Information'!$E$10="NTNC",U4856="Single Family Residence",R4856="Yes")))),"Tier 3",
IF((OR((AND('[1]PWS Information'!$E$10="CWS",U4856="Single Family Residence",S4856="Yes",Q4856="Non-Lead", J4856="Non-Lead - Copper",L4856="Before 1989")),
(AND('[1]PWS Information'!$E$10="CWS",U4856="Single Family Residence",S4856="Yes",Q4856="Non-Lead", N4856="Non-Lead - Copper",O4856="Before 1989")))),"Tier 4",
IF((OR((AND('[1]PWS Information'!$E$10="NTNC",Q4856="Non-Lead")),
(AND('[1]PWS Information'!$E$10="CWS",Q4856="Non-Lead",S4856="")),
(AND('[1]PWS Information'!$E$10="CWS",Q4856="Non-Lead",S4856="No")),
(AND('[1]PWS Information'!$E$10="CWS",Q4856="Non-Lead",S4856="Don't Know")),
(AND('[1]PWS Information'!$E$10="CWS",Q4856="Non-Lead", J4856="Non-Lead - Copper", S4856="Yes", L4856="Between 1989 and 2014")),
(AND('[1]PWS Information'!$E$10="CWS",Q4856="Non-Lead", J4856="Non-Lead - Copper", S4856="Yes", L4856="After 2014")),
(AND('[1]PWS Information'!$E$10="CWS",Q4856="Non-Lead", J4856="Non-Lead - Copper", S4856="Yes", L4856="Unknown")),
(AND('[1]PWS Information'!$E$10="CWS",Q4856="Non-Lead", N4856="Non-Lead - Copper", S4856="Yes", O4856="Between 1989 and 2014")),
(AND('[1]PWS Information'!$E$10="CWS",Q4856="Non-Lead", N4856="Non-Lead - Copper", S4856="Yes", O4856="After 2014")),
(AND('[1]PWS Information'!$E$10="CWS",Q4856="Non-Lead", N4856="Non-Lead - Copper", S4856="Yes", O4856="Unknown")),
(AND('[1]PWS Information'!$E$10="CWS",Q4856="Unknown")),
(AND('[1]PWS Information'!$E$10="NTNC",Q4856="Unknown")))),"Tier 5",
"")))))</f>
        <v>Tier 5</v>
      </c>
      <c r="Z4856" s="71"/>
      <c r="AA4856" s="71"/>
    </row>
    <row r="4857" spans="1:27" ht="57.6" x14ac:dyDescent="0.3">
      <c r="A4857" s="1"/>
      <c r="B4857" s="70">
        <v>12485650</v>
      </c>
      <c r="C4857" s="60">
        <v>303</v>
      </c>
      <c r="D4857" s="61" t="s">
        <v>1671</v>
      </c>
      <c r="E4857" s="61" t="s">
        <v>49</v>
      </c>
      <c r="F4857" s="61">
        <v>78640</v>
      </c>
      <c r="G4857" s="62" t="s">
        <v>1665</v>
      </c>
      <c r="H4857" s="63">
        <v>29.9598239</v>
      </c>
      <c r="I4857" s="64">
        <v>-97.849059299999993</v>
      </c>
      <c r="J4857" s="65" t="s">
        <v>57</v>
      </c>
      <c r="K4857" s="66" t="s">
        <v>51</v>
      </c>
      <c r="L4857" s="62" t="s">
        <v>58</v>
      </c>
      <c r="M4857" s="69"/>
      <c r="N4857" s="65" t="s">
        <v>50</v>
      </c>
      <c r="O4857" s="66" t="s">
        <v>58</v>
      </c>
      <c r="P4857" s="69"/>
      <c r="Q4857" s="55" t="str">
        <f t="shared" si="75"/>
        <v>Non-Lead</v>
      </c>
      <c r="R4857" s="70" t="s">
        <v>51</v>
      </c>
      <c r="S4857" s="70" t="s">
        <v>51</v>
      </c>
      <c r="T4857" s="70"/>
      <c r="U4857" s="71" t="s">
        <v>53</v>
      </c>
      <c r="V4857" s="71" t="s">
        <v>51</v>
      </c>
      <c r="W4857" s="71" t="s">
        <v>51</v>
      </c>
      <c r="X4857" s="71" t="s">
        <v>51</v>
      </c>
      <c r="Y4857" s="72" t="str">
        <f>IF((OR((AND('[1]PWS Information'!$E$10="CWS",U4857="Single Family Residence",Q4857="Lead")),
(AND('[1]PWS Information'!$E$10="CWS",U4857="Multiple Family Residence",'[1]PWS Information'!$E$11="Yes",Q4857="Lead")),
(AND('[1]PWS Information'!$E$10="NTNC",Q4857="Lead")))),"Tier 1",
IF((OR((AND('[1]PWS Information'!$E$10="CWS",U4857="Multiple Family Residence",'[1]PWS Information'!$E$11="No",Q4857="Lead")),
(AND('[1]PWS Information'!$E$10="CWS",U4857="Other",Q4857="Lead")),
(AND('[1]PWS Information'!$E$10="CWS",U4857="Building",Q4857="Lead")))),"Tier 2",
IF((OR((AND('[1]PWS Information'!$E$10="CWS",U4857="Single Family Residence",Q4857="Galvanized Requiring Replacement")),
(AND('[1]PWS Information'!$E$10="CWS",U4857="Single Family Residence",Q4857="Galvanized Requiring Replacement",R4857="Yes")),
(AND('[1]PWS Information'!$E$10="NTNC",Q4857="Galvanized Requiring Replacement")),
(AND('[1]PWS Information'!$E$10="NTNC",U4857="Single Family Residence",R4857="Yes")))),"Tier 3",
IF((OR((AND('[1]PWS Information'!$E$10="CWS",U4857="Single Family Residence",S4857="Yes",Q4857="Non-Lead", J4857="Non-Lead - Copper",L4857="Before 1989")),
(AND('[1]PWS Information'!$E$10="CWS",U4857="Single Family Residence",S4857="Yes",Q4857="Non-Lead", N4857="Non-Lead - Copper",O4857="Before 1989")))),"Tier 4",
IF((OR((AND('[1]PWS Information'!$E$10="NTNC",Q4857="Non-Lead")),
(AND('[1]PWS Information'!$E$10="CWS",Q4857="Non-Lead",S4857="")),
(AND('[1]PWS Information'!$E$10="CWS",Q4857="Non-Lead",S4857="No")),
(AND('[1]PWS Information'!$E$10="CWS",Q4857="Non-Lead",S4857="Don't Know")),
(AND('[1]PWS Information'!$E$10="CWS",Q4857="Non-Lead", J4857="Non-Lead - Copper", S4857="Yes", L4857="Between 1989 and 2014")),
(AND('[1]PWS Information'!$E$10="CWS",Q4857="Non-Lead", J4857="Non-Lead - Copper", S4857="Yes", L4857="After 2014")),
(AND('[1]PWS Information'!$E$10="CWS",Q4857="Non-Lead", J4857="Non-Lead - Copper", S4857="Yes", L4857="Unknown")),
(AND('[1]PWS Information'!$E$10="CWS",Q4857="Non-Lead", N4857="Non-Lead - Copper", S4857="Yes", O4857="Between 1989 and 2014")),
(AND('[1]PWS Information'!$E$10="CWS",Q4857="Non-Lead", N4857="Non-Lead - Copper", S4857="Yes", O4857="After 2014")),
(AND('[1]PWS Information'!$E$10="CWS",Q4857="Non-Lead", N4857="Non-Lead - Copper", S4857="Yes", O4857="Unknown")),
(AND('[1]PWS Information'!$E$10="CWS",Q4857="Unknown")),
(AND('[1]PWS Information'!$E$10="NTNC",Q4857="Unknown")))),"Tier 5",
"")))))</f>
        <v>Tier 5</v>
      </c>
      <c r="Z4857" s="71"/>
      <c r="AA4857" s="71"/>
    </row>
    <row r="4858" spans="1:27" ht="57.6" x14ac:dyDescent="0.3">
      <c r="A4858" s="17"/>
      <c r="B4858" s="70">
        <v>10031960</v>
      </c>
      <c r="C4858" s="60">
        <v>310</v>
      </c>
      <c r="D4858" s="61" t="s">
        <v>1671</v>
      </c>
      <c r="E4858" s="61" t="s">
        <v>49</v>
      </c>
      <c r="F4858" s="61">
        <v>78640</v>
      </c>
      <c r="G4858" s="62" t="s">
        <v>1665</v>
      </c>
      <c r="H4858" s="63">
        <v>29.959887899999998</v>
      </c>
      <c r="I4858" s="64">
        <v>-97.849257800000004</v>
      </c>
      <c r="J4858" s="65" t="s">
        <v>57</v>
      </c>
      <c r="K4858" s="66" t="s">
        <v>51</v>
      </c>
      <c r="L4858" s="62" t="s">
        <v>58</v>
      </c>
      <c r="M4858" s="69"/>
      <c r="N4858" s="65" t="s">
        <v>50</v>
      </c>
      <c r="O4858" s="66" t="s">
        <v>58</v>
      </c>
      <c r="P4858" s="69"/>
      <c r="Q4858" s="55" t="str">
        <f t="shared" si="75"/>
        <v>Non-Lead</v>
      </c>
      <c r="R4858" s="70" t="s">
        <v>51</v>
      </c>
      <c r="S4858" s="70" t="s">
        <v>51</v>
      </c>
      <c r="T4858" s="70"/>
      <c r="U4858" s="71" t="s">
        <v>53</v>
      </c>
      <c r="V4858" s="71" t="s">
        <v>51</v>
      </c>
      <c r="W4858" s="71" t="s">
        <v>51</v>
      </c>
      <c r="X4858" s="71" t="s">
        <v>51</v>
      </c>
      <c r="Y4858" s="72" t="str">
        <f>IF((OR((AND('[1]PWS Information'!$E$10="CWS",U4858="Single Family Residence",Q4858="Lead")),
(AND('[1]PWS Information'!$E$10="CWS",U4858="Multiple Family Residence",'[1]PWS Information'!$E$11="Yes",Q4858="Lead")),
(AND('[1]PWS Information'!$E$10="NTNC",Q4858="Lead")))),"Tier 1",
IF((OR((AND('[1]PWS Information'!$E$10="CWS",U4858="Multiple Family Residence",'[1]PWS Information'!$E$11="No",Q4858="Lead")),
(AND('[1]PWS Information'!$E$10="CWS",U4858="Other",Q4858="Lead")),
(AND('[1]PWS Information'!$E$10="CWS",U4858="Building",Q4858="Lead")))),"Tier 2",
IF((OR((AND('[1]PWS Information'!$E$10="CWS",U4858="Single Family Residence",Q4858="Galvanized Requiring Replacement")),
(AND('[1]PWS Information'!$E$10="CWS",U4858="Single Family Residence",Q4858="Galvanized Requiring Replacement",R4858="Yes")),
(AND('[1]PWS Information'!$E$10="NTNC",Q4858="Galvanized Requiring Replacement")),
(AND('[1]PWS Information'!$E$10="NTNC",U4858="Single Family Residence",R4858="Yes")))),"Tier 3",
IF((OR((AND('[1]PWS Information'!$E$10="CWS",U4858="Single Family Residence",S4858="Yes",Q4858="Non-Lead", J4858="Non-Lead - Copper",L4858="Before 1989")),
(AND('[1]PWS Information'!$E$10="CWS",U4858="Single Family Residence",S4858="Yes",Q4858="Non-Lead", N4858="Non-Lead - Copper",O4858="Before 1989")))),"Tier 4",
IF((OR((AND('[1]PWS Information'!$E$10="NTNC",Q4858="Non-Lead")),
(AND('[1]PWS Information'!$E$10="CWS",Q4858="Non-Lead",S4858="")),
(AND('[1]PWS Information'!$E$10="CWS",Q4858="Non-Lead",S4858="No")),
(AND('[1]PWS Information'!$E$10="CWS",Q4858="Non-Lead",S4858="Don't Know")),
(AND('[1]PWS Information'!$E$10="CWS",Q4858="Non-Lead", J4858="Non-Lead - Copper", S4858="Yes", L4858="Between 1989 and 2014")),
(AND('[1]PWS Information'!$E$10="CWS",Q4858="Non-Lead", J4858="Non-Lead - Copper", S4858="Yes", L4858="After 2014")),
(AND('[1]PWS Information'!$E$10="CWS",Q4858="Non-Lead", J4858="Non-Lead - Copper", S4858="Yes", L4858="Unknown")),
(AND('[1]PWS Information'!$E$10="CWS",Q4858="Non-Lead", N4858="Non-Lead - Copper", S4858="Yes", O4858="Between 1989 and 2014")),
(AND('[1]PWS Information'!$E$10="CWS",Q4858="Non-Lead", N4858="Non-Lead - Copper", S4858="Yes", O4858="After 2014")),
(AND('[1]PWS Information'!$E$10="CWS",Q4858="Non-Lead", N4858="Non-Lead - Copper", S4858="Yes", O4858="Unknown")),
(AND('[1]PWS Information'!$E$10="CWS",Q4858="Unknown")),
(AND('[1]PWS Information'!$E$10="NTNC",Q4858="Unknown")))),"Tier 5",
"")))))</f>
        <v>Tier 5</v>
      </c>
      <c r="Z4858" s="71"/>
      <c r="AA4858" s="71"/>
    </row>
    <row r="4859" spans="1:27" ht="57.6" x14ac:dyDescent="0.3">
      <c r="A4859" s="1"/>
      <c r="B4859" s="70">
        <v>13315333</v>
      </c>
      <c r="C4859" s="60">
        <v>320</v>
      </c>
      <c r="D4859" s="61" t="s">
        <v>1671</v>
      </c>
      <c r="E4859" s="61" t="s">
        <v>49</v>
      </c>
      <c r="F4859" s="61">
        <v>78640</v>
      </c>
      <c r="G4859" s="62" t="s">
        <v>1665</v>
      </c>
      <c r="H4859" s="63">
        <v>29.959619199999999</v>
      </c>
      <c r="I4859" s="64">
        <v>-97.849566499999995</v>
      </c>
      <c r="J4859" s="65" t="s">
        <v>57</v>
      </c>
      <c r="K4859" s="66" t="s">
        <v>51</v>
      </c>
      <c r="L4859" s="62" t="s">
        <v>58</v>
      </c>
      <c r="M4859" s="69"/>
      <c r="N4859" s="65" t="s">
        <v>50</v>
      </c>
      <c r="O4859" s="66" t="s">
        <v>58</v>
      </c>
      <c r="P4859" s="69"/>
      <c r="Q4859" s="55" t="str">
        <f t="shared" si="75"/>
        <v>Non-Lead</v>
      </c>
      <c r="R4859" s="70" t="s">
        <v>51</v>
      </c>
      <c r="S4859" s="70" t="s">
        <v>51</v>
      </c>
      <c r="T4859" s="70"/>
      <c r="U4859" s="71" t="s">
        <v>53</v>
      </c>
      <c r="V4859" s="71" t="s">
        <v>51</v>
      </c>
      <c r="W4859" s="71" t="s">
        <v>51</v>
      </c>
      <c r="X4859" s="71" t="s">
        <v>51</v>
      </c>
      <c r="Y4859" s="72" t="str">
        <f>IF((OR((AND('[1]PWS Information'!$E$10="CWS",U4859="Single Family Residence",Q4859="Lead")),
(AND('[1]PWS Information'!$E$10="CWS",U4859="Multiple Family Residence",'[1]PWS Information'!$E$11="Yes",Q4859="Lead")),
(AND('[1]PWS Information'!$E$10="NTNC",Q4859="Lead")))),"Tier 1",
IF((OR((AND('[1]PWS Information'!$E$10="CWS",U4859="Multiple Family Residence",'[1]PWS Information'!$E$11="No",Q4859="Lead")),
(AND('[1]PWS Information'!$E$10="CWS",U4859="Other",Q4859="Lead")),
(AND('[1]PWS Information'!$E$10="CWS",U4859="Building",Q4859="Lead")))),"Tier 2",
IF((OR((AND('[1]PWS Information'!$E$10="CWS",U4859="Single Family Residence",Q4859="Galvanized Requiring Replacement")),
(AND('[1]PWS Information'!$E$10="CWS",U4859="Single Family Residence",Q4859="Galvanized Requiring Replacement",R4859="Yes")),
(AND('[1]PWS Information'!$E$10="NTNC",Q4859="Galvanized Requiring Replacement")),
(AND('[1]PWS Information'!$E$10="NTNC",U4859="Single Family Residence",R4859="Yes")))),"Tier 3",
IF((OR((AND('[1]PWS Information'!$E$10="CWS",U4859="Single Family Residence",S4859="Yes",Q4859="Non-Lead", J4859="Non-Lead - Copper",L4859="Before 1989")),
(AND('[1]PWS Information'!$E$10="CWS",U4859="Single Family Residence",S4859="Yes",Q4859="Non-Lead", N4859="Non-Lead - Copper",O4859="Before 1989")))),"Tier 4",
IF((OR((AND('[1]PWS Information'!$E$10="NTNC",Q4859="Non-Lead")),
(AND('[1]PWS Information'!$E$10="CWS",Q4859="Non-Lead",S4859="")),
(AND('[1]PWS Information'!$E$10="CWS",Q4859="Non-Lead",S4859="No")),
(AND('[1]PWS Information'!$E$10="CWS",Q4859="Non-Lead",S4859="Don't Know")),
(AND('[1]PWS Information'!$E$10="CWS",Q4859="Non-Lead", J4859="Non-Lead - Copper", S4859="Yes", L4859="Between 1989 and 2014")),
(AND('[1]PWS Information'!$E$10="CWS",Q4859="Non-Lead", J4859="Non-Lead - Copper", S4859="Yes", L4859="After 2014")),
(AND('[1]PWS Information'!$E$10="CWS",Q4859="Non-Lead", J4859="Non-Lead - Copper", S4859="Yes", L4859="Unknown")),
(AND('[1]PWS Information'!$E$10="CWS",Q4859="Non-Lead", N4859="Non-Lead - Copper", S4859="Yes", O4859="Between 1989 and 2014")),
(AND('[1]PWS Information'!$E$10="CWS",Q4859="Non-Lead", N4859="Non-Lead - Copper", S4859="Yes", O4859="After 2014")),
(AND('[1]PWS Information'!$E$10="CWS",Q4859="Non-Lead", N4859="Non-Lead - Copper", S4859="Yes", O4859="Unknown")),
(AND('[1]PWS Information'!$E$10="CWS",Q4859="Unknown")),
(AND('[1]PWS Information'!$E$10="NTNC",Q4859="Unknown")))),"Tier 5",
"")))))</f>
        <v>Tier 5</v>
      </c>
      <c r="Z4859" s="71"/>
      <c r="AA4859" s="71"/>
    </row>
    <row r="4860" spans="1:27" ht="57.6" x14ac:dyDescent="0.3">
      <c r="A4860" s="1"/>
      <c r="B4860" s="70">
        <v>10325027</v>
      </c>
      <c r="C4860" s="60">
        <v>329</v>
      </c>
      <c r="D4860" s="61" t="s">
        <v>1671</v>
      </c>
      <c r="E4860" s="61" t="s">
        <v>49</v>
      </c>
      <c r="F4860" s="61">
        <v>78640</v>
      </c>
      <c r="G4860" s="62" t="s">
        <v>1665</v>
      </c>
      <c r="H4860" s="63">
        <v>29.9594214</v>
      </c>
      <c r="I4860" s="64">
        <v>-97.849521800000005</v>
      </c>
      <c r="J4860" s="65" t="s">
        <v>57</v>
      </c>
      <c r="K4860" s="66" t="s">
        <v>51</v>
      </c>
      <c r="L4860" s="62" t="s">
        <v>58</v>
      </c>
      <c r="M4860" s="69"/>
      <c r="N4860" s="65" t="s">
        <v>50</v>
      </c>
      <c r="O4860" s="66" t="s">
        <v>58</v>
      </c>
      <c r="P4860" s="69"/>
      <c r="Q4860" s="55" t="str">
        <f t="shared" si="75"/>
        <v>Non-Lead</v>
      </c>
      <c r="R4860" s="70" t="s">
        <v>51</v>
      </c>
      <c r="S4860" s="70" t="s">
        <v>51</v>
      </c>
      <c r="T4860" s="70"/>
      <c r="U4860" s="71" t="s">
        <v>53</v>
      </c>
      <c r="V4860" s="71" t="s">
        <v>51</v>
      </c>
      <c r="W4860" s="71" t="s">
        <v>51</v>
      </c>
      <c r="X4860" s="71" t="s">
        <v>51</v>
      </c>
      <c r="Y4860" s="72" t="str">
        <f>IF((OR((AND('[1]PWS Information'!$E$10="CWS",U4860="Single Family Residence",Q4860="Lead")),
(AND('[1]PWS Information'!$E$10="CWS",U4860="Multiple Family Residence",'[1]PWS Information'!$E$11="Yes",Q4860="Lead")),
(AND('[1]PWS Information'!$E$10="NTNC",Q4860="Lead")))),"Tier 1",
IF((OR((AND('[1]PWS Information'!$E$10="CWS",U4860="Multiple Family Residence",'[1]PWS Information'!$E$11="No",Q4860="Lead")),
(AND('[1]PWS Information'!$E$10="CWS",U4860="Other",Q4860="Lead")),
(AND('[1]PWS Information'!$E$10="CWS",U4860="Building",Q4860="Lead")))),"Tier 2",
IF((OR((AND('[1]PWS Information'!$E$10="CWS",U4860="Single Family Residence",Q4860="Galvanized Requiring Replacement")),
(AND('[1]PWS Information'!$E$10="CWS",U4860="Single Family Residence",Q4860="Galvanized Requiring Replacement",R4860="Yes")),
(AND('[1]PWS Information'!$E$10="NTNC",Q4860="Galvanized Requiring Replacement")),
(AND('[1]PWS Information'!$E$10="NTNC",U4860="Single Family Residence",R4860="Yes")))),"Tier 3",
IF((OR((AND('[1]PWS Information'!$E$10="CWS",U4860="Single Family Residence",S4860="Yes",Q4860="Non-Lead", J4860="Non-Lead - Copper",L4860="Before 1989")),
(AND('[1]PWS Information'!$E$10="CWS",U4860="Single Family Residence",S4860="Yes",Q4860="Non-Lead", N4860="Non-Lead - Copper",O4860="Before 1989")))),"Tier 4",
IF((OR((AND('[1]PWS Information'!$E$10="NTNC",Q4860="Non-Lead")),
(AND('[1]PWS Information'!$E$10="CWS",Q4860="Non-Lead",S4860="")),
(AND('[1]PWS Information'!$E$10="CWS",Q4860="Non-Lead",S4860="No")),
(AND('[1]PWS Information'!$E$10="CWS",Q4860="Non-Lead",S4860="Don't Know")),
(AND('[1]PWS Information'!$E$10="CWS",Q4860="Non-Lead", J4860="Non-Lead - Copper", S4860="Yes", L4860="Between 1989 and 2014")),
(AND('[1]PWS Information'!$E$10="CWS",Q4860="Non-Lead", J4860="Non-Lead - Copper", S4860="Yes", L4860="After 2014")),
(AND('[1]PWS Information'!$E$10="CWS",Q4860="Non-Lead", J4860="Non-Lead - Copper", S4860="Yes", L4860="Unknown")),
(AND('[1]PWS Information'!$E$10="CWS",Q4860="Non-Lead", N4860="Non-Lead - Copper", S4860="Yes", O4860="Between 1989 and 2014")),
(AND('[1]PWS Information'!$E$10="CWS",Q4860="Non-Lead", N4860="Non-Lead - Copper", S4860="Yes", O4860="After 2014")),
(AND('[1]PWS Information'!$E$10="CWS",Q4860="Non-Lead", N4860="Non-Lead - Copper", S4860="Yes", O4860="Unknown")),
(AND('[1]PWS Information'!$E$10="CWS",Q4860="Unknown")),
(AND('[1]PWS Information'!$E$10="NTNC",Q4860="Unknown")))),"Tier 5",
"")))))</f>
        <v>Tier 5</v>
      </c>
      <c r="Z4860" s="71"/>
      <c r="AA4860" s="71"/>
    </row>
    <row r="4861" spans="1:27" ht="57.6" x14ac:dyDescent="0.3">
      <c r="A4861" s="1"/>
      <c r="B4861" s="70">
        <v>10125015</v>
      </c>
      <c r="C4861" s="60">
        <v>332</v>
      </c>
      <c r="D4861" s="61" t="s">
        <v>1671</v>
      </c>
      <c r="E4861" s="61" t="s">
        <v>49</v>
      </c>
      <c r="F4861" s="61">
        <v>78640</v>
      </c>
      <c r="G4861" s="62" t="s">
        <v>1665</v>
      </c>
      <c r="H4861" s="63">
        <v>29.959493800000001</v>
      </c>
      <c r="I4861" s="64">
        <v>-97.849703099999999</v>
      </c>
      <c r="J4861" s="65" t="s">
        <v>50</v>
      </c>
      <c r="K4861" s="66" t="s">
        <v>51</v>
      </c>
      <c r="L4861" s="62" t="s">
        <v>58</v>
      </c>
      <c r="M4861" s="69"/>
      <c r="N4861" s="65" t="s">
        <v>50</v>
      </c>
      <c r="O4861" s="66" t="s">
        <v>58</v>
      </c>
      <c r="P4861" s="69"/>
      <c r="Q4861" s="55" t="str">
        <f t="shared" si="75"/>
        <v>Non-Lead</v>
      </c>
      <c r="R4861" s="70" t="s">
        <v>51</v>
      </c>
      <c r="S4861" s="70" t="s">
        <v>51</v>
      </c>
      <c r="T4861" s="70"/>
      <c r="U4861" s="71" t="s">
        <v>53</v>
      </c>
      <c r="V4861" s="71" t="s">
        <v>51</v>
      </c>
      <c r="W4861" s="71" t="s">
        <v>51</v>
      </c>
      <c r="X4861" s="71" t="s">
        <v>51</v>
      </c>
      <c r="Y4861" s="72" t="str">
        <f>IF((OR((AND('[1]PWS Information'!$E$10="CWS",U4861="Single Family Residence",Q4861="Lead")),
(AND('[1]PWS Information'!$E$10="CWS",U4861="Multiple Family Residence",'[1]PWS Information'!$E$11="Yes",Q4861="Lead")),
(AND('[1]PWS Information'!$E$10="NTNC",Q4861="Lead")))),"Tier 1",
IF((OR((AND('[1]PWS Information'!$E$10="CWS",U4861="Multiple Family Residence",'[1]PWS Information'!$E$11="No",Q4861="Lead")),
(AND('[1]PWS Information'!$E$10="CWS",U4861="Other",Q4861="Lead")),
(AND('[1]PWS Information'!$E$10="CWS",U4861="Building",Q4861="Lead")))),"Tier 2",
IF((OR((AND('[1]PWS Information'!$E$10="CWS",U4861="Single Family Residence",Q4861="Galvanized Requiring Replacement")),
(AND('[1]PWS Information'!$E$10="CWS",U4861="Single Family Residence",Q4861="Galvanized Requiring Replacement",R4861="Yes")),
(AND('[1]PWS Information'!$E$10="NTNC",Q4861="Galvanized Requiring Replacement")),
(AND('[1]PWS Information'!$E$10="NTNC",U4861="Single Family Residence",R4861="Yes")))),"Tier 3",
IF((OR((AND('[1]PWS Information'!$E$10="CWS",U4861="Single Family Residence",S4861="Yes",Q4861="Non-Lead", J4861="Non-Lead - Copper",L4861="Before 1989")),
(AND('[1]PWS Information'!$E$10="CWS",U4861="Single Family Residence",S4861="Yes",Q4861="Non-Lead", N4861="Non-Lead - Copper",O4861="Before 1989")))),"Tier 4",
IF((OR((AND('[1]PWS Information'!$E$10="NTNC",Q4861="Non-Lead")),
(AND('[1]PWS Information'!$E$10="CWS",Q4861="Non-Lead",S4861="")),
(AND('[1]PWS Information'!$E$10="CWS",Q4861="Non-Lead",S4861="No")),
(AND('[1]PWS Information'!$E$10="CWS",Q4861="Non-Lead",S4861="Don't Know")),
(AND('[1]PWS Information'!$E$10="CWS",Q4861="Non-Lead", J4861="Non-Lead - Copper", S4861="Yes", L4861="Between 1989 and 2014")),
(AND('[1]PWS Information'!$E$10="CWS",Q4861="Non-Lead", J4861="Non-Lead - Copper", S4861="Yes", L4861="After 2014")),
(AND('[1]PWS Information'!$E$10="CWS",Q4861="Non-Lead", J4861="Non-Lead - Copper", S4861="Yes", L4861="Unknown")),
(AND('[1]PWS Information'!$E$10="CWS",Q4861="Non-Lead", N4861="Non-Lead - Copper", S4861="Yes", O4861="Between 1989 and 2014")),
(AND('[1]PWS Information'!$E$10="CWS",Q4861="Non-Lead", N4861="Non-Lead - Copper", S4861="Yes", O4861="After 2014")),
(AND('[1]PWS Information'!$E$10="CWS",Q4861="Non-Lead", N4861="Non-Lead - Copper", S4861="Yes", O4861="Unknown")),
(AND('[1]PWS Information'!$E$10="CWS",Q4861="Unknown")),
(AND('[1]PWS Information'!$E$10="NTNC",Q4861="Unknown")))),"Tier 5",
"")))))</f>
        <v>Tier 5</v>
      </c>
      <c r="Z4861" s="71"/>
      <c r="AA4861" s="71"/>
    </row>
    <row r="4862" spans="1:27" ht="57.6" x14ac:dyDescent="0.3">
      <c r="A4862" s="17"/>
      <c r="B4862" s="70">
        <v>10325358</v>
      </c>
      <c r="C4862" s="60">
        <v>343</v>
      </c>
      <c r="D4862" s="61" t="s">
        <v>1671</v>
      </c>
      <c r="E4862" s="61" t="s">
        <v>49</v>
      </c>
      <c r="F4862" s="61">
        <v>78640</v>
      </c>
      <c r="G4862" s="62" t="s">
        <v>1665</v>
      </c>
      <c r="H4862" s="63">
        <v>29.959273799999998</v>
      </c>
      <c r="I4862" s="64">
        <v>-97.849682599999994</v>
      </c>
      <c r="J4862" s="65" t="s">
        <v>50</v>
      </c>
      <c r="K4862" s="66" t="s">
        <v>51</v>
      </c>
      <c r="L4862" s="62" t="s">
        <v>58</v>
      </c>
      <c r="M4862" s="69"/>
      <c r="N4862" s="65" t="s">
        <v>50</v>
      </c>
      <c r="O4862" s="66" t="s">
        <v>58</v>
      </c>
      <c r="P4862" s="69"/>
      <c r="Q4862" s="55" t="str">
        <f t="shared" si="75"/>
        <v>Non-Lead</v>
      </c>
      <c r="R4862" s="70" t="s">
        <v>51</v>
      </c>
      <c r="S4862" s="70" t="s">
        <v>51</v>
      </c>
      <c r="T4862" s="70"/>
      <c r="U4862" s="71" t="s">
        <v>53</v>
      </c>
      <c r="V4862" s="71" t="s">
        <v>51</v>
      </c>
      <c r="W4862" s="71" t="s">
        <v>51</v>
      </c>
      <c r="X4862" s="71" t="s">
        <v>51</v>
      </c>
      <c r="Y4862" s="72" t="str">
        <f>IF((OR((AND('[1]PWS Information'!$E$10="CWS",U4862="Single Family Residence",Q4862="Lead")),
(AND('[1]PWS Information'!$E$10="CWS",U4862="Multiple Family Residence",'[1]PWS Information'!$E$11="Yes",Q4862="Lead")),
(AND('[1]PWS Information'!$E$10="NTNC",Q4862="Lead")))),"Tier 1",
IF((OR((AND('[1]PWS Information'!$E$10="CWS",U4862="Multiple Family Residence",'[1]PWS Information'!$E$11="No",Q4862="Lead")),
(AND('[1]PWS Information'!$E$10="CWS",U4862="Other",Q4862="Lead")),
(AND('[1]PWS Information'!$E$10="CWS",U4862="Building",Q4862="Lead")))),"Tier 2",
IF((OR((AND('[1]PWS Information'!$E$10="CWS",U4862="Single Family Residence",Q4862="Galvanized Requiring Replacement")),
(AND('[1]PWS Information'!$E$10="CWS",U4862="Single Family Residence",Q4862="Galvanized Requiring Replacement",R4862="Yes")),
(AND('[1]PWS Information'!$E$10="NTNC",Q4862="Galvanized Requiring Replacement")),
(AND('[1]PWS Information'!$E$10="NTNC",U4862="Single Family Residence",R4862="Yes")))),"Tier 3",
IF((OR((AND('[1]PWS Information'!$E$10="CWS",U4862="Single Family Residence",S4862="Yes",Q4862="Non-Lead", J4862="Non-Lead - Copper",L4862="Before 1989")),
(AND('[1]PWS Information'!$E$10="CWS",U4862="Single Family Residence",S4862="Yes",Q4862="Non-Lead", N4862="Non-Lead - Copper",O4862="Before 1989")))),"Tier 4",
IF((OR((AND('[1]PWS Information'!$E$10="NTNC",Q4862="Non-Lead")),
(AND('[1]PWS Information'!$E$10="CWS",Q4862="Non-Lead",S4862="")),
(AND('[1]PWS Information'!$E$10="CWS",Q4862="Non-Lead",S4862="No")),
(AND('[1]PWS Information'!$E$10="CWS",Q4862="Non-Lead",S4862="Don't Know")),
(AND('[1]PWS Information'!$E$10="CWS",Q4862="Non-Lead", J4862="Non-Lead - Copper", S4862="Yes", L4862="Between 1989 and 2014")),
(AND('[1]PWS Information'!$E$10="CWS",Q4862="Non-Lead", J4862="Non-Lead - Copper", S4862="Yes", L4862="After 2014")),
(AND('[1]PWS Information'!$E$10="CWS",Q4862="Non-Lead", J4862="Non-Lead - Copper", S4862="Yes", L4862="Unknown")),
(AND('[1]PWS Information'!$E$10="CWS",Q4862="Non-Lead", N4862="Non-Lead - Copper", S4862="Yes", O4862="Between 1989 and 2014")),
(AND('[1]PWS Information'!$E$10="CWS",Q4862="Non-Lead", N4862="Non-Lead - Copper", S4862="Yes", O4862="After 2014")),
(AND('[1]PWS Information'!$E$10="CWS",Q4862="Non-Lead", N4862="Non-Lead - Copper", S4862="Yes", O4862="Unknown")),
(AND('[1]PWS Information'!$E$10="CWS",Q4862="Unknown")),
(AND('[1]PWS Information'!$E$10="NTNC",Q4862="Unknown")))),"Tier 5",
"")))))</f>
        <v>Tier 5</v>
      </c>
      <c r="Z4862" s="71"/>
      <c r="AA4862" s="71"/>
    </row>
    <row r="4863" spans="1:27" ht="57.6" x14ac:dyDescent="0.3">
      <c r="A4863" s="1"/>
      <c r="B4863" s="70">
        <v>10126467</v>
      </c>
      <c r="C4863" s="60">
        <v>344</v>
      </c>
      <c r="D4863" s="61" t="s">
        <v>1671</v>
      </c>
      <c r="E4863" s="61" t="s">
        <v>49</v>
      </c>
      <c r="F4863" s="61">
        <v>78640</v>
      </c>
      <c r="G4863" s="62" t="s">
        <v>1665</v>
      </c>
      <c r="H4863" s="63">
        <v>29.959368399999999</v>
      </c>
      <c r="I4863" s="64">
        <v>-97.849839599999996</v>
      </c>
      <c r="J4863" s="65" t="s">
        <v>50</v>
      </c>
      <c r="K4863" s="66" t="s">
        <v>51</v>
      </c>
      <c r="L4863" s="62" t="s">
        <v>58</v>
      </c>
      <c r="M4863" s="69"/>
      <c r="N4863" s="65" t="s">
        <v>50</v>
      </c>
      <c r="O4863" s="66" t="s">
        <v>58</v>
      </c>
      <c r="P4863" s="69"/>
      <c r="Q4863" s="55" t="str">
        <f t="shared" si="75"/>
        <v>Non-Lead</v>
      </c>
      <c r="R4863" s="70" t="s">
        <v>51</v>
      </c>
      <c r="S4863" s="70" t="s">
        <v>51</v>
      </c>
      <c r="T4863" s="70"/>
      <c r="U4863" s="71" t="s">
        <v>53</v>
      </c>
      <c r="V4863" s="71" t="s">
        <v>51</v>
      </c>
      <c r="W4863" s="71" t="s">
        <v>51</v>
      </c>
      <c r="X4863" s="71" t="s">
        <v>51</v>
      </c>
      <c r="Y4863" s="72" t="str">
        <f>IF((OR((AND('[1]PWS Information'!$E$10="CWS",U4863="Single Family Residence",Q4863="Lead")),
(AND('[1]PWS Information'!$E$10="CWS",U4863="Multiple Family Residence",'[1]PWS Information'!$E$11="Yes",Q4863="Lead")),
(AND('[1]PWS Information'!$E$10="NTNC",Q4863="Lead")))),"Tier 1",
IF((OR((AND('[1]PWS Information'!$E$10="CWS",U4863="Multiple Family Residence",'[1]PWS Information'!$E$11="No",Q4863="Lead")),
(AND('[1]PWS Information'!$E$10="CWS",U4863="Other",Q4863="Lead")),
(AND('[1]PWS Information'!$E$10="CWS",U4863="Building",Q4863="Lead")))),"Tier 2",
IF((OR((AND('[1]PWS Information'!$E$10="CWS",U4863="Single Family Residence",Q4863="Galvanized Requiring Replacement")),
(AND('[1]PWS Information'!$E$10="CWS",U4863="Single Family Residence",Q4863="Galvanized Requiring Replacement",R4863="Yes")),
(AND('[1]PWS Information'!$E$10="NTNC",Q4863="Galvanized Requiring Replacement")),
(AND('[1]PWS Information'!$E$10="NTNC",U4863="Single Family Residence",R4863="Yes")))),"Tier 3",
IF((OR((AND('[1]PWS Information'!$E$10="CWS",U4863="Single Family Residence",S4863="Yes",Q4863="Non-Lead", J4863="Non-Lead - Copper",L4863="Before 1989")),
(AND('[1]PWS Information'!$E$10="CWS",U4863="Single Family Residence",S4863="Yes",Q4863="Non-Lead", N4863="Non-Lead - Copper",O4863="Before 1989")))),"Tier 4",
IF((OR((AND('[1]PWS Information'!$E$10="NTNC",Q4863="Non-Lead")),
(AND('[1]PWS Information'!$E$10="CWS",Q4863="Non-Lead",S4863="")),
(AND('[1]PWS Information'!$E$10="CWS",Q4863="Non-Lead",S4863="No")),
(AND('[1]PWS Information'!$E$10="CWS",Q4863="Non-Lead",S4863="Don't Know")),
(AND('[1]PWS Information'!$E$10="CWS",Q4863="Non-Lead", J4863="Non-Lead - Copper", S4863="Yes", L4863="Between 1989 and 2014")),
(AND('[1]PWS Information'!$E$10="CWS",Q4863="Non-Lead", J4863="Non-Lead - Copper", S4863="Yes", L4863="After 2014")),
(AND('[1]PWS Information'!$E$10="CWS",Q4863="Non-Lead", J4863="Non-Lead - Copper", S4863="Yes", L4863="Unknown")),
(AND('[1]PWS Information'!$E$10="CWS",Q4863="Non-Lead", N4863="Non-Lead - Copper", S4863="Yes", O4863="Between 1989 and 2014")),
(AND('[1]PWS Information'!$E$10="CWS",Q4863="Non-Lead", N4863="Non-Lead - Copper", S4863="Yes", O4863="After 2014")),
(AND('[1]PWS Information'!$E$10="CWS",Q4863="Non-Lead", N4863="Non-Lead - Copper", S4863="Yes", O4863="Unknown")),
(AND('[1]PWS Information'!$E$10="CWS",Q4863="Unknown")),
(AND('[1]PWS Information'!$E$10="NTNC",Q4863="Unknown")))),"Tier 5",
"")))))</f>
        <v>Tier 5</v>
      </c>
      <c r="Z4863" s="71"/>
      <c r="AA4863" s="71"/>
    </row>
    <row r="4864" spans="1:27" ht="57.6" x14ac:dyDescent="0.3">
      <c r="A4864" s="1"/>
      <c r="B4864" s="70">
        <v>10290519</v>
      </c>
      <c r="C4864" s="60">
        <v>355</v>
      </c>
      <c r="D4864" s="61" t="s">
        <v>1671</v>
      </c>
      <c r="E4864" s="61" t="s">
        <v>49</v>
      </c>
      <c r="F4864" s="61">
        <v>78640</v>
      </c>
      <c r="G4864" s="62" t="s">
        <v>1665</v>
      </c>
      <c r="H4864" s="63">
        <v>29.9591472</v>
      </c>
      <c r="I4864" s="64">
        <v>-97.849820500000007</v>
      </c>
      <c r="J4864" s="65" t="s">
        <v>50</v>
      </c>
      <c r="K4864" s="66" t="s">
        <v>51</v>
      </c>
      <c r="L4864" s="62" t="s">
        <v>58</v>
      </c>
      <c r="M4864" s="69"/>
      <c r="N4864" s="65" t="s">
        <v>50</v>
      </c>
      <c r="O4864" s="66" t="s">
        <v>58</v>
      </c>
      <c r="P4864" s="69"/>
      <c r="Q4864" s="55" t="str">
        <f t="shared" si="75"/>
        <v>Non-Lead</v>
      </c>
      <c r="R4864" s="70" t="s">
        <v>51</v>
      </c>
      <c r="S4864" s="70" t="s">
        <v>51</v>
      </c>
      <c r="T4864" s="70"/>
      <c r="U4864" s="71" t="s">
        <v>53</v>
      </c>
      <c r="V4864" s="71" t="s">
        <v>51</v>
      </c>
      <c r="W4864" s="71" t="s">
        <v>51</v>
      </c>
      <c r="X4864" s="71" t="s">
        <v>51</v>
      </c>
      <c r="Y4864" s="72" t="str">
        <f>IF((OR((AND('[1]PWS Information'!$E$10="CWS",U4864="Single Family Residence",Q4864="Lead")),
(AND('[1]PWS Information'!$E$10="CWS",U4864="Multiple Family Residence",'[1]PWS Information'!$E$11="Yes",Q4864="Lead")),
(AND('[1]PWS Information'!$E$10="NTNC",Q4864="Lead")))),"Tier 1",
IF((OR((AND('[1]PWS Information'!$E$10="CWS",U4864="Multiple Family Residence",'[1]PWS Information'!$E$11="No",Q4864="Lead")),
(AND('[1]PWS Information'!$E$10="CWS",U4864="Other",Q4864="Lead")),
(AND('[1]PWS Information'!$E$10="CWS",U4864="Building",Q4864="Lead")))),"Tier 2",
IF((OR((AND('[1]PWS Information'!$E$10="CWS",U4864="Single Family Residence",Q4864="Galvanized Requiring Replacement")),
(AND('[1]PWS Information'!$E$10="CWS",U4864="Single Family Residence",Q4864="Galvanized Requiring Replacement",R4864="Yes")),
(AND('[1]PWS Information'!$E$10="NTNC",Q4864="Galvanized Requiring Replacement")),
(AND('[1]PWS Information'!$E$10="NTNC",U4864="Single Family Residence",R4864="Yes")))),"Tier 3",
IF((OR((AND('[1]PWS Information'!$E$10="CWS",U4864="Single Family Residence",S4864="Yes",Q4864="Non-Lead", J4864="Non-Lead - Copper",L4864="Before 1989")),
(AND('[1]PWS Information'!$E$10="CWS",U4864="Single Family Residence",S4864="Yes",Q4864="Non-Lead", N4864="Non-Lead - Copper",O4864="Before 1989")))),"Tier 4",
IF((OR((AND('[1]PWS Information'!$E$10="NTNC",Q4864="Non-Lead")),
(AND('[1]PWS Information'!$E$10="CWS",Q4864="Non-Lead",S4864="")),
(AND('[1]PWS Information'!$E$10="CWS",Q4864="Non-Lead",S4864="No")),
(AND('[1]PWS Information'!$E$10="CWS",Q4864="Non-Lead",S4864="Don't Know")),
(AND('[1]PWS Information'!$E$10="CWS",Q4864="Non-Lead", J4864="Non-Lead - Copper", S4864="Yes", L4864="Between 1989 and 2014")),
(AND('[1]PWS Information'!$E$10="CWS",Q4864="Non-Lead", J4864="Non-Lead - Copper", S4864="Yes", L4864="After 2014")),
(AND('[1]PWS Information'!$E$10="CWS",Q4864="Non-Lead", J4864="Non-Lead - Copper", S4864="Yes", L4864="Unknown")),
(AND('[1]PWS Information'!$E$10="CWS",Q4864="Non-Lead", N4864="Non-Lead - Copper", S4864="Yes", O4864="Between 1989 and 2014")),
(AND('[1]PWS Information'!$E$10="CWS",Q4864="Non-Lead", N4864="Non-Lead - Copper", S4864="Yes", O4864="After 2014")),
(AND('[1]PWS Information'!$E$10="CWS",Q4864="Non-Lead", N4864="Non-Lead - Copper", S4864="Yes", O4864="Unknown")),
(AND('[1]PWS Information'!$E$10="CWS",Q4864="Unknown")),
(AND('[1]PWS Information'!$E$10="NTNC",Q4864="Unknown")))),"Tier 5",
"")))))</f>
        <v>Tier 5</v>
      </c>
      <c r="Z4864" s="71"/>
      <c r="AA4864" s="71"/>
    </row>
    <row r="4865" spans="1:27" ht="57.6" x14ac:dyDescent="0.3">
      <c r="A4865" s="1"/>
      <c r="B4865" s="70">
        <v>10129611</v>
      </c>
      <c r="C4865" s="60">
        <v>358</v>
      </c>
      <c r="D4865" s="61" t="s">
        <v>1671</v>
      </c>
      <c r="E4865" s="61" t="s">
        <v>49</v>
      </c>
      <c r="F4865" s="61">
        <v>78640</v>
      </c>
      <c r="G4865" s="62" t="s">
        <v>1665</v>
      </c>
      <c r="H4865" s="63">
        <v>29.959222199999999</v>
      </c>
      <c r="I4865" s="64">
        <v>-97.849998900000003</v>
      </c>
      <c r="J4865" s="65" t="s">
        <v>50</v>
      </c>
      <c r="K4865" s="66" t="s">
        <v>51</v>
      </c>
      <c r="L4865" s="62" t="s">
        <v>58</v>
      </c>
      <c r="M4865" s="69"/>
      <c r="N4865" s="65" t="s">
        <v>50</v>
      </c>
      <c r="O4865" s="66" t="s">
        <v>58</v>
      </c>
      <c r="P4865" s="69"/>
      <c r="Q4865" s="55" t="str">
        <f t="shared" si="75"/>
        <v>Non-Lead</v>
      </c>
      <c r="R4865" s="70" t="s">
        <v>51</v>
      </c>
      <c r="S4865" s="70" t="s">
        <v>51</v>
      </c>
      <c r="T4865" s="70"/>
      <c r="U4865" s="71" t="s">
        <v>53</v>
      </c>
      <c r="V4865" s="71" t="s">
        <v>51</v>
      </c>
      <c r="W4865" s="71" t="s">
        <v>51</v>
      </c>
      <c r="X4865" s="71" t="s">
        <v>51</v>
      </c>
      <c r="Y4865" s="72" t="str">
        <f>IF((OR((AND('[1]PWS Information'!$E$10="CWS",U4865="Single Family Residence",Q4865="Lead")),
(AND('[1]PWS Information'!$E$10="CWS",U4865="Multiple Family Residence",'[1]PWS Information'!$E$11="Yes",Q4865="Lead")),
(AND('[1]PWS Information'!$E$10="NTNC",Q4865="Lead")))),"Tier 1",
IF((OR((AND('[1]PWS Information'!$E$10="CWS",U4865="Multiple Family Residence",'[1]PWS Information'!$E$11="No",Q4865="Lead")),
(AND('[1]PWS Information'!$E$10="CWS",U4865="Other",Q4865="Lead")),
(AND('[1]PWS Information'!$E$10="CWS",U4865="Building",Q4865="Lead")))),"Tier 2",
IF((OR((AND('[1]PWS Information'!$E$10="CWS",U4865="Single Family Residence",Q4865="Galvanized Requiring Replacement")),
(AND('[1]PWS Information'!$E$10="CWS",U4865="Single Family Residence",Q4865="Galvanized Requiring Replacement",R4865="Yes")),
(AND('[1]PWS Information'!$E$10="NTNC",Q4865="Galvanized Requiring Replacement")),
(AND('[1]PWS Information'!$E$10="NTNC",U4865="Single Family Residence",R4865="Yes")))),"Tier 3",
IF((OR((AND('[1]PWS Information'!$E$10="CWS",U4865="Single Family Residence",S4865="Yes",Q4865="Non-Lead", J4865="Non-Lead - Copper",L4865="Before 1989")),
(AND('[1]PWS Information'!$E$10="CWS",U4865="Single Family Residence",S4865="Yes",Q4865="Non-Lead", N4865="Non-Lead - Copper",O4865="Before 1989")))),"Tier 4",
IF((OR((AND('[1]PWS Information'!$E$10="NTNC",Q4865="Non-Lead")),
(AND('[1]PWS Information'!$E$10="CWS",Q4865="Non-Lead",S4865="")),
(AND('[1]PWS Information'!$E$10="CWS",Q4865="Non-Lead",S4865="No")),
(AND('[1]PWS Information'!$E$10="CWS",Q4865="Non-Lead",S4865="Don't Know")),
(AND('[1]PWS Information'!$E$10="CWS",Q4865="Non-Lead", J4865="Non-Lead - Copper", S4865="Yes", L4865="Between 1989 and 2014")),
(AND('[1]PWS Information'!$E$10="CWS",Q4865="Non-Lead", J4865="Non-Lead - Copper", S4865="Yes", L4865="After 2014")),
(AND('[1]PWS Information'!$E$10="CWS",Q4865="Non-Lead", J4865="Non-Lead - Copper", S4865="Yes", L4865="Unknown")),
(AND('[1]PWS Information'!$E$10="CWS",Q4865="Non-Lead", N4865="Non-Lead - Copper", S4865="Yes", O4865="Between 1989 and 2014")),
(AND('[1]PWS Information'!$E$10="CWS",Q4865="Non-Lead", N4865="Non-Lead - Copper", S4865="Yes", O4865="After 2014")),
(AND('[1]PWS Information'!$E$10="CWS",Q4865="Non-Lead", N4865="Non-Lead - Copper", S4865="Yes", O4865="Unknown")),
(AND('[1]PWS Information'!$E$10="CWS",Q4865="Unknown")),
(AND('[1]PWS Information'!$E$10="NTNC",Q4865="Unknown")))),"Tier 5",
"")))))</f>
        <v>Tier 5</v>
      </c>
      <c r="Z4865" s="71"/>
      <c r="AA4865" s="71"/>
    </row>
    <row r="4866" spans="1:27" ht="86.4" x14ac:dyDescent="0.3">
      <c r="A4866" s="17"/>
      <c r="B4866" s="70">
        <v>15927358</v>
      </c>
      <c r="C4866" s="60">
        <v>367</v>
      </c>
      <c r="D4866" s="61" t="s">
        <v>1671</v>
      </c>
      <c r="E4866" s="61" t="s">
        <v>49</v>
      </c>
      <c r="F4866" s="61">
        <v>78640</v>
      </c>
      <c r="G4866" s="62" t="s">
        <v>1672</v>
      </c>
      <c r="H4866" s="63">
        <v>29.959020599999999</v>
      </c>
      <c r="I4866" s="64">
        <v>-97.849958299999997</v>
      </c>
      <c r="J4866" s="65" t="s">
        <v>50</v>
      </c>
      <c r="K4866" s="66" t="s">
        <v>51</v>
      </c>
      <c r="L4866" s="62" t="s">
        <v>58</v>
      </c>
      <c r="M4866" s="69"/>
      <c r="N4866" s="65" t="s">
        <v>50</v>
      </c>
      <c r="O4866" s="66" t="s">
        <v>58</v>
      </c>
      <c r="P4866" s="69"/>
      <c r="Q4866" s="55" t="str">
        <f t="shared" si="75"/>
        <v>Non-Lead</v>
      </c>
      <c r="R4866" s="70" t="s">
        <v>51</v>
      </c>
      <c r="S4866" s="70" t="s">
        <v>51</v>
      </c>
      <c r="T4866" s="70"/>
      <c r="U4866" s="71" t="s">
        <v>53</v>
      </c>
      <c r="V4866" s="71" t="s">
        <v>51</v>
      </c>
      <c r="W4866" s="71" t="s">
        <v>51</v>
      </c>
      <c r="X4866" s="71" t="s">
        <v>51</v>
      </c>
      <c r="Y4866" s="72" t="str">
        <f>IF((OR((AND('[1]PWS Information'!$E$10="CWS",U4866="Single Family Residence",Q4866="Lead")),
(AND('[1]PWS Information'!$E$10="CWS",U4866="Multiple Family Residence",'[1]PWS Information'!$E$11="Yes",Q4866="Lead")),
(AND('[1]PWS Information'!$E$10="NTNC",Q4866="Lead")))),"Tier 1",
IF((OR((AND('[1]PWS Information'!$E$10="CWS",U4866="Multiple Family Residence",'[1]PWS Information'!$E$11="No",Q4866="Lead")),
(AND('[1]PWS Information'!$E$10="CWS",U4866="Other",Q4866="Lead")),
(AND('[1]PWS Information'!$E$10="CWS",U4866="Building",Q4866="Lead")))),"Tier 2",
IF((OR((AND('[1]PWS Information'!$E$10="CWS",U4866="Single Family Residence",Q4866="Galvanized Requiring Replacement")),
(AND('[1]PWS Information'!$E$10="CWS",U4866="Single Family Residence",Q4866="Galvanized Requiring Replacement",R4866="Yes")),
(AND('[1]PWS Information'!$E$10="NTNC",Q4866="Galvanized Requiring Replacement")),
(AND('[1]PWS Information'!$E$10="NTNC",U4866="Single Family Residence",R4866="Yes")))),"Tier 3",
IF((OR((AND('[1]PWS Information'!$E$10="CWS",U4866="Single Family Residence",S4866="Yes",Q4866="Non-Lead", J4866="Non-Lead - Copper",L4866="Before 1989")),
(AND('[1]PWS Information'!$E$10="CWS",U4866="Single Family Residence",S4866="Yes",Q4866="Non-Lead", N4866="Non-Lead - Copper",O4866="Before 1989")))),"Tier 4",
IF((OR((AND('[1]PWS Information'!$E$10="NTNC",Q4866="Non-Lead")),
(AND('[1]PWS Information'!$E$10="CWS",Q4866="Non-Lead",S4866="")),
(AND('[1]PWS Information'!$E$10="CWS",Q4866="Non-Lead",S4866="No")),
(AND('[1]PWS Information'!$E$10="CWS",Q4866="Non-Lead",S4866="Don't Know")),
(AND('[1]PWS Information'!$E$10="CWS",Q4866="Non-Lead", J4866="Non-Lead - Copper", S4866="Yes", L4866="Between 1989 and 2014")),
(AND('[1]PWS Information'!$E$10="CWS",Q4866="Non-Lead", J4866="Non-Lead - Copper", S4866="Yes", L4866="After 2014")),
(AND('[1]PWS Information'!$E$10="CWS",Q4866="Non-Lead", J4866="Non-Lead - Copper", S4866="Yes", L4866="Unknown")),
(AND('[1]PWS Information'!$E$10="CWS",Q4866="Non-Lead", N4866="Non-Lead - Copper", S4866="Yes", O4866="Between 1989 and 2014")),
(AND('[1]PWS Information'!$E$10="CWS",Q4866="Non-Lead", N4866="Non-Lead - Copper", S4866="Yes", O4866="After 2014")),
(AND('[1]PWS Information'!$E$10="CWS",Q4866="Non-Lead", N4866="Non-Lead - Copper", S4866="Yes", O4866="Unknown")),
(AND('[1]PWS Information'!$E$10="CWS",Q4866="Unknown")),
(AND('[1]PWS Information'!$E$10="NTNC",Q4866="Unknown")))),"Tier 5",
"")))))</f>
        <v>Tier 5</v>
      </c>
      <c r="Z4866" s="71"/>
      <c r="AA4866" s="71"/>
    </row>
    <row r="4867" spans="1:27" ht="57.6" x14ac:dyDescent="0.3">
      <c r="A4867" s="1"/>
      <c r="B4867" s="70">
        <v>10090991</v>
      </c>
      <c r="C4867" s="60">
        <v>370</v>
      </c>
      <c r="D4867" s="61" t="s">
        <v>1671</v>
      </c>
      <c r="E4867" s="61" t="s">
        <v>49</v>
      </c>
      <c r="F4867" s="61">
        <v>78640</v>
      </c>
      <c r="G4867" s="62" t="s">
        <v>1665</v>
      </c>
      <c r="H4867" s="63">
        <v>29.959096800000001</v>
      </c>
      <c r="I4867" s="64">
        <v>-97.850135399999999</v>
      </c>
      <c r="J4867" s="65" t="s">
        <v>50</v>
      </c>
      <c r="K4867" s="66" t="s">
        <v>51</v>
      </c>
      <c r="L4867" s="62" t="s">
        <v>58</v>
      </c>
      <c r="M4867" s="69"/>
      <c r="N4867" s="65" t="s">
        <v>50</v>
      </c>
      <c r="O4867" s="66" t="s">
        <v>58</v>
      </c>
      <c r="P4867" s="69"/>
      <c r="Q4867" s="55" t="str">
        <f t="shared" si="75"/>
        <v>Non-Lead</v>
      </c>
      <c r="R4867" s="70" t="s">
        <v>51</v>
      </c>
      <c r="S4867" s="70" t="s">
        <v>51</v>
      </c>
      <c r="T4867" s="70"/>
      <c r="U4867" s="71" t="s">
        <v>53</v>
      </c>
      <c r="V4867" s="71" t="s">
        <v>51</v>
      </c>
      <c r="W4867" s="71" t="s">
        <v>51</v>
      </c>
      <c r="X4867" s="71" t="s">
        <v>51</v>
      </c>
      <c r="Y4867" s="72" t="str">
        <f>IF((OR((AND('[1]PWS Information'!$E$10="CWS",U4867="Single Family Residence",Q4867="Lead")),
(AND('[1]PWS Information'!$E$10="CWS",U4867="Multiple Family Residence",'[1]PWS Information'!$E$11="Yes",Q4867="Lead")),
(AND('[1]PWS Information'!$E$10="NTNC",Q4867="Lead")))),"Tier 1",
IF((OR((AND('[1]PWS Information'!$E$10="CWS",U4867="Multiple Family Residence",'[1]PWS Information'!$E$11="No",Q4867="Lead")),
(AND('[1]PWS Information'!$E$10="CWS",U4867="Other",Q4867="Lead")),
(AND('[1]PWS Information'!$E$10="CWS",U4867="Building",Q4867="Lead")))),"Tier 2",
IF((OR((AND('[1]PWS Information'!$E$10="CWS",U4867="Single Family Residence",Q4867="Galvanized Requiring Replacement")),
(AND('[1]PWS Information'!$E$10="CWS",U4867="Single Family Residence",Q4867="Galvanized Requiring Replacement",R4867="Yes")),
(AND('[1]PWS Information'!$E$10="NTNC",Q4867="Galvanized Requiring Replacement")),
(AND('[1]PWS Information'!$E$10="NTNC",U4867="Single Family Residence",R4867="Yes")))),"Tier 3",
IF((OR((AND('[1]PWS Information'!$E$10="CWS",U4867="Single Family Residence",S4867="Yes",Q4867="Non-Lead", J4867="Non-Lead - Copper",L4867="Before 1989")),
(AND('[1]PWS Information'!$E$10="CWS",U4867="Single Family Residence",S4867="Yes",Q4867="Non-Lead", N4867="Non-Lead - Copper",O4867="Before 1989")))),"Tier 4",
IF((OR((AND('[1]PWS Information'!$E$10="NTNC",Q4867="Non-Lead")),
(AND('[1]PWS Information'!$E$10="CWS",Q4867="Non-Lead",S4867="")),
(AND('[1]PWS Information'!$E$10="CWS",Q4867="Non-Lead",S4867="No")),
(AND('[1]PWS Information'!$E$10="CWS",Q4867="Non-Lead",S4867="Don't Know")),
(AND('[1]PWS Information'!$E$10="CWS",Q4867="Non-Lead", J4867="Non-Lead - Copper", S4867="Yes", L4867="Between 1989 and 2014")),
(AND('[1]PWS Information'!$E$10="CWS",Q4867="Non-Lead", J4867="Non-Lead - Copper", S4867="Yes", L4867="After 2014")),
(AND('[1]PWS Information'!$E$10="CWS",Q4867="Non-Lead", J4867="Non-Lead - Copper", S4867="Yes", L4867="Unknown")),
(AND('[1]PWS Information'!$E$10="CWS",Q4867="Non-Lead", N4867="Non-Lead - Copper", S4867="Yes", O4867="Between 1989 and 2014")),
(AND('[1]PWS Information'!$E$10="CWS",Q4867="Non-Lead", N4867="Non-Lead - Copper", S4867="Yes", O4867="After 2014")),
(AND('[1]PWS Information'!$E$10="CWS",Q4867="Non-Lead", N4867="Non-Lead - Copper", S4867="Yes", O4867="Unknown")),
(AND('[1]PWS Information'!$E$10="CWS",Q4867="Unknown")),
(AND('[1]PWS Information'!$E$10="NTNC",Q4867="Unknown")))),"Tier 5",
"")))))</f>
        <v>Tier 5</v>
      </c>
      <c r="Z4867" s="71"/>
      <c r="AA4867" s="71"/>
    </row>
    <row r="4868" spans="1:27" ht="57.6" x14ac:dyDescent="0.3">
      <c r="A4868" s="1"/>
      <c r="B4868" s="70">
        <v>10326779</v>
      </c>
      <c r="C4868" s="60">
        <v>381</v>
      </c>
      <c r="D4868" s="61" t="s">
        <v>1671</v>
      </c>
      <c r="E4868" s="61" t="s">
        <v>49</v>
      </c>
      <c r="F4868" s="61">
        <v>78640</v>
      </c>
      <c r="G4868" s="62" t="s">
        <v>1665</v>
      </c>
      <c r="H4868" s="63">
        <v>29.958873000000001</v>
      </c>
      <c r="I4868" s="64">
        <v>-97.850119100000001</v>
      </c>
      <c r="J4868" s="65" t="s">
        <v>50</v>
      </c>
      <c r="K4868" s="66" t="s">
        <v>51</v>
      </c>
      <c r="L4868" s="62" t="s">
        <v>58</v>
      </c>
      <c r="M4868" s="69"/>
      <c r="N4868" s="65" t="s">
        <v>50</v>
      </c>
      <c r="O4868" s="66" t="s">
        <v>58</v>
      </c>
      <c r="P4868" s="69"/>
      <c r="Q4868" s="55" t="str">
        <f t="shared" si="75"/>
        <v>Non-Lead</v>
      </c>
      <c r="R4868" s="70" t="s">
        <v>51</v>
      </c>
      <c r="S4868" s="70" t="s">
        <v>51</v>
      </c>
      <c r="T4868" s="70"/>
      <c r="U4868" s="71" t="s">
        <v>53</v>
      </c>
      <c r="V4868" s="71" t="s">
        <v>51</v>
      </c>
      <c r="W4868" s="71" t="s">
        <v>51</v>
      </c>
      <c r="X4868" s="71" t="s">
        <v>51</v>
      </c>
      <c r="Y4868" s="72" t="str">
        <f>IF((OR((AND('[1]PWS Information'!$E$10="CWS",U4868="Single Family Residence",Q4868="Lead")),
(AND('[1]PWS Information'!$E$10="CWS",U4868="Multiple Family Residence",'[1]PWS Information'!$E$11="Yes",Q4868="Lead")),
(AND('[1]PWS Information'!$E$10="NTNC",Q4868="Lead")))),"Tier 1",
IF((OR((AND('[1]PWS Information'!$E$10="CWS",U4868="Multiple Family Residence",'[1]PWS Information'!$E$11="No",Q4868="Lead")),
(AND('[1]PWS Information'!$E$10="CWS",U4868="Other",Q4868="Lead")),
(AND('[1]PWS Information'!$E$10="CWS",U4868="Building",Q4868="Lead")))),"Tier 2",
IF((OR((AND('[1]PWS Information'!$E$10="CWS",U4868="Single Family Residence",Q4868="Galvanized Requiring Replacement")),
(AND('[1]PWS Information'!$E$10="CWS",U4868="Single Family Residence",Q4868="Galvanized Requiring Replacement",R4868="Yes")),
(AND('[1]PWS Information'!$E$10="NTNC",Q4868="Galvanized Requiring Replacement")),
(AND('[1]PWS Information'!$E$10="NTNC",U4868="Single Family Residence",R4868="Yes")))),"Tier 3",
IF((OR((AND('[1]PWS Information'!$E$10="CWS",U4868="Single Family Residence",S4868="Yes",Q4868="Non-Lead", J4868="Non-Lead - Copper",L4868="Before 1989")),
(AND('[1]PWS Information'!$E$10="CWS",U4868="Single Family Residence",S4868="Yes",Q4868="Non-Lead", N4868="Non-Lead - Copper",O4868="Before 1989")))),"Tier 4",
IF((OR((AND('[1]PWS Information'!$E$10="NTNC",Q4868="Non-Lead")),
(AND('[1]PWS Information'!$E$10="CWS",Q4868="Non-Lead",S4868="")),
(AND('[1]PWS Information'!$E$10="CWS",Q4868="Non-Lead",S4868="No")),
(AND('[1]PWS Information'!$E$10="CWS",Q4868="Non-Lead",S4868="Don't Know")),
(AND('[1]PWS Information'!$E$10="CWS",Q4868="Non-Lead", J4868="Non-Lead - Copper", S4868="Yes", L4868="Between 1989 and 2014")),
(AND('[1]PWS Information'!$E$10="CWS",Q4868="Non-Lead", J4868="Non-Lead - Copper", S4868="Yes", L4868="After 2014")),
(AND('[1]PWS Information'!$E$10="CWS",Q4868="Non-Lead", J4868="Non-Lead - Copper", S4868="Yes", L4868="Unknown")),
(AND('[1]PWS Information'!$E$10="CWS",Q4868="Non-Lead", N4868="Non-Lead - Copper", S4868="Yes", O4868="Between 1989 and 2014")),
(AND('[1]PWS Information'!$E$10="CWS",Q4868="Non-Lead", N4868="Non-Lead - Copper", S4868="Yes", O4868="After 2014")),
(AND('[1]PWS Information'!$E$10="CWS",Q4868="Non-Lead", N4868="Non-Lead - Copper", S4868="Yes", O4868="Unknown")),
(AND('[1]PWS Information'!$E$10="CWS",Q4868="Unknown")),
(AND('[1]PWS Information'!$E$10="NTNC",Q4868="Unknown")))),"Tier 5",
"")))))</f>
        <v>Tier 5</v>
      </c>
      <c r="Z4868" s="71"/>
      <c r="AA4868" s="71"/>
    </row>
    <row r="4869" spans="1:27" ht="57.6" x14ac:dyDescent="0.3">
      <c r="A4869" s="1"/>
      <c r="B4869" s="70">
        <v>10298959</v>
      </c>
      <c r="C4869" s="60">
        <v>395</v>
      </c>
      <c r="D4869" s="61" t="s">
        <v>1671</v>
      </c>
      <c r="E4869" s="61" t="s">
        <v>49</v>
      </c>
      <c r="F4869" s="61">
        <v>78640</v>
      </c>
      <c r="G4869" s="62" t="s">
        <v>1665</v>
      </c>
      <c r="H4869" s="63">
        <v>29.958725300000001</v>
      </c>
      <c r="I4869" s="64">
        <v>-97.850279900000004</v>
      </c>
      <c r="J4869" s="65" t="s">
        <v>50</v>
      </c>
      <c r="K4869" s="66" t="s">
        <v>51</v>
      </c>
      <c r="L4869" s="62" t="s">
        <v>58</v>
      </c>
      <c r="M4869" s="69"/>
      <c r="N4869" s="65" t="s">
        <v>50</v>
      </c>
      <c r="O4869" s="66" t="s">
        <v>58</v>
      </c>
      <c r="P4869" s="69"/>
      <c r="Q4869" s="55" t="str">
        <f t="shared" si="75"/>
        <v>Non-Lead</v>
      </c>
      <c r="R4869" s="70" t="s">
        <v>51</v>
      </c>
      <c r="S4869" s="70" t="s">
        <v>51</v>
      </c>
      <c r="T4869" s="70"/>
      <c r="U4869" s="71" t="s">
        <v>53</v>
      </c>
      <c r="V4869" s="71" t="s">
        <v>51</v>
      </c>
      <c r="W4869" s="71" t="s">
        <v>51</v>
      </c>
      <c r="X4869" s="71" t="s">
        <v>51</v>
      </c>
      <c r="Y4869" s="72" t="str">
        <f>IF((OR((AND('[1]PWS Information'!$E$10="CWS",U4869="Single Family Residence",Q4869="Lead")),
(AND('[1]PWS Information'!$E$10="CWS",U4869="Multiple Family Residence",'[1]PWS Information'!$E$11="Yes",Q4869="Lead")),
(AND('[1]PWS Information'!$E$10="NTNC",Q4869="Lead")))),"Tier 1",
IF((OR((AND('[1]PWS Information'!$E$10="CWS",U4869="Multiple Family Residence",'[1]PWS Information'!$E$11="No",Q4869="Lead")),
(AND('[1]PWS Information'!$E$10="CWS",U4869="Other",Q4869="Lead")),
(AND('[1]PWS Information'!$E$10="CWS",U4869="Building",Q4869="Lead")))),"Tier 2",
IF((OR((AND('[1]PWS Information'!$E$10="CWS",U4869="Single Family Residence",Q4869="Galvanized Requiring Replacement")),
(AND('[1]PWS Information'!$E$10="CWS",U4869="Single Family Residence",Q4869="Galvanized Requiring Replacement",R4869="Yes")),
(AND('[1]PWS Information'!$E$10="NTNC",Q4869="Galvanized Requiring Replacement")),
(AND('[1]PWS Information'!$E$10="NTNC",U4869="Single Family Residence",R4869="Yes")))),"Tier 3",
IF((OR((AND('[1]PWS Information'!$E$10="CWS",U4869="Single Family Residence",S4869="Yes",Q4869="Non-Lead", J4869="Non-Lead - Copper",L4869="Before 1989")),
(AND('[1]PWS Information'!$E$10="CWS",U4869="Single Family Residence",S4869="Yes",Q4869="Non-Lead", N4869="Non-Lead - Copper",O4869="Before 1989")))),"Tier 4",
IF((OR((AND('[1]PWS Information'!$E$10="NTNC",Q4869="Non-Lead")),
(AND('[1]PWS Information'!$E$10="CWS",Q4869="Non-Lead",S4869="")),
(AND('[1]PWS Information'!$E$10="CWS",Q4869="Non-Lead",S4869="No")),
(AND('[1]PWS Information'!$E$10="CWS",Q4869="Non-Lead",S4869="Don't Know")),
(AND('[1]PWS Information'!$E$10="CWS",Q4869="Non-Lead", J4869="Non-Lead - Copper", S4869="Yes", L4869="Between 1989 and 2014")),
(AND('[1]PWS Information'!$E$10="CWS",Q4869="Non-Lead", J4869="Non-Lead - Copper", S4869="Yes", L4869="After 2014")),
(AND('[1]PWS Information'!$E$10="CWS",Q4869="Non-Lead", J4869="Non-Lead - Copper", S4869="Yes", L4869="Unknown")),
(AND('[1]PWS Information'!$E$10="CWS",Q4869="Non-Lead", N4869="Non-Lead - Copper", S4869="Yes", O4869="Between 1989 and 2014")),
(AND('[1]PWS Information'!$E$10="CWS",Q4869="Non-Lead", N4869="Non-Lead - Copper", S4869="Yes", O4869="After 2014")),
(AND('[1]PWS Information'!$E$10="CWS",Q4869="Non-Lead", N4869="Non-Lead - Copper", S4869="Yes", O4869="Unknown")),
(AND('[1]PWS Information'!$E$10="CWS",Q4869="Unknown")),
(AND('[1]PWS Information'!$E$10="NTNC",Q4869="Unknown")))),"Tier 5",
"")))))</f>
        <v>Tier 5</v>
      </c>
      <c r="Z4869" s="71"/>
      <c r="AA4869" s="71"/>
    </row>
    <row r="4870" spans="1:27" ht="86.4" x14ac:dyDescent="0.3">
      <c r="A4870" s="17"/>
      <c r="B4870" s="70">
        <v>3520932</v>
      </c>
      <c r="C4870" s="60">
        <v>396</v>
      </c>
      <c r="D4870" s="61" t="s">
        <v>1671</v>
      </c>
      <c r="E4870" s="61" t="s">
        <v>49</v>
      </c>
      <c r="F4870" s="61">
        <v>78640</v>
      </c>
      <c r="G4870" s="62" t="s">
        <v>1673</v>
      </c>
      <c r="H4870" s="63">
        <v>29.958825099999999</v>
      </c>
      <c r="I4870" s="64">
        <v>-97.850431299999997</v>
      </c>
      <c r="J4870" s="65" t="s">
        <v>50</v>
      </c>
      <c r="K4870" s="66" t="s">
        <v>51</v>
      </c>
      <c r="L4870" s="62" t="s">
        <v>58</v>
      </c>
      <c r="M4870" s="69"/>
      <c r="N4870" s="65" t="s">
        <v>50</v>
      </c>
      <c r="O4870" s="66" t="s">
        <v>58</v>
      </c>
      <c r="P4870" s="69"/>
      <c r="Q4870" s="55" t="str">
        <f t="shared" si="75"/>
        <v>Non-Lead</v>
      </c>
      <c r="R4870" s="70" t="s">
        <v>51</v>
      </c>
      <c r="S4870" s="70" t="s">
        <v>51</v>
      </c>
      <c r="T4870" s="70"/>
      <c r="U4870" s="71" t="s">
        <v>53</v>
      </c>
      <c r="V4870" s="71" t="s">
        <v>51</v>
      </c>
      <c r="W4870" s="71" t="s">
        <v>51</v>
      </c>
      <c r="X4870" s="71" t="s">
        <v>51</v>
      </c>
      <c r="Y4870" s="72" t="str">
        <f>IF((OR((AND('[1]PWS Information'!$E$10="CWS",U4870="Single Family Residence",Q4870="Lead")),
(AND('[1]PWS Information'!$E$10="CWS",U4870="Multiple Family Residence",'[1]PWS Information'!$E$11="Yes",Q4870="Lead")),
(AND('[1]PWS Information'!$E$10="NTNC",Q4870="Lead")))),"Tier 1",
IF((OR((AND('[1]PWS Information'!$E$10="CWS",U4870="Multiple Family Residence",'[1]PWS Information'!$E$11="No",Q4870="Lead")),
(AND('[1]PWS Information'!$E$10="CWS",U4870="Other",Q4870="Lead")),
(AND('[1]PWS Information'!$E$10="CWS",U4870="Building",Q4870="Lead")))),"Tier 2",
IF((OR((AND('[1]PWS Information'!$E$10="CWS",U4870="Single Family Residence",Q4870="Galvanized Requiring Replacement")),
(AND('[1]PWS Information'!$E$10="CWS",U4870="Single Family Residence",Q4870="Galvanized Requiring Replacement",R4870="Yes")),
(AND('[1]PWS Information'!$E$10="NTNC",Q4870="Galvanized Requiring Replacement")),
(AND('[1]PWS Information'!$E$10="NTNC",U4870="Single Family Residence",R4870="Yes")))),"Tier 3",
IF((OR((AND('[1]PWS Information'!$E$10="CWS",U4870="Single Family Residence",S4870="Yes",Q4870="Non-Lead", J4870="Non-Lead - Copper",L4870="Before 1989")),
(AND('[1]PWS Information'!$E$10="CWS",U4870="Single Family Residence",S4870="Yes",Q4870="Non-Lead", N4870="Non-Lead - Copper",O4870="Before 1989")))),"Tier 4",
IF((OR((AND('[1]PWS Information'!$E$10="NTNC",Q4870="Non-Lead")),
(AND('[1]PWS Information'!$E$10="CWS",Q4870="Non-Lead",S4870="")),
(AND('[1]PWS Information'!$E$10="CWS",Q4870="Non-Lead",S4870="No")),
(AND('[1]PWS Information'!$E$10="CWS",Q4870="Non-Lead",S4870="Don't Know")),
(AND('[1]PWS Information'!$E$10="CWS",Q4870="Non-Lead", J4870="Non-Lead - Copper", S4870="Yes", L4870="Between 1989 and 2014")),
(AND('[1]PWS Information'!$E$10="CWS",Q4870="Non-Lead", J4870="Non-Lead - Copper", S4870="Yes", L4870="After 2014")),
(AND('[1]PWS Information'!$E$10="CWS",Q4870="Non-Lead", J4870="Non-Lead - Copper", S4870="Yes", L4870="Unknown")),
(AND('[1]PWS Information'!$E$10="CWS",Q4870="Non-Lead", N4870="Non-Lead - Copper", S4870="Yes", O4870="Between 1989 and 2014")),
(AND('[1]PWS Information'!$E$10="CWS",Q4870="Non-Lead", N4870="Non-Lead - Copper", S4870="Yes", O4870="After 2014")),
(AND('[1]PWS Information'!$E$10="CWS",Q4870="Non-Lead", N4870="Non-Lead - Copper", S4870="Yes", O4870="Unknown")),
(AND('[1]PWS Information'!$E$10="CWS",Q4870="Unknown")),
(AND('[1]PWS Information'!$E$10="NTNC",Q4870="Unknown")))),"Tier 5",
"")))))</f>
        <v>Tier 5</v>
      </c>
      <c r="Z4870" s="71"/>
      <c r="AA4870" s="71"/>
    </row>
    <row r="4871" spans="1:27" ht="57.6" x14ac:dyDescent="0.3">
      <c r="A4871" s="1"/>
      <c r="B4871" s="70">
        <v>10297434</v>
      </c>
      <c r="C4871" s="60">
        <v>407</v>
      </c>
      <c r="D4871" s="61" t="s">
        <v>1671</v>
      </c>
      <c r="E4871" s="61" t="s">
        <v>49</v>
      </c>
      <c r="F4871" s="61">
        <v>78640</v>
      </c>
      <c r="G4871" s="62" t="s">
        <v>1665</v>
      </c>
      <c r="H4871" s="63">
        <v>29.958598800000001</v>
      </c>
      <c r="I4871" s="64">
        <v>-97.850417699999994</v>
      </c>
      <c r="J4871" s="65" t="s">
        <v>50</v>
      </c>
      <c r="K4871" s="66" t="s">
        <v>51</v>
      </c>
      <c r="L4871" s="62" t="s">
        <v>58</v>
      </c>
      <c r="M4871" s="69"/>
      <c r="N4871" s="65" t="s">
        <v>50</v>
      </c>
      <c r="O4871" s="66" t="s">
        <v>58</v>
      </c>
      <c r="P4871" s="69"/>
      <c r="Q4871" s="55" t="str">
        <f t="shared" si="75"/>
        <v>Non-Lead</v>
      </c>
      <c r="R4871" s="70" t="s">
        <v>51</v>
      </c>
      <c r="S4871" s="70" t="s">
        <v>51</v>
      </c>
      <c r="T4871" s="70"/>
      <c r="U4871" s="71" t="s">
        <v>53</v>
      </c>
      <c r="V4871" s="71" t="s">
        <v>51</v>
      </c>
      <c r="W4871" s="71" t="s">
        <v>51</v>
      </c>
      <c r="X4871" s="71" t="s">
        <v>51</v>
      </c>
      <c r="Y4871" s="72" t="str">
        <f>IF((OR((AND('[1]PWS Information'!$E$10="CWS",U4871="Single Family Residence",Q4871="Lead")),
(AND('[1]PWS Information'!$E$10="CWS",U4871="Multiple Family Residence",'[1]PWS Information'!$E$11="Yes",Q4871="Lead")),
(AND('[1]PWS Information'!$E$10="NTNC",Q4871="Lead")))),"Tier 1",
IF((OR((AND('[1]PWS Information'!$E$10="CWS",U4871="Multiple Family Residence",'[1]PWS Information'!$E$11="No",Q4871="Lead")),
(AND('[1]PWS Information'!$E$10="CWS",U4871="Other",Q4871="Lead")),
(AND('[1]PWS Information'!$E$10="CWS",U4871="Building",Q4871="Lead")))),"Tier 2",
IF((OR((AND('[1]PWS Information'!$E$10="CWS",U4871="Single Family Residence",Q4871="Galvanized Requiring Replacement")),
(AND('[1]PWS Information'!$E$10="CWS",U4871="Single Family Residence",Q4871="Galvanized Requiring Replacement",R4871="Yes")),
(AND('[1]PWS Information'!$E$10="NTNC",Q4871="Galvanized Requiring Replacement")),
(AND('[1]PWS Information'!$E$10="NTNC",U4871="Single Family Residence",R4871="Yes")))),"Tier 3",
IF((OR((AND('[1]PWS Information'!$E$10="CWS",U4871="Single Family Residence",S4871="Yes",Q4871="Non-Lead", J4871="Non-Lead - Copper",L4871="Before 1989")),
(AND('[1]PWS Information'!$E$10="CWS",U4871="Single Family Residence",S4871="Yes",Q4871="Non-Lead", N4871="Non-Lead - Copper",O4871="Before 1989")))),"Tier 4",
IF((OR((AND('[1]PWS Information'!$E$10="NTNC",Q4871="Non-Lead")),
(AND('[1]PWS Information'!$E$10="CWS",Q4871="Non-Lead",S4871="")),
(AND('[1]PWS Information'!$E$10="CWS",Q4871="Non-Lead",S4871="No")),
(AND('[1]PWS Information'!$E$10="CWS",Q4871="Non-Lead",S4871="Don't Know")),
(AND('[1]PWS Information'!$E$10="CWS",Q4871="Non-Lead", J4871="Non-Lead - Copper", S4871="Yes", L4871="Between 1989 and 2014")),
(AND('[1]PWS Information'!$E$10="CWS",Q4871="Non-Lead", J4871="Non-Lead - Copper", S4871="Yes", L4871="After 2014")),
(AND('[1]PWS Information'!$E$10="CWS",Q4871="Non-Lead", J4871="Non-Lead - Copper", S4871="Yes", L4871="Unknown")),
(AND('[1]PWS Information'!$E$10="CWS",Q4871="Non-Lead", N4871="Non-Lead - Copper", S4871="Yes", O4871="Between 1989 and 2014")),
(AND('[1]PWS Information'!$E$10="CWS",Q4871="Non-Lead", N4871="Non-Lead - Copper", S4871="Yes", O4871="After 2014")),
(AND('[1]PWS Information'!$E$10="CWS",Q4871="Non-Lead", N4871="Non-Lead - Copper", S4871="Yes", O4871="Unknown")),
(AND('[1]PWS Information'!$E$10="CWS",Q4871="Unknown")),
(AND('[1]PWS Information'!$E$10="NTNC",Q4871="Unknown")))),"Tier 5",
"")))))</f>
        <v>Tier 5</v>
      </c>
      <c r="Z4871" s="71"/>
      <c r="AA4871" s="71"/>
    </row>
    <row r="4872" spans="1:27" ht="57.6" x14ac:dyDescent="0.3">
      <c r="A4872" s="1"/>
      <c r="B4872" s="70">
        <v>10164658</v>
      </c>
      <c r="C4872" s="60">
        <v>410</v>
      </c>
      <c r="D4872" s="61" t="s">
        <v>1671</v>
      </c>
      <c r="E4872" s="61" t="s">
        <v>49</v>
      </c>
      <c r="F4872" s="61">
        <v>78640</v>
      </c>
      <c r="G4872" s="62" t="s">
        <v>1665</v>
      </c>
      <c r="H4872" s="63">
        <v>29.958678800000001</v>
      </c>
      <c r="I4872" s="64">
        <v>-97.850590600000004</v>
      </c>
      <c r="J4872" s="65" t="s">
        <v>50</v>
      </c>
      <c r="K4872" s="66" t="s">
        <v>51</v>
      </c>
      <c r="L4872" s="62" t="s">
        <v>58</v>
      </c>
      <c r="M4872" s="69"/>
      <c r="N4872" s="65" t="s">
        <v>50</v>
      </c>
      <c r="O4872" s="66" t="s">
        <v>58</v>
      </c>
      <c r="P4872" s="69"/>
      <c r="Q4872" s="55" t="str">
        <f t="shared" si="75"/>
        <v>Non-Lead</v>
      </c>
      <c r="R4872" s="70" t="s">
        <v>51</v>
      </c>
      <c r="S4872" s="70" t="s">
        <v>51</v>
      </c>
      <c r="T4872" s="70"/>
      <c r="U4872" s="71" t="s">
        <v>53</v>
      </c>
      <c r="V4872" s="71" t="s">
        <v>51</v>
      </c>
      <c r="W4872" s="71" t="s">
        <v>51</v>
      </c>
      <c r="X4872" s="71" t="s">
        <v>51</v>
      </c>
      <c r="Y4872" s="72" t="str">
        <f>IF((OR((AND('[1]PWS Information'!$E$10="CWS",U4872="Single Family Residence",Q4872="Lead")),
(AND('[1]PWS Information'!$E$10="CWS",U4872="Multiple Family Residence",'[1]PWS Information'!$E$11="Yes",Q4872="Lead")),
(AND('[1]PWS Information'!$E$10="NTNC",Q4872="Lead")))),"Tier 1",
IF((OR((AND('[1]PWS Information'!$E$10="CWS",U4872="Multiple Family Residence",'[1]PWS Information'!$E$11="No",Q4872="Lead")),
(AND('[1]PWS Information'!$E$10="CWS",U4872="Other",Q4872="Lead")),
(AND('[1]PWS Information'!$E$10="CWS",U4872="Building",Q4872="Lead")))),"Tier 2",
IF((OR((AND('[1]PWS Information'!$E$10="CWS",U4872="Single Family Residence",Q4872="Galvanized Requiring Replacement")),
(AND('[1]PWS Information'!$E$10="CWS",U4872="Single Family Residence",Q4872="Galvanized Requiring Replacement",R4872="Yes")),
(AND('[1]PWS Information'!$E$10="NTNC",Q4872="Galvanized Requiring Replacement")),
(AND('[1]PWS Information'!$E$10="NTNC",U4872="Single Family Residence",R4872="Yes")))),"Tier 3",
IF((OR((AND('[1]PWS Information'!$E$10="CWS",U4872="Single Family Residence",S4872="Yes",Q4872="Non-Lead", J4872="Non-Lead - Copper",L4872="Before 1989")),
(AND('[1]PWS Information'!$E$10="CWS",U4872="Single Family Residence",S4872="Yes",Q4872="Non-Lead", N4872="Non-Lead - Copper",O4872="Before 1989")))),"Tier 4",
IF((OR((AND('[1]PWS Information'!$E$10="NTNC",Q4872="Non-Lead")),
(AND('[1]PWS Information'!$E$10="CWS",Q4872="Non-Lead",S4872="")),
(AND('[1]PWS Information'!$E$10="CWS",Q4872="Non-Lead",S4872="No")),
(AND('[1]PWS Information'!$E$10="CWS",Q4872="Non-Lead",S4872="Don't Know")),
(AND('[1]PWS Information'!$E$10="CWS",Q4872="Non-Lead", J4872="Non-Lead - Copper", S4872="Yes", L4872="Between 1989 and 2014")),
(AND('[1]PWS Information'!$E$10="CWS",Q4872="Non-Lead", J4872="Non-Lead - Copper", S4872="Yes", L4872="After 2014")),
(AND('[1]PWS Information'!$E$10="CWS",Q4872="Non-Lead", J4872="Non-Lead - Copper", S4872="Yes", L4872="Unknown")),
(AND('[1]PWS Information'!$E$10="CWS",Q4872="Non-Lead", N4872="Non-Lead - Copper", S4872="Yes", O4872="Between 1989 and 2014")),
(AND('[1]PWS Information'!$E$10="CWS",Q4872="Non-Lead", N4872="Non-Lead - Copper", S4872="Yes", O4872="After 2014")),
(AND('[1]PWS Information'!$E$10="CWS",Q4872="Non-Lead", N4872="Non-Lead - Copper", S4872="Yes", O4872="Unknown")),
(AND('[1]PWS Information'!$E$10="CWS",Q4872="Unknown")),
(AND('[1]PWS Information'!$E$10="NTNC",Q4872="Unknown")))),"Tier 5",
"")))))</f>
        <v>Tier 5</v>
      </c>
      <c r="Z4872" s="71"/>
      <c r="AA4872" s="71"/>
    </row>
    <row r="4873" spans="1:27" ht="57.6" x14ac:dyDescent="0.3">
      <c r="A4873" s="1"/>
      <c r="B4873" s="70">
        <v>10231547</v>
      </c>
      <c r="C4873" s="60">
        <v>421</v>
      </c>
      <c r="D4873" s="61" t="s">
        <v>1671</v>
      </c>
      <c r="E4873" s="61" t="s">
        <v>49</v>
      </c>
      <c r="F4873" s="61">
        <v>78640</v>
      </c>
      <c r="G4873" s="62" t="s">
        <v>1665</v>
      </c>
      <c r="H4873" s="63">
        <v>29.958451100000001</v>
      </c>
      <c r="I4873" s="64">
        <v>-97.850578499999997</v>
      </c>
      <c r="J4873" s="65" t="s">
        <v>50</v>
      </c>
      <c r="K4873" s="66" t="s">
        <v>51</v>
      </c>
      <c r="L4873" s="62" t="s">
        <v>58</v>
      </c>
      <c r="M4873" s="69"/>
      <c r="N4873" s="65" t="s">
        <v>50</v>
      </c>
      <c r="O4873" s="66" t="s">
        <v>58</v>
      </c>
      <c r="P4873" s="69"/>
      <c r="Q4873" s="55" t="str">
        <f t="shared" si="75"/>
        <v>Non-Lead</v>
      </c>
      <c r="R4873" s="70" t="s">
        <v>51</v>
      </c>
      <c r="S4873" s="70" t="s">
        <v>51</v>
      </c>
      <c r="T4873" s="70"/>
      <c r="U4873" s="71" t="s">
        <v>53</v>
      </c>
      <c r="V4873" s="71" t="s">
        <v>51</v>
      </c>
      <c r="W4873" s="71" t="s">
        <v>51</v>
      </c>
      <c r="X4873" s="71" t="s">
        <v>51</v>
      </c>
      <c r="Y4873" s="72" t="str">
        <f>IF((OR((AND('[1]PWS Information'!$E$10="CWS",U4873="Single Family Residence",Q4873="Lead")),
(AND('[1]PWS Information'!$E$10="CWS",U4873="Multiple Family Residence",'[1]PWS Information'!$E$11="Yes",Q4873="Lead")),
(AND('[1]PWS Information'!$E$10="NTNC",Q4873="Lead")))),"Tier 1",
IF((OR((AND('[1]PWS Information'!$E$10="CWS",U4873="Multiple Family Residence",'[1]PWS Information'!$E$11="No",Q4873="Lead")),
(AND('[1]PWS Information'!$E$10="CWS",U4873="Other",Q4873="Lead")),
(AND('[1]PWS Information'!$E$10="CWS",U4873="Building",Q4873="Lead")))),"Tier 2",
IF((OR((AND('[1]PWS Information'!$E$10="CWS",U4873="Single Family Residence",Q4873="Galvanized Requiring Replacement")),
(AND('[1]PWS Information'!$E$10="CWS",U4873="Single Family Residence",Q4873="Galvanized Requiring Replacement",R4873="Yes")),
(AND('[1]PWS Information'!$E$10="NTNC",Q4873="Galvanized Requiring Replacement")),
(AND('[1]PWS Information'!$E$10="NTNC",U4873="Single Family Residence",R4873="Yes")))),"Tier 3",
IF((OR((AND('[1]PWS Information'!$E$10="CWS",U4873="Single Family Residence",S4873="Yes",Q4873="Non-Lead", J4873="Non-Lead - Copper",L4873="Before 1989")),
(AND('[1]PWS Information'!$E$10="CWS",U4873="Single Family Residence",S4873="Yes",Q4873="Non-Lead", N4873="Non-Lead - Copper",O4873="Before 1989")))),"Tier 4",
IF((OR((AND('[1]PWS Information'!$E$10="NTNC",Q4873="Non-Lead")),
(AND('[1]PWS Information'!$E$10="CWS",Q4873="Non-Lead",S4873="")),
(AND('[1]PWS Information'!$E$10="CWS",Q4873="Non-Lead",S4873="No")),
(AND('[1]PWS Information'!$E$10="CWS",Q4873="Non-Lead",S4873="Don't Know")),
(AND('[1]PWS Information'!$E$10="CWS",Q4873="Non-Lead", J4873="Non-Lead - Copper", S4873="Yes", L4873="Between 1989 and 2014")),
(AND('[1]PWS Information'!$E$10="CWS",Q4873="Non-Lead", J4873="Non-Lead - Copper", S4873="Yes", L4873="After 2014")),
(AND('[1]PWS Information'!$E$10="CWS",Q4873="Non-Lead", J4873="Non-Lead - Copper", S4873="Yes", L4873="Unknown")),
(AND('[1]PWS Information'!$E$10="CWS",Q4873="Non-Lead", N4873="Non-Lead - Copper", S4873="Yes", O4873="Between 1989 and 2014")),
(AND('[1]PWS Information'!$E$10="CWS",Q4873="Non-Lead", N4873="Non-Lead - Copper", S4873="Yes", O4873="After 2014")),
(AND('[1]PWS Information'!$E$10="CWS",Q4873="Non-Lead", N4873="Non-Lead - Copper", S4873="Yes", O4873="Unknown")),
(AND('[1]PWS Information'!$E$10="CWS",Q4873="Unknown")),
(AND('[1]PWS Information'!$E$10="NTNC",Q4873="Unknown")))),"Tier 5",
"")))))</f>
        <v>Tier 5</v>
      </c>
      <c r="Z4873" s="71"/>
      <c r="AA4873" s="71"/>
    </row>
    <row r="4874" spans="1:27" ht="57.6" x14ac:dyDescent="0.3">
      <c r="A4874" s="17"/>
      <c r="B4874" s="70">
        <v>13430203</v>
      </c>
      <c r="C4874" s="60">
        <v>426</v>
      </c>
      <c r="D4874" s="61" t="s">
        <v>1671</v>
      </c>
      <c r="E4874" s="61" t="s">
        <v>49</v>
      </c>
      <c r="F4874" s="61">
        <v>78640</v>
      </c>
      <c r="G4874" s="62" t="s">
        <v>1665</v>
      </c>
      <c r="H4874" s="63">
        <v>29.958511699999999</v>
      </c>
      <c r="I4874" s="64">
        <v>-97.850772599999999</v>
      </c>
      <c r="J4874" s="65" t="s">
        <v>50</v>
      </c>
      <c r="K4874" s="66" t="s">
        <v>51</v>
      </c>
      <c r="L4874" s="62" t="s">
        <v>58</v>
      </c>
      <c r="M4874" s="69"/>
      <c r="N4874" s="65" t="s">
        <v>50</v>
      </c>
      <c r="O4874" s="66" t="s">
        <v>58</v>
      </c>
      <c r="P4874" s="69"/>
      <c r="Q4874" s="55" t="str">
        <f t="shared" si="75"/>
        <v>Non-Lead</v>
      </c>
      <c r="R4874" s="70" t="s">
        <v>51</v>
      </c>
      <c r="S4874" s="70" t="s">
        <v>51</v>
      </c>
      <c r="T4874" s="70"/>
      <c r="U4874" s="71" t="s">
        <v>53</v>
      </c>
      <c r="V4874" s="71" t="s">
        <v>51</v>
      </c>
      <c r="W4874" s="71" t="s">
        <v>51</v>
      </c>
      <c r="X4874" s="71" t="s">
        <v>51</v>
      </c>
      <c r="Y4874" s="72" t="str">
        <f>IF((OR((AND('[1]PWS Information'!$E$10="CWS",U4874="Single Family Residence",Q4874="Lead")),
(AND('[1]PWS Information'!$E$10="CWS",U4874="Multiple Family Residence",'[1]PWS Information'!$E$11="Yes",Q4874="Lead")),
(AND('[1]PWS Information'!$E$10="NTNC",Q4874="Lead")))),"Tier 1",
IF((OR((AND('[1]PWS Information'!$E$10="CWS",U4874="Multiple Family Residence",'[1]PWS Information'!$E$11="No",Q4874="Lead")),
(AND('[1]PWS Information'!$E$10="CWS",U4874="Other",Q4874="Lead")),
(AND('[1]PWS Information'!$E$10="CWS",U4874="Building",Q4874="Lead")))),"Tier 2",
IF((OR((AND('[1]PWS Information'!$E$10="CWS",U4874="Single Family Residence",Q4874="Galvanized Requiring Replacement")),
(AND('[1]PWS Information'!$E$10="CWS",U4874="Single Family Residence",Q4874="Galvanized Requiring Replacement",R4874="Yes")),
(AND('[1]PWS Information'!$E$10="NTNC",Q4874="Galvanized Requiring Replacement")),
(AND('[1]PWS Information'!$E$10="NTNC",U4874="Single Family Residence",R4874="Yes")))),"Tier 3",
IF((OR((AND('[1]PWS Information'!$E$10="CWS",U4874="Single Family Residence",S4874="Yes",Q4874="Non-Lead", J4874="Non-Lead - Copper",L4874="Before 1989")),
(AND('[1]PWS Information'!$E$10="CWS",U4874="Single Family Residence",S4874="Yes",Q4874="Non-Lead", N4874="Non-Lead - Copper",O4874="Before 1989")))),"Tier 4",
IF((OR((AND('[1]PWS Information'!$E$10="NTNC",Q4874="Non-Lead")),
(AND('[1]PWS Information'!$E$10="CWS",Q4874="Non-Lead",S4874="")),
(AND('[1]PWS Information'!$E$10="CWS",Q4874="Non-Lead",S4874="No")),
(AND('[1]PWS Information'!$E$10="CWS",Q4874="Non-Lead",S4874="Don't Know")),
(AND('[1]PWS Information'!$E$10="CWS",Q4874="Non-Lead", J4874="Non-Lead - Copper", S4874="Yes", L4874="Between 1989 and 2014")),
(AND('[1]PWS Information'!$E$10="CWS",Q4874="Non-Lead", J4874="Non-Lead - Copper", S4874="Yes", L4874="After 2014")),
(AND('[1]PWS Information'!$E$10="CWS",Q4874="Non-Lead", J4874="Non-Lead - Copper", S4874="Yes", L4874="Unknown")),
(AND('[1]PWS Information'!$E$10="CWS",Q4874="Non-Lead", N4874="Non-Lead - Copper", S4874="Yes", O4874="Between 1989 and 2014")),
(AND('[1]PWS Information'!$E$10="CWS",Q4874="Non-Lead", N4874="Non-Lead - Copper", S4874="Yes", O4874="After 2014")),
(AND('[1]PWS Information'!$E$10="CWS",Q4874="Non-Lead", N4874="Non-Lead - Copper", S4874="Yes", O4874="Unknown")),
(AND('[1]PWS Information'!$E$10="CWS",Q4874="Unknown")),
(AND('[1]PWS Information'!$E$10="NTNC",Q4874="Unknown")))),"Tier 5",
"")))))</f>
        <v>Tier 5</v>
      </c>
      <c r="Z4874" s="71"/>
      <c r="AA4874" s="71"/>
    </row>
    <row r="4875" spans="1:27" ht="57.6" x14ac:dyDescent="0.3">
      <c r="A4875" s="1"/>
      <c r="B4875" s="70">
        <v>10284839</v>
      </c>
      <c r="C4875" s="60">
        <v>433</v>
      </c>
      <c r="D4875" s="61" t="s">
        <v>1671</v>
      </c>
      <c r="E4875" s="61" t="s">
        <v>49</v>
      </c>
      <c r="F4875" s="61">
        <v>78640</v>
      </c>
      <c r="G4875" s="62" t="s">
        <v>1665</v>
      </c>
      <c r="H4875" s="63">
        <v>29.9583245</v>
      </c>
      <c r="I4875" s="64">
        <v>-97.850716399999996</v>
      </c>
      <c r="J4875" s="65" t="s">
        <v>50</v>
      </c>
      <c r="K4875" s="66" t="s">
        <v>51</v>
      </c>
      <c r="L4875" s="62" t="s">
        <v>58</v>
      </c>
      <c r="M4875" s="69"/>
      <c r="N4875" s="65" t="s">
        <v>50</v>
      </c>
      <c r="O4875" s="66" t="s">
        <v>58</v>
      </c>
      <c r="P4875" s="69"/>
      <c r="Q4875" s="55" t="str">
        <f t="shared" si="75"/>
        <v>Non-Lead</v>
      </c>
      <c r="R4875" s="70" t="s">
        <v>51</v>
      </c>
      <c r="S4875" s="70" t="s">
        <v>51</v>
      </c>
      <c r="T4875" s="70"/>
      <c r="U4875" s="71" t="s">
        <v>53</v>
      </c>
      <c r="V4875" s="71" t="s">
        <v>51</v>
      </c>
      <c r="W4875" s="71" t="s">
        <v>51</v>
      </c>
      <c r="X4875" s="71" t="s">
        <v>51</v>
      </c>
      <c r="Y4875" s="72" t="str">
        <f>IF((OR((AND('[1]PWS Information'!$E$10="CWS",U4875="Single Family Residence",Q4875="Lead")),
(AND('[1]PWS Information'!$E$10="CWS",U4875="Multiple Family Residence",'[1]PWS Information'!$E$11="Yes",Q4875="Lead")),
(AND('[1]PWS Information'!$E$10="NTNC",Q4875="Lead")))),"Tier 1",
IF((OR((AND('[1]PWS Information'!$E$10="CWS",U4875="Multiple Family Residence",'[1]PWS Information'!$E$11="No",Q4875="Lead")),
(AND('[1]PWS Information'!$E$10="CWS",U4875="Other",Q4875="Lead")),
(AND('[1]PWS Information'!$E$10="CWS",U4875="Building",Q4875="Lead")))),"Tier 2",
IF((OR((AND('[1]PWS Information'!$E$10="CWS",U4875="Single Family Residence",Q4875="Galvanized Requiring Replacement")),
(AND('[1]PWS Information'!$E$10="CWS",U4875="Single Family Residence",Q4875="Galvanized Requiring Replacement",R4875="Yes")),
(AND('[1]PWS Information'!$E$10="NTNC",Q4875="Galvanized Requiring Replacement")),
(AND('[1]PWS Information'!$E$10="NTNC",U4875="Single Family Residence",R4875="Yes")))),"Tier 3",
IF((OR((AND('[1]PWS Information'!$E$10="CWS",U4875="Single Family Residence",S4875="Yes",Q4875="Non-Lead", J4875="Non-Lead - Copper",L4875="Before 1989")),
(AND('[1]PWS Information'!$E$10="CWS",U4875="Single Family Residence",S4875="Yes",Q4875="Non-Lead", N4875="Non-Lead - Copper",O4875="Before 1989")))),"Tier 4",
IF((OR((AND('[1]PWS Information'!$E$10="NTNC",Q4875="Non-Lead")),
(AND('[1]PWS Information'!$E$10="CWS",Q4875="Non-Lead",S4875="")),
(AND('[1]PWS Information'!$E$10="CWS",Q4875="Non-Lead",S4875="No")),
(AND('[1]PWS Information'!$E$10="CWS",Q4875="Non-Lead",S4875="Don't Know")),
(AND('[1]PWS Information'!$E$10="CWS",Q4875="Non-Lead", J4875="Non-Lead - Copper", S4875="Yes", L4875="Between 1989 and 2014")),
(AND('[1]PWS Information'!$E$10="CWS",Q4875="Non-Lead", J4875="Non-Lead - Copper", S4875="Yes", L4875="After 2014")),
(AND('[1]PWS Information'!$E$10="CWS",Q4875="Non-Lead", J4875="Non-Lead - Copper", S4875="Yes", L4875="Unknown")),
(AND('[1]PWS Information'!$E$10="CWS",Q4875="Non-Lead", N4875="Non-Lead - Copper", S4875="Yes", O4875="Between 1989 and 2014")),
(AND('[1]PWS Information'!$E$10="CWS",Q4875="Non-Lead", N4875="Non-Lead - Copper", S4875="Yes", O4875="After 2014")),
(AND('[1]PWS Information'!$E$10="CWS",Q4875="Non-Lead", N4875="Non-Lead - Copper", S4875="Yes", O4875="Unknown")),
(AND('[1]PWS Information'!$E$10="CWS",Q4875="Unknown")),
(AND('[1]PWS Information'!$E$10="NTNC",Q4875="Unknown")))),"Tier 5",
"")))))</f>
        <v>Tier 5</v>
      </c>
      <c r="Z4875" s="71"/>
      <c r="AA4875" s="71"/>
    </row>
    <row r="4876" spans="1:27" ht="57.6" x14ac:dyDescent="0.3">
      <c r="A4876" s="1"/>
      <c r="B4876" s="70">
        <v>13448974</v>
      </c>
      <c r="C4876" s="60">
        <v>440</v>
      </c>
      <c r="D4876" s="61" t="s">
        <v>1671</v>
      </c>
      <c r="E4876" s="61" t="s">
        <v>49</v>
      </c>
      <c r="F4876" s="61">
        <v>78640</v>
      </c>
      <c r="G4876" s="62" t="s">
        <v>1665</v>
      </c>
      <c r="H4876" s="63">
        <v>29.958365400000002</v>
      </c>
      <c r="I4876" s="64">
        <v>-97.850931900000006</v>
      </c>
      <c r="J4876" s="65" t="s">
        <v>50</v>
      </c>
      <c r="K4876" s="66" t="s">
        <v>51</v>
      </c>
      <c r="L4876" s="62" t="s">
        <v>58</v>
      </c>
      <c r="M4876" s="69"/>
      <c r="N4876" s="65" t="s">
        <v>50</v>
      </c>
      <c r="O4876" s="66" t="s">
        <v>58</v>
      </c>
      <c r="P4876" s="69"/>
      <c r="Q4876" s="55" t="str">
        <f t="shared" si="75"/>
        <v>Non-Lead</v>
      </c>
      <c r="R4876" s="70" t="s">
        <v>51</v>
      </c>
      <c r="S4876" s="70" t="s">
        <v>51</v>
      </c>
      <c r="T4876" s="70"/>
      <c r="U4876" s="71" t="s">
        <v>53</v>
      </c>
      <c r="V4876" s="71" t="s">
        <v>51</v>
      </c>
      <c r="W4876" s="71" t="s">
        <v>51</v>
      </c>
      <c r="X4876" s="71" t="s">
        <v>51</v>
      </c>
      <c r="Y4876" s="72" t="str">
        <f>IF((OR((AND('[1]PWS Information'!$E$10="CWS",U4876="Single Family Residence",Q4876="Lead")),
(AND('[1]PWS Information'!$E$10="CWS",U4876="Multiple Family Residence",'[1]PWS Information'!$E$11="Yes",Q4876="Lead")),
(AND('[1]PWS Information'!$E$10="NTNC",Q4876="Lead")))),"Tier 1",
IF((OR((AND('[1]PWS Information'!$E$10="CWS",U4876="Multiple Family Residence",'[1]PWS Information'!$E$11="No",Q4876="Lead")),
(AND('[1]PWS Information'!$E$10="CWS",U4876="Other",Q4876="Lead")),
(AND('[1]PWS Information'!$E$10="CWS",U4876="Building",Q4876="Lead")))),"Tier 2",
IF((OR((AND('[1]PWS Information'!$E$10="CWS",U4876="Single Family Residence",Q4876="Galvanized Requiring Replacement")),
(AND('[1]PWS Information'!$E$10="CWS",U4876="Single Family Residence",Q4876="Galvanized Requiring Replacement",R4876="Yes")),
(AND('[1]PWS Information'!$E$10="NTNC",Q4876="Galvanized Requiring Replacement")),
(AND('[1]PWS Information'!$E$10="NTNC",U4876="Single Family Residence",R4876="Yes")))),"Tier 3",
IF((OR((AND('[1]PWS Information'!$E$10="CWS",U4876="Single Family Residence",S4876="Yes",Q4876="Non-Lead", J4876="Non-Lead - Copper",L4876="Before 1989")),
(AND('[1]PWS Information'!$E$10="CWS",U4876="Single Family Residence",S4876="Yes",Q4876="Non-Lead", N4876="Non-Lead - Copper",O4876="Before 1989")))),"Tier 4",
IF((OR((AND('[1]PWS Information'!$E$10="NTNC",Q4876="Non-Lead")),
(AND('[1]PWS Information'!$E$10="CWS",Q4876="Non-Lead",S4876="")),
(AND('[1]PWS Information'!$E$10="CWS",Q4876="Non-Lead",S4876="No")),
(AND('[1]PWS Information'!$E$10="CWS",Q4876="Non-Lead",S4876="Don't Know")),
(AND('[1]PWS Information'!$E$10="CWS",Q4876="Non-Lead", J4876="Non-Lead - Copper", S4876="Yes", L4876="Between 1989 and 2014")),
(AND('[1]PWS Information'!$E$10="CWS",Q4876="Non-Lead", J4876="Non-Lead - Copper", S4876="Yes", L4876="After 2014")),
(AND('[1]PWS Information'!$E$10="CWS",Q4876="Non-Lead", J4876="Non-Lead - Copper", S4876="Yes", L4876="Unknown")),
(AND('[1]PWS Information'!$E$10="CWS",Q4876="Non-Lead", N4876="Non-Lead - Copper", S4876="Yes", O4876="Between 1989 and 2014")),
(AND('[1]PWS Information'!$E$10="CWS",Q4876="Non-Lead", N4876="Non-Lead - Copper", S4876="Yes", O4876="After 2014")),
(AND('[1]PWS Information'!$E$10="CWS",Q4876="Non-Lead", N4876="Non-Lead - Copper", S4876="Yes", O4876="Unknown")),
(AND('[1]PWS Information'!$E$10="CWS",Q4876="Unknown")),
(AND('[1]PWS Information'!$E$10="NTNC",Q4876="Unknown")))),"Tier 5",
"")))))</f>
        <v>Tier 5</v>
      </c>
      <c r="Z4876" s="71"/>
      <c r="AA4876" s="71"/>
    </row>
    <row r="4877" spans="1:27" ht="57.6" x14ac:dyDescent="0.3">
      <c r="A4877" s="1"/>
      <c r="B4877" s="70">
        <v>10212447</v>
      </c>
      <c r="C4877" s="60">
        <v>445</v>
      </c>
      <c r="D4877" s="61" t="s">
        <v>1671</v>
      </c>
      <c r="E4877" s="61" t="s">
        <v>49</v>
      </c>
      <c r="F4877" s="61">
        <v>78640</v>
      </c>
      <c r="G4877" s="62" t="s">
        <v>1665</v>
      </c>
      <c r="H4877" s="63">
        <v>29.958197999999999</v>
      </c>
      <c r="I4877" s="64">
        <v>-97.850854200000001</v>
      </c>
      <c r="J4877" s="65" t="s">
        <v>50</v>
      </c>
      <c r="K4877" s="66" t="s">
        <v>51</v>
      </c>
      <c r="L4877" s="62" t="s">
        <v>58</v>
      </c>
      <c r="M4877" s="69"/>
      <c r="N4877" s="65" t="s">
        <v>50</v>
      </c>
      <c r="O4877" s="66" t="s">
        <v>58</v>
      </c>
      <c r="P4877" s="69"/>
      <c r="Q4877" s="55" t="str">
        <f t="shared" ref="Q4877:Q4940" si="76">IF((OR(J4877="Lead")),"Lead",
IF((OR(N4877="Lead")),"Lead",
IF((OR(J4877="Lead-lined galvanized")),"Lead",
IF((OR(N4877="Lead-lined galvanized")),"Lead",
IF((OR((AND(J4877="Unknown - Likely Lead",N4877="Galvanized")),
(AND(J4877="Unknown - Unlikely Lead",N4877="Galvanized")),
(AND(J4877="Unknown - Material Unknown",N4877="Galvanized")))),"Galvanized Requiring Replacement",
IF((OR((AND(J4877="Non-lead - Copper",K4877="Yes",N4877="Galvanized")),
(AND(J4877="Non-lead - Copper",K4877="Don't know",N4877="Galvanized")),
(AND(J4877="Non-lead - Copper",K4877="",N4877="Galvanized")),
(AND(J4877="Non-lead - Plastic",K4877="Yes",N4877="Galvanized")),
(AND(J4877="Non-lead - Plastic",K4877="Don't know",N4877="Galvanized")),
(AND(J4877="Non-lead - Plastic",K4877="",N4877="Galvanized")),
(AND(J4877="Non-lead",K4877="Yes",N4877="Galvanized")),
(AND(J4877="Non-lead",K4877="Don't know",N4877="Galvanized")),
(AND(J4877="Non-lead",K4877="",N4877="Galvanized")),
(AND(J4877="Non-lead - Other",K4877="Yes",N4877="Galvanized")),
(AND(J4877="Non-Lead - Other",K4877="Don't know",N4877="Galvanized")),
(AND(J4877="Galvanized",K4877="Yes",N4877="Galvanized")),
(AND(J4877="Galvanized",K4877="Don't know",N4877="Galvanized")),
(AND(J4877="Galvanized",K4877="",N4877="Galvanized")),
(AND(J4877="Non-Lead - Other",K4877="",N4877="Galvanized")))),"Galvanized Requiring Replacement",
IF((OR((AND(J4877="Non-lead - Copper",N4877="Non-lead - Copper")),
(AND(J4877="Non-lead - Copper",N4877="Non-lead - Plastic")),
(AND(J4877="Non-lead - Copper",N4877="Non-lead - Other")),
(AND(J4877="Non-lead - Copper",N4877="Non-lead")),
(AND(J4877="Non-lead - Plastic",N4877="Non-lead - Copper")),
(AND(J4877="Non-lead - Plastic",N4877="Non-lead - Plastic")),
(AND(J4877="Non-lead - Plastic",N4877="Non-lead - Other")),
(AND(J4877="Non-lead - Plastic",N4877="Non-lead")),
(AND(J4877="Non-lead",N4877="Non-lead - Copper")),
(AND(J4877="Non-lead",N4877="Non-lead - Plastic")),
(AND(J4877="Non-lead",N4877="Non-lead - Other")),
(AND(J4877="Non-lead",N4877="Non-lead")),
(AND(J4877="Non-lead - Other",N4877="Non-lead - Copper")),
(AND(J4877="Non-Lead - Other",N4877="Non-lead - Plastic")),
(AND(J4877="Non-Lead - Other",N4877="Non-lead")),
(AND(J4877="Non-Lead - Other",N4877="Non-lead - Other")))),"Non-Lead",
IF((OR((AND(J4877="Galvanized",N4877="Non-lead")),
(AND(J4877="Galvanized",N4877="Non-lead - Copper")),
(AND(J4877="Galvanized",N4877="Non-lead - Plastic")),
(AND(J4877="Galvanized",N4877="Non-lead")),
(AND(J4877="Galvanized",N4877="Non-lead - Other")))),"Non-Lead",
IF((OR((AND(J4877="Non-lead - Copper",K4877="No",N4877="Galvanized")),
(AND(J4877="Non-lead - Plastic",K4877="No",N4877="Galvanized")),
(AND(J4877="Non-lead",K4877="No",N4877="Galvanized")),
(AND(J4877="Galvanized",K4877="No",N4877="Galvanized")),
(AND(J4877="Non-lead - Other",K4877="No",N4877="Galvanized")))),"Non-lead",
IF((OR((AND(J4877="Unknown - Likely Lead",N4877="Unknown - Likely Lead")),
(AND(J4877="Unknown - Likely Lead",N4877="Unknown - Unlikely Lead")),
(AND(J4877="Unknown - Likely Lead",N4877="Unknown - Material Unknown")),
(AND(J4877="Unknown - Unlikely Lead",N4877="Unknown - Likely Lead")),
(AND(J4877="Unknown - Unlikely Lead",N4877="Unknown - Unlikely Lead")),
(AND(J4877="Unknown - Unlikely Lead",N4877="Unknown - Material Unknown")),
(AND(J4877="Unknown - Material Unknown",N4877="Unknown - Likely Lead")),
(AND(J4877="Unknown - Material Unknown",N4877="Unknown - Unlikely Lead")),
(AND(J4877="Unknown - Material Unknown",N4877="Unknown - Material Unknown")))),"Unknown",
IF((OR((AND(J4877="Unknown - Likely Lead",N4877="Non-lead - Copper")),
(AND(J4877="Unknown - Likely Lead",N4877="Non-lead - Plastic")),
(AND(J4877="Unknown - Likely Lead",N4877="Non-lead")),
(AND(J4877="Unknown - Likely Lead",N4877="Non-lead - Other")),
(AND(J4877="Unknown - Unlikely Lead",N4877="Non-lead - Copper")),
(AND(J4877="Unknown - Unlikely Lead",N4877="Non-lead - Plastic")),
(AND(J4877="Unknown - Unlikely Lead",N4877="Non-lead")),
(AND(J4877="Unknown - Unlikely Lead",N4877="Non-lead - Other")),
(AND(J4877="Unknown - Material Unknown",N4877="Non-lead - Copper")),
(AND(J4877="Unknown - Material Unknown",N4877="Non-lead - Plastic")),
(AND(J4877="Unknown - Material Unknown",N4877="Non-lead")),
(AND(J4877="Unknown - Material Unknown",N4877="Non-lead - Other")))),"Unknown",
IF((OR((AND(J4877="Non-lead - Copper",N4877="Unknown - Likely Lead")),
(AND(J4877="Non-lead - Copper",N4877="Unknown - Unlikely Lead")),
(AND(J4877="Non-lead - Copper",N4877="Unknown - Material Unknown")),
(AND(J4877="Non-lead - Plastic",N4877="Unknown - Likely Lead")),
(AND(J4877="Non-lead - Plastic",N4877="Unknown - Unlikely Lead")),
(AND(J4877="Non-lead - Plastic",N4877="Unknown - Material Unknown")),
(AND(J4877="Non-lead",N4877="Unknown - Likely Lead")),
(AND(J4877="Non-lead",N4877="Unknown - Unlikely Lead")),
(AND(J4877="Non-lead",N4877="Unknown - Material Unknown")),
(AND(J4877="Non-lead - Other",N4877="Unknown - Likely Lead")),
(AND(J4877="Non-Lead - Other",N4877="Unknown - Unlikely Lead")),
(AND(J4877="Non-Lead - Other",N4877="Unknown - Material Unknown")))),"Unknown",
IF((OR((AND(J4877="Galvanized",N4877="Unknown - Likely Lead")),
(AND(J4877="Galvanized",N4877="Unknown - Unlikely Lead")),
(AND(J4877="Galvanized",N4877="Unknown - Material Unknown")))),"Unknown",
IF((OR((AND(J4877="Galvanized",N4877="")))),"Galvanized Requiring Replacement",
IF((OR((AND(J4877="Non-lead - Copper",N4877="")),
(AND(J4877="Non-lead - Plastic",N4877="")),
(AND(J4877="Non-lead",N4877="")),
(AND(J4877="Non-lead - Other",N4877="")))),"Non-lead",
IF((OR((AND(J4877="Unknown - Likely Lead",N4877="")),
(AND(J4877="Unknown - Unlikely Lead",N4877="")),
(AND(J4877="Unknown - Material Unknown",N4877="")))),"Unknown",
""))))))))))))))))</f>
        <v>Non-Lead</v>
      </c>
      <c r="R4877" s="70" t="s">
        <v>51</v>
      </c>
      <c r="S4877" s="70" t="s">
        <v>51</v>
      </c>
      <c r="T4877" s="70"/>
      <c r="U4877" s="71" t="s">
        <v>53</v>
      </c>
      <c r="V4877" s="71" t="s">
        <v>51</v>
      </c>
      <c r="W4877" s="71" t="s">
        <v>51</v>
      </c>
      <c r="X4877" s="71" t="s">
        <v>51</v>
      </c>
      <c r="Y4877" s="72" t="str">
        <f>IF((OR((AND('[1]PWS Information'!$E$10="CWS",U4877="Single Family Residence",Q4877="Lead")),
(AND('[1]PWS Information'!$E$10="CWS",U4877="Multiple Family Residence",'[1]PWS Information'!$E$11="Yes",Q4877="Lead")),
(AND('[1]PWS Information'!$E$10="NTNC",Q4877="Lead")))),"Tier 1",
IF((OR((AND('[1]PWS Information'!$E$10="CWS",U4877="Multiple Family Residence",'[1]PWS Information'!$E$11="No",Q4877="Lead")),
(AND('[1]PWS Information'!$E$10="CWS",U4877="Other",Q4877="Lead")),
(AND('[1]PWS Information'!$E$10="CWS",U4877="Building",Q4877="Lead")))),"Tier 2",
IF((OR((AND('[1]PWS Information'!$E$10="CWS",U4877="Single Family Residence",Q4877="Galvanized Requiring Replacement")),
(AND('[1]PWS Information'!$E$10="CWS",U4877="Single Family Residence",Q4877="Galvanized Requiring Replacement",R4877="Yes")),
(AND('[1]PWS Information'!$E$10="NTNC",Q4877="Galvanized Requiring Replacement")),
(AND('[1]PWS Information'!$E$10="NTNC",U4877="Single Family Residence",R4877="Yes")))),"Tier 3",
IF((OR((AND('[1]PWS Information'!$E$10="CWS",U4877="Single Family Residence",S4877="Yes",Q4877="Non-Lead", J4877="Non-Lead - Copper",L4877="Before 1989")),
(AND('[1]PWS Information'!$E$10="CWS",U4877="Single Family Residence",S4877="Yes",Q4877="Non-Lead", N4877="Non-Lead - Copper",O4877="Before 1989")))),"Tier 4",
IF((OR((AND('[1]PWS Information'!$E$10="NTNC",Q4877="Non-Lead")),
(AND('[1]PWS Information'!$E$10="CWS",Q4877="Non-Lead",S4877="")),
(AND('[1]PWS Information'!$E$10="CWS",Q4877="Non-Lead",S4877="No")),
(AND('[1]PWS Information'!$E$10="CWS",Q4877="Non-Lead",S4877="Don't Know")),
(AND('[1]PWS Information'!$E$10="CWS",Q4877="Non-Lead", J4877="Non-Lead - Copper", S4877="Yes", L4877="Between 1989 and 2014")),
(AND('[1]PWS Information'!$E$10="CWS",Q4877="Non-Lead", J4877="Non-Lead - Copper", S4877="Yes", L4877="After 2014")),
(AND('[1]PWS Information'!$E$10="CWS",Q4877="Non-Lead", J4877="Non-Lead - Copper", S4877="Yes", L4877="Unknown")),
(AND('[1]PWS Information'!$E$10="CWS",Q4877="Non-Lead", N4877="Non-Lead - Copper", S4877="Yes", O4877="Between 1989 and 2014")),
(AND('[1]PWS Information'!$E$10="CWS",Q4877="Non-Lead", N4877="Non-Lead - Copper", S4877="Yes", O4877="After 2014")),
(AND('[1]PWS Information'!$E$10="CWS",Q4877="Non-Lead", N4877="Non-Lead - Copper", S4877="Yes", O4877="Unknown")),
(AND('[1]PWS Information'!$E$10="CWS",Q4877="Unknown")),
(AND('[1]PWS Information'!$E$10="NTNC",Q4877="Unknown")))),"Tier 5",
"")))))</f>
        <v>Tier 5</v>
      </c>
      <c r="Z4877" s="71"/>
      <c r="AA4877" s="71"/>
    </row>
    <row r="4878" spans="1:27" ht="57.6" x14ac:dyDescent="0.3">
      <c r="A4878" s="17"/>
      <c r="B4878" s="70">
        <v>15512202</v>
      </c>
      <c r="C4878" s="60">
        <v>452</v>
      </c>
      <c r="D4878" s="61" t="s">
        <v>1671</v>
      </c>
      <c r="E4878" s="61" t="s">
        <v>49</v>
      </c>
      <c r="F4878" s="61">
        <v>78640</v>
      </c>
      <c r="G4878" s="62" t="s">
        <v>1665</v>
      </c>
      <c r="H4878" s="63">
        <v>29.95824</v>
      </c>
      <c r="I4878" s="64">
        <v>-97.851068499999997</v>
      </c>
      <c r="J4878" s="65" t="s">
        <v>50</v>
      </c>
      <c r="K4878" s="66" t="s">
        <v>51</v>
      </c>
      <c r="L4878" s="62" t="s">
        <v>58</v>
      </c>
      <c r="M4878" s="69"/>
      <c r="N4878" s="65" t="s">
        <v>50</v>
      </c>
      <c r="O4878" s="66" t="s">
        <v>58</v>
      </c>
      <c r="P4878" s="69"/>
      <c r="Q4878" s="55" t="str">
        <f t="shared" si="76"/>
        <v>Non-Lead</v>
      </c>
      <c r="R4878" s="70" t="s">
        <v>51</v>
      </c>
      <c r="S4878" s="70" t="s">
        <v>51</v>
      </c>
      <c r="T4878" s="70"/>
      <c r="U4878" s="71" t="s">
        <v>53</v>
      </c>
      <c r="V4878" s="71" t="s">
        <v>51</v>
      </c>
      <c r="W4878" s="71" t="s">
        <v>51</v>
      </c>
      <c r="X4878" s="71" t="s">
        <v>51</v>
      </c>
      <c r="Y4878" s="72" t="str">
        <f>IF((OR((AND('[1]PWS Information'!$E$10="CWS",U4878="Single Family Residence",Q4878="Lead")),
(AND('[1]PWS Information'!$E$10="CWS",U4878="Multiple Family Residence",'[1]PWS Information'!$E$11="Yes",Q4878="Lead")),
(AND('[1]PWS Information'!$E$10="NTNC",Q4878="Lead")))),"Tier 1",
IF((OR((AND('[1]PWS Information'!$E$10="CWS",U4878="Multiple Family Residence",'[1]PWS Information'!$E$11="No",Q4878="Lead")),
(AND('[1]PWS Information'!$E$10="CWS",U4878="Other",Q4878="Lead")),
(AND('[1]PWS Information'!$E$10="CWS",U4878="Building",Q4878="Lead")))),"Tier 2",
IF((OR((AND('[1]PWS Information'!$E$10="CWS",U4878="Single Family Residence",Q4878="Galvanized Requiring Replacement")),
(AND('[1]PWS Information'!$E$10="CWS",U4878="Single Family Residence",Q4878="Galvanized Requiring Replacement",R4878="Yes")),
(AND('[1]PWS Information'!$E$10="NTNC",Q4878="Galvanized Requiring Replacement")),
(AND('[1]PWS Information'!$E$10="NTNC",U4878="Single Family Residence",R4878="Yes")))),"Tier 3",
IF((OR((AND('[1]PWS Information'!$E$10="CWS",U4878="Single Family Residence",S4878="Yes",Q4878="Non-Lead", J4878="Non-Lead - Copper",L4878="Before 1989")),
(AND('[1]PWS Information'!$E$10="CWS",U4878="Single Family Residence",S4878="Yes",Q4878="Non-Lead", N4878="Non-Lead - Copper",O4878="Before 1989")))),"Tier 4",
IF((OR((AND('[1]PWS Information'!$E$10="NTNC",Q4878="Non-Lead")),
(AND('[1]PWS Information'!$E$10="CWS",Q4878="Non-Lead",S4878="")),
(AND('[1]PWS Information'!$E$10="CWS",Q4878="Non-Lead",S4878="No")),
(AND('[1]PWS Information'!$E$10="CWS",Q4878="Non-Lead",S4878="Don't Know")),
(AND('[1]PWS Information'!$E$10="CWS",Q4878="Non-Lead", J4878="Non-Lead - Copper", S4878="Yes", L4878="Between 1989 and 2014")),
(AND('[1]PWS Information'!$E$10="CWS",Q4878="Non-Lead", J4878="Non-Lead - Copper", S4878="Yes", L4878="After 2014")),
(AND('[1]PWS Information'!$E$10="CWS",Q4878="Non-Lead", J4878="Non-Lead - Copper", S4878="Yes", L4878="Unknown")),
(AND('[1]PWS Information'!$E$10="CWS",Q4878="Non-Lead", N4878="Non-Lead - Copper", S4878="Yes", O4878="Between 1989 and 2014")),
(AND('[1]PWS Information'!$E$10="CWS",Q4878="Non-Lead", N4878="Non-Lead - Copper", S4878="Yes", O4878="After 2014")),
(AND('[1]PWS Information'!$E$10="CWS",Q4878="Non-Lead", N4878="Non-Lead - Copper", S4878="Yes", O4878="Unknown")),
(AND('[1]PWS Information'!$E$10="CWS",Q4878="Unknown")),
(AND('[1]PWS Information'!$E$10="NTNC",Q4878="Unknown")))),"Tier 5",
"")))))</f>
        <v>Tier 5</v>
      </c>
      <c r="Z4878" s="71"/>
      <c r="AA4878" s="71"/>
    </row>
    <row r="4879" spans="1:27" ht="57.6" x14ac:dyDescent="0.3">
      <c r="A4879" s="1"/>
      <c r="B4879" s="70">
        <v>10150617</v>
      </c>
      <c r="C4879" s="60">
        <v>457</v>
      </c>
      <c r="D4879" s="61" t="s">
        <v>1671</v>
      </c>
      <c r="E4879" s="61" t="s">
        <v>49</v>
      </c>
      <c r="F4879" s="61">
        <v>78640</v>
      </c>
      <c r="G4879" s="62" t="s">
        <v>1665</v>
      </c>
      <c r="H4879" s="63">
        <v>29.958071400000001</v>
      </c>
      <c r="I4879" s="64">
        <v>-97.850992000000005</v>
      </c>
      <c r="J4879" s="65" t="s">
        <v>50</v>
      </c>
      <c r="K4879" s="66" t="s">
        <v>51</v>
      </c>
      <c r="L4879" s="62" t="s">
        <v>58</v>
      </c>
      <c r="M4879" s="69"/>
      <c r="N4879" s="65" t="s">
        <v>50</v>
      </c>
      <c r="O4879" s="66" t="s">
        <v>58</v>
      </c>
      <c r="P4879" s="69"/>
      <c r="Q4879" s="55" t="str">
        <f t="shared" si="76"/>
        <v>Non-Lead</v>
      </c>
      <c r="R4879" s="70" t="s">
        <v>51</v>
      </c>
      <c r="S4879" s="70" t="s">
        <v>51</v>
      </c>
      <c r="T4879" s="70"/>
      <c r="U4879" s="71" t="s">
        <v>53</v>
      </c>
      <c r="V4879" s="71" t="s">
        <v>51</v>
      </c>
      <c r="W4879" s="71" t="s">
        <v>51</v>
      </c>
      <c r="X4879" s="71" t="s">
        <v>51</v>
      </c>
      <c r="Y4879" s="72" t="str">
        <f>IF((OR((AND('[1]PWS Information'!$E$10="CWS",U4879="Single Family Residence",Q4879="Lead")),
(AND('[1]PWS Information'!$E$10="CWS",U4879="Multiple Family Residence",'[1]PWS Information'!$E$11="Yes",Q4879="Lead")),
(AND('[1]PWS Information'!$E$10="NTNC",Q4879="Lead")))),"Tier 1",
IF((OR((AND('[1]PWS Information'!$E$10="CWS",U4879="Multiple Family Residence",'[1]PWS Information'!$E$11="No",Q4879="Lead")),
(AND('[1]PWS Information'!$E$10="CWS",U4879="Other",Q4879="Lead")),
(AND('[1]PWS Information'!$E$10="CWS",U4879="Building",Q4879="Lead")))),"Tier 2",
IF((OR((AND('[1]PWS Information'!$E$10="CWS",U4879="Single Family Residence",Q4879="Galvanized Requiring Replacement")),
(AND('[1]PWS Information'!$E$10="CWS",U4879="Single Family Residence",Q4879="Galvanized Requiring Replacement",R4879="Yes")),
(AND('[1]PWS Information'!$E$10="NTNC",Q4879="Galvanized Requiring Replacement")),
(AND('[1]PWS Information'!$E$10="NTNC",U4879="Single Family Residence",R4879="Yes")))),"Tier 3",
IF((OR((AND('[1]PWS Information'!$E$10="CWS",U4879="Single Family Residence",S4879="Yes",Q4879="Non-Lead", J4879="Non-Lead - Copper",L4879="Before 1989")),
(AND('[1]PWS Information'!$E$10="CWS",U4879="Single Family Residence",S4879="Yes",Q4879="Non-Lead", N4879="Non-Lead - Copper",O4879="Before 1989")))),"Tier 4",
IF((OR((AND('[1]PWS Information'!$E$10="NTNC",Q4879="Non-Lead")),
(AND('[1]PWS Information'!$E$10="CWS",Q4879="Non-Lead",S4879="")),
(AND('[1]PWS Information'!$E$10="CWS",Q4879="Non-Lead",S4879="No")),
(AND('[1]PWS Information'!$E$10="CWS",Q4879="Non-Lead",S4879="Don't Know")),
(AND('[1]PWS Information'!$E$10="CWS",Q4879="Non-Lead", J4879="Non-Lead - Copper", S4879="Yes", L4879="Between 1989 and 2014")),
(AND('[1]PWS Information'!$E$10="CWS",Q4879="Non-Lead", J4879="Non-Lead - Copper", S4879="Yes", L4879="After 2014")),
(AND('[1]PWS Information'!$E$10="CWS",Q4879="Non-Lead", J4879="Non-Lead - Copper", S4879="Yes", L4879="Unknown")),
(AND('[1]PWS Information'!$E$10="CWS",Q4879="Non-Lead", N4879="Non-Lead - Copper", S4879="Yes", O4879="Between 1989 and 2014")),
(AND('[1]PWS Information'!$E$10="CWS",Q4879="Non-Lead", N4879="Non-Lead - Copper", S4879="Yes", O4879="After 2014")),
(AND('[1]PWS Information'!$E$10="CWS",Q4879="Non-Lead", N4879="Non-Lead - Copper", S4879="Yes", O4879="Unknown")),
(AND('[1]PWS Information'!$E$10="CWS",Q4879="Unknown")),
(AND('[1]PWS Information'!$E$10="NTNC",Q4879="Unknown")))),"Tier 5",
"")))))</f>
        <v>Tier 5</v>
      </c>
      <c r="Z4879" s="71"/>
      <c r="AA4879" s="71"/>
    </row>
    <row r="4880" spans="1:27" ht="57.6" x14ac:dyDescent="0.3">
      <c r="A4880" s="1"/>
      <c r="B4880" s="70">
        <v>10446843</v>
      </c>
      <c r="C4880" s="60">
        <v>464</v>
      </c>
      <c r="D4880" s="61" t="s">
        <v>1671</v>
      </c>
      <c r="E4880" s="61" t="s">
        <v>49</v>
      </c>
      <c r="F4880" s="61">
        <v>78640</v>
      </c>
      <c r="G4880" s="62" t="s">
        <v>1665</v>
      </c>
      <c r="H4880" s="63">
        <v>29.958114599999998</v>
      </c>
      <c r="I4880" s="64">
        <v>-97.851204999999993</v>
      </c>
      <c r="J4880" s="65" t="s">
        <v>50</v>
      </c>
      <c r="K4880" s="66" t="s">
        <v>51</v>
      </c>
      <c r="L4880" s="62" t="s">
        <v>58</v>
      </c>
      <c r="M4880" s="69"/>
      <c r="N4880" s="65" t="s">
        <v>50</v>
      </c>
      <c r="O4880" s="66" t="s">
        <v>58</v>
      </c>
      <c r="P4880" s="69"/>
      <c r="Q4880" s="55" t="str">
        <f t="shared" si="76"/>
        <v>Non-Lead</v>
      </c>
      <c r="R4880" s="70" t="s">
        <v>51</v>
      </c>
      <c r="S4880" s="70" t="s">
        <v>51</v>
      </c>
      <c r="T4880" s="70"/>
      <c r="U4880" s="71" t="s">
        <v>53</v>
      </c>
      <c r="V4880" s="71" t="s">
        <v>51</v>
      </c>
      <c r="W4880" s="71" t="s">
        <v>51</v>
      </c>
      <c r="X4880" s="71" t="s">
        <v>51</v>
      </c>
      <c r="Y4880" s="72" t="str">
        <f>IF((OR((AND('[1]PWS Information'!$E$10="CWS",U4880="Single Family Residence",Q4880="Lead")),
(AND('[1]PWS Information'!$E$10="CWS",U4880="Multiple Family Residence",'[1]PWS Information'!$E$11="Yes",Q4880="Lead")),
(AND('[1]PWS Information'!$E$10="NTNC",Q4880="Lead")))),"Tier 1",
IF((OR((AND('[1]PWS Information'!$E$10="CWS",U4880="Multiple Family Residence",'[1]PWS Information'!$E$11="No",Q4880="Lead")),
(AND('[1]PWS Information'!$E$10="CWS",U4880="Other",Q4880="Lead")),
(AND('[1]PWS Information'!$E$10="CWS",U4880="Building",Q4880="Lead")))),"Tier 2",
IF((OR((AND('[1]PWS Information'!$E$10="CWS",U4880="Single Family Residence",Q4880="Galvanized Requiring Replacement")),
(AND('[1]PWS Information'!$E$10="CWS",U4880="Single Family Residence",Q4880="Galvanized Requiring Replacement",R4880="Yes")),
(AND('[1]PWS Information'!$E$10="NTNC",Q4880="Galvanized Requiring Replacement")),
(AND('[1]PWS Information'!$E$10="NTNC",U4880="Single Family Residence",R4880="Yes")))),"Tier 3",
IF((OR((AND('[1]PWS Information'!$E$10="CWS",U4880="Single Family Residence",S4880="Yes",Q4880="Non-Lead", J4880="Non-Lead - Copper",L4880="Before 1989")),
(AND('[1]PWS Information'!$E$10="CWS",U4880="Single Family Residence",S4880="Yes",Q4880="Non-Lead", N4880="Non-Lead - Copper",O4880="Before 1989")))),"Tier 4",
IF((OR((AND('[1]PWS Information'!$E$10="NTNC",Q4880="Non-Lead")),
(AND('[1]PWS Information'!$E$10="CWS",Q4880="Non-Lead",S4880="")),
(AND('[1]PWS Information'!$E$10="CWS",Q4880="Non-Lead",S4880="No")),
(AND('[1]PWS Information'!$E$10="CWS",Q4880="Non-Lead",S4880="Don't Know")),
(AND('[1]PWS Information'!$E$10="CWS",Q4880="Non-Lead", J4880="Non-Lead - Copper", S4880="Yes", L4880="Between 1989 and 2014")),
(AND('[1]PWS Information'!$E$10="CWS",Q4880="Non-Lead", J4880="Non-Lead - Copper", S4880="Yes", L4880="After 2014")),
(AND('[1]PWS Information'!$E$10="CWS",Q4880="Non-Lead", J4880="Non-Lead - Copper", S4880="Yes", L4880="Unknown")),
(AND('[1]PWS Information'!$E$10="CWS",Q4880="Non-Lead", N4880="Non-Lead - Copper", S4880="Yes", O4880="Between 1989 and 2014")),
(AND('[1]PWS Information'!$E$10="CWS",Q4880="Non-Lead", N4880="Non-Lead - Copper", S4880="Yes", O4880="After 2014")),
(AND('[1]PWS Information'!$E$10="CWS",Q4880="Non-Lead", N4880="Non-Lead - Copper", S4880="Yes", O4880="Unknown")),
(AND('[1]PWS Information'!$E$10="CWS",Q4880="Unknown")),
(AND('[1]PWS Information'!$E$10="NTNC",Q4880="Unknown")))),"Tier 5",
"")))))</f>
        <v>Tier 5</v>
      </c>
      <c r="Z4880" s="71"/>
      <c r="AA4880" s="71"/>
    </row>
    <row r="4881" spans="1:27" ht="57.6" x14ac:dyDescent="0.3">
      <c r="A4881" s="1"/>
      <c r="B4881" s="70">
        <v>12084339</v>
      </c>
      <c r="C4881" s="60">
        <v>469</v>
      </c>
      <c r="D4881" s="61" t="s">
        <v>1671</v>
      </c>
      <c r="E4881" s="61" t="s">
        <v>49</v>
      </c>
      <c r="F4881" s="61">
        <v>78640</v>
      </c>
      <c r="G4881" s="62" t="s">
        <v>1665</v>
      </c>
      <c r="H4881" s="63">
        <v>29.9579448</v>
      </c>
      <c r="I4881" s="64">
        <v>-97.851129799999995</v>
      </c>
      <c r="J4881" s="65" t="s">
        <v>50</v>
      </c>
      <c r="K4881" s="66" t="s">
        <v>51</v>
      </c>
      <c r="L4881" s="62" t="s">
        <v>58</v>
      </c>
      <c r="M4881" s="69"/>
      <c r="N4881" s="65" t="s">
        <v>50</v>
      </c>
      <c r="O4881" s="66" t="s">
        <v>58</v>
      </c>
      <c r="P4881" s="69"/>
      <c r="Q4881" s="55" t="str">
        <f t="shared" si="76"/>
        <v>Non-Lead</v>
      </c>
      <c r="R4881" s="70" t="s">
        <v>51</v>
      </c>
      <c r="S4881" s="70" t="s">
        <v>51</v>
      </c>
      <c r="T4881" s="70"/>
      <c r="U4881" s="71" t="s">
        <v>53</v>
      </c>
      <c r="V4881" s="71" t="s">
        <v>51</v>
      </c>
      <c r="W4881" s="71" t="s">
        <v>51</v>
      </c>
      <c r="X4881" s="71" t="s">
        <v>51</v>
      </c>
      <c r="Y4881" s="72" t="str">
        <f>IF((OR((AND('[1]PWS Information'!$E$10="CWS",U4881="Single Family Residence",Q4881="Lead")),
(AND('[1]PWS Information'!$E$10="CWS",U4881="Multiple Family Residence",'[1]PWS Information'!$E$11="Yes",Q4881="Lead")),
(AND('[1]PWS Information'!$E$10="NTNC",Q4881="Lead")))),"Tier 1",
IF((OR((AND('[1]PWS Information'!$E$10="CWS",U4881="Multiple Family Residence",'[1]PWS Information'!$E$11="No",Q4881="Lead")),
(AND('[1]PWS Information'!$E$10="CWS",U4881="Other",Q4881="Lead")),
(AND('[1]PWS Information'!$E$10="CWS",U4881="Building",Q4881="Lead")))),"Tier 2",
IF((OR((AND('[1]PWS Information'!$E$10="CWS",U4881="Single Family Residence",Q4881="Galvanized Requiring Replacement")),
(AND('[1]PWS Information'!$E$10="CWS",U4881="Single Family Residence",Q4881="Galvanized Requiring Replacement",R4881="Yes")),
(AND('[1]PWS Information'!$E$10="NTNC",Q4881="Galvanized Requiring Replacement")),
(AND('[1]PWS Information'!$E$10="NTNC",U4881="Single Family Residence",R4881="Yes")))),"Tier 3",
IF((OR((AND('[1]PWS Information'!$E$10="CWS",U4881="Single Family Residence",S4881="Yes",Q4881="Non-Lead", J4881="Non-Lead - Copper",L4881="Before 1989")),
(AND('[1]PWS Information'!$E$10="CWS",U4881="Single Family Residence",S4881="Yes",Q4881="Non-Lead", N4881="Non-Lead - Copper",O4881="Before 1989")))),"Tier 4",
IF((OR((AND('[1]PWS Information'!$E$10="NTNC",Q4881="Non-Lead")),
(AND('[1]PWS Information'!$E$10="CWS",Q4881="Non-Lead",S4881="")),
(AND('[1]PWS Information'!$E$10="CWS",Q4881="Non-Lead",S4881="No")),
(AND('[1]PWS Information'!$E$10="CWS",Q4881="Non-Lead",S4881="Don't Know")),
(AND('[1]PWS Information'!$E$10="CWS",Q4881="Non-Lead", J4881="Non-Lead - Copper", S4881="Yes", L4881="Between 1989 and 2014")),
(AND('[1]PWS Information'!$E$10="CWS",Q4881="Non-Lead", J4881="Non-Lead - Copper", S4881="Yes", L4881="After 2014")),
(AND('[1]PWS Information'!$E$10="CWS",Q4881="Non-Lead", J4881="Non-Lead - Copper", S4881="Yes", L4881="Unknown")),
(AND('[1]PWS Information'!$E$10="CWS",Q4881="Non-Lead", N4881="Non-Lead - Copper", S4881="Yes", O4881="Between 1989 and 2014")),
(AND('[1]PWS Information'!$E$10="CWS",Q4881="Non-Lead", N4881="Non-Lead - Copper", S4881="Yes", O4881="After 2014")),
(AND('[1]PWS Information'!$E$10="CWS",Q4881="Non-Lead", N4881="Non-Lead - Copper", S4881="Yes", O4881="Unknown")),
(AND('[1]PWS Information'!$E$10="CWS",Q4881="Unknown")),
(AND('[1]PWS Information'!$E$10="NTNC",Q4881="Unknown")))),"Tier 5",
"")))))</f>
        <v>Tier 5</v>
      </c>
      <c r="Z4881" s="71"/>
      <c r="AA4881" s="71"/>
    </row>
    <row r="4882" spans="1:27" ht="57.6" x14ac:dyDescent="0.3">
      <c r="A4882" s="17"/>
      <c r="B4882" s="70">
        <v>10204877</v>
      </c>
      <c r="C4882" s="60">
        <v>478</v>
      </c>
      <c r="D4882" s="61" t="s">
        <v>1671</v>
      </c>
      <c r="E4882" s="61" t="s">
        <v>49</v>
      </c>
      <c r="F4882" s="61">
        <v>78640</v>
      </c>
      <c r="G4882" s="62" t="s">
        <v>1665</v>
      </c>
      <c r="H4882" s="63">
        <v>29.957968300000001</v>
      </c>
      <c r="I4882" s="64">
        <v>-97.8513643</v>
      </c>
      <c r="J4882" s="65" t="s">
        <v>50</v>
      </c>
      <c r="K4882" s="66" t="s">
        <v>51</v>
      </c>
      <c r="L4882" s="62" t="s">
        <v>58</v>
      </c>
      <c r="M4882" s="69"/>
      <c r="N4882" s="65" t="s">
        <v>50</v>
      </c>
      <c r="O4882" s="66" t="s">
        <v>58</v>
      </c>
      <c r="P4882" s="69"/>
      <c r="Q4882" s="55" t="str">
        <f t="shared" si="76"/>
        <v>Non-Lead</v>
      </c>
      <c r="R4882" s="70" t="s">
        <v>51</v>
      </c>
      <c r="S4882" s="70" t="s">
        <v>51</v>
      </c>
      <c r="T4882" s="70"/>
      <c r="U4882" s="71" t="s">
        <v>53</v>
      </c>
      <c r="V4882" s="71" t="s">
        <v>51</v>
      </c>
      <c r="W4882" s="71" t="s">
        <v>51</v>
      </c>
      <c r="X4882" s="71" t="s">
        <v>51</v>
      </c>
      <c r="Y4882" s="72" t="str">
        <f>IF((OR((AND('[1]PWS Information'!$E$10="CWS",U4882="Single Family Residence",Q4882="Lead")),
(AND('[1]PWS Information'!$E$10="CWS",U4882="Multiple Family Residence",'[1]PWS Information'!$E$11="Yes",Q4882="Lead")),
(AND('[1]PWS Information'!$E$10="NTNC",Q4882="Lead")))),"Tier 1",
IF((OR((AND('[1]PWS Information'!$E$10="CWS",U4882="Multiple Family Residence",'[1]PWS Information'!$E$11="No",Q4882="Lead")),
(AND('[1]PWS Information'!$E$10="CWS",U4882="Other",Q4882="Lead")),
(AND('[1]PWS Information'!$E$10="CWS",U4882="Building",Q4882="Lead")))),"Tier 2",
IF((OR((AND('[1]PWS Information'!$E$10="CWS",U4882="Single Family Residence",Q4882="Galvanized Requiring Replacement")),
(AND('[1]PWS Information'!$E$10="CWS",U4882="Single Family Residence",Q4882="Galvanized Requiring Replacement",R4882="Yes")),
(AND('[1]PWS Information'!$E$10="NTNC",Q4882="Galvanized Requiring Replacement")),
(AND('[1]PWS Information'!$E$10="NTNC",U4882="Single Family Residence",R4882="Yes")))),"Tier 3",
IF((OR((AND('[1]PWS Information'!$E$10="CWS",U4882="Single Family Residence",S4882="Yes",Q4882="Non-Lead", J4882="Non-Lead - Copper",L4882="Before 1989")),
(AND('[1]PWS Information'!$E$10="CWS",U4882="Single Family Residence",S4882="Yes",Q4882="Non-Lead", N4882="Non-Lead - Copper",O4882="Before 1989")))),"Tier 4",
IF((OR((AND('[1]PWS Information'!$E$10="NTNC",Q4882="Non-Lead")),
(AND('[1]PWS Information'!$E$10="CWS",Q4882="Non-Lead",S4882="")),
(AND('[1]PWS Information'!$E$10="CWS",Q4882="Non-Lead",S4882="No")),
(AND('[1]PWS Information'!$E$10="CWS",Q4882="Non-Lead",S4882="Don't Know")),
(AND('[1]PWS Information'!$E$10="CWS",Q4882="Non-Lead", J4882="Non-Lead - Copper", S4882="Yes", L4882="Between 1989 and 2014")),
(AND('[1]PWS Information'!$E$10="CWS",Q4882="Non-Lead", J4882="Non-Lead - Copper", S4882="Yes", L4882="After 2014")),
(AND('[1]PWS Information'!$E$10="CWS",Q4882="Non-Lead", J4882="Non-Lead - Copper", S4882="Yes", L4882="Unknown")),
(AND('[1]PWS Information'!$E$10="CWS",Q4882="Non-Lead", N4882="Non-Lead - Copper", S4882="Yes", O4882="Between 1989 and 2014")),
(AND('[1]PWS Information'!$E$10="CWS",Q4882="Non-Lead", N4882="Non-Lead - Copper", S4882="Yes", O4882="After 2014")),
(AND('[1]PWS Information'!$E$10="CWS",Q4882="Non-Lead", N4882="Non-Lead - Copper", S4882="Yes", O4882="Unknown")),
(AND('[1]PWS Information'!$E$10="CWS",Q4882="Unknown")),
(AND('[1]PWS Information'!$E$10="NTNC",Q4882="Unknown")))),"Tier 5",
"")))))</f>
        <v>Tier 5</v>
      </c>
      <c r="Z4882" s="71"/>
      <c r="AA4882" s="71"/>
    </row>
    <row r="4883" spans="1:27" ht="57.6" x14ac:dyDescent="0.3">
      <c r="A4883" s="1"/>
      <c r="B4883" s="70">
        <v>10195432</v>
      </c>
      <c r="C4883" s="60">
        <v>481</v>
      </c>
      <c r="D4883" s="61" t="s">
        <v>1671</v>
      </c>
      <c r="E4883" s="61" t="s">
        <v>49</v>
      </c>
      <c r="F4883" s="61">
        <v>78640</v>
      </c>
      <c r="G4883" s="62" t="s">
        <v>1665</v>
      </c>
      <c r="H4883" s="63">
        <v>29.9578183</v>
      </c>
      <c r="I4883" s="64">
        <v>-97.851267699999994</v>
      </c>
      <c r="J4883" s="65" t="s">
        <v>50</v>
      </c>
      <c r="K4883" s="66" t="s">
        <v>51</v>
      </c>
      <c r="L4883" s="62" t="s">
        <v>58</v>
      </c>
      <c r="M4883" s="69"/>
      <c r="N4883" s="65" t="s">
        <v>50</v>
      </c>
      <c r="O4883" s="66" t="s">
        <v>58</v>
      </c>
      <c r="P4883" s="69"/>
      <c r="Q4883" s="55" t="str">
        <f t="shared" si="76"/>
        <v>Non-Lead</v>
      </c>
      <c r="R4883" s="70" t="s">
        <v>51</v>
      </c>
      <c r="S4883" s="70" t="s">
        <v>51</v>
      </c>
      <c r="T4883" s="70"/>
      <c r="U4883" s="71" t="s">
        <v>53</v>
      </c>
      <c r="V4883" s="71" t="s">
        <v>51</v>
      </c>
      <c r="W4883" s="71" t="s">
        <v>51</v>
      </c>
      <c r="X4883" s="71" t="s">
        <v>51</v>
      </c>
      <c r="Y4883" s="72" t="str">
        <f>IF((OR((AND('[1]PWS Information'!$E$10="CWS",U4883="Single Family Residence",Q4883="Lead")),
(AND('[1]PWS Information'!$E$10="CWS",U4883="Multiple Family Residence",'[1]PWS Information'!$E$11="Yes",Q4883="Lead")),
(AND('[1]PWS Information'!$E$10="NTNC",Q4883="Lead")))),"Tier 1",
IF((OR((AND('[1]PWS Information'!$E$10="CWS",U4883="Multiple Family Residence",'[1]PWS Information'!$E$11="No",Q4883="Lead")),
(AND('[1]PWS Information'!$E$10="CWS",U4883="Other",Q4883="Lead")),
(AND('[1]PWS Information'!$E$10="CWS",U4883="Building",Q4883="Lead")))),"Tier 2",
IF((OR((AND('[1]PWS Information'!$E$10="CWS",U4883="Single Family Residence",Q4883="Galvanized Requiring Replacement")),
(AND('[1]PWS Information'!$E$10="CWS",U4883="Single Family Residence",Q4883="Galvanized Requiring Replacement",R4883="Yes")),
(AND('[1]PWS Information'!$E$10="NTNC",Q4883="Galvanized Requiring Replacement")),
(AND('[1]PWS Information'!$E$10="NTNC",U4883="Single Family Residence",R4883="Yes")))),"Tier 3",
IF((OR((AND('[1]PWS Information'!$E$10="CWS",U4883="Single Family Residence",S4883="Yes",Q4883="Non-Lead", J4883="Non-Lead - Copper",L4883="Before 1989")),
(AND('[1]PWS Information'!$E$10="CWS",U4883="Single Family Residence",S4883="Yes",Q4883="Non-Lead", N4883="Non-Lead - Copper",O4883="Before 1989")))),"Tier 4",
IF((OR((AND('[1]PWS Information'!$E$10="NTNC",Q4883="Non-Lead")),
(AND('[1]PWS Information'!$E$10="CWS",Q4883="Non-Lead",S4883="")),
(AND('[1]PWS Information'!$E$10="CWS",Q4883="Non-Lead",S4883="No")),
(AND('[1]PWS Information'!$E$10="CWS",Q4883="Non-Lead",S4883="Don't Know")),
(AND('[1]PWS Information'!$E$10="CWS",Q4883="Non-Lead", J4883="Non-Lead - Copper", S4883="Yes", L4883="Between 1989 and 2014")),
(AND('[1]PWS Information'!$E$10="CWS",Q4883="Non-Lead", J4883="Non-Lead - Copper", S4883="Yes", L4883="After 2014")),
(AND('[1]PWS Information'!$E$10="CWS",Q4883="Non-Lead", J4883="Non-Lead - Copper", S4883="Yes", L4883="Unknown")),
(AND('[1]PWS Information'!$E$10="CWS",Q4883="Non-Lead", N4883="Non-Lead - Copper", S4883="Yes", O4883="Between 1989 and 2014")),
(AND('[1]PWS Information'!$E$10="CWS",Q4883="Non-Lead", N4883="Non-Lead - Copper", S4883="Yes", O4883="After 2014")),
(AND('[1]PWS Information'!$E$10="CWS",Q4883="Non-Lead", N4883="Non-Lead - Copper", S4883="Yes", O4883="Unknown")),
(AND('[1]PWS Information'!$E$10="CWS",Q4883="Unknown")),
(AND('[1]PWS Information'!$E$10="NTNC",Q4883="Unknown")))),"Tier 5",
"")))))</f>
        <v>Tier 5</v>
      </c>
      <c r="Z4883" s="71"/>
      <c r="AA4883" s="71"/>
    </row>
    <row r="4884" spans="1:27" ht="57.6" x14ac:dyDescent="0.3">
      <c r="A4884" s="1"/>
      <c r="B4884" s="70">
        <v>12096698</v>
      </c>
      <c r="C4884" s="60">
        <v>492</v>
      </c>
      <c r="D4884" s="61" t="s">
        <v>1671</v>
      </c>
      <c r="E4884" s="61" t="s">
        <v>49</v>
      </c>
      <c r="F4884" s="61">
        <v>78640</v>
      </c>
      <c r="G4884" s="62" t="s">
        <v>1665</v>
      </c>
      <c r="H4884" s="63">
        <v>29.957822</v>
      </c>
      <c r="I4884" s="64">
        <v>-97.851523599999993</v>
      </c>
      <c r="J4884" s="65" t="s">
        <v>50</v>
      </c>
      <c r="K4884" s="66" t="s">
        <v>51</v>
      </c>
      <c r="L4884" s="62" t="s">
        <v>58</v>
      </c>
      <c r="M4884" s="69"/>
      <c r="N4884" s="65" t="s">
        <v>50</v>
      </c>
      <c r="O4884" s="66" t="s">
        <v>58</v>
      </c>
      <c r="P4884" s="69"/>
      <c r="Q4884" s="55" t="str">
        <f t="shared" si="76"/>
        <v>Non-Lead</v>
      </c>
      <c r="R4884" s="70" t="s">
        <v>51</v>
      </c>
      <c r="S4884" s="70" t="s">
        <v>51</v>
      </c>
      <c r="T4884" s="70"/>
      <c r="U4884" s="71" t="s">
        <v>53</v>
      </c>
      <c r="V4884" s="71" t="s">
        <v>51</v>
      </c>
      <c r="W4884" s="71" t="s">
        <v>51</v>
      </c>
      <c r="X4884" s="71" t="s">
        <v>51</v>
      </c>
      <c r="Y4884" s="72" t="str">
        <f>IF((OR((AND('[1]PWS Information'!$E$10="CWS",U4884="Single Family Residence",Q4884="Lead")),
(AND('[1]PWS Information'!$E$10="CWS",U4884="Multiple Family Residence",'[1]PWS Information'!$E$11="Yes",Q4884="Lead")),
(AND('[1]PWS Information'!$E$10="NTNC",Q4884="Lead")))),"Tier 1",
IF((OR((AND('[1]PWS Information'!$E$10="CWS",U4884="Multiple Family Residence",'[1]PWS Information'!$E$11="No",Q4884="Lead")),
(AND('[1]PWS Information'!$E$10="CWS",U4884="Other",Q4884="Lead")),
(AND('[1]PWS Information'!$E$10="CWS",U4884="Building",Q4884="Lead")))),"Tier 2",
IF((OR((AND('[1]PWS Information'!$E$10="CWS",U4884="Single Family Residence",Q4884="Galvanized Requiring Replacement")),
(AND('[1]PWS Information'!$E$10="CWS",U4884="Single Family Residence",Q4884="Galvanized Requiring Replacement",R4884="Yes")),
(AND('[1]PWS Information'!$E$10="NTNC",Q4884="Galvanized Requiring Replacement")),
(AND('[1]PWS Information'!$E$10="NTNC",U4884="Single Family Residence",R4884="Yes")))),"Tier 3",
IF((OR((AND('[1]PWS Information'!$E$10="CWS",U4884="Single Family Residence",S4884="Yes",Q4884="Non-Lead", J4884="Non-Lead - Copper",L4884="Before 1989")),
(AND('[1]PWS Information'!$E$10="CWS",U4884="Single Family Residence",S4884="Yes",Q4884="Non-Lead", N4884="Non-Lead - Copper",O4884="Before 1989")))),"Tier 4",
IF((OR((AND('[1]PWS Information'!$E$10="NTNC",Q4884="Non-Lead")),
(AND('[1]PWS Information'!$E$10="CWS",Q4884="Non-Lead",S4884="")),
(AND('[1]PWS Information'!$E$10="CWS",Q4884="Non-Lead",S4884="No")),
(AND('[1]PWS Information'!$E$10="CWS",Q4884="Non-Lead",S4884="Don't Know")),
(AND('[1]PWS Information'!$E$10="CWS",Q4884="Non-Lead", J4884="Non-Lead - Copper", S4884="Yes", L4884="Between 1989 and 2014")),
(AND('[1]PWS Information'!$E$10="CWS",Q4884="Non-Lead", J4884="Non-Lead - Copper", S4884="Yes", L4884="After 2014")),
(AND('[1]PWS Information'!$E$10="CWS",Q4884="Non-Lead", J4884="Non-Lead - Copper", S4884="Yes", L4884="Unknown")),
(AND('[1]PWS Information'!$E$10="CWS",Q4884="Non-Lead", N4884="Non-Lead - Copper", S4884="Yes", O4884="Between 1989 and 2014")),
(AND('[1]PWS Information'!$E$10="CWS",Q4884="Non-Lead", N4884="Non-Lead - Copper", S4884="Yes", O4884="After 2014")),
(AND('[1]PWS Information'!$E$10="CWS",Q4884="Non-Lead", N4884="Non-Lead - Copper", S4884="Yes", O4884="Unknown")),
(AND('[1]PWS Information'!$E$10="CWS",Q4884="Unknown")),
(AND('[1]PWS Information'!$E$10="NTNC",Q4884="Unknown")))),"Tier 5",
"")))))</f>
        <v>Tier 5</v>
      </c>
      <c r="Z4884" s="71"/>
      <c r="AA4884" s="71"/>
    </row>
    <row r="4885" spans="1:27" ht="57.6" x14ac:dyDescent="0.3">
      <c r="A4885" s="1"/>
      <c r="B4885" s="70">
        <v>12082487</v>
      </c>
      <c r="C4885" s="60">
        <v>493</v>
      </c>
      <c r="D4885" s="61" t="s">
        <v>1671</v>
      </c>
      <c r="E4885" s="61" t="s">
        <v>49</v>
      </c>
      <c r="F4885" s="61">
        <v>78640</v>
      </c>
      <c r="G4885" s="62" t="s">
        <v>1665</v>
      </c>
      <c r="H4885" s="63">
        <v>29.957691700000002</v>
      </c>
      <c r="I4885" s="64">
        <v>-97.851405499999998</v>
      </c>
      <c r="J4885" s="65" t="s">
        <v>50</v>
      </c>
      <c r="K4885" s="66" t="s">
        <v>51</v>
      </c>
      <c r="L4885" s="62" t="s">
        <v>58</v>
      </c>
      <c r="M4885" s="69"/>
      <c r="N4885" s="65" t="s">
        <v>50</v>
      </c>
      <c r="O4885" s="66" t="s">
        <v>58</v>
      </c>
      <c r="P4885" s="69"/>
      <c r="Q4885" s="55" t="str">
        <f t="shared" si="76"/>
        <v>Non-Lead</v>
      </c>
      <c r="R4885" s="70" t="s">
        <v>51</v>
      </c>
      <c r="S4885" s="70" t="s">
        <v>51</v>
      </c>
      <c r="T4885" s="70"/>
      <c r="U4885" s="71" t="s">
        <v>53</v>
      </c>
      <c r="V4885" s="71" t="s">
        <v>51</v>
      </c>
      <c r="W4885" s="71" t="s">
        <v>51</v>
      </c>
      <c r="X4885" s="71" t="s">
        <v>51</v>
      </c>
      <c r="Y4885" s="72" t="str">
        <f>IF((OR((AND('[1]PWS Information'!$E$10="CWS",U4885="Single Family Residence",Q4885="Lead")),
(AND('[1]PWS Information'!$E$10="CWS",U4885="Multiple Family Residence",'[1]PWS Information'!$E$11="Yes",Q4885="Lead")),
(AND('[1]PWS Information'!$E$10="NTNC",Q4885="Lead")))),"Tier 1",
IF((OR((AND('[1]PWS Information'!$E$10="CWS",U4885="Multiple Family Residence",'[1]PWS Information'!$E$11="No",Q4885="Lead")),
(AND('[1]PWS Information'!$E$10="CWS",U4885="Other",Q4885="Lead")),
(AND('[1]PWS Information'!$E$10="CWS",U4885="Building",Q4885="Lead")))),"Tier 2",
IF((OR((AND('[1]PWS Information'!$E$10="CWS",U4885="Single Family Residence",Q4885="Galvanized Requiring Replacement")),
(AND('[1]PWS Information'!$E$10="CWS",U4885="Single Family Residence",Q4885="Galvanized Requiring Replacement",R4885="Yes")),
(AND('[1]PWS Information'!$E$10="NTNC",Q4885="Galvanized Requiring Replacement")),
(AND('[1]PWS Information'!$E$10="NTNC",U4885="Single Family Residence",R4885="Yes")))),"Tier 3",
IF((OR((AND('[1]PWS Information'!$E$10="CWS",U4885="Single Family Residence",S4885="Yes",Q4885="Non-Lead", J4885="Non-Lead - Copper",L4885="Before 1989")),
(AND('[1]PWS Information'!$E$10="CWS",U4885="Single Family Residence",S4885="Yes",Q4885="Non-Lead", N4885="Non-Lead - Copper",O4885="Before 1989")))),"Tier 4",
IF((OR((AND('[1]PWS Information'!$E$10="NTNC",Q4885="Non-Lead")),
(AND('[1]PWS Information'!$E$10="CWS",Q4885="Non-Lead",S4885="")),
(AND('[1]PWS Information'!$E$10="CWS",Q4885="Non-Lead",S4885="No")),
(AND('[1]PWS Information'!$E$10="CWS",Q4885="Non-Lead",S4885="Don't Know")),
(AND('[1]PWS Information'!$E$10="CWS",Q4885="Non-Lead", J4885="Non-Lead - Copper", S4885="Yes", L4885="Between 1989 and 2014")),
(AND('[1]PWS Information'!$E$10="CWS",Q4885="Non-Lead", J4885="Non-Lead - Copper", S4885="Yes", L4885="After 2014")),
(AND('[1]PWS Information'!$E$10="CWS",Q4885="Non-Lead", J4885="Non-Lead - Copper", S4885="Yes", L4885="Unknown")),
(AND('[1]PWS Information'!$E$10="CWS",Q4885="Non-Lead", N4885="Non-Lead - Copper", S4885="Yes", O4885="Between 1989 and 2014")),
(AND('[1]PWS Information'!$E$10="CWS",Q4885="Non-Lead", N4885="Non-Lead - Copper", S4885="Yes", O4885="After 2014")),
(AND('[1]PWS Information'!$E$10="CWS",Q4885="Non-Lead", N4885="Non-Lead - Copper", S4885="Yes", O4885="Unknown")),
(AND('[1]PWS Information'!$E$10="CWS",Q4885="Unknown")),
(AND('[1]PWS Information'!$E$10="NTNC",Q4885="Unknown")))),"Tier 5",
"")))))</f>
        <v>Tier 5</v>
      </c>
      <c r="Z4885" s="71"/>
      <c r="AA4885" s="71"/>
    </row>
    <row r="4886" spans="1:27" ht="57.6" x14ac:dyDescent="0.3">
      <c r="A4886" s="17"/>
      <c r="B4886" s="70">
        <v>10291469</v>
      </c>
      <c r="C4886" s="60">
        <v>504</v>
      </c>
      <c r="D4886" s="61" t="s">
        <v>1671</v>
      </c>
      <c r="E4886" s="61" t="s">
        <v>49</v>
      </c>
      <c r="F4886" s="61">
        <v>78640</v>
      </c>
      <c r="G4886" s="62" t="s">
        <v>1665</v>
      </c>
      <c r="H4886" s="63">
        <v>29.9576967</v>
      </c>
      <c r="I4886" s="64">
        <v>-97.851660199999998</v>
      </c>
      <c r="J4886" s="65" t="s">
        <v>50</v>
      </c>
      <c r="K4886" s="66" t="s">
        <v>51</v>
      </c>
      <c r="L4886" s="62" t="s">
        <v>58</v>
      </c>
      <c r="M4886" s="69"/>
      <c r="N4886" s="65" t="s">
        <v>50</v>
      </c>
      <c r="O4886" s="66" t="s">
        <v>58</v>
      </c>
      <c r="P4886" s="69"/>
      <c r="Q4886" s="55" t="str">
        <f t="shared" si="76"/>
        <v>Non-Lead</v>
      </c>
      <c r="R4886" s="70" t="s">
        <v>51</v>
      </c>
      <c r="S4886" s="70" t="s">
        <v>51</v>
      </c>
      <c r="T4886" s="70"/>
      <c r="U4886" s="71" t="s">
        <v>53</v>
      </c>
      <c r="V4886" s="71" t="s">
        <v>51</v>
      </c>
      <c r="W4886" s="71" t="s">
        <v>51</v>
      </c>
      <c r="X4886" s="71" t="s">
        <v>51</v>
      </c>
      <c r="Y4886" s="72" t="str">
        <f>IF((OR((AND('[1]PWS Information'!$E$10="CWS",U4886="Single Family Residence",Q4886="Lead")),
(AND('[1]PWS Information'!$E$10="CWS",U4886="Multiple Family Residence",'[1]PWS Information'!$E$11="Yes",Q4886="Lead")),
(AND('[1]PWS Information'!$E$10="NTNC",Q4886="Lead")))),"Tier 1",
IF((OR((AND('[1]PWS Information'!$E$10="CWS",U4886="Multiple Family Residence",'[1]PWS Information'!$E$11="No",Q4886="Lead")),
(AND('[1]PWS Information'!$E$10="CWS",U4886="Other",Q4886="Lead")),
(AND('[1]PWS Information'!$E$10="CWS",U4886="Building",Q4886="Lead")))),"Tier 2",
IF((OR((AND('[1]PWS Information'!$E$10="CWS",U4886="Single Family Residence",Q4886="Galvanized Requiring Replacement")),
(AND('[1]PWS Information'!$E$10="CWS",U4886="Single Family Residence",Q4886="Galvanized Requiring Replacement",R4886="Yes")),
(AND('[1]PWS Information'!$E$10="NTNC",Q4886="Galvanized Requiring Replacement")),
(AND('[1]PWS Information'!$E$10="NTNC",U4886="Single Family Residence",R4886="Yes")))),"Tier 3",
IF((OR((AND('[1]PWS Information'!$E$10="CWS",U4886="Single Family Residence",S4886="Yes",Q4886="Non-Lead", J4886="Non-Lead - Copper",L4886="Before 1989")),
(AND('[1]PWS Information'!$E$10="CWS",U4886="Single Family Residence",S4886="Yes",Q4886="Non-Lead", N4886="Non-Lead - Copper",O4886="Before 1989")))),"Tier 4",
IF((OR((AND('[1]PWS Information'!$E$10="NTNC",Q4886="Non-Lead")),
(AND('[1]PWS Information'!$E$10="CWS",Q4886="Non-Lead",S4886="")),
(AND('[1]PWS Information'!$E$10="CWS",Q4886="Non-Lead",S4886="No")),
(AND('[1]PWS Information'!$E$10="CWS",Q4886="Non-Lead",S4886="Don't Know")),
(AND('[1]PWS Information'!$E$10="CWS",Q4886="Non-Lead", J4886="Non-Lead - Copper", S4886="Yes", L4886="Between 1989 and 2014")),
(AND('[1]PWS Information'!$E$10="CWS",Q4886="Non-Lead", J4886="Non-Lead - Copper", S4886="Yes", L4886="After 2014")),
(AND('[1]PWS Information'!$E$10="CWS",Q4886="Non-Lead", J4886="Non-Lead - Copper", S4886="Yes", L4886="Unknown")),
(AND('[1]PWS Information'!$E$10="CWS",Q4886="Non-Lead", N4886="Non-Lead - Copper", S4886="Yes", O4886="Between 1989 and 2014")),
(AND('[1]PWS Information'!$E$10="CWS",Q4886="Non-Lead", N4886="Non-Lead - Copper", S4886="Yes", O4886="After 2014")),
(AND('[1]PWS Information'!$E$10="CWS",Q4886="Non-Lead", N4886="Non-Lead - Copper", S4886="Yes", O4886="Unknown")),
(AND('[1]PWS Information'!$E$10="CWS",Q4886="Unknown")),
(AND('[1]PWS Information'!$E$10="NTNC",Q4886="Unknown")))),"Tier 5",
"")))))</f>
        <v>Tier 5</v>
      </c>
      <c r="Z4886" s="71"/>
      <c r="AA4886" s="71"/>
    </row>
    <row r="4887" spans="1:27" ht="72" x14ac:dyDescent="0.3">
      <c r="A4887" s="1"/>
      <c r="B4887" s="70">
        <v>15910775</v>
      </c>
      <c r="C4887" s="60">
        <v>505</v>
      </c>
      <c r="D4887" s="61" t="s">
        <v>1671</v>
      </c>
      <c r="E4887" s="61" t="s">
        <v>49</v>
      </c>
      <c r="F4887" s="61">
        <v>78640</v>
      </c>
      <c r="G4887" s="62" t="s">
        <v>1674</v>
      </c>
      <c r="H4887" s="63">
        <v>29.9575651</v>
      </c>
      <c r="I4887" s="64">
        <v>-97.851543300000003</v>
      </c>
      <c r="J4887" s="65" t="s">
        <v>50</v>
      </c>
      <c r="K4887" s="66" t="s">
        <v>51</v>
      </c>
      <c r="L4887" s="62" t="s">
        <v>58</v>
      </c>
      <c r="M4887" s="69"/>
      <c r="N4887" s="65" t="s">
        <v>50</v>
      </c>
      <c r="O4887" s="66" t="s">
        <v>58</v>
      </c>
      <c r="P4887" s="69"/>
      <c r="Q4887" s="55" t="str">
        <f t="shared" si="76"/>
        <v>Non-Lead</v>
      </c>
      <c r="R4887" s="70" t="s">
        <v>51</v>
      </c>
      <c r="S4887" s="70" t="s">
        <v>51</v>
      </c>
      <c r="T4887" s="70"/>
      <c r="U4887" s="71" t="s">
        <v>53</v>
      </c>
      <c r="V4887" s="71" t="s">
        <v>51</v>
      </c>
      <c r="W4887" s="71" t="s">
        <v>51</v>
      </c>
      <c r="X4887" s="71" t="s">
        <v>51</v>
      </c>
      <c r="Y4887" s="72" t="str">
        <f>IF((OR((AND('[1]PWS Information'!$E$10="CWS",U4887="Single Family Residence",Q4887="Lead")),
(AND('[1]PWS Information'!$E$10="CWS",U4887="Multiple Family Residence",'[1]PWS Information'!$E$11="Yes",Q4887="Lead")),
(AND('[1]PWS Information'!$E$10="NTNC",Q4887="Lead")))),"Tier 1",
IF((OR((AND('[1]PWS Information'!$E$10="CWS",U4887="Multiple Family Residence",'[1]PWS Information'!$E$11="No",Q4887="Lead")),
(AND('[1]PWS Information'!$E$10="CWS",U4887="Other",Q4887="Lead")),
(AND('[1]PWS Information'!$E$10="CWS",U4887="Building",Q4887="Lead")))),"Tier 2",
IF((OR((AND('[1]PWS Information'!$E$10="CWS",U4887="Single Family Residence",Q4887="Galvanized Requiring Replacement")),
(AND('[1]PWS Information'!$E$10="CWS",U4887="Single Family Residence",Q4887="Galvanized Requiring Replacement",R4887="Yes")),
(AND('[1]PWS Information'!$E$10="NTNC",Q4887="Galvanized Requiring Replacement")),
(AND('[1]PWS Information'!$E$10="NTNC",U4887="Single Family Residence",R4887="Yes")))),"Tier 3",
IF((OR((AND('[1]PWS Information'!$E$10="CWS",U4887="Single Family Residence",S4887="Yes",Q4887="Non-Lead", J4887="Non-Lead - Copper",L4887="Before 1989")),
(AND('[1]PWS Information'!$E$10="CWS",U4887="Single Family Residence",S4887="Yes",Q4887="Non-Lead", N4887="Non-Lead - Copper",O4887="Before 1989")))),"Tier 4",
IF((OR((AND('[1]PWS Information'!$E$10="NTNC",Q4887="Non-Lead")),
(AND('[1]PWS Information'!$E$10="CWS",Q4887="Non-Lead",S4887="")),
(AND('[1]PWS Information'!$E$10="CWS",Q4887="Non-Lead",S4887="No")),
(AND('[1]PWS Information'!$E$10="CWS",Q4887="Non-Lead",S4887="Don't Know")),
(AND('[1]PWS Information'!$E$10="CWS",Q4887="Non-Lead", J4887="Non-Lead - Copper", S4887="Yes", L4887="Between 1989 and 2014")),
(AND('[1]PWS Information'!$E$10="CWS",Q4887="Non-Lead", J4887="Non-Lead - Copper", S4887="Yes", L4887="After 2014")),
(AND('[1]PWS Information'!$E$10="CWS",Q4887="Non-Lead", J4887="Non-Lead - Copper", S4887="Yes", L4887="Unknown")),
(AND('[1]PWS Information'!$E$10="CWS",Q4887="Non-Lead", N4887="Non-Lead - Copper", S4887="Yes", O4887="Between 1989 and 2014")),
(AND('[1]PWS Information'!$E$10="CWS",Q4887="Non-Lead", N4887="Non-Lead - Copper", S4887="Yes", O4887="After 2014")),
(AND('[1]PWS Information'!$E$10="CWS",Q4887="Non-Lead", N4887="Non-Lead - Copper", S4887="Yes", O4887="Unknown")),
(AND('[1]PWS Information'!$E$10="CWS",Q4887="Unknown")),
(AND('[1]PWS Information'!$E$10="NTNC",Q4887="Unknown")))),"Tier 5",
"")))))</f>
        <v>Tier 5</v>
      </c>
      <c r="Z4887" s="71"/>
      <c r="AA4887" s="71"/>
    </row>
    <row r="4888" spans="1:27" ht="57.6" x14ac:dyDescent="0.3">
      <c r="A4888" s="1"/>
      <c r="B4888" s="70">
        <v>10195502</v>
      </c>
      <c r="C4888" s="60">
        <v>517</v>
      </c>
      <c r="D4888" s="61" t="s">
        <v>1671</v>
      </c>
      <c r="E4888" s="61" t="s">
        <v>49</v>
      </c>
      <c r="F4888" s="61">
        <v>78640</v>
      </c>
      <c r="G4888" s="62" t="s">
        <v>1665</v>
      </c>
      <c r="H4888" s="63">
        <v>29.9574386</v>
      </c>
      <c r="I4888" s="64">
        <v>-97.851681200000002</v>
      </c>
      <c r="J4888" s="65" t="s">
        <v>50</v>
      </c>
      <c r="K4888" s="66" t="s">
        <v>51</v>
      </c>
      <c r="L4888" s="62" t="s">
        <v>58</v>
      </c>
      <c r="M4888" s="69"/>
      <c r="N4888" s="65" t="s">
        <v>50</v>
      </c>
      <c r="O4888" s="66" t="s">
        <v>58</v>
      </c>
      <c r="P4888" s="69"/>
      <c r="Q4888" s="55" t="str">
        <f t="shared" si="76"/>
        <v>Non-Lead</v>
      </c>
      <c r="R4888" s="70" t="s">
        <v>51</v>
      </c>
      <c r="S4888" s="70" t="s">
        <v>51</v>
      </c>
      <c r="T4888" s="70"/>
      <c r="U4888" s="71" t="s">
        <v>53</v>
      </c>
      <c r="V4888" s="71" t="s">
        <v>51</v>
      </c>
      <c r="W4888" s="71" t="s">
        <v>51</v>
      </c>
      <c r="X4888" s="71" t="s">
        <v>51</v>
      </c>
      <c r="Y4888" s="72" t="str">
        <f>IF((OR((AND('[1]PWS Information'!$E$10="CWS",U4888="Single Family Residence",Q4888="Lead")),
(AND('[1]PWS Information'!$E$10="CWS",U4888="Multiple Family Residence",'[1]PWS Information'!$E$11="Yes",Q4888="Lead")),
(AND('[1]PWS Information'!$E$10="NTNC",Q4888="Lead")))),"Tier 1",
IF((OR((AND('[1]PWS Information'!$E$10="CWS",U4888="Multiple Family Residence",'[1]PWS Information'!$E$11="No",Q4888="Lead")),
(AND('[1]PWS Information'!$E$10="CWS",U4888="Other",Q4888="Lead")),
(AND('[1]PWS Information'!$E$10="CWS",U4888="Building",Q4888="Lead")))),"Tier 2",
IF((OR((AND('[1]PWS Information'!$E$10="CWS",U4888="Single Family Residence",Q4888="Galvanized Requiring Replacement")),
(AND('[1]PWS Information'!$E$10="CWS",U4888="Single Family Residence",Q4888="Galvanized Requiring Replacement",R4888="Yes")),
(AND('[1]PWS Information'!$E$10="NTNC",Q4888="Galvanized Requiring Replacement")),
(AND('[1]PWS Information'!$E$10="NTNC",U4888="Single Family Residence",R4888="Yes")))),"Tier 3",
IF((OR((AND('[1]PWS Information'!$E$10="CWS",U4888="Single Family Residence",S4888="Yes",Q4888="Non-Lead", J4888="Non-Lead - Copper",L4888="Before 1989")),
(AND('[1]PWS Information'!$E$10="CWS",U4888="Single Family Residence",S4888="Yes",Q4888="Non-Lead", N4888="Non-Lead - Copper",O4888="Before 1989")))),"Tier 4",
IF((OR((AND('[1]PWS Information'!$E$10="NTNC",Q4888="Non-Lead")),
(AND('[1]PWS Information'!$E$10="CWS",Q4888="Non-Lead",S4888="")),
(AND('[1]PWS Information'!$E$10="CWS",Q4888="Non-Lead",S4888="No")),
(AND('[1]PWS Information'!$E$10="CWS",Q4888="Non-Lead",S4888="Don't Know")),
(AND('[1]PWS Information'!$E$10="CWS",Q4888="Non-Lead", J4888="Non-Lead - Copper", S4888="Yes", L4888="Between 1989 and 2014")),
(AND('[1]PWS Information'!$E$10="CWS",Q4888="Non-Lead", J4888="Non-Lead - Copper", S4888="Yes", L4888="After 2014")),
(AND('[1]PWS Information'!$E$10="CWS",Q4888="Non-Lead", J4888="Non-Lead - Copper", S4888="Yes", L4888="Unknown")),
(AND('[1]PWS Information'!$E$10="CWS",Q4888="Non-Lead", N4888="Non-Lead - Copper", S4888="Yes", O4888="Between 1989 and 2014")),
(AND('[1]PWS Information'!$E$10="CWS",Q4888="Non-Lead", N4888="Non-Lead - Copper", S4888="Yes", O4888="After 2014")),
(AND('[1]PWS Information'!$E$10="CWS",Q4888="Non-Lead", N4888="Non-Lead - Copper", S4888="Yes", O4888="Unknown")),
(AND('[1]PWS Information'!$E$10="CWS",Q4888="Unknown")),
(AND('[1]PWS Information'!$E$10="NTNC",Q4888="Unknown")))),"Tier 5",
"")))))</f>
        <v>Tier 5</v>
      </c>
      <c r="Z4888" s="71"/>
      <c r="AA4888" s="71"/>
    </row>
    <row r="4889" spans="1:27" ht="57.6" x14ac:dyDescent="0.3">
      <c r="A4889" s="1"/>
      <c r="B4889" s="70">
        <v>10262977</v>
      </c>
      <c r="C4889" s="60">
        <v>518</v>
      </c>
      <c r="D4889" s="61" t="s">
        <v>1671</v>
      </c>
      <c r="E4889" s="61" t="s">
        <v>49</v>
      </c>
      <c r="F4889" s="61">
        <v>78640</v>
      </c>
      <c r="G4889" s="62" t="s">
        <v>1665</v>
      </c>
      <c r="H4889" s="63">
        <v>29.957550399999999</v>
      </c>
      <c r="I4889" s="64">
        <v>-97.851819500000005</v>
      </c>
      <c r="J4889" s="65" t="s">
        <v>50</v>
      </c>
      <c r="K4889" s="66" t="s">
        <v>51</v>
      </c>
      <c r="L4889" s="62" t="s">
        <v>58</v>
      </c>
      <c r="M4889" s="69"/>
      <c r="N4889" s="65" t="s">
        <v>50</v>
      </c>
      <c r="O4889" s="66" t="s">
        <v>58</v>
      </c>
      <c r="P4889" s="69"/>
      <c r="Q4889" s="55" t="str">
        <f t="shared" si="76"/>
        <v>Non-Lead</v>
      </c>
      <c r="R4889" s="70" t="s">
        <v>51</v>
      </c>
      <c r="S4889" s="70" t="s">
        <v>51</v>
      </c>
      <c r="T4889" s="70"/>
      <c r="U4889" s="71" t="s">
        <v>53</v>
      </c>
      <c r="V4889" s="71" t="s">
        <v>51</v>
      </c>
      <c r="W4889" s="71" t="s">
        <v>51</v>
      </c>
      <c r="X4889" s="71" t="s">
        <v>51</v>
      </c>
      <c r="Y4889" s="72" t="str">
        <f>IF((OR((AND('[1]PWS Information'!$E$10="CWS",U4889="Single Family Residence",Q4889="Lead")),
(AND('[1]PWS Information'!$E$10="CWS",U4889="Multiple Family Residence",'[1]PWS Information'!$E$11="Yes",Q4889="Lead")),
(AND('[1]PWS Information'!$E$10="NTNC",Q4889="Lead")))),"Tier 1",
IF((OR((AND('[1]PWS Information'!$E$10="CWS",U4889="Multiple Family Residence",'[1]PWS Information'!$E$11="No",Q4889="Lead")),
(AND('[1]PWS Information'!$E$10="CWS",U4889="Other",Q4889="Lead")),
(AND('[1]PWS Information'!$E$10="CWS",U4889="Building",Q4889="Lead")))),"Tier 2",
IF((OR((AND('[1]PWS Information'!$E$10="CWS",U4889="Single Family Residence",Q4889="Galvanized Requiring Replacement")),
(AND('[1]PWS Information'!$E$10="CWS",U4889="Single Family Residence",Q4889="Galvanized Requiring Replacement",R4889="Yes")),
(AND('[1]PWS Information'!$E$10="NTNC",Q4889="Galvanized Requiring Replacement")),
(AND('[1]PWS Information'!$E$10="NTNC",U4889="Single Family Residence",R4889="Yes")))),"Tier 3",
IF((OR((AND('[1]PWS Information'!$E$10="CWS",U4889="Single Family Residence",S4889="Yes",Q4889="Non-Lead", J4889="Non-Lead - Copper",L4889="Before 1989")),
(AND('[1]PWS Information'!$E$10="CWS",U4889="Single Family Residence",S4889="Yes",Q4889="Non-Lead", N4889="Non-Lead - Copper",O4889="Before 1989")))),"Tier 4",
IF((OR((AND('[1]PWS Information'!$E$10="NTNC",Q4889="Non-Lead")),
(AND('[1]PWS Information'!$E$10="CWS",Q4889="Non-Lead",S4889="")),
(AND('[1]PWS Information'!$E$10="CWS",Q4889="Non-Lead",S4889="No")),
(AND('[1]PWS Information'!$E$10="CWS",Q4889="Non-Lead",S4889="Don't Know")),
(AND('[1]PWS Information'!$E$10="CWS",Q4889="Non-Lead", J4889="Non-Lead - Copper", S4889="Yes", L4889="Between 1989 and 2014")),
(AND('[1]PWS Information'!$E$10="CWS",Q4889="Non-Lead", J4889="Non-Lead - Copper", S4889="Yes", L4889="After 2014")),
(AND('[1]PWS Information'!$E$10="CWS",Q4889="Non-Lead", J4889="Non-Lead - Copper", S4889="Yes", L4889="Unknown")),
(AND('[1]PWS Information'!$E$10="CWS",Q4889="Non-Lead", N4889="Non-Lead - Copper", S4889="Yes", O4889="Between 1989 and 2014")),
(AND('[1]PWS Information'!$E$10="CWS",Q4889="Non-Lead", N4889="Non-Lead - Copper", S4889="Yes", O4889="After 2014")),
(AND('[1]PWS Information'!$E$10="CWS",Q4889="Non-Lead", N4889="Non-Lead - Copper", S4889="Yes", O4889="Unknown")),
(AND('[1]PWS Information'!$E$10="CWS",Q4889="Unknown")),
(AND('[1]PWS Information'!$E$10="NTNC",Q4889="Unknown")))),"Tier 5",
"")))))</f>
        <v>Tier 5</v>
      </c>
      <c r="Z4889" s="71"/>
      <c r="AA4889" s="71"/>
    </row>
    <row r="4890" spans="1:27" ht="57.6" x14ac:dyDescent="0.3">
      <c r="A4890" s="17"/>
      <c r="B4890" s="70">
        <v>10016131</v>
      </c>
      <c r="C4890" s="60">
        <v>529</v>
      </c>
      <c r="D4890" s="61" t="s">
        <v>1671</v>
      </c>
      <c r="E4890" s="61" t="s">
        <v>49</v>
      </c>
      <c r="F4890" s="61">
        <v>78640</v>
      </c>
      <c r="G4890" s="62" t="s">
        <v>1665</v>
      </c>
      <c r="H4890" s="63">
        <v>29.957550399999999</v>
      </c>
      <c r="I4890" s="64">
        <v>-97.851819500000005</v>
      </c>
      <c r="J4890" s="65" t="s">
        <v>50</v>
      </c>
      <c r="K4890" s="66" t="s">
        <v>51</v>
      </c>
      <c r="L4890" s="62" t="s">
        <v>58</v>
      </c>
      <c r="M4890" s="69"/>
      <c r="N4890" s="65" t="s">
        <v>50</v>
      </c>
      <c r="O4890" s="66" t="s">
        <v>58</v>
      </c>
      <c r="P4890" s="69"/>
      <c r="Q4890" s="55" t="str">
        <f t="shared" si="76"/>
        <v>Non-Lead</v>
      </c>
      <c r="R4890" s="70" t="s">
        <v>51</v>
      </c>
      <c r="S4890" s="70" t="s">
        <v>51</v>
      </c>
      <c r="T4890" s="70"/>
      <c r="U4890" s="71" t="s">
        <v>53</v>
      </c>
      <c r="V4890" s="71" t="s">
        <v>51</v>
      </c>
      <c r="W4890" s="71" t="s">
        <v>51</v>
      </c>
      <c r="X4890" s="71" t="s">
        <v>51</v>
      </c>
      <c r="Y4890" s="72" t="str">
        <f>IF((OR((AND('[1]PWS Information'!$E$10="CWS",U4890="Single Family Residence",Q4890="Lead")),
(AND('[1]PWS Information'!$E$10="CWS",U4890="Multiple Family Residence",'[1]PWS Information'!$E$11="Yes",Q4890="Lead")),
(AND('[1]PWS Information'!$E$10="NTNC",Q4890="Lead")))),"Tier 1",
IF((OR((AND('[1]PWS Information'!$E$10="CWS",U4890="Multiple Family Residence",'[1]PWS Information'!$E$11="No",Q4890="Lead")),
(AND('[1]PWS Information'!$E$10="CWS",U4890="Other",Q4890="Lead")),
(AND('[1]PWS Information'!$E$10="CWS",U4890="Building",Q4890="Lead")))),"Tier 2",
IF((OR((AND('[1]PWS Information'!$E$10="CWS",U4890="Single Family Residence",Q4890="Galvanized Requiring Replacement")),
(AND('[1]PWS Information'!$E$10="CWS",U4890="Single Family Residence",Q4890="Galvanized Requiring Replacement",R4890="Yes")),
(AND('[1]PWS Information'!$E$10="NTNC",Q4890="Galvanized Requiring Replacement")),
(AND('[1]PWS Information'!$E$10="NTNC",U4890="Single Family Residence",R4890="Yes")))),"Tier 3",
IF((OR((AND('[1]PWS Information'!$E$10="CWS",U4890="Single Family Residence",S4890="Yes",Q4890="Non-Lead", J4890="Non-Lead - Copper",L4890="Before 1989")),
(AND('[1]PWS Information'!$E$10="CWS",U4890="Single Family Residence",S4890="Yes",Q4890="Non-Lead", N4890="Non-Lead - Copper",O4890="Before 1989")))),"Tier 4",
IF((OR((AND('[1]PWS Information'!$E$10="NTNC",Q4890="Non-Lead")),
(AND('[1]PWS Information'!$E$10="CWS",Q4890="Non-Lead",S4890="")),
(AND('[1]PWS Information'!$E$10="CWS",Q4890="Non-Lead",S4890="No")),
(AND('[1]PWS Information'!$E$10="CWS",Q4890="Non-Lead",S4890="Don't Know")),
(AND('[1]PWS Information'!$E$10="CWS",Q4890="Non-Lead", J4890="Non-Lead - Copper", S4890="Yes", L4890="Between 1989 and 2014")),
(AND('[1]PWS Information'!$E$10="CWS",Q4890="Non-Lead", J4890="Non-Lead - Copper", S4890="Yes", L4890="After 2014")),
(AND('[1]PWS Information'!$E$10="CWS",Q4890="Non-Lead", J4890="Non-Lead - Copper", S4890="Yes", L4890="Unknown")),
(AND('[1]PWS Information'!$E$10="CWS",Q4890="Non-Lead", N4890="Non-Lead - Copper", S4890="Yes", O4890="Between 1989 and 2014")),
(AND('[1]PWS Information'!$E$10="CWS",Q4890="Non-Lead", N4890="Non-Lead - Copper", S4890="Yes", O4890="After 2014")),
(AND('[1]PWS Information'!$E$10="CWS",Q4890="Non-Lead", N4890="Non-Lead - Copper", S4890="Yes", O4890="Unknown")),
(AND('[1]PWS Information'!$E$10="CWS",Q4890="Unknown")),
(AND('[1]PWS Information'!$E$10="NTNC",Q4890="Unknown")))),"Tier 5",
"")))))</f>
        <v>Tier 5</v>
      </c>
      <c r="Z4890" s="71"/>
      <c r="AA4890" s="71"/>
    </row>
    <row r="4891" spans="1:27" ht="57.6" x14ac:dyDescent="0.3">
      <c r="A4891" s="1"/>
      <c r="B4891" s="70">
        <v>10209828</v>
      </c>
      <c r="C4891" s="60">
        <v>530</v>
      </c>
      <c r="D4891" s="61" t="s">
        <v>1671</v>
      </c>
      <c r="E4891" s="61" t="s">
        <v>49</v>
      </c>
      <c r="F4891" s="61">
        <v>78640</v>
      </c>
      <c r="G4891" s="62" t="s">
        <v>1665</v>
      </c>
      <c r="H4891" s="63">
        <v>29.957425000000001</v>
      </c>
      <c r="I4891" s="64">
        <v>-97.851956000000001</v>
      </c>
      <c r="J4891" s="65" t="s">
        <v>50</v>
      </c>
      <c r="K4891" s="66" t="s">
        <v>51</v>
      </c>
      <c r="L4891" s="62" t="s">
        <v>58</v>
      </c>
      <c r="M4891" s="69"/>
      <c r="N4891" s="65" t="s">
        <v>50</v>
      </c>
      <c r="O4891" s="66" t="s">
        <v>58</v>
      </c>
      <c r="P4891" s="69"/>
      <c r="Q4891" s="55" t="str">
        <f t="shared" si="76"/>
        <v>Non-Lead</v>
      </c>
      <c r="R4891" s="70" t="s">
        <v>51</v>
      </c>
      <c r="S4891" s="70" t="s">
        <v>51</v>
      </c>
      <c r="T4891" s="70"/>
      <c r="U4891" s="71" t="s">
        <v>53</v>
      </c>
      <c r="V4891" s="71" t="s">
        <v>51</v>
      </c>
      <c r="W4891" s="71" t="s">
        <v>51</v>
      </c>
      <c r="X4891" s="71" t="s">
        <v>51</v>
      </c>
      <c r="Y4891" s="72" t="str">
        <f>IF((OR((AND('[1]PWS Information'!$E$10="CWS",U4891="Single Family Residence",Q4891="Lead")),
(AND('[1]PWS Information'!$E$10="CWS",U4891="Multiple Family Residence",'[1]PWS Information'!$E$11="Yes",Q4891="Lead")),
(AND('[1]PWS Information'!$E$10="NTNC",Q4891="Lead")))),"Tier 1",
IF((OR((AND('[1]PWS Information'!$E$10="CWS",U4891="Multiple Family Residence",'[1]PWS Information'!$E$11="No",Q4891="Lead")),
(AND('[1]PWS Information'!$E$10="CWS",U4891="Other",Q4891="Lead")),
(AND('[1]PWS Information'!$E$10="CWS",U4891="Building",Q4891="Lead")))),"Tier 2",
IF((OR((AND('[1]PWS Information'!$E$10="CWS",U4891="Single Family Residence",Q4891="Galvanized Requiring Replacement")),
(AND('[1]PWS Information'!$E$10="CWS",U4891="Single Family Residence",Q4891="Galvanized Requiring Replacement",R4891="Yes")),
(AND('[1]PWS Information'!$E$10="NTNC",Q4891="Galvanized Requiring Replacement")),
(AND('[1]PWS Information'!$E$10="NTNC",U4891="Single Family Residence",R4891="Yes")))),"Tier 3",
IF((OR((AND('[1]PWS Information'!$E$10="CWS",U4891="Single Family Residence",S4891="Yes",Q4891="Non-Lead", J4891="Non-Lead - Copper",L4891="Before 1989")),
(AND('[1]PWS Information'!$E$10="CWS",U4891="Single Family Residence",S4891="Yes",Q4891="Non-Lead", N4891="Non-Lead - Copper",O4891="Before 1989")))),"Tier 4",
IF((OR((AND('[1]PWS Information'!$E$10="NTNC",Q4891="Non-Lead")),
(AND('[1]PWS Information'!$E$10="CWS",Q4891="Non-Lead",S4891="")),
(AND('[1]PWS Information'!$E$10="CWS",Q4891="Non-Lead",S4891="No")),
(AND('[1]PWS Information'!$E$10="CWS",Q4891="Non-Lead",S4891="Don't Know")),
(AND('[1]PWS Information'!$E$10="CWS",Q4891="Non-Lead", J4891="Non-Lead - Copper", S4891="Yes", L4891="Between 1989 and 2014")),
(AND('[1]PWS Information'!$E$10="CWS",Q4891="Non-Lead", J4891="Non-Lead - Copper", S4891="Yes", L4891="After 2014")),
(AND('[1]PWS Information'!$E$10="CWS",Q4891="Non-Lead", J4891="Non-Lead - Copper", S4891="Yes", L4891="Unknown")),
(AND('[1]PWS Information'!$E$10="CWS",Q4891="Non-Lead", N4891="Non-Lead - Copper", S4891="Yes", O4891="Between 1989 and 2014")),
(AND('[1]PWS Information'!$E$10="CWS",Q4891="Non-Lead", N4891="Non-Lead - Copper", S4891="Yes", O4891="After 2014")),
(AND('[1]PWS Information'!$E$10="CWS",Q4891="Non-Lead", N4891="Non-Lead - Copper", S4891="Yes", O4891="Unknown")),
(AND('[1]PWS Information'!$E$10="CWS",Q4891="Unknown")),
(AND('[1]PWS Information'!$E$10="NTNC",Q4891="Unknown")))),"Tier 5",
"")))))</f>
        <v>Tier 5</v>
      </c>
      <c r="Z4891" s="71"/>
      <c r="AA4891" s="71"/>
    </row>
    <row r="4892" spans="1:27" ht="57.6" x14ac:dyDescent="0.3">
      <c r="A4892" s="1"/>
      <c r="B4892" s="70">
        <v>10721874</v>
      </c>
      <c r="C4892" s="60">
        <v>558</v>
      </c>
      <c r="D4892" s="61" t="s">
        <v>1671</v>
      </c>
      <c r="E4892" s="61" t="s">
        <v>49</v>
      </c>
      <c r="F4892" s="61">
        <v>78640</v>
      </c>
      <c r="G4892" s="62" t="s">
        <v>1665</v>
      </c>
      <c r="H4892" s="63">
        <v>31.445238499999999</v>
      </c>
      <c r="I4892" s="64">
        <v>-97.457472499999994</v>
      </c>
      <c r="J4892" s="65" t="s">
        <v>50</v>
      </c>
      <c r="K4892" s="66" t="s">
        <v>51</v>
      </c>
      <c r="L4892" s="62" t="s">
        <v>58</v>
      </c>
      <c r="M4892" s="69"/>
      <c r="N4892" s="65" t="s">
        <v>50</v>
      </c>
      <c r="O4892" s="66" t="s">
        <v>58</v>
      </c>
      <c r="P4892" s="69"/>
      <c r="Q4892" s="55" t="str">
        <f t="shared" si="76"/>
        <v>Non-Lead</v>
      </c>
      <c r="R4892" s="70" t="s">
        <v>51</v>
      </c>
      <c r="S4892" s="70" t="s">
        <v>51</v>
      </c>
      <c r="T4892" s="70"/>
      <c r="U4892" s="71" t="s">
        <v>53</v>
      </c>
      <c r="V4892" s="71" t="s">
        <v>51</v>
      </c>
      <c r="W4892" s="71" t="s">
        <v>51</v>
      </c>
      <c r="X4892" s="71" t="s">
        <v>51</v>
      </c>
      <c r="Y4892" s="72" t="str">
        <f>IF((OR((AND('[1]PWS Information'!$E$10="CWS",U4892="Single Family Residence",Q4892="Lead")),
(AND('[1]PWS Information'!$E$10="CWS",U4892="Multiple Family Residence",'[1]PWS Information'!$E$11="Yes",Q4892="Lead")),
(AND('[1]PWS Information'!$E$10="NTNC",Q4892="Lead")))),"Tier 1",
IF((OR((AND('[1]PWS Information'!$E$10="CWS",U4892="Multiple Family Residence",'[1]PWS Information'!$E$11="No",Q4892="Lead")),
(AND('[1]PWS Information'!$E$10="CWS",U4892="Other",Q4892="Lead")),
(AND('[1]PWS Information'!$E$10="CWS",U4892="Building",Q4892="Lead")))),"Tier 2",
IF((OR((AND('[1]PWS Information'!$E$10="CWS",U4892="Single Family Residence",Q4892="Galvanized Requiring Replacement")),
(AND('[1]PWS Information'!$E$10="CWS",U4892="Single Family Residence",Q4892="Galvanized Requiring Replacement",R4892="Yes")),
(AND('[1]PWS Information'!$E$10="NTNC",Q4892="Galvanized Requiring Replacement")),
(AND('[1]PWS Information'!$E$10="NTNC",U4892="Single Family Residence",R4892="Yes")))),"Tier 3",
IF((OR((AND('[1]PWS Information'!$E$10="CWS",U4892="Single Family Residence",S4892="Yes",Q4892="Non-Lead", J4892="Non-Lead - Copper",L4892="Before 1989")),
(AND('[1]PWS Information'!$E$10="CWS",U4892="Single Family Residence",S4892="Yes",Q4892="Non-Lead", N4892="Non-Lead - Copper",O4892="Before 1989")))),"Tier 4",
IF((OR((AND('[1]PWS Information'!$E$10="NTNC",Q4892="Non-Lead")),
(AND('[1]PWS Information'!$E$10="CWS",Q4892="Non-Lead",S4892="")),
(AND('[1]PWS Information'!$E$10="CWS",Q4892="Non-Lead",S4892="No")),
(AND('[1]PWS Information'!$E$10="CWS",Q4892="Non-Lead",S4892="Don't Know")),
(AND('[1]PWS Information'!$E$10="CWS",Q4892="Non-Lead", J4892="Non-Lead - Copper", S4892="Yes", L4892="Between 1989 and 2014")),
(AND('[1]PWS Information'!$E$10="CWS",Q4892="Non-Lead", J4892="Non-Lead - Copper", S4892="Yes", L4892="After 2014")),
(AND('[1]PWS Information'!$E$10="CWS",Q4892="Non-Lead", J4892="Non-Lead - Copper", S4892="Yes", L4892="Unknown")),
(AND('[1]PWS Information'!$E$10="CWS",Q4892="Non-Lead", N4892="Non-Lead - Copper", S4892="Yes", O4892="Between 1989 and 2014")),
(AND('[1]PWS Information'!$E$10="CWS",Q4892="Non-Lead", N4892="Non-Lead - Copper", S4892="Yes", O4892="After 2014")),
(AND('[1]PWS Information'!$E$10="CWS",Q4892="Non-Lead", N4892="Non-Lead - Copper", S4892="Yes", O4892="Unknown")),
(AND('[1]PWS Information'!$E$10="CWS",Q4892="Unknown")),
(AND('[1]PWS Information'!$E$10="NTNC",Q4892="Unknown")))),"Tier 5",
"")))))</f>
        <v>Tier 5</v>
      </c>
      <c r="Z4892" s="71"/>
      <c r="AA4892" s="71"/>
    </row>
    <row r="4893" spans="1:27" ht="57.6" x14ac:dyDescent="0.3">
      <c r="A4893" s="1"/>
      <c r="B4893" s="70">
        <v>12408775</v>
      </c>
      <c r="C4893" s="60">
        <v>572</v>
      </c>
      <c r="D4893" s="61" t="s">
        <v>1671</v>
      </c>
      <c r="E4893" s="61" t="s">
        <v>49</v>
      </c>
      <c r="F4893" s="61">
        <v>78640</v>
      </c>
      <c r="G4893" s="62" t="s">
        <v>1665</v>
      </c>
      <c r="H4893" s="63">
        <v>29.957246999999999</v>
      </c>
      <c r="I4893" s="64">
        <v>-97.852152000000004</v>
      </c>
      <c r="J4893" s="65" t="s">
        <v>50</v>
      </c>
      <c r="K4893" s="66" t="s">
        <v>51</v>
      </c>
      <c r="L4893" s="62" t="s">
        <v>58</v>
      </c>
      <c r="M4893" s="69"/>
      <c r="N4893" s="65" t="s">
        <v>50</v>
      </c>
      <c r="O4893" s="66" t="s">
        <v>52</v>
      </c>
      <c r="P4893" s="69"/>
      <c r="Q4893" s="55" t="str">
        <f t="shared" si="76"/>
        <v>Non-Lead</v>
      </c>
      <c r="R4893" s="70" t="s">
        <v>51</v>
      </c>
      <c r="S4893" s="70" t="s">
        <v>51</v>
      </c>
      <c r="T4893" s="70"/>
      <c r="U4893" s="71" t="s">
        <v>53</v>
      </c>
      <c r="V4893" s="71" t="s">
        <v>51</v>
      </c>
      <c r="W4893" s="71" t="s">
        <v>51</v>
      </c>
      <c r="X4893" s="71" t="s">
        <v>51</v>
      </c>
      <c r="Y4893" s="72" t="str">
        <f>IF((OR((AND('[1]PWS Information'!$E$10="CWS",U4893="Single Family Residence",Q4893="Lead")),
(AND('[1]PWS Information'!$E$10="CWS",U4893="Multiple Family Residence",'[1]PWS Information'!$E$11="Yes",Q4893="Lead")),
(AND('[1]PWS Information'!$E$10="NTNC",Q4893="Lead")))),"Tier 1",
IF((OR((AND('[1]PWS Information'!$E$10="CWS",U4893="Multiple Family Residence",'[1]PWS Information'!$E$11="No",Q4893="Lead")),
(AND('[1]PWS Information'!$E$10="CWS",U4893="Other",Q4893="Lead")),
(AND('[1]PWS Information'!$E$10="CWS",U4893="Building",Q4893="Lead")))),"Tier 2",
IF((OR((AND('[1]PWS Information'!$E$10="CWS",U4893="Single Family Residence",Q4893="Galvanized Requiring Replacement")),
(AND('[1]PWS Information'!$E$10="CWS",U4893="Single Family Residence",Q4893="Galvanized Requiring Replacement",R4893="Yes")),
(AND('[1]PWS Information'!$E$10="NTNC",Q4893="Galvanized Requiring Replacement")),
(AND('[1]PWS Information'!$E$10="NTNC",U4893="Single Family Residence",R4893="Yes")))),"Tier 3",
IF((OR((AND('[1]PWS Information'!$E$10="CWS",U4893="Single Family Residence",S4893="Yes",Q4893="Non-Lead", J4893="Non-Lead - Copper",L4893="Before 1989")),
(AND('[1]PWS Information'!$E$10="CWS",U4893="Single Family Residence",S4893="Yes",Q4893="Non-Lead", N4893="Non-Lead - Copper",O4893="Before 1989")))),"Tier 4",
IF((OR((AND('[1]PWS Information'!$E$10="NTNC",Q4893="Non-Lead")),
(AND('[1]PWS Information'!$E$10="CWS",Q4893="Non-Lead",S4893="")),
(AND('[1]PWS Information'!$E$10="CWS",Q4893="Non-Lead",S4893="No")),
(AND('[1]PWS Information'!$E$10="CWS",Q4893="Non-Lead",S4893="Don't Know")),
(AND('[1]PWS Information'!$E$10="CWS",Q4893="Non-Lead", J4893="Non-Lead - Copper", S4893="Yes", L4893="Between 1989 and 2014")),
(AND('[1]PWS Information'!$E$10="CWS",Q4893="Non-Lead", J4893="Non-Lead - Copper", S4893="Yes", L4893="After 2014")),
(AND('[1]PWS Information'!$E$10="CWS",Q4893="Non-Lead", J4893="Non-Lead - Copper", S4893="Yes", L4893="Unknown")),
(AND('[1]PWS Information'!$E$10="CWS",Q4893="Non-Lead", N4893="Non-Lead - Copper", S4893="Yes", O4893="Between 1989 and 2014")),
(AND('[1]PWS Information'!$E$10="CWS",Q4893="Non-Lead", N4893="Non-Lead - Copper", S4893="Yes", O4893="After 2014")),
(AND('[1]PWS Information'!$E$10="CWS",Q4893="Non-Lead", N4893="Non-Lead - Copper", S4893="Yes", O4893="Unknown")),
(AND('[1]PWS Information'!$E$10="CWS",Q4893="Unknown")),
(AND('[1]PWS Information'!$E$10="NTNC",Q4893="Unknown")))),"Tier 5",
"")))))</f>
        <v>Tier 5</v>
      </c>
      <c r="Z4893" s="71"/>
      <c r="AA4893" s="71"/>
    </row>
    <row r="4894" spans="1:27" ht="57.6" x14ac:dyDescent="0.3">
      <c r="A4894" s="17"/>
      <c r="B4894" s="70">
        <v>12403706</v>
      </c>
      <c r="C4894" s="60">
        <v>586</v>
      </c>
      <c r="D4894" s="61" t="s">
        <v>1671</v>
      </c>
      <c r="E4894" s="61" t="s">
        <v>49</v>
      </c>
      <c r="F4894" s="61">
        <v>78640</v>
      </c>
      <c r="G4894" s="62" t="s">
        <v>1665</v>
      </c>
      <c r="H4894" s="63">
        <v>29.957148</v>
      </c>
      <c r="I4894" s="64">
        <v>-97.852261900000002</v>
      </c>
      <c r="J4894" s="65" t="s">
        <v>50</v>
      </c>
      <c r="K4894" s="66" t="s">
        <v>51</v>
      </c>
      <c r="L4894" s="62" t="s">
        <v>58</v>
      </c>
      <c r="M4894" s="69"/>
      <c r="N4894" s="65" t="s">
        <v>50</v>
      </c>
      <c r="O4894" s="66" t="s">
        <v>52</v>
      </c>
      <c r="P4894" s="69"/>
      <c r="Q4894" s="55" t="str">
        <f t="shared" si="76"/>
        <v>Non-Lead</v>
      </c>
      <c r="R4894" s="70" t="s">
        <v>51</v>
      </c>
      <c r="S4894" s="70" t="s">
        <v>51</v>
      </c>
      <c r="T4894" s="70"/>
      <c r="U4894" s="71" t="s">
        <v>53</v>
      </c>
      <c r="V4894" s="71" t="s">
        <v>51</v>
      </c>
      <c r="W4894" s="71" t="s">
        <v>51</v>
      </c>
      <c r="X4894" s="71" t="s">
        <v>51</v>
      </c>
      <c r="Y4894" s="72" t="str">
        <f>IF((OR((AND('[1]PWS Information'!$E$10="CWS",U4894="Single Family Residence",Q4894="Lead")),
(AND('[1]PWS Information'!$E$10="CWS",U4894="Multiple Family Residence",'[1]PWS Information'!$E$11="Yes",Q4894="Lead")),
(AND('[1]PWS Information'!$E$10="NTNC",Q4894="Lead")))),"Tier 1",
IF((OR((AND('[1]PWS Information'!$E$10="CWS",U4894="Multiple Family Residence",'[1]PWS Information'!$E$11="No",Q4894="Lead")),
(AND('[1]PWS Information'!$E$10="CWS",U4894="Other",Q4894="Lead")),
(AND('[1]PWS Information'!$E$10="CWS",U4894="Building",Q4894="Lead")))),"Tier 2",
IF((OR((AND('[1]PWS Information'!$E$10="CWS",U4894="Single Family Residence",Q4894="Galvanized Requiring Replacement")),
(AND('[1]PWS Information'!$E$10="CWS",U4894="Single Family Residence",Q4894="Galvanized Requiring Replacement",R4894="Yes")),
(AND('[1]PWS Information'!$E$10="NTNC",Q4894="Galvanized Requiring Replacement")),
(AND('[1]PWS Information'!$E$10="NTNC",U4894="Single Family Residence",R4894="Yes")))),"Tier 3",
IF((OR((AND('[1]PWS Information'!$E$10="CWS",U4894="Single Family Residence",S4894="Yes",Q4894="Non-Lead", J4894="Non-Lead - Copper",L4894="Before 1989")),
(AND('[1]PWS Information'!$E$10="CWS",U4894="Single Family Residence",S4894="Yes",Q4894="Non-Lead", N4894="Non-Lead - Copper",O4894="Before 1989")))),"Tier 4",
IF((OR((AND('[1]PWS Information'!$E$10="NTNC",Q4894="Non-Lead")),
(AND('[1]PWS Information'!$E$10="CWS",Q4894="Non-Lead",S4894="")),
(AND('[1]PWS Information'!$E$10="CWS",Q4894="Non-Lead",S4894="No")),
(AND('[1]PWS Information'!$E$10="CWS",Q4894="Non-Lead",S4894="Don't Know")),
(AND('[1]PWS Information'!$E$10="CWS",Q4894="Non-Lead", J4894="Non-Lead - Copper", S4894="Yes", L4894="Between 1989 and 2014")),
(AND('[1]PWS Information'!$E$10="CWS",Q4894="Non-Lead", J4894="Non-Lead - Copper", S4894="Yes", L4894="After 2014")),
(AND('[1]PWS Information'!$E$10="CWS",Q4894="Non-Lead", J4894="Non-Lead - Copper", S4894="Yes", L4894="Unknown")),
(AND('[1]PWS Information'!$E$10="CWS",Q4894="Non-Lead", N4894="Non-Lead - Copper", S4894="Yes", O4894="Between 1989 and 2014")),
(AND('[1]PWS Information'!$E$10="CWS",Q4894="Non-Lead", N4894="Non-Lead - Copper", S4894="Yes", O4894="After 2014")),
(AND('[1]PWS Information'!$E$10="CWS",Q4894="Non-Lead", N4894="Non-Lead - Copper", S4894="Yes", O4894="Unknown")),
(AND('[1]PWS Information'!$E$10="CWS",Q4894="Unknown")),
(AND('[1]PWS Information'!$E$10="NTNC",Q4894="Unknown")))),"Tier 5",
"")))))</f>
        <v>Tier 5</v>
      </c>
      <c r="Z4894" s="71"/>
      <c r="AA4894" s="71"/>
    </row>
    <row r="4895" spans="1:27" ht="57.6" x14ac:dyDescent="0.3">
      <c r="A4895" s="1"/>
      <c r="B4895" s="70">
        <v>12401229</v>
      </c>
      <c r="C4895" s="60">
        <v>600</v>
      </c>
      <c r="D4895" s="61" t="s">
        <v>1671</v>
      </c>
      <c r="E4895" s="61" t="s">
        <v>49</v>
      </c>
      <c r="F4895" s="61">
        <v>78640</v>
      </c>
      <c r="G4895" s="62" t="s">
        <v>1665</v>
      </c>
      <c r="H4895" s="63">
        <v>29.9570489</v>
      </c>
      <c r="I4895" s="64">
        <v>-97.852371899999994</v>
      </c>
      <c r="J4895" s="65" t="s">
        <v>50</v>
      </c>
      <c r="K4895" s="66" t="s">
        <v>51</v>
      </c>
      <c r="L4895" s="62" t="s">
        <v>58</v>
      </c>
      <c r="M4895" s="69"/>
      <c r="N4895" s="65" t="s">
        <v>50</v>
      </c>
      <c r="O4895" s="66" t="s">
        <v>58</v>
      </c>
      <c r="P4895" s="69"/>
      <c r="Q4895" s="55" t="str">
        <f t="shared" si="76"/>
        <v>Non-Lead</v>
      </c>
      <c r="R4895" s="70" t="s">
        <v>51</v>
      </c>
      <c r="S4895" s="70" t="s">
        <v>51</v>
      </c>
      <c r="T4895" s="70"/>
      <c r="U4895" s="71" t="s">
        <v>53</v>
      </c>
      <c r="V4895" s="71" t="s">
        <v>51</v>
      </c>
      <c r="W4895" s="71" t="s">
        <v>51</v>
      </c>
      <c r="X4895" s="71" t="s">
        <v>51</v>
      </c>
      <c r="Y4895" s="72" t="str">
        <f>IF((OR((AND('[1]PWS Information'!$E$10="CWS",U4895="Single Family Residence",Q4895="Lead")),
(AND('[1]PWS Information'!$E$10="CWS",U4895="Multiple Family Residence",'[1]PWS Information'!$E$11="Yes",Q4895="Lead")),
(AND('[1]PWS Information'!$E$10="NTNC",Q4895="Lead")))),"Tier 1",
IF((OR((AND('[1]PWS Information'!$E$10="CWS",U4895="Multiple Family Residence",'[1]PWS Information'!$E$11="No",Q4895="Lead")),
(AND('[1]PWS Information'!$E$10="CWS",U4895="Other",Q4895="Lead")),
(AND('[1]PWS Information'!$E$10="CWS",U4895="Building",Q4895="Lead")))),"Tier 2",
IF((OR((AND('[1]PWS Information'!$E$10="CWS",U4895="Single Family Residence",Q4895="Galvanized Requiring Replacement")),
(AND('[1]PWS Information'!$E$10="CWS",U4895="Single Family Residence",Q4895="Galvanized Requiring Replacement",R4895="Yes")),
(AND('[1]PWS Information'!$E$10="NTNC",Q4895="Galvanized Requiring Replacement")),
(AND('[1]PWS Information'!$E$10="NTNC",U4895="Single Family Residence",R4895="Yes")))),"Tier 3",
IF((OR((AND('[1]PWS Information'!$E$10="CWS",U4895="Single Family Residence",S4895="Yes",Q4895="Non-Lead", J4895="Non-Lead - Copper",L4895="Before 1989")),
(AND('[1]PWS Information'!$E$10="CWS",U4895="Single Family Residence",S4895="Yes",Q4895="Non-Lead", N4895="Non-Lead - Copper",O4895="Before 1989")))),"Tier 4",
IF((OR((AND('[1]PWS Information'!$E$10="NTNC",Q4895="Non-Lead")),
(AND('[1]PWS Information'!$E$10="CWS",Q4895="Non-Lead",S4895="")),
(AND('[1]PWS Information'!$E$10="CWS",Q4895="Non-Lead",S4895="No")),
(AND('[1]PWS Information'!$E$10="CWS",Q4895="Non-Lead",S4895="Don't Know")),
(AND('[1]PWS Information'!$E$10="CWS",Q4895="Non-Lead", J4895="Non-Lead - Copper", S4895="Yes", L4895="Between 1989 and 2014")),
(AND('[1]PWS Information'!$E$10="CWS",Q4895="Non-Lead", J4895="Non-Lead - Copper", S4895="Yes", L4895="After 2014")),
(AND('[1]PWS Information'!$E$10="CWS",Q4895="Non-Lead", J4895="Non-Lead - Copper", S4895="Yes", L4895="Unknown")),
(AND('[1]PWS Information'!$E$10="CWS",Q4895="Non-Lead", N4895="Non-Lead - Copper", S4895="Yes", O4895="Between 1989 and 2014")),
(AND('[1]PWS Information'!$E$10="CWS",Q4895="Non-Lead", N4895="Non-Lead - Copper", S4895="Yes", O4895="After 2014")),
(AND('[1]PWS Information'!$E$10="CWS",Q4895="Non-Lead", N4895="Non-Lead - Copper", S4895="Yes", O4895="Unknown")),
(AND('[1]PWS Information'!$E$10="CWS",Q4895="Unknown")),
(AND('[1]PWS Information'!$E$10="NTNC",Q4895="Unknown")))),"Tier 5",
"")))))</f>
        <v>Tier 5</v>
      </c>
      <c r="Z4895" s="71"/>
      <c r="AA4895" s="71"/>
    </row>
    <row r="4896" spans="1:27" ht="57.6" x14ac:dyDescent="0.3">
      <c r="A4896" s="1"/>
      <c r="B4896" s="70">
        <v>12406476</v>
      </c>
      <c r="C4896" s="60">
        <v>614</v>
      </c>
      <c r="D4896" s="61" t="s">
        <v>1671</v>
      </c>
      <c r="E4896" s="61" t="s">
        <v>49</v>
      </c>
      <c r="F4896" s="61">
        <v>78640</v>
      </c>
      <c r="G4896" s="62" t="s">
        <v>1665</v>
      </c>
      <c r="H4896" s="63">
        <v>29.956949900000001</v>
      </c>
      <c r="I4896" s="64">
        <v>-97.852481800000007</v>
      </c>
      <c r="J4896" s="65" t="s">
        <v>50</v>
      </c>
      <c r="K4896" s="66" t="s">
        <v>51</v>
      </c>
      <c r="L4896" s="62" t="s">
        <v>58</v>
      </c>
      <c r="M4896" s="69"/>
      <c r="N4896" s="65" t="s">
        <v>50</v>
      </c>
      <c r="O4896" s="66" t="s">
        <v>52</v>
      </c>
      <c r="P4896" s="69"/>
      <c r="Q4896" s="55" t="str">
        <f t="shared" si="76"/>
        <v>Non-Lead</v>
      </c>
      <c r="R4896" s="70" t="s">
        <v>51</v>
      </c>
      <c r="S4896" s="70" t="s">
        <v>51</v>
      </c>
      <c r="T4896" s="70"/>
      <c r="U4896" s="71" t="s">
        <v>53</v>
      </c>
      <c r="V4896" s="71" t="s">
        <v>51</v>
      </c>
      <c r="W4896" s="71" t="s">
        <v>51</v>
      </c>
      <c r="X4896" s="71" t="s">
        <v>51</v>
      </c>
      <c r="Y4896" s="72" t="str">
        <f>IF((OR((AND('[1]PWS Information'!$E$10="CWS",U4896="Single Family Residence",Q4896="Lead")),
(AND('[1]PWS Information'!$E$10="CWS",U4896="Multiple Family Residence",'[1]PWS Information'!$E$11="Yes",Q4896="Lead")),
(AND('[1]PWS Information'!$E$10="NTNC",Q4896="Lead")))),"Tier 1",
IF((OR((AND('[1]PWS Information'!$E$10="CWS",U4896="Multiple Family Residence",'[1]PWS Information'!$E$11="No",Q4896="Lead")),
(AND('[1]PWS Information'!$E$10="CWS",U4896="Other",Q4896="Lead")),
(AND('[1]PWS Information'!$E$10="CWS",U4896="Building",Q4896="Lead")))),"Tier 2",
IF((OR((AND('[1]PWS Information'!$E$10="CWS",U4896="Single Family Residence",Q4896="Galvanized Requiring Replacement")),
(AND('[1]PWS Information'!$E$10="CWS",U4896="Single Family Residence",Q4896="Galvanized Requiring Replacement",R4896="Yes")),
(AND('[1]PWS Information'!$E$10="NTNC",Q4896="Galvanized Requiring Replacement")),
(AND('[1]PWS Information'!$E$10="NTNC",U4896="Single Family Residence",R4896="Yes")))),"Tier 3",
IF((OR((AND('[1]PWS Information'!$E$10="CWS",U4896="Single Family Residence",S4896="Yes",Q4896="Non-Lead", J4896="Non-Lead - Copper",L4896="Before 1989")),
(AND('[1]PWS Information'!$E$10="CWS",U4896="Single Family Residence",S4896="Yes",Q4896="Non-Lead", N4896="Non-Lead - Copper",O4896="Before 1989")))),"Tier 4",
IF((OR((AND('[1]PWS Information'!$E$10="NTNC",Q4896="Non-Lead")),
(AND('[1]PWS Information'!$E$10="CWS",Q4896="Non-Lead",S4896="")),
(AND('[1]PWS Information'!$E$10="CWS",Q4896="Non-Lead",S4896="No")),
(AND('[1]PWS Information'!$E$10="CWS",Q4896="Non-Lead",S4896="Don't Know")),
(AND('[1]PWS Information'!$E$10="CWS",Q4896="Non-Lead", J4896="Non-Lead - Copper", S4896="Yes", L4896="Between 1989 and 2014")),
(AND('[1]PWS Information'!$E$10="CWS",Q4896="Non-Lead", J4896="Non-Lead - Copper", S4896="Yes", L4896="After 2014")),
(AND('[1]PWS Information'!$E$10="CWS",Q4896="Non-Lead", J4896="Non-Lead - Copper", S4896="Yes", L4896="Unknown")),
(AND('[1]PWS Information'!$E$10="CWS",Q4896="Non-Lead", N4896="Non-Lead - Copper", S4896="Yes", O4896="Between 1989 and 2014")),
(AND('[1]PWS Information'!$E$10="CWS",Q4896="Non-Lead", N4896="Non-Lead - Copper", S4896="Yes", O4896="After 2014")),
(AND('[1]PWS Information'!$E$10="CWS",Q4896="Non-Lead", N4896="Non-Lead - Copper", S4896="Yes", O4896="Unknown")),
(AND('[1]PWS Information'!$E$10="CWS",Q4896="Unknown")),
(AND('[1]PWS Information'!$E$10="NTNC",Q4896="Unknown")))),"Tier 5",
"")))))</f>
        <v>Tier 5</v>
      </c>
      <c r="Z4896" s="71"/>
      <c r="AA4896" s="71"/>
    </row>
    <row r="4897" spans="1:27" ht="57.6" x14ac:dyDescent="0.3">
      <c r="A4897" s="1"/>
      <c r="B4897" s="70">
        <v>12461314</v>
      </c>
      <c r="C4897" s="60">
        <v>615</v>
      </c>
      <c r="D4897" s="61" t="s">
        <v>1671</v>
      </c>
      <c r="E4897" s="61" t="s">
        <v>49</v>
      </c>
      <c r="F4897" s="61">
        <v>78640</v>
      </c>
      <c r="G4897" s="62" t="s">
        <v>1665</v>
      </c>
      <c r="H4897" s="63">
        <v>29.9570167</v>
      </c>
      <c r="I4897" s="64">
        <v>-97.852143999999996</v>
      </c>
      <c r="J4897" s="65" t="s">
        <v>50</v>
      </c>
      <c r="K4897" s="66" t="s">
        <v>51</v>
      </c>
      <c r="L4897" s="62" t="s">
        <v>58</v>
      </c>
      <c r="M4897" s="69"/>
      <c r="N4897" s="65" t="s">
        <v>50</v>
      </c>
      <c r="O4897" s="66" t="s">
        <v>52</v>
      </c>
      <c r="P4897" s="69"/>
      <c r="Q4897" s="55" t="str">
        <f t="shared" si="76"/>
        <v>Non-Lead</v>
      </c>
      <c r="R4897" s="70" t="s">
        <v>51</v>
      </c>
      <c r="S4897" s="70" t="s">
        <v>51</v>
      </c>
      <c r="T4897" s="70"/>
      <c r="U4897" s="71" t="s">
        <v>53</v>
      </c>
      <c r="V4897" s="71" t="s">
        <v>51</v>
      </c>
      <c r="W4897" s="71" t="s">
        <v>51</v>
      </c>
      <c r="X4897" s="71" t="s">
        <v>51</v>
      </c>
      <c r="Y4897" s="72" t="str">
        <f>IF((OR((AND('[1]PWS Information'!$E$10="CWS",U4897="Single Family Residence",Q4897="Lead")),
(AND('[1]PWS Information'!$E$10="CWS",U4897="Multiple Family Residence",'[1]PWS Information'!$E$11="Yes",Q4897="Lead")),
(AND('[1]PWS Information'!$E$10="NTNC",Q4897="Lead")))),"Tier 1",
IF((OR((AND('[1]PWS Information'!$E$10="CWS",U4897="Multiple Family Residence",'[1]PWS Information'!$E$11="No",Q4897="Lead")),
(AND('[1]PWS Information'!$E$10="CWS",U4897="Other",Q4897="Lead")),
(AND('[1]PWS Information'!$E$10="CWS",U4897="Building",Q4897="Lead")))),"Tier 2",
IF((OR((AND('[1]PWS Information'!$E$10="CWS",U4897="Single Family Residence",Q4897="Galvanized Requiring Replacement")),
(AND('[1]PWS Information'!$E$10="CWS",U4897="Single Family Residence",Q4897="Galvanized Requiring Replacement",R4897="Yes")),
(AND('[1]PWS Information'!$E$10="NTNC",Q4897="Galvanized Requiring Replacement")),
(AND('[1]PWS Information'!$E$10="NTNC",U4897="Single Family Residence",R4897="Yes")))),"Tier 3",
IF((OR((AND('[1]PWS Information'!$E$10="CWS",U4897="Single Family Residence",S4897="Yes",Q4897="Non-Lead", J4897="Non-Lead - Copper",L4897="Before 1989")),
(AND('[1]PWS Information'!$E$10="CWS",U4897="Single Family Residence",S4897="Yes",Q4897="Non-Lead", N4897="Non-Lead - Copper",O4897="Before 1989")))),"Tier 4",
IF((OR((AND('[1]PWS Information'!$E$10="NTNC",Q4897="Non-Lead")),
(AND('[1]PWS Information'!$E$10="CWS",Q4897="Non-Lead",S4897="")),
(AND('[1]PWS Information'!$E$10="CWS",Q4897="Non-Lead",S4897="No")),
(AND('[1]PWS Information'!$E$10="CWS",Q4897="Non-Lead",S4897="Don't Know")),
(AND('[1]PWS Information'!$E$10="CWS",Q4897="Non-Lead", J4897="Non-Lead - Copper", S4897="Yes", L4897="Between 1989 and 2014")),
(AND('[1]PWS Information'!$E$10="CWS",Q4897="Non-Lead", J4897="Non-Lead - Copper", S4897="Yes", L4897="After 2014")),
(AND('[1]PWS Information'!$E$10="CWS",Q4897="Non-Lead", J4897="Non-Lead - Copper", S4897="Yes", L4897="Unknown")),
(AND('[1]PWS Information'!$E$10="CWS",Q4897="Non-Lead", N4897="Non-Lead - Copper", S4897="Yes", O4897="Between 1989 and 2014")),
(AND('[1]PWS Information'!$E$10="CWS",Q4897="Non-Lead", N4897="Non-Lead - Copper", S4897="Yes", O4897="After 2014")),
(AND('[1]PWS Information'!$E$10="CWS",Q4897="Non-Lead", N4897="Non-Lead - Copper", S4897="Yes", O4897="Unknown")),
(AND('[1]PWS Information'!$E$10="CWS",Q4897="Unknown")),
(AND('[1]PWS Information'!$E$10="NTNC",Q4897="Unknown")))),"Tier 5",
"")))))</f>
        <v>Tier 5</v>
      </c>
      <c r="Z4897" s="71"/>
      <c r="AA4897" s="71"/>
    </row>
    <row r="4898" spans="1:27" ht="57.6" x14ac:dyDescent="0.3">
      <c r="A4898" s="17"/>
      <c r="B4898" s="70">
        <v>12471383</v>
      </c>
      <c r="C4898" s="60">
        <v>627</v>
      </c>
      <c r="D4898" s="61" t="s">
        <v>1671</v>
      </c>
      <c r="E4898" s="61" t="s">
        <v>49</v>
      </c>
      <c r="F4898" s="61">
        <v>78640</v>
      </c>
      <c r="G4898" s="62" t="s">
        <v>1665</v>
      </c>
      <c r="H4898" s="63">
        <v>29.956917099999998</v>
      </c>
      <c r="I4898" s="64">
        <v>-97.852254700000003</v>
      </c>
      <c r="J4898" s="65" t="s">
        <v>50</v>
      </c>
      <c r="K4898" s="66" t="s">
        <v>51</v>
      </c>
      <c r="L4898" s="62" t="s">
        <v>58</v>
      </c>
      <c r="M4898" s="69"/>
      <c r="N4898" s="65" t="s">
        <v>50</v>
      </c>
      <c r="O4898" s="66" t="s">
        <v>52</v>
      </c>
      <c r="P4898" s="69"/>
      <c r="Q4898" s="55" t="str">
        <f t="shared" si="76"/>
        <v>Non-Lead</v>
      </c>
      <c r="R4898" s="70" t="s">
        <v>51</v>
      </c>
      <c r="S4898" s="70" t="s">
        <v>51</v>
      </c>
      <c r="T4898" s="70"/>
      <c r="U4898" s="71" t="s">
        <v>53</v>
      </c>
      <c r="V4898" s="71" t="s">
        <v>51</v>
      </c>
      <c r="W4898" s="71" t="s">
        <v>51</v>
      </c>
      <c r="X4898" s="71" t="s">
        <v>51</v>
      </c>
      <c r="Y4898" s="72" t="str">
        <f>IF((OR((AND('[1]PWS Information'!$E$10="CWS",U4898="Single Family Residence",Q4898="Lead")),
(AND('[1]PWS Information'!$E$10="CWS",U4898="Multiple Family Residence",'[1]PWS Information'!$E$11="Yes",Q4898="Lead")),
(AND('[1]PWS Information'!$E$10="NTNC",Q4898="Lead")))),"Tier 1",
IF((OR((AND('[1]PWS Information'!$E$10="CWS",U4898="Multiple Family Residence",'[1]PWS Information'!$E$11="No",Q4898="Lead")),
(AND('[1]PWS Information'!$E$10="CWS",U4898="Other",Q4898="Lead")),
(AND('[1]PWS Information'!$E$10="CWS",U4898="Building",Q4898="Lead")))),"Tier 2",
IF((OR((AND('[1]PWS Information'!$E$10="CWS",U4898="Single Family Residence",Q4898="Galvanized Requiring Replacement")),
(AND('[1]PWS Information'!$E$10="CWS",U4898="Single Family Residence",Q4898="Galvanized Requiring Replacement",R4898="Yes")),
(AND('[1]PWS Information'!$E$10="NTNC",Q4898="Galvanized Requiring Replacement")),
(AND('[1]PWS Information'!$E$10="NTNC",U4898="Single Family Residence",R4898="Yes")))),"Tier 3",
IF((OR((AND('[1]PWS Information'!$E$10="CWS",U4898="Single Family Residence",S4898="Yes",Q4898="Non-Lead", J4898="Non-Lead - Copper",L4898="Before 1989")),
(AND('[1]PWS Information'!$E$10="CWS",U4898="Single Family Residence",S4898="Yes",Q4898="Non-Lead", N4898="Non-Lead - Copper",O4898="Before 1989")))),"Tier 4",
IF((OR((AND('[1]PWS Information'!$E$10="NTNC",Q4898="Non-Lead")),
(AND('[1]PWS Information'!$E$10="CWS",Q4898="Non-Lead",S4898="")),
(AND('[1]PWS Information'!$E$10="CWS",Q4898="Non-Lead",S4898="No")),
(AND('[1]PWS Information'!$E$10="CWS",Q4898="Non-Lead",S4898="Don't Know")),
(AND('[1]PWS Information'!$E$10="CWS",Q4898="Non-Lead", J4898="Non-Lead - Copper", S4898="Yes", L4898="Between 1989 and 2014")),
(AND('[1]PWS Information'!$E$10="CWS",Q4898="Non-Lead", J4898="Non-Lead - Copper", S4898="Yes", L4898="After 2014")),
(AND('[1]PWS Information'!$E$10="CWS",Q4898="Non-Lead", J4898="Non-Lead - Copper", S4898="Yes", L4898="Unknown")),
(AND('[1]PWS Information'!$E$10="CWS",Q4898="Non-Lead", N4898="Non-Lead - Copper", S4898="Yes", O4898="Between 1989 and 2014")),
(AND('[1]PWS Information'!$E$10="CWS",Q4898="Non-Lead", N4898="Non-Lead - Copper", S4898="Yes", O4898="After 2014")),
(AND('[1]PWS Information'!$E$10="CWS",Q4898="Non-Lead", N4898="Non-Lead - Copper", S4898="Yes", O4898="Unknown")),
(AND('[1]PWS Information'!$E$10="CWS",Q4898="Unknown")),
(AND('[1]PWS Information'!$E$10="NTNC",Q4898="Unknown")))),"Tier 5",
"")))))</f>
        <v>Tier 5</v>
      </c>
      <c r="Z4898" s="71"/>
      <c r="AA4898" s="71"/>
    </row>
    <row r="4899" spans="1:27" ht="57.6" x14ac:dyDescent="0.3">
      <c r="A4899" s="1"/>
      <c r="B4899" s="70">
        <v>12406722</v>
      </c>
      <c r="C4899" s="60">
        <v>628</v>
      </c>
      <c r="D4899" s="61" t="s">
        <v>1671</v>
      </c>
      <c r="E4899" s="61" t="s">
        <v>49</v>
      </c>
      <c r="F4899" s="61">
        <v>78640</v>
      </c>
      <c r="G4899" s="62" t="s">
        <v>1665</v>
      </c>
      <c r="H4899" s="63">
        <v>29.956686999999999</v>
      </c>
      <c r="I4899" s="64">
        <v>-97.852772999999999</v>
      </c>
      <c r="J4899" s="65" t="s">
        <v>50</v>
      </c>
      <c r="K4899" s="66" t="s">
        <v>51</v>
      </c>
      <c r="L4899" s="62" t="s">
        <v>58</v>
      </c>
      <c r="M4899" s="69"/>
      <c r="N4899" s="65" t="s">
        <v>50</v>
      </c>
      <c r="O4899" s="66" t="s">
        <v>52</v>
      </c>
      <c r="P4899" s="69"/>
      <c r="Q4899" s="55" t="str">
        <f t="shared" si="76"/>
        <v>Non-Lead</v>
      </c>
      <c r="R4899" s="70" t="s">
        <v>51</v>
      </c>
      <c r="S4899" s="70" t="s">
        <v>51</v>
      </c>
      <c r="T4899" s="70"/>
      <c r="U4899" s="71" t="s">
        <v>53</v>
      </c>
      <c r="V4899" s="71" t="s">
        <v>51</v>
      </c>
      <c r="W4899" s="71" t="s">
        <v>51</v>
      </c>
      <c r="X4899" s="71" t="s">
        <v>51</v>
      </c>
      <c r="Y4899" s="72" t="str">
        <f>IF((OR((AND('[1]PWS Information'!$E$10="CWS",U4899="Single Family Residence",Q4899="Lead")),
(AND('[1]PWS Information'!$E$10="CWS",U4899="Multiple Family Residence",'[1]PWS Information'!$E$11="Yes",Q4899="Lead")),
(AND('[1]PWS Information'!$E$10="NTNC",Q4899="Lead")))),"Tier 1",
IF((OR((AND('[1]PWS Information'!$E$10="CWS",U4899="Multiple Family Residence",'[1]PWS Information'!$E$11="No",Q4899="Lead")),
(AND('[1]PWS Information'!$E$10="CWS",U4899="Other",Q4899="Lead")),
(AND('[1]PWS Information'!$E$10="CWS",U4899="Building",Q4899="Lead")))),"Tier 2",
IF((OR((AND('[1]PWS Information'!$E$10="CWS",U4899="Single Family Residence",Q4899="Galvanized Requiring Replacement")),
(AND('[1]PWS Information'!$E$10="CWS",U4899="Single Family Residence",Q4899="Galvanized Requiring Replacement",R4899="Yes")),
(AND('[1]PWS Information'!$E$10="NTNC",Q4899="Galvanized Requiring Replacement")),
(AND('[1]PWS Information'!$E$10="NTNC",U4899="Single Family Residence",R4899="Yes")))),"Tier 3",
IF((OR((AND('[1]PWS Information'!$E$10="CWS",U4899="Single Family Residence",S4899="Yes",Q4899="Non-Lead", J4899="Non-Lead - Copper",L4899="Before 1989")),
(AND('[1]PWS Information'!$E$10="CWS",U4899="Single Family Residence",S4899="Yes",Q4899="Non-Lead", N4899="Non-Lead - Copper",O4899="Before 1989")))),"Tier 4",
IF((OR((AND('[1]PWS Information'!$E$10="NTNC",Q4899="Non-Lead")),
(AND('[1]PWS Information'!$E$10="CWS",Q4899="Non-Lead",S4899="")),
(AND('[1]PWS Information'!$E$10="CWS",Q4899="Non-Lead",S4899="No")),
(AND('[1]PWS Information'!$E$10="CWS",Q4899="Non-Lead",S4899="Don't Know")),
(AND('[1]PWS Information'!$E$10="CWS",Q4899="Non-Lead", J4899="Non-Lead - Copper", S4899="Yes", L4899="Between 1989 and 2014")),
(AND('[1]PWS Information'!$E$10="CWS",Q4899="Non-Lead", J4899="Non-Lead - Copper", S4899="Yes", L4899="After 2014")),
(AND('[1]PWS Information'!$E$10="CWS",Q4899="Non-Lead", J4899="Non-Lead - Copper", S4899="Yes", L4899="Unknown")),
(AND('[1]PWS Information'!$E$10="CWS",Q4899="Non-Lead", N4899="Non-Lead - Copper", S4899="Yes", O4899="Between 1989 and 2014")),
(AND('[1]PWS Information'!$E$10="CWS",Q4899="Non-Lead", N4899="Non-Lead - Copper", S4899="Yes", O4899="After 2014")),
(AND('[1]PWS Information'!$E$10="CWS",Q4899="Non-Lead", N4899="Non-Lead - Copper", S4899="Yes", O4899="Unknown")),
(AND('[1]PWS Information'!$E$10="CWS",Q4899="Unknown")),
(AND('[1]PWS Information'!$E$10="NTNC",Q4899="Unknown")))),"Tier 5",
"")))))</f>
        <v>Tier 5</v>
      </c>
      <c r="Z4899" s="71"/>
      <c r="AA4899" s="71"/>
    </row>
    <row r="4900" spans="1:27" ht="57.6" x14ac:dyDescent="0.3">
      <c r="A4900" s="1"/>
      <c r="B4900" s="70">
        <v>12483817</v>
      </c>
      <c r="C4900" s="60">
        <v>639</v>
      </c>
      <c r="D4900" s="61" t="s">
        <v>1671</v>
      </c>
      <c r="E4900" s="61" t="s">
        <v>49</v>
      </c>
      <c r="F4900" s="61">
        <v>78640</v>
      </c>
      <c r="G4900" s="62" t="s">
        <v>1665</v>
      </c>
      <c r="H4900" s="63">
        <v>29.956817399999998</v>
      </c>
      <c r="I4900" s="64">
        <v>-97.852365300000002</v>
      </c>
      <c r="J4900" s="65" t="s">
        <v>50</v>
      </c>
      <c r="K4900" s="66" t="s">
        <v>51</v>
      </c>
      <c r="L4900" s="62" t="s">
        <v>58</v>
      </c>
      <c r="M4900" s="69"/>
      <c r="N4900" s="65" t="s">
        <v>50</v>
      </c>
      <c r="O4900" s="66" t="s">
        <v>52</v>
      </c>
      <c r="P4900" s="69"/>
      <c r="Q4900" s="55" t="str">
        <f t="shared" si="76"/>
        <v>Non-Lead</v>
      </c>
      <c r="R4900" s="70" t="s">
        <v>51</v>
      </c>
      <c r="S4900" s="70" t="s">
        <v>51</v>
      </c>
      <c r="T4900" s="70"/>
      <c r="U4900" s="71" t="s">
        <v>53</v>
      </c>
      <c r="V4900" s="71" t="s">
        <v>51</v>
      </c>
      <c r="W4900" s="71" t="s">
        <v>51</v>
      </c>
      <c r="X4900" s="71" t="s">
        <v>51</v>
      </c>
      <c r="Y4900" s="72" t="str">
        <f>IF((OR((AND('[1]PWS Information'!$E$10="CWS",U4900="Single Family Residence",Q4900="Lead")),
(AND('[1]PWS Information'!$E$10="CWS",U4900="Multiple Family Residence",'[1]PWS Information'!$E$11="Yes",Q4900="Lead")),
(AND('[1]PWS Information'!$E$10="NTNC",Q4900="Lead")))),"Tier 1",
IF((OR((AND('[1]PWS Information'!$E$10="CWS",U4900="Multiple Family Residence",'[1]PWS Information'!$E$11="No",Q4900="Lead")),
(AND('[1]PWS Information'!$E$10="CWS",U4900="Other",Q4900="Lead")),
(AND('[1]PWS Information'!$E$10="CWS",U4900="Building",Q4900="Lead")))),"Tier 2",
IF((OR((AND('[1]PWS Information'!$E$10="CWS",U4900="Single Family Residence",Q4900="Galvanized Requiring Replacement")),
(AND('[1]PWS Information'!$E$10="CWS",U4900="Single Family Residence",Q4900="Galvanized Requiring Replacement",R4900="Yes")),
(AND('[1]PWS Information'!$E$10="NTNC",Q4900="Galvanized Requiring Replacement")),
(AND('[1]PWS Information'!$E$10="NTNC",U4900="Single Family Residence",R4900="Yes")))),"Tier 3",
IF((OR((AND('[1]PWS Information'!$E$10="CWS",U4900="Single Family Residence",S4900="Yes",Q4900="Non-Lead", J4900="Non-Lead - Copper",L4900="Before 1989")),
(AND('[1]PWS Information'!$E$10="CWS",U4900="Single Family Residence",S4900="Yes",Q4900="Non-Lead", N4900="Non-Lead - Copper",O4900="Before 1989")))),"Tier 4",
IF((OR((AND('[1]PWS Information'!$E$10="NTNC",Q4900="Non-Lead")),
(AND('[1]PWS Information'!$E$10="CWS",Q4900="Non-Lead",S4900="")),
(AND('[1]PWS Information'!$E$10="CWS",Q4900="Non-Lead",S4900="No")),
(AND('[1]PWS Information'!$E$10="CWS",Q4900="Non-Lead",S4900="Don't Know")),
(AND('[1]PWS Information'!$E$10="CWS",Q4900="Non-Lead", J4900="Non-Lead - Copper", S4900="Yes", L4900="Between 1989 and 2014")),
(AND('[1]PWS Information'!$E$10="CWS",Q4900="Non-Lead", J4900="Non-Lead - Copper", S4900="Yes", L4900="After 2014")),
(AND('[1]PWS Information'!$E$10="CWS",Q4900="Non-Lead", J4900="Non-Lead - Copper", S4900="Yes", L4900="Unknown")),
(AND('[1]PWS Information'!$E$10="CWS",Q4900="Non-Lead", N4900="Non-Lead - Copper", S4900="Yes", O4900="Between 1989 and 2014")),
(AND('[1]PWS Information'!$E$10="CWS",Q4900="Non-Lead", N4900="Non-Lead - Copper", S4900="Yes", O4900="After 2014")),
(AND('[1]PWS Information'!$E$10="CWS",Q4900="Non-Lead", N4900="Non-Lead - Copper", S4900="Yes", O4900="Unknown")),
(AND('[1]PWS Information'!$E$10="CWS",Q4900="Unknown")),
(AND('[1]PWS Information'!$E$10="NTNC",Q4900="Unknown")))),"Tier 5",
"")))))</f>
        <v>Tier 5</v>
      </c>
      <c r="Z4900" s="71"/>
      <c r="AA4900" s="71"/>
    </row>
    <row r="4901" spans="1:27" ht="57.6" x14ac:dyDescent="0.3">
      <c r="A4901" s="1"/>
      <c r="B4901" s="70">
        <v>12401559</v>
      </c>
      <c r="C4901" s="60">
        <v>642</v>
      </c>
      <c r="D4901" s="61" t="s">
        <v>1671</v>
      </c>
      <c r="E4901" s="61" t="s">
        <v>49</v>
      </c>
      <c r="F4901" s="61">
        <v>78640</v>
      </c>
      <c r="G4901" s="62" t="s">
        <v>1665</v>
      </c>
      <c r="H4901" s="63">
        <v>29.956561199999999</v>
      </c>
      <c r="I4901" s="64">
        <v>-97.852912900000007</v>
      </c>
      <c r="J4901" s="65" t="s">
        <v>50</v>
      </c>
      <c r="K4901" s="66" t="s">
        <v>51</v>
      </c>
      <c r="L4901" s="62" t="s">
        <v>58</v>
      </c>
      <c r="M4901" s="69"/>
      <c r="N4901" s="65" t="s">
        <v>50</v>
      </c>
      <c r="O4901" s="66" t="s">
        <v>52</v>
      </c>
      <c r="P4901" s="69"/>
      <c r="Q4901" s="55" t="str">
        <f t="shared" si="76"/>
        <v>Non-Lead</v>
      </c>
      <c r="R4901" s="70" t="s">
        <v>51</v>
      </c>
      <c r="S4901" s="70" t="s">
        <v>51</v>
      </c>
      <c r="T4901" s="70"/>
      <c r="U4901" s="71" t="s">
        <v>53</v>
      </c>
      <c r="V4901" s="71" t="s">
        <v>51</v>
      </c>
      <c r="W4901" s="71" t="s">
        <v>51</v>
      </c>
      <c r="X4901" s="71" t="s">
        <v>51</v>
      </c>
      <c r="Y4901" s="72" t="str">
        <f>IF((OR((AND('[1]PWS Information'!$E$10="CWS",U4901="Single Family Residence",Q4901="Lead")),
(AND('[1]PWS Information'!$E$10="CWS",U4901="Multiple Family Residence",'[1]PWS Information'!$E$11="Yes",Q4901="Lead")),
(AND('[1]PWS Information'!$E$10="NTNC",Q4901="Lead")))),"Tier 1",
IF((OR((AND('[1]PWS Information'!$E$10="CWS",U4901="Multiple Family Residence",'[1]PWS Information'!$E$11="No",Q4901="Lead")),
(AND('[1]PWS Information'!$E$10="CWS",U4901="Other",Q4901="Lead")),
(AND('[1]PWS Information'!$E$10="CWS",U4901="Building",Q4901="Lead")))),"Tier 2",
IF((OR((AND('[1]PWS Information'!$E$10="CWS",U4901="Single Family Residence",Q4901="Galvanized Requiring Replacement")),
(AND('[1]PWS Information'!$E$10="CWS",U4901="Single Family Residence",Q4901="Galvanized Requiring Replacement",R4901="Yes")),
(AND('[1]PWS Information'!$E$10="NTNC",Q4901="Galvanized Requiring Replacement")),
(AND('[1]PWS Information'!$E$10="NTNC",U4901="Single Family Residence",R4901="Yes")))),"Tier 3",
IF((OR((AND('[1]PWS Information'!$E$10="CWS",U4901="Single Family Residence",S4901="Yes",Q4901="Non-Lead", J4901="Non-Lead - Copper",L4901="Before 1989")),
(AND('[1]PWS Information'!$E$10="CWS",U4901="Single Family Residence",S4901="Yes",Q4901="Non-Lead", N4901="Non-Lead - Copper",O4901="Before 1989")))),"Tier 4",
IF((OR((AND('[1]PWS Information'!$E$10="NTNC",Q4901="Non-Lead")),
(AND('[1]PWS Information'!$E$10="CWS",Q4901="Non-Lead",S4901="")),
(AND('[1]PWS Information'!$E$10="CWS",Q4901="Non-Lead",S4901="No")),
(AND('[1]PWS Information'!$E$10="CWS",Q4901="Non-Lead",S4901="Don't Know")),
(AND('[1]PWS Information'!$E$10="CWS",Q4901="Non-Lead", J4901="Non-Lead - Copper", S4901="Yes", L4901="Between 1989 and 2014")),
(AND('[1]PWS Information'!$E$10="CWS",Q4901="Non-Lead", J4901="Non-Lead - Copper", S4901="Yes", L4901="After 2014")),
(AND('[1]PWS Information'!$E$10="CWS",Q4901="Non-Lead", J4901="Non-Lead - Copper", S4901="Yes", L4901="Unknown")),
(AND('[1]PWS Information'!$E$10="CWS",Q4901="Non-Lead", N4901="Non-Lead - Copper", S4901="Yes", O4901="Between 1989 and 2014")),
(AND('[1]PWS Information'!$E$10="CWS",Q4901="Non-Lead", N4901="Non-Lead - Copper", S4901="Yes", O4901="After 2014")),
(AND('[1]PWS Information'!$E$10="CWS",Q4901="Non-Lead", N4901="Non-Lead - Copper", S4901="Yes", O4901="Unknown")),
(AND('[1]PWS Information'!$E$10="CWS",Q4901="Unknown")),
(AND('[1]PWS Information'!$E$10="NTNC",Q4901="Unknown")))),"Tier 5",
"")))))</f>
        <v>Tier 5</v>
      </c>
      <c r="Z4901" s="71"/>
      <c r="AA4901" s="71"/>
    </row>
    <row r="4902" spans="1:27" ht="57.6" x14ac:dyDescent="0.3">
      <c r="A4902" s="17"/>
      <c r="B4902" s="70">
        <v>12471895</v>
      </c>
      <c r="C4902" s="60">
        <v>651</v>
      </c>
      <c r="D4902" s="61" t="s">
        <v>1671</v>
      </c>
      <c r="E4902" s="61" t="s">
        <v>49</v>
      </c>
      <c r="F4902" s="61">
        <v>78640</v>
      </c>
      <c r="G4902" s="62" t="s">
        <v>1665</v>
      </c>
      <c r="H4902" s="63">
        <v>29.956552599999998</v>
      </c>
      <c r="I4902" s="64">
        <v>-97.852658700000006</v>
      </c>
      <c r="J4902" s="65" t="s">
        <v>50</v>
      </c>
      <c r="K4902" s="66" t="s">
        <v>51</v>
      </c>
      <c r="L4902" s="62" t="s">
        <v>58</v>
      </c>
      <c r="M4902" s="69"/>
      <c r="N4902" s="65" t="s">
        <v>50</v>
      </c>
      <c r="O4902" s="66" t="s">
        <v>52</v>
      </c>
      <c r="P4902" s="69"/>
      <c r="Q4902" s="55" t="str">
        <f t="shared" si="76"/>
        <v>Non-Lead</v>
      </c>
      <c r="R4902" s="70" t="s">
        <v>51</v>
      </c>
      <c r="S4902" s="70" t="s">
        <v>51</v>
      </c>
      <c r="T4902" s="70"/>
      <c r="U4902" s="71" t="s">
        <v>53</v>
      </c>
      <c r="V4902" s="71" t="s">
        <v>51</v>
      </c>
      <c r="W4902" s="71" t="s">
        <v>51</v>
      </c>
      <c r="X4902" s="71" t="s">
        <v>51</v>
      </c>
      <c r="Y4902" s="72" t="str">
        <f>IF((OR((AND('[1]PWS Information'!$E$10="CWS",U4902="Single Family Residence",Q4902="Lead")),
(AND('[1]PWS Information'!$E$10="CWS",U4902="Multiple Family Residence",'[1]PWS Information'!$E$11="Yes",Q4902="Lead")),
(AND('[1]PWS Information'!$E$10="NTNC",Q4902="Lead")))),"Tier 1",
IF((OR((AND('[1]PWS Information'!$E$10="CWS",U4902="Multiple Family Residence",'[1]PWS Information'!$E$11="No",Q4902="Lead")),
(AND('[1]PWS Information'!$E$10="CWS",U4902="Other",Q4902="Lead")),
(AND('[1]PWS Information'!$E$10="CWS",U4902="Building",Q4902="Lead")))),"Tier 2",
IF((OR((AND('[1]PWS Information'!$E$10="CWS",U4902="Single Family Residence",Q4902="Galvanized Requiring Replacement")),
(AND('[1]PWS Information'!$E$10="CWS",U4902="Single Family Residence",Q4902="Galvanized Requiring Replacement",R4902="Yes")),
(AND('[1]PWS Information'!$E$10="NTNC",Q4902="Galvanized Requiring Replacement")),
(AND('[1]PWS Information'!$E$10="NTNC",U4902="Single Family Residence",R4902="Yes")))),"Tier 3",
IF((OR((AND('[1]PWS Information'!$E$10="CWS",U4902="Single Family Residence",S4902="Yes",Q4902="Non-Lead", J4902="Non-Lead - Copper",L4902="Before 1989")),
(AND('[1]PWS Information'!$E$10="CWS",U4902="Single Family Residence",S4902="Yes",Q4902="Non-Lead", N4902="Non-Lead - Copper",O4902="Before 1989")))),"Tier 4",
IF((OR((AND('[1]PWS Information'!$E$10="NTNC",Q4902="Non-Lead")),
(AND('[1]PWS Information'!$E$10="CWS",Q4902="Non-Lead",S4902="")),
(AND('[1]PWS Information'!$E$10="CWS",Q4902="Non-Lead",S4902="No")),
(AND('[1]PWS Information'!$E$10="CWS",Q4902="Non-Lead",S4902="Don't Know")),
(AND('[1]PWS Information'!$E$10="CWS",Q4902="Non-Lead", J4902="Non-Lead - Copper", S4902="Yes", L4902="Between 1989 and 2014")),
(AND('[1]PWS Information'!$E$10="CWS",Q4902="Non-Lead", J4902="Non-Lead - Copper", S4902="Yes", L4902="After 2014")),
(AND('[1]PWS Information'!$E$10="CWS",Q4902="Non-Lead", J4902="Non-Lead - Copper", S4902="Yes", L4902="Unknown")),
(AND('[1]PWS Information'!$E$10="CWS",Q4902="Non-Lead", N4902="Non-Lead - Copper", S4902="Yes", O4902="Between 1989 and 2014")),
(AND('[1]PWS Information'!$E$10="CWS",Q4902="Non-Lead", N4902="Non-Lead - Copper", S4902="Yes", O4902="After 2014")),
(AND('[1]PWS Information'!$E$10="CWS",Q4902="Non-Lead", N4902="Non-Lead - Copper", S4902="Yes", O4902="Unknown")),
(AND('[1]PWS Information'!$E$10="CWS",Q4902="Unknown")),
(AND('[1]PWS Information'!$E$10="NTNC",Q4902="Unknown")))),"Tier 5",
"")))))</f>
        <v>Tier 5</v>
      </c>
      <c r="Z4902" s="71"/>
      <c r="AA4902" s="71"/>
    </row>
    <row r="4903" spans="1:27" ht="57.6" x14ac:dyDescent="0.3">
      <c r="A4903" s="1"/>
      <c r="B4903" s="70">
        <v>13516059</v>
      </c>
      <c r="C4903" s="60">
        <v>656</v>
      </c>
      <c r="D4903" s="61" t="s">
        <v>1671</v>
      </c>
      <c r="E4903" s="61" t="s">
        <v>49</v>
      </c>
      <c r="F4903" s="61">
        <v>78640</v>
      </c>
      <c r="G4903" s="62" t="s">
        <v>1665</v>
      </c>
      <c r="H4903" s="63">
        <v>29.9564354</v>
      </c>
      <c r="I4903" s="64">
        <v>-97.8530528</v>
      </c>
      <c r="J4903" s="65" t="s">
        <v>50</v>
      </c>
      <c r="K4903" s="66" t="s">
        <v>51</v>
      </c>
      <c r="L4903" s="62" t="s">
        <v>58</v>
      </c>
      <c r="M4903" s="69"/>
      <c r="N4903" s="65" t="s">
        <v>50</v>
      </c>
      <c r="O4903" s="66" t="s">
        <v>52</v>
      </c>
      <c r="P4903" s="69"/>
      <c r="Q4903" s="55" t="str">
        <f t="shared" si="76"/>
        <v>Non-Lead</v>
      </c>
      <c r="R4903" s="70" t="s">
        <v>51</v>
      </c>
      <c r="S4903" s="70" t="s">
        <v>51</v>
      </c>
      <c r="T4903" s="70"/>
      <c r="U4903" s="71" t="s">
        <v>53</v>
      </c>
      <c r="V4903" s="71" t="s">
        <v>51</v>
      </c>
      <c r="W4903" s="71" t="s">
        <v>51</v>
      </c>
      <c r="X4903" s="71" t="s">
        <v>51</v>
      </c>
      <c r="Y4903" s="72" t="str">
        <f>IF((OR((AND('[1]PWS Information'!$E$10="CWS",U4903="Single Family Residence",Q4903="Lead")),
(AND('[1]PWS Information'!$E$10="CWS",U4903="Multiple Family Residence",'[1]PWS Information'!$E$11="Yes",Q4903="Lead")),
(AND('[1]PWS Information'!$E$10="NTNC",Q4903="Lead")))),"Tier 1",
IF((OR((AND('[1]PWS Information'!$E$10="CWS",U4903="Multiple Family Residence",'[1]PWS Information'!$E$11="No",Q4903="Lead")),
(AND('[1]PWS Information'!$E$10="CWS",U4903="Other",Q4903="Lead")),
(AND('[1]PWS Information'!$E$10="CWS",U4903="Building",Q4903="Lead")))),"Tier 2",
IF((OR((AND('[1]PWS Information'!$E$10="CWS",U4903="Single Family Residence",Q4903="Galvanized Requiring Replacement")),
(AND('[1]PWS Information'!$E$10="CWS",U4903="Single Family Residence",Q4903="Galvanized Requiring Replacement",R4903="Yes")),
(AND('[1]PWS Information'!$E$10="NTNC",Q4903="Galvanized Requiring Replacement")),
(AND('[1]PWS Information'!$E$10="NTNC",U4903="Single Family Residence",R4903="Yes")))),"Tier 3",
IF((OR((AND('[1]PWS Information'!$E$10="CWS",U4903="Single Family Residence",S4903="Yes",Q4903="Non-Lead", J4903="Non-Lead - Copper",L4903="Before 1989")),
(AND('[1]PWS Information'!$E$10="CWS",U4903="Single Family Residence",S4903="Yes",Q4903="Non-Lead", N4903="Non-Lead - Copper",O4903="Before 1989")))),"Tier 4",
IF((OR((AND('[1]PWS Information'!$E$10="NTNC",Q4903="Non-Lead")),
(AND('[1]PWS Information'!$E$10="CWS",Q4903="Non-Lead",S4903="")),
(AND('[1]PWS Information'!$E$10="CWS",Q4903="Non-Lead",S4903="No")),
(AND('[1]PWS Information'!$E$10="CWS",Q4903="Non-Lead",S4903="Don't Know")),
(AND('[1]PWS Information'!$E$10="CWS",Q4903="Non-Lead", J4903="Non-Lead - Copper", S4903="Yes", L4903="Between 1989 and 2014")),
(AND('[1]PWS Information'!$E$10="CWS",Q4903="Non-Lead", J4903="Non-Lead - Copper", S4903="Yes", L4903="After 2014")),
(AND('[1]PWS Information'!$E$10="CWS",Q4903="Non-Lead", J4903="Non-Lead - Copper", S4903="Yes", L4903="Unknown")),
(AND('[1]PWS Information'!$E$10="CWS",Q4903="Non-Lead", N4903="Non-Lead - Copper", S4903="Yes", O4903="Between 1989 and 2014")),
(AND('[1]PWS Information'!$E$10="CWS",Q4903="Non-Lead", N4903="Non-Lead - Copper", S4903="Yes", O4903="After 2014")),
(AND('[1]PWS Information'!$E$10="CWS",Q4903="Non-Lead", N4903="Non-Lead - Copper", S4903="Yes", O4903="Unknown")),
(AND('[1]PWS Information'!$E$10="CWS",Q4903="Unknown")),
(AND('[1]PWS Information'!$E$10="NTNC",Q4903="Unknown")))),"Tier 5",
"")))))</f>
        <v>Tier 5</v>
      </c>
      <c r="Z4903" s="71"/>
      <c r="AA4903" s="71"/>
    </row>
    <row r="4904" spans="1:27" ht="57.6" x14ac:dyDescent="0.3">
      <c r="A4904" s="1"/>
      <c r="B4904" s="70">
        <v>12410703</v>
      </c>
      <c r="C4904" s="60">
        <v>663</v>
      </c>
      <c r="D4904" s="61" t="s">
        <v>1671</v>
      </c>
      <c r="E4904" s="61" t="s">
        <v>49</v>
      </c>
      <c r="F4904" s="61">
        <v>78640</v>
      </c>
      <c r="G4904" s="62" t="s">
        <v>1665</v>
      </c>
      <c r="H4904" s="63">
        <v>29.956430099999999</v>
      </c>
      <c r="I4904" s="64">
        <v>-97.852794599999996</v>
      </c>
      <c r="J4904" s="65" t="s">
        <v>50</v>
      </c>
      <c r="K4904" s="66" t="s">
        <v>51</v>
      </c>
      <c r="L4904" s="62" t="s">
        <v>58</v>
      </c>
      <c r="M4904" s="69"/>
      <c r="N4904" s="65" t="s">
        <v>50</v>
      </c>
      <c r="O4904" s="66" t="s">
        <v>52</v>
      </c>
      <c r="P4904" s="69"/>
      <c r="Q4904" s="55" t="str">
        <f t="shared" si="76"/>
        <v>Non-Lead</v>
      </c>
      <c r="R4904" s="70" t="s">
        <v>51</v>
      </c>
      <c r="S4904" s="70" t="s">
        <v>51</v>
      </c>
      <c r="T4904" s="70"/>
      <c r="U4904" s="71" t="s">
        <v>53</v>
      </c>
      <c r="V4904" s="71" t="s">
        <v>51</v>
      </c>
      <c r="W4904" s="71" t="s">
        <v>51</v>
      </c>
      <c r="X4904" s="71" t="s">
        <v>51</v>
      </c>
      <c r="Y4904" s="72" t="str">
        <f>IF((OR((AND('[1]PWS Information'!$E$10="CWS",U4904="Single Family Residence",Q4904="Lead")),
(AND('[1]PWS Information'!$E$10="CWS",U4904="Multiple Family Residence",'[1]PWS Information'!$E$11="Yes",Q4904="Lead")),
(AND('[1]PWS Information'!$E$10="NTNC",Q4904="Lead")))),"Tier 1",
IF((OR((AND('[1]PWS Information'!$E$10="CWS",U4904="Multiple Family Residence",'[1]PWS Information'!$E$11="No",Q4904="Lead")),
(AND('[1]PWS Information'!$E$10="CWS",U4904="Other",Q4904="Lead")),
(AND('[1]PWS Information'!$E$10="CWS",U4904="Building",Q4904="Lead")))),"Tier 2",
IF((OR((AND('[1]PWS Information'!$E$10="CWS",U4904="Single Family Residence",Q4904="Galvanized Requiring Replacement")),
(AND('[1]PWS Information'!$E$10="CWS",U4904="Single Family Residence",Q4904="Galvanized Requiring Replacement",R4904="Yes")),
(AND('[1]PWS Information'!$E$10="NTNC",Q4904="Galvanized Requiring Replacement")),
(AND('[1]PWS Information'!$E$10="NTNC",U4904="Single Family Residence",R4904="Yes")))),"Tier 3",
IF((OR((AND('[1]PWS Information'!$E$10="CWS",U4904="Single Family Residence",S4904="Yes",Q4904="Non-Lead", J4904="Non-Lead - Copper",L4904="Before 1989")),
(AND('[1]PWS Information'!$E$10="CWS",U4904="Single Family Residence",S4904="Yes",Q4904="Non-Lead", N4904="Non-Lead - Copper",O4904="Before 1989")))),"Tier 4",
IF((OR((AND('[1]PWS Information'!$E$10="NTNC",Q4904="Non-Lead")),
(AND('[1]PWS Information'!$E$10="CWS",Q4904="Non-Lead",S4904="")),
(AND('[1]PWS Information'!$E$10="CWS",Q4904="Non-Lead",S4904="No")),
(AND('[1]PWS Information'!$E$10="CWS",Q4904="Non-Lead",S4904="Don't Know")),
(AND('[1]PWS Information'!$E$10="CWS",Q4904="Non-Lead", J4904="Non-Lead - Copper", S4904="Yes", L4904="Between 1989 and 2014")),
(AND('[1]PWS Information'!$E$10="CWS",Q4904="Non-Lead", J4904="Non-Lead - Copper", S4904="Yes", L4904="After 2014")),
(AND('[1]PWS Information'!$E$10="CWS",Q4904="Non-Lead", J4904="Non-Lead - Copper", S4904="Yes", L4904="Unknown")),
(AND('[1]PWS Information'!$E$10="CWS",Q4904="Non-Lead", N4904="Non-Lead - Copper", S4904="Yes", O4904="Between 1989 and 2014")),
(AND('[1]PWS Information'!$E$10="CWS",Q4904="Non-Lead", N4904="Non-Lead - Copper", S4904="Yes", O4904="After 2014")),
(AND('[1]PWS Information'!$E$10="CWS",Q4904="Non-Lead", N4904="Non-Lead - Copper", S4904="Yes", O4904="Unknown")),
(AND('[1]PWS Information'!$E$10="CWS",Q4904="Unknown")),
(AND('[1]PWS Information'!$E$10="NTNC",Q4904="Unknown")))),"Tier 5",
"")))))</f>
        <v>Tier 5</v>
      </c>
      <c r="Z4904" s="71"/>
      <c r="AA4904" s="71"/>
    </row>
    <row r="4905" spans="1:27" ht="57.6" x14ac:dyDescent="0.3">
      <c r="A4905" s="1"/>
      <c r="B4905" s="70">
        <v>13513526</v>
      </c>
      <c r="C4905" s="60">
        <v>670</v>
      </c>
      <c r="D4905" s="61" t="s">
        <v>1671</v>
      </c>
      <c r="E4905" s="61" t="s">
        <v>49</v>
      </c>
      <c r="F4905" s="61">
        <v>78640</v>
      </c>
      <c r="G4905" s="62" t="s">
        <v>1665</v>
      </c>
      <c r="H4905" s="63">
        <v>29.956309699999998</v>
      </c>
      <c r="I4905" s="64">
        <v>-97.853192699999994</v>
      </c>
      <c r="J4905" s="65" t="s">
        <v>50</v>
      </c>
      <c r="K4905" s="66" t="s">
        <v>51</v>
      </c>
      <c r="L4905" s="62" t="s">
        <v>58</v>
      </c>
      <c r="M4905" s="69"/>
      <c r="N4905" s="65" t="s">
        <v>50</v>
      </c>
      <c r="O4905" s="66" t="s">
        <v>52</v>
      </c>
      <c r="P4905" s="69"/>
      <c r="Q4905" s="55" t="str">
        <f t="shared" si="76"/>
        <v>Non-Lead</v>
      </c>
      <c r="R4905" s="70" t="s">
        <v>51</v>
      </c>
      <c r="S4905" s="70" t="s">
        <v>51</v>
      </c>
      <c r="T4905" s="70"/>
      <c r="U4905" s="71" t="s">
        <v>53</v>
      </c>
      <c r="V4905" s="71" t="s">
        <v>51</v>
      </c>
      <c r="W4905" s="71" t="s">
        <v>51</v>
      </c>
      <c r="X4905" s="71" t="s">
        <v>51</v>
      </c>
      <c r="Y4905" s="72" t="str">
        <f>IF((OR((AND('[1]PWS Information'!$E$10="CWS",U4905="Single Family Residence",Q4905="Lead")),
(AND('[1]PWS Information'!$E$10="CWS",U4905="Multiple Family Residence",'[1]PWS Information'!$E$11="Yes",Q4905="Lead")),
(AND('[1]PWS Information'!$E$10="NTNC",Q4905="Lead")))),"Tier 1",
IF((OR((AND('[1]PWS Information'!$E$10="CWS",U4905="Multiple Family Residence",'[1]PWS Information'!$E$11="No",Q4905="Lead")),
(AND('[1]PWS Information'!$E$10="CWS",U4905="Other",Q4905="Lead")),
(AND('[1]PWS Information'!$E$10="CWS",U4905="Building",Q4905="Lead")))),"Tier 2",
IF((OR((AND('[1]PWS Information'!$E$10="CWS",U4905="Single Family Residence",Q4905="Galvanized Requiring Replacement")),
(AND('[1]PWS Information'!$E$10="CWS",U4905="Single Family Residence",Q4905="Galvanized Requiring Replacement",R4905="Yes")),
(AND('[1]PWS Information'!$E$10="NTNC",Q4905="Galvanized Requiring Replacement")),
(AND('[1]PWS Information'!$E$10="NTNC",U4905="Single Family Residence",R4905="Yes")))),"Tier 3",
IF((OR((AND('[1]PWS Information'!$E$10="CWS",U4905="Single Family Residence",S4905="Yes",Q4905="Non-Lead", J4905="Non-Lead - Copper",L4905="Before 1989")),
(AND('[1]PWS Information'!$E$10="CWS",U4905="Single Family Residence",S4905="Yes",Q4905="Non-Lead", N4905="Non-Lead - Copper",O4905="Before 1989")))),"Tier 4",
IF((OR((AND('[1]PWS Information'!$E$10="NTNC",Q4905="Non-Lead")),
(AND('[1]PWS Information'!$E$10="CWS",Q4905="Non-Lead",S4905="")),
(AND('[1]PWS Information'!$E$10="CWS",Q4905="Non-Lead",S4905="No")),
(AND('[1]PWS Information'!$E$10="CWS",Q4905="Non-Lead",S4905="Don't Know")),
(AND('[1]PWS Information'!$E$10="CWS",Q4905="Non-Lead", J4905="Non-Lead - Copper", S4905="Yes", L4905="Between 1989 and 2014")),
(AND('[1]PWS Information'!$E$10="CWS",Q4905="Non-Lead", J4905="Non-Lead - Copper", S4905="Yes", L4905="After 2014")),
(AND('[1]PWS Information'!$E$10="CWS",Q4905="Non-Lead", J4905="Non-Lead - Copper", S4905="Yes", L4905="Unknown")),
(AND('[1]PWS Information'!$E$10="CWS",Q4905="Non-Lead", N4905="Non-Lead - Copper", S4905="Yes", O4905="Between 1989 and 2014")),
(AND('[1]PWS Information'!$E$10="CWS",Q4905="Non-Lead", N4905="Non-Lead - Copper", S4905="Yes", O4905="After 2014")),
(AND('[1]PWS Information'!$E$10="CWS",Q4905="Non-Lead", N4905="Non-Lead - Copper", S4905="Yes", O4905="Unknown")),
(AND('[1]PWS Information'!$E$10="CWS",Q4905="Unknown")),
(AND('[1]PWS Information'!$E$10="NTNC",Q4905="Unknown")))),"Tier 5",
"")))))</f>
        <v>Tier 5</v>
      </c>
      <c r="Z4905" s="71"/>
      <c r="AA4905" s="71"/>
    </row>
    <row r="4906" spans="1:27" ht="57.6" x14ac:dyDescent="0.3">
      <c r="A4906" s="17"/>
      <c r="B4906" s="70">
        <v>12411532</v>
      </c>
      <c r="C4906" s="60">
        <v>675</v>
      </c>
      <c r="D4906" s="61" t="s">
        <v>1671</v>
      </c>
      <c r="E4906" s="61" t="s">
        <v>49</v>
      </c>
      <c r="F4906" s="61">
        <v>78640</v>
      </c>
      <c r="G4906" s="62" t="s">
        <v>1665</v>
      </c>
      <c r="H4906" s="63">
        <v>29.9563077</v>
      </c>
      <c r="I4906" s="64">
        <v>-97.852930599999993</v>
      </c>
      <c r="J4906" s="65" t="s">
        <v>50</v>
      </c>
      <c r="K4906" s="66" t="s">
        <v>51</v>
      </c>
      <c r="L4906" s="62" t="s">
        <v>58</v>
      </c>
      <c r="M4906" s="69"/>
      <c r="N4906" s="65" t="s">
        <v>50</v>
      </c>
      <c r="O4906" s="66" t="s">
        <v>52</v>
      </c>
      <c r="P4906" s="69"/>
      <c r="Q4906" s="55" t="str">
        <f t="shared" si="76"/>
        <v>Non-Lead</v>
      </c>
      <c r="R4906" s="70" t="s">
        <v>51</v>
      </c>
      <c r="S4906" s="70" t="s">
        <v>51</v>
      </c>
      <c r="T4906" s="70"/>
      <c r="U4906" s="71" t="s">
        <v>53</v>
      </c>
      <c r="V4906" s="71" t="s">
        <v>51</v>
      </c>
      <c r="W4906" s="71" t="s">
        <v>51</v>
      </c>
      <c r="X4906" s="71" t="s">
        <v>51</v>
      </c>
      <c r="Y4906" s="72" t="str">
        <f>IF((OR((AND('[1]PWS Information'!$E$10="CWS",U4906="Single Family Residence",Q4906="Lead")),
(AND('[1]PWS Information'!$E$10="CWS",U4906="Multiple Family Residence",'[1]PWS Information'!$E$11="Yes",Q4906="Lead")),
(AND('[1]PWS Information'!$E$10="NTNC",Q4906="Lead")))),"Tier 1",
IF((OR((AND('[1]PWS Information'!$E$10="CWS",U4906="Multiple Family Residence",'[1]PWS Information'!$E$11="No",Q4906="Lead")),
(AND('[1]PWS Information'!$E$10="CWS",U4906="Other",Q4906="Lead")),
(AND('[1]PWS Information'!$E$10="CWS",U4906="Building",Q4906="Lead")))),"Tier 2",
IF((OR((AND('[1]PWS Information'!$E$10="CWS",U4906="Single Family Residence",Q4906="Galvanized Requiring Replacement")),
(AND('[1]PWS Information'!$E$10="CWS",U4906="Single Family Residence",Q4906="Galvanized Requiring Replacement",R4906="Yes")),
(AND('[1]PWS Information'!$E$10="NTNC",Q4906="Galvanized Requiring Replacement")),
(AND('[1]PWS Information'!$E$10="NTNC",U4906="Single Family Residence",R4906="Yes")))),"Tier 3",
IF((OR((AND('[1]PWS Information'!$E$10="CWS",U4906="Single Family Residence",S4906="Yes",Q4906="Non-Lead", J4906="Non-Lead - Copper",L4906="Before 1989")),
(AND('[1]PWS Information'!$E$10="CWS",U4906="Single Family Residence",S4906="Yes",Q4906="Non-Lead", N4906="Non-Lead - Copper",O4906="Before 1989")))),"Tier 4",
IF((OR((AND('[1]PWS Information'!$E$10="NTNC",Q4906="Non-Lead")),
(AND('[1]PWS Information'!$E$10="CWS",Q4906="Non-Lead",S4906="")),
(AND('[1]PWS Information'!$E$10="CWS",Q4906="Non-Lead",S4906="No")),
(AND('[1]PWS Information'!$E$10="CWS",Q4906="Non-Lead",S4906="Don't Know")),
(AND('[1]PWS Information'!$E$10="CWS",Q4906="Non-Lead", J4906="Non-Lead - Copper", S4906="Yes", L4906="Between 1989 and 2014")),
(AND('[1]PWS Information'!$E$10="CWS",Q4906="Non-Lead", J4906="Non-Lead - Copper", S4906="Yes", L4906="After 2014")),
(AND('[1]PWS Information'!$E$10="CWS",Q4906="Non-Lead", J4906="Non-Lead - Copper", S4906="Yes", L4906="Unknown")),
(AND('[1]PWS Information'!$E$10="CWS",Q4906="Non-Lead", N4906="Non-Lead - Copper", S4906="Yes", O4906="Between 1989 and 2014")),
(AND('[1]PWS Information'!$E$10="CWS",Q4906="Non-Lead", N4906="Non-Lead - Copper", S4906="Yes", O4906="After 2014")),
(AND('[1]PWS Information'!$E$10="CWS",Q4906="Non-Lead", N4906="Non-Lead - Copper", S4906="Yes", O4906="Unknown")),
(AND('[1]PWS Information'!$E$10="CWS",Q4906="Unknown")),
(AND('[1]PWS Information'!$E$10="NTNC",Q4906="Unknown")))),"Tier 5",
"")))))</f>
        <v>Tier 5</v>
      </c>
      <c r="Z4906" s="71"/>
      <c r="AA4906" s="71"/>
    </row>
    <row r="4907" spans="1:27" ht="57.6" x14ac:dyDescent="0.3">
      <c r="A4907" s="1"/>
      <c r="B4907" s="70">
        <v>13528736</v>
      </c>
      <c r="C4907" s="60">
        <v>684</v>
      </c>
      <c r="D4907" s="61" t="s">
        <v>1671</v>
      </c>
      <c r="E4907" s="61" t="s">
        <v>49</v>
      </c>
      <c r="F4907" s="61">
        <v>78640</v>
      </c>
      <c r="G4907" s="62" t="s">
        <v>1665</v>
      </c>
      <c r="H4907" s="63">
        <v>29.956183899999999</v>
      </c>
      <c r="I4907" s="64">
        <v>-97.853332600000002</v>
      </c>
      <c r="J4907" s="65" t="s">
        <v>50</v>
      </c>
      <c r="K4907" s="66" t="s">
        <v>51</v>
      </c>
      <c r="L4907" s="62" t="s">
        <v>58</v>
      </c>
      <c r="M4907" s="69"/>
      <c r="N4907" s="65" t="s">
        <v>50</v>
      </c>
      <c r="O4907" s="66" t="s">
        <v>52</v>
      </c>
      <c r="P4907" s="69"/>
      <c r="Q4907" s="55" t="str">
        <f t="shared" si="76"/>
        <v>Non-Lead</v>
      </c>
      <c r="R4907" s="70" t="s">
        <v>51</v>
      </c>
      <c r="S4907" s="70" t="s">
        <v>51</v>
      </c>
      <c r="T4907" s="70"/>
      <c r="U4907" s="71" t="s">
        <v>53</v>
      </c>
      <c r="V4907" s="71" t="s">
        <v>51</v>
      </c>
      <c r="W4907" s="71" t="s">
        <v>51</v>
      </c>
      <c r="X4907" s="71" t="s">
        <v>51</v>
      </c>
      <c r="Y4907" s="72" t="str">
        <f>IF((OR((AND('[1]PWS Information'!$E$10="CWS",U4907="Single Family Residence",Q4907="Lead")),
(AND('[1]PWS Information'!$E$10="CWS",U4907="Multiple Family Residence",'[1]PWS Information'!$E$11="Yes",Q4907="Lead")),
(AND('[1]PWS Information'!$E$10="NTNC",Q4907="Lead")))),"Tier 1",
IF((OR((AND('[1]PWS Information'!$E$10="CWS",U4907="Multiple Family Residence",'[1]PWS Information'!$E$11="No",Q4907="Lead")),
(AND('[1]PWS Information'!$E$10="CWS",U4907="Other",Q4907="Lead")),
(AND('[1]PWS Information'!$E$10="CWS",U4907="Building",Q4907="Lead")))),"Tier 2",
IF((OR((AND('[1]PWS Information'!$E$10="CWS",U4907="Single Family Residence",Q4907="Galvanized Requiring Replacement")),
(AND('[1]PWS Information'!$E$10="CWS",U4907="Single Family Residence",Q4907="Galvanized Requiring Replacement",R4907="Yes")),
(AND('[1]PWS Information'!$E$10="NTNC",Q4907="Galvanized Requiring Replacement")),
(AND('[1]PWS Information'!$E$10="NTNC",U4907="Single Family Residence",R4907="Yes")))),"Tier 3",
IF((OR((AND('[1]PWS Information'!$E$10="CWS",U4907="Single Family Residence",S4907="Yes",Q4907="Non-Lead", J4907="Non-Lead - Copper",L4907="Before 1989")),
(AND('[1]PWS Information'!$E$10="CWS",U4907="Single Family Residence",S4907="Yes",Q4907="Non-Lead", N4907="Non-Lead - Copper",O4907="Before 1989")))),"Tier 4",
IF((OR((AND('[1]PWS Information'!$E$10="NTNC",Q4907="Non-Lead")),
(AND('[1]PWS Information'!$E$10="CWS",Q4907="Non-Lead",S4907="")),
(AND('[1]PWS Information'!$E$10="CWS",Q4907="Non-Lead",S4907="No")),
(AND('[1]PWS Information'!$E$10="CWS",Q4907="Non-Lead",S4907="Don't Know")),
(AND('[1]PWS Information'!$E$10="CWS",Q4907="Non-Lead", J4907="Non-Lead - Copper", S4907="Yes", L4907="Between 1989 and 2014")),
(AND('[1]PWS Information'!$E$10="CWS",Q4907="Non-Lead", J4907="Non-Lead - Copper", S4907="Yes", L4907="After 2014")),
(AND('[1]PWS Information'!$E$10="CWS",Q4907="Non-Lead", J4907="Non-Lead - Copper", S4907="Yes", L4907="Unknown")),
(AND('[1]PWS Information'!$E$10="CWS",Q4907="Non-Lead", N4907="Non-Lead - Copper", S4907="Yes", O4907="Between 1989 and 2014")),
(AND('[1]PWS Information'!$E$10="CWS",Q4907="Non-Lead", N4907="Non-Lead - Copper", S4907="Yes", O4907="After 2014")),
(AND('[1]PWS Information'!$E$10="CWS",Q4907="Non-Lead", N4907="Non-Lead - Copper", S4907="Yes", O4907="Unknown")),
(AND('[1]PWS Information'!$E$10="CWS",Q4907="Unknown")),
(AND('[1]PWS Information'!$E$10="NTNC",Q4907="Unknown")))),"Tier 5",
"")))))</f>
        <v>Tier 5</v>
      </c>
      <c r="Z4907" s="71"/>
      <c r="AA4907" s="71"/>
    </row>
    <row r="4908" spans="1:27" ht="57.6" x14ac:dyDescent="0.3">
      <c r="A4908" s="1"/>
      <c r="B4908" s="70">
        <v>12409451</v>
      </c>
      <c r="C4908" s="60">
        <v>687</v>
      </c>
      <c r="D4908" s="61" t="s">
        <v>1671</v>
      </c>
      <c r="E4908" s="61" t="s">
        <v>49</v>
      </c>
      <c r="F4908" s="61">
        <v>78640</v>
      </c>
      <c r="G4908" s="62" t="s">
        <v>1665</v>
      </c>
      <c r="H4908" s="63">
        <v>29.9561852</v>
      </c>
      <c r="I4908" s="64">
        <v>-97.853066499999997</v>
      </c>
      <c r="J4908" s="65" t="s">
        <v>50</v>
      </c>
      <c r="K4908" s="66" t="s">
        <v>51</v>
      </c>
      <c r="L4908" s="62" t="s">
        <v>58</v>
      </c>
      <c r="M4908" s="69"/>
      <c r="N4908" s="65" t="s">
        <v>50</v>
      </c>
      <c r="O4908" s="66" t="s">
        <v>52</v>
      </c>
      <c r="P4908" s="69"/>
      <c r="Q4908" s="55" t="str">
        <f t="shared" si="76"/>
        <v>Non-Lead</v>
      </c>
      <c r="R4908" s="70" t="s">
        <v>51</v>
      </c>
      <c r="S4908" s="70" t="s">
        <v>51</v>
      </c>
      <c r="T4908" s="70"/>
      <c r="U4908" s="71" t="s">
        <v>53</v>
      </c>
      <c r="V4908" s="71" t="s">
        <v>51</v>
      </c>
      <c r="W4908" s="71" t="s">
        <v>51</v>
      </c>
      <c r="X4908" s="71" t="s">
        <v>51</v>
      </c>
      <c r="Y4908" s="72" t="str">
        <f>IF((OR((AND('[1]PWS Information'!$E$10="CWS",U4908="Single Family Residence",Q4908="Lead")),
(AND('[1]PWS Information'!$E$10="CWS",U4908="Multiple Family Residence",'[1]PWS Information'!$E$11="Yes",Q4908="Lead")),
(AND('[1]PWS Information'!$E$10="NTNC",Q4908="Lead")))),"Tier 1",
IF((OR((AND('[1]PWS Information'!$E$10="CWS",U4908="Multiple Family Residence",'[1]PWS Information'!$E$11="No",Q4908="Lead")),
(AND('[1]PWS Information'!$E$10="CWS",U4908="Other",Q4908="Lead")),
(AND('[1]PWS Information'!$E$10="CWS",U4908="Building",Q4908="Lead")))),"Tier 2",
IF((OR((AND('[1]PWS Information'!$E$10="CWS",U4908="Single Family Residence",Q4908="Galvanized Requiring Replacement")),
(AND('[1]PWS Information'!$E$10="CWS",U4908="Single Family Residence",Q4908="Galvanized Requiring Replacement",R4908="Yes")),
(AND('[1]PWS Information'!$E$10="NTNC",Q4908="Galvanized Requiring Replacement")),
(AND('[1]PWS Information'!$E$10="NTNC",U4908="Single Family Residence",R4908="Yes")))),"Tier 3",
IF((OR((AND('[1]PWS Information'!$E$10="CWS",U4908="Single Family Residence",S4908="Yes",Q4908="Non-Lead", J4908="Non-Lead - Copper",L4908="Before 1989")),
(AND('[1]PWS Information'!$E$10="CWS",U4908="Single Family Residence",S4908="Yes",Q4908="Non-Lead", N4908="Non-Lead - Copper",O4908="Before 1989")))),"Tier 4",
IF((OR((AND('[1]PWS Information'!$E$10="NTNC",Q4908="Non-Lead")),
(AND('[1]PWS Information'!$E$10="CWS",Q4908="Non-Lead",S4908="")),
(AND('[1]PWS Information'!$E$10="CWS",Q4908="Non-Lead",S4908="No")),
(AND('[1]PWS Information'!$E$10="CWS",Q4908="Non-Lead",S4908="Don't Know")),
(AND('[1]PWS Information'!$E$10="CWS",Q4908="Non-Lead", J4908="Non-Lead - Copper", S4908="Yes", L4908="Between 1989 and 2014")),
(AND('[1]PWS Information'!$E$10="CWS",Q4908="Non-Lead", J4908="Non-Lead - Copper", S4908="Yes", L4908="After 2014")),
(AND('[1]PWS Information'!$E$10="CWS",Q4908="Non-Lead", J4908="Non-Lead - Copper", S4908="Yes", L4908="Unknown")),
(AND('[1]PWS Information'!$E$10="CWS",Q4908="Non-Lead", N4908="Non-Lead - Copper", S4908="Yes", O4908="Between 1989 and 2014")),
(AND('[1]PWS Information'!$E$10="CWS",Q4908="Non-Lead", N4908="Non-Lead - Copper", S4908="Yes", O4908="After 2014")),
(AND('[1]PWS Information'!$E$10="CWS",Q4908="Non-Lead", N4908="Non-Lead - Copper", S4908="Yes", O4908="Unknown")),
(AND('[1]PWS Information'!$E$10="CWS",Q4908="Unknown")),
(AND('[1]PWS Information'!$E$10="NTNC",Q4908="Unknown")))),"Tier 5",
"")))))</f>
        <v>Tier 5</v>
      </c>
      <c r="Z4908" s="71"/>
      <c r="AA4908" s="71"/>
    </row>
    <row r="4909" spans="1:27" ht="57.6" x14ac:dyDescent="0.3">
      <c r="A4909" s="1"/>
      <c r="B4909" s="70">
        <v>13514262</v>
      </c>
      <c r="C4909" s="60">
        <v>698</v>
      </c>
      <c r="D4909" s="61" t="s">
        <v>1671</v>
      </c>
      <c r="E4909" s="61" t="s">
        <v>49</v>
      </c>
      <c r="F4909" s="61">
        <v>78640</v>
      </c>
      <c r="G4909" s="62" t="s">
        <v>1665</v>
      </c>
      <c r="H4909" s="63">
        <v>29.9560584</v>
      </c>
      <c r="I4909" s="64">
        <v>-97.853472800000006</v>
      </c>
      <c r="J4909" s="65" t="s">
        <v>50</v>
      </c>
      <c r="K4909" s="66" t="s">
        <v>51</v>
      </c>
      <c r="L4909" s="62" t="s">
        <v>58</v>
      </c>
      <c r="M4909" s="69"/>
      <c r="N4909" s="65" t="s">
        <v>50</v>
      </c>
      <c r="O4909" s="66" t="s">
        <v>52</v>
      </c>
      <c r="P4909" s="69"/>
      <c r="Q4909" s="55" t="str">
        <f t="shared" si="76"/>
        <v>Non-Lead</v>
      </c>
      <c r="R4909" s="70" t="s">
        <v>51</v>
      </c>
      <c r="S4909" s="70" t="s">
        <v>51</v>
      </c>
      <c r="T4909" s="70"/>
      <c r="U4909" s="71" t="s">
        <v>53</v>
      </c>
      <c r="V4909" s="71" t="s">
        <v>51</v>
      </c>
      <c r="W4909" s="71" t="s">
        <v>51</v>
      </c>
      <c r="X4909" s="71" t="s">
        <v>51</v>
      </c>
      <c r="Y4909" s="72" t="str">
        <f>IF((OR((AND('[1]PWS Information'!$E$10="CWS",U4909="Single Family Residence",Q4909="Lead")),
(AND('[1]PWS Information'!$E$10="CWS",U4909="Multiple Family Residence",'[1]PWS Information'!$E$11="Yes",Q4909="Lead")),
(AND('[1]PWS Information'!$E$10="NTNC",Q4909="Lead")))),"Tier 1",
IF((OR((AND('[1]PWS Information'!$E$10="CWS",U4909="Multiple Family Residence",'[1]PWS Information'!$E$11="No",Q4909="Lead")),
(AND('[1]PWS Information'!$E$10="CWS",U4909="Other",Q4909="Lead")),
(AND('[1]PWS Information'!$E$10="CWS",U4909="Building",Q4909="Lead")))),"Tier 2",
IF((OR((AND('[1]PWS Information'!$E$10="CWS",U4909="Single Family Residence",Q4909="Galvanized Requiring Replacement")),
(AND('[1]PWS Information'!$E$10="CWS",U4909="Single Family Residence",Q4909="Galvanized Requiring Replacement",R4909="Yes")),
(AND('[1]PWS Information'!$E$10="NTNC",Q4909="Galvanized Requiring Replacement")),
(AND('[1]PWS Information'!$E$10="NTNC",U4909="Single Family Residence",R4909="Yes")))),"Tier 3",
IF((OR((AND('[1]PWS Information'!$E$10="CWS",U4909="Single Family Residence",S4909="Yes",Q4909="Non-Lead", J4909="Non-Lead - Copper",L4909="Before 1989")),
(AND('[1]PWS Information'!$E$10="CWS",U4909="Single Family Residence",S4909="Yes",Q4909="Non-Lead", N4909="Non-Lead - Copper",O4909="Before 1989")))),"Tier 4",
IF((OR((AND('[1]PWS Information'!$E$10="NTNC",Q4909="Non-Lead")),
(AND('[1]PWS Information'!$E$10="CWS",Q4909="Non-Lead",S4909="")),
(AND('[1]PWS Information'!$E$10="CWS",Q4909="Non-Lead",S4909="No")),
(AND('[1]PWS Information'!$E$10="CWS",Q4909="Non-Lead",S4909="Don't Know")),
(AND('[1]PWS Information'!$E$10="CWS",Q4909="Non-Lead", J4909="Non-Lead - Copper", S4909="Yes", L4909="Between 1989 and 2014")),
(AND('[1]PWS Information'!$E$10="CWS",Q4909="Non-Lead", J4909="Non-Lead - Copper", S4909="Yes", L4909="After 2014")),
(AND('[1]PWS Information'!$E$10="CWS",Q4909="Non-Lead", J4909="Non-Lead - Copper", S4909="Yes", L4909="Unknown")),
(AND('[1]PWS Information'!$E$10="CWS",Q4909="Non-Lead", N4909="Non-Lead - Copper", S4909="Yes", O4909="Between 1989 and 2014")),
(AND('[1]PWS Information'!$E$10="CWS",Q4909="Non-Lead", N4909="Non-Lead - Copper", S4909="Yes", O4909="After 2014")),
(AND('[1]PWS Information'!$E$10="CWS",Q4909="Non-Lead", N4909="Non-Lead - Copper", S4909="Yes", O4909="Unknown")),
(AND('[1]PWS Information'!$E$10="CWS",Q4909="Unknown")),
(AND('[1]PWS Information'!$E$10="NTNC",Q4909="Unknown")))),"Tier 5",
"")))))</f>
        <v>Tier 5</v>
      </c>
      <c r="Z4909" s="71"/>
      <c r="AA4909" s="71"/>
    </row>
    <row r="4910" spans="1:27" ht="57.6" x14ac:dyDescent="0.3">
      <c r="A4910" s="17"/>
      <c r="B4910" s="70">
        <v>12350027</v>
      </c>
      <c r="C4910" s="60">
        <v>699</v>
      </c>
      <c r="D4910" s="61" t="s">
        <v>1671</v>
      </c>
      <c r="E4910" s="61" t="s">
        <v>49</v>
      </c>
      <c r="F4910" s="61">
        <v>78640</v>
      </c>
      <c r="G4910" s="62" t="s">
        <v>1665</v>
      </c>
      <c r="H4910" s="63">
        <v>29.9560627</v>
      </c>
      <c r="I4910" s="64">
        <v>-97.853202499999995</v>
      </c>
      <c r="J4910" s="65" t="s">
        <v>50</v>
      </c>
      <c r="K4910" s="66" t="s">
        <v>51</v>
      </c>
      <c r="L4910" s="62" t="s">
        <v>58</v>
      </c>
      <c r="M4910" s="69"/>
      <c r="N4910" s="65" t="s">
        <v>50</v>
      </c>
      <c r="O4910" s="66" t="s">
        <v>52</v>
      </c>
      <c r="P4910" s="69"/>
      <c r="Q4910" s="55" t="str">
        <f t="shared" si="76"/>
        <v>Non-Lead</v>
      </c>
      <c r="R4910" s="70" t="s">
        <v>51</v>
      </c>
      <c r="S4910" s="70" t="s">
        <v>51</v>
      </c>
      <c r="T4910" s="70"/>
      <c r="U4910" s="71" t="s">
        <v>53</v>
      </c>
      <c r="V4910" s="71" t="s">
        <v>51</v>
      </c>
      <c r="W4910" s="71" t="s">
        <v>51</v>
      </c>
      <c r="X4910" s="71" t="s">
        <v>51</v>
      </c>
      <c r="Y4910" s="72" t="str">
        <f>IF((OR((AND('[1]PWS Information'!$E$10="CWS",U4910="Single Family Residence",Q4910="Lead")),
(AND('[1]PWS Information'!$E$10="CWS",U4910="Multiple Family Residence",'[1]PWS Information'!$E$11="Yes",Q4910="Lead")),
(AND('[1]PWS Information'!$E$10="NTNC",Q4910="Lead")))),"Tier 1",
IF((OR((AND('[1]PWS Information'!$E$10="CWS",U4910="Multiple Family Residence",'[1]PWS Information'!$E$11="No",Q4910="Lead")),
(AND('[1]PWS Information'!$E$10="CWS",U4910="Other",Q4910="Lead")),
(AND('[1]PWS Information'!$E$10="CWS",U4910="Building",Q4910="Lead")))),"Tier 2",
IF((OR((AND('[1]PWS Information'!$E$10="CWS",U4910="Single Family Residence",Q4910="Galvanized Requiring Replacement")),
(AND('[1]PWS Information'!$E$10="CWS",U4910="Single Family Residence",Q4910="Galvanized Requiring Replacement",R4910="Yes")),
(AND('[1]PWS Information'!$E$10="NTNC",Q4910="Galvanized Requiring Replacement")),
(AND('[1]PWS Information'!$E$10="NTNC",U4910="Single Family Residence",R4910="Yes")))),"Tier 3",
IF((OR((AND('[1]PWS Information'!$E$10="CWS",U4910="Single Family Residence",S4910="Yes",Q4910="Non-Lead", J4910="Non-Lead - Copper",L4910="Before 1989")),
(AND('[1]PWS Information'!$E$10="CWS",U4910="Single Family Residence",S4910="Yes",Q4910="Non-Lead", N4910="Non-Lead - Copper",O4910="Before 1989")))),"Tier 4",
IF((OR((AND('[1]PWS Information'!$E$10="NTNC",Q4910="Non-Lead")),
(AND('[1]PWS Information'!$E$10="CWS",Q4910="Non-Lead",S4910="")),
(AND('[1]PWS Information'!$E$10="CWS",Q4910="Non-Lead",S4910="No")),
(AND('[1]PWS Information'!$E$10="CWS",Q4910="Non-Lead",S4910="Don't Know")),
(AND('[1]PWS Information'!$E$10="CWS",Q4910="Non-Lead", J4910="Non-Lead - Copper", S4910="Yes", L4910="Between 1989 and 2014")),
(AND('[1]PWS Information'!$E$10="CWS",Q4910="Non-Lead", J4910="Non-Lead - Copper", S4910="Yes", L4910="After 2014")),
(AND('[1]PWS Information'!$E$10="CWS",Q4910="Non-Lead", J4910="Non-Lead - Copper", S4910="Yes", L4910="Unknown")),
(AND('[1]PWS Information'!$E$10="CWS",Q4910="Non-Lead", N4910="Non-Lead - Copper", S4910="Yes", O4910="Between 1989 and 2014")),
(AND('[1]PWS Information'!$E$10="CWS",Q4910="Non-Lead", N4910="Non-Lead - Copper", S4910="Yes", O4910="After 2014")),
(AND('[1]PWS Information'!$E$10="CWS",Q4910="Non-Lead", N4910="Non-Lead - Copper", S4910="Yes", O4910="Unknown")),
(AND('[1]PWS Information'!$E$10="CWS",Q4910="Unknown")),
(AND('[1]PWS Information'!$E$10="NTNC",Q4910="Unknown")))),"Tier 5",
"")))))</f>
        <v>Tier 5</v>
      </c>
      <c r="Z4910" s="71"/>
      <c r="AA4910" s="71"/>
    </row>
    <row r="4911" spans="1:27" ht="57.6" x14ac:dyDescent="0.3">
      <c r="A4911" s="1"/>
      <c r="B4911" s="70">
        <v>12349195</v>
      </c>
      <c r="C4911" s="60">
        <v>711</v>
      </c>
      <c r="D4911" s="61" t="s">
        <v>1671</v>
      </c>
      <c r="E4911" s="61" t="s">
        <v>49</v>
      </c>
      <c r="F4911" s="61">
        <v>78640</v>
      </c>
      <c r="G4911" s="62" t="s">
        <v>1665</v>
      </c>
      <c r="H4911" s="63">
        <v>29.955940699999999</v>
      </c>
      <c r="I4911" s="64">
        <v>-97.853338800000003</v>
      </c>
      <c r="J4911" s="65" t="s">
        <v>50</v>
      </c>
      <c r="K4911" s="66" t="s">
        <v>51</v>
      </c>
      <c r="L4911" s="62" t="s">
        <v>58</v>
      </c>
      <c r="M4911" s="69"/>
      <c r="N4911" s="65" t="s">
        <v>50</v>
      </c>
      <c r="O4911" s="66" t="s">
        <v>52</v>
      </c>
      <c r="P4911" s="69"/>
      <c r="Q4911" s="55" t="str">
        <f t="shared" si="76"/>
        <v>Non-Lead</v>
      </c>
      <c r="R4911" s="70" t="s">
        <v>51</v>
      </c>
      <c r="S4911" s="70" t="s">
        <v>51</v>
      </c>
      <c r="T4911" s="70"/>
      <c r="U4911" s="71" t="s">
        <v>53</v>
      </c>
      <c r="V4911" s="71" t="s">
        <v>51</v>
      </c>
      <c r="W4911" s="71" t="s">
        <v>51</v>
      </c>
      <c r="X4911" s="71" t="s">
        <v>51</v>
      </c>
      <c r="Y4911" s="72" t="str">
        <f>IF((OR((AND('[1]PWS Information'!$E$10="CWS",U4911="Single Family Residence",Q4911="Lead")),
(AND('[1]PWS Information'!$E$10="CWS",U4911="Multiple Family Residence",'[1]PWS Information'!$E$11="Yes",Q4911="Lead")),
(AND('[1]PWS Information'!$E$10="NTNC",Q4911="Lead")))),"Tier 1",
IF((OR((AND('[1]PWS Information'!$E$10="CWS",U4911="Multiple Family Residence",'[1]PWS Information'!$E$11="No",Q4911="Lead")),
(AND('[1]PWS Information'!$E$10="CWS",U4911="Other",Q4911="Lead")),
(AND('[1]PWS Information'!$E$10="CWS",U4911="Building",Q4911="Lead")))),"Tier 2",
IF((OR((AND('[1]PWS Information'!$E$10="CWS",U4911="Single Family Residence",Q4911="Galvanized Requiring Replacement")),
(AND('[1]PWS Information'!$E$10="CWS",U4911="Single Family Residence",Q4911="Galvanized Requiring Replacement",R4911="Yes")),
(AND('[1]PWS Information'!$E$10="NTNC",Q4911="Galvanized Requiring Replacement")),
(AND('[1]PWS Information'!$E$10="NTNC",U4911="Single Family Residence",R4911="Yes")))),"Tier 3",
IF((OR((AND('[1]PWS Information'!$E$10="CWS",U4911="Single Family Residence",S4911="Yes",Q4911="Non-Lead", J4911="Non-Lead - Copper",L4911="Before 1989")),
(AND('[1]PWS Information'!$E$10="CWS",U4911="Single Family Residence",S4911="Yes",Q4911="Non-Lead", N4911="Non-Lead - Copper",O4911="Before 1989")))),"Tier 4",
IF((OR((AND('[1]PWS Information'!$E$10="NTNC",Q4911="Non-Lead")),
(AND('[1]PWS Information'!$E$10="CWS",Q4911="Non-Lead",S4911="")),
(AND('[1]PWS Information'!$E$10="CWS",Q4911="Non-Lead",S4911="No")),
(AND('[1]PWS Information'!$E$10="CWS",Q4911="Non-Lead",S4911="Don't Know")),
(AND('[1]PWS Information'!$E$10="CWS",Q4911="Non-Lead", J4911="Non-Lead - Copper", S4911="Yes", L4911="Between 1989 and 2014")),
(AND('[1]PWS Information'!$E$10="CWS",Q4911="Non-Lead", J4911="Non-Lead - Copper", S4911="Yes", L4911="After 2014")),
(AND('[1]PWS Information'!$E$10="CWS",Q4911="Non-Lead", J4911="Non-Lead - Copper", S4911="Yes", L4911="Unknown")),
(AND('[1]PWS Information'!$E$10="CWS",Q4911="Non-Lead", N4911="Non-Lead - Copper", S4911="Yes", O4911="Between 1989 and 2014")),
(AND('[1]PWS Information'!$E$10="CWS",Q4911="Non-Lead", N4911="Non-Lead - Copper", S4911="Yes", O4911="After 2014")),
(AND('[1]PWS Information'!$E$10="CWS",Q4911="Non-Lead", N4911="Non-Lead - Copper", S4911="Yes", O4911="Unknown")),
(AND('[1]PWS Information'!$E$10="CWS",Q4911="Unknown")),
(AND('[1]PWS Information'!$E$10="NTNC",Q4911="Unknown")))),"Tier 5",
"")))))</f>
        <v>Tier 5</v>
      </c>
      <c r="Z4911" s="71"/>
      <c r="AA4911" s="71"/>
    </row>
    <row r="4912" spans="1:27" ht="57.6" x14ac:dyDescent="0.3">
      <c r="A4912" s="1"/>
      <c r="B4912" s="70">
        <v>12858071</v>
      </c>
      <c r="C4912" s="60">
        <v>712</v>
      </c>
      <c r="D4912" s="61" t="s">
        <v>1671</v>
      </c>
      <c r="E4912" s="61" t="s">
        <v>49</v>
      </c>
      <c r="F4912" s="61">
        <v>78640</v>
      </c>
      <c r="G4912" s="62" t="s">
        <v>1665</v>
      </c>
      <c r="H4912" s="63">
        <v>29.955933900000002</v>
      </c>
      <c r="I4912" s="64">
        <v>-97.853613800000005</v>
      </c>
      <c r="J4912" s="65" t="s">
        <v>50</v>
      </c>
      <c r="K4912" s="66" t="s">
        <v>51</v>
      </c>
      <c r="L4912" s="62" t="s">
        <v>58</v>
      </c>
      <c r="M4912" s="69"/>
      <c r="N4912" s="65" t="s">
        <v>50</v>
      </c>
      <c r="O4912" s="66" t="s">
        <v>52</v>
      </c>
      <c r="P4912" s="69"/>
      <c r="Q4912" s="55" t="str">
        <f t="shared" si="76"/>
        <v>Non-Lead</v>
      </c>
      <c r="R4912" s="70" t="s">
        <v>51</v>
      </c>
      <c r="S4912" s="70" t="s">
        <v>51</v>
      </c>
      <c r="T4912" s="70"/>
      <c r="U4912" s="71" t="s">
        <v>53</v>
      </c>
      <c r="V4912" s="71" t="s">
        <v>51</v>
      </c>
      <c r="W4912" s="71" t="s">
        <v>51</v>
      </c>
      <c r="X4912" s="71" t="s">
        <v>51</v>
      </c>
      <c r="Y4912" s="72" t="str">
        <f>IF((OR((AND('[1]PWS Information'!$E$10="CWS",U4912="Single Family Residence",Q4912="Lead")),
(AND('[1]PWS Information'!$E$10="CWS",U4912="Multiple Family Residence",'[1]PWS Information'!$E$11="Yes",Q4912="Lead")),
(AND('[1]PWS Information'!$E$10="NTNC",Q4912="Lead")))),"Tier 1",
IF((OR((AND('[1]PWS Information'!$E$10="CWS",U4912="Multiple Family Residence",'[1]PWS Information'!$E$11="No",Q4912="Lead")),
(AND('[1]PWS Information'!$E$10="CWS",U4912="Other",Q4912="Lead")),
(AND('[1]PWS Information'!$E$10="CWS",U4912="Building",Q4912="Lead")))),"Tier 2",
IF((OR((AND('[1]PWS Information'!$E$10="CWS",U4912="Single Family Residence",Q4912="Galvanized Requiring Replacement")),
(AND('[1]PWS Information'!$E$10="CWS",U4912="Single Family Residence",Q4912="Galvanized Requiring Replacement",R4912="Yes")),
(AND('[1]PWS Information'!$E$10="NTNC",Q4912="Galvanized Requiring Replacement")),
(AND('[1]PWS Information'!$E$10="NTNC",U4912="Single Family Residence",R4912="Yes")))),"Tier 3",
IF((OR((AND('[1]PWS Information'!$E$10="CWS",U4912="Single Family Residence",S4912="Yes",Q4912="Non-Lead", J4912="Non-Lead - Copper",L4912="Before 1989")),
(AND('[1]PWS Information'!$E$10="CWS",U4912="Single Family Residence",S4912="Yes",Q4912="Non-Lead", N4912="Non-Lead - Copper",O4912="Before 1989")))),"Tier 4",
IF((OR((AND('[1]PWS Information'!$E$10="NTNC",Q4912="Non-Lead")),
(AND('[1]PWS Information'!$E$10="CWS",Q4912="Non-Lead",S4912="")),
(AND('[1]PWS Information'!$E$10="CWS",Q4912="Non-Lead",S4912="No")),
(AND('[1]PWS Information'!$E$10="CWS",Q4912="Non-Lead",S4912="Don't Know")),
(AND('[1]PWS Information'!$E$10="CWS",Q4912="Non-Lead", J4912="Non-Lead - Copper", S4912="Yes", L4912="Between 1989 and 2014")),
(AND('[1]PWS Information'!$E$10="CWS",Q4912="Non-Lead", J4912="Non-Lead - Copper", S4912="Yes", L4912="After 2014")),
(AND('[1]PWS Information'!$E$10="CWS",Q4912="Non-Lead", J4912="Non-Lead - Copper", S4912="Yes", L4912="Unknown")),
(AND('[1]PWS Information'!$E$10="CWS",Q4912="Non-Lead", N4912="Non-Lead - Copper", S4912="Yes", O4912="Between 1989 and 2014")),
(AND('[1]PWS Information'!$E$10="CWS",Q4912="Non-Lead", N4912="Non-Lead - Copper", S4912="Yes", O4912="After 2014")),
(AND('[1]PWS Information'!$E$10="CWS",Q4912="Non-Lead", N4912="Non-Lead - Copper", S4912="Yes", O4912="Unknown")),
(AND('[1]PWS Information'!$E$10="CWS",Q4912="Unknown")),
(AND('[1]PWS Information'!$E$10="NTNC",Q4912="Unknown")))),"Tier 5",
"")))))</f>
        <v>Tier 5</v>
      </c>
      <c r="Z4912" s="71"/>
      <c r="AA4912" s="71"/>
    </row>
    <row r="4913" spans="1:27" ht="57.6" x14ac:dyDescent="0.3">
      <c r="A4913" s="1"/>
      <c r="B4913" s="70">
        <v>12358299</v>
      </c>
      <c r="C4913" s="60">
        <v>723</v>
      </c>
      <c r="D4913" s="61" t="s">
        <v>1671</v>
      </c>
      <c r="E4913" s="61" t="s">
        <v>49</v>
      </c>
      <c r="F4913" s="61">
        <v>78640</v>
      </c>
      <c r="G4913" s="62" t="s">
        <v>1665</v>
      </c>
      <c r="H4913" s="63">
        <v>29.955819600000002</v>
      </c>
      <c r="I4913" s="64">
        <v>-97.853476000000001</v>
      </c>
      <c r="J4913" s="65" t="s">
        <v>50</v>
      </c>
      <c r="K4913" s="66" t="s">
        <v>51</v>
      </c>
      <c r="L4913" s="62" t="s">
        <v>58</v>
      </c>
      <c r="M4913" s="69"/>
      <c r="N4913" s="65" t="s">
        <v>50</v>
      </c>
      <c r="O4913" s="66" t="s">
        <v>52</v>
      </c>
      <c r="P4913" s="69"/>
      <c r="Q4913" s="55" t="str">
        <f t="shared" si="76"/>
        <v>Non-Lead</v>
      </c>
      <c r="R4913" s="70" t="s">
        <v>51</v>
      </c>
      <c r="S4913" s="70" t="s">
        <v>51</v>
      </c>
      <c r="T4913" s="70"/>
      <c r="U4913" s="71" t="s">
        <v>53</v>
      </c>
      <c r="V4913" s="71" t="s">
        <v>51</v>
      </c>
      <c r="W4913" s="71" t="s">
        <v>51</v>
      </c>
      <c r="X4913" s="71" t="s">
        <v>51</v>
      </c>
      <c r="Y4913" s="72" t="str">
        <f>IF((OR((AND('[1]PWS Information'!$E$10="CWS",U4913="Single Family Residence",Q4913="Lead")),
(AND('[1]PWS Information'!$E$10="CWS",U4913="Multiple Family Residence",'[1]PWS Information'!$E$11="Yes",Q4913="Lead")),
(AND('[1]PWS Information'!$E$10="NTNC",Q4913="Lead")))),"Tier 1",
IF((OR((AND('[1]PWS Information'!$E$10="CWS",U4913="Multiple Family Residence",'[1]PWS Information'!$E$11="No",Q4913="Lead")),
(AND('[1]PWS Information'!$E$10="CWS",U4913="Other",Q4913="Lead")),
(AND('[1]PWS Information'!$E$10="CWS",U4913="Building",Q4913="Lead")))),"Tier 2",
IF((OR((AND('[1]PWS Information'!$E$10="CWS",U4913="Single Family Residence",Q4913="Galvanized Requiring Replacement")),
(AND('[1]PWS Information'!$E$10="CWS",U4913="Single Family Residence",Q4913="Galvanized Requiring Replacement",R4913="Yes")),
(AND('[1]PWS Information'!$E$10="NTNC",Q4913="Galvanized Requiring Replacement")),
(AND('[1]PWS Information'!$E$10="NTNC",U4913="Single Family Residence",R4913="Yes")))),"Tier 3",
IF((OR((AND('[1]PWS Information'!$E$10="CWS",U4913="Single Family Residence",S4913="Yes",Q4913="Non-Lead", J4913="Non-Lead - Copper",L4913="Before 1989")),
(AND('[1]PWS Information'!$E$10="CWS",U4913="Single Family Residence",S4913="Yes",Q4913="Non-Lead", N4913="Non-Lead - Copper",O4913="Before 1989")))),"Tier 4",
IF((OR((AND('[1]PWS Information'!$E$10="NTNC",Q4913="Non-Lead")),
(AND('[1]PWS Information'!$E$10="CWS",Q4913="Non-Lead",S4913="")),
(AND('[1]PWS Information'!$E$10="CWS",Q4913="Non-Lead",S4913="No")),
(AND('[1]PWS Information'!$E$10="CWS",Q4913="Non-Lead",S4913="Don't Know")),
(AND('[1]PWS Information'!$E$10="CWS",Q4913="Non-Lead", J4913="Non-Lead - Copper", S4913="Yes", L4913="Between 1989 and 2014")),
(AND('[1]PWS Information'!$E$10="CWS",Q4913="Non-Lead", J4913="Non-Lead - Copper", S4913="Yes", L4913="After 2014")),
(AND('[1]PWS Information'!$E$10="CWS",Q4913="Non-Lead", J4913="Non-Lead - Copper", S4913="Yes", L4913="Unknown")),
(AND('[1]PWS Information'!$E$10="CWS",Q4913="Non-Lead", N4913="Non-Lead - Copper", S4913="Yes", O4913="Between 1989 and 2014")),
(AND('[1]PWS Information'!$E$10="CWS",Q4913="Non-Lead", N4913="Non-Lead - Copper", S4913="Yes", O4913="After 2014")),
(AND('[1]PWS Information'!$E$10="CWS",Q4913="Non-Lead", N4913="Non-Lead - Copper", S4913="Yes", O4913="Unknown")),
(AND('[1]PWS Information'!$E$10="CWS",Q4913="Unknown")),
(AND('[1]PWS Information'!$E$10="NTNC",Q4913="Unknown")))),"Tier 5",
"")))))</f>
        <v>Tier 5</v>
      </c>
      <c r="Z4913" s="71"/>
      <c r="AA4913" s="71"/>
    </row>
    <row r="4914" spans="1:27" ht="57.6" x14ac:dyDescent="0.3">
      <c r="A4914" s="17"/>
      <c r="B4914" s="70">
        <v>16591434</v>
      </c>
      <c r="C4914" s="60">
        <v>726</v>
      </c>
      <c r="D4914" s="61" t="s">
        <v>1671</v>
      </c>
      <c r="E4914" s="61" t="s">
        <v>49</v>
      </c>
      <c r="F4914" s="61">
        <v>78640</v>
      </c>
      <c r="G4914" s="62" t="s">
        <v>1665</v>
      </c>
      <c r="H4914" s="63">
        <v>29.9558094</v>
      </c>
      <c r="I4914" s="64">
        <v>-97.853754800000004</v>
      </c>
      <c r="J4914" s="65" t="s">
        <v>50</v>
      </c>
      <c r="K4914" s="66" t="s">
        <v>51</v>
      </c>
      <c r="L4914" s="62" t="s">
        <v>58</v>
      </c>
      <c r="M4914" s="69"/>
      <c r="N4914" s="65" t="s">
        <v>50</v>
      </c>
      <c r="O4914" s="66" t="s">
        <v>52</v>
      </c>
      <c r="P4914" s="69"/>
      <c r="Q4914" s="55" t="str">
        <f t="shared" si="76"/>
        <v>Non-Lead</v>
      </c>
      <c r="R4914" s="70" t="s">
        <v>51</v>
      </c>
      <c r="S4914" s="70" t="s">
        <v>51</v>
      </c>
      <c r="T4914" s="70"/>
      <c r="U4914" s="71" t="s">
        <v>53</v>
      </c>
      <c r="V4914" s="71" t="s">
        <v>51</v>
      </c>
      <c r="W4914" s="71" t="s">
        <v>51</v>
      </c>
      <c r="X4914" s="71" t="s">
        <v>51</v>
      </c>
      <c r="Y4914" s="72" t="str">
        <f>IF((OR((AND('[1]PWS Information'!$E$10="CWS",U4914="Single Family Residence",Q4914="Lead")),
(AND('[1]PWS Information'!$E$10="CWS",U4914="Multiple Family Residence",'[1]PWS Information'!$E$11="Yes",Q4914="Lead")),
(AND('[1]PWS Information'!$E$10="NTNC",Q4914="Lead")))),"Tier 1",
IF((OR((AND('[1]PWS Information'!$E$10="CWS",U4914="Multiple Family Residence",'[1]PWS Information'!$E$11="No",Q4914="Lead")),
(AND('[1]PWS Information'!$E$10="CWS",U4914="Other",Q4914="Lead")),
(AND('[1]PWS Information'!$E$10="CWS",U4914="Building",Q4914="Lead")))),"Tier 2",
IF((OR((AND('[1]PWS Information'!$E$10="CWS",U4914="Single Family Residence",Q4914="Galvanized Requiring Replacement")),
(AND('[1]PWS Information'!$E$10="CWS",U4914="Single Family Residence",Q4914="Galvanized Requiring Replacement",R4914="Yes")),
(AND('[1]PWS Information'!$E$10="NTNC",Q4914="Galvanized Requiring Replacement")),
(AND('[1]PWS Information'!$E$10="NTNC",U4914="Single Family Residence",R4914="Yes")))),"Tier 3",
IF((OR((AND('[1]PWS Information'!$E$10="CWS",U4914="Single Family Residence",S4914="Yes",Q4914="Non-Lead", J4914="Non-Lead - Copper",L4914="Before 1989")),
(AND('[1]PWS Information'!$E$10="CWS",U4914="Single Family Residence",S4914="Yes",Q4914="Non-Lead", N4914="Non-Lead - Copper",O4914="Before 1989")))),"Tier 4",
IF((OR((AND('[1]PWS Information'!$E$10="NTNC",Q4914="Non-Lead")),
(AND('[1]PWS Information'!$E$10="CWS",Q4914="Non-Lead",S4914="")),
(AND('[1]PWS Information'!$E$10="CWS",Q4914="Non-Lead",S4914="No")),
(AND('[1]PWS Information'!$E$10="CWS",Q4914="Non-Lead",S4914="Don't Know")),
(AND('[1]PWS Information'!$E$10="CWS",Q4914="Non-Lead", J4914="Non-Lead - Copper", S4914="Yes", L4914="Between 1989 and 2014")),
(AND('[1]PWS Information'!$E$10="CWS",Q4914="Non-Lead", J4914="Non-Lead - Copper", S4914="Yes", L4914="After 2014")),
(AND('[1]PWS Information'!$E$10="CWS",Q4914="Non-Lead", J4914="Non-Lead - Copper", S4914="Yes", L4914="Unknown")),
(AND('[1]PWS Information'!$E$10="CWS",Q4914="Non-Lead", N4914="Non-Lead - Copper", S4914="Yes", O4914="Between 1989 and 2014")),
(AND('[1]PWS Information'!$E$10="CWS",Q4914="Non-Lead", N4914="Non-Lead - Copper", S4914="Yes", O4914="After 2014")),
(AND('[1]PWS Information'!$E$10="CWS",Q4914="Non-Lead", N4914="Non-Lead - Copper", S4914="Yes", O4914="Unknown")),
(AND('[1]PWS Information'!$E$10="CWS",Q4914="Unknown")),
(AND('[1]PWS Information'!$E$10="NTNC",Q4914="Unknown")))),"Tier 5",
"")))))</f>
        <v>Tier 5</v>
      </c>
      <c r="Z4914" s="71"/>
      <c r="AA4914" s="71"/>
    </row>
    <row r="4915" spans="1:27" ht="57.6" x14ac:dyDescent="0.3">
      <c r="A4915" s="1"/>
      <c r="B4915" s="70">
        <v>12351119</v>
      </c>
      <c r="C4915" s="60">
        <v>735</v>
      </c>
      <c r="D4915" s="61" t="s">
        <v>1671</v>
      </c>
      <c r="E4915" s="61" t="s">
        <v>49</v>
      </c>
      <c r="F4915" s="61">
        <v>78640</v>
      </c>
      <c r="G4915" s="62" t="s">
        <v>1665</v>
      </c>
      <c r="H4915" s="63">
        <v>29.955698600000002</v>
      </c>
      <c r="I4915" s="64">
        <v>-97.853613199999998</v>
      </c>
      <c r="J4915" s="65" t="s">
        <v>50</v>
      </c>
      <c r="K4915" s="66" t="s">
        <v>51</v>
      </c>
      <c r="L4915" s="62" t="s">
        <v>58</v>
      </c>
      <c r="M4915" s="69"/>
      <c r="N4915" s="65" t="s">
        <v>50</v>
      </c>
      <c r="O4915" s="66" t="s">
        <v>52</v>
      </c>
      <c r="P4915" s="69"/>
      <c r="Q4915" s="55" t="str">
        <f t="shared" si="76"/>
        <v>Non-Lead</v>
      </c>
      <c r="R4915" s="70" t="s">
        <v>51</v>
      </c>
      <c r="S4915" s="70" t="s">
        <v>51</v>
      </c>
      <c r="T4915" s="70"/>
      <c r="U4915" s="71" t="s">
        <v>53</v>
      </c>
      <c r="V4915" s="71" t="s">
        <v>51</v>
      </c>
      <c r="W4915" s="71" t="s">
        <v>51</v>
      </c>
      <c r="X4915" s="71" t="s">
        <v>51</v>
      </c>
      <c r="Y4915" s="72" t="str">
        <f>IF((OR((AND('[1]PWS Information'!$E$10="CWS",U4915="Single Family Residence",Q4915="Lead")),
(AND('[1]PWS Information'!$E$10="CWS",U4915="Multiple Family Residence",'[1]PWS Information'!$E$11="Yes",Q4915="Lead")),
(AND('[1]PWS Information'!$E$10="NTNC",Q4915="Lead")))),"Tier 1",
IF((OR((AND('[1]PWS Information'!$E$10="CWS",U4915="Multiple Family Residence",'[1]PWS Information'!$E$11="No",Q4915="Lead")),
(AND('[1]PWS Information'!$E$10="CWS",U4915="Other",Q4915="Lead")),
(AND('[1]PWS Information'!$E$10="CWS",U4915="Building",Q4915="Lead")))),"Tier 2",
IF((OR((AND('[1]PWS Information'!$E$10="CWS",U4915="Single Family Residence",Q4915="Galvanized Requiring Replacement")),
(AND('[1]PWS Information'!$E$10="CWS",U4915="Single Family Residence",Q4915="Galvanized Requiring Replacement",R4915="Yes")),
(AND('[1]PWS Information'!$E$10="NTNC",Q4915="Galvanized Requiring Replacement")),
(AND('[1]PWS Information'!$E$10="NTNC",U4915="Single Family Residence",R4915="Yes")))),"Tier 3",
IF((OR((AND('[1]PWS Information'!$E$10="CWS",U4915="Single Family Residence",S4915="Yes",Q4915="Non-Lead", J4915="Non-Lead - Copper",L4915="Before 1989")),
(AND('[1]PWS Information'!$E$10="CWS",U4915="Single Family Residence",S4915="Yes",Q4915="Non-Lead", N4915="Non-Lead - Copper",O4915="Before 1989")))),"Tier 4",
IF((OR((AND('[1]PWS Information'!$E$10="NTNC",Q4915="Non-Lead")),
(AND('[1]PWS Information'!$E$10="CWS",Q4915="Non-Lead",S4915="")),
(AND('[1]PWS Information'!$E$10="CWS",Q4915="Non-Lead",S4915="No")),
(AND('[1]PWS Information'!$E$10="CWS",Q4915="Non-Lead",S4915="Don't Know")),
(AND('[1]PWS Information'!$E$10="CWS",Q4915="Non-Lead", J4915="Non-Lead - Copper", S4915="Yes", L4915="Between 1989 and 2014")),
(AND('[1]PWS Information'!$E$10="CWS",Q4915="Non-Lead", J4915="Non-Lead - Copper", S4915="Yes", L4915="After 2014")),
(AND('[1]PWS Information'!$E$10="CWS",Q4915="Non-Lead", J4915="Non-Lead - Copper", S4915="Yes", L4915="Unknown")),
(AND('[1]PWS Information'!$E$10="CWS",Q4915="Non-Lead", N4915="Non-Lead - Copper", S4915="Yes", O4915="Between 1989 and 2014")),
(AND('[1]PWS Information'!$E$10="CWS",Q4915="Non-Lead", N4915="Non-Lead - Copper", S4915="Yes", O4915="After 2014")),
(AND('[1]PWS Information'!$E$10="CWS",Q4915="Non-Lead", N4915="Non-Lead - Copper", S4915="Yes", O4915="Unknown")),
(AND('[1]PWS Information'!$E$10="CWS",Q4915="Unknown")),
(AND('[1]PWS Information'!$E$10="NTNC",Q4915="Unknown")))),"Tier 5",
"")))))</f>
        <v>Tier 5</v>
      </c>
      <c r="Z4915" s="71"/>
      <c r="AA4915" s="71"/>
    </row>
    <row r="4916" spans="1:27" ht="57.6" x14ac:dyDescent="0.3">
      <c r="A4916" s="1"/>
      <c r="B4916" s="70">
        <v>13549766</v>
      </c>
      <c r="C4916" s="60">
        <v>740</v>
      </c>
      <c r="D4916" s="61" t="s">
        <v>1671</v>
      </c>
      <c r="E4916" s="61" t="s">
        <v>49</v>
      </c>
      <c r="F4916" s="61">
        <v>78640</v>
      </c>
      <c r="G4916" s="62" t="s">
        <v>1665</v>
      </c>
      <c r="H4916" s="63">
        <v>29.955684900000001</v>
      </c>
      <c r="I4916" s="64">
        <v>-97.853895800000004</v>
      </c>
      <c r="J4916" s="65" t="s">
        <v>50</v>
      </c>
      <c r="K4916" s="66" t="s">
        <v>51</v>
      </c>
      <c r="L4916" s="62" t="s">
        <v>58</v>
      </c>
      <c r="M4916" s="69"/>
      <c r="N4916" s="65" t="s">
        <v>50</v>
      </c>
      <c r="O4916" s="66" t="s">
        <v>52</v>
      </c>
      <c r="P4916" s="69"/>
      <c r="Q4916" s="55" t="str">
        <f t="shared" si="76"/>
        <v>Non-Lead</v>
      </c>
      <c r="R4916" s="70" t="s">
        <v>51</v>
      </c>
      <c r="S4916" s="70" t="s">
        <v>51</v>
      </c>
      <c r="T4916" s="70"/>
      <c r="U4916" s="71" t="s">
        <v>53</v>
      </c>
      <c r="V4916" s="71" t="s">
        <v>51</v>
      </c>
      <c r="W4916" s="71" t="s">
        <v>51</v>
      </c>
      <c r="X4916" s="71" t="s">
        <v>51</v>
      </c>
      <c r="Y4916" s="72" t="str">
        <f>IF((OR((AND('[1]PWS Information'!$E$10="CWS",U4916="Single Family Residence",Q4916="Lead")),
(AND('[1]PWS Information'!$E$10="CWS",U4916="Multiple Family Residence",'[1]PWS Information'!$E$11="Yes",Q4916="Lead")),
(AND('[1]PWS Information'!$E$10="NTNC",Q4916="Lead")))),"Tier 1",
IF((OR((AND('[1]PWS Information'!$E$10="CWS",U4916="Multiple Family Residence",'[1]PWS Information'!$E$11="No",Q4916="Lead")),
(AND('[1]PWS Information'!$E$10="CWS",U4916="Other",Q4916="Lead")),
(AND('[1]PWS Information'!$E$10="CWS",U4916="Building",Q4916="Lead")))),"Tier 2",
IF((OR((AND('[1]PWS Information'!$E$10="CWS",U4916="Single Family Residence",Q4916="Galvanized Requiring Replacement")),
(AND('[1]PWS Information'!$E$10="CWS",U4916="Single Family Residence",Q4916="Galvanized Requiring Replacement",R4916="Yes")),
(AND('[1]PWS Information'!$E$10="NTNC",Q4916="Galvanized Requiring Replacement")),
(AND('[1]PWS Information'!$E$10="NTNC",U4916="Single Family Residence",R4916="Yes")))),"Tier 3",
IF((OR((AND('[1]PWS Information'!$E$10="CWS",U4916="Single Family Residence",S4916="Yes",Q4916="Non-Lead", J4916="Non-Lead - Copper",L4916="Before 1989")),
(AND('[1]PWS Information'!$E$10="CWS",U4916="Single Family Residence",S4916="Yes",Q4916="Non-Lead", N4916="Non-Lead - Copper",O4916="Before 1989")))),"Tier 4",
IF((OR((AND('[1]PWS Information'!$E$10="NTNC",Q4916="Non-Lead")),
(AND('[1]PWS Information'!$E$10="CWS",Q4916="Non-Lead",S4916="")),
(AND('[1]PWS Information'!$E$10="CWS",Q4916="Non-Lead",S4916="No")),
(AND('[1]PWS Information'!$E$10="CWS",Q4916="Non-Lead",S4916="Don't Know")),
(AND('[1]PWS Information'!$E$10="CWS",Q4916="Non-Lead", J4916="Non-Lead - Copper", S4916="Yes", L4916="Between 1989 and 2014")),
(AND('[1]PWS Information'!$E$10="CWS",Q4916="Non-Lead", J4916="Non-Lead - Copper", S4916="Yes", L4916="After 2014")),
(AND('[1]PWS Information'!$E$10="CWS",Q4916="Non-Lead", J4916="Non-Lead - Copper", S4916="Yes", L4916="Unknown")),
(AND('[1]PWS Information'!$E$10="CWS",Q4916="Non-Lead", N4916="Non-Lead - Copper", S4916="Yes", O4916="Between 1989 and 2014")),
(AND('[1]PWS Information'!$E$10="CWS",Q4916="Non-Lead", N4916="Non-Lead - Copper", S4916="Yes", O4916="After 2014")),
(AND('[1]PWS Information'!$E$10="CWS",Q4916="Non-Lead", N4916="Non-Lead - Copper", S4916="Yes", O4916="Unknown")),
(AND('[1]PWS Information'!$E$10="CWS",Q4916="Unknown")),
(AND('[1]PWS Information'!$E$10="NTNC",Q4916="Unknown")))),"Tier 5",
"")))))</f>
        <v>Tier 5</v>
      </c>
      <c r="Z4916" s="71"/>
      <c r="AA4916" s="71"/>
    </row>
    <row r="4917" spans="1:27" ht="57.6" x14ac:dyDescent="0.3">
      <c r="A4917" s="1"/>
      <c r="B4917" s="70">
        <v>12350655</v>
      </c>
      <c r="C4917" s="60">
        <v>747</v>
      </c>
      <c r="D4917" s="61" t="s">
        <v>1671</v>
      </c>
      <c r="E4917" s="61" t="s">
        <v>49</v>
      </c>
      <c r="F4917" s="61">
        <v>78640</v>
      </c>
      <c r="G4917" s="62" t="s">
        <v>1665</v>
      </c>
      <c r="H4917" s="63">
        <v>29.9555775</v>
      </c>
      <c r="I4917" s="64">
        <v>-97.853750399999996</v>
      </c>
      <c r="J4917" s="65" t="s">
        <v>50</v>
      </c>
      <c r="K4917" s="66" t="s">
        <v>51</v>
      </c>
      <c r="L4917" s="62" t="s">
        <v>58</v>
      </c>
      <c r="M4917" s="69"/>
      <c r="N4917" s="65" t="s">
        <v>50</v>
      </c>
      <c r="O4917" s="66" t="s">
        <v>52</v>
      </c>
      <c r="P4917" s="69"/>
      <c r="Q4917" s="55" t="str">
        <f t="shared" si="76"/>
        <v>Non-Lead</v>
      </c>
      <c r="R4917" s="70" t="s">
        <v>51</v>
      </c>
      <c r="S4917" s="70" t="s">
        <v>51</v>
      </c>
      <c r="T4917" s="70"/>
      <c r="U4917" s="71" t="s">
        <v>53</v>
      </c>
      <c r="V4917" s="71" t="s">
        <v>51</v>
      </c>
      <c r="W4917" s="71" t="s">
        <v>51</v>
      </c>
      <c r="X4917" s="71" t="s">
        <v>51</v>
      </c>
      <c r="Y4917" s="72" t="str">
        <f>IF((OR((AND('[1]PWS Information'!$E$10="CWS",U4917="Single Family Residence",Q4917="Lead")),
(AND('[1]PWS Information'!$E$10="CWS",U4917="Multiple Family Residence",'[1]PWS Information'!$E$11="Yes",Q4917="Lead")),
(AND('[1]PWS Information'!$E$10="NTNC",Q4917="Lead")))),"Tier 1",
IF((OR((AND('[1]PWS Information'!$E$10="CWS",U4917="Multiple Family Residence",'[1]PWS Information'!$E$11="No",Q4917="Lead")),
(AND('[1]PWS Information'!$E$10="CWS",U4917="Other",Q4917="Lead")),
(AND('[1]PWS Information'!$E$10="CWS",U4917="Building",Q4917="Lead")))),"Tier 2",
IF((OR((AND('[1]PWS Information'!$E$10="CWS",U4917="Single Family Residence",Q4917="Galvanized Requiring Replacement")),
(AND('[1]PWS Information'!$E$10="CWS",U4917="Single Family Residence",Q4917="Galvanized Requiring Replacement",R4917="Yes")),
(AND('[1]PWS Information'!$E$10="NTNC",Q4917="Galvanized Requiring Replacement")),
(AND('[1]PWS Information'!$E$10="NTNC",U4917="Single Family Residence",R4917="Yes")))),"Tier 3",
IF((OR((AND('[1]PWS Information'!$E$10="CWS",U4917="Single Family Residence",S4917="Yes",Q4917="Non-Lead", J4917="Non-Lead - Copper",L4917="Before 1989")),
(AND('[1]PWS Information'!$E$10="CWS",U4917="Single Family Residence",S4917="Yes",Q4917="Non-Lead", N4917="Non-Lead - Copper",O4917="Before 1989")))),"Tier 4",
IF((OR((AND('[1]PWS Information'!$E$10="NTNC",Q4917="Non-Lead")),
(AND('[1]PWS Information'!$E$10="CWS",Q4917="Non-Lead",S4917="")),
(AND('[1]PWS Information'!$E$10="CWS",Q4917="Non-Lead",S4917="No")),
(AND('[1]PWS Information'!$E$10="CWS",Q4917="Non-Lead",S4917="Don't Know")),
(AND('[1]PWS Information'!$E$10="CWS",Q4917="Non-Lead", J4917="Non-Lead - Copper", S4917="Yes", L4917="Between 1989 and 2014")),
(AND('[1]PWS Information'!$E$10="CWS",Q4917="Non-Lead", J4917="Non-Lead - Copper", S4917="Yes", L4917="After 2014")),
(AND('[1]PWS Information'!$E$10="CWS",Q4917="Non-Lead", J4917="Non-Lead - Copper", S4917="Yes", L4917="Unknown")),
(AND('[1]PWS Information'!$E$10="CWS",Q4917="Non-Lead", N4917="Non-Lead - Copper", S4917="Yes", O4917="Between 1989 and 2014")),
(AND('[1]PWS Information'!$E$10="CWS",Q4917="Non-Lead", N4917="Non-Lead - Copper", S4917="Yes", O4917="After 2014")),
(AND('[1]PWS Information'!$E$10="CWS",Q4917="Non-Lead", N4917="Non-Lead - Copper", S4917="Yes", O4917="Unknown")),
(AND('[1]PWS Information'!$E$10="CWS",Q4917="Unknown")),
(AND('[1]PWS Information'!$E$10="NTNC",Q4917="Unknown")))),"Tier 5",
"")))))</f>
        <v>Tier 5</v>
      </c>
      <c r="Z4917" s="71"/>
      <c r="AA4917" s="71"/>
    </row>
    <row r="4918" spans="1:27" ht="57.6" x14ac:dyDescent="0.3">
      <c r="A4918" s="17"/>
      <c r="B4918" s="70">
        <v>13562601</v>
      </c>
      <c r="C4918" s="60">
        <v>754</v>
      </c>
      <c r="D4918" s="61" t="s">
        <v>1671</v>
      </c>
      <c r="E4918" s="61" t="s">
        <v>49</v>
      </c>
      <c r="F4918" s="61">
        <v>78640</v>
      </c>
      <c r="G4918" s="62" t="s">
        <v>1665</v>
      </c>
      <c r="H4918" s="63">
        <v>29.955560299999998</v>
      </c>
      <c r="I4918" s="64">
        <v>-97.854036800000003</v>
      </c>
      <c r="J4918" s="65" t="s">
        <v>50</v>
      </c>
      <c r="K4918" s="66" t="s">
        <v>51</v>
      </c>
      <c r="L4918" s="62" t="s">
        <v>58</v>
      </c>
      <c r="M4918" s="69"/>
      <c r="N4918" s="65" t="s">
        <v>50</v>
      </c>
      <c r="O4918" s="66" t="s">
        <v>52</v>
      </c>
      <c r="P4918" s="69"/>
      <c r="Q4918" s="55" t="str">
        <f t="shared" si="76"/>
        <v>Non-Lead</v>
      </c>
      <c r="R4918" s="70" t="s">
        <v>51</v>
      </c>
      <c r="S4918" s="70" t="s">
        <v>51</v>
      </c>
      <c r="T4918" s="70"/>
      <c r="U4918" s="71" t="s">
        <v>53</v>
      </c>
      <c r="V4918" s="71" t="s">
        <v>51</v>
      </c>
      <c r="W4918" s="71" t="s">
        <v>51</v>
      </c>
      <c r="X4918" s="71" t="s">
        <v>51</v>
      </c>
      <c r="Y4918" s="72" t="str">
        <f>IF((OR((AND('[1]PWS Information'!$E$10="CWS",U4918="Single Family Residence",Q4918="Lead")),
(AND('[1]PWS Information'!$E$10="CWS",U4918="Multiple Family Residence",'[1]PWS Information'!$E$11="Yes",Q4918="Lead")),
(AND('[1]PWS Information'!$E$10="NTNC",Q4918="Lead")))),"Tier 1",
IF((OR((AND('[1]PWS Information'!$E$10="CWS",U4918="Multiple Family Residence",'[1]PWS Information'!$E$11="No",Q4918="Lead")),
(AND('[1]PWS Information'!$E$10="CWS",U4918="Other",Q4918="Lead")),
(AND('[1]PWS Information'!$E$10="CWS",U4918="Building",Q4918="Lead")))),"Tier 2",
IF((OR((AND('[1]PWS Information'!$E$10="CWS",U4918="Single Family Residence",Q4918="Galvanized Requiring Replacement")),
(AND('[1]PWS Information'!$E$10="CWS",U4918="Single Family Residence",Q4918="Galvanized Requiring Replacement",R4918="Yes")),
(AND('[1]PWS Information'!$E$10="NTNC",Q4918="Galvanized Requiring Replacement")),
(AND('[1]PWS Information'!$E$10="NTNC",U4918="Single Family Residence",R4918="Yes")))),"Tier 3",
IF((OR((AND('[1]PWS Information'!$E$10="CWS",U4918="Single Family Residence",S4918="Yes",Q4918="Non-Lead", J4918="Non-Lead - Copper",L4918="Before 1989")),
(AND('[1]PWS Information'!$E$10="CWS",U4918="Single Family Residence",S4918="Yes",Q4918="Non-Lead", N4918="Non-Lead - Copper",O4918="Before 1989")))),"Tier 4",
IF((OR((AND('[1]PWS Information'!$E$10="NTNC",Q4918="Non-Lead")),
(AND('[1]PWS Information'!$E$10="CWS",Q4918="Non-Lead",S4918="")),
(AND('[1]PWS Information'!$E$10="CWS",Q4918="Non-Lead",S4918="No")),
(AND('[1]PWS Information'!$E$10="CWS",Q4918="Non-Lead",S4918="Don't Know")),
(AND('[1]PWS Information'!$E$10="CWS",Q4918="Non-Lead", J4918="Non-Lead - Copper", S4918="Yes", L4918="Between 1989 and 2014")),
(AND('[1]PWS Information'!$E$10="CWS",Q4918="Non-Lead", J4918="Non-Lead - Copper", S4918="Yes", L4918="After 2014")),
(AND('[1]PWS Information'!$E$10="CWS",Q4918="Non-Lead", J4918="Non-Lead - Copper", S4918="Yes", L4918="Unknown")),
(AND('[1]PWS Information'!$E$10="CWS",Q4918="Non-Lead", N4918="Non-Lead - Copper", S4918="Yes", O4918="Between 1989 and 2014")),
(AND('[1]PWS Information'!$E$10="CWS",Q4918="Non-Lead", N4918="Non-Lead - Copper", S4918="Yes", O4918="After 2014")),
(AND('[1]PWS Information'!$E$10="CWS",Q4918="Non-Lead", N4918="Non-Lead - Copper", S4918="Yes", O4918="Unknown")),
(AND('[1]PWS Information'!$E$10="CWS",Q4918="Unknown")),
(AND('[1]PWS Information'!$E$10="NTNC",Q4918="Unknown")))),"Tier 5",
"")))))</f>
        <v>Tier 5</v>
      </c>
      <c r="Z4918" s="71"/>
      <c r="AA4918" s="71"/>
    </row>
    <row r="4919" spans="1:27" ht="57.6" x14ac:dyDescent="0.3">
      <c r="A4919" s="1"/>
      <c r="B4919" s="70">
        <v>10125334</v>
      </c>
      <c r="C4919" s="60">
        <v>1143</v>
      </c>
      <c r="D4919" s="61" t="s">
        <v>1675</v>
      </c>
      <c r="E4919" s="61" t="s">
        <v>49</v>
      </c>
      <c r="F4919" s="61">
        <v>78640</v>
      </c>
      <c r="G4919" s="62" t="s">
        <v>1665</v>
      </c>
      <c r="H4919" s="63">
        <v>29.958708000000001</v>
      </c>
      <c r="I4919" s="64">
        <v>-97.847093999999998</v>
      </c>
      <c r="J4919" s="65" t="s">
        <v>57</v>
      </c>
      <c r="K4919" s="66" t="s">
        <v>51</v>
      </c>
      <c r="L4919" s="62" t="s">
        <v>58</v>
      </c>
      <c r="M4919" s="69"/>
      <c r="N4919" s="65" t="s">
        <v>50</v>
      </c>
      <c r="O4919" s="66" t="s">
        <v>58</v>
      </c>
      <c r="P4919" s="69"/>
      <c r="Q4919" s="55" t="str">
        <f t="shared" si="76"/>
        <v>Non-Lead</v>
      </c>
      <c r="R4919" s="70" t="s">
        <v>51</v>
      </c>
      <c r="S4919" s="70" t="s">
        <v>51</v>
      </c>
      <c r="T4919" s="70"/>
      <c r="U4919" s="71" t="s">
        <v>53</v>
      </c>
      <c r="V4919" s="71" t="s">
        <v>51</v>
      </c>
      <c r="W4919" s="71" t="s">
        <v>51</v>
      </c>
      <c r="X4919" s="71" t="s">
        <v>51</v>
      </c>
      <c r="Y4919" s="72" t="str">
        <f>IF((OR((AND('[1]PWS Information'!$E$10="CWS",U4919="Single Family Residence",Q4919="Lead")),
(AND('[1]PWS Information'!$E$10="CWS",U4919="Multiple Family Residence",'[1]PWS Information'!$E$11="Yes",Q4919="Lead")),
(AND('[1]PWS Information'!$E$10="NTNC",Q4919="Lead")))),"Tier 1",
IF((OR((AND('[1]PWS Information'!$E$10="CWS",U4919="Multiple Family Residence",'[1]PWS Information'!$E$11="No",Q4919="Lead")),
(AND('[1]PWS Information'!$E$10="CWS",U4919="Other",Q4919="Lead")),
(AND('[1]PWS Information'!$E$10="CWS",U4919="Building",Q4919="Lead")))),"Tier 2",
IF((OR((AND('[1]PWS Information'!$E$10="CWS",U4919="Single Family Residence",Q4919="Galvanized Requiring Replacement")),
(AND('[1]PWS Information'!$E$10="CWS",U4919="Single Family Residence",Q4919="Galvanized Requiring Replacement",R4919="Yes")),
(AND('[1]PWS Information'!$E$10="NTNC",Q4919="Galvanized Requiring Replacement")),
(AND('[1]PWS Information'!$E$10="NTNC",U4919="Single Family Residence",R4919="Yes")))),"Tier 3",
IF((OR((AND('[1]PWS Information'!$E$10="CWS",U4919="Single Family Residence",S4919="Yes",Q4919="Non-Lead", J4919="Non-Lead - Copper",L4919="Before 1989")),
(AND('[1]PWS Information'!$E$10="CWS",U4919="Single Family Residence",S4919="Yes",Q4919="Non-Lead", N4919="Non-Lead - Copper",O4919="Before 1989")))),"Tier 4",
IF((OR((AND('[1]PWS Information'!$E$10="NTNC",Q4919="Non-Lead")),
(AND('[1]PWS Information'!$E$10="CWS",Q4919="Non-Lead",S4919="")),
(AND('[1]PWS Information'!$E$10="CWS",Q4919="Non-Lead",S4919="No")),
(AND('[1]PWS Information'!$E$10="CWS",Q4919="Non-Lead",S4919="Don't Know")),
(AND('[1]PWS Information'!$E$10="CWS",Q4919="Non-Lead", J4919="Non-Lead - Copper", S4919="Yes", L4919="Between 1989 and 2014")),
(AND('[1]PWS Information'!$E$10="CWS",Q4919="Non-Lead", J4919="Non-Lead - Copper", S4919="Yes", L4919="After 2014")),
(AND('[1]PWS Information'!$E$10="CWS",Q4919="Non-Lead", J4919="Non-Lead - Copper", S4919="Yes", L4919="Unknown")),
(AND('[1]PWS Information'!$E$10="CWS",Q4919="Non-Lead", N4919="Non-Lead - Copper", S4919="Yes", O4919="Between 1989 and 2014")),
(AND('[1]PWS Information'!$E$10="CWS",Q4919="Non-Lead", N4919="Non-Lead - Copper", S4919="Yes", O4919="After 2014")),
(AND('[1]PWS Information'!$E$10="CWS",Q4919="Non-Lead", N4919="Non-Lead - Copper", S4919="Yes", O4919="Unknown")),
(AND('[1]PWS Information'!$E$10="CWS",Q4919="Unknown")),
(AND('[1]PWS Information'!$E$10="NTNC",Q4919="Unknown")))),"Tier 5",
"")))))</f>
        <v>Tier 5</v>
      </c>
      <c r="Z4919" s="71"/>
      <c r="AA4919" s="71"/>
    </row>
    <row r="4920" spans="1:27" ht="57.6" x14ac:dyDescent="0.3">
      <c r="A4920" s="1"/>
      <c r="B4920" s="70">
        <v>12253167</v>
      </c>
      <c r="C4920" s="60">
        <v>1144</v>
      </c>
      <c r="D4920" s="61" t="s">
        <v>1675</v>
      </c>
      <c r="E4920" s="61" t="s">
        <v>49</v>
      </c>
      <c r="F4920" s="61">
        <v>78640</v>
      </c>
      <c r="G4920" s="62" t="s">
        <v>1665</v>
      </c>
      <c r="H4920" s="63">
        <v>29.958812000000002</v>
      </c>
      <c r="I4920" s="64">
        <v>-97.846986000000001</v>
      </c>
      <c r="J4920" s="65" t="s">
        <v>57</v>
      </c>
      <c r="K4920" s="66" t="s">
        <v>51</v>
      </c>
      <c r="L4920" s="62" t="s">
        <v>58</v>
      </c>
      <c r="M4920" s="69"/>
      <c r="N4920" s="65" t="s">
        <v>50</v>
      </c>
      <c r="O4920" s="66" t="s">
        <v>58</v>
      </c>
      <c r="P4920" s="69"/>
      <c r="Q4920" s="55" t="str">
        <f t="shared" si="76"/>
        <v>Non-Lead</v>
      </c>
      <c r="R4920" s="70" t="s">
        <v>51</v>
      </c>
      <c r="S4920" s="70" t="s">
        <v>51</v>
      </c>
      <c r="T4920" s="70"/>
      <c r="U4920" s="71" t="s">
        <v>53</v>
      </c>
      <c r="V4920" s="71" t="s">
        <v>51</v>
      </c>
      <c r="W4920" s="71" t="s">
        <v>51</v>
      </c>
      <c r="X4920" s="71" t="s">
        <v>51</v>
      </c>
      <c r="Y4920" s="72" t="str">
        <f>IF((OR((AND('[1]PWS Information'!$E$10="CWS",U4920="Single Family Residence",Q4920="Lead")),
(AND('[1]PWS Information'!$E$10="CWS",U4920="Multiple Family Residence",'[1]PWS Information'!$E$11="Yes",Q4920="Lead")),
(AND('[1]PWS Information'!$E$10="NTNC",Q4920="Lead")))),"Tier 1",
IF((OR((AND('[1]PWS Information'!$E$10="CWS",U4920="Multiple Family Residence",'[1]PWS Information'!$E$11="No",Q4920="Lead")),
(AND('[1]PWS Information'!$E$10="CWS",U4920="Other",Q4920="Lead")),
(AND('[1]PWS Information'!$E$10="CWS",U4920="Building",Q4920="Lead")))),"Tier 2",
IF((OR((AND('[1]PWS Information'!$E$10="CWS",U4920="Single Family Residence",Q4920="Galvanized Requiring Replacement")),
(AND('[1]PWS Information'!$E$10="CWS",U4920="Single Family Residence",Q4920="Galvanized Requiring Replacement",R4920="Yes")),
(AND('[1]PWS Information'!$E$10="NTNC",Q4920="Galvanized Requiring Replacement")),
(AND('[1]PWS Information'!$E$10="NTNC",U4920="Single Family Residence",R4920="Yes")))),"Tier 3",
IF((OR((AND('[1]PWS Information'!$E$10="CWS",U4920="Single Family Residence",S4920="Yes",Q4920="Non-Lead", J4920="Non-Lead - Copper",L4920="Before 1989")),
(AND('[1]PWS Information'!$E$10="CWS",U4920="Single Family Residence",S4920="Yes",Q4920="Non-Lead", N4920="Non-Lead - Copper",O4920="Before 1989")))),"Tier 4",
IF((OR((AND('[1]PWS Information'!$E$10="NTNC",Q4920="Non-Lead")),
(AND('[1]PWS Information'!$E$10="CWS",Q4920="Non-Lead",S4920="")),
(AND('[1]PWS Information'!$E$10="CWS",Q4920="Non-Lead",S4920="No")),
(AND('[1]PWS Information'!$E$10="CWS",Q4920="Non-Lead",S4920="Don't Know")),
(AND('[1]PWS Information'!$E$10="CWS",Q4920="Non-Lead", J4920="Non-Lead - Copper", S4920="Yes", L4920="Between 1989 and 2014")),
(AND('[1]PWS Information'!$E$10="CWS",Q4920="Non-Lead", J4920="Non-Lead - Copper", S4920="Yes", L4920="After 2014")),
(AND('[1]PWS Information'!$E$10="CWS",Q4920="Non-Lead", J4920="Non-Lead - Copper", S4920="Yes", L4920="Unknown")),
(AND('[1]PWS Information'!$E$10="CWS",Q4920="Non-Lead", N4920="Non-Lead - Copper", S4920="Yes", O4920="Between 1989 and 2014")),
(AND('[1]PWS Information'!$E$10="CWS",Q4920="Non-Lead", N4920="Non-Lead - Copper", S4920="Yes", O4920="After 2014")),
(AND('[1]PWS Information'!$E$10="CWS",Q4920="Non-Lead", N4920="Non-Lead - Copper", S4920="Yes", O4920="Unknown")),
(AND('[1]PWS Information'!$E$10="CWS",Q4920="Unknown")),
(AND('[1]PWS Information'!$E$10="NTNC",Q4920="Unknown")))),"Tier 5",
"")))))</f>
        <v>Tier 5</v>
      </c>
      <c r="Z4920" s="71"/>
      <c r="AA4920" s="71"/>
    </row>
    <row r="4921" spans="1:27" ht="57.6" x14ac:dyDescent="0.3">
      <c r="A4921" s="1"/>
      <c r="B4921" s="70">
        <v>12505144</v>
      </c>
      <c r="C4921" s="60">
        <v>1155</v>
      </c>
      <c r="D4921" s="61" t="s">
        <v>1675</v>
      </c>
      <c r="E4921" s="61" t="s">
        <v>49</v>
      </c>
      <c r="F4921" s="61">
        <v>78640</v>
      </c>
      <c r="G4921" s="62" t="s">
        <v>1665</v>
      </c>
      <c r="H4921" s="63">
        <v>29.958783</v>
      </c>
      <c r="I4921" s="64">
        <v>-97.847170000000006</v>
      </c>
      <c r="J4921" s="65" t="s">
        <v>57</v>
      </c>
      <c r="K4921" s="66" t="s">
        <v>51</v>
      </c>
      <c r="L4921" s="62" t="s">
        <v>58</v>
      </c>
      <c r="M4921" s="69"/>
      <c r="N4921" s="65" t="s">
        <v>50</v>
      </c>
      <c r="O4921" s="66" t="s">
        <v>58</v>
      </c>
      <c r="P4921" s="69"/>
      <c r="Q4921" s="55" t="str">
        <f t="shared" si="76"/>
        <v>Non-Lead</v>
      </c>
      <c r="R4921" s="70" t="s">
        <v>51</v>
      </c>
      <c r="S4921" s="70" t="s">
        <v>51</v>
      </c>
      <c r="T4921" s="70"/>
      <c r="U4921" s="71" t="s">
        <v>53</v>
      </c>
      <c r="V4921" s="71" t="s">
        <v>51</v>
      </c>
      <c r="W4921" s="71" t="s">
        <v>51</v>
      </c>
      <c r="X4921" s="71" t="s">
        <v>51</v>
      </c>
      <c r="Y4921" s="72" t="str">
        <f>IF((OR((AND('[1]PWS Information'!$E$10="CWS",U4921="Single Family Residence",Q4921="Lead")),
(AND('[1]PWS Information'!$E$10="CWS",U4921="Multiple Family Residence",'[1]PWS Information'!$E$11="Yes",Q4921="Lead")),
(AND('[1]PWS Information'!$E$10="NTNC",Q4921="Lead")))),"Tier 1",
IF((OR((AND('[1]PWS Information'!$E$10="CWS",U4921="Multiple Family Residence",'[1]PWS Information'!$E$11="No",Q4921="Lead")),
(AND('[1]PWS Information'!$E$10="CWS",U4921="Other",Q4921="Lead")),
(AND('[1]PWS Information'!$E$10="CWS",U4921="Building",Q4921="Lead")))),"Tier 2",
IF((OR((AND('[1]PWS Information'!$E$10="CWS",U4921="Single Family Residence",Q4921="Galvanized Requiring Replacement")),
(AND('[1]PWS Information'!$E$10="CWS",U4921="Single Family Residence",Q4921="Galvanized Requiring Replacement",R4921="Yes")),
(AND('[1]PWS Information'!$E$10="NTNC",Q4921="Galvanized Requiring Replacement")),
(AND('[1]PWS Information'!$E$10="NTNC",U4921="Single Family Residence",R4921="Yes")))),"Tier 3",
IF((OR((AND('[1]PWS Information'!$E$10="CWS",U4921="Single Family Residence",S4921="Yes",Q4921="Non-Lead", J4921="Non-Lead - Copper",L4921="Before 1989")),
(AND('[1]PWS Information'!$E$10="CWS",U4921="Single Family Residence",S4921="Yes",Q4921="Non-Lead", N4921="Non-Lead - Copper",O4921="Before 1989")))),"Tier 4",
IF((OR((AND('[1]PWS Information'!$E$10="NTNC",Q4921="Non-Lead")),
(AND('[1]PWS Information'!$E$10="CWS",Q4921="Non-Lead",S4921="")),
(AND('[1]PWS Information'!$E$10="CWS",Q4921="Non-Lead",S4921="No")),
(AND('[1]PWS Information'!$E$10="CWS",Q4921="Non-Lead",S4921="Don't Know")),
(AND('[1]PWS Information'!$E$10="CWS",Q4921="Non-Lead", J4921="Non-Lead - Copper", S4921="Yes", L4921="Between 1989 and 2014")),
(AND('[1]PWS Information'!$E$10="CWS",Q4921="Non-Lead", J4921="Non-Lead - Copper", S4921="Yes", L4921="After 2014")),
(AND('[1]PWS Information'!$E$10="CWS",Q4921="Non-Lead", J4921="Non-Lead - Copper", S4921="Yes", L4921="Unknown")),
(AND('[1]PWS Information'!$E$10="CWS",Q4921="Non-Lead", N4921="Non-Lead - Copper", S4921="Yes", O4921="Between 1989 and 2014")),
(AND('[1]PWS Information'!$E$10="CWS",Q4921="Non-Lead", N4921="Non-Lead - Copper", S4921="Yes", O4921="After 2014")),
(AND('[1]PWS Information'!$E$10="CWS",Q4921="Non-Lead", N4921="Non-Lead - Copper", S4921="Yes", O4921="Unknown")),
(AND('[1]PWS Information'!$E$10="CWS",Q4921="Unknown")),
(AND('[1]PWS Information'!$E$10="NTNC",Q4921="Unknown")))),"Tier 5",
"")))))</f>
        <v>Tier 5</v>
      </c>
      <c r="Z4921" s="71"/>
      <c r="AA4921" s="71"/>
    </row>
    <row r="4922" spans="1:27" ht="57.6" x14ac:dyDescent="0.3">
      <c r="A4922" s="17"/>
      <c r="B4922" s="70">
        <v>13138301</v>
      </c>
      <c r="C4922" s="60">
        <v>1156</v>
      </c>
      <c r="D4922" s="61" t="s">
        <v>1675</v>
      </c>
      <c r="E4922" s="61" t="s">
        <v>49</v>
      </c>
      <c r="F4922" s="61">
        <v>78640</v>
      </c>
      <c r="G4922" s="62" t="s">
        <v>1665</v>
      </c>
      <c r="H4922" s="63">
        <v>29.958886</v>
      </c>
      <c r="I4922" s="64">
        <v>-97.847061999999994</v>
      </c>
      <c r="J4922" s="65" t="s">
        <v>57</v>
      </c>
      <c r="K4922" s="66" t="s">
        <v>51</v>
      </c>
      <c r="L4922" s="62" t="s">
        <v>58</v>
      </c>
      <c r="M4922" s="69"/>
      <c r="N4922" s="65" t="s">
        <v>50</v>
      </c>
      <c r="O4922" s="66" t="s">
        <v>58</v>
      </c>
      <c r="P4922" s="69"/>
      <c r="Q4922" s="55" t="str">
        <f t="shared" si="76"/>
        <v>Non-Lead</v>
      </c>
      <c r="R4922" s="70" t="s">
        <v>51</v>
      </c>
      <c r="S4922" s="70" t="s">
        <v>51</v>
      </c>
      <c r="T4922" s="70"/>
      <c r="U4922" s="71" t="s">
        <v>53</v>
      </c>
      <c r="V4922" s="71" t="s">
        <v>51</v>
      </c>
      <c r="W4922" s="71" t="s">
        <v>51</v>
      </c>
      <c r="X4922" s="71" t="s">
        <v>51</v>
      </c>
      <c r="Y4922" s="72" t="str">
        <f>IF((OR((AND('[1]PWS Information'!$E$10="CWS",U4922="Single Family Residence",Q4922="Lead")),
(AND('[1]PWS Information'!$E$10="CWS",U4922="Multiple Family Residence",'[1]PWS Information'!$E$11="Yes",Q4922="Lead")),
(AND('[1]PWS Information'!$E$10="NTNC",Q4922="Lead")))),"Tier 1",
IF((OR((AND('[1]PWS Information'!$E$10="CWS",U4922="Multiple Family Residence",'[1]PWS Information'!$E$11="No",Q4922="Lead")),
(AND('[1]PWS Information'!$E$10="CWS",U4922="Other",Q4922="Lead")),
(AND('[1]PWS Information'!$E$10="CWS",U4922="Building",Q4922="Lead")))),"Tier 2",
IF((OR((AND('[1]PWS Information'!$E$10="CWS",U4922="Single Family Residence",Q4922="Galvanized Requiring Replacement")),
(AND('[1]PWS Information'!$E$10="CWS",U4922="Single Family Residence",Q4922="Galvanized Requiring Replacement",R4922="Yes")),
(AND('[1]PWS Information'!$E$10="NTNC",Q4922="Galvanized Requiring Replacement")),
(AND('[1]PWS Information'!$E$10="NTNC",U4922="Single Family Residence",R4922="Yes")))),"Tier 3",
IF((OR((AND('[1]PWS Information'!$E$10="CWS",U4922="Single Family Residence",S4922="Yes",Q4922="Non-Lead", J4922="Non-Lead - Copper",L4922="Before 1989")),
(AND('[1]PWS Information'!$E$10="CWS",U4922="Single Family Residence",S4922="Yes",Q4922="Non-Lead", N4922="Non-Lead - Copper",O4922="Before 1989")))),"Tier 4",
IF((OR((AND('[1]PWS Information'!$E$10="NTNC",Q4922="Non-Lead")),
(AND('[1]PWS Information'!$E$10="CWS",Q4922="Non-Lead",S4922="")),
(AND('[1]PWS Information'!$E$10="CWS",Q4922="Non-Lead",S4922="No")),
(AND('[1]PWS Information'!$E$10="CWS",Q4922="Non-Lead",S4922="Don't Know")),
(AND('[1]PWS Information'!$E$10="CWS",Q4922="Non-Lead", J4922="Non-Lead - Copper", S4922="Yes", L4922="Between 1989 and 2014")),
(AND('[1]PWS Information'!$E$10="CWS",Q4922="Non-Lead", J4922="Non-Lead - Copper", S4922="Yes", L4922="After 2014")),
(AND('[1]PWS Information'!$E$10="CWS",Q4922="Non-Lead", J4922="Non-Lead - Copper", S4922="Yes", L4922="Unknown")),
(AND('[1]PWS Information'!$E$10="CWS",Q4922="Non-Lead", N4922="Non-Lead - Copper", S4922="Yes", O4922="Between 1989 and 2014")),
(AND('[1]PWS Information'!$E$10="CWS",Q4922="Non-Lead", N4922="Non-Lead - Copper", S4922="Yes", O4922="After 2014")),
(AND('[1]PWS Information'!$E$10="CWS",Q4922="Non-Lead", N4922="Non-Lead - Copper", S4922="Yes", O4922="Unknown")),
(AND('[1]PWS Information'!$E$10="CWS",Q4922="Unknown")),
(AND('[1]PWS Information'!$E$10="NTNC",Q4922="Unknown")))),"Tier 5",
"")))))</f>
        <v>Tier 5</v>
      </c>
      <c r="Z4922" s="71"/>
      <c r="AA4922" s="71"/>
    </row>
    <row r="4923" spans="1:27" ht="57.6" x14ac:dyDescent="0.3">
      <c r="A4923" s="1"/>
      <c r="B4923" s="70">
        <v>12256280</v>
      </c>
      <c r="C4923" s="60">
        <v>1165</v>
      </c>
      <c r="D4923" s="61" t="s">
        <v>1675</v>
      </c>
      <c r="E4923" s="61" t="s">
        <v>49</v>
      </c>
      <c r="F4923" s="61">
        <v>78640</v>
      </c>
      <c r="G4923" s="62" t="s">
        <v>1665</v>
      </c>
      <c r="H4923" s="63">
        <v>29.958836000000002</v>
      </c>
      <c r="I4923" s="64">
        <v>-97.847229999999996</v>
      </c>
      <c r="J4923" s="65" t="s">
        <v>57</v>
      </c>
      <c r="K4923" s="66" t="s">
        <v>51</v>
      </c>
      <c r="L4923" s="62" t="s">
        <v>58</v>
      </c>
      <c r="M4923" s="69"/>
      <c r="N4923" s="65" t="s">
        <v>50</v>
      </c>
      <c r="O4923" s="66" t="s">
        <v>58</v>
      </c>
      <c r="P4923" s="69"/>
      <c r="Q4923" s="55" t="str">
        <f t="shared" si="76"/>
        <v>Non-Lead</v>
      </c>
      <c r="R4923" s="70" t="s">
        <v>51</v>
      </c>
      <c r="S4923" s="70" t="s">
        <v>51</v>
      </c>
      <c r="T4923" s="70"/>
      <c r="U4923" s="71" t="s">
        <v>53</v>
      </c>
      <c r="V4923" s="71" t="s">
        <v>51</v>
      </c>
      <c r="W4923" s="71" t="s">
        <v>51</v>
      </c>
      <c r="X4923" s="71" t="s">
        <v>51</v>
      </c>
      <c r="Y4923" s="72" t="str">
        <f>IF((OR((AND('[1]PWS Information'!$E$10="CWS",U4923="Single Family Residence",Q4923="Lead")),
(AND('[1]PWS Information'!$E$10="CWS",U4923="Multiple Family Residence",'[1]PWS Information'!$E$11="Yes",Q4923="Lead")),
(AND('[1]PWS Information'!$E$10="NTNC",Q4923="Lead")))),"Tier 1",
IF((OR((AND('[1]PWS Information'!$E$10="CWS",U4923="Multiple Family Residence",'[1]PWS Information'!$E$11="No",Q4923="Lead")),
(AND('[1]PWS Information'!$E$10="CWS",U4923="Other",Q4923="Lead")),
(AND('[1]PWS Information'!$E$10="CWS",U4923="Building",Q4923="Lead")))),"Tier 2",
IF((OR((AND('[1]PWS Information'!$E$10="CWS",U4923="Single Family Residence",Q4923="Galvanized Requiring Replacement")),
(AND('[1]PWS Information'!$E$10="CWS",U4923="Single Family Residence",Q4923="Galvanized Requiring Replacement",R4923="Yes")),
(AND('[1]PWS Information'!$E$10="NTNC",Q4923="Galvanized Requiring Replacement")),
(AND('[1]PWS Information'!$E$10="NTNC",U4923="Single Family Residence",R4923="Yes")))),"Tier 3",
IF((OR((AND('[1]PWS Information'!$E$10="CWS",U4923="Single Family Residence",S4923="Yes",Q4923="Non-Lead", J4923="Non-Lead - Copper",L4923="Before 1989")),
(AND('[1]PWS Information'!$E$10="CWS",U4923="Single Family Residence",S4923="Yes",Q4923="Non-Lead", N4923="Non-Lead - Copper",O4923="Before 1989")))),"Tier 4",
IF((OR((AND('[1]PWS Information'!$E$10="NTNC",Q4923="Non-Lead")),
(AND('[1]PWS Information'!$E$10="CWS",Q4923="Non-Lead",S4923="")),
(AND('[1]PWS Information'!$E$10="CWS",Q4923="Non-Lead",S4923="No")),
(AND('[1]PWS Information'!$E$10="CWS",Q4923="Non-Lead",S4923="Don't Know")),
(AND('[1]PWS Information'!$E$10="CWS",Q4923="Non-Lead", J4923="Non-Lead - Copper", S4923="Yes", L4923="Between 1989 and 2014")),
(AND('[1]PWS Information'!$E$10="CWS",Q4923="Non-Lead", J4923="Non-Lead - Copper", S4923="Yes", L4923="After 2014")),
(AND('[1]PWS Information'!$E$10="CWS",Q4923="Non-Lead", J4923="Non-Lead - Copper", S4923="Yes", L4923="Unknown")),
(AND('[1]PWS Information'!$E$10="CWS",Q4923="Non-Lead", N4923="Non-Lead - Copper", S4923="Yes", O4923="Between 1989 and 2014")),
(AND('[1]PWS Information'!$E$10="CWS",Q4923="Non-Lead", N4923="Non-Lead - Copper", S4923="Yes", O4923="After 2014")),
(AND('[1]PWS Information'!$E$10="CWS",Q4923="Non-Lead", N4923="Non-Lead - Copper", S4923="Yes", O4923="Unknown")),
(AND('[1]PWS Information'!$E$10="CWS",Q4923="Unknown")),
(AND('[1]PWS Information'!$E$10="NTNC",Q4923="Unknown")))),"Tier 5",
"")))))</f>
        <v>Tier 5</v>
      </c>
      <c r="Z4923" s="71"/>
      <c r="AA4923" s="71"/>
    </row>
    <row r="4924" spans="1:27" ht="57.6" x14ac:dyDescent="0.3">
      <c r="A4924" s="1"/>
      <c r="B4924" s="70">
        <v>809934</v>
      </c>
      <c r="C4924" s="60">
        <v>1166</v>
      </c>
      <c r="D4924" s="61" t="s">
        <v>1675</v>
      </c>
      <c r="E4924" s="61" t="s">
        <v>49</v>
      </c>
      <c r="F4924" s="61">
        <v>78640</v>
      </c>
      <c r="G4924" s="62" t="s">
        <v>1665</v>
      </c>
      <c r="H4924" s="63">
        <v>29.958947999999999</v>
      </c>
      <c r="I4924" s="64">
        <v>-97.847131000000005</v>
      </c>
      <c r="J4924" s="65" t="s">
        <v>50</v>
      </c>
      <c r="K4924" s="66" t="s">
        <v>51</v>
      </c>
      <c r="L4924" s="62" t="s">
        <v>58</v>
      </c>
      <c r="M4924" s="69"/>
      <c r="N4924" s="65" t="s">
        <v>50</v>
      </c>
      <c r="O4924" s="66" t="s">
        <v>58</v>
      </c>
      <c r="P4924" s="69"/>
      <c r="Q4924" s="55" t="str">
        <f t="shared" si="76"/>
        <v>Non-Lead</v>
      </c>
      <c r="R4924" s="70" t="s">
        <v>51</v>
      </c>
      <c r="S4924" s="70" t="s">
        <v>51</v>
      </c>
      <c r="T4924" s="70"/>
      <c r="U4924" s="71" t="s">
        <v>53</v>
      </c>
      <c r="V4924" s="71" t="s">
        <v>51</v>
      </c>
      <c r="W4924" s="71" t="s">
        <v>51</v>
      </c>
      <c r="X4924" s="71" t="s">
        <v>51</v>
      </c>
      <c r="Y4924" s="72" t="str">
        <f>IF((OR((AND('[1]PWS Information'!$E$10="CWS",U4924="Single Family Residence",Q4924="Lead")),
(AND('[1]PWS Information'!$E$10="CWS",U4924="Multiple Family Residence",'[1]PWS Information'!$E$11="Yes",Q4924="Lead")),
(AND('[1]PWS Information'!$E$10="NTNC",Q4924="Lead")))),"Tier 1",
IF((OR((AND('[1]PWS Information'!$E$10="CWS",U4924="Multiple Family Residence",'[1]PWS Information'!$E$11="No",Q4924="Lead")),
(AND('[1]PWS Information'!$E$10="CWS",U4924="Other",Q4924="Lead")),
(AND('[1]PWS Information'!$E$10="CWS",U4924="Building",Q4924="Lead")))),"Tier 2",
IF((OR((AND('[1]PWS Information'!$E$10="CWS",U4924="Single Family Residence",Q4924="Galvanized Requiring Replacement")),
(AND('[1]PWS Information'!$E$10="CWS",U4924="Single Family Residence",Q4924="Galvanized Requiring Replacement",R4924="Yes")),
(AND('[1]PWS Information'!$E$10="NTNC",Q4924="Galvanized Requiring Replacement")),
(AND('[1]PWS Information'!$E$10="NTNC",U4924="Single Family Residence",R4924="Yes")))),"Tier 3",
IF((OR((AND('[1]PWS Information'!$E$10="CWS",U4924="Single Family Residence",S4924="Yes",Q4924="Non-Lead", J4924="Non-Lead - Copper",L4924="Before 1989")),
(AND('[1]PWS Information'!$E$10="CWS",U4924="Single Family Residence",S4924="Yes",Q4924="Non-Lead", N4924="Non-Lead - Copper",O4924="Before 1989")))),"Tier 4",
IF((OR((AND('[1]PWS Information'!$E$10="NTNC",Q4924="Non-Lead")),
(AND('[1]PWS Information'!$E$10="CWS",Q4924="Non-Lead",S4924="")),
(AND('[1]PWS Information'!$E$10="CWS",Q4924="Non-Lead",S4924="No")),
(AND('[1]PWS Information'!$E$10="CWS",Q4924="Non-Lead",S4924="Don't Know")),
(AND('[1]PWS Information'!$E$10="CWS",Q4924="Non-Lead", J4924="Non-Lead - Copper", S4924="Yes", L4924="Between 1989 and 2014")),
(AND('[1]PWS Information'!$E$10="CWS",Q4924="Non-Lead", J4924="Non-Lead - Copper", S4924="Yes", L4924="After 2014")),
(AND('[1]PWS Information'!$E$10="CWS",Q4924="Non-Lead", J4924="Non-Lead - Copper", S4924="Yes", L4924="Unknown")),
(AND('[1]PWS Information'!$E$10="CWS",Q4924="Non-Lead", N4924="Non-Lead - Copper", S4924="Yes", O4924="Between 1989 and 2014")),
(AND('[1]PWS Information'!$E$10="CWS",Q4924="Non-Lead", N4924="Non-Lead - Copper", S4924="Yes", O4924="After 2014")),
(AND('[1]PWS Information'!$E$10="CWS",Q4924="Non-Lead", N4924="Non-Lead - Copper", S4924="Yes", O4924="Unknown")),
(AND('[1]PWS Information'!$E$10="CWS",Q4924="Unknown")),
(AND('[1]PWS Information'!$E$10="NTNC",Q4924="Unknown")))),"Tier 5",
"")))))</f>
        <v>Tier 5</v>
      </c>
      <c r="Z4924" s="71"/>
      <c r="AA4924" s="71"/>
    </row>
    <row r="4925" spans="1:27" ht="57.6" x14ac:dyDescent="0.3">
      <c r="A4925" s="1"/>
      <c r="B4925" s="70">
        <v>12668267</v>
      </c>
      <c r="C4925" s="60">
        <v>1177</v>
      </c>
      <c r="D4925" s="61" t="s">
        <v>1675</v>
      </c>
      <c r="E4925" s="61" t="s">
        <v>49</v>
      </c>
      <c r="F4925" s="61">
        <v>78640</v>
      </c>
      <c r="G4925" s="62" t="s">
        <v>1665</v>
      </c>
      <c r="H4925" s="63">
        <v>29.958915000000001</v>
      </c>
      <c r="I4925" s="64">
        <v>-97.847324</v>
      </c>
      <c r="J4925" s="65" t="s">
        <v>57</v>
      </c>
      <c r="K4925" s="66" t="s">
        <v>51</v>
      </c>
      <c r="L4925" s="62" t="s">
        <v>58</v>
      </c>
      <c r="M4925" s="69"/>
      <c r="N4925" s="65" t="s">
        <v>50</v>
      </c>
      <c r="O4925" s="66" t="s">
        <v>58</v>
      </c>
      <c r="P4925" s="69"/>
      <c r="Q4925" s="55" t="str">
        <f t="shared" si="76"/>
        <v>Non-Lead</v>
      </c>
      <c r="R4925" s="70" t="s">
        <v>51</v>
      </c>
      <c r="S4925" s="70" t="s">
        <v>51</v>
      </c>
      <c r="T4925" s="70"/>
      <c r="U4925" s="71" t="s">
        <v>53</v>
      </c>
      <c r="V4925" s="71" t="s">
        <v>51</v>
      </c>
      <c r="W4925" s="71" t="s">
        <v>51</v>
      </c>
      <c r="X4925" s="71" t="s">
        <v>51</v>
      </c>
      <c r="Y4925" s="72" t="str">
        <f>IF((OR((AND('[1]PWS Information'!$E$10="CWS",U4925="Single Family Residence",Q4925="Lead")),
(AND('[1]PWS Information'!$E$10="CWS",U4925="Multiple Family Residence",'[1]PWS Information'!$E$11="Yes",Q4925="Lead")),
(AND('[1]PWS Information'!$E$10="NTNC",Q4925="Lead")))),"Tier 1",
IF((OR((AND('[1]PWS Information'!$E$10="CWS",U4925="Multiple Family Residence",'[1]PWS Information'!$E$11="No",Q4925="Lead")),
(AND('[1]PWS Information'!$E$10="CWS",U4925="Other",Q4925="Lead")),
(AND('[1]PWS Information'!$E$10="CWS",U4925="Building",Q4925="Lead")))),"Tier 2",
IF((OR((AND('[1]PWS Information'!$E$10="CWS",U4925="Single Family Residence",Q4925="Galvanized Requiring Replacement")),
(AND('[1]PWS Information'!$E$10="CWS",U4925="Single Family Residence",Q4925="Galvanized Requiring Replacement",R4925="Yes")),
(AND('[1]PWS Information'!$E$10="NTNC",Q4925="Galvanized Requiring Replacement")),
(AND('[1]PWS Information'!$E$10="NTNC",U4925="Single Family Residence",R4925="Yes")))),"Tier 3",
IF((OR((AND('[1]PWS Information'!$E$10="CWS",U4925="Single Family Residence",S4925="Yes",Q4925="Non-Lead", J4925="Non-Lead - Copper",L4925="Before 1989")),
(AND('[1]PWS Information'!$E$10="CWS",U4925="Single Family Residence",S4925="Yes",Q4925="Non-Lead", N4925="Non-Lead - Copper",O4925="Before 1989")))),"Tier 4",
IF((OR((AND('[1]PWS Information'!$E$10="NTNC",Q4925="Non-Lead")),
(AND('[1]PWS Information'!$E$10="CWS",Q4925="Non-Lead",S4925="")),
(AND('[1]PWS Information'!$E$10="CWS",Q4925="Non-Lead",S4925="No")),
(AND('[1]PWS Information'!$E$10="CWS",Q4925="Non-Lead",S4925="Don't Know")),
(AND('[1]PWS Information'!$E$10="CWS",Q4925="Non-Lead", J4925="Non-Lead - Copper", S4925="Yes", L4925="Between 1989 and 2014")),
(AND('[1]PWS Information'!$E$10="CWS",Q4925="Non-Lead", J4925="Non-Lead - Copper", S4925="Yes", L4925="After 2014")),
(AND('[1]PWS Information'!$E$10="CWS",Q4925="Non-Lead", J4925="Non-Lead - Copper", S4925="Yes", L4925="Unknown")),
(AND('[1]PWS Information'!$E$10="CWS",Q4925="Non-Lead", N4925="Non-Lead - Copper", S4925="Yes", O4925="Between 1989 and 2014")),
(AND('[1]PWS Information'!$E$10="CWS",Q4925="Non-Lead", N4925="Non-Lead - Copper", S4925="Yes", O4925="After 2014")),
(AND('[1]PWS Information'!$E$10="CWS",Q4925="Non-Lead", N4925="Non-Lead - Copper", S4925="Yes", O4925="Unknown")),
(AND('[1]PWS Information'!$E$10="CWS",Q4925="Unknown")),
(AND('[1]PWS Information'!$E$10="NTNC",Q4925="Unknown")))),"Tier 5",
"")))))</f>
        <v>Tier 5</v>
      </c>
      <c r="Z4925" s="71"/>
      <c r="AA4925" s="71"/>
    </row>
    <row r="4926" spans="1:27" ht="57.6" x14ac:dyDescent="0.3">
      <c r="A4926" s="17"/>
      <c r="B4926" s="70">
        <v>13276950</v>
      </c>
      <c r="C4926" s="60">
        <v>1178</v>
      </c>
      <c r="D4926" s="61" t="s">
        <v>1675</v>
      </c>
      <c r="E4926" s="61" t="s">
        <v>49</v>
      </c>
      <c r="F4926" s="61">
        <v>78640</v>
      </c>
      <c r="G4926" s="62" t="s">
        <v>1665</v>
      </c>
      <c r="H4926" s="63">
        <v>29.959038</v>
      </c>
      <c r="I4926" s="64">
        <v>-97.847235999999995</v>
      </c>
      <c r="J4926" s="65" t="s">
        <v>50</v>
      </c>
      <c r="K4926" s="66" t="s">
        <v>51</v>
      </c>
      <c r="L4926" s="62" t="s">
        <v>58</v>
      </c>
      <c r="M4926" s="69"/>
      <c r="N4926" s="65" t="s">
        <v>50</v>
      </c>
      <c r="O4926" s="66" t="s">
        <v>58</v>
      </c>
      <c r="P4926" s="69"/>
      <c r="Q4926" s="55" t="str">
        <f t="shared" si="76"/>
        <v>Non-Lead</v>
      </c>
      <c r="R4926" s="70" t="s">
        <v>51</v>
      </c>
      <c r="S4926" s="70" t="s">
        <v>51</v>
      </c>
      <c r="T4926" s="70"/>
      <c r="U4926" s="71" t="s">
        <v>53</v>
      </c>
      <c r="V4926" s="71" t="s">
        <v>51</v>
      </c>
      <c r="W4926" s="71" t="s">
        <v>51</v>
      </c>
      <c r="X4926" s="71" t="s">
        <v>51</v>
      </c>
      <c r="Y4926" s="72" t="str">
        <f>IF((OR((AND('[1]PWS Information'!$E$10="CWS",U4926="Single Family Residence",Q4926="Lead")),
(AND('[1]PWS Information'!$E$10="CWS",U4926="Multiple Family Residence",'[1]PWS Information'!$E$11="Yes",Q4926="Lead")),
(AND('[1]PWS Information'!$E$10="NTNC",Q4926="Lead")))),"Tier 1",
IF((OR((AND('[1]PWS Information'!$E$10="CWS",U4926="Multiple Family Residence",'[1]PWS Information'!$E$11="No",Q4926="Lead")),
(AND('[1]PWS Information'!$E$10="CWS",U4926="Other",Q4926="Lead")),
(AND('[1]PWS Information'!$E$10="CWS",U4926="Building",Q4926="Lead")))),"Tier 2",
IF((OR((AND('[1]PWS Information'!$E$10="CWS",U4926="Single Family Residence",Q4926="Galvanized Requiring Replacement")),
(AND('[1]PWS Information'!$E$10="CWS",U4926="Single Family Residence",Q4926="Galvanized Requiring Replacement",R4926="Yes")),
(AND('[1]PWS Information'!$E$10="NTNC",Q4926="Galvanized Requiring Replacement")),
(AND('[1]PWS Information'!$E$10="NTNC",U4926="Single Family Residence",R4926="Yes")))),"Tier 3",
IF((OR((AND('[1]PWS Information'!$E$10="CWS",U4926="Single Family Residence",S4926="Yes",Q4926="Non-Lead", J4926="Non-Lead - Copper",L4926="Before 1989")),
(AND('[1]PWS Information'!$E$10="CWS",U4926="Single Family Residence",S4926="Yes",Q4926="Non-Lead", N4926="Non-Lead - Copper",O4926="Before 1989")))),"Tier 4",
IF((OR((AND('[1]PWS Information'!$E$10="NTNC",Q4926="Non-Lead")),
(AND('[1]PWS Information'!$E$10="CWS",Q4926="Non-Lead",S4926="")),
(AND('[1]PWS Information'!$E$10="CWS",Q4926="Non-Lead",S4926="No")),
(AND('[1]PWS Information'!$E$10="CWS",Q4926="Non-Lead",S4926="Don't Know")),
(AND('[1]PWS Information'!$E$10="CWS",Q4926="Non-Lead", J4926="Non-Lead - Copper", S4926="Yes", L4926="Between 1989 and 2014")),
(AND('[1]PWS Information'!$E$10="CWS",Q4926="Non-Lead", J4926="Non-Lead - Copper", S4926="Yes", L4926="After 2014")),
(AND('[1]PWS Information'!$E$10="CWS",Q4926="Non-Lead", J4926="Non-Lead - Copper", S4926="Yes", L4926="Unknown")),
(AND('[1]PWS Information'!$E$10="CWS",Q4926="Non-Lead", N4926="Non-Lead - Copper", S4926="Yes", O4926="Between 1989 and 2014")),
(AND('[1]PWS Information'!$E$10="CWS",Q4926="Non-Lead", N4926="Non-Lead - Copper", S4926="Yes", O4926="After 2014")),
(AND('[1]PWS Information'!$E$10="CWS",Q4926="Non-Lead", N4926="Non-Lead - Copper", S4926="Yes", O4926="Unknown")),
(AND('[1]PWS Information'!$E$10="CWS",Q4926="Unknown")),
(AND('[1]PWS Information'!$E$10="NTNC",Q4926="Unknown")))),"Tier 5",
"")))))</f>
        <v>Tier 5</v>
      </c>
      <c r="Z4926" s="71"/>
      <c r="AA4926" s="71"/>
    </row>
    <row r="4927" spans="1:27" ht="57.6" x14ac:dyDescent="0.3">
      <c r="A4927" s="1"/>
      <c r="B4927" s="70">
        <v>13291394</v>
      </c>
      <c r="C4927" s="60">
        <v>1187</v>
      </c>
      <c r="D4927" s="61" t="s">
        <v>1675</v>
      </c>
      <c r="E4927" s="61" t="s">
        <v>49</v>
      </c>
      <c r="F4927" s="61">
        <v>78640</v>
      </c>
      <c r="G4927" s="62" t="s">
        <v>1665</v>
      </c>
      <c r="H4927" s="63">
        <v>29.959011</v>
      </c>
      <c r="I4927" s="64">
        <v>-97.847443999999996</v>
      </c>
      <c r="J4927" s="65" t="s">
        <v>57</v>
      </c>
      <c r="K4927" s="66" t="s">
        <v>51</v>
      </c>
      <c r="L4927" s="62" t="s">
        <v>58</v>
      </c>
      <c r="M4927" s="69"/>
      <c r="N4927" s="65" t="s">
        <v>50</v>
      </c>
      <c r="O4927" s="66" t="s">
        <v>58</v>
      </c>
      <c r="P4927" s="69"/>
      <c r="Q4927" s="55" t="str">
        <f t="shared" si="76"/>
        <v>Non-Lead</v>
      </c>
      <c r="R4927" s="70" t="s">
        <v>51</v>
      </c>
      <c r="S4927" s="70" t="s">
        <v>51</v>
      </c>
      <c r="T4927" s="70"/>
      <c r="U4927" s="71" t="s">
        <v>53</v>
      </c>
      <c r="V4927" s="71" t="s">
        <v>51</v>
      </c>
      <c r="W4927" s="71" t="s">
        <v>51</v>
      </c>
      <c r="X4927" s="71" t="s">
        <v>51</v>
      </c>
      <c r="Y4927" s="72" t="str">
        <f>IF((OR((AND('[1]PWS Information'!$E$10="CWS",U4927="Single Family Residence",Q4927="Lead")),
(AND('[1]PWS Information'!$E$10="CWS",U4927="Multiple Family Residence",'[1]PWS Information'!$E$11="Yes",Q4927="Lead")),
(AND('[1]PWS Information'!$E$10="NTNC",Q4927="Lead")))),"Tier 1",
IF((OR((AND('[1]PWS Information'!$E$10="CWS",U4927="Multiple Family Residence",'[1]PWS Information'!$E$11="No",Q4927="Lead")),
(AND('[1]PWS Information'!$E$10="CWS",U4927="Other",Q4927="Lead")),
(AND('[1]PWS Information'!$E$10="CWS",U4927="Building",Q4927="Lead")))),"Tier 2",
IF((OR((AND('[1]PWS Information'!$E$10="CWS",U4927="Single Family Residence",Q4927="Galvanized Requiring Replacement")),
(AND('[1]PWS Information'!$E$10="CWS",U4927="Single Family Residence",Q4927="Galvanized Requiring Replacement",R4927="Yes")),
(AND('[1]PWS Information'!$E$10="NTNC",Q4927="Galvanized Requiring Replacement")),
(AND('[1]PWS Information'!$E$10="NTNC",U4927="Single Family Residence",R4927="Yes")))),"Tier 3",
IF((OR((AND('[1]PWS Information'!$E$10="CWS",U4927="Single Family Residence",S4927="Yes",Q4927="Non-Lead", J4927="Non-Lead - Copper",L4927="Before 1989")),
(AND('[1]PWS Information'!$E$10="CWS",U4927="Single Family Residence",S4927="Yes",Q4927="Non-Lead", N4927="Non-Lead - Copper",O4927="Before 1989")))),"Tier 4",
IF((OR((AND('[1]PWS Information'!$E$10="NTNC",Q4927="Non-Lead")),
(AND('[1]PWS Information'!$E$10="CWS",Q4927="Non-Lead",S4927="")),
(AND('[1]PWS Information'!$E$10="CWS",Q4927="Non-Lead",S4927="No")),
(AND('[1]PWS Information'!$E$10="CWS",Q4927="Non-Lead",S4927="Don't Know")),
(AND('[1]PWS Information'!$E$10="CWS",Q4927="Non-Lead", J4927="Non-Lead - Copper", S4927="Yes", L4927="Between 1989 and 2014")),
(AND('[1]PWS Information'!$E$10="CWS",Q4927="Non-Lead", J4927="Non-Lead - Copper", S4927="Yes", L4927="After 2014")),
(AND('[1]PWS Information'!$E$10="CWS",Q4927="Non-Lead", J4927="Non-Lead - Copper", S4927="Yes", L4927="Unknown")),
(AND('[1]PWS Information'!$E$10="CWS",Q4927="Non-Lead", N4927="Non-Lead - Copper", S4927="Yes", O4927="Between 1989 and 2014")),
(AND('[1]PWS Information'!$E$10="CWS",Q4927="Non-Lead", N4927="Non-Lead - Copper", S4927="Yes", O4927="After 2014")),
(AND('[1]PWS Information'!$E$10="CWS",Q4927="Non-Lead", N4927="Non-Lead - Copper", S4927="Yes", O4927="Unknown")),
(AND('[1]PWS Information'!$E$10="CWS",Q4927="Unknown")),
(AND('[1]PWS Information'!$E$10="NTNC",Q4927="Unknown")))),"Tier 5",
"")))))</f>
        <v>Tier 5</v>
      </c>
      <c r="Z4927" s="71"/>
      <c r="AA4927" s="71"/>
    </row>
    <row r="4928" spans="1:27" ht="57.6" x14ac:dyDescent="0.3">
      <c r="A4928" s="1"/>
      <c r="B4928" s="70">
        <v>10770015</v>
      </c>
      <c r="C4928" s="60">
        <v>1188</v>
      </c>
      <c r="D4928" s="61" t="s">
        <v>1675</v>
      </c>
      <c r="E4928" s="61" t="s">
        <v>49</v>
      </c>
      <c r="F4928" s="61">
        <v>78640</v>
      </c>
      <c r="G4928" s="62" t="s">
        <v>1665</v>
      </c>
      <c r="H4928" s="63">
        <v>29.95851</v>
      </c>
      <c r="I4928" s="64">
        <v>-97.846763999999993</v>
      </c>
      <c r="J4928" s="65" t="s">
        <v>50</v>
      </c>
      <c r="K4928" s="66" t="s">
        <v>51</v>
      </c>
      <c r="L4928" s="62" t="s">
        <v>58</v>
      </c>
      <c r="M4928" s="69"/>
      <c r="N4928" s="65" t="s">
        <v>50</v>
      </c>
      <c r="O4928" s="66" t="s">
        <v>58</v>
      </c>
      <c r="P4928" s="69"/>
      <c r="Q4928" s="55" t="str">
        <f t="shared" si="76"/>
        <v>Non-Lead</v>
      </c>
      <c r="R4928" s="70" t="s">
        <v>51</v>
      </c>
      <c r="S4928" s="70" t="s">
        <v>51</v>
      </c>
      <c r="T4928" s="70"/>
      <c r="U4928" s="71" t="s">
        <v>53</v>
      </c>
      <c r="V4928" s="71" t="s">
        <v>51</v>
      </c>
      <c r="W4928" s="71" t="s">
        <v>51</v>
      </c>
      <c r="X4928" s="71" t="s">
        <v>51</v>
      </c>
      <c r="Y4928" s="72" t="str">
        <f>IF((OR((AND('[1]PWS Information'!$E$10="CWS",U4928="Single Family Residence",Q4928="Lead")),
(AND('[1]PWS Information'!$E$10="CWS",U4928="Multiple Family Residence",'[1]PWS Information'!$E$11="Yes",Q4928="Lead")),
(AND('[1]PWS Information'!$E$10="NTNC",Q4928="Lead")))),"Tier 1",
IF((OR((AND('[1]PWS Information'!$E$10="CWS",U4928="Multiple Family Residence",'[1]PWS Information'!$E$11="No",Q4928="Lead")),
(AND('[1]PWS Information'!$E$10="CWS",U4928="Other",Q4928="Lead")),
(AND('[1]PWS Information'!$E$10="CWS",U4928="Building",Q4928="Lead")))),"Tier 2",
IF((OR((AND('[1]PWS Information'!$E$10="CWS",U4928="Single Family Residence",Q4928="Galvanized Requiring Replacement")),
(AND('[1]PWS Information'!$E$10="CWS",U4928="Single Family Residence",Q4928="Galvanized Requiring Replacement",R4928="Yes")),
(AND('[1]PWS Information'!$E$10="NTNC",Q4928="Galvanized Requiring Replacement")),
(AND('[1]PWS Information'!$E$10="NTNC",U4928="Single Family Residence",R4928="Yes")))),"Tier 3",
IF((OR((AND('[1]PWS Information'!$E$10="CWS",U4928="Single Family Residence",S4928="Yes",Q4928="Non-Lead", J4928="Non-Lead - Copper",L4928="Before 1989")),
(AND('[1]PWS Information'!$E$10="CWS",U4928="Single Family Residence",S4928="Yes",Q4928="Non-Lead", N4928="Non-Lead - Copper",O4928="Before 1989")))),"Tier 4",
IF((OR((AND('[1]PWS Information'!$E$10="NTNC",Q4928="Non-Lead")),
(AND('[1]PWS Information'!$E$10="CWS",Q4928="Non-Lead",S4928="")),
(AND('[1]PWS Information'!$E$10="CWS",Q4928="Non-Lead",S4928="No")),
(AND('[1]PWS Information'!$E$10="CWS",Q4928="Non-Lead",S4928="Don't Know")),
(AND('[1]PWS Information'!$E$10="CWS",Q4928="Non-Lead", J4928="Non-Lead - Copper", S4928="Yes", L4928="Between 1989 and 2014")),
(AND('[1]PWS Information'!$E$10="CWS",Q4928="Non-Lead", J4928="Non-Lead - Copper", S4928="Yes", L4928="After 2014")),
(AND('[1]PWS Information'!$E$10="CWS",Q4928="Non-Lead", J4928="Non-Lead - Copper", S4928="Yes", L4928="Unknown")),
(AND('[1]PWS Information'!$E$10="CWS",Q4928="Non-Lead", N4928="Non-Lead - Copper", S4928="Yes", O4928="Between 1989 and 2014")),
(AND('[1]PWS Information'!$E$10="CWS",Q4928="Non-Lead", N4928="Non-Lead - Copper", S4928="Yes", O4928="After 2014")),
(AND('[1]PWS Information'!$E$10="CWS",Q4928="Non-Lead", N4928="Non-Lead - Copper", S4928="Yes", O4928="Unknown")),
(AND('[1]PWS Information'!$E$10="CWS",Q4928="Unknown")),
(AND('[1]PWS Information'!$E$10="NTNC",Q4928="Unknown")))),"Tier 5",
"")))))</f>
        <v>Tier 5</v>
      </c>
      <c r="Z4928" s="71"/>
      <c r="AA4928" s="71"/>
    </row>
    <row r="4929" spans="1:27" ht="57.6" x14ac:dyDescent="0.3">
      <c r="A4929" s="1"/>
      <c r="B4929" s="70">
        <v>13265845</v>
      </c>
      <c r="C4929" s="60">
        <v>1199</v>
      </c>
      <c r="D4929" s="61" t="s">
        <v>1675</v>
      </c>
      <c r="E4929" s="61" t="s">
        <v>49</v>
      </c>
      <c r="F4929" s="61">
        <v>78640</v>
      </c>
      <c r="G4929" s="62" t="s">
        <v>1665</v>
      </c>
      <c r="H4929" s="63">
        <v>29.959126999999999</v>
      </c>
      <c r="I4929" s="64">
        <v>-97.847582000000003</v>
      </c>
      <c r="J4929" s="65" t="s">
        <v>57</v>
      </c>
      <c r="K4929" s="66" t="s">
        <v>51</v>
      </c>
      <c r="L4929" s="62" t="s">
        <v>58</v>
      </c>
      <c r="M4929" s="69"/>
      <c r="N4929" s="65" t="s">
        <v>50</v>
      </c>
      <c r="O4929" s="66" t="s">
        <v>58</v>
      </c>
      <c r="P4929" s="69"/>
      <c r="Q4929" s="55" t="str">
        <f t="shared" si="76"/>
        <v>Non-Lead</v>
      </c>
      <c r="R4929" s="70" t="s">
        <v>51</v>
      </c>
      <c r="S4929" s="70" t="s">
        <v>51</v>
      </c>
      <c r="T4929" s="70"/>
      <c r="U4929" s="71" t="s">
        <v>53</v>
      </c>
      <c r="V4929" s="71" t="s">
        <v>51</v>
      </c>
      <c r="W4929" s="71" t="s">
        <v>51</v>
      </c>
      <c r="X4929" s="71" t="s">
        <v>51</v>
      </c>
      <c r="Y4929" s="72" t="str">
        <f>IF((OR((AND('[1]PWS Information'!$E$10="CWS",U4929="Single Family Residence",Q4929="Lead")),
(AND('[1]PWS Information'!$E$10="CWS",U4929="Multiple Family Residence",'[1]PWS Information'!$E$11="Yes",Q4929="Lead")),
(AND('[1]PWS Information'!$E$10="NTNC",Q4929="Lead")))),"Tier 1",
IF((OR((AND('[1]PWS Information'!$E$10="CWS",U4929="Multiple Family Residence",'[1]PWS Information'!$E$11="No",Q4929="Lead")),
(AND('[1]PWS Information'!$E$10="CWS",U4929="Other",Q4929="Lead")),
(AND('[1]PWS Information'!$E$10="CWS",U4929="Building",Q4929="Lead")))),"Tier 2",
IF((OR((AND('[1]PWS Information'!$E$10="CWS",U4929="Single Family Residence",Q4929="Galvanized Requiring Replacement")),
(AND('[1]PWS Information'!$E$10="CWS",U4929="Single Family Residence",Q4929="Galvanized Requiring Replacement",R4929="Yes")),
(AND('[1]PWS Information'!$E$10="NTNC",Q4929="Galvanized Requiring Replacement")),
(AND('[1]PWS Information'!$E$10="NTNC",U4929="Single Family Residence",R4929="Yes")))),"Tier 3",
IF((OR((AND('[1]PWS Information'!$E$10="CWS",U4929="Single Family Residence",S4929="Yes",Q4929="Non-Lead", J4929="Non-Lead - Copper",L4929="Before 1989")),
(AND('[1]PWS Information'!$E$10="CWS",U4929="Single Family Residence",S4929="Yes",Q4929="Non-Lead", N4929="Non-Lead - Copper",O4929="Before 1989")))),"Tier 4",
IF((OR((AND('[1]PWS Information'!$E$10="NTNC",Q4929="Non-Lead")),
(AND('[1]PWS Information'!$E$10="CWS",Q4929="Non-Lead",S4929="")),
(AND('[1]PWS Information'!$E$10="CWS",Q4929="Non-Lead",S4929="No")),
(AND('[1]PWS Information'!$E$10="CWS",Q4929="Non-Lead",S4929="Don't Know")),
(AND('[1]PWS Information'!$E$10="CWS",Q4929="Non-Lead", J4929="Non-Lead - Copper", S4929="Yes", L4929="Between 1989 and 2014")),
(AND('[1]PWS Information'!$E$10="CWS",Q4929="Non-Lead", J4929="Non-Lead - Copper", S4929="Yes", L4929="After 2014")),
(AND('[1]PWS Information'!$E$10="CWS",Q4929="Non-Lead", J4929="Non-Lead - Copper", S4929="Yes", L4929="Unknown")),
(AND('[1]PWS Information'!$E$10="CWS",Q4929="Non-Lead", N4929="Non-Lead - Copper", S4929="Yes", O4929="Between 1989 and 2014")),
(AND('[1]PWS Information'!$E$10="CWS",Q4929="Non-Lead", N4929="Non-Lead - Copper", S4929="Yes", O4929="After 2014")),
(AND('[1]PWS Information'!$E$10="CWS",Q4929="Non-Lead", N4929="Non-Lead - Copper", S4929="Yes", O4929="Unknown")),
(AND('[1]PWS Information'!$E$10="CWS",Q4929="Unknown")),
(AND('[1]PWS Information'!$E$10="NTNC",Q4929="Unknown")))),"Tier 5",
"")))))</f>
        <v>Tier 5</v>
      </c>
      <c r="Z4929" s="71"/>
      <c r="AA4929" s="71"/>
    </row>
    <row r="4930" spans="1:27" ht="57.6" x14ac:dyDescent="0.3">
      <c r="A4930" s="17"/>
      <c r="B4930" s="70">
        <v>15540585</v>
      </c>
      <c r="C4930" s="60">
        <v>1200</v>
      </c>
      <c r="D4930" s="61" t="s">
        <v>1675</v>
      </c>
      <c r="E4930" s="61" t="s">
        <v>49</v>
      </c>
      <c r="F4930" s="61">
        <v>78640</v>
      </c>
      <c r="G4930" s="62" t="s">
        <v>1665</v>
      </c>
      <c r="H4930" s="63">
        <v>29.959296999999999</v>
      </c>
      <c r="I4930" s="64">
        <v>-97.847547000000006</v>
      </c>
      <c r="J4930" s="65" t="s">
        <v>50</v>
      </c>
      <c r="K4930" s="66" t="s">
        <v>51</v>
      </c>
      <c r="L4930" s="62" t="s">
        <v>58</v>
      </c>
      <c r="M4930" s="69"/>
      <c r="N4930" s="65" t="s">
        <v>50</v>
      </c>
      <c r="O4930" s="66" t="s">
        <v>58</v>
      </c>
      <c r="P4930" s="69"/>
      <c r="Q4930" s="55" t="str">
        <f t="shared" si="76"/>
        <v>Non-Lead</v>
      </c>
      <c r="R4930" s="70" t="s">
        <v>51</v>
      </c>
      <c r="S4930" s="70" t="s">
        <v>51</v>
      </c>
      <c r="T4930" s="70"/>
      <c r="U4930" s="71" t="s">
        <v>53</v>
      </c>
      <c r="V4930" s="71" t="s">
        <v>51</v>
      </c>
      <c r="W4930" s="71" t="s">
        <v>51</v>
      </c>
      <c r="X4930" s="71" t="s">
        <v>51</v>
      </c>
      <c r="Y4930" s="72" t="str">
        <f>IF((OR((AND('[1]PWS Information'!$E$10="CWS",U4930="Single Family Residence",Q4930="Lead")),
(AND('[1]PWS Information'!$E$10="CWS",U4930="Multiple Family Residence",'[1]PWS Information'!$E$11="Yes",Q4930="Lead")),
(AND('[1]PWS Information'!$E$10="NTNC",Q4930="Lead")))),"Tier 1",
IF((OR((AND('[1]PWS Information'!$E$10="CWS",U4930="Multiple Family Residence",'[1]PWS Information'!$E$11="No",Q4930="Lead")),
(AND('[1]PWS Information'!$E$10="CWS",U4930="Other",Q4930="Lead")),
(AND('[1]PWS Information'!$E$10="CWS",U4930="Building",Q4930="Lead")))),"Tier 2",
IF((OR((AND('[1]PWS Information'!$E$10="CWS",U4930="Single Family Residence",Q4930="Galvanized Requiring Replacement")),
(AND('[1]PWS Information'!$E$10="CWS",U4930="Single Family Residence",Q4930="Galvanized Requiring Replacement",R4930="Yes")),
(AND('[1]PWS Information'!$E$10="NTNC",Q4930="Galvanized Requiring Replacement")),
(AND('[1]PWS Information'!$E$10="NTNC",U4930="Single Family Residence",R4930="Yes")))),"Tier 3",
IF((OR((AND('[1]PWS Information'!$E$10="CWS",U4930="Single Family Residence",S4930="Yes",Q4930="Non-Lead", J4930="Non-Lead - Copper",L4930="Before 1989")),
(AND('[1]PWS Information'!$E$10="CWS",U4930="Single Family Residence",S4930="Yes",Q4930="Non-Lead", N4930="Non-Lead - Copper",O4930="Before 1989")))),"Tier 4",
IF((OR((AND('[1]PWS Information'!$E$10="NTNC",Q4930="Non-Lead")),
(AND('[1]PWS Information'!$E$10="CWS",Q4930="Non-Lead",S4930="")),
(AND('[1]PWS Information'!$E$10="CWS",Q4930="Non-Lead",S4930="No")),
(AND('[1]PWS Information'!$E$10="CWS",Q4930="Non-Lead",S4930="Don't Know")),
(AND('[1]PWS Information'!$E$10="CWS",Q4930="Non-Lead", J4930="Non-Lead - Copper", S4930="Yes", L4930="Between 1989 and 2014")),
(AND('[1]PWS Information'!$E$10="CWS",Q4930="Non-Lead", J4930="Non-Lead - Copper", S4930="Yes", L4930="After 2014")),
(AND('[1]PWS Information'!$E$10="CWS",Q4930="Non-Lead", J4930="Non-Lead - Copper", S4930="Yes", L4930="Unknown")),
(AND('[1]PWS Information'!$E$10="CWS",Q4930="Non-Lead", N4930="Non-Lead - Copper", S4930="Yes", O4930="Between 1989 and 2014")),
(AND('[1]PWS Information'!$E$10="CWS",Q4930="Non-Lead", N4930="Non-Lead - Copper", S4930="Yes", O4930="After 2014")),
(AND('[1]PWS Information'!$E$10="CWS",Q4930="Non-Lead", N4930="Non-Lead - Copper", S4930="Yes", O4930="Unknown")),
(AND('[1]PWS Information'!$E$10="CWS",Q4930="Unknown")),
(AND('[1]PWS Information'!$E$10="NTNC",Q4930="Unknown")))),"Tier 5",
"")))))</f>
        <v>Tier 5</v>
      </c>
      <c r="Z4930" s="71"/>
      <c r="AA4930" s="71"/>
    </row>
    <row r="4931" spans="1:27" ht="57.6" x14ac:dyDescent="0.3">
      <c r="A4931" s="1"/>
      <c r="B4931" s="70">
        <v>16243425</v>
      </c>
      <c r="C4931" s="60">
        <v>1209</v>
      </c>
      <c r="D4931" s="61" t="s">
        <v>1675</v>
      </c>
      <c r="E4931" s="61" t="s">
        <v>49</v>
      </c>
      <c r="F4931" s="61">
        <v>78640</v>
      </c>
      <c r="G4931" s="62" t="s">
        <v>1665</v>
      </c>
      <c r="H4931" s="63">
        <v>29.959226999999998</v>
      </c>
      <c r="I4931" s="64">
        <v>-97.847696999999997</v>
      </c>
      <c r="J4931" s="65" t="s">
        <v>57</v>
      </c>
      <c r="K4931" s="66" t="s">
        <v>51</v>
      </c>
      <c r="L4931" s="62" t="s">
        <v>58</v>
      </c>
      <c r="M4931" s="69"/>
      <c r="N4931" s="65" t="s">
        <v>50</v>
      </c>
      <c r="O4931" s="66" t="s">
        <v>58</v>
      </c>
      <c r="P4931" s="69"/>
      <c r="Q4931" s="55" t="str">
        <f t="shared" si="76"/>
        <v>Non-Lead</v>
      </c>
      <c r="R4931" s="70" t="s">
        <v>51</v>
      </c>
      <c r="S4931" s="70" t="s">
        <v>51</v>
      </c>
      <c r="T4931" s="70"/>
      <c r="U4931" s="71" t="s">
        <v>53</v>
      </c>
      <c r="V4931" s="71" t="s">
        <v>51</v>
      </c>
      <c r="W4931" s="71" t="s">
        <v>51</v>
      </c>
      <c r="X4931" s="71" t="s">
        <v>51</v>
      </c>
      <c r="Y4931" s="72" t="str">
        <f>IF((OR((AND('[1]PWS Information'!$E$10="CWS",U4931="Single Family Residence",Q4931="Lead")),
(AND('[1]PWS Information'!$E$10="CWS",U4931="Multiple Family Residence",'[1]PWS Information'!$E$11="Yes",Q4931="Lead")),
(AND('[1]PWS Information'!$E$10="NTNC",Q4931="Lead")))),"Tier 1",
IF((OR((AND('[1]PWS Information'!$E$10="CWS",U4931="Multiple Family Residence",'[1]PWS Information'!$E$11="No",Q4931="Lead")),
(AND('[1]PWS Information'!$E$10="CWS",U4931="Other",Q4931="Lead")),
(AND('[1]PWS Information'!$E$10="CWS",U4931="Building",Q4931="Lead")))),"Tier 2",
IF((OR((AND('[1]PWS Information'!$E$10="CWS",U4931="Single Family Residence",Q4931="Galvanized Requiring Replacement")),
(AND('[1]PWS Information'!$E$10="CWS",U4931="Single Family Residence",Q4931="Galvanized Requiring Replacement",R4931="Yes")),
(AND('[1]PWS Information'!$E$10="NTNC",Q4931="Galvanized Requiring Replacement")),
(AND('[1]PWS Information'!$E$10="NTNC",U4931="Single Family Residence",R4931="Yes")))),"Tier 3",
IF((OR((AND('[1]PWS Information'!$E$10="CWS",U4931="Single Family Residence",S4931="Yes",Q4931="Non-Lead", J4931="Non-Lead - Copper",L4931="Before 1989")),
(AND('[1]PWS Information'!$E$10="CWS",U4931="Single Family Residence",S4931="Yes",Q4931="Non-Lead", N4931="Non-Lead - Copper",O4931="Before 1989")))),"Tier 4",
IF((OR((AND('[1]PWS Information'!$E$10="NTNC",Q4931="Non-Lead")),
(AND('[1]PWS Information'!$E$10="CWS",Q4931="Non-Lead",S4931="")),
(AND('[1]PWS Information'!$E$10="CWS",Q4931="Non-Lead",S4931="No")),
(AND('[1]PWS Information'!$E$10="CWS",Q4931="Non-Lead",S4931="Don't Know")),
(AND('[1]PWS Information'!$E$10="CWS",Q4931="Non-Lead", J4931="Non-Lead - Copper", S4931="Yes", L4931="Between 1989 and 2014")),
(AND('[1]PWS Information'!$E$10="CWS",Q4931="Non-Lead", J4931="Non-Lead - Copper", S4931="Yes", L4931="After 2014")),
(AND('[1]PWS Information'!$E$10="CWS",Q4931="Non-Lead", J4931="Non-Lead - Copper", S4931="Yes", L4931="Unknown")),
(AND('[1]PWS Information'!$E$10="CWS",Q4931="Non-Lead", N4931="Non-Lead - Copper", S4931="Yes", O4931="Between 1989 and 2014")),
(AND('[1]PWS Information'!$E$10="CWS",Q4931="Non-Lead", N4931="Non-Lead - Copper", S4931="Yes", O4931="After 2014")),
(AND('[1]PWS Information'!$E$10="CWS",Q4931="Non-Lead", N4931="Non-Lead - Copper", S4931="Yes", O4931="Unknown")),
(AND('[1]PWS Information'!$E$10="CWS",Q4931="Unknown")),
(AND('[1]PWS Information'!$E$10="NTNC",Q4931="Unknown")))),"Tier 5",
"")))))</f>
        <v>Tier 5</v>
      </c>
      <c r="Z4931" s="71"/>
      <c r="AA4931" s="71"/>
    </row>
    <row r="4932" spans="1:27" ht="57.6" x14ac:dyDescent="0.3">
      <c r="A4932" s="1"/>
      <c r="B4932" s="70">
        <v>13456054</v>
      </c>
      <c r="C4932" s="60">
        <v>1210</v>
      </c>
      <c r="D4932" s="61" t="s">
        <v>1675</v>
      </c>
      <c r="E4932" s="61" t="s">
        <v>49</v>
      </c>
      <c r="F4932" s="61">
        <v>78640</v>
      </c>
      <c r="G4932" s="62" t="s">
        <v>1665</v>
      </c>
      <c r="H4932" s="63">
        <v>29.959419</v>
      </c>
      <c r="I4932" s="64">
        <v>-97.847672000000003</v>
      </c>
      <c r="J4932" s="65" t="s">
        <v>50</v>
      </c>
      <c r="K4932" s="66" t="s">
        <v>51</v>
      </c>
      <c r="L4932" s="62" t="s">
        <v>58</v>
      </c>
      <c r="M4932" s="69"/>
      <c r="N4932" s="65" t="s">
        <v>50</v>
      </c>
      <c r="O4932" s="66" t="s">
        <v>58</v>
      </c>
      <c r="P4932" s="69"/>
      <c r="Q4932" s="55" t="str">
        <f t="shared" si="76"/>
        <v>Non-Lead</v>
      </c>
      <c r="R4932" s="70" t="s">
        <v>51</v>
      </c>
      <c r="S4932" s="70" t="s">
        <v>51</v>
      </c>
      <c r="T4932" s="70"/>
      <c r="U4932" s="71" t="s">
        <v>53</v>
      </c>
      <c r="V4932" s="71" t="s">
        <v>51</v>
      </c>
      <c r="W4932" s="71" t="s">
        <v>51</v>
      </c>
      <c r="X4932" s="71" t="s">
        <v>51</v>
      </c>
      <c r="Y4932" s="72" t="str">
        <f>IF((OR((AND('[1]PWS Information'!$E$10="CWS",U4932="Single Family Residence",Q4932="Lead")),
(AND('[1]PWS Information'!$E$10="CWS",U4932="Multiple Family Residence",'[1]PWS Information'!$E$11="Yes",Q4932="Lead")),
(AND('[1]PWS Information'!$E$10="NTNC",Q4932="Lead")))),"Tier 1",
IF((OR((AND('[1]PWS Information'!$E$10="CWS",U4932="Multiple Family Residence",'[1]PWS Information'!$E$11="No",Q4932="Lead")),
(AND('[1]PWS Information'!$E$10="CWS",U4932="Other",Q4932="Lead")),
(AND('[1]PWS Information'!$E$10="CWS",U4932="Building",Q4932="Lead")))),"Tier 2",
IF((OR((AND('[1]PWS Information'!$E$10="CWS",U4932="Single Family Residence",Q4932="Galvanized Requiring Replacement")),
(AND('[1]PWS Information'!$E$10="CWS",U4932="Single Family Residence",Q4932="Galvanized Requiring Replacement",R4932="Yes")),
(AND('[1]PWS Information'!$E$10="NTNC",Q4932="Galvanized Requiring Replacement")),
(AND('[1]PWS Information'!$E$10="NTNC",U4932="Single Family Residence",R4932="Yes")))),"Tier 3",
IF((OR((AND('[1]PWS Information'!$E$10="CWS",U4932="Single Family Residence",S4932="Yes",Q4932="Non-Lead", J4932="Non-Lead - Copper",L4932="Before 1989")),
(AND('[1]PWS Information'!$E$10="CWS",U4932="Single Family Residence",S4932="Yes",Q4932="Non-Lead", N4932="Non-Lead - Copper",O4932="Before 1989")))),"Tier 4",
IF((OR((AND('[1]PWS Information'!$E$10="NTNC",Q4932="Non-Lead")),
(AND('[1]PWS Information'!$E$10="CWS",Q4932="Non-Lead",S4932="")),
(AND('[1]PWS Information'!$E$10="CWS",Q4932="Non-Lead",S4932="No")),
(AND('[1]PWS Information'!$E$10="CWS",Q4932="Non-Lead",S4932="Don't Know")),
(AND('[1]PWS Information'!$E$10="CWS",Q4932="Non-Lead", J4932="Non-Lead - Copper", S4932="Yes", L4932="Between 1989 and 2014")),
(AND('[1]PWS Information'!$E$10="CWS",Q4932="Non-Lead", J4932="Non-Lead - Copper", S4932="Yes", L4932="After 2014")),
(AND('[1]PWS Information'!$E$10="CWS",Q4932="Non-Lead", J4932="Non-Lead - Copper", S4932="Yes", L4932="Unknown")),
(AND('[1]PWS Information'!$E$10="CWS",Q4932="Non-Lead", N4932="Non-Lead - Copper", S4932="Yes", O4932="Between 1989 and 2014")),
(AND('[1]PWS Information'!$E$10="CWS",Q4932="Non-Lead", N4932="Non-Lead - Copper", S4932="Yes", O4932="After 2014")),
(AND('[1]PWS Information'!$E$10="CWS",Q4932="Non-Lead", N4932="Non-Lead - Copper", S4932="Yes", O4932="Unknown")),
(AND('[1]PWS Information'!$E$10="CWS",Q4932="Unknown")),
(AND('[1]PWS Information'!$E$10="NTNC",Q4932="Unknown")))),"Tier 5",
"")))))</f>
        <v>Tier 5</v>
      </c>
      <c r="Z4932" s="71"/>
      <c r="AA4932" s="71"/>
    </row>
    <row r="4933" spans="1:27" ht="57.6" x14ac:dyDescent="0.3">
      <c r="A4933" s="1"/>
      <c r="B4933" s="70">
        <v>12476331</v>
      </c>
      <c r="C4933" s="60">
        <v>1221</v>
      </c>
      <c r="D4933" s="61" t="s">
        <v>1675</v>
      </c>
      <c r="E4933" s="61" t="s">
        <v>49</v>
      </c>
      <c r="F4933" s="61">
        <v>78640</v>
      </c>
      <c r="G4933" s="62" t="s">
        <v>1665</v>
      </c>
      <c r="H4933" s="63">
        <v>29.959347000000001</v>
      </c>
      <c r="I4933" s="64">
        <v>-97.847812000000005</v>
      </c>
      <c r="J4933" s="65" t="s">
        <v>57</v>
      </c>
      <c r="K4933" s="66" t="s">
        <v>51</v>
      </c>
      <c r="L4933" s="62" t="s">
        <v>58</v>
      </c>
      <c r="M4933" s="69"/>
      <c r="N4933" s="65" t="s">
        <v>50</v>
      </c>
      <c r="O4933" s="66" t="s">
        <v>58</v>
      </c>
      <c r="P4933" s="69"/>
      <c r="Q4933" s="55" t="str">
        <f t="shared" si="76"/>
        <v>Non-Lead</v>
      </c>
      <c r="R4933" s="70" t="s">
        <v>51</v>
      </c>
      <c r="S4933" s="70" t="s">
        <v>51</v>
      </c>
      <c r="T4933" s="70"/>
      <c r="U4933" s="71" t="s">
        <v>53</v>
      </c>
      <c r="V4933" s="71" t="s">
        <v>51</v>
      </c>
      <c r="W4933" s="71" t="s">
        <v>51</v>
      </c>
      <c r="X4933" s="71" t="s">
        <v>51</v>
      </c>
      <c r="Y4933" s="72" t="str">
        <f>IF((OR((AND('[1]PWS Information'!$E$10="CWS",U4933="Single Family Residence",Q4933="Lead")),
(AND('[1]PWS Information'!$E$10="CWS",U4933="Multiple Family Residence",'[1]PWS Information'!$E$11="Yes",Q4933="Lead")),
(AND('[1]PWS Information'!$E$10="NTNC",Q4933="Lead")))),"Tier 1",
IF((OR((AND('[1]PWS Information'!$E$10="CWS",U4933="Multiple Family Residence",'[1]PWS Information'!$E$11="No",Q4933="Lead")),
(AND('[1]PWS Information'!$E$10="CWS",U4933="Other",Q4933="Lead")),
(AND('[1]PWS Information'!$E$10="CWS",U4933="Building",Q4933="Lead")))),"Tier 2",
IF((OR((AND('[1]PWS Information'!$E$10="CWS",U4933="Single Family Residence",Q4933="Galvanized Requiring Replacement")),
(AND('[1]PWS Information'!$E$10="CWS",U4933="Single Family Residence",Q4933="Galvanized Requiring Replacement",R4933="Yes")),
(AND('[1]PWS Information'!$E$10="NTNC",Q4933="Galvanized Requiring Replacement")),
(AND('[1]PWS Information'!$E$10="NTNC",U4933="Single Family Residence",R4933="Yes")))),"Tier 3",
IF((OR((AND('[1]PWS Information'!$E$10="CWS",U4933="Single Family Residence",S4933="Yes",Q4933="Non-Lead", J4933="Non-Lead - Copper",L4933="Before 1989")),
(AND('[1]PWS Information'!$E$10="CWS",U4933="Single Family Residence",S4933="Yes",Q4933="Non-Lead", N4933="Non-Lead - Copper",O4933="Before 1989")))),"Tier 4",
IF((OR((AND('[1]PWS Information'!$E$10="NTNC",Q4933="Non-Lead")),
(AND('[1]PWS Information'!$E$10="CWS",Q4933="Non-Lead",S4933="")),
(AND('[1]PWS Information'!$E$10="CWS",Q4933="Non-Lead",S4933="No")),
(AND('[1]PWS Information'!$E$10="CWS",Q4933="Non-Lead",S4933="Don't Know")),
(AND('[1]PWS Information'!$E$10="CWS",Q4933="Non-Lead", J4933="Non-Lead - Copper", S4933="Yes", L4933="Between 1989 and 2014")),
(AND('[1]PWS Information'!$E$10="CWS",Q4933="Non-Lead", J4933="Non-Lead - Copper", S4933="Yes", L4933="After 2014")),
(AND('[1]PWS Information'!$E$10="CWS",Q4933="Non-Lead", J4933="Non-Lead - Copper", S4933="Yes", L4933="Unknown")),
(AND('[1]PWS Information'!$E$10="CWS",Q4933="Non-Lead", N4933="Non-Lead - Copper", S4933="Yes", O4933="Between 1989 and 2014")),
(AND('[1]PWS Information'!$E$10="CWS",Q4933="Non-Lead", N4933="Non-Lead - Copper", S4933="Yes", O4933="After 2014")),
(AND('[1]PWS Information'!$E$10="CWS",Q4933="Non-Lead", N4933="Non-Lead - Copper", S4933="Yes", O4933="Unknown")),
(AND('[1]PWS Information'!$E$10="CWS",Q4933="Unknown")),
(AND('[1]PWS Information'!$E$10="NTNC",Q4933="Unknown")))),"Tier 5",
"")))))</f>
        <v>Tier 5</v>
      </c>
      <c r="Z4933" s="71"/>
      <c r="AA4933" s="71"/>
    </row>
    <row r="4934" spans="1:27" ht="57.6" x14ac:dyDescent="0.3">
      <c r="A4934" s="17"/>
      <c r="B4934" s="70">
        <v>16241177</v>
      </c>
      <c r="C4934" s="60">
        <v>1222</v>
      </c>
      <c r="D4934" s="61" t="s">
        <v>1675</v>
      </c>
      <c r="E4934" s="61" t="s">
        <v>49</v>
      </c>
      <c r="F4934" s="61">
        <v>78640</v>
      </c>
      <c r="G4934" s="62" t="s">
        <v>1665</v>
      </c>
      <c r="H4934" s="63">
        <v>29.959567</v>
      </c>
      <c r="I4934" s="64">
        <v>-97.847847999999999</v>
      </c>
      <c r="J4934" s="65" t="s">
        <v>50</v>
      </c>
      <c r="K4934" s="66" t="s">
        <v>51</v>
      </c>
      <c r="L4934" s="62" t="s">
        <v>58</v>
      </c>
      <c r="M4934" s="69"/>
      <c r="N4934" s="65" t="s">
        <v>50</v>
      </c>
      <c r="O4934" s="66" t="s">
        <v>58</v>
      </c>
      <c r="P4934" s="69"/>
      <c r="Q4934" s="55" t="str">
        <f t="shared" si="76"/>
        <v>Non-Lead</v>
      </c>
      <c r="R4934" s="70" t="s">
        <v>51</v>
      </c>
      <c r="S4934" s="70" t="s">
        <v>51</v>
      </c>
      <c r="T4934" s="70"/>
      <c r="U4934" s="71" t="s">
        <v>53</v>
      </c>
      <c r="V4934" s="71" t="s">
        <v>51</v>
      </c>
      <c r="W4934" s="71" t="s">
        <v>51</v>
      </c>
      <c r="X4934" s="71" t="s">
        <v>51</v>
      </c>
      <c r="Y4934" s="72" t="str">
        <f>IF((OR((AND('[1]PWS Information'!$E$10="CWS",U4934="Single Family Residence",Q4934="Lead")),
(AND('[1]PWS Information'!$E$10="CWS",U4934="Multiple Family Residence",'[1]PWS Information'!$E$11="Yes",Q4934="Lead")),
(AND('[1]PWS Information'!$E$10="NTNC",Q4934="Lead")))),"Tier 1",
IF((OR((AND('[1]PWS Information'!$E$10="CWS",U4934="Multiple Family Residence",'[1]PWS Information'!$E$11="No",Q4934="Lead")),
(AND('[1]PWS Information'!$E$10="CWS",U4934="Other",Q4934="Lead")),
(AND('[1]PWS Information'!$E$10="CWS",U4934="Building",Q4934="Lead")))),"Tier 2",
IF((OR((AND('[1]PWS Information'!$E$10="CWS",U4934="Single Family Residence",Q4934="Galvanized Requiring Replacement")),
(AND('[1]PWS Information'!$E$10="CWS",U4934="Single Family Residence",Q4934="Galvanized Requiring Replacement",R4934="Yes")),
(AND('[1]PWS Information'!$E$10="NTNC",Q4934="Galvanized Requiring Replacement")),
(AND('[1]PWS Information'!$E$10="NTNC",U4934="Single Family Residence",R4934="Yes")))),"Tier 3",
IF((OR((AND('[1]PWS Information'!$E$10="CWS",U4934="Single Family Residence",S4934="Yes",Q4934="Non-Lead", J4934="Non-Lead - Copper",L4934="Before 1989")),
(AND('[1]PWS Information'!$E$10="CWS",U4934="Single Family Residence",S4934="Yes",Q4934="Non-Lead", N4934="Non-Lead - Copper",O4934="Before 1989")))),"Tier 4",
IF((OR((AND('[1]PWS Information'!$E$10="NTNC",Q4934="Non-Lead")),
(AND('[1]PWS Information'!$E$10="CWS",Q4934="Non-Lead",S4934="")),
(AND('[1]PWS Information'!$E$10="CWS",Q4934="Non-Lead",S4934="No")),
(AND('[1]PWS Information'!$E$10="CWS",Q4934="Non-Lead",S4934="Don't Know")),
(AND('[1]PWS Information'!$E$10="CWS",Q4934="Non-Lead", J4934="Non-Lead - Copper", S4934="Yes", L4934="Between 1989 and 2014")),
(AND('[1]PWS Information'!$E$10="CWS",Q4934="Non-Lead", J4934="Non-Lead - Copper", S4934="Yes", L4934="After 2014")),
(AND('[1]PWS Information'!$E$10="CWS",Q4934="Non-Lead", J4934="Non-Lead - Copper", S4934="Yes", L4934="Unknown")),
(AND('[1]PWS Information'!$E$10="CWS",Q4934="Non-Lead", N4934="Non-Lead - Copper", S4934="Yes", O4934="Between 1989 and 2014")),
(AND('[1]PWS Information'!$E$10="CWS",Q4934="Non-Lead", N4934="Non-Lead - Copper", S4934="Yes", O4934="After 2014")),
(AND('[1]PWS Information'!$E$10="CWS",Q4934="Non-Lead", N4934="Non-Lead - Copper", S4934="Yes", O4934="Unknown")),
(AND('[1]PWS Information'!$E$10="CWS",Q4934="Unknown")),
(AND('[1]PWS Information'!$E$10="NTNC",Q4934="Unknown")))),"Tier 5",
"")))))</f>
        <v>Tier 5</v>
      </c>
      <c r="Z4934" s="71"/>
      <c r="AA4934" s="71"/>
    </row>
    <row r="4935" spans="1:27" ht="57.6" x14ac:dyDescent="0.3">
      <c r="A4935" s="1"/>
      <c r="B4935" s="70">
        <v>9540979</v>
      </c>
      <c r="C4935" s="60">
        <v>1232</v>
      </c>
      <c r="D4935" s="61" t="s">
        <v>1675</v>
      </c>
      <c r="E4935" s="61" t="s">
        <v>49</v>
      </c>
      <c r="F4935" s="61">
        <v>78640</v>
      </c>
      <c r="G4935" s="62" t="s">
        <v>1665</v>
      </c>
      <c r="H4935" s="63">
        <v>29.959693000000001</v>
      </c>
      <c r="I4935" s="64">
        <v>-97.848016999999999</v>
      </c>
      <c r="J4935" s="65" t="s">
        <v>57</v>
      </c>
      <c r="K4935" s="66" t="s">
        <v>51</v>
      </c>
      <c r="L4935" s="62" t="s">
        <v>58</v>
      </c>
      <c r="M4935" s="69"/>
      <c r="N4935" s="65" t="s">
        <v>50</v>
      </c>
      <c r="O4935" s="66" t="s">
        <v>58</v>
      </c>
      <c r="P4935" s="69"/>
      <c r="Q4935" s="55" t="str">
        <f t="shared" si="76"/>
        <v>Non-Lead</v>
      </c>
      <c r="R4935" s="70" t="s">
        <v>51</v>
      </c>
      <c r="S4935" s="70" t="s">
        <v>51</v>
      </c>
      <c r="T4935" s="70"/>
      <c r="U4935" s="71" t="s">
        <v>53</v>
      </c>
      <c r="V4935" s="71" t="s">
        <v>51</v>
      </c>
      <c r="W4935" s="71" t="s">
        <v>51</v>
      </c>
      <c r="X4935" s="71" t="s">
        <v>51</v>
      </c>
      <c r="Y4935" s="72" t="str">
        <f>IF((OR((AND('[1]PWS Information'!$E$10="CWS",U4935="Single Family Residence",Q4935="Lead")),
(AND('[1]PWS Information'!$E$10="CWS",U4935="Multiple Family Residence",'[1]PWS Information'!$E$11="Yes",Q4935="Lead")),
(AND('[1]PWS Information'!$E$10="NTNC",Q4935="Lead")))),"Tier 1",
IF((OR((AND('[1]PWS Information'!$E$10="CWS",U4935="Multiple Family Residence",'[1]PWS Information'!$E$11="No",Q4935="Lead")),
(AND('[1]PWS Information'!$E$10="CWS",U4935="Other",Q4935="Lead")),
(AND('[1]PWS Information'!$E$10="CWS",U4935="Building",Q4935="Lead")))),"Tier 2",
IF((OR((AND('[1]PWS Information'!$E$10="CWS",U4935="Single Family Residence",Q4935="Galvanized Requiring Replacement")),
(AND('[1]PWS Information'!$E$10="CWS",U4935="Single Family Residence",Q4935="Galvanized Requiring Replacement",R4935="Yes")),
(AND('[1]PWS Information'!$E$10="NTNC",Q4935="Galvanized Requiring Replacement")),
(AND('[1]PWS Information'!$E$10="NTNC",U4935="Single Family Residence",R4935="Yes")))),"Tier 3",
IF((OR((AND('[1]PWS Information'!$E$10="CWS",U4935="Single Family Residence",S4935="Yes",Q4935="Non-Lead", J4935="Non-Lead - Copper",L4935="Before 1989")),
(AND('[1]PWS Information'!$E$10="CWS",U4935="Single Family Residence",S4935="Yes",Q4935="Non-Lead", N4935="Non-Lead - Copper",O4935="Before 1989")))),"Tier 4",
IF((OR((AND('[1]PWS Information'!$E$10="NTNC",Q4935="Non-Lead")),
(AND('[1]PWS Information'!$E$10="CWS",Q4935="Non-Lead",S4935="")),
(AND('[1]PWS Information'!$E$10="CWS",Q4935="Non-Lead",S4935="No")),
(AND('[1]PWS Information'!$E$10="CWS",Q4935="Non-Lead",S4935="Don't Know")),
(AND('[1]PWS Information'!$E$10="CWS",Q4935="Non-Lead", J4935="Non-Lead - Copper", S4935="Yes", L4935="Between 1989 and 2014")),
(AND('[1]PWS Information'!$E$10="CWS",Q4935="Non-Lead", J4935="Non-Lead - Copper", S4935="Yes", L4935="After 2014")),
(AND('[1]PWS Information'!$E$10="CWS",Q4935="Non-Lead", J4935="Non-Lead - Copper", S4935="Yes", L4935="Unknown")),
(AND('[1]PWS Information'!$E$10="CWS",Q4935="Non-Lead", N4935="Non-Lead - Copper", S4935="Yes", O4935="Between 1989 and 2014")),
(AND('[1]PWS Information'!$E$10="CWS",Q4935="Non-Lead", N4935="Non-Lead - Copper", S4935="Yes", O4935="After 2014")),
(AND('[1]PWS Information'!$E$10="CWS",Q4935="Non-Lead", N4935="Non-Lead - Copper", S4935="Yes", O4935="Unknown")),
(AND('[1]PWS Information'!$E$10="CWS",Q4935="Unknown")),
(AND('[1]PWS Information'!$E$10="NTNC",Q4935="Unknown")))),"Tier 5",
"")))))</f>
        <v>Tier 5</v>
      </c>
      <c r="Z4935" s="71"/>
      <c r="AA4935" s="71"/>
    </row>
    <row r="4936" spans="1:27" ht="57.6" x14ac:dyDescent="0.3">
      <c r="A4936" s="1"/>
      <c r="B4936" s="70">
        <v>12558337</v>
      </c>
      <c r="C4936" s="60">
        <v>1242</v>
      </c>
      <c r="D4936" s="61" t="s">
        <v>1675</v>
      </c>
      <c r="E4936" s="61" t="s">
        <v>49</v>
      </c>
      <c r="F4936" s="61">
        <v>78640</v>
      </c>
      <c r="G4936" s="62" t="s">
        <v>1665</v>
      </c>
      <c r="H4936" s="63">
        <v>29.959626</v>
      </c>
      <c r="I4936" s="64">
        <v>-97.848259999999996</v>
      </c>
      <c r="J4936" s="65" t="s">
        <v>57</v>
      </c>
      <c r="K4936" s="66" t="s">
        <v>51</v>
      </c>
      <c r="L4936" s="62" t="s">
        <v>58</v>
      </c>
      <c r="M4936" s="69"/>
      <c r="N4936" s="65" t="s">
        <v>50</v>
      </c>
      <c r="O4936" s="66" t="s">
        <v>58</v>
      </c>
      <c r="P4936" s="69"/>
      <c r="Q4936" s="55" t="str">
        <f t="shared" si="76"/>
        <v>Non-Lead</v>
      </c>
      <c r="R4936" s="70" t="s">
        <v>51</v>
      </c>
      <c r="S4936" s="70" t="s">
        <v>51</v>
      </c>
      <c r="T4936" s="70"/>
      <c r="U4936" s="71" t="s">
        <v>53</v>
      </c>
      <c r="V4936" s="71" t="s">
        <v>51</v>
      </c>
      <c r="W4936" s="71" t="s">
        <v>51</v>
      </c>
      <c r="X4936" s="71" t="s">
        <v>51</v>
      </c>
      <c r="Y4936" s="72" t="str">
        <f>IF((OR((AND('[1]PWS Information'!$E$10="CWS",U4936="Single Family Residence",Q4936="Lead")),
(AND('[1]PWS Information'!$E$10="CWS",U4936="Multiple Family Residence",'[1]PWS Information'!$E$11="Yes",Q4936="Lead")),
(AND('[1]PWS Information'!$E$10="NTNC",Q4936="Lead")))),"Tier 1",
IF((OR((AND('[1]PWS Information'!$E$10="CWS",U4936="Multiple Family Residence",'[1]PWS Information'!$E$11="No",Q4936="Lead")),
(AND('[1]PWS Information'!$E$10="CWS",U4936="Other",Q4936="Lead")),
(AND('[1]PWS Information'!$E$10="CWS",U4936="Building",Q4936="Lead")))),"Tier 2",
IF((OR((AND('[1]PWS Information'!$E$10="CWS",U4936="Single Family Residence",Q4936="Galvanized Requiring Replacement")),
(AND('[1]PWS Information'!$E$10="CWS",U4936="Single Family Residence",Q4936="Galvanized Requiring Replacement",R4936="Yes")),
(AND('[1]PWS Information'!$E$10="NTNC",Q4936="Galvanized Requiring Replacement")),
(AND('[1]PWS Information'!$E$10="NTNC",U4936="Single Family Residence",R4936="Yes")))),"Tier 3",
IF((OR((AND('[1]PWS Information'!$E$10="CWS",U4936="Single Family Residence",S4936="Yes",Q4936="Non-Lead", J4936="Non-Lead - Copper",L4936="Before 1989")),
(AND('[1]PWS Information'!$E$10="CWS",U4936="Single Family Residence",S4936="Yes",Q4936="Non-Lead", N4936="Non-Lead - Copper",O4936="Before 1989")))),"Tier 4",
IF((OR((AND('[1]PWS Information'!$E$10="NTNC",Q4936="Non-Lead")),
(AND('[1]PWS Information'!$E$10="CWS",Q4936="Non-Lead",S4936="")),
(AND('[1]PWS Information'!$E$10="CWS",Q4936="Non-Lead",S4936="No")),
(AND('[1]PWS Information'!$E$10="CWS",Q4936="Non-Lead",S4936="Don't Know")),
(AND('[1]PWS Information'!$E$10="CWS",Q4936="Non-Lead", J4936="Non-Lead - Copper", S4936="Yes", L4936="Between 1989 and 2014")),
(AND('[1]PWS Information'!$E$10="CWS",Q4936="Non-Lead", J4936="Non-Lead - Copper", S4936="Yes", L4936="After 2014")),
(AND('[1]PWS Information'!$E$10="CWS",Q4936="Non-Lead", J4936="Non-Lead - Copper", S4936="Yes", L4936="Unknown")),
(AND('[1]PWS Information'!$E$10="CWS",Q4936="Non-Lead", N4936="Non-Lead - Copper", S4936="Yes", O4936="Between 1989 and 2014")),
(AND('[1]PWS Information'!$E$10="CWS",Q4936="Non-Lead", N4936="Non-Lead - Copper", S4936="Yes", O4936="After 2014")),
(AND('[1]PWS Information'!$E$10="CWS",Q4936="Non-Lead", N4936="Non-Lead - Copper", S4936="Yes", O4936="Unknown")),
(AND('[1]PWS Information'!$E$10="CWS",Q4936="Unknown")),
(AND('[1]PWS Information'!$E$10="NTNC",Q4936="Unknown")))),"Tier 5",
"")))))</f>
        <v>Tier 5</v>
      </c>
      <c r="Z4936" s="71"/>
      <c r="AA4936" s="71"/>
    </row>
    <row r="4937" spans="1:27" ht="57.6" x14ac:dyDescent="0.3">
      <c r="A4937" s="1"/>
      <c r="B4937" s="70">
        <v>12533536</v>
      </c>
      <c r="C4937" s="60">
        <v>1254</v>
      </c>
      <c r="D4937" s="61" t="s">
        <v>1675</v>
      </c>
      <c r="E4937" s="61" t="s">
        <v>49</v>
      </c>
      <c r="F4937" s="61">
        <v>78640</v>
      </c>
      <c r="G4937" s="62" t="s">
        <v>1665</v>
      </c>
      <c r="H4937" s="63">
        <v>29.959468000000001</v>
      </c>
      <c r="I4937" s="64">
        <v>-97.848433</v>
      </c>
      <c r="J4937" s="65" t="s">
        <v>57</v>
      </c>
      <c r="K4937" s="66" t="s">
        <v>51</v>
      </c>
      <c r="L4937" s="62" t="s">
        <v>58</v>
      </c>
      <c r="M4937" s="69"/>
      <c r="N4937" s="65" t="s">
        <v>50</v>
      </c>
      <c r="O4937" s="66" t="s">
        <v>58</v>
      </c>
      <c r="P4937" s="69"/>
      <c r="Q4937" s="55" t="str">
        <f t="shared" si="76"/>
        <v>Non-Lead</v>
      </c>
      <c r="R4937" s="70" t="s">
        <v>51</v>
      </c>
      <c r="S4937" s="70" t="s">
        <v>51</v>
      </c>
      <c r="T4937" s="70"/>
      <c r="U4937" s="71" t="s">
        <v>53</v>
      </c>
      <c r="V4937" s="71" t="s">
        <v>51</v>
      </c>
      <c r="W4937" s="71" t="s">
        <v>51</v>
      </c>
      <c r="X4937" s="71" t="s">
        <v>51</v>
      </c>
      <c r="Y4937" s="72" t="str">
        <f>IF((OR((AND('[1]PWS Information'!$E$10="CWS",U4937="Single Family Residence",Q4937="Lead")),
(AND('[1]PWS Information'!$E$10="CWS",U4937="Multiple Family Residence",'[1]PWS Information'!$E$11="Yes",Q4937="Lead")),
(AND('[1]PWS Information'!$E$10="NTNC",Q4937="Lead")))),"Tier 1",
IF((OR((AND('[1]PWS Information'!$E$10="CWS",U4937="Multiple Family Residence",'[1]PWS Information'!$E$11="No",Q4937="Lead")),
(AND('[1]PWS Information'!$E$10="CWS",U4937="Other",Q4937="Lead")),
(AND('[1]PWS Information'!$E$10="CWS",U4937="Building",Q4937="Lead")))),"Tier 2",
IF((OR((AND('[1]PWS Information'!$E$10="CWS",U4937="Single Family Residence",Q4937="Galvanized Requiring Replacement")),
(AND('[1]PWS Information'!$E$10="CWS",U4937="Single Family Residence",Q4937="Galvanized Requiring Replacement",R4937="Yes")),
(AND('[1]PWS Information'!$E$10="NTNC",Q4937="Galvanized Requiring Replacement")),
(AND('[1]PWS Information'!$E$10="NTNC",U4937="Single Family Residence",R4937="Yes")))),"Tier 3",
IF((OR((AND('[1]PWS Information'!$E$10="CWS",U4937="Single Family Residence",S4937="Yes",Q4937="Non-Lead", J4937="Non-Lead - Copper",L4937="Before 1989")),
(AND('[1]PWS Information'!$E$10="CWS",U4937="Single Family Residence",S4937="Yes",Q4937="Non-Lead", N4937="Non-Lead - Copper",O4937="Before 1989")))),"Tier 4",
IF((OR((AND('[1]PWS Information'!$E$10="NTNC",Q4937="Non-Lead")),
(AND('[1]PWS Information'!$E$10="CWS",Q4937="Non-Lead",S4937="")),
(AND('[1]PWS Information'!$E$10="CWS",Q4937="Non-Lead",S4937="No")),
(AND('[1]PWS Information'!$E$10="CWS",Q4937="Non-Lead",S4937="Don't Know")),
(AND('[1]PWS Information'!$E$10="CWS",Q4937="Non-Lead", J4937="Non-Lead - Copper", S4937="Yes", L4937="Between 1989 and 2014")),
(AND('[1]PWS Information'!$E$10="CWS",Q4937="Non-Lead", J4937="Non-Lead - Copper", S4937="Yes", L4937="After 2014")),
(AND('[1]PWS Information'!$E$10="CWS",Q4937="Non-Lead", J4937="Non-Lead - Copper", S4937="Yes", L4937="Unknown")),
(AND('[1]PWS Information'!$E$10="CWS",Q4937="Non-Lead", N4937="Non-Lead - Copper", S4937="Yes", O4937="Between 1989 and 2014")),
(AND('[1]PWS Information'!$E$10="CWS",Q4937="Non-Lead", N4937="Non-Lead - Copper", S4937="Yes", O4937="After 2014")),
(AND('[1]PWS Information'!$E$10="CWS",Q4937="Non-Lead", N4937="Non-Lead - Copper", S4937="Yes", O4937="Unknown")),
(AND('[1]PWS Information'!$E$10="CWS",Q4937="Unknown")),
(AND('[1]PWS Information'!$E$10="NTNC",Q4937="Unknown")))),"Tier 5",
"")))))</f>
        <v>Tier 5</v>
      </c>
      <c r="Z4937" s="71"/>
      <c r="AA4937" s="71"/>
    </row>
    <row r="4938" spans="1:27" ht="57.6" x14ac:dyDescent="0.3">
      <c r="A4938" s="17"/>
      <c r="B4938" s="70">
        <v>10128271</v>
      </c>
      <c r="C4938" s="60">
        <v>1266</v>
      </c>
      <c r="D4938" s="61" t="s">
        <v>1675</v>
      </c>
      <c r="E4938" s="61" t="s">
        <v>49</v>
      </c>
      <c r="F4938" s="61">
        <v>78640</v>
      </c>
      <c r="G4938" s="62" t="s">
        <v>1665</v>
      </c>
      <c r="H4938" s="63">
        <v>29.959325</v>
      </c>
      <c r="I4938" s="64">
        <v>-97.848583000000005</v>
      </c>
      <c r="J4938" s="65" t="s">
        <v>50</v>
      </c>
      <c r="K4938" s="66" t="s">
        <v>51</v>
      </c>
      <c r="L4938" s="62" t="s">
        <v>58</v>
      </c>
      <c r="M4938" s="69"/>
      <c r="N4938" s="65" t="s">
        <v>50</v>
      </c>
      <c r="O4938" s="66" t="s">
        <v>58</v>
      </c>
      <c r="P4938" s="69"/>
      <c r="Q4938" s="55" t="str">
        <f t="shared" si="76"/>
        <v>Non-Lead</v>
      </c>
      <c r="R4938" s="70" t="s">
        <v>51</v>
      </c>
      <c r="S4938" s="70" t="s">
        <v>51</v>
      </c>
      <c r="T4938" s="70"/>
      <c r="U4938" s="71" t="s">
        <v>53</v>
      </c>
      <c r="V4938" s="71" t="s">
        <v>51</v>
      </c>
      <c r="W4938" s="71" t="s">
        <v>51</v>
      </c>
      <c r="X4938" s="71" t="s">
        <v>51</v>
      </c>
      <c r="Y4938" s="72" t="str">
        <f>IF((OR((AND('[1]PWS Information'!$E$10="CWS",U4938="Single Family Residence",Q4938="Lead")),
(AND('[1]PWS Information'!$E$10="CWS",U4938="Multiple Family Residence",'[1]PWS Information'!$E$11="Yes",Q4938="Lead")),
(AND('[1]PWS Information'!$E$10="NTNC",Q4938="Lead")))),"Tier 1",
IF((OR((AND('[1]PWS Information'!$E$10="CWS",U4938="Multiple Family Residence",'[1]PWS Information'!$E$11="No",Q4938="Lead")),
(AND('[1]PWS Information'!$E$10="CWS",U4938="Other",Q4938="Lead")),
(AND('[1]PWS Information'!$E$10="CWS",U4938="Building",Q4938="Lead")))),"Tier 2",
IF((OR((AND('[1]PWS Information'!$E$10="CWS",U4938="Single Family Residence",Q4938="Galvanized Requiring Replacement")),
(AND('[1]PWS Information'!$E$10="CWS",U4938="Single Family Residence",Q4938="Galvanized Requiring Replacement",R4938="Yes")),
(AND('[1]PWS Information'!$E$10="NTNC",Q4938="Galvanized Requiring Replacement")),
(AND('[1]PWS Information'!$E$10="NTNC",U4938="Single Family Residence",R4938="Yes")))),"Tier 3",
IF((OR((AND('[1]PWS Information'!$E$10="CWS",U4938="Single Family Residence",S4938="Yes",Q4938="Non-Lead", J4938="Non-Lead - Copper",L4938="Before 1989")),
(AND('[1]PWS Information'!$E$10="CWS",U4938="Single Family Residence",S4938="Yes",Q4938="Non-Lead", N4938="Non-Lead - Copper",O4938="Before 1989")))),"Tier 4",
IF((OR((AND('[1]PWS Information'!$E$10="NTNC",Q4938="Non-Lead")),
(AND('[1]PWS Information'!$E$10="CWS",Q4938="Non-Lead",S4938="")),
(AND('[1]PWS Information'!$E$10="CWS",Q4938="Non-Lead",S4938="No")),
(AND('[1]PWS Information'!$E$10="CWS",Q4938="Non-Lead",S4938="Don't Know")),
(AND('[1]PWS Information'!$E$10="CWS",Q4938="Non-Lead", J4938="Non-Lead - Copper", S4938="Yes", L4938="Between 1989 and 2014")),
(AND('[1]PWS Information'!$E$10="CWS",Q4938="Non-Lead", J4938="Non-Lead - Copper", S4938="Yes", L4938="After 2014")),
(AND('[1]PWS Information'!$E$10="CWS",Q4938="Non-Lead", J4938="Non-Lead - Copper", S4938="Yes", L4938="Unknown")),
(AND('[1]PWS Information'!$E$10="CWS",Q4938="Non-Lead", N4938="Non-Lead - Copper", S4938="Yes", O4938="Between 1989 and 2014")),
(AND('[1]PWS Information'!$E$10="CWS",Q4938="Non-Lead", N4938="Non-Lead - Copper", S4938="Yes", O4938="After 2014")),
(AND('[1]PWS Information'!$E$10="CWS",Q4938="Non-Lead", N4938="Non-Lead - Copper", S4938="Yes", O4938="Unknown")),
(AND('[1]PWS Information'!$E$10="CWS",Q4938="Unknown")),
(AND('[1]PWS Information'!$E$10="NTNC",Q4938="Unknown")))),"Tier 5",
"")))))</f>
        <v>Tier 5</v>
      </c>
      <c r="Z4938" s="71"/>
      <c r="AA4938" s="71"/>
    </row>
    <row r="4939" spans="1:27" ht="57.6" x14ac:dyDescent="0.3">
      <c r="A4939" s="1"/>
      <c r="B4939" s="70">
        <v>12540339</v>
      </c>
      <c r="C4939" s="60">
        <v>1276</v>
      </c>
      <c r="D4939" s="61" t="s">
        <v>1675</v>
      </c>
      <c r="E4939" s="61" t="s">
        <v>49</v>
      </c>
      <c r="F4939" s="61">
        <v>78640</v>
      </c>
      <c r="G4939" s="62" t="s">
        <v>1665</v>
      </c>
      <c r="H4939" s="63">
        <v>29.959150000000001</v>
      </c>
      <c r="I4939" s="64">
        <v>-97.848686000000001</v>
      </c>
      <c r="J4939" s="65" t="s">
        <v>50</v>
      </c>
      <c r="K4939" s="66" t="s">
        <v>51</v>
      </c>
      <c r="L4939" s="62" t="s">
        <v>58</v>
      </c>
      <c r="M4939" s="69"/>
      <c r="N4939" s="65" t="s">
        <v>50</v>
      </c>
      <c r="O4939" s="66" t="s">
        <v>58</v>
      </c>
      <c r="P4939" s="69"/>
      <c r="Q4939" s="55" t="str">
        <f t="shared" si="76"/>
        <v>Non-Lead</v>
      </c>
      <c r="R4939" s="70" t="s">
        <v>51</v>
      </c>
      <c r="S4939" s="70" t="s">
        <v>51</v>
      </c>
      <c r="T4939" s="70"/>
      <c r="U4939" s="71" t="s">
        <v>53</v>
      </c>
      <c r="V4939" s="71" t="s">
        <v>51</v>
      </c>
      <c r="W4939" s="71" t="s">
        <v>51</v>
      </c>
      <c r="X4939" s="71" t="s">
        <v>51</v>
      </c>
      <c r="Y4939" s="72" t="str">
        <f>IF((OR((AND('[1]PWS Information'!$E$10="CWS",U4939="Single Family Residence",Q4939="Lead")),
(AND('[1]PWS Information'!$E$10="CWS",U4939="Multiple Family Residence",'[1]PWS Information'!$E$11="Yes",Q4939="Lead")),
(AND('[1]PWS Information'!$E$10="NTNC",Q4939="Lead")))),"Tier 1",
IF((OR((AND('[1]PWS Information'!$E$10="CWS",U4939="Multiple Family Residence",'[1]PWS Information'!$E$11="No",Q4939="Lead")),
(AND('[1]PWS Information'!$E$10="CWS",U4939="Other",Q4939="Lead")),
(AND('[1]PWS Information'!$E$10="CWS",U4939="Building",Q4939="Lead")))),"Tier 2",
IF((OR((AND('[1]PWS Information'!$E$10="CWS",U4939="Single Family Residence",Q4939="Galvanized Requiring Replacement")),
(AND('[1]PWS Information'!$E$10="CWS",U4939="Single Family Residence",Q4939="Galvanized Requiring Replacement",R4939="Yes")),
(AND('[1]PWS Information'!$E$10="NTNC",Q4939="Galvanized Requiring Replacement")),
(AND('[1]PWS Information'!$E$10="NTNC",U4939="Single Family Residence",R4939="Yes")))),"Tier 3",
IF((OR((AND('[1]PWS Information'!$E$10="CWS",U4939="Single Family Residence",S4939="Yes",Q4939="Non-Lead", J4939="Non-Lead - Copper",L4939="Before 1989")),
(AND('[1]PWS Information'!$E$10="CWS",U4939="Single Family Residence",S4939="Yes",Q4939="Non-Lead", N4939="Non-Lead - Copper",O4939="Before 1989")))),"Tier 4",
IF((OR((AND('[1]PWS Information'!$E$10="NTNC",Q4939="Non-Lead")),
(AND('[1]PWS Information'!$E$10="CWS",Q4939="Non-Lead",S4939="")),
(AND('[1]PWS Information'!$E$10="CWS",Q4939="Non-Lead",S4939="No")),
(AND('[1]PWS Information'!$E$10="CWS",Q4939="Non-Lead",S4939="Don't Know")),
(AND('[1]PWS Information'!$E$10="CWS",Q4939="Non-Lead", J4939="Non-Lead - Copper", S4939="Yes", L4939="Between 1989 and 2014")),
(AND('[1]PWS Information'!$E$10="CWS",Q4939="Non-Lead", J4939="Non-Lead - Copper", S4939="Yes", L4939="After 2014")),
(AND('[1]PWS Information'!$E$10="CWS",Q4939="Non-Lead", J4939="Non-Lead - Copper", S4939="Yes", L4939="Unknown")),
(AND('[1]PWS Information'!$E$10="CWS",Q4939="Non-Lead", N4939="Non-Lead - Copper", S4939="Yes", O4939="Between 1989 and 2014")),
(AND('[1]PWS Information'!$E$10="CWS",Q4939="Non-Lead", N4939="Non-Lead - Copper", S4939="Yes", O4939="After 2014")),
(AND('[1]PWS Information'!$E$10="CWS",Q4939="Non-Lead", N4939="Non-Lead - Copper", S4939="Yes", O4939="Unknown")),
(AND('[1]PWS Information'!$E$10="CWS",Q4939="Unknown")),
(AND('[1]PWS Information'!$E$10="NTNC",Q4939="Unknown")))),"Tier 5",
"")))))</f>
        <v>Tier 5</v>
      </c>
      <c r="Z4939" s="71"/>
      <c r="AA4939" s="71"/>
    </row>
    <row r="4940" spans="1:27" ht="57.6" x14ac:dyDescent="0.3">
      <c r="A4940" s="1"/>
      <c r="B4940" s="70">
        <v>12562035</v>
      </c>
      <c r="C4940" s="60">
        <v>1288</v>
      </c>
      <c r="D4940" s="61" t="s">
        <v>1675</v>
      </c>
      <c r="E4940" s="61" t="s">
        <v>49</v>
      </c>
      <c r="F4940" s="61">
        <v>78640</v>
      </c>
      <c r="G4940" s="62" t="s">
        <v>1665</v>
      </c>
      <c r="H4940" s="63">
        <v>29.959156</v>
      </c>
      <c r="I4940" s="64">
        <v>-97.848791000000006</v>
      </c>
      <c r="J4940" s="65" t="s">
        <v>57</v>
      </c>
      <c r="K4940" s="66" t="s">
        <v>51</v>
      </c>
      <c r="L4940" s="62" t="s">
        <v>58</v>
      </c>
      <c r="M4940" s="69"/>
      <c r="N4940" s="65" t="s">
        <v>50</v>
      </c>
      <c r="O4940" s="66" t="s">
        <v>58</v>
      </c>
      <c r="P4940" s="69"/>
      <c r="Q4940" s="55" t="str">
        <f t="shared" si="76"/>
        <v>Non-Lead</v>
      </c>
      <c r="R4940" s="70" t="s">
        <v>51</v>
      </c>
      <c r="S4940" s="70" t="s">
        <v>51</v>
      </c>
      <c r="T4940" s="70"/>
      <c r="U4940" s="71" t="s">
        <v>53</v>
      </c>
      <c r="V4940" s="71" t="s">
        <v>51</v>
      </c>
      <c r="W4940" s="71" t="s">
        <v>51</v>
      </c>
      <c r="X4940" s="71" t="s">
        <v>51</v>
      </c>
      <c r="Y4940" s="72" t="str">
        <f>IF((OR((AND('[1]PWS Information'!$E$10="CWS",U4940="Single Family Residence",Q4940="Lead")),
(AND('[1]PWS Information'!$E$10="CWS",U4940="Multiple Family Residence",'[1]PWS Information'!$E$11="Yes",Q4940="Lead")),
(AND('[1]PWS Information'!$E$10="NTNC",Q4940="Lead")))),"Tier 1",
IF((OR((AND('[1]PWS Information'!$E$10="CWS",U4940="Multiple Family Residence",'[1]PWS Information'!$E$11="No",Q4940="Lead")),
(AND('[1]PWS Information'!$E$10="CWS",U4940="Other",Q4940="Lead")),
(AND('[1]PWS Information'!$E$10="CWS",U4940="Building",Q4940="Lead")))),"Tier 2",
IF((OR((AND('[1]PWS Information'!$E$10="CWS",U4940="Single Family Residence",Q4940="Galvanized Requiring Replacement")),
(AND('[1]PWS Information'!$E$10="CWS",U4940="Single Family Residence",Q4940="Galvanized Requiring Replacement",R4940="Yes")),
(AND('[1]PWS Information'!$E$10="NTNC",Q4940="Galvanized Requiring Replacement")),
(AND('[1]PWS Information'!$E$10="NTNC",U4940="Single Family Residence",R4940="Yes")))),"Tier 3",
IF((OR((AND('[1]PWS Information'!$E$10="CWS",U4940="Single Family Residence",S4940="Yes",Q4940="Non-Lead", J4940="Non-Lead - Copper",L4940="Before 1989")),
(AND('[1]PWS Information'!$E$10="CWS",U4940="Single Family Residence",S4940="Yes",Q4940="Non-Lead", N4940="Non-Lead - Copper",O4940="Before 1989")))),"Tier 4",
IF((OR((AND('[1]PWS Information'!$E$10="NTNC",Q4940="Non-Lead")),
(AND('[1]PWS Information'!$E$10="CWS",Q4940="Non-Lead",S4940="")),
(AND('[1]PWS Information'!$E$10="CWS",Q4940="Non-Lead",S4940="No")),
(AND('[1]PWS Information'!$E$10="CWS",Q4940="Non-Lead",S4940="Don't Know")),
(AND('[1]PWS Information'!$E$10="CWS",Q4940="Non-Lead", J4940="Non-Lead - Copper", S4940="Yes", L4940="Between 1989 and 2014")),
(AND('[1]PWS Information'!$E$10="CWS",Q4940="Non-Lead", J4940="Non-Lead - Copper", S4940="Yes", L4940="After 2014")),
(AND('[1]PWS Information'!$E$10="CWS",Q4940="Non-Lead", J4940="Non-Lead - Copper", S4940="Yes", L4940="Unknown")),
(AND('[1]PWS Information'!$E$10="CWS",Q4940="Non-Lead", N4940="Non-Lead - Copper", S4940="Yes", O4940="Between 1989 and 2014")),
(AND('[1]PWS Information'!$E$10="CWS",Q4940="Non-Lead", N4940="Non-Lead - Copper", S4940="Yes", O4940="After 2014")),
(AND('[1]PWS Information'!$E$10="CWS",Q4940="Non-Lead", N4940="Non-Lead - Copper", S4940="Yes", O4940="Unknown")),
(AND('[1]PWS Information'!$E$10="CWS",Q4940="Unknown")),
(AND('[1]PWS Information'!$E$10="NTNC",Q4940="Unknown")))),"Tier 5",
"")))))</f>
        <v>Tier 5</v>
      </c>
      <c r="Z4940" s="71"/>
      <c r="AA4940" s="71"/>
    </row>
    <row r="4941" spans="1:27" ht="57.6" x14ac:dyDescent="0.3">
      <c r="A4941" s="1"/>
      <c r="B4941" s="70">
        <v>10270884</v>
      </c>
      <c r="C4941" s="60">
        <v>1314</v>
      </c>
      <c r="D4941" s="61" t="s">
        <v>1675</v>
      </c>
      <c r="E4941" s="61" t="s">
        <v>49</v>
      </c>
      <c r="F4941" s="61">
        <v>78640</v>
      </c>
      <c r="G4941" s="62" t="s">
        <v>1665</v>
      </c>
      <c r="H4941" s="63">
        <v>29.959033999999999</v>
      </c>
      <c r="I4941" s="64">
        <v>-97.848924999999994</v>
      </c>
      <c r="J4941" s="65" t="s">
        <v>57</v>
      </c>
      <c r="K4941" s="66" t="s">
        <v>51</v>
      </c>
      <c r="L4941" s="62" t="s">
        <v>58</v>
      </c>
      <c r="M4941" s="69"/>
      <c r="N4941" s="65" t="s">
        <v>50</v>
      </c>
      <c r="O4941" s="66" t="s">
        <v>58</v>
      </c>
      <c r="P4941" s="69"/>
      <c r="Q4941" s="55" t="str">
        <f t="shared" ref="Q4941:Q5004" si="77">IF((OR(J4941="Lead")),"Lead",
IF((OR(N4941="Lead")),"Lead",
IF((OR(J4941="Lead-lined galvanized")),"Lead",
IF((OR(N4941="Lead-lined galvanized")),"Lead",
IF((OR((AND(J4941="Unknown - Likely Lead",N4941="Galvanized")),
(AND(J4941="Unknown - Unlikely Lead",N4941="Galvanized")),
(AND(J4941="Unknown - Material Unknown",N4941="Galvanized")))),"Galvanized Requiring Replacement",
IF((OR((AND(J4941="Non-lead - Copper",K4941="Yes",N4941="Galvanized")),
(AND(J4941="Non-lead - Copper",K4941="Don't know",N4941="Galvanized")),
(AND(J4941="Non-lead - Copper",K4941="",N4941="Galvanized")),
(AND(J4941="Non-lead - Plastic",K4941="Yes",N4941="Galvanized")),
(AND(J4941="Non-lead - Plastic",K4941="Don't know",N4941="Galvanized")),
(AND(J4941="Non-lead - Plastic",K4941="",N4941="Galvanized")),
(AND(J4941="Non-lead",K4941="Yes",N4941="Galvanized")),
(AND(J4941="Non-lead",K4941="Don't know",N4941="Galvanized")),
(AND(J4941="Non-lead",K4941="",N4941="Galvanized")),
(AND(J4941="Non-lead - Other",K4941="Yes",N4941="Galvanized")),
(AND(J4941="Non-Lead - Other",K4941="Don't know",N4941="Galvanized")),
(AND(J4941="Galvanized",K4941="Yes",N4941="Galvanized")),
(AND(J4941="Galvanized",K4941="Don't know",N4941="Galvanized")),
(AND(J4941="Galvanized",K4941="",N4941="Galvanized")),
(AND(J4941="Non-Lead - Other",K4941="",N4941="Galvanized")))),"Galvanized Requiring Replacement",
IF((OR((AND(J4941="Non-lead - Copper",N4941="Non-lead - Copper")),
(AND(J4941="Non-lead - Copper",N4941="Non-lead - Plastic")),
(AND(J4941="Non-lead - Copper",N4941="Non-lead - Other")),
(AND(J4941="Non-lead - Copper",N4941="Non-lead")),
(AND(J4941="Non-lead - Plastic",N4941="Non-lead - Copper")),
(AND(J4941="Non-lead - Plastic",N4941="Non-lead - Plastic")),
(AND(J4941="Non-lead - Plastic",N4941="Non-lead - Other")),
(AND(J4941="Non-lead - Plastic",N4941="Non-lead")),
(AND(J4941="Non-lead",N4941="Non-lead - Copper")),
(AND(J4941="Non-lead",N4941="Non-lead - Plastic")),
(AND(J4941="Non-lead",N4941="Non-lead - Other")),
(AND(J4941="Non-lead",N4941="Non-lead")),
(AND(J4941="Non-lead - Other",N4941="Non-lead - Copper")),
(AND(J4941="Non-Lead - Other",N4941="Non-lead - Plastic")),
(AND(J4941="Non-Lead - Other",N4941="Non-lead")),
(AND(J4941="Non-Lead - Other",N4941="Non-lead - Other")))),"Non-Lead",
IF((OR((AND(J4941="Galvanized",N4941="Non-lead")),
(AND(J4941="Galvanized",N4941="Non-lead - Copper")),
(AND(J4941="Galvanized",N4941="Non-lead - Plastic")),
(AND(J4941="Galvanized",N4941="Non-lead")),
(AND(J4941="Galvanized",N4941="Non-lead - Other")))),"Non-Lead",
IF((OR((AND(J4941="Non-lead - Copper",K4941="No",N4941="Galvanized")),
(AND(J4941="Non-lead - Plastic",K4941="No",N4941="Galvanized")),
(AND(J4941="Non-lead",K4941="No",N4941="Galvanized")),
(AND(J4941="Galvanized",K4941="No",N4941="Galvanized")),
(AND(J4941="Non-lead - Other",K4941="No",N4941="Galvanized")))),"Non-lead",
IF((OR((AND(J4941="Unknown - Likely Lead",N4941="Unknown - Likely Lead")),
(AND(J4941="Unknown - Likely Lead",N4941="Unknown - Unlikely Lead")),
(AND(J4941="Unknown - Likely Lead",N4941="Unknown - Material Unknown")),
(AND(J4941="Unknown - Unlikely Lead",N4941="Unknown - Likely Lead")),
(AND(J4941="Unknown - Unlikely Lead",N4941="Unknown - Unlikely Lead")),
(AND(J4941="Unknown - Unlikely Lead",N4941="Unknown - Material Unknown")),
(AND(J4941="Unknown - Material Unknown",N4941="Unknown - Likely Lead")),
(AND(J4941="Unknown - Material Unknown",N4941="Unknown - Unlikely Lead")),
(AND(J4941="Unknown - Material Unknown",N4941="Unknown - Material Unknown")))),"Unknown",
IF((OR((AND(J4941="Unknown - Likely Lead",N4941="Non-lead - Copper")),
(AND(J4941="Unknown - Likely Lead",N4941="Non-lead - Plastic")),
(AND(J4941="Unknown - Likely Lead",N4941="Non-lead")),
(AND(J4941="Unknown - Likely Lead",N4941="Non-lead - Other")),
(AND(J4941="Unknown - Unlikely Lead",N4941="Non-lead - Copper")),
(AND(J4941="Unknown - Unlikely Lead",N4941="Non-lead - Plastic")),
(AND(J4941="Unknown - Unlikely Lead",N4941="Non-lead")),
(AND(J4941="Unknown - Unlikely Lead",N4941="Non-lead - Other")),
(AND(J4941="Unknown - Material Unknown",N4941="Non-lead - Copper")),
(AND(J4941="Unknown - Material Unknown",N4941="Non-lead - Plastic")),
(AND(J4941="Unknown - Material Unknown",N4941="Non-lead")),
(AND(J4941="Unknown - Material Unknown",N4941="Non-lead - Other")))),"Unknown",
IF((OR((AND(J4941="Non-lead - Copper",N4941="Unknown - Likely Lead")),
(AND(J4941="Non-lead - Copper",N4941="Unknown - Unlikely Lead")),
(AND(J4941="Non-lead - Copper",N4941="Unknown - Material Unknown")),
(AND(J4941="Non-lead - Plastic",N4941="Unknown - Likely Lead")),
(AND(J4941="Non-lead - Plastic",N4941="Unknown - Unlikely Lead")),
(AND(J4941="Non-lead - Plastic",N4941="Unknown - Material Unknown")),
(AND(J4941="Non-lead",N4941="Unknown - Likely Lead")),
(AND(J4941="Non-lead",N4941="Unknown - Unlikely Lead")),
(AND(J4941="Non-lead",N4941="Unknown - Material Unknown")),
(AND(J4941="Non-lead - Other",N4941="Unknown - Likely Lead")),
(AND(J4941="Non-Lead - Other",N4941="Unknown - Unlikely Lead")),
(AND(J4941="Non-Lead - Other",N4941="Unknown - Material Unknown")))),"Unknown",
IF((OR((AND(J4941="Galvanized",N4941="Unknown - Likely Lead")),
(AND(J4941="Galvanized",N4941="Unknown - Unlikely Lead")),
(AND(J4941="Galvanized",N4941="Unknown - Material Unknown")))),"Unknown",
IF((OR((AND(J4941="Galvanized",N4941="")))),"Galvanized Requiring Replacement",
IF((OR((AND(J4941="Non-lead - Copper",N4941="")),
(AND(J4941="Non-lead - Plastic",N4941="")),
(AND(J4941="Non-lead",N4941="")),
(AND(J4941="Non-lead - Other",N4941="")))),"Non-lead",
IF((OR((AND(J4941="Unknown - Likely Lead",N4941="")),
(AND(J4941="Unknown - Unlikely Lead",N4941="")),
(AND(J4941="Unknown - Material Unknown",N4941="")))),"Unknown",
""))))))))))))))))</f>
        <v>Non-Lead</v>
      </c>
      <c r="R4941" s="70" t="s">
        <v>51</v>
      </c>
      <c r="S4941" s="70" t="s">
        <v>51</v>
      </c>
      <c r="T4941" s="70"/>
      <c r="U4941" s="71" t="s">
        <v>53</v>
      </c>
      <c r="V4941" s="71" t="s">
        <v>51</v>
      </c>
      <c r="W4941" s="71" t="s">
        <v>51</v>
      </c>
      <c r="X4941" s="71" t="s">
        <v>51</v>
      </c>
      <c r="Y4941" s="72" t="str">
        <f>IF((OR((AND('[1]PWS Information'!$E$10="CWS",U4941="Single Family Residence",Q4941="Lead")),
(AND('[1]PWS Information'!$E$10="CWS",U4941="Multiple Family Residence",'[1]PWS Information'!$E$11="Yes",Q4941="Lead")),
(AND('[1]PWS Information'!$E$10="NTNC",Q4941="Lead")))),"Tier 1",
IF((OR((AND('[1]PWS Information'!$E$10="CWS",U4941="Multiple Family Residence",'[1]PWS Information'!$E$11="No",Q4941="Lead")),
(AND('[1]PWS Information'!$E$10="CWS",U4941="Other",Q4941="Lead")),
(AND('[1]PWS Information'!$E$10="CWS",U4941="Building",Q4941="Lead")))),"Tier 2",
IF((OR((AND('[1]PWS Information'!$E$10="CWS",U4941="Single Family Residence",Q4941="Galvanized Requiring Replacement")),
(AND('[1]PWS Information'!$E$10="CWS",U4941="Single Family Residence",Q4941="Galvanized Requiring Replacement",R4941="Yes")),
(AND('[1]PWS Information'!$E$10="NTNC",Q4941="Galvanized Requiring Replacement")),
(AND('[1]PWS Information'!$E$10="NTNC",U4941="Single Family Residence",R4941="Yes")))),"Tier 3",
IF((OR((AND('[1]PWS Information'!$E$10="CWS",U4941="Single Family Residence",S4941="Yes",Q4941="Non-Lead", J4941="Non-Lead - Copper",L4941="Before 1989")),
(AND('[1]PWS Information'!$E$10="CWS",U4941="Single Family Residence",S4941="Yes",Q4941="Non-Lead", N4941="Non-Lead - Copper",O4941="Before 1989")))),"Tier 4",
IF((OR((AND('[1]PWS Information'!$E$10="NTNC",Q4941="Non-Lead")),
(AND('[1]PWS Information'!$E$10="CWS",Q4941="Non-Lead",S4941="")),
(AND('[1]PWS Information'!$E$10="CWS",Q4941="Non-Lead",S4941="No")),
(AND('[1]PWS Information'!$E$10="CWS",Q4941="Non-Lead",S4941="Don't Know")),
(AND('[1]PWS Information'!$E$10="CWS",Q4941="Non-Lead", J4941="Non-Lead - Copper", S4941="Yes", L4941="Between 1989 and 2014")),
(AND('[1]PWS Information'!$E$10="CWS",Q4941="Non-Lead", J4941="Non-Lead - Copper", S4941="Yes", L4941="After 2014")),
(AND('[1]PWS Information'!$E$10="CWS",Q4941="Non-Lead", J4941="Non-Lead - Copper", S4941="Yes", L4941="Unknown")),
(AND('[1]PWS Information'!$E$10="CWS",Q4941="Non-Lead", N4941="Non-Lead - Copper", S4941="Yes", O4941="Between 1989 and 2014")),
(AND('[1]PWS Information'!$E$10="CWS",Q4941="Non-Lead", N4941="Non-Lead - Copper", S4941="Yes", O4941="After 2014")),
(AND('[1]PWS Information'!$E$10="CWS",Q4941="Non-Lead", N4941="Non-Lead - Copper", S4941="Yes", O4941="Unknown")),
(AND('[1]PWS Information'!$E$10="CWS",Q4941="Unknown")),
(AND('[1]PWS Information'!$E$10="NTNC",Q4941="Unknown")))),"Tier 5",
"")))))</f>
        <v>Tier 5</v>
      </c>
      <c r="Z4941" s="71"/>
      <c r="AA4941" s="71"/>
    </row>
    <row r="4942" spans="1:27" ht="57.6" x14ac:dyDescent="0.3">
      <c r="A4942" s="17"/>
      <c r="B4942" s="70">
        <v>15784460</v>
      </c>
      <c r="C4942" s="60">
        <v>1326</v>
      </c>
      <c r="D4942" s="61" t="s">
        <v>1675</v>
      </c>
      <c r="E4942" s="61" t="s">
        <v>49</v>
      </c>
      <c r="F4942" s="61">
        <v>78640</v>
      </c>
      <c r="G4942" s="62" t="s">
        <v>1665</v>
      </c>
      <c r="H4942" s="63">
        <v>29.958977999999998</v>
      </c>
      <c r="I4942" s="64">
        <v>-97.848979999999997</v>
      </c>
      <c r="J4942" s="65" t="s">
        <v>57</v>
      </c>
      <c r="K4942" s="66" t="s">
        <v>51</v>
      </c>
      <c r="L4942" s="62" t="s">
        <v>58</v>
      </c>
      <c r="M4942" s="69"/>
      <c r="N4942" s="65" t="s">
        <v>50</v>
      </c>
      <c r="O4942" s="66" t="s">
        <v>58</v>
      </c>
      <c r="P4942" s="69"/>
      <c r="Q4942" s="55" t="str">
        <f t="shared" si="77"/>
        <v>Non-Lead</v>
      </c>
      <c r="R4942" s="70" t="s">
        <v>51</v>
      </c>
      <c r="S4942" s="70" t="s">
        <v>51</v>
      </c>
      <c r="T4942" s="70"/>
      <c r="U4942" s="71" t="s">
        <v>53</v>
      </c>
      <c r="V4942" s="71" t="s">
        <v>51</v>
      </c>
      <c r="W4942" s="71" t="s">
        <v>51</v>
      </c>
      <c r="X4942" s="71" t="s">
        <v>51</v>
      </c>
      <c r="Y4942" s="72" t="str">
        <f>IF((OR((AND('[1]PWS Information'!$E$10="CWS",U4942="Single Family Residence",Q4942="Lead")),
(AND('[1]PWS Information'!$E$10="CWS",U4942="Multiple Family Residence",'[1]PWS Information'!$E$11="Yes",Q4942="Lead")),
(AND('[1]PWS Information'!$E$10="NTNC",Q4942="Lead")))),"Tier 1",
IF((OR((AND('[1]PWS Information'!$E$10="CWS",U4942="Multiple Family Residence",'[1]PWS Information'!$E$11="No",Q4942="Lead")),
(AND('[1]PWS Information'!$E$10="CWS",U4942="Other",Q4942="Lead")),
(AND('[1]PWS Information'!$E$10="CWS",U4942="Building",Q4942="Lead")))),"Tier 2",
IF((OR((AND('[1]PWS Information'!$E$10="CWS",U4942="Single Family Residence",Q4942="Galvanized Requiring Replacement")),
(AND('[1]PWS Information'!$E$10="CWS",U4942="Single Family Residence",Q4942="Galvanized Requiring Replacement",R4942="Yes")),
(AND('[1]PWS Information'!$E$10="NTNC",Q4942="Galvanized Requiring Replacement")),
(AND('[1]PWS Information'!$E$10="NTNC",U4942="Single Family Residence",R4942="Yes")))),"Tier 3",
IF((OR((AND('[1]PWS Information'!$E$10="CWS",U4942="Single Family Residence",S4942="Yes",Q4942="Non-Lead", J4942="Non-Lead - Copper",L4942="Before 1989")),
(AND('[1]PWS Information'!$E$10="CWS",U4942="Single Family Residence",S4942="Yes",Q4942="Non-Lead", N4942="Non-Lead - Copper",O4942="Before 1989")))),"Tier 4",
IF((OR((AND('[1]PWS Information'!$E$10="NTNC",Q4942="Non-Lead")),
(AND('[1]PWS Information'!$E$10="CWS",Q4942="Non-Lead",S4942="")),
(AND('[1]PWS Information'!$E$10="CWS",Q4942="Non-Lead",S4942="No")),
(AND('[1]PWS Information'!$E$10="CWS",Q4942="Non-Lead",S4942="Don't Know")),
(AND('[1]PWS Information'!$E$10="CWS",Q4942="Non-Lead", J4942="Non-Lead - Copper", S4942="Yes", L4942="Between 1989 and 2014")),
(AND('[1]PWS Information'!$E$10="CWS",Q4942="Non-Lead", J4942="Non-Lead - Copper", S4942="Yes", L4942="After 2014")),
(AND('[1]PWS Information'!$E$10="CWS",Q4942="Non-Lead", J4942="Non-Lead - Copper", S4942="Yes", L4942="Unknown")),
(AND('[1]PWS Information'!$E$10="CWS",Q4942="Non-Lead", N4942="Non-Lead - Copper", S4942="Yes", O4942="Between 1989 and 2014")),
(AND('[1]PWS Information'!$E$10="CWS",Q4942="Non-Lead", N4942="Non-Lead - Copper", S4942="Yes", O4942="After 2014")),
(AND('[1]PWS Information'!$E$10="CWS",Q4942="Non-Lead", N4942="Non-Lead - Copper", S4942="Yes", O4942="Unknown")),
(AND('[1]PWS Information'!$E$10="CWS",Q4942="Unknown")),
(AND('[1]PWS Information'!$E$10="NTNC",Q4942="Unknown")))),"Tier 5",
"")))))</f>
        <v>Tier 5</v>
      </c>
      <c r="Z4942" s="71"/>
      <c r="AA4942" s="71"/>
    </row>
    <row r="4943" spans="1:27" ht="57.6" x14ac:dyDescent="0.3">
      <c r="A4943" s="1"/>
      <c r="B4943" s="70">
        <v>12892618</v>
      </c>
      <c r="C4943" s="60">
        <v>1338</v>
      </c>
      <c r="D4943" s="61" t="s">
        <v>1675</v>
      </c>
      <c r="E4943" s="61" t="s">
        <v>49</v>
      </c>
      <c r="F4943" s="61">
        <v>78640</v>
      </c>
      <c r="G4943" s="62" t="s">
        <v>1665</v>
      </c>
      <c r="H4943" s="63">
        <v>29.958924</v>
      </c>
      <c r="I4943" s="64">
        <v>-97.849051000000003</v>
      </c>
      <c r="J4943" s="65" t="s">
        <v>57</v>
      </c>
      <c r="K4943" s="66" t="s">
        <v>51</v>
      </c>
      <c r="L4943" s="62" t="s">
        <v>58</v>
      </c>
      <c r="M4943" s="69"/>
      <c r="N4943" s="65" t="s">
        <v>50</v>
      </c>
      <c r="O4943" s="66" t="s">
        <v>58</v>
      </c>
      <c r="P4943" s="69"/>
      <c r="Q4943" s="55" t="str">
        <f t="shared" si="77"/>
        <v>Non-Lead</v>
      </c>
      <c r="R4943" s="70" t="s">
        <v>51</v>
      </c>
      <c r="S4943" s="70" t="s">
        <v>51</v>
      </c>
      <c r="T4943" s="70"/>
      <c r="U4943" s="71" t="s">
        <v>53</v>
      </c>
      <c r="V4943" s="71" t="s">
        <v>51</v>
      </c>
      <c r="W4943" s="71" t="s">
        <v>51</v>
      </c>
      <c r="X4943" s="71" t="s">
        <v>51</v>
      </c>
      <c r="Y4943" s="72" t="str">
        <f>IF((OR((AND('[1]PWS Information'!$E$10="CWS",U4943="Single Family Residence",Q4943="Lead")),
(AND('[1]PWS Information'!$E$10="CWS",U4943="Multiple Family Residence",'[1]PWS Information'!$E$11="Yes",Q4943="Lead")),
(AND('[1]PWS Information'!$E$10="NTNC",Q4943="Lead")))),"Tier 1",
IF((OR((AND('[1]PWS Information'!$E$10="CWS",U4943="Multiple Family Residence",'[1]PWS Information'!$E$11="No",Q4943="Lead")),
(AND('[1]PWS Information'!$E$10="CWS",U4943="Other",Q4943="Lead")),
(AND('[1]PWS Information'!$E$10="CWS",U4943="Building",Q4943="Lead")))),"Tier 2",
IF((OR((AND('[1]PWS Information'!$E$10="CWS",U4943="Single Family Residence",Q4943="Galvanized Requiring Replacement")),
(AND('[1]PWS Information'!$E$10="CWS",U4943="Single Family Residence",Q4943="Galvanized Requiring Replacement",R4943="Yes")),
(AND('[1]PWS Information'!$E$10="NTNC",Q4943="Galvanized Requiring Replacement")),
(AND('[1]PWS Information'!$E$10="NTNC",U4943="Single Family Residence",R4943="Yes")))),"Tier 3",
IF((OR((AND('[1]PWS Information'!$E$10="CWS",U4943="Single Family Residence",S4943="Yes",Q4943="Non-Lead", J4943="Non-Lead - Copper",L4943="Before 1989")),
(AND('[1]PWS Information'!$E$10="CWS",U4943="Single Family Residence",S4943="Yes",Q4943="Non-Lead", N4943="Non-Lead - Copper",O4943="Before 1989")))),"Tier 4",
IF((OR((AND('[1]PWS Information'!$E$10="NTNC",Q4943="Non-Lead")),
(AND('[1]PWS Information'!$E$10="CWS",Q4943="Non-Lead",S4943="")),
(AND('[1]PWS Information'!$E$10="CWS",Q4943="Non-Lead",S4943="No")),
(AND('[1]PWS Information'!$E$10="CWS",Q4943="Non-Lead",S4943="Don't Know")),
(AND('[1]PWS Information'!$E$10="CWS",Q4943="Non-Lead", J4943="Non-Lead - Copper", S4943="Yes", L4943="Between 1989 and 2014")),
(AND('[1]PWS Information'!$E$10="CWS",Q4943="Non-Lead", J4943="Non-Lead - Copper", S4943="Yes", L4943="After 2014")),
(AND('[1]PWS Information'!$E$10="CWS",Q4943="Non-Lead", J4943="Non-Lead - Copper", S4943="Yes", L4943="Unknown")),
(AND('[1]PWS Information'!$E$10="CWS",Q4943="Non-Lead", N4943="Non-Lead - Copper", S4943="Yes", O4943="Between 1989 and 2014")),
(AND('[1]PWS Information'!$E$10="CWS",Q4943="Non-Lead", N4943="Non-Lead - Copper", S4943="Yes", O4943="After 2014")),
(AND('[1]PWS Information'!$E$10="CWS",Q4943="Non-Lead", N4943="Non-Lead - Copper", S4943="Yes", O4943="Unknown")),
(AND('[1]PWS Information'!$E$10="CWS",Q4943="Unknown")),
(AND('[1]PWS Information'!$E$10="NTNC",Q4943="Unknown")))),"Tier 5",
"")))))</f>
        <v>Tier 5</v>
      </c>
      <c r="Z4943" s="71"/>
      <c r="AA4943" s="71"/>
    </row>
    <row r="4944" spans="1:27" ht="57.6" x14ac:dyDescent="0.3">
      <c r="A4944" s="1"/>
      <c r="B4944" s="70">
        <v>16236349</v>
      </c>
      <c r="C4944" s="60">
        <v>1352</v>
      </c>
      <c r="D4944" s="61" t="s">
        <v>1675</v>
      </c>
      <c r="E4944" s="61" t="s">
        <v>49</v>
      </c>
      <c r="F4944" s="61">
        <v>78640</v>
      </c>
      <c r="G4944" s="62" t="s">
        <v>1665</v>
      </c>
      <c r="H4944" s="63">
        <v>29.958857999999999</v>
      </c>
      <c r="I4944" s="64">
        <v>-97.849125000000001</v>
      </c>
      <c r="J4944" s="65" t="s">
        <v>57</v>
      </c>
      <c r="K4944" s="66" t="s">
        <v>51</v>
      </c>
      <c r="L4944" s="62" t="s">
        <v>58</v>
      </c>
      <c r="M4944" s="69"/>
      <c r="N4944" s="65" t="s">
        <v>50</v>
      </c>
      <c r="O4944" s="66" t="s">
        <v>58</v>
      </c>
      <c r="P4944" s="69"/>
      <c r="Q4944" s="55" t="str">
        <f t="shared" si="77"/>
        <v>Non-Lead</v>
      </c>
      <c r="R4944" s="70" t="s">
        <v>51</v>
      </c>
      <c r="S4944" s="70" t="s">
        <v>51</v>
      </c>
      <c r="T4944" s="70"/>
      <c r="U4944" s="71" t="s">
        <v>53</v>
      </c>
      <c r="V4944" s="71" t="s">
        <v>51</v>
      </c>
      <c r="W4944" s="71" t="s">
        <v>51</v>
      </c>
      <c r="X4944" s="71" t="s">
        <v>51</v>
      </c>
      <c r="Y4944" s="72" t="str">
        <f>IF((OR((AND('[1]PWS Information'!$E$10="CWS",U4944="Single Family Residence",Q4944="Lead")),
(AND('[1]PWS Information'!$E$10="CWS",U4944="Multiple Family Residence",'[1]PWS Information'!$E$11="Yes",Q4944="Lead")),
(AND('[1]PWS Information'!$E$10="NTNC",Q4944="Lead")))),"Tier 1",
IF((OR((AND('[1]PWS Information'!$E$10="CWS",U4944="Multiple Family Residence",'[1]PWS Information'!$E$11="No",Q4944="Lead")),
(AND('[1]PWS Information'!$E$10="CWS",U4944="Other",Q4944="Lead")),
(AND('[1]PWS Information'!$E$10="CWS",U4944="Building",Q4944="Lead")))),"Tier 2",
IF((OR((AND('[1]PWS Information'!$E$10="CWS",U4944="Single Family Residence",Q4944="Galvanized Requiring Replacement")),
(AND('[1]PWS Information'!$E$10="CWS",U4944="Single Family Residence",Q4944="Galvanized Requiring Replacement",R4944="Yes")),
(AND('[1]PWS Information'!$E$10="NTNC",Q4944="Galvanized Requiring Replacement")),
(AND('[1]PWS Information'!$E$10="NTNC",U4944="Single Family Residence",R4944="Yes")))),"Tier 3",
IF((OR((AND('[1]PWS Information'!$E$10="CWS",U4944="Single Family Residence",S4944="Yes",Q4944="Non-Lead", J4944="Non-Lead - Copper",L4944="Before 1989")),
(AND('[1]PWS Information'!$E$10="CWS",U4944="Single Family Residence",S4944="Yes",Q4944="Non-Lead", N4944="Non-Lead - Copper",O4944="Before 1989")))),"Tier 4",
IF((OR((AND('[1]PWS Information'!$E$10="NTNC",Q4944="Non-Lead")),
(AND('[1]PWS Information'!$E$10="CWS",Q4944="Non-Lead",S4944="")),
(AND('[1]PWS Information'!$E$10="CWS",Q4944="Non-Lead",S4944="No")),
(AND('[1]PWS Information'!$E$10="CWS",Q4944="Non-Lead",S4944="Don't Know")),
(AND('[1]PWS Information'!$E$10="CWS",Q4944="Non-Lead", J4944="Non-Lead - Copper", S4944="Yes", L4944="Between 1989 and 2014")),
(AND('[1]PWS Information'!$E$10="CWS",Q4944="Non-Lead", J4944="Non-Lead - Copper", S4944="Yes", L4944="After 2014")),
(AND('[1]PWS Information'!$E$10="CWS",Q4944="Non-Lead", J4944="Non-Lead - Copper", S4944="Yes", L4944="Unknown")),
(AND('[1]PWS Information'!$E$10="CWS",Q4944="Non-Lead", N4944="Non-Lead - Copper", S4944="Yes", O4944="Between 1989 and 2014")),
(AND('[1]PWS Information'!$E$10="CWS",Q4944="Non-Lead", N4944="Non-Lead - Copper", S4944="Yes", O4944="After 2014")),
(AND('[1]PWS Information'!$E$10="CWS",Q4944="Non-Lead", N4944="Non-Lead - Copper", S4944="Yes", O4944="Unknown")),
(AND('[1]PWS Information'!$E$10="CWS",Q4944="Unknown")),
(AND('[1]PWS Information'!$E$10="NTNC",Q4944="Unknown")))),"Tier 5",
"")))))</f>
        <v>Tier 5</v>
      </c>
      <c r="Z4944" s="71"/>
      <c r="AA4944" s="71"/>
    </row>
    <row r="4945" spans="1:27" ht="57.6" x14ac:dyDescent="0.3">
      <c r="A4945" s="1"/>
      <c r="B4945" s="70">
        <v>10210463</v>
      </c>
      <c r="C4945" s="60">
        <v>1364</v>
      </c>
      <c r="D4945" s="61" t="s">
        <v>1675</v>
      </c>
      <c r="E4945" s="61" t="s">
        <v>49</v>
      </c>
      <c r="F4945" s="61">
        <v>78640</v>
      </c>
      <c r="G4945" s="62" t="s">
        <v>1665</v>
      </c>
      <c r="H4945" s="63">
        <v>29.9586361</v>
      </c>
      <c r="I4945" s="64">
        <v>-97.849686111111097</v>
      </c>
      <c r="J4945" s="65" t="s">
        <v>50</v>
      </c>
      <c r="K4945" s="66" t="s">
        <v>51</v>
      </c>
      <c r="L4945" s="62" t="s">
        <v>58</v>
      </c>
      <c r="M4945" s="69"/>
      <c r="N4945" s="65" t="s">
        <v>50</v>
      </c>
      <c r="O4945" s="66" t="s">
        <v>58</v>
      </c>
      <c r="P4945" s="69"/>
      <c r="Q4945" s="55" t="str">
        <f t="shared" si="77"/>
        <v>Non-Lead</v>
      </c>
      <c r="R4945" s="70" t="s">
        <v>51</v>
      </c>
      <c r="S4945" s="70" t="s">
        <v>51</v>
      </c>
      <c r="T4945" s="70"/>
      <c r="U4945" s="71" t="s">
        <v>53</v>
      </c>
      <c r="V4945" s="71" t="s">
        <v>51</v>
      </c>
      <c r="W4945" s="71" t="s">
        <v>51</v>
      </c>
      <c r="X4945" s="71" t="s">
        <v>51</v>
      </c>
      <c r="Y4945" s="72" t="str">
        <f>IF((OR((AND('[1]PWS Information'!$E$10="CWS",U4945="Single Family Residence",Q4945="Lead")),
(AND('[1]PWS Information'!$E$10="CWS",U4945="Multiple Family Residence",'[1]PWS Information'!$E$11="Yes",Q4945="Lead")),
(AND('[1]PWS Information'!$E$10="NTNC",Q4945="Lead")))),"Tier 1",
IF((OR((AND('[1]PWS Information'!$E$10="CWS",U4945="Multiple Family Residence",'[1]PWS Information'!$E$11="No",Q4945="Lead")),
(AND('[1]PWS Information'!$E$10="CWS",U4945="Other",Q4945="Lead")),
(AND('[1]PWS Information'!$E$10="CWS",U4945="Building",Q4945="Lead")))),"Tier 2",
IF((OR((AND('[1]PWS Information'!$E$10="CWS",U4945="Single Family Residence",Q4945="Galvanized Requiring Replacement")),
(AND('[1]PWS Information'!$E$10="CWS",U4945="Single Family Residence",Q4945="Galvanized Requiring Replacement",R4945="Yes")),
(AND('[1]PWS Information'!$E$10="NTNC",Q4945="Galvanized Requiring Replacement")),
(AND('[1]PWS Information'!$E$10="NTNC",U4945="Single Family Residence",R4945="Yes")))),"Tier 3",
IF((OR((AND('[1]PWS Information'!$E$10="CWS",U4945="Single Family Residence",S4945="Yes",Q4945="Non-Lead", J4945="Non-Lead - Copper",L4945="Before 1989")),
(AND('[1]PWS Information'!$E$10="CWS",U4945="Single Family Residence",S4945="Yes",Q4945="Non-Lead", N4945="Non-Lead - Copper",O4945="Before 1989")))),"Tier 4",
IF((OR((AND('[1]PWS Information'!$E$10="NTNC",Q4945="Non-Lead")),
(AND('[1]PWS Information'!$E$10="CWS",Q4945="Non-Lead",S4945="")),
(AND('[1]PWS Information'!$E$10="CWS",Q4945="Non-Lead",S4945="No")),
(AND('[1]PWS Information'!$E$10="CWS",Q4945="Non-Lead",S4945="Don't Know")),
(AND('[1]PWS Information'!$E$10="CWS",Q4945="Non-Lead", J4945="Non-Lead - Copper", S4945="Yes", L4945="Between 1989 and 2014")),
(AND('[1]PWS Information'!$E$10="CWS",Q4945="Non-Lead", J4945="Non-Lead - Copper", S4945="Yes", L4945="After 2014")),
(AND('[1]PWS Information'!$E$10="CWS",Q4945="Non-Lead", J4945="Non-Lead - Copper", S4945="Yes", L4945="Unknown")),
(AND('[1]PWS Information'!$E$10="CWS",Q4945="Non-Lead", N4945="Non-Lead - Copper", S4945="Yes", O4945="Between 1989 and 2014")),
(AND('[1]PWS Information'!$E$10="CWS",Q4945="Non-Lead", N4945="Non-Lead - Copper", S4945="Yes", O4945="After 2014")),
(AND('[1]PWS Information'!$E$10="CWS",Q4945="Non-Lead", N4945="Non-Lead - Copper", S4945="Yes", O4945="Unknown")),
(AND('[1]PWS Information'!$E$10="CWS",Q4945="Unknown")),
(AND('[1]PWS Information'!$E$10="NTNC",Q4945="Unknown")))),"Tier 5",
"")))))</f>
        <v>Tier 5</v>
      </c>
      <c r="Z4945" s="71"/>
      <c r="AA4945" s="71"/>
    </row>
    <row r="4946" spans="1:27" ht="57.6" x14ac:dyDescent="0.3">
      <c r="A4946" s="17"/>
      <c r="B4946" s="70">
        <v>10211412</v>
      </c>
      <c r="C4946" s="60">
        <v>1367</v>
      </c>
      <c r="D4946" s="61" t="s">
        <v>1675</v>
      </c>
      <c r="E4946" s="61" t="s">
        <v>49</v>
      </c>
      <c r="F4946" s="61">
        <v>78640</v>
      </c>
      <c r="G4946" s="62" t="s">
        <v>1665</v>
      </c>
      <c r="H4946" s="63">
        <v>29.958275</v>
      </c>
      <c r="I4946" s="64">
        <v>-97.849338888888795</v>
      </c>
      <c r="J4946" s="65" t="s">
        <v>50</v>
      </c>
      <c r="K4946" s="66" t="s">
        <v>51</v>
      </c>
      <c r="L4946" s="62" t="s">
        <v>58</v>
      </c>
      <c r="M4946" s="69"/>
      <c r="N4946" s="65" t="s">
        <v>50</v>
      </c>
      <c r="O4946" s="66" t="s">
        <v>58</v>
      </c>
      <c r="P4946" s="69"/>
      <c r="Q4946" s="55" t="str">
        <f t="shared" si="77"/>
        <v>Non-Lead</v>
      </c>
      <c r="R4946" s="70" t="s">
        <v>51</v>
      </c>
      <c r="S4946" s="70" t="s">
        <v>51</v>
      </c>
      <c r="T4946" s="70"/>
      <c r="U4946" s="71" t="s">
        <v>53</v>
      </c>
      <c r="V4946" s="71" t="s">
        <v>51</v>
      </c>
      <c r="W4946" s="71" t="s">
        <v>51</v>
      </c>
      <c r="X4946" s="71" t="s">
        <v>51</v>
      </c>
      <c r="Y4946" s="72" t="str">
        <f>IF((OR((AND('[1]PWS Information'!$E$10="CWS",U4946="Single Family Residence",Q4946="Lead")),
(AND('[1]PWS Information'!$E$10="CWS",U4946="Multiple Family Residence",'[1]PWS Information'!$E$11="Yes",Q4946="Lead")),
(AND('[1]PWS Information'!$E$10="NTNC",Q4946="Lead")))),"Tier 1",
IF((OR((AND('[1]PWS Information'!$E$10="CWS",U4946="Multiple Family Residence",'[1]PWS Information'!$E$11="No",Q4946="Lead")),
(AND('[1]PWS Information'!$E$10="CWS",U4946="Other",Q4946="Lead")),
(AND('[1]PWS Information'!$E$10="CWS",U4946="Building",Q4946="Lead")))),"Tier 2",
IF((OR((AND('[1]PWS Information'!$E$10="CWS",U4946="Single Family Residence",Q4946="Galvanized Requiring Replacement")),
(AND('[1]PWS Information'!$E$10="CWS",U4946="Single Family Residence",Q4946="Galvanized Requiring Replacement",R4946="Yes")),
(AND('[1]PWS Information'!$E$10="NTNC",Q4946="Galvanized Requiring Replacement")),
(AND('[1]PWS Information'!$E$10="NTNC",U4946="Single Family Residence",R4946="Yes")))),"Tier 3",
IF((OR((AND('[1]PWS Information'!$E$10="CWS",U4946="Single Family Residence",S4946="Yes",Q4946="Non-Lead", J4946="Non-Lead - Copper",L4946="Before 1989")),
(AND('[1]PWS Information'!$E$10="CWS",U4946="Single Family Residence",S4946="Yes",Q4946="Non-Lead", N4946="Non-Lead - Copper",O4946="Before 1989")))),"Tier 4",
IF((OR((AND('[1]PWS Information'!$E$10="NTNC",Q4946="Non-Lead")),
(AND('[1]PWS Information'!$E$10="CWS",Q4946="Non-Lead",S4946="")),
(AND('[1]PWS Information'!$E$10="CWS",Q4946="Non-Lead",S4946="No")),
(AND('[1]PWS Information'!$E$10="CWS",Q4946="Non-Lead",S4946="Don't Know")),
(AND('[1]PWS Information'!$E$10="CWS",Q4946="Non-Lead", J4946="Non-Lead - Copper", S4946="Yes", L4946="Between 1989 and 2014")),
(AND('[1]PWS Information'!$E$10="CWS",Q4946="Non-Lead", J4946="Non-Lead - Copper", S4946="Yes", L4946="After 2014")),
(AND('[1]PWS Information'!$E$10="CWS",Q4946="Non-Lead", J4946="Non-Lead - Copper", S4946="Yes", L4946="Unknown")),
(AND('[1]PWS Information'!$E$10="CWS",Q4946="Non-Lead", N4946="Non-Lead - Copper", S4946="Yes", O4946="Between 1989 and 2014")),
(AND('[1]PWS Information'!$E$10="CWS",Q4946="Non-Lead", N4946="Non-Lead - Copper", S4946="Yes", O4946="After 2014")),
(AND('[1]PWS Information'!$E$10="CWS",Q4946="Non-Lead", N4946="Non-Lead - Copper", S4946="Yes", O4946="Unknown")),
(AND('[1]PWS Information'!$E$10="CWS",Q4946="Unknown")),
(AND('[1]PWS Information'!$E$10="NTNC",Q4946="Unknown")))),"Tier 5",
"")))))</f>
        <v>Tier 5</v>
      </c>
      <c r="Z4946" s="71"/>
      <c r="AA4946" s="71"/>
    </row>
    <row r="4947" spans="1:27" ht="57.6" x14ac:dyDescent="0.3">
      <c r="A4947" s="1"/>
      <c r="B4947" s="70">
        <v>13459893</v>
      </c>
      <c r="C4947" s="60">
        <v>1378</v>
      </c>
      <c r="D4947" s="61" t="s">
        <v>1675</v>
      </c>
      <c r="E4947" s="61" t="s">
        <v>49</v>
      </c>
      <c r="F4947" s="61">
        <v>78640</v>
      </c>
      <c r="G4947" s="62" t="s">
        <v>1665</v>
      </c>
      <c r="H4947" s="63">
        <v>29.958734</v>
      </c>
      <c r="I4947" s="64">
        <v>-97.849260999999998</v>
      </c>
      <c r="J4947" s="65" t="s">
        <v>50</v>
      </c>
      <c r="K4947" s="66" t="s">
        <v>51</v>
      </c>
      <c r="L4947" s="62" t="s">
        <v>58</v>
      </c>
      <c r="M4947" s="69"/>
      <c r="N4947" s="65" t="s">
        <v>50</v>
      </c>
      <c r="O4947" s="66" t="s">
        <v>58</v>
      </c>
      <c r="P4947" s="69"/>
      <c r="Q4947" s="55" t="str">
        <f t="shared" si="77"/>
        <v>Non-Lead</v>
      </c>
      <c r="R4947" s="70" t="s">
        <v>51</v>
      </c>
      <c r="S4947" s="70" t="s">
        <v>51</v>
      </c>
      <c r="T4947" s="70"/>
      <c r="U4947" s="71" t="s">
        <v>53</v>
      </c>
      <c r="V4947" s="71" t="s">
        <v>51</v>
      </c>
      <c r="W4947" s="71" t="s">
        <v>51</v>
      </c>
      <c r="X4947" s="71" t="s">
        <v>51</v>
      </c>
      <c r="Y4947" s="72" t="str">
        <f>IF((OR((AND('[1]PWS Information'!$E$10="CWS",U4947="Single Family Residence",Q4947="Lead")),
(AND('[1]PWS Information'!$E$10="CWS",U4947="Multiple Family Residence",'[1]PWS Information'!$E$11="Yes",Q4947="Lead")),
(AND('[1]PWS Information'!$E$10="NTNC",Q4947="Lead")))),"Tier 1",
IF((OR((AND('[1]PWS Information'!$E$10="CWS",U4947="Multiple Family Residence",'[1]PWS Information'!$E$11="No",Q4947="Lead")),
(AND('[1]PWS Information'!$E$10="CWS",U4947="Other",Q4947="Lead")),
(AND('[1]PWS Information'!$E$10="CWS",U4947="Building",Q4947="Lead")))),"Tier 2",
IF((OR((AND('[1]PWS Information'!$E$10="CWS",U4947="Single Family Residence",Q4947="Galvanized Requiring Replacement")),
(AND('[1]PWS Information'!$E$10="CWS",U4947="Single Family Residence",Q4947="Galvanized Requiring Replacement",R4947="Yes")),
(AND('[1]PWS Information'!$E$10="NTNC",Q4947="Galvanized Requiring Replacement")),
(AND('[1]PWS Information'!$E$10="NTNC",U4947="Single Family Residence",R4947="Yes")))),"Tier 3",
IF((OR((AND('[1]PWS Information'!$E$10="CWS",U4947="Single Family Residence",S4947="Yes",Q4947="Non-Lead", J4947="Non-Lead - Copper",L4947="Before 1989")),
(AND('[1]PWS Information'!$E$10="CWS",U4947="Single Family Residence",S4947="Yes",Q4947="Non-Lead", N4947="Non-Lead - Copper",O4947="Before 1989")))),"Tier 4",
IF((OR((AND('[1]PWS Information'!$E$10="NTNC",Q4947="Non-Lead")),
(AND('[1]PWS Information'!$E$10="CWS",Q4947="Non-Lead",S4947="")),
(AND('[1]PWS Information'!$E$10="CWS",Q4947="Non-Lead",S4947="No")),
(AND('[1]PWS Information'!$E$10="CWS",Q4947="Non-Lead",S4947="Don't Know")),
(AND('[1]PWS Information'!$E$10="CWS",Q4947="Non-Lead", J4947="Non-Lead - Copper", S4947="Yes", L4947="Between 1989 and 2014")),
(AND('[1]PWS Information'!$E$10="CWS",Q4947="Non-Lead", J4947="Non-Lead - Copper", S4947="Yes", L4947="After 2014")),
(AND('[1]PWS Information'!$E$10="CWS",Q4947="Non-Lead", J4947="Non-Lead - Copper", S4947="Yes", L4947="Unknown")),
(AND('[1]PWS Information'!$E$10="CWS",Q4947="Non-Lead", N4947="Non-Lead - Copper", S4947="Yes", O4947="Between 1989 and 2014")),
(AND('[1]PWS Information'!$E$10="CWS",Q4947="Non-Lead", N4947="Non-Lead - Copper", S4947="Yes", O4947="After 2014")),
(AND('[1]PWS Information'!$E$10="CWS",Q4947="Non-Lead", N4947="Non-Lead - Copper", S4947="Yes", O4947="Unknown")),
(AND('[1]PWS Information'!$E$10="CWS",Q4947="Unknown")),
(AND('[1]PWS Information'!$E$10="NTNC",Q4947="Unknown")))),"Tier 5",
"")))))</f>
        <v>Tier 5</v>
      </c>
      <c r="Z4947" s="71"/>
      <c r="AA4947" s="71"/>
    </row>
    <row r="4948" spans="1:27" ht="57.6" x14ac:dyDescent="0.3">
      <c r="A4948" s="1"/>
      <c r="B4948" s="70">
        <v>7992492</v>
      </c>
      <c r="C4948" s="60">
        <v>1381</v>
      </c>
      <c r="D4948" s="61" t="s">
        <v>1675</v>
      </c>
      <c r="E4948" s="61" t="s">
        <v>49</v>
      </c>
      <c r="F4948" s="61">
        <v>78640</v>
      </c>
      <c r="G4948" s="62" t="s">
        <v>1665</v>
      </c>
      <c r="H4948" s="63">
        <v>29.95872</v>
      </c>
      <c r="I4948" s="64">
        <v>-97.849275000000006</v>
      </c>
      <c r="J4948" s="65" t="s">
        <v>50</v>
      </c>
      <c r="K4948" s="66" t="s">
        <v>51</v>
      </c>
      <c r="L4948" s="62" t="s">
        <v>58</v>
      </c>
      <c r="M4948" s="69"/>
      <c r="N4948" s="65" t="s">
        <v>50</v>
      </c>
      <c r="O4948" s="66" t="s">
        <v>58</v>
      </c>
      <c r="P4948" s="69"/>
      <c r="Q4948" s="55" t="str">
        <f t="shared" si="77"/>
        <v>Non-Lead</v>
      </c>
      <c r="R4948" s="70" t="s">
        <v>51</v>
      </c>
      <c r="S4948" s="70" t="s">
        <v>51</v>
      </c>
      <c r="T4948" s="70"/>
      <c r="U4948" s="71" t="s">
        <v>53</v>
      </c>
      <c r="V4948" s="71" t="s">
        <v>51</v>
      </c>
      <c r="W4948" s="71" t="s">
        <v>51</v>
      </c>
      <c r="X4948" s="71" t="s">
        <v>51</v>
      </c>
      <c r="Y4948" s="72" t="str">
        <f>IF((OR((AND('[1]PWS Information'!$E$10="CWS",U4948="Single Family Residence",Q4948="Lead")),
(AND('[1]PWS Information'!$E$10="CWS",U4948="Multiple Family Residence",'[1]PWS Information'!$E$11="Yes",Q4948="Lead")),
(AND('[1]PWS Information'!$E$10="NTNC",Q4948="Lead")))),"Tier 1",
IF((OR((AND('[1]PWS Information'!$E$10="CWS",U4948="Multiple Family Residence",'[1]PWS Information'!$E$11="No",Q4948="Lead")),
(AND('[1]PWS Information'!$E$10="CWS",U4948="Other",Q4948="Lead")),
(AND('[1]PWS Information'!$E$10="CWS",U4948="Building",Q4948="Lead")))),"Tier 2",
IF((OR((AND('[1]PWS Information'!$E$10="CWS",U4948="Single Family Residence",Q4948="Galvanized Requiring Replacement")),
(AND('[1]PWS Information'!$E$10="CWS",U4948="Single Family Residence",Q4948="Galvanized Requiring Replacement",R4948="Yes")),
(AND('[1]PWS Information'!$E$10="NTNC",Q4948="Galvanized Requiring Replacement")),
(AND('[1]PWS Information'!$E$10="NTNC",U4948="Single Family Residence",R4948="Yes")))),"Tier 3",
IF((OR((AND('[1]PWS Information'!$E$10="CWS",U4948="Single Family Residence",S4948="Yes",Q4948="Non-Lead", J4948="Non-Lead - Copper",L4948="Before 1989")),
(AND('[1]PWS Information'!$E$10="CWS",U4948="Single Family Residence",S4948="Yes",Q4948="Non-Lead", N4948="Non-Lead - Copper",O4948="Before 1989")))),"Tier 4",
IF((OR((AND('[1]PWS Information'!$E$10="NTNC",Q4948="Non-Lead")),
(AND('[1]PWS Information'!$E$10="CWS",Q4948="Non-Lead",S4948="")),
(AND('[1]PWS Information'!$E$10="CWS",Q4948="Non-Lead",S4948="No")),
(AND('[1]PWS Information'!$E$10="CWS",Q4948="Non-Lead",S4948="Don't Know")),
(AND('[1]PWS Information'!$E$10="CWS",Q4948="Non-Lead", J4948="Non-Lead - Copper", S4948="Yes", L4948="Between 1989 and 2014")),
(AND('[1]PWS Information'!$E$10="CWS",Q4948="Non-Lead", J4948="Non-Lead - Copper", S4948="Yes", L4948="After 2014")),
(AND('[1]PWS Information'!$E$10="CWS",Q4948="Non-Lead", J4948="Non-Lead - Copper", S4948="Yes", L4948="Unknown")),
(AND('[1]PWS Information'!$E$10="CWS",Q4948="Non-Lead", N4948="Non-Lead - Copper", S4948="Yes", O4948="Between 1989 and 2014")),
(AND('[1]PWS Information'!$E$10="CWS",Q4948="Non-Lead", N4948="Non-Lead - Copper", S4948="Yes", O4948="After 2014")),
(AND('[1]PWS Information'!$E$10="CWS",Q4948="Non-Lead", N4948="Non-Lead - Copper", S4948="Yes", O4948="Unknown")),
(AND('[1]PWS Information'!$E$10="CWS",Q4948="Unknown")),
(AND('[1]PWS Information'!$E$10="NTNC",Q4948="Unknown")))),"Tier 5",
"")))))</f>
        <v>Tier 5</v>
      </c>
      <c r="Z4948" s="71"/>
      <c r="AA4948" s="71"/>
    </row>
    <row r="4949" spans="1:27" ht="57.6" x14ac:dyDescent="0.3">
      <c r="A4949" s="1"/>
      <c r="B4949" s="70">
        <v>10128297</v>
      </c>
      <c r="C4949" s="60">
        <v>1390</v>
      </c>
      <c r="D4949" s="61" t="s">
        <v>1675</v>
      </c>
      <c r="E4949" s="61" t="s">
        <v>49</v>
      </c>
      <c r="F4949" s="61">
        <v>78640</v>
      </c>
      <c r="G4949" s="62" t="s">
        <v>1665</v>
      </c>
      <c r="H4949" s="63">
        <v>29.9583333</v>
      </c>
      <c r="I4949" s="64">
        <v>-97.849977777777696</v>
      </c>
      <c r="J4949" s="65" t="s">
        <v>50</v>
      </c>
      <c r="K4949" s="66" t="s">
        <v>51</v>
      </c>
      <c r="L4949" s="62" t="s">
        <v>58</v>
      </c>
      <c r="M4949" s="69"/>
      <c r="N4949" s="65" t="s">
        <v>50</v>
      </c>
      <c r="O4949" s="66" t="s">
        <v>58</v>
      </c>
      <c r="P4949" s="69"/>
      <c r="Q4949" s="55" t="str">
        <f t="shared" si="77"/>
        <v>Non-Lead</v>
      </c>
      <c r="R4949" s="70" t="s">
        <v>51</v>
      </c>
      <c r="S4949" s="70" t="s">
        <v>51</v>
      </c>
      <c r="T4949" s="70"/>
      <c r="U4949" s="71" t="s">
        <v>53</v>
      </c>
      <c r="V4949" s="71" t="s">
        <v>51</v>
      </c>
      <c r="W4949" s="71" t="s">
        <v>51</v>
      </c>
      <c r="X4949" s="71" t="s">
        <v>51</v>
      </c>
      <c r="Y4949" s="72" t="str">
        <f>IF((OR((AND('[1]PWS Information'!$E$10="CWS",U4949="Single Family Residence",Q4949="Lead")),
(AND('[1]PWS Information'!$E$10="CWS",U4949="Multiple Family Residence",'[1]PWS Information'!$E$11="Yes",Q4949="Lead")),
(AND('[1]PWS Information'!$E$10="NTNC",Q4949="Lead")))),"Tier 1",
IF((OR((AND('[1]PWS Information'!$E$10="CWS",U4949="Multiple Family Residence",'[1]PWS Information'!$E$11="No",Q4949="Lead")),
(AND('[1]PWS Information'!$E$10="CWS",U4949="Other",Q4949="Lead")),
(AND('[1]PWS Information'!$E$10="CWS",U4949="Building",Q4949="Lead")))),"Tier 2",
IF((OR((AND('[1]PWS Information'!$E$10="CWS",U4949="Single Family Residence",Q4949="Galvanized Requiring Replacement")),
(AND('[1]PWS Information'!$E$10="CWS",U4949="Single Family Residence",Q4949="Galvanized Requiring Replacement",R4949="Yes")),
(AND('[1]PWS Information'!$E$10="NTNC",Q4949="Galvanized Requiring Replacement")),
(AND('[1]PWS Information'!$E$10="NTNC",U4949="Single Family Residence",R4949="Yes")))),"Tier 3",
IF((OR((AND('[1]PWS Information'!$E$10="CWS",U4949="Single Family Residence",S4949="Yes",Q4949="Non-Lead", J4949="Non-Lead - Copper",L4949="Before 1989")),
(AND('[1]PWS Information'!$E$10="CWS",U4949="Single Family Residence",S4949="Yes",Q4949="Non-Lead", N4949="Non-Lead - Copper",O4949="Before 1989")))),"Tier 4",
IF((OR((AND('[1]PWS Information'!$E$10="NTNC",Q4949="Non-Lead")),
(AND('[1]PWS Information'!$E$10="CWS",Q4949="Non-Lead",S4949="")),
(AND('[1]PWS Information'!$E$10="CWS",Q4949="Non-Lead",S4949="No")),
(AND('[1]PWS Information'!$E$10="CWS",Q4949="Non-Lead",S4949="Don't Know")),
(AND('[1]PWS Information'!$E$10="CWS",Q4949="Non-Lead", J4949="Non-Lead - Copper", S4949="Yes", L4949="Between 1989 and 2014")),
(AND('[1]PWS Information'!$E$10="CWS",Q4949="Non-Lead", J4949="Non-Lead - Copper", S4949="Yes", L4949="After 2014")),
(AND('[1]PWS Information'!$E$10="CWS",Q4949="Non-Lead", J4949="Non-Lead - Copper", S4949="Yes", L4949="Unknown")),
(AND('[1]PWS Information'!$E$10="CWS",Q4949="Non-Lead", N4949="Non-Lead - Copper", S4949="Yes", O4949="Between 1989 and 2014")),
(AND('[1]PWS Information'!$E$10="CWS",Q4949="Non-Lead", N4949="Non-Lead - Copper", S4949="Yes", O4949="After 2014")),
(AND('[1]PWS Information'!$E$10="CWS",Q4949="Non-Lead", N4949="Non-Lead - Copper", S4949="Yes", O4949="Unknown")),
(AND('[1]PWS Information'!$E$10="CWS",Q4949="Unknown")),
(AND('[1]PWS Information'!$E$10="NTNC",Q4949="Unknown")))),"Tier 5",
"")))))</f>
        <v>Tier 5</v>
      </c>
      <c r="Z4949" s="71"/>
      <c r="AA4949" s="71"/>
    </row>
    <row r="4950" spans="1:27" ht="57.6" x14ac:dyDescent="0.3">
      <c r="A4950" s="17"/>
      <c r="B4950" s="70">
        <v>7984636</v>
      </c>
      <c r="C4950" s="60">
        <v>1393</v>
      </c>
      <c r="D4950" s="61" t="s">
        <v>1675</v>
      </c>
      <c r="E4950" s="61" t="s">
        <v>49</v>
      </c>
      <c r="F4950" s="61">
        <v>78640</v>
      </c>
      <c r="G4950" s="62" t="s">
        <v>1665</v>
      </c>
      <c r="H4950" s="63">
        <v>29.958663000000001</v>
      </c>
      <c r="I4950" s="64">
        <v>-97.849344000000002</v>
      </c>
      <c r="J4950" s="65" t="s">
        <v>50</v>
      </c>
      <c r="K4950" s="66" t="s">
        <v>51</v>
      </c>
      <c r="L4950" s="62" t="s">
        <v>58</v>
      </c>
      <c r="M4950" s="69"/>
      <c r="N4950" s="65" t="s">
        <v>50</v>
      </c>
      <c r="O4950" s="66" t="s">
        <v>58</v>
      </c>
      <c r="P4950" s="69"/>
      <c r="Q4950" s="55" t="str">
        <f t="shared" si="77"/>
        <v>Non-Lead</v>
      </c>
      <c r="R4950" s="70" t="s">
        <v>51</v>
      </c>
      <c r="S4950" s="70" t="s">
        <v>51</v>
      </c>
      <c r="T4950" s="70"/>
      <c r="U4950" s="71" t="s">
        <v>53</v>
      </c>
      <c r="V4950" s="71" t="s">
        <v>51</v>
      </c>
      <c r="W4950" s="71" t="s">
        <v>51</v>
      </c>
      <c r="X4950" s="71" t="s">
        <v>51</v>
      </c>
      <c r="Y4950" s="72" t="str">
        <f>IF((OR((AND('[1]PWS Information'!$E$10="CWS",U4950="Single Family Residence",Q4950="Lead")),
(AND('[1]PWS Information'!$E$10="CWS",U4950="Multiple Family Residence",'[1]PWS Information'!$E$11="Yes",Q4950="Lead")),
(AND('[1]PWS Information'!$E$10="NTNC",Q4950="Lead")))),"Tier 1",
IF((OR((AND('[1]PWS Information'!$E$10="CWS",U4950="Multiple Family Residence",'[1]PWS Information'!$E$11="No",Q4950="Lead")),
(AND('[1]PWS Information'!$E$10="CWS",U4950="Other",Q4950="Lead")),
(AND('[1]PWS Information'!$E$10="CWS",U4950="Building",Q4950="Lead")))),"Tier 2",
IF((OR((AND('[1]PWS Information'!$E$10="CWS",U4950="Single Family Residence",Q4950="Galvanized Requiring Replacement")),
(AND('[1]PWS Information'!$E$10="CWS",U4950="Single Family Residence",Q4950="Galvanized Requiring Replacement",R4950="Yes")),
(AND('[1]PWS Information'!$E$10="NTNC",Q4950="Galvanized Requiring Replacement")),
(AND('[1]PWS Information'!$E$10="NTNC",U4950="Single Family Residence",R4950="Yes")))),"Tier 3",
IF((OR((AND('[1]PWS Information'!$E$10="CWS",U4950="Single Family Residence",S4950="Yes",Q4950="Non-Lead", J4950="Non-Lead - Copper",L4950="Before 1989")),
(AND('[1]PWS Information'!$E$10="CWS",U4950="Single Family Residence",S4950="Yes",Q4950="Non-Lead", N4950="Non-Lead - Copper",O4950="Before 1989")))),"Tier 4",
IF((OR((AND('[1]PWS Information'!$E$10="NTNC",Q4950="Non-Lead")),
(AND('[1]PWS Information'!$E$10="CWS",Q4950="Non-Lead",S4950="")),
(AND('[1]PWS Information'!$E$10="CWS",Q4950="Non-Lead",S4950="No")),
(AND('[1]PWS Information'!$E$10="CWS",Q4950="Non-Lead",S4950="Don't Know")),
(AND('[1]PWS Information'!$E$10="CWS",Q4950="Non-Lead", J4950="Non-Lead - Copper", S4950="Yes", L4950="Between 1989 and 2014")),
(AND('[1]PWS Information'!$E$10="CWS",Q4950="Non-Lead", J4950="Non-Lead - Copper", S4950="Yes", L4950="After 2014")),
(AND('[1]PWS Information'!$E$10="CWS",Q4950="Non-Lead", J4950="Non-Lead - Copper", S4950="Yes", L4950="Unknown")),
(AND('[1]PWS Information'!$E$10="CWS",Q4950="Non-Lead", N4950="Non-Lead - Copper", S4950="Yes", O4950="Between 1989 and 2014")),
(AND('[1]PWS Information'!$E$10="CWS",Q4950="Non-Lead", N4950="Non-Lead - Copper", S4950="Yes", O4950="After 2014")),
(AND('[1]PWS Information'!$E$10="CWS",Q4950="Non-Lead", N4950="Non-Lead - Copper", S4950="Yes", O4950="Unknown")),
(AND('[1]PWS Information'!$E$10="CWS",Q4950="Unknown")),
(AND('[1]PWS Information'!$E$10="NTNC",Q4950="Unknown")))),"Tier 5",
"")))))</f>
        <v>Tier 5</v>
      </c>
      <c r="Z4950" s="71"/>
      <c r="AA4950" s="71"/>
    </row>
    <row r="4951" spans="1:27" ht="57.6" x14ac:dyDescent="0.3">
      <c r="A4951" s="1"/>
      <c r="B4951" s="70">
        <v>10055866</v>
      </c>
      <c r="C4951" s="60">
        <v>1402</v>
      </c>
      <c r="D4951" s="61" t="s">
        <v>1675</v>
      </c>
      <c r="E4951" s="61" t="s">
        <v>49</v>
      </c>
      <c r="F4951" s="61">
        <v>78640</v>
      </c>
      <c r="G4951" s="62" t="s">
        <v>1665</v>
      </c>
      <c r="H4951" s="63">
        <v>29.958197200000001</v>
      </c>
      <c r="I4951" s="64">
        <v>-97.850113888888799</v>
      </c>
      <c r="J4951" s="65" t="s">
        <v>50</v>
      </c>
      <c r="K4951" s="66" t="s">
        <v>51</v>
      </c>
      <c r="L4951" s="62" t="s">
        <v>58</v>
      </c>
      <c r="M4951" s="69"/>
      <c r="N4951" s="65" t="s">
        <v>50</v>
      </c>
      <c r="O4951" s="66" t="s">
        <v>58</v>
      </c>
      <c r="P4951" s="69"/>
      <c r="Q4951" s="55" t="str">
        <f t="shared" si="77"/>
        <v>Non-Lead</v>
      </c>
      <c r="R4951" s="70" t="s">
        <v>51</v>
      </c>
      <c r="S4951" s="70" t="s">
        <v>51</v>
      </c>
      <c r="T4951" s="70"/>
      <c r="U4951" s="71" t="s">
        <v>53</v>
      </c>
      <c r="V4951" s="71" t="s">
        <v>51</v>
      </c>
      <c r="W4951" s="71" t="s">
        <v>51</v>
      </c>
      <c r="X4951" s="71" t="s">
        <v>51</v>
      </c>
      <c r="Y4951" s="72" t="str">
        <f>IF((OR((AND('[1]PWS Information'!$E$10="CWS",U4951="Single Family Residence",Q4951="Lead")),
(AND('[1]PWS Information'!$E$10="CWS",U4951="Multiple Family Residence",'[1]PWS Information'!$E$11="Yes",Q4951="Lead")),
(AND('[1]PWS Information'!$E$10="NTNC",Q4951="Lead")))),"Tier 1",
IF((OR((AND('[1]PWS Information'!$E$10="CWS",U4951="Multiple Family Residence",'[1]PWS Information'!$E$11="No",Q4951="Lead")),
(AND('[1]PWS Information'!$E$10="CWS",U4951="Other",Q4951="Lead")),
(AND('[1]PWS Information'!$E$10="CWS",U4951="Building",Q4951="Lead")))),"Tier 2",
IF((OR((AND('[1]PWS Information'!$E$10="CWS",U4951="Single Family Residence",Q4951="Galvanized Requiring Replacement")),
(AND('[1]PWS Information'!$E$10="CWS",U4951="Single Family Residence",Q4951="Galvanized Requiring Replacement",R4951="Yes")),
(AND('[1]PWS Information'!$E$10="NTNC",Q4951="Galvanized Requiring Replacement")),
(AND('[1]PWS Information'!$E$10="NTNC",U4951="Single Family Residence",R4951="Yes")))),"Tier 3",
IF((OR((AND('[1]PWS Information'!$E$10="CWS",U4951="Single Family Residence",S4951="Yes",Q4951="Non-Lead", J4951="Non-Lead - Copper",L4951="Before 1989")),
(AND('[1]PWS Information'!$E$10="CWS",U4951="Single Family Residence",S4951="Yes",Q4951="Non-Lead", N4951="Non-Lead - Copper",O4951="Before 1989")))),"Tier 4",
IF((OR((AND('[1]PWS Information'!$E$10="NTNC",Q4951="Non-Lead")),
(AND('[1]PWS Information'!$E$10="CWS",Q4951="Non-Lead",S4951="")),
(AND('[1]PWS Information'!$E$10="CWS",Q4951="Non-Lead",S4951="No")),
(AND('[1]PWS Information'!$E$10="CWS",Q4951="Non-Lead",S4951="Don't Know")),
(AND('[1]PWS Information'!$E$10="CWS",Q4951="Non-Lead", J4951="Non-Lead - Copper", S4951="Yes", L4951="Between 1989 and 2014")),
(AND('[1]PWS Information'!$E$10="CWS",Q4951="Non-Lead", J4951="Non-Lead - Copper", S4951="Yes", L4951="After 2014")),
(AND('[1]PWS Information'!$E$10="CWS",Q4951="Non-Lead", J4951="Non-Lead - Copper", S4951="Yes", L4951="Unknown")),
(AND('[1]PWS Information'!$E$10="CWS",Q4951="Non-Lead", N4951="Non-Lead - Copper", S4951="Yes", O4951="Between 1989 and 2014")),
(AND('[1]PWS Information'!$E$10="CWS",Q4951="Non-Lead", N4951="Non-Lead - Copper", S4951="Yes", O4951="After 2014")),
(AND('[1]PWS Information'!$E$10="CWS",Q4951="Non-Lead", N4951="Non-Lead - Copper", S4951="Yes", O4951="Unknown")),
(AND('[1]PWS Information'!$E$10="CWS",Q4951="Unknown")),
(AND('[1]PWS Information'!$E$10="NTNC",Q4951="Unknown")))),"Tier 5",
"")))))</f>
        <v>Tier 5</v>
      </c>
      <c r="Z4951" s="71"/>
      <c r="AA4951" s="71"/>
    </row>
    <row r="4952" spans="1:27" ht="86.4" x14ac:dyDescent="0.3">
      <c r="A4952" s="1"/>
      <c r="B4952" s="70" t="s">
        <v>1676</v>
      </c>
      <c r="C4952" s="60">
        <v>1407</v>
      </c>
      <c r="D4952" s="61" t="s">
        <v>1675</v>
      </c>
      <c r="E4952" s="61" t="s">
        <v>49</v>
      </c>
      <c r="F4952" s="61">
        <v>78640</v>
      </c>
      <c r="G4952" s="62" t="s">
        <v>1677</v>
      </c>
      <c r="H4952" s="63">
        <v>29.957833300000001</v>
      </c>
      <c r="I4952" s="64">
        <v>-97.849738888888794</v>
      </c>
      <c r="J4952" s="65" t="s">
        <v>50</v>
      </c>
      <c r="K4952" s="66" t="s">
        <v>51</v>
      </c>
      <c r="L4952" s="62" t="s">
        <v>58</v>
      </c>
      <c r="M4952" s="69"/>
      <c r="N4952" s="65" t="s">
        <v>50</v>
      </c>
      <c r="O4952" s="66" t="s">
        <v>58</v>
      </c>
      <c r="P4952" s="69"/>
      <c r="Q4952" s="55" t="str">
        <f t="shared" si="77"/>
        <v>Non-Lead</v>
      </c>
      <c r="R4952" s="70" t="s">
        <v>51</v>
      </c>
      <c r="S4952" s="70" t="s">
        <v>51</v>
      </c>
      <c r="T4952" s="70"/>
      <c r="U4952" s="71" t="s">
        <v>53</v>
      </c>
      <c r="V4952" s="71" t="s">
        <v>51</v>
      </c>
      <c r="W4952" s="71" t="s">
        <v>51</v>
      </c>
      <c r="X4952" s="71" t="s">
        <v>51</v>
      </c>
      <c r="Y4952" s="72" t="str">
        <f>IF((OR((AND('[1]PWS Information'!$E$10="CWS",U4952="Single Family Residence",Q4952="Lead")),
(AND('[1]PWS Information'!$E$10="CWS",U4952="Multiple Family Residence",'[1]PWS Information'!$E$11="Yes",Q4952="Lead")),
(AND('[1]PWS Information'!$E$10="NTNC",Q4952="Lead")))),"Tier 1",
IF((OR((AND('[1]PWS Information'!$E$10="CWS",U4952="Multiple Family Residence",'[1]PWS Information'!$E$11="No",Q4952="Lead")),
(AND('[1]PWS Information'!$E$10="CWS",U4952="Other",Q4952="Lead")),
(AND('[1]PWS Information'!$E$10="CWS",U4952="Building",Q4952="Lead")))),"Tier 2",
IF((OR((AND('[1]PWS Information'!$E$10="CWS",U4952="Single Family Residence",Q4952="Galvanized Requiring Replacement")),
(AND('[1]PWS Information'!$E$10="CWS",U4952="Single Family Residence",Q4952="Galvanized Requiring Replacement",R4952="Yes")),
(AND('[1]PWS Information'!$E$10="NTNC",Q4952="Galvanized Requiring Replacement")),
(AND('[1]PWS Information'!$E$10="NTNC",U4952="Single Family Residence",R4952="Yes")))),"Tier 3",
IF((OR((AND('[1]PWS Information'!$E$10="CWS",U4952="Single Family Residence",S4952="Yes",Q4952="Non-Lead", J4952="Non-Lead - Copper",L4952="Before 1989")),
(AND('[1]PWS Information'!$E$10="CWS",U4952="Single Family Residence",S4952="Yes",Q4952="Non-Lead", N4952="Non-Lead - Copper",O4952="Before 1989")))),"Tier 4",
IF((OR((AND('[1]PWS Information'!$E$10="NTNC",Q4952="Non-Lead")),
(AND('[1]PWS Information'!$E$10="CWS",Q4952="Non-Lead",S4952="")),
(AND('[1]PWS Information'!$E$10="CWS",Q4952="Non-Lead",S4952="No")),
(AND('[1]PWS Information'!$E$10="CWS",Q4952="Non-Lead",S4952="Don't Know")),
(AND('[1]PWS Information'!$E$10="CWS",Q4952="Non-Lead", J4952="Non-Lead - Copper", S4952="Yes", L4952="Between 1989 and 2014")),
(AND('[1]PWS Information'!$E$10="CWS",Q4952="Non-Lead", J4952="Non-Lead - Copper", S4952="Yes", L4952="After 2014")),
(AND('[1]PWS Information'!$E$10="CWS",Q4952="Non-Lead", J4952="Non-Lead - Copper", S4952="Yes", L4952="Unknown")),
(AND('[1]PWS Information'!$E$10="CWS",Q4952="Non-Lead", N4952="Non-Lead - Copper", S4952="Yes", O4952="Between 1989 and 2014")),
(AND('[1]PWS Information'!$E$10="CWS",Q4952="Non-Lead", N4952="Non-Lead - Copper", S4952="Yes", O4952="After 2014")),
(AND('[1]PWS Information'!$E$10="CWS",Q4952="Non-Lead", N4952="Non-Lead - Copper", S4952="Yes", O4952="Unknown")),
(AND('[1]PWS Information'!$E$10="CWS",Q4952="Unknown")),
(AND('[1]PWS Information'!$E$10="NTNC",Q4952="Unknown")))),"Tier 5",
"")))))</f>
        <v>Tier 5</v>
      </c>
      <c r="Z4952" s="71"/>
      <c r="AA4952" s="71"/>
    </row>
    <row r="4953" spans="1:27" ht="57.6" x14ac:dyDescent="0.3">
      <c r="A4953" s="1"/>
      <c r="B4953" s="70">
        <v>10077844</v>
      </c>
      <c r="C4953" s="60">
        <v>1414</v>
      </c>
      <c r="D4953" s="61" t="s">
        <v>1675</v>
      </c>
      <c r="E4953" s="61" t="s">
        <v>49</v>
      </c>
      <c r="F4953" s="61">
        <v>78640</v>
      </c>
      <c r="G4953" s="62" t="s">
        <v>1665</v>
      </c>
      <c r="H4953" s="63">
        <v>29.958055600000002</v>
      </c>
      <c r="I4953" s="64">
        <v>-97.850233333333307</v>
      </c>
      <c r="J4953" s="65" t="s">
        <v>50</v>
      </c>
      <c r="K4953" s="66" t="s">
        <v>51</v>
      </c>
      <c r="L4953" s="62" t="s">
        <v>58</v>
      </c>
      <c r="M4953" s="69"/>
      <c r="N4953" s="65" t="s">
        <v>50</v>
      </c>
      <c r="O4953" s="66" t="s">
        <v>58</v>
      </c>
      <c r="P4953" s="69"/>
      <c r="Q4953" s="55" t="str">
        <f t="shared" si="77"/>
        <v>Non-Lead</v>
      </c>
      <c r="R4953" s="70" t="s">
        <v>51</v>
      </c>
      <c r="S4953" s="70" t="s">
        <v>51</v>
      </c>
      <c r="T4953" s="70"/>
      <c r="U4953" s="71" t="s">
        <v>53</v>
      </c>
      <c r="V4953" s="71" t="s">
        <v>51</v>
      </c>
      <c r="W4953" s="71" t="s">
        <v>51</v>
      </c>
      <c r="X4953" s="71" t="s">
        <v>51</v>
      </c>
      <c r="Y4953" s="72" t="str">
        <f>IF((OR((AND('[1]PWS Information'!$E$10="CWS",U4953="Single Family Residence",Q4953="Lead")),
(AND('[1]PWS Information'!$E$10="CWS",U4953="Multiple Family Residence",'[1]PWS Information'!$E$11="Yes",Q4953="Lead")),
(AND('[1]PWS Information'!$E$10="NTNC",Q4953="Lead")))),"Tier 1",
IF((OR((AND('[1]PWS Information'!$E$10="CWS",U4953="Multiple Family Residence",'[1]PWS Information'!$E$11="No",Q4953="Lead")),
(AND('[1]PWS Information'!$E$10="CWS",U4953="Other",Q4953="Lead")),
(AND('[1]PWS Information'!$E$10="CWS",U4953="Building",Q4953="Lead")))),"Tier 2",
IF((OR((AND('[1]PWS Information'!$E$10="CWS",U4953="Single Family Residence",Q4953="Galvanized Requiring Replacement")),
(AND('[1]PWS Information'!$E$10="CWS",U4953="Single Family Residence",Q4953="Galvanized Requiring Replacement",R4953="Yes")),
(AND('[1]PWS Information'!$E$10="NTNC",Q4953="Galvanized Requiring Replacement")),
(AND('[1]PWS Information'!$E$10="NTNC",U4953="Single Family Residence",R4953="Yes")))),"Tier 3",
IF((OR((AND('[1]PWS Information'!$E$10="CWS",U4953="Single Family Residence",S4953="Yes",Q4953="Non-Lead", J4953="Non-Lead - Copper",L4953="Before 1989")),
(AND('[1]PWS Information'!$E$10="CWS",U4953="Single Family Residence",S4953="Yes",Q4953="Non-Lead", N4953="Non-Lead - Copper",O4953="Before 1989")))),"Tier 4",
IF((OR((AND('[1]PWS Information'!$E$10="NTNC",Q4953="Non-Lead")),
(AND('[1]PWS Information'!$E$10="CWS",Q4953="Non-Lead",S4953="")),
(AND('[1]PWS Information'!$E$10="CWS",Q4953="Non-Lead",S4953="No")),
(AND('[1]PWS Information'!$E$10="CWS",Q4953="Non-Lead",S4953="Don't Know")),
(AND('[1]PWS Information'!$E$10="CWS",Q4953="Non-Lead", J4953="Non-Lead - Copper", S4953="Yes", L4953="Between 1989 and 2014")),
(AND('[1]PWS Information'!$E$10="CWS",Q4953="Non-Lead", J4953="Non-Lead - Copper", S4953="Yes", L4953="After 2014")),
(AND('[1]PWS Information'!$E$10="CWS",Q4953="Non-Lead", J4953="Non-Lead - Copper", S4953="Yes", L4953="Unknown")),
(AND('[1]PWS Information'!$E$10="CWS",Q4953="Non-Lead", N4953="Non-Lead - Copper", S4953="Yes", O4953="Between 1989 and 2014")),
(AND('[1]PWS Information'!$E$10="CWS",Q4953="Non-Lead", N4953="Non-Lead - Copper", S4953="Yes", O4953="After 2014")),
(AND('[1]PWS Information'!$E$10="CWS",Q4953="Non-Lead", N4953="Non-Lead - Copper", S4953="Yes", O4953="Unknown")),
(AND('[1]PWS Information'!$E$10="CWS",Q4953="Unknown")),
(AND('[1]PWS Information'!$E$10="NTNC",Q4953="Unknown")))),"Tier 5",
"")))))</f>
        <v>Tier 5</v>
      </c>
      <c r="Z4953" s="71"/>
      <c r="AA4953" s="71"/>
    </row>
    <row r="4954" spans="1:27" ht="57.6" x14ac:dyDescent="0.3">
      <c r="A4954" s="17"/>
      <c r="B4954" s="70">
        <v>7991634</v>
      </c>
      <c r="C4954" s="60">
        <v>1419</v>
      </c>
      <c r="D4954" s="61" t="s">
        <v>1675</v>
      </c>
      <c r="E4954" s="61" t="s">
        <v>49</v>
      </c>
      <c r="F4954" s="61">
        <v>78640</v>
      </c>
      <c r="G4954" s="62" t="s">
        <v>1665</v>
      </c>
      <c r="H4954" s="63">
        <v>29.957711100000001</v>
      </c>
      <c r="I4954" s="64">
        <v>-97.849874999999997</v>
      </c>
      <c r="J4954" s="65" t="s">
        <v>50</v>
      </c>
      <c r="K4954" s="66" t="s">
        <v>51</v>
      </c>
      <c r="L4954" s="62" t="s">
        <v>58</v>
      </c>
      <c r="M4954" s="69"/>
      <c r="N4954" s="65" t="s">
        <v>50</v>
      </c>
      <c r="O4954" s="66" t="s">
        <v>58</v>
      </c>
      <c r="P4954" s="69"/>
      <c r="Q4954" s="55" t="str">
        <f t="shared" si="77"/>
        <v>Non-Lead</v>
      </c>
      <c r="R4954" s="70" t="s">
        <v>51</v>
      </c>
      <c r="S4954" s="70" t="s">
        <v>51</v>
      </c>
      <c r="T4954" s="70"/>
      <c r="U4954" s="71" t="s">
        <v>53</v>
      </c>
      <c r="V4954" s="71" t="s">
        <v>51</v>
      </c>
      <c r="W4954" s="71" t="s">
        <v>51</v>
      </c>
      <c r="X4954" s="71" t="s">
        <v>51</v>
      </c>
      <c r="Y4954" s="72" t="str">
        <f>IF((OR((AND('[1]PWS Information'!$E$10="CWS",U4954="Single Family Residence",Q4954="Lead")),
(AND('[1]PWS Information'!$E$10="CWS",U4954="Multiple Family Residence",'[1]PWS Information'!$E$11="Yes",Q4954="Lead")),
(AND('[1]PWS Information'!$E$10="NTNC",Q4954="Lead")))),"Tier 1",
IF((OR((AND('[1]PWS Information'!$E$10="CWS",U4954="Multiple Family Residence",'[1]PWS Information'!$E$11="No",Q4954="Lead")),
(AND('[1]PWS Information'!$E$10="CWS",U4954="Other",Q4954="Lead")),
(AND('[1]PWS Information'!$E$10="CWS",U4954="Building",Q4954="Lead")))),"Tier 2",
IF((OR((AND('[1]PWS Information'!$E$10="CWS",U4954="Single Family Residence",Q4954="Galvanized Requiring Replacement")),
(AND('[1]PWS Information'!$E$10="CWS",U4954="Single Family Residence",Q4954="Galvanized Requiring Replacement",R4954="Yes")),
(AND('[1]PWS Information'!$E$10="NTNC",Q4954="Galvanized Requiring Replacement")),
(AND('[1]PWS Information'!$E$10="NTNC",U4954="Single Family Residence",R4954="Yes")))),"Tier 3",
IF((OR((AND('[1]PWS Information'!$E$10="CWS",U4954="Single Family Residence",S4954="Yes",Q4954="Non-Lead", J4954="Non-Lead - Copper",L4954="Before 1989")),
(AND('[1]PWS Information'!$E$10="CWS",U4954="Single Family Residence",S4954="Yes",Q4954="Non-Lead", N4954="Non-Lead - Copper",O4954="Before 1989")))),"Tier 4",
IF((OR((AND('[1]PWS Information'!$E$10="NTNC",Q4954="Non-Lead")),
(AND('[1]PWS Information'!$E$10="CWS",Q4954="Non-Lead",S4954="")),
(AND('[1]PWS Information'!$E$10="CWS",Q4954="Non-Lead",S4954="No")),
(AND('[1]PWS Information'!$E$10="CWS",Q4954="Non-Lead",S4954="Don't Know")),
(AND('[1]PWS Information'!$E$10="CWS",Q4954="Non-Lead", J4954="Non-Lead - Copper", S4954="Yes", L4954="Between 1989 and 2014")),
(AND('[1]PWS Information'!$E$10="CWS",Q4954="Non-Lead", J4954="Non-Lead - Copper", S4954="Yes", L4954="After 2014")),
(AND('[1]PWS Information'!$E$10="CWS",Q4954="Non-Lead", J4954="Non-Lead - Copper", S4954="Yes", L4954="Unknown")),
(AND('[1]PWS Information'!$E$10="CWS",Q4954="Non-Lead", N4954="Non-Lead - Copper", S4954="Yes", O4954="Between 1989 and 2014")),
(AND('[1]PWS Information'!$E$10="CWS",Q4954="Non-Lead", N4954="Non-Lead - Copper", S4954="Yes", O4954="After 2014")),
(AND('[1]PWS Information'!$E$10="CWS",Q4954="Non-Lead", N4954="Non-Lead - Copper", S4954="Yes", O4954="Unknown")),
(AND('[1]PWS Information'!$E$10="CWS",Q4954="Unknown")),
(AND('[1]PWS Information'!$E$10="NTNC",Q4954="Unknown")))),"Tier 5",
"")))))</f>
        <v>Tier 5</v>
      </c>
      <c r="Z4954" s="71"/>
      <c r="AA4954" s="71"/>
    </row>
    <row r="4955" spans="1:27" ht="57.6" x14ac:dyDescent="0.3">
      <c r="A4955" s="1"/>
      <c r="B4955" s="70">
        <v>10071700</v>
      </c>
      <c r="C4955" s="60">
        <v>1428</v>
      </c>
      <c r="D4955" s="61" t="s">
        <v>1675</v>
      </c>
      <c r="E4955" s="61" t="s">
        <v>49</v>
      </c>
      <c r="F4955" s="61">
        <v>78640</v>
      </c>
      <c r="G4955" s="62" t="s">
        <v>1665</v>
      </c>
      <c r="H4955" s="63">
        <v>29.957922199999999</v>
      </c>
      <c r="I4955" s="64">
        <v>-97.850355555555495</v>
      </c>
      <c r="J4955" s="65" t="s">
        <v>50</v>
      </c>
      <c r="K4955" s="66" t="s">
        <v>51</v>
      </c>
      <c r="L4955" s="62" t="s">
        <v>58</v>
      </c>
      <c r="M4955" s="69"/>
      <c r="N4955" s="65" t="s">
        <v>50</v>
      </c>
      <c r="O4955" s="66" t="s">
        <v>58</v>
      </c>
      <c r="P4955" s="69"/>
      <c r="Q4955" s="55" t="str">
        <f t="shared" si="77"/>
        <v>Non-Lead</v>
      </c>
      <c r="R4955" s="70" t="s">
        <v>51</v>
      </c>
      <c r="S4955" s="70" t="s">
        <v>51</v>
      </c>
      <c r="T4955" s="70"/>
      <c r="U4955" s="71" t="s">
        <v>53</v>
      </c>
      <c r="V4955" s="71" t="s">
        <v>51</v>
      </c>
      <c r="W4955" s="71" t="s">
        <v>51</v>
      </c>
      <c r="X4955" s="71" t="s">
        <v>51</v>
      </c>
      <c r="Y4955" s="72" t="str">
        <f>IF((OR((AND('[1]PWS Information'!$E$10="CWS",U4955="Single Family Residence",Q4955="Lead")),
(AND('[1]PWS Information'!$E$10="CWS",U4955="Multiple Family Residence",'[1]PWS Information'!$E$11="Yes",Q4955="Lead")),
(AND('[1]PWS Information'!$E$10="NTNC",Q4955="Lead")))),"Tier 1",
IF((OR((AND('[1]PWS Information'!$E$10="CWS",U4955="Multiple Family Residence",'[1]PWS Information'!$E$11="No",Q4955="Lead")),
(AND('[1]PWS Information'!$E$10="CWS",U4955="Other",Q4955="Lead")),
(AND('[1]PWS Information'!$E$10="CWS",U4955="Building",Q4955="Lead")))),"Tier 2",
IF((OR((AND('[1]PWS Information'!$E$10="CWS",U4955="Single Family Residence",Q4955="Galvanized Requiring Replacement")),
(AND('[1]PWS Information'!$E$10="CWS",U4955="Single Family Residence",Q4955="Galvanized Requiring Replacement",R4955="Yes")),
(AND('[1]PWS Information'!$E$10="NTNC",Q4955="Galvanized Requiring Replacement")),
(AND('[1]PWS Information'!$E$10="NTNC",U4955="Single Family Residence",R4955="Yes")))),"Tier 3",
IF((OR((AND('[1]PWS Information'!$E$10="CWS",U4955="Single Family Residence",S4955="Yes",Q4955="Non-Lead", J4955="Non-Lead - Copper",L4955="Before 1989")),
(AND('[1]PWS Information'!$E$10="CWS",U4955="Single Family Residence",S4955="Yes",Q4955="Non-Lead", N4955="Non-Lead - Copper",O4955="Before 1989")))),"Tier 4",
IF((OR((AND('[1]PWS Information'!$E$10="NTNC",Q4955="Non-Lead")),
(AND('[1]PWS Information'!$E$10="CWS",Q4955="Non-Lead",S4955="")),
(AND('[1]PWS Information'!$E$10="CWS",Q4955="Non-Lead",S4955="No")),
(AND('[1]PWS Information'!$E$10="CWS",Q4955="Non-Lead",S4955="Don't Know")),
(AND('[1]PWS Information'!$E$10="CWS",Q4955="Non-Lead", J4955="Non-Lead - Copper", S4955="Yes", L4955="Between 1989 and 2014")),
(AND('[1]PWS Information'!$E$10="CWS",Q4955="Non-Lead", J4955="Non-Lead - Copper", S4955="Yes", L4955="After 2014")),
(AND('[1]PWS Information'!$E$10="CWS",Q4955="Non-Lead", J4955="Non-Lead - Copper", S4955="Yes", L4955="Unknown")),
(AND('[1]PWS Information'!$E$10="CWS",Q4955="Non-Lead", N4955="Non-Lead - Copper", S4955="Yes", O4955="Between 1989 and 2014")),
(AND('[1]PWS Information'!$E$10="CWS",Q4955="Non-Lead", N4955="Non-Lead - Copper", S4955="Yes", O4955="After 2014")),
(AND('[1]PWS Information'!$E$10="CWS",Q4955="Non-Lead", N4955="Non-Lead - Copper", S4955="Yes", O4955="Unknown")),
(AND('[1]PWS Information'!$E$10="CWS",Q4955="Unknown")),
(AND('[1]PWS Information'!$E$10="NTNC",Q4955="Unknown")))),"Tier 5",
"")))))</f>
        <v>Tier 5</v>
      </c>
      <c r="Z4955" s="71"/>
      <c r="AA4955" s="71"/>
    </row>
    <row r="4956" spans="1:27" ht="57.6" x14ac:dyDescent="0.3">
      <c r="A4956" s="1"/>
      <c r="B4956" s="70">
        <v>9547040</v>
      </c>
      <c r="C4956" s="60">
        <v>1429</v>
      </c>
      <c r="D4956" s="61" t="s">
        <v>1675</v>
      </c>
      <c r="E4956" s="61" t="s">
        <v>49</v>
      </c>
      <c r="F4956" s="61">
        <v>78640</v>
      </c>
      <c r="G4956" s="62" t="s">
        <v>1665</v>
      </c>
      <c r="H4956" s="63">
        <v>29.957574999999999</v>
      </c>
      <c r="I4956" s="64">
        <v>-97.850008333333307</v>
      </c>
      <c r="J4956" s="65" t="s">
        <v>50</v>
      </c>
      <c r="K4956" s="66" t="s">
        <v>51</v>
      </c>
      <c r="L4956" s="62" t="s">
        <v>58</v>
      </c>
      <c r="M4956" s="69"/>
      <c r="N4956" s="65" t="s">
        <v>50</v>
      </c>
      <c r="O4956" s="66" t="s">
        <v>58</v>
      </c>
      <c r="P4956" s="69"/>
      <c r="Q4956" s="55" t="str">
        <f t="shared" si="77"/>
        <v>Non-Lead</v>
      </c>
      <c r="R4956" s="70" t="s">
        <v>51</v>
      </c>
      <c r="S4956" s="70" t="s">
        <v>51</v>
      </c>
      <c r="T4956" s="70"/>
      <c r="U4956" s="71" t="s">
        <v>53</v>
      </c>
      <c r="V4956" s="71" t="s">
        <v>51</v>
      </c>
      <c r="W4956" s="71" t="s">
        <v>51</v>
      </c>
      <c r="X4956" s="71" t="s">
        <v>51</v>
      </c>
      <c r="Y4956" s="72" t="str">
        <f>IF((OR((AND('[1]PWS Information'!$E$10="CWS",U4956="Single Family Residence",Q4956="Lead")),
(AND('[1]PWS Information'!$E$10="CWS",U4956="Multiple Family Residence",'[1]PWS Information'!$E$11="Yes",Q4956="Lead")),
(AND('[1]PWS Information'!$E$10="NTNC",Q4956="Lead")))),"Tier 1",
IF((OR((AND('[1]PWS Information'!$E$10="CWS",U4956="Multiple Family Residence",'[1]PWS Information'!$E$11="No",Q4956="Lead")),
(AND('[1]PWS Information'!$E$10="CWS",U4956="Other",Q4956="Lead")),
(AND('[1]PWS Information'!$E$10="CWS",U4956="Building",Q4956="Lead")))),"Tier 2",
IF((OR((AND('[1]PWS Information'!$E$10="CWS",U4956="Single Family Residence",Q4956="Galvanized Requiring Replacement")),
(AND('[1]PWS Information'!$E$10="CWS",U4956="Single Family Residence",Q4956="Galvanized Requiring Replacement",R4956="Yes")),
(AND('[1]PWS Information'!$E$10="NTNC",Q4956="Galvanized Requiring Replacement")),
(AND('[1]PWS Information'!$E$10="NTNC",U4956="Single Family Residence",R4956="Yes")))),"Tier 3",
IF((OR((AND('[1]PWS Information'!$E$10="CWS",U4956="Single Family Residence",S4956="Yes",Q4956="Non-Lead", J4956="Non-Lead - Copper",L4956="Before 1989")),
(AND('[1]PWS Information'!$E$10="CWS",U4956="Single Family Residence",S4956="Yes",Q4956="Non-Lead", N4956="Non-Lead - Copper",O4956="Before 1989")))),"Tier 4",
IF((OR((AND('[1]PWS Information'!$E$10="NTNC",Q4956="Non-Lead")),
(AND('[1]PWS Information'!$E$10="CWS",Q4956="Non-Lead",S4956="")),
(AND('[1]PWS Information'!$E$10="CWS",Q4956="Non-Lead",S4956="No")),
(AND('[1]PWS Information'!$E$10="CWS",Q4956="Non-Lead",S4956="Don't Know")),
(AND('[1]PWS Information'!$E$10="CWS",Q4956="Non-Lead", J4956="Non-Lead - Copper", S4956="Yes", L4956="Between 1989 and 2014")),
(AND('[1]PWS Information'!$E$10="CWS",Q4956="Non-Lead", J4956="Non-Lead - Copper", S4956="Yes", L4956="After 2014")),
(AND('[1]PWS Information'!$E$10="CWS",Q4956="Non-Lead", J4956="Non-Lead - Copper", S4956="Yes", L4956="Unknown")),
(AND('[1]PWS Information'!$E$10="CWS",Q4956="Non-Lead", N4956="Non-Lead - Copper", S4956="Yes", O4956="Between 1989 and 2014")),
(AND('[1]PWS Information'!$E$10="CWS",Q4956="Non-Lead", N4956="Non-Lead - Copper", S4956="Yes", O4956="After 2014")),
(AND('[1]PWS Information'!$E$10="CWS",Q4956="Non-Lead", N4956="Non-Lead - Copper", S4956="Yes", O4956="Unknown")),
(AND('[1]PWS Information'!$E$10="CWS",Q4956="Unknown")),
(AND('[1]PWS Information'!$E$10="NTNC",Q4956="Unknown")))),"Tier 5",
"")))))</f>
        <v>Tier 5</v>
      </c>
      <c r="Z4956" s="71"/>
      <c r="AA4956" s="71"/>
    </row>
    <row r="4957" spans="1:27" ht="57.6" x14ac:dyDescent="0.3">
      <c r="A4957" s="1"/>
      <c r="B4957" s="70">
        <v>10076991</v>
      </c>
      <c r="C4957" s="60">
        <v>1440</v>
      </c>
      <c r="D4957" s="61" t="s">
        <v>1675</v>
      </c>
      <c r="E4957" s="61" t="s">
        <v>49</v>
      </c>
      <c r="F4957" s="61">
        <v>78640</v>
      </c>
      <c r="G4957" s="62" t="s">
        <v>1665</v>
      </c>
      <c r="H4957" s="63">
        <v>29.957788900000001</v>
      </c>
      <c r="I4957" s="64">
        <v>-97.850516666666607</v>
      </c>
      <c r="J4957" s="65" t="s">
        <v>50</v>
      </c>
      <c r="K4957" s="66" t="s">
        <v>51</v>
      </c>
      <c r="L4957" s="62" t="s">
        <v>58</v>
      </c>
      <c r="M4957" s="69"/>
      <c r="N4957" s="65" t="s">
        <v>50</v>
      </c>
      <c r="O4957" s="66" t="s">
        <v>58</v>
      </c>
      <c r="P4957" s="69"/>
      <c r="Q4957" s="55" t="str">
        <f t="shared" si="77"/>
        <v>Non-Lead</v>
      </c>
      <c r="R4957" s="70" t="s">
        <v>51</v>
      </c>
      <c r="S4957" s="70" t="s">
        <v>51</v>
      </c>
      <c r="T4957" s="70"/>
      <c r="U4957" s="71" t="s">
        <v>53</v>
      </c>
      <c r="V4957" s="71" t="s">
        <v>51</v>
      </c>
      <c r="W4957" s="71" t="s">
        <v>51</v>
      </c>
      <c r="X4957" s="71" t="s">
        <v>51</v>
      </c>
      <c r="Y4957" s="72" t="str">
        <f>IF((OR((AND('[1]PWS Information'!$E$10="CWS",U4957="Single Family Residence",Q4957="Lead")),
(AND('[1]PWS Information'!$E$10="CWS",U4957="Multiple Family Residence",'[1]PWS Information'!$E$11="Yes",Q4957="Lead")),
(AND('[1]PWS Information'!$E$10="NTNC",Q4957="Lead")))),"Tier 1",
IF((OR((AND('[1]PWS Information'!$E$10="CWS",U4957="Multiple Family Residence",'[1]PWS Information'!$E$11="No",Q4957="Lead")),
(AND('[1]PWS Information'!$E$10="CWS",U4957="Other",Q4957="Lead")),
(AND('[1]PWS Information'!$E$10="CWS",U4957="Building",Q4957="Lead")))),"Tier 2",
IF((OR((AND('[1]PWS Information'!$E$10="CWS",U4957="Single Family Residence",Q4957="Galvanized Requiring Replacement")),
(AND('[1]PWS Information'!$E$10="CWS",U4957="Single Family Residence",Q4957="Galvanized Requiring Replacement",R4957="Yes")),
(AND('[1]PWS Information'!$E$10="NTNC",Q4957="Galvanized Requiring Replacement")),
(AND('[1]PWS Information'!$E$10="NTNC",U4957="Single Family Residence",R4957="Yes")))),"Tier 3",
IF((OR((AND('[1]PWS Information'!$E$10="CWS",U4957="Single Family Residence",S4957="Yes",Q4957="Non-Lead", J4957="Non-Lead - Copper",L4957="Before 1989")),
(AND('[1]PWS Information'!$E$10="CWS",U4957="Single Family Residence",S4957="Yes",Q4957="Non-Lead", N4957="Non-Lead - Copper",O4957="Before 1989")))),"Tier 4",
IF((OR((AND('[1]PWS Information'!$E$10="NTNC",Q4957="Non-Lead")),
(AND('[1]PWS Information'!$E$10="CWS",Q4957="Non-Lead",S4957="")),
(AND('[1]PWS Information'!$E$10="CWS",Q4957="Non-Lead",S4957="No")),
(AND('[1]PWS Information'!$E$10="CWS",Q4957="Non-Lead",S4957="Don't Know")),
(AND('[1]PWS Information'!$E$10="CWS",Q4957="Non-Lead", J4957="Non-Lead - Copper", S4957="Yes", L4957="Between 1989 and 2014")),
(AND('[1]PWS Information'!$E$10="CWS",Q4957="Non-Lead", J4957="Non-Lead - Copper", S4957="Yes", L4957="After 2014")),
(AND('[1]PWS Information'!$E$10="CWS",Q4957="Non-Lead", J4957="Non-Lead - Copper", S4957="Yes", L4957="Unknown")),
(AND('[1]PWS Information'!$E$10="CWS",Q4957="Non-Lead", N4957="Non-Lead - Copper", S4957="Yes", O4957="Between 1989 and 2014")),
(AND('[1]PWS Information'!$E$10="CWS",Q4957="Non-Lead", N4957="Non-Lead - Copper", S4957="Yes", O4957="After 2014")),
(AND('[1]PWS Information'!$E$10="CWS",Q4957="Non-Lead", N4957="Non-Lead - Copper", S4957="Yes", O4957="Unknown")),
(AND('[1]PWS Information'!$E$10="CWS",Q4957="Unknown")),
(AND('[1]PWS Information'!$E$10="NTNC",Q4957="Unknown")))),"Tier 5",
"")))))</f>
        <v>Tier 5</v>
      </c>
      <c r="Z4957" s="71"/>
      <c r="AA4957" s="71"/>
    </row>
    <row r="4958" spans="1:27" ht="57.6" x14ac:dyDescent="0.3">
      <c r="A4958" s="17"/>
      <c r="B4958" s="70">
        <v>7986877</v>
      </c>
      <c r="C4958" s="60">
        <v>1441</v>
      </c>
      <c r="D4958" s="61" t="s">
        <v>1675</v>
      </c>
      <c r="E4958" s="61" t="s">
        <v>49</v>
      </c>
      <c r="F4958" s="61">
        <v>78640</v>
      </c>
      <c r="G4958" s="62" t="s">
        <v>1665</v>
      </c>
      <c r="H4958" s="63">
        <v>29.957452799999999</v>
      </c>
      <c r="I4958" s="64">
        <v>-97.850152777777694</v>
      </c>
      <c r="J4958" s="65" t="s">
        <v>50</v>
      </c>
      <c r="K4958" s="66" t="s">
        <v>51</v>
      </c>
      <c r="L4958" s="62" t="s">
        <v>58</v>
      </c>
      <c r="M4958" s="69"/>
      <c r="N4958" s="65" t="s">
        <v>50</v>
      </c>
      <c r="O4958" s="66" t="s">
        <v>58</v>
      </c>
      <c r="P4958" s="69"/>
      <c r="Q4958" s="55" t="str">
        <f t="shared" si="77"/>
        <v>Non-Lead</v>
      </c>
      <c r="R4958" s="70" t="s">
        <v>51</v>
      </c>
      <c r="S4958" s="70" t="s">
        <v>51</v>
      </c>
      <c r="T4958" s="70"/>
      <c r="U4958" s="71" t="s">
        <v>53</v>
      </c>
      <c r="V4958" s="71" t="s">
        <v>51</v>
      </c>
      <c r="W4958" s="71" t="s">
        <v>51</v>
      </c>
      <c r="X4958" s="71" t="s">
        <v>51</v>
      </c>
      <c r="Y4958" s="72" t="str">
        <f>IF((OR((AND('[1]PWS Information'!$E$10="CWS",U4958="Single Family Residence",Q4958="Lead")),
(AND('[1]PWS Information'!$E$10="CWS",U4958="Multiple Family Residence",'[1]PWS Information'!$E$11="Yes",Q4958="Lead")),
(AND('[1]PWS Information'!$E$10="NTNC",Q4958="Lead")))),"Tier 1",
IF((OR((AND('[1]PWS Information'!$E$10="CWS",U4958="Multiple Family Residence",'[1]PWS Information'!$E$11="No",Q4958="Lead")),
(AND('[1]PWS Information'!$E$10="CWS",U4958="Other",Q4958="Lead")),
(AND('[1]PWS Information'!$E$10="CWS",U4958="Building",Q4958="Lead")))),"Tier 2",
IF((OR((AND('[1]PWS Information'!$E$10="CWS",U4958="Single Family Residence",Q4958="Galvanized Requiring Replacement")),
(AND('[1]PWS Information'!$E$10="CWS",U4958="Single Family Residence",Q4958="Galvanized Requiring Replacement",R4958="Yes")),
(AND('[1]PWS Information'!$E$10="NTNC",Q4958="Galvanized Requiring Replacement")),
(AND('[1]PWS Information'!$E$10="NTNC",U4958="Single Family Residence",R4958="Yes")))),"Tier 3",
IF((OR((AND('[1]PWS Information'!$E$10="CWS",U4958="Single Family Residence",S4958="Yes",Q4958="Non-Lead", J4958="Non-Lead - Copper",L4958="Before 1989")),
(AND('[1]PWS Information'!$E$10="CWS",U4958="Single Family Residence",S4958="Yes",Q4958="Non-Lead", N4958="Non-Lead - Copper",O4958="Before 1989")))),"Tier 4",
IF((OR((AND('[1]PWS Information'!$E$10="NTNC",Q4958="Non-Lead")),
(AND('[1]PWS Information'!$E$10="CWS",Q4958="Non-Lead",S4958="")),
(AND('[1]PWS Information'!$E$10="CWS",Q4958="Non-Lead",S4958="No")),
(AND('[1]PWS Information'!$E$10="CWS",Q4958="Non-Lead",S4958="Don't Know")),
(AND('[1]PWS Information'!$E$10="CWS",Q4958="Non-Lead", J4958="Non-Lead - Copper", S4958="Yes", L4958="Between 1989 and 2014")),
(AND('[1]PWS Information'!$E$10="CWS",Q4958="Non-Lead", J4958="Non-Lead - Copper", S4958="Yes", L4958="After 2014")),
(AND('[1]PWS Information'!$E$10="CWS",Q4958="Non-Lead", J4958="Non-Lead - Copper", S4958="Yes", L4958="Unknown")),
(AND('[1]PWS Information'!$E$10="CWS",Q4958="Non-Lead", N4958="Non-Lead - Copper", S4958="Yes", O4958="Between 1989 and 2014")),
(AND('[1]PWS Information'!$E$10="CWS",Q4958="Non-Lead", N4958="Non-Lead - Copper", S4958="Yes", O4958="After 2014")),
(AND('[1]PWS Information'!$E$10="CWS",Q4958="Non-Lead", N4958="Non-Lead - Copper", S4958="Yes", O4958="Unknown")),
(AND('[1]PWS Information'!$E$10="CWS",Q4958="Unknown")),
(AND('[1]PWS Information'!$E$10="NTNC",Q4958="Unknown")))),"Tier 5",
"")))))</f>
        <v>Tier 5</v>
      </c>
      <c r="Z4958" s="71"/>
      <c r="AA4958" s="71"/>
    </row>
    <row r="4959" spans="1:27" ht="86.4" x14ac:dyDescent="0.3">
      <c r="A4959" s="1"/>
      <c r="B4959" s="70" t="s">
        <v>1678</v>
      </c>
      <c r="C4959" s="60">
        <v>1452</v>
      </c>
      <c r="D4959" s="61" t="s">
        <v>1675</v>
      </c>
      <c r="E4959" s="61" t="s">
        <v>49</v>
      </c>
      <c r="F4959" s="61">
        <v>78640</v>
      </c>
      <c r="G4959" s="62" t="s">
        <v>1679</v>
      </c>
      <c r="H4959" s="63">
        <v>29.957672200000001</v>
      </c>
      <c r="I4959" s="64">
        <v>-97.8506583333333</v>
      </c>
      <c r="J4959" s="65" t="s">
        <v>50</v>
      </c>
      <c r="K4959" s="66" t="s">
        <v>51</v>
      </c>
      <c r="L4959" s="62" t="s">
        <v>58</v>
      </c>
      <c r="M4959" s="69"/>
      <c r="N4959" s="65" t="s">
        <v>50</v>
      </c>
      <c r="O4959" s="66" t="s">
        <v>58</v>
      </c>
      <c r="P4959" s="69"/>
      <c r="Q4959" s="55" t="str">
        <f t="shared" si="77"/>
        <v>Non-Lead</v>
      </c>
      <c r="R4959" s="70" t="s">
        <v>51</v>
      </c>
      <c r="S4959" s="70" t="s">
        <v>51</v>
      </c>
      <c r="T4959" s="70"/>
      <c r="U4959" s="71" t="s">
        <v>53</v>
      </c>
      <c r="V4959" s="71" t="s">
        <v>51</v>
      </c>
      <c r="W4959" s="71" t="s">
        <v>51</v>
      </c>
      <c r="X4959" s="71" t="s">
        <v>51</v>
      </c>
      <c r="Y4959" s="72" t="str">
        <f>IF((OR((AND('[1]PWS Information'!$E$10="CWS",U4959="Single Family Residence",Q4959="Lead")),
(AND('[1]PWS Information'!$E$10="CWS",U4959="Multiple Family Residence",'[1]PWS Information'!$E$11="Yes",Q4959="Lead")),
(AND('[1]PWS Information'!$E$10="NTNC",Q4959="Lead")))),"Tier 1",
IF((OR((AND('[1]PWS Information'!$E$10="CWS",U4959="Multiple Family Residence",'[1]PWS Information'!$E$11="No",Q4959="Lead")),
(AND('[1]PWS Information'!$E$10="CWS",U4959="Other",Q4959="Lead")),
(AND('[1]PWS Information'!$E$10="CWS",U4959="Building",Q4959="Lead")))),"Tier 2",
IF((OR((AND('[1]PWS Information'!$E$10="CWS",U4959="Single Family Residence",Q4959="Galvanized Requiring Replacement")),
(AND('[1]PWS Information'!$E$10="CWS",U4959="Single Family Residence",Q4959="Galvanized Requiring Replacement",R4959="Yes")),
(AND('[1]PWS Information'!$E$10="NTNC",Q4959="Galvanized Requiring Replacement")),
(AND('[1]PWS Information'!$E$10="NTNC",U4959="Single Family Residence",R4959="Yes")))),"Tier 3",
IF((OR((AND('[1]PWS Information'!$E$10="CWS",U4959="Single Family Residence",S4959="Yes",Q4959="Non-Lead", J4959="Non-Lead - Copper",L4959="Before 1989")),
(AND('[1]PWS Information'!$E$10="CWS",U4959="Single Family Residence",S4959="Yes",Q4959="Non-Lead", N4959="Non-Lead - Copper",O4959="Before 1989")))),"Tier 4",
IF((OR((AND('[1]PWS Information'!$E$10="NTNC",Q4959="Non-Lead")),
(AND('[1]PWS Information'!$E$10="CWS",Q4959="Non-Lead",S4959="")),
(AND('[1]PWS Information'!$E$10="CWS",Q4959="Non-Lead",S4959="No")),
(AND('[1]PWS Information'!$E$10="CWS",Q4959="Non-Lead",S4959="Don't Know")),
(AND('[1]PWS Information'!$E$10="CWS",Q4959="Non-Lead", J4959="Non-Lead - Copper", S4959="Yes", L4959="Between 1989 and 2014")),
(AND('[1]PWS Information'!$E$10="CWS",Q4959="Non-Lead", J4959="Non-Lead - Copper", S4959="Yes", L4959="After 2014")),
(AND('[1]PWS Information'!$E$10="CWS",Q4959="Non-Lead", J4959="Non-Lead - Copper", S4959="Yes", L4959="Unknown")),
(AND('[1]PWS Information'!$E$10="CWS",Q4959="Non-Lead", N4959="Non-Lead - Copper", S4959="Yes", O4959="Between 1989 and 2014")),
(AND('[1]PWS Information'!$E$10="CWS",Q4959="Non-Lead", N4959="Non-Lead - Copper", S4959="Yes", O4959="After 2014")),
(AND('[1]PWS Information'!$E$10="CWS",Q4959="Non-Lead", N4959="Non-Lead - Copper", S4959="Yes", O4959="Unknown")),
(AND('[1]PWS Information'!$E$10="CWS",Q4959="Unknown")),
(AND('[1]PWS Information'!$E$10="NTNC",Q4959="Unknown")))),"Tier 5",
"")))))</f>
        <v>Tier 5</v>
      </c>
      <c r="Z4959" s="71"/>
      <c r="AA4959" s="71"/>
    </row>
    <row r="4960" spans="1:27" ht="57.6" x14ac:dyDescent="0.3">
      <c r="A4960" s="1"/>
      <c r="B4960" s="70">
        <v>9296279</v>
      </c>
      <c r="C4960" s="60">
        <v>1453</v>
      </c>
      <c r="D4960" s="61" t="s">
        <v>1675</v>
      </c>
      <c r="E4960" s="61" t="s">
        <v>49</v>
      </c>
      <c r="F4960" s="61">
        <v>78640</v>
      </c>
      <c r="G4960" s="62" t="s">
        <v>1665</v>
      </c>
      <c r="H4960" s="63">
        <v>29.957325000000001</v>
      </c>
      <c r="I4960" s="64">
        <v>-97.850294444444401</v>
      </c>
      <c r="J4960" s="65" t="s">
        <v>50</v>
      </c>
      <c r="K4960" s="66" t="s">
        <v>51</v>
      </c>
      <c r="L4960" s="62" t="s">
        <v>58</v>
      </c>
      <c r="M4960" s="69"/>
      <c r="N4960" s="65" t="s">
        <v>50</v>
      </c>
      <c r="O4960" s="66" t="s">
        <v>58</v>
      </c>
      <c r="P4960" s="69"/>
      <c r="Q4960" s="55" t="str">
        <f t="shared" si="77"/>
        <v>Non-Lead</v>
      </c>
      <c r="R4960" s="70" t="s">
        <v>51</v>
      </c>
      <c r="S4960" s="70" t="s">
        <v>51</v>
      </c>
      <c r="T4960" s="70"/>
      <c r="U4960" s="71" t="s">
        <v>53</v>
      </c>
      <c r="V4960" s="71" t="s">
        <v>51</v>
      </c>
      <c r="W4960" s="71" t="s">
        <v>51</v>
      </c>
      <c r="X4960" s="71" t="s">
        <v>51</v>
      </c>
      <c r="Y4960" s="72" t="str">
        <f>IF((OR((AND('[1]PWS Information'!$E$10="CWS",U4960="Single Family Residence",Q4960="Lead")),
(AND('[1]PWS Information'!$E$10="CWS",U4960="Multiple Family Residence",'[1]PWS Information'!$E$11="Yes",Q4960="Lead")),
(AND('[1]PWS Information'!$E$10="NTNC",Q4960="Lead")))),"Tier 1",
IF((OR((AND('[1]PWS Information'!$E$10="CWS",U4960="Multiple Family Residence",'[1]PWS Information'!$E$11="No",Q4960="Lead")),
(AND('[1]PWS Information'!$E$10="CWS",U4960="Other",Q4960="Lead")),
(AND('[1]PWS Information'!$E$10="CWS",U4960="Building",Q4960="Lead")))),"Tier 2",
IF((OR((AND('[1]PWS Information'!$E$10="CWS",U4960="Single Family Residence",Q4960="Galvanized Requiring Replacement")),
(AND('[1]PWS Information'!$E$10="CWS",U4960="Single Family Residence",Q4960="Galvanized Requiring Replacement",R4960="Yes")),
(AND('[1]PWS Information'!$E$10="NTNC",Q4960="Galvanized Requiring Replacement")),
(AND('[1]PWS Information'!$E$10="NTNC",U4960="Single Family Residence",R4960="Yes")))),"Tier 3",
IF((OR((AND('[1]PWS Information'!$E$10="CWS",U4960="Single Family Residence",S4960="Yes",Q4960="Non-Lead", J4960="Non-Lead - Copper",L4960="Before 1989")),
(AND('[1]PWS Information'!$E$10="CWS",U4960="Single Family Residence",S4960="Yes",Q4960="Non-Lead", N4960="Non-Lead - Copper",O4960="Before 1989")))),"Tier 4",
IF((OR((AND('[1]PWS Information'!$E$10="NTNC",Q4960="Non-Lead")),
(AND('[1]PWS Information'!$E$10="CWS",Q4960="Non-Lead",S4960="")),
(AND('[1]PWS Information'!$E$10="CWS",Q4960="Non-Lead",S4960="No")),
(AND('[1]PWS Information'!$E$10="CWS",Q4960="Non-Lead",S4960="Don't Know")),
(AND('[1]PWS Information'!$E$10="CWS",Q4960="Non-Lead", J4960="Non-Lead - Copper", S4960="Yes", L4960="Between 1989 and 2014")),
(AND('[1]PWS Information'!$E$10="CWS",Q4960="Non-Lead", J4960="Non-Lead - Copper", S4960="Yes", L4960="After 2014")),
(AND('[1]PWS Information'!$E$10="CWS",Q4960="Non-Lead", J4960="Non-Lead - Copper", S4960="Yes", L4960="Unknown")),
(AND('[1]PWS Information'!$E$10="CWS",Q4960="Non-Lead", N4960="Non-Lead - Copper", S4960="Yes", O4960="Between 1989 and 2014")),
(AND('[1]PWS Information'!$E$10="CWS",Q4960="Non-Lead", N4960="Non-Lead - Copper", S4960="Yes", O4960="After 2014")),
(AND('[1]PWS Information'!$E$10="CWS",Q4960="Non-Lead", N4960="Non-Lead - Copper", S4960="Yes", O4960="Unknown")),
(AND('[1]PWS Information'!$E$10="CWS",Q4960="Unknown")),
(AND('[1]PWS Information'!$E$10="NTNC",Q4960="Unknown")))),"Tier 5",
"")))))</f>
        <v>Tier 5</v>
      </c>
      <c r="Z4960" s="71"/>
      <c r="AA4960" s="71"/>
    </row>
    <row r="4961" spans="1:27" ht="57.6" x14ac:dyDescent="0.3">
      <c r="A4961" s="1"/>
      <c r="B4961" s="70">
        <v>10171726</v>
      </c>
      <c r="C4961" s="60">
        <v>1464</v>
      </c>
      <c r="D4961" s="61" t="s">
        <v>1675</v>
      </c>
      <c r="E4961" s="61" t="s">
        <v>49</v>
      </c>
      <c r="F4961" s="61">
        <v>78640</v>
      </c>
      <c r="G4961" s="62" t="s">
        <v>1665</v>
      </c>
      <c r="H4961" s="63">
        <v>29.9575444</v>
      </c>
      <c r="I4961" s="64">
        <v>-97.850805555555496</v>
      </c>
      <c r="J4961" s="65" t="s">
        <v>50</v>
      </c>
      <c r="K4961" s="66" t="s">
        <v>51</v>
      </c>
      <c r="L4961" s="62" t="s">
        <v>58</v>
      </c>
      <c r="M4961" s="69"/>
      <c r="N4961" s="65" t="s">
        <v>50</v>
      </c>
      <c r="O4961" s="66" t="s">
        <v>58</v>
      </c>
      <c r="P4961" s="69"/>
      <c r="Q4961" s="55" t="str">
        <f t="shared" si="77"/>
        <v>Non-Lead</v>
      </c>
      <c r="R4961" s="70" t="s">
        <v>51</v>
      </c>
      <c r="S4961" s="70" t="s">
        <v>51</v>
      </c>
      <c r="T4961" s="70"/>
      <c r="U4961" s="71" t="s">
        <v>53</v>
      </c>
      <c r="V4961" s="71" t="s">
        <v>51</v>
      </c>
      <c r="W4961" s="71" t="s">
        <v>51</v>
      </c>
      <c r="X4961" s="71" t="s">
        <v>51</v>
      </c>
      <c r="Y4961" s="72" t="str">
        <f>IF((OR((AND('[1]PWS Information'!$E$10="CWS",U4961="Single Family Residence",Q4961="Lead")),
(AND('[1]PWS Information'!$E$10="CWS",U4961="Multiple Family Residence",'[1]PWS Information'!$E$11="Yes",Q4961="Lead")),
(AND('[1]PWS Information'!$E$10="NTNC",Q4961="Lead")))),"Tier 1",
IF((OR((AND('[1]PWS Information'!$E$10="CWS",U4961="Multiple Family Residence",'[1]PWS Information'!$E$11="No",Q4961="Lead")),
(AND('[1]PWS Information'!$E$10="CWS",U4961="Other",Q4961="Lead")),
(AND('[1]PWS Information'!$E$10="CWS",U4961="Building",Q4961="Lead")))),"Tier 2",
IF((OR((AND('[1]PWS Information'!$E$10="CWS",U4961="Single Family Residence",Q4961="Galvanized Requiring Replacement")),
(AND('[1]PWS Information'!$E$10="CWS",U4961="Single Family Residence",Q4961="Galvanized Requiring Replacement",R4961="Yes")),
(AND('[1]PWS Information'!$E$10="NTNC",Q4961="Galvanized Requiring Replacement")),
(AND('[1]PWS Information'!$E$10="NTNC",U4961="Single Family Residence",R4961="Yes")))),"Tier 3",
IF((OR((AND('[1]PWS Information'!$E$10="CWS",U4961="Single Family Residence",S4961="Yes",Q4961="Non-Lead", J4961="Non-Lead - Copper",L4961="Before 1989")),
(AND('[1]PWS Information'!$E$10="CWS",U4961="Single Family Residence",S4961="Yes",Q4961="Non-Lead", N4961="Non-Lead - Copper",O4961="Before 1989")))),"Tier 4",
IF((OR((AND('[1]PWS Information'!$E$10="NTNC",Q4961="Non-Lead")),
(AND('[1]PWS Information'!$E$10="CWS",Q4961="Non-Lead",S4961="")),
(AND('[1]PWS Information'!$E$10="CWS",Q4961="Non-Lead",S4961="No")),
(AND('[1]PWS Information'!$E$10="CWS",Q4961="Non-Lead",S4961="Don't Know")),
(AND('[1]PWS Information'!$E$10="CWS",Q4961="Non-Lead", J4961="Non-Lead - Copper", S4961="Yes", L4961="Between 1989 and 2014")),
(AND('[1]PWS Information'!$E$10="CWS",Q4961="Non-Lead", J4961="Non-Lead - Copper", S4961="Yes", L4961="After 2014")),
(AND('[1]PWS Information'!$E$10="CWS",Q4961="Non-Lead", J4961="Non-Lead - Copper", S4961="Yes", L4961="Unknown")),
(AND('[1]PWS Information'!$E$10="CWS",Q4961="Non-Lead", N4961="Non-Lead - Copper", S4961="Yes", O4961="Between 1989 and 2014")),
(AND('[1]PWS Information'!$E$10="CWS",Q4961="Non-Lead", N4961="Non-Lead - Copper", S4961="Yes", O4961="After 2014")),
(AND('[1]PWS Information'!$E$10="CWS",Q4961="Non-Lead", N4961="Non-Lead - Copper", S4961="Yes", O4961="Unknown")),
(AND('[1]PWS Information'!$E$10="CWS",Q4961="Unknown")),
(AND('[1]PWS Information'!$E$10="NTNC",Q4961="Unknown")))),"Tier 5",
"")))))</f>
        <v>Tier 5</v>
      </c>
      <c r="Z4961" s="71"/>
      <c r="AA4961" s="71"/>
    </row>
    <row r="4962" spans="1:27" ht="57.6" x14ac:dyDescent="0.3">
      <c r="A4962" s="17"/>
      <c r="B4962" s="70">
        <v>789180</v>
      </c>
      <c r="C4962" s="60">
        <v>1467</v>
      </c>
      <c r="D4962" s="61" t="s">
        <v>1675</v>
      </c>
      <c r="E4962" s="61" t="s">
        <v>49</v>
      </c>
      <c r="F4962" s="61">
        <v>78640</v>
      </c>
      <c r="G4962" s="62" t="s">
        <v>1665</v>
      </c>
      <c r="H4962" s="63">
        <v>29.957194399999999</v>
      </c>
      <c r="I4962" s="64">
        <v>-97.850430555555505</v>
      </c>
      <c r="J4962" s="65" t="s">
        <v>50</v>
      </c>
      <c r="K4962" s="66" t="s">
        <v>51</v>
      </c>
      <c r="L4962" s="62" t="s">
        <v>58</v>
      </c>
      <c r="M4962" s="69"/>
      <c r="N4962" s="65" t="s">
        <v>50</v>
      </c>
      <c r="O4962" s="66" t="s">
        <v>58</v>
      </c>
      <c r="P4962" s="69"/>
      <c r="Q4962" s="55" t="str">
        <f t="shared" si="77"/>
        <v>Non-Lead</v>
      </c>
      <c r="R4962" s="70" t="s">
        <v>51</v>
      </c>
      <c r="S4962" s="70" t="s">
        <v>51</v>
      </c>
      <c r="T4962" s="70"/>
      <c r="U4962" s="71" t="s">
        <v>53</v>
      </c>
      <c r="V4962" s="71" t="s">
        <v>51</v>
      </c>
      <c r="W4962" s="71" t="s">
        <v>51</v>
      </c>
      <c r="X4962" s="71" t="s">
        <v>51</v>
      </c>
      <c r="Y4962" s="72" t="str">
        <f>IF((OR((AND('[1]PWS Information'!$E$10="CWS",U4962="Single Family Residence",Q4962="Lead")),
(AND('[1]PWS Information'!$E$10="CWS",U4962="Multiple Family Residence",'[1]PWS Information'!$E$11="Yes",Q4962="Lead")),
(AND('[1]PWS Information'!$E$10="NTNC",Q4962="Lead")))),"Tier 1",
IF((OR((AND('[1]PWS Information'!$E$10="CWS",U4962="Multiple Family Residence",'[1]PWS Information'!$E$11="No",Q4962="Lead")),
(AND('[1]PWS Information'!$E$10="CWS",U4962="Other",Q4962="Lead")),
(AND('[1]PWS Information'!$E$10="CWS",U4962="Building",Q4962="Lead")))),"Tier 2",
IF((OR((AND('[1]PWS Information'!$E$10="CWS",U4962="Single Family Residence",Q4962="Galvanized Requiring Replacement")),
(AND('[1]PWS Information'!$E$10="CWS",U4962="Single Family Residence",Q4962="Galvanized Requiring Replacement",R4962="Yes")),
(AND('[1]PWS Information'!$E$10="NTNC",Q4962="Galvanized Requiring Replacement")),
(AND('[1]PWS Information'!$E$10="NTNC",U4962="Single Family Residence",R4962="Yes")))),"Tier 3",
IF((OR((AND('[1]PWS Information'!$E$10="CWS",U4962="Single Family Residence",S4962="Yes",Q4962="Non-Lead", J4962="Non-Lead - Copper",L4962="Before 1989")),
(AND('[1]PWS Information'!$E$10="CWS",U4962="Single Family Residence",S4962="Yes",Q4962="Non-Lead", N4962="Non-Lead - Copper",O4962="Before 1989")))),"Tier 4",
IF((OR((AND('[1]PWS Information'!$E$10="NTNC",Q4962="Non-Lead")),
(AND('[1]PWS Information'!$E$10="CWS",Q4962="Non-Lead",S4962="")),
(AND('[1]PWS Information'!$E$10="CWS",Q4962="Non-Lead",S4962="No")),
(AND('[1]PWS Information'!$E$10="CWS",Q4962="Non-Lead",S4962="Don't Know")),
(AND('[1]PWS Information'!$E$10="CWS",Q4962="Non-Lead", J4962="Non-Lead - Copper", S4962="Yes", L4962="Between 1989 and 2014")),
(AND('[1]PWS Information'!$E$10="CWS",Q4962="Non-Lead", J4962="Non-Lead - Copper", S4962="Yes", L4962="After 2014")),
(AND('[1]PWS Information'!$E$10="CWS",Q4962="Non-Lead", J4962="Non-Lead - Copper", S4962="Yes", L4962="Unknown")),
(AND('[1]PWS Information'!$E$10="CWS",Q4962="Non-Lead", N4962="Non-Lead - Copper", S4962="Yes", O4962="Between 1989 and 2014")),
(AND('[1]PWS Information'!$E$10="CWS",Q4962="Non-Lead", N4962="Non-Lead - Copper", S4962="Yes", O4962="After 2014")),
(AND('[1]PWS Information'!$E$10="CWS",Q4962="Non-Lead", N4962="Non-Lead - Copper", S4962="Yes", O4962="Unknown")),
(AND('[1]PWS Information'!$E$10="CWS",Q4962="Unknown")),
(AND('[1]PWS Information'!$E$10="NTNC",Q4962="Unknown")))),"Tier 5",
"")))))</f>
        <v>Tier 5</v>
      </c>
      <c r="Z4962" s="71"/>
      <c r="AA4962" s="71"/>
    </row>
    <row r="4963" spans="1:27" ht="86.4" x14ac:dyDescent="0.3">
      <c r="A4963" s="1"/>
      <c r="B4963" s="70">
        <v>9746922</v>
      </c>
      <c r="C4963" s="60">
        <v>1476</v>
      </c>
      <c r="D4963" s="61" t="s">
        <v>1675</v>
      </c>
      <c r="E4963" s="61" t="s">
        <v>49</v>
      </c>
      <c r="F4963" s="61">
        <v>78640</v>
      </c>
      <c r="G4963" s="62" t="s">
        <v>1680</v>
      </c>
      <c r="H4963" s="63">
        <v>29.957413899999999</v>
      </c>
      <c r="I4963" s="64">
        <v>-97.850947222222203</v>
      </c>
      <c r="J4963" s="65" t="s">
        <v>50</v>
      </c>
      <c r="K4963" s="66" t="s">
        <v>51</v>
      </c>
      <c r="L4963" s="62" t="s">
        <v>58</v>
      </c>
      <c r="M4963" s="69"/>
      <c r="N4963" s="65" t="s">
        <v>50</v>
      </c>
      <c r="O4963" s="66" t="s">
        <v>58</v>
      </c>
      <c r="P4963" s="69"/>
      <c r="Q4963" s="55" t="str">
        <f t="shared" si="77"/>
        <v>Non-Lead</v>
      </c>
      <c r="R4963" s="70" t="s">
        <v>51</v>
      </c>
      <c r="S4963" s="70" t="s">
        <v>51</v>
      </c>
      <c r="T4963" s="70"/>
      <c r="U4963" s="71" t="s">
        <v>53</v>
      </c>
      <c r="V4963" s="71" t="s">
        <v>51</v>
      </c>
      <c r="W4963" s="71" t="s">
        <v>51</v>
      </c>
      <c r="X4963" s="71" t="s">
        <v>51</v>
      </c>
      <c r="Y4963" s="72" t="str">
        <f>IF((OR((AND('[1]PWS Information'!$E$10="CWS",U4963="Single Family Residence",Q4963="Lead")),
(AND('[1]PWS Information'!$E$10="CWS",U4963="Multiple Family Residence",'[1]PWS Information'!$E$11="Yes",Q4963="Lead")),
(AND('[1]PWS Information'!$E$10="NTNC",Q4963="Lead")))),"Tier 1",
IF((OR((AND('[1]PWS Information'!$E$10="CWS",U4963="Multiple Family Residence",'[1]PWS Information'!$E$11="No",Q4963="Lead")),
(AND('[1]PWS Information'!$E$10="CWS",U4963="Other",Q4963="Lead")),
(AND('[1]PWS Information'!$E$10="CWS",U4963="Building",Q4963="Lead")))),"Tier 2",
IF((OR((AND('[1]PWS Information'!$E$10="CWS",U4963="Single Family Residence",Q4963="Galvanized Requiring Replacement")),
(AND('[1]PWS Information'!$E$10="CWS",U4963="Single Family Residence",Q4963="Galvanized Requiring Replacement",R4963="Yes")),
(AND('[1]PWS Information'!$E$10="NTNC",Q4963="Galvanized Requiring Replacement")),
(AND('[1]PWS Information'!$E$10="NTNC",U4963="Single Family Residence",R4963="Yes")))),"Tier 3",
IF((OR((AND('[1]PWS Information'!$E$10="CWS",U4963="Single Family Residence",S4963="Yes",Q4963="Non-Lead", J4963="Non-Lead - Copper",L4963="Before 1989")),
(AND('[1]PWS Information'!$E$10="CWS",U4963="Single Family Residence",S4963="Yes",Q4963="Non-Lead", N4963="Non-Lead - Copper",O4963="Before 1989")))),"Tier 4",
IF((OR((AND('[1]PWS Information'!$E$10="NTNC",Q4963="Non-Lead")),
(AND('[1]PWS Information'!$E$10="CWS",Q4963="Non-Lead",S4963="")),
(AND('[1]PWS Information'!$E$10="CWS",Q4963="Non-Lead",S4963="No")),
(AND('[1]PWS Information'!$E$10="CWS",Q4963="Non-Lead",S4963="Don't Know")),
(AND('[1]PWS Information'!$E$10="CWS",Q4963="Non-Lead", J4963="Non-Lead - Copper", S4963="Yes", L4963="Between 1989 and 2014")),
(AND('[1]PWS Information'!$E$10="CWS",Q4963="Non-Lead", J4963="Non-Lead - Copper", S4963="Yes", L4963="After 2014")),
(AND('[1]PWS Information'!$E$10="CWS",Q4963="Non-Lead", J4963="Non-Lead - Copper", S4963="Yes", L4963="Unknown")),
(AND('[1]PWS Information'!$E$10="CWS",Q4963="Non-Lead", N4963="Non-Lead - Copper", S4963="Yes", O4963="Between 1989 and 2014")),
(AND('[1]PWS Information'!$E$10="CWS",Q4963="Non-Lead", N4963="Non-Lead - Copper", S4963="Yes", O4963="After 2014")),
(AND('[1]PWS Information'!$E$10="CWS",Q4963="Non-Lead", N4963="Non-Lead - Copper", S4963="Yes", O4963="Unknown")),
(AND('[1]PWS Information'!$E$10="CWS",Q4963="Unknown")),
(AND('[1]PWS Information'!$E$10="NTNC",Q4963="Unknown")))),"Tier 5",
"")))))</f>
        <v>Tier 5</v>
      </c>
      <c r="Z4963" s="71"/>
      <c r="AA4963" s="71"/>
    </row>
    <row r="4964" spans="1:27" ht="57.6" x14ac:dyDescent="0.3">
      <c r="A4964" s="1"/>
      <c r="B4964" s="70">
        <v>828619</v>
      </c>
      <c r="C4964" s="60">
        <v>1479</v>
      </c>
      <c r="D4964" s="61" t="s">
        <v>1675</v>
      </c>
      <c r="E4964" s="61" t="s">
        <v>49</v>
      </c>
      <c r="F4964" s="61">
        <v>78640</v>
      </c>
      <c r="G4964" s="62" t="s">
        <v>1665</v>
      </c>
      <c r="H4964" s="63">
        <v>29.957075</v>
      </c>
      <c r="I4964" s="64">
        <v>-97.850580555555496</v>
      </c>
      <c r="J4964" s="65" t="s">
        <v>50</v>
      </c>
      <c r="K4964" s="66" t="s">
        <v>51</v>
      </c>
      <c r="L4964" s="62" t="s">
        <v>58</v>
      </c>
      <c r="M4964" s="69"/>
      <c r="N4964" s="65" t="s">
        <v>50</v>
      </c>
      <c r="O4964" s="66" t="s">
        <v>58</v>
      </c>
      <c r="P4964" s="69"/>
      <c r="Q4964" s="55" t="str">
        <f t="shared" si="77"/>
        <v>Non-Lead</v>
      </c>
      <c r="R4964" s="70" t="s">
        <v>51</v>
      </c>
      <c r="S4964" s="70" t="s">
        <v>51</v>
      </c>
      <c r="T4964" s="70"/>
      <c r="U4964" s="71" t="s">
        <v>53</v>
      </c>
      <c r="V4964" s="71" t="s">
        <v>51</v>
      </c>
      <c r="W4964" s="71" t="s">
        <v>51</v>
      </c>
      <c r="X4964" s="71" t="s">
        <v>51</v>
      </c>
      <c r="Y4964" s="72" t="str">
        <f>IF((OR((AND('[1]PWS Information'!$E$10="CWS",U4964="Single Family Residence",Q4964="Lead")),
(AND('[1]PWS Information'!$E$10="CWS",U4964="Multiple Family Residence",'[1]PWS Information'!$E$11="Yes",Q4964="Lead")),
(AND('[1]PWS Information'!$E$10="NTNC",Q4964="Lead")))),"Tier 1",
IF((OR((AND('[1]PWS Information'!$E$10="CWS",U4964="Multiple Family Residence",'[1]PWS Information'!$E$11="No",Q4964="Lead")),
(AND('[1]PWS Information'!$E$10="CWS",U4964="Other",Q4964="Lead")),
(AND('[1]PWS Information'!$E$10="CWS",U4964="Building",Q4964="Lead")))),"Tier 2",
IF((OR((AND('[1]PWS Information'!$E$10="CWS",U4964="Single Family Residence",Q4964="Galvanized Requiring Replacement")),
(AND('[1]PWS Information'!$E$10="CWS",U4964="Single Family Residence",Q4964="Galvanized Requiring Replacement",R4964="Yes")),
(AND('[1]PWS Information'!$E$10="NTNC",Q4964="Galvanized Requiring Replacement")),
(AND('[1]PWS Information'!$E$10="NTNC",U4964="Single Family Residence",R4964="Yes")))),"Tier 3",
IF((OR((AND('[1]PWS Information'!$E$10="CWS",U4964="Single Family Residence",S4964="Yes",Q4964="Non-Lead", J4964="Non-Lead - Copper",L4964="Before 1989")),
(AND('[1]PWS Information'!$E$10="CWS",U4964="Single Family Residence",S4964="Yes",Q4964="Non-Lead", N4964="Non-Lead - Copper",O4964="Before 1989")))),"Tier 4",
IF((OR((AND('[1]PWS Information'!$E$10="NTNC",Q4964="Non-Lead")),
(AND('[1]PWS Information'!$E$10="CWS",Q4964="Non-Lead",S4964="")),
(AND('[1]PWS Information'!$E$10="CWS",Q4964="Non-Lead",S4964="No")),
(AND('[1]PWS Information'!$E$10="CWS",Q4964="Non-Lead",S4964="Don't Know")),
(AND('[1]PWS Information'!$E$10="CWS",Q4964="Non-Lead", J4964="Non-Lead - Copper", S4964="Yes", L4964="Between 1989 and 2014")),
(AND('[1]PWS Information'!$E$10="CWS",Q4964="Non-Lead", J4964="Non-Lead - Copper", S4964="Yes", L4964="After 2014")),
(AND('[1]PWS Information'!$E$10="CWS",Q4964="Non-Lead", J4964="Non-Lead - Copper", S4964="Yes", L4964="Unknown")),
(AND('[1]PWS Information'!$E$10="CWS",Q4964="Non-Lead", N4964="Non-Lead - Copper", S4964="Yes", O4964="Between 1989 and 2014")),
(AND('[1]PWS Information'!$E$10="CWS",Q4964="Non-Lead", N4964="Non-Lead - Copper", S4964="Yes", O4964="After 2014")),
(AND('[1]PWS Information'!$E$10="CWS",Q4964="Non-Lead", N4964="Non-Lead - Copper", S4964="Yes", O4964="Unknown")),
(AND('[1]PWS Information'!$E$10="CWS",Q4964="Unknown")),
(AND('[1]PWS Information'!$E$10="NTNC",Q4964="Unknown")))),"Tier 5",
"")))))</f>
        <v>Tier 5</v>
      </c>
      <c r="Z4964" s="71"/>
      <c r="AA4964" s="71"/>
    </row>
    <row r="4965" spans="1:27" ht="57.6" x14ac:dyDescent="0.3">
      <c r="A4965" s="1"/>
      <c r="B4965" s="70">
        <v>10017942</v>
      </c>
      <c r="C4965" s="60">
        <v>1488</v>
      </c>
      <c r="D4965" s="61" t="s">
        <v>1675</v>
      </c>
      <c r="E4965" s="61" t="s">
        <v>49</v>
      </c>
      <c r="F4965" s="61">
        <v>78640</v>
      </c>
      <c r="G4965" s="62" t="s">
        <v>1665</v>
      </c>
      <c r="H4965" s="63">
        <v>29.9572833</v>
      </c>
      <c r="I4965" s="64">
        <v>-97.851091666666605</v>
      </c>
      <c r="J4965" s="65" t="s">
        <v>50</v>
      </c>
      <c r="K4965" s="66" t="s">
        <v>51</v>
      </c>
      <c r="L4965" s="62" t="s">
        <v>58</v>
      </c>
      <c r="M4965" s="69"/>
      <c r="N4965" s="65" t="s">
        <v>50</v>
      </c>
      <c r="O4965" s="66" t="s">
        <v>58</v>
      </c>
      <c r="P4965" s="69"/>
      <c r="Q4965" s="55" t="str">
        <f t="shared" si="77"/>
        <v>Non-Lead</v>
      </c>
      <c r="R4965" s="70" t="s">
        <v>51</v>
      </c>
      <c r="S4965" s="70" t="s">
        <v>51</v>
      </c>
      <c r="T4965" s="70"/>
      <c r="U4965" s="71" t="s">
        <v>53</v>
      </c>
      <c r="V4965" s="71" t="s">
        <v>51</v>
      </c>
      <c r="W4965" s="71" t="s">
        <v>51</v>
      </c>
      <c r="X4965" s="71" t="s">
        <v>51</v>
      </c>
      <c r="Y4965" s="72" t="str">
        <f>IF((OR((AND('[1]PWS Information'!$E$10="CWS",U4965="Single Family Residence",Q4965="Lead")),
(AND('[1]PWS Information'!$E$10="CWS",U4965="Multiple Family Residence",'[1]PWS Information'!$E$11="Yes",Q4965="Lead")),
(AND('[1]PWS Information'!$E$10="NTNC",Q4965="Lead")))),"Tier 1",
IF((OR((AND('[1]PWS Information'!$E$10="CWS",U4965="Multiple Family Residence",'[1]PWS Information'!$E$11="No",Q4965="Lead")),
(AND('[1]PWS Information'!$E$10="CWS",U4965="Other",Q4965="Lead")),
(AND('[1]PWS Information'!$E$10="CWS",U4965="Building",Q4965="Lead")))),"Tier 2",
IF((OR((AND('[1]PWS Information'!$E$10="CWS",U4965="Single Family Residence",Q4965="Galvanized Requiring Replacement")),
(AND('[1]PWS Information'!$E$10="CWS",U4965="Single Family Residence",Q4965="Galvanized Requiring Replacement",R4965="Yes")),
(AND('[1]PWS Information'!$E$10="NTNC",Q4965="Galvanized Requiring Replacement")),
(AND('[1]PWS Information'!$E$10="NTNC",U4965="Single Family Residence",R4965="Yes")))),"Tier 3",
IF((OR((AND('[1]PWS Information'!$E$10="CWS",U4965="Single Family Residence",S4965="Yes",Q4965="Non-Lead", J4965="Non-Lead - Copper",L4965="Before 1989")),
(AND('[1]PWS Information'!$E$10="CWS",U4965="Single Family Residence",S4965="Yes",Q4965="Non-Lead", N4965="Non-Lead - Copper",O4965="Before 1989")))),"Tier 4",
IF((OR((AND('[1]PWS Information'!$E$10="NTNC",Q4965="Non-Lead")),
(AND('[1]PWS Information'!$E$10="CWS",Q4965="Non-Lead",S4965="")),
(AND('[1]PWS Information'!$E$10="CWS",Q4965="Non-Lead",S4965="No")),
(AND('[1]PWS Information'!$E$10="CWS",Q4965="Non-Lead",S4965="Don't Know")),
(AND('[1]PWS Information'!$E$10="CWS",Q4965="Non-Lead", J4965="Non-Lead - Copper", S4965="Yes", L4965="Between 1989 and 2014")),
(AND('[1]PWS Information'!$E$10="CWS",Q4965="Non-Lead", J4965="Non-Lead - Copper", S4965="Yes", L4965="After 2014")),
(AND('[1]PWS Information'!$E$10="CWS",Q4965="Non-Lead", J4965="Non-Lead - Copper", S4965="Yes", L4965="Unknown")),
(AND('[1]PWS Information'!$E$10="CWS",Q4965="Non-Lead", N4965="Non-Lead - Copper", S4965="Yes", O4965="Between 1989 and 2014")),
(AND('[1]PWS Information'!$E$10="CWS",Q4965="Non-Lead", N4965="Non-Lead - Copper", S4965="Yes", O4965="After 2014")),
(AND('[1]PWS Information'!$E$10="CWS",Q4965="Non-Lead", N4965="Non-Lead - Copper", S4965="Yes", O4965="Unknown")),
(AND('[1]PWS Information'!$E$10="CWS",Q4965="Unknown")),
(AND('[1]PWS Information'!$E$10="NTNC",Q4965="Unknown")))),"Tier 5",
"")))))</f>
        <v>Tier 5</v>
      </c>
      <c r="Z4965" s="71"/>
      <c r="AA4965" s="71"/>
    </row>
    <row r="4966" spans="1:27" ht="86.4" x14ac:dyDescent="0.3">
      <c r="A4966" s="17"/>
      <c r="B4966" s="70">
        <v>15501831</v>
      </c>
      <c r="C4966" s="60">
        <v>1491</v>
      </c>
      <c r="D4966" s="61" t="s">
        <v>1675</v>
      </c>
      <c r="E4966" s="61" t="s">
        <v>49</v>
      </c>
      <c r="F4966" s="61">
        <v>78640</v>
      </c>
      <c r="G4966" s="62" t="s">
        <v>1681</v>
      </c>
      <c r="H4966" s="63">
        <v>29.956955600000001</v>
      </c>
      <c r="I4966" s="64">
        <v>-97.850719444444394</v>
      </c>
      <c r="J4966" s="65" t="s">
        <v>50</v>
      </c>
      <c r="K4966" s="66" t="s">
        <v>51</v>
      </c>
      <c r="L4966" s="62" t="s">
        <v>58</v>
      </c>
      <c r="M4966" s="69"/>
      <c r="N4966" s="65" t="s">
        <v>50</v>
      </c>
      <c r="O4966" s="66" t="s">
        <v>58</v>
      </c>
      <c r="P4966" s="69"/>
      <c r="Q4966" s="55" t="str">
        <f t="shared" si="77"/>
        <v>Non-Lead</v>
      </c>
      <c r="R4966" s="70" t="s">
        <v>51</v>
      </c>
      <c r="S4966" s="70" t="s">
        <v>51</v>
      </c>
      <c r="T4966" s="70"/>
      <c r="U4966" s="71" t="s">
        <v>53</v>
      </c>
      <c r="V4966" s="71" t="s">
        <v>51</v>
      </c>
      <c r="W4966" s="71" t="s">
        <v>51</v>
      </c>
      <c r="X4966" s="71" t="s">
        <v>51</v>
      </c>
      <c r="Y4966" s="72" t="str">
        <f>IF((OR((AND('[1]PWS Information'!$E$10="CWS",U4966="Single Family Residence",Q4966="Lead")),
(AND('[1]PWS Information'!$E$10="CWS",U4966="Multiple Family Residence",'[1]PWS Information'!$E$11="Yes",Q4966="Lead")),
(AND('[1]PWS Information'!$E$10="NTNC",Q4966="Lead")))),"Tier 1",
IF((OR((AND('[1]PWS Information'!$E$10="CWS",U4966="Multiple Family Residence",'[1]PWS Information'!$E$11="No",Q4966="Lead")),
(AND('[1]PWS Information'!$E$10="CWS",U4966="Other",Q4966="Lead")),
(AND('[1]PWS Information'!$E$10="CWS",U4966="Building",Q4966="Lead")))),"Tier 2",
IF((OR((AND('[1]PWS Information'!$E$10="CWS",U4966="Single Family Residence",Q4966="Galvanized Requiring Replacement")),
(AND('[1]PWS Information'!$E$10="CWS",U4966="Single Family Residence",Q4966="Galvanized Requiring Replacement",R4966="Yes")),
(AND('[1]PWS Information'!$E$10="NTNC",Q4966="Galvanized Requiring Replacement")),
(AND('[1]PWS Information'!$E$10="NTNC",U4966="Single Family Residence",R4966="Yes")))),"Tier 3",
IF((OR((AND('[1]PWS Information'!$E$10="CWS",U4966="Single Family Residence",S4966="Yes",Q4966="Non-Lead", J4966="Non-Lead - Copper",L4966="Before 1989")),
(AND('[1]PWS Information'!$E$10="CWS",U4966="Single Family Residence",S4966="Yes",Q4966="Non-Lead", N4966="Non-Lead - Copper",O4966="Before 1989")))),"Tier 4",
IF((OR((AND('[1]PWS Information'!$E$10="NTNC",Q4966="Non-Lead")),
(AND('[1]PWS Information'!$E$10="CWS",Q4966="Non-Lead",S4966="")),
(AND('[1]PWS Information'!$E$10="CWS",Q4966="Non-Lead",S4966="No")),
(AND('[1]PWS Information'!$E$10="CWS",Q4966="Non-Lead",S4966="Don't Know")),
(AND('[1]PWS Information'!$E$10="CWS",Q4966="Non-Lead", J4966="Non-Lead - Copper", S4966="Yes", L4966="Between 1989 and 2014")),
(AND('[1]PWS Information'!$E$10="CWS",Q4966="Non-Lead", J4966="Non-Lead - Copper", S4966="Yes", L4966="After 2014")),
(AND('[1]PWS Information'!$E$10="CWS",Q4966="Non-Lead", J4966="Non-Lead - Copper", S4966="Yes", L4966="Unknown")),
(AND('[1]PWS Information'!$E$10="CWS",Q4966="Non-Lead", N4966="Non-Lead - Copper", S4966="Yes", O4966="Between 1989 and 2014")),
(AND('[1]PWS Information'!$E$10="CWS",Q4966="Non-Lead", N4966="Non-Lead - Copper", S4966="Yes", O4966="After 2014")),
(AND('[1]PWS Information'!$E$10="CWS",Q4966="Non-Lead", N4966="Non-Lead - Copper", S4966="Yes", O4966="Unknown")),
(AND('[1]PWS Information'!$E$10="CWS",Q4966="Unknown")),
(AND('[1]PWS Information'!$E$10="NTNC",Q4966="Unknown")))),"Tier 5",
"")))))</f>
        <v>Tier 5</v>
      </c>
      <c r="Z4966" s="71"/>
      <c r="AA4966" s="71"/>
    </row>
    <row r="4967" spans="1:27" ht="57.6" x14ac:dyDescent="0.3">
      <c r="A4967" s="1"/>
      <c r="B4967" s="70">
        <v>7992791</v>
      </c>
      <c r="C4967" s="60">
        <v>1502</v>
      </c>
      <c r="D4967" s="61" t="s">
        <v>1675</v>
      </c>
      <c r="E4967" s="61" t="s">
        <v>49</v>
      </c>
      <c r="F4967" s="61">
        <v>78640</v>
      </c>
      <c r="G4967" s="62" t="s">
        <v>1665</v>
      </c>
      <c r="H4967" s="63">
        <v>29.957149999999999</v>
      </c>
      <c r="I4967" s="64">
        <v>-97.851233333333298</v>
      </c>
      <c r="J4967" s="65" t="s">
        <v>50</v>
      </c>
      <c r="K4967" s="66" t="s">
        <v>51</v>
      </c>
      <c r="L4967" s="62" t="s">
        <v>58</v>
      </c>
      <c r="M4967" s="69"/>
      <c r="N4967" s="65" t="s">
        <v>50</v>
      </c>
      <c r="O4967" s="66" t="s">
        <v>58</v>
      </c>
      <c r="P4967" s="69"/>
      <c r="Q4967" s="55" t="str">
        <f t="shared" si="77"/>
        <v>Non-Lead</v>
      </c>
      <c r="R4967" s="70" t="s">
        <v>51</v>
      </c>
      <c r="S4967" s="70" t="s">
        <v>51</v>
      </c>
      <c r="T4967" s="70"/>
      <c r="U4967" s="71" t="s">
        <v>53</v>
      </c>
      <c r="V4967" s="71" t="s">
        <v>51</v>
      </c>
      <c r="W4967" s="71" t="s">
        <v>51</v>
      </c>
      <c r="X4967" s="71" t="s">
        <v>51</v>
      </c>
      <c r="Y4967" s="72" t="str">
        <f>IF((OR((AND('[1]PWS Information'!$E$10="CWS",U4967="Single Family Residence",Q4967="Lead")),
(AND('[1]PWS Information'!$E$10="CWS",U4967="Multiple Family Residence",'[1]PWS Information'!$E$11="Yes",Q4967="Lead")),
(AND('[1]PWS Information'!$E$10="NTNC",Q4967="Lead")))),"Tier 1",
IF((OR((AND('[1]PWS Information'!$E$10="CWS",U4967="Multiple Family Residence",'[1]PWS Information'!$E$11="No",Q4967="Lead")),
(AND('[1]PWS Information'!$E$10="CWS",U4967="Other",Q4967="Lead")),
(AND('[1]PWS Information'!$E$10="CWS",U4967="Building",Q4967="Lead")))),"Tier 2",
IF((OR((AND('[1]PWS Information'!$E$10="CWS",U4967="Single Family Residence",Q4967="Galvanized Requiring Replacement")),
(AND('[1]PWS Information'!$E$10="CWS",U4967="Single Family Residence",Q4967="Galvanized Requiring Replacement",R4967="Yes")),
(AND('[1]PWS Information'!$E$10="NTNC",Q4967="Galvanized Requiring Replacement")),
(AND('[1]PWS Information'!$E$10="NTNC",U4967="Single Family Residence",R4967="Yes")))),"Tier 3",
IF((OR((AND('[1]PWS Information'!$E$10="CWS",U4967="Single Family Residence",S4967="Yes",Q4967="Non-Lead", J4967="Non-Lead - Copper",L4967="Before 1989")),
(AND('[1]PWS Information'!$E$10="CWS",U4967="Single Family Residence",S4967="Yes",Q4967="Non-Lead", N4967="Non-Lead - Copper",O4967="Before 1989")))),"Tier 4",
IF((OR((AND('[1]PWS Information'!$E$10="NTNC",Q4967="Non-Lead")),
(AND('[1]PWS Information'!$E$10="CWS",Q4967="Non-Lead",S4967="")),
(AND('[1]PWS Information'!$E$10="CWS",Q4967="Non-Lead",S4967="No")),
(AND('[1]PWS Information'!$E$10="CWS",Q4967="Non-Lead",S4967="Don't Know")),
(AND('[1]PWS Information'!$E$10="CWS",Q4967="Non-Lead", J4967="Non-Lead - Copper", S4967="Yes", L4967="Between 1989 and 2014")),
(AND('[1]PWS Information'!$E$10="CWS",Q4967="Non-Lead", J4967="Non-Lead - Copper", S4967="Yes", L4967="After 2014")),
(AND('[1]PWS Information'!$E$10="CWS",Q4967="Non-Lead", J4967="Non-Lead - Copper", S4967="Yes", L4967="Unknown")),
(AND('[1]PWS Information'!$E$10="CWS",Q4967="Non-Lead", N4967="Non-Lead - Copper", S4967="Yes", O4967="Between 1989 and 2014")),
(AND('[1]PWS Information'!$E$10="CWS",Q4967="Non-Lead", N4967="Non-Lead - Copper", S4967="Yes", O4967="After 2014")),
(AND('[1]PWS Information'!$E$10="CWS",Q4967="Non-Lead", N4967="Non-Lead - Copper", S4967="Yes", O4967="Unknown")),
(AND('[1]PWS Information'!$E$10="CWS",Q4967="Unknown")),
(AND('[1]PWS Information'!$E$10="NTNC",Q4967="Unknown")))),"Tier 5",
"")))))</f>
        <v>Tier 5</v>
      </c>
      <c r="Z4967" s="71"/>
      <c r="AA4967" s="71"/>
    </row>
    <row r="4968" spans="1:27" ht="57.6" x14ac:dyDescent="0.3">
      <c r="A4968" s="1"/>
      <c r="B4968" s="70">
        <v>9299485</v>
      </c>
      <c r="C4968" s="60">
        <v>1503</v>
      </c>
      <c r="D4968" s="61" t="s">
        <v>1675</v>
      </c>
      <c r="E4968" s="61" t="s">
        <v>49</v>
      </c>
      <c r="F4968" s="61">
        <v>78640</v>
      </c>
      <c r="G4968" s="62" t="s">
        <v>1665</v>
      </c>
      <c r="H4968" s="63">
        <v>29.9568333</v>
      </c>
      <c r="I4968" s="64">
        <v>-97.850858333333306</v>
      </c>
      <c r="J4968" s="65" t="s">
        <v>50</v>
      </c>
      <c r="K4968" s="66" t="s">
        <v>51</v>
      </c>
      <c r="L4968" s="62" t="s">
        <v>58</v>
      </c>
      <c r="M4968" s="69"/>
      <c r="N4968" s="65" t="s">
        <v>50</v>
      </c>
      <c r="O4968" s="66" t="s">
        <v>58</v>
      </c>
      <c r="P4968" s="69"/>
      <c r="Q4968" s="55" t="str">
        <f t="shared" si="77"/>
        <v>Non-Lead</v>
      </c>
      <c r="R4968" s="70" t="s">
        <v>51</v>
      </c>
      <c r="S4968" s="70" t="s">
        <v>51</v>
      </c>
      <c r="T4968" s="70"/>
      <c r="U4968" s="71" t="s">
        <v>53</v>
      </c>
      <c r="V4968" s="71" t="s">
        <v>51</v>
      </c>
      <c r="W4968" s="71" t="s">
        <v>51</v>
      </c>
      <c r="X4968" s="71" t="s">
        <v>51</v>
      </c>
      <c r="Y4968" s="72" t="str">
        <f>IF((OR((AND('[1]PWS Information'!$E$10="CWS",U4968="Single Family Residence",Q4968="Lead")),
(AND('[1]PWS Information'!$E$10="CWS",U4968="Multiple Family Residence",'[1]PWS Information'!$E$11="Yes",Q4968="Lead")),
(AND('[1]PWS Information'!$E$10="NTNC",Q4968="Lead")))),"Tier 1",
IF((OR((AND('[1]PWS Information'!$E$10="CWS",U4968="Multiple Family Residence",'[1]PWS Information'!$E$11="No",Q4968="Lead")),
(AND('[1]PWS Information'!$E$10="CWS",U4968="Other",Q4968="Lead")),
(AND('[1]PWS Information'!$E$10="CWS",U4968="Building",Q4968="Lead")))),"Tier 2",
IF((OR((AND('[1]PWS Information'!$E$10="CWS",U4968="Single Family Residence",Q4968="Galvanized Requiring Replacement")),
(AND('[1]PWS Information'!$E$10="CWS",U4968="Single Family Residence",Q4968="Galvanized Requiring Replacement",R4968="Yes")),
(AND('[1]PWS Information'!$E$10="NTNC",Q4968="Galvanized Requiring Replacement")),
(AND('[1]PWS Information'!$E$10="NTNC",U4968="Single Family Residence",R4968="Yes")))),"Tier 3",
IF((OR((AND('[1]PWS Information'!$E$10="CWS",U4968="Single Family Residence",S4968="Yes",Q4968="Non-Lead", J4968="Non-Lead - Copper",L4968="Before 1989")),
(AND('[1]PWS Information'!$E$10="CWS",U4968="Single Family Residence",S4968="Yes",Q4968="Non-Lead", N4968="Non-Lead - Copper",O4968="Before 1989")))),"Tier 4",
IF((OR((AND('[1]PWS Information'!$E$10="NTNC",Q4968="Non-Lead")),
(AND('[1]PWS Information'!$E$10="CWS",Q4968="Non-Lead",S4968="")),
(AND('[1]PWS Information'!$E$10="CWS",Q4968="Non-Lead",S4968="No")),
(AND('[1]PWS Information'!$E$10="CWS",Q4968="Non-Lead",S4968="Don't Know")),
(AND('[1]PWS Information'!$E$10="CWS",Q4968="Non-Lead", J4968="Non-Lead - Copper", S4968="Yes", L4968="Between 1989 and 2014")),
(AND('[1]PWS Information'!$E$10="CWS",Q4968="Non-Lead", J4968="Non-Lead - Copper", S4968="Yes", L4968="After 2014")),
(AND('[1]PWS Information'!$E$10="CWS",Q4968="Non-Lead", J4968="Non-Lead - Copper", S4968="Yes", L4968="Unknown")),
(AND('[1]PWS Information'!$E$10="CWS",Q4968="Non-Lead", N4968="Non-Lead - Copper", S4968="Yes", O4968="Between 1989 and 2014")),
(AND('[1]PWS Information'!$E$10="CWS",Q4968="Non-Lead", N4968="Non-Lead - Copper", S4968="Yes", O4968="After 2014")),
(AND('[1]PWS Information'!$E$10="CWS",Q4968="Non-Lead", N4968="Non-Lead - Copper", S4968="Yes", O4968="Unknown")),
(AND('[1]PWS Information'!$E$10="CWS",Q4968="Unknown")),
(AND('[1]PWS Information'!$E$10="NTNC",Q4968="Unknown")))),"Tier 5",
"")))))</f>
        <v>Tier 5</v>
      </c>
      <c r="Z4968" s="71"/>
      <c r="AA4968" s="71"/>
    </row>
    <row r="4969" spans="1:27" ht="57.6" x14ac:dyDescent="0.3">
      <c r="A4969" s="1"/>
      <c r="B4969" s="70">
        <v>9543080</v>
      </c>
      <c r="C4969" s="60">
        <v>1514</v>
      </c>
      <c r="D4969" s="61" t="s">
        <v>1675</v>
      </c>
      <c r="E4969" s="61" t="s">
        <v>49</v>
      </c>
      <c r="F4969" s="61">
        <v>78640</v>
      </c>
      <c r="G4969" s="62" t="s">
        <v>1665</v>
      </c>
      <c r="H4969" s="63">
        <v>29.957027799999999</v>
      </c>
      <c r="I4969" s="64">
        <v>-97.851383333333303</v>
      </c>
      <c r="J4969" s="65" t="s">
        <v>50</v>
      </c>
      <c r="K4969" s="66" t="s">
        <v>51</v>
      </c>
      <c r="L4969" s="62" t="s">
        <v>58</v>
      </c>
      <c r="M4969" s="69"/>
      <c r="N4969" s="65" t="s">
        <v>50</v>
      </c>
      <c r="O4969" s="66" t="s">
        <v>58</v>
      </c>
      <c r="P4969" s="69"/>
      <c r="Q4969" s="55" t="str">
        <f t="shared" si="77"/>
        <v>Non-Lead</v>
      </c>
      <c r="R4969" s="70" t="s">
        <v>51</v>
      </c>
      <c r="S4969" s="70" t="s">
        <v>51</v>
      </c>
      <c r="T4969" s="70"/>
      <c r="U4969" s="71" t="s">
        <v>53</v>
      </c>
      <c r="V4969" s="71" t="s">
        <v>51</v>
      </c>
      <c r="W4969" s="71" t="s">
        <v>51</v>
      </c>
      <c r="X4969" s="71" t="s">
        <v>51</v>
      </c>
      <c r="Y4969" s="72" t="str">
        <f>IF((OR((AND('[1]PWS Information'!$E$10="CWS",U4969="Single Family Residence",Q4969="Lead")),
(AND('[1]PWS Information'!$E$10="CWS",U4969="Multiple Family Residence",'[1]PWS Information'!$E$11="Yes",Q4969="Lead")),
(AND('[1]PWS Information'!$E$10="NTNC",Q4969="Lead")))),"Tier 1",
IF((OR((AND('[1]PWS Information'!$E$10="CWS",U4969="Multiple Family Residence",'[1]PWS Information'!$E$11="No",Q4969="Lead")),
(AND('[1]PWS Information'!$E$10="CWS",U4969="Other",Q4969="Lead")),
(AND('[1]PWS Information'!$E$10="CWS",U4969="Building",Q4969="Lead")))),"Tier 2",
IF((OR((AND('[1]PWS Information'!$E$10="CWS",U4969="Single Family Residence",Q4969="Galvanized Requiring Replacement")),
(AND('[1]PWS Information'!$E$10="CWS",U4969="Single Family Residence",Q4969="Galvanized Requiring Replacement",R4969="Yes")),
(AND('[1]PWS Information'!$E$10="NTNC",Q4969="Galvanized Requiring Replacement")),
(AND('[1]PWS Information'!$E$10="NTNC",U4969="Single Family Residence",R4969="Yes")))),"Tier 3",
IF((OR((AND('[1]PWS Information'!$E$10="CWS",U4969="Single Family Residence",S4969="Yes",Q4969="Non-Lead", J4969="Non-Lead - Copper",L4969="Before 1989")),
(AND('[1]PWS Information'!$E$10="CWS",U4969="Single Family Residence",S4969="Yes",Q4969="Non-Lead", N4969="Non-Lead - Copper",O4969="Before 1989")))),"Tier 4",
IF((OR((AND('[1]PWS Information'!$E$10="NTNC",Q4969="Non-Lead")),
(AND('[1]PWS Information'!$E$10="CWS",Q4969="Non-Lead",S4969="")),
(AND('[1]PWS Information'!$E$10="CWS",Q4969="Non-Lead",S4969="No")),
(AND('[1]PWS Information'!$E$10="CWS",Q4969="Non-Lead",S4969="Don't Know")),
(AND('[1]PWS Information'!$E$10="CWS",Q4969="Non-Lead", J4969="Non-Lead - Copper", S4969="Yes", L4969="Between 1989 and 2014")),
(AND('[1]PWS Information'!$E$10="CWS",Q4969="Non-Lead", J4969="Non-Lead - Copper", S4969="Yes", L4969="After 2014")),
(AND('[1]PWS Information'!$E$10="CWS",Q4969="Non-Lead", J4969="Non-Lead - Copper", S4969="Yes", L4969="Unknown")),
(AND('[1]PWS Information'!$E$10="CWS",Q4969="Non-Lead", N4969="Non-Lead - Copper", S4969="Yes", O4969="Between 1989 and 2014")),
(AND('[1]PWS Information'!$E$10="CWS",Q4969="Non-Lead", N4969="Non-Lead - Copper", S4969="Yes", O4969="After 2014")),
(AND('[1]PWS Information'!$E$10="CWS",Q4969="Non-Lead", N4969="Non-Lead - Copper", S4969="Yes", O4969="Unknown")),
(AND('[1]PWS Information'!$E$10="CWS",Q4969="Unknown")),
(AND('[1]PWS Information'!$E$10="NTNC",Q4969="Unknown")))),"Tier 5",
"")))))</f>
        <v>Tier 5</v>
      </c>
      <c r="Z4969" s="71"/>
      <c r="AA4969" s="71"/>
    </row>
    <row r="4970" spans="1:27" ht="57.6" x14ac:dyDescent="0.3">
      <c r="A4970" s="17"/>
      <c r="B4970" s="70">
        <v>15509526</v>
      </c>
      <c r="C4970" s="60">
        <v>1515</v>
      </c>
      <c r="D4970" s="61" t="s">
        <v>1675</v>
      </c>
      <c r="E4970" s="61" t="s">
        <v>49</v>
      </c>
      <c r="F4970" s="61">
        <v>78640</v>
      </c>
      <c r="G4970" s="62" t="s">
        <v>1665</v>
      </c>
      <c r="H4970" s="63">
        <v>29.956700000000001</v>
      </c>
      <c r="I4970" s="64">
        <v>-97.850999999999999</v>
      </c>
      <c r="J4970" s="65" t="s">
        <v>50</v>
      </c>
      <c r="K4970" s="66" t="s">
        <v>51</v>
      </c>
      <c r="L4970" s="62" t="s">
        <v>58</v>
      </c>
      <c r="M4970" s="69"/>
      <c r="N4970" s="65" t="s">
        <v>50</v>
      </c>
      <c r="O4970" s="66" t="s">
        <v>58</v>
      </c>
      <c r="P4970" s="69"/>
      <c r="Q4970" s="55" t="str">
        <f t="shared" si="77"/>
        <v>Non-Lead</v>
      </c>
      <c r="R4970" s="70" t="s">
        <v>51</v>
      </c>
      <c r="S4970" s="70" t="s">
        <v>51</v>
      </c>
      <c r="T4970" s="70"/>
      <c r="U4970" s="71" t="s">
        <v>53</v>
      </c>
      <c r="V4970" s="71" t="s">
        <v>51</v>
      </c>
      <c r="W4970" s="71" t="s">
        <v>51</v>
      </c>
      <c r="X4970" s="71" t="s">
        <v>51</v>
      </c>
      <c r="Y4970" s="72" t="str">
        <f>IF((OR((AND('[1]PWS Information'!$E$10="CWS",U4970="Single Family Residence",Q4970="Lead")),
(AND('[1]PWS Information'!$E$10="CWS",U4970="Multiple Family Residence",'[1]PWS Information'!$E$11="Yes",Q4970="Lead")),
(AND('[1]PWS Information'!$E$10="NTNC",Q4970="Lead")))),"Tier 1",
IF((OR((AND('[1]PWS Information'!$E$10="CWS",U4970="Multiple Family Residence",'[1]PWS Information'!$E$11="No",Q4970="Lead")),
(AND('[1]PWS Information'!$E$10="CWS",U4970="Other",Q4970="Lead")),
(AND('[1]PWS Information'!$E$10="CWS",U4970="Building",Q4970="Lead")))),"Tier 2",
IF((OR((AND('[1]PWS Information'!$E$10="CWS",U4970="Single Family Residence",Q4970="Galvanized Requiring Replacement")),
(AND('[1]PWS Information'!$E$10="CWS",U4970="Single Family Residence",Q4970="Galvanized Requiring Replacement",R4970="Yes")),
(AND('[1]PWS Information'!$E$10="NTNC",Q4970="Galvanized Requiring Replacement")),
(AND('[1]PWS Information'!$E$10="NTNC",U4970="Single Family Residence",R4970="Yes")))),"Tier 3",
IF((OR((AND('[1]PWS Information'!$E$10="CWS",U4970="Single Family Residence",S4970="Yes",Q4970="Non-Lead", J4970="Non-Lead - Copper",L4970="Before 1989")),
(AND('[1]PWS Information'!$E$10="CWS",U4970="Single Family Residence",S4970="Yes",Q4970="Non-Lead", N4970="Non-Lead - Copper",O4970="Before 1989")))),"Tier 4",
IF((OR((AND('[1]PWS Information'!$E$10="NTNC",Q4970="Non-Lead")),
(AND('[1]PWS Information'!$E$10="CWS",Q4970="Non-Lead",S4970="")),
(AND('[1]PWS Information'!$E$10="CWS",Q4970="Non-Lead",S4970="No")),
(AND('[1]PWS Information'!$E$10="CWS",Q4970="Non-Lead",S4970="Don't Know")),
(AND('[1]PWS Information'!$E$10="CWS",Q4970="Non-Lead", J4970="Non-Lead - Copper", S4970="Yes", L4970="Between 1989 and 2014")),
(AND('[1]PWS Information'!$E$10="CWS",Q4970="Non-Lead", J4970="Non-Lead - Copper", S4970="Yes", L4970="After 2014")),
(AND('[1]PWS Information'!$E$10="CWS",Q4970="Non-Lead", J4970="Non-Lead - Copper", S4970="Yes", L4970="Unknown")),
(AND('[1]PWS Information'!$E$10="CWS",Q4970="Non-Lead", N4970="Non-Lead - Copper", S4970="Yes", O4970="Between 1989 and 2014")),
(AND('[1]PWS Information'!$E$10="CWS",Q4970="Non-Lead", N4970="Non-Lead - Copper", S4970="Yes", O4970="After 2014")),
(AND('[1]PWS Information'!$E$10="CWS",Q4970="Non-Lead", N4970="Non-Lead - Copper", S4970="Yes", O4970="Unknown")),
(AND('[1]PWS Information'!$E$10="CWS",Q4970="Unknown")),
(AND('[1]PWS Information'!$E$10="NTNC",Q4970="Unknown")))),"Tier 5",
"")))))</f>
        <v>Tier 5</v>
      </c>
      <c r="Z4970" s="71"/>
      <c r="AA4970" s="71"/>
    </row>
    <row r="4971" spans="1:27" ht="57.6" x14ac:dyDescent="0.3">
      <c r="A4971" s="1"/>
      <c r="B4971" s="70">
        <v>12086741</v>
      </c>
      <c r="C4971" s="60">
        <v>154</v>
      </c>
      <c r="D4971" s="61" t="s">
        <v>1682</v>
      </c>
      <c r="E4971" s="61" t="s">
        <v>49</v>
      </c>
      <c r="F4971" s="61">
        <v>78640</v>
      </c>
      <c r="G4971" s="62" t="s">
        <v>1665</v>
      </c>
      <c r="H4971" s="63">
        <v>29.958717700000001</v>
      </c>
      <c r="I4971" s="64">
        <v>-97.8483485</v>
      </c>
      <c r="J4971" s="65" t="s">
        <v>57</v>
      </c>
      <c r="K4971" s="66" t="s">
        <v>51</v>
      </c>
      <c r="L4971" s="62" t="s">
        <v>58</v>
      </c>
      <c r="M4971" s="69"/>
      <c r="N4971" s="65" t="s">
        <v>50</v>
      </c>
      <c r="O4971" s="66" t="s">
        <v>58</v>
      </c>
      <c r="P4971" s="69"/>
      <c r="Q4971" s="55" t="str">
        <f t="shared" si="77"/>
        <v>Non-Lead</v>
      </c>
      <c r="R4971" s="70" t="s">
        <v>51</v>
      </c>
      <c r="S4971" s="70" t="s">
        <v>51</v>
      </c>
      <c r="T4971" s="70"/>
      <c r="U4971" s="71" t="s">
        <v>53</v>
      </c>
      <c r="V4971" s="71" t="s">
        <v>51</v>
      </c>
      <c r="W4971" s="71" t="s">
        <v>51</v>
      </c>
      <c r="X4971" s="71" t="s">
        <v>51</v>
      </c>
      <c r="Y4971" s="72" t="str">
        <f>IF((OR((AND('[1]PWS Information'!$E$10="CWS",U4971="Single Family Residence",Q4971="Lead")),
(AND('[1]PWS Information'!$E$10="CWS",U4971="Multiple Family Residence",'[1]PWS Information'!$E$11="Yes",Q4971="Lead")),
(AND('[1]PWS Information'!$E$10="NTNC",Q4971="Lead")))),"Tier 1",
IF((OR((AND('[1]PWS Information'!$E$10="CWS",U4971="Multiple Family Residence",'[1]PWS Information'!$E$11="No",Q4971="Lead")),
(AND('[1]PWS Information'!$E$10="CWS",U4971="Other",Q4971="Lead")),
(AND('[1]PWS Information'!$E$10="CWS",U4971="Building",Q4971="Lead")))),"Tier 2",
IF((OR((AND('[1]PWS Information'!$E$10="CWS",U4971="Single Family Residence",Q4971="Galvanized Requiring Replacement")),
(AND('[1]PWS Information'!$E$10="CWS",U4971="Single Family Residence",Q4971="Galvanized Requiring Replacement",R4971="Yes")),
(AND('[1]PWS Information'!$E$10="NTNC",Q4971="Galvanized Requiring Replacement")),
(AND('[1]PWS Information'!$E$10="NTNC",U4971="Single Family Residence",R4971="Yes")))),"Tier 3",
IF((OR((AND('[1]PWS Information'!$E$10="CWS",U4971="Single Family Residence",S4971="Yes",Q4971="Non-Lead", J4971="Non-Lead - Copper",L4971="Before 1989")),
(AND('[1]PWS Information'!$E$10="CWS",U4971="Single Family Residence",S4971="Yes",Q4971="Non-Lead", N4971="Non-Lead - Copper",O4971="Before 1989")))),"Tier 4",
IF((OR((AND('[1]PWS Information'!$E$10="NTNC",Q4971="Non-Lead")),
(AND('[1]PWS Information'!$E$10="CWS",Q4971="Non-Lead",S4971="")),
(AND('[1]PWS Information'!$E$10="CWS",Q4971="Non-Lead",S4971="No")),
(AND('[1]PWS Information'!$E$10="CWS",Q4971="Non-Lead",S4971="Don't Know")),
(AND('[1]PWS Information'!$E$10="CWS",Q4971="Non-Lead", J4971="Non-Lead - Copper", S4971="Yes", L4971="Between 1989 and 2014")),
(AND('[1]PWS Information'!$E$10="CWS",Q4971="Non-Lead", J4971="Non-Lead - Copper", S4971="Yes", L4971="After 2014")),
(AND('[1]PWS Information'!$E$10="CWS",Q4971="Non-Lead", J4971="Non-Lead - Copper", S4971="Yes", L4971="Unknown")),
(AND('[1]PWS Information'!$E$10="CWS",Q4971="Non-Lead", N4971="Non-Lead - Copper", S4971="Yes", O4971="Between 1989 and 2014")),
(AND('[1]PWS Information'!$E$10="CWS",Q4971="Non-Lead", N4971="Non-Lead - Copper", S4971="Yes", O4971="After 2014")),
(AND('[1]PWS Information'!$E$10="CWS",Q4971="Non-Lead", N4971="Non-Lead - Copper", S4971="Yes", O4971="Unknown")),
(AND('[1]PWS Information'!$E$10="CWS",Q4971="Unknown")),
(AND('[1]PWS Information'!$E$10="NTNC",Q4971="Unknown")))),"Tier 5",
"")))))</f>
        <v>Tier 5</v>
      </c>
      <c r="Z4971" s="71"/>
      <c r="AA4971" s="71"/>
    </row>
    <row r="4972" spans="1:27" ht="57.6" x14ac:dyDescent="0.3">
      <c r="A4972" s="1"/>
      <c r="B4972" s="70">
        <v>16088313</v>
      </c>
      <c r="C4972" s="60">
        <v>155</v>
      </c>
      <c r="D4972" s="61" t="s">
        <v>1682</v>
      </c>
      <c r="E4972" s="61" t="s">
        <v>49</v>
      </c>
      <c r="F4972" s="61">
        <v>78640</v>
      </c>
      <c r="G4972" s="62" t="s">
        <v>1665</v>
      </c>
      <c r="H4972" s="63">
        <v>29.9588374</v>
      </c>
      <c r="I4972" s="64">
        <v>-97.848216399999998</v>
      </c>
      <c r="J4972" s="65" t="s">
        <v>57</v>
      </c>
      <c r="K4972" s="66" t="s">
        <v>51</v>
      </c>
      <c r="L4972" s="62" t="s">
        <v>58</v>
      </c>
      <c r="M4972" s="69"/>
      <c r="N4972" s="65" t="s">
        <v>50</v>
      </c>
      <c r="O4972" s="66" t="s">
        <v>58</v>
      </c>
      <c r="P4972" s="69"/>
      <c r="Q4972" s="55" t="str">
        <f t="shared" si="77"/>
        <v>Non-Lead</v>
      </c>
      <c r="R4972" s="70" t="s">
        <v>51</v>
      </c>
      <c r="S4972" s="70" t="s">
        <v>51</v>
      </c>
      <c r="T4972" s="70"/>
      <c r="U4972" s="71" t="s">
        <v>53</v>
      </c>
      <c r="V4972" s="71" t="s">
        <v>51</v>
      </c>
      <c r="W4972" s="71" t="s">
        <v>51</v>
      </c>
      <c r="X4972" s="71" t="s">
        <v>51</v>
      </c>
      <c r="Y4972" s="72" t="str">
        <f>IF((OR((AND('[1]PWS Information'!$E$10="CWS",U4972="Single Family Residence",Q4972="Lead")),
(AND('[1]PWS Information'!$E$10="CWS",U4972="Multiple Family Residence",'[1]PWS Information'!$E$11="Yes",Q4972="Lead")),
(AND('[1]PWS Information'!$E$10="NTNC",Q4972="Lead")))),"Tier 1",
IF((OR((AND('[1]PWS Information'!$E$10="CWS",U4972="Multiple Family Residence",'[1]PWS Information'!$E$11="No",Q4972="Lead")),
(AND('[1]PWS Information'!$E$10="CWS",U4972="Other",Q4972="Lead")),
(AND('[1]PWS Information'!$E$10="CWS",U4972="Building",Q4972="Lead")))),"Tier 2",
IF((OR((AND('[1]PWS Information'!$E$10="CWS",U4972="Single Family Residence",Q4972="Galvanized Requiring Replacement")),
(AND('[1]PWS Information'!$E$10="CWS",U4972="Single Family Residence",Q4972="Galvanized Requiring Replacement",R4972="Yes")),
(AND('[1]PWS Information'!$E$10="NTNC",Q4972="Galvanized Requiring Replacement")),
(AND('[1]PWS Information'!$E$10="NTNC",U4972="Single Family Residence",R4972="Yes")))),"Tier 3",
IF((OR((AND('[1]PWS Information'!$E$10="CWS",U4972="Single Family Residence",S4972="Yes",Q4972="Non-Lead", J4972="Non-Lead - Copper",L4972="Before 1989")),
(AND('[1]PWS Information'!$E$10="CWS",U4972="Single Family Residence",S4972="Yes",Q4972="Non-Lead", N4972="Non-Lead - Copper",O4972="Before 1989")))),"Tier 4",
IF((OR((AND('[1]PWS Information'!$E$10="NTNC",Q4972="Non-Lead")),
(AND('[1]PWS Information'!$E$10="CWS",Q4972="Non-Lead",S4972="")),
(AND('[1]PWS Information'!$E$10="CWS",Q4972="Non-Lead",S4972="No")),
(AND('[1]PWS Information'!$E$10="CWS",Q4972="Non-Lead",S4972="Don't Know")),
(AND('[1]PWS Information'!$E$10="CWS",Q4972="Non-Lead", J4972="Non-Lead - Copper", S4972="Yes", L4972="Between 1989 and 2014")),
(AND('[1]PWS Information'!$E$10="CWS",Q4972="Non-Lead", J4972="Non-Lead - Copper", S4972="Yes", L4972="After 2014")),
(AND('[1]PWS Information'!$E$10="CWS",Q4972="Non-Lead", J4972="Non-Lead - Copper", S4972="Yes", L4972="Unknown")),
(AND('[1]PWS Information'!$E$10="CWS",Q4972="Non-Lead", N4972="Non-Lead - Copper", S4972="Yes", O4972="Between 1989 and 2014")),
(AND('[1]PWS Information'!$E$10="CWS",Q4972="Non-Lead", N4972="Non-Lead - Copper", S4972="Yes", O4972="After 2014")),
(AND('[1]PWS Information'!$E$10="CWS",Q4972="Non-Lead", N4972="Non-Lead - Copper", S4972="Yes", O4972="Unknown")),
(AND('[1]PWS Information'!$E$10="CWS",Q4972="Unknown")),
(AND('[1]PWS Information'!$E$10="NTNC",Q4972="Unknown")))),"Tier 5",
"")))))</f>
        <v>Tier 5</v>
      </c>
      <c r="Z4972" s="71"/>
      <c r="AA4972" s="71"/>
    </row>
    <row r="4973" spans="1:27" ht="57.6" x14ac:dyDescent="0.3">
      <c r="A4973" s="1"/>
      <c r="B4973" s="70">
        <v>16099748</v>
      </c>
      <c r="C4973" s="60">
        <v>165</v>
      </c>
      <c r="D4973" s="61" t="s">
        <v>1682</v>
      </c>
      <c r="E4973" s="61" t="s">
        <v>49</v>
      </c>
      <c r="F4973" s="61">
        <v>78640</v>
      </c>
      <c r="G4973" s="62" t="s">
        <v>1665</v>
      </c>
      <c r="H4973" s="63">
        <v>29.9587878</v>
      </c>
      <c r="I4973" s="64">
        <v>-97.848158400000003</v>
      </c>
      <c r="J4973" s="65" t="s">
        <v>57</v>
      </c>
      <c r="K4973" s="66" t="s">
        <v>51</v>
      </c>
      <c r="L4973" s="62" t="s">
        <v>58</v>
      </c>
      <c r="M4973" s="69"/>
      <c r="N4973" s="65" t="s">
        <v>50</v>
      </c>
      <c r="O4973" s="66" t="s">
        <v>58</v>
      </c>
      <c r="P4973" s="69"/>
      <c r="Q4973" s="55" t="str">
        <f t="shared" si="77"/>
        <v>Non-Lead</v>
      </c>
      <c r="R4973" s="70" t="s">
        <v>51</v>
      </c>
      <c r="S4973" s="70" t="s">
        <v>51</v>
      </c>
      <c r="T4973" s="70"/>
      <c r="U4973" s="71" t="s">
        <v>53</v>
      </c>
      <c r="V4973" s="71" t="s">
        <v>51</v>
      </c>
      <c r="W4973" s="71" t="s">
        <v>51</v>
      </c>
      <c r="X4973" s="71" t="s">
        <v>51</v>
      </c>
      <c r="Y4973" s="72" t="str">
        <f>IF((OR((AND('[1]PWS Information'!$E$10="CWS",U4973="Single Family Residence",Q4973="Lead")),
(AND('[1]PWS Information'!$E$10="CWS",U4973="Multiple Family Residence",'[1]PWS Information'!$E$11="Yes",Q4973="Lead")),
(AND('[1]PWS Information'!$E$10="NTNC",Q4973="Lead")))),"Tier 1",
IF((OR((AND('[1]PWS Information'!$E$10="CWS",U4973="Multiple Family Residence",'[1]PWS Information'!$E$11="No",Q4973="Lead")),
(AND('[1]PWS Information'!$E$10="CWS",U4973="Other",Q4973="Lead")),
(AND('[1]PWS Information'!$E$10="CWS",U4973="Building",Q4973="Lead")))),"Tier 2",
IF((OR((AND('[1]PWS Information'!$E$10="CWS",U4973="Single Family Residence",Q4973="Galvanized Requiring Replacement")),
(AND('[1]PWS Information'!$E$10="CWS",U4973="Single Family Residence",Q4973="Galvanized Requiring Replacement",R4973="Yes")),
(AND('[1]PWS Information'!$E$10="NTNC",Q4973="Galvanized Requiring Replacement")),
(AND('[1]PWS Information'!$E$10="NTNC",U4973="Single Family Residence",R4973="Yes")))),"Tier 3",
IF((OR((AND('[1]PWS Information'!$E$10="CWS",U4973="Single Family Residence",S4973="Yes",Q4973="Non-Lead", J4973="Non-Lead - Copper",L4973="Before 1989")),
(AND('[1]PWS Information'!$E$10="CWS",U4973="Single Family Residence",S4973="Yes",Q4973="Non-Lead", N4973="Non-Lead - Copper",O4973="Before 1989")))),"Tier 4",
IF((OR((AND('[1]PWS Information'!$E$10="NTNC",Q4973="Non-Lead")),
(AND('[1]PWS Information'!$E$10="CWS",Q4973="Non-Lead",S4973="")),
(AND('[1]PWS Information'!$E$10="CWS",Q4973="Non-Lead",S4973="No")),
(AND('[1]PWS Information'!$E$10="CWS",Q4973="Non-Lead",S4973="Don't Know")),
(AND('[1]PWS Information'!$E$10="CWS",Q4973="Non-Lead", J4973="Non-Lead - Copper", S4973="Yes", L4973="Between 1989 and 2014")),
(AND('[1]PWS Information'!$E$10="CWS",Q4973="Non-Lead", J4973="Non-Lead - Copper", S4973="Yes", L4973="After 2014")),
(AND('[1]PWS Information'!$E$10="CWS",Q4973="Non-Lead", J4973="Non-Lead - Copper", S4973="Yes", L4973="Unknown")),
(AND('[1]PWS Information'!$E$10="CWS",Q4973="Non-Lead", N4973="Non-Lead - Copper", S4973="Yes", O4973="Between 1989 and 2014")),
(AND('[1]PWS Information'!$E$10="CWS",Q4973="Non-Lead", N4973="Non-Lead - Copper", S4973="Yes", O4973="After 2014")),
(AND('[1]PWS Information'!$E$10="CWS",Q4973="Non-Lead", N4973="Non-Lead - Copper", S4973="Yes", O4973="Unknown")),
(AND('[1]PWS Information'!$E$10="CWS",Q4973="Unknown")),
(AND('[1]PWS Information'!$E$10="NTNC",Q4973="Unknown")))),"Tier 5",
"")))))</f>
        <v>Tier 5</v>
      </c>
      <c r="Z4973" s="71"/>
      <c r="AA4973" s="71"/>
    </row>
    <row r="4974" spans="1:27" ht="57.6" x14ac:dyDescent="0.3">
      <c r="A4974" s="17"/>
      <c r="B4974" s="70">
        <v>12247045</v>
      </c>
      <c r="C4974" s="60">
        <v>166</v>
      </c>
      <c r="D4974" s="61" t="s">
        <v>1682</v>
      </c>
      <c r="E4974" s="61" t="s">
        <v>49</v>
      </c>
      <c r="F4974" s="61">
        <v>78640</v>
      </c>
      <c r="G4974" s="62" t="s">
        <v>1665</v>
      </c>
      <c r="H4974" s="63">
        <v>29.958655499999999</v>
      </c>
      <c r="I4974" s="64">
        <v>-97.848277300000007</v>
      </c>
      <c r="J4974" s="65" t="s">
        <v>57</v>
      </c>
      <c r="K4974" s="66" t="s">
        <v>51</v>
      </c>
      <c r="L4974" s="62" t="s">
        <v>58</v>
      </c>
      <c r="M4974" s="69"/>
      <c r="N4974" s="65" t="s">
        <v>50</v>
      </c>
      <c r="O4974" s="66" t="s">
        <v>58</v>
      </c>
      <c r="P4974" s="69"/>
      <c r="Q4974" s="55" t="str">
        <f t="shared" si="77"/>
        <v>Non-Lead</v>
      </c>
      <c r="R4974" s="70" t="s">
        <v>51</v>
      </c>
      <c r="S4974" s="70" t="s">
        <v>51</v>
      </c>
      <c r="T4974" s="70"/>
      <c r="U4974" s="71" t="s">
        <v>53</v>
      </c>
      <c r="V4974" s="71" t="s">
        <v>51</v>
      </c>
      <c r="W4974" s="71" t="s">
        <v>51</v>
      </c>
      <c r="X4974" s="71" t="s">
        <v>51</v>
      </c>
      <c r="Y4974" s="72" t="str">
        <f>IF((OR((AND('[1]PWS Information'!$E$10="CWS",U4974="Single Family Residence",Q4974="Lead")),
(AND('[1]PWS Information'!$E$10="CWS",U4974="Multiple Family Residence",'[1]PWS Information'!$E$11="Yes",Q4974="Lead")),
(AND('[1]PWS Information'!$E$10="NTNC",Q4974="Lead")))),"Tier 1",
IF((OR((AND('[1]PWS Information'!$E$10="CWS",U4974="Multiple Family Residence",'[1]PWS Information'!$E$11="No",Q4974="Lead")),
(AND('[1]PWS Information'!$E$10="CWS",U4974="Other",Q4974="Lead")),
(AND('[1]PWS Information'!$E$10="CWS",U4974="Building",Q4974="Lead")))),"Tier 2",
IF((OR((AND('[1]PWS Information'!$E$10="CWS",U4974="Single Family Residence",Q4974="Galvanized Requiring Replacement")),
(AND('[1]PWS Information'!$E$10="CWS",U4974="Single Family Residence",Q4974="Galvanized Requiring Replacement",R4974="Yes")),
(AND('[1]PWS Information'!$E$10="NTNC",Q4974="Galvanized Requiring Replacement")),
(AND('[1]PWS Information'!$E$10="NTNC",U4974="Single Family Residence",R4974="Yes")))),"Tier 3",
IF((OR((AND('[1]PWS Information'!$E$10="CWS",U4974="Single Family Residence",S4974="Yes",Q4974="Non-Lead", J4974="Non-Lead - Copper",L4974="Before 1989")),
(AND('[1]PWS Information'!$E$10="CWS",U4974="Single Family Residence",S4974="Yes",Q4974="Non-Lead", N4974="Non-Lead - Copper",O4974="Before 1989")))),"Tier 4",
IF((OR((AND('[1]PWS Information'!$E$10="NTNC",Q4974="Non-Lead")),
(AND('[1]PWS Information'!$E$10="CWS",Q4974="Non-Lead",S4974="")),
(AND('[1]PWS Information'!$E$10="CWS",Q4974="Non-Lead",S4974="No")),
(AND('[1]PWS Information'!$E$10="CWS",Q4974="Non-Lead",S4974="Don't Know")),
(AND('[1]PWS Information'!$E$10="CWS",Q4974="Non-Lead", J4974="Non-Lead - Copper", S4974="Yes", L4974="Between 1989 and 2014")),
(AND('[1]PWS Information'!$E$10="CWS",Q4974="Non-Lead", J4974="Non-Lead - Copper", S4974="Yes", L4974="After 2014")),
(AND('[1]PWS Information'!$E$10="CWS",Q4974="Non-Lead", J4974="Non-Lead - Copper", S4974="Yes", L4974="Unknown")),
(AND('[1]PWS Information'!$E$10="CWS",Q4974="Non-Lead", N4974="Non-Lead - Copper", S4974="Yes", O4974="Between 1989 and 2014")),
(AND('[1]PWS Information'!$E$10="CWS",Q4974="Non-Lead", N4974="Non-Lead - Copper", S4974="Yes", O4974="After 2014")),
(AND('[1]PWS Information'!$E$10="CWS",Q4974="Non-Lead", N4974="Non-Lead - Copper", S4974="Yes", O4974="Unknown")),
(AND('[1]PWS Information'!$E$10="CWS",Q4974="Unknown")),
(AND('[1]PWS Information'!$E$10="NTNC",Q4974="Unknown")))),"Tier 5",
"")))))</f>
        <v>Tier 5</v>
      </c>
      <c r="Z4974" s="71"/>
      <c r="AA4974" s="71"/>
    </row>
    <row r="4975" spans="1:27" ht="86.4" x14ac:dyDescent="0.3">
      <c r="A4975" s="1"/>
      <c r="B4975" s="70" t="s">
        <v>1683</v>
      </c>
      <c r="C4975" s="60">
        <v>176</v>
      </c>
      <c r="D4975" s="61" t="s">
        <v>1682</v>
      </c>
      <c r="E4975" s="61" t="s">
        <v>49</v>
      </c>
      <c r="F4975" s="61">
        <v>78640</v>
      </c>
      <c r="G4975" s="62" t="s">
        <v>1684</v>
      </c>
      <c r="H4975" s="63">
        <v>29.9586024</v>
      </c>
      <c r="I4975" s="64">
        <v>-97.848219</v>
      </c>
      <c r="J4975" s="65" t="s">
        <v>57</v>
      </c>
      <c r="K4975" s="66" t="s">
        <v>51</v>
      </c>
      <c r="L4975" s="62" t="s">
        <v>58</v>
      </c>
      <c r="M4975" s="69"/>
      <c r="N4975" s="65" t="s">
        <v>50</v>
      </c>
      <c r="O4975" s="66" t="s">
        <v>58</v>
      </c>
      <c r="P4975" s="69"/>
      <c r="Q4975" s="55" t="str">
        <f t="shared" si="77"/>
        <v>Non-Lead</v>
      </c>
      <c r="R4975" s="70" t="s">
        <v>51</v>
      </c>
      <c r="S4975" s="70" t="s">
        <v>51</v>
      </c>
      <c r="T4975" s="70"/>
      <c r="U4975" s="71" t="s">
        <v>53</v>
      </c>
      <c r="V4975" s="71" t="s">
        <v>51</v>
      </c>
      <c r="W4975" s="71" t="s">
        <v>51</v>
      </c>
      <c r="X4975" s="71" t="s">
        <v>51</v>
      </c>
      <c r="Y4975" s="72" t="str">
        <f>IF((OR((AND('[1]PWS Information'!$E$10="CWS",U4975="Single Family Residence",Q4975="Lead")),
(AND('[1]PWS Information'!$E$10="CWS",U4975="Multiple Family Residence",'[1]PWS Information'!$E$11="Yes",Q4975="Lead")),
(AND('[1]PWS Information'!$E$10="NTNC",Q4975="Lead")))),"Tier 1",
IF((OR((AND('[1]PWS Information'!$E$10="CWS",U4975="Multiple Family Residence",'[1]PWS Information'!$E$11="No",Q4975="Lead")),
(AND('[1]PWS Information'!$E$10="CWS",U4975="Other",Q4975="Lead")),
(AND('[1]PWS Information'!$E$10="CWS",U4975="Building",Q4975="Lead")))),"Tier 2",
IF((OR((AND('[1]PWS Information'!$E$10="CWS",U4975="Single Family Residence",Q4975="Galvanized Requiring Replacement")),
(AND('[1]PWS Information'!$E$10="CWS",U4975="Single Family Residence",Q4975="Galvanized Requiring Replacement",R4975="Yes")),
(AND('[1]PWS Information'!$E$10="NTNC",Q4975="Galvanized Requiring Replacement")),
(AND('[1]PWS Information'!$E$10="NTNC",U4975="Single Family Residence",R4975="Yes")))),"Tier 3",
IF((OR((AND('[1]PWS Information'!$E$10="CWS",U4975="Single Family Residence",S4975="Yes",Q4975="Non-Lead", J4975="Non-Lead - Copper",L4975="Before 1989")),
(AND('[1]PWS Information'!$E$10="CWS",U4975="Single Family Residence",S4975="Yes",Q4975="Non-Lead", N4975="Non-Lead - Copper",O4975="Before 1989")))),"Tier 4",
IF((OR((AND('[1]PWS Information'!$E$10="NTNC",Q4975="Non-Lead")),
(AND('[1]PWS Information'!$E$10="CWS",Q4975="Non-Lead",S4975="")),
(AND('[1]PWS Information'!$E$10="CWS",Q4975="Non-Lead",S4975="No")),
(AND('[1]PWS Information'!$E$10="CWS",Q4975="Non-Lead",S4975="Don't Know")),
(AND('[1]PWS Information'!$E$10="CWS",Q4975="Non-Lead", J4975="Non-Lead - Copper", S4975="Yes", L4975="Between 1989 and 2014")),
(AND('[1]PWS Information'!$E$10="CWS",Q4975="Non-Lead", J4975="Non-Lead - Copper", S4975="Yes", L4975="After 2014")),
(AND('[1]PWS Information'!$E$10="CWS",Q4975="Non-Lead", J4975="Non-Lead - Copper", S4975="Yes", L4975="Unknown")),
(AND('[1]PWS Information'!$E$10="CWS",Q4975="Non-Lead", N4975="Non-Lead - Copper", S4975="Yes", O4975="Between 1989 and 2014")),
(AND('[1]PWS Information'!$E$10="CWS",Q4975="Non-Lead", N4975="Non-Lead - Copper", S4975="Yes", O4975="After 2014")),
(AND('[1]PWS Information'!$E$10="CWS",Q4975="Non-Lead", N4975="Non-Lead - Copper", S4975="Yes", O4975="Unknown")),
(AND('[1]PWS Information'!$E$10="CWS",Q4975="Unknown")),
(AND('[1]PWS Information'!$E$10="NTNC",Q4975="Unknown")))),"Tier 5",
"")))))</f>
        <v>Tier 5</v>
      </c>
      <c r="Z4975" s="71"/>
      <c r="AA4975" s="71"/>
    </row>
    <row r="4976" spans="1:27" ht="57.6" x14ac:dyDescent="0.3">
      <c r="A4976" s="1"/>
      <c r="B4976" s="70">
        <v>231863</v>
      </c>
      <c r="C4976" s="60">
        <v>177</v>
      </c>
      <c r="D4976" s="61" t="s">
        <v>1682</v>
      </c>
      <c r="E4976" s="61" t="s">
        <v>49</v>
      </c>
      <c r="F4976" s="61">
        <v>78640</v>
      </c>
      <c r="G4976" s="62" t="s">
        <v>1665</v>
      </c>
      <c r="H4976" s="63">
        <v>29.9587264</v>
      </c>
      <c r="I4976" s="64">
        <v>-97.848090400000004</v>
      </c>
      <c r="J4976" s="65" t="s">
        <v>57</v>
      </c>
      <c r="K4976" s="66" t="s">
        <v>51</v>
      </c>
      <c r="L4976" s="62" t="s">
        <v>58</v>
      </c>
      <c r="M4976" s="69"/>
      <c r="N4976" s="65" t="s">
        <v>50</v>
      </c>
      <c r="O4976" s="66" t="s">
        <v>58</v>
      </c>
      <c r="P4976" s="69"/>
      <c r="Q4976" s="55" t="str">
        <f t="shared" si="77"/>
        <v>Non-Lead</v>
      </c>
      <c r="R4976" s="70" t="s">
        <v>51</v>
      </c>
      <c r="S4976" s="70" t="s">
        <v>51</v>
      </c>
      <c r="T4976" s="70"/>
      <c r="U4976" s="71" t="s">
        <v>53</v>
      </c>
      <c r="V4976" s="71" t="s">
        <v>51</v>
      </c>
      <c r="W4976" s="71" t="s">
        <v>51</v>
      </c>
      <c r="X4976" s="71" t="s">
        <v>51</v>
      </c>
      <c r="Y4976" s="72" t="str">
        <f>IF((OR((AND('[1]PWS Information'!$E$10="CWS",U4976="Single Family Residence",Q4976="Lead")),
(AND('[1]PWS Information'!$E$10="CWS",U4976="Multiple Family Residence",'[1]PWS Information'!$E$11="Yes",Q4976="Lead")),
(AND('[1]PWS Information'!$E$10="NTNC",Q4976="Lead")))),"Tier 1",
IF((OR((AND('[1]PWS Information'!$E$10="CWS",U4976="Multiple Family Residence",'[1]PWS Information'!$E$11="No",Q4976="Lead")),
(AND('[1]PWS Information'!$E$10="CWS",U4976="Other",Q4976="Lead")),
(AND('[1]PWS Information'!$E$10="CWS",U4976="Building",Q4976="Lead")))),"Tier 2",
IF((OR((AND('[1]PWS Information'!$E$10="CWS",U4976="Single Family Residence",Q4976="Galvanized Requiring Replacement")),
(AND('[1]PWS Information'!$E$10="CWS",U4976="Single Family Residence",Q4976="Galvanized Requiring Replacement",R4976="Yes")),
(AND('[1]PWS Information'!$E$10="NTNC",Q4976="Galvanized Requiring Replacement")),
(AND('[1]PWS Information'!$E$10="NTNC",U4976="Single Family Residence",R4976="Yes")))),"Tier 3",
IF((OR((AND('[1]PWS Information'!$E$10="CWS",U4976="Single Family Residence",S4976="Yes",Q4976="Non-Lead", J4976="Non-Lead - Copper",L4976="Before 1989")),
(AND('[1]PWS Information'!$E$10="CWS",U4976="Single Family Residence",S4976="Yes",Q4976="Non-Lead", N4976="Non-Lead - Copper",O4976="Before 1989")))),"Tier 4",
IF((OR((AND('[1]PWS Information'!$E$10="NTNC",Q4976="Non-Lead")),
(AND('[1]PWS Information'!$E$10="CWS",Q4976="Non-Lead",S4976="")),
(AND('[1]PWS Information'!$E$10="CWS",Q4976="Non-Lead",S4976="No")),
(AND('[1]PWS Information'!$E$10="CWS",Q4976="Non-Lead",S4976="Don't Know")),
(AND('[1]PWS Information'!$E$10="CWS",Q4976="Non-Lead", J4976="Non-Lead - Copper", S4976="Yes", L4976="Between 1989 and 2014")),
(AND('[1]PWS Information'!$E$10="CWS",Q4976="Non-Lead", J4976="Non-Lead - Copper", S4976="Yes", L4976="After 2014")),
(AND('[1]PWS Information'!$E$10="CWS",Q4976="Non-Lead", J4976="Non-Lead - Copper", S4976="Yes", L4976="Unknown")),
(AND('[1]PWS Information'!$E$10="CWS",Q4976="Non-Lead", N4976="Non-Lead - Copper", S4976="Yes", O4976="Between 1989 and 2014")),
(AND('[1]PWS Information'!$E$10="CWS",Q4976="Non-Lead", N4976="Non-Lead - Copper", S4976="Yes", O4976="After 2014")),
(AND('[1]PWS Information'!$E$10="CWS",Q4976="Non-Lead", N4976="Non-Lead - Copper", S4976="Yes", O4976="Unknown")),
(AND('[1]PWS Information'!$E$10="CWS",Q4976="Unknown")),
(AND('[1]PWS Information'!$E$10="NTNC",Q4976="Unknown")))),"Tier 5",
"")))))</f>
        <v>Tier 5</v>
      </c>
      <c r="Z4976" s="71"/>
      <c r="AA4976" s="71"/>
    </row>
    <row r="4977" spans="1:27" ht="57.6" x14ac:dyDescent="0.3">
      <c r="A4977" s="1"/>
      <c r="B4977" s="70">
        <v>12533832</v>
      </c>
      <c r="C4977" s="60">
        <v>187</v>
      </c>
      <c r="D4977" s="61" t="s">
        <v>1682</v>
      </c>
      <c r="E4977" s="61" t="s">
        <v>49</v>
      </c>
      <c r="F4977" s="61">
        <v>78640</v>
      </c>
      <c r="G4977" s="62" t="s">
        <v>1665</v>
      </c>
      <c r="H4977" s="63">
        <v>29.958674500000001</v>
      </c>
      <c r="I4977" s="64">
        <v>-97.848034499999997</v>
      </c>
      <c r="J4977" s="65" t="s">
        <v>57</v>
      </c>
      <c r="K4977" s="66" t="s">
        <v>51</v>
      </c>
      <c r="L4977" s="62" t="s">
        <v>58</v>
      </c>
      <c r="M4977" s="69"/>
      <c r="N4977" s="65" t="s">
        <v>50</v>
      </c>
      <c r="O4977" s="66" t="s">
        <v>58</v>
      </c>
      <c r="P4977" s="69"/>
      <c r="Q4977" s="55" t="str">
        <f t="shared" si="77"/>
        <v>Non-Lead</v>
      </c>
      <c r="R4977" s="70" t="s">
        <v>51</v>
      </c>
      <c r="S4977" s="70" t="s">
        <v>51</v>
      </c>
      <c r="T4977" s="70"/>
      <c r="U4977" s="71" t="s">
        <v>53</v>
      </c>
      <c r="V4977" s="71" t="s">
        <v>51</v>
      </c>
      <c r="W4977" s="71" t="s">
        <v>51</v>
      </c>
      <c r="X4977" s="71" t="s">
        <v>51</v>
      </c>
      <c r="Y4977" s="72" t="str">
        <f>IF((OR((AND('[1]PWS Information'!$E$10="CWS",U4977="Single Family Residence",Q4977="Lead")),
(AND('[1]PWS Information'!$E$10="CWS",U4977="Multiple Family Residence",'[1]PWS Information'!$E$11="Yes",Q4977="Lead")),
(AND('[1]PWS Information'!$E$10="NTNC",Q4977="Lead")))),"Tier 1",
IF((OR((AND('[1]PWS Information'!$E$10="CWS",U4977="Multiple Family Residence",'[1]PWS Information'!$E$11="No",Q4977="Lead")),
(AND('[1]PWS Information'!$E$10="CWS",U4977="Other",Q4977="Lead")),
(AND('[1]PWS Information'!$E$10="CWS",U4977="Building",Q4977="Lead")))),"Tier 2",
IF((OR((AND('[1]PWS Information'!$E$10="CWS",U4977="Single Family Residence",Q4977="Galvanized Requiring Replacement")),
(AND('[1]PWS Information'!$E$10="CWS",U4977="Single Family Residence",Q4977="Galvanized Requiring Replacement",R4977="Yes")),
(AND('[1]PWS Information'!$E$10="NTNC",Q4977="Galvanized Requiring Replacement")),
(AND('[1]PWS Information'!$E$10="NTNC",U4977="Single Family Residence",R4977="Yes")))),"Tier 3",
IF((OR((AND('[1]PWS Information'!$E$10="CWS",U4977="Single Family Residence",S4977="Yes",Q4977="Non-Lead", J4977="Non-Lead - Copper",L4977="Before 1989")),
(AND('[1]PWS Information'!$E$10="CWS",U4977="Single Family Residence",S4977="Yes",Q4977="Non-Lead", N4977="Non-Lead - Copper",O4977="Before 1989")))),"Tier 4",
IF((OR((AND('[1]PWS Information'!$E$10="NTNC",Q4977="Non-Lead")),
(AND('[1]PWS Information'!$E$10="CWS",Q4977="Non-Lead",S4977="")),
(AND('[1]PWS Information'!$E$10="CWS",Q4977="Non-Lead",S4977="No")),
(AND('[1]PWS Information'!$E$10="CWS",Q4977="Non-Lead",S4977="Don't Know")),
(AND('[1]PWS Information'!$E$10="CWS",Q4977="Non-Lead", J4977="Non-Lead - Copper", S4977="Yes", L4977="Between 1989 and 2014")),
(AND('[1]PWS Information'!$E$10="CWS",Q4977="Non-Lead", J4977="Non-Lead - Copper", S4977="Yes", L4977="After 2014")),
(AND('[1]PWS Information'!$E$10="CWS",Q4977="Non-Lead", J4977="Non-Lead - Copper", S4977="Yes", L4977="Unknown")),
(AND('[1]PWS Information'!$E$10="CWS",Q4977="Non-Lead", N4977="Non-Lead - Copper", S4977="Yes", O4977="Between 1989 and 2014")),
(AND('[1]PWS Information'!$E$10="CWS",Q4977="Non-Lead", N4977="Non-Lead - Copper", S4977="Yes", O4977="After 2014")),
(AND('[1]PWS Information'!$E$10="CWS",Q4977="Non-Lead", N4977="Non-Lead - Copper", S4977="Yes", O4977="Unknown")),
(AND('[1]PWS Information'!$E$10="CWS",Q4977="Unknown")),
(AND('[1]PWS Information'!$E$10="NTNC",Q4977="Unknown")))),"Tier 5",
"")))))</f>
        <v>Tier 5</v>
      </c>
      <c r="Z4977" s="71"/>
      <c r="AA4977" s="71"/>
    </row>
    <row r="4978" spans="1:27" ht="57.6" x14ac:dyDescent="0.3">
      <c r="A4978" s="17"/>
      <c r="B4978" s="70">
        <v>13265665</v>
      </c>
      <c r="C4978" s="60">
        <v>188</v>
      </c>
      <c r="D4978" s="61" t="s">
        <v>1682</v>
      </c>
      <c r="E4978" s="61" t="s">
        <v>49</v>
      </c>
      <c r="F4978" s="61">
        <v>78640</v>
      </c>
      <c r="G4978" s="62" t="s">
        <v>1665</v>
      </c>
      <c r="H4978" s="63">
        <v>29.958538699999998</v>
      </c>
      <c r="I4978" s="64">
        <v>-97.848149000000006</v>
      </c>
      <c r="J4978" s="65" t="s">
        <v>57</v>
      </c>
      <c r="K4978" s="66" t="s">
        <v>51</v>
      </c>
      <c r="L4978" s="62" t="s">
        <v>58</v>
      </c>
      <c r="M4978" s="69"/>
      <c r="N4978" s="65" t="s">
        <v>50</v>
      </c>
      <c r="O4978" s="66" t="s">
        <v>58</v>
      </c>
      <c r="P4978" s="69"/>
      <c r="Q4978" s="55" t="str">
        <f t="shared" si="77"/>
        <v>Non-Lead</v>
      </c>
      <c r="R4978" s="70" t="s">
        <v>51</v>
      </c>
      <c r="S4978" s="70" t="s">
        <v>51</v>
      </c>
      <c r="T4978" s="70"/>
      <c r="U4978" s="71" t="s">
        <v>53</v>
      </c>
      <c r="V4978" s="71" t="s">
        <v>51</v>
      </c>
      <c r="W4978" s="71" t="s">
        <v>51</v>
      </c>
      <c r="X4978" s="71" t="s">
        <v>51</v>
      </c>
      <c r="Y4978" s="72" t="str">
        <f>IF((OR((AND('[1]PWS Information'!$E$10="CWS",U4978="Single Family Residence",Q4978="Lead")),
(AND('[1]PWS Information'!$E$10="CWS",U4978="Multiple Family Residence",'[1]PWS Information'!$E$11="Yes",Q4978="Lead")),
(AND('[1]PWS Information'!$E$10="NTNC",Q4978="Lead")))),"Tier 1",
IF((OR((AND('[1]PWS Information'!$E$10="CWS",U4978="Multiple Family Residence",'[1]PWS Information'!$E$11="No",Q4978="Lead")),
(AND('[1]PWS Information'!$E$10="CWS",U4978="Other",Q4978="Lead")),
(AND('[1]PWS Information'!$E$10="CWS",U4978="Building",Q4978="Lead")))),"Tier 2",
IF((OR((AND('[1]PWS Information'!$E$10="CWS",U4978="Single Family Residence",Q4978="Galvanized Requiring Replacement")),
(AND('[1]PWS Information'!$E$10="CWS",U4978="Single Family Residence",Q4978="Galvanized Requiring Replacement",R4978="Yes")),
(AND('[1]PWS Information'!$E$10="NTNC",Q4978="Galvanized Requiring Replacement")),
(AND('[1]PWS Information'!$E$10="NTNC",U4978="Single Family Residence",R4978="Yes")))),"Tier 3",
IF((OR((AND('[1]PWS Information'!$E$10="CWS",U4978="Single Family Residence",S4978="Yes",Q4978="Non-Lead", J4978="Non-Lead - Copper",L4978="Before 1989")),
(AND('[1]PWS Information'!$E$10="CWS",U4978="Single Family Residence",S4978="Yes",Q4978="Non-Lead", N4978="Non-Lead - Copper",O4978="Before 1989")))),"Tier 4",
IF((OR((AND('[1]PWS Information'!$E$10="NTNC",Q4978="Non-Lead")),
(AND('[1]PWS Information'!$E$10="CWS",Q4978="Non-Lead",S4978="")),
(AND('[1]PWS Information'!$E$10="CWS",Q4978="Non-Lead",S4978="No")),
(AND('[1]PWS Information'!$E$10="CWS",Q4978="Non-Lead",S4978="Don't Know")),
(AND('[1]PWS Information'!$E$10="CWS",Q4978="Non-Lead", J4978="Non-Lead - Copper", S4978="Yes", L4978="Between 1989 and 2014")),
(AND('[1]PWS Information'!$E$10="CWS",Q4978="Non-Lead", J4978="Non-Lead - Copper", S4978="Yes", L4978="After 2014")),
(AND('[1]PWS Information'!$E$10="CWS",Q4978="Non-Lead", J4978="Non-Lead - Copper", S4978="Yes", L4978="Unknown")),
(AND('[1]PWS Information'!$E$10="CWS",Q4978="Non-Lead", N4978="Non-Lead - Copper", S4978="Yes", O4978="Between 1989 and 2014")),
(AND('[1]PWS Information'!$E$10="CWS",Q4978="Non-Lead", N4978="Non-Lead - Copper", S4978="Yes", O4978="After 2014")),
(AND('[1]PWS Information'!$E$10="CWS",Q4978="Non-Lead", N4978="Non-Lead - Copper", S4978="Yes", O4978="Unknown")),
(AND('[1]PWS Information'!$E$10="CWS",Q4978="Unknown")),
(AND('[1]PWS Information'!$E$10="NTNC",Q4978="Unknown")))),"Tier 5",
"")))))</f>
        <v>Tier 5</v>
      </c>
      <c r="Z4978" s="71"/>
      <c r="AA4978" s="71"/>
    </row>
    <row r="4979" spans="1:27" ht="57.6" x14ac:dyDescent="0.3">
      <c r="A4979" s="1"/>
      <c r="B4979" s="70">
        <v>5027889</v>
      </c>
      <c r="C4979" s="60">
        <v>198</v>
      </c>
      <c r="D4979" s="61" t="s">
        <v>1682</v>
      </c>
      <c r="E4979" s="61" t="s">
        <v>49</v>
      </c>
      <c r="F4979" s="61">
        <v>78640</v>
      </c>
      <c r="G4979" s="62" t="s">
        <v>1665</v>
      </c>
      <c r="H4979" s="63">
        <v>29.958485899999999</v>
      </c>
      <c r="I4979" s="64">
        <v>-97.848090499999998</v>
      </c>
      <c r="J4979" s="65" t="s">
        <v>57</v>
      </c>
      <c r="K4979" s="66" t="s">
        <v>51</v>
      </c>
      <c r="L4979" s="62" t="s">
        <v>58</v>
      </c>
      <c r="M4979" s="69"/>
      <c r="N4979" s="65" t="s">
        <v>50</v>
      </c>
      <c r="O4979" s="66" t="s">
        <v>58</v>
      </c>
      <c r="P4979" s="69"/>
      <c r="Q4979" s="55" t="str">
        <f t="shared" si="77"/>
        <v>Non-Lead</v>
      </c>
      <c r="R4979" s="70" t="s">
        <v>51</v>
      </c>
      <c r="S4979" s="70" t="s">
        <v>51</v>
      </c>
      <c r="T4979" s="70"/>
      <c r="U4979" s="71" t="s">
        <v>53</v>
      </c>
      <c r="V4979" s="71" t="s">
        <v>51</v>
      </c>
      <c r="W4979" s="71" t="s">
        <v>51</v>
      </c>
      <c r="X4979" s="71" t="s">
        <v>51</v>
      </c>
      <c r="Y4979" s="72" t="str">
        <f>IF((OR((AND('[1]PWS Information'!$E$10="CWS",U4979="Single Family Residence",Q4979="Lead")),
(AND('[1]PWS Information'!$E$10="CWS",U4979="Multiple Family Residence",'[1]PWS Information'!$E$11="Yes",Q4979="Lead")),
(AND('[1]PWS Information'!$E$10="NTNC",Q4979="Lead")))),"Tier 1",
IF((OR((AND('[1]PWS Information'!$E$10="CWS",U4979="Multiple Family Residence",'[1]PWS Information'!$E$11="No",Q4979="Lead")),
(AND('[1]PWS Information'!$E$10="CWS",U4979="Other",Q4979="Lead")),
(AND('[1]PWS Information'!$E$10="CWS",U4979="Building",Q4979="Lead")))),"Tier 2",
IF((OR((AND('[1]PWS Information'!$E$10="CWS",U4979="Single Family Residence",Q4979="Galvanized Requiring Replacement")),
(AND('[1]PWS Information'!$E$10="CWS",U4979="Single Family Residence",Q4979="Galvanized Requiring Replacement",R4979="Yes")),
(AND('[1]PWS Information'!$E$10="NTNC",Q4979="Galvanized Requiring Replacement")),
(AND('[1]PWS Information'!$E$10="NTNC",U4979="Single Family Residence",R4979="Yes")))),"Tier 3",
IF((OR((AND('[1]PWS Information'!$E$10="CWS",U4979="Single Family Residence",S4979="Yes",Q4979="Non-Lead", J4979="Non-Lead - Copper",L4979="Before 1989")),
(AND('[1]PWS Information'!$E$10="CWS",U4979="Single Family Residence",S4979="Yes",Q4979="Non-Lead", N4979="Non-Lead - Copper",O4979="Before 1989")))),"Tier 4",
IF((OR((AND('[1]PWS Information'!$E$10="NTNC",Q4979="Non-Lead")),
(AND('[1]PWS Information'!$E$10="CWS",Q4979="Non-Lead",S4979="")),
(AND('[1]PWS Information'!$E$10="CWS",Q4979="Non-Lead",S4979="No")),
(AND('[1]PWS Information'!$E$10="CWS",Q4979="Non-Lead",S4979="Don't Know")),
(AND('[1]PWS Information'!$E$10="CWS",Q4979="Non-Lead", J4979="Non-Lead - Copper", S4979="Yes", L4979="Between 1989 and 2014")),
(AND('[1]PWS Information'!$E$10="CWS",Q4979="Non-Lead", J4979="Non-Lead - Copper", S4979="Yes", L4979="After 2014")),
(AND('[1]PWS Information'!$E$10="CWS",Q4979="Non-Lead", J4979="Non-Lead - Copper", S4979="Yes", L4979="Unknown")),
(AND('[1]PWS Information'!$E$10="CWS",Q4979="Non-Lead", N4979="Non-Lead - Copper", S4979="Yes", O4979="Between 1989 and 2014")),
(AND('[1]PWS Information'!$E$10="CWS",Q4979="Non-Lead", N4979="Non-Lead - Copper", S4979="Yes", O4979="After 2014")),
(AND('[1]PWS Information'!$E$10="CWS",Q4979="Non-Lead", N4979="Non-Lead - Copper", S4979="Yes", O4979="Unknown")),
(AND('[1]PWS Information'!$E$10="CWS",Q4979="Unknown")),
(AND('[1]PWS Information'!$E$10="NTNC",Q4979="Unknown")))),"Tier 5",
"")))))</f>
        <v>Tier 5</v>
      </c>
      <c r="Z4979" s="71"/>
      <c r="AA4979" s="71"/>
    </row>
    <row r="4980" spans="1:27" ht="57.6" x14ac:dyDescent="0.3">
      <c r="A4980" s="1"/>
      <c r="B4980" s="70">
        <v>10835624</v>
      </c>
      <c r="C4980" s="60">
        <v>199</v>
      </c>
      <c r="D4980" s="61" t="s">
        <v>1682</v>
      </c>
      <c r="E4980" s="61" t="s">
        <v>49</v>
      </c>
      <c r="F4980" s="61">
        <v>78640</v>
      </c>
      <c r="G4980" s="62" t="s">
        <v>1665</v>
      </c>
      <c r="H4980" s="63">
        <v>29.958612599999999</v>
      </c>
      <c r="I4980" s="64">
        <v>-97.847966900000003</v>
      </c>
      <c r="J4980" s="65" t="s">
        <v>57</v>
      </c>
      <c r="K4980" s="66" t="s">
        <v>51</v>
      </c>
      <c r="L4980" s="62" t="s">
        <v>58</v>
      </c>
      <c r="M4980" s="69"/>
      <c r="N4980" s="65" t="s">
        <v>50</v>
      </c>
      <c r="O4980" s="66" t="s">
        <v>58</v>
      </c>
      <c r="P4980" s="69"/>
      <c r="Q4980" s="55" t="str">
        <f t="shared" si="77"/>
        <v>Non-Lead</v>
      </c>
      <c r="R4980" s="70" t="s">
        <v>51</v>
      </c>
      <c r="S4980" s="70" t="s">
        <v>51</v>
      </c>
      <c r="T4980" s="70"/>
      <c r="U4980" s="71" t="s">
        <v>53</v>
      </c>
      <c r="V4980" s="71" t="s">
        <v>51</v>
      </c>
      <c r="W4980" s="71" t="s">
        <v>51</v>
      </c>
      <c r="X4980" s="71" t="s">
        <v>51</v>
      </c>
      <c r="Y4980" s="72" t="str">
        <f>IF((OR((AND('[1]PWS Information'!$E$10="CWS",U4980="Single Family Residence",Q4980="Lead")),
(AND('[1]PWS Information'!$E$10="CWS",U4980="Multiple Family Residence",'[1]PWS Information'!$E$11="Yes",Q4980="Lead")),
(AND('[1]PWS Information'!$E$10="NTNC",Q4980="Lead")))),"Tier 1",
IF((OR((AND('[1]PWS Information'!$E$10="CWS",U4980="Multiple Family Residence",'[1]PWS Information'!$E$11="No",Q4980="Lead")),
(AND('[1]PWS Information'!$E$10="CWS",U4980="Other",Q4980="Lead")),
(AND('[1]PWS Information'!$E$10="CWS",U4980="Building",Q4980="Lead")))),"Tier 2",
IF((OR((AND('[1]PWS Information'!$E$10="CWS",U4980="Single Family Residence",Q4980="Galvanized Requiring Replacement")),
(AND('[1]PWS Information'!$E$10="CWS",U4980="Single Family Residence",Q4980="Galvanized Requiring Replacement",R4980="Yes")),
(AND('[1]PWS Information'!$E$10="NTNC",Q4980="Galvanized Requiring Replacement")),
(AND('[1]PWS Information'!$E$10="NTNC",U4980="Single Family Residence",R4980="Yes")))),"Tier 3",
IF((OR((AND('[1]PWS Information'!$E$10="CWS",U4980="Single Family Residence",S4980="Yes",Q4980="Non-Lead", J4980="Non-Lead - Copper",L4980="Before 1989")),
(AND('[1]PWS Information'!$E$10="CWS",U4980="Single Family Residence",S4980="Yes",Q4980="Non-Lead", N4980="Non-Lead - Copper",O4980="Before 1989")))),"Tier 4",
IF((OR((AND('[1]PWS Information'!$E$10="NTNC",Q4980="Non-Lead")),
(AND('[1]PWS Information'!$E$10="CWS",Q4980="Non-Lead",S4980="")),
(AND('[1]PWS Information'!$E$10="CWS",Q4980="Non-Lead",S4980="No")),
(AND('[1]PWS Information'!$E$10="CWS",Q4980="Non-Lead",S4980="Don't Know")),
(AND('[1]PWS Information'!$E$10="CWS",Q4980="Non-Lead", J4980="Non-Lead - Copper", S4980="Yes", L4980="Between 1989 and 2014")),
(AND('[1]PWS Information'!$E$10="CWS",Q4980="Non-Lead", J4980="Non-Lead - Copper", S4980="Yes", L4980="After 2014")),
(AND('[1]PWS Information'!$E$10="CWS",Q4980="Non-Lead", J4980="Non-Lead - Copper", S4980="Yes", L4980="Unknown")),
(AND('[1]PWS Information'!$E$10="CWS",Q4980="Non-Lead", N4980="Non-Lead - Copper", S4980="Yes", O4980="Between 1989 and 2014")),
(AND('[1]PWS Information'!$E$10="CWS",Q4980="Non-Lead", N4980="Non-Lead - Copper", S4980="Yes", O4980="After 2014")),
(AND('[1]PWS Information'!$E$10="CWS",Q4980="Non-Lead", N4980="Non-Lead - Copper", S4980="Yes", O4980="Unknown")),
(AND('[1]PWS Information'!$E$10="CWS",Q4980="Unknown")),
(AND('[1]PWS Information'!$E$10="NTNC",Q4980="Unknown")))),"Tier 5",
"")))))</f>
        <v>Tier 5</v>
      </c>
      <c r="Z4980" s="71"/>
      <c r="AA4980" s="71"/>
    </row>
    <row r="4981" spans="1:27" ht="57.6" x14ac:dyDescent="0.3">
      <c r="A4981" s="1"/>
      <c r="B4981" s="70">
        <v>262658</v>
      </c>
      <c r="C4981" s="60">
        <v>209</v>
      </c>
      <c r="D4981" s="61" t="s">
        <v>1682</v>
      </c>
      <c r="E4981" s="61" t="s">
        <v>49</v>
      </c>
      <c r="F4981" s="61">
        <v>78640</v>
      </c>
      <c r="G4981" s="62" t="s">
        <v>1665</v>
      </c>
      <c r="H4981" s="63">
        <v>29.958508299999998</v>
      </c>
      <c r="I4981" s="64">
        <v>-97.847630555555497</v>
      </c>
      <c r="J4981" s="65" t="s">
        <v>57</v>
      </c>
      <c r="K4981" s="66" t="s">
        <v>51</v>
      </c>
      <c r="L4981" s="62" t="s">
        <v>58</v>
      </c>
      <c r="M4981" s="69"/>
      <c r="N4981" s="65" t="s">
        <v>50</v>
      </c>
      <c r="O4981" s="66" t="s">
        <v>58</v>
      </c>
      <c r="P4981" s="69"/>
      <c r="Q4981" s="55" t="str">
        <f t="shared" si="77"/>
        <v>Non-Lead</v>
      </c>
      <c r="R4981" s="70" t="s">
        <v>51</v>
      </c>
      <c r="S4981" s="70" t="s">
        <v>51</v>
      </c>
      <c r="T4981" s="70"/>
      <c r="U4981" s="71" t="s">
        <v>53</v>
      </c>
      <c r="V4981" s="71" t="s">
        <v>51</v>
      </c>
      <c r="W4981" s="71" t="s">
        <v>51</v>
      </c>
      <c r="X4981" s="71" t="s">
        <v>51</v>
      </c>
      <c r="Y4981" s="72" t="str">
        <f>IF((OR((AND('[1]PWS Information'!$E$10="CWS",U4981="Single Family Residence",Q4981="Lead")),
(AND('[1]PWS Information'!$E$10="CWS",U4981="Multiple Family Residence",'[1]PWS Information'!$E$11="Yes",Q4981="Lead")),
(AND('[1]PWS Information'!$E$10="NTNC",Q4981="Lead")))),"Tier 1",
IF((OR((AND('[1]PWS Information'!$E$10="CWS",U4981="Multiple Family Residence",'[1]PWS Information'!$E$11="No",Q4981="Lead")),
(AND('[1]PWS Information'!$E$10="CWS",U4981="Other",Q4981="Lead")),
(AND('[1]PWS Information'!$E$10="CWS",U4981="Building",Q4981="Lead")))),"Tier 2",
IF((OR((AND('[1]PWS Information'!$E$10="CWS",U4981="Single Family Residence",Q4981="Galvanized Requiring Replacement")),
(AND('[1]PWS Information'!$E$10="CWS",U4981="Single Family Residence",Q4981="Galvanized Requiring Replacement",R4981="Yes")),
(AND('[1]PWS Information'!$E$10="NTNC",Q4981="Galvanized Requiring Replacement")),
(AND('[1]PWS Information'!$E$10="NTNC",U4981="Single Family Residence",R4981="Yes")))),"Tier 3",
IF((OR((AND('[1]PWS Information'!$E$10="CWS",U4981="Single Family Residence",S4981="Yes",Q4981="Non-Lead", J4981="Non-Lead - Copper",L4981="Before 1989")),
(AND('[1]PWS Information'!$E$10="CWS",U4981="Single Family Residence",S4981="Yes",Q4981="Non-Lead", N4981="Non-Lead - Copper",O4981="Before 1989")))),"Tier 4",
IF((OR((AND('[1]PWS Information'!$E$10="NTNC",Q4981="Non-Lead")),
(AND('[1]PWS Information'!$E$10="CWS",Q4981="Non-Lead",S4981="")),
(AND('[1]PWS Information'!$E$10="CWS",Q4981="Non-Lead",S4981="No")),
(AND('[1]PWS Information'!$E$10="CWS",Q4981="Non-Lead",S4981="Don't Know")),
(AND('[1]PWS Information'!$E$10="CWS",Q4981="Non-Lead", J4981="Non-Lead - Copper", S4981="Yes", L4981="Between 1989 and 2014")),
(AND('[1]PWS Information'!$E$10="CWS",Q4981="Non-Lead", J4981="Non-Lead - Copper", S4981="Yes", L4981="After 2014")),
(AND('[1]PWS Information'!$E$10="CWS",Q4981="Non-Lead", J4981="Non-Lead - Copper", S4981="Yes", L4981="Unknown")),
(AND('[1]PWS Information'!$E$10="CWS",Q4981="Non-Lead", N4981="Non-Lead - Copper", S4981="Yes", O4981="Between 1989 and 2014")),
(AND('[1]PWS Information'!$E$10="CWS",Q4981="Non-Lead", N4981="Non-Lead - Copper", S4981="Yes", O4981="After 2014")),
(AND('[1]PWS Information'!$E$10="CWS",Q4981="Non-Lead", N4981="Non-Lead - Copper", S4981="Yes", O4981="Unknown")),
(AND('[1]PWS Information'!$E$10="CWS",Q4981="Unknown")),
(AND('[1]PWS Information'!$E$10="NTNC",Q4981="Unknown")))),"Tier 5",
"")))))</f>
        <v>Tier 5</v>
      </c>
      <c r="Z4981" s="71"/>
      <c r="AA4981" s="71"/>
    </row>
    <row r="4982" spans="1:27" ht="57.6" x14ac:dyDescent="0.3">
      <c r="A4982" s="17"/>
      <c r="B4982" s="70">
        <v>9612245</v>
      </c>
      <c r="C4982" s="60">
        <v>210</v>
      </c>
      <c r="D4982" s="61" t="s">
        <v>1682</v>
      </c>
      <c r="E4982" s="61" t="s">
        <v>49</v>
      </c>
      <c r="F4982" s="61">
        <v>78640</v>
      </c>
      <c r="G4982" s="62" t="s">
        <v>1665</v>
      </c>
      <c r="H4982" s="63">
        <v>29.958155600000001</v>
      </c>
      <c r="I4982" s="64">
        <v>-97.848002777777694</v>
      </c>
      <c r="J4982" s="65" t="s">
        <v>57</v>
      </c>
      <c r="K4982" s="66" t="s">
        <v>51</v>
      </c>
      <c r="L4982" s="62" t="s">
        <v>58</v>
      </c>
      <c r="M4982" s="69"/>
      <c r="N4982" s="65" t="s">
        <v>50</v>
      </c>
      <c r="O4982" s="66" t="s">
        <v>58</v>
      </c>
      <c r="P4982" s="69"/>
      <c r="Q4982" s="55" t="str">
        <f t="shared" si="77"/>
        <v>Non-Lead</v>
      </c>
      <c r="R4982" s="70" t="s">
        <v>51</v>
      </c>
      <c r="S4982" s="70" t="s">
        <v>51</v>
      </c>
      <c r="T4982" s="70"/>
      <c r="U4982" s="71" t="s">
        <v>53</v>
      </c>
      <c r="V4982" s="71" t="s">
        <v>51</v>
      </c>
      <c r="W4982" s="71" t="s">
        <v>51</v>
      </c>
      <c r="X4982" s="71" t="s">
        <v>51</v>
      </c>
      <c r="Y4982" s="72" t="str">
        <f>IF((OR((AND('[1]PWS Information'!$E$10="CWS",U4982="Single Family Residence",Q4982="Lead")),
(AND('[1]PWS Information'!$E$10="CWS",U4982="Multiple Family Residence",'[1]PWS Information'!$E$11="Yes",Q4982="Lead")),
(AND('[1]PWS Information'!$E$10="NTNC",Q4982="Lead")))),"Tier 1",
IF((OR((AND('[1]PWS Information'!$E$10="CWS",U4982="Multiple Family Residence",'[1]PWS Information'!$E$11="No",Q4982="Lead")),
(AND('[1]PWS Information'!$E$10="CWS",U4982="Other",Q4982="Lead")),
(AND('[1]PWS Information'!$E$10="CWS",U4982="Building",Q4982="Lead")))),"Tier 2",
IF((OR((AND('[1]PWS Information'!$E$10="CWS",U4982="Single Family Residence",Q4982="Galvanized Requiring Replacement")),
(AND('[1]PWS Information'!$E$10="CWS",U4982="Single Family Residence",Q4982="Galvanized Requiring Replacement",R4982="Yes")),
(AND('[1]PWS Information'!$E$10="NTNC",Q4982="Galvanized Requiring Replacement")),
(AND('[1]PWS Information'!$E$10="NTNC",U4982="Single Family Residence",R4982="Yes")))),"Tier 3",
IF((OR((AND('[1]PWS Information'!$E$10="CWS",U4982="Single Family Residence",S4982="Yes",Q4982="Non-Lead", J4982="Non-Lead - Copper",L4982="Before 1989")),
(AND('[1]PWS Information'!$E$10="CWS",U4982="Single Family Residence",S4982="Yes",Q4982="Non-Lead", N4982="Non-Lead - Copper",O4982="Before 1989")))),"Tier 4",
IF((OR((AND('[1]PWS Information'!$E$10="NTNC",Q4982="Non-Lead")),
(AND('[1]PWS Information'!$E$10="CWS",Q4982="Non-Lead",S4982="")),
(AND('[1]PWS Information'!$E$10="CWS",Q4982="Non-Lead",S4982="No")),
(AND('[1]PWS Information'!$E$10="CWS",Q4982="Non-Lead",S4982="Don't Know")),
(AND('[1]PWS Information'!$E$10="CWS",Q4982="Non-Lead", J4982="Non-Lead - Copper", S4982="Yes", L4982="Between 1989 and 2014")),
(AND('[1]PWS Information'!$E$10="CWS",Q4982="Non-Lead", J4982="Non-Lead - Copper", S4982="Yes", L4982="After 2014")),
(AND('[1]PWS Information'!$E$10="CWS",Q4982="Non-Lead", J4982="Non-Lead - Copper", S4982="Yes", L4982="Unknown")),
(AND('[1]PWS Information'!$E$10="CWS",Q4982="Non-Lead", N4982="Non-Lead - Copper", S4982="Yes", O4982="Between 1989 and 2014")),
(AND('[1]PWS Information'!$E$10="CWS",Q4982="Non-Lead", N4982="Non-Lead - Copper", S4982="Yes", O4982="After 2014")),
(AND('[1]PWS Information'!$E$10="CWS",Q4982="Non-Lead", N4982="Non-Lead - Copper", S4982="Yes", O4982="Unknown")),
(AND('[1]PWS Information'!$E$10="CWS",Q4982="Unknown")),
(AND('[1]PWS Information'!$E$10="NTNC",Q4982="Unknown")))),"Tier 5",
"")))))</f>
        <v>Tier 5</v>
      </c>
      <c r="Z4982" s="71"/>
      <c r="AA4982" s="71"/>
    </row>
    <row r="4983" spans="1:27" ht="57.6" x14ac:dyDescent="0.3">
      <c r="A4983" s="1"/>
      <c r="B4983" s="70">
        <v>16590106</v>
      </c>
      <c r="C4983" s="60">
        <v>220</v>
      </c>
      <c r="D4983" s="61" t="s">
        <v>1682</v>
      </c>
      <c r="E4983" s="61" t="s">
        <v>49</v>
      </c>
      <c r="F4983" s="61">
        <v>78640</v>
      </c>
      <c r="G4983" s="62" t="s">
        <v>1665</v>
      </c>
      <c r="H4983" s="63">
        <v>29.9583707</v>
      </c>
      <c r="I4983" s="64">
        <v>-97.847960799999996</v>
      </c>
      <c r="J4983" s="65" t="s">
        <v>57</v>
      </c>
      <c r="K4983" s="66" t="s">
        <v>51</v>
      </c>
      <c r="L4983" s="62" t="s">
        <v>58</v>
      </c>
      <c r="M4983" s="69"/>
      <c r="N4983" s="65" t="s">
        <v>50</v>
      </c>
      <c r="O4983" s="66" t="s">
        <v>58</v>
      </c>
      <c r="P4983" s="69"/>
      <c r="Q4983" s="55" t="str">
        <f t="shared" si="77"/>
        <v>Non-Lead</v>
      </c>
      <c r="R4983" s="70" t="s">
        <v>51</v>
      </c>
      <c r="S4983" s="70" t="s">
        <v>51</v>
      </c>
      <c r="T4983" s="70"/>
      <c r="U4983" s="71" t="s">
        <v>53</v>
      </c>
      <c r="V4983" s="71" t="s">
        <v>51</v>
      </c>
      <c r="W4983" s="71" t="s">
        <v>51</v>
      </c>
      <c r="X4983" s="71" t="s">
        <v>51</v>
      </c>
      <c r="Y4983" s="72" t="str">
        <f>IF((OR((AND('[1]PWS Information'!$E$10="CWS",U4983="Single Family Residence",Q4983="Lead")),
(AND('[1]PWS Information'!$E$10="CWS",U4983="Multiple Family Residence",'[1]PWS Information'!$E$11="Yes",Q4983="Lead")),
(AND('[1]PWS Information'!$E$10="NTNC",Q4983="Lead")))),"Tier 1",
IF((OR((AND('[1]PWS Information'!$E$10="CWS",U4983="Multiple Family Residence",'[1]PWS Information'!$E$11="No",Q4983="Lead")),
(AND('[1]PWS Information'!$E$10="CWS",U4983="Other",Q4983="Lead")),
(AND('[1]PWS Information'!$E$10="CWS",U4983="Building",Q4983="Lead")))),"Tier 2",
IF((OR((AND('[1]PWS Information'!$E$10="CWS",U4983="Single Family Residence",Q4983="Galvanized Requiring Replacement")),
(AND('[1]PWS Information'!$E$10="CWS",U4983="Single Family Residence",Q4983="Galvanized Requiring Replacement",R4983="Yes")),
(AND('[1]PWS Information'!$E$10="NTNC",Q4983="Galvanized Requiring Replacement")),
(AND('[1]PWS Information'!$E$10="NTNC",U4983="Single Family Residence",R4983="Yes")))),"Tier 3",
IF((OR((AND('[1]PWS Information'!$E$10="CWS",U4983="Single Family Residence",S4983="Yes",Q4983="Non-Lead", J4983="Non-Lead - Copper",L4983="Before 1989")),
(AND('[1]PWS Information'!$E$10="CWS",U4983="Single Family Residence",S4983="Yes",Q4983="Non-Lead", N4983="Non-Lead - Copper",O4983="Before 1989")))),"Tier 4",
IF((OR((AND('[1]PWS Information'!$E$10="NTNC",Q4983="Non-Lead")),
(AND('[1]PWS Information'!$E$10="CWS",Q4983="Non-Lead",S4983="")),
(AND('[1]PWS Information'!$E$10="CWS",Q4983="Non-Lead",S4983="No")),
(AND('[1]PWS Information'!$E$10="CWS",Q4983="Non-Lead",S4983="Don't Know")),
(AND('[1]PWS Information'!$E$10="CWS",Q4983="Non-Lead", J4983="Non-Lead - Copper", S4983="Yes", L4983="Between 1989 and 2014")),
(AND('[1]PWS Information'!$E$10="CWS",Q4983="Non-Lead", J4983="Non-Lead - Copper", S4983="Yes", L4983="After 2014")),
(AND('[1]PWS Information'!$E$10="CWS",Q4983="Non-Lead", J4983="Non-Lead - Copper", S4983="Yes", L4983="Unknown")),
(AND('[1]PWS Information'!$E$10="CWS",Q4983="Non-Lead", N4983="Non-Lead - Copper", S4983="Yes", O4983="Between 1989 and 2014")),
(AND('[1]PWS Information'!$E$10="CWS",Q4983="Non-Lead", N4983="Non-Lead - Copper", S4983="Yes", O4983="After 2014")),
(AND('[1]PWS Information'!$E$10="CWS",Q4983="Non-Lead", N4983="Non-Lead - Copper", S4983="Yes", O4983="Unknown")),
(AND('[1]PWS Information'!$E$10="CWS",Q4983="Unknown")),
(AND('[1]PWS Information'!$E$10="NTNC",Q4983="Unknown")))),"Tier 5",
"")))))</f>
        <v>Tier 5</v>
      </c>
      <c r="Z4983" s="71"/>
      <c r="AA4983" s="71"/>
    </row>
    <row r="4984" spans="1:27" ht="86.4" x14ac:dyDescent="0.3">
      <c r="A4984" s="1"/>
      <c r="B4984" s="70">
        <v>3685556</v>
      </c>
      <c r="C4984" s="60">
        <v>221</v>
      </c>
      <c r="D4984" s="61" t="s">
        <v>1682</v>
      </c>
      <c r="E4984" s="61" t="s">
        <v>49</v>
      </c>
      <c r="F4984" s="61">
        <v>78640</v>
      </c>
      <c r="G4984" s="62" t="s">
        <v>1685</v>
      </c>
      <c r="H4984" s="63">
        <v>29.9585002</v>
      </c>
      <c r="I4984" s="64">
        <v>-97.847842200000002</v>
      </c>
      <c r="J4984" s="65" t="s">
        <v>57</v>
      </c>
      <c r="K4984" s="66" t="s">
        <v>51</v>
      </c>
      <c r="L4984" s="62" t="s">
        <v>58</v>
      </c>
      <c r="M4984" s="69"/>
      <c r="N4984" s="65" t="s">
        <v>50</v>
      </c>
      <c r="O4984" s="66" t="s">
        <v>58</v>
      </c>
      <c r="P4984" s="69"/>
      <c r="Q4984" s="55" t="str">
        <f t="shared" si="77"/>
        <v>Non-Lead</v>
      </c>
      <c r="R4984" s="70" t="s">
        <v>51</v>
      </c>
      <c r="S4984" s="70" t="s">
        <v>51</v>
      </c>
      <c r="T4984" s="70"/>
      <c r="U4984" s="71" t="s">
        <v>53</v>
      </c>
      <c r="V4984" s="71" t="s">
        <v>51</v>
      </c>
      <c r="W4984" s="71" t="s">
        <v>51</v>
      </c>
      <c r="X4984" s="71" t="s">
        <v>51</v>
      </c>
      <c r="Y4984" s="72" t="str">
        <f>IF((OR((AND('[1]PWS Information'!$E$10="CWS",U4984="Single Family Residence",Q4984="Lead")),
(AND('[1]PWS Information'!$E$10="CWS",U4984="Multiple Family Residence",'[1]PWS Information'!$E$11="Yes",Q4984="Lead")),
(AND('[1]PWS Information'!$E$10="NTNC",Q4984="Lead")))),"Tier 1",
IF((OR((AND('[1]PWS Information'!$E$10="CWS",U4984="Multiple Family Residence",'[1]PWS Information'!$E$11="No",Q4984="Lead")),
(AND('[1]PWS Information'!$E$10="CWS",U4984="Other",Q4984="Lead")),
(AND('[1]PWS Information'!$E$10="CWS",U4984="Building",Q4984="Lead")))),"Tier 2",
IF((OR((AND('[1]PWS Information'!$E$10="CWS",U4984="Single Family Residence",Q4984="Galvanized Requiring Replacement")),
(AND('[1]PWS Information'!$E$10="CWS",U4984="Single Family Residence",Q4984="Galvanized Requiring Replacement",R4984="Yes")),
(AND('[1]PWS Information'!$E$10="NTNC",Q4984="Galvanized Requiring Replacement")),
(AND('[1]PWS Information'!$E$10="NTNC",U4984="Single Family Residence",R4984="Yes")))),"Tier 3",
IF((OR((AND('[1]PWS Information'!$E$10="CWS",U4984="Single Family Residence",S4984="Yes",Q4984="Non-Lead", J4984="Non-Lead - Copper",L4984="Before 1989")),
(AND('[1]PWS Information'!$E$10="CWS",U4984="Single Family Residence",S4984="Yes",Q4984="Non-Lead", N4984="Non-Lead - Copper",O4984="Before 1989")))),"Tier 4",
IF((OR((AND('[1]PWS Information'!$E$10="NTNC",Q4984="Non-Lead")),
(AND('[1]PWS Information'!$E$10="CWS",Q4984="Non-Lead",S4984="")),
(AND('[1]PWS Information'!$E$10="CWS",Q4984="Non-Lead",S4984="No")),
(AND('[1]PWS Information'!$E$10="CWS",Q4984="Non-Lead",S4984="Don't Know")),
(AND('[1]PWS Information'!$E$10="CWS",Q4984="Non-Lead", J4984="Non-Lead - Copper", S4984="Yes", L4984="Between 1989 and 2014")),
(AND('[1]PWS Information'!$E$10="CWS",Q4984="Non-Lead", J4984="Non-Lead - Copper", S4984="Yes", L4984="After 2014")),
(AND('[1]PWS Information'!$E$10="CWS",Q4984="Non-Lead", J4984="Non-Lead - Copper", S4984="Yes", L4984="Unknown")),
(AND('[1]PWS Information'!$E$10="CWS",Q4984="Non-Lead", N4984="Non-Lead - Copper", S4984="Yes", O4984="Between 1989 and 2014")),
(AND('[1]PWS Information'!$E$10="CWS",Q4984="Non-Lead", N4984="Non-Lead - Copper", S4984="Yes", O4984="After 2014")),
(AND('[1]PWS Information'!$E$10="CWS",Q4984="Non-Lead", N4984="Non-Lead - Copper", S4984="Yes", O4984="Unknown")),
(AND('[1]PWS Information'!$E$10="CWS",Q4984="Unknown")),
(AND('[1]PWS Information'!$E$10="NTNC",Q4984="Unknown")))),"Tier 5",
"")))))</f>
        <v>Tier 5</v>
      </c>
      <c r="Z4984" s="71"/>
      <c r="AA4984" s="71"/>
    </row>
    <row r="4985" spans="1:27" ht="57.6" x14ac:dyDescent="0.3">
      <c r="A4985" s="1"/>
      <c r="B4985" s="70">
        <v>16184903</v>
      </c>
      <c r="C4985" s="60">
        <v>231</v>
      </c>
      <c r="D4985" s="61" t="s">
        <v>1682</v>
      </c>
      <c r="E4985" s="61" t="s">
        <v>49</v>
      </c>
      <c r="F4985" s="61">
        <v>78640</v>
      </c>
      <c r="G4985" s="62" t="s">
        <v>1665</v>
      </c>
      <c r="H4985" s="63">
        <v>29.9584492</v>
      </c>
      <c r="I4985" s="64">
        <v>97.847785299999998</v>
      </c>
      <c r="J4985" s="65" t="s">
        <v>57</v>
      </c>
      <c r="K4985" s="66" t="s">
        <v>51</v>
      </c>
      <c r="L4985" s="62" t="s">
        <v>58</v>
      </c>
      <c r="M4985" s="69"/>
      <c r="N4985" s="65" t="s">
        <v>50</v>
      </c>
      <c r="O4985" s="66" t="s">
        <v>58</v>
      </c>
      <c r="P4985" s="69"/>
      <c r="Q4985" s="55" t="str">
        <f t="shared" si="77"/>
        <v>Non-Lead</v>
      </c>
      <c r="R4985" s="70" t="s">
        <v>51</v>
      </c>
      <c r="S4985" s="70" t="s">
        <v>51</v>
      </c>
      <c r="T4985" s="70"/>
      <c r="U4985" s="71" t="s">
        <v>53</v>
      </c>
      <c r="V4985" s="71" t="s">
        <v>51</v>
      </c>
      <c r="W4985" s="71" t="s">
        <v>51</v>
      </c>
      <c r="X4985" s="71" t="s">
        <v>51</v>
      </c>
      <c r="Y4985" s="72" t="str">
        <f>IF((OR((AND('[1]PWS Information'!$E$10="CWS",U4985="Single Family Residence",Q4985="Lead")),
(AND('[1]PWS Information'!$E$10="CWS",U4985="Multiple Family Residence",'[1]PWS Information'!$E$11="Yes",Q4985="Lead")),
(AND('[1]PWS Information'!$E$10="NTNC",Q4985="Lead")))),"Tier 1",
IF((OR((AND('[1]PWS Information'!$E$10="CWS",U4985="Multiple Family Residence",'[1]PWS Information'!$E$11="No",Q4985="Lead")),
(AND('[1]PWS Information'!$E$10="CWS",U4985="Other",Q4985="Lead")),
(AND('[1]PWS Information'!$E$10="CWS",U4985="Building",Q4985="Lead")))),"Tier 2",
IF((OR((AND('[1]PWS Information'!$E$10="CWS",U4985="Single Family Residence",Q4985="Galvanized Requiring Replacement")),
(AND('[1]PWS Information'!$E$10="CWS",U4985="Single Family Residence",Q4985="Galvanized Requiring Replacement",R4985="Yes")),
(AND('[1]PWS Information'!$E$10="NTNC",Q4985="Galvanized Requiring Replacement")),
(AND('[1]PWS Information'!$E$10="NTNC",U4985="Single Family Residence",R4985="Yes")))),"Tier 3",
IF((OR((AND('[1]PWS Information'!$E$10="CWS",U4985="Single Family Residence",S4985="Yes",Q4985="Non-Lead", J4985="Non-Lead - Copper",L4985="Before 1989")),
(AND('[1]PWS Information'!$E$10="CWS",U4985="Single Family Residence",S4985="Yes",Q4985="Non-Lead", N4985="Non-Lead - Copper",O4985="Before 1989")))),"Tier 4",
IF((OR((AND('[1]PWS Information'!$E$10="NTNC",Q4985="Non-Lead")),
(AND('[1]PWS Information'!$E$10="CWS",Q4985="Non-Lead",S4985="")),
(AND('[1]PWS Information'!$E$10="CWS",Q4985="Non-Lead",S4985="No")),
(AND('[1]PWS Information'!$E$10="CWS",Q4985="Non-Lead",S4985="Don't Know")),
(AND('[1]PWS Information'!$E$10="CWS",Q4985="Non-Lead", J4985="Non-Lead - Copper", S4985="Yes", L4985="Between 1989 and 2014")),
(AND('[1]PWS Information'!$E$10="CWS",Q4985="Non-Lead", J4985="Non-Lead - Copper", S4985="Yes", L4985="After 2014")),
(AND('[1]PWS Information'!$E$10="CWS",Q4985="Non-Lead", J4985="Non-Lead - Copper", S4985="Yes", L4985="Unknown")),
(AND('[1]PWS Information'!$E$10="CWS",Q4985="Non-Lead", N4985="Non-Lead - Copper", S4985="Yes", O4985="Between 1989 and 2014")),
(AND('[1]PWS Information'!$E$10="CWS",Q4985="Non-Lead", N4985="Non-Lead - Copper", S4985="Yes", O4985="After 2014")),
(AND('[1]PWS Information'!$E$10="CWS",Q4985="Non-Lead", N4985="Non-Lead - Copper", S4985="Yes", O4985="Unknown")),
(AND('[1]PWS Information'!$E$10="CWS",Q4985="Unknown")),
(AND('[1]PWS Information'!$E$10="NTNC",Q4985="Unknown")))),"Tier 5",
"")))))</f>
        <v>Tier 5</v>
      </c>
      <c r="Z4985" s="71"/>
      <c r="AA4985" s="71"/>
    </row>
    <row r="4986" spans="1:27" ht="57.6" x14ac:dyDescent="0.3">
      <c r="A4986" s="17"/>
      <c r="B4986" s="70">
        <v>9612469</v>
      </c>
      <c r="C4986" s="60">
        <v>232</v>
      </c>
      <c r="D4986" s="61" t="s">
        <v>1682</v>
      </c>
      <c r="E4986" s="61" t="s">
        <v>49</v>
      </c>
      <c r="F4986" s="61">
        <v>78640</v>
      </c>
      <c r="G4986" s="62" t="s">
        <v>1665</v>
      </c>
      <c r="H4986" s="63">
        <v>29.9583075</v>
      </c>
      <c r="I4986" s="64">
        <v>-97.847890399999997</v>
      </c>
      <c r="J4986" s="65" t="s">
        <v>57</v>
      </c>
      <c r="K4986" s="66" t="s">
        <v>51</v>
      </c>
      <c r="L4986" s="62" t="s">
        <v>58</v>
      </c>
      <c r="M4986" s="69"/>
      <c r="N4986" s="65" t="s">
        <v>50</v>
      </c>
      <c r="O4986" s="66" t="s">
        <v>58</v>
      </c>
      <c r="P4986" s="69"/>
      <c r="Q4986" s="55" t="str">
        <f t="shared" si="77"/>
        <v>Non-Lead</v>
      </c>
      <c r="R4986" s="70" t="s">
        <v>51</v>
      </c>
      <c r="S4986" s="70" t="s">
        <v>51</v>
      </c>
      <c r="T4986" s="70"/>
      <c r="U4986" s="71" t="s">
        <v>53</v>
      </c>
      <c r="V4986" s="71" t="s">
        <v>51</v>
      </c>
      <c r="W4986" s="71" t="s">
        <v>51</v>
      </c>
      <c r="X4986" s="71" t="s">
        <v>51</v>
      </c>
      <c r="Y4986" s="72" t="str">
        <f>IF((OR((AND('[1]PWS Information'!$E$10="CWS",U4986="Single Family Residence",Q4986="Lead")),
(AND('[1]PWS Information'!$E$10="CWS",U4986="Multiple Family Residence",'[1]PWS Information'!$E$11="Yes",Q4986="Lead")),
(AND('[1]PWS Information'!$E$10="NTNC",Q4986="Lead")))),"Tier 1",
IF((OR((AND('[1]PWS Information'!$E$10="CWS",U4986="Multiple Family Residence",'[1]PWS Information'!$E$11="No",Q4986="Lead")),
(AND('[1]PWS Information'!$E$10="CWS",U4986="Other",Q4986="Lead")),
(AND('[1]PWS Information'!$E$10="CWS",U4986="Building",Q4986="Lead")))),"Tier 2",
IF((OR((AND('[1]PWS Information'!$E$10="CWS",U4986="Single Family Residence",Q4986="Galvanized Requiring Replacement")),
(AND('[1]PWS Information'!$E$10="CWS",U4986="Single Family Residence",Q4986="Galvanized Requiring Replacement",R4986="Yes")),
(AND('[1]PWS Information'!$E$10="NTNC",Q4986="Galvanized Requiring Replacement")),
(AND('[1]PWS Information'!$E$10="NTNC",U4986="Single Family Residence",R4986="Yes")))),"Tier 3",
IF((OR((AND('[1]PWS Information'!$E$10="CWS",U4986="Single Family Residence",S4986="Yes",Q4986="Non-Lead", J4986="Non-Lead - Copper",L4986="Before 1989")),
(AND('[1]PWS Information'!$E$10="CWS",U4986="Single Family Residence",S4986="Yes",Q4986="Non-Lead", N4986="Non-Lead - Copper",O4986="Before 1989")))),"Tier 4",
IF((OR((AND('[1]PWS Information'!$E$10="NTNC",Q4986="Non-Lead")),
(AND('[1]PWS Information'!$E$10="CWS",Q4986="Non-Lead",S4986="")),
(AND('[1]PWS Information'!$E$10="CWS",Q4986="Non-Lead",S4986="No")),
(AND('[1]PWS Information'!$E$10="CWS",Q4986="Non-Lead",S4986="Don't Know")),
(AND('[1]PWS Information'!$E$10="CWS",Q4986="Non-Lead", J4986="Non-Lead - Copper", S4986="Yes", L4986="Between 1989 and 2014")),
(AND('[1]PWS Information'!$E$10="CWS",Q4986="Non-Lead", J4986="Non-Lead - Copper", S4986="Yes", L4986="After 2014")),
(AND('[1]PWS Information'!$E$10="CWS",Q4986="Non-Lead", J4986="Non-Lead - Copper", S4986="Yes", L4986="Unknown")),
(AND('[1]PWS Information'!$E$10="CWS",Q4986="Non-Lead", N4986="Non-Lead - Copper", S4986="Yes", O4986="Between 1989 and 2014")),
(AND('[1]PWS Information'!$E$10="CWS",Q4986="Non-Lead", N4986="Non-Lead - Copper", S4986="Yes", O4986="After 2014")),
(AND('[1]PWS Information'!$E$10="CWS",Q4986="Non-Lead", N4986="Non-Lead - Copper", S4986="Yes", O4986="Unknown")),
(AND('[1]PWS Information'!$E$10="CWS",Q4986="Unknown")),
(AND('[1]PWS Information'!$E$10="NTNC",Q4986="Unknown")))),"Tier 5",
"")))))</f>
        <v>Tier 5</v>
      </c>
      <c r="Z4986" s="71"/>
      <c r="AA4986" s="71"/>
    </row>
    <row r="4987" spans="1:27" ht="57.6" x14ac:dyDescent="0.3">
      <c r="A4987" s="1"/>
      <c r="B4987" s="70">
        <v>12255220</v>
      </c>
      <c r="C4987" s="60">
        <v>111</v>
      </c>
      <c r="D4987" s="61" t="s">
        <v>1686</v>
      </c>
      <c r="E4987" s="61" t="s">
        <v>49</v>
      </c>
      <c r="F4987" s="61">
        <v>78640</v>
      </c>
      <c r="G4987" s="62" t="s">
        <v>1665</v>
      </c>
      <c r="H4987" s="63">
        <v>29.958487000000002</v>
      </c>
      <c r="I4987" s="64">
        <v>-97.849070800000007</v>
      </c>
      <c r="J4987" s="65" t="s">
        <v>57</v>
      </c>
      <c r="K4987" s="66" t="s">
        <v>51</v>
      </c>
      <c r="L4987" s="62" t="s">
        <v>58</v>
      </c>
      <c r="M4987" s="69"/>
      <c r="N4987" s="65" t="s">
        <v>50</v>
      </c>
      <c r="O4987" s="66" t="s">
        <v>58</v>
      </c>
      <c r="P4987" s="69"/>
      <c r="Q4987" s="55" t="str">
        <f t="shared" si="77"/>
        <v>Non-Lead</v>
      </c>
      <c r="R4987" s="70" t="s">
        <v>51</v>
      </c>
      <c r="S4987" s="70" t="s">
        <v>51</v>
      </c>
      <c r="T4987" s="70"/>
      <c r="U4987" s="71" t="s">
        <v>53</v>
      </c>
      <c r="V4987" s="71" t="s">
        <v>51</v>
      </c>
      <c r="W4987" s="71" t="s">
        <v>51</v>
      </c>
      <c r="X4987" s="71" t="s">
        <v>51</v>
      </c>
      <c r="Y4987" s="72" t="str">
        <f>IF((OR((AND('[1]PWS Information'!$E$10="CWS",U4987="Single Family Residence",Q4987="Lead")),
(AND('[1]PWS Information'!$E$10="CWS",U4987="Multiple Family Residence",'[1]PWS Information'!$E$11="Yes",Q4987="Lead")),
(AND('[1]PWS Information'!$E$10="NTNC",Q4987="Lead")))),"Tier 1",
IF((OR((AND('[1]PWS Information'!$E$10="CWS",U4987="Multiple Family Residence",'[1]PWS Information'!$E$11="No",Q4987="Lead")),
(AND('[1]PWS Information'!$E$10="CWS",U4987="Other",Q4987="Lead")),
(AND('[1]PWS Information'!$E$10="CWS",U4987="Building",Q4987="Lead")))),"Tier 2",
IF((OR((AND('[1]PWS Information'!$E$10="CWS",U4987="Single Family Residence",Q4987="Galvanized Requiring Replacement")),
(AND('[1]PWS Information'!$E$10="CWS",U4987="Single Family Residence",Q4987="Galvanized Requiring Replacement",R4987="Yes")),
(AND('[1]PWS Information'!$E$10="NTNC",Q4987="Galvanized Requiring Replacement")),
(AND('[1]PWS Information'!$E$10="NTNC",U4987="Single Family Residence",R4987="Yes")))),"Tier 3",
IF((OR((AND('[1]PWS Information'!$E$10="CWS",U4987="Single Family Residence",S4987="Yes",Q4987="Non-Lead", J4987="Non-Lead - Copper",L4987="Before 1989")),
(AND('[1]PWS Information'!$E$10="CWS",U4987="Single Family Residence",S4987="Yes",Q4987="Non-Lead", N4987="Non-Lead - Copper",O4987="Before 1989")))),"Tier 4",
IF((OR((AND('[1]PWS Information'!$E$10="NTNC",Q4987="Non-Lead")),
(AND('[1]PWS Information'!$E$10="CWS",Q4987="Non-Lead",S4987="")),
(AND('[1]PWS Information'!$E$10="CWS",Q4987="Non-Lead",S4987="No")),
(AND('[1]PWS Information'!$E$10="CWS",Q4987="Non-Lead",S4987="Don't Know")),
(AND('[1]PWS Information'!$E$10="CWS",Q4987="Non-Lead", J4987="Non-Lead - Copper", S4987="Yes", L4987="Between 1989 and 2014")),
(AND('[1]PWS Information'!$E$10="CWS",Q4987="Non-Lead", J4987="Non-Lead - Copper", S4987="Yes", L4987="After 2014")),
(AND('[1]PWS Information'!$E$10="CWS",Q4987="Non-Lead", J4987="Non-Lead - Copper", S4987="Yes", L4987="Unknown")),
(AND('[1]PWS Information'!$E$10="CWS",Q4987="Non-Lead", N4987="Non-Lead - Copper", S4987="Yes", O4987="Between 1989 and 2014")),
(AND('[1]PWS Information'!$E$10="CWS",Q4987="Non-Lead", N4987="Non-Lead - Copper", S4987="Yes", O4987="After 2014")),
(AND('[1]PWS Information'!$E$10="CWS",Q4987="Non-Lead", N4987="Non-Lead - Copper", S4987="Yes", O4987="Unknown")),
(AND('[1]PWS Information'!$E$10="CWS",Q4987="Unknown")),
(AND('[1]PWS Information'!$E$10="NTNC",Q4987="Unknown")))),"Tier 5",
"")))))</f>
        <v>Tier 5</v>
      </c>
      <c r="Z4987" s="71"/>
      <c r="AA4987" s="71"/>
    </row>
    <row r="4988" spans="1:27" ht="57.6" x14ac:dyDescent="0.3">
      <c r="A4988" s="1"/>
      <c r="B4988" s="70">
        <v>12561534</v>
      </c>
      <c r="C4988" s="60">
        <v>121</v>
      </c>
      <c r="D4988" s="61" t="s">
        <v>1686</v>
      </c>
      <c r="E4988" s="61" t="s">
        <v>49</v>
      </c>
      <c r="F4988" s="61">
        <v>78640</v>
      </c>
      <c r="G4988" s="62" t="s">
        <v>1665</v>
      </c>
      <c r="H4988" s="63">
        <v>29.958417600000001</v>
      </c>
      <c r="I4988" s="64">
        <v>-97.848989099999997</v>
      </c>
      <c r="J4988" s="65" t="s">
        <v>57</v>
      </c>
      <c r="K4988" s="66" t="s">
        <v>51</v>
      </c>
      <c r="L4988" s="62" t="s">
        <v>58</v>
      </c>
      <c r="M4988" s="69"/>
      <c r="N4988" s="65" t="s">
        <v>50</v>
      </c>
      <c r="O4988" s="66" t="s">
        <v>58</v>
      </c>
      <c r="P4988" s="69"/>
      <c r="Q4988" s="55" t="str">
        <f t="shared" si="77"/>
        <v>Non-Lead</v>
      </c>
      <c r="R4988" s="70" t="s">
        <v>51</v>
      </c>
      <c r="S4988" s="70" t="s">
        <v>51</v>
      </c>
      <c r="T4988" s="70"/>
      <c r="U4988" s="71" t="s">
        <v>53</v>
      </c>
      <c r="V4988" s="71" t="s">
        <v>51</v>
      </c>
      <c r="W4988" s="71" t="s">
        <v>51</v>
      </c>
      <c r="X4988" s="71" t="s">
        <v>51</v>
      </c>
      <c r="Y4988" s="72" t="str">
        <f>IF((OR((AND('[1]PWS Information'!$E$10="CWS",U4988="Single Family Residence",Q4988="Lead")),
(AND('[1]PWS Information'!$E$10="CWS",U4988="Multiple Family Residence",'[1]PWS Information'!$E$11="Yes",Q4988="Lead")),
(AND('[1]PWS Information'!$E$10="NTNC",Q4988="Lead")))),"Tier 1",
IF((OR((AND('[1]PWS Information'!$E$10="CWS",U4988="Multiple Family Residence",'[1]PWS Information'!$E$11="No",Q4988="Lead")),
(AND('[1]PWS Information'!$E$10="CWS",U4988="Other",Q4988="Lead")),
(AND('[1]PWS Information'!$E$10="CWS",U4988="Building",Q4988="Lead")))),"Tier 2",
IF((OR((AND('[1]PWS Information'!$E$10="CWS",U4988="Single Family Residence",Q4988="Galvanized Requiring Replacement")),
(AND('[1]PWS Information'!$E$10="CWS",U4988="Single Family Residence",Q4988="Galvanized Requiring Replacement",R4988="Yes")),
(AND('[1]PWS Information'!$E$10="NTNC",Q4988="Galvanized Requiring Replacement")),
(AND('[1]PWS Information'!$E$10="NTNC",U4988="Single Family Residence",R4988="Yes")))),"Tier 3",
IF((OR((AND('[1]PWS Information'!$E$10="CWS",U4988="Single Family Residence",S4988="Yes",Q4988="Non-Lead", J4988="Non-Lead - Copper",L4988="Before 1989")),
(AND('[1]PWS Information'!$E$10="CWS",U4988="Single Family Residence",S4988="Yes",Q4988="Non-Lead", N4988="Non-Lead - Copper",O4988="Before 1989")))),"Tier 4",
IF((OR((AND('[1]PWS Information'!$E$10="NTNC",Q4988="Non-Lead")),
(AND('[1]PWS Information'!$E$10="CWS",Q4988="Non-Lead",S4988="")),
(AND('[1]PWS Information'!$E$10="CWS",Q4988="Non-Lead",S4988="No")),
(AND('[1]PWS Information'!$E$10="CWS",Q4988="Non-Lead",S4988="Don't Know")),
(AND('[1]PWS Information'!$E$10="CWS",Q4988="Non-Lead", J4988="Non-Lead - Copper", S4988="Yes", L4988="Between 1989 and 2014")),
(AND('[1]PWS Information'!$E$10="CWS",Q4988="Non-Lead", J4988="Non-Lead - Copper", S4988="Yes", L4988="After 2014")),
(AND('[1]PWS Information'!$E$10="CWS",Q4988="Non-Lead", J4988="Non-Lead - Copper", S4988="Yes", L4988="Unknown")),
(AND('[1]PWS Information'!$E$10="CWS",Q4988="Non-Lead", N4988="Non-Lead - Copper", S4988="Yes", O4988="Between 1989 and 2014")),
(AND('[1]PWS Information'!$E$10="CWS",Q4988="Non-Lead", N4988="Non-Lead - Copper", S4988="Yes", O4988="After 2014")),
(AND('[1]PWS Information'!$E$10="CWS",Q4988="Non-Lead", N4988="Non-Lead - Copper", S4988="Yes", O4988="Unknown")),
(AND('[1]PWS Information'!$E$10="CWS",Q4988="Unknown")),
(AND('[1]PWS Information'!$E$10="NTNC",Q4988="Unknown")))),"Tier 5",
"")))))</f>
        <v>Tier 5</v>
      </c>
      <c r="Z4988" s="71"/>
      <c r="AA4988" s="71"/>
    </row>
    <row r="4989" spans="1:27" ht="57.6" x14ac:dyDescent="0.3">
      <c r="A4989" s="1"/>
      <c r="B4989" s="70">
        <v>12542185</v>
      </c>
      <c r="C4989" s="60">
        <v>133</v>
      </c>
      <c r="D4989" s="61" t="s">
        <v>1686</v>
      </c>
      <c r="E4989" s="61" t="s">
        <v>49</v>
      </c>
      <c r="F4989" s="61">
        <v>78640</v>
      </c>
      <c r="G4989" s="62" t="s">
        <v>1665</v>
      </c>
      <c r="H4989" s="63">
        <v>29.958333400000001</v>
      </c>
      <c r="I4989" s="64">
        <v>-97.848891699999996</v>
      </c>
      <c r="J4989" s="65" t="s">
        <v>57</v>
      </c>
      <c r="K4989" s="66" t="s">
        <v>51</v>
      </c>
      <c r="L4989" s="62" t="s">
        <v>58</v>
      </c>
      <c r="M4989" s="69"/>
      <c r="N4989" s="65" t="s">
        <v>50</v>
      </c>
      <c r="O4989" s="66" t="s">
        <v>58</v>
      </c>
      <c r="P4989" s="69"/>
      <c r="Q4989" s="55" t="str">
        <f t="shared" si="77"/>
        <v>Non-Lead</v>
      </c>
      <c r="R4989" s="70" t="s">
        <v>51</v>
      </c>
      <c r="S4989" s="70" t="s">
        <v>51</v>
      </c>
      <c r="T4989" s="70"/>
      <c r="U4989" s="71" t="s">
        <v>53</v>
      </c>
      <c r="V4989" s="71" t="s">
        <v>51</v>
      </c>
      <c r="W4989" s="71" t="s">
        <v>51</v>
      </c>
      <c r="X4989" s="71" t="s">
        <v>51</v>
      </c>
      <c r="Y4989" s="72" t="str">
        <f>IF((OR((AND('[1]PWS Information'!$E$10="CWS",U4989="Single Family Residence",Q4989="Lead")),
(AND('[1]PWS Information'!$E$10="CWS",U4989="Multiple Family Residence",'[1]PWS Information'!$E$11="Yes",Q4989="Lead")),
(AND('[1]PWS Information'!$E$10="NTNC",Q4989="Lead")))),"Tier 1",
IF((OR((AND('[1]PWS Information'!$E$10="CWS",U4989="Multiple Family Residence",'[1]PWS Information'!$E$11="No",Q4989="Lead")),
(AND('[1]PWS Information'!$E$10="CWS",U4989="Other",Q4989="Lead")),
(AND('[1]PWS Information'!$E$10="CWS",U4989="Building",Q4989="Lead")))),"Tier 2",
IF((OR((AND('[1]PWS Information'!$E$10="CWS",U4989="Single Family Residence",Q4989="Galvanized Requiring Replacement")),
(AND('[1]PWS Information'!$E$10="CWS",U4989="Single Family Residence",Q4989="Galvanized Requiring Replacement",R4989="Yes")),
(AND('[1]PWS Information'!$E$10="NTNC",Q4989="Galvanized Requiring Replacement")),
(AND('[1]PWS Information'!$E$10="NTNC",U4989="Single Family Residence",R4989="Yes")))),"Tier 3",
IF((OR((AND('[1]PWS Information'!$E$10="CWS",U4989="Single Family Residence",S4989="Yes",Q4989="Non-Lead", J4989="Non-Lead - Copper",L4989="Before 1989")),
(AND('[1]PWS Information'!$E$10="CWS",U4989="Single Family Residence",S4989="Yes",Q4989="Non-Lead", N4989="Non-Lead - Copper",O4989="Before 1989")))),"Tier 4",
IF((OR((AND('[1]PWS Information'!$E$10="NTNC",Q4989="Non-Lead")),
(AND('[1]PWS Information'!$E$10="CWS",Q4989="Non-Lead",S4989="")),
(AND('[1]PWS Information'!$E$10="CWS",Q4989="Non-Lead",S4989="No")),
(AND('[1]PWS Information'!$E$10="CWS",Q4989="Non-Lead",S4989="Don't Know")),
(AND('[1]PWS Information'!$E$10="CWS",Q4989="Non-Lead", J4989="Non-Lead - Copper", S4989="Yes", L4989="Between 1989 and 2014")),
(AND('[1]PWS Information'!$E$10="CWS",Q4989="Non-Lead", J4989="Non-Lead - Copper", S4989="Yes", L4989="After 2014")),
(AND('[1]PWS Information'!$E$10="CWS",Q4989="Non-Lead", J4989="Non-Lead - Copper", S4989="Yes", L4989="Unknown")),
(AND('[1]PWS Information'!$E$10="CWS",Q4989="Non-Lead", N4989="Non-Lead - Copper", S4989="Yes", O4989="Between 1989 and 2014")),
(AND('[1]PWS Information'!$E$10="CWS",Q4989="Non-Lead", N4989="Non-Lead - Copper", S4989="Yes", O4989="After 2014")),
(AND('[1]PWS Information'!$E$10="CWS",Q4989="Non-Lead", N4989="Non-Lead - Copper", S4989="Yes", O4989="Unknown")),
(AND('[1]PWS Information'!$E$10="CWS",Q4989="Unknown")),
(AND('[1]PWS Information'!$E$10="NTNC",Q4989="Unknown")))),"Tier 5",
"")))))</f>
        <v>Tier 5</v>
      </c>
      <c r="Z4989" s="71"/>
      <c r="AA4989" s="71"/>
    </row>
    <row r="4990" spans="1:27" ht="57.6" x14ac:dyDescent="0.3">
      <c r="A4990" s="17"/>
      <c r="B4990" s="70">
        <v>10806578</v>
      </c>
      <c r="C4990" s="60">
        <v>143</v>
      </c>
      <c r="D4990" s="61" t="s">
        <v>1686</v>
      </c>
      <c r="E4990" s="61" t="s">
        <v>49</v>
      </c>
      <c r="F4990" s="61">
        <v>78640</v>
      </c>
      <c r="G4990" s="62" t="s">
        <v>1665</v>
      </c>
      <c r="H4990" s="63">
        <v>29.958263800000001</v>
      </c>
      <c r="I4990" s="64">
        <v>-97.848810200000003</v>
      </c>
      <c r="J4990" s="65" t="s">
        <v>57</v>
      </c>
      <c r="K4990" s="66" t="s">
        <v>51</v>
      </c>
      <c r="L4990" s="62" t="s">
        <v>58</v>
      </c>
      <c r="M4990" s="69"/>
      <c r="N4990" s="65" t="s">
        <v>50</v>
      </c>
      <c r="O4990" s="66" t="s">
        <v>58</v>
      </c>
      <c r="P4990" s="69"/>
      <c r="Q4990" s="55" t="str">
        <f t="shared" si="77"/>
        <v>Non-Lead</v>
      </c>
      <c r="R4990" s="70" t="s">
        <v>51</v>
      </c>
      <c r="S4990" s="70" t="s">
        <v>51</v>
      </c>
      <c r="T4990" s="70"/>
      <c r="U4990" s="71" t="s">
        <v>53</v>
      </c>
      <c r="V4990" s="71" t="s">
        <v>51</v>
      </c>
      <c r="W4990" s="71" t="s">
        <v>51</v>
      </c>
      <c r="X4990" s="71" t="s">
        <v>51</v>
      </c>
      <c r="Y4990" s="72" t="str">
        <f>IF((OR((AND('[1]PWS Information'!$E$10="CWS",U4990="Single Family Residence",Q4990="Lead")),
(AND('[1]PWS Information'!$E$10="CWS",U4990="Multiple Family Residence",'[1]PWS Information'!$E$11="Yes",Q4990="Lead")),
(AND('[1]PWS Information'!$E$10="NTNC",Q4990="Lead")))),"Tier 1",
IF((OR((AND('[1]PWS Information'!$E$10="CWS",U4990="Multiple Family Residence",'[1]PWS Information'!$E$11="No",Q4990="Lead")),
(AND('[1]PWS Information'!$E$10="CWS",U4990="Other",Q4990="Lead")),
(AND('[1]PWS Information'!$E$10="CWS",U4990="Building",Q4990="Lead")))),"Tier 2",
IF((OR((AND('[1]PWS Information'!$E$10="CWS",U4990="Single Family Residence",Q4990="Galvanized Requiring Replacement")),
(AND('[1]PWS Information'!$E$10="CWS",U4990="Single Family Residence",Q4990="Galvanized Requiring Replacement",R4990="Yes")),
(AND('[1]PWS Information'!$E$10="NTNC",Q4990="Galvanized Requiring Replacement")),
(AND('[1]PWS Information'!$E$10="NTNC",U4990="Single Family Residence",R4990="Yes")))),"Tier 3",
IF((OR((AND('[1]PWS Information'!$E$10="CWS",U4990="Single Family Residence",S4990="Yes",Q4990="Non-Lead", J4990="Non-Lead - Copper",L4990="Before 1989")),
(AND('[1]PWS Information'!$E$10="CWS",U4990="Single Family Residence",S4990="Yes",Q4990="Non-Lead", N4990="Non-Lead - Copper",O4990="Before 1989")))),"Tier 4",
IF((OR((AND('[1]PWS Information'!$E$10="NTNC",Q4990="Non-Lead")),
(AND('[1]PWS Information'!$E$10="CWS",Q4990="Non-Lead",S4990="")),
(AND('[1]PWS Information'!$E$10="CWS",Q4990="Non-Lead",S4990="No")),
(AND('[1]PWS Information'!$E$10="CWS",Q4990="Non-Lead",S4990="Don't Know")),
(AND('[1]PWS Information'!$E$10="CWS",Q4990="Non-Lead", J4990="Non-Lead - Copper", S4990="Yes", L4990="Between 1989 and 2014")),
(AND('[1]PWS Information'!$E$10="CWS",Q4990="Non-Lead", J4990="Non-Lead - Copper", S4990="Yes", L4990="After 2014")),
(AND('[1]PWS Information'!$E$10="CWS",Q4990="Non-Lead", J4990="Non-Lead - Copper", S4990="Yes", L4990="Unknown")),
(AND('[1]PWS Information'!$E$10="CWS",Q4990="Non-Lead", N4990="Non-Lead - Copper", S4990="Yes", O4990="Between 1989 and 2014")),
(AND('[1]PWS Information'!$E$10="CWS",Q4990="Non-Lead", N4990="Non-Lead - Copper", S4990="Yes", O4990="After 2014")),
(AND('[1]PWS Information'!$E$10="CWS",Q4990="Non-Lead", N4990="Non-Lead - Copper", S4990="Yes", O4990="Unknown")),
(AND('[1]PWS Information'!$E$10="CWS",Q4990="Unknown")),
(AND('[1]PWS Information'!$E$10="NTNC",Q4990="Unknown")))),"Tier 5",
"")))))</f>
        <v>Tier 5</v>
      </c>
      <c r="Z4990" s="71"/>
      <c r="AA4990" s="71"/>
    </row>
    <row r="4991" spans="1:27" ht="57.6" x14ac:dyDescent="0.3">
      <c r="A4991" s="1"/>
      <c r="B4991" s="70">
        <v>10057654</v>
      </c>
      <c r="C4991" s="60">
        <v>155</v>
      </c>
      <c r="D4991" s="61" t="s">
        <v>1686</v>
      </c>
      <c r="E4991" s="61" t="s">
        <v>49</v>
      </c>
      <c r="F4991" s="61">
        <v>78640</v>
      </c>
      <c r="G4991" s="62" t="s">
        <v>1665</v>
      </c>
      <c r="H4991" s="63">
        <v>29.958022</v>
      </c>
      <c r="I4991" s="64">
        <v>-97.848523999999998</v>
      </c>
      <c r="J4991" s="65" t="s">
        <v>57</v>
      </c>
      <c r="K4991" s="66" t="s">
        <v>51</v>
      </c>
      <c r="L4991" s="62" t="s">
        <v>58</v>
      </c>
      <c r="M4991" s="69"/>
      <c r="N4991" s="65" t="s">
        <v>50</v>
      </c>
      <c r="O4991" s="66" t="s">
        <v>58</v>
      </c>
      <c r="P4991" s="69"/>
      <c r="Q4991" s="55" t="str">
        <f t="shared" si="77"/>
        <v>Non-Lead</v>
      </c>
      <c r="R4991" s="70" t="s">
        <v>51</v>
      </c>
      <c r="S4991" s="70" t="s">
        <v>51</v>
      </c>
      <c r="T4991" s="70"/>
      <c r="U4991" s="71" t="s">
        <v>53</v>
      </c>
      <c r="V4991" s="71" t="s">
        <v>51</v>
      </c>
      <c r="W4991" s="71" t="s">
        <v>51</v>
      </c>
      <c r="X4991" s="71" t="s">
        <v>51</v>
      </c>
      <c r="Y4991" s="72" t="str">
        <f>IF((OR((AND('[1]PWS Information'!$E$10="CWS",U4991="Single Family Residence",Q4991="Lead")),
(AND('[1]PWS Information'!$E$10="CWS",U4991="Multiple Family Residence",'[1]PWS Information'!$E$11="Yes",Q4991="Lead")),
(AND('[1]PWS Information'!$E$10="NTNC",Q4991="Lead")))),"Tier 1",
IF((OR((AND('[1]PWS Information'!$E$10="CWS",U4991="Multiple Family Residence",'[1]PWS Information'!$E$11="No",Q4991="Lead")),
(AND('[1]PWS Information'!$E$10="CWS",U4991="Other",Q4991="Lead")),
(AND('[1]PWS Information'!$E$10="CWS",U4991="Building",Q4991="Lead")))),"Tier 2",
IF((OR((AND('[1]PWS Information'!$E$10="CWS",U4991="Single Family Residence",Q4991="Galvanized Requiring Replacement")),
(AND('[1]PWS Information'!$E$10="CWS",U4991="Single Family Residence",Q4991="Galvanized Requiring Replacement",R4991="Yes")),
(AND('[1]PWS Information'!$E$10="NTNC",Q4991="Galvanized Requiring Replacement")),
(AND('[1]PWS Information'!$E$10="NTNC",U4991="Single Family Residence",R4991="Yes")))),"Tier 3",
IF((OR((AND('[1]PWS Information'!$E$10="CWS",U4991="Single Family Residence",S4991="Yes",Q4991="Non-Lead", J4991="Non-Lead - Copper",L4991="Before 1989")),
(AND('[1]PWS Information'!$E$10="CWS",U4991="Single Family Residence",S4991="Yes",Q4991="Non-Lead", N4991="Non-Lead - Copper",O4991="Before 1989")))),"Tier 4",
IF((OR((AND('[1]PWS Information'!$E$10="NTNC",Q4991="Non-Lead")),
(AND('[1]PWS Information'!$E$10="CWS",Q4991="Non-Lead",S4991="")),
(AND('[1]PWS Information'!$E$10="CWS",Q4991="Non-Lead",S4991="No")),
(AND('[1]PWS Information'!$E$10="CWS",Q4991="Non-Lead",S4991="Don't Know")),
(AND('[1]PWS Information'!$E$10="CWS",Q4991="Non-Lead", J4991="Non-Lead - Copper", S4991="Yes", L4991="Between 1989 and 2014")),
(AND('[1]PWS Information'!$E$10="CWS",Q4991="Non-Lead", J4991="Non-Lead - Copper", S4991="Yes", L4991="After 2014")),
(AND('[1]PWS Information'!$E$10="CWS",Q4991="Non-Lead", J4991="Non-Lead - Copper", S4991="Yes", L4991="Unknown")),
(AND('[1]PWS Information'!$E$10="CWS",Q4991="Non-Lead", N4991="Non-Lead - Copper", S4991="Yes", O4991="Between 1989 and 2014")),
(AND('[1]PWS Information'!$E$10="CWS",Q4991="Non-Lead", N4991="Non-Lead - Copper", S4991="Yes", O4991="After 2014")),
(AND('[1]PWS Information'!$E$10="CWS",Q4991="Non-Lead", N4991="Non-Lead - Copper", S4991="Yes", O4991="Unknown")),
(AND('[1]PWS Information'!$E$10="CWS",Q4991="Unknown")),
(AND('[1]PWS Information'!$E$10="NTNC",Q4991="Unknown")))),"Tier 5",
"")))))</f>
        <v>Tier 5</v>
      </c>
      <c r="Z4991" s="71"/>
      <c r="AA4991" s="71"/>
    </row>
    <row r="4992" spans="1:27" ht="57.6" x14ac:dyDescent="0.3">
      <c r="A4992" s="1"/>
      <c r="B4992" s="70">
        <v>10726747</v>
      </c>
      <c r="C4992" s="60">
        <v>165</v>
      </c>
      <c r="D4992" s="61" t="s">
        <v>1686</v>
      </c>
      <c r="E4992" s="61" t="s">
        <v>49</v>
      </c>
      <c r="F4992" s="61">
        <v>78640</v>
      </c>
      <c r="G4992" s="62" t="s">
        <v>1665</v>
      </c>
      <c r="H4992" s="63">
        <v>29.957920300000001</v>
      </c>
      <c r="I4992" s="64">
        <v>-97.848404799999997</v>
      </c>
      <c r="J4992" s="65" t="s">
        <v>57</v>
      </c>
      <c r="K4992" s="66" t="s">
        <v>51</v>
      </c>
      <c r="L4992" s="62" t="s">
        <v>58</v>
      </c>
      <c r="M4992" s="69"/>
      <c r="N4992" s="65" t="s">
        <v>50</v>
      </c>
      <c r="O4992" s="66" t="s">
        <v>58</v>
      </c>
      <c r="P4992" s="69"/>
      <c r="Q4992" s="55" t="str">
        <f t="shared" si="77"/>
        <v>Non-Lead</v>
      </c>
      <c r="R4992" s="70" t="s">
        <v>51</v>
      </c>
      <c r="S4992" s="70" t="s">
        <v>51</v>
      </c>
      <c r="T4992" s="70"/>
      <c r="U4992" s="71" t="s">
        <v>53</v>
      </c>
      <c r="V4992" s="71" t="s">
        <v>51</v>
      </c>
      <c r="W4992" s="71" t="s">
        <v>51</v>
      </c>
      <c r="X4992" s="71" t="s">
        <v>51</v>
      </c>
      <c r="Y4992" s="72" t="str">
        <f>IF((OR((AND('[1]PWS Information'!$E$10="CWS",U4992="Single Family Residence",Q4992="Lead")),
(AND('[1]PWS Information'!$E$10="CWS",U4992="Multiple Family Residence",'[1]PWS Information'!$E$11="Yes",Q4992="Lead")),
(AND('[1]PWS Information'!$E$10="NTNC",Q4992="Lead")))),"Tier 1",
IF((OR((AND('[1]PWS Information'!$E$10="CWS",U4992="Multiple Family Residence",'[1]PWS Information'!$E$11="No",Q4992="Lead")),
(AND('[1]PWS Information'!$E$10="CWS",U4992="Other",Q4992="Lead")),
(AND('[1]PWS Information'!$E$10="CWS",U4992="Building",Q4992="Lead")))),"Tier 2",
IF((OR((AND('[1]PWS Information'!$E$10="CWS",U4992="Single Family Residence",Q4992="Galvanized Requiring Replacement")),
(AND('[1]PWS Information'!$E$10="CWS",U4992="Single Family Residence",Q4992="Galvanized Requiring Replacement",R4992="Yes")),
(AND('[1]PWS Information'!$E$10="NTNC",Q4992="Galvanized Requiring Replacement")),
(AND('[1]PWS Information'!$E$10="NTNC",U4992="Single Family Residence",R4992="Yes")))),"Tier 3",
IF((OR((AND('[1]PWS Information'!$E$10="CWS",U4992="Single Family Residence",S4992="Yes",Q4992="Non-Lead", J4992="Non-Lead - Copper",L4992="Before 1989")),
(AND('[1]PWS Information'!$E$10="CWS",U4992="Single Family Residence",S4992="Yes",Q4992="Non-Lead", N4992="Non-Lead - Copper",O4992="Before 1989")))),"Tier 4",
IF((OR((AND('[1]PWS Information'!$E$10="NTNC",Q4992="Non-Lead")),
(AND('[1]PWS Information'!$E$10="CWS",Q4992="Non-Lead",S4992="")),
(AND('[1]PWS Information'!$E$10="CWS",Q4992="Non-Lead",S4992="No")),
(AND('[1]PWS Information'!$E$10="CWS",Q4992="Non-Lead",S4992="Don't Know")),
(AND('[1]PWS Information'!$E$10="CWS",Q4992="Non-Lead", J4992="Non-Lead - Copper", S4992="Yes", L4992="Between 1989 and 2014")),
(AND('[1]PWS Information'!$E$10="CWS",Q4992="Non-Lead", J4992="Non-Lead - Copper", S4992="Yes", L4992="After 2014")),
(AND('[1]PWS Information'!$E$10="CWS",Q4992="Non-Lead", J4992="Non-Lead - Copper", S4992="Yes", L4992="Unknown")),
(AND('[1]PWS Information'!$E$10="CWS",Q4992="Non-Lead", N4992="Non-Lead - Copper", S4992="Yes", O4992="Between 1989 and 2014")),
(AND('[1]PWS Information'!$E$10="CWS",Q4992="Non-Lead", N4992="Non-Lead - Copper", S4992="Yes", O4992="After 2014")),
(AND('[1]PWS Information'!$E$10="CWS",Q4992="Non-Lead", N4992="Non-Lead - Copper", S4992="Yes", O4992="Unknown")),
(AND('[1]PWS Information'!$E$10="CWS",Q4992="Unknown")),
(AND('[1]PWS Information'!$E$10="NTNC",Q4992="Unknown")))),"Tier 5",
"")))))</f>
        <v>Tier 5</v>
      </c>
      <c r="Z4992" s="71"/>
      <c r="AA4992" s="71"/>
    </row>
    <row r="4993" spans="1:27" ht="86.4" x14ac:dyDescent="0.3">
      <c r="A4993" s="1"/>
      <c r="B4993" s="70">
        <v>9760334</v>
      </c>
      <c r="C4993" s="60">
        <v>177</v>
      </c>
      <c r="D4993" s="61" t="s">
        <v>1686</v>
      </c>
      <c r="E4993" s="61" t="s">
        <v>49</v>
      </c>
      <c r="F4993" s="61">
        <v>78640</v>
      </c>
      <c r="G4993" s="62" t="s">
        <v>1687</v>
      </c>
      <c r="H4993" s="63">
        <v>29.957795399999998</v>
      </c>
      <c r="I4993" s="64">
        <v>-97.848264299999997</v>
      </c>
      <c r="J4993" s="65" t="s">
        <v>57</v>
      </c>
      <c r="K4993" s="66" t="s">
        <v>51</v>
      </c>
      <c r="L4993" s="62" t="s">
        <v>58</v>
      </c>
      <c r="M4993" s="69"/>
      <c r="N4993" s="65" t="s">
        <v>50</v>
      </c>
      <c r="O4993" s="66" t="s">
        <v>58</v>
      </c>
      <c r="P4993" s="69"/>
      <c r="Q4993" s="55" t="str">
        <f t="shared" si="77"/>
        <v>Non-Lead</v>
      </c>
      <c r="R4993" s="70" t="s">
        <v>51</v>
      </c>
      <c r="S4993" s="70" t="s">
        <v>51</v>
      </c>
      <c r="T4993" s="70"/>
      <c r="U4993" s="71" t="s">
        <v>53</v>
      </c>
      <c r="V4993" s="71" t="s">
        <v>51</v>
      </c>
      <c r="W4993" s="71" t="s">
        <v>51</v>
      </c>
      <c r="X4993" s="71" t="s">
        <v>51</v>
      </c>
      <c r="Y4993" s="72" t="str">
        <f>IF((OR((AND('[1]PWS Information'!$E$10="CWS",U4993="Single Family Residence",Q4993="Lead")),
(AND('[1]PWS Information'!$E$10="CWS",U4993="Multiple Family Residence",'[1]PWS Information'!$E$11="Yes",Q4993="Lead")),
(AND('[1]PWS Information'!$E$10="NTNC",Q4993="Lead")))),"Tier 1",
IF((OR((AND('[1]PWS Information'!$E$10="CWS",U4993="Multiple Family Residence",'[1]PWS Information'!$E$11="No",Q4993="Lead")),
(AND('[1]PWS Information'!$E$10="CWS",U4993="Other",Q4993="Lead")),
(AND('[1]PWS Information'!$E$10="CWS",U4993="Building",Q4993="Lead")))),"Tier 2",
IF((OR((AND('[1]PWS Information'!$E$10="CWS",U4993="Single Family Residence",Q4993="Galvanized Requiring Replacement")),
(AND('[1]PWS Information'!$E$10="CWS",U4993="Single Family Residence",Q4993="Galvanized Requiring Replacement",R4993="Yes")),
(AND('[1]PWS Information'!$E$10="NTNC",Q4993="Galvanized Requiring Replacement")),
(AND('[1]PWS Information'!$E$10="NTNC",U4993="Single Family Residence",R4993="Yes")))),"Tier 3",
IF((OR((AND('[1]PWS Information'!$E$10="CWS",U4993="Single Family Residence",S4993="Yes",Q4993="Non-Lead", J4993="Non-Lead - Copper",L4993="Before 1989")),
(AND('[1]PWS Information'!$E$10="CWS",U4993="Single Family Residence",S4993="Yes",Q4993="Non-Lead", N4993="Non-Lead - Copper",O4993="Before 1989")))),"Tier 4",
IF((OR((AND('[1]PWS Information'!$E$10="NTNC",Q4993="Non-Lead")),
(AND('[1]PWS Information'!$E$10="CWS",Q4993="Non-Lead",S4993="")),
(AND('[1]PWS Information'!$E$10="CWS",Q4993="Non-Lead",S4993="No")),
(AND('[1]PWS Information'!$E$10="CWS",Q4993="Non-Lead",S4993="Don't Know")),
(AND('[1]PWS Information'!$E$10="CWS",Q4993="Non-Lead", J4993="Non-Lead - Copper", S4993="Yes", L4993="Between 1989 and 2014")),
(AND('[1]PWS Information'!$E$10="CWS",Q4993="Non-Lead", J4993="Non-Lead - Copper", S4993="Yes", L4993="After 2014")),
(AND('[1]PWS Information'!$E$10="CWS",Q4993="Non-Lead", J4993="Non-Lead - Copper", S4993="Yes", L4993="Unknown")),
(AND('[1]PWS Information'!$E$10="CWS",Q4993="Non-Lead", N4993="Non-Lead - Copper", S4993="Yes", O4993="Between 1989 and 2014")),
(AND('[1]PWS Information'!$E$10="CWS",Q4993="Non-Lead", N4993="Non-Lead - Copper", S4993="Yes", O4993="After 2014")),
(AND('[1]PWS Information'!$E$10="CWS",Q4993="Non-Lead", N4993="Non-Lead - Copper", S4993="Yes", O4993="Unknown")),
(AND('[1]PWS Information'!$E$10="CWS",Q4993="Unknown")),
(AND('[1]PWS Information'!$E$10="NTNC",Q4993="Unknown")))),"Tier 5",
"")))))</f>
        <v>Tier 5</v>
      </c>
      <c r="Z4993" s="71"/>
      <c r="AA4993" s="71"/>
    </row>
    <row r="4994" spans="1:27" ht="57.6" x14ac:dyDescent="0.3">
      <c r="A4994" s="17"/>
      <c r="B4994" s="70">
        <v>16591016</v>
      </c>
      <c r="C4994" s="60">
        <v>187</v>
      </c>
      <c r="D4994" s="61" t="s">
        <v>1686</v>
      </c>
      <c r="E4994" s="61" t="s">
        <v>49</v>
      </c>
      <c r="F4994" s="61">
        <v>78640</v>
      </c>
      <c r="G4994" s="62" t="s">
        <v>1665</v>
      </c>
      <c r="H4994" s="63">
        <v>29.9576913</v>
      </c>
      <c r="I4994" s="64">
        <v>-97.848147299999994</v>
      </c>
      <c r="J4994" s="65" t="s">
        <v>57</v>
      </c>
      <c r="K4994" s="66" t="s">
        <v>51</v>
      </c>
      <c r="L4994" s="62" t="s">
        <v>58</v>
      </c>
      <c r="M4994" s="69"/>
      <c r="N4994" s="65" t="s">
        <v>50</v>
      </c>
      <c r="O4994" s="66" t="s">
        <v>58</v>
      </c>
      <c r="P4994" s="69"/>
      <c r="Q4994" s="55" t="str">
        <f t="shared" si="77"/>
        <v>Non-Lead</v>
      </c>
      <c r="R4994" s="70" t="s">
        <v>51</v>
      </c>
      <c r="S4994" s="70" t="s">
        <v>51</v>
      </c>
      <c r="T4994" s="70"/>
      <c r="U4994" s="71" t="s">
        <v>53</v>
      </c>
      <c r="V4994" s="71" t="s">
        <v>51</v>
      </c>
      <c r="W4994" s="71" t="s">
        <v>51</v>
      </c>
      <c r="X4994" s="71" t="s">
        <v>51</v>
      </c>
      <c r="Y4994" s="72" t="str">
        <f>IF((OR((AND('[1]PWS Information'!$E$10="CWS",U4994="Single Family Residence",Q4994="Lead")),
(AND('[1]PWS Information'!$E$10="CWS",U4994="Multiple Family Residence",'[1]PWS Information'!$E$11="Yes",Q4994="Lead")),
(AND('[1]PWS Information'!$E$10="NTNC",Q4994="Lead")))),"Tier 1",
IF((OR((AND('[1]PWS Information'!$E$10="CWS",U4994="Multiple Family Residence",'[1]PWS Information'!$E$11="No",Q4994="Lead")),
(AND('[1]PWS Information'!$E$10="CWS",U4994="Other",Q4994="Lead")),
(AND('[1]PWS Information'!$E$10="CWS",U4994="Building",Q4994="Lead")))),"Tier 2",
IF((OR((AND('[1]PWS Information'!$E$10="CWS",U4994="Single Family Residence",Q4994="Galvanized Requiring Replacement")),
(AND('[1]PWS Information'!$E$10="CWS",U4994="Single Family Residence",Q4994="Galvanized Requiring Replacement",R4994="Yes")),
(AND('[1]PWS Information'!$E$10="NTNC",Q4994="Galvanized Requiring Replacement")),
(AND('[1]PWS Information'!$E$10="NTNC",U4994="Single Family Residence",R4994="Yes")))),"Tier 3",
IF((OR((AND('[1]PWS Information'!$E$10="CWS",U4994="Single Family Residence",S4994="Yes",Q4994="Non-Lead", J4994="Non-Lead - Copper",L4994="Before 1989")),
(AND('[1]PWS Information'!$E$10="CWS",U4994="Single Family Residence",S4994="Yes",Q4994="Non-Lead", N4994="Non-Lead - Copper",O4994="Before 1989")))),"Tier 4",
IF((OR((AND('[1]PWS Information'!$E$10="NTNC",Q4994="Non-Lead")),
(AND('[1]PWS Information'!$E$10="CWS",Q4994="Non-Lead",S4994="")),
(AND('[1]PWS Information'!$E$10="CWS",Q4994="Non-Lead",S4994="No")),
(AND('[1]PWS Information'!$E$10="CWS",Q4994="Non-Lead",S4994="Don't Know")),
(AND('[1]PWS Information'!$E$10="CWS",Q4994="Non-Lead", J4994="Non-Lead - Copper", S4994="Yes", L4994="Between 1989 and 2014")),
(AND('[1]PWS Information'!$E$10="CWS",Q4994="Non-Lead", J4994="Non-Lead - Copper", S4994="Yes", L4994="After 2014")),
(AND('[1]PWS Information'!$E$10="CWS",Q4994="Non-Lead", J4994="Non-Lead - Copper", S4994="Yes", L4994="Unknown")),
(AND('[1]PWS Information'!$E$10="CWS",Q4994="Non-Lead", N4994="Non-Lead - Copper", S4994="Yes", O4994="Between 1989 and 2014")),
(AND('[1]PWS Information'!$E$10="CWS",Q4994="Non-Lead", N4994="Non-Lead - Copper", S4994="Yes", O4994="After 2014")),
(AND('[1]PWS Information'!$E$10="CWS",Q4994="Non-Lead", N4994="Non-Lead - Copper", S4994="Yes", O4994="Unknown")),
(AND('[1]PWS Information'!$E$10="CWS",Q4994="Unknown")),
(AND('[1]PWS Information'!$E$10="NTNC",Q4994="Unknown")))),"Tier 5",
"")))))</f>
        <v>Tier 5</v>
      </c>
      <c r="Z4994" s="71"/>
      <c r="AA4994" s="71"/>
    </row>
    <row r="4995" spans="1:27" ht="57.6" x14ac:dyDescent="0.3">
      <c r="A4995" s="1"/>
      <c r="B4995" s="70">
        <v>7982254</v>
      </c>
      <c r="C4995" s="60">
        <v>114</v>
      </c>
      <c r="D4995" s="61" t="s">
        <v>401</v>
      </c>
      <c r="E4995" s="61" t="s">
        <v>49</v>
      </c>
      <c r="F4995" s="61">
        <v>78640</v>
      </c>
      <c r="G4995" s="62" t="s">
        <v>1665</v>
      </c>
      <c r="H4995" s="63">
        <v>29.957897299999999</v>
      </c>
      <c r="I4995" s="64">
        <v>-97.848986999999994</v>
      </c>
      <c r="J4995" s="65" t="s">
        <v>50</v>
      </c>
      <c r="K4995" s="66" t="s">
        <v>51</v>
      </c>
      <c r="L4995" s="62" t="s">
        <v>58</v>
      </c>
      <c r="M4995" s="69"/>
      <c r="N4995" s="65" t="s">
        <v>50</v>
      </c>
      <c r="O4995" s="66" t="s">
        <v>58</v>
      </c>
      <c r="P4995" s="69"/>
      <c r="Q4995" s="55" t="str">
        <f t="shared" si="77"/>
        <v>Non-Lead</v>
      </c>
      <c r="R4995" s="70" t="s">
        <v>51</v>
      </c>
      <c r="S4995" s="70" t="s">
        <v>51</v>
      </c>
      <c r="T4995" s="70"/>
      <c r="U4995" s="71" t="s">
        <v>53</v>
      </c>
      <c r="V4995" s="71" t="s">
        <v>51</v>
      </c>
      <c r="W4995" s="71" t="s">
        <v>51</v>
      </c>
      <c r="X4995" s="71" t="s">
        <v>51</v>
      </c>
      <c r="Y4995" s="72" t="str">
        <f>IF((OR((AND('[1]PWS Information'!$E$10="CWS",U4995="Single Family Residence",Q4995="Lead")),
(AND('[1]PWS Information'!$E$10="CWS",U4995="Multiple Family Residence",'[1]PWS Information'!$E$11="Yes",Q4995="Lead")),
(AND('[1]PWS Information'!$E$10="NTNC",Q4995="Lead")))),"Tier 1",
IF((OR((AND('[1]PWS Information'!$E$10="CWS",U4995="Multiple Family Residence",'[1]PWS Information'!$E$11="No",Q4995="Lead")),
(AND('[1]PWS Information'!$E$10="CWS",U4995="Other",Q4995="Lead")),
(AND('[1]PWS Information'!$E$10="CWS",U4995="Building",Q4995="Lead")))),"Tier 2",
IF((OR((AND('[1]PWS Information'!$E$10="CWS",U4995="Single Family Residence",Q4995="Galvanized Requiring Replacement")),
(AND('[1]PWS Information'!$E$10="CWS",U4995="Single Family Residence",Q4995="Galvanized Requiring Replacement",R4995="Yes")),
(AND('[1]PWS Information'!$E$10="NTNC",Q4995="Galvanized Requiring Replacement")),
(AND('[1]PWS Information'!$E$10="NTNC",U4995="Single Family Residence",R4995="Yes")))),"Tier 3",
IF((OR((AND('[1]PWS Information'!$E$10="CWS",U4995="Single Family Residence",S4995="Yes",Q4995="Non-Lead", J4995="Non-Lead - Copper",L4995="Before 1989")),
(AND('[1]PWS Information'!$E$10="CWS",U4995="Single Family Residence",S4995="Yes",Q4995="Non-Lead", N4995="Non-Lead - Copper",O4995="Before 1989")))),"Tier 4",
IF((OR((AND('[1]PWS Information'!$E$10="NTNC",Q4995="Non-Lead")),
(AND('[1]PWS Information'!$E$10="CWS",Q4995="Non-Lead",S4995="")),
(AND('[1]PWS Information'!$E$10="CWS",Q4995="Non-Lead",S4995="No")),
(AND('[1]PWS Information'!$E$10="CWS",Q4995="Non-Lead",S4995="Don't Know")),
(AND('[1]PWS Information'!$E$10="CWS",Q4995="Non-Lead", J4995="Non-Lead - Copper", S4995="Yes", L4995="Between 1989 and 2014")),
(AND('[1]PWS Information'!$E$10="CWS",Q4995="Non-Lead", J4995="Non-Lead - Copper", S4995="Yes", L4995="After 2014")),
(AND('[1]PWS Information'!$E$10="CWS",Q4995="Non-Lead", J4995="Non-Lead - Copper", S4995="Yes", L4995="Unknown")),
(AND('[1]PWS Information'!$E$10="CWS",Q4995="Non-Lead", N4995="Non-Lead - Copper", S4995="Yes", O4995="Between 1989 and 2014")),
(AND('[1]PWS Information'!$E$10="CWS",Q4995="Non-Lead", N4995="Non-Lead - Copper", S4995="Yes", O4995="After 2014")),
(AND('[1]PWS Information'!$E$10="CWS",Q4995="Non-Lead", N4995="Non-Lead - Copper", S4995="Yes", O4995="Unknown")),
(AND('[1]PWS Information'!$E$10="CWS",Q4995="Unknown")),
(AND('[1]PWS Information'!$E$10="NTNC",Q4995="Unknown")))),"Tier 5",
"")))))</f>
        <v>Tier 5</v>
      </c>
      <c r="Z4995" s="71"/>
      <c r="AA4995" s="71"/>
    </row>
    <row r="4996" spans="1:27" ht="57.6" x14ac:dyDescent="0.3">
      <c r="A4996" s="1"/>
      <c r="B4996" s="70">
        <v>12533230</v>
      </c>
      <c r="C4996" s="60">
        <v>115</v>
      </c>
      <c r="D4996" s="61" t="s">
        <v>401</v>
      </c>
      <c r="E4996" s="61" t="s">
        <v>49</v>
      </c>
      <c r="F4996" s="61">
        <v>78640</v>
      </c>
      <c r="G4996" s="62" t="s">
        <v>1665</v>
      </c>
      <c r="H4996" s="63">
        <v>29.957783299999999</v>
      </c>
      <c r="I4996" s="64">
        <v>-97.848843799999997</v>
      </c>
      <c r="J4996" s="65" t="s">
        <v>50</v>
      </c>
      <c r="K4996" s="66" t="s">
        <v>51</v>
      </c>
      <c r="L4996" s="62" t="s">
        <v>58</v>
      </c>
      <c r="M4996" s="69"/>
      <c r="N4996" s="65" t="s">
        <v>50</v>
      </c>
      <c r="O4996" s="66" t="s">
        <v>58</v>
      </c>
      <c r="P4996" s="69"/>
      <c r="Q4996" s="55" t="str">
        <f t="shared" si="77"/>
        <v>Non-Lead</v>
      </c>
      <c r="R4996" s="70" t="s">
        <v>51</v>
      </c>
      <c r="S4996" s="70" t="s">
        <v>51</v>
      </c>
      <c r="T4996" s="70"/>
      <c r="U4996" s="71" t="s">
        <v>53</v>
      </c>
      <c r="V4996" s="71" t="s">
        <v>51</v>
      </c>
      <c r="W4996" s="71" t="s">
        <v>51</v>
      </c>
      <c r="X4996" s="71" t="s">
        <v>51</v>
      </c>
      <c r="Y4996" s="72" t="str">
        <f>IF((OR((AND('[1]PWS Information'!$E$10="CWS",U4996="Single Family Residence",Q4996="Lead")),
(AND('[1]PWS Information'!$E$10="CWS",U4996="Multiple Family Residence",'[1]PWS Information'!$E$11="Yes",Q4996="Lead")),
(AND('[1]PWS Information'!$E$10="NTNC",Q4996="Lead")))),"Tier 1",
IF((OR((AND('[1]PWS Information'!$E$10="CWS",U4996="Multiple Family Residence",'[1]PWS Information'!$E$11="No",Q4996="Lead")),
(AND('[1]PWS Information'!$E$10="CWS",U4996="Other",Q4996="Lead")),
(AND('[1]PWS Information'!$E$10="CWS",U4996="Building",Q4996="Lead")))),"Tier 2",
IF((OR((AND('[1]PWS Information'!$E$10="CWS",U4996="Single Family Residence",Q4996="Galvanized Requiring Replacement")),
(AND('[1]PWS Information'!$E$10="CWS",U4996="Single Family Residence",Q4996="Galvanized Requiring Replacement",R4996="Yes")),
(AND('[1]PWS Information'!$E$10="NTNC",Q4996="Galvanized Requiring Replacement")),
(AND('[1]PWS Information'!$E$10="NTNC",U4996="Single Family Residence",R4996="Yes")))),"Tier 3",
IF((OR((AND('[1]PWS Information'!$E$10="CWS",U4996="Single Family Residence",S4996="Yes",Q4996="Non-Lead", J4996="Non-Lead - Copper",L4996="Before 1989")),
(AND('[1]PWS Information'!$E$10="CWS",U4996="Single Family Residence",S4996="Yes",Q4996="Non-Lead", N4996="Non-Lead - Copper",O4996="Before 1989")))),"Tier 4",
IF((OR((AND('[1]PWS Information'!$E$10="NTNC",Q4996="Non-Lead")),
(AND('[1]PWS Information'!$E$10="CWS",Q4996="Non-Lead",S4996="")),
(AND('[1]PWS Information'!$E$10="CWS",Q4996="Non-Lead",S4996="No")),
(AND('[1]PWS Information'!$E$10="CWS",Q4996="Non-Lead",S4996="Don't Know")),
(AND('[1]PWS Information'!$E$10="CWS",Q4996="Non-Lead", J4996="Non-Lead - Copper", S4996="Yes", L4996="Between 1989 and 2014")),
(AND('[1]PWS Information'!$E$10="CWS",Q4996="Non-Lead", J4996="Non-Lead - Copper", S4996="Yes", L4996="After 2014")),
(AND('[1]PWS Information'!$E$10="CWS",Q4996="Non-Lead", J4996="Non-Lead - Copper", S4996="Yes", L4996="Unknown")),
(AND('[1]PWS Information'!$E$10="CWS",Q4996="Non-Lead", N4996="Non-Lead - Copper", S4996="Yes", O4996="Between 1989 and 2014")),
(AND('[1]PWS Information'!$E$10="CWS",Q4996="Non-Lead", N4996="Non-Lead - Copper", S4996="Yes", O4996="After 2014")),
(AND('[1]PWS Information'!$E$10="CWS",Q4996="Non-Lead", N4996="Non-Lead - Copper", S4996="Yes", O4996="Unknown")),
(AND('[1]PWS Information'!$E$10="CWS",Q4996="Unknown")),
(AND('[1]PWS Information'!$E$10="NTNC",Q4996="Unknown")))),"Tier 5",
"")))))</f>
        <v>Tier 5</v>
      </c>
      <c r="Z4996" s="71"/>
      <c r="AA4996" s="71"/>
    </row>
    <row r="4997" spans="1:27" ht="57.6" x14ac:dyDescent="0.3">
      <c r="A4997" s="1"/>
      <c r="B4997" s="70">
        <v>10837710</v>
      </c>
      <c r="C4997" s="60">
        <v>127</v>
      </c>
      <c r="D4997" s="61" t="s">
        <v>401</v>
      </c>
      <c r="E4997" s="61" t="s">
        <v>49</v>
      </c>
      <c r="F4997" s="61">
        <v>78640</v>
      </c>
      <c r="G4997" s="62" t="s">
        <v>1665</v>
      </c>
      <c r="H4997" s="63">
        <v>29.9576761</v>
      </c>
      <c r="I4997" s="64">
        <v>-97.848946999999995</v>
      </c>
      <c r="J4997" s="65" t="s">
        <v>50</v>
      </c>
      <c r="K4997" s="66" t="s">
        <v>51</v>
      </c>
      <c r="L4997" s="62" t="s">
        <v>58</v>
      </c>
      <c r="M4997" s="69"/>
      <c r="N4997" s="65" t="s">
        <v>50</v>
      </c>
      <c r="O4997" s="66" t="s">
        <v>58</v>
      </c>
      <c r="P4997" s="69"/>
      <c r="Q4997" s="55" t="str">
        <f t="shared" si="77"/>
        <v>Non-Lead</v>
      </c>
      <c r="R4997" s="70" t="s">
        <v>51</v>
      </c>
      <c r="S4997" s="70" t="s">
        <v>51</v>
      </c>
      <c r="T4997" s="70"/>
      <c r="U4997" s="71" t="s">
        <v>53</v>
      </c>
      <c r="V4997" s="71" t="s">
        <v>51</v>
      </c>
      <c r="W4997" s="71" t="s">
        <v>51</v>
      </c>
      <c r="X4997" s="71" t="s">
        <v>51</v>
      </c>
      <c r="Y4997" s="72" t="str">
        <f>IF((OR((AND('[1]PWS Information'!$E$10="CWS",U4997="Single Family Residence",Q4997="Lead")),
(AND('[1]PWS Information'!$E$10="CWS",U4997="Multiple Family Residence",'[1]PWS Information'!$E$11="Yes",Q4997="Lead")),
(AND('[1]PWS Information'!$E$10="NTNC",Q4997="Lead")))),"Tier 1",
IF((OR((AND('[1]PWS Information'!$E$10="CWS",U4997="Multiple Family Residence",'[1]PWS Information'!$E$11="No",Q4997="Lead")),
(AND('[1]PWS Information'!$E$10="CWS",U4997="Other",Q4997="Lead")),
(AND('[1]PWS Information'!$E$10="CWS",U4997="Building",Q4997="Lead")))),"Tier 2",
IF((OR((AND('[1]PWS Information'!$E$10="CWS",U4997="Single Family Residence",Q4997="Galvanized Requiring Replacement")),
(AND('[1]PWS Information'!$E$10="CWS",U4997="Single Family Residence",Q4997="Galvanized Requiring Replacement",R4997="Yes")),
(AND('[1]PWS Information'!$E$10="NTNC",Q4997="Galvanized Requiring Replacement")),
(AND('[1]PWS Information'!$E$10="NTNC",U4997="Single Family Residence",R4997="Yes")))),"Tier 3",
IF((OR((AND('[1]PWS Information'!$E$10="CWS",U4997="Single Family Residence",S4997="Yes",Q4997="Non-Lead", J4997="Non-Lead - Copper",L4997="Before 1989")),
(AND('[1]PWS Information'!$E$10="CWS",U4997="Single Family Residence",S4997="Yes",Q4997="Non-Lead", N4997="Non-Lead - Copper",O4997="Before 1989")))),"Tier 4",
IF((OR((AND('[1]PWS Information'!$E$10="NTNC",Q4997="Non-Lead")),
(AND('[1]PWS Information'!$E$10="CWS",Q4997="Non-Lead",S4997="")),
(AND('[1]PWS Information'!$E$10="CWS",Q4997="Non-Lead",S4997="No")),
(AND('[1]PWS Information'!$E$10="CWS",Q4997="Non-Lead",S4997="Don't Know")),
(AND('[1]PWS Information'!$E$10="CWS",Q4997="Non-Lead", J4997="Non-Lead - Copper", S4997="Yes", L4997="Between 1989 and 2014")),
(AND('[1]PWS Information'!$E$10="CWS",Q4997="Non-Lead", J4997="Non-Lead - Copper", S4997="Yes", L4997="After 2014")),
(AND('[1]PWS Information'!$E$10="CWS",Q4997="Non-Lead", J4997="Non-Lead - Copper", S4997="Yes", L4997="Unknown")),
(AND('[1]PWS Information'!$E$10="CWS",Q4997="Non-Lead", N4997="Non-Lead - Copper", S4997="Yes", O4997="Between 1989 and 2014")),
(AND('[1]PWS Information'!$E$10="CWS",Q4997="Non-Lead", N4997="Non-Lead - Copper", S4997="Yes", O4997="After 2014")),
(AND('[1]PWS Information'!$E$10="CWS",Q4997="Non-Lead", N4997="Non-Lead - Copper", S4997="Yes", O4997="Unknown")),
(AND('[1]PWS Information'!$E$10="CWS",Q4997="Unknown")),
(AND('[1]PWS Information'!$E$10="NTNC",Q4997="Unknown")))),"Tier 5",
"")))))</f>
        <v>Tier 5</v>
      </c>
      <c r="Z4997" s="71"/>
      <c r="AA4997" s="71"/>
    </row>
    <row r="4998" spans="1:27" ht="57.6" x14ac:dyDescent="0.3">
      <c r="A4998" s="17"/>
      <c r="B4998" s="70">
        <v>9611696</v>
      </c>
      <c r="C4998" s="60">
        <v>128</v>
      </c>
      <c r="D4998" s="61" t="s">
        <v>401</v>
      </c>
      <c r="E4998" s="61" t="s">
        <v>49</v>
      </c>
      <c r="F4998" s="61">
        <v>78640</v>
      </c>
      <c r="G4998" s="62" t="s">
        <v>1665</v>
      </c>
      <c r="H4998" s="63">
        <v>29.957772500000001</v>
      </c>
      <c r="I4998" s="64">
        <v>-97.849109200000001</v>
      </c>
      <c r="J4998" s="65" t="s">
        <v>50</v>
      </c>
      <c r="K4998" s="66" t="s">
        <v>51</v>
      </c>
      <c r="L4998" s="62" t="s">
        <v>58</v>
      </c>
      <c r="M4998" s="69"/>
      <c r="N4998" s="65" t="s">
        <v>50</v>
      </c>
      <c r="O4998" s="66" t="s">
        <v>58</v>
      </c>
      <c r="P4998" s="69"/>
      <c r="Q4998" s="55" t="str">
        <f t="shared" si="77"/>
        <v>Non-Lead</v>
      </c>
      <c r="R4998" s="70" t="s">
        <v>51</v>
      </c>
      <c r="S4998" s="70" t="s">
        <v>51</v>
      </c>
      <c r="T4998" s="70"/>
      <c r="U4998" s="71" t="s">
        <v>53</v>
      </c>
      <c r="V4998" s="71" t="s">
        <v>51</v>
      </c>
      <c r="W4998" s="71" t="s">
        <v>51</v>
      </c>
      <c r="X4998" s="71" t="s">
        <v>51</v>
      </c>
      <c r="Y4998" s="72" t="str">
        <f>IF((OR((AND('[1]PWS Information'!$E$10="CWS",U4998="Single Family Residence",Q4998="Lead")),
(AND('[1]PWS Information'!$E$10="CWS",U4998="Multiple Family Residence",'[1]PWS Information'!$E$11="Yes",Q4998="Lead")),
(AND('[1]PWS Information'!$E$10="NTNC",Q4998="Lead")))),"Tier 1",
IF((OR((AND('[1]PWS Information'!$E$10="CWS",U4998="Multiple Family Residence",'[1]PWS Information'!$E$11="No",Q4998="Lead")),
(AND('[1]PWS Information'!$E$10="CWS",U4998="Other",Q4998="Lead")),
(AND('[1]PWS Information'!$E$10="CWS",U4998="Building",Q4998="Lead")))),"Tier 2",
IF((OR((AND('[1]PWS Information'!$E$10="CWS",U4998="Single Family Residence",Q4998="Galvanized Requiring Replacement")),
(AND('[1]PWS Information'!$E$10="CWS",U4998="Single Family Residence",Q4998="Galvanized Requiring Replacement",R4998="Yes")),
(AND('[1]PWS Information'!$E$10="NTNC",Q4998="Galvanized Requiring Replacement")),
(AND('[1]PWS Information'!$E$10="NTNC",U4998="Single Family Residence",R4998="Yes")))),"Tier 3",
IF((OR((AND('[1]PWS Information'!$E$10="CWS",U4998="Single Family Residence",S4998="Yes",Q4998="Non-Lead", J4998="Non-Lead - Copper",L4998="Before 1989")),
(AND('[1]PWS Information'!$E$10="CWS",U4998="Single Family Residence",S4998="Yes",Q4998="Non-Lead", N4998="Non-Lead - Copper",O4998="Before 1989")))),"Tier 4",
IF((OR((AND('[1]PWS Information'!$E$10="NTNC",Q4998="Non-Lead")),
(AND('[1]PWS Information'!$E$10="CWS",Q4998="Non-Lead",S4998="")),
(AND('[1]PWS Information'!$E$10="CWS",Q4998="Non-Lead",S4998="No")),
(AND('[1]PWS Information'!$E$10="CWS",Q4998="Non-Lead",S4998="Don't Know")),
(AND('[1]PWS Information'!$E$10="CWS",Q4998="Non-Lead", J4998="Non-Lead - Copper", S4998="Yes", L4998="Between 1989 and 2014")),
(AND('[1]PWS Information'!$E$10="CWS",Q4998="Non-Lead", J4998="Non-Lead - Copper", S4998="Yes", L4998="After 2014")),
(AND('[1]PWS Information'!$E$10="CWS",Q4998="Non-Lead", J4998="Non-Lead - Copper", S4998="Yes", L4998="Unknown")),
(AND('[1]PWS Information'!$E$10="CWS",Q4998="Non-Lead", N4998="Non-Lead - Copper", S4998="Yes", O4998="Between 1989 and 2014")),
(AND('[1]PWS Information'!$E$10="CWS",Q4998="Non-Lead", N4998="Non-Lead - Copper", S4998="Yes", O4998="After 2014")),
(AND('[1]PWS Information'!$E$10="CWS",Q4998="Non-Lead", N4998="Non-Lead - Copper", S4998="Yes", O4998="Unknown")),
(AND('[1]PWS Information'!$E$10="CWS",Q4998="Unknown")),
(AND('[1]PWS Information'!$E$10="NTNC",Q4998="Unknown")))),"Tier 5",
"")))))</f>
        <v>Tier 5</v>
      </c>
      <c r="Z4998" s="71"/>
      <c r="AA4998" s="71"/>
    </row>
    <row r="4999" spans="1:27" ht="57.6" x14ac:dyDescent="0.3">
      <c r="A4999" s="1"/>
      <c r="B4999" s="70">
        <v>10028584</v>
      </c>
      <c r="C4999" s="60">
        <v>140</v>
      </c>
      <c r="D4999" s="61" t="s">
        <v>401</v>
      </c>
      <c r="E4999" s="61" t="s">
        <v>49</v>
      </c>
      <c r="F4999" s="61">
        <v>78640</v>
      </c>
      <c r="G4999" s="62" t="s">
        <v>1665</v>
      </c>
      <c r="H4999" s="63">
        <v>29.957661099999999</v>
      </c>
      <c r="I4999" s="64">
        <v>-97.849209000000002</v>
      </c>
      <c r="J4999" s="65" t="s">
        <v>50</v>
      </c>
      <c r="K4999" s="66" t="s">
        <v>51</v>
      </c>
      <c r="L4999" s="62" t="s">
        <v>58</v>
      </c>
      <c r="M4999" s="69"/>
      <c r="N4999" s="65" t="s">
        <v>50</v>
      </c>
      <c r="O4999" s="66" t="s">
        <v>58</v>
      </c>
      <c r="P4999" s="69"/>
      <c r="Q4999" s="55" t="str">
        <f t="shared" si="77"/>
        <v>Non-Lead</v>
      </c>
      <c r="R4999" s="70" t="s">
        <v>51</v>
      </c>
      <c r="S4999" s="70" t="s">
        <v>51</v>
      </c>
      <c r="T4999" s="70"/>
      <c r="U4999" s="71" t="s">
        <v>53</v>
      </c>
      <c r="V4999" s="71" t="s">
        <v>51</v>
      </c>
      <c r="W4999" s="71" t="s">
        <v>51</v>
      </c>
      <c r="X4999" s="71" t="s">
        <v>51</v>
      </c>
      <c r="Y4999" s="72" t="str">
        <f>IF((OR((AND('[1]PWS Information'!$E$10="CWS",U4999="Single Family Residence",Q4999="Lead")),
(AND('[1]PWS Information'!$E$10="CWS",U4999="Multiple Family Residence",'[1]PWS Information'!$E$11="Yes",Q4999="Lead")),
(AND('[1]PWS Information'!$E$10="NTNC",Q4999="Lead")))),"Tier 1",
IF((OR((AND('[1]PWS Information'!$E$10="CWS",U4999="Multiple Family Residence",'[1]PWS Information'!$E$11="No",Q4999="Lead")),
(AND('[1]PWS Information'!$E$10="CWS",U4999="Other",Q4999="Lead")),
(AND('[1]PWS Information'!$E$10="CWS",U4999="Building",Q4999="Lead")))),"Tier 2",
IF((OR((AND('[1]PWS Information'!$E$10="CWS",U4999="Single Family Residence",Q4999="Galvanized Requiring Replacement")),
(AND('[1]PWS Information'!$E$10="CWS",U4999="Single Family Residence",Q4999="Galvanized Requiring Replacement",R4999="Yes")),
(AND('[1]PWS Information'!$E$10="NTNC",Q4999="Galvanized Requiring Replacement")),
(AND('[1]PWS Information'!$E$10="NTNC",U4999="Single Family Residence",R4999="Yes")))),"Tier 3",
IF((OR((AND('[1]PWS Information'!$E$10="CWS",U4999="Single Family Residence",S4999="Yes",Q4999="Non-Lead", J4999="Non-Lead - Copper",L4999="Before 1989")),
(AND('[1]PWS Information'!$E$10="CWS",U4999="Single Family Residence",S4999="Yes",Q4999="Non-Lead", N4999="Non-Lead - Copper",O4999="Before 1989")))),"Tier 4",
IF((OR((AND('[1]PWS Information'!$E$10="NTNC",Q4999="Non-Lead")),
(AND('[1]PWS Information'!$E$10="CWS",Q4999="Non-Lead",S4999="")),
(AND('[1]PWS Information'!$E$10="CWS",Q4999="Non-Lead",S4999="No")),
(AND('[1]PWS Information'!$E$10="CWS",Q4999="Non-Lead",S4999="Don't Know")),
(AND('[1]PWS Information'!$E$10="CWS",Q4999="Non-Lead", J4999="Non-Lead - Copper", S4999="Yes", L4999="Between 1989 and 2014")),
(AND('[1]PWS Information'!$E$10="CWS",Q4999="Non-Lead", J4999="Non-Lead - Copper", S4999="Yes", L4999="After 2014")),
(AND('[1]PWS Information'!$E$10="CWS",Q4999="Non-Lead", J4999="Non-Lead - Copper", S4999="Yes", L4999="Unknown")),
(AND('[1]PWS Information'!$E$10="CWS",Q4999="Non-Lead", N4999="Non-Lead - Copper", S4999="Yes", O4999="Between 1989 and 2014")),
(AND('[1]PWS Information'!$E$10="CWS",Q4999="Non-Lead", N4999="Non-Lead - Copper", S4999="Yes", O4999="After 2014")),
(AND('[1]PWS Information'!$E$10="CWS",Q4999="Non-Lead", N4999="Non-Lead - Copper", S4999="Yes", O4999="Unknown")),
(AND('[1]PWS Information'!$E$10="CWS",Q4999="Unknown")),
(AND('[1]PWS Information'!$E$10="NTNC",Q4999="Unknown")))),"Tier 5",
"")))))</f>
        <v>Tier 5</v>
      </c>
      <c r="Z4999" s="71"/>
      <c r="AA4999" s="71"/>
    </row>
    <row r="5000" spans="1:27" ht="57.6" x14ac:dyDescent="0.3">
      <c r="A5000" s="1"/>
      <c r="B5000" s="70">
        <v>12241796</v>
      </c>
      <c r="C5000" s="60">
        <v>141</v>
      </c>
      <c r="D5000" s="61" t="s">
        <v>401</v>
      </c>
      <c r="E5000" s="61" t="s">
        <v>49</v>
      </c>
      <c r="F5000" s="61">
        <v>78640</v>
      </c>
      <c r="G5000" s="62" t="s">
        <v>1665</v>
      </c>
      <c r="H5000" s="63">
        <v>29.9575478</v>
      </c>
      <c r="I5000" s="64">
        <v>-97.849063799999996</v>
      </c>
      <c r="J5000" s="65" t="s">
        <v>50</v>
      </c>
      <c r="K5000" s="66" t="s">
        <v>51</v>
      </c>
      <c r="L5000" s="62" t="s">
        <v>58</v>
      </c>
      <c r="M5000" s="69"/>
      <c r="N5000" s="65" t="s">
        <v>50</v>
      </c>
      <c r="O5000" s="66" t="s">
        <v>58</v>
      </c>
      <c r="P5000" s="69"/>
      <c r="Q5000" s="55" t="str">
        <f t="shared" si="77"/>
        <v>Non-Lead</v>
      </c>
      <c r="R5000" s="70" t="s">
        <v>51</v>
      </c>
      <c r="S5000" s="70" t="s">
        <v>51</v>
      </c>
      <c r="T5000" s="70"/>
      <c r="U5000" s="71" t="s">
        <v>53</v>
      </c>
      <c r="V5000" s="71" t="s">
        <v>51</v>
      </c>
      <c r="W5000" s="71" t="s">
        <v>51</v>
      </c>
      <c r="X5000" s="71" t="s">
        <v>51</v>
      </c>
      <c r="Y5000" s="72" t="str">
        <f>IF((OR((AND('[1]PWS Information'!$E$10="CWS",U5000="Single Family Residence",Q5000="Lead")),
(AND('[1]PWS Information'!$E$10="CWS",U5000="Multiple Family Residence",'[1]PWS Information'!$E$11="Yes",Q5000="Lead")),
(AND('[1]PWS Information'!$E$10="NTNC",Q5000="Lead")))),"Tier 1",
IF((OR((AND('[1]PWS Information'!$E$10="CWS",U5000="Multiple Family Residence",'[1]PWS Information'!$E$11="No",Q5000="Lead")),
(AND('[1]PWS Information'!$E$10="CWS",U5000="Other",Q5000="Lead")),
(AND('[1]PWS Information'!$E$10="CWS",U5000="Building",Q5000="Lead")))),"Tier 2",
IF((OR((AND('[1]PWS Information'!$E$10="CWS",U5000="Single Family Residence",Q5000="Galvanized Requiring Replacement")),
(AND('[1]PWS Information'!$E$10="CWS",U5000="Single Family Residence",Q5000="Galvanized Requiring Replacement",R5000="Yes")),
(AND('[1]PWS Information'!$E$10="NTNC",Q5000="Galvanized Requiring Replacement")),
(AND('[1]PWS Information'!$E$10="NTNC",U5000="Single Family Residence",R5000="Yes")))),"Tier 3",
IF((OR((AND('[1]PWS Information'!$E$10="CWS",U5000="Single Family Residence",S5000="Yes",Q5000="Non-Lead", J5000="Non-Lead - Copper",L5000="Before 1989")),
(AND('[1]PWS Information'!$E$10="CWS",U5000="Single Family Residence",S5000="Yes",Q5000="Non-Lead", N5000="Non-Lead - Copper",O5000="Before 1989")))),"Tier 4",
IF((OR((AND('[1]PWS Information'!$E$10="NTNC",Q5000="Non-Lead")),
(AND('[1]PWS Information'!$E$10="CWS",Q5000="Non-Lead",S5000="")),
(AND('[1]PWS Information'!$E$10="CWS",Q5000="Non-Lead",S5000="No")),
(AND('[1]PWS Information'!$E$10="CWS",Q5000="Non-Lead",S5000="Don't Know")),
(AND('[1]PWS Information'!$E$10="CWS",Q5000="Non-Lead", J5000="Non-Lead - Copper", S5000="Yes", L5000="Between 1989 and 2014")),
(AND('[1]PWS Information'!$E$10="CWS",Q5000="Non-Lead", J5000="Non-Lead - Copper", S5000="Yes", L5000="After 2014")),
(AND('[1]PWS Information'!$E$10="CWS",Q5000="Non-Lead", J5000="Non-Lead - Copper", S5000="Yes", L5000="Unknown")),
(AND('[1]PWS Information'!$E$10="CWS",Q5000="Non-Lead", N5000="Non-Lead - Copper", S5000="Yes", O5000="Between 1989 and 2014")),
(AND('[1]PWS Information'!$E$10="CWS",Q5000="Non-Lead", N5000="Non-Lead - Copper", S5000="Yes", O5000="After 2014")),
(AND('[1]PWS Information'!$E$10="CWS",Q5000="Non-Lead", N5000="Non-Lead - Copper", S5000="Yes", O5000="Unknown")),
(AND('[1]PWS Information'!$E$10="CWS",Q5000="Unknown")),
(AND('[1]PWS Information'!$E$10="NTNC",Q5000="Unknown")))),"Tier 5",
"")))))</f>
        <v>Tier 5</v>
      </c>
      <c r="Z5000" s="71"/>
      <c r="AA5000" s="71"/>
    </row>
    <row r="5001" spans="1:27" ht="57.6" x14ac:dyDescent="0.3">
      <c r="A5001" s="1"/>
      <c r="B5001" s="70">
        <v>9612585</v>
      </c>
      <c r="C5001" s="60">
        <v>152</v>
      </c>
      <c r="D5001" s="61" t="s">
        <v>401</v>
      </c>
      <c r="E5001" s="61" t="s">
        <v>49</v>
      </c>
      <c r="F5001" s="61">
        <v>78640</v>
      </c>
      <c r="G5001" s="62" t="s">
        <v>1665</v>
      </c>
      <c r="H5001" s="63">
        <v>29.957543399999999</v>
      </c>
      <c r="I5001" s="64">
        <v>-97.849301400000002</v>
      </c>
      <c r="J5001" s="65" t="s">
        <v>50</v>
      </c>
      <c r="K5001" s="66" t="s">
        <v>51</v>
      </c>
      <c r="L5001" s="62" t="s">
        <v>58</v>
      </c>
      <c r="M5001" s="69"/>
      <c r="N5001" s="65" t="s">
        <v>50</v>
      </c>
      <c r="O5001" s="66" t="s">
        <v>58</v>
      </c>
      <c r="P5001" s="69"/>
      <c r="Q5001" s="55" t="str">
        <f t="shared" si="77"/>
        <v>Non-Lead</v>
      </c>
      <c r="R5001" s="70" t="s">
        <v>51</v>
      </c>
      <c r="S5001" s="70" t="s">
        <v>51</v>
      </c>
      <c r="T5001" s="70"/>
      <c r="U5001" s="71" t="s">
        <v>53</v>
      </c>
      <c r="V5001" s="71" t="s">
        <v>51</v>
      </c>
      <c r="W5001" s="71" t="s">
        <v>51</v>
      </c>
      <c r="X5001" s="71" t="s">
        <v>51</v>
      </c>
      <c r="Y5001" s="72" t="str">
        <f>IF((OR((AND('[1]PWS Information'!$E$10="CWS",U5001="Single Family Residence",Q5001="Lead")),
(AND('[1]PWS Information'!$E$10="CWS",U5001="Multiple Family Residence",'[1]PWS Information'!$E$11="Yes",Q5001="Lead")),
(AND('[1]PWS Information'!$E$10="NTNC",Q5001="Lead")))),"Tier 1",
IF((OR((AND('[1]PWS Information'!$E$10="CWS",U5001="Multiple Family Residence",'[1]PWS Information'!$E$11="No",Q5001="Lead")),
(AND('[1]PWS Information'!$E$10="CWS",U5001="Other",Q5001="Lead")),
(AND('[1]PWS Information'!$E$10="CWS",U5001="Building",Q5001="Lead")))),"Tier 2",
IF((OR((AND('[1]PWS Information'!$E$10="CWS",U5001="Single Family Residence",Q5001="Galvanized Requiring Replacement")),
(AND('[1]PWS Information'!$E$10="CWS",U5001="Single Family Residence",Q5001="Galvanized Requiring Replacement",R5001="Yes")),
(AND('[1]PWS Information'!$E$10="NTNC",Q5001="Galvanized Requiring Replacement")),
(AND('[1]PWS Information'!$E$10="NTNC",U5001="Single Family Residence",R5001="Yes")))),"Tier 3",
IF((OR((AND('[1]PWS Information'!$E$10="CWS",U5001="Single Family Residence",S5001="Yes",Q5001="Non-Lead", J5001="Non-Lead - Copper",L5001="Before 1989")),
(AND('[1]PWS Information'!$E$10="CWS",U5001="Single Family Residence",S5001="Yes",Q5001="Non-Lead", N5001="Non-Lead - Copper",O5001="Before 1989")))),"Tier 4",
IF((OR((AND('[1]PWS Information'!$E$10="NTNC",Q5001="Non-Lead")),
(AND('[1]PWS Information'!$E$10="CWS",Q5001="Non-Lead",S5001="")),
(AND('[1]PWS Information'!$E$10="CWS",Q5001="Non-Lead",S5001="No")),
(AND('[1]PWS Information'!$E$10="CWS",Q5001="Non-Lead",S5001="Don't Know")),
(AND('[1]PWS Information'!$E$10="CWS",Q5001="Non-Lead", J5001="Non-Lead - Copper", S5001="Yes", L5001="Between 1989 and 2014")),
(AND('[1]PWS Information'!$E$10="CWS",Q5001="Non-Lead", J5001="Non-Lead - Copper", S5001="Yes", L5001="After 2014")),
(AND('[1]PWS Information'!$E$10="CWS",Q5001="Non-Lead", J5001="Non-Lead - Copper", S5001="Yes", L5001="Unknown")),
(AND('[1]PWS Information'!$E$10="CWS",Q5001="Non-Lead", N5001="Non-Lead - Copper", S5001="Yes", O5001="Between 1989 and 2014")),
(AND('[1]PWS Information'!$E$10="CWS",Q5001="Non-Lead", N5001="Non-Lead - Copper", S5001="Yes", O5001="After 2014")),
(AND('[1]PWS Information'!$E$10="CWS",Q5001="Non-Lead", N5001="Non-Lead - Copper", S5001="Yes", O5001="Unknown")),
(AND('[1]PWS Information'!$E$10="CWS",Q5001="Unknown")),
(AND('[1]PWS Information'!$E$10="NTNC",Q5001="Unknown")))),"Tier 5",
"")))))</f>
        <v>Tier 5</v>
      </c>
      <c r="Z5001" s="71"/>
      <c r="AA5001" s="71"/>
    </row>
    <row r="5002" spans="1:27" ht="57.6" x14ac:dyDescent="0.3">
      <c r="A5002" s="17"/>
      <c r="B5002" s="70">
        <v>13431349</v>
      </c>
      <c r="C5002" s="60">
        <v>153</v>
      </c>
      <c r="D5002" s="61" t="s">
        <v>401</v>
      </c>
      <c r="E5002" s="61" t="s">
        <v>49</v>
      </c>
      <c r="F5002" s="61">
        <v>78640</v>
      </c>
      <c r="G5002" s="62" t="s">
        <v>1665</v>
      </c>
      <c r="H5002" s="63">
        <v>29.957433300000002</v>
      </c>
      <c r="I5002" s="64">
        <v>-97.849158900000006</v>
      </c>
      <c r="J5002" s="65" t="s">
        <v>50</v>
      </c>
      <c r="K5002" s="66" t="s">
        <v>51</v>
      </c>
      <c r="L5002" s="62" t="s">
        <v>58</v>
      </c>
      <c r="M5002" s="69"/>
      <c r="N5002" s="65" t="s">
        <v>50</v>
      </c>
      <c r="O5002" s="66" t="s">
        <v>58</v>
      </c>
      <c r="P5002" s="69"/>
      <c r="Q5002" s="55" t="str">
        <f t="shared" si="77"/>
        <v>Non-Lead</v>
      </c>
      <c r="R5002" s="70" t="s">
        <v>51</v>
      </c>
      <c r="S5002" s="70" t="s">
        <v>51</v>
      </c>
      <c r="T5002" s="70"/>
      <c r="U5002" s="71" t="s">
        <v>53</v>
      </c>
      <c r="V5002" s="71" t="s">
        <v>51</v>
      </c>
      <c r="W5002" s="71" t="s">
        <v>51</v>
      </c>
      <c r="X5002" s="71" t="s">
        <v>51</v>
      </c>
      <c r="Y5002" s="72" t="str">
        <f>IF((OR((AND('[1]PWS Information'!$E$10="CWS",U5002="Single Family Residence",Q5002="Lead")),
(AND('[1]PWS Information'!$E$10="CWS",U5002="Multiple Family Residence",'[1]PWS Information'!$E$11="Yes",Q5002="Lead")),
(AND('[1]PWS Information'!$E$10="NTNC",Q5002="Lead")))),"Tier 1",
IF((OR((AND('[1]PWS Information'!$E$10="CWS",U5002="Multiple Family Residence",'[1]PWS Information'!$E$11="No",Q5002="Lead")),
(AND('[1]PWS Information'!$E$10="CWS",U5002="Other",Q5002="Lead")),
(AND('[1]PWS Information'!$E$10="CWS",U5002="Building",Q5002="Lead")))),"Tier 2",
IF((OR((AND('[1]PWS Information'!$E$10="CWS",U5002="Single Family Residence",Q5002="Galvanized Requiring Replacement")),
(AND('[1]PWS Information'!$E$10="CWS",U5002="Single Family Residence",Q5002="Galvanized Requiring Replacement",R5002="Yes")),
(AND('[1]PWS Information'!$E$10="NTNC",Q5002="Galvanized Requiring Replacement")),
(AND('[1]PWS Information'!$E$10="NTNC",U5002="Single Family Residence",R5002="Yes")))),"Tier 3",
IF((OR((AND('[1]PWS Information'!$E$10="CWS",U5002="Single Family Residence",S5002="Yes",Q5002="Non-Lead", J5002="Non-Lead - Copper",L5002="Before 1989")),
(AND('[1]PWS Information'!$E$10="CWS",U5002="Single Family Residence",S5002="Yes",Q5002="Non-Lead", N5002="Non-Lead - Copper",O5002="Before 1989")))),"Tier 4",
IF((OR((AND('[1]PWS Information'!$E$10="NTNC",Q5002="Non-Lead")),
(AND('[1]PWS Information'!$E$10="CWS",Q5002="Non-Lead",S5002="")),
(AND('[1]PWS Information'!$E$10="CWS",Q5002="Non-Lead",S5002="No")),
(AND('[1]PWS Information'!$E$10="CWS",Q5002="Non-Lead",S5002="Don't Know")),
(AND('[1]PWS Information'!$E$10="CWS",Q5002="Non-Lead", J5002="Non-Lead - Copper", S5002="Yes", L5002="Between 1989 and 2014")),
(AND('[1]PWS Information'!$E$10="CWS",Q5002="Non-Lead", J5002="Non-Lead - Copper", S5002="Yes", L5002="After 2014")),
(AND('[1]PWS Information'!$E$10="CWS",Q5002="Non-Lead", J5002="Non-Lead - Copper", S5002="Yes", L5002="Unknown")),
(AND('[1]PWS Information'!$E$10="CWS",Q5002="Non-Lead", N5002="Non-Lead - Copper", S5002="Yes", O5002="Between 1989 and 2014")),
(AND('[1]PWS Information'!$E$10="CWS",Q5002="Non-Lead", N5002="Non-Lead - Copper", S5002="Yes", O5002="After 2014")),
(AND('[1]PWS Information'!$E$10="CWS",Q5002="Non-Lead", N5002="Non-Lead - Copper", S5002="Yes", O5002="Unknown")),
(AND('[1]PWS Information'!$E$10="CWS",Q5002="Unknown")),
(AND('[1]PWS Information'!$E$10="NTNC",Q5002="Unknown")))),"Tier 5",
"")))))</f>
        <v>Tier 5</v>
      </c>
      <c r="Z5002" s="71"/>
      <c r="AA5002" s="71"/>
    </row>
    <row r="5003" spans="1:27" ht="57.6" x14ac:dyDescent="0.3">
      <c r="A5003" s="1"/>
      <c r="B5003" s="70">
        <v>863867</v>
      </c>
      <c r="C5003" s="60">
        <v>164</v>
      </c>
      <c r="D5003" s="61" t="s">
        <v>401</v>
      </c>
      <c r="E5003" s="61" t="s">
        <v>49</v>
      </c>
      <c r="F5003" s="61">
        <v>78640</v>
      </c>
      <c r="G5003" s="62" t="s">
        <v>1665</v>
      </c>
      <c r="H5003" s="63">
        <v>29.9574292</v>
      </c>
      <c r="I5003" s="64">
        <v>-97.849398300000004</v>
      </c>
      <c r="J5003" s="65" t="s">
        <v>50</v>
      </c>
      <c r="K5003" s="66" t="s">
        <v>51</v>
      </c>
      <c r="L5003" s="62" t="s">
        <v>58</v>
      </c>
      <c r="M5003" s="69"/>
      <c r="N5003" s="65" t="s">
        <v>50</v>
      </c>
      <c r="O5003" s="66" t="s">
        <v>58</v>
      </c>
      <c r="P5003" s="69"/>
      <c r="Q5003" s="55" t="str">
        <f t="shared" si="77"/>
        <v>Non-Lead</v>
      </c>
      <c r="R5003" s="70" t="s">
        <v>51</v>
      </c>
      <c r="S5003" s="70" t="s">
        <v>51</v>
      </c>
      <c r="T5003" s="70"/>
      <c r="U5003" s="71" t="s">
        <v>53</v>
      </c>
      <c r="V5003" s="71" t="s">
        <v>51</v>
      </c>
      <c r="W5003" s="71" t="s">
        <v>51</v>
      </c>
      <c r="X5003" s="71" t="s">
        <v>51</v>
      </c>
      <c r="Y5003" s="72" t="str">
        <f>IF((OR((AND('[1]PWS Information'!$E$10="CWS",U5003="Single Family Residence",Q5003="Lead")),
(AND('[1]PWS Information'!$E$10="CWS",U5003="Multiple Family Residence",'[1]PWS Information'!$E$11="Yes",Q5003="Lead")),
(AND('[1]PWS Information'!$E$10="NTNC",Q5003="Lead")))),"Tier 1",
IF((OR((AND('[1]PWS Information'!$E$10="CWS",U5003="Multiple Family Residence",'[1]PWS Information'!$E$11="No",Q5003="Lead")),
(AND('[1]PWS Information'!$E$10="CWS",U5003="Other",Q5003="Lead")),
(AND('[1]PWS Information'!$E$10="CWS",U5003="Building",Q5003="Lead")))),"Tier 2",
IF((OR((AND('[1]PWS Information'!$E$10="CWS",U5003="Single Family Residence",Q5003="Galvanized Requiring Replacement")),
(AND('[1]PWS Information'!$E$10="CWS",U5003="Single Family Residence",Q5003="Galvanized Requiring Replacement",R5003="Yes")),
(AND('[1]PWS Information'!$E$10="NTNC",Q5003="Galvanized Requiring Replacement")),
(AND('[1]PWS Information'!$E$10="NTNC",U5003="Single Family Residence",R5003="Yes")))),"Tier 3",
IF((OR((AND('[1]PWS Information'!$E$10="CWS",U5003="Single Family Residence",S5003="Yes",Q5003="Non-Lead", J5003="Non-Lead - Copper",L5003="Before 1989")),
(AND('[1]PWS Information'!$E$10="CWS",U5003="Single Family Residence",S5003="Yes",Q5003="Non-Lead", N5003="Non-Lead - Copper",O5003="Before 1989")))),"Tier 4",
IF((OR((AND('[1]PWS Information'!$E$10="NTNC",Q5003="Non-Lead")),
(AND('[1]PWS Information'!$E$10="CWS",Q5003="Non-Lead",S5003="")),
(AND('[1]PWS Information'!$E$10="CWS",Q5003="Non-Lead",S5003="No")),
(AND('[1]PWS Information'!$E$10="CWS",Q5003="Non-Lead",S5003="Don't Know")),
(AND('[1]PWS Information'!$E$10="CWS",Q5003="Non-Lead", J5003="Non-Lead - Copper", S5003="Yes", L5003="Between 1989 and 2014")),
(AND('[1]PWS Information'!$E$10="CWS",Q5003="Non-Lead", J5003="Non-Lead - Copper", S5003="Yes", L5003="After 2014")),
(AND('[1]PWS Information'!$E$10="CWS",Q5003="Non-Lead", J5003="Non-Lead - Copper", S5003="Yes", L5003="Unknown")),
(AND('[1]PWS Information'!$E$10="CWS",Q5003="Non-Lead", N5003="Non-Lead - Copper", S5003="Yes", O5003="Between 1989 and 2014")),
(AND('[1]PWS Information'!$E$10="CWS",Q5003="Non-Lead", N5003="Non-Lead - Copper", S5003="Yes", O5003="After 2014")),
(AND('[1]PWS Information'!$E$10="CWS",Q5003="Non-Lead", N5003="Non-Lead - Copper", S5003="Yes", O5003="Unknown")),
(AND('[1]PWS Information'!$E$10="CWS",Q5003="Unknown")),
(AND('[1]PWS Information'!$E$10="NTNC",Q5003="Unknown")))),"Tier 5",
"")))))</f>
        <v>Tier 5</v>
      </c>
      <c r="Z5003" s="71"/>
      <c r="AA5003" s="71"/>
    </row>
    <row r="5004" spans="1:27" ht="57.6" x14ac:dyDescent="0.3">
      <c r="A5004" s="1"/>
      <c r="B5004" s="70">
        <v>13469158</v>
      </c>
      <c r="C5004" s="60">
        <v>165</v>
      </c>
      <c r="D5004" s="61" t="s">
        <v>401</v>
      </c>
      <c r="E5004" s="61" t="s">
        <v>49</v>
      </c>
      <c r="F5004" s="61">
        <v>78640</v>
      </c>
      <c r="G5004" s="62" t="s">
        <v>1665</v>
      </c>
      <c r="H5004" s="63">
        <v>29.957315900000001</v>
      </c>
      <c r="I5004" s="64">
        <v>-97.849250299999994</v>
      </c>
      <c r="J5004" s="65" t="s">
        <v>50</v>
      </c>
      <c r="K5004" s="66" t="s">
        <v>51</v>
      </c>
      <c r="L5004" s="62" t="s">
        <v>58</v>
      </c>
      <c r="M5004" s="69"/>
      <c r="N5004" s="65" t="s">
        <v>50</v>
      </c>
      <c r="O5004" s="66" t="s">
        <v>58</v>
      </c>
      <c r="P5004" s="69"/>
      <c r="Q5004" s="55" t="str">
        <f t="shared" si="77"/>
        <v>Non-Lead</v>
      </c>
      <c r="R5004" s="70" t="s">
        <v>51</v>
      </c>
      <c r="S5004" s="70" t="s">
        <v>51</v>
      </c>
      <c r="T5004" s="70"/>
      <c r="U5004" s="71" t="s">
        <v>53</v>
      </c>
      <c r="V5004" s="71" t="s">
        <v>51</v>
      </c>
      <c r="W5004" s="71" t="s">
        <v>51</v>
      </c>
      <c r="X5004" s="71" t="s">
        <v>51</v>
      </c>
      <c r="Y5004" s="72" t="str">
        <f>IF((OR((AND('[1]PWS Information'!$E$10="CWS",U5004="Single Family Residence",Q5004="Lead")),
(AND('[1]PWS Information'!$E$10="CWS",U5004="Multiple Family Residence",'[1]PWS Information'!$E$11="Yes",Q5004="Lead")),
(AND('[1]PWS Information'!$E$10="NTNC",Q5004="Lead")))),"Tier 1",
IF((OR((AND('[1]PWS Information'!$E$10="CWS",U5004="Multiple Family Residence",'[1]PWS Information'!$E$11="No",Q5004="Lead")),
(AND('[1]PWS Information'!$E$10="CWS",U5004="Other",Q5004="Lead")),
(AND('[1]PWS Information'!$E$10="CWS",U5004="Building",Q5004="Lead")))),"Tier 2",
IF((OR((AND('[1]PWS Information'!$E$10="CWS",U5004="Single Family Residence",Q5004="Galvanized Requiring Replacement")),
(AND('[1]PWS Information'!$E$10="CWS",U5004="Single Family Residence",Q5004="Galvanized Requiring Replacement",R5004="Yes")),
(AND('[1]PWS Information'!$E$10="NTNC",Q5004="Galvanized Requiring Replacement")),
(AND('[1]PWS Information'!$E$10="NTNC",U5004="Single Family Residence",R5004="Yes")))),"Tier 3",
IF((OR((AND('[1]PWS Information'!$E$10="CWS",U5004="Single Family Residence",S5004="Yes",Q5004="Non-Lead", J5004="Non-Lead - Copper",L5004="Before 1989")),
(AND('[1]PWS Information'!$E$10="CWS",U5004="Single Family Residence",S5004="Yes",Q5004="Non-Lead", N5004="Non-Lead - Copper",O5004="Before 1989")))),"Tier 4",
IF((OR((AND('[1]PWS Information'!$E$10="NTNC",Q5004="Non-Lead")),
(AND('[1]PWS Information'!$E$10="CWS",Q5004="Non-Lead",S5004="")),
(AND('[1]PWS Information'!$E$10="CWS",Q5004="Non-Lead",S5004="No")),
(AND('[1]PWS Information'!$E$10="CWS",Q5004="Non-Lead",S5004="Don't Know")),
(AND('[1]PWS Information'!$E$10="CWS",Q5004="Non-Lead", J5004="Non-Lead - Copper", S5004="Yes", L5004="Between 1989 and 2014")),
(AND('[1]PWS Information'!$E$10="CWS",Q5004="Non-Lead", J5004="Non-Lead - Copper", S5004="Yes", L5004="After 2014")),
(AND('[1]PWS Information'!$E$10="CWS",Q5004="Non-Lead", J5004="Non-Lead - Copper", S5004="Yes", L5004="Unknown")),
(AND('[1]PWS Information'!$E$10="CWS",Q5004="Non-Lead", N5004="Non-Lead - Copper", S5004="Yes", O5004="Between 1989 and 2014")),
(AND('[1]PWS Information'!$E$10="CWS",Q5004="Non-Lead", N5004="Non-Lead - Copper", S5004="Yes", O5004="After 2014")),
(AND('[1]PWS Information'!$E$10="CWS",Q5004="Non-Lead", N5004="Non-Lead - Copper", S5004="Yes", O5004="Unknown")),
(AND('[1]PWS Information'!$E$10="CWS",Q5004="Unknown")),
(AND('[1]PWS Information'!$E$10="NTNC",Q5004="Unknown")))),"Tier 5",
"")))))</f>
        <v>Tier 5</v>
      </c>
      <c r="Z5004" s="71"/>
      <c r="AA5004" s="71"/>
    </row>
    <row r="5005" spans="1:27" ht="57.6" x14ac:dyDescent="0.3">
      <c r="A5005" s="1"/>
      <c r="B5005" s="70">
        <v>9612684</v>
      </c>
      <c r="C5005" s="60">
        <v>176</v>
      </c>
      <c r="D5005" s="61" t="s">
        <v>401</v>
      </c>
      <c r="E5005" s="61" t="s">
        <v>49</v>
      </c>
      <c r="F5005" s="61">
        <v>78640</v>
      </c>
      <c r="G5005" s="62" t="s">
        <v>1665</v>
      </c>
      <c r="H5005" s="63">
        <v>29.957317799999998</v>
      </c>
      <c r="I5005" s="64">
        <v>-97.849498199999999</v>
      </c>
      <c r="J5005" s="65" t="s">
        <v>50</v>
      </c>
      <c r="K5005" s="66" t="s">
        <v>51</v>
      </c>
      <c r="L5005" s="62" t="s">
        <v>58</v>
      </c>
      <c r="M5005" s="69"/>
      <c r="N5005" s="65" t="s">
        <v>50</v>
      </c>
      <c r="O5005" s="66" t="s">
        <v>58</v>
      </c>
      <c r="P5005" s="69"/>
      <c r="Q5005" s="55" t="str">
        <f t="shared" ref="Q5005:Q5068" si="78">IF((OR(J5005="Lead")),"Lead",
IF((OR(N5005="Lead")),"Lead",
IF((OR(J5005="Lead-lined galvanized")),"Lead",
IF((OR(N5005="Lead-lined galvanized")),"Lead",
IF((OR((AND(J5005="Unknown - Likely Lead",N5005="Galvanized")),
(AND(J5005="Unknown - Unlikely Lead",N5005="Galvanized")),
(AND(J5005="Unknown - Material Unknown",N5005="Galvanized")))),"Galvanized Requiring Replacement",
IF((OR((AND(J5005="Non-lead - Copper",K5005="Yes",N5005="Galvanized")),
(AND(J5005="Non-lead - Copper",K5005="Don't know",N5005="Galvanized")),
(AND(J5005="Non-lead - Copper",K5005="",N5005="Galvanized")),
(AND(J5005="Non-lead - Plastic",K5005="Yes",N5005="Galvanized")),
(AND(J5005="Non-lead - Plastic",K5005="Don't know",N5005="Galvanized")),
(AND(J5005="Non-lead - Plastic",K5005="",N5005="Galvanized")),
(AND(J5005="Non-lead",K5005="Yes",N5005="Galvanized")),
(AND(J5005="Non-lead",K5005="Don't know",N5005="Galvanized")),
(AND(J5005="Non-lead",K5005="",N5005="Galvanized")),
(AND(J5005="Non-lead - Other",K5005="Yes",N5005="Galvanized")),
(AND(J5005="Non-Lead - Other",K5005="Don't know",N5005="Galvanized")),
(AND(J5005="Galvanized",K5005="Yes",N5005="Galvanized")),
(AND(J5005="Galvanized",K5005="Don't know",N5005="Galvanized")),
(AND(J5005="Galvanized",K5005="",N5005="Galvanized")),
(AND(J5005="Non-Lead - Other",K5005="",N5005="Galvanized")))),"Galvanized Requiring Replacement",
IF((OR((AND(J5005="Non-lead - Copper",N5005="Non-lead - Copper")),
(AND(J5005="Non-lead - Copper",N5005="Non-lead - Plastic")),
(AND(J5005="Non-lead - Copper",N5005="Non-lead - Other")),
(AND(J5005="Non-lead - Copper",N5005="Non-lead")),
(AND(J5005="Non-lead - Plastic",N5005="Non-lead - Copper")),
(AND(J5005="Non-lead - Plastic",N5005="Non-lead - Plastic")),
(AND(J5005="Non-lead - Plastic",N5005="Non-lead - Other")),
(AND(J5005="Non-lead - Plastic",N5005="Non-lead")),
(AND(J5005="Non-lead",N5005="Non-lead - Copper")),
(AND(J5005="Non-lead",N5005="Non-lead - Plastic")),
(AND(J5005="Non-lead",N5005="Non-lead - Other")),
(AND(J5005="Non-lead",N5005="Non-lead")),
(AND(J5005="Non-lead - Other",N5005="Non-lead - Copper")),
(AND(J5005="Non-Lead - Other",N5005="Non-lead - Plastic")),
(AND(J5005="Non-Lead - Other",N5005="Non-lead")),
(AND(J5005="Non-Lead - Other",N5005="Non-lead - Other")))),"Non-Lead",
IF((OR((AND(J5005="Galvanized",N5005="Non-lead")),
(AND(J5005="Galvanized",N5005="Non-lead - Copper")),
(AND(J5005="Galvanized",N5005="Non-lead - Plastic")),
(AND(J5005="Galvanized",N5005="Non-lead")),
(AND(J5005="Galvanized",N5005="Non-lead - Other")))),"Non-Lead",
IF((OR((AND(J5005="Non-lead - Copper",K5005="No",N5005="Galvanized")),
(AND(J5005="Non-lead - Plastic",K5005="No",N5005="Galvanized")),
(AND(J5005="Non-lead",K5005="No",N5005="Galvanized")),
(AND(J5005="Galvanized",K5005="No",N5005="Galvanized")),
(AND(J5005="Non-lead - Other",K5005="No",N5005="Galvanized")))),"Non-lead",
IF((OR((AND(J5005="Unknown - Likely Lead",N5005="Unknown - Likely Lead")),
(AND(J5005="Unknown - Likely Lead",N5005="Unknown - Unlikely Lead")),
(AND(J5005="Unknown - Likely Lead",N5005="Unknown - Material Unknown")),
(AND(J5005="Unknown - Unlikely Lead",N5005="Unknown - Likely Lead")),
(AND(J5005="Unknown - Unlikely Lead",N5005="Unknown - Unlikely Lead")),
(AND(J5005="Unknown - Unlikely Lead",N5005="Unknown - Material Unknown")),
(AND(J5005="Unknown - Material Unknown",N5005="Unknown - Likely Lead")),
(AND(J5005="Unknown - Material Unknown",N5005="Unknown - Unlikely Lead")),
(AND(J5005="Unknown - Material Unknown",N5005="Unknown - Material Unknown")))),"Unknown",
IF((OR((AND(J5005="Unknown - Likely Lead",N5005="Non-lead - Copper")),
(AND(J5005="Unknown - Likely Lead",N5005="Non-lead - Plastic")),
(AND(J5005="Unknown - Likely Lead",N5005="Non-lead")),
(AND(J5005="Unknown - Likely Lead",N5005="Non-lead - Other")),
(AND(J5005="Unknown - Unlikely Lead",N5005="Non-lead - Copper")),
(AND(J5005="Unknown - Unlikely Lead",N5005="Non-lead - Plastic")),
(AND(J5005="Unknown - Unlikely Lead",N5005="Non-lead")),
(AND(J5005="Unknown - Unlikely Lead",N5005="Non-lead - Other")),
(AND(J5005="Unknown - Material Unknown",N5005="Non-lead - Copper")),
(AND(J5005="Unknown - Material Unknown",N5005="Non-lead - Plastic")),
(AND(J5005="Unknown - Material Unknown",N5005="Non-lead")),
(AND(J5005="Unknown - Material Unknown",N5005="Non-lead - Other")))),"Unknown",
IF((OR((AND(J5005="Non-lead - Copper",N5005="Unknown - Likely Lead")),
(AND(J5005="Non-lead - Copper",N5005="Unknown - Unlikely Lead")),
(AND(J5005="Non-lead - Copper",N5005="Unknown - Material Unknown")),
(AND(J5005="Non-lead - Plastic",N5005="Unknown - Likely Lead")),
(AND(J5005="Non-lead - Plastic",N5005="Unknown - Unlikely Lead")),
(AND(J5005="Non-lead - Plastic",N5005="Unknown - Material Unknown")),
(AND(J5005="Non-lead",N5005="Unknown - Likely Lead")),
(AND(J5005="Non-lead",N5005="Unknown - Unlikely Lead")),
(AND(J5005="Non-lead",N5005="Unknown - Material Unknown")),
(AND(J5005="Non-lead - Other",N5005="Unknown - Likely Lead")),
(AND(J5005="Non-Lead - Other",N5005="Unknown - Unlikely Lead")),
(AND(J5005="Non-Lead - Other",N5005="Unknown - Material Unknown")))),"Unknown",
IF((OR((AND(J5005="Galvanized",N5005="Unknown - Likely Lead")),
(AND(J5005="Galvanized",N5005="Unknown - Unlikely Lead")),
(AND(J5005="Galvanized",N5005="Unknown - Material Unknown")))),"Unknown",
IF((OR((AND(J5005="Galvanized",N5005="")))),"Galvanized Requiring Replacement",
IF((OR((AND(J5005="Non-lead - Copper",N5005="")),
(AND(J5005="Non-lead - Plastic",N5005="")),
(AND(J5005="Non-lead",N5005="")),
(AND(J5005="Non-lead - Other",N5005="")))),"Non-lead",
IF((OR((AND(J5005="Unknown - Likely Lead",N5005="")),
(AND(J5005="Unknown - Unlikely Lead",N5005="")),
(AND(J5005="Unknown - Material Unknown",N5005="")))),"Unknown",
""))))))))))))))))</f>
        <v>Non-Lead</v>
      </c>
      <c r="R5005" s="70" t="s">
        <v>51</v>
      </c>
      <c r="S5005" s="70" t="s">
        <v>51</v>
      </c>
      <c r="T5005" s="70"/>
      <c r="U5005" s="71" t="s">
        <v>53</v>
      </c>
      <c r="V5005" s="71" t="s">
        <v>51</v>
      </c>
      <c r="W5005" s="71" t="s">
        <v>51</v>
      </c>
      <c r="X5005" s="71" t="s">
        <v>51</v>
      </c>
      <c r="Y5005" s="72" t="str">
        <f>IF((OR((AND('[1]PWS Information'!$E$10="CWS",U5005="Single Family Residence",Q5005="Lead")),
(AND('[1]PWS Information'!$E$10="CWS",U5005="Multiple Family Residence",'[1]PWS Information'!$E$11="Yes",Q5005="Lead")),
(AND('[1]PWS Information'!$E$10="NTNC",Q5005="Lead")))),"Tier 1",
IF((OR((AND('[1]PWS Information'!$E$10="CWS",U5005="Multiple Family Residence",'[1]PWS Information'!$E$11="No",Q5005="Lead")),
(AND('[1]PWS Information'!$E$10="CWS",U5005="Other",Q5005="Lead")),
(AND('[1]PWS Information'!$E$10="CWS",U5005="Building",Q5005="Lead")))),"Tier 2",
IF((OR((AND('[1]PWS Information'!$E$10="CWS",U5005="Single Family Residence",Q5005="Galvanized Requiring Replacement")),
(AND('[1]PWS Information'!$E$10="CWS",U5005="Single Family Residence",Q5005="Galvanized Requiring Replacement",R5005="Yes")),
(AND('[1]PWS Information'!$E$10="NTNC",Q5005="Galvanized Requiring Replacement")),
(AND('[1]PWS Information'!$E$10="NTNC",U5005="Single Family Residence",R5005="Yes")))),"Tier 3",
IF((OR((AND('[1]PWS Information'!$E$10="CWS",U5005="Single Family Residence",S5005="Yes",Q5005="Non-Lead", J5005="Non-Lead - Copper",L5005="Before 1989")),
(AND('[1]PWS Information'!$E$10="CWS",U5005="Single Family Residence",S5005="Yes",Q5005="Non-Lead", N5005="Non-Lead - Copper",O5005="Before 1989")))),"Tier 4",
IF((OR((AND('[1]PWS Information'!$E$10="NTNC",Q5005="Non-Lead")),
(AND('[1]PWS Information'!$E$10="CWS",Q5005="Non-Lead",S5005="")),
(AND('[1]PWS Information'!$E$10="CWS",Q5005="Non-Lead",S5005="No")),
(AND('[1]PWS Information'!$E$10="CWS",Q5005="Non-Lead",S5005="Don't Know")),
(AND('[1]PWS Information'!$E$10="CWS",Q5005="Non-Lead", J5005="Non-Lead - Copper", S5005="Yes", L5005="Between 1989 and 2014")),
(AND('[1]PWS Information'!$E$10="CWS",Q5005="Non-Lead", J5005="Non-Lead - Copper", S5005="Yes", L5005="After 2014")),
(AND('[1]PWS Information'!$E$10="CWS",Q5005="Non-Lead", J5005="Non-Lead - Copper", S5005="Yes", L5005="Unknown")),
(AND('[1]PWS Information'!$E$10="CWS",Q5005="Non-Lead", N5005="Non-Lead - Copper", S5005="Yes", O5005="Between 1989 and 2014")),
(AND('[1]PWS Information'!$E$10="CWS",Q5005="Non-Lead", N5005="Non-Lead - Copper", S5005="Yes", O5005="After 2014")),
(AND('[1]PWS Information'!$E$10="CWS",Q5005="Non-Lead", N5005="Non-Lead - Copper", S5005="Yes", O5005="Unknown")),
(AND('[1]PWS Information'!$E$10="CWS",Q5005="Unknown")),
(AND('[1]PWS Information'!$E$10="NTNC",Q5005="Unknown")))),"Tier 5",
"")))))</f>
        <v>Tier 5</v>
      </c>
      <c r="Z5005" s="71"/>
      <c r="AA5005" s="71"/>
    </row>
    <row r="5006" spans="1:27" ht="57.6" x14ac:dyDescent="0.3">
      <c r="A5006" s="17"/>
      <c r="B5006" s="70">
        <v>13468173</v>
      </c>
      <c r="C5006" s="60">
        <v>177</v>
      </c>
      <c r="D5006" s="61" t="s">
        <v>401</v>
      </c>
      <c r="E5006" s="61" t="s">
        <v>49</v>
      </c>
      <c r="F5006" s="61">
        <v>78640</v>
      </c>
      <c r="G5006" s="62" t="s">
        <v>1665</v>
      </c>
      <c r="H5006" s="63">
        <v>29.957204900000001</v>
      </c>
      <c r="I5006" s="64">
        <v>-97.849348699999993</v>
      </c>
      <c r="J5006" s="65" t="s">
        <v>50</v>
      </c>
      <c r="K5006" s="66" t="s">
        <v>51</v>
      </c>
      <c r="L5006" s="62" t="s">
        <v>58</v>
      </c>
      <c r="M5006" s="69"/>
      <c r="N5006" s="65" t="s">
        <v>50</v>
      </c>
      <c r="O5006" s="66" t="s">
        <v>58</v>
      </c>
      <c r="P5006" s="69"/>
      <c r="Q5006" s="55" t="str">
        <f t="shared" si="78"/>
        <v>Non-Lead</v>
      </c>
      <c r="R5006" s="70" t="s">
        <v>51</v>
      </c>
      <c r="S5006" s="70" t="s">
        <v>51</v>
      </c>
      <c r="T5006" s="70"/>
      <c r="U5006" s="71" t="s">
        <v>53</v>
      </c>
      <c r="V5006" s="71" t="s">
        <v>51</v>
      </c>
      <c r="W5006" s="71" t="s">
        <v>51</v>
      </c>
      <c r="X5006" s="71" t="s">
        <v>51</v>
      </c>
      <c r="Y5006" s="72" t="str">
        <f>IF((OR((AND('[1]PWS Information'!$E$10="CWS",U5006="Single Family Residence",Q5006="Lead")),
(AND('[1]PWS Information'!$E$10="CWS",U5006="Multiple Family Residence",'[1]PWS Information'!$E$11="Yes",Q5006="Lead")),
(AND('[1]PWS Information'!$E$10="NTNC",Q5006="Lead")))),"Tier 1",
IF((OR((AND('[1]PWS Information'!$E$10="CWS",U5006="Multiple Family Residence",'[1]PWS Information'!$E$11="No",Q5006="Lead")),
(AND('[1]PWS Information'!$E$10="CWS",U5006="Other",Q5006="Lead")),
(AND('[1]PWS Information'!$E$10="CWS",U5006="Building",Q5006="Lead")))),"Tier 2",
IF((OR((AND('[1]PWS Information'!$E$10="CWS",U5006="Single Family Residence",Q5006="Galvanized Requiring Replacement")),
(AND('[1]PWS Information'!$E$10="CWS",U5006="Single Family Residence",Q5006="Galvanized Requiring Replacement",R5006="Yes")),
(AND('[1]PWS Information'!$E$10="NTNC",Q5006="Galvanized Requiring Replacement")),
(AND('[1]PWS Information'!$E$10="NTNC",U5006="Single Family Residence",R5006="Yes")))),"Tier 3",
IF((OR((AND('[1]PWS Information'!$E$10="CWS",U5006="Single Family Residence",S5006="Yes",Q5006="Non-Lead", J5006="Non-Lead - Copper",L5006="Before 1989")),
(AND('[1]PWS Information'!$E$10="CWS",U5006="Single Family Residence",S5006="Yes",Q5006="Non-Lead", N5006="Non-Lead - Copper",O5006="Before 1989")))),"Tier 4",
IF((OR((AND('[1]PWS Information'!$E$10="NTNC",Q5006="Non-Lead")),
(AND('[1]PWS Information'!$E$10="CWS",Q5006="Non-Lead",S5006="")),
(AND('[1]PWS Information'!$E$10="CWS",Q5006="Non-Lead",S5006="No")),
(AND('[1]PWS Information'!$E$10="CWS",Q5006="Non-Lead",S5006="Don't Know")),
(AND('[1]PWS Information'!$E$10="CWS",Q5006="Non-Lead", J5006="Non-Lead - Copper", S5006="Yes", L5006="Between 1989 and 2014")),
(AND('[1]PWS Information'!$E$10="CWS",Q5006="Non-Lead", J5006="Non-Lead - Copper", S5006="Yes", L5006="After 2014")),
(AND('[1]PWS Information'!$E$10="CWS",Q5006="Non-Lead", J5006="Non-Lead - Copper", S5006="Yes", L5006="Unknown")),
(AND('[1]PWS Information'!$E$10="CWS",Q5006="Non-Lead", N5006="Non-Lead - Copper", S5006="Yes", O5006="Between 1989 and 2014")),
(AND('[1]PWS Information'!$E$10="CWS",Q5006="Non-Lead", N5006="Non-Lead - Copper", S5006="Yes", O5006="After 2014")),
(AND('[1]PWS Information'!$E$10="CWS",Q5006="Non-Lead", N5006="Non-Lead - Copper", S5006="Yes", O5006="Unknown")),
(AND('[1]PWS Information'!$E$10="CWS",Q5006="Unknown")),
(AND('[1]PWS Information'!$E$10="NTNC",Q5006="Unknown")))),"Tier 5",
"")))))</f>
        <v>Tier 5</v>
      </c>
      <c r="Z5006" s="71"/>
      <c r="AA5006" s="71"/>
    </row>
    <row r="5007" spans="1:27" ht="57.6" x14ac:dyDescent="0.3">
      <c r="A5007" s="1"/>
      <c r="B5007" s="70">
        <v>10581884</v>
      </c>
      <c r="C5007" s="60">
        <v>189</v>
      </c>
      <c r="D5007" s="61" t="s">
        <v>401</v>
      </c>
      <c r="E5007" s="61" t="s">
        <v>49</v>
      </c>
      <c r="F5007" s="61">
        <v>78640</v>
      </c>
      <c r="G5007" s="62" t="s">
        <v>1665</v>
      </c>
      <c r="H5007" s="63">
        <v>29.9571045</v>
      </c>
      <c r="I5007" s="64">
        <v>-97.849458499999997</v>
      </c>
      <c r="J5007" s="65" t="s">
        <v>50</v>
      </c>
      <c r="K5007" s="66" t="s">
        <v>51</v>
      </c>
      <c r="L5007" s="62" t="s">
        <v>58</v>
      </c>
      <c r="M5007" s="69"/>
      <c r="N5007" s="65" t="s">
        <v>50</v>
      </c>
      <c r="O5007" s="66" t="s">
        <v>58</v>
      </c>
      <c r="P5007" s="69"/>
      <c r="Q5007" s="55" t="str">
        <f t="shared" si="78"/>
        <v>Non-Lead</v>
      </c>
      <c r="R5007" s="70" t="s">
        <v>51</v>
      </c>
      <c r="S5007" s="70" t="s">
        <v>51</v>
      </c>
      <c r="T5007" s="70"/>
      <c r="U5007" s="71" t="s">
        <v>53</v>
      </c>
      <c r="V5007" s="71" t="s">
        <v>51</v>
      </c>
      <c r="W5007" s="71" t="s">
        <v>51</v>
      </c>
      <c r="X5007" s="71" t="s">
        <v>51</v>
      </c>
      <c r="Y5007" s="72" t="str">
        <f>IF((OR((AND('[1]PWS Information'!$E$10="CWS",U5007="Single Family Residence",Q5007="Lead")),
(AND('[1]PWS Information'!$E$10="CWS",U5007="Multiple Family Residence",'[1]PWS Information'!$E$11="Yes",Q5007="Lead")),
(AND('[1]PWS Information'!$E$10="NTNC",Q5007="Lead")))),"Tier 1",
IF((OR((AND('[1]PWS Information'!$E$10="CWS",U5007="Multiple Family Residence",'[1]PWS Information'!$E$11="No",Q5007="Lead")),
(AND('[1]PWS Information'!$E$10="CWS",U5007="Other",Q5007="Lead")),
(AND('[1]PWS Information'!$E$10="CWS",U5007="Building",Q5007="Lead")))),"Tier 2",
IF((OR((AND('[1]PWS Information'!$E$10="CWS",U5007="Single Family Residence",Q5007="Galvanized Requiring Replacement")),
(AND('[1]PWS Information'!$E$10="CWS",U5007="Single Family Residence",Q5007="Galvanized Requiring Replacement",R5007="Yes")),
(AND('[1]PWS Information'!$E$10="NTNC",Q5007="Galvanized Requiring Replacement")),
(AND('[1]PWS Information'!$E$10="NTNC",U5007="Single Family Residence",R5007="Yes")))),"Tier 3",
IF((OR((AND('[1]PWS Information'!$E$10="CWS",U5007="Single Family Residence",S5007="Yes",Q5007="Non-Lead", J5007="Non-Lead - Copper",L5007="Before 1989")),
(AND('[1]PWS Information'!$E$10="CWS",U5007="Single Family Residence",S5007="Yes",Q5007="Non-Lead", N5007="Non-Lead - Copper",O5007="Before 1989")))),"Tier 4",
IF((OR((AND('[1]PWS Information'!$E$10="NTNC",Q5007="Non-Lead")),
(AND('[1]PWS Information'!$E$10="CWS",Q5007="Non-Lead",S5007="")),
(AND('[1]PWS Information'!$E$10="CWS",Q5007="Non-Lead",S5007="No")),
(AND('[1]PWS Information'!$E$10="CWS",Q5007="Non-Lead",S5007="Don't Know")),
(AND('[1]PWS Information'!$E$10="CWS",Q5007="Non-Lead", J5007="Non-Lead - Copper", S5007="Yes", L5007="Between 1989 and 2014")),
(AND('[1]PWS Information'!$E$10="CWS",Q5007="Non-Lead", J5007="Non-Lead - Copper", S5007="Yes", L5007="After 2014")),
(AND('[1]PWS Information'!$E$10="CWS",Q5007="Non-Lead", J5007="Non-Lead - Copper", S5007="Yes", L5007="Unknown")),
(AND('[1]PWS Information'!$E$10="CWS",Q5007="Non-Lead", N5007="Non-Lead - Copper", S5007="Yes", O5007="Between 1989 and 2014")),
(AND('[1]PWS Information'!$E$10="CWS",Q5007="Non-Lead", N5007="Non-Lead - Copper", S5007="Yes", O5007="After 2014")),
(AND('[1]PWS Information'!$E$10="CWS",Q5007="Non-Lead", N5007="Non-Lead - Copper", S5007="Yes", O5007="Unknown")),
(AND('[1]PWS Information'!$E$10="CWS",Q5007="Unknown")),
(AND('[1]PWS Information'!$E$10="NTNC",Q5007="Unknown")))),"Tier 5",
"")))))</f>
        <v>Tier 5</v>
      </c>
      <c r="Z5007" s="71"/>
      <c r="AA5007" s="71"/>
    </row>
    <row r="5008" spans="1:27" ht="57.6" x14ac:dyDescent="0.3">
      <c r="A5008" s="1"/>
      <c r="B5008" s="70">
        <v>9611849</v>
      </c>
      <c r="C5008" s="60">
        <v>190</v>
      </c>
      <c r="D5008" s="61" t="s">
        <v>401</v>
      </c>
      <c r="E5008" s="61" t="s">
        <v>49</v>
      </c>
      <c r="F5008" s="61">
        <v>78640</v>
      </c>
      <c r="G5008" s="62" t="s">
        <v>1665</v>
      </c>
      <c r="H5008" s="63">
        <v>29.957195899999999</v>
      </c>
      <c r="I5008" s="64">
        <v>-97.849623300000005</v>
      </c>
      <c r="J5008" s="65" t="s">
        <v>50</v>
      </c>
      <c r="K5008" s="66" t="s">
        <v>51</v>
      </c>
      <c r="L5008" s="62" t="s">
        <v>58</v>
      </c>
      <c r="M5008" s="69"/>
      <c r="N5008" s="65" t="s">
        <v>50</v>
      </c>
      <c r="O5008" s="66" t="s">
        <v>58</v>
      </c>
      <c r="P5008" s="69"/>
      <c r="Q5008" s="55" t="str">
        <f t="shared" si="78"/>
        <v>Non-Lead</v>
      </c>
      <c r="R5008" s="70" t="s">
        <v>51</v>
      </c>
      <c r="S5008" s="70" t="s">
        <v>51</v>
      </c>
      <c r="T5008" s="70"/>
      <c r="U5008" s="71" t="s">
        <v>53</v>
      </c>
      <c r="V5008" s="71" t="s">
        <v>51</v>
      </c>
      <c r="W5008" s="71" t="s">
        <v>51</v>
      </c>
      <c r="X5008" s="71" t="s">
        <v>51</v>
      </c>
      <c r="Y5008" s="72" t="str">
        <f>IF((OR((AND('[1]PWS Information'!$E$10="CWS",U5008="Single Family Residence",Q5008="Lead")),
(AND('[1]PWS Information'!$E$10="CWS",U5008="Multiple Family Residence",'[1]PWS Information'!$E$11="Yes",Q5008="Lead")),
(AND('[1]PWS Information'!$E$10="NTNC",Q5008="Lead")))),"Tier 1",
IF((OR((AND('[1]PWS Information'!$E$10="CWS",U5008="Multiple Family Residence",'[1]PWS Information'!$E$11="No",Q5008="Lead")),
(AND('[1]PWS Information'!$E$10="CWS",U5008="Other",Q5008="Lead")),
(AND('[1]PWS Information'!$E$10="CWS",U5008="Building",Q5008="Lead")))),"Tier 2",
IF((OR((AND('[1]PWS Information'!$E$10="CWS",U5008="Single Family Residence",Q5008="Galvanized Requiring Replacement")),
(AND('[1]PWS Information'!$E$10="CWS",U5008="Single Family Residence",Q5008="Galvanized Requiring Replacement",R5008="Yes")),
(AND('[1]PWS Information'!$E$10="NTNC",Q5008="Galvanized Requiring Replacement")),
(AND('[1]PWS Information'!$E$10="NTNC",U5008="Single Family Residence",R5008="Yes")))),"Tier 3",
IF((OR((AND('[1]PWS Information'!$E$10="CWS",U5008="Single Family Residence",S5008="Yes",Q5008="Non-Lead", J5008="Non-Lead - Copper",L5008="Before 1989")),
(AND('[1]PWS Information'!$E$10="CWS",U5008="Single Family Residence",S5008="Yes",Q5008="Non-Lead", N5008="Non-Lead - Copper",O5008="Before 1989")))),"Tier 4",
IF((OR((AND('[1]PWS Information'!$E$10="NTNC",Q5008="Non-Lead")),
(AND('[1]PWS Information'!$E$10="CWS",Q5008="Non-Lead",S5008="")),
(AND('[1]PWS Information'!$E$10="CWS",Q5008="Non-Lead",S5008="No")),
(AND('[1]PWS Information'!$E$10="CWS",Q5008="Non-Lead",S5008="Don't Know")),
(AND('[1]PWS Information'!$E$10="CWS",Q5008="Non-Lead", J5008="Non-Lead - Copper", S5008="Yes", L5008="Between 1989 and 2014")),
(AND('[1]PWS Information'!$E$10="CWS",Q5008="Non-Lead", J5008="Non-Lead - Copper", S5008="Yes", L5008="After 2014")),
(AND('[1]PWS Information'!$E$10="CWS",Q5008="Non-Lead", J5008="Non-Lead - Copper", S5008="Yes", L5008="Unknown")),
(AND('[1]PWS Information'!$E$10="CWS",Q5008="Non-Lead", N5008="Non-Lead - Copper", S5008="Yes", O5008="Between 1989 and 2014")),
(AND('[1]PWS Information'!$E$10="CWS",Q5008="Non-Lead", N5008="Non-Lead - Copper", S5008="Yes", O5008="After 2014")),
(AND('[1]PWS Information'!$E$10="CWS",Q5008="Non-Lead", N5008="Non-Lead - Copper", S5008="Yes", O5008="Unknown")),
(AND('[1]PWS Information'!$E$10="CWS",Q5008="Unknown")),
(AND('[1]PWS Information'!$E$10="NTNC",Q5008="Unknown")))),"Tier 5",
"")))))</f>
        <v>Tier 5</v>
      </c>
      <c r="Z5008" s="71"/>
      <c r="AA5008" s="71"/>
    </row>
    <row r="5009" spans="1:27" ht="57.6" x14ac:dyDescent="0.3">
      <c r="A5009" s="1"/>
      <c r="B5009" s="70">
        <v>10712895</v>
      </c>
      <c r="C5009" s="60">
        <v>201</v>
      </c>
      <c r="D5009" s="61" t="s">
        <v>401</v>
      </c>
      <c r="E5009" s="61" t="s">
        <v>49</v>
      </c>
      <c r="F5009" s="61">
        <v>78640</v>
      </c>
      <c r="G5009" s="62" t="s">
        <v>1665</v>
      </c>
      <c r="H5009" s="63">
        <v>29.957005500000001</v>
      </c>
      <c r="I5009" s="64">
        <v>-97.849569700000004</v>
      </c>
      <c r="J5009" s="65" t="s">
        <v>50</v>
      </c>
      <c r="K5009" s="66" t="s">
        <v>51</v>
      </c>
      <c r="L5009" s="62" t="s">
        <v>58</v>
      </c>
      <c r="M5009" s="69"/>
      <c r="N5009" s="65" t="s">
        <v>50</v>
      </c>
      <c r="O5009" s="66" t="s">
        <v>58</v>
      </c>
      <c r="P5009" s="69"/>
      <c r="Q5009" s="55" t="str">
        <f t="shared" si="78"/>
        <v>Non-Lead</v>
      </c>
      <c r="R5009" s="70" t="s">
        <v>51</v>
      </c>
      <c r="S5009" s="70" t="s">
        <v>51</v>
      </c>
      <c r="T5009" s="70"/>
      <c r="U5009" s="71" t="s">
        <v>53</v>
      </c>
      <c r="V5009" s="71" t="s">
        <v>51</v>
      </c>
      <c r="W5009" s="71" t="s">
        <v>51</v>
      </c>
      <c r="X5009" s="71" t="s">
        <v>51</v>
      </c>
      <c r="Y5009" s="72" t="str">
        <f>IF((OR((AND('[1]PWS Information'!$E$10="CWS",U5009="Single Family Residence",Q5009="Lead")),
(AND('[1]PWS Information'!$E$10="CWS",U5009="Multiple Family Residence",'[1]PWS Information'!$E$11="Yes",Q5009="Lead")),
(AND('[1]PWS Information'!$E$10="NTNC",Q5009="Lead")))),"Tier 1",
IF((OR((AND('[1]PWS Information'!$E$10="CWS",U5009="Multiple Family Residence",'[1]PWS Information'!$E$11="No",Q5009="Lead")),
(AND('[1]PWS Information'!$E$10="CWS",U5009="Other",Q5009="Lead")),
(AND('[1]PWS Information'!$E$10="CWS",U5009="Building",Q5009="Lead")))),"Tier 2",
IF((OR((AND('[1]PWS Information'!$E$10="CWS",U5009="Single Family Residence",Q5009="Galvanized Requiring Replacement")),
(AND('[1]PWS Information'!$E$10="CWS",U5009="Single Family Residence",Q5009="Galvanized Requiring Replacement",R5009="Yes")),
(AND('[1]PWS Information'!$E$10="NTNC",Q5009="Galvanized Requiring Replacement")),
(AND('[1]PWS Information'!$E$10="NTNC",U5009="Single Family Residence",R5009="Yes")))),"Tier 3",
IF((OR((AND('[1]PWS Information'!$E$10="CWS",U5009="Single Family Residence",S5009="Yes",Q5009="Non-Lead", J5009="Non-Lead - Copper",L5009="Before 1989")),
(AND('[1]PWS Information'!$E$10="CWS",U5009="Single Family Residence",S5009="Yes",Q5009="Non-Lead", N5009="Non-Lead - Copper",O5009="Before 1989")))),"Tier 4",
IF((OR((AND('[1]PWS Information'!$E$10="NTNC",Q5009="Non-Lead")),
(AND('[1]PWS Information'!$E$10="CWS",Q5009="Non-Lead",S5009="")),
(AND('[1]PWS Information'!$E$10="CWS",Q5009="Non-Lead",S5009="No")),
(AND('[1]PWS Information'!$E$10="CWS",Q5009="Non-Lead",S5009="Don't Know")),
(AND('[1]PWS Information'!$E$10="CWS",Q5009="Non-Lead", J5009="Non-Lead - Copper", S5009="Yes", L5009="Between 1989 and 2014")),
(AND('[1]PWS Information'!$E$10="CWS",Q5009="Non-Lead", J5009="Non-Lead - Copper", S5009="Yes", L5009="After 2014")),
(AND('[1]PWS Information'!$E$10="CWS",Q5009="Non-Lead", J5009="Non-Lead - Copper", S5009="Yes", L5009="Unknown")),
(AND('[1]PWS Information'!$E$10="CWS",Q5009="Non-Lead", N5009="Non-Lead - Copper", S5009="Yes", O5009="Between 1989 and 2014")),
(AND('[1]PWS Information'!$E$10="CWS",Q5009="Non-Lead", N5009="Non-Lead - Copper", S5009="Yes", O5009="After 2014")),
(AND('[1]PWS Information'!$E$10="CWS",Q5009="Non-Lead", N5009="Non-Lead - Copper", S5009="Yes", O5009="Unknown")),
(AND('[1]PWS Information'!$E$10="CWS",Q5009="Unknown")),
(AND('[1]PWS Information'!$E$10="NTNC",Q5009="Unknown")))),"Tier 5",
"")))))</f>
        <v>Tier 5</v>
      </c>
      <c r="Z5009" s="71"/>
      <c r="AA5009" s="71"/>
    </row>
    <row r="5010" spans="1:27" ht="57.6" x14ac:dyDescent="0.3">
      <c r="A5010" s="17"/>
      <c r="B5010" s="70">
        <v>9611893</v>
      </c>
      <c r="C5010" s="60">
        <v>202</v>
      </c>
      <c r="D5010" s="61" t="s">
        <v>401</v>
      </c>
      <c r="E5010" s="61" t="s">
        <v>49</v>
      </c>
      <c r="F5010" s="61">
        <v>78640</v>
      </c>
      <c r="G5010" s="62" t="s">
        <v>1665</v>
      </c>
      <c r="H5010" s="63">
        <v>29.957096799999999</v>
      </c>
      <c r="I5010" s="64">
        <v>-97.849735499999994</v>
      </c>
      <c r="J5010" s="65" t="s">
        <v>50</v>
      </c>
      <c r="K5010" s="66" t="s">
        <v>51</v>
      </c>
      <c r="L5010" s="62" t="s">
        <v>58</v>
      </c>
      <c r="M5010" s="69"/>
      <c r="N5010" s="65" t="s">
        <v>50</v>
      </c>
      <c r="O5010" s="66" t="s">
        <v>58</v>
      </c>
      <c r="P5010" s="69"/>
      <c r="Q5010" s="55" t="str">
        <f t="shared" si="78"/>
        <v>Non-Lead</v>
      </c>
      <c r="R5010" s="70" t="s">
        <v>51</v>
      </c>
      <c r="S5010" s="70" t="s">
        <v>51</v>
      </c>
      <c r="T5010" s="70"/>
      <c r="U5010" s="71" t="s">
        <v>53</v>
      </c>
      <c r="V5010" s="71" t="s">
        <v>51</v>
      </c>
      <c r="W5010" s="71" t="s">
        <v>51</v>
      </c>
      <c r="X5010" s="71" t="s">
        <v>51</v>
      </c>
      <c r="Y5010" s="72" t="str">
        <f>IF((OR((AND('[1]PWS Information'!$E$10="CWS",U5010="Single Family Residence",Q5010="Lead")),
(AND('[1]PWS Information'!$E$10="CWS",U5010="Multiple Family Residence",'[1]PWS Information'!$E$11="Yes",Q5010="Lead")),
(AND('[1]PWS Information'!$E$10="NTNC",Q5010="Lead")))),"Tier 1",
IF((OR((AND('[1]PWS Information'!$E$10="CWS",U5010="Multiple Family Residence",'[1]PWS Information'!$E$11="No",Q5010="Lead")),
(AND('[1]PWS Information'!$E$10="CWS",U5010="Other",Q5010="Lead")),
(AND('[1]PWS Information'!$E$10="CWS",U5010="Building",Q5010="Lead")))),"Tier 2",
IF((OR((AND('[1]PWS Information'!$E$10="CWS",U5010="Single Family Residence",Q5010="Galvanized Requiring Replacement")),
(AND('[1]PWS Information'!$E$10="CWS",U5010="Single Family Residence",Q5010="Galvanized Requiring Replacement",R5010="Yes")),
(AND('[1]PWS Information'!$E$10="NTNC",Q5010="Galvanized Requiring Replacement")),
(AND('[1]PWS Information'!$E$10="NTNC",U5010="Single Family Residence",R5010="Yes")))),"Tier 3",
IF((OR((AND('[1]PWS Information'!$E$10="CWS",U5010="Single Family Residence",S5010="Yes",Q5010="Non-Lead", J5010="Non-Lead - Copper",L5010="Before 1989")),
(AND('[1]PWS Information'!$E$10="CWS",U5010="Single Family Residence",S5010="Yes",Q5010="Non-Lead", N5010="Non-Lead - Copper",O5010="Before 1989")))),"Tier 4",
IF((OR((AND('[1]PWS Information'!$E$10="NTNC",Q5010="Non-Lead")),
(AND('[1]PWS Information'!$E$10="CWS",Q5010="Non-Lead",S5010="")),
(AND('[1]PWS Information'!$E$10="CWS",Q5010="Non-Lead",S5010="No")),
(AND('[1]PWS Information'!$E$10="CWS",Q5010="Non-Lead",S5010="Don't Know")),
(AND('[1]PWS Information'!$E$10="CWS",Q5010="Non-Lead", J5010="Non-Lead - Copper", S5010="Yes", L5010="Between 1989 and 2014")),
(AND('[1]PWS Information'!$E$10="CWS",Q5010="Non-Lead", J5010="Non-Lead - Copper", S5010="Yes", L5010="After 2014")),
(AND('[1]PWS Information'!$E$10="CWS",Q5010="Non-Lead", J5010="Non-Lead - Copper", S5010="Yes", L5010="Unknown")),
(AND('[1]PWS Information'!$E$10="CWS",Q5010="Non-Lead", N5010="Non-Lead - Copper", S5010="Yes", O5010="Between 1989 and 2014")),
(AND('[1]PWS Information'!$E$10="CWS",Q5010="Non-Lead", N5010="Non-Lead - Copper", S5010="Yes", O5010="After 2014")),
(AND('[1]PWS Information'!$E$10="CWS",Q5010="Non-Lead", N5010="Non-Lead - Copper", S5010="Yes", O5010="Unknown")),
(AND('[1]PWS Information'!$E$10="CWS",Q5010="Unknown")),
(AND('[1]PWS Information'!$E$10="NTNC",Q5010="Unknown")))),"Tier 5",
"")))))</f>
        <v>Tier 5</v>
      </c>
      <c r="Z5010" s="71"/>
      <c r="AA5010" s="71"/>
    </row>
    <row r="5011" spans="1:27" ht="57.6" x14ac:dyDescent="0.3">
      <c r="A5011" s="1"/>
      <c r="B5011" s="70">
        <v>10324614</v>
      </c>
      <c r="C5011" s="60">
        <v>213</v>
      </c>
      <c r="D5011" s="61" t="s">
        <v>401</v>
      </c>
      <c r="E5011" s="61" t="s">
        <v>49</v>
      </c>
      <c r="F5011" s="61">
        <v>78640</v>
      </c>
      <c r="G5011" s="62" t="s">
        <v>1665</v>
      </c>
      <c r="H5011" s="63">
        <v>29.956908299999998</v>
      </c>
      <c r="I5011" s="64">
        <v>-97.849682299999998</v>
      </c>
      <c r="J5011" s="65" t="s">
        <v>50</v>
      </c>
      <c r="K5011" s="66" t="s">
        <v>51</v>
      </c>
      <c r="L5011" s="62" t="s">
        <v>58</v>
      </c>
      <c r="M5011" s="69"/>
      <c r="N5011" s="65" t="s">
        <v>50</v>
      </c>
      <c r="O5011" s="66" t="s">
        <v>58</v>
      </c>
      <c r="P5011" s="69"/>
      <c r="Q5011" s="55" t="str">
        <f t="shared" si="78"/>
        <v>Non-Lead</v>
      </c>
      <c r="R5011" s="70" t="s">
        <v>51</v>
      </c>
      <c r="S5011" s="70" t="s">
        <v>51</v>
      </c>
      <c r="T5011" s="70"/>
      <c r="U5011" s="71" t="s">
        <v>53</v>
      </c>
      <c r="V5011" s="71" t="s">
        <v>51</v>
      </c>
      <c r="W5011" s="71" t="s">
        <v>51</v>
      </c>
      <c r="X5011" s="71" t="s">
        <v>51</v>
      </c>
      <c r="Y5011" s="72" t="str">
        <f>IF((OR((AND('[1]PWS Information'!$E$10="CWS",U5011="Single Family Residence",Q5011="Lead")),
(AND('[1]PWS Information'!$E$10="CWS",U5011="Multiple Family Residence",'[1]PWS Information'!$E$11="Yes",Q5011="Lead")),
(AND('[1]PWS Information'!$E$10="NTNC",Q5011="Lead")))),"Tier 1",
IF((OR((AND('[1]PWS Information'!$E$10="CWS",U5011="Multiple Family Residence",'[1]PWS Information'!$E$11="No",Q5011="Lead")),
(AND('[1]PWS Information'!$E$10="CWS",U5011="Other",Q5011="Lead")),
(AND('[1]PWS Information'!$E$10="CWS",U5011="Building",Q5011="Lead")))),"Tier 2",
IF((OR((AND('[1]PWS Information'!$E$10="CWS",U5011="Single Family Residence",Q5011="Galvanized Requiring Replacement")),
(AND('[1]PWS Information'!$E$10="CWS",U5011="Single Family Residence",Q5011="Galvanized Requiring Replacement",R5011="Yes")),
(AND('[1]PWS Information'!$E$10="NTNC",Q5011="Galvanized Requiring Replacement")),
(AND('[1]PWS Information'!$E$10="NTNC",U5011="Single Family Residence",R5011="Yes")))),"Tier 3",
IF((OR((AND('[1]PWS Information'!$E$10="CWS",U5011="Single Family Residence",S5011="Yes",Q5011="Non-Lead", J5011="Non-Lead - Copper",L5011="Before 1989")),
(AND('[1]PWS Information'!$E$10="CWS",U5011="Single Family Residence",S5011="Yes",Q5011="Non-Lead", N5011="Non-Lead - Copper",O5011="Before 1989")))),"Tier 4",
IF((OR((AND('[1]PWS Information'!$E$10="NTNC",Q5011="Non-Lead")),
(AND('[1]PWS Information'!$E$10="CWS",Q5011="Non-Lead",S5011="")),
(AND('[1]PWS Information'!$E$10="CWS",Q5011="Non-Lead",S5011="No")),
(AND('[1]PWS Information'!$E$10="CWS",Q5011="Non-Lead",S5011="Don't Know")),
(AND('[1]PWS Information'!$E$10="CWS",Q5011="Non-Lead", J5011="Non-Lead - Copper", S5011="Yes", L5011="Between 1989 and 2014")),
(AND('[1]PWS Information'!$E$10="CWS",Q5011="Non-Lead", J5011="Non-Lead - Copper", S5011="Yes", L5011="After 2014")),
(AND('[1]PWS Information'!$E$10="CWS",Q5011="Non-Lead", J5011="Non-Lead - Copper", S5011="Yes", L5011="Unknown")),
(AND('[1]PWS Information'!$E$10="CWS",Q5011="Non-Lead", N5011="Non-Lead - Copper", S5011="Yes", O5011="Between 1989 and 2014")),
(AND('[1]PWS Information'!$E$10="CWS",Q5011="Non-Lead", N5011="Non-Lead - Copper", S5011="Yes", O5011="After 2014")),
(AND('[1]PWS Information'!$E$10="CWS",Q5011="Non-Lead", N5011="Non-Lead - Copper", S5011="Yes", O5011="Unknown")),
(AND('[1]PWS Information'!$E$10="CWS",Q5011="Unknown")),
(AND('[1]PWS Information'!$E$10="NTNC",Q5011="Unknown")))),"Tier 5",
"")))))</f>
        <v>Tier 5</v>
      </c>
      <c r="Z5011" s="71"/>
      <c r="AA5011" s="71"/>
    </row>
    <row r="5012" spans="1:27" ht="57.6" x14ac:dyDescent="0.3">
      <c r="A5012" s="1"/>
      <c r="B5012" s="70">
        <v>863869</v>
      </c>
      <c r="C5012" s="60">
        <v>214</v>
      </c>
      <c r="D5012" s="61" t="s">
        <v>401</v>
      </c>
      <c r="E5012" s="61" t="s">
        <v>49</v>
      </c>
      <c r="F5012" s="61">
        <v>78640</v>
      </c>
      <c r="G5012" s="62" t="s">
        <v>1665</v>
      </c>
      <c r="H5012" s="63">
        <v>29.956998500000001</v>
      </c>
      <c r="I5012" s="64">
        <v>-97.849848399999999</v>
      </c>
      <c r="J5012" s="65" t="s">
        <v>50</v>
      </c>
      <c r="K5012" s="66" t="s">
        <v>51</v>
      </c>
      <c r="L5012" s="62" t="s">
        <v>58</v>
      </c>
      <c r="M5012" s="69"/>
      <c r="N5012" s="65" t="s">
        <v>50</v>
      </c>
      <c r="O5012" s="66" t="s">
        <v>58</v>
      </c>
      <c r="P5012" s="69"/>
      <c r="Q5012" s="55" t="str">
        <f t="shared" si="78"/>
        <v>Non-Lead</v>
      </c>
      <c r="R5012" s="70" t="s">
        <v>51</v>
      </c>
      <c r="S5012" s="70" t="s">
        <v>51</v>
      </c>
      <c r="T5012" s="70"/>
      <c r="U5012" s="71" t="s">
        <v>53</v>
      </c>
      <c r="V5012" s="71" t="s">
        <v>51</v>
      </c>
      <c r="W5012" s="71" t="s">
        <v>51</v>
      </c>
      <c r="X5012" s="71" t="s">
        <v>51</v>
      </c>
      <c r="Y5012" s="72" t="str">
        <f>IF((OR((AND('[1]PWS Information'!$E$10="CWS",U5012="Single Family Residence",Q5012="Lead")),
(AND('[1]PWS Information'!$E$10="CWS",U5012="Multiple Family Residence",'[1]PWS Information'!$E$11="Yes",Q5012="Lead")),
(AND('[1]PWS Information'!$E$10="NTNC",Q5012="Lead")))),"Tier 1",
IF((OR((AND('[1]PWS Information'!$E$10="CWS",U5012="Multiple Family Residence",'[1]PWS Information'!$E$11="No",Q5012="Lead")),
(AND('[1]PWS Information'!$E$10="CWS",U5012="Other",Q5012="Lead")),
(AND('[1]PWS Information'!$E$10="CWS",U5012="Building",Q5012="Lead")))),"Tier 2",
IF((OR((AND('[1]PWS Information'!$E$10="CWS",U5012="Single Family Residence",Q5012="Galvanized Requiring Replacement")),
(AND('[1]PWS Information'!$E$10="CWS",U5012="Single Family Residence",Q5012="Galvanized Requiring Replacement",R5012="Yes")),
(AND('[1]PWS Information'!$E$10="NTNC",Q5012="Galvanized Requiring Replacement")),
(AND('[1]PWS Information'!$E$10="NTNC",U5012="Single Family Residence",R5012="Yes")))),"Tier 3",
IF((OR((AND('[1]PWS Information'!$E$10="CWS",U5012="Single Family Residence",S5012="Yes",Q5012="Non-Lead", J5012="Non-Lead - Copper",L5012="Before 1989")),
(AND('[1]PWS Information'!$E$10="CWS",U5012="Single Family Residence",S5012="Yes",Q5012="Non-Lead", N5012="Non-Lead - Copper",O5012="Before 1989")))),"Tier 4",
IF((OR((AND('[1]PWS Information'!$E$10="NTNC",Q5012="Non-Lead")),
(AND('[1]PWS Information'!$E$10="CWS",Q5012="Non-Lead",S5012="")),
(AND('[1]PWS Information'!$E$10="CWS",Q5012="Non-Lead",S5012="No")),
(AND('[1]PWS Information'!$E$10="CWS",Q5012="Non-Lead",S5012="Don't Know")),
(AND('[1]PWS Information'!$E$10="CWS",Q5012="Non-Lead", J5012="Non-Lead - Copper", S5012="Yes", L5012="Between 1989 and 2014")),
(AND('[1]PWS Information'!$E$10="CWS",Q5012="Non-Lead", J5012="Non-Lead - Copper", S5012="Yes", L5012="After 2014")),
(AND('[1]PWS Information'!$E$10="CWS",Q5012="Non-Lead", J5012="Non-Lead - Copper", S5012="Yes", L5012="Unknown")),
(AND('[1]PWS Information'!$E$10="CWS",Q5012="Non-Lead", N5012="Non-Lead - Copper", S5012="Yes", O5012="Between 1989 and 2014")),
(AND('[1]PWS Information'!$E$10="CWS",Q5012="Non-Lead", N5012="Non-Lead - Copper", S5012="Yes", O5012="After 2014")),
(AND('[1]PWS Information'!$E$10="CWS",Q5012="Non-Lead", N5012="Non-Lead - Copper", S5012="Yes", O5012="Unknown")),
(AND('[1]PWS Information'!$E$10="CWS",Q5012="Unknown")),
(AND('[1]PWS Information'!$E$10="NTNC",Q5012="Unknown")))),"Tier 5",
"")))))</f>
        <v>Tier 5</v>
      </c>
      <c r="Z5012" s="71"/>
      <c r="AA5012" s="71"/>
    </row>
    <row r="5013" spans="1:27" ht="86.4" x14ac:dyDescent="0.3">
      <c r="A5013" s="1"/>
      <c r="B5013" s="70">
        <v>15511464</v>
      </c>
      <c r="C5013" s="60">
        <v>225</v>
      </c>
      <c r="D5013" s="61" t="s">
        <v>401</v>
      </c>
      <c r="E5013" s="61" t="s">
        <v>49</v>
      </c>
      <c r="F5013" s="61">
        <v>78640</v>
      </c>
      <c r="G5013" s="62" t="s">
        <v>1688</v>
      </c>
      <c r="H5013" s="63">
        <v>29.956810300000001</v>
      </c>
      <c r="I5013" s="64">
        <v>-97.849794299999999</v>
      </c>
      <c r="J5013" s="65" t="s">
        <v>50</v>
      </c>
      <c r="K5013" s="66" t="s">
        <v>51</v>
      </c>
      <c r="L5013" s="62" t="s">
        <v>58</v>
      </c>
      <c r="M5013" s="69"/>
      <c r="N5013" s="65" t="s">
        <v>50</v>
      </c>
      <c r="O5013" s="66" t="s">
        <v>58</v>
      </c>
      <c r="P5013" s="69"/>
      <c r="Q5013" s="55" t="str">
        <f t="shared" si="78"/>
        <v>Non-Lead</v>
      </c>
      <c r="R5013" s="70" t="s">
        <v>51</v>
      </c>
      <c r="S5013" s="70" t="s">
        <v>51</v>
      </c>
      <c r="T5013" s="70"/>
      <c r="U5013" s="71" t="s">
        <v>53</v>
      </c>
      <c r="V5013" s="71" t="s">
        <v>51</v>
      </c>
      <c r="W5013" s="71" t="s">
        <v>51</v>
      </c>
      <c r="X5013" s="71" t="s">
        <v>51</v>
      </c>
      <c r="Y5013" s="72" t="str">
        <f>IF((OR((AND('[1]PWS Information'!$E$10="CWS",U5013="Single Family Residence",Q5013="Lead")),
(AND('[1]PWS Information'!$E$10="CWS",U5013="Multiple Family Residence",'[1]PWS Information'!$E$11="Yes",Q5013="Lead")),
(AND('[1]PWS Information'!$E$10="NTNC",Q5013="Lead")))),"Tier 1",
IF((OR((AND('[1]PWS Information'!$E$10="CWS",U5013="Multiple Family Residence",'[1]PWS Information'!$E$11="No",Q5013="Lead")),
(AND('[1]PWS Information'!$E$10="CWS",U5013="Other",Q5013="Lead")),
(AND('[1]PWS Information'!$E$10="CWS",U5013="Building",Q5013="Lead")))),"Tier 2",
IF((OR((AND('[1]PWS Information'!$E$10="CWS",U5013="Single Family Residence",Q5013="Galvanized Requiring Replacement")),
(AND('[1]PWS Information'!$E$10="CWS",U5013="Single Family Residence",Q5013="Galvanized Requiring Replacement",R5013="Yes")),
(AND('[1]PWS Information'!$E$10="NTNC",Q5013="Galvanized Requiring Replacement")),
(AND('[1]PWS Information'!$E$10="NTNC",U5013="Single Family Residence",R5013="Yes")))),"Tier 3",
IF((OR((AND('[1]PWS Information'!$E$10="CWS",U5013="Single Family Residence",S5013="Yes",Q5013="Non-Lead", J5013="Non-Lead - Copper",L5013="Before 1989")),
(AND('[1]PWS Information'!$E$10="CWS",U5013="Single Family Residence",S5013="Yes",Q5013="Non-Lead", N5013="Non-Lead - Copper",O5013="Before 1989")))),"Tier 4",
IF((OR((AND('[1]PWS Information'!$E$10="NTNC",Q5013="Non-Lead")),
(AND('[1]PWS Information'!$E$10="CWS",Q5013="Non-Lead",S5013="")),
(AND('[1]PWS Information'!$E$10="CWS",Q5013="Non-Lead",S5013="No")),
(AND('[1]PWS Information'!$E$10="CWS",Q5013="Non-Lead",S5013="Don't Know")),
(AND('[1]PWS Information'!$E$10="CWS",Q5013="Non-Lead", J5013="Non-Lead - Copper", S5013="Yes", L5013="Between 1989 and 2014")),
(AND('[1]PWS Information'!$E$10="CWS",Q5013="Non-Lead", J5013="Non-Lead - Copper", S5013="Yes", L5013="After 2014")),
(AND('[1]PWS Information'!$E$10="CWS",Q5013="Non-Lead", J5013="Non-Lead - Copper", S5013="Yes", L5013="Unknown")),
(AND('[1]PWS Information'!$E$10="CWS",Q5013="Non-Lead", N5013="Non-Lead - Copper", S5013="Yes", O5013="Between 1989 and 2014")),
(AND('[1]PWS Information'!$E$10="CWS",Q5013="Non-Lead", N5013="Non-Lead - Copper", S5013="Yes", O5013="After 2014")),
(AND('[1]PWS Information'!$E$10="CWS",Q5013="Non-Lead", N5013="Non-Lead - Copper", S5013="Yes", O5013="Unknown")),
(AND('[1]PWS Information'!$E$10="CWS",Q5013="Unknown")),
(AND('[1]PWS Information'!$E$10="NTNC",Q5013="Unknown")))),"Tier 5",
"")))))</f>
        <v>Tier 5</v>
      </c>
      <c r="Z5013" s="71"/>
      <c r="AA5013" s="71"/>
    </row>
    <row r="5014" spans="1:27" ht="57.6" x14ac:dyDescent="0.3">
      <c r="A5014" s="17"/>
      <c r="B5014" s="70">
        <v>9613467</v>
      </c>
      <c r="C5014" s="60">
        <v>226</v>
      </c>
      <c r="D5014" s="61" t="s">
        <v>401</v>
      </c>
      <c r="E5014" s="61" t="s">
        <v>49</v>
      </c>
      <c r="F5014" s="61">
        <v>78640</v>
      </c>
      <c r="G5014" s="62" t="s">
        <v>1665</v>
      </c>
      <c r="H5014" s="63">
        <v>29.956899400000001</v>
      </c>
      <c r="I5014" s="64">
        <v>-97.849960699999997</v>
      </c>
      <c r="J5014" s="65" t="s">
        <v>50</v>
      </c>
      <c r="K5014" s="66" t="s">
        <v>51</v>
      </c>
      <c r="L5014" s="62" t="s">
        <v>58</v>
      </c>
      <c r="M5014" s="69"/>
      <c r="N5014" s="65" t="s">
        <v>50</v>
      </c>
      <c r="O5014" s="66" t="s">
        <v>58</v>
      </c>
      <c r="P5014" s="69"/>
      <c r="Q5014" s="55" t="str">
        <f t="shared" si="78"/>
        <v>Non-Lead</v>
      </c>
      <c r="R5014" s="70" t="s">
        <v>51</v>
      </c>
      <c r="S5014" s="70" t="s">
        <v>51</v>
      </c>
      <c r="T5014" s="70"/>
      <c r="U5014" s="71" t="s">
        <v>53</v>
      </c>
      <c r="V5014" s="71" t="s">
        <v>51</v>
      </c>
      <c r="W5014" s="71" t="s">
        <v>51</v>
      </c>
      <c r="X5014" s="71" t="s">
        <v>51</v>
      </c>
      <c r="Y5014" s="72" t="str">
        <f>IF((OR((AND('[1]PWS Information'!$E$10="CWS",U5014="Single Family Residence",Q5014="Lead")),
(AND('[1]PWS Information'!$E$10="CWS",U5014="Multiple Family Residence",'[1]PWS Information'!$E$11="Yes",Q5014="Lead")),
(AND('[1]PWS Information'!$E$10="NTNC",Q5014="Lead")))),"Tier 1",
IF((OR((AND('[1]PWS Information'!$E$10="CWS",U5014="Multiple Family Residence",'[1]PWS Information'!$E$11="No",Q5014="Lead")),
(AND('[1]PWS Information'!$E$10="CWS",U5014="Other",Q5014="Lead")),
(AND('[1]PWS Information'!$E$10="CWS",U5014="Building",Q5014="Lead")))),"Tier 2",
IF((OR((AND('[1]PWS Information'!$E$10="CWS",U5014="Single Family Residence",Q5014="Galvanized Requiring Replacement")),
(AND('[1]PWS Information'!$E$10="CWS",U5014="Single Family Residence",Q5014="Galvanized Requiring Replacement",R5014="Yes")),
(AND('[1]PWS Information'!$E$10="NTNC",Q5014="Galvanized Requiring Replacement")),
(AND('[1]PWS Information'!$E$10="NTNC",U5014="Single Family Residence",R5014="Yes")))),"Tier 3",
IF((OR((AND('[1]PWS Information'!$E$10="CWS",U5014="Single Family Residence",S5014="Yes",Q5014="Non-Lead", J5014="Non-Lead - Copper",L5014="Before 1989")),
(AND('[1]PWS Information'!$E$10="CWS",U5014="Single Family Residence",S5014="Yes",Q5014="Non-Lead", N5014="Non-Lead - Copper",O5014="Before 1989")))),"Tier 4",
IF((OR((AND('[1]PWS Information'!$E$10="NTNC",Q5014="Non-Lead")),
(AND('[1]PWS Information'!$E$10="CWS",Q5014="Non-Lead",S5014="")),
(AND('[1]PWS Information'!$E$10="CWS",Q5014="Non-Lead",S5014="No")),
(AND('[1]PWS Information'!$E$10="CWS",Q5014="Non-Lead",S5014="Don't Know")),
(AND('[1]PWS Information'!$E$10="CWS",Q5014="Non-Lead", J5014="Non-Lead - Copper", S5014="Yes", L5014="Between 1989 and 2014")),
(AND('[1]PWS Information'!$E$10="CWS",Q5014="Non-Lead", J5014="Non-Lead - Copper", S5014="Yes", L5014="After 2014")),
(AND('[1]PWS Information'!$E$10="CWS",Q5014="Non-Lead", J5014="Non-Lead - Copper", S5014="Yes", L5014="Unknown")),
(AND('[1]PWS Information'!$E$10="CWS",Q5014="Non-Lead", N5014="Non-Lead - Copper", S5014="Yes", O5014="Between 1989 and 2014")),
(AND('[1]PWS Information'!$E$10="CWS",Q5014="Non-Lead", N5014="Non-Lead - Copper", S5014="Yes", O5014="After 2014")),
(AND('[1]PWS Information'!$E$10="CWS",Q5014="Non-Lead", N5014="Non-Lead - Copper", S5014="Yes", O5014="Unknown")),
(AND('[1]PWS Information'!$E$10="CWS",Q5014="Unknown")),
(AND('[1]PWS Information'!$E$10="NTNC",Q5014="Unknown")))),"Tier 5",
"")))))</f>
        <v>Tier 5</v>
      </c>
      <c r="Z5014" s="71"/>
      <c r="AA5014" s="71"/>
    </row>
    <row r="5015" spans="1:27" ht="57.6" x14ac:dyDescent="0.3">
      <c r="A5015" s="1"/>
      <c r="B5015" s="70">
        <v>16184965</v>
      </c>
      <c r="C5015" s="60">
        <v>238</v>
      </c>
      <c r="D5015" s="61" t="s">
        <v>401</v>
      </c>
      <c r="E5015" s="61" t="s">
        <v>49</v>
      </c>
      <c r="F5015" s="61">
        <v>78640</v>
      </c>
      <c r="G5015" s="62" t="s">
        <v>1665</v>
      </c>
      <c r="H5015" s="63">
        <v>29.956800099999999</v>
      </c>
      <c r="I5015" s="64">
        <v>-97.850072699999998</v>
      </c>
      <c r="J5015" s="65" t="s">
        <v>50</v>
      </c>
      <c r="K5015" s="66" t="s">
        <v>51</v>
      </c>
      <c r="L5015" s="62" t="s">
        <v>58</v>
      </c>
      <c r="M5015" s="69"/>
      <c r="N5015" s="65" t="s">
        <v>50</v>
      </c>
      <c r="O5015" s="66" t="s">
        <v>58</v>
      </c>
      <c r="P5015" s="69"/>
      <c r="Q5015" s="55" t="str">
        <f t="shared" si="78"/>
        <v>Non-Lead</v>
      </c>
      <c r="R5015" s="70" t="s">
        <v>51</v>
      </c>
      <c r="S5015" s="70" t="s">
        <v>51</v>
      </c>
      <c r="T5015" s="70"/>
      <c r="U5015" s="71" t="s">
        <v>53</v>
      </c>
      <c r="V5015" s="71" t="s">
        <v>51</v>
      </c>
      <c r="W5015" s="71" t="s">
        <v>51</v>
      </c>
      <c r="X5015" s="71" t="s">
        <v>51</v>
      </c>
      <c r="Y5015" s="72" t="str">
        <f>IF((OR((AND('[1]PWS Information'!$E$10="CWS",U5015="Single Family Residence",Q5015="Lead")),
(AND('[1]PWS Information'!$E$10="CWS",U5015="Multiple Family Residence",'[1]PWS Information'!$E$11="Yes",Q5015="Lead")),
(AND('[1]PWS Information'!$E$10="NTNC",Q5015="Lead")))),"Tier 1",
IF((OR((AND('[1]PWS Information'!$E$10="CWS",U5015="Multiple Family Residence",'[1]PWS Information'!$E$11="No",Q5015="Lead")),
(AND('[1]PWS Information'!$E$10="CWS",U5015="Other",Q5015="Lead")),
(AND('[1]PWS Information'!$E$10="CWS",U5015="Building",Q5015="Lead")))),"Tier 2",
IF((OR((AND('[1]PWS Information'!$E$10="CWS",U5015="Single Family Residence",Q5015="Galvanized Requiring Replacement")),
(AND('[1]PWS Information'!$E$10="CWS",U5015="Single Family Residence",Q5015="Galvanized Requiring Replacement",R5015="Yes")),
(AND('[1]PWS Information'!$E$10="NTNC",Q5015="Galvanized Requiring Replacement")),
(AND('[1]PWS Information'!$E$10="NTNC",U5015="Single Family Residence",R5015="Yes")))),"Tier 3",
IF((OR((AND('[1]PWS Information'!$E$10="CWS",U5015="Single Family Residence",S5015="Yes",Q5015="Non-Lead", J5015="Non-Lead - Copper",L5015="Before 1989")),
(AND('[1]PWS Information'!$E$10="CWS",U5015="Single Family Residence",S5015="Yes",Q5015="Non-Lead", N5015="Non-Lead - Copper",O5015="Before 1989")))),"Tier 4",
IF((OR((AND('[1]PWS Information'!$E$10="NTNC",Q5015="Non-Lead")),
(AND('[1]PWS Information'!$E$10="CWS",Q5015="Non-Lead",S5015="")),
(AND('[1]PWS Information'!$E$10="CWS",Q5015="Non-Lead",S5015="No")),
(AND('[1]PWS Information'!$E$10="CWS",Q5015="Non-Lead",S5015="Don't Know")),
(AND('[1]PWS Information'!$E$10="CWS",Q5015="Non-Lead", J5015="Non-Lead - Copper", S5015="Yes", L5015="Between 1989 and 2014")),
(AND('[1]PWS Information'!$E$10="CWS",Q5015="Non-Lead", J5015="Non-Lead - Copper", S5015="Yes", L5015="After 2014")),
(AND('[1]PWS Information'!$E$10="CWS",Q5015="Non-Lead", J5015="Non-Lead - Copper", S5015="Yes", L5015="Unknown")),
(AND('[1]PWS Information'!$E$10="CWS",Q5015="Non-Lead", N5015="Non-Lead - Copper", S5015="Yes", O5015="Between 1989 and 2014")),
(AND('[1]PWS Information'!$E$10="CWS",Q5015="Non-Lead", N5015="Non-Lead - Copper", S5015="Yes", O5015="After 2014")),
(AND('[1]PWS Information'!$E$10="CWS",Q5015="Non-Lead", N5015="Non-Lead - Copper", S5015="Yes", O5015="Unknown")),
(AND('[1]PWS Information'!$E$10="CWS",Q5015="Unknown")),
(AND('[1]PWS Information'!$E$10="NTNC",Q5015="Unknown")))),"Tier 5",
"")))))</f>
        <v>Tier 5</v>
      </c>
      <c r="Z5015" s="71"/>
      <c r="AA5015" s="71"/>
    </row>
    <row r="5016" spans="1:27" ht="57.6" x14ac:dyDescent="0.3">
      <c r="A5016" s="1"/>
      <c r="B5016" s="70">
        <v>4384428</v>
      </c>
      <c r="C5016" s="60">
        <v>250</v>
      </c>
      <c r="D5016" s="61" t="s">
        <v>401</v>
      </c>
      <c r="E5016" s="61" t="s">
        <v>49</v>
      </c>
      <c r="F5016" s="61">
        <v>78640</v>
      </c>
      <c r="G5016" s="62" t="s">
        <v>1665</v>
      </c>
      <c r="H5016" s="63">
        <v>29.956701599999999</v>
      </c>
      <c r="I5016" s="64">
        <v>-97.850185400000001</v>
      </c>
      <c r="J5016" s="65" t="s">
        <v>50</v>
      </c>
      <c r="K5016" s="66" t="s">
        <v>51</v>
      </c>
      <c r="L5016" s="62" t="s">
        <v>58</v>
      </c>
      <c r="M5016" s="69"/>
      <c r="N5016" s="65" t="s">
        <v>50</v>
      </c>
      <c r="O5016" s="66" t="s">
        <v>58</v>
      </c>
      <c r="P5016" s="69"/>
      <c r="Q5016" s="55" t="str">
        <f t="shared" si="78"/>
        <v>Non-Lead</v>
      </c>
      <c r="R5016" s="70" t="s">
        <v>51</v>
      </c>
      <c r="S5016" s="70" t="s">
        <v>51</v>
      </c>
      <c r="T5016" s="70"/>
      <c r="U5016" s="71" t="s">
        <v>53</v>
      </c>
      <c r="V5016" s="71" t="s">
        <v>51</v>
      </c>
      <c r="W5016" s="71" t="s">
        <v>51</v>
      </c>
      <c r="X5016" s="71" t="s">
        <v>51</v>
      </c>
      <c r="Y5016" s="72" t="str">
        <f>IF((OR((AND('[1]PWS Information'!$E$10="CWS",U5016="Single Family Residence",Q5016="Lead")),
(AND('[1]PWS Information'!$E$10="CWS",U5016="Multiple Family Residence",'[1]PWS Information'!$E$11="Yes",Q5016="Lead")),
(AND('[1]PWS Information'!$E$10="NTNC",Q5016="Lead")))),"Tier 1",
IF((OR((AND('[1]PWS Information'!$E$10="CWS",U5016="Multiple Family Residence",'[1]PWS Information'!$E$11="No",Q5016="Lead")),
(AND('[1]PWS Information'!$E$10="CWS",U5016="Other",Q5016="Lead")),
(AND('[1]PWS Information'!$E$10="CWS",U5016="Building",Q5016="Lead")))),"Tier 2",
IF((OR((AND('[1]PWS Information'!$E$10="CWS",U5016="Single Family Residence",Q5016="Galvanized Requiring Replacement")),
(AND('[1]PWS Information'!$E$10="CWS",U5016="Single Family Residence",Q5016="Galvanized Requiring Replacement",R5016="Yes")),
(AND('[1]PWS Information'!$E$10="NTNC",Q5016="Galvanized Requiring Replacement")),
(AND('[1]PWS Information'!$E$10="NTNC",U5016="Single Family Residence",R5016="Yes")))),"Tier 3",
IF((OR((AND('[1]PWS Information'!$E$10="CWS",U5016="Single Family Residence",S5016="Yes",Q5016="Non-Lead", J5016="Non-Lead - Copper",L5016="Before 1989")),
(AND('[1]PWS Information'!$E$10="CWS",U5016="Single Family Residence",S5016="Yes",Q5016="Non-Lead", N5016="Non-Lead - Copper",O5016="Before 1989")))),"Tier 4",
IF((OR((AND('[1]PWS Information'!$E$10="NTNC",Q5016="Non-Lead")),
(AND('[1]PWS Information'!$E$10="CWS",Q5016="Non-Lead",S5016="")),
(AND('[1]PWS Information'!$E$10="CWS",Q5016="Non-Lead",S5016="No")),
(AND('[1]PWS Information'!$E$10="CWS",Q5016="Non-Lead",S5016="Don't Know")),
(AND('[1]PWS Information'!$E$10="CWS",Q5016="Non-Lead", J5016="Non-Lead - Copper", S5016="Yes", L5016="Between 1989 and 2014")),
(AND('[1]PWS Information'!$E$10="CWS",Q5016="Non-Lead", J5016="Non-Lead - Copper", S5016="Yes", L5016="After 2014")),
(AND('[1]PWS Information'!$E$10="CWS",Q5016="Non-Lead", J5016="Non-Lead - Copper", S5016="Yes", L5016="Unknown")),
(AND('[1]PWS Information'!$E$10="CWS",Q5016="Non-Lead", N5016="Non-Lead - Copper", S5016="Yes", O5016="Between 1989 and 2014")),
(AND('[1]PWS Information'!$E$10="CWS",Q5016="Non-Lead", N5016="Non-Lead - Copper", S5016="Yes", O5016="After 2014")),
(AND('[1]PWS Information'!$E$10="CWS",Q5016="Non-Lead", N5016="Non-Lead - Copper", S5016="Yes", O5016="Unknown")),
(AND('[1]PWS Information'!$E$10="CWS",Q5016="Unknown")),
(AND('[1]PWS Information'!$E$10="NTNC",Q5016="Unknown")))),"Tier 5",
"")))))</f>
        <v>Tier 5</v>
      </c>
      <c r="Z5016" s="71"/>
      <c r="AA5016" s="71"/>
    </row>
    <row r="5017" spans="1:27" ht="57.6" x14ac:dyDescent="0.3">
      <c r="A5017" s="1"/>
      <c r="B5017" s="70">
        <v>9611883</v>
      </c>
      <c r="C5017" s="60">
        <v>262</v>
      </c>
      <c r="D5017" s="61" t="s">
        <v>401</v>
      </c>
      <c r="E5017" s="61" t="s">
        <v>49</v>
      </c>
      <c r="F5017" s="61">
        <v>78640</v>
      </c>
      <c r="G5017" s="62" t="s">
        <v>1665</v>
      </c>
      <c r="H5017" s="63">
        <v>29.956602</v>
      </c>
      <c r="I5017" s="64">
        <v>-97.850297299999994</v>
      </c>
      <c r="J5017" s="65" t="s">
        <v>50</v>
      </c>
      <c r="K5017" s="66" t="s">
        <v>51</v>
      </c>
      <c r="L5017" s="62" t="s">
        <v>58</v>
      </c>
      <c r="M5017" s="69"/>
      <c r="N5017" s="65" t="s">
        <v>50</v>
      </c>
      <c r="O5017" s="66" t="s">
        <v>58</v>
      </c>
      <c r="P5017" s="69"/>
      <c r="Q5017" s="55" t="str">
        <f t="shared" si="78"/>
        <v>Non-Lead</v>
      </c>
      <c r="R5017" s="70" t="s">
        <v>51</v>
      </c>
      <c r="S5017" s="70" t="s">
        <v>51</v>
      </c>
      <c r="T5017" s="70"/>
      <c r="U5017" s="71" t="s">
        <v>53</v>
      </c>
      <c r="V5017" s="71" t="s">
        <v>51</v>
      </c>
      <c r="W5017" s="71" t="s">
        <v>51</v>
      </c>
      <c r="X5017" s="71" t="s">
        <v>51</v>
      </c>
      <c r="Y5017" s="72" t="str">
        <f>IF((OR((AND('[1]PWS Information'!$E$10="CWS",U5017="Single Family Residence",Q5017="Lead")),
(AND('[1]PWS Information'!$E$10="CWS",U5017="Multiple Family Residence",'[1]PWS Information'!$E$11="Yes",Q5017="Lead")),
(AND('[1]PWS Information'!$E$10="NTNC",Q5017="Lead")))),"Tier 1",
IF((OR((AND('[1]PWS Information'!$E$10="CWS",U5017="Multiple Family Residence",'[1]PWS Information'!$E$11="No",Q5017="Lead")),
(AND('[1]PWS Information'!$E$10="CWS",U5017="Other",Q5017="Lead")),
(AND('[1]PWS Information'!$E$10="CWS",U5017="Building",Q5017="Lead")))),"Tier 2",
IF((OR((AND('[1]PWS Information'!$E$10="CWS",U5017="Single Family Residence",Q5017="Galvanized Requiring Replacement")),
(AND('[1]PWS Information'!$E$10="CWS",U5017="Single Family Residence",Q5017="Galvanized Requiring Replacement",R5017="Yes")),
(AND('[1]PWS Information'!$E$10="NTNC",Q5017="Galvanized Requiring Replacement")),
(AND('[1]PWS Information'!$E$10="NTNC",U5017="Single Family Residence",R5017="Yes")))),"Tier 3",
IF((OR((AND('[1]PWS Information'!$E$10="CWS",U5017="Single Family Residence",S5017="Yes",Q5017="Non-Lead", J5017="Non-Lead - Copper",L5017="Before 1989")),
(AND('[1]PWS Information'!$E$10="CWS",U5017="Single Family Residence",S5017="Yes",Q5017="Non-Lead", N5017="Non-Lead - Copper",O5017="Before 1989")))),"Tier 4",
IF((OR((AND('[1]PWS Information'!$E$10="NTNC",Q5017="Non-Lead")),
(AND('[1]PWS Information'!$E$10="CWS",Q5017="Non-Lead",S5017="")),
(AND('[1]PWS Information'!$E$10="CWS",Q5017="Non-Lead",S5017="No")),
(AND('[1]PWS Information'!$E$10="CWS",Q5017="Non-Lead",S5017="Don't Know")),
(AND('[1]PWS Information'!$E$10="CWS",Q5017="Non-Lead", J5017="Non-Lead - Copper", S5017="Yes", L5017="Between 1989 and 2014")),
(AND('[1]PWS Information'!$E$10="CWS",Q5017="Non-Lead", J5017="Non-Lead - Copper", S5017="Yes", L5017="After 2014")),
(AND('[1]PWS Information'!$E$10="CWS",Q5017="Non-Lead", J5017="Non-Lead - Copper", S5017="Yes", L5017="Unknown")),
(AND('[1]PWS Information'!$E$10="CWS",Q5017="Non-Lead", N5017="Non-Lead - Copper", S5017="Yes", O5017="Between 1989 and 2014")),
(AND('[1]PWS Information'!$E$10="CWS",Q5017="Non-Lead", N5017="Non-Lead - Copper", S5017="Yes", O5017="After 2014")),
(AND('[1]PWS Information'!$E$10="CWS",Q5017="Non-Lead", N5017="Non-Lead - Copper", S5017="Yes", O5017="Unknown")),
(AND('[1]PWS Information'!$E$10="CWS",Q5017="Unknown")),
(AND('[1]PWS Information'!$E$10="NTNC",Q5017="Unknown")))),"Tier 5",
"")))))</f>
        <v>Tier 5</v>
      </c>
      <c r="Z5017" s="71"/>
      <c r="AA5017" s="71"/>
    </row>
    <row r="5018" spans="1:27" ht="57.6" x14ac:dyDescent="0.3">
      <c r="A5018" s="17"/>
      <c r="B5018" s="70">
        <v>10123858</v>
      </c>
      <c r="C5018" s="60">
        <v>115</v>
      </c>
      <c r="D5018" s="61" t="s">
        <v>1689</v>
      </c>
      <c r="E5018" s="61" t="s">
        <v>49</v>
      </c>
      <c r="F5018" s="61">
        <v>78640</v>
      </c>
      <c r="G5018" s="62" t="s">
        <v>1665</v>
      </c>
      <c r="H5018" s="63">
        <v>29.955729600000002</v>
      </c>
      <c r="I5018" s="64">
        <v>-97.850287600000001</v>
      </c>
      <c r="J5018" s="65" t="s">
        <v>50</v>
      </c>
      <c r="K5018" s="66" t="s">
        <v>51</v>
      </c>
      <c r="L5018" s="62" t="s">
        <v>58</v>
      </c>
      <c r="M5018" s="69"/>
      <c r="N5018" s="65" t="s">
        <v>50</v>
      </c>
      <c r="O5018" s="66" t="s">
        <v>58</v>
      </c>
      <c r="P5018" s="69"/>
      <c r="Q5018" s="55" t="str">
        <f t="shared" si="78"/>
        <v>Non-Lead</v>
      </c>
      <c r="R5018" s="70" t="s">
        <v>51</v>
      </c>
      <c r="S5018" s="70" t="s">
        <v>51</v>
      </c>
      <c r="T5018" s="70"/>
      <c r="U5018" s="71" t="s">
        <v>53</v>
      </c>
      <c r="V5018" s="71" t="s">
        <v>51</v>
      </c>
      <c r="W5018" s="71" t="s">
        <v>51</v>
      </c>
      <c r="X5018" s="71" t="s">
        <v>51</v>
      </c>
      <c r="Y5018" s="72" t="str">
        <f>IF((OR((AND('[1]PWS Information'!$E$10="CWS",U5018="Single Family Residence",Q5018="Lead")),
(AND('[1]PWS Information'!$E$10="CWS",U5018="Multiple Family Residence",'[1]PWS Information'!$E$11="Yes",Q5018="Lead")),
(AND('[1]PWS Information'!$E$10="NTNC",Q5018="Lead")))),"Tier 1",
IF((OR((AND('[1]PWS Information'!$E$10="CWS",U5018="Multiple Family Residence",'[1]PWS Information'!$E$11="No",Q5018="Lead")),
(AND('[1]PWS Information'!$E$10="CWS",U5018="Other",Q5018="Lead")),
(AND('[1]PWS Information'!$E$10="CWS",U5018="Building",Q5018="Lead")))),"Tier 2",
IF((OR((AND('[1]PWS Information'!$E$10="CWS",U5018="Single Family Residence",Q5018="Galvanized Requiring Replacement")),
(AND('[1]PWS Information'!$E$10="CWS",U5018="Single Family Residence",Q5018="Galvanized Requiring Replacement",R5018="Yes")),
(AND('[1]PWS Information'!$E$10="NTNC",Q5018="Galvanized Requiring Replacement")),
(AND('[1]PWS Information'!$E$10="NTNC",U5018="Single Family Residence",R5018="Yes")))),"Tier 3",
IF((OR((AND('[1]PWS Information'!$E$10="CWS",U5018="Single Family Residence",S5018="Yes",Q5018="Non-Lead", J5018="Non-Lead - Copper",L5018="Before 1989")),
(AND('[1]PWS Information'!$E$10="CWS",U5018="Single Family Residence",S5018="Yes",Q5018="Non-Lead", N5018="Non-Lead - Copper",O5018="Before 1989")))),"Tier 4",
IF((OR((AND('[1]PWS Information'!$E$10="NTNC",Q5018="Non-Lead")),
(AND('[1]PWS Information'!$E$10="CWS",Q5018="Non-Lead",S5018="")),
(AND('[1]PWS Information'!$E$10="CWS",Q5018="Non-Lead",S5018="No")),
(AND('[1]PWS Information'!$E$10="CWS",Q5018="Non-Lead",S5018="Don't Know")),
(AND('[1]PWS Information'!$E$10="CWS",Q5018="Non-Lead", J5018="Non-Lead - Copper", S5018="Yes", L5018="Between 1989 and 2014")),
(AND('[1]PWS Information'!$E$10="CWS",Q5018="Non-Lead", J5018="Non-Lead - Copper", S5018="Yes", L5018="After 2014")),
(AND('[1]PWS Information'!$E$10="CWS",Q5018="Non-Lead", J5018="Non-Lead - Copper", S5018="Yes", L5018="Unknown")),
(AND('[1]PWS Information'!$E$10="CWS",Q5018="Non-Lead", N5018="Non-Lead - Copper", S5018="Yes", O5018="Between 1989 and 2014")),
(AND('[1]PWS Information'!$E$10="CWS",Q5018="Non-Lead", N5018="Non-Lead - Copper", S5018="Yes", O5018="After 2014")),
(AND('[1]PWS Information'!$E$10="CWS",Q5018="Non-Lead", N5018="Non-Lead - Copper", S5018="Yes", O5018="Unknown")),
(AND('[1]PWS Information'!$E$10="CWS",Q5018="Unknown")),
(AND('[1]PWS Information'!$E$10="NTNC",Q5018="Unknown")))),"Tier 5",
"")))))</f>
        <v>Tier 5</v>
      </c>
      <c r="Z5018" s="71"/>
      <c r="AA5018" s="71"/>
    </row>
    <row r="5019" spans="1:27" ht="57.6" x14ac:dyDescent="0.3">
      <c r="A5019" s="1"/>
      <c r="B5019" s="70">
        <v>13465182</v>
      </c>
      <c r="C5019" s="60">
        <v>127</v>
      </c>
      <c r="D5019" s="61" t="s">
        <v>1689</v>
      </c>
      <c r="E5019" s="61" t="s">
        <v>49</v>
      </c>
      <c r="F5019" s="61">
        <v>78640</v>
      </c>
      <c r="G5019" s="62" t="s">
        <v>1665</v>
      </c>
      <c r="H5019" s="63">
        <v>29.955808099999999</v>
      </c>
      <c r="I5019" s="64">
        <v>-97.850376600000004</v>
      </c>
      <c r="J5019" s="65" t="s">
        <v>50</v>
      </c>
      <c r="K5019" s="66" t="s">
        <v>51</v>
      </c>
      <c r="L5019" s="62" t="s">
        <v>58</v>
      </c>
      <c r="M5019" s="69"/>
      <c r="N5019" s="65" t="s">
        <v>50</v>
      </c>
      <c r="O5019" s="66" t="s">
        <v>58</v>
      </c>
      <c r="P5019" s="69"/>
      <c r="Q5019" s="55" t="str">
        <f t="shared" si="78"/>
        <v>Non-Lead</v>
      </c>
      <c r="R5019" s="70" t="s">
        <v>51</v>
      </c>
      <c r="S5019" s="70" t="s">
        <v>51</v>
      </c>
      <c r="T5019" s="70"/>
      <c r="U5019" s="71" t="s">
        <v>53</v>
      </c>
      <c r="V5019" s="71" t="s">
        <v>51</v>
      </c>
      <c r="W5019" s="71" t="s">
        <v>51</v>
      </c>
      <c r="X5019" s="71" t="s">
        <v>51</v>
      </c>
      <c r="Y5019" s="72" t="str">
        <f>IF((OR((AND('[1]PWS Information'!$E$10="CWS",U5019="Single Family Residence",Q5019="Lead")),
(AND('[1]PWS Information'!$E$10="CWS",U5019="Multiple Family Residence",'[1]PWS Information'!$E$11="Yes",Q5019="Lead")),
(AND('[1]PWS Information'!$E$10="NTNC",Q5019="Lead")))),"Tier 1",
IF((OR((AND('[1]PWS Information'!$E$10="CWS",U5019="Multiple Family Residence",'[1]PWS Information'!$E$11="No",Q5019="Lead")),
(AND('[1]PWS Information'!$E$10="CWS",U5019="Other",Q5019="Lead")),
(AND('[1]PWS Information'!$E$10="CWS",U5019="Building",Q5019="Lead")))),"Tier 2",
IF((OR((AND('[1]PWS Information'!$E$10="CWS",U5019="Single Family Residence",Q5019="Galvanized Requiring Replacement")),
(AND('[1]PWS Information'!$E$10="CWS",U5019="Single Family Residence",Q5019="Galvanized Requiring Replacement",R5019="Yes")),
(AND('[1]PWS Information'!$E$10="NTNC",Q5019="Galvanized Requiring Replacement")),
(AND('[1]PWS Information'!$E$10="NTNC",U5019="Single Family Residence",R5019="Yes")))),"Tier 3",
IF((OR((AND('[1]PWS Information'!$E$10="CWS",U5019="Single Family Residence",S5019="Yes",Q5019="Non-Lead", J5019="Non-Lead - Copper",L5019="Before 1989")),
(AND('[1]PWS Information'!$E$10="CWS",U5019="Single Family Residence",S5019="Yes",Q5019="Non-Lead", N5019="Non-Lead - Copper",O5019="Before 1989")))),"Tier 4",
IF((OR((AND('[1]PWS Information'!$E$10="NTNC",Q5019="Non-Lead")),
(AND('[1]PWS Information'!$E$10="CWS",Q5019="Non-Lead",S5019="")),
(AND('[1]PWS Information'!$E$10="CWS",Q5019="Non-Lead",S5019="No")),
(AND('[1]PWS Information'!$E$10="CWS",Q5019="Non-Lead",S5019="Don't Know")),
(AND('[1]PWS Information'!$E$10="CWS",Q5019="Non-Lead", J5019="Non-Lead - Copper", S5019="Yes", L5019="Between 1989 and 2014")),
(AND('[1]PWS Information'!$E$10="CWS",Q5019="Non-Lead", J5019="Non-Lead - Copper", S5019="Yes", L5019="After 2014")),
(AND('[1]PWS Information'!$E$10="CWS",Q5019="Non-Lead", J5019="Non-Lead - Copper", S5019="Yes", L5019="Unknown")),
(AND('[1]PWS Information'!$E$10="CWS",Q5019="Non-Lead", N5019="Non-Lead - Copper", S5019="Yes", O5019="Between 1989 and 2014")),
(AND('[1]PWS Information'!$E$10="CWS",Q5019="Non-Lead", N5019="Non-Lead - Copper", S5019="Yes", O5019="After 2014")),
(AND('[1]PWS Information'!$E$10="CWS",Q5019="Non-Lead", N5019="Non-Lead - Copper", S5019="Yes", O5019="Unknown")),
(AND('[1]PWS Information'!$E$10="CWS",Q5019="Unknown")),
(AND('[1]PWS Information'!$E$10="NTNC",Q5019="Unknown")))),"Tier 5",
"")))))</f>
        <v>Tier 5</v>
      </c>
      <c r="Z5019" s="71"/>
      <c r="AA5019" s="71"/>
    </row>
    <row r="5020" spans="1:27" ht="57.6" x14ac:dyDescent="0.3">
      <c r="A5020" s="1"/>
      <c r="B5020" s="70">
        <v>13469379</v>
      </c>
      <c r="C5020" s="60">
        <v>139</v>
      </c>
      <c r="D5020" s="61" t="s">
        <v>1689</v>
      </c>
      <c r="E5020" s="61" t="s">
        <v>49</v>
      </c>
      <c r="F5020" s="61">
        <v>78640</v>
      </c>
      <c r="G5020" s="62" t="s">
        <v>1665</v>
      </c>
      <c r="H5020" s="63">
        <v>29.955886199999998</v>
      </c>
      <c r="I5020" s="64">
        <v>-97.850465799999995</v>
      </c>
      <c r="J5020" s="65" t="s">
        <v>50</v>
      </c>
      <c r="K5020" s="66" t="s">
        <v>51</v>
      </c>
      <c r="L5020" s="62" t="s">
        <v>58</v>
      </c>
      <c r="M5020" s="69"/>
      <c r="N5020" s="65" t="s">
        <v>50</v>
      </c>
      <c r="O5020" s="66" t="s">
        <v>58</v>
      </c>
      <c r="P5020" s="69"/>
      <c r="Q5020" s="55" t="str">
        <f t="shared" si="78"/>
        <v>Non-Lead</v>
      </c>
      <c r="R5020" s="70" t="s">
        <v>51</v>
      </c>
      <c r="S5020" s="70" t="s">
        <v>51</v>
      </c>
      <c r="T5020" s="70"/>
      <c r="U5020" s="71" t="s">
        <v>53</v>
      </c>
      <c r="V5020" s="71" t="s">
        <v>51</v>
      </c>
      <c r="W5020" s="71" t="s">
        <v>51</v>
      </c>
      <c r="X5020" s="71" t="s">
        <v>51</v>
      </c>
      <c r="Y5020" s="72" t="str">
        <f>IF((OR((AND('[1]PWS Information'!$E$10="CWS",U5020="Single Family Residence",Q5020="Lead")),
(AND('[1]PWS Information'!$E$10="CWS",U5020="Multiple Family Residence",'[1]PWS Information'!$E$11="Yes",Q5020="Lead")),
(AND('[1]PWS Information'!$E$10="NTNC",Q5020="Lead")))),"Tier 1",
IF((OR((AND('[1]PWS Information'!$E$10="CWS",U5020="Multiple Family Residence",'[1]PWS Information'!$E$11="No",Q5020="Lead")),
(AND('[1]PWS Information'!$E$10="CWS",U5020="Other",Q5020="Lead")),
(AND('[1]PWS Information'!$E$10="CWS",U5020="Building",Q5020="Lead")))),"Tier 2",
IF((OR((AND('[1]PWS Information'!$E$10="CWS",U5020="Single Family Residence",Q5020="Galvanized Requiring Replacement")),
(AND('[1]PWS Information'!$E$10="CWS",U5020="Single Family Residence",Q5020="Galvanized Requiring Replacement",R5020="Yes")),
(AND('[1]PWS Information'!$E$10="NTNC",Q5020="Galvanized Requiring Replacement")),
(AND('[1]PWS Information'!$E$10="NTNC",U5020="Single Family Residence",R5020="Yes")))),"Tier 3",
IF((OR((AND('[1]PWS Information'!$E$10="CWS",U5020="Single Family Residence",S5020="Yes",Q5020="Non-Lead", J5020="Non-Lead - Copper",L5020="Before 1989")),
(AND('[1]PWS Information'!$E$10="CWS",U5020="Single Family Residence",S5020="Yes",Q5020="Non-Lead", N5020="Non-Lead - Copper",O5020="Before 1989")))),"Tier 4",
IF((OR((AND('[1]PWS Information'!$E$10="NTNC",Q5020="Non-Lead")),
(AND('[1]PWS Information'!$E$10="CWS",Q5020="Non-Lead",S5020="")),
(AND('[1]PWS Information'!$E$10="CWS",Q5020="Non-Lead",S5020="No")),
(AND('[1]PWS Information'!$E$10="CWS",Q5020="Non-Lead",S5020="Don't Know")),
(AND('[1]PWS Information'!$E$10="CWS",Q5020="Non-Lead", J5020="Non-Lead - Copper", S5020="Yes", L5020="Between 1989 and 2014")),
(AND('[1]PWS Information'!$E$10="CWS",Q5020="Non-Lead", J5020="Non-Lead - Copper", S5020="Yes", L5020="After 2014")),
(AND('[1]PWS Information'!$E$10="CWS",Q5020="Non-Lead", J5020="Non-Lead - Copper", S5020="Yes", L5020="Unknown")),
(AND('[1]PWS Information'!$E$10="CWS",Q5020="Non-Lead", N5020="Non-Lead - Copper", S5020="Yes", O5020="Between 1989 and 2014")),
(AND('[1]PWS Information'!$E$10="CWS",Q5020="Non-Lead", N5020="Non-Lead - Copper", S5020="Yes", O5020="After 2014")),
(AND('[1]PWS Information'!$E$10="CWS",Q5020="Non-Lead", N5020="Non-Lead - Copper", S5020="Yes", O5020="Unknown")),
(AND('[1]PWS Information'!$E$10="CWS",Q5020="Unknown")),
(AND('[1]PWS Information'!$E$10="NTNC",Q5020="Unknown")))),"Tier 5",
"")))))</f>
        <v>Tier 5</v>
      </c>
      <c r="Z5020" s="71"/>
      <c r="AA5020" s="71"/>
    </row>
    <row r="5021" spans="1:27" ht="57.6" x14ac:dyDescent="0.3">
      <c r="A5021" s="1"/>
      <c r="B5021" s="70">
        <v>13434485</v>
      </c>
      <c r="C5021" s="60">
        <v>153</v>
      </c>
      <c r="D5021" s="61" t="s">
        <v>1689</v>
      </c>
      <c r="E5021" s="61" t="s">
        <v>49</v>
      </c>
      <c r="F5021" s="61">
        <v>78640</v>
      </c>
      <c r="G5021" s="62" t="s">
        <v>1665</v>
      </c>
      <c r="H5021" s="63">
        <v>29.9559766</v>
      </c>
      <c r="I5021" s="64">
        <v>-97.850570599999998</v>
      </c>
      <c r="J5021" s="65" t="s">
        <v>50</v>
      </c>
      <c r="K5021" s="66" t="s">
        <v>51</v>
      </c>
      <c r="L5021" s="62" t="s">
        <v>58</v>
      </c>
      <c r="M5021" s="69"/>
      <c r="N5021" s="65" t="s">
        <v>50</v>
      </c>
      <c r="O5021" s="66" t="s">
        <v>58</v>
      </c>
      <c r="P5021" s="69"/>
      <c r="Q5021" s="55" t="str">
        <f t="shared" si="78"/>
        <v>Non-Lead</v>
      </c>
      <c r="R5021" s="70" t="s">
        <v>51</v>
      </c>
      <c r="S5021" s="70" t="s">
        <v>51</v>
      </c>
      <c r="T5021" s="70"/>
      <c r="U5021" s="71" t="s">
        <v>53</v>
      </c>
      <c r="V5021" s="71" t="s">
        <v>51</v>
      </c>
      <c r="W5021" s="71" t="s">
        <v>51</v>
      </c>
      <c r="X5021" s="71" t="s">
        <v>51</v>
      </c>
      <c r="Y5021" s="72" t="str">
        <f>IF((OR((AND('[1]PWS Information'!$E$10="CWS",U5021="Single Family Residence",Q5021="Lead")),
(AND('[1]PWS Information'!$E$10="CWS",U5021="Multiple Family Residence",'[1]PWS Information'!$E$11="Yes",Q5021="Lead")),
(AND('[1]PWS Information'!$E$10="NTNC",Q5021="Lead")))),"Tier 1",
IF((OR((AND('[1]PWS Information'!$E$10="CWS",U5021="Multiple Family Residence",'[1]PWS Information'!$E$11="No",Q5021="Lead")),
(AND('[1]PWS Information'!$E$10="CWS",U5021="Other",Q5021="Lead")),
(AND('[1]PWS Information'!$E$10="CWS",U5021="Building",Q5021="Lead")))),"Tier 2",
IF((OR((AND('[1]PWS Information'!$E$10="CWS",U5021="Single Family Residence",Q5021="Galvanized Requiring Replacement")),
(AND('[1]PWS Information'!$E$10="CWS",U5021="Single Family Residence",Q5021="Galvanized Requiring Replacement",R5021="Yes")),
(AND('[1]PWS Information'!$E$10="NTNC",Q5021="Galvanized Requiring Replacement")),
(AND('[1]PWS Information'!$E$10="NTNC",U5021="Single Family Residence",R5021="Yes")))),"Tier 3",
IF((OR((AND('[1]PWS Information'!$E$10="CWS",U5021="Single Family Residence",S5021="Yes",Q5021="Non-Lead", J5021="Non-Lead - Copper",L5021="Before 1989")),
(AND('[1]PWS Information'!$E$10="CWS",U5021="Single Family Residence",S5021="Yes",Q5021="Non-Lead", N5021="Non-Lead - Copper",O5021="Before 1989")))),"Tier 4",
IF((OR((AND('[1]PWS Information'!$E$10="NTNC",Q5021="Non-Lead")),
(AND('[1]PWS Information'!$E$10="CWS",Q5021="Non-Lead",S5021="")),
(AND('[1]PWS Information'!$E$10="CWS",Q5021="Non-Lead",S5021="No")),
(AND('[1]PWS Information'!$E$10="CWS",Q5021="Non-Lead",S5021="Don't Know")),
(AND('[1]PWS Information'!$E$10="CWS",Q5021="Non-Lead", J5021="Non-Lead - Copper", S5021="Yes", L5021="Between 1989 and 2014")),
(AND('[1]PWS Information'!$E$10="CWS",Q5021="Non-Lead", J5021="Non-Lead - Copper", S5021="Yes", L5021="After 2014")),
(AND('[1]PWS Information'!$E$10="CWS",Q5021="Non-Lead", J5021="Non-Lead - Copper", S5021="Yes", L5021="Unknown")),
(AND('[1]PWS Information'!$E$10="CWS",Q5021="Non-Lead", N5021="Non-Lead - Copper", S5021="Yes", O5021="Between 1989 and 2014")),
(AND('[1]PWS Information'!$E$10="CWS",Q5021="Non-Lead", N5021="Non-Lead - Copper", S5021="Yes", O5021="After 2014")),
(AND('[1]PWS Information'!$E$10="CWS",Q5021="Non-Lead", N5021="Non-Lead - Copper", S5021="Yes", O5021="Unknown")),
(AND('[1]PWS Information'!$E$10="CWS",Q5021="Unknown")),
(AND('[1]PWS Information'!$E$10="NTNC",Q5021="Unknown")))),"Tier 5",
"")))))</f>
        <v>Tier 5</v>
      </c>
      <c r="Z5021" s="71"/>
      <c r="AA5021" s="71"/>
    </row>
    <row r="5022" spans="1:27" ht="57.6" x14ac:dyDescent="0.3">
      <c r="A5022" s="17"/>
      <c r="B5022" s="70">
        <v>12545255</v>
      </c>
      <c r="C5022" s="60">
        <v>165</v>
      </c>
      <c r="D5022" s="61" t="s">
        <v>1689</v>
      </c>
      <c r="E5022" s="61" t="s">
        <v>49</v>
      </c>
      <c r="F5022" s="61">
        <v>78640</v>
      </c>
      <c r="G5022" s="62" t="s">
        <v>1665</v>
      </c>
      <c r="H5022" s="63">
        <v>29.956223300000001</v>
      </c>
      <c r="I5022" s="64">
        <v>-97.850868700000007</v>
      </c>
      <c r="J5022" s="65" t="s">
        <v>50</v>
      </c>
      <c r="K5022" s="66" t="s">
        <v>51</v>
      </c>
      <c r="L5022" s="62" t="s">
        <v>58</v>
      </c>
      <c r="M5022" s="69"/>
      <c r="N5022" s="65" t="s">
        <v>50</v>
      </c>
      <c r="O5022" s="66" t="s">
        <v>58</v>
      </c>
      <c r="P5022" s="69"/>
      <c r="Q5022" s="55" t="str">
        <f t="shared" si="78"/>
        <v>Non-Lead</v>
      </c>
      <c r="R5022" s="70" t="s">
        <v>51</v>
      </c>
      <c r="S5022" s="70" t="s">
        <v>51</v>
      </c>
      <c r="T5022" s="70"/>
      <c r="U5022" s="71" t="s">
        <v>53</v>
      </c>
      <c r="V5022" s="71" t="s">
        <v>51</v>
      </c>
      <c r="W5022" s="71" t="s">
        <v>51</v>
      </c>
      <c r="X5022" s="71" t="s">
        <v>51</v>
      </c>
      <c r="Y5022" s="72" t="str">
        <f>IF((OR((AND('[1]PWS Information'!$E$10="CWS",U5022="Single Family Residence",Q5022="Lead")),
(AND('[1]PWS Information'!$E$10="CWS",U5022="Multiple Family Residence",'[1]PWS Information'!$E$11="Yes",Q5022="Lead")),
(AND('[1]PWS Information'!$E$10="NTNC",Q5022="Lead")))),"Tier 1",
IF((OR((AND('[1]PWS Information'!$E$10="CWS",U5022="Multiple Family Residence",'[1]PWS Information'!$E$11="No",Q5022="Lead")),
(AND('[1]PWS Information'!$E$10="CWS",U5022="Other",Q5022="Lead")),
(AND('[1]PWS Information'!$E$10="CWS",U5022="Building",Q5022="Lead")))),"Tier 2",
IF((OR((AND('[1]PWS Information'!$E$10="CWS",U5022="Single Family Residence",Q5022="Galvanized Requiring Replacement")),
(AND('[1]PWS Information'!$E$10="CWS",U5022="Single Family Residence",Q5022="Galvanized Requiring Replacement",R5022="Yes")),
(AND('[1]PWS Information'!$E$10="NTNC",Q5022="Galvanized Requiring Replacement")),
(AND('[1]PWS Information'!$E$10="NTNC",U5022="Single Family Residence",R5022="Yes")))),"Tier 3",
IF((OR((AND('[1]PWS Information'!$E$10="CWS",U5022="Single Family Residence",S5022="Yes",Q5022="Non-Lead", J5022="Non-Lead - Copper",L5022="Before 1989")),
(AND('[1]PWS Information'!$E$10="CWS",U5022="Single Family Residence",S5022="Yes",Q5022="Non-Lead", N5022="Non-Lead - Copper",O5022="Before 1989")))),"Tier 4",
IF((OR((AND('[1]PWS Information'!$E$10="NTNC",Q5022="Non-Lead")),
(AND('[1]PWS Information'!$E$10="CWS",Q5022="Non-Lead",S5022="")),
(AND('[1]PWS Information'!$E$10="CWS",Q5022="Non-Lead",S5022="No")),
(AND('[1]PWS Information'!$E$10="CWS",Q5022="Non-Lead",S5022="Don't Know")),
(AND('[1]PWS Information'!$E$10="CWS",Q5022="Non-Lead", J5022="Non-Lead - Copper", S5022="Yes", L5022="Between 1989 and 2014")),
(AND('[1]PWS Information'!$E$10="CWS",Q5022="Non-Lead", J5022="Non-Lead - Copper", S5022="Yes", L5022="After 2014")),
(AND('[1]PWS Information'!$E$10="CWS",Q5022="Non-Lead", J5022="Non-Lead - Copper", S5022="Yes", L5022="Unknown")),
(AND('[1]PWS Information'!$E$10="CWS",Q5022="Non-Lead", N5022="Non-Lead - Copper", S5022="Yes", O5022="Between 1989 and 2014")),
(AND('[1]PWS Information'!$E$10="CWS",Q5022="Non-Lead", N5022="Non-Lead - Copper", S5022="Yes", O5022="After 2014")),
(AND('[1]PWS Information'!$E$10="CWS",Q5022="Non-Lead", N5022="Non-Lead - Copper", S5022="Yes", O5022="Unknown")),
(AND('[1]PWS Information'!$E$10="CWS",Q5022="Unknown")),
(AND('[1]PWS Information'!$E$10="NTNC",Q5022="Unknown")))),"Tier 5",
"")))))</f>
        <v>Tier 5</v>
      </c>
      <c r="Z5022" s="71"/>
      <c r="AA5022" s="71"/>
    </row>
    <row r="5023" spans="1:27" ht="57.6" x14ac:dyDescent="0.3">
      <c r="A5023" s="1"/>
      <c r="B5023" s="70">
        <v>752527</v>
      </c>
      <c r="C5023" s="60">
        <v>177</v>
      </c>
      <c r="D5023" s="61" t="s">
        <v>1689</v>
      </c>
      <c r="E5023" s="61" t="s">
        <v>49</v>
      </c>
      <c r="F5023" s="61">
        <v>78640</v>
      </c>
      <c r="G5023" s="62" t="s">
        <v>1665</v>
      </c>
      <c r="H5023" s="63">
        <v>29.9563287</v>
      </c>
      <c r="I5023" s="64">
        <v>-97.8509916</v>
      </c>
      <c r="J5023" s="65" t="s">
        <v>50</v>
      </c>
      <c r="K5023" s="66" t="s">
        <v>51</v>
      </c>
      <c r="L5023" s="62" t="s">
        <v>58</v>
      </c>
      <c r="M5023" s="69"/>
      <c r="N5023" s="65" t="s">
        <v>50</v>
      </c>
      <c r="O5023" s="66" t="s">
        <v>58</v>
      </c>
      <c r="P5023" s="69"/>
      <c r="Q5023" s="55" t="str">
        <f t="shared" si="78"/>
        <v>Non-Lead</v>
      </c>
      <c r="R5023" s="70" t="s">
        <v>51</v>
      </c>
      <c r="S5023" s="70" t="s">
        <v>51</v>
      </c>
      <c r="T5023" s="70"/>
      <c r="U5023" s="71" t="s">
        <v>53</v>
      </c>
      <c r="V5023" s="71" t="s">
        <v>51</v>
      </c>
      <c r="W5023" s="71" t="s">
        <v>51</v>
      </c>
      <c r="X5023" s="71" t="s">
        <v>51</v>
      </c>
      <c r="Y5023" s="72" t="str">
        <f>IF((OR((AND('[1]PWS Information'!$E$10="CWS",U5023="Single Family Residence",Q5023="Lead")),
(AND('[1]PWS Information'!$E$10="CWS",U5023="Multiple Family Residence",'[1]PWS Information'!$E$11="Yes",Q5023="Lead")),
(AND('[1]PWS Information'!$E$10="NTNC",Q5023="Lead")))),"Tier 1",
IF((OR((AND('[1]PWS Information'!$E$10="CWS",U5023="Multiple Family Residence",'[1]PWS Information'!$E$11="No",Q5023="Lead")),
(AND('[1]PWS Information'!$E$10="CWS",U5023="Other",Q5023="Lead")),
(AND('[1]PWS Information'!$E$10="CWS",U5023="Building",Q5023="Lead")))),"Tier 2",
IF((OR((AND('[1]PWS Information'!$E$10="CWS",U5023="Single Family Residence",Q5023="Galvanized Requiring Replacement")),
(AND('[1]PWS Information'!$E$10="CWS",U5023="Single Family Residence",Q5023="Galvanized Requiring Replacement",R5023="Yes")),
(AND('[1]PWS Information'!$E$10="NTNC",Q5023="Galvanized Requiring Replacement")),
(AND('[1]PWS Information'!$E$10="NTNC",U5023="Single Family Residence",R5023="Yes")))),"Tier 3",
IF((OR((AND('[1]PWS Information'!$E$10="CWS",U5023="Single Family Residence",S5023="Yes",Q5023="Non-Lead", J5023="Non-Lead - Copper",L5023="Before 1989")),
(AND('[1]PWS Information'!$E$10="CWS",U5023="Single Family Residence",S5023="Yes",Q5023="Non-Lead", N5023="Non-Lead - Copper",O5023="Before 1989")))),"Tier 4",
IF((OR((AND('[1]PWS Information'!$E$10="NTNC",Q5023="Non-Lead")),
(AND('[1]PWS Information'!$E$10="CWS",Q5023="Non-Lead",S5023="")),
(AND('[1]PWS Information'!$E$10="CWS",Q5023="Non-Lead",S5023="No")),
(AND('[1]PWS Information'!$E$10="CWS",Q5023="Non-Lead",S5023="Don't Know")),
(AND('[1]PWS Information'!$E$10="CWS",Q5023="Non-Lead", J5023="Non-Lead - Copper", S5023="Yes", L5023="Between 1989 and 2014")),
(AND('[1]PWS Information'!$E$10="CWS",Q5023="Non-Lead", J5023="Non-Lead - Copper", S5023="Yes", L5023="After 2014")),
(AND('[1]PWS Information'!$E$10="CWS",Q5023="Non-Lead", J5023="Non-Lead - Copper", S5023="Yes", L5023="Unknown")),
(AND('[1]PWS Information'!$E$10="CWS",Q5023="Non-Lead", N5023="Non-Lead - Copper", S5023="Yes", O5023="Between 1989 and 2014")),
(AND('[1]PWS Information'!$E$10="CWS",Q5023="Non-Lead", N5023="Non-Lead - Copper", S5023="Yes", O5023="After 2014")),
(AND('[1]PWS Information'!$E$10="CWS",Q5023="Non-Lead", N5023="Non-Lead - Copper", S5023="Yes", O5023="Unknown")),
(AND('[1]PWS Information'!$E$10="CWS",Q5023="Unknown")),
(AND('[1]PWS Information'!$E$10="NTNC",Q5023="Unknown")))),"Tier 5",
"")))))</f>
        <v>Tier 5</v>
      </c>
      <c r="Z5023" s="71"/>
      <c r="AA5023" s="71"/>
    </row>
    <row r="5024" spans="1:27" ht="86.4" x14ac:dyDescent="0.3">
      <c r="A5024" s="1"/>
      <c r="B5024" s="70" t="s">
        <v>1690</v>
      </c>
      <c r="C5024" s="60">
        <v>189</v>
      </c>
      <c r="D5024" s="61" t="s">
        <v>1689</v>
      </c>
      <c r="E5024" s="61" t="s">
        <v>49</v>
      </c>
      <c r="F5024" s="61">
        <v>78640</v>
      </c>
      <c r="G5024" s="62" t="s">
        <v>1691</v>
      </c>
      <c r="H5024" s="63">
        <v>29.956433799999999</v>
      </c>
      <c r="I5024" s="64">
        <v>-97.851114800000005</v>
      </c>
      <c r="J5024" s="65" t="s">
        <v>50</v>
      </c>
      <c r="K5024" s="66" t="s">
        <v>51</v>
      </c>
      <c r="L5024" s="62" t="s">
        <v>58</v>
      </c>
      <c r="M5024" s="69"/>
      <c r="N5024" s="65" t="s">
        <v>50</v>
      </c>
      <c r="O5024" s="66" t="s">
        <v>58</v>
      </c>
      <c r="P5024" s="69"/>
      <c r="Q5024" s="55" t="str">
        <f t="shared" si="78"/>
        <v>Non-Lead</v>
      </c>
      <c r="R5024" s="70" t="s">
        <v>51</v>
      </c>
      <c r="S5024" s="70" t="s">
        <v>51</v>
      </c>
      <c r="T5024" s="70"/>
      <c r="U5024" s="71" t="s">
        <v>53</v>
      </c>
      <c r="V5024" s="71" t="s">
        <v>51</v>
      </c>
      <c r="W5024" s="71" t="s">
        <v>51</v>
      </c>
      <c r="X5024" s="71" t="s">
        <v>51</v>
      </c>
      <c r="Y5024" s="72" t="str">
        <f>IF((OR((AND('[1]PWS Information'!$E$10="CWS",U5024="Single Family Residence",Q5024="Lead")),
(AND('[1]PWS Information'!$E$10="CWS",U5024="Multiple Family Residence",'[1]PWS Information'!$E$11="Yes",Q5024="Lead")),
(AND('[1]PWS Information'!$E$10="NTNC",Q5024="Lead")))),"Tier 1",
IF((OR((AND('[1]PWS Information'!$E$10="CWS",U5024="Multiple Family Residence",'[1]PWS Information'!$E$11="No",Q5024="Lead")),
(AND('[1]PWS Information'!$E$10="CWS",U5024="Other",Q5024="Lead")),
(AND('[1]PWS Information'!$E$10="CWS",U5024="Building",Q5024="Lead")))),"Tier 2",
IF((OR((AND('[1]PWS Information'!$E$10="CWS",U5024="Single Family Residence",Q5024="Galvanized Requiring Replacement")),
(AND('[1]PWS Information'!$E$10="CWS",U5024="Single Family Residence",Q5024="Galvanized Requiring Replacement",R5024="Yes")),
(AND('[1]PWS Information'!$E$10="NTNC",Q5024="Galvanized Requiring Replacement")),
(AND('[1]PWS Information'!$E$10="NTNC",U5024="Single Family Residence",R5024="Yes")))),"Tier 3",
IF((OR((AND('[1]PWS Information'!$E$10="CWS",U5024="Single Family Residence",S5024="Yes",Q5024="Non-Lead", J5024="Non-Lead - Copper",L5024="Before 1989")),
(AND('[1]PWS Information'!$E$10="CWS",U5024="Single Family Residence",S5024="Yes",Q5024="Non-Lead", N5024="Non-Lead - Copper",O5024="Before 1989")))),"Tier 4",
IF((OR((AND('[1]PWS Information'!$E$10="NTNC",Q5024="Non-Lead")),
(AND('[1]PWS Information'!$E$10="CWS",Q5024="Non-Lead",S5024="")),
(AND('[1]PWS Information'!$E$10="CWS",Q5024="Non-Lead",S5024="No")),
(AND('[1]PWS Information'!$E$10="CWS",Q5024="Non-Lead",S5024="Don't Know")),
(AND('[1]PWS Information'!$E$10="CWS",Q5024="Non-Lead", J5024="Non-Lead - Copper", S5024="Yes", L5024="Between 1989 and 2014")),
(AND('[1]PWS Information'!$E$10="CWS",Q5024="Non-Lead", J5024="Non-Lead - Copper", S5024="Yes", L5024="After 2014")),
(AND('[1]PWS Information'!$E$10="CWS",Q5024="Non-Lead", J5024="Non-Lead - Copper", S5024="Yes", L5024="Unknown")),
(AND('[1]PWS Information'!$E$10="CWS",Q5024="Non-Lead", N5024="Non-Lead - Copper", S5024="Yes", O5024="Between 1989 and 2014")),
(AND('[1]PWS Information'!$E$10="CWS",Q5024="Non-Lead", N5024="Non-Lead - Copper", S5024="Yes", O5024="After 2014")),
(AND('[1]PWS Information'!$E$10="CWS",Q5024="Non-Lead", N5024="Non-Lead - Copper", S5024="Yes", O5024="Unknown")),
(AND('[1]PWS Information'!$E$10="CWS",Q5024="Unknown")),
(AND('[1]PWS Information'!$E$10="NTNC",Q5024="Unknown")))),"Tier 5",
"")))))</f>
        <v>Tier 5</v>
      </c>
      <c r="Z5024" s="71"/>
      <c r="AA5024" s="71"/>
    </row>
    <row r="5025" spans="1:27" ht="86.4" x14ac:dyDescent="0.3">
      <c r="A5025" s="1"/>
      <c r="B5025" s="70">
        <v>15593236</v>
      </c>
      <c r="C5025" s="60">
        <v>201</v>
      </c>
      <c r="D5025" s="61" t="s">
        <v>1689</v>
      </c>
      <c r="E5025" s="61" t="s">
        <v>49</v>
      </c>
      <c r="F5025" s="61">
        <v>78640</v>
      </c>
      <c r="G5025" s="62" t="s">
        <v>1692</v>
      </c>
      <c r="H5025" s="63">
        <v>29.956538900000002</v>
      </c>
      <c r="I5025" s="64">
        <v>-97.851237900000001</v>
      </c>
      <c r="J5025" s="65" t="s">
        <v>50</v>
      </c>
      <c r="K5025" s="66" t="s">
        <v>51</v>
      </c>
      <c r="L5025" s="62" t="s">
        <v>58</v>
      </c>
      <c r="M5025" s="69"/>
      <c r="N5025" s="65" t="s">
        <v>50</v>
      </c>
      <c r="O5025" s="66" t="s">
        <v>58</v>
      </c>
      <c r="P5025" s="69"/>
      <c r="Q5025" s="55" t="str">
        <f t="shared" si="78"/>
        <v>Non-Lead</v>
      </c>
      <c r="R5025" s="70" t="s">
        <v>51</v>
      </c>
      <c r="S5025" s="70" t="s">
        <v>51</v>
      </c>
      <c r="T5025" s="70"/>
      <c r="U5025" s="71" t="s">
        <v>53</v>
      </c>
      <c r="V5025" s="71" t="s">
        <v>51</v>
      </c>
      <c r="W5025" s="71" t="s">
        <v>51</v>
      </c>
      <c r="X5025" s="71" t="s">
        <v>51</v>
      </c>
      <c r="Y5025" s="72" t="str">
        <f>IF((OR((AND('[1]PWS Information'!$E$10="CWS",U5025="Single Family Residence",Q5025="Lead")),
(AND('[1]PWS Information'!$E$10="CWS",U5025="Multiple Family Residence",'[1]PWS Information'!$E$11="Yes",Q5025="Lead")),
(AND('[1]PWS Information'!$E$10="NTNC",Q5025="Lead")))),"Tier 1",
IF((OR((AND('[1]PWS Information'!$E$10="CWS",U5025="Multiple Family Residence",'[1]PWS Information'!$E$11="No",Q5025="Lead")),
(AND('[1]PWS Information'!$E$10="CWS",U5025="Other",Q5025="Lead")),
(AND('[1]PWS Information'!$E$10="CWS",U5025="Building",Q5025="Lead")))),"Tier 2",
IF((OR((AND('[1]PWS Information'!$E$10="CWS",U5025="Single Family Residence",Q5025="Galvanized Requiring Replacement")),
(AND('[1]PWS Information'!$E$10="CWS",U5025="Single Family Residence",Q5025="Galvanized Requiring Replacement",R5025="Yes")),
(AND('[1]PWS Information'!$E$10="NTNC",Q5025="Galvanized Requiring Replacement")),
(AND('[1]PWS Information'!$E$10="NTNC",U5025="Single Family Residence",R5025="Yes")))),"Tier 3",
IF((OR((AND('[1]PWS Information'!$E$10="CWS",U5025="Single Family Residence",S5025="Yes",Q5025="Non-Lead", J5025="Non-Lead - Copper",L5025="Before 1989")),
(AND('[1]PWS Information'!$E$10="CWS",U5025="Single Family Residence",S5025="Yes",Q5025="Non-Lead", N5025="Non-Lead - Copper",O5025="Before 1989")))),"Tier 4",
IF((OR((AND('[1]PWS Information'!$E$10="NTNC",Q5025="Non-Lead")),
(AND('[1]PWS Information'!$E$10="CWS",Q5025="Non-Lead",S5025="")),
(AND('[1]PWS Information'!$E$10="CWS",Q5025="Non-Lead",S5025="No")),
(AND('[1]PWS Information'!$E$10="CWS",Q5025="Non-Lead",S5025="Don't Know")),
(AND('[1]PWS Information'!$E$10="CWS",Q5025="Non-Lead", J5025="Non-Lead - Copper", S5025="Yes", L5025="Between 1989 and 2014")),
(AND('[1]PWS Information'!$E$10="CWS",Q5025="Non-Lead", J5025="Non-Lead - Copper", S5025="Yes", L5025="After 2014")),
(AND('[1]PWS Information'!$E$10="CWS",Q5025="Non-Lead", J5025="Non-Lead - Copper", S5025="Yes", L5025="Unknown")),
(AND('[1]PWS Information'!$E$10="CWS",Q5025="Non-Lead", N5025="Non-Lead - Copper", S5025="Yes", O5025="Between 1989 and 2014")),
(AND('[1]PWS Information'!$E$10="CWS",Q5025="Non-Lead", N5025="Non-Lead - Copper", S5025="Yes", O5025="After 2014")),
(AND('[1]PWS Information'!$E$10="CWS",Q5025="Non-Lead", N5025="Non-Lead - Copper", S5025="Yes", O5025="Unknown")),
(AND('[1]PWS Information'!$E$10="CWS",Q5025="Unknown")),
(AND('[1]PWS Information'!$E$10="NTNC",Q5025="Unknown")))),"Tier 5",
"")))))</f>
        <v>Tier 5</v>
      </c>
      <c r="Z5025" s="71"/>
      <c r="AA5025" s="71"/>
    </row>
    <row r="5026" spans="1:27" ht="72" x14ac:dyDescent="0.3">
      <c r="A5026" s="17"/>
      <c r="B5026" s="70">
        <v>15575774</v>
      </c>
      <c r="C5026" s="60">
        <v>213</v>
      </c>
      <c r="D5026" s="61" t="s">
        <v>1689</v>
      </c>
      <c r="E5026" s="61" t="s">
        <v>49</v>
      </c>
      <c r="F5026" s="61">
        <v>78640</v>
      </c>
      <c r="G5026" s="62" t="s">
        <v>1693</v>
      </c>
      <c r="H5026" s="63">
        <v>29.9567725</v>
      </c>
      <c r="I5026" s="64">
        <v>-97.851511799999997</v>
      </c>
      <c r="J5026" s="65" t="s">
        <v>50</v>
      </c>
      <c r="K5026" s="66" t="s">
        <v>51</v>
      </c>
      <c r="L5026" s="62" t="s">
        <v>58</v>
      </c>
      <c r="M5026" s="69"/>
      <c r="N5026" s="65" t="s">
        <v>50</v>
      </c>
      <c r="O5026" s="66" t="s">
        <v>58</v>
      </c>
      <c r="P5026" s="69"/>
      <c r="Q5026" s="55" t="str">
        <f t="shared" si="78"/>
        <v>Non-Lead</v>
      </c>
      <c r="R5026" s="70" t="s">
        <v>51</v>
      </c>
      <c r="S5026" s="70" t="s">
        <v>51</v>
      </c>
      <c r="T5026" s="70"/>
      <c r="U5026" s="71" t="s">
        <v>53</v>
      </c>
      <c r="V5026" s="71" t="s">
        <v>51</v>
      </c>
      <c r="W5026" s="71" t="s">
        <v>51</v>
      </c>
      <c r="X5026" s="71" t="s">
        <v>51</v>
      </c>
      <c r="Y5026" s="72" t="str">
        <f>IF((OR((AND('[1]PWS Information'!$E$10="CWS",U5026="Single Family Residence",Q5026="Lead")),
(AND('[1]PWS Information'!$E$10="CWS",U5026="Multiple Family Residence",'[1]PWS Information'!$E$11="Yes",Q5026="Lead")),
(AND('[1]PWS Information'!$E$10="NTNC",Q5026="Lead")))),"Tier 1",
IF((OR((AND('[1]PWS Information'!$E$10="CWS",U5026="Multiple Family Residence",'[1]PWS Information'!$E$11="No",Q5026="Lead")),
(AND('[1]PWS Information'!$E$10="CWS",U5026="Other",Q5026="Lead")),
(AND('[1]PWS Information'!$E$10="CWS",U5026="Building",Q5026="Lead")))),"Tier 2",
IF((OR((AND('[1]PWS Information'!$E$10="CWS",U5026="Single Family Residence",Q5026="Galvanized Requiring Replacement")),
(AND('[1]PWS Information'!$E$10="CWS",U5026="Single Family Residence",Q5026="Galvanized Requiring Replacement",R5026="Yes")),
(AND('[1]PWS Information'!$E$10="NTNC",Q5026="Galvanized Requiring Replacement")),
(AND('[1]PWS Information'!$E$10="NTNC",U5026="Single Family Residence",R5026="Yes")))),"Tier 3",
IF((OR((AND('[1]PWS Information'!$E$10="CWS",U5026="Single Family Residence",S5026="Yes",Q5026="Non-Lead", J5026="Non-Lead - Copper",L5026="Before 1989")),
(AND('[1]PWS Information'!$E$10="CWS",U5026="Single Family Residence",S5026="Yes",Q5026="Non-Lead", N5026="Non-Lead - Copper",O5026="Before 1989")))),"Tier 4",
IF((OR((AND('[1]PWS Information'!$E$10="NTNC",Q5026="Non-Lead")),
(AND('[1]PWS Information'!$E$10="CWS",Q5026="Non-Lead",S5026="")),
(AND('[1]PWS Information'!$E$10="CWS",Q5026="Non-Lead",S5026="No")),
(AND('[1]PWS Information'!$E$10="CWS",Q5026="Non-Lead",S5026="Don't Know")),
(AND('[1]PWS Information'!$E$10="CWS",Q5026="Non-Lead", J5026="Non-Lead - Copper", S5026="Yes", L5026="Between 1989 and 2014")),
(AND('[1]PWS Information'!$E$10="CWS",Q5026="Non-Lead", J5026="Non-Lead - Copper", S5026="Yes", L5026="After 2014")),
(AND('[1]PWS Information'!$E$10="CWS",Q5026="Non-Lead", J5026="Non-Lead - Copper", S5026="Yes", L5026="Unknown")),
(AND('[1]PWS Information'!$E$10="CWS",Q5026="Non-Lead", N5026="Non-Lead - Copper", S5026="Yes", O5026="Between 1989 and 2014")),
(AND('[1]PWS Information'!$E$10="CWS",Q5026="Non-Lead", N5026="Non-Lead - Copper", S5026="Yes", O5026="After 2014")),
(AND('[1]PWS Information'!$E$10="CWS",Q5026="Non-Lead", N5026="Non-Lead - Copper", S5026="Yes", O5026="Unknown")),
(AND('[1]PWS Information'!$E$10="CWS",Q5026="Unknown")),
(AND('[1]PWS Information'!$E$10="NTNC",Q5026="Unknown")))),"Tier 5",
"")))))</f>
        <v>Tier 5</v>
      </c>
      <c r="Z5026" s="71"/>
      <c r="AA5026" s="71"/>
    </row>
    <row r="5027" spans="1:27" ht="57.6" x14ac:dyDescent="0.3">
      <c r="A5027" s="1"/>
      <c r="B5027" s="70">
        <v>15784726</v>
      </c>
      <c r="C5027" s="60">
        <v>225</v>
      </c>
      <c r="D5027" s="61" t="s">
        <v>1689</v>
      </c>
      <c r="E5027" s="61" t="s">
        <v>49</v>
      </c>
      <c r="F5027" s="61">
        <v>78640</v>
      </c>
      <c r="G5027" s="62" t="s">
        <v>1665</v>
      </c>
      <c r="H5027" s="63">
        <v>29.9568236</v>
      </c>
      <c r="I5027" s="64">
        <v>-97.851571399999997</v>
      </c>
      <c r="J5027" s="65" t="s">
        <v>50</v>
      </c>
      <c r="K5027" s="66" t="s">
        <v>51</v>
      </c>
      <c r="L5027" s="62" t="s">
        <v>58</v>
      </c>
      <c r="M5027" s="69"/>
      <c r="N5027" s="65" t="s">
        <v>50</v>
      </c>
      <c r="O5027" s="66" t="s">
        <v>58</v>
      </c>
      <c r="P5027" s="69"/>
      <c r="Q5027" s="55" t="str">
        <f t="shared" si="78"/>
        <v>Non-Lead</v>
      </c>
      <c r="R5027" s="70" t="s">
        <v>51</v>
      </c>
      <c r="S5027" s="70" t="s">
        <v>51</v>
      </c>
      <c r="T5027" s="70"/>
      <c r="U5027" s="71" t="s">
        <v>53</v>
      </c>
      <c r="V5027" s="71" t="s">
        <v>51</v>
      </c>
      <c r="W5027" s="71" t="s">
        <v>51</v>
      </c>
      <c r="X5027" s="71" t="s">
        <v>51</v>
      </c>
      <c r="Y5027" s="72" t="str">
        <f>IF((OR((AND('[1]PWS Information'!$E$10="CWS",U5027="Single Family Residence",Q5027="Lead")),
(AND('[1]PWS Information'!$E$10="CWS",U5027="Multiple Family Residence",'[1]PWS Information'!$E$11="Yes",Q5027="Lead")),
(AND('[1]PWS Information'!$E$10="NTNC",Q5027="Lead")))),"Tier 1",
IF((OR((AND('[1]PWS Information'!$E$10="CWS",U5027="Multiple Family Residence",'[1]PWS Information'!$E$11="No",Q5027="Lead")),
(AND('[1]PWS Information'!$E$10="CWS",U5027="Other",Q5027="Lead")),
(AND('[1]PWS Information'!$E$10="CWS",U5027="Building",Q5027="Lead")))),"Tier 2",
IF((OR((AND('[1]PWS Information'!$E$10="CWS",U5027="Single Family Residence",Q5027="Galvanized Requiring Replacement")),
(AND('[1]PWS Information'!$E$10="CWS",U5027="Single Family Residence",Q5027="Galvanized Requiring Replacement",R5027="Yes")),
(AND('[1]PWS Information'!$E$10="NTNC",Q5027="Galvanized Requiring Replacement")),
(AND('[1]PWS Information'!$E$10="NTNC",U5027="Single Family Residence",R5027="Yes")))),"Tier 3",
IF((OR((AND('[1]PWS Information'!$E$10="CWS",U5027="Single Family Residence",S5027="Yes",Q5027="Non-Lead", J5027="Non-Lead - Copper",L5027="Before 1989")),
(AND('[1]PWS Information'!$E$10="CWS",U5027="Single Family Residence",S5027="Yes",Q5027="Non-Lead", N5027="Non-Lead - Copper",O5027="Before 1989")))),"Tier 4",
IF((OR((AND('[1]PWS Information'!$E$10="NTNC",Q5027="Non-Lead")),
(AND('[1]PWS Information'!$E$10="CWS",Q5027="Non-Lead",S5027="")),
(AND('[1]PWS Information'!$E$10="CWS",Q5027="Non-Lead",S5027="No")),
(AND('[1]PWS Information'!$E$10="CWS",Q5027="Non-Lead",S5027="Don't Know")),
(AND('[1]PWS Information'!$E$10="CWS",Q5027="Non-Lead", J5027="Non-Lead - Copper", S5027="Yes", L5027="Between 1989 and 2014")),
(AND('[1]PWS Information'!$E$10="CWS",Q5027="Non-Lead", J5027="Non-Lead - Copper", S5027="Yes", L5027="After 2014")),
(AND('[1]PWS Information'!$E$10="CWS",Q5027="Non-Lead", J5027="Non-Lead - Copper", S5027="Yes", L5027="Unknown")),
(AND('[1]PWS Information'!$E$10="CWS",Q5027="Non-Lead", N5027="Non-Lead - Copper", S5027="Yes", O5027="Between 1989 and 2014")),
(AND('[1]PWS Information'!$E$10="CWS",Q5027="Non-Lead", N5027="Non-Lead - Copper", S5027="Yes", O5027="After 2014")),
(AND('[1]PWS Information'!$E$10="CWS",Q5027="Non-Lead", N5027="Non-Lead - Copper", S5027="Yes", O5027="Unknown")),
(AND('[1]PWS Information'!$E$10="CWS",Q5027="Unknown")),
(AND('[1]PWS Information'!$E$10="NTNC",Q5027="Unknown")))),"Tier 5",
"")))))</f>
        <v>Tier 5</v>
      </c>
      <c r="Z5027" s="71"/>
      <c r="AA5027" s="71"/>
    </row>
    <row r="5028" spans="1:27" ht="86.4" x14ac:dyDescent="0.3">
      <c r="A5028" s="1"/>
      <c r="B5028" s="70">
        <v>16405853</v>
      </c>
      <c r="C5028" s="60">
        <v>239</v>
      </c>
      <c r="D5028" s="61" t="s">
        <v>1689</v>
      </c>
      <c r="E5028" s="61" t="s">
        <v>49</v>
      </c>
      <c r="F5028" s="61">
        <v>78640</v>
      </c>
      <c r="G5028" s="62" t="s">
        <v>1694</v>
      </c>
      <c r="H5028" s="63">
        <v>29.9568826</v>
      </c>
      <c r="I5028" s="64">
        <v>-97.851641400000005</v>
      </c>
      <c r="J5028" s="65" t="s">
        <v>50</v>
      </c>
      <c r="K5028" s="66" t="s">
        <v>51</v>
      </c>
      <c r="L5028" s="62" t="s">
        <v>58</v>
      </c>
      <c r="M5028" s="69"/>
      <c r="N5028" s="65" t="s">
        <v>50</v>
      </c>
      <c r="O5028" s="66" t="s">
        <v>58</v>
      </c>
      <c r="P5028" s="69"/>
      <c r="Q5028" s="55" t="str">
        <f t="shared" si="78"/>
        <v>Non-Lead</v>
      </c>
      <c r="R5028" s="70" t="s">
        <v>51</v>
      </c>
      <c r="S5028" s="70" t="s">
        <v>51</v>
      </c>
      <c r="T5028" s="70"/>
      <c r="U5028" s="71" t="s">
        <v>53</v>
      </c>
      <c r="V5028" s="71" t="s">
        <v>51</v>
      </c>
      <c r="W5028" s="71" t="s">
        <v>51</v>
      </c>
      <c r="X5028" s="71" t="s">
        <v>51</v>
      </c>
      <c r="Y5028" s="72" t="str">
        <f>IF((OR((AND('[1]PWS Information'!$E$10="CWS",U5028="Single Family Residence",Q5028="Lead")),
(AND('[1]PWS Information'!$E$10="CWS",U5028="Multiple Family Residence",'[1]PWS Information'!$E$11="Yes",Q5028="Lead")),
(AND('[1]PWS Information'!$E$10="NTNC",Q5028="Lead")))),"Tier 1",
IF((OR((AND('[1]PWS Information'!$E$10="CWS",U5028="Multiple Family Residence",'[1]PWS Information'!$E$11="No",Q5028="Lead")),
(AND('[1]PWS Information'!$E$10="CWS",U5028="Other",Q5028="Lead")),
(AND('[1]PWS Information'!$E$10="CWS",U5028="Building",Q5028="Lead")))),"Tier 2",
IF((OR((AND('[1]PWS Information'!$E$10="CWS",U5028="Single Family Residence",Q5028="Galvanized Requiring Replacement")),
(AND('[1]PWS Information'!$E$10="CWS",U5028="Single Family Residence",Q5028="Galvanized Requiring Replacement",R5028="Yes")),
(AND('[1]PWS Information'!$E$10="NTNC",Q5028="Galvanized Requiring Replacement")),
(AND('[1]PWS Information'!$E$10="NTNC",U5028="Single Family Residence",R5028="Yes")))),"Tier 3",
IF((OR((AND('[1]PWS Information'!$E$10="CWS",U5028="Single Family Residence",S5028="Yes",Q5028="Non-Lead", J5028="Non-Lead - Copper",L5028="Before 1989")),
(AND('[1]PWS Information'!$E$10="CWS",U5028="Single Family Residence",S5028="Yes",Q5028="Non-Lead", N5028="Non-Lead - Copper",O5028="Before 1989")))),"Tier 4",
IF((OR((AND('[1]PWS Information'!$E$10="NTNC",Q5028="Non-Lead")),
(AND('[1]PWS Information'!$E$10="CWS",Q5028="Non-Lead",S5028="")),
(AND('[1]PWS Information'!$E$10="CWS",Q5028="Non-Lead",S5028="No")),
(AND('[1]PWS Information'!$E$10="CWS",Q5028="Non-Lead",S5028="Don't Know")),
(AND('[1]PWS Information'!$E$10="CWS",Q5028="Non-Lead", J5028="Non-Lead - Copper", S5028="Yes", L5028="Between 1989 and 2014")),
(AND('[1]PWS Information'!$E$10="CWS",Q5028="Non-Lead", J5028="Non-Lead - Copper", S5028="Yes", L5028="After 2014")),
(AND('[1]PWS Information'!$E$10="CWS",Q5028="Non-Lead", J5028="Non-Lead - Copper", S5028="Yes", L5028="Unknown")),
(AND('[1]PWS Information'!$E$10="CWS",Q5028="Non-Lead", N5028="Non-Lead - Copper", S5028="Yes", O5028="Between 1989 and 2014")),
(AND('[1]PWS Information'!$E$10="CWS",Q5028="Non-Lead", N5028="Non-Lead - Copper", S5028="Yes", O5028="After 2014")),
(AND('[1]PWS Information'!$E$10="CWS",Q5028="Non-Lead", N5028="Non-Lead - Copper", S5028="Yes", O5028="Unknown")),
(AND('[1]PWS Information'!$E$10="CWS",Q5028="Unknown")),
(AND('[1]PWS Information'!$E$10="NTNC",Q5028="Unknown")))),"Tier 5",
"")))))</f>
        <v>Tier 5</v>
      </c>
      <c r="Z5028" s="71"/>
      <c r="AA5028" s="71"/>
    </row>
    <row r="5029" spans="1:27" ht="57.6" x14ac:dyDescent="0.3">
      <c r="A5029" s="1"/>
      <c r="B5029" s="70">
        <v>9758161</v>
      </c>
      <c r="C5029" s="60">
        <v>251</v>
      </c>
      <c r="D5029" s="61" t="s">
        <v>1689</v>
      </c>
      <c r="E5029" s="61" t="s">
        <v>49</v>
      </c>
      <c r="F5029" s="61">
        <v>78640</v>
      </c>
      <c r="G5029" s="62" t="s">
        <v>1665</v>
      </c>
      <c r="H5029" s="63">
        <v>29.956933200000002</v>
      </c>
      <c r="I5029" s="64">
        <v>-97.851701500000004</v>
      </c>
      <c r="J5029" s="65" t="s">
        <v>50</v>
      </c>
      <c r="K5029" s="66" t="s">
        <v>51</v>
      </c>
      <c r="L5029" s="62" t="s">
        <v>58</v>
      </c>
      <c r="M5029" s="69"/>
      <c r="N5029" s="65" t="s">
        <v>50</v>
      </c>
      <c r="O5029" s="66" t="s">
        <v>58</v>
      </c>
      <c r="P5029" s="69"/>
      <c r="Q5029" s="55" t="str">
        <f t="shared" si="78"/>
        <v>Non-Lead</v>
      </c>
      <c r="R5029" s="70" t="s">
        <v>51</v>
      </c>
      <c r="S5029" s="70" t="s">
        <v>51</v>
      </c>
      <c r="T5029" s="70"/>
      <c r="U5029" s="71" t="s">
        <v>53</v>
      </c>
      <c r="V5029" s="71" t="s">
        <v>51</v>
      </c>
      <c r="W5029" s="71" t="s">
        <v>51</v>
      </c>
      <c r="X5029" s="71" t="s">
        <v>51</v>
      </c>
      <c r="Y5029" s="72" t="str">
        <f>IF((OR((AND('[1]PWS Information'!$E$10="CWS",U5029="Single Family Residence",Q5029="Lead")),
(AND('[1]PWS Information'!$E$10="CWS",U5029="Multiple Family Residence",'[1]PWS Information'!$E$11="Yes",Q5029="Lead")),
(AND('[1]PWS Information'!$E$10="NTNC",Q5029="Lead")))),"Tier 1",
IF((OR((AND('[1]PWS Information'!$E$10="CWS",U5029="Multiple Family Residence",'[1]PWS Information'!$E$11="No",Q5029="Lead")),
(AND('[1]PWS Information'!$E$10="CWS",U5029="Other",Q5029="Lead")),
(AND('[1]PWS Information'!$E$10="CWS",U5029="Building",Q5029="Lead")))),"Tier 2",
IF((OR((AND('[1]PWS Information'!$E$10="CWS",U5029="Single Family Residence",Q5029="Galvanized Requiring Replacement")),
(AND('[1]PWS Information'!$E$10="CWS",U5029="Single Family Residence",Q5029="Galvanized Requiring Replacement",R5029="Yes")),
(AND('[1]PWS Information'!$E$10="NTNC",Q5029="Galvanized Requiring Replacement")),
(AND('[1]PWS Information'!$E$10="NTNC",U5029="Single Family Residence",R5029="Yes")))),"Tier 3",
IF((OR((AND('[1]PWS Information'!$E$10="CWS",U5029="Single Family Residence",S5029="Yes",Q5029="Non-Lead", J5029="Non-Lead - Copper",L5029="Before 1989")),
(AND('[1]PWS Information'!$E$10="CWS",U5029="Single Family Residence",S5029="Yes",Q5029="Non-Lead", N5029="Non-Lead - Copper",O5029="Before 1989")))),"Tier 4",
IF((OR((AND('[1]PWS Information'!$E$10="NTNC",Q5029="Non-Lead")),
(AND('[1]PWS Information'!$E$10="CWS",Q5029="Non-Lead",S5029="")),
(AND('[1]PWS Information'!$E$10="CWS",Q5029="Non-Lead",S5029="No")),
(AND('[1]PWS Information'!$E$10="CWS",Q5029="Non-Lead",S5029="Don't Know")),
(AND('[1]PWS Information'!$E$10="CWS",Q5029="Non-Lead", J5029="Non-Lead - Copper", S5029="Yes", L5029="Between 1989 and 2014")),
(AND('[1]PWS Information'!$E$10="CWS",Q5029="Non-Lead", J5029="Non-Lead - Copper", S5029="Yes", L5029="After 2014")),
(AND('[1]PWS Information'!$E$10="CWS",Q5029="Non-Lead", J5029="Non-Lead - Copper", S5029="Yes", L5029="Unknown")),
(AND('[1]PWS Information'!$E$10="CWS",Q5029="Non-Lead", N5029="Non-Lead - Copper", S5029="Yes", O5029="Between 1989 and 2014")),
(AND('[1]PWS Information'!$E$10="CWS",Q5029="Non-Lead", N5029="Non-Lead - Copper", S5029="Yes", O5029="After 2014")),
(AND('[1]PWS Information'!$E$10="CWS",Q5029="Non-Lead", N5029="Non-Lead - Copper", S5029="Yes", O5029="Unknown")),
(AND('[1]PWS Information'!$E$10="CWS",Q5029="Unknown")),
(AND('[1]PWS Information'!$E$10="NTNC",Q5029="Unknown")))),"Tier 5",
"")))))</f>
        <v>Tier 5</v>
      </c>
      <c r="Z5029" s="71"/>
      <c r="AA5029" s="71"/>
    </row>
    <row r="5030" spans="1:27" ht="57.6" x14ac:dyDescent="0.3">
      <c r="A5030" s="17"/>
      <c r="B5030" s="70">
        <v>12818167</v>
      </c>
      <c r="C5030" s="60">
        <v>100</v>
      </c>
      <c r="D5030" s="61" t="s">
        <v>1695</v>
      </c>
      <c r="E5030" s="61" t="s">
        <v>49</v>
      </c>
      <c r="F5030" s="61">
        <v>78640</v>
      </c>
      <c r="G5030" s="62" t="s">
        <v>1665</v>
      </c>
      <c r="H5030" s="63">
        <v>29.955175000000001</v>
      </c>
      <c r="I5030" s="64">
        <v>-97.850673999999998</v>
      </c>
      <c r="J5030" s="65" t="s">
        <v>50</v>
      </c>
      <c r="K5030" s="66" t="s">
        <v>51</v>
      </c>
      <c r="L5030" s="62" t="s">
        <v>58</v>
      </c>
      <c r="M5030" s="69"/>
      <c r="N5030" s="65" t="s">
        <v>50</v>
      </c>
      <c r="O5030" s="66" t="s">
        <v>52</v>
      </c>
      <c r="P5030" s="69"/>
      <c r="Q5030" s="55" t="str">
        <f t="shared" si="78"/>
        <v>Non-Lead</v>
      </c>
      <c r="R5030" s="70" t="s">
        <v>51</v>
      </c>
      <c r="S5030" s="70" t="s">
        <v>51</v>
      </c>
      <c r="T5030" s="70"/>
      <c r="U5030" s="71" t="s">
        <v>53</v>
      </c>
      <c r="V5030" s="71" t="s">
        <v>51</v>
      </c>
      <c r="W5030" s="71" t="s">
        <v>51</v>
      </c>
      <c r="X5030" s="71" t="s">
        <v>51</v>
      </c>
      <c r="Y5030" s="72" t="str">
        <f>IF((OR((AND('[1]PWS Information'!$E$10="CWS",U5030="Single Family Residence",Q5030="Lead")),
(AND('[1]PWS Information'!$E$10="CWS",U5030="Multiple Family Residence",'[1]PWS Information'!$E$11="Yes",Q5030="Lead")),
(AND('[1]PWS Information'!$E$10="NTNC",Q5030="Lead")))),"Tier 1",
IF((OR((AND('[1]PWS Information'!$E$10="CWS",U5030="Multiple Family Residence",'[1]PWS Information'!$E$11="No",Q5030="Lead")),
(AND('[1]PWS Information'!$E$10="CWS",U5030="Other",Q5030="Lead")),
(AND('[1]PWS Information'!$E$10="CWS",U5030="Building",Q5030="Lead")))),"Tier 2",
IF((OR((AND('[1]PWS Information'!$E$10="CWS",U5030="Single Family Residence",Q5030="Galvanized Requiring Replacement")),
(AND('[1]PWS Information'!$E$10="CWS",U5030="Single Family Residence",Q5030="Galvanized Requiring Replacement",R5030="Yes")),
(AND('[1]PWS Information'!$E$10="NTNC",Q5030="Galvanized Requiring Replacement")),
(AND('[1]PWS Information'!$E$10="NTNC",U5030="Single Family Residence",R5030="Yes")))),"Tier 3",
IF((OR((AND('[1]PWS Information'!$E$10="CWS",U5030="Single Family Residence",S5030="Yes",Q5030="Non-Lead", J5030="Non-Lead - Copper",L5030="Before 1989")),
(AND('[1]PWS Information'!$E$10="CWS",U5030="Single Family Residence",S5030="Yes",Q5030="Non-Lead", N5030="Non-Lead - Copper",O5030="Before 1989")))),"Tier 4",
IF((OR((AND('[1]PWS Information'!$E$10="NTNC",Q5030="Non-Lead")),
(AND('[1]PWS Information'!$E$10="CWS",Q5030="Non-Lead",S5030="")),
(AND('[1]PWS Information'!$E$10="CWS",Q5030="Non-Lead",S5030="No")),
(AND('[1]PWS Information'!$E$10="CWS",Q5030="Non-Lead",S5030="Don't Know")),
(AND('[1]PWS Information'!$E$10="CWS",Q5030="Non-Lead", J5030="Non-Lead - Copper", S5030="Yes", L5030="Between 1989 and 2014")),
(AND('[1]PWS Information'!$E$10="CWS",Q5030="Non-Lead", J5030="Non-Lead - Copper", S5030="Yes", L5030="After 2014")),
(AND('[1]PWS Information'!$E$10="CWS",Q5030="Non-Lead", J5030="Non-Lead - Copper", S5030="Yes", L5030="Unknown")),
(AND('[1]PWS Information'!$E$10="CWS",Q5030="Non-Lead", N5030="Non-Lead - Copper", S5030="Yes", O5030="Between 1989 and 2014")),
(AND('[1]PWS Information'!$E$10="CWS",Q5030="Non-Lead", N5030="Non-Lead - Copper", S5030="Yes", O5030="After 2014")),
(AND('[1]PWS Information'!$E$10="CWS",Q5030="Non-Lead", N5030="Non-Lead - Copper", S5030="Yes", O5030="Unknown")),
(AND('[1]PWS Information'!$E$10="CWS",Q5030="Unknown")),
(AND('[1]PWS Information'!$E$10="NTNC",Q5030="Unknown")))),"Tier 5",
"")))))</f>
        <v>Tier 5</v>
      </c>
      <c r="Z5030" s="71"/>
      <c r="AA5030" s="71"/>
    </row>
    <row r="5031" spans="1:27" ht="57.6" x14ac:dyDescent="0.3">
      <c r="A5031" s="1"/>
      <c r="B5031" s="70">
        <v>12681438</v>
      </c>
      <c r="C5031" s="60">
        <v>112</v>
      </c>
      <c r="D5031" s="61" t="s">
        <v>1695</v>
      </c>
      <c r="E5031" s="61" t="s">
        <v>49</v>
      </c>
      <c r="F5031" s="61">
        <v>78640</v>
      </c>
      <c r="G5031" s="62" t="s">
        <v>1665</v>
      </c>
      <c r="H5031" s="63">
        <v>29.9552932</v>
      </c>
      <c r="I5031" s="64">
        <v>-97.850811399999998</v>
      </c>
      <c r="J5031" s="65" t="s">
        <v>50</v>
      </c>
      <c r="K5031" s="66" t="s">
        <v>51</v>
      </c>
      <c r="L5031" s="62" t="s">
        <v>58</v>
      </c>
      <c r="M5031" s="69"/>
      <c r="N5031" s="65" t="s">
        <v>50</v>
      </c>
      <c r="O5031" s="66" t="s">
        <v>52</v>
      </c>
      <c r="P5031" s="69"/>
      <c r="Q5031" s="55" t="str">
        <f t="shared" si="78"/>
        <v>Non-Lead</v>
      </c>
      <c r="R5031" s="70" t="s">
        <v>51</v>
      </c>
      <c r="S5031" s="70" t="s">
        <v>51</v>
      </c>
      <c r="T5031" s="70"/>
      <c r="U5031" s="71" t="s">
        <v>53</v>
      </c>
      <c r="V5031" s="71" t="s">
        <v>51</v>
      </c>
      <c r="W5031" s="71" t="s">
        <v>51</v>
      </c>
      <c r="X5031" s="71" t="s">
        <v>51</v>
      </c>
      <c r="Y5031" s="72" t="str">
        <f>IF((OR((AND('[1]PWS Information'!$E$10="CWS",U5031="Single Family Residence",Q5031="Lead")),
(AND('[1]PWS Information'!$E$10="CWS",U5031="Multiple Family Residence",'[1]PWS Information'!$E$11="Yes",Q5031="Lead")),
(AND('[1]PWS Information'!$E$10="NTNC",Q5031="Lead")))),"Tier 1",
IF((OR((AND('[1]PWS Information'!$E$10="CWS",U5031="Multiple Family Residence",'[1]PWS Information'!$E$11="No",Q5031="Lead")),
(AND('[1]PWS Information'!$E$10="CWS",U5031="Other",Q5031="Lead")),
(AND('[1]PWS Information'!$E$10="CWS",U5031="Building",Q5031="Lead")))),"Tier 2",
IF((OR((AND('[1]PWS Information'!$E$10="CWS",U5031="Single Family Residence",Q5031="Galvanized Requiring Replacement")),
(AND('[1]PWS Information'!$E$10="CWS",U5031="Single Family Residence",Q5031="Galvanized Requiring Replacement",R5031="Yes")),
(AND('[1]PWS Information'!$E$10="NTNC",Q5031="Galvanized Requiring Replacement")),
(AND('[1]PWS Information'!$E$10="NTNC",U5031="Single Family Residence",R5031="Yes")))),"Tier 3",
IF((OR((AND('[1]PWS Information'!$E$10="CWS",U5031="Single Family Residence",S5031="Yes",Q5031="Non-Lead", J5031="Non-Lead - Copper",L5031="Before 1989")),
(AND('[1]PWS Information'!$E$10="CWS",U5031="Single Family Residence",S5031="Yes",Q5031="Non-Lead", N5031="Non-Lead - Copper",O5031="Before 1989")))),"Tier 4",
IF((OR((AND('[1]PWS Information'!$E$10="NTNC",Q5031="Non-Lead")),
(AND('[1]PWS Information'!$E$10="CWS",Q5031="Non-Lead",S5031="")),
(AND('[1]PWS Information'!$E$10="CWS",Q5031="Non-Lead",S5031="No")),
(AND('[1]PWS Information'!$E$10="CWS",Q5031="Non-Lead",S5031="Don't Know")),
(AND('[1]PWS Information'!$E$10="CWS",Q5031="Non-Lead", J5031="Non-Lead - Copper", S5031="Yes", L5031="Between 1989 and 2014")),
(AND('[1]PWS Information'!$E$10="CWS",Q5031="Non-Lead", J5031="Non-Lead - Copper", S5031="Yes", L5031="After 2014")),
(AND('[1]PWS Information'!$E$10="CWS",Q5031="Non-Lead", J5031="Non-Lead - Copper", S5031="Yes", L5031="Unknown")),
(AND('[1]PWS Information'!$E$10="CWS",Q5031="Non-Lead", N5031="Non-Lead - Copper", S5031="Yes", O5031="Between 1989 and 2014")),
(AND('[1]PWS Information'!$E$10="CWS",Q5031="Non-Lead", N5031="Non-Lead - Copper", S5031="Yes", O5031="After 2014")),
(AND('[1]PWS Information'!$E$10="CWS",Q5031="Non-Lead", N5031="Non-Lead - Copper", S5031="Yes", O5031="Unknown")),
(AND('[1]PWS Information'!$E$10="CWS",Q5031="Unknown")),
(AND('[1]PWS Information'!$E$10="NTNC",Q5031="Unknown")))),"Tier 5",
"")))))</f>
        <v>Tier 5</v>
      </c>
      <c r="Z5031" s="71"/>
      <c r="AA5031" s="71"/>
    </row>
    <row r="5032" spans="1:27" ht="57.6" x14ac:dyDescent="0.3">
      <c r="A5032" s="1"/>
      <c r="B5032" s="70">
        <v>12824770</v>
      </c>
      <c r="C5032" s="60">
        <v>124</v>
      </c>
      <c r="D5032" s="61" t="s">
        <v>1695</v>
      </c>
      <c r="E5032" s="61" t="s">
        <v>49</v>
      </c>
      <c r="F5032" s="61">
        <v>78640</v>
      </c>
      <c r="G5032" s="62" t="s">
        <v>1665</v>
      </c>
      <c r="H5032" s="63">
        <v>29.955411399999999</v>
      </c>
      <c r="I5032" s="64">
        <v>-97.850948799999998</v>
      </c>
      <c r="J5032" s="65" t="s">
        <v>50</v>
      </c>
      <c r="K5032" s="66" t="s">
        <v>51</v>
      </c>
      <c r="L5032" s="62" t="s">
        <v>58</v>
      </c>
      <c r="M5032" s="69"/>
      <c r="N5032" s="65" t="s">
        <v>50</v>
      </c>
      <c r="O5032" s="66" t="s">
        <v>52</v>
      </c>
      <c r="P5032" s="69"/>
      <c r="Q5032" s="55" t="str">
        <f t="shared" si="78"/>
        <v>Non-Lead</v>
      </c>
      <c r="R5032" s="70" t="s">
        <v>51</v>
      </c>
      <c r="S5032" s="70" t="s">
        <v>51</v>
      </c>
      <c r="T5032" s="70"/>
      <c r="U5032" s="71" t="s">
        <v>53</v>
      </c>
      <c r="V5032" s="71" t="s">
        <v>51</v>
      </c>
      <c r="W5032" s="71" t="s">
        <v>51</v>
      </c>
      <c r="X5032" s="71" t="s">
        <v>51</v>
      </c>
      <c r="Y5032" s="72" t="str">
        <f>IF((OR((AND('[1]PWS Information'!$E$10="CWS",U5032="Single Family Residence",Q5032="Lead")),
(AND('[1]PWS Information'!$E$10="CWS",U5032="Multiple Family Residence",'[1]PWS Information'!$E$11="Yes",Q5032="Lead")),
(AND('[1]PWS Information'!$E$10="NTNC",Q5032="Lead")))),"Tier 1",
IF((OR((AND('[1]PWS Information'!$E$10="CWS",U5032="Multiple Family Residence",'[1]PWS Information'!$E$11="No",Q5032="Lead")),
(AND('[1]PWS Information'!$E$10="CWS",U5032="Other",Q5032="Lead")),
(AND('[1]PWS Information'!$E$10="CWS",U5032="Building",Q5032="Lead")))),"Tier 2",
IF((OR((AND('[1]PWS Information'!$E$10="CWS",U5032="Single Family Residence",Q5032="Galvanized Requiring Replacement")),
(AND('[1]PWS Information'!$E$10="CWS",U5032="Single Family Residence",Q5032="Galvanized Requiring Replacement",R5032="Yes")),
(AND('[1]PWS Information'!$E$10="NTNC",Q5032="Galvanized Requiring Replacement")),
(AND('[1]PWS Information'!$E$10="NTNC",U5032="Single Family Residence",R5032="Yes")))),"Tier 3",
IF((OR((AND('[1]PWS Information'!$E$10="CWS",U5032="Single Family Residence",S5032="Yes",Q5032="Non-Lead", J5032="Non-Lead - Copper",L5032="Before 1989")),
(AND('[1]PWS Information'!$E$10="CWS",U5032="Single Family Residence",S5032="Yes",Q5032="Non-Lead", N5032="Non-Lead - Copper",O5032="Before 1989")))),"Tier 4",
IF((OR((AND('[1]PWS Information'!$E$10="NTNC",Q5032="Non-Lead")),
(AND('[1]PWS Information'!$E$10="CWS",Q5032="Non-Lead",S5032="")),
(AND('[1]PWS Information'!$E$10="CWS",Q5032="Non-Lead",S5032="No")),
(AND('[1]PWS Information'!$E$10="CWS",Q5032="Non-Lead",S5032="Don't Know")),
(AND('[1]PWS Information'!$E$10="CWS",Q5032="Non-Lead", J5032="Non-Lead - Copper", S5032="Yes", L5032="Between 1989 and 2014")),
(AND('[1]PWS Information'!$E$10="CWS",Q5032="Non-Lead", J5032="Non-Lead - Copper", S5032="Yes", L5032="After 2014")),
(AND('[1]PWS Information'!$E$10="CWS",Q5032="Non-Lead", J5032="Non-Lead - Copper", S5032="Yes", L5032="Unknown")),
(AND('[1]PWS Information'!$E$10="CWS",Q5032="Non-Lead", N5032="Non-Lead - Copper", S5032="Yes", O5032="Between 1989 and 2014")),
(AND('[1]PWS Information'!$E$10="CWS",Q5032="Non-Lead", N5032="Non-Lead - Copper", S5032="Yes", O5032="After 2014")),
(AND('[1]PWS Information'!$E$10="CWS",Q5032="Non-Lead", N5032="Non-Lead - Copper", S5032="Yes", O5032="Unknown")),
(AND('[1]PWS Information'!$E$10="CWS",Q5032="Unknown")),
(AND('[1]PWS Information'!$E$10="NTNC",Q5032="Unknown")))),"Tier 5",
"")))))</f>
        <v>Tier 5</v>
      </c>
      <c r="Z5032" s="71"/>
      <c r="AA5032" s="71"/>
    </row>
    <row r="5033" spans="1:27" ht="57.6" x14ac:dyDescent="0.3">
      <c r="A5033" s="1"/>
      <c r="B5033" s="70">
        <v>12899243</v>
      </c>
      <c r="C5033" s="60">
        <v>136</v>
      </c>
      <c r="D5033" s="61" t="s">
        <v>1695</v>
      </c>
      <c r="E5033" s="61" t="s">
        <v>49</v>
      </c>
      <c r="F5033" s="61">
        <v>78640</v>
      </c>
      <c r="G5033" s="62" t="s">
        <v>1665</v>
      </c>
      <c r="H5033" s="63">
        <v>29.955529599999998</v>
      </c>
      <c r="I5033" s="64">
        <v>-97.851086199999997</v>
      </c>
      <c r="J5033" s="65" t="s">
        <v>50</v>
      </c>
      <c r="K5033" s="66" t="s">
        <v>51</v>
      </c>
      <c r="L5033" s="62" t="s">
        <v>58</v>
      </c>
      <c r="M5033" s="69"/>
      <c r="N5033" s="65" t="s">
        <v>50</v>
      </c>
      <c r="O5033" s="66" t="s">
        <v>52</v>
      </c>
      <c r="P5033" s="69"/>
      <c r="Q5033" s="55" t="str">
        <f t="shared" si="78"/>
        <v>Non-Lead</v>
      </c>
      <c r="R5033" s="70" t="s">
        <v>51</v>
      </c>
      <c r="S5033" s="70" t="s">
        <v>51</v>
      </c>
      <c r="T5033" s="70"/>
      <c r="U5033" s="71" t="s">
        <v>53</v>
      </c>
      <c r="V5033" s="71" t="s">
        <v>51</v>
      </c>
      <c r="W5033" s="71" t="s">
        <v>51</v>
      </c>
      <c r="X5033" s="71" t="s">
        <v>51</v>
      </c>
      <c r="Y5033" s="72" t="str">
        <f>IF((OR((AND('[1]PWS Information'!$E$10="CWS",U5033="Single Family Residence",Q5033="Lead")),
(AND('[1]PWS Information'!$E$10="CWS",U5033="Multiple Family Residence",'[1]PWS Information'!$E$11="Yes",Q5033="Lead")),
(AND('[1]PWS Information'!$E$10="NTNC",Q5033="Lead")))),"Tier 1",
IF((OR((AND('[1]PWS Information'!$E$10="CWS",U5033="Multiple Family Residence",'[1]PWS Information'!$E$11="No",Q5033="Lead")),
(AND('[1]PWS Information'!$E$10="CWS",U5033="Other",Q5033="Lead")),
(AND('[1]PWS Information'!$E$10="CWS",U5033="Building",Q5033="Lead")))),"Tier 2",
IF((OR((AND('[1]PWS Information'!$E$10="CWS",U5033="Single Family Residence",Q5033="Galvanized Requiring Replacement")),
(AND('[1]PWS Information'!$E$10="CWS",U5033="Single Family Residence",Q5033="Galvanized Requiring Replacement",R5033="Yes")),
(AND('[1]PWS Information'!$E$10="NTNC",Q5033="Galvanized Requiring Replacement")),
(AND('[1]PWS Information'!$E$10="NTNC",U5033="Single Family Residence",R5033="Yes")))),"Tier 3",
IF((OR((AND('[1]PWS Information'!$E$10="CWS",U5033="Single Family Residence",S5033="Yes",Q5033="Non-Lead", J5033="Non-Lead - Copper",L5033="Before 1989")),
(AND('[1]PWS Information'!$E$10="CWS",U5033="Single Family Residence",S5033="Yes",Q5033="Non-Lead", N5033="Non-Lead - Copper",O5033="Before 1989")))),"Tier 4",
IF((OR((AND('[1]PWS Information'!$E$10="NTNC",Q5033="Non-Lead")),
(AND('[1]PWS Information'!$E$10="CWS",Q5033="Non-Lead",S5033="")),
(AND('[1]PWS Information'!$E$10="CWS",Q5033="Non-Lead",S5033="No")),
(AND('[1]PWS Information'!$E$10="CWS",Q5033="Non-Lead",S5033="Don't Know")),
(AND('[1]PWS Information'!$E$10="CWS",Q5033="Non-Lead", J5033="Non-Lead - Copper", S5033="Yes", L5033="Between 1989 and 2014")),
(AND('[1]PWS Information'!$E$10="CWS",Q5033="Non-Lead", J5033="Non-Lead - Copper", S5033="Yes", L5033="After 2014")),
(AND('[1]PWS Information'!$E$10="CWS",Q5033="Non-Lead", J5033="Non-Lead - Copper", S5033="Yes", L5033="Unknown")),
(AND('[1]PWS Information'!$E$10="CWS",Q5033="Non-Lead", N5033="Non-Lead - Copper", S5033="Yes", O5033="Between 1989 and 2014")),
(AND('[1]PWS Information'!$E$10="CWS",Q5033="Non-Lead", N5033="Non-Lead - Copper", S5033="Yes", O5033="After 2014")),
(AND('[1]PWS Information'!$E$10="CWS",Q5033="Non-Lead", N5033="Non-Lead - Copper", S5033="Yes", O5033="Unknown")),
(AND('[1]PWS Information'!$E$10="CWS",Q5033="Unknown")),
(AND('[1]PWS Information'!$E$10="NTNC",Q5033="Unknown")))),"Tier 5",
"")))))</f>
        <v>Tier 5</v>
      </c>
      <c r="Z5033" s="71"/>
      <c r="AA5033" s="71"/>
    </row>
    <row r="5034" spans="1:27" ht="57.6" x14ac:dyDescent="0.3">
      <c r="A5034" s="17"/>
      <c r="B5034" s="70">
        <v>12523534</v>
      </c>
      <c r="C5034" s="60">
        <v>148</v>
      </c>
      <c r="D5034" s="61" t="s">
        <v>1695</v>
      </c>
      <c r="E5034" s="61" t="s">
        <v>49</v>
      </c>
      <c r="F5034" s="61">
        <v>78640</v>
      </c>
      <c r="G5034" s="62" t="s">
        <v>1665</v>
      </c>
      <c r="H5034" s="63">
        <v>29.955791399999999</v>
      </c>
      <c r="I5034" s="64">
        <v>-97.851392500000003</v>
      </c>
      <c r="J5034" s="65" t="s">
        <v>50</v>
      </c>
      <c r="K5034" s="66" t="s">
        <v>51</v>
      </c>
      <c r="L5034" s="62" t="s">
        <v>58</v>
      </c>
      <c r="M5034" s="69"/>
      <c r="N5034" s="65" t="s">
        <v>50</v>
      </c>
      <c r="O5034" s="66" t="s">
        <v>52</v>
      </c>
      <c r="P5034" s="69"/>
      <c r="Q5034" s="55" t="str">
        <f t="shared" si="78"/>
        <v>Non-Lead</v>
      </c>
      <c r="R5034" s="70" t="s">
        <v>51</v>
      </c>
      <c r="S5034" s="70" t="s">
        <v>51</v>
      </c>
      <c r="T5034" s="70"/>
      <c r="U5034" s="71" t="s">
        <v>53</v>
      </c>
      <c r="V5034" s="71" t="s">
        <v>51</v>
      </c>
      <c r="W5034" s="71" t="s">
        <v>51</v>
      </c>
      <c r="X5034" s="71" t="s">
        <v>51</v>
      </c>
      <c r="Y5034" s="72" t="str">
        <f>IF((OR((AND('[1]PWS Information'!$E$10="CWS",U5034="Single Family Residence",Q5034="Lead")),
(AND('[1]PWS Information'!$E$10="CWS",U5034="Multiple Family Residence",'[1]PWS Information'!$E$11="Yes",Q5034="Lead")),
(AND('[1]PWS Information'!$E$10="NTNC",Q5034="Lead")))),"Tier 1",
IF((OR((AND('[1]PWS Information'!$E$10="CWS",U5034="Multiple Family Residence",'[1]PWS Information'!$E$11="No",Q5034="Lead")),
(AND('[1]PWS Information'!$E$10="CWS",U5034="Other",Q5034="Lead")),
(AND('[1]PWS Information'!$E$10="CWS",U5034="Building",Q5034="Lead")))),"Tier 2",
IF((OR((AND('[1]PWS Information'!$E$10="CWS",U5034="Single Family Residence",Q5034="Galvanized Requiring Replacement")),
(AND('[1]PWS Information'!$E$10="CWS",U5034="Single Family Residence",Q5034="Galvanized Requiring Replacement",R5034="Yes")),
(AND('[1]PWS Information'!$E$10="NTNC",Q5034="Galvanized Requiring Replacement")),
(AND('[1]PWS Information'!$E$10="NTNC",U5034="Single Family Residence",R5034="Yes")))),"Tier 3",
IF((OR((AND('[1]PWS Information'!$E$10="CWS",U5034="Single Family Residence",S5034="Yes",Q5034="Non-Lead", J5034="Non-Lead - Copper",L5034="Before 1989")),
(AND('[1]PWS Information'!$E$10="CWS",U5034="Single Family Residence",S5034="Yes",Q5034="Non-Lead", N5034="Non-Lead - Copper",O5034="Before 1989")))),"Tier 4",
IF((OR((AND('[1]PWS Information'!$E$10="NTNC",Q5034="Non-Lead")),
(AND('[1]PWS Information'!$E$10="CWS",Q5034="Non-Lead",S5034="")),
(AND('[1]PWS Information'!$E$10="CWS",Q5034="Non-Lead",S5034="No")),
(AND('[1]PWS Information'!$E$10="CWS",Q5034="Non-Lead",S5034="Don't Know")),
(AND('[1]PWS Information'!$E$10="CWS",Q5034="Non-Lead", J5034="Non-Lead - Copper", S5034="Yes", L5034="Between 1989 and 2014")),
(AND('[1]PWS Information'!$E$10="CWS",Q5034="Non-Lead", J5034="Non-Lead - Copper", S5034="Yes", L5034="After 2014")),
(AND('[1]PWS Information'!$E$10="CWS",Q5034="Non-Lead", J5034="Non-Lead - Copper", S5034="Yes", L5034="Unknown")),
(AND('[1]PWS Information'!$E$10="CWS",Q5034="Non-Lead", N5034="Non-Lead - Copper", S5034="Yes", O5034="Between 1989 and 2014")),
(AND('[1]PWS Information'!$E$10="CWS",Q5034="Non-Lead", N5034="Non-Lead - Copper", S5034="Yes", O5034="After 2014")),
(AND('[1]PWS Information'!$E$10="CWS",Q5034="Non-Lead", N5034="Non-Lead - Copper", S5034="Yes", O5034="Unknown")),
(AND('[1]PWS Information'!$E$10="CWS",Q5034="Unknown")),
(AND('[1]PWS Information'!$E$10="NTNC",Q5034="Unknown")))),"Tier 5",
"")))))</f>
        <v>Tier 5</v>
      </c>
      <c r="Z5034" s="71"/>
      <c r="AA5034" s="71"/>
    </row>
    <row r="5035" spans="1:27" ht="57.6" x14ac:dyDescent="0.3">
      <c r="A5035" s="1"/>
      <c r="B5035" s="70">
        <v>12515425</v>
      </c>
      <c r="C5035" s="60">
        <v>160</v>
      </c>
      <c r="D5035" s="61" t="s">
        <v>1695</v>
      </c>
      <c r="E5035" s="61" t="s">
        <v>49</v>
      </c>
      <c r="F5035" s="61">
        <v>78640</v>
      </c>
      <c r="G5035" s="62" t="s">
        <v>1665</v>
      </c>
      <c r="H5035" s="63">
        <v>29.9558903</v>
      </c>
      <c r="I5035" s="64">
        <v>-97.851507600000005</v>
      </c>
      <c r="J5035" s="65" t="s">
        <v>50</v>
      </c>
      <c r="K5035" s="66" t="s">
        <v>51</v>
      </c>
      <c r="L5035" s="62" t="s">
        <v>58</v>
      </c>
      <c r="M5035" s="69"/>
      <c r="N5035" s="65" t="s">
        <v>50</v>
      </c>
      <c r="O5035" s="66" t="s">
        <v>52</v>
      </c>
      <c r="P5035" s="69"/>
      <c r="Q5035" s="55" t="str">
        <f t="shared" si="78"/>
        <v>Non-Lead</v>
      </c>
      <c r="R5035" s="70" t="s">
        <v>51</v>
      </c>
      <c r="S5035" s="70" t="s">
        <v>51</v>
      </c>
      <c r="T5035" s="70"/>
      <c r="U5035" s="71" t="s">
        <v>53</v>
      </c>
      <c r="V5035" s="71" t="s">
        <v>51</v>
      </c>
      <c r="W5035" s="71" t="s">
        <v>51</v>
      </c>
      <c r="X5035" s="71" t="s">
        <v>51</v>
      </c>
      <c r="Y5035" s="72" t="str">
        <f>IF((OR((AND('[1]PWS Information'!$E$10="CWS",U5035="Single Family Residence",Q5035="Lead")),
(AND('[1]PWS Information'!$E$10="CWS",U5035="Multiple Family Residence",'[1]PWS Information'!$E$11="Yes",Q5035="Lead")),
(AND('[1]PWS Information'!$E$10="NTNC",Q5035="Lead")))),"Tier 1",
IF((OR((AND('[1]PWS Information'!$E$10="CWS",U5035="Multiple Family Residence",'[1]PWS Information'!$E$11="No",Q5035="Lead")),
(AND('[1]PWS Information'!$E$10="CWS",U5035="Other",Q5035="Lead")),
(AND('[1]PWS Information'!$E$10="CWS",U5035="Building",Q5035="Lead")))),"Tier 2",
IF((OR((AND('[1]PWS Information'!$E$10="CWS",U5035="Single Family Residence",Q5035="Galvanized Requiring Replacement")),
(AND('[1]PWS Information'!$E$10="CWS",U5035="Single Family Residence",Q5035="Galvanized Requiring Replacement",R5035="Yes")),
(AND('[1]PWS Information'!$E$10="NTNC",Q5035="Galvanized Requiring Replacement")),
(AND('[1]PWS Information'!$E$10="NTNC",U5035="Single Family Residence",R5035="Yes")))),"Tier 3",
IF((OR((AND('[1]PWS Information'!$E$10="CWS",U5035="Single Family Residence",S5035="Yes",Q5035="Non-Lead", J5035="Non-Lead - Copper",L5035="Before 1989")),
(AND('[1]PWS Information'!$E$10="CWS",U5035="Single Family Residence",S5035="Yes",Q5035="Non-Lead", N5035="Non-Lead - Copper",O5035="Before 1989")))),"Tier 4",
IF((OR((AND('[1]PWS Information'!$E$10="NTNC",Q5035="Non-Lead")),
(AND('[1]PWS Information'!$E$10="CWS",Q5035="Non-Lead",S5035="")),
(AND('[1]PWS Information'!$E$10="CWS",Q5035="Non-Lead",S5035="No")),
(AND('[1]PWS Information'!$E$10="CWS",Q5035="Non-Lead",S5035="Don't Know")),
(AND('[1]PWS Information'!$E$10="CWS",Q5035="Non-Lead", J5035="Non-Lead - Copper", S5035="Yes", L5035="Between 1989 and 2014")),
(AND('[1]PWS Information'!$E$10="CWS",Q5035="Non-Lead", J5035="Non-Lead - Copper", S5035="Yes", L5035="After 2014")),
(AND('[1]PWS Information'!$E$10="CWS",Q5035="Non-Lead", J5035="Non-Lead - Copper", S5035="Yes", L5035="Unknown")),
(AND('[1]PWS Information'!$E$10="CWS",Q5035="Non-Lead", N5035="Non-Lead - Copper", S5035="Yes", O5035="Between 1989 and 2014")),
(AND('[1]PWS Information'!$E$10="CWS",Q5035="Non-Lead", N5035="Non-Lead - Copper", S5035="Yes", O5035="After 2014")),
(AND('[1]PWS Information'!$E$10="CWS",Q5035="Non-Lead", N5035="Non-Lead - Copper", S5035="Yes", O5035="Unknown")),
(AND('[1]PWS Information'!$E$10="CWS",Q5035="Unknown")),
(AND('[1]PWS Information'!$E$10="NTNC",Q5035="Unknown")))),"Tier 5",
"")))))</f>
        <v>Tier 5</v>
      </c>
      <c r="Z5035" s="71"/>
      <c r="AA5035" s="71"/>
    </row>
    <row r="5036" spans="1:27" ht="57.6" x14ac:dyDescent="0.3">
      <c r="A5036" s="1"/>
      <c r="B5036" s="70">
        <v>12465124</v>
      </c>
      <c r="C5036" s="60">
        <v>172</v>
      </c>
      <c r="D5036" s="61" t="s">
        <v>1695</v>
      </c>
      <c r="E5036" s="61" t="s">
        <v>49</v>
      </c>
      <c r="F5036" s="61">
        <v>78640</v>
      </c>
      <c r="G5036" s="62" t="s">
        <v>1665</v>
      </c>
      <c r="H5036" s="63">
        <v>29.955989200000001</v>
      </c>
      <c r="I5036" s="64">
        <v>-97.851622599999999</v>
      </c>
      <c r="J5036" s="65" t="s">
        <v>50</v>
      </c>
      <c r="K5036" s="66" t="s">
        <v>51</v>
      </c>
      <c r="L5036" s="62" t="s">
        <v>58</v>
      </c>
      <c r="M5036" s="69"/>
      <c r="N5036" s="65" t="s">
        <v>50</v>
      </c>
      <c r="O5036" s="66" t="s">
        <v>52</v>
      </c>
      <c r="P5036" s="69"/>
      <c r="Q5036" s="55" t="str">
        <f t="shared" si="78"/>
        <v>Non-Lead</v>
      </c>
      <c r="R5036" s="70" t="s">
        <v>51</v>
      </c>
      <c r="S5036" s="70" t="s">
        <v>51</v>
      </c>
      <c r="T5036" s="70"/>
      <c r="U5036" s="71" t="s">
        <v>53</v>
      </c>
      <c r="V5036" s="71" t="s">
        <v>51</v>
      </c>
      <c r="W5036" s="71" t="s">
        <v>51</v>
      </c>
      <c r="X5036" s="71" t="s">
        <v>51</v>
      </c>
      <c r="Y5036" s="72" t="str">
        <f>IF((OR((AND('[1]PWS Information'!$E$10="CWS",U5036="Single Family Residence",Q5036="Lead")),
(AND('[1]PWS Information'!$E$10="CWS",U5036="Multiple Family Residence",'[1]PWS Information'!$E$11="Yes",Q5036="Lead")),
(AND('[1]PWS Information'!$E$10="NTNC",Q5036="Lead")))),"Tier 1",
IF((OR((AND('[1]PWS Information'!$E$10="CWS",U5036="Multiple Family Residence",'[1]PWS Information'!$E$11="No",Q5036="Lead")),
(AND('[1]PWS Information'!$E$10="CWS",U5036="Other",Q5036="Lead")),
(AND('[1]PWS Information'!$E$10="CWS",U5036="Building",Q5036="Lead")))),"Tier 2",
IF((OR((AND('[1]PWS Information'!$E$10="CWS",U5036="Single Family Residence",Q5036="Galvanized Requiring Replacement")),
(AND('[1]PWS Information'!$E$10="CWS",U5036="Single Family Residence",Q5036="Galvanized Requiring Replacement",R5036="Yes")),
(AND('[1]PWS Information'!$E$10="NTNC",Q5036="Galvanized Requiring Replacement")),
(AND('[1]PWS Information'!$E$10="NTNC",U5036="Single Family Residence",R5036="Yes")))),"Tier 3",
IF((OR((AND('[1]PWS Information'!$E$10="CWS",U5036="Single Family Residence",S5036="Yes",Q5036="Non-Lead", J5036="Non-Lead - Copper",L5036="Before 1989")),
(AND('[1]PWS Information'!$E$10="CWS",U5036="Single Family Residence",S5036="Yes",Q5036="Non-Lead", N5036="Non-Lead - Copper",O5036="Before 1989")))),"Tier 4",
IF((OR((AND('[1]PWS Information'!$E$10="NTNC",Q5036="Non-Lead")),
(AND('[1]PWS Information'!$E$10="CWS",Q5036="Non-Lead",S5036="")),
(AND('[1]PWS Information'!$E$10="CWS",Q5036="Non-Lead",S5036="No")),
(AND('[1]PWS Information'!$E$10="CWS",Q5036="Non-Lead",S5036="Don't Know")),
(AND('[1]PWS Information'!$E$10="CWS",Q5036="Non-Lead", J5036="Non-Lead - Copper", S5036="Yes", L5036="Between 1989 and 2014")),
(AND('[1]PWS Information'!$E$10="CWS",Q5036="Non-Lead", J5036="Non-Lead - Copper", S5036="Yes", L5036="After 2014")),
(AND('[1]PWS Information'!$E$10="CWS",Q5036="Non-Lead", J5036="Non-Lead - Copper", S5036="Yes", L5036="Unknown")),
(AND('[1]PWS Information'!$E$10="CWS",Q5036="Non-Lead", N5036="Non-Lead - Copper", S5036="Yes", O5036="Between 1989 and 2014")),
(AND('[1]PWS Information'!$E$10="CWS",Q5036="Non-Lead", N5036="Non-Lead - Copper", S5036="Yes", O5036="After 2014")),
(AND('[1]PWS Information'!$E$10="CWS",Q5036="Non-Lead", N5036="Non-Lead - Copper", S5036="Yes", O5036="Unknown")),
(AND('[1]PWS Information'!$E$10="CWS",Q5036="Unknown")),
(AND('[1]PWS Information'!$E$10="NTNC",Q5036="Unknown")))),"Tier 5",
"")))))</f>
        <v>Tier 5</v>
      </c>
      <c r="Z5036" s="71"/>
      <c r="AA5036" s="71"/>
    </row>
    <row r="5037" spans="1:27" ht="57.6" x14ac:dyDescent="0.3">
      <c r="A5037" s="1"/>
      <c r="B5037" s="70">
        <v>12478329</v>
      </c>
      <c r="C5037" s="60">
        <v>184</v>
      </c>
      <c r="D5037" s="61" t="s">
        <v>1695</v>
      </c>
      <c r="E5037" s="61" t="s">
        <v>49</v>
      </c>
      <c r="F5037" s="61">
        <v>78640</v>
      </c>
      <c r="G5037" s="62" t="s">
        <v>1665</v>
      </c>
      <c r="H5037" s="63">
        <v>29.956088000000001</v>
      </c>
      <c r="I5037" s="64">
        <v>-97.851737700000001</v>
      </c>
      <c r="J5037" s="65" t="s">
        <v>50</v>
      </c>
      <c r="K5037" s="66" t="s">
        <v>51</v>
      </c>
      <c r="L5037" s="62" t="s">
        <v>58</v>
      </c>
      <c r="M5037" s="69"/>
      <c r="N5037" s="65" t="s">
        <v>50</v>
      </c>
      <c r="O5037" s="66" t="s">
        <v>52</v>
      </c>
      <c r="P5037" s="69"/>
      <c r="Q5037" s="55" t="str">
        <f t="shared" si="78"/>
        <v>Non-Lead</v>
      </c>
      <c r="R5037" s="70" t="s">
        <v>51</v>
      </c>
      <c r="S5037" s="70" t="s">
        <v>51</v>
      </c>
      <c r="T5037" s="70"/>
      <c r="U5037" s="71" t="s">
        <v>53</v>
      </c>
      <c r="V5037" s="71" t="s">
        <v>51</v>
      </c>
      <c r="W5037" s="71" t="s">
        <v>51</v>
      </c>
      <c r="X5037" s="71" t="s">
        <v>51</v>
      </c>
      <c r="Y5037" s="72" t="str">
        <f>IF((OR((AND('[1]PWS Information'!$E$10="CWS",U5037="Single Family Residence",Q5037="Lead")),
(AND('[1]PWS Information'!$E$10="CWS",U5037="Multiple Family Residence",'[1]PWS Information'!$E$11="Yes",Q5037="Lead")),
(AND('[1]PWS Information'!$E$10="NTNC",Q5037="Lead")))),"Tier 1",
IF((OR((AND('[1]PWS Information'!$E$10="CWS",U5037="Multiple Family Residence",'[1]PWS Information'!$E$11="No",Q5037="Lead")),
(AND('[1]PWS Information'!$E$10="CWS",U5037="Other",Q5037="Lead")),
(AND('[1]PWS Information'!$E$10="CWS",U5037="Building",Q5037="Lead")))),"Tier 2",
IF((OR((AND('[1]PWS Information'!$E$10="CWS",U5037="Single Family Residence",Q5037="Galvanized Requiring Replacement")),
(AND('[1]PWS Information'!$E$10="CWS",U5037="Single Family Residence",Q5037="Galvanized Requiring Replacement",R5037="Yes")),
(AND('[1]PWS Information'!$E$10="NTNC",Q5037="Galvanized Requiring Replacement")),
(AND('[1]PWS Information'!$E$10="NTNC",U5037="Single Family Residence",R5037="Yes")))),"Tier 3",
IF((OR((AND('[1]PWS Information'!$E$10="CWS",U5037="Single Family Residence",S5037="Yes",Q5037="Non-Lead", J5037="Non-Lead - Copper",L5037="Before 1989")),
(AND('[1]PWS Information'!$E$10="CWS",U5037="Single Family Residence",S5037="Yes",Q5037="Non-Lead", N5037="Non-Lead - Copper",O5037="Before 1989")))),"Tier 4",
IF((OR((AND('[1]PWS Information'!$E$10="NTNC",Q5037="Non-Lead")),
(AND('[1]PWS Information'!$E$10="CWS",Q5037="Non-Lead",S5037="")),
(AND('[1]PWS Information'!$E$10="CWS",Q5037="Non-Lead",S5037="No")),
(AND('[1]PWS Information'!$E$10="CWS",Q5037="Non-Lead",S5037="Don't Know")),
(AND('[1]PWS Information'!$E$10="CWS",Q5037="Non-Lead", J5037="Non-Lead - Copper", S5037="Yes", L5037="Between 1989 and 2014")),
(AND('[1]PWS Information'!$E$10="CWS",Q5037="Non-Lead", J5037="Non-Lead - Copper", S5037="Yes", L5037="After 2014")),
(AND('[1]PWS Information'!$E$10="CWS",Q5037="Non-Lead", J5037="Non-Lead - Copper", S5037="Yes", L5037="Unknown")),
(AND('[1]PWS Information'!$E$10="CWS",Q5037="Non-Lead", N5037="Non-Lead - Copper", S5037="Yes", O5037="Between 1989 and 2014")),
(AND('[1]PWS Information'!$E$10="CWS",Q5037="Non-Lead", N5037="Non-Lead - Copper", S5037="Yes", O5037="After 2014")),
(AND('[1]PWS Information'!$E$10="CWS",Q5037="Non-Lead", N5037="Non-Lead - Copper", S5037="Yes", O5037="Unknown")),
(AND('[1]PWS Information'!$E$10="CWS",Q5037="Unknown")),
(AND('[1]PWS Information'!$E$10="NTNC",Q5037="Unknown")))),"Tier 5",
"")))))</f>
        <v>Tier 5</v>
      </c>
      <c r="Z5037" s="71"/>
      <c r="AA5037" s="71"/>
    </row>
    <row r="5038" spans="1:27" ht="57.6" x14ac:dyDescent="0.3">
      <c r="A5038" s="17"/>
      <c r="B5038" s="70">
        <v>12493262</v>
      </c>
      <c r="C5038" s="60">
        <v>196</v>
      </c>
      <c r="D5038" s="61" t="s">
        <v>1695</v>
      </c>
      <c r="E5038" s="61" t="s">
        <v>49</v>
      </c>
      <c r="F5038" s="61">
        <v>78640</v>
      </c>
      <c r="G5038" s="62" t="s">
        <v>1665</v>
      </c>
      <c r="H5038" s="63">
        <v>29.956316099999999</v>
      </c>
      <c r="I5038" s="64">
        <v>-97.852003600000003</v>
      </c>
      <c r="J5038" s="65" t="s">
        <v>50</v>
      </c>
      <c r="K5038" s="66" t="s">
        <v>51</v>
      </c>
      <c r="L5038" s="62" t="s">
        <v>58</v>
      </c>
      <c r="M5038" s="69"/>
      <c r="N5038" s="65" t="s">
        <v>50</v>
      </c>
      <c r="O5038" s="66" t="s">
        <v>52</v>
      </c>
      <c r="P5038" s="69"/>
      <c r="Q5038" s="55" t="str">
        <f t="shared" si="78"/>
        <v>Non-Lead</v>
      </c>
      <c r="R5038" s="70" t="s">
        <v>51</v>
      </c>
      <c r="S5038" s="70" t="s">
        <v>51</v>
      </c>
      <c r="T5038" s="70"/>
      <c r="U5038" s="71" t="s">
        <v>53</v>
      </c>
      <c r="V5038" s="71" t="s">
        <v>51</v>
      </c>
      <c r="W5038" s="71" t="s">
        <v>51</v>
      </c>
      <c r="X5038" s="71" t="s">
        <v>51</v>
      </c>
      <c r="Y5038" s="72" t="str">
        <f>IF((OR((AND('[1]PWS Information'!$E$10="CWS",U5038="Single Family Residence",Q5038="Lead")),
(AND('[1]PWS Information'!$E$10="CWS",U5038="Multiple Family Residence",'[1]PWS Information'!$E$11="Yes",Q5038="Lead")),
(AND('[1]PWS Information'!$E$10="NTNC",Q5038="Lead")))),"Tier 1",
IF((OR((AND('[1]PWS Information'!$E$10="CWS",U5038="Multiple Family Residence",'[1]PWS Information'!$E$11="No",Q5038="Lead")),
(AND('[1]PWS Information'!$E$10="CWS",U5038="Other",Q5038="Lead")),
(AND('[1]PWS Information'!$E$10="CWS",U5038="Building",Q5038="Lead")))),"Tier 2",
IF((OR((AND('[1]PWS Information'!$E$10="CWS",U5038="Single Family Residence",Q5038="Galvanized Requiring Replacement")),
(AND('[1]PWS Information'!$E$10="CWS",U5038="Single Family Residence",Q5038="Galvanized Requiring Replacement",R5038="Yes")),
(AND('[1]PWS Information'!$E$10="NTNC",Q5038="Galvanized Requiring Replacement")),
(AND('[1]PWS Information'!$E$10="NTNC",U5038="Single Family Residence",R5038="Yes")))),"Tier 3",
IF((OR((AND('[1]PWS Information'!$E$10="CWS",U5038="Single Family Residence",S5038="Yes",Q5038="Non-Lead", J5038="Non-Lead - Copper",L5038="Before 1989")),
(AND('[1]PWS Information'!$E$10="CWS",U5038="Single Family Residence",S5038="Yes",Q5038="Non-Lead", N5038="Non-Lead - Copper",O5038="Before 1989")))),"Tier 4",
IF((OR((AND('[1]PWS Information'!$E$10="NTNC",Q5038="Non-Lead")),
(AND('[1]PWS Information'!$E$10="CWS",Q5038="Non-Lead",S5038="")),
(AND('[1]PWS Information'!$E$10="CWS",Q5038="Non-Lead",S5038="No")),
(AND('[1]PWS Information'!$E$10="CWS",Q5038="Non-Lead",S5038="Don't Know")),
(AND('[1]PWS Information'!$E$10="CWS",Q5038="Non-Lead", J5038="Non-Lead - Copper", S5038="Yes", L5038="Between 1989 and 2014")),
(AND('[1]PWS Information'!$E$10="CWS",Q5038="Non-Lead", J5038="Non-Lead - Copper", S5038="Yes", L5038="After 2014")),
(AND('[1]PWS Information'!$E$10="CWS",Q5038="Non-Lead", J5038="Non-Lead - Copper", S5038="Yes", L5038="Unknown")),
(AND('[1]PWS Information'!$E$10="CWS",Q5038="Non-Lead", N5038="Non-Lead - Copper", S5038="Yes", O5038="Between 1989 and 2014")),
(AND('[1]PWS Information'!$E$10="CWS",Q5038="Non-Lead", N5038="Non-Lead - Copper", S5038="Yes", O5038="After 2014")),
(AND('[1]PWS Information'!$E$10="CWS",Q5038="Non-Lead", N5038="Non-Lead - Copper", S5038="Yes", O5038="Unknown")),
(AND('[1]PWS Information'!$E$10="CWS",Q5038="Unknown")),
(AND('[1]PWS Information'!$E$10="NTNC",Q5038="Unknown")))),"Tier 5",
"")))))</f>
        <v>Tier 5</v>
      </c>
      <c r="Z5038" s="71"/>
      <c r="AA5038" s="71"/>
    </row>
    <row r="5039" spans="1:27" ht="57.6" x14ac:dyDescent="0.3">
      <c r="A5039" s="1"/>
      <c r="B5039" s="70">
        <v>12477141</v>
      </c>
      <c r="C5039" s="60">
        <v>208</v>
      </c>
      <c r="D5039" s="61" t="s">
        <v>1695</v>
      </c>
      <c r="E5039" s="61" t="s">
        <v>49</v>
      </c>
      <c r="F5039" s="61">
        <v>78640</v>
      </c>
      <c r="G5039" s="62" t="s">
        <v>1665</v>
      </c>
      <c r="H5039" s="63">
        <v>29.956360199999999</v>
      </c>
      <c r="I5039" s="64">
        <v>-97.852054699999997</v>
      </c>
      <c r="J5039" s="65" t="s">
        <v>50</v>
      </c>
      <c r="K5039" s="66" t="s">
        <v>51</v>
      </c>
      <c r="L5039" s="62" t="s">
        <v>58</v>
      </c>
      <c r="M5039" s="69"/>
      <c r="N5039" s="65" t="s">
        <v>50</v>
      </c>
      <c r="O5039" s="66" t="s">
        <v>52</v>
      </c>
      <c r="P5039" s="69"/>
      <c r="Q5039" s="55" t="str">
        <f t="shared" si="78"/>
        <v>Non-Lead</v>
      </c>
      <c r="R5039" s="70" t="s">
        <v>51</v>
      </c>
      <c r="S5039" s="70" t="s">
        <v>51</v>
      </c>
      <c r="T5039" s="70"/>
      <c r="U5039" s="71" t="s">
        <v>53</v>
      </c>
      <c r="V5039" s="71" t="s">
        <v>51</v>
      </c>
      <c r="W5039" s="71" t="s">
        <v>51</v>
      </c>
      <c r="X5039" s="71" t="s">
        <v>51</v>
      </c>
      <c r="Y5039" s="72" t="str">
        <f>IF((OR((AND('[1]PWS Information'!$E$10="CWS",U5039="Single Family Residence",Q5039="Lead")),
(AND('[1]PWS Information'!$E$10="CWS",U5039="Multiple Family Residence",'[1]PWS Information'!$E$11="Yes",Q5039="Lead")),
(AND('[1]PWS Information'!$E$10="NTNC",Q5039="Lead")))),"Tier 1",
IF((OR((AND('[1]PWS Information'!$E$10="CWS",U5039="Multiple Family Residence",'[1]PWS Information'!$E$11="No",Q5039="Lead")),
(AND('[1]PWS Information'!$E$10="CWS",U5039="Other",Q5039="Lead")),
(AND('[1]PWS Information'!$E$10="CWS",U5039="Building",Q5039="Lead")))),"Tier 2",
IF((OR((AND('[1]PWS Information'!$E$10="CWS",U5039="Single Family Residence",Q5039="Galvanized Requiring Replacement")),
(AND('[1]PWS Information'!$E$10="CWS",U5039="Single Family Residence",Q5039="Galvanized Requiring Replacement",R5039="Yes")),
(AND('[1]PWS Information'!$E$10="NTNC",Q5039="Galvanized Requiring Replacement")),
(AND('[1]PWS Information'!$E$10="NTNC",U5039="Single Family Residence",R5039="Yes")))),"Tier 3",
IF((OR((AND('[1]PWS Information'!$E$10="CWS",U5039="Single Family Residence",S5039="Yes",Q5039="Non-Lead", J5039="Non-Lead - Copper",L5039="Before 1989")),
(AND('[1]PWS Information'!$E$10="CWS",U5039="Single Family Residence",S5039="Yes",Q5039="Non-Lead", N5039="Non-Lead - Copper",O5039="Before 1989")))),"Tier 4",
IF((OR((AND('[1]PWS Information'!$E$10="NTNC",Q5039="Non-Lead")),
(AND('[1]PWS Information'!$E$10="CWS",Q5039="Non-Lead",S5039="")),
(AND('[1]PWS Information'!$E$10="CWS",Q5039="Non-Lead",S5039="No")),
(AND('[1]PWS Information'!$E$10="CWS",Q5039="Non-Lead",S5039="Don't Know")),
(AND('[1]PWS Information'!$E$10="CWS",Q5039="Non-Lead", J5039="Non-Lead - Copper", S5039="Yes", L5039="Between 1989 and 2014")),
(AND('[1]PWS Information'!$E$10="CWS",Q5039="Non-Lead", J5039="Non-Lead - Copper", S5039="Yes", L5039="After 2014")),
(AND('[1]PWS Information'!$E$10="CWS",Q5039="Non-Lead", J5039="Non-Lead - Copper", S5039="Yes", L5039="Unknown")),
(AND('[1]PWS Information'!$E$10="CWS",Q5039="Non-Lead", N5039="Non-Lead - Copper", S5039="Yes", O5039="Between 1989 and 2014")),
(AND('[1]PWS Information'!$E$10="CWS",Q5039="Non-Lead", N5039="Non-Lead - Copper", S5039="Yes", O5039="After 2014")),
(AND('[1]PWS Information'!$E$10="CWS",Q5039="Non-Lead", N5039="Non-Lead - Copper", S5039="Yes", O5039="Unknown")),
(AND('[1]PWS Information'!$E$10="CWS",Q5039="Unknown")),
(AND('[1]PWS Information'!$E$10="NTNC",Q5039="Unknown")))),"Tier 5",
"")))))</f>
        <v>Tier 5</v>
      </c>
      <c r="Z5039" s="71"/>
      <c r="AA5039" s="71"/>
    </row>
    <row r="5040" spans="1:27" ht="57.6" x14ac:dyDescent="0.3">
      <c r="A5040" s="1"/>
      <c r="B5040" s="70">
        <v>12492769</v>
      </c>
      <c r="C5040" s="60">
        <v>220</v>
      </c>
      <c r="D5040" s="61" t="s">
        <v>1695</v>
      </c>
      <c r="E5040" s="61" t="s">
        <v>49</v>
      </c>
      <c r="F5040" s="61">
        <v>78640</v>
      </c>
      <c r="G5040" s="62" t="s">
        <v>1665</v>
      </c>
      <c r="H5040" s="63">
        <v>29.956404299999999</v>
      </c>
      <c r="I5040" s="64">
        <v>-97.852105800000004</v>
      </c>
      <c r="J5040" s="65" t="s">
        <v>50</v>
      </c>
      <c r="K5040" s="66" t="s">
        <v>51</v>
      </c>
      <c r="L5040" s="62" t="s">
        <v>58</v>
      </c>
      <c r="M5040" s="69"/>
      <c r="N5040" s="65" t="s">
        <v>50</v>
      </c>
      <c r="O5040" s="66" t="s">
        <v>52</v>
      </c>
      <c r="P5040" s="69"/>
      <c r="Q5040" s="55" t="str">
        <f t="shared" si="78"/>
        <v>Non-Lead</v>
      </c>
      <c r="R5040" s="70" t="s">
        <v>51</v>
      </c>
      <c r="S5040" s="70" t="s">
        <v>51</v>
      </c>
      <c r="T5040" s="70"/>
      <c r="U5040" s="71" t="s">
        <v>53</v>
      </c>
      <c r="V5040" s="71" t="s">
        <v>51</v>
      </c>
      <c r="W5040" s="71" t="s">
        <v>51</v>
      </c>
      <c r="X5040" s="71" t="s">
        <v>51</v>
      </c>
      <c r="Y5040" s="72" t="str">
        <f>IF((OR((AND('[1]PWS Information'!$E$10="CWS",U5040="Single Family Residence",Q5040="Lead")),
(AND('[1]PWS Information'!$E$10="CWS",U5040="Multiple Family Residence",'[1]PWS Information'!$E$11="Yes",Q5040="Lead")),
(AND('[1]PWS Information'!$E$10="NTNC",Q5040="Lead")))),"Tier 1",
IF((OR((AND('[1]PWS Information'!$E$10="CWS",U5040="Multiple Family Residence",'[1]PWS Information'!$E$11="No",Q5040="Lead")),
(AND('[1]PWS Information'!$E$10="CWS",U5040="Other",Q5040="Lead")),
(AND('[1]PWS Information'!$E$10="CWS",U5040="Building",Q5040="Lead")))),"Tier 2",
IF((OR((AND('[1]PWS Information'!$E$10="CWS",U5040="Single Family Residence",Q5040="Galvanized Requiring Replacement")),
(AND('[1]PWS Information'!$E$10="CWS",U5040="Single Family Residence",Q5040="Galvanized Requiring Replacement",R5040="Yes")),
(AND('[1]PWS Information'!$E$10="NTNC",Q5040="Galvanized Requiring Replacement")),
(AND('[1]PWS Information'!$E$10="NTNC",U5040="Single Family Residence",R5040="Yes")))),"Tier 3",
IF((OR((AND('[1]PWS Information'!$E$10="CWS",U5040="Single Family Residence",S5040="Yes",Q5040="Non-Lead", J5040="Non-Lead - Copper",L5040="Before 1989")),
(AND('[1]PWS Information'!$E$10="CWS",U5040="Single Family Residence",S5040="Yes",Q5040="Non-Lead", N5040="Non-Lead - Copper",O5040="Before 1989")))),"Tier 4",
IF((OR((AND('[1]PWS Information'!$E$10="NTNC",Q5040="Non-Lead")),
(AND('[1]PWS Information'!$E$10="CWS",Q5040="Non-Lead",S5040="")),
(AND('[1]PWS Information'!$E$10="CWS",Q5040="Non-Lead",S5040="No")),
(AND('[1]PWS Information'!$E$10="CWS",Q5040="Non-Lead",S5040="Don't Know")),
(AND('[1]PWS Information'!$E$10="CWS",Q5040="Non-Lead", J5040="Non-Lead - Copper", S5040="Yes", L5040="Between 1989 and 2014")),
(AND('[1]PWS Information'!$E$10="CWS",Q5040="Non-Lead", J5040="Non-Lead - Copper", S5040="Yes", L5040="After 2014")),
(AND('[1]PWS Information'!$E$10="CWS",Q5040="Non-Lead", J5040="Non-Lead - Copper", S5040="Yes", L5040="Unknown")),
(AND('[1]PWS Information'!$E$10="CWS",Q5040="Non-Lead", N5040="Non-Lead - Copper", S5040="Yes", O5040="Between 1989 and 2014")),
(AND('[1]PWS Information'!$E$10="CWS",Q5040="Non-Lead", N5040="Non-Lead - Copper", S5040="Yes", O5040="After 2014")),
(AND('[1]PWS Information'!$E$10="CWS",Q5040="Non-Lead", N5040="Non-Lead - Copper", S5040="Yes", O5040="Unknown")),
(AND('[1]PWS Information'!$E$10="CWS",Q5040="Unknown")),
(AND('[1]PWS Information'!$E$10="NTNC",Q5040="Unknown")))),"Tier 5",
"")))))</f>
        <v>Tier 5</v>
      </c>
      <c r="Z5040" s="71"/>
      <c r="AA5040" s="71"/>
    </row>
    <row r="5041" spans="1:27" ht="57.6" x14ac:dyDescent="0.3">
      <c r="A5041" s="1"/>
      <c r="B5041" s="70">
        <v>12475964</v>
      </c>
      <c r="C5041" s="60">
        <v>232</v>
      </c>
      <c r="D5041" s="61" t="s">
        <v>1695</v>
      </c>
      <c r="E5041" s="61" t="s">
        <v>49</v>
      </c>
      <c r="F5041" s="61">
        <v>78640</v>
      </c>
      <c r="G5041" s="62" t="s">
        <v>1665</v>
      </c>
      <c r="H5041" s="63">
        <v>29.956448399999999</v>
      </c>
      <c r="I5041" s="64">
        <v>-97.852156899999997</v>
      </c>
      <c r="J5041" s="65" t="s">
        <v>50</v>
      </c>
      <c r="K5041" s="66" t="s">
        <v>51</v>
      </c>
      <c r="L5041" s="62" t="s">
        <v>58</v>
      </c>
      <c r="M5041" s="69"/>
      <c r="N5041" s="65" t="s">
        <v>50</v>
      </c>
      <c r="O5041" s="66" t="s">
        <v>52</v>
      </c>
      <c r="P5041" s="69"/>
      <c r="Q5041" s="55" t="str">
        <f t="shared" si="78"/>
        <v>Non-Lead</v>
      </c>
      <c r="R5041" s="70" t="s">
        <v>51</v>
      </c>
      <c r="S5041" s="70" t="s">
        <v>51</v>
      </c>
      <c r="T5041" s="70"/>
      <c r="U5041" s="71" t="s">
        <v>53</v>
      </c>
      <c r="V5041" s="71" t="s">
        <v>51</v>
      </c>
      <c r="W5041" s="71" t="s">
        <v>51</v>
      </c>
      <c r="X5041" s="71" t="s">
        <v>51</v>
      </c>
      <c r="Y5041" s="72" t="str">
        <f>IF((OR((AND('[1]PWS Information'!$E$10="CWS",U5041="Single Family Residence",Q5041="Lead")),
(AND('[1]PWS Information'!$E$10="CWS",U5041="Multiple Family Residence",'[1]PWS Information'!$E$11="Yes",Q5041="Lead")),
(AND('[1]PWS Information'!$E$10="NTNC",Q5041="Lead")))),"Tier 1",
IF((OR((AND('[1]PWS Information'!$E$10="CWS",U5041="Multiple Family Residence",'[1]PWS Information'!$E$11="No",Q5041="Lead")),
(AND('[1]PWS Information'!$E$10="CWS",U5041="Other",Q5041="Lead")),
(AND('[1]PWS Information'!$E$10="CWS",U5041="Building",Q5041="Lead")))),"Tier 2",
IF((OR((AND('[1]PWS Information'!$E$10="CWS",U5041="Single Family Residence",Q5041="Galvanized Requiring Replacement")),
(AND('[1]PWS Information'!$E$10="CWS",U5041="Single Family Residence",Q5041="Galvanized Requiring Replacement",R5041="Yes")),
(AND('[1]PWS Information'!$E$10="NTNC",Q5041="Galvanized Requiring Replacement")),
(AND('[1]PWS Information'!$E$10="NTNC",U5041="Single Family Residence",R5041="Yes")))),"Tier 3",
IF((OR((AND('[1]PWS Information'!$E$10="CWS",U5041="Single Family Residence",S5041="Yes",Q5041="Non-Lead", J5041="Non-Lead - Copper",L5041="Before 1989")),
(AND('[1]PWS Information'!$E$10="CWS",U5041="Single Family Residence",S5041="Yes",Q5041="Non-Lead", N5041="Non-Lead - Copper",O5041="Before 1989")))),"Tier 4",
IF((OR((AND('[1]PWS Information'!$E$10="NTNC",Q5041="Non-Lead")),
(AND('[1]PWS Information'!$E$10="CWS",Q5041="Non-Lead",S5041="")),
(AND('[1]PWS Information'!$E$10="CWS",Q5041="Non-Lead",S5041="No")),
(AND('[1]PWS Information'!$E$10="CWS",Q5041="Non-Lead",S5041="Don't Know")),
(AND('[1]PWS Information'!$E$10="CWS",Q5041="Non-Lead", J5041="Non-Lead - Copper", S5041="Yes", L5041="Between 1989 and 2014")),
(AND('[1]PWS Information'!$E$10="CWS",Q5041="Non-Lead", J5041="Non-Lead - Copper", S5041="Yes", L5041="After 2014")),
(AND('[1]PWS Information'!$E$10="CWS",Q5041="Non-Lead", J5041="Non-Lead - Copper", S5041="Yes", L5041="Unknown")),
(AND('[1]PWS Information'!$E$10="CWS",Q5041="Non-Lead", N5041="Non-Lead - Copper", S5041="Yes", O5041="Between 1989 and 2014")),
(AND('[1]PWS Information'!$E$10="CWS",Q5041="Non-Lead", N5041="Non-Lead - Copper", S5041="Yes", O5041="After 2014")),
(AND('[1]PWS Information'!$E$10="CWS",Q5041="Non-Lead", N5041="Non-Lead - Copper", S5041="Yes", O5041="Unknown")),
(AND('[1]PWS Information'!$E$10="CWS",Q5041="Unknown")),
(AND('[1]PWS Information'!$E$10="NTNC",Q5041="Unknown")))),"Tier 5",
"")))))</f>
        <v>Tier 5</v>
      </c>
      <c r="Z5041" s="71"/>
      <c r="AA5041" s="71"/>
    </row>
    <row r="5042" spans="1:27" ht="57.6" x14ac:dyDescent="0.3">
      <c r="A5042" s="17"/>
      <c r="B5042" s="70">
        <v>12406412</v>
      </c>
      <c r="C5042" s="60">
        <v>100</v>
      </c>
      <c r="D5042" s="61" t="s">
        <v>1696</v>
      </c>
      <c r="E5042" s="61" t="s">
        <v>49</v>
      </c>
      <c r="F5042" s="61">
        <v>78640</v>
      </c>
      <c r="G5042" s="62" t="s">
        <v>1665</v>
      </c>
      <c r="H5042" s="63">
        <v>29.956119000000001</v>
      </c>
      <c r="I5042" s="64">
        <v>-97.852110999999994</v>
      </c>
      <c r="J5042" s="65" t="s">
        <v>50</v>
      </c>
      <c r="K5042" s="66" t="s">
        <v>51</v>
      </c>
      <c r="L5042" s="62" t="s">
        <v>58</v>
      </c>
      <c r="M5042" s="69"/>
      <c r="N5042" s="65" t="s">
        <v>50</v>
      </c>
      <c r="O5042" s="66" t="s">
        <v>52</v>
      </c>
      <c r="P5042" s="69"/>
      <c r="Q5042" s="55" t="str">
        <f t="shared" si="78"/>
        <v>Non-Lead</v>
      </c>
      <c r="R5042" s="70" t="s">
        <v>51</v>
      </c>
      <c r="S5042" s="70" t="s">
        <v>51</v>
      </c>
      <c r="T5042" s="70"/>
      <c r="U5042" s="71" t="s">
        <v>53</v>
      </c>
      <c r="V5042" s="71" t="s">
        <v>51</v>
      </c>
      <c r="W5042" s="71" t="s">
        <v>51</v>
      </c>
      <c r="X5042" s="71" t="s">
        <v>51</v>
      </c>
      <c r="Y5042" s="72" t="str">
        <f>IF((OR((AND('[1]PWS Information'!$E$10="CWS",U5042="Single Family Residence",Q5042="Lead")),
(AND('[1]PWS Information'!$E$10="CWS",U5042="Multiple Family Residence",'[1]PWS Information'!$E$11="Yes",Q5042="Lead")),
(AND('[1]PWS Information'!$E$10="NTNC",Q5042="Lead")))),"Tier 1",
IF((OR((AND('[1]PWS Information'!$E$10="CWS",U5042="Multiple Family Residence",'[1]PWS Information'!$E$11="No",Q5042="Lead")),
(AND('[1]PWS Information'!$E$10="CWS",U5042="Other",Q5042="Lead")),
(AND('[1]PWS Information'!$E$10="CWS",U5042="Building",Q5042="Lead")))),"Tier 2",
IF((OR((AND('[1]PWS Information'!$E$10="CWS",U5042="Single Family Residence",Q5042="Galvanized Requiring Replacement")),
(AND('[1]PWS Information'!$E$10="CWS",U5042="Single Family Residence",Q5042="Galvanized Requiring Replacement",R5042="Yes")),
(AND('[1]PWS Information'!$E$10="NTNC",Q5042="Galvanized Requiring Replacement")),
(AND('[1]PWS Information'!$E$10="NTNC",U5042="Single Family Residence",R5042="Yes")))),"Tier 3",
IF((OR((AND('[1]PWS Information'!$E$10="CWS",U5042="Single Family Residence",S5042="Yes",Q5042="Non-Lead", J5042="Non-Lead - Copper",L5042="Before 1989")),
(AND('[1]PWS Information'!$E$10="CWS",U5042="Single Family Residence",S5042="Yes",Q5042="Non-Lead", N5042="Non-Lead - Copper",O5042="Before 1989")))),"Tier 4",
IF((OR((AND('[1]PWS Information'!$E$10="NTNC",Q5042="Non-Lead")),
(AND('[1]PWS Information'!$E$10="CWS",Q5042="Non-Lead",S5042="")),
(AND('[1]PWS Information'!$E$10="CWS",Q5042="Non-Lead",S5042="No")),
(AND('[1]PWS Information'!$E$10="CWS",Q5042="Non-Lead",S5042="Don't Know")),
(AND('[1]PWS Information'!$E$10="CWS",Q5042="Non-Lead", J5042="Non-Lead - Copper", S5042="Yes", L5042="Between 1989 and 2014")),
(AND('[1]PWS Information'!$E$10="CWS",Q5042="Non-Lead", J5042="Non-Lead - Copper", S5042="Yes", L5042="After 2014")),
(AND('[1]PWS Information'!$E$10="CWS",Q5042="Non-Lead", J5042="Non-Lead - Copper", S5042="Yes", L5042="Unknown")),
(AND('[1]PWS Information'!$E$10="CWS",Q5042="Non-Lead", N5042="Non-Lead - Copper", S5042="Yes", O5042="Between 1989 and 2014")),
(AND('[1]PWS Information'!$E$10="CWS",Q5042="Non-Lead", N5042="Non-Lead - Copper", S5042="Yes", O5042="After 2014")),
(AND('[1]PWS Information'!$E$10="CWS",Q5042="Non-Lead", N5042="Non-Lead - Copper", S5042="Yes", O5042="Unknown")),
(AND('[1]PWS Information'!$E$10="CWS",Q5042="Unknown")),
(AND('[1]PWS Information'!$E$10="NTNC",Q5042="Unknown")))),"Tier 5",
"")))))</f>
        <v>Tier 5</v>
      </c>
      <c r="Z5042" s="71"/>
      <c r="AA5042" s="71"/>
    </row>
    <row r="5043" spans="1:27" ht="57.6" x14ac:dyDescent="0.3">
      <c r="A5043" s="1"/>
      <c r="B5043" s="70">
        <v>12494746</v>
      </c>
      <c r="C5043" s="60">
        <v>101</v>
      </c>
      <c r="D5043" s="61" t="s">
        <v>1696</v>
      </c>
      <c r="E5043" s="61" t="s">
        <v>49</v>
      </c>
      <c r="F5043" s="61">
        <v>78640</v>
      </c>
      <c r="G5043" s="62" t="s">
        <v>1665</v>
      </c>
      <c r="H5043" s="63">
        <v>29.956002999999999</v>
      </c>
      <c r="I5043" s="64">
        <v>-97.851975999999993</v>
      </c>
      <c r="J5043" s="65" t="s">
        <v>50</v>
      </c>
      <c r="K5043" s="66" t="s">
        <v>51</v>
      </c>
      <c r="L5043" s="62" t="s">
        <v>58</v>
      </c>
      <c r="M5043" s="69"/>
      <c r="N5043" s="65" t="s">
        <v>50</v>
      </c>
      <c r="O5043" s="66" t="s">
        <v>52</v>
      </c>
      <c r="P5043" s="69"/>
      <c r="Q5043" s="55" t="str">
        <f t="shared" si="78"/>
        <v>Non-Lead</v>
      </c>
      <c r="R5043" s="70" t="s">
        <v>51</v>
      </c>
      <c r="S5043" s="70" t="s">
        <v>51</v>
      </c>
      <c r="T5043" s="70"/>
      <c r="U5043" s="71" t="s">
        <v>53</v>
      </c>
      <c r="V5043" s="71" t="s">
        <v>51</v>
      </c>
      <c r="W5043" s="71" t="s">
        <v>51</v>
      </c>
      <c r="X5043" s="71" t="s">
        <v>51</v>
      </c>
      <c r="Y5043" s="72" t="str">
        <f>IF((OR((AND('[1]PWS Information'!$E$10="CWS",U5043="Single Family Residence",Q5043="Lead")),
(AND('[1]PWS Information'!$E$10="CWS",U5043="Multiple Family Residence",'[1]PWS Information'!$E$11="Yes",Q5043="Lead")),
(AND('[1]PWS Information'!$E$10="NTNC",Q5043="Lead")))),"Tier 1",
IF((OR((AND('[1]PWS Information'!$E$10="CWS",U5043="Multiple Family Residence",'[1]PWS Information'!$E$11="No",Q5043="Lead")),
(AND('[1]PWS Information'!$E$10="CWS",U5043="Other",Q5043="Lead")),
(AND('[1]PWS Information'!$E$10="CWS",U5043="Building",Q5043="Lead")))),"Tier 2",
IF((OR((AND('[1]PWS Information'!$E$10="CWS",U5043="Single Family Residence",Q5043="Galvanized Requiring Replacement")),
(AND('[1]PWS Information'!$E$10="CWS",U5043="Single Family Residence",Q5043="Galvanized Requiring Replacement",R5043="Yes")),
(AND('[1]PWS Information'!$E$10="NTNC",Q5043="Galvanized Requiring Replacement")),
(AND('[1]PWS Information'!$E$10="NTNC",U5043="Single Family Residence",R5043="Yes")))),"Tier 3",
IF((OR((AND('[1]PWS Information'!$E$10="CWS",U5043="Single Family Residence",S5043="Yes",Q5043="Non-Lead", J5043="Non-Lead - Copper",L5043="Before 1989")),
(AND('[1]PWS Information'!$E$10="CWS",U5043="Single Family Residence",S5043="Yes",Q5043="Non-Lead", N5043="Non-Lead - Copper",O5043="Before 1989")))),"Tier 4",
IF((OR((AND('[1]PWS Information'!$E$10="NTNC",Q5043="Non-Lead")),
(AND('[1]PWS Information'!$E$10="CWS",Q5043="Non-Lead",S5043="")),
(AND('[1]PWS Information'!$E$10="CWS",Q5043="Non-Lead",S5043="No")),
(AND('[1]PWS Information'!$E$10="CWS",Q5043="Non-Lead",S5043="Don't Know")),
(AND('[1]PWS Information'!$E$10="CWS",Q5043="Non-Lead", J5043="Non-Lead - Copper", S5043="Yes", L5043="Between 1989 and 2014")),
(AND('[1]PWS Information'!$E$10="CWS",Q5043="Non-Lead", J5043="Non-Lead - Copper", S5043="Yes", L5043="After 2014")),
(AND('[1]PWS Information'!$E$10="CWS",Q5043="Non-Lead", J5043="Non-Lead - Copper", S5043="Yes", L5043="Unknown")),
(AND('[1]PWS Information'!$E$10="CWS",Q5043="Non-Lead", N5043="Non-Lead - Copper", S5043="Yes", O5043="Between 1989 and 2014")),
(AND('[1]PWS Information'!$E$10="CWS",Q5043="Non-Lead", N5043="Non-Lead - Copper", S5043="Yes", O5043="After 2014")),
(AND('[1]PWS Information'!$E$10="CWS",Q5043="Non-Lead", N5043="Non-Lead - Copper", S5043="Yes", O5043="Unknown")),
(AND('[1]PWS Information'!$E$10="CWS",Q5043="Unknown")),
(AND('[1]PWS Information'!$E$10="NTNC",Q5043="Unknown")))),"Tier 5",
"")))))</f>
        <v>Tier 5</v>
      </c>
      <c r="Z5043" s="71"/>
      <c r="AA5043" s="71"/>
    </row>
    <row r="5044" spans="1:27" ht="57.6" x14ac:dyDescent="0.3">
      <c r="A5044" s="1"/>
      <c r="B5044" s="70">
        <v>12406532</v>
      </c>
      <c r="C5044" s="60">
        <v>112</v>
      </c>
      <c r="D5044" s="61" t="s">
        <v>1696</v>
      </c>
      <c r="E5044" s="61" t="s">
        <v>49</v>
      </c>
      <c r="F5044" s="61">
        <v>78640</v>
      </c>
      <c r="G5044" s="62" t="s">
        <v>1665</v>
      </c>
      <c r="H5044" s="63">
        <v>29.956027299999999</v>
      </c>
      <c r="I5044" s="64">
        <v>-97.852214700000005</v>
      </c>
      <c r="J5044" s="65" t="s">
        <v>50</v>
      </c>
      <c r="K5044" s="66" t="s">
        <v>51</v>
      </c>
      <c r="L5044" s="62" t="s">
        <v>58</v>
      </c>
      <c r="M5044" s="69"/>
      <c r="N5044" s="65" t="s">
        <v>50</v>
      </c>
      <c r="O5044" s="66" t="s">
        <v>52</v>
      </c>
      <c r="P5044" s="69"/>
      <c r="Q5044" s="55" t="str">
        <f t="shared" si="78"/>
        <v>Non-Lead</v>
      </c>
      <c r="R5044" s="70" t="s">
        <v>51</v>
      </c>
      <c r="S5044" s="70" t="s">
        <v>51</v>
      </c>
      <c r="T5044" s="70"/>
      <c r="U5044" s="71" t="s">
        <v>53</v>
      </c>
      <c r="V5044" s="71" t="s">
        <v>51</v>
      </c>
      <c r="W5044" s="71" t="s">
        <v>51</v>
      </c>
      <c r="X5044" s="71" t="s">
        <v>51</v>
      </c>
      <c r="Y5044" s="72" t="str">
        <f>IF((OR((AND('[1]PWS Information'!$E$10="CWS",U5044="Single Family Residence",Q5044="Lead")),
(AND('[1]PWS Information'!$E$10="CWS",U5044="Multiple Family Residence",'[1]PWS Information'!$E$11="Yes",Q5044="Lead")),
(AND('[1]PWS Information'!$E$10="NTNC",Q5044="Lead")))),"Tier 1",
IF((OR((AND('[1]PWS Information'!$E$10="CWS",U5044="Multiple Family Residence",'[1]PWS Information'!$E$11="No",Q5044="Lead")),
(AND('[1]PWS Information'!$E$10="CWS",U5044="Other",Q5044="Lead")),
(AND('[1]PWS Information'!$E$10="CWS",U5044="Building",Q5044="Lead")))),"Tier 2",
IF((OR((AND('[1]PWS Information'!$E$10="CWS",U5044="Single Family Residence",Q5044="Galvanized Requiring Replacement")),
(AND('[1]PWS Information'!$E$10="CWS",U5044="Single Family Residence",Q5044="Galvanized Requiring Replacement",R5044="Yes")),
(AND('[1]PWS Information'!$E$10="NTNC",Q5044="Galvanized Requiring Replacement")),
(AND('[1]PWS Information'!$E$10="NTNC",U5044="Single Family Residence",R5044="Yes")))),"Tier 3",
IF((OR((AND('[1]PWS Information'!$E$10="CWS",U5044="Single Family Residence",S5044="Yes",Q5044="Non-Lead", J5044="Non-Lead - Copper",L5044="Before 1989")),
(AND('[1]PWS Information'!$E$10="CWS",U5044="Single Family Residence",S5044="Yes",Q5044="Non-Lead", N5044="Non-Lead - Copper",O5044="Before 1989")))),"Tier 4",
IF((OR((AND('[1]PWS Information'!$E$10="NTNC",Q5044="Non-Lead")),
(AND('[1]PWS Information'!$E$10="CWS",Q5044="Non-Lead",S5044="")),
(AND('[1]PWS Information'!$E$10="CWS",Q5044="Non-Lead",S5044="No")),
(AND('[1]PWS Information'!$E$10="CWS",Q5044="Non-Lead",S5044="Don't Know")),
(AND('[1]PWS Information'!$E$10="CWS",Q5044="Non-Lead", J5044="Non-Lead - Copper", S5044="Yes", L5044="Between 1989 and 2014")),
(AND('[1]PWS Information'!$E$10="CWS",Q5044="Non-Lead", J5044="Non-Lead - Copper", S5044="Yes", L5044="After 2014")),
(AND('[1]PWS Information'!$E$10="CWS",Q5044="Non-Lead", J5044="Non-Lead - Copper", S5044="Yes", L5044="Unknown")),
(AND('[1]PWS Information'!$E$10="CWS",Q5044="Non-Lead", N5044="Non-Lead - Copper", S5044="Yes", O5044="Between 1989 and 2014")),
(AND('[1]PWS Information'!$E$10="CWS",Q5044="Non-Lead", N5044="Non-Lead - Copper", S5044="Yes", O5044="After 2014")),
(AND('[1]PWS Information'!$E$10="CWS",Q5044="Non-Lead", N5044="Non-Lead - Copper", S5044="Yes", O5044="Unknown")),
(AND('[1]PWS Information'!$E$10="CWS",Q5044="Unknown")),
(AND('[1]PWS Information'!$E$10="NTNC",Q5044="Unknown")))),"Tier 5",
"")))))</f>
        <v>Tier 5</v>
      </c>
      <c r="Z5044" s="71"/>
      <c r="AA5044" s="71"/>
    </row>
    <row r="5045" spans="1:27" ht="57.6" x14ac:dyDescent="0.3">
      <c r="A5045" s="1"/>
      <c r="B5045" s="70">
        <v>12478730</v>
      </c>
      <c r="C5045" s="60">
        <v>113</v>
      </c>
      <c r="D5045" s="61" t="s">
        <v>1696</v>
      </c>
      <c r="E5045" s="61" t="s">
        <v>49</v>
      </c>
      <c r="F5045" s="61">
        <v>78640</v>
      </c>
      <c r="G5045" s="62" t="s">
        <v>1665</v>
      </c>
      <c r="H5045" s="63">
        <v>29.9559113</v>
      </c>
      <c r="I5045" s="64">
        <v>-97.852079700000004</v>
      </c>
      <c r="J5045" s="65" t="s">
        <v>50</v>
      </c>
      <c r="K5045" s="66" t="s">
        <v>51</v>
      </c>
      <c r="L5045" s="62" t="s">
        <v>58</v>
      </c>
      <c r="M5045" s="69"/>
      <c r="N5045" s="65" t="s">
        <v>50</v>
      </c>
      <c r="O5045" s="66" t="s">
        <v>52</v>
      </c>
      <c r="P5045" s="69"/>
      <c r="Q5045" s="55" t="str">
        <f t="shared" si="78"/>
        <v>Non-Lead</v>
      </c>
      <c r="R5045" s="70" t="s">
        <v>51</v>
      </c>
      <c r="S5045" s="70" t="s">
        <v>51</v>
      </c>
      <c r="T5045" s="70"/>
      <c r="U5045" s="71" t="s">
        <v>53</v>
      </c>
      <c r="V5045" s="71" t="s">
        <v>51</v>
      </c>
      <c r="W5045" s="71" t="s">
        <v>51</v>
      </c>
      <c r="X5045" s="71" t="s">
        <v>51</v>
      </c>
      <c r="Y5045" s="72" t="str">
        <f>IF((OR((AND('[1]PWS Information'!$E$10="CWS",U5045="Single Family Residence",Q5045="Lead")),
(AND('[1]PWS Information'!$E$10="CWS",U5045="Multiple Family Residence",'[1]PWS Information'!$E$11="Yes",Q5045="Lead")),
(AND('[1]PWS Information'!$E$10="NTNC",Q5045="Lead")))),"Tier 1",
IF((OR((AND('[1]PWS Information'!$E$10="CWS",U5045="Multiple Family Residence",'[1]PWS Information'!$E$11="No",Q5045="Lead")),
(AND('[1]PWS Information'!$E$10="CWS",U5045="Other",Q5045="Lead")),
(AND('[1]PWS Information'!$E$10="CWS",U5045="Building",Q5045="Lead")))),"Tier 2",
IF((OR((AND('[1]PWS Information'!$E$10="CWS",U5045="Single Family Residence",Q5045="Galvanized Requiring Replacement")),
(AND('[1]PWS Information'!$E$10="CWS",U5045="Single Family Residence",Q5045="Galvanized Requiring Replacement",R5045="Yes")),
(AND('[1]PWS Information'!$E$10="NTNC",Q5045="Galvanized Requiring Replacement")),
(AND('[1]PWS Information'!$E$10="NTNC",U5045="Single Family Residence",R5045="Yes")))),"Tier 3",
IF((OR((AND('[1]PWS Information'!$E$10="CWS",U5045="Single Family Residence",S5045="Yes",Q5045="Non-Lead", J5045="Non-Lead - Copper",L5045="Before 1989")),
(AND('[1]PWS Information'!$E$10="CWS",U5045="Single Family Residence",S5045="Yes",Q5045="Non-Lead", N5045="Non-Lead - Copper",O5045="Before 1989")))),"Tier 4",
IF((OR((AND('[1]PWS Information'!$E$10="NTNC",Q5045="Non-Lead")),
(AND('[1]PWS Information'!$E$10="CWS",Q5045="Non-Lead",S5045="")),
(AND('[1]PWS Information'!$E$10="CWS",Q5045="Non-Lead",S5045="No")),
(AND('[1]PWS Information'!$E$10="CWS",Q5045="Non-Lead",S5045="Don't Know")),
(AND('[1]PWS Information'!$E$10="CWS",Q5045="Non-Lead", J5045="Non-Lead - Copper", S5045="Yes", L5045="Between 1989 and 2014")),
(AND('[1]PWS Information'!$E$10="CWS",Q5045="Non-Lead", J5045="Non-Lead - Copper", S5045="Yes", L5045="After 2014")),
(AND('[1]PWS Information'!$E$10="CWS",Q5045="Non-Lead", J5045="Non-Lead - Copper", S5045="Yes", L5045="Unknown")),
(AND('[1]PWS Information'!$E$10="CWS",Q5045="Non-Lead", N5045="Non-Lead - Copper", S5045="Yes", O5045="Between 1989 and 2014")),
(AND('[1]PWS Information'!$E$10="CWS",Q5045="Non-Lead", N5045="Non-Lead - Copper", S5045="Yes", O5045="After 2014")),
(AND('[1]PWS Information'!$E$10="CWS",Q5045="Non-Lead", N5045="Non-Lead - Copper", S5045="Yes", O5045="Unknown")),
(AND('[1]PWS Information'!$E$10="CWS",Q5045="Unknown")),
(AND('[1]PWS Information'!$E$10="NTNC",Q5045="Unknown")))),"Tier 5",
"")))))</f>
        <v>Tier 5</v>
      </c>
      <c r="Z5045" s="71"/>
      <c r="AA5045" s="71"/>
    </row>
    <row r="5046" spans="1:27" ht="57.6" x14ac:dyDescent="0.3">
      <c r="A5046" s="17"/>
      <c r="B5046" s="70">
        <v>12406867</v>
      </c>
      <c r="C5046" s="60">
        <v>124</v>
      </c>
      <c r="D5046" s="61" t="s">
        <v>1696</v>
      </c>
      <c r="E5046" s="61" t="s">
        <v>49</v>
      </c>
      <c r="F5046" s="61">
        <v>78640</v>
      </c>
      <c r="G5046" s="62" t="s">
        <v>1665</v>
      </c>
      <c r="H5046" s="63">
        <v>29.9559356</v>
      </c>
      <c r="I5046" s="64">
        <v>-97.852318400000001</v>
      </c>
      <c r="J5046" s="65" t="s">
        <v>50</v>
      </c>
      <c r="K5046" s="66" t="s">
        <v>51</v>
      </c>
      <c r="L5046" s="62" t="s">
        <v>58</v>
      </c>
      <c r="M5046" s="69"/>
      <c r="N5046" s="65" t="s">
        <v>50</v>
      </c>
      <c r="O5046" s="66" t="s">
        <v>52</v>
      </c>
      <c r="P5046" s="69"/>
      <c r="Q5046" s="55" t="str">
        <f t="shared" si="78"/>
        <v>Non-Lead</v>
      </c>
      <c r="R5046" s="70" t="s">
        <v>51</v>
      </c>
      <c r="S5046" s="70" t="s">
        <v>51</v>
      </c>
      <c r="T5046" s="70"/>
      <c r="U5046" s="71" t="s">
        <v>53</v>
      </c>
      <c r="V5046" s="71" t="s">
        <v>51</v>
      </c>
      <c r="W5046" s="71" t="s">
        <v>51</v>
      </c>
      <c r="X5046" s="71" t="s">
        <v>51</v>
      </c>
      <c r="Y5046" s="72" t="str">
        <f>IF((OR((AND('[1]PWS Information'!$E$10="CWS",U5046="Single Family Residence",Q5046="Lead")),
(AND('[1]PWS Information'!$E$10="CWS",U5046="Multiple Family Residence",'[1]PWS Information'!$E$11="Yes",Q5046="Lead")),
(AND('[1]PWS Information'!$E$10="NTNC",Q5046="Lead")))),"Tier 1",
IF((OR((AND('[1]PWS Information'!$E$10="CWS",U5046="Multiple Family Residence",'[1]PWS Information'!$E$11="No",Q5046="Lead")),
(AND('[1]PWS Information'!$E$10="CWS",U5046="Other",Q5046="Lead")),
(AND('[1]PWS Information'!$E$10="CWS",U5046="Building",Q5046="Lead")))),"Tier 2",
IF((OR((AND('[1]PWS Information'!$E$10="CWS",U5046="Single Family Residence",Q5046="Galvanized Requiring Replacement")),
(AND('[1]PWS Information'!$E$10="CWS",U5046="Single Family Residence",Q5046="Galvanized Requiring Replacement",R5046="Yes")),
(AND('[1]PWS Information'!$E$10="NTNC",Q5046="Galvanized Requiring Replacement")),
(AND('[1]PWS Information'!$E$10="NTNC",U5046="Single Family Residence",R5046="Yes")))),"Tier 3",
IF((OR((AND('[1]PWS Information'!$E$10="CWS",U5046="Single Family Residence",S5046="Yes",Q5046="Non-Lead", J5046="Non-Lead - Copper",L5046="Before 1989")),
(AND('[1]PWS Information'!$E$10="CWS",U5046="Single Family Residence",S5046="Yes",Q5046="Non-Lead", N5046="Non-Lead - Copper",O5046="Before 1989")))),"Tier 4",
IF((OR((AND('[1]PWS Information'!$E$10="NTNC",Q5046="Non-Lead")),
(AND('[1]PWS Information'!$E$10="CWS",Q5046="Non-Lead",S5046="")),
(AND('[1]PWS Information'!$E$10="CWS",Q5046="Non-Lead",S5046="No")),
(AND('[1]PWS Information'!$E$10="CWS",Q5046="Non-Lead",S5046="Don't Know")),
(AND('[1]PWS Information'!$E$10="CWS",Q5046="Non-Lead", J5046="Non-Lead - Copper", S5046="Yes", L5046="Between 1989 and 2014")),
(AND('[1]PWS Information'!$E$10="CWS",Q5046="Non-Lead", J5046="Non-Lead - Copper", S5046="Yes", L5046="After 2014")),
(AND('[1]PWS Information'!$E$10="CWS",Q5046="Non-Lead", J5046="Non-Lead - Copper", S5046="Yes", L5046="Unknown")),
(AND('[1]PWS Information'!$E$10="CWS",Q5046="Non-Lead", N5046="Non-Lead - Copper", S5046="Yes", O5046="Between 1989 and 2014")),
(AND('[1]PWS Information'!$E$10="CWS",Q5046="Non-Lead", N5046="Non-Lead - Copper", S5046="Yes", O5046="After 2014")),
(AND('[1]PWS Information'!$E$10="CWS",Q5046="Non-Lead", N5046="Non-Lead - Copper", S5046="Yes", O5046="Unknown")),
(AND('[1]PWS Information'!$E$10="CWS",Q5046="Unknown")),
(AND('[1]PWS Information'!$E$10="NTNC",Q5046="Unknown")))),"Tier 5",
"")))))</f>
        <v>Tier 5</v>
      </c>
      <c r="Z5046" s="71"/>
      <c r="AA5046" s="71"/>
    </row>
    <row r="5047" spans="1:27" ht="57.6" x14ac:dyDescent="0.3">
      <c r="A5047" s="1"/>
      <c r="B5047" s="70">
        <v>12513632</v>
      </c>
      <c r="C5047" s="60">
        <v>125</v>
      </c>
      <c r="D5047" s="61" t="s">
        <v>1696</v>
      </c>
      <c r="E5047" s="61" t="s">
        <v>49</v>
      </c>
      <c r="F5047" s="61">
        <v>78640</v>
      </c>
      <c r="G5047" s="62" t="s">
        <v>1665</v>
      </c>
      <c r="H5047" s="63">
        <v>29.955819600000002</v>
      </c>
      <c r="I5047" s="64">
        <v>-97.852183400000001</v>
      </c>
      <c r="J5047" s="65" t="s">
        <v>50</v>
      </c>
      <c r="K5047" s="66" t="s">
        <v>51</v>
      </c>
      <c r="L5047" s="62" t="s">
        <v>58</v>
      </c>
      <c r="M5047" s="69"/>
      <c r="N5047" s="65" t="s">
        <v>50</v>
      </c>
      <c r="O5047" s="66" t="s">
        <v>52</v>
      </c>
      <c r="P5047" s="69"/>
      <c r="Q5047" s="55" t="str">
        <f t="shared" si="78"/>
        <v>Non-Lead</v>
      </c>
      <c r="R5047" s="70" t="s">
        <v>51</v>
      </c>
      <c r="S5047" s="70" t="s">
        <v>51</v>
      </c>
      <c r="T5047" s="70"/>
      <c r="U5047" s="71" t="s">
        <v>53</v>
      </c>
      <c r="V5047" s="71" t="s">
        <v>51</v>
      </c>
      <c r="W5047" s="71" t="s">
        <v>51</v>
      </c>
      <c r="X5047" s="71" t="s">
        <v>51</v>
      </c>
      <c r="Y5047" s="72" t="str">
        <f>IF((OR((AND('[1]PWS Information'!$E$10="CWS",U5047="Single Family Residence",Q5047="Lead")),
(AND('[1]PWS Information'!$E$10="CWS",U5047="Multiple Family Residence",'[1]PWS Information'!$E$11="Yes",Q5047="Lead")),
(AND('[1]PWS Information'!$E$10="NTNC",Q5047="Lead")))),"Tier 1",
IF((OR((AND('[1]PWS Information'!$E$10="CWS",U5047="Multiple Family Residence",'[1]PWS Information'!$E$11="No",Q5047="Lead")),
(AND('[1]PWS Information'!$E$10="CWS",U5047="Other",Q5047="Lead")),
(AND('[1]PWS Information'!$E$10="CWS",U5047="Building",Q5047="Lead")))),"Tier 2",
IF((OR((AND('[1]PWS Information'!$E$10="CWS",U5047="Single Family Residence",Q5047="Galvanized Requiring Replacement")),
(AND('[1]PWS Information'!$E$10="CWS",U5047="Single Family Residence",Q5047="Galvanized Requiring Replacement",R5047="Yes")),
(AND('[1]PWS Information'!$E$10="NTNC",Q5047="Galvanized Requiring Replacement")),
(AND('[1]PWS Information'!$E$10="NTNC",U5047="Single Family Residence",R5047="Yes")))),"Tier 3",
IF((OR((AND('[1]PWS Information'!$E$10="CWS",U5047="Single Family Residence",S5047="Yes",Q5047="Non-Lead", J5047="Non-Lead - Copper",L5047="Before 1989")),
(AND('[1]PWS Information'!$E$10="CWS",U5047="Single Family Residence",S5047="Yes",Q5047="Non-Lead", N5047="Non-Lead - Copper",O5047="Before 1989")))),"Tier 4",
IF((OR((AND('[1]PWS Information'!$E$10="NTNC",Q5047="Non-Lead")),
(AND('[1]PWS Information'!$E$10="CWS",Q5047="Non-Lead",S5047="")),
(AND('[1]PWS Information'!$E$10="CWS",Q5047="Non-Lead",S5047="No")),
(AND('[1]PWS Information'!$E$10="CWS",Q5047="Non-Lead",S5047="Don't Know")),
(AND('[1]PWS Information'!$E$10="CWS",Q5047="Non-Lead", J5047="Non-Lead - Copper", S5047="Yes", L5047="Between 1989 and 2014")),
(AND('[1]PWS Information'!$E$10="CWS",Q5047="Non-Lead", J5047="Non-Lead - Copper", S5047="Yes", L5047="After 2014")),
(AND('[1]PWS Information'!$E$10="CWS",Q5047="Non-Lead", J5047="Non-Lead - Copper", S5047="Yes", L5047="Unknown")),
(AND('[1]PWS Information'!$E$10="CWS",Q5047="Non-Lead", N5047="Non-Lead - Copper", S5047="Yes", O5047="Between 1989 and 2014")),
(AND('[1]PWS Information'!$E$10="CWS",Q5047="Non-Lead", N5047="Non-Lead - Copper", S5047="Yes", O5047="After 2014")),
(AND('[1]PWS Information'!$E$10="CWS",Q5047="Non-Lead", N5047="Non-Lead - Copper", S5047="Yes", O5047="Unknown")),
(AND('[1]PWS Information'!$E$10="CWS",Q5047="Unknown")),
(AND('[1]PWS Information'!$E$10="NTNC",Q5047="Unknown")))),"Tier 5",
"")))))</f>
        <v>Tier 5</v>
      </c>
      <c r="Z5047" s="71"/>
      <c r="AA5047" s="71"/>
    </row>
    <row r="5048" spans="1:27" ht="57.6" x14ac:dyDescent="0.3">
      <c r="A5048" s="1"/>
      <c r="B5048" s="70">
        <v>12406338</v>
      </c>
      <c r="C5048" s="60">
        <v>136</v>
      </c>
      <c r="D5048" s="61" t="s">
        <v>1696</v>
      </c>
      <c r="E5048" s="61" t="s">
        <v>49</v>
      </c>
      <c r="F5048" s="61">
        <v>78640</v>
      </c>
      <c r="G5048" s="62" t="s">
        <v>1665</v>
      </c>
      <c r="H5048" s="63">
        <v>29.955843900000001</v>
      </c>
      <c r="I5048" s="64">
        <v>-97.852422099999998</v>
      </c>
      <c r="J5048" s="65" t="s">
        <v>50</v>
      </c>
      <c r="K5048" s="66" t="s">
        <v>51</v>
      </c>
      <c r="L5048" s="62" t="s">
        <v>58</v>
      </c>
      <c r="M5048" s="69"/>
      <c r="N5048" s="65" t="s">
        <v>50</v>
      </c>
      <c r="O5048" s="66" t="s">
        <v>52</v>
      </c>
      <c r="P5048" s="69"/>
      <c r="Q5048" s="55" t="str">
        <f t="shared" si="78"/>
        <v>Non-Lead</v>
      </c>
      <c r="R5048" s="70" t="s">
        <v>51</v>
      </c>
      <c r="S5048" s="70" t="s">
        <v>51</v>
      </c>
      <c r="T5048" s="70"/>
      <c r="U5048" s="71" t="s">
        <v>53</v>
      </c>
      <c r="V5048" s="71" t="s">
        <v>51</v>
      </c>
      <c r="W5048" s="71" t="s">
        <v>51</v>
      </c>
      <c r="X5048" s="71" t="s">
        <v>51</v>
      </c>
      <c r="Y5048" s="72" t="str">
        <f>IF((OR((AND('[1]PWS Information'!$E$10="CWS",U5048="Single Family Residence",Q5048="Lead")),
(AND('[1]PWS Information'!$E$10="CWS",U5048="Multiple Family Residence",'[1]PWS Information'!$E$11="Yes",Q5048="Lead")),
(AND('[1]PWS Information'!$E$10="NTNC",Q5048="Lead")))),"Tier 1",
IF((OR((AND('[1]PWS Information'!$E$10="CWS",U5048="Multiple Family Residence",'[1]PWS Information'!$E$11="No",Q5048="Lead")),
(AND('[1]PWS Information'!$E$10="CWS",U5048="Other",Q5048="Lead")),
(AND('[1]PWS Information'!$E$10="CWS",U5048="Building",Q5048="Lead")))),"Tier 2",
IF((OR((AND('[1]PWS Information'!$E$10="CWS",U5048="Single Family Residence",Q5048="Galvanized Requiring Replacement")),
(AND('[1]PWS Information'!$E$10="CWS",U5048="Single Family Residence",Q5048="Galvanized Requiring Replacement",R5048="Yes")),
(AND('[1]PWS Information'!$E$10="NTNC",Q5048="Galvanized Requiring Replacement")),
(AND('[1]PWS Information'!$E$10="NTNC",U5048="Single Family Residence",R5048="Yes")))),"Tier 3",
IF((OR((AND('[1]PWS Information'!$E$10="CWS",U5048="Single Family Residence",S5048="Yes",Q5048="Non-Lead", J5048="Non-Lead - Copper",L5048="Before 1989")),
(AND('[1]PWS Information'!$E$10="CWS",U5048="Single Family Residence",S5048="Yes",Q5048="Non-Lead", N5048="Non-Lead - Copper",O5048="Before 1989")))),"Tier 4",
IF((OR((AND('[1]PWS Information'!$E$10="NTNC",Q5048="Non-Lead")),
(AND('[1]PWS Information'!$E$10="CWS",Q5048="Non-Lead",S5048="")),
(AND('[1]PWS Information'!$E$10="CWS",Q5048="Non-Lead",S5048="No")),
(AND('[1]PWS Information'!$E$10="CWS",Q5048="Non-Lead",S5048="Don't Know")),
(AND('[1]PWS Information'!$E$10="CWS",Q5048="Non-Lead", J5048="Non-Lead - Copper", S5048="Yes", L5048="Between 1989 and 2014")),
(AND('[1]PWS Information'!$E$10="CWS",Q5048="Non-Lead", J5048="Non-Lead - Copper", S5048="Yes", L5048="After 2014")),
(AND('[1]PWS Information'!$E$10="CWS",Q5048="Non-Lead", J5048="Non-Lead - Copper", S5048="Yes", L5048="Unknown")),
(AND('[1]PWS Information'!$E$10="CWS",Q5048="Non-Lead", N5048="Non-Lead - Copper", S5048="Yes", O5048="Between 1989 and 2014")),
(AND('[1]PWS Information'!$E$10="CWS",Q5048="Non-Lead", N5048="Non-Lead - Copper", S5048="Yes", O5048="After 2014")),
(AND('[1]PWS Information'!$E$10="CWS",Q5048="Non-Lead", N5048="Non-Lead - Copper", S5048="Yes", O5048="Unknown")),
(AND('[1]PWS Information'!$E$10="CWS",Q5048="Unknown")),
(AND('[1]PWS Information'!$E$10="NTNC",Q5048="Unknown")))),"Tier 5",
"")))))</f>
        <v>Tier 5</v>
      </c>
      <c r="Z5048" s="71"/>
      <c r="AA5048" s="71"/>
    </row>
    <row r="5049" spans="1:27" ht="57.6" x14ac:dyDescent="0.3">
      <c r="A5049" s="1"/>
      <c r="B5049" s="70">
        <v>12513640</v>
      </c>
      <c r="C5049" s="60">
        <v>137</v>
      </c>
      <c r="D5049" s="61" t="s">
        <v>1696</v>
      </c>
      <c r="E5049" s="61" t="s">
        <v>49</v>
      </c>
      <c r="F5049" s="61">
        <v>78640</v>
      </c>
      <c r="G5049" s="62" t="s">
        <v>1665</v>
      </c>
      <c r="H5049" s="63">
        <v>29.955727899999999</v>
      </c>
      <c r="I5049" s="64">
        <v>-97.852287099999998</v>
      </c>
      <c r="J5049" s="65" t="s">
        <v>50</v>
      </c>
      <c r="K5049" s="66" t="s">
        <v>51</v>
      </c>
      <c r="L5049" s="62" t="s">
        <v>58</v>
      </c>
      <c r="M5049" s="69"/>
      <c r="N5049" s="65" t="s">
        <v>50</v>
      </c>
      <c r="O5049" s="66" t="s">
        <v>52</v>
      </c>
      <c r="P5049" s="69"/>
      <c r="Q5049" s="55" t="str">
        <f t="shared" si="78"/>
        <v>Non-Lead</v>
      </c>
      <c r="R5049" s="70" t="s">
        <v>51</v>
      </c>
      <c r="S5049" s="70" t="s">
        <v>51</v>
      </c>
      <c r="T5049" s="70"/>
      <c r="U5049" s="71" t="s">
        <v>53</v>
      </c>
      <c r="V5049" s="71" t="s">
        <v>51</v>
      </c>
      <c r="W5049" s="71" t="s">
        <v>51</v>
      </c>
      <c r="X5049" s="71" t="s">
        <v>51</v>
      </c>
      <c r="Y5049" s="72" t="str">
        <f>IF((OR((AND('[1]PWS Information'!$E$10="CWS",U5049="Single Family Residence",Q5049="Lead")),
(AND('[1]PWS Information'!$E$10="CWS",U5049="Multiple Family Residence",'[1]PWS Information'!$E$11="Yes",Q5049="Lead")),
(AND('[1]PWS Information'!$E$10="NTNC",Q5049="Lead")))),"Tier 1",
IF((OR((AND('[1]PWS Information'!$E$10="CWS",U5049="Multiple Family Residence",'[1]PWS Information'!$E$11="No",Q5049="Lead")),
(AND('[1]PWS Information'!$E$10="CWS",U5049="Other",Q5049="Lead")),
(AND('[1]PWS Information'!$E$10="CWS",U5049="Building",Q5049="Lead")))),"Tier 2",
IF((OR((AND('[1]PWS Information'!$E$10="CWS",U5049="Single Family Residence",Q5049="Galvanized Requiring Replacement")),
(AND('[1]PWS Information'!$E$10="CWS",U5049="Single Family Residence",Q5049="Galvanized Requiring Replacement",R5049="Yes")),
(AND('[1]PWS Information'!$E$10="NTNC",Q5049="Galvanized Requiring Replacement")),
(AND('[1]PWS Information'!$E$10="NTNC",U5049="Single Family Residence",R5049="Yes")))),"Tier 3",
IF((OR((AND('[1]PWS Information'!$E$10="CWS",U5049="Single Family Residence",S5049="Yes",Q5049="Non-Lead", J5049="Non-Lead - Copper",L5049="Before 1989")),
(AND('[1]PWS Information'!$E$10="CWS",U5049="Single Family Residence",S5049="Yes",Q5049="Non-Lead", N5049="Non-Lead - Copper",O5049="Before 1989")))),"Tier 4",
IF((OR((AND('[1]PWS Information'!$E$10="NTNC",Q5049="Non-Lead")),
(AND('[1]PWS Information'!$E$10="CWS",Q5049="Non-Lead",S5049="")),
(AND('[1]PWS Information'!$E$10="CWS",Q5049="Non-Lead",S5049="No")),
(AND('[1]PWS Information'!$E$10="CWS",Q5049="Non-Lead",S5049="Don't Know")),
(AND('[1]PWS Information'!$E$10="CWS",Q5049="Non-Lead", J5049="Non-Lead - Copper", S5049="Yes", L5049="Between 1989 and 2014")),
(AND('[1]PWS Information'!$E$10="CWS",Q5049="Non-Lead", J5049="Non-Lead - Copper", S5049="Yes", L5049="After 2014")),
(AND('[1]PWS Information'!$E$10="CWS",Q5049="Non-Lead", J5049="Non-Lead - Copper", S5049="Yes", L5049="Unknown")),
(AND('[1]PWS Information'!$E$10="CWS",Q5049="Non-Lead", N5049="Non-Lead - Copper", S5049="Yes", O5049="Between 1989 and 2014")),
(AND('[1]PWS Information'!$E$10="CWS",Q5049="Non-Lead", N5049="Non-Lead - Copper", S5049="Yes", O5049="After 2014")),
(AND('[1]PWS Information'!$E$10="CWS",Q5049="Non-Lead", N5049="Non-Lead - Copper", S5049="Yes", O5049="Unknown")),
(AND('[1]PWS Information'!$E$10="CWS",Q5049="Unknown")),
(AND('[1]PWS Information'!$E$10="NTNC",Q5049="Unknown")))),"Tier 5",
"")))))</f>
        <v>Tier 5</v>
      </c>
      <c r="Z5049" s="71"/>
      <c r="AA5049" s="71"/>
    </row>
    <row r="5050" spans="1:27" ht="57.6" x14ac:dyDescent="0.3">
      <c r="A5050" s="17"/>
      <c r="B5050" s="70">
        <v>12408743</v>
      </c>
      <c r="C5050" s="60">
        <v>148</v>
      </c>
      <c r="D5050" s="61" t="s">
        <v>1696</v>
      </c>
      <c r="E5050" s="61" t="s">
        <v>49</v>
      </c>
      <c r="F5050" s="61">
        <v>78640</v>
      </c>
      <c r="G5050" s="62" t="s">
        <v>1665</v>
      </c>
      <c r="H5050" s="63">
        <v>29.955752199999999</v>
      </c>
      <c r="I5050" s="64">
        <v>-97.852525799999995</v>
      </c>
      <c r="J5050" s="65" t="s">
        <v>50</v>
      </c>
      <c r="K5050" s="66" t="s">
        <v>51</v>
      </c>
      <c r="L5050" s="62" t="s">
        <v>58</v>
      </c>
      <c r="M5050" s="69"/>
      <c r="N5050" s="65" t="s">
        <v>50</v>
      </c>
      <c r="O5050" s="66" t="s">
        <v>52</v>
      </c>
      <c r="P5050" s="69"/>
      <c r="Q5050" s="55" t="str">
        <f t="shared" si="78"/>
        <v>Non-Lead</v>
      </c>
      <c r="R5050" s="70" t="s">
        <v>51</v>
      </c>
      <c r="S5050" s="70" t="s">
        <v>51</v>
      </c>
      <c r="T5050" s="70"/>
      <c r="U5050" s="71" t="s">
        <v>53</v>
      </c>
      <c r="V5050" s="71" t="s">
        <v>51</v>
      </c>
      <c r="W5050" s="71" t="s">
        <v>51</v>
      </c>
      <c r="X5050" s="71" t="s">
        <v>51</v>
      </c>
      <c r="Y5050" s="72" t="str">
        <f>IF((OR((AND('[1]PWS Information'!$E$10="CWS",U5050="Single Family Residence",Q5050="Lead")),
(AND('[1]PWS Information'!$E$10="CWS",U5050="Multiple Family Residence",'[1]PWS Information'!$E$11="Yes",Q5050="Lead")),
(AND('[1]PWS Information'!$E$10="NTNC",Q5050="Lead")))),"Tier 1",
IF((OR((AND('[1]PWS Information'!$E$10="CWS",U5050="Multiple Family Residence",'[1]PWS Information'!$E$11="No",Q5050="Lead")),
(AND('[1]PWS Information'!$E$10="CWS",U5050="Other",Q5050="Lead")),
(AND('[1]PWS Information'!$E$10="CWS",U5050="Building",Q5050="Lead")))),"Tier 2",
IF((OR((AND('[1]PWS Information'!$E$10="CWS",U5050="Single Family Residence",Q5050="Galvanized Requiring Replacement")),
(AND('[1]PWS Information'!$E$10="CWS",U5050="Single Family Residence",Q5050="Galvanized Requiring Replacement",R5050="Yes")),
(AND('[1]PWS Information'!$E$10="NTNC",Q5050="Galvanized Requiring Replacement")),
(AND('[1]PWS Information'!$E$10="NTNC",U5050="Single Family Residence",R5050="Yes")))),"Tier 3",
IF((OR((AND('[1]PWS Information'!$E$10="CWS",U5050="Single Family Residence",S5050="Yes",Q5050="Non-Lead", J5050="Non-Lead - Copper",L5050="Before 1989")),
(AND('[1]PWS Information'!$E$10="CWS",U5050="Single Family Residence",S5050="Yes",Q5050="Non-Lead", N5050="Non-Lead - Copper",O5050="Before 1989")))),"Tier 4",
IF((OR((AND('[1]PWS Information'!$E$10="NTNC",Q5050="Non-Lead")),
(AND('[1]PWS Information'!$E$10="CWS",Q5050="Non-Lead",S5050="")),
(AND('[1]PWS Information'!$E$10="CWS",Q5050="Non-Lead",S5050="No")),
(AND('[1]PWS Information'!$E$10="CWS",Q5050="Non-Lead",S5050="Don't Know")),
(AND('[1]PWS Information'!$E$10="CWS",Q5050="Non-Lead", J5050="Non-Lead - Copper", S5050="Yes", L5050="Between 1989 and 2014")),
(AND('[1]PWS Information'!$E$10="CWS",Q5050="Non-Lead", J5050="Non-Lead - Copper", S5050="Yes", L5050="After 2014")),
(AND('[1]PWS Information'!$E$10="CWS",Q5050="Non-Lead", J5050="Non-Lead - Copper", S5050="Yes", L5050="Unknown")),
(AND('[1]PWS Information'!$E$10="CWS",Q5050="Non-Lead", N5050="Non-Lead - Copper", S5050="Yes", O5050="Between 1989 and 2014")),
(AND('[1]PWS Information'!$E$10="CWS",Q5050="Non-Lead", N5050="Non-Lead - Copper", S5050="Yes", O5050="After 2014")),
(AND('[1]PWS Information'!$E$10="CWS",Q5050="Non-Lead", N5050="Non-Lead - Copper", S5050="Yes", O5050="Unknown")),
(AND('[1]PWS Information'!$E$10="CWS",Q5050="Unknown")),
(AND('[1]PWS Information'!$E$10="NTNC",Q5050="Unknown")))),"Tier 5",
"")))))</f>
        <v>Tier 5</v>
      </c>
      <c r="Z5050" s="71"/>
      <c r="AA5050" s="71"/>
    </row>
    <row r="5051" spans="1:27" ht="57.6" x14ac:dyDescent="0.3">
      <c r="A5051" s="1"/>
      <c r="B5051" s="70">
        <v>12412589</v>
      </c>
      <c r="C5051" s="60">
        <v>149</v>
      </c>
      <c r="D5051" s="61" t="s">
        <v>1696</v>
      </c>
      <c r="E5051" s="61" t="s">
        <v>49</v>
      </c>
      <c r="F5051" s="61">
        <v>78640</v>
      </c>
      <c r="G5051" s="62" t="s">
        <v>1665</v>
      </c>
      <c r="H5051" s="63">
        <v>29.955636200000001</v>
      </c>
      <c r="I5051" s="64">
        <v>-97.852390799999995</v>
      </c>
      <c r="J5051" s="65" t="s">
        <v>50</v>
      </c>
      <c r="K5051" s="66" t="s">
        <v>51</v>
      </c>
      <c r="L5051" s="62" t="s">
        <v>58</v>
      </c>
      <c r="M5051" s="69"/>
      <c r="N5051" s="65" t="s">
        <v>50</v>
      </c>
      <c r="O5051" s="66" t="s">
        <v>52</v>
      </c>
      <c r="P5051" s="69"/>
      <c r="Q5051" s="55" t="str">
        <f t="shared" si="78"/>
        <v>Non-Lead</v>
      </c>
      <c r="R5051" s="70" t="s">
        <v>51</v>
      </c>
      <c r="S5051" s="70" t="s">
        <v>51</v>
      </c>
      <c r="T5051" s="70"/>
      <c r="U5051" s="71" t="s">
        <v>53</v>
      </c>
      <c r="V5051" s="71" t="s">
        <v>51</v>
      </c>
      <c r="W5051" s="71" t="s">
        <v>51</v>
      </c>
      <c r="X5051" s="71" t="s">
        <v>51</v>
      </c>
      <c r="Y5051" s="72" t="str">
        <f>IF((OR((AND('[1]PWS Information'!$E$10="CWS",U5051="Single Family Residence",Q5051="Lead")),
(AND('[1]PWS Information'!$E$10="CWS",U5051="Multiple Family Residence",'[1]PWS Information'!$E$11="Yes",Q5051="Lead")),
(AND('[1]PWS Information'!$E$10="NTNC",Q5051="Lead")))),"Tier 1",
IF((OR((AND('[1]PWS Information'!$E$10="CWS",U5051="Multiple Family Residence",'[1]PWS Information'!$E$11="No",Q5051="Lead")),
(AND('[1]PWS Information'!$E$10="CWS",U5051="Other",Q5051="Lead")),
(AND('[1]PWS Information'!$E$10="CWS",U5051="Building",Q5051="Lead")))),"Tier 2",
IF((OR((AND('[1]PWS Information'!$E$10="CWS",U5051="Single Family Residence",Q5051="Galvanized Requiring Replacement")),
(AND('[1]PWS Information'!$E$10="CWS",U5051="Single Family Residence",Q5051="Galvanized Requiring Replacement",R5051="Yes")),
(AND('[1]PWS Information'!$E$10="NTNC",Q5051="Galvanized Requiring Replacement")),
(AND('[1]PWS Information'!$E$10="NTNC",U5051="Single Family Residence",R5051="Yes")))),"Tier 3",
IF((OR((AND('[1]PWS Information'!$E$10="CWS",U5051="Single Family Residence",S5051="Yes",Q5051="Non-Lead", J5051="Non-Lead - Copper",L5051="Before 1989")),
(AND('[1]PWS Information'!$E$10="CWS",U5051="Single Family Residence",S5051="Yes",Q5051="Non-Lead", N5051="Non-Lead - Copper",O5051="Before 1989")))),"Tier 4",
IF((OR((AND('[1]PWS Information'!$E$10="NTNC",Q5051="Non-Lead")),
(AND('[1]PWS Information'!$E$10="CWS",Q5051="Non-Lead",S5051="")),
(AND('[1]PWS Information'!$E$10="CWS",Q5051="Non-Lead",S5051="No")),
(AND('[1]PWS Information'!$E$10="CWS",Q5051="Non-Lead",S5051="Don't Know")),
(AND('[1]PWS Information'!$E$10="CWS",Q5051="Non-Lead", J5051="Non-Lead - Copper", S5051="Yes", L5051="Between 1989 and 2014")),
(AND('[1]PWS Information'!$E$10="CWS",Q5051="Non-Lead", J5051="Non-Lead - Copper", S5051="Yes", L5051="After 2014")),
(AND('[1]PWS Information'!$E$10="CWS",Q5051="Non-Lead", J5051="Non-Lead - Copper", S5051="Yes", L5051="Unknown")),
(AND('[1]PWS Information'!$E$10="CWS",Q5051="Non-Lead", N5051="Non-Lead - Copper", S5051="Yes", O5051="Between 1989 and 2014")),
(AND('[1]PWS Information'!$E$10="CWS",Q5051="Non-Lead", N5051="Non-Lead - Copper", S5051="Yes", O5051="After 2014")),
(AND('[1]PWS Information'!$E$10="CWS",Q5051="Non-Lead", N5051="Non-Lead - Copper", S5051="Yes", O5051="Unknown")),
(AND('[1]PWS Information'!$E$10="CWS",Q5051="Unknown")),
(AND('[1]PWS Information'!$E$10="NTNC",Q5051="Unknown")))),"Tier 5",
"")))))</f>
        <v>Tier 5</v>
      </c>
      <c r="Z5051" s="71"/>
      <c r="AA5051" s="71"/>
    </row>
    <row r="5052" spans="1:27" ht="57.6" x14ac:dyDescent="0.3">
      <c r="A5052" s="1"/>
      <c r="B5052" s="70">
        <v>12531960</v>
      </c>
      <c r="C5052" s="60">
        <v>160</v>
      </c>
      <c r="D5052" s="61" t="s">
        <v>1696</v>
      </c>
      <c r="E5052" s="61" t="s">
        <v>49</v>
      </c>
      <c r="F5052" s="61">
        <v>78640</v>
      </c>
      <c r="G5052" s="62" t="s">
        <v>1665</v>
      </c>
      <c r="H5052" s="63">
        <v>29.9556605</v>
      </c>
      <c r="I5052" s="64">
        <v>-97.852629500000006</v>
      </c>
      <c r="J5052" s="65" t="s">
        <v>50</v>
      </c>
      <c r="K5052" s="66" t="s">
        <v>51</v>
      </c>
      <c r="L5052" s="62" t="s">
        <v>58</v>
      </c>
      <c r="M5052" s="69"/>
      <c r="N5052" s="65" t="s">
        <v>50</v>
      </c>
      <c r="O5052" s="66" t="s">
        <v>52</v>
      </c>
      <c r="P5052" s="69"/>
      <c r="Q5052" s="55" t="str">
        <f t="shared" si="78"/>
        <v>Non-Lead</v>
      </c>
      <c r="R5052" s="70" t="s">
        <v>51</v>
      </c>
      <c r="S5052" s="70" t="s">
        <v>51</v>
      </c>
      <c r="T5052" s="70"/>
      <c r="U5052" s="71" t="s">
        <v>53</v>
      </c>
      <c r="V5052" s="71" t="s">
        <v>51</v>
      </c>
      <c r="W5052" s="71" t="s">
        <v>51</v>
      </c>
      <c r="X5052" s="71" t="s">
        <v>51</v>
      </c>
      <c r="Y5052" s="72" t="str">
        <f>IF((OR((AND('[1]PWS Information'!$E$10="CWS",U5052="Single Family Residence",Q5052="Lead")),
(AND('[1]PWS Information'!$E$10="CWS",U5052="Multiple Family Residence",'[1]PWS Information'!$E$11="Yes",Q5052="Lead")),
(AND('[1]PWS Information'!$E$10="NTNC",Q5052="Lead")))),"Tier 1",
IF((OR((AND('[1]PWS Information'!$E$10="CWS",U5052="Multiple Family Residence",'[1]PWS Information'!$E$11="No",Q5052="Lead")),
(AND('[1]PWS Information'!$E$10="CWS",U5052="Other",Q5052="Lead")),
(AND('[1]PWS Information'!$E$10="CWS",U5052="Building",Q5052="Lead")))),"Tier 2",
IF((OR((AND('[1]PWS Information'!$E$10="CWS",U5052="Single Family Residence",Q5052="Galvanized Requiring Replacement")),
(AND('[1]PWS Information'!$E$10="CWS",U5052="Single Family Residence",Q5052="Galvanized Requiring Replacement",R5052="Yes")),
(AND('[1]PWS Information'!$E$10="NTNC",Q5052="Galvanized Requiring Replacement")),
(AND('[1]PWS Information'!$E$10="NTNC",U5052="Single Family Residence",R5052="Yes")))),"Tier 3",
IF((OR((AND('[1]PWS Information'!$E$10="CWS",U5052="Single Family Residence",S5052="Yes",Q5052="Non-Lead", J5052="Non-Lead - Copper",L5052="Before 1989")),
(AND('[1]PWS Information'!$E$10="CWS",U5052="Single Family Residence",S5052="Yes",Q5052="Non-Lead", N5052="Non-Lead - Copper",O5052="Before 1989")))),"Tier 4",
IF((OR((AND('[1]PWS Information'!$E$10="NTNC",Q5052="Non-Lead")),
(AND('[1]PWS Information'!$E$10="CWS",Q5052="Non-Lead",S5052="")),
(AND('[1]PWS Information'!$E$10="CWS",Q5052="Non-Lead",S5052="No")),
(AND('[1]PWS Information'!$E$10="CWS",Q5052="Non-Lead",S5052="Don't Know")),
(AND('[1]PWS Information'!$E$10="CWS",Q5052="Non-Lead", J5052="Non-Lead - Copper", S5052="Yes", L5052="Between 1989 and 2014")),
(AND('[1]PWS Information'!$E$10="CWS",Q5052="Non-Lead", J5052="Non-Lead - Copper", S5052="Yes", L5052="After 2014")),
(AND('[1]PWS Information'!$E$10="CWS",Q5052="Non-Lead", J5052="Non-Lead - Copper", S5052="Yes", L5052="Unknown")),
(AND('[1]PWS Information'!$E$10="CWS",Q5052="Non-Lead", N5052="Non-Lead - Copper", S5052="Yes", O5052="Between 1989 and 2014")),
(AND('[1]PWS Information'!$E$10="CWS",Q5052="Non-Lead", N5052="Non-Lead - Copper", S5052="Yes", O5052="After 2014")),
(AND('[1]PWS Information'!$E$10="CWS",Q5052="Non-Lead", N5052="Non-Lead - Copper", S5052="Yes", O5052="Unknown")),
(AND('[1]PWS Information'!$E$10="CWS",Q5052="Unknown")),
(AND('[1]PWS Information'!$E$10="NTNC",Q5052="Unknown")))),"Tier 5",
"")))))</f>
        <v>Tier 5</v>
      </c>
      <c r="Z5052" s="71"/>
      <c r="AA5052" s="71"/>
    </row>
    <row r="5053" spans="1:27" ht="57.6" x14ac:dyDescent="0.3">
      <c r="A5053" s="1"/>
      <c r="B5053" s="70">
        <v>12407554</v>
      </c>
      <c r="C5053" s="60">
        <v>161</v>
      </c>
      <c r="D5053" s="61" t="s">
        <v>1696</v>
      </c>
      <c r="E5053" s="61" t="s">
        <v>49</v>
      </c>
      <c r="F5053" s="61">
        <v>78640</v>
      </c>
      <c r="G5053" s="62" t="s">
        <v>1665</v>
      </c>
      <c r="H5053" s="63">
        <v>29.955544499999998</v>
      </c>
      <c r="I5053" s="64">
        <v>-97.852494500000006</v>
      </c>
      <c r="J5053" s="65" t="s">
        <v>50</v>
      </c>
      <c r="K5053" s="66" t="s">
        <v>51</v>
      </c>
      <c r="L5053" s="62" t="s">
        <v>58</v>
      </c>
      <c r="M5053" s="69"/>
      <c r="N5053" s="65" t="s">
        <v>50</v>
      </c>
      <c r="O5053" s="66" t="s">
        <v>52</v>
      </c>
      <c r="P5053" s="69"/>
      <c r="Q5053" s="55" t="str">
        <f t="shared" si="78"/>
        <v>Non-Lead</v>
      </c>
      <c r="R5053" s="70" t="s">
        <v>51</v>
      </c>
      <c r="S5053" s="70" t="s">
        <v>51</v>
      </c>
      <c r="T5053" s="70"/>
      <c r="U5053" s="71" t="s">
        <v>53</v>
      </c>
      <c r="V5053" s="71" t="s">
        <v>51</v>
      </c>
      <c r="W5053" s="71" t="s">
        <v>51</v>
      </c>
      <c r="X5053" s="71" t="s">
        <v>51</v>
      </c>
      <c r="Y5053" s="72" t="str">
        <f>IF((OR((AND('[1]PWS Information'!$E$10="CWS",U5053="Single Family Residence",Q5053="Lead")),
(AND('[1]PWS Information'!$E$10="CWS",U5053="Multiple Family Residence",'[1]PWS Information'!$E$11="Yes",Q5053="Lead")),
(AND('[1]PWS Information'!$E$10="NTNC",Q5053="Lead")))),"Tier 1",
IF((OR((AND('[1]PWS Information'!$E$10="CWS",U5053="Multiple Family Residence",'[1]PWS Information'!$E$11="No",Q5053="Lead")),
(AND('[1]PWS Information'!$E$10="CWS",U5053="Other",Q5053="Lead")),
(AND('[1]PWS Information'!$E$10="CWS",U5053="Building",Q5053="Lead")))),"Tier 2",
IF((OR((AND('[1]PWS Information'!$E$10="CWS",U5053="Single Family Residence",Q5053="Galvanized Requiring Replacement")),
(AND('[1]PWS Information'!$E$10="CWS",U5053="Single Family Residence",Q5053="Galvanized Requiring Replacement",R5053="Yes")),
(AND('[1]PWS Information'!$E$10="NTNC",Q5053="Galvanized Requiring Replacement")),
(AND('[1]PWS Information'!$E$10="NTNC",U5053="Single Family Residence",R5053="Yes")))),"Tier 3",
IF((OR((AND('[1]PWS Information'!$E$10="CWS",U5053="Single Family Residence",S5053="Yes",Q5053="Non-Lead", J5053="Non-Lead - Copper",L5053="Before 1989")),
(AND('[1]PWS Information'!$E$10="CWS",U5053="Single Family Residence",S5053="Yes",Q5053="Non-Lead", N5053="Non-Lead - Copper",O5053="Before 1989")))),"Tier 4",
IF((OR((AND('[1]PWS Information'!$E$10="NTNC",Q5053="Non-Lead")),
(AND('[1]PWS Information'!$E$10="CWS",Q5053="Non-Lead",S5053="")),
(AND('[1]PWS Information'!$E$10="CWS",Q5053="Non-Lead",S5053="No")),
(AND('[1]PWS Information'!$E$10="CWS",Q5053="Non-Lead",S5053="Don't Know")),
(AND('[1]PWS Information'!$E$10="CWS",Q5053="Non-Lead", J5053="Non-Lead - Copper", S5053="Yes", L5053="Between 1989 and 2014")),
(AND('[1]PWS Information'!$E$10="CWS",Q5053="Non-Lead", J5053="Non-Lead - Copper", S5053="Yes", L5053="After 2014")),
(AND('[1]PWS Information'!$E$10="CWS",Q5053="Non-Lead", J5053="Non-Lead - Copper", S5053="Yes", L5053="Unknown")),
(AND('[1]PWS Information'!$E$10="CWS",Q5053="Non-Lead", N5053="Non-Lead - Copper", S5053="Yes", O5053="Between 1989 and 2014")),
(AND('[1]PWS Information'!$E$10="CWS",Q5053="Non-Lead", N5053="Non-Lead - Copper", S5053="Yes", O5053="After 2014")),
(AND('[1]PWS Information'!$E$10="CWS",Q5053="Non-Lead", N5053="Non-Lead - Copper", S5053="Yes", O5053="Unknown")),
(AND('[1]PWS Information'!$E$10="CWS",Q5053="Unknown")),
(AND('[1]PWS Information'!$E$10="NTNC",Q5053="Unknown")))),"Tier 5",
"")))))</f>
        <v>Tier 5</v>
      </c>
      <c r="Z5053" s="71"/>
      <c r="AA5053" s="71"/>
    </row>
    <row r="5054" spans="1:27" ht="57.6" x14ac:dyDescent="0.3">
      <c r="A5054" s="17"/>
      <c r="B5054" s="70">
        <v>12411377</v>
      </c>
      <c r="C5054" s="60">
        <v>172</v>
      </c>
      <c r="D5054" s="61" t="s">
        <v>1696</v>
      </c>
      <c r="E5054" s="61" t="s">
        <v>49</v>
      </c>
      <c r="F5054" s="61">
        <v>78640</v>
      </c>
      <c r="G5054" s="62" t="s">
        <v>1665</v>
      </c>
      <c r="H5054" s="63">
        <v>29.955568800000002</v>
      </c>
      <c r="I5054" s="64">
        <v>-97.852733200000003</v>
      </c>
      <c r="J5054" s="65" t="s">
        <v>50</v>
      </c>
      <c r="K5054" s="66" t="s">
        <v>51</v>
      </c>
      <c r="L5054" s="62" t="s">
        <v>58</v>
      </c>
      <c r="M5054" s="69"/>
      <c r="N5054" s="65" t="s">
        <v>50</v>
      </c>
      <c r="O5054" s="66" t="s">
        <v>52</v>
      </c>
      <c r="P5054" s="69"/>
      <c r="Q5054" s="55" t="str">
        <f t="shared" si="78"/>
        <v>Non-Lead</v>
      </c>
      <c r="R5054" s="70" t="s">
        <v>51</v>
      </c>
      <c r="S5054" s="70" t="s">
        <v>51</v>
      </c>
      <c r="T5054" s="70"/>
      <c r="U5054" s="71" t="s">
        <v>53</v>
      </c>
      <c r="V5054" s="71" t="s">
        <v>51</v>
      </c>
      <c r="W5054" s="71" t="s">
        <v>51</v>
      </c>
      <c r="X5054" s="71" t="s">
        <v>51</v>
      </c>
      <c r="Y5054" s="72" t="str">
        <f>IF((OR((AND('[1]PWS Information'!$E$10="CWS",U5054="Single Family Residence",Q5054="Lead")),
(AND('[1]PWS Information'!$E$10="CWS",U5054="Multiple Family Residence",'[1]PWS Information'!$E$11="Yes",Q5054="Lead")),
(AND('[1]PWS Information'!$E$10="NTNC",Q5054="Lead")))),"Tier 1",
IF((OR((AND('[1]PWS Information'!$E$10="CWS",U5054="Multiple Family Residence",'[1]PWS Information'!$E$11="No",Q5054="Lead")),
(AND('[1]PWS Information'!$E$10="CWS",U5054="Other",Q5054="Lead")),
(AND('[1]PWS Information'!$E$10="CWS",U5054="Building",Q5054="Lead")))),"Tier 2",
IF((OR((AND('[1]PWS Information'!$E$10="CWS",U5054="Single Family Residence",Q5054="Galvanized Requiring Replacement")),
(AND('[1]PWS Information'!$E$10="CWS",U5054="Single Family Residence",Q5054="Galvanized Requiring Replacement",R5054="Yes")),
(AND('[1]PWS Information'!$E$10="NTNC",Q5054="Galvanized Requiring Replacement")),
(AND('[1]PWS Information'!$E$10="NTNC",U5054="Single Family Residence",R5054="Yes")))),"Tier 3",
IF((OR((AND('[1]PWS Information'!$E$10="CWS",U5054="Single Family Residence",S5054="Yes",Q5054="Non-Lead", J5054="Non-Lead - Copper",L5054="Before 1989")),
(AND('[1]PWS Information'!$E$10="CWS",U5054="Single Family Residence",S5054="Yes",Q5054="Non-Lead", N5054="Non-Lead - Copper",O5054="Before 1989")))),"Tier 4",
IF((OR((AND('[1]PWS Information'!$E$10="NTNC",Q5054="Non-Lead")),
(AND('[1]PWS Information'!$E$10="CWS",Q5054="Non-Lead",S5054="")),
(AND('[1]PWS Information'!$E$10="CWS",Q5054="Non-Lead",S5054="No")),
(AND('[1]PWS Information'!$E$10="CWS",Q5054="Non-Lead",S5054="Don't Know")),
(AND('[1]PWS Information'!$E$10="CWS",Q5054="Non-Lead", J5054="Non-Lead - Copper", S5054="Yes", L5054="Between 1989 and 2014")),
(AND('[1]PWS Information'!$E$10="CWS",Q5054="Non-Lead", J5054="Non-Lead - Copper", S5054="Yes", L5054="After 2014")),
(AND('[1]PWS Information'!$E$10="CWS",Q5054="Non-Lead", J5054="Non-Lead - Copper", S5054="Yes", L5054="Unknown")),
(AND('[1]PWS Information'!$E$10="CWS",Q5054="Non-Lead", N5054="Non-Lead - Copper", S5054="Yes", O5054="Between 1989 and 2014")),
(AND('[1]PWS Information'!$E$10="CWS",Q5054="Non-Lead", N5054="Non-Lead - Copper", S5054="Yes", O5054="After 2014")),
(AND('[1]PWS Information'!$E$10="CWS",Q5054="Non-Lead", N5054="Non-Lead - Copper", S5054="Yes", O5054="Unknown")),
(AND('[1]PWS Information'!$E$10="CWS",Q5054="Unknown")),
(AND('[1]PWS Information'!$E$10="NTNC",Q5054="Unknown")))),"Tier 5",
"")))))</f>
        <v>Tier 5</v>
      </c>
      <c r="Z5054" s="71"/>
      <c r="AA5054" s="71"/>
    </row>
    <row r="5055" spans="1:27" ht="57.6" x14ac:dyDescent="0.3">
      <c r="A5055" s="1"/>
      <c r="B5055" s="70">
        <v>12413584</v>
      </c>
      <c r="C5055" s="60">
        <v>173</v>
      </c>
      <c r="D5055" s="61" t="s">
        <v>1696</v>
      </c>
      <c r="E5055" s="61" t="s">
        <v>49</v>
      </c>
      <c r="F5055" s="61">
        <v>78640</v>
      </c>
      <c r="G5055" s="62" t="s">
        <v>1665</v>
      </c>
      <c r="H5055" s="63">
        <v>29.9554528</v>
      </c>
      <c r="I5055" s="64">
        <v>-97.852598200000003</v>
      </c>
      <c r="J5055" s="65" t="s">
        <v>50</v>
      </c>
      <c r="K5055" s="66" t="s">
        <v>51</v>
      </c>
      <c r="L5055" s="62" t="s">
        <v>58</v>
      </c>
      <c r="M5055" s="69"/>
      <c r="N5055" s="65" t="s">
        <v>50</v>
      </c>
      <c r="O5055" s="66" t="s">
        <v>52</v>
      </c>
      <c r="P5055" s="69"/>
      <c r="Q5055" s="55" t="str">
        <f t="shared" si="78"/>
        <v>Non-Lead</v>
      </c>
      <c r="R5055" s="70" t="s">
        <v>51</v>
      </c>
      <c r="S5055" s="70" t="s">
        <v>51</v>
      </c>
      <c r="T5055" s="70"/>
      <c r="U5055" s="71" t="s">
        <v>53</v>
      </c>
      <c r="V5055" s="71" t="s">
        <v>51</v>
      </c>
      <c r="W5055" s="71" t="s">
        <v>51</v>
      </c>
      <c r="X5055" s="71" t="s">
        <v>51</v>
      </c>
      <c r="Y5055" s="72" t="str">
        <f>IF((OR((AND('[1]PWS Information'!$E$10="CWS",U5055="Single Family Residence",Q5055="Lead")),
(AND('[1]PWS Information'!$E$10="CWS",U5055="Multiple Family Residence",'[1]PWS Information'!$E$11="Yes",Q5055="Lead")),
(AND('[1]PWS Information'!$E$10="NTNC",Q5055="Lead")))),"Tier 1",
IF((OR((AND('[1]PWS Information'!$E$10="CWS",U5055="Multiple Family Residence",'[1]PWS Information'!$E$11="No",Q5055="Lead")),
(AND('[1]PWS Information'!$E$10="CWS",U5055="Other",Q5055="Lead")),
(AND('[1]PWS Information'!$E$10="CWS",U5055="Building",Q5055="Lead")))),"Tier 2",
IF((OR((AND('[1]PWS Information'!$E$10="CWS",U5055="Single Family Residence",Q5055="Galvanized Requiring Replacement")),
(AND('[1]PWS Information'!$E$10="CWS",U5055="Single Family Residence",Q5055="Galvanized Requiring Replacement",R5055="Yes")),
(AND('[1]PWS Information'!$E$10="NTNC",Q5055="Galvanized Requiring Replacement")),
(AND('[1]PWS Information'!$E$10="NTNC",U5055="Single Family Residence",R5055="Yes")))),"Tier 3",
IF((OR((AND('[1]PWS Information'!$E$10="CWS",U5055="Single Family Residence",S5055="Yes",Q5055="Non-Lead", J5055="Non-Lead - Copper",L5055="Before 1989")),
(AND('[1]PWS Information'!$E$10="CWS",U5055="Single Family Residence",S5055="Yes",Q5055="Non-Lead", N5055="Non-Lead - Copper",O5055="Before 1989")))),"Tier 4",
IF((OR((AND('[1]PWS Information'!$E$10="NTNC",Q5055="Non-Lead")),
(AND('[1]PWS Information'!$E$10="CWS",Q5055="Non-Lead",S5055="")),
(AND('[1]PWS Information'!$E$10="CWS",Q5055="Non-Lead",S5055="No")),
(AND('[1]PWS Information'!$E$10="CWS",Q5055="Non-Lead",S5055="Don't Know")),
(AND('[1]PWS Information'!$E$10="CWS",Q5055="Non-Lead", J5055="Non-Lead - Copper", S5055="Yes", L5055="Between 1989 and 2014")),
(AND('[1]PWS Information'!$E$10="CWS",Q5055="Non-Lead", J5055="Non-Lead - Copper", S5055="Yes", L5055="After 2014")),
(AND('[1]PWS Information'!$E$10="CWS",Q5055="Non-Lead", J5055="Non-Lead - Copper", S5055="Yes", L5055="Unknown")),
(AND('[1]PWS Information'!$E$10="CWS",Q5055="Non-Lead", N5055="Non-Lead - Copper", S5055="Yes", O5055="Between 1989 and 2014")),
(AND('[1]PWS Information'!$E$10="CWS",Q5055="Non-Lead", N5055="Non-Lead - Copper", S5055="Yes", O5055="After 2014")),
(AND('[1]PWS Information'!$E$10="CWS",Q5055="Non-Lead", N5055="Non-Lead - Copper", S5055="Yes", O5055="Unknown")),
(AND('[1]PWS Information'!$E$10="CWS",Q5055="Unknown")),
(AND('[1]PWS Information'!$E$10="NTNC",Q5055="Unknown")))),"Tier 5",
"")))))</f>
        <v>Tier 5</v>
      </c>
      <c r="Z5055" s="71"/>
      <c r="AA5055" s="71"/>
    </row>
    <row r="5056" spans="1:27" ht="57.6" x14ac:dyDescent="0.3">
      <c r="A5056" s="1"/>
      <c r="B5056" s="70">
        <v>12410739</v>
      </c>
      <c r="C5056" s="60">
        <v>184</v>
      </c>
      <c r="D5056" s="61" t="s">
        <v>1696</v>
      </c>
      <c r="E5056" s="61" t="s">
        <v>49</v>
      </c>
      <c r="F5056" s="61">
        <v>78640</v>
      </c>
      <c r="G5056" s="62" t="s">
        <v>1665</v>
      </c>
      <c r="H5056" s="63">
        <v>29.9554771</v>
      </c>
      <c r="I5056" s="64">
        <v>-97.8528369</v>
      </c>
      <c r="J5056" s="65" t="s">
        <v>50</v>
      </c>
      <c r="K5056" s="66" t="s">
        <v>51</v>
      </c>
      <c r="L5056" s="62" t="s">
        <v>58</v>
      </c>
      <c r="M5056" s="69"/>
      <c r="N5056" s="65" t="s">
        <v>50</v>
      </c>
      <c r="O5056" s="66" t="s">
        <v>52</v>
      </c>
      <c r="P5056" s="69"/>
      <c r="Q5056" s="55" t="str">
        <f t="shared" si="78"/>
        <v>Non-Lead</v>
      </c>
      <c r="R5056" s="70" t="s">
        <v>51</v>
      </c>
      <c r="S5056" s="70" t="s">
        <v>51</v>
      </c>
      <c r="T5056" s="70"/>
      <c r="U5056" s="71" t="s">
        <v>53</v>
      </c>
      <c r="V5056" s="71" t="s">
        <v>51</v>
      </c>
      <c r="W5056" s="71" t="s">
        <v>51</v>
      </c>
      <c r="X5056" s="71" t="s">
        <v>51</v>
      </c>
      <c r="Y5056" s="72" t="str">
        <f>IF((OR((AND('[1]PWS Information'!$E$10="CWS",U5056="Single Family Residence",Q5056="Lead")),
(AND('[1]PWS Information'!$E$10="CWS",U5056="Multiple Family Residence",'[1]PWS Information'!$E$11="Yes",Q5056="Lead")),
(AND('[1]PWS Information'!$E$10="NTNC",Q5056="Lead")))),"Tier 1",
IF((OR((AND('[1]PWS Information'!$E$10="CWS",U5056="Multiple Family Residence",'[1]PWS Information'!$E$11="No",Q5056="Lead")),
(AND('[1]PWS Information'!$E$10="CWS",U5056="Other",Q5056="Lead")),
(AND('[1]PWS Information'!$E$10="CWS",U5056="Building",Q5056="Lead")))),"Tier 2",
IF((OR((AND('[1]PWS Information'!$E$10="CWS",U5056="Single Family Residence",Q5056="Galvanized Requiring Replacement")),
(AND('[1]PWS Information'!$E$10="CWS",U5056="Single Family Residence",Q5056="Galvanized Requiring Replacement",R5056="Yes")),
(AND('[1]PWS Information'!$E$10="NTNC",Q5056="Galvanized Requiring Replacement")),
(AND('[1]PWS Information'!$E$10="NTNC",U5056="Single Family Residence",R5056="Yes")))),"Tier 3",
IF((OR((AND('[1]PWS Information'!$E$10="CWS",U5056="Single Family Residence",S5056="Yes",Q5056="Non-Lead", J5056="Non-Lead - Copper",L5056="Before 1989")),
(AND('[1]PWS Information'!$E$10="CWS",U5056="Single Family Residence",S5056="Yes",Q5056="Non-Lead", N5056="Non-Lead - Copper",O5056="Before 1989")))),"Tier 4",
IF((OR((AND('[1]PWS Information'!$E$10="NTNC",Q5056="Non-Lead")),
(AND('[1]PWS Information'!$E$10="CWS",Q5056="Non-Lead",S5056="")),
(AND('[1]PWS Information'!$E$10="CWS",Q5056="Non-Lead",S5056="No")),
(AND('[1]PWS Information'!$E$10="CWS",Q5056="Non-Lead",S5056="Don't Know")),
(AND('[1]PWS Information'!$E$10="CWS",Q5056="Non-Lead", J5056="Non-Lead - Copper", S5056="Yes", L5056="Between 1989 and 2014")),
(AND('[1]PWS Information'!$E$10="CWS",Q5056="Non-Lead", J5056="Non-Lead - Copper", S5056="Yes", L5056="After 2014")),
(AND('[1]PWS Information'!$E$10="CWS",Q5056="Non-Lead", J5056="Non-Lead - Copper", S5056="Yes", L5056="Unknown")),
(AND('[1]PWS Information'!$E$10="CWS",Q5056="Non-Lead", N5056="Non-Lead - Copper", S5056="Yes", O5056="Between 1989 and 2014")),
(AND('[1]PWS Information'!$E$10="CWS",Q5056="Non-Lead", N5056="Non-Lead - Copper", S5056="Yes", O5056="After 2014")),
(AND('[1]PWS Information'!$E$10="CWS",Q5056="Non-Lead", N5056="Non-Lead - Copper", S5056="Yes", O5056="Unknown")),
(AND('[1]PWS Information'!$E$10="CWS",Q5056="Unknown")),
(AND('[1]PWS Information'!$E$10="NTNC",Q5056="Unknown")))),"Tier 5",
"")))))</f>
        <v>Tier 5</v>
      </c>
      <c r="Z5056" s="71"/>
      <c r="AA5056" s="71"/>
    </row>
    <row r="5057" spans="1:27" ht="57.6" x14ac:dyDescent="0.3">
      <c r="A5057" s="1"/>
      <c r="B5057" s="70">
        <v>12411690</v>
      </c>
      <c r="C5057" s="60">
        <v>185</v>
      </c>
      <c r="D5057" s="61" t="s">
        <v>1696</v>
      </c>
      <c r="E5057" s="61" t="s">
        <v>49</v>
      </c>
      <c r="F5057" s="61">
        <v>78640</v>
      </c>
      <c r="G5057" s="62" t="s">
        <v>1665</v>
      </c>
      <c r="H5057" s="63">
        <v>29.955361100000001</v>
      </c>
      <c r="I5057" s="64">
        <v>-97.8527019</v>
      </c>
      <c r="J5057" s="65" t="s">
        <v>50</v>
      </c>
      <c r="K5057" s="66" t="s">
        <v>51</v>
      </c>
      <c r="L5057" s="62" t="s">
        <v>58</v>
      </c>
      <c r="M5057" s="69"/>
      <c r="N5057" s="65" t="s">
        <v>50</v>
      </c>
      <c r="O5057" s="66" t="s">
        <v>52</v>
      </c>
      <c r="P5057" s="69"/>
      <c r="Q5057" s="55" t="str">
        <f t="shared" si="78"/>
        <v>Non-Lead</v>
      </c>
      <c r="R5057" s="70" t="s">
        <v>51</v>
      </c>
      <c r="S5057" s="70" t="s">
        <v>51</v>
      </c>
      <c r="T5057" s="70"/>
      <c r="U5057" s="71" t="s">
        <v>53</v>
      </c>
      <c r="V5057" s="71" t="s">
        <v>51</v>
      </c>
      <c r="W5057" s="71" t="s">
        <v>51</v>
      </c>
      <c r="X5057" s="71" t="s">
        <v>51</v>
      </c>
      <c r="Y5057" s="72" t="str">
        <f>IF((OR((AND('[1]PWS Information'!$E$10="CWS",U5057="Single Family Residence",Q5057="Lead")),
(AND('[1]PWS Information'!$E$10="CWS",U5057="Multiple Family Residence",'[1]PWS Information'!$E$11="Yes",Q5057="Lead")),
(AND('[1]PWS Information'!$E$10="NTNC",Q5057="Lead")))),"Tier 1",
IF((OR((AND('[1]PWS Information'!$E$10="CWS",U5057="Multiple Family Residence",'[1]PWS Information'!$E$11="No",Q5057="Lead")),
(AND('[1]PWS Information'!$E$10="CWS",U5057="Other",Q5057="Lead")),
(AND('[1]PWS Information'!$E$10="CWS",U5057="Building",Q5057="Lead")))),"Tier 2",
IF((OR((AND('[1]PWS Information'!$E$10="CWS",U5057="Single Family Residence",Q5057="Galvanized Requiring Replacement")),
(AND('[1]PWS Information'!$E$10="CWS",U5057="Single Family Residence",Q5057="Galvanized Requiring Replacement",R5057="Yes")),
(AND('[1]PWS Information'!$E$10="NTNC",Q5057="Galvanized Requiring Replacement")),
(AND('[1]PWS Information'!$E$10="NTNC",U5057="Single Family Residence",R5057="Yes")))),"Tier 3",
IF((OR((AND('[1]PWS Information'!$E$10="CWS",U5057="Single Family Residence",S5057="Yes",Q5057="Non-Lead", J5057="Non-Lead - Copper",L5057="Before 1989")),
(AND('[1]PWS Information'!$E$10="CWS",U5057="Single Family Residence",S5057="Yes",Q5057="Non-Lead", N5057="Non-Lead - Copper",O5057="Before 1989")))),"Tier 4",
IF((OR((AND('[1]PWS Information'!$E$10="NTNC",Q5057="Non-Lead")),
(AND('[1]PWS Information'!$E$10="CWS",Q5057="Non-Lead",S5057="")),
(AND('[1]PWS Information'!$E$10="CWS",Q5057="Non-Lead",S5057="No")),
(AND('[1]PWS Information'!$E$10="CWS",Q5057="Non-Lead",S5057="Don't Know")),
(AND('[1]PWS Information'!$E$10="CWS",Q5057="Non-Lead", J5057="Non-Lead - Copper", S5057="Yes", L5057="Between 1989 and 2014")),
(AND('[1]PWS Information'!$E$10="CWS",Q5057="Non-Lead", J5057="Non-Lead - Copper", S5057="Yes", L5057="After 2014")),
(AND('[1]PWS Information'!$E$10="CWS",Q5057="Non-Lead", J5057="Non-Lead - Copper", S5057="Yes", L5057="Unknown")),
(AND('[1]PWS Information'!$E$10="CWS",Q5057="Non-Lead", N5057="Non-Lead - Copper", S5057="Yes", O5057="Between 1989 and 2014")),
(AND('[1]PWS Information'!$E$10="CWS",Q5057="Non-Lead", N5057="Non-Lead - Copper", S5057="Yes", O5057="After 2014")),
(AND('[1]PWS Information'!$E$10="CWS",Q5057="Non-Lead", N5057="Non-Lead - Copper", S5057="Yes", O5057="Unknown")),
(AND('[1]PWS Information'!$E$10="CWS",Q5057="Unknown")),
(AND('[1]PWS Information'!$E$10="NTNC",Q5057="Unknown")))),"Tier 5",
"")))))</f>
        <v>Tier 5</v>
      </c>
      <c r="Z5057" s="71"/>
      <c r="AA5057" s="71"/>
    </row>
    <row r="5058" spans="1:27" ht="57.6" x14ac:dyDescent="0.3">
      <c r="A5058" s="17"/>
      <c r="B5058" s="70">
        <v>12402909</v>
      </c>
      <c r="C5058" s="60">
        <v>196</v>
      </c>
      <c r="D5058" s="61" t="s">
        <v>1696</v>
      </c>
      <c r="E5058" s="61" t="s">
        <v>49</v>
      </c>
      <c r="F5058" s="61">
        <v>78640</v>
      </c>
      <c r="G5058" s="62" t="s">
        <v>1665</v>
      </c>
      <c r="H5058" s="63">
        <v>29.955385400000001</v>
      </c>
      <c r="I5058" s="64">
        <v>-97.852940599999997</v>
      </c>
      <c r="J5058" s="65" t="s">
        <v>50</v>
      </c>
      <c r="K5058" s="66" t="s">
        <v>51</v>
      </c>
      <c r="L5058" s="62" t="s">
        <v>58</v>
      </c>
      <c r="M5058" s="69"/>
      <c r="N5058" s="65" t="s">
        <v>50</v>
      </c>
      <c r="O5058" s="66" t="s">
        <v>52</v>
      </c>
      <c r="P5058" s="69"/>
      <c r="Q5058" s="55" t="str">
        <f t="shared" si="78"/>
        <v>Non-Lead</v>
      </c>
      <c r="R5058" s="70" t="s">
        <v>51</v>
      </c>
      <c r="S5058" s="70" t="s">
        <v>51</v>
      </c>
      <c r="T5058" s="70"/>
      <c r="U5058" s="71" t="s">
        <v>53</v>
      </c>
      <c r="V5058" s="71" t="s">
        <v>51</v>
      </c>
      <c r="W5058" s="71" t="s">
        <v>51</v>
      </c>
      <c r="X5058" s="71" t="s">
        <v>51</v>
      </c>
      <c r="Y5058" s="72" t="str">
        <f>IF((OR((AND('[1]PWS Information'!$E$10="CWS",U5058="Single Family Residence",Q5058="Lead")),
(AND('[1]PWS Information'!$E$10="CWS",U5058="Multiple Family Residence",'[1]PWS Information'!$E$11="Yes",Q5058="Lead")),
(AND('[1]PWS Information'!$E$10="NTNC",Q5058="Lead")))),"Tier 1",
IF((OR((AND('[1]PWS Information'!$E$10="CWS",U5058="Multiple Family Residence",'[1]PWS Information'!$E$11="No",Q5058="Lead")),
(AND('[1]PWS Information'!$E$10="CWS",U5058="Other",Q5058="Lead")),
(AND('[1]PWS Information'!$E$10="CWS",U5058="Building",Q5058="Lead")))),"Tier 2",
IF((OR((AND('[1]PWS Information'!$E$10="CWS",U5058="Single Family Residence",Q5058="Galvanized Requiring Replacement")),
(AND('[1]PWS Information'!$E$10="CWS",U5058="Single Family Residence",Q5058="Galvanized Requiring Replacement",R5058="Yes")),
(AND('[1]PWS Information'!$E$10="NTNC",Q5058="Galvanized Requiring Replacement")),
(AND('[1]PWS Information'!$E$10="NTNC",U5058="Single Family Residence",R5058="Yes")))),"Tier 3",
IF((OR((AND('[1]PWS Information'!$E$10="CWS",U5058="Single Family Residence",S5058="Yes",Q5058="Non-Lead", J5058="Non-Lead - Copper",L5058="Before 1989")),
(AND('[1]PWS Information'!$E$10="CWS",U5058="Single Family Residence",S5058="Yes",Q5058="Non-Lead", N5058="Non-Lead - Copper",O5058="Before 1989")))),"Tier 4",
IF((OR((AND('[1]PWS Information'!$E$10="NTNC",Q5058="Non-Lead")),
(AND('[1]PWS Information'!$E$10="CWS",Q5058="Non-Lead",S5058="")),
(AND('[1]PWS Information'!$E$10="CWS",Q5058="Non-Lead",S5058="No")),
(AND('[1]PWS Information'!$E$10="CWS",Q5058="Non-Lead",S5058="Don't Know")),
(AND('[1]PWS Information'!$E$10="CWS",Q5058="Non-Lead", J5058="Non-Lead - Copper", S5058="Yes", L5058="Between 1989 and 2014")),
(AND('[1]PWS Information'!$E$10="CWS",Q5058="Non-Lead", J5058="Non-Lead - Copper", S5058="Yes", L5058="After 2014")),
(AND('[1]PWS Information'!$E$10="CWS",Q5058="Non-Lead", J5058="Non-Lead - Copper", S5058="Yes", L5058="Unknown")),
(AND('[1]PWS Information'!$E$10="CWS",Q5058="Non-Lead", N5058="Non-Lead - Copper", S5058="Yes", O5058="Between 1989 and 2014")),
(AND('[1]PWS Information'!$E$10="CWS",Q5058="Non-Lead", N5058="Non-Lead - Copper", S5058="Yes", O5058="After 2014")),
(AND('[1]PWS Information'!$E$10="CWS",Q5058="Non-Lead", N5058="Non-Lead - Copper", S5058="Yes", O5058="Unknown")),
(AND('[1]PWS Information'!$E$10="CWS",Q5058="Unknown")),
(AND('[1]PWS Information'!$E$10="NTNC",Q5058="Unknown")))),"Tier 5",
"")))))</f>
        <v>Tier 5</v>
      </c>
      <c r="Z5058" s="71"/>
      <c r="AA5058" s="71"/>
    </row>
    <row r="5059" spans="1:27" ht="57.6" x14ac:dyDescent="0.3">
      <c r="A5059" s="1"/>
      <c r="B5059" s="70">
        <v>12414651</v>
      </c>
      <c r="C5059" s="60">
        <v>197</v>
      </c>
      <c r="D5059" s="61" t="s">
        <v>1696</v>
      </c>
      <c r="E5059" s="61" t="s">
        <v>49</v>
      </c>
      <c r="F5059" s="61">
        <v>78640</v>
      </c>
      <c r="G5059" s="62" t="s">
        <v>1665</v>
      </c>
      <c r="H5059" s="63">
        <v>29.955269399999999</v>
      </c>
      <c r="I5059" s="64">
        <v>-97.852805599999996</v>
      </c>
      <c r="J5059" s="65" t="s">
        <v>50</v>
      </c>
      <c r="K5059" s="66" t="s">
        <v>51</v>
      </c>
      <c r="L5059" s="62" t="s">
        <v>58</v>
      </c>
      <c r="M5059" s="69"/>
      <c r="N5059" s="65" t="s">
        <v>50</v>
      </c>
      <c r="O5059" s="66" t="s">
        <v>52</v>
      </c>
      <c r="P5059" s="69"/>
      <c r="Q5059" s="55" t="str">
        <f t="shared" si="78"/>
        <v>Non-Lead</v>
      </c>
      <c r="R5059" s="70" t="s">
        <v>51</v>
      </c>
      <c r="S5059" s="70" t="s">
        <v>51</v>
      </c>
      <c r="T5059" s="70"/>
      <c r="U5059" s="71" t="s">
        <v>53</v>
      </c>
      <c r="V5059" s="71" t="s">
        <v>51</v>
      </c>
      <c r="W5059" s="71" t="s">
        <v>51</v>
      </c>
      <c r="X5059" s="71" t="s">
        <v>51</v>
      </c>
      <c r="Y5059" s="72" t="str">
        <f>IF((OR((AND('[1]PWS Information'!$E$10="CWS",U5059="Single Family Residence",Q5059="Lead")),
(AND('[1]PWS Information'!$E$10="CWS",U5059="Multiple Family Residence",'[1]PWS Information'!$E$11="Yes",Q5059="Lead")),
(AND('[1]PWS Information'!$E$10="NTNC",Q5059="Lead")))),"Tier 1",
IF((OR((AND('[1]PWS Information'!$E$10="CWS",U5059="Multiple Family Residence",'[1]PWS Information'!$E$11="No",Q5059="Lead")),
(AND('[1]PWS Information'!$E$10="CWS",U5059="Other",Q5059="Lead")),
(AND('[1]PWS Information'!$E$10="CWS",U5059="Building",Q5059="Lead")))),"Tier 2",
IF((OR((AND('[1]PWS Information'!$E$10="CWS",U5059="Single Family Residence",Q5059="Galvanized Requiring Replacement")),
(AND('[1]PWS Information'!$E$10="CWS",U5059="Single Family Residence",Q5059="Galvanized Requiring Replacement",R5059="Yes")),
(AND('[1]PWS Information'!$E$10="NTNC",Q5059="Galvanized Requiring Replacement")),
(AND('[1]PWS Information'!$E$10="NTNC",U5059="Single Family Residence",R5059="Yes")))),"Tier 3",
IF((OR((AND('[1]PWS Information'!$E$10="CWS",U5059="Single Family Residence",S5059="Yes",Q5059="Non-Lead", J5059="Non-Lead - Copper",L5059="Before 1989")),
(AND('[1]PWS Information'!$E$10="CWS",U5059="Single Family Residence",S5059="Yes",Q5059="Non-Lead", N5059="Non-Lead - Copper",O5059="Before 1989")))),"Tier 4",
IF((OR((AND('[1]PWS Information'!$E$10="NTNC",Q5059="Non-Lead")),
(AND('[1]PWS Information'!$E$10="CWS",Q5059="Non-Lead",S5059="")),
(AND('[1]PWS Information'!$E$10="CWS",Q5059="Non-Lead",S5059="No")),
(AND('[1]PWS Information'!$E$10="CWS",Q5059="Non-Lead",S5059="Don't Know")),
(AND('[1]PWS Information'!$E$10="CWS",Q5059="Non-Lead", J5059="Non-Lead - Copper", S5059="Yes", L5059="Between 1989 and 2014")),
(AND('[1]PWS Information'!$E$10="CWS",Q5059="Non-Lead", J5059="Non-Lead - Copper", S5059="Yes", L5059="After 2014")),
(AND('[1]PWS Information'!$E$10="CWS",Q5059="Non-Lead", J5059="Non-Lead - Copper", S5059="Yes", L5059="Unknown")),
(AND('[1]PWS Information'!$E$10="CWS",Q5059="Non-Lead", N5059="Non-Lead - Copper", S5059="Yes", O5059="Between 1989 and 2014")),
(AND('[1]PWS Information'!$E$10="CWS",Q5059="Non-Lead", N5059="Non-Lead - Copper", S5059="Yes", O5059="After 2014")),
(AND('[1]PWS Information'!$E$10="CWS",Q5059="Non-Lead", N5059="Non-Lead - Copper", S5059="Yes", O5059="Unknown")),
(AND('[1]PWS Information'!$E$10="CWS",Q5059="Unknown")),
(AND('[1]PWS Information'!$E$10="NTNC",Q5059="Unknown")))),"Tier 5",
"")))))</f>
        <v>Tier 5</v>
      </c>
      <c r="Z5059" s="71"/>
      <c r="AA5059" s="71"/>
    </row>
    <row r="5060" spans="1:27" ht="57.6" x14ac:dyDescent="0.3">
      <c r="A5060" s="1"/>
      <c r="B5060" s="70">
        <v>12409740</v>
      </c>
      <c r="C5060" s="60">
        <v>208</v>
      </c>
      <c r="D5060" s="61" t="s">
        <v>1696</v>
      </c>
      <c r="E5060" s="61" t="s">
        <v>49</v>
      </c>
      <c r="F5060" s="61">
        <v>78640</v>
      </c>
      <c r="G5060" s="62" t="s">
        <v>1665</v>
      </c>
      <c r="H5060" s="63">
        <v>29.955293699999999</v>
      </c>
      <c r="I5060" s="64">
        <v>-97.853044299999993</v>
      </c>
      <c r="J5060" s="65" t="s">
        <v>50</v>
      </c>
      <c r="K5060" s="66" t="s">
        <v>51</v>
      </c>
      <c r="L5060" s="62" t="s">
        <v>58</v>
      </c>
      <c r="M5060" s="69"/>
      <c r="N5060" s="65" t="s">
        <v>50</v>
      </c>
      <c r="O5060" s="66" t="s">
        <v>52</v>
      </c>
      <c r="P5060" s="69"/>
      <c r="Q5060" s="55" t="str">
        <f t="shared" si="78"/>
        <v>Non-Lead</v>
      </c>
      <c r="R5060" s="70" t="s">
        <v>51</v>
      </c>
      <c r="S5060" s="70" t="s">
        <v>51</v>
      </c>
      <c r="T5060" s="70"/>
      <c r="U5060" s="71" t="s">
        <v>53</v>
      </c>
      <c r="V5060" s="71" t="s">
        <v>51</v>
      </c>
      <c r="W5060" s="71" t="s">
        <v>51</v>
      </c>
      <c r="X5060" s="71" t="s">
        <v>51</v>
      </c>
      <c r="Y5060" s="72" t="str">
        <f>IF((OR((AND('[1]PWS Information'!$E$10="CWS",U5060="Single Family Residence",Q5060="Lead")),
(AND('[1]PWS Information'!$E$10="CWS",U5060="Multiple Family Residence",'[1]PWS Information'!$E$11="Yes",Q5060="Lead")),
(AND('[1]PWS Information'!$E$10="NTNC",Q5060="Lead")))),"Tier 1",
IF((OR((AND('[1]PWS Information'!$E$10="CWS",U5060="Multiple Family Residence",'[1]PWS Information'!$E$11="No",Q5060="Lead")),
(AND('[1]PWS Information'!$E$10="CWS",U5060="Other",Q5060="Lead")),
(AND('[1]PWS Information'!$E$10="CWS",U5060="Building",Q5060="Lead")))),"Tier 2",
IF((OR((AND('[1]PWS Information'!$E$10="CWS",U5060="Single Family Residence",Q5060="Galvanized Requiring Replacement")),
(AND('[1]PWS Information'!$E$10="CWS",U5060="Single Family Residence",Q5060="Galvanized Requiring Replacement",R5060="Yes")),
(AND('[1]PWS Information'!$E$10="NTNC",Q5060="Galvanized Requiring Replacement")),
(AND('[1]PWS Information'!$E$10="NTNC",U5060="Single Family Residence",R5060="Yes")))),"Tier 3",
IF((OR((AND('[1]PWS Information'!$E$10="CWS",U5060="Single Family Residence",S5060="Yes",Q5060="Non-Lead", J5060="Non-Lead - Copper",L5060="Before 1989")),
(AND('[1]PWS Information'!$E$10="CWS",U5060="Single Family Residence",S5060="Yes",Q5060="Non-Lead", N5060="Non-Lead - Copper",O5060="Before 1989")))),"Tier 4",
IF((OR((AND('[1]PWS Information'!$E$10="NTNC",Q5060="Non-Lead")),
(AND('[1]PWS Information'!$E$10="CWS",Q5060="Non-Lead",S5060="")),
(AND('[1]PWS Information'!$E$10="CWS",Q5060="Non-Lead",S5060="No")),
(AND('[1]PWS Information'!$E$10="CWS",Q5060="Non-Lead",S5060="Don't Know")),
(AND('[1]PWS Information'!$E$10="CWS",Q5060="Non-Lead", J5060="Non-Lead - Copper", S5060="Yes", L5060="Between 1989 and 2014")),
(AND('[1]PWS Information'!$E$10="CWS",Q5060="Non-Lead", J5060="Non-Lead - Copper", S5060="Yes", L5060="After 2014")),
(AND('[1]PWS Information'!$E$10="CWS",Q5060="Non-Lead", J5060="Non-Lead - Copper", S5060="Yes", L5060="Unknown")),
(AND('[1]PWS Information'!$E$10="CWS",Q5060="Non-Lead", N5060="Non-Lead - Copper", S5060="Yes", O5060="Between 1989 and 2014")),
(AND('[1]PWS Information'!$E$10="CWS",Q5060="Non-Lead", N5060="Non-Lead - Copper", S5060="Yes", O5060="After 2014")),
(AND('[1]PWS Information'!$E$10="CWS",Q5060="Non-Lead", N5060="Non-Lead - Copper", S5060="Yes", O5060="Unknown")),
(AND('[1]PWS Information'!$E$10="CWS",Q5060="Unknown")),
(AND('[1]PWS Information'!$E$10="NTNC",Q5060="Unknown")))),"Tier 5",
"")))))</f>
        <v>Tier 5</v>
      </c>
      <c r="Z5060" s="71"/>
      <c r="AA5060" s="71"/>
    </row>
    <row r="5061" spans="1:27" ht="57.6" x14ac:dyDescent="0.3">
      <c r="A5061" s="1"/>
      <c r="B5061" s="70">
        <v>12411706</v>
      </c>
      <c r="C5061" s="60">
        <v>209</v>
      </c>
      <c r="D5061" s="61" t="s">
        <v>1696</v>
      </c>
      <c r="E5061" s="61" t="s">
        <v>49</v>
      </c>
      <c r="F5061" s="61">
        <v>78640</v>
      </c>
      <c r="G5061" s="62" t="s">
        <v>1665</v>
      </c>
      <c r="H5061" s="63">
        <v>29.9551777</v>
      </c>
      <c r="I5061" s="64">
        <v>-97.852909299999993</v>
      </c>
      <c r="J5061" s="65" t="s">
        <v>50</v>
      </c>
      <c r="K5061" s="66" t="s">
        <v>51</v>
      </c>
      <c r="L5061" s="62" t="s">
        <v>58</v>
      </c>
      <c r="M5061" s="69"/>
      <c r="N5061" s="65" t="s">
        <v>50</v>
      </c>
      <c r="O5061" s="66" t="s">
        <v>52</v>
      </c>
      <c r="P5061" s="69"/>
      <c r="Q5061" s="55" t="str">
        <f t="shared" si="78"/>
        <v>Non-Lead</v>
      </c>
      <c r="R5061" s="70" t="s">
        <v>51</v>
      </c>
      <c r="S5061" s="70" t="s">
        <v>51</v>
      </c>
      <c r="T5061" s="70"/>
      <c r="U5061" s="71" t="s">
        <v>53</v>
      </c>
      <c r="V5061" s="71" t="s">
        <v>51</v>
      </c>
      <c r="W5061" s="71" t="s">
        <v>51</v>
      </c>
      <c r="X5061" s="71" t="s">
        <v>51</v>
      </c>
      <c r="Y5061" s="72" t="str">
        <f>IF((OR((AND('[1]PWS Information'!$E$10="CWS",U5061="Single Family Residence",Q5061="Lead")),
(AND('[1]PWS Information'!$E$10="CWS",U5061="Multiple Family Residence",'[1]PWS Information'!$E$11="Yes",Q5061="Lead")),
(AND('[1]PWS Information'!$E$10="NTNC",Q5061="Lead")))),"Tier 1",
IF((OR((AND('[1]PWS Information'!$E$10="CWS",U5061="Multiple Family Residence",'[1]PWS Information'!$E$11="No",Q5061="Lead")),
(AND('[1]PWS Information'!$E$10="CWS",U5061="Other",Q5061="Lead")),
(AND('[1]PWS Information'!$E$10="CWS",U5061="Building",Q5061="Lead")))),"Tier 2",
IF((OR((AND('[1]PWS Information'!$E$10="CWS",U5061="Single Family Residence",Q5061="Galvanized Requiring Replacement")),
(AND('[1]PWS Information'!$E$10="CWS",U5061="Single Family Residence",Q5061="Galvanized Requiring Replacement",R5061="Yes")),
(AND('[1]PWS Information'!$E$10="NTNC",Q5061="Galvanized Requiring Replacement")),
(AND('[1]PWS Information'!$E$10="NTNC",U5061="Single Family Residence",R5061="Yes")))),"Tier 3",
IF((OR((AND('[1]PWS Information'!$E$10="CWS",U5061="Single Family Residence",S5061="Yes",Q5061="Non-Lead", J5061="Non-Lead - Copper",L5061="Before 1989")),
(AND('[1]PWS Information'!$E$10="CWS",U5061="Single Family Residence",S5061="Yes",Q5061="Non-Lead", N5061="Non-Lead - Copper",O5061="Before 1989")))),"Tier 4",
IF((OR((AND('[1]PWS Information'!$E$10="NTNC",Q5061="Non-Lead")),
(AND('[1]PWS Information'!$E$10="CWS",Q5061="Non-Lead",S5061="")),
(AND('[1]PWS Information'!$E$10="CWS",Q5061="Non-Lead",S5061="No")),
(AND('[1]PWS Information'!$E$10="CWS",Q5061="Non-Lead",S5061="Don't Know")),
(AND('[1]PWS Information'!$E$10="CWS",Q5061="Non-Lead", J5061="Non-Lead - Copper", S5061="Yes", L5061="Between 1989 and 2014")),
(AND('[1]PWS Information'!$E$10="CWS",Q5061="Non-Lead", J5061="Non-Lead - Copper", S5061="Yes", L5061="After 2014")),
(AND('[1]PWS Information'!$E$10="CWS",Q5061="Non-Lead", J5061="Non-Lead - Copper", S5061="Yes", L5061="Unknown")),
(AND('[1]PWS Information'!$E$10="CWS",Q5061="Non-Lead", N5061="Non-Lead - Copper", S5061="Yes", O5061="Between 1989 and 2014")),
(AND('[1]PWS Information'!$E$10="CWS",Q5061="Non-Lead", N5061="Non-Lead - Copper", S5061="Yes", O5061="After 2014")),
(AND('[1]PWS Information'!$E$10="CWS",Q5061="Non-Lead", N5061="Non-Lead - Copper", S5061="Yes", O5061="Unknown")),
(AND('[1]PWS Information'!$E$10="CWS",Q5061="Unknown")),
(AND('[1]PWS Information'!$E$10="NTNC",Q5061="Unknown")))),"Tier 5",
"")))))</f>
        <v>Tier 5</v>
      </c>
      <c r="Z5061" s="71"/>
      <c r="AA5061" s="71"/>
    </row>
    <row r="5062" spans="1:27" ht="57.6" x14ac:dyDescent="0.3">
      <c r="A5062" s="17"/>
      <c r="B5062" s="70">
        <v>12410766</v>
      </c>
      <c r="C5062" s="60">
        <v>220</v>
      </c>
      <c r="D5062" s="61" t="s">
        <v>1696</v>
      </c>
      <c r="E5062" s="61" t="s">
        <v>49</v>
      </c>
      <c r="F5062" s="61">
        <v>78640</v>
      </c>
      <c r="G5062" s="62" t="s">
        <v>1665</v>
      </c>
      <c r="H5062" s="63">
        <v>29.955202</v>
      </c>
      <c r="I5062" s="64">
        <v>-97.853148000000004</v>
      </c>
      <c r="J5062" s="65" t="s">
        <v>50</v>
      </c>
      <c r="K5062" s="66" t="s">
        <v>51</v>
      </c>
      <c r="L5062" s="62" t="s">
        <v>58</v>
      </c>
      <c r="M5062" s="69"/>
      <c r="N5062" s="65" t="s">
        <v>50</v>
      </c>
      <c r="O5062" s="66" t="s">
        <v>52</v>
      </c>
      <c r="P5062" s="69"/>
      <c r="Q5062" s="55" t="str">
        <f t="shared" si="78"/>
        <v>Non-Lead</v>
      </c>
      <c r="R5062" s="70" t="s">
        <v>51</v>
      </c>
      <c r="S5062" s="70" t="s">
        <v>51</v>
      </c>
      <c r="T5062" s="70"/>
      <c r="U5062" s="71" t="s">
        <v>53</v>
      </c>
      <c r="V5062" s="71" t="s">
        <v>51</v>
      </c>
      <c r="W5062" s="71" t="s">
        <v>51</v>
      </c>
      <c r="X5062" s="71" t="s">
        <v>51</v>
      </c>
      <c r="Y5062" s="72" t="str">
        <f>IF((OR((AND('[1]PWS Information'!$E$10="CWS",U5062="Single Family Residence",Q5062="Lead")),
(AND('[1]PWS Information'!$E$10="CWS",U5062="Multiple Family Residence",'[1]PWS Information'!$E$11="Yes",Q5062="Lead")),
(AND('[1]PWS Information'!$E$10="NTNC",Q5062="Lead")))),"Tier 1",
IF((OR((AND('[1]PWS Information'!$E$10="CWS",U5062="Multiple Family Residence",'[1]PWS Information'!$E$11="No",Q5062="Lead")),
(AND('[1]PWS Information'!$E$10="CWS",U5062="Other",Q5062="Lead")),
(AND('[1]PWS Information'!$E$10="CWS",U5062="Building",Q5062="Lead")))),"Tier 2",
IF((OR((AND('[1]PWS Information'!$E$10="CWS",U5062="Single Family Residence",Q5062="Galvanized Requiring Replacement")),
(AND('[1]PWS Information'!$E$10="CWS",U5062="Single Family Residence",Q5062="Galvanized Requiring Replacement",R5062="Yes")),
(AND('[1]PWS Information'!$E$10="NTNC",Q5062="Galvanized Requiring Replacement")),
(AND('[1]PWS Information'!$E$10="NTNC",U5062="Single Family Residence",R5062="Yes")))),"Tier 3",
IF((OR((AND('[1]PWS Information'!$E$10="CWS",U5062="Single Family Residence",S5062="Yes",Q5062="Non-Lead", J5062="Non-Lead - Copper",L5062="Before 1989")),
(AND('[1]PWS Information'!$E$10="CWS",U5062="Single Family Residence",S5062="Yes",Q5062="Non-Lead", N5062="Non-Lead - Copper",O5062="Before 1989")))),"Tier 4",
IF((OR((AND('[1]PWS Information'!$E$10="NTNC",Q5062="Non-Lead")),
(AND('[1]PWS Information'!$E$10="CWS",Q5062="Non-Lead",S5062="")),
(AND('[1]PWS Information'!$E$10="CWS",Q5062="Non-Lead",S5062="No")),
(AND('[1]PWS Information'!$E$10="CWS",Q5062="Non-Lead",S5062="Don't Know")),
(AND('[1]PWS Information'!$E$10="CWS",Q5062="Non-Lead", J5062="Non-Lead - Copper", S5062="Yes", L5062="Between 1989 and 2014")),
(AND('[1]PWS Information'!$E$10="CWS",Q5062="Non-Lead", J5062="Non-Lead - Copper", S5062="Yes", L5062="After 2014")),
(AND('[1]PWS Information'!$E$10="CWS",Q5062="Non-Lead", J5062="Non-Lead - Copper", S5062="Yes", L5062="Unknown")),
(AND('[1]PWS Information'!$E$10="CWS",Q5062="Non-Lead", N5062="Non-Lead - Copper", S5062="Yes", O5062="Between 1989 and 2014")),
(AND('[1]PWS Information'!$E$10="CWS",Q5062="Non-Lead", N5062="Non-Lead - Copper", S5062="Yes", O5062="After 2014")),
(AND('[1]PWS Information'!$E$10="CWS",Q5062="Non-Lead", N5062="Non-Lead - Copper", S5062="Yes", O5062="Unknown")),
(AND('[1]PWS Information'!$E$10="CWS",Q5062="Unknown")),
(AND('[1]PWS Information'!$E$10="NTNC",Q5062="Unknown")))),"Tier 5",
"")))))</f>
        <v>Tier 5</v>
      </c>
      <c r="Z5062" s="71"/>
      <c r="AA5062" s="71"/>
    </row>
    <row r="5063" spans="1:27" ht="57.6" x14ac:dyDescent="0.3">
      <c r="A5063" s="1"/>
      <c r="B5063" s="70">
        <v>12413701</v>
      </c>
      <c r="C5063" s="60">
        <v>221</v>
      </c>
      <c r="D5063" s="61" t="s">
        <v>1696</v>
      </c>
      <c r="E5063" s="61" t="s">
        <v>49</v>
      </c>
      <c r="F5063" s="61">
        <v>78640</v>
      </c>
      <c r="G5063" s="62" t="s">
        <v>1665</v>
      </c>
      <c r="H5063" s="63">
        <v>29.955086000000001</v>
      </c>
      <c r="I5063" s="64">
        <v>-97.853013000000004</v>
      </c>
      <c r="J5063" s="65" t="s">
        <v>50</v>
      </c>
      <c r="K5063" s="66" t="s">
        <v>51</v>
      </c>
      <c r="L5063" s="62" t="s">
        <v>58</v>
      </c>
      <c r="M5063" s="69"/>
      <c r="N5063" s="65" t="s">
        <v>50</v>
      </c>
      <c r="O5063" s="66" t="s">
        <v>52</v>
      </c>
      <c r="P5063" s="69"/>
      <c r="Q5063" s="55" t="str">
        <f t="shared" si="78"/>
        <v>Non-Lead</v>
      </c>
      <c r="R5063" s="70" t="s">
        <v>51</v>
      </c>
      <c r="S5063" s="70" t="s">
        <v>51</v>
      </c>
      <c r="T5063" s="70"/>
      <c r="U5063" s="71" t="s">
        <v>53</v>
      </c>
      <c r="V5063" s="71" t="s">
        <v>51</v>
      </c>
      <c r="W5063" s="71" t="s">
        <v>51</v>
      </c>
      <c r="X5063" s="71" t="s">
        <v>51</v>
      </c>
      <c r="Y5063" s="72" t="str">
        <f>IF((OR((AND('[1]PWS Information'!$E$10="CWS",U5063="Single Family Residence",Q5063="Lead")),
(AND('[1]PWS Information'!$E$10="CWS",U5063="Multiple Family Residence",'[1]PWS Information'!$E$11="Yes",Q5063="Lead")),
(AND('[1]PWS Information'!$E$10="NTNC",Q5063="Lead")))),"Tier 1",
IF((OR((AND('[1]PWS Information'!$E$10="CWS",U5063="Multiple Family Residence",'[1]PWS Information'!$E$11="No",Q5063="Lead")),
(AND('[1]PWS Information'!$E$10="CWS",U5063="Other",Q5063="Lead")),
(AND('[1]PWS Information'!$E$10="CWS",U5063="Building",Q5063="Lead")))),"Tier 2",
IF((OR((AND('[1]PWS Information'!$E$10="CWS",U5063="Single Family Residence",Q5063="Galvanized Requiring Replacement")),
(AND('[1]PWS Information'!$E$10="CWS",U5063="Single Family Residence",Q5063="Galvanized Requiring Replacement",R5063="Yes")),
(AND('[1]PWS Information'!$E$10="NTNC",Q5063="Galvanized Requiring Replacement")),
(AND('[1]PWS Information'!$E$10="NTNC",U5063="Single Family Residence",R5063="Yes")))),"Tier 3",
IF((OR((AND('[1]PWS Information'!$E$10="CWS",U5063="Single Family Residence",S5063="Yes",Q5063="Non-Lead", J5063="Non-Lead - Copper",L5063="Before 1989")),
(AND('[1]PWS Information'!$E$10="CWS",U5063="Single Family Residence",S5063="Yes",Q5063="Non-Lead", N5063="Non-Lead - Copper",O5063="Before 1989")))),"Tier 4",
IF((OR((AND('[1]PWS Information'!$E$10="NTNC",Q5063="Non-Lead")),
(AND('[1]PWS Information'!$E$10="CWS",Q5063="Non-Lead",S5063="")),
(AND('[1]PWS Information'!$E$10="CWS",Q5063="Non-Lead",S5063="No")),
(AND('[1]PWS Information'!$E$10="CWS",Q5063="Non-Lead",S5063="Don't Know")),
(AND('[1]PWS Information'!$E$10="CWS",Q5063="Non-Lead", J5063="Non-Lead - Copper", S5063="Yes", L5063="Between 1989 and 2014")),
(AND('[1]PWS Information'!$E$10="CWS",Q5063="Non-Lead", J5063="Non-Lead - Copper", S5063="Yes", L5063="After 2014")),
(AND('[1]PWS Information'!$E$10="CWS",Q5063="Non-Lead", J5063="Non-Lead - Copper", S5063="Yes", L5063="Unknown")),
(AND('[1]PWS Information'!$E$10="CWS",Q5063="Non-Lead", N5063="Non-Lead - Copper", S5063="Yes", O5063="Between 1989 and 2014")),
(AND('[1]PWS Information'!$E$10="CWS",Q5063="Non-Lead", N5063="Non-Lead - Copper", S5063="Yes", O5063="After 2014")),
(AND('[1]PWS Information'!$E$10="CWS",Q5063="Non-Lead", N5063="Non-Lead - Copper", S5063="Yes", O5063="Unknown")),
(AND('[1]PWS Information'!$E$10="CWS",Q5063="Unknown")),
(AND('[1]PWS Information'!$E$10="NTNC",Q5063="Unknown")))),"Tier 5",
"")))))</f>
        <v>Tier 5</v>
      </c>
      <c r="Z5063" s="71"/>
      <c r="AA5063" s="71"/>
    </row>
    <row r="5064" spans="1:27" ht="57.6" x14ac:dyDescent="0.3">
      <c r="A5064" s="1"/>
      <c r="B5064" s="70">
        <v>12412040</v>
      </c>
      <c r="C5064" s="60">
        <v>232</v>
      </c>
      <c r="D5064" s="61" t="s">
        <v>1696</v>
      </c>
      <c r="E5064" s="61" t="s">
        <v>49</v>
      </c>
      <c r="F5064" s="61">
        <v>78640</v>
      </c>
      <c r="G5064" s="62" t="s">
        <v>1665</v>
      </c>
      <c r="H5064" s="63">
        <v>29.955110300000001</v>
      </c>
      <c r="I5064" s="64">
        <v>-97.853251700000001</v>
      </c>
      <c r="J5064" s="65" t="s">
        <v>50</v>
      </c>
      <c r="K5064" s="66" t="s">
        <v>51</v>
      </c>
      <c r="L5064" s="62" t="s">
        <v>58</v>
      </c>
      <c r="M5064" s="69"/>
      <c r="N5064" s="65" t="s">
        <v>50</v>
      </c>
      <c r="O5064" s="66" t="s">
        <v>52</v>
      </c>
      <c r="P5064" s="69"/>
      <c r="Q5064" s="55" t="str">
        <f t="shared" si="78"/>
        <v>Non-Lead</v>
      </c>
      <c r="R5064" s="70" t="s">
        <v>51</v>
      </c>
      <c r="S5064" s="70" t="s">
        <v>51</v>
      </c>
      <c r="T5064" s="70"/>
      <c r="U5064" s="71" t="s">
        <v>53</v>
      </c>
      <c r="V5064" s="71" t="s">
        <v>51</v>
      </c>
      <c r="W5064" s="71" t="s">
        <v>51</v>
      </c>
      <c r="X5064" s="71" t="s">
        <v>51</v>
      </c>
      <c r="Y5064" s="72" t="str">
        <f>IF((OR((AND('[1]PWS Information'!$E$10="CWS",U5064="Single Family Residence",Q5064="Lead")),
(AND('[1]PWS Information'!$E$10="CWS",U5064="Multiple Family Residence",'[1]PWS Information'!$E$11="Yes",Q5064="Lead")),
(AND('[1]PWS Information'!$E$10="NTNC",Q5064="Lead")))),"Tier 1",
IF((OR((AND('[1]PWS Information'!$E$10="CWS",U5064="Multiple Family Residence",'[1]PWS Information'!$E$11="No",Q5064="Lead")),
(AND('[1]PWS Information'!$E$10="CWS",U5064="Other",Q5064="Lead")),
(AND('[1]PWS Information'!$E$10="CWS",U5064="Building",Q5064="Lead")))),"Tier 2",
IF((OR((AND('[1]PWS Information'!$E$10="CWS",U5064="Single Family Residence",Q5064="Galvanized Requiring Replacement")),
(AND('[1]PWS Information'!$E$10="CWS",U5064="Single Family Residence",Q5064="Galvanized Requiring Replacement",R5064="Yes")),
(AND('[1]PWS Information'!$E$10="NTNC",Q5064="Galvanized Requiring Replacement")),
(AND('[1]PWS Information'!$E$10="NTNC",U5064="Single Family Residence",R5064="Yes")))),"Tier 3",
IF((OR((AND('[1]PWS Information'!$E$10="CWS",U5064="Single Family Residence",S5064="Yes",Q5064="Non-Lead", J5064="Non-Lead - Copper",L5064="Before 1989")),
(AND('[1]PWS Information'!$E$10="CWS",U5064="Single Family Residence",S5064="Yes",Q5064="Non-Lead", N5064="Non-Lead - Copper",O5064="Before 1989")))),"Tier 4",
IF((OR((AND('[1]PWS Information'!$E$10="NTNC",Q5064="Non-Lead")),
(AND('[1]PWS Information'!$E$10="CWS",Q5064="Non-Lead",S5064="")),
(AND('[1]PWS Information'!$E$10="CWS",Q5064="Non-Lead",S5064="No")),
(AND('[1]PWS Information'!$E$10="CWS",Q5064="Non-Lead",S5064="Don't Know")),
(AND('[1]PWS Information'!$E$10="CWS",Q5064="Non-Lead", J5064="Non-Lead - Copper", S5064="Yes", L5064="Between 1989 and 2014")),
(AND('[1]PWS Information'!$E$10="CWS",Q5064="Non-Lead", J5064="Non-Lead - Copper", S5064="Yes", L5064="After 2014")),
(AND('[1]PWS Information'!$E$10="CWS",Q5064="Non-Lead", J5064="Non-Lead - Copper", S5064="Yes", L5064="Unknown")),
(AND('[1]PWS Information'!$E$10="CWS",Q5064="Non-Lead", N5064="Non-Lead - Copper", S5064="Yes", O5064="Between 1989 and 2014")),
(AND('[1]PWS Information'!$E$10="CWS",Q5064="Non-Lead", N5064="Non-Lead - Copper", S5064="Yes", O5064="After 2014")),
(AND('[1]PWS Information'!$E$10="CWS",Q5064="Non-Lead", N5064="Non-Lead - Copper", S5064="Yes", O5064="Unknown")),
(AND('[1]PWS Information'!$E$10="CWS",Q5064="Unknown")),
(AND('[1]PWS Information'!$E$10="NTNC",Q5064="Unknown")))),"Tier 5",
"")))))</f>
        <v>Tier 5</v>
      </c>
      <c r="Z5064" s="71"/>
      <c r="AA5064" s="71"/>
    </row>
    <row r="5065" spans="1:27" ht="57.6" x14ac:dyDescent="0.3">
      <c r="A5065" s="1"/>
      <c r="B5065" s="70">
        <v>12414642</v>
      </c>
      <c r="C5065" s="60">
        <v>233</v>
      </c>
      <c r="D5065" s="61" t="s">
        <v>1696</v>
      </c>
      <c r="E5065" s="61" t="s">
        <v>49</v>
      </c>
      <c r="F5065" s="61">
        <v>78640</v>
      </c>
      <c r="G5065" s="62" t="s">
        <v>1665</v>
      </c>
      <c r="H5065" s="63">
        <v>29.954994299999999</v>
      </c>
      <c r="I5065" s="64">
        <v>-97.853116700000001</v>
      </c>
      <c r="J5065" s="65" t="s">
        <v>50</v>
      </c>
      <c r="K5065" s="66" t="s">
        <v>51</v>
      </c>
      <c r="L5065" s="62" t="s">
        <v>58</v>
      </c>
      <c r="M5065" s="69"/>
      <c r="N5065" s="65" t="s">
        <v>50</v>
      </c>
      <c r="O5065" s="66" t="s">
        <v>52</v>
      </c>
      <c r="P5065" s="69"/>
      <c r="Q5065" s="55" t="str">
        <f t="shared" si="78"/>
        <v>Non-Lead</v>
      </c>
      <c r="R5065" s="70" t="s">
        <v>51</v>
      </c>
      <c r="S5065" s="70" t="s">
        <v>51</v>
      </c>
      <c r="T5065" s="70"/>
      <c r="U5065" s="71" t="s">
        <v>53</v>
      </c>
      <c r="V5065" s="71" t="s">
        <v>51</v>
      </c>
      <c r="W5065" s="71" t="s">
        <v>51</v>
      </c>
      <c r="X5065" s="71" t="s">
        <v>51</v>
      </c>
      <c r="Y5065" s="72" t="str">
        <f>IF((OR((AND('[1]PWS Information'!$E$10="CWS",U5065="Single Family Residence",Q5065="Lead")),
(AND('[1]PWS Information'!$E$10="CWS",U5065="Multiple Family Residence",'[1]PWS Information'!$E$11="Yes",Q5065="Lead")),
(AND('[1]PWS Information'!$E$10="NTNC",Q5065="Lead")))),"Tier 1",
IF((OR((AND('[1]PWS Information'!$E$10="CWS",U5065="Multiple Family Residence",'[1]PWS Information'!$E$11="No",Q5065="Lead")),
(AND('[1]PWS Information'!$E$10="CWS",U5065="Other",Q5065="Lead")),
(AND('[1]PWS Information'!$E$10="CWS",U5065="Building",Q5065="Lead")))),"Tier 2",
IF((OR((AND('[1]PWS Information'!$E$10="CWS",U5065="Single Family Residence",Q5065="Galvanized Requiring Replacement")),
(AND('[1]PWS Information'!$E$10="CWS",U5065="Single Family Residence",Q5065="Galvanized Requiring Replacement",R5065="Yes")),
(AND('[1]PWS Information'!$E$10="NTNC",Q5065="Galvanized Requiring Replacement")),
(AND('[1]PWS Information'!$E$10="NTNC",U5065="Single Family Residence",R5065="Yes")))),"Tier 3",
IF((OR((AND('[1]PWS Information'!$E$10="CWS",U5065="Single Family Residence",S5065="Yes",Q5065="Non-Lead", J5065="Non-Lead - Copper",L5065="Before 1989")),
(AND('[1]PWS Information'!$E$10="CWS",U5065="Single Family Residence",S5065="Yes",Q5065="Non-Lead", N5065="Non-Lead - Copper",O5065="Before 1989")))),"Tier 4",
IF((OR((AND('[1]PWS Information'!$E$10="NTNC",Q5065="Non-Lead")),
(AND('[1]PWS Information'!$E$10="CWS",Q5065="Non-Lead",S5065="")),
(AND('[1]PWS Information'!$E$10="CWS",Q5065="Non-Lead",S5065="No")),
(AND('[1]PWS Information'!$E$10="CWS",Q5065="Non-Lead",S5065="Don't Know")),
(AND('[1]PWS Information'!$E$10="CWS",Q5065="Non-Lead", J5065="Non-Lead - Copper", S5065="Yes", L5065="Between 1989 and 2014")),
(AND('[1]PWS Information'!$E$10="CWS",Q5065="Non-Lead", J5065="Non-Lead - Copper", S5065="Yes", L5065="After 2014")),
(AND('[1]PWS Information'!$E$10="CWS",Q5065="Non-Lead", J5065="Non-Lead - Copper", S5065="Yes", L5065="Unknown")),
(AND('[1]PWS Information'!$E$10="CWS",Q5065="Non-Lead", N5065="Non-Lead - Copper", S5065="Yes", O5065="Between 1989 and 2014")),
(AND('[1]PWS Information'!$E$10="CWS",Q5065="Non-Lead", N5065="Non-Lead - Copper", S5065="Yes", O5065="After 2014")),
(AND('[1]PWS Information'!$E$10="CWS",Q5065="Non-Lead", N5065="Non-Lead - Copper", S5065="Yes", O5065="Unknown")),
(AND('[1]PWS Information'!$E$10="CWS",Q5065="Unknown")),
(AND('[1]PWS Information'!$E$10="NTNC",Q5065="Unknown")))),"Tier 5",
"")))))</f>
        <v>Tier 5</v>
      </c>
      <c r="Z5065" s="71"/>
      <c r="AA5065" s="71"/>
    </row>
    <row r="5066" spans="1:27" ht="57.6" x14ac:dyDescent="0.3">
      <c r="A5066" s="17"/>
      <c r="B5066" s="70">
        <v>12499019</v>
      </c>
      <c r="C5066" s="60">
        <v>100</v>
      </c>
      <c r="D5066" s="61" t="s">
        <v>1697</v>
      </c>
      <c r="E5066" s="61" t="s">
        <v>49</v>
      </c>
      <c r="F5066" s="61">
        <v>78640</v>
      </c>
      <c r="G5066" s="62" t="s">
        <v>1665</v>
      </c>
      <c r="H5066" s="63">
        <v>29.955566000000001</v>
      </c>
      <c r="I5066" s="64">
        <v>-97.851467</v>
      </c>
      <c r="J5066" s="65" t="s">
        <v>50</v>
      </c>
      <c r="K5066" s="66" t="s">
        <v>51</v>
      </c>
      <c r="L5066" s="62" t="s">
        <v>58</v>
      </c>
      <c r="M5066" s="69"/>
      <c r="N5066" s="65" t="s">
        <v>50</v>
      </c>
      <c r="O5066" s="66" t="s">
        <v>52</v>
      </c>
      <c r="P5066" s="69"/>
      <c r="Q5066" s="55" t="str">
        <f t="shared" si="78"/>
        <v>Non-Lead</v>
      </c>
      <c r="R5066" s="70" t="s">
        <v>51</v>
      </c>
      <c r="S5066" s="70" t="s">
        <v>51</v>
      </c>
      <c r="T5066" s="70"/>
      <c r="U5066" s="71" t="s">
        <v>53</v>
      </c>
      <c r="V5066" s="71" t="s">
        <v>51</v>
      </c>
      <c r="W5066" s="71" t="s">
        <v>51</v>
      </c>
      <c r="X5066" s="71" t="s">
        <v>51</v>
      </c>
      <c r="Y5066" s="72" t="str">
        <f>IF((OR((AND('[1]PWS Information'!$E$10="CWS",U5066="Single Family Residence",Q5066="Lead")),
(AND('[1]PWS Information'!$E$10="CWS",U5066="Multiple Family Residence",'[1]PWS Information'!$E$11="Yes",Q5066="Lead")),
(AND('[1]PWS Information'!$E$10="NTNC",Q5066="Lead")))),"Tier 1",
IF((OR((AND('[1]PWS Information'!$E$10="CWS",U5066="Multiple Family Residence",'[1]PWS Information'!$E$11="No",Q5066="Lead")),
(AND('[1]PWS Information'!$E$10="CWS",U5066="Other",Q5066="Lead")),
(AND('[1]PWS Information'!$E$10="CWS",U5066="Building",Q5066="Lead")))),"Tier 2",
IF((OR((AND('[1]PWS Information'!$E$10="CWS",U5066="Single Family Residence",Q5066="Galvanized Requiring Replacement")),
(AND('[1]PWS Information'!$E$10="CWS",U5066="Single Family Residence",Q5066="Galvanized Requiring Replacement",R5066="Yes")),
(AND('[1]PWS Information'!$E$10="NTNC",Q5066="Galvanized Requiring Replacement")),
(AND('[1]PWS Information'!$E$10="NTNC",U5066="Single Family Residence",R5066="Yes")))),"Tier 3",
IF((OR((AND('[1]PWS Information'!$E$10="CWS",U5066="Single Family Residence",S5066="Yes",Q5066="Non-Lead", J5066="Non-Lead - Copper",L5066="Before 1989")),
(AND('[1]PWS Information'!$E$10="CWS",U5066="Single Family Residence",S5066="Yes",Q5066="Non-Lead", N5066="Non-Lead - Copper",O5066="Before 1989")))),"Tier 4",
IF((OR((AND('[1]PWS Information'!$E$10="NTNC",Q5066="Non-Lead")),
(AND('[1]PWS Information'!$E$10="CWS",Q5066="Non-Lead",S5066="")),
(AND('[1]PWS Information'!$E$10="CWS",Q5066="Non-Lead",S5066="No")),
(AND('[1]PWS Information'!$E$10="CWS",Q5066="Non-Lead",S5066="Don't Know")),
(AND('[1]PWS Information'!$E$10="CWS",Q5066="Non-Lead", J5066="Non-Lead - Copper", S5066="Yes", L5066="Between 1989 and 2014")),
(AND('[1]PWS Information'!$E$10="CWS",Q5066="Non-Lead", J5066="Non-Lead - Copper", S5066="Yes", L5066="After 2014")),
(AND('[1]PWS Information'!$E$10="CWS",Q5066="Non-Lead", J5066="Non-Lead - Copper", S5066="Yes", L5066="Unknown")),
(AND('[1]PWS Information'!$E$10="CWS",Q5066="Non-Lead", N5066="Non-Lead - Copper", S5066="Yes", O5066="Between 1989 and 2014")),
(AND('[1]PWS Information'!$E$10="CWS",Q5066="Non-Lead", N5066="Non-Lead - Copper", S5066="Yes", O5066="After 2014")),
(AND('[1]PWS Information'!$E$10="CWS",Q5066="Non-Lead", N5066="Non-Lead - Copper", S5066="Yes", O5066="Unknown")),
(AND('[1]PWS Information'!$E$10="CWS",Q5066="Unknown")),
(AND('[1]PWS Information'!$E$10="NTNC",Q5066="Unknown")))),"Tier 5",
"")))))</f>
        <v>Tier 5</v>
      </c>
      <c r="Z5066" s="71"/>
      <c r="AA5066" s="71"/>
    </row>
    <row r="5067" spans="1:27" ht="57.6" x14ac:dyDescent="0.3">
      <c r="A5067" s="1"/>
      <c r="B5067" s="70">
        <v>12677726</v>
      </c>
      <c r="C5067" s="60">
        <v>101</v>
      </c>
      <c r="D5067" s="61" t="s">
        <v>1697</v>
      </c>
      <c r="E5067" s="61" t="s">
        <v>49</v>
      </c>
      <c r="F5067" s="61">
        <v>78640</v>
      </c>
      <c r="G5067" s="62" t="s">
        <v>1665</v>
      </c>
      <c r="H5067" s="63">
        <v>29.955451</v>
      </c>
      <c r="I5067" s="64">
        <v>-97.851331000000002</v>
      </c>
      <c r="J5067" s="65" t="s">
        <v>50</v>
      </c>
      <c r="K5067" s="66" t="s">
        <v>51</v>
      </c>
      <c r="L5067" s="62" t="s">
        <v>58</v>
      </c>
      <c r="M5067" s="69"/>
      <c r="N5067" s="65" t="s">
        <v>50</v>
      </c>
      <c r="O5067" s="66" t="s">
        <v>52</v>
      </c>
      <c r="P5067" s="69"/>
      <c r="Q5067" s="55" t="str">
        <f t="shared" si="78"/>
        <v>Non-Lead</v>
      </c>
      <c r="R5067" s="70" t="s">
        <v>51</v>
      </c>
      <c r="S5067" s="70" t="s">
        <v>51</v>
      </c>
      <c r="T5067" s="70"/>
      <c r="U5067" s="71" t="s">
        <v>53</v>
      </c>
      <c r="V5067" s="71" t="s">
        <v>51</v>
      </c>
      <c r="W5067" s="71" t="s">
        <v>51</v>
      </c>
      <c r="X5067" s="71" t="s">
        <v>51</v>
      </c>
      <c r="Y5067" s="72" t="str">
        <f>IF((OR((AND('[1]PWS Information'!$E$10="CWS",U5067="Single Family Residence",Q5067="Lead")),
(AND('[1]PWS Information'!$E$10="CWS",U5067="Multiple Family Residence",'[1]PWS Information'!$E$11="Yes",Q5067="Lead")),
(AND('[1]PWS Information'!$E$10="NTNC",Q5067="Lead")))),"Tier 1",
IF((OR((AND('[1]PWS Information'!$E$10="CWS",U5067="Multiple Family Residence",'[1]PWS Information'!$E$11="No",Q5067="Lead")),
(AND('[1]PWS Information'!$E$10="CWS",U5067="Other",Q5067="Lead")),
(AND('[1]PWS Information'!$E$10="CWS",U5067="Building",Q5067="Lead")))),"Tier 2",
IF((OR((AND('[1]PWS Information'!$E$10="CWS",U5067="Single Family Residence",Q5067="Galvanized Requiring Replacement")),
(AND('[1]PWS Information'!$E$10="CWS",U5067="Single Family Residence",Q5067="Galvanized Requiring Replacement",R5067="Yes")),
(AND('[1]PWS Information'!$E$10="NTNC",Q5067="Galvanized Requiring Replacement")),
(AND('[1]PWS Information'!$E$10="NTNC",U5067="Single Family Residence",R5067="Yes")))),"Tier 3",
IF((OR((AND('[1]PWS Information'!$E$10="CWS",U5067="Single Family Residence",S5067="Yes",Q5067="Non-Lead", J5067="Non-Lead - Copper",L5067="Before 1989")),
(AND('[1]PWS Information'!$E$10="CWS",U5067="Single Family Residence",S5067="Yes",Q5067="Non-Lead", N5067="Non-Lead - Copper",O5067="Before 1989")))),"Tier 4",
IF((OR((AND('[1]PWS Information'!$E$10="NTNC",Q5067="Non-Lead")),
(AND('[1]PWS Information'!$E$10="CWS",Q5067="Non-Lead",S5067="")),
(AND('[1]PWS Information'!$E$10="CWS",Q5067="Non-Lead",S5067="No")),
(AND('[1]PWS Information'!$E$10="CWS",Q5067="Non-Lead",S5067="Don't Know")),
(AND('[1]PWS Information'!$E$10="CWS",Q5067="Non-Lead", J5067="Non-Lead - Copper", S5067="Yes", L5067="Between 1989 and 2014")),
(AND('[1]PWS Information'!$E$10="CWS",Q5067="Non-Lead", J5067="Non-Lead - Copper", S5067="Yes", L5067="After 2014")),
(AND('[1]PWS Information'!$E$10="CWS",Q5067="Non-Lead", J5067="Non-Lead - Copper", S5067="Yes", L5067="Unknown")),
(AND('[1]PWS Information'!$E$10="CWS",Q5067="Non-Lead", N5067="Non-Lead - Copper", S5067="Yes", O5067="Between 1989 and 2014")),
(AND('[1]PWS Information'!$E$10="CWS",Q5067="Non-Lead", N5067="Non-Lead - Copper", S5067="Yes", O5067="After 2014")),
(AND('[1]PWS Information'!$E$10="CWS",Q5067="Non-Lead", N5067="Non-Lead - Copper", S5067="Yes", O5067="Unknown")),
(AND('[1]PWS Information'!$E$10="CWS",Q5067="Unknown")),
(AND('[1]PWS Information'!$E$10="NTNC",Q5067="Unknown")))),"Tier 5",
"")))))</f>
        <v>Tier 5</v>
      </c>
      <c r="Z5067" s="71"/>
      <c r="AA5067" s="71"/>
    </row>
    <row r="5068" spans="1:27" ht="57.6" x14ac:dyDescent="0.3">
      <c r="A5068" s="1"/>
      <c r="B5068" s="70">
        <v>12527098</v>
      </c>
      <c r="C5068" s="60">
        <v>112</v>
      </c>
      <c r="D5068" s="61" t="s">
        <v>1697</v>
      </c>
      <c r="E5068" s="61" t="s">
        <v>49</v>
      </c>
      <c r="F5068" s="61">
        <v>78640</v>
      </c>
      <c r="G5068" s="62" t="s">
        <v>1665</v>
      </c>
      <c r="H5068" s="63">
        <v>29.9554738</v>
      </c>
      <c r="I5068" s="64">
        <v>-97.851569799999993</v>
      </c>
      <c r="J5068" s="65" t="s">
        <v>50</v>
      </c>
      <c r="K5068" s="66" t="s">
        <v>51</v>
      </c>
      <c r="L5068" s="62" t="s">
        <v>58</v>
      </c>
      <c r="M5068" s="69"/>
      <c r="N5068" s="65" t="s">
        <v>50</v>
      </c>
      <c r="O5068" s="66" t="s">
        <v>52</v>
      </c>
      <c r="P5068" s="69"/>
      <c r="Q5068" s="55" t="str">
        <f t="shared" si="78"/>
        <v>Non-Lead</v>
      </c>
      <c r="R5068" s="70" t="s">
        <v>51</v>
      </c>
      <c r="S5068" s="70" t="s">
        <v>51</v>
      </c>
      <c r="T5068" s="70"/>
      <c r="U5068" s="71" t="s">
        <v>53</v>
      </c>
      <c r="V5068" s="71" t="s">
        <v>51</v>
      </c>
      <c r="W5068" s="71" t="s">
        <v>51</v>
      </c>
      <c r="X5068" s="71" t="s">
        <v>51</v>
      </c>
      <c r="Y5068" s="72" t="str">
        <f>IF((OR((AND('[1]PWS Information'!$E$10="CWS",U5068="Single Family Residence",Q5068="Lead")),
(AND('[1]PWS Information'!$E$10="CWS",U5068="Multiple Family Residence",'[1]PWS Information'!$E$11="Yes",Q5068="Lead")),
(AND('[1]PWS Information'!$E$10="NTNC",Q5068="Lead")))),"Tier 1",
IF((OR((AND('[1]PWS Information'!$E$10="CWS",U5068="Multiple Family Residence",'[1]PWS Information'!$E$11="No",Q5068="Lead")),
(AND('[1]PWS Information'!$E$10="CWS",U5068="Other",Q5068="Lead")),
(AND('[1]PWS Information'!$E$10="CWS",U5068="Building",Q5068="Lead")))),"Tier 2",
IF((OR((AND('[1]PWS Information'!$E$10="CWS",U5068="Single Family Residence",Q5068="Galvanized Requiring Replacement")),
(AND('[1]PWS Information'!$E$10="CWS",U5068="Single Family Residence",Q5068="Galvanized Requiring Replacement",R5068="Yes")),
(AND('[1]PWS Information'!$E$10="NTNC",Q5068="Galvanized Requiring Replacement")),
(AND('[1]PWS Information'!$E$10="NTNC",U5068="Single Family Residence",R5068="Yes")))),"Tier 3",
IF((OR((AND('[1]PWS Information'!$E$10="CWS",U5068="Single Family Residence",S5068="Yes",Q5068="Non-Lead", J5068="Non-Lead - Copper",L5068="Before 1989")),
(AND('[1]PWS Information'!$E$10="CWS",U5068="Single Family Residence",S5068="Yes",Q5068="Non-Lead", N5068="Non-Lead - Copper",O5068="Before 1989")))),"Tier 4",
IF((OR((AND('[1]PWS Information'!$E$10="NTNC",Q5068="Non-Lead")),
(AND('[1]PWS Information'!$E$10="CWS",Q5068="Non-Lead",S5068="")),
(AND('[1]PWS Information'!$E$10="CWS",Q5068="Non-Lead",S5068="No")),
(AND('[1]PWS Information'!$E$10="CWS",Q5068="Non-Lead",S5068="Don't Know")),
(AND('[1]PWS Information'!$E$10="CWS",Q5068="Non-Lead", J5068="Non-Lead - Copper", S5068="Yes", L5068="Between 1989 and 2014")),
(AND('[1]PWS Information'!$E$10="CWS",Q5068="Non-Lead", J5068="Non-Lead - Copper", S5068="Yes", L5068="After 2014")),
(AND('[1]PWS Information'!$E$10="CWS",Q5068="Non-Lead", J5068="Non-Lead - Copper", S5068="Yes", L5068="Unknown")),
(AND('[1]PWS Information'!$E$10="CWS",Q5068="Non-Lead", N5068="Non-Lead - Copper", S5068="Yes", O5068="Between 1989 and 2014")),
(AND('[1]PWS Information'!$E$10="CWS",Q5068="Non-Lead", N5068="Non-Lead - Copper", S5068="Yes", O5068="After 2014")),
(AND('[1]PWS Information'!$E$10="CWS",Q5068="Non-Lead", N5068="Non-Lead - Copper", S5068="Yes", O5068="Unknown")),
(AND('[1]PWS Information'!$E$10="CWS",Q5068="Unknown")),
(AND('[1]PWS Information'!$E$10="NTNC",Q5068="Unknown")))),"Tier 5",
"")))))</f>
        <v>Tier 5</v>
      </c>
      <c r="Z5068" s="71"/>
      <c r="AA5068" s="71"/>
    </row>
    <row r="5069" spans="1:27" ht="57.6" x14ac:dyDescent="0.3">
      <c r="A5069" s="1"/>
      <c r="B5069" s="70">
        <v>12681442</v>
      </c>
      <c r="C5069" s="60">
        <v>113</v>
      </c>
      <c r="D5069" s="61" t="s">
        <v>1697</v>
      </c>
      <c r="E5069" s="61" t="s">
        <v>49</v>
      </c>
      <c r="F5069" s="61">
        <v>78640</v>
      </c>
      <c r="G5069" s="62" t="s">
        <v>1665</v>
      </c>
      <c r="H5069" s="63">
        <v>29.955358799999999</v>
      </c>
      <c r="I5069" s="64">
        <v>-97.851433799999995</v>
      </c>
      <c r="J5069" s="65" t="s">
        <v>50</v>
      </c>
      <c r="K5069" s="66" t="s">
        <v>51</v>
      </c>
      <c r="L5069" s="62" t="s">
        <v>58</v>
      </c>
      <c r="M5069" s="69"/>
      <c r="N5069" s="65" t="s">
        <v>50</v>
      </c>
      <c r="O5069" s="66" t="s">
        <v>52</v>
      </c>
      <c r="P5069" s="69"/>
      <c r="Q5069" s="55" t="str">
        <f t="shared" ref="Q5069:Q5132" si="79">IF((OR(J5069="Lead")),"Lead",
IF((OR(N5069="Lead")),"Lead",
IF((OR(J5069="Lead-lined galvanized")),"Lead",
IF((OR(N5069="Lead-lined galvanized")),"Lead",
IF((OR((AND(J5069="Unknown - Likely Lead",N5069="Galvanized")),
(AND(J5069="Unknown - Unlikely Lead",N5069="Galvanized")),
(AND(J5069="Unknown - Material Unknown",N5069="Galvanized")))),"Galvanized Requiring Replacement",
IF((OR((AND(J5069="Non-lead - Copper",K5069="Yes",N5069="Galvanized")),
(AND(J5069="Non-lead - Copper",K5069="Don't know",N5069="Galvanized")),
(AND(J5069="Non-lead - Copper",K5069="",N5069="Galvanized")),
(AND(J5069="Non-lead - Plastic",K5069="Yes",N5069="Galvanized")),
(AND(J5069="Non-lead - Plastic",K5069="Don't know",N5069="Galvanized")),
(AND(J5069="Non-lead - Plastic",K5069="",N5069="Galvanized")),
(AND(J5069="Non-lead",K5069="Yes",N5069="Galvanized")),
(AND(J5069="Non-lead",K5069="Don't know",N5069="Galvanized")),
(AND(J5069="Non-lead",K5069="",N5069="Galvanized")),
(AND(J5069="Non-lead - Other",K5069="Yes",N5069="Galvanized")),
(AND(J5069="Non-Lead - Other",K5069="Don't know",N5069="Galvanized")),
(AND(J5069="Galvanized",K5069="Yes",N5069="Galvanized")),
(AND(J5069="Galvanized",K5069="Don't know",N5069="Galvanized")),
(AND(J5069="Galvanized",K5069="",N5069="Galvanized")),
(AND(J5069="Non-Lead - Other",K5069="",N5069="Galvanized")))),"Galvanized Requiring Replacement",
IF((OR((AND(J5069="Non-lead - Copper",N5069="Non-lead - Copper")),
(AND(J5069="Non-lead - Copper",N5069="Non-lead - Plastic")),
(AND(J5069="Non-lead - Copper",N5069="Non-lead - Other")),
(AND(J5069="Non-lead - Copper",N5069="Non-lead")),
(AND(J5069="Non-lead - Plastic",N5069="Non-lead - Copper")),
(AND(J5069="Non-lead - Plastic",N5069="Non-lead - Plastic")),
(AND(J5069="Non-lead - Plastic",N5069="Non-lead - Other")),
(AND(J5069="Non-lead - Plastic",N5069="Non-lead")),
(AND(J5069="Non-lead",N5069="Non-lead - Copper")),
(AND(J5069="Non-lead",N5069="Non-lead - Plastic")),
(AND(J5069="Non-lead",N5069="Non-lead - Other")),
(AND(J5069="Non-lead",N5069="Non-lead")),
(AND(J5069="Non-lead - Other",N5069="Non-lead - Copper")),
(AND(J5069="Non-Lead - Other",N5069="Non-lead - Plastic")),
(AND(J5069="Non-Lead - Other",N5069="Non-lead")),
(AND(J5069="Non-Lead - Other",N5069="Non-lead - Other")))),"Non-Lead",
IF((OR((AND(J5069="Galvanized",N5069="Non-lead")),
(AND(J5069="Galvanized",N5069="Non-lead - Copper")),
(AND(J5069="Galvanized",N5069="Non-lead - Plastic")),
(AND(J5069="Galvanized",N5069="Non-lead")),
(AND(J5069="Galvanized",N5069="Non-lead - Other")))),"Non-Lead",
IF((OR((AND(J5069="Non-lead - Copper",K5069="No",N5069="Galvanized")),
(AND(J5069="Non-lead - Plastic",K5069="No",N5069="Galvanized")),
(AND(J5069="Non-lead",K5069="No",N5069="Galvanized")),
(AND(J5069="Galvanized",K5069="No",N5069="Galvanized")),
(AND(J5069="Non-lead - Other",K5069="No",N5069="Galvanized")))),"Non-lead",
IF((OR((AND(J5069="Unknown - Likely Lead",N5069="Unknown - Likely Lead")),
(AND(J5069="Unknown - Likely Lead",N5069="Unknown - Unlikely Lead")),
(AND(J5069="Unknown - Likely Lead",N5069="Unknown - Material Unknown")),
(AND(J5069="Unknown - Unlikely Lead",N5069="Unknown - Likely Lead")),
(AND(J5069="Unknown - Unlikely Lead",N5069="Unknown - Unlikely Lead")),
(AND(J5069="Unknown - Unlikely Lead",N5069="Unknown - Material Unknown")),
(AND(J5069="Unknown - Material Unknown",N5069="Unknown - Likely Lead")),
(AND(J5069="Unknown - Material Unknown",N5069="Unknown - Unlikely Lead")),
(AND(J5069="Unknown - Material Unknown",N5069="Unknown - Material Unknown")))),"Unknown",
IF((OR((AND(J5069="Unknown - Likely Lead",N5069="Non-lead - Copper")),
(AND(J5069="Unknown - Likely Lead",N5069="Non-lead - Plastic")),
(AND(J5069="Unknown - Likely Lead",N5069="Non-lead")),
(AND(J5069="Unknown - Likely Lead",N5069="Non-lead - Other")),
(AND(J5069="Unknown - Unlikely Lead",N5069="Non-lead - Copper")),
(AND(J5069="Unknown - Unlikely Lead",N5069="Non-lead - Plastic")),
(AND(J5069="Unknown - Unlikely Lead",N5069="Non-lead")),
(AND(J5069="Unknown - Unlikely Lead",N5069="Non-lead - Other")),
(AND(J5069="Unknown - Material Unknown",N5069="Non-lead - Copper")),
(AND(J5069="Unknown - Material Unknown",N5069="Non-lead - Plastic")),
(AND(J5069="Unknown - Material Unknown",N5069="Non-lead")),
(AND(J5069="Unknown - Material Unknown",N5069="Non-lead - Other")))),"Unknown",
IF((OR((AND(J5069="Non-lead - Copper",N5069="Unknown - Likely Lead")),
(AND(J5069="Non-lead - Copper",N5069="Unknown - Unlikely Lead")),
(AND(J5069="Non-lead - Copper",N5069="Unknown - Material Unknown")),
(AND(J5069="Non-lead - Plastic",N5069="Unknown - Likely Lead")),
(AND(J5069="Non-lead - Plastic",N5069="Unknown - Unlikely Lead")),
(AND(J5069="Non-lead - Plastic",N5069="Unknown - Material Unknown")),
(AND(J5069="Non-lead",N5069="Unknown - Likely Lead")),
(AND(J5069="Non-lead",N5069="Unknown - Unlikely Lead")),
(AND(J5069="Non-lead",N5069="Unknown - Material Unknown")),
(AND(J5069="Non-lead - Other",N5069="Unknown - Likely Lead")),
(AND(J5069="Non-Lead - Other",N5069="Unknown - Unlikely Lead")),
(AND(J5069="Non-Lead - Other",N5069="Unknown - Material Unknown")))),"Unknown",
IF((OR((AND(J5069="Galvanized",N5069="Unknown - Likely Lead")),
(AND(J5069="Galvanized",N5069="Unknown - Unlikely Lead")),
(AND(J5069="Galvanized",N5069="Unknown - Material Unknown")))),"Unknown",
IF((OR((AND(J5069="Galvanized",N5069="")))),"Galvanized Requiring Replacement",
IF((OR((AND(J5069="Non-lead - Copper",N5069="")),
(AND(J5069="Non-lead - Plastic",N5069="")),
(AND(J5069="Non-lead",N5069="")),
(AND(J5069="Non-lead - Other",N5069="")))),"Non-lead",
IF((OR((AND(J5069="Unknown - Likely Lead",N5069="")),
(AND(J5069="Unknown - Unlikely Lead",N5069="")),
(AND(J5069="Unknown - Material Unknown",N5069="")))),"Unknown",
""))))))))))))))))</f>
        <v>Non-Lead</v>
      </c>
      <c r="R5069" s="70" t="s">
        <v>51</v>
      </c>
      <c r="S5069" s="70" t="s">
        <v>51</v>
      </c>
      <c r="T5069" s="70"/>
      <c r="U5069" s="71" t="s">
        <v>53</v>
      </c>
      <c r="V5069" s="71" t="s">
        <v>51</v>
      </c>
      <c r="W5069" s="71" t="s">
        <v>51</v>
      </c>
      <c r="X5069" s="71" t="s">
        <v>51</v>
      </c>
      <c r="Y5069" s="72" t="str">
        <f>IF((OR((AND('[1]PWS Information'!$E$10="CWS",U5069="Single Family Residence",Q5069="Lead")),
(AND('[1]PWS Information'!$E$10="CWS",U5069="Multiple Family Residence",'[1]PWS Information'!$E$11="Yes",Q5069="Lead")),
(AND('[1]PWS Information'!$E$10="NTNC",Q5069="Lead")))),"Tier 1",
IF((OR((AND('[1]PWS Information'!$E$10="CWS",U5069="Multiple Family Residence",'[1]PWS Information'!$E$11="No",Q5069="Lead")),
(AND('[1]PWS Information'!$E$10="CWS",U5069="Other",Q5069="Lead")),
(AND('[1]PWS Information'!$E$10="CWS",U5069="Building",Q5069="Lead")))),"Tier 2",
IF((OR((AND('[1]PWS Information'!$E$10="CWS",U5069="Single Family Residence",Q5069="Galvanized Requiring Replacement")),
(AND('[1]PWS Information'!$E$10="CWS",U5069="Single Family Residence",Q5069="Galvanized Requiring Replacement",R5069="Yes")),
(AND('[1]PWS Information'!$E$10="NTNC",Q5069="Galvanized Requiring Replacement")),
(AND('[1]PWS Information'!$E$10="NTNC",U5069="Single Family Residence",R5069="Yes")))),"Tier 3",
IF((OR((AND('[1]PWS Information'!$E$10="CWS",U5069="Single Family Residence",S5069="Yes",Q5069="Non-Lead", J5069="Non-Lead - Copper",L5069="Before 1989")),
(AND('[1]PWS Information'!$E$10="CWS",U5069="Single Family Residence",S5069="Yes",Q5069="Non-Lead", N5069="Non-Lead - Copper",O5069="Before 1989")))),"Tier 4",
IF((OR((AND('[1]PWS Information'!$E$10="NTNC",Q5069="Non-Lead")),
(AND('[1]PWS Information'!$E$10="CWS",Q5069="Non-Lead",S5069="")),
(AND('[1]PWS Information'!$E$10="CWS",Q5069="Non-Lead",S5069="No")),
(AND('[1]PWS Information'!$E$10="CWS",Q5069="Non-Lead",S5069="Don't Know")),
(AND('[1]PWS Information'!$E$10="CWS",Q5069="Non-Lead", J5069="Non-Lead - Copper", S5069="Yes", L5069="Between 1989 and 2014")),
(AND('[1]PWS Information'!$E$10="CWS",Q5069="Non-Lead", J5069="Non-Lead - Copper", S5069="Yes", L5069="After 2014")),
(AND('[1]PWS Information'!$E$10="CWS",Q5069="Non-Lead", J5069="Non-Lead - Copper", S5069="Yes", L5069="Unknown")),
(AND('[1]PWS Information'!$E$10="CWS",Q5069="Non-Lead", N5069="Non-Lead - Copper", S5069="Yes", O5069="Between 1989 and 2014")),
(AND('[1]PWS Information'!$E$10="CWS",Q5069="Non-Lead", N5069="Non-Lead - Copper", S5069="Yes", O5069="After 2014")),
(AND('[1]PWS Information'!$E$10="CWS",Q5069="Non-Lead", N5069="Non-Lead - Copper", S5069="Yes", O5069="Unknown")),
(AND('[1]PWS Information'!$E$10="CWS",Q5069="Unknown")),
(AND('[1]PWS Information'!$E$10="NTNC",Q5069="Unknown")))),"Tier 5",
"")))))</f>
        <v>Tier 5</v>
      </c>
      <c r="Z5069" s="71"/>
      <c r="AA5069" s="71"/>
    </row>
    <row r="5070" spans="1:27" ht="57.6" x14ac:dyDescent="0.3">
      <c r="A5070" s="17"/>
      <c r="B5070" s="70">
        <v>12524639</v>
      </c>
      <c r="C5070" s="60">
        <v>124</v>
      </c>
      <c r="D5070" s="61" t="s">
        <v>1697</v>
      </c>
      <c r="E5070" s="61" t="s">
        <v>49</v>
      </c>
      <c r="F5070" s="61">
        <v>78640</v>
      </c>
      <c r="G5070" s="62" t="s">
        <v>1665</v>
      </c>
      <c r="H5070" s="63">
        <v>29.955381500000001</v>
      </c>
      <c r="I5070" s="64">
        <v>-97.851672699999995</v>
      </c>
      <c r="J5070" s="65" t="s">
        <v>50</v>
      </c>
      <c r="K5070" s="66" t="s">
        <v>51</v>
      </c>
      <c r="L5070" s="62" t="s">
        <v>58</v>
      </c>
      <c r="M5070" s="69"/>
      <c r="N5070" s="65" t="s">
        <v>50</v>
      </c>
      <c r="O5070" s="66" t="s">
        <v>52</v>
      </c>
      <c r="P5070" s="69"/>
      <c r="Q5070" s="55" t="str">
        <f t="shared" si="79"/>
        <v>Non-Lead</v>
      </c>
      <c r="R5070" s="70" t="s">
        <v>51</v>
      </c>
      <c r="S5070" s="70" t="s">
        <v>51</v>
      </c>
      <c r="T5070" s="70"/>
      <c r="U5070" s="71" t="s">
        <v>53</v>
      </c>
      <c r="V5070" s="71" t="s">
        <v>51</v>
      </c>
      <c r="W5070" s="71" t="s">
        <v>51</v>
      </c>
      <c r="X5070" s="71" t="s">
        <v>51</v>
      </c>
      <c r="Y5070" s="72" t="str">
        <f>IF((OR((AND('[1]PWS Information'!$E$10="CWS",U5070="Single Family Residence",Q5070="Lead")),
(AND('[1]PWS Information'!$E$10="CWS",U5070="Multiple Family Residence",'[1]PWS Information'!$E$11="Yes",Q5070="Lead")),
(AND('[1]PWS Information'!$E$10="NTNC",Q5070="Lead")))),"Tier 1",
IF((OR((AND('[1]PWS Information'!$E$10="CWS",U5070="Multiple Family Residence",'[1]PWS Information'!$E$11="No",Q5070="Lead")),
(AND('[1]PWS Information'!$E$10="CWS",U5070="Other",Q5070="Lead")),
(AND('[1]PWS Information'!$E$10="CWS",U5070="Building",Q5070="Lead")))),"Tier 2",
IF((OR((AND('[1]PWS Information'!$E$10="CWS",U5070="Single Family Residence",Q5070="Galvanized Requiring Replacement")),
(AND('[1]PWS Information'!$E$10="CWS",U5070="Single Family Residence",Q5070="Galvanized Requiring Replacement",R5070="Yes")),
(AND('[1]PWS Information'!$E$10="NTNC",Q5070="Galvanized Requiring Replacement")),
(AND('[1]PWS Information'!$E$10="NTNC",U5070="Single Family Residence",R5070="Yes")))),"Tier 3",
IF((OR((AND('[1]PWS Information'!$E$10="CWS",U5070="Single Family Residence",S5070="Yes",Q5070="Non-Lead", J5070="Non-Lead - Copper",L5070="Before 1989")),
(AND('[1]PWS Information'!$E$10="CWS",U5070="Single Family Residence",S5070="Yes",Q5070="Non-Lead", N5070="Non-Lead - Copper",O5070="Before 1989")))),"Tier 4",
IF((OR((AND('[1]PWS Information'!$E$10="NTNC",Q5070="Non-Lead")),
(AND('[1]PWS Information'!$E$10="CWS",Q5070="Non-Lead",S5070="")),
(AND('[1]PWS Information'!$E$10="CWS",Q5070="Non-Lead",S5070="No")),
(AND('[1]PWS Information'!$E$10="CWS",Q5070="Non-Lead",S5070="Don't Know")),
(AND('[1]PWS Information'!$E$10="CWS",Q5070="Non-Lead", J5070="Non-Lead - Copper", S5070="Yes", L5070="Between 1989 and 2014")),
(AND('[1]PWS Information'!$E$10="CWS",Q5070="Non-Lead", J5070="Non-Lead - Copper", S5070="Yes", L5070="After 2014")),
(AND('[1]PWS Information'!$E$10="CWS",Q5070="Non-Lead", J5070="Non-Lead - Copper", S5070="Yes", L5070="Unknown")),
(AND('[1]PWS Information'!$E$10="CWS",Q5070="Non-Lead", N5070="Non-Lead - Copper", S5070="Yes", O5070="Between 1989 and 2014")),
(AND('[1]PWS Information'!$E$10="CWS",Q5070="Non-Lead", N5070="Non-Lead - Copper", S5070="Yes", O5070="After 2014")),
(AND('[1]PWS Information'!$E$10="CWS",Q5070="Non-Lead", N5070="Non-Lead - Copper", S5070="Yes", O5070="Unknown")),
(AND('[1]PWS Information'!$E$10="CWS",Q5070="Unknown")),
(AND('[1]PWS Information'!$E$10="NTNC",Q5070="Unknown")))),"Tier 5",
"")))))</f>
        <v>Tier 5</v>
      </c>
      <c r="Z5070" s="71"/>
      <c r="AA5070" s="71"/>
    </row>
    <row r="5071" spans="1:27" ht="57.6" x14ac:dyDescent="0.3">
      <c r="A5071" s="1"/>
      <c r="B5071" s="70">
        <v>12663879</v>
      </c>
      <c r="C5071" s="60">
        <v>125</v>
      </c>
      <c r="D5071" s="61" t="s">
        <v>1697</v>
      </c>
      <c r="E5071" s="61" t="s">
        <v>49</v>
      </c>
      <c r="F5071" s="61">
        <v>78640</v>
      </c>
      <c r="G5071" s="62" t="s">
        <v>1665</v>
      </c>
      <c r="H5071" s="63">
        <v>29.9552665</v>
      </c>
      <c r="I5071" s="64">
        <v>-97.851536699999997</v>
      </c>
      <c r="J5071" s="65" t="s">
        <v>50</v>
      </c>
      <c r="K5071" s="66" t="s">
        <v>51</v>
      </c>
      <c r="L5071" s="62" t="s">
        <v>58</v>
      </c>
      <c r="M5071" s="69"/>
      <c r="N5071" s="65" t="s">
        <v>50</v>
      </c>
      <c r="O5071" s="66" t="s">
        <v>52</v>
      </c>
      <c r="P5071" s="69"/>
      <c r="Q5071" s="55" t="str">
        <f t="shared" si="79"/>
        <v>Non-Lead</v>
      </c>
      <c r="R5071" s="70" t="s">
        <v>51</v>
      </c>
      <c r="S5071" s="70" t="s">
        <v>51</v>
      </c>
      <c r="T5071" s="70"/>
      <c r="U5071" s="71" t="s">
        <v>53</v>
      </c>
      <c r="V5071" s="71" t="s">
        <v>51</v>
      </c>
      <c r="W5071" s="71" t="s">
        <v>51</v>
      </c>
      <c r="X5071" s="71" t="s">
        <v>51</v>
      </c>
      <c r="Y5071" s="72" t="str">
        <f>IF((OR((AND('[1]PWS Information'!$E$10="CWS",U5071="Single Family Residence",Q5071="Lead")),
(AND('[1]PWS Information'!$E$10="CWS",U5071="Multiple Family Residence",'[1]PWS Information'!$E$11="Yes",Q5071="Lead")),
(AND('[1]PWS Information'!$E$10="NTNC",Q5071="Lead")))),"Tier 1",
IF((OR((AND('[1]PWS Information'!$E$10="CWS",U5071="Multiple Family Residence",'[1]PWS Information'!$E$11="No",Q5071="Lead")),
(AND('[1]PWS Information'!$E$10="CWS",U5071="Other",Q5071="Lead")),
(AND('[1]PWS Information'!$E$10="CWS",U5071="Building",Q5071="Lead")))),"Tier 2",
IF((OR((AND('[1]PWS Information'!$E$10="CWS",U5071="Single Family Residence",Q5071="Galvanized Requiring Replacement")),
(AND('[1]PWS Information'!$E$10="CWS",U5071="Single Family Residence",Q5071="Galvanized Requiring Replacement",R5071="Yes")),
(AND('[1]PWS Information'!$E$10="NTNC",Q5071="Galvanized Requiring Replacement")),
(AND('[1]PWS Information'!$E$10="NTNC",U5071="Single Family Residence",R5071="Yes")))),"Tier 3",
IF((OR((AND('[1]PWS Information'!$E$10="CWS",U5071="Single Family Residence",S5071="Yes",Q5071="Non-Lead", J5071="Non-Lead - Copper",L5071="Before 1989")),
(AND('[1]PWS Information'!$E$10="CWS",U5071="Single Family Residence",S5071="Yes",Q5071="Non-Lead", N5071="Non-Lead - Copper",O5071="Before 1989")))),"Tier 4",
IF((OR((AND('[1]PWS Information'!$E$10="NTNC",Q5071="Non-Lead")),
(AND('[1]PWS Information'!$E$10="CWS",Q5071="Non-Lead",S5071="")),
(AND('[1]PWS Information'!$E$10="CWS",Q5071="Non-Lead",S5071="No")),
(AND('[1]PWS Information'!$E$10="CWS",Q5071="Non-Lead",S5071="Don't Know")),
(AND('[1]PWS Information'!$E$10="CWS",Q5071="Non-Lead", J5071="Non-Lead - Copper", S5071="Yes", L5071="Between 1989 and 2014")),
(AND('[1]PWS Information'!$E$10="CWS",Q5071="Non-Lead", J5071="Non-Lead - Copper", S5071="Yes", L5071="After 2014")),
(AND('[1]PWS Information'!$E$10="CWS",Q5071="Non-Lead", J5071="Non-Lead - Copper", S5071="Yes", L5071="Unknown")),
(AND('[1]PWS Information'!$E$10="CWS",Q5071="Non-Lead", N5071="Non-Lead - Copper", S5071="Yes", O5071="Between 1989 and 2014")),
(AND('[1]PWS Information'!$E$10="CWS",Q5071="Non-Lead", N5071="Non-Lead - Copper", S5071="Yes", O5071="After 2014")),
(AND('[1]PWS Information'!$E$10="CWS",Q5071="Non-Lead", N5071="Non-Lead - Copper", S5071="Yes", O5071="Unknown")),
(AND('[1]PWS Information'!$E$10="CWS",Q5071="Unknown")),
(AND('[1]PWS Information'!$E$10="NTNC",Q5071="Unknown")))),"Tier 5",
"")))))</f>
        <v>Tier 5</v>
      </c>
      <c r="Z5071" s="71"/>
      <c r="AA5071" s="71"/>
    </row>
    <row r="5072" spans="1:27" ht="57.6" x14ac:dyDescent="0.3">
      <c r="A5072" s="1"/>
      <c r="B5072" s="70">
        <v>12518172</v>
      </c>
      <c r="C5072" s="60">
        <v>136</v>
      </c>
      <c r="D5072" s="61" t="s">
        <v>1697</v>
      </c>
      <c r="E5072" s="61" t="s">
        <v>49</v>
      </c>
      <c r="F5072" s="61">
        <v>78640</v>
      </c>
      <c r="G5072" s="62" t="s">
        <v>1665</v>
      </c>
      <c r="H5072" s="63">
        <v>29.9552893</v>
      </c>
      <c r="I5072" s="64">
        <v>-97.851775500000002</v>
      </c>
      <c r="J5072" s="65" t="s">
        <v>50</v>
      </c>
      <c r="K5072" s="66" t="s">
        <v>51</v>
      </c>
      <c r="L5072" s="62" t="s">
        <v>58</v>
      </c>
      <c r="M5072" s="69"/>
      <c r="N5072" s="65" t="s">
        <v>50</v>
      </c>
      <c r="O5072" s="66" t="s">
        <v>52</v>
      </c>
      <c r="P5072" s="69"/>
      <c r="Q5072" s="55" t="str">
        <f t="shared" si="79"/>
        <v>Non-Lead</v>
      </c>
      <c r="R5072" s="70" t="s">
        <v>51</v>
      </c>
      <c r="S5072" s="70" t="s">
        <v>51</v>
      </c>
      <c r="T5072" s="70"/>
      <c r="U5072" s="71" t="s">
        <v>53</v>
      </c>
      <c r="V5072" s="71" t="s">
        <v>51</v>
      </c>
      <c r="W5072" s="71" t="s">
        <v>51</v>
      </c>
      <c r="X5072" s="71" t="s">
        <v>51</v>
      </c>
      <c r="Y5072" s="72" t="str">
        <f>IF((OR((AND('[1]PWS Information'!$E$10="CWS",U5072="Single Family Residence",Q5072="Lead")),
(AND('[1]PWS Information'!$E$10="CWS",U5072="Multiple Family Residence",'[1]PWS Information'!$E$11="Yes",Q5072="Lead")),
(AND('[1]PWS Information'!$E$10="NTNC",Q5072="Lead")))),"Tier 1",
IF((OR((AND('[1]PWS Information'!$E$10="CWS",U5072="Multiple Family Residence",'[1]PWS Information'!$E$11="No",Q5072="Lead")),
(AND('[1]PWS Information'!$E$10="CWS",U5072="Other",Q5072="Lead")),
(AND('[1]PWS Information'!$E$10="CWS",U5072="Building",Q5072="Lead")))),"Tier 2",
IF((OR((AND('[1]PWS Information'!$E$10="CWS",U5072="Single Family Residence",Q5072="Galvanized Requiring Replacement")),
(AND('[1]PWS Information'!$E$10="CWS",U5072="Single Family Residence",Q5072="Galvanized Requiring Replacement",R5072="Yes")),
(AND('[1]PWS Information'!$E$10="NTNC",Q5072="Galvanized Requiring Replacement")),
(AND('[1]PWS Information'!$E$10="NTNC",U5072="Single Family Residence",R5072="Yes")))),"Tier 3",
IF((OR((AND('[1]PWS Information'!$E$10="CWS",U5072="Single Family Residence",S5072="Yes",Q5072="Non-Lead", J5072="Non-Lead - Copper",L5072="Before 1989")),
(AND('[1]PWS Information'!$E$10="CWS",U5072="Single Family Residence",S5072="Yes",Q5072="Non-Lead", N5072="Non-Lead - Copper",O5072="Before 1989")))),"Tier 4",
IF((OR((AND('[1]PWS Information'!$E$10="NTNC",Q5072="Non-Lead")),
(AND('[1]PWS Information'!$E$10="CWS",Q5072="Non-Lead",S5072="")),
(AND('[1]PWS Information'!$E$10="CWS",Q5072="Non-Lead",S5072="No")),
(AND('[1]PWS Information'!$E$10="CWS",Q5072="Non-Lead",S5072="Don't Know")),
(AND('[1]PWS Information'!$E$10="CWS",Q5072="Non-Lead", J5072="Non-Lead - Copper", S5072="Yes", L5072="Between 1989 and 2014")),
(AND('[1]PWS Information'!$E$10="CWS",Q5072="Non-Lead", J5072="Non-Lead - Copper", S5072="Yes", L5072="After 2014")),
(AND('[1]PWS Information'!$E$10="CWS",Q5072="Non-Lead", J5072="Non-Lead - Copper", S5072="Yes", L5072="Unknown")),
(AND('[1]PWS Information'!$E$10="CWS",Q5072="Non-Lead", N5072="Non-Lead - Copper", S5072="Yes", O5072="Between 1989 and 2014")),
(AND('[1]PWS Information'!$E$10="CWS",Q5072="Non-Lead", N5072="Non-Lead - Copper", S5072="Yes", O5072="After 2014")),
(AND('[1]PWS Information'!$E$10="CWS",Q5072="Non-Lead", N5072="Non-Lead - Copper", S5072="Yes", O5072="Unknown")),
(AND('[1]PWS Information'!$E$10="CWS",Q5072="Unknown")),
(AND('[1]PWS Information'!$E$10="NTNC",Q5072="Unknown")))),"Tier 5",
"")))))</f>
        <v>Tier 5</v>
      </c>
      <c r="Z5072" s="71"/>
      <c r="AA5072" s="71"/>
    </row>
    <row r="5073" spans="1:27" ht="57.6" x14ac:dyDescent="0.3">
      <c r="A5073" s="1"/>
      <c r="B5073" s="70">
        <v>12659228</v>
      </c>
      <c r="C5073" s="60">
        <v>137</v>
      </c>
      <c r="D5073" s="61" t="s">
        <v>1697</v>
      </c>
      <c r="E5073" s="61" t="s">
        <v>49</v>
      </c>
      <c r="F5073" s="61">
        <v>78640</v>
      </c>
      <c r="G5073" s="62" t="s">
        <v>1665</v>
      </c>
      <c r="H5073" s="63">
        <v>29.955174299999999</v>
      </c>
      <c r="I5073" s="64">
        <v>-97.851639500000005</v>
      </c>
      <c r="J5073" s="65" t="s">
        <v>50</v>
      </c>
      <c r="K5073" s="66" t="s">
        <v>51</v>
      </c>
      <c r="L5073" s="62" t="s">
        <v>58</v>
      </c>
      <c r="M5073" s="69"/>
      <c r="N5073" s="65" t="s">
        <v>50</v>
      </c>
      <c r="O5073" s="66" t="s">
        <v>52</v>
      </c>
      <c r="P5073" s="69"/>
      <c r="Q5073" s="55" t="str">
        <f t="shared" si="79"/>
        <v>Non-Lead</v>
      </c>
      <c r="R5073" s="70" t="s">
        <v>51</v>
      </c>
      <c r="S5073" s="70" t="s">
        <v>51</v>
      </c>
      <c r="T5073" s="70"/>
      <c r="U5073" s="71" t="s">
        <v>53</v>
      </c>
      <c r="V5073" s="71" t="s">
        <v>51</v>
      </c>
      <c r="W5073" s="71" t="s">
        <v>51</v>
      </c>
      <c r="X5073" s="71" t="s">
        <v>51</v>
      </c>
      <c r="Y5073" s="72" t="str">
        <f>IF((OR((AND('[1]PWS Information'!$E$10="CWS",U5073="Single Family Residence",Q5073="Lead")),
(AND('[1]PWS Information'!$E$10="CWS",U5073="Multiple Family Residence",'[1]PWS Information'!$E$11="Yes",Q5073="Lead")),
(AND('[1]PWS Information'!$E$10="NTNC",Q5073="Lead")))),"Tier 1",
IF((OR((AND('[1]PWS Information'!$E$10="CWS",U5073="Multiple Family Residence",'[1]PWS Information'!$E$11="No",Q5073="Lead")),
(AND('[1]PWS Information'!$E$10="CWS",U5073="Other",Q5073="Lead")),
(AND('[1]PWS Information'!$E$10="CWS",U5073="Building",Q5073="Lead")))),"Tier 2",
IF((OR((AND('[1]PWS Information'!$E$10="CWS",U5073="Single Family Residence",Q5073="Galvanized Requiring Replacement")),
(AND('[1]PWS Information'!$E$10="CWS",U5073="Single Family Residence",Q5073="Galvanized Requiring Replacement",R5073="Yes")),
(AND('[1]PWS Information'!$E$10="NTNC",Q5073="Galvanized Requiring Replacement")),
(AND('[1]PWS Information'!$E$10="NTNC",U5073="Single Family Residence",R5073="Yes")))),"Tier 3",
IF((OR((AND('[1]PWS Information'!$E$10="CWS",U5073="Single Family Residence",S5073="Yes",Q5073="Non-Lead", J5073="Non-Lead - Copper",L5073="Before 1989")),
(AND('[1]PWS Information'!$E$10="CWS",U5073="Single Family Residence",S5073="Yes",Q5073="Non-Lead", N5073="Non-Lead - Copper",O5073="Before 1989")))),"Tier 4",
IF((OR((AND('[1]PWS Information'!$E$10="NTNC",Q5073="Non-Lead")),
(AND('[1]PWS Information'!$E$10="CWS",Q5073="Non-Lead",S5073="")),
(AND('[1]PWS Information'!$E$10="CWS",Q5073="Non-Lead",S5073="No")),
(AND('[1]PWS Information'!$E$10="CWS",Q5073="Non-Lead",S5073="Don't Know")),
(AND('[1]PWS Information'!$E$10="CWS",Q5073="Non-Lead", J5073="Non-Lead - Copper", S5073="Yes", L5073="Between 1989 and 2014")),
(AND('[1]PWS Information'!$E$10="CWS",Q5073="Non-Lead", J5073="Non-Lead - Copper", S5073="Yes", L5073="After 2014")),
(AND('[1]PWS Information'!$E$10="CWS",Q5073="Non-Lead", J5073="Non-Lead - Copper", S5073="Yes", L5073="Unknown")),
(AND('[1]PWS Information'!$E$10="CWS",Q5073="Non-Lead", N5073="Non-Lead - Copper", S5073="Yes", O5073="Between 1989 and 2014")),
(AND('[1]PWS Information'!$E$10="CWS",Q5073="Non-Lead", N5073="Non-Lead - Copper", S5073="Yes", O5073="After 2014")),
(AND('[1]PWS Information'!$E$10="CWS",Q5073="Non-Lead", N5073="Non-Lead - Copper", S5073="Yes", O5073="Unknown")),
(AND('[1]PWS Information'!$E$10="CWS",Q5073="Unknown")),
(AND('[1]PWS Information'!$E$10="NTNC",Q5073="Unknown")))),"Tier 5",
"")))))</f>
        <v>Tier 5</v>
      </c>
      <c r="Z5073" s="71"/>
      <c r="AA5073" s="71"/>
    </row>
    <row r="5074" spans="1:27" ht="57.6" x14ac:dyDescent="0.3">
      <c r="A5074" s="17"/>
      <c r="B5074" s="70">
        <v>12524622</v>
      </c>
      <c r="C5074" s="60">
        <v>148</v>
      </c>
      <c r="D5074" s="61" t="s">
        <v>1697</v>
      </c>
      <c r="E5074" s="61" t="s">
        <v>49</v>
      </c>
      <c r="F5074" s="61">
        <v>78640</v>
      </c>
      <c r="G5074" s="62" t="s">
        <v>1665</v>
      </c>
      <c r="H5074" s="63">
        <v>29.955196999999998</v>
      </c>
      <c r="I5074" s="64">
        <v>-97.851878400000004</v>
      </c>
      <c r="J5074" s="65" t="s">
        <v>50</v>
      </c>
      <c r="K5074" s="66" t="s">
        <v>51</v>
      </c>
      <c r="L5074" s="62" t="s">
        <v>58</v>
      </c>
      <c r="M5074" s="69"/>
      <c r="N5074" s="65" t="s">
        <v>50</v>
      </c>
      <c r="O5074" s="66" t="s">
        <v>52</v>
      </c>
      <c r="P5074" s="69"/>
      <c r="Q5074" s="55" t="str">
        <f t="shared" si="79"/>
        <v>Non-Lead</v>
      </c>
      <c r="R5074" s="70" t="s">
        <v>51</v>
      </c>
      <c r="S5074" s="70" t="s">
        <v>51</v>
      </c>
      <c r="T5074" s="70"/>
      <c r="U5074" s="71" t="s">
        <v>53</v>
      </c>
      <c r="V5074" s="71" t="s">
        <v>51</v>
      </c>
      <c r="W5074" s="71" t="s">
        <v>51</v>
      </c>
      <c r="X5074" s="71" t="s">
        <v>51</v>
      </c>
      <c r="Y5074" s="72" t="str">
        <f>IF((OR((AND('[1]PWS Information'!$E$10="CWS",U5074="Single Family Residence",Q5074="Lead")),
(AND('[1]PWS Information'!$E$10="CWS",U5074="Multiple Family Residence",'[1]PWS Information'!$E$11="Yes",Q5074="Lead")),
(AND('[1]PWS Information'!$E$10="NTNC",Q5074="Lead")))),"Tier 1",
IF((OR((AND('[1]PWS Information'!$E$10="CWS",U5074="Multiple Family Residence",'[1]PWS Information'!$E$11="No",Q5074="Lead")),
(AND('[1]PWS Information'!$E$10="CWS",U5074="Other",Q5074="Lead")),
(AND('[1]PWS Information'!$E$10="CWS",U5074="Building",Q5074="Lead")))),"Tier 2",
IF((OR((AND('[1]PWS Information'!$E$10="CWS",U5074="Single Family Residence",Q5074="Galvanized Requiring Replacement")),
(AND('[1]PWS Information'!$E$10="CWS",U5074="Single Family Residence",Q5074="Galvanized Requiring Replacement",R5074="Yes")),
(AND('[1]PWS Information'!$E$10="NTNC",Q5074="Galvanized Requiring Replacement")),
(AND('[1]PWS Information'!$E$10="NTNC",U5074="Single Family Residence",R5074="Yes")))),"Tier 3",
IF((OR((AND('[1]PWS Information'!$E$10="CWS",U5074="Single Family Residence",S5074="Yes",Q5074="Non-Lead", J5074="Non-Lead - Copper",L5074="Before 1989")),
(AND('[1]PWS Information'!$E$10="CWS",U5074="Single Family Residence",S5074="Yes",Q5074="Non-Lead", N5074="Non-Lead - Copper",O5074="Before 1989")))),"Tier 4",
IF((OR((AND('[1]PWS Information'!$E$10="NTNC",Q5074="Non-Lead")),
(AND('[1]PWS Information'!$E$10="CWS",Q5074="Non-Lead",S5074="")),
(AND('[1]PWS Information'!$E$10="CWS",Q5074="Non-Lead",S5074="No")),
(AND('[1]PWS Information'!$E$10="CWS",Q5074="Non-Lead",S5074="Don't Know")),
(AND('[1]PWS Information'!$E$10="CWS",Q5074="Non-Lead", J5074="Non-Lead - Copper", S5074="Yes", L5074="Between 1989 and 2014")),
(AND('[1]PWS Information'!$E$10="CWS",Q5074="Non-Lead", J5074="Non-Lead - Copper", S5074="Yes", L5074="After 2014")),
(AND('[1]PWS Information'!$E$10="CWS",Q5074="Non-Lead", J5074="Non-Lead - Copper", S5074="Yes", L5074="Unknown")),
(AND('[1]PWS Information'!$E$10="CWS",Q5074="Non-Lead", N5074="Non-Lead - Copper", S5074="Yes", O5074="Between 1989 and 2014")),
(AND('[1]PWS Information'!$E$10="CWS",Q5074="Non-Lead", N5074="Non-Lead - Copper", S5074="Yes", O5074="After 2014")),
(AND('[1]PWS Information'!$E$10="CWS",Q5074="Non-Lead", N5074="Non-Lead - Copper", S5074="Yes", O5074="Unknown")),
(AND('[1]PWS Information'!$E$10="CWS",Q5074="Unknown")),
(AND('[1]PWS Information'!$E$10="NTNC",Q5074="Unknown")))),"Tier 5",
"")))))</f>
        <v>Tier 5</v>
      </c>
      <c r="Z5074" s="71"/>
      <c r="AA5074" s="71"/>
    </row>
    <row r="5075" spans="1:27" ht="57.6" x14ac:dyDescent="0.3">
      <c r="A5075" s="1"/>
      <c r="B5075" s="70">
        <v>12659162</v>
      </c>
      <c r="C5075" s="60">
        <v>149</v>
      </c>
      <c r="D5075" s="61" t="s">
        <v>1697</v>
      </c>
      <c r="E5075" s="61" t="s">
        <v>49</v>
      </c>
      <c r="F5075" s="61">
        <v>78640</v>
      </c>
      <c r="G5075" s="62" t="s">
        <v>1665</v>
      </c>
      <c r="H5075" s="63">
        <v>29.955082000000001</v>
      </c>
      <c r="I5075" s="64">
        <v>-97.851742400000006</v>
      </c>
      <c r="J5075" s="65" t="s">
        <v>50</v>
      </c>
      <c r="K5075" s="66" t="s">
        <v>51</v>
      </c>
      <c r="L5075" s="62" t="s">
        <v>58</v>
      </c>
      <c r="M5075" s="69"/>
      <c r="N5075" s="65" t="s">
        <v>50</v>
      </c>
      <c r="O5075" s="66" t="s">
        <v>52</v>
      </c>
      <c r="P5075" s="69"/>
      <c r="Q5075" s="55" t="str">
        <f t="shared" si="79"/>
        <v>Non-Lead</v>
      </c>
      <c r="R5075" s="70" t="s">
        <v>51</v>
      </c>
      <c r="S5075" s="70" t="s">
        <v>51</v>
      </c>
      <c r="T5075" s="70"/>
      <c r="U5075" s="71" t="s">
        <v>53</v>
      </c>
      <c r="V5075" s="71" t="s">
        <v>51</v>
      </c>
      <c r="W5075" s="71" t="s">
        <v>51</v>
      </c>
      <c r="X5075" s="71" t="s">
        <v>51</v>
      </c>
      <c r="Y5075" s="72" t="str">
        <f>IF((OR((AND('[1]PWS Information'!$E$10="CWS",U5075="Single Family Residence",Q5075="Lead")),
(AND('[1]PWS Information'!$E$10="CWS",U5075="Multiple Family Residence",'[1]PWS Information'!$E$11="Yes",Q5075="Lead")),
(AND('[1]PWS Information'!$E$10="NTNC",Q5075="Lead")))),"Tier 1",
IF((OR((AND('[1]PWS Information'!$E$10="CWS",U5075="Multiple Family Residence",'[1]PWS Information'!$E$11="No",Q5075="Lead")),
(AND('[1]PWS Information'!$E$10="CWS",U5075="Other",Q5075="Lead")),
(AND('[1]PWS Information'!$E$10="CWS",U5075="Building",Q5075="Lead")))),"Tier 2",
IF((OR((AND('[1]PWS Information'!$E$10="CWS",U5075="Single Family Residence",Q5075="Galvanized Requiring Replacement")),
(AND('[1]PWS Information'!$E$10="CWS",U5075="Single Family Residence",Q5075="Galvanized Requiring Replacement",R5075="Yes")),
(AND('[1]PWS Information'!$E$10="NTNC",Q5075="Galvanized Requiring Replacement")),
(AND('[1]PWS Information'!$E$10="NTNC",U5075="Single Family Residence",R5075="Yes")))),"Tier 3",
IF((OR((AND('[1]PWS Information'!$E$10="CWS",U5075="Single Family Residence",S5075="Yes",Q5075="Non-Lead", J5075="Non-Lead - Copper",L5075="Before 1989")),
(AND('[1]PWS Information'!$E$10="CWS",U5075="Single Family Residence",S5075="Yes",Q5075="Non-Lead", N5075="Non-Lead - Copper",O5075="Before 1989")))),"Tier 4",
IF((OR((AND('[1]PWS Information'!$E$10="NTNC",Q5075="Non-Lead")),
(AND('[1]PWS Information'!$E$10="CWS",Q5075="Non-Lead",S5075="")),
(AND('[1]PWS Information'!$E$10="CWS",Q5075="Non-Lead",S5075="No")),
(AND('[1]PWS Information'!$E$10="CWS",Q5075="Non-Lead",S5075="Don't Know")),
(AND('[1]PWS Information'!$E$10="CWS",Q5075="Non-Lead", J5075="Non-Lead - Copper", S5075="Yes", L5075="Between 1989 and 2014")),
(AND('[1]PWS Information'!$E$10="CWS",Q5075="Non-Lead", J5075="Non-Lead - Copper", S5075="Yes", L5075="After 2014")),
(AND('[1]PWS Information'!$E$10="CWS",Q5075="Non-Lead", J5075="Non-Lead - Copper", S5075="Yes", L5075="Unknown")),
(AND('[1]PWS Information'!$E$10="CWS",Q5075="Non-Lead", N5075="Non-Lead - Copper", S5075="Yes", O5075="Between 1989 and 2014")),
(AND('[1]PWS Information'!$E$10="CWS",Q5075="Non-Lead", N5075="Non-Lead - Copper", S5075="Yes", O5075="After 2014")),
(AND('[1]PWS Information'!$E$10="CWS",Q5075="Non-Lead", N5075="Non-Lead - Copper", S5075="Yes", O5075="Unknown")),
(AND('[1]PWS Information'!$E$10="CWS",Q5075="Unknown")),
(AND('[1]PWS Information'!$E$10="NTNC",Q5075="Unknown")))),"Tier 5",
"")))))</f>
        <v>Tier 5</v>
      </c>
      <c r="Z5075" s="71"/>
      <c r="AA5075" s="71"/>
    </row>
    <row r="5076" spans="1:27" ht="57.6" x14ac:dyDescent="0.3">
      <c r="A5076" s="1"/>
      <c r="B5076" s="70">
        <v>12498981</v>
      </c>
      <c r="C5076" s="60">
        <v>160</v>
      </c>
      <c r="D5076" s="61" t="s">
        <v>1697</v>
      </c>
      <c r="E5076" s="61" t="s">
        <v>49</v>
      </c>
      <c r="F5076" s="61">
        <v>78640</v>
      </c>
      <c r="G5076" s="62" t="s">
        <v>1665</v>
      </c>
      <c r="H5076" s="63">
        <v>29.955104800000001</v>
      </c>
      <c r="I5076" s="64">
        <v>-97.851981199999997</v>
      </c>
      <c r="J5076" s="65" t="s">
        <v>50</v>
      </c>
      <c r="K5076" s="66" t="s">
        <v>51</v>
      </c>
      <c r="L5076" s="62" t="s">
        <v>58</v>
      </c>
      <c r="M5076" s="69"/>
      <c r="N5076" s="65" t="s">
        <v>50</v>
      </c>
      <c r="O5076" s="66" t="s">
        <v>52</v>
      </c>
      <c r="P5076" s="69"/>
      <c r="Q5076" s="55" t="str">
        <f t="shared" si="79"/>
        <v>Non-Lead</v>
      </c>
      <c r="R5076" s="70" t="s">
        <v>51</v>
      </c>
      <c r="S5076" s="70" t="s">
        <v>51</v>
      </c>
      <c r="T5076" s="70"/>
      <c r="U5076" s="71" t="s">
        <v>53</v>
      </c>
      <c r="V5076" s="71" t="s">
        <v>51</v>
      </c>
      <c r="W5076" s="71" t="s">
        <v>51</v>
      </c>
      <c r="X5076" s="71" t="s">
        <v>51</v>
      </c>
      <c r="Y5076" s="72" t="str">
        <f>IF((OR((AND('[1]PWS Information'!$E$10="CWS",U5076="Single Family Residence",Q5076="Lead")),
(AND('[1]PWS Information'!$E$10="CWS",U5076="Multiple Family Residence",'[1]PWS Information'!$E$11="Yes",Q5076="Lead")),
(AND('[1]PWS Information'!$E$10="NTNC",Q5076="Lead")))),"Tier 1",
IF((OR((AND('[1]PWS Information'!$E$10="CWS",U5076="Multiple Family Residence",'[1]PWS Information'!$E$11="No",Q5076="Lead")),
(AND('[1]PWS Information'!$E$10="CWS",U5076="Other",Q5076="Lead")),
(AND('[1]PWS Information'!$E$10="CWS",U5076="Building",Q5076="Lead")))),"Tier 2",
IF((OR((AND('[1]PWS Information'!$E$10="CWS",U5076="Single Family Residence",Q5076="Galvanized Requiring Replacement")),
(AND('[1]PWS Information'!$E$10="CWS",U5076="Single Family Residence",Q5076="Galvanized Requiring Replacement",R5076="Yes")),
(AND('[1]PWS Information'!$E$10="NTNC",Q5076="Galvanized Requiring Replacement")),
(AND('[1]PWS Information'!$E$10="NTNC",U5076="Single Family Residence",R5076="Yes")))),"Tier 3",
IF((OR((AND('[1]PWS Information'!$E$10="CWS",U5076="Single Family Residence",S5076="Yes",Q5076="Non-Lead", J5076="Non-Lead - Copper",L5076="Before 1989")),
(AND('[1]PWS Information'!$E$10="CWS",U5076="Single Family Residence",S5076="Yes",Q5076="Non-Lead", N5076="Non-Lead - Copper",O5076="Before 1989")))),"Tier 4",
IF((OR((AND('[1]PWS Information'!$E$10="NTNC",Q5076="Non-Lead")),
(AND('[1]PWS Information'!$E$10="CWS",Q5076="Non-Lead",S5076="")),
(AND('[1]PWS Information'!$E$10="CWS",Q5076="Non-Lead",S5076="No")),
(AND('[1]PWS Information'!$E$10="CWS",Q5076="Non-Lead",S5076="Don't Know")),
(AND('[1]PWS Information'!$E$10="CWS",Q5076="Non-Lead", J5076="Non-Lead - Copper", S5076="Yes", L5076="Between 1989 and 2014")),
(AND('[1]PWS Information'!$E$10="CWS",Q5076="Non-Lead", J5076="Non-Lead - Copper", S5076="Yes", L5076="After 2014")),
(AND('[1]PWS Information'!$E$10="CWS",Q5076="Non-Lead", J5076="Non-Lead - Copper", S5076="Yes", L5076="Unknown")),
(AND('[1]PWS Information'!$E$10="CWS",Q5076="Non-Lead", N5076="Non-Lead - Copper", S5076="Yes", O5076="Between 1989 and 2014")),
(AND('[1]PWS Information'!$E$10="CWS",Q5076="Non-Lead", N5076="Non-Lead - Copper", S5076="Yes", O5076="After 2014")),
(AND('[1]PWS Information'!$E$10="CWS",Q5076="Non-Lead", N5076="Non-Lead - Copper", S5076="Yes", O5076="Unknown")),
(AND('[1]PWS Information'!$E$10="CWS",Q5076="Unknown")),
(AND('[1]PWS Information'!$E$10="NTNC",Q5076="Unknown")))),"Tier 5",
"")))))</f>
        <v>Tier 5</v>
      </c>
      <c r="Z5076" s="71"/>
      <c r="AA5076" s="71"/>
    </row>
    <row r="5077" spans="1:27" ht="57.6" x14ac:dyDescent="0.3">
      <c r="A5077" s="1"/>
      <c r="B5077" s="70">
        <v>12660084</v>
      </c>
      <c r="C5077" s="60">
        <v>161</v>
      </c>
      <c r="D5077" s="61" t="s">
        <v>1697</v>
      </c>
      <c r="E5077" s="61" t="s">
        <v>49</v>
      </c>
      <c r="F5077" s="61">
        <v>78640</v>
      </c>
      <c r="G5077" s="62" t="s">
        <v>1665</v>
      </c>
      <c r="H5077" s="63">
        <v>29.9549898</v>
      </c>
      <c r="I5077" s="64">
        <v>-97.8518452</v>
      </c>
      <c r="J5077" s="65" t="s">
        <v>50</v>
      </c>
      <c r="K5077" s="66" t="s">
        <v>51</v>
      </c>
      <c r="L5077" s="62" t="s">
        <v>58</v>
      </c>
      <c r="M5077" s="69"/>
      <c r="N5077" s="65" t="s">
        <v>50</v>
      </c>
      <c r="O5077" s="66" t="s">
        <v>52</v>
      </c>
      <c r="P5077" s="69"/>
      <c r="Q5077" s="55" t="str">
        <f t="shared" si="79"/>
        <v>Non-Lead</v>
      </c>
      <c r="R5077" s="70" t="s">
        <v>51</v>
      </c>
      <c r="S5077" s="70" t="s">
        <v>51</v>
      </c>
      <c r="T5077" s="70"/>
      <c r="U5077" s="71" t="s">
        <v>53</v>
      </c>
      <c r="V5077" s="71" t="s">
        <v>51</v>
      </c>
      <c r="W5077" s="71" t="s">
        <v>51</v>
      </c>
      <c r="X5077" s="71" t="s">
        <v>51</v>
      </c>
      <c r="Y5077" s="72" t="str">
        <f>IF((OR((AND('[1]PWS Information'!$E$10="CWS",U5077="Single Family Residence",Q5077="Lead")),
(AND('[1]PWS Information'!$E$10="CWS",U5077="Multiple Family Residence",'[1]PWS Information'!$E$11="Yes",Q5077="Lead")),
(AND('[1]PWS Information'!$E$10="NTNC",Q5077="Lead")))),"Tier 1",
IF((OR((AND('[1]PWS Information'!$E$10="CWS",U5077="Multiple Family Residence",'[1]PWS Information'!$E$11="No",Q5077="Lead")),
(AND('[1]PWS Information'!$E$10="CWS",U5077="Other",Q5077="Lead")),
(AND('[1]PWS Information'!$E$10="CWS",U5077="Building",Q5077="Lead")))),"Tier 2",
IF((OR((AND('[1]PWS Information'!$E$10="CWS",U5077="Single Family Residence",Q5077="Galvanized Requiring Replacement")),
(AND('[1]PWS Information'!$E$10="CWS",U5077="Single Family Residence",Q5077="Galvanized Requiring Replacement",R5077="Yes")),
(AND('[1]PWS Information'!$E$10="NTNC",Q5077="Galvanized Requiring Replacement")),
(AND('[1]PWS Information'!$E$10="NTNC",U5077="Single Family Residence",R5077="Yes")))),"Tier 3",
IF((OR((AND('[1]PWS Information'!$E$10="CWS",U5077="Single Family Residence",S5077="Yes",Q5077="Non-Lead", J5077="Non-Lead - Copper",L5077="Before 1989")),
(AND('[1]PWS Information'!$E$10="CWS",U5077="Single Family Residence",S5077="Yes",Q5077="Non-Lead", N5077="Non-Lead - Copper",O5077="Before 1989")))),"Tier 4",
IF((OR((AND('[1]PWS Information'!$E$10="NTNC",Q5077="Non-Lead")),
(AND('[1]PWS Information'!$E$10="CWS",Q5077="Non-Lead",S5077="")),
(AND('[1]PWS Information'!$E$10="CWS",Q5077="Non-Lead",S5077="No")),
(AND('[1]PWS Information'!$E$10="CWS",Q5077="Non-Lead",S5077="Don't Know")),
(AND('[1]PWS Information'!$E$10="CWS",Q5077="Non-Lead", J5077="Non-Lead - Copper", S5077="Yes", L5077="Between 1989 and 2014")),
(AND('[1]PWS Information'!$E$10="CWS",Q5077="Non-Lead", J5077="Non-Lead - Copper", S5077="Yes", L5077="After 2014")),
(AND('[1]PWS Information'!$E$10="CWS",Q5077="Non-Lead", J5077="Non-Lead - Copper", S5077="Yes", L5077="Unknown")),
(AND('[1]PWS Information'!$E$10="CWS",Q5077="Non-Lead", N5077="Non-Lead - Copper", S5077="Yes", O5077="Between 1989 and 2014")),
(AND('[1]PWS Information'!$E$10="CWS",Q5077="Non-Lead", N5077="Non-Lead - Copper", S5077="Yes", O5077="After 2014")),
(AND('[1]PWS Information'!$E$10="CWS",Q5077="Non-Lead", N5077="Non-Lead - Copper", S5077="Yes", O5077="Unknown")),
(AND('[1]PWS Information'!$E$10="CWS",Q5077="Unknown")),
(AND('[1]PWS Information'!$E$10="NTNC",Q5077="Unknown")))),"Tier 5",
"")))))</f>
        <v>Tier 5</v>
      </c>
      <c r="Z5077" s="71"/>
      <c r="AA5077" s="71"/>
    </row>
    <row r="5078" spans="1:27" ht="57.6" x14ac:dyDescent="0.3">
      <c r="A5078" s="17"/>
      <c r="B5078" s="70">
        <v>12525225</v>
      </c>
      <c r="C5078" s="60">
        <v>172</v>
      </c>
      <c r="D5078" s="61" t="s">
        <v>1697</v>
      </c>
      <c r="E5078" s="61" t="s">
        <v>49</v>
      </c>
      <c r="F5078" s="61">
        <v>78640</v>
      </c>
      <c r="G5078" s="62" t="s">
        <v>1665</v>
      </c>
      <c r="H5078" s="63">
        <v>29.955012499999999</v>
      </c>
      <c r="I5078" s="64">
        <v>-97.852084099999999</v>
      </c>
      <c r="J5078" s="65" t="s">
        <v>50</v>
      </c>
      <c r="K5078" s="66" t="s">
        <v>51</v>
      </c>
      <c r="L5078" s="62" t="s">
        <v>58</v>
      </c>
      <c r="M5078" s="69"/>
      <c r="N5078" s="65" t="s">
        <v>50</v>
      </c>
      <c r="O5078" s="66" t="s">
        <v>52</v>
      </c>
      <c r="P5078" s="69"/>
      <c r="Q5078" s="55" t="str">
        <f t="shared" si="79"/>
        <v>Non-Lead</v>
      </c>
      <c r="R5078" s="70" t="s">
        <v>51</v>
      </c>
      <c r="S5078" s="70" t="s">
        <v>51</v>
      </c>
      <c r="T5078" s="70"/>
      <c r="U5078" s="71" t="s">
        <v>53</v>
      </c>
      <c r="V5078" s="71" t="s">
        <v>51</v>
      </c>
      <c r="W5078" s="71" t="s">
        <v>51</v>
      </c>
      <c r="X5078" s="71" t="s">
        <v>51</v>
      </c>
      <c r="Y5078" s="72" t="str">
        <f>IF((OR((AND('[1]PWS Information'!$E$10="CWS",U5078="Single Family Residence",Q5078="Lead")),
(AND('[1]PWS Information'!$E$10="CWS",U5078="Multiple Family Residence",'[1]PWS Information'!$E$11="Yes",Q5078="Lead")),
(AND('[1]PWS Information'!$E$10="NTNC",Q5078="Lead")))),"Tier 1",
IF((OR((AND('[1]PWS Information'!$E$10="CWS",U5078="Multiple Family Residence",'[1]PWS Information'!$E$11="No",Q5078="Lead")),
(AND('[1]PWS Information'!$E$10="CWS",U5078="Other",Q5078="Lead")),
(AND('[1]PWS Information'!$E$10="CWS",U5078="Building",Q5078="Lead")))),"Tier 2",
IF((OR((AND('[1]PWS Information'!$E$10="CWS",U5078="Single Family Residence",Q5078="Galvanized Requiring Replacement")),
(AND('[1]PWS Information'!$E$10="CWS",U5078="Single Family Residence",Q5078="Galvanized Requiring Replacement",R5078="Yes")),
(AND('[1]PWS Information'!$E$10="NTNC",Q5078="Galvanized Requiring Replacement")),
(AND('[1]PWS Information'!$E$10="NTNC",U5078="Single Family Residence",R5078="Yes")))),"Tier 3",
IF((OR((AND('[1]PWS Information'!$E$10="CWS",U5078="Single Family Residence",S5078="Yes",Q5078="Non-Lead", J5078="Non-Lead - Copper",L5078="Before 1989")),
(AND('[1]PWS Information'!$E$10="CWS",U5078="Single Family Residence",S5078="Yes",Q5078="Non-Lead", N5078="Non-Lead - Copper",O5078="Before 1989")))),"Tier 4",
IF((OR((AND('[1]PWS Information'!$E$10="NTNC",Q5078="Non-Lead")),
(AND('[1]PWS Information'!$E$10="CWS",Q5078="Non-Lead",S5078="")),
(AND('[1]PWS Information'!$E$10="CWS",Q5078="Non-Lead",S5078="No")),
(AND('[1]PWS Information'!$E$10="CWS",Q5078="Non-Lead",S5078="Don't Know")),
(AND('[1]PWS Information'!$E$10="CWS",Q5078="Non-Lead", J5078="Non-Lead - Copper", S5078="Yes", L5078="Between 1989 and 2014")),
(AND('[1]PWS Information'!$E$10="CWS",Q5078="Non-Lead", J5078="Non-Lead - Copper", S5078="Yes", L5078="After 2014")),
(AND('[1]PWS Information'!$E$10="CWS",Q5078="Non-Lead", J5078="Non-Lead - Copper", S5078="Yes", L5078="Unknown")),
(AND('[1]PWS Information'!$E$10="CWS",Q5078="Non-Lead", N5078="Non-Lead - Copper", S5078="Yes", O5078="Between 1989 and 2014")),
(AND('[1]PWS Information'!$E$10="CWS",Q5078="Non-Lead", N5078="Non-Lead - Copper", S5078="Yes", O5078="After 2014")),
(AND('[1]PWS Information'!$E$10="CWS",Q5078="Non-Lead", N5078="Non-Lead - Copper", S5078="Yes", O5078="Unknown")),
(AND('[1]PWS Information'!$E$10="CWS",Q5078="Unknown")),
(AND('[1]PWS Information'!$E$10="NTNC",Q5078="Unknown")))),"Tier 5",
"")))))</f>
        <v>Tier 5</v>
      </c>
      <c r="Z5078" s="71"/>
      <c r="AA5078" s="71"/>
    </row>
    <row r="5079" spans="1:27" ht="57.6" x14ac:dyDescent="0.3">
      <c r="A5079" s="1"/>
      <c r="B5079" s="70">
        <v>12640518</v>
      </c>
      <c r="C5079" s="60">
        <v>173</v>
      </c>
      <c r="D5079" s="61" t="s">
        <v>1697</v>
      </c>
      <c r="E5079" s="61" t="s">
        <v>49</v>
      </c>
      <c r="F5079" s="61">
        <v>78640</v>
      </c>
      <c r="G5079" s="62" t="s">
        <v>1665</v>
      </c>
      <c r="H5079" s="63">
        <v>29.954897500000001</v>
      </c>
      <c r="I5079" s="64">
        <v>-97.851948100000001</v>
      </c>
      <c r="J5079" s="65" t="s">
        <v>50</v>
      </c>
      <c r="K5079" s="66" t="s">
        <v>51</v>
      </c>
      <c r="L5079" s="62" t="s">
        <v>58</v>
      </c>
      <c r="M5079" s="69"/>
      <c r="N5079" s="65" t="s">
        <v>50</v>
      </c>
      <c r="O5079" s="66" t="s">
        <v>52</v>
      </c>
      <c r="P5079" s="69"/>
      <c r="Q5079" s="55" t="str">
        <f t="shared" si="79"/>
        <v>Non-Lead</v>
      </c>
      <c r="R5079" s="70" t="s">
        <v>51</v>
      </c>
      <c r="S5079" s="70" t="s">
        <v>51</v>
      </c>
      <c r="T5079" s="70"/>
      <c r="U5079" s="71" t="s">
        <v>53</v>
      </c>
      <c r="V5079" s="71" t="s">
        <v>51</v>
      </c>
      <c r="W5079" s="71" t="s">
        <v>51</v>
      </c>
      <c r="X5079" s="71" t="s">
        <v>51</v>
      </c>
      <c r="Y5079" s="72" t="str">
        <f>IF((OR((AND('[1]PWS Information'!$E$10="CWS",U5079="Single Family Residence",Q5079="Lead")),
(AND('[1]PWS Information'!$E$10="CWS",U5079="Multiple Family Residence",'[1]PWS Information'!$E$11="Yes",Q5079="Lead")),
(AND('[1]PWS Information'!$E$10="NTNC",Q5079="Lead")))),"Tier 1",
IF((OR((AND('[1]PWS Information'!$E$10="CWS",U5079="Multiple Family Residence",'[1]PWS Information'!$E$11="No",Q5079="Lead")),
(AND('[1]PWS Information'!$E$10="CWS",U5079="Other",Q5079="Lead")),
(AND('[1]PWS Information'!$E$10="CWS",U5079="Building",Q5079="Lead")))),"Tier 2",
IF((OR((AND('[1]PWS Information'!$E$10="CWS",U5079="Single Family Residence",Q5079="Galvanized Requiring Replacement")),
(AND('[1]PWS Information'!$E$10="CWS",U5079="Single Family Residence",Q5079="Galvanized Requiring Replacement",R5079="Yes")),
(AND('[1]PWS Information'!$E$10="NTNC",Q5079="Galvanized Requiring Replacement")),
(AND('[1]PWS Information'!$E$10="NTNC",U5079="Single Family Residence",R5079="Yes")))),"Tier 3",
IF((OR((AND('[1]PWS Information'!$E$10="CWS",U5079="Single Family Residence",S5079="Yes",Q5079="Non-Lead", J5079="Non-Lead - Copper",L5079="Before 1989")),
(AND('[1]PWS Information'!$E$10="CWS",U5079="Single Family Residence",S5079="Yes",Q5079="Non-Lead", N5079="Non-Lead - Copper",O5079="Before 1989")))),"Tier 4",
IF((OR((AND('[1]PWS Information'!$E$10="NTNC",Q5079="Non-Lead")),
(AND('[1]PWS Information'!$E$10="CWS",Q5079="Non-Lead",S5079="")),
(AND('[1]PWS Information'!$E$10="CWS",Q5079="Non-Lead",S5079="No")),
(AND('[1]PWS Information'!$E$10="CWS",Q5079="Non-Lead",S5079="Don't Know")),
(AND('[1]PWS Information'!$E$10="CWS",Q5079="Non-Lead", J5079="Non-Lead - Copper", S5079="Yes", L5079="Between 1989 and 2014")),
(AND('[1]PWS Information'!$E$10="CWS",Q5079="Non-Lead", J5079="Non-Lead - Copper", S5079="Yes", L5079="After 2014")),
(AND('[1]PWS Information'!$E$10="CWS",Q5079="Non-Lead", J5079="Non-Lead - Copper", S5079="Yes", L5079="Unknown")),
(AND('[1]PWS Information'!$E$10="CWS",Q5079="Non-Lead", N5079="Non-Lead - Copper", S5079="Yes", O5079="Between 1989 and 2014")),
(AND('[1]PWS Information'!$E$10="CWS",Q5079="Non-Lead", N5079="Non-Lead - Copper", S5079="Yes", O5079="After 2014")),
(AND('[1]PWS Information'!$E$10="CWS",Q5079="Non-Lead", N5079="Non-Lead - Copper", S5079="Yes", O5079="Unknown")),
(AND('[1]PWS Information'!$E$10="CWS",Q5079="Unknown")),
(AND('[1]PWS Information'!$E$10="NTNC",Q5079="Unknown")))),"Tier 5",
"")))))</f>
        <v>Tier 5</v>
      </c>
      <c r="Z5079" s="71"/>
      <c r="AA5079" s="71"/>
    </row>
    <row r="5080" spans="1:27" ht="57.6" x14ac:dyDescent="0.3">
      <c r="A5080" s="1"/>
      <c r="B5080" s="70">
        <v>12524620</v>
      </c>
      <c r="C5080" s="60">
        <v>184</v>
      </c>
      <c r="D5080" s="61" t="s">
        <v>1697</v>
      </c>
      <c r="E5080" s="61" t="s">
        <v>49</v>
      </c>
      <c r="F5080" s="61">
        <v>78640</v>
      </c>
      <c r="G5080" s="62" t="s">
        <v>1665</v>
      </c>
      <c r="H5080" s="63">
        <v>29.954920300000001</v>
      </c>
      <c r="I5080" s="64">
        <v>-97.852186900000007</v>
      </c>
      <c r="J5080" s="65" t="s">
        <v>50</v>
      </c>
      <c r="K5080" s="66" t="s">
        <v>51</v>
      </c>
      <c r="L5080" s="62" t="s">
        <v>58</v>
      </c>
      <c r="M5080" s="69"/>
      <c r="N5080" s="65" t="s">
        <v>50</v>
      </c>
      <c r="O5080" s="66" t="s">
        <v>52</v>
      </c>
      <c r="P5080" s="69"/>
      <c r="Q5080" s="55" t="str">
        <f t="shared" si="79"/>
        <v>Non-Lead</v>
      </c>
      <c r="R5080" s="70" t="s">
        <v>51</v>
      </c>
      <c r="S5080" s="70" t="s">
        <v>51</v>
      </c>
      <c r="T5080" s="70"/>
      <c r="U5080" s="71" t="s">
        <v>53</v>
      </c>
      <c r="V5080" s="71" t="s">
        <v>51</v>
      </c>
      <c r="W5080" s="71" t="s">
        <v>51</v>
      </c>
      <c r="X5080" s="71" t="s">
        <v>51</v>
      </c>
      <c r="Y5080" s="72" t="str">
        <f>IF((OR((AND('[1]PWS Information'!$E$10="CWS",U5080="Single Family Residence",Q5080="Lead")),
(AND('[1]PWS Information'!$E$10="CWS",U5080="Multiple Family Residence",'[1]PWS Information'!$E$11="Yes",Q5080="Lead")),
(AND('[1]PWS Information'!$E$10="NTNC",Q5080="Lead")))),"Tier 1",
IF((OR((AND('[1]PWS Information'!$E$10="CWS",U5080="Multiple Family Residence",'[1]PWS Information'!$E$11="No",Q5080="Lead")),
(AND('[1]PWS Information'!$E$10="CWS",U5080="Other",Q5080="Lead")),
(AND('[1]PWS Information'!$E$10="CWS",U5080="Building",Q5080="Lead")))),"Tier 2",
IF((OR((AND('[1]PWS Information'!$E$10="CWS",U5080="Single Family Residence",Q5080="Galvanized Requiring Replacement")),
(AND('[1]PWS Information'!$E$10="CWS",U5080="Single Family Residence",Q5080="Galvanized Requiring Replacement",R5080="Yes")),
(AND('[1]PWS Information'!$E$10="NTNC",Q5080="Galvanized Requiring Replacement")),
(AND('[1]PWS Information'!$E$10="NTNC",U5080="Single Family Residence",R5080="Yes")))),"Tier 3",
IF((OR((AND('[1]PWS Information'!$E$10="CWS",U5080="Single Family Residence",S5080="Yes",Q5080="Non-Lead", J5080="Non-Lead - Copper",L5080="Before 1989")),
(AND('[1]PWS Information'!$E$10="CWS",U5080="Single Family Residence",S5080="Yes",Q5080="Non-Lead", N5080="Non-Lead - Copper",O5080="Before 1989")))),"Tier 4",
IF((OR((AND('[1]PWS Information'!$E$10="NTNC",Q5080="Non-Lead")),
(AND('[1]PWS Information'!$E$10="CWS",Q5080="Non-Lead",S5080="")),
(AND('[1]PWS Information'!$E$10="CWS",Q5080="Non-Lead",S5080="No")),
(AND('[1]PWS Information'!$E$10="CWS",Q5080="Non-Lead",S5080="Don't Know")),
(AND('[1]PWS Information'!$E$10="CWS",Q5080="Non-Lead", J5080="Non-Lead - Copper", S5080="Yes", L5080="Between 1989 and 2014")),
(AND('[1]PWS Information'!$E$10="CWS",Q5080="Non-Lead", J5080="Non-Lead - Copper", S5080="Yes", L5080="After 2014")),
(AND('[1]PWS Information'!$E$10="CWS",Q5080="Non-Lead", J5080="Non-Lead - Copper", S5080="Yes", L5080="Unknown")),
(AND('[1]PWS Information'!$E$10="CWS",Q5080="Non-Lead", N5080="Non-Lead - Copper", S5080="Yes", O5080="Between 1989 and 2014")),
(AND('[1]PWS Information'!$E$10="CWS",Q5080="Non-Lead", N5080="Non-Lead - Copper", S5080="Yes", O5080="After 2014")),
(AND('[1]PWS Information'!$E$10="CWS",Q5080="Non-Lead", N5080="Non-Lead - Copper", S5080="Yes", O5080="Unknown")),
(AND('[1]PWS Information'!$E$10="CWS",Q5080="Unknown")),
(AND('[1]PWS Information'!$E$10="NTNC",Q5080="Unknown")))),"Tier 5",
"")))))</f>
        <v>Tier 5</v>
      </c>
      <c r="Z5080" s="71"/>
      <c r="AA5080" s="71"/>
    </row>
    <row r="5081" spans="1:27" ht="57.6" x14ac:dyDescent="0.3">
      <c r="A5081" s="1"/>
      <c r="B5081" s="70">
        <v>12620534</v>
      </c>
      <c r="C5081" s="60">
        <v>185</v>
      </c>
      <c r="D5081" s="61" t="s">
        <v>1697</v>
      </c>
      <c r="E5081" s="61" t="s">
        <v>49</v>
      </c>
      <c r="F5081" s="61">
        <v>78640</v>
      </c>
      <c r="G5081" s="62" t="s">
        <v>1665</v>
      </c>
      <c r="H5081" s="63">
        <v>29.9548053</v>
      </c>
      <c r="I5081" s="64">
        <v>-97.852050899999995</v>
      </c>
      <c r="J5081" s="65" t="s">
        <v>50</v>
      </c>
      <c r="K5081" s="66" t="s">
        <v>51</v>
      </c>
      <c r="L5081" s="62" t="s">
        <v>58</v>
      </c>
      <c r="M5081" s="69"/>
      <c r="N5081" s="65" t="s">
        <v>50</v>
      </c>
      <c r="O5081" s="66" t="s">
        <v>52</v>
      </c>
      <c r="P5081" s="69"/>
      <c r="Q5081" s="55" t="str">
        <f t="shared" si="79"/>
        <v>Non-Lead</v>
      </c>
      <c r="R5081" s="70" t="s">
        <v>51</v>
      </c>
      <c r="S5081" s="70" t="s">
        <v>51</v>
      </c>
      <c r="T5081" s="70"/>
      <c r="U5081" s="71" t="s">
        <v>53</v>
      </c>
      <c r="V5081" s="71" t="s">
        <v>51</v>
      </c>
      <c r="W5081" s="71" t="s">
        <v>51</v>
      </c>
      <c r="X5081" s="71" t="s">
        <v>51</v>
      </c>
      <c r="Y5081" s="72" t="str">
        <f>IF((OR((AND('[1]PWS Information'!$E$10="CWS",U5081="Single Family Residence",Q5081="Lead")),
(AND('[1]PWS Information'!$E$10="CWS",U5081="Multiple Family Residence",'[1]PWS Information'!$E$11="Yes",Q5081="Lead")),
(AND('[1]PWS Information'!$E$10="NTNC",Q5081="Lead")))),"Tier 1",
IF((OR((AND('[1]PWS Information'!$E$10="CWS",U5081="Multiple Family Residence",'[1]PWS Information'!$E$11="No",Q5081="Lead")),
(AND('[1]PWS Information'!$E$10="CWS",U5081="Other",Q5081="Lead")),
(AND('[1]PWS Information'!$E$10="CWS",U5081="Building",Q5081="Lead")))),"Tier 2",
IF((OR((AND('[1]PWS Information'!$E$10="CWS",U5081="Single Family Residence",Q5081="Galvanized Requiring Replacement")),
(AND('[1]PWS Information'!$E$10="CWS",U5081="Single Family Residence",Q5081="Galvanized Requiring Replacement",R5081="Yes")),
(AND('[1]PWS Information'!$E$10="NTNC",Q5081="Galvanized Requiring Replacement")),
(AND('[1]PWS Information'!$E$10="NTNC",U5081="Single Family Residence",R5081="Yes")))),"Tier 3",
IF((OR((AND('[1]PWS Information'!$E$10="CWS",U5081="Single Family Residence",S5081="Yes",Q5081="Non-Lead", J5081="Non-Lead - Copper",L5081="Before 1989")),
(AND('[1]PWS Information'!$E$10="CWS",U5081="Single Family Residence",S5081="Yes",Q5081="Non-Lead", N5081="Non-Lead - Copper",O5081="Before 1989")))),"Tier 4",
IF((OR((AND('[1]PWS Information'!$E$10="NTNC",Q5081="Non-Lead")),
(AND('[1]PWS Information'!$E$10="CWS",Q5081="Non-Lead",S5081="")),
(AND('[1]PWS Information'!$E$10="CWS",Q5081="Non-Lead",S5081="No")),
(AND('[1]PWS Information'!$E$10="CWS",Q5081="Non-Lead",S5081="Don't Know")),
(AND('[1]PWS Information'!$E$10="CWS",Q5081="Non-Lead", J5081="Non-Lead - Copper", S5081="Yes", L5081="Between 1989 and 2014")),
(AND('[1]PWS Information'!$E$10="CWS",Q5081="Non-Lead", J5081="Non-Lead - Copper", S5081="Yes", L5081="After 2014")),
(AND('[1]PWS Information'!$E$10="CWS",Q5081="Non-Lead", J5081="Non-Lead - Copper", S5081="Yes", L5081="Unknown")),
(AND('[1]PWS Information'!$E$10="CWS",Q5081="Non-Lead", N5081="Non-Lead - Copper", S5081="Yes", O5081="Between 1989 and 2014")),
(AND('[1]PWS Information'!$E$10="CWS",Q5081="Non-Lead", N5081="Non-Lead - Copper", S5081="Yes", O5081="After 2014")),
(AND('[1]PWS Information'!$E$10="CWS",Q5081="Non-Lead", N5081="Non-Lead - Copper", S5081="Yes", O5081="Unknown")),
(AND('[1]PWS Information'!$E$10="CWS",Q5081="Unknown")),
(AND('[1]PWS Information'!$E$10="NTNC",Q5081="Unknown")))),"Tier 5",
"")))))</f>
        <v>Tier 5</v>
      </c>
      <c r="Z5081" s="71"/>
      <c r="AA5081" s="71"/>
    </row>
    <row r="5082" spans="1:27" ht="57.6" x14ac:dyDescent="0.3">
      <c r="A5082" s="17"/>
      <c r="B5082" s="70">
        <v>12577567</v>
      </c>
      <c r="C5082" s="60">
        <v>196</v>
      </c>
      <c r="D5082" s="61" t="s">
        <v>1697</v>
      </c>
      <c r="E5082" s="61" t="s">
        <v>49</v>
      </c>
      <c r="F5082" s="61">
        <v>78640</v>
      </c>
      <c r="G5082" s="62" t="s">
        <v>1665</v>
      </c>
      <c r="H5082" s="63">
        <v>29.9548281</v>
      </c>
      <c r="I5082" s="64">
        <v>-97.852289799999994</v>
      </c>
      <c r="J5082" s="65" t="s">
        <v>50</v>
      </c>
      <c r="K5082" s="66" t="s">
        <v>51</v>
      </c>
      <c r="L5082" s="62" t="s">
        <v>58</v>
      </c>
      <c r="M5082" s="69"/>
      <c r="N5082" s="65" t="s">
        <v>50</v>
      </c>
      <c r="O5082" s="66" t="s">
        <v>52</v>
      </c>
      <c r="P5082" s="69"/>
      <c r="Q5082" s="55" t="str">
        <f t="shared" si="79"/>
        <v>Non-Lead</v>
      </c>
      <c r="R5082" s="70" t="s">
        <v>51</v>
      </c>
      <c r="S5082" s="70" t="s">
        <v>51</v>
      </c>
      <c r="T5082" s="70"/>
      <c r="U5082" s="71" t="s">
        <v>53</v>
      </c>
      <c r="V5082" s="71" t="s">
        <v>51</v>
      </c>
      <c r="W5082" s="71" t="s">
        <v>51</v>
      </c>
      <c r="X5082" s="71" t="s">
        <v>51</v>
      </c>
      <c r="Y5082" s="72" t="str">
        <f>IF((OR((AND('[1]PWS Information'!$E$10="CWS",U5082="Single Family Residence",Q5082="Lead")),
(AND('[1]PWS Information'!$E$10="CWS",U5082="Multiple Family Residence",'[1]PWS Information'!$E$11="Yes",Q5082="Lead")),
(AND('[1]PWS Information'!$E$10="NTNC",Q5082="Lead")))),"Tier 1",
IF((OR((AND('[1]PWS Information'!$E$10="CWS",U5082="Multiple Family Residence",'[1]PWS Information'!$E$11="No",Q5082="Lead")),
(AND('[1]PWS Information'!$E$10="CWS",U5082="Other",Q5082="Lead")),
(AND('[1]PWS Information'!$E$10="CWS",U5082="Building",Q5082="Lead")))),"Tier 2",
IF((OR((AND('[1]PWS Information'!$E$10="CWS",U5082="Single Family Residence",Q5082="Galvanized Requiring Replacement")),
(AND('[1]PWS Information'!$E$10="CWS",U5082="Single Family Residence",Q5082="Galvanized Requiring Replacement",R5082="Yes")),
(AND('[1]PWS Information'!$E$10="NTNC",Q5082="Galvanized Requiring Replacement")),
(AND('[1]PWS Information'!$E$10="NTNC",U5082="Single Family Residence",R5082="Yes")))),"Tier 3",
IF((OR((AND('[1]PWS Information'!$E$10="CWS",U5082="Single Family Residence",S5082="Yes",Q5082="Non-Lead", J5082="Non-Lead - Copper",L5082="Before 1989")),
(AND('[1]PWS Information'!$E$10="CWS",U5082="Single Family Residence",S5082="Yes",Q5082="Non-Lead", N5082="Non-Lead - Copper",O5082="Before 1989")))),"Tier 4",
IF((OR((AND('[1]PWS Information'!$E$10="NTNC",Q5082="Non-Lead")),
(AND('[1]PWS Information'!$E$10="CWS",Q5082="Non-Lead",S5082="")),
(AND('[1]PWS Information'!$E$10="CWS",Q5082="Non-Lead",S5082="No")),
(AND('[1]PWS Information'!$E$10="CWS",Q5082="Non-Lead",S5082="Don't Know")),
(AND('[1]PWS Information'!$E$10="CWS",Q5082="Non-Lead", J5082="Non-Lead - Copper", S5082="Yes", L5082="Between 1989 and 2014")),
(AND('[1]PWS Information'!$E$10="CWS",Q5082="Non-Lead", J5082="Non-Lead - Copper", S5082="Yes", L5082="After 2014")),
(AND('[1]PWS Information'!$E$10="CWS",Q5082="Non-Lead", J5082="Non-Lead - Copper", S5082="Yes", L5082="Unknown")),
(AND('[1]PWS Information'!$E$10="CWS",Q5082="Non-Lead", N5082="Non-Lead - Copper", S5082="Yes", O5082="Between 1989 and 2014")),
(AND('[1]PWS Information'!$E$10="CWS",Q5082="Non-Lead", N5082="Non-Lead - Copper", S5082="Yes", O5082="After 2014")),
(AND('[1]PWS Information'!$E$10="CWS",Q5082="Non-Lead", N5082="Non-Lead - Copper", S5082="Yes", O5082="Unknown")),
(AND('[1]PWS Information'!$E$10="CWS",Q5082="Unknown")),
(AND('[1]PWS Information'!$E$10="NTNC",Q5082="Unknown")))),"Tier 5",
"")))))</f>
        <v>Tier 5</v>
      </c>
      <c r="Z5082" s="71"/>
      <c r="AA5082" s="71"/>
    </row>
    <row r="5083" spans="1:27" ht="57.6" x14ac:dyDescent="0.3">
      <c r="A5083" s="1"/>
      <c r="B5083" s="70">
        <v>12630167</v>
      </c>
      <c r="C5083" s="60">
        <v>197</v>
      </c>
      <c r="D5083" s="61" t="s">
        <v>1697</v>
      </c>
      <c r="E5083" s="61" t="s">
        <v>49</v>
      </c>
      <c r="F5083" s="61">
        <v>78640</v>
      </c>
      <c r="G5083" s="62" t="s">
        <v>1665</v>
      </c>
      <c r="H5083" s="63">
        <v>29.954713099999999</v>
      </c>
      <c r="I5083" s="64">
        <v>-97.852153799999996</v>
      </c>
      <c r="J5083" s="65" t="s">
        <v>50</v>
      </c>
      <c r="K5083" s="66" t="s">
        <v>51</v>
      </c>
      <c r="L5083" s="62" t="s">
        <v>58</v>
      </c>
      <c r="M5083" s="69"/>
      <c r="N5083" s="65" t="s">
        <v>50</v>
      </c>
      <c r="O5083" s="66" t="s">
        <v>52</v>
      </c>
      <c r="P5083" s="69"/>
      <c r="Q5083" s="55" t="str">
        <f t="shared" si="79"/>
        <v>Non-Lead</v>
      </c>
      <c r="R5083" s="70" t="s">
        <v>51</v>
      </c>
      <c r="S5083" s="70" t="s">
        <v>51</v>
      </c>
      <c r="T5083" s="70"/>
      <c r="U5083" s="71" t="s">
        <v>53</v>
      </c>
      <c r="V5083" s="71" t="s">
        <v>51</v>
      </c>
      <c r="W5083" s="71" t="s">
        <v>51</v>
      </c>
      <c r="X5083" s="71" t="s">
        <v>51</v>
      </c>
      <c r="Y5083" s="72" t="str">
        <f>IF((OR((AND('[1]PWS Information'!$E$10="CWS",U5083="Single Family Residence",Q5083="Lead")),
(AND('[1]PWS Information'!$E$10="CWS",U5083="Multiple Family Residence",'[1]PWS Information'!$E$11="Yes",Q5083="Lead")),
(AND('[1]PWS Information'!$E$10="NTNC",Q5083="Lead")))),"Tier 1",
IF((OR((AND('[1]PWS Information'!$E$10="CWS",U5083="Multiple Family Residence",'[1]PWS Information'!$E$11="No",Q5083="Lead")),
(AND('[1]PWS Information'!$E$10="CWS",U5083="Other",Q5083="Lead")),
(AND('[1]PWS Information'!$E$10="CWS",U5083="Building",Q5083="Lead")))),"Tier 2",
IF((OR((AND('[1]PWS Information'!$E$10="CWS",U5083="Single Family Residence",Q5083="Galvanized Requiring Replacement")),
(AND('[1]PWS Information'!$E$10="CWS",U5083="Single Family Residence",Q5083="Galvanized Requiring Replacement",R5083="Yes")),
(AND('[1]PWS Information'!$E$10="NTNC",Q5083="Galvanized Requiring Replacement")),
(AND('[1]PWS Information'!$E$10="NTNC",U5083="Single Family Residence",R5083="Yes")))),"Tier 3",
IF((OR((AND('[1]PWS Information'!$E$10="CWS",U5083="Single Family Residence",S5083="Yes",Q5083="Non-Lead", J5083="Non-Lead - Copper",L5083="Before 1989")),
(AND('[1]PWS Information'!$E$10="CWS",U5083="Single Family Residence",S5083="Yes",Q5083="Non-Lead", N5083="Non-Lead - Copper",O5083="Before 1989")))),"Tier 4",
IF((OR((AND('[1]PWS Information'!$E$10="NTNC",Q5083="Non-Lead")),
(AND('[1]PWS Information'!$E$10="CWS",Q5083="Non-Lead",S5083="")),
(AND('[1]PWS Information'!$E$10="CWS",Q5083="Non-Lead",S5083="No")),
(AND('[1]PWS Information'!$E$10="CWS",Q5083="Non-Lead",S5083="Don't Know")),
(AND('[1]PWS Information'!$E$10="CWS",Q5083="Non-Lead", J5083="Non-Lead - Copper", S5083="Yes", L5083="Between 1989 and 2014")),
(AND('[1]PWS Information'!$E$10="CWS",Q5083="Non-Lead", J5083="Non-Lead - Copper", S5083="Yes", L5083="After 2014")),
(AND('[1]PWS Information'!$E$10="CWS",Q5083="Non-Lead", J5083="Non-Lead - Copper", S5083="Yes", L5083="Unknown")),
(AND('[1]PWS Information'!$E$10="CWS",Q5083="Non-Lead", N5083="Non-Lead - Copper", S5083="Yes", O5083="Between 1989 and 2014")),
(AND('[1]PWS Information'!$E$10="CWS",Q5083="Non-Lead", N5083="Non-Lead - Copper", S5083="Yes", O5083="After 2014")),
(AND('[1]PWS Information'!$E$10="CWS",Q5083="Non-Lead", N5083="Non-Lead - Copper", S5083="Yes", O5083="Unknown")),
(AND('[1]PWS Information'!$E$10="CWS",Q5083="Unknown")),
(AND('[1]PWS Information'!$E$10="NTNC",Q5083="Unknown")))),"Tier 5",
"")))))</f>
        <v>Tier 5</v>
      </c>
      <c r="Z5083" s="71"/>
      <c r="AA5083" s="71"/>
    </row>
    <row r="5084" spans="1:27" ht="57.6" x14ac:dyDescent="0.3">
      <c r="A5084" s="1"/>
      <c r="B5084" s="70">
        <v>12580127</v>
      </c>
      <c r="C5084" s="60">
        <v>208</v>
      </c>
      <c r="D5084" s="61" t="s">
        <v>1697</v>
      </c>
      <c r="E5084" s="61" t="s">
        <v>49</v>
      </c>
      <c r="F5084" s="61">
        <v>78640</v>
      </c>
      <c r="G5084" s="62" t="s">
        <v>1665</v>
      </c>
      <c r="H5084" s="63">
        <v>29.954735800000002</v>
      </c>
      <c r="I5084" s="64">
        <v>-97.852392600000002</v>
      </c>
      <c r="J5084" s="65" t="s">
        <v>50</v>
      </c>
      <c r="K5084" s="66" t="s">
        <v>51</v>
      </c>
      <c r="L5084" s="62" t="s">
        <v>58</v>
      </c>
      <c r="M5084" s="69"/>
      <c r="N5084" s="65" t="s">
        <v>50</v>
      </c>
      <c r="O5084" s="66" t="s">
        <v>52</v>
      </c>
      <c r="P5084" s="69"/>
      <c r="Q5084" s="55" t="str">
        <f t="shared" si="79"/>
        <v>Non-Lead</v>
      </c>
      <c r="R5084" s="70" t="s">
        <v>51</v>
      </c>
      <c r="S5084" s="70" t="s">
        <v>51</v>
      </c>
      <c r="T5084" s="70"/>
      <c r="U5084" s="71" t="s">
        <v>53</v>
      </c>
      <c r="V5084" s="71" t="s">
        <v>51</v>
      </c>
      <c r="W5084" s="71" t="s">
        <v>51</v>
      </c>
      <c r="X5084" s="71" t="s">
        <v>51</v>
      </c>
      <c r="Y5084" s="72" t="str">
        <f>IF((OR((AND('[1]PWS Information'!$E$10="CWS",U5084="Single Family Residence",Q5084="Lead")),
(AND('[1]PWS Information'!$E$10="CWS",U5084="Multiple Family Residence",'[1]PWS Information'!$E$11="Yes",Q5084="Lead")),
(AND('[1]PWS Information'!$E$10="NTNC",Q5084="Lead")))),"Tier 1",
IF((OR((AND('[1]PWS Information'!$E$10="CWS",U5084="Multiple Family Residence",'[1]PWS Information'!$E$11="No",Q5084="Lead")),
(AND('[1]PWS Information'!$E$10="CWS",U5084="Other",Q5084="Lead")),
(AND('[1]PWS Information'!$E$10="CWS",U5084="Building",Q5084="Lead")))),"Tier 2",
IF((OR((AND('[1]PWS Information'!$E$10="CWS",U5084="Single Family Residence",Q5084="Galvanized Requiring Replacement")),
(AND('[1]PWS Information'!$E$10="CWS",U5084="Single Family Residence",Q5084="Galvanized Requiring Replacement",R5084="Yes")),
(AND('[1]PWS Information'!$E$10="NTNC",Q5084="Galvanized Requiring Replacement")),
(AND('[1]PWS Information'!$E$10="NTNC",U5084="Single Family Residence",R5084="Yes")))),"Tier 3",
IF((OR((AND('[1]PWS Information'!$E$10="CWS",U5084="Single Family Residence",S5084="Yes",Q5084="Non-Lead", J5084="Non-Lead - Copper",L5084="Before 1989")),
(AND('[1]PWS Information'!$E$10="CWS",U5084="Single Family Residence",S5084="Yes",Q5084="Non-Lead", N5084="Non-Lead - Copper",O5084="Before 1989")))),"Tier 4",
IF((OR((AND('[1]PWS Information'!$E$10="NTNC",Q5084="Non-Lead")),
(AND('[1]PWS Information'!$E$10="CWS",Q5084="Non-Lead",S5084="")),
(AND('[1]PWS Information'!$E$10="CWS",Q5084="Non-Lead",S5084="No")),
(AND('[1]PWS Information'!$E$10="CWS",Q5084="Non-Lead",S5084="Don't Know")),
(AND('[1]PWS Information'!$E$10="CWS",Q5084="Non-Lead", J5084="Non-Lead - Copper", S5084="Yes", L5084="Between 1989 and 2014")),
(AND('[1]PWS Information'!$E$10="CWS",Q5084="Non-Lead", J5084="Non-Lead - Copper", S5084="Yes", L5084="After 2014")),
(AND('[1]PWS Information'!$E$10="CWS",Q5084="Non-Lead", J5084="Non-Lead - Copper", S5084="Yes", L5084="Unknown")),
(AND('[1]PWS Information'!$E$10="CWS",Q5084="Non-Lead", N5084="Non-Lead - Copper", S5084="Yes", O5084="Between 1989 and 2014")),
(AND('[1]PWS Information'!$E$10="CWS",Q5084="Non-Lead", N5084="Non-Lead - Copper", S5084="Yes", O5084="After 2014")),
(AND('[1]PWS Information'!$E$10="CWS",Q5084="Non-Lead", N5084="Non-Lead - Copper", S5084="Yes", O5084="Unknown")),
(AND('[1]PWS Information'!$E$10="CWS",Q5084="Unknown")),
(AND('[1]PWS Information'!$E$10="NTNC",Q5084="Unknown")))),"Tier 5",
"")))))</f>
        <v>Tier 5</v>
      </c>
      <c r="Z5084" s="71"/>
      <c r="AA5084" s="71"/>
    </row>
    <row r="5085" spans="1:27" ht="57.6" x14ac:dyDescent="0.3">
      <c r="A5085" s="1"/>
      <c r="B5085" s="70">
        <v>12635177</v>
      </c>
      <c r="C5085" s="60">
        <v>209</v>
      </c>
      <c r="D5085" s="61" t="s">
        <v>1697</v>
      </c>
      <c r="E5085" s="61" t="s">
        <v>49</v>
      </c>
      <c r="F5085" s="61">
        <v>78640</v>
      </c>
      <c r="G5085" s="62" t="s">
        <v>1665</v>
      </c>
      <c r="H5085" s="63">
        <v>29.954620800000001</v>
      </c>
      <c r="I5085" s="64">
        <v>-97.852256600000004</v>
      </c>
      <c r="J5085" s="65" t="s">
        <v>50</v>
      </c>
      <c r="K5085" s="66" t="s">
        <v>51</v>
      </c>
      <c r="L5085" s="62" t="s">
        <v>58</v>
      </c>
      <c r="M5085" s="69"/>
      <c r="N5085" s="65" t="s">
        <v>50</v>
      </c>
      <c r="O5085" s="66" t="s">
        <v>52</v>
      </c>
      <c r="P5085" s="69"/>
      <c r="Q5085" s="55" t="str">
        <f t="shared" si="79"/>
        <v>Non-Lead</v>
      </c>
      <c r="R5085" s="70" t="s">
        <v>51</v>
      </c>
      <c r="S5085" s="70" t="s">
        <v>51</v>
      </c>
      <c r="T5085" s="70"/>
      <c r="U5085" s="71" t="s">
        <v>53</v>
      </c>
      <c r="V5085" s="71" t="s">
        <v>51</v>
      </c>
      <c r="W5085" s="71" t="s">
        <v>51</v>
      </c>
      <c r="X5085" s="71" t="s">
        <v>51</v>
      </c>
      <c r="Y5085" s="72" t="str">
        <f>IF((OR((AND('[1]PWS Information'!$E$10="CWS",U5085="Single Family Residence",Q5085="Lead")),
(AND('[1]PWS Information'!$E$10="CWS",U5085="Multiple Family Residence",'[1]PWS Information'!$E$11="Yes",Q5085="Lead")),
(AND('[1]PWS Information'!$E$10="NTNC",Q5085="Lead")))),"Tier 1",
IF((OR((AND('[1]PWS Information'!$E$10="CWS",U5085="Multiple Family Residence",'[1]PWS Information'!$E$11="No",Q5085="Lead")),
(AND('[1]PWS Information'!$E$10="CWS",U5085="Other",Q5085="Lead")),
(AND('[1]PWS Information'!$E$10="CWS",U5085="Building",Q5085="Lead")))),"Tier 2",
IF((OR((AND('[1]PWS Information'!$E$10="CWS",U5085="Single Family Residence",Q5085="Galvanized Requiring Replacement")),
(AND('[1]PWS Information'!$E$10="CWS",U5085="Single Family Residence",Q5085="Galvanized Requiring Replacement",R5085="Yes")),
(AND('[1]PWS Information'!$E$10="NTNC",Q5085="Galvanized Requiring Replacement")),
(AND('[1]PWS Information'!$E$10="NTNC",U5085="Single Family Residence",R5085="Yes")))),"Tier 3",
IF((OR((AND('[1]PWS Information'!$E$10="CWS",U5085="Single Family Residence",S5085="Yes",Q5085="Non-Lead", J5085="Non-Lead - Copper",L5085="Before 1989")),
(AND('[1]PWS Information'!$E$10="CWS",U5085="Single Family Residence",S5085="Yes",Q5085="Non-Lead", N5085="Non-Lead - Copper",O5085="Before 1989")))),"Tier 4",
IF((OR((AND('[1]PWS Information'!$E$10="NTNC",Q5085="Non-Lead")),
(AND('[1]PWS Information'!$E$10="CWS",Q5085="Non-Lead",S5085="")),
(AND('[1]PWS Information'!$E$10="CWS",Q5085="Non-Lead",S5085="No")),
(AND('[1]PWS Information'!$E$10="CWS",Q5085="Non-Lead",S5085="Don't Know")),
(AND('[1]PWS Information'!$E$10="CWS",Q5085="Non-Lead", J5085="Non-Lead - Copper", S5085="Yes", L5085="Between 1989 and 2014")),
(AND('[1]PWS Information'!$E$10="CWS",Q5085="Non-Lead", J5085="Non-Lead - Copper", S5085="Yes", L5085="After 2014")),
(AND('[1]PWS Information'!$E$10="CWS",Q5085="Non-Lead", J5085="Non-Lead - Copper", S5085="Yes", L5085="Unknown")),
(AND('[1]PWS Information'!$E$10="CWS",Q5085="Non-Lead", N5085="Non-Lead - Copper", S5085="Yes", O5085="Between 1989 and 2014")),
(AND('[1]PWS Information'!$E$10="CWS",Q5085="Non-Lead", N5085="Non-Lead - Copper", S5085="Yes", O5085="After 2014")),
(AND('[1]PWS Information'!$E$10="CWS",Q5085="Non-Lead", N5085="Non-Lead - Copper", S5085="Yes", O5085="Unknown")),
(AND('[1]PWS Information'!$E$10="CWS",Q5085="Unknown")),
(AND('[1]PWS Information'!$E$10="NTNC",Q5085="Unknown")))),"Tier 5",
"")))))</f>
        <v>Tier 5</v>
      </c>
      <c r="Z5085" s="71"/>
      <c r="AA5085" s="71"/>
    </row>
    <row r="5086" spans="1:27" ht="57.6" x14ac:dyDescent="0.3">
      <c r="A5086" s="17"/>
      <c r="B5086" s="70">
        <v>16092887</v>
      </c>
      <c r="C5086" s="60">
        <v>220</v>
      </c>
      <c r="D5086" s="61" t="s">
        <v>1697</v>
      </c>
      <c r="E5086" s="61" t="s">
        <v>49</v>
      </c>
      <c r="F5086" s="61">
        <v>78640</v>
      </c>
      <c r="G5086" s="62" t="s">
        <v>1665</v>
      </c>
      <c r="H5086" s="63">
        <v>29.954643600000001</v>
      </c>
      <c r="I5086" s="64">
        <v>-97.852495500000003</v>
      </c>
      <c r="J5086" s="65" t="s">
        <v>50</v>
      </c>
      <c r="K5086" s="66" t="s">
        <v>51</v>
      </c>
      <c r="L5086" s="62" t="s">
        <v>58</v>
      </c>
      <c r="M5086" s="69"/>
      <c r="N5086" s="65" t="s">
        <v>50</v>
      </c>
      <c r="O5086" s="66" t="s">
        <v>52</v>
      </c>
      <c r="P5086" s="69"/>
      <c r="Q5086" s="55" t="str">
        <f t="shared" si="79"/>
        <v>Non-Lead</v>
      </c>
      <c r="R5086" s="70" t="s">
        <v>51</v>
      </c>
      <c r="S5086" s="70" t="s">
        <v>51</v>
      </c>
      <c r="T5086" s="70"/>
      <c r="U5086" s="71" t="s">
        <v>53</v>
      </c>
      <c r="V5086" s="71" t="s">
        <v>51</v>
      </c>
      <c r="W5086" s="71" t="s">
        <v>51</v>
      </c>
      <c r="X5086" s="71" t="s">
        <v>51</v>
      </c>
      <c r="Y5086" s="72" t="str">
        <f>IF((OR((AND('[1]PWS Information'!$E$10="CWS",U5086="Single Family Residence",Q5086="Lead")),
(AND('[1]PWS Information'!$E$10="CWS",U5086="Multiple Family Residence",'[1]PWS Information'!$E$11="Yes",Q5086="Lead")),
(AND('[1]PWS Information'!$E$10="NTNC",Q5086="Lead")))),"Tier 1",
IF((OR((AND('[1]PWS Information'!$E$10="CWS",U5086="Multiple Family Residence",'[1]PWS Information'!$E$11="No",Q5086="Lead")),
(AND('[1]PWS Information'!$E$10="CWS",U5086="Other",Q5086="Lead")),
(AND('[1]PWS Information'!$E$10="CWS",U5086="Building",Q5086="Lead")))),"Tier 2",
IF((OR((AND('[1]PWS Information'!$E$10="CWS",U5086="Single Family Residence",Q5086="Galvanized Requiring Replacement")),
(AND('[1]PWS Information'!$E$10="CWS",U5086="Single Family Residence",Q5086="Galvanized Requiring Replacement",R5086="Yes")),
(AND('[1]PWS Information'!$E$10="NTNC",Q5086="Galvanized Requiring Replacement")),
(AND('[1]PWS Information'!$E$10="NTNC",U5086="Single Family Residence",R5086="Yes")))),"Tier 3",
IF((OR((AND('[1]PWS Information'!$E$10="CWS",U5086="Single Family Residence",S5086="Yes",Q5086="Non-Lead", J5086="Non-Lead - Copper",L5086="Before 1989")),
(AND('[1]PWS Information'!$E$10="CWS",U5086="Single Family Residence",S5086="Yes",Q5086="Non-Lead", N5086="Non-Lead - Copper",O5086="Before 1989")))),"Tier 4",
IF((OR((AND('[1]PWS Information'!$E$10="NTNC",Q5086="Non-Lead")),
(AND('[1]PWS Information'!$E$10="CWS",Q5086="Non-Lead",S5086="")),
(AND('[1]PWS Information'!$E$10="CWS",Q5086="Non-Lead",S5086="No")),
(AND('[1]PWS Information'!$E$10="CWS",Q5086="Non-Lead",S5086="Don't Know")),
(AND('[1]PWS Information'!$E$10="CWS",Q5086="Non-Lead", J5086="Non-Lead - Copper", S5086="Yes", L5086="Between 1989 and 2014")),
(AND('[1]PWS Information'!$E$10="CWS",Q5086="Non-Lead", J5086="Non-Lead - Copper", S5086="Yes", L5086="After 2014")),
(AND('[1]PWS Information'!$E$10="CWS",Q5086="Non-Lead", J5086="Non-Lead - Copper", S5086="Yes", L5086="Unknown")),
(AND('[1]PWS Information'!$E$10="CWS",Q5086="Non-Lead", N5086="Non-Lead - Copper", S5086="Yes", O5086="Between 1989 and 2014")),
(AND('[1]PWS Information'!$E$10="CWS",Q5086="Non-Lead", N5086="Non-Lead - Copper", S5086="Yes", O5086="After 2014")),
(AND('[1]PWS Information'!$E$10="CWS",Q5086="Non-Lead", N5086="Non-Lead - Copper", S5086="Yes", O5086="Unknown")),
(AND('[1]PWS Information'!$E$10="CWS",Q5086="Unknown")),
(AND('[1]PWS Information'!$E$10="NTNC",Q5086="Unknown")))),"Tier 5",
"")))))</f>
        <v>Tier 5</v>
      </c>
      <c r="Z5086" s="71"/>
      <c r="AA5086" s="71"/>
    </row>
    <row r="5087" spans="1:27" ht="57.6" x14ac:dyDescent="0.3">
      <c r="A5087" s="1"/>
      <c r="B5087" s="70">
        <v>12630758</v>
      </c>
      <c r="C5087" s="60">
        <v>221</v>
      </c>
      <c r="D5087" s="61" t="s">
        <v>1697</v>
      </c>
      <c r="E5087" s="61" t="s">
        <v>49</v>
      </c>
      <c r="F5087" s="61">
        <v>78640</v>
      </c>
      <c r="G5087" s="62" t="s">
        <v>1665</v>
      </c>
      <c r="H5087" s="63">
        <v>29.9545286</v>
      </c>
      <c r="I5087" s="64">
        <v>-97.852359500000006</v>
      </c>
      <c r="J5087" s="65" t="s">
        <v>50</v>
      </c>
      <c r="K5087" s="66" t="s">
        <v>51</v>
      </c>
      <c r="L5087" s="62" t="s">
        <v>58</v>
      </c>
      <c r="M5087" s="69"/>
      <c r="N5087" s="65" t="s">
        <v>50</v>
      </c>
      <c r="O5087" s="66" t="s">
        <v>52</v>
      </c>
      <c r="P5087" s="69"/>
      <c r="Q5087" s="55" t="str">
        <f t="shared" si="79"/>
        <v>Non-Lead</v>
      </c>
      <c r="R5087" s="70" t="s">
        <v>51</v>
      </c>
      <c r="S5087" s="70" t="s">
        <v>51</v>
      </c>
      <c r="T5087" s="70"/>
      <c r="U5087" s="71" t="s">
        <v>53</v>
      </c>
      <c r="V5087" s="71" t="s">
        <v>51</v>
      </c>
      <c r="W5087" s="71" t="s">
        <v>51</v>
      </c>
      <c r="X5087" s="71" t="s">
        <v>51</v>
      </c>
      <c r="Y5087" s="72" t="str">
        <f>IF((OR((AND('[1]PWS Information'!$E$10="CWS",U5087="Single Family Residence",Q5087="Lead")),
(AND('[1]PWS Information'!$E$10="CWS",U5087="Multiple Family Residence",'[1]PWS Information'!$E$11="Yes",Q5087="Lead")),
(AND('[1]PWS Information'!$E$10="NTNC",Q5087="Lead")))),"Tier 1",
IF((OR((AND('[1]PWS Information'!$E$10="CWS",U5087="Multiple Family Residence",'[1]PWS Information'!$E$11="No",Q5087="Lead")),
(AND('[1]PWS Information'!$E$10="CWS",U5087="Other",Q5087="Lead")),
(AND('[1]PWS Information'!$E$10="CWS",U5087="Building",Q5087="Lead")))),"Tier 2",
IF((OR((AND('[1]PWS Information'!$E$10="CWS",U5087="Single Family Residence",Q5087="Galvanized Requiring Replacement")),
(AND('[1]PWS Information'!$E$10="CWS",U5087="Single Family Residence",Q5087="Galvanized Requiring Replacement",R5087="Yes")),
(AND('[1]PWS Information'!$E$10="NTNC",Q5087="Galvanized Requiring Replacement")),
(AND('[1]PWS Information'!$E$10="NTNC",U5087="Single Family Residence",R5087="Yes")))),"Tier 3",
IF((OR((AND('[1]PWS Information'!$E$10="CWS",U5087="Single Family Residence",S5087="Yes",Q5087="Non-Lead", J5087="Non-Lead - Copper",L5087="Before 1989")),
(AND('[1]PWS Information'!$E$10="CWS",U5087="Single Family Residence",S5087="Yes",Q5087="Non-Lead", N5087="Non-Lead - Copper",O5087="Before 1989")))),"Tier 4",
IF((OR((AND('[1]PWS Information'!$E$10="NTNC",Q5087="Non-Lead")),
(AND('[1]PWS Information'!$E$10="CWS",Q5087="Non-Lead",S5087="")),
(AND('[1]PWS Information'!$E$10="CWS",Q5087="Non-Lead",S5087="No")),
(AND('[1]PWS Information'!$E$10="CWS",Q5087="Non-Lead",S5087="Don't Know")),
(AND('[1]PWS Information'!$E$10="CWS",Q5087="Non-Lead", J5087="Non-Lead - Copper", S5087="Yes", L5087="Between 1989 and 2014")),
(AND('[1]PWS Information'!$E$10="CWS",Q5087="Non-Lead", J5087="Non-Lead - Copper", S5087="Yes", L5087="After 2014")),
(AND('[1]PWS Information'!$E$10="CWS",Q5087="Non-Lead", J5087="Non-Lead - Copper", S5087="Yes", L5087="Unknown")),
(AND('[1]PWS Information'!$E$10="CWS",Q5087="Non-Lead", N5087="Non-Lead - Copper", S5087="Yes", O5087="Between 1989 and 2014")),
(AND('[1]PWS Information'!$E$10="CWS",Q5087="Non-Lead", N5087="Non-Lead - Copper", S5087="Yes", O5087="After 2014")),
(AND('[1]PWS Information'!$E$10="CWS",Q5087="Non-Lead", N5087="Non-Lead - Copper", S5087="Yes", O5087="Unknown")),
(AND('[1]PWS Information'!$E$10="CWS",Q5087="Unknown")),
(AND('[1]PWS Information'!$E$10="NTNC",Q5087="Unknown")))),"Tier 5",
"")))))</f>
        <v>Tier 5</v>
      </c>
      <c r="Z5087" s="71"/>
      <c r="AA5087" s="71"/>
    </row>
    <row r="5088" spans="1:27" ht="57.6" x14ac:dyDescent="0.3">
      <c r="A5088" s="1"/>
      <c r="B5088" s="70">
        <v>12626817</v>
      </c>
      <c r="C5088" s="60">
        <v>232</v>
      </c>
      <c r="D5088" s="61" t="s">
        <v>1697</v>
      </c>
      <c r="E5088" s="61" t="s">
        <v>49</v>
      </c>
      <c r="F5088" s="61">
        <v>78640</v>
      </c>
      <c r="G5088" s="62" t="s">
        <v>1665</v>
      </c>
      <c r="H5088" s="63">
        <v>29.954551299999999</v>
      </c>
      <c r="I5088" s="64">
        <v>-97.852598299999997</v>
      </c>
      <c r="J5088" s="65" t="s">
        <v>50</v>
      </c>
      <c r="K5088" s="66" t="s">
        <v>51</v>
      </c>
      <c r="L5088" s="62" t="s">
        <v>58</v>
      </c>
      <c r="M5088" s="69"/>
      <c r="N5088" s="65" t="s">
        <v>50</v>
      </c>
      <c r="O5088" s="66" t="s">
        <v>52</v>
      </c>
      <c r="P5088" s="69"/>
      <c r="Q5088" s="55" t="str">
        <f t="shared" si="79"/>
        <v>Non-Lead</v>
      </c>
      <c r="R5088" s="70" t="s">
        <v>51</v>
      </c>
      <c r="S5088" s="70" t="s">
        <v>51</v>
      </c>
      <c r="T5088" s="70"/>
      <c r="U5088" s="71" t="s">
        <v>53</v>
      </c>
      <c r="V5088" s="71" t="s">
        <v>51</v>
      </c>
      <c r="W5088" s="71" t="s">
        <v>51</v>
      </c>
      <c r="X5088" s="71" t="s">
        <v>51</v>
      </c>
      <c r="Y5088" s="72" t="str">
        <f>IF((OR((AND('[1]PWS Information'!$E$10="CWS",U5088="Single Family Residence",Q5088="Lead")),
(AND('[1]PWS Information'!$E$10="CWS",U5088="Multiple Family Residence",'[1]PWS Information'!$E$11="Yes",Q5088="Lead")),
(AND('[1]PWS Information'!$E$10="NTNC",Q5088="Lead")))),"Tier 1",
IF((OR((AND('[1]PWS Information'!$E$10="CWS",U5088="Multiple Family Residence",'[1]PWS Information'!$E$11="No",Q5088="Lead")),
(AND('[1]PWS Information'!$E$10="CWS",U5088="Other",Q5088="Lead")),
(AND('[1]PWS Information'!$E$10="CWS",U5088="Building",Q5088="Lead")))),"Tier 2",
IF((OR((AND('[1]PWS Information'!$E$10="CWS",U5088="Single Family Residence",Q5088="Galvanized Requiring Replacement")),
(AND('[1]PWS Information'!$E$10="CWS",U5088="Single Family Residence",Q5088="Galvanized Requiring Replacement",R5088="Yes")),
(AND('[1]PWS Information'!$E$10="NTNC",Q5088="Galvanized Requiring Replacement")),
(AND('[1]PWS Information'!$E$10="NTNC",U5088="Single Family Residence",R5088="Yes")))),"Tier 3",
IF((OR((AND('[1]PWS Information'!$E$10="CWS",U5088="Single Family Residence",S5088="Yes",Q5088="Non-Lead", J5088="Non-Lead - Copper",L5088="Before 1989")),
(AND('[1]PWS Information'!$E$10="CWS",U5088="Single Family Residence",S5088="Yes",Q5088="Non-Lead", N5088="Non-Lead - Copper",O5088="Before 1989")))),"Tier 4",
IF((OR((AND('[1]PWS Information'!$E$10="NTNC",Q5088="Non-Lead")),
(AND('[1]PWS Information'!$E$10="CWS",Q5088="Non-Lead",S5088="")),
(AND('[1]PWS Information'!$E$10="CWS",Q5088="Non-Lead",S5088="No")),
(AND('[1]PWS Information'!$E$10="CWS",Q5088="Non-Lead",S5088="Don't Know")),
(AND('[1]PWS Information'!$E$10="CWS",Q5088="Non-Lead", J5088="Non-Lead - Copper", S5088="Yes", L5088="Between 1989 and 2014")),
(AND('[1]PWS Information'!$E$10="CWS",Q5088="Non-Lead", J5088="Non-Lead - Copper", S5088="Yes", L5088="After 2014")),
(AND('[1]PWS Information'!$E$10="CWS",Q5088="Non-Lead", J5088="Non-Lead - Copper", S5088="Yes", L5088="Unknown")),
(AND('[1]PWS Information'!$E$10="CWS",Q5088="Non-Lead", N5088="Non-Lead - Copper", S5088="Yes", O5088="Between 1989 and 2014")),
(AND('[1]PWS Information'!$E$10="CWS",Q5088="Non-Lead", N5088="Non-Lead - Copper", S5088="Yes", O5088="After 2014")),
(AND('[1]PWS Information'!$E$10="CWS",Q5088="Non-Lead", N5088="Non-Lead - Copper", S5088="Yes", O5088="Unknown")),
(AND('[1]PWS Information'!$E$10="CWS",Q5088="Unknown")),
(AND('[1]PWS Information'!$E$10="NTNC",Q5088="Unknown")))),"Tier 5",
"")))))</f>
        <v>Tier 5</v>
      </c>
      <c r="Z5088" s="71"/>
      <c r="AA5088" s="71"/>
    </row>
    <row r="5089" spans="1:27" ht="57.6" x14ac:dyDescent="0.3">
      <c r="A5089" s="1"/>
      <c r="B5089" s="70">
        <v>16103122</v>
      </c>
      <c r="C5089" s="60">
        <v>233</v>
      </c>
      <c r="D5089" s="61" t="s">
        <v>1697</v>
      </c>
      <c r="E5089" s="61" t="s">
        <v>49</v>
      </c>
      <c r="F5089" s="61">
        <v>78640</v>
      </c>
      <c r="G5089" s="62" t="s">
        <v>1665</v>
      </c>
      <c r="H5089" s="63">
        <v>29.954436300000001</v>
      </c>
      <c r="I5089" s="64">
        <v>-97.852462299999999</v>
      </c>
      <c r="J5089" s="65" t="s">
        <v>50</v>
      </c>
      <c r="K5089" s="66" t="s">
        <v>51</v>
      </c>
      <c r="L5089" s="62" t="s">
        <v>58</v>
      </c>
      <c r="M5089" s="69"/>
      <c r="N5089" s="65" t="s">
        <v>50</v>
      </c>
      <c r="O5089" s="66" t="s">
        <v>52</v>
      </c>
      <c r="P5089" s="69"/>
      <c r="Q5089" s="55" t="str">
        <f t="shared" si="79"/>
        <v>Non-Lead</v>
      </c>
      <c r="R5089" s="70" t="s">
        <v>51</v>
      </c>
      <c r="S5089" s="70" t="s">
        <v>51</v>
      </c>
      <c r="T5089" s="70"/>
      <c r="U5089" s="71" t="s">
        <v>53</v>
      </c>
      <c r="V5089" s="71" t="s">
        <v>51</v>
      </c>
      <c r="W5089" s="71" t="s">
        <v>51</v>
      </c>
      <c r="X5089" s="71" t="s">
        <v>51</v>
      </c>
      <c r="Y5089" s="72" t="str">
        <f>IF((OR((AND('[1]PWS Information'!$E$10="CWS",U5089="Single Family Residence",Q5089="Lead")),
(AND('[1]PWS Information'!$E$10="CWS",U5089="Multiple Family Residence",'[1]PWS Information'!$E$11="Yes",Q5089="Lead")),
(AND('[1]PWS Information'!$E$10="NTNC",Q5089="Lead")))),"Tier 1",
IF((OR((AND('[1]PWS Information'!$E$10="CWS",U5089="Multiple Family Residence",'[1]PWS Information'!$E$11="No",Q5089="Lead")),
(AND('[1]PWS Information'!$E$10="CWS",U5089="Other",Q5089="Lead")),
(AND('[1]PWS Information'!$E$10="CWS",U5089="Building",Q5089="Lead")))),"Tier 2",
IF((OR((AND('[1]PWS Information'!$E$10="CWS",U5089="Single Family Residence",Q5089="Galvanized Requiring Replacement")),
(AND('[1]PWS Information'!$E$10="CWS",U5089="Single Family Residence",Q5089="Galvanized Requiring Replacement",R5089="Yes")),
(AND('[1]PWS Information'!$E$10="NTNC",Q5089="Galvanized Requiring Replacement")),
(AND('[1]PWS Information'!$E$10="NTNC",U5089="Single Family Residence",R5089="Yes")))),"Tier 3",
IF((OR((AND('[1]PWS Information'!$E$10="CWS",U5089="Single Family Residence",S5089="Yes",Q5089="Non-Lead", J5089="Non-Lead - Copper",L5089="Before 1989")),
(AND('[1]PWS Information'!$E$10="CWS",U5089="Single Family Residence",S5089="Yes",Q5089="Non-Lead", N5089="Non-Lead - Copper",O5089="Before 1989")))),"Tier 4",
IF((OR((AND('[1]PWS Information'!$E$10="NTNC",Q5089="Non-Lead")),
(AND('[1]PWS Information'!$E$10="CWS",Q5089="Non-Lead",S5089="")),
(AND('[1]PWS Information'!$E$10="CWS",Q5089="Non-Lead",S5089="No")),
(AND('[1]PWS Information'!$E$10="CWS",Q5089="Non-Lead",S5089="Don't Know")),
(AND('[1]PWS Information'!$E$10="CWS",Q5089="Non-Lead", J5089="Non-Lead - Copper", S5089="Yes", L5089="Between 1989 and 2014")),
(AND('[1]PWS Information'!$E$10="CWS",Q5089="Non-Lead", J5089="Non-Lead - Copper", S5089="Yes", L5089="After 2014")),
(AND('[1]PWS Information'!$E$10="CWS",Q5089="Non-Lead", J5089="Non-Lead - Copper", S5089="Yes", L5089="Unknown")),
(AND('[1]PWS Information'!$E$10="CWS",Q5089="Non-Lead", N5089="Non-Lead - Copper", S5089="Yes", O5089="Between 1989 and 2014")),
(AND('[1]PWS Information'!$E$10="CWS",Q5089="Non-Lead", N5089="Non-Lead - Copper", S5089="Yes", O5089="After 2014")),
(AND('[1]PWS Information'!$E$10="CWS",Q5089="Non-Lead", N5089="Non-Lead - Copper", S5089="Yes", O5089="Unknown")),
(AND('[1]PWS Information'!$E$10="CWS",Q5089="Unknown")),
(AND('[1]PWS Information'!$E$10="NTNC",Q5089="Unknown")))),"Tier 5",
"")))))</f>
        <v>Tier 5</v>
      </c>
      <c r="Z5089" s="71"/>
      <c r="AA5089" s="71"/>
    </row>
    <row r="5090" spans="1:27" ht="57.6" x14ac:dyDescent="0.3">
      <c r="A5090" s="17"/>
      <c r="B5090" s="70">
        <v>12341245</v>
      </c>
      <c r="C5090" s="60">
        <v>104</v>
      </c>
      <c r="D5090" s="61" t="s">
        <v>1698</v>
      </c>
      <c r="E5090" s="61" t="s">
        <v>49</v>
      </c>
      <c r="F5090" s="61">
        <v>78640</v>
      </c>
      <c r="G5090" s="62" t="s">
        <v>1665</v>
      </c>
      <c r="H5090" s="63">
        <v>29.954851099999999</v>
      </c>
      <c r="I5090" s="64">
        <v>-97.854445600000005</v>
      </c>
      <c r="J5090" s="65" t="s">
        <v>50</v>
      </c>
      <c r="K5090" s="66" t="s">
        <v>51</v>
      </c>
      <c r="L5090" s="62" t="s">
        <v>58</v>
      </c>
      <c r="M5090" s="69"/>
      <c r="N5090" s="65" t="s">
        <v>50</v>
      </c>
      <c r="O5090" s="66" t="s">
        <v>52</v>
      </c>
      <c r="P5090" s="69"/>
      <c r="Q5090" s="55" t="str">
        <f t="shared" si="79"/>
        <v>Non-Lead</v>
      </c>
      <c r="R5090" s="70" t="s">
        <v>51</v>
      </c>
      <c r="S5090" s="70" t="s">
        <v>51</v>
      </c>
      <c r="T5090" s="70"/>
      <c r="U5090" s="71" t="s">
        <v>53</v>
      </c>
      <c r="V5090" s="71" t="s">
        <v>51</v>
      </c>
      <c r="W5090" s="71" t="s">
        <v>51</v>
      </c>
      <c r="X5090" s="71" t="s">
        <v>51</v>
      </c>
      <c r="Y5090" s="72" t="str">
        <f>IF((OR((AND('[1]PWS Information'!$E$10="CWS",U5090="Single Family Residence",Q5090="Lead")),
(AND('[1]PWS Information'!$E$10="CWS",U5090="Multiple Family Residence",'[1]PWS Information'!$E$11="Yes",Q5090="Lead")),
(AND('[1]PWS Information'!$E$10="NTNC",Q5090="Lead")))),"Tier 1",
IF((OR((AND('[1]PWS Information'!$E$10="CWS",U5090="Multiple Family Residence",'[1]PWS Information'!$E$11="No",Q5090="Lead")),
(AND('[1]PWS Information'!$E$10="CWS",U5090="Other",Q5090="Lead")),
(AND('[1]PWS Information'!$E$10="CWS",U5090="Building",Q5090="Lead")))),"Tier 2",
IF((OR((AND('[1]PWS Information'!$E$10="CWS",U5090="Single Family Residence",Q5090="Galvanized Requiring Replacement")),
(AND('[1]PWS Information'!$E$10="CWS",U5090="Single Family Residence",Q5090="Galvanized Requiring Replacement",R5090="Yes")),
(AND('[1]PWS Information'!$E$10="NTNC",Q5090="Galvanized Requiring Replacement")),
(AND('[1]PWS Information'!$E$10="NTNC",U5090="Single Family Residence",R5090="Yes")))),"Tier 3",
IF((OR((AND('[1]PWS Information'!$E$10="CWS",U5090="Single Family Residence",S5090="Yes",Q5090="Non-Lead", J5090="Non-Lead - Copper",L5090="Before 1989")),
(AND('[1]PWS Information'!$E$10="CWS",U5090="Single Family Residence",S5090="Yes",Q5090="Non-Lead", N5090="Non-Lead - Copper",O5090="Before 1989")))),"Tier 4",
IF((OR((AND('[1]PWS Information'!$E$10="NTNC",Q5090="Non-Lead")),
(AND('[1]PWS Information'!$E$10="CWS",Q5090="Non-Lead",S5090="")),
(AND('[1]PWS Information'!$E$10="CWS",Q5090="Non-Lead",S5090="No")),
(AND('[1]PWS Information'!$E$10="CWS",Q5090="Non-Lead",S5090="Don't Know")),
(AND('[1]PWS Information'!$E$10="CWS",Q5090="Non-Lead", J5090="Non-Lead - Copper", S5090="Yes", L5090="Between 1989 and 2014")),
(AND('[1]PWS Information'!$E$10="CWS",Q5090="Non-Lead", J5090="Non-Lead - Copper", S5090="Yes", L5090="After 2014")),
(AND('[1]PWS Information'!$E$10="CWS",Q5090="Non-Lead", J5090="Non-Lead - Copper", S5090="Yes", L5090="Unknown")),
(AND('[1]PWS Information'!$E$10="CWS",Q5090="Non-Lead", N5090="Non-Lead - Copper", S5090="Yes", O5090="Between 1989 and 2014")),
(AND('[1]PWS Information'!$E$10="CWS",Q5090="Non-Lead", N5090="Non-Lead - Copper", S5090="Yes", O5090="After 2014")),
(AND('[1]PWS Information'!$E$10="CWS",Q5090="Non-Lead", N5090="Non-Lead - Copper", S5090="Yes", O5090="Unknown")),
(AND('[1]PWS Information'!$E$10="CWS",Q5090="Unknown")),
(AND('[1]PWS Information'!$E$10="NTNC",Q5090="Unknown")))),"Tier 5",
"")))))</f>
        <v>Tier 5</v>
      </c>
      <c r="Z5090" s="71"/>
      <c r="AA5090" s="71"/>
    </row>
    <row r="5091" spans="1:27" ht="57.6" x14ac:dyDescent="0.3">
      <c r="A5091" s="1"/>
      <c r="B5091" s="70">
        <v>13425153</v>
      </c>
      <c r="C5091" s="60">
        <v>118</v>
      </c>
      <c r="D5091" s="61" t="s">
        <v>1698</v>
      </c>
      <c r="E5091" s="61" t="s">
        <v>49</v>
      </c>
      <c r="F5091" s="61">
        <v>78640</v>
      </c>
      <c r="G5091" s="62" t="s">
        <v>1665</v>
      </c>
      <c r="H5091" s="63">
        <v>29.954757000000001</v>
      </c>
      <c r="I5091" s="64">
        <v>-97.854335800000001</v>
      </c>
      <c r="J5091" s="65" t="s">
        <v>50</v>
      </c>
      <c r="K5091" s="66" t="s">
        <v>51</v>
      </c>
      <c r="L5091" s="62" t="s">
        <v>58</v>
      </c>
      <c r="M5091" s="69"/>
      <c r="N5091" s="65" t="s">
        <v>50</v>
      </c>
      <c r="O5091" s="66" t="s">
        <v>52</v>
      </c>
      <c r="P5091" s="69"/>
      <c r="Q5091" s="55" t="str">
        <f t="shared" si="79"/>
        <v>Non-Lead</v>
      </c>
      <c r="R5091" s="70" t="s">
        <v>51</v>
      </c>
      <c r="S5091" s="70" t="s">
        <v>51</v>
      </c>
      <c r="T5091" s="70"/>
      <c r="U5091" s="71" t="s">
        <v>53</v>
      </c>
      <c r="V5091" s="71" t="s">
        <v>51</v>
      </c>
      <c r="W5091" s="71" t="s">
        <v>51</v>
      </c>
      <c r="X5091" s="71" t="s">
        <v>51</v>
      </c>
      <c r="Y5091" s="72" t="str">
        <f>IF((OR((AND('[1]PWS Information'!$E$10="CWS",U5091="Single Family Residence",Q5091="Lead")),
(AND('[1]PWS Information'!$E$10="CWS",U5091="Multiple Family Residence",'[1]PWS Information'!$E$11="Yes",Q5091="Lead")),
(AND('[1]PWS Information'!$E$10="NTNC",Q5091="Lead")))),"Tier 1",
IF((OR((AND('[1]PWS Information'!$E$10="CWS",U5091="Multiple Family Residence",'[1]PWS Information'!$E$11="No",Q5091="Lead")),
(AND('[1]PWS Information'!$E$10="CWS",U5091="Other",Q5091="Lead")),
(AND('[1]PWS Information'!$E$10="CWS",U5091="Building",Q5091="Lead")))),"Tier 2",
IF((OR((AND('[1]PWS Information'!$E$10="CWS",U5091="Single Family Residence",Q5091="Galvanized Requiring Replacement")),
(AND('[1]PWS Information'!$E$10="CWS",U5091="Single Family Residence",Q5091="Galvanized Requiring Replacement",R5091="Yes")),
(AND('[1]PWS Information'!$E$10="NTNC",Q5091="Galvanized Requiring Replacement")),
(AND('[1]PWS Information'!$E$10="NTNC",U5091="Single Family Residence",R5091="Yes")))),"Tier 3",
IF((OR((AND('[1]PWS Information'!$E$10="CWS",U5091="Single Family Residence",S5091="Yes",Q5091="Non-Lead", J5091="Non-Lead - Copper",L5091="Before 1989")),
(AND('[1]PWS Information'!$E$10="CWS",U5091="Single Family Residence",S5091="Yes",Q5091="Non-Lead", N5091="Non-Lead - Copper",O5091="Before 1989")))),"Tier 4",
IF((OR((AND('[1]PWS Information'!$E$10="NTNC",Q5091="Non-Lead")),
(AND('[1]PWS Information'!$E$10="CWS",Q5091="Non-Lead",S5091="")),
(AND('[1]PWS Information'!$E$10="CWS",Q5091="Non-Lead",S5091="No")),
(AND('[1]PWS Information'!$E$10="CWS",Q5091="Non-Lead",S5091="Don't Know")),
(AND('[1]PWS Information'!$E$10="CWS",Q5091="Non-Lead", J5091="Non-Lead - Copper", S5091="Yes", L5091="Between 1989 and 2014")),
(AND('[1]PWS Information'!$E$10="CWS",Q5091="Non-Lead", J5091="Non-Lead - Copper", S5091="Yes", L5091="After 2014")),
(AND('[1]PWS Information'!$E$10="CWS",Q5091="Non-Lead", J5091="Non-Lead - Copper", S5091="Yes", L5091="Unknown")),
(AND('[1]PWS Information'!$E$10="CWS",Q5091="Non-Lead", N5091="Non-Lead - Copper", S5091="Yes", O5091="Between 1989 and 2014")),
(AND('[1]PWS Information'!$E$10="CWS",Q5091="Non-Lead", N5091="Non-Lead - Copper", S5091="Yes", O5091="After 2014")),
(AND('[1]PWS Information'!$E$10="CWS",Q5091="Non-Lead", N5091="Non-Lead - Copper", S5091="Yes", O5091="Unknown")),
(AND('[1]PWS Information'!$E$10="CWS",Q5091="Unknown")),
(AND('[1]PWS Information'!$E$10="NTNC",Q5091="Unknown")))),"Tier 5",
"")))))</f>
        <v>Tier 5</v>
      </c>
      <c r="Z5091" s="71"/>
      <c r="AA5091" s="71"/>
    </row>
    <row r="5092" spans="1:27" ht="57.6" x14ac:dyDescent="0.3">
      <c r="A5092" s="1"/>
      <c r="B5092" s="70">
        <v>13424948</v>
      </c>
      <c r="C5092" s="60">
        <v>130</v>
      </c>
      <c r="D5092" s="61" t="s">
        <v>1698</v>
      </c>
      <c r="E5092" s="61" t="s">
        <v>49</v>
      </c>
      <c r="F5092" s="61">
        <v>78640</v>
      </c>
      <c r="G5092" s="62" t="s">
        <v>1665</v>
      </c>
      <c r="H5092" s="63">
        <v>29.954676299999999</v>
      </c>
      <c r="I5092" s="64">
        <v>-97.854241700000003</v>
      </c>
      <c r="J5092" s="65" t="s">
        <v>50</v>
      </c>
      <c r="K5092" s="66" t="s">
        <v>51</v>
      </c>
      <c r="L5092" s="62" t="s">
        <v>58</v>
      </c>
      <c r="M5092" s="69"/>
      <c r="N5092" s="65" t="s">
        <v>50</v>
      </c>
      <c r="O5092" s="66" t="s">
        <v>52</v>
      </c>
      <c r="P5092" s="69"/>
      <c r="Q5092" s="55" t="str">
        <f t="shared" si="79"/>
        <v>Non-Lead</v>
      </c>
      <c r="R5092" s="70" t="s">
        <v>51</v>
      </c>
      <c r="S5092" s="70" t="s">
        <v>51</v>
      </c>
      <c r="T5092" s="70"/>
      <c r="U5092" s="71" t="s">
        <v>53</v>
      </c>
      <c r="V5092" s="71" t="s">
        <v>51</v>
      </c>
      <c r="W5092" s="71" t="s">
        <v>51</v>
      </c>
      <c r="X5092" s="71" t="s">
        <v>51</v>
      </c>
      <c r="Y5092" s="72" t="str">
        <f>IF((OR((AND('[1]PWS Information'!$E$10="CWS",U5092="Single Family Residence",Q5092="Lead")),
(AND('[1]PWS Information'!$E$10="CWS",U5092="Multiple Family Residence",'[1]PWS Information'!$E$11="Yes",Q5092="Lead")),
(AND('[1]PWS Information'!$E$10="NTNC",Q5092="Lead")))),"Tier 1",
IF((OR((AND('[1]PWS Information'!$E$10="CWS",U5092="Multiple Family Residence",'[1]PWS Information'!$E$11="No",Q5092="Lead")),
(AND('[1]PWS Information'!$E$10="CWS",U5092="Other",Q5092="Lead")),
(AND('[1]PWS Information'!$E$10="CWS",U5092="Building",Q5092="Lead")))),"Tier 2",
IF((OR((AND('[1]PWS Information'!$E$10="CWS",U5092="Single Family Residence",Q5092="Galvanized Requiring Replacement")),
(AND('[1]PWS Information'!$E$10="CWS",U5092="Single Family Residence",Q5092="Galvanized Requiring Replacement",R5092="Yes")),
(AND('[1]PWS Information'!$E$10="NTNC",Q5092="Galvanized Requiring Replacement")),
(AND('[1]PWS Information'!$E$10="NTNC",U5092="Single Family Residence",R5092="Yes")))),"Tier 3",
IF((OR((AND('[1]PWS Information'!$E$10="CWS",U5092="Single Family Residence",S5092="Yes",Q5092="Non-Lead", J5092="Non-Lead - Copper",L5092="Before 1989")),
(AND('[1]PWS Information'!$E$10="CWS",U5092="Single Family Residence",S5092="Yes",Q5092="Non-Lead", N5092="Non-Lead - Copper",O5092="Before 1989")))),"Tier 4",
IF((OR((AND('[1]PWS Information'!$E$10="NTNC",Q5092="Non-Lead")),
(AND('[1]PWS Information'!$E$10="CWS",Q5092="Non-Lead",S5092="")),
(AND('[1]PWS Information'!$E$10="CWS",Q5092="Non-Lead",S5092="No")),
(AND('[1]PWS Information'!$E$10="CWS",Q5092="Non-Lead",S5092="Don't Know")),
(AND('[1]PWS Information'!$E$10="CWS",Q5092="Non-Lead", J5092="Non-Lead - Copper", S5092="Yes", L5092="Between 1989 and 2014")),
(AND('[1]PWS Information'!$E$10="CWS",Q5092="Non-Lead", J5092="Non-Lead - Copper", S5092="Yes", L5092="After 2014")),
(AND('[1]PWS Information'!$E$10="CWS",Q5092="Non-Lead", J5092="Non-Lead - Copper", S5092="Yes", L5092="Unknown")),
(AND('[1]PWS Information'!$E$10="CWS",Q5092="Non-Lead", N5092="Non-Lead - Copper", S5092="Yes", O5092="Between 1989 and 2014")),
(AND('[1]PWS Information'!$E$10="CWS",Q5092="Non-Lead", N5092="Non-Lead - Copper", S5092="Yes", O5092="After 2014")),
(AND('[1]PWS Information'!$E$10="CWS",Q5092="Non-Lead", N5092="Non-Lead - Copper", S5092="Yes", O5092="Unknown")),
(AND('[1]PWS Information'!$E$10="CWS",Q5092="Unknown")),
(AND('[1]PWS Information'!$E$10="NTNC",Q5092="Unknown")))),"Tier 5",
"")))))</f>
        <v>Tier 5</v>
      </c>
      <c r="Z5092" s="71"/>
      <c r="AA5092" s="71"/>
    </row>
    <row r="5093" spans="1:27" ht="57.6" x14ac:dyDescent="0.3">
      <c r="A5093" s="1"/>
      <c r="B5093" s="70">
        <v>12352109</v>
      </c>
      <c r="C5093" s="60">
        <v>142</v>
      </c>
      <c r="D5093" s="61" t="s">
        <v>1698</v>
      </c>
      <c r="E5093" s="61" t="s">
        <v>49</v>
      </c>
      <c r="F5093" s="61">
        <v>78640</v>
      </c>
      <c r="G5093" s="62" t="s">
        <v>1665</v>
      </c>
      <c r="H5093" s="63">
        <v>29.954595600000001</v>
      </c>
      <c r="I5093" s="64">
        <v>-97.854147499999996</v>
      </c>
      <c r="J5093" s="65" t="s">
        <v>50</v>
      </c>
      <c r="K5093" s="66" t="s">
        <v>51</v>
      </c>
      <c r="L5093" s="62" t="s">
        <v>58</v>
      </c>
      <c r="M5093" s="69"/>
      <c r="N5093" s="65" t="s">
        <v>50</v>
      </c>
      <c r="O5093" s="66" t="s">
        <v>52</v>
      </c>
      <c r="P5093" s="69"/>
      <c r="Q5093" s="55" t="str">
        <f t="shared" si="79"/>
        <v>Non-Lead</v>
      </c>
      <c r="R5093" s="70" t="s">
        <v>51</v>
      </c>
      <c r="S5093" s="70" t="s">
        <v>51</v>
      </c>
      <c r="T5093" s="70"/>
      <c r="U5093" s="71" t="s">
        <v>53</v>
      </c>
      <c r="V5093" s="71" t="s">
        <v>51</v>
      </c>
      <c r="W5093" s="71" t="s">
        <v>51</v>
      </c>
      <c r="X5093" s="71" t="s">
        <v>51</v>
      </c>
      <c r="Y5093" s="72" t="str">
        <f>IF((OR((AND('[1]PWS Information'!$E$10="CWS",U5093="Single Family Residence",Q5093="Lead")),
(AND('[1]PWS Information'!$E$10="CWS",U5093="Multiple Family Residence",'[1]PWS Information'!$E$11="Yes",Q5093="Lead")),
(AND('[1]PWS Information'!$E$10="NTNC",Q5093="Lead")))),"Tier 1",
IF((OR((AND('[1]PWS Information'!$E$10="CWS",U5093="Multiple Family Residence",'[1]PWS Information'!$E$11="No",Q5093="Lead")),
(AND('[1]PWS Information'!$E$10="CWS",U5093="Other",Q5093="Lead")),
(AND('[1]PWS Information'!$E$10="CWS",U5093="Building",Q5093="Lead")))),"Tier 2",
IF((OR((AND('[1]PWS Information'!$E$10="CWS",U5093="Single Family Residence",Q5093="Galvanized Requiring Replacement")),
(AND('[1]PWS Information'!$E$10="CWS",U5093="Single Family Residence",Q5093="Galvanized Requiring Replacement",R5093="Yes")),
(AND('[1]PWS Information'!$E$10="NTNC",Q5093="Galvanized Requiring Replacement")),
(AND('[1]PWS Information'!$E$10="NTNC",U5093="Single Family Residence",R5093="Yes")))),"Tier 3",
IF((OR((AND('[1]PWS Information'!$E$10="CWS",U5093="Single Family Residence",S5093="Yes",Q5093="Non-Lead", J5093="Non-Lead - Copper",L5093="Before 1989")),
(AND('[1]PWS Information'!$E$10="CWS",U5093="Single Family Residence",S5093="Yes",Q5093="Non-Lead", N5093="Non-Lead - Copper",O5093="Before 1989")))),"Tier 4",
IF((OR((AND('[1]PWS Information'!$E$10="NTNC",Q5093="Non-Lead")),
(AND('[1]PWS Information'!$E$10="CWS",Q5093="Non-Lead",S5093="")),
(AND('[1]PWS Information'!$E$10="CWS",Q5093="Non-Lead",S5093="No")),
(AND('[1]PWS Information'!$E$10="CWS",Q5093="Non-Lead",S5093="Don't Know")),
(AND('[1]PWS Information'!$E$10="CWS",Q5093="Non-Lead", J5093="Non-Lead - Copper", S5093="Yes", L5093="Between 1989 and 2014")),
(AND('[1]PWS Information'!$E$10="CWS",Q5093="Non-Lead", J5093="Non-Lead - Copper", S5093="Yes", L5093="After 2014")),
(AND('[1]PWS Information'!$E$10="CWS",Q5093="Non-Lead", J5093="Non-Lead - Copper", S5093="Yes", L5093="Unknown")),
(AND('[1]PWS Information'!$E$10="CWS",Q5093="Non-Lead", N5093="Non-Lead - Copper", S5093="Yes", O5093="Between 1989 and 2014")),
(AND('[1]PWS Information'!$E$10="CWS",Q5093="Non-Lead", N5093="Non-Lead - Copper", S5093="Yes", O5093="After 2014")),
(AND('[1]PWS Information'!$E$10="CWS",Q5093="Non-Lead", N5093="Non-Lead - Copper", S5093="Yes", O5093="Unknown")),
(AND('[1]PWS Information'!$E$10="CWS",Q5093="Unknown")),
(AND('[1]PWS Information'!$E$10="NTNC",Q5093="Unknown")))),"Tier 5",
"")))))</f>
        <v>Tier 5</v>
      </c>
      <c r="Z5093" s="71"/>
      <c r="AA5093" s="71"/>
    </row>
    <row r="5094" spans="1:27" ht="57.6" x14ac:dyDescent="0.3">
      <c r="A5094" s="17"/>
      <c r="B5094" s="70">
        <v>12409380</v>
      </c>
      <c r="C5094" s="60">
        <v>154</v>
      </c>
      <c r="D5094" s="61" t="s">
        <v>1698</v>
      </c>
      <c r="E5094" s="61" t="s">
        <v>49</v>
      </c>
      <c r="F5094" s="61">
        <v>78640</v>
      </c>
      <c r="G5094" s="62" t="s">
        <v>1665</v>
      </c>
      <c r="H5094" s="63">
        <v>29.954514899999999</v>
      </c>
      <c r="I5094" s="64">
        <v>-97.854053399999998</v>
      </c>
      <c r="J5094" s="65" t="s">
        <v>50</v>
      </c>
      <c r="K5094" s="66" t="s">
        <v>51</v>
      </c>
      <c r="L5094" s="62" t="s">
        <v>58</v>
      </c>
      <c r="M5094" s="69"/>
      <c r="N5094" s="65" t="s">
        <v>50</v>
      </c>
      <c r="O5094" s="66" t="s">
        <v>52</v>
      </c>
      <c r="P5094" s="69"/>
      <c r="Q5094" s="55" t="str">
        <f t="shared" si="79"/>
        <v>Non-Lead</v>
      </c>
      <c r="R5094" s="70" t="s">
        <v>51</v>
      </c>
      <c r="S5094" s="70" t="s">
        <v>51</v>
      </c>
      <c r="T5094" s="70"/>
      <c r="U5094" s="71" t="s">
        <v>53</v>
      </c>
      <c r="V5094" s="71" t="s">
        <v>51</v>
      </c>
      <c r="W5094" s="71" t="s">
        <v>51</v>
      </c>
      <c r="X5094" s="71" t="s">
        <v>51</v>
      </c>
      <c r="Y5094" s="72" t="str">
        <f>IF((OR((AND('[1]PWS Information'!$E$10="CWS",U5094="Single Family Residence",Q5094="Lead")),
(AND('[1]PWS Information'!$E$10="CWS",U5094="Multiple Family Residence",'[1]PWS Information'!$E$11="Yes",Q5094="Lead")),
(AND('[1]PWS Information'!$E$10="NTNC",Q5094="Lead")))),"Tier 1",
IF((OR((AND('[1]PWS Information'!$E$10="CWS",U5094="Multiple Family Residence",'[1]PWS Information'!$E$11="No",Q5094="Lead")),
(AND('[1]PWS Information'!$E$10="CWS",U5094="Other",Q5094="Lead")),
(AND('[1]PWS Information'!$E$10="CWS",U5094="Building",Q5094="Lead")))),"Tier 2",
IF((OR((AND('[1]PWS Information'!$E$10="CWS",U5094="Single Family Residence",Q5094="Galvanized Requiring Replacement")),
(AND('[1]PWS Information'!$E$10="CWS",U5094="Single Family Residence",Q5094="Galvanized Requiring Replacement",R5094="Yes")),
(AND('[1]PWS Information'!$E$10="NTNC",Q5094="Galvanized Requiring Replacement")),
(AND('[1]PWS Information'!$E$10="NTNC",U5094="Single Family Residence",R5094="Yes")))),"Tier 3",
IF((OR((AND('[1]PWS Information'!$E$10="CWS",U5094="Single Family Residence",S5094="Yes",Q5094="Non-Lead", J5094="Non-Lead - Copper",L5094="Before 1989")),
(AND('[1]PWS Information'!$E$10="CWS",U5094="Single Family Residence",S5094="Yes",Q5094="Non-Lead", N5094="Non-Lead - Copper",O5094="Before 1989")))),"Tier 4",
IF((OR((AND('[1]PWS Information'!$E$10="NTNC",Q5094="Non-Lead")),
(AND('[1]PWS Information'!$E$10="CWS",Q5094="Non-Lead",S5094="")),
(AND('[1]PWS Information'!$E$10="CWS",Q5094="Non-Lead",S5094="No")),
(AND('[1]PWS Information'!$E$10="CWS",Q5094="Non-Lead",S5094="Don't Know")),
(AND('[1]PWS Information'!$E$10="CWS",Q5094="Non-Lead", J5094="Non-Lead - Copper", S5094="Yes", L5094="Between 1989 and 2014")),
(AND('[1]PWS Information'!$E$10="CWS",Q5094="Non-Lead", J5094="Non-Lead - Copper", S5094="Yes", L5094="After 2014")),
(AND('[1]PWS Information'!$E$10="CWS",Q5094="Non-Lead", J5094="Non-Lead - Copper", S5094="Yes", L5094="Unknown")),
(AND('[1]PWS Information'!$E$10="CWS",Q5094="Non-Lead", N5094="Non-Lead - Copper", S5094="Yes", O5094="Between 1989 and 2014")),
(AND('[1]PWS Information'!$E$10="CWS",Q5094="Non-Lead", N5094="Non-Lead - Copper", S5094="Yes", O5094="After 2014")),
(AND('[1]PWS Information'!$E$10="CWS",Q5094="Non-Lead", N5094="Non-Lead - Copper", S5094="Yes", O5094="Unknown")),
(AND('[1]PWS Information'!$E$10="CWS",Q5094="Unknown")),
(AND('[1]PWS Information'!$E$10="NTNC",Q5094="Unknown")))),"Tier 5",
"")))))</f>
        <v>Tier 5</v>
      </c>
      <c r="Z5094" s="71"/>
      <c r="AA5094" s="71"/>
    </row>
    <row r="5095" spans="1:27" ht="57.6" x14ac:dyDescent="0.3">
      <c r="A5095" s="1"/>
      <c r="B5095" s="70">
        <v>12412508</v>
      </c>
      <c r="C5095" s="60">
        <v>168</v>
      </c>
      <c r="D5095" s="61" t="s">
        <v>1698</v>
      </c>
      <c r="E5095" s="61" t="s">
        <v>49</v>
      </c>
      <c r="F5095" s="61">
        <v>78640</v>
      </c>
      <c r="G5095" s="62" t="s">
        <v>1665</v>
      </c>
      <c r="H5095" s="63">
        <v>29.954250200000001</v>
      </c>
      <c r="I5095" s="64">
        <v>-97.853742999999994</v>
      </c>
      <c r="J5095" s="65" t="s">
        <v>50</v>
      </c>
      <c r="K5095" s="66" t="s">
        <v>51</v>
      </c>
      <c r="L5095" s="62" t="s">
        <v>58</v>
      </c>
      <c r="M5095" s="69"/>
      <c r="N5095" s="65" t="s">
        <v>50</v>
      </c>
      <c r="O5095" s="66" t="s">
        <v>52</v>
      </c>
      <c r="P5095" s="69"/>
      <c r="Q5095" s="55" t="str">
        <f t="shared" si="79"/>
        <v>Non-Lead</v>
      </c>
      <c r="R5095" s="70" t="s">
        <v>51</v>
      </c>
      <c r="S5095" s="70" t="s">
        <v>51</v>
      </c>
      <c r="T5095" s="70"/>
      <c r="U5095" s="71" t="s">
        <v>53</v>
      </c>
      <c r="V5095" s="71" t="s">
        <v>51</v>
      </c>
      <c r="W5095" s="71" t="s">
        <v>51</v>
      </c>
      <c r="X5095" s="71" t="s">
        <v>51</v>
      </c>
      <c r="Y5095" s="72" t="str">
        <f>IF((OR((AND('[1]PWS Information'!$E$10="CWS",U5095="Single Family Residence",Q5095="Lead")),
(AND('[1]PWS Information'!$E$10="CWS",U5095="Multiple Family Residence",'[1]PWS Information'!$E$11="Yes",Q5095="Lead")),
(AND('[1]PWS Information'!$E$10="NTNC",Q5095="Lead")))),"Tier 1",
IF((OR((AND('[1]PWS Information'!$E$10="CWS",U5095="Multiple Family Residence",'[1]PWS Information'!$E$11="No",Q5095="Lead")),
(AND('[1]PWS Information'!$E$10="CWS",U5095="Other",Q5095="Lead")),
(AND('[1]PWS Information'!$E$10="CWS",U5095="Building",Q5095="Lead")))),"Tier 2",
IF((OR((AND('[1]PWS Information'!$E$10="CWS",U5095="Single Family Residence",Q5095="Galvanized Requiring Replacement")),
(AND('[1]PWS Information'!$E$10="CWS",U5095="Single Family Residence",Q5095="Galvanized Requiring Replacement",R5095="Yes")),
(AND('[1]PWS Information'!$E$10="NTNC",Q5095="Galvanized Requiring Replacement")),
(AND('[1]PWS Information'!$E$10="NTNC",U5095="Single Family Residence",R5095="Yes")))),"Tier 3",
IF((OR((AND('[1]PWS Information'!$E$10="CWS",U5095="Single Family Residence",S5095="Yes",Q5095="Non-Lead", J5095="Non-Lead - Copper",L5095="Before 1989")),
(AND('[1]PWS Information'!$E$10="CWS",U5095="Single Family Residence",S5095="Yes",Q5095="Non-Lead", N5095="Non-Lead - Copper",O5095="Before 1989")))),"Tier 4",
IF((OR((AND('[1]PWS Information'!$E$10="NTNC",Q5095="Non-Lead")),
(AND('[1]PWS Information'!$E$10="CWS",Q5095="Non-Lead",S5095="")),
(AND('[1]PWS Information'!$E$10="CWS",Q5095="Non-Lead",S5095="No")),
(AND('[1]PWS Information'!$E$10="CWS",Q5095="Non-Lead",S5095="Don't Know")),
(AND('[1]PWS Information'!$E$10="CWS",Q5095="Non-Lead", J5095="Non-Lead - Copper", S5095="Yes", L5095="Between 1989 and 2014")),
(AND('[1]PWS Information'!$E$10="CWS",Q5095="Non-Lead", J5095="Non-Lead - Copper", S5095="Yes", L5095="After 2014")),
(AND('[1]PWS Information'!$E$10="CWS",Q5095="Non-Lead", J5095="Non-Lead - Copper", S5095="Yes", L5095="Unknown")),
(AND('[1]PWS Information'!$E$10="CWS",Q5095="Non-Lead", N5095="Non-Lead - Copper", S5095="Yes", O5095="Between 1989 and 2014")),
(AND('[1]PWS Information'!$E$10="CWS",Q5095="Non-Lead", N5095="Non-Lead - Copper", S5095="Yes", O5095="After 2014")),
(AND('[1]PWS Information'!$E$10="CWS",Q5095="Non-Lead", N5095="Non-Lead - Copper", S5095="Yes", O5095="Unknown")),
(AND('[1]PWS Information'!$E$10="CWS",Q5095="Unknown")),
(AND('[1]PWS Information'!$E$10="NTNC",Q5095="Unknown")))),"Tier 5",
"")))))</f>
        <v>Tier 5</v>
      </c>
      <c r="Z5095" s="71"/>
      <c r="AA5095" s="71"/>
    </row>
    <row r="5096" spans="1:27" ht="57.6" x14ac:dyDescent="0.3">
      <c r="A5096" s="1"/>
      <c r="B5096" s="70">
        <v>12414427</v>
      </c>
      <c r="C5096" s="60">
        <v>180</v>
      </c>
      <c r="D5096" s="61" t="s">
        <v>1698</v>
      </c>
      <c r="E5096" s="61" t="s">
        <v>49</v>
      </c>
      <c r="F5096" s="61">
        <v>78640</v>
      </c>
      <c r="G5096" s="62" t="s">
        <v>1665</v>
      </c>
      <c r="H5096" s="63">
        <v>29.9541529</v>
      </c>
      <c r="I5096" s="64">
        <v>-97.853628999999998</v>
      </c>
      <c r="J5096" s="65" t="s">
        <v>50</v>
      </c>
      <c r="K5096" s="66" t="s">
        <v>51</v>
      </c>
      <c r="L5096" s="62" t="s">
        <v>58</v>
      </c>
      <c r="M5096" s="69"/>
      <c r="N5096" s="65" t="s">
        <v>50</v>
      </c>
      <c r="O5096" s="66" t="s">
        <v>52</v>
      </c>
      <c r="P5096" s="69"/>
      <c r="Q5096" s="55" t="str">
        <f t="shared" si="79"/>
        <v>Non-Lead</v>
      </c>
      <c r="R5096" s="70" t="s">
        <v>51</v>
      </c>
      <c r="S5096" s="70" t="s">
        <v>51</v>
      </c>
      <c r="T5096" s="70"/>
      <c r="U5096" s="71" t="s">
        <v>53</v>
      </c>
      <c r="V5096" s="71" t="s">
        <v>51</v>
      </c>
      <c r="W5096" s="71" t="s">
        <v>51</v>
      </c>
      <c r="X5096" s="71" t="s">
        <v>51</v>
      </c>
      <c r="Y5096" s="72" t="str">
        <f>IF((OR((AND('[1]PWS Information'!$E$10="CWS",U5096="Single Family Residence",Q5096="Lead")),
(AND('[1]PWS Information'!$E$10="CWS",U5096="Multiple Family Residence",'[1]PWS Information'!$E$11="Yes",Q5096="Lead")),
(AND('[1]PWS Information'!$E$10="NTNC",Q5096="Lead")))),"Tier 1",
IF((OR((AND('[1]PWS Information'!$E$10="CWS",U5096="Multiple Family Residence",'[1]PWS Information'!$E$11="No",Q5096="Lead")),
(AND('[1]PWS Information'!$E$10="CWS",U5096="Other",Q5096="Lead")),
(AND('[1]PWS Information'!$E$10="CWS",U5096="Building",Q5096="Lead")))),"Tier 2",
IF((OR((AND('[1]PWS Information'!$E$10="CWS",U5096="Single Family Residence",Q5096="Galvanized Requiring Replacement")),
(AND('[1]PWS Information'!$E$10="CWS",U5096="Single Family Residence",Q5096="Galvanized Requiring Replacement",R5096="Yes")),
(AND('[1]PWS Information'!$E$10="NTNC",Q5096="Galvanized Requiring Replacement")),
(AND('[1]PWS Information'!$E$10="NTNC",U5096="Single Family Residence",R5096="Yes")))),"Tier 3",
IF((OR((AND('[1]PWS Information'!$E$10="CWS",U5096="Single Family Residence",S5096="Yes",Q5096="Non-Lead", J5096="Non-Lead - Copper",L5096="Before 1989")),
(AND('[1]PWS Information'!$E$10="CWS",U5096="Single Family Residence",S5096="Yes",Q5096="Non-Lead", N5096="Non-Lead - Copper",O5096="Before 1989")))),"Tier 4",
IF((OR((AND('[1]PWS Information'!$E$10="NTNC",Q5096="Non-Lead")),
(AND('[1]PWS Information'!$E$10="CWS",Q5096="Non-Lead",S5096="")),
(AND('[1]PWS Information'!$E$10="CWS",Q5096="Non-Lead",S5096="No")),
(AND('[1]PWS Information'!$E$10="CWS",Q5096="Non-Lead",S5096="Don't Know")),
(AND('[1]PWS Information'!$E$10="CWS",Q5096="Non-Lead", J5096="Non-Lead - Copper", S5096="Yes", L5096="Between 1989 and 2014")),
(AND('[1]PWS Information'!$E$10="CWS",Q5096="Non-Lead", J5096="Non-Lead - Copper", S5096="Yes", L5096="After 2014")),
(AND('[1]PWS Information'!$E$10="CWS",Q5096="Non-Lead", J5096="Non-Lead - Copper", S5096="Yes", L5096="Unknown")),
(AND('[1]PWS Information'!$E$10="CWS",Q5096="Non-Lead", N5096="Non-Lead - Copper", S5096="Yes", O5096="Between 1989 and 2014")),
(AND('[1]PWS Information'!$E$10="CWS",Q5096="Non-Lead", N5096="Non-Lead - Copper", S5096="Yes", O5096="After 2014")),
(AND('[1]PWS Information'!$E$10="CWS",Q5096="Non-Lead", N5096="Non-Lead - Copper", S5096="Yes", O5096="Unknown")),
(AND('[1]PWS Information'!$E$10="CWS",Q5096="Unknown")),
(AND('[1]PWS Information'!$E$10="NTNC",Q5096="Unknown")))),"Tier 5",
"")))))</f>
        <v>Tier 5</v>
      </c>
      <c r="Z5096" s="71"/>
      <c r="AA5096" s="71"/>
    </row>
    <row r="5097" spans="1:27" ht="57.6" x14ac:dyDescent="0.3">
      <c r="A5097" s="1"/>
      <c r="B5097" s="70">
        <v>12412665</v>
      </c>
      <c r="C5097" s="60">
        <v>192</v>
      </c>
      <c r="D5097" s="61" t="s">
        <v>1698</v>
      </c>
      <c r="E5097" s="61" t="s">
        <v>49</v>
      </c>
      <c r="F5097" s="61">
        <v>78640</v>
      </c>
      <c r="G5097" s="62" t="s">
        <v>1665</v>
      </c>
      <c r="H5097" s="63">
        <v>29.954055700000001</v>
      </c>
      <c r="I5097" s="64">
        <v>-97.853515000000002</v>
      </c>
      <c r="J5097" s="65" t="s">
        <v>50</v>
      </c>
      <c r="K5097" s="66" t="s">
        <v>51</v>
      </c>
      <c r="L5097" s="62" t="s">
        <v>58</v>
      </c>
      <c r="M5097" s="69"/>
      <c r="N5097" s="65" t="s">
        <v>50</v>
      </c>
      <c r="O5097" s="66" t="s">
        <v>52</v>
      </c>
      <c r="P5097" s="69"/>
      <c r="Q5097" s="55" t="str">
        <f t="shared" si="79"/>
        <v>Non-Lead</v>
      </c>
      <c r="R5097" s="70" t="s">
        <v>51</v>
      </c>
      <c r="S5097" s="70" t="s">
        <v>51</v>
      </c>
      <c r="T5097" s="70"/>
      <c r="U5097" s="71" t="s">
        <v>53</v>
      </c>
      <c r="V5097" s="71" t="s">
        <v>51</v>
      </c>
      <c r="W5097" s="71" t="s">
        <v>51</v>
      </c>
      <c r="X5097" s="71" t="s">
        <v>51</v>
      </c>
      <c r="Y5097" s="72" t="str">
        <f>IF((OR((AND('[1]PWS Information'!$E$10="CWS",U5097="Single Family Residence",Q5097="Lead")),
(AND('[1]PWS Information'!$E$10="CWS",U5097="Multiple Family Residence",'[1]PWS Information'!$E$11="Yes",Q5097="Lead")),
(AND('[1]PWS Information'!$E$10="NTNC",Q5097="Lead")))),"Tier 1",
IF((OR((AND('[1]PWS Information'!$E$10="CWS",U5097="Multiple Family Residence",'[1]PWS Information'!$E$11="No",Q5097="Lead")),
(AND('[1]PWS Information'!$E$10="CWS",U5097="Other",Q5097="Lead")),
(AND('[1]PWS Information'!$E$10="CWS",U5097="Building",Q5097="Lead")))),"Tier 2",
IF((OR((AND('[1]PWS Information'!$E$10="CWS",U5097="Single Family Residence",Q5097="Galvanized Requiring Replacement")),
(AND('[1]PWS Information'!$E$10="CWS",U5097="Single Family Residence",Q5097="Galvanized Requiring Replacement",R5097="Yes")),
(AND('[1]PWS Information'!$E$10="NTNC",Q5097="Galvanized Requiring Replacement")),
(AND('[1]PWS Information'!$E$10="NTNC",U5097="Single Family Residence",R5097="Yes")))),"Tier 3",
IF((OR((AND('[1]PWS Information'!$E$10="CWS",U5097="Single Family Residence",S5097="Yes",Q5097="Non-Lead", J5097="Non-Lead - Copper",L5097="Before 1989")),
(AND('[1]PWS Information'!$E$10="CWS",U5097="Single Family Residence",S5097="Yes",Q5097="Non-Lead", N5097="Non-Lead - Copper",O5097="Before 1989")))),"Tier 4",
IF((OR((AND('[1]PWS Information'!$E$10="NTNC",Q5097="Non-Lead")),
(AND('[1]PWS Information'!$E$10="CWS",Q5097="Non-Lead",S5097="")),
(AND('[1]PWS Information'!$E$10="CWS",Q5097="Non-Lead",S5097="No")),
(AND('[1]PWS Information'!$E$10="CWS",Q5097="Non-Lead",S5097="Don't Know")),
(AND('[1]PWS Information'!$E$10="CWS",Q5097="Non-Lead", J5097="Non-Lead - Copper", S5097="Yes", L5097="Between 1989 and 2014")),
(AND('[1]PWS Information'!$E$10="CWS",Q5097="Non-Lead", J5097="Non-Lead - Copper", S5097="Yes", L5097="After 2014")),
(AND('[1]PWS Information'!$E$10="CWS",Q5097="Non-Lead", J5097="Non-Lead - Copper", S5097="Yes", L5097="Unknown")),
(AND('[1]PWS Information'!$E$10="CWS",Q5097="Non-Lead", N5097="Non-Lead - Copper", S5097="Yes", O5097="Between 1989 and 2014")),
(AND('[1]PWS Information'!$E$10="CWS",Q5097="Non-Lead", N5097="Non-Lead - Copper", S5097="Yes", O5097="After 2014")),
(AND('[1]PWS Information'!$E$10="CWS",Q5097="Non-Lead", N5097="Non-Lead - Copper", S5097="Yes", O5097="Unknown")),
(AND('[1]PWS Information'!$E$10="CWS",Q5097="Unknown")),
(AND('[1]PWS Information'!$E$10="NTNC",Q5097="Unknown")))),"Tier 5",
"")))))</f>
        <v>Tier 5</v>
      </c>
      <c r="Z5097" s="71"/>
      <c r="AA5097" s="71"/>
    </row>
    <row r="5098" spans="1:27" ht="57.6" x14ac:dyDescent="0.3">
      <c r="A5098" s="17"/>
      <c r="B5098" s="70">
        <v>12408762</v>
      </c>
      <c r="C5098" s="60">
        <v>204</v>
      </c>
      <c r="D5098" s="61" t="s">
        <v>1698</v>
      </c>
      <c r="E5098" s="61" t="s">
        <v>49</v>
      </c>
      <c r="F5098" s="61">
        <v>78640</v>
      </c>
      <c r="G5098" s="62" t="s">
        <v>1665</v>
      </c>
      <c r="H5098" s="63">
        <v>29.953958400000001</v>
      </c>
      <c r="I5098" s="64">
        <v>-97.853401000000005</v>
      </c>
      <c r="J5098" s="65" t="s">
        <v>50</v>
      </c>
      <c r="K5098" s="66" t="s">
        <v>51</v>
      </c>
      <c r="L5098" s="62" t="s">
        <v>58</v>
      </c>
      <c r="M5098" s="69"/>
      <c r="N5098" s="65" t="s">
        <v>50</v>
      </c>
      <c r="O5098" s="66" t="s">
        <v>52</v>
      </c>
      <c r="P5098" s="69"/>
      <c r="Q5098" s="55" t="str">
        <f t="shared" si="79"/>
        <v>Non-Lead</v>
      </c>
      <c r="R5098" s="70" t="s">
        <v>51</v>
      </c>
      <c r="S5098" s="70" t="s">
        <v>51</v>
      </c>
      <c r="T5098" s="70"/>
      <c r="U5098" s="71" t="s">
        <v>53</v>
      </c>
      <c r="V5098" s="71" t="s">
        <v>51</v>
      </c>
      <c r="W5098" s="71" t="s">
        <v>51</v>
      </c>
      <c r="X5098" s="71" t="s">
        <v>51</v>
      </c>
      <c r="Y5098" s="72" t="str">
        <f>IF((OR((AND('[1]PWS Information'!$E$10="CWS",U5098="Single Family Residence",Q5098="Lead")),
(AND('[1]PWS Information'!$E$10="CWS",U5098="Multiple Family Residence",'[1]PWS Information'!$E$11="Yes",Q5098="Lead")),
(AND('[1]PWS Information'!$E$10="NTNC",Q5098="Lead")))),"Tier 1",
IF((OR((AND('[1]PWS Information'!$E$10="CWS",U5098="Multiple Family Residence",'[1]PWS Information'!$E$11="No",Q5098="Lead")),
(AND('[1]PWS Information'!$E$10="CWS",U5098="Other",Q5098="Lead")),
(AND('[1]PWS Information'!$E$10="CWS",U5098="Building",Q5098="Lead")))),"Tier 2",
IF((OR((AND('[1]PWS Information'!$E$10="CWS",U5098="Single Family Residence",Q5098="Galvanized Requiring Replacement")),
(AND('[1]PWS Information'!$E$10="CWS",U5098="Single Family Residence",Q5098="Galvanized Requiring Replacement",R5098="Yes")),
(AND('[1]PWS Information'!$E$10="NTNC",Q5098="Galvanized Requiring Replacement")),
(AND('[1]PWS Information'!$E$10="NTNC",U5098="Single Family Residence",R5098="Yes")))),"Tier 3",
IF((OR((AND('[1]PWS Information'!$E$10="CWS",U5098="Single Family Residence",S5098="Yes",Q5098="Non-Lead", J5098="Non-Lead - Copper",L5098="Before 1989")),
(AND('[1]PWS Information'!$E$10="CWS",U5098="Single Family Residence",S5098="Yes",Q5098="Non-Lead", N5098="Non-Lead - Copper",O5098="Before 1989")))),"Tier 4",
IF((OR((AND('[1]PWS Information'!$E$10="NTNC",Q5098="Non-Lead")),
(AND('[1]PWS Information'!$E$10="CWS",Q5098="Non-Lead",S5098="")),
(AND('[1]PWS Information'!$E$10="CWS",Q5098="Non-Lead",S5098="No")),
(AND('[1]PWS Information'!$E$10="CWS",Q5098="Non-Lead",S5098="Don't Know")),
(AND('[1]PWS Information'!$E$10="CWS",Q5098="Non-Lead", J5098="Non-Lead - Copper", S5098="Yes", L5098="Between 1989 and 2014")),
(AND('[1]PWS Information'!$E$10="CWS",Q5098="Non-Lead", J5098="Non-Lead - Copper", S5098="Yes", L5098="After 2014")),
(AND('[1]PWS Information'!$E$10="CWS",Q5098="Non-Lead", J5098="Non-Lead - Copper", S5098="Yes", L5098="Unknown")),
(AND('[1]PWS Information'!$E$10="CWS",Q5098="Non-Lead", N5098="Non-Lead - Copper", S5098="Yes", O5098="Between 1989 and 2014")),
(AND('[1]PWS Information'!$E$10="CWS",Q5098="Non-Lead", N5098="Non-Lead - Copper", S5098="Yes", O5098="After 2014")),
(AND('[1]PWS Information'!$E$10="CWS",Q5098="Non-Lead", N5098="Non-Lead - Copper", S5098="Yes", O5098="Unknown")),
(AND('[1]PWS Information'!$E$10="CWS",Q5098="Unknown")),
(AND('[1]PWS Information'!$E$10="NTNC",Q5098="Unknown")))),"Tier 5",
"")))))</f>
        <v>Tier 5</v>
      </c>
      <c r="Z5098" s="71"/>
      <c r="AA5098" s="71"/>
    </row>
    <row r="5099" spans="1:27" ht="57.6" x14ac:dyDescent="0.3">
      <c r="A5099" s="1"/>
      <c r="B5099" s="70">
        <v>12693493</v>
      </c>
      <c r="C5099" s="60">
        <v>218</v>
      </c>
      <c r="D5099" s="61" t="s">
        <v>1698</v>
      </c>
      <c r="E5099" s="61" t="s">
        <v>49</v>
      </c>
      <c r="F5099" s="61">
        <v>78640</v>
      </c>
      <c r="G5099" s="62" t="s">
        <v>1665</v>
      </c>
      <c r="H5099" s="63">
        <v>29.9537178</v>
      </c>
      <c r="I5099" s="64">
        <v>-97.853120500000003</v>
      </c>
      <c r="J5099" s="65" t="s">
        <v>50</v>
      </c>
      <c r="K5099" s="66" t="s">
        <v>51</v>
      </c>
      <c r="L5099" s="62" t="s">
        <v>58</v>
      </c>
      <c r="M5099" s="69"/>
      <c r="N5099" s="65" t="s">
        <v>50</v>
      </c>
      <c r="O5099" s="66" t="s">
        <v>52</v>
      </c>
      <c r="P5099" s="69"/>
      <c r="Q5099" s="55" t="str">
        <f t="shared" si="79"/>
        <v>Non-Lead</v>
      </c>
      <c r="R5099" s="70" t="s">
        <v>51</v>
      </c>
      <c r="S5099" s="70" t="s">
        <v>51</v>
      </c>
      <c r="T5099" s="70"/>
      <c r="U5099" s="71" t="s">
        <v>53</v>
      </c>
      <c r="V5099" s="71" t="s">
        <v>51</v>
      </c>
      <c r="W5099" s="71" t="s">
        <v>51</v>
      </c>
      <c r="X5099" s="71" t="s">
        <v>51</v>
      </c>
      <c r="Y5099" s="72" t="str">
        <f>IF((OR((AND('[1]PWS Information'!$E$10="CWS",U5099="Single Family Residence",Q5099="Lead")),
(AND('[1]PWS Information'!$E$10="CWS",U5099="Multiple Family Residence",'[1]PWS Information'!$E$11="Yes",Q5099="Lead")),
(AND('[1]PWS Information'!$E$10="NTNC",Q5099="Lead")))),"Tier 1",
IF((OR((AND('[1]PWS Information'!$E$10="CWS",U5099="Multiple Family Residence",'[1]PWS Information'!$E$11="No",Q5099="Lead")),
(AND('[1]PWS Information'!$E$10="CWS",U5099="Other",Q5099="Lead")),
(AND('[1]PWS Information'!$E$10="CWS",U5099="Building",Q5099="Lead")))),"Tier 2",
IF((OR((AND('[1]PWS Information'!$E$10="CWS",U5099="Single Family Residence",Q5099="Galvanized Requiring Replacement")),
(AND('[1]PWS Information'!$E$10="CWS",U5099="Single Family Residence",Q5099="Galvanized Requiring Replacement",R5099="Yes")),
(AND('[1]PWS Information'!$E$10="NTNC",Q5099="Galvanized Requiring Replacement")),
(AND('[1]PWS Information'!$E$10="NTNC",U5099="Single Family Residence",R5099="Yes")))),"Tier 3",
IF((OR((AND('[1]PWS Information'!$E$10="CWS",U5099="Single Family Residence",S5099="Yes",Q5099="Non-Lead", J5099="Non-Lead - Copper",L5099="Before 1989")),
(AND('[1]PWS Information'!$E$10="CWS",U5099="Single Family Residence",S5099="Yes",Q5099="Non-Lead", N5099="Non-Lead - Copper",O5099="Before 1989")))),"Tier 4",
IF((OR((AND('[1]PWS Information'!$E$10="NTNC",Q5099="Non-Lead")),
(AND('[1]PWS Information'!$E$10="CWS",Q5099="Non-Lead",S5099="")),
(AND('[1]PWS Information'!$E$10="CWS",Q5099="Non-Lead",S5099="No")),
(AND('[1]PWS Information'!$E$10="CWS",Q5099="Non-Lead",S5099="Don't Know")),
(AND('[1]PWS Information'!$E$10="CWS",Q5099="Non-Lead", J5099="Non-Lead - Copper", S5099="Yes", L5099="Between 1989 and 2014")),
(AND('[1]PWS Information'!$E$10="CWS",Q5099="Non-Lead", J5099="Non-Lead - Copper", S5099="Yes", L5099="After 2014")),
(AND('[1]PWS Information'!$E$10="CWS",Q5099="Non-Lead", J5099="Non-Lead - Copper", S5099="Yes", L5099="Unknown")),
(AND('[1]PWS Information'!$E$10="CWS",Q5099="Non-Lead", N5099="Non-Lead - Copper", S5099="Yes", O5099="Between 1989 and 2014")),
(AND('[1]PWS Information'!$E$10="CWS",Q5099="Non-Lead", N5099="Non-Lead - Copper", S5099="Yes", O5099="After 2014")),
(AND('[1]PWS Information'!$E$10="CWS",Q5099="Non-Lead", N5099="Non-Lead - Copper", S5099="Yes", O5099="Unknown")),
(AND('[1]PWS Information'!$E$10="CWS",Q5099="Unknown")),
(AND('[1]PWS Information'!$E$10="NTNC",Q5099="Unknown")))),"Tier 5",
"")))))</f>
        <v>Tier 5</v>
      </c>
      <c r="Z5099" s="71"/>
      <c r="AA5099" s="71"/>
    </row>
    <row r="5100" spans="1:27" ht="57.6" x14ac:dyDescent="0.3">
      <c r="A5100" s="1"/>
      <c r="B5100" s="70">
        <v>13531808</v>
      </c>
      <c r="C5100" s="60">
        <v>230</v>
      </c>
      <c r="D5100" s="61" t="s">
        <v>1698</v>
      </c>
      <c r="E5100" s="61" t="s">
        <v>49</v>
      </c>
      <c r="F5100" s="61">
        <v>78640</v>
      </c>
      <c r="G5100" s="62" t="s">
        <v>1665</v>
      </c>
      <c r="H5100" s="63">
        <v>29.953665000000001</v>
      </c>
      <c r="I5100" s="64">
        <v>-97.853059599999995</v>
      </c>
      <c r="J5100" s="65" t="s">
        <v>50</v>
      </c>
      <c r="K5100" s="66" t="s">
        <v>51</v>
      </c>
      <c r="L5100" s="62" t="s">
        <v>58</v>
      </c>
      <c r="M5100" s="69"/>
      <c r="N5100" s="65" t="s">
        <v>50</v>
      </c>
      <c r="O5100" s="66" t="s">
        <v>52</v>
      </c>
      <c r="P5100" s="69"/>
      <c r="Q5100" s="55" t="str">
        <f t="shared" si="79"/>
        <v>Non-Lead</v>
      </c>
      <c r="R5100" s="70" t="s">
        <v>51</v>
      </c>
      <c r="S5100" s="70" t="s">
        <v>51</v>
      </c>
      <c r="T5100" s="70"/>
      <c r="U5100" s="71" t="s">
        <v>53</v>
      </c>
      <c r="V5100" s="71" t="s">
        <v>51</v>
      </c>
      <c r="W5100" s="71" t="s">
        <v>51</v>
      </c>
      <c r="X5100" s="71" t="s">
        <v>51</v>
      </c>
      <c r="Y5100" s="72" t="str">
        <f>IF((OR((AND('[1]PWS Information'!$E$10="CWS",U5100="Single Family Residence",Q5100="Lead")),
(AND('[1]PWS Information'!$E$10="CWS",U5100="Multiple Family Residence",'[1]PWS Information'!$E$11="Yes",Q5100="Lead")),
(AND('[1]PWS Information'!$E$10="NTNC",Q5100="Lead")))),"Tier 1",
IF((OR((AND('[1]PWS Information'!$E$10="CWS",U5100="Multiple Family Residence",'[1]PWS Information'!$E$11="No",Q5100="Lead")),
(AND('[1]PWS Information'!$E$10="CWS",U5100="Other",Q5100="Lead")),
(AND('[1]PWS Information'!$E$10="CWS",U5100="Building",Q5100="Lead")))),"Tier 2",
IF((OR((AND('[1]PWS Information'!$E$10="CWS",U5100="Single Family Residence",Q5100="Galvanized Requiring Replacement")),
(AND('[1]PWS Information'!$E$10="CWS",U5100="Single Family Residence",Q5100="Galvanized Requiring Replacement",R5100="Yes")),
(AND('[1]PWS Information'!$E$10="NTNC",Q5100="Galvanized Requiring Replacement")),
(AND('[1]PWS Information'!$E$10="NTNC",U5100="Single Family Residence",R5100="Yes")))),"Tier 3",
IF((OR((AND('[1]PWS Information'!$E$10="CWS",U5100="Single Family Residence",S5100="Yes",Q5100="Non-Lead", J5100="Non-Lead - Copper",L5100="Before 1989")),
(AND('[1]PWS Information'!$E$10="CWS",U5100="Single Family Residence",S5100="Yes",Q5100="Non-Lead", N5100="Non-Lead - Copper",O5100="Before 1989")))),"Tier 4",
IF((OR((AND('[1]PWS Information'!$E$10="NTNC",Q5100="Non-Lead")),
(AND('[1]PWS Information'!$E$10="CWS",Q5100="Non-Lead",S5100="")),
(AND('[1]PWS Information'!$E$10="CWS",Q5100="Non-Lead",S5100="No")),
(AND('[1]PWS Information'!$E$10="CWS",Q5100="Non-Lead",S5100="Don't Know")),
(AND('[1]PWS Information'!$E$10="CWS",Q5100="Non-Lead", J5100="Non-Lead - Copper", S5100="Yes", L5100="Between 1989 and 2014")),
(AND('[1]PWS Information'!$E$10="CWS",Q5100="Non-Lead", J5100="Non-Lead - Copper", S5100="Yes", L5100="After 2014")),
(AND('[1]PWS Information'!$E$10="CWS",Q5100="Non-Lead", J5100="Non-Lead - Copper", S5100="Yes", L5100="Unknown")),
(AND('[1]PWS Information'!$E$10="CWS",Q5100="Non-Lead", N5100="Non-Lead - Copper", S5100="Yes", O5100="Between 1989 and 2014")),
(AND('[1]PWS Information'!$E$10="CWS",Q5100="Non-Lead", N5100="Non-Lead - Copper", S5100="Yes", O5100="After 2014")),
(AND('[1]PWS Information'!$E$10="CWS",Q5100="Non-Lead", N5100="Non-Lead - Copper", S5100="Yes", O5100="Unknown")),
(AND('[1]PWS Information'!$E$10="CWS",Q5100="Unknown")),
(AND('[1]PWS Information'!$E$10="NTNC",Q5100="Unknown")))),"Tier 5",
"")))))</f>
        <v>Tier 5</v>
      </c>
      <c r="Z5100" s="71"/>
      <c r="AA5100" s="71"/>
    </row>
    <row r="5101" spans="1:27" ht="57.6" x14ac:dyDescent="0.3">
      <c r="A5101" s="1"/>
      <c r="B5101" s="70">
        <v>9296605</v>
      </c>
      <c r="C5101" s="60">
        <v>242</v>
      </c>
      <c r="D5101" s="61" t="s">
        <v>1698</v>
      </c>
      <c r="E5101" s="61" t="s">
        <v>49</v>
      </c>
      <c r="F5101" s="61">
        <v>78640</v>
      </c>
      <c r="G5101" s="62" t="s">
        <v>1665</v>
      </c>
      <c r="H5101" s="63">
        <v>29.9536123</v>
      </c>
      <c r="I5101" s="64">
        <v>-97.852998799999995</v>
      </c>
      <c r="J5101" s="65" t="s">
        <v>50</v>
      </c>
      <c r="K5101" s="66" t="s">
        <v>51</v>
      </c>
      <c r="L5101" s="62" t="s">
        <v>58</v>
      </c>
      <c r="M5101" s="69"/>
      <c r="N5101" s="65" t="s">
        <v>50</v>
      </c>
      <c r="O5101" s="66" t="s">
        <v>52</v>
      </c>
      <c r="P5101" s="69"/>
      <c r="Q5101" s="55" t="str">
        <f t="shared" si="79"/>
        <v>Non-Lead</v>
      </c>
      <c r="R5101" s="70" t="s">
        <v>51</v>
      </c>
      <c r="S5101" s="70" t="s">
        <v>51</v>
      </c>
      <c r="T5101" s="70"/>
      <c r="U5101" s="71" t="s">
        <v>53</v>
      </c>
      <c r="V5101" s="71" t="s">
        <v>51</v>
      </c>
      <c r="W5101" s="71" t="s">
        <v>51</v>
      </c>
      <c r="X5101" s="71" t="s">
        <v>51</v>
      </c>
      <c r="Y5101" s="72" t="str">
        <f>IF((OR((AND('[1]PWS Information'!$E$10="CWS",U5101="Single Family Residence",Q5101="Lead")),
(AND('[1]PWS Information'!$E$10="CWS",U5101="Multiple Family Residence",'[1]PWS Information'!$E$11="Yes",Q5101="Lead")),
(AND('[1]PWS Information'!$E$10="NTNC",Q5101="Lead")))),"Tier 1",
IF((OR((AND('[1]PWS Information'!$E$10="CWS",U5101="Multiple Family Residence",'[1]PWS Information'!$E$11="No",Q5101="Lead")),
(AND('[1]PWS Information'!$E$10="CWS",U5101="Other",Q5101="Lead")),
(AND('[1]PWS Information'!$E$10="CWS",U5101="Building",Q5101="Lead")))),"Tier 2",
IF((OR((AND('[1]PWS Information'!$E$10="CWS",U5101="Single Family Residence",Q5101="Galvanized Requiring Replacement")),
(AND('[1]PWS Information'!$E$10="CWS",U5101="Single Family Residence",Q5101="Galvanized Requiring Replacement",R5101="Yes")),
(AND('[1]PWS Information'!$E$10="NTNC",Q5101="Galvanized Requiring Replacement")),
(AND('[1]PWS Information'!$E$10="NTNC",U5101="Single Family Residence",R5101="Yes")))),"Tier 3",
IF((OR((AND('[1]PWS Information'!$E$10="CWS",U5101="Single Family Residence",S5101="Yes",Q5101="Non-Lead", J5101="Non-Lead - Copper",L5101="Before 1989")),
(AND('[1]PWS Information'!$E$10="CWS",U5101="Single Family Residence",S5101="Yes",Q5101="Non-Lead", N5101="Non-Lead - Copper",O5101="Before 1989")))),"Tier 4",
IF((OR((AND('[1]PWS Information'!$E$10="NTNC",Q5101="Non-Lead")),
(AND('[1]PWS Information'!$E$10="CWS",Q5101="Non-Lead",S5101="")),
(AND('[1]PWS Information'!$E$10="CWS",Q5101="Non-Lead",S5101="No")),
(AND('[1]PWS Information'!$E$10="CWS",Q5101="Non-Lead",S5101="Don't Know")),
(AND('[1]PWS Information'!$E$10="CWS",Q5101="Non-Lead", J5101="Non-Lead - Copper", S5101="Yes", L5101="Between 1989 and 2014")),
(AND('[1]PWS Information'!$E$10="CWS",Q5101="Non-Lead", J5101="Non-Lead - Copper", S5101="Yes", L5101="After 2014")),
(AND('[1]PWS Information'!$E$10="CWS",Q5101="Non-Lead", J5101="Non-Lead - Copper", S5101="Yes", L5101="Unknown")),
(AND('[1]PWS Information'!$E$10="CWS",Q5101="Non-Lead", N5101="Non-Lead - Copper", S5101="Yes", O5101="Between 1989 and 2014")),
(AND('[1]PWS Information'!$E$10="CWS",Q5101="Non-Lead", N5101="Non-Lead - Copper", S5101="Yes", O5101="After 2014")),
(AND('[1]PWS Information'!$E$10="CWS",Q5101="Non-Lead", N5101="Non-Lead - Copper", S5101="Yes", O5101="Unknown")),
(AND('[1]PWS Information'!$E$10="CWS",Q5101="Unknown")),
(AND('[1]PWS Information'!$E$10="NTNC",Q5101="Unknown")))),"Tier 5",
"")))))</f>
        <v>Tier 5</v>
      </c>
      <c r="Z5101" s="71"/>
      <c r="AA5101" s="71"/>
    </row>
    <row r="5102" spans="1:27" ht="57.6" x14ac:dyDescent="0.3">
      <c r="A5102" s="17"/>
      <c r="B5102" s="70">
        <v>9302087</v>
      </c>
      <c r="C5102" s="60">
        <v>254</v>
      </c>
      <c r="D5102" s="61" t="s">
        <v>1698</v>
      </c>
      <c r="E5102" s="61" t="s">
        <v>49</v>
      </c>
      <c r="F5102" s="61">
        <v>78640</v>
      </c>
      <c r="G5102" s="62" t="s">
        <v>1665</v>
      </c>
      <c r="H5102" s="63">
        <v>29.953559500000001</v>
      </c>
      <c r="I5102" s="64">
        <v>-97.852937999999995</v>
      </c>
      <c r="J5102" s="65" t="s">
        <v>50</v>
      </c>
      <c r="K5102" s="66" t="s">
        <v>51</v>
      </c>
      <c r="L5102" s="62" t="s">
        <v>58</v>
      </c>
      <c r="M5102" s="69"/>
      <c r="N5102" s="65" t="s">
        <v>50</v>
      </c>
      <c r="O5102" s="66" t="s">
        <v>52</v>
      </c>
      <c r="P5102" s="69"/>
      <c r="Q5102" s="55" t="str">
        <f t="shared" si="79"/>
        <v>Non-Lead</v>
      </c>
      <c r="R5102" s="70" t="s">
        <v>51</v>
      </c>
      <c r="S5102" s="70" t="s">
        <v>51</v>
      </c>
      <c r="T5102" s="70"/>
      <c r="U5102" s="71" t="s">
        <v>53</v>
      </c>
      <c r="V5102" s="71" t="s">
        <v>51</v>
      </c>
      <c r="W5102" s="71" t="s">
        <v>51</v>
      </c>
      <c r="X5102" s="71" t="s">
        <v>51</v>
      </c>
      <c r="Y5102" s="72" t="str">
        <f>IF((OR((AND('[1]PWS Information'!$E$10="CWS",U5102="Single Family Residence",Q5102="Lead")),
(AND('[1]PWS Information'!$E$10="CWS",U5102="Multiple Family Residence",'[1]PWS Information'!$E$11="Yes",Q5102="Lead")),
(AND('[1]PWS Information'!$E$10="NTNC",Q5102="Lead")))),"Tier 1",
IF((OR((AND('[1]PWS Information'!$E$10="CWS",U5102="Multiple Family Residence",'[1]PWS Information'!$E$11="No",Q5102="Lead")),
(AND('[1]PWS Information'!$E$10="CWS",U5102="Other",Q5102="Lead")),
(AND('[1]PWS Information'!$E$10="CWS",U5102="Building",Q5102="Lead")))),"Tier 2",
IF((OR((AND('[1]PWS Information'!$E$10="CWS",U5102="Single Family Residence",Q5102="Galvanized Requiring Replacement")),
(AND('[1]PWS Information'!$E$10="CWS",U5102="Single Family Residence",Q5102="Galvanized Requiring Replacement",R5102="Yes")),
(AND('[1]PWS Information'!$E$10="NTNC",Q5102="Galvanized Requiring Replacement")),
(AND('[1]PWS Information'!$E$10="NTNC",U5102="Single Family Residence",R5102="Yes")))),"Tier 3",
IF((OR((AND('[1]PWS Information'!$E$10="CWS",U5102="Single Family Residence",S5102="Yes",Q5102="Non-Lead", J5102="Non-Lead - Copper",L5102="Before 1989")),
(AND('[1]PWS Information'!$E$10="CWS",U5102="Single Family Residence",S5102="Yes",Q5102="Non-Lead", N5102="Non-Lead - Copper",O5102="Before 1989")))),"Tier 4",
IF((OR((AND('[1]PWS Information'!$E$10="NTNC",Q5102="Non-Lead")),
(AND('[1]PWS Information'!$E$10="CWS",Q5102="Non-Lead",S5102="")),
(AND('[1]PWS Information'!$E$10="CWS",Q5102="Non-Lead",S5102="No")),
(AND('[1]PWS Information'!$E$10="CWS",Q5102="Non-Lead",S5102="Don't Know")),
(AND('[1]PWS Information'!$E$10="CWS",Q5102="Non-Lead", J5102="Non-Lead - Copper", S5102="Yes", L5102="Between 1989 and 2014")),
(AND('[1]PWS Information'!$E$10="CWS",Q5102="Non-Lead", J5102="Non-Lead - Copper", S5102="Yes", L5102="After 2014")),
(AND('[1]PWS Information'!$E$10="CWS",Q5102="Non-Lead", J5102="Non-Lead - Copper", S5102="Yes", L5102="Unknown")),
(AND('[1]PWS Information'!$E$10="CWS",Q5102="Non-Lead", N5102="Non-Lead - Copper", S5102="Yes", O5102="Between 1989 and 2014")),
(AND('[1]PWS Information'!$E$10="CWS",Q5102="Non-Lead", N5102="Non-Lead - Copper", S5102="Yes", O5102="After 2014")),
(AND('[1]PWS Information'!$E$10="CWS",Q5102="Non-Lead", N5102="Non-Lead - Copper", S5102="Yes", O5102="Unknown")),
(AND('[1]PWS Information'!$E$10="CWS",Q5102="Unknown")),
(AND('[1]PWS Information'!$E$10="NTNC",Q5102="Unknown")))),"Tier 5",
"")))))</f>
        <v>Tier 5</v>
      </c>
      <c r="Z5102" s="71"/>
      <c r="AA5102" s="71"/>
    </row>
    <row r="5103" spans="1:27" ht="57.6" x14ac:dyDescent="0.3">
      <c r="A5103" s="1"/>
      <c r="B5103" s="70">
        <v>242979</v>
      </c>
      <c r="C5103" s="60">
        <v>278</v>
      </c>
      <c r="D5103" s="61" t="s">
        <v>1698</v>
      </c>
      <c r="E5103" s="61" t="s">
        <v>49</v>
      </c>
      <c r="F5103" s="61">
        <v>78640</v>
      </c>
      <c r="G5103" s="62" t="s">
        <v>1665</v>
      </c>
      <c r="H5103" s="63">
        <v>29.953454000000001</v>
      </c>
      <c r="I5103" s="64">
        <v>-97.852816399999995</v>
      </c>
      <c r="J5103" s="65" t="s">
        <v>50</v>
      </c>
      <c r="K5103" s="66" t="s">
        <v>51</v>
      </c>
      <c r="L5103" s="62" t="s">
        <v>58</v>
      </c>
      <c r="M5103" s="69"/>
      <c r="N5103" s="65" t="s">
        <v>50</v>
      </c>
      <c r="O5103" s="66" t="s">
        <v>52</v>
      </c>
      <c r="P5103" s="69"/>
      <c r="Q5103" s="55" t="str">
        <f t="shared" si="79"/>
        <v>Non-Lead</v>
      </c>
      <c r="R5103" s="70" t="s">
        <v>51</v>
      </c>
      <c r="S5103" s="70" t="s">
        <v>51</v>
      </c>
      <c r="T5103" s="70"/>
      <c r="U5103" s="71" t="s">
        <v>53</v>
      </c>
      <c r="V5103" s="71" t="s">
        <v>51</v>
      </c>
      <c r="W5103" s="71" t="s">
        <v>51</v>
      </c>
      <c r="X5103" s="71" t="s">
        <v>51</v>
      </c>
      <c r="Y5103" s="72" t="str">
        <f>IF((OR((AND('[1]PWS Information'!$E$10="CWS",U5103="Single Family Residence",Q5103="Lead")),
(AND('[1]PWS Information'!$E$10="CWS",U5103="Multiple Family Residence",'[1]PWS Information'!$E$11="Yes",Q5103="Lead")),
(AND('[1]PWS Information'!$E$10="NTNC",Q5103="Lead")))),"Tier 1",
IF((OR((AND('[1]PWS Information'!$E$10="CWS",U5103="Multiple Family Residence",'[1]PWS Information'!$E$11="No",Q5103="Lead")),
(AND('[1]PWS Information'!$E$10="CWS",U5103="Other",Q5103="Lead")),
(AND('[1]PWS Information'!$E$10="CWS",U5103="Building",Q5103="Lead")))),"Tier 2",
IF((OR((AND('[1]PWS Information'!$E$10="CWS",U5103="Single Family Residence",Q5103="Galvanized Requiring Replacement")),
(AND('[1]PWS Information'!$E$10="CWS",U5103="Single Family Residence",Q5103="Galvanized Requiring Replacement",R5103="Yes")),
(AND('[1]PWS Information'!$E$10="NTNC",Q5103="Galvanized Requiring Replacement")),
(AND('[1]PWS Information'!$E$10="NTNC",U5103="Single Family Residence",R5103="Yes")))),"Tier 3",
IF((OR((AND('[1]PWS Information'!$E$10="CWS",U5103="Single Family Residence",S5103="Yes",Q5103="Non-Lead", J5103="Non-Lead - Copper",L5103="Before 1989")),
(AND('[1]PWS Information'!$E$10="CWS",U5103="Single Family Residence",S5103="Yes",Q5103="Non-Lead", N5103="Non-Lead - Copper",O5103="Before 1989")))),"Tier 4",
IF((OR((AND('[1]PWS Information'!$E$10="NTNC",Q5103="Non-Lead")),
(AND('[1]PWS Information'!$E$10="CWS",Q5103="Non-Lead",S5103="")),
(AND('[1]PWS Information'!$E$10="CWS",Q5103="Non-Lead",S5103="No")),
(AND('[1]PWS Information'!$E$10="CWS",Q5103="Non-Lead",S5103="Don't Know")),
(AND('[1]PWS Information'!$E$10="CWS",Q5103="Non-Lead", J5103="Non-Lead - Copper", S5103="Yes", L5103="Between 1989 and 2014")),
(AND('[1]PWS Information'!$E$10="CWS",Q5103="Non-Lead", J5103="Non-Lead - Copper", S5103="Yes", L5103="After 2014")),
(AND('[1]PWS Information'!$E$10="CWS",Q5103="Non-Lead", J5103="Non-Lead - Copper", S5103="Yes", L5103="Unknown")),
(AND('[1]PWS Information'!$E$10="CWS",Q5103="Non-Lead", N5103="Non-Lead - Copper", S5103="Yes", O5103="Between 1989 and 2014")),
(AND('[1]PWS Information'!$E$10="CWS",Q5103="Non-Lead", N5103="Non-Lead - Copper", S5103="Yes", O5103="After 2014")),
(AND('[1]PWS Information'!$E$10="CWS",Q5103="Non-Lead", N5103="Non-Lead - Copper", S5103="Yes", O5103="Unknown")),
(AND('[1]PWS Information'!$E$10="CWS",Q5103="Unknown")),
(AND('[1]PWS Information'!$E$10="NTNC",Q5103="Unknown")))),"Tier 5",
"")))))</f>
        <v>Tier 5</v>
      </c>
      <c r="Z5103" s="71"/>
      <c r="AA5103" s="71"/>
    </row>
    <row r="5104" spans="1:27" ht="57.6" x14ac:dyDescent="0.3">
      <c r="A5104" s="1"/>
      <c r="B5104" s="70">
        <v>15763856</v>
      </c>
      <c r="C5104" s="60">
        <v>290</v>
      </c>
      <c r="D5104" s="61" t="s">
        <v>1698</v>
      </c>
      <c r="E5104" s="61" t="s">
        <v>49</v>
      </c>
      <c r="F5104" s="61">
        <v>78640</v>
      </c>
      <c r="G5104" s="62" t="s">
        <v>1665</v>
      </c>
      <c r="H5104" s="63">
        <v>29.953401199999998</v>
      </c>
      <c r="I5104" s="64">
        <v>-97.852755500000001</v>
      </c>
      <c r="J5104" s="65" t="s">
        <v>50</v>
      </c>
      <c r="K5104" s="66" t="s">
        <v>51</v>
      </c>
      <c r="L5104" s="62" t="s">
        <v>58</v>
      </c>
      <c r="M5104" s="69"/>
      <c r="N5104" s="65" t="s">
        <v>50</v>
      </c>
      <c r="O5104" s="66" t="s">
        <v>52</v>
      </c>
      <c r="P5104" s="69"/>
      <c r="Q5104" s="55" t="str">
        <f t="shared" si="79"/>
        <v>Non-Lead</v>
      </c>
      <c r="R5104" s="70" t="s">
        <v>51</v>
      </c>
      <c r="S5104" s="70" t="s">
        <v>51</v>
      </c>
      <c r="T5104" s="70"/>
      <c r="U5104" s="71" t="s">
        <v>53</v>
      </c>
      <c r="V5104" s="71" t="s">
        <v>51</v>
      </c>
      <c r="W5104" s="71" t="s">
        <v>51</v>
      </c>
      <c r="X5104" s="71" t="s">
        <v>51</v>
      </c>
      <c r="Y5104" s="72" t="str">
        <f>IF((OR((AND('[1]PWS Information'!$E$10="CWS",U5104="Single Family Residence",Q5104="Lead")),
(AND('[1]PWS Information'!$E$10="CWS",U5104="Multiple Family Residence",'[1]PWS Information'!$E$11="Yes",Q5104="Lead")),
(AND('[1]PWS Information'!$E$10="NTNC",Q5104="Lead")))),"Tier 1",
IF((OR((AND('[1]PWS Information'!$E$10="CWS",U5104="Multiple Family Residence",'[1]PWS Information'!$E$11="No",Q5104="Lead")),
(AND('[1]PWS Information'!$E$10="CWS",U5104="Other",Q5104="Lead")),
(AND('[1]PWS Information'!$E$10="CWS",U5104="Building",Q5104="Lead")))),"Tier 2",
IF((OR((AND('[1]PWS Information'!$E$10="CWS",U5104="Single Family Residence",Q5104="Galvanized Requiring Replacement")),
(AND('[1]PWS Information'!$E$10="CWS",U5104="Single Family Residence",Q5104="Galvanized Requiring Replacement",R5104="Yes")),
(AND('[1]PWS Information'!$E$10="NTNC",Q5104="Galvanized Requiring Replacement")),
(AND('[1]PWS Information'!$E$10="NTNC",U5104="Single Family Residence",R5104="Yes")))),"Tier 3",
IF((OR((AND('[1]PWS Information'!$E$10="CWS",U5104="Single Family Residence",S5104="Yes",Q5104="Non-Lead", J5104="Non-Lead - Copper",L5104="Before 1989")),
(AND('[1]PWS Information'!$E$10="CWS",U5104="Single Family Residence",S5104="Yes",Q5104="Non-Lead", N5104="Non-Lead - Copper",O5104="Before 1989")))),"Tier 4",
IF((OR((AND('[1]PWS Information'!$E$10="NTNC",Q5104="Non-Lead")),
(AND('[1]PWS Information'!$E$10="CWS",Q5104="Non-Lead",S5104="")),
(AND('[1]PWS Information'!$E$10="CWS",Q5104="Non-Lead",S5104="No")),
(AND('[1]PWS Information'!$E$10="CWS",Q5104="Non-Lead",S5104="Don't Know")),
(AND('[1]PWS Information'!$E$10="CWS",Q5104="Non-Lead", J5104="Non-Lead - Copper", S5104="Yes", L5104="Between 1989 and 2014")),
(AND('[1]PWS Information'!$E$10="CWS",Q5104="Non-Lead", J5104="Non-Lead - Copper", S5104="Yes", L5104="After 2014")),
(AND('[1]PWS Information'!$E$10="CWS",Q5104="Non-Lead", J5104="Non-Lead - Copper", S5104="Yes", L5104="Unknown")),
(AND('[1]PWS Information'!$E$10="CWS",Q5104="Non-Lead", N5104="Non-Lead - Copper", S5104="Yes", O5104="Between 1989 and 2014")),
(AND('[1]PWS Information'!$E$10="CWS",Q5104="Non-Lead", N5104="Non-Lead - Copper", S5104="Yes", O5104="After 2014")),
(AND('[1]PWS Information'!$E$10="CWS",Q5104="Non-Lead", N5104="Non-Lead - Copper", S5104="Yes", O5104="Unknown")),
(AND('[1]PWS Information'!$E$10="CWS",Q5104="Unknown")),
(AND('[1]PWS Information'!$E$10="NTNC",Q5104="Unknown")))),"Tier 5",
"")))))</f>
        <v>Tier 5</v>
      </c>
      <c r="Z5104" s="71"/>
      <c r="AA5104" s="71"/>
    </row>
    <row r="5105" spans="1:27" ht="57.6" x14ac:dyDescent="0.3">
      <c r="A5105" s="1"/>
      <c r="B5105" s="70">
        <v>9463075</v>
      </c>
      <c r="C5105" s="60">
        <v>302</v>
      </c>
      <c r="D5105" s="61" t="s">
        <v>1698</v>
      </c>
      <c r="E5105" s="61" t="s">
        <v>49</v>
      </c>
      <c r="F5105" s="61">
        <v>78640</v>
      </c>
      <c r="G5105" s="62" t="s">
        <v>1665</v>
      </c>
      <c r="H5105" s="63">
        <v>29.953184100000001</v>
      </c>
      <c r="I5105" s="64">
        <v>-97.8525037</v>
      </c>
      <c r="J5105" s="65" t="s">
        <v>50</v>
      </c>
      <c r="K5105" s="66" t="s">
        <v>51</v>
      </c>
      <c r="L5105" s="62" t="s">
        <v>58</v>
      </c>
      <c r="M5105" s="69"/>
      <c r="N5105" s="65" t="s">
        <v>50</v>
      </c>
      <c r="O5105" s="66" t="s">
        <v>52</v>
      </c>
      <c r="P5105" s="69"/>
      <c r="Q5105" s="55" t="str">
        <f t="shared" si="79"/>
        <v>Non-Lead</v>
      </c>
      <c r="R5105" s="70" t="s">
        <v>51</v>
      </c>
      <c r="S5105" s="70" t="s">
        <v>51</v>
      </c>
      <c r="T5105" s="70"/>
      <c r="U5105" s="71" t="s">
        <v>53</v>
      </c>
      <c r="V5105" s="71" t="s">
        <v>51</v>
      </c>
      <c r="W5105" s="71" t="s">
        <v>51</v>
      </c>
      <c r="X5105" s="71" t="s">
        <v>51</v>
      </c>
      <c r="Y5105" s="72" t="str">
        <f>IF((OR((AND('[1]PWS Information'!$E$10="CWS",U5105="Single Family Residence",Q5105="Lead")),
(AND('[1]PWS Information'!$E$10="CWS",U5105="Multiple Family Residence",'[1]PWS Information'!$E$11="Yes",Q5105="Lead")),
(AND('[1]PWS Information'!$E$10="NTNC",Q5105="Lead")))),"Tier 1",
IF((OR((AND('[1]PWS Information'!$E$10="CWS",U5105="Multiple Family Residence",'[1]PWS Information'!$E$11="No",Q5105="Lead")),
(AND('[1]PWS Information'!$E$10="CWS",U5105="Other",Q5105="Lead")),
(AND('[1]PWS Information'!$E$10="CWS",U5105="Building",Q5105="Lead")))),"Tier 2",
IF((OR((AND('[1]PWS Information'!$E$10="CWS",U5105="Single Family Residence",Q5105="Galvanized Requiring Replacement")),
(AND('[1]PWS Information'!$E$10="CWS",U5105="Single Family Residence",Q5105="Galvanized Requiring Replacement",R5105="Yes")),
(AND('[1]PWS Information'!$E$10="NTNC",Q5105="Galvanized Requiring Replacement")),
(AND('[1]PWS Information'!$E$10="NTNC",U5105="Single Family Residence",R5105="Yes")))),"Tier 3",
IF((OR((AND('[1]PWS Information'!$E$10="CWS",U5105="Single Family Residence",S5105="Yes",Q5105="Non-Lead", J5105="Non-Lead - Copper",L5105="Before 1989")),
(AND('[1]PWS Information'!$E$10="CWS",U5105="Single Family Residence",S5105="Yes",Q5105="Non-Lead", N5105="Non-Lead - Copper",O5105="Before 1989")))),"Tier 4",
IF((OR((AND('[1]PWS Information'!$E$10="NTNC",Q5105="Non-Lead")),
(AND('[1]PWS Information'!$E$10="CWS",Q5105="Non-Lead",S5105="")),
(AND('[1]PWS Information'!$E$10="CWS",Q5105="Non-Lead",S5105="No")),
(AND('[1]PWS Information'!$E$10="CWS",Q5105="Non-Lead",S5105="Don't Know")),
(AND('[1]PWS Information'!$E$10="CWS",Q5105="Non-Lead", J5105="Non-Lead - Copper", S5105="Yes", L5105="Between 1989 and 2014")),
(AND('[1]PWS Information'!$E$10="CWS",Q5105="Non-Lead", J5105="Non-Lead - Copper", S5105="Yes", L5105="After 2014")),
(AND('[1]PWS Information'!$E$10="CWS",Q5105="Non-Lead", J5105="Non-Lead - Copper", S5105="Yes", L5105="Unknown")),
(AND('[1]PWS Information'!$E$10="CWS",Q5105="Non-Lead", N5105="Non-Lead - Copper", S5105="Yes", O5105="Between 1989 and 2014")),
(AND('[1]PWS Information'!$E$10="CWS",Q5105="Non-Lead", N5105="Non-Lead - Copper", S5105="Yes", O5105="After 2014")),
(AND('[1]PWS Information'!$E$10="CWS",Q5105="Non-Lead", N5105="Non-Lead - Copper", S5105="Yes", O5105="Unknown")),
(AND('[1]PWS Information'!$E$10="CWS",Q5105="Unknown")),
(AND('[1]PWS Information'!$E$10="NTNC",Q5105="Unknown")))),"Tier 5",
"")))))</f>
        <v>Tier 5</v>
      </c>
      <c r="Z5105" s="71"/>
      <c r="AA5105" s="71"/>
    </row>
    <row r="5106" spans="1:27" ht="57.6" x14ac:dyDescent="0.3">
      <c r="A5106" s="17"/>
      <c r="B5106" s="70">
        <v>15763777</v>
      </c>
      <c r="C5106" s="60">
        <v>314</v>
      </c>
      <c r="D5106" s="61" t="s">
        <v>1698</v>
      </c>
      <c r="E5106" s="61" t="s">
        <v>49</v>
      </c>
      <c r="F5106" s="61">
        <v>78640</v>
      </c>
      <c r="G5106" s="62" t="s">
        <v>1665</v>
      </c>
      <c r="H5106" s="63">
        <v>29.953136400000002</v>
      </c>
      <c r="I5106" s="64">
        <v>-97.852448100000004</v>
      </c>
      <c r="J5106" s="65" t="s">
        <v>50</v>
      </c>
      <c r="K5106" s="66" t="s">
        <v>51</v>
      </c>
      <c r="L5106" s="62" t="s">
        <v>58</v>
      </c>
      <c r="M5106" s="69"/>
      <c r="N5106" s="65" t="s">
        <v>50</v>
      </c>
      <c r="O5106" s="66" t="s">
        <v>52</v>
      </c>
      <c r="P5106" s="69"/>
      <c r="Q5106" s="55" t="str">
        <f t="shared" si="79"/>
        <v>Non-Lead</v>
      </c>
      <c r="R5106" s="70" t="s">
        <v>51</v>
      </c>
      <c r="S5106" s="70" t="s">
        <v>51</v>
      </c>
      <c r="T5106" s="70"/>
      <c r="U5106" s="71" t="s">
        <v>53</v>
      </c>
      <c r="V5106" s="71" t="s">
        <v>51</v>
      </c>
      <c r="W5106" s="71" t="s">
        <v>51</v>
      </c>
      <c r="X5106" s="71" t="s">
        <v>51</v>
      </c>
      <c r="Y5106" s="72" t="str">
        <f>IF((OR((AND('[1]PWS Information'!$E$10="CWS",U5106="Single Family Residence",Q5106="Lead")),
(AND('[1]PWS Information'!$E$10="CWS",U5106="Multiple Family Residence",'[1]PWS Information'!$E$11="Yes",Q5106="Lead")),
(AND('[1]PWS Information'!$E$10="NTNC",Q5106="Lead")))),"Tier 1",
IF((OR((AND('[1]PWS Information'!$E$10="CWS",U5106="Multiple Family Residence",'[1]PWS Information'!$E$11="No",Q5106="Lead")),
(AND('[1]PWS Information'!$E$10="CWS",U5106="Other",Q5106="Lead")),
(AND('[1]PWS Information'!$E$10="CWS",U5106="Building",Q5106="Lead")))),"Tier 2",
IF((OR((AND('[1]PWS Information'!$E$10="CWS",U5106="Single Family Residence",Q5106="Galvanized Requiring Replacement")),
(AND('[1]PWS Information'!$E$10="CWS",U5106="Single Family Residence",Q5106="Galvanized Requiring Replacement",R5106="Yes")),
(AND('[1]PWS Information'!$E$10="NTNC",Q5106="Galvanized Requiring Replacement")),
(AND('[1]PWS Information'!$E$10="NTNC",U5106="Single Family Residence",R5106="Yes")))),"Tier 3",
IF((OR((AND('[1]PWS Information'!$E$10="CWS",U5106="Single Family Residence",S5106="Yes",Q5106="Non-Lead", J5106="Non-Lead - Copper",L5106="Before 1989")),
(AND('[1]PWS Information'!$E$10="CWS",U5106="Single Family Residence",S5106="Yes",Q5106="Non-Lead", N5106="Non-Lead - Copper",O5106="Before 1989")))),"Tier 4",
IF((OR((AND('[1]PWS Information'!$E$10="NTNC",Q5106="Non-Lead")),
(AND('[1]PWS Information'!$E$10="CWS",Q5106="Non-Lead",S5106="")),
(AND('[1]PWS Information'!$E$10="CWS",Q5106="Non-Lead",S5106="No")),
(AND('[1]PWS Information'!$E$10="CWS",Q5106="Non-Lead",S5106="Don't Know")),
(AND('[1]PWS Information'!$E$10="CWS",Q5106="Non-Lead", J5106="Non-Lead - Copper", S5106="Yes", L5106="Between 1989 and 2014")),
(AND('[1]PWS Information'!$E$10="CWS",Q5106="Non-Lead", J5106="Non-Lead - Copper", S5106="Yes", L5106="After 2014")),
(AND('[1]PWS Information'!$E$10="CWS",Q5106="Non-Lead", J5106="Non-Lead - Copper", S5106="Yes", L5106="Unknown")),
(AND('[1]PWS Information'!$E$10="CWS",Q5106="Non-Lead", N5106="Non-Lead - Copper", S5106="Yes", O5106="Between 1989 and 2014")),
(AND('[1]PWS Information'!$E$10="CWS",Q5106="Non-Lead", N5106="Non-Lead - Copper", S5106="Yes", O5106="After 2014")),
(AND('[1]PWS Information'!$E$10="CWS",Q5106="Non-Lead", N5106="Non-Lead - Copper", S5106="Yes", O5106="Unknown")),
(AND('[1]PWS Information'!$E$10="CWS",Q5106="Unknown")),
(AND('[1]PWS Information'!$E$10="NTNC",Q5106="Unknown")))),"Tier 5",
"")))))</f>
        <v>Tier 5</v>
      </c>
      <c r="Z5106" s="71"/>
      <c r="AA5106" s="71"/>
    </row>
    <row r="5107" spans="1:27" ht="57.6" x14ac:dyDescent="0.3">
      <c r="A5107" s="1"/>
      <c r="B5107" s="70">
        <v>241706</v>
      </c>
      <c r="C5107" s="60">
        <v>326</v>
      </c>
      <c r="D5107" s="61" t="s">
        <v>1698</v>
      </c>
      <c r="E5107" s="61" t="s">
        <v>49</v>
      </c>
      <c r="F5107" s="61">
        <v>78640</v>
      </c>
      <c r="G5107" s="62" t="s">
        <v>1665</v>
      </c>
      <c r="H5107" s="63">
        <v>29.9530888</v>
      </c>
      <c r="I5107" s="64">
        <v>-97.852392600000002</v>
      </c>
      <c r="J5107" s="65" t="s">
        <v>50</v>
      </c>
      <c r="K5107" s="66" t="s">
        <v>51</v>
      </c>
      <c r="L5107" s="62" t="s">
        <v>58</v>
      </c>
      <c r="M5107" s="69"/>
      <c r="N5107" s="65" t="s">
        <v>50</v>
      </c>
      <c r="O5107" s="66" t="s">
        <v>52</v>
      </c>
      <c r="P5107" s="69"/>
      <c r="Q5107" s="55" t="str">
        <f t="shared" si="79"/>
        <v>Non-Lead</v>
      </c>
      <c r="R5107" s="70" t="s">
        <v>51</v>
      </c>
      <c r="S5107" s="70" t="s">
        <v>51</v>
      </c>
      <c r="T5107" s="70"/>
      <c r="U5107" s="71" t="s">
        <v>53</v>
      </c>
      <c r="V5107" s="71" t="s">
        <v>51</v>
      </c>
      <c r="W5107" s="71" t="s">
        <v>51</v>
      </c>
      <c r="X5107" s="71" t="s">
        <v>51</v>
      </c>
      <c r="Y5107" s="72" t="str">
        <f>IF((OR((AND('[1]PWS Information'!$E$10="CWS",U5107="Single Family Residence",Q5107="Lead")),
(AND('[1]PWS Information'!$E$10="CWS",U5107="Multiple Family Residence",'[1]PWS Information'!$E$11="Yes",Q5107="Lead")),
(AND('[1]PWS Information'!$E$10="NTNC",Q5107="Lead")))),"Tier 1",
IF((OR((AND('[1]PWS Information'!$E$10="CWS",U5107="Multiple Family Residence",'[1]PWS Information'!$E$11="No",Q5107="Lead")),
(AND('[1]PWS Information'!$E$10="CWS",U5107="Other",Q5107="Lead")),
(AND('[1]PWS Information'!$E$10="CWS",U5107="Building",Q5107="Lead")))),"Tier 2",
IF((OR((AND('[1]PWS Information'!$E$10="CWS",U5107="Single Family Residence",Q5107="Galvanized Requiring Replacement")),
(AND('[1]PWS Information'!$E$10="CWS",U5107="Single Family Residence",Q5107="Galvanized Requiring Replacement",R5107="Yes")),
(AND('[1]PWS Information'!$E$10="NTNC",Q5107="Galvanized Requiring Replacement")),
(AND('[1]PWS Information'!$E$10="NTNC",U5107="Single Family Residence",R5107="Yes")))),"Tier 3",
IF((OR((AND('[1]PWS Information'!$E$10="CWS",U5107="Single Family Residence",S5107="Yes",Q5107="Non-Lead", J5107="Non-Lead - Copper",L5107="Before 1989")),
(AND('[1]PWS Information'!$E$10="CWS",U5107="Single Family Residence",S5107="Yes",Q5107="Non-Lead", N5107="Non-Lead - Copper",O5107="Before 1989")))),"Tier 4",
IF((OR((AND('[1]PWS Information'!$E$10="NTNC",Q5107="Non-Lead")),
(AND('[1]PWS Information'!$E$10="CWS",Q5107="Non-Lead",S5107="")),
(AND('[1]PWS Information'!$E$10="CWS",Q5107="Non-Lead",S5107="No")),
(AND('[1]PWS Information'!$E$10="CWS",Q5107="Non-Lead",S5107="Don't Know")),
(AND('[1]PWS Information'!$E$10="CWS",Q5107="Non-Lead", J5107="Non-Lead - Copper", S5107="Yes", L5107="Between 1989 and 2014")),
(AND('[1]PWS Information'!$E$10="CWS",Q5107="Non-Lead", J5107="Non-Lead - Copper", S5107="Yes", L5107="After 2014")),
(AND('[1]PWS Information'!$E$10="CWS",Q5107="Non-Lead", J5107="Non-Lead - Copper", S5107="Yes", L5107="Unknown")),
(AND('[1]PWS Information'!$E$10="CWS",Q5107="Non-Lead", N5107="Non-Lead - Copper", S5107="Yes", O5107="Between 1989 and 2014")),
(AND('[1]PWS Information'!$E$10="CWS",Q5107="Non-Lead", N5107="Non-Lead - Copper", S5107="Yes", O5107="After 2014")),
(AND('[1]PWS Information'!$E$10="CWS",Q5107="Non-Lead", N5107="Non-Lead - Copper", S5107="Yes", O5107="Unknown")),
(AND('[1]PWS Information'!$E$10="CWS",Q5107="Unknown")),
(AND('[1]PWS Information'!$E$10="NTNC",Q5107="Unknown")))),"Tier 5",
"")))))</f>
        <v>Tier 5</v>
      </c>
      <c r="Z5107" s="71"/>
      <c r="AA5107" s="71"/>
    </row>
    <row r="5108" spans="1:27" ht="57.6" x14ac:dyDescent="0.3">
      <c r="A5108" s="1"/>
      <c r="B5108" s="70">
        <v>9472623</v>
      </c>
      <c r="C5108" s="60">
        <v>100</v>
      </c>
      <c r="D5108" s="61" t="s">
        <v>1699</v>
      </c>
      <c r="E5108" s="61" t="s">
        <v>49</v>
      </c>
      <c r="F5108" s="61">
        <v>78640</v>
      </c>
      <c r="G5108" s="62" t="s">
        <v>1665</v>
      </c>
      <c r="H5108" s="63">
        <v>29.952591699999999</v>
      </c>
      <c r="I5108" s="64">
        <v>-97.851705555555498</v>
      </c>
      <c r="J5108" s="65" t="s">
        <v>50</v>
      </c>
      <c r="K5108" s="66" t="s">
        <v>51</v>
      </c>
      <c r="L5108" s="62" t="s">
        <v>58</v>
      </c>
      <c r="M5108" s="69"/>
      <c r="N5108" s="65" t="s">
        <v>50</v>
      </c>
      <c r="O5108" s="66" t="s">
        <v>52</v>
      </c>
      <c r="P5108" s="69"/>
      <c r="Q5108" s="55" t="str">
        <f t="shared" si="79"/>
        <v>Non-Lead</v>
      </c>
      <c r="R5108" s="70" t="s">
        <v>51</v>
      </c>
      <c r="S5108" s="70" t="s">
        <v>51</v>
      </c>
      <c r="T5108" s="70"/>
      <c r="U5108" s="71" t="s">
        <v>53</v>
      </c>
      <c r="V5108" s="71" t="s">
        <v>51</v>
      </c>
      <c r="W5108" s="71" t="s">
        <v>51</v>
      </c>
      <c r="X5108" s="71" t="s">
        <v>51</v>
      </c>
      <c r="Y5108" s="72" t="str">
        <f>IF((OR((AND('[1]PWS Information'!$E$10="CWS",U5108="Single Family Residence",Q5108="Lead")),
(AND('[1]PWS Information'!$E$10="CWS",U5108="Multiple Family Residence",'[1]PWS Information'!$E$11="Yes",Q5108="Lead")),
(AND('[1]PWS Information'!$E$10="NTNC",Q5108="Lead")))),"Tier 1",
IF((OR((AND('[1]PWS Information'!$E$10="CWS",U5108="Multiple Family Residence",'[1]PWS Information'!$E$11="No",Q5108="Lead")),
(AND('[1]PWS Information'!$E$10="CWS",U5108="Other",Q5108="Lead")),
(AND('[1]PWS Information'!$E$10="CWS",U5108="Building",Q5108="Lead")))),"Tier 2",
IF((OR((AND('[1]PWS Information'!$E$10="CWS",U5108="Single Family Residence",Q5108="Galvanized Requiring Replacement")),
(AND('[1]PWS Information'!$E$10="CWS",U5108="Single Family Residence",Q5108="Galvanized Requiring Replacement",R5108="Yes")),
(AND('[1]PWS Information'!$E$10="NTNC",Q5108="Galvanized Requiring Replacement")),
(AND('[1]PWS Information'!$E$10="NTNC",U5108="Single Family Residence",R5108="Yes")))),"Tier 3",
IF((OR((AND('[1]PWS Information'!$E$10="CWS",U5108="Single Family Residence",S5108="Yes",Q5108="Non-Lead", J5108="Non-Lead - Copper",L5108="Before 1989")),
(AND('[1]PWS Information'!$E$10="CWS",U5108="Single Family Residence",S5108="Yes",Q5108="Non-Lead", N5108="Non-Lead - Copper",O5108="Before 1989")))),"Tier 4",
IF((OR((AND('[1]PWS Information'!$E$10="NTNC",Q5108="Non-Lead")),
(AND('[1]PWS Information'!$E$10="CWS",Q5108="Non-Lead",S5108="")),
(AND('[1]PWS Information'!$E$10="CWS",Q5108="Non-Lead",S5108="No")),
(AND('[1]PWS Information'!$E$10="CWS",Q5108="Non-Lead",S5108="Don't Know")),
(AND('[1]PWS Information'!$E$10="CWS",Q5108="Non-Lead", J5108="Non-Lead - Copper", S5108="Yes", L5108="Between 1989 and 2014")),
(AND('[1]PWS Information'!$E$10="CWS",Q5108="Non-Lead", J5108="Non-Lead - Copper", S5108="Yes", L5108="After 2014")),
(AND('[1]PWS Information'!$E$10="CWS",Q5108="Non-Lead", J5108="Non-Lead - Copper", S5108="Yes", L5108="Unknown")),
(AND('[1]PWS Information'!$E$10="CWS",Q5108="Non-Lead", N5108="Non-Lead - Copper", S5108="Yes", O5108="Between 1989 and 2014")),
(AND('[1]PWS Information'!$E$10="CWS",Q5108="Non-Lead", N5108="Non-Lead - Copper", S5108="Yes", O5108="After 2014")),
(AND('[1]PWS Information'!$E$10="CWS",Q5108="Non-Lead", N5108="Non-Lead - Copper", S5108="Yes", O5108="Unknown")),
(AND('[1]PWS Information'!$E$10="CWS",Q5108="Unknown")),
(AND('[1]PWS Information'!$E$10="NTNC",Q5108="Unknown")))),"Tier 5",
"")))))</f>
        <v>Tier 5</v>
      </c>
      <c r="Z5108" s="71"/>
      <c r="AA5108" s="71"/>
    </row>
    <row r="5109" spans="1:27" ht="57.6" x14ac:dyDescent="0.3">
      <c r="A5109" s="1"/>
      <c r="B5109" s="70">
        <v>9386585</v>
      </c>
      <c r="C5109" s="60">
        <v>112</v>
      </c>
      <c r="D5109" s="61" t="s">
        <v>1699</v>
      </c>
      <c r="E5109" s="61" t="s">
        <v>49</v>
      </c>
      <c r="F5109" s="61">
        <v>78640</v>
      </c>
      <c r="G5109" s="62" t="s">
        <v>1665</v>
      </c>
      <c r="H5109" s="63">
        <v>29.952750000000002</v>
      </c>
      <c r="I5109" s="64">
        <v>-97.851594444444402</v>
      </c>
      <c r="J5109" s="65" t="s">
        <v>50</v>
      </c>
      <c r="K5109" s="66" t="s">
        <v>51</v>
      </c>
      <c r="L5109" s="62" t="s">
        <v>58</v>
      </c>
      <c r="M5109" s="69"/>
      <c r="N5109" s="65" t="s">
        <v>50</v>
      </c>
      <c r="O5109" s="66" t="s">
        <v>52</v>
      </c>
      <c r="P5109" s="69"/>
      <c r="Q5109" s="55" t="str">
        <f t="shared" si="79"/>
        <v>Non-Lead</v>
      </c>
      <c r="R5109" s="70" t="s">
        <v>51</v>
      </c>
      <c r="S5109" s="70" t="s">
        <v>51</v>
      </c>
      <c r="T5109" s="70"/>
      <c r="U5109" s="71" t="s">
        <v>53</v>
      </c>
      <c r="V5109" s="71" t="s">
        <v>51</v>
      </c>
      <c r="W5109" s="71" t="s">
        <v>51</v>
      </c>
      <c r="X5109" s="71" t="s">
        <v>51</v>
      </c>
      <c r="Y5109" s="72" t="str">
        <f>IF((OR((AND('[1]PWS Information'!$E$10="CWS",U5109="Single Family Residence",Q5109="Lead")),
(AND('[1]PWS Information'!$E$10="CWS",U5109="Multiple Family Residence",'[1]PWS Information'!$E$11="Yes",Q5109="Lead")),
(AND('[1]PWS Information'!$E$10="NTNC",Q5109="Lead")))),"Tier 1",
IF((OR((AND('[1]PWS Information'!$E$10="CWS",U5109="Multiple Family Residence",'[1]PWS Information'!$E$11="No",Q5109="Lead")),
(AND('[1]PWS Information'!$E$10="CWS",U5109="Other",Q5109="Lead")),
(AND('[1]PWS Information'!$E$10="CWS",U5109="Building",Q5109="Lead")))),"Tier 2",
IF((OR((AND('[1]PWS Information'!$E$10="CWS",U5109="Single Family Residence",Q5109="Galvanized Requiring Replacement")),
(AND('[1]PWS Information'!$E$10="CWS",U5109="Single Family Residence",Q5109="Galvanized Requiring Replacement",R5109="Yes")),
(AND('[1]PWS Information'!$E$10="NTNC",Q5109="Galvanized Requiring Replacement")),
(AND('[1]PWS Information'!$E$10="NTNC",U5109="Single Family Residence",R5109="Yes")))),"Tier 3",
IF((OR((AND('[1]PWS Information'!$E$10="CWS",U5109="Single Family Residence",S5109="Yes",Q5109="Non-Lead", J5109="Non-Lead - Copper",L5109="Before 1989")),
(AND('[1]PWS Information'!$E$10="CWS",U5109="Single Family Residence",S5109="Yes",Q5109="Non-Lead", N5109="Non-Lead - Copper",O5109="Before 1989")))),"Tier 4",
IF((OR((AND('[1]PWS Information'!$E$10="NTNC",Q5109="Non-Lead")),
(AND('[1]PWS Information'!$E$10="CWS",Q5109="Non-Lead",S5109="")),
(AND('[1]PWS Information'!$E$10="CWS",Q5109="Non-Lead",S5109="No")),
(AND('[1]PWS Information'!$E$10="CWS",Q5109="Non-Lead",S5109="Don't Know")),
(AND('[1]PWS Information'!$E$10="CWS",Q5109="Non-Lead", J5109="Non-Lead - Copper", S5109="Yes", L5109="Between 1989 and 2014")),
(AND('[1]PWS Information'!$E$10="CWS",Q5109="Non-Lead", J5109="Non-Lead - Copper", S5109="Yes", L5109="After 2014")),
(AND('[1]PWS Information'!$E$10="CWS",Q5109="Non-Lead", J5109="Non-Lead - Copper", S5109="Yes", L5109="Unknown")),
(AND('[1]PWS Information'!$E$10="CWS",Q5109="Non-Lead", N5109="Non-Lead - Copper", S5109="Yes", O5109="Between 1989 and 2014")),
(AND('[1]PWS Information'!$E$10="CWS",Q5109="Non-Lead", N5109="Non-Lead - Copper", S5109="Yes", O5109="After 2014")),
(AND('[1]PWS Information'!$E$10="CWS",Q5109="Non-Lead", N5109="Non-Lead - Copper", S5109="Yes", O5109="Unknown")),
(AND('[1]PWS Information'!$E$10="CWS",Q5109="Unknown")),
(AND('[1]PWS Information'!$E$10="NTNC",Q5109="Unknown")))),"Tier 5",
"")))))</f>
        <v>Tier 5</v>
      </c>
      <c r="Z5109" s="71"/>
      <c r="AA5109" s="71"/>
    </row>
    <row r="5110" spans="1:27" ht="57.6" x14ac:dyDescent="0.3">
      <c r="A5110" s="17"/>
      <c r="B5110" s="70">
        <v>9474757</v>
      </c>
      <c r="C5110" s="60">
        <v>117</v>
      </c>
      <c r="D5110" s="61" t="s">
        <v>1699</v>
      </c>
      <c r="E5110" s="61" t="s">
        <v>49</v>
      </c>
      <c r="F5110" s="61">
        <v>78640</v>
      </c>
      <c r="G5110" s="62" t="s">
        <v>1665</v>
      </c>
      <c r="H5110" s="63">
        <v>29.953105600000001</v>
      </c>
      <c r="I5110" s="64">
        <v>-97.851961111111095</v>
      </c>
      <c r="J5110" s="65" t="s">
        <v>50</v>
      </c>
      <c r="K5110" s="66" t="s">
        <v>51</v>
      </c>
      <c r="L5110" s="62" t="s">
        <v>58</v>
      </c>
      <c r="M5110" s="69"/>
      <c r="N5110" s="65" t="s">
        <v>50</v>
      </c>
      <c r="O5110" s="66" t="s">
        <v>52</v>
      </c>
      <c r="P5110" s="69"/>
      <c r="Q5110" s="55" t="str">
        <f t="shared" si="79"/>
        <v>Non-Lead</v>
      </c>
      <c r="R5110" s="70" t="s">
        <v>51</v>
      </c>
      <c r="S5110" s="70" t="s">
        <v>51</v>
      </c>
      <c r="T5110" s="70"/>
      <c r="U5110" s="71" t="s">
        <v>53</v>
      </c>
      <c r="V5110" s="71" t="s">
        <v>51</v>
      </c>
      <c r="W5110" s="71" t="s">
        <v>51</v>
      </c>
      <c r="X5110" s="71" t="s">
        <v>51</v>
      </c>
      <c r="Y5110" s="72" t="str">
        <f>IF((OR((AND('[1]PWS Information'!$E$10="CWS",U5110="Single Family Residence",Q5110="Lead")),
(AND('[1]PWS Information'!$E$10="CWS",U5110="Multiple Family Residence",'[1]PWS Information'!$E$11="Yes",Q5110="Lead")),
(AND('[1]PWS Information'!$E$10="NTNC",Q5110="Lead")))),"Tier 1",
IF((OR((AND('[1]PWS Information'!$E$10="CWS",U5110="Multiple Family Residence",'[1]PWS Information'!$E$11="No",Q5110="Lead")),
(AND('[1]PWS Information'!$E$10="CWS",U5110="Other",Q5110="Lead")),
(AND('[1]PWS Information'!$E$10="CWS",U5110="Building",Q5110="Lead")))),"Tier 2",
IF((OR((AND('[1]PWS Information'!$E$10="CWS",U5110="Single Family Residence",Q5110="Galvanized Requiring Replacement")),
(AND('[1]PWS Information'!$E$10="CWS",U5110="Single Family Residence",Q5110="Galvanized Requiring Replacement",R5110="Yes")),
(AND('[1]PWS Information'!$E$10="NTNC",Q5110="Galvanized Requiring Replacement")),
(AND('[1]PWS Information'!$E$10="NTNC",U5110="Single Family Residence",R5110="Yes")))),"Tier 3",
IF((OR((AND('[1]PWS Information'!$E$10="CWS",U5110="Single Family Residence",S5110="Yes",Q5110="Non-Lead", J5110="Non-Lead - Copper",L5110="Before 1989")),
(AND('[1]PWS Information'!$E$10="CWS",U5110="Single Family Residence",S5110="Yes",Q5110="Non-Lead", N5110="Non-Lead - Copper",O5110="Before 1989")))),"Tier 4",
IF((OR((AND('[1]PWS Information'!$E$10="NTNC",Q5110="Non-Lead")),
(AND('[1]PWS Information'!$E$10="CWS",Q5110="Non-Lead",S5110="")),
(AND('[1]PWS Information'!$E$10="CWS",Q5110="Non-Lead",S5110="No")),
(AND('[1]PWS Information'!$E$10="CWS",Q5110="Non-Lead",S5110="Don't Know")),
(AND('[1]PWS Information'!$E$10="CWS",Q5110="Non-Lead", J5110="Non-Lead - Copper", S5110="Yes", L5110="Between 1989 and 2014")),
(AND('[1]PWS Information'!$E$10="CWS",Q5110="Non-Lead", J5110="Non-Lead - Copper", S5110="Yes", L5110="After 2014")),
(AND('[1]PWS Information'!$E$10="CWS",Q5110="Non-Lead", J5110="Non-Lead - Copper", S5110="Yes", L5110="Unknown")),
(AND('[1]PWS Information'!$E$10="CWS",Q5110="Non-Lead", N5110="Non-Lead - Copper", S5110="Yes", O5110="Between 1989 and 2014")),
(AND('[1]PWS Information'!$E$10="CWS",Q5110="Non-Lead", N5110="Non-Lead - Copper", S5110="Yes", O5110="After 2014")),
(AND('[1]PWS Information'!$E$10="CWS",Q5110="Non-Lead", N5110="Non-Lead - Copper", S5110="Yes", O5110="Unknown")),
(AND('[1]PWS Information'!$E$10="CWS",Q5110="Unknown")),
(AND('[1]PWS Information'!$E$10="NTNC",Q5110="Unknown")))),"Tier 5",
"")))))</f>
        <v>Tier 5</v>
      </c>
      <c r="Z5110" s="71"/>
      <c r="AA5110" s="71"/>
    </row>
    <row r="5111" spans="1:27" ht="57.6" x14ac:dyDescent="0.3">
      <c r="A5111" s="1"/>
      <c r="B5111" s="70">
        <v>9299777</v>
      </c>
      <c r="C5111" s="60">
        <v>124</v>
      </c>
      <c r="D5111" s="61" t="s">
        <v>1699</v>
      </c>
      <c r="E5111" s="61" t="s">
        <v>49</v>
      </c>
      <c r="F5111" s="61">
        <v>78640</v>
      </c>
      <c r="G5111" s="62" t="s">
        <v>1665</v>
      </c>
      <c r="H5111" s="63">
        <v>29.952888900000001</v>
      </c>
      <c r="I5111" s="64">
        <v>-97.851469444444405</v>
      </c>
      <c r="J5111" s="65" t="s">
        <v>50</v>
      </c>
      <c r="K5111" s="66" t="s">
        <v>51</v>
      </c>
      <c r="L5111" s="62" t="s">
        <v>58</v>
      </c>
      <c r="M5111" s="69"/>
      <c r="N5111" s="65" t="s">
        <v>50</v>
      </c>
      <c r="O5111" s="66" t="s">
        <v>52</v>
      </c>
      <c r="P5111" s="69"/>
      <c r="Q5111" s="55" t="str">
        <f t="shared" si="79"/>
        <v>Non-Lead</v>
      </c>
      <c r="R5111" s="70" t="s">
        <v>51</v>
      </c>
      <c r="S5111" s="70" t="s">
        <v>51</v>
      </c>
      <c r="T5111" s="70"/>
      <c r="U5111" s="71" t="s">
        <v>53</v>
      </c>
      <c r="V5111" s="71" t="s">
        <v>51</v>
      </c>
      <c r="W5111" s="71" t="s">
        <v>51</v>
      </c>
      <c r="X5111" s="71" t="s">
        <v>51</v>
      </c>
      <c r="Y5111" s="72" t="str">
        <f>IF((OR((AND('[1]PWS Information'!$E$10="CWS",U5111="Single Family Residence",Q5111="Lead")),
(AND('[1]PWS Information'!$E$10="CWS",U5111="Multiple Family Residence",'[1]PWS Information'!$E$11="Yes",Q5111="Lead")),
(AND('[1]PWS Information'!$E$10="NTNC",Q5111="Lead")))),"Tier 1",
IF((OR((AND('[1]PWS Information'!$E$10="CWS",U5111="Multiple Family Residence",'[1]PWS Information'!$E$11="No",Q5111="Lead")),
(AND('[1]PWS Information'!$E$10="CWS",U5111="Other",Q5111="Lead")),
(AND('[1]PWS Information'!$E$10="CWS",U5111="Building",Q5111="Lead")))),"Tier 2",
IF((OR((AND('[1]PWS Information'!$E$10="CWS",U5111="Single Family Residence",Q5111="Galvanized Requiring Replacement")),
(AND('[1]PWS Information'!$E$10="CWS",U5111="Single Family Residence",Q5111="Galvanized Requiring Replacement",R5111="Yes")),
(AND('[1]PWS Information'!$E$10="NTNC",Q5111="Galvanized Requiring Replacement")),
(AND('[1]PWS Information'!$E$10="NTNC",U5111="Single Family Residence",R5111="Yes")))),"Tier 3",
IF((OR((AND('[1]PWS Information'!$E$10="CWS",U5111="Single Family Residence",S5111="Yes",Q5111="Non-Lead", J5111="Non-Lead - Copper",L5111="Before 1989")),
(AND('[1]PWS Information'!$E$10="CWS",U5111="Single Family Residence",S5111="Yes",Q5111="Non-Lead", N5111="Non-Lead - Copper",O5111="Before 1989")))),"Tier 4",
IF((OR((AND('[1]PWS Information'!$E$10="NTNC",Q5111="Non-Lead")),
(AND('[1]PWS Information'!$E$10="CWS",Q5111="Non-Lead",S5111="")),
(AND('[1]PWS Information'!$E$10="CWS",Q5111="Non-Lead",S5111="No")),
(AND('[1]PWS Information'!$E$10="CWS",Q5111="Non-Lead",S5111="Don't Know")),
(AND('[1]PWS Information'!$E$10="CWS",Q5111="Non-Lead", J5111="Non-Lead - Copper", S5111="Yes", L5111="Between 1989 and 2014")),
(AND('[1]PWS Information'!$E$10="CWS",Q5111="Non-Lead", J5111="Non-Lead - Copper", S5111="Yes", L5111="After 2014")),
(AND('[1]PWS Information'!$E$10="CWS",Q5111="Non-Lead", J5111="Non-Lead - Copper", S5111="Yes", L5111="Unknown")),
(AND('[1]PWS Information'!$E$10="CWS",Q5111="Non-Lead", N5111="Non-Lead - Copper", S5111="Yes", O5111="Between 1989 and 2014")),
(AND('[1]PWS Information'!$E$10="CWS",Q5111="Non-Lead", N5111="Non-Lead - Copper", S5111="Yes", O5111="After 2014")),
(AND('[1]PWS Information'!$E$10="CWS",Q5111="Non-Lead", N5111="Non-Lead - Copper", S5111="Yes", O5111="Unknown")),
(AND('[1]PWS Information'!$E$10="CWS",Q5111="Unknown")),
(AND('[1]PWS Information'!$E$10="NTNC",Q5111="Unknown")))),"Tier 5",
"")))))</f>
        <v>Tier 5</v>
      </c>
      <c r="Z5111" s="71"/>
      <c r="AA5111" s="71"/>
    </row>
    <row r="5112" spans="1:27" ht="57.6" x14ac:dyDescent="0.3">
      <c r="A5112" s="1"/>
      <c r="B5112" s="70">
        <v>9400811</v>
      </c>
      <c r="C5112" s="60">
        <v>129</v>
      </c>
      <c r="D5112" s="61" t="s">
        <v>1699</v>
      </c>
      <c r="E5112" s="61" t="s">
        <v>49</v>
      </c>
      <c r="F5112" s="61">
        <v>78640</v>
      </c>
      <c r="G5112" s="62" t="s">
        <v>1665</v>
      </c>
      <c r="H5112" s="63">
        <v>29.953219399999998</v>
      </c>
      <c r="I5112" s="64">
        <v>-97.8517916666666</v>
      </c>
      <c r="J5112" s="65" t="s">
        <v>50</v>
      </c>
      <c r="K5112" s="66" t="s">
        <v>51</v>
      </c>
      <c r="L5112" s="62" t="s">
        <v>58</v>
      </c>
      <c r="M5112" s="69"/>
      <c r="N5112" s="65" t="s">
        <v>50</v>
      </c>
      <c r="O5112" s="66" t="s">
        <v>52</v>
      </c>
      <c r="P5112" s="69"/>
      <c r="Q5112" s="55" t="str">
        <f t="shared" si="79"/>
        <v>Non-Lead</v>
      </c>
      <c r="R5112" s="70" t="s">
        <v>51</v>
      </c>
      <c r="S5112" s="70" t="s">
        <v>51</v>
      </c>
      <c r="T5112" s="70"/>
      <c r="U5112" s="71" t="s">
        <v>53</v>
      </c>
      <c r="V5112" s="71" t="s">
        <v>51</v>
      </c>
      <c r="W5112" s="71" t="s">
        <v>51</v>
      </c>
      <c r="X5112" s="71" t="s">
        <v>51</v>
      </c>
      <c r="Y5112" s="72" t="str">
        <f>IF((OR((AND('[1]PWS Information'!$E$10="CWS",U5112="Single Family Residence",Q5112="Lead")),
(AND('[1]PWS Information'!$E$10="CWS",U5112="Multiple Family Residence",'[1]PWS Information'!$E$11="Yes",Q5112="Lead")),
(AND('[1]PWS Information'!$E$10="NTNC",Q5112="Lead")))),"Tier 1",
IF((OR((AND('[1]PWS Information'!$E$10="CWS",U5112="Multiple Family Residence",'[1]PWS Information'!$E$11="No",Q5112="Lead")),
(AND('[1]PWS Information'!$E$10="CWS",U5112="Other",Q5112="Lead")),
(AND('[1]PWS Information'!$E$10="CWS",U5112="Building",Q5112="Lead")))),"Tier 2",
IF((OR((AND('[1]PWS Information'!$E$10="CWS",U5112="Single Family Residence",Q5112="Galvanized Requiring Replacement")),
(AND('[1]PWS Information'!$E$10="CWS",U5112="Single Family Residence",Q5112="Galvanized Requiring Replacement",R5112="Yes")),
(AND('[1]PWS Information'!$E$10="NTNC",Q5112="Galvanized Requiring Replacement")),
(AND('[1]PWS Information'!$E$10="NTNC",U5112="Single Family Residence",R5112="Yes")))),"Tier 3",
IF((OR((AND('[1]PWS Information'!$E$10="CWS",U5112="Single Family Residence",S5112="Yes",Q5112="Non-Lead", J5112="Non-Lead - Copper",L5112="Before 1989")),
(AND('[1]PWS Information'!$E$10="CWS",U5112="Single Family Residence",S5112="Yes",Q5112="Non-Lead", N5112="Non-Lead - Copper",O5112="Before 1989")))),"Tier 4",
IF((OR((AND('[1]PWS Information'!$E$10="NTNC",Q5112="Non-Lead")),
(AND('[1]PWS Information'!$E$10="CWS",Q5112="Non-Lead",S5112="")),
(AND('[1]PWS Information'!$E$10="CWS",Q5112="Non-Lead",S5112="No")),
(AND('[1]PWS Information'!$E$10="CWS",Q5112="Non-Lead",S5112="Don't Know")),
(AND('[1]PWS Information'!$E$10="CWS",Q5112="Non-Lead", J5112="Non-Lead - Copper", S5112="Yes", L5112="Between 1989 and 2014")),
(AND('[1]PWS Information'!$E$10="CWS",Q5112="Non-Lead", J5112="Non-Lead - Copper", S5112="Yes", L5112="After 2014")),
(AND('[1]PWS Information'!$E$10="CWS",Q5112="Non-Lead", J5112="Non-Lead - Copper", S5112="Yes", L5112="Unknown")),
(AND('[1]PWS Information'!$E$10="CWS",Q5112="Non-Lead", N5112="Non-Lead - Copper", S5112="Yes", O5112="Between 1989 and 2014")),
(AND('[1]PWS Information'!$E$10="CWS",Q5112="Non-Lead", N5112="Non-Lead - Copper", S5112="Yes", O5112="After 2014")),
(AND('[1]PWS Information'!$E$10="CWS",Q5112="Non-Lead", N5112="Non-Lead - Copper", S5112="Yes", O5112="Unknown")),
(AND('[1]PWS Information'!$E$10="CWS",Q5112="Unknown")),
(AND('[1]PWS Information'!$E$10="NTNC",Q5112="Unknown")))),"Tier 5",
"")))))</f>
        <v>Tier 5</v>
      </c>
      <c r="Z5112" s="71"/>
      <c r="AA5112" s="71"/>
    </row>
    <row r="5113" spans="1:27" ht="57.6" x14ac:dyDescent="0.3">
      <c r="A5113" s="1"/>
      <c r="B5113" s="70">
        <v>9554596</v>
      </c>
      <c r="C5113" s="60">
        <v>136</v>
      </c>
      <c r="D5113" s="61" t="s">
        <v>1699</v>
      </c>
      <c r="E5113" s="61" t="s">
        <v>49</v>
      </c>
      <c r="F5113" s="61">
        <v>78640</v>
      </c>
      <c r="G5113" s="62" t="s">
        <v>1665</v>
      </c>
      <c r="H5113" s="63">
        <v>29.953025</v>
      </c>
      <c r="I5113" s="64">
        <v>-97.851327777777698</v>
      </c>
      <c r="J5113" s="65" t="s">
        <v>50</v>
      </c>
      <c r="K5113" s="66" t="s">
        <v>51</v>
      </c>
      <c r="L5113" s="62" t="s">
        <v>58</v>
      </c>
      <c r="M5113" s="69"/>
      <c r="N5113" s="65" t="s">
        <v>50</v>
      </c>
      <c r="O5113" s="66" t="s">
        <v>52</v>
      </c>
      <c r="P5113" s="69"/>
      <c r="Q5113" s="55" t="str">
        <f t="shared" si="79"/>
        <v>Non-Lead</v>
      </c>
      <c r="R5113" s="70" t="s">
        <v>51</v>
      </c>
      <c r="S5113" s="70" t="s">
        <v>51</v>
      </c>
      <c r="T5113" s="70"/>
      <c r="U5113" s="71" t="s">
        <v>53</v>
      </c>
      <c r="V5113" s="71" t="s">
        <v>51</v>
      </c>
      <c r="W5113" s="71" t="s">
        <v>51</v>
      </c>
      <c r="X5113" s="71" t="s">
        <v>51</v>
      </c>
      <c r="Y5113" s="72" t="str">
        <f>IF((OR((AND('[1]PWS Information'!$E$10="CWS",U5113="Single Family Residence",Q5113="Lead")),
(AND('[1]PWS Information'!$E$10="CWS",U5113="Multiple Family Residence",'[1]PWS Information'!$E$11="Yes",Q5113="Lead")),
(AND('[1]PWS Information'!$E$10="NTNC",Q5113="Lead")))),"Tier 1",
IF((OR((AND('[1]PWS Information'!$E$10="CWS",U5113="Multiple Family Residence",'[1]PWS Information'!$E$11="No",Q5113="Lead")),
(AND('[1]PWS Information'!$E$10="CWS",U5113="Other",Q5113="Lead")),
(AND('[1]PWS Information'!$E$10="CWS",U5113="Building",Q5113="Lead")))),"Tier 2",
IF((OR((AND('[1]PWS Information'!$E$10="CWS",U5113="Single Family Residence",Q5113="Galvanized Requiring Replacement")),
(AND('[1]PWS Information'!$E$10="CWS",U5113="Single Family Residence",Q5113="Galvanized Requiring Replacement",R5113="Yes")),
(AND('[1]PWS Information'!$E$10="NTNC",Q5113="Galvanized Requiring Replacement")),
(AND('[1]PWS Information'!$E$10="NTNC",U5113="Single Family Residence",R5113="Yes")))),"Tier 3",
IF((OR((AND('[1]PWS Information'!$E$10="CWS",U5113="Single Family Residence",S5113="Yes",Q5113="Non-Lead", J5113="Non-Lead - Copper",L5113="Before 1989")),
(AND('[1]PWS Information'!$E$10="CWS",U5113="Single Family Residence",S5113="Yes",Q5113="Non-Lead", N5113="Non-Lead - Copper",O5113="Before 1989")))),"Tier 4",
IF((OR((AND('[1]PWS Information'!$E$10="NTNC",Q5113="Non-Lead")),
(AND('[1]PWS Information'!$E$10="CWS",Q5113="Non-Lead",S5113="")),
(AND('[1]PWS Information'!$E$10="CWS",Q5113="Non-Lead",S5113="No")),
(AND('[1]PWS Information'!$E$10="CWS",Q5113="Non-Lead",S5113="Don't Know")),
(AND('[1]PWS Information'!$E$10="CWS",Q5113="Non-Lead", J5113="Non-Lead - Copper", S5113="Yes", L5113="Between 1989 and 2014")),
(AND('[1]PWS Information'!$E$10="CWS",Q5113="Non-Lead", J5113="Non-Lead - Copper", S5113="Yes", L5113="After 2014")),
(AND('[1]PWS Information'!$E$10="CWS",Q5113="Non-Lead", J5113="Non-Lead - Copper", S5113="Yes", L5113="Unknown")),
(AND('[1]PWS Information'!$E$10="CWS",Q5113="Non-Lead", N5113="Non-Lead - Copper", S5113="Yes", O5113="Between 1989 and 2014")),
(AND('[1]PWS Information'!$E$10="CWS",Q5113="Non-Lead", N5113="Non-Lead - Copper", S5113="Yes", O5113="After 2014")),
(AND('[1]PWS Information'!$E$10="CWS",Q5113="Non-Lead", N5113="Non-Lead - Copper", S5113="Yes", O5113="Unknown")),
(AND('[1]PWS Information'!$E$10="CWS",Q5113="Unknown")),
(AND('[1]PWS Information'!$E$10="NTNC",Q5113="Unknown")))),"Tier 5",
"")))))</f>
        <v>Tier 5</v>
      </c>
      <c r="Z5113" s="71"/>
      <c r="AA5113" s="71"/>
    </row>
    <row r="5114" spans="1:27" ht="57.6" x14ac:dyDescent="0.3">
      <c r="A5114" s="17"/>
      <c r="B5114" s="70">
        <v>9183537</v>
      </c>
      <c r="C5114" s="60">
        <v>141</v>
      </c>
      <c r="D5114" s="61" t="s">
        <v>1699</v>
      </c>
      <c r="E5114" s="61" t="s">
        <v>49</v>
      </c>
      <c r="F5114" s="61">
        <v>78640</v>
      </c>
      <c r="G5114" s="62" t="s">
        <v>1665</v>
      </c>
      <c r="H5114" s="63">
        <v>29.9533722</v>
      </c>
      <c r="I5114" s="64">
        <v>-97.851658333333305</v>
      </c>
      <c r="J5114" s="65" t="s">
        <v>50</v>
      </c>
      <c r="K5114" s="66" t="s">
        <v>51</v>
      </c>
      <c r="L5114" s="62" t="s">
        <v>58</v>
      </c>
      <c r="M5114" s="69"/>
      <c r="N5114" s="65" t="s">
        <v>50</v>
      </c>
      <c r="O5114" s="66" t="s">
        <v>52</v>
      </c>
      <c r="P5114" s="69"/>
      <c r="Q5114" s="55" t="str">
        <f t="shared" si="79"/>
        <v>Non-Lead</v>
      </c>
      <c r="R5114" s="70" t="s">
        <v>51</v>
      </c>
      <c r="S5114" s="70" t="s">
        <v>51</v>
      </c>
      <c r="T5114" s="70"/>
      <c r="U5114" s="71" t="s">
        <v>53</v>
      </c>
      <c r="V5114" s="71" t="s">
        <v>51</v>
      </c>
      <c r="W5114" s="71" t="s">
        <v>51</v>
      </c>
      <c r="X5114" s="71" t="s">
        <v>51</v>
      </c>
      <c r="Y5114" s="72" t="str">
        <f>IF((OR((AND('[1]PWS Information'!$E$10="CWS",U5114="Single Family Residence",Q5114="Lead")),
(AND('[1]PWS Information'!$E$10="CWS",U5114="Multiple Family Residence",'[1]PWS Information'!$E$11="Yes",Q5114="Lead")),
(AND('[1]PWS Information'!$E$10="NTNC",Q5114="Lead")))),"Tier 1",
IF((OR((AND('[1]PWS Information'!$E$10="CWS",U5114="Multiple Family Residence",'[1]PWS Information'!$E$11="No",Q5114="Lead")),
(AND('[1]PWS Information'!$E$10="CWS",U5114="Other",Q5114="Lead")),
(AND('[1]PWS Information'!$E$10="CWS",U5114="Building",Q5114="Lead")))),"Tier 2",
IF((OR((AND('[1]PWS Information'!$E$10="CWS",U5114="Single Family Residence",Q5114="Galvanized Requiring Replacement")),
(AND('[1]PWS Information'!$E$10="CWS",U5114="Single Family Residence",Q5114="Galvanized Requiring Replacement",R5114="Yes")),
(AND('[1]PWS Information'!$E$10="NTNC",Q5114="Galvanized Requiring Replacement")),
(AND('[1]PWS Information'!$E$10="NTNC",U5114="Single Family Residence",R5114="Yes")))),"Tier 3",
IF((OR((AND('[1]PWS Information'!$E$10="CWS",U5114="Single Family Residence",S5114="Yes",Q5114="Non-Lead", J5114="Non-Lead - Copper",L5114="Before 1989")),
(AND('[1]PWS Information'!$E$10="CWS",U5114="Single Family Residence",S5114="Yes",Q5114="Non-Lead", N5114="Non-Lead - Copper",O5114="Before 1989")))),"Tier 4",
IF((OR((AND('[1]PWS Information'!$E$10="NTNC",Q5114="Non-Lead")),
(AND('[1]PWS Information'!$E$10="CWS",Q5114="Non-Lead",S5114="")),
(AND('[1]PWS Information'!$E$10="CWS",Q5114="Non-Lead",S5114="No")),
(AND('[1]PWS Information'!$E$10="CWS",Q5114="Non-Lead",S5114="Don't Know")),
(AND('[1]PWS Information'!$E$10="CWS",Q5114="Non-Lead", J5114="Non-Lead - Copper", S5114="Yes", L5114="Between 1989 and 2014")),
(AND('[1]PWS Information'!$E$10="CWS",Q5114="Non-Lead", J5114="Non-Lead - Copper", S5114="Yes", L5114="After 2014")),
(AND('[1]PWS Information'!$E$10="CWS",Q5114="Non-Lead", J5114="Non-Lead - Copper", S5114="Yes", L5114="Unknown")),
(AND('[1]PWS Information'!$E$10="CWS",Q5114="Non-Lead", N5114="Non-Lead - Copper", S5114="Yes", O5114="Between 1989 and 2014")),
(AND('[1]PWS Information'!$E$10="CWS",Q5114="Non-Lead", N5114="Non-Lead - Copper", S5114="Yes", O5114="After 2014")),
(AND('[1]PWS Information'!$E$10="CWS",Q5114="Non-Lead", N5114="Non-Lead - Copper", S5114="Yes", O5114="Unknown")),
(AND('[1]PWS Information'!$E$10="CWS",Q5114="Unknown")),
(AND('[1]PWS Information'!$E$10="NTNC",Q5114="Unknown")))),"Tier 5",
"")))))</f>
        <v>Tier 5</v>
      </c>
      <c r="Z5114" s="71"/>
      <c r="AA5114" s="71"/>
    </row>
    <row r="5115" spans="1:27" ht="57.6" x14ac:dyDescent="0.3">
      <c r="A5115" s="1"/>
      <c r="B5115" s="70">
        <v>9398113</v>
      </c>
      <c r="C5115" s="60">
        <v>148</v>
      </c>
      <c r="D5115" s="61" t="s">
        <v>1699</v>
      </c>
      <c r="E5115" s="61" t="s">
        <v>49</v>
      </c>
      <c r="F5115" s="61">
        <v>78640</v>
      </c>
      <c r="G5115" s="62" t="s">
        <v>1665</v>
      </c>
      <c r="H5115" s="63">
        <v>29.9531472</v>
      </c>
      <c r="I5115" s="64">
        <v>-97.851191666666594</v>
      </c>
      <c r="J5115" s="65" t="s">
        <v>50</v>
      </c>
      <c r="K5115" s="66" t="s">
        <v>51</v>
      </c>
      <c r="L5115" s="62" t="s">
        <v>58</v>
      </c>
      <c r="M5115" s="69"/>
      <c r="N5115" s="65" t="s">
        <v>50</v>
      </c>
      <c r="O5115" s="66" t="s">
        <v>52</v>
      </c>
      <c r="P5115" s="69"/>
      <c r="Q5115" s="55" t="str">
        <f t="shared" si="79"/>
        <v>Non-Lead</v>
      </c>
      <c r="R5115" s="70" t="s">
        <v>51</v>
      </c>
      <c r="S5115" s="70" t="s">
        <v>51</v>
      </c>
      <c r="T5115" s="70"/>
      <c r="U5115" s="71" t="s">
        <v>53</v>
      </c>
      <c r="V5115" s="71" t="s">
        <v>51</v>
      </c>
      <c r="W5115" s="71" t="s">
        <v>51</v>
      </c>
      <c r="X5115" s="71" t="s">
        <v>51</v>
      </c>
      <c r="Y5115" s="72" t="str">
        <f>IF((OR((AND('[1]PWS Information'!$E$10="CWS",U5115="Single Family Residence",Q5115="Lead")),
(AND('[1]PWS Information'!$E$10="CWS",U5115="Multiple Family Residence",'[1]PWS Information'!$E$11="Yes",Q5115="Lead")),
(AND('[1]PWS Information'!$E$10="NTNC",Q5115="Lead")))),"Tier 1",
IF((OR((AND('[1]PWS Information'!$E$10="CWS",U5115="Multiple Family Residence",'[1]PWS Information'!$E$11="No",Q5115="Lead")),
(AND('[1]PWS Information'!$E$10="CWS",U5115="Other",Q5115="Lead")),
(AND('[1]PWS Information'!$E$10="CWS",U5115="Building",Q5115="Lead")))),"Tier 2",
IF((OR((AND('[1]PWS Information'!$E$10="CWS",U5115="Single Family Residence",Q5115="Galvanized Requiring Replacement")),
(AND('[1]PWS Information'!$E$10="CWS",U5115="Single Family Residence",Q5115="Galvanized Requiring Replacement",R5115="Yes")),
(AND('[1]PWS Information'!$E$10="NTNC",Q5115="Galvanized Requiring Replacement")),
(AND('[1]PWS Information'!$E$10="NTNC",U5115="Single Family Residence",R5115="Yes")))),"Tier 3",
IF((OR((AND('[1]PWS Information'!$E$10="CWS",U5115="Single Family Residence",S5115="Yes",Q5115="Non-Lead", J5115="Non-Lead - Copper",L5115="Before 1989")),
(AND('[1]PWS Information'!$E$10="CWS",U5115="Single Family Residence",S5115="Yes",Q5115="Non-Lead", N5115="Non-Lead - Copper",O5115="Before 1989")))),"Tier 4",
IF((OR((AND('[1]PWS Information'!$E$10="NTNC",Q5115="Non-Lead")),
(AND('[1]PWS Information'!$E$10="CWS",Q5115="Non-Lead",S5115="")),
(AND('[1]PWS Information'!$E$10="CWS",Q5115="Non-Lead",S5115="No")),
(AND('[1]PWS Information'!$E$10="CWS",Q5115="Non-Lead",S5115="Don't Know")),
(AND('[1]PWS Information'!$E$10="CWS",Q5115="Non-Lead", J5115="Non-Lead - Copper", S5115="Yes", L5115="Between 1989 and 2014")),
(AND('[1]PWS Information'!$E$10="CWS",Q5115="Non-Lead", J5115="Non-Lead - Copper", S5115="Yes", L5115="After 2014")),
(AND('[1]PWS Information'!$E$10="CWS",Q5115="Non-Lead", J5115="Non-Lead - Copper", S5115="Yes", L5115="Unknown")),
(AND('[1]PWS Information'!$E$10="CWS",Q5115="Non-Lead", N5115="Non-Lead - Copper", S5115="Yes", O5115="Between 1989 and 2014")),
(AND('[1]PWS Information'!$E$10="CWS",Q5115="Non-Lead", N5115="Non-Lead - Copper", S5115="Yes", O5115="After 2014")),
(AND('[1]PWS Information'!$E$10="CWS",Q5115="Non-Lead", N5115="Non-Lead - Copper", S5115="Yes", O5115="Unknown")),
(AND('[1]PWS Information'!$E$10="CWS",Q5115="Unknown")),
(AND('[1]PWS Information'!$E$10="NTNC",Q5115="Unknown")))),"Tier 5",
"")))))</f>
        <v>Tier 5</v>
      </c>
      <c r="Z5115" s="71"/>
      <c r="AA5115" s="71"/>
    </row>
    <row r="5116" spans="1:27" ht="57.6" x14ac:dyDescent="0.3">
      <c r="A5116" s="1"/>
      <c r="B5116" s="70">
        <v>9400841</v>
      </c>
      <c r="C5116" s="60">
        <v>153</v>
      </c>
      <c r="D5116" s="61" t="s">
        <v>1699</v>
      </c>
      <c r="E5116" s="61" t="s">
        <v>49</v>
      </c>
      <c r="F5116" s="61">
        <v>78640</v>
      </c>
      <c r="G5116" s="62" t="s">
        <v>1665</v>
      </c>
      <c r="H5116" s="63">
        <v>29.953499999999998</v>
      </c>
      <c r="I5116" s="64">
        <v>-97.851541666666606</v>
      </c>
      <c r="J5116" s="65" t="s">
        <v>50</v>
      </c>
      <c r="K5116" s="66" t="s">
        <v>51</v>
      </c>
      <c r="L5116" s="62" t="s">
        <v>58</v>
      </c>
      <c r="M5116" s="69"/>
      <c r="N5116" s="65" t="s">
        <v>50</v>
      </c>
      <c r="O5116" s="66" t="s">
        <v>52</v>
      </c>
      <c r="P5116" s="69"/>
      <c r="Q5116" s="55" t="str">
        <f t="shared" si="79"/>
        <v>Non-Lead</v>
      </c>
      <c r="R5116" s="70" t="s">
        <v>51</v>
      </c>
      <c r="S5116" s="70" t="s">
        <v>51</v>
      </c>
      <c r="T5116" s="70"/>
      <c r="U5116" s="71" t="s">
        <v>53</v>
      </c>
      <c r="V5116" s="71" t="s">
        <v>51</v>
      </c>
      <c r="W5116" s="71" t="s">
        <v>51</v>
      </c>
      <c r="X5116" s="71" t="s">
        <v>51</v>
      </c>
      <c r="Y5116" s="72" t="str">
        <f>IF((OR((AND('[1]PWS Information'!$E$10="CWS",U5116="Single Family Residence",Q5116="Lead")),
(AND('[1]PWS Information'!$E$10="CWS",U5116="Multiple Family Residence",'[1]PWS Information'!$E$11="Yes",Q5116="Lead")),
(AND('[1]PWS Information'!$E$10="NTNC",Q5116="Lead")))),"Tier 1",
IF((OR((AND('[1]PWS Information'!$E$10="CWS",U5116="Multiple Family Residence",'[1]PWS Information'!$E$11="No",Q5116="Lead")),
(AND('[1]PWS Information'!$E$10="CWS",U5116="Other",Q5116="Lead")),
(AND('[1]PWS Information'!$E$10="CWS",U5116="Building",Q5116="Lead")))),"Tier 2",
IF((OR((AND('[1]PWS Information'!$E$10="CWS",U5116="Single Family Residence",Q5116="Galvanized Requiring Replacement")),
(AND('[1]PWS Information'!$E$10="CWS",U5116="Single Family Residence",Q5116="Galvanized Requiring Replacement",R5116="Yes")),
(AND('[1]PWS Information'!$E$10="NTNC",Q5116="Galvanized Requiring Replacement")),
(AND('[1]PWS Information'!$E$10="NTNC",U5116="Single Family Residence",R5116="Yes")))),"Tier 3",
IF((OR((AND('[1]PWS Information'!$E$10="CWS",U5116="Single Family Residence",S5116="Yes",Q5116="Non-Lead", J5116="Non-Lead - Copper",L5116="Before 1989")),
(AND('[1]PWS Information'!$E$10="CWS",U5116="Single Family Residence",S5116="Yes",Q5116="Non-Lead", N5116="Non-Lead - Copper",O5116="Before 1989")))),"Tier 4",
IF((OR((AND('[1]PWS Information'!$E$10="NTNC",Q5116="Non-Lead")),
(AND('[1]PWS Information'!$E$10="CWS",Q5116="Non-Lead",S5116="")),
(AND('[1]PWS Information'!$E$10="CWS",Q5116="Non-Lead",S5116="No")),
(AND('[1]PWS Information'!$E$10="CWS",Q5116="Non-Lead",S5116="Don't Know")),
(AND('[1]PWS Information'!$E$10="CWS",Q5116="Non-Lead", J5116="Non-Lead - Copper", S5116="Yes", L5116="Between 1989 and 2014")),
(AND('[1]PWS Information'!$E$10="CWS",Q5116="Non-Lead", J5116="Non-Lead - Copper", S5116="Yes", L5116="After 2014")),
(AND('[1]PWS Information'!$E$10="CWS",Q5116="Non-Lead", J5116="Non-Lead - Copper", S5116="Yes", L5116="Unknown")),
(AND('[1]PWS Information'!$E$10="CWS",Q5116="Non-Lead", N5116="Non-Lead - Copper", S5116="Yes", O5116="Between 1989 and 2014")),
(AND('[1]PWS Information'!$E$10="CWS",Q5116="Non-Lead", N5116="Non-Lead - Copper", S5116="Yes", O5116="After 2014")),
(AND('[1]PWS Information'!$E$10="CWS",Q5116="Non-Lead", N5116="Non-Lead - Copper", S5116="Yes", O5116="Unknown")),
(AND('[1]PWS Information'!$E$10="CWS",Q5116="Unknown")),
(AND('[1]PWS Information'!$E$10="NTNC",Q5116="Unknown")))),"Tier 5",
"")))))</f>
        <v>Tier 5</v>
      </c>
      <c r="Z5116" s="71"/>
      <c r="AA5116" s="71"/>
    </row>
    <row r="5117" spans="1:27" ht="57.6" x14ac:dyDescent="0.3">
      <c r="A5117" s="1"/>
      <c r="B5117" s="70">
        <v>817677</v>
      </c>
      <c r="C5117" s="60">
        <v>165</v>
      </c>
      <c r="D5117" s="61" t="s">
        <v>1699</v>
      </c>
      <c r="E5117" s="61" t="s">
        <v>49</v>
      </c>
      <c r="F5117" s="61">
        <v>78640</v>
      </c>
      <c r="G5117" s="62" t="s">
        <v>1665</v>
      </c>
      <c r="H5117" s="63">
        <v>29.953622200000002</v>
      </c>
      <c r="I5117" s="64">
        <v>-97.851369444444401</v>
      </c>
      <c r="J5117" s="65" t="s">
        <v>50</v>
      </c>
      <c r="K5117" s="66" t="s">
        <v>51</v>
      </c>
      <c r="L5117" s="62" t="s">
        <v>58</v>
      </c>
      <c r="M5117" s="69"/>
      <c r="N5117" s="65" t="s">
        <v>50</v>
      </c>
      <c r="O5117" s="66" t="s">
        <v>52</v>
      </c>
      <c r="P5117" s="69"/>
      <c r="Q5117" s="55" t="str">
        <f t="shared" si="79"/>
        <v>Non-Lead</v>
      </c>
      <c r="R5117" s="70" t="s">
        <v>51</v>
      </c>
      <c r="S5117" s="70" t="s">
        <v>51</v>
      </c>
      <c r="T5117" s="70"/>
      <c r="U5117" s="71" t="s">
        <v>53</v>
      </c>
      <c r="V5117" s="71" t="s">
        <v>51</v>
      </c>
      <c r="W5117" s="71" t="s">
        <v>51</v>
      </c>
      <c r="X5117" s="71" t="s">
        <v>51</v>
      </c>
      <c r="Y5117" s="72" t="str">
        <f>IF((OR((AND('[1]PWS Information'!$E$10="CWS",U5117="Single Family Residence",Q5117="Lead")),
(AND('[1]PWS Information'!$E$10="CWS",U5117="Multiple Family Residence",'[1]PWS Information'!$E$11="Yes",Q5117="Lead")),
(AND('[1]PWS Information'!$E$10="NTNC",Q5117="Lead")))),"Tier 1",
IF((OR((AND('[1]PWS Information'!$E$10="CWS",U5117="Multiple Family Residence",'[1]PWS Information'!$E$11="No",Q5117="Lead")),
(AND('[1]PWS Information'!$E$10="CWS",U5117="Other",Q5117="Lead")),
(AND('[1]PWS Information'!$E$10="CWS",U5117="Building",Q5117="Lead")))),"Tier 2",
IF((OR((AND('[1]PWS Information'!$E$10="CWS",U5117="Single Family Residence",Q5117="Galvanized Requiring Replacement")),
(AND('[1]PWS Information'!$E$10="CWS",U5117="Single Family Residence",Q5117="Galvanized Requiring Replacement",R5117="Yes")),
(AND('[1]PWS Information'!$E$10="NTNC",Q5117="Galvanized Requiring Replacement")),
(AND('[1]PWS Information'!$E$10="NTNC",U5117="Single Family Residence",R5117="Yes")))),"Tier 3",
IF((OR((AND('[1]PWS Information'!$E$10="CWS",U5117="Single Family Residence",S5117="Yes",Q5117="Non-Lead", J5117="Non-Lead - Copper",L5117="Before 1989")),
(AND('[1]PWS Information'!$E$10="CWS",U5117="Single Family Residence",S5117="Yes",Q5117="Non-Lead", N5117="Non-Lead - Copper",O5117="Before 1989")))),"Tier 4",
IF((OR((AND('[1]PWS Information'!$E$10="NTNC",Q5117="Non-Lead")),
(AND('[1]PWS Information'!$E$10="CWS",Q5117="Non-Lead",S5117="")),
(AND('[1]PWS Information'!$E$10="CWS",Q5117="Non-Lead",S5117="No")),
(AND('[1]PWS Information'!$E$10="CWS",Q5117="Non-Lead",S5117="Don't Know")),
(AND('[1]PWS Information'!$E$10="CWS",Q5117="Non-Lead", J5117="Non-Lead - Copper", S5117="Yes", L5117="Between 1989 and 2014")),
(AND('[1]PWS Information'!$E$10="CWS",Q5117="Non-Lead", J5117="Non-Lead - Copper", S5117="Yes", L5117="After 2014")),
(AND('[1]PWS Information'!$E$10="CWS",Q5117="Non-Lead", J5117="Non-Lead - Copper", S5117="Yes", L5117="Unknown")),
(AND('[1]PWS Information'!$E$10="CWS",Q5117="Non-Lead", N5117="Non-Lead - Copper", S5117="Yes", O5117="Between 1989 and 2014")),
(AND('[1]PWS Information'!$E$10="CWS",Q5117="Non-Lead", N5117="Non-Lead - Copper", S5117="Yes", O5117="After 2014")),
(AND('[1]PWS Information'!$E$10="CWS",Q5117="Non-Lead", N5117="Non-Lead - Copper", S5117="Yes", O5117="Unknown")),
(AND('[1]PWS Information'!$E$10="CWS",Q5117="Unknown")),
(AND('[1]PWS Information'!$E$10="NTNC",Q5117="Unknown")))),"Tier 5",
"")))))</f>
        <v>Tier 5</v>
      </c>
      <c r="Z5117" s="71"/>
      <c r="AA5117" s="71"/>
    </row>
    <row r="5118" spans="1:27" ht="57.6" x14ac:dyDescent="0.3">
      <c r="A5118" s="17"/>
      <c r="B5118" s="70">
        <v>9474765</v>
      </c>
      <c r="C5118" s="60">
        <v>177</v>
      </c>
      <c r="D5118" s="61" t="s">
        <v>1699</v>
      </c>
      <c r="E5118" s="61" t="s">
        <v>49</v>
      </c>
      <c r="F5118" s="61">
        <v>78640</v>
      </c>
      <c r="G5118" s="62" t="s">
        <v>1665</v>
      </c>
      <c r="H5118" s="63">
        <v>29.953763899999998</v>
      </c>
      <c r="I5118" s="64">
        <v>-97.851241666666596</v>
      </c>
      <c r="J5118" s="65" t="s">
        <v>50</v>
      </c>
      <c r="K5118" s="66" t="s">
        <v>51</v>
      </c>
      <c r="L5118" s="62" t="s">
        <v>58</v>
      </c>
      <c r="M5118" s="69"/>
      <c r="N5118" s="65" t="s">
        <v>50</v>
      </c>
      <c r="O5118" s="66" t="s">
        <v>52</v>
      </c>
      <c r="P5118" s="69"/>
      <c r="Q5118" s="55" t="str">
        <f t="shared" si="79"/>
        <v>Non-Lead</v>
      </c>
      <c r="R5118" s="70" t="s">
        <v>51</v>
      </c>
      <c r="S5118" s="70" t="s">
        <v>51</v>
      </c>
      <c r="T5118" s="70"/>
      <c r="U5118" s="71" t="s">
        <v>53</v>
      </c>
      <c r="V5118" s="71" t="s">
        <v>51</v>
      </c>
      <c r="W5118" s="71" t="s">
        <v>51</v>
      </c>
      <c r="X5118" s="71" t="s">
        <v>51</v>
      </c>
      <c r="Y5118" s="72" t="str">
        <f>IF((OR((AND('[1]PWS Information'!$E$10="CWS",U5118="Single Family Residence",Q5118="Lead")),
(AND('[1]PWS Information'!$E$10="CWS",U5118="Multiple Family Residence",'[1]PWS Information'!$E$11="Yes",Q5118="Lead")),
(AND('[1]PWS Information'!$E$10="NTNC",Q5118="Lead")))),"Tier 1",
IF((OR((AND('[1]PWS Information'!$E$10="CWS",U5118="Multiple Family Residence",'[1]PWS Information'!$E$11="No",Q5118="Lead")),
(AND('[1]PWS Information'!$E$10="CWS",U5118="Other",Q5118="Lead")),
(AND('[1]PWS Information'!$E$10="CWS",U5118="Building",Q5118="Lead")))),"Tier 2",
IF((OR((AND('[1]PWS Information'!$E$10="CWS",U5118="Single Family Residence",Q5118="Galvanized Requiring Replacement")),
(AND('[1]PWS Information'!$E$10="CWS",U5118="Single Family Residence",Q5118="Galvanized Requiring Replacement",R5118="Yes")),
(AND('[1]PWS Information'!$E$10="NTNC",Q5118="Galvanized Requiring Replacement")),
(AND('[1]PWS Information'!$E$10="NTNC",U5118="Single Family Residence",R5118="Yes")))),"Tier 3",
IF((OR((AND('[1]PWS Information'!$E$10="CWS",U5118="Single Family Residence",S5118="Yes",Q5118="Non-Lead", J5118="Non-Lead - Copper",L5118="Before 1989")),
(AND('[1]PWS Information'!$E$10="CWS",U5118="Single Family Residence",S5118="Yes",Q5118="Non-Lead", N5118="Non-Lead - Copper",O5118="Before 1989")))),"Tier 4",
IF((OR((AND('[1]PWS Information'!$E$10="NTNC",Q5118="Non-Lead")),
(AND('[1]PWS Information'!$E$10="CWS",Q5118="Non-Lead",S5118="")),
(AND('[1]PWS Information'!$E$10="CWS",Q5118="Non-Lead",S5118="No")),
(AND('[1]PWS Information'!$E$10="CWS",Q5118="Non-Lead",S5118="Don't Know")),
(AND('[1]PWS Information'!$E$10="CWS",Q5118="Non-Lead", J5118="Non-Lead - Copper", S5118="Yes", L5118="Between 1989 and 2014")),
(AND('[1]PWS Information'!$E$10="CWS",Q5118="Non-Lead", J5118="Non-Lead - Copper", S5118="Yes", L5118="After 2014")),
(AND('[1]PWS Information'!$E$10="CWS",Q5118="Non-Lead", J5118="Non-Lead - Copper", S5118="Yes", L5118="Unknown")),
(AND('[1]PWS Information'!$E$10="CWS",Q5118="Non-Lead", N5118="Non-Lead - Copper", S5118="Yes", O5118="Between 1989 and 2014")),
(AND('[1]PWS Information'!$E$10="CWS",Q5118="Non-Lead", N5118="Non-Lead - Copper", S5118="Yes", O5118="After 2014")),
(AND('[1]PWS Information'!$E$10="CWS",Q5118="Non-Lead", N5118="Non-Lead - Copper", S5118="Yes", O5118="Unknown")),
(AND('[1]PWS Information'!$E$10="CWS",Q5118="Unknown")),
(AND('[1]PWS Information'!$E$10="NTNC",Q5118="Unknown")))),"Tier 5",
"")))))</f>
        <v>Tier 5</v>
      </c>
      <c r="Z5118" s="71"/>
      <c r="AA5118" s="71"/>
    </row>
    <row r="5119" spans="1:27" ht="57.6" x14ac:dyDescent="0.3">
      <c r="A5119" s="1"/>
      <c r="B5119" s="70">
        <v>15528768</v>
      </c>
      <c r="C5119" s="60">
        <v>189</v>
      </c>
      <c r="D5119" s="61" t="s">
        <v>1699</v>
      </c>
      <c r="E5119" s="61" t="s">
        <v>49</v>
      </c>
      <c r="F5119" s="61">
        <v>78640</v>
      </c>
      <c r="G5119" s="62" t="s">
        <v>1665</v>
      </c>
      <c r="H5119" s="63">
        <v>29.953869399999999</v>
      </c>
      <c r="I5119" s="64">
        <v>-97.851077777777704</v>
      </c>
      <c r="J5119" s="65" t="s">
        <v>50</v>
      </c>
      <c r="K5119" s="66" t="s">
        <v>51</v>
      </c>
      <c r="L5119" s="62" t="s">
        <v>58</v>
      </c>
      <c r="M5119" s="69"/>
      <c r="N5119" s="65" t="s">
        <v>50</v>
      </c>
      <c r="O5119" s="66" t="s">
        <v>52</v>
      </c>
      <c r="P5119" s="69"/>
      <c r="Q5119" s="55" t="str">
        <f t="shared" si="79"/>
        <v>Non-Lead</v>
      </c>
      <c r="R5119" s="70" t="s">
        <v>51</v>
      </c>
      <c r="S5119" s="70" t="s">
        <v>51</v>
      </c>
      <c r="T5119" s="70"/>
      <c r="U5119" s="71" t="s">
        <v>53</v>
      </c>
      <c r="V5119" s="71" t="s">
        <v>51</v>
      </c>
      <c r="W5119" s="71" t="s">
        <v>51</v>
      </c>
      <c r="X5119" s="71" t="s">
        <v>51</v>
      </c>
      <c r="Y5119" s="72" t="str">
        <f>IF((OR((AND('[1]PWS Information'!$E$10="CWS",U5119="Single Family Residence",Q5119="Lead")),
(AND('[1]PWS Information'!$E$10="CWS",U5119="Multiple Family Residence",'[1]PWS Information'!$E$11="Yes",Q5119="Lead")),
(AND('[1]PWS Information'!$E$10="NTNC",Q5119="Lead")))),"Tier 1",
IF((OR((AND('[1]PWS Information'!$E$10="CWS",U5119="Multiple Family Residence",'[1]PWS Information'!$E$11="No",Q5119="Lead")),
(AND('[1]PWS Information'!$E$10="CWS",U5119="Other",Q5119="Lead")),
(AND('[1]PWS Information'!$E$10="CWS",U5119="Building",Q5119="Lead")))),"Tier 2",
IF((OR((AND('[1]PWS Information'!$E$10="CWS",U5119="Single Family Residence",Q5119="Galvanized Requiring Replacement")),
(AND('[1]PWS Information'!$E$10="CWS",U5119="Single Family Residence",Q5119="Galvanized Requiring Replacement",R5119="Yes")),
(AND('[1]PWS Information'!$E$10="NTNC",Q5119="Galvanized Requiring Replacement")),
(AND('[1]PWS Information'!$E$10="NTNC",U5119="Single Family Residence",R5119="Yes")))),"Tier 3",
IF((OR((AND('[1]PWS Information'!$E$10="CWS",U5119="Single Family Residence",S5119="Yes",Q5119="Non-Lead", J5119="Non-Lead - Copper",L5119="Before 1989")),
(AND('[1]PWS Information'!$E$10="CWS",U5119="Single Family Residence",S5119="Yes",Q5119="Non-Lead", N5119="Non-Lead - Copper",O5119="Before 1989")))),"Tier 4",
IF((OR((AND('[1]PWS Information'!$E$10="NTNC",Q5119="Non-Lead")),
(AND('[1]PWS Information'!$E$10="CWS",Q5119="Non-Lead",S5119="")),
(AND('[1]PWS Information'!$E$10="CWS",Q5119="Non-Lead",S5119="No")),
(AND('[1]PWS Information'!$E$10="CWS",Q5119="Non-Lead",S5119="Don't Know")),
(AND('[1]PWS Information'!$E$10="CWS",Q5119="Non-Lead", J5119="Non-Lead - Copper", S5119="Yes", L5119="Between 1989 and 2014")),
(AND('[1]PWS Information'!$E$10="CWS",Q5119="Non-Lead", J5119="Non-Lead - Copper", S5119="Yes", L5119="After 2014")),
(AND('[1]PWS Information'!$E$10="CWS",Q5119="Non-Lead", J5119="Non-Lead - Copper", S5119="Yes", L5119="Unknown")),
(AND('[1]PWS Information'!$E$10="CWS",Q5119="Non-Lead", N5119="Non-Lead - Copper", S5119="Yes", O5119="Between 1989 and 2014")),
(AND('[1]PWS Information'!$E$10="CWS",Q5119="Non-Lead", N5119="Non-Lead - Copper", S5119="Yes", O5119="After 2014")),
(AND('[1]PWS Information'!$E$10="CWS",Q5119="Non-Lead", N5119="Non-Lead - Copper", S5119="Yes", O5119="Unknown")),
(AND('[1]PWS Information'!$E$10="CWS",Q5119="Unknown")),
(AND('[1]PWS Information'!$E$10="NTNC",Q5119="Unknown")))),"Tier 5",
"")))))</f>
        <v>Tier 5</v>
      </c>
      <c r="Z5119" s="71"/>
      <c r="AA5119" s="71"/>
    </row>
    <row r="5120" spans="1:27" ht="57.6" x14ac:dyDescent="0.3">
      <c r="A5120" s="1"/>
      <c r="B5120" s="70">
        <v>9475827</v>
      </c>
      <c r="C5120" s="60">
        <v>201</v>
      </c>
      <c r="D5120" s="61" t="s">
        <v>1699</v>
      </c>
      <c r="E5120" s="61" t="s">
        <v>49</v>
      </c>
      <c r="F5120" s="61">
        <v>78640</v>
      </c>
      <c r="G5120" s="62" t="s">
        <v>1665</v>
      </c>
      <c r="H5120" s="63">
        <v>29.9540139</v>
      </c>
      <c r="I5120" s="64">
        <v>-97.850924999999904</v>
      </c>
      <c r="J5120" s="65" t="s">
        <v>50</v>
      </c>
      <c r="K5120" s="66" t="s">
        <v>51</v>
      </c>
      <c r="L5120" s="62" t="s">
        <v>58</v>
      </c>
      <c r="M5120" s="69"/>
      <c r="N5120" s="65" t="s">
        <v>50</v>
      </c>
      <c r="O5120" s="66" t="s">
        <v>52</v>
      </c>
      <c r="P5120" s="69"/>
      <c r="Q5120" s="55" t="str">
        <f t="shared" si="79"/>
        <v>Non-Lead</v>
      </c>
      <c r="R5120" s="70" t="s">
        <v>51</v>
      </c>
      <c r="S5120" s="70" t="s">
        <v>51</v>
      </c>
      <c r="T5120" s="70"/>
      <c r="U5120" s="71" t="s">
        <v>53</v>
      </c>
      <c r="V5120" s="71" t="s">
        <v>51</v>
      </c>
      <c r="W5120" s="71" t="s">
        <v>51</v>
      </c>
      <c r="X5120" s="71" t="s">
        <v>51</v>
      </c>
      <c r="Y5120" s="72" t="str">
        <f>IF((OR((AND('[1]PWS Information'!$E$10="CWS",U5120="Single Family Residence",Q5120="Lead")),
(AND('[1]PWS Information'!$E$10="CWS",U5120="Multiple Family Residence",'[1]PWS Information'!$E$11="Yes",Q5120="Lead")),
(AND('[1]PWS Information'!$E$10="NTNC",Q5120="Lead")))),"Tier 1",
IF((OR((AND('[1]PWS Information'!$E$10="CWS",U5120="Multiple Family Residence",'[1]PWS Information'!$E$11="No",Q5120="Lead")),
(AND('[1]PWS Information'!$E$10="CWS",U5120="Other",Q5120="Lead")),
(AND('[1]PWS Information'!$E$10="CWS",U5120="Building",Q5120="Lead")))),"Tier 2",
IF((OR((AND('[1]PWS Information'!$E$10="CWS",U5120="Single Family Residence",Q5120="Galvanized Requiring Replacement")),
(AND('[1]PWS Information'!$E$10="CWS",U5120="Single Family Residence",Q5120="Galvanized Requiring Replacement",R5120="Yes")),
(AND('[1]PWS Information'!$E$10="NTNC",Q5120="Galvanized Requiring Replacement")),
(AND('[1]PWS Information'!$E$10="NTNC",U5120="Single Family Residence",R5120="Yes")))),"Tier 3",
IF((OR((AND('[1]PWS Information'!$E$10="CWS",U5120="Single Family Residence",S5120="Yes",Q5120="Non-Lead", J5120="Non-Lead - Copper",L5120="Before 1989")),
(AND('[1]PWS Information'!$E$10="CWS",U5120="Single Family Residence",S5120="Yes",Q5120="Non-Lead", N5120="Non-Lead - Copper",O5120="Before 1989")))),"Tier 4",
IF((OR((AND('[1]PWS Information'!$E$10="NTNC",Q5120="Non-Lead")),
(AND('[1]PWS Information'!$E$10="CWS",Q5120="Non-Lead",S5120="")),
(AND('[1]PWS Information'!$E$10="CWS",Q5120="Non-Lead",S5120="No")),
(AND('[1]PWS Information'!$E$10="CWS",Q5120="Non-Lead",S5120="Don't Know")),
(AND('[1]PWS Information'!$E$10="CWS",Q5120="Non-Lead", J5120="Non-Lead - Copper", S5120="Yes", L5120="Between 1989 and 2014")),
(AND('[1]PWS Information'!$E$10="CWS",Q5120="Non-Lead", J5120="Non-Lead - Copper", S5120="Yes", L5120="After 2014")),
(AND('[1]PWS Information'!$E$10="CWS",Q5120="Non-Lead", J5120="Non-Lead - Copper", S5120="Yes", L5120="Unknown")),
(AND('[1]PWS Information'!$E$10="CWS",Q5120="Non-Lead", N5120="Non-Lead - Copper", S5120="Yes", O5120="Between 1989 and 2014")),
(AND('[1]PWS Information'!$E$10="CWS",Q5120="Non-Lead", N5120="Non-Lead - Copper", S5120="Yes", O5120="After 2014")),
(AND('[1]PWS Information'!$E$10="CWS",Q5120="Non-Lead", N5120="Non-Lead - Copper", S5120="Yes", O5120="Unknown")),
(AND('[1]PWS Information'!$E$10="CWS",Q5120="Unknown")),
(AND('[1]PWS Information'!$E$10="NTNC",Q5120="Unknown")))),"Tier 5",
"")))))</f>
        <v>Tier 5</v>
      </c>
      <c r="Z5120" s="71"/>
      <c r="AA5120" s="71"/>
    </row>
    <row r="5121" spans="1:27" ht="57.6" x14ac:dyDescent="0.3">
      <c r="A5121" s="1"/>
      <c r="B5121" s="70">
        <v>824262</v>
      </c>
      <c r="C5121" s="60">
        <v>224</v>
      </c>
      <c r="D5121" s="61" t="s">
        <v>1699</v>
      </c>
      <c r="E5121" s="61" t="s">
        <v>49</v>
      </c>
      <c r="F5121" s="61">
        <v>78640</v>
      </c>
      <c r="G5121" s="62" t="s">
        <v>1665</v>
      </c>
      <c r="H5121" s="63">
        <v>29.953988899999999</v>
      </c>
      <c r="I5121" s="64">
        <v>-97.850208333333299</v>
      </c>
      <c r="J5121" s="65" t="s">
        <v>50</v>
      </c>
      <c r="K5121" s="66" t="s">
        <v>51</v>
      </c>
      <c r="L5121" s="62" t="s">
        <v>58</v>
      </c>
      <c r="M5121" s="69"/>
      <c r="N5121" s="65" t="s">
        <v>50</v>
      </c>
      <c r="O5121" s="66" t="s">
        <v>52</v>
      </c>
      <c r="P5121" s="69"/>
      <c r="Q5121" s="55" t="str">
        <f t="shared" si="79"/>
        <v>Non-Lead</v>
      </c>
      <c r="R5121" s="70" t="s">
        <v>51</v>
      </c>
      <c r="S5121" s="70" t="s">
        <v>51</v>
      </c>
      <c r="T5121" s="70"/>
      <c r="U5121" s="71" t="s">
        <v>53</v>
      </c>
      <c r="V5121" s="71" t="s">
        <v>51</v>
      </c>
      <c r="W5121" s="71" t="s">
        <v>51</v>
      </c>
      <c r="X5121" s="71" t="s">
        <v>51</v>
      </c>
      <c r="Y5121" s="72" t="str">
        <f>IF((OR((AND('[1]PWS Information'!$E$10="CWS",U5121="Single Family Residence",Q5121="Lead")),
(AND('[1]PWS Information'!$E$10="CWS",U5121="Multiple Family Residence",'[1]PWS Information'!$E$11="Yes",Q5121="Lead")),
(AND('[1]PWS Information'!$E$10="NTNC",Q5121="Lead")))),"Tier 1",
IF((OR((AND('[1]PWS Information'!$E$10="CWS",U5121="Multiple Family Residence",'[1]PWS Information'!$E$11="No",Q5121="Lead")),
(AND('[1]PWS Information'!$E$10="CWS",U5121="Other",Q5121="Lead")),
(AND('[1]PWS Information'!$E$10="CWS",U5121="Building",Q5121="Lead")))),"Tier 2",
IF((OR((AND('[1]PWS Information'!$E$10="CWS",U5121="Single Family Residence",Q5121="Galvanized Requiring Replacement")),
(AND('[1]PWS Information'!$E$10="CWS",U5121="Single Family Residence",Q5121="Galvanized Requiring Replacement",R5121="Yes")),
(AND('[1]PWS Information'!$E$10="NTNC",Q5121="Galvanized Requiring Replacement")),
(AND('[1]PWS Information'!$E$10="NTNC",U5121="Single Family Residence",R5121="Yes")))),"Tier 3",
IF((OR((AND('[1]PWS Information'!$E$10="CWS",U5121="Single Family Residence",S5121="Yes",Q5121="Non-Lead", J5121="Non-Lead - Copper",L5121="Before 1989")),
(AND('[1]PWS Information'!$E$10="CWS",U5121="Single Family Residence",S5121="Yes",Q5121="Non-Lead", N5121="Non-Lead - Copper",O5121="Before 1989")))),"Tier 4",
IF((OR((AND('[1]PWS Information'!$E$10="NTNC",Q5121="Non-Lead")),
(AND('[1]PWS Information'!$E$10="CWS",Q5121="Non-Lead",S5121="")),
(AND('[1]PWS Information'!$E$10="CWS",Q5121="Non-Lead",S5121="No")),
(AND('[1]PWS Information'!$E$10="CWS",Q5121="Non-Lead",S5121="Don't Know")),
(AND('[1]PWS Information'!$E$10="CWS",Q5121="Non-Lead", J5121="Non-Lead - Copper", S5121="Yes", L5121="Between 1989 and 2014")),
(AND('[1]PWS Information'!$E$10="CWS",Q5121="Non-Lead", J5121="Non-Lead - Copper", S5121="Yes", L5121="After 2014")),
(AND('[1]PWS Information'!$E$10="CWS",Q5121="Non-Lead", J5121="Non-Lead - Copper", S5121="Yes", L5121="Unknown")),
(AND('[1]PWS Information'!$E$10="CWS",Q5121="Non-Lead", N5121="Non-Lead - Copper", S5121="Yes", O5121="Between 1989 and 2014")),
(AND('[1]PWS Information'!$E$10="CWS",Q5121="Non-Lead", N5121="Non-Lead - Copper", S5121="Yes", O5121="After 2014")),
(AND('[1]PWS Information'!$E$10="CWS",Q5121="Non-Lead", N5121="Non-Lead - Copper", S5121="Yes", O5121="Unknown")),
(AND('[1]PWS Information'!$E$10="CWS",Q5121="Unknown")),
(AND('[1]PWS Information'!$E$10="NTNC",Q5121="Unknown")))),"Tier 5",
"")))))</f>
        <v>Tier 5</v>
      </c>
      <c r="Z5121" s="71"/>
      <c r="AA5121" s="71"/>
    </row>
    <row r="5122" spans="1:27" ht="57.6" x14ac:dyDescent="0.3">
      <c r="A5122" s="17"/>
      <c r="B5122" s="70">
        <v>9299946</v>
      </c>
      <c r="C5122" s="60">
        <v>225</v>
      </c>
      <c r="D5122" s="61" t="s">
        <v>1699</v>
      </c>
      <c r="E5122" s="61" t="s">
        <v>49</v>
      </c>
      <c r="F5122" s="61">
        <v>78640</v>
      </c>
      <c r="G5122" s="62" t="s">
        <v>1665</v>
      </c>
      <c r="H5122" s="63">
        <v>29.954319399999999</v>
      </c>
      <c r="I5122" s="64">
        <v>-97.8506</v>
      </c>
      <c r="J5122" s="65" t="s">
        <v>50</v>
      </c>
      <c r="K5122" s="66" t="s">
        <v>51</v>
      </c>
      <c r="L5122" s="62" t="s">
        <v>58</v>
      </c>
      <c r="M5122" s="69"/>
      <c r="N5122" s="65" t="s">
        <v>50</v>
      </c>
      <c r="O5122" s="66" t="s">
        <v>52</v>
      </c>
      <c r="P5122" s="69"/>
      <c r="Q5122" s="55" t="str">
        <f t="shared" si="79"/>
        <v>Non-Lead</v>
      </c>
      <c r="R5122" s="70" t="s">
        <v>51</v>
      </c>
      <c r="S5122" s="70" t="s">
        <v>51</v>
      </c>
      <c r="T5122" s="70"/>
      <c r="U5122" s="71" t="s">
        <v>53</v>
      </c>
      <c r="V5122" s="71" t="s">
        <v>51</v>
      </c>
      <c r="W5122" s="71" t="s">
        <v>51</v>
      </c>
      <c r="X5122" s="71" t="s">
        <v>51</v>
      </c>
      <c r="Y5122" s="72" t="str">
        <f>IF((OR((AND('[1]PWS Information'!$E$10="CWS",U5122="Single Family Residence",Q5122="Lead")),
(AND('[1]PWS Information'!$E$10="CWS",U5122="Multiple Family Residence",'[1]PWS Information'!$E$11="Yes",Q5122="Lead")),
(AND('[1]PWS Information'!$E$10="NTNC",Q5122="Lead")))),"Tier 1",
IF((OR((AND('[1]PWS Information'!$E$10="CWS",U5122="Multiple Family Residence",'[1]PWS Information'!$E$11="No",Q5122="Lead")),
(AND('[1]PWS Information'!$E$10="CWS",U5122="Other",Q5122="Lead")),
(AND('[1]PWS Information'!$E$10="CWS",U5122="Building",Q5122="Lead")))),"Tier 2",
IF((OR((AND('[1]PWS Information'!$E$10="CWS",U5122="Single Family Residence",Q5122="Galvanized Requiring Replacement")),
(AND('[1]PWS Information'!$E$10="CWS",U5122="Single Family Residence",Q5122="Galvanized Requiring Replacement",R5122="Yes")),
(AND('[1]PWS Information'!$E$10="NTNC",Q5122="Galvanized Requiring Replacement")),
(AND('[1]PWS Information'!$E$10="NTNC",U5122="Single Family Residence",R5122="Yes")))),"Tier 3",
IF((OR((AND('[1]PWS Information'!$E$10="CWS",U5122="Single Family Residence",S5122="Yes",Q5122="Non-Lead", J5122="Non-Lead - Copper",L5122="Before 1989")),
(AND('[1]PWS Information'!$E$10="CWS",U5122="Single Family Residence",S5122="Yes",Q5122="Non-Lead", N5122="Non-Lead - Copper",O5122="Before 1989")))),"Tier 4",
IF((OR((AND('[1]PWS Information'!$E$10="NTNC",Q5122="Non-Lead")),
(AND('[1]PWS Information'!$E$10="CWS",Q5122="Non-Lead",S5122="")),
(AND('[1]PWS Information'!$E$10="CWS",Q5122="Non-Lead",S5122="No")),
(AND('[1]PWS Information'!$E$10="CWS",Q5122="Non-Lead",S5122="Don't Know")),
(AND('[1]PWS Information'!$E$10="CWS",Q5122="Non-Lead", J5122="Non-Lead - Copper", S5122="Yes", L5122="Between 1989 and 2014")),
(AND('[1]PWS Information'!$E$10="CWS",Q5122="Non-Lead", J5122="Non-Lead - Copper", S5122="Yes", L5122="After 2014")),
(AND('[1]PWS Information'!$E$10="CWS",Q5122="Non-Lead", J5122="Non-Lead - Copper", S5122="Yes", L5122="Unknown")),
(AND('[1]PWS Information'!$E$10="CWS",Q5122="Non-Lead", N5122="Non-Lead - Copper", S5122="Yes", O5122="Between 1989 and 2014")),
(AND('[1]PWS Information'!$E$10="CWS",Q5122="Non-Lead", N5122="Non-Lead - Copper", S5122="Yes", O5122="After 2014")),
(AND('[1]PWS Information'!$E$10="CWS",Q5122="Non-Lead", N5122="Non-Lead - Copper", S5122="Yes", O5122="Unknown")),
(AND('[1]PWS Information'!$E$10="CWS",Q5122="Unknown")),
(AND('[1]PWS Information'!$E$10="NTNC",Q5122="Unknown")))),"Tier 5",
"")))))</f>
        <v>Tier 5</v>
      </c>
      <c r="Z5122" s="71"/>
      <c r="AA5122" s="71"/>
    </row>
    <row r="5123" spans="1:27" ht="57.6" x14ac:dyDescent="0.3">
      <c r="A5123" s="1"/>
      <c r="B5123" s="70">
        <v>823273</v>
      </c>
      <c r="C5123" s="60">
        <v>236</v>
      </c>
      <c r="D5123" s="61" t="s">
        <v>1699</v>
      </c>
      <c r="E5123" s="61" t="s">
        <v>49</v>
      </c>
      <c r="F5123" s="61">
        <v>78640</v>
      </c>
      <c r="G5123" s="62" t="s">
        <v>1665</v>
      </c>
      <c r="H5123" s="63">
        <v>29.954113899999999</v>
      </c>
      <c r="I5123" s="64">
        <v>-97.850072222222195</v>
      </c>
      <c r="J5123" s="65" t="s">
        <v>50</v>
      </c>
      <c r="K5123" s="66" t="s">
        <v>51</v>
      </c>
      <c r="L5123" s="62" t="s">
        <v>58</v>
      </c>
      <c r="M5123" s="69"/>
      <c r="N5123" s="65" t="s">
        <v>50</v>
      </c>
      <c r="O5123" s="66" t="s">
        <v>52</v>
      </c>
      <c r="P5123" s="69"/>
      <c r="Q5123" s="55" t="str">
        <f t="shared" si="79"/>
        <v>Non-Lead</v>
      </c>
      <c r="R5123" s="70" t="s">
        <v>51</v>
      </c>
      <c r="S5123" s="70" t="s">
        <v>51</v>
      </c>
      <c r="T5123" s="70"/>
      <c r="U5123" s="71" t="s">
        <v>53</v>
      </c>
      <c r="V5123" s="71" t="s">
        <v>51</v>
      </c>
      <c r="W5123" s="71" t="s">
        <v>51</v>
      </c>
      <c r="X5123" s="71" t="s">
        <v>51</v>
      </c>
      <c r="Y5123" s="72" t="str">
        <f>IF((OR((AND('[1]PWS Information'!$E$10="CWS",U5123="Single Family Residence",Q5123="Lead")),
(AND('[1]PWS Information'!$E$10="CWS",U5123="Multiple Family Residence",'[1]PWS Information'!$E$11="Yes",Q5123="Lead")),
(AND('[1]PWS Information'!$E$10="NTNC",Q5123="Lead")))),"Tier 1",
IF((OR((AND('[1]PWS Information'!$E$10="CWS",U5123="Multiple Family Residence",'[1]PWS Information'!$E$11="No",Q5123="Lead")),
(AND('[1]PWS Information'!$E$10="CWS",U5123="Other",Q5123="Lead")),
(AND('[1]PWS Information'!$E$10="CWS",U5123="Building",Q5123="Lead")))),"Tier 2",
IF((OR((AND('[1]PWS Information'!$E$10="CWS",U5123="Single Family Residence",Q5123="Galvanized Requiring Replacement")),
(AND('[1]PWS Information'!$E$10="CWS",U5123="Single Family Residence",Q5123="Galvanized Requiring Replacement",R5123="Yes")),
(AND('[1]PWS Information'!$E$10="NTNC",Q5123="Galvanized Requiring Replacement")),
(AND('[1]PWS Information'!$E$10="NTNC",U5123="Single Family Residence",R5123="Yes")))),"Tier 3",
IF((OR((AND('[1]PWS Information'!$E$10="CWS",U5123="Single Family Residence",S5123="Yes",Q5123="Non-Lead", J5123="Non-Lead - Copper",L5123="Before 1989")),
(AND('[1]PWS Information'!$E$10="CWS",U5123="Single Family Residence",S5123="Yes",Q5123="Non-Lead", N5123="Non-Lead - Copper",O5123="Before 1989")))),"Tier 4",
IF((OR((AND('[1]PWS Information'!$E$10="NTNC",Q5123="Non-Lead")),
(AND('[1]PWS Information'!$E$10="CWS",Q5123="Non-Lead",S5123="")),
(AND('[1]PWS Information'!$E$10="CWS",Q5123="Non-Lead",S5123="No")),
(AND('[1]PWS Information'!$E$10="CWS",Q5123="Non-Lead",S5123="Don't Know")),
(AND('[1]PWS Information'!$E$10="CWS",Q5123="Non-Lead", J5123="Non-Lead - Copper", S5123="Yes", L5123="Between 1989 and 2014")),
(AND('[1]PWS Information'!$E$10="CWS",Q5123="Non-Lead", J5123="Non-Lead - Copper", S5123="Yes", L5123="After 2014")),
(AND('[1]PWS Information'!$E$10="CWS",Q5123="Non-Lead", J5123="Non-Lead - Copper", S5123="Yes", L5123="Unknown")),
(AND('[1]PWS Information'!$E$10="CWS",Q5123="Non-Lead", N5123="Non-Lead - Copper", S5123="Yes", O5123="Between 1989 and 2014")),
(AND('[1]PWS Information'!$E$10="CWS",Q5123="Non-Lead", N5123="Non-Lead - Copper", S5123="Yes", O5123="After 2014")),
(AND('[1]PWS Information'!$E$10="CWS",Q5123="Non-Lead", N5123="Non-Lead - Copper", S5123="Yes", O5123="Unknown")),
(AND('[1]PWS Information'!$E$10="CWS",Q5123="Unknown")),
(AND('[1]PWS Information'!$E$10="NTNC",Q5123="Unknown")))),"Tier 5",
"")))))</f>
        <v>Tier 5</v>
      </c>
      <c r="Z5123" s="71"/>
      <c r="AA5123" s="71"/>
    </row>
    <row r="5124" spans="1:27" ht="57.6" x14ac:dyDescent="0.3">
      <c r="A5124" s="1"/>
      <c r="B5124" s="70">
        <v>9400814</v>
      </c>
      <c r="C5124" s="60">
        <v>237</v>
      </c>
      <c r="D5124" s="61" t="s">
        <v>1699</v>
      </c>
      <c r="E5124" s="61" t="s">
        <v>49</v>
      </c>
      <c r="F5124" s="61">
        <v>78640</v>
      </c>
      <c r="G5124" s="62" t="s">
        <v>1665</v>
      </c>
      <c r="H5124" s="63">
        <v>29.9544417</v>
      </c>
      <c r="I5124" s="64">
        <v>-97.850452777777704</v>
      </c>
      <c r="J5124" s="65" t="s">
        <v>50</v>
      </c>
      <c r="K5124" s="66" t="s">
        <v>51</v>
      </c>
      <c r="L5124" s="62" t="s">
        <v>58</v>
      </c>
      <c r="M5124" s="69"/>
      <c r="N5124" s="65" t="s">
        <v>50</v>
      </c>
      <c r="O5124" s="66" t="s">
        <v>52</v>
      </c>
      <c r="P5124" s="69"/>
      <c r="Q5124" s="55" t="str">
        <f t="shared" si="79"/>
        <v>Non-Lead</v>
      </c>
      <c r="R5124" s="70" t="s">
        <v>51</v>
      </c>
      <c r="S5124" s="70" t="s">
        <v>51</v>
      </c>
      <c r="T5124" s="70"/>
      <c r="U5124" s="71" t="s">
        <v>53</v>
      </c>
      <c r="V5124" s="71" t="s">
        <v>51</v>
      </c>
      <c r="W5124" s="71" t="s">
        <v>51</v>
      </c>
      <c r="X5124" s="71" t="s">
        <v>51</v>
      </c>
      <c r="Y5124" s="72" t="str">
        <f>IF((OR((AND('[1]PWS Information'!$E$10="CWS",U5124="Single Family Residence",Q5124="Lead")),
(AND('[1]PWS Information'!$E$10="CWS",U5124="Multiple Family Residence",'[1]PWS Information'!$E$11="Yes",Q5124="Lead")),
(AND('[1]PWS Information'!$E$10="NTNC",Q5124="Lead")))),"Tier 1",
IF((OR((AND('[1]PWS Information'!$E$10="CWS",U5124="Multiple Family Residence",'[1]PWS Information'!$E$11="No",Q5124="Lead")),
(AND('[1]PWS Information'!$E$10="CWS",U5124="Other",Q5124="Lead")),
(AND('[1]PWS Information'!$E$10="CWS",U5124="Building",Q5124="Lead")))),"Tier 2",
IF((OR((AND('[1]PWS Information'!$E$10="CWS",U5124="Single Family Residence",Q5124="Galvanized Requiring Replacement")),
(AND('[1]PWS Information'!$E$10="CWS",U5124="Single Family Residence",Q5124="Galvanized Requiring Replacement",R5124="Yes")),
(AND('[1]PWS Information'!$E$10="NTNC",Q5124="Galvanized Requiring Replacement")),
(AND('[1]PWS Information'!$E$10="NTNC",U5124="Single Family Residence",R5124="Yes")))),"Tier 3",
IF((OR((AND('[1]PWS Information'!$E$10="CWS",U5124="Single Family Residence",S5124="Yes",Q5124="Non-Lead", J5124="Non-Lead - Copper",L5124="Before 1989")),
(AND('[1]PWS Information'!$E$10="CWS",U5124="Single Family Residence",S5124="Yes",Q5124="Non-Lead", N5124="Non-Lead - Copper",O5124="Before 1989")))),"Tier 4",
IF((OR((AND('[1]PWS Information'!$E$10="NTNC",Q5124="Non-Lead")),
(AND('[1]PWS Information'!$E$10="CWS",Q5124="Non-Lead",S5124="")),
(AND('[1]PWS Information'!$E$10="CWS",Q5124="Non-Lead",S5124="No")),
(AND('[1]PWS Information'!$E$10="CWS",Q5124="Non-Lead",S5124="Don't Know")),
(AND('[1]PWS Information'!$E$10="CWS",Q5124="Non-Lead", J5124="Non-Lead - Copper", S5124="Yes", L5124="Between 1989 and 2014")),
(AND('[1]PWS Information'!$E$10="CWS",Q5124="Non-Lead", J5124="Non-Lead - Copper", S5124="Yes", L5124="After 2014")),
(AND('[1]PWS Information'!$E$10="CWS",Q5124="Non-Lead", J5124="Non-Lead - Copper", S5124="Yes", L5124="Unknown")),
(AND('[1]PWS Information'!$E$10="CWS",Q5124="Non-Lead", N5124="Non-Lead - Copper", S5124="Yes", O5124="Between 1989 and 2014")),
(AND('[1]PWS Information'!$E$10="CWS",Q5124="Non-Lead", N5124="Non-Lead - Copper", S5124="Yes", O5124="After 2014")),
(AND('[1]PWS Information'!$E$10="CWS",Q5124="Non-Lead", N5124="Non-Lead - Copper", S5124="Yes", O5124="Unknown")),
(AND('[1]PWS Information'!$E$10="CWS",Q5124="Unknown")),
(AND('[1]PWS Information'!$E$10="NTNC",Q5124="Unknown")))),"Tier 5",
"")))))</f>
        <v>Tier 5</v>
      </c>
      <c r="Z5124" s="71"/>
      <c r="AA5124" s="71"/>
    </row>
    <row r="5125" spans="1:27" ht="57.6" x14ac:dyDescent="0.3">
      <c r="A5125" s="1"/>
      <c r="B5125" s="70">
        <v>9477184</v>
      </c>
      <c r="C5125" s="60">
        <v>248</v>
      </c>
      <c r="D5125" s="61" t="s">
        <v>1699</v>
      </c>
      <c r="E5125" s="61" t="s">
        <v>49</v>
      </c>
      <c r="F5125" s="61">
        <v>78640</v>
      </c>
      <c r="G5125" s="62" t="s">
        <v>1665</v>
      </c>
      <c r="H5125" s="63">
        <v>29.9542389</v>
      </c>
      <c r="I5125" s="64">
        <v>-97.849927777777694</v>
      </c>
      <c r="J5125" s="65" t="s">
        <v>50</v>
      </c>
      <c r="K5125" s="66" t="s">
        <v>51</v>
      </c>
      <c r="L5125" s="62" t="s">
        <v>58</v>
      </c>
      <c r="M5125" s="69"/>
      <c r="N5125" s="65" t="s">
        <v>50</v>
      </c>
      <c r="O5125" s="66" t="s">
        <v>52</v>
      </c>
      <c r="P5125" s="69"/>
      <c r="Q5125" s="55" t="str">
        <f t="shared" si="79"/>
        <v>Non-Lead</v>
      </c>
      <c r="R5125" s="70" t="s">
        <v>51</v>
      </c>
      <c r="S5125" s="70" t="s">
        <v>51</v>
      </c>
      <c r="T5125" s="70"/>
      <c r="U5125" s="71" t="s">
        <v>53</v>
      </c>
      <c r="V5125" s="71" t="s">
        <v>51</v>
      </c>
      <c r="W5125" s="71" t="s">
        <v>51</v>
      </c>
      <c r="X5125" s="71" t="s">
        <v>51</v>
      </c>
      <c r="Y5125" s="72" t="str">
        <f>IF((OR((AND('[1]PWS Information'!$E$10="CWS",U5125="Single Family Residence",Q5125="Lead")),
(AND('[1]PWS Information'!$E$10="CWS",U5125="Multiple Family Residence",'[1]PWS Information'!$E$11="Yes",Q5125="Lead")),
(AND('[1]PWS Information'!$E$10="NTNC",Q5125="Lead")))),"Tier 1",
IF((OR((AND('[1]PWS Information'!$E$10="CWS",U5125="Multiple Family Residence",'[1]PWS Information'!$E$11="No",Q5125="Lead")),
(AND('[1]PWS Information'!$E$10="CWS",U5125="Other",Q5125="Lead")),
(AND('[1]PWS Information'!$E$10="CWS",U5125="Building",Q5125="Lead")))),"Tier 2",
IF((OR((AND('[1]PWS Information'!$E$10="CWS",U5125="Single Family Residence",Q5125="Galvanized Requiring Replacement")),
(AND('[1]PWS Information'!$E$10="CWS",U5125="Single Family Residence",Q5125="Galvanized Requiring Replacement",R5125="Yes")),
(AND('[1]PWS Information'!$E$10="NTNC",Q5125="Galvanized Requiring Replacement")),
(AND('[1]PWS Information'!$E$10="NTNC",U5125="Single Family Residence",R5125="Yes")))),"Tier 3",
IF((OR((AND('[1]PWS Information'!$E$10="CWS",U5125="Single Family Residence",S5125="Yes",Q5125="Non-Lead", J5125="Non-Lead - Copper",L5125="Before 1989")),
(AND('[1]PWS Information'!$E$10="CWS",U5125="Single Family Residence",S5125="Yes",Q5125="Non-Lead", N5125="Non-Lead - Copper",O5125="Before 1989")))),"Tier 4",
IF((OR((AND('[1]PWS Information'!$E$10="NTNC",Q5125="Non-Lead")),
(AND('[1]PWS Information'!$E$10="CWS",Q5125="Non-Lead",S5125="")),
(AND('[1]PWS Information'!$E$10="CWS",Q5125="Non-Lead",S5125="No")),
(AND('[1]PWS Information'!$E$10="CWS",Q5125="Non-Lead",S5125="Don't Know")),
(AND('[1]PWS Information'!$E$10="CWS",Q5125="Non-Lead", J5125="Non-Lead - Copper", S5125="Yes", L5125="Between 1989 and 2014")),
(AND('[1]PWS Information'!$E$10="CWS",Q5125="Non-Lead", J5125="Non-Lead - Copper", S5125="Yes", L5125="After 2014")),
(AND('[1]PWS Information'!$E$10="CWS",Q5125="Non-Lead", J5125="Non-Lead - Copper", S5125="Yes", L5125="Unknown")),
(AND('[1]PWS Information'!$E$10="CWS",Q5125="Non-Lead", N5125="Non-Lead - Copper", S5125="Yes", O5125="Between 1989 and 2014")),
(AND('[1]PWS Information'!$E$10="CWS",Q5125="Non-Lead", N5125="Non-Lead - Copper", S5125="Yes", O5125="After 2014")),
(AND('[1]PWS Information'!$E$10="CWS",Q5125="Non-Lead", N5125="Non-Lead - Copper", S5125="Yes", O5125="Unknown")),
(AND('[1]PWS Information'!$E$10="CWS",Q5125="Unknown")),
(AND('[1]PWS Information'!$E$10="NTNC",Q5125="Unknown")))),"Tier 5",
"")))))</f>
        <v>Tier 5</v>
      </c>
      <c r="Z5125" s="71"/>
      <c r="AA5125" s="71"/>
    </row>
    <row r="5126" spans="1:27" ht="57.6" x14ac:dyDescent="0.3">
      <c r="A5126" s="17"/>
      <c r="B5126" s="70">
        <v>9523992</v>
      </c>
      <c r="C5126" s="60">
        <v>249</v>
      </c>
      <c r="D5126" s="61" t="s">
        <v>1699</v>
      </c>
      <c r="E5126" s="61" t="s">
        <v>49</v>
      </c>
      <c r="F5126" s="61">
        <v>78640</v>
      </c>
      <c r="G5126" s="62" t="s">
        <v>1665</v>
      </c>
      <c r="H5126" s="63">
        <v>29.9545639</v>
      </c>
      <c r="I5126" s="64">
        <v>-97.850305555555494</v>
      </c>
      <c r="J5126" s="65" t="s">
        <v>50</v>
      </c>
      <c r="K5126" s="66" t="s">
        <v>51</v>
      </c>
      <c r="L5126" s="62" t="s">
        <v>58</v>
      </c>
      <c r="M5126" s="69"/>
      <c r="N5126" s="65" t="s">
        <v>50</v>
      </c>
      <c r="O5126" s="66" t="s">
        <v>52</v>
      </c>
      <c r="P5126" s="69"/>
      <c r="Q5126" s="55" t="str">
        <f t="shared" si="79"/>
        <v>Non-Lead</v>
      </c>
      <c r="R5126" s="70" t="s">
        <v>51</v>
      </c>
      <c r="S5126" s="70" t="s">
        <v>51</v>
      </c>
      <c r="T5126" s="70"/>
      <c r="U5126" s="71" t="s">
        <v>53</v>
      </c>
      <c r="V5126" s="71" t="s">
        <v>51</v>
      </c>
      <c r="W5126" s="71" t="s">
        <v>51</v>
      </c>
      <c r="X5126" s="71" t="s">
        <v>51</v>
      </c>
      <c r="Y5126" s="72" t="str">
        <f>IF((OR((AND('[1]PWS Information'!$E$10="CWS",U5126="Single Family Residence",Q5126="Lead")),
(AND('[1]PWS Information'!$E$10="CWS",U5126="Multiple Family Residence",'[1]PWS Information'!$E$11="Yes",Q5126="Lead")),
(AND('[1]PWS Information'!$E$10="NTNC",Q5126="Lead")))),"Tier 1",
IF((OR((AND('[1]PWS Information'!$E$10="CWS",U5126="Multiple Family Residence",'[1]PWS Information'!$E$11="No",Q5126="Lead")),
(AND('[1]PWS Information'!$E$10="CWS",U5126="Other",Q5126="Lead")),
(AND('[1]PWS Information'!$E$10="CWS",U5126="Building",Q5126="Lead")))),"Tier 2",
IF((OR((AND('[1]PWS Information'!$E$10="CWS",U5126="Single Family Residence",Q5126="Galvanized Requiring Replacement")),
(AND('[1]PWS Information'!$E$10="CWS",U5126="Single Family Residence",Q5126="Galvanized Requiring Replacement",R5126="Yes")),
(AND('[1]PWS Information'!$E$10="NTNC",Q5126="Galvanized Requiring Replacement")),
(AND('[1]PWS Information'!$E$10="NTNC",U5126="Single Family Residence",R5126="Yes")))),"Tier 3",
IF((OR((AND('[1]PWS Information'!$E$10="CWS",U5126="Single Family Residence",S5126="Yes",Q5126="Non-Lead", J5126="Non-Lead - Copper",L5126="Before 1989")),
(AND('[1]PWS Information'!$E$10="CWS",U5126="Single Family Residence",S5126="Yes",Q5126="Non-Lead", N5126="Non-Lead - Copper",O5126="Before 1989")))),"Tier 4",
IF((OR((AND('[1]PWS Information'!$E$10="NTNC",Q5126="Non-Lead")),
(AND('[1]PWS Information'!$E$10="CWS",Q5126="Non-Lead",S5126="")),
(AND('[1]PWS Information'!$E$10="CWS",Q5126="Non-Lead",S5126="No")),
(AND('[1]PWS Information'!$E$10="CWS",Q5126="Non-Lead",S5126="Don't Know")),
(AND('[1]PWS Information'!$E$10="CWS",Q5126="Non-Lead", J5126="Non-Lead - Copper", S5126="Yes", L5126="Between 1989 and 2014")),
(AND('[1]PWS Information'!$E$10="CWS",Q5126="Non-Lead", J5126="Non-Lead - Copper", S5126="Yes", L5126="After 2014")),
(AND('[1]PWS Information'!$E$10="CWS",Q5126="Non-Lead", J5126="Non-Lead - Copper", S5126="Yes", L5126="Unknown")),
(AND('[1]PWS Information'!$E$10="CWS",Q5126="Non-Lead", N5126="Non-Lead - Copper", S5126="Yes", O5126="Between 1989 and 2014")),
(AND('[1]PWS Information'!$E$10="CWS",Q5126="Non-Lead", N5126="Non-Lead - Copper", S5126="Yes", O5126="After 2014")),
(AND('[1]PWS Information'!$E$10="CWS",Q5126="Non-Lead", N5126="Non-Lead - Copper", S5126="Yes", O5126="Unknown")),
(AND('[1]PWS Information'!$E$10="CWS",Q5126="Unknown")),
(AND('[1]PWS Information'!$E$10="NTNC",Q5126="Unknown")))),"Tier 5",
"")))))</f>
        <v>Tier 5</v>
      </c>
      <c r="Z5126" s="71"/>
      <c r="AA5126" s="71"/>
    </row>
    <row r="5127" spans="1:27" ht="57.6" x14ac:dyDescent="0.3">
      <c r="A5127" s="1"/>
      <c r="B5127" s="70">
        <v>9613104</v>
      </c>
      <c r="C5127" s="60">
        <v>260</v>
      </c>
      <c r="D5127" s="61" t="s">
        <v>1699</v>
      </c>
      <c r="E5127" s="61" t="s">
        <v>49</v>
      </c>
      <c r="F5127" s="61">
        <v>78640</v>
      </c>
      <c r="G5127" s="62" t="s">
        <v>1665</v>
      </c>
      <c r="H5127" s="63">
        <v>29.954397199999999</v>
      </c>
      <c r="I5127" s="64">
        <v>-97.849788888888796</v>
      </c>
      <c r="J5127" s="65" t="s">
        <v>50</v>
      </c>
      <c r="K5127" s="66" t="s">
        <v>51</v>
      </c>
      <c r="L5127" s="62" t="s">
        <v>58</v>
      </c>
      <c r="M5127" s="69"/>
      <c r="N5127" s="65" t="s">
        <v>50</v>
      </c>
      <c r="O5127" s="66" t="s">
        <v>52</v>
      </c>
      <c r="P5127" s="69"/>
      <c r="Q5127" s="55" t="str">
        <f t="shared" si="79"/>
        <v>Non-Lead</v>
      </c>
      <c r="R5127" s="70" t="s">
        <v>51</v>
      </c>
      <c r="S5127" s="70" t="s">
        <v>51</v>
      </c>
      <c r="T5127" s="70"/>
      <c r="U5127" s="71" t="s">
        <v>53</v>
      </c>
      <c r="V5127" s="71" t="s">
        <v>51</v>
      </c>
      <c r="W5127" s="71" t="s">
        <v>51</v>
      </c>
      <c r="X5127" s="71" t="s">
        <v>51</v>
      </c>
      <c r="Y5127" s="72" t="str">
        <f>IF((OR((AND('[1]PWS Information'!$E$10="CWS",U5127="Single Family Residence",Q5127="Lead")),
(AND('[1]PWS Information'!$E$10="CWS",U5127="Multiple Family Residence",'[1]PWS Information'!$E$11="Yes",Q5127="Lead")),
(AND('[1]PWS Information'!$E$10="NTNC",Q5127="Lead")))),"Tier 1",
IF((OR((AND('[1]PWS Information'!$E$10="CWS",U5127="Multiple Family Residence",'[1]PWS Information'!$E$11="No",Q5127="Lead")),
(AND('[1]PWS Information'!$E$10="CWS",U5127="Other",Q5127="Lead")),
(AND('[1]PWS Information'!$E$10="CWS",U5127="Building",Q5127="Lead")))),"Tier 2",
IF((OR((AND('[1]PWS Information'!$E$10="CWS",U5127="Single Family Residence",Q5127="Galvanized Requiring Replacement")),
(AND('[1]PWS Information'!$E$10="CWS",U5127="Single Family Residence",Q5127="Galvanized Requiring Replacement",R5127="Yes")),
(AND('[1]PWS Information'!$E$10="NTNC",Q5127="Galvanized Requiring Replacement")),
(AND('[1]PWS Information'!$E$10="NTNC",U5127="Single Family Residence",R5127="Yes")))),"Tier 3",
IF((OR((AND('[1]PWS Information'!$E$10="CWS",U5127="Single Family Residence",S5127="Yes",Q5127="Non-Lead", J5127="Non-Lead - Copper",L5127="Before 1989")),
(AND('[1]PWS Information'!$E$10="CWS",U5127="Single Family Residence",S5127="Yes",Q5127="Non-Lead", N5127="Non-Lead - Copper",O5127="Before 1989")))),"Tier 4",
IF((OR((AND('[1]PWS Information'!$E$10="NTNC",Q5127="Non-Lead")),
(AND('[1]PWS Information'!$E$10="CWS",Q5127="Non-Lead",S5127="")),
(AND('[1]PWS Information'!$E$10="CWS",Q5127="Non-Lead",S5127="No")),
(AND('[1]PWS Information'!$E$10="CWS",Q5127="Non-Lead",S5127="Don't Know")),
(AND('[1]PWS Information'!$E$10="CWS",Q5127="Non-Lead", J5127="Non-Lead - Copper", S5127="Yes", L5127="Between 1989 and 2014")),
(AND('[1]PWS Information'!$E$10="CWS",Q5127="Non-Lead", J5127="Non-Lead - Copper", S5127="Yes", L5127="After 2014")),
(AND('[1]PWS Information'!$E$10="CWS",Q5127="Non-Lead", J5127="Non-Lead - Copper", S5127="Yes", L5127="Unknown")),
(AND('[1]PWS Information'!$E$10="CWS",Q5127="Non-Lead", N5127="Non-Lead - Copper", S5127="Yes", O5127="Between 1989 and 2014")),
(AND('[1]PWS Information'!$E$10="CWS",Q5127="Non-Lead", N5127="Non-Lead - Copper", S5127="Yes", O5127="After 2014")),
(AND('[1]PWS Information'!$E$10="CWS",Q5127="Non-Lead", N5127="Non-Lead - Copper", S5127="Yes", O5127="Unknown")),
(AND('[1]PWS Information'!$E$10="CWS",Q5127="Unknown")),
(AND('[1]PWS Information'!$E$10="NTNC",Q5127="Unknown")))),"Tier 5",
"")))))</f>
        <v>Tier 5</v>
      </c>
      <c r="Z5127" s="71"/>
      <c r="AA5127" s="71"/>
    </row>
    <row r="5128" spans="1:27" ht="57.6" x14ac:dyDescent="0.3">
      <c r="A5128" s="1"/>
      <c r="B5128" s="70">
        <v>9474195</v>
      </c>
      <c r="C5128" s="60">
        <v>261</v>
      </c>
      <c r="D5128" s="61" t="s">
        <v>1699</v>
      </c>
      <c r="E5128" s="61" t="s">
        <v>49</v>
      </c>
      <c r="F5128" s="61">
        <v>78640</v>
      </c>
      <c r="G5128" s="62" t="s">
        <v>1665</v>
      </c>
      <c r="H5128" s="63">
        <v>29.9547056</v>
      </c>
      <c r="I5128" s="64">
        <v>-97.850155555555503</v>
      </c>
      <c r="J5128" s="65" t="s">
        <v>50</v>
      </c>
      <c r="K5128" s="66" t="s">
        <v>51</v>
      </c>
      <c r="L5128" s="62" t="s">
        <v>58</v>
      </c>
      <c r="M5128" s="69"/>
      <c r="N5128" s="65" t="s">
        <v>50</v>
      </c>
      <c r="O5128" s="66" t="s">
        <v>52</v>
      </c>
      <c r="P5128" s="69"/>
      <c r="Q5128" s="55" t="str">
        <f t="shared" si="79"/>
        <v>Non-Lead</v>
      </c>
      <c r="R5128" s="70" t="s">
        <v>51</v>
      </c>
      <c r="S5128" s="70" t="s">
        <v>51</v>
      </c>
      <c r="T5128" s="70"/>
      <c r="U5128" s="71" t="s">
        <v>53</v>
      </c>
      <c r="V5128" s="71" t="s">
        <v>51</v>
      </c>
      <c r="W5128" s="71" t="s">
        <v>51</v>
      </c>
      <c r="X5128" s="71" t="s">
        <v>51</v>
      </c>
      <c r="Y5128" s="72" t="str">
        <f>IF((OR((AND('[1]PWS Information'!$E$10="CWS",U5128="Single Family Residence",Q5128="Lead")),
(AND('[1]PWS Information'!$E$10="CWS",U5128="Multiple Family Residence",'[1]PWS Information'!$E$11="Yes",Q5128="Lead")),
(AND('[1]PWS Information'!$E$10="NTNC",Q5128="Lead")))),"Tier 1",
IF((OR((AND('[1]PWS Information'!$E$10="CWS",U5128="Multiple Family Residence",'[1]PWS Information'!$E$11="No",Q5128="Lead")),
(AND('[1]PWS Information'!$E$10="CWS",U5128="Other",Q5128="Lead")),
(AND('[1]PWS Information'!$E$10="CWS",U5128="Building",Q5128="Lead")))),"Tier 2",
IF((OR((AND('[1]PWS Information'!$E$10="CWS",U5128="Single Family Residence",Q5128="Galvanized Requiring Replacement")),
(AND('[1]PWS Information'!$E$10="CWS",U5128="Single Family Residence",Q5128="Galvanized Requiring Replacement",R5128="Yes")),
(AND('[1]PWS Information'!$E$10="NTNC",Q5128="Galvanized Requiring Replacement")),
(AND('[1]PWS Information'!$E$10="NTNC",U5128="Single Family Residence",R5128="Yes")))),"Tier 3",
IF((OR((AND('[1]PWS Information'!$E$10="CWS",U5128="Single Family Residence",S5128="Yes",Q5128="Non-Lead", J5128="Non-Lead - Copper",L5128="Before 1989")),
(AND('[1]PWS Information'!$E$10="CWS",U5128="Single Family Residence",S5128="Yes",Q5128="Non-Lead", N5128="Non-Lead - Copper",O5128="Before 1989")))),"Tier 4",
IF((OR((AND('[1]PWS Information'!$E$10="NTNC",Q5128="Non-Lead")),
(AND('[1]PWS Information'!$E$10="CWS",Q5128="Non-Lead",S5128="")),
(AND('[1]PWS Information'!$E$10="CWS",Q5128="Non-Lead",S5128="No")),
(AND('[1]PWS Information'!$E$10="CWS",Q5128="Non-Lead",S5128="Don't Know")),
(AND('[1]PWS Information'!$E$10="CWS",Q5128="Non-Lead", J5128="Non-Lead - Copper", S5128="Yes", L5128="Between 1989 and 2014")),
(AND('[1]PWS Information'!$E$10="CWS",Q5128="Non-Lead", J5128="Non-Lead - Copper", S5128="Yes", L5128="After 2014")),
(AND('[1]PWS Information'!$E$10="CWS",Q5128="Non-Lead", J5128="Non-Lead - Copper", S5128="Yes", L5128="Unknown")),
(AND('[1]PWS Information'!$E$10="CWS",Q5128="Non-Lead", N5128="Non-Lead - Copper", S5128="Yes", O5128="Between 1989 and 2014")),
(AND('[1]PWS Information'!$E$10="CWS",Q5128="Non-Lead", N5128="Non-Lead - Copper", S5128="Yes", O5128="After 2014")),
(AND('[1]PWS Information'!$E$10="CWS",Q5128="Non-Lead", N5128="Non-Lead - Copper", S5128="Yes", O5128="Unknown")),
(AND('[1]PWS Information'!$E$10="CWS",Q5128="Unknown")),
(AND('[1]PWS Information'!$E$10="NTNC",Q5128="Unknown")))),"Tier 5",
"")))))</f>
        <v>Tier 5</v>
      </c>
      <c r="Z5128" s="71"/>
      <c r="AA5128" s="71"/>
    </row>
    <row r="5129" spans="1:27" ht="57.6" x14ac:dyDescent="0.3">
      <c r="A5129" s="1"/>
      <c r="B5129" s="70">
        <v>261303</v>
      </c>
      <c r="C5129" s="60">
        <v>272</v>
      </c>
      <c r="D5129" s="61" t="s">
        <v>1699</v>
      </c>
      <c r="E5129" s="61" t="s">
        <v>49</v>
      </c>
      <c r="F5129" s="61">
        <v>78640</v>
      </c>
      <c r="G5129" s="62" t="s">
        <v>1665</v>
      </c>
      <c r="H5129" s="63">
        <v>29.9545028</v>
      </c>
      <c r="I5129" s="64">
        <v>-97.849647222222202</v>
      </c>
      <c r="J5129" s="65" t="s">
        <v>50</v>
      </c>
      <c r="K5129" s="66" t="s">
        <v>51</v>
      </c>
      <c r="L5129" s="62" t="s">
        <v>58</v>
      </c>
      <c r="M5129" s="69"/>
      <c r="N5129" s="65" t="s">
        <v>50</v>
      </c>
      <c r="O5129" s="66" t="s">
        <v>52</v>
      </c>
      <c r="P5129" s="69"/>
      <c r="Q5129" s="55" t="str">
        <f t="shared" si="79"/>
        <v>Non-Lead</v>
      </c>
      <c r="R5129" s="70" t="s">
        <v>51</v>
      </c>
      <c r="S5129" s="70" t="s">
        <v>51</v>
      </c>
      <c r="T5129" s="70"/>
      <c r="U5129" s="71" t="s">
        <v>53</v>
      </c>
      <c r="V5129" s="71" t="s">
        <v>51</v>
      </c>
      <c r="W5129" s="71" t="s">
        <v>51</v>
      </c>
      <c r="X5129" s="71" t="s">
        <v>51</v>
      </c>
      <c r="Y5129" s="72" t="str">
        <f>IF((OR((AND('[1]PWS Information'!$E$10="CWS",U5129="Single Family Residence",Q5129="Lead")),
(AND('[1]PWS Information'!$E$10="CWS",U5129="Multiple Family Residence",'[1]PWS Information'!$E$11="Yes",Q5129="Lead")),
(AND('[1]PWS Information'!$E$10="NTNC",Q5129="Lead")))),"Tier 1",
IF((OR((AND('[1]PWS Information'!$E$10="CWS",U5129="Multiple Family Residence",'[1]PWS Information'!$E$11="No",Q5129="Lead")),
(AND('[1]PWS Information'!$E$10="CWS",U5129="Other",Q5129="Lead")),
(AND('[1]PWS Information'!$E$10="CWS",U5129="Building",Q5129="Lead")))),"Tier 2",
IF((OR((AND('[1]PWS Information'!$E$10="CWS",U5129="Single Family Residence",Q5129="Galvanized Requiring Replacement")),
(AND('[1]PWS Information'!$E$10="CWS",U5129="Single Family Residence",Q5129="Galvanized Requiring Replacement",R5129="Yes")),
(AND('[1]PWS Information'!$E$10="NTNC",Q5129="Galvanized Requiring Replacement")),
(AND('[1]PWS Information'!$E$10="NTNC",U5129="Single Family Residence",R5129="Yes")))),"Tier 3",
IF((OR((AND('[1]PWS Information'!$E$10="CWS",U5129="Single Family Residence",S5129="Yes",Q5129="Non-Lead", J5129="Non-Lead - Copper",L5129="Before 1989")),
(AND('[1]PWS Information'!$E$10="CWS",U5129="Single Family Residence",S5129="Yes",Q5129="Non-Lead", N5129="Non-Lead - Copper",O5129="Before 1989")))),"Tier 4",
IF((OR((AND('[1]PWS Information'!$E$10="NTNC",Q5129="Non-Lead")),
(AND('[1]PWS Information'!$E$10="CWS",Q5129="Non-Lead",S5129="")),
(AND('[1]PWS Information'!$E$10="CWS",Q5129="Non-Lead",S5129="No")),
(AND('[1]PWS Information'!$E$10="CWS",Q5129="Non-Lead",S5129="Don't Know")),
(AND('[1]PWS Information'!$E$10="CWS",Q5129="Non-Lead", J5129="Non-Lead - Copper", S5129="Yes", L5129="Between 1989 and 2014")),
(AND('[1]PWS Information'!$E$10="CWS",Q5129="Non-Lead", J5129="Non-Lead - Copper", S5129="Yes", L5129="After 2014")),
(AND('[1]PWS Information'!$E$10="CWS",Q5129="Non-Lead", J5129="Non-Lead - Copper", S5129="Yes", L5129="Unknown")),
(AND('[1]PWS Information'!$E$10="CWS",Q5129="Non-Lead", N5129="Non-Lead - Copper", S5129="Yes", O5129="Between 1989 and 2014")),
(AND('[1]PWS Information'!$E$10="CWS",Q5129="Non-Lead", N5129="Non-Lead - Copper", S5129="Yes", O5129="After 2014")),
(AND('[1]PWS Information'!$E$10="CWS",Q5129="Non-Lead", N5129="Non-Lead - Copper", S5129="Yes", O5129="Unknown")),
(AND('[1]PWS Information'!$E$10="CWS",Q5129="Unknown")),
(AND('[1]PWS Information'!$E$10="NTNC",Q5129="Unknown")))),"Tier 5",
"")))))</f>
        <v>Tier 5</v>
      </c>
      <c r="Z5129" s="71"/>
      <c r="AA5129" s="71"/>
    </row>
    <row r="5130" spans="1:27" ht="57.6" x14ac:dyDescent="0.3">
      <c r="A5130" s="17"/>
      <c r="B5130" s="70">
        <v>9537478</v>
      </c>
      <c r="C5130" s="60">
        <v>273</v>
      </c>
      <c r="D5130" s="61" t="s">
        <v>1699</v>
      </c>
      <c r="E5130" s="61" t="s">
        <v>49</v>
      </c>
      <c r="F5130" s="61">
        <v>78640</v>
      </c>
      <c r="G5130" s="62" t="s">
        <v>1665</v>
      </c>
      <c r="H5130" s="63">
        <v>29.954822199999999</v>
      </c>
      <c r="I5130" s="64">
        <v>-97.850019444444399</v>
      </c>
      <c r="J5130" s="65" t="s">
        <v>50</v>
      </c>
      <c r="K5130" s="66" t="s">
        <v>51</v>
      </c>
      <c r="L5130" s="62" t="s">
        <v>58</v>
      </c>
      <c r="M5130" s="69"/>
      <c r="N5130" s="65" t="s">
        <v>50</v>
      </c>
      <c r="O5130" s="66" t="s">
        <v>52</v>
      </c>
      <c r="P5130" s="69"/>
      <c r="Q5130" s="55" t="str">
        <f t="shared" si="79"/>
        <v>Non-Lead</v>
      </c>
      <c r="R5130" s="70" t="s">
        <v>51</v>
      </c>
      <c r="S5130" s="70" t="s">
        <v>51</v>
      </c>
      <c r="T5130" s="70"/>
      <c r="U5130" s="71" t="s">
        <v>53</v>
      </c>
      <c r="V5130" s="71" t="s">
        <v>51</v>
      </c>
      <c r="W5130" s="71" t="s">
        <v>51</v>
      </c>
      <c r="X5130" s="71" t="s">
        <v>51</v>
      </c>
      <c r="Y5130" s="72" t="str">
        <f>IF((OR((AND('[1]PWS Information'!$E$10="CWS",U5130="Single Family Residence",Q5130="Lead")),
(AND('[1]PWS Information'!$E$10="CWS",U5130="Multiple Family Residence",'[1]PWS Information'!$E$11="Yes",Q5130="Lead")),
(AND('[1]PWS Information'!$E$10="NTNC",Q5130="Lead")))),"Tier 1",
IF((OR((AND('[1]PWS Information'!$E$10="CWS",U5130="Multiple Family Residence",'[1]PWS Information'!$E$11="No",Q5130="Lead")),
(AND('[1]PWS Information'!$E$10="CWS",U5130="Other",Q5130="Lead")),
(AND('[1]PWS Information'!$E$10="CWS",U5130="Building",Q5130="Lead")))),"Tier 2",
IF((OR((AND('[1]PWS Information'!$E$10="CWS",U5130="Single Family Residence",Q5130="Galvanized Requiring Replacement")),
(AND('[1]PWS Information'!$E$10="CWS",U5130="Single Family Residence",Q5130="Galvanized Requiring Replacement",R5130="Yes")),
(AND('[1]PWS Information'!$E$10="NTNC",Q5130="Galvanized Requiring Replacement")),
(AND('[1]PWS Information'!$E$10="NTNC",U5130="Single Family Residence",R5130="Yes")))),"Tier 3",
IF((OR((AND('[1]PWS Information'!$E$10="CWS",U5130="Single Family Residence",S5130="Yes",Q5130="Non-Lead", J5130="Non-Lead - Copper",L5130="Before 1989")),
(AND('[1]PWS Information'!$E$10="CWS",U5130="Single Family Residence",S5130="Yes",Q5130="Non-Lead", N5130="Non-Lead - Copper",O5130="Before 1989")))),"Tier 4",
IF((OR((AND('[1]PWS Information'!$E$10="NTNC",Q5130="Non-Lead")),
(AND('[1]PWS Information'!$E$10="CWS",Q5130="Non-Lead",S5130="")),
(AND('[1]PWS Information'!$E$10="CWS",Q5130="Non-Lead",S5130="No")),
(AND('[1]PWS Information'!$E$10="CWS",Q5130="Non-Lead",S5130="Don't Know")),
(AND('[1]PWS Information'!$E$10="CWS",Q5130="Non-Lead", J5130="Non-Lead - Copper", S5130="Yes", L5130="Between 1989 and 2014")),
(AND('[1]PWS Information'!$E$10="CWS",Q5130="Non-Lead", J5130="Non-Lead - Copper", S5130="Yes", L5130="After 2014")),
(AND('[1]PWS Information'!$E$10="CWS",Q5130="Non-Lead", J5130="Non-Lead - Copper", S5130="Yes", L5130="Unknown")),
(AND('[1]PWS Information'!$E$10="CWS",Q5130="Non-Lead", N5130="Non-Lead - Copper", S5130="Yes", O5130="Between 1989 and 2014")),
(AND('[1]PWS Information'!$E$10="CWS",Q5130="Non-Lead", N5130="Non-Lead - Copper", S5130="Yes", O5130="After 2014")),
(AND('[1]PWS Information'!$E$10="CWS",Q5130="Non-Lead", N5130="Non-Lead - Copper", S5130="Yes", O5130="Unknown")),
(AND('[1]PWS Information'!$E$10="CWS",Q5130="Unknown")),
(AND('[1]PWS Information'!$E$10="NTNC",Q5130="Unknown")))),"Tier 5",
"")))))</f>
        <v>Tier 5</v>
      </c>
      <c r="Z5130" s="71"/>
      <c r="AA5130" s="71"/>
    </row>
    <row r="5131" spans="1:27" ht="57.6" x14ac:dyDescent="0.3">
      <c r="A5131" s="1"/>
      <c r="B5131" s="70">
        <v>9474062</v>
      </c>
      <c r="C5131" s="60">
        <v>284</v>
      </c>
      <c r="D5131" s="61" t="s">
        <v>1699</v>
      </c>
      <c r="E5131" s="61" t="s">
        <v>49</v>
      </c>
      <c r="F5131" s="61">
        <v>78640</v>
      </c>
      <c r="G5131" s="62" t="s">
        <v>1665</v>
      </c>
      <c r="H5131" s="63">
        <v>29.954627800000001</v>
      </c>
      <c r="I5131" s="64">
        <v>-97.849505555555496</v>
      </c>
      <c r="J5131" s="65" t="s">
        <v>50</v>
      </c>
      <c r="K5131" s="66" t="s">
        <v>51</v>
      </c>
      <c r="L5131" s="62" t="s">
        <v>58</v>
      </c>
      <c r="M5131" s="69"/>
      <c r="N5131" s="65" t="s">
        <v>50</v>
      </c>
      <c r="O5131" s="66" t="s">
        <v>52</v>
      </c>
      <c r="P5131" s="69"/>
      <c r="Q5131" s="55" t="str">
        <f t="shared" si="79"/>
        <v>Non-Lead</v>
      </c>
      <c r="R5131" s="70" t="s">
        <v>51</v>
      </c>
      <c r="S5131" s="70" t="s">
        <v>51</v>
      </c>
      <c r="T5131" s="70"/>
      <c r="U5131" s="71" t="s">
        <v>53</v>
      </c>
      <c r="V5131" s="71" t="s">
        <v>51</v>
      </c>
      <c r="W5131" s="71" t="s">
        <v>51</v>
      </c>
      <c r="X5131" s="71" t="s">
        <v>51</v>
      </c>
      <c r="Y5131" s="72" t="str">
        <f>IF((OR((AND('[1]PWS Information'!$E$10="CWS",U5131="Single Family Residence",Q5131="Lead")),
(AND('[1]PWS Information'!$E$10="CWS",U5131="Multiple Family Residence",'[1]PWS Information'!$E$11="Yes",Q5131="Lead")),
(AND('[1]PWS Information'!$E$10="NTNC",Q5131="Lead")))),"Tier 1",
IF((OR((AND('[1]PWS Information'!$E$10="CWS",U5131="Multiple Family Residence",'[1]PWS Information'!$E$11="No",Q5131="Lead")),
(AND('[1]PWS Information'!$E$10="CWS",U5131="Other",Q5131="Lead")),
(AND('[1]PWS Information'!$E$10="CWS",U5131="Building",Q5131="Lead")))),"Tier 2",
IF((OR((AND('[1]PWS Information'!$E$10="CWS",U5131="Single Family Residence",Q5131="Galvanized Requiring Replacement")),
(AND('[1]PWS Information'!$E$10="CWS",U5131="Single Family Residence",Q5131="Galvanized Requiring Replacement",R5131="Yes")),
(AND('[1]PWS Information'!$E$10="NTNC",Q5131="Galvanized Requiring Replacement")),
(AND('[1]PWS Information'!$E$10="NTNC",U5131="Single Family Residence",R5131="Yes")))),"Tier 3",
IF((OR((AND('[1]PWS Information'!$E$10="CWS",U5131="Single Family Residence",S5131="Yes",Q5131="Non-Lead", J5131="Non-Lead - Copper",L5131="Before 1989")),
(AND('[1]PWS Information'!$E$10="CWS",U5131="Single Family Residence",S5131="Yes",Q5131="Non-Lead", N5131="Non-Lead - Copper",O5131="Before 1989")))),"Tier 4",
IF((OR((AND('[1]PWS Information'!$E$10="NTNC",Q5131="Non-Lead")),
(AND('[1]PWS Information'!$E$10="CWS",Q5131="Non-Lead",S5131="")),
(AND('[1]PWS Information'!$E$10="CWS",Q5131="Non-Lead",S5131="No")),
(AND('[1]PWS Information'!$E$10="CWS",Q5131="Non-Lead",S5131="Don't Know")),
(AND('[1]PWS Information'!$E$10="CWS",Q5131="Non-Lead", J5131="Non-Lead - Copper", S5131="Yes", L5131="Between 1989 and 2014")),
(AND('[1]PWS Information'!$E$10="CWS",Q5131="Non-Lead", J5131="Non-Lead - Copper", S5131="Yes", L5131="After 2014")),
(AND('[1]PWS Information'!$E$10="CWS",Q5131="Non-Lead", J5131="Non-Lead - Copper", S5131="Yes", L5131="Unknown")),
(AND('[1]PWS Information'!$E$10="CWS",Q5131="Non-Lead", N5131="Non-Lead - Copper", S5131="Yes", O5131="Between 1989 and 2014")),
(AND('[1]PWS Information'!$E$10="CWS",Q5131="Non-Lead", N5131="Non-Lead - Copper", S5131="Yes", O5131="After 2014")),
(AND('[1]PWS Information'!$E$10="CWS",Q5131="Non-Lead", N5131="Non-Lead - Copper", S5131="Yes", O5131="Unknown")),
(AND('[1]PWS Information'!$E$10="CWS",Q5131="Unknown")),
(AND('[1]PWS Information'!$E$10="NTNC",Q5131="Unknown")))),"Tier 5",
"")))))</f>
        <v>Tier 5</v>
      </c>
      <c r="Z5131" s="71"/>
      <c r="AA5131" s="71"/>
    </row>
    <row r="5132" spans="1:27" ht="57.6" x14ac:dyDescent="0.3">
      <c r="A5132" s="1"/>
      <c r="B5132" s="70">
        <v>9537237</v>
      </c>
      <c r="C5132" s="60">
        <v>285</v>
      </c>
      <c r="D5132" s="61" t="s">
        <v>1699</v>
      </c>
      <c r="E5132" s="61" t="s">
        <v>49</v>
      </c>
      <c r="F5132" s="61">
        <v>78640</v>
      </c>
      <c r="G5132" s="62" t="s">
        <v>1665</v>
      </c>
      <c r="H5132" s="63">
        <v>29.95495</v>
      </c>
      <c r="I5132" s="64">
        <v>-97.849877777777706</v>
      </c>
      <c r="J5132" s="65" t="s">
        <v>50</v>
      </c>
      <c r="K5132" s="66" t="s">
        <v>51</v>
      </c>
      <c r="L5132" s="62" t="s">
        <v>58</v>
      </c>
      <c r="M5132" s="69"/>
      <c r="N5132" s="65" t="s">
        <v>50</v>
      </c>
      <c r="O5132" s="66" t="s">
        <v>52</v>
      </c>
      <c r="P5132" s="69"/>
      <c r="Q5132" s="55" t="str">
        <f t="shared" si="79"/>
        <v>Non-Lead</v>
      </c>
      <c r="R5132" s="70" t="s">
        <v>51</v>
      </c>
      <c r="S5132" s="70" t="s">
        <v>51</v>
      </c>
      <c r="T5132" s="70"/>
      <c r="U5132" s="71" t="s">
        <v>53</v>
      </c>
      <c r="V5132" s="71" t="s">
        <v>51</v>
      </c>
      <c r="W5132" s="71" t="s">
        <v>51</v>
      </c>
      <c r="X5132" s="71" t="s">
        <v>51</v>
      </c>
      <c r="Y5132" s="72" t="str">
        <f>IF((OR((AND('[1]PWS Information'!$E$10="CWS",U5132="Single Family Residence",Q5132="Lead")),
(AND('[1]PWS Information'!$E$10="CWS",U5132="Multiple Family Residence",'[1]PWS Information'!$E$11="Yes",Q5132="Lead")),
(AND('[1]PWS Information'!$E$10="NTNC",Q5132="Lead")))),"Tier 1",
IF((OR((AND('[1]PWS Information'!$E$10="CWS",U5132="Multiple Family Residence",'[1]PWS Information'!$E$11="No",Q5132="Lead")),
(AND('[1]PWS Information'!$E$10="CWS",U5132="Other",Q5132="Lead")),
(AND('[1]PWS Information'!$E$10="CWS",U5132="Building",Q5132="Lead")))),"Tier 2",
IF((OR((AND('[1]PWS Information'!$E$10="CWS",U5132="Single Family Residence",Q5132="Galvanized Requiring Replacement")),
(AND('[1]PWS Information'!$E$10="CWS",U5132="Single Family Residence",Q5132="Galvanized Requiring Replacement",R5132="Yes")),
(AND('[1]PWS Information'!$E$10="NTNC",Q5132="Galvanized Requiring Replacement")),
(AND('[1]PWS Information'!$E$10="NTNC",U5132="Single Family Residence",R5132="Yes")))),"Tier 3",
IF((OR((AND('[1]PWS Information'!$E$10="CWS",U5132="Single Family Residence",S5132="Yes",Q5132="Non-Lead", J5132="Non-Lead - Copper",L5132="Before 1989")),
(AND('[1]PWS Information'!$E$10="CWS",U5132="Single Family Residence",S5132="Yes",Q5132="Non-Lead", N5132="Non-Lead - Copper",O5132="Before 1989")))),"Tier 4",
IF((OR((AND('[1]PWS Information'!$E$10="NTNC",Q5132="Non-Lead")),
(AND('[1]PWS Information'!$E$10="CWS",Q5132="Non-Lead",S5132="")),
(AND('[1]PWS Information'!$E$10="CWS",Q5132="Non-Lead",S5132="No")),
(AND('[1]PWS Information'!$E$10="CWS",Q5132="Non-Lead",S5132="Don't Know")),
(AND('[1]PWS Information'!$E$10="CWS",Q5132="Non-Lead", J5132="Non-Lead - Copper", S5132="Yes", L5132="Between 1989 and 2014")),
(AND('[1]PWS Information'!$E$10="CWS",Q5132="Non-Lead", J5132="Non-Lead - Copper", S5132="Yes", L5132="After 2014")),
(AND('[1]PWS Information'!$E$10="CWS",Q5132="Non-Lead", J5132="Non-Lead - Copper", S5132="Yes", L5132="Unknown")),
(AND('[1]PWS Information'!$E$10="CWS",Q5132="Non-Lead", N5132="Non-Lead - Copper", S5132="Yes", O5132="Between 1989 and 2014")),
(AND('[1]PWS Information'!$E$10="CWS",Q5132="Non-Lead", N5132="Non-Lead - Copper", S5132="Yes", O5132="After 2014")),
(AND('[1]PWS Information'!$E$10="CWS",Q5132="Non-Lead", N5132="Non-Lead - Copper", S5132="Yes", O5132="Unknown")),
(AND('[1]PWS Information'!$E$10="CWS",Q5132="Unknown")),
(AND('[1]PWS Information'!$E$10="NTNC",Q5132="Unknown")))),"Tier 5",
"")))))</f>
        <v>Tier 5</v>
      </c>
      <c r="Z5132" s="71"/>
      <c r="AA5132" s="71"/>
    </row>
    <row r="5133" spans="1:27" ht="57.6" x14ac:dyDescent="0.3">
      <c r="A5133" s="1"/>
      <c r="B5133" s="70">
        <v>9474222</v>
      </c>
      <c r="C5133" s="60">
        <v>296</v>
      </c>
      <c r="D5133" s="61" t="s">
        <v>1699</v>
      </c>
      <c r="E5133" s="61" t="s">
        <v>49</v>
      </c>
      <c r="F5133" s="61">
        <v>78640</v>
      </c>
      <c r="G5133" s="62" t="s">
        <v>1665</v>
      </c>
      <c r="H5133" s="63">
        <v>29.954744399999999</v>
      </c>
      <c r="I5133" s="64">
        <v>-97.849347222222207</v>
      </c>
      <c r="J5133" s="65" t="s">
        <v>50</v>
      </c>
      <c r="K5133" s="66" t="s">
        <v>51</v>
      </c>
      <c r="L5133" s="62" t="s">
        <v>58</v>
      </c>
      <c r="M5133" s="69"/>
      <c r="N5133" s="65" t="s">
        <v>50</v>
      </c>
      <c r="O5133" s="66" t="s">
        <v>52</v>
      </c>
      <c r="P5133" s="69"/>
      <c r="Q5133" s="55" t="str">
        <f t="shared" ref="Q5133:Q5196" si="80">IF((OR(J5133="Lead")),"Lead",
IF((OR(N5133="Lead")),"Lead",
IF((OR(J5133="Lead-lined galvanized")),"Lead",
IF((OR(N5133="Lead-lined galvanized")),"Lead",
IF((OR((AND(J5133="Unknown - Likely Lead",N5133="Galvanized")),
(AND(J5133="Unknown - Unlikely Lead",N5133="Galvanized")),
(AND(J5133="Unknown - Material Unknown",N5133="Galvanized")))),"Galvanized Requiring Replacement",
IF((OR((AND(J5133="Non-lead - Copper",K5133="Yes",N5133="Galvanized")),
(AND(J5133="Non-lead - Copper",K5133="Don't know",N5133="Galvanized")),
(AND(J5133="Non-lead - Copper",K5133="",N5133="Galvanized")),
(AND(J5133="Non-lead - Plastic",K5133="Yes",N5133="Galvanized")),
(AND(J5133="Non-lead - Plastic",K5133="Don't know",N5133="Galvanized")),
(AND(J5133="Non-lead - Plastic",K5133="",N5133="Galvanized")),
(AND(J5133="Non-lead",K5133="Yes",N5133="Galvanized")),
(AND(J5133="Non-lead",K5133="Don't know",N5133="Galvanized")),
(AND(J5133="Non-lead",K5133="",N5133="Galvanized")),
(AND(J5133="Non-lead - Other",K5133="Yes",N5133="Galvanized")),
(AND(J5133="Non-Lead - Other",K5133="Don't know",N5133="Galvanized")),
(AND(J5133="Galvanized",K5133="Yes",N5133="Galvanized")),
(AND(J5133="Galvanized",K5133="Don't know",N5133="Galvanized")),
(AND(J5133="Galvanized",K5133="",N5133="Galvanized")),
(AND(J5133="Non-Lead - Other",K5133="",N5133="Galvanized")))),"Galvanized Requiring Replacement",
IF((OR((AND(J5133="Non-lead - Copper",N5133="Non-lead - Copper")),
(AND(J5133="Non-lead - Copper",N5133="Non-lead - Plastic")),
(AND(J5133="Non-lead - Copper",N5133="Non-lead - Other")),
(AND(J5133="Non-lead - Copper",N5133="Non-lead")),
(AND(J5133="Non-lead - Plastic",N5133="Non-lead - Copper")),
(AND(J5133="Non-lead - Plastic",N5133="Non-lead - Plastic")),
(AND(J5133="Non-lead - Plastic",N5133="Non-lead - Other")),
(AND(J5133="Non-lead - Plastic",N5133="Non-lead")),
(AND(J5133="Non-lead",N5133="Non-lead - Copper")),
(AND(J5133="Non-lead",N5133="Non-lead - Plastic")),
(AND(J5133="Non-lead",N5133="Non-lead - Other")),
(AND(J5133="Non-lead",N5133="Non-lead")),
(AND(J5133="Non-lead - Other",N5133="Non-lead - Copper")),
(AND(J5133="Non-Lead - Other",N5133="Non-lead - Plastic")),
(AND(J5133="Non-Lead - Other",N5133="Non-lead")),
(AND(J5133="Non-Lead - Other",N5133="Non-lead - Other")))),"Non-Lead",
IF((OR((AND(J5133="Galvanized",N5133="Non-lead")),
(AND(J5133="Galvanized",N5133="Non-lead - Copper")),
(AND(J5133="Galvanized",N5133="Non-lead - Plastic")),
(AND(J5133="Galvanized",N5133="Non-lead")),
(AND(J5133="Galvanized",N5133="Non-lead - Other")))),"Non-Lead",
IF((OR((AND(J5133="Non-lead - Copper",K5133="No",N5133="Galvanized")),
(AND(J5133="Non-lead - Plastic",K5133="No",N5133="Galvanized")),
(AND(J5133="Non-lead",K5133="No",N5133="Galvanized")),
(AND(J5133="Galvanized",K5133="No",N5133="Galvanized")),
(AND(J5133="Non-lead - Other",K5133="No",N5133="Galvanized")))),"Non-lead",
IF((OR((AND(J5133="Unknown - Likely Lead",N5133="Unknown - Likely Lead")),
(AND(J5133="Unknown - Likely Lead",N5133="Unknown - Unlikely Lead")),
(AND(J5133="Unknown - Likely Lead",N5133="Unknown - Material Unknown")),
(AND(J5133="Unknown - Unlikely Lead",N5133="Unknown - Likely Lead")),
(AND(J5133="Unknown - Unlikely Lead",N5133="Unknown - Unlikely Lead")),
(AND(J5133="Unknown - Unlikely Lead",N5133="Unknown - Material Unknown")),
(AND(J5133="Unknown - Material Unknown",N5133="Unknown - Likely Lead")),
(AND(J5133="Unknown - Material Unknown",N5133="Unknown - Unlikely Lead")),
(AND(J5133="Unknown - Material Unknown",N5133="Unknown - Material Unknown")))),"Unknown",
IF((OR((AND(J5133="Unknown - Likely Lead",N5133="Non-lead - Copper")),
(AND(J5133="Unknown - Likely Lead",N5133="Non-lead - Plastic")),
(AND(J5133="Unknown - Likely Lead",N5133="Non-lead")),
(AND(J5133="Unknown - Likely Lead",N5133="Non-lead - Other")),
(AND(J5133="Unknown - Unlikely Lead",N5133="Non-lead - Copper")),
(AND(J5133="Unknown - Unlikely Lead",N5133="Non-lead - Plastic")),
(AND(J5133="Unknown - Unlikely Lead",N5133="Non-lead")),
(AND(J5133="Unknown - Unlikely Lead",N5133="Non-lead - Other")),
(AND(J5133="Unknown - Material Unknown",N5133="Non-lead - Copper")),
(AND(J5133="Unknown - Material Unknown",N5133="Non-lead - Plastic")),
(AND(J5133="Unknown - Material Unknown",N5133="Non-lead")),
(AND(J5133="Unknown - Material Unknown",N5133="Non-lead - Other")))),"Unknown",
IF((OR((AND(J5133="Non-lead - Copper",N5133="Unknown - Likely Lead")),
(AND(J5133="Non-lead - Copper",N5133="Unknown - Unlikely Lead")),
(AND(J5133="Non-lead - Copper",N5133="Unknown - Material Unknown")),
(AND(J5133="Non-lead - Plastic",N5133="Unknown - Likely Lead")),
(AND(J5133="Non-lead - Plastic",N5133="Unknown - Unlikely Lead")),
(AND(J5133="Non-lead - Plastic",N5133="Unknown - Material Unknown")),
(AND(J5133="Non-lead",N5133="Unknown - Likely Lead")),
(AND(J5133="Non-lead",N5133="Unknown - Unlikely Lead")),
(AND(J5133="Non-lead",N5133="Unknown - Material Unknown")),
(AND(J5133="Non-lead - Other",N5133="Unknown - Likely Lead")),
(AND(J5133="Non-Lead - Other",N5133="Unknown - Unlikely Lead")),
(AND(J5133="Non-Lead - Other",N5133="Unknown - Material Unknown")))),"Unknown",
IF((OR((AND(J5133="Galvanized",N5133="Unknown - Likely Lead")),
(AND(J5133="Galvanized",N5133="Unknown - Unlikely Lead")),
(AND(J5133="Galvanized",N5133="Unknown - Material Unknown")))),"Unknown",
IF((OR((AND(J5133="Galvanized",N5133="")))),"Galvanized Requiring Replacement",
IF((OR((AND(J5133="Non-lead - Copper",N5133="")),
(AND(J5133="Non-lead - Plastic",N5133="")),
(AND(J5133="Non-lead",N5133="")),
(AND(J5133="Non-lead - Other",N5133="")))),"Non-lead",
IF((OR((AND(J5133="Unknown - Likely Lead",N5133="")),
(AND(J5133="Unknown - Unlikely Lead",N5133="")),
(AND(J5133="Unknown - Material Unknown",N5133="")))),"Unknown",
""))))))))))))))))</f>
        <v>Non-Lead</v>
      </c>
      <c r="R5133" s="70" t="s">
        <v>51</v>
      </c>
      <c r="S5133" s="70" t="s">
        <v>51</v>
      </c>
      <c r="T5133" s="70"/>
      <c r="U5133" s="71" t="s">
        <v>53</v>
      </c>
      <c r="V5133" s="71" t="s">
        <v>51</v>
      </c>
      <c r="W5133" s="71" t="s">
        <v>51</v>
      </c>
      <c r="X5133" s="71" t="s">
        <v>51</v>
      </c>
      <c r="Y5133" s="72" t="str">
        <f>IF((OR((AND('[1]PWS Information'!$E$10="CWS",U5133="Single Family Residence",Q5133="Lead")),
(AND('[1]PWS Information'!$E$10="CWS",U5133="Multiple Family Residence",'[1]PWS Information'!$E$11="Yes",Q5133="Lead")),
(AND('[1]PWS Information'!$E$10="NTNC",Q5133="Lead")))),"Tier 1",
IF((OR((AND('[1]PWS Information'!$E$10="CWS",U5133="Multiple Family Residence",'[1]PWS Information'!$E$11="No",Q5133="Lead")),
(AND('[1]PWS Information'!$E$10="CWS",U5133="Other",Q5133="Lead")),
(AND('[1]PWS Information'!$E$10="CWS",U5133="Building",Q5133="Lead")))),"Tier 2",
IF((OR((AND('[1]PWS Information'!$E$10="CWS",U5133="Single Family Residence",Q5133="Galvanized Requiring Replacement")),
(AND('[1]PWS Information'!$E$10="CWS",U5133="Single Family Residence",Q5133="Galvanized Requiring Replacement",R5133="Yes")),
(AND('[1]PWS Information'!$E$10="NTNC",Q5133="Galvanized Requiring Replacement")),
(AND('[1]PWS Information'!$E$10="NTNC",U5133="Single Family Residence",R5133="Yes")))),"Tier 3",
IF((OR((AND('[1]PWS Information'!$E$10="CWS",U5133="Single Family Residence",S5133="Yes",Q5133="Non-Lead", J5133="Non-Lead - Copper",L5133="Before 1989")),
(AND('[1]PWS Information'!$E$10="CWS",U5133="Single Family Residence",S5133="Yes",Q5133="Non-Lead", N5133="Non-Lead - Copper",O5133="Before 1989")))),"Tier 4",
IF((OR((AND('[1]PWS Information'!$E$10="NTNC",Q5133="Non-Lead")),
(AND('[1]PWS Information'!$E$10="CWS",Q5133="Non-Lead",S5133="")),
(AND('[1]PWS Information'!$E$10="CWS",Q5133="Non-Lead",S5133="No")),
(AND('[1]PWS Information'!$E$10="CWS",Q5133="Non-Lead",S5133="Don't Know")),
(AND('[1]PWS Information'!$E$10="CWS",Q5133="Non-Lead", J5133="Non-Lead - Copper", S5133="Yes", L5133="Between 1989 and 2014")),
(AND('[1]PWS Information'!$E$10="CWS",Q5133="Non-Lead", J5133="Non-Lead - Copper", S5133="Yes", L5133="After 2014")),
(AND('[1]PWS Information'!$E$10="CWS",Q5133="Non-Lead", J5133="Non-Lead - Copper", S5133="Yes", L5133="Unknown")),
(AND('[1]PWS Information'!$E$10="CWS",Q5133="Non-Lead", N5133="Non-Lead - Copper", S5133="Yes", O5133="Between 1989 and 2014")),
(AND('[1]PWS Information'!$E$10="CWS",Q5133="Non-Lead", N5133="Non-Lead - Copper", S5133="Yes", O5133="After 2014")),
(AND('[1]PWS Information'!$E$10="CWS",Q5133="Non-Lead", N5133="Non-Lead - Copper", S5133="Yes", O5133="Unknown")),
(AND('[1]PWS Information'!$E$10="CWS",Q5133="Unknown")),
(AND('[1]PWS Information'!$E$10="NTNC",Q5133="Unknown")))),"Tier 5",
"")))))</f>
        <v>Tier 5</v>
      </c>
      <c r="Z5133" s="71"/>
      <c r="AA5133" s="71"/>
    </row>
    <row r="5134" spans="1:27" ht="57.6" x14ac:dyDescent="0.3">
      <c r="A5134" s="17"/>
      <c r="B5134" s="70">
        <v>260985</v>
      </c>
      <c r="C5134" s="60">
        <v>297</v>
      </c>
      <c r="D5134" s="61" t="s">
        <v>1699</v>
      </c>
      <c r="E5134" s="61" t="s">
        <v>49</v>
      </c>
      <c r="F5134" s="61">
        <v>78640</v>
      </c>
      <c r="G5134" s="62" t="s">
        <v>1665</v>
      </c>
      <c r="H5134" s="63">
        <v>29.955063899999999</v>
      </c>
      <c r="I5134" s="64">
        <v>-97.849719444444403</v>
      </c>
      <c r="J5134" s="65" t="s">
        <v>50</v>
      </c>
      <c r="K5134" s="66" t="s">
        <v>51</v>
      </c>
      <c r="L5134" s="62" t="s">
        <v>58</v>
      </c>
      <c r="M5134" s="69"/>
      <c r="N5134" s="65" t="s">
        <v>50</v>
      </c>
      <c r="O5134" s="66" t="s">
        <v>52</v>
      </c>
      <c r="P5134" s="69"/>
      <c r="Q5134" s="55" t="str">
        <f t="shared" si="80"/>
        <v>Non-Lead</v>
      </c>
      <c r="R5134" s="70" t="s">
        <v>51</v>
      </c>
      <c r="S5134" s="70" t="s">
        <v>51</v>
      </c>
      <c r="T5134" s="70"/>
      <c r="U5134" s="71" t="s">
        <v>53</v>
      </c>
      <c r="V5134" s="71" t="s">
        <v>51</v>
      </c>
      <c r="W5134" s="71" t="s">
        <v>51</v>
      </c>
      <c r="X5134" s="71" t="s">
        <v>51</v>
      </c>
      <c r="Y5134" s="72" t="str">
        <f>IF((OR((AND('[1]PWS Information'!$E$10="CWS",U5134="Single Family Residence",Q5134="Lead")),
(AND('[1]PWS Information'!$E$10="CWS",U5134="Multiple Family Residence",'[1]PWS Information'!$E$11="Yes",Q5134="Lead")),
(AND('[1]PWS Information'!$E$10="NTNC",Q5134="Lead")))),"Tier 1",
IF((OR((AND('[1]PWS Information'!$E$10="CWS",U5134="Multiple Family Residence",'[1]PWS Information'!$E$11="No",Q5134="Lead")),
(AND('[1]PWS Information'!$E$10="CWS",U5134="Other",Q5134="Lead")),
(AND('[1]PWS Information'!$E$10="CWS",U5134="Building",Q5134="Lead")))),"Tier 2",
IF((OR((AND('[1]PWS Information'!$E$10="CWS",U5134="Single Family Residence",Q5134="Galvanized Requiring Replacement")),
(AND('[1]PWS Information'!$E$10="CWS",U5134="Single Family Residence",Q5134="Galvanized Requiring Replacement",R5134="Yes")),
(AND('[1]PWS Information'!$E$10="NTNC",Q5134="Galvanized Requiring Replacement")),
(AND('[1]PWS Information'!$E$10="NTNC",U5134="Single Family Residence",R5134="Yes")))),"Tier 3",
IF((OR((AND('[1]PWS Information'!$E$10="CWS",U5134="Single Family Residence",S5134="Yes",Q5134="Non-Lead", J5134="Non-Lead - Copper",L5134="Before 1989")),
(AND('[1]PWS Information'!$E$10="CWS",U5134="Single Family Residence",S5134="Yes",Q5134="Non-Lead", N5134="Non-Lead - Copper",O5134="Before 1989")))),"Tier 4",
IF((OR((AND('[1]PWS Information'!$E$10="NTNC",Q5134="Non-Lead")),
(AND('[1]PWS Information'!$E$10="CWS",Q5134="Non-Lead",S5134="")),
(AND('[1]PWS Information'!$E$10="CWS",Q5134="Non-Lead",S5134="No")),
(AND('[1]PWS Information'!$E$10="CWS",Q5134="Non-Lead",S5134="Don't Know")),
(AND('[1]PWS Information'!$E$10="CWS",Q5134="Non-Lead", J5134="Non-Lead - Copper", S5134="Yes", L5134="Between 1989 and 2014")),
(AND('[1]PWS Information'!$E$10="CWS",Q5134="Non-Lead", J5134="Non-Lead - Copper", S5134="Yes", L5134="After 2014")),
(AND('[1]PWS Information'!$E$10="CWS",Q5134="Non-Lead", J5134="Non-Lead - Copper", S5134="Yes", L5134="Unknown")),
(AND('[1]PWS Information'!$E$10="CWS",Q5134="Non-Lead", N5134="Non-Lead - Copper", S5134="Yes", O5134="Between 1989 and 2014")),
(AND('[1]PWS Information'!$E$10="CWS",Q5134="Non-Lead", N5134="Non-Lead - Copper", S5134="Yes", O5134="After 2014")),
(AND('[1]PWS Information'!$E$10="CWS",Q5134="Non-Lead", N5134="Non-Lead - Copper", S5134="Yes", O5134="Unknown")),
(AND('[1]PWS Information'!$E$10="CWS",Q5134="Unknown")),
(AND('[1]PWS Information'!$E$10="NTNC",Q5134="Unknown")))),"Tier 5",
"")))))</f>
        <v>Tier 5</v>
      </c>
      <c r="Z5134" s="71"/>
      <c r="AA5134" s="71"/>
    </row>
    <row r="5135" spans="1:27" ht="57.6" x14ac:dyDescent="0.3">
      <c r="A5135" s="1"/>
      <c r="B5135" s="70">
        <v>9537582</v>
      </c>
      <c r="C5135" s="60">
        <v>308</v>
      </c>
      <c r="D5135" s="61" t="s">
        <v>1699</v>
      </c>
      <c r="E5135" s="61" t="s">
        <v>49</v>
      </c>
      <c r="F5135" s="61">
        <v>78640</v>
      </c>
      <c r="G5135" s="62" t="s">
        <v>1665</v>
      </c>
      <c r="H5135" s="63">
        <v>29.954875000000001</v>
      </c>
      <c r="I5135" s="64">
        <v>-97.849208333333294</v>
      </c>
      <c r="J5135" s="65" t="s">
        <v>50</v>
      </c>
      <c r="K5135" s="66" t="s">
        <v>51</v>
      </c>
      <c r="L5135" s="62" t="s">
        <v>58</v>
      </c>
      <c r="M5135" s="69"/>
      <c r="N5135" s="65" t="s">
        <v>50</v>
      </c>
      <c r="O5135" s="66" t="s">
        <v>52</v>
      </c>
      <c r="P5135" s="69"/>
      <c r="Q5135" s="55" t="str">
        <f t="shared" si="80"/>
        <v>Non-Lead</v>
      </c>
      <c r="R5135" s="70" t="s">
        <v>51</v>
      </c>
      <c r="S5135" s="70" t="s">
        <v>51</v>
      </c>
      <c r="T5135" s="70"/>
      <c r="U5135" s="71" t="s">
        <v>53</v>
      </c>
      <c r="V5135" s="71" t="s">
        <v>51</v>
      </c>
      <c r="W5135" s="71" t="s">
        <v>51</v>
      </c>
      <c r="X5135" s="71" t="s">
        <v>51</v>
      </c>
      <c r="Y5135" s="72" t="str">
        <f>IF((OR((AND('[1]PWS Information'!$E$10="CWS",U5135="Single Family Residence",Q5135="Lead")),
(AND('[1]PWS Information'!$E$10="CWS",U5135="Multiple Family Residence",'[1]PWS Information'!$E$11="Yes",Q5135="Lead")),
(AND('[1]PWS Information'!$E$10="NTNC",Q5135="Lead")))),"Tier 1",
IF((OR((AND('[1]PWS Information'!$E$10="CWS",U5135="Multiple Family Residence",'[1]PWS Information'!$E$11="No",Q5135="Lead")),
(AND('[1]PWS Information'!$E$10="CWS",U5135="Other",Q5135="Lead")),
(AND('[1]PWS Information'!$E$10="CWS",U5135="Building",Q5135="Lead")))),"Tier 2",
IF((OR((AND('[1]PWS Information'!$E$10="CWS",U5135="Single Family Residence",Q5135="Galvanized Requiring Replacement")),
(AND('[1]PWS Information'!$E$10="CWS",U5135="Single Family Residence",Q5135="Galvanized Requiring Replacement",R5135="Yes")),
(AND('[1]PWS Information'!$E$10="NTNC",Q5135="Galvanized Requiring Replacement")),
(AND('[1]PWS Information'!$E$10="NTNC",U5135="Single Family Residence",R5135="Yes")))),"Tier 3",
IF((OR((AND('[1]PWS Information'!$E$10="CWS",U5135="Single Family Residence",S5135="Yes",Q5135="Non-Lead", J5135="Non-Lead - Copper",L5135="Before 1989")),
(AND('[1]PWS Information'!$E$10="CWS",U5135="Single Family Residence",S5135="Yes",Q5135="Non-Lead", N5135="Non-Lead - Copper",O5135="Before 1989")))),"Tier 4",
IF((OR((AND('[1]PWS Information'!$E$10="NTNC",Q5135="Non-Lead")),
(AND('[1]PWS Information'!$E$10="CWS",Q5135="Non-Lead",S5135="")),
(AND('[1]PWS Information'!$E$10="CWS",Q5135="Non-Lead",S5135="No")),
(AND('[1]PWS Information'!$E$10="CWS",Q5135="Non-Lead",S5135="Don't Know")),
(AND('[1]PWS Information'!$E$10="CWS",Q5135="Non-Lead", J5135="Non-Lead - Copper", S5135="Yes", L5135="Between 1989 and 2014")),
(AND('[1]PWS Information'!$E$10="CWS",Q5135="Non-Lead", J5135="Non-Lead - Copper", S5135="Yes", L5135="After 2014")),
(AND('[1]PWS Information'!$E$10="CWS",Q5135="Non-Lead", J5135="Non-Lead - Copper", S5135="Yes", L5135="Unknown")),
(AND('[1]PWS Information'!$E$10="CWS",Q5135="Non-Lead", N5135="Non-Lead - Copper", S5135="Yes", O5135="Between 1989 and 2014")),
(AND('[1]PWS Information'!$E$10="CWS",Q5135="Non-Lead", N5135="Non-Lead - Copper", S5135="Yes", O5135="After 2014")),
(AND('[1]PWS Information'!$E$10="CWS",Q5135="Non-Lead", N5135="Non-Lead - Copper", S5135="Yes", O5135="Unknown")),
(AND('[1]PWS Information'!$E$10="CWS",Q5135="Unknown")),
(AND('[1]PWS Information'!$E$10="NTNC",Q5135="Unknown")))),"Tier 5",
"")))))</f>
        <v>Tier 5</v>
      </c>
      <c r="Z5135" s="71"/>
      <c r="AA5135" s="71"/>
    </row>
    <row r="5136" spans="1:27" ht="57.6" x14ac:dyDescent="0.3">
      <c r="A5136" s="1"/>
      <c r="B5136" s="70">
        <v>9471013</v>
      </c>
      <c r="C5136" s="60">
        <v>309</v>
      </c>
      <c r="D5136" s="61" t="s">
        <v>1699</v>
      </c>
      <c r="E5136" s="61" t="s">
        <v>49</v>
      </c>
      <c r="F5136" s="61">
        <v>78640</v>
      </c>
      <c r="G5136" s="62" t="s">
        <v>1665</v>
      </c>
      <c r="H5136" s="63">
        <v>29.955202799999999</v>
      </c>
      <c r="I5136" s="64">
        <v>-97.849586111111094</v>
      </c>
      <c r="J5136" s="65" t="s">
        <v>50</v>
      </c>
      <c r="K5136" s="66" t="s">
        <v>51</v>
      </c>
      <c r="L5136" s="62" t="s">
        <v>58</v>
      </c>
      <c r="M5136" s="69"/>
      <c r="N5136" s="65" t="s">
        <v>50</v>
      </c>
      <c r="O5136" s="66" t="s">
        <v>52</v>
      </c>
      <c r="P5136" s="69"/>
      <c r="Q5136" s="55" t="str">
        <f t="shared" si="80"/>
        <v>Non-Lead</v>
      </c>
      <c r="R5136" s="70" t="s">
        <v>51</v>
      </c>
      <c r="S5136" s="70" t="s">
        <v>51</v>
      </c>
      <c r="T5136" s="70"/>
      <c r="U5136" s="71" t="s">
        <v>53</v>
      </c>
      <c r="V5136" s="71" t="s">
        <v>51</v>
      </c>
      <c r="W5136" s="71" t="s">
        <v>51</v>
      </c>
      <c r="X5136" s="71" t="s">
        <v>51</v>
      </c>
      <c r="Y5136" s="72" t="str">
        <f>IF((OR((AND('[1]PWS Information'!$E$10="CWS",U5136="Single Family Residence",Q5136="Lead")),
(AND('[1]PWS Information'!$E$10="CWS",U5136="Multiple Family Residence",'[1]PWS Information'!$E$11="Yes",Q5136="Lead")),
(AND('[1]PWS Information'!$E$10="NTNC",Q5136="Lead")))),"Tier 1",
IF((OR((AND('[1]PWS Information'!$E$10="CWS",U5136="Multiple Family Residence",'[1]PWS Information'!$E$11="No",Q5136="Lead")),
(AND('[1]PWS Information'!$E$10="CWS",U5136="Other",Q5136="Lead")),
(AND('[1]PWS Information'!$E$10="CWS",U5136="Building",Q5136="Lead")))),"Tier 2",
IF((OR((AND('[1]PWS Information'!$E$10="CWS",U5136="Single Family Residence",Q5136="Galvanized Requiring Replacement")),
(AND('[1]PWS Information'!$E$10="CWS",U5136="Single Family Residence",Q5136="Galvanized Requiring Replacement",R5136="Yes")),
(AND('[1]PWS Information'!$E$10="NTNC",Q5136="Galvanized Requiring Replacement")),
(AND('[1]PWS Information'!$E$10="NTNC",U5136="Single Family Residence",R5136="Yes")))),"Tier 3",
IF((OR((AND('[1]PWS Information'!$E$10="CWS",U5136="Single Family Residence",S5136="Yes",Q5136="Non-Lead", J5136="Non-Lead - Copper",L5136="Before 1989")),
(AND('[1]PWS Information'!$E$10="CWS",U5136="Single Family Residence",S5136="Yes",Q5136="Non-Lead", N5136="Non-Lead - Copper",O5136="Before 1989")))),"Tier 4",
IF((OR((AND('[1]PWS Information'!$E$10="NTNC",Q5136="Non-Lead")),
(AND('[1]PWS Information'!$E$10="CWS",Q5136="Non-Lead",S5136="")),
(AND('[1]PWS Information'!$E$10="CWS",Q5136="Non-Lead",S5136="No")),
(AND('[1]PWS Information'!$E$10="CWS",Q5136="Non-Lead",S5136="Don't Know")),
(AND('[1]PWS Information'!$E$10="CWS",Q5136="Non-Lead", J5136="Non-Lead - Copper", S5136="Yes", L5136="Between 1989 and 2014")),
(AND('[1]PWS Information'!$E$10="CWS",Q5136="Non-Lead", J5136="Non-Lead - Copper", S5136="Yes", L5136="After 2014")),
(AND('[1]PWS Information'!$E$10="CWS",Q5136="Non-Lead", J5136="Non-Lead - Copper", S5136="Yes", L5136="Unknown")),
(AND('[1]PWS Information'!$E$10="CWS",Q5136="Non-Lead", N5136="Non-Lead - Copper", S5136="Yes", O5136="Between 1989 and 2014")),
(AND('[1]PWS Information'!$E$10="CWS",Q5136="Non-Lead", N5136="Non-Lead - Copper", S5136="Yes", O5136="After 2014")),
(AND('[1]PWS Information'!$E$10="CWS",Q5136="Non-Lead", N5136="Non-Lead - Copper", S5136="Yes", O5136="Unknown")),
(AND('[1]PWS Information'!$E$10="CWS",Q5136="Unknown")),
(AND('[1]PWS Information'!$E$10="NTNC",Q5136="Unknown")))),"Tier 5",
"")))))</f>
        <v>Tier 5</v>
      </c>
      <c r="Z5136" s="71"/>
      <c r="AA5136" s="71"/>
    </row>
    <row r="5137" spans="1:27" ht="57.6" x14ac:dyDescent="0.3">
      <c r="A5137" s="1"/>
      <c r="B5137" s="70">
        <v>9538244</v>
      </c>
      <c r="C5137" s="60">
        <v>320</v>
      </c>
      <c r="D5137" s="61" t="s">
        <v>1699</v>
      </c>
      <c r="E5137" s="61" t="s">
        <v>49</v>
      </c>
      <c r="F5137" s="61">
        <v>78640</v>
      </c>
      <c r="G5137" s="62" t="s">
        <v>1665</v>
      </c>
      <c r="H5137" s="63">
        <v>29.954997200000001</v>
      </c>
      <c r="I5137" s="64">
        <v>-97.849055555555495</v>
      </c>
      <c r="J5137" s="65" t="s">
        <v>50</v>
      </c>
      <c r="K5137" s="66" t="s">
        <v>51</v>
      </c>
      <c r="L5137" s="62" t="s">
        <v>58</v>
      </c>
      <c r="M5137" s="69"/>
      <c r="N5137" s="65" t="s">
        <v>50</v>
      </c>
      <c r="O5137" s="66" t="s">
        <v>52</v>
      </c>
      <c r="P5137" s="69"/>
      <c r="Q5137" s="55" t="str">
        <f t="shared" si="80"/>
        <v>Non-Lead</v>
      </c>
      <c r="R5137" s="70" t="s">
        <v>51</v>
      </c>
      <c r="S5137" s="70" t="s">
        <v>51</v>
      </c>
      <c r="T5137" s="70"/>
      <c r="U5137" s="71" t="s">
        <v>53</v>
      </c>
      <c r="V5137" s="71" t="s">
        <v>51</v>
      </c>
      <c r="W5137" s="71" t="s">
        <v>51</v>
      </c>
      <c r="X5137" s="71" t="s">
        <v>51</v>
      </c>
      <c r="Y5137" s="72" t="str">
        <f>IF((OR((AND('[1]PWS Information'!$E$10="CWS",U5137="Single Family Residence",Q5137="Lead")),
(AND('[1]PWS Information'!$E$10="CWS",U5137="Multiple Family Residence",'[1]PWS Information'!$E$11="Yes",Q5137="Lead")),
(AND('[1]PWS Information'!$E$10="NTNC",Q5137="Lead")))),"Tier 1",
IF((OR((AND('[1]PWS Information'!$E$10="CWS",U5137="Multiple Family Residence",'[1]PWS Information'!$E$11="No",Q5137="Lead")),
(AND('[1]PWS Information'!$E$10="CWS",U5137="Other",Q5137="Lead")),
(AND('[1]PWS Information'!$E$10="CWS",U5137="Building",Q5137="Lead")))),"Tier 2",
IF((OR((AND('[1]PWS Information'!$E$10="CWS",U5137="Single Family Residence",Q5137="Galvanized Requiring Replacement")),
(AND('[1]PWS Information'!$E$10="CWS",U5137="Single Family Residence",Q5137="Galvanized Requiring Replacement",R5137="Yes")),
(AND('[1]PWS Information'!$E$10="NTNC",Q5137="Galvanized Requiring Replacement")),
(AND('[1]PWS Information'!$E$10="NTNC",U5137="Single Family Residence",R5137="Yes")))),"Tier 3",
IF((OR((AND('[1]PWS Information'!$E$10="CWS",U5137="Single Family Residence",S5137="Yes",Q5137="Non-Lead", J5137="Non-Lead - Copper",L5137="Before 1989")),
(AND('[1]PWS Information'!$E$10="CWS",U5137="Single Family Residence",S5137="Yes",Q5137="Non-Lead", N5137="Non-Lead - Copper",O5137="Before 1989")))),"Tier 4",
IF((OR((AND('[1]PWS Information'!$E$10="NTNC",Q5137="Non-Lead")),
(AND('[1]PWS Information'!$E$10="CWS",Q5137="Non-Lead",S5137="")),
(AND('[1]PWS Information'!$E$10="CWS",Q5137="Non-Lead",S5137="No")),
(AND('[1]PWS Information'!$E$10="CWS",Q5137="Non-Lead",S5137="Don't Know")),
(AND('[1]PWS Information'!$E$10="CWS",Q5137="Non-Lead", J5137="Non-Lead - Copper", S5137="Yes", L5137="Between 1989 and 2014")),
(AND('[1]PWS Information'!$E$10="CWS",Q5137="Non-Lead", J5137="Non-Lead - Copper", S5137="Yes", L5137="After 2014")),
(AND('[1]PWS Information'!$E$10="CWS",Q5137="Non-Lead", J5137="Non-Lead - Copper", S5137="Yes", L5137="Unknown")),
(AND('[1]PWS Information'!$E$10="CWS",Q5137="Non-Lead", N5137="Non-Lead - Copper", S5137="Yes", O5137="Between 1989 and 2014")),
(AND('[1]PWS Information'!$E$10="CWS",Q5137="Non-Lead", N5137="Non-Lead - Copper", S5137="Yes", O5137="After 2014")),
(AND('[1]PWS Information'!$E$10="CWS",Q5137="Non-Lead", N5137="Non-Lead - Copper", S5137="Yes", O5137="Unknown")),
(AND('[1]PWS Information'!$E$10="CWS",Q5137="Unknown")),
(AND('[1]PWS Information'!$E$10="NTNC",Q5137="Unknown")))),"Tier 5",
"")))))</f>
        <v>Tier 5</v>
      </c>
      <c r="Z5137" s="71"/>
      <c r="AA5137" s="71"/>
    </row>
    <row r="5138" spans="1:27" ht="57.6" x14ac:dyDescent="0.3">
      <c r="A5138" s="17"/>
      <c r="B5138" s="70">
        <v>9612316</v>
      </c>
      <c r="C5138" s="60">
        <v>321</v>
      </c>
      <c r="D5138" s="61" t="s">
        <v>1699</v>
      </c>
      <c r="E5138" s="61" t="s">
        <v>49</v>
      </c>
      <c r="F5138" s="61">
        <v>78640</v>
      </c>
      <c r="G5138" s="62" t="s">
        <v>1665</v>
      </c>
      <c r="H5138" s="63">
        <v>29.9553194</v>
      </c>
      <c r="I5138" s="64">
        <v>-97.849427777777706</v>
      </c>
      <c r="J5138" s="65" t="s">
        <v>50</v>
      </c>
      <c r="K5138" s="66" t="s">
        <v>51</v>
      </c>
      <c r="L5138" s="62" t="s">
        <v>58</v>
      </c>
      <c r="M5138" s="69"/>
      <c r="N5138" s="65" t="s">
        <v>50</v>
      </c>
      <c r="O5138" s="66" t="s">
        <v>52</v>
      </c>
      <c r="P5138" s="69"/>
      <c r="Q5138" s="55" t="str">
        <f t="shared" si="80"/>
        <v>Non-Lead</v>
      </c>
      <c r="R5138" s="70" t="s">
        <v>51</v>
      </c>
      <c r="S5138" s="70" t="s">
        <v>51</v>
      </c>
      <c r="T5138" s="70"/>
      <c r="U5138" s="71" t="s">
        <v>53</v>
      </c>
      <c r="V5138" s="71" t="s">
        <v>51</v>
      </c>
      <c r="W5138" s="71" t="s">
        <v>51</v>
      </c>
      <c r="X5138" s="71" t="s">
        <v>51</v>
      </c>
      <c r="Y5138" s="72" t="str">
        <f>IF((OR((AND('[1]PWS Information'!$E$10="CWS",U5138="Single Family Residence",Q5138="Lead")),
(AND('[1]PWS Information'!$E$10="CWS",U5138="Multiple Family Residence",'[1]PWS Information'!$E$11="Yes",Q5138="Lead")),
(AND('[1]PWS Information'!$E$10="NTNC",Q5138="Lead")))),"Tier 1",
IF((OR((AND('[1]PWS Information'!$E$10="CWS",U5138="Multiple Family Residence",'[1]PWS Information'!$E$11="No",Q5138="Lead")),
(AND('[1]PWS Information'!$E$10="CWS",U5138="Other",Q5138="Lead")),
(AND('[1]PWS Information'!$E$10="CWS",U5138="Building",Q5138="Lead")))),"Tier 2",
IF((OR((AND('[1]PWS Information'!$E$10="CWS",U5138="Single Family Residence",Q5138="Galvanized Requiring Replacement")),
(AND('[1]PWS Information'!$E$10="CWS",U5138="Single Family Residence",Q5138="Galvanized Requiring Replacement",R5138="Yes")),
(AND('[1]PWS Information'!$E$10="NTNC",Q5138="Galvanized Requiring Replacement")),
(AND('[1]PWS Information'!$E$10="NTNC",U5138="Single Family Residence",R5138="Yes")))),"Tier 3",
IF((OR((AND('[1]PWS Information'!$E$10="CWS",U5138="Single Family Residence",S5138="Yes",Q5138="Non-Lead", J5138="Non-Lead - Copper",L5138="Before 1989")),
(AND('[1]PWS Information'!$E$10="CWS",U5138="Single Family Residence",S5138="Yes",Q5138="Non-Lead", N5138="Non-Lead - Copper",O5138="Before 1989")))),"Tier 4",
IF((OR((AND('[1]PWS Information'!$E$10="NTNC",Q5138="Non-Lead")),
(AND('[1]PWS Information'!$E$10="CWS",Q5138="Non-Lead",S5138="")),
(AND('[1]PWS Information'!$E$10="CWS",Q5138="Non-Lead",S5138="No")),
(AND('[1]PWS Information'!$E$10="CWS",Q5138="Non-Lead",S5138="Don't Know")),
(AND('[1]PWS Information'!$E$10="CWS",Q5138="Non-Lead", J5138="Non-Lead - Copper", S5138="Yes", L5138="Between 1989 and 2014")),
(AND('[1]PWS Information'!$E$10="CWS",Q5138="Non-Lead", J5138="Non-Lead - Copper", S5138="Yes", L5138="After 2014")),
(AND('[1]PWS Information'!$E$10="CWS",Q5138="Non-Lead", J5138="Non-Lead - Copper", S5138="Yes", L5138="Unknown")),
(AND('[1]PWS Information'!$E$10="CWS",Q5138="Non-Lead", N5138="Non-Lead - Copper", S5138="Yes", O5138="Between 1989 and 2014")),
(AND('[1]PWS Information'!$E$10="CWS",Q5138="Non-Lead", N5138="Non-Lead - Copper", S5138="Yes", O5138="After 2014")),
(AND('[1]PWS Information'!$E$10="CWS",Q5138="Non-Lead", N5138="Non-Lead - Copper", S5138="Yes", O5138="Unknown")),
(AND('[1]PWS Information'!$E$10="CWS",Q5138="Unknown")),
(AND('[1]PWS Information'!$E$10="NTNC",Q5138="Unknown")))),"Tier 5",
"")))))</f>
        <v>Tier 5</v>
      </c>
      <c r="Z5138" s="71"/>
      <c r="AA5138" s="71"/>
    </row>
    <row r="5139" spans="1:27" ht="57.6" x14ac:dyDescent="0.3">
      <c r="A5139" s="1"/>
      <c r="B5139" s="70">
        <v>9538212</v>
      </c>
      <c r="C5139" s="60">
        <v>332</v>
      </c>
      <c r="D5139" s="61" t="s">
        <v>1699</v>
      </c>
      <c r="E5139" s="61" t="s">
        <v>49</v>
      </c>
      <c r="F5139" s="61">
        <v>78640</v>
      </c>
      <c r="G5139" s="62" t="s">
        <v>1665</v>
      </c>
      <c r="H5139" s="63">
        <v>29.955122200000002</v>
      </c>
      <c r="I5139" s="64">
        <v>-97.848911111111093</v>
      </c>
      <c r="J5139" s="65" t="s">
        <v>50</v>
      </c>
      <c r="K5139" s="66" t="s">
        <v>51</v>
      </c>
      <c r="L5139" s="62" t="s">
        <v>58</v>
      </c>
      <c r="M5139" s="69"/>
      <c r="N5139" s="65" t="s">
        <v>50</v>
      </c>
      <c r="O5139" s="66" t="s">
        <v>52</v>
      </c>
      <c r="P5139" s="69"/>
      <c r="Q5139" s="55" t="str">
        <f t="shared" si="80"/>
        <v>Non-Lead</v>
      </c>
      <c r="R5139" s="70" t="s">
        <v>51</v>
      </c>
      <c r="S5139" s="70" t="s">
        <v>51</v>
      </c>
      <c r="T5139" s="70"/>
      <c r="U5139" s="71" t="s">
        <v>53</v>
      </c>
      <c r="V5139" s="71" t="s">
        <v>51</v>
      </c>
      <c r="W5139" s="71" t="s">
        <v>51</v>
      </c>
      <c r="X5139" s="71" t="s">
        <v>51</v>
      </c>
      <c r="Y5139" s="72" t="str">
        <f>IF((OR((AND('[1]PWS Information'!$E$10="CWS",U5139="Single Family Residence",Q5139="Lead")),
(AND('[1]PWS Information'!$E$10="CWS",U5139="Multiple Family Residence",'[1]PWS Information'!$E$11="Yes",Q5139="Lead")),
(AND('[1]PWS Information'!$E$10="NTNC",Q5139="Lead")))),"Tier 1",
IF((OR((AND('[1]PWS Information'!$E$10="CWS",U5139="Multiple Family Residence",'[1]PWS Information'!$E$11="No",Q5139="Lead")),
(AND('[1]PWS Information'!$E$10="CWS",U5139="Other",Q5139="Lead")),
(AND('[1]PWS Information'!$E$10="CWS",U5139="Building",Q5139="Lead")))),"Tier 2",
IF((OR((AND('[1]PWS Information'!$E$10="CWS",U5139="Single Family Residence",Q5139="Galvanized Requiring Replacement")),
(AND('[1]PWS Information'!$E$10="CWS",U5139="Single Family Residence",Q5139="Galvanized Requiring Replacement",R5139="Yes")),
(AND('[1]PWS Information'!$E$10="NTNC",Q5139="Galvanized Requiring Replacement")),
(AND('[1]PWS Information'!$E$10="NTNC",U5139="Single Family Residence",R5139="Yes")))),"Tier 3",
IF((OR((AND('[1]PWS Information'!$E$10="CWS",U5139="Single Family Residence",S5139="Yes",Q5139="Non-Lead", J5139="Non-Lead - Copper",L5139="Before 1989")),
(AND('[1]PWS Information'!$E$10="CWS",U5139="Single Family Residence",S5139="Yes",Q5139="Non-Lead", N5139="Non-Lead - Copper",O5139="Before 1989")))),"Tier 4",
IF((OR((AND('[1]PWS Information'!$E$10="NTNC",Q5139="Non-Lead")),
(AND('[1]PWS Information'!$E$10="CWS",Q5139="Non-Lead",S5139="")),
(AND('[1]PWS Information'!$E$10="CWS",Q5139="Non-Lead",S5139="No")),
(AND('[1]PWS Information'!$E$10="CWS",Q5139="Non-Lead",S5139="Don't Know")),
(AND('[1]PWS Information'!$E$10="CWS",Q5139="Non-Lead", J5139="Non-Lead - Copper", S5139="Yes", L5139="Between 1989 and 2014")),
(AND('[1]PWS Information'!$E$10="CWS",Q5139="Non-Lead", J5139="Non-Lead - Copper", S5139="Yes", L5139="After 2014")),
(AND('[1]PWS Information'!$E$10="CWS",Q5139="Non-Lead", J5139="Non-Lead - Copper", S5139="Yes", L5139="Unknown")),
(AND('[1]PWS Information'!$E$10="CWS",Q5139="Non-Lead", N5139="Non-Lead - Copper", S5139="Yes", O5139="Between 1989 and 2014")),
(AND('[1]PWS Information'!$E$10="CWS",Q5139="Non-Lead", N5139="Non-Lead - Copper", S5139="Yes", O5139="After 2014")),
(AND('[1]PWS Information'!$E$10="CWS",Q5139="Non-Lead", N5139="Non-Lead - Copper", S5139="Yes", O5139="Unknown")),
(AND('[1]PWS Information'!$E$10="CWS",Q5139="Unknown")),
(AND('[1]PWS Information'!$E$10="NTNC",Q5139="Unknown")))),"Tier 5",
"")))))</f>
        <v>Tier 5</v>
      </c>
      <c r="Z5139" s="71"/>
      <c r="AA5139" s="71"/>
    </row>
    <row r="5140" spans="1:27" ht="57.6" x14ac:dyDescent="0.3">
      <c r="A5140" s="1"/>
      <c r="B5140" s="70">
        <v>9480224</v>
      </c>
      <c r="C5140" s="60">
        <v>333</v>
      </c>
      <c r="D5140" s="61" t="s">
        <v>1699</v>
      </c>
      <c r="E5140" s="61" t="s">
        <v>49</v>
      </c>
      <c r="F5140" s="61">
        <v>78640</v>
      </c>
      <c r="G5140" s="62" t="s">
        <v>1665</v>
      </c>
      <c r="H5140" s="63">
        <v>29.955455600000001</v>
      </c>
      <c r="I5140" s="64">
        <v>-97.849297222222205</v>
      </c>
      <c r="J5140" s="65" t="s">
        <v>50</v>
      </c>
      <c r="K5140" s="66" t="s">
        <v>51</v>
      </c>
      <c r="L5140" s="62" t="s">
        <v>58</v>
      </c>
      <c r="M5140" s="69"/>
      <c r="N5140" s="65" t="s">
        <v>50</v>
      </c>
      <c r="O5140" s="66" t="s">
        <v>52</v>
      </c>
      <c r="P5140" s="69"/>
      <c r="Q5140" s="55" t="str">
        <f t="shared" si="80"/>
        <v>Non-Lead</v>
      </c>
      <c r="R5140" s="70" t="s">
        <v>51</v>
      </c>
      <c r="S5140" s="70" t="s">
        <v>51</v>
      </c>
      <c r="T5140" s="70"/>
      <c r="U5140" s="71" t="s">
        <v>53</v>
      </c>
      <c r="V5140" s="71" t="s">
        <v>51</v>
      </c>
      <c r="W5140" s="71" t="s">
        <v>51</v>
      </c>
      <c r="X5140" s="71" t="s">
        <v>51</v>
      </c>
      <c r="Y5140" s="72" t="str">
        <f>IF((OR((AND('[1]PWS Information'!$E$10="CWS",U5140="Single Family Residence",Q5140="Lead")),
(AND('[1]PWS Information'!$E$10="CWS",U5140="Multiple Family Residence",'[1]PWS Information'!$E$11="Yes",Q5140="Lead")),
(AND('[1]PWS Information'!$E$10="NTNC",Q5140="Lead")))),"Tier 1",
IF((OR((AND('[1]PWS Information'!$E$10="CWS",U5140="Multiple Family Residence",'[1]PWS Information'!$E$11="No",Q5140="Lead")),
(AND('[1]PWS Information'!$E$10="CWS",U5140="Other",Q5140="Lead")),
(AND('[1]PWS Information'!$E$10="CWS",U5140="Building",Q5140="Lead")))),"Tier 2",
IF((OR((AND('[1]PWS Information'!$E$10="CWS",U5140="Single Family Residence",Q5140="Galvanized Requiring Replacement")),
(AND('[1]PWS Information'!$E$10="CWS",U5140="Single Family Residence",Q5140="Galvanized Requiring Replacement",R5140="Yes")),
(AND('[1]PWS Information'!$E$10="NTNC",Q5140="Galvanized Requiring Replacement")),
(AND('[1]PWS Information'!$E$10="NTNC",U5140="Single Family Residence",R5140="Yes")))),"Tier 3",
IF((OR((AND('[1]PWS Information'!$E$10="CWS",U5140="Single Family Residence",S5140="Yes",Q5140="Non-Lead", J5140="Non-Lead - Copper",L5140="Before 1989")),
(AND('[1]PWS Information'!$E$10="CWS",U5140="Single Family Residence",S5140="Yes",Q5140="Non-Lead", N5140="Non-Lead - Copper",O5140="Before 1989")))),"Tier 4",
IF((OR((AND('[1]PWS Information'!$E$10="NTNC",Q5140="Non-Lead")),
(AND('[1]PWS Information'!$E$10="CWS",Q5140="Non-Lead",S5140="")),
(AND('[1]PWS Information'!$E$10="CWS",Q5140="Non-Lead",S5140="No")),
(AND('[1]PWS Information'!$E$10="CWS",Q5140="Non-Lead",S5140="Don't Know")),
(AND('[1]PWS Information'!$E$10="CWS",Q5140="Non-Lead", J5140="Non-Lead - Copper", S5140="Yes", L5140="Between 1989 and 2014")),
(AND('[1]PWS Information'!$E$10="CWS",Q5140="Non-Lead", J5140="Non-Lead - Copper", S5140="Yes", L5140="After 2014")),
(AND('[1]PWS Information'!$E$10="CWS",Q5140="Non-Lead", J5140="Non-Lead - Copper", S5140="Yes", L5140="Unknown")),
(AND('[1]PWS Information'!$E$10="CWS",Q5140="Non-Lead", N5140="Non-Lead - Copper", S5140="Yes", O5140="Between 1989 and 2014")),
(AND('[1]PWS Information'!$E$10="CWS",Q5140="Non-Lead", N5140="Non-Lead - Copper", S5140="Yes", O5140="After 2014")),
(AND('[1]PWS Information'!$E$10="CWS",Q5140="Non-Lead", N5140="Non-Lead - Copper", S5140="Yes", O5140="Unknown")),
(AND('[1]PWS Information'!$E$10="CWS",Q5140="Unknown")),
(AND('[1]PWS Information'!$E$10="NTNC",Q5140="Unknown")))),"Tier 5",
"")))))</f>
        <v>Tier 5</v>
      </c>
      <c r="Z5140" s="71"/>
      <c r="AA5140" s="71"/>
    </row>
    <row r="5141" spans="1:27" ht="57.6" x14ac:dyDescent="0.3">
      <c r="A5141" s="1"/>
      <c r="B5141" s="70">
        <v>9480279</v>
      </c>
      <c r="C5141" s="60">
        <v>344</v>
      </c>
      <c r="D5141" s="61" t="s">
        <v>1699</v>
      </c>
      <c r="E5141" s="61" t="s">
        <v>49</v>
      </c>
      <c r="F5141" s="61">
        <v>78640</v>
      </c>
      <c r="G5141" s="62" t="s">
        <v>1665</v>
      </c>
      <c r="H5141" s="63">
        <v>29.955255600000001</v>
      </c>
      <c r="I5141" s="64">
        <v>-97.8487694444444</v>
      </c>
      <c r="J5141" s="65" t="s">
        <v>50</v>
      </c>
      <c r="K5141" s="66" t="s">
        <v>51</v>
      </c>
      <c r="L5141" s="62" t="s">
        <v>58</v>
      </c>
      <c r="M5141" s="69"/>
      <c r="N5141" s="65" t="s">
        <v>50</v>
      </c>
      <c r="O5141" s="66" t="s">
        <v>52</v>
      </c>
      <c r="P5141" s="69"/>
      <c r="Q5141" s="55" t="str">
        <f t="shared" si="80"/>
        <v>Non-Lead</v>
      </c>
      <c r="R5141" s="70" t="s">
        <v>51</v>
      </c>
      <c r="S5141" s="70" t="s">
        <v>51</v>
      </c>
      <c r="T5141" s="70"/>
      <c r="U5141" s="71" t="s">
        <v>53</v>
      </c>
      <c r="V5141" s="71" t="s">
        <v>51</v>
      </c>
      <c r="W5141" s="71" t="s">
        <v>51</v>
      </c>
      <c r="X5141" s="71" t="s">
        <v>51</v>
      </c>
      <c r="Y5141" s="72" t="str">
        <f>IF((OR((AND('[1]PWS Information'!$E$10="CWS",U5141="Single Family Residence",Q5141="Lead")),
(AND('[1]PWS Information'!$E$10="CWS",U5141="Multiple Family Residence",'[1]PWS Information'!$E$11="Yes",Q5141="Lead")),
(AND('[1]PWS Information'!$E$10="NTNC",Q5141="Lead")))),"Tier 1",
IF((OR((AND('[1]PWS Information'!$E$10="CWS",U5141="Multiple Family Residence",'[1]PWS Information'!$E$11="No",Q5141="Lead")),
(AND('[1]PWS Information'!$E$10="CWS",U5141="Other",Q5141="Lead")),
(AND('[1]PWS Information'!$E$10="CWS",U5141="Building",Q5141="Lead")))),"Tier 2",
IF((OR((AND('[1]PWS Information'!$E$10="CWS",U5141="Single Family Residence",Q5141="Galvanized Requiring Replacement")),
(AND('[1]PWS Information'!$E$10="CWS",U5141="Single Family Residence",Q5141="Galvanized Requiring Replacement",R5141="Yes")),
(AND('[1]PWS Information'!$E$10="NTNC",Q5141="Galvanized Requiring Replacement")),
(AND('[1]PWS Information'!$E$10="NTNC",U5141="Single Family Residence",R5141="Yes")))),"Tier 3",
IF((OR((AND('[1]PWS Information'!$E$10="CWS",U5141="Single Family Residence",S5141="Yes",Q5141="Non-Lead", J5141="Non-Lead - Copper",L5141="Before 1989")),
(AND('[1]PWS Information'!$E$10="CWS",U5141="Single Family Residence",S5141="Yes",Q5141="Non-Lead", N5141="Non-Lead - Copper",O5141="Before 1989")))),"Tier 4",
IF((OR((AND('[1]PWS Information'!$E$10="NTNC",Q5141="Non-Lead")),
(AND('[1]PWS Information'!$E$10="CWS",Q5141="Non-Lead",S5141="")),
(AND('[1]PWS Information'!$E$10="CWS",Q5141="Non-Lead",S5141="No")),
(AND('[1]PWS Information'!$E$10="CWS",Q5141="Non-Lead",S5141="Don't Know")),
(AND('[1]PWS Information'!$E$10="CWS",Q5141="Non-Lead", J5141="Non-Lead - Copper", S5141="Yes", L5141="Between 1989 and 2014")),
(AND('[1]PWS Information'!$E$10="CWS",Q5141="Non-Lead", J5141="Non-Lead - Copper", S5141="Yes", L5141="After 2014")),
(AND('[1]PWS Information'!$E$10="CWS",Q5141="Non-Lead", J5141="Non-Lead - Copper", S5141="Yes", L5141="Unknown")),
(AND('[1]PWS Information'!$E$10="CWS",Q5141="Non-Lead", N5141="Non-Lead - Copper", S5141="Yes", O5141="Between 1989 and 2014")),
(AND('[1]PWS Information'!$E$10="CWS",Q5141="Non-Lead", N5141="Non-Lead - Copper", S5141="Yes", O5141="After 2014")),
(AND('[1]PWS Information'!$E$10="CWS",Q5141="Non-Lead", N5141="Non-Lead - Copper", S5141="Yes", O5141="Unknown")),
(AND('[1]PWS Information'!$E$10="CWS",Q5141="Unknown")),
(AND('[1]PWS Information'!$E$10="NTNC",Q5141="Unknown")))),"Tier 5",
"")))))</f>
        <v>Tier 5</v>
      </c>
      <c r="Z5141" s="71"/>
      <c r="AA5141" s="71"/>
    </row>
    <row r="5142" spans="1:27" ht="57.6" x14ac:dyDescent="0.3">
      <c r="A5142" s="17"/>
      <c r="B5142" s="70">
        <v>9479094</v>
      </c>
      <c r="C5142" s="60">
        <v>345</v>
      </c>
      <c r="D5142" s="61" t="s">
        <v>1699</v>
      </c>
      <c r="E5142" s="61" t="s">
        <v>49</v>
      </c>
      <c r="F5142" s="61">
        <v>78640</v>
      </c>
      <c r="G5142" s="62" t="s">
        <v>1665</v>
      </c>
      <c r="H5142" s="63">
        <v>29.955588899999999</v>
      </c>
      <c r="I5142" s="64">
        <v>-97.849155555555498</v>
      </c>
      <c r="J5142" s="65" t="s">
        <v>50</v>
      </c>
      <c r="K5142" s="66" t="s">
        <v>51</v>
      </c>
      <c r="L5142" s="62" t="s">
        <v>58</v>
      </c>
      <c r="M5142" s="69"/>
      <c r="N5142" s="65" t="s">
        <v>50</v>
      </c>
      <c r="O5142" s="66" t="s">
        <v>52</v>
      </c>
      <c r="P5142" s="69"/>
      <c r="Q5142" s="55" t="str">
        <f t="shared" si="80"/>
        <v>Non-Lead</v>
      </c>
      <c r="R5142" s="70" t="s">
        <v>51</v>
      </c>
      <c r="S5142" s="70" t="s">
        <v>51</v>
      </c>
      <c r="T5142" s="70"/>
      <c r="U5142" s="71" t="s">
        <v>53</v>
      </c>
      <c r="V5142" s="71" t="s">
        <v>51</v>
      </c>
      <c r="W5142" s="71" t="s">
        <v>51</v>
      </c>
      <c r="X5142" s="71" t="s">
        <v>51</v>
      </c>
      <c r="Y5142" s="72" t="str">
        <f>IF((OR((AND('[1]PWS Information'!$E$10="CWS",U5142="Single Family Residence",Q5142="Lead")),
(AND('[1]PWS Information'!$E$10="CWS",U5142="Multiple Family Residence",'[1]PWS Information'!$E$11="Yes",Q5142="Lead")),
(AND('[1]PWS Information'!$E$10="NTNC",Q5142="Lead")))),"Tier 1",
IF((OR((AND('[1]PWS Information'!$E$10="CWS",U5142="Multiple Family Residence",'[1]PWS Information'!$E$11="No",Q5142="Lead")),
(AND('[1]PWS Information'!$E$10="CWS",U5142="Other",Q5142="Lead")),
(AND('[1]PWS Information'!$E$10="CWS",U5142="Building",Q5142="Lead")))),"Tier 2",
IF((OR((AND('[1]PWS Information'!$E$10="CWS",U5142="Single Family Residence",Q5142="Galvanized Requiring Replacement")),
(AND('[1]PWS Information'!$E$10="CWS",U5142="Single Family Residence",Q5142="Galvanized Requiring Replacement",R5142="Yes")),
(AND('[1]PWS Information'!$E$10="NTNC",Q5142="Galvanized Requiring Replacement")),
(AND('[1]PWS Information'!$E$10="NTNC",U5142="Single Family Residence",R5142="Yes")))),"Tier 3",
IF((OR((AND('[1]PWS Information'!$E$10="CWS",U5142="Single Family Residence",S5142="Yes",Q5142="Non-Lead", J5142="Non-Lead - Copper",L5142="Before 1989")),
(AND('[1]PWS Information'!$E$10="CWS",U5142="Single Family Residence",S5142="Yes",Q5142="Non-Lead", N5142="Non-Lead - Copper",O5142="Before 1989")))),"Tier 4",
IF((OR((AND('[1]PWS Information'!$E$10="NTNC",Q5142="Non-Lead")),
(AND('[1]PWS Information'!$E$10="CWS",Q5142="Non-Lead",S5142="")),
(AND('[1]PWS Information'!$E$10="CWS",Q5142="Non-Lead",S5142="No")),
(AND('[1]PWS Information'!$E$10="CWS",Q5142="Non-Lead",S5142="Don't Know")),
(AND('[1]PWS Information'!$E$10="CWS",Q5142="Non-Lead", J5142="Non-Lead - Copper", S5142="Yes", L5142="Between 1989 and 2014")),
(AND('[1]PWS Information'!$E$10="CWS",Q5142="Non-Lead", J5142="Non-Lead - Copper", S5142="Yes", L5142="After 2014")),
(AND('[1]PWS Information'!$E$10="CWS",Q5142="Non-Lead", J5142="Non-Lead - Copper", S5142="Yes", L5142="Unknown")),
(AND('[1]PWS Information'!$E$10="CWS",Q5142="Non-Lead", N5142="Non-Lead - Copper", S5142="Yes", O5142="Between 1989 and 2014")),
(AND('[1]PWS Information'!$E$10="CWS",Q5142="Non-Lead", N5142="Non-Lead - Copper", S5142="Yes", O5142="After 2014")),
(AND('[1]PWS Information'!$E$10="CWS",Q5142="Non-Lead", N5142="Non-Lead - Copper", S5142="Yes", O5142="Unknown")),
(AND('[1]PWS Information'!$E$10="CWS",Q5142="Unknown")),
(AND('[1]PWS Information'!$E$10="NTNC",Q5142="Unknown")))),"Tier 5",
"")))))</f>
        <v>Tier 5</v>
      </c>
      <c r="Z5142" s="71"/>
      <c r="AA5142" s="71"/>
    </row>
    <row r="5143" spans="1:27" ht="57.6" x14ac:dyDescent="0.3">
      <c r="A5143" s="1"/>
      <c r="B5143" s="70">
        <v>9258490</v>
      </c>
      <c r="C5143" s="60">
        <v>369</v>
      </c>
      <c r="D5143" s="61" t="s">
        <v>1699</v>
      </c>
      <c r="E5143" s="61" t="s">
        <v>49</v>
      </c>
      <c r="F5143" s="61">
        <v>78640</v>
      </c>
      <c r="G5143" s="62" t="s">
        <v>1665</v>
      </c>
      <c r="H5143" s="63">
        <v>29.955869400000001</v>
      </c>
      <c r="I5143" s="64">
        <v>-97.848841666666601</v>
      </c>
      <c r="J5143" s="65" t="s">
        <v>50</v>
      </c>
      <c r="K5143" s="66" t="s">
        <v>51</v>
      </c>
      <c r="L5143" s="62" t="s">
        <v>58</v>
      </c>
      <c r="M5143" s="69"/>
      <c r="N5143" s="65" t="s">
        <v>50</v>
      </c>
      <c r="O5143" s="66" t="s">
        <v>52</v>
      </c>
      <c r="P5143" s="69"/>
      <c r="Q5143" s="55" t="str">
        <f t="shared" si="80"/>
        <v>Non-Lead</v>
      </c>
      <c r="R5143" s="70" t="s">
        <v>51</v>
      </c>
      <c r="S5143" s="70" t="s">
        <v>51</v>
      </c>
      <c r="T5143" s="70"/>
      <c r="U5143" s="71" t="s">
        <v>53</v>
      </c>
      <c r="V5143" s="71" t="s">
        <v>51</v>
      </c>
      <c r="W5143" s="71" t="s">
        <v>51</v>
      </c>
      <c r="X5143" s="71" t="s">
        <v>51</v>
      </c>
      <c r="Y5143" s="72" t="str">
        <f>IF((OR((AND('[1]PWS Information'!$E$10="CWS",U5143="Single Family Residence",Q5143="Lead")),
(AND('[1]PWS Information'!$E$10="CWS",U5143="Multiple Family Residence",'[1]PWS Information'!$E$11="Yes",Q5143="Lead")),
(AND('[1]PWS Information'!$E$10="NTNC",Q5143="Lead")))),"Tier 1",
IF((OR((AND('[1]PWS Information'!$E$10="CWS",U5143="Multiple Family Residence",'[1]PWS Information'!$E$11="No",Q5143="Lead")),
(AND('[1]PWS Information'!$E$10="CWS",U5143="Other",Q5143="Lead")),
(AND('[1]PWS Information'!$E$10="CWS",U5143="Building",Q5143="Lead")))),"Tier 2",
IF((OR((AND('[1]PWS Information'!$E$10="CWS",U5143="Single Family Residence",Q5143="Galvanized Requiring Replacement")),
(AND('[1]PWS Information'!$E$10="CWS",U5143="Single Family Residence",Q5143="Galvanized Requiring Replacement",R5143="Yes")),
(AND('[1]PWS Information'!$E$10="NTNC",Q5143="Galvanized Requiring Replacement")),
(AND('[1]PWS Information'!$E$10="NTNC",U5143="Single Family Residence",R5143="Yes")))),"Tier 3",
IF((OR((AND('[1]PWS Information'!$E$10="CWS",U5143="Single Family Residence",S5143="Yes",Q5143="Non-Lead", J5143="Non-Lead - Copper",L5143="Before 1989")),
(AND('[1]PWS Information'!$E$10="CWS",U5143="Single Family Residence",S5143="Yes",Q5143="Non-Lead", N5143="Non-Lead - Copper",O5143="Before 1989")))),"Tier 4",
IF((OR((AND('[1]PWS Information'!$E$10="NTNC",Q5143="Non-Lead")),
(AND('[1]PWS Information'!$E$10="CWS",Q5143="Non-Lead",S5143="")),
(AND('[1]PWS Information'!$E$10="CWS",Q5143="Non-Lead",S5143="No")),
(AND('[1]PWS Information'!$E$10="CWS",Q5143="Non-Lead",S5143="Don't Know")),
(AND('[1]PWS Information'!$E$10="CWS",Q5143="Non-Lead", J5143="Non-Lead - Copper", S5143="Yes", L5143="Between 1989 and 2014")),
(AND('[1]PWS Information'!$E$10="CWS",Q5143="Non-Lead", J5143="Non-Lead - Copper", S5143="Yes", L5143="After 2014")),
(AND('[1]PWS Information'!$E$10="CWS",Q5143="Non-Lead", J5143="Non-Lead - Copper", S5143="Yes", L5143="Unknown")),
(AND('[1]PWS Information'!$E$10="CWS",Q5143="Non-Lead", N5143="Non-Lead - Copper", S5143="Yes", O5143="Between 1989 and 2014")),
(AND('[1]PWS Information'!$E$10="CWS",Q5143="Non-Lead", N5143="Non-Lead - Copper", S5143="Yes", O5143="After 2014")),
(AND('[1]PWS Information'!$E$10="CWS",Q5143="Non-Lead", N5143="Non-Lead - Copper", S5143="Yes", O5143="Unknown")),
(AND('[1]PWS Information'!$E$10="CWS",Q5143="Unknown")),
(AND('[1]PWS Information'!$E$10="NTNC",Q5143="Unknown")))),"Tier 5",
"")))))</f>
        <v>Tier 5</v>
      </c>
      <c r="Z5143" s="71"/>
      <c r="AA5143" s="71"/>
    </row>
    <row r="5144" spans="1:27" ht="57.6" x14ac:dyDescent="0.3">
      <c r="A5144" s="1"/>
      <c r="B5144" s="70">
        <v>9263428</v>
      </c>
      <c r="C5144" s="60">
        <v>381</v>
      </c>
      <c r="D5144" s="61" t="s">
        <v>1699</v>
      </c>
      <c r="E5144" s="61" t="s">
        <v>49</v>
      </c>
      <c r="F5144" s="61">
        <v>78640</v>
      </c>
      <c r="G5144" s="62" t="s">
        <v>1665</v>
      </c>
      <c r="H5144" s="63">
        <v>29.956</v>
      </c>
      <c r="I5144" s="64">
        <v>-97.848683333333298</v>
      </c>
      <c r="J5144" s="65" t="s">
        <v>50</v>
      </c>
      <c r="K5144" s="66" t="s">
        <v>51</v>
      </c>
      <c r="L5144" s="62" t="s">
        <v>58</v>
      </c>
      <c r="M5144" s="69"/>
      <c r="N5144" s="65" t="s">
        <v>50</v>
      </c>
      <c r="O5144" s="66" t="s">
        <v>52</v>
      </c>
      <c r="P5144" s="69"/>
      <c r="Q5144" s="55" t="str">
        <f t="shared" si="80"/>
        <v>Non-Lead</v>
      </c>
      <c r="R5144" s="70" t="s">
        <v>51</v>
      </c>
      <c r="S5144" s="70" t="s">
        <v>51</v>
      </c>
      <c r="T5144" s="70"/>
      <c r="U5144" s="71" t="s">
        <v>53</v>
      </c>
      <c r="V5144" s="71" t="s">
        <v>51</v>
      </c>
      <c r="W5144" s="71" t="s">
        <v>51</v>
      </c>
      <c r="X5144" s="71" t="s">
        <v>51</v>
      </c>
      <c r="Y5144" s="72" t="str">
        <f>IF((OR((AND('[1]PWS Information'!$E$10="CWS",U5144="Single Family Residence",Q5144="Lead")),
(AND('[1]PWS Information'!$E$10="CWS",U5144="Multiple Family Residence",'[1]PWS Information'!$E$11="Yes",Q5144="Lead")),
(AND('[1]PWS Information'!$E$10="NTNC",Q5144="Lead")))),"Tier 1",
IF((OR((AND('[1]PWS Information'!$E$10="CWS",U5144="Multiple Family Residence",'[1]PWS Information'!$E$11="No",Q5144="Lead")),
(AND('[1]PWS Information'!$E$10="CWS",U5144="Other",Q5144="Lead")),
(AND('[1]PWS Information'!$E$10="CWS",U5144="Building",Q5144="Lead")))),"Tier 2",
IF((OR((AND('[1]PWS Information'!$E$10="CWS",U5144="Single Family Residence",Q5144="Galvanized Requiring Replacement")),
(AND('[1]PWS Information'!$E$10="CWS",U5144="Single Family Residence",Q5144="Galvanized Requiring Replacement",R5144="Yes")),
(AND('[1]PWS Information'!$E$10="NTNC",Q5144="Galvanized Requiring Replacement")),
(AND('[1]PWS Information'!$E$10="NTNC",U5144="Single Family Residence",R5144="Yes")))),"Tier 3",
IF((OR((AND('[1]PWS Information'!$E$10="CWS",U5144="Single Family Residence",S5144="Yes",Q5144="Non-Lead", J5144="Non-Lead - Copper",L5144="Before 1989")),
(AND('[1]PWS Information'!$E$10="CWS",U5144="Single Family Residence",S5144="Yes",Q5144="Non-Lead", N5144="Non-Lead - Copper",O5144="Before 1989")))),"Tier 4",
IF((OR((AND('[1]PWS Information'!$E$10="NTNC",Q5144="Non-Lead")),
(AND('[1]PWS Information'!$E$10="CWS",Q5144="Non-Lead",S5144="")),
(AND('[1]PWS Information'!$E$10="CWS",Q5144="Non-Lead",S5144="No")),
(AND('[1]PWS Information'!$E$10="CWS",Q5144="Non-Lead",S5144="Don't Know")),
(AND('[1]PWS Information'!$E$10="CWS",Q5144="Non-Lead", J5144="Non-Lead - Copper", S5144="Yes", L5144="Between 1989 and 2014")),
(AND('[1]PWS Information'!$E$10="CWS",Q5144="Non-Lead", J5144="Non-Lead - Copper", S5144="Yes", L5144="After 2014")),
(AND('[1]PWS Information'!$E$10="CWS",Q5144="Non-Lead", J5144="Non-Lead - Copper", S5144="Yes", L5144="Unknown")),
(AND('[1]PWS Information'!$E$10="CWS",Q5144="Non-Lead", N5144="Non-Lead - Copper", S5144="Yes", O5144="Between 1989 and 2014")),
(AND('[1]PWS Information'!$E$10="CWS",Q5144="Non-Lead", N5144="Non-Lead - Copper", S5144="Yes", O5144="After 2014")),
(AND('[1]PWS Information'!$E$10="CWS",Q5144="Non-Lead", N5144="Non-Lead - Copper", S5144="Yes", O5144="Unknown")),
(AND('[1]PWS Information'!$E$10="CWS",Q5144="Unknown")),
(AND('[1]PWS Information'!$E$10="NTNC",Q5144="Unknown")))),"Tier 5",
"")))))</f>
        <v>Tier 5</v>
      </c>
      <c r="Z5144" s="71"/>
      <c r="AA5144" s="71"/>
    </row>
    <row r="5145" spans="1:27" ht="57.6" x14ac:dyDescent="0.3">
      <c r="A5145" s="1"/>
      <c r="B5145" s="70">
        <v>834885</v>
      </c>
      <c r="C5145" s="60">
        <v>393</v>
      </c>
      <c r="D5145" s="61" t="s">
        <v>1699</v>
      </c>
      <c r="E5145" s="61" t="s">
        <v>49</v>
      </c>
      <c r="F5145" s="61">
        <v>78640</v>
      </c>
      <c r="G5145" s="62" t="s">
        <v>1665</v>
      </c>
      <c r="H5145" s="63">
        <v>29.956125</v>
      </c>
      <c r="I5145" s="64">
        <v>-97.8485444444444</v>
      </c>
      <c r="J5145" s="65" t="s">
        <v>50</v>
      </c>
      <c r="K5145" s="66" t="s">
        <v>51</v>
      </c>
      <c r="L5145" s="62" t="s">
        <v>58</v>
      </c>
      <c r="M5145" s="69"/>
      <c r="N5145" s="65" t="s">
        <v>50</v>
      </c>
      <c r="O5145" s="66" t="s">
        <v>52</v>
      </c>
      <c r="P5145" s="69"/>
      <c r="Q5145" s="55" t="str">
        <f t="shared" si="80"/>
        <v>Non-Lead</v>
      </c>
      <c r="R5145" s="70" t="s">
        <v>51</v>
      </c>
      <c r="S5145" s="70" t="s">
        <v>51</v>
      </c>
      <c r="T5145" s="70"/>
      <c r="U5145" s="71" t="s">
        <v>53</v>
      </c>
      <c r="V5145" s="71" t="s">
        <v>51</v>
      </c>
      <c r="W5145" s="71" t="s">
        <v>51</v>
      </c>
      <c r="X5145" s="71" t="s">
        <v>51</v>
      </c>
      <c r="Y5145" s="72" t="str">
        <f>IF((OR((AND('[1]PWS Information'!$E$10="CWS",U5145="Single Family Residence",Q5145="Lead")),
(AND('[1]PWS Information'!$E$10="CWS",U5145="Multiple Family Residence",'[1]PWS Information'!$E$11="Yes",Q5145="Lead")),
(AND('[1]PWS Information'!$E$10="NTNC",Q5145="Lead")))),"Tier 1",
IF((OR((AND('[1]PWS Information'!$E$10="CWS",U5145="Multiple Family Residence",'[1]PWS Information'!$E$11="No",Q5145="Lead")),
(AND('[1]PWS Information'!$E$10="CWS",U5145="Other",Q5145="Lead")),
(AND('[1]PWS Information'!$E$10="CWS",U5145="Building",Q5145="Lead")))),"Tier 2",
IF((OR((AND('[1]PWS Information'!$E$10="CWS",U5145="Single Family Residence",Q5145="Galvanized Requiring Replacement")),
(AND('[1]PWS Information'!$E$10="CWS",U5145="Single Family Residence",Q5145="Galvanized Requiring Replacement",R5145="Yes")),
(AND('[1]PWS Information'!$E$10="NTNC",Q5145="Galvanized Requiring Replacement")),
(AND('[1]PWS Information'!$E$10="NTNC",U5145="Single Family Residence",R5145="Yes")))),"Tier 3",
IF((OR((AND('[1]PWS Information'!$E$10="CWS",U5145="Single Family Residence",S5145="Yes",Q5145="Non-Lead", J5145="Non-Lead - Copper",L5145="Before 1989")),
(AND('[1]PWS Information'!$E$10="CWS",U5145="Single Family Residence",S5145="Yes",Q5145="Non-Lead", N5145="Non-Lead - Copper",O5145="Before 1989")))),"Tier 4",
IF((OR((AND('[1]PWS Information'!$E$10="NTNC",Q5145="Non-Lead")),
(AND('[1]PWS Information'!$E$10="CWS",Q5145="Non-Lead",S5145="")),
(AND('[1]PWS Information'!$E$10="CWS",Q5145="Non-Lead",S5145="No")),
(AND('[1]PWS Information'!$E$10="CWS",Q5145="Non-Lead",S5145="Don't Know")),
(AND('[1]PWS Information'!$E$10="CWS",Q5145="Non-Lead", J5145="Non-Lead - Copper", S5145="Yes", L5145="Between 1989 and 2014")),
(AND('[1]PWS Information'!$E$10="CWS",Q5145="Non-Lead", J5145="Non-Lead - Copper", S5145="Yes", L5145="After 2014")),
(AND('[1]PWS Information'!$E$10="CWS",Q5145="Non-Lead", J5145="Non-Lead - Copper", S5145="Yes", L5145="Unknown")),
(AND('[1]PWS Information'!$E$10="CWS",Q5145="Non-Lead", N5145="Non-Lead - Copper", S5145="Yes", O5145="Between 1989 and 2014")),
(AND('[1]PWS Information'!$E$10="CWS",Q5145="Non-Lead", N5145="Non-Lead - Copper", S5145="Yes", O5145="After 2014")),
(AND('[1]PWS Information'!$E$10="CWS",Q5145="Non-Lead", N5145="Non-Lead - Copper", S5145="Yes", O5145="Unknown")),
(AND('[1]PWS Information'!$E$10="CWS",Q5145="Unknown")),
(AND('[1]PWS Information'!$E$10="NTNC",Q5145="Unknown")))),"Tier 5",
"")))))</f>
        <v>Tier 5</v>
      </c>
      <c r="Z5145" s="71"/>
      <c r="AA5145" s="71"/>
    </row>
    <row r="5146" spans="1:27" ht="57.6" x14ac:dyDescent="0.3">
      <c r="A5146" s="17"/>
      <c r="B5146" s="70">
        <v>9613617</v>
      </c>
      <c r="C5146" s="60">
        <v>405</v>
      </c>
      <c r="D5146" s="61" t="s">
        <v>1699</v>
      </c>
      <c r="E5146" s="61" t="s">
        <v>49</v>
      </c>
      <c r="F5146" s="61">
        <v>78640</v>
      </c>
      <c r="G5146" s="62" t="s">
        <v>1665</v>
      </c>
      <c r="H5146" s="63">
        <v>29.9562417</v>
      </c>
      <c r="I5146" s="64">
        <v>-97.848394444444395</v>
      </c>
      <c r="J5146" s="65" t="s">
        <v>50</v>
      </c>
      <c r="K5146" s="66" t="s">
        <v>51</v>
      </c>
      <c r="L5146" s="62" t="s">
        <v>58</v>
      </c>
      <c r="M5146" s="69"/>
      <c r="N5146" s="65" t="s">
        <v>50</v>
      </c>
      <c r="O5146" s="66" t="s">
        <v>52</v>
      </c>
      <c r="P5146" s="69"/>
      <c r="Q5146" s="55" t="str">
        <f t="shared" si="80"/>
        <v>Non-Lead</v>
      </c>
      <c r="R5146" s="70" t="s">
        <v>51</v>
      </c>
      <c r="S5146" s="70" t="s">
        <v>51</v>
      </c>
      <c r="T5146" s="70"/>
      <c r="U5146" s="71" t="s">
        <v>53</v>
      </c>
      <c r="V5146" s="71" t="s">
        <v>51</v>
      </c>
      <c r="W5146" s="71" t="s">
        <v>51</v>
      </c>
      <c r="X5146" s="71" t="s">
        <v>51</v>
      </c>
      <c r="Y5146" s="72" t="str">
        <f>IF((OR((AND('[1]PWS Information'!$E$10="CWS",U5146="Single Family Residence",Q5146="Lead")),
(AND('[1]PWS Information'!$E$10="CWS",U5146="Multiple Family Residence",'[1]PWS Information'!$E$11="Yes",Q5146="Lead")),
(AND('[1]PWS Information'!$E$10="NTNC",Q5146="Lead")))),"Tier 1",
IF((OR((AND('[1]PWS Information'!$E$10="CWS",U5146="Multiple Family Residence",'[1]PWS Information'!$E$11="No",Q5146="Lead")),
(AND('[1]PWS Information'!$E$10="CWS",U5146="Other",Q5146="Lead")),
(AND('[1]PWS Information'!$E$10="CWS",U5146="Building",Q5146="Lead")))),"Tier 2",
IF((OR((AND('[1]PWS Information'!$E$10="CWS",U5146="Single Family Residence",Q5146="Galvanized Requiring Replacement")),
(AND('[1]PWS Information'!$E$10="CWS",U5146="Single Family Residence",Q5146="Galvanized Requiring Replacement",R5146="Yes")),
(AND('[1]PWS Information'!$E$10="NTNC",Q5146="Galvanized Requiring Replacement")),
(AND('[1]PWS Information'!$E$10="NTNC",U5146="Single Family Residence",R5146="Yes")))),"Tier 3",
IF((OR((AND('[1]PWS Information'!$E$10="CWS",U5146="Single Family Residence",S5146="Yes",Q5146="Non-Lead", J5146="Non-Lead - Copper",L5146="Before 1989")),
(AND('[1]PWS Information'!$E$10="CWS",U5146="Single Family Residence",S5146="Yes",Q5146="Non-Lead", N5146="Non-Lead - Copper",O5146="Before 1989")))),"Tier 4",
IF((OR((AND('[1]PWS Information'!$E$10="NTNC",Q5146="Non-Lead")),
(AND('[1]PWS Information'!$E$10="CWS",Q5146="Non-Lead",S5146="")),
(AND('[1]PWS Information'!$E$10="CWS",Q5146="Non-Lead",S5146="No")),
(AND('[1]PWS Information'!$E$10="CWS",Q5146="Non-Lead",S5146="Don't Know")),
(AND('[1]PWS Information'!$E$10="CWS",Q5146="Non-Lead", J5146="Non-Lead - Copper", S5146="Yes", L5146="Between 1989 and 2014")),
(AND('[1]PWS Information'!$E$10="CWS",Q5146="Non-Lead", J5146="Non-Lead - Copper", S5146="Yes", L5146="After 2014")),
(AND('[1]PWS Information'!$E$10="CWS",Q5146="Non-Lead", J5146="Non-Lead - Copper", S5146="Yes", L5146="Unknown")),
(AND('[1]PWS Information'!$E$10="CWS",Q5146="Non-Lead", N5146="Non-Lead - Copper", S5146="Yes", O5146="Between 1989 and 2014")),
(AND('[1]PWS Information'!$E$10="CWS",Q5146="Non-Lead", N5146="Non-Lead - Copper", S5146="Yes", O5146="After 2014")),
(AND('[1]PWS Information'!$E$10="CWS",Q5146="Non-Lead", N5146="Non-Lead - Copper", S5146="Yes", O5146="Unknown")),
(AND('[1]PWS Information'!$E$10="CWS",Q5146="Unknown")),
(AND('[1]PWS Information'!$E$10="NTNC",Q5146="Unknown")))),"Tier 5",
"")))))</f>
        <v>Tier 5</v>
      </c>
      <c r="Z5146" s="71"/>
      <c r="AA5146" s="71"/>
    </row>
    <row r="5147" spans="1:27" ht="57.6" x14ac:dyDescent="0.3">
      <c r="A5147" s="1"/>
      <c r="B5147" s="70">
        <v>835173</v>
      </c>
      <c r="C5147" s="60">
        <v>417</v>
      </c>
      <c r="D5147" s="61" t="s">
        <v>1699</v>
      </c>
      <c r="E5147" s="61" t="s">
        <v>49</v>
      </c>
      <c r="F5147" s="61">
        <v>78640</v>
      </c>
      <c r="G5147" s="62" t="s">
        <v>1665</v>
      </c>
      <c r="H5147" s="63">
        <v>29.956377799999999</v>
      </c>
      <c r="I5147" s="64">
        <v>-97.848258333333305</v>
      </c>
      <c r="J5147" s="65" t="s">
        <v>50</v>
      </c>
      <c r="K5147" s="66" t="s">
        <v>51</v>
      </c>
      <c r="L5147" s="62" t="s">
        <v>58</v>
      </c>
      <c r="M5147" s="69"/>
      <c r="N5147" s="65" t="s">
        <v>50</v>
      </c>
      <c r="O5147" s="66" t="s">
        <v>52</v>
      </c>
      <c r="P5147" s="69"/>
      <c r="Q5147" s="55" t="str">
        <f t="shared" si="80"/>
        <v>Non-Lead</v>
      </c>
      <c r="R5147" s="70" t="s">
        <v>51</v>
      </c>
      <c r="S5147" s="70" t="s">
        <v>51</v>
      </c>
      <c r="T5147" s="70"/>
      <c r="U5147" s="71" t="s">
        <v>53</v>
      </c>
      <c r="V5147" s="71" t="s">
        <v>51</v>
      </c>
      <c r="W5147" s="71" t="s">
        <v>51</v>
      </c>
      <c r="X5147" s="71" t="s">
        <v>51</v>
      </c>
      <c r="Y5147" s="72" t="str">
        <f>IF((OR((AND('[1]PWS Information'!$E$10="CWS",U5147="Single Family Residence",Q5147="Lead")),
(AND('[1]PWS Information'!$E$10="CWS",U5147="Multiple Family Residence",'[1]PWS Information'!$E$11="Yes",Q5147="Lead")),
(AND('[1]PWS Information'!$E$10="NTNC",Q5147="Lead")))),"Tier 1",
IF((OR((AND('[1]PWS Information'!$E$10="CWS",U5147="Multiple Family Residence",'[1]PWS Information'!$E$11="No",Q5147="Lead")),
(AND('[1]PWS Information'!$E$10="CWS",U5147="Other",Q5147="Lead")),
(AND('[1]PWS Information'!$E$10="CWS",U5147="Building",Q5147="Lead")))),"Tier 2",
IF((OR((AND('[1]PWS Information'!$E$10="CWS",U5147="Single Family Residence",Q5147="Galvanized Requiring Replacement")),
(AND('[1]PWS Information'!$E$10="CWS",U5147="Single Family Residence",Q5147="Galvanized Requiring Replacement",R5147="Yes")),
(AND('[1]PWS Information'!$E$10="NTNC",Q5147="Galvanized Requiring Replacement")),
(AND('[1]PWS Information'!$E$10="NTNC",U5147="Single Family Residence",R5147="Yes")))),"Tier 3",
IF((OR((AND('[1]PWS Information'!$E$10="CWS",U5147="Single Family Residence",S5147="Yes",Q5147="Non-Lead", J5147="Non-Lead - Copper",L5147="Before 1989")),
(AND('[1]PWS Information'!$E$10="CWS",U5147="Single Family Residence",S5147="Yes",Q5147="Non-Lead", N5147="Non-Lead - Copper",O5147="Before 1989")))),"Tier 4",
IF((OR((AND('[1]PWS Information'!$E$10="NTNC",Q5147="Non-Lead")),
(AND('[1]PWS Information'!$E$10="CWS",Q5147="Non-Lead",S5147="")),
(AND('[1]PWS Information'!$E$10="CWS",Q5147="Non-Lead",S5147="No")),
(AND('[1]PWS Information'!$E$10="CWS",Q5147="Non-Lead",S5147="Don't Know")),
(AND('[1]PWS Information'!$E$10="CWS",Q5147="Non-Lead", J5147="Non-Lead - Copper", S5147="Yes", L5147="Between 1989 and 2014")),
(AND('[1]PWS Information'!$E$10="CWS",Q5147="Non-Lead", J5147="Non-Lead - Copper", S5147="Yes", L5147="After 2014")),
(AND('[1]PWS Information'!$E$10="CWS",Q5147="Non-Lead", J5147="Non-Lead - Copper", S5147="Yes", L5147="Unknown")),
(AND('[1]PWS Information'!$E$10="CWS",Q5147="Non-Lead", N5147="Non-Lead - Copper", S5147="Yes", O5147="Between 1989 and 2014")),
(AND('[1]PWS Information'!$E$10="CWS",Q5147="Non-Lead", N5147="Non-Lead - Copper", S5147="Yes", O5147="After 2014")),
(AND('[1]PWS Information'!$E$10="CWS",Q5147="Non-Lead", N5147="Non-Lead - Copper", S5147="Yes", O5147="Unknown")),
(AND('[1]PWS Information'!$E$10="CWS",Q5147="Unknown")),
(AND('[1]PWS Information'!$E$10="NTNC",Q5147="Unknown")))),"Tier 5",
"")))))</f>
        <v>Tier 5</v>
      </c>
      <c r="Z5147" s="71"/>
      <c r="AA5147" s="71"/>
    </row>
    <row r="5148" spans="1:27" ht="57.6" x14ac:dyDescent="0.3">
      <c r="A5148" s="1"/>
      <c r="B5148" s="70">
        <v>834550</v>
      </c>
      <c r="C5148" s="60">
        <v>429</v>
      </c>
      <c r="D5148" s="61" t="s">
        <v>1699</v>
      </c>
      <c r="E5148" s="61" t="s">
        <v>49</v>
      </c>
      <c r="F5148" s="61">
        <v>78640</v>
      </c>
      <c r="G5148" s="62" t="s">
        <v>1665</v>
      </c>
      <c r="H5148" s="63">
        <v>29.956483299999999</v>
      </c>
      <c r="I5148" s="64">
        <v>-97.848091666666605</v>
      </c>
      <c r="J5148" s="65" t="s">
        <v>50</v>
      </c>
      <c r="K5148" s="66" t="s">
        <v>51</v>
      </c>
      <c r="L5148" s="62" t="s">
        <v>58</v>
      </c>
      <c r="M5148" s="69"/>
      <c r="N5148" s="65" t="s">
        <v>50</v>
      </c>
      <c r="O5148" s="66" t="s">
        <v>52</v>
      </c>
      <c r="P5148" s="69"/>
      <c r="Q5148" s="55" t="str">
        <f t="shared" si="80"/>
        <v>Non-Lead</v>
      </c>
      <c r="R5148" s="70" t="s">
        <v>51</v>
      </c>
      <c r="S5148" s="70" t="s">
        <v>51</v>
      </c>
      <c r="T5148" s="70"/>
      <c r="U5148" s="71" t="s">
        <v>53</v>
      </c>
      <c r="V5148" s="71" t="s">
        <v>51</v>
      </c>
      <c r="W5148" s="71" t="s">
        <v>51</v>
      </c>
      <c r="X5148" s="71" t="s">
        <v>51</v>
      </c>
      <c r="Y5148" s="72" t="str">
        <f>IF((OR((AND('[1]PWS Information'!$E$10="CWS",U5148="Single Family Residence",Q5148="Lead")),
(AND('[1]PWS Information'!$E$10="CWS",U5148="Multiple Family Residence",'[1]PWS Information'!$E$11="Yes",Q5148="Lead")),
(AND('[1]PWS Information'!$E$10="NTNC",Q5148="Lead")))),"Tier 1",
IF((OR((AND('[1]PWS Information'!$E$10="CWS",U5148="Multiple Family Residence",'[1]PWS Information'!$E$11="No",Q5148="Lead")),
(AND('[1]PWS Information'!$E$10="CWS",U5148="Other",Q5148="Lead")),
(AND('[1]PWS Information'!$E$10="CWS",U5148="Building",Q5148="Lead")))),"Tier 2",
IF((OR((AND('[1]PWS Information'!$E$10="CWS",U5148="Single Family Residence",Q5148="Galvanized Requiring Replacement")),
(AND('[1]PWS Information'!$E$10="CWS",U5148="Single Family Residence",Q5148="Galvanized Requiring Replacement",R5148="Yes")),
(AND('[1]PWS Information'!$E$10="NTNC",Q5148="Galvanized Requiring Replacement")),
(AND('[1]PWS Information'!$E$10="NTNC",U5148="Single Family Residence",R5148="Yes")))),"Tier 3",
IF((OR((AND('[1]PWS Information'!$E$10="CWS",U5148="Single Family Residence",S5148="Yes",Q5148="Non-Lead", J5148="Non-Lead - Copper",L5148="Before 1989")),
(AND('[1]PWS Information'!$E$10="CWS",U5148="Single Family Residence",S5148="Yes",Q5148="Non-Lead", N5148="Non-Lead - Copper",O5148="Before 1989")))),"Tier 4",
IF((OR((AND('[1]PWS Information'!$E$10="NTNC",Q5148="Non-Lead")),
(AND('[1]PWS Information'!$E$10="CWS",Q5148="Non-Lead",S5148="")),
(AND('[1]PWS Information'!$E$10="CWS",Q5148="Non-Lead",S5148="No")),
(AND('[1]PWS Information'!$E$10="CWS",Q5148="Non-Lead",S5148="Don't Know")),
(AND('[1]PWS Information'!$E$10="CWS",Q5148="Non-Lead", J5148="Non-Lead - Copper", S5148="Yes", L5148="Between 1989 and 2014")),
(AND('[1]PWS Information'!$E$10="CWS",Q5148="Non-Lead", J5148="Non-Lead - Copper", S5148="Yes", L5148="After 2014")),
(AND('[1]PWS Information'!$E$10="CWS",Q5148="Non-Lead", J5148="Non-Lead - Copper", S5148="Yes", L5148="Unknown")),
(AND('[1]PWS Information'!$E$10="CWS",Q5148="Non-Lead", N5148="Non-Lead - Copper", S5148="Yes", O5148="Between 1989 and 2014")),
(AND('[1]PWS Information'!$E$10="CWS",Q5148="Non-Lead", N5148="Non-Lead - Copper", S5148="Yes", O5148="After 2014")),
(AND('[1]PWS Information'!$E$10="CWS",Q5148="Non-Lead", N5148="Non-Lead - Copper", S5148="Yes", O5148="Unknown")),
(AND('[1]PWS Information'!$E$10="CWS",Q5148="Unknown")),
(AND('[1]PWS Information'!$E$10="NTNC",Q5148="Unknown")))),"Tier 5",
"")))))</f>
        <v>Tier 5</v>
      </c>
      <c r="Z5148" s="71"/>
      <c r="AA5148" s="71"/>
    </row>
    <row r="5149" spans="1:27" ht="57.6" x14ac:dyDescent="0.3">
      <c r="A5149" s="1"/>
      <c r="B5149" s="70">
        <v>803372</v>
      </c>
      <c r="C5149" s="60">
        <v>100</v>
      </c>
      <c r="D5149" s="61" t="s">
        <v>1700</v>
      </c>
      <c r="E5149" s="61" t="s">
        <v>49</v>
      </c>
      <c r="F5149" s="61">
        <v>78640</v>
      </c>
      <c r="G5149" s="62" t="s">
        <v>1665</v>
      </c>
      <c r="H5149" s="63">
        <v>29.955987</v>
      </c>
      <c r="I5149" s="64">
        <v>-97.848084</v>
      </c>
      <c r="J5149" s="65" t="s">
        <v>50</v>
      </c>
      <c r="K5149" s="66" t="s">
        <v>51</v>
      </c>
      <c r="L5149" s="62" t="s">
        <v>58</v>
      </c>
      <c r="M5149" s="69"/>
      <c r="N5149" s="65" t="s">
        <v>50</v>
      </c>
      <c r="O5149" s="66" t="s">
        <v>52</v>
      </c>
      <c r="P5149" s="69"/>
      <c r="Q5149" s="55" t="str">
        <f t="shared" si="80"/>
        <v>Non-Lead</v>
      </c>
      <c r="R5149" s="70" t="s">
        <v>51</v>
      </c>
      <c r="S5149" s="70" t="s">
        <v>51</v>
      </c>
      <c r="T5149" s="70"/>
      <c r="U5149" s="71" t="s">
        <v>53</v>
      </c>
      <c r="V5149" s="71" t="s">
        <v>51</v>
      </c>
      <c r="W5149" s="71" t="s">
        <v>51</v>
      </c>
      <c r="X5149" s="71" t="s">
        <v>51</v>
      </c>
      <c r="Y5149" s="72" t="str">
        <f>IF((OR((AND('[1]PWS Information'!$E$10="CWS",U5149="Single Family Residence",Q5149="Lead")),
(AND('[1]PWS Information'!$E$10="CWS",U5149="Multiple Family Residence",'[1]PWS Information'!$E$11="Yes",Q5149="Lead")),
(AND('[1]PWS Information'!$E$10="NTNC",Q5149="Lead")))),"Tier 1",
IF((OR((AND('[1]PWS Information'!$E$10="CWS",U5149="Multiple Family Residence",'[1]PWS Information'!$E$11="No",Q5149="Lead")),
(AND('[1]PWS Information'!$E$10="CWS",U5149="Other",Q5149="Lead")),
(AND('[1]PWS Information'!$E$10="CWS",U5149="Building",Q5149="Lead")))),"Tier 2",
IF((OR((AND('[1]PWS Information'!$E$10="CWS",U5149="Single Family Residence",Q5149="Galvanized Requiring Replacement")),
(AND('[1]PWS Information'!$E$10="CWS",U5149="Single Family Residence",Q5149="Galvanized Requiring Replacement",R5149="Yes")),
(AND('[1]PWS Information'!$E$10="NTNC",Q5149="Galvanized Requiring Replacement")),
(AND('[1]PWS Information'!$E$10="NTNC",U5149="Single Family Residence",R5149="Yes")))),"Tier 3",
IF((OR((AND('[1]PWS Information'!$E$10="CWS",U5149="Single Family Residence",S5149="Yes",Q5149="Non-Lead", J5149="Non-Lead - Copper",L5149="Before 1989")),
(AND('[1]PWS Information'!$E$10="CWS",U5149="Single Family Residence",S5149="Yes",Q5149="Non-Lead", N5149="Non-Lead - Copper",O5149="Before 1989")))),"Tier 4",
IF((OR((AND('[1]PWS Information'!$E$10="NTNC",Q5149="Non-Lead")),
(AND('[1]PWS Information'!$E$10="CWS",Q5149="Non-Lead",S5149="")),
(AND('[1]PWS Information'!$E$10="CWS",Q5149="Non-Lead",S5149="No")),
(AND('[1]PWS Information'!$E$10="CWS",Q5149="Non-Lead",S5149="Don't Know")),
(AND('[1]PWS Information'!$E$10="CWS",Q5149="Non-Lead", J5149="Non-Lead - Copper", S5149="Yes", L5149="Between 1989 and 2014")),
(AND('[1]PWS Information'!$E$10="CWS",Q5149="Non-Lead", J5149="Non-Lead - Copper", S5149="Yes", L5149="After 2014")),
(AND('[1]PWS Information'!$E$10="CWS",Q5149="Non-Lead", J5149="Non-Lead - Copper", S5149="Yes", L5149="Unknown")),
(AND('[1]PWS Information'!$E$10="CWS",Q5149="Non-Lead", N5149="Non-Lead - Copper", S5149="Yes", O5149="Between 1989 and 2014")),
(AND('[1]PWS Information'!$E$10="CWS",Q5149="Non-Lead", N5149="Non-Lead - Copper", S5149="Yes", O5149="After 2014")),
(AND('[1]PWS Information'!$E$10="CWS",Q5149="Non-Lead", N5149="Non-Lead - Copper", S5149="Yes", O5149="Unknown")),
(AND('[1]PWS Information'!$E$10="CWS",Q5149="Unknown")),
(AND('[1]PWS Information'!$E$10="NTNC",Q5149="Unknown")))),"Tier 5",
"")))))</f>
        <v>Tier 5</v>
      </c>
      <c r="Z5149" s="71"/>
      <c r="AA5149" s="71"/>
    </row>
    <row r="5150" spans="1:27" ht="57.6" x14ac:dyDescent="0.3">
      <c r="A5150" s="17"/>
      <c r="B5150" s="70">
        <v>834882</v>
      </c>
      <c r="C5150" s="60">
        <v>101</v>
      </c>
      <c r="D5150" s="61" t="s">
        <v>1700</v>
      </c>
      <c r="E5150" s="61" t="s">
        <v>49</v>
      </c>
      <c r="F5150" s="61">
        <v>78640</v>
      </c>
      <c r="G5150" s="62" t="s">
        <v>1665</v>
      </c>
      <c r="H5150" s="63">
        <v>29.956104</v>
      </c>
      <c r="I5150" s="64">
        <v>-97.847949999999997</v>
      </c>
      <c r="J5150" s="65" t="s">
        <v>50</v>
      </c>
      <c r="K5150" s="66" t="s">
        <v>51</v>
      </c>
      <c r="L5150" s="62" t="s">
        <v>58</v>
      </c>
      <c r="M5150" s="69"/>
      <c r="N5150" s="65" t="s">
        <v>50</v>
      </c>
      <c r="O5150" s="66" t="s">
        <v>52</v>
      </c>
      <c r="P5150" s="69"/>
      <c r="Q5150" s="55" t="str">
        <f t="shared" si="80"/>
        <v>Non-Lead</v>
      </c>
      <c r="R5150" s="70" t="s">
        <v>51</v>
      </c>
      <c r="S5150" s="70" t="s">
        <v>51</v>
      </c>
      <c r="T5150" s="70"/>
      <c r="U5150" s="71" t="s">
        <v>53</v>
      </c>
      <c r="V5150" s="71" t="s">
        <v>51</v>
      </c>
      <c r="W5150" s="71" t="s">
        <v>51</v>
      </c>
      <c r="X5150" s="71" t="s">
        <v>51</v>
      </c>
      <c r="Y5150" s="72" t="str">
        <f>IF((OR((AND('[1]PWS Information'!$E$10="CWS",U5150="Single Family Residence",Q5150="Lead")),
(AND('[1]PWS Information'!$E$10="CWS",U5150="Multiple Family Residence",'[1]PWS Information'!$E$11="Yes",Q5150="Lead")),
(AND('[1]PWS Information'!$E$10="NTNC",Q5150="Lead")))),"Tier 1",
IF((OR((AND('[1]PWS Information'!$E$10="CWS",U5150="Multiple Family Residence",'[1]PWS Information'!$E$11="No",Q5150="Lead")),
(AND('[1]PWS Information'!$E$10="CWS",U5150="Other",Q5150="Lead")),
(AND('[1]PWS Information'!$E$10="CWS",U5150="Building",Q5150="Lead")))),"Tier 2",
IF((OR((AND('[1]PWS Information'!$E$10="CWS",U5150="Single Family Residence",Q5150="Galvanized Requiring Replacement")),
(AND('[1]PWS Information'!$E$10="CWS",U5150="Single Family Residence",Q5150="Galvanized Requiring Replacement",R5150="Yes")),
(AND('[1]PWS Information'!$E$10="NTNC",Q5150="Galvanized Requiring Replacement")),
(AND('[1]PWS Information'!$E$10="NTNC",U5150="Single Family Residence",R5150="Yes")))),"Tier 3",
IF((OR((AND('[1]PWS Information'!$E$10="CWS",U5150="Single Family Residence",S5150="Yes",Q5150="Non-Lead", J5150="Non-Lead - Copper",L5150="Before 1989")),
(AND('[1]PWS Information'!$E$10="CWS",U5150="Single Family Residence",S5150="Yes",Q5150="Non-Lead", N5150="Non-Lead - Copper",O5150="Before 1989")))),"Tier 4",
IF((OR((AND('[1]PWS Information'!$E$10="NTNC",Q5150="Non-Lead")),
(AND('[1]PWS Information'!$E$10="CWS",Q5150="Non-Lead",S5150="")),
(AND('[1]PWS Information'!$E$10="CWS",Q5150="Non-Lead",S5150="No")),
(AND('[1]PWS Information'!$E$10="CWS",Q5150="Non-Lead",S5150="Don't Know")),
(AND('[1]PWS Information'!$E$10="CWS",Q5150="Non-Lead", J5150="Non-Lead - Copper", S5150="Yes", L5150="Between 1989 and 2014")),
(AND('[1]PWS Information'!$E$10="CWS",Q5150="Non-Lead", J5150="Non-Lead - Copper", S5150="Yes", L5150="After 2014")),
(AND('[1]PWS Information'!$E$10="CWS",Q5150="Non-Lead", J5150="Non-Lead - Copper", S5150="Yes", L5150="Unknown")),
(AND('[1]PWS Information'!$E$10="CWS",Q5150="Non-Lead", N5150="Non-Lead - Copper", S5150="Yes", O5150="Between 1989 and 2014")),
(AND('[1]PWS Information'!$E$10="CWS",Q5150="Non-Lead", N5150="Non-Lead - Copper", S5150="Yes", O5150="After 2014")),
(AND('[1]PWS Information'!$E$10="CWS",Q5150="Non-Lead", N5150="Non-Lead - Copper", S5150="Yes", O5150="Unknown")),
(AND('[1]PWS Information'!$E$10="CWS",Q5150="Unknown")),
(AND('[1]PWS Information'!$E$10="NTNC",Q5150="Unknown")))),"Tier 5",
"")))))</f>
        <v>Tier 5</v>
      </c>
      <c r="Z5150" s="71"/>
      <c r="AA5150" s="71"/>
    </row>
    <row r="5151" spans="1:27" ht="57.6" x14ac:dyDescent="0.3">
      <c r="A5151" s="1"/>
      <c r="B5151" s="70">
        <v>831803</v>
      </c>
      <c r="C5151" s="60">
        <v>112</v>
      </c>
      <c r="D5151" s="61" t="s">
        <v>1700</v>
      </c>
      <c r="E5151" s="61" t="s">
        <v>49</v>
      </c>
      <c r="F5151" s="61">
        <v>78640</v>
      </c>
      <c r="G5151" s="62" t="s">
        <v>1665</v>
      </c>
      <c r="H5151" s="63">
        <v>29.955873100000002</v>
      </c>
      <c r="I5151" s="64">
        <v>-97.847951600000002</v>
      </c>
      <c r="J5151" s="65" t="s">
        <v>50</v>
      </c>
      <c r="K5151" s="66" t="s">
        <v>51</v>
      </c>
      <c r="L5151" s="62" t="s">
        <v>58</v>
      </c>
      <c r="M5151" s="69"/>
      <c r="N5151" s="65" t="s">
        <v>50</v>
      </c>
      <c r="O5151" s="66" t="s">
        <v>52</v>
      </c>
      <c r="P5151" s="69"/>
      <c r="Q5151" s="55" t="str">
        <f t="shared" si="80"/>
        <v>Non-Lead</v>
      </c>
      <c r="R5151" s="70" t="s">
        <v>51</v>
      </c>
      <c r="S5151" s="70" t="s">
        <v>51</v>
      </c>
      <c r="T5151" s="70"/>
      <c r="U5151" s="71" t="s">
        <v>53</v>
      </c>
      <c r="V5151" s="71" t="s">
        <v>51</v>
      </c>
      <c r="W5151" s="71" t="s">
        <v>51</v>
      </c>
      <c r="X5151" s="71" t="s">
        <v>51</v>
      </c>
      <c r="Y5151" s="72" t="str">
        <f>IF((OR((AND('[1]PWS Information'!$E$10="CWS",U5151="Single Family Residence",Q5151="Lead")),
(AND('[1]PWS Information'!$E$10="CWS",U5151="Multiple Family Residence",'[1]PWS Information'!$E$11="Yes",Q5151="Lead")),
(AND('[1]PWS Information'!$E$10="NTNC",Q5151="Lead")))),"Tier 1",
IF((OR((AND('[1]PWS Information'!$E$10="CWS",U5151="Multiple Family Residence",'[1]PWS Information'!$E$11="No",Q5151="Lead")),
(AND('[1]PWS Information'!$E$10="CWS",U5151="Other",Q5151="Lead")),
(AND('[1]PWS Information'!$E$10="CWS",U5151="Building",Q5151="Lead")))),"Tier 2",
IF((OR((AND('[1]PWS Information'!$E$10="CWS",U5151="Single Family Residence",Q5151="Galvanized Requiring Replacement")),
(AND('[1]PWS Information'!$E$10="CWS",U5151="Single Family Residence",Q5151="Galvanized Requiring Replacement",R5151="Yes")),
(AND('[1]PWS Information'!$E$10="NTNC",Q5151="Galvanized Requiring Replacement")),
(AND('[1]PWS Information'!$E$10="NTNC",U5151="Single Family Residence",R5151="Yes")))),"Tier 3",
IF((OR((AND('[1]PWS Information'!$E$10="CWS",U5151="Single Family Residence",S5151="Yes",Q5151="Non-Lead", J5151="Non-Lead - Copper",L5151="Before 1989")),
(AND('[1]PWS Information'!$E$10="CWS",U5151="Single Family Residence",S5151="Yes",Q5151="Non-Lead", N5151="Non-Lead - Copper",O5151="Before 1989")))),"Tier 4",
IF((OR((AND('[1]PWS Information'!$E$10="NTNC",Q5151="Non-Lead")),
(AND('[1]PWS Information'!$E$10="CWS",Q5151="Non-Lead",S5151="")),
(AND('[1]PWS Information'!$E$10="CWS",Q5151="Non-Lead",S5151="No")),
(AND('[1]PWS Information'!$E$10="CWS",Q5151="Non-Lead",S5151="Don't Know")),
(AND('[1]PWS Information'!$E$10="CWS",Q5151="Non-Lead", J5151="Non-Lead - Copper", S5151="Yes", L5151="Between 1989 and 2014")),
(AND('[1]PWS Information'!$E$10="CWS",Q5151="Non-Lead", J5151="Non-Lead - Copper", S5151="Yes", L5151="After 2014")),
(AND('[1]PWS Information'!$E$10="CWS",Q5151="Non-Lead", J5151="Non-Lead - Copper", S5151="Yes", L5151="Unknown")),
(AND('[1]PWS Information'!$E$10="CWS",Q5151="Non-Lead", N5151="Non-Lead - Copper", S5151="Yes", O5151="Between 1989 and 2014")),
(AND('[1]PWS Information'!$E$10="CWS",Q5151="Non-Lead", N5151="Non-Lead - Copper", S5151="Yes", O5151="After 2014")),
(AND('[1]PWS Information'!$E$10="CWS",Q5151="Non-Lead", N5151="Non-Lead - Copper", S5151="Yes", O5151="Unknown")),
(AND('[1]PWS Information'!$E$10="CWS",Q5151="Unknown")),
(AND('[1]PWS Information'!$E$10="NTNC",Q5151="Unknown")))),"Tier 5",
"")))))</f>
        <v>Tier 5</v>
      </c>
      <c r="Z5151" s="71"/>
      <c r="AA5151" s="71"/>
    </row>
    <row r="5152" spans="1:27" ht="57.6" x14ac:dyDescent="0.3">
      <c r="A5152" s="1"/>
      <c r="B5152" s="70">
        <v>833434</v>
      </c>
      <c r="C5152" s="60">
        <v>113</v>
      </c>
      <c r="D5152" s="61" t="s">
        <v>1700</v>
      </c>
      <c r="E5152" s="61" t="s">
        <v>49</v>
      </c>
      <c r="F5152" s="61">
        <v>78640</v>
      </c>
      <c r="G5152" s="62" t="s">
        <v>1665</v>
      </c>
      <c r="H5152" s="63">
        <v>29.955990100000001</v>
      </c>
      <c r="I5152" s="64">
        <v>-97.847817599999999</v>
      </c>
      <c r="J5152" s="65" t="s">
        <v>50</v>
      </c>
      <c r="K5152" s="66" t="s">
        <v>51</v>
      </c>
      <c r="L5152" s="62" t="s">
        <v>58</v>
      </c>
      <c r="M5152" s="69"/>
      <c r="N5152" s="65" t="s">
        <v>50</v>
      </c>
      <c r="O5152" s="66" t="s">
        <v>52</v>
      </c>
      <c r="P5152" s="69"/>
      <c r="Q5152" s="55" t="str">
        <f t="shared" si="80"/>
        <v>Non-Lead</v>
      </c>
      <c r="R5152" s="70" t="s">
        <v>51</v>
      </c>
      <c r="S5152" s="70" t="s">
        <v>51</v>
      </c>
      <c r="T5152" s="70"/>
      <c r="U5152" s="71" t="s">
        <v>53</v>
      </c>
      <c r="V5152" s="71" t="s">
        <v>51</v>
      </c>
      <c r="W5152" s="71" t="s">
        <v>51</v>
      </c>
      <c r="X5152" s="71" t="s">
        <v>51</v>
      </c>
      <c r="Y5152" s="72" t="str">
        <f>IF((OR((AND('[1]PWS Information'!$E$10="CWS",U5152="Single Family Residence",Q5152="Lead")),
(AND('[1]PWS Information'!$E$10="CWS",U5152="Multiple Family Residence",'[1]PWS Information'!$E$11="Yes",Q5152="Lead")),
(AND('[1]PWS Information'!$E$10="NTNC",Q5152="Lead")))),"Tier 1",
IF((OR((AND('[1]PWS Information'!$E$10="CWS",U5152="Multiple Family Residence",'[1]PWS Information'!$E$11="No",Q5152="Lead")),
(AND('[1]PWS Information'!$E$10="CWS",U5152="Other",Q5152="Lead")),
(AND('[1]PWS Information'!$E$10="CWS",U5152="Building",Q5152="Lead")))),"Tier 2",
IF((OR((AND('[1]PWS Information'!$E$10="CWS",U5152="Single Family Residence",Q5152="Galvanized Requiring Replacement")),
(AND('[1]PWS Information'!$E$10="CWS",U5152="Single Family Residence",Q5152="Galvanized Requiring Replacement",R5152="Yes")),
(AND('[1]PWS Information'!$E$10="NTNC",Q5152="Galvanized Requiring Replacement")),
(AND('[1]PWS Information'!$E$10="NTNC",U5152="Single Family Residence",R5152="Yes")))),"Tier 3",
IF((OR((AND('[1]PWS Information'!$E$10="CWS",U5152="Single Family Residence",S5152="Yes",Q5152="Non-Lead", J5152="Non-Lead - Copper",L5152="Before 1989")),
(AND('[1]PWS Information'!$E$10="CWS",U5152="Single Family Residence",S5152="Yes",Q5152="Non-Lead", N5152="Non-Lead - Copper",O5152="Before 1989")))),"Tier 4",
IF((OR((AND('[1]PWS Information'!$E$10="NTNC",Q5152="Non-Lead")),
(AND('[1]PWS Information'!$E$10="CWS",Q5152="Non-Lead",S5152="")),
(AND('[1]PWS Information'!$E$10="CWS",Q5152="Non-Lead",S5152="No")),
(AND('[1]PWS Information'!$E$10="CWS",Q5152="Non-Lead",S5152="Don't Know")),
(AND('[1]PWS Information'!$E$10="CWS",Q5152="Non-Lead", J5152="Non-Lead - Copper", S5152="Yes", L5152="Between 1989 and 2014")),
(AND('[1]PWS Information'!$E$10="CWS",Q5152="Non-Lead", J5152="Non-Lead - Copper", S5152="Yes", L5152="After 2014")),
(AND('[1]PWS Information'!$E$10="CWS",Q5152="Non-Lead", J5152="Non-Lead - Copper", S5152="Yes", L5152="Unknown")),
(AND('[1]PWS Information'!$E$10="CWS",Q5152="Non-Lead", N5152="Non-Lead - Copper", S5152="Yes", O5152="Between 1989 and 2014")),
(AND('[1]PWS Information'!$E$10="CWS",Q5152="Non-Lead", N5152="Non-Lead - Copper", S5152="Yes", O5152="After 2014")),
(AND('[1]PWS Information'!$E$10="CWS",Q5152="Non-Lead", N5152="Non-Lead - Copper", S5152="Yes", O5152="Unknown")),
(AND('[1]PWS Information'!$E$10="CWS",Q5152="Unknown")),
(AND('[1]PWS Information'!$E$10="NTNC",Q5152="Unknown")))),"Tier 5",
"")))))</f>
        <v>Tier 5</v>
      </c>
      <c r="Z5152" s="71"/>
      <c r="AA5152" s="71"/>
    </row>
    <row r="5153" spans="1:27" ht="57.6" x14ac:dyDescent="0.3">
      <c r="A5153" s="1"/>
      <c r="B5153" s="70" t="s">
        <v>1701</v>
      </c>
      <c r="C5153" s="60">
        <v>124</v>
      </c>
      <c r="D5153" s="61" t="s">
        <v>1700</v>
      </c>
      <c r="E5153" s="61" t="s">
        <v>49</v>
      </c>
      <c r="F5153" s="61">
        <v>78640</v>
      </c>
      <c r="G5153" s="62" t="s">
        <v>1665</v>
      </c>
      <c r="H5153" s="63">
        <v>29.955759199999999</v>
      </c>
      <c r="I5153" s="64">
        <v>-97.847819299999998</v>
      </c>
      <c r="J5153" s="65" t="s">
        <v>50</v>
      </c>
      <c r="K5153" s="66" t="s">
        <v>51</v>
      </c>
      <c r="L5153" s="62" t="s">
        <v>58</v>
      </c>
      <c r="M5153" s="69"/>
      <c r="N5153" s="65" t="s">
        <v>50</v>
      </c>
      <c r="O5153" s="66" t="s">
        <v>52</v>
      </c>
      <c r="P5153" s="69"/>
      <c r="Q5153" s="55" t="str">
        <f t="shared" si="80"/>
        <v>Non-Lead</v>
      </c>
      <c r="R5153" s="70" t="s">
        <v>51</v>
      </c>
      <c r="S5153" s="70" t="s">
        <v>51</v>
      </c>
      <c r="T5153" s="70"/>
      <c r="U5153" s="71" t="s">
        <v>53</v>
      </c>
      <c r="V5153" s="71" t="s">
        <v>51</v>
      </c>
      <c r="W5153" s="71" t="s">
        <v>51</v>
      </c>
      <c r="X5153" s="71" t="s">
        <v>51</v>
      </c>
      <c r="Y5153" s="72" t="str">
        <f>IF((OR((AND('[1]PWS Information'!$E$10="CWS",U5153="Single Family Residence",Q5153="Lead")),
(AND('[1]PWS Information'!$E$10="CWS",U5153="Multiple Family Residence",'[1]PWS Information'!$E$11="Yes",Q5153="Lead")),
(AND('[1]PWS Information'!$E$10="NTNC",Q5153="Lead")))),"Tier 1",
IF((OR((AND('[1]PWS Information'!$E$10="CWS",U5153="Multiple Family Residence",'[1]PWS Information'!$E$11="No",Q5153="Lead")),
(AND('[1]PWS Information'!$E$10="CWS",U5153="Other",Q5153="Lead")),
(AND('[1]PWS Information'!$E$10="CWS",U5153="Building",Q5153="Lead")))),"Tier 2",
IF((OR((AND('[1]PWS Information'!$E$10="CWS",U5153="Single Family Residence",Q5153="Galvanized Requiring Replacement")),
(AND('[1]PWS Information'!$E$10="CWS",U5153="Single Family Residence",Q5153="Galvanized Requiring Replacement",R5153="Yes")),
(AND('[1]PWS Information'!$E$10="NTNC",Q5153="Galvanized Requiring Replacement")),
(AND('[1]PWS Information'!$E$10="NTNC",U5153="Single Family Residence",R5153="Yes")))),"Tier 3",
IF((OR((AND('[1]PWS Information'!$E$10="CWS",U5153="Single Family Residence",S5153="Yes",Q5153="Non-Lead", J5153="Non-Lead - Copper",L5153="Before 1989")),
(AND('[1]PWS Information'!$E$10="CWS",U5153="Single Family Residence",S5153="Yes",Q5153="Non-Lead", N5153="Non-Lead - Copper",O5153="Before 1989")))),"Tier 4",
IF((OR((AND('[1]PWS Information'!$E$10="NTNC",Q5153="Non-Lead")),
(AND('[1]PWS Information'!$E$10="CWS",Q5153="Non-Lead",S5153="")),
(AND('[1]PWS Information'!$E$10="CWS",Q5153="Non-Lead",S5153="No")),
(AND('[1]PWS Information'!$E$10="CWS",Q5153="Non-Lead",S5153="Don't Know")),
(AND('[1]PWS Information'!$E$10="CWS",Q5153="Non-Lead", J5153="Non-Lead - Copper", S5153="Yes", L5153="Between 1989 and 2014")),
(AND('[1]PWS Information'!$E$10="CWS",Q5153="Non-Lead", J5153="Non-Lead - Copper", S5153="Yes", L5153="After 2014")),
(AND('[1]PWS Information'!$E$10="CWS",Q5153="Non-Lead", J5153="Non-Lead - Copper", S5153="Yes", L5153="Unknown")),
(AND('[1]PWS Information'!$E$10="CWS",Q5153="Non-Lead", N5153="Non-Lead - Copper", S5153="Yes", O5153="Between 1989 and 2014")),
(AND('[1]PWS Information'!$E$10="CWS",Q5153="Non-Lead", N5153="Non-Lead - Copper", S5153="Yes", O5153="After 2014")),
(AND('[1]PWS Information'!$E$10="CWS",Q5153="Non-Lead", N5153="Non-Lead - Copper", S5153="Yes", O5153="Unknown")),
(AND('[1]PWS Information'!$E$10="CWS",Q5153="Unknown")),
(AND('[1]PWS Information'!$E$10="NTNC",Q5153="Unknown")))),"Tier 5",
"")))))</f>
        <v>Tier 5</v>
      </c>
      <c r="Z5153" s="71"/>
      <c r="AA5153" s="71"/>
    </row>
    <row r="5154" spans="1:27" ht="57.6" x14ac:dyDescent="0.3">
      <c r="A5154" s="17"/>
      <c r="B5154" s="70">
        <v>796323</v>
      </c>
      <c r="C5154" s="60">
        <v>125</v>
      </c>
      <c r="D5154" s="61" t="s">
        <v>1700</v>
      </c>
      <c r="E5154" s="61" t="s">
        <v>49</v>
      </c>
      <c r="F5154" s="61">
        <v>78640</v>
      </c>
      <c r="G5154" s="62" t="s">
        <v>1665</v>
      </c>
      <c r="H5154" s="63">
        <v>29.955876199999999</v>
      </c>
      <c r="I5154" s="64">
        <v>-97.847685299999995</v>
      </c>
      <c r="J5154" s="65" t="s">
        <v>50</v>
      </c>
      <c r="K5154" s="66" t="s">
        <v>51</v>
      </c>
      <c r="L5154" s="62" t="s">
        <v>58</v>
      </c>
      <c r="M5154" s="69"/>
      <c r="N5154" s="65" t="s">
        <v>50</v>
      </c>
      <c r="O5154" s="66" t="s">
        <v>52</v>
      </c>
      <c r="P5154" s="69"/>
      <c r="Q5154" s="55" t="str">
        <f t="shared" si="80"/>
        <v>Non-Lead</v>
      </c>
      <c r="R5154" s="70" t="s">
        <v>51</v>
      </c>
      <c r="S5154" s="70" t="s">
        <v>51</v>
      </c>
      <c r="T5154" s="70"/>
      <c r="U5154" s="71" t="s">
        <v>53</v>
      </c>
      <c r="V5154" s="71" t="s">
        <v>51</v>
      </c>
      <c r="W5154" s="71" t="s">
        <v>51</v>
      </c>
      <c r="X5154" s="71" t="s">
        <v>51</v>
      </c>
      <c r="Y5154" s="72" t="str">
        <f>IF((OR((AND('[1]PWS Information'!$E$10="CWS",U5154="Single Family Residence",Q5154="Lead")),
(AND('[1]PWS Information'!$E$10="CWS",U5154="Multiple Family Residence",'[1]PWS Information'!$E$11="Yes",Q5154="Lead")),
(AND('[1]PWS Information'!$E$10="NTNC",Q5154="Lead")))),"Tier 1",
IF((OR((AND('[1]PWS Information'!$E$10="CWS",U5154="Multiple Family Residence",'[1]PWS Information'!$E$11="No",Q5154="Lead")),
(AND('[1]PWS Information'!$E$10="CWS",U5154="Other",Q5154="Lead")),
(AND('[1]PWS Information'!$E$10="CWS",U5154="Building",Q5154="Lead")))),"Tier 2",
IF((OR((AND('[1]PWS Information'!$E$10="CWS",U5154="Single Family Residence",Q5154="Galvanized Requiring Replacement")),
(AND('[1]PWS Information'!$E$10="CWS",U5154="Single Family Residence",Q5154="Galvanized Requiring Replacement",R5154="Yes")),
(AND('[1]PWS Information'!$E$10="NTNC",Q5154="Galvanized Requiring Replacement")),
(AND('[1]PWS Information'!$E$10="NTNC",U5154="Single Family Residence",R5154="Yes")))),"Tier 3",
IF((OR((AND('[1]PWS Information'!$E$10="CWS",U5154="Single Family Residence",S5154="Yes",Q5154="Non-Lead", J5154="Non-Lead - Copper",L5154="Before 1989")),
(AND('[1]PWS Information'!$E$10="CWS",U5154="Single Family Residence",S5154="Yes",Q5154="Non-Lead", N5154="Non-Lead - Copper",O5154="Before 1989")))),"Tier 4",
IF((OR((AND('[1]PWS Information'!$E$10="NTNC",Q5154="Non-Lead")),
(AND('[1]PWS Information'!$E$10="CWS",Q5154="Non-Lead",S5154="")),
(AND('[1]PWS Information'!$E$10="CWS",Q5154="Non-Lead",S5154="No")),
(AND('[1]PWS Information'!$E$10="CWS",Q5154="Non-Lead",S5154="Don't Know")),
(AND('[1]PWS Information'!$E$10="CWS",Q5154="Non-Lead", J5154="Non-Lead - Copper", S5154="Yes", L5154="Between 1989 and 2014")),
(AND('[1]PWS Information'!$E$10="CWS",Q5154="Non-Lead", J5154="Non-Lead - Copper", S5154="Yes", L5154="After 2014")),
(AND('[1]PWS Information'!$E$10="CWS",Q5154="Non-Lead", J5154="Non-Lead - Copper", S5154="Yes", L5154="Unknown")),
(AND('[1]PWS Information'!$E$10="CWS",Q5154="Non-Lead", N5154="Non-Lead - Copper", S5154="Yes", O5154="Between 1989 and 2014")),
(AND('[1]PWS Information'!$E$10="CWS",Q5154="Non-Lead", N5154="Non-Lead - Copper", S5154="Yes", O5154="After 2014")),
(AND('[1]PWS Information'!$E$10="CWS",Q5154="Non-Lead", N5154="Non-Lead - Copper", S5154="Yes", O5154="Unknown")),
(AND('[1]PWS Information'!$E$10="CWS",Q5154="Unknown")),
(AND('[1]PWS Information'!$E$10="NTNC",Q5154="Unknown")))),"Tier 5",
"")))))</f>
        <v>Tier 5</v>
      </c>
      <c r="Z5154" s="71"/>
      <c r="AA5154" s="71"/>
    </row>
    <row r="5155" spans="1:27" ht="57.6" x14ac:dyDescent="0.3">
      <c r="A5155" s="1"/>
      <c r="B5155" s="70">
        <v>9248687</v>
      </c>
      <c r="C5155" s="60">
        <v>136</v>
      </c>
      <c r="D5155" s="61" t="s">
        <v>1700</v>
      </c>
      <c r="E5155" s="61" t="s">
        <v>49</v>
      </c>
      <c r="F5155" s="61">
        <v>78640</v>
      </c>
      <c r="G5155" s="62" t="s">
        <v>1665</v>
      </c>
      <c r="H5155" s="63">
        <v>29.955645400000002</v>
      </c>
      <c r="I5155" s="64">
        <v>-97.847686899999999</v>
      </c>
      <c r="J5155" s="65" t="s">
        <v>50</v>
      </c>
      <c r="K5155" s="66" t="s">
        <v>51</v>
      </c>
      <c r="L5155" s="62" t="s">
        <v>58</v>
      </c>
      <c r="M5155" s="69"/>
      <c r="N5155" s="65" t="s">
        <v>50</v>
      </c>
      <c r="O5155" s="66" t="s">
        <v>52</v>
      </c>
      <c r="P5155" s="69"/>
      <c r="Q5155" s="55" t="str">
        <f t="shared" si="80"/>
        <v>Non-Lead</v>
      </c>
      <c r="R5155" s="70" t="s">
        <v>51</v>
      </c>
      <c r="S5155" s="70" t="s">
        <v>51</v>
      </c>
      <c r="T5155" s="70"/>
      <c r="U5155" s="71" t="s">
        <v>53</v>
      </c>
      <c r="V5155" s="71" t="s">
        <v>51</v>
      </c>
      <c r="W5155" s="71" t="s">
        <v>51</v>
      </c>
      <c r="X5155" s="71" t="s">
        <v>51</v>
      </c>
      <c r="Y5155" s="72" t="str">
        <f>IF((OR((AND('[1]PWS Information'!$E$10="CWS",U5155="Single Family Residence",Q5155="Lead")),
(AND('[1]PWS Information'!$E$10="CWS",U5155="Multiple Family Residence",'[1]PWS Information'!$E$11="Yes",Q5155="Lead")),
(AND('[1]PWS Information'!$E$10="NTNC",Q5155="Lead")))),"Tier 1",
IF((OR((AND('[1]PWS Information'!$E$10="CWS",U5155="Multiple Family Residence",'[1]PWS Information'!$E$11="No",Q5155="Lead")),
(AND('[1]PWS Information'!$E$10="CWS",U5155="Other",Q5155="Lead")),
(AND('[1]PWS Information'!$E$10="CWS",U5155="Building",Q5155="Lead")))),"Tier 2",
IF((OR((AND('[1]PWS Information'!$E$10="CWS",U5155="Single Family Residence",Q5155="Galvanized Requiring Replacement")),
(AND('[1]PWS Information'!$E$10="CWS",U5155="Single Family Residence",Q5155="Galvanized Requiring Replacement",R5155="Yes")),
(AND('[1]PWS Information'!$E$10="NTNC",Q5155="Galvanized Requiring Replacement")),
(AND('[1]PWS Information'!$E$10="NTNC",U5155="Single Family Residence",R5155="Yes")))),"Tier 3",
IF((OR((AND('[1]PWS Information'!$E$10="CWS",U5155="Single Family Residence",S5155="Yes",Q5155="Non-Lead", J5155="Non-Lead - Copper",L5155="Before 1989")),
(AND('[1]PWS Information'!$E$10="CWS",U5155="Single Family Residence",S5155="Yes",Q5155="Non-Lead", N5155="Non-Lead - Copper",O5155="Before 1989")))),"Tier 4",
IF((OR((AND('[1]PWS Information'!$E$10="NTNC",Q5155="Non-Lead")),
(AND('[1]PWS Information'!$E$10="CWS",Q5155="Non-Lead",S5155="")),
(AND('[1]PWS Information'!$E$10="CWS",Q5155="Non-Lead",S5155="No")),
(AND('[1]PWS Information'!$E$10="CWS",Q5155="Non-Lead",S5155="Don't Know")),
(AND('[1]PWS Information'!$E$10="CWS",Q5155="Non-Lead", J5155="Non-Lead - Copper", S5155="Yes", L5155="Between 1989 and 2014")),
(AND('[1]PWS Information'!$E$10="CWS",Q5155="Non-Lead", J5155="Non-Lead - Copper", S5155="Yes", L5155="After 2014")),
(AND('[1]PWS Information'!$E$10="CWS",Q5155="Non-Lead", J5155="Non-Lead - Copper", S5155="Yes", L5155="Unknown")),
(AND('[1]PWS Information'!$E$10="CWS",Q5155="Non-Lead", N5155="Non-Lead - Copper", S5155="Yes", O5155="Between 1989 and 2014")),
(AND('[1]PWS Information'!$E$10="CWS",Q5155="Non-Lead", N5155="Non-Lead - Copper", S5155="Yes", O5155="After 2014")),
(AND('[1]PWS Information'!$E$10="CWS",Q5155="Non-Lead", N5155="Non-Lead - Copper", S5155="Yes", O5155="Unknown")),
(AND('[1]PWS Information'!$E$10="CWS",Q5155="Unknown")),
(AND('[1]PWS Information'!$E$10="NTNC",Q5155="Unknown")))),"Tier 5",
"")))))</f>
        <v>Tier 5</v>
      </c>
      <c r="Z5155" s="71"/>
      <c r="AA5155" s="71"/>
    </row>
    <row r="5156" spans="1:27" ht="57.6" x14ac:dyDescent="0.3">
      <c r="A5156" s="1"/>
      <c r="B5156" s="70">
        <v>261081</v>
      </c>
      <c r="C5156" s="60">
        <v>137</v>
      </c>
      <c r="D5156" s="61" t="s">
        <v>1700</v>
      </c>
      <c r="E5156" s="61" t="s">
        <v>49</v>
      </c>
      <c r="F5156" s="61">
        <v>78640</v>
      </c>
      <c r="G5156" s="62" t="s">
        <v>1665</v>
      </c>
      <c r="H5156" s="63">
        <v>29.955762400000001</v>
      </c>
      <c r="I5156" s="64">
        <v>-97.847552899999997</v>
      </c>
      <c r="J5156" s="65" t="s">
        <v>50</v>
      </c>
      <c r="K5156" s="66" t="s">
        <v>51</v>
      </c>
      <c r="L5156" s="62" t="s">
        <v>58</v>
      </c>
      <c r="M5156" s="69"/>
      <c r="N5156" s="65" t="s">
        <v>50</v>
      </c>
      <c r="O5156" s="66" t="s">
        <v>52</v>
      </c>
      <c r="P5156" s="69"/>
      <c r="Q5156" s="55" t="str">
        <f t="shared" si="80"/>
        <v>Non-Lead</v>
      </c>
      <c r="R5156" s="70" t="s">
        <v>51</v>
      </c>
      <c r="S5156" s="70" t="s">
        <v>51</v>
      </c>
      <c r="T5156" s="70"/>
      <c r="U5156" s="71" t="s">
        <v>53</v>
      </c>
      <c r="V5156" s="71" t="s">
        <v>51</v>
      </c>
      <c r="W5156" s="71" t="s">
        <v>51</v>
      </c>
      <c r="X5156" s="71" t="s">
        <v>51</v>
      </c>
      <c r="Y5156" s="72" t="str">
        <f>IF((OR((AND('[1]PWS Information'!$E$10="CWS",U5156="Single Family Residence",Q5156="Lead")),
(AND('[1]PWS Information'!$E$10="CWS",U5156="Multiple Family Residence",'[1]PWS Information'!$E$11="Yes",Q5156="Lead")),
(AND('[1]PWS Information'!$E$10="NTNC",Q5156="Lead")))),"Tier 1",
IF((OR((AND('[1]PWS Information'!$E$10="CWS",U5156="Multiple Family Residence",'[1]PWS Information'!$E$11="No",Q5156="Lead")),
(AND('[1]PWS Information'!$E$10="CWS",U5156="Other",Q5156="Lead")),
(AND('[1]PWS Information'!$E$10="CWS",U5156="Building",Q5156="Lead")))),"Tier 2",
IF((OR((AND('[1]PWS Information'!$E$10="CWS",U5156="Single Family Residence",Q5156="Galvanized Requiring Replacement")),
(AND('[1]PWS Information'!$E$10="CWS",U5156="Single Family Residence",Q5156="Galvanized Requiring Replacement",R5156="Yes")),
(AND('[1]PWS Information'!$E$10="NTNC",Q5156="Galvanized Requiring Replacement")),
(AND('[1]PWS Information'!$E$10="NTNC",U5156="Single Family Residence",R5156="Yes")))),"Tier 3",
IF((OR((AND('[1]PWS Information'!$E$10="CWS",U5156="Single Family Residence",S5156="Yes",Q5156="Non-Lead", J5156="Non-Lead - Copper",L5156="Before 1989")),
(AND('[1]PWS Information'!$E$10="CWS",U5156="Single Family Residence",S5156="Yes",Q5156="Non-Lead", N5156="Non-Lead - Copper",O5156="Before 1989")))),"Tier 4",
IF((OR((AND('[1]PWS Information'!$E$10="NTNC",Q5156="Non-Lead")),
(AND('[1]PWS Information'!$E$10="CWS",Q5156="Non-Lead",S5156="")),
(AND('[1]PWS Information'!$E$10="CWS",Q5156="Non-Lead",S5156="No")),
(AND('[1]PWS Information'!$E$10="CWS",Q5156="Non-Lead",S5156="Don't Know")),
(AND('[1]PWS Information'!$E$10="CWS",Q5156="Non-Lead", J5156="Non-Lead - Copper", S5156="Yes", L5156="Between 1989 and 2014")),
(AND('[1]PWS Information'!$E$10="CWS",Q5156="Non-Lead", J5156="Non-Lead - Copper", S5156="Yes", L5156="After 2014")),
(AND('[1]PWS Information'!$E$10="CWS",Q5156="Non-Lead", J5156="Non-Lead - Copper", S5156="Yes", L5156="Unknown")),
(AND('[1]PWS Information'!$E$10="CWS",Q5156="Non-Lead", N5156="Non-Lead - Copper", S5156="Yes", O5156="Between 1989 and 2014")),
(AND('[1]PWS Information'!$E$10="CWS",Q5156="Non-Lead", N5156="Non-Lead - Copper", S5156="Yes", O5156="After 2014")),
(AND('[1]PWS Information'!$E$10="CWS",Q5156="Non-Lead", N5156="Non-Lead - Copper", S5156="Yes", O5156="Unknown")),
(AND('[1]PWS Information'!$E$10="CWS",Q5156="Unknown")),
(AND('[1]PWS Information'!$E$10="NTNC",Q5156="Unknown")))),"Tier 5",
"")))))</f>
        <v>Tier 5</v>
      </c>
      <c r="Z5156" s="71"/>
      <c r="AA5156" s="71"/>
    </row>
    <row r="5157" spans="1:27" ht="57.6" x14ac:dyDescent="0.3">
      <c r="A5157" s="1"/>
      <c r="B5157" s="70">
        <v>827947</v>
      </c>
      <c r="C5157" s="60">
        <v>148</v>
      </c>
      <c r="D5157" s="61" t="s">
        <v>1700</v>
      </c>
      <c r="E5157" s="61" t="s">
        <v>49</v>
      </c>
      <c r="F5157" s="61">
        <v>78640</v>
      </c>
      <c r="G5157" s="62" t="s">
        <v>1665</v>
      </c>
      <c r="H5157" s="63">
        <v>29.955531499999999</v>
      </c>
      <c r="I5157" s="64">
        <v>-97.847554500000001</v>
      </c>
      <c r="J5157" s="65" t="s">
        <v>50</v>
      </c>
      <c r="K5157" s="66" t="s">
        <v>51</v>
      </c>
      <c r="L5157" s="62" t="s">
        <v>58</v>
      </c>
      <c r="M5157" s="69"/>
      <c r="N5157" s="65" t="s">
        <v>50</v>
      </c>
      <c r="O5157" s="66" t="s">
        <v>52</v>
      </c>
      <c r="P5157" s="69"/>
      <c r="Q5157" s="55" t="str">
        <f t="shared" si="80"/>
        <v>Non-Lead</v>
      </c>
      <c r="R5157" s="70" t="s">
        <v>51</v>
      </c>
      <c r="S5157" s="70" t="s">
        <v>51</v>
      </c>
      <c r="T5157" s="70"/>
      <c r="U5157" s="71" t="s">
        <v>53</v>
      </c>
      <c r="V5157" s="71" t="s">
        <v>51</v>
      </c>
      <c r="W5157" s="71" t="s">
        <v>51</v>
      </c>
      <c r="X5157" s="71" t="s">
        <v>51</v>
      </c>
      <c r="Y5157" s="72" t="str">
        <f>IF((OR((AND('[1]PWS Information'!$E$10="CWS",U5157="Single Family Residence",Q5157="Lead")),
(AND('[1]PWS Information'!$E$10="CWS",U5157="Multiple Family Residence",'[1]PWS Information'!$E$11="Yes",Q5157="Lead")),
(AND('[1]PWS Information'!$E$10="NTNC",Q5157="Lead")))),"Tier 1",
IF((OR((AND('[1]PWS Information'!$E$10="CWS",U5157="Multiple Family Residence",'[1]PWS Information'!$E$11="No",Q5157="Lead")),
(AND('[1]PWS Information'!$E$10="CWS",U5157="Other",Q5157="Lead")),
(AND('[1]PWS Information'!$E$10="CWS",U5157="Building",Q5157="Lead")))),"Tier 2",
IF((OR((AND('[1]PWS Information'!$E$10="CWS",U5157="Single Family Residence",Q5157="Galvanized Requiring Replacement")),
(AND('[1]PWS Information'!$E$10="CWS",U5157="Single Family Residence",Q5157="Galvanized Requiring Replacement",R5157="Yes")),
(AND('[1]PWS Information'!$E$10="NTNC",Q5157="Galvanized Requiring Replacement")),
(AND('[1]PWS Information'!$E$10="NTNC",U5157="Single Family Residence",R5157="Yes")))),"Tier 3",
IF((OR((AND('[1]PWS Information'!$E$10="CWS",U5157="Single Family Residence",S5157="Yes",Q5157="Non-Lead", J5157="Non-Lead - Copper",L5157="Before 1989")),
(AND('[1]PWS Information'!$E$10="CWS",U5157="Single Family Residence",S5157="Yes",Q5157="Non-Lead", N5157="Non-Lead - Copper",O5157="Before 1989")))),"Tier 4",
IF((OR((AND('[1]PWS Information'!$E$10="NTNC",Q5157="Non-Lead")),
(AND('[1]PWS Information'!$E$10="CWS",Q5157="Non-Lead",S5157="")),
(AND('[1]PWS Information'!$E$10="CWS",Q5157="Non-Lead",S5157="No")),
(AND('[1]PWS Information'!$E$10="CWS",Q5157="Non-Lead",S5157="Don't Know")),
(AND('[1]PWS Information'!$E$10="CWS",Q5157="Non-Lead", J5157="Non-Lead - Copper", S5157="Yes", L5157="Between 1989 and 2014")),
(AND('[1]PWS Information'!$E$10="CWS",Q5157="Non-Lead", J5157="Non-Lead - Copper", S5157="Yes", L5157="After 2014")),
(AND('[1]PWS Information'!$E$10="CWS",Q5157="Non-Lead", J5157="Non-Lead - Copper", S5157="Yes", L5157="Unknown")),
(AND('[1]PWS Information'!$E$10="CWS",Q5157="Non-Lead", N5157="Non-Lead - Copper", S5157="Yes", O5157="Between 1989 and 2014")),
(AND('[1]PWS Information'!$E$10="CWS",Q5157="Non-Lead", N5157="Non-Lead - Copper", S5157="Yes", O5157="After 2014")),
(AND('[1]PWS Information'!$E$10="CWS",Q5157="Non-Lead", N5157="Non-Lead - Copper", S5157="Yes", O5157="Unknown")),
(AND('[1]PWS Information'!$E$10="CWS",Q5157="Unknown")),
(AND('[1]PWS Information'!$E$10="NTNC",Q5157="Unknown")))),"Tier 5",
"")))))</f>
        <v>Tier 5</v>
      </c>
      <c r="Z5157" s="71"/>
      <c r="AA5157" s="71"/>
    </row>
    <row r="5158" spans="1:27" ht="57.6" x14ac:dyDescent="0.3">
      <c r="A5158" s="17"/>
      <c r="B5158" s="70">
        <v>9246812</v>
      </c>
      <c r="C5158" s="60">
        <v>149</v>
      </c>
      <c r="D5158" s="61" t="s">
        <v>1700</v>
      </c>
      <c r="E5158" s="61" t="s">
        <v>49</v>
      </c>
      <c r="F5158" s="61">
        <v>78640</v>
      </c>
      <c r="G5158" s="62" t="s">
        <v>1665</v>
      </c>
      <c r="H5158" s="63">
        <v>29.955648499999999</v>
      </c>
      <c r="I5158" s="64">
        <v>-97.847420499999998</v>
      </c>
      <c r="J5158" s="65" t="s">
        <v>50</v>
      </c>
      <c r="K5158" s="66" t="s">
        <v>51</v>
      </c>
      <c r="L5158" s="62" t="s">
        <v>58</v>
      </c>
      <c r="M5158" s="69"/>
      <c r="N5158" s="65" t="s">
        <v>50</v>
      </c>
      <c r="O5158" s="66" t="s">
        <v>52</v>
      </c>
      <c r="P5158" s="69"/>
      <c r="Q5158" s="55" t="str">
        <f t="shared" si="80"/>
        <v>Non-Lead</v>
      </c>
      <c r="R5158" s="70" t="s">
        <v>51</v>
      </c>
      <c r="S5158" s="70" t="s">
        <v>51</v>
      </c>
      <c r="T5158" s="70"/>
      <c r="U5158" s="71" t="s">
        <v>53</v>
      </c>
      <c r="V5158" s="71" t="s">
        <v>51</v>
      </c>
      <c r="W5158" s="71" t="s">
        <v>51</v>
      </c>
      <c r="X5158" s="71" t="s">
        <v>51</v>
      </c>
      <c r="Y5158" s="72" t="str">
        <f>IF((OR((AND('[1]PWS Information'!$E$10="CWS",U5158="Single Family Residence",Q5158="Lead")),
(AND('[1]PWS Information'!$E$10="CWS",U5158="Multiple Family Residence",'[1]PWS Information'!$E$11="Yes",Q5158="Lead")),
(AND('[1]PWS Information'!$E$10="NTNC",Q5158="Lead")))),"Tier 1",
IF((OR((AND('[1]PWS Information'!$E$10="CWS",U5158="Multiple Family Residence",'[1]PWS Information'!$E$11="No",Q5158="Lead")),
(AND('[1]PWS Information'!$E$10="CWS",U5158="Other",Q5158="Lead")),
(AND('[1]PWS Information'!$E$10="CWS",U5158="Building",Q5158="Lead")))),"Tier 2",
IF((OR((AND('[1]PWS Information'!$E$10="CWS",U5158="Single Family Residence",Q5158="Galvanized Requiring Replacement")),
(AND('[1]PWS Information'!$E$10="CWS",U5158="Single Family Residence",Q5158="Galvanized Requiring Replacement",R5158="Yes")),
(AND('[1]PWS Information'!$E$10="NTNC",Q5158="Galvanized Requiring Replacement")),
(AND('[1]PWS Information'!$E$10="NTNC",U5158="Single Family Residence",R5158="Yes")))),"Tier 3",
IF((OR((AND('[1]PWS Information'!$E$10="CWS",U5158="Single Family Residence",S5158="Yes",Q5158="Non-Lead", J5158="Non-Lead - Copper",L5158="Before 1989")),
(AND('[1]PWS Information'!$E$10="CWS",U5158="Single Family Residence",S5158="Yes",Q5158="Non-Lead", N5158="Non-Lead - Copper",O5158="Before 1989")))),"Tier 4",
IF((OR((AND('[1]PWS Information'!$E$10="NTNC",Q5158="Non-Lead")),
(AND('[1]PWS Information'!$E$10="CWS",Q5158="Non-Lead",S5158="")),
(AND('[1]PWS Information'!$E$10="CWS",Q5158="Non-Lead",S5158="No")),
(AND('[1]PWS Information'!$E$10="CWS",Q5158="Non-Lead",S5158="Don't Know")),
(AND('[1]PWS Information'!$E$10="CWS",Q5158="Non-Lead", J5158="Non-Lead - Copper", S5158="Yes", L5158="Between 1989 and 2014")),
(AND('[1]PWS Information'!$E$10="CWS",Q5158="Non-Lead", J5158="Non-Lead - Copper", S5158="Yes", L5158="After 2014")),
(AND('[1]PWS Information'!$E$10="CWS",Q5158="Non-Lead", J5158="Non-Lead - Copper", S5158="Yes", L5158="Unknown")),
(AND('[1]PWS Information'!$E$10="CWS",Q5158="Non-Lead", N5158="Non-Lead - Copper", S5158="Yes", O5158="Between 1989 and 2014")),
(AND('[1]PWS Information'!$E$10="CWS",Q5158="Non-Lead", N5158="Non-Lead - Copper", S5158="Yes", O5158="After 2014")),
(AND('[1]PWS Information'!$E$10="CWS",Q5158="Non-Lead", N5158="Non-Lead - Copper", S5158="Yes", O5158="Unknown")),
(AND('[1]PWS Information'!$E$10="CWS",Q5158="Unknown")),
(AND('[1]PWS Information'!$E$10="NTNC",Q5158="Unknown")))),"Tier 5",
"")))))</f>
        <v>Tier 5</v>
      </c>
      <c r="Z5158" s="71"/>
      <c r="AA5158" s="71"/>
    </row>
    <row r="5159" spans="1:27" ht="57.6" x14ac:dyDescent="0.3">
      <c r="A5159" s="1"/>
      <c r="B5159" s="70">
        <v>831999</v>
      </c>
      <c r="C5159" s="60">
        <v>160</v>
      </c>
      <c r="D5159" s="61" t="s">
        <v>1700</v>
      </c>
      <c r="E5159" s="61" t="s">
        <v>49</v>
      </c>
      <c r="F5159" s="61">
        <v>78640</v>
      </c>
      <c r="G5159" s="62" t="s">
        <v>1665</v>
      </c>
      <c r="H5159" s="63">
        <v>29.955417600000001</v>
      </c>
      <c r="I5159" s="64">
        <v>-97.847422199999997</v>
      </c>
      <c r="J5159" s="65" t="s">
        <v>50</v>
      </c>
      <c r="K5159" s="66" t="s">
        <v>51</v>
      </c>
      <c r="L5159" s="62" t="s">
        <v>58</v>
      </c>
      <c r="M5159" s="69"/>
      <c r="N5159" s="65" t="s">
        <v>50</v>
      </c>
      <c r="O5159" s="66" t="s">
        <v>52</v>
      </c>
      <c r="P5159" s="69"/>
      <c r="Q5159" s="55" t="str">
        <f t="shared" si="80"/>
        <v>Non-Lead</v>
      </c>
      <c r="R5159" s="70" t="s">
        <v>51</v>
      </c>
      <c r="S5159" s="70" t="s">
        <v>51</v>
      </c>
      <c r="T5159" s="70"/>
      <c r="U5159" s="71" t="s">
        <v>53</v>
      </c>
      <c r="V5159" s="71" t="s">
        <v>51</v>
      </c>
      <c r="W5159" s="71" t="s">
        <v>51</v>
      </c>
      <c r="X5159" s="71" t="s">
        <v>51</v>
      </c>
      <c r="Y5159" s="72" t="str">
        <f>IF((OR((AND('[1]PWS Information'!$E$10="CWS",U5159="Single Family Residence",Q5159="Lead")),
(AND('[1]PWS Information'!$E$10="CWS",U5159="Multiple Family Residence",'[1]PWS Information'!$E$11="Yes",Q5159="Lead")),
(AND('[1]PWS Information'!$E$10="NTNC",Q5159="Lead")))),"Tier 1",
IF((OR((AND('[1]PWS Information'!$E$10="CWS",U5159="Multiple Family Residence",'[1]PWS Information'!$E$11="No",Q5159="Lead")),
(AND('[1]PWS Information'!$E$10="CWS",U5159="Other",Q5159="Lead")),
(AND('[1]PWS Information'!$E$10="CWS",U5159="Building",Q5159="Lead")))),"Tier 2",
IF((OR((AND('[1]PWS Information'!$E$10="CWS",U5159="Single Family Residence",Q5159="Galvanized Requiring Replacement")),
(AND('[1]PWS Information'!$E$10="CWS",U5159="Single Family Residence",Q5159="Galvanized Requiring Replacement",R5159="Yes")),
(AND('[1]PWS Information'!$E$10="NTNC",Q5159="Galvanized Requiring Replacement")),
(AND('[1]PWS Information'!$E$10="NTNC",U5159="Single Family Residence",R5159="Yes")))),"Tier 3",
IF((OR((AND('[1]PWS Information'!$E$10="CWS",U5159="Single Family Residence",S5159="Yes",Q5159="Non-Lead", J5159="Non-Lead - Copper",L5159="Before 1989")),
(AND('[1]PWS Information'!$E$10="CWS",U5159="Single Family Residence",S5159="Yes",Q5159="Non-Lead", N5159="Non-Lead - Copper",O5159="Before 1989")))),"Tier 4",
IF((OR((AND('[1]PWS Information'!$E$10="NTNC",Q5159="Non-Lead")),
(AND('[1]PWS Information'!$E$10="CWS",Q5159="Non-Lead",S5159="")),
(AND('[1]PWS Information'!$E$10="CWS",Q5159="Non-Lead",S5159="No")),
(AND('[1]PWS Information'!$E$10="CWS",Q5159="Non-Lead",S5159="Don't Know")),
(AND('[1]PWS Information'!$E$10="CWS",Q5159="Non-Lead", J5159="Non-Lead - Copper", S5159="Yes", L5159="Between 1989 and 2014")),
(AND('[1]PWS Information'!$E$10="CWS",Q5159="Non-Lead", J5159="Non-Lead - Copper", S5159="Yes", L5159="After 2014")),
(AND('[1]PWS Information'!$E$10="CWS",Q5159="Non-Lead", J5159="Non-Lead - Copper", S5159="Yes", L5159="Unknown")),
(AND('[1]PWS Information'!$E$10="CWS",Q5159="Non-Lead", N5159="Non-Lead - Copper", S5159="Yes", O5159="Between 1989 and 2014")),
(AND('[1]PWS Information'!$E$10="CWS",Q5159="Non-Lead", N5159="Non-Lead - Copper", S5159="Yes", O5159="After 2014")),
(AND('[1]PWS Information'!$E$10="CWS",Q5159="Non-Lead", N5159="Non-Lead - Copper", S5159="Yes", O5159="Unknown")),
(AND('[1]PWS Information'!$E$10="CWS",Q5159="Unknown")),
(AND('[1]PWS Information'!$E$10="NTNC",Q5159="Unknown")))),"Tier 5",
"")))))</f>
        <v>Tier 5</v>
      </c>
      <c r="Z5159" s="71"/>
      <c r="AA5159" s="71"/>
    </row>
    <row r="5160" spans="1:27" ht="57.6" x14ac:dyDescent="0.3">
      <c r="A5160" s="1"/>
      <c r="B5160" s="70">
        <v>9272006</v>
      </c>
      <c r="C5160" s="60">
        <v>161</v>
      </c>
      <c r="D5160" s="61" t="s">
        <v>1700</v>
      </c>
      <c r="E5160" s="61" t="s">
        <v>49</v>
      </c>
      <c r="F5160" s="61">
        <v>78640</v>
      </c>
      <c r="G5160" s="62" t="s">
        <v>1665</v>
      </c>
      <c r="H5160" s="63">
        <v>29.9555346</v>
      </c>
      <c r="I5160" s="64">
        <v>-97.847288199999994</v>
      </c>
      <c r="J5160" s="65" t="s">
        <v>50</v>
      </c>
      <c r="K5160" s="66" t="s">
        <v>51</v>
      </c>
      <c r="L5160" s="62" t="s">
        <v>58</v>
      </c>
      <c r="M5160" s="69"/>
      <c r="N5160" s="65" t="s">
        <v>50</v>
      </c>
      <c r="O5160" s="66" t="s">
        <v>52</v>
      </c>
      <c r="P5160" s="69"/>
      <c r="Q5160" s="55" t="str">
        <f t="shared" si="80"/>
        <v>Non-Lead</v>
      </c>
      <c r="R5160" s="70" t="s">
        <v>51</v>
      </c>
      <c r="S5160" s="70" t="s">
        <v>51</v>
      </c>
      <c r="T5160" s="70"/>
      <c r="U5160" s="71" t="s">
        <v>53</v>
      </c>
      <c r="V5160" s="71" t="s">
        <v>51</v>
      </c>
      <c r="W5160" s="71" t="s">
        <v>51</v>
      </c>
      <c r="X5160" s="71" t="s">
        <v>51</v>
      </c>
      <c r="Y5160" s="72" t="str">
        <f>IF((OR((AND('[1]PWS Information'!$E$10="CWS",U5160="Single Family Residence",Q5160="Lead")),
(AND('[1]PWS Information'!$E$10="CWS",U5160="Multiple Family Residence",'[1]PWS Information'!$E$11="Yes",Q5160="Lead")),
(AND('[1]PWS Information'!$E$10="NTNC",Q5160="Lead")))),"Tier 1",
IF((OR((AND('[1]PWS Information'!$E$10="CWS",U5160="Multiple Family Residence",'[1]PWS Information'!$E$11="No",Q5160="Lead")),
(AND('[1]PWS Information'!$E$10="CWS",U5160="Other",Q5160="Lead")),
(AND('[1]PWS Information'!$E$10="CWS",U5160="Building",Q5160="Lead")))),"Tier 2",
IF((OR((AND('[1]PWS Information'!$E$10="CWS",U5160="Single Family Residence",Q5160="Galvanized Requiring Replacement")),
(AND('[1]PWS Information'!$E$10="CWS",U5160="Single Family Residence",Q5160="Galvanized Requiring Replacement",R5160="Yes")),
(AND('[1]PWS Information'!$E$10="NTNC",Q5160="Galvanized Requiring Replacement")),
(AND('[1]PWS Information'!$E$10="NTNC",U5160="Single Family Residence",R5160="Yes")))),"Tier 3",
IF((OR((AND('[1]PWS Information'!$E$10="CWS",U5160="Single Family Residence",S5160="Yes",Q5160="Non-Lead", J5160="Non-Lead - Copper",L5160="Before 1989")),
(AND('[1]PWS Information'!$E$10="CWS",U5160="Single Family Residence",S5160="Yes",Q5160="Non-Lead", N5160="Non-Lead - Copper",O5160="Before 1989")))),"Tier 4",
IF((OR((AND('[1]PWS Information'!$E$10="NTNC",Q5160="Non-Lead")),
(AND('[1]PWS Information'!$E$10="CWS",Q5160="Non-Lead",S5160="")),
(AND('[1]PWS Information'!$E$10="CWS",Q5160="Non-Lead",S5160="No")),
(AND('[1]PWS Information'!$E$10="CWS",Q5160="Non-Lead",S5160="Don't Know")),
(AND('[1]PWS Information'!$E$10="CWS",Q5160="Non-Lead", J5160="Non-Lead - Copper", S5160="Yes", L5160="Between 1989 and 2014")),
(AND('[1]PWS Information'!$E$10="CWS",Q5160="Non-Lead", J5160="Non-Lead - Copper", S5160="Yes", L5160="After 2014")),
(AND('[1]PWS Information'!$E$10="CWS",Q5160="Non-Lead", J5160="Non-Lead - Copper", S5160="Yes", L5160="Unknown")),
(AND('[1]PWS Information'!$E$10="CWS",Q5160="Non-Lead", N5160="Non-Lead - Copper", S5160="Yes", O5160="Between 1989 and 2014")),
(AND('[1]PWS Information'!$E$10="CWS",Q5160="Non-Lead", N5160="Non-Lead - Copper", S5160="Yes", O5160="After 2014")),
(AND('[1]PWS Information'!$E$10="CWS",Q5160="Non-Lead", N5160="Non-Lead - Copper", S5160="Yes", O5160="Unknown")),
(AND('[1]PWS Information'!$E$10="CWS",Q5160="Unknown")),
(AND('[1]PWS Information'!$E$10="NTNC",Q5160="Unknown")))),"Tier 5",
"")))))</f>
        <v>Tier 5</v>
      </c>
      <c r="Z5160" s="71"/>
      <c r="AA5160" s="71"/>
    </row>
    <row r="5161" spans="1:27" ht="57.6" x14ac:dyDescent="0.3">
      <c r="A5161" s="1"/>
      <c r="B5161" s="70">
        <v>9253950</v>
      </c>
      <c r="C5161" s="60">
        <v>173</v>
      </c>
      <c r="D5161" s="61" t="s">
        <v>1700</v>
      </c>
      <c r="E5161" s="61" t="s">
        <v>49</v>
      </c>
      <c r="F5161" s="61">
        <v>78640</v>
      </c>
      <c r="G5161" s="62" t="s">
        <v>1665</v>
      </c>
      <c r="H5161" s="63">
        <v>29.955420700000001</v>
      </c>
      <c r="I5161" s="64">
        <v>-97.847155799999996</v>
      </c>
      <c r="J5161" s="65" t="s">
        <v>50</v>
      </c>
      <c r="K5161" s="66" t="s">
        <v>51</v>
      </c>
      <c r="L5161" s="62" t="s">
        <v>58</v>
      </c>
      <c r="M5161" s="69"/>
      <c r="N5161" s="65" t="s">
        <v>50</v>
      </c>
      <c r="O5161" s="66" t="s">
        <v>52</v>
      </c>
      <c r="P5161" s="69"/>
      <c r="Q5161" s="55" t="str">
        <f t="shared" si="80"/>
        <v>Non-Lead</v>
      </c>
      <c r="R5161" s="70" t="s">
        <v>51</v>
      </c>
      <c r="S5161" s="70" t="s">
        <v>51</v>
      </c>
      <c r="T5161" s="70"/>
      <c r="U5161" s="71" t="s">
        <v>53</v>
      </c>
      <c r="V5161" s="71" t="s">
        <v>51</v>
      </c>
      <c r="W5161" s="71" t="s">
        <v>51</v>
      </c>
      <c r="X5161" s="71" t="s">
        <v>51</v>
      </c>
      <c r="Y5161" s="72" t="str">
        <f>IF((OR((AND('[1]PWS Information'!$E$10="CWS",U5161="Single Family Residence",Q5161="Lead")),
(AND('[1]PWS Information'!$E$10="CWS",U5161="Multiple Family Residence",'[1]PWS Information'!$E$11="Yes",Q5161="Lead")),
(AND('[1]PWS Information'!$E$10="NTNC",Q5161="Lead")))),"Tier 1",
IF((OR((AND('[1]PWS Information'!$E$10="CWS",U5161="Multiple Family Residence",'[1]PWS Information'!$E$11="No",Q5161="Lead")),
(AND('[1]PWS Information'!$E$10="CWS",U5161="Other",Q5161="Lead")),
(AND('[1]PWS Information'!$E$10="CWS",U5161="Building",Q5161="Lead")))),"Tier 2",
IF((OR((AND('[1]PWS Information'!$E$10="CWS",U5161="Single Family Residence",Q5161="Galvanized Requiring Replacement")),
(AND('[1]PWS Information'!$E$10="CWS",U5161="Single Family Residence",Q5161="Galvanized Requiring Replacement",R5161="Yes")),
(AND('[1]PWS Information'!$E$10="NTNC",Q5161="Galvanized Requiring Replacement")),
(AND('[1]PWS Information'!$E$10="NTNC",U5161="Single Family Residence",R5161="Yes")))),"Tier 3",
IF((OR((AND('[1]PWS Information'!$E$10="CWS",U5161="Single Family Residence",S5161="Yes",Q5161="Non-Lead", J5161="Non-Lead - Copper",L5161="Before 1989")),
(AND('[1]PWS Information'!$E$10="CWS",U5161="Single Family Residence",S5161="Yes",Q5161="Non-Lead", N5161="Non-Lead - Copper",O5161="Before 1989")))),"Tier 4",
IF((OR((AND('[1]PWS Information'!$E$10="NTNC",Q5161="Non-Lead")),
(AND('[1]PWS Information'!$E$10="CWS",Q5161="Non-Lead",S5161="")),
(AND('[1]PWS Information'!$E$10="CWS",Q5161="Non-Lead",S5161="No")),
(AND('[1]PWS Information'!$E$10="CWS",Q5161="Non-Lead",S5161="Don't Know")),
(AND('[1]PWS Information'!$E$10="CWS",Q5161="Non-Lead", J5161="Non-Lead - Copper", S5161="Yes", L5161="Between 1989 and 2014")),
(AND('[1]PWS Information'!$E$10="CWS",Q5161="Non-Lead", J5161="Non-Lead - Copper", S5161="Yes", L5161="After 2014")),
(AND('[1]PWS Information'!$E$10="CWS",Q5161="Non-Lead", J5161="Non-Lead - Copper", S5161="Yes", L5161="Unknown")),
(AND('[1]PWS Information'!$E$10="CWS",Q5161="Non-Lead", N5161="Non-Lead - Copper", S5161="Yes", O5161="Between 1989 and 2014")),
(AND('[1]PWS Information'!$E$10="CWS",Q5161="Non-Lead", N5161="Non-Lead - Copper", S5161="Yes", O5161="After 2014")),
(AND('[1]PWS Information'!$E$10="CWS",Q5161="Non-Lead", N5161="Non-Lead - Copper", S5161="Yes", O5161="Unknown")),
(AND('[1]PWS Information'!$E$10="CWS",Q5161="Unknown")),
(AND('[1]PWS Information'!$E$10="NTNC",Q5161="Unknown")))),"Tier 5",
"")))))</f>
        <v>Tier 5</v>
      </c>
      <c r="Z5161" s="71"/>
      <c r="AA5161" s="71"/>
    </row>
    <row r="5162" spans="1:27" ht="57.6" x14ac:dyDescent="0.3">
      <c r="A5162" s="17"/>
      <c r="B5162" s="70">
        <v>9253956</v>
      </c>
      <c r="C5162" s="60">
        <v>185</v>
      </c>
      <c r="D5162" s="61" t="s">
        <v>1700</v>
      </c>
      <c r="E5162" s="61" t="s">
        <v>49</v>
      </c>
      <c r="F5162" s="61">
        <v>78640</v>
      </c>
      <c r="G5162" s="62" t="s">
        <v>1665</v>
      </c>
      <c r="H5162" s="63">
        <v>29.9553069</v>
      </c>
      <c r="I5162" s="64">
        <v>-97.847023399999998</v>
      </c>
      <c r="J5162" s="65" t="s">
        <v>50</v>
      </c>
      <c r="K5162" s="66" t="s">
        <v>51</v>
      </c>
      <c r="L5162" s="62" t="s">
        <v>58</v>
      </c>
      <c r="M5162" s="69"/>
      <c r="N5162" s="65" t="s">
        <v>50</v>
      </c>
      <c r="O5162" s="66" t="s">
        <v>52</v>
      </c>
      <c r="P5162" s="69"/>
      <c r="Q5162" s="55" t="str">
        <f t="shared" si="80"/>
        <v>Non-Lead</v>
      </c>
      <c r="R5162" s="70" t="s">
        <v>51</v>
      </c>
      <c r="S5162" s="70" t="s">
        <v>51</v>
      </c>
      <c r="T5162" s="70"/>
      <c r="U5162" s="71" t="s">
        <v>53</v>
      </c>
      <c r="V5162" s="71" t="s">
        <v>51</v>
      </c>
      <c r="W5162" s="71" t="s">
        <v>51</v>
      </c>
      <c r="X5162" s="71" t="s">
        <v>51</v>
      </c>
      <c r="Y5162" s="72" t="str">
        <f>IF((OR((AND('[1]PWS Information'!$E$10="CWS",U5162="Single Family Residence",Q5162="Lead")),
(AND('[1]PWS Information'!$E$10="CWS",U5162="Multiple Family Residence",'[1]PWS Information'!$E$11="Yes",Q5162="Lead")),
(AND('[1]PWS Information'!$E$10="NTNC",Q5162="Lead")))),"Tier 1",
IF((OR((AND('[1]PWS Information'!$E$10="CWS",U5162="Multiple Family Residence",'[1]PWS Information'!$E$11="No",Q5162="Lead")),
(AND('[1]PWS Information'!$E$10="CWS",U5162="Other",Q5162="Lead")),
(AND('[1]PWS Information'!$E$10="CWS",U5162="Building",Q5162="Lead")))),"Tier 2",
IF((OR((AND('[1]PWS Information'!$E$10="CWS",U5162="Single Family Residence",Q5162="Galvanized Requiring Replacement")),
(AND('[1]PWS Information'!$E$10="CWS",U5162="Single Family Residence",Q5162="Galvanized Requiring Replacement",R5162="Yes")),
(AND('[1]PWS Information'!$E$10="NTNC",Q5162="Galvanized Requiring Replacement")),
(AND('[1]PWS Information'!$E$10="NTNC",U5162="Single Family Residence",R5162="Yes")))),"Tier 3",
IF((OR((AND('[1]PWS Information'!$E$10="CWS",U5162="Single Family Residence",S5162="Yes",Q5162="Non-Lead", J5162="Non-Lead - Copper",L5162="Before 1989")),
(AND('[1]PWS Information'!$E$10="CWS",U5162="Single Family Residence",S5162="Yes",Q5162="Non-Lead", N5162="Non-Lead - Copper",O5162="Before 1989")))),"Tier 4",
IF((OR((AND('[1]PWS Information'!$E$10="NTNC",Q5162="Non-Lead")),
(AND('[1]PWS Information'!$E$10="CWS",Q5162="Non-Lead",S5162="")),
(AND('[1]PWS Information'!$E$10="CWS",Q5162="Non-Lead",S5162="No")),
(AND('[1]PWS Information'!$E$10="CWS",Q5162="Non-Lead",S5162="Don't Know")),
(AND('[1]PWS Information'!$E$10="CWS",Q5162="Non-Lead", J5162="Non-Lead - Copper", S5162="Yes", L5162="Between 1989 and 2014")),
(AND('[1]PWS Information'!$E$10="CWS",Q5162="Non-Lead", J5162="Non-Lead - Copper", S5162="Yes", L5162="After 2014")),
(AND('[1]PWS Information'!$E$10="CWS",Q5162="Non-Lead", J5162="Non-Lead - Copper", S5162="Yes", L5162="Unknown")),
(AND('[1]PWS Information'!$E$10="CWS",Q5162="Non-Lead", N5162="Non-Lead - Copper", S5162="Yes", O5162="Between 1989 and 2014")),
(AND('[1]PWS Information'!$E$10="CWS",Q5162="Non-Lead", N5162="Non-Lead - Copper", S5162="Yes", O5162="After 2014")),
(AND('[1]PWS Information'!$E$10="CWS",Q5162="Non-Lead", N5162="Non-Lead - Copper", S5162="Yes", O5162="Unknown")),
(AND('[1]PWS Information'!$E$10="CWS",Q5162="Unknown")),
(AND('[1]PWS Information'!$E$10="NTNC",Q5162="Unknown")))),"Tier 5",
"")))))</f>
        <v>Tier 5</v>
      </c>
      <c r="Z5162" s="71"/>
      <c r="AA5162" s="71"/>
    </row>
    <row r="5163" spans="1:27" ht="57.6" x14ac:dyDescent="0.3">
      <c r="A5163" s="1"/>
      <c r="B5163" s="70">
        <v>820611</v>
      </c>
      <c r="C5163" s="60">
        <v>197</v>
      </c>
      <c r="D5163" s="61" t="s">
        <v>1700</v>
      </c>
      <c r="E5163" s="61" t="s">
        <v>49</v>
      </c>
      <c r="F5163" s="61">
        <v>78640</v>
      </c>
      <c r="G5163" s="62" t="s">
        <v>1665</v>
      </c>
      <c r="H5163" s="63">
        <v>29.955193000000001</v>
      </c>
      <c r="I5163" s="64">
        <v>-97.846891099999993</v>
      </c>
      <c r="J5163" s="65" t="s">
        <v>50</v>
      </c>
      <c r="K5163" s="66" t="s">
        <v>51</v>
      </c>
      <c r="L5163" s="62" t="s">
        <v>58</v>
      </c>
      <c r="M5163" s="69"/>
      <c r="N5163" s="65" t="s">
        <v>50</v>
      </c>
      <c r="O5163" s="66" t="s">
        <v>52</v>
      </c>
      <c r="P5163" s="69"/>
      <c r="Q5163" s="55" t="str">
        <f t="shared" si="80"/>
        <v>Non-Lead</v>
      </c>
      <c r="R5163" s="70" t="s">
        <v>51</v>
      </c>
      <c r="S5163" s="70" t="s">
        <v>51</v>
      </c>
      <c r="T5163" s="70"/>
      <c r="U5163" s="71" t="s">
        <v>53</v>
      </c>
      <c r="V5163" s="71" t="s">
        <v>51</v>
      </c>
      <c r="W5163" s="71" t="s">
        <v>51</v>
      </c>
      <c r="X5163" s="71" t="s">
        <v>51</v>
      </c>
      <c r="Y5163" s="72" t="str">
        <f>IF((OR((AND('[1]PWS Information'!$E$10="CWS",U5163="Single Family Residence",Q5163="Lead")),
(AND('[1]PWS Information'!$E$10="CWS",U5163="Multiple Family Residence",'[1]PWS Information'!$E$11="Yes",Q5163="Lead")),
(AND('[1]PWS Information'!$E$10="NTNC",Q5163="Lead")))),"Tier 1",
IF((OR((AND('[1]PWS Information'!$E$10="CWS",U5163="Multiple Family Residence",'[1]PWS Information'!$E$11="No",Q5163="Lead")),
(AND('[1]PWS Information'!$E$10="CWS",U5163="Other",Q5163="Lead")),
(AND('[1]PWS Information'!$E$10="CWS",U5163="Building",Q5163="Lead")))),"Tier 2",
IF((OR((AND('[1]PWS Information'!$E$10="CWS",U5163="Single Family Residence",Q5163="Galvanized Requiring Replacement")),
(AND('[1]PWS Information'!$E$10="CWS",U5163="Single Family Residence",Q5163="Galvanized Requiring Replacement",R5163="Yes")),
(AND('[1]PWS Information'!$E$10="NTNC",Q5163="Galvanized Requiring Replacement")),
(AND('[1]PWS Information'!$E$10="NTNC",U5163="Single Family Residence",R5163="Yes")))),"Tier 3",
IF((OR((AND('[1]PWS Information'!$E$10="CWS",U5163="Single Family Residence",S5163="Yes",Q5163="Non-Lead", J5163="Non-Lead - Copper",L5163="Before 1989")),
(AND('[1]PWS Information'!$E$10="CWS",U5163="Single Family Residence",S5163="Yes",Q5163="Non-Lead", N5163="Non-Lead - Copper",O5163="Before 1989")))),"Tier 4",
IF((OR((AND('[1]PWS Information'!$E$10="NTNC",Q5163="Non-Lead")),
(AND('[1]PWS Information'!$E$10="CWS",Q5163="Non-Lead",S5163="")),
(AND('[1]PWS Information'!$E$10="CWS",Q5163="Non-Lead",S5163="No")),
(AND('[1]PWS Information'!$E$10="CWS",Q5163="Non-Lead",S5163="Don't Know")),
(AND('[1]PWS Information'!$E$10="CWS",Q5163="Non-Lead", J5163="Non-Lead - Copper", S5163="Yes", L5163="Between 1989 and 2014")),
(AND('[1]PWS Information'!$E$10="CWS",Q5163="Non-Lead", J5163="Non-Lead - Copper", S5163="Yes", L5163="After 2014")),
(AND('[1]PWS Information'!$E$10="CWS",Q5163="Non-Lead", J5163="Non-Lead - Copper", S5163="Yes", L5163="Unknown")),
(AND('[1]PWS Information'!$E$10="CWS",Q5163="Non-Lead", N5163="Non-Lead - Copper", S5163="Yes", O5163="Between 1989 and 2014")),
(AND('[1]PWS Information'!$E$10="CWS",Q5163="Non-Lead", N5163="Non-Lead - Copper", S5163="Yes", O5163="After 2014")),
(AND('[1]PWS Information'!$E$10="CWS",Q5163="Non-Lead", N5163="Non-Lead - Copper", S5163="Yes", O5163="Unknown")),
(AND('[1]PWS Information'!$E$10="CWS",Q5163="Unknown")),
(AND('[1]PWS Information'!$E$10="NTNC",Q5163="Unknown")))),"Tier 5",
"")))))</f>
        <v>Tier 5</v>
      </c>
      <c r="Z5163" s="71"/>
      <c r="AA5163" s="71"/>
    </row>
    <row r="5164" spans="1:27" ht="57.6" x14ac:dyDescent="0.3">
      <c r="A5164" s="1"/>
      <c r="B5164" s="70">
        <v>825176</v>
      </c>
      <c r="C5164" s="60">
        <v>100</v>
      </c>
      <c r="D5164" s="61" t="s">
        <v>1702</v>
      </c>
      <c r="E5164" s="61" t="s">
        <v>49</v>
      </c>
      <c r="F5164" s="61">
        <v>78640</v>
      </c>
      <c r="G5164" s="62" t="s">
        <v>1665</v>
      </c>
      <c r="H5164" s="63">
        <v>29.952359000000001</v>
      </c>
      <c r="I5164" s="64">
        <v>-97.849705</v>
      </c>
      <c r="J5164" s="65" t="s">
        <v>50</v>
      </c>
      <c r="K5164" s="66" t="s">
        <v>51</v>
      </c>
      <c r="L5164" s="62" t="s">
        <v>58</v>
      </c>
      <c r="M5164" s="69"/>
      <c r="N5164" s="65" t="s">
        <v>50</v>
      </c>
      <c r="O5164" s="66" t="s">
        <v>52</v>
      </c>
      <c r="P5164" s="69"/>
      <c r="Q5164" s="55" t="str">
        <f t="shared" si="80"/>
        <v>Non-Lead</v>
      </c>
      <c r="R5164" s="70" t="s">
        <v>51</v>
      </c>
      <c r="S5164" s="70" t="s">
        <v>51</v>
      </c>
      <c r="T5164" s="70"/>
      <c r="U5164" s="71" t="s">
        <v>53</v>
      </c>
      <c r="V5164" s="71" t="s">
        <v>51</v>
      </c>
      <c r="W5164" s="71" t="s">
        <v>51</v>
      </c>
      <c r="X5164" s="71" t="s">
        <v>51</v>
      </c>
      <c r="Y5164" s="72" t="str">
        <f>IF((OR((AND('[1]PWS Information'!$E$10="CWS",U5164="Single Family Residence",Q5164="Lead")),
(AND('[1]PWS Information'!$E$10="CWS",U5164="Multiple Family Residence",'[1]PWS Information'!$E$11="Yes",Q5164="Lead")),
(AND('[1]PWS Information'!$E$10="NTNC",Q5164="Lead")))),"Tier 1",
IF((OR((AND('[1]PWS Information'!$E$10="CWS",U5164="Multiple Family Residence",'[1]PWS Information'!$E$11="No",Q5164="Lead")),
(AND('[1]PWS Information'!$E$10="CWS",U5164="Other",Q5164="Lead")),
(AND('[1]PWS Information'!$E$10="CWS",U5164="Building",Q5164="Lead")))),"Tier 2",
IF((OR((AND('[1]PWS Information'!$E$10="CWS",U5164="Single Family Residence",Q5164="Galvanized Requiring Replacement")),
(AND('[1]PWS Information'!$E$10="CWS",U5164="Single Family Residence",Q5164="Galvanized Requiring Replacement",R5164="Yes")),
(AND('[1]PWS Information'!$E$10="NTNC",Q5164="Galvanized Requiring Replacement")),
(AND('[1]PWS Information'!$E$10="NTNC",U5164="Single Family Residence",R5164="Yes")))),"Tier 3",
IF((OR((AND('[1]PWS Information'!$E$10="CWS",U5164="Single Family Residence",S5164="Yes",Q5164="Non-Lead", J5164="Non-Lead - Copper",L5164="Before 1989")),
(AND('[1]PWS Information'!$E$10="CWS",U5164="Single Family Residence",S5164="Yes",Q5164="Non-Lead", N5164="Non-Lead - Copper",O5164="Before 1989")))),"Tier 4",
IF((OR((AND('[1]PWS Information'!$E$10="NTNC",Q5164="Non-Lead")),
(AND('[1]PWS Information'!$E$10="CWS",Q5164="Non-Lead",S5164="")),
(AND('[1]PWS Information'!$E$10="CWS",Q5164="Non-Lead",S5164="No")),
(AND('[1]PWS Information'!$E$10="CWS",Q5164="Non-Lead",S5164="Don't Know")),
(AND('[1]PWS Information'!$E$10="CWS",Q5164="Non-Lead", J5164="Non-Lead - Copper", S5164="Yes", L5164="Between 1989 and 2014")),
(AND('[1]PWS Information'!$E$10="CWS",Q5164="Non-Lead", J5164="Non-Lead - Copper", S5164="Yes", L5164="After 2014")),
(AND('[1]PWS Information'!$E$10="CWS",Q5164="Non-Lead", J5164="Non-Lead - Copper", S5164="Yes", L5164="Unknown")),
(AND('[1]PWS Information'!$E$10="CWS",Q5164="Non-Lead", N5164="Non-Lead - Copper", S5164="Yes", O5164="Between 1989 and 2014")),
(AND('[1]PWS Information'!$E$10="CWS",Q5164="Non-Lead", N5164="Non-Lead - Copper", S5164="Yes", O5164="After 2014")),
(AND('[1]PWS Information'!$E$10="CWS",Q5164="Non-Lead", N5164="Non-Lead - Copper", S5164="Yes", O5164="Unknown")),
(AND('[1]PWS Information'!$E$10="CWS",Q5164="Unknown")),
(AND('[1]PWS Information'!$E$10="NTNC",Q5164="Unknown")))),"Tier 5",
"")))))</f>
        <v>Tier 5</v>
      </c>
      <c r="Z5164" s="71"/>
      <c r="AA5164" s="71"/>
    </row>
    <row r="5165" spans="1:27" ht="57.6" x14ac:dyDescent="0.3">
      <c r="A5165" s="1"/>
      <c r="B5165" s="70">
        <v>793965</v>
      </c>
      <c r="C5165" s="60">
        <v>112</v>
      </c>
      <c r="D5165" s="61" t="s">
        <v>1702</v>
      </c>
      <c r="E5165" s="61" t="s">
        <v>49</v>
      </c>
      <c r="F5165" s="61">
        <v>78640</v>
      </c>
      <c r="G5165" s="62" t="s">
        <v>1665</v>
      </c>
      <c r="H5165" s="63">
        <v>29.952458799999999</v>
      </c>
      <c r="I5165" s="64">
        <v>-97.849593999999996</v>
      </c>
      <c r="J5165" s="65" t="s">
        <v>50</v>
      </c>
      <c r="K5165" s="66" t="s">
        <v>51</v>
      </c>
      <c r="L5165" s="62" t="s">
        <v>58</v>
      </c>
      <c r="M5165" s="69"/>
      <c r="N5165" s="65" t="s">
        <v>50</v>
      </c>
      <c r="O5165" s="66" t="s">
        <v>52</v>
      </c>
      <c r="P5165" s="69"/>
      <c r="Q5165" s="55" t="str">
        <f t="shared" si="80"/>
        <v>Non-Lead</v>
      </c>
      <c r="R5165" s="70" t="s">
        <v>51</v>
      </c>
      <c r="S5165" s="70" t="s">
        <v>51</v>
      </c>
      <c r="T5165" s="70"/>
      <c r="U5165" s="71" t="s">
        <v>53</v>
      </c>
      <c r="V5165" s="71" t="s">
        <v>51</v>
      </c>
      <c r="W5165" s="71" t="s">
        <v>51</v>
      </c>
      <c r="X5165" s="71" t="s">
        <v>51</v>
      </c>
      <c r="Y5165" s="72" t="str">
        <f>IF((OR((AND('[1]PWS Information'!$E$10="CWS",U5165="Single Family Residence",Q5165="Lead")),
(AND('[1]PWS Information'!$E$10="CWS",U5165="Multiple Family Residence",'[1]PWS Information'!$E$11="Yes",Q5165="Lead")),
(AND('[1]PWS Information'!$E$10="NTNC",Q5165="Lead")))),"Tier 1",
IF((OR((AND('[1]PWS Information'!$E$10="CWS",U5165="Multiple Family Residence",'[1]PWS Information'!$E$11="No",Q5165="Lead")),
(AND('[1]PWS Information'!$E$10="CWS",U5165="Other",Q5165="Lead")),
(AND('[1]PWS Information'!$E$10="CWS",U5165="Building",Q5165="Lead")))),"Tier 2",
IF((OR((AND('[1]PWS Information'!$E$10="CWS",U5165="Single Family Residence",Q5165="Galvanized Requiring Replacement")),
(AND('[1]PWS Information'!$E$10="CWS",U5165="Single Family Residence",Q5165="Galvanized Requiring Replacement",R5165="Yes")),
(AND('[1]PWS Information'!$E$10="NTNC",Q5165="Galvanized Requiring Replacement")),
(AND('[1]PWS Information'!$E$10="NTNC",U5165="Single Family Residence",R5165="Yes")))),"Tier 3",
IF((OR((AND('[1]PWS Information'!$E$10="CWS",U5165="Single Family Residence",S5165="Yes",Q5165="Non-Lead", J5165="Non-Lead - Copper",L5165="Before 1989")),
(AND('[1]PWS Information'!$E$10="CWS",U5165="Single Family Residence",S5165="Yes",Q5165="Non-Lead", N5165="Non-Lead - Copper",O5165="Before 1989")))),"Tier 4",
IF((OR((AND('[1]PWS Information'!$E$10="NTNC",Q5165="Non-Lead")),
(AND('[1]PWS Information'!$E$10="CWS",Q5165="Non-Lead",S5165="")),
(AND('[1]PWS Information'!$E$10="CWS",Q5165="Non-Lead",S5165="No")),
(AND('[1]PWS Information'!$E$10="CWS",Q5165="Non-Lead",S5165="Don't Know")),
(AND('[1]PWS Information'!$E$10="CWS",Q5165="Non-Lead", J5165="Non-Lead - Copper", S5165="Yes", L5165="Between 1989 and 2014")),
(AND('[1]PWS Information'!$E$10="CWS",Q5165="Non-Lead", J5165="Non-Lead - Copper", S5165="Yes", L5165="After 2014")),
(AND('[1]PWS Information'!$E$10="CWS",Q5165="Non-Lead", J5165="Non-Lead - Copper", S5165="Yes", L5165="Unknown")),
(AND('[1]PWS Information'!$E$10="CWS",Q5165="Non-Lead", N5165="Non-Lead - Copper", S5165="Yes", O5165="Between 1989 and 2014")),
(AND('[1]PWS Information'!$E$10="CWS",Q5165="Non-Lead", N5165="Non-Lead - Copper", S5165="Yes", O5165="After 2014")),
(AND('[1]PWS Information'!$E$10="CWS",Q5165="Non-Lead", N5165="Non-Lead - Copper", S5165="Yes", O5165="Unknown")),
(AND('[1]PWS Information'!$E$10="CWS",Q5165="Unknown")),
(AND('[1]PWS Information'!$E$10="NTNC",Q5165="Unknown")))),"Tier 5",
"")))))</f>
        <v>Tier 5</v>
      </c>
      <c r="Z5165" s="71"/>
      <c r="AA5165" s="71"/>
    </row>
    <row r="5166" spans="1:27" ht="57.6" x14ac:dyDescent="0.3">
      <c r="A5166" s="17"/>
      <c r="B5166" s="70">
        <v>823071</v>
      </c>
      <c r="C5166" s="60">
        <v>124</v>
      </c>
      <c r="D5166" s="61" t="s">
        <v>1703</v>
      </c>
      <c r="E5166" s="61" t="s">
        <v>49</v>
      </c>
      <c r="F5166" s="61">
        <v>78640</v>
      </c>
      <c r="G5166" s="62" t="s">
        <v>1665</v>
      </c>
      <c r="H5166" s="63">
        <v>29.98846</v>
      </c>
      <c r="I5166" s="64">
        <v>-97.876233999999997</v>
      </c>
      <c r="J5166" s="65" t="s">
        <v>50</v>
      </c>
      <c r="K5166" s="66" t="s">
        <v>51</v>
      </c>
      <c r="L5166" s="62" t="s">
        <v>58</v>
      </c>
      <c r="M5166" s="69"/>
      <c r="N5166" s="65" t="s">
        <v>50</v>
      </c>
      <c r="O5166" s="66" t="s">
        <v>52</v>
      </c>
      <c r="P5166" s="69"/>
      <c r="Q5166" s="55" t="str">
        <f t="shared" si="80"/>
        <v>Non-Lead</v>
      </c>
      <c r="R5166" s="70" t="s">
        <v>51</v>
      </c>
      <c r="S5166" s="70" t="s">
        <v>51</v>
      </c>
      <c r="T5166" s="70"/>
      <c r="U5166" s="71" t="s">
        <v>53</v>
      </c>
      <c r="V5166" s="71" t="s">
        <v>51</v>
      </c>
      <c r="W5166" s="71" t="s">
        <v>51</v>
      </c>
      <c r="X5166" s="71" t="s">
        <v>51</v>
      </c>
      <c r="Y5166" s="72" t="str">
        <f>IF((OR((AND('[1]PWS Information'!$E$10="CWS",U5166="Single Family Residence",Q5166="Lead")),
(AND('[1]PWS Information'!$E$10="CWS",U5166="Multiple Family Residence",'[1]PWS Information'!$E$11="Yes",Q5166="Lead")),
(AND('[1]PWS Information'!$E$10="NTNC",Q5166="Lead")))),"Tier 1",
IF((OR((AND('[1]PWS Information'!$E$10="CWS",U5166="Multiple Family Residence",'[1]PWS Information'!$E$11="No",Q5166="Lead")),
(AND('[1]PWS Information'!$E$10="CWS",U5166="Other",Q5166="Lead")),
(AND('[1]PWS Information'!$E$10="CWS",U5166="Building",Q5166="Lead")))),"Tier 2",
IF((OR((AND('[1]PWS Information'!$E$10="CWS",U5166="Single Family Residence",Q5166="Galvanized Requiring Replacement")),
(AND('[1]PWS Information'!$E$10="CWS",U5166="Single Family Residence",Q5166="Galvanized Requiring Replacement",R5166="Yes")),
(AND('[1]PWS Information'!$E$10="NTNC",Q5166="Galvanized Requiring Replacement")),
(AND('[1]PWS Information'!$E$10="NTNC",U5166="Single Family Residence",R5166="Yes")))),"Tier 3",
IF((OR((AND('[1]PWS Information'!$E$10="CWS",U5166="Single Family Residence",S5166="Yes",Q5166="Non-Lead", J5166="Non-Lead - Copper",L5166="Before 1989")),
(AND('[1]PWS Information'!$E$10="CWS",U5166="Single Family Residence",S5166="Yes",Q5166="Non-Lead", N5166="Non-Lead - Copper",O5166="Before 1989")))),"Tier 4",
IF((OR((AND('[1]PWS Information'!$E$10="NTNC",Q5166="Non-Lead")),
(AND('[1]PWS Information'!$E$10="CWS",Q5166="Non-Lead",S5166="")),
(AND('[1]PWS Information'!$E$10="CWS",Q5166="Non-Lead",S5166="No")),
(AND('[1]PWS Information'!$E$10="CWS",Q5166="Non-Lead",S5166="Don't Know")),
(AND('[1]PWS Information'!$E$10="CWS",Q5166="Non-Lead", J5166="Non-Lead - Copper", S5166="Yes", L5166="Between 1989 and 2014")),
(AND('[1]PWS Information'!$E$10="CWS",Q5166="Non-Lead", J5166="Non-Lead - Copper", S5166="Yes", L5166="After 2014")),
(AND('[1]PWS Information'!$E$10="CWS",Q5166="Non-Lead", J5166="Non-Lead - Copper", S5166="Yes", L5166="Unknown")),
(AND('[1]PWS Information'!$E$10="CWS",Q5166="Non-Lead", N5166="Non-Lead - Copper", S5166="Yes", O5166="Between 1989 and 2014")),
(AND('[1]PWS Information'!$E$10="CWS",Q5166="Non-Lead", N5166="Non-Lead - Copper", S5166="Yes", O5166="After 2014")),
(AND('[1]PWS Information'!$E$10="CWS",Q5166="Non-Lead", N5166="Non-Lead - Copper", S5166="Yes", O5166="Unknown")),
(AND('[1]PWS Information'!$E$10="CWS",Q5166="Unknown")),
(AND('[1]PWS Information'!$E$10="NTNC",Q5166="Unknown")))),"Tier 5",
"")))))</f>
        <v>Tier 5</v>
      </c>
      <c r="Z5166" s="71"/>
      <c r="AA5166" s="71"/>
    </row>
    <row r="5167" spans="1:27" ht="57.6" x14ac:dyDescent="0.3">
      <c r="A5167" s="1"/>
      <c r="B5167" s="70">
        <v>824253</v>
      </c>
      <c r="C5167" s="60">
        <v>136</v>
      </c>
      <c r="D5167" s="61" t="s">
        <v>1702</v>
      </c>
      <c r="E5167" s="61" t="s">
        <v>49</v>
      </c>
      <c r="F5167" s="61">
        <v>78640</v>
      </c>
      <c r="G5167" s="62" t="s">
        <v>1665</v>
      </c>
      <c r="H5167" s="63">
        <v>29.9524778</v>
      </c>
      <c r="I5167" s="64">
        <v>-97.849388888888797</v>
      </c>
      <c r="J5167" s="65" t="s">
        <v>50</v>
      </c>
      <c r="K5167" s="66" t="s">
        <v>51</v>
      </c>
      <c r="L5167" s="62" t="s">
        <v>58</v>
      </c>
      <c r="M5167" s="69"/>
      <c r="N5167" s="65" t="s">
        <v>50</v>
      </c>
      <c r="O5167" s="66" t="s">
        <v>52</v>
      </c>
      <c r="P5167" s="69"/>
      <c r="Q5167" s="55" t="str">
        <f t="shared" si="80"/>
        <v>Non-Lead</v>
      </c>
      <c r="R5167" s="70" t="s">
        <v>51</v>
      </c>
      <c r="S5167" s="70" t="s">
        <v>51</v>
      </c>
      <c r="T5167" s="70"/>
      <c r="U5167" s="71" t="s">
        <v>53</v>
      </c>
      <c r="V5167" s="71" t="s">
        <v>51</v>
      </c>
      <c r="W5167" s="71" t="s">
        <v>51</v>
      </c>
      <c r="X5167" s="71" t="s">
        <v>51</v>
      </c>
      <c r="Y5167" s="72" t="str">
        <f>IF((OR((AND('[1]PWS Information'!$E$10="CWS",U5167="Single Family Residence",Q5167="Lead")),
(AND('[1]PWS Information'!$E$10="CWS",U5167="Multiple Family Residence",'[1]PWS Information'!$E$11="Yes",Q5167="Lead")),
(AND('[1]PWS Information'!$E$10="NTNC",Q5167="Lead")))),"Tier 1",
IF((OR((AND('[1]PWS Information'!$E$10="CWS",U5167="Multiple Family Residence",'[1]PWS Information'!$E$11="No",Q5167="Lead")),
(AND('[1]PWS Information'!$E$10="CWS",U5167="Other",Q5167="Lead")),
(AND('[1]PWS Information'!$E$10="CWS",U5167="Building",Q5167="Lead")))),"Tier 2",
IF((OR((AND('[1]PWS Information'!$E$10="CWS",U5167="Single Family Residence",Q5167="Galvanized Requiring Replacement")),
(AND('[1]PWS Information'!$E$10="CWS",U5167="Single Family Residence",Q5167="Galvanized Requiring Replacement",R5167="Yes")),
(AND('[1]PWS Information'!$E$10="NTNC",Q5167="Galvanized Requiring Replacement")),
(AND('[1]PWS Information'!$E$10="NTNC",U5167="Single Family Residence",R5167="Yes")))),"Tier 3",
IF((OR((AND('[1]PWS Information'!$E$10="CWS",U5167="Single Family Residence",S5167="Yes",Q5167="Non-Lead", J5167="Non-Lead - Copper",L5167="Before 1989")),
(AND('[1]PWS Information'!$E$10="CWS",U5167="Single Family Residence",S5167="Yes",Q5167="Non-Lead", N5167="Non-Lead - Copper",O5167="Before 1989")))),"Tier 4",
IF((OR((AND('[1]PWS Information'!$E$10="NTNC",Q5167="Non-Lead")),
(AND('[1]PWS Information'!$E$10="CWS",Q5167="Non-Lead",S5167="")),
(AND('[1]PWS Information'!$E$10="CWS",Q5167="Non-Lead",S5167="No")),
(AND('[1]PWS Information'!$E$10="CWS",Q5167="Non-Lead",S5167="Don't Know")),
(AND('[1]PWS Information'!$E$10="CWS",Q5167="Non-Lead", J5167="Non-Lead - Copper", S5167="Yes", L5167="Between 1989 and 2014")),
(AND('[1]PWS Information'!$E$10="CWS",Q5167="Non-Lead", J5167="Non-Lead - Copper", S5167="Yes", L5167="After 2014")),
(AND('[1]PWS Information'!$E$10="CWS",Q5167="Non-Lead", J5167="Non-Lead - Copper", S5167="Yes", L5167="Unknown")),
(AND('[1]PWS Information'!$E$10="CWS",Q5167="Non-Lead", N5167="Non-Lead - Copper", S5167="Yes", O5167="Between 1989 and 2014")),
(AND('[1]PWS Information'!$E$10="CWS",Q5167="Non-Lead", N5167="Non-Lead - Copper", S5167="Yes", O5167="After 2014")),
(AND('[1]PWS Information'!$E$10="CWS",Q5167="Non-Lead", N5167="Non-Lead - Copper", S5167="Yes", O5167="Unknown")),
(AND('[1]PWS Information'!$E$10="CWS",Q5167="Unknown")),
(AND('[1]PWS Information'!$E$10="NTNC",Q5167="Unknown")))),"Tier 5",
"")))))</f>
        <v>Tier 5</v>
      </c>
      <c r="Z5167" s="71"/>
      <c r="AA5167" s="71"/>
    </row>
    <row r="5168" spans="1:27" ht="57.6" x14ac:dyDescent="0.3">
      <c r="A5168" s="1"/>
      <c r="B5168" s="70">
        <v>821783</v>
      </c>
      <c r="C5168" s="60">
        <v>148</v>
      </c>
      <c r="D5168" s="61" t="s">
        <v>1702</v>
      </c>
      <c r="E5168" s="61" t="s">
        <v>49</v>
      </c>
      <c r="F5168" s="61">
        <v>78640</v>
      </c>
      <c r="G5168" s="62" t="s">
        <v>1665</v>
      </c>
      <c r="H5168" s="63">
        <v>29.9525972</v>
      </c>
      <c r="I5168" s="64">
        <v>-97.849236111111097</v>
      </c>
      <c r="J5168" s="65" t="s">
        <v>50</v>
      </c>
      <c r="K5168" s="66" t="s">
        <v>51</v>
      </c>
      <c r="L5168" s="62" t="s">
        <v>58</v>
      </c>
      <c r="M5168" s="69"/>
      <c r="N5168" s="65" t="s">
        <v>50</v>
      </c>
      <c r="O5168" s="66" t="s">
        <v>52</v>
      </c>
      <c r="P5168" s="69"/>
      <c r="Q5168" s="55" t="str">
        <f t="shared" si="80"/>
        <v>Non-Lead</v>
      </c>
      <c r="R5168" s="70" t="s">
        <v>51</v>
      </c>
      <c r="S5168" s="70" t="s">
        <v>51</v>
      </c>
      <c r="T5168" s="70"/>
      <c r="U5168" s="71" t="s">
        <v>53</v>
      </c>
      <c r="V5168" s="71" t="s">
        <v>51</v>
      </c>
      <c r="W5168" s="71" t="s">
        <v>51</v>
      </c>
      <c r="X5168" s="71" t="s">
        <v>51</v>
      </c>
      <c r="Y5168" s="72" t="str">
        <f>IF((OR((AND('[1]PWS Information'!$E$10="CWS",U5168="Single Family Residence",Q5168="Lead")),
(AND('[1]PWS Information'!$E$10="CWS",U5168="Multiple Family Residence",'[1]PWS Information'!$E$11="Yes",Q5168="Lead")),
(AND('[1]PWS Information'!$E$10="NTNC",Q5168="Lead")))),"Tier 1",
IF((OR((AND('[1]PWS Information'!$E$10="CWS",U5168="Multiple Family Residence",'[1]PWS Information'!$E$11="No",Q5168="Lead")),
(AND('[1]PWS Information'!$E$10="CWS",U5168="Other",Q5168="Lead")),
(AND('[1]PWS Information'!$E$10="CWS",U5168="Building",Q5168="Lead")))),"Tier 2",
IF((OR((AND('[1]PWS Information'!$E$10="CWS",U5168="Single Family Residence",Q5168="Galvanized Requiring Replacement")),
(AND('[1]PWS Information'!$E$10="CWS",U5168="Single Family Residence",Q5168="Galvanized Requiring Replacement",R5168="Yes")),
(AND('[1]PWS Information'!$E$10="NTNC",Q5168="Galvanized Requiring Replacement")),
(AND('[1]PWS Information'!$E$10="NTNC",U5168="Single Family Residence",R5168="Yes")))),"Tier 3",
IF((OR((AND('[1]PWS Information'!$E$10="CWS",U5168="Single Family Residence",S5168="Yes",Q5168="Non-Lead", J5168="Non-Lead - Copper",L5168="Before 1989")),
(AND('[1]PWS Information'!$E$10="CWS",U5168="Single Family Residence",S5168="Yes",Q5168="Non-Lead", N5168="Non-Lead - Copper",O5168="Before 1989")))),"Tier 4",
IF((OR((AND('[1]PWS Information'!$E$10="NTNC",Q5168="Non-Lead")),
(AND('[1]PWS Information'!$E$10="CWS",Q5168="Non-Lead",S5168="")),
(AND('[1]PWS Information'!$E$10="CWS",Q5168="Non-Lead",S5168="No")),
(AND('[1]PWS Information'!$E$10="CWS",Q5168="Non-Lead",S5168="Don't Know")),
(AND('[1]PWS Information'!$E$10="CWS",Q5168="Non-Lead", J5168="Non-Lead - Copper", S5168="Yes", L5168="Between 1989 and 2014")),
(AND('[1]PWS Information'!$E$10="CWS",Q5168="Non-Lead", J5168="Non-Lead - Copper", S5168="Yes", L5168="After 2014")),
(AND('[1]PWS Information'!$E$10="CWS",Q5168="Non-Lead", J5168="Non-Lead - Copper", S5168="Yes", L5168="Unknown")),
(AND('[1]PWS Information'!$E$10="CWS",Q5168="Non-Lead", N5168="Non-Lead - Copper", S5168="Yes", O5168="Between 1989 and 2014")),
(AND('[1]PWS Information'!$E$10="CWS",Q5168="Non-Lead", N5168="Non-Lead - Copper", S5168="Yes", O5168="After 2014")),
(AND('[1]PWS Information'!$E$10="CWS",Q5168="Non-Lead", N5168="Non-Lead - Copper", S5168="Yes", O5168="Unknown")),
(AND('[1]PWS Information'!$E$10="CWS",Q5168="Unknown")),
(AND('[1]PWS Information'!$E$10="NTNC",Q5168="Unknown")))),"Tier 5",
"")))))</f>
        <v>Tier 5</v>
      </c>
      <c r="Z5168" s="71"/>
      <c r="AA5168" s="71"/>
    </row>
    <row r="5169" spans="1:27" ht="57.6" x14ac:dyDescent="0.3">
      <c r="A5169" s="1"/>
      <c r="B5169" s="70">
        <v>12983605</v>
      </c>
      <c r="C5169" s="60">
        <v>172</v>
      </c>
      <c r="D5169" s="61" t="s">
        <v>1702</v>
      </c>
      <c r="E5169" s="61" t="s">
        <v>49</v>
      </c>
      <c r="F5169" s="61">
        <v>78640</v>
      </c>
      <c r="G5169" s="62" t="s">
        <v>1665</v>
      </c>
      <c r="H5169" s="63">
        <v>29.953141599999999</v>
      </c>
      <c r="I5169" s="64">
        <v>-97.848829899999998</v>
      </c>
      <c r="J5169" s="65" t="s">
        <v>50</v>
      </c>
      <c r="K5169" s="66" t="s">
        <v>51</v>
      </c>
      <c r="L5169" s="62" t="s">
        <v>58</v>
      </c>
      <c r="M5169" s="69"/>
      <c r="N5169" s="65" t="s">
        <v>50</v>
      </c>
      <c r="O5169" s="66" t="s">
        <v>52</v>
      </c>
      <c r="P5169" s="69"/>
      <c r="Q5169" s="55" t="str">
        <f t="shared" si="80"/>
        <v>Non-Lead</v>
      </c>
      <c r="R5169" s="70" t="s">
        <v>51</v>
      </c>
      <c r="S5169" s="70" t="s">
        <v>51</v>
      </c>
      <c r="T5169" s="70"/>
      <c r="U5169" s="71" t="s">
        <v>53</v>
      </c>
      <c r="V5169" s="71" t="s">
        <v>51</v>
      </c>
      <c r="W5169" s="71" t="s">
        <v>51</v>
      </c>
      <c r="X5169" s="71" t="s">
        <v>51</v>
      </c>
      <c r="Y5169" s="72" t="str">
        <f>IF((OR((AND('[1]PWS Information'!$E$10="CWS",U5169="Single Family Residence",Q5169="Lead")),
(AND('[1]PWS Information'!$E$10="CWS",U5169="Multiple Family Residence",'[1]PWS Information'!$E$11="Yes",Q5169="Lead")),
(AND('[1]PWS Information'!$E$10="NTNC",Q5169="Lead")))),"Tier 1",
IF((OR((AND('[1]PWS Information'!$E$10="CWS",U5169="Multiple Family Residence",'[1]PWS Information'!$E$11="No",Q5169="Lead")),
(AND('[1]PWS Information'!$E$10="CWS",U5169="Other",Q5169="Lead")),
(AND('[1]PWS Information'!$E$10="CWS",U5169="Building",Q5169="Lead")))),"Tier 2",
IF((OR((AND('[1]PWS Information'!$E$10="CWS",U5169="Single Family Residence",Q5169="Galvanized Requiring Replacement")),
(AND('[1]PWS Information'!$E$10="CWS",U5169="Single Family Residence",Q5169="Galvanized Requiring Replacement",R5169="Yes")),
(AND('[1]PWS Information'!$E$10="NTNC",Q5169="Galvanized Requiring Replacement")),
(AND('[1]PWS Information'!$E$10="NTNC",U5169="Single Family Residence",R5169="Yes")))),"Tier 3",
IF((OR((AND('[1]PWS Information'!$E$10="CWS",U5169="Single Family Residence",S5169="Yes",Q5169="Non-Lead", J5169="Non-Lead - Copper",L5169="Before 1989")),
(AND('[1]PWS Information'!$E$10="CWS",U5169="Single Family Residence",S5169="Yes",Q5169="Non-Lead", N5169="Non-Lead - Copper",O5169="Before 1989")))),"Tier 4",
IF((OR((AND('[1]PWS Information'!$E$10="NTNC",Q5169="Non-Lead")),
(AND('[1]PWS Information'!$E$10="CWS",Q5169="Non-Lead",S5169="")),
(AND('[1]PWS Information'!$E$10="CWS",Q5169="Non-Lead",S5169="No")),
(AND('[1]PWS Information'!$E$10="CWS",Q5169="Non-Lead",S5169="Don't Know")),
(AND('[1]PWS Information'!$E$10="CWS",Q5169="Non-Lead", J5169="Non-Lead - Copper", S5169="Yes", L5169="Between 1989 and 2014")),
(AND('[1]PWS Information'!$E$10="CWS",Q5169="Non-Lead", J5169="Non-Lead - Copper", S5169="Yes", L5169="After 2014")),
(AND('[1]PWS Information'!$E$10="CWS",Q5169="Non-Lead", J5169="Non-Lead - Copper", S5169="Yes", L5169="Unknown")),
(AND('[1]PWS Information'!$E$10="CWS",Q5169="Non-Lead", N5169="Non-Lead - Copper", S5169="Yes", O5169="Between 1989 and 2014")),
(AND('[1]PWS Information'!$E$10="CWS",Q5169="Non-Lead", N5169="Non-Lead - Copper", S5169="Yes", O5169="After 2014")),
(AND('[1]PWS Information'!$E$10="CWS",Q5169="Non-Lead", N5169="Non-Lead - Copper", S5169="Yes", O5169="Unknown")),
(AND('[1]PWS Information'!$E$10="CWS",Q5169="Unknown")),
(AND('[1]PWS Information'!$E$10="NTNC",Q5169="Unknown")))),"Tier 5",
"")))))</f>
        <v>Tier 5</v>
      </c>
      <c r="Z5169" s="71"/>
      <c r="AA5169" s="71"/>
    </row>
    <row r="5170" spans="1:27" ht="57.6" x14ac:dyDescent="0.3">
      <c r="A5170" s="17"/>
      <c r="B5170" s="70">
        <v>807723</v>
      </c>
      <c r="C5170" s="60">
        <v>173</v>
      </c>
      <c r="D5170" s="61" t="s">
        <v>1702</v>
      </c>
      <c r="E5170" s="61" t="s">
        <v>49</v>
      </c>
      <c r="F5170" s="61">
        <v>78640</v>
      </c>
      <c r="G5170" s="62" t="s">
        <v>1665</v>
      </c>
      <c r="H5170" s="63">
        <v>29.9535555</v>
      </c>
      <c r="I5170" s="64">
        <v>-97.848627800000003</v>
      </c>
      <c r="J5170" s="65" t="s">
        <v>50</v>
      </c>
      <c r="K5170" s="66" t="s">
        <v>51</v>
      </c>
      <c r="L5170" s="62" t="s">
        <v>58</v>
      </c>
      <c r="M5170" s="69"/>
      <c r="N5170" s="65" t="s">
        <v>50</v>
      </c>
      <c r="O5170" s="66" t="s">
        <v>52</v>
      </c>
      <c r="P5170" s="69"/>
      <c r="Q5170" s="55" t="str">
        <f t="shared" si="80"/>
        <v>Non-Lead</v>
      </c>
      <c r="R5170" s="70" t="s">
        <v>51</v>
      </c>
      <c r="S5170" s="70" t="s">
        <v>51</v>
      </c>
      <c r="T5170" s="70"/>
      <c r="U5170" s="71" t="s">
        <v>53</v>
      </c>
      <c r="V5170" s="71" t="s">
        <v>51</v>
      </c>
      <c r="W5170" s="71" t="s">
        <v>51</v>
      </c>
      <c r="X5170" s="71" t="s">
        <v>51</v>
      </c>
      <c r="Y5170" s="72" t="str">
        <f>IF((OR((AND('[1]PWS Information'!$E$10="CWS",U5170="Single Family Residence",Q5170="Lead")),
(AND('[1]PWS Information'!$E$10="CWS",U5170="Multiple Family Residence",'[1]PWS Information'!$E$11="Yes",Q5170="Lead")),
(AND('[1]PWS Information'!$E$10="NTNC",Q5170="Lead")))),"Tier 1",
IF((OR((AND('[1]PWS Information'!$E$10="CWS",U5170="Multiple Family Residence",'[1]PWS Information'!$E$11="No",Q5170="Lead")),
(AND('[1]PWS Information'!$E$10="CWS",U5170="Other",Q5170="Lead")),
(AND('[1]PWS Information'!$E$10="CWS",U5170="Building",Q5170="Lead")))),"Tier 2",
IF((OR((AND('[1]PWS Information'!$E$10="CWS",U5170="Single Family Residence",Q5170="Galvanized Requiring Replacement")),
(AND('[1]PWS Information'!$E$10="CWS",U5170="Single Family Residence",Q5170="Galvanized Requiring Replacement",R5170="Yes")),
(AND('[1]PWS Information'!$E$10="NTNC",Q5170="Galvanized Requiring Replacement")),
(AND('[1]PWS Information'!$E$10="NTNC",U5170="Single Family Residence",R5170="Yes")))),"Tier 3",
IF((OR((AND('[1]PWS Information'!$E$10="CWS",U5170="Single Family Residence",S5170="Yes",Q5170="Non-Lead", J5170="Non-Lead - Copper",L5170="Before 1989")),
(AND('[1]PWS Information'!$E$10="CWS",U5170="Single Family Residence",S5170="Yes",Q5170="Non-Lead", N5170="Non-Lead - Copper",O5170="Before 1989")))),"Tier 4",
IF((OR((AND('[1]PWS Information'!$E$10="NTNC",Q5170="Non-Lead")),
(AND('[1]PWS Information'!$E$10="CWS",Q5170="Non-Lead",S5170="")),
(AND('[1]PWS Information'!$E$10="CWS",Q5170="Non-Lead",S5170="No")),
(AND('[1]PWS Information'!$E$10="CWS",Q5170="Non-Lead",S5170="Don't Know")),
(AND('[1]PWS Information'!$E$10="CWS",Q5170="Non-Lead", J5170="Non-Lead - Copper", S5170="Yes", L5170="Between 1989 and 2014")),
(AND('[1]PWS Information'!$E$10="CWS",Q5170="Non-Lead", J5170="Non-Lead - Copper", S5170="Yes", L5170="After 2014")),
(AND('[1]PWS Information'!$E$10="CWS",Q5170="Non-Lead", J5170="Non-Lead - Copper", S5170="Yes", L5170="Unknown")),
(AND('[1]PWS Information'!$E$10="CWS",Q5170="Non-Lead", N5170="Non-Lead - Copper", S5170="Yes", O5170="Between 1989 and 2014")),
(AND('[1]PWS Information'!$E$10="CWS",Q5170="Non-Lead", N5170="Non-Lead - Copper", S5170="Yes", O5170="After 2014")),
(AND('[1]PWS Information'!$E$10="CWS",Q5170="Non-Lead", N5170="Non-Lead - Copper", S5170="Yes", O5170="Unknown")),
(AND('[1]PWS Information'!$E$10="CWS",Q5170="Unknown")),
(AND('[1]PWS Information'!$E$10="NTNC",Q5170="Unknown")))),"Tier 5",
"")))))</f>
        <v>Tier 5</v>
      </c>
      <c r="Z5170" s="71"/>
      <c r="AA5170" s="71"/>
    </row>
    <row r="5171" spans="1:27" ht="57.6" x14ac:dyDescent="0.3">
      <c r="A5171" s="1"/>
      <c r="B5171" s="70">
        <v>12980107</v>
      </c>
      <c r="C5171" s="60">
        <v>184</v>
      </c>
      <c r="D5171" s="61" t="s">
        <v>1702</v>
      </c>
      <c r="E5171" s="61" t="s">
        <v>49</v>
      </c>
      <c r="F5171" s="61">
        <v>78640</v>
      </c>
      <c r="G5171" s="62" t="s">
        <v>1665</v>
      </c>
      <c r="H5171" s="63">
        <v>29.953254300000001</v>
      </c>
      <c r="I5171" s="64">
        <v>-97.848702799999998</v>
      </c>
      <c r="J5171" s="65" t="s">
        <v>50</v>
      </c>
      <c r="K5171" s="66" t="s">
        <v>51</v>
      </c>
      <c r="L5171" s="62" t="s">
        <v>58</v>
      </c>
      <c r="M5171" s="69"/>
      <c r="N5171" s="65" t="s">
        <v>50</v>
      </c>
      <c r="O5171" s="66" t="s">
        <v>52</v>
      </c>
      <c r="P5171" s="69"/>
      <c r="Q5171" s="55" t="str">
        <f t="shared" si="80"/>
        <v>Non-Lead</v>
      </c>
      <c r="R5171" s="70" t="s">
        <v>51</v>
      </c>
      <c r="S5171" s="70" t="s">
        <v>51</v>
      </c>
      <c r="T5171" s="70"/>
      <c r="U5171" s="71" t="s">
        <v>53</v>
      </c>
      <c r="V5171" s="71" t="s">
        <v>51</v>
      </c>
      <c r="W5171" s="71" t="s">
        <v>51</v>
      </c>
      <c r="X5171" s="71" t="s">
        <v>51</v>
      </c>
      <c r="Y5171" s="72" t="str">
        <f>IF((OR((AND('[1]PWS Information'!$E$10="CWS",U5171="Single Family Residence",Q5171="Lead")),
(AND('[1]PWS Information'!$E$10="CWS",U5171="Multiple Family Residence",'[1]PWS Information'!$E$11="Yes",Q5171="Lead")),
(AND('[1]PWS Information'!$E$10="NTNC",Q5171="Lead")))),"Tier 1",
IF((OR((AND('[1]PWS Information'!$E$10="CWS",U5171="Multiple Family Residence",'[1]PWS Information'!$E$11="No",Q5171="Lead")),
(AND('[1]PWS Information'!$E$10="CWS",U5171="Other",Q5171="Lead")),
(AND('[1]PWS Information'!$E$10="CWS",U5171="Building",Q5171="Lead")))),"Tier 2",
IF((OR((AND('[1]PWS Information'!$E$10="CWS",U5171="Single Family Residence",Q5171="Galvanized Requiring Replacement")),
(AND('[1]PWS Information'!$E$10="CWS",U5171="Single Family Residence",Q5171="Galvanized Requiring Replacement",R5171="Yes")),
(AND('[1]PWS Information'!$E$10="NTNC",Q5171="Galvanized Requiring Replacement")),
(AND('[1]PWS Information'!$E$10="NTNC",U5171="Single Family Residence",R5171="Yes")))),"Tier 3",
IF((OR((AND('[1]PWS Information'!$E$10="CWS",U5171="Single Family Residence",S5171="Yes",Q5171="Non-Lead", J5171="Non-Lead - Copper",L5171="Before 1989")),
(AND('[1]PWS Information'!$E$10="CWS",U5171="Single Family Residence",S5171="Yes",Q5171="Non-Lead", N5171="Non-Lead - Copper",O5171="Before 1989")))),"Tier 4",
IF((OR((AND('[1]PWS Information'!$E$10="NTNC",Q5171="Non-Lead")),
(AND('[1]PWS Information'!$E$10="CWS",Q5171="Non-Lead",S5171="")),
(AND('[1]PWS Information'!$E$10="CWS",Q5171="Non-Lead",S5171="No")),
(AND('[1]PWS Information'!$E$10="CWS",Q5171="Non-Lead",S5171="Don't Know")),
(AND('[1]PWS Information'!$E$10="CWS",Q5171="Non-Lead", J5171="Non-Lead - Copper", S5171="Yes", L5171="Between 1989 and 2014")),
(AND('[1]PWS Information'!$E$10="CWS",Q5171="Non-Lead", J5171="Non-Lead - Copper", S5171="Yes", L5171="After 2014")),
(AND('[1]PWS Information'!$E$10="CWS",Q5171="Non-Lead", J5171="Non-Lead - Copper", S5171="Yes", L5171="Unknown")),
(AND('[1]PWS Information'!$E$10="CWS",Q5171="Non-Lead", N5171="Non-Lead - Copper", S5171="Yes", O5171="Between 1989 and 2014")),
(AND('[1]PWS Information'!$E$10="CWS",Q5171="Non-Lead", N5171="Non-Lead - Copper", S5171="Yes", O5171="After 2014")),
(AND('[1]PWS Information'!$E$10="CWS",Q5171="Non-Lead", N5171="Non-Lead - Copper", S5171="Yes", O5171="Unknown")),
(AND('[1]PWS Information'!$E$10="CWS",Q5171="Unknown")),
(AND('[1]PWS Information'!$E$10="NTNC",Q5171="Unknown")))),"Tier 5",
"")))))</f>
        <v>Tier 5</v>
      </c>
      <c r="Z5171" s="71"/>
      <c r="AA5171" s="71"/>
    </row>
    <row r="5172" spans="1:27" ht="57.6" x14ac:dyDescent="0.3">
      <c r="A5172" s="1"/>
      <c r="B5172" s="70">
        <v>764021</v>
      </c>
      <c r="C5172" s="60">
        <v>185</v>
      </c>
      <c r="D5172" s="61" t="s">
        <v>1702</v>
      </c>
      <c r="E5172" s="61" t="s">
        <v>49</v>
      </c>
      <c r="F5172" s="61">
        <v>78640</v>
      </c>
      <c r="G5172" s="62" t="s">
        <v>1665</v>
      </c>
      <c r="H5172" s="63">
        <v>29.9536397</v>
      </c>
      <c r="I5172" s="64">
        <v>-97.848532800000001</v>
      </c>
      <c r="J5172" s="65" t="s">
        <v>50</v>
      </c>
      <c r="K5172" s="66" t="s">
        <v>51</v>
      </c>
      <c r="L5172" s="62" t="s">
        <v>58</v>
      </c>
      <c r="M5172" s="69"/>
      <c r="N5172" s="65" t="s">
        <v>50</v>
      </c>
      <c r="O5172" s="66" t="s">
        <v>52</v>
      </c>
      <c r="P5172" s="69"/>
      <c r="Q5172" s="55" t="str">
        <f t="shared" si="80"/>
        <v>Non-Lead</v>
      </c>
      <c r="R5172" s="70" t="s">
        <v>51</v>
      </c>
      <c r="S5172" s="70" t="s">
        <v>51</v>
      </c>
      <c r="T5172" s="70"/>
      <c r="U5172" s="71" t="s">
        <v>53</v>
      </c>
      <c r="V5172" s="71" t="s">
        <v>51</v>
      </c>
      <c r="W5172" s="71" t="s">
        <v>51</v>
      </c>
      <c r="X5172" s="71" t="s">
        <v>51</v>
      </c>
      <c r="Y5172" s="72" t="str">
        <f>IF((OR((AND('[1]PWS Information'!$E$10="CWS",U5172="Single Family Residence",Q5172="Lead")),
(AND('[1]PWS Information'!$E$10="CWS",U5172="Multiple Family Residence",'[1]PWS Information'!$E$11="Yes",Q5172="Lead")),
(AND('[1]PWS Information'!$E$10="NTNC",Q5172="Lead")))),"Tier 1",
IF((OR((AND('[1]PWS Information'!$E$10="CWS",U5172="Multiple Family Residence",'[1]PWS Information'!$E$11="No",Q5172="Lead")),
(AND('[1]PWS Information'!$E$10="CWS",U5172="Other",Q5172="Lead")),
(AND('[1]PWS Information'!$E$10="CWS",U5172="Building",Q5172="Lead")))),"Tier 2",
IF((OR((AND('[1]PWS Information'!$E$10="CWS",U5172="Single Family Residence",Q5172="Galvanized Requiring Replacement")),
(AND('[1]PWS Information'!$E$10="CWS",U5172="Single Family Residence",Q5172="Galvanized Requiring Replacement",R5172="Yes")),
(AND('[1]PWS Information'!$E$10="NTNC",Q5172="Galvanized Requiring Replacement")),
(AND('[1]PWS Information'!$E$10="NTNC",U5172="Single Family Residence",R5172="Yes")))),"Tier 3",
IF((OR((AND('[1]PWS Information'!$E$10="CWS",U5172="Single Family Residence",S5172="Yes",Q5172="Non-Lead", J5172="Non-Lead - Copper",L5172="Before 1989")),
(AND('[1]PWS Information'!$E$10="CWS",U5172="Single Family Residence",S5172="Yes",Q5172="Non-Lead", N5172="Non-Lead - Copper",O5172="Before 1989")))),"Tier 4",
IF((OR((AND('[1]PWS Information'!$E$10="NTNC",Q5172="Non-Lead")),
(AND('[1]PWS Information'!$E$10="CWS",Q5172="Non-Lead",S5172="")),
(AND('[1]PWS Information'!$E$10="CWS",Q5172="Non-Lead",S5172="No")),
(AND('[1]PWS Information'!$E$10="CWS",Q5172="Non-Lead",S5172="Don't Know")),
(AND('[1]PWS Information'!$E$10="CWS",Q5172="Non-Lead", J5172="Non-Lead - Copper", S5172="Yes", L5172="Between 1989 and 2014")),
(AND('[1]PWS Information'!$E$10="CWS",Q5172="Non-Lead", J5172="Non-Lead - Copper", S5172="Yes", L5172="After 2014")),
(AND('[1]PWS Information'!$E$10="CWS",Q5172="Non-Lead", J5172="Non-Lead - Copper", S5172="Yes", L5172="Unknown")),
(AND('[1]PWS Information'!$E$10="CWS",Q5172="Non-Lead", N5172="Non-Lead - Copper", S5172="Yes", O5172="Between 1989 and 2014")),
(AND('[1]PWS Information'!$E$10="CWS",Q5172="Non-Lead", N5172="Non-Lead - Copper", S5172="Yes", O5172="After 2014")),
(AND('[1]PWS Information'!$E$10="CWS",Q5172="Non-Lead", N5172="Non-Lead - Copper", S5172="Yes", O5172="Unknown")),
(AND('[1]PWS Information'!$E$10="CWS",Q5172="Unknown")),
(AND('[1]PWS Information'!$E$10="NTNC",Q5172="Unknown")))),"Tier 5",
"")))))</f>
        <v>Tier 5</v>
      </c>
      <c r="Z5172" s="71"/>
      <c r="AA5172" s="71"/>
    </row>
    <row r="5173" spans="1:27" ht="57.6" x14ac:dyDescent="0.3">
      <c r="A5173" s="1"/>
      <c r="B5173" s="70">
        <v>12979004</v>
      </c>
      <c r="C5173" s="60">
        <v>196</v>
      </c>
      <c r="D5173" s="61" t="s">
        <v>1702</v>
      </c>
      <c r="E5173" s="61" t="s">
        <v>49</v>
      </c>
      <c r="F5173" s="61">
        <v>78640</v>
      </c>
      <c r="G5173" s="62" t="s">
        <v>1665</v>
      </c>
      <c r="H5173" s="63">
        <v>29.953367</v>
      </c>
      <c r="I5173" s="64">
        <v>-97.848575600000004</v>
      </c>
      <c r="J5173" s="65" t="s">
        <v>50</v>
      </c>
      <c r="K5173" s="66" t="s">
        <v>51</v>
      </c>
      <c r="L5173" s="62" t="s">
        <v>58</v>
      </c>
      <c r="M5173" s="69"/>
      <c r="N5173" s="65" t="s">
        <v>50</v>
      </c>
      <c r="O5173" s="66" t="s">
        <v>52</v>
      </c>
      <c r="P5173" s="69"/>
      <c r="Q5173" s="55" t="str">
        <f t="shared" si="80"/>
        <v>Non-Lead</v>
      </c>
      <c r="R5173" s="70" t="s">
        <v>51</v>
      </c>
      <c r="S5173" s="70" t="s">
        <v>51</v>
      </c>
      <c r="T5173" s="70"/>
      <c r="U5173" s="71" t="s">
        <v>53</v>
      </c>
      <c r="V5173" s="71" t="s">
        <v>51</v>
      </c>
      <c r="W5173" s="71" t="s">
        <v>51</v>
      </c>
      <c r="X5173" s="71" t="s">
        <v>51</v>
      </c>
      <c r="Y5173" s="72" t="str">
        <f>IF((OR((AND('[1]PWS Information'!$E$10="CWS",U5173="Single Family Residence",Q5173="Lead")),
(AND('[1]PWS Information'!$E$10="CWS",U5173="Multiple Family Residence",'[1]PWS Information'!$E$11="Yes",Q5173="Lead")),
(AND('[1]PWS Information'!$E$10="NTNC",Q5173="Lead")))),"Tier 1",
IF((OR((AND('[1]PWS Information'!$E$10="CWS",U5173="Multiple Family Residence",'[1]PWS Information'!$E$11="No",Q5173="Lead")),
(AND('[1]PWS Information'!$E$10="CWS",U5173="Other",Q5173="Lead")),
(AND('[1]PWS Information'!$E$10="CWS",U5173="Building",Q5173="Lead")))),"Tier 2",
IF((OR((AND('[1]PWS Information'!$E$10="CWS",U5173="Single Family Residence",Q5173="Galvanized Requiring Replacement")),
(AND('[1]PWS Information'!$E$10="CWS",U5173="Single Family Residence",Q5173="Galvanized Requiring Replacement",R5173="Yes")),
(AND('[1]PWS Information'!$E$10="NTNC",Q5173="Galvanized Requiring Replacement")),
(AND('[1]PWS Information'!$E$10="NTNC",U5173="Single Family Residence",R5173="Yes")))),"Tier 3",
IF((OR((AND('[1]PWS Information'!$E$10="CWS",U5173="Single Family Residence",S5173="Yes",Q5173="Non-Lead", J5173="Non-Lead - Copper",L5173="Before 1989")),
(AND('[1]PWS Information'!$E$10="CWS",U5173="Single Family Residence",S5173="Yes",Q5173="Non-Lead", N5173="Non-Lead - Copper",O5173="Before 1989")))),"Tier 4",
IF((OR((AND('[1]PWS Information'!$E$10="NTNC",Q5173="Non-Lead")),
(AND('[1]PWS Information'!$E$10="CWS",Q5173="Non-Lead",S5173="")),
(AND('[1]PWS Information'!$E$10="CWS",Q5173="Non-Lead",S5173="No")),
(AND('[1]PWS Information'!$E$10="CWS",Q5173="Non-Lead",S5173="Don't Know")),
(AND('[1]PWS Information'!$E$10="CWS",Q5173="Non-Lead", J5173="Non-Lead - Copper", S5173="Yes", L5173="Between 1989 and 2014")),
(AND('[1]PWS Information'!$E$10="CWS",Q5173="Non-Lead", J5173="Non-Lead - Copper", S5173="Yes", L5173="After 2014")),
(AND('[1]PWS Information'!$E$10="CWS",Q5173="Non-Lead", J5173="Non-Lead - Copper", S5173="Yes", L5173="Unknown")),
(AND('[1]PWS Information'!$E$10="CWS",Q5173="Non-Lead", N5173="Non-Lead - Copper", S5173="Yes", O5173="Between 1989 and 2014")),
(AND('[1]PWS Information'!$E$10="CWS",Q5173="Non-Lead", N5173="Non-Lead - Copper", S5173="Yes", O5173="After 2014")),
(AND('[1]PWS Information'!$E$10="CWS",Q5173="Non-Lead", N5173="Non-Lead - Copper", S5173="Yes", O5173="Unknown")),
(AND('[1]PWS Information'!$E$10="CWS",Q5173="Unknown")),
(AND('[1]PWS Information'!$E$10="NTNC",Q5173="Unknown")))),"Tier 5",
"")))))</f>
        <v>Tier 5</v>
      </c>
      <c r="Z5173" s="71"/>
      <c r="AA5173" s="71"/>
    </row>
    <row r="5174" spans="1:27" ht="57.6" x14ac:dyDescent="0.3">
      <c r="A5174" s="17"/>
      <c r="B5174" s="70">
        <v>777262</v>
      </c>
      <c r="C5174" s="60">
        <v>197</v>
      </c>
      <c r="D5174" s="61" t="s">
        <v>1702</v>
      </c>
      <c r="E5174" s="61" t="s">
        <v>49</v>
      </c>
      <c r="F5174" s="61">
        <v>78640</v>
      </c>
      <c r="G5174" s="62" t="s">
        <v>1665</v>
      </c>
      <c r="H5174" s="63">
        <v>29.9537239</v>
      </c>
      <c r="I5174" s="64">
        <v>-97.848437799999999</v>
      </c>
      <c r="J5174" s="65" t="s">
        <v>50</v>
      </c>
      <c r="K5174" s="66" t="s">
        <v>51</v>
      </c>
      <c r="L5174" s="62" t="s">
        <v>58</v>
      </c>
      <c r="M5174" s="69"/>
      <c r="N5174" s="65" t="s">
        <v>50</v>
      </c>
      <c r="O5174" s="66" t="s">
        <v>52</v>
      </c>
      <c r="P5174" s="69"/>
      <c r="Q5174" s="55" t="str">
        <f t="shared" si="80"/>
        <v>Non-Lead</v>
      </c>
      <c r="R5174" s="70" t="s">
        <v>51</v>
      </c>
      <c r="S5174" s="70" t="s">
        <v>51</v>
      </c>
      <c r="T5174" s="70"/>
      <c r="U5174" s="71" t="s">
        <v>53</v>
      </c>
      <c r="V5174" s="71" t="s">
        <v>51</v>
      </c>
      <c r="W5174" s="71" t="s">
        <v>51</v>
      </c>
      <c r="X5174" s="71" t="s">
        <v>51</v>
      </c>
      <c r="Y5174" s="72" t="str">
        <f>IF((OR((AND('[1]PWS Information'!$E$10="CWS",U5174="Single Family Residence",Q5174="Lead")),
(AND('[1]PWS Information'!$E$10="CWS",U5174="Multiple Family Residence",'[1]PWS Information'!$E$11="Yes",Q5174="Lead")),
(AND('[1]PWS Information'!$E$10="NTNC",Q5174="Lead")))),"Tier 1",
IF((OR((AND('[1]PWS Information'!$E$10="CWS",U5174="Multiple Family Residence",'[1]PWS Information'!$E$11="No",Q5174="Lead")),
(AND('[1]PWS Information'!$E$10="CWS",U5174="Other",Q5174="Lead")),
(AND('[1]PWS Information'!$E$10="CWS",U5174="Building",Q5174="Lead")))),"Tier 2",
IF((OR((AND('[1]PWS Information'!$E$10="CWS",U5174="Single Family Residence",Q5174="Galvanized Requiring Replacement")),
(AND('[1]PWS Information'!$E$10="CWS",U5174="Single Family Residence",Q5174="Galvanized Requiring Replacement",R5174="Yes")),
(AND('[1]PWS Information'!$E$10="NTNC",Q5174="Galvanized Requiring Replacement")),
(AND('[1]PWS Information'!$E$10="NTNC",U5174="Single Family Residence",R5174="Yes")))),"Tier 3",
IF((OR((AND('[1]PWS Information'!$E$10="CWS",U5174="Single Family Residence",S5174="Yes",Q5174="Non-Lead", J5174="Non-Lead - Copper",L5174="Before 1989")),
(AND('[1]PWS Information'!$E$10="CWS",U5174="Single Family Residence",S5174="Yes",Q5174="Non-Lead", N5174="Non-Lead - Copper",O5174="Before 1989")))),"Tier 4",
IF((OR((AND('[1]PWS Information'!$E$10="NTNC",Q5174="Non-Lead")),
(AND('[1]PWS Information'!$E$10="CWS",Q5174="Non-Lead",S5174="")),
(AND('[1]PWS Information'!$E$10="CWS",Q5174="Non-Lead",S5174="No")),
(AND('[1]PWS Information'!$E$10="CWS",Q5174="Non-Lead",S5174="Don't Know")),
(AND('[1]PWS Information'!$E$10="CWS",Q5174="Non-Lead", J5174="Non-Lead - Copper", S5174="Yes", L5174="Between 1989 and 2014")),
(AND('[1]PWS Information'!$E$10="CWS",Q5174="Non-Lead", J5174="Non-Lead - Copper", S5174="Yes", L5174="After 2014")),
(AND('[1]PWS Information'!$E$10="CWS",Q5174="Non-Lead", J5174="Non-Lead - Copper", S5174="Yes", L5174="Unknown")),
(AND('[1]PWS Information'!$E$10="CWS",Q5174="Non-Lead", N5174="Non-Lead - Copper", S5174="Yes", O5174="Between 1989 and 2014")),
(AND('[1]PWS Information'!$E$10="CWS",Q5174="Non-Lead", N5174="Non-Lead - Copper", S5174="Yes", O5174="After 2014")),
(AND('[1]PWS Information'!$E$10="CWS",Q5174="Non-Lead", N5174="Non-Lead - Copper", S5174="Yes", O5174="Unknown")),
(AND('[1]PWS Information'!$E$10="CWS",Q5174="Unknown")),
(AND('[1]PWS Information'!$E$10="NTNC",Q5174="Unknown")))),"Tier 5",
"")))))</f>
        <v>Tier 5</v>
      </c>
      <c r="Z5174" s="71"/>
      <c r="AA5174" s="71"/>
    </row>
    <row r="5175" spans="1:27" ht="57.6" x14ac:dyDescent="0.3">
      <c r="A5175" s="1"/>
      <c r="B5175" s="70">
        <v>12975632</v>
      </c>
      <c r="C5175" s="60">
        <v>208</v>
      </c>
      <c r="D5175" s="61" t="s">
        <v>1702</v>
      </c>
      <c r="E5175" s="61" t="s">
        <v>49</v>
      </c>
      <c r="F5175" s="61">
        <v>78640</v>
      </c>
      <c r="G5175" s="62" t="s">
        <v>1665</v>
      </c>
      <c r="H5175" s="63">
        <v>29.953479699999999</v>
      </c>
      <c r="I5175" s="64">
        <v>-97.848448500000003</v>
      </c>
      <c r="J5175" s="65" t="s">
        <v>50</v>
      </c>
      <c r="K5175" s="66" t="s">
        <v>51</v>
      </c>
      <c r="L5175" s="62" t="s">
        <v>58</v>
      </c>
      <c r="M5175" s="69"/>
      <c r="N5175" s="65" t="s">
        <v>50</v>
      </c>
      <c r="O5175" s="66" t="s">
        <v>52</v>
      </c>
      <c r="P5175" s="69"/>
      <c r="Q5175" s="55" t="str">
        <f t="shared" si="80"/>
        <v>Non-Lead</v>
      </c>
      <c r="R5175" s="70" t="s">
        <v>51</v>
      </c>
      <c r="S5175" s="70" t="s">
        <v>51</v>
      </c>
      <c r="T5175" s="70"/>
      <c r="U5175" s="71" t="s">
        <v>53</v>
      </c>
      <c r="V5175" s="71" t="s">
        <v>51</v>
      </c>
      <c r="W5175" s="71" t="s">
        <v>51</v>
      </c>
      <c r="X5175" s="71" t="s">
        <v>51</v>
      </c>
      <c r="Y5175" s="72" t="str">
        <f>IF((OR((AND('[1]PWS Information'!$E$10="CWS",U5175="Single Family Residence",Q5175="Lead")),
(AND('[1]PWS Information'!$E$10="CWS",U5175="Multiple Family Residence",'[1]PWS Information'!$E$11="Yes",Q5175="Lead")),
(AND('[1]PWS Information'!$E$10="NTNC",Q5175="Lead")))),"Tier 1",
IF((OR((AND('[1]PWS Information'!$E$10="CWS",U5175="Multiple Family Residence",'[1]PWS Information'!$E$11="No",Q5175="Lead")),
(AND('[1]PWS Information'!$E$10="CWS",U5175="Other",Q5175="Lead")),
(AND('[1]PWS Information'!$E$10="CWS",U5175="Building",Q5175="Lead")))),"Tier 2",
IF((OR((AND('[1]PWS Information'!$E$10="CWS",U5175="Single Family Residence",Q5175="Galvanized Requiring Replacement")),
(AND('[1]PWS Information'!$E$10="CWS",U5175="Single Family Residence",Q5175="Galvanized Requiring Replacement",R5175="Yes")),
(AND('[1]PWS Information'!$E$10="NTNC",Q5175="Galvanized Requiring Replacement")),
(AND('[1]PWS Information'!$E$10="NTNC",U5175="Single Family Residence",R5175="Yes")))),"Tier 3",
IF((OR((AND('[1]PWS Information'!$E$10="CWS",U5175="Single Family Residence",S5175="Yes",Q5175="Non-Lead", J5175="Non-Lead - Copper",L5175="Before 1989")),
(AND('[1]PWS Information'!$E$10="CWS",U5175="Single Family Residence",S5175="Yes",Q5175="Non-Lead", N5175="Non-Lead - Copper",O5175="Before 1989")))),"Tier 4",
IF((OR((AND('[1]PWS Information'!$E$10="NTNC",Q5175="Non-Lead")),
(AND('[1]PWS Information'!$E$10="CWS",Q5175="Non-Lead",S5175="")),
(AND('[1]PWS Information'!$E$10="CWS",Q5175="Non-Lead",S5175="No")),
(AND('[1]PWS Information'!$E$10="CWS",Q5175="Non-Lead",S5175="Don't Know")),
(AND('[1]PWS Information'!$E$10="CWS",Q5175="Non-Lead", J5175="Non-Lead - Copper", S5175="Yes", L5175="Between 1989 and 2014")),
(AND('[1]PWS Information'!$E$10="CWS",Q5175="Non-Lead", J5175="Non-Lead - Copper", S5175="Yes", L5175="After 2014")),
(AND('[1]PWS Information'!$E$10="CWS",Q5175="Non-Lead", J5175="Non-Lead - Copper", S5175="Yes", L5175="Unknown")),
(AND('[1]PWS Information'!$E$10="CWS",Q5175="Non-Lead", N5175="Non-Lead - Copper", S5175="Yes", O5175="Between 1989 and 2014")),
(AND('[1]PWS Information'!$E$10="CWS",Q5175="Non-Lead", N5175="Non-Lead - Copper", S5175="Yes", O5175="After 2014")),
(AND('[1]PWS Information'!$E$10="CWS",Q5175="Non-Lead", N5175="Non-Lead - Copper", S5175="Yes", O5175="Unknown")),
(AND('[1]PWS Information'!$E$10="CWS",Q5175="Unknown")),
(AND('[1]PWS Information'!$E$10="NTNC",Q5175="Unknown")))),"Tier 5",
"")))))</f>
        <v>Tier 5</v>
      </c>
      <c r="Z5175" s="71"/>
      <c r="AA5175" s="71"/>
    </row>
    <row r="5176" spans="1:27" ht="57.6" x14ac:dyDescent="0.3">
      <c r="A5176" s="1"/>
      <c r="B5176" s="70">
        <v>775437</v>
      </c>
      <c r="C5176" s="60">
        <v>209</v>
      </c>
      <c r="D5176" s="61" t="s">
        <v>1702</v>
      </c>
      <c r="E5176" s="61" t="s">
        <v>49</v>
      </c>
      <c r="F5176" s="61">
        <v>78640</v>
      </c>
      <c r="G5176" s="62" t="s">
        <v>1665</v>
      </c>
      <c r="H5176" s="63">
        <v>29.953808200000001</v>
      </c>
      <c r="I5176" s="64">
        <v>-97.848342700000003</v>
      </c>
      <c r="J5176" s="65" t="s">
        <v>50</v>
      </c>
      <c r="K5176" s="66" t="s">
        <v>51</v>
      </c>
      <c r="L5176" s="62" t="s">
        <v>58</v>
      </c>
      <c r="M5176" s="69"/>
      <c r="N5176" s="65" t="s">
        <v>50</v>
      </c>
      <c r="O5176" s="66" t="s">
        <v>52</v>
      </c>
      <c r="P5176" s="69"/>
      <c r="Q5176" s="55" t="str">
        <f t="shared" si="80"/>
        <v>Non-Lead</v>
      </c>
      <c r="R5176" s="70" t="s">
        <v>51</v>
      </c>
      <c r="S5176" s="70" t="s">
        <v>51</v>
      </c>
      <c r="T5176" s="70"/>
      <c r="U5176" s="71" t="s">
        <v>53</v>
      </c>
      <c r="V5176" s="71" t="s">
        <v>51</v>
      </c>
      <c r="W5176" s="71" t="s">
        <v>51</v>
      </c>
      <c r="X5176" s="71" t="s">
        <v>51</v>
      </c>
      <c r="Y5176" s="72" t="str">
        <f>IF((OR((AND('[1]PWS Information'!$E$10="CWS",U5176="Single Family Residence",Q5176="Lead")),
(AND('[1]PWS Information'!$E$10="CWS",U5176="Multiple Family Residence",'[1]PWS Information'!$E$11="Yes",Q5176="Lead")),
(AND('[1]PWS Information'!$E$10="NTNC",Q5176="Lead")))),"Tier 1",
IF((OR((AND('[1]PWS Information'!$E$10="CWS",U5176="Multiple Family Residence",'[1]PWS Information'!$E$11="No",Q5176="Lead")),
(AND('[1]PWS Information'!$E$10="CWS",U5176="Other",Q5176="Lead")),
(AND('[1]PWS Information'!$E$10="CWS",U5176="Building",Q5176="Lead")))),"Tier 2",
IF((OR((AND('[1]PWS Information'!$E$10="CWS",U5176="Single Family Residence",Q5176="Galvanized Requiring Replacement")),
(AND('[1]PWS Information'!$E$10="CWS",U5176="Single Family Residence",Q5176="Galvanized Requiring Replacement",R5176="Yes")),
(AND('[1]PWS Information'!$E$10="NTNC",Q5176="Galvanized Requiring Replacement")),
(AND('[1]PWS Information'!$E$10="NTNC",U5176="Single Family Residence",R5176="Yes")))),"Tier 3",
IF((OR((AND('[1]PWS Information'!$E$10="CWS",U5176="Single Family Residence",S5176="Yes",Q5176="Non-Lead", J5176="Non-Lead - Copper",L5176="Before 1989")),
(AND('[1]PWS Information'!$E$10="CWS",U5176="Single Family Residence",S5176="Yes",Q5176="Non-Lead", N5176="Non-Lead - Copper",O5176="Before 1989")))),"Tier 4",
IF((OR((AND('[1]PWS Information'!$E$10="NTNC",Q5176="Non-Lead")),
(AND('[1]PWS Information'!$E$10="CWS",Q5176="Non-Lead",S5176="")),
(AND('[1]PWS Information'!$E$10="CWS",Q5176="Non-Lead",S5176="No")),
(AND('[1]PWS Information'!$E$10="CWS",Q5176="Non-Lead",S5176="Don't Know")),
(AND('[1]PWS Information'!$E$10="CWS",Q5176="Non-Lead", J5176="Non-Lead - Copper", S5176="Yes", L5176="Between 1989 and 2014")),
(AND('[1]PWS Information'!$E$10="CWS",Q5176="Non-Lead", J5176="Non-Lead - Copper", S5176="Yes", L5176="After 2014")),
(AND('[1]PWS Information'!$E$10="CWS",Q5176="Non-Lead", J5176="Non-Lead - Copper", S5176="Yes", L5176="Unknown")),
(AND('[1]PWS Information'!$E$10="CWS",Q5176="Non-Lead", N5176="Non-Lead - Copper", S5176="Yes", O5176="Between 1989 and 2014")),
(AND('[1]PWS Information'!$E$10="CWS",Q5176="Non-Lead", N5176="Non-Lead - Copper", S5176="Yes", O5176="After 2014")),
(AND('[1]PWS Information'!$E$10="CWS",Q5176="Non-Lead", N5176="Non-Lead - Copper", S5176="Yes", O5176="Unknown")),
(AND('[1]PWS Information'!$E$10="CWS",Q5176="Unknown")),
(AND('[1]PWS Information'!$E$10="NTNC",Q5176="Unknown")))),"Tier 5",
"")))))</f>
        <v>Tier 5</v>
      </c>
      <c r="Z5176" s="71"/>
      <c r="AA5176" s="71"/>
    </row>
    <row r="5177" spans="1:27" ht="57.6" x14ac:dyDescent="0.3">
      <c r="A5177" s="1"/>
      <c r="B5177" s="70">
        <v>801052</v>
      </c>
      <c r="C5177" s="60">
        <v>220</v>
      </c>
      <c r="D5177" s="61" t="s">
        <v>1702</v>
      </c>
      <c r="E5177" s="61" t="s">
        <v>49</v>
      </c>
      <c r="F5177" s="61">
        <v>78640</v>
      </c>
      <c r="G5177" s="62" t="s">
        <v>1665</v>
      </c>
      <c r="H5177" s="63">
        <v>29.953592400000002</v>
      </c>
      <c r="I5177" s="64">
        <v>-97.848321400000003</v>
      </c>
      <c r="J5177" s="65" t="s">
        <v>50</v>
      </c>
      <c r="K5177" s="66" t="s">
        <v>51</v>
      </c>
      <c r="L5177" s="62" t="s">
        <v>58</v>
      </c>
      <c r="M5177" s="69"/>
      <c r="N5177" s="65" t="s">
        <v>50</v>
      </c>
      <c r="O5177" s="66" t="s">
        <v>52</v>
      </c>
      <c r="P5177" s="69"/>
      <c r="Q5177" s="55" t="str">
        <f t="shared" si="80"/>
        <v>Non-Lead</v>
      </c>
      <c r="R5177" s="70" t="s">
        <v>51</v>
      </c>
      <c r="S5177" s="70" t="s">
        <v>51</v>
      </c>
      <c r="T5177" s="70"/>
      <c r="U5177" s="71" t="s">
        <v>53</v>
      </c>
      <c r="V5177" s="71" t="s">
        <v>51</v>
      </c>
      <c r="W5177" s="71" t="s">
        <v>51</v>
      </c>
      <c r="X5177" s="71" t="s">
        <v>51</v>
      </c>
      <c r="Y5177" s="72" t="str">
        <f>IF((OR((AND('[1]PWS Information'!$E$10="CWS",U5177="Single Family Residence",Q5177="Lead")),
(AND('[1]PWS Information'!$E$10="CWS",U5177="Multiple Family Residence",'[1]PWS Information'!$E$11="Yes",Q5177="Lead")),
(AND('[1]PWS Information'!$E$10="NTNC",Q5177="Lead")))),"Tier 1",
IF((OR((AND('[1]PWS Information'!$E$10="CWS",U5177="Multiple Family Residence",'[1]PWS Information'!$E$11="No",Q5177="Lead")),
(AND('[1]PWS Information'!$E$10="CWS",U5177="Other",Q5177="Lead")),
(AND('[1]PWS Information'!$E$10="CWS",U5177="Building",Q5177="Lead")))),"Tier 2",
IF((OR((AND('[1]PWS Information'!$E$10="CWS",U5177="Single Family Residence",Q5177="Galvanized Requiring Replacement")),
(AND('[1]PWS Information'!$E$10="CWS",U5177="Single Family Residence",Q5177="Galvanized Requiring Replacement",R5177="Yes")),
(AND('[1]PWS Information'!$E$10="NTNC",Q5177="Galvanized Requiring Replacement")),
(AND('[1]PWS Information'!$E$10="NTNC",U5177="Single Family Residence",R5177="Yes")))),"Tier 3",
IF((OR((AND('[1]PWS Information'!$E$10="CWS",U5177="Single Family Residence",S5177="Yes",Q5177="Non-Lead", J5177="Non-Lead - Copper",L5177="Before 1989")),
(AND('[1]PWS Information'!$E$10="CWS",U5177="Single Family Residence",S5177="Yes",Q5177="Non-Lead", N5177="Non-Lead - Copper",O5177="Before 1989")))),"Tier 4",
IF((OR((AND('[1]PWS Information'!$E$10="NTNC",Q5177="Non-Lead")),
(AND('[1]PWS Information'!$E$10="CWS",Q5177="Non-Lead",S5177="")),
(AND('[1]PWS Information'!$E$10="CWS",Q5177="Non-Lead",S5177="No")),
(AND('[1]PWS Information'!$E$10="CWS",Q5177="Non-Lead",S5177="Don't Know")),
(AND('[1]PWS Information'!$E$10="CWS",Q5177="Non-Lead", J5177="Non-Lead - Copper", S5177="Yes", L5177="Between 1989 and 2014")),
(AND('[1]PWS Information'!$E$10="CWS",Q5177="Non-Lead", J5177="Non-Lead - Copper", S5177="Yes", L5177="After 2014")),
(AND('[1]PWS Information'!$E$10="CWS",Q5177="Non-Lead", J5177="Non-Lead - Copper", S5177="Yes", L5177="Unknown")),
(AND('[1]PWS Information'!$E$10="CWS",Q5177="Non-Lead", N5177="Non-Lead - Copper", S5177="Yes", O5177="Between 1989 and 2014")),
(AND('[1]PWS Information'!$E$10="CWS",Q5177="Non-Lead", N5177="Non-Lead - Copper", S5177="Yes", O5177="After 2014")),
(AND('[1]PWS Information'!$E$10="CWS",Q5177="Non-Lead", N5177="Non-Lead - Copper", S5177="Yes", O5177="Unknown")),
(AND('[1]PWS Information'!$E$10="CWS",Q5177="Unknown")),
(AND('[1]PWS Information'!$E$10="NTNC",Q5177="Unknown")))),"Tier 5",
"")))))</f>
        <v>Tier 5</v>
      </c>
      <c r="Z5177" s="71"/>
      <c r="AA5177" s="71"/>
    </row>
    <row r="5178" spans="1:27" ht="57.6" x14ac:dyDescent="0.3">
      <c r="A5178" s="17"/>
      <c r="B5178" s="70">
        <v>767677</v>
      </c>
      <c r="C5178" s="60">
        <v>221</v>
      </c>
      <c r="D5178" s="61" t="s">
        <v>1702</v>
      </c>
      <c r="E5178" s="61" t="s">
        <v>49</v>
      </c>
      <c r="F5178" s="61">
        <v>78640</v>
      </c>
      <c r="G5178" s="62" t="s">
        <v>1665</v>
      </c>
      <c r="H5178" s="63">
        <v>29.953892400000001</v>
      </c>
      <c r="I5178" s="64">
        <v>-97.848247700000002</v>
      </c>
      <c r="J5178" s="65" t="s">
        <v>50</v>
      </c>
      <c r="K5178" s="66" t="s">
        <v>51</v>
      </c>
      <c r="L5178" s="62" t="s">
        <v>58</v>
      </c>
      <c r="M5178" s="69"/>
      <c r="N5178" s="65" t="s">
        <v>50</v>
      </c>
      <c r="O5178" s="66" t="s">
        <v>52</v>
      </c>
      <c r="P5178" s="69"/>
      <c r="Q5178" s="55" t="str">
        <f t="shared" si="80"/>
        <v>Non-Lead</v>
      </c>
      <c r="R5178" s="70" t="s">
        <v>51</v>
      </c>
      <c r="S5178" s="70" t="s">
        <v>51</v>
      </c>
      <c r="T5178" s="70"/>
      <c r="U5178" s="71" t="s">
        <v>53</v>
      </c>
      <c r="V5178" s="71" t="s">
        <v>51</v>
      </c>
      <c r="W5178" s="71" t="s">
        <v>51</v>
      </c>
      <c r="X5178" s="71" t="s">
        <v>51</v>
      </c>
      <c r="Y5178" s="72" t="str">
        <f>IF((OR((AND('[1]PWS Information'!$E$10="CWS",U5178="Single Family Residence",Q5178="Lead")),
(AND('[1]PWS Information'!$E$10="CWS",U5178="Multiple Family Residence",'[1]PWS Information'!$E$11="Yes",Q5178="Lead")),
(AND('[1]PWS Information'!$E$10="NTNC",Q5178="Lead")))),"Tier 1",
IF((OR((AND('[1]PWS Information'!$E$10="CWS",U5178="Multiple Family Residence",'[1]PWS Information'!$E$11="No",Q5178="Lead")),
(AND('[1]PWS Information'!$E$10="CWS",U5178="Other",Q5178="Lead")),
(AND('[1]PWS Information'!$E$10="CWS",U5178="Building",Q5178="Lead")))),"Tier 2",
IF((OR((AND('[1]PWS Information'!$E$10="CWS",U5178="Single Family Residence",Q5178="Galvanized Requiring Replacement")),
(AND('[1]PWS Information'!$E$10="CWS",U5178="Single Family Residence",Q5178="Galvanized Requiring Replacement",R5178="Yes")),
(AND('[1]PWS Information'!$E$10="NTNC",Q5178="Galvanized Requiring Replacement")),
(AND('[1]PWS Information'!$E$10="NTNC",U5178="Single Family Residence",R5178="Yes")))),"Tier 3",
IF((OR((AND('[1]PWS Information'!$E$10="CWS",U5178="Single Family Residence",S5178="Yes",Q5178="Non-Lead", J5178="Non-Lead - Copper",L5178="Before 1989")),
(AND('[1]PWS Information'!$E$10="CWS",U5178="Single Family Residence",S5178="Yes",Q5178="Non-Lead", N5178="Non-Lead - Copper",O5178="Before 1989")))),"Tier 4",
IF((OR((AND('[1]PWS Information'!$E$10="NTNC",Q5178="Non-Lead")),
(AND('[1]PWS Information'!$E$10="CWS",Q5178="Non-Lead",S5178="")),
(AND('[1]PWS Information'!$E$10="CWS",Q5178="Non-Lead",S5178="No")),
(AND('[1]PWS Information'!$E$10="CWS",Q5178="Non-Lead",S5178="Don't Know")),
(AND('[1]PWS Information'!$E$10="CWS",Q5178="Non-Lead", J5178="Non-Lead - Copper", S5178="Yes", L5178="Between 1989 and 2014")),
(AND('[1]PWS Information'!$E$10="CWS",Q5178="Non-Lead", J5178="Non-Lead - Copper", S5178="Yes", L5178="After 2014")),
(AND('[1]PWS Information'!$E$10="CWS",Q5178="Non-Lead", J5178="Non-Lead - Copper", S5178="Yes", L5178="Unknown")),
(AND('[1]PWS Information'!$E$10="CWS",Q5178="Non-Lead", N5178="Non-Lead - Copper", S5178="Yes", O5178="Between 1989 and 2014")),
(AND('[1]PWS Information'!$E$10="CWS",Q5178="Non-Lead", N5178="Non-Lead - Copper", S5178="Yes", O5178="After 2014")),
(AND('[1]PWS Information'!$E$10="CWS",Q5178="Non-Lead", N5178="Non-Lead - Copper", S5178="Yes", O5178="Unknown")),
(AND('[1]PWS Information'!$E$10="CWS",Q5178="Unknown")),
(AND('[1]PWS Information'!$E$10="NTNC",Q5178="Unknown")))),"Tier 5",
"")))))</f>
        <v>Tier 5</v>
      </c>
      <c r="Z5178" s="71"/>
      <c r="AA5178" s="71"/>
    </row>
    <row r="5179" spans="1:27" ht="57.6" x14ac:dyDescent="0.3">
      <c r="A5179" s="1"/>
      <c r="B5179" s="70">
        <v>801294</v>
      </c>
      <c r="C5179" s="60">
        <v>232</v>
      </c>
      <c r="D5179" s="61" t="s">
        <v>1702</v>
      </c>
      <c r="E5179" s="61" t="s">
        <v>49</v>
      </c>
      <c r="F5179" s="61">
        <v>78640</v>
      </c>
      <c r="G5179" s="62" t="s">
        <v>1665</v>
      </c>
      <c r="H5179" s="63">
        <v>29.953522199999998</v>
      </c>
      <c r="I5179" s="64">
        <v>-97.848208333333304</v>
      </c>
      <c r="J5179" s="65" t="s">
        <v>50</v>
      </c>
      <c r="K5179" s="66" t="s">
        <v>51</v>
      </c>
      <c r="L5179" s="62" t="s">
        <v>58</v>
      </c>
      <c r="M5179" s="69"/>
      <c r="N5179" s="65" t="s">
        <v>50</v>
      </c>
      <c r="O5179" s="66" t="s">
        <v>52</v>
      </c>
      <c r="P5179" s="69"/>
      <c r="Q5179" s="55" t="str">
        <f t="shared" si="80"/>
        <v>Non-Lead</v>
      </c>
      <c r="R5179" s="70" t="s">
        <v>51</v>
      </c>
      <c r="S5179" s="70" t="s">
        <v>51</v>
      </c>
      <c r="T5179" s="70"/>
      <c r="U5179" s="71" t="s">
        <v>53</v>
      </c>
      <c r="V5179" s="71" t="s">
        <v>51</v>
      </c>
      <c r="W5179" s="71" t="s">
        <v>51</v>
      </c>
      <c r="X5179" s="71" t="s">
        <v>51</v>
      </c>
      <c r="Y5179" s="72" t="str">
        <f>IF((OR((AND('[1]PWS Information'!$E$10="CWS",U5179="Single Family Residence",Q5179="Lead")),
(AND('[1]PWS Information'!$E$10="CWS",U5179="Multiple Family Residence",'[1]PWS Information'!$E$11="Yes",Q5179="Lead")),
(AND('[1]PWS Information'!$E$10="NTNC",Q5179="Lead")))),"Tier 1",
IF((OR((AND('[1]PWS Information'!$E$10="CWS",U5179="Multiple Family Residence",'[1]PWS Information'!$E$11="No",Q5179="Lead")),
(AND('[1]PWS Information'!$E$10="CWS",U5179="Other",Q5179="Lead")),
(AND('[1]PWS Information'!$E$10="CWS",U5179="Building",Q5179="Lead")))),"Tier 2",
IF((OR((AND('[1]PWS Information'!$E$10="CWS",U5179="Single Family Residence",Q5179="Galvanized Requiring Replacement")),
(AND('[1]PWS Information'!$E$10="CWS",U5179="Single Family Residence",Q5179="Galvanized Requiring Replacement",R5179="Yes")),
(AND('[1]PWS Information'!$E$10="NTNC",Q5179="Galvanized Requiring Replacement")),
(AND('[1]PWS Information'!$E$10="NTNC",U5179="Single Family Residence",R5179="Yes")))),"Tier 3",
IF((OR((AND('[1]PWS Information'!$E$10="CWS",U5179="Single Family Residence",S5179="Yes",Q5179="Non-Lead", J5179="Non-Lead - Copper",L5179="Before 1989")),
(AND('[1]PWS Information'!$E$10="CWS",U5179="Single Family Residence",S5179="Yes",Q5179="Non-Lead", N5179="Non-Lead - Copper",O5179="Before 1989")))),"Tier 4",
IF((OR((AND('[1]PWS Information'!$E$10="NTNC",Q5179="Non-Lead")),
(AND('[1]PWS Information'!$E$10="CWS",Q5179="Non-Lead",S5179="")),
(AND('[1]PWS Information'!$E$10="CWS",Q5179="Non-Lead",S5179="No")),
(AND('[1]PWS Information'!$E$10="CWS",Q5179="Non-Lead",S5179="Don't Know")),
(AND('[1]PWS Information'!$E$10="CWS",Q5179="Non-Lead", J5179="Non-Lead - Copper", S5179="Yes", L5179="Between 1989 and 2014")),
(AND('[1]PWS Information'!$E$10="CWS",Q5179="Non-Lead", J5179="Non-Lead - Copper", S5179="Yes", L5179="After 2014")),
(AND('[1]PWS Information'!$E$10="CWS",Q5179="Non-Lead", J5179="Non-Lead - Copper", S5179="Yes", L5179="Unknown")),
(AND('[1]PWS Information'!$E$10="CWS",Q5179="Non-Lead", N5179="Non-Lead - Copper", S5179="Yes", O5179="Between 1989 and 2014")),
(AND('[1]PWS Information'!$E$10="CWS",Q5179="Non-Lead", N5179="Non-Lead - Copper", S5179="Yes", O5179="After 2014")),
(AND('[1]PWS Information'!$E$10="CWS",Q5179="Non-Lead", N5179="Non-Lead - Copper", S5179="Yes", O5179="Unknown")),
(AND('[1]PWS Information'!$E$10="CWS",Q5179="Unknown")),
(AND('[1]PWS Information'!$E$10="NTNC",Q5179="Unknown")))),"Tier 5",
"")))))</f>
        <v>Tier 5</v>
      </c>
      <c r="Z5179" s="71"/>
      <c r="AA5179" s="71"/>
    </row>
    <row r="5180" spans="1:27" ht="57.6" x14ac:dyDescent="0.3">
      <c r="A5180" s="1"/>
      <c r="B5180" s="70">
        <v>778966</v>
      </c>
      <c r="C5180" s="60">
        <v>233</v>
      </c>
      <c r="D5180" s="61" t="s">
        <v>1702</v>
      </c>
      <c r="E5180" s="61" t="s">
        <v>49</v>
      </c>
      <c r="F5180" s="61">
        <v>78640</v>
      </c>
      <c r="G5180" s="62" t="s">
        <v>1665</v>
      </c>
      <c r="H5180" s="63">
        <v>29.953705100000001</v>
      </c>
      <c r="I5180" s="64">
        <v>-97.848194199999995</v>
      </c>
      <c r="J5180" s="65" t="s">
        <v>50</v>
      </c>
      <c r="K5180" s="66" t="s">
        <v>51</v>
      </c>
      <c r="L5180" s="62" t="s">
        <v>58</v>
      </c>
      <c r="M5180" s="69"/>
      <c r="N5180" s="65" t="s">
        <v>50</v>
      </c>
      <c r="O5180" s="66" t="s">
        <v>52</v>
      </c>
      <c r="P5180" s="69"/>
      <c r="Q5180" s="55" t="str">
        <f t="shared" si="80"/>
        <v>Non-Lead</v>
      </c>
      <c r="R5180" s="70" t="s">
        <v>51</v>
      </c>
      <c r="S5180" s="70" t="s">
        <v>51</v>
      </c>
      <c r="T5180" s="70"/>
      <c r="U5180" s="71" t="s">
        <v>53</v>
      </c>
      <c r="V5180" s="71" t="s">
        <v>51</v>
      </c>
      <c r="W5180" s="71" t="s">
        <v>51</v>
      </c>
      <c r="X5180" s="71" t="s">
        <v>51</v>
      </c>
      <c r="Y5180" s="72" t="str">
        <f>IF((OR((AND('[1]PWS Information'!$E$10="CWS",U5180="Single Family Residence",Q5180="Lead")),
(AND('[1]PWS Information'!$E$10="CWS",U5180="Multiple Family Residence",'[1]PWS Information'!$E$11="Yes",Q5180="Lead")),
(AND('[1]PWS Information'!$E$10="NTNC",Q5180="Lead")))),"Tier 1",
IF((OR((AND('[1]PWS Information'!$E$10="CWS",U5180="Multiple Family Residence",'[1]PWS Information'!$E$11="No",Q5180="Lead")),
(AND('[1]PWS Information'!$E$10="CWS",U5180="Other",Q5180="Lead")),
(AND('[1]PWS Information'!$E$10="CWS",U5180="Building",Q5180="Lead")))),"Tier 2",
IF((OR((AND('[1]PWS Information'!$E$10="CWS",U5180="Single Family Residence",Q5180="Galvanized Requiring Replacement")),
(AND('[1]PWS Information'!$E$10="CWS",U5180="Single Family Residence",Q5180="Galvanized Requiring Replacement",R5180="Yes")),
(AND('[1]PWS Information'!$E$10="NTNC",Q5180="Galvanized Requiring Replacement")),
(AND('[1]PWS Information'!$E$10="NTNC",U5180="Single Family Residence",R5180="Yes")))),"Tier 3",
IF((OR((AND('[1]PWS Information'!$E$10="CWS",U5180="Single Family Residence",S5180="Yes",Q5180="Non-Lead", J5180="Non-Lead - Copper",L5180="Before 1989")),
(AND('[1]PWS Information'!$E$10="CWS",U5180="Single Family Residence",S5180="Yes",Q5180="Non-Lead", N5180="Non-Lead - Copper",O5180="Before 1989")))),"Tier 4",
IF((OR((AND('[1]PWS Information'!$E$10="NTNC",Q5180="Non-Lead")),
(AND('[1]PWS Information'!$E$10="CWS",Q5180="Non-Lead",S5180="")),
(AND('[1]PWS Information'!$E$10="CWS",Q5180="Non-Lead",S5180="No")),
(AND('[1]PWS Information'!$E$10="CWS",Q5180="Non-Lead",S5180="Don't Know")),
(AND('[1]PWS Information'!$E$10="CWS",Q5180="Non-Lead", J5180="Non-Lead - Copper", S5180="Yes", L5180="Between 1989 and 2014")),
(AND('[1]PWS Information'!$E$10="CWS",Q5180="Non-Lead", J5180="Non-Lead - Copper", S5180="Yes", L5180="After 2014")),
(AND('[1]PWS Information'!$E$10="CWS",Q5180="Non-Lead", J5180="Non-Lead - Copper", S5180="Yes", L5180="Unknown")),
(AND('[1]PWS Information'!$E$10="CWS",Q5180="Non-Lead", N5180="Non-Lead - Copper", S5180="Yes", O5180="Between 1989 and 2014")),
(AND('[1]PWS Information'!$E$10="CWS",Q5180="Non-Lead", N5180="Non-Lead - Copper", S5180="Yes", O5180="After 2014")),
(AND('[1]PWS Information'!$E$10="CWS",Q5180="Non-Lead", N5180="Non-Lead - Copper", S5180="Yes", O5180="Unknown")),
(AND('[1]PWS Information'!$E$10="CWS",Q5180="Unknown")),
(AND('[1]PWS Information'!$E$10="NTNC",Q5180="Unknown")))),"Tier 5",
"")))))</f>
        <v>Tier 5</v>
      </c>
      <c r="Z5180" s="71"/>
      <c r="AA5180" s="71"/>
    </row>
    <row r="5181" spans="1:27" ht="57.6" x14ac:dyDescent="0.3">
      <c r="A5181" s="1"/>
      <c r="B5181" s="70">
        <v>814978</v>
      </c>
      <c r="C5181" s="60">
        <v>244</v>
      </c>
      <c r="D5181" s="61" t="s">
        <v>1702</v>
      </c>
      <c r="E5181" s="61" t="s">
        <v>49</v>
      </c>
      <c r="F5181" s="61">
        <v>78640</v>
      </c>
      <c r="G5181" s="62" t="s">
        <v>1665</v>
      </c>
      <c r="H5181" s="63">
        <v>29.953817799999999</v>
      </c>
      <c r="I5181" s="64">
        <v>-97.848067099999994</v>
      </c>
      <c r="J5181" s="65" t="s">
        <v>50</v>
      </c>
      <c r="K5181" s="66" t="s">
        <v>51</v>
      </c>
      <c r="L5181" s="62" t="s">
        <v>58</v>
      </c>
      <c r="M5181" s="69"/>
      <c r="N5181" s="65" t="s">
        <v>50</v>
      </c>
      <c r="O5181" s="66" t="s">
        <v>52</v>
      </c>
      <c r="P5181" s="69"/>
      <c r="Q5181" s="55" t="str">
        <f t="shared" si="80"/>
        <v>Non-Lead</v>
      </c>
      <c r="R5181" s="70" t="s">
        <v>51</v>
      </c>
      <c r="S5181" s="70" t="s">
        <v>51</v>
      </c>
      <c r="T5181" s="70"/>
      <c r="U5181" s="71" t="s">
        <v>53</v>
      </c>
      <c r="V5181" s="71" t="s">
        <v>51</v>
      </c>
      <c r="W5181" s="71" t="s">
        <v>51</v>
      </c>
      <c r="X5181" s="71" t="s">
        <v>51</v>
      </c>
      <c r="Y5181" s="72" t="str">
        <f>IF((OR((AND('[1]PWS Information'!$E$10="CWS",U5181="Single Family Residence",Q5181="Lead")),
(AND('[1]PWS Information'!$E$10="CWS",U5181="Multiple Family Residence",'[1]PWS Information'!$E$11="Yes",Q5181="Lead")),
(AND('[1]PWS Information'!$E$10="NTNC",Q5181="Lead")))),"Tier 1",
IF((OR((AND('[1]PWS Information'!$E$10="CWS",U5181="Multiple Family Residence",'[1]PWS Information'!$E$11="No",Q5181="Lead")),
(AND('[1]PWS Information'!$E$10="CWS",U5181="Other",Q5181="Lead")),
(AND('[1]PWS Information'!$E$10="CWS",U5181="Building",Q5181="Lead")))),"Tier 2",
IF((OR((AND('[1]PWS Information'!$E$10="CWS",U5181="Single Family Residence",Q5181="Galvanized Requiring Replacement")),
(AND('[1]PWS Information'!$E$10="CWS",U5181="Single Family Residence",Q5181="Galvanized Requiring Replacement",R5181="Yes")),
(AND('[1]PWS Information'!$E$10="NTNC",Q5181="Galvanized Requiring Replacement")),
(AND('[1]PWS Information'!$E$10="NTNC",U5181="Single Family Residence",R5181="Yes")))),"Tier 3",
IF((OR((AND('[1]PWS Information'!$E$10="CWS",U5181="Single Family Residence",S5181="Yes",Q5181="Non-Lead", J5181="Non-Lead - Copper",L5181="Before 1989")),
(AND('[1]PWS Information'!$E$10="CWS",U5181="Single Family Residence",S5181="Yes",Q5181="Non-Lead", N5181="Non-Lead - Copper",O5181="Before 1989")))),"Tier 4",
IF((OR((AND('[1]PWS Information'!$E$10="NTNC",Q5181="Non-Lead")),
(AND('[1]PWS Information'!$E$10="CWS",Q5181="Non-Lead",S5181="")),
(AND('[1]PWS Information'!$E$10="CWS",Q5181="Non-Lead",S5181="No")),
(AND('[1]PWS Information'!$E$10="CWS",Q5181="Non-Lead",S5181="Don't Know")),
(AND('[1]PWS Information'!$E$10="CWS",Q5181="Non-Lead", J5181="Non-Lead - Copper", S5181="Yes", L5181="Between 1989 and 2014")),
(AND('[1]PWS Information'!$E$10="CWS",Q5181="Non-Lead", J5181="Non-Lead - Copper", S5181="Yes", L5181="After 2014")),
(AND('[1]PWS Information'!$E$10="CWS",Q5181="Non-Lead", J5181="Non-Lead - Copper", S5181="Yes", L5181="Unknown")),
(AND('[1]PWS Information'!$E$10="CWS",Q5181="Non-Lead", N5181="Non-Lead - Copper", S5181="Yes", O5181="Between 1989 and 2014")),
(AND('[1]PWS Information'!$E$10="CWS",Q5181="Non-Lead", N5181="Non-Lead - Copper", S5181="Yes", O5181="After 2014")),
(AND('[1]PWS Information'!$E$10="CWS",Q5181="Non-Lead", N5181="Non-Lead - Copper", S5181="Yes", O5181="Unknown")),
(AND('[1]PWS Information'!$E$10="CWS",Q5181="Unknown")),
(AND('[1]PWS Information'!$E$10="NTNC",Q5181="Unknown")))),"Tier 5",
"")))))</f>
        <v>Tier 5</v>
      </c>
      <c r="Z5181" s="71"/>
      <c r="AA5181" s="71"/>
    </row>
    <row r="5182" spans="1:27" ht="57.6" x14ac:dyDescent="0.3">
      <c r="A5182" s="17"/>
      <c r="B5182" s="70">
        <v>764588</v>
      </c>
      <c r="C5182" s="60">
        <v>245</v>
      </c>
      <c r="D5182" s="61" t="s">
        <v>1702</v>
      </c>
      <c r="E5182" s="61" t="s">
        <v>49</v>
      </c>
      <c r="F5182" s="61">
        <v>78640</v>
      </c>
      <c r="G5182" s="62" t="s">
        <v>1665</v>
      </c>
      <c r="H5182" s="63">
        <v>29.954060900000002</v>
      </c>
      <c r="I5182" s="64">
        <v>-97.848057600000004</v>
      </c>
      <c r="J5182" s="65" t="s">
        <v>50</v>
      </c>
      <c r="K5182" s="66" t="s">
        <v>51</v>
      </c>
      <c r="L5182" s="62" t="s">
        <v>58</v>
      </c>
      <c r="M5182" s="69"/>
      <c r="N5182" s="65" t="s">
        <v>50</v>
      </c>
      <c r="O5182" s="66" t="s">
        <v>52</v>
      </c>
      <c r="P5182" s="69"/>
      <c r="Q5182" s="55" t="str">
        <f t="shared" si="80"/>
        <v>Non-Lead</v>
      </c>
      <c r="R5182" s="70" t="s">
        <v>51</v>
      </c>
      <c r="S5182" s="70" t="s">
        <v>51</v>
      </c>
      <c r="T5182" s="70"/>
      <c r="U5182" s="71" t="s">
        <v>53</v>
      </c>
      <c r="V5182" s="71" t="s">
        <v>51</v>
      </c>
      <c r="W5182" s="71" t="s">
        <v>51</v>
      </c>
      <c r="X5182" s="71" t="s">
        <v>51</v>
      </c>
      <c r="Y5182" s="72" t="str">
        <f>IF((OR((AND('[1]PWS Information'!$E$10="CWS",U5182="Single Family Residence",Q5182="Lead")),
(AND('[1]PWS Information'!$E$10="CWS",U5182="Multiple Family Residence",'[1]PWS Information'!$E$11="Yes",Q5182="Lead")),
(AND('[1]PWS Information'!$E$10="NTNC",Q5182="Lead")))),"Tier 1",
IF((OR((AND('[1]PWS Information'!$E$10="CWS",U5182="Multiple Family Residence",'[1]PWS Information'!$E$11="No",Q5182="Lead")),
(AND('[1]PWS Information'!$E$10="CWS",U5182="Other",Q5182="Lead")),
(AND('[1]PWS Information'!$E$10="CWS",U5182="Building",Q5182="Lead")))),"Tier 2",
IF((OR((AND('[1]PWS Information'!$E$10="CWS",U5182="Single Family Residence",Q5182="Galvanized Requiring Replacement")),
(AND('[1]PWS Information'!$E$10="CWS",U5182="Single Family Residence",Q5182="Galvanized Requiring Replacement",R5182="Yes")),
(AND('[1]PWS Information'!$E$10="NTNC",Q5182="Galvanized Requiring Replacement")),
(AND('[1]PWS Information'!$E$10="NTNC",U5182="Single Family Residence",R5182="Yes")))),"Tier 3",
IF((OR((AND('[1]PWS Information'!$E$10="CWS",U5182="Single Family Residence",S5182="Yes",Q5182="Non-Lead", J5182="Non-Lead - Copper",L5182="Before 1989")),
(AND('[1]PWS Information'!$E$10="CWS",U5182="Single Family Residence",S5182="Yes",Q5182="Non-Lead", N5182="Non-Lead - Copper",O5182="Before 1989")))),"Tier 4",
IF((OR((AND('[1]PWS Information'!$E$10="NTNC",Q5182="Non-Lead")),
(AND('[1]PWS Information'!$E$10="CWS",Q5182="Non-Lead",S5182="")),
(AND('[1]PWS Information'!$E$10="CWS",Q5182="Non-Lead",S5182="No")),
(AND('[1]PWS Information'!$E$10="CWS",Q5182="Non-Lead",S5182="Don't Know")),
(AND('[1]PWS Information'!$E$10="CWS",Q5182="Non-Lead", J5182="Non-Lead - Copper", S5182="Yes", L5182="Between 1989 and 2014")),
(AND('[1]PWS Information'!$E$10="CWS",Q5182="Non-Lead", J5182="Non-Lead - Copper", S5182="Yes", L5182="After 2014")),
(AND('[1]PWS Information'!$E$10="CWS",Q5182="Non-Lead", J5182="Non-Lead - Copper", S5182="Yes", L5182="Unknown")),
(AND('[1]PWS Information'!$E$10="CWS",Q5182="Non-Lead", N5182="Non-Lead - Copper", S5182="Yes", O5182="Between 1989 and 2014")),
(AND('[1]PWS Information'!$E$10="CWS",Q5182="Non-Lead", N5182="Non-Lead - Copper", S5182="Yes", O5182="After 2014")),
(AND('[1]PWS Information'!$E$10="CWS",Q5182="Non-Lead", N5182="Non-Lead - Copper", S5182="Yes", O5182="Unknown")),
(AND('[1]PWS Information'!$E$10="CWS",Q5182="Unknown")),
(AND('[1]PWS Information'!$E$10="NTNC",Q5182="Unknown")))),"Tier 5",
"")))))</f>
        <v>Tier 5</v>
      </c>
      <c r="Z5182" s="71"/>
      <c r="AA5182" s="71"/>
    </row>
    <row r="5183" spans="1:27" ht="57.6" x14ac:dyDescent="0.3">
      <c r="A5183" s="1"/>
      <c r="B5183" s="70">
        <v>9249329</v>
      </c>
      <c r="C5183" s="60">
        <v>256</v>
      </c>
      <c r="D5183" s="61" t="s">
        <v>1702</v>
      </c>
      <c r="E5183" s="61" t="s">
        <v>49</v>
      </c>
      <c r="F5183" s="61">
        <v>78640</v>
      </c>
      <c r="G5183" s="62" t="s">
        <v>1665</v>
      </c>
      <c r="H5183" s="63">
        <v>29.953930499999998</v>
      </c>
      <c r="I5183" s="64">
        <v>-97.847939999999994</v>
      </c>
      <c r="J5183" s="65" t="s">
        <v>50</v>
      </c>
      <c r="K5183" s="66" t="s">
        <v>51</v>
      </c>
      <c r="L5183" s="62" t="s">
        <v>58</v>
      </c>
      <c r="M5183" s="69"/>
      <c r="N5183" s="65" t="s">
        <v>50</v>
      </c>
      <c r="O5183" s="66" t="s">
        <v>52</v>
      </c>
      <c r="P5183" s="69"/>
      <c r="Q5183" s="55" t="str">
        <f t="shared" si="80"/>
        <v>Non-Lead</v>
      </c>
      <c r="R5183" s="70" t="s">
        <v>51</v>
      </c>
      <c r="S5183" s="70" t="s">
        <v>51</v>
      </c>
      <c r="T5183" s="70"/>
      <c r="U5183" s="71" t="s">
        <v>53</v>
      </c>
      <c r="V5183" s="71" t="s">
        <v>51</v>
      </c>
      <c r="W5183" s="71" t="s">
        <v>51</v>
      </c>
      <c r="X5183" s="71" t="s">
        <v>51</v>
      </c>
      <c r="Y5183" s="72" t="str">
        <f>IF((OR((AND('[1]PWS Information'!$E$10="CWS",U5183="Single Family Residence",Q5183="Lead")),
(AND('[1]PWS Information'!$E$10="CWS",U5183="Multiple Family Residence",'[1]PWS Information'!$E$11="Yes",Q5183="Lead")),
(AND('[1]PWS Information'!$E$10="NTNC",Q5183="Lead")))),"Tier 1",
IF((OR((AND('[1]PWS Information'!$E$10="CWS",U5183="Multiple Family Residence",'[1]PWS Information'!$E$11="No",Q5183="Lead")),
(AND('[1]PWS Information'!$E$10="CWS",U5183="Other",Q5183="Lead")),
(AND('[1]PWS Information'!$E$10="CWS",U5183="Building",Q5183="Lead")))),"Tier 2",
IF((OR((AND('[1]PWS Information'!$E$10="CWS",U5183="Single Family Residence",Q5183="Galvanized Requiring Replacement")),
(AND('[1]PWS Information'!$E$10="CWS",U5183="Single Family Residence",Q5183="Galvanized Requiring Replacement",R5183="Yes")),
(AND('[1]PWS Information'!$E$10="NTNC",Q5183="Galvanized Requiring Replacement")),
(AND('[1]PWS Information'!$E$10="NTNC",U5183="Single Family Residence",R5183="Yes")))),"Tier 3",
IF((OR((AND('[1]PWS Information'!$E$10="CWS",U5183="Single Family Residence",S5183="Yes",Q5183="Non-Lead", J5183="Non-Lead - Copper",L5183="Before 1989")),
(AND('[1]PWS Information'!$E$10="CWS",U5183="Single Family Residence",S5183="Yes",Q5183="Non-Lead", N5183="Non-Lead - Copper",O5183="Before 1989")))),"Tier 4",
IF((OR((AND('[1]PWS Information'!$E$10="NTNC",Q5183="Non-Lead")),
(AND('[1]PWS Information'!$E$10="CWS",Q5183="Non-Lead",S5183="")),
(AND('[1]PWS Information'!$E$10="CWS",Q5183="Non-Lead",S5183="No")),
(AND('[1]PWS Information'!$E$10="CWS",Q5183="Non-Lead",S5183="Don't Know")),
(AND('[1]PWS Information'!$E$10="CWS",Q5183="Non-Lead", J5183="Non-Lead - Copper", S5183="Yes", L5183="Between 1989 and 2014")),
(AND('[1]PWS Information'!$E$10="CWS",Q5183="Non-Lead", J5183="Non-Lead - Copper", S5183="Yes", L5183="After 2014")),
(AND('[1]PWS Information'!$E$10="CWS",Q5183="Non-Lead", J5183="Non-Lead - Copper", S5183="Yes", L5183="Unknown")),
(AND('[1]PWS Information'!$E$10="CWS",Q5183="Non-Lead", N5183="Non-Lead - Copper", S5183="Yes", O5183="Between 1989 and 2014")),
(AND('[1]PWS Information'!$E$10="CWS",Q5183="Non-Lead", N5183="Non-Lead - Copper", S5183="Yes", O5183="After 2014")),
(AND('[1]PWS Information'!$E$10="CWS",Q5183="Non-Lead", N5183="Non-Lead - Copper", S5183="Yes", O5183="Unknown")),
(AND('[1]PWS Information'!$E$10="CWS",Q5183="Unknown")),
(AND('[1]PWS Information'!$E$10="NTNC",Q5183="Unknown")))),"Tier 5",
"")))))</f>
        <v>Tier 5</v>
      </c>
      <c r="Z5183" s="71"/>
      <c r="AA5183" s="71"/>
    </row>
    <row r="5184" spans="1:27" ht="57.6" x14ac:dyDescent="0.3">
      <c r="A5184" s="1"/>
      <c r="B5184" s="70">
        <v>9307365</v>
      </c>
      <c r="C5184" s="60">
        <v>257</v>
      </c>
      <c r="D5184" s="61" t="s">
        <v>1702</v>
      </c>
      <c r="E5184" s="61" t="s">
        <v>49</v>
      </c>
      <c r="F5184" s="61">
        <v>78640</v>
      </c>
      <c r="G5184" s="62" t="s">
        <v>1665</v>
      </c>
      <c r="H5184" s="63">
        <v>29.954145199999999</v>
      </c>
      <c r="I5184" s="64">
        <v>-97.847962600000002</v>
      </c>
      <c r="J5184" s="65" t="s">
        <v>50</v>
      </c>
      <c r="K5184" s="66" t="s">
        <v>51</v>
      </c>
      <c r="L5184" s="62" t="s">
        <v>58</v>
      </c>
      <c r="M5184" s="69"/>
      <c r="N5184" s="65" t="s">
        <v>50</v>
      </c>
      <c r="O5184" s="66" t="s">
        <v>52</v>
      </c>
      <c r="P5184" s="69"/>
      <c r="Q5184" s="55" t="str">
        <f t="shared" si="80"/>
        <v>Non-Lead</v>
      </c>
      <c r="R5184" s="70" t="s">
        <v>51</v>
      </c>
      <c r="S5184" s="70" t="s">
        <v>51</v>
      </c>
      <c r="T5184" s="70"/>
      <c r="U5184" s="71" t="s">
        <v>53</v>
      </c>
      <c r="V5184" s="71" t="s">
        <v>51</v>
      </c>
      <c r="W5184" s="71" t="s">
        <v>51</v>
      </c>
      <c r="X5184" s="71" t="s">
        <v>51</v>
      </c>
      <c r="Y5184" s="72" t="str">
        <f>IF((OR((AND('[1]PWS Information'!$E$10="CWS",U5184="Single Family Residence",Q5184="Lead")),
(AND('[1]PWS Information'!$E$10="CWS",U5184="Multiple Family Residence",'[1]PWS Information'!$E$11="Yes",Q5184="Lead")),
(AND('[1]PWS Information'!$E$10="NTNC",Q5184="Lead")))),"Tier 1",
IF((OR((AND('[1]PWS Information'!$E$10="CWS",U5184="Multiple Family Residence",'[1]PWS Information'!$E$11="No",Q5184="Lead")),
(AND('[1]PWS Information'!$E$10="CWS",U5184="Other",Q5184="Lead")),
(AND('[1]PWS Information'!$E$10="CWS",U5184="Building",Q5184="Lead")))),"Tier 2",
IF((OR((AND('[1]PWS Information'!$E$10="CWS",U5184="Single Family Residence",Q5184="Galvanized Requiring Replacement")),
(AND('[1]PWS Information'!$E$10="CWS",U5184="Single Family Residence",Q5184="Galvanized Requiring Replacement",R5184="Yes")),
(AND('[1]PWS Information'!$E$10="NTNC",Q5184="Galvanized Requiring Replacement")),
(AND('[1]PWS Information'!$E$10="NTNC",U5184="Single Family Residence",R5184="Yes")))),"Tier 3",
IF((OR((AND('[1]PWS Information'!$E$10="CWS",U5184="Single Family Residence",S5184="Yes",Q5184="Non-Lead", J5184="Non-Lead - Copper",L5184="Before 1989")),
(AND('[1]PWS Information'!$E$10="CWS",U5184="Single Family Residence",S5184="Yes",Q5184="Non-Lead", N5184="Non-Lead - Copper",O5184="Before 1989")))),"Tier 4",
IF((OR((AND('[1]PWS Information'!$E$10="NTNC",Q5184="Non-Lead")),
(AND('[1]PWS Information'!$E$10="CWS",Q5184="Non-Lead",S5184="")),
(AND('[1]PWS Information'!$E$10="CWS",Q5184="Non-Lead",S5184="No")),
(AND('[1]PWS Information'!$E$10="CWS",Q5184="Non-Lead",S5184="Don't Know")),
(AND('[1]PWS Information'!$E$10="CWS",Q5184="Non-Lead", J5184="Non-Lead - Copper", S5184="Yes", L5184="Between 1989 and 2014")),
(AND('[1]PWS Information'!$E$10="CWS",Q5184="Non-Lead", J5184="Non-Lead - Copper", S5184="Yes", L5184="After 2014")),
(AND('[1]PWS Information'!$E$10="CWS",Q5184="Non-Lead", J5184="Non-Lead - Copper", S5184="Yes", L5184="Unknown")),
(AND('[1]PWS Information'!$E$10="CWS",Q5184="Non-Lead", N5184="Non-Lead - Copper", S5184="Yes", O5184="Between 1989 and 2014")),
(AND('[1]PWS Information'!$E$10="CWS",Q5184="Non-Lead", N5184="Non-Lead - Copper", S5184="Yes", O5184="After 2014")),
(AND('[1]PWS Information'!$E$10="CWS",Q5184="Non-Lead", N5184="Non-Lead - Copper", S5184="Yes", O5184="Unknown")),
(AND('[1]PWS Information'!$E$10="CWS",Q5184="Unknown")),
(AND('[1]PWS Information'!$E$10="NTNC",Q5184="Unknown")))),"Tier 5",
"")))))</f>
        <v>Tier 5</v>
      </c>
      <c r="Z5184" s="71"/>
      <c r="AA5184" s="71"/>
    </row>
    <row r="5185" spans="1:27" ht="57.6" x14ac:dyDescent="0.3">
      <c r="A5185" s="1"/>
      <c r="B5185" s="70">
        <v>818799</v>
      </c>
      <c r="C5185" s="60">
        <v>268</v>
      </c>
      <c r="D5185" s="61" t="s">
        <v>1702</v>
      </c>
      <c r="E5185" s="61" t="s">
        <v>49</v>
      </c>
      <c r="F5185" s="61">
        <v>78640</v>
      </c>
      <c r="G5185" s="62" t="s">
        <v>1665</v>
      </c>
      <c r="H5185" s="63">
        <v>29.954043200000001</v>
      </c>
      <c r="I5185" s="64">
        <v>-97.8478128</v>
      </c>
      <c r="J5185" s="65" t="s">
        <v>50</v>
      </c>
      <c r="K5185" s="66" t="s">
        <v>51</v>
      </c>
      <c r="L5185" s="62" t="s">
        <v>58</v>
      </c>
      <c r="M5185" s="69"/>
      <c r="N5185" s="65" t="s">
        <v>50</v>
      </c>
      <c r="O5185" s="66" t="s">
        <v>52</v>
      </c>
      <c r="P5185" s="69"/>
      <c r="Q5185" s="55" t="str">
        <f t="shared" si="80"/>
        <v>Non-Lead</v>
      </c>
      <c r="R5185" s="70" t="s">
        <v>51</v>
      </c>
      <c r="S5185" s="70" t="s">
        <v>51</v>
      </c>
      <c r="T5185" s="70"/>
      <c r="U5185" s="71" t="s">
        <v>53</v>
      </c>
      <c r="V5185" s="71" t="s">
        <v>51</v>
      </c>
      <c r="W5185" s="71" t="s">
        <v>51</v>
      </c>
      <c r="X5185" s="71" t="s">
        <v>51</v>
      </c>
      <c r="Y5185" s="72" t="str">
        <f>IF((OR((AND('[1]PWS Information'!$E$10="CWS",U5185="Single Family Residence",Q5185="Lead")),
(AND('[1]PWS Information'!$E$10="CWS",U5185="Multiple Family Residence",'[1]PWS Information'!$E$11="Yes",Q5185="Lead")),
(AND('[1]PWS Information'!$E$10="NTNC",Q5185="Lead")))),"Tier 1",
IF((OR((AND('[1]PWS Information'!$E$10="CWS",U5185="Multiple Family Residence",'[1]PWS Information'!$E$11="No",Q5185="Lead")),
(AND('[1]PWS Information'!$E$10="CWS",U5185="Other",Q5185="Lead")),
(AND('[1]PWS Information'!$E$10="CWS",U5185="Building",Q5185="Lead")))),"Tier 2",
IF((OR((AND('[1]PWS Information'!$E$10="CWS",U5185="Single Family Residence",Q5185="Galvanized Requiring Replacement")),
(AND('[1]PWS Information'!$E$10="CWS",U5185="Single Family Residence",Q5185="Galvanized Requiring Replacement",R5185="Yes")),
(AND('[1]PWS Information'!$E$10="NTNC",Q5185="Galvanized Requiring Replacement")),
(AND('[1]PWS Information'!$E$10="NTNC",U5185="Single Family Residence",R5185="Yes")))),"Tier 3",
IF((OR((AND('[1]PWS Information'!$E$10="CWS",U5185="Single Family Residence",S5185="Yes",Q5185="Non-Lead", J5185="Non-Lead - Copper",L5185="Before 1989")),
(AND('[1]PWS Information'!$E$10="CWS",U5185="Single Family Residence",S5185="Yes",Q5185="Non-Lead", N5185="Non-Lead - Copper",O5185="Before 1989")))),"Tier 4",
IF((OR((AND('[1]PWS Information'!$E$10="NTNC",Q5185="Non-Lead")),
(AND('[1]PWS Information'!$E$10="CWS",Q5185="Non-Lead",S5185="")),
(AND('[1]PWS Information'!$E$10="CWS",Q5185="Non-Lead",S5185="No")),
(AND('[1]PWS Information'!$E$10="CWS",Q5185="Non-Lead",S5185="Don't Know")),
(AND('[1]PWS Information'!$E$10="CWS",Q5185="Non-Lead", J5185="Non-Lead - Copper", S5185="Yes", L5185="Between 1989 and 2014")),
(AND('[1]PWS Information'!$E$10="CWS",Q5185="Non-Lead", J5185="Non-Lead - Copper", S5185="Yes", L5185="After 2014")),
(AND('[1]PWS Information'!$E$10="CWS",Q5185="Non-Lead", J5185="Non-Lead - Copper", S5185="Yes", L5185="Unknown")),
(AND('[1]PWS Information'!$E$10="CWS",Q5185="Non-Lead", N5185="Non-Lead - Copper", S5185="Yes", O5185="Between 1989 and 2014")),
(AND('[1]PWS Information'!$E$10="CWS",Q5185="Non-Lead", N5185="Non-Lead - Copper", S5185="Yes", O5185="After 2014")),
(AND('[1]PWS Information'!$E$10="CWS",Q5185="Non-Lead", N5185="Non-Lead - Copper", S5185="Yes", O5185="Unknown")),
(AND('[1]PWS Information'!$E$10="CWS",Q5185="Unknown")),
(AND('[1]PWS Information'!$E$10="NTNC",Q5185="Unknown")))),"Tier 5",
"")))))</f>
        <v>Tier 5</v>
      </c>
      <c r="Z5185" s="71"/>
      <c r="AA5185" s="71"/>
    </row>
    <row r="5186" spans="1:27" ht="86.4" x14ac:dyDescent="0.3">
      <c r="A5186" s="17"/>
      <c r="B5186" s="70">
        <v>1409047</v>
      </c>
      <c r="C5186" s="60">
        <v>269</v>
      </c>
      <c r="D5186" s="61" t="s">
        <v>1702</v>
      </c>
      <c r="E5186" s="61" t="s">
        <v>49</v>
      </c>
      <c r="F5186" s="61">
        <v>78640</v>
      </c>
      <c r="G5186" s="62" t="s">
        <v>1704</v>
      </c>
      <c r="H5186" s="63">
        <v>29.954229399999999</v>
      </c>
      <c r="I5186" s="64">
        <v>-97.847867600000001</v>
      </c>
      <c r="J5186" s="65" t="s">
        <v>50</v>
      </c>
      <c r="K5186" s="66" t="s">
        <v>51</v>
      </c>
      <c r="L5186" s="62" t="s">
        <v>58</v>
      </c>
      <c r="M5186" s="69"/>
      <c r="N5186" s="65" t="s">
        <v>50</v>
      </c>
      <c r="O5186" s="66" t="s">
        <v>52</v>
      </c>
      <c r="P5186" s="69"/>
      <c r="Q5186" s="55" t="str">
        <f t="shared" si="80"/>
        <v>Non-Lead</v>
      </c>
      <c r="R5186" s="70" t="s">
        <v>51</v>
      </c>
      <c r="S5186" s="70" t="s">
        <v>51</v>
      </c>
      <c r="T5186" s="70"/>
      <c r="U5186" s="71" t="s">
        <v>53</v>
      </c>
      <c r="V5186" s="71" t="s">
        <v>51</v>
      </c>
      <c r="W5186" s="71" t="s">
        <v>51</v>
      </c>
      <c r="X5186" s="71" t="s">
        <v>51</v>
      </c>
      <c r="Y5186" s="72" t="str">
        <f>IF((OR((AND('[1]PWS Information'!$E$10="CWS",U5186="Single Family Residence",Q5186="Lead")),
(AND('[1]PWS Information'!$E$10="CWS",U5186="Multiple Family Residence",'[1]PWS Information'!$E$11="Yes",Q5186="Lead")),
(AND('[1]PWS Information'!$E$10="NTNC",Q5186="Lead")))),"Tier 1",
IF((OR((AND('[1]PWS Information'!$E$10="CWS",U5186="Multiple Family Residence",'[1]PWS Information'!$E$11="No",Q5186="Lead")),
(AND('[1]PWS Information'!$E$10="CWS",U5186="Other",Q5186="Lead")),
(AND('[1]PWS Information'!$E$10="CWS",U5186="Building",Q5186="Lead")))),"Tier 2",
IF((OR((AND('[1]PWS Information'!$E$10="CWS",U5186="Single Family Residence",Q5186="Galvanized Requiring Replacement")),
(AND('[1]PWS Information'!$E$10="CWS",U5186="Single Family Residence",Q5186="Galvanized Requiring Replacement",R5186="Yes")),
(AND('[1]PWS Information'!$E$10="NTNC",Q5186="Galvanized Requiring Replacement")),
(AND('[1]PWS Information'!$E$10="NTNC",U5186="Single Family Residence",R5186="Yes")))),"Tier 3",
IF((OR((AND('[1]PWS Information'!$E$10="CWS",U5186="Single Family Residence",S5186="Yes",Q5186="Non-Lead", J5186="Non-Lead - Copper",L5186="Before 1989")),
(AND('[1]PWS Information'!$E$10="CWS",U5186="Single Family Residence",S5186="Yes",Q5186="Non-Lead", N5186="Non-Lead - Copper",O5186="Before 1989")))),"Tier 4",
IF((OR((AND('[1]PWS Information'!$E$10="NTNC",Q5186="Non-Lead")),
(AND('[1]PWS Information'!$E$10="CWS",Q5186="Non-Lead",S5186="")),
(AND('[1]PWS Information'!$E$10="CWS",Q5186="Non-Lead",S5186="No")),
(AND('[1]PWS Information'!$E$10="CWS",Q5186="Non-Lead",S5186="Don't Know")),
(AND('[1]PWS Information'!$E$10="CWS",Q5186="Non-Lead", J5186="Non-Lead - Copper", S5186="Yes", L5186="Between 1989 and 2014")),
(AND('[1]PWS Information'!$E$10="CWS",Q5186="Non-Lead", J5186="Non-Lead - Copper", S5186="Yes", L5186="After 2014")),
(AND('[1]PWS Information'!$E$10="CWS",Q5186="Non-Lead", J5186="Non-Lead - Copper", S5186="Yes", L5186="Unknown")),
(AND('[1]PWS Information'!$E$10="CWS",Q5186="Non-Lead", N5186="Non-Lead - Copper", S5186="Yes", O5186="Between 1989 and 2014")),
(AND('[1]PWS Information'!$E$10="CWS",Q5186="Non-Lead", N5186="Non-Lead - Copper", S5186="Yes", O5186="After 2014")),
(AND('[1]PWS Information'!$E$10="CWS",Q5186="Non-Lead", N5186="Non-Lead - Copper", S5186="Yes", O5186="Unknown")),
(AND('[1]PWS Information'!$E$10="CWS",Q5186="Unknown")),
(AND('[1]PWS Information'!$E$10="NTNC",Q5186="Unknown")))),"Tier 5",
"")))))</f>
        <v>Tier 5</v>
      </c>
      <c r="Z5186" s="71"/>
      <c r="AA5186" s="71"/>
    </row>
    <row r="5187" spans="1:27" ht="57.6" x14ac:dyDescent="0.3">
      <c r="A5187" s="1"/>
      <c r="B5187" s="70">
        <v>817715</v>
      </c>
      <c r="C5187" s="60">
        <v>280</v>
      </c>
      <c r="D5187" s="61" t="s">
        <v>1702</v>
      </c>
      <c r="E5187" s="61" t="s">
        <v>49</v>
      </c>
      <c r="F5187" s="61">
        <v>78640</v>
      </c>
      <c r="G5187" s="62" t="s">
        <v>1665</v>
      </c>
      <c r="H5187" s="63">
        <v>29.9541559</v>
      </c>
      <c r="I5187" s="64">
        <v>-97.8476857</v>
      </c>
      <c r="J5187" s="65" t="s">
        <v>50</v>
      </c>
      <c r="K5187" s="66" t="s">
        <v>51</v>
      </c>
      <c r="L5187" s="62" t="s">
        <v>58</v>
      </c>
      <c r="M5187" s="69"/>
      <c r="N5187" s="65" t="s">
        <v>50</v>
      </c>
      <c r="O5187" s="66" t="s">
        <v>52</v>
      </c>
      <c r="P5187" s="69"/>
      <c r="Q5187" s="55" t="str">
        <f t="shared" si="80"/>
        <v>Non-Lead</v>
      </c>
      <c r="R5187" s="70" t="s">
        <v>51</v>
      </c>
      <c r="S5187" s="70" t="s">
        <v>51</v>
      </c>
      <c r="T5187" s="70"/>
      <c r="U5187" s="71" t="s">
        <v>53</v>
      </c>
      <c r="V5187" s="71" t="s">
        <v>51</v>
      </c>
      <c r="W5187" s="71" t="s">
        <v>51</v>
      </c>
      <c r="X5187" s="71" t="s">
        <v>51</v>
      </c>
      <c r="Y5187" s="72" t="str">
        <f>IF((OR((AND('[1]PWS Information'!$E$10="CWS",U5187="Single Family Residence",Q5187="Lead")),
(AND('[1]PWS Information'!$E$10="CWS",U5187="Multiple Family Residence",'[1]PWS Information'!$E$11="Yes",Q5187="Lead")),
(AND('[1]PWS Information'!$E$10="NTNC",Q5187="Lead")))),"Tier 1",
IF((OR((AND('[1]PWS Information'!$E$10="CWS",U5187="Multiple Family Residence",'[1]PWS Information'!$E$11="No",Q5187="Lead")),
(AND('[1]PWS Information'!$E$10="CWS",U5187="Other",Q5187="Lead")),
(AND('[1]PWS Information'!$E$10="CWS",U5187="Building",Q5187="Lead")))),"Tier 2",
IF((OR((AND('[1]PWS Information'!$E$10="CWS",U5187="Single Family Residence",Q5187="Galvanized Requiring Replacement")),
(AND('[1]PWS Information'!$E$10="CWS",U5187="Single Family Residence",Q5187="Galvanized Requiring Replacement",R5187="Yes")),
(AND('[1]PWS Information'!$E$10="NTNC",Q5187="Galvanized Requiring Replacement")),
(AND('[1]PWS Information'!$E$10="NTNC",U5187="Single Family Residence",R5187="Yes")))),"Tier 3",
IF((OR((AND('[1]PWS Information'!$E$10="CWS",U5187="Single Family Residence",S5187="Yes",Q5187="Non-Lead", J5187="Non-Lead - Copper",L5187="Before 1989")),
(AND('[1]PWS Information'!$E$10="CWS",U5187="Single Family Residence",S5187="Yes",Q5187="Non-Lead", N5187="Non-Lead - Copper",O5187="Before 1989")))),"Tier 4",
IF((OR((AND('[1]PWS Information'!$E$10="NTNC",Q5187="Non-Lead")),
(AND('[1]PWS Information'!$E$10="CWS",Q5187="Non-Lead",S5187="")),
(AND('[1]PWS Information'!$E$10="CWS",Q5187="Non-Lead",S5187="No")),
(AND('[1]PWS Information'!$E$10="CWS",Q5187="Non-Lead",S5187="Don't Know")),
(AND('[1]PWS Information'!$E$10="CWS",Q5187="Non-Lead", J5187="Non-Lead - Copper", S5187="Yes", L5187="Between 1989 and 2014")),
(AND('[1]PWS Information'!$E$10="CWS",Q5187="Non-Lead", J5187="Non-Lead - Copper", S5187="Yes", L5187="After 2014")),
(AND('[1]PWS Information'!$E$10="CWS",Q5187="Non-Lead", J5187="Non-Lead - Copper", S5187="Yes", L5187="Unknown")),
(AND('[1]PWS Information'!$E$10="CWS",Q5187="Non-Lead", N5187="Non-Lead - Copper", S5187="Yes", O5187="Between 1989 and 2014")),
(AND('[1]PWS Information'!$E$10="CWS",Q5187="Non-Lead", N5187="Non-Lead - Copper", S5187="Yes", O5187="After 2014")),
(AND('[1]PWS Information'!$E$10="CWS",Q5187="Non-Lead", N5187="Non-Lead - Copper", S5187="Yes", O5187="Unknown")),
(AND('[1]PWS Information'!$E$10="CWS",Q5187="Unknown")),
(AND('[1]PWS Information'!$E$10="NTNC",Q5187="Unknown")))),"Tier 5",
"")))))</f>
        <v>Tier 5</v>
      </c>
      <c r="Z5187" s="71"/>
      <c r="AA5187" s="71"/>
    </row>
    <row r="5188" spans="1:27" ht="57.6" x14ac:dyDescent="0.3">
      <c r="A5188" s="1"/>
      <c r="B5188" s="70">
        <v>768884</v>
      </c>
      <c r="C5188" s="60">
        <v>281</v>
      </c>
      <c r="D5188" s="61" t="s">
        <v>1702</v>
      </c>
      <c r="E5188" s="61" t="s">
        <v>49</v>
      </c>
      <c r="F5188" s="61">
        <v>78640</v>
      </c>
      <c r="G5188" s="62" t="s">
        <v>1665</v>
      </c>
      <c r="H5188" s="63">
        <v>29.954313599999999</v>
      </c>
      <c r="I5188" s="64">
        <v>-97.847772500000005</v>
      </c>
      <c r="J5188" s="65" t="s">
        <v>50</v>
      </c>
      <c r="K5188" s="66" t="s">
        <v>51</v>
      </c>
      <c r="L5188" s="62" t="s">
        <v>58</v>
      </c>
      <c r="M5188" s="69"/>
      <c r="N5188" s="65" t="s">
        <v>50</v>
      </c>
      <c r="O5188" s="66" t="s">
        <v>52</v>
      </c>
      <c r="P5188" s="69"/>
      <c r="Q5188" s="55" t="str">
        <f t="shared" si="80"/>
        <v>Non-Lead</v>
      </c>
      <c r="R5188" s="70" t="s">
        <v>51</v>
      </c>
      <c r="S5188" s="70" t="s">
        <v>51</v>
      </c>
      <c r="T5188" s="70"/>
      <c r="U5188" s="71" t="s">
        <v>53</v>
      </c>
      <c r="V5188" s="71" t="s">
        <v>51</v>
      </c>
      <c r="W5188" s="71" t="s">
        <v>51</v>
      </c>
      <c r="X5188" s="71" t="s">
        <v>51</v>
      </c>
      <c r="Y5188" s="72" t="str">
        <f>IF((OR((AND('[1]PWS Information'!$E$10="CWS",U5188="Single Family Residence",Q5188="Lead")),
(AND('[1]PWS Information'!$E$10="CWS",U5188="Multiple Family Residence",'[1]PWS Information'!$E$11="Yes",Q5188="Lead")),
(AND('[1]PWS Information'!$E$10="NTNC",Q5188="Lead")))),"Tier 1",
IF((OR((AND('[1]PWS Information'!$E$10="CWS",U5188="Multiple Family Residence",'[1]PWS Information'!$E$11="No",Q5188="Lead")),
(AND('[1]PWS Information'!$E$10="CWS",U5188="Other",Q5188="Lead")),
(AND('[1]PWS Information'!$E$10="CWS",U5188="Building",Q5188="Lead")))),"Tier 2",
IF((OR((AND('[1]PWS Information'!$E$10="CWS",U5188="Single Family Residence",Q5188="Galvanized Requiring Replacement")),
(AND('[1]PWS Information'!$E$10="CWS",U5188="Single Family Residence",Q5188="Galvanized Requiring Replacement",R5188="Yes")),
(AND('[1]PWS Information'!$E$10="NTNC",Q5188="Galvanized Requiring Replacement")),
(AND('[1]PWS Information'!$E$10="NTNC",U5188="Single Family Residence",R5188="Yes")))),"Tier 3",
IF((OR((AND('[1]PWS Information'!$E$10="CWS",U5188="Single Family Residence",S5188="Yes",Q5188="Non-Lead", J5188="Non-Lead - Copper",L5188="Before 1989")),
(AND('[1]PWS Information'!$E$10="CWS",U5188="Single Family Residence",S5188="Yes",Q5188="Non-Lead", N5188="Non-Lead - Copper",O5188="Before 1989")))),"Tier 4",
IF((OR((AND('[1]PWS Information'!$E$10="NTNC",Q5188="Non-Lead")),
(AND('[1]PWS Information'!$E$10="CWS",Q5188="Non-Lead",S5188="")),
(AND('[1]PWS Information'!$E$10="CWS",Q5188="Non-Lead",S5188="No")),
(AND('[1]PWS Information'!$E$10="CWS",Q5188="Non-Lead",S5188="Don't Know")),
(AND('[1]PWS Information'!$E$10="CWS",Q5188="Non-Lead", J5188="Non-Lead - Copper", S5188="Yes", L5188="Between 1989 and 2014")),
(AND('[1]PWS Information'!$E$10="CWS",Q5188="Non-Lead", J5188="Non-Lead - Copper", S5188="Yes", L5188="After 2014")),
(AND('[1]PWS Information'!$E$10="CWS",Q5188="Non-Lead", J5188="Non-Lead - Copper", S5188="Yes", L5188="Unknown")),
(AND('[1]PWS Information'!$E$10="CWS",Q5188="Non-Lead", N5188="Non-Lead - Copper", S5188="Yes", O5188="Between 1989 and 2014")),
(AND('[1]PWS Information'!$E$10="CWS",Q5188="Non-Lead", N5188="Non-Lead - Copper", S5188="Yes", O5188="After 2014")),
(AND('[1]PWS Information'!$E$10="CWS",Q5188="Non-Lead", N5188="Non-Lead - Copper", S5188="Yes", O5188="Unknown")),
(AND('[1]PWS Information'!$E$10="CWS",Q5188="Unknown")),
(AND('[1]PWS Information'!$E$10="NTNC",Q5188="Unknown")))),"Tier 5",
"")))))</f>
        <v>Tier 5</v>
      </c>
      <c r="Z5188" s="71"/>
      <c r="AA5188" s="71"/>
    </row>
    <row r="5189" spans="1:27" ht="57.6" x14ac:dyDescent="0.3">
      <c r="A5189" s="1"/>
      <c r="B5189" s="70">
        <v>817252</v>
      </c>
      <c r="C5189" s="60">
        <v>292</v>
      </c>
      <c r="D5189" s="61" t="s">
        <v>1702</v>
      </c>
      <c r="E5189" s="61" t="s">
        <v>49</v>
      </c>
      <c r="F5189" s="61">
        <v>78640</v>
      </c>
      <c r="G5189" s="62" t="s">
        <v>1665</v>
      </c>
      <c r="H5189" s="63">
        <v>29.954268599999999</v>
      </c>
      <c r="I5189" s="64">
        <v>-97.847558599999999</v>
      </c>
      <c r="J5189" s="65" t="s">
        <v>50</v>
      </c>
      <c r="K5189" s="66" t="s">
        <v>51</v>
      </c>
      <c r="L5189" s="62" t="s">
        <v>58</v>
      </c>
      <c r="M5189" s="69"/>
      <c r="N5189" s="65" t="s">
        <v>50</v>
      </c>
      <c r="O5189" s="66" t="s">
        <v>52</v>
      </c>
      <c r="P5189" s="69"/>
      <c r="Q5189" s="55" t="str">
        <f t="shared" si="80"/>
        <v>Non-Lead</v>
      </c>
      <c r="R5189" s="70" t="s">
        <v>51</v>
      </c>
      <c r="S5189" s="70" t="s">
        <v>51</v>
      </c>
      <c r="T5189" s="70"/>
      <c r="U5189" s="71" t="s">
        <v>53</v>
      </c>
      <c r="V5189" s="71" t="s">
        <v>51</v>
      </c>
      <c r="W5189" s="71" t="s">
        <v>51</v>
      </c>
      <c r="X5189" s="71" t="s">
        <v>51</v>
      </c>
      <c r="Y5189" s="72" t="str">
        <f>IF((OR((AND('[1]PWS Information'!$E$10="CWS",U5189="Single Family Residence",Q5189="Lead")),
(AND('[1]PWS Information'!$E$10="CWS",U5189="Multiple Family Residence",'[1]PWS Information'!$E$11="Yes",Q5189="Lead")),
(AND('[1]PWS Information'!$E$10="NTNC",Q5189="Lead")))),"Tier 1",
IF((OR((AND('[1]PWS Information'!$E$10="CWS",U5189="Multiple Family Residence",'[1]PWS Information'!$E$11="No",Q5189="Lead")),
(AND('[1]PWS Information'!$E$10="CWS",U5189="Other",Q5189="Lead")),
(AND('[1]PWS Information'!$E$10="CWS",U5189="Building",Q5189="Lead")))),"Tier 2",
IF((OR((AND('[1]PWS Information'!$E$10="CWS",U5189="Single Family Residence",Q5189="Galvanized Requiring Replacement")),
(AND('[1]PWS Information'!$E$10="CWS",U5189="Single Family Residence",Q5189="Galvanized Requiring Replacement",R5189="Yes")),
(AND('[1]PWS Information'!$E$10="NTNC",Q5189="Galvanized Requiring Replacement")),
(AND('[1]PWS Information'!$E$10="NTNC",U5189="Single Family Residence",R5189="Yes")))),"Tier 3",
IF((OR((AND('[1]PWS Information'!$E$10="CWS",U5189="Single Family Residence",S5189="Yes",Q5189="Non-Lead", J5189="Non-Lead - Copper",L5189="Before 1989")),
(AND('[1]PWS Information'!$E$10="CWS",U5189="Single Family Residence",S5189="Yes",Q5189="Non-Lead", N5189="Non-Lead - Copper",O5189="Before 1989")))),"Tier 4",
IF((OR((AND('[1]PWS Information'!$E$10="NTNC",Q5189="Non-Lead")),
(AND('[1]PWS Information'!$E$10="CWS",Q5189="Non-Lead",S5189="")),
(AND('[1]PWS Information'!$E$10="CWS",Q5189="Non-Lead",S5189="No")),
(AND('[1]PWS Information'!$E$10="CWS",Q5189="Non-Lead",S5189="Don't Know")),
(AND('[1]PWS Information'!$E$10="CWS",Q5189="Non-Lead", J5189="Non-Lead - Copper", S5189="Yes", L5189="Between 1989 and 2014")),
(AND('[1]PWS Information'!$E$10="CWS",Q5189="Non-Lead", J5189="Non-Lead - Copper", S5189="Yes", L5189="After 2014")),
(AND('[1]PWS Information'!$E$10="CWS",Q5189="Non-Lead", J5189="Non-Lead - Copper", S5189="Yes", L5189="Unknown")),
(AND('[1]PWS Information'!$E$10="CWS",Q5189="Non-Lead", N5189="Non-Lead - Copper", S5189="Yes", O5189="Between 1989 and 2014")),
(AND('[1]PWS Information'!$E$10="CWS",Q5189="Non-Lead", N5189="Non-Lead - Copper", S5189="Yes", O5189="After 2014")),
(AND('[1]PWS Information'!$E$10="CWS",Q5189="Non-Lead", N5189="Non-Lead - Copper", S5189="Yes", O5189="Unknown")),
(AND('[1]PWS Information'!$E$10="CWS",Q5189="Unknown")),
(AND('[1]PWS Information'!$E$10="NTNC",Q5189="Unknown")))),"Tier 5",
"")))))</f>
        <v>Tier 5</v>
      </c>
      <c r="Z5189" s="71"/>
      <c r="AA5189" s="71"/>
    </row>
    <row r="5190" spans="1:27" ht="86.4" x14ac:dyDescent="0.3">
      <c r="A5190" s="17"/>
      <c r="B5190" s="70">
        <v>875384</v>
      </c>
      <c r="C5190" s="60">
        <v>293</v>
      </c>
      <c r="D5190" s="61" t="s">
        <v>1702</v>
      </c>
      <c r="E5190" s="61" t="s">
        <v>49</v>
      </c>
      <c r="F5190" s="61">
        <v>78640</v>
      </c>
      <c r="G5190" s="62" t="s">
        <v>1705</v>
      </c>
      <c r="H5190" s="63">
        <v>29.954679200000001</v>
      </c>
      <c r="I5190" s="64">
        <v>-97.847785000000002</v>
      </c>
      <c r="J5190" s="65" t="s">
        <v>50</v>
      </c>
      <c r="K5190" s="66" t="s">
        <v>51</v>
      </c>
      <c r="L5190" s="62" t="s">
        <v>58</v>
      </c>
      <c r="M5190" s="69"/>
      <c r="N5190" s="65" t="s">
        <v>50</v>
      </c>
      <c r="O5190" s="66" t="s">
        <v>58</v>
      </c>
      <c r="P5190" s="69"/>
      <c r="Q5190" s="55" t="str">
        <f t="shared" si="80"/>
        <v>Non-Lead</v>
      </c>
      <c r="R5190" s="70" t="s">
        <v>51</v>
      </c>
      <c r="S5190" s="70" t="s">
        <v>51</v>
      </c>
      <c r="T5190" s="70"/>
      <c r="U5190" s="71" t="s">
        <v>53</v>
      </c>
      <c r="V5190" s="71" t="s">
        <v>51</v>
      </c>
      <c r="W5190" s="71" t="s">
        <v>51</v>
      </c>
      <c r="X5190" s="71" t="s">
        <v>51</v>
      </c>
      <c r="Y5190" s="72" t="str">
        <f>IF((OR((AND('[1]PWS Information'!$E$10="CWS",U5190="Single Family Residence",Q5190="Lead")),
(AND('[1]PWS Information'!$E$10="CWS",U5190="Multiple Family Residence",'[1]PWS Information'!$E$11="Yes",Q5190="Lead")),
(AND('[1]PWS Information'!$E$10="NTNC",Q5190="Lead")))),"Tier 1",
IF((OR((AND('[1]PWS Information'!$E$10="CWS",U5190="Multiple Family Residence",'[1]PWS Information'!$E$11="No",Q5190="Lead")),
(AND('[1]PWS Information'!$E$10="CWS",U5190="Other",Q5190="Lead")),
(AND('[1]PWS Information'!$E$10="CWS",U5190="Building",Q5190="Lead")))),"Tier 2",
IF((OR((AND('[1]PWS Information'!$E$10="CWS",U5190="Single Family Residence",Q5190="Galvanized Requiring Replacement")),
(AND('[1]PWS Information'!$E$10="CWS",U5190="Single Family Residence",Q5190="Galvanized Requiring Replacement",R5190="Yes")),
(AND('[1]PWS Information'!$E$10="NTNC",Q5190="Galvanized Requiring Replacement")),
(AND('[1]PWS Information'!$E$10="NTNC",U5190="Single Family Residence",R5190="Yes")))),"Tier 3",
IF((OR((AND('[1]PWS Information'!$E$10="CWS",U5190="Single Family Residence",S5190="Yes",Q5190="Non-Lead", J5190="Non-Lead - Copper",L5190="Before 1989")),
(AND('[1]PWS Information'!$E$10="CWS",U5190="Single Family Residence",S5190="Yes",Q5190="Non-Lead", N5190="Non-Lead - Copper",O5190="Before 1989")))),"Tier 4",
IF((OR((AND('[1]PWS Information'!$E$10="NTNC",Q5190="Non-Lead")),
(AND('[1]PWS Information'!$E$10="CWS",Q5190="Non-Lead",S5190="")),
(AND('[1]PWS Information'!$E$10="CWS",Q5190="Non-Lead",S5190="No")),
(AND('[1]PWS Information'!$E$10="CWS",Q5190="Non-Lead",S5190="Don't Know")),
(AND('[1]PWS Information'!$E$10="CWS",Q5190="Non-Lead", J5190="Non-Lead - Copper", S5190="Yes", L5190="Between 1989 and 2014")),
(AND('[1]PWS Information'!$E$10="CWS",Q5190="Non-Lead", J5190="Non-Lead - Copper", S5190="Yes", L5190="After 2014")),
(AND('[1]PWS Information'!$E$10="CWS",Q5190="Non-Lead", J5190="Non-Lead - Copper", S5190="Yes", L5190="Unknown")),
(AND('[1]PWS Information'!$E$10="CWS",Q5190="Non-Lead", N5190="Non-Lead - Copper", S5190="Yes", O5190="Between 1989 and 2014")),
(AND('[1]PWS Information'!$E$10="CWS",Q5190="Non-Lead", N5190="Non-Lead - Copper", S5190="Yes", O5190="After 2014")),
(AND('[1]PWS Information'!$E$10="CWS",Q5190="Non-Lead", N5190="Non-Lead - Copper", S5190="Yes", O5190="Unknown")),
(AND('[1]PWS Information'!$E$10="CWS",Q5190="Unknown")),
(AND('[1]PWS Information'!$E$10="NTNC",Q5190="Unknown")))),"Tier 5",
"")))))</f>
        <v>Tier 5</v>
      </c>
      <c r="Z5190" s="71"/>
      <c r="AA5190" s="71"/>
    </row>
    <row r="5191" spans="1:27" ht="86.4" x14ac:dyDescent="0.3">
      <c r="A5191" s="1"/>
      <c r="B5191" s="70">
        <v>833610</v>
      </c>
      <c r="C5191" s="60">
        <v>305</v>
      </c>
      <c r="D5191" s="61" t="s">
        <v>1702</v>
      </c>
      <c r="E5191" s="61" t="s">
        <v>49</v>
      </c>
      <c r="F5191" s="61">
        <v>78640</v>
      </c>
      <c r="G5191" s="62" t="s">
        <v>1706</v>
      </c>
      <c r="H5191" s="63">
        <v>29.95468</v>
      </c>
      <c r="I5191" s="64">
        <v>-97.847640999999996</v>
      </c>
      <c r="J5191" s="65" t="s">
        <v>50</v>
      </c>
      <c r="K5191" s="66" t="s">
        <v>51</v>
      </c>
      <c r="L5191" s="62" t="s">
        <v>58</v>
      </c>
      <c r="M5191" s="69"/>
      <c r="N5191" s="65" t="s">
        <v>50</v>
      </c>
      <c r="O5191" s="66" t="s">
        <v>58</v>
      </c>
      <c r="P5191" s="69"/>
      <c r="Q5191" s="55" t="str">
        <f t="shared" si="80"/>
        <v>Non-Lead</v>
      </c>
      <c r="R5191" s="70" t="s">
        <v>51</v>
      </c>
      <c r="S5191" s="70" t="s">
        <v>51</v>
      </c>
      <c r="T5191" s="70"/>
      <c r="U5191" s="71" t="s">
        <v>53</v>
      </c>
      <c r="V5191" s="71" t="s">
        <v>51</v>
      </c>
      <c r="W5191" s="71" t="s">
        <v>51</v>
      </c>
      <c r="X5191" s="71" t="s">
        <v>51</v>
      </c>
      <c r="Y5191" s="72" t="str">
        <f>IF((OR((AND('[1]PWS Information'!$E$10="CWS",U5191="Single Family Residence",Q5191="Lead")),
(AND('[1]PWS Information'!$E$10="CWS",U5191="Multiple Family Residence",'[1]PWS Information'!$E$11="Yes",Q5191="Lead")),
(AND('[1]PWS Information'!$E$10="NTNC",Q5191="Lead")))),"Tier 1",
IF((OR((AND('[1]PWS Information'!$E$10="CWS",U5191="Multiple Family Residence",'[1]PWS Information'!$E$11="No",Q5191="Lead")),
(AND('[1]PWS Information'!$E$10="CWS",U5191="Other",Q5191="Lead")),
(AND('[1]PWS Information'!$E$10="CWS",U5191="Building",Q5191="Lead")))),"Tier 2",
IF((OR((AND('[1]PWS Information'!$E$10="CWS",U5191="Single Family Residence",Q5191="Galvanized Requiring Replacement")),
(AND('[1]PWS Information'!$E$10="CWS",U5191="Single Family Residence",Q5191="Galvanized Requiring Replacement",R5191="Yes")),
(AND('[1]PWS Information'!$E$10="NTNC",Q5191="Galvanized Requiring Replacement")),
(AND('[1]PWS Information'!$E$10="NTNC",U5191="Single Family Residence",R5191="Yes")))),"Tier 3",
IF((OR((AND('[1]PWS Information'!$E$10="CWS",U5191="Single Family Residence",S5191="Yes",Q5191="Non-Lead", J5191="Non-Lead - Copper",L5191="Before 1989")),
(AND('[1]PWS Information'!$E$10="CWS",U5191="Single Family Residence",S5191="Yes",Q5191="Non-Lead", N5191="Non-Lead - Copper",O5191="Before 1989")))),"Tier 4",
IF((OR((AND('[1]PWS Information'!$E$10="NTNC",Q5191="Non-Lead")),
(AND('[1]PWS Information'!$E$10="CWS",Q5191="Non-Lead",S5191="")),
(AND('[1]PWS Information'!$E$10="CWS",Q5191="Non-Lead",S5191="No")),
(AND('[1]PWS Information'!$E$10="CWS",Q5191="Non-Lead",S5191="Don't Know")),
(AND('[1]PWS Information'!$E$10="CWS",Q5191="Non-Lead", J5191="Non-Lead - Copper", S5191="Yes", L5191="Between 1989 and 2014")),
(AND('[1]PWS Information'!$E$10="CWS",Q5191="Non-Lead", J5191="Non-Lead - Copper", S5191="Yes", L5191="After 2014")),
(AND('[1]PWS Information'!$E$10="CWS",Q5191="Non-Lead", J5191="Non-Lead - Copper", S5191="Yes", L5191="Unknown")),
(AND('[1]PWS Information'!$E$10="CWS",Q5191="Non-Lead", N5191="Non-Lead - Copper", S5191="Yes", O5191="Between 1989 and 2014")),
(AND('[1]PWS Information'!$E$10="CWS",Q5191="Non-Lead", N5191="Non-Lead - Copper", S5191="Yes", O5191="After 2014")),
(AND('[1]PWS Information'!$E$10="CWS",Q5191="Non-Lead", N5191="Non-Lead - Copper", S5191="Yes", O5191="Unknown")),
(AND('[1]PWS Information'!$E$10="CWS",Q5191="Unknown")),
(AND('[1]PWS Information'!$E$10="NTNC",Q5191="Unknown")))),"Tier 5",
"")))))</f>
        <v>Tier 5</v>
      </c>
      <c r="Z5191" s="71"/>
      <c r="AA5191" s="71"/>
    </row>
    <row r="5192" spans="1:27" ht="57.6" x14ac:dyDescent="0.3">
      <c r="A5192" s="1"/>
      <c r="B5192" s="70">
        <v>9246607</v>
      </c>
      <c r="C5192" s="60">
        <v>316</v>
      </c>
      <c r="D5192" s="61" t="s">
        <v>1702</v>
      </c>
      <c r="E5192" s="61" t="s">
        <v>49</v>
      </c>
      <c r="F5192" s="61">
        <v>78640</v>
      </c>
      <c r="G5192" s="62" t="s">
        <v>1665</v>
      </c>
      <c r="H5192" s="63">
        <v>29.9545642</v>
      </c>
      <c r="I5192" s="64">
        <v>-97.847226000000006</v>
      </c>
      <c r="J5192" s="65" t="s">
        <v>50</v>
      </c>
      <c r="K5192" s="66" t="s">
        <v>51</v>
      </c>
      <c r="L5192" s="62" t="s">
        <v>58</v>
      </c>
      <c r="M5192" s="69"/>
      <c r="N5192" s="65" t="s">
        <v>50</v>
      </c>
      <c r="O5192" s="66" t="s">
        <v>52</v>
      </c>
      <c r="P5192" s="69"/>
      <c r="Q5192" s="55" t="str">
        <f t="shared" si="80"/>
        <v>Non-Lead</v>
      </c>
      <c r="R5192" s="70" t="s">
        <v>51</v>
      </c>
      <c r="S5192" s="70" t="s">
        <v>51</v>
      </c>
      <c r="T5192" s="70"/>
      <c r="U5192" s="71" t="s">
        <v>53</v>
      </c>
      <c r="V5192" s="71" t="s">
        <v>51</v>
      </c>
      <c r="W5192" s="71" t="s">
        <v>51</v>
      </c>
      <c r="X5192" s="71" t="s">
        <v>51</v>
      </c>
      <c r="Y5192" s="72" t="str">
        <f>IF((OR((AND('[1]PWS Information'!$E$10="CWS",U5192="Single Family Residence",Q5192="Lead")),
(AND('[1]PWS Information'!$E$10="CWS",U5192="Multiple Family Residence",'[1]PWS Information'!$E$11="Yes",Q5192="Lead")),
(AND('[1]PWS Information'!$E$10="NTNC",Q5192="Lead")))),"Tier 1",
IF((OR((AND('[1]PWS Information'!$E$10="CWS",U5192="Multiple Family Residence",'[1]PWS Information'!$E$11="No",Q5192="Lead")),
(AND('[1]PWS Information'!$E$10="CWS",U5192="Other",Q5192="Lead")),
(AND('[1]PWS Information'!$E$10="CWS",U5192="Building",Q5192="Lead")))),"Tier 2",
IF((OR((AND('[1]PWS Information'!$E$10="CWS",U5192="Single Family Residence",Q5192="Galvanized Requiring Replacement")),
(AND('[1]PWS Information'!$E$10="CWS",U5192="Single Family Residence",Q5192="Galvanized Requiring Replacement",R5192="Yes")),
(AND('[1]PWS Information'!$E$10="NTNC",Q5192="Galvanized Requiring Replacement")),
(AND('[1]PWS Information'!$E$10="NTNC",U5192="Single Family Residence",R5192="Yes")))),"Tier 3",
IF((OR((AND('[1]PWS Information'!$E$10="CWS",U5192="Single Family Residence",S5192="Yes",Q5192="Non-Lead", J5192="Non-Lead - Copper",L5192="Before 1989")),
(AND('[1]PWS Information'!$E$10="CWS",U5192="Single Family Residence",S5192="Yes",Q5192="Non-Lead", N5192="Non-Lead - Copper",O5192="Before 1989")))),"Tier 4",
IF((OR((AND('[1]PWS Information'!$E$10="NTNC",Q5192="Non-Lead")),
(AND('[1]PWS Information'!$E$10="CWS",Q5192="Non-Lead",S5192="")),
(AND('[1]PWS Information'!$E$10="CWS",Q5192="Non-Lead",S5192="No")),
(AND('[1]PWS Information'!$E$10="CWS",Q5192="Non-Lead",S5192="Don't Know")),
(AND('[1]PWS Information'!$E$10="CWS",Q5192="Non-Lead", J5192="Non-Lead - Copper", S5192="Yes", L5192="Between 1989 and 2014")),
(AND('[1]PWS Information'!$E$10="CWS",Q5192="Non-Lead", J5192="Non-Lead - Copper", S5192="Yes", L5192="After 2014")),
(AND('[1]PWS Information'!$E$10="CWS",Q5192="Non-Lead", J5192="Non-Lead - Copper", S5192="Yes", L5192="Unknown")),
(AND('[1]PWS Information'!$E$10="CWS",Q5192="Non-Lead", N5192="Non-Lead - Copper", S5192="Yes", O5192="Between 1989 and 2014")),
(AND('[1]PWS Information'!$E$10="CWS",Q5192="Non-Lead", N5192="Non-Lead - Copper", S5192="Yes", O5192="After 2014")),
(AND('[1]PWS Information'!$E$10="CWS",Q5192="Non-Lead", N5192="Non-Lead - Copper", S5192="Yes", O5192="Unknown")),
(AND('[1]PWS Information'!$E$10="CWS",Q5192="Unknown")),
(AND('[1]PWS Information'!$E$10="NTNC",Q5192="Unknown")))),"Tier 5",
"")))))</f>
        <v>Tier 5</v>
      </c>
      <c r="Z5192" s="71"/>
      <c r="AA5192" s="71"/>
    </row>
    <row r="5193" spans="1:27" ht="57.6" x14ac:dyDescent="0.3">
      <c r="A5193" s="1"/>
      <c r="B5193" s="70">
        <v>835802</v>
      </c>
      <c r="C5193" s="60">
        <v>317</v>
      </c>
      <c r="D5193" s="61" t="s">
        <v>1702</v>
      </c>
      <c r="E5193" s="61" t="s">
        <v>49</v>
      </c>
      <c r="F5193" s="61">
        <v>78640</v>
      </c>
      <c r="G5193" s="62" t="s">
        <v>1665</v>
      </c>
      <c r="H5193" s="63">
        <v>29.954679200000001</v>
      </c>
      <c r="I5193" s="64">
        <v>-97.847361000000006</v>
      </c>
      <c r="J5193" s="65" t="s">
        <v>50</v>
      </c>
      <c r="K5193" s="66" t="s">
        <v>51</v>
      </c>
      <c r="L5193" s="62" t="s">
        <v>58</v>
      </c>
      <c r="M5193" s="69"/>
      <c r="N5193" s="65" t="s">
        <v>50</v>
      </c>
      <c r="O5193" s="66" t="s">
        <v>52</v>
      </c>
      <c r="P5193" s="69"/>
      <c r="Q5193" s="55" t="str">
        <f t="shared" si="80"/>
        <v>Non-Lead</v>
      </c>
      <c r="R5193" s="70" t="s">
        <v>51</v>
      </c>
      <c r="S5193" s="70" t="s">
        <v>51</v>
      </c>
      <c r="T5193" s="70"/>
      <c r="U5193" s="71" t="s">
        <v>53</v>
      </c>
      <c r="V5193" s="71" t="s">
        <v>51</v>
      </c>
      <c r="W5193" s="71" t="s">
        <v>51</v>
      </c>
      <c r="X5193" s="71" t="s">
        <v>51</v>
      </c>
      <c r="Y5193" s="72" t="str">
        <f>IF((OR((AND('[1]PWS Information'!$E$10="CWS",U5193="Single Family Residence",Q5193="Lead")),
(AND('[1]PWS Information'!$E$10="CWS",U5193="Multiple Family Residence",'[1]PWS Information'!$E$11="Yes",Q5193="Lead")),
(AND('[1]PWS Information'!$E$10="NTNC",Q5193="Lead")))),"Tier 1",
IF((OR((AND('[1]PWS Information'!$E$10="CWS",U5193="Multiple Family Residence",'[1]PWS Information'!$E$11="No",Q5193="Lead")),
(AND('[1]PWS Information'!$E$10="CWS",U5193="Other",Q5193="Lead")),
(AND('[1]PWS Information'!$E$10="CWS",U5193="Building",Q5193="Lead")))),"Tier 2",
IF((OR((AND('[1]PWS Information'!$E$10="CWS",U5193="Single Family Residence",Q5193="Galvanized Requiring Replacement")),
(AND('[1]PWS Information'!$E$10="CWS",U5193="Single Family Residence",Q5193="Galvanized Requiring Replacement",R5193="Yes")),
(AND('[1]PWS Information'!$E$10="NTNC",Q5193="Galvanized Requiring Replacement")),
(AND('[1]PWS Information'!$E$10="NTNC",U5193="Single Family Residence",R5193="Yes")))),"Tier 3",
IF((OR((AND('[1]PWS Information'!$E$10="CWS",U5193="Single Family Residence",S5193="Yes",Q5193="Non-Lead", J5193="Non-Lead - Copper",L5193="Before 1989")),
(AND('[1]PWS Information'!$E$10="CWS",U5193="Single Family Residence",S5193="Yes",Q5193="Non-Lead", N5193="Non-Lead - Copper",O5193="Before 1989")))),"Tier 4",
IF((OR((AND('[1]PWS Information'!$E$10="NTNC",Q5193="Non-Lead")),
(AND('[1]PWS Information'!$E$10="CWS",Q5193="Non-Lead",S5193="")),
(AND('[1]PWS Information'!$E$10="CWS",Q5193="Non-Lead",S5193="No")),
(AND('[1]PWS Information'!$E$10="CWS",Q5193="Non-Lead",S5193="Don't Know")),
(AND('[1]PWS Information'!$E$10="CWS",Q5193="Non-Lead", J5193="Non-Lead - Copper", S5193="Yes", L5193="Between 1989 and 2014")),
(AND('[1]PWS Information'!$E$10="CWS",Q5193="Non-Lead", J5193="Non-Lead - Copper", S5193="Yes", L5193="After 2014")),
(AND('[1]PWS Information'!$E$10="CWS",Q5193="Non-Lead", J5193="Non-Lead - Copper", S5193="Yes", L5193="Unknown")),
(AND('[1]PWS Information'!$E$10="CWS",Q5193="Non-Lead", N5193="Non-Lead - Copper", S5193="Yes", O5193="Between 1989 and 2014")),
(AND('[1]PWS Information'!$E$10="CWS",Q5193="Non-Lead", N5193="Non-Lead - Copper", S5193="Yes", O5193="After 2014")),
(AND('[1]PWS Information'!$E$10="CWS",Q5193="Non-Lead", N5193="Non-Lead - Copper", S5193="Yes", O5193="Unknown")),
(AND('[1]PWS Information'!$E$10="CWS",Q5193="Unknown")),
(AND('[1]PWS Information'!$E$10="NTNC",Q5193="Unknown")))),"Tier 5",
"")))))</f>
        <v>Tier 5</v>
      </c>
      <c r="Z5193" s="71"/>
      <c r="AA5193" s="71"/>
    </row>
    <row r="5194" spans="1:27" ht="57.6" x14ac:dyDescent="0.3">
      <c r="A5194" s="17"/>
      <c r="B5194" s="70">
        <v>816517</v>
      </c>
      <c r="C5194" s="60">
        <v>328</v>
      </c>
      <c r="D5194" s="61" t="s">
        <v>1702</v>
      </c>
      <c r="E5194" s="61" t="s">
        <v>49</v>
      </c>
      <c r="F5194" s="61">
        <v>78640</v>
      </c>
      <c r="G5194" s="62" t="s">
        <v>1665</v>
      </c>
      <c r="H5194" s="63">
        <v>29.954610899999999</v>
      </c>
      <c r="I5194" s="64">
        <v>-97.847173400000003</v>
      </c>
      <c r="J5194" s="65" t="s">
        <v>50</v>
      </c>
      <c r="K5194" s="66" t="s">
        <v>51</v>
      </c>
      <c r="L5194" s="62" t="s">
        <v>58</v>
      </c>
      <c r="M5194" s="69"/>
      <c r="N5194" s="65" t="s">
        <v>50</v>
      </c>
      <c r="O5194" s="66" t="s">
        <v>52</v>
      </c>
      <c r="P5194" s="69"/>
      <c r="Q5194" s="55" t="str">
        <f t="shared" si="80"/>
        <v>Non-Lead</v>
      </c>
      <c r="R5194" s="70" t="s">
        <v>51</v>
      </c>
      <c r="S5194" s="70" t="s">
        <v>51</v>
      </c>
      <c r="T5194" s="70"/>
      <c r="U5194" s="71" t="s">
        <v>53</v>
      </c>
      <c r="V5194" s="71" t="s">
        <v>51</v>
      </c>
      <c r="W5194" s="71" t="s">
        <v>51</v>
      </c>
      <c r="X5194" s="71" t="s">
        <v>51</v>
      </c>
      <c r="Y5194" s="72" t="str">
        <f>IF((OR((AND('[1]PWS Information'!$E$10="CWS",U5194="Single Family Residence",Q5194="Lead")),
(AND('[1]PWS Information'!$E$10="CWS",U5194="Multiple Family Residence",'[1]PWS Information'!$E$11="Yes",Q5194="Lead")),
(AND('[1]PWS Information'!$E$10="NTNC",Q5194="Lead")))),"Tier 1",
IF((OR((AND('[1]PWS Information'!$E$10="CWS",U5194="Multiple Family Residence",'[1]PWS Information'!$E$11="No",Q5194="Lead")),
(AND('[1]PWS Information'!$E$10="CWS",U5194="Other",Q5194="Lead")),
(AND('[1]PWS Information'!$E$10="CWS",U5194="Building",Q5194="Lead")))),"Tier 2",
IF((OR((AND('[1]PWS Information'!$E$10="CWS",U5194="Single Family Residence",Q5194="Galvanized Requiring Replacement")),
(AND('[1]PWS Information'!$E$10="CWS",U5194="Single Family Residence",Q5194="Galvanized Requiring Replacement",R5194="Yes")),
(AND('[1]PWS Information'!$E$10="NTNC",Q5194="Galvanized Requiring Replacement")),
(AND('[1]PWS Information'!$E$10="NTNC",U5194="Single Family Residence",R5194="Yes")))),"Tier 3",
IF((OR((AND('[1]PWS Information'!$E$10="CWS",U5194="Single Family Residence",S5194="Yes",Q5194="Non-Lead", J5194="Non-Lead - Copper",L5194="Before 1989")),
(AND('[1]PWS Information'!$E$10="CWS",U5194="Single Family Residence",S5194="Yes",Q5194="Non-Lead", N5194="Non-Lead - Copper",O5194="Before 1989")))),"Tier 4",
IF((OR((AND('[1]PWS Information'!$E$10="NTNC",Q5194="Non-Lead")),
(AND('[1]PWS Information'!$E$10="CWS",Q5194="Non-Lead",S5194="")),
(AND('[1]PWS Information'!$E$10="CWS",Q5194="Non-Lead",S5194="No")),
(AND('[1]PWS Information'!$E$10="CWS",Q5194="Non-Lead",S5194="Don't Know")),
(AND('[1]PWS Information'!$E$10="CWS",Q5194="Non-Lead", J5194="Non-Lead - Copper", S5194="Yes", L5194="Between 1989 and 2014")),
(AND('[1]PWS Information'!$E$10="CWS",Q5194="Non-Lead", J5194="Non-Lead - Copper", S5194="Yes", L5194="After 2014")),
(AND('[1]PWS Information'!$E$10="CWS",Q5194="Non-Lead", J5194="Non-Lead - Copper", S5194="Yes", L5194="Unknown")),
(AND('[1]PWS Information'!$E$10="CWS",Q5194="Non-Lead", N5194="Non-Lead - Copper", S5194="Yes", O5194="Between 1989 and 2014")),
(AND('[1]PWS Information'!$E$10="CWS",Q5194="Non-Lead", N5194="Non-Lead - Copper", S5194="Yes", O5194="After 2014")),
(AND('[1]PWS Information'!$E$10="CWS",Q5194="Non-Lead", N5194="Non-Lead - Copper", S5194="Yes", O5194="Unknown")),
(AND('[1]PWS Information'!$E$10="CWS",Q5194="Unknown")),
(AND('[1]PWS Information'!$E$10="NTNC",Q5194="Unknown")))),"Tier 5",
"")))))</f>
        <v>Tier 5</v>
      </c>
      <c r="Z5194" s="71"/>
      <c r="AA5194" s="71"/>
    </row>
    <row r="5195" spans="1:27" ht="57.6" x14ac:dyDescent="0.3">
      <c r="A5195" s="1"/>
      <c r="B5195" s="70">
        <v>833517</v>
      </c>
      <c r="C5195" s="60">
        <v>329</v>
      </c>
      <c r="D5195" s="61" t="s">
        <v>1702</v>
      </c>
      <c r="E5195" s="61" t="s">
        <v>49</v>
      </c>
      <c r="F5195" s="61">
        <v>78640</v>
      </c>
      <c r="G5195" s="62" t="s">
        <v>1665</v>
      </c>
      <c r="H5195" s="63">
        <v>29.9547259</v>
      </c>
      <c r="I5195" s="64">
        <v>-97.847308400000003</v>
      </c>
      <c r="J5195" s="65" t="s">
        <v>50</v>
      </c>
      <c r="K5195" s="66" t="s">
        <v>51</v>
      </c>
      <c r="L5195" s="62" t="s">
        <v>58</v>
      </c>
      <c r="M5195" s="69"/>
      <c r="N5195" s="65" t="s">
        <v>50</v>
      </c>
      <c r="O5195" s="66" t="s">
        <v>52</v>
      </c>
      <c r="P5195" s="69"/>
      <c r="Q5195" s="55" t="str">
        <f t="shared" si="80"/>
        <v>Non-Lead</v>
      </c>
      <c r="R5195" s="70" t="s">
        <v>51</v>
      </c>
      <c r="S5195" s="70" t="s">
        <v>51</v>
      </c>
      <c r="T5195" s="70"/>
      <c r="U5195" s="71" t="s">
        <v>53</v>
      </c>
      <c r="V5195" s="71" t="s">
        <v>51</v>
      </c>
      <c r="W5195" s="71" t="s">
        <v>51</v>
      </c>
      <c r="X5195" s="71" t="s">
        <v>51</v>
      </c>
      <c r="Y5195" s="72" t="str">
        <f>IF((OR((AND('[1]PWS Information'!$E$10="CWS",U5195="Single Family Residence",Q5195="Lead")),
(AND('[1]PWS Information'!$E$10="CWS",U5195="Multiple Family Residence",'[1]PWS Information'!$E$11="Yes",Q5195="Lead")),
(AND('[1]PWS Information'!$E$10="NTNC",Q5195="Lead")))),"Tier 1",
IF((OR((AND('[1]PWS Information'!$E$10="CWS",U5195="Multiple Family Residence",'[1]PWS Information'!$E$11="No",Q5195="Lead")),
(AND('[1]PWS Information'!$E$10="CWS",U5195="Other",Q5195="Lead")),
(AND('[1]PWS Information'!$E$10="CWS",U5195="Building",Q5195="Lead")))),"Tier 2",
IF((OR((AND('[1]PWS Information'!$E$10="CWS",U5195="Single Family Residence",Q5195="Galvanized Requiring Replacement")),
(AND('[1]PWS Information'!$E$10="CWS",U5195="Single Family Residence",Q5195="Galvanized Requiring Replacement",R5195="Yes")),
(AND('[1]PWS Information'!$E$10="NTNC",Q5195="Galvanized Requiring Replacement")),
(AND('[1]PWS Information'!$E$10="NTNC",U5195="Single Family Residence",R5195="Yes")))),"Tier 3",
IF((OR((AND('[1]PWS Information'!$E$10="CWS",U5195="Single Family Residence",S5195="Yes",Q5195="Non-Lead", J5195="Non-Lead - Copper",L5195="Before 1989")),
(AND('[1]PWS Information'!$E$10="CWS",U5195="Single Family Residence",S5195="Yes",Q5195="Non-Lead", N5195="Non-Lead - Copper",O5195="Before 1989")))),"Tier 4",
IF((OR((AND('[1]PWS Information'!$E$10="NTNC",Q5195="Non-Lead")),
(AND('[1]PWS Information'!$E$10="CWS",Q5195="Non-Lead",S5195="")),
(AND('[1]PWS Information'!$E$10="CWS",Q5195="Non-Lead",S5195="No")),
(AND('[1]PWS Information'!$E$10="CWS",Q5195="Non-Lead",S5195="Don't Know")),
(AND('[1]PWS Information'!$E$10="CWS",Q5195="Non-Lead", J5195="Non-Lead - Copper", S5195="Yes", L5195="Between 1989 and 2014")),
(AND('[1]PWS Information'!$E$10="CWS",Q5195="Non-Lead", J5195="Non-Lead - Copper", S5195="Yes", L5195="After 2014")),
(AND('[1]PWS Information'!$E$10="CWS",Q5195="Non-Lead", J5195="Non-Lead - Copper", S5195="Yes", L5195="Unknown")),
(AND('[1]PWS Information'!$E$10="CWS",Q5195="Non-Lead", N5195="Non-Lead - Copper", S5195="Yes", O5195="Between 1989 and 2014")),
(AND('[1]PWS Information'!$E$10="CWS",Q5195="Non-Lead", N5195="Non-Lead - Copper", S5195="Yes", O5195="After 2014")),
(AND('[1]PWS Information'!$E$10="CWS",Q5195="Non-Lead", N5195="Non-Lead - Copper", S5195="Yes", O5195="Unknown")),
(AND('[1]PWS Information'!$E$10="CWS",Q5195="Unknown")),
(AND('[1]PWS Information'!$E$10="NTNC",Q5195="Unknown")))),"Tier 5",
"")))))</f>
        <v>Tier 5</v>
      </c>
      <c r="Z5195" s="71"/>
      <c r="AA5195" s="71"/>
    </row>
    <row r="5196" spans="1:27" ht="57.6" x14ac:dyDescent="0.3">
      <c r="A5196" s="1"/>
      <c r="B5196" s="70">
        <v>816597</v>
      </c>
      <c r="C5196" s="60">
        <v>340</v>
      </c>
      <c r="D5196" s="61" t="s">
        <v>1702</v>
      </c>
      <c r="E5196" s="61" t="s">
        <v>49</v>
      </c>
      <c r="F5196" s="61">
        <v>78640</v>
      </c>
      <c r="G5196" s="62" t="s">
        <v>1665</v>
      </c>
      <c r="H5196" s="63">
        <v>29.9546575</v>
      </c>
      <c r="I5196" s="64">
        <v>-97.847120899999993</v>
      </c>
      <c r="J5196" s="65" t="s">
        <v>50</v>
      </c>
      <c r="K5196" s="66" t="s">
        <v>51</v>
      </c>
      <c r="L5196" s="62" t="s">
        <v>58</v>
      </c>
      <c r="M5196" s="69"/>
      <c r="N5196" s="65" t="s">
        <v>50</v>
      </c>
      <c r="O5196" s="66" t="s">
        <v>52</v>
      </c>
      <c r="P5196" s="69"/>
      <c r="Q5196" s="55" t="str">
        <f t="shared" si="80"/>
        <v>Non-Lead</v>
      </c>
      <c r="R5196" s="70" t="s">
        <v>51</v>
      </c>
      <c r="S5196" s="70" t="s">
        <v>51</v>
      </c>
      <c r="T5196" s="70"/>
      <c r="U5196" s="71" t="s">
        <v>53</v>
      </c>
      <c r="V5196" s="71" t="s">
        <v>51</v>
      </c>
      <c r="W5196" s="71" t="s">
        <v>51</v>
      </c>
      <c r="X5196" s="71" t="s">
        <v>51</v>
      </c>
      <c r="Y5196" s="72" t="str">
        <f>IF((OR((AND('[1]PWS Information'!$E$10="CWS",U5196="Single Family Residence",Q5196="Lead")),
(AND('[1]PWS Information'!$E$10="CWS",U5196="Multiple Family Residence",'[1]PWS Information'!$E$11="Yes",Q5196="Lead")),
(AND('[1]PWS Information'!$E$10="NTNC",Q5196="Lead")))),"Tier 1",
IF((OR((AND('[1]PWS Information'!$E$10="CWS",U5196="Multiple Family Residence",'[1]PWS Information'!$E$11="No",Q5196="Lead")),
(AND('[1]PWS Information'!$E$10="CWS",U5196="Other",Q5196="Lead")),
(AND('[1]PWS Information'!$E$10="CWS",U5196="Building",Q5196="Lead")))),"Tier 2",
IF((OR((AND('[1]PWS Information'!$E$10="CWS",U5196="Single Family Residence",Q5196="Galvanized Requiring Replacement")),
(AND('[1]PWS Information'!$E$10="CWS",U5196="Single Family Residence",Q5196="Galvanized Requiring Replacement",R5196="Yes")),
(AND('[1]PWS Information'!$E$10="NTNC",Q5196="Galvanized Requiring Replacement")),
(AND('[1]PWS Information'!$E$10="NTNC",U5196="Single Family Residence",R5196="Yes")))),"Tier 3",
IF((OR((AND('[1]PWS Information'!$E$10="CWS",U5196="Single Family Residence",S5196="Yes",Q5196="Non-Lead", J5196="Non-Lead - Copper",L5196="Before 1989")),
(AND('[1]PWS Information'!$E$10="CWS",U5196="Single Family Residence",S5196="Yes",Q5196="Non-Lead", N5196="Non-Lead - Copper",O5196="Before 1989")))),"Tier 4",
IF((OR((AND('[1]PWS Information'!$E$10="NTNC",Q5196="Non-Lead")),
(AND('[1]PWS Information'!$E$10="CWS",Q5196="Non-Lead",S5196="")),
(AND('[1]PWS Information'!$E$10="CWS",Q5196="Non-Lead",S5196="No")),
(AND('[1]PWS Information'!$E$10="CWS",Q5196="Non-Lead",S5196="Don't Know")),
(AND('[1]PWS Information'!$E$10="CWS",Q5196="Non-Lead", J5196="Non-Lead - Copper", S5196="Yes", L5196="Between 1989 and 2014")),
(AND('[1]PWS Information'!$E$10="CWS",Q5196="Non-Lead", J5196="Non-Lead - Copper", S5196="Yes", L5196="After 2014")),
(AND('[1]PWS Information'!$E$10="CWS",Q5196="Non-Lead", J5196="Non-Lead - Copper", S5196="Yes", L5196="Unknown")),
(AND('[1]PWS Information'!$E$10="CWS",Q5196="Non-Lead", N5196="Non-Lead - Copper", S5196="Yes", O5196="Between 1989 and 2014")),
(AND('[1]PWS Information'!$E$10="CWS",Q5196="Non-Lead", N5196="Non-Lead - Copper", S5196="Yes", O5196="After 2014")),
(AND('[1]PWS Information'!$E$10="CWS",Q5196="Non-Lead", N5196="Non-Lead - Copper", S5196="Yes", O5196="Unknown")),
(AND('[1]PWS Information'!$E$10="CWS",Q5196="Unknown")),
(AND('[1]PWS Information'!$E$10="NTNC",Q5196="Unknown")))),"Tier 5",
"")))))</f>
        <v>Tier 5</v>
      </c>
      <c r="Z5196" s="71"/>
      <c r="AA5196" s="71"/>
    </row>
    <row r="5197" spans="1:27" ht="57.6" x14ac:dyDescent="0.3">
      <c r="A5197" s="1"/>
      <c r="B5197" s="70">
        <v>9242798</v>
      </c>
      <c r="C5197" s="60">
        <v>341</v>
      </c>
      <c r="D5197" s="61" t="s">
        <v>1702</v>
      </c>
      <c r="E5197" s="61" t="s">
        <v>49</v>
      </c>
      <c r="F5197" s="61">
        <v>78640</v>
      </c>
      <c r="G5197" s="62" t="s">
        <v>1665</v>
      </c>
      <c r="H5197" s="63">
        <v>29.954772500000001</v>
      </c>
      <c r="I5197" s="64">
        <v>-97.847255899999993</v>
      </c>
      <c r="J5197" s="65" t="s">
        <v>50</v>
      </c>
      <c r="K5197" s="66" t="s">
        <v>51</v>
      </c>
      <c r="L5197" s="62" t="s">
        <v>58</v>
      </c>
      <c r="M5197" s="69"/>
      <c r="N5197" s="65" t="s">
        <v>50</v>
      </c>
      <c r="O5197" s="66" t="s">
        <v>52</v>
      </c>
      <c r="P5197" s="69"/>
      <c r="Q5197" s="55" t="str">
        <f t="shared" ref="Q5197:Q5260" si="81">IF((OR(J5197="Lead")),"Lead",
IF((OR(N5197="Lead")),"Lead",
IF((OR(J5197="Lead-lined galvanized")),"Lead",
IF((OR(N5197="Lead-lined galvanized")),"Lead",
IF((OR((AND(J5197="Unknown - Likely Lead",N5197="Galvanized")),
(AND(J5197="Unknown - Unlikely Lead",N5197="Galvanized")),
(AND(J5197="Unknown - Material Unknown",N5197="Galvanized")))),"Galvanized Requiring Replacement",
IF((OR((AND(J5197="Non-lead - Copper",K5197="Yes",N5197="Galvanized")),
(AND(J5197="Non-lead - Copper",K5197="Don't know",N5197="Galvanized")),
(AND(J5197="Non-lead - Copper",K5197="",N5197="Galvanized")),
(AND(J5197="Non-lead - Plastic",K5197="Yes",N5197="Galvanized")),
(AND(J5197="Non-lead - Plastic",K5197="Don't know",N5197="Galvanized")),
(AND(J5197="Non-lead - Plastic",K5197="",N5197="Galvanized")),
(AND(J5197="Non-lead",K5197="Yes",N5197="Galvanized")),
(AND(J5197="Non-lead",K5197="Don't know",N5197="Galvanized")),
(AND(J5197="Non-lead",K5197="",N5197="Galvanized")),
(AND(J5197="Non-lead - Other",K5197="Yes",N5197="Galvanized")),
(AND(J5197="Non-Lead - Other",K5197="Don't know",N5197="Galvanized")),
(AND(J5197="Galvanized",K5197="Yes",N5197="Galvanized")),
(AND(J5197="Galvanized",K5197="Don't know",N5197="Galvanized")),
(AND(J5197="Galvanized",K5197="",N5197="Galvanized")),
(AND(J5197="Non-Lead - Other",K5197="",N5197="Galvanized")))),"Galvanized Requiring Replacement",
IF((OR((AND(J5197="Non-lead - Copper",N5197="Non-lead - Copper")),
(AND(J5197="Non-lead - Copper",N5197="Non-lead - Plastic")),
(AND(J5197="Non-lead - Copper",N5197="Non-lead - Other")),
(AND(J5197="Non-lead - Copper",N5197="Non-lead")),
(AND(J5197="Non-lead - Plastic",N5197="Non-lead - Copper")),
(AND(J5197="Non-lead - Plastic",N5197="Non-lead - Plastic")),
(AND(J5197="Non-lead - Plastic",N5197="Non-lead - Other")),
(AND(J5197="Non-lead - Plastic",N5197="Non-lead")),
(AND(J5197="Non-lead",N5197="Non-lead - Copper")),
(AND(J5197="Non-lead",N5197="Non-lead - Plastic")),
(AND(J5197="Non-lead",N5197="Non-lead - Other")),
(AND(J5197="Non-lead",N5197="Non-lead")),
(AND(J5197="Non-lead - Other",N5197="Non-lead - Copper")),
(AND(J5197="Non-Lead - Other",N5197="Non-lead - Plastic")),
(AND(J5197="Non-Lead - Other",N5197="Non-lead")),
(AND(J5197="Non-Lead - Other",N5197="Non-lead - Other")))),"Non-Lead",
IF((OR((AND(J5197="Galvanized",N5197="Non-lead")),
(AND(J5197="Galvanized",N5197="Non-lead - Copper")),
(AND(J5197="Galvanized",N5197="Non-lead - Plastic")),
(AND(J5197="Galvanized",N5197="Non-lead")),
(AND(J5197="Galvanized",N5197="Non-lead - Other")))),"Non-Lead",
IF((OR((AND(J5197="Non-lead - Copper",K5197="No",N5197="Galvanized")),
(AND(J5197="Non-lead - Plastic",K5197="No",N5197="Galvanized")),
(AND(J5197="Non-lead",K5197="No",N5197="Galvanized")),
(AND(J5197="Galvanized",K5197="No",N5197="Galvanized")),
(AND(J5197="Non-lead - Other",K5197="No",N5197="Galvanized")))),"Non-lead",
IF((OR((AND(J5197="Unknown - Likely Lead",N5197="Unknown - Likely Lead")),
(AND(J5197="Unknown - Likely Lead",N5197="Unknown - Unlikely Lead")),
(AND(J5197="Unknown - Likely Lead",N5197="Unknown - Material Unknown")),
(AND(J5197="Unknown - Unlikely Lead",N5197="Unknown - Likely Lead")),
(AND(J5197="Unknown - Unlikely Lead",N5197="Unknown - Unlikely Lead")),
(AND(J5197="Unknown - Unlikely Lead",N5197="Unknown - Material Unknown")),
(AND(J5197="Unknown - Material Unknown",N5197="Unknown - Likely Lead")),
(AND(J5197="Unknown - Material Unknown",N5197="Unknown - Unlikely Lead")),
(AND(J5197="Unknown - Material Unknown",N5197="Unknown - Material Unknown")))),"Unknown",
IF((OR((AND(J5197="Unknown - Likely Lead",N5197="Non-lead - Copper")),
(AND(J5197="Unknown - Likely Lead",N5197="Non-lead - Plastic")),
(AND(J5197="Unknown - Likely Lead",N5197="Non-lead")),
(AND(J5197="Unknown - Likely Lead",N5197="Non-lead - Other")),
(AND(J5197="Unknown - Unlikely Lead",N5197="Non-lead - Copper")),
(AND(J5197="Unknown - Unlikely Lead",N5197="Non-lead - Plastic")),
(AND(J5197="Unknown - Unlikely Lead",N5197="Non-lead")),
(AND(J5197="Unknown - Unlikely Lead",N5197="Non-lead - Other")),
(AND(J5197="Unknown - Material Unknown",N5197="Non-lead - Copper")),
(AND(J5197="Unknown - Material Unknown",N5197="Non-lead - Plastic")),
(AND(J5197="Unknown - Material Unknown",N5197="Non-lead")),
(AND(J5197="Unknown - Material Unknown",N5197="Non-lead - Other")))),"Unknown",
IF((OR((AND(J5197="Non-lead - Copper",N5197="Unknown - Likely Lead")),
(AND(J5197="Non-lead - Copper",N5197="Unknown - Unlikely Lead")),
(AND(J5197="Non-lead - Copper",N5197="Unknown - Material Unknown")),
(AND(J5197="Non-lead - Plastic",N5197="Unknown - Likely Lead")),
(AND(J5197="Non-lead - Plastic",N5197="Unknown - Unlikely Lead")),
(AND(J5197="Non-lead - Plastic",N5197="Unknown - Material Unknown")),
(AND(J5197="Non-lead",N5197="Unknown - Likely Lead")),
(AND(J5197="Non-lead",N5197="Unknown - Unlikely Lead")),
(AND(J5197="Non-lead",N5197="Unknown - Material Unknown")),
(AND(J5197="Non-lead - Other",N5197="Unknown - Likely Lead")),
(AND(J5197="Non-Lead - Other",N5197="Unknown - Unlikely Lead")),
(AND(J5197="Non-Lead - Other",N5197="Unknown - Material Unknown")))),"Unknown",
IF((OR((AND(J5197="Galvanized",N5197="Unknown - Likely Lead")),
(AND(J5197="Galvanized",N5197="Unknown - Unlikely Lead")),
(AND(J5197="Galvanized",N5197="Unknown - Material Unknown")))),"Unknown",
IF((OR((AND(J5197="Galvanized",N5197="")))),"Galvanized Requiring Replacement",
IF((OR((AND(J5197="Non-lead - Copper",N5197="")),
(AND(J5197="Non-lead - Plastic",N5197="")),
(AND(J5197="Non-lead",N5197="")),
(AND(J5197="Non-lead - Other",N5197="")))),"Non-lead",
IF((OR((AND(J5197="Unknown - Likely Lead",N5197="")),
(AND(J5197="Unknown - Unlikely Lead",N5197="")),
(AND(J5197="Unknown - Material Unknown",N5197="")))),"Unknown",
""))))))))))))))))</f>
        <v>Non-Lead</v>
      </c>
      <c r="R5197" s="70" t="s">
        <v>51</v>
      </c>
      <c r="S5197" s="70" t="s">
        <v>51</v>
      </c>
      <c r="T5197" s="70"/>
      <c r="U5197" s="71" t="s">
        <v>53</v>
      </c>
      <c r="V5197" s="71" t="s">
        <v>51</v>
      </c>
      <c r="W5197" s="71" t="s">
        <v>51</v>
      </c>
      <c r="X5197" s="71" t="s">
        <v>51</v>
      </c>
      <c r="Y5197" s="72" t="str">
        <f>IF((OR((AND('[1]PWS Information'!$E$10="CWS",U5197="Single Family Residence",Q5197="Lead")),
(AND('[1]PWS Information'!$E$10="CWS",U5197="Multiple Family Residence",'[1]PWS Information'!$E$11="Yes",Q5197="Lead")),
(AND('[1]PWS Information'!$E$10="NTNC",Q5197="Lead")))),"Tier 1",
IF((OR((AND('[1]PWS Information'!$E$10="CWS",U5197="Multiple Family Residence",'[1]PWS Information'!$E$11="No",Q5197="Lead")),
(AND('[1]PWS Information'!$E$10="CWS",U5197="Other",Q5197="Lead")),
(AND('[1]PWS Information'!$E$10="CWS",U5197="Building",Q5197="Lead")))),"Tier 2",
IF((OR((AND('[1]PWS Information'!$E$10="CWS",U5197="Single Family Residence",Q5197="Galvanized Requiring Replacement")),
(AND('[1]PWS Information'!$E$10="CWS",U5197="Single Family Residence",Q5197="Galvanized Requiring Replacement",R5197="Yes")),
(AND('[1]PWS Information'!$E$10="NTNC",Q5197="Galvanized Requiring Replacement")),
(AND('[1]PWS Information'!$E$10="NTNC",U5197="Single Family Residence",R5197="Yes")))),"Tier 3",
IF((OR((AND('[1]PWS Information'!$E$10="CWS",U5197="Single Family Residence",S5197="Yes",Q5197="Non-Lead", J5197="Non-Lead - Copper",L5197="Before 1989")),
(AND('[1]PWS Information'!$E$10="CWS",U5197="Single Family Residence",S5197="Yes",Q5197="Non-Lead", N5197="Non-Lead - Copper",O5197="Before 1989")))),"Tier 4",
IF((OR((AND('[1]PWS Information'!$E$10="NTNC",Q5197="Non-Lead")),
(AND('[1]PWS Information'!$E$10="CWS",Q5197="Non-Lead",S5197="")),
(AND('[1]PWS Information'!$E$10="CWS",Q5197="Non-Lead",S5197="No")),
(AND('[1]PWS Information'!$E$10="CWS",Q5197="Non-Lead",S5197="Don't Know")),
(AND('[1]PWS Information'!$E$10="CWS",Q5197="Non-Lead", J5197="Non-Lead - Copper", S5197="Yes", L5197="Between 1989 and 2014")),
(AND('[1]PWS Information'!$E$10="CWS",Q5197="Non-Lead", J5197="Non-Lead - Copper", S5197="Yes", L5197="After 2014")),
(AND('[1]PWS Information'!$E$10="CWS",Q5197="Non-Lead", J5197="Non-Lead - Copper", S5197="Yes", L5197="Unknown")),
(AND('[1]PWS Information'!$E$10="CWS",Q5197="Non-Lead", N5197="Non-Lead - Copper", S5197="Yes", O5197="Between 1989 and 2014")),
(AND('[1]PWS Information'!$E$10="CWS",Q5197="Non-Lead", N5197="Non-Lead - Copper", S5197="Yes", O5197="After 2014")),
(AND('[1]PWS Information'!$E$10="CWS",Q5197="Non-Lead", N5197="Non-Lead - Copper", S5197="Yes", O5197="Unknown")),
(AND('[1]PWS Information'!$E$10="CWS",Q5197="Unknown")),
(AND('[1]PWS Information'!$E$10="NTNC",Q5197="Unknown")))),"Tier 5",
"")))))</f>
        <v>Tier 5</v>
      </c>
      <c r="Z5197" s="71"/>
      <c r="AA5197" s="71"/>
    </row>
    <row r="5198" spans="1:27" ht="57.6" x14ac:dyDescent="0.3">
      <c r="A5198" s="17"/>
      <c r="B5198" s="70">
        <v>9189279</v>
      </c>
      <c r="C5198" s="60">
        <v>352</v>
      </c>
      <c r="D5198" s="61" t="s">
        <v>1702</v>
      </c>
      <c r="E5198" s="61" t="s">
        <v>49</v>
      </c>
      <c r="F5198" s="61">
        <v>78640</v>
      </c>
      <c r="G5198" s="62" t="s">
        <v>1665</v>
      </c>
      <c r="H5198" s="63">
        <v>29.954704199999998</v>
      </c>
      <c r="I5198" s="64">
        <v>-97.847068399999998</v>
      </c>
      <c r="J5198" s="65" t="s">
        <v>50</v>
      </c>
      <c r="K5198" s="66" t="s">
        <v>51</v>
      </c>
      <c r="L5198" s="62" t="s">
        <v>58</v>
      </c>
      <c r="M5198" s="69"/>
      <c r="N5198" s="65" t="s">
        <v>50</v>
      </c>
      <c r="O5198" s="66" t="s">
        <v>52</v>
      </c>
      <c r="P5198" s="69"/>
      <c r="Q5198" s="55" t="str">
        <f t="shared" si="81"/>
        <v>Non-Lead</v>
      </c>
      <c r="R5198" s="70" t="s">
        <v>51</v>
      </c>
      <c r="S5198" s="70" t="s">
        <v>51</v>
      </c>
      <c r="T5198" s="70"/>
      <c r="U5198" s="71" t="s">
        <v>53</v>
      </c>
      <c r="V5198" s="71" t="s">
        <v>51</v>
      </c>
      <c r="W5198" s="71" t="s">
        <v>51</v>
      </c>
      <c r="X5198" s="71" t="s">
        <v>51</v>
      </c>
      <c r="Y5198" s="72" t="str">
        <f>IF((OR((AND('[1]PWS Information'!$E$10="CWS",U5198="Single Family Residence",Q5198="Lead")),
(AND('[1]PWS Information'!$E$10="CWS",U5198="Multiple Family Residence",'[1]PWS Information'!$E$11="Yes",Q5198="Lead")),
(AND('[1]PWS Information'!$E$10="NTNC",Q5198="Lead")))),"Tier 1",
IF((OR((AND('[1]PWS Information'!$E$10="CWS",U5198="Multiple Family Residence",'[1]PWS Information'!$E$11="No",Q5198="Lead")),
(AND('[1]PWS Information'!$E$10="CWS",U5198="Other",Q5198="Lead")),
(AND('[1]PWS Information'!$E$10="CWS",U5198="Building",Q5198="Lead")))),"Tier 2",
IF((OR((AND('[1]PWS Information'!$E$10="CWS",U5198="Single Family Residence",Q5198="Galvanized Requiring Replacement")),
(AND('[1]PWS Information'!$E$10="CWS",U5198="Single Family Residence",Q5198="Galvanized Requiring Replacement",R5198="Yes")),
(AND('[1]PWS Information'!$E$10="NTNC",Q5198="Galvanized Requiring Replacement")),
(AND('[1]PWS Information'!$E$10="NTNC",U5198="Single Family Residence",R5198="Yes")))),"Tier 3",
IF((OR((AND('[1]PWS Information'!$E$10="CWS",U5198="Single Family Residence",S5198="Yes",Q5198="Non-Lead", J5198="Non-Lead - Copper",L5198="Before 1989")),
(AND('[1]PWS Information'!$E$10="CWS",U5198="Single Family Residence",S5198="Yes",Q5198="Non-Lead", N5198="Non-Lead - Copper",O5198="Before 1989")))),"Tier 4",
IF((OR((AND('[1]PWS Information'!$E$10="NTNC",Q5198="Non-Lead")),
(AND('[1]PWS Information'!$E$10="CWS",Q5198="Non-Lead",S5198="")),
(AND('[1]PWS Information'!$E$10="CWS",Q5198="Non-Lead",S5198="No")),
(AND('[1]PWS Information'!$E$10="CWS",Q5198="Non-Lead",S5198="Don't Know")),
(AND('[1]PWS Information'!$E$10="CWS",Q5198="Non-Lead", J5198="Non-Lead - Copper", S5198="Yes", L5198="Between 1989 and 2014")),
(AND('[1]PWS Information'!$E$10="CWS",Q5198="Non-Lead", J5198="Non-Lead - Copper", S5198="Yes", L5198="After 2014")),
(AND('[1]PWS Information'!$E$10="CWS",Q5198="Non-Lead", J5198="Non-Lead - Copper", S5198="Yes", L5198="Unknown")),
(AND('[1]PWS Information'!$E$10="CWS",Q5198="Non-Lead", N5198="Non-Lead - Copper", S5198="Yes", O5198="Between 1989 and 2014")),
(AND('[1]PWS Information'!$E$10="CWS",Q5198="Non-Lead", N5198="Non-Lead - Copper", S5198="Yes", O5198="After 2014")),
(AND('[1]PWS Information'!$E$10="CWS",Q5198="Non-Lead", N5198="Non-Lead - Copper", S5198="Yes", O5198="Unknown")),
(AND('[1]PWS Information'!$E$10="CWS",Q5198="Unknown")),
(AND('[1]PWS Information'!$E$10="NTNC",Q5198="Unknown")))),"Tier 5",
"")))))</f>
        <v>Tier 5</v>
      </c>
      <c r="Z5198" s="71"/>
      <c r="AA5198" s="71"/>
    </row>
    <row r="5199" spans="1:27" ht="57.6" x14ac:dyDescent="0.3">
      <c r="A5199" s="1"/>
      <c r="B5199" s="70">
        <v>817669</v>
      </c>
      <c r="C5199" s="60">
        <v>364</v>
      </c>
      <c r="D5199" s="61" t="s">
        <v>1702</v>
      </c>
      <c r="E5199" s="61" t="s">
        <v>49</v>
      </c>
      <c r="F5199" s="61">
        <v>78640</v>
      </c>
      <c r="G5199" s="62" t="s">
        <v>1665</v>
      </c>
      <c r="H5199" s="63">
        <v>29.954750799999999</v>
      </c>
      <c r="I5199" s="64">
        <v>-97.847015799999994</v>
      </c>
      <c r="J5199" s="65" t="s">
        <v>50</v>
      </c>
      <c r="K5199" s="66" t="s">
        <v>51</v>
      </c>
      <c r="L5199" s="62" t="s">
        <v>58</v>
      </c>
      <c r="M5199" s="69"/>
      <c r="N5199" s="65" t="s">
        <v>50</v>
      </c>
      <c r="O5199" s="66" t="s">
        <v>52</v>
      </c>
      <c r="P5199" s="69"/>
      <c r="Q5199" s="55" t="str">
        <f t="shared" si="81"/>
        <v>Non-Lead</v>
      </c>
      <c r="R5199" s="70" t="s">
        <v>51</v>
      </c>
      <c r="S5199" s="70" t="s">
        <v>51</v>
      </c>
      <c r="T5199" s="70"/>
      <c r="U5199" s="71" t="s">
        <v>53</v>
      </c>
      <c r="V5199" s="71" t="s">
        <v>51</v>
      </c>
      <c r="W5199" s="71" t="s">
        <v>51</v>
      </c>
      <c r="X5199" s="71" t="s">
        <v>51</v>
      </c>
      <c r="Y5199" s="72" t="str">
        <f>IF((OR((AND('[1]PWS Information'!$E$10="CWS",U5199="Single Family Residence",Q5199="Lead")),
(AND('[1]PWS Information'!$E$10="CWS",U5199="Multiple Family Residence",'[1]PWS Information'!$E$11="Yes",Q5199="Lead")),
(AND('[1]PWS Information'!$E$10="NTNC",Q5199="Lead")))),"Tier 1",
IF((OR((AND('[1]PWS Information'!$E$10="CWS",U5199="Multiple Family Residence",'[1]PWS Information'!$E$11="No",Q5199="Lead")),
(AND('[1]PWS Information'!$E$10="CWS",U5199="Other",Q5199="Lead")),
(AND('[1]PWS Information'!$E$10="CWS",U5199="Building",Q5199="Lead")))),"Tier 2",
IF((OR((AND('[1]PWS Information'!$E$10="CWS",U5199="Single Family Residence",Q5199="Galvanized Requiring Replacement")),
(AND('[1]PWS Information'!$E$10="CWS",U5199="Single Family Residence",Q5199="Galvanized Requiring Replacement",R5199="Yes")),
(AND('[1]PWS Information'!$E$10="NTNC",Q5199="Galvanized Requiring Replacement")),
(AND('[1]PWS Information'!$E$10="NTNC",U5199="Single Family Residence",R5199="Yes")))),"Tier 3",
IF((OR((AND('[1]PWS Information'!$E$10="CWS",U5199="Single Family Residence",S5199="Yes",Q5199="Non-Lead", J5199="Non-Lead - Copper",L5199="Before 1989")),
(AND('[1]PWS Information'!$E$10="CWS",U5199="Single Family Residence",S5199="Yes",Q5199="Non-Lead", N5199="Non-Lead - Copper",O5199="Before 1989")))),"Tier 4",
IF((OR((AND('[1]PWS Information'!$E$10="NTNC",Q5199="Non-Lead")),
(AND('[1]PWS Information'!$E$10="CWS",Q5199="Non-Lead",S5199="")),
(AND('[1]PWS Information'!$E$10="CWS",Q5199="Non-Lead",S5199="No")),
(AND('[1]PWS Information'!$E$10="CWS",Q5199="Non-Lead",S5199="Don't Know")),
(AND('[1]PWS Information'!$E$10="CWS",Q5199="Non-Lead", J5199="Non-Lead - Copper", S5199="Yes", L5199="Between 1989 and 2014")),
(AND('[1]PWS Information'!$E$10="CWS",Q5199="Non-Lead", J5199="Non-Lead - Copper", S5199="Yes", L5199="After 2014")),
(AND('[1]PWS Information'!$E$10="CWS",Q5199="Non-Lead", J5199="Non-Lead - Copper", S5199="Yes", L5199="Unknown")),
(AND('[1]PWS Information'!$E$10="CWS",Q5199="Non-Lead", N5199="Non-Lead - Copper", S5199="Yes", O5199="Between 1989 and 2014")),
(AND('[1]PWS Information'!$E$10="CWS",Q5199="Non-Lead", N5199="Non-Lead - Copper", S5199="Yes", O5199="After 2014")),
(AND('[1]PWS Information'!$E$10="CWS",Q5199="Non-Lead", N5199="Non-Lead - Copper", S5199="Yes", O5199="Unknown")),
(AND('[1]PWS Information'!$E$10="CWS",Q5199="Unknown")),
(AND('[1]PWS Information'!$E$10="NTNC",Q5199="Unknown")))),"Tier 5",
"")))))</f>
        <v>Tier 5</v>
      </c>
      <c r="Z5199" s="71"/>
      <c r="AA5199" s="71"/>
    </row>
    <row r="5200" spans="1:27" ht="57.6" x14ac:dyDescent="0.3">
      <c r="A5200" s="1"/>
      <c r="B5200" s="70">
        <v>780891</v>
      </c>
      <c r="C5200" s="60">
        <v>101</v>
      </c>
      <c r="D5200" s="61" t="s">
        <v>1707</v>
      </c>
      <c r="E5200" s="61" t="s">
        <v>49</v>
      </c>
      <c r="F5200" s="61">
        <v>78640</v>
      </c>
      <c r="G5200" s="62" t="s">
        <v>1665</v>
      </c>
      <c r="H5200" s="63">
        <v>29.953402000000001</v>
      </c>
      <c r="I5200" s="64">
        <v>-97.850983999999997</v>
      </c>
      <c r="J5200" s="65" t="s">
        <v>50</v>
      </c>
      <c r="K5200" s="66" t="s">
        <v>51</v>
      </c>
      <c r="L5200" s="62" t="s">
        <v>58</v>
      </c>
      <c r="M5200" s="69"/>
      <c r="N5200" s="65" t="s">
        <v>50</v>
      </c>
      <c r="O5200" s="66" t="s">
        <v>52</v>
      </c>
      <c r="P5200" s="69"/>
      <c r="Q5200" s="55" t="str">
        <f t="shared" si="81"/>
        <v>Non-Lead</v>
      </c>
      <c r="R5200" s="70" t="s">
        <v>51</v>
      </c>
      <c r="S5200" s="70" t="s">
        <v>51</v>
      </c>
      <c r="T5200" s="70"/>
      <c r="U5200" s="71" t="s">
        <v>53</v>
      </c>
      <c r="V5200" s="71" t="s">
        <v>51</v>
      </c>
      <c r="W5200" s="71" t="s">
        <v>51</v>
      </c>
      <c r="X5200" s="71" t="s">
        <v>51</v>
      </c>
      <c r="Y5200" s="72" t="str">
        <f>IF((OR((AND('[1]PWS Information'!$E$10="CWS",U5200="Single Family Residence",Q5200="Lead")),
(AND('[1]PWS Information'!$E$10="CWS",U5200="Multiple Family Residence",'[1]PWS Information'!$E$11="Yes",Q5200="Lead")),
(AND('[1]PWS Information'!$E$10="NTNC",Q5200="Lead")))),"Tier 1",
IF((OR((AND('[1]PWS Information'!$E$10="CWS",U5200="Multiple Family Residence",'[1]PWS Information'!$E$11="No",Q5200="Lead")),
(AND('[1]PWS Information'!$E$10="CWS",U5200="Other",Q5200="Lead")),
(AND('[1]PWS Information'!$E$10="CWS",U5200="Building",Q5200="Lead")))),"Tier 2",
IF((OR((AND('[1]PWS Information'!$E$10="CWS",U5200="Single Family Residence",Q5200="Galvanized Requiring Replacement")),
(AND('[1]PWS Information'!$E$10="CWS",U5200="Single Family Residence",Q5200="Galvanized Requiring Replacement",R5200="Yes")),
(AND('[1]PWS Information'!$E$10="NTNC",Q5200="Galvanized Requiring Replacement")),
(AND('[1]PWS Information'!$E$10="NTNC",U5200="Single Family Residence",R5200="Yes")))),"Tier 3",
IF((OR((AND('[1]PWS Information'!$E$10="CWS",U5200="Single Family Residence",S5200="Yes",Q5200="Non-Lead", J5200="Non-Lead - Copper",L5200="Before 1989")),
(AND('[1]PWS Information'!$E$10="CWS",U5200="Single Family Residence",S5200="Yes",Q5200="Non-Lead", N5200="Non-Lead - Copper",O5200="Before 1989")))),"Tier 4",
IF((OR((AND('[1]PWS Information'!$E$10="NTNC",Q5200="Non-Lead")),
(AND('[1]PWS Information'!$E$10="CWS",Q5200="Non-Lead",S5200="")),
(AND('[1]PWS Information'!$E$10="CWS",Q5200="Non-Lead",S5200="No")),
(AND('[1]PWS Information'!$E$10="CWS",Q5200="Non-Lead",S5200="Don't Know")),
(AND('[1]PWS Information'!$E$10="CWS",Q5200="Non-Lead", J5200="Non-Lead - Copper", S5200="Yes", L5200="Between 1989 and 2014")),
(AND('[1]PWS Information'!$E$10="CWS",Q5200="Non-Lead", J5200="Non-Lead - Copper", S5200="Yes", L5200="After 2014")),
(AND('[1]PWS Information'!$E$10="CWS",Q5200="Non-Lead", J5200="Non-Lead - Copper", S5200="Yes", L5200="Unknown")),
(AND('[1]PWS Information'!$E$10="CWS",Q5200="Non-Lead", N5200="Non-Lead - Copper", S5200="Yes", O5200="Between 1989 and 2014")),
(AND('[1]PWS Information'!$E$10="CWS",Q5200="Non-Lead", N5200="Non-Lead - Copper", S5200="Yes", O5200="After 2014")),
(AND('[1]PWS Information'!$E$10="CWS",Q5200="Non-Lead", N5200="Non-Lead - Copper", S5200="Yes", O5200="Unknown")),
(AND('[1]PWS Information'!$E$10="CWS",Q5200="Unknown")),
(AND('[1]PWS Information'!$E$10="NTNC",Q5200="Unknown")))),"Tier 5",
"")))))</f>
        <v>Tier 5</v>
      </c>
      <c r="Z5200" s="71"/>
      <c r="AA5200" s="71"/>
    </row>
    <row r="5201" spans="1:27" ht="57.6" x14ac:dyDescent="0.3">
      <c r="A5201" s="1"/>
      <c r="B5201" s="70">
        <v>12976268</v>
      </c>
      <c r="C5201" s="60">
        <v>115</v>
      </c>
      <c r="D5201" s="61" t="s">
        <v>1707</v>
      </c>
      <c r="E5201" s="61" t="s">
        <v>49</v>
      </c>
      <c r="F5201" s="61">
        <v>78640</v>
      </c>
      <c r="G5201" s="62" t="s">
        <v>1665</v>
      </c>
      <c r="H5201" s="63">
        <v>29.953269299999999</v>
      </c>
      <c r="I5201" s="64">
        <v>-97.850830000000002</v>
      </c>
      <c r="J5201" s="65" t="s">
        <v>50</v>
      </c>
      <c r="K5201" s="66" t="s">
        <v>51</v>
      </c>
      <c r="L5201" s="62" t="s">
        <v>58</v>
      </c>
      <c r="M5201" s="69"/>
      <c r="N5201" s="65" t="s">
        <v>50</v>
      </c>
      <c r="O5201" s="66" t="s">
        <v>52</v>
      </c>
      <c r="P5201" s="69"/>
      <c r="Q5201" s="55" t="str">
        <f t="shared" si="81"/>
        <v>Non-Lead</v>
      </c>
      <c r="R5201" s="70" t="s">
        <v>51</v>
      </c>
      <c r="S5201" s="70" t="s">
        <v>51</v>
      </c>
      <c r="T5201" s="70"/>
      <c r="U5201" s="71" t="s">
        <v>53</v>
      </c>
      <c r="V5201" s="71" t="s">
        <v>51</v>
      </c>
      <c r="W5201" s="71" t="s">
        <v>51</v>
      </c>
      <c r="X5201" s="71" t="s">
        <v>51</v>
      </c>
      <c r="Y5201" s="72" t="str">
        <f>IF((OR((AND('[1]PWS Information'!$E$10="CWS",U5201="Single Family Residence",Q5201="Lead")),
(AND('[1]PWS Information'!$E$10="CWS",U5201="Multiple Family Residence",'[1]PWS Information'!$E$11="Yes",Q5201="Lead")),
(AND('[1]PWS Information'!$E$10="NTNC",Q5201="Lead")))),"Tier 1",
IF((OR((AND('[1]PWS Information'!$E$10="CWS",U5201="Multiple Family Residence",'[1]PWS Information'!$E$11="No",Q5201="Lead")),
(AND('[1]PWS Information'!$E$10="CWS",U5201="Other",Q5201="Lead")),
(AND('[1]PWS Information'!$E$10="CWS",U5201="Building",Q5201="Lead")))),"Tier 2",
IF((OR((AND('[1]PWS Information'!$E$10="CWS",U5201="Single Family Residence",Q5201="Galvanized Requiring Replacement")),
(AND('[1]PWS Information'!$E$10="CWS",U5201="Single Family Residence",Q5201="Galvanized Requiring Replacement",R5201="Yes")),
(AND('[1]PWS Information'!$E$10="NTNC",Q5201="Galvanized Requiring Replacement")),
(AND('[1]PWS Information'!$E$10="NTNC",U5201="Single Family Residence",R5201="Yes")))),"Tier 3",
IF((OR((AND('[1]PWS Information'!$E$10="CWS",U5201="Single Family Residence",S5201="Yes",Q5201="Non-Lead", J5201="Non-Lead - Copper",L5201="Before 1989")),
(AND('[1]PWS Information'!$E$10="CWS",U5201="Single Family Residence",S5201="Yes",Q5201="Non-Lead", N5201="Non-Lead - Copper",O5201="Before 1989")))),"Tier 4",
IF((OR((AND('[1]PWS Information'!$E$10="NTNC",Q5201="Non-Lead")),
(AND('[1]PWS Information'!$E$10="CWS",Q5201="Non-Lead",S5201="")),
(AND('[1]PWS Information'!$E$10="CWS",Q5201="Non-Lead",S5201="No")),
(AND('[1]PWS Information'!$E$10="CWS",Q5201="Non-Lead",S5201="Don't Know")),
(AND('[1]PWS Information'!$E$10="CWS",Q5201="Non-Lead", J5201="Non-Lead - Copper", S5201="Yes", L5201="Between 1989 and 2014")),
(AND('[1]PWS Information'!$E$10="CWS",Q5201="Non-Lead", J5201="Non-Lead - Copper", S5201="Yes", L5201="After 2014")),
(AND('[1]PWS Information'!$E$10="CWS",Q5201="Non-Lead", J5201="Non-Lead - Copper", S5201="Yes", L5201="Unknown")),
(AND('[1]PWS Information'!$E$10="CWS",Q5201="Non-Lead", N5201="Non-Lead - Copper", S5201="Yes", O5201="Between 1989 and 2014")),
(AND('[1]PWS Information'!$E$10="CWS",Q5201="Non-Lead", N5201="Non-Lead - Copper", S5201="Yes", O5201="After 2014")),
(AND('[1]PWS Information'!$E$10="CWS",Q5201="Non-Lead", N5201="Non-Lead - Copper", S5201="Yes", O5201="Unknown")),
(AND('[1]PWS Information'!$E$10="CWS",Q5201="Unknown")),
(AND('[1]PWS Information'!$E$10="NTNC",Q5201="Unknown")))),"Tier 5",
"")))))</f>
        <v>Tier 5</v>
      </c>
      <c r="Z5201" s="71"/>
      <c r="AA5201" s="71"/>
    </row>
    <row r="5202" spans="1:27" ht="86.4" x14ac:dyDescent="0.3">
      <c r="A5202" s="17"/>
      <c r="B5202" s="70">
        <v>15573284</v>
      </c>
      <c r="C5202" s="60">
        <v>124</v>
      </c>
      <c r="D5202" s="61" t="s">
        <v>1707</v>
      </c>
      <c r="E5202" s="61" t="s">
        <v>49</v>
      </c>
      <c r="F5202" s="61">
        <v>78640</v>
      </c>
      <c r="G5202" s="62" t="s">
        <v>1708</v>
      </c>
      <c r="H5202" s="63">
        <v>29.953058500000001</v>
      </c>
      <c r="I5202" s="64">
        <v>-97.850853999999998</v>
      </c>
      <c r="J5202" s="65" t="s">
        <v>50</v>
      </c>
      <c r="K5202" s="66" t="s">
        <v>51</v>
      </c>
      <c r="L5202" s="62" t="s">
        <v>58</v>
      </c>
      <c r="M5202" s="69"/>
      <c r="N5202" s="65" t="s">
        <v>50</v>
      </c>
      <c r="O5202" s="66" t="s">
        <v>52</v>
      </c>
      <c r="P5202" s="69"/>
      <c r="Q5202" s="55" t="str">
        <f t="shared" si="81"/>
        <v>Non-Lead</v>
      </c>
      <c r="R5202" s="70" t="s">
        <v>51</v>
      </c>
      <c r="S5202" s="70" t="s">
        <v>51</v>
      </c>
      <c r="T5202" s="70"/>
      <c r="U5202" s="71" t="s">
        <v>53</v>
      </c>
      <c r="V5202" s="71" t="s">
        <v>51</v>
      </c>
      <c r="W5202" s="71" t="s">
        <v>51</v>
      </c>
      <c r="X5202" s="71" t="s">
        <v>51</v>
      </c>
      <c r="Y5202" s="72" t="str">
        <f>IF((OR((AND('[1]PWS Information'!$E$10="CWS",U5202="Single Family Residence",Q5202="Lead")),
(AND('[1]PWS Information'!$E$10="CWS",U5202="Multiple Family Residence",'[1]PWS Information'!$E$11="Yes",Q5202="Lead")),
(AND('[1]PWS Information'!$E$10="NTNC",Q5202="Lead")))),"Tier 1",
IF((OR((AND('[1]PWS Information'!$E$10="CWS",U5202="Multiple Family Residence",'[1]PWS Information'!$E$11="No",Q5202="Lead")),
(AND('[1]PWS Information'!$E$10="CWS",U5202="Other",Q5202="Lead")),
(AND('[1]PWS Information'!$E$10="CWS",U5202="Building",Q5202="Lead")))),"Tier 2",
IF((OR((AND('[1]PWS Information'!$E$10="CWS",U5202="Single Family Residence",Q5202="Galvanized Requiring Replacement")),
(AND('[1]PWS Information'!$E$10="CWS",U5202="Single Family Residence",Q5202="Galvanized Requiring Replacement",R5202="Yes")),
(AND('[1]PWS Information'!$E$10="NTNC",Q5202="Galvanized Requiring Replacement")),
(AND('[1]PWS Information'!$E$10="NTNC",U5202="Single Family Residence",R5202="Yes")))),"Tier 3",
IF((OR((AND('[1]PWS Information'!$E$10="CWS",U5202="Single Family Residence",S5202="Yes",Q5202="Non-Lead", J5202="Non-Lead - Copper",L5202="Before 1989")),
(AND('[1]PWS Information'!$E$10="CWS",U5202="Single Family Residence",S5202="Yes",Q5202="Non-Lead", N5202="Non-Lead - Copper",O5202="Before 1989")))),"Tier 4",
IF((OR((AND('[1]PWS Information'!$E$10="NTNC",Q5202="Non-Lead")),
(AND('[1]PWS Information'!$E$10="CWS",Q5202="Non-Lead",S5202="")),
(AND('[1]PWS Information'!$E$10="CWS",Q5202="Non-Lead",S5202="No")),
(AND('[1]PWS Information'!$E$10="CWS",Q5202="Non-Lead",S5202="Don't Know")),
(AND('[1]PWS Information'!$E$10="CWS",Q5202="Non-Lead", J5202="Non-Lead - Copper", S5202="Yes", L5202="Between 1989 and 2014")),
(AND('[1]PWS Information'!$E$10="CWS",Q5202="Non-Lead", J5202="Non-Lead - Copper", S5202="Yes", L5202="After 2014")),
(AND('[1]PWS Information'!$E$10="CWS",Q5202="Non-Lead", J5202="Non-Lead - Copper", S5202="Yes", L5202="Unknown")),
(AND('[1]PWS Information'!$E$10="CWS",Q5202="Non-Lead", N5202="Non-Lead - Copper", S5202="Yes", O5202="Between 1989 and 2014")),
(AND('[1]PWS Information'!$E$10="CWS",Q5202="Non-Lead", N5202="Non-Lead - Copper", S5202="Yes", O5202="After 2014")),
(AND('[1]PWS Information'!$E$10="CWS",Q5202="Non-Lead", N5202="Non-Lead - Copper", S5202="Yes", O5202="Unknown")),
(AND('[1]PWS Information'!$E$10="CWS",Q5202="Unknown")),
(AND('[1]PWS Information'!$E$10="NTNC",Q5202="Unknown")))),"Tier 5",
"")))))</f>
        <v>Tier 5</v>
      </c>
      <c r="Z5202" s="71"/>
      <c r="AA5202" s="71"/>
    </row>
    <row r="5203" spans="1:27" ht="57.6" x14ac:dyDescent="0.3">
      <c r="A5203" s="1"/>
      <c r="B5203" s="70">
        <v>769543</v>
      </c>
      <c r="C5203" s="60">
        <v>129</v>
      </c>
      <c r="D5203" s="61" t="s">
        <v>1707</v>
      </c>
      <c r="E5203" s="61" t="s">
        <v>49</v>
      </c>
      <c r="F5203" s="61">
        <v>78640</v>
      </c>
      <c r="G5203" s="62" t="s">
        <v>1665</v>
      </c>
      <c r="H5203" s="63">
        <v>29.953136600000001</v>
      </c>
      <c r="I5203" s="64">
        <v>-97.850676000000007</v>
      </c>
      <c r="J5203" s="65" t="s">
        <v>50</v>
      </c>
      <c r="K5203" s="66" t="s">
        <v>51</v>
      </c>
      <c r="L5203" s="62" t="s">
        <v>58</v>
      </c>
      <c r="M5203" s="69"/>
      <c r="N5203" s="65" t="s">
        <v>50</v>
      </c>
      <c r="O5203" s="66" t="s">
        <v>52</v>
      </c>
      <c r="P5203" s="69"/>
      <c r="Q5203" s="55" t="str">
        <f t="shared" si="81"/>
        <v>Non-Lead</v>
      </c>
      <c r="R5203" s="70" t="s">
        <v>51</v>
      </c>
      <c r="S5203" s="70" t="s">
        <v>51</v>
      </c>
      <c r="T5203" s="70"/>
      <c r="U5203" s="71" t="s">
        <v>53</v>
      </c>
      <c r="V5203" s="71" t="s">
        <v>51</v>
      </c>
      <c r="W5203" s="71" t="s">
        <v>51</v>
      </c>
      <c r="X5203" s="71" t="s">
        <v>51</v>
      </c>
      <c r="Y5203" s="72" t="str">
        <f>IF((OR((AND('[1]PWS Information'!$E$10="CWS",U5203="Single Family Residence",Q5203="Lead")),
(AND('[1]PWS Information'!$E$10="CWS",U5203="Multiple Family Residence",'[1]PWS Information'!$E$11="Yes",Q5203="Lead")),
(AND('[1]PWS Information'!$E$10="NTNC",Q5203="Lead")))),"Tier 1",
IF((OR((AND('[1]PWS Information'!$E$10="CWS",U5203="Multiple Family Residence",'[1]PWS Information'!$E$11="No",Q5203="Lead")),
(AND('[1]PWS Information'!$E$10="CWS",U5203="Other",Q5203="Lead")),
(AND('[1]PWS Information'!$E$10="CWS",U5203="Building",Q5203="Lead")))),"Tier 2",
IF((OR((AND('[1]PWS Information'!$E$10="CWS",U5203="Single Family Residence",Q5203="Galvanized Requiring Replacement")),
(AND('[1]PWS Information'!$E$10="CWS",U5203="Single Family Residence",Q5203="Galvanized Requiring Replacement",R5203="Yes")),
(AND('[1]PWS Information'!$E$10="NTNC",Q5203="Galvanized Requiring Replacement")),
(AND('[1]PWS Information'!$E$10="NTNC",U5203="Single Family Residence",R5203="Yes")))),"Tier 3",
IF((OR((AND('[1]PWS Information'!$E$10="CWS",U5203="Single Family Residence",S5203="Yes",Q5203="Non-Lead", J5203="Non-Lead - Copper",L5203="Before 1989")),
(AND('[1]PWS Information'!$E$10="CWS",U5203="Single Family Residence",S5203="Yes",Q5203="Non-Lead", N5203="Non-Lead - Copper",O5203="Before 1989")))),"Tier 4",
IF((OR((AND('[1]PWS Information'!$E$10="NTNC",Q5203="Non-Lead")),
(AND('[1]PWS Information'!$E$10="CWS",Q5203="Non-Lead",S5203="")),
(AND('[1]PWS Information'!$E$10="CWS",Q5203="Non-Lead",S5203="No")),
(AND('[1]PWS Information'!$E$10="CWS",Q5203="Non-Lead",S5203="Don't Know")),
(AND('[1]PWS Information'!$E$10="CWS",Q5203="Non-Lead", J5203="Non-Lead - Copper", S5203="Yes", L5203="Between 1989 and 2014")),
(AND('[1]PWS Information'!$E$10="CWS",Q5203="Non-Lead", J5203="Non-Lead - Copper", S5203="Yes", L5203="After 2014")),
(AND('[1]PWS Information'!$E$10="CWS",Q5203="Non-Lead", J5203="Non-Lead - Copper", S5203="Yes", L5203="Unknown")),
(AND('[1]PWS Information'!$E$10="CWS",Q5203="Non-Lead", N5203="Non-Lead - Copper", S5203="Yes", O5203="Between 1989 and 2014")),
(AND('[1]PWS Information'!$E$10="CWS",Q5203="Non-Lead", N5203="Non-Lead - Copper", S5203="Yes", O5203="After 2014")),
(AND('[1]PWS Information'!$E$10="CWS",Q5203="Non-Lead", N5203="Non-Lead - Copper", S5203="Yes", O5203="Unknown")),
(AND('[1]PWS Information'!$E$10="CWS",Q5203="Unknown")),
(AND('[1]PWS Information'!$E$10="NTNC",Q5203="Unknown")))),"Tier 5",
"")))))</f>
        <v>Tier 5</v>
      </c>
      <c r="Z5203" s="71"/>
      <c r="AA5203" s="71"/>
    </row>
    <row r="5204" spans="1:27" ht="57.6" x14ac:dyDescent="0.3">
      <c r="A5204" s="1"/>
      <c r="B5204" s="70">
        <v>12979609</v>
      </c>
      <c r="C5204" s="60">
        <v>136</v>
      </c>
      <c r="D5204" s="61" t="s">
        <v>1707</v>
      </c>
      <c r="E5204" s="61" t="s">
        <v>49</v>
      </c>
      <c r="F5204" s="61">
        <v>78640</v>
      </c>
      <c r="G5204" s="62" t="s">
        <v>1665</v>
      </c>
      <c r="H5204" s="63">
        <v>29.9529447</v>
      </c>
      <c r="I5204" s="64">
        <v>-97.850722000000005</v>
      </c>
      <c r="J5204" s="65" t="s">
        <v>50</v>
      </c>
      <c r="K5204" s="66" t="s">
        <v>51</v>
      </c>
      <c r="L5204" s="62" t="s">
        <v>58</v>
      </c>
      <c r="M5204" s="69"/>
      <c r="N5204" s="65" t="s">
        <v>50</v>
      </c>
      <c r="O5204" s="66" t="s">
        <v>52</v>
      </c>
      <c r="P5204" s="69"/>
      <c r="Q5204" s="55" t="str">
        <f t="shared" si="81"/>
        <v>Non-Lead</v>
      </c>
      <c r="R5204" s="70" t="s">
        <v>51</v>
      </c>
      <c r="S5204" s="70" t="s">
        <v>51</v>
      </c>
      <c r="T5204" s="70"/>
      <c r="U5204" s="71" t="s">
        <v>53</v>
      </c>
      <c r="V5204" s="71" t="s">
        <v>51</v>
      </c>
      <c r="W5204" s="71" t="s">
        <v>51</v>
      </c>
      <c r="X5204" s="71" t="s">
        <v>51</v>
      </c>
      <c r="Y5204" s="72" t="str">
        <f>IF((OR((AND('[1]PWS Information'!$E$10="CWS",U5204="Single Family Residence",Q5204="Lead")),
(AND('[1]PWS Information'!$E$10="CWS",U5204="Multiple Family Residence",'[1]PWS Information'!$E$11="Yes",Q5204="Lead")),
(AND('[1]PWS Information'!$E$10="NTNC",Q5204="Lead")))),"Tier 1",
IF((OR((AND('[1]PWS Information'!$E$10="CWS",U5204="Multiple Family Residence",'[1]PWS Information'!$E$11="No",Q5204="Lead")),
(AND('[1]PWS Information'!$E$10="CWS",U5204="Other",Q5204="Lead")),
(AND('[1]PWS Information'!$E$10="CWS",U5204="Building",Q5204="Lead")))),"Tier 2",
IF((OR((AND('[1]PWS Information'!$E$10="CWS",U5204="Single Family Residence",Q5204="Galvanized Requiring Replacement")),
(AND('[1]PWS Information'!$E$10="CWS",U5204="Single Family Residence",Q5204="Galvanized Requiring Replacement",R5204="Yes")),
(AND('[1]PWS Information'!$E$10="NTNC",Q5204="Galvanized Requiring Replacement")),
(AND('[1]PWS Information'!$E$10="NTNC",U5204="Single Family Residence",R5204="Yes")))),"Tier 3",
IF((OR((AND('[1]PWS Information'!$E$10="CWS",U5204="Single Family Residence",S5204="Yes",Q5204="Non-Lead", J5204="Non-Lead - Copper",L5204="Before 1989")),
(AND('[1]PWS Information'!$E$10="CWS",U5204="Single Family Residence",S5204="Yes",Q5204="Non-Lead", N5204="Non-Lead - Copper",O5204="Before 1989")))),"Tier 4",
IF((OR((AND('[1]PWS Information'!$E$10="NTNC",Q5204="Non-Lead")),
(AND('[1]PWS Information'!$E$10="CWS",Q5204="Non-Lead",S5204="")),
(AND('[1]PWS Information'!$E$10="CWS",Q5204="Non-Lead",S5204="No")),
(AND('[1]PWS Information'!$E$10="CWS",Q5204="Non-Lead",S5204="Don't Know")),
(AND('[1]PWS Information'!$E$10="CWS",Q5204="Non-Lead", J5204="Non-Lead - Copper", S5204="Yes", L5204="Between 1989 and 2014")),
(AND('[1]PWS Information'!$E$10="CWS",Q5204="Non-Lead", J5204="Non-Lead - Copper", S5204="Yes", L5204="After 2014")),
(AND('[1]PWS Information'!$E$10="CWS",Q5204="Non-Lead", J5204="Non-Lead - Copper", S5204="Yes", L5204="Unknown")),
(AND('[1]PWS Information'!$E$10="CWS",Q5204="Non-Lead", N5204="Non-Lead - Copper", S5204="Yes", O5204="Between 1989 and 2014")),
(AND('[1]PWS Information'!$E$10="CWS",Q5204="Non-Lead", N5204="Non-Lead - Copper", S5204="Yes", O5204="After 2014")),
(AND('[1]PWS Information'!$E$10="CWS",Q5204="Non-Lead", N5204="Non-Lead - Copper", S5204="Yes", O5204="Unknown")),
(AND('[1]PWS Information'!$E$10="CWS",Q5204="Unknown")),
(AND('[1]PWS Information'!$E$10="NTNC",Q5204="Unknown")))),"Tier 5",
"")))))</f>
        <v>Tier 5</v>
      </c>
      <c r="Z5204" s="71"/>
      <c r="AA5204" s="71"/>
    </row>
    <row r="5205" spans="1:27" ht="57.6" x14ac:dyDescent="0.3">
      <c r="A5205" s="1"/>
      <c r="B5205" s="70">
        <v>12963028</v>
      </c>
      <c r="C5205" s="60">
        <v>143</v>
      </c>
      <c r="D5205" s="61" t="s">
        <v>1707</v>
      </c>
      <c r="E5205" s="61" t="s">
        <v>49</v>
      </c>
      <c r="F5205" s="61">
        <v>78640</v>
      </c>
      <c r="G5205" s="62" t="s">
        <v>1665</v>
      </c>
      <c r="H5205" s="63">
        <v>29.953003899999999</v>
      </c>
      <c r="I5205" s="64">
        <v>-97.850521999999998</v>
      </c>
      <c r="J5205" s="65" t="s">
        <v>50</v>
      </c>
      <c r="K5205" s="66" t="s">
        <v>51</v>
      </c>
      <c r="L5205" s="62" t="s">
        <v>58</v>
      </c>
      <c r="M5205" s="69"/>
      <c r="N5205" s="65" t="s">
        <v>50</v>
      </c>
      <c r="O5205" s="66" t="s">
        <v>52</v>
      </c>
      <c r="P5205" s="69"/>
      <c r="Q5205" s="55" t="str">
        <f t="shared" si="81"/>
        <v>Non-Lead</v>
      </c>
      <c r="R5205" s="70" t="s">
        <v>51</v>
      </c>
      <c r="S5205" s="70" t="s">
        <v>51</v>
      </c>
      <c r="T5205" s="70"/>
      <c r="U5205" s="71" t="s">
        <v>53</v>
      </c>
      <c r="V5205" s="71" t="s">
        <v>51</v>
      </c>
      <c r="W5205" s="71" t="s">
        <v>51</v>
      </c>
      <c r="X5205" s="71" t="s">
        <v>51</v>
      </c>
      <c r="Y5205" s="72" t="str">
        <f>IF((OR((AND('[1]PWS Information'!$E$10="CWS",U5205="Single Family Residence",Q5205="Lead")),
(AND('[1]PWS Information'!$E$10="CWS",U5205="Multiple Family Residence",'[1]PWS Information'!$E$11="Yes",Q5205="Lead")),
(AND('[1]PWS Information'!$E$10="NTNC",Q5205="Lead")))),"Tier 1",
IF((OR((AND('[1]PWS Information'!$E$10="CWS",U5205="Multiple Family Residence",'[1]PWS Information'!$E$11="No",Q5205="Lead")),
(AND('[1]PWS Information'!$E$10="CWS",U5205="Other",Q5205="Lead")),
(AND('[1]PWS Information'!$E$10="CWS",U5205="Building",Q5205="Lead")))),"Tier 2",
IF((OR((AND('[1]PWS Information'!$E$10="CWS",U5205="Single Family Residence",Q5205="Galvanized Requiring Replacement")),
(AND('[1]PWS Information'!$E$10="CWS",U5205="Single Family Residence",Q5205="Galvanized Requiring Replacement",R5205="Yes")),
(AND('[1]PWS Information'!$E$10="NTNC",Q5205="Galvanized Requiring Replacement")),
(AND('[1]PWS Information'!$E$10="NTNC",U5205="Single Family Residence",R5205="Yes")))),"Tier 3",
IF((OR((AND('[1]PWS Information'!$E$10="CWS",U5205="Single Family Residence",S5205="Yes",Q5205="Non-Lead", J5205="Non-Lead - Copper",L5205="Before 1989")),
(AND('[1]PWS Information'!$E$10="CWS",U5205="Single Family Residence",S5205="Yes",Q5205="Non-Lead", N5205="Non-Lead - Copper",O5205="Before 1989")))),"Tier 4",
IF((OR((AND('[1]PWS Information'!$E$10="NTNC",Q5205="Non-Lead")),
(AND('[1]PWS Information'!$E$10="CWS",Q5205="Non-Lead",S5205="")),
(AND('[1]PWS Information'!$E$10="CWS",Q5205="Non-Lead",S5205="No")),
(AND('[1]PWS Information'!$E$10="CWS",Q5205="Non-Lead",S5205="Don't Know")),
(AND('[1]PWS Information'!$E$10="CWS",Q5205="Non-Lead", J5205="Non-Lead - Copper", S5205="Yes", L5205="Between 1989 and 2014")),
(AND('[1]PWS Information'!$E$10="CWS",Q5205="Non-Lead", J5205="Non-Lead - Copper", S5205="Yes", L5205="After 2014")),
(AND('[1]PWS Information'!$E$10="CWS",Q5205="Non-Lead", J5205="Non-Lead - Copper", S5205="Yes", L5205="Unknown")),
(AND('[1]PWS Information'!$E$10="CWS",Q5205="Non-Lead", N5205="Non-Lead - Copper", S5205="Yes", O5205="Between 1989 and 2014")),
(AND('[1]PWS Information'!$E$10="CWS",Q5205="Non-Lead", N5205="Non-Lead - Copper", S5205="Yes", O5205="After 2014")),
(AND('[1]PWS Information'!$E$10="CWS",Q5205="Non-Lead", N5205="Non-Lead - Copper", S5205="Yes", O5205="Unknown")),
(AND('[1]PWS Information'!$E$10="CWS",Q5205="Unknown")),
(AND('[1]PWS Information'!$E$10="NTNC",Q5205="Unknown")))),"Tier 5",
"")))))</f>
        <v>Tier 5</v>
      </c>
      <c r="Z5205" s="71"/>
      <c r="AA5205" s="71"/>
    </row>
    <row r="5206" spans="1:27" ht="57.6" x14ac:dyDescent="0.3">
      <c r="A5206" s="17"/>
      <c r="B5206" s="70">
        <v>12984760</v>
      </c>
      <c r="C5206" s="60">
        <v>148</v>
      </c>
      <c r="D5206" s="61" t="s">
        <v>1707</v>
      </c>
      <c r="E5206" s="61" t="s">
        <v>49</v>
      </c>
      <c r="F5206" s="61">
        <v>78640</v>
      </c>
      <c r="G5206" s="62" t="s">
        <v>1665</v>
      </c>
      <c r="H5206" s="63">
        <v>29.952831</v>
      </c>
      <c r="I5206" s="64">
        <v>-97.850589999999997</v>
      </c>
      <c r="J5206" s="65" t="s">
        <v>50</v>
      </c>
      <c r="K5206" s="66" t="s">
        <v>51</v>
      </c>
      <c r="L5206" s="62" t="s">
        <v>58</v>
      </c>
      <c r="M5206" s="69"/>
      <c r="N5206" s="65" t="s">
        <v>50</v>
      </c>
      <c r="O5206" s="66" t="s">
        <v>52</v>
      </c>
      <c r="P5206" s="69"/>
      <c r="Q5206" s="55" t="str">
        <f t="shared" si="81"/>
        <v>Non-Lead</v>
      </c>
      <c r="R5206" s="70" t="s">
        <v>51</v>
      </c>
      <c r="S5206" s="70" t="s">
        <v>51</v>
      </c>
      <c r="T5206" s="70"/>
      <c r="U5206" s="71" t="s">
        <v>53</v>
      </c>
      <c r="V5206" s="71" t="s">
        <v>51</v>
      </c>
      <c r="W5206" s="71" t="s">
        <v>51</v>
      </c>
      <c r="X5206" s="71" t="s">
        <v>51</v>
      </c>
      <c r="Y5206" s="72" t="str">
        <f>IF((OR((AND('[1]PWS Information'!$E$10="CWS",U5206="Single Family Residence",Q5206="Lead")),
(AND('[1]PWS Information'!$E$10="CWS",U5206="Multiple Family Residence",'[1]PWS Information'!$E$11="Yes",Q5206="Lead")),
(AND('[1]PWS Information'!$E$10="NTNC",Q5206="Lead")))),"Tier 1",
IF((OR((AND('[1]PWS Information'!$E$10="CWS",U5206="Multiple Family Residence",'[1]PWS Information'!$E$11="No",Q5206="Lead")),
(AND('[1]PWS Information'!$E$10="CWS",U5206="Other",Q5206="Lead")),
(AND('[1]PWS Information'!$E$10="CWS",U5206="Building",Q5206="Lead")))),"Tier 2",
IF((OR((AND('[1]PWS Information'!$E$10="CWS",U5206="Single Family Residence",Q5206="Galvanized Requiring Replacement")),
(AND('[1]PWS Information'!$E$10="CWS",U5206="Single Family Residence",Q5206="Galvanized Requiring Replacement",R5206="Yes")),
(AND('[1]PWS Information'!$E$10="NTNC",Q5206="Galvanized Requiring Replacement")),
(AND('[1]PWS Information'!$E$10="NTNC",U5206="Single Family Residence",R5206="Yes")))),"Tier 3",
IF((OR((AND('[1]PWS Information'!$E$10="CWS",U5206="Single Family Residence",S5206="Yes",Q5206="Non-Lead", J5206="Non-Lead - Copper",L5206="Before 1989")),
(AND('[1]PWS Information'!$E$10="CWS",U5206="Single Family Residence",S5206="Yes",Q5206="Non-Lead", N5206="Non-Lead - Copper",O5206="Before 1989")))),"Tier 4",
IF((OR((AND('[1]PWS Information'!$E$10="NTNC",Q5206="Non-Lead")),
(AND('[1]PWS Information'!$E$10="CWS",Q5206="Non-Lead",S5206="")),
(AND('[1]PWS Information'!$E$10="CWS",Q5206="Non-Lead",S5206="No")),
(AND('[1]PWS Information'!$E$10="CWS",Q5206="Non-Lead",S5206="Don't Know")),
(AND('[1]PWS Information'!$E$10="CWS",Q5206="Non-Lead", J5206="Non-Lead - Copper", S5206="Yes", L5206="Between 1989 and 2014")),
(AND('[1]PWS Information'!$E$10="CWS",Q5206="Non-Lead", J5206="Non-Lead - Copper", S5206="Yes", L5206="After 2014")),
(AND('[1]PWS Information'!$E$10="CWS",Q5206="Non-Lead", J5206="Non-Lead - Copper", S5206="Yes", L5206="Unknown")),
(AND('[1]PWS Information'!$E$10="CWS",Q5206="Non-Lead", N5206="Non-Lead - Copper", S5206="Yes", O5206="Between 1989 and 2014")),
(AND('[1]PWS Information'!$E$10="CWS",Q5206="Non-Lead", N5206="Non-Lead - Copper", S5206="Yes", O5206="After 2014")),
(AND('[1]PWS Information'!$E$10="CWS",Q5206="Non-Lead", N5206="Non-Lead - Copper", S5206="Yes", O5206="Unknown")),
(AND('[1]PWS Information'!$E$10="CWS",Q5206="Unknown")),
(AND('[1]PWS Information'!$E$10="NTNC",Q5206="Unknown")))),"Tier 5",
"")))))</f>
        <v>Tier 5</v>
      </c>
      <c r="Z5206" s="71"/>
      <c r="AA5206" s="71"/>
    </row>
    <row r="5207" spans="1:27" ht="57.6" x14ac:dyDescent="0.3">
      <c r="A5207" s="1"/>
      <c r="B5207" s="70">
        <v>12963887</v>
      </c>
      <c r="C5207" s="60">
        <v>157</v>
      </c>
      <c r="D5207" s="61" t="s">
        <v>1707</v>
      </c>
      <c r="E5207" s="61" t="s">
        <v>49</v>
      </c>
      <c r="F5207" s="61">
        <v>78640</v>
      </c>
      <c r="G5207" s="62" t="s">
        <v>1665</v>
      </c>
      <c r="H5207" s="63">
        <v>29.952871099999999</v>
      </c>
      <c r="I5207" s="64">
        <v>-97.850368000000003</v>
      </c>
      <c r="J5207" s="65" t="s">
        <v>50</v>
      </c>
      <c r="K5207" s="66" t="s">
        <v>51</v>
      </c>
      <c r="L5207" s="62" t="s">
        <v>58</v>
      </c>
      <c r="M5207" s="69"/>
      <c r="N5207" s="65" t="s">
        <v>50</v>
      </c>
      <c r="O5207" s="66" t="s">
        <v>52</v>
      </c>
      <c r="P5207" s="69"/>
      <c r="Q5207" s="55" t="str">
        <f t="shared" si="81"/>
        <v>Non-Lead</v>
      </c>
      <c r="R5207" s="70" t="s">
        <v>51</v>
      </c>
      <c r="S5207" s="70" t="s">
        <v>51</v>
      </c>
      <c r="T5207" s="70"/>
      <c r="U5207" s="71" t="s">
        <v>53</v>
      </c>
      <c r="V5207" s="71" t="s">
        <v>51</v>
      </c>
      <c r="W5207" s="71" t="s">
        <v>51</v>
      </c>
      <c r="X5207" s="71" t="s">
        <v>51</v>
      </c>
      <c r="Y5207" s="72" t="str">
        <f>IF((OR((AND('[1]PWS Information'!$E$10="CWS",U5207="Single Family Residence",Q5207="Lead")),
(AND('[1]PWS Information'!$E$10="CWS",U5207="Multiple Family Residence",'[1]PWS Information'!$E$11="Yes",Q5207="Lead")),
(AND('[1]PWS Information'!$E$10="NTNC",Q5207="Lead")))),"Tier 1",
IF((OR((AND('[1]PWS Information'!$E$10="CWS",U5207="Multiple Family Residence",'[1]PWS Information'!$E$11="No",Q5207="Lead")),
(AND('[1]PWS Information'!$E$10="CWS",U5207="Other",Q5207="Lead")),
(AND('[1]PWS Information'!$E$10="CWS",U5207="Building",Q5207="Lead")))),"Tier 2",
IF((OR((AND('[1]PWS Information'!$E$10="CWS",U5207="Single Family Residence",Q5207="Galvanized Requiring Replacement")),
(AND('[1]PWS Information'!$E$10="CWS",U5207="Single Family Residence",Q5207="Galvanized Requiring Replacement",R5207="Yes")),
(AND('[1]PWS Information'!$E$10="NTNC",Q5207="Galvanized Requiring Replacement")),
(AND('[1]PWS Information'!$E$10="NTNC",U5207="Single Family Residence",R5207="Yes")))),"Tier 3",
IF((OR((AND('[1]PWS Information'!$E$10="CWS",U5207="Single Family Residence",S5207="Yes",Q5207="Non-Lead", J5207="Non-Lead - Copper",L5207="Before 1989")),
(AND('[1]PWS Information'!$E$10="CWS",U5207="Single Family Residence",S5207="Yes",Q5207="Non-Lead", N5207="Non-Lead - Copper",O5207="Before 1989")))),"Tier 4",
IF((OR((AND('[1]PWS Information'!$E$10="NTNC",Q5207="Non-Lead")),
(AND('[1]PWS Information'!$E$10="CWS",Q5207="Non-Lead",S5207="")),
(AND('[1]PWS Information'!$E$10="CWS",Q5207="Non-Lead",S5207="No")),
(AND('[1]PWS Information'!$E$10="CWS",Q5207="Non-Lead",S5207="Don't Know")),
(AND('[1]PWS Information'!$E$10="CWS",Q5207="Non-Lead", J5207="Non-Lead - Copper", S5207="Yes", L5207="Between 1989 and 2014")),
(AND('[1]PWS Information'!$E$10="CWS",Q5207="Non-Lead", J5207="Non-Lead - Copper", S5207="Yes", L5207="After 2014")),
(AND('[1]PWS Information'!$E$10="CWS",Q5207="Non-Lead", J5207="Non-Lead - Copper", S5207="Yes", L5207="Unknown")),
(AND('[1]PWS Information'!$E$10="CWS",Q5207="Non-Lead", N5207="Non-Lead - Copper", S5207="Yes", O5207="Between 1989 and 2014")),
(AND('[1]PWS Information'!$E$10="CWS",Q5207="Non-Lead", N5207="Non-Lead - Copper", S5207="Yes", O5207="After 2014")),
(AND('[1]PWS Information'!$E$10="CWS",Q5207="Non-Lead", N5207="Non-Lead - Copper", S5207="Yes", O5207="Unknown")),
(AND('[1]PWS Information'!$E$10="CWS",Q5207="Unknown")),
(AND('[1]PWS Information'!$E$10="NTNC",Q5207="Unknown")))),"Tier 5",
"")))))</f>
        <v>Tier 5</v>
      </c>
      <c r="Z5207" s="71"/>
      <c r="AA5207" s="71"/>
    </row>
    <row r="5208" spans="1:27" ht="57.6" x14ac:dyDescent="0.3">
      <c r="A5208" s="1"/>
      <c r="B5208" s="70">
        <v>798224</v>
      </c>
      <c r="C5208" s="60">
        <v>160</v>
      </c>
      <c r="D5208" s="61" t="s">
        <v>1707</v>
      </c>
      <c r="E5208" s="61" t="s">
        <v>49</v>
      </c>
      <c r="F5208" s="61">
        <v>78640</v>
      </c>
      <c r="G5208" s="62" t="s">
        <v>1665</v>
      </c>
      <c r="H5208" s="63">
        <v>29.952717199999999</v>
      </c>
      <c r="I5208" s="64">
        <v>-97.850458000000003</v>
      </c>
      <c r="J5208" s="65" t="s">
        <v>50</v>
      </c>
      <c r="K5208" s="66" t="s">
        <v>51</v>
      </c>
      <c r="L5208" s="62" t="s">
        <v>58</v>
      </c>
      <c r="M5208" s="69"/>
      <c r="N5208" s="65" t="s">
        <v>50</v>
      </c>
      <c r="O5208" s="66" t="s">
        <v>52</v>
      </c>
      <c r="P5208" s="69"/>
      <c r="Q5208" s="55" t="str">
        <f t="shared" si="81"/>
        <v>Non-Lead</v>
      </c>
      <c r="R5208" s="70" t="s">
        <v>51</v>
      </c>
      <c r="S5208" s="70" t="s">
        <v>51</v>
      </c>
      <c r="T5208" s="70"/>
      <c r="U5208" s="71" t="s">
        <v>53</v>
      </c>
      <c r="V5208" s="71" t="s">
        <v>51</v>
      </c>
      <c r="W5208" s="71" t="s">
        <v>51</v>
      </c>
      <c r="X5208" s="71" t="s">
        <v>51</v>
      </c>
      <c r="Y5208" s="72" t="str">
        <f>IF((OR((AND('[1]PWS Information'!$E$10="CWS",U5208="Single Family Residence",Q5208="Lead")),
(AND('[1]PWS Information'!$E$10="CWS",U5208="Multiple Family Residence",'[1]PWS Information'!$E$11="Yes",Q5208="Lead")),
(AND('[1]PWS Information'!$E$10="NTNC",Q5208="Lead")))),"Tier 1",
IF((OR((AND('[1]PWS Information'!$E$10="CWS",U5208="Multiple Family Residence",'[1]PWS Information'!$E$11="No",Q5208="Lead")),
(AND('[1]PWS Information'!$E$10="CWS",U5208="Other",Q5208="Lead")),
(AND('[1]PWS Information'!$E$10="CWS",U5208="Building",Q5208="Lead")))),"Tier 2",
IF((OR((AND('[1]PWS Information'!$E$10="CWS",U5208="Single Family Residence",Q5208="Galvanized Requiring Replacement")),
(AND('[1]PWS Information'!$E$10="CWS",U5208="Single Family Residence",Q5208="Galvanized Requiring Replacement",R5208="Yes")),
(AND('[1]PWS Information'!$E$10="NTNC",Q5208="Galvanized Requiring Replacement")),
(AND('[1]PWS Information'!$E$10="NTNC",U5208="Single Family Residence",R5208="Yes")))),"Tier 3",
IF((OR((AND('[1]PWS Information'!$E$10="CWS",U5208="Single Family Residence",S5208="Yes",Q5208="Non-Lead", J5208="Non-Lead - Copper",L5208="Before 1989")),
(AND('[1]PWS Information'!$E$10="CWS",U5208="Single Family Residence",S5208="Yes",Q5208="Non-Lead", N5208="Non-Lead - Copper",O5208="Before 1989")))),"Tier 4",
IF((OR((AND('[1]PWS Information'!$E$10="NTNC",Q5208="Non-Lead")),
(AND('[1]PWS Information'!$E$10="CWS",Q5208="Non-Lead",S5208="")),
(AND('[1]PWS Information'!$E$10="CWS",Q5208="Non-Lead",S5208="No")),
(AND('[1]PWS Information'!$E$10="CWS",Q5208="Non-Lead",S5208="Don't Know")),
(AND('[1]PWS Information'!$E$10="CWS",Q5208="Non-Lead", J5208="Non-Lead - Copper", S5208="Yes", L5208="Between 1989 and 2014")),
(AND('[1]PWS Information'!$E$10="CWS",Q5208="Non-Lead", J5208="Non-Lead - Copper", S5208="Yes", L5208="After 2014")),
(AND('[1]PWS Information'!$E$10="CWS",Q5208="Non-Lead", J5208="Non-Lead - Copper", S5208="Yes", L5208="Unknown")),
(AND('[1]PWS Information'!$E$10="CWS",Q5208="Non-Lead", N5208="Non-Lead - Copper", S5208="Yes", O5208="Between 1989 and 2014")),
(AND('[1]PWS Information'!$E$10="CWS",Q5208="Non-Lead", N5208="Non-Lead - Copper", S5208="Yes", O5208="After 2014")),
(AND('[1]PWS Information'!$E$10="CWS",Q5208="Non-Lead", N5208="Non-Lead - Copper", S5208="Yes", O5208="Unknown")),
(AND('[1]PWS Information'!$E$10="CWS",Q5208="Unknown")),
(AND('[1]PWS Information'!$E$10="NTNC",Q5208="Unknown")))),"Tier 5",
"")))))</f>
        <v>Tier 5</v>
      </c>
      <c r="Z5208" s="71"/>
      <c r="AA5208" s="71"/>
    </row>
    <row r="5209" spans="1:27" ht="57.6" x14ac:dyDescent="0.3">
      <c r="A5209" s="1"/>
      <c r="B5209" s="70">
        <v>778215</v>
      </c>
      <c r="C5209" s="60">
        <v>171</v>
      </c>
      <c r="D5209" s="61" t="s">
        <v>1707</v>
      </c>
      <c r="E5209" s="61" t="s">
        <v>49</v>
      </c>
      <c r="F5209" s="61">
        <v>78640</v>
      </c>
      <c r="G5209" s="62" t="s">
        <v>1665</v>
      </c>
      <c r="H5209" s="63">
        <v>29.952738400000001</v>
      </c>
      <c r="I5209" s="64">
        <v>-97.850213999999994</v>
      </c>
      <c r="J5209" s="65" t="s">
        <v>50</v>
      </c>
      <c r="K5209" s="66" t="s">
        <v>51</v>
      </c>
      <c r="L5209" s="62" t="s">
        <v>58</v>
      </c>
      <c r="M5209" s="69"/>
      <c r="N5209" s="65" t="s">
        <v>50</v>
      </c>
      <c r="O5209" s="66" t="s">
        <v>52</v>
      </c>
      <c r="P5209" s="69"/>
      <c r="Q5209" s="55" t="str">
        <f t="shared" si="81"/>
        <v>Non-Lead</v>
      </c>
      <c r="R5209" s="70" t="s">
        <v>51</v>
      </c>
      <c r="S5209" s="70" t="s">
        <v>51</v>
      </c>
      <c r="T5209" s="70"/>
      <c r="U5209" s="71" t="s">
        <v>53</v>
      </c>
      <c r="V5209" s="71" t="s">
        <v>51</v>
      </c>
      <c r="W5209" s="71" t="s">
        <v>51</v>
      </c>
      <c r="X5209" s="71" t="s">
        <v>51</v>
      </c>
      <c r="Y5209" s="72" t="str">
        <f>IF((OR((AND('[1]PWS Information'!$E$10="CWS",U5209="Single Family Residence",Q5209="Lead")),
(AND('[1]PWS Information'!$E$10="CWS",U5209="Multiple Family Residence",'[1]PWS Information'!$E$11="Yes",Q5209="Lead")),
(AND('[1]PWS Information'!$E$10="NTNC",Q5209="Lead")))),"Tier 1",
IF((OR((AND('[1]PWS Information'!$E$10="CWS",U5209="Multiple Family Residence",'[1]PWS Information'!$E$11="No",Q5209="Lead")),
(AND('[1]PWS Information'!$E$10="CWS",U5209="Other",Q5209="Lead")),
(AND('[1]PWS Information'!$E$10="CWS",U5209="Building",Q5209="Lead")))),"Tier 2",
IF((OR((AND('[1]PWS Information'!$E$10="CWS",U5209="Single Family Residence",Q5209="Galvanized Requiring Replacement")),
(AND('[1]PWS Information'!$E$10="CWS",U5209="Single Family Residence",Q5209="Galvanized Requiring Replacement",R5209="Yes")),
(AND('[1]PWS Information'!$E$10="NTNC",Q5209="Galvanized Requiring Replacement")),
(AND('[1]PWS Information'!$E$10="NTNC",U5209="Single Family Residence",R5209="Yes")))),"Tier 3",
IF((OR((AND('[1]PWS Information'!$E$10="CWS",U5209="Single Family Residence",S5209="Yes",Q5209="Non-Lead", J5209="Non-Lead - Copper",L5209="Before 1989")),
(AND('[1]PWS Information'!$E$10="CWS",U5209="Single Family Residence",S5209="Yes",Q5209="Non-Lead", N5209="Non-Lead - Copper",O5209="Before 1989")))),"Tier 4",
IF((OR((AND('[1]PWS Information'!$E$10="NTNC",Q5209="Non-Lead")),
(AND('[1]PWS Information'!$E$10="CWS",Q5209="Non-Lead",S5209="")),
(AND('[1]PWS Information'!$E$10="CWS",Q5209="Non-Lead",S5209="No")),
(AND('[1]PWS Information'!$E$10="CWS",Q5209="Non-Lead",S5209="Don't Know")),
(AND('[1]PWS Information'!$E$10="CWS",Q5209="Non-Lead", J5209="Non-Lead - Copper", S5209="Yes", L5209="Between 1989 and 2014")),
(AND('[1]PWS Information'!$E$10="CWS",Q5209="Non-Lead", J5209="Non-Lead - Copper", S5209="Yes", L5209="After 2014")),
(AND('[1]PWS Information'!$E$10="CWS",Q5209="Non-Lead", J5209="Non-Lead - Copper", S5209="Yes", L5209="Unknown")),
(AND('[1]PWS Information'!$E$10="CWS",Q5209="Non-Lead", N5209="Non-Lead - Copper", S5209="Yes", O5209="Between 1989 and 2014")),
(AND('[1]PWS Information'!$E$10="CWS",Q5209="Non-Lead", N5209="Non-Lead - Copper", S5209="Yes", O5209="After 2014")),
(AND('[1]PWS Information'!$E$10="CWS",Q5209="Non-Lead", N5209="Non-Lead - Copper", S5209="Yes", O5209="Unknown")),
(AND('[1]PWS Information'!$E$10="CWS",Q5209="Unknown")),
(AND('[1]PWS Information'!$E$10="NTNC",Q5209="Unknown")))),"Tier 5",
"")))))</f>
        <v>Tier 5</v>
      </c>
      <c r="Z5209" s="71"/>
      <c r="AA5209" s="71"/>
    </row>
    <row r="5210" spans="1:27" ht="57.6" x14ac:dyDescent="0.3">
      <c r="A5210" s="17"/>
      <c r="B5210" s="70">
        <v>778053</v>
      </c>
      <c r="C5210" s="60">
        <v>172</v>
      </c>
      <c r="D5210" s="61" t="s">
        <v>1707</v>
      </c>
      <c r="E5210" s="61" t="s">
        <v>49</v>
      </c>
      <c r="F5210" s="61">
        <v>78640</v>
      </c>
      <c r="G5210" s="62" t="s">
        <v>1665</v>
      </c>
      <c r="H5210" s="63">
        <v>29.952603499999999</v>
      </c>
      <c r="I5210" s="64">
        <v>-97.850325999999995</v>
      </c>
      <c r="J5210" s="65" t="s">
        <v>50</v>
      </c>
      <c r="K5210" s="66" t="s">
        <v>51</v>
      </c>
      <c r="L5210" s="62" t="s">
        <v>58</v>
      </c>
      <c r="M5210" s="69"/>
      <c r="N5210" s="65" t="s">
        <v>50</v>
      </c>
      <c r="O5210" s="66" t="s">
        <v>52</v>
      </c>
      <c r="P5210" s="69"/>
      <c r="Q5210" s="55" t="str">
        <f t="shared" si="81"/>
        <v>Non-Lead</v>
      </c>
      <c r="R5210" s="70" t="s">
        <v>51</v>
      </c>
      <c r="S5210" s="70" t="s">
        <v>51</v>
      </c>
      <c r="T5210" s="70"/>
      <c r="U5210" s="71" t="s">
        <v>53</v>
      </c>
      <c r="V5210" s="71" t="s">
        <v>51</v>
      </c>
      <c r="W5210" s="71" t="s">
        <v>51</v>
      </c>
      <c r="X5210" s="71" t="s">
        <v>51</v>
      </c>
      <c r="Y5210" s="72" t="str">
        <f>IF((OR((AND('[1]PWS Information'!$E$10="CWS",U5210="Single Family Residence",Q5210="Lead")),
(AND('[1]PWS Information'!$E$10="CWS",U5210="Multiple Family Residence",'[1]PWS Information'!$E$11="Yes",Q5210="Lead")),
(AND('[1]PWS Information'!$E$10="NTNC",Q5210="Lead")))),"Tier 1",
IF((OR((AND('[1]PWS Information'!$E$10="CWS",U5210="Multiple Family Residence",'[1]PWS Information'!$E$11="No",Q5210="Lead")),
(AND('[1]PWS Information'!$E$10="CWS",U5210="Other",Q5210="Lead")),
(AND('[1]PWS Information'!$E$10="CWS",U5210="Building",Q5210="Lead")))),"Tier 2",
IF((OR((AND('[1]PWS Information'!$E$10="CWS",U5210="Single Family Residence",Q5210="Galvanized Requiring Replacement")),
(AND('[1]PWS Information'!$E$10="CWS",U5210="Single Family Residence",Q5210="Galvanized Requiring Replacement",R5210="Yes")),
(AND('[1]PWS Information'!$E$10="NTNC",Q5210="Galvanized Requiring Replacement")),
(AND('[1]PWS Information'!$E$10="NTNC",U5210="Single Family Residence",R5210="Yes")))),"Tier 3",
IF((OR((AND('[1]PWS Information'!$E$10="CWS",U5210="Single Family Residence",S5210="Yes",Q5210="Non-Lead", J5210="Non-Lead - Copper",L5210="Before 1989")),
(AND('[1]PWS Information'!$E$10="CWS",U5210="Single Family Residence",S5210="Yes",Q5210="Non-Lead", N5210="Non-Lead - Copper",O5210="Before 1989")))),"Tier 4",
IF((OR((AND('[1]PWS Information'!$E$10="NTNC",Q5210="Non-Lead")),
(AND('[1]PWS Information'!$E$10="CWS",Q5210="Non-Lead",S5210="")),
(AND('[1]PWS Information'!$E$10="CWS",Q5210="Non-Lead",S5210="No")),
(AND('[1]PWS Information'!$E$10="CWS",Q5210="Non-Lead",S5210="Don't Know")),
(AND('[1]PWS Information'!$E$10="CWS",Q5210="Non-Lead", J5210="Non-Lead - Copper", S5210="Yes", L5210="Between 1989 and 2014")),
(AND('[1]PWS Information'!$E$10="CWS",Q5210="Non-Lead", J5210="Non-Lead - Copper", S5210="Yes", L5210="After 2014")),
(AND('[1]PWS Information'!$E$10="CWS",Q5210="Non-Lead", J5210="Non-Lead - Copper", S5210="Yes", L5210="Unknown")),
(AND('[1]PWS Information'!$E$10="CWS",Q5210="Non-Lead", N5210="Non-Lead - Copper", S5210="Yes", O5210="Between 1989 and 2014")),
(AND('[1]PWS Information'!$E$10="CWS",Q5210="Non-Lead", N5210="Non-Lead - Copper", S5210="Yes", O5210="After 2014")),
(AND('[1]PWS Information'!$E$10="CWS",Q5210="Non-Lead", N5210="Non-Lead - Copper", S5210="Yes", O5210="Unknown")),
(AND('[1]PWS Information'!$E$10="CWS",Q5210="Unknown")),
(AND('[1]PWS Information'!$E$10="NTNC",Q5210="Unknown")))),"Tier 5",
"")))))</f>
        <v>Tier 5</v>
      </c>
      <c r="Z5210" s="71"/>
      <c r="AA5210" s="71"/>
    </row>
    <row r="5211" spans="1:27" ht="57.6" x14ac:dyDescent="0.3">
      <c r="A5211" s="1"/>
      <c r="B5211" s="70">
        <v>9186405</v>
      </c>
      <c r="C5211" s="60">
        <v>185</v>
      </c>
      <c r="D5211" s="61" t="s">
        <v>1707</v>
      </c>
      <c r="E5211" s="61" t="s">
        <v>49</v>
      </c>
      <c r="F5211" s="61">
        <v>78640</v>
      </c>
      <c r="G5211" s="62" t="s">
        <v>1665</v>
      </c>
      <c r="H5211" s="63">
        <v>29.952605699999999</v>
      </c>
      <c r="I5211" s="64">
        <v>-97.850059999999999</v>
      </c>
      <c r="J5211" s="65" t="s">
        <v>50</v>
      </c>
      <c r="K5211" s="66" t="s">
        <v>51</v>
      </c>
      <c r="L5211" s="62" t="s">
        <v>58</v>
      </c>
      <c r="M5211" s="69"/>
      <c r="N5211" s="65" t="s">
        <v>50</v>
      </c>
      <c r="O5211" s="66" t="s">
        <v>52</v>
      </c>
      <c r="P5211" s="69"/>
      <c r="Q5211" s="55" t="str">
        <f t="shared" si="81"/>
        <v>Non-Lead</v>
      </c>
      <c r="R5211" s="70" t="s">
        <v>51</v>
      </c>
      <c r="S5211" s="70" t="s">
        <v>51</v>
      </c>
      <c r="T5211" s="70"/>
      <c r="U5211" s="71" t="s">
        <v>53</v>
      </c>
      <c r="V5211" s="71" t="s">
        <v>51</v>
      </c>
      <c r="W5211" s="71" t="s">
        <v>51</v>
      </c>
      <c r="X5211" s="71" t="s">
        <v>51</v>
      </c>
      <c r="Y5211" s="72" t="str">
        <f>IF((OR((AND('[1]PWS Information'!$E$10="CWS",U5211="Single Family Residence",Q5211="Lead")),
(AND('[1]PWS Information'!$E$10="CWS",U5211="Multiple Family Residence",'[1]PWS Information'!$E$11="Yes",Q5211="Lead")),
(AND('[1]PWS Information'!$E$10="NTNC",Q5211="Lead")))),"Tier 1",
IF((OR((AND('[1]PWS Information'!$E$10="CWS",U5211="Multiple Family Residence",'[1]PWS Information'!$E$11="No",Q5211="Lead")),
(AND('[1]PWS Information'!$E$10="CWS",U5211="Other",Q5211="Lead")),
(AND('[1]PWS Information'!$E$10="CWS",U5211="Building",Q5211="Lead")))),"Tier 2",
IF((OR((AND('[1]PWS Information'!$E$10="CWS",U5211="Single Family Residence",Q5211="Galvanized Requiring Replacement")),
(AND('[1]PWS Information'!$E$10="CWS",U5211="Single Family Residence",Q5211="Galvanized Requiring Replacement",R5211="Yes")),
(AND('[1]PWS Information'!$E$10="NTNC",Q5211="Galvanized Requiring Replacement")),
(AND('[1]PWS Information'!$E$10="NTNC",U5211="Single Family Residence",R5211="Yes")))),"Tier 3",
IF((OR((AND('[1]PWS Information'!$E$10="CWS",U5211="Single Family Residence",S5211="Yes",Q5211="Non-Lead", J5211="Non-Lead - Copper",L5211="Before 1989")),
(AND('[1]PWS Information'!$E$10="CWS",U5211="Single Family Residence",S5211="Yes",Q5211="Non-Lead", N5211="Non-Lead - Copper",O5211="Before 1989")))),"Tier 4",
IF((OR((AND('[1]PWS Information'!$E$10="NTNC",Q5211="Non-Lead")),
(AND('[1]PWS Information'!$E$10="CWS",Q5211="Non-Lead",S5211="")),
(AND('[1]PWS Information'!$E$10="CWS",Q5211="Non-Lead",S5211="No")),
(AND('[1]PWS Information'!$E$10="CWS",Q5211="Non-Lead",S5211="Don't Know")),
(AND('[1]PWS Information'!$E$10="CWS",Q5211="Non-Lead", J5211="Non-Lead - Copper", S5211="Yes", L5211="Between 1989 and 2014")),
(AND('[1]PWS Information'!$E$10="CWS",Q5211="Non-Lead", J5211="Non-Lead - Copper", S5211="Yes", L5211="After 2014")),
(AND('[1]PWS Information'!$E$10="CWS",Q5211="Non-Lead", J5211="Non-Lead - Copper", S5211="Yes", L5211="Unknown")),
(AND('[1]PWS Information'!$E$10="CWS",Q5211="Non-Lead", N5211="Non-Lead - Copper", S5211="Yes", O5211="Between 1989 and 2014")),
(AND('[1]PWS Information'!$E$10="CWS",Q5211="Non-Lead", N5211="Non-Lead - Copper", S5211="Yes", O5211="After 2014")),
(AND('[1]PWS Information'!$E$10="CWS",Q5211="Non-Lead", N5211="Non-Lead - Copper", S5211="Yes", O5211="Unknown")),
(AND('[1]PWS Information'!$E$10="CWS",Q5211="Unknown")),
(AND('[1]PWS Information'!$E$10="NTNC",Q5211="Unknown")))),"Tier 5",
"")))))</f>
        <v>Tier 5</v>
      </c>
      <c r="Z5211" s="71"/>
      <c r="AA5211" s="71"/>
    </row>
    <row r="5212" spans="1:27" ht="57.6" x14ac:dyDescent="0.3">
      <c r="A5212" s="1"/>
      <c r="B5212" s="70">
        <v>776307</v>
      </c>
      <c r="C5212" s="60">
        <v>184</v>
      </c>
      <c r="D5212" s="61" t="s">
        <v>1707</v>
      </c>
      <c r="E5212" s="61" t="s">
        <v>49</v>
      </c>
      <c r="F5212" s="61">
        <v>78640</v>
      </c>
      <c r="G5212" s="62" t="s">
        <v>1665</v>
      </c>
      <c r="H5212" s="63">
        <v>29.952489700000001</v>
      </c>
      <c r="I5212" s="64">
        <v>-97.850194000000002</v>
      </c>
      <c r="J5212" s="65" t="s">
        <v>50</v>
      </c>
      <c r="K5212" s="66" t="s">
        <v>51</v>
      </c>
      <c r="L5212" s="62" t="s">
        <v>58</v>
      </c>
      <c r="M5212" s="69"/>
      <c r="N5212" s="65" t="s">
        <v>50</v>
      </c>
      <c r="O5212" s="66" t="s">
        <v>52</v>
      </c>
      <c r="P5212" s="69"/>
      <c r="Q5212" s="55" t="str">
        <f t="shared" si="81"/>
        <v>Non-Lead</v>
      </c>
      <c r="R5212" s="70" t="s">
        <v>51</v>
      </c>
      <c r="S5212" s="70" t="s">
        <v>51</v>
      </c>
      <c r="T5212" s="70"/>
      <c r="U5212" s="71" t="s">
        <v>53</v>
      </c>
      <c r="V5212" s="71" t="s">
        <v>51</v>
      </c>
      <c r="W5212" s="71" t="s">
        <v>51</v>
      </c>
      <c r="X5212" s="71" t="s">
        <v>51</v>
      </c>
      <c r="Y5212" s="72" t="str">
        <f>IF((OR((AND('[1]PWS Information'!$E$10="CWS",U5212="Single Family Residence",Q5212="Lead")),
(AND('[1]PWS Information'!$E$10="CWS",U5212="Multiple Family Residence",'[1]PWS Information'!$E$11="Yes",Q5212="Lead")),
(AND('[1]PWS Information'!$E$10="NTNC",Q5212="Lead")))),"Tier 1",
IF((OR((AND('[1]PWS Information'!$E$10="CWS",U5212="Multiple Family Residence",'[1]PWS Information'!$E$11="No",Q5212="Lead")),
(AND('[1]PWS Information'!$E$10="CWS",U5212="Other",Q5212="Lead")),
(AND('[1]PWS Information'!$E$10="CWS",U5212="Building",Q5212="Lead")))),"Tier 2",
IF((OR((AND('[1]PWS Information'!$E$10="CWS",U5212="Single Family Residence",Q5212="Galvanized Requiring Replacement")),
(AND('[1]PWS Information'!$E$10="CWS",U5212="Single Family Residence",Q5212="Galvanized Requiring Replacement",R5212="Yes")),
(AND('[1]PWS Information'!$E$10="NTNC",Q5212="Galvanized Requiring Replacement")),
(AND('[1]PWS Information'!$E$10="NTNC",U5212="Single Family Residence",R5212="Yes")))),"Tier 3",
IF((OR((AND('[1]PWS Information'!$E$10="CWS",U5212="Single Family Residence",S5212="Yes",Q5212="Non-Lead", J5212="Non-Lead - Copper",L5212="Before 1989")),
(AND('[1]PWS Information'!$E$10="CWS",U5212="Single Family Residence",S5212="Yes",Q5212="Non-Lead", N5212="Non-Lead - Copper",O5212="Before 1989")))),"Tier 4",
IF((OR((AND('[1]PWS Information'!$E$10="NTNC",Q5212="Non-Lead")),
(AND('[1]PWS Information'!$E$10="CWS",Q5212="Non-Lead",S5212="")),
(AND('[1]PWS Information'!$E$10="CWS",Q5212="Non-Lead",S5212="No")),
(AND('[1]PWS Information'!$E$10="CWS",Q5212="Non-Lead",S5212="Don't Know")),
(AND('[1]PWS Information'!$E$10="CWS",Q5212="Non-Lead", J5212="Non-Lead - Copper", S5212="Yes", L5212="Between 1989 and 2014")),
(AND('[1]PWS Information'!$E$10="CWS",Q5212="Non-Lead", J5212="Non-Lead - Copper", S5212="Yes", L5212="After 2014")),
(AND('[1]PWS Information'!$E$10="CWS",Q5212="Non-Lead", J5212="Non-Lead - Copper", S5212="Yes", L5212="Unknown")),
(AND('[1]PWS Information'!$E$10="CWS",Q5212="Non-Lead", N5212="Non-Lead - Copper", S5212="Yes", O5212="Between 1989 and 2014")),
(AND('[1]PWS Information'!$E$10="CWS",Q5212="Non-Lead", N5212="Non-Lead - Copper", S5212="Yes", O5212="After 2014")),
(AND('[1]PWS Information'!$E$10="CWS",Q5212="Non-Lead", N5212="Non-Lead - Copper", S5212="Yes", O5212="Unknown")),
(AND('[1]PWS Information'!$E$10="CWS",Q5212="Unknown")),
(AND('[1]PWS Information'!$E$10="NTNC",Q5212="Unknown")))),"Tier 5",
"")))))</f>
        <v>Tier 5</v>
      </c>
      <c r="Z5212" s="71"/>
      <c r="AA5212" s="71"/>
    </row>
    <row r="5213" spans="1:27" ht="57.6" x14ac:dyDescent="0.3">
      <c r="A5213" s="1"/>
      <c r="B5213" s="70">
        <v>12962954</v>
      </c>
      <c r="C5213" s="60">
        <v>196</v>
      </c>
      <c r="D5213" s="61" t="s">
        <v>1707</v>
      </c>
      <c r="E5213" s="61" t="s">
        <v>49</v>
      </c>
      <c r="F5213" s="61">
        <v>78640</v>
      </c>
      <c r="G5213" s="62" t="s">
        <v>1665</v>
      </c>
      <c r="H5213" s="63">
        <v>29.952376000000001</v>
      </c>
      <c r="I5213" s="64">
        <v>-97.850061999999994</v>
      </c>
      <c r="J5213" s="65" t="s">
        <v>50</v>
      </c>
      <c r="K5213" s="66" t="s">
        <v>51</v>
      </c>
      <c r="L5213" s="62" t="s">
        <v>58</v>
      </c>
      <c r="M5213" s="69"/>
      <c r="N5213" s="65" t="s">
        <v>50</v>
      </c>
      <c r="O5213" s="66" t="s">
        <v>52</v>
      </c>
      <c r="P5213" s="69"/>
      <c r="Q5213" s="55" t="str">
        <f t="shared" si="81"/>
        <v>Non-Lead</v>
      </c>
      <c r="R5213" s="70" t="s">
        <v>51</v>
      </c>
      <c r="S5213" s="70" t="s">
        <v>51</v>
      </c>
      <c r="T5213" s="70"/>
      <c r="U5213" s="71" t="s">
        <v>53</v>
      </c>
      <c r="V5213" s="71" t="s">
        <v>51</v>
      </c>
      <c r="W5213" s="71" t="s">
        <v>51</v>
      </c>
      <c r="X5213" s="71" t="s">
        <v>51</v>
      </c>
      <c r="Y5213" s="72" t="str">
        <f>IF((OR((AND('[1]PWS Information'!$E$10="CWS",U5213="Single Family Residence",Q5213="Lead")),
(AND('[1]PWS Information'!$E$10="CWS",U5213="Multiple Family Residence",'[1]PWS Information'!$E$11="Yes",Q5213="Lead")),
(AND('[1]PWS Information'!$E$10="NTNC",Q5213="Lead")))),"Tier 1",
IF((OR((AND('[1]PWS Information'!$E$10="CWS",U5213="Multiple Family Residence",'[1]PWS Information'!$E$11="No",Q5213="Lead")),
(AND('[1]PWS Information'!$E$10="CWS",U5213="Other",Q5213="Lead")),
(AND('[1]PWS Information'!$E$10="CWS",U5213="Building",Q5213="Lead")))),"Tier 2",
IF((OR((AND('[1]PWS Information'!$E$10="CWS",U5213="Single Family Residence",Q5213="Galvanized Requiring Replacement")),
(AND('[1]PWS Information'!$E$10="CWS",U5213="Single Family Residence",Q5213="Galvanized Requiring Replacement",R5213="Yes")),
(AND('[1]PWS Information'!$E$10="NTNC",Q5213="Galvanized Requiring Replacement")),
(AND('[1]PWS Information'!$E$10="NTNC",U5213="Single Family Residence",R5213="Yes")))),"Tier 3",
IF((OR((AND('[1]PWS Information'!$E$10="CWS",U5213="Single Family Residence",S5213="Yes",Q5213="Non-Lead", J5213="Non-Lead - Copper",L5213="Before 1989")),
(AND('[1]PWS Information'!$E$10="CWS",U5213="Single Family Residence",S5213="Yes",Q5213="Non-Lead", N5213="Non-Lead - Copper",O5213="Before 1989")))),"Tier 4",
IF((OR((AND('[1]PWS Information'!$E$10="NTNC",Q5213="Non-Lead")),
(AND('[1]PWS Information'!$E$10="CWS",Q5213="Non-Lead",S5213="")),
(AND('[1]PWS Information'!$E$10="CWS",Q5213="Non-Lead",S5213="No")),
(AND('[1]PWS Information'!$E$10="CWS",Q5213="Non-Lead",S5213="Don't Know")),
(AND('[1]PWS Information'!$E$10="CWS",Q5213="Non-Lead", J5213="Non-Lead - Copper", S5213="Yes", L5213="Between 1989 and 2014")),
(AND('[1]PWS Information'!$E$10="CWS",Q5213="Non-Lead", J5213="Non-Lead - Copper", S5213="Yes", L5213="After 2014")),
(AND('[1]PWS Information'!$E$10="CWS",Q5213="Non-Lead", J5213="Non-Lead - Copper", S5213="Yes", L5213="Unknown")),
(AND('[1]PWS Information'!$E$10="CWS",Q5213="Non-Lead", N5213="Non-Lead - Copper", S5213="Yes", O5213="Between 1989 and 2014")),
(AND('[1]PWS Information'!$E$10="CWS",Q5213="Non-Lead", N5213="Non-Lead - Copper", S5213="Yes", O5213="After 2014")),
(AND('[1]PWS Information'!$E$10="CWS",Q5213="Non-Lead", N5213="Non-Lead - Copper", S5213="Yes", O5213="Unknown")),
(AND('[1]PWS Information'!$E$10="CWS",Q5213="Unknown")),
(AND('[1]PWS Information'!$E$10="NTNC",Q5213="Unknown")))),"Tier 5",
"")))))</f>
        <v>Tier 5</v>
      </c>
      <c r="Z5213" s="71"/>
      <c r="AA5213" s="71"/>
    </row>
    <row r="5214" spans="1:27" ht="57.6" x14ac:dyDescent="0.3">
      <c r="A5214" s="17"/>
      <c r="B5214" s="70">
        <v>820882</v>
      </c>
      <c r="C5214" s="60">
        <v>160</v>
      </c>
      <c r="D5214" s="61" t="s">
        <v>1709</v>
      </c>
      <c r="E5214" s="61" t="s">
        <v>49</v>
      </c>
      <c r="F5214" s="61">
        <v>78640</v>
      </c>
      <c r="G5214" s="62" t="s">
        <v>1665</v>
      </c>
      <c r="H5214" s="63">
        <v>29.953628599999998</v>
      </c>
      <c r="I5214" s="64">
        <v>-97.850210799999999</v>
      </c>
      <c r="J5214" s="65" t="s">
        <v>50</v>
      </c>
      <c r="K5214" s="66" t="s">
        <v>51</v>
      </c>
      <c r="L5214" s="62" t="s">
        <v>58</v>
      </c>
      <c r="M5214" s="69"/>
      <c r="N5214" s="65" t="s">
        <v>50</v>
      </c>
      <c r="O5214" s="66" t="s">
        <v>52</v>
      </c>
      <c r="P5214" s="69"/>
      <c r="Q5214" s="55" t="str">
        <f t="shared" si="81"/>
        <v>Non-Lead</v>
      </c>
      <c r="R5214" s="70" t="s">
        <v>51</v>
      </c>
      <c r="S5214" s="70" t="s">
        <v>51</v>
      </c>
      <c r="T5214" s="70"/>
      <c r="U5214" s="71" t="s">
        <v>53</v>
      </c>
      <c r="V5214" s="71" t="s">
        <v>51</v>
      </c>
      <c r="W5214" s="71" t="s">
        <v>51</v>
      </c>
      <c r="X5214" s="71" t="s">
        <v>51</v>
      </c>
      <c r="Y5214" s="72" t="str">
        <f>IF((OR((AND('[1]PWS Information'!$E$10="CWS",U5214="Single Family Residence",Q5214="Lead")),
(AND('[1]PWS Information'!$E$10="CWS",U5214="Multiple Family Residence",'[1]PWS Information'!$E$11="Yes",Q5214="Lead")),
(AND('[1]PWS Information'!$E$10="NTNC",Q5214="Lead")))),"Tier 1",
IF((OR((AND('[1]PWS Information'!$E$10="CWS",U5214="Multiple Family Residence",'[1]PWS Information'!$E$11="No",Q5214="Lead")),
(AND('[1]PWS Information'!$E$10="CWS",U5214="Other",Q5214="Lead")),
(AND('[1]PWS Information'!$E$10="CWS",U5214="Building",Q5214="Lead")))),"Tier 2",
IF((OR((AND('[1]PWS Information'!$E$10="CWS",U5214="Single Family Residence",Q5214="Galvanized Requiring Replacement")),
(AND('[1]PWS Information'!$E$10="CWS",U5214="Single Family Residence",Q5214="Galvanized Requiring Replacement",R5214="Yes")),
(AND('[1]PWS Information'!$E$10="NTNC",Q5214="Galvanized Requiring Replacement")),
(AND('[1]PWS Information'!$E$10="NTNC",U5214="Single Family Residence",R5214="Yes")))),"Tier 3",
IF((OR((AND('[1]PWS Information'!$E$10="CWS",U5214="Single Family Residence",S5214="Yes",Q5214="Non-Lead", J5214="Non-Lead - Copper",L5214="Before 1989")),
(AND('[1]PWS Information'!$E$10="CWS",U5214="Single Family Residence",S5214="Yes",Q5214="Non-Lead", N5214="Non-Lead - Copper",O5214="Before 1989")))),"Tier 4",
IF((OR((AND('[1]PWS Information'!$E$10="NTNC",Q5214="Non-Lead")),
(AND('[1]PWS Information'!$E$10="CWS",Q5214="Non-Lead",S5214="")),
(AND('[1]PWS Information'!$E$10="CWS",Q5214="Non-Lead",S5214="No")),
(AND('[1]PWS Information'!$E$10="CWS",Q5214="Non-Lead",S5214="Don't Know")),
(AND('[1]PWS Information'!$E$10="CWS",Q5214="Non-Lead", J5214="Non-Lead - Copper", S5214="Yes", L5214="Between 1989 and 2014")),
(AND('[1]PWS Information'!$E$10="CWS",Q5214="Non-Lead", J5214="Non-Lead - Copper", S5214="Yes", L5214="After 2014")),
(AND('[1]PWS Information'!$E$10="CWS",Q5214="Non-Lead", J5214="Non-Lead - Copper", S5214="Yes", L5214="Unknown")),
(AND('[1]PWS Information'!$E$10="CWS",Q5214="Non-Lead", N5214="Non-Lead - Copper", S5214="Yes", O5214="Between 1989 and 2014")),
(AND('[1]PWS Information'!$E$10="CWS",Q5214="Non-Lead", N5214="Non-Lead - Copper", S5214="Yes", O5214="After 2014")),
(AND('[1]PWS Information'!$E$10="CWS",Q5214="Non-Lead", N5214="Non-Lead - Copper", S5214="Yes", O5214="Unknown")),
(AND('[1]PWS Information'!$E$10="CWS",Q5214="Unknown")),
(AND('[1]PWS Information'!$E$10="NTNC",Q5214="Unknown")))),"Tier 5",
"")))))</f>
        <v>Tier 5</v>
      </c>
      <c r="Z5214" s="71"/>
      <c r="AA5214" s="71"/>
    </row>
    <row r="5215" spans="1:27" ht="57.6" x14ac:dyDescent="0.3">
      <c r="A5215" s="1"/>
      <c r="B5215" s="70">
        <v>812229</v>
      </c>
      <c r="C5215" s="60">
        <v>174</v>
      </c>
      <c r="D5215" s="61" t="s">
        <v>1709</v>
      </c>
      <c r="E5215" s="61" t="s">
        <v>49</v>
      </c>
      <c r="F5215" s="61">
        <v>78640</v>
      </c>
      <c r="G5215" s="62" t="s">
        <v>1665</v>
      </c>
      <c r="H5215" s="63">
        <v>29.953575499999999</v>
      </c>
      <c r="I5215" s="64">
        <v>-97.850148899999994</v>
      </c>
      <c r="J5215" s="65" t="s">
        <v>50</v>
      </c>
      <c r="K5215" s="66" t="s">
        <v>51</v>
      </c>
      <c r="L5215" s="62" t="s">
        <v>58</v>
      </c>
      <c r="M5215" s="69"/>
      <c r="N5215" s="65" t="s">
        <v>50</v>
      </c>
      <c r="O5215" s="66" t="s">
        <v>52</v>
      </c>
      <c r="P5215" s="69"/>
      <c r="Q5215" s="55" t="str">
        <f t="shared" si="81"/>
        <v>Non-Lead</v>
      </c>
      <c r="R5215" s="70" t="s">
        <v>51</v>
      </c>
      <c r="S5215" s="70" t="s">
        <v>51</v>
      </c>
      <c r="T5215" s="70"/>
      <c r="U5215" s="71" t="s">
        <v>53</v>
      </c>
      <c r="V5215" s="71" t="s">
        <v>51</v>
      </c>
      <c r="W5215" s="71" t="s">
        <v>51</v>
      </c>
      <c r="X5215" s="71" t="s">
        <v>51</v>
      </c>
      <c r="Y5215" s="72" t="str">
        <f>IF((OR((AND('[1]PWS Information'!$E$10="CWS",U5215="Single Family Residence",Q5215="Lead")),
(AND('[1]PWS Information'!$E$10="CWS",U5215="Multiple Family Residence",'[1]PWS Information'!$E$11="Yes",Q5215="Lead")),
(AND('[1]PWS Information'!$E$10="NTNC",Q5215="Lead")))),"Tier 1",
IF((OR((AND('[1]PWS Information'!$E$10="CWS",U5215="Multiple Family Residence",'[1]PWS Information'!$E$11="No",Q5215="Lead")),
(AND('[1]PWS Information'!$E$10="CWS",U5215="Other",Q5215="Lead")),
(AND('[1]PWS Information'!$E$10="CWS",U5215="Building",Q5215="Lead")))),"Tier 2",
IF((OR((AND('[1]PWS Information'!$E$10="CWS",U5215="Single Family Residence",Q5215="Galvanized Requiring Replacement")),
(AND('[1]PWS Information'!$E$10="CWS",U5215="Single Family Residence",Q5215="Galvanized Requiring Replacement",R5215="Yes")),
(AND('[1]PWS Information'!$E$10="NTNC",Q5215="Galvanized Requiring Replacement")),
(AND('[1]PWS Information'!$E$10="NTNC",U5215="Single Family Residence",R5215="Yes")))),"Tier 3",
IF((OR((AND('[1]PWS Information'!$E$10="CWS",U5215="Single Family Residence",S5215="Yes",Q5215="Non-Lead", J5215="Non-Lead - Copper",L5215="Before 1989")),
(AND('[1]PWS Information'!$E$10="CWS",U5215="Single Family Residence",S5215="Yes",Q5215="Non-Lead", N5215="Non-Lead - Copper",O5215="Before 1989")))),"Tier 4",
IF((OR((AND('[1]PWS Information'!$E$10="NTNC",Q5215="Non-Lead")),
(AND('[1]PWS Information'!$E$10="CWS",Q5215="Non-Lead",S5215="")),
(AND('[1]PWS Information'!$E$10="CWS",Q5215="Non-Lead",S5215="No")),
(AND('[1]PWS Information'!$E$10="CWS",Q5215="Non-Lead",S5215="Don't Know")),
(AND('[1]PWS Information'!$E$10="CWS",Q5215="Non-Lead", J5215="Non-Lead - Copper", S5215="Yes", L5215="Between 1989 and 2014")),
(AND('[1]PWS Information'!$E$10="CWS",Q5215="Non-Lead", J5215="Non-Lead - Copper", S5215="Yes", L5215="After 2014")),
(AND('[1]PWS Information'!$E$10="CWS",Q5215="Non-Lead", J5215="Non-Lead - Copper", S5215="Yes", L5215="Unknown")),
(AND('[1]PWS Information'!$E$10="CWS",Q5215="Non-Lead", N5215="Non-Lead - Copper", S5215="Yes", O5215="Between 1989 and 2014")),
(AND('[1]PWS Information'!$E$10="CWS",Q5215="Non-Lead", N5215="Non-Lead - Copper", S5215="Yes", O5215="After 2014")),
(AND('[1]PWS Information'!$E$10="CWS",Q5215="Non-Lead", N5215="Non-Lead - Copper", S5215="Yes", O5215="Unknown")),
(AND('[1]PWS Information'!$E$10="CWS",Q5215="Unknown")),
(AND('[1]PWS Information'!$E$10="NTNC",Q5215="Unknown")))),"Tier 5",
"")))))</f>
        <v>Tier 5</v>
      </c>
      <c r="Z5215" s="71"/>
      <c r="AA5215" s="71"/>
    </row>
    <row r="5216" spans="1:27" ht="57.6" x14ac:dyDescent="0.3">
      <c r="A5216" s="1"/>
      <c r="B5216" s="70">
        <v>9249327</v>
      </c>
      <c r="C5216" s="60">
        <v>188</v>
      </c>
      <c r="D5216" s="61" t="s">
        <v>1709</v>
      </c>
      <c r="E5216" s="61" t="s">
        <v>49</v>
      </c>
      <c r="F5216" s="61">
        <v>78640</v>
      </c>
      <c r="G5216" s="62" t="s">
        <v>1665</v>
      </c>
      <c r="H5216" s="63">
        <v>29.953522499999998</v>
      </c>
      <c r="I5216" s="64">
        <v>-97.850087000000002</v>
      </c>
      <c r="J5216" s="65" t="s">
        <v>50</v>
      </c>
      <c r="K5216" s="66" t="s">
        <v>51</v>
      </c>
      <c r="L5216" s="62" t="s">
        <v>58</v>
      </c>
      <c r="M5216" s="69"/>
      <c r="N5216" s="65" t="s">
        <v>50</v>
      </c>
      <c r="O5216" s="66" t="s">
        <v>52</v>
      </c>
      <c r="P5216" s="69"/>
      <c r="Q5216" s="55" t="str">
        <f t="shared" si="81"/>
        <v>Non-Lead</v>
      </c>
      <c r="R5216" s="70" t="s">
        <v>51</v>
      </c>
      <c r="S5216" s="70" t="s">
        <v>51</v>
      </c>
      <c r="T5216" s="70"/>
      <c r="U5216" s="71" t="s">
        <v>53</v>
      </c>
      <c r="V5216" s="71" t="s">
        <v>51</v>
      </c>
      <c r="W5216" s="71" t="s">
        <v>51</v>
      </c>
      <c r="X5216" s="71" t="s">
        <v>51</v>
      </c>
      <c r="Y5216" s="72" t="str">
        <f>IF((OR((AND('[1]PWS Information'!$E$10="CWS",U5216="Single Family Residence",Q5216="Lead")),
(AND('[1]PWS Information'!$E$10="CWS",U5216="Multiple Family Residence",'[1]PWS Information'!$E$11="Yes",Q5216="Lead")),
(AND('[1]PWS Information'!$E$10="NTNC",Q5216="Lead")))),"Tier 1",
IF((OR((AND('[1]PWS Information'!$E$10="CWS",U5216="Multiple Family Residence",'[1]PWS Information'!$E$11="No",Q5216="Lead")),
(AND('[1]PWS Information'!$E$10="CWS",U5216="Other",Q5216="Lead")),
(AND('[1]PWS Information'!$E$10="CWS",U5216="Building",Q5216="Lead")))),"Tier 2",
IF((OR((AND('[1]PWS Information'!$E$10="CWS",U5216="Single Family Residence",Q5216="Galvanized Requiring Replacement")),
(AND('[1]PWS Information'!$E$10="CWS",U5216="Single Family Residence",Q5216="Galvanized Requiring Replacement",R5216="Yes")),
(AND('[1]PWS Information'!$E$10="NTNC",Q5216="Galvanized Requiring Replacement")),
(AND('[1]PWS Information'!$E$10="NTNC",U5216="Single Family Residence",R5216="Yes")))),"Tier 3",
IF((OR((AND('[1]PWS Information'!$E$10="CWS",U5216="Single Family Residence",S5216="Yes",Q5216="Non-Lead", J5216="Non-Lead - Copper",L5216="Before 1989")),
(AND('[1]PWS Information'!$E$10="CWS",U5216="Single Family Residence",S5216="Yes",Q5216="Non-Lead", N5216="Non-Lead - Copper",O5216="Before 1989")))),"Tier 4",
IF((OR((AND('[1]PWS Information'!$E$10="NTNC",Q5216="Non-Lead")),
(AND('[1]PWS Information'!$E$10="CWS",Q5216="Non-Lead",S5216="")),
(AND('[1]PWS Information'!$E$10="CWS",Q5216="Non-Lead",S5216="No")),
(AND('[1]PWS Information'!$E$10="CWS",Q5216="Non-Lead",S5216="Don't Know")),
(AND('[1]PWS Information'!$E$10="CWS",Q5216="Non-Lead", J5216="Non-Lead - Copper", S5216="Yes", L5216="Between 1989 and 2014")),
(AND('[1]PWS Information'!$E$10="CWS",Q5216="Non-Lead", J5216="Non-Lead - Copper", S5216="Yes", L5216="After 2014")),
(AND('[1]PWS Information'!$E$10="CWS",Q5216="Non-Lead", J5216="Non-Lead - Copper", S5216="Yes", L5216="Unknown")),
(AND('[1]PWS Information'!$E$10="CWS",Q5216="Non-Lead", N5216="Non-Lead - Copper", S5216="Yes", O5216="Between 1989 and 2014")),
(AND('[1]PWS Information'!$E$10="CWS",Q5216="Non-Lead", N5216="Non-Lead - Copper", S5216="Yes", O5216="After 2014")),
(AND('[1]PWS Information'!$E$10="CWS",Q5216="Non-Lead", N5216="Non-Lead - Copper", S5216="Yes", O5216="Unknown")),
(AND('[1]PWS Information'!$E$10="CWS",Q5216="Unknown")),
(AND('[1]PWS Information'!$E$10="NTNC",Q5216="Unknown")))),"Tier 5",
"")))))</f>
        <v>Tier 5</v>
      </c>
      <c r="Z5216" s="71"/>
      <c r="AA5216" s="71"/>
    </row>
    <row r="5217" spans="1:27" ht="57.6" x14ac:dyDescent="0.3">
      <c r="A5217" s="1"/>
      <c r="B5217" s="70">
        <v>12981212</v>
      </c>
      <c r="C5217" s="60">
        <v>202</v>
      </c>
      <c r="D5217" s="61" t="s">
        <v>1709</v>
      </c>
      <c r="E5217" s="61" t="s">
        <v>49</v>
      </c>
      <c r="F5217" s="61">
        <v>78640</v>
      </c>
      <c r="G5217" s="62" t="s">
        <v>1665</v>
      </c>
      <c r="H5217" s="63">
        <v>29.953303999999999</v>
      </c>
      <c r="I5217" s="64">
        <v>-97.849830999999995</v>
      </c>
      <c r="J5217" s="65" t="s">
        <v>50</v>
      </c>
      <c r="K5217" s="66" t="s">
        <v>51</v>
      </c>
      <c r="L5217" s="62" t="s">
        <v>58</v>
      </c>
      <c r="M5217" s="69"/>
      <c r="N5217" s="65" t="s">
        <v>50</v>
      </c>
      <c r="O5217" s="66" t="s">
        <v>52</v>
      </c>
      <c r="P5217" s="69"/>
      <c r="Q5217" s="55" t="str">
        <f t="shared" si="81"/>
        <v>Non-Lead</v>
      </c>
      <c r="R5217" s="70" t="s">
        <v>51</v>
      </c>
      <c r="S5217" s="70" t="s">
        <v>51</v>
      </c>
      <c r="T5217" s="70"/>
      <c r="U5217" s="71" t="s">
        <v>53</v>
      </c>
      <c r="V5217" s="71" t="s">
        <v>51</v>
      </c>
      <c r="W5217" s="71" t="s">
        <v>51</v>
      </c>
      <c r="X5217" s="71" t="s">
        <v>51</v>
      </c>
      <c r="Y5217" s="72" t="str">
        <f>IF((OR((AND('[1]PWS Information'!$E$10="CWS",U5217="Single Family Residence",Q5217="Lead")),
(AND('[1]PWS Information'!$E$10="CWS",U5217="Multiple Family Residence",'[1]PWS Information'!$E$11="Yes",Q5217="Lead")),
(AND('[1]PWS Information'!$E$10="NTNC",Q5217="Lead")))),"Tier 1",
IF((OR((AND('[1]PWS Information'!$E$10="CWS",U5217="Multiple Family Residence",'[1]PWS Information'!$E$11="No",Q5217="Lead")),
(AND('[1]PWS Information'!$E$10="CWS",U5217="Other",Q5217="Lead")),
(AND('[1]PWS Information'!$E$10="CWS",U5217="Building",Q5217="Lead")))),"Tier 2",
IF((OR((AND('[1]PWS Information'!$E$10="CWS",U5217="Single Family Residence",Q5217="Galvanized Requiring Replacement")),
(AND('[1]PWS Information'!$E$10="CWS",U5217="Single Family Residence",Q5217="Galvanized Requiring Replacement",R5217="Yes")),
(AND('[1]PWS Information'!$E$10="NTNC",Q5217="Galvanized Requiring Replacement")),
(AND('[1]PWS Information'!$E$10="NTNC",U5217="Single Family Residence",R5217="Yes")))),"Tier 3",
IF((OR((AND('[1]PWS Information'!$E$10="CWS",U5217="Single Family Residence",S5217="Yes",Q5217="Non-Lead", J5217="Non-Lead - Copper",L5217="Before 1989")),
(AND('[1]PWS Information'!$E$10="CWS",U5217="Single Family Residence",S5217="Yes",Q5217="Non-Lead", N5217="Non-Lead - Copper",O5217="Before 1989")))),"Tier 4",
IF((OR((AND('[1]PWS Information'!$E$10="NTNC",Q5217="Non-Lead")),
(AND('[1]PWS Information'!$E$10="CWS",Q5217="Non-Lead",S5217="")),
(AND('[1]PWS Information'!$E$10="CWS",Q5217="Non-Lead",S5217="No")),
(AND('[1]PWS Information'!$E$10="CWS",Q5217="Non-Lead",S5217="Don't Know")),
(AND('[1]PWS Information'!$E$10="CWS",Q5217="Non-Lead", J5217="Non-Lead - Copper", S5217="Yes", L5217="Between 1989 and 2014")),
(AND('[1]PWS Information'!$E$10="CWS",Q5217="Non-Lead", J5217="Non-Lead - Copper", S5217="Yes", L5217="After 2014")),
(AND('[1]PWS Information'!$E$10="CWS",Q5217="Non-Lead", J5217="Non-Lead - Copper", S5217="Yes", L5217="Unknown")),
(AND('[1]PWS Information'!$E$10="CWS",Q5217="Non-Lead", N5217="Non-Lead - Copper", S5217="Yes", O5217="Between 1989 and 2014")),
(AND('[1]PWS Information'!$E$10="CWS",Q5217="Non-Lead", N5217="Non-Lead - Copper", S5217="Yes", O5217="After 2014")),
(AND('[1]PWS Information'!$E$10="CWS",Q5217="Non-Lead", N5217="Non-Lead - Copper", S5217="Yes", O5217="Unknown")),
(AND('[1]PWS Information'!$E$10="CWS",Q5217="Unknown")),
(AND('[1]PWS Information'!$E$10="NTNC",Q5217="Unknown")))),"Tier 5",
"")))))</f>
        <v>Tier 5</v>
      </c>
      <c r="Z5217" s="71"/>
      <c r="AA5217" s="71"/>
    </row>
    <row r="5218" spans="1:27" ht="57.6" x14ac:dyDescent="0.3">
      <c r="A5218" s="17"/>
      <c r="B5218" s="70">
        <v>799692</v>
      </c>
      <c r="C5218" s="60">
        <v>216</v>
      </c>
      <c r="D5218" s="61" t="s">
        <v>1709</v>
      </c>
      <c r="E5218" s="61" t="s">
        <v>49</v>
      </c>
      <c r="F5218" s="61">
        <v>78640</v>
      </c>
      <c r="G5218" s="62" t="s">
        <v>1665</v>
      </c>
      <c r="H5218" s="63">
        <v>29.953249700000001</v>
      </c>
      <c r="I5218" s="64">
        <v>-97.849767900000003</v>
      </c>
      <c r="J5218" s="65" t="s">
        <v>50</v>
      </c>
      <c r="K5218" s="66" t="s">
        <v>51</v>
      </c>
      <c r="L5218" s="62" t="s">
        <v>58</v>
      </c>
      <c r="M5218" s="69"/>
      <c r="N5218" s="65" t="s">
        <v>50</v>
      </c>
      <c r="O5218" s="66" t="s">
        <v>52</v>
      </c>
      <c r="P5218" s="69"/>
      <c r="Q5218" s="55" t="str">
        <f t="shared" si="81"/>
        <v>Non-Lead</v>
      </c>
      <c r="R5218" s="70" t="s">
        <v>51</v>
      </c>
      <c r="S5218" s="70" t="s">
        <v>51</v>
      </c>
      <c r="T5218" s="70"/>
      <c r="U5218" s="71" t="s">
        <v>53</v>
      </c>
      <c r="V5218" s="71" t="s">
        <v>51</v>
      </c>
      <c r="W5218" s="71" t="s">
        <v>51</v>
      </c>
      <c r="X5218" s="71" t="s">
        <v>51</v>
      </c>
      <c r="Y5218" s="72" t="str">
        <f>IF((OR((AND('[1]PWS Information'!$E$10="CWS",U5218="Single Family Residence",Q5218="Lead")),
(AND('[1]PWS Information'!$E$10="CWS",U5218="Multiple Family Residence",'[1]PWS Information'!$E$11="Yes",Q5218="Lead")),
(AND('[1]PWS Information'!$E$10="NTNC",Q5218="Lead")))),"Tier 1",
IF((OR((AND('[1]PWS Information'!$E$10="CWS",U5218="Multiple Family Residence",'[1]PWS Information'!$E$11="No",Q5218="Lead")),
(AND('[1]PWS Information'!$E$10="CWS",U5218="Other",Q5218="Lead")),
(AND('[1]PWS Information'!$E$10="CWS",U5218="Building",Q5218="Lead")))),"Tier 2",
IF((OR((AND('[1]PWS Information'!$E$10="CWS",U5218="Single Family Residence",Q5218="Galvanized Requiring Replacement")),
(AND('[1]PWS Information'!$E$10="CWS",U5218="Single Family Residence",Q5218="Galvanized Requiring Replacement",R5218="Yes")),
(AND('[1]PWS Information'!$E$10="NTNC",Q5218="Galvanized Requiring Replacement")),
(AND('[1]PWS Information'!$E$10="NTNC",U5218="Single Family Residence",R5218="Yes")))),"Tier 3",
IF((OR((AND('[1]PWS Information'!$E$10="CWS",U5218="Single Family Residence",S5218="Yes",Q5218="Non-Lead", J5218="Non-Lead - Copper",L5218="Before 1989")),
(AND('[1]PWS Information'!$E$10="CWS",U5218="Single Family Residence",S5218="Yes",Q5218="Non-Lead", N5218="Non-Lead - Copper",O5218="Before 1989")))),"Tier 4",
IF((OR((AND('[1]PWS Information'!$E$10="NTNC",Q5218="Non-Lead")),
(AND('[1]PWS Information'!$E$10="CWS",Q5218="Non-Lead",S5218="")),
(AND('[1]PWS Information'!$E$10="CWS",Q5218="Non-Lead",S5218="No")),
(AND('[1]PWS Information'!$E$10="CWS",Q5218="Non-Lead",S5218="Don't Know")),
(AND('[1]PWS Information'!$E$10="CWS",Q5218="Non-Lead", J5218="Non-Lead - Copper", S5218="Yes", L5218="Between 1989 and 2014")),
(AND('[1]PWS Information'!$E$10="CWS",Q5218="Non-Lead", J5218="Non-Lead - Copper", S5218="Yes", L5218="After 2014")),
(AND('[1]PWS Information'!$E$10="CWS",Q5218="Non-Lead", J5218="Non-Lead - Copper", S5218="Yes", L5218="Unknown")),
(AND('[1]PWS Information'!$E$10="CWS",Q5218="Non-Lead", N5218="Non-Lead - Copper", S5218="Yes", O5218="Between 1989 and 2014")),
(AND('[1]PWS Information'!$E$10="CWS",Q5218="Non-Lead", N5218="Non-Lead - Copper", S5218="Yes", O5218="After 2014")),
(AND('[1]PWS Information'!$E$10="CWS",Q5218="Non-Lead", N5218="Non-Lead - Copper", S5218="Yes", O5218="Unknown")),
(AND('[1]PWS Information'!$E$10="CWS",Q5218="Unknown")),
(AND('[1]PWS Information'!$E$10="NTNC",Q5218="Unknown")))),"Tier 5",
"")))))</f>
        <v>Tier 5</v>
      </c>
      <c r="Z5218" s="71"/>
      <c r="AA5218" s="71"/>
    </row>
    <row r="5219" spans="1:27" ht="57.6" x14ac:dyDescent="0.3">
      <c r="A5219" s="1"/>
      <c r="B5219" s="70">
        <v>12977227</v>
      </c>
      <c r="C5219" s="60">
        <v>230</v>
      </c>
      <c r="D5219" s="61" t="s">
        <v>1709</v>
      </c>
      <c r="E5219" s="61" t="s">
        <v>49</v>
      </c>
      <c r="F5219" s="61">
        <v>78640</v>
      </c>
      <c r="G5219" s="62" t="s">
        <v>1665</v>
      </c>
      <c r="H5219" s="63">
        <v>29.9531955</v>
      </c>
      <c r="I5219" s="64">
        <v>-97.849704700000004</v>
      </c>
      <c r="J5219" s="65" t="s">
        <v>50</v>
      </c>
      <c r="K5219" s="66" t="s">
        <v>51</v>
      </c>
      <c r="L5219" s="62" t="s">
        <v>58</v>
      </c>
      <c r="M5219" s="69"/>
      <c r="N5219" s="65" t="s">
        <v>50</v>
      </c>
      <c r="O5219" s="66" t="s">
        <v>52</v>
      </c>
      <c r="P5219" s="69"/>
      <c r="Q5219" s="55" t="str">
        <f t="shared" si="81"/>
        <v>Non-Lead</v>
      </c>
      <c r="R5219" s="70" t="s">
        <v>51</v>
      </c>
      <c r="S5219" s="70" t="s">
        <v>51</v>
      </c>
      <c r="T5219" s="70"/>
      <c r="U5219" s="71" t="s">
        <v>53</v>
      </c>
      <c r="V5219" s="71" t="s">
        <v>51</v>
      </c>
      <c r="W5219" s="71" t="s">
        <v>51</v>
      </c>
      <c r="X5219" s="71" t="s">
        <v>51</v>
      </c>
      <c r="Y5219" s="72" t="str">
        <f>IF((OR((AND('[1]PWS Information'!$E$10="CWS",U5219="Single Family Residence",Q5219="Lead")),
(AND('[1]PWS Information'!$E$10="CWS",U5219="Multiple Family Residence",'[1]PWS Information'!$E$11="Yes",Q5219="Lead")),
(AND('[1]PWS Information'!$E$10="NTNC",Q5219="Lead")))),"Tier 1",
IF((OR((AND('[1]PWS Information'!$E$10="CWS",U5219="Multiple Family Residence",'[1]PWS Information'!$E$11="No",Q5219="Lead")),
(AND('[1]PWS Information'!$E$10="CWS",U5219="Other",Q5219="Lead")),
(AND('[1]PWS Information'!$E$10="CWS",U5219="Building",Q5219="Lead")))),"Tier 2",
IF((OR((AND('[1]PWS Information'!$E$10="CWS",U5219="Single Family Residence",Q5219="Galvanized Requiring Replacement")),
(AND('[1]PWS Information'!$E$10="CWS",U5219="Single Family Residence",Q5219="Galvanized Requiring Replacement",R5219="Yes")),
(AND('[1]PWS Information'!$E$10="NTNC",Q5219="Galvanized Requiring Replacement")),
(AND('[1]PWS Information'!$E$10="NTNC",U5219="Single Family Residence",R5219="Yes")))),"Tier 3",
IF((OR((AND('[1]PWS Information'!$E$10="CWS",U5219="Single Family Residence",S5219="Yes",Q5219="Non-Lead", J5219="Non-Lead - Copper",L5219="Before 1989")),
(AND('[1]PWS Information'!$E$10="CWS",U5219="Single Family Residence",S5219="Yes",Q5219="Non-Lead", N5219="Non-Lead - Copper",O5219="Before 1989")))),"Tier 4",
IF((OR((AND('[1]PWS Information'!$E$10="NTNC",Q5219="Non-Lead")),
(AND('[1]PWS Information'!$E$10="CWS",Q5219="Non-Lead",S5219="")),
(AND('[1]PWS Information'!$E$10="CWS",Q5219="Non-Lead",S5219="No")),
(AND('[1]PWS Information'!$E$10="CWS",Q5219="Non-Lead",S5219="Don't Know")),
(AND('[1]PWS Information'!$E$10="CWS",Q5219="Non-Lead", J5219="Non-Lead - Copper", S5219="Yes", L5219="Between 1989 and 2014")),
(AND('[1]PWS Information'!$E$10="CWS",Q5219="Non-Lead", J5219="Non-Lead - Copper", S5219="Yes", L5219="After 2014")),
(AND('[1]PWS Information'!$E$10="CWS",Q5219="Non-Lead", J5219="Non-Lead - Copper", S5219="Yes", L5219="Unknown")),
(AND('[1]PWS Information'!$E$10="CWS",Q5219="Non-Lead", N5219="Non-Lead - Copper", S5219="Yes", O5219="Between 1989 and 2014")),
(AND('[1]PWS Information'!$E$10="CWS",Q5219="Non-Lead", N5219="Non-Lead - Copper", S5219="Yes", O5219="After 2014")),
(AND('[1]PWS Information'!$E$10="CWS",Q5219="Non-Lead", N5219="Non-Lead - Copper", S5219="Yes", O5219="Unknown")),
(AND('[1]PWS Information'!$E$10="CWS",Q5219="Unknown")),
(AND('[1]PWS Information'!$E$10="NTNC",Q5219="Unknown")))),"Tier 5",
"")))))</f>
        <v>Tier 5</v>
      </c>
      <c r="Z5219" s="71"/>
      <c r="AA5219" s="71"/>
    </row>
    <row r="5220" spans="1:27" ht="57.6" x14ac:dyDescent="0.3">
      <c r="A5220" s="1"/>
      <c r="B5220" s="70">
        <v>795604</v>
      </c>
      <c r="C5220" s="60">
        <v>244</v>
      </c>
      <c r="D5220" s="61" t="s">
        <v>1709</v>
      </c>
      <c r="E5220" s="61" t="s">
        <v>49</v>
      </c>
      <c r="F5220" s="61">
        <v>78640</v>
      </c>
      <c r="G5220" s="62" t="s">
        <v>1665</v>
      </c>
      <c r="H5220" s="63">
        <v>29.953141299999999</v>
      </c>
      <c r="I5220" s="64">
        <v>-97.849641599999998</v>
      </c>
      <c r="J5220" s="65" t="s">
        <v>50</v>
      </c>
      <c r="K5220" s="66" t="s">
        <v>51</v>
      </c>
      <c r="L5220" s="62" t="s">
        <v>58</v>
      </c>
      <c r="M5220" s="69"/>
      <c r="N5220" s="65" t="s">
        <v>50</v>
      </c>
      <c r="O5220" s="66" t="s">
        <v>52</v>
      </c>
      <c r="P5220" s="69"/>
      <c r="Q5220" s="55" t="str">
        <f t="shared" si="81"/>
        <v>Non-Lead</v>
      </c>
      <c r="R5220" s="70" t="s">
        <v>51</v>
      </c>
      <c r="S5220" s="70" t="s">
        <v>51</v>
      </c>
      <c r="T5220" s="70"/>
      <c r="U5220" s="71" t="s">
        <v>53</v>
      </c>
      <c r="V5220" s="71" t="s">
        <v>51</v>
      </c>
      <c r="W5220" s="71" t="s">
        <v>51</v>
      </c>
      <c r="X5220" s="71" t="s">
        <v>51</v>
      </c>
      <c r="Y5220" s="72" t="str">
        <f>IF((OR((AND('[1]PWS Information'!$E$10="CWS",U5220="Single Family Residence",Q5220="Lead")),
(AND('[1]PWS Information'!$E$10="CWS",U5220="Multiple Family Residence",'[1]PWS Information'!$E$11="Yes",Q5220="Lead")),
(AND('[1]PWS Information'!$E$10="NTNC",Q5220="Lead")))),"Tier 1",
IF((OR((AND('[1]PWS Information'!$E$10="CWS",U5220="Multiple Family Residence",'[1]PWS Information'!$E$11="No",Q5220="Lead")),
(AND('[1]PWS Information'!$E$10="CWS",U5220="Other",Q5220="Lead")),
(AND('[1]PWS Information'!$E$10="CWS",U5220="Building",Q5220="Lead")))),"Tier 2",
IF((OR((AND('[1]PWS Information'!$E$10="CWS",U5220="Single Family Residence",Q5220="Galvanized Requiring Replacement")),
(AND('[1]PWS Information'!$E$10="CWS",U5220="Single Family Residence",Q5220="Galvanized Requiring Replacement",R5220="Yes")),
(AND('[1]PWS Information'!$E$10="NTNC",Q5220="Galvanized Requiring Replacement")),
(AND('[1]PWS Information'!$E$10="NTNC",U5220="Single Family Residence",R5220="Yes")))),"Tier 3",
IF((OR((AND('[1]PWS Information'!$E$10="CWS",U5220="Single Family Residence",S5220="Yes",Q5220="Non-Lead", J5220="Non-Lead - Copper",L5220="Before 1989")),
(AND('[1]PWS Information'!$E$10="CWS",U5220="Single Family Residence",S5220="Yes",Q5220="Non-Lead", N5220="Non-Lead - Copper",O5220="Before 1989")))),"Tier 4",
IF((OR((AND('[1]PWS Information'!$E$10="NTNC",Q5220="Non-Lead")),
(AND('[1]PWS Information'!$E$10="CWS",Q5220="Non-Lead",S5220="")),
(AND('[1]PWS Information'!$E$10="CWS",Q5220="Non-Lead",S5220="No")),
(AND('[1]PWS Information'!$E$10="CWS",Q5220="Non-Lead",S5220="Don't Know")),
(AND('[1]PWS Information'!$E$10="CWS",Q5220="Non-Lead", J5220="Non-Lead - Copper", S5220="Yes", L5220="Between 1989 and 2014")),
(AND('[1]PWS Information'!$E$10="CWS",Q5220="Non-Lead", J5220="Non-Lead - Copper", S5220="Yes", L5220="After 2014")),
(AND('[1]PWS Information'!$E$10="CWS",Q5220="Non-Lead", J5220="Non-Lead - Copper", S5220="Yes", L5220="Unknown")),
(AND('[1]PWS Information'!$E$10="CWS",Q5220="Non-Lead", N5220="Non-Lead - Copper", S5220="Yes", O5220="Between 1989 and 2014")),
(AND('[1]PWS Information'!$E$10="CWS",Q5220="Non-Lead", N5220="Non-Lead - Copper", S5220="Yes", O5220="After 2014")),
(AND('[1]PWS Information'!$E$10="CWS",Q5220="Non-Lead", N5220="Non-Lead - Copper", S5220="Yes", O5220="Unknown")),
(AND('[1]PWS Information'!$E$10="CWS",Q5220="Unknown")),
(AND('[1]PWS Information'!$E$10="NTNC",Q5220="Unknown")))),"Tier 5",
"")))))</f>
        <v>Tier 5</v>
      </c>
      <c r="Z5220" s="71"/>
      <c r="AA5220" s="71"/>
    </row>
    <row r="5221" spans="1:27" ht="57.6" x14ac:dyDescent="0.3">
      <c r="A5221" s="1"/>
      <c r="B5221" s="70">
        <v>822320</v>
      </c>
      <c r="C5221" s="60">
        <v>100</v>
      </c>
      <c r="D5221" s="61" t="s">
        <v>1710</v>
      </c>
      <c r="E5221" s="61" t="s">
        <v>49</v>
      </c>
      <c r="F5221" s="61">
        <v>78640</v>
      </c>
      <c r="G5221" s="62" t="s">
        <v>1665</v>
      </c>
      <c r="H5221" s="63">
        <v>29.988683000000002</v>
      </c>
      <c r="I5221" s="64">
        <v>-97.876273999999995</v>
      </c>
      <c r="J5221" s="65" t="s">
        <v>50</v>
      </c>
      <c r="K5221" s="66" t="s">
        <v>51</v>
      </c>
      <c r="L5221" s="62" t="s">
        <v>58</v>
      </c>
      <c r="M5221" s="69"/>
      <c r="N5221" s="65" t="s">
        <v>50</v>
      </c>
      <c r="O5221" s="66" t="s">
        <v>52</v>
      </c>
      <c r="P5221" s="69"/>
      <c r="Q5221" s="55" t="str">
        <f t="shared" si="81"/>
        <v>Non-Lead</v>
      </c>
      <c r="R5221" s="70" t="s">
        <v>51</v>
      </c>
      <c r="S5221" s="70" t="s">
        <v>51</v>
      </c>
      <c r="T5221" s="70"/>
      <c r="U5221" s="71" t="s">
        <v>53</v>
      </c>
      <c r="V5221" s="71" t="s">
        <v>51</v>
      </c>
      <c r="W5221" s="71" t="s">
        <v>51</v>
      </c>
      <c r="X5221" s="71" t="s">
        <v>51</v>
      </c>
      <c r="Y5221" s="72" t="str">
        <f>IF((OR((AND('[1]PWS Information'!$E$10="CWS",U5221="Single Family Residence",Q5221="Lead")),
(AND('[1]PWS Information'!$E$10="CWS",U5221="Multiple Family Residence",'[1]PWS Information'!$E$11="Yes",Q5221="Lead")),
(AND('[1]PWS Information'!$E$10="NTNC",Q5221="Lead")))),"Tier 1",
IF((OR((AND('[1]PWS Information'!$E$10="CWS",U5221="Multiple Family Residence",'[1]PWS Information'!$E$11="No",Q5221="Lead")),
(AND('[1]PWS Information'!$E$10="CWS",U5221="Other",Q5221="Lead")),
(AND('[1]PWS Information'!$E$10="CWS",U5221="Building",Q5221="Lead")))),"Tier 2",
IF((OR((AND('[1]PWS Information'!$E$10="CWS",U5221="Single Family Residence",Q5221="Galvanized Requiring Replacement")),
(AND('[1]PWS Information'!$E$10="CWS",U5221="Single Family Residence",Q5221="Galvanized Requiring Replacement",R5221="Yes")),
(AND('[1]PWS Information'!$E$10="NTNC",Q5221="Galvanized Requiring Replacement")),
(AND('[1]PWS Information'!$E$10="NTNC",U5221="Single Family Residence",R5221="Yes")))),"Tier 3",
IF((OR((AND('[1]PWS Information'!$E$10="CWS",U5221="Single Family Residence",S5221="Yes",Q5221="Non-Lead", J5221="Non-Lead - Copper",L5221="Before 1989")),
(AND('[1]PWS Information'!$E$10="CWS",U5221="Single Family Residence",S5221="Yes",Q5221="Non-Lead", N5221="Non-Lead - Copper",O5221="Before 1989")))),"Tier 4",
IF((OR((AND('[1]PWS Information'!$E$10="NTNC",Q5221="Non-Lead")),
(AND('[1]PWS Information'!$E$10="CWS",Q5221="Non-Lead",S5221="")),
(AND('[1]PWS Information'!$E$10="CWS",Q5221="Non-Lead",S5221="No")),
(AND('[1]PWS Information'!$E$10="CWS",Q5221="Non-Lead",S5221="Don't Know")),
(AND('[1]PWS Information'!$E$10="CWS",Q5221="Non-Lead", J5221="Non-Lead - Copper", S5221="Yes", L5221="Between 1989 and 2014")),
(AND('[1]PWS Information'!$E$10="CWS",Q5221="Non-Lead", J5221="Non-Lead - Copper", S5221="Yes", L5221="After 2014")),
(AND('[1]PWS Information'!$E$10="CWS",Q5221="Non-Lead", J5221="Non-Lead - Copper", S5221="Yes", L5221="Unknown")),
(AND('[1]PWS Information'!$E$10="CWS",Q5221="Non-Lead", N5221="Non-Lead - Copper", S5221="Yes", O5221="Between 1989 and 2014")),
(AND('[1]PWS Information'!$E$10="CWS",Q5221="Non-Lead", N5221="Non-Lead - Copper", S5221="Yes", O5221="After 2014")),
(AND('[1]PWS Information'!$E$10="CWS",Q5221="Non-Lead", N5221="Non-Lead - Copper", S5221="Yes", O5221="Unknown")),
(AND('[1]PWS Information'!$E$10="CWS",Q5221="Unknown")),
(AND('[1]PWS Information'!$E$10="NTNC",Q5221="Unknown")))),"Tier 5",
"")))))</f>
        <v>Tier 5</v>
      </c>
      <c r="Z5221" s="71"/>
      <c r="AA5221" s="71"/>
    </row>
    <row r="5222" spans="1:27" ht="57.6" x14ac:dyDescent="0.3">
      <c r="A5222" s="17"/>
      <c r="B5222" s="70">
        <v>825181</v>
      </c>
      <c r="C5222" s="60">
        <v>101</v>
      </c>
      <c r="D5222" s="61" t="s">
        <v>1710</v>
      </c>
      <c r="E5222" s="61" t="s">
        <v>49</v>
      </c>
      <c r="F5222" s="61">
        <v>78640</v>
      </c>
      <c r="G5222" s="62" t="s">
        <v>1665</v>
      </c>
      <c r="H5222" s="63">
        <v>29.992719000000001</v>
      </c>
      <c r="I5222" s="64">
        <v>-97.875403500000004</v>
      </c>
      <c r="J5222" s="65" t="s">
        <v>50</v>
      </c>
      <c r="K5222" s="66" t="s">
        <v>51</v>
      </c>
      <c r="L5222" s="62" t="s">
        <v>58</v>
      </c>
      <c r="M5222" s="69"/>
      <c r="N5222" s="65" t="s">
        <v>50</v>
      </c>
      <c r="O5222" s="66" t="s">
        <v>52</v>
      </c>
      <c r="P5222" s="69"/>
      <c r="Q5222" s="55" t="str">
        <f t="shared" si="81"/>
        <v>Non-Lead</v>
      </c>
      <c r="R5222" s="70" t="s">
        <v>51</v>
      </c>
      <c r="S5222" s="70" t="s">
        <v>51</v>
      </c>
      <c r="T5222" s="70"/>
      <c r="U5222" s="71" t="s">
        <v>53</v>
      </c>
      <c r="V5222" s="71" t="s">
        <v>51</v>
      </c>
      <c r="W5222" s="71" t="s">
        <v>51</v>
      </c>
      <c r="X5222" s="71" t="s">
        <v>51</v>
      </c>
      <c r="Y5222" s="72" t="str">
        <f>IF((OR((AND('[1]PWS Information'!$E$10="CWS",U5222="Single Family Residence",Q5222="Lead")),
(AND('[1]PWS Information'!$E$10="CWS",U5222="Multiple Family Residence",'[1]PWS Information'!$E$11="Yes",Q5222="Lead")),
(AND('[1]PWS Information'!$E$10="NTNC",Q5222="Lead")))),"Tier 1",
IF((OR((AND('[1]PWS Information'!$E$10="CWS",U5222="Multiple Family Residence",'[1]PWS Information'!$E$11="No",Q5222="Lead")),
(AND('[1]PWS Information'!$E$10="CWS",U5222="Other",Q5222="Lead")),
(AND('[1]PWS Information'!$E$10="CWS",U5222="Building",Q5222="Lead")))),"Tier 2",
IF((OR((AND('[1]PWS Information'!$E$10="CWS",U5222="Single Family Residence",Q5222="Galvanized Requiring Replacement")),
(AND('[1]PWS Information'!$E$10="CWS",U5222="Single Family Residence",Q5222="Galvanized Requiring Replacement",R5222="Yes")),
(AND('[1]PWS Information'!$E$10="NTNC",Q5222="Galvanized Requiring Replacement")),
(AND('[1]PWS Information'!$E$10="NTNC",U5222="Single Family Residence",R5222="Yes")))),"Tier 3",
IF((OR((AND('[1]PWS Information'!$E$10="CWS",U5222="Single Family Residence",S5222="Yes",Q5222="Non-Lead", J5222="Non-Lead - Copper",L5222="Before 1989")),
(AND('[1]PWS Information'!$E$10="CWS",U5222="Single Family Residence",S5222="Yes",Q5222="Non-Lead", N5222="Non-Lead - Copper",O5222="Before 1989")))),"Tier 4",
IF((OR((AND('[1]PWS Information'!$E$10="NTNC",Q5222="Non-Lead")),
(AND('[1]PWS Information'!$E$10="CWS",Q5222="Non-Lead",S5222="")),
(AND('[1]PWS Information'!$E$10="CWS",Q5222="Non-Lead",S5222="No")),
(AND('[1]PWS Information'!$E$10="CWS",Q5222="Non-Lead",S5222="Don't Know")),
(AND('[1]PWS Information'!$E$10="CWS",Q5222="Non-Lead", J5222="Non-Lead - Copper", S5222="Yes", L5222="Between 1989 and 2014")),
(AND('[1]PWS Information'!$E$10="CWS",Q5222="Non-Lead", J5222="Non-Lead - Copper", S5222="Yes", L5222="After 2014")),
(AND('[1]PWS Information'!$E$10="CWS",Q5222="Non-Lead", J5222="Non-Lead - Copper", S5222="Yes", L5222="Unknown")),
(AND('[1]PWS Information'!$E$10="CWS",Q5222="Non-Lead", N5222="Non-Lead - Copper", S5222="Yes", O5222="Between 1989 and 2014")),
(AND('[1]PWS Information'!$E$10="CWS",Q5222="Non-Lead", N5222="Non-Lead - Copper", S5222="Yes", O5222="After 2014")),
(AND('[1]PWS Information'!$E$10="CWS",Q5222="Non-Lead", N5222="Non-Lead - Copper", S5222="Yes", O5222="Unknown")),
(AND('[1]PWS Information'!$E$10="CWS",Q5222="Unknown")),
(AND('[1]PWS Information'!$E$10="NTNC",Q5222="Unknown")))),"Tier 5",
"")))))</f>
        <v>Tier 5</v>
      </c>
      <c r="Z5222" s="71"/>
      <c r="AA5222" s="71"/>
    </row>
    <row r="5223" spans="1:27" ht="57.6" x14ac:dyDescent="0.3">
      <c r="A5223" s="1"/>
      <c r="B5223" s="70">
        <v>822453</v>
      </c>
      <c r="C5223" s="60">
        <v>112</v>
      </c>
      <c r="D5223" s="61" t="s">
        <v>1710</v>
      </c>
      <c r="E5223" s="61" t="s">
        <v>49</v>
      </c>
      <c r="F5223" s="61">
        <v>78640</v>
      </c>
      <c r="G5223" s="62" t="s">
        <v>1665</v>
      </c>
      <c r="H5223" s="63">
        <v>29.988796000000001</v>
      </c>
      <c r="I5223" s="64">
        <v>-97.876329999999996</v>
      </c>
      <c r="J5223" s="65" t="s">
        <v>50</v>
      </c>
      <c r="K5223" s="66" t="s">
        <v>51</v>
      </c>
      <c r="L5223" s="62" t="s">
        <v>58</v>
      </c>
      <c r="M5223" s="69"/>
      <c r="N5223" s="65" t="s">
        <v>50</v>
      </c>
      <c r="O5223" s="66" t="s">
        <v>52</v>
      </c>
      <c r="P5223" s="69"/>
      <c r="Q5223" s="55" t="str">
        <f t="shared" si="81"/>
        <v>Non-Lead</v>
      </c>
      <c r="R5223" s="70" t="s">
        <v>51</v>
      </c>
      <c r="S5223" s="70" t="s">
        <v>51</v>
      </c>
      <c r="T5223" s="70"/>
      <c r="U5223" s="71" t="s">
        <v>53</v>
      </c>
      <c r="V5223" s="71" t="s">
        <v>51</v>
      </c>
      <c r="W5223" s="71" t="s">
        <v>51</v>
      </c>
      <c r="X5223" s="71" t="s">
        <v>51</v>
      </c>
      <c r="Y5223" s="72" t="str">
        <f>IF((OR((AND('[1]PWS Information'!$E$10="CWS",U5223="Single Family Residence",Q5223="Lead")),
(AND('[1]PWS Information'!$E$10="CWS",U5223="Multiple Family Residence",'[1]PWS Information'!$E$11="Yes",Q5223="Lead")),
(AND('[1]PWS Information'!$E$10="NTNC",Q5223="Lead")))),"Tier 1",
IF((OR((AND('[1]PWS Information'!$E$10="CWS",U5223="Multiple Family Residence",'[1]PWS Information'!$E$11="No",Q5223="Lead")),
(AND('[1]PWS Information'!$E$10="CWS",U5223="Other",Q5223="Lead")),
(AND('[1]PWS Information'!$E$10="CWS",U5223="Building",Q5223="Lead")))),"Tier 2",
IF((OR((AND('[1]PWS Information'!$E$10="CWS",U5223="Single Family Residence",Q5223="Galvanized Requiring Replacement")),
(AND('[1]PWS Information'!$E$10="CWS",U5223="Single Family Residence",Q5223="Galvanized Requiring Replacement",R5223="Yes")),
(AND('[1]PWS Information'!$E$10="NTNC",Q5223="Galvanized Requiring Replacement")),
(AND('[1]PWS Information'!$E$10="NTNC",U5223="Single Family Residence",R5223="Yes")))),"Tier 3",
IF((OR((AND('[1]PWS Information'!$E$10="CWS",U5223="Single Family Residence",S5223="Yes",Q5223="Non-Lead", J5223="Non-Lead - Copper",L5223="Before 1989")),
(AND('[1]PWS Information'!$E$10="CWS",U5223="Single Family Residence",S5223="Yes",Q5223="Non-Lead", N5223="Non-Lead - Copper",O5223="Before 1989")))),"Tier 4",
IF((OR((AND('[1]PWS Information'!$E$10="NTNC",Q5223="Non-Lead")),
(AND('[1]PWS Information'!$E$10="CWS",Q5223="Non-Lead",S5223="")),
(AND('[1]PWS Information'!$E$10="CWS",Q5223="Non-Lead",S5223="No")),
(AND('[1]PWS Information'!$E$10="CWS",Q5223="Non-Lead",S5223="Don't Know")),
(AND('[1]PWS Information'!$E$10="CWS",Q5223="Non-Lead", J5223="Non-Lead - Copper", S5223="Yes", L5223="Between 1989 and 2014")),
(AND('[1]PWS Information'!$E$10="CWS",Q5223="Non-Lead", J5223="Non-Lead - Copper", S5223="Yes", L5223="After 2014")),
(AND('[1]PWS Information'!$E$10="CWS",Q5223="Non-Lead", J5223="Non-Lead - Copper", S5223="Yes", L5223="Unknown")),
(AND('[1]PWS Information'!$E$10="CWS",Q5223="Non-Lead", N5223="Non-Lead - Copper", S5223="Yes", O5223="Between 1989 and 2014")),
(AND('[1]PWS Information'!$E$10="CWS",Q5223="Non-Lead", N5223="Non-Lead - Copper", S5223="Yes", O5223="After 2014")),
(AND('[1]PWS Information'!$E$10="CWS",Q5223="Non-Lead", N5223="Non-Lead - Copper", S5223="Yes", O5223="Unknown")),
(AND('[1]PWS Information'!$E$10="CWS",Q5223="Unknown")),
(AND('[1]PWS Information'!$E$10="NTNC",Q5223="Unknown")))),"Tier 5",
"")))))</f>
        <v>Tier 5</v>
      </c>
      <c r="Z5223" s="71"/>
      <c r="AA5223" s="71"/>
    </row>
    <row r="5224" spans="1:27" ht="57.6" x14ac:dyDescent="0.3">
      <c r="A5224" s="1"/>
      <c r="B5224" s="70">
        <v>828520</v>
      </c>
      <c r="C5224" s="60">
        <v>113</v>
      </c>
      <c r="D5224" s="61" t="s">
        <v>1710</v>
      </c>
      <c r="E5224" s="61" t="s">
        <v>49</v>
      </c>
      <c r="F5224" s="61">
        <v>78640</v>
      </c>
      <c r="G5224" s="62" t="s">
        <v>1665</v>
      </c>
      <c r="H5224" s="63">
        <v>29.988804999999999</v>
      </c>
      <c r="I5224" s="64">
        <v>-97.876328000000001</v>
      </c>
      <c r="J5224" s="65" t="s">
        <v>50</v>
      </c>
      <c r="K5224" s="66" t="s">
        <v>51</v>
      </c>
      <c r="L5224" s="62" t="s">
        <v>58</v>
      </c>
      <c r="M5224" s="69"/>
      <c r="N5224" s="65" t="s">
        <v>50</v>
      </c>
      <c r="O5224" s="66" t="s">
        <v>52</v>
      </c>
      <c r="P5224" s="69"/>
      <c r="Q5224" s="55" t="str">
        <f t="shared" si="81"/>
        <v>Non-Lead</v>
      </c>
      <c r="R5224" s="70" t="s">
        <v>51</v>
      </c>
      <c r="S5224" s="70" t="s">
        <v>51</v>
      </c>
      <c r="T5224" s="70"/>
      <c r="U5224" s="71" t="s">
        <v>53</v>
      </c>
      <c r="V5224" s="71" t="s">
        <v>51</v>
      </c>
      <c r="W5224" s="71" t="s">
        <v>51</v>
      </c>
      <c r="X5224" s="71" t="s">
        <v>51</v>
      </c>
      <c r="Y5224" s="72" t="str">
        <f>IF((OR((AND('[1]PWS Information'!$E$10="CWS",U5224="Single Family Residence",Q5224="Lead")),
(AND('[1]PWS Information'!$E$10="CWS",U5224="Multiple Family Residence",'[1]PWS Information'!$E$11="Yes",Q5224="Lead")),
(AND('[1]PWS Information'!$E$10="NTNC",Q5224="Lead")))),"Tier 1",
IF((OR((AND('[1]PWS Information'!$E$10="CWS",U5224="Multiple Family Residence",'[1]PWS Information'!$E$11="No",Q5224="Lead")),
(AND('[1]PWS Information'!$E$10="CWS",U5224="Other",Q5224="Lead")),
(AND('[1]PWS Information'!$E$10="CWS",U5224="Building",Q5224="Lead")))),"Tier 2",
IF((OR((AND('[1]PWS Information'!$E$10="CWS",U5224="Single Family Residence",Q5224="Galvanized Requiring Replacement")),
(AND('[1]PWS Information'!$E$10="CWS",U5224="Single Family Residence",Q5224="Galvanized Requiring Replacement",R5224="Yes")),
(AND('[1]PWS Information'!$E$10="NTNC",Q5224="Galvanized Requiring Replacement")),
(AND('[1]PWS Information'!$E$10="NTNC",U5224="Single Family Residence",R5224="Yes")))),"Tier 3",
IF((OR((AND('[1]PWS Information'!$E$10="CWS",U5224="Single Family Residence",S5224="Yes",Q5224="Non-Lead", J5224="Non-Lead - Copper",L5224="Before 1989")),
(AND('[1]PWS Information'!$E$10="CWS",U5224="Single Family Residence",S5224="Yes",Q5224="Non-Lead", N5224="Non-Lead - Copper",O5224="Before 1989")))),"Tier 4",
IF((OR((AND('[1]PWS Information'!$E$10="NTNC",Q5224="Non-Lead")),
(AND('[1]PWS Information'!$E$10="CWS",Q5224="Non-Lead",S5224="")),
(AND('[1]PWS Information'!$E$10="CWS",Q5224="Non-Lead",S5224="No")),
(AND('[1]PWS Information'!$E$10="CWS",Q5224="Non-Lead",S5224="Don't Know")),
(AND('[1]PWS Information'!$E$10="CWS",Q5224="Non-Lead", J5224="Non-Lead - Copper", S5224="Yes", L5224="Between 1989 and 2014")),
(AND('[1]PWS Information'!$E$10="CWS",Q5224="Non-Lead", J5224="Non-Lead - Copper", S5224="Yes", L5224="After 2014")),
(AND('[1]PWS Information'!$E$10="CWS",Q5224="Non-Lead", J5224="Non-Lead - Copper", S5224="Yes", L5224="Unknown")),
(AND('[1]PWS Information'!$E$10="CWS",Q5224="Non-Lead", N5224="Non-Lead - Copper", S5224="Yes", O5224="Between 1989 and 2014")),
(AND('[1]PWS Information'!$E$10="CWS",Q5224="Non-Lead", N5224="Non-Lead - Copper", S5224="Yes", O5224="After 2014")),
(AND('[1]PWS Information'!$E$10="CWS",Q5224="Non-Lead", N5224="Non-Lead - Copper", S5224="Yes", O5224="Unknown")),
(AND('[1]PWS Information'!$E$10="CWS",Q5224="Unknown")),
(AND('[1]PWS Information'!$E$10="NTNC",Q5224="Unknown")))),"Tier 5",
"")))))</f>
        <v>Tier 5</v>
      </c>
      <c r="Z5224" s="71"/>
      <c r="AA5224" s="71"/>
    </row>
    <row r="5225" spans="1:27" ht="57.6" x14ac:dyDescent="0.3">
      <c r="A5225" s="1"/>
      <c r="B5225" s="70">
        <v>845689</v>
      </c>
      <c r="C5225" s="60">
        <v>124</v>
      </c>
      <c r="D5225" s="61" t="s">
        <v>1710</v>
      </c>
      <c r="E5225" s="61" t="s">
        <v>49</v>
      </c>
      <c r="F5225" s="61">
        <v>78640</v>
      </c>
      <c r="G5225" s="62" t="s">
        <v>1665</v>
      </c>
      <c r="H5225" s="63">
        <v>29.988904999999999</v>
      </c>
      <c r="I5225" s="64">
        <v>-97.876311000000001</v>
      </c>
      <c r="J5225" s="65" t="s">
        <v>50</v>
      </c>
      <c r="K5225" s="66" t="s">
        <v>51</v>
      </c>
      <c r="L5225" s="62" t="s">
        <v>58</v>
      </c>
      <c r="M5225" s="69"/>
      <c r="N5225" s="65" t="s">
        <v>50</v>
      </c>
      <c r="O5225" s="66" t="s">
        <v>52</v>
      </c>
      <c r="P5225" s="69"/>
      <c r="Q5225" s="55" t="str">
        <f t="shared" si="81"/>
        <v>Non-Lead</v>
      </c>
      <c r="R5225" s="70" t="s">
        <v>51</v>
      </c>
      <c r="S5225" s="70" t="s">
        <v>51</v>
      </c>
      <c r="T5225" s="70"/>
      <c r="U5225" s="71" t="s">
        <v>53</v>
      </c>
      <c r="V5225" s="71" t="s">
        <v>51</v>
      </c>
      <c r="W5225" s="71" t="s">
        <v>51</v>
      </c>
      <c r="X5225" s="71" t="s">
        <v>51</v>
      </c>
      <c r="Y5225" s="72" t="str">
        <f>IF((OR((AND('[1]PWS Information'!$E$10="CWS",U5225="Single Family Residence",Q5225="Lead")),
(AND('[1]PWS Information'!$E$10="CWS",U5225="Multiple Family Residence",'[1]PWS Information'!$E$11="Yes",Q5225="Lead")),
(AND('[1]PWS Information'!$E$10="NTNC",Q5225="Lead")))),"Tier 1",
IF((OR((AND('[1]PWS Information'!$E$10="CWS",U5225="Multiple Family Residence",'[1]PWS Information'!$E$11="No",Q5225="Lead")),
(AND('[1]PWS Information'!$E$10="CWS",U5225="Other",Q5225="Lead")),
(AND('[1]PWS Information'!$E$10="CWS",U5225="Building",Q5225="Lead")))),"Tier 2",
IF((OR((AND('[1]PWS Information'!$E$10="CWS",U5225="Single Family Residence",Q5225="Galvanized Requiring Replacement")),
(AND('[1]PWS Information'!$E$10="CWS",U5225="Single Family Residence",Q5225="Galvanized Requiring Replacement",R5225="Yes")),
(AND('[1]PWS Information'!$E$10="NTNC",Q5225="Galvanized Requiring Replacement")),
(AND('[1]PWS Information'!$E$10="NTNC",U5225="Single Family Residence",R5225="Yes")))),"Tier 3",
IF((OR((AND('[1]PWS Information'!$E$10="CWS",U5225="Single Family Residence",S5225="Yes",Q5225="Non-Lead", J5225="Non-Lead - Copper",L5225="Before 1989")),
(AND('[1]PWS Information'!$E$10="CWS",U5225="Single Family Residence",S5225="Yes",Q5225="Non-Lead", N5225="Non-Lead - Copper",O5225="Before 1989")))),"Tier 4",
IF((OR((AND('[1]PWS Information'!$E$10="NTNC",Q5225="Non-Lead")),
(AND('[1]PWS Information'!$E$10="CWS",Q5225="Non-Lead",S5225="")),
(AND('[1]PWS Information'!$E$10="CWS",Q5225="Non-Lead",S5225="No")),
(AND('[1]PWS Information'!$E$10="CWS",Q5225="Non-Lead",S5225="Don't Know")),
(AND('[1]PWS Information'!$E$10="CWS",Q5225="Non-Lead", J5225="Non-Lead - Copper", S5225="Yes", L5225="Between 1989 and 2014")),
(AND('[1]PWS Information'!$E$10="CWS",Q5225="Non-Lead", J5225="Non-Lead - Copper", S5225="Yes", L5225="After 2014")),
(AND('[1]PWS Information'!$E$10="CWS",Q5225="Non-Lead", J5225="Non-Lead - Copper", S5225="Yes", L5225="Unknown")),
(AND('[1]PWS Information'!$E$10="CWS",Q5225="Non-Lead", N5225="Non-Lead - Copper", S5225="Yes", O5225="Between 1989 and 2014")),
(AND('[1]PWS Information'!$E$10="CWS",Q5225="Non-Lead", N5225="Non-Lead - Copper", S5225="Yes", O5225="After 2014")),
(AND('[1]PWS Information'!$E$10="CWS",Q5225="Non-Lead", N5225="Non-Lead - Copper", S5225="Yes", O5225="Unknown")),
(AND('[1]PWS Information'!$E$10="CWS",Q5225="Unknown")),
(AND('[1]PWS Information'!$E$10="NTNC",Q5225="Unknown")))),"Tier 5",
"")))))</f>
        <v>Tier 5</v>
      </c>
      <c r="Z5225" s="71"/>
      <c r="AA5225" s="71"/>
    </row>
    <row r="5226" spans="1:27" ht="57.6" x14ac:dyDescent="0.3">
      <c r="A5226" s="17"/>
      <c r="B5226" s="70">
        <v>825117</v>
      </c>
      <c r="C5226" s="60">
        <v>125</v>
      </c>
      <c r="D5226" s="61" t="s">
        <v>1710</v>
      </c>
      <c r="E5226" s="61" t="s">
        <v>49</v>
      </c>
      <c r="F5226" s="61">
        <v>78640</v>
      </c>
      <c r="G5226" s="62" t="s">
        <v>1665</v>
      </c>
      <c r="H5226" s="63">
        <v>29.988914000000001</v>
      </c>
      <c r="I5226" s="64">
        <v>-97.876309000000006</v>
      </c>
      <c r="J5226" s="65" t="s">
        <v>50</v>
      </c>
      <c r="K5226" s="66" t="s">
        <v>51</v>
      </c>
      <c r="L5226" s="62" t="s">
        <v>58</v>
      </c>
      <c r="M5226" s="69"/>
      <c r="N5226" s="65" t="s">
        <v>50</v>
      </c>
      <c r="O5226" s="66" t="s">
        <v>52</v>
      </c>
      <c r="P5226" s="69"/>
      <c r="Q5226" s="55" t="str">
        <f t="shared" si="81"/>
        <v>Non-Lead</v>
      </c>
      <c r="R5226" s="70" t="s">
        <v>51</v>
      </c>
      <c r="S5226" s="70" t="s">
        <v>51</v>
      </c>
      <c r="T5226" s="70"/>
      <c r="U5226" s="71" t="s">
        <v>53</v>
      </c>
      <c r="V5226" s="71" t="s">
        <v>51</v>
      </c>
      <c r="W5226" s="71" t="s">
        <v>51</v>
      </c>
      <c r="X5226" s="71" t="s">
        <v>51</v>
      </c>
      <c r="Y5226" s="72" t="str">
        <f>IF((OR((AND('[1]PWS Information'!$E$10="CWS",U5226="Single Family Residence",Q5226="Lead")),
(AND('[1]PWS Information'!$E$10="CWS",U5226="Multiple Family Residence",'[1]PWS Information'!$E$11="Yes",Q5226="Lead")),
(AND('[1]PWS Information'!$E$10="NTNC",Q5226="Lead")))),"Tier 1",
IF((OR((AND('[1]PWS Information'!$E$10="CWS",U5226="Multiple Family Residence",'[1]PWS Information'!$E$11="No",Q5226="Lead")),
(AND('[1]PWS Information'!$E$10="CWS",U5226="Other",Q5226="Lead")),
(AND('[1]PWS Information'!$E$10="CWS",U5226="Building",Q5226="Lead")))),"Tier 2",
IF((OR((AND('[1]PWS Information'!$E$10="CWS",U5226="Single Family Residence",Q5226="Galvanized Requiring Replacement")),
(AND('[1]PWS Information'!$E$10="CWS",U5226="Single Family Residence",Q5226="Galvanized Requiring Replacement",R5226="Yes")),
(AND('[1]PWS Information'!$E$10="NTNC",Q5226="Galvanized Requiring Replacement")),
(AND('[1]PWS Information'!$E$10="NTNC",U5226="Single Family Residence",R5226="Yes")))),"Tier 3",
IF((OR((AND('[1]PWS Information'!$E$10="CWS",U5226="Single Family Residence",S5226="Yes",Q5226="Non-Lead", J5226="Non-Lead - Copper",L5226="Before 1989")),
(AND('[1]PWS Information'!$E$10="CWS",U5226="Single Family Residence",S5226="Yes",Q5226="Non-Lead", N5226="Non-Lead - Copper",O5226="Before 1989")))),"Tier 4",
IF((OR((AND('[1]PWS Information'!$E$10="NTNC",Q5226="Non-Lead")),
(AND('[1]PWS Information'!$E$10="CWS",Q5226="Non-Lead",S5226="")),
(AND('[1]PWS Information'!$E$10="CWS",Q5226="Non-Lead",S5226="No")),
(AND('[1]PWS Information'!$E$10="CWS",Q5226="Non-Lead",S5226="Don't Know")),
(AND('[1]PWS Information'!$E$10="CWS",Q5226="Non-Lead", J5226="Non-Lead - Copper", S5226="Yes", L5226="Between 1989 and 2014")),
(AND('[1]PWS Information'!$E$10="CWS",Q5226="Non-Lead", J5226="Non-Lead - Copper", S5226="Yes", L5226="After 2014")),
(AND('[1]PWS Information'!$E$10="CWS",Q5226="Non-Lead", J5226="Non-Lead - Copper", S5226="Yes", L5226="Unknown")),
(AND('[1]PWS Information'!$E$10="CWS",Q5226="Non-Lead", N5226="Non-Lead - Copper", S5226="Yes", O5226="Between 1989 and 2014")),
(AND('[1]PWS Information'!$E$10="CWS",Q5226="Non-Lead", N5226="Non-Lead - Copper", S5226="Yes", O5226="After 2014")),
(AND('[1]PWS Information'!$E$10="CWS",Q5226="Non-Lead", N5226="Non-Lead - Copper", S5226="Yes", O5226="Unknown")),
(AND('[1]PWS Information'!$E$10="CWS",Q5226="Unknown")),
(AND('[1]PWS Information'!$E$10="NTNC",Q5226="Unknown")))),"Tier 5",
"")))))</f>
        <v>Tier 5</v>
      </c>
      <c r="Z5226" s="71"/>
      <c r="AA5226" s="71"/>
    </row>
    <row r="5227" spans="1:27" ht="57.6" x14ac:dyDescent="0.3">
      <c r="A5227" s="1"/>
      <c r="B5227" s="70">
        <v>823144</v>
      </c>
      <c r="C5227" s="60">
        <v>136</v>
      </c>
      <c r="D5227" s="61" t="s">
        <v>1710</v>
      </c>
      <c r="E5227" s="61" t="s">
        <v>49</v>
      </c>
      <c r="F5227" s="61">
        <v>78640</v>
      </c>
      <c r="G5227" s="62" t="s">
        <v>1665</v>
      </c>
      <c r="H5227" s="63">
        <v>29.989014000000001</v>
      </c>
      <c r="I5227" s="64">
        <v>-97.876290999999995</v>
      </c>
      <c r="J5227" s="65" t="s">
        <v>50</v>
      </c>
      <c r="K5227" s="66" t="s">
        <v>51</v>
      </c>
      <c r="L5227" s="62" t="s">
        <v>58</v>
      </c>
      <c r="M5227" s="69"/>
      <c r="N5227" s="65" t="s">
        <v>50</v>
      </c>
      <c r="O5227" s="66" t="s">
        <v>52</v>
      </c>
      <c r="P5227" s="69"/>
      <c r="Q5227" s="55" t="str">
        <f t="shared" si="81"/>
        <v>Non-Lead</v>
      </c>
      <c r="R5227" s="70" t="s">
        <v>51</v>
      </c>
      <c r="S5227" s="70" t="s">
        <v>51</v>
      </c>
      <c r="T5227" s="70"/>
      <c r="U5227" s="71" t="s">
        <v>53</v>
      </c>
      <c r="V5227" s="71" t="s">
        <v>51</v>
      </c>
      <c r="W5227" s="71" t="s">
        <v>51</v>
      </c>
      <c r="X5227" s="71" t="s">
        <v>51</v>
      </c>
      <c r="Y5227" s="72" t="str">
        <f>IF((OR((AND('[1]PWS Information'!$E$10="CWS",U5227="Single Family Residence",Q5227="Lead")),
(AND('[1]PWS Information'!$E$10="CWS",U5227="Multiple Family Residence",'[1]PWS Information'!$E$11="Yes",Q5227="Lead")),
(AND('[1]PWS Information'!$E$10="NTNC",Q5227="Lead")))),"Tier 1",
IF((OR((AND('[1]PWS Information'!$E$10="CWS",U5227="Multiple Family Residence",'[1]PWS Information'!$E$11="No",Q5227="Lead")),
(AND('[1]PWS Information'!$E$10="CWS",U5227="Other",Q5227="Lead")),
(AND('[1]PWS Information'!$E$10="CWS",U5227="Building",Q5227="Lead")))),"Tier 2",
IF((OR((AND('[1]PWS Information'!$E$10="CWS",U5227="Single Family Residence",Q5227="Galvanized Requiring Replacement")),
(AND('[1]PWS Information'!$E$10="CWS",U5227="Single Family Residence",Q5227="Galvanized Requiring Replacement",R5227="Yes")),
(AND('[1]PWS Information'!$E$10="NTNC",Q5227="Galvanized Requiring Replacement")),
(AND('[1]PWS Information'!$E$10="NTNC",U5227="Single Family Residence",R5227="Yes")))),"Tier 3",
IF((OR((AND('[1]PWS Information'!$E$10="CWS",U5227="Single Family Residence",S5227="Yes",Q5227="Non-Lead", J5227="Non-Lead - Copper",L5227="Before 1989")),
(AND('[1]PWS Information'!$E$10="CWS",U5227="Single Family Residence",S5227="Yes",Q5227="Non-Lead", N5227="Non-Lead - Copper",O5227="Before 1989")))),"Tier 4",
IF((OR((AND('[1]PWS Information'!$E$10="NTNC",Q5227="Non-Lead")),
(AND('[1]PWS Information'!$E$10="CWS",Q5227="Non-Lead",S5227="")),
(AND('[1]PWS Information'!$E$10="CWS",Q5227="Non-Lead",S5227="No")),
(AND('[1]PWS Information'!$E$10="CWS",Q5227="Non-Lead",S5227="Don't Know")),
(AND('[1]PWS Information'!$E$10="CWS",Q5227="Non-Lead", J5227="Non-Lead - Copper", S5227="Yes", L5227="Between 1989 and 2014")),
(AND('[1]PWS Information'!$E$10="CWS",Q5227="Non-Lead", J5227="Non-Lead - Copper", S5227="Yes", L5227="After 2014")),
(AND('[1]PWS Information'!$E$10="CWS",Q5227="Non-Lead", J5227="Non-Lead - Copper", S5227="Yes", L5227="Unknown")),
(AND('[1]PWS Information'!$E$10="CWS",Q5227="Non-Lead", N5227="Non-Lead - Copper", S5227="Yes", O5227="Between 1989 and 2014")),
(AND('[1]PWS Information'!$E$10="CWS",Q5227="Non-Lead", N5227="Non-Lead - Copper", S5227="Yes", O5227="After 2014")),
(AND('[1]PWS Information'!$E$10="CWS",Q5227="Non-Lead", N5227="Non-Lead - Copper", S5227="Yes", O5227="Unknown")),
(AND('[1]PWS Information'!$E$10="CWS",Q5227="Unknown")),
(AND('[1]PWS Information'!$E$10="NTNC",Q5227="Unknown")))),"Tier 5",
"")))))</f>
        <v>Tier 5</v>
      </c>
      <c r="Z5227" s="71"/>
      <c r="AA5227" s="71"/>
    </row>
    <row r="5228" spans="1:27" ht="57.6" x14ac:dyDescent="0.3">
      <c r="A5228" s="1"/>
      <c r="B5228" s="70">
        <v>822987</v>
      </c>
      <c r="C5228" s="60">
        <v>137</v>
      </c>
      <c r="D5228" s="61" t="s">
        <v>1710</v>
      </c>
      <c r="E5228" s="61" t="s">
        <v>49</v>
      </c>
      <c r="F5228" s="61">
        <v>78640</v>
      </c>
      <c r="G5228" s="62" t="s">
        <v>1665</v>
      </c>
      <c r="H5228" s="63">
        <v>29.989023</v>
      </c>
      <c r="I5228" s="64">
        <v>-97.876289999999997</v>
      </c>
      <c r="J5228" s="65" t="s">
        <v>50</v>
      </c>
      <c r="K5228" s="66" t="s">
        <v>51</v>
      </c>
      <c r="L5228" s="62" t="s">
        <v>58</v>
      </c>
      <c r="M5228" s="69"/>
      <c r="N5228" s="65" t="s">
        <v>50</v>
      </c>
      <c r="O5228" s="66" t="s">
        <v>52</v>
      </c>
      <c r="P5228" s="69"/>
      <c r="Q5228" s="55" t="str">
        <f t="shared" si="81"/>
        <v>Non-Lead</v>
      </c>
      <c r="R5228" s="70" t="s">
        <v>51</v>
      </c>
      <c r="S5228" s="70" t="s">
        <v>51</v>
      </c>
      <c r="T5228" s="70"/>
      <c r="U5228" s="71" t="s">
        <v>53</v>
      </c>
      <c r="V5228" s="71" t="s">
        <v>51</v>
      </c>
      <c r="W5228" s="71" t="s">
        <v>51</v>
      </c>
      <c r="X5228" s="71" t="s">
        <v>51</v>
      </c>
      <c r="Y5228" s="72" t="str">
        <f>IF((OR((AND('[1]PWS Information'!$E$10="CWS",U5228="Single Family Residence",Q5228="Lead")),
(AND('[1]PWS Information'!$E$10="CWS",U5228="Multiple Family Residence",'[1]PWS Information'!$E$11="Yes",Q5228="Lead")),
(AND('[1]PWS Information'!$E$10="NTNC",Q5228="Lead")))),"Tier 1",
IF((OR((AND('[1]PWS Information'!$E$10="CWS",U5228="Multiple Family Residence",'[1]PWS Information'!$E$11="No",Q5228="Lead")),
(AND('[1]PWS Information'!$E$10="CWS",U5228="Other",Q5228="Lead")),
(AND('[1]PWS Information'!$E$10="CWS",U5228="Building",Q5228="Lead")))),"Tier 2",
IF((OR((AND('[1]PWS Information'!$E$10="CWS",U5228="Single Family Residence",Q5228="Galvanized Requiring Replacement")),
(AND('[1]PWS Information'!$E$10="CWS",U5228="Single Family Residence",Q5228="Galvanized Requiring Replacement",R5228="Yes")),
(AND('[1]PWS Information'!$E$10="NTNC",Q5228="Galvanized Requiring Replacement")),
(AND('[1]PWS Information'!$E$10="NTNC",U5228="Single Family Residence",R5228="Yes")))),"Tier 3",
IF((OR((AND('[1]PWS Information'!$E$10="CWS",U5228="Single Family Residence",S5228="Yes",Q5228="Non-Lead", J5228="Non-Lead - Copper",L5228="Before 1989")),
(AND('[1]PWS Information'!$E$10="CWS",U5228="Single Family Residence",S5228="Yes",Q5228="Non-Lead", N5228="Non-Lead - Copper",O5228="Before 1989")))),"Tier 4",
IF((OR((AND('[1]PWS Information'!$E$10="NTNC",Q5228="Non-Lead")),
(AND('[1]PWS Information'!$E$10="CWS",Q5228="Non-Lead",S5228="")),
(AND('[1]PWS Information'!$E$10="CWS",Q5228="Non-Lead",S5228="No")),
(AND('[1]PWS Information'!$E$10="CWS",Q5228="Non-Lead",S5228="Don't Know")),
(AND('[1]PWS Information'!$E$10="CWS",Q5228="Non-Lead", J5228="Non-Lead - Copper", S5228="Yes", L5228="Between 1989 and 2014")),
(AND('[1]PWS Information'!$E$10="CWS",Q5228="Non-Lead", J5228="Non-Lead - Copper", S5228="Yes", L5228="After 2014")),
(AND('[1]PWS Information'!$E$10="CWS",Q5228="Non-Lead", J5228="Non-Lead - Copper", S5228="Yes", L5228="Unknown")),
(AND('[1]PWS Information'!$E$10="CWS",Q5228="Non-Lead", N5228="Non-Lead - Copper", S5228="Yes", O5228="Between 1989 and 2014")),
(AND('[1]PWS Information'!$E$10="CWS",Q5228="Non-Lead", N5228="Non-Lead - Copper", S5228="Yes", O5228="After 2014")),
(AND('[1]PWS Information'!$E$10="CWS",Q5228="Non-Lead", N5228="Non-Lead - Copper", S5228="Yes", O5228="Unknown")),
(AND('[1]PWS Information'!$E$10="CWS",Q5228="Unknown")),
(AND('[1]PWS Information'!$E$10="NTNC",Q5228="Unknown")))),"Tier 5",
"")))))</f>
        <v>Tier 5</v>
      </c>
      <c r="Z5228" s="71"/>
      <c r="AA5228" s="71"/>
    </row>
    <row r="5229" spans="1:27" ht="57.6" x14ac:dyDescent="0.3">
      <c r="A5229" s="1"/>
      <c r="B5229" s="70">
        <v>820572</v>
      </c>
      <c r="C5229" s="60">
        <v>148</v>
      </c>
      <c r="D5229" s="61" t="s">
        <v>1710</v>
      </c>
      <c r="E5229" s="61" t="s">
        <v>49</v>
      </c>
      <c r="F5229" s="61">
        <v>78640</v>
      </c>
      <c r="G5229" s="62" t="s">
        <v>1665</v>
      </c>
      <c r="H5229" s="63">
        <v>29.989122999999999</v>
      </c>
      <c r="I5229" s="64">
        <v>-97.876272</v>
      </c>
      <c r="J5229" s="65" t="s">
        <v>50</v>
      </c>
      <c r="K5229" s="66" t="s">
        <v>51</v>
      </c>
      <c r="L5229" s="62" t="s">
        <v>58</v>
      </c>
      <c r="M5229" s="69"/>
      <c r="N5229" s="65" t="s">
        <v>50</v>
      </c>
      <c r="O5229" s="66" t="s">
        <v>52</v>
      </c>
      <c r="P5229" s="69"/>
      <c r="Q5229" s="55" t="str">
        <f t="shared" si="81"/>
        <v>Non-Lead</v>
      </c>
      <c r="R5229" s="70" t="s">
        <v>51</v>
      </c>
      <c r="S5229" s="70" t="s">
        <v>51</v>
      </c>
      <c r="T5229" s="70"/>
      <c r="U5229" s="71" t="s">
        <v>53</v>
      </c>
      <c r="V5229" s="71" t="s">
        <v>51</v>
      </c>
      <c r="W5229" s="71" t="s">
        <v>51</v>
      </c>
      <c r="X5229" s="71" t="s">
        <v>51</v>
      </c>
      <c r="Y5229" s="72" t="str">
        <f>IF((OR((AND('[1]PWS Information'!$E$10="CWS",U5229="Single Family Residence",Q5229="Lead")),
(AND('[1]PWS Information'!$E$10="CWS",U5229="Multiple Family Residence",'[1]PWS Information'!$E$11="Yes",Q5229="Lead")),
(AND('[1]PWS Information'!$E$10="NTNC",Q5229="Lead")))),"Tier 1",
IF((OR((AND('[1]PWS Information'!$E$10="CWS",U5229="Multiple Family Residence",'[1]PWS Information'!$E$11="No",Q5229="Lead")),
(AND('[1]PWS Information'!$E$10="CWS",U5229="Other",Q5229="Lead")),
(AND('[1]PWS Information'!$E$10="CWS",U5229="Building",Q5229="Lead")))),"Tier 2",
IF((OR((AND('[1]PWS Information'!$E$10="CWS",U5229="Single Family Residence",Q5229="Galvanized Requiring Replacement")),
(AND('[1]PWS Information'!$E$10="CWS",U5229="Single Family Residence",Q5229="Galvanized Requiring Replacement",R5229="Yes")),
(AND('[1]PWS Information'!$E$10="NTNC",Q5229="Galvanized Requiring Replacement")),
(AND('[1]PWS Information'!$E$10="NTNC",U5229="Single Family Residence",R5229="Yes")))),"Tier 3",
IF((OR((AND('[1]PWS Information'!$E$10="CWS",U5229="Single Family Residence",S5229="Yes",Q5229="Non-Lead", J5229="Non-Lead - Copper",L5229="Before 1989")),
(AND('[1]PWS Information'!$E$10="CWS",U5229="Single Family Residence",S5229="Yes",Q5229="Non-Lead", N5229="Non-Lead - Copper",O5229="Before 1989")))),"Tier 4",
IF((OR((AND('[1]PWS Information'!$E$10="NTNC",Q5229="Non-Lead")),
(AND('[1]PWS Information'!$E$10="CWS",Q5229="Non-Lead",S5229="")),
(AND('[1]PWS Information'!$E$10="CWS",Q5229="Non-Lead",S5229="No")),
(AND('[1]PWS Information'!$E$10="CWS",Q5229="Non-Lead",S5229="Don't Know")),
(AND('[1]PWS Information'!$E$10="CWS",Q5229="Non-Lead", J5229="Non-Lead - Copper", S5229="Yes", L5229="Between 1989 and 2014")),
(AND('[1]PWS Information'!$E$10="CWS",Q5229="Non-Lead", J5229="Non-Lead - Copper", S5229="Yes", L5229="After 2014")),
(AND('[1]PWS Information'!$E$10="CWS",Q5229="Non-Lead", J5229="Non-Lead - Copper", S5229="Yes", L5229="Unknown")),
(AND('[1]PWS Information'!$E$10="CWS",Q5229="Non-Lead", N5229="Non-Lead - Copper", S5229="Yes", O5229="Between 1989 and 2014")),
(AND('[1]PWS Information'!$E$10="CWS",Q5229="Non-Lead", N5229="Non-Lead - Copper", S5229="Yes", O5229="After 2014")),
(AND('[1]PWS Information'!$E$10="CWS",Q5229="Non-Lead", N5229="Non-Lead - Copper", S5229="Yes", O5229="Unknown")),
(AND('[1]PWS Information'!$E$10="CWS",Q5229="Unknown")),
(AND('[1]PWS Information'!$E$10="NTNC",Q5229="Unknown")))),"Tier 5",
"")))))</f>
        <v>Tier 5</v>
      </c>
      <c r="Z5229" s="71"/>
      <c r="AA5229" s="71"/>
    </row>
    <row r="5230" spans="1:27" ht="57.6" x14ac:dyDescent="0.3">
      <c r="A5230" s="17"/>
      <c r="B5230" s="70">
        <v>9477229</v>
      </c>
      <c r="C5230" s="60">
        <v>149</v>
      </c>
      <c r="D5230" s="61" t="s">
        <v>1710</v>
      </c>
      <c r="E5230" s="61" t="s">
        <v>49</v>
      </c>
      <c r="F5230" s="61">
        <v>78640</v>
      </c>
      <c r="G5230" s="62" t="s">
        <v>1665</v>
      </c>
      <c r="H5230" s="63">
        <v>29.992719000000001</v>
      </c>
      <c r="I5230" s="64">
        <v>-97.875403500000004</v>
      </c>
      <c r="J5230" s="65" t="s">
        <v>50</v>
      </c>
      <c r="K5230" s="66" t="s">
        <v>51</v>
      </c>
      <c r="L5230" s="62" t="s">
        <v>58</v>
      </c>
      <c r="M5230" s="69"/>
      <c r="N5230" s="65" t="s">
        <v>50</v>
      </c>
      <c r="O5230" s="66" t="s">
        <v>52</v>
      </c>
      <c r="P5230" s="69"/>
      <c r="Q5230" s="55" t="str">
        <f t="shared" si="81"/>
        <v>Non-Lead</v>
      </c>
      <c r="R5230" s="70" t="s">
        <v>51</v>
      </c>
      <c r="S5230" s="70" t="s">
        <v>51</v>
      </c>
      <c r="T5230" s="70"/>
      <c r="U5230" s="71" t="s">
        <v>53</v>
      </c>
      <c r="V5230" s="71" t="s">
        <v>51</v>
      </c>
      <c r="W5230" s="71" t="s">
        <v>51</v>
      </c>
      <c r="X5230" s="71" t="s">
        <v>51</v>
      </c>
      <c r="Y5230" s="72" t="str">
        <f>IF((OR((AND('[1]PWS Information'!$E$10="CWS",U5230="Single Family Residence",Q5230="Lead")),
(AND('[1]PWS Information'!$E$10="CWS",U5230="Multiple Family Residence",'[1]PWS Information'!$E$11="Yes",Q5230="Lead")),
(AND('[1]PWS Information'!$E$10="NTNC",Q5230="Lead")))),"Tier 1",
IF((OR((AND('[1]PWS Information'!$E$10="CWS",U5230="Multiple Family Residence",'[1]PWS Information'!$E$11="No",Q5230="Lead")),
(AND('[1]PWS Information'!$E$10="CWS",U5230="Other",Q5230="Lead")),
(AND('[1]PWS Information'!$E$10="CWS",U5230="Building",Q5230="Lead")))),"Tier 2",
IF((OR((AND('[1]PWS Information'!$E$10="CWS",U5230="Single Family Residence",Q5230="Galvanized Requiring Replacement")),
(AND('[1]PWS Information'!$E$10="CWS",U5230="Single Family Residence",Q5230="Galvanized Requiring Replacement",R5230="Yes")),
(AND('[1]PWS Information'!$E$10="NTNC",Q5230="Galvanized Requiring Replacement")),
(AND('[1]PWS Information'!$E$10="NTNC",U5230="Single Family Residence",R5230="Yes")))),"Tier 3",
IF((OR((AND('[1]PWS Information'!$E$10="CWS",U5230="Single Family Residence",S5230="Yes",Q5230="Non-Lead", J5230="Non-Lead - Copper",L5230="Before 1989")),
(AND('[1]PWS Information'!$E$10="CWS",U5230="Single Family Residence",S5230="Yes",Q5230="Non-Lead", N5230="Non-Lead - Copper",O5230="Before 1989")))),"Tier 4",
IF((OR((AND('[1]PWS Information'!$E$10="NTNC",Q5230="Non-Lead")),
(AND('[1]PWS Information'!$E$10="CWS",Q5230="Non-Lead",S5230="")),
(AND('[1]PWS Information'!$E$10="CWS",Q5230="Non-Lead",S5230="No")),
(AND('[1]PWS Information'!$E$10="CWS",Q5230="Non-Lead",S5230="Don't Know")),
(AND('[1]PWS Information'!$E$10="CWS",Q5230="Non-Lead", J5230="Non-Lead - Copper", S5230="Yes", L5230="Between 1989 and 2014")),
(AND('[1]PWS Information'!$E$10="CWS",Q5230="Non-Lead", J5230="Non-Lead - Copper", S5230="Yes", L5230="After 2014")),
(AND('[1]PWS Information'!$E$10="CWS",Q5230="Non-Lead", J5230="Non-Lead - Copper", S5230="Yes", L5230="Unknown")),
(AND('[1]PWS Information'!$E$10="CWS",Q5230="Non-Lead", N5230="Non-Lead - Copper", S5230="Yes", O5230="Between 1989 and 2014")),
(AND('[1]PWS Information'!$E$10="CWS",Q5230="Non-Lead", N5230="Non-Lead - Copper", S5230="Yes", O5230="After 2014")),
(AND('[1]PWS Information'!$E$10="CWS",Q5230="Non-Lead", N5230="Non-Lead - Copper", S5230="Yes", O5230="Unknown")),
(AND('[1]PWS Information'!$E$10="CWS",Q5230="Unknown")),
(AND('[1]PWS Information'!$E$10="NTNC",Q5230="Unknown")))),"Tier 5",
"")))))</f>
        <v>Tier 5</v>
      </c>
      <c r="Z5230" s="71"/>
      <c r="AA5230" s="71"/>
    </row>
    <row r="5231" spans="1:27" ht="57.6" x14ac:dyDescent="0.3">
      <c r="A5231" s="1"/>
      <c r="B5231" s="70">
        <v>877448</v>
      </c>
      <c r="C5231" s="60">
        <v>160</v>
      </c>
      <c r="D5231" s="61" t="s">
        <v>1710</v>
      </c>
      <c r="E5231" s="61" t="s">
        <v>49</v>
      </c>
      <c r="F5231" s="61">
        <v>78640</v>
      </c>
      <c r="G5231" s="62" t="s">
        <v>1665</v>
      </c>
      <c r="H5231" s="63">
        <v>29.989231</v>
      </c>
      <c r="I5231" s="64">
        <v>-97.876251999999994</v>
      </c>
      <c r="J5231" s="65" t="s">
        <v>50</v>
      </c>
      <c r="K5231" s="66" t="s">
        <v>51</v>
      </c>
      <c r="L5231" s="62" t="s">
        <v>58</v>
      </c>
      <c r="M5231" s="69"/>
      <c r="N5231" s="65" t="s">
        <v>50</v>
      </c>
      <c r="O5231" s="66" t="s">
        <v>52</v>
      </c>
      <c r="P5231" s="69"/>
      <c r="Q5231" s="55" t="str">
        <f t="shared" si="81"/>
        <v>Non-Lead</v>
      </c>
      <c r="R5231" s="70" t="s">
        <v>51</v>
      </c>
      <c r="S5231" s="70" t="s">
        <v>51</v>
      </c>
      <c r="T5231" s="70"/>
      <c r="U5231" s="71" t="s">
        <v>53</v>
      </c>
      <c r="V5231" s="71" t="s">
        <v>51</v>
      </c>
      <c r="W5231" s="71" t="s">
        <v>51</v>
      </c>
      <c r="X5231" s="71" t="s">
        <v>51</v>
      </c>
      <c r="Y5231" s="72" t="str">
        <f>IF((OR((AND('[1]PWS Information'!$E$10="CWS",U5231="Single Family Residence",Q5231="Lead")),
(AND('[1]PWS Information'!$E$10="CWS",U5231="Multiple Family Residence",'[1]PWS Information'!$E$11="Yes",Q5231="Lead")),
(AND('[1]PWS Information'!$E$10="NTNC",Q5231="Lead")))),"Tier 1",
IF((OR((AND('[1]PWS Information'!$E$10="CWS",U5231="Multiple Family Residence",'[1]PWS Information'!$E$11="No",Q5231="Lead")),
(AND('[1]PWS Information'!$E$10="CWS",U5231="Other",Q5231="Lead")),
(AND('[1]PWS Information'!$E$10="CWS",U5231="Building",Q5231="Lead")))),"Tier 2",
IF((OR((AND('[1]PWS Information'!$E$10="CWS",U5231="Single Family Residence",Q5231="Galvanized Requiring Replacement")),
(AND('[1]PWS Information'!$E$10="CWS",U5231="Single Family Residence",Q5231="Galvanized Requiring Replacement",R5231="Yes")),
(AND('[1]PWS Information'!$E$10="NTNC",Q5231="Galvanized Requiring Replacement")),
(AND('[1]PWS Information'!$E$10="NTNC",U5231="Single Family Residence",R5231="Yes")))),"Tier 3",
IF((OR((AND('[1]PWS Information'!$E$10="CWS",U5231="Single Family Residence",S5231="Yes",Q5231="Non-Lead", J5231="Non-Lead - Copper",L5231="Before 1989")),
(AND('[1]PWS Information'!$E$10="CWS",U5231="Single Family Residence",S5231="Yes",Q5231="Non-Lead", N5231="Non-Lead - Copper",O5231="Before 1989")))),"Tier 4",
IF((OR((AND('[1]PWS Information'!$E$10="NTNC",Q5231="Non-Lead")),
(AND('[1]PWS Information'!$E$10="CWS",Q5231="Non-Lead",S5231="")),
(AND('[1]PWS Information'!$E$10="CWS",Q5231="Non-Lead",S5231="No")),
(AND('[1]PWS Information'!$E$10="CWS",Q5231="Non-Lead",S5231="Don't Know")),
(AND('[1]PWS Information'!$E$10="CWS",Q5231="Non-Lead", J5231="Non-Lead - Copper", S5231="Yes", L5231="Between 1989 and 2014")),
(AND('[1]PWS Information'!$E$10="CWS",Q5231="Non-Lead", J5231="Non-Lead - Copper", S5231="Yes", L5231="After 2014")),
(AND('[1]PWS Information'!$E$10="CWS",Q5231="Non-Lead", J5231="Non-Lead - Copper", S5231="Yes", L5231="Unknown")),
(AND('[1]PWS Information'!$E$10="CWS",Q5231="Non-Lead", N5231="Non-Lead - Copper", S5231="Yes", O5231="Between 1989 and 2014")),
(AND('[1]PWS Information'!$E$10="CWS",Q5231="Non-Lead", N5231="Non-Lead - Copper", S5231="Yes", O5231="After 2014")),
(AND('[1]PWS Information'!$E$10="CWS",Q5231="Non-Lead", N5231="Non-Lead - Copper", S5231="Yes", O5231="Unknown")),
(AND('[1]PWS Information'!$E$10="CWS",Q5231="Unknown")),
(AND('[1]PWS Information'!$E$10="NTNC",Q5231="Unknown")))),"Tier 5",
"")))))</f>
        <v>Tier 5</v>
      </c>
      <c r="Z5231" s="71"/>
      <c r="AA5231" s="71"/>
    </row>
    <row r="5232" spans="1:27" ht="57.6" x14ac:dyDescent="0.3">
      <c r="A5232" s="1"/>
      <c r="B5232" s="70">
        <v>9476335</v>
      </c>
      <c r="C5232" s="60">
        <v>161</v>
      </c>
      <c r="D5232" s="61" t="s">
        <v>1710</v>
      </c>
      <c r="E5232" s="61" t="s">
        <v>49</v>
      </c>
      <c r="F5232" s="61">
        <v>78640</v>
      </c>
      <c r="G5232" s="62" t="s">
        <v>1665</v>
      </c>
      <c r="H5232" s="63">
        <v>29.989239999999999</v>
      </c>
      <c r="I5232" s="64">
        <v>-97.876250999999996</v>
      </c>
      <c r="J5232" s="65" t="s">
        <v>50</v>
      </c>
      <c r="K5232" s="66" t="s">
        <v>51</v>
      </c>
      <c r="L5232" s="62" t="s">
        <v>58</v>
      </c>
      <c r="M5232" s="69"/>
      <c r="N5232" s="65" t="s">
        <v>50</v>
      </c>
      <c r="O5232" s="66" t="s">
        <v>52</v>
      </c>
      <c r="P5232" s="69"/>
      <c r="Q5232" s="55" t="str">
        <f t="shared" si="81"/>
        <v>Non-Lead</v>
      </c>
      <c r="R5232" s="70" t="s">
        <v>51</v>
      </c>
      <c r="S5232" s="70" t="s">
        <v>51</v>
      </c>
      <c r="T5232" s="70"/>
      <c r="U5232" s="71" t="s">
        <v>53</v>
      </c>
      <c r="V5232" s="71" t="s">
        <v>51</v>
      </c>
      <c r="W5232" s="71" t="s">
        <v>51</v>
      </c>
      <c r="X5232" s="71" t="s">
        <v>51</v>
      </c>
      <c r="Y5232" s="72" t="str">
        <f>IF((OR((AND('[1]PWS Information'!$E$10="CWS",U5232="Single Family Residence",Q5232="Lead")),
(AND('[1]PWS Information'!$E$10="CWS",U5232="Multiple Family Residence",'[1]PWS Information'!$E$11="Yes",Q5232="Lead")),
(AND('[1]PWS Information'!$E$10="NTNC",Q5232="Lead")))),"Tier 1",
IF((OR((AND('[1]PWS Information'!$E$10="CWS",U5232="Multiple Family Residence",'[1]PWS Information'!$E$11="No",Q5232="Lead")),
(AND('[1]PWS Information'!$E$10="CWS",U5232="Other",Q5232="Lead")),
(AND('[1]PWS Information'!$E$10="CWS",U5232="Building",Q5232="Lead")))),"Tier 2",
IF((OR((AND('[1]PWS Information'!$E$10="CWS",U5232="Single Family Residence",Q5232="Galvanized Requiring Replacement")),
(AND('[1]PWS Information'!$E$10="CWS",U5232="Single Family Residence",Q5232="Galvanized Requiring Replacement",R5232="Yes")),
(AND('[1]PWS Information'!$E$10="NTNC",Q5232="Galvanized Requiring Replacement")),
(AND('[1]PWS Information'!$E$10="NTNC",U5232="Single Family Residence",R5232="Yes")))),"Tier 3",
IF((OR((AND('[1]PWS Information'!$E$10="CWS",U5232="Single Family Residence",S5232="Yes",Q5232="Non-Lead", J5232="Non-Lead - Copper",L5232="Before 1989")),
(AND('[1]PWS Information'!$E$10="CWS",U5232="Single Family Residence",S5232="Yes",Q5232="Non-Lead", N5232="Non-Lead - Copper",O5232="Before 1989")))),"Tier 4",
IF((OR((AND('[1]PWS Information'!$E$10="NTNC",Q5232="Non-Lead")),
(AND('[1]PWS Information'!$E$10="CWS",Q5232="Non-Lead",S5232="")),
(AND('[1]PWS Information'!$E$10="CWS",Q5232="Non-Lead",S5232="No")),
(AND('[1]PWS Information'!$E$10="CWS",Q5232="Non-Lead",S5232="Don't Know")),
(AND('[1]PWS Information'!$E$10="CWS",Q5232="Non-Lead", J5232="Non-Lead - Copper", S5232="Yes", L5232="Between 1989 and 2014")),
(AND('[1]PWS Information'!$E$10="CWS",Q5232="Non-Lead", J5232="Non-Lead - Copper", S5232="Yes", L5232="After 2014")),
(AND('[1]PWS Information'!$E$10="CWS",Q5232="Non-Lead", J5232="Non-Lead - Copper", S5232="Yes", L5232="Unknown")),
(AND('[1]PWS Information'!$E$10="CWS",Q5232="Non-Lead", N5232="Non-Lead - Copper", S5232="Yes", O5232="Between 1989 and 2014")),
(AND('[1]PWS Information'!$E$10="CWS",Q5232="Non-Lead", N5232="Non-Lead - Copper", S5232="Yes", O5232="After 2014")),
(AND('[1]PWS Information'!$E$10="CWS",Q5232="Non-Lead", N5232="Non-Lead - Copper", S5232="Yes", O5232="Unknown")),
(AND('[1]PWS Information'!$E$10="CWS",Q5232="Unknown")),
(AND('[1]PWS Information'!$E$10="NTNC",Q5232="Unknown")))),"Tier 5",
"")))))</f>
        <v>Tier 5</v>
      </c>
      <c r="Z5232" s="71"/>
      <c r="AA5232" s="71"/>
    </row>
    <row r="5233" spans="1:27" ht="57.6" x14ac:dyDescent="0.3">
      <c r="A5233" s="1"/>
      <c r="B5233" s="70">
        <v>9472079</v>
      </c>
      <c r="C5233" s="60">
        <v>172</v>
      </c>
      <c r="D5233" s="61" t="s">
        <v>1710</v>
      </c>
      <c r="E5233" s="61" t="s">
        <v>49</v>
      </c>
      <c r="F5233" s="61">
        <v>78640</v>
      </c>
      <c r="G5233" s="62" t="s">
        <v>1665</v>
      </c>
      <c r="H5233" s="63">
        <v>29.989339999999999</v>
      </c>
      <c r="I5233" s="64">
        <v>-97.876232999999999</v>
      </c>
      <c r="J5233" s="65" t="s">
        <v>50</v>
      </c>
      <c r="K5233" s="66" t="s">
        <v>51</v>
      </c>
      <c r="L5233" s="62" t="s">
        <v>58</v>
      </c>
      <c r="M5233" s="69"/>
      <c r="N5233" s="65" t="s">
        <v>50</v>
      </c>
      <c r="O5233" s="66" t="s">
        <v>52</v>
      </c>
      <c r="P5233" s="69"/>
      <c r="Q5233" s="55" t="str">
        <f t="shared" si="81"/>
        <v>Non-Lead</v>
      </c>
      <c r="R5233" s="70" t="s">
        <v>51</v>
      </c>
      <c r="S5233" s="70" t="s">
        <v>51</v>
      </c>
      <c r="T5233" s="70"/>
      <c r="U5233" s="71" t="s">
        <v>53</v>
      </c>
      <c r="V5233" s="71" t="s">
        <v>51</v>
      </c>
      <c r="W5233" s="71" t="s">
        <v>51</v>
      </c>
      <c r="X5233" s="71" t="s">
        <v>51</v>
      </c>
      <c r="Y5233" s="72" t="str">
        <f>IF((OR((AND('[1]PWS Information'!$E$10="CWS",U5233="Single Family Residence",Q5233="Lead")),
(AND('[1]PWS Information'!$E$10="CWS",U5233="Multiple Family Residence",'[1]PWS Information'!$E$11="Yes",Q5233="Lead")),
(AND('[1]PWS Information'!$E$10="NTNC",Q5233="Lead")))),"Tier 1",
IF((OR((AND('[1]PWS Information'!$E$10="CWS",U5233="Multiple Family Residence",'[1]PWS Information'!$E$11="No",Q5233="Lead")),
(AND('[1]PWS Information'!$E$10="CWS",U5233="Other",Q5233="Lead")),
(AND('[1]PWS Information'!$E$10="CWS",U5233="Building",Q5233="Lead")))),"Tier 2",
IF((OR((AND('[1]PWS Information'!$E$10="CWS",U5233="Single Family Residence",Q5233="Galvanized Requiring Replacement")),
(AND('[1]PWS Information'!$E$10="CWS",U5233="Single Family Residence",Q5233="Galvanized Requiring Replacement",R5233="Yes")),
(AND('[1]PWS Information'!$E$10="NTNC",Q5233="Galvanized Requiring Replacement")),
(AND('[1]PWS Information'!$E$10="NTNC",U5233="Single Family Residence",R5233="Yes")))),"Tier 3",
IF((OR((AND('[1]PWS Information'!$E$10="CWS",U5233="Single Family Residence",S5233="Yes",Q5233="Non-Lead", J5233="Non-Lead - Copper",L5233="Before 1989")),
(AND('[1]PWS Information'!$E$10="CWS",U5233="Single Family Residence",S5233="Yes",Q5233="Non-Lead", N5233="Non-Lead - Copper",O5233="Before 1989")))),"Tier 4",
IF((OR((AND('[1]PWS Information'!$E$10="NTNC",Q5233="Non-Lead")),
(AND('[1]PWS Information'!$E$10="CWS",Q5233="Non-Lead",S5233="")),
(AND('[1]PWS Information'!$E$10="CWS",Q5233="Non-Lead",S5233="No")),
(AND('[1]PWS Information'!$E$10="CWS",Q5233="Non-Lead",S5233="Don't Know")),
(AND('[1]PWS Information'!$E$10="CWS",Q5233="Non-Lead", J5233="Non-Lead - Copper", S5233="Yes", L5233="Between 1989 and 2014")),
(AND('[1]PWS Information'!$E$10="CWS",Q5233="Non-Lead", J5233="Non-Lead - Copper", S5233="Yes", L5233="After 2014")),
(AND('[1]PWS Information'!$E$10="CWS",Q5233="Non-Lead", J5233="Non-Lead - Copper", S5233="Yes", L5233="Unknown")),
(AND('[1]PWS Information'!$E$10="CWS",Q5233="Non-Lead", N5233="Non-Lead - Copper", S5233="Yes", O5233="Between 1989 and 2014")),
(AND('[1]PWS Information'!$E$10="CWS",Q5233="Non-Lead", N5233="Non-Lead - Copper", S5233="Yes", O5233="After 2014")),
(AND('[1]PWS Information'!$E$10="CWS",Q5233="Non-Lead", N5233="Non-Lead - Copper", S5233="Yes", O5233="Unknown")),
(AND('[1]PWS Information'!$E$10="CWS",Q5233="Unknown")),
(AND('[1]PWS Information'!$E$10="NTNC",Q5233="Unknown")))),"Tier 5",
"")))))</f>
        <v>Tier 5</v>
      </c>
      <c r="Z5233" s="71"/>
      <c r="AA5233" s="71"/>
    </row>
    <row r="5234" spans="1:27" ht="57.6" x14ac:dyDescent="0.3">
      <c r="A5234" s="17"/>
      <c r="B5234" s="70">
        <v>9474288</v>
      </c>
      <c r="C5234" s="60">
        <v>173</v>
      </c>
      <c r="D5234" s="61" t="s">
        <v>1710</v>
      </c>
      <c r="E5234" s="61" t="s">
        <v>49</v>
      </c>
      <c r="F5234" s="61">
        <v>78640</v>
      </c>
      <c r="G5234" s="62" t="s">
        <v>1665</v>
      </c>
      <c r="H5234" s="63">
        <v>29.989349000000001</v>
      </c>
      <c r="I5234" s="64">
        <v>-97.876231000000004</v>
      </c>
      <c r="J5234" s="65" t="s">
        <v>50</v>
      </c>
      <c r="K5234" s="66" t="s">
        <v>51</v>
      </c>
      <c r="L5234" s="62" t="s">
        <v>58</v>
      </c>
      <c r="M5234" s="69"/>
      <c r="N5234" s="65" t="s">
        <v>50</v>
      </c>
      <c r="O5234" s="66" t="s">
        <v>52</v>
      </c>
      <c r="P5234" s="69"/>
      <c r="Q5234" s="55" t="str">
        <f t="shared" si="81"/>
        <v>Non-Lead</v>
      </c>
      <c r="R5234" s="70" t="s">
        <v>51</v>
      </c>
      <c r="S5234" s="70" t="s">
        <v>51</v>
      </c>
      <c r="T5234" s="70"/>
      <c r="U5234" s="71" t="s">
        <v>53</v>
      </c>
      <c r="V5234" s="71" t="s">
        <v>51</v>
      </c>
      <c r="W5234" s="71" t="s">
        <v>51</v>
      </c>
      <c r="X5234" s="71" t="s">
        <v>51</v>
      </c>
      <c r="Y5234" s="72" t="str">
        <f>IF((OR((AND('[1]PWS Information'!$E$10="CWS",U5234="Single Family Residence",Q5234="Lead")),
(AND('[1]PWS Information'!$E$10="CWS",U5234="Multiple Family Residence",'[1]PWS Information'!$E$11="Yes",Q5234="Lead")),
(AND('[1]PWS Information'!$E$10="NTNC",Q5234="Lead")))),"Tier 1",
IF((OR((AND('[1]PWS Information'!$E$10="CWS",U5234="Multiple Family Residence",'[1]PWS Information'!$E$11="No",Q5234="Lead")),
(AND('[1]PWS Information'!$E$10="CWS",U5234="Other",Q5234="Lead")),
(AND('[1]PWS Information'!$E$10="CWS",U5234="Building",Q5234="Lead")))),"Tier 2",
IF((OR((AND('[1]PWS Information'!$E$10="CWS",U5234="Single Family Residence",Q5234="Galvanized Requiring Replacement")),
(AND('[1]PWS Information'!$E$10="CWS",U5234="Single Family Residence",Q5234="Galvanized Requiring Replacement",R5234="Yes")),
(AND('[1]PWS Information'!$E$10="NTNC",Q5234="Galvanized Requiring Replacement")),
(AND('[1]PWS Information'!$E$10="NTNC",U5234="Single Family Residence",R5234="Yes")))),"Tier 3",
IF((OR((AND('[1]PWS Information'!$E$10="CWS",U5234="Single Family Residence",S5234="Yes",Q5234="Non-Lead", J5234="Non-Lead - Copper",L5234="Before 1989")),
(AND('[1]PWS Information'!$E$10="CWS",U5234="Single Family Residence",S5234="Yes",Q5234="Non-Lead", N5234="Non-Lead - Copper",O5234="Before 1989")))),"Tier 4",
IF((OR((AND('[1]PWS Information'!$E$10="NTNC",Q5234="Non-Lead")),
(AND('[1]PWS Information'!$E$10="CWS",Q5234="Non-Lead",S5234="")),
(AND('[1]PWS Information'!$E$10="CWS",Q5234="Non-Lead",S5234="No")),
(AND('[1]PWS Information'!$E$10="CWS",Q5234="Non-Lead",S5234="Don't Know")),
(AND('[1]PWS Information'!$E$10="CWS",Q5234="Non-Lead", J5234="Non-Lead - Copper", S5234="Yes", L5234="Between 1989 and 2014")),
(AND('[1]PWS Information'!$E$10="CWS",Q5234="Non-Lead", J5234="Non-Lead - Copper", S5234="Yes", L5234="After 2014")),
(AND('[1]PWS Information'!$E$10="CWS",Q5234="Non-Lead", J5234="Non-Lead - Copper", S5234="Yes", L5234="Unknown")),
(AND('[1]PWS Information'!$E$10="CWS",Q5234="Non-Lead", N5234="Non-Lead - Copper", S5234="Yes", O5234="Between 1989 and 2014")),
(AND('[1]PWS Information'!$E$10="CWS",Q5234="Non-Lead", N5234="Non-Lead - Copper", S5234="Yes", O5234="After 2014")),
(AND('[1]PWS Information'!$E$10="CWS",Q5234="Non-Lead", N5234="Non-Lead - Copper", S5234="Yes", O5234="Unknown")),
(AND('[1]PWS Information'!$E$10="CWS",Q5234="Unknown")),
(AND('[1]PWS Information'!$E$10="NTNC",Q5234="Unknown")))),"Tier 5",
"")))))</f>
        <v>Tier 5</v>
      </c>
      <c r="Z5234" s="71"/>
      <c r="AA5234" s="71"/>
    </row>
    <row r="5235" spans="1:27" ht="86.4" x14ac:dyDescent="0.3">
      <c r="A5235" s="1"/>
      <c r="B5235" s="70">
        <v>15635153</v>
      </c>
      <c r="C5235" s="60">
        <v>184</v>
      </c>
      <c r="D5235" s="61" t="s">
        <v>1710</v>
      </c>
      <c r="E5235" s="61" t="s">
        <v>49</v>
      </c>
      <c r="F5235" s="61">
        <v>78640</v>
      </c>
      <c r="G5235" s="62" t="s">
        <v>1711</v>
      </c>
      <c r="H5235" s="63">
        <v>29.989449</v>
      </c>
      <c r="I5235" s="64">
        <v>-97.876214000000004</v>
      </c>
      <c r="J5235" s="65" t="s">
        <v>50</v>
      </c>
      <c r="K5235" s="66" t="s">
        <v>51</v>
      </c>
      <c r="L5235" s="62" t="s">
        <v>58</v>
      </c>
      <c r="M5235" s="69"/>
      <c r="N5235" s="65" t="s">
        <v>50</v>
      </c>
      <c r="O5235" s="66" t="s">
        <v>52</v>
      </c>
      <c r="P5235" s="69"/>
      <c r="Q5235" s="55" t="str">
        <f t="shared" si="81"/>
        <v>Non-Lead</v>
      </c>
      <c r="R5235" s="70" t="s">
        <v>51</v>
      </c>
      <c r="S5235" s="70" t="s">
        <v>51</v>
      </c>
      <c r="T5235" s="70"/>
      <c r="U5235" s="71" t="s">
        <v>53</v>
      </c>
      <c r="V5235" s="71" t="s">
        <v>51</v>
      </c>
      <c r="W5235" s="71" t="s">
        <v>51</v>
      </c>
      <c r="X5235" s="71" t="s">
        <v>51</v>
      </c>
      <c r="Y5235" s="72" t="str">
        <f>IF((OR((AND('[1]PWS Information'!$E$10="CWS",U5235="Single Family Residence",Q5235="Lead")),
(AND('[1]PWS Information'!$E$10="CWS",U5235="Multiple Family Residence",'[1]PWS Information'!$E$11="Yes",Q5235="Lead")),
(AND('[1]PWS Information'!$E$10="NTNC",Q5235="Lead")))),"Tier 1",
IF((OR((AND('[1]PWS Information'!$E$10="CWS",U5235="Multiple Family Residence",'[1]PWS Information'!$E$11="No",Q5235="Lead")),
(AND('[1]PWS Information'!$E$10="CWS",U5235="Other",Q5235="Lead")),
(AND('[1]PWS Information'!$E$10="CWS",U5235="Building",Q5235="Lead")))),"Tier 2",
IF((OR((AND('[1]PWS Information'!$E$10="CWS",U5235="Single Family Residence",Q5235="Galvanized Requiring Replacement")),
(AND('[1]PWS Information'!$E$10="CWS",U5235="Single Family Residence",Q5235="Galvanized Requiring Replacement",R5235="Yes")),
(AND('[1]PWS Information'!$E$10="NTNC",Q5235="Galvanized Requiring Replacement")),
(AND('[1]PWS Information'!$E$10="NTNC",U5235="Single Family Residence",R5235="Yes")))),"Tier 3",
IF((OR((AND('[1]PWS Information'!$E$10="CWS",U5235="Single Family Residence",S5235="Yes",Q5235="Non-Lead", J5235="Non-Lead - Copper",L5235="Before 1989")),
(AND('[1]PWS Information'!$E$10="CWS",U5235="Single Family Residence",S5235="Yes",Q5235="Non-Lead", N5235="Non-Lead - Copper",O5235="Before 1989")))),"Tier 4",
IF((OR((AND('[1]PWS Information'!$E$10="NTNC",Q5235="Non-Lead")),
(AND('[1]PWS Information'!$E$10="CWS",Q5235="Non-Lead",S5235="")),
(AND('[1]PWS Information'!$E$10="CWS",Q5235="Non-Lead",S5235="No")),
(AND('[1]PWS Information'!$E$10="CWS",Q5235="Non-Lead",S5235="Don't Know")),
(AND('[1]PWS Information'!$E$10="CWS",Q5235="Non-Lead", J5235="Non-Lead - Copper", S5235="Yes", L5235="Between 1989 and 2014")),
(AND('[1]PWS Information'!$E$10="CWS",Q5235="Non-Lead", J5235="Non-Lead - Copper", S5235="Yes", L5235="After 2014")),
(AND('[1]PWS Information'!$E$10="CWS",Q5235="Non-Lead", J5235="Non-Lead - Copper", S5235="Yes", L5235="Unknown")),
(AND('[1]PWS Information'!$E$10="CWS",Q5235="Non-Lead", N5235="Non-Lead - Copper", S5235="Yes", O5235="Between 1989 and 2014")),
(AND('[1]PWS Information'!$E$10="CWS",Q5235="Non-Lead", N5235="Non-Lead - Copper", S5235="Yes", O5235="After 2014")),
(AND('[1]PWS Information'!$E$10="CWS",Q5235="Non-Lead", N5235="Non-Lead - Copper", S5235="Yes", O5235="Unknown")),
(AND('[1]PWS Information'!$E$10="CWS",Q5235="Unknown")),
(AND('[1]PWS Information'!$E$10="NTNC",Q5235="Unknown")))),"Tier 5",
"")))))</f>
        <v>Tier 5</v>
      </c>
      <c r="Z5235" s="71"/>
      <c r="AA5235" s="71"/>
    </row>
    <row r="5236" spans="1:27" ht="57.6" x14ac:dyDescent="0.3">
      <c r="A5236" s="1"/>
      <c r="B5236" s="70">
        <v>9474804</v>
      </c>
      <c r="C5236" s="60">
        <v>185</v>
      </c>
      <c r="D5236" s="61" t="s">
        <v>1710</v>
      </c>
      <c r="E5236" s="61" t="s">
        <v>49</v>
      </c>
      <c r="F5236" s="61">
        <v>78640</v>
      </c>
      <c r="G5236" s="62" t="s">
        <v>1665</v>
      </c>
      <c r="H5236" s="63">
        <v>29.989457999999999</v>
      </c>
      <c r="I5236" s="64">
        <v>-97.876211999999995</v>
      </c>
      <c r="J5236" s="65" t="s">
        <v>50</v>
      </c>
      <c r="K5236" s="66" t="s">
        <v>51</v>
      </c>
      <c r="L5236" s="62" t="s">
        <v>58</v>
      </c>
      <c r="M5236" s="69"/>
      <c r="N5236" s="65" t="s">
        <v>50</v>
      </c>
      <c r="O5236" s="66" t="s">
        <v>52</v>
      </c>
      <c r="P5236" s="69"/>
      <c r="Q5236" s="55" t="str">
        <f t="shared" si="81"/>
        <v>Non-Lead</v>
      </c>
      <c r="R5236" s="70" t="s">
        <v>51</v>
      </c>
      <c r="S5236" s="70" t="s">
        <v>51</v>
      </c>
      <c r="T5236" s="70"/>
      <c r="U5236" s="71" t="s">
        <v>53</v>
      </c>
      <c r="V5236" s="71" t="s">
        <v>51</v>
      </c>
      <c r="W5236" s="71" t="s">
        <v>51</v>
      </c>
      <c r="X5236" s="71" t="s">
        <v>51</v>
      </c>
      <c r="Y5236" s="72" t="str">
        <f>IF((OR((AND('[1]PWS Information'!$E$10="CWS",U5236="Single Family Residence",Q5236="Lead")),
(AND('[1]PWS Information'!$E$10="CWS",U5236="Multiple Family Residence",'[1]PWS Information'!$E$11="Yes",Q5236="Lead")),
(AND('[1]PWS Information'!$E$10="NTNC",Q5236="Lead")))),"Tier 1",
IF((OR((AND('[1]PWS Information'!$E$10="CWS",U5236="Multiple Family Residence",'[1]PWS Information'!$E$11="No",Q5236="Lead")),
(AND('[1]PWS Information'!$E$10="CWS",U5236="Other",Q5236="Lead")),
(AND('[1]PWS Information'!$E$10="CWS",U5236="Building",Q5236="Lead")))),"Tier 2",
IF((OR((AND('[1]PWS Information'!$E$10="CWS",U5236="Single Family Residence",Q5236="Galvanized Requiring Replacement")),
(AND('[1]PWS Information'!$E$10="CWS",U5236="Single Family Residence",Q5236="Galvanized Requiring Replacement",R5236="Yes")),
(AND('[1]PWS Information'!$E$10="NTNC",Q5236="Galvanized Requiring Replacement")),
(AND('[1]PWS Information'!$E$10="NTNC",U5236="Single Family Residence",R5236="Yes")))),"Tier 3",
IF((OR((AND('[1]PWS Information'!$E$10="CWS",U5236="Single Family Residence",S5236="Yes",Q5236="Non-Lead", J5236="Non-Lead - Copper",L5236="Before 1989")),
(AND('[1]PWS Information'!$E$10="CWS",U5236="Single Family Residence",S5236="Yes",Q5236="Non-Lead", N5236="Non-Lead - Copper",O5236="Before 1989")))),"Tier 4",
IF((OR((AND('[1]PWS Information'!$E$10="NTNC",Q5236="Non-Lead")),
(AND('[1]PWS Information'!$E$10="CWS",Q5236="Non-Lead",S5236="")),
(AND('[1]PWS Information'!$E$10="CWS",Q5236="Non-Lead",S5236="No")),
(AND('[1]PWS Information'!$E$10="CWS",Q5236="Non-Lead",S5236="Don't Know")),
(AND('[1]PWS Information'!$E$10="CWS",Q5236="Non-Lead", J5236="Non-Lead - Copper", S5236="Yes", L5236="Between 1989 and 2014")),
(AND('[1]PWS Information'!$E$10="CWS",Q5236="Non-Lead", J5236="Non-Lead - Copper", S5236="Yes", L5236="After 2014")),
(AND('[1]PWS Information'!$E$10="CWS",Q5236="Non-Lead", J5236="Non-Lead - Copper", S5236="Yes", L5236="Unknown")),
(AND('[1]PWS Information'!$E$10="CWS",Q5236="Non-Lead", N5236="Non-Lead - Copper", S5236="Yes", O5236="Between 1989 and 2014")),
(AND('[1]PWS Information'!$E$10="CWS",Q5236="Non-Lead", N5236="Non-Lead - Copper", S5236="Yes", O5236="After 2014")),
(AND('[1]PWS Information'!$E$10="CWS",Q5236="Non-Lead", N5236="Non-Lead - Copper", S5236="Yes", O5236="Unknown")),
(AND('[1]PWS Information'!$E$10="CWS",Q5236="Unknown")),
(AND('[1]PWS Information'!$E$10="NTNC",Q5236="Unknown")))),"Tier 5",
"")))))</f>
        <v>Tier 5</v>
      </c>
      <c r="Z5236" s="71"/>
      <c r="AA5236" s="71"/>
    </row>
    <row r="5237" spans="1:27" ht="57.6" x14ac:dyDescent="0.3">
      <c r="A5237" s="1"/>
      <c r="B5237" s="70">
        <v>9612893</v>
      </c>
      <c r="C5237" s="60">
        <v>196</v>
      </c>
      <c r="D5237" s="61" t="s">
        <v>1710</v>
      </c>
      <c r="E5237" s="61" t="s">
        <v>49</v>
      </c>
      <c r="F5237" s="61">
        <v>78640</v>
      </c>
      <c r="G5237" s="62" t="s">
        <v>1665</v>
      </c>
      <c r="H5237" s="63">
        <v>29.989557999999999</v>
      </c>
      <c r="I5237" s="64">
        <v>-97.876193999999998</v>
      </c>
      <c r="J5237" s="65" t="s">
        <v>50</v>
      </c>
      <c r="K5237" s="66" t="s">
        <v>51</v>
      </c>
      <c r="L5237" s="62" t="s">
        <v>58</v>
      </c>
      <c r="M5237" s="69"/>
      <c r="N5237" s="65" t="s">
        <v>50</v>
      </c>
      <c r="O5237" s="66" t="s">
        <v>52</v>
      </c>
      <c r="P5237" s="69"/>
      <c r="Q5237" s="55" t="str">
        <f t="shared" si="81"/>
        <v>Non-Lead</v>
      </c>
      <c r="R5237" s="70" t="s">
        <v>51</v>
      </c>
      <c r="S5237" s="70" t="s">
        <v>51</v>
      </c>
      <c r="T5237" s="70"/>
      <c r="U5237" s="71" t="s">
        <v>53</v>
      </c>
      <c r="V5237" s="71" t="s">
        <v>51</v>
      </c>
      <c r="W5237" s="71" t="s">
        <v>51</v>
      </c>
      <c r="X5237" s="71" t="s">
        <v>51</v>
      </c>
      <c r="Y5237" s="72" t="str">
        <f>IF((OR((AND('[1]PWS Information'!$E$10="CWS",U5237="Single Family Residence",Q5237="Lead")),
(AND('[1]PWS Information'!$E$10="CWS",U5237="Multiple Family Residence",'[1]PWS Information'!$E$11="Yes",Q5237="Lead")),
(AND('[1]PWS Information'!$E$10="NTNC",Q5237="Lead")))),"Tier 1",
IF((OR((AND('[1]PWS Information'!$E$10="CWS",U5237="Multiple Family Residence",'[1]PWS Information'!$E$11="No",Q5237="Lead")),
(AND('[1]PWS Information'!$E$10="CWS",U5237="Other",Q5237="Lead")),
(AND('[1]PWS Information'!$E$10="CWS",U5237="Building",Q5237="Lead")))),"Tier 2",
IF((OR((AND('[1]PWS Information'!$E$10="CWS",U5237="Single Family Residence",Q5237="Galvanized Requiring Replacement")),
(AND('[1]PWS Information'!$E$10="CWS",U5237="Single Family Residence",Q5237="Galvanized Requiring Replacement",R5237="Yes")),
(AND('[1]PWS Information'!$E$10="NTNC",Q5237="Galvanized Requiring Replacement")),
(AND('[1]PWS Information'!$E$10="NTNC",U5237="Single Family Residence",R5237="Yes")))),"Tier 3",
IF((OR((AND('[1]PWS Information'!$E$10="CWS",U5237="Single Family Residence",S5237="Yes",Q5237="Non-Lead", J5237="Non-Lead - Copper",L5237="Before 1989")),
(AND('[1]PWS Information'!$E$10="CWS",U5237="Single Family Residence",S5237="Yes",Q5237="Non-Lead", N5237="Non-Lead - Copper",O5237="Before 1989")))),"Tier 4",
IF((OR((AND('[1]PWS Information'!$E$10="NTNC",Q5237="Non-Lead")),
(AND('[1]PWS Information'!$E$10="CWS",Q5237="Non-Lead",S5237="")),
(AND('[1]PWS Information'!$E$10="CWS",Q5237="Non-Lead",S5237="No")),
(AND('[1]PWS Information'!$E$10="CWS",Q5237="Non-Lead",S5237="Don't Know")),
(AND('[1]PWS Information'!$E$10="CWS",Q5237="Non-Lead", J5237="Non-Lead - Copper", S5237="Yes", L5237="Between 1989 and 2014")),
(AND('[1]PWS Information'!$E$10="CWS",Q5237="Non-Lead", J5237="Non-Lead - Copper", S5237="Yes", L5237="After 2014")),
(AND('[1]PWS Information'!$E$10="CWS",Q5237="Non-Lead", J5237="Non-Lead - Copper", S5237="Yes", L5237="Unknown")),
(AND('[1]PWS Information'!$E$10="CWS",Q5237="Non-Lead", N5237="Non-Lead - Copper", S5237="Yes", O5237="Between 1989 and 2014")),
(AND('[1]PWS Information'!$E$10="CWS",Q5237="Non-Lead", N5237="Non-Lead - Copper", S5237="Yes", O5237="After 2014")),
(AND('[1]PWS Information'!$E$10="CWS",Q5237="Non-Lead", N5237="Non-Lead - Copper", S5237="Yes", O5237="Unknown")),
(AND('[1]PWS Information'!$E$10="CWS",Q5237="Unknown")),
(AND('[1]PWS Information'!$E$10="NTNC",Q5237="Unknown")))),"Tier 5",
"")))))</f>
        <v>Tier 5</v>
      </c>
      <c r="Z5237" s="71"/>
      <c r="AA5237" s="71"/>
    </row>
    <row r="5238" spans="1:27" ht="57.6" x14ac:dyDescent="0.3">
      <c r="A5238" s="17"/>
      <c r="B5238" s="70">
        <v>9613106</v>
      </c>
      <c r="C5238" s="60">
        <v>197</v>
      </c>
      <c r="D5238" s="61" t="s">
        <v>1710</v>
      </c>
      <c r="E5238" s="61" t="s">
        <v>49</v>
      </c>
      <c r="F5238" s="61">
        <v>78640</v>
      </c>
      <c r="G5238" s="62" t="s">
        <v>1665</v>
      </c>
      <c r="H5238" s="63">
        <v>29.989567000000001</v>
      </c>
      <c r="I5238" s="64">
        <v>-97.876193000000001</v>
      </c>
      <c r="J5238" s="65" t="s">
        <v>50</v>
      </c>
      <c r="K5238" s="66" t="s">
        <v>51</v>
      </c>
      <c r="L5238" s="62" t="s">
        <v>58</v>
      </c>
      <c r="M5238" s="69"/>
      <c r="N5238" s="65" t="s">
        <v>50</v>
      </c>
      <c r="O5238" s="66" t="s">
        <v>52</v>
      </c>
      <c r="P5238" s="69"/>
      <c r="Q5238" s="55" t="str">
        <f t="shared" si="81"/>
        <v>Non-Lead</v>
      </c>
      <c r="R5238" s="70" t="s">
        <v>51</v>
      </c>
      <c r="S5238" s="70" t="s">
        <v>51</v>
      </c>
      <c r="T5238" s="70"/>
      <c r="U5238" s="71" t="s">
        <v>53</v>
      </c>
      <c r="V5238" s="71" t="s">
        <v>51</v>
      </c>
      <c r="W5238" s="71" t="s">
        <v>51</v>
      </c>
      <c r="X5238" s="71" t="s">
        <v>51</v>
      </c>
      <c r="Y5238" s="72" t="str">
        <f>IF((OR((AND('[1]PWS Information'!$E$10="CWS",U5238="Single Family Residence",Q5238="Lead")),
(AND('[1]PWS Information'!$E$10="CWS",U5238="Multiple Family Residence",'[1]PWS Information'!$E$11="Yes",Q5238="Lead")),
(AND('[1]PWS Information'!$E$10="NTNC",Q5238="Lead")))),"Tier 1",
IF((OR((AND('[1]PWS Information'!$E$10="CWS",U5238="Multiple Family Residence",'[1]PWS Information'!$E$11="No",Q5238="Lead")),
(AND('[1]PWS Information'!$E$10="CWS",U5238="Other",Q5238="Lead")),
(AND('[1]PWS Information'!$E$10="CWS",U5238="Building",Q5238="Lead")))),"Tier 2",
IF((OR((AND('[1]PWS Information'!$E$10="CWS",U5238="Single Family Residence",Q5238="Galvanized Requiring Replacement")),
(AND('[1]PWS Information'!$E$10="CWS",U5238="Single Family Residence",Q5238="Galvanized Requiring Replacement",R5238="Yes")),
(AND('[1]PWS Information'!$E$10="NTNC",Q5238="Galvanized Requiring Replacement")),
(AND('[1]PWS Information'!$E$10="NTNC",U5238="Single Family Residence",R5238="Yes")))),"Tier 3",
IF((OR((AND('[1]PWS Information'!$E$10="CWS",U5238="Single Family Residence",S5238="Yes",Q5238="Non-Lead", J5238="Non-Lead - Copper",L5238="Before 1989")),
(AND('[1]PWS Information'!$E$10="CWS",U5238="Single Family Residence",S5238="Yes",Q5238="Non-Lead", N5238="Non-Lead - Copper",O5238="Before 1989")))),"Tier 4",
IF((OR((AND('[1]PWS Information'!$E$10="NTNC",Q5238="Non-Lead")),
(AND('[1]PWS Information'!$E$10="CWS",Q5238="Non-Lead",S5238="")),
(AND('[1]PWS Information'!$E$10="CWS",Q5238="Non-Lead",S5238="No")),
(AND('[1]PWS Information'!$E$10="CWS",Q5238="Non-Lead",S5238="Don't Know")),
(AND('[1]PWS Information'!$E$10="CWS",Q5238="Non-Lead", J5238="Non-Lead - Copper", S5238="Yes", L5238="Between 1989 and 2014")),
(AND('[1]PWS Information'!$E$10="CWS",Q5238="Non-Lead", J5238="Non-Lead - Copper", S5238="Yes", L5238="After 2014")),
(AND('[1]PWS Information'!$E$10="CWS",Q5238="Non-Lead", J5238="Non-Lead - Copper", S5238="Yes", L5238="Unknown")),
(AND('[1]PWS Information'!$E$10="CWS",Q5238="Non-Lead", N5238="Non-Lead - Copper", S5238="Yes", O5238="Between 1989 and 2014")),
(AND('[1]PWS Information'!$E$10="CWS",Q5238="Non-Lead", N5238="Non-Lead - Copper", S5238="Yes", O5238="After 2014")),
(AND('[1]PWS Information'!$E$10="CWS",Q5238="Non-Lead", N5238="Non-Lead - Copper", S5238="Yes", O5238="Unknown")),
(AND('[1]PWS Information'!$E$10="CWS",Q5238="Unknown")),
(AND('[1]PWS Information'!$E$10="NTNC",Q5238="Unknown")))),"Tier 5",
"")))))</f>
        <v>Tier 5</v>
      </c>
      <c r="Z5238" s="71"/>
      <c r="AA5238" s="71"/>
    </row>
    <row r="5239" spans="1:27" ht="57.6" x14ac:dyDescent="0.3">
      <c r="A5239" s="1"/>
      <c r="B5239" s="70">
        <v>262263</v>
      </c>
      <c r="C5239" s="60">
        <v>208</v>
      </c>
      <c r="D5239" s="61" t="s">
        <v>1710</v>
      </c>
      <c r="E5239" s="61" t="s">
        <v>49</v>
      </c>
      <c r="F5239" s="61">
        <v>78640</v>
      </c>
      <c r="G5239" s="62" t="s">
        <v>1665</v>
      </c>
      <c r="H5239" s="63">
        <v>29.989649</v>
      </c>
      <c r="I5239" s="64">
        <v>-97.876153000000002</v>
      </c>
      <c r="J5239" s="65" t="s">
        <v>50</v>
      </c>
      <c r="K5239" s="66" t="s">
        <v>51</v>
      </c>
      <c r="L5239" s="62" t="s">
        <v>58</v>
      </c>
      <c r="M5239" s="69"/>
      <c r="N5239" s="65" t="s">
        <v>50</v>
      </c>
      <c r="O5239" s="66" t="s">
        <v>52</v>
      </c>
      <c r="P5239" s="69"/>
      <c r="Q5239" s="55" t="str">
        <f t="shared" si="81"/>
        <v>Non-Lead</v>
      </c>
      <c r="R5239" s="70" t="s">
        <v>51</v>
      </c>
      <c r="S5239" s="70" t="s">
        <v>51</v>
      </c>
      <c r="T5239" s="70"/>
      <c r="U5239" s="71" t="s">
        <v>53</v>
      </c>
      <c r="V5239" s="71" t="s">
        <v>51</v>
      </c>
      <c r="W5239" s="71" t="s">
        <v>51</v>
      </c>
      <c r="X5239" s="71" t="s">
        <v>51</v>
      </c>
      <c r="Y5239" s="72" t="str">
        <f>IF((OR((AND('[1]PWS Information'!$E$10="CWS",U5239="Single Family Residence",Q5239="Lead")),
(AND('[1]PWS Information'!$E$10="CWS",U5239="Multiple Family Residence",'[1]PWS Information'!$E$11="Yes",Q5239="Lead")),
(AND('[1]PWS Information'!$E$10="NTNC",Q5239="Lead")))),"Tier 1",
IF((OR((AND('[1]PWS Information'!$E$10="CWS",U5239="Multiple Family Residence",'[1]PWS Information'!$E$11="No",Q5239="Lead")),
(AND('[1]PWS Information'!$E$10="CWS",U5239="Other",Q5239="Lead")),
(AND('[1]PWS Information'!$E$10="CWS",U5239="Building",Q5239="Lead")))),"Tier 2",
IF((OR((AND('[1]PWS Information'!$E$10="CWS",U5239="Single Family Residence",Q5239="Galvanized Requiring Replacement")),
(AND('[1]PWS Information'!$E$10="CWS",U5239="Single Family Residence",Q5239="Galvanized Requiring Replacement",R5239="Yes")),
(AND('[1]PWS Information'!$E$10="NTNC",Q5239="Galvanized Requiring Replacement")),
(AND('[1]PWS Information'!$E$10="NTNC",U5239="Single Family Residence",R5239="Yes")))),"Tier 3",
IF((OR((AND('[1]PWS Information'!$E$10="CWS",U5239="Single Family Residence",S5239="Yes",Q5239="Non-Lead", J5239="Non-Lead - Copper",L5239="Before 1989")),
(AND('[1]PWS Information'!$E$10="CWS",U5239="Single Family Residence",S5239="Yes",Q5239="Non-Lead", N5239="Non-Lead - Copper",O5239="Before 1989")))),"Tier 4",
IF((OR((AND('[1]PWS Information'!$E$10="NTNC",Q5239="Non-Lead")),
(AND('[1]PWS Information'!$E$10="CWS",Q5239="Non-Lead",S5239="")),
(AND('[1]PWS Information'!$E$10="CWS",Q5239="Non-Lead",S5239="No")),
(AND('[1]PWS Information'!$E$10="CWS",Q5239="Non-Lead",S5239="Don't Know")),
(AND('[1]PWS Information'!$E$10="CWS",Q5239="Non-Lead", J5239="Non-Lead - Copper", S5239="Yes", L5239="Between 1989 and 2014")),
(AND('[1]PWS Information'!$E$10="CWS",Q5239="Non-Lead", J5239="Non-Lead - Copper", S5239="Yes", L5239="After 2014")),
(AND('[1]PWS Information'!$E$10="CWS",Q5239="Non-Lead", J5239="Non-Lead - Copper", S5239="Yes", L5239="Unknown")),
(AND('[1]PWS Information'!$E$10="CWS",Q5239="Non-Lead", N5239="Non-Lead - Copper", S5239="Yes", O5239="Between 1989 and 2014")),
(AND('[1]PWS Information'!$E$10="CWS",Q5239="Non-Lead", N5239="Non-Lead - Copper", S5239="Yes", O5239="After 2014")),
(AND('[1]PWS Information'!$E$10="CWS",Q5239="Non-Lead", N5239="Non-Lead - Copper", S5239="Yes", O5239="Unknown")),
(AND('[1]PWS Information'!$E$10="CWS",Q5239="Unknown")),
(AND('[1]PWS Information'!$E$10="NTNC",Q5239="Unknown")))),"Tier 5",
"")))))</f>
        <v>Tier 5</v>
      </c>
      <c r="Z5239" s="71"/>
      <c r="AA5239" s="71"/>
    </row>
    <row r="5240" spans="1:27" ht="57.6" x14ac:dyDescent="0.3">
      <c r="A5240" s="1"/>
      <c r="B5240" s="70">
        <v>297377</v>
      </c>
      <c r="C5240" s="60">
        <v>209</v>
      </c>
      <c r="D5240" s="61" t="s">
        <v>1710</v>
      </c>
      <c r="E5240" s="61" t="s">
        <v>49</v>
      </c>
      <c r="F5240" s="61">
        <v>78640</v>
      </c>
      <c r="G5240" s="62" t="s">
        <v>1665</v>
      </c>
      <c r="H5240" s="63">
        <v>29.989657999999999</v>
      </c>
      <c r="I5240" s="64">
        <v>-97.876150999999993</v>
      </c>
      <c r="J5240" s="65" t="s">
        <v>50</v>
      </c>
      <c r="K5240" s="66" t="s">
        <v>51</v>
      </c>
      <c r="L5240" s="62" t="s">
        <v>58</v>
      </c>
      <c r="M5240" s="69"/>
      <c r="N5240" s="65" t="s">
        <v>50</v>
      </c>
      <c r="O5240" s="66" t="s">
        <v>52</v>
      </c>
      <c r="P5240" s="69"/>
      <c r="Q5240" s="55" t="str">
        <f t="shared" si="81"/>
        <v>Non-Lead</v>
      </c>
      <c r="R5240" s="70" t="s">
        <v>51</v>
      </c>
      <c r="S5240" s="70" t="s">
        <v>51</v>
      </c>
      <c r="T5240" s="70"/>
      <c r="U5240" s="71" t="s">
        <v>53</v>
      </c>
      <c r="V5240" s="71" t="s">
        <v>51</v>
      </c>
      <c r="W5240" s="71" t="s">
        <v>51</v>
      </c>
      <c r="X5240" s="71" t="s">
        <v>51</v>
      </c>
      <c r="Y5240" s="72" t="str">
        <f>IF((OR((AND('[1]PWS Information'!$E$10="CWS",U5240="Single Family Residence",Q5240="Lead")),
(AND('[1]PWS Information'!$E$10="CWS",U5240="Multiple Family Residence",'[1]PWS Information'!$E$11="Yes",Q5240="Lead")),
(AND('[1]PWS Information'!$E$10="NTNC",Q5240="Lead")))),"Tier 1",
IF((OR((AND('[1]PWS Information'!$E$10="CWS",U5240="Multiple Family Residence",'[1]PWS Information'!$E$11="No",Q5240="Lead")),
(AND('[1]PWS Information'!$E$10="CWS",U5240="Other",Q5240="Lead")),
(AND('[1]PWS Information'!$E$10="CWS",U5240="Building",Q5240="Lead")))),"Tier 2",
IF((OR((AND('[1]PWS Information'!$E$10="CWS",U5240="Single Family Residence",Q5240="Galvanized Requiring Replacement")),
(AND('[1]PWS Information'!$E$10="CWS",U5240="Single Family Residence",Q5240="Galvanized Requiring Replacement",R5240="Yes")),
(AND('[1]PWS Information'!$E$10="NTNC",Q5240="Galvanized Requiring Replacement")),
(AND('[1]PWS Information'!$E$10="NTNC",U5240="Single Family Residence",R5240="Yes")))),"Tier 3",
IF((OR((AND('[1]PWS Information'!$E$10="CWS",U5240="Single Family Residence",S5240="Yes",Q5240="Non-Lead", J5240="Non-Lead - Copper",L5240="Before 1989")),
(AND('[1]PWS Information'!$E$10="CWS",U5240="Single Family Residence",S5240="Yes",Q5240="Non-Lead", N5240="Non-Lead - Copper",O5240="Before 1989")))),"Tier 4",
IF((OR((AND('[1]PWS Information'!$E$10="NTNC",Q5240="Non-Lead")),
(AND('[1]PWS Information'!$E$10="CWS",Q5240="Non-Lead",S5240="")),
(AND('[1]PWS Information'!$E$10="CWS",Q5240="Non-Lead",S5240="No")),
(AND('[1]PWS Information'!$E$10="CWS",Q5240="Non-Lead",S5240="Don't Know")),
(AND('[1]PWS Information'!$E$10="CWS",Q5240="Non-Lead", J5240="Non-Lead - Copper", S5240="Yes", L5240="Between 1989 and 2014")),
(AND('[1]PWS Information'!$E$10="CWS",Q5240="Non-Lead", J5240="Non-Lead - Copper", S5240="Yes", L5240="After 2014")),
(AND('[1]PWS Information'!$E$10="CWS",Q5240="Non-Lead", J5240="Non-Lead - Copper", S5240="Yes", L5240="Unknown")),
(AND('[1]PWS Information'!$E$10="CWS",Q5240="Non-Lead", N5240="Non-Lead - Copper", S5240="Yes", O5240="Between 1989 and 2014")),
(AND('[1]PWS Information'!$E$10="CWS",Q5240="Non-Lead", N5240="Non-Lead - Copper", S5240="Yes", O5240="After 2014")),
(AND('[1]PWS Information'!$E$10="CWS",Q5240="Non-Lead", N5240="Non-Lead - Copper", S5240="Yes", O5240="Unknown")),
(AND('[1]PWS Information'!$E$10="CWS",Q5240="Unknown")),
(AND('[1]PWS Information'!$E$10="NTNC",Q5240="Unknown")))),"Tier 5",
"")))))</f>
        <v>Tier 5</v>
      </c>
      <c r="Z5240" s="71"/>
      <c r="AA5240" s="71"/>
    </row>
    <row r="5241" spans="1:27" ht="57.6" x14ac:dyDescent="0.3">
      <c r="A5241" s="1"/>
      <c r="B5241" s="70">
        <v>814641</v>
      </c>
      <c r="C5241" s="60">
        <v>220</v>
      </c>
      <c r="D5241" s="61" t="s">
        <v>1710</v>
      </c>
      <c r="E5241" s="61" t="s">
        <v>49</v>
      </c>
      <c r="F5241" s="61">
        <v>78640</v>
      </c>
      <c r="G5241" s="62" t="s">
        <v>1665</v>
      </c>
      <c r="H5241" s="63">
        <v>29.989757999999998</v>
      </c>
      <c r="I5241" s="64">
        <v>-97.876132999999996</v>
      </c>
      <c r="J5241" s="65" t="s">
        <v>50</v>
      </c>
      <c r="K5241" s="66" t="s">
        <v>51</v>
      </c>
      <c r="L5241" s="62" t="s">
        <v>58</v>
      </c>
      <c r="M5241" s="69"/>
      <c r="N5241" s="65" t="s">
        <v>50</v>
      </c>
      <c r="O5241" s="66" t="s">
        <v>52</v>
      </c>
      <c r="P5241" s="69"/>
      <c r="Q5241" s="55" t="str">
        <f t="shared" si="81"/>
        <v>Non-Lead</v>
      </c>
      <c r="R5241" s="70" t="s">
        <v>51</v>
      </c>
      <c r="S5241" s="70" t="s">
        <v>51</v>
      </c>
      <c r="T5241" s="70"/>
      <c r="U5241" s="71" t="s">
        <v>53</v>
      </c>
      <c r="V5241" s="71" t="s">
        <v>51</v>
      </c>
      <c r="W5241" s="71" t="s">
        <v>51</v>
      </c>
      <c r="X5241" s="71" t="s">
        <v>51</v>
      </c>
      <c r="Y5241" s="72" t="str">
        <f>IF((OR((AND('[1]PWS Information'!$E$10="CWS",U5241="Single Family Residence",Q5241="Lead")),
(AND('[1]PWS Information'!$E$10="CWS",U5241="Multiple Family Residence",'[1]PWS Information'!$E$11="Yes",Q5241="Lead")),
(AND('[1]PWS Information'!$E$10="NTNC",Q5241="Lead")))),"Tier 1",
IF((OR((AND('[1]PWS Information'!$E$10="CWS",U5241="Multiple Family Residence",'[1]PWS Information'!$E$11="No",Q5241="Lead")),
(AND('[1]PWS Information'!$E$10="CWS",U5241="Other",Q5241="Lead")),
(AND('[1]PWS Information'!$E$10="CWS",U5241="Building",Q5241="Lead")))),"Tier 2",
IF((OR((AND('[1]PWS Information'!$E$10="CWS",U5241="Single Family Residence",Q5241="Galvanized Requiring Replacement")),
(AND('[1]PWS Information'!$E$10="CWS",U5241="Single Family Residence",Q5241="Galvanized Requiring Replacement",R5241="Yes")),
(AND('[1]PWS Information'!$E$10="NTNC",Q5241="Galvanized Requiring Replacement")),
(AND('[1]PWS Information'!$E$10="NTNC",U5241="Single Family Residence",R5241="Yes")))),"Tier 3",
IF((OR((AND('[1]PWS Information'!$E$10="CWS",U5241="Single Family Residence",S5241="Yes",Q5241="Non-Lead", J5241="Non-Lead - Copper",L5241="Before 1989")),
(AND('[1]PWS Information'!$E$10="CWS",U5241="Single Family Residence",S5241="Yes",Q5241="Non-Lead", N5241="Non-Lead - Copper",O5241="Before 1989")))),"Tier 4",
IF((OR((AND('[1]PWS Information'!$E$10="NTNC",Q5241="Non-Lead")),
(AND('[1]PWS Information'!$E$10="CWS",Q5241="Non-Lead",S5241="")),
(AND('[1]PWS Information'!$E$10="CWS",Q5241="Non-Lead",S5241="No")),
(AND('[1]PWS Information'!$E$10="CWS",Q5241="Non-Lead",S5241="Don't Know")),
(AND('[1]PWS Information'!$E$10="CWS",Q5241="Non-Lead", J5241="Non-Lead - Copper", S5241="Yes", L5241="Between 1989 and 2014")),
(AND('[1]PWS Information'!$E$10="CWS",Q5241="Non-Lead", J5241="Non-Lead - Copper", S5241="Yes", L5241="After 2014")),
(AND('[1]PWS Information'!$E$10="CWS",Q5241="Non-Lead", J5241="Non-Lead - Copper", S5241="Yes", L5241="Unknown")),
(AND('[1]PWS Information'!$E$10="CWS",Q5241="Non-Lead", N5241="Non-Lead - Copper", S5241="Yes", O5241="Between 1989 and 2014")),
(AND('[1]PWS Information'!$E$10="CWS",Q5241="Non-Lead", N5241="Non-Lead - Copper", S5241="Yes", O5241="After 2014")),
(AND('[1]PWS Information'!$E$10="CWS",Q5241="Non-Lead", N5241="Non-Lead - Copper", S5241="Yes", O5241="Unknown")),
(AND('[1]PWS Information'!$E$10="CWS",Q5241="Unknown")),
(AND('[1]PWS Information'!$E$10="NTNC",Q5241="Unknown")))),"Tier 5",
"")))))</f>
        <v>Tier 5</v>
      </c>
      <c r="Z5241" s="71"/>
      <c r="AA5241" s="71"/>
    </row>
    <row r="5242" spans="1:27" ht="57.6" x14ac:dyDescent="0.3">
      <c r="A5242" s="17"/>
      <c r="B5242" s="70">
        <v>863592</v>
      </c>
      <c r="C5242" s="60">
        <v>221</v>
      </c>
      <c r="D5242" s="61" t="s">
        <v>1710</v>
      </c>
      <c r="E5242" s="61" t="s">
        <v>49</v>
      </c>
      <c r="F5242" s="61">
        <v>78640</v>
      </c>
      <c r="G5242" s="62" t="s">
        <v>1665</v>
      </c>
      <c r="H5242" s="63">
        <v>29.989767000000001</v>
      </c>
      <c r="I5242" s="64">
        <v>-97.876131000000001</v>
      </c>
      <c r="J5242" s="65" t="s">
        <v>50</v>
      </c>
      <c r="K5242" s="66" t="s">
        <v>51</v>
      </c>
      <c r="L5242" s="62" t="s">
        <v>58</v>
      </c>
      <c r="M5242" s="69"/>
      <c r="N5242" s="65" t="s">
        <v>50</v>
      </c>
      <c r="O5242" s="66" t="s">
        <v>52</v>
      </c>
      <c r="P5242" s="69"/>
      <c r="Q5242" s="55" t="str">
        <f t="shared" si="81"/>
        <v>Non-Lead</v>
      </c>
      <c r="R5242" s="70" t="s">
        <v>51</v>
      </c>
      <c r="S5242" s="70" t="s">
        <v>51</v>
      </c>
      <c r="T5242" s="70"/>
      <c r="U5242" s="71" t="s">
        <v>53</v>
      </c>
      <c r="V5242" s="71" t="s">
        <v>51</v>
      </c>
      <c r="W5242" s="71" t="s">
        <v>51</v>
      </c>
      <c r="X5242" s="71" t="s">
        <v>51</v>
      </c>
      <c r="Y5242" s="72" t="str">
        <f>IF((OR((AND('[1]PWS Information'!$E$10="CWS",U5242="Single Family Residence",Q5242="Lead")),
(AND('[1]PWS Information'!$E$10="CWS",U5242="Multiple Family Residence",'[1]PWS Information'!$E$11="Yes",Q5242="Lead")),
(AND('[1]PWS Information'!$E$10="NTNC",Q5242="Lead")))),"Tier 1",
IF((OR((AND('[1]PWS Information'!$E$10="CWS",U5242="Multiple Family Residence",'[1]PWS Information'!$E$11="No",Q5242="Lead")),
(AND('[1]PWS Information'!$E$10="CWS",U5242="Other",Q5242="Lead")),
(AND('[1]PWS Information'!$E$10="CWS",U5242="Building",Q5242="Lead")))),"Tier 2",
IF((OR((AND('[1]PWS Information'!$E$10="CWS",U5242="Single Family Residence",Q5242="Galvanized Requiring Replacement")),
(AND('[1]PWS Information'!$E$10="CWS",U5242="Single Family Residence",Q5242="Galvanized Requiring Replacement",R5242="Yes")),
(AND('[1]PWS Information'!$E$10="NTNC",Q5242="Galvanized Requiring Replacement")),
(AND('[1]PWS Information'!$E$10="NTNC",U5242="Single Family Residence",R5242="Yes")))),"Tier 3",
IF((OR((AND('[1]PWS Information'!$E$10="CWS",U5242="Single Family Residence",S5242="Yes",Q5242="Non-Lead", J5242="Non-Lead - Copper",L5242="Before 1989")),
(AND('[1]PWS Information'!$E$10="CWS",U5242="Single Family Residence",S5242="Yes",Q5242="Non-Lead", N5242="Non-Lead - Copper",O5242="Before 1989")))),"Tier 4",
IF((OR((AND('[1]PWS Information'!$E$10="NTNC",Q5242="Non-Lead")),
(AND('[1]PWS Information'!$E$10="CWS",Q5242="Non-Lead",S5242="")),
(AND('[1]PWS Information'!$E$10="CWS",Q5242="Non-Lead",S5242="No")),
(AND('[1]PWS Information'!$E$10="CWS",Q5242="Non-Lead",S5242="Don't Know")),
(AND('[1]PWS Information'!$E$10="CWS",Q5242="Non-Lead", J5242="Non-Lead - Copper", S5242="Yes", L5242="Between 1989 and 2014")),
(AND('[1]PWS Information'!$E$10="CWS",Q5242="Non-Lead", J5242="Non-Lead - Copper", S5242="Yes", L5242="After 2014")),
(AND('[1]PWS Information'!$E$10="CWS",Q5242="Non-Lead", J5242="Non-Lead - Copper", S5242="Yes", L5242="Unknown")),
(AND('[1]PWS Information'!$E$10="CWS",Q5242="Non-Lead", N5242="Non-Lead - Copper", S5242="Yes", O5242="Between 1989 and 2014")),
(AND('[1]PWS Information'!$E$10="CWS",Q5242="Non-Lead", N5242="Non-Lead - Copper", S5242="Yes", O5242="After 2014")),
(AND('[1]PWS Information'!$E$10="CWS",Q5242="Non-Lead", N5242="Non-Lead - Copper", S5242="Yes", O5242="Unknown")),
(AND('[1]PWS Information'!$E$10="CWS",Q5242="Unknown")),
(AND('[1]PWS Information'!$E$10="NTNC",Q5242="Unknown")))),"Tier 5",
"")))))</f>
        <v>Tier 5</v>
      </c>
      <c r="Z5242" s="71"/>
      <c r="AA5242" s="71"/>
    </row>
    <row r="5243" spans="1:27" ht="57.6" x14ac:dyDescent="0.3">
      <c r="A5243" s="1"/>
      <c r="B5243" s="70">
        <v>817816</v>
      </c>
      <c r="C5243" s="60">
        <v>232</v>
      </c>
      <c r="D5243" s="61" t="s">
        <v>1710</v>
      </c>
      <c r="E5243" s="61" t="s">
        <v>49</v>
      </c>
      <c r="F5243" s="61">
        <v>78640</v>
      </c>
      <c r="G5243" s="62" t="s">
        <v>1665</v>
      </c>
      <c r="H5243" s="63">
        <v>29.989867</v>
      </c>
      <c r="I5243" s="64">
        <v>-97.876112000000006</v>
      </c>
      <c r="J5243" s="65" t="s">
        <v>50</v>
      </c>
      <c r="K5243" s="66" t="s">
        <v>51</v>
      </c>
      <c r="L5243" s="62" t="s">
        <v>58</v>
      </c>
      <c r="M5243" s="69"/>
      <c r="N5243" s="65" t="s">
        <v>50</v>
      </c>
      <c r="O5243" s="66" t="s">
        <v>52</v>
      </c>
      <c r="P5243" s="69"/>
      <c r="Q5243" s="55" t="str">
        <f t="shared" si="81"/>
        <v>Non-Lead</v>
      </c>
      <c r="R5243" s="70" t="s">
        <v>51</v>
      </c>
      <c r="S5243" s="70" t="s">
        <v>51</v>
      </c>
      <c r="T5243" s="70"/>
      <c r="U5243" s="71" t="s">
        <v>53</v>
      </c>
      <c r="V5243" s="71" t="s">
        <v>51</v>
      </c>
      <c r="W5243" s="71" t="s">
        <v>51</v>
      </c>
      <c r="X5243" s="71" t="s">
        <v>51</v>
      </c>
      <c r="Y5243" s="72" t="str">
        <f>IF((OR((AND('[1]PWS Information'!$E$10="CWS",U5243="Single Family Residence",Q5243="Lead")),
(AND('[1]PWS Information'!$E$10="CWS",U5243="Multiple Family Residence",'[1]PWS Information'!$E$11="Yes",Q5243="Lead")),
(AND('[1]PWS Information'!$E$10="NTNC",Q5243="Lead")))),"Tier 1",
IF((OR((AND('[1]PWS Information'!$E$10="CWS",U5243="Multiple Family Residence",'[1]PWS Information'!$E$11="No",Q5243="Lead")),
(AND('[1]PWS Information'!$E$10="CWS",U5243="Other",Q5243="Lead")),
(AND('[1]PWS Information'!$E$10="CWS",U5243="Building",Q5243="Lead")))),"Tier 2",
IF((OR((AND('[1]PWS Information'!$E$10="CWS",U5243="Single Family Residence",Q5243="Galvanized Requiring Replacement")),
(AND('[1]PWS Information'!$E$10="CWS",U5243="Single Family Residence",Q5243="Galvanized Requiring Replacement",R5243="Yes")),
(AND('[1]PWS Information'!$E$10="NTNC",Q5243="Galvanized Requiring Replacement")),
(AND('[1]PWS Information'!$E$10="NTNC",U5243="Single Family Residence",R5243="Yes")))),"Tier 3",
IF((OR((AND('[1]PWS Information'!$E$10="CWS",U5243="Single Family Residence",S5243="Yes",Q5243="Non-Lead", J5243="Non-Lead - Copper",L5243="Before 1989")),
(AND('[1]PWS Information'!$E$10="CWS",U5243="Single Family Residence",S5243="Yes",Q5243="Non-Lead", N5243="Non-Lead - Copper",O5243="Before 1989")))),"Tier 4",
IF((OR((AND('[1]PWS Information'!$E$10="NTNC",Q5243="Non-Lead")),
(AND('[1]PWS Information'!$E$10="CWS",Q5243="Non-Lead",S5243="")),
(AND('[1]PWS Information'!$E$10="CWS",Q5243="Non-Lead",S5243="No")),
(AND('[1]PWS Information'!$E$10="CWS",Q5243="Non-Lead",S5243="Don't Know")),
(AND('[1]PWS Information'!$E$10="CWS",Q5243="Non-Lead", J5243="Non-Lead - Copper", S5243="Yes", L5243="Between 1989 and 2014")),
(AND('[1]PWS Information'!$E$10="CWS",Q5243="Non-Lead", J5243="Non-Lead - Copper", S5243="Yes", L5243="After 2014")),
(AND('[1]PWS Information'!$E$10="CWS",Q5243="Non-Lead", J5243="Non-Lead - Copper", S5243="Yes", L5243="Unknown")),
(AND('[1]PWS Information'!$E$10="CWS",Q5243="Non-Lead", N5243="Non-Lead - Copper", S5243="Yes", O5243="Between 1989 and 2014")),
(AND('[1]PWS Information'!$E$10="CWS",Q5243="Non-Lead", N5243="Non-Lead - Copper", S5243="Yes", O5243="After 2014")),
(AND('[1]PWS Information'!$E$10="CWS",Q5243="Non-Lead", N5243="Non-Lead - Copper", S5243="Yes", O5243="Unknown")),
(AND('[1]PWS Information'!$E$10="CWS",Q5243="Unknown")),
(AND('[1]PWS Information'!$E$10="NTNC",Q5243="Unknown")))),"Tier 5",
"")))))</f>
        <v>Tier 5</v>
      </c>
      <c r="Z5243" s="71"/>
      <c r="AA5243" s="71"/>
    </row>
    <row r="5244" spans="1:27" ht="57.6" x14ac:dyDescent="0.3">
      <c r="A5244" s="1"/>
      <c r="B5244" s="70">
        <v>832720</v>
      </c>
      <c r="C5244" s="60">
        <v>147</v>
      </c>
      <c r="D5244" s="61" t="s">
        <v>1712</v>
      </c>
      <c r="E5244" s="61" t="s">
        <v>49</v>
      </c>
      <c r="F5244" s="61">
        <v>78640</v>
      </c>
      <c r="G5244" s="62" t="s">
        <v>1665</v>
      </c>
      <c r="H5244" s="63">
        <v>29.955591699999999</v>
      </c>
      <c r="I5244" s="64">
        <v>-97.848452777777695</v>
      </c>
      <c r="J5244" s="65" t="s">
        <v>50</v>
      </c>
      <c r="K5244" s="66" t="s">
        <v>51</v>
      </c>
      <c r="L5244" s="62" t="s">
        <v>58</v>
      </c>
      <c r="M5244" s="69"/>
      <c r="N5244" s="65" t="s">
        <v>50</v>
      </c>
      <c r="O5244" s="66" t="s">
        <v>52</v>
      </c>
      <c r="P5244" s="69"/>
      <c r="Q5244" s="55" t="str">
        <f t="shared" si="81"/>
        <v>Non-Lead</v>
      </c>
      <c r="R5244" s="70" t="s">
        <v>51</v>
      </c>
      <c r="S5244" s="70" t="s">
        <v>51</v>
      </c>
      <c r="T5244" s="70"/>
      <c r="U5244" s="71" t="s">
        <v>53</v>
      </c>
      <c r="V5244" s="71" t="s">
        <v>51</v>
      </c>
      <c r="W5244" s="71" t="s">
        <v>51</v>
      </c>
      <c r="X5244" s="71" t="s">
        <v>51</v>
      </c>
      <c r="Y5244" s="72" t="str">
        <f>IF((OR((AND('[1]PWS Information'!$E$10="CWS",U5244="Single Family Residence",Q5244="Lead")),
(AND('[1]PWS Information'!$E$10="CWS",U5244="Multiple Family Residence",'[1]PWS Information'!$E$11="Yes",Q5244="Lead")),
(AND('[1]PWS Information'!$E$10="NTNC",Q5244="Lead")))),"Tier 1",
IF((OR((AND('[1]PWS Information'!$E$10="CWS",U5244="Multiple Family Residence",'[1]PWS Information'!$E$11="No",Q5244="Lead")),
(AND('[1]PWS Information'!$E$10="CWS",U5244="Other",Q5244="Lead")),
(AND('[1]PWS Information'!$E$10="CWS",U5244="Building",Q5244="Lead")))),"Tier 2",
IF((OR((AND('[1]PWS Information'!$E$10="CWS",U5244="Single Family Residence",Q5244="Galvanized Requiring Replacement")),
(AND('[1]PWS Information'!$E$10="CWS",U5244="Single Family Residence",Q5244="Galvanized Requiring Replacement",R5244="Yes")),
(AND('[1]PWS Information'!$E$10="NTNC",Q5244="Galvanized Requiring Replacement")),
(AND('[1]PWS Information'!$E$10="NTNC",U5244="Single Family Residence",R5244="Yes")))),"Tier 3",
IF((OR((AND('[1]PWS Information'!$E$10="CWS",U5244="Single Family Residence",S5244="Yes",Q5244="Non-Lead", J5244="Non-Lead - Copper",L5244="Before 1989")),
(AND('[1]PWS Information'!$E$10="CWS",U5244="Single Family Residence",S5244="Yes",Q5244="Non-Lead", N5244="Non-Lead - Copper",O5244="Before 1989")))),"Tier 4",
IF((OR((AND('[1]PWS Information'!$E$10="NTNC",Q5244="Non-Lead")),
(AND('[1]PWS Information'!$E$10="CWS",Q5244="Non-Lead",S5244="")),
(AND('[1]PWS Information'!$E$10="CWS",Q5244="Non-Lead",S5244="No")),
(AND('[1]PWS Information'!$E$10="CWS",Q5244="Non-Lead",S5244="Don't Know")),
(AND('[1]PWS Information'!$E$10="CWS",Q5244="Non-Lead", J5244="Non-Lead - Copper", S5244="Yes", L5244="Between 1989 and 2014")),
(AND('[1]PWS Information'!$E$10="CWS",Q5244="Non-Lead", J5244="Non-Lead - Copper", S5244="Yes", L5244="After 2014")),
(AND('[1]PWS Information'!$E$10="CWS",Q5244="Non-Lead", J5244="Non-Lead - Copper", S5244="Yes", L5244="Unknown")),
(AND('[1]PWS Information'!$E$10="CWS",Q5244="Non-Lead", N5244="Non-Lead - Copper", S5244="Yes", O5244="Between 1989 and 2014")),
(AND('[1]PWS Information'!$E$10="CWS",Q5244="Non-Lead", N5244="Non-Lead - Copper", S5244="Yes", O5244="After 2014")),
(AND('[1]PWS Information'!$E$10="CWS",Q5244="Non-Lead", N5244="Non-Lead - Copper", S5244="Yes", O5244="Unknown")),
(AND('[1]PWS Information'!$E$10="CWS",Q5244="Unknown")),
(AND('[1]PWS Information'!$E$10="NTNC",Q5244="Unknown")))),"Tier 5",
"")))))</f>
        <v>Tier 5</v>
      </c>
      <c r="Z5244" s="71"/>
      <c r="AA5244" s="71"/>
    </row>
    <row r="5245" spans="1:27" ht="57.6" x14ac:dyDescent="0.3">
      <c r="A5245" s="1"/>
      <c r="B5245" s="70">
        <v>9612397</v>
      </c>
      <c r="C5245" s="60">
        <v>159</v>
      </c>
      <c r="D5245" s="61" t="s">
        <v>1712</v>
      </c>
      <c r="E5245" s="61" t="s">
        <v>49</v>
      </c>
      <c r="F5245" s="61">
        <v>78640</v>
      </c>
      <c r="G5245" s="62" t="s">
        <v>1665</v>
      </c>
      <c r="H5245" s="63">
        <v>29.955461100000001</v>
      </c>
      <c r="I5245" s="64">
        <v>-97.848277777777696</v>
      </c>
      <c r="J5245" s="65" t="s">
        <v>50</v>
      </c>
      <c r="K5245" s="66" t="s">
        <v>51</v>
      </c>
      <c r="L5245" s="62" t="s">
        <v>58</v>
      </c>
      <c r="M5245" s="69"/>
      <c r="N5245" s="65" t="s">
        <v>50</v>
      </c>
      <c r="O5245" s="66" t="s">
        <v>52</v>
      </c>
      <c r="P5245" s="69"/>
      <c r="Q5245" s="55" t="str">
        <f t="shared" si="81"/>
        <v>Non-Lead</v>
      </c>
      <c r="R5245" s="70" t="s">
        <v>51</v>
      </c>
      <c r="S5245" s="70" t="s">
        <v>51</v>
      </c>
      <c r="T5245" s="70"/>
      <c r="U5245" s="71" t="s">
        <v>53</v>
      </c>
      <c r="V5245" s="71" t="s">
        <v>51</v>
      </c>
      <c r="W5245" s="71" t="s">
        <v>51</v>
      </c>
      <c r="X5245" s="71" t="s">
        <v>51</v>
      </c>
      <c r="Y5245" s="72" t="str">
        <f>IF((OR((AND('[1]PWS Information'!$E$10="CWS",U5245="Single Family Residence",Q5245="Lead")),
(AND('[1]PWS Information'!$E$10="CWS",U5245="Multiple Family Residence",'[1]PWS Information'!$E$11="Yes",Q5245="Lead")),
(AND('[1]PWS Information'!$E$10="NTNC",Q5245="Lead")))),"Tier 1",
IF((OR((AND('[1]PWS Information'!$E$10="CWS",U5245="Multiple Family Residence",'[1]PWS Information'!$E$11="No",Q5245="Lead")),
(AND('[1]PWS Information'!$E$10="CWS",U5245="Other",Q5245="Lead")),
(AND('[1]PWS Information'!$E$10="CWS",U5245="Building",Q5245="Lead")))),"Tier 2",
IF((OR((AND('[1]PWS Information'!$E$10="CWS",U5245="Single Family Residence",Q5245="Galvanized Requiring Replacement")),
(AND('[1]PWS Information'!$E$10="CWS",U5245="Single Family Residence",Q5245="Galvanized Requiring Replacement",R5245="Yes")),
(AND('[1]PWS Information'!$E$10="NTNC",Q5245="Galvanized Requiring Replacement")),
(AND('[1]PWS Information'!$E$10="NTNC",U5245="Single Family Residence",R5245="Yes")))),"Tier 3",
IF((OR((AND('[1]PWS Information'!$E$10="CWS",U5245="Single Family Residence",S5245="Yes",Q5245="Non-Lead", J5245="Non-Lead - Copper",L5245="Before 1989")),
(AND('[1]PWS Information'!$E$10="CWS",U5245="Single Family Residence",S5245="Yes",Q5245="Non-Lead", N5245="Non-Lead - Copper",O5245="Before 1989")))),"Tier 4",
IF((OR((AND('[1]PWS Information'!$E$10="NTNC",Q5245="Non-Lead")),
(AND('[1]PWS Information'!$E$10="CWS",Q5245="Non-Lead",S5245="")),
(AND('[1]PWS Information'!$E$10="CWS",Q5245="Non-Lead",S5245="No")),
(AND('[1]PWS Information'!$E$10="CWS",Q5245="Non-Lead",S5245="Don't Know")),
(AND('[1]PWS Information'!$E$10="CWS",Q5245="Non-Lead", J5245="Non-Lead - Copper", S5245="Yes", L5245="Between 1989 and 2014")),
(AND('[1]PWS Information'!$E$10="CWS",Q5245="Non-Lead", J5245="Non-Lead - Copper", S5245="Yes", L5245="After 2014")),
(AND('[1]PWS Information'!$E$10="CWS",Q5245="Non-Lead", J5245="Non-Lead - Copper", S5245="Yes", L5245="Unknown")),
(AND('[1]PWS Information'!$E$10="CWS",Q5245="Non-Lead", N5245="Non-Lead - Copper", S5245="Yes", O5245="Between 1989 and 2014")),
(AND('[1]PWS Information'!$E$10="CWS",Q5245="Non-Lead", N5245="Non-Lead - Copper", S5245="Yes", O5245="After 2014")),
(AND('[1]PWS Information'!$E$10="CWS",Q5245="Non-Lead", N5245="Non-Lead - Copper", S5245="Yes", O5245="Unknown")),
(AND('[1]PWS Information'!$E$10="CWS",Q5245="Unknown")),
(AND('[1]PWS Information'!$E$10="NTNC",Q5245="Unknown")))),"Tier 5",
"")))))</f>
        <v>Tier 5</v>
      </c>
      <c r="Z5245" s="71"/>
      <c r="AA5245" s="71"/>
    </row>
    <row r="5246" spans="1:27" ht="57.6" x14ac:dyDescent="0.3">
      <c r="A5246" s="17"/>
      <c r="B5246" s="70">
        <v>866055</v>
      </c>
      <c r="C5246" s="60">
        <v>171</v>
      </c>
      <c r="D5246" s="61" t="s">
        <v>1712</v>
      </c>
      <c r="E5246" s="61" t="s">
        <v>49</v>
      </c>
      <c r="F5246" s="61">
        <v>78640</v>
      </c>
      <c r="G5246" s="62" t="s">
        <v>1665</v>
      </c>
      <c r="H5246" s="63">
        <v>29.955344400000001</v>
      </c>
      <c r="I5246" s="64">
        <v>-97.848152777777699</v>
      </c>
      <c r="J5246" s="65" t="s">
        <v>50</v>
      </c>
      <c r="K5246" s="66" t="s">
        <v>51</v>
      </c>
      <c r="L5246" s="62" t="s">
        <v>58</v>
      </c>
      <c r="M5246" s="69"/>
      <c r="N5246" s="65" t="s">
        <v>50</v>
      </c>
      <c r="O5246" s="66" t="s">
        <v>52</v>
      </c>
      <c r="P5246" s="69"/>
      <c r="Q5246" s="55" t="str">
        <f t="shared" si="81"/>
        <v>Non-Lead</v>
      </c>
      <c r="R5246" s="70" t="s">
        <v>51</v>
      </c>
      <c r="S5246" s="70" t="s">
        <v>51</v>
      </c>
      <c r="T5246" s="70"/>
      <c r="U5246" s="71" t="s">
        <v>53</v>
      </c>
      <c r="V5246" s="71" t="s">
        <v>51</v>
      </c>
      <c r="W5246" s="71" t="s">
        <v>51</v>
      </c>
      <c r="X5246" s="71" t="s">
        <v>51</v>
      </c>
      <c r="Y5246" s="72" t="str">
        <f>IF((OR((AND('[1]PWS Information'!$E$10="CWS",U5246="Single Family Residence",Q5246="Lead")),
(AND('[1]PWS Information'!$E$10="CWS",U5246="Multiple Family Residence",'[1]PWS Information'!$E$11="Yes",Q5246="Lead")),
(AND('[1]PWS Information'!$E$10="NTNC",Q5246="Lead")))),"Tier 1",
IF((OR((AND('[1]PWS Information'!$E$10="CWS",U5246="Multiple Family Residence",'[1]PWS Information'!$E$11="No",Q5246="Lead")),
(AND('[1]PWS Information'!$E$10="CWS",U5246="Other",Q5246="Lead")),
(AND('[1]PWS Information'!$E$10="CWS",U5246="Building",Q5246="Lead")))),"Tier 2",
IF((OR((AND('[1]PWS Information'!$E$10="CWS",U5246="Single Family Residence",Q5246="Galvanized Requiring Replacement")),
(AND('[1]PWS Information'!$E$10="CWS",U5246="Single Family Residence",Q5246="Galvanized Requiring Replacement",R5246="Yes")),
(AND('[1]PWS Information'!$E$10="NTNC",Q5246="Galvanized Requiring Replacement")),
(AND('[1]PWS Information'!$E$10="NTNC",U5246="Single Family Residence",R5246="Yes")))),"Tier 3",
IF((OR((AND('[1]PWS Information'!$E$10="CWS",U5246="Single Family Residence",S5246="Yes",Q5246="Non-Lead", J5246="Non-Lead - Copper",L5246="Before 1989")),
(AND('[1]PWS Information'!$E$10="CWS",U5246="Single Family Residence",S5246="Yes",Q5246="Non-Lead", N5246="Non-Lead - Copper",O5246="Before 1989")))),"Tier 4",
IF((OR((AND('[1]PWS Information'!$E$10="NTNC",Q5246="Non-Lead")),
(AND('[1]PWS Information'!$E$10="CWS",Q5246="Non-Lead",S5246="")),
(AND('[1]PWS Information'!$E$10="CWS",Q5246="Non-Lead",S5246="No")),
(AND('[1]PWS Information'!$E$10="CWS",Q5246="Non-Lead",S5246="Don't Know")),
(AND('[1]PWS Information'!$E$10="CWS",Q5246="Non-Lead", J5246="Non-Lead - Copper", S5246="Yes", L5246="Between 1989 and 2014")),
(AND('[1]PWS Information'!$E$10="CWS",Q5246="Non-Lead", J5246="Non-Lead - Copper", S5246="Yes", L5246="After 2014")),
(AND('[1]PWS Information'!$E$10="CWS",Q5246="Non-Lead", J5246="Non-Lead - Copper", S5246="Yes", L5246="Unknown")),
(AND('[1]PWS Information'!$E$10="CWS",Q5246="Non-Lead", N5246="Non-Lead - Copper", S5246="Yes", O5246="Between 1989 and 2014")),
(AND('[1]PWS Information'!$E$10="CWS",Q5246="Non-Lead", N5246="Non-Lead - Copper", S5246="Yes", O5246="After 2014")),
(AND('[1]PWS Information'!$E$10="CWS",Q5246="Non-Lead", N5246="Non-Lead - Copper", S5246="Yes", O5246="Unknown")),
(AND('[1]PWS Information'!$E$10="CWS",Q5246="Unknown")),
(AND('[1]PWS Information'!$E$10="NTNC",Q5246="Unknown")))),"Tier 5",
"")))))</f>
        <v>Tier 5</v>
      </c>
      <c r="Z5246" s="71"/>
      <c r="AA5246" s="71"/>
    </row>
    <row r="5247" spans="1:27" ht="57.6" x14ac:dyDescent="0.3">
      <c r="A5247" s="1"/>
      <c r="B5247" s="70">
        <v>9266313</v>
      </c>
      <c r="C5247" s="60">
        <v>183</v>
      </c>
      <c r="D5247" s="61" t="s">
        <v>1712</v>
      </c>
      <c r="E5247" s="61" t="s">
        <v>49</v>
      </c>
      <c r="F5247" s="61">
        <v>78640</v>
      </c>
      <c r="G5247" s="62" t="s">
        <v>1665</v>
      </c>
      <c r="H5247" s="63">
        <v>29.955238900000001</v>
      </c>
      <c r="I5247" s="64">
        <v>-97.847963888888799</v>
      </c>
      <c r="J5247" s="65" t="s">
        <v>50</v>
      </c>
      <c r="K5247" s="66" t="s">
        <v>51</v>
      </c>
      <c r="L5247" s="62" t="s">
        <v>58</v>
      </c>
      <c r="M5247" s="69"/>
      <c r="N5247" s="65" t="s">
        <v>50</v>
      </c>
      <c r="O5247" s="66" t="s">
        <v>52</v>
      </c>
      <c r="P5247" s="69"/>
      <c r="Q5247" s="55" t="str">
        <f t="shared" si="81"/>
        <v>Non-Lead</v>
      </c>
      <c r="R5247" s="70" t="s">
        <v>51</v>
      </c>
      <c r="S5247" s="70" t="s">
        <v>51</v>
      </c>
      <c r="T5247" s="70"/>
      <c r="U5247" s="71" t="s">
        <v>53</v>
      </c>
      <c r="V5247" s="71" t="s">
        <v>51</v>
      </c>
      <c r="W5247" s="71" t="s">
        <v>51</v>
      </c>
      <c r="X5247" s="71" t="s">
        <v>51</v>
      </c>
      <c r="Y5247" s="72" t="str">
        <f>IF((OR((AND('[1]PWS Information'!$E$10="CWS",U5247="Single Family Residence",Q5247="Lead")),
(AND('[1]PWS Information'!$E$10="CWS",U5247="Multiple Family Residence",'[1]PWS Information'!$E$11="Yes",Q5247="Lead")),
(AND('[1]PWS Information'!$E$10="NTNC",Q5247="Lead")))),"Tier 1",
IF((OR((AND('[1]PWS Information'!$E$10="CWS",U5247="Multiple Family Residence",'[1]PWS Information'!$E$11="No",Q5247="Lead")),
(AND('[1]PWS Information'!$E$10="CWS",U5247="Other",Q5247="Lead")),
(AND('[1]PWS Information'!$E$10="CWS",U5247="Building",Q5247="Lead")))),"Tier 2",
IF((OR((AND('[1]PWS Information'!$E$10="CWS",U5247="Single Family Residence",Q5247="Galvanized Requiring Replacement")),
(AND('[1]PWS Information'!$E$10="CWS",U5247="Single Family Residence",Q5247="Galvanized Requiring Replacement",R5247="Yes")),
(AND('[1]PWS Information'!$E$10="NTNC",Q5247="Galvanized Requiring Replacement")),
(AND('[1]PWS Information'!$E$10="NTNC",U5247="Single Family Residence",R5247="Yes")))),"Tier 3",
IF((OR((AND('[1]PWS Information'!$E$10="CWS",U5247="Single Family Residence",S5247="Yes",Q5247="Non-Lead", J5247="Non-Lead - Copper",L5247="Before 1989")),
(AND('[1]PWS Information'!$E$10="CWS",U5247="Single Family Residence",S5247="Yes",Q5247="Non-Lead", N5247="Non-Lead - Copper",O5247="Before 1989")))),"Tier 4",
IF((OR((AND('[1]PWS Information'!$E$10="NTNC",Q5247="Non-Lead")),
(AND('[1]PWS Information'!$E$10="CWS",Q5247="Non-Lead",S5247="")),
(AND('[1]PWS Information'!$E$10="CWS",Q5247="Non-Lead",S5247="No")),
(AND('[1]PWS Information'!$E$10="CWS",Q5247="Non-Lead",S5247="Don't Know")),
(AND('[1]PWS Information'!$E$10="CWS",Q5247="Non-Lead", J5247="Non-Lead - Copper", S5247="Yes", L5247="Between 1989 and 2014")),
(AND('[1]PWS Information'!$E$10="CWS",Q5247="Non-Lead", J5247="Non-Lead - Copper", S5247="Yes", L5247="After 2014")),
(AND('[1]PWS Information'!$E$10="CWS",Q5247="Non-Lead", J5247="Non-Lead - Copper", S5247="Yes", L5247="Unknown")),
(AND('[1]PWS Information'!$E$10="CWS",Q5247="Non-Lead", N5247="Non-Lead - Copper", S5247="Yes", O5247="Between 1989 and 2014")),
(AND('[1]PWS Information'!$E$10="CWS",Q5247="Non-Lead", N5247="Non-Lead - Copper", S5247="Yes", O5247="After 2014")),
(AND('[1]PWS Information'!$E$10="CWS",Q5247="Non-Lead", N5247="Non-Lead - Copper", S5247="Yes", O5247="Unknown")),
(AND('[1]PWS Information'!$E$10="CWS",Q5247="Unknown")),
(AND('[1]PWS Information'!$E$10="NTNC",Q5247="Unknown")))),"Tier 5",
"")))))</f>
        <v>Tier 5</v>
      </c>
      <c r="Z5247" s="71"/>
      <c r="AA5247" s="71"/>
    </row>
    <row r="5248" spans="1:27" ht="57.6" x14ac:dyDescent="0.3">
      <c r="A5248" s="1"/>
      <c r="B5248" s="70">
        <v>861920</v>
      </c>
      <c r="C5248" s="60">
        <v>195</v>
      </c>
      <c r="D5248" s="61" t="s">
        <v>1712</v>
      </c>
      <c r="E5248" s="61" t="s">
        <v>49</v>
      </c>
      <c r="F5248" s="61">
        <v>78640</v>
      </c>
      <c r="G5248" s="62" t="s">
        <v>1665</v>
      </c>
      <c r="H5248" s="63">
        <v>29.955016700000002</v>
      </c>
      <c r="I5248" s="64">
        <v>-97.847819444444397</v>
      </c>
      <c r="J5248" s="65" t="s">
        <v>50</v>
      </c>
      <c r="K5248" s="66" t="s">
        <v>51</v>
      </c>
      <c r="L5248" s="62" t="s">
        <v>58</v>
      </c>
      <c r="M5248" s="69"/>
      <c r="N5248" s="65" t="s">
        <v>50</v>
      </c>
      <c r="O5248" s="66" t="s">
        <v>52</v>
      </c>
      <c r="P5248" s="69"/>
      <c r="Q5248" s="55" t="str">
        <f t="shared" si="81"/>
        <v>Non-Lead</v>
      </c>
      <c r="R5248" s="70" t="s">
        <v>51</v>
      </c>
      <c r="S5248" s="70" t="s">
        <v>51</v>
      </c>
      <c r="T5248" s="70"/>
      <c r="U5248" s="71" t="s">
        <v>53</v>
      </c>
      <c r="V5248" s="71" t="s">
        <v>51</v>
      </c>
      <c r="W5248" s="71" t="s">
        <v>51</v>
      </c>
      <c r="X5248" s="71" t="s">
        <v>51</v>
      </c>
      <c r="Y5248" s="72" t="str">
        <f>IF((OR((AND('[1]PWS Information'!$E$10="CWS",U5248="Single Family Residence",Q5248="Lead")),
(AND('[1]PWS Information'!$E$10="CWS",U5248="Multiple Family Residence",'[1]PWS Information'!$E$11="Yes",Q5248="Lead")),
(AND('[1]PWS Information'!$E$10="NTNC",Q5248="Lead")))),"Tier 1",
IF((OR((AND('[1]PWS Information'!$E$10="CWS",U5248="Multiple Family Residence",'[1]PWS Information'!$E$11="No",Q5248="Lead")),
(AND('[1]PWS Information'!$E$10="CWS",U5248="Other",Q5248="Lead")),
(AND('[1]PWS Information'!$E$10="CWS",U5248="Building",Q5248="Lead")))),"Tier 2",
IF((OR((AND('[1]PWS Information'!$E$10="CWS",U5248="Single Family Residence",Q5248="Galvanized Requiring Replacement")),
(AND('[1]PWS Information'!$E$10="CWS",U5248="Single Family Residence",Q5248="Galvanized Requiring Replacement",R5248="Yes")),
(AND('[1]PWS Information'!$E$10="NTNC",Q5248="Galvanized Requiring Replacement")),
(AND('[1]PWS Information'!$E$10="NTNC",U5248="Single Family Residence",R5248="Yes")))),"Tier 3",
IF((OR((AND('[1]PWS Information'!$E$10="CWS",U5248="Single Family Residence",S5248="Yes",Q5248="Non-Lead", J5248="Non-Lead - Copper",L5248="Before 1989")),
(AND('[1]PWS Information'!$E$10="CWS",U5248="Single Family Residence",S5248="Yes",Q5248="Non-Lead", N5248="Non-Lead - Copper",O5248="Before 1989")))),"Tier 4",
IF((OR((AND('[1]PWS Information'!$E$10="NTNC",Q5248="Non-Lead")),
(AND('[1]PWS Information'!$E$10="CWS",Q5248="Non-Lead",S5248="")),
(AND('[1]PWS Information'!$E$10="CWS",Q5248="Non-Lead",S5248="No")),
(AND('[1]PWS Information'!$E$10="CWS",Q5248="Non-Lead",S5248="Don't Know")),
(AND('[1]PWS Information'!$E$10="CWS",Q5248="Non-Lead", J5248="Non-Lead - Copper", S5248="Yes", L5248="Between 1989 and 2014")),
(AND('[1]PWS Information'!$E$10="CWS",Q5248="Non-Lead", J5248="Non-Lead - Copper", S5248="Yes", L5248="After 2014")),
(AND('[1]PWS Information'!$E$10="CWS",Q5248="Non-Lead", J5248="Non-Lead - Copper", S5248="Yes", L5248="Unknown")),
(AND('[1]PWS Information'!$E$10="CWS",Q5248="Non-Lead", N5248="Non-Lead - Copper", S5248="Yes", O5248="Between 1989 and 2014")),
(AND('[1]PWS Information'!$E$10="CWS",Q5248="Non-Lead", N5248="Non-Lead - Copper", S5248="Yes", O5248="After 2014")),
(AND('[1]PWS Information'!$E$10="CWS",Q5248="Non-Lead", N5248="Non-Lead - Copper", S5248="Yes", O5248="Unknown")),
(AND('[1]PWS Information'!$E$10="CWS",Q5248="Unknown")),
(AND('[1]PWS Information'!$E$10="NTNC",Q5248="Unknown")))),"Tier 5",
"")))))</f>
        <v>Tier 5</v>
      </c>
      <c r="Z5248" s="71"/>
      <c r="AA5248" s="71"/>
    </row>
    <row r="5249" spans="1:27" ht="57.6" x14ac:dyDescent="0.3">
      <c r="A5249" s="1"/>
      <c r="B5249" s="70">
        <v>3352186</v>
      </c>
      <c r="C5249" s="60">
        <v>253</v>
      </c>
      <c r="D5249" s="61" t="s">
        <v>556</v>
      </c>
      <c r="E5249" s="61" t="s">
        <v>49</v>
      </c>
      <c r="F5249" s="61">
        <v>78640</v>
      </c>
      <c r="G5249" s="62" t="s">
        <v>529</v>
      </c>
      <c r="H5249" s="63">
        <v>29.957113199999998</v>
      </c>
      <c r="I5249" s="64">
        <v>-97.857150799999999</v>
      </c>
      <c r="J5249" s="65" t="s">
        <v>50</v>
      </c>
      <c r="K5249" s="66" t="s">
        <v>51</v>
      </c>
      <c r="L5249" s="62" t="s">
        <v>52</v>
      </c>
      <c r="M5249" s="69"/>
      <c r="N5249" s="65" t="s">
        <v>50</v>
      </c>
      <c r="O5249" s="66" t="s">
        <v>52</v>
      </c>
      <c r="P5249" s="69"/>
      <c r="Q5249" s="55" t="str">
        <f t="shared" si="81"/>
        <v>Non-Lead</v>
      </c>
      <c r="R5249" s="70" t="s">
        <v>51</v>
      </c>
      <c r="S5249" s="70" t="s">
        <v>51</v>
      </c>
      <c r="T5249" s="70"/>
      <c r="U5249" s="71" t="s">
        <v>53</v>
      </c>
      <c r="V5249" s="71" t="s">
        <v>51</v>
      </c>
      <c r="W5249" s="71" t="s">
        <v>51</v>
      </c>
      <c r="X5249" s="71" t="s">
        <v>51</v>
      </c>
      <c r="Y5249" s="72" t="str">
        <f>IF((OR((AND('[1]PWS Information'!$E$10="CWS",U5249="Single Family Residence",Q5249="Lead")),
(AND('[1]PWS Information'!$E$10="CWS",U5249="Multiple Family Residence",'[1]PWS Information'!$E$11="Yes",Q5249="Lead")),
(AND('[1]PWS Information'!$E$10="NTNC",Q5249="Lead")))),"Tier 1",
IF((OR((AND('[1]PWS Information'!$E$10="CWS",U5249="Multiple Family Residence",'[1]PWS Information'!$E$11="No",Q5249="Lead")),
(AND('[1]PWS Information'!$E$10="CWS",U5249="Other",Q5249="Lead")),
(AND('[1]PWS Information'!$E$10="CWS",U5249="Building",Q5249="Lead")))),"Tier 2",
IF((OR((AND('[1]PWS Information'!$E$10="CWS",U5249="Single Family Residence",Q5249="Galvanized Requiring Replacement")),
(AND('[1]PWS Information'!$E$10="CWS",U5249="Single Family Residence",Q5249="Galvanized Requiring Replacement",R5249="Yes")),
(AND('[1]PWS Information'!$E$10="NTNC",Q5249="Galvanized Requiring Replacement")),
(AND('[1]PWS Information'!$E$10="NTNC",U5249="Single Family Residence",R5249="Yes")))),"Tier 3",
IF((OR((AND('[1]PWS Information'!$E$10="CWS",U5249="Single Family Residence",S5249="Yes",Q5249="Non-Lead", J5249="Non-Lead - Copper",L5249="Before 1989")),
(AND('[1]PWS Information'!$E$10="CWS",U5249="Single Family Residence",S5249="Yes",Q5249="Non-Lead", N5249="Non-Lead - Copper",O5249="Before 1989")))),"Tier 4",
IF((OR((AND('[1]PWS Information'!$E$10="NTNC",Q5249="Non-Lead")),
(AND('[1]PWS Information'!$E$10="CWS",Q5249="Non-Lead",S5249="")),
(AND('[1]PWS Information'!$E$10="CWS",Q5249="Non-Lead",S5249="No")),
(AND('[1]PWS Information'!$E$10="CWS",Q5249="Non-Lead",S5249="Don't Know")),
(AND('[1]PWS Information'!$E$10="CWS",Q5249="Non-Lead", J5249="Non-Lead - Copper", S5249="Yes", L5249="Between 1989 and 2014")),
(AND('[1]PWS Information'!$E$10="CWS",Q5249="Non-Lead", J5249="Non-Lead - Copper", S5249="Yes", L5249="After 2014")),
(AND('[1]PWS Information'!$E$10="CWS",Q5249="Non-Lead", J5249="Non-Lead - Copper", S5249="Yes", L5249="Unknown")),
(AND('[1]PWS Information'!$E$10="CWS",Q5249="Non-Lead", N5249="Non-Lead - Copper", S5249="Yes", O5249="Between 1989 and 2014")),
(AND('[1]PWS Information'!$E$10="CWS",Q5249="Non-Lead", N5249="Non-Lead - Copper", S5249="Yes", O5249="After 2014")),
(AND('[1]PWS Information'!$E$10="CWS",Q5249="Non-Lead", N5249="Non-Lead - Copper", S5249="Yes", O5249="Unknown")),
(AND('[1]PWS Information'!$E$10="CWS",Q5249="Unknown")),
(AND('[1]PWS Information'!$E$10="NTNC",Q5249="Unknown")))),"Tier 5",
"")))))</f>
        <v>Tier 5</v>
      </c>
      <c r="Z5249" s="71"/>
      <c r="AA5249" s="71"/>
    </row>
    <row r="5250" spans="1:27" ht="57.6" x14ac:dyDescent="0.3">
      <c r="A5250" s="17"/>
      <c r="B5250" s="70">
        <v>13378687</v>
      </c>
      <c r="C5250" s="60">
        <v>600</v>
      </c>
      <c r="D5250" s="61" t="s">
        <v>99</v>
      </c>
      <c r="E5250" s="61" t="s">
        <v>49</v>
      </c>
      <c r="F5250" s="61">
        <v>78640</v>
      </c>
      <c r="G5250" s="62"/>
      <c r="H5250" s="63">
        <v>29.951618</v>
      </c>
      <c r="I5250" s="64">
        <v>-97.839170999999993</v>
      </c>
      <c r="J5250" s="65" t="s">
        <v>50</v>
      </c>
      <c r="K5250" s="66" t="s">
        <v>51</v>
      </c>
      <c r="L5250" s="62" t="s">
        <v>58</v>
      </c>
      <c r="M5250" s="69"/>
      <c r="N5250" s="65" t="s">
        <v>50</v>
      </c>
      <c r="O5250" s="66" t="s">
        <v>52</v>
      </c>
      <c r="P5250" s="69"/>
      <c r="Q5250" s="55" t="str">
        <f t="shared" si="81"/>
        <v>Non-Lead</v>
      </c>
      <c r="R5250" s="70" t="s">
        <v>51</v>
      </c>
      <c r="S5250" s="70" t="s">
        <v>51</v>
      </c>
      <c r="T5250" s="70"/>
      <c r="U5250" s="71" t="s">
        <v>53</v>
      </c>
      <c r="V5250" s="71" t="s">
        <v>51</v>
      </c>
      <c r="W5250" s="71" t="s">
        <v>51</v>
      </c>
      <c r="X5250" s="71" t="s">
        <v>51</v>
      </c>
      <c r="Y5250" s="72" t="str">
        <f>IF((OR((AND('[1]PWS Information'!$E$10="CWS",U5250="Single Family Residence",Q5250="Lead")),
(AND('[1]PWS Information'!$E$10="CWS",U5250="Multiple Family Residence",'[1]PWS Information'!$E$11="Yes",Q5250="Lead")),
(AND('[1]PWS Information'!$E$10="NTNC",Q5250="Lead")))),"Tier 1",
IF((OR((AND('[1]PWS Information'!$E$10="CWS",U5250="Multiple Family Residence",'[1]PWS Information'!$E$11="No",Q5250="Lead")),
(AND('[1]PWS Information'!$E$10="CWS",U5250="Other",Q5250="Lead")),
(AND('[1]PWS Information'!$E$10="CWS",U5250="Building",Q5250="Lead")))),"Tier 2",
IF((OR((AND('[1]PWS Information'!$E$10="CWS",U5250="Single Family Residence",Q5250="Galvanized Requiring Replacement")),
(AND('[1]PWS Information'!$E$10="CWS",U5250="Single Family Residence",Q5250="Galvanized Requiring Replacement",R5250="Yes")),
(AND('[1]PWS Information'!$E$10="NTNC",Q5250="Galvanized Requiring Replacement")),
(AND('[1]PWS Information'!$E$10="NTNC",U5250="Single Family Residence",R5250="Yes")))),"Tier 3",
IF((OR((AND('[1]PWS Information'!$E$10="CWS",U5250="Single Family Residence",S5250="Yes",Q5250="Non-Lead", J5250="Non-Lead - Copper",L5250="Before 1989")),
(AND('[1]PWS Information'!$E$10="CWS",U5250="Single Family Residence",S5250="Yes",Q5250="Non-Lead", N5250="Non-Lead - Copper",O5250="Before 1989")))),"Tier 4",
IF((OR((AND('[1]PWS Information'!$E$10="NTNC",Q5250="Non-Lead")),
(AND('[1]PWS Information'!$E$10="CWS",Q5250="Non-Lead",S5250="")),
(AND('[1]PWS Information'!$E$10="CWS",Q5250="Non-Lead",S5250="No")),
(AND('[1]PWS Information'!$E$10="CWS",Q5250="Non-Lead",S5250="Don't Know")),
(AND('[1]PWS Information'!$E$10="CWS",Q5250="Non-Lead", J5250="Non-Lead - Copper", S5250="Yes", L5250="Between 1989 and 2014")),
(AND('[1]PWS Information'!$E$10="CWS",Q5250="Non-Lead", J5250="Non-Lead - Copper", S5250="Yes", L5250="After 2014")),
(AND('[1]PWS Information'!$E$10="CWS",Q5250="Non-Lead", J5250="Non-Lead - Copper", S5250="Yes", L5250="Unknown")),
(AND('[1]PWS Information'!$E$10="CWS",Q5250="Non-Lead", N5250="Non-Lead - Copper", S5250="Yes", O5250="Between 1989 and 2014")),
(AND('[1]PWS Information'!$E$10="CWS",Q5250="Non-Lead", N5250="Non-Lead - Copper", S5250="Yes", O5250="After 2014")),
(AND('[1]PWS Information'!$E$10="CWS",Q5250="Non-Lead", N5250="Non-Lead - Copper", S5250="Yes", O5250="Unknown")),
(AND('[1]PWS Information'!$E$10="CWS",Q5250="Unknown")),
(AND('[1]PWS Information'!$E$10="NTNC",Q5250="Unknown")))),"Tier 5",
"")))))</f>
        <v>Tier 5</v>
      </c>
      <c r="Z5250" s="71"/>
      <c r="AA5250" s="71"/>
    </row>
    <row r="5251" spans="1:27" ht="57.6" x14ac:dyDescent="0.3">
      <c r="A5251" s="1"/>
      <c r="B5251" s="70">
        <v>9753805</v>
      </c>
      <c r="C5251" s="60">
        <v>1727</v>
      </c>
      <c r="D5251" s="61" t="s">
        <v>249</v>
      </c>
      <c r="E5251" s="61" t="s">
        <v>128</v>
      </c>
      <c r="F5251" s="61">
        <v>78640</v>
      </c>
      <c r="G5251" s="62"/>
      <c r="H5251" s="63">
        <v>29.960644899999998</v>
      </c>
      <c r="I5251" s="64">
        <v>-97.760367900000006</v>
      </c>
      <c r="J5251" s="65" t="s">
        <v>50</v>
      </c>
      <c r="K5251" s="66" t="s">
        <v>51</v>
      </c>
      <c r="L5251" s="62" t="s">
        <v>58</v>
      </c>
      <c r="M5251" s="69"/>
      <c r="N5251" s="65" t="s">
        <v>50</v>
      </c>
      <c r="O5251" s="66" t="s">
        <v>52</v>
      </c>
      <c r="P5251" s="69"/>
      <c r="Q5251" s="55" t="str">
        <f t="shared" si="81"/>
        <v>Non-Lead</v>
      </c>
      <c r="R5251" s="70" t="s">
        <v>51</v>
      </c>
      <c r="S5251" s="70" t="s">
        <v>51</v>
      </c>
      <c r="T5251" s="70"/>
      <c r="U5251" s="71" t="s">
        <v>53</v>
      </c>
      <c r="V5251" s="71" t="s">
        <v>51</v>
      </c>
      <c r="W5251" s="71" t="s">
        <v>51</v>
      </c>
      <c r="X5251" s="71" t="s">
        <v>51</v>
      </c>
      <c r="Y5251" s="72" t="str">
        <f>IF((OR((AND('[1]PWS Information'!$E$10="CWS",U5251="Single Family Residence",Q5251="Lead")),
(AND('[1]PWS Information'!$E$10="CWS",U5251="Multiple Family Residence",'[1]PWS Information'!$E$11="Yes",Q5251="Lead")),
(AND('[1]PWS Information'!$E$10="NTNC",Q5251="Lead")))),"Tier 1",
IF((OR((AND('[1]PWS Information'!$E$10="CWS",U5251="Multiple Family Residence",'[1]PWS Information'!$E$11="No",Q5251="Lead")),
(AND('[1]PWS Information'!$E$10="CWS",U5251="Other",Q5251="Lead")),
(AND('[1]PWS Information'!$E$10="CWS",U5251="Building",Q5251="Lead")))),"Tier 2",
IF((OR((AND('[1]PWS Information'!$E$10="CWS",U5251="Single Family Residence",Q5251="Galvanized Requiring Replacement")),
(AND('[1]PWS Information'!$E$10="CWS",U5251="Single Family Residence",Q5251="Galvanized Requiring Replacement",R5251="Yes")),
(AND('[1]PWS Information'!$E$10="NTNC",Q5251="Galvanized Requiring Replacement")),
(AND('[1]PWS Information'!$E$10="NTNC",U5251="Single Family Residence",R5251="Yes")))),"Tier 3",
IF((OR((AND('[1]PWS Information'!$E$10="CWS",U5251="Single Family Residence",S5251="Yes",Q5251="Non-Lead", J5251="Non-Lead - Copper",L5251="Before 1989")),
(AND('[1]PWS Information'!$E$10="CWS",U5251="Single Family Residence",S5251="Yes",Q5251="Non-Lead", N5251="Non-Lead - Copper",O5251="Before 1989")))),"Tier 4",
IF((OR((AND('[1]PWS Information'!$E$10="NTNC",Q5251="Non-Lead")),
(AND('[1]PWS Information'!$E$10="CWS",Q5251="Non-Lead",S5251="")),
(AND('[1]PWS Information'!$E$10="CWS",Q5251="Non-Lead",S5251="No")),
(AND('[1]PWS Information'!$E$10="CWS",Q5251="Non-Lead",S5251="Don't Know")),
(AND('[1]PWS Information'!$E$10="CWS",Q5251="Non-Lead", J5251="Non-Lead - Copper", S5251="Yes", L5251="Between 1989 and 2014")),
(AND('[1]PWS Information'!$E$10="CWS",Q5251="Non-Lead", J5251="Non-Lead - Copper", S5251="Yes", L5251="After 2014")),
(AND('[1]PWS Information'!$E$10="CWS",Q5251="Non-Lead", J5251="Non-Lead - Copper", S5251="Yes", L5251="Unknown")),
(AND('[1]PWS Information'!$E$10="CWS",Q5251="Non-Lead", N5251="Non-Lead - Copper", S5251="Yes", O5251="Between 1989 and 2014")),
(AND('[1]PWS Information'!$E$10="CWS",Q5251="Non-Lead", N5251="Non-Lead - Copper", S5251="Yes", O5251="After 2014")),
(AND('[1]PWS Information'!$E$10="CWS",Q5251="Non-Lead", N5251="Non-Lead - Copper", S5251="Yes", O5251="Unknown")),
(AND('[1]PWS Information'!$E$10="CWS",Q5251="Unknown")),
(AND('[1]PWS Information'!$E$10="NTNC",Q5251="Unknown")))),"Tier 5",
"")))))</f>
        <v>Tier 5</v>
      </c>
      <c r="Z5251" s="71"/>
      <c r="AA5251" s="71"/>
    </row>
    <row r="5252" spans="1:27" ht="57.6" x14ac:dyDescent="0.3">
      <c r="A5252" s="1"/>
      <c r="B5252" s="70">
        <v>3889566</v>
      </c>
      <c r="C5252" s="60">
        <v>343</v>
      </c>
      <c r="D5252" s="61" t="s">
        <v>240</v>
      </c>
      <c r="E5252" s="61" t="s">
        <v>128</v>
      </c>
      <c r="F5252" s="61">
        <v>78640</v>
      </c>
      <c r="G5252" s="62"/>
      <c r="H5252" s="63">
        <v>29.959411100000001</v>
      </c>
      <c r="I5252" s="64">
        <v>-97.775458333333304</v>
      </c>
      <c r="J5252" s="65" t="s">
        <v>50</v>
      </c>
      <c r="K5252" s="66" t="s">
        <v>51</v>
      </c>
      <c r="L5252" s="62" t="s">
        <v>58</v>
      </c>
      <c r="M5252" s="69"/>
      <c r="N5252" s="65" t="s">
        <v>50</v>
      </c>
      <c r="O5252" s="66" t="s">
        <v>52</v>
      </c>
      <c r="P5252" s="69"/>
      <c r="Q5252" s="55" t="str">
        <f t="shared" si="81"/>
        <v>Non-Lead</v>
      </c>
      <c r="R5252" s="70" t="s">
        <v>51</v>
      </c>
      <c r="S5252" s="70" t="s">
        <v>51</v>
      </c>
      <c r="T5252" s="70"/>
      <c r="U5252" s="71" t="s">
        <v>53</v>
      </c>
      <c r="V5252" s="71" t="s">
        <v>51</v>
      </c>
      <c r="W5252" s="71" t="s">
        <v>51</v>
      </c>
      <c r="X5252" s="71" t="s">
        <v>51</v>
      </c>
      <c r="Y5252" s="72" t="str">
        <f>IF((OR((AND('[1]PWS Information'!$E$10="CWS",U5252="Single Family Residence",Q5252="Lead")),
(AND('[1]PWS Information'!$E$10="CWS",U5252="Multiple Family Residence",'[1]PWS Information'!$E$11="Yes",Q5252="Lead")),
(AND('[1]PWS Information'!$E$10="NTNC",Q5252="Lead")))),"Tier 1",
IF((OR((AND('[1]PWS Information'!$E$10="CWS",U5252="Multiple Family Residence",'[1]PWS Information'!$E$11="No",Q5252="Lead")),
(AND('[1]PWS Information'!$E$10="CWS",U5252="Other",Q5252="Lead")),
(AND('[1]PWS Information'!$E$10="CWS",U5252="Building",Q5252="Lead")))),"Tier 2",
IF((OR((AND('[1]PWS Information'!$E$10="CWS",U5252="Single Family Residence",Q5252="Galvanized Requiring Replacement")),
(AND('[1]PWS Information'!$E$10="CWS",U5252="Single Family Residence",Q5252="Galvanized Requiring Replacement",R5252="Yes")),
(AND('[1]PWS Information'!$E$10="NTNC",Q5252="Galvanized Requiring Replacement")),
(AND('[1]PWS Information'!$E$10="NTNC",U5252="Single Family Residence",R5252="Yes")))),"Tier 3",
IF((OR((AND('[1]PWS Information'!$E$10="CWS",U5252="Single Family Residence",S5252="Yes",Q5252="Non-Lead", J5252="Non-Lead - Copper",L5252="Before 1989")),
(AND('[1]PWS Information'!$E$10="CWS",U5252="Single Family Residence",S5252="Yes",Q5252="Non-Lead", N5252="Non-Lead - Copper",O5252="Before 1989")))),"Tier 4",
IF((OR((AND('[1]PWS Information'!$E$10="NTNC",Q5252="Non-Lead")),
(AND('[1]PWS Information'!$E$10="CWS",Q5252="Non-Lead",S5252="")),
(AND('[1]PWS Information'!$E$10="CWS",Q5252="Non-Lead",S5252="No")),
(AND('[1]PWS Information'!$E$10="CWS",Q5252="Non-Lead",S5252="Don't Know")),
(AND('[1]PWS Information'!$E$10="CWS",Q5252="Non-Lead", J5252="Non-Lead - Copper", S5252="Yes", L5252="Between 1989 and 2014")),
(AND('[1]PWS Information'!$E$10="CWS",Q5252="Non-Lead", J5252="Non-Lead - Copper", S5252="Yes", L5252="After 2014")),
(AND('[1]PWS Information'!$E$10="CWS",Q5252="Non-Lead", J5252="Non-Lead - Copper", S5252="Yes", L5252="Unknown")),
(AND('[1]PWS Information'!$E$10="CWS",Q5252="Non-Lead", N5252="Non-Lead - Copper", S5252="Yes", O5252="Between 1989 and 2014")),
(AND('[1]PWS Information'!$E$10="CWS",Q5252="Non-Lead", N5252="Non-Lead - Copper", S5252="Yes", O5252="After 2014")),
(AND('[1]PWS Information'!$E$10="CWS",Q5252="Non-Lead", N5252="Non-Lead - Copper", S5252="Yes", O5252="Unknown")),
(AND('[1]PWS Information'!$E$10="CWS",Q5252="Unknown")),
(AND('[1]PWS Information'!$E$10="NTNC",Q5252="Unknown")))),"Tier 5",
"")))))</f>
        <v>Tier 5</v>
      </c>
      <c r="Z5252" s="71"/>
      <c r="AA5252" s="71"/>
    </row>
    <row r="5253" spans="1:27" ht="57.6" x14ac:dyDescent="0.3">
      <c r="A5253" s="1"/>
      <c r="B5253" s="70">
        <v>3890782</v>
      </c>
      <c r="C5253" s="60">
        <v>331</v>
      </c>
      <c r="D5253" s="61" t="s">
        <v>240</v>
      </c>
      <c r="E5253" s="61" t="s">
        <v>128</v>
      </c>
      <c r="F5253" s="61">
        <v>78640</v>
      </c>
      <c r="G5253" s="62"/>
      <c r="H5253" s="63">
        <v>29.959436100000001</v>
      </c>
      <c r="I5253" s="64">
        <v>-97.776211111111095</v>
      </c>
      <c r="J5253" s="65" t="s">
        <v>50</v>
      </c>
      <c r="K5253" s="66" t="s">
        <v>51</v>
      </c>
      <c r="L5253" s="62" t="s">
        <v>58</v>
      </c>
      <c r="M5253" s="69"/>
      <c r="N5253" s="65" t="s">
        <v>50</v>
      </c>
      <c r="O5253" s="66" t="s">
        <v>52</v>
      </c>
      <c r="P5253" s="69"/>
      <c r="Q5253" s="55" t="str">
        <f t="shared" si="81"/>
        <v>Non-Lead</v>
      </c>
      <c r="R5253" s="70" t="s">
        <v>51</v>
      </c>
      <c r="S5253" s="70" t="s">
        <v>51</v>
      </c>
      <c r="T5253" s="70"/>
      <c r="U5253" s="71" t="s">
        <v>53</v>
      </c>
      <c r="V5253" s="71" t="s">
        <v>51</v>
      </c>
      <c r="W5253" s="71" t="s">
        <v>51</v>
      </c>
      <c r="X5253" s="71" t="s">
        <v>51</v>
      </c>
      <c r="Y5253" s="72" t="str">
        <f>IF((OR((AND('[1]PWS Information'!$E$10="CWS",U5253="Single Family Residence",Q5253="Lead")),
(AND('[1]PWS Information'!$E$10="CWS",U5253="Multiple Family Residence",'[1]PWS Information'!$E$11="Yes",Q5253="Lead")),
(AND('[1]PWS Information'!$E$10="NTNC",Q5253="Lead")))),"Tier 1",
IF((OR((AND('[1]PWS Information'!$E$10="CWS",U5253="Multiple Family Residence",'[1]PWS Information'!$E$11="No",Q5253="Lead")),
(AND('[1]PWS Information'!$E$10="CWS",U5253="Other",Q5253="Lead")),
(AND('[1]PWS Information'!$E$10="CWS",U5253="Building",Q5253="Lead")))),"Tier 2",
IF((OR((AND('[1]PWS Information'!$E$10="CWS",U5253="Single Family Residence",Q5253="Galvanized Requiring Replacement")),
(AND('[1]PWS Information'!$E$10="CWS",U5253="Single Family Residence",Q5253="Galvanized Requiring Replacement",R5253="Yes")),
(AND('[1]PWS Information'!$E$10="NTNC",Q5253="Galvanized Requiring Replacement")),
(AND('[1]PWS Information'!$E$10="NTNC",U5253="Single Family Residence",R5253="Yes")))),"Tier 3",
IF((OR((AND('[1]PWS Information'!$E$10="CWS",U5253="Single Family Residence",S5253="Yes",Q5253="Non-Lead", J5253="Non-Lead - Copper",L5253="Before 1989")),
(AND('[1]PWS Information'!$E$10="CWS",U5253="Single Family Residence",S5253="Yes",Q5253="Non-Lead", N5253="Non-Lead - Copper",O5253="Before 1989")))),"Tier 4",
IF((OR((AND('[1]PWS Information'!$E$10="NTNC",Q5253="Non-Lead")),
(AND('[1]PWS Information'!$E$10="CWS",Q5253="Non-Lead",S5253="")),
(AND('[1]PWS Information'!$E$10="CWS",Q5253="Non-Lead",S5253="No")),
(AND('[1]PWS Information'!$E$10="CWS",Q5253="Non-Lead",S5253="Don't Know")),
(AND('[1]PWS Information'!$E$10="CWS",Q5253="Non-Lead", J5253="Non-Lead - Copper", S5253="Yes", L5253="Between 1989 and 2014")),
(AND('[1]PWS Information'!$E$10="CWS",Q5253="Non-Lead", J5253="Non-Lead - Copper", S5253="Yes", L5253="After 2014")),
(AND('[1]PWS Information'!$E$10="CWS",Q5253="Non-Lead", J5253="Non-Lead - Copper", S5253="Yes", L5253="Unknown")),
(AND('[1]PWS Information'!$E$10="CWS",Q5253="Non-Lead", N5253="Non-Lead - Copper", S5253="Yes", O5253="Between 1989 and 2014")),
(AND('[1]PWS Information'!$E$10="CWS",Q5253="Non-Lead", N5253="Non-Lead - Copper", S5253="Yes", O5253="After 2014")),
(AND('[1]PWS Information'!$E$10="CWS",Q5253="Non-Lead", N5253="Non-Lead - Copper", S5253="Yes", O5253="Unknown")),
(AND('[1]PWS Information'!$E$10="CWS",Q5253="Unknown")),
(AND('[1]PWS Information'!$E$10="NTNC",Q5253="Unknown")))),"Tier 5",
"")))))</f>
        <v>Tier 5</v>
      </c>
      <c r="Z5253" s="71"/>
      <c r="AA5253" s="71"/>
    </row>
    <row r="5254" spans="1:27" ht="57.6" x14ac:dyDescent="0.3">
      <c r="A5254" s="17"/>
      <c r="B5254" s="70">
        <v>1434763</v>
      </c>
      <c r="C5254" s="60">
        <v>322</v>
      </c>
      <c r="D5254" s="61" t="s">
        <v>1713</v>
      </c>
      <c r="E5254" s="61" t="s">
        <v>128</v>
      </c>
      <c r="F5254" s="61">
        <v>78640</v>
      </c>
      <c r="G5254" s="62"/>
      <c r="H5254" s="63">
        <v>29.969069399999999</v>
      </c>
      <c r="I5254" s="64">
        <v>-97.790141666666599</v>
      </c>
      <c r="J5254" s="65" t="s">
        <v>50</v>
      </c>
      <c r="K5254" s="66" t="s">
        <v>51</v>
      </c>
      <c r="L5254" s="62" t="s">
        <v>52</v>
      </c>
      <c r="M5254" s="69"/>
      <c r="N5254" s="65" t="s">
        <v>50</v>
      </c>
      <c r="O5254" s="66" t="s">
        <v>52</v>
      </c>
      <c r="P5254" s="69"/>
      <c r="Q5254" s="55" t="str">
        <f t="shared" si="81"/>
        <v>Non-Lead</v>
      </c>
      <c r="R5254" s="70" t="s">
        <v>51</v>
      </c>
      <c r="S5254" s="70" t="s">
        <v>51</v>
      </c>
      <c r="T5254" s="70"/>
      <c r="U5254" s="71" t="s">
        <v>53</v>
      </c>
      <c r="V5254" s="71" t="s">
        <v>51</v>
      </c>
      <c r="W5254" s="71" t="s">
        <v>51</v>
      </c>
      <c r="X5254" s="71" t="s">
        <v>51</v>
      </c>
      <c r="Y5254" s="72" t="str">
        <f>IF((OR((AND('[1]PWS Information'!$E$10="CWS",U5254="Single Family Residence",Q5254="Lead")),
(AND('[1]PWS Information'!$E$10="CWS",U5254="Multiple Family Residence",'[1]PWS Information'!$E$11="Yes",Q5254="Lead")),
(AND('[1]PWS Information'!$E$10="NTNC",Q5254="Lead")))),"Tier 1",
IF((OR((AND('[1]PWS Information'!$E$10="CWS",U5254="Multiple Family Residence",'[1]PWS Information'!$E$11="No",Q5254="Lead")),
(AND('[1]PWS Information'!$E$10="CWS",U5254="Other",Q5254="Lead")),
(AND('[1]PWS Information'!$E$10="CWS",U5254="Building",Q5254="Lead")))),"Tier 2",
IF((OR((AND('[1]PWS Information'!$E$10="CWS",U5254="Single Family Residence",Q5254="Galvanized Requiring Replacement")),
(AND('[1]PWS Information'!$E$10="CWS",U5254="Single Family Residence",Q5254="Galvanized Requiring Replacement",R5254="Yes")),
(AND('[1]PWS Information'!$E$10="NTNC",Q5254="Galvanized Requiring Replacement")),
(AND('[1]PWS Information'!$E$10="NTNC",U5254="Single Family Residence",R5254="Yes")))),"Tier 3",
IF((OR((AND('[1]PWS Information'!$E$10="CWS",U5254="Single Family Residence",S5254="Yes",Q5254="Non-Lead", J5254="Non-Lead - Copper",L5254="Before 1989")),
(AND('[1]PWS Information'!$E$10="CWS",U5254="Single Family Residence",S5254="Yes",Q5254="Non-Lead", N5254="Non-Lead - Copper",O5254="Before 1989")))),"Tier 4",
IF((OR((AND('[1]PWS Information'!$E$10="NTNC",Q5254="Non-Lead")),
(AND('[1]PWS Information'!$E$10="CWS",Q5254="Non-Lead",S5254="")),
(AND('[1]PWS Information'!$E$10="CWS",Q5254="Non-Lead",S5254="No")),
(AND('[1]PWS Information'!$E$10="CWS",Q5254="Non-Lead",S5254="Don't Know")),
(AND('[1]PWS Information'!$E$10="CWS",Q5254="Non-Lead", J5254="Non-Lead - Copper", S5254="Yes", L5254="Between 1989 and 2014")),
(AND('[1]PWS Information'!$E$10="CWS",Q5254="Non-Lead", J5254="Non-Lead - Copper", S5254="Yes", L5254="After 2014")),
(AND('[1]PWS Information'!$E$10="CWS",Q5254="Non-Lead", J5254="Non-Lead - Copper", S5254="Yes", L5254="Unknown")),
(AND('[1]PWS Information'!$E$10="CWS",Q5254="Non-Lead", N5254="Non-Lead - Copper", S5254="Yes", O5254="Between 1989 and 2014")),
(AND('[1]PWS Information'!$E$10="CWS",Q5254="Non-Lead", N5254="Non-Lead - Copper", S5254="Yes", O5254="After 2014")),
(AND('[1]PWS Information'!$E$10="CWS",Q5254="Non-Lead", N5254="Non-Lead - Copper", S5254="Yes", O5254="Unknown")),
(AND('[1]PWS Information'!$E$10="CWS",Q5254="Unknown")),
(AND('[1]PWS Information'!$E$10="NTNC",Q5254="Unknown")))),"Tier 5",
"")))))</f>
        <v>Tier 5</v>
      </c>
      <c r="Z5254" s="71"/>
      <c r="AA5254" s="71"/>
    </row>
    <row r="5255" spans="1:27" ht="57.6" x14ac:dyDescent="0.3">
      <c r="A5255" s="1"/>
      <c r="B5255" s="70">
        <v>1415521</v>
      </c>
      <c r="C5255" s="60">
        <v>330</v>
      </c>
      <c r="D5255" s="61" t="s">
        <v>1713</v>
      </c>
      <c r="E5255" s="61" t="s">
        <v>128</v>
      </c>
      <c r="F5255" s="61">
        <v>78640</v>
      </c>
      <c r="G5255" s="62" t="s">
        <v>1714</v>
      </c>
      <c r="H5255" s="63">
        <v>29.969041699999998</v>
      </c>
      <c r="I5255" s="64">
        <v>-97.790286111111101</v>
      </c>
      <c r="J5255" s="65" t="s">
        <v>50</v>
      </c>
      <c r="K5255" s="66" t="s">
        <v>51</v>
      </c>
      <c r="L5255" s="62" t="s">
        <v>52</v>
      </c>
      <c r="M5255" s="69"/>
      <c r="N5255" s="65" t="s">
        <v>50</v>
      </c>
      <c r="O5255" s="66" t="s">
        <v>52</v>
      </c>
      <c r="P5255" s="69"/>
      <c r="Q5255" s="55" t="str">
        <f t="shared" si="81"/>
        <v>Non-Lead</v>
      </c>
      <c r="R5255" s="70" t="s">
        <v>51</v>
      </c>
      <c r="S5255" s="70" t="s">
        <v>51</v>
      </c>
      <c r="T5255" s="70"/>
      <c r="U5255" s="71" t="s">
        <v>53</v>
      </c>
      <c r="V5255" s="71" t="s">
        <v>51</v>
      </c>
      <c r="W5255" s="71" t="s">
        <v>51</v>
      </c>
      <c r="X5255" s="71" t="s">
        <v>51</v>
      </c>
      <c r="Y5255" s="72" t="str">
        <f>IF((OR((AND('[1]PWS Information'!$E$10="CWS",U5255="Single Family Residence",Q5255="Lead")),
(AND('[1]PWS Information'!$E$10="CWS",U5255="Multiple Family Residence",'[1]PWS Information'!$E$11="Yes",Q5255="Lead")),
(AND('[1]PWS Information'!$E$10="NTNC",Q5255="Lead")))),"Tier 1",
IF((OR((AND('[1]PWS Information'!$E$10="CWS",U5255="Multiple Family Residence",'[1]PWS Information'!$E$11="No",Q5255="Lead")),
(AND('[1]PWS Information'!$E$10="CWS",U5255="Other",Q5255="Lead")),
(AND('[1]PWS Information'!$E$10="CWS",U5255="Building",Q5255="Lead")))),"Tier 2",
IF((OR((AND('[1]PWS Information'!$E$10="CWS",U5255="Single Family Residence",Q5255="Galvanized Requiring Replacement")),
(AND('[1]PWS Information'!$E$10="CWS",U5255="Single Family Residence",Q5255="Galvanized Requiring Replacement",R5255="Yes")),
(AND('[1]PWS Information'!$E$10="NTNC",Q5255="Galvanized Requiring Replacement")),
(AND('[1]PWS Information'!$E$10="NTNC",U5255="Single Family Residence",R5255="Yes")))),"Tier 3",
IF((OR((AND('[1]PWS Information'!$E$10="CWS",U5255="Single Family Residence",S5255="Yes",Q5255="Non-Lead", J5255="Non-Lead - Copper",L5255="Before 1989")),
(AND('[1]PWS Information'!$E$10="CWS",U5255="Single Family Residence",S5255="Yes",Q5255="Non-Lead", N5255="Non-Lead - Copper",O5255="Before 1989")))),"Tier 4",
IF((OR((AND('[1]PWS Information'!$E$10="NTNC",Q5255="Non-Lead")),
(AND('[1]PWS Information'!$E$10="CWS",Q5255="Non-Lead",S5255="")),
(AND('[1]PWS Information'!$E$10="CWS",Q5255="Non-Lead",S5255="No")),
(AND('[1]PWS Information'!$E$10="CWS",Q5255="Non-Lead",S5255="Don't Know")),
(AND('[1]PWS Information'!$E$10="CWS",Q5255="Non-Lead", J5255="Non-Lead - Copper", S5255="Yes", L5255="Between 1989 and 2014")),
(AND('[1]PWS Information'!$E$10="CWS",Q5255="Non-Lead", J5255="Non-Lead - Copper", S5255="Yes", L5255="After 2014")),
(AND('[1]PWS Information'!$E$10="CWS",Q5255="Non-Lead", J5255="Non-Lead - Copper", S5255="Yes", L5255="Unknown")),
(AND('[1]PWS Information'!$E$10="CWS",Q5255="Non-Lead", N5255="Non-Lead - Copper", S5255="Yes", O5255="Between 1989 and 2014")),
(AND('[1]PWS Information'!$E$10="CWS",Q5255="Non-Lead", N5255="Non-Lead - Copper", S5255="Yes", O5255="After 2014")),
(AND('[1]PWS Information'!$E$10="CWS",Q5255="Non-Lead", N5255="Non-Lead - Copper", S5255="Yes", O5255="Unknown")),
(AND('[1]PWS Information'!$E$10="CWS",Q5255="Unknown")),
(AND('[1]PWS Information'!$E$10="NTNC",Q5255="Unknown")))),"Tier 5",
"")))))</f>
        <v>Tier 5</v>
      </c>
      <c r="Z5255" s="71"/>
      <c r="AA5255" s="71"/>
    </row>
    <row r="5256" spans="1:27" ht="57.6" x14ac:dyDescent="0.3">
      <c r="A5256" s="1"/>
      <c r="B5256" s="70">
        <v>1420220</v>
      </c>
      <c r="C5256" s="60">
        <v>446</v>
      </c>
      <c r="D5256" s="61" t="s">
        <v>1713</v>
      </c>
      <c r="E5256" s="61" t="s">
        <v>128</v>
      </c>
      <c r="F5256" s="61">
        <v>78640</v>
      </c>
      <c r="G5256" s="62"/>
      <c r="H5256" s="63">
        <v>29.9679222</v>
      </c>
      <c r="I5256" s="64">
        <v>-97.791852777777706</v>
      </c>
      <c r="J5256" s="65" t="s">
        <v>50</v>
      </c>
      <c r="K5256" s="66" t="s">
        <v>51</v>
      </c>
      <c r="L5256" s="62" t="s">
        <v>52</v>
      </c>
      <c r="M5256" s="69"/>
      <c r="N5256" s="65" t="s">
        <v>50</v>
      </c>
      <c r="O5256" s="66" t="s">
        <v>52</v>
      </c>
      <c r="P5256" s="69"/>
      <c r="Q5256" s="55" t="str">
        <f t="shared" si="81"/>
        <v>Non-Lead</v>
      </c>
      <c r="R5256" s="70" t="s">
        <v>51</v>
      </c>
      <c r="S5256" s="70" t="s">
        <v>51</v>
      </c>
      <c r="T5256" s="70"/>
      <c r="U5256" s="71" t="s">
        <v>53</v>
      </c>
      <c r="V5256" s="71" t="s">
        <v>51</v>
      </c>
      <c r="W5256" s="71" t="s">
        <v>51</v>
      </c>
      <c r="X5256" s="71" t="s">
        <v>51</v>
      </c>
      <c r="Y5256" s="72" t="str">
        <f>IF((OR((AND('[1]PWS Information'!$E$10="CWS",U5256="Single Family Residence",Q5256="Lead")),
(AND('[1]PWS Information'!$E$10="CWS",U5256="Multiple Family Residence",'[1]PWS Information'!$E$11="Yes",Q5256="Lead")),
(AND('[1]PWS Information'!$E$10="NTNC",Q5256="Lead")))),"Tier 1",
IF((OR((AND('[1]PWS Information'!$E$10="CWS",U5256="Multiple Family Residence",'[1]PWS Information'!$E$11="No",Q5256="Lead")),
(AND('[1]PWS Information'!$E$10="CWS",U5256="Other",Q5256="Lead")),
(AND('[1]PWS Information'!$E$10="CWS",U5256="Building",Q5256="Lead")))),"Tier 2",
IF((OR((AND('[1]PWS Information'!$E$10="CWS",U5256="Single Family Residence",Q5256="Galvanized Requiring Replacement")),
(AND('[1]PWS Information'!$E$10="CWS",U5256="Single Family Residence",Q5256="Galvanized Requiring Replacement",R5256="Yes")),
(AND('[1]PWS Information'!$E$10="NTNC",Q5256="Galvanized Requiring Replacement")),
(AND('[1]PWS Information'!$E$10="NTNC",U5256="Single Family Residence",R5256="Yes")))),"Tier 3",
IF((OR((AND('[1]PWS Information'!$E$10="CWS",U5256="Single Family Residence",S5256="Yes",Q5256="Non-Lead", J5256="Non-Lead - Copper",L5256="Before 1989")),
(AND('[1]PWS Information'!$E$10="CWS",U5256="Single Family Residence",S5256="Yes",Q5256="Non-Lead", N5256="Non-Lead - Copper",O5256="Before 1989")))),"Tier 4",
IF((OR((AND('[1]PWS Information'!$E$10="NTNC",Q5256="Non-Lead")),
(AND('[1]PWS Information'!$E$10="CWS",Q5256="Non-Lead",S5256="")),
(AND('[1]PWS Information'!$E$10="CWS",Q5256="Non-Lead",S5256="No")),
(AND('[1]PWS Information'!$E$10="CWS",Q5256="Non-Lead",S5256="Don't Know")),
(AND('[1]PWS Information'!$E$10="CWS",Q5256="Non-Lead", J5256="Non-Lead - Copper", S5256="Yes", L5256="Between 1989 and 2014")),
(AND('[1]PWS Information'!$E$10="CWS",Q5256="Non-Lead", J5256="Non-Lead - Copper", S5256="Yes", L5256="After 2014")),
(AND('[1]PWS Information'!$E$10="CWS",Q5256="Non-Lead", J5256="Non-Lead - Copper", S5256="Yes", L5256="Unknown")),
(AND('[1]PWS Information'!$E$10="CWS",Q5256="Non-Lead", N5256="Non-Lead - Copper", S5256="Yes", O5256="Between 1989 and 2014")),
(AND('[1]PWS Information'!$E$10="CWS",Q5256="Non-Lead", N5256="Non-Lead - Copper", S5256="Yes", O5256="After 2014")),
(AND('[1]PWS Information'!$E$10="CWS",Q5256="Non-Lead", N5256="Non-Lead - Copper", S5256="Yes", O5256="Unknown")),
(AND('[1]PWS Information'!$E$10="CWS",Q5256="Unknown")),
(AND('[1]PWS Information'!$E$10="NTNC",Q5256="Unknown")))),"Tier 5",
"")))))</f>
        <v>Tier 5</v>
      </c>
      <c r="Z5256" s="71"/>
      <c r="AA5256" s="71"/>
    </row>
    <row r="5257" spans="1:27" ht="57.6" x14ac:dyDescent="0.3">
      <c r="A5257" s="1"/>
      <c r="B5257" s="70">
        <v>1414272</v>
      </c>
      <c r="C5257" s="60">
        <v>209</v>
      </c>
      <c r="D5257" s="61" t="s">
        <v>1715</v>
      </c>
      <c r="E5257" s="61" t="s">
        <v>128</v>
      </c>
      <c r="F5257" s="61">
        <v>78640</v>
      </c>
      <c r="G5257" s="62"/>
      <c r="H5257" s="63">
        <v>29.9457944</v>
      </c>
      <c r="I5257" s="64">
        <v>-97.802719444444406</v>
      </c>
      <c r="J5257" s="65" t="s">
        <v>50</v>
      </c>
      <c r="K5257" s="66" t="s">
        <v>51</v>
      </c>
      <c r="L5257" s="62" t="s">
        <v>52</v>
      </c>
      <c r="M5257" s="69"/>
      <c r="N5257" s="65" t="s">
        <v>50</v>
      </c>
      <c r="O5257" s="66" t="s">
        <v>52</v>
      </c>
      <c r="P5257" s="69"/>
      <c r="Q5257" s="55" t="str">
        <f t="shared" si="81"/>
        <v>Non-Lead</v>
      </c>
      <c r="R5257" s="70" t="s">
        <v>51</v>
      </c>
      <c r="S5257" s="70" t="s">
        <v>51</v>
      </c>
      <c r="T5257" s="70"/>
      <c r="U5257" s="71" t="s">
        <v>53</v>
      </c>
      <c r="V5257" s="71" t="s">
        <v>51</v>
      </c>
      <c r="W5257" s="71" t="s">
        <v>51</v>
      </c>
      <c r="X5257" s="71" t="s">
        <v>51</v>
      </c>
      <c r="Y5257" s="72" t="str">
        <f>IF((OR((AND('[1]PWS Information'!$E$10="CWS",U5257="Single Family Residence",Q5257="Lead")),
(AND('[1]PWS Information'!$E$10="CWS",U5257="Multiple Family Residence",'[1]PWS Information'!$E$11="Yes",Q5257="Lead")),
(AND('[1]PWS Information'!$E$10="NTNC",Q5257="Lead")))),"Tier 1",
IF((OR((AND('[1]PWS Information'!$E$10="CWS",U5257="Multiple Family Residence",'[1]PWS Information'!$E$11="No",Q5257="Lead")),
(AND('[1]PWS Information'!$E$10="CWS",U5257="Other",Q5257="Lead")),
(AND('[1]PWS Information'!$E$10="CWS",U5257="Building",Q5257="Lead")))),"Tier 2",
IF((OR((AND('[1]PWS Information'!$E$10="CWS",U5257="Single Family Residence",Q5257="Galvanized Requiring Replacement")),
(AND('[1]PWS Information'!$E$10="CWS",U5257="Single Family Residence",Q5257="Galvanized Requiring Replacement",R5257="Yes")),
(AND('[1]PWS Information'!$E$10="NTNC",Q5257="Galvanized Requiring Replacement")),
(AND('[1]PWS Information'!$E$10="NTNC",U5257="Single Family Residence",R5257="Yes")))),"Tier 3",
IF((OR((AND('[1]PWS Information'!$E$10="CWS",U5257="Single Family Residence",S5257="Yes",Q5257="Non-Lead", J5257="Non-Lead - Copper",L5257="Before 1989")),
(AND('[1]PWS Information'!$E$10="CWS",U5257="Single Family Residence",S5257="Yes",Q5257="Non-Lead", N5257="Non-Lead - Copper",O5257="Before 1989")))),"Tier 4",
IF((OR((AND('[1]PWS Information'!$E$10="NTNC",Q5257="Non-Lead")),
(AND('[1]PWS Information'!$E$10="CWS",Q5257="Non-Lead",S5257="")),
(AND('[1]PWS Information'!$E$10="CWS",Q5257="Non-Lead",S5257="No")),
(AND('[1]PWS Information'!$E$10="CWS",Q5257="Non-Lead",S5257="Don't Know")),
(AND('[1]PWS Information'!$E$10="CWS",Q5257="Non-Lead", J5257="Non-Lead - Copper", S5257="Yes", L5257="Between 1989 and 2014")),
(AND('[1]PWS Information'!$E$10="CWS",Q5257="Non-Lead", J5257="Non-Lead - Copper", S5257="Yes", L5257="After 2014")),
(AND('[1]PWS Information'!$E$10="CWS",Q5257="Non-Lead", J5257="Non-Lead - Copper", S5257="Yes", L5257="Unknown")),
(AND('[1]PWS Information'!$E$10="CWS",Q5257="Non-Lead", N5257="Non-Lead - Copper", S5257="Yes", O5257="Between 1989 and 2014")),
(AND('[1]PWS Information'!$E$10="CWS",Q5257="Non-Lead", N5257="Non-Lead - Copper", S5257="Yes", O5257="After 2014")),
(AND('[1]PWS Information'!$E$10="CWS",Q5257="Non-Lead", N5257="Non-Lead - Copper", S5257="Yes", O5257="Unknown")),
(AND('[1]PWS Information'!$E$10="CWS",Q5257="Unknown")),
(AND('[1]PWS Information'!$E$10="NTNC",Q5257="Unknown")))),"Tier 5",
"")))))</f>
        <v>Tier 5</v>
      </c>
      <c r="Z5257" s="71"/>
      <c r="AA5257" s="71"/>
    </row>
    <row r="5258" spans="1:27" ht="57.6" x14ac:dyDescent="0.3">
      <c r="A5258" s="17"/>
      <c r="B5258" s="70">
        <v>1413383</v>
      </c>
      <c r="C5258" s="60">
        <v>201</v>
      </c>
      <c r="D5258" s="61" t="s">
        <v>1715</v>
      </c>
      <c r="E5258" s="61" t="s">
        <v>128</v>
      </c>
      <c r="F5258" s="61">
        <v>78640</v>
      </c>
      <c r="G5258" s="62"/>
      <c r="H5258" s="63">
        <v>29.945875000000001</v>
      </c>
      <c r="I5258" s="64">
        <v>-97.802633333333304</v>
      </c>
      <c r="J5258" s="65" t="s">
        <v>50</v>
      </c>
      <c r="K5258" s="66" t="s">
        <v>51</v>
      </c>
      <c r="L5258" s="62" t="s">
        <v>52</v>
      </c>
      <c r="M5258" s="69"/>
      <c r="N5258" s="65" t="s">
        <v>50</v>
      </c>
      <c r="O5258" s="66" t="s">
        <v>52</v>
      </c>
      <c r="P5258" s="69"/>
      <c r="Q5258" s="55" t="str">
        <f t="shared" si="81"/>
        <v>Non-Lead</v>
      </c>
      <c r="R5258" s="70" t="s">
        <v>51</v>
      </c>
      <c r="S5258" s="70" t="s">
        <v>51</v>
      </c>
      <c r="T5258" s="70"/>
      <c r="U5258" s="71" t="s">
        <v>53</v>
      </c>
      <c r="V5258" s="71" t="s">
        <v>51</v>
      </c>
      <c r="W5258" s="71" t="s">
        <v>51</v>
      </c>
      <c r="X5258" s="71" t="s">
        <v>51</v>
      </c>
      <c r="Y5258" s="72" t="str">
        <f>IF((OR((AND('[1]PWS Information'!$E$10="CWS",U5258="Single Family Residence",Q5258="Lead")),
(AND('[1]PWS Information'!$E$10="CWS",U5258="Multiple Family Residence",'[1]PWS Information'!$E$11="Yes",Q5258="Lead")),
(AND('[1]PWS Information'!$E$10="NTNC",Q5258="Lead")))),"Tier 1",
IF((OR((AND('[1]PWS Information'!$E$10="CWS",U5258="Multiple Family Residence",'[1]PWS Information'!$E$11="No",Q5258="Lead")),
(AND('[1]PWS Information'!$E$10="CWS",U5258="Other",Q5258="Lead")),
(AND('[1]PWS Information'!$E$10="CWS",U5258="Building",Q5258="Lead")))),"Tier 2",
IF((OR((AND('[1]PWS Information'!$E$10="CWS",U5258="Single Family Residence",Q5258="Galvanized Requiring Replacement")),
(AND('[1]PWS Information'!$E$10="CWS",U5258="Single Family Residence",Q5258="Galvanized Requiring Replacement",R5258="Yes")),
(AND('[1]PWS Information'!$E$10="NTNC",Q5258="Galvanized Requiring Replacement")),
(AND('[1]PWS Information'!$E$10="NTNC",U5258="Single Family Residence",R5258="Yes")))),"Tier 3",
IF((OR((AND('[1]PWS Information'!$E$10="CWS",U5258="Single Family Residence",S5258="Yes",Q5258="Non-Lead", J5258="Non-Lead - Copper",L5258="Before 1989")),
(AND('[1]PWS Information'!$E$10="CWS",U5258="Single Family Residence",S5258="Yes",Q5258="Non-Lead", N5258="Non-Lead - Copper",O5258="Before 1989")))),"Tier 4",
IF((OR((AND('[1]PWS Information'!$E$10="NTNC",Q5258="Non-Lead")),
(AND('[1]PWS Information'!$E$10="CWS",Q5258="Non-Lead",S5258="")),
(AND('[1]PWS Information'!$E$10="CWS",Q5258="Non-Lead",S5258="No")),
(AND('[1]PWS Information'!$E$10="CWS",Q5258="Non-Lead",S5258="Don't Know")),
(AND('[1]PWS Information'!$E$10="CWS",Q5258="Non-Lead", J5258="Non-Lead - Copper", S5258="Yes", L5258="Between 1989 and 2014")),
(AND('[1]PWS Information'!$E$10="CWS",Q5258="Non-Lead", J5258="Non-Lead - Copper", S5258="Yes", L5258="After 2014")),
(AND('[1]PWS Information'!$E$10="CWS",Q5258="Non-Lead", J5258="Non-Lead - Copper", S5258="Yes", L5258="Unknown")),
(AND('[1]PWS Information'!$E$10="CWS",Q5258="Non-Lead", N5258="Non-Lead - Copper", S5258="Yes", O5258="Between 1989 and 2014")),
(AND('[1]PWS Information'!$E$10="CWS",Q5258="Non-Lead", N5258="Non-Lead - Copper", S5258="Yes", O5258="After 2014")),
(AND('[1]PWS Information'!$E$10="CWS",Q5258="Non-Lead", N5258="Non-Lead - Copper", S5258="Yes", O5258="Unknown")),
(AND('[1]PWS Information'!$E$10="CWS",Q5258="Unknown")),
(AND('[1]PWS Information'!$E$10="NTNC",Q5258="Unknown")))),"Tier 5",
"")))))</f>
        <v>Tier 5</v>
      </c>
      <c r="Z5258" s="71"/>
      <c r="AA5258" s="71"/>
    </row>
    <row r="5259" spans="1:27" ht="57.6" x14ac:dyDescent="0.3">
      <c r="A5259" s="1"/>
      <c r="B5259" s="70">
        <v>1425821</v>
      </c>
      <c r="C5259" s="60">
        <v>448</v>
      </c>
      <c r="D5259" s="61" t="s">
        <v>1716</v>
      </c>
      <c r="E5259" s="61" t="s">
        <v>128</v>
      </c>
      <c r="F5259" s="61">
        <v>78640</v>
      </c>
      <c r="G5259" s="62"/>
      <c r="H5259" s="63">
        <v>29.984038900000002</v>
      </c>
      <c r="I5259" s="64">
        <v>-97.754491666666596</v>
      </c>
      <c r="J5259" s="65" t="s">
        <v>50</v>
      </c>
      <c r="K5259" s="66" t="s">
        <v>51</v>
      </c>
      <c r="L5259" s="62" t="s">
        <v>52</v>
      </c>
      <c r="M5259" s="69"/>
      <c r="N5259" s="65" t="s">
        <v>50</v>
      </c>
      <c r="O5259" s="66" t="s">
        <v>52</v>
      </c>
      <c r="P5259" s="69"/>
      <c r="Q5259" s="55" t="str">
        <f t="shared" si="81"/>
        <v>Non-Lead</v>
      </c>
      <c r="R5259" s="70" t="s">
        <v>51</v>
      </c>
      <c r="S5259" s="70" t="s">
        <v>51</v>
      </c>
      <c r="T5259" s="70"/>
      <c r="U5259" s="71" t="s">
        <v>53</v>
      </c>
      <c r="V5259" s="71" t="s">
        <v>51</v>
      </c>
      <c r="W5259" s="71" t="s">
        <v>51</v>
      </c>
      <c r="X5259" s="71" t="s">
        <v>51</v>
      </c>
      <c r="Y5259" s="72" t="str">
        <f>IF((OR((AND('[1]PWS Information'!$E$10="CWS",U5259="Single Family Residence",Q5259="Lead")),
(AND('[1]PWS Information'!$E$10="CWS",U5259="Multiple Family Residence",'[1]PWS Information'!$E$11="Yes",Q5259="Lead")),
(AND('[1]PWS Information'!$E$10="NTNC",Q5259="Lead")))),"Tier 1",
IF((OR((AND('[1]PWS Information'!$E$10="CWS",U5259="Multiple Family Residence",'[1]PWS Information'!$E$11="No",Q5259="Lead")),
(AND('[1]PWS Information'!$E$10="CWS",U5259="Other",Q5259="Lead")),
(AND('[1]PWS Information'!$E$10="CWS",U5259="Building",Q5259="Lead")))),"Tier 2",
IF((OR((AND('[1]PWS Information'!$E$10="CWS",U5259="Single Family Residence",Q5259="Galvanized Requiring Replacement")),
(AND('[1]PWS Information'!$E$10="CWS",U5259="Single Family Residence",Q5259="Galvanized Requiring Replacement",R5259="Yes")),
(AND('[1]PWS Information'!$E$10="NTNC",Q5259="Galvanized Requiring Replacement")),
(AND('[1]PWS Information'!$E$10="NTNC",U5259="Single Family Residence",R5259="Yes")))),"Tier 3",
IF((OR((AND('[1]PWS Information'!$E$10="CWS",U5259="Single Family Residence",S5259="Yes",Q5259="Non-Lead", J5259="Non-Lead - Copper",L5259="Before 1989")),
(AND('[1]PWS Information'!$E$10="CWS",U5259="Single Family Residence",S5259="Yes",Q5259="Non-Lead", N5259="Non-Lead - Copper",O5259="Before 1989")))),"Tier 4",
IF((OR((AND('[1]PWS Information'!$E$10="NTNC",Q5259="Non-Lead")),
(AND('[1]PWS Information'!$E$10="CWS",Q5259="Non-Lead",S5259="")),
(AND('[1]PWS Information'!$E$10="CWS",Q5259="Non-Lead",S5259="No")),
(AND('[1]PWS Information'!$E$10="CWS",Q5259="Non-Lead",S5259="Don't Know")),
(AND('[1]PWS Information'!$E$10="CWS",Q5259="Non-Lead", J5259="Non-Lead - Copper", S5259="Yes", L5259="Between 1989 and 2014")),
(AND('[1]PWS Information'!$E$10="CWS",Q5259="Non-Lead", J5259="Non-Lead - Copper", S5259="Yes", L5259="After 2014")),
(AND('[1]PWS Information'!$E$10="CWS",Q5259="Non-Lead", J5259="Non-Lead - Copper", S5259="Yes", L5259="Unknown")),
(AND('[1]PWS Information'!$E$10="CWS",Q5259="Non-Lead", N5259="Non-Lead - Copper", S5259="Yes", O5259="Between 1989 and 2014")),
(AND('[1]PWS Information'!$E$10="CWS",Q5259="Non-Lead", N5259="Non-Lead - Copper", S5259="Yes", O5259="After 2014")),
(AND('[1]PWS Information'!$E$10="CWS",Q5259="Non-Lead", N5259="Non-Lead - Copper", S5259="Yes", O5259="Unknown")),
(AND('[1]PWS Information'!$E$10="CWS",Q5259="Unknown")),
(AND('[1]PWS Information'!$E$10="NTNC",Q5259="Unknown")))),"Tier 5",
"")))))</f>
        <v>Tier 5</v>
      </c>
      <c r="Z5259" s="71"/>
      <c r="AA5259" s="71"/>
    </row>
    <row r="5260" spans="1:27" ht="57.6" x14ac:dyDescent="0.3">
      <c r="A5260" s="1"/>
      <c r="B5260" s="70">
        <v>1411472</v>
      </c>
      <c r="C5260" s="60">
        <v>633</v>
      </c>
      <c r="D5260" s="61" t="s">
        <v>1717</v>
      </c>
      <c r="E5260" s="61" t="s">
        <v>128</v>
      </c>
      <c r="F5260" s="61">
        <v>78640</v>
      </c>
      <c r="G5260" s="62"/>
      <c r="H5260" s="63">
        <v>29.9824667</v>
      </c>
      <c r="I5260" s="64">
        <v>-97.761386111111094</v>
      </c>
      <c r="J5260" s="65" t="s">
        <v>50</v>
      </c>
      <c r="K5260" s="66" t="s">
        <v>51</v>
      </c>
      <c r="L5260" s="62" t="s">
        <v>52</v>
      </c>
      <c r="M5260" s="69"/>
      <c r="N5260" s="65" t="s">
        <v>50</v>
      </c>
      <c r="O5260" s="66" t="s">
        <v>52</v>
      </c>
      <c r="P5260" s="69"/>
      <c r="Q5260" s="55" t="str">
        <f t="shared" si="81"/>
        <v>Non-Lead</v>
      </c>
      <c r="R5260" s="70" t="s">
        <v>51</v>
      </c>
      <c r="S5260" s="70" t="s">
        <v>51</v>
      </c>
      <c r="T5260" s="70"/>
      <c r="U5260" s="71" t="s">
        <v>53</v>
      </c>
      <c r="V5260" s="71" t="s">
        <v>51</v>
      </c>
      <c r="W5260" s="71" t="s">
        <v>51</v>
      </c>
      <c r="X5260" s="71" t="s">
        <v>51</v>
      </c>
      <c r="Y5260" s="72" t="str">
        <f>IF((OR((AND('[1]PWS Information'!$E$10="CWS",U5260="Single Family Residence",Q5260="Lead")),
(AND('[1]PWS Information'!$E$10="CWS",U5260="Multiple Family Residence",'[1]PWS Information'!$E$11="Yes",Q5260="Lead")),
(AND('[1]PWS Information'!$E$10="NTNC",Q5260="Lead")))),"Tier 1",
IF((OR((AND('[1]PWS Information'!$E$10="CWS",U5260="Multiple Family Residence",'[1]PWS Information'!$E$11="No",Q5260="Lead")),
(AND('[1]PWS Information'!$E$10="CWS",U5260="Other",Q5260="Lead")),
(AND('[1]PWS Information'!$E$10="CWS",U5260="Building",Q5260="Lead")))),"Tier 2",
IF((OR((AND('[1]PWS Information'!$E$10="CWS",U5260="Single Family Residence",Q5260="Galvanized Requiring Replacement")),
(AND('[1]PWS Information'!$E$10="CWS",U5260="Single Family Residence",Q5260="Galvanized Requiring Replacement",R5260="Yes")),
(AND('[1]PWS Information'!$E$10="NTNC",Q5260="Galvanized Requiring Replacement")),
(AND('[1]PWS Information'!$E$10="NTNC",U5260="Single Family Residence",R5260="Yes")))),"Tier 3",
IF((OR((AND('[1]PWS Information'!$E$10="CWS",U5260="Single Family Residence",S5260="Yes",Q5260="Non-Lead", J5260="Non-Lead - Copper",L5260="Before 1989")),
(AND('[1]PWS Information'!$E$10="CWS",U5260="Single Family Residence",S5260="Yes",Q5260="Non-Lead", N5260="Non-Lead - Copper",O5260="Before 1989")))),"Tier 4",
IF((OR((AND('[1]PWS Information'!$E$10="NTNC",Q5260="Non-Lead")),
(AND('[1]PWS Information'!$E$10="CWS",Q5260="Non-Lead",S5260="")),
(AND('[1]PWS Information'!$E$10="CWS",Q5260="Non-Lead",S5260="No")),
(AND('[1]PWS Information'!$E$10="CWS",Q5260="Non-Lead",S5260="Don't Know")),
(AND('[1]PWS Information'!$E$10="CWS",Q5260="Non-Lead", J5260="Non-Lead - Copper", S5260="Yes", L5260="Between 1989 and 2014")),
(AND('[1]PWS Information'!$E$10="CWS",Q5260="Non-Lead", J5260="Non-Lead - Copper", S5260="Yes", L5260="After 2014")),
(AND('[1]PWS Information'!$E$10="CWS",Q5260="Non-Lead", J5260="Non-Lead - Copper", S5260="Yes", L5260="Unknown")),
(AND('[1]PWS Information'!$E$10="CWS",Q5260="Non-Lead", N5260="Non-Lead - Copper", S5260="Yes", O5260="Between 1989 and 2014")),
(AND('[1]PWS Information'!$E$10="CWS",Q5260="Non-Lead", N5260="Non-Lead - Copper", S5260="Yes", O5260="After 2014")),
(AND('[1]PWS Information'!$E$10="CWS",Q5260="Non-Lead", N5260="Non-Lead - Copper", S5260="Yes", O5260="Unknown")),
(AND('[1]PWS Information'!$E$10="CWS",Q5260="Unknown")),
(AND('[1]PWS Information'!$E$10="NTNC",Q5260="Unknown")))),"Tier 5",
"")))))</f>
        <v>Tier 5</v>
      </c>
      <c r="Z5260" s="71"/>
      <c r="AA5260" s="71"/>
    </row>
    <row r="5261" spans="1:27" ht="57.6" x14ac:dyDescent="0.3">
      <c r="A5261" s="1"/>
      <c r="B5261" s="70">
        <v>1407087</v>
      </c>
      <c r="C5261" s="60">
        <v>268</v>
      </c>
      <c r="D5261" s="61" t="s">
        <v>1718</v>
      </c>
      <c r="E5261" s="61" t="s">
        <v>128</v>
      </c>
      <c r="F5261" s="61">
        <v>78640</v>
      </c>
      <c r="G5261" s="62"/>
      <c r="H5261" s="63">
        <v>29.944347199999999</v>
      </c>
      <c r="I5261" s="64">
        <v>-97.801263888888798</v>
      </c>
      <c r="J5261" s="65" t="s">
        <v>50</v>
      </c>
      <c r="K5261" s="66" t="s">
        <v>51</v>
      </c>
      <c r="L5261" s="62" t="s">
        <v>52</v>
      </c>
      <c r="M5261" s="69"/>
      <c r="N5261" s="65" t="s">
        <v>50</v>
      </c>
      <c r="O5261" s="66" t="s">
        <v>52</v>
      </c>
      <c r="P5261" s="69"/>
      <c r="Q5261" s="55" t="str">
        <f t="shared" ref="Q5261:Q5324" si="82">IF((OR(J5261="Lead")),"Lead",
IF((OR(N5261="Lead")),"Lead",
IF((OR(J5261="Lead-lined galvanized")),"Lead",
IF((OR(N5261="Lead-lined galvanized")),"Lead",
IF((OR((AND(J5261="Unknown - Likely Lead",N5261="Galvanized")),
(AND(J5261="Unknown - Unlikely Lead",N5261="Galvanized")),
(AND(J5261="Unknown - Material Unknown",N5261="Galvanized")))),"Galvanized Requiring Replacement",
IF((OR((AND(J5261="Non-lead - Copper",K5261="Yes",N5261="Galvanized")),
(AND(J5261="Non-lead - Copper",K5261="Don't know",N5261="Galvanized")),
(AND(J5261="Non-lead - Copper",K5261="",N5261="Galvanized")),
(AND(J5261="Non-lead - Plastic",K5261="Yes",N5261="Galvanized")),
(AND(J5261="Non-lead - Plastic",K5261="Don't know",N5261="Galvanized")),
(AND(J5261="Non-lead - Plastic",K5261="",N5261="Galvanized")),
(AND(J5261="Non-lead",K5261="Yes",N5261="Galvanized")),
(AND(J5261="Non-lead",K5261="Don't know",N5261="Galvanized")),
(AND(J5261="Non-lead",K5261="",N5261="Galvanized")),
(AND(J5261="Non-lead - Other",K5261="Yes",N5261="Galvanized")),
(AND(J5261="Non-Lead - Other",K5261="Don't know",N5261="Galvanized")),
(AND(J5261="Galvanized",K5261="Yes",N5261="Galvanized")),
(AND(J5261="Galvanized",K5261="Don't know",N5261="Galvanized")),
(AND(J5261="Galvanized",K5261="",N5261="Galvanized")),
(AND(J5261="Non-Lead - Other",K5261="",N5261="Galvanized")))),"Galvanized Requiring Replacement",
IF((OR((AND(J5261="Non-lead - Copper",N5261="Non-lead - Copper")),
(AND(J5261="Non-lead - Copper",N5261="Non-lead - Plastic")),
(AND(J5261="Non-lead - Copper",N5261="Non-lead - Other")),
(AND(J5261="Non-lead - Copper",N5261="Non-lead")),
(AND(J5261="Non-lead - Plastic",N5261="Non-lead - Copper")),
(AND(J5261="Non-lead - Plastic",N5261="Non-lead - Plastic")),
(AND(J5261="Non-lead - Plastic",N5261="Non-lead - Other")),
(AND(J5261="Non-lead - Plastic",N5261="Non-lead")),
(AND(J5261="Non-lead",N5261="Non-lead - Copper")),
(AND(J5261="Non-lead",N5261="Non-lead - Plastic")),
(AND(J5261="Non-lead",N5261="Non-lead - Other")),
(AND(J5261="Non-lead",N5261="Non-lead")),
(AND(J5261="Non-lead - Other",N5261="Non-lead - Copper")),
(AND(J5261="Non-Lead - Other",N5261="Non-lead - Plastic")),
(AND(J5261="Non-Lead - Other",N5261="Non-lead")),
(AND(J5261="Non-Lead - Other",N5261="Non-lead - Other")))),"Non-Lead",
IF((OR((AND(J5261="Galvanized",N5261="Non-lead")),
(AND(J5261="Galvanized",N5261="Non-lead - Copper")),
(AND(J5261="Galvanized",N5261="Non-lead - Plastic")),
(AND(J5261="Galvanized",N5261="Non-lead")),
(AND(J5261="Galvanized",N5261="Non-lead - Other")))),"Non-Lead",
IF((OR((AND(J5261="Non-lead - Copper",K5261="No",N5261="Galvanized")),
(AND(J5261="Non-lead - Plastic",K5261="No",N5261="Galvanized")),
(AND(J5261="Non-lead",K5261="No",N5261="Galvanized")),
(AND(J5261="Galvanized",K5261="No",N5261="Galvanized")),
(AND(J5261="Non-lead - Other",K5261="No",N5261="Galvanized")))),"Non-lead",
IF((OR((AND(J5261="Unknown - Likely Lead",N5261="Unknown - Likely Lead")),
(AND(J5261="Unknown - Likely Lead",N5261="Unknown - Unlikely Lead")),
(AND(J5261="Unknown - Likely Lead",N5261="Unknown - Material Unknown")),
(AND(J5261="Unknown - Unlikely Lead",N5261="Unknown - Likely Lead")),
(AND(J5261="Unknown - Unlikely Lead",N5261="Unknown - Unlikely Lead")),
(AND(J5261="Unknown - Unlikely Lead",N5261="Unknown - Material Unknown")),
(AND(J5261="Unknown - Material Unknown",N5261="Unknown - Likely Lead")),
(AND(J5261="Unknown - Material Unknown",N5261="Unknown - Unlikely Lead")),
(AND(J5261="Unknown - Material Unknown",N5261="Unknown - Material Unknown")))),"Unknown",
IF((OR((AND(J5261="Unknown - Likely Lead",N5261="Non-lead - Copper")),
(AND(J5261="Unknown - Likely Lead",N5261="Non-lead - Plastic")),
(AND(J5261="Unknown - Likely Lead",N5261="Non-lead")),
(AND(J5261="Unknown - Likely Lead",N5261="Non-lead - Other")),
(AND(J5261="Unknown - Unlikely Lead",N5261="Non-lead - Copper")),
(AND(J5261="Unknown - Unlikely Lead",N5261="Non-lead - Plastic")),
(AND(J5261="Unknown - Unlikely Lead",N5261="Non-lead")),
(AND(J5261="Unknown - Unlikely Lead",N5261="Non-lead - Other")),
(AND(J5261="Unknown - Material Unknown",N5261="Non-lead - Copper")),
(AND(J5261="Unknown - Material Unknown",N5261="Non-lead - Plastic")),
(AND(J5261="Unknown - Material Unknown",N5261="Non-lead")),
(AND(J5261="Unknown - Material Unknown",N5261="Non-lead - Other")))),"Unknown",
IF((OR((AND(J5261="Non-lead - Copper",N5261="Unknown - Likely Lead")),
(AND(J5261="Non-lead - Copper",N5261="Unknown - Unlikely Lead")),
(AND(J5261="Non-lead - Copper",N5261="Unknown - Material Unknown")),
(AND(J5261="Non-lead - Plastic",N5261="Unknown - Likely Lead")),
(AND(J5261="Non-lead - Plastic",N5261="Unknown - Unlikely Lead")),
(AND(J5261="Non-lead - Plastic",N5261="Unknown - Material Unknown")),
(AND(J5261="Non-lead",N5261="Unknown - Likely Lead")),
(AND(J5261="Non-lead",N5261="Unknown - Unlikely Lead")),
(AND(J5261="Non-lead",N5261="Unknown - Material Unknown")),
(AND(J5261="Non-lead - Other",N5261="Unknown - Likely Lead")),
(AND(J5261="Non-Lead - Other",N5261="Unknown - Unlikely Lead")),
(AND(J5261="Non-Lead - Other",N5261="Unknown - Material Unknown")))),"Unknown",
IF((OR((AND(J5261="Galvanized",N5261="Unknown - Likely Lead")),
(AND(J5261="Galvanized",N5261="Unknown - Unlikely Lead")),
(AND(J5261="Galvanized",N5261="Unknown - Material Unknown")))),"Unknown",
IF((OR((AND(J5261="Galvanized",N5261="")))),"Galvanized Requiring Replacement",
IF((OR((AND(J5261="Non-lead - Copper",N5261="")),
(AND(J5261="Non-lead - Plastic",N5261="")),
(AND(J5261="Non-lead",N5261="")),
(AND(J5261="Non-lead - Other",N5261="")))),"Non-lead",
IF((OR((AND(J5261="Unknown - Likely Lead",N5261="")),
(AND(J5261="Unknown - Unlikely Lead",N5261="")),
(AND(J5261="Unknown - Material Unknown",N5261="")))),"Unknown",
""))))))))))))))))</f>
        <v>Non-Lead</v>
      </c>
      <c r="R5261" s="70" t="s">
        <v>51</v>
      </c>
      <c r="S5261" s="70" t="s">
        <v>51</v>
      </c>
      <c r="T5261" s="70"/>
      <c r="U5261" s="71" t="s">
        <v>53</v>
      </c>
      <c r="V5261" s="71" t="s">
        <v>51</v>
      </c>
      <c r="W5261" s="71" t="s">
        <v>51</v>
      </c>
      <c r="X5261" s="71" t="s">
        <v>51</v>
      </c>
      <c r="Y5261" s="72" t="str">
        <f>IF((OR((AND('[1]PWS Information'!$E$10="CWS",U5261="Single Family Residence",Q5261="Lead")),
(AND('[1]PWS Information'!$E$10="CWS",U5261="Multiple Family Residence",'[1]PWS Information'!$E$11="Yes",Q5261="Lead")),
(AND('[1]PWS Information'!$E$10="NTNC",Q5261="Lead")))),"Tier 1",
IF((OR((AND('[1]PWS Information'!$E$10="CWS",U5261="Multiple Family Residence",'[1]PWS Information'!$E$11="No",Q5261="Lead")),
(AND('[1]PWS Information'!$E$10="CWS",U5261="Other",Q5261="Lead")),
(AND('[1]PWS Information'!$E$10="CWS",U5261="Building",Q5261="Lead")))),"Tier 2",
IF((OR((AND('[1]PWS Information'!$E$10="CWS",U5261="Single Family Residence",Q5261="Galvanized Requiring Replacement")),
(AND('[1]PWS Information'!$E$10="CWS",U5261="Single Family Residence",Q5261="Galvanized Requiring Replacement",R5261="Yes")),
(AND('[1]PWS Information'!$E$10="NTNC",Q5261="Galvanized Requiring Replacement")),
(AND('[1]PWS Information'!$E$10="NTNC",U5261="Single Family Residence",R5261="Yes")))),"Tier 3",
IF((OR((AND('[1]PWS Information'!$E$10="CWS",U5261="Single Family Residence",S5261="Yes",Q5261="Non-Lead", J5261="Non-Lead - Copper",L5261="Before 1989")),
(AND('[1]PWS Information'!$E$10="CWS",U5261="Single Family Residence",S5261="Yes",Q5261="Non-Lead", N5261="Non-Lead - Copper",O5261="Before 1989")))),"Tier 4",
IF((OR((AND('[1]PWS Information'!$E$10="NTNC",Q5261="Non-Lead")),
(AND('[1]PWS Information'!$E$10="CWS",Q5261="Non-Lead",S5261="")),
(AND('[1]PWS Information'!$E$10="CWS",Q5261="Non-Lead",S5261="No")),
(AND('[1]PWS Information'!$E$10="CWS",Q5261="Non-Lead",S5261="Don't Know")),
(AND('[1]PWS Information'!$E$10="CWS",Q5261="Non-Lead", J5261="Non-Lead - Copper", S5261="Yes", L5261="Between 1989 and 2014")),
(AND('[1]PWS Information'!$E$10="CWS",Q5261="Non-Lead", J5261="Non-Lead - Copper", S5261="Yes", L5261="After 2014")),
(AND('[1]PWS Information'!$E$10="CWS",Q5261="Non-Lead", J5261="Non-Lead - Copper", S5261="Yes", L5261="Unknown")),
(AND('[1]PWS Information'!$E$10="CWS",Q5261="Non-Lead", N5261="Non-Lead - Copper", S5261="Yes", O5261="Between 1989 and 2014")),
(AND('[1]PWS Information'!$E$10="CWS",Q5261="Non-Lead", N5261="Non-Lead - Copper", S5261="Yes", O5261="After 2014")),
(AND('[1]PWS Information'!$E$10="CWS",Q5261="Non-Lead", N5261="Non-Lead - Copper", S5261="Yes", O5261="Unknown")),
(AND('[1]PWS Information'!$E$10="CWS",Q5261="Unknown")),
(AND('[1]PWS Information'!$E$10="NTNC",Q5261="Unknown")))),"Tier 5",
"")))))</f>
        <v>Tier 5</v>
      </c>
      <c r="Z5261" s="71"/>
      <c r="AA5261" s="71"/>
    </row>
    <row r="5262" spans="1:27" ht="57.6" x14ac:dyDescent="0.3">
      <c r="A5262" s="17"/>
      <c r="B5262" s="70">
        <v>1432573</v>
      </c>
      <c r="C5262" s="60">
        <v>505</v>
      </c>
      <c r="D5262" s="61" t="s">
        <v>1719</v>
      </c>
      <c r="E5262" s="61" t="s">
        <v>128</v>
      </c>
      <c r="F5262" s="61">
        <v>78640</v>
      </c>
      <c r="G5262" s="62"/>
      <c r="H5262" s="63">
        <v>29.9737556</v>
      </c>
      <c r="I5262" s="64">
        <v>-97.786630555555504</v>
      </c>
      <c r="J5262" s="65" t="s">
        <v>50</v>
      </c>
      <c r="K5262" s="66" t="s">
        <v>51</v>
      </c>
      <c r="L5262" s="62" t="s">
        <v>52</v>
      </c>
      <c r="M5262" s="69"/>
      <c r="N5262" s="65" t="s">
        <v>50</v>
      </c>
      <c r="O5262" s="66" t="s">
        <v>52</v>
      </c>
      <c r="P5262" s="69"/>
      <c r="Q5262" s="55" t="str">
        <f t="shared" si="82"/>
        <v>Non-Lead</v>
      </c>
      <c r="R5262" s="70" t="s">
        <v>51</v>
      </c>
      <c r="S5262" s="70" t="s">
        <v>51</v>
      </c>
      <c r="T5262" s="70"/>
      <c r="U5262" s="71" t="s">
        <v>53</v>
      </c>
      <c r="V5262" s="71" t="s">
        <v>51</v>
      </c>
      <c r="W5262" s="71" t="s">
        <v>51</v>
      </c>
      <c r="X5262" s="71" t="s">
        <v>51</v>
      </c>
      <c r="Y5262" s="72" t="str">
        <f>IF((OR((AND('[1]PWS Information'!$E$10="CWS",U5262="Single Family Residence",Q5262="Lead")),
(AND('[1]PWS Information'!$E$10="CWS",U5262="Multiple Family Residence",'[1]PWS Information'!$E$11="Yes",Q5262="Lead")),
(AND('[1]PWS Information'!$E$10="NTNC",Q5262="Lead")))),"Tier 1",
IF((OR((AND('[1]PWS Information'!$E$10="CWS",U5262="Multiple Family Residence",'[1]PWS Information'!$E$11="No",Q5262="Lead")),
(AND('[1]PWS Information'!$E$10="CWS",U5262="Other",Q5262="Lead")),
(AND('[1]PWS Information'!$E$10="CWS",U5262="Building",Q5262="Lead")))),"Tier 2",
IF((OR((AND('[1]PWS Information'!$E$10="CWS",U5262="Single Family Residence",Q5262="Galvanized Requiring Replacement")),
(AND('[1]PWS Information'!$E$10="CWS",U5262="Single Family Residence",Q5262="Galvanized Requiring Replacement",R5262="Yes")),
(AND('[1]PWS Information'!$E$10="NTNC",Q5262="Galvanized Requiring Replacement")),
(AND('[1]PWS Information'!$E$10="NTNC",U5262="Single Family Residence",R5262="Yes")))),"Tier 3",
IF((OR((AND('[1]PWS Information'!$E$10="CWS",U5262="Single Family Residence",S5262="Yes",Q5262="Non-Lead", J5262="Non-Lead - Copper",L5262="Before 1989")),
(AND('[1]PWS Information'!$E$10="CWS",U5262="Single Family Residence",S5262="Yes",Q5262="Non-Lead", N5262="Non-Lead - Copper",O5262="Before 1989")))),"Tier 4",
IF((OR((AND('[1]PWS Information'!$E$10="NTNC",Q5262="Non-Lead")),
(AND('[1]PWS Information'!$E$10="CWS",Q5262="Non-Lead",S5262="")),
(AND('[1]PWS Information'!$E$10="CWS",Q5262="Non-Lead",S5262="No")),
(AND('[1]PWS Information'!$E$10="CWS",Q5262="Non-Lead",S5262="Don't Know")),
(AND('[1]PWS Information'!$E$10="CWS",Q5262="Non-Lead", J5262="Non-Lead - Copper", S5262="Yes", L5262="Between 1989 and 2014")),
(AND('[1]PWS Information'!$E$10="CWS",Q5262="Non-Lead", J5262="Non-Lead - Copper", S5262="Yes", L5262="After 2014")),
(AND('[1]PWS Information'!$E$10="CWS",Q5262="Non-Lead", J5262="Non-Lead - Copper", S5262="Yes", L5262="Unknown")),
(AND('[1]PWS Information'!$E$10="CWS",Q5262="Non-Lead", N5262="Non-Lead - Copper", S5262="Yes", O5262="Between 1989 and 2014")),
(AND('[1]PWS Information'!$E$10="CWS",Q5262="Non-Lead", N5262="Non-Lead - Copper", S5262="Yes", O5262="After 2014")),
(AND('[1]PWS Information'!$E$10="CWS",Q5262="Non-Lead", N5262="Non-Lead - Copper", S5262="Yes", O5262="Unknown")),
(AND('[1]PWS Information'!$E$10="CWS",Q5262="Unknown")),
(AND('[1]PWS Information'!$E$10="NTNC",Q5262="Unknown")))),"Tier 5",
"")))))</f>
        <v>Tier 5</v>
      </c>
      <c r="Z5262" s="71"/>
      <c r="AA5262" s="71"/>
    </row>
    <row r="5263" spans="1:27" ht="57.6" x14ac:dyDescent="0.3">
      <c r="A5263" s="1"/>
      <c r="B5263" s="70">
        <v>1421285</v>
      </c>
      <c r="C5263" s="60">
        <v>217</v>
      </c>
      <c r="D5263" s="61" t="s">
        <v>1715</v>
      </c>
      <c r="E5263" s="61" t="s">
        <v>128</v>
      </c>
      <c r="F5263" s="61">
        <v>78640</v>
      </c>
      <c r="G5263" s="62"/>
      <c r="H5263" s="63">
        <v>29.945719400000002</v>
      </c>
      <c r="I5263" s="64">
        <v>-97.8028027777777</v>
      </c>
      <c r="J5263" s="65" t="s">
        <v>50</v>
      </c>
      <c r="K5263" s="66" t="s">
        <v>51</v>
      </c>
      <c r="L5263" s="62" t="s">
        <v>52</v>
      </c>
      <c r="M5263" s="69"/>
      <c r="N5263" s="65" t="s">
        <v>50</v>
      </c>
      <c r="O5263" s="66" t="s">
        <v>52</v>
      </c>
      <c r="P5263" s="69"/>
      <c r="Q5263" s="55" t="str">
        <f t="shared" si="82"/>
        <v>Non-Lead</v>
      </c>
      <c r="R5263" s="70" t="s">
        <v>51</v>
      </c>
      <c r="S5263" s="70" t="s">
        <v>51</v>
      </c>
      <c r="T5263" s="70"/>
      <c r="U5263" s="71" t="s">
        <v>53</v>
      </c>
      <c r="V5263" s="71" t="s">
        <v>51</v>
      </c>
      <c r="W5263" s="71" t="s">
        <v>51</v>
      </c>
      <c r="X5263" s="71" t="s">
        <v>51</v>
      </c>
      <c r="Y5263" s="72" t="str">
        <f>IF((OR((AND('[1]PWS Information'!$E$10="CWS",U5263="Single Family Residence",Q5263="Lead")),
(AND('[1]PWS Information'!$E$10="CWS",U5263="Multiple Family Residence",'[1]PWS Information'!$E$11="Yes",Q5263="Lead")),
(AND('[1]PWS Information'!$E$10="NTNC",Q5263="Lead")))),"Tier 1",
IF((OR((AND('[1]PWS Information'!$E$10="CWS",U5263="Multiple Family Residence",'[1]PWS Information'!$E$11="No",Q5263="Lead")),
(AND('[1]PWS Information'!$E$10="CWS",U5263="Other",Q5263="Lead")),
(AND('[1]PWS Information'!$E$10="CWS",U5263="Building",Q5263="Lead")))),"Tier 2",
IF((OR((AND('[1]PWS Information'!$E$10="CWS",U5263="Single Family Residence",Q5263="Galvanized Requiring Replacement")),
(AND('[1]PWS Information'!$E$10="CWS",U5263="Single Family Residence",Q5263="Galvanized Requiring Replacement",R5263="Yes")),
(AND('[1]PWS Information'!$E$10="NTNC",Q5263="Galvanized Requiring Replacement")),
(AND('[1]PWS Information'!$E$10="NTNC",U5263="Single Family Residence",R5263="Yes")))),"Tier 3",
IF((OR((AND('[1]PWS Information'!$E$10="CWS",U5263="Single Family Residence",S5263="Yes",Q5263="Non-Lead", J5263="Non-Lead - Copper",L5263="Before 1989")),
(AND('[1]PWS Information'!$E$10="CWS",U5263="Single Family Residence",S5263="Yes",Q5263="Non-Lead", N5263="Non-Lead - Copper",O5263="Before 1989")))),"Tier 4",
IF((OR((AND('[1]PWS Information'!$E$10="NTNC",Q5263="Non-Lead")),
(AND('[1]PWS Information'!$E$10="CWS",Q5263="Non-Lead",S5263="")),
(AND('[1]PWS Information'!$E$10="CWS",Q5263="Non-Lead",S5263="No")),
(AND('[1]PWS Information'!$E$10="CWS",Q5263="Non-Lead",S5263="Don't Know")),
(AND('[1]PWS Information'!$E$10="CWS",Q5263="Non-Lead", J5263="Non-Lead - Copper", S5263="Yes", L5263="Between 1989 and 2014")),
(AND('[1]PWS Information'!$E$10="CWS",Q5263="Non-Lead", J5263="Non-Lead - Copper", S5263="Yes", L5263="After 2014")),
(AND('[1]PWS Information'!$E$10="CWS",Q5263="Non-Lead", J5263="Non-Lead - Copper", S5263="Yes", L5263="Unknown")),
(AND('[1]PWS Information'!$E$10="CWS",Q5263="Non-Lead", N5263="Non-Lead - Copper", S5263="Yes", O5263="Between 1989 and 2014")),
(AND('[1]PWS Information'!$E$10="CWS",Q5263="Non-Lead", N5263="Non-Lead - Copper", S5263="Yes", O5263="After 2014")),
(AND('[1]PWS Information'!$E$10="CWS",Q5263="Non-Lead", N5263="Non-Lead - Copper", S5263="Yes", O5263="Unknown")),
(AND('[1]PWS Information'!$E$10="CWS",Q5263="Unknown")),
(AND('[1]PWS Information'!$E$10="NTNC",Q5263="Unknown")))),"Tier 5",
"")))))</f>
        <v>Tier 5</v>
      </c>
      <c r="Z5263" s="71"/>
      <c r="AA5263" s="71"/>
    </row>
    <row r="5264" spans="1:27" ht="57.6" x14ac:dyDescent="0.3">
      <c r="A5264" s="1"/>
      <c r="B5264" s="70">
        <v>1425332</v>
      </c>
      <c r="C5264" s="60">
        <v>193</v>
      </c>
      <c r="D5264" s="61" t="s">
        <v>1715</v>
      </c>
      <c r="E5264" s="61" t="s">
        <v>128</v>
      </c>
      <c r="F5264" s="61">
        <v>78640</v>
      </c>
      <c r="G5264" s="62"/>
      <c r="H5264" s="63">
        <v>29.945958300000001</v>
      </c>
      <c r="I5264" s="64">
        <v>-97.802566666666607</v>
      </c>
      <c r="J5264" s="65" t="s">
        <v>50</v>
      </c>
      <c r="K5264" s="66" t="s">
        <v>51</v>
      </c>
      <c r="L5264" s="62" t="s">
        <v>52</v>
      </c>
      <c r="M5264" s="69"/>
      <c r="N5264" s="65" t="s">
        <v>50</v>
      </c>
      <c r="O5264" s="66" t="s">
        <v>52</v>
      </c>
      <c r="P5264" s="69"/>
      <c r="Q5264" s="55" t="str">
        <f t="shared" si="82"/>
        <v>Non-Lead</v>
      </c>
      <c r="R5264" s="70" t="s">
        <v>51</v>
      </c>
      <c r="S5264" s="70" t="s">
        <v>51</v>
      </c>
      <c r="T5264" s="70"/>
      <c r="U5264" s="71" t="s">
        <v>53</v>
      </c>
      <c r="V5264" s="71" t="s">
        <v>51</v>
      </c>
      <c r="W5264" s="71" t="s">
        <v>51</v>
      </c>
      <c r="X5264" s="71" t="s">
        <v>51</v>
      </c>
      <c r="Y5264" s="72" t="str">
        <f>IF((OR((AND('[1]PWS Information'!$E$10="CWS",U5264="Single Family Residence",Q5264="Lead")),
(AND('[1]PWS Information'!$E$10="CWS",U5264="Multiple Family Residence",'[1]PWS Information'!$E$11="Yes",Q5264="Lead")),
(AND('[1]PWS Information'!$E$10="NTNC",Q5264="Lead")))),"Tier 1",
IF((OR((AND('[1]PWS Information'!$E$10="CWS",U5264="Multiple Family Residence",'[1]PWS Information'!$E$11="No",Q5264="Lead")),
(AND('[1]PWS Information'!$E$10="CWS",U5264="Other",Q5264="Lead")),
(AND('[1]PWS Information'!$E$10="CWS",U5264="Building",Q5264="Lead")))),"Tier 2",
IF((OR((AND('[1]PWS Information'!$E$10="CWS",U5264="Single Family Residence",Q5264="Galvanized Requiring Replacement")),
(AND('[1]PWS Information'!$E$10="CWS",U5264="Single Family Residence",Q5264="Galvanized Requiring Replacement",R5264="Yes")),
(AND('[1]PWS Information'!$E$10="NTNC",Q5264="Galvanized Requiring Replacement")),
(AND('[1]PWS Information'!$E$10="NTNC",U5264="Single Family Residence",R5264="Yes")))),"Tier 3",
IF((OR((AND('[1]PWS Information'!$E$10="CWS",U5264="Single Family Residence",S5264="Yes",Q5264="Non-Lead", J5264="Non-Lead - Copper",L5264="Before 1989")),
(AND('[1]PWS Information'!$E$10="CWS",U5264="Single Family Residence",S5264="Yes",Q5264="Non-Lead", N5264="Non-Lead - Copper",O5264="Before 1989")))),"Tier 4",
IF((OR((AND('[1]PWS Information'!$E$10="NTNC",Q5264="Non-Lead")),
(AND('[1]PWS Information'!$E$10="CWS",Q5264="Non-Lead",S5264="")),
(AND('[1]PWS Information'!$E$10="CWS",Q5264="Non-Lead",S5264="No")),
(AND('[1]PWS Information'!$E$10="CWS",Q5264="Non-Lead",S5264="Don't Know")),
(AND('[1]PWS Information'!$E$10="CWS",Q5264="Non-Lead", J5264="Non-Lead - Copper", S5264="Yes", L5264="Between 1989 and 2014")),
(AND('[1]PWS Information'!$E$10="CWS",Q5264="Non-Lead", J5264="Non-Lead - Copper", S5264="Yes", L5264="After 2014")),
(AND('[1]PWS Information'!$E$10="CWS",Q5264="Non-Lead", J5264="Non-Lead - Copper", S5264="Yes", L5264="Unknown")),
(AND('[1]PWS Information'!$E$10="CWS",Q5264="Non-Lead", N5264="Non-Lead - Copper", S5264="Yes", O5264="Between 1989 and 2014")),
(AND('[1]PWS Information'!$E$10="CWS",Q5264="Non-Lead", N5264="Non-Lead - Copper", S5264="Yes", O5264="After 2014")),
(AND('[1]PWS Information'!$E$10="CWS",Q5264="Non-Lead", N5264="Non-Lead - Copper", S5264="Yes", O5264="Unknown")),
(AND('[1]PWS Information'!$E$10="CWS",Q5264="Unknown")),
(AND('[1]PWS Information'!$E$10="NTNC",Q5264="Unknown")))),"Tier 5",
"")))))</f>
        <v>Tier 5</v>
      </c>
      <c r="Z5264" s="71"/>
      <c r="AA5264" s="71"/>
    </row>
    <row r="5265" spans="1:27" ht="57.6" x14ac:dyDescent="0.3">
      <c r="A5265" s="1"/>
      <c r="B5265" s="70">
        <v>1416653</v>
      </c>
      <c r="C5265" s="60">
        <v>185</v>
      </c>
      <c r="D5265" s="61" t="s">
        <v>1715</v>
      </c>
      <c r="E5265" s="61" t="s">
        <v>128</v>
      </c>
      <c r="F5265" s="61">
        <v>78640</v>
      </c>
      <c r="G5265" s="62"/>
      <c r="H5265" s="63">
        <v>29.946061100000001</v>
      </c>
      <c r="I5265" s="64">
        <v>-97.8024972222222</v>
      </c>
      <c r="J5265" s="65" t="s">
        <v>50</v>
      </c>
      <c r="K5265" s="66" t="s">
        <v>51</v>
      </c>
      <c r="L5265" s="62" t="s">
        <v>52</v>
      </c>
      <c r="M5265" s="69"/>
      <c r="N5265" s="65" t="s">
        <v>50</v>
      </c>
      <c r="O5265" s="66" t="s">
        <v>52</v>
      </c>
      <c r="P5265" s="69"/>
      <c r="Q5265" s="55" t="str">
        <f t="shared" si="82"/>
        <v>Non-Lead</v>
      </c>
      <c r="R5265" s="70" t="s">
        <v>51</v>
      </c>
      <c r="S5265" s="70" t="s">
        <v>51</v>
      </c>
      <c r="T5265" s="70"/>
      <c r="U5265" s="71" t="s">
        <v>53</v>
      </c>
      <c r="V5265" s="71" t="s">
        <v>51</v>
      </c>
      <c r="W5265" s="71" t="s">
        <v>51</v>
      </c>
      <c r="X5265" s="71" t="s">
        <v>51</v>
      </c>
      <c r="Y5265" s="72" t="str">
        <f>IF((OR((AND('[1]PWS Information'!$E$10="CWS",U5265="Single Family Residence",Q5265="Lead")),
(AND('[1]PWS Information'!$E$10="CWS",U5265="Multiple Family Residence",'[1]PWS Information'!$E$11="Yes",Q5265="Lead")),
(AND('[1]PWS Information'!$E$10="NTNC",Q5265="Lead")))),"Tier 1",
IF((OR((AND('[1]PWS Information'!$E$10="CWS",U5265="Multiple Family Residence",'[1]PWS Information'!$E$11="No",Q5265="Lead")),
(AND('[1]PWS Information'!$E$10="CWS",U5265="Other",Q5265="Lead")),
(AND('[1]PWS Information'!$E$10="CWS",U5265="Building",Q5265="Lead")))),"Tier 2",
IF((OR((AND('[1]PWS Information'!$E$10="CWS",U5265="Single Family Residence",Q5265="Galvanized Requiring Replacement")),
(AND('[1]PWS Information'!$E$10="CWS",U5265="Single Family Residence",Q5265="Galvanized Requiring Replacement",R5265="Yes")),
(AND('[1]PWS Information'!$E$10="NTNC",Q5265="Galvanized Requiring Replacement")),
(AND('[1]PWS Information'!$E$10="NTNC",U5265="Single Family Residence",R5265="Yes")))),"Tier 3",
IF((OR((AND('[1]PWS Information'!$E$10="CWS",U5265="Single Family Residence",S5265="Yes",Q5265="Non-Lead", J5265="Non-Lead - Copper",L5265="Before 1989")),
(AND('[1]PWS Information'!$E$10="CWS",U5265="Single Family Residence",S5265="Yes",Q5265="Non-Lead", N5265="Non-Lead - Copper",O5265="Before 1989")))),"Tier 4",
IF((OR((AND('[1]PWS Information'!$E$10="NTNC",Q5265="Non-Lead")),
(AND('[1]PWS Information'!$E$10="CWS",Q5265="Non-Lead",S5265="")),
(AND('[1]PWS Information'!$E$10="CWS",Q5265="Non-Lead",S5265="No")),
(AND('[1]PWS Information'!$E$10="CWS",Q5265="Non-Lead",S5265="Don't Know")),
(AND('[1]PWS Information'!$E$10="CWS",Q5265="Non-Lead", J5265="Non-Lead - Copper", S5265="Yes", L5265="Between 1989 and 2014")),
(AND('[1]PWS Information'!$E$10="CWS",Q5265="Non-Lead", J5265="Non-Lead - Copper", S5265="Yes", L5265="After 2014")),
(AND('[1]PWS Information'!$E$10="CWS",Q5265="Non-Lead", J5265="Non-Lead - Copper", S5265="Yes", L5265="Unknown")),
(AND('[1]PWS Information'!$E$10="CWS",Q5265="Non-Lead", N5265="Non-Lead - Copper", S5265="Yes", O5265="Between 1989 and 2014")),
(AND('[1]PWS Information'!$E$10="CWS",Q5265="Non-Lead", N5265="Non-Lead - Copper", S5265="Yes", O5265="After 2014")),
(AND('[1]PWS Information'!$E$10="CWS",Q5265="Non-Lead", N5265="Non-Lead - Copper", S5265="Yes", O5265="Unknown")),
(AND('[1]PWS Information'!$E$10="CWS",Q5265="Unknown")),
(AND('[1]PWS Information'!$E$10="NTNC",Q5265="Unknown")))),"Tier 5",
"")))))</f>
        <v>Tier 5</v>
      </c>
      <c r="Z5265" s="71"/>
      <c r="AA5265" s="71"/>
    </row>
    <row r="5266" spans="1:27" ht="57.6" x14ac:dyDescent="0.3">
      <c r="A5266" s="17"/>
      <c r="B5266" s="70">
        <v>1416323</v>
      </c>
      <c r="C5266" s="60">
        <v>184</v>
      </c>
      <c r="D5266" s="61" t="s">
        <v>1715</v>
      </c>
      <c r="E5266" s="61" t="s">
        <v>128</v>
      </c>
      <c r="F5266" s="61">
        <v>78640</v>
      </c>
      <c r="G5266" s="62"/>
      <c r="H5266" s="63">
        <v>29.946452799999999</v>
      </c>
      <c r="I5266" s="64">
        <v>-97.8027444444444</v>
      </c>
      <c r="J5266" s="65" t="s">
        <v>50</v>
      </c>
      <c r="K5266" s="66" t="s">
        <v>51</v>
      </c>
      <c r="L5266" s="62" t="s">
        <v>52</v>
      </c>
      <c r="M5266" s="69"/>
      <c r="N5266" s="65" t="s">
        <v>50</v>
      </c>
      <c r="O5266" s="66" t="s">
        <v>52</v>
      </c>
      <c r="P5266" s="69"/>
      <c r="Q5266" s="55" t="str">
        <f t="shared" si="82"/>
        <v>Non-Lead</v>
      </c>
      <c r="R5266" s="70" t="s">
        <v>51</v>
      </c>
      <c r="S5266" s="70" t="s">
        <v>51</v>
      </c>
      <c r="T5266" s="70"/>
      <c r="U5266" s="71" t="s">
        <v>53</v>
      </c>
      <c r="V5266" s="71" t="s">
        <v>51</v>
      </c>
      <c r="W5266" s="71" t="s">
        <v>51</v>
      </c>
      <c r="X5266" s="71" t="s">
        <v>51</v>
      </c>
      <c r="Y5266" s="72" t="str">
        <f>IF((OR((AND('[1]PWS Information'!$E$10="CWS",U5266="Single Family Residence",Q5266="Lead")),
(AND('[1]PWS Information'!$E$10="CWS",U5266="Multiple Family Residence",'[1]PWS Information'!$E$11="Yes",Q5266="Lead")),
(AND('[1]PWS Information'!$E$10="NTNC",Q5266="Lead")))),"Tier 1",
IF((OR((AND('[1]PWS Information'!$E$10="CWS",U5266="Multiple Family Residence",'[1]PWS Information'!$E$11="No",Q5266="Lead")),
(AND('[1]PWS Information'!$E$10="CWS",U5266="Other",Q5266="Lead")),
(AND('[1]PWS Information'!$E$10="CWS",U5266="Building",Q5266="Lead")))),"Tier 2",
IF((OR((AND('[1]PWS Information'!$E$10="CWS",U5266="Single Family Residence",Q5266="Galvanized Requiring Replacement")),
(AND('[1]PWS Information'!$E$10="CWS",U5266="Single Family Residence",Q5266="Galvanized Requiring Replacement",R5266="Yes")),
(AND('[1]PWS Information'!$E$10="NTNC",Q5266="Galvanized Requiring Replacement")),
(AND('[1]PWS Information'!$E$10="NTNC",U5266="Single Family Residence",R5266="Yes")))),"Tier 3",
IF((OR((AND('[1]PWS Information'!$E$10="CWS",U5266="Single Family Residence",S5266="Yes",Q5266="Non-Lead", J5266="Non-Lead - Copper",L5266="Before 1989")),
(AND('[1]PWS Information'!$E$10="CWS",U5266="Single Family Residence",S5266="Yes",Q5266="Non-Lead", N5266="Non-Lead - Copper",O5266="Before 1989")))),"Tier 4",
IF((OR((AND('[1]PWS Information'!$E$10="NTNC",Q5266="Non-Lead")),
(AND('[1]PWS Information'!$E$10="CWS",Q5266="Non-Lead",S5266="")),
(AND('[1]PWS Information'!$E$10="CWS",Q5266="Non-Lead",S5266="No")),
(AND('[1]PWS Information'!$E$10="CWS",Q5266="Non-Lead",S5266="Don't Know")),
(AND('[1]PWS Information'!$E$10="CWS",Q5266="Non-Lead", J5266="Non-Lead - Copper", S5266="Yes", L5266="Between 1989 and 2014")),
(AND('[1]PWS Information'!$E$10="CWS",Q5266="Non-Lead", J5266="Non-Lead - Copper", S5266="Yes", L5266="After 2014")),
(AND('[1]PWS Information'!$E$10="CWS",Q5266="Non-Lead", J5266="Non-Lead - Copper", S5266="Yes", L5266="Unknown")),
(AND('[1]PWS Information'!$E$10="CWS",Q5266="Non-Lead", N5266="Non-Lead - Copper", S5266="Yes", O5266="Between 1989 and 2014")),
(AND('[1]PWS Information'!$E$10="CWS",Q5266="Non-Lead", N5266="Non-Lead - Copper", S5266="Yes", O5266="After 2014")),
(AND('[1]PWS Information'!$E$10="CWS",Q5266="Non-Lead", N5266="Non-Lead - Copper", S5266="Yes", O5266="Unknown")),
(AND('[1]PWS Information'!$E$10="CWS",Q5266="Unknown")),
(AND('[1]PWS Information'!$E$10="NTNC",Q5266="Unknown")))),"Tier 5",
"")))))</f>
        <v>Tier 5</v>
      </c>
      <c r="Z5266" s="71"/>
      <c r="AA5266" s="71"/>
    </row>
    <row r="5267" spans="1:27" ht="57.6" x14ac:dyDescent="0.3">
      <c r="A5267" s="1"/>
      <c r="B5267" s="70">
        <v>1419951</v>
      </c>
      <c r="C5267" s="60">
        <v>192</v>
      </c>
      <c r="D5267" s="61" t="s">
        <v>1715</v>
      </c>
      <c r="E5267" s="61" t="s">
        <v>128</v>
      </c>
      <c r="F5267" s="61">
        <v>78640</v>
      </c>
      <c r="G5267" s="62"/>
      <c r="H5267" s="63">
        <v>29.946369399999998</v>
      </c>
      <c r="I5267" s="64">
        <v>-97.802847222222198</v>
      </c>
      <c r="J5267" s="65" t="s">
        <v>50</v>
      </c>
      <c r="K5267" s="66" t="s">
        <v>51</v>
      </c>
      <c r="L5267" s="62" t="s">
        <v>52</v>
      </c>
      <c r="M5267" s="69"/>
      <c r="N5267" s="65" t="s">
        <v>50</v>
      </c>
      <c r="O5267" s="66" t="s">
        <v>52</v>
      </c>
      <c r="P5267" s="69"/>
      <c r="Q5267" s="55" t="str">
        <f t="shared" si="82"/>
        <v>Non-Lead</v>
      </c>
      <c r="R5267" s="70" t="s">
        <v>51</v>
      </c>
      <c r="S5267" s="70" t="s">
        <v>51</v>
      </c>
      <c r="T5267" s="70"/>
      <c r="U5267" s="71" t="s">
        <v>53</v>
      </c>
      <c r="V5267" s="71" t="s">
        <v>51</v>
      </c>
      <c r="W5267" s="71" t="s">
        <v>51</v>
      </c>
      <c r="X5267" s="71" t="s">
        <v>51</v>
      </c>
      <c r="Y5267" s="72" t="str">
        <f>IF((OR((AND('[1]PWS Information'!$E$10="CWS",U5267="Single Family Residence",Q5267="Lead")),
(AND('[1]PWS Information'!$E$10="CWS",U5267="Multiple Family Residence",'[1]PWS Information'!$E$11="Yes",Q5267="Lead")),
(AND('[1]PWS Information'!$E$10="NTNC",Q5267="Lead")))),"Tier 1",
IF((OR((AND('[1]PWS Information'!$E$10="CWS",U5267="Multiple Family Residence",'[1]PWS Information'!$E$11="No",Q5267="Lead")),
(AND('[1]PWS Information'!$E$10="CWS",U5267="Other",Q5267="Lead")),
(AND('[1]PWS Information'!$E$10="CWS",U5267="Building",Q5267="Lead")))),"Tier 2",
IF((OR((AND('[1]PWS Information'!$E$10="CWS",U5267="Single Family Residence",Q5267="Galvanized Requiring Replacement")),
(AND('[1]PWS Information'!$E$10="CWS",U5267="Single Family Residence",Q5267="Galvanized Requiring Replacement",R5267="Yes")),
(AND('[1]PWS Information'!$E$10="NTNC",Q5267="Galvanized Requiring Replacement")),
(AND('[1]PWS Information'!$E$10="NTNC",U5267="Single Family Residence",R5267="Yes")))),"Tier 3",
IF((OR((AND('[1]PWS Information'!$E$10="CWS",U5267="Single Family Residence",S5267="Yes",Q5267="Non-Lead", J5267="Non-Lead - Copper",L5267="Before 1989")),
(AND('[1]PWS Information'!$E$10="CWS",U5267="Single Family Residence",S5267="Yes",Q5267="Non-Lead", N5267="Non-Lead - Copper",O5267="Before 1989")))),"Tier 4",
IF((OR((AND('[1]PWS Information'!$E$10="NTNC",Q5267="Non-Lead")),
(AND('[1]PWS Information'!$E$10="CWS",Q5267="Non-Lead",S5267="")),
(AND('[1]PWS Information'!$E$10="CWS",Q5267="Non-Lead",S5267="No")),
(AND('[1]PWS Information'!$E$10="CWS",Q5267="Non-Lead",S5267="Don't Know")),
(AND('[1]PWS Information'!$E$10="CWS",Q5267="Non-Lead", J5267="Non-Lead - Copper", S5267="Yes", L5267="Between 1989 and 2014")),
(AND('[1]PWS Information'!$E$10="CWS",Q5267="Non-Lead", J5267="Non-Lead - Copper", S5267="Yes", L5267="After 2014")),
(AND('[1]PWS Information'!$E$10="CWS",Q5267="Non-Lead", J5267="Non-Lead - Copper", S5267="Yes", L5267="Unknown")),
(AND('[1]PWS Information'!$E$10="CWS",Q5267="Non-Lead", N5267="Non-Lead - Copper", S5267="Yes", O5267="Between 1989 and 2014")),
(AND('[1]PWS Information'!$E$10="CWS",Q5267="Non-Lead", N5267="Non-Lead - Copper", S5267="Yes", O5267="After 2014")),
(AND('[1]PWS Information'!$E$10="CWS",Q5267="Non-Lead", N5267="Non-Lead - Copper", S5267="Yes", O5267="Unknown")),
(AND('[1]PWS Information'!$E$10="CWS",Q5267="Unknown")),
(AND('[1]PWS Information'!$E$10="NTNC",Q5267="Unknown")))),"Tier 5",
"")))))</f>
        <v>Tier 5</v>
      </c>
      <c r="Z5267" s="71"/>
      <c r="AA5267" s="71"/>
    </row>
    <row r="5268" spans="1:27" ht="57.6" x14ac:dyDescent="0.3">
      <c r="A5268" s="1"/>
      <c r="B5268" s="70">
        <v>1418546</v>
      </c>
      <c r="C5268" s="60" t="s">
        <v>1720</v>
      </c>
      <c r="D5268" s="61" t="s">
        <v>1715</v>
      </c>
      <c r="E5268" s="61" t="s">
        <v>128</v>
      </c>
      <c r="F5268" s="61">
        <v>78640</v>
      </c>
      <c r="G5268" s="62"/>
      <c r="H5268" s="63">
        <v>29.946288899999999</v>
      </c>
      <c r="I5268" s="64">
        <v>-97.802930555555506</v>
      </c>
      <c r="J5268" s="65" t="s">
        <v>50</v>
      </c>
      <c r="K5268" s="66" t="s">
        <v>51</v>
      </c>
      <c r="L5268" s="62" t="s">
        <v>52</v>
      </c>
      <c r="M5268" s="69"/>
      <c r="N5268" s="65" t="s">
        <v>50</v>
      </c>
      <c r="O5268" s="66" t="s">
        <v>52</v>
      </c>
      <c r="P5268" s="69"/>
      <c r="Q5268" s="55" t="str">
        <f t="shared" si="82"/>
        <v>Non-Lead</v>
      </c>
      <c r="R5268" s="70" t="s">
        <v>51</v>
      </c>
      <c r="S5268" s="70" t="s">
        <v>51</v>
      </c>
      <c r="T5268" s="70"/>
      <c r="U5268" s="71" t="s">
        <v>53</v>
      </c>
      <c r="V5268" s="71" t="s">
        <v>51</v>
      </c>
      <c r="W5268" s="71" t="s">
        <v>51</v>
      </c>
      <c r="X5268" s="71" t="s">
        <v>51</v>
      </c>
      <c r="Y5268" s="72" t="str">
        <f>IF((OR((AND('[1]PWS Information'!$E$10="CWS",U5268="Single Family Residence",Q5268="Lead")),
(AND('[1]PWS Information'!$E$10="CWS",U5268="Multiple Family Residence",'[1]PWS Information'!$E$11="Yes",Q5268="Lead")),
(AND('[1]PWS Information'!$E$10="NTNC",Q5268="Lead")))),"Tier 1",
IF((OR((AND('[1]PWS Information'!$E$10="CWS",U5268="Multiple Family Residence",'[1]PWS Information'!$E$11="No",Q5268="Lead")),
(AND('[1]PWS Information'!$E$10="CWS",U5268="Other",Q5268="Lead")),
(AND('[1]PWS Information'!$E$10="CWS",U5268="Building",Q5268="Lead")))),"Tier 2",
IF((OR((AND('[1]PWS Information'!$E$10="CWS",U5268="Single Family Residence",Q5268="Galvanized Requiring Replacement")),
(AND('[1]PWS Information'!$E$10="CWS",U5268="Single Family Residence",Q5268="Galvanized Requiring Replacement",R5268="Yes")),
(AND('[1]PWS Information'!$E$10="NTNC",Q5268="Galvanized Requiring Replacement")),
(AND('[1]PWS Information'!$E$10="NTNC",U5268="Single Family Residence",R5268="Yes")))),"Tier 3",
IF((OR((AND('[1]PWS Information'!$E$10="CWS",U5268="Single Family Residence",S5268="Yes",Q5268="Non-Lead", J5268="Non-Lead - Copper",L5268="Before 1989")),
(AND('[1]PWS Information'!$E$10="CWS",U5268="Single Family Residence",S5268="Yes",Q5268="Non-Lead", N5268="Non-Lead - Copper",O5268="Before 1989")))),"Tier 4",
IF((OR((AND('[1]PWS Information'!$E$10="NTNC",Q5268="Non-Lead")),
(AND('[1]PWS Information'!$E$10="CWS",Q5268="Non-Lead",S5268="")),
(AND('[1]PWS Information'!$E$10="CWS",Q5268="Non-Lead",S5268="No")),
(AND('[1]PWS Information'!$E$10="CWS",Q5268="Non-Lead",S5268="Don't Know")),
(AND('[1]PWS Information'!$E$10="CWS",Q5268="Non-Lead", J5268="Non-Lead - Copper", S5268="Yes", L5268="Between 1989 and 2014")),
(AND('[1]PWS Information'!$E$10="CWS",Q5268="Non-Lead", J5268="Non-Lead - Copper", S5268="Yes", L5268="After 2014")),
(AND('[1]PWS Information'!$E$10="CWS",Q5268="Non-Lead", J5268="Non-Lead - Copper", S5268="Yes", L5268="Unknown")),
(AND('[1]PWS Information'!$E$10="CWS",Q5268="Non-Lead", N5268="Non-Lead - Copper", S5268="Yes", O5268="Between 1989 and 2014")),
(AND('[1]PWS Information'!$E$10="CWS",Q5268="Non-Lead", N5268="Non-Lead - Copper", S5268="Yes", O5268="After 2014")),
(AND('[1]PWS Information'!$E$10="CWS",Q5268="Non-Lead", N5268="Non-Lead - Copper", S5268="Yes", O5268="Unknown")),
(AND('[1]PWS Information'!$E$10="CWS",Q5268="Unknown")),
(AND('[1]PWS Information'!$E$10="NTNC",Q5268="Unknown")))),"Tier 5",
"")))))</f>
        <v>Tier 5</v>
      </c>
      <c r="Z5268" s="71"/>
      <c r="AA5268" s="71"/>
    </row>
    <row r="5269" spans="1:27" ht="57.6" x14ac:dyDescent="0.3">
      <c r="A5269" s="1"/>
      <c r="B5269" s="70">
        <v>1419448</v>
      </c>
      <c r="C5269" s="60">
        <v>265</v>
      </c>
      <c r="D5269" s="61" t="s">
        <v>1721</v>
      </c>
      <c r="E5269" s="61" t="s">
        <v>128</v>
      </c>
      <c r="F5269" s="61">
        <v>78640</v>
      </c>
      <c r="G5269" s="62"/>
      <c r="H5269" s="63">
        <v>29.946466000000001</v>
      </c>
      <c r="I5269" s="64">
        <v>-97.802347600000004</v>
      </c>
      <c r="J5269" s="65" t="s">
        <v>50</v>
      </c>
      <c r="K5269" s="66" t="s">
        <v>51</v>
      </c>
      <c r="L5269" s="62" t="s">
        <v>52</v>
      </c>
      <c r="M5269" s="69"/>
      <c r="N5269" s="65" t="s">
        <v>50</v>
      </c>
      <c r="O5269" s="66" t="s">
        <v>52</v>
      </c>
      <c r="P5269" s="69"/>
      <c r="Q5269" s="55" t="str">
        <f t="shared" si="82"/>
        <v>Non-Lead</v>
      </c>
      <c r="R5269" s="70" t="s">
        <v>51</v>
      </c>
      <c r="S5269" s="70" t="s">
        <v>51</v>
      </c>
      <c r="T5269" s="70"/>
      <c r="U5269" s="71" t="s">
        <v>53</v>
      </c>
      <c r="V5269" s="71" t="s">
        <v>51</v>
      </c>
      <c r="W5269" s="71" t="s">
        <v>51</v>
      </c>
      <c r="X5269" s="71" t="s">
        <v>51</v>
      </c>
      <c r="Y5269" s="72" t="str">
        <f>IF((OR((AND('[1]PWS Information'!$E$10="CWS",U5269="Single Family Residence",Q5269="Lead")),
(AND('[1]PWS Information'!$E$10="CWS",U5269="Multiple Family Residence",'[1]PWS Information'!$E$11="Yes",Q5269="Lead")),
(AND('[1]PWS Information'!$E$10="NTNC",Q5269="Lead")))),"Tier 1",
IF((OR((AND('[1]PWS Information'!$E$10="CWS",U5269="Multiple Family Residence",'[1]PWS Information'!$E$11="No",Q5269="Lead")),
(AND('[1]PWS Information'!$E$10="CWS",U5269="Other",Q5269="Lead")),
(AND('[1]PWS Information'!$E$10="CWS",U5269="Building",Q5269="Lead")))),"Tier 2",
IF((OR((AND('[1]PWS Information'!$E$10="CWS",U5269="Single Family Residence",Q5269="Galvanized Requiring Replacement")),
(AND('[1]PWS Information'!$E$10="CWS",U5269="Single Family Residence",Q5269="Galvanized Requiring Replacement",R5269="Yes")),
(AND('[1]PWS Information'!$E$10="NTNC",Q5269="Galvanized Requiring Replacement")),
(AND('[1]PWS Information'!$E$10="NTNC",U5269="Single Family Residence",R5269="Yes")))),"Tier 3",
IF((OR((AND('[1]PWS Information'!$E$10="CWS",U5269="Single Family Residence",S5269="Yes",Q5269="Non-Lead", J5269="Non-Lead - Copper",L5269="Before 1989")),
(AND('[1]PWS Information'!$E$10="CWS",U5269="Single Family Residence",S5269="Yes",Q5269="Non-Lead", N5269="Non-Lead - Copper",O5269="Before 1989")))),"Tier 4",
IF((OR((AND('[1]PWS Information'!$E$10="NTNC",Q5269="Non-Lead")),
(AND('[1]PWS Information'!$E$10="CWS",Q5269="Non-Lead",S5269="")),
(AND('[1]PWS Information'!$E$10="CWS",Q5269="Non-Lead",S5269="No")),
(AND('[1]PWS Information'!$E$10="CWS",Q5269="Non-Lead",S5269="Don't Know")),
(AND('[1]PWS Information'!$E$10="CWS",Q5269="Non-Lead", J5269="Non-Lead - Copper", S5269="Yes", L5269="Between 1989 and 2014")),
(AND('[1]PWS Information'!$E$10="CWS",Q5269="Non-Lead", J5269="Non-Lead - Copper", S5269="Yes", L5269="After 2014")),
(AND('[1]PWS Information'!$E$10="CWS",Q5269="Non-Lead", J5269="Non-Lead - Copper", S5269="Yes", L5269="Unknown")),
(AND('[1]PWS Information'!$E$10="CWS",Q5269="Non-Lead", N5269="Non-Lead - Copper", S5269="Yes", O5269="Between 1989 and 2014")),
(AND('[1]PWS Information'!$E$10="CWS",Q5269="Non-Lead", N5269="Non-Lead - Copper", S5269="Yes", O5269="After 2014")),
(AND('[1]PWS Information'!$E$10="CWS",Q5269="Non-Lead", N5269="Non-Lead - Copper", S5269="Yes", O5269="Unknown")),
(AND('[1]PWS Information'!$E$10="CWS",Q5269="Unknown")),
(AND('[1]PWS Information'!$E$10="NTNC",Q5269="Unknown")))),"Tier 5",
"")))))</f>
        <v>Tier 5</v>
      </c>
      <c r="Z5269" s="71"/>
      <c r="AA5269" s="71"/>
    </row>
    <row r="5270" spans="1:27" ht="57.6" x14ac:dyDescent="0.3">
      <c r="A5270" s="17"/>
      <c r="B5270" s="70">
        <v>1417587</v>
      </c>
      <c r="C5270" s="60">
        <v>177</v>
      </c>
      <c r="D5270" s="61" t="s">
        <v>1722</v>
      </c>
      <c r="E5270" s="61" t="s">
        <v>128</v>
      </c>
      <c r="F5270" s="61">
        <v>78640</v>
      </c>
      <c r="G5270" s="62"/>
      <c r="H5270" s="63">
        <v>29.946138900000001</v>
      </c>
      <c r="I5270" s="64">
        <v>-97.802402777777701</v>
      </c>
      <c r="J5270" s="65" t="s">
        <v>50</v>
      </c>
      <c r="K5270" s="66" t="s">
        <v>51</v>
      </c>
      <c r="L5270" s="62" t="s">
        <v>52</v>
      </c>
      <c r="M5270" s="69"/>
      <c r="N5270" s="65" t="s">
        <v>50</v>
      </c>
      <c r="O5270" s="66" t="s">
        <v>52</v>
      </c>
      <c r="P5270" s="69"/>
      <c r="Q5270" s="55" t="str">
        <f t="shared" si="82"/>
        <v>Non-Lead</v>
      </c>
      <c r="R5270" s="70" t="s">
        <v>51</v>
      </c>
      <c r="S5270" s="70" t="s">
        <v>51</v>
      </c>
      <c r="T5270" s="70"/>
      <c r="U5270" s="71" t="s">
        <v>53</v>
      </c>
      <c r="V5270" s="71" t="s">
        <v>51</v>
      </c>
      <c r="W5270" s="71" t="s">
        <v>51</v>
      </c>
      <c r="X5270" s="71" t="s">
        <v>51</v>
      </c>
      <c r="Y5270" s="72" t="str">
        <f>IF((OR((AND('[1]PWS Information'!$E$10="CWS",U5270="Single Family Residence",Q5270="Lead")),
(AND('[1]PWS Information'!$E$10="CWS",U5270="Multiple Family Residence",'[1]PWS Information'!$E$11="Yes",Q5270="Lead")),
(AND('[1]PWS Information'!$E$10="NTNC",Q5270="Lead")))),"Tier 1",
IF((OR((AND('[1]PWS Information'!$E$10="CWS",U5270="Multiple Family Residence",'[1]PWS Information'!$E$11="No",Q5270="Lead")),
(AND('[1]PWS Information'!$E$10="CWS",U5270="Other",Q5270="Lead")),
(AND('[1]PWS Information'!$E$10="CWS",U5270="Building",Q5270="Lead")))),"Tier 2",
IF((OR((AND('[1]PWS Information'!$E$10="CWS",U5270="Single Family Residence",Q5270="Galvanized Requiring Replacement")),
(AND('[1]PWS Information'!$E$10="CWS",U5270="Single Family Residence",Q5270="Galvanized Requiring Replacement",R5270="Yes")),
(AND('[1]PWS Information'!$E$10="NTNC",Q5270="Galvanized Requiring Replacement")),
(AND('[1]PWS Information'!$E$10="NTNC",U5270="Single Family Residence",R5270="Yes")))),"Tier 3",
IF((OR((AND('[1]PWS Information'!$E$10="CWS",U5270="Single Family Residence",S5270="Yes",Q5270="Non-Lead", J5270="Non-Lead - Copper",L5270="Before 1989")),
(AND('[1]PWS Information'!$E$10="CWS",U5270="Single Family Residence",S5270="Yes",Q5270="Non-Lead", N5270="Non-Lead - Copper",O5270="Before 1989")))),"Tier 4",
IF((OR((AND('[1]PWS Information'!$E$10="NTNC",Q5270="Non-Lead")),
(AND('[1]PWS Information'!$E$10="CWS",Q5270="Non-Lead",S5270="")),
(AND('[1]PWS Information'!$E$10="CWS",Q5270="Non-Lead",S5270="No")),
(AND('[1]PWS Information'!$E$10="CWS",Q5270="Non-Lead",S5270="Don't Know")),
(AND('[1]PWS Information'!$E$10="CWS",Q5270="Non-Lead", J5270="Non-Lead - Copper", S5270="Yes", L5270="Between 1989 and 2014")),
(AND('[1]PWS Information'!$E$10="CWS",Q5270="Non-Lead", J5270="Non-Lead - Copper", S5270="Yes", L5270="After 2014")),
(AND('[1]PWS Information'!$E$10="CWS",Q5270="Non-Lead", J5270="Non-Lead - Copper", S5270="Yes", L5270="Unknown")),
(AND('[1]PWS Information'!$E$10="CWS",Q5270="Non-Lead", N5270="Non-Lead - Copper", S5270="Yes", O5270="Between 1989 and 2014")),
(AND('[1]PWS Information'!$E$10="CWS",Q5270="Non-Lead", N5270="Non-Lead - Copper", S5270="Yes", O5270="After 2014")),
(AND('[1]PWS Information'!$E$10="CWS",Q5270="Non-Lead", N5270="Non-Lead - Copper", S5270="Yes", O5270="Unknown")),
(AND('[1]PWS Information'!$E$10="CWS",Q5270="Unknown")),
(AND('[1]PWS Information'!$E$10="NTNC",Q5270="Unknown")))),"Tier 5",
"")))))</f>
        <v>Tier 5</v>
      </c>
      <c r="Z5270" s="71"/>
      <c r="AA5270" s="71"/>
    </row>
    <row r="5271" spans="1:27" ht="57.6" x14ac:dyDescent="0.3">
      <c r="A5271" s="1"/>
      <c r="B5271" s="70">
        <v>1413247</v>
      </c>
      <c r="C5271" s="60" t="s">
        <v>1723</v>
      </c>
      <c r="D5271" s="61" t="s">
        <v>1719</v>
      </c>
      <c r="E5271" s="61" t="s">
        <v>128</v>
      </c>
      <c r="F5271" s="61">
        <v>78640</v>
      </c>
      <c r="G5271" s="62"/>
      <c r="H5271" s="63">
        <v>29.974613900000001</v>
      </c>
      <c r="I5271" s="64">
        <v>-97.785705555555495</v>
      </c>
      <c r="J5271" s="65" t="s">
        <v>50</v>
      </c>
      <c r="K5271" s="66" t="s">
        <v>51</v>
      </c>
      <c r="L5271" s="62" t="s">
        <v>52</v>
      </c>
      <c r="M5271" s="69"/>
      <c r="N5271" s="65" t="s">
        <v>50</v>
      </c>
      <c r="O5271" s="66" t="s">
        <v>52</v>
      </c>
      <c r="P5271" s="69"/>
      <c r="Q5271" s="55" t="str">
        <f t="shared" si="82"/>
        <v>Non-Lead</v>
      </c>
      <c r="R5271" s="70" t="s">
        <v>51</v>
      </c>
      <c r="S5271" s="70" t="s">
        <v>51</v>
      </c>
      <c r="T5271" s="70"/>
      <c r="U5271" s="71" t="s">
        <v>53</v>
      </c>
      <c r="V5271" s="71" t="s">
        <v>51</v>
      </c>
      <c r="W5271" s="71" t="s">
        <v>51</v>
      </c>
      <c r="X5271" s="71" t="s">
        <v>51</v>
      </c>
      <c r="Y5271" s="72" t="str">
        <f>IF((OR((AND('[1]PWS Information'!$E$10="CWS",U5271="Single Family Residence",Q5271="Lead")),
(AND('[1]PWS Information'!$E$10="CWS",U5271="Multiple Family Residence",'[1]PWS Information'!$E$11="Yes",Q5271="Lead")),
(AND('[1]PWS Information'!$E$10="NTNC",Q5271="Lead")))),"Tier 1",
IF((OR((AND('[1]PWS Information'!$E$10="CWS",U5271="Multiple Family Residence",'[1]PWS Information'!$E$11="No",Q5271="Lead")),
(AND('[1]PWS Information'!$E$10="CWS",U5271="Other",Q5271="Lead")),
(AND('[1]PWS Information'!$E$10="CWS",U5271="Building",Q5271="Lead")))),"Tier 2",
IF((OR((AND('[1]PWS Information'!$E$10="CWS",U5271="Single Family Residence",Q5271="Galvanized Requiring Replacement")),
(AND('[1]PWS Information'!$E$10="CWS",U5271="Single Family Residence",Q5271="Galvanized Requiring Replacement",R5271="Yes")),
(AND('[1]PWS Information'!$E$10="NTNC",Q5271="Galvanized Requiring Replacement")),
(AND('[1]PWS Information'!$E$10="NTNC",U5271="Single Family Residence",R5271="Yes")))),"Tier 3",
IF((OR((AND('[1]PWS Information'!$E$10="CWS",U5271="Single Family Residence",S5271="Yes",Q5271="Non-Lead", J5271="Non-Lead - Copper",L5271="Before 1989")),
(AND('[1]PWS Information'!$E$10="CWS",U5271="Single Family Residence",S5271="Yes",Q5271="Non-Lead", N5271="Non-Lead - Copper",O5271="Before 1989")))),"Tier 4",
IF((OR((AND('[1]PWS Information'!$E$10="NTNC",Q5271="Non-Lead")),
(AND('[1]PWS Information'!$E$10="CWS",Q5271="Non-Lead",S5271="")),
(AND('[1]PWS Information'!$E$10="CWS",Q5271="Non-Lead",S5271="No")),
(AND('[1]PWS Information'!$E$10="CWS",Q5271="Non-Lead",S5271="Don't Know")),
(AND('[1]PWS Information'!$E$10="CWS",Q5271="Non-Lead", J5271="Non-Lead - Copper", S5271="Yes", L5271="Between 1989 and 2014")),
(AND('[1]PWS Information'!$E$10="CWS",Q5271="Non-Lead", J5271="Non-Lead - Copper", S5271="Yes", L5271="After 2014")),
(AND('[1]PWS Information'!$E$10="CWS",Q5271="Non-Lead", J5271="Non-Lead - Copper", S5271="Yes", L5271="Unknown")),
(AND('[1]PWS Information'!$E$10="CWS",Q5271="Non-Lead", N5271="Non-Lead - Copper", S5271="Yes", O5271="Between 1989 and 2014")),
(AND('[1]PWS Information'!$E$10="CWS",Q5271="Non-Lead", N5271="Non-Lead - Copper", S5271="Yes", O5271="After 2014")),
(AND('[1]PWS Information'!$E$10="CWS",Q5271="Non-Lead", N5271="Non-Lead - Copper", S5271="Yes", O5271="Unknown")),
(AND('[1]PWS Information'!$E$10="CWS",Q5271="Unknown")),
(AND('[1]PWS Information'!$E$10="NTNC",Q5271="Unknown")))),"Tier 5",
"")))))</f>
        <v>Tier 5</v>
      </c>
      <c r="Z5271" s="71"/>
      <c r="AA5271" s="71"/>
    </row>
    <row r="5272" spans="1:27" ht="57.6" x14ac:dyDescent="0.3">
      <c r="A5272" s="1"/>
      <c r="B5272" s="70">
        <v>1426570</v>
      </c>
      <c r="C5272" s="60" t="s">
        <v>1724</v>
      </c>
      <c r="D5272" s="61" t="s">
        <v>1719</v>
      </c>
      <c r="E5272" s="61" t="s">
        <v>128</v>
      </c>
      <c r="F5272" s="61">
        <v>78640</v>
      </c>
      <c r="G5272" s="62"/>
      <c r="H5272" s="63">
        <v>29.974613900000001</v>
      </c>
      <c r="I5272" s="64">
        <v>-97.785705555555495</v>
      </c>
      <c r="J5272" s="65" t="s">
        <v>50</v>
      </c>
      <c r="K5272" s="66" t="s">
        <v>51</v>
      </c>
      <c r="L5272" s="62" t="s">
        <v>52</v>
      </c>
      <c r="M5272" s="69"/>
      <c r="N5272" s="65" t="s">
        <v>50</v>
      </c>
      <c r="O5272" s="66" t="s">
        <v>52</v>
      </c>
      <c r="P5272" s="69"/>
      <c r="Q5272" s="55" t="str">
        <f t="shared" si="82"/>
        <v>Non-Lead</v>
      </c>
      <c r="R5272" s="70" t="s">
        <v>51</v>
      </c>
      <c r="S5272" s="70" t="s">
        <v>51</v>
      </c>
      <c r="T5272" s="70"/>
      <c r="U5272" s="71" t="s">
        <v>53</v>
      </c>
      <c r="V5272" s="71" t="s">
        <v>51</v>
      </c>
      <c r="W5272" s="71" t="s">
        <v>51</v>
      </c>
      <c r="X5272" s="71" t="s">
        <v>51</v>
      </c>
      <c r="Y5272" s="72" t="str">
        <f>IF((OR((AND('[1]PWS Information'!$E$10="CWS",U5272="Single Family Residence",Q5272="Lead")),
(AND('[1]PWS Information'!$E$10="CWS",U5272="Multiple Family Residence",'[1]PWS Information'!$E$11="Yes",Q5272="Lead")),
(AND('[1]PWS Information'!$E$10="NTNC",Q5272="Lead")))),"Tier 1",
IF((OR((AND('[1]PWS Information'!$E$10="CWS",U5272="Multiple Family Residence",'[1]PWS Information'!$E$11="No",Q5272="Lead")),
(AND('[1]PWS Information'!$E$10="CWS",U5272="Other",Q5272="Lead")),
(AND('[1]PWS Information'!$E$10="CWS",U5272="Building",Q5272="Lead")))),"Tier 2",
IF((OR((AND('[1]PWS Information'!$E$10="CWS",U5272="Single Family Residence",Q5272="Galvanized Requiring Replacement")),
(AND('[1]PWS Information'!$E$10="CWS",U5272="Single Family Residence",Q5272="Galvanized Requiring Replacement",R5272="Yes")),
(AND('[1]PWS Information'!$E$10="NTNC",Q5272="Galvanized Requiring Replacement")),
(AND('[1]PWS Information'!$E$10="NTNC",U5272="Single Family Residence",R5272="Yes")))),"Tier 3",
IF((OR((AND('[1]PWS Information'!$E$10="CWS",U5272="Single Family Residence",S5272="Yes",Q5272="Non-Lead", J5272="Non-Lead - Copper",L5272="Before 1989")),
(AND('[1]PWS Information'!$E$10="CWS",U5272="Single Family Residence",S5272="Yes",Q5272="Non-Lead", N5272="Non-Lead - Copper",O5272="Before 1989")))),"Tier 4",
IF((OR((AND('[1]PWS Information'!$E$10="NTNC",Q5272="Non-Lead")),
(AND('[1]PWS Information'!$E$10="CWS",Q5272="Non-Lead",S5272="")),
(AND('[1]PWS Information'!$E$10="CWS",Q5272="Non-Lead",S5272="No")),
(AND('[1]PWS Information'!$E$10="CWS",Q5272="Non-Lead",S5272="Don't Know")),
(AND('[1]PWS Information'!$E$10="CWS",Q5272="Non-Lead", J5272="Non-Lead - Copper", S5272="Yes", L5272="Between 1989 and 2014")),
(AND('[1]PWS Information'!$E$10="CWS",Q5272="Non-Lead", J5272="Non-Lead - Copper", S5272="Yes", L5272="After 2014")),
(AND('[1]PWS Information'!$E$10="CWS",Q5272="Non-Lead", J5272="Non-Lead - Copper", S5272="Yes", L5272="Unknown")),
(AND('[1]PWS Information'!$E$10="CWS",Q5272="Non-Lead", N5272="Non-Lead - Copper", S5272="Yes", O5272="Between 1989 and 2014")),
(AND('[1]PWS Information'!$E$10="CWS",Q5272="Non-Lead", N5272="Non-Lead - Copper", S5272="Yes", O5272="After 2014")),
(AND('[1]PWS Information'!$E$10="CWS",Q5272="Non-Lead", N5272="Non-Lead - Copper", S5272="Yes", O5272="Unknown")),
(AND('[1]PWS Information'!$E$10="CWS",Q5272="Unknown")),
(AND('[1]PWS Information'!$E$10="NTNC",Q5272="Unknown")))),"Tier 5",
"")))))</f>
        <v>Tier 5</v>
      </c>
      <c r="Z5272" s="71"/>
      <c r="AA5272" s="71"/>
    </row>
    <row r="5273" spans="1:27" ht="57.6" x14ac:dyDescent="0.3">
      <c r="A5273" s="1"/>
      <c r="B5273" s="70">
        <v>1413100</v>
      </c>
      <c r="C5273" s="60" t="s">
        <v>1725</v>
      </c>
      <c r="D5273" s="61" t="s">
        <v>1719</v>
      </c>
      <c r="E5273" s="61" t="s">
        <v>128</v>
      </c>
      <c r="F5273" s="61">
        <v>78640</v>
      </c>
      <c r="G5273" s="62" t="s">
        <v>1726</v>
      </c>
      <c r="H5273" s="63">
        <v>29.9743639</v>
      </c>
      <c r="I5273" s="64">
        <v>-97.785991666666604</v>
      </c>
      <c r="J5273" s="65" t="s">
        <v>50</v>
      </c>
      <c r="K5273" s="66" t="s">
        <v>51</v>
      </c>
      <c r="L5273" s="62" t="s">
        <v>52</v>
      </c>
      <c r="M5273" s="69"/>
      <c r="N5273" s="65" t="s">
        <v>50</v>
      </c>
      <c r="O5273" s="66" t="s">
        <v>52</v>
      </c>
      <c r="P5273" s="69"/>
      <c r="Q5273" s="55" t="str">
        <f t="shared" si="82"/>
        <v>Non-Lead</v>
      </c>
      <c r="R5273" s="70" t="s">
        <v>51</v>
      </c>
      <c r="S5273" s="70" t="s">
        <v>51</v>
      </c>
      <c r="T5273" s="70"/>
      <c r="U5273" s="71" t="s">
        <v>53</v>
      </c>
      <c r="V5273" s="71" t="s">
        <v>51</v>
      </c>
      <c r="W5273" s="71" t="s">
        <v>51</v>
      </c>
      <c r="X5273" s="71" t="s">
        <v>51</v>
      </c>
      <c r="Y5273" s="72" t="str">
        <f>IF((OR((AND('[1]PWS Information'!$E$10="CWS",U5273="Single Family Residence",Q5273="Lead")),
(AND('[1]PWS Information'!$E$10="CWS",U5273="Multiple Family Residence",'[1]PWS Information'!$E$11="Yes",Q5273="Lead")),
(AND('[1]PWS Information'!$E$10="NTNC",Q5273="Lead")))),"Tier 1",
IF((OR((AND('[1]PWS Information'!$E$10="CWS",U5273="Multiple Family Residence",'[1]PWS Information'!$E$11="No",Q5273="Lead")),
(AND('[1]PWS Information'!$E$10="CWS",U5273="Other",Q5273="Lead")),
(AND('[1]PWS Information'!$E$10="CWS",U5273="Building",Q5273="Lead")))),"Tier 2",
IF((OR((AND('[1]PWS Information'!$E$10="CWS",U5273="Single Family Residence",Q5273="Galvanized Requiring Replacement")),
(AND('[1]PWS Information'!$E$10="CWS",U5273="Single Family Residence",Q5273="Galvanized Requiring Replacement",R5273="Yes")),
(AND('[1]PWS Information'!$E$10="NTNC",Q5273="Galvanized Requiring Replacement")),
(AND('[1]PWS Information'!$E$10="NTNC",U5273="Single Family Residence",R5273="Yes")))),"Tier 3",
IF((OR((AND('[1]PWS Information'!$E$10="CWS",U5273="Single Family Residence",S5273="Yes",Q5273="Non-Lead", J5273="Non-Lead - Copper",L5273="Before 1989")),
(AND('[1]PWS Information'!$E$10="CWS",U5273="Single Family Residence",S5273="Yes",Q5273="Non-Lead", N5273="Non-Lead - Copper",O5273="Before 1989")))),"Tier 4",
IF((OR((AND('[1]PWS Information'!$E$10="NTNC",Q5273="Non-Lead")),
(AND('[1]PWS Information'!$E$10="CWS",Q5273="Non-Lead",S5273="")),
(AND('[1]PWS Information'!$E$10="CWS",Q5273="Non-Lead",S5273="No")),
(AND('[1]PWS Information'!$E$10="CWS",Q5273="Non-Lead",S5273="Don't Know")),
(AND('[1]PWS Information'!$E$10="CWS",Q5273="Non-Lead", J5273="Non-Lead - Copper", S5273="Yes", L5273="Between 1989 and 2014")),
(AND('[1]PWS Information'!$E$10="CWS",Q5273="Non-Lead", J5273="Non-Lead - Copper", S5273="Yes", L5273="After 2014")),
(AND('[1]PWS Information'!$E$10="CWS",Q5273="Non-Lead", J5273="Non-Lead - Copper", S5273="Yes", L5273="Unknown")),
(AND('[1]PWS Information'!$E$10="CWS",Q5273="Non-Lead", N5273="Non-Lead - Copper", S5273="Yes", O5273="Between 1989 and 2014")),
(AND('[1]PWS Information'!$E$10="CWS",Q5273="Non-Lead", N5273="Non-Lead - Copper", S5273="Yes", O5273="After 2014")),
(AND('[1]PWS Information'!$E$10="CWS",Q5273="Non-Lead", N5273="Non-Lead - Copper", S5273="Yes", O5273="Unknown")),
(AND('[1]PWS Information'!$E$10="CWS",Q5273="Unknown")),
(AND('[1]PWS Information'!$E$10="NTNC",Q5273="Unknown")))),"Tier 5",
"")))))</f>
        <v>Tier 5</v>
      </c>
      <c r="Z5273" s="71"/>
      <c r="AA5273" s="71"/>
    </row>
    <row r="5274" spans="1:27" ht="57.6" x14ac:dyDescent="0.3">
      <c r="A5274" s="17"/>
      <c r="B5274" s="70">
        <v>1414770</v>
      </c>
      <c r="C5274" s="60" t="s">
        <v>1727</v>
      </c>
      <c r="D5274" s="61" t="s">
        <v>1719</v>
      </c>
      <c r="E5274" s="61" t="s">
        <v>128</v>
      </c>
      <c r="F5274" s="61">
        <v>78640</v>
      </c>
      <c r="G5274" s="62" t="s">
        <v>1726</v>
      </c>
      <c r="H5274" s="63">
        <v>29.9743639</v>
      </c>
      <c r="I5274" s="64">
        <v>-97.785991666666604</v>
      </c>
      <c r="J5274" s="65" t="s">
        <v>50</v>
      </c>
      <c r="K5274" s="66" t="s">
        <v>51</v>
      </c>
      <c r="L5274" s="62" t="s">
        <v>52</v>
      </c>
      <c r="M5274" s="69"/>
      <c r="N5274" s="65" t="s">
        <v>50</v>
      </c>
      <c r="O5274" s="66" t="s">
        <v>52</v>
      </c>
      <c r="P5274" s="69"/>
      <c r="Q5274" s="55" t="str">
        <f t="shared" si="82"/>
        <v>Non-Lead</v>
      </c>
      <c r="R5274" s="70" t="s">
        <v>51</v>
      </c>
      <c r="S5274" s="70" t="s">
        <v>51</v>
      </c>
      <c r="T5274" s="70"/>
      <c r="U5274" s="71" t="s">
        <v>53</v>
      </c>
      <c r="V5274" s="71" t="s">
        <v>51</v>
      </c>
      <c r="W5274" s="71" t="s">
        <v>51</v>
      </c>
      <c r="X5274" s="71" t="s">
        <v>51</v>
      </c>
      <c r="Y5274" s="72" t="str">
        <f>IF((OR((AND('[1]PWS Information'!$E$10="CWS",U5274="Single Family Residence",Q5274="Lead")),
(AND('[1]PWS Information'!$E$10="CWS",U5274="Multiple Family Residence",'[1]PWS Information'!$E$11="Yes",Q5274="Lead")),
(AND('[1]PWS Information'!$E$10="NTNC",Q5274="Lead")))),"Tier 1",
IF((OR((AND('[1]PWS Information'!$E$10="CWS",U5274="Multiple Family Residence",'[1]PWS Information'!$E$11="No",Q5274="Lead")),
(AND('[1]PWS Information'!$E$10="CWS",U5274="Other",Q5274="Lead")),
(AND('[1]PWS Information'!$E$10="CWS",U5274="Building",Q5274="Lead")))),"Tier 2",
IF((OR((AND('[1]PWS Information'!$E$10="CWS",U5274="Single Family Residence",Q5274="Galvanized Requiring Replacement")),
(AND('[1]PWS Information'!$E$10="CWS",U5274="Single Family Residence",Q5274="Galvanized Requiring Replacement",R5274="Yes")),
(AND('[1]PWS Information'!$E$10="NTNC",Q5274="Galvanized Requiring Replacement")),
(AND('[1]PWS Information'!$E$10="NTNC",U5274="Single Family Residence",R5274="Yes")))),"Tier 3",
IF((OR((AND('[1]PWS Information'!$E$10="CWS",U5274="Single Family Residence",S5274="Yes",Q5274="Non-Lead", J5274="Non-Lead - Copper",L5274="Before 1989")),
(AND('[1]PWS Information'!$E$10="CWS",U5274="Single Family Residence",S5274="Yes",Q5274="Non-Lead", N5274="Non-Lead - Copper",O5274="Before 1989")))),"Tier 4",
IF((OR((AND('[1]PWS Information'!$E$10="NTNC",Q5274="Non-Lead")),
(AND('[1]PWS Information'!$E$10="CWS",Q5274="Non-Lead",S5274="")),
(AND('[1]PWS Information'!$E$10="CWS",Q5274="Non-Lead",S5274="No")),
(AND('[1]PWS Information'!$E$10="CWS",Q5274="Non-Lead",S5274="Don't Know")),
(AND('[1]PWS Information'!$E$10="CWS",Q5274="Non-Lead", J5274="Non-Lead - Copper", S5274="Yes", L5274="Between 1989 and 2014")),
(AND('[1]PWS Information'!$E$10="CWS",Q5274="Non-Lead", J5274="Non-Lead - Copper", S5274="Yes", L5274="After 2014")),
(AND('[1]PWS Information'!$E$10="CWS",Q5274="Non-Lead", J5274="Non-Lead - Copper", S5274="Yes", L5274="Unknown")),
(AND('[1]PWS Information'!$E$10="CWS",Q5274="Non-Lead", N5274="Non-Lead - Copper", S5274="Yes", O5274="Between 1989 and 2014")),
(AND('[1]PWS Information'!$E$10="CWS",Q5274="Non-Lead", N5274="Non-Lead - Copper", S5274="Yes", O5274="After 2014")),
(AND('[1]PWS Information'!$E$10="CWS",Q5274="Non-Lead", N5274="Non-Lead - Copper", S5274="Yes", O5274="Unknown")),
(AND('[1]PWS Information'!$E$10="CWS",Q5274="Unknown")),
(AND('[1]PWS Information'!$E$10="NTNC",Q5274="Unknown")))),"Tier 5",
"")))))</f>
        <v>Tier 5</v>
      </c>
      <c r="Z5274" s="71"/>
      <c r="AA5274" s="71"/>
    </row>
    <row r="5275" spans="1:27" ht="57.6" x14ac:dyDescent="0.3">
      <c r="A5275" s="1"/>
      <c r="B5275" s="70">
        <v>4116665</v>
      </c>
      <c r="C5275" s="60">
        <v>172</v>
      </c>
      <c r="D5275" s="61" t="s">
        <v>1728</v>
      </c>
      <c r="E5275" s="61" t="s">
        <v>128</v>
      </c>
      <c r="F5275" s="61">
        <v>78640</v>
      </c>
      <c r="G5275" s="62" t="s">
        <v>1726</v>
      </c>
      <c r="H5275" s="63">
        <v>29.957718</v>
      </c>
      <c r="I5275" s="64">
        <v>-97.786113999999998</v>
      </c>
      <c r="J5275" s="65" t="s">
        <v>50</v>
      </c>
      <c r="K5275" s="66" t="s">
        <v>51</v>
      </c>
      <c r="L5275" s="62" t="s">
        <v>52</v>
      </c>
      <c r="M5275" s="69"/>
      <c r="N5275" s="65" t="s">
        <v>50</v>
      </c>
      <c r="O5275" s="66" t="s">
        <v>52</v>
      </c>
      <c r="P5275" s="69"/>
      <c r="Q5275" s="55" t="str">
        <f t="shared" si="82"/>
        <v>Non-Lead</v>
      </c>
      <c r="R5275" s="70" t="s">
        <v>51</v>
      </c>
      <c r="S5275" s="70" t="s">
        <v>51</v>
      </c>
      <c r="T5275" s="70"/>
      <c r="U5275" s="71" t="s">
        <v>53</v>
      </c>
      <c r="V5275" s="71" t="s">
        <v>51</v>
      </c>
      <c r="W5275" s="71" t="s">
        <v>51</v>
      </c>
      <c r="X5275" s="71" t="s">
        <v>51</v>
      </c>
      <c r="Y5275" s="72" t="str">
        <f>IF((OR((AND('[1]PWS Information'!$E$10="CWS",U5275="Single Family Residence",Q5275="Lead")),
(AND('[1]PWS Information'!$E$10="CWS",U5275="Multiple Family Residence",'[1]PWS Information'!$E$11="Yes",Q5275="Lead")),
(AND('[1]PWS Information'!$E$10="NTNC",Q5275="Lead")))),"Tier 1",
IF((OR((AND('[1]PWS Information'!$E$10="CWS",U5275="Multiple Family Residence",'[1]PWS Information'!$E$11="No",Q5275="Lead")),
(AND('[1]PWS Information'!$E$10="CWS",U5275="Other",Q5275="Lead")),
(AND('[1]PWS Information'!$E$10="CWS",U5275="Building",Q5275="Lead")))),"Tier 2",
IF((OR((AND('[1]PWS Information'!$E$10="CWS",U5275="Single Family Residence",Q5275="Galvanized Requiring Replacement")),
(AND('[1]PWS Information'!$E$10="CWS",U5275="Single Family Residence",Q5275="Galvanized Requiring Replacement",R5275="Yes")),
(AND('[1]PWS Information'!$E$10="NTNC",Q5275="Galvanized Requiring Replacement")),
(AND('[1]PWS Information'!$E$10="NTNC",U5275="Single Family Residence",R5275="Yes")))),"Tier 3",
IF((OR((AND('[1]PWS Information'!$E$10="CWS",U5275="Single Family Residence",S5275="Yes",Q5275="Non-Lead", J5275="Non-Lead - Copper",L5275="Before 1989")),
(AND('[1]PWS Information'!$E$10="CWS",U5275="Single Family Residence",S5275="Yes",Q5275="Non-Lead", N5275="Non-Lead - Copper",O5275="Before 1989")))),"Tier 4",
IF((OR((AND('[1]PWS Information'!$E$10="NTNC",Q5275="Non-Lead")),
(AND('[1]PWS Information'!$E$10="CWS",Q5275="Non-Lead",S5275="")),
(AND('[1]PWS Information'!$E$10="CWS",Q5275="Non-Lead",S5275="No")),
(AND('[1]PWS Information'!$E$10="CWS",Q5275="Non-Lead",S5275="Don't Know")),
(AND('[1]PWS Information'!$E$10="CWS",Q5275="Non-Lead", J5275="Non-Lead - Copper", S5275="Yes", L5275="Between 1989 and 2014")),
(AND('[1]PWS Information'!$E$10="CWS",Q5275="Non-Lead", J5275="Non-Lead - Copper", S5275="Yes", L5275="After 2014")),
(AND('[1]PWS Information'!$E$10="CWS",Q5275="Non-Lead", J5275="Non-Lead - Copper", S5275="Yes", L5275="Unknown")),
(AND('[1]PWS Information'!$E$10="CWS",Q5275="Non-Lead", N5275="Non-Lead - Copper", S5275="Yes", O5275="Between 1989 and 2014")),
(AND('[1]PWS Information'!$E$10="CWS",Q5275="Non-Lead", N5275="Non-Lead - Copper", S5275="Yes", O5275="After 2014")),
(AND('[1]PWS Information'!$E$10="CWS",Q5275="Non-Lead", N5275="Non-Lead - Copper", S5275="Yes", O5275="Unknown")),
(AND('[1]PWS Information'!$E$10="CWS",Q5275="Unknown")),
(AND('[1]PWS Information'!$E$10="NTNC",Q5275="Unknown")))),"Tier 5",
"")))))</f>
        <v>Tier 5</v>
      </c>
      <c r="Z5275" s="71"/>
      <c r="AA5275" s="71"/>
    </row>
    <row r="5276" spans="1:27" ht="57.6" x14ac:dyDescent="0.3">
      <c r="A5276" s="1"/>
      <c r="B5276" s="70">
        <v>1414491</v>
      </c>
      <c r="C5276" s="60">
        <v>119</v>
      </c>
      <c r="D5276" s="61" t="s">
        <v>1728</v>
      </c>
      <c r="E5276" s="61" t="s">
        <v>128</v>
      </c>
      <c r="F5276" s="61">
        <v>78640</v>
      </c>
      <c r="G5276" s="62"/>
      <c r="H5276" s="63">
        <v>29.957718</v>
      </c>
      <c r="I5276" s="64">
        <v>-97.786113999999998</v>
      </c>
      <c r="J5276" s="65" t="s">
        <v>50</v>
      </c>
      <c r="K5276" s="66" t="s">
        <v>51</v>
      </c>
      <c r="L5276" s="62" t="s">
        <v>52</v>
      </c>
      <c r="M5276" s="69"/>
      <c r="N5276" s="65" t="s">
        <v>50</v>
      </c>
      <c r="O5276" s="66" t="s">
        <v>52</v>
      </c>
      <c r="P5276" s="69"/>
      <c r="Q5276" s="55" t="str">
        <f t="shared" si="82"/>
        <v>Non-Lead</v>
      </c>
      <c r="R5276" s="70" t="s">
        <v>51</v>
      </c>
      <c r="S5276" s="70" t="s">
        <v>51</v>
      </c>
      <c r="T5276" s="70"/>
      <c r="U5276" s="71" t="s">
        <v>53</v>
      </c>
      <c r="V5276" s="71" t="s">
        <v>51</v>
      </c>
      <c r="W5276" s="71" t="s">
        <v>51</v>
      </c>
      <c r="X5276" s="71" t="s">
        <v>51</v>
      </c>
      <c r="Y5276" s="72" t="str">
        <f>IF((OR((AND('[1]PWS Information'!$E$10="CWS",U5276="Single Family Residence",Q5276="Lead")),
(AND('[1]PWS Information'!$E$10="CWS",U5276="Multiple Family Residence",'[1]PWS Information'!$E$11="Yes",Q5276="Lead")),
(AND('[1]PWS Information'!$E$10="NTNC",Q5276="Lead")))),"Tier 1",
IF((OR((AND('[1]PWS Information'!$E$10="CWS",U5276="Multiple Family Residence",'[1]PWS Information'!$E$11="No",Q5276="Lead")),
(AND('[1]PWS Information'!$E$10="CWS",U5276="Other",Q5276="Lead")),
(AND('[1]PWS Information'!$E$10="CWS",U5276="Building",Q5276="Lead")))),"Tier 2",
IF((OR((AND('[1]PWS Information'!$E$10="CWS",U5276="Single Family Residence",Q5276="Galvanized Requiring Replacement")),
(AND('[1]PWS Information'!$E$10="CWS",U5276="Single Family Residence",Q5276="Galvanized Requiring Replacement",R5276="Yes")),
(AND('[1]PWS Information'!$E$10="NTNC",Q5276="Galvanized Requiring Replacement")),
(AND('[1]PWS Information'!$E$10="NTNC",U5276="Single Family Residence",R5276="Yes")))),"Tier 3",
IF((OR((AND('[1]PWS Information'!$E$10="CWS",U5276="Single Family Residence",S5276="Yes",Q5276="Non-Lead", J5276="Non-Lead - Copper",L5276="Before 1989")),
(AND('[1]PWS Information'!$E$10="CWS",U5276="Single Family Residence",S5276="Yes",Q5276="Non-Lead", N5276="Non-Lead - Copper",O5276="Before 1989")))),"Tier 4",
IF((OR((AND('[1]PWS Information'!$E$10="NTNC",Q5276="Non-Lead")),
(AND('[1]PWS Information'!$E$10="CWS",Q5276="Non-Lead",S5276="")),
(AND('[1]PWS Information'!$E$10="CWS",Q5276="Non-Lead",S5276="No")),
(AND('[1]PWS Information'!$E$10="CWS",Q5276="Non-Lead",S5276="Don't Know")),
(AND('[1]PWS Information'!$E$10="CWS",Q5276="Non-Lead", J5276="Non-Lead - Copper", S5276="Yes", L5276="Between 1989 and 2014")),
(AND('[1]PWS Information'!$E$10="CWS",Q5276="Non-Lead", J5276="Non-Lead - Copper", S5276="Yes", L5276="After 2014")),
(AND('[1]PWS Information'!$E$10="CWS",Q5276="Non-Lead", J5276="Non-Lead - Copper", S5276="Yes", L5276="Unknown")),
(AND('[1]PWS Information'!$E$10="CWS",Q5276="Non-Lead", N5276="Non-Lead - Copper", S5276="Yes", O5276="Between 1989 and 2014")),
(AND('[1]PWS Information'!$E$10="CWS",Q5276="Non-Lead", N5276="Non-Lead - Copper", S5276="Yes", O5276="After 2014")),
(AND('[1]PWS Information'!$E$10="CWS",Q5276="Non-Lead", N5276="Non-Lead - Copper", S5276="Yes", O5276="Unknown")),
(AND('[1]PWS Information'!$E$10="CWS",Q5276="Unknown")),
(AND('[1]PWS Information'!$E$10="NTNC",Q5276="Unknown")))),"Tier 5",
"")))))</f>
        <v>Tier 5</v>
      </c>
      <c r="Z5276" s="71"/>
      <c r="AA5276" s="71"/>
    </row>
    <row r="5277" spans="1:27" ht="57.6" x14ac:dyDescent="0.3">
      <c r="A5277" s="1"/>
      <c r="B5277" s="70">
        <v>1416181</v>
      </c>
      <c r="C5277" s="60" t="s">
        <v>1729</v>
      </c>
      <c r="D5277" s="61" t="s">
        <v>1719</v>
      </c>
      <c r="E5277" s="61" t="s">
        <v>128</v>
      </c>
      <c r="F5277" s="61">
        <v>78640</v>
      </c>
      <c r="G5277" s="62" t="s">
        <v>1726</v>
      </c>
      <c r="H5277" s="63">
        <v>29.974491700000002</v>
      </c>
      <c r="I5277" s="64">
        <v>-97.785833333333301</v>
      </c>
      <c r="J5277" s="65" t="s">
        <v>50</v>
      </c>
      <c r="K5277" s="66" t="s">
        <v>51</v>
      </c>
      <c r="L5277" s="62" t="s">
        <v>52</v>
      </c>
      <c r="M5277" s="69"/>
      <c r="N5277" s="65" t="s">
        <v>50</v>
      </c>
      <c r="O5277" s="66" t="s">
        <v>52</v>
      </c>
      <c r="P5277" s="69"/>
      <c r="Q5277" s="55" t="str">
        <f t="shared" si="82"/>
        <v>Non-Lead</v>
      </c>
      <c r="R5277" s="70" t="s">
        <v>51</v>
      </c>
      <c r="S5277" s="70" t="s">
        <v>51</v>
      </c>
      <c r="T5277" s="70"/>
      <c r="U5277" s="71" t="s">
        <v>53</v>
      </c>
      <c r="V5277" s="71" t="s">
        <v>51</v>
      </c>
      <c r="W5277" s="71" t="s">
        <v>51</v>
      </c>
      <c r="X5277" s="71" t="s">
        <v>51</v>
      </c>
      <c r="Y5277" s="72" t="str">
        <f>IF((OR((AND('[1]PWS Information'!$E$10="CWS",U5277="Single Family Residence",Q5277="Lead")),
(AND('[1]PWS Information'!$E$10="CWS",U5277="Multiple Family Residence",'[1]PWS Information'!$E$11="Yes",Q5277="Lead")),
(AND('[1]PWS Information'!$E$10="NTNC",Q5277="Lead")))),"Tier 1",
IF((OR((AND('[1]PWS Information'!$E$10="CWS",U5277="Multiple Family Residence",'[1]PWS Information'!$E$11="No",Q5277="Lead")),
(AND('[1]PWS Information'!$E$10="CWS",U5277="Other",Q5277="Lead")),
(AND('[1]PWS Information'!$E$10="CWS",U5277="Building",Q5277="Lead")))),"Tier 2",
IF((OR((AND('[1]PWS Information'!$E$10="CWS",U5277="Single Family Residence",Q5277="Galvanized Requiring Replacement")),
(AND('[1]PWS Information'!$E$10="CWS",U5277="Single Family Residence",Q5277="Galvanized Requiring Replacement",R5277="Yes")),
(AND('[1]PWS Information'!$E$10="NTNC",Q5277="Galvanized Requiring Replacement")),
(AND('[1]PWS Information'!$E$10="NTNC",U5277="Single Family Residence",R5277="Yes")))),"Tier 3",
IF((OR((AND('[1]PWS Information'!$E$10="CWS",U5277="Single Family Residence",S5277="Yes",Q5277="Non-Lead", J5277="Non-Lead - Copper",L5277="Before 1989")),
(AND('[1]PWS Information'!$E$10="CWS",U5277="Single Family Residence",S5277="Yes",Q5277="Non-Lead", N5277="Non-Lead - Copper",O5277="Before 1989")))),"Tier 4",
IF((OR((AND('[1]PWS Information'!$E$10="NTNC",Q5277="Non-Lead")),
(AND('[1]PWS Information'!$E$10="CWS",Q5277="Non-Lead",S5277="")),
(AND('[1]PWS Information'!$E$10="CWS",Q5277="Non-Lead",S5277="No")),
(AND('[1]PWS Information'!$E$10="CWS",Q5277="Non-Lead",S5277="Don't Know")),
(AND('[1]PWS Information'!$E$10="CWS",Q5277="Non-Lead", J5277="Non-Lead - Copper", S5277="Yes", L5277="Between 1989 and 2014")),
(AND('[1]PWS Information'!$E$10="CWS",Q5277="Non-Lead", J5277="Non-Lead - Copper", S5277="Yes", L5277="After 2014")),
(AND('[1]PWS Information'!$E$10="CWS",Q5277="Non-Lead", J5277="Non-Lead - Copper", S5277="Yes", L5277="Unknown")),
(AND('[1]PWS Information'!$E$10="CWS",Q5277="Non-Lead", N5277="Non-Lead - Copper", S5277="Yes", O5277="Between 1989 and 2014")),
(AND('[1]PWS Information'!$E$10="CWS",Q5277="Non-Lead", N5277="Non-Lead - Copper", S5277="Yes", O5277="After 2014")),
(AND('[1]PWS Information'!$E$10="CWS",Q5277="Non-Lead", N5277="Non-Lead - Copper", S5277="Yes", O5277="Unknown")),
(AND('[1]PWS Information'!$E$10="CWS",Q5277="Unknown")),
(AND('[1]PWS Information'!$E$10="NTNC",Q5277="Unknown")))),"Tier 5",
"")))))</f>
        <v>Tier 5</v>
      </c>
      <c r="Z5277" s="71"/>
      <c r="AA5277" s="71"/>
    </row>
    <row r="5278" spans="1:27" ht="57.6" x14ac:dyDescent="0.3">
      <c r="A5278" s="17"/>
      <c r="B5278" s="70">
        <v>1422749</v>
      </c>
      <c r="C5278" s="60" t="s">
        <v>1730</v>
      </c>
      <c r="D5278" s="61" t="s">
        <v>1719</v>
      </c>
      <c r="E5278" s="61" t="s">
        <v>128</v>
      </c>
      <c r="F5278" s="61">
        <v>78640</v>
      </c>
      <c r="G5278" s="62"/>
      <c r="H5278" s="63">
        <v>29.974491700000002</v>
      </c>
      <c r="I5278" s="64">
        <v>-97.785833333333301</v>
      </c>
      <c r="J5278" s="65" t="s">
        <v>50</v>
      </c>
      <c r="K5278" s="66" t="s">
        <v>51</v>
      </c>
      <c r="L5278" s="62" t="s">
        <v>52</v>
      </c>
      <c r="M5278" s="69"/>
      <c r="N5278" s="65" t="s">
        <v>50</v>
      </c>
      <c r="O5278" s="66" t="s">
        <v>52</v>
      </c>
      <c r="P5278" s="69"/>
      <c r="Q5278" s="55" t="str">
        <f t="shared" si="82"/>
        <v>Non-Lead</v>
      </c>
      <c r="R5278" s="70" t="s">
        <v>51</v>
      </c>
      <c r="S5278" s="70" t="s">
        <v>51</v>
      </c>
      <c r="T5278" s="70"/>
      <c r="U5278" s="71" t="s">
        <v>53</v>
      </c>
      <c r="V5278" s="71" t="s">
        <v>51</v>
      </c>
      <c r="W5278" s="71" t="s">
        <v>51</v>
      </c>
      <c r="X5278" s="71" t="s">
        <v>51</v>
      </c>
      <c r="Y5278" s="72" t="str">
        <f>IF((OR((AND('[1]PWS Information'!$E$10="CWS",U5278="Single Family Residence",Q5278="Lead")),
(AND('[1]PWS Information'!$E$10="CWS",U5278="Multiple Family Residence",'[1]PWS Information'!$E$11="Yes",Q5278="Lead")),
(AND('[1]PWS Information'!$E$10="NTNC",Q5278="Lead")))),"Tier 1",
IF((OR((AND('[1]PWS Information'!$E$10="CWS",U5278="Multiple Family Residence",'[1]PWS Information'!$E$11="No",Q5278="Lead")),
(AND('[1]PWS Information'!$E$10="CWS",U5278="Other",Q5278="Lead")),
(AND('[1]PWS Information'!$E$10="CWS",U5278="Building",Q5278="Lead")))),"Tier 2",
IF((OR((AND('[1]PWS Information'!$E$10="CWS",U5278="Single Family Residence",Q5278="Galvanized Requiring Replacement")),
(AND('[1]PWS Information'!$E$10="CWS",U5278="Single Family Residence",Q5278="Galvanized Requiring Replacement",R5278="Yes")),
(AND('[1]PWS Information'!$E$10="NTNC",Q5278="Galvanized Requiring Replacement")),
(AND('[1]PWS Information'!$E$10="NTNC",U5278="Single Family Residence",R5278="Yes")))),"Tier 3",
IF((OR((AND('[1]PWS Information'!$E$10="CWS",U5278="Single Family Residence",S5278="Yes",Q5278="Non-Lead", J5278="Non-Lead - Copper",L5278="Before 1989")),
(AND('[1]PWS Information'!$E$10="CWS",U5278="Single Family Residence",S5278="Yes",Q5278="Non-Lead", N5278="Non-Lead - Copper",O5278="Before 1989")))),"Tier 4",
IF((OR((AND('[1]PWS Information'!$E$10="NTNC",Q5278="Non-Lead")),
(AND('[1]PWS Information'!$E$10="CWS",Q5278="Non-Lead",S5278="")),
(AND('[1]PWS Information'!$E$10="CWS",Q5278="Non-Lead",S5278="No")),
(AND('[1]PWS Information'!$E$10="CWS",Q5278="Non-Lead",S5278="Don't Know")),
(AND('[1]PWS Information'!$E$10="CWS",Q5278="Non-Lead", J5278="Non-Lead - Copper", S5278="Yes", L5278="Between 1989 and 2014")),
(AND('[1]PWS Information'!$E$10="CWS",Q5278="Non-Lead", J5278="Non-Lead - Copper", S5278="Yes", L5278="After 2014")),
(AND('[1]PWS Information'!$E$10="CWS",Q5278="Non-Lead", J5278="Non-Lead - Copper", S5278="Yes", L5278="Unknown")),
(AND('[1]PWS Information'!$E$10="CWS",Q5278="Non-Lead", N5278="Non-Lead - Copper", S5278="Yes", O5278="Between 1989 and 2014")),
(AND('[1]PWS Information'!$E$10="CWS",Q5278="Non-Lead", N5278="Non-Lead - Copper", S5278="Yes", O5278="After 2014")),
(AND('[1]PWS Information'!$E$10="CWS",Q5278="Non-Lead", N5278="Non-Lead - Copper", S5278="Yes", O5278="Unknown")),
(AND('[1]PWS Information'!$E$10="CWS",Q5278="Unknown")),
(AND('[1]PWS Information'!$E$10="NTNC",Q5278="Unknown")))),"Tier 5",
"")))))</f>
        <v>Tier 5</v>
      </c>
      <c r="Z5278" s="71"/>
      <c r="AA5278" s="71"/>
    </row>
    <row r="5279" spans="1:27" ht="57.6" x14ac:dyDescent="0.3">
      <c r="A5279" s="1"/>
      <c r="B5279" s="70">
        <v>1413821</v>
      </c>
      <c r="C5279" s="60">
        <v>224</v>
      </c>
      <c r="D5279" s="61" t="s">
        <v>1728</v>
      </c>
      <c r="E5279" s="61" t="s">
        <v>128</v>
      </c>
      <c r="F5279" s="61">
        <v>78640</v>
      </c>
      <c r="G5279" s="62" t="s">
        <v>1726</v>
      </c>
      <c r="H5279" s="63">
        <v>29.957718</v>
      </c>
      <c r="I5279" s="64">
        <v>-97.786113999999998</v>
      </c>
      <c r="J5279" s="65" t="s">
        <v>50</v>
      </c>
      <c r="K5279" s="66" t="s">
        <v>51</v>
      </c>
      <c r="L5279" s="62" t="s">
        <v>52</v>
      </c>
      <c r="M5279" s="69"/>
      <c r="N5279" s="65" t="s">
        <v>50</v>
      </c>
      <c r="O5279" s="66" t="s">
        <v>52</v>
      </c>
      <c r="P5279" s="69"/>
      <c r="Q5279" s="55" t="str">
        <f t="shared" si="82"/>
        <v>Non-Lead</v>
      </c>
      <c r="R5279" s="70" t="s">
        <v>51</v>
      </c>
      <c r="S5279" s="70" t="s">
        <v>51</v>
      </c>
      <c r="T5279" s="70"/>
      <c r="U5279" s="71" t="s">
        <v>53</v>
      </c>
      <c r="V5279" s="71" t="s">
        <v>51</v>
      </c>
      <c r="W5279" s="71" t="s">
        <v>51</v>
      </c>
      <c r="X5279" s="71" t="s">
        <v>51</v>
      </c>
      <c r="Y5279" s="72" t="str">
        <f>IF((OR((AND('[1]PWS Information'!$E$10="CWS",U5279="Single Family Residence",Q5279="Lead")),
(AND('[1]PWS Information'!$E$10="CWS",U5279="Multiple Family Residence",'[1]PWS Information'!$E$11="Yes",Q5279="Lead")),
(AND('[1]PWS Information'!$E$10="NTNC",Q5279="Lead")))),"Tier 1",
IF((OR((AND('[1]PWS Information'!$E$10="CWS",U5279="Multiple Family Residence",'[1]PWS Information'!$E$11="No",Q5279="Lead")),
(AND('[1]PWS Information'!$E$10="CWS",U5279="Other",Q5279="Lead")),
(AND('[1]PWS Information'!$E$10="CWS",U5279="Building",Q5279="Lead")))),"Tier 2",
IF((OR((AND('[1]PWS Information'!$E$10="CWS",U5279="Single Family Residence",Q5279="Galvanized Requiring Replacement")),
(AND('[1]PWS Information'!$E$10="CWS",U5279="Single Family Residence",Q5279="Galvanized Requiring Replacement",R5279="Yes")),
(AND('[1]PWS Information'!$E$10="NTNC",Q5279="Galvanized Requiring Replacement")),
(AND('[1]PWS Information'!$E$10="NTNC",U5279="Single Family Residence",R5279="Yes")))),"Tier 3",
IF((OR((AND('[1]PWS Information'!$E$10="CWS",U5279="Single Family Residence",S5279="Yes",Q5279="Non-Lead", J5279="Non-Lead - Copper",L5279="Before 1989")),
(AND('[1]PWS Information'!$E$10="CWS",U5279="Single Family Residence",S5279="Yes",Q5279="Non-Lead", N5279="Non-Lead - Copper",O5279="Before 1989")))),"Tier 4",
IF((OR((AND('[1]PWS Information'!$E$10="NTNC",Q5279="Non-Lead")),
(AND('[1]PWS Information'!$E$10="CWS",Q5279="Non-Lead",S5279="")),
(AND('[1]PWS Information'!$E$10="CWS",Q5279="Non-Lead",S5279="No")),
(AND('[1]PWS Information'!$E$10="CWS",Q5279="Non-Lead",S5279="Don't Know")),
(AND('[1]PWS Information'!$E$10="CWS",Q5279="Non-Lead", J5279="Non-Lead - Copper", S5279="Yes", L5279="Between 1989 and 2014")),
(AND('[1]PWS Information'!$E$10="CWS",Q5279="Non-Lead", J5279="Non-Lead - Copper", S5279="Yes", L5279="After 2014")),
(AND('[1]PWS Information'!$E$10="CWS",Q5279="Non-Lead", J5279="Non-Lead - Copper", S5279="Yes", L5279="Unknown")),
(AND('[1]PWS Information'!$E$10="CWS",Q5279="Non-Lead", N5279="Non-Lead - Copper", S5279="Yes", O5279="Between 1989 and 2014")),
(AND('[1]PWS Information'!$E$10="CWS",Q5279="Non-Lead", N5279="Non-Lead - Copper", S5279="Yes", O5279="After 2014")),
(AND('[1]PWS Information'!$E$10="CWS",Q5279="Non-Lead", N5279="Non-Lead - Copper", S5279="Yes", O5279="Unknown")),
(AND('[1]PWS Information'!$E$10="CWS",Q5279="Unknown")),
(AND('[1]PWS Information'!$E$10="NTNC",Q5279="Unknown")))),"Tier 5",
"")))))</f>
        <v>Tier 5</v>
      </c>
      <c r="Z5279" s="71"/>
      <c r="AA5279" s="71"/>
    </row>
    <row r="5280" spans="1:27" ht="57.6" x14ac:dyDescent="0.3">
      <c r="A5280" s="1"/>
      <c r="B5280" s="70">
        <v>1415988</v>
      </c>
      <c r="C5280" s="60">
        <v>232</v>
      </c>
      <c r="D5280" s="61" t="s">
        <v>1728</v>
      </c>
      <c r="E5280" s="61" t="s">
        <v>128</v>
      </c>
      <c r="F5280" s="61">
        <v>78640</v>
      </c>
      <c r="G5280" s="62" t="s">
        <v>1726</v>
      </c>
      <c r="H5280" s="63">
        <v>29.957718</v>
      </c>
      <c r="I5280" s="64">
        <v>-97.786113999999998</v>
      </c>
      <c r="J5280" s="65" t="s">
        <v>50</v>
      </c>
      <c r="K5280" s="66" t="s">
        <v>51</v>
      </c>
      <c r="L5280" s="62" t="s">
        <v>52</v>
      </c>
      <c r="M5280" s="69"/>
      <c r="N5280" s="65" t="s">
        <v>50</v>
      </c>
      <c r="O5280" s="66" t="s">
        <v>52</v>
      </c>
      <c r="P5280" s="69"/>
      <c r="Q5280" s="55" t="str">
        <f t="shared" si="82"/>
        <v>Non-Lead</v>
      </c>
      <c r="R5280" s="70" t="s">
        <v>51</v>
      </c>
      <c r="S5280" s="70" t="s">
        <v>51</v>
      </c>
      <c r="T5280" s="70"/>
      <c r="U5280" s="71" t="s">
        <v>53</v>
      </c>
      <c r="V5280" s="71" t="s">
        <v>51</v>
      </c>
      <c r="W5280" s="71" t="s">
        <v>51</v>
      </c>
      <c r="X5280" s="71" t="s">
        <v>51</v>
      </c>
      <c r="Y5280" s="72" t="str">
        <f>IF((OR((AND('[1]PWS Information'!$E$10="CWS",U5280="Single Family Residence",Q5280="Lead")),
(AND('[1]PWS Information'!$E$10="CWS",U5280="Multiple Family Residence",'[1]PWS Information'!$E$11="Yes",Q5280="Lead")),
(AND('[1]PWS Information'!$E$10="NTNC",Q5280="Lead")))),"Tier 1",
IF((OR((AND('[1]PWS Information'!$E$10="CWS",U5280="Multiple Family Residence",'[1]PWS Information'!$E$11="No",Q5280="Lead")),
(AND('[1]PWS Information'!$E$10="CWS",U5280="Other",Q5280="Lead")),
(AND('[1]PWS Information'!$E$10="CWS",U5280="Building",Q5280="Lead")))),"Tier 2",
IF((OR((AND('[1]PWS Information'!$E$10="CWS",U5280="Single Family Residence",Q5280="Galvanized Requiring Replacement")),
(AND('[1]PWS Information'!$E$10="CWS",U5280="Single Family Residence",Q5280="Galvanized Requiring Replacement",R5280="Yes")),
(AND('[1]PWS Information'!$E$10="NTNC",Q5280="Galvanized Requiring Replacement")),
(AND('[1]PWS Information'!$E$10="NTNC",U5280="Single Family Residence",R5280="Yes")))),"Tier 3",
IF((OR((AND('[1]PWS Information'!$E$10="CWS",U5280="Single Family Residence",S5280="Yes",Q5280="Non-Lead", J5280="Non-Lead - Copper",L5280="Before 1989")),
(AND('[1]PWS Information'!$E$10="CWS",U5280="Single Family Residence",S5280="Yes",Q5280="Non-Lead", N5280="Non-Lead - Copper",O5280="Before 1989")))),"Tier 4",
IF((OR((AND('[1]PWS Information'!$E$10="NTNC",Q5280="Non-Lead")),
(AND('[1]PWS Information'!$E$10="CWS",Q5280="Non-Lead",S5280="")),
(AND('[1]PWS Information'!$E$10="CWS",Q5280="Non-Lead",S5280="No")),
(AND('[1]PWS Information'!$E$10="CWS",Q5280="Non-Lead",S5280="Don't Know")),
(AND('[1]PWS Information'!$E$10="CWS",Q5280="Non-Lead", J5280="Non-Lead - Copper", S5280="Yes", L5280="Between 1989 and 2014")),
(AND('[1]PWS Information'!$E$10="CWS",Q5280="Non-Lead", J5280="Non-Lead - Copper", S5280="Yes", L5280="After 2014")),
(AND('[1]PWS Information'!$E$10="CWS",Q5280="Non-Lead", J5280="Non-Lead - Copper", S5280="Yes", L5280="Unknown")),
(AND('[1]PWS Information'!$E$10="CWS",Q5280="Non-Lead", N5280="Non-Lead - Copper", S5280="Yes", O5280="Between 1989 and 2014")),
(AND('[1]PWS Information'!$E$10="CWS",Q5280="Non-Lead", N5280="Non-Lead - Copper", S5280="Yes", O5280="After 2014")),
(AND('[1]PWS Information'!$E$10="CWS",Q5280="Non-Lead", N5280="Non-Lead - Copper", S5280="Yes", O5280="Unknown")),
(AND('[1]PWS Information'!$E$10="CWS",Q5280="Unknown")),
(AND('[1]PWS Information'!$E$10="NTNC",Q5280="Unknown")))),"Tier 5",
"")))))</f>
        <v>Tier 5</v>
      </c>
      <c r="Z5280" s="71"/>
      <c r="AA5280" s="71"/>
    </row>
    <row r="5281" spans="1:27" ht="57.6" x14ac:dyDescent="0.3">
      <c r="A5281" s="1"/>
      <c r="B5281" s="70">
        <v>1412933</v>
      </c>
      <c r="C5281" s="60">
        <v>240</v>
      </c>
      <c r="D5281" s="61" t="s">
        <v>1728</v>
      </c>
      <c r="E5281" s="61" t="s">
        <v>128</v>
      </c>
      <c r="F5281" s="61">
        <v>78640</v>
      </c>
      <c r="G5281" s="62"/>
      <c r="H5281" s="63">
        <v>29.957718</v>
      </c>
      <c r="I5281" s="64">
        <v>-97.786113999999998</v>
      </c>
      <c r="J5281" s="65" t="s">
        <v>50</v>
      </c>
      <c r="K5281" s="66" t="s">
        <v>51</v>
      </c>
      <c r="L5281" s="62" t="s">
        <v>52</v>
      </c>
      <c r="M5281" s="69"/>
      <c r="N5281" s="65" t="s">
        <v>50</v>
      </c>
      <c r="O5281" s="66" t="s">
        <v>52</v>
      </c>
      <c r="P5281" s="69"/>
      <c r="Q5281" s="55" t="str">
        <f t="shared" si="82"/>
        <v>Non-Lead</v>
      </c>
      <c r="R5281" s="70" t="s">
        <v>51</v>
      </c>
      <c r="S5281" s="70" t="s">
        <v>51</v>
      </c>
      <c r="T5281" s="70"/>
      <c r="U5281" s="71" t="s">
        <v>53</v>
      </c>
      <c r="V5281" s="71" t="s">
        <v>51</v>
      </c>
      <c r="W5281" s="71" t="s">
        <v>51</v>
      </c>
      <c r="X5281" s="71" t="s">
        <v>51</v>
      </c>
      <c r="Y5281" s="72" t="str">
        <f>IF((OR((AND('[1]PWS Information'!$E$10="CWS",U5281="Single Family Residence",Q5281="Lead")),
(AND('[1]PWS Information'!$E$10="CWS",U5281="Multiple Family Residence",'[1]PWS Information'!$E$11="Yes",Q5281="Lead")),
(AND('[1]PWS Information'!$E$10="NTNC",Q5281="Lead")))),"Tier 1",
IF((OR((AND('[1]PWS Information'!$E$10="CWS",U5281="Multiple Family Residence",'[1]PWS Information'!$E$11="No",Q5281="Lead")),
(AND('[1]PWS Information'!$E$10="CWS",U5281="Other",Q5281="Lead")),
(AND('[1]PWS Information'!$E$10="CWS",U5281="Building",Q5281="Lead")))),"Tier 2",
IF((OR((AND('[1]PWS Information'!$E$10="CWS",U5281="Single Family Residence",Q5281="Galvanized Requiring Replacement")),
(AND('[1]PWS Information'!$E$10="CWS",U5281="Single Family Residence",Q5281="Galvanized Requiring Replacement",R5281="Yes")),
(AND('[1]PWS Information'!$E$10="NTNC",Q5281="Galvanized Requiring Replacement")),
(AND('[1]PWS Information'!$E$10="NTNC",U5281="Single Family Residence",R5281="Yes")))),"Tier 3",
IF((OR((AND('[1]PWS Information'!$E$10="CWS",U5281="Single Family Residence",S5281="Yes",Q5281="Non-Lead", J5281="Non-Lead - Copper",L5281="Before 1989")),
(AND('[1]PWS Information'!$E$10="CWS",U5281="Single Family Residence",S5281="Yes",Q5281="Non-Lead", N5281="Non-Lead - Copper",O5281="Before 1989")))),"Tier 4",
IF((OR((AND('[1]PWS Information'!$E$10="NTNC",Q5281="Non-Lead")),
(AND('[1]PWS Information'!$E$10="CWS",Q5281="Non-Lead",S5281="")),
(AND('[1]PWS Information'!$E$10="CWS",Q5281="Non-Lead",S5281="No")),
(AND('[1]PWS Information'!$E$10="CWS",Q5281="Non-Lead",S5281="Don't Know")),
(AND('[1]PWS Information'!$E$10="CWS",Q5281="Non-Lead", J5281="Non-Lead - Copper", S5281="Yes", L5281="Between 1989 and 2014")),
(AND('[1]PWS Information'!$E$10="CWS",Q5281="Non-Lead", J5281="Non-Lead - Copper", S5281="Yes", L5281="After 2014")),
(AND('[1]PWS Information'!$E$10="CWS",Q5281="Non-Lead", J5281="Non-Lead - Copper", S5281="Yes", L5281="Unknown")),
(AND('[1]PWS Information'!$E$10="CWS",Q5281="Non-Lead", N5281="Non-Lead - Copper", S5281="Yes", O5281="Between 1989 and 2014")),
(AND('[1]PWS Information'!$E$10="CWS",Q5281="Non-Lead", N5281="Non-Lead - Copper", S5281="Yes", O5281="After 2014")),
(AND('[1]PWS Information'!$E$10="CWS",Q5281="Non-Lead", N5281="Non-Lead - Copper", S5281="Yes", O5281="Unknown")),
(AND('[1]PWS Information'!$E$10="CWS",Q5281="Unknown")),
(AND('[1]PWS Information'!$E$10="NTNC",Q5281="Unknown")))),"Tier 5",
"")))))</f>
        <v>Tier 5</v>
      </c>
      <c r="Z5281" s="71"/>
      <c r="AA5281" s="71"/>
    </row>
    <row r="5282" spans="1:27" ht="57.6" x14ac:dyDescent="0.3">
      <c r="A5282" s="17"/>
      <c r="B5282" s="70">
        <v>1421989</v>
      </c>
      <c r="C5282" s="60">
        <v>246</v>
      </c>
      <c r="D5282" s="61" t="s">
        <v>1728</v>
      </c>
      <c r="E5282" s="61" t="s">
        <v>128</v>
      </c>
      <c r="F5282" s="61">
        <v>78640</v>
      </c>
      <c r="G5282" s="62" t="s">
        <v>1726</v>
      </c>
      <c r="H5282" s="63">
        <v>29.957718</v>
      </c>
      <c r="I5282" s="64">
        <v>-97.786113999999998</v>
      </c>
      <c r="J5282" s="65" t="s">
        <v>50</v>
      </c>
      <c r="K5282" s="66" t="s">
        <v>51</v>
      </c>
      <c r="L5282" s="62" t="s">
        <v>52</v>
      </c>
      <c r="M5282" s="69"/>
      <c r="N5282" s="65" t="s">
        <v>50</v>
      </c>
      <c r="O5282" s="66" t="s">
        <v>52</v>
      </c>
      <c r="P5282" s="69"/>
      <c r="Q5282" s="55" t="str">
        <f t="shared" si="82"/>
        <v>Non-Lead</v>
      </c>
      <c r="R5282" s="70" t="s">
        <v>51</v>
      </c>
      <c r="S5282" s="70" t="s">
        <v>51</v>
      </c>
      <c r="T5282" s="70"/>
      <c r="U5282" s="71" t="s">
        <v>53</v>
      </c>
      <c r="V5282" s="71" t="s">
        <v>51</v>
      </c>
      <c r="W5282" s="71" t="s">
        <v>51</v>
      </c>
      <c r="X5282" s="71" t="s">
        <v>51</v>
      </c>
      <c r="Y5282" s="72" t="str">
        <f>IF((OR((AND('[1]PWS Information'!$E$10="CWS",U5282="Single Family Residence",Q5282="Lead")),
(AND('[1]PWS Information'!$E$10="CWS",U5282="Multiple Family Residence",'[1]PWS Information'!$E$11="Yes",Q5282="Lead")),
(AND('[1]PWS Information'!$E$10="NTNC",Q5282="Lead")))),"Tier 1",
IF((OR((AND('[1]PWS Information'!$E$10="CWS",U5282="Multiple Family Residence",'[1]PWS Information'!$E$11="No",Q5282="Lead")),
(AND('[1]PWS Information'!$E$10="CWS",U5282="Other",Q5282="Lead")),
(AND('[1]PWS Information'!$E$10="CWS",U5282="Building",Q5282="Lead")))),"Tier 2",
IF((OR((AND('[1]PWS Information'!$E$10="CWS",U5282="Single Family Residence",Q5282="Galvanized Requiring Replacement")),
(AND('[1]PWS Information'!$E$10="CWS",U5282="Single Family Residence",Q5282="Galvanized Requiring Replacement",R5282="Yes")),
(AND('[1]PWS Information'!$E$10="NTNC",Q5282="Galvanized Requiring Replacement")),
(AND('[1]PWS Information'!$E$10="NTNC",U5282="Single Family Residence",R5282="Yes")))),"Tier 3",
IF((OR((AND('[1]PWS Information'!$E$10="CWS",U5282="Single Family Residence",S5282="Yes",Q5282="Non-Lead", J5282="Non-Lead - Copper",L5282="Before 1989")),
(AND('[1]PWS Information'!$E$10="CWS",U5282="Single Family Residence",S5282="Yes",Q5282="Non-Lead", N5282="Non-Lead - Copper",O5282="Before 1989")))),"Tier 4",
IF((OR((AND('[1]PWS Information'!$E$10="NTNC",Q5282="Non-Lead")),
(AND('[1]PWS Information'!$E$10="CWS",Q5282="Non-Lead",S5282="")),
(AND('[1]PWS Information'!$E$10="CWS",Q5282="Non-Lead",S5282="No")),
(AND('[1]PWS Information'!$E$10="CWS",Q5282="Non-Lead",S5282="Don't Know")),
(AND('[1]PWS Information'!$E$10="CWS",Q5282="Non-Lead", J5282="Non-Lead - Copper", S5282="Yes", L5282="Between 1989 and 2014")),
(AND('[1]PWS Information'!$E$10="CWS",Q5282="Non-Lead", J5282="Non-Lead - Copper", S5282="Yes", L5282="After 2014")),
(AND('[1]PWS Information'!$E$10="CWS",Q5282="Non-Lead", J5282="Non-Lead - Copper", S5282="Yes", L5282="Unknown")),
(AND('[1]PWS Information'!$E$10="CWS",Q5282="Non-Lead", N5282="Non-Lead - Copper", S5282="Yes", O5282="Between 1989 and 2014")),
(AND('[1]PWS Information'!$E$10="CWS",Q5282="Non-Lead", N5282="Non-Lead - Copper", S5282="Yes", O5282="After 2014")),
(AND('[1]PWS Information'!$E$10="CWS",Q5282="Non-Lead", N5282="Non-Lead - Copper", S5282="Yes", O5282="Unknown")),
(AND('[1]PWS Information'!$E$10="CWS",Q5282="Unknown")),
(AND('[1]PWS Information'!$E$10="NTNC",Q5282="Unknown")))),"Tier 5",
"")))))</f>
        <v>Tier 5</v>
      </c>
      <c r="Z5282" s="71"/>
      <c r="AA5282" s="71"/>
    </row>
    <row r="5283" spans="1:27" ht="57.6" x14ac:dyDescent="0.3">
      <c r="A5283" s="1"/>
      <c r="B5283" s="70">
        <v>1426711</v>
      </c>
      <c r="C5283" s="60">
        <v>217</v>
      </c>
      <c r="D5283" s="61" t="s">
        <v>1728</v>
      </c>
      <c r="E5283" s="61" t="s">
        <v>128</v>
      </c>
      <c r="F5283" s="61">
        <v>78640</v>
      </c>
      <c r="G5283" s="62" t="s">
        <v>1726</v>
      </c>
      <c r="H5283" s="63">
        <v>29.957718</v>
      </c>
      <c r="I5283" s="64">
        <v>-97.786113999999998</v>
      </c>
      <c r="J5283" s="65" t="s">
        <v>50</v>
      </c>
      <c r="K5283" s="66" t="s">
        <v>51</v>
      </c>
      <c r="L5283" s="62" t="s">
        <v>52</v>
      </c>
      <c r="M5283" s="69"/>
      <c r="N5283" s="65" t="s">
        <v>50</v>
      </c>
      <c r="O5283" s="66" t="s">
        <v>52</v>
      </c>
      <c r="P5283" s="69"/>
      <c r="Q5283" s="55" t="str">
        <f t="shared" si="82"/>
        <v>Non-Lead</v>
      </c>
      <c r="R5283" s="70" t="s">
        <v>51</v>
      </c>
      <c r="S5283" s="70" t="s">
        <v>51</v>
      </c>
      <c r="T5283" s="70"/>
      <c r="U5283" s="71" t="s">
        <v>53</v>
      </c>
      <c r="V5283" s="71" t="s">
        <v>51</v>
      </c>
      <c r="W5283" s="71" t="s">
        <v>51</v>
      </c>
      <c r="X5283" s="71" t="s">
        <v>51</v>
      </c>
      <c r="Y5283" s="72" t="str">
        <f>IF((OR((AND('[1]PWS Information'!$E$10="CWS",U5283="Single Family Residence",Q5283="Lead")),
(AND('[1]PWS Information'!$E$10="CWS",U5283="Multiple Family Residence",'[1]PWS Information'!$E$11="Yes",Q5283="Lead")),
(AND('[1]PWS Information'!$E$10="NTNC",Q5283="Lead")))),"Tier 1",
IF((OR((AND('[1]PWS Information'!$E$10="CWS",U5283="Multiple Family Residence",'[1]PWS Information'!$E$11="No",Q5283="Lead")),
(AND('[1]PWS Information'!$E$10="CWS",U5283="Other",Q5283="Lead")),
(AND('[1]PWS Information'!$E$10="CWS",U5283="Building",Q5283="Lead")))),"Tier 2",
IF((OR((AND('[1]PWS Information'!$E$10="CWS",U5283="Single Family Residence",Q5283="Galvanized Requiring Replacement")),
(AND('[1]PWS Information'!$E$10="CWS",U5283="Single Family Residence",Q5283="Galvanized Requiring Replacement",R5283="Yes")),
(AND('[1]PWS Information'!$E$10="NTNC",Q5283="Galvanized Requiring Replacement")),
(AND('[1]PWS Information'!$E$10="NTNC",U5283="Single Family Residence",R5283="Yes")))),"Tier 3",
IF((OR((AND('[1]PWS Information'!$E$10="CWS",U5283="Single Family Residence",S5283="Yes",Q5283="Non-Lead", J5283="Non-Lead - Copper",L5283="Before 1989")),
(AND('[1]PWS Information'!$E$10="CWS",U5283="Single Family Residence",S5283="Yes",Q5283="Non-Lead", N5283="Non-Lead - Copper",O5283="Before 1989")))),"Tier 4",
IF((OR((AND('[1]PWS Information'!$E$10="NTNC",Q5283="Non-Lead")),
(AND('[1]PWS Information'!$E$10="CWS",Q5283="Non-Lead",S5283="")),
(AND('[1]PWS Information'!$E$10="CWS",Q5283="Non-Lead",S5283="No")),
(AND('[1]PWS Information'!$E$10="CWS",Q5283="Non-Lead",S5283="Don't Know")),
(AND('[1]PWS Information'!$E$10="CWS",Q5283="Non-Lead", J5283="Non-Lead - Copper", S5283="Yes", L5283="Between 1989 and 2014")),
(AND('[1]PWS Information'!$E$10="CWS",Q5283="Non-Lead", J5283="Non-Lead - Copper", S5283="Yes", L5283="After 2014")),
(AND('[1]PWS Information'!$E$10="CWS",Q5283="Non-Lead", J5283="Non-Lead - Copper", S5283="Yes", L5283="Unknown")),
(AND('[1]PWS Information'!$E$10="CWS",Q5283="Non-Lead", N5283="Non-Lead - Copper", S5283="Yes", O5283="Between 1989 and 2014")),
(AND('[1]PWS Information'!$E$10="CWS",Q5283="Non-Lead", N5283="Non-Lead - Copper", S5283="Yes", O5283="After 2014")),
(AND('[1]PWS Information'!$E$10="CWS",Q5283="Non-Lead", N5283="Non-Lead - Copper", S5283="Yes", O5283="Unknown")),
(AND('[1]PWS Information'!$E$10="CWS",Q5283="Unknown")),
(AND('[1]PWS Information'!$E$10="NTNC",Q5283="Unknown")))),"Tier 5",
"")))))</f>
        <v>Tier 5</v>
      </c>
      <c r="Z5283" s="71"/>
      <c r="AA5283" s="71"/>
    </row>
    <row r="5284" spans="1:27" ht="57.6" x14ac:dyDescent="0.3">
      <c r="A5284" s="1"/>
      <c r="B5284" s="70">
        <v>1418602</v>
      </c>
      <c r="C5284" s="60" t="s">
        <v>1731</v>
      </c>
      <c r="D5284" s="61" t="s">
        <v>1719</v>
      </c>
      <c r="E5284" s="61" t="s">
        <v>128</v>
      </c>
      <c r="F5284" s="61">
        <v>78640</v>
      </c>
      <c r="G5284" s="62" t="s">
        <v>1726</v>
      </c>
      <c r="H5284" s="63">
        <v>29.9741</v>
      </c>
      <c r="I5284" s="64">
        <v>-97.786275000000003</v>
      </c>
      <c r="J5284" s="65" t="s">
        <v>50</v>
      </c>
      <c r="K5284" s="66" t="s">
        <v>51</v>
      </c>
      <c r="L5284" s="62" t="s">
        <v>52</v>
      </c>
      <c r="M5284" s="69"/>
      <c r="N5284" s="65" t="s">
        <v>50</v>
      </c>
      <c r="O5284" s="66" t="s">
        <v>52</v>
      </c>
      <c r="P5284" s="69"/>
      <c r="Q5284" s="55" t="str">
        <f t="shared" si="82"/>
        <v>Non-Lead</v>
      </c>
      <c r="R5284" s="70" t="s">
        <v>51</v>
      </c>
      <c r="S5284" s="70" t="s">
        <v>51</v>
      </c>
      <c r="T5284" s="70"/>
      <c r="U5284" s="71" t="s">
        <v>53</v>
      </c>
      <c r="V5284" s="71" t="s">
        <v>51</v>
      </c>
      <c r="W5284" s="71" t="s">
        <v>51</v>
      </c>
      <c r="X5284" s="71" t="s">
        <v>51</v>
      </c>
      <c r="Y5284" s="72" t="str">
        <f>IF((OR((AND('[1]PWS Information'!$E$10="CWS",U5284="Single Family Residence",Q5284="Lead")),
(AND('[1]PWS Information'!$E$10="CWS",U5284="Multiple Family Residence",'[1]PWS Information'!$E$11="Yes",Q5284="Lead")),
(AND('[1]PWS Information'!$E$10="NTNC",Q5284="Lead")))),"Tier 1",
IF((OR((AND('[1]PWS Information'!$E$10="CWS",U5284="Multiple Family Residence",'[1]PWS Information'!$E$11="No",Q5284="Lead")),
(AND('[1]PWS Information'!$E$10="CWS",U5284="Other",Q5284="Lead")),
(AND('[1]PWS Information'!$E$10="CWS",U5284="Building",Q5284="Lead")))),"Tier 2",
IF((OR((AND('[1]PWS Information'!$E$10="CWS",U5284="Single Family Residence",Q5284="Galvanized Requiring Replacement")),
(AND('[1]PWS Information'!$E$10="CWS",U5284="Single Family Residence",Q5284="Galvanized Requiring Replacement",R5284="Yes")),
(AND('[1]PWS Information'!$E$10="NTNC",Q5284="Galvanized Requiring Replacement")),
(AND('[1]PWS Information'!$E$10="NTNC",U5284="Single Family Residence",R5284="Yes")))),"Tier 3",
IF((OR((AND('[1]PWS Information'!$E$10="CWS",U5284="Single Family Residence",S5284="Yes",Q5284="Non-Lead", J5284="Non-Lead - Copper",L5284="Before 1989")),
(AND('[1]PWS Information'!$E$10="CWS",U5284="Single Family Residence",S5284="Yes",Q5284="Non-Lead", N5284="Non-Lead - Copper",O5284="Before 1989")))),"Tier 4",
IF((OR((AND('[1]PWS Information'!$E$10="NTNC",Q5284="Non-Lead")),
(AND('[1]PWS Information'!$E$10="CWS",Q5284="Non-Lead",S5284="")),
(AND('[1]PWS Information'!$E$10="CWS",Q5284="Non-Lead",S5284="No")),
(AND('[1]PWS Information'!$E$10="CWS",Q5284="Non-Lead",S5284="Don't Know")),
(AND('[1]PWS Information'!$E$10="CWS",Q5284="Non-Lead", J5284="Non-Lead - Copper", S5284="Yes", L5284="Between 1989 and 2014")),
(AND('[1]PWS Information'!$E$10="CWS",Q5284="Non-Lead", J5284="Non-Lead - Copper", S5284="Yes", L5284="After 2014")),
(AND('[1]PWS Information'!$E$10="CWS",Q5284="Non-Lead", J5284="Non-Lead - Copper", S5284="Yes", L5284="Unknown")),
(AND('[1]PWS Information'!$E$10="CWS",Q5284="Non-Lead", N5284="Non-Lead - Copper", S5284="Yes", O5284="Between 1989 and 2014")),
(AND('[1]PWS Information'!$E$10="CWS",Q5284="Non-Lead", N5284="Non-Lead - Copper", S5284="Yes", O5284="After 2014")),
(AND('[1]PWS Information'!$E$10="CWS",Q5284="Non-Lead", N5284="Non-Lead - Copper", S5284="Yes", O5284="Unknown")),
(AND('[1]PWS Information'!$E$10="CWS",Q5284="Unknown")),
(AND('[1]PWS Information'!$E$10="NTNC",Q5284="Unknown")))),"Tier 5",
"")))))</f>
        <v>Tier 5</v>
      </c>
      <c r="Z5284" s="71"/>
      <c r="AA5284" s="71"/>
    </row>
    <row r="5285" spans="1:27" ht="57.6" x14ac:dyDescent="0.3">
      <c r="A5285" s="1"/>
      <c r="B5285" s="70">
        <v>1412866</v>
      </c>
      <c r="C5285" s="60" t="s">
        <v>1732</v>
      </c>
      <c r="D5285" s="61" t="s">
        <v>1719</v>
      </c>
      <c r="E5285" s="61" t="s">
        <v>128</v>
      </c>
      <c r="F5285" s="61">
        <v>78640</v>
      </c>
      <c r="G5285" s="62"/>
      <c r="H5285" s="63">
        <v>29.973949999999999</v>
      </c>
      <c r="I5285" s="64">
        <v>-97.786436111111101</v>
      </c>
      <c r="J5285" s="65" t="s">
        <v>50</v>
      </c>
      <c r="K5285" s="66" t="s">
        <v>51</v>
      </c>
      <c r="L5285" s="62" t="s">
        <v>52</v>
      </c>
      <c r="M5285" s="69"/>
      <c r="N5285" s="65" t="s">
        <v>50</v>
      </c>
      <c r="O5285" s="66" t="s">
        <v>52</v>
      </c>
      <c r="P5285" s="69"/>
      <c r="Q5285" s="55" t="str">
        <f t="shared" si="82"/>
        <v>Non-Lead</v>
      </c>
      <c r="R5285" s="70" t="s">
        <v>51</v>
      </c>
      <c r="S5285" s="70" t="s">
        <v>51</v>
      </c>
      <c r="T5285" s="70"/>
      <c r="U5285" s="71" t="s">
        <v>53</v>
      </c>
      <c r="V5285" s="71" t="s">
        <v>51</v>
      </c>
      <c r="W5285" s="71" t="s">
        <v>51</v>
      </c>
      <c r="X5285" s="71" t="s">
        <v>51</v>
      </c>
      <c r="Y5285" s="72" t="str">
        <f>IF((OR((AND('[1]PWS Information'!$E$10="CWS",U5285="Single Family Residence",Q5285="Lead")),
(AND('[1]PWS Information'!$E$10="CWS",U5285="Multiple Family Residence",'[1]PWS Information'!$E$11="Yes",Q5285="Lead")),
(AND('[1]PWS Information'!$E$10="NTNC",Q5285="Lead")))),"Tier 1",
IF((OR((AND('[1]PWS Information'!$E$10="CWS",U5285="Multiple Family Residence",'[1]PWS Information'!$E$11="No",Q5285="Lead")),
(AND('[1]PWS Information'!$E$10="CWS",U5285="Other",Q5285="Lead")),
(AND('[1]PWS Information'!$E$10="CWS",U5285="Building",Q5285="Lead")))),"Tier 2",
IF((OR((AND('[1]PWS Information'!$E$10="CWS",U5285="Single Family Residence",Q5285="Galvanized Requiring Replacement")),
(AND('[1]PWS Information'!$E$10="CWS",U5285="Single Family Residence",Q5285="Galvanized Requiring Replacement",R5285="Yes")),
(AND('[1]PWS Information'!$E$10="NTNC",Q5285="Galvanized Requiring Replacement")),
(AND('[1]PWS Information'!$E$10="NTNC",U5285="Single Family Residence",R5285="Yes")))),"Tier 3",
IF((OR((AND('[1]PWS Information'!$E$10="CWS",U5285="Single Family Residence",S5285="Yes",Q5285="Non-Lead", J5285="Non-Lead - Copper",L5285="Before 1989")),
(AND('[1]PWS Information'!$E$10="CWS",U5285="Single Family Residence",S5285="Yes",Q5285="Non-Lead", N5285="Non-Lead - Copper",O5285="Before 1989")))),"Tier 4",
IF((OR((AND('[1]PWS Information'!$E$10="NTNC",Q5285="Non-Lead")),
(AND('[1]PWS Information'!$E$10="CWS",Q5285="Non-Lead",S5285="")),
(AND('[1]PWS Information'!$E$10="CWS",Q5285="Non-Lead",S5285="No")),
(AND('[1]PWS Information'!$E$10="CWS",Q5285="Non-Lead",S5285="Don't Know")),
(AND('[1]PWS Information'!$E$10="CWS",Q5285="Non-Lead", J5285="Non-Lead - Copper", S5285="Yes", L5285="Between 1989 and 2014")),
(AND('[1]PWS Information'!$E$10="CWS",Q5285="Non-Lead", J5285="Non-Lead - Copper", S5285="Yes", L5285="After 2014")),
(AND('[1]PWS Information'!$E$10="CWS",Q5285="Non-Lead", J5285="Non-Lead - Copper", S5285="Yes", L5285="Unknown")),
(AND('[1]PWS Information'!$E$10="CWS",Q5285="Non-Lead", N5285="Non-Lead - Copper", S5285="Yes", O5285="Between 1989 and 2014")),
(AND('[1]PWS Information'!$E$10="CWS",Q5285="Non-Lead", N5285="Non-Lead - Copper", S5285="Yes", O5285="After 2014")),
(AND('[1]PWS Information'!$E$10="CWS",Q5285="Non-Lead", N5285="Non-Lead - Copper", S5285="Yes", O5285="Unknown")),
(AND('[1]PWS Information'!$E$10="CWS",Q5285="Unknown")),
(AND('[1]PWS Information'!$E$10="NTNC",Q5285="Unknown")))),"Tier 5",
"")))))</f>
        <v>Tier 5</v>
      </c>
      <c r="Z5285" s="71"/>
      <c r="AA5285" s="71"/>
    </row>
    <row r="5286" spans="1:27" ht="57.6" x14ac:dyDescent="0.3">
      <c r="A5286" s="17"/>
      <c r="B5286" s="70">
        <v>1425094</v>
      </c>
      <c r="C5286" s="60" t="s">
        <v>1733</v>
      </c>
      <c r="D5286" s="61" t="s">
        <v>1719</v>
      </c>
      <c r="E5286" s="61" t="s">
        <v>128</v>
      </c>
      <c r="F5286" s="61">
        <v>78640</v>
      </c>
      <c r="G5286" s="62" t="s">
        <v>1726</v>
      </c>
      <c r="H5286" s="63">
        <v>29.973949999999999</v>
      </c>
      <c r="I5286" s="64">
        <v>-97.786436111111101</v>
      </c>
      <c r="J5286" s="65" t="s">
        <v>50</v>
      </c>
      <c r="K5286" s="66" t="s">
        <v>51</v>
      </c>
      <c r="L5286" s="62" t="s">
        <v>52</v>
      </c>
      <c r="M5286" s="69"/>
      <c r="N5286" s="65" t="s">
        <v>50</v>
      </c>
      <c r="O5286" s="66" t="s">
        <v>52</v>
      </c>
      <c r="P5286" s="69"/>
      <c r="Q5286" s="55" t="str">
        <f t="shared" si="82"/>
        <v>Non-Lead</v>
      </c>
      <c r="R5286" s="70" t="s">
        <v>51</v>
      </c>
      <c r="S5286" s="70" t="s">
        <v>51</v>
      </c>
      <c r="T5286" s="70"/>
      <c r="U5286" s="71" t="s">
        <v>53</v>
      </c>
      <c r="V5286" s="71" t="s">
        <v>51</v>
      </c>
      <c r="W5286" s="71" t="s">
        <v>51</v>
      </c>
      <c r="X5286" s="71" t="s">
        <v>51</v>
      </c>
      <c r="Y5286" s="72" t="str">
        <f>IF((OR((AND('[1]PWS Information'!$E$10="CWS",U5286="Single Family Residence",Q5286="Lead")),
(AND('[1]PWS Information'!$E$10="CWS",U5286="Multiple Family Residence",'[1]PWS Information'!$E$11="Yes",Q5286="Lead")),
(AND('[1]PWS Information'!$E$10="NTNC",Q5286="Lead")))),"Tier 1",
IF((OR((AND('[1]PWS Information'!$E$10="CWS",U5286="Multiple Family Residence",'[1]PWS Information'!$E$11="No",Q5286="Lead")),
(AND('[1]PWS Information'!$E$10="CWS",U5286="Other",Q5286="Lead")),
(AND('[1]PWS Information'!$E$10="CWS",U5286="Building",Q5286="Lead")))),"Tier 2",
IF((OR((AND('[1]PWS Information'!$E$10="CWS",U5286="Single Family Residence",Q5286="Galvanized Requiring Replacement")),
(AND('[1]PWS Information'!$E$10="CWS",U5286="Single Family Residence",Q5286="Galvanized Requiring Replacement",R5286="Yes")),
(AND('[1]PWS Information'!$E$10="NTNC",Q5286="Galvanized Requiring Replacement")),
(AND('[1]PWS Information'!$E$10="NTNC",U5286="Single Family Residence",R5286="Yes")))),"Tier 3",
IF((OR((AND('[1]PWS Information'!$E$10="CWS",U5286="Single Family Residence",S5286="Yes",Q5286="Non-Lead", J5286="Non-Lead - Copper",L5286="Before 1989")),
(AND('[1]PWS Information'!$E$10="CWS",U5286="Single Family Residence",S5286="Yes",Q5286="Non-Lead", N5286="Non-Lead - Copper",O5286="Before 1989")))),"Tier 4",
IF((OR((AND('[1]PWS Information'!$E$10="NTNC",Q5286="Non-Lead")),
(AND('[1]PWS Information'!$E$10="CWS",Q5286="Non-Lead",S5286="")),
(AND('[1]PWS Information'!$E$10="CWS",Q5286="Non-Lead",S5286="No")),
(AND('[1]PWS Information'!$E$10="CWS",Q5286="Non-Lead",S5286="Don't Know")),
(AND('[1]PWS Information'!$E$10="CWS",Q5286="Non-Lead", J5286="Non-Lead - Copper", S5286="Yes", L5286="Between 1989 and 2014")),
(AND('[1]PWS Information'!$E$10="CWS",Q5286="Non-Lead", J5286="Non-Lead - Copper", S5286="Yes", L5286="After 2014")),
(AND('[1]PWS Information'!$E$10="CWS",Q5286="Non-Lead", J5286="Non-Lead - Copper", S5286="Yes", L5286="Unknown")),
(AND('[1]PWS Information'!$E$10="CWS",Q5286="Non-Lead", N5286="Non-Lead - Copper", S5286="Yes", O5286="Between 1989 and 2014")),
(AND('[1]PWS Information'!$E$10="CWS",Q5286="Non-Lead", N5286="Non-Lead - Copper", S5286="Yes", O5286="After 2014")),
(AND('[1]PWS Information'!$E$10="CWS",Q5286="Non-Lead", N5286="Non-Lead - Copper", S5286="Yes", O5286="Unknown")),
(AND('[1]PWS Information'!$E$10="CWS",Q5286="Unknown")),
(AND('[1]PWS Information'!$E$10="NTNC",Q5286="Unknown")))),"Tier 5",
"")))))</f>
        <v>Tier 5</v>
      </c>
      <c r="Z5286" s="71"/>
      <c r="AA5286" s="71"/>
    </row>
    <row r="5287" spans="1:27" ht="57.6" x14ac:dyDescent="0.3">
      <c r="A5287" s="1"/>
      <c r="B5287" s="70">
        <v>1414234</v>
      </c>
      <c r="C5287" s="60" t="s">
        <v>1734</v>
      </c>
      <c r="D5287" s="61" t="s">
        <v>1719</v>
      </c>
      <c r="E5287" s="61" t="s">
        <v>128</v>
      </c>
      <c r="F5287" s="61">
        <v>78640</v>
      </c>
      <c r="G5287" s="62" t="s">
        <v>1726</v>
      </c>
      <c r="H5287" s="63">
        <v>29.9737583</v>
      </c>
      <c r="I5287" s="64">
        <v>-97.786625000000001</v>
      </c>
      <c r="J5287" s="65" t="s">
        <v>50</v>
      </c>
      <c r="K5287" s="66" t="s">
        <v>51</v>
      </c>
      <c r="L5287" s="62" t="s">
        <v>52</v>
      </c>
      <c r="M5287" s="69"/>
      <c r="N5287" s="65" t="s">
        <v>50</v>
      </c>
      <c r="O5287" s="66" t="s">
        <v>52</v>
      </c>
      <c r="P5287" s="69"/>
      <c r="Q5287" s="55" t="str">
        <f t="shared" si="82"/>
        <v>Non-Lead</v>
      </c>
      <c r="R5287" s="70" t="s">
        <v>51</v>
      </c>
      <c r="S5287" s="70" t="s">
        <v>51</v>
      </c>
      <c r="T5287" s="70"/>
      <c r="U5287" s="71" t="s">
        <v>53</v>
      </c>
      <c r="V5287" s="71" t="s">
        <v>51</v>
      </c>
      <c r="W5287" s="71" t="s">
        <v>51</v>
      </c>
      <c r="X5287" s="71" t="s">
        <v>51</v>
      </c>
      <c r="Y5287" s="72" t="str">
        <f>IF((OR((AND('[1]PWS Information'!$E$10="CWS",U5287="Single Family Residence",Q5287="Lead")),
(AND('[1]PWS Information'!$E$10="CWS",U5287="Multiple Family Residence",'[1]PWS Information'!$E$11="Yes",Q5287="Lead")),
(AND('[1]PWS Information'!$E$10="NTNC",Q5287="Lead")))),"Tier 1",
IF((OR((AND('[1]PWS Information'!$E$10="CWS",U5287="Multiple Family Residence",'[1]PWS Information'!$E$11="No",Q5287="Lead")),
(AND('[1]PWS Information'!$E$10="CWS",U5287="Other",Q5287="Lead")),
(AND('[1]PWS Information'!$E$10="CWS",U5287="Building",Q5287="Lead")))),"Tier 2",
IF((OR((AND('[1]PWS Information'!$E$10="CWS",U5287="Single Family Residence",Q5287="Galvanized Requiring Replacement")),
(AND('[1]PWS Information'!$E$10="CWS",U5287="Single Family Residence",Q5287="Galvanized Requiring Replacement",R5287="Yes")),
(AND('[1]PWS Information'!$E$10="NTNC",Q5287="Galvanized Requiring Replacement")),
(AND('[1]PWS Information'!$E$10="NTNC",U5287="Single Family Residence",R5287="Yes")))),"Tier 3",
IF((OR((AND('[1]PWS Information'!$E$10="CWS",U5287="Single Family Residence",S5287="Yes",Q5287="Non-Lead", J5287="Non-Lead - Copper",L5287="Before 1989")),
(AND('[1]PWS Information'!$E$10="CWS",U5287="Single Family Residence",S5287="Yes",Q5287="Non-Lead", N5287="Non-Lead - Copper",O5287="Before 1989")))),"Tier 4",
IF((OR((AND('[1]PWS Information'!$E$10="NTNC",Q5287="Non-Lead")),
(AND('[1]PWS Information'!$E$10="CWS",Q5287="Non-Lead",S5287="")),
(AND('[1]PWS Information'!$E$10="CWS",Q5287="Non-Lead",S5287="No")),
(AND('[1]PWS Information'!$E$10="CWS",Q5287="Non-Lead",S5287="Don't Know")),
(AND('[1]PWS Information'!$E$10="CWS",Q5287="Non-Lead", J5287="Non-Lead - Copper", S5287="Yes", L5287="Between 1989 and 2014")),
(AND('[1]PWS Information'!$E$10="CWS",Q5287="Non-Lead", J5287="Non-Lead - Copper", S5287="Yes", L5287="After 2014")),
(AND('[1]PWS Information'!$E$10="CWS",Q5287="Non-Lead", J5287="Non-Lead - Copper", S5287="Yes", L5287="Unknown")),
(AND('[1]PWS Information'!$E$10="CWS",Q5287="Non-Lead", N5287="Non-Lead - Copper", S5287="Yes", O5287="Between 1989 and 2014")),
(AND('[1]PWS Information'!$E$10="CWS",Q5287="Non-Lead", N5287="Non-Lead - Copper", S5287="Yes", O5287="After 2014")),
(AND('[1]PWS Information'!$E$10="CWS",Q5287="Non-Lead", N5287="Non-Lead - Copper", S5287="Yes", O5287="Unknown")),
(AND('[1]PWS Information'!$E$10="CWS",Q5287="Unknown")),
(AND('[1]PWS Information'!$E$10="NTNC",Q5287="Unknown")))),"Tier 5",
"")))))</f>
        <v>Tier 5</v>
      </c>
      <c r="Z5287" s="71"/>
      <c r="AA5287" s="71"/>
    </row>
    <row r="5288" spans="1:27" ht="57.6" x14ac:dyDescent="0.3">
      <c r="A5288" s="1"/>
      <c r="B5288" s="70">
        <v>1412251</v>
      </c>
      <c r="C5288" s="60">
        <v>276</v>
      </c>
      <c r="D5288" s="61" t="s">
        <v>1728</v>
      </c>
      <c r="E5288" s="61" t="s">
        <v>128</v>
      </c>
      <c r="F5288" s="61">
        <v>78640</v>
      </c>
      <c r="G5288" s="62" t="s">
        <v>1726</v>
      </c>
      <c r="H5288" s="63">
        <v>29.957718</v>
      </c>
      <c r="I5288" s="64">
        <v>-97.786113999999998</v>
      </c>
      <c r="J5288" s="65" t="s">
        <v>50</v>
      </c>
      <c r="K5288" s="66" t="s">
        <v>51</v>
      </c>
      <c r="L5288" s="62" t="s">
        <v>52</v>
      </c>
      <c r="M5288" s="69"/>
      <c r="N5288" s="65" t="s">
        <v>50</v>
      </c>
      <c r="O5288" s="66" t="s">
        <v>52</v>
      </c>
      <c r="P5288" s="69"/>
      <c r="Q5288" s="55" t="str">
        <f t="shared" si="82"/>
        <v>Non-Lead</v>
      </c>
      <c r="R5288" s="70" t="s">
        <v>51</v>
      </c>
      <c r="S5288" s="70" t="s">
        <v>51</v>
      </c>
      <c r="T5288" s="70"/>
      <c r="U5288" s="71" t="s">
        <v>53</v>
      </c>
      <c r="V5288" s="71" t="s">
        <v>51</v>
      </c>
      <c r="W5288" s="71" t="s">
        <v>51</v>
      </c>
      <c r="X5288" s="71" t="s">
        <v>51</v>
      </c>
      <c r="Y5288" s="72" t="str">
        <f>IF((OR((AND('[1]PWS Information'!$E$10="CWS",U5288="Single Family Residence",Q5288="Lead")),
(AND('[1]PWS Information'!$E$10="CWS",U5288="Multiple Family Residence",'[1]PWS Information'!$E$11="Yes",Q5288="Lead")),
(AND('[1]PWS Information'!$E$10="NTNC",Q5288="Lead")))),"Tier 1",
IF((OR((AND('[1]PWS Information'!$E$10="CWS",U5288="Multiple Family Residence",'[1]PWS Information'!$E$11="No",Q5288="Lead")),
(AND('[1]PWS Information'!$E$10="CWS",U5288="Other",Q5288="Lead")),
(AND('[1]PWS Information'!$E$10="CWS",U5288="Building",Q5288="Lead")))),"Tier 2",
IF((OR((AND('[1]PWS Information'!$E$10="CWS",U5288="Single Family Residence",Q5288="Galvanized Requiring Replacement")),
(AND('[1]PWS Information'!$E$10="CWS",U5288="Single Family Residence",Q5288="Galvanized Requiring Replacement",R5288="Yes")),
(AND('[1]PWS Information'!$E$10="NTNC",Q5288="Galvanized Requiring Replacement")),
(AND('[1]PWS Information'!$E$10="NTNC",U5288="Single Family Residence",R5288="Yes")))),"Tier 3",
IF((OR((AND('[1]PWS Information'!$E$10="CWS",U5288="Single Family Residence",S5288="Yes",Q5288="Non-Lead", J5288="Non-Lead - Copper",L5288="Before 1989")),
(AND('[1]PWS Information'!$E$10="CWS",U5288="Single Family Residence",S5288="Yes",Q5288="Non-Lead", N5288="Non-Lead - Copper",O5288="Before 1989")))),"Tier 4",
IF((OR((AND('[1]PWS Information'!$E$10="NTNC",Q5288="Non-Lead")),
(AND('[1]PWS Information'!$E$10="CWS",Q5288="Non-Lead",S5288="")),
(AND('[1]PWS Information'!$E$10="CWS",Q5288="Non-Lead",S5288="No")),
(AND('[1]PWS Information'!$E$10="CWS",Q5288="Non-Lead",S5288="Don't Know")),
(AND('[1]PWS Information'!$E$10="CWS",Q5288="Non-Lead", J5288="Non-Lead - Copper", S5288="Yes", L5288="Between 1989 and 2014")),
(AND('[1]PWS Information'!$E$10="CWS",Q5288="Non-Lead", J5288="Non-Lead - Copper", S5288="Yes", L5288="After 2014")),
(AND('[1]PWS Information'!$E$10="CWS",Q5288="Non-Lead", J5288="Non-Lead - Copper", S5288="Yes", L5288="Unknown")),
(AND('[1]PWS Information'!$E$10="CWS",Q5288="Non-Lead", N5288="Non-Lead - Copper", S5288="Yes", O5288="Between 1989 and 2014")),
(AND('[1]PWS Information'!$E$10="CWS",Q5288="Non-Lead", N5288="Non-Lead - Copper", S5288="Yes", O5288="After 2014")),
(AND('[1]PWS Information'!$E$10="CWS",Q5288="Non-Lead", N5288="Non-Lead - Copper", S5288="Yes", O5288="Unknown")),
(AND('[1]PWS Information'!$E$10="CWS",Q5288="Unknown")),
(AND('[1]PWS Information'!$E$10="NTNC",Q5288="Unknown")))),"Tier 5",
"")))))</f>
        <v>Tier 5</v>
      </c>
      <c r="Z5288" s="71"/>
      <c r="AA5288" s="71"/>
    </row>
    <row r="5289" spans="1:27" ht="57.6" x14ac:dyDescent="0.3">
      <c r="A5289" s="1"/>
      <c r="B5289" s="70">
        <v>1415497</v>
      </c>
      <c r="C5289" s="60">
        <v>782</v>
      </c>
      <c r="D5289" s="61" t="s">
        <v>1719</v>
      </c>
      <c r="E5289" s="61" t="s">
        <v>128</v>
      </c>
      <c r="F5289" s="61">
        <v>78640</v>
      </c>
      <c r="G5289" s="62" t="s">
        <v>1726</v>
      </c>
      <c r="H5289" s="63">
        <v>29.957718</v>
      </c>
      <c r="I5289" s="64">
        <v>-97.786113999999998</v>
      </c>
      <c r="J5289" s="65" t="s">
        <v>50</v>
      </c>
      <c r="K5289" s="66" t="s">
        <v>51</v>
      </c>
      <c r="L5289" s="62" t="s">
        <v>52</v>
      </c>
      <c r="M5289" s="69"/>
      <c r="N5289" s="65" t="s">
        <v>50</v>
      </c>
      <c r="O5289" s="66" t="s">
        <v>52</v>
      </c>
      <c r="P5289" s="69"/>
      <c r="Q5289" s="55" t="str">
        <f t="shared" si="82"/>
        <v>Non-Lead</v>
      </c>
      <c r="R5289" s="70" t="s">
        <v>51</v>
      </c>
      <c r="S5289" s="70" t="s">
        <v>51</v>
      </c>
      <c r="T5289" s="70"/>
      <c r="U5289" s="71" t="s">
        <v>53</v>
      </c>
      <c r="V5289" s="71" t="s">
        <v>51</v>
      </c>
      <c r="W5289" s="71" t="s">
        <v>51</v>
      </c>
      <c r="X5289" s="71" t="s">
        <v>51</v>
      </c>
      <c r="Y5289" s="72" t="str">
        <f>IF((OR((AND('[1]PWS Information'!$E$10="CWS",U5289="Single Family Residence",Q5289="Lead")),
(AND('[1]PWS Information'!$E$10="CWS",U5289="Multiple Family Residence",'[1]PWS Information'!$E$11="Yes",Q5289="Lead")),
(AND('[1]PWS Information'!$E$10="NTNC",Q5289="Lead")))),"Tier 1",
IF((OR((AND('[1]PWS Information'!$E$10="CWS",U5289="Multiple Family Residence",'[1]PWS Information'!$E$11="No",Q5289="Lead")),
(AND('[1]PWS Information'!$E$10="CWS",U5289="Other",Q5289="Lead")),
(AND('[1]PWS Information'!$E$10="CWS",U5289="Building",Q5289="Lead")))),"Tier 2",
IF((OR((AND('[1]PWS Information'!$E$10="CWS",U5289="Single Family Residence",Q5289="Galvanized Requiring Replacement")),
(AND('[1]PWS Information'!$E$10="CWS",U5289="Single Family Residence",Q5289="Galvanized Requiring Replacement",R5289="Yes")),
(AND('[1]PWS Information'!$E$10="NTNC",Q5289="Galvanized Requiring Replacement")),
(AND('[1]PWS Information'!$E$10="NTNC",U5289="Single Family Residence",R5289="Yes")))),"Tier 3",
IF((OR((AND('[1]PWS Information'!$E$10="CWS",U5289="Single Family Residence",S5289="Yes",Q5289="Non-Lead", J5289="Non-Lead - Copper",L5289="Before 1989")),
(AND('[1]PWS Information'!$E$10="CWS",U5289="Single Family Residence",S5289="Yes",Q5289="Non-Lead", N5289="Non-Lead - Copper",O5289="Before 1989")))),"Tier 4",
IF((OR((AND('[1]PWS Information'!$E$10="NTNC",Q5289="Non-Lead")),
(AND('[1]PWS Information'!$E$10="CWS",Q5289="Non-Lead",S5289="")),
(AND('[1]PWS Information'!$E$10="CWS",Q5289="Non-Lead",S5289="No")),
(AND('[1]PWS Information'!$E$10="CWS",Q5289="Non-Lead",S5289="Don't Know")),
(AND('[1]PWS Information'!$E$10="CWS",Q5289="Non-Lead", J5289="Non-Lead - Copper", S5289="Yes", L5289="Between 1989 and 2014")),
(AND('[1]PWS Information'!$E$10="CWS",Q5289="Non-Lead", J5289="Non-Lead - Copper", S5289="Yes", L5289="After 2014")),
(AND('[1]PWS Information'!$E$10="CWS",Q5289="Non-Lead", J5289="Non-Lead - Copper", S5289="Yes", L5289="Unknown")),
(AND('[1]PWS Information'!$E$10="CWS",Q5289="Non-Lead", N5289="Non-Lead - Copper", S5289="Yes", O5289="Between 1989 and 2014")),
(AND('[1]PWS Information'!$E$10="CWS",Q5289="Non-Lead", N5289="Non-Lead - Copper", S5289="Yes", O5289="After 2014")),
(AND('[1]PWS Information'!$E$10="CWS",Q5289="Non-Lead", N5289="Non-Lead - Copper", S5289="Yes", O5289="Unknown")),
(AND('[1]PWS Information'!$E$10="CWS",Q5289="Unknown")),
(AND('[1]PWS Information'!$E$10="NTNC",Q5289="Unknown")))),"Tier 5",
"")))))</f>
        <v>Tier 5</v>
      </c>
      <c r="Z5289" s="71"/>
      <c r="AA5289" s="71"/>
    </row>
    <row r="5290" spans="1:27" ht="57.6" x14ac:dyDescent="0.3">
      <c r="A5290" s="17"/>
      <c r="B5290" s="70">
        <v>1422048</v>
      </c>
      <c r="C5290" s="60">
        <v>774</v>
      </c>
      <c r="D5290" s="61" t="s">
        <v>1719</v>
      </c>
      <c r="E5290" s="61" t="s">
        <v>128</v>
      </c>
      <c r="F5290" s="61">
        <v>78640</v>
      </c>
      <c r="G5290" s="62" t="s">
        <v>1726</v>
      </c>
      <c r="H5290" s="63">
        <v>29.957718</v>
      </c>
      <c r="I5290" s="64">
        <v>-97.786113999999998</v>
      </c>
      <c r="J5290" s="65" t="s">
        <v>50</v>
      </c>
      <c r="K5290" s="66" t="s">
        <v>51</v>
      </c>
      <c r="L5290" s="62" t="s">
        <v>52</v>
      </c>
      <c r="M5290" s="69"/>
      <c r="N5290" s="65" t="s">
        <v>50</v>
      </c>
      <c r="O5290" s="66" t="s">
        <v>52</v>
      </c>
      <c r="P5290" s="69"/>
      <c r="Q5290" s="55" t="str">
        <f t="shared" si="82"/>
        <v>Non-Lead</v>
      </c>
      <c r="R5290" s="70" t="s">
        <v>51</v>
      </c>
      <c r="S5290" s="70" t="s">
        <v>51</v>
      </c>
      <c r="T5290" s="70"/>
      <c r="U5290" s="71" t="s">
        <v>53</v>
      </c>
      <c r="V5290" s="71" t="s">
        <v>51</v>
      </c>
      <c r="W5290" s="71" t="s">
        <v>51</v>
      </c>
      <c r="X5290" s="71" t="s">
        <v>51</v>
      </c>
      <c r="Y5290" s="72" t="str">
        <f>IF((OR((AND('[1]PWS Information'!$E$10="CWS",U5290="Single Family Residence",Q5290="Lead")),
(AND('[1]PWS Information'!$E$10="CWS",U5290="Multiple Family Residence",'[1]PWS Information'!$E$11="Yes",Q5290="Lead")),
(AND('[1]PWS Information'!$E$10="NTNC",Q5290="Lead")))),"Tier 1",
IF((OR((AND('[1]PWS Information'!$E$10="CWS",U5290="Multiple Family Residence",'[1]PWS Information'!$E$11="No",Q5290="Lead")),
(AND('[1]PWS Information'!$E$10="CWS",U5290="Other",Q5290="Lead")),
(AND('[1]PWS Information'!$E$10="CWS",U5290="Building",Q5290="Lead")))),"Tier 2",
IF((OR((AND('[1]PWS Information'!$E$10="CWS",U5290="Single Family Residence",Q5290="Galvanized Requiring Replacement")),
(AND('[1]PWS Information'!$E$10="CWS",U5290="Single Family Residence",Q5290="Galvanized Requiring Replacement",R5290="Yes")),
(AND('[1]PWS Information'!$E$10="NTNC",Q5290="Galvanized Requiring Replacement")),
(AND('[1]PWS Information'!$E$10="NTNC",U5290="Single Family Residence",R5290="Yes")))),"Tier 3",
IF((OR((AND('[1]PWS Information'!$E$10="CWS",U5290="Single Family Residence",S5290="Yes",Q5290="Non-Lead", J5290="Non-Lead - Copper",L5290="Before 1989")),
(AND('[1]PWS Information'!$E$10="CWS",U5290="Single Family Residence",S5290="Yes",Q5290="Non-Lead", N5290="Non-Lead - Copper",O5290="Before 1989")))),"Tier 4",
IF((OR((AND('[1]PWS Information'!$E$10="NTNC",Q5290="Non-Lead")),
(AND('[1]PWS Information'!$E$10="CWS",Q5290="Non-Lead",S5290="")),
(AND('[1]PWS Information'!$E$10="CWS",Q5290="Non-Lead",S5290="No")),
(AND('[1]PWS Information'!$E$10="CWS",Q5290="Non-Lead",S5290="Don't Know")),
(AND('[1]PWS Information'!$E$10="CWS",Q5290="Non-Lead", J5290="Non-Lead - Copper", S5290="Yes", L5290="Between 1989 and 2014")),
(AND('[1]PWS Information'!$E$10="CWS",Q5290="Non-Lead", J5290="Non-Lead - Copper", S5290="Yes", L5290="After 2014")),
(AND('[1]PWS Information'!$E$10="CWS",Q5290="Non-Lead", J5290="Non-Lead - Copper", S5290="Yes", L5290="Unknown")),
(AND('[1]PWS Information'!$E$10="CWS",Q5290="Non-Lead", N5290="Non-Lead - Copper", S5290="Yes", O5290="Between 1989 and 2014")),
(AND('[1]PWS Information'!$E$10="CWS",Q5290="Non-Lead", N5290="Non-Lead - Copper", S5290="Yes", O5290="After 2014")),
(AND('[1]PWS Information'!$E$10="CWS",Q5290="Non-Lead", N5290="Non-Lead - Copper", S5290="Yes", O5290="Unknown")),
(AND('[1]PWS Information'!$E$10="CWS",Q5290="Unknown")),
(AND('[1]PWS Information'!$E$10="NTNC",Q5290="Unknown")))),"Tier 5",
"")))))</f>
        <v>Tier 5</v>
      </c>
      <c r="Z5290" s="71"/>
      <c r="AA5290" s="71"/>
    </row>
    <row r="5291" spans="1:27" ht="57.6" x14ac:dyDescent="0.3">
      <c r="A5291" s="1"/>
      <c r="B5291" s="70">
        <v>1415157</v>
      </c>
      <c r="C5291" s="60">
        <v>766</v>
      </c>
      <c r="D5291" s="61" t="s">
        <v>1719</v>
      </c>
      <c r="E5291" s="61" t="s">
        <v>128</v>
      </c>
      <c r="F5291" s="61">
        <v>78640</v>
      </c>
      <c r="G5291" s="62" t="s">
        <v>1726</v>
      </c>
      <c r="H5291" s="63">
        <v>29.957718</v>
      </c>
      <c r="I5291" s="64">
        <v>-97.786113999999998</v>
      </c>
      <c r="J5291" s="65" t="s">
        <v>50</v>
      </c>
      <c r="K5291" s="66" t="s">
        <v>51</v>
      </c>
      <c r="L5291" s="62" t="s">
        <v>52</v>
      </c>
      <c r="M5291" s="69"/>
      <c r="N5291" s="65" t="s">
        <v>50</v>
      </c>
      <c r="O5291" s="66" t="s">
        <v>52</v>
      </c>
      <c r="P5291" s="69"/>
      <c r="Q5291" s="55" t="str">
        <f t="shared" si="82"/>
        <v>Non-Lead</v>
      </c>
      <c r="R5291" s="70" t="s">
        <v>51</v>
      </c>
      <c r="S5291" s="70" t="s">
        <v>51</v>
      </c>
      <c r="T5291" s="70"/>
      <c r="U5291" s="71" t="s">
        <v>53</v>
      </c>
      <c r="V5291" s="71" t="s">
        <v>51</v>
      </c>
      <c r="W5291" s="71" t="s">
        <v>51</v>
      </c>
      <c r="X5291" s="71" t="s">
        <v>51</v>
      </c>
      <c r="Y5291" s="72" t="str">
        <f>IF((OR((AND('[1]PWS Information'!$E$10="CWS",U5291="Single Family Residence",Q5291="Lead")),
(AND('[1]PWS Information'!$E$10="CWS",U5291="Multiple Family Residence",'[1]PWS Information'!$E$11="Yes",Q5291="Lead")),
(AND('[1]PWS Information'!$E$10="NTNC",Q5291="Lead")))),"Tier 1",
IF((OR((AND('[1]PWS Information'!$E$10="CWS",U5291="Multiple Family Residence",'[1]PWS Information'!$E$11="No",Q5291="Lead")),
(AND('[1]PWS Information'!$E$10="CWS",U5291="Other",Q5291="Lead")),
(AND('[1]PWS Information'!$E$10="CWS",U5291="Building",Q5291="Lead")))),"Tier 2",
IF((OR((AND('[1]PWS Information'!$E$10="CWS",U5291="Single Family Residence",Q5291="Galvanized Requiring Replacement")),
(AND('[1]PWS Information'!$E$10="CWS",U5291="Single Family Residence",Q5291="Galvanized Requiring Replacement",R5291="Yes")),
(AND('[1]PWS Information'!$E$10="NTNC",Q5291="Galvanized Requiring Replacement")),
(AND('[1]PWS Information'!$E$10="NTNC",U5291="Single Family Residence",R5291="Yes")))),"Tier 3",
IF((OR((AND('[1]PWS Information'!$E$10="CWS",U5291="Single Family Residence",S5291="Yes",Q5291="Non-Lead", J5291="Non-Lead - Copper",L5291="Before 1989")),
(AND('[1]PWS Information'!$E$10="CWS",U5291="Single Family Residence",S5291="Yes",Q5291="Non-Lead", N5291="Non-Lead - Copper",O5291="Before 1989")))),"Tier 4",
IF((OR((AND('[1]PWS Information'!$E$10="NTNC",Q5291="Non-Lead")),
(AND('[1]PWS Information'!$E$10="CWS",Q5291="Non-Lead",S5291="")),
(AND('[1]PWS Information'!$E$10="CWS",Q5291="Non-Lead",S5291="No")),
(AND('[1]PWS Information'!$E$10="CWS",Q5291="Non-Lead",S5291="Don't Know")),
(AND('[1]PWS Information'!$E$10="CWS",Q5291="Non-Lead", J5291="Non-Lead - Copper", S5291="Yes", L5291="Between 1989 and 2014")),
(AND('[1]PWS Information'!$E$10="CWS",Q5291="Non-Lead", J5291="Non-Lead - Copper", S5291="Yes", L5291="After 2014")),
(AND('[1]PWS Information'!$E$10="CWS",Q5291="Non-Lead", J5291="Non-Lead - Copper", S5291="Yes", L5291="Unknown")),
(AND('[1]PWS Information'!$E$10="CWS",Q5291="Non-Lead", N5291="Non-Lead - Copper", S5291="Yes", O5291="Between 1989 and 2014")),
(AND('[1]PWS Information'!$E$10="CWS",Q5291="Non-Lead", N5291="Non-Lead - Copper", S5291="Yes", O5291="After 2014")),
(AND('[1]PWS Information'!$E$10="CWS",Q5291="Non-Lead", N5291="Non-Lead - Copper", S5291="Yes", O5291="Unknown")),
(AND('[1]PWS Information'!$E$10="CWS",Q5291="Unknown")),
(AND('[1]PWS Information'!$E$10="NTNC",Q5291="Unknown")))),"Tier 5",
"")))))</f>
        <v>Tier 5</v>
      </c>
      <c r="Z5291" s="71"/>
      <c r="AA5291" s="71"/>
    </row>
    <row r="5292" spans="1:27" ht="57.6" x14ac:dyDescent="0.3">
      <c r="A5292" s="1"/>
      <c r="B5292" s="70">
        <v>1418059</v>
      </c>
      <c r="C5292" s="60">
        <v>760</v>
      </c>
      <c r="D5292" s="61" t="s">
        <v>1719</v>
      </c>
      <c r="E5292" s="61" t="s">
        <v>128</v>
      </c>
      <c r="F5292" s="61">
        <v>78640</v>
      </c>
      <c r="G5292" s="62" t="s">
        <v>1726</v>
      </c>
      <c r="H5292" s="63">
        <v>29.957718</v>
      </c>
      <c r="I5292" s="64">
        <v>-97.786113999999998</v>
      </c>
      <c r="J5292" s="65" t="s">
        <v>50</v>
      </c>
      <c r="K5292" s="66" t="s">
        <v>51</v>
      </c>
      <c r="L5292" s="62" t="s">
        <v>52</v>
      </c>
      <c r="M5292" s="69"/>
      <c r="N5292" s="65" t="s">
        <v>50</v>
      </c>
      <c r="O5292" s="66" t="s">
        <v>52</v>
      </c>
      <c r="P5292" s="69"/>
      <c r="Q5292" s="55" t="str">
        <f t="shared" si="82"/>
        <v>Non-Lead</v>
      </c>
      <c r="R5292" s="70" t="s">
        <v>51</v>
      </c>
      <c r="S5292" s="70" t="s">
        <v>51</v>
      </c>
      <c r="T5292" s="70"/>
      <c r="U5292" s="71" t="s">
        <v>53</v>
      </c>
      <c r="V5292" s="71" t="s">
        <v>51</v>
      </c>
      <c r="W5292" s="71" t="s">
        <v>51</v>
      </c>
      <c r="X5292" s="71" t="s">
        <v>51</v>
      </c>
      <c r="Y5292" s="72" t="str">
        <f>IF((OR((AND('[1]PWS Information'!$E$10="CWS",U5292="Single Family Residence",Q5292="Lead")),
(AND('[1]PWS Information'!$E$10="CWS",U5292="Multiple Family Residence",'[1]PWS Information'!$E$11="Yes",Q5292="Lead")),
(AND('[1]PWS Information'!$E$10="NTNC",Q5292="Lead")))),"Tier 1",
IF((OR((AND('[1]PWS Information'!$E$10="CWS",U5292="Multiple Family Residence",'[1]PWS Information'!$E$11="No",Q5292="Lead")),
(AND('[1]PWS Information'!$E$10="CWS",U5292="Other",Q5292="Lead")),
(AND('[1]PWS Information'!$E$10="CWS",U5292="Building",Q5292="Lead")))),"Tier 2",
IF((OR((AND('[1]PWS Information'!$E$10="CWS",U5292="Single Family Residence",Q5292="Galvanized Requiring Replacement")),
(AND('[1]PWS Information'!$E$10="CWS",U5292="Single Family Residence",Q5292="Galvanized Requiring Replacement",R5292="Yes")),
(AND('[1]PWS Information'!$E$10="NTNC",Q5292="Galvanized Requiring Replacement")),
(AND('[1]PWS Information'!$E$10="NTNC",U5292="Single Family Residence",R5292="Yes")))),"Tier 3",
IF((OR((AND('[1]PWS Information'!$E$10="CWS",U5292="Single Family Residence",S5292="Yes",Q5292="Non-Lead", J5292="Non-Lead - Copper",L5292="Before 1989")),
(AND('[1]PWS Information'!$E$10="CWS",U5292="Single Family Residence",S5292="Yes",Q5292="Non-Lead", N5292="Non-Lead - Copper",O5292="Before 1989")))),"Tier 4",
IF((OR((AND('[1]PWS Information'!$E$10="NTNC",Q5292="Non-Lead")),
(AND('[1]PWS Information'!$E$10="CWS",Q5292="Non-Lead",S5292="")),
(AND('[1]PWS Information'!$E$10="CWS",Q5292="Non-Lead",S5292="No")),
(AND('[1]PWS Information'!$E$10="CWS",Q5292="Non-Lead",S5292="Don't Know")),
(AND('[1]PWS Information'!$E$10="CWS",Q5292="Non-Lead", J5292="Non-Lead - Copper", S5292="Yes", L5292="Between 1989 and 2014")),
(AND('[1]PWS Information'!$E$10="CWS",Q5292="Non-Lead", J5292="Non-Lead - Copper", S5292="Yes", L5292="After 2014")),
(AND('[1]PWS Information'!$E$10="CWS",Q5292="Non-Lead", J5292="Non-Lead - Copper", S5292="Yes", L5292="Unknown")),
(AND('[1]PWS Information'!$E$10="CWS",Q5292="Non-Lead", N5292="Non-Lead - Copper", S5292="Yes", O5292="Between 1989 and 2014")),
(AND('[1]PWS Information'!$E$10="CWS",Q5292="Non-Lead", N5292="Non-Lead - Copper", S5292="Yes", O5292="After 2014")),
(AND('[1]PWS Information'!$E$10="CWS",Q5292="Non-Lead", N5292="Non-Lead - Copper", S5292="Yes", O5292="Unknown")),
(AND('[1]PWS Information'!$E$10="CWS",Q5292="Unknown")),
(AND('[1]PWS Information'!$E$10="NTNC",Q5292="Unknown")))),"Tier 5",
"")))))</f>
        <v>Tier 5</v>
      </c>
      <c r="Z5292" s="71"/>
      <c r="AA5292" s="71"/>
    </row>
    <row r="5293" spans="1:27" ht="57.6" x14ac:dyDescent="0.3">
      <c r="A5293" s="1"/>
      <c r="B5293" s="70">
        <v>1415806</v>
      </c>
      <c r="C5293" s="60" t="s">
        <v>1735</v>
      </c>
      <c r="D5293" s="61" t="s">
        <v>1719</v>
      </c>
      <c r="E5293" s="61" t="s">
        <v>128</v>
      </c>
      <c r="F5293" s="61">
        <v>78640</v>
      </c>
      <c r="G5293" s="62" t="s">
        <v>1726</v>
      </c>
      <c r="H5293" s="63">
        <v>29.974219399999999</v>
      </c>
      <c r="I5293" s="64">
        <v>-97.786144444444403</v>
      </c>
      <c r="J5293" s="65" t="s">
        <v>50</v>
      </c>
      <c r="K5293" s="66" t="s">
        <v>51</v>
      </c>
      <c r="L5293" s="62" t="s">
        <v>52</v>
      </c>
      <c r="M5293" s="69"/>
      <c r="N5293" s="65" t="s">
        <v>50</v>
      </c>
      <c r="O5293" s="66" t="s">
        <v>52</v>
      </c>
      <c r="P5293" s="69"/>
      <c r="Q5293" s="55" t="str">
        <f t="shared" si="82"/>
        <v>Non-Lead</v>
      </c>
      <c r="R5293" s="70" t="s">
        <v>51</v>
      </c>
      <c r="S5293" s="70" t="s">
        <v>51</v>
      </c>
      <c r="T5293" s="70"/>
      <c r="U5293" s="71" t="s">
        <v>53</v>
      </c>
      <c r="V5293" s="71" t="s">
        <v>51</v>
      </c>
      <c r="W5293" s="71" t="s">
        <v>51</v>
      </c>
      <c r="X5293" s="71" t="s">
        <v>51</v>
      </c>
      <c r="Y5293" s="72" t="str">
        <f>IF((OR((AND('[1]PWS Information'!$E$10="CWS",U5293="Single Family Residence",Q5293="Lead")),
(AND('[1]PWS Information'!$E$10="CWS",U5293="Multiple Family Residence",'[1]PWS Information'!$E$11="Yes",Q5293="Lead")),
(AND('[1]PWS Information'!$E$10="NTNC",Q5293="Lead")))),"Tier 1",
IF((OR((AND('[1]PWS Information'!$E$10="CWS",U5293="Multiple Family Residence",'[1]PWS Information'!$E$11="No",Q5293="Lead")),
(AND('[1]PWS Information'!$E$10="CWS",U5293="Other",Q5293="Lead")),
(AND('[1]PWS Information'!$E$10="CWS",U5293="Building",Q5293="Lead")))),"Tier 2",
IF((OR((AND('[1]PWS Information'!$E$10="CWS",U5293="Single Family Residence",Q5293="Galvanized Requiring Replacement")),
(AND('[1]PWS Information'!$E$10="CWS",U5293="Single Family Residence",Q5293="Galvanized Requiring Replacement",R5293="Yes")),
(AND('[1]PWS Information'!$E$10="NTNC",Q5293="Galvanized Requiring Replacement")),
(AND('[1]PWS Information'!$E$10="NTNC",U5293="Single Family Residence",R5293="Yes")))),"Tier 3",
IF((OR((AND('[1]PWS Information'!$E$10="CWS",U5293="Single Family Residence",S5293="Yes",Q5293="Non-Lead", J5293="Non-Lead - Copper",L5293="Before 1989")),
(AND('[1]PWS Information'!$E$10="CWS",U5293="Single Family Residence",S5293="Yes",Q5293="Non-Lead", N5293="Non-Lead - Copper",O5293="Before 1989")))),"Tier 4",
IF((OR((AND('[1]PWS Information'!$E$10="NTNC",Q5293="Non-Lead")),
(AND('[1]PWS Information'!$E$10="CWS",Q5293="Non-Lead",S5293="")),
(AND('[1]PWS Information'!$E$10="CWS",Q5293="Non-Lead",S5293="No")),
(AND('[1]PWS Information'!$E$10="CWS",Q5293="Non-Lead",S5293="Don't Know")),
(AND('[1]PWS Information'!$E$10="CWS",Q5293="Non-Lead", J5293="Non-Lead - Copper", S5293="Yes", L5293="Between 1989 and 2014")),
(AND('[1]PWS Information'!$E$10="CWS",Q5293="Non-Lead", J5293="Non-Lead - Copper", S5293="Yes", L5293="After 2014")),
(AND('[1]PWS Information'!$E$10="CWS",Q5293="Non-Lead", J5293="Non-Lead - Copper", S5293="Yes", L5293="Unknown")),
(AND('[1]PWS Information'!$E$10="CWS",Q5293="Non-Lead", N5293="Non-Lead - Copper", S5293="Yes", O5293="Between 1989 and 2014")),
(AND('[1]PWS Information'!$E$10="CWS",Q5293="Non-Lead", N5293="Non-Lead - Copper", S5293="Yes", O5293="After 2014")),
(AND('[1]PWS Information'!$E$10="CWS",Q5293="Non-Lead", N5293="Non-Lead - Copper", S5293="Yes", O5293="Unknown")),
(AND('[1]PWS Information'!$E$10="CWS",Q5293="Unknown")),
(AND('[1]PWS Information'!$E$10="NTNC",Q5293="Unknown")))),"Tier 5",
"")))))</f>
        <v>Tier 5</v>
      </c>
      <c r="Z5293" s="71"/>
      <c r="AA5293" s="71"/>
    </row>
    <row r="5294" spans="1:27" ht="57.6" x14ac:dyDescent="0.3">
      <c r="A5294" s="17"/>
      <c r="B5294" s="70">
        <v>1414771</v>
      </c>
      <c r="C5294" s="60" t="s">
        <v>1736</v>
      </c>
      <c r="D5294" s="61" t="s">
        <v>1719</v>
      </c>
      <c r="E5294" s="61" t="s">
        <v>128</v>
      </c>
      <c r="F5294" s="61">
        <v>78640</v>
      </c>
      <c r="G5294" s="62" t="s">
        <v>1726</v>
      </c>
      <c r="H5294" s="63">
        <v>29.974219399999999</v>
      </c>
      <c r="I5294" s="64">
        <v>-97.786144444444403</v>
      </c>
      <c r="J5294" s="65" t="s">
        <v>50</v>
      </c>
      <c r="K5294" s="66" t="s">
        <v>51</v>
      </c>
      <c r="L5294" s="62" t="s">
        <v>52</v>
      </c>
      <c r="M5294" s="69"/>
      <c r="N5294" s="65" t="s">
        <v>50</v>
      </c>
      <c r="O5294" s="66" t="s">
        <v>52</v>
      </c>
      <c r="P5294" s="69"/>
      <c r="Q5294" s="55" t="str">
        <f t="shared" si="82"/>
        <v>Non-Lead</v>
      </c>
      <c r="R5294" s="70" t="s">
        <v>51</v>
      </c>
      <c r="S5294" s="70" t="s">
        <v>51</v>
      </c>
      <c r="T5294" s="70"/>
      <c r="U5294" s="71" t="s">
        <v>53</v>
      </c>
      <c r="V5294" s="71" t="s">
        <v>51</v>
      </c>
      <c r="W5294" s="71" t="s">
        <v>51</v>
      </c>
      <c r="X5294" s="71" t="s">
        <v>51</v>
      </c>
      <c r="Y5294" s="72" t="str">
        <f>IF((OR((AND('[1]PWS Information'!$E$10="CWS",U5294="Single Family Residence",Q5294="Lead")),
(AND('[1]PWS Information'!$E$10="CWS",U5294="Multiple Family Residence",'[1]PWS Information'!$E$11="Yes",Q5294="Lead")),
(AND('[1]PWS Information'!$E$10="NTNC",Q5294="Lead")))),"Tier 1",
IF((OR((AND('[1]PWS Information'!$E$10="CWS",U5294="Multiple Family Residence",'[1]PWS Information'!$E$11="No",Q5294="Lead")),
(AND('[1]PWS Information'!$E$10="CWS",U5294="Other",Q5294="Lead")),
(AND('[1]PWS Information'!$E$10="CWS",U5294="Building",Q5294="Lead")))),"Tier 2",
IF((OR((AND('[1]PWS Information'!$E$10="CWS",U5294="Single Family Residence",Q5294="Galvanized Requiring Replacement")),
(AND('[1]PWS Information'!$E$10="CWS",U5294="Single Family Residence",Q5294="Galvanized Requiring Replacement",R5294="Yes")),
(AND('[1]PWS Information'!$E$10="NTNC",Q5294="Galvanized Requiring Replacement")),
(AND('[1]PWS Information'!$E$10="NTNC",U5294="Single Family Residence",R5294="Yes")))),"Tier 3",
IF((OR((AND('[1]PWS Information'!$E$10="CWS",U5294="Single Family Residence",S5294="Yes",Q5294="Non-Lead", J5294="Non-Lead - Copper",L5294="Before 1989")),
(AND('[1]PWS Information'!$E$10="CWS",U5294="Single Family Residence",S5294="Yes",Q5294="Non-Lead", N5294="Non-Lead - Copper",O5294="Before 1989")))),"Tier 4",
IF((OR((AND('[1]PWS Information'!$E$10="NTNC",Q5294="Non-Lead")),
(AND('[1]PWS Information'!$E$10="CWS",Q5294="Non-Lead",S5294="")),
(AND('[1]PWS Information'!$E$10="CWS",Q5294="Non-Lead",S5294="No")),
(AND('[1]PWS Information'!$E$10="CWS",Q5294="Non-Lead",S5294="Don't Know")),
(AND('[1]PWS Information'!$E$10="CWS",Q5294="Non-Lead", J5294="Non-Lead - Copper", S5294="Yes", L5294="Between 1989 and 2014")),
(AND('[1]PWS Information'!$E$10="CWS",Q5294="Non-Lead", J5294="Non-Lead - Copper", S5294="Yes", L5294="After 2014")),
(AND('[1]PWS Information'!$E$10="CWS",Q5294="Non-Lead", J5294="Non-Lead - Copper", S5294="Yes", L5294="Unknown")),
(AND('[1]PWS Information'!$E$10="CWS",Q5294="Non-Lead", N5294="Non-Lead - Copper", S5294="Yes", O5294="Between 1989 and 2014")),
(AND('[1]PWS Information'!$E$10="CWS",Q5294="Non-Lead", N5294="Non-Lead - Copper", S5294="Yes", O5294="After 2014")),
(AND('[1]PWS Information'!$E$10="CWS",Q5294="Non-Lead", N5294="Non-Lead - Copper", S5294="Yes", O5294="Unknown")),
(AND('[1]PWS Information'!$E$10="CWS",Q5294="Unknown")),
(AND('[1]PWS Information'!$E$10="NTNC",Q5294="Unknown")))),"Tier 5",
"")))))</f>
        <v>Tier 5</v>
      </c>
      <c r="Z5294" s="71"/>
      <c r="AA5294" s="71"/>
    </row>
    <row r="5295" spans="1:27" ht="57.6" x14ac:dyDescent="0.3">
      <c r="A5295" s="1"/>
      <c r="B5295" s="70">
        <v>1434902</v>
      </c>
      <c r="C5295" s="60" t="s">
        <v>1737</v>
      </c>
      <c r="D5295" s="61" t="s">
        <v>1719</v>
      </c>
      <c r="E5295" s="61" t="s">
        <v>128</v>
      </c>
      <c r="F5295" s="61">
        <v>78640</v>
      </c>
      <c r="G5295" s="62" t="s">
        <v>1726</v>
      </c>
      <c r="H5295" s="63">
        <v>29.9741</v>
      </c>
      <c r="I5295" s="64">
        <v>-97.786275000000003</v>
      </c>
      <c r="J5295" s="65" t="s">
        <v>50</v>
      </c>
      <c r="K5295" s="66" t="s">
        <v>51</v>
      </c>
      <c r="L5295" s="62" t="s">
        <v>52</v>
      </c>
      <c r="M5295" s="69"/>
      <c r="N5295" s="65" t="s">
        <v>50</v>
      </c>
      <c r="O5295" s="66" t="s">
        <v>52</v>
      </c>
      <c r="P5295" s="69"/>
      <c r="Q5295" s="55" t="str">
        <f t="shared" si="82"/>
        <v>Non-Lead</v>
      </c>
      <c r="R5295" s="70" t="s">
        <v>51</v>
      </c>
      <c r="S5295" s="70" t="s">
        <v>51</v>
      </c>
      <c r="T5295" s="70"/>
      <c r="U5295" s="71" t="s">
        <v>53</v>
      </c>
      <c r="V5295" s="71" t="s">
        <v>51</v>
      </c>
      <c r="W5295" s="71" t="s">
        <v>51</v>
      </c>
      <c r="X5295" s="71" t="s">
        <v>51</v>
      </c>
      <c r="Y5295" s="72" t="str">
        <f>IF((OR((AND('[1]PWS Information'!$E$10="CWS",U5295="Single Family Residence",Q5295="Lead")),
(AND('[1]PWS Information'!$E$10="CWS",U5295="Multiple Family Residence",'[1]PWS Information'!$E$11="Yes",Q5295="Lead")),
(AND('[1]PWS Information'!$E$10="NTNC",Q5295="Lead")))),"Tier 1",
IF((OR((AND('[1]PWS Information'!$E$10="CWS",U5295="Multiple Family Residence",'[1]PWS Information'!$E$11="No",Q5295="Lead")),
(AND('[1]PWS Information'!$E$10="CWS",U5295="Other",Q5295="Lead")),
(AND('[1]PWS Information'!$E$10="CWS",U5295="Building",Q5295="Lead")))),"Tier 2",
IF((OR((AND('[1]PWS Information'!$E$10="CWS",U5295="Single Family Residence",Q5295="Galvanized Requiring Replacement")),
(AND('[1]PWS Information'!$E$10="CWS",U5295="Single Family Residence",Q5295="Galvanized Requiring Replacement",R5295="Yes")),
(AND('[1]PWS Information'!$E$10="NTNC",Q5295="Galvanized Requiring Replacement")),
(AND('[1]PWS Information'!$E$10="NTNC",U5295="Single Family Residence",R5295="Yes")))),"Tier 3",
IF((OR((AND('[1]PWS Information'!$E$10="CWS",U5295="Single Family Residence",S5295="Yes",Q5295="Non-Lead", J5295="Non-Lead - Copper",L5295="Before 1989")),
(AND('[1]PWS Information'!$E$10="CWS",U5295="Single Family Residence",S5295="Yes",Q5295="Non-Lead", N5295="Non-Lead - Copper",O5295="Before 1989")))),"Tier 4",
IF((OR((AND('[1]PWS Information'!$E$10="NTNC",Q5295="Non-Lead")),
(AND('[1]PWS Information'!$E$10="CWS",Q5295="Non-Lead",S5295="")),
(AND('[1]PWS Information'!$E$10="CWS",Q5295="Non-Lead",S5295="No")),
(AND('[1]PWS Information'!$E$10="CWS",Q5295="Non-Lead",S5295="Don't Know")),
(AND('[1]PWS Information'!$E$10="CWS",Q5295="Non-Lead", J5295="Non-Lead - Copper", S5295="Yes", L5295="Between 1989 and 2014")),
(AND('[1]PWS Information'!$E$10="CWS",Q5295="Non-Lead", J5295="Non-Lead - Copper", S5295="Yes", L5295="After 2014")),
(AND('[1]PWS Information'!$E$10="CWS",Q5295="Non-Lead", J5295="Non-Lead - Copper", S5295="Yes", L5295="Unknown")),
(AND('[1]PWS Information'!$E$10="CWS",Q5295="Non-Lead", N5295="Non-Lead - Copper", S5295="Yes", O5295="Between 1989 and 2014")),
(AND('[1]PWS Information'!$E$10="CWS",Q5295="Non-Lead", N5295="Non-Lead - Copper", S5295="Yes", O5295="After 2014")),
(AND('[1]PWS Information'!$E$10="CWS",Q5295="Non-Lead", N5295="Non-Lead - Copper", S5295="Yes", O5295="Unknown")),
(AND('[1]PWS Information'!$E$10="CWS",Q5295="Unknown")),
(AND('[1]PWS Information'!$E$10="NTNC",Q5295="Unknown")))),"Tier 5",
"")))))</f>
        <v>Tier 5</v>
      </c>
      <c r="Z5295" s="71"/>
      <c r="AA5295" s="71"/>
    </row>
    <row r="5296" spans="1:27" ht="57.6" x14ac:dyDescent="0.3">
      <c r="A5296" s="1"/>
      <c r="B5296" s="70">
        <v>22080738</v>
      </c>
      <c r="C5296" s="60">
        <v>575</v>
      </c>
      <c r="D5296" s="61" t="s">
        <v>1738</v>
      </c>
      <c r="E5296" s="61" t="s">
        <v>100</v>
      </c>
      <c r="F5296" s="61">
        <v>78640</v>
      </c>
      <c r="G5296" s="62" t="s">
        <v>1739</v>
      </c>
      <c r="H5296" s="63">
        <v>30.527777</v>
      </c>
      <c r="I5296" s="64">
        <v>-97.698240999999996</v>
      </c>
      <c r="J5296" s="65" t="s">
        <v>50</v>
      </c>
      <c r="K5296" s="66" t="s">
        <v>51</v>
      </c>
      <c r="L5296" s="62" t="s">
        <v>52</v>
      </c>
      <c r="M5296" s="69"/>
      <c r="N5296" s="65" t="s">
        <v>50</v>
      </c>
      <c r="O5296" s="66" t="s">
        <v>52</v>
      </c>
      <c r="P5296" s="69"/>
      <c r="Q5296" s="55" t="str">
        <f t="shared" si="82"/>
        <v>Non-Lead</v>
      </c>
      <c r="R5296" s="70" t="s">
        <v>51</v>
      </c>
      <c r="S5296" s="70" t="s">
        <v>51</v>
      </c>
      <c r="T5296" s="70"/>
      <c r="U5296" s="71" t="s">
        <v>53</v>
      </c>
      <c r="V5296" s="71" t="s">
        <v>51</v>
      </c>
      <c r="W5296" s="71" t="s">
        <v>51</v>
      </c>
      <c r="X5296" s="71" t="s">
        <v>51</v>
      </c>
      <c r="Y5296" s="72" t="str">
        <f>IF((OR((AND('[1]PWS Information'!$E$10="CWS",U5296="Single Family Residence",Q5296="Lead")),
(AND('[1]PWS Information'!$E$10="CWS",U5296="Multiple Family Residence",'[1]PWS Information'!$E$11="Yes",Q5296="Lead")),
(AND('[1]PWS Information'!$E$10="NTNC",Q5296="Lead")))),"Tier 1",
IF((OR((AND('[1]PWS Information'!$E$10="CWS",U5296="Multiple Family Residence",'[1]PWS Information'!$E$11="No",Q5296="Lead")),
(AND('[1]PWS Information'!$E$10="CWS",U5296="Other",Q5296="Lead")),
(AND('[1]PWS Information'!$E$10="CWS",U5296="Building",Q5296="Lead")))),"Tier 2",
IF((OR((AND('[1]PWS Information'!$E$10="CWS",U5296="Single Family Residence",Q5296="Galvanized Requiring Replacement")),
(AND('[1]PWS Information'!$E$10="CWS",U5296="Single Family Residence",Q5296="Galvanized Requiring Replacement",R5296="Yes")),
(AND('[1]PWS Information'!$E$10="NTNC",Q5296="Galvanized Requiring Replacement")),
(AND('[1]PWS Information'!$E$10="NTNC",U5296="Single Family Residence",R5296="Yes")))),"Tier 3",
IF((OR((AND('[1]PWS Information'!$E$10="CWS",U5296="Single Family Residence",S5296="Yes",Q5296="Non-Lead", J5296="Non-Lead - Copper",L5296="Before 1989")),
(AND('[1]PWS Information'!$E$10="CWS",U5296="Single Family Residence",S5296="Yes",Q5296="Non-Lead", N5296="Non-Lead - Copper",O5296="Before 1989")))),"Tier 4",
IF((OR((AND('[1]PWS Information'!$E$10="NTNC",Q5296="Non-Lead")),
(AND('[1]PWS Information'!$E$10="CWS",Q5296="Non-Lead",S5296="")),
(AND('[1]PWS Information'!$E$10="CWS",Q5296="Non-Lead",S5296="No")),
(AND('[1]PWS Information'!$E$10="CWS",Q5296="Non-Lead",S5296="Don't Know")),
(AND('[1]PWS Information'!$E$10="CWS",Q5296="Non-Lead", J5296="Non-Lead - Copper", S5296="Yes", L5296="Between 1989 and 2014")),
(AND('[1]PWS Information'!$E$10="CWS",Q5296="Non-Lead", J5296="Non-Lead - Copper", S5296="Yes", L5296="After 2014")),
(AND('[1]PWS Information'!$E$10="CWS",Q5296="Non-Lead", J5296="Non-Lead - Copper", S5296="Yes", L5296="Unknown")),
(AND('[1]PWS Information'!$E$10="CWS",Q5296="Non-Lead", N5296="Non-Lead - Copper", S5296="Yes", O5296="Between 1989 and 2014")),
(AND('[1]PWS Information'!$E$10="CWS",Q5296="Non-Lead", N5296="Non-Lead - Copper", S5296="Yes", O5296="After 2014")),
(AND('[1]PWS Information'!$E$10="CWS",Q5296="Non-Lead", N5296="Non-Lead - Copper", S5296="Yes", O5296="Unknown")),
(AND('[1]PWS Information'!$E$10="CWS",Q5296="Unknown")),
(AND('[1]PWS Information'!$E$10="NTNC",Q5296="Unknown")))),"Tier 5",
"")))))</f>
        <v>Tier 5</v>
      </c>
      <c r="Z5296" s="71"/>
      <c r="AA5296" s="71"/>
    </row>
    <row r="5297" spans="1:27" ht="57.6" x14ac:dyDescent="0.3">
      <c r="A5297" s="1"/>
      <c r="B5297" s="70">
        <v>1423177</v>
      </c>
      <c r="C5297" s="60">
        <v>240</v>
      </c>
      <c r="D5297" s="61" t="s">
        <v>1740</v>
      </c>
      <c r="E5297" s="61" t="s">
        <v>128</v>
      </c>
      <c r="F5297" s="61">
        <v>78640</v>
      </c>
      <c r="G5297" s="62" t="s">
        <v>1726</v>
      </c>
      <c r="H5297" s="63">
        <v>30.512948999999999</v>
      </c>
      <c r="I5297" s="64">
        <v>-97.801890999999998</v>
      </c>
      <c r="J5297" s="65" t="s">
        <v>50</v>
      </c>
      <c r="K5297" s="66" t="s">
        <v>51</v>
      </c>
      <c r="L5297" s="62" t="s">
        <v>52</v>
      </c>
      <c r="M5297" s="69"/>
      <c r="N5297" s="65" t="s">
        <v>50</v>
      </c>
      <c r="O5297" s="66" t="s">
        <v>52</v>
      </c>
      <c r="P5297" s="69"/>
      <c r="Q5297" s="55" t="str">
        <f t="shared" si="82"/>
        <v>Non-Lead</v>
      </c>
      <c r="R5297" s="70" t="s">
        <v>51</v>
      </c>
      <c r="S5297" s="70" t="s">
        <v>51</v>
      </c>
      <c r="T5297" s="70"/>
      <c r="U5297" s="71" t="s">
        <v>53</v>
      </c>
      <c r="V5297" s="71" t="s">
        <v>51</v>
      </c>
      <c r="W5297" s="71" t="s">
        <v>51</v>
      </c>
      <c r="X5297" s="71" t="s">
        <v>51</v>
      </c>
      <c r="Y5297" s="72" t="str">
        <f>IF((OR((AND('[1]PWS Information'!$E$10="CWS",U5297="Single Family Residence",Q5297="Lead")),
(AND('[1]PWS Information'!$E$10="CWS",U5297="Multiple Family Residence",'[1]PWS Information'!$E$11="Yes",Q5297="Lead")),
(AND('[1]PWS Information'!$E$10="NTNC",Q5297="Lead")))),"Tier 1",
IF((OR((AND('[1]PWS Information'!$E$10="CWS",U5297="Multiple Family Residence",'[1]PWS Information'!$E$11="No",Q5297="Lead")),
(AND('[1]PWS Information'!$E$10="CWS",U5297="Other",Q5297="Lead")),
(AND('[1]PWS Information'!$E$10="CWS",U5297="Building",Q5297="Lead")))),"Tier 2",
IF((OR((AND('[1]PWS Information'!$E$10="CWS",U5297="Single Family Residence",Q5297="Galvanized Requiring Replacement")),
(AND('[1]PWS Information'!$E$10="CWS",U5297="Single Family Residence",Q5297="Galvanized Requiring Replacement",R5297="Yes")),
(AND('[1]PWS Information'!$E$10="NTNC",Q5297="Galvanized Requiring Replacement")),
(AND('[1]PWS Information'!$E$10="NTNC",U5297="Single Family Residence",R5297="Yes")))),"Tier 3",
IF((OR((AND('[1]PWS Information'!$E$10="CWS",U5297="Single Family Residence",S5297="Yes",Q5297="Non-Lead", J5297="Non-Lead - Copper",L5297="Before 1989")),
(AND('[1]PWS Information'!$E$10="CWS",U5297="Single Family Residence",S5297="Yes",Q5297="Non-Lead", N5297="Non-Lead - Copper",O5297="Before 1989")))),"Tier 4",
IF((OR((AND('[1]PWS Information'!$E$10="NTNC",Q5297="Non-Lead")),
(AND('[1]PWS Information'!$E$10="CWS",Q5297="Non-Lead",S5297="")),
(AND('[1]PWS Information'!$E$10="CWS",Q5297="Non-Lead",S5297="No")),
(AND('[1]PWS Information'!$E$10="CWS",Q5297="Non-Lead",S5297="Don't Know")),
(AND('[1]PWS Information'!$E$10="CWS",Q5297="Non-Lead", J5297="Non-Lead - Copper", S5297="Yes", L5297="Between 1989 and 2014")),
(AND('[1]PWS Information'!$E$10="CWS",Q5297="Non-Lead", J5297="Non-Lead - Copper", S5297="Yes", L5297="After 2014")),
(AND('[1]PWS Information'!$E$10="CWS",Q5297="Non-Lead", J5297="Non-Lead - Copper", S5297="Yes", L5297="Unknown")),
(AND('[1]PWS Information'!$E$10="CWS",Q5297="Non-Lead", N5297="Non-Lead - Copper", S5297="Yes", O5297="Between 1989 and 2014")),
(AND('[1]PWS Information'!$E$10="CWS",Q5297="Non-Lead", N5297="Non-Lead - Copper", S5297="Yes", O5297="After 2014")),
(AND('[1]PWS Information'!$E$10="CWS",Q5297="Non-Lead", N5297="Non-Lead - Copper", S5297="Yes", O5297="Unknown")),
(AND('[1]PWS Information'!$E$10="CWS",Q5297="Unknown")),
(AND('[1]PWS Information'!$E$10="NTNC",Q5297="Unknown")))),"Tier 5",
"")))))</f>
        <v>Tier 5</v>
      </c>
      <c r="Z5297" s="71"/>
      <c r="AA5297" s="71"/>
    </row>
    <row r="5298" spans="1:27" ht="57.6" x14ac:dyDescent="0.3">
      <c r="A5298" s="17"/>
      <c r="B5298" s="70">
        <v>1415647</v>
      </c>
      <c r="C5298" s="60" t="s">
        <v>1741</v>
      </c>
      <c r="D5298" s="61" t="s">
        <v>1719</v>
      </c>
      <c r="E5298" s="61" t="s">
        <v>128</v>
      </c>
      <c r="F5298" s="61">
        <v>78640</v>
      </c>
      <c r="G5298" s="62" t="s">
        <v>1726</v>
      </c>
      <c r="H5298" s="63">
        <v>29.973844400000001</v>
      </c>
      <c r="I5298" s="64">
        <v>-97.787191666666601</v>
      </c>
      <c r="J5298" s="65" t="s">
        <v>50</v>
      </c>
      <c r="K5298" s="66" t="s">
        <v>51</v>
      </c>
      <c r="L5298" s="62" t="s">
        <v>52</v>
      </c>
      <c r="M5298" s="69"/>
      <c r="N5298" s="65" t="s">
        <v>50</v>
      </c>
      <c r="O5298" s="66" t="s">
        <v>52</v>
      </c>
      <c r="P5298" s="69"/>
      <c r="Q5298" s="55" t="str">
        <f t="shared" si="82"/>
        <v>Non-Lead</v>
      </c>
      <c r="R5298" s="70" t="s">
        <v>51</v>
      </c>
      <c r="S5298" s="70" t="s">
        <v>51</v>
      </c>
      <c r="T5298" s="70"/>
      <c r="U5298" s="71" t="s">
        <v>53</v>
      </c>
      <c r="V5298" s="71" t="s">
        <v>51</v>
      </c>
      <c r="W5298" s="71" t="s">
        <v>51</v>
      </c>
      <c r="X5298" s="71" t="s">
        <v>51</v>
      </c>
      <c r="Y5298" s="72" t="str">
        <f>IF((OR((AND('[1]PWS Information'!$E$10="CWS",U5298="Single Family Residence",Q5298="Lead")),
(AND('[1]PWS Information'!$E$10="CWS",U5298="Multiple Family Residence",'[1]PWS Information'!$E$11="Yes",Q5298="Lead")),
(AND('[1]PWS Information'!$E$10="NTNC",Q5298="Lead")))),"Tier 1",
IF((OR((AND('[1]PWS Information'!$E$10="CWS",U5298="Multiple Family Residence",'[1]PWS Information'!$E$11="No",Q5298="Lead")),
(AND('[1]PWS Information'!$E$10="CWS",U5298="Other",Q5298="Lead")),
(AND('[1]PWS Information'!$E$10="CWS",U5298="Building",Q5298="Lead")))),"Tier 2",
IF((OR((AND('[1]PWS Information'!$E$10="CWS",U5298="Single Family Residence",Q5298="Galvanized Requiring Replacement")),
(AND('[1]PWS Information'!$E$10="CWS",U5298="Single Family Residence",Q5298="Galvanized Requiring Replacement",R5298="Yes")),
(AND('[1]PWS Information'!$E$10="NTNC",Q5298="Galvanized Requiring Replacement")),
(AND('[1]PWS Information'!$E$10="NTNC",U5298="Single Family Residence",R5298="Yes")))),"Tier 3",
IF((OR((AND('[1]PWS Information'!$E$10="CWS",U5298="Single Family Residence",S5298="Yes",Q5298="Non-Lead", J5298="Non-Lead - Copper",L5298="Before 1989")),
(AND('[1]PWS Information'!$E$10="CWS",U5298="Single Family Residence",S5298="Yes",Q5298="Non-Lead", N5298="Non-Lead - Copper",O5298="Before 1989")))),"Tier 4",
IF((OR((AND('[1]PWS Information'!$E$10="NTNC",Q5298="Non-Lead")),
(AND('[1]PWS Information'!$E$10="CWS",Q5298="Non-Lead",S5298="")),
(AND('[1]PWS Information'!$E$10="CWS",Q5298="Non-Lead",S5298="No")),
(AND('[1]PWS Information'!$E$10="CWS",Q5298="Non-Lead",S5298="Don't Know")),
(AND('[1]PWS Information'!$E$10="CWS",Q5298="Non-Lead", J5298="Non-Lead - Copper", S5298="Yes", L5298="Between 1989 and 2014")),
(AND('[1]PWS Information'!$E$10="CWS",Q5298="Non-Lead", J5298="Non-Lead - Copper", S5298="Yes", L5298="After 2014")),
(AND('[1]PWS Information'!$E$10="CWS",Q5298="Non-Lead", J5298="Non-Lead - Copper", S5298="Yes", L5298="Unknown")),
(AND('[1]PWS Information'!$E$10="CWS",Q5298="Non-Lead", N5298="Non-Lead - Copper", S5298="Yes", O5298="Between 1989 and 2014")),
(AND('[1]PWS Information'!$E$10="CWS",Q5298="Non-Lead", N5298="Non-Lead - Copper", S5298="Yes", O5298="After 2014")),
(AND('[1]PWS Information'!$E$10="CWS",Q5298="Non-Lead", N5298="Non-Lead - Copper", S5298="Yes", O5298="Unknown")),
(AND('[1]PWS Information'!$E$10="CWS",Q5298="Unknown")),
(AND('[1]PWS Information'!$E$10="NTNC",Q5298="Unknown")))),"Tier 5",
"")))))</f>
        <v>Tier 5</v>
      </c>
      <c r="Z5298" s="71"/>
      <c r="AA5298" s="71"/>
    </row>
    <row r="5299" spans="1:27" ht="43.2" x14ac:dyDescent="0.3">
      <c r="A5299" s="1"/>
      <c r="B5299" s="70">
        <v>1420570</v>
      </c>
      <c r="C5299" s="60" t="s">
        <v>1742</v>
      </c>
      <c r="D5299" s="61" t="s">
        <v>1719</v>
      </c>
      <c r="E5299" s="61" t="s">
        <v>128</v>
      </c>
      <c r="F5299" s="61">
        <v>78640</v>
      </c>
      <c r="G5299" s="62" t="s">
        <v>1726</v>
      </c>
      <c r="H5299" s="63">
        <v>29.973844400000001</v>
      </c>
      <c r="I5299" s="64">
        <v>-97.787191666666601</v>
      </c>
      <c r="J5299" s="65" t="s">
        <v>50</v>
      </c>
      <c r="K5299" s="66" t="s">
        <v>51</v>
      </c>
      <c r="L5299" s="62" t="s">
        <v>52</v>
      </c>
      <c r="M5299" s="69"/>
      <c r="N5299" s="65" t="s">
        <v>50</v>
      </c>
      <c r="O5299" s="66" t="s">
        <v>52</v>
      </c>
      <c r="P5299" s="69"/>
      <c r="Q5299" s="55" t="str">
        <f t="shared" si="82"/>
        <v>Non-Lead</v>
      </c>
      <c r="R5299" s="70" t="s">
        <v>51</v>
      </c>
      <c r="S5299" s="70" t="s">
        <v>51</v>
      </c>
      <c r="T5299" s="70"/>
      <c r="U5299" s="71" t="s">
        <v>76</v>
      </c>
      <c r="V5299" s="71" t="s">
        <v>51</v>
      </c>
      <c r="W5299" s="71" t="s">
        <v>51</v>
      </c>
      <c r="X5299" s="71" t="s">
        <v>51</v>
      </c>
      <c r="Y5299" s="72" t="str">
        <f>IF((OR((AND('[1]PWS Information'!$E$10="CWS",U5299="Single Family Residence",Q5299="Lead")),
(AND('[1]PWS Information'!$E$10="CWS",U5299="Multiple Family Residence",'[1]PWS Information'!$E$11="Yes",Q5299="Lead")),
(AND('[1]PWS Information'!$E$10="NTNC",Q5299="Lead")))),"Tier 1",
IF((OR((AND('[1]PWS Information'!$E$10="CWS",U5299="Multiple Family Residence",'[1]PWS Information'!$E$11="No",Q5299="Lead")),
(AND('[1]PWS Information'!$E$10="CWS",U5299="Other",Q5299="Lead")),
(AND('[1]PWS Information'!$E$10="CWS",U5299="Building",Q5299="Lead")))),"Tier 2",
IF((OR((AND('[1]PWS Information'!$E$10="CWS",U5299="Single Family Residence",Q5299="Galvanized Requiring Replacement")),
(AND('[1]PWS Information'!$E$10="CWS",U5299="Single Family Residence",Q5299="Galvanized Requiring Replacement",R5299="Yes")),
(AND('[1]PWS Information'!$E$10="NTNC",Q5299="Galvanized Requiring Replacement")),
(AND('[1]PWS Information'!$E$10="NTNC",U5299="Single Family Residence",R5299="Yes")))),"Tier 3",
IF((OR((AND('[1]PWS Information'!$E$10="CWS",U5299="Single Family Residence",S5299="Yes",Q5299="Non-Lead", J5299="Non-Lead - Copper",L5299="Before 1989")),
(AND('[1]PWS Information'!$E$10="CWS",U5299="Single Family Residence",S5299="Yes",Q5299="Non-Lead", N5299="Non-Lead - Copper",O5299="Before 1989")))),"Tier 4",
IF((OR((AND('[1]PWS Information'!$E$10="NTNC",Q5299="Non-Lead")),
(AND('[1]PWS Information'!$E$10="CWS",Q5299="Non-Lead",S5299="")),
(AND('[1]PWS Information'!$E$10="CWS",Q5299="Non-Lead",S5299="No")),
(AND('[1]PWS Information'!$E$10="CWS",Q5299="Non-Lead",S5299="Don't Know")),
(AND('[1]PWS Information'!$E$10="CWS",Q5299="Non-Lead", J5299="Non-Lead - Copper", S5299="Yes", L5299="Between 1989 and 2014")),
(AND('[1]PWS Information'!$E$10="CWS",Q5299="Non-Lead", J5299="Non-Lead - Copper", S5299="Yes", L5299="After 2014")),
(AND('[1]PWS Information'!$E$10="CWS",Q5299="Non-Lead", J5299="Non-Lead - Copper", S5299="Yes", L5299="Unknown")),
(AND('[1]PWS Information'!$E$10="CWS",Q5299="Non-Lead", N5299="Non-Lead - Copper", S5299="Yes", O5299="Between 1989 and 2014")),
(AND('[1]PWS Information'!$E$10="CWS",Q5299="Non-Lead", N5299="Non-Lead - Copper", S5299="Yes", O5299="After 2014")),
(AND('[1]PWS Information'!$E$10="CWS",Q5299="Non-Lead", N5299="Non-Lead - Copper", S5299="Yes", O5299="Unknown")),
(AND('[1]PWS Information'!$E$10="CWS",Q5299="Unknown")),
(AND('[1]PWS Information'!$E$10="NTNC",Q5299="Unknown")))),"Tier 5",
"")))))</f>
        <v>Tier 5</v>
      </c>
      <c r="Z5299" s="71"/>
      <c r="AA5299" s="71"/>
    </row>
    <row r="5300" spans="1:27" ht="57.6" x14ac:dyDescent="0.3">
      <c r="A5300" s="1"/>
      <c r="B5300" s="70">
        <v>1437004</v>
      </c>
      <c r="C5300" s="60">
        <v>607</v>
      </c>
      <c r="D5300" s="61" t="s">
        <v>1743</v>
      </c>
      <c r="E5300" s="61" t="s">
        <v>128</v>
      </c>
      <c r="F5300" s="61">
        <v>78640</v>
      </c>
      <c r="G5300" s="62" t="s">
        <v>1726</v>
      </c>
      <c r="H5300" s="63">
        <v>29.78182</v>
      </c>
      <c r="I5300" s="64">
        <v>-97.454109000000003</v>
      </c>
      <c r="J5300" s="65" t="s">
        <v>50</v>
      </c>
      <c r="K5300" s="66" t="s">
        <v>51</v>
      </c>
      <c r="L5300" s="62" t="s">
        <v>52</v>
      </c>
      <c r="M5300" s="69"/>
      <c r="N5300" s="65" t="s">
        <v>50</v>
      </c>
      <c r="O5300" s="66" t="s">
        <v>52</v>
      </c>
      <c r="P5300" s="69"/>
      <c r="Q5300" s="55" t="str">
        <f t="shared" si="82"/>
        <v>Non-Lead</v>
      </c>
      <c r="R5300" s="70" t="s">
        <v>51</v>
      </c>
      <c r="S5300" s="70" t="s">
        <v>51</v>
      </c>
      <c r="T5300" s="70"/>
      <c r="U5300" s="71" t="s">
        <v>53</v>
      </c>
      <c r="V5300" s="71" t="s">
        <v>51</v>
      </c>
      <c r="W5300" s="71" t="s">
        <v>51</v>
      </c>
      <c r="X5300" s="71" t="s">
        <v>51</v>
      </c>
      <c r="Y5300" s="72" t="str">
        <f>IF((OR((AND('[1]PWS Information'!$E$10="CWS",U5300="Single Family Residence",Q5300="Lead")),
(AND('[1]PWS Information'!$E$10="CWS",U5300="Multiple Family Residence",'[1]PWS Information'!$E$11="Yes",Q5300="Lead")),
(AND('[1]PWS Information'!$E$10="NTNC",Q5300="Lead")))),"Tier 1",
IF((OR((AND('[1]PWS Information'!$E$10="CWS",U5300="Multiple Family Residence",'[1]PWS Information'!$E$11="No",Q5300="Lead")),
(AND('[1]PWS Information'!$E$10="CWS",U5300="Other",Q5300="Lead")),
(AND('[1]PWS Information'!$E$10="CWS",U5300="Building",Q5300="Lead")))),"Tier 2",
IF((OR((AND('[1]PWS Information'!$E$10="CWS",U5300="Single Family Residence",Q5300="Galvanized Requiring Replacement")),
(AND('[1]PWS Information'!$E$10="CWS",U5300="Single Family Residence",Q5300="Galvanized Requiring Replacement",R5300="Yes")),
(AND('[1]PWS Information'!$E$10="NTNC",Q5300="Galvanized Requiring Replacement")),
(AND('[1]PWS Information'!$E$10="NTNC",U5300="Single Family Residence",R5300="Yes")))),"Tier 3",
IF((OR((AND('[1]PWS Information'!$E$10="CWS",U5300="Single Family Residence",S5300="Yes",Q5300="Non-Lead", J5300="Non-Lead - Copper",L5300="Before 1989")),
(AND('[1]PWS Information'!$E$10="CWS",U5300="Single Family Residence",S5300="Yes",Q5300="Non-Lead", N5300="Non-Lead - Copper",O5300="Before 1989")))),"Tier 4",
IF((OR((AND('[1]PWS Information'!$E$10="NTNC",Q5300="Non-Lead")),
(AND('[1]PWS Information'!$E$10="CWS",Q5300="Non-Lead",S5300="")),
(AND('[1]PWS Information'!$E$10="CWS",Q5300="Non-Lead",S5300="No")),
(AND('[1]PWS Information'!$E$10="CWS",Q5300="Non-Lead",S5300="Don't Know")),
(AND('[1]PWS Information'!$E$10="CWS",Q5300="Non-Lead", J5300="Non-Lead - Copper", S5300="Yes", L5300="Between 1989 and 2014")),
(AND('[1]PWS Information'!$E$10="CWS",Q5300="Non-Lead", J5300="Non-Lead - Copper", S5300="Yes", L5300="After 2014")),
(AND('[1]PWS Information'!$E$10="CWS",Q5300="Non-Lead", J5300="Non-Lead - Copper", S5300="Yes", L5300="Unknown")),
(AND('[1]PWS Information'!$E$10="CWS",Q5300="Non-Lead", N5300="Non-Lead - Copper", S5300="Yes", O5300="Between 1989 and 2014")),
(AND('[1]PWS Information'!$E$10="CWS",Q5300="Non-Lead", N5300="Non-Lead - Copper", S5300="Yes", O5300="After 2014")),
(AND('[1]PWS Information'!$E$10="CWS",Q5300="Non-Lead", N5300="Non-Lead - Copper", S5300="Yes", O5300="Unknown")),
(AND('[1]PWS Information'!$E$10="CWS",Q5300="Unknown")),
(AND('[1]PWS Information'!$E$10="NTNC",Q5300="Unknown")))),"Tier 5",
"")))))</f>
        <v>Tier 5</v>
      </c>
      <c r="Z5300" s="71"/>
      <c r="AA5300" s="71"/>
    </row>
    <row r="5301" spans="1:27" ht="57.6" x14ac:dyDescent="0.3">
      <c r="A5301" s="1"/>
      <c r="B5301" s="70">
        <v>1434770</v>
      </c>
      <c r="C5301" s="60">
        <v>567</v>
      </c>
      <c r="D5301" s="61" t="s">
        <v>1744</v>
      </c>
      <c r="E5301" s="61" t="s">
        <v>128</v>
      </c>
      <c r="F5301" s="61">
        <v>78640</v>
      </c>
      <c r="G5301" s="62" t="s">
        <v>1726</v>
      </c>
      <c r="H5301" s="63">
        <v>29.782011000000001</v>
      </c>
      <c r="I5301" s="64">
        <v>-97.45411</v>
      </c>
      <c r="J5301" s="65" t="s">
        <v>50</v>
      </c>
      <c r="K5301" s="66" t="s">
        <v>51</v>
      </c>
      <c r="L5301" s="62" t="s">
        <v>52</v>
      </c>
      <c r="M5301" s="69"/>
      <c r="N5301" s="65" t="s">
        <v>50</v>
      </c>
      <c r="O5301" s="66" t="s">
        <v>52</v>
      </c>
      <c r="P5301" s="69"/>
      <c r="Q5301" s="55" t="str">
        <f t="shared" si="82"/>
        <v>Non-Lead</v>
      </c>
      <c r="R5301" s="70" t="s">
        <v>51</v>
      </c>
      <c r="S5301" s="70" t="s">
        <v>51</v>
      </c>
      <c r="T5301" s="70"/>
      <c r="U5301" s="71" t="s">
        <v>53</v>
      </c>
      <c r="V5301" s="71" t="s">
        <v>51</v>
      </c>
      <c r="W5301" s="71" t="s">
        <v>51</v>
      </c>
      <c r="X5301" s="71" t="s">
        <v>51</v>
      </c>
      <c r="Y5301" s="72" t="str">
        <f>IF((OR((AND('[1]PWS Information'!$E$10="CWS",U5301="Single Family Residence",Q5301="Lead")),
(AND('[1]PWS Information'!$E$10="CWS",U5301="Multiple Family Residence",'[1]PWS Information'!$E$11="Yes",Q5301="Lead")),
(AND('[1]PWS Information'!$E$10="NTNC",Q5301="Lead")))),"Tier 1",
IF((OR((AND('[1]PWS Information'!$E$10="CWS",U5301="Multiple Family Residence",'[1]PWS Information'!$E$11="No",Q5301="Lead")),
(AND('[1]PWS Information'!$E$10="CWS",U5301="Other",Q5301="Lead")),
(AND('[1]PWS Information'!$E$10="CWS",U5301="Building",Q5301="Lead")))),"Tier 2",
IF((OR((AND('[1]PWS Information'!$E$10="CWS",U5301="Single Family Residence",Q5301="Galvanized Requiring Replacement")),
(AND('[1]PWS Information'!$E$10="CWS",U5301="Single Family Residence",Q5301="Galvanized Requiring Replacement",R5301="Yes")),
(AND('[1]PWS Information'!$E$10="NTNC",Q5301="Galvanized Requiring Replacement")),
(AND('[1]PWS Information'!$E$10="NTNC",U5301="Single Family Residence",R5301="Yes")))),"Tier 3",
IF((OR((AND('[1]PWS Information'!$E$10="CWS",U5301="Single Family Residence",S5301="Yes",Q5301="Non-Lead", J5301="Non-Lead - Copper",L5301="Before 1989")),
(AND('[1]PWS Information'!$E$10="CWS",U5301="Single Family Residence",S5301="Yes",Q5301="Non-Lead", N5301="Non-Lead - Copper",O5301="Before 1989")))),"Tier 4",
IF((OR((AND('[1]PWS Information'!$E$10="NTNC",Q5301="Non-Lead")),
(AND('[1]PWS Information'!$E$10="CWS",Q5301="Non-Lead",S5301="")),
(AND('[1]PWS Information'!$E$10="CWS",Q5301="Non-Lead",S5301="No")),
(AND('[1]PWS Information'!$E$10="CWS",Q5301="Non-Lead",S5301="Don't Know")),
(AND('[1]PWS Information'!$E$10="CWS",Q5301="Non-Lead", J5301="Non-Lead - Copper", S5301="Yes", L5301="Between 1989 and 2014")),
(AND('[1]PWS Information'!$E$10="CWS",Q5301="Non-Lead", J5301="Non-Lead - Copper", S5301="Yes", L5301="After 2014")),
(AND('[1]PWS Information'!$E$10="CWS",Q5301="Non-Lead", J5301="Non-Lead - Copper", S5301="Yes", L5301="Unknown")),
(AND('[1]PWS Information'!$E$10="CWS",Q5301="Non-Lead", N5301="Non-Lead - Copper", S5301="Yes", O5301="Between 1989 and 2014")),
(AND('[1]PWS Information'!$E$10="CWS",Q5301="Non-Lead", N5301="Non-Lead - Copper", S5301="Yes", O5301="After 2014")),
(AND('[1]PWS Information'!$E$10="CWS",Q5301="Non-Lead", N5301="Non-Lead - Copper", S5301="Yes", O5301="Unknown")),
(AND('[1]PWS Information'!$E$10="CWS",Q5301="Unknown")),
(AND('[1]PWS Information'!$E$10="NTNC",Q5301="Unknown")))),"Tier 5",
"")))))</f>
        <v>Tier 5</v>
      </c>
      <c r="Z5301" s="71"/>
      <c r="AA5301" s="71"/>
    </row>
    <row r="5302" spans="1:27" ht="57.6" x14ac:dyDescent="0.3">
      <c r="A5302" s="17"/>
      <c r="B5302" s="70">
        <v>1435780</v>
      </c>
      <c r="C5302" s="60">
        <v>559</v>
      </c>
      <c r="D5302" s="61" t="s">
        <v>1744</v>
      </c>
      <c r="E5302" s="61" t="s">
        <v>128</v>
      </c>
      <c r="F5302" s="61">
        <v>78640</v>
      </c>
      <c r="G5302" s="62" t="s">
        <v>1726</v>
      </c>
      <c r="H5302" s="63">
        <v>29.782049000000001</v>
      </c>
      <c r="I5302" s="64">
        <v>-97.45411</v>
      </c>
      <c r="J5302" s="65" t="s">
        <v>50</v>
      </c>
      <c r="K5302" s="66" t="s">
        <v>51</v>
      </c>
      <c r="L5302" s="62" t="s">
        <v>52</v>
      </c>
      <c r="M5302" s="69"/>
      <c r="N5302" s="65" t="s">
        <v>50</v>
      </c>
      <c r="O5302" s="66" t="s">
        <v>52</v>
      </c>
      <c r="P5302" s="69"/>
      <c r="Q5302" s="55" t="str">
        <f t="shared" si="82"/>
        <v>Non-Lead</v>
      </c>
      <c r="R5302" s="70" t="s">
        <v>51</v>
      </c>
      <c r="S5302" s="70" t="s">
        <v>51</v>
      </c>
      <c r="T5302" s="70"/>
      <c r="U5302" s="71" t="s">
        <v>53</v>
      </c>
      <c r="V5302" s="71" t="s">
        <v>51</v>
      </c>
      <c r="W5302" s="71" t="s">
        <v>51</v>
      </c>
      <c r="X5302" s="71" t="s">
        <v>51</v>
      </c>
      <c r="Y5302" s="72" t="str">
        <f>IF((OR((AND('[1]PWS Information'!$E$10="CWS",U5302="Single Family Residence",Q5302="Lead")),
(AND('[1]PWS Information'!$E$10="CWS",U5302="Multiple Family Residence",'[1]PWS Information'!$E$11="Yes",Q5302="Lead")),
(AND('[1]PWS Information'!$E$10="NTNC",Q5302="Lead")))),"Tier 1",
IF((OR((AND('[1]PWS Information'!$E$10="CWS",U5302="Multiple Family Residence",'[1]PWS Information'!$E$11="No",Q5302="Lead")),
(AND('[1]PWS Information'!$E$10="CWS",U5302="Other",Q5302="Lead")),
(AND('[1]PWS Information'!$E$10="CWS",U5302="Building",Q5302="Lead")))),"Tier 2",
IF((OR((AND('[1]PWS Information'!$E$10="CWS",U5302="Single Family Residence",Q5302="Galvanized Requiring Replacement")),
(AND('[1]PWS Information'!$E$10="CWS",U5302="Single Family Residence",Q5302="Galvanized Requiring Replacement",R5302="Yes")),
(AND('[1]PWS Information'!$E$10="NTNC",Q5302="Galvanized Requiring Replacement")),
(AND('[1]PWS Information'!$E$10="NTNC",U5302="Single Family Residence",R5302="Yes")))),"Tier 3",
IF((OR((AND('[1]PWS Information'!$E$10="CWS",U5302="Single Family Residence",S5302="Yes",Q5302="Non-Lead", J5302="Non-Lead - Copper",L5302="Before 1989")),
(AND('[1]PWS Information'!$E$10="CWS",U5302="Single Family Residence",S5302="Yes",Q5302="Non-Lead", N5302="Non-Lead - Copper",O5302="Before 1989")))),"Tier 4",
IF((OR((AND('[1]PWS Information'!$E$10="NTNC",Q5302="Non-Lead")),
(AND('[1]PWS Information'!$E$10="CWS",Q5302="Non-Lead",S5302="")),
(AND('[1]PWS Information'!$E$10="CWS",Q5302="Non-Lead",S5302="No")),
(AND('[1]PWS Information'!$E$10="CWS",Q5302="Non-Lead",S5302="Don't Know")),
(AND('[1]PWS Information'!$E$10="CWS",Q5302="Non-Lead", J5302="Non-Lead - Copper", S5302="Yes", L5302="Between 1989 and 2014")),
(AND('[1]PWS Information'!$E$10="CWS",Q5302="Non-Lead", J5302="Non-Lead - Copper", S5302="Yes", L5302="After 2014")),
(AND('[1]PWS Information'!$E$10="CWS",Q5302="Non-Lead", J5302="Non-Lead - Copper", S5302="Yes", L5302="Unknown")),
(AND('[1]PWS Information'!$E$10="CWS",Q5302="Non-Lead", N5302="Non-Lead - Copper", S5302="Yes", O5302="Between 1989 and 2014")),
(AND('[1]PWS Information'!$E$10="CWS",Q5302="Non-Lead", N5302="Non-Lead - Copper", S5302="Yes", O5302="After 2014")),
(AND('[1]PWS Information'!$E$10="CWS",Q5302="Non-Lead", N5302="Non-Lead - Copper", S5302="Yes", O5302="Unknown")),
(AND('[1]PWS Information'!$E$10="CWS",Q5302="Unknown")),
(AND('[1]PWS Information'!$E$10="NTNC",Q5302="Unknown")))),"Tier 5",
"")))))</f>
        <v>Tier 5</v>
      </c>
      <c r="Z5302" s="71"/>
      <c r="AA5302" s="71"/>
    </row>
    <row r="5303" spans="1:27" ht="57.6" x14ac:dyDescent="0.3">
      <c r="A5303" s="1"/>
      <c r="B5303" s="70">
        <v>1420559</v>
      </c>
      <c r="C5303" s="60">
        <v>710</v>
      </c>
      <c r="D5303" s="61" t="s">
        <v>1745</v>
      </c>
      <c r="E5303" s="61" t="s">
        <v>128</v>
      </c>
      <c r="F5303" s="61">
        <v>78640</v>
      </c>
      <c r="G5303" s="62" t="s">
        <v>1726</v>
      </c>
      <c r="H5303" s="63">
        <v>29.957718</v>
      </c>
      <c r="I5303" s="64">
        <v>-97.786113999999998</v>
      </c>
      <c r="J5303" s="65" t="s">
        <v>50</v>
      </c>
      <c r="K5303" s="66" t="s">
        <v>51</v>
      </c>
      <c r="L5303" s="62" t="s">
        <v>52</v>
      </c>
      <c r="M5303" s="69"/>
      <c r="N5303" s="65" t="s">
        <v>50</v>
      </c>
      <c r="O5303" s="66" t="s">
        <v>52</v>
      </c>
      <c r="P5303" s="69"/>
      <c r="Q5303" s="55" t="str">
        <f t="shared" si="82"/>
        <v>Non-Lead</v>
      </c>
      <c r="R5303" s="70" t="s">
        <v>51</v>
      </c>
      <c r="S5303" s="70" t="s">
        <v>51</v>
      </c>
      <c r="T5303" s="70"/>
      <c r="U5303" s="71" t="s">
        <v>53</v>
      </c>
      <c r="V5303" s="71" t="s">
        <v>51</v>
      </c>
      <c r="W5303" s="71" t="s">
        <v>51</v>
      </c>
      <c r="X5303" s="71" t="s">
        <v>61</v>
      </c>
      <c r="Y5303" s="72" t="str">
        <f>IF((OR((AND('[1]PWS Information'!$E$10="CWS",U5303="Single Family Residence",Q5303="Lead")),
(AND('[1]PWS Information'!$E$10="CWS",U5303="Multiple Family Residence",'[1]PWS Information'!$E$11="Yes",Q5303="Lead")),
(AND('[1]PWS Information'!$E$10="NTNC",Q5303="Lead")))),"Tier 1",
IF((OR((AND('[1]PWS Information'!$E$10="CWS",U5303="Multiple Family Residence",'[1]PWS Information'!$E$11="No",Q5303="Lead")),
(AND('[1]PWS Information'!$E$10="CWS",U5303="Other",Q5303="Lead")),
(AND('[1]PWS Information'!$E$10="CWS",U5303="Building",Q5303="Lead")))),"Tier 2",
IF((OR((AND('[1]PWS Information'!$E$10="CWS",U5303="Single Family Residence",Q5303="Galvanized Requiring Replacement")),
(AND('[1]PWS Information'!$E$10="CWS",U5303="Single Family Residence",Q5303="Galvanized Requiring Replacement",R5303="Yes")),
(AND('[1]PWS Information'!$E$10="NTNC",Q5303="Galvanized Requiring Replacement")),
(AND('[1]PWS Information'!$E$10="NTNC",U5303="Single Family Residence",R5303="Yes")))),"Tier 3",
IF((OR((AND('[1]PWS Information'!$E$10="CWS",U5303="Single Family Residence",S5303="Yes",Q5303="Non-Lead", J5303="Non-Lead - Copper",L5303="Before 1989")),
(AND('[1]PWS Information'!$E$10="CWS",U5303="Single Family Residence",S5303="Yes",Q5303="Non-Lead", N5303="Non-Lead - Copper",O5303="Before 1989")))),"Tier 4",
IF((OR((AND('[1]PWS Information'!$E$10="NTNC",Q5303="Non-Lead")),
(AND('[1]PWS Information'!$E$10="CWS",Q5303="Non-Lead",S5303="")),
(AND('[1]PWS Information'!$E$10="CWS",Q5303="Non-Lead",S5303="No")),
(AND('[1]PWS Information'!$E$10="CWS",Q5303="Non-Lead",S5303="Don't Know")),
(AND('[1]PWS Information'!$E$10="CWS",Q5303="Non-Lead", J5303="Non-Lead - Copper", S5303="Yes", L5303="Between 1989 and 2014")),
(AND('[1]PWS Information'!$E$10="CWS",Q5303="Non-Lead", J5303="Non-Lead - Copper", S5303="Yes", L5303="After 2014")),
(AND('[1]PWS Information'!$E$10="CWS",Q5303="Non-Lead", J5303="Non-Lead - Copper", S5303="Yes", L5303="Unknown")),
(AND('[1]PWS Information'!$E$10="CWS",Q5303="Non-Lead", N5303="Non-Lead - Copper", S5303="Yes", O5303="Between 1989 and 2014")),
(AND('[1]PWS Information'!$E$10="CWS",Q5303="Non-Lead", N5303="Non-Lead - Copper", S5303="Yes", O5303="After 2014")),
(AND('[1]PWS Information'!$E$10="CWS",Q5303="Non-Lead", N5303="Non-Lead - Copper", S5303="Yes", O5303="Unknown")),
(AND('[1]PWS Information'!$E$10="CWS",Q5303="Unknown")),
(AND('[1]PWS Information'!$E$10="NTNC",Q5303="Unknown")))),"Tier 5",
"")))))</f>
        <v>Tier 5</v>
      </c>
      <c r="Z5303" s="71"/>
      <c r="AA5303" s="71"/>
    </row>
    <row r="5304" spans="1:27" ht="57.6" x14ac:dyDescent="0.3">
      <c r="A5304" s="1"/>
      <c r="B5304" s="70">
        <v>1427744</v>
      </c>
      <c r="C5304" s="60">
        <v>268</v>
      </c>
      <c r="D5304" s="61" t="s">
        <v>1713</v>
      </c>
      <c r="E5304" s="61" t="s">
        <v>128</v>
      </c>
      <c r="F5304" s="61">
        <v>78640</v>
      </c>
      <c r="G5304" s="62" t="s">
        <v>1726</v>
      </c>
      <c r="H5304" s="63">
        <v>29.957718</v>
      </c>
      <c r="I5304" s="64">
        <v>-97.786113999999998</v>
      </c>
      <c r="J5304" s="65" t="s">
        <v>50</v>
      </c>
      <c r="K5304" s="66" t="s">
        <v>51</v>
      </c>
      <c r="L5304" s="62" t="s">
        <v>52</v>
      </c>
      <c r="M5304" s="69"/>
      <c r="N5304" s="65" t="s">
        <v>50</v>
      </c>
      <c r="O5304" s="66" t="s">
        <v>52</v>
      </c>
      <c r="P5304" s="69"/>
      <c r="Q5304" s="55" t="str">
        <f t="shared" si="82"/>
        <v>Non-Lead</v>
      </c>
      <c r="R5304" s="70" t="s">
        <v>51</v>
      </c>
      <c r="S5304" s="70" t="s">
        <v>51</v>
      </c>
      <c r="T5304" s="70"/>
      <c r="U5304" s="71" t="s">
        <v>53</v>
      </c>
      <c r="V5304" s="71" t="s">
        <v>51</v>
      </c>
      <c r="W5304" s="71" t="s">
        <v>51</v>
      </c>
      <c r="X5304" s="71" t="s">
        <v>51</v>
      </c>
      <c r="Y5304" s="72" t="str">
        <f>IF((OR((AND('[1]PWS Information'!$E$10="CWS",U5304="Single Family Residence",Q5304="Lead")),
(AND('[1]PWS Information'!$E$10="CWS",U5304="Multiple Family Residence",'[1]PWS Information'!$E$11="Yes",Q5304="Lead")),
(AND('[1]PWS Information'!$E$10="NTNC",Q5304="Lead")))),"Tier 1",
IF((OR((AND('[1]PWS Information'!$E$10="CWS",U5304="Multiple Family Residence",'[1]PWS Information'!$E$11="No",Q5304="Lead")),
(AND('[1]PWS Information'!$E$10="CWS",U5304="Other",Q5304="Lead")),
(AND('[1]PWS Information'!$E$10="CWS",U5304="Building",Q5304="Lead")))),"Tier 2",
IF((OR((AND('[1]PWS Information'!$E$10="CWS",U5304="Single Family Residence",Q5304="Galvanized Requiring Replacement")),
(AND('[1]PWS Information'!$E$10="CWS",U5304="Single Family Residence",Q5304="Galvanized Requiring Replacement",R5304="Yes")),
(AND('[1]PWS Information'!$E$10="NTNC",Q5304="Galvanized Requiring Replacement")),
(AND('[1]PWS Information'!$E$10="NTNC",U5304="Single Family Residence",R5304="Yes")))),"Tier 3",
IF((OR((AND('[1]PWS Information'!$E$10="CWS",U5304="Single Family Residence",S5304="Yes",Q5304="Non-Lead", J5304="Non-Lead - Copper",L5304="Before 1989")),
(AND('[1]PWS Information'!$E$10="CWS",U5304="Single Family Residence",S5304="Yes",Q5304="Non-Lead", N5304="Non-Lead - Copper",O5304="Before 1989")))),"Tier 4",
IF((OR((AND('[1]PWS Information'!$E$10="NTNC",Q5304="Non-Lead")),
(AND('[1]PWS Information'!$E$10="CWS",Q5304="Non-Lead",S5304="")),
(AND('[1]PWS Information'!$E$10="CWS",Q5304="Non-Lead",S5304="No")),
(AND('[1]PWS Information'!$E$10="CWS",Q5304="Non-Lead",S5304="Don't Know")),
(AND('[1]PWS Information'!$E$10="CWS",Q5304="Non-Lead", J5304="Non-Lead - Copper", S5304="Yes", L5304="Between 1989 and 2014")),
(AND('[1]PWS Information'!$E$10="CWS",Q5304="Non-Lead", J5304="Non-Lead - Copper", S5304="Yes", L5304="After 2014")),
(AND('[1]PWS Information'!$E$10="CWS",Q5304="Non-Lead", J5304="Non-Lead - Copper", S5304="Yes", L5304="Unknown")),
(AND('[1]PWS Information'!$E$10="CWS",Q5304="Non-Lead", N5304="Non-Lead - Copper", S5304="Yes", O5304="Between 1989 and 2014")),
(AND('[1]PWS Information'!$E$10="CWS",Q5304="Non-Lead", N5304="Non-Lead - Copper", S5304="Yes", O5304="After 2014")),
(AND('[1]PWS Information'!$E$10="CWS",Q5304="Non-Lead", N5304="Non-Lead - Copper", S5304="Yes", O5304="Unknown")),
(AND('[1]PWS Information'!$E$10="CWS",Q5304="Unknown")),
(AND('[1]PWS Information'!$E$10="NTNC",Q5304="Unknown")))),"Tier 5",
"")))))</f>
        <v>Tier 5</v>
      </c>
      <c r="Z5304" s="71"/>
      <c r="AA5304" s="71"/>
    </row>
    <row r="5305" spans="1:27" ht="57.6" x14ac:dyDescent="0.3">
      <c r="A5305" s="1"/>
      <c r="B5305" s="70">
        <v>1792556</v>
      </c>
      <c r="C5305" s="60">
        <v>276</v>
      </c>
      <c r="D5305" s="61" t="s">
        <v>1713</v>
      </c>
      <c r="E5305" s="61" t="s">
        <v>128</v>
      </c>
      <c r="F5305" s="61">
        <v>78640</v>
      </c>
      <c r="G5305" s="62" t="s">
        <v>1726</v>
      </c>
      <c r="H5305" s="63">
        <v>29.957718</v>
      </c>
      <c r="I5305" s="64">
        <v>-97.786113999999998</v>
      </c>
      <c r="J5305" s="65" t="s">
        <v>50</v>
      </c>
      <c r="K5305" s="66" t="s">
        <v>51</v>
      </c>
      <c r="L5305" s="62" t="s">
        <v>52</v>
      </c>
      <c r="M5305" s="69"/>
      <c r="N5305" s="65" t="s">
        <v>50</v>
      </c>
      <c r="O5305" s="66" t="s">
        <v>52</v>
      </c>
      <c r="P5305" s="69"/>
      <c r="Q5305" s="55" t="str">
        <f t="shared" si="82"/>
        <v>Non-Lead</v>
      </c>
      <c r="R5305" s="70" t="s">
        <v>51</v>
      </c>
      <c r="S5305" s="70" t="s">
        <v>51</v>
      </c>
      <c r="T5305" s="70"/>
      <c r="U5305" s="71" t="s">
        <v>53</v>
      </c>
      <c r="V5305" s="71" t="s">
        <v>51</v>
      </c>
      <c r="W5305" s="71" t="s">
        <v>51</v>
      </c>
      <c r="X5305" s="71" t="s">
        <v>51</v>
      </c>
      <c r="Y5305" s="72" t="str">
        <f>IF((OR((AND('[1]PWS Information'!$E$10="CWS",U5305="Single Family Residence",Q5305="Lead")),
(AND('[1]PWS Information'!$E$10="CWS",U5305="Multiple Family Residence",'[1]PWS Information'!$E$11="Yes",Q5305="Lead")),
(AND('[1]PWS Information'!$E$10="NTNC",Q5305="Lead")))),"Tier 1",
IF((OR((AND('[1]PWS Information'!$E$10="CWS",U5305="Multiple Family Residence",'[1]PWS Information'!$E$11="No",Q5305="Lead")),
(AND('[1]PWS Information'!$E$10="CWS",U5305="Other",Q5305="Lead")),
(AND('[1]PWS Information'!$E$10="CWS",U5305="Building",Q5305="Lead")))),"Tier 2",
IF((OR((AND('[1]PWS Information'!$E$10="CWS",U5305="Single Family Residence",Q5305="Galvanized Requiring Replacement")),
(AND('[1]PWS Information'!$E$10="CWS",U5305="Single Family Residence",Q5305="Galvanized Requiring Replacement",R5305="Yes")),
(AND('[1]PWS Information'!$E$10="NTNC",Q5305="Galvanized Requiring Replacement")),
(AND('[1]PWS Information'!$E$10="NTNC",U5305="Single Family Residence",R5305="Yes")))),"Tier 3",
IF((OR((AND('[1]PWS Information'!$E$10="CWS",U5305="Single Family Residence",S5305="Yes",Q5305="Non-Lead", J5305="Non-Lead - Copper",L5305="Before 1989")),
(AND('[1]PWS Information'!$E$10="CWS",U5305="Single Family Residence",S5305="Yes",Q5305="Non-Lead", N5305="Non-Lead - Copper",O5305="Before 1989")))),"Tier 4",
IF((OR((AND('[1]PWS Information'!$E$10="NTNC",Q5305="Non-Lead")),
(AND('[1]PWS Information'!$E$10="CWS",Q5305="Non-Lead",S5305="")),
(AND('[1]PWS Information'!$E$10="CWS",Q5305="Non-Lead",S5305="No")),
(AND('[1]PWS Information'!$E$10="CWS",Q5305="Non-Lead",S5305="Don't Know")),
(AND('[1]PWS Information'!$E$10="CWS",Q5305="Non-Lead", J5305="Non-Lead - Copper", S5305="Yes", L5305="Between 1989 and 2014")),
(AND('[1]PWS Information'!$E$10="CWS",Q5305="Non-Lead", J5305="Non-Lead - Copper", S5305="Yes", L5305="After 2014")),
(AND('[1]PWS Information'!$E$10="CWS",Q5305="Non-Lead", J5305="Non-Lead - Copper", S5305="Yes", L5305="Unknown")),
(AND('[1]PWS Information'!$E$10="CWS",Q5305="Non-Lead", N5305="Non-Lead - Copper", S5305="Yes", O5305="Between 1989 and 2014")),
(AND('[1]PWS Information'!$E$10="CWS",Q5305="Non-Lead", N5305="Non-Lead - Copper", S5305="Yes", O5305="After 2014")),
(AND('[1]PWS Information'!$E$10="CWS",Q5305="Non-Lead", N5305="Non-Lead - Copper", S5305="Yes", O5305="Unknown")),
(AND('[1]PWS Information'!$E$10="CWS",Q5305="Unknown")),
(AND('[1]PWS Information'!$E$10="NTNC",Q5305="Unknown")))),"Tier 5",
"")))))</f>
        <v>Tier 5</v>
      </c>
      <c r="Z5305" s="71"/>
      <c r="AA5305" s="71"/>
    </row>
    <row r="5306" spans="1:27" ht="57.6" x14ac:dyDescent="0.3">
      <c r="A5306" s="17"/>
      <c r="B5306" s="70">
        <v>1650359</v>
      </c>
      <c r="C5306" s="60">
        <v>591</v>
      </c>
      <c r="D5306" s="61" t="s">
        <v>1743</v>
      </c>
      <c r="E5306" s="61" t="s">
        <v>128</v>
      </c>
      <c r="F5306" s="61">
        <v>78640</v>
      </c>
      <c r="G5306" s="62" t="s">
        <v>1726</v>
      </c>
      <c r="H5306" s="63">
        <v>29.781897000000001</v>
      </c>
      <c r="I5306" s="64">
        <v>-97.454109000000003</v>
      </c>
      <c r="J5306" s="65" t="s">
        <v>50</v>
      </c>
      <c r="K5306" s="66" t="s">
        <v>51</v>
      </c>
      <c r="L5306" s="62" t="s">
        <v>52</v>
      </c>
      <c r="M5306" s="69"/>
      <c r="N5306" s="65" t="s">
        <v>50</v>
      </c>
      <c r="O5306" s="66" t="s">
        <v>52</v>
      </c>
      <c r="P5306" s="69"/>
      <c r="Q5306" s="55" t="str">
        <f t="shared" si="82"/>
        <v>Non-Lead</v>
      </c>
      <c r="R5306" s="70" t="s">
        <v>51</v>
      </c>
      <c r="S5306" s="70" t="s">
        <v>51</v>
      </c>
      <c r="T5306" s="70"/>
      <c r="U5306" s="71" t="s">
        <v>53</v>
      </c>
      <c r="V5306" s="71" t="s">
        <v>51</v>
      </c>
      <c r="W5306" s="71" t="s">
        <v>51</v>
      </c>
      <c r="X5306" s="71" t="s">
        <v>51</v>
      </c>
      <c r="Y5306" s="72" t="str">
        <f>IF((OR((AND('[1]PWS Information'!$E$10="CWS",U5306="Single Family Residence",Q5306="Lead")),
(AND('[1]PWS Information'!$E$10="CWS",U5306="Multiple Family Residence",'[1]PWS Information'!$E$11="Yes",Q5306="Lead")),
(AND('[1]PWS Information'!$E$10="NTNC",Q5306="Lead")))),"Tier 1",
IF((OR((AND('[1]PWS Information'!$E$10="CWS",U5306="Multiple Family Residence",'[1]PWS Information'!$E$11="No",Q5306="Lead")),
(AND('[1]PWS Information'!$E$10="CWS",U5306="Other",Q5306="Lead")),
(AND('[1]PWS Information'!$E$10="CWS",U5306="Building",Q5306="Lead")))),"Tier 2",
IF((OR((AND('[1]PWS Information'!$E$10="CWS",U5306="Single Family Residence",Q5306="Galvanized Requiring Replacement")),
(AND('[1]PWS Information'!$E$10="CWS",U5306="Single Family Residence",Q5306="Galvanized Requiring Replacement",R5306="Yes")),
(AND('[1]PWS Information'!$E$10="NTNC",Q5306="Galvanized Requiring Replacement")),
(AND('[1]PWS Information'!$E$10="NTNC",U5306="Single Family Residence",R5306="Yes")))),"Tier 3",
IF((OR((AND('[1]PWS Information'!$E$10="CWS",U5306="Single Family Residence",S5306="Yes",Q5306="Non-Lead", J5306="Non-Lead - Copper",L5306="Before 1989")),
(AND('[1]PWS Information'!$E$10="CWS",U5306="Single Family Residence",S5306="Yes",Q5306="Non-Lead", N5306="Non-Lead - Copper",O5306="Before 1989")))),"Tier 4",
IF((OR((AND('[1]PWS Information'!$E$10="NTNC",Q5306="Non-Lead")),
(AND('[1]PWS Information'!$E$10="CWS",Q5306="Non-Lead",S5306="")),
(AND('[1]PWS Information'!$E$10="CWS",Q5306="Non-Lead",S5306="No")),
(AND('[1]PWS Information'!$E$10="CWS",Q5306="Non-Lead",S5306="Don't Know")),
(AND('[1]PWS Information'!$E$10="CWS",Q5306="Non-Lead", J5306="Non-Lead - Copper", S5306="Yes", L5306="Between 1989 and 2014")),
(AND('[1]PWS Information'!$E$10="CWS",Q5306="Non-Lead", J5306="Non-Lead - Copper", S5306="Yes", L5306="After 2014")),
(AND('[1]PWS Information'!$E$10="CWS",Q5306="Non-Lead", J5306="Non-Lead - Copper", S5306="Yes", L5306="Unknown")),
(AND('[1]PWS Information'!$E$10="CWS",Q5306="Non-Lead", N5306="Non-Lead - Copper", S5306="Yes", O5306="Between 1989 and 2014")),
(AND('[1]PWS Information'!$E$10="CWS",Q5306="Non-Lead", N5306="Non-Lead - Copper", S5306="Yes", O5306="After 2014")),
(AND('[1]PWS Information'!$E$10="CWS",Q5306="Non-Lead", N5306="Non-Lead - Copper", S5306="Yes", O5306="Unknown")),
(AND('[1]PWS Information'!$E$10="CWS",Q5306="Unknown")),
(AND('[1]PWS Information'!$E$10="NTNC",Q5306="Unknown")))),"Tier 5",
"")))))</f>
        <v>Tier 5</v>
      </c>
      <c r="Z5306" s="71"/>
      <c r="AA5306" s="71"/>
    </row>
    <row r="5307" spans="1:27" ht="57.6" x14ac:dyDescent="0.3">
      <c r="A5307" s="1"/>
      <c r="B5307" s="70">
        <v>1793225</v>
      </c>
      <c r="C5307" s="60">
        <v>583</v>
      </c>
      <c r="D5307" s="61" t="s">
        <v>1743</v>
      </c>
      <c r="E5307" s="61" t="s">
        <v>128</v>
      </c>
      <c r="F5307" s="61">
        <v>78640</v>
      </c>
      <c r="G5307" s="62" t="s">
        <v>1726</v>
      </c>
      <c r="H5307" s="63">
        <v>29.781935000000001</v>
      </c>
      <c r="I5307" s="64">
        <v>-97.45411</v>
      </c>
      <c r="J5307" s="65" t="s">
        <v>50</v>
      </c>
      <c r="K5307" s="66" t="s">
        <v>51</v>
      </c>
      <c r="L5307" s="62" t="s">
        <v>52</v>
      </c>
      <c r="M5307" s="69"/>
      <c r="N5307" s="65" t="s">
        <v>50</v>
      </c>
      <c r="O5307" s="66" t="s">
        <v>52</v>
      </c>
      <c r="P5307" s="69"/>
      <c r="Q5307" s="55" t="str">
        <f t="shared" si="82"/>
        <v>Non-Lead</v>
      </c>
      <c r="R5307" s="70" t="s">
        <v>51</v>
      </c>
      <c r="S5307" s="70" t="s">
        <v>51</v>
      </c>
      <c r="T5307" s="70"/>
      <c r="U5307" s="71" t="s">
        <v>53</v>
      </c>
      <c r="V5307" s="71" t="s">
        <v>51</v>
      </c>
      <c r="W5307" s="71" t="s">
        <v>51</v>
      </c>
      <c r="X5307" s="71" t="s">
        <v>51</v>
      </c>
      <c r="Y5307" s="72" t="str">
        <f>IF((OR((AND('[1]PWS Information'!$E$10="CWS",U5307="Single Family Residence",Q5307="Lead")),
(AND('[1]PWS Information'!$E$10="CWS",U5307="Multiple Family Residence",'[1]PWS Information'!$E$11="Yes",Q5307="Lead")),
(AND('[1]PWS Information'!$E$10="NTNC",Q5307="Lead")))),"Tier 1",
IF((OR((AND('[1]PWS Information'!$E$10="CWS",U5307="Multiple Family Residence",'[1]PWS Information'!$E$11="No",Q5307="Lead")),
(AND('[1]PWS Information'!$E$10="CWS",U5307="Other",Q5307="Lead")),
(AND('[1]PWS Information'!$E$10="CWS",U5307="Building",Q5307="Lead")))),"Tier 2",
IF((OR((AND('[1]PWS Information'!$E$10="CWS",U5307="Single Family Residence",Q5307="Galvanized Requiring Replacement")),
(AND('[1]PWS Information'!$E$10="CWS",U5307="Single Family Residence",Q5307="Galvanized Requiring Replacement",R5307="Yes")),
(AND('[1]PWS Information'!$E$10="NTNC",Q5307="Galvanized Requiring Replacement")),
(AND('[1]PWS Information'!$E$10="NTNC",U5307="Single Family Residence",R5307="Yes")))),"Tier 3",
IF((OR((AND('[1]PWS Information'!$E$10="CWS",U5307="Single Family Residence",S5307="Yes",Q5307="Non-Lead", J5307="Non-Lead - Copper",L5307="Before 1989")),
(AND('[1]PWS Information'!$E$10="CWS",U5307="Single Family Residence",S5307="Yes",Q5307="Non-Lead", N5307="Non-Lead - Copper",O5307="Before 1989")))),"Tier 4",
IF((OR((AND('[1]PWS Information'!$E$10="NTNC",Q5307="Non-Lead")),
(AND('[1]PWS Information'!$E$10="CWS",Q5307="Non-Lead",S5307="")),
(AND('[1]PWS Information'!$E$10="CWS",Q5307="Non-Lead",S5307="No")),
(AND('[1]PWS Information'!$E$10="CWS",Q5307="Non-Lead",S5307="Don't Know")),
(AND('[1]PWS Information'!$E$10="CWS",Q5307="Non-Lead", J5307="Non-Lead - Copper", S5307="Yes", L5307="Between 1989 and 2014")),
(AND('[1]PWS Information'!$E$10="CWS",Q5307="Non-Lead", J5307="Non-Lead - Copper", S5307="Yes", L5307="After 2014")),
(AND('[1]PWS Information'!$E$10="CWS",Q5307="Non-Lead", J5307="Non-Lead - Copper", S5307="Yes", L5307="Unknown")),
(AND('[1]PWS Information'!$E$10="CWS",Q5307="Non-Lead", N5307="Non-Lead - Copper", S5307="Yes", O5307="Between 1989 and 2014")),
(AND('[1]PWS Information'!$E$10="CWS",Q5307="Non-Lead", N5307="Non-Lead - Copper", S5307="Yes", O5307="After 2014")),
(AND('[1]PWS Information'!$E$10="CWS",Q5307="Non-Lead", N5307="Non-Lead - Copper", S5307="Yes", O5307="Unknown")),
(AND('[1]PWS Information'!$E$10="CWS",Q5307="Unknown")),
(AND('[1]PWS Information'!$E$10="NTNC",Q5307="Unknown")))),"Tier 5",
"")))))</f>
        <v>Tier 5</v>
      </c>
      <c r="Z5307" s="71"/>
      <c r="AA5307" s="71"/>
    </row>
    <row r="5308" spans="1:27" ht="57.6" x14ac:dyDescent="0.3">
      <c r="A5308" s="1"/>
      <c r="B5308" s="70">
        <v>1793229</v>
      </c>
      <c r="C5308" s="60">
        <v>551</v>
      </c>
      <c r="D5308" s="61" t="s">
        <v>1743</v>
      </c>
      <c r="E5308" s="61" t="s">
        <v>128</v>
      </c>
      <c r="F5308" s="61">
        <v>78640</v>
      </c>
      <c r="G5308" s="62" t="s">
        <v>1726</v>
      </c>
      <c r="H5308" s="63">
        <v>29.782088000000002</v>
      </c>
      <c r="I5308" s="64">
        <v>-97.45411</v>
      </c>
      <c r="J5308" s="65" t="s">
        <v>50</v>
      </c>
      <c r="K5308" s="66" t="s">
        <v>51</v>
      </c>
      <c r="L5308" s="62" t="s">
        <v>52</v>
      </c>
      <c r="M5308" s="69"/>
      <c r="N5308" s="65" t="s">
        <v>50</v>
      </c>
      <c r="O5308" s="66" t="s">
        <v>52</v>
      </c>
      <c r="P5308" s="69"/>
      <c r="Q5308" s="55" t="str">
        <f t="shared" si="82"/>
        <v>Non-Lead</v>
      </c>
      <c r="R5308" s="70" t="s">
        <v>51</v>
      </c>
      <c r="S5308" s="70" t="s">
        <v>51</v>
      </c>
      <c r="T5308" s="70"/>
      <c r="U5308" s="71" t="s">
        <v>53</v>
      </c>
      <c r="V5308" s="71" t="s">
        <v>51</v>
      </c>
      <c r="W5308" s="71" t="s">
        <v>51</v>
      </c>
      <c r="X5308" s="71" t="s">
        <v>51</v>
      </c>
      <c r="Y5308" s="72" t="str">
        <f>IF((OR((AND('[1]PWS Information'!$E$10="CWS",U5308="Single Family Residence",Q5308="Lead")),
(AND('[1]PWS Information'!$E$10="CWS",U5308="Multiple Family Residence",'[1]PWS Information'!$E$11="Yes",Q5308="Lead")),
(AND('[1]PWS Information'!$E$10="NTNC",Q5308="Lead")))),"Tier 1",
IF((OR((AND('[1]PWS Information'!$E$10="CWS",U5308="Multiple Family Residence",'[1]PWS Information'!$E$11="No",Q5308="Lead")),
(AND('[1]PWS Information'!$E$10="CWS",U5308="Other",Q5308="Lead")),
(AND('[1]PWS Information'!$E$10="CWS",U5308="Building",Q5308="Lead")))),"Tier 2",
IF((OR((AND('[1]PWS Information'!$E$10="CWS",U5308="Single Family Residence",Q5308="Galvanized Requiring Replacement")),
(AND('[1]PWS Information'!$E$10="CWS",U5308="Single Family Residence",Q5308="Galvanized Requiring Replacement",R5308="Yes")),
(AND('[1]PWS Information'!$E$10="NTNC",Q5308="Galvanized Requiring Replacement")),
(AND('[1]PWS Information'!$E$10="NTNC",U5308="Single Family Residence",R5308="Yes")))),"Tier 3",
IF((OR((AND('[1]PWS Information'!$E$10="CWS",U5308="Single Family Residence",S5308="Yes",Q5308="Non-Lead", J5308="Non-Lead - Copper",L5308="Before 1989")),
(AND('[1]PWS Information'!$E$10="CWS",U5308="Single Family Residence",S5308="Yes",Q5308="Non-Lead", N5308="Non-Lead - Copper",O5308="Before 1989")))),"Tier 4",
IF((OR((AND('[1]PWS Information'!$E$10="NTNC",Q5308="Non-Lead")),
(AND('[1]PWS Information'!$E$10="CWS",Q5308="Non-Lead",S5308="")),
(AND('[1]PWS Information'!$E$10="CWS",Q5308="Non-Lead",S5308="No")),
(AND('[1]PWS Information'!$E$10="CWS",Q5308="Non-Lead",S5308="Don't Know")),
(AND('[1]PWS Information'!$E$10="CWS",Q5308="Non-Lead", J5308="Non-Lead - Copper", S5308="Yes", L5308="Between 1989 and 2014")),
(AND('[1]PWS Information'!$E$10="CWS",Q5308="Non-Lead", J5308="Non-Lead - Copper", S5308="Yes", L5308="After 2014")),
(AND('[1]PWS Information'!$E$10="CWS",Q5308="Non-Lead", J5308="Non-Lead - Copper", S5308="Yes", L5308="Unknown")),
(AND('[1]PWS Information'!$E$10="CWS",Q5308="Non-Lead", N5308="Non-Lead - Copper", S5308="Yes", O5308="Between 1989 and 2014")),
(AND('[1]PWS Information'!$E$10="CWS",Q5308="Non-Lead", N5308="Non-Lead - Copper", S5308="Yes", O5308="After 2014")),
(AND('[1]PWS Information'!$E$10="CWS",Q5308="Non-Lead", N5308="Non-Lead - Copper", S5308="Yes", O5308="Unknown")),
(AND('[1]PWS Information'!$E$10="CWS",Q5308="Unknown")),
(AND('[1]PWS Information'!$E$10="NTNC",Q5308="Unknown")))),"Tier 5",
"")))))</f>
        <v>Tier 5</v>
      </c>
      <c r="Z5308" s="71"/>
      <c r="AA5308" s="71"/>
    </row>
    <row r="5309" spans="1:27" ht="57.6" x14ac:dyDescent="0.3">
      <c r="A5309" s="1"/>
      <c r="B5309" s="70">
        <v>1793279</v>
      </c>
      <c r="C5309" s="60">
        <v>527</v>
      </c>
      <c r="D5309" s="61" t="s">
        <v>1743</v>
      </c>
      <c r="E5309" s="61" t="s">
        <v>128</v>
      </c>
      <c r="F5309" s="61">
        <v>78640</v>
      </c>
      <c r="G5309" s="62" t="s">
        <v>1726</v>
      </c>
      <c r="H5309" s="63">
        <v>29.782202000000002</v>
      </c>
      <c r="I5309" s="64">
        <v>-97.454110999999997</v>
      </c>
      <c r="J5309" s="65" t="s">
        <v>50</v>
      </c>
      <c r="K5309" s="66" t="s">
        <v>51</v>
      </c>
      <c r="L5309" s="62" t="s">
        <v>52</v>
      </c>
      <c r="M5309" s="69"/>
      <c r="N5309" s="65" t="s">
        <v>50</v>
      </c>
      <c r="O5309" s="66" t="s">
        <v>52</v>
      </c>
      <c r="P5309" s="69"/>
      <c r="Q5309" s="55" t="str">
        <f t="shared" si="82"/>
        <v>Non-Lead</v>
      </c>
      <c r="R5309" s="70" t="s">
        <v>51</v>
      </c>
      <c r="S5309" s="70" t="s">
        <v>51</v>
      </c>
      <c r="T5309" s="70"/>
      <c r="U5309" s="71" t="s">
        <v>53</v>
      </c>
      <c r="V5309" s="71" t="s">
        <v>51</v>
      </c>
      <c r="W5309" s="71" t="s">
        <v>51</v>
      </c>
      <c r="X5309" s="71" t="s">
        <v>51</v>
      </c>
      <c r="Y5309" s="72" t="str">
        <f>IF((OR((AND('[1]PWS Information'!$E$10="CWS",U5309="Single Family Residence",Q5309="Lead")),
(AND('[1]PWS Information'!$E$10="CWS",U5309="Multiple Family Residence",'[1]PWS Information'!$E$11="Yes",Q5309="Lead")),
(AND('[1]PWS Information'!$E$10="NTNC",Q5309="Lead")))),"Tier 1",
IF((OR((AND('[1]PWS Information'!$E$10="CWS",U5309="Multiple Family Residence",'[1]PWS Information'!$E$11="No",Q5309="Lead")),
(AND('[1]PWS Information'!$E$10="CWS",U5309="Other",Q5309="Lead")),
(AND('[1]PWS Information'!$E$10="CWS",U5309="Building",Q5309="Lead")))),"Tier 2",
IF((OR((AND('[1]PWS Information'!$E$10="CWS",U5309="Single Family Residence",Q5309="Galvanized Requiring Replacement")),
(AND('[1]PWS Information'!$E$10="CWS",U5309="Single Family Residence",Q5309="Galvanized Requiring Replacement",R5309="Yes")),
(AND('[1]PWS Information'!$E$10="NTNC",Q5309="Galvanized Requiring Replacement")),
(AND('[1]PWS Information'!$E$10="NTNC",U5309="Single Family Residence",R5309="Yes")))),"Tier 3",
IF((OR((AND('[1]PWS Information'!$E$10="CWS",U5309="Single Family Residence",S5309="Yes",Q5309="Non-Lead", J5309="Non-Lead - Copper",L5309="Before 1989")),
(AND('[1]PWS Information'!$E$10="CWS",U5309="Single Family Residence",S5309="Yes",Q5309="Non-Lead", N5309="Non-Lead - Copper",O5309="Before 1989")))),"Tier 4",
IF((OR((AND('[1]PWS Information'!$E$10="NTNC",Q5309="Non-Lead")),
(AND('[1]PWS Information'!$E$10="CWS",Q5309="Non-Lead",S5309="")),
(AND('[1]PWS Information'!$E$10="CWS",Q5309="Non-Lead",S5309="No")),
(AND('[1]PWS Information'!$E$10="CWS",Q5309="Non-Lead",S5309="Don't Know")),
(AND('[1]PWS Information'!$E$10="CWS",Q5309="Non-Lead", J5309="Non-Lead - Copper", S5309="Yes", L5309="Between 1989 and 2014")),
(AND('[1]PWS Information'!$E$10="CWS",Q5309="Non-Lead", J5309="Non-Lead - Copper", S5309="Yes", L5309="After 2014")),
(AND('[1]PWS Information'!$E$10="CWS",Q5309="Non-Lead", J5309="Non-Lead - Copper", S5309="Yes", L5309="Unknown")),
(AND('[1]PWS Information'!$E$10="CWS",Q5309="Non-Lead", N5309="Non-Lead - Copper", S5309="Yes", O5309="Between 1989 and 2014")),
(AND('[1]PWS Information'!$E$10="CWS",Q5309="Non-Lead", N5309="Non-Lead - Copper", S5309="Yes", O5309="After 2014")),
(AND('[1]PWS Information'!$E$10="CWS",Q5309="Non-Lead", N5309="Non-Lead - Copper", S5309="Yes", O5309="Unknown")),
(AND('[1]PWS Information'!$E$10="CWS",Q5309="Unknown")),
(AND('[1]PWS Information'!$E$10="NTNC",Q5309="Unknown")))),"Tier 5",
"")))))</f>
        <v>Tier 5</v>
      </c>
      <c r="Z5309" s="71"/>
      <c r="AA5309" s="71"/>
    </row>
    <row r="5310" spans="1:27" ht="57.6" x14ac:dyDescent="0.3">
      <c r="A5310" s="17"/>
      <c r="B5310" s="70">
        <v>1793224</v>
      </c>
      <c r="C5310" s="60">
        <v>519</v>
      </c>
      <c r="D5310" s="61" t="s">
        <v>1743</v>
      </c>
      <c r="E5310" s="61" t="s">
        <v>128</v>
      </c>
      <c r="F5310" s="61">
        <v>78640</v>
      </c>
      <c r="G5310" s="62" t="s">
        <v>1726</v>
      </c>
      <c r="H5310" s="63">
        <v>29.782240000000002</v>
      </c>
      <c r="I5310" s="64">
        <v>-97.454110999999997</v>
      </c>
      <c r="J5310" s="65" t="s">
        <v>50</v>
      </c>
      <c r="K5310" s="66" t="s">
        <v>51</v>
      </c>
      <c r="L5310" s="62" t="s">
        <v>52</v>
      </c>
      <c r="M5310" s="69"/>
      <c r="N5310" s="65" t="s">
        <v>50</v>
      </c>
      <c r="O5310" s="66" t="s">
        <v>52</v>
      </c>
      <c r="P5310" s="69"/>
      <c r="Q5310" s="55" t="str">
        <f t="shared" si="82"/>
        <v>Non-Lead</v>
      </c>
      <c r="R5310" s="70" t="s">
        <v>51</v>
      </c>
      <c r="S5310" s="70" t="s">
        <v>51</v>
      </c>
      <c r="T5310" s="70"/>
      <c r="U5310" s="71" t="s">
        <v>53</v>
      </c>
      <c r="V5310" s="71" t="s">
        <v>51</v>
      </c>
      <c r="W5310" s="71" t="s">
        <v>51</v>
      </c>
      <c r="X5310" s="71" t="s">
        <v>51</v>
      </c>
      <c r="Y5310" s="72" t="str">
        <f>IF((OR((AND('[1]PWS Information'!$E$10="CWS",U5310="Single Family Residence",Q5310="Lead")),
(AND('[1]PWS Information'!$E$10="CWS",U5310="Multiple Family Residence",'[1]PWS Information'!$E$11="Yes",Q5310="Lead")),
(AND('[1]PWS Information'!$E$10="NTNC",Q5310="Lead")))),"Tier 1",
IF((OR((AND('[1]PWS Information'!$E$10="CWS",U5310="Multiple Family Residence",'[1]PWS Information'!$E$11="No",Q5310="Lead")),
(AND('[1]PWS Information'!$E$10="CWS",U5310="Other",Q5310="Lead")),
(AND('[1]PWS Information'!$E$10="CWS",U5310="Building",Q5310="Lead")))),"Tier 2",
IF((OR((AND('[1]PWS Information'!$E$10="CWS",U5310="Single Family Residence",Q5310="Galvanized Requiring Replacement")),
(AND('[1]PWS Information'!$E$10="CWS",U5310="Single Family Residence",Q5310="Galvanized Requiring Replacement",R5310="Yes")),
(AND('[1]PWS Information'!$E$10="NTNC",Q5310="Galvanized Requiring Replacement")),
(AND('[1]PWS Information'!$E$10="NTNC",U5310="Single Family Residence",R5310="Yes")))),"Tier 3",
IF((OR((AND('[1]PWS Information'!$E$10="CWS",U5310="Single Family Residence",S5310="Yes",Q5310="Non-Lead", J5310="Non-Lead - Copper",L5310="Before 1989")),
(AND('[1]PWS Information'!$E$10="CWS",U5310="Single Family Residence",S5310="Yes",Q5310="Non-Lead", N5310="Non-Lead - Copper",O5310="Before 1989")))),"Tier 4",
IF((OR((AND('[1]PWS Information'!$E$10="NTNC",Q5310="Non-Lead")),
(AND('[1]PWS Information'!$E$10="CWS",Q5310="Non-Lead",S5310="")),
(AND('[1]PWS Information'!$E$10="CWS",Q5310="Non-Lead",S5310="No")),
(AND('[1]PWS Information'!$E$10="CWS",Q5310="Non-Lead",S5310="Don't Know")),
(AND('[1]PWS Information'!$E$10="CWS",Q5310="Non-Lead", J5310="Non-Lead - Copper", S5310="Yes", L5310="Between 1989 and 2014")),
(AND('[1]PWS Information'!$E$10="CWS",Q5310="Non-Lead", J5310="Non-Lead - Copper", S5310="Yes", L5310="After 2014")),
(AND('[1]PWS Information'!$E$10="CWS",Q5310="Non-Lead", J5310="Non-Lead - Copper", S5310="Yes", L5310="Unknown")),
(AND('[1]PWS Information'!$E$10="CWS",Q5310="Non-Lead", N5310="Non-Lead - Copper", S5310="Yes", O5310="Between 1989 and 2014")),
(AND('[1]PWS Information'!$E$10="CWS",Q5310="Non-Lead", N5310="Non-Lead - Copper", S5310="Yes", O5310="After 2014")),
(AND('[1]PWS Information'!$E$10="CWS",Q5310="Non-Lead", N5310="Non-Lead - Copper", S5310="Yes", O5310="Unknown")),
(AND('[1]PWS Information'!$E$10="CWS",Q5310="Unknown")),
(AND('[1]PWS Information'!$E$10="NTNC",Q5310="Unknown")))),"Tier 5",
"")))))</f>
        <v>Tier 5</v>
      </c>
      <c r="Z5310" s="71"/>
      <c r="AA5310" s="71"/>
    </row>
    <row r="5311" spans="1:27" ht="57.6" x14ac:dyDescent="0.3">
      <c r="A5311" s="1"/>
      <c r="B5311" s="70">
        <v>1792526</v>
      </c>
      <c r="C5311" s="60">
        <v>156</v>
      </c>
      <c r="D5311" s="61" t="s">
        <v>1728</v>
      </c>
      <c r="E5311" s="61" t="s">
        <v>128</v>
      </c>
      <c r="F5311" s="61">
        <v>78640</v>
      </c>
      <c r="G5311" s="62" t="s">
        <v>1726</v>
      </c>
      <c r="H5311" s="63">
        <v>29.957718</v>
      </c>
      <c r="I5311" s="64">
        <v>-97.786113999999998</v>
      </c>
      <c r="J5311" s="65" t="s">
        <v>50</v>
      </c>
      <c r="K5311" s="66" t="s">
        <v>51</v>
      </c>
      <c r="L5311" s="62" t="s">
        <v>52</v>
      </c>
      <c r="M5311" s="69"/>
      <c r="N5311" s="65" t="s">
        <v>50</v>
      </c>
      <c r="O5311" s="66" t="s">
        <v>52</v>
      </c>
      <c r="P5311" s="69"/>
      <c r="Q5311" s="55" t="str">
        <f t="shared" si="82"/>
        <v>Non-Lead</v>
      </c>
      <c r="R5311" s="70" t="s">
        <v>51</v>
      </c>
      <c r="S5311" s="70" t="s">
        <v>51</v>
      </c>
      <c r="T5311" s="70"/>
      <c r="U5311" s="71" t="s">
        <v>53</v>
      </c>
      <c r="V5311" s="71" t="s">
        <v>51</v>
      </c>
      <c r="W5311" s="71" t="s">
        <v>51</v>
      </c>
      <c r="X5311" s="71" t="s">
        <v>51</v>
      </c>
      <c r="Y5311" s="72" t="str">
        <f>IF((OR((AND('[1]PWS Information'!$E$10="CWS",U5311="Single Family Residence",Q5311="Lead")),
(AND('[1]PWS Information'!$E$10="CWS",U5311="Multiple Family Residence",'[1]PWS Information'!$E$11="Yes",Q5311="Lead")),
(AND('[1]PWS Information'!$E$10="NTNC",Q5311="Lead")))),"Tier 1",
IF((OR((AND('[1]PWS Information'!$E$10="CWS",U5311="Multiple Family Residence",'[1]PWS Information'!$E$11="No",Q5311="Lead")),
(AND('[1]PWS Information'!$E$10="CWS",U5311="Other",Q5311="Lead")),
(AND('[1]PWS Information'!$E$10="CWS",U5311="Building",Q5311="Lead")))),"Tier 2",
IF((OR((AND('[1]PWS Information'!$E$10="CWS",U5311="Single Family Residence",Q5311="Galvanized Requiring Replacement")),
(AND('[1]PWS Information'!$E$10="CWS",U5311="Single Family Residence",Q5311="Galvanized Requiring Replacement",R5311="Yes")),
(AND('[1]PWS Information'!$E$10="NTNC",Q5311="Galvanized Requiring Replacement")),
(AND('[1]PWS Information'!$E$10="NTNC",U5311="Single Family Residence",R5311="Yes")))),"Tier 3",
IF((OR((AND('[1]PWS Information'!$E$10="CWS",U5311="Single Family Residence",S5311="Yes",Q5311="Non-Lead", J5311="Non-Lead - Copper",L5311="Before 1989")),
(AND('[1]PWS Information'!$E$10="CWS",U5311="Single Family Residence",S5311="Yes",Q5311="Non-Lead", N5311="Non-Lead - Copper",O5311="Before 1989")))),"Tier 4",
IF((OR((AND('[1]PWS Information'!$E$10="NTNC",Q5311="Non-Lead")),
(AND('[1]PWS Information'!$E$10="CWS",Q5311="Non-Lead",S5311="")),
(AND('[1]PWS Information'!$E$10="CWS",Q5311="Non-Lead",S5311="No")),
(AND('[1]PWS Information'!$E$10="CWS",Q5311="Non-Lead",S5311="Don't Know")),
(AND('[1]PWS Information'!$E$10="CWS",Q5311="Non-Lead", J5311="Non-Lead - Copper", S5311="Yes", L5311="Between 1989 and 2014")),
(AND('[1]PWS Information'!$E$10="CWS",Q5311="Non-Lead", J5311="Non-Lead - Copper", S5311="Yes", L5311="After 2014")),
(AND('[1]PWS Information'!$E$10="CWS",Q5311="Non-Lead", J5311="Non-Lead - Copper", S5311="Yes", L5311="Unknown")),
(AND('[1]PWS Information'!$E$10="CWS",Q5311="Non-Lead", N5311="Non-Lead - Copper", S5311="Yes", O5311="Between 1989 and 2014")),
(AND('[1]PWS Information'!$E$10="CWS",Q5311="Non-Lead", N5311="Non-Lead - Copper", S5311="Yes", O5311="After 2014")),
(AND('[1]PWS Information'!$E$10="CWS",Q5311="Non-Lead", N5311="Non-Lead - Copper", S5311="Yes", O5311="Unknown")),
(AND('[1]PWS Information'!$E$10="CWS",Q5311="Unknown")),
(AND('[1]PWS Information'!$E$10="NTNC",Q5311="Unknown")))),"Tier 5",
"")))))</f>
        <v>Tier 5</v>
      </c>
      <c r="Z5311" s="71"/>
      <c r="AA5311" s="71"/>
    </row>
    <row r="5312" spans="1:27" ht="57.6" x14ac:dyDescent="0.3">
      <c r="A5312" s="1"/>
      <c r="B5312" s="70">
        <v>1441020</v>
      </c>
      <c r="C5312" s="60">
        <v>585</v>
      </c>
      <c r="D5312" s="61" t="s">
        <v>1746</v>
      </c>
      <c r="E5312" s="61" t="s">
        <v>128</v>
      </c>
      <c r="F5312" s="61">
        <v>78640</v>
      </c>
      <c r="G5312" s="62" t="s">
        <v>1747</v>
      </c>
      <c r="H5312" s="63">
        <v>30.091403</v>
      </c>
      <c r="I5312" s="64">
        <v>-97.522060999999994</v>
      </c>
      <c r="J5312" s="65" t="s">
        <v>50</v>
      </c>
      <c r="K5312" s="66" t="s">
        <v>51</v>
      </c>
      <c r="L5312" s="62" t="s">
        <v>52</v>
      </c>
      <c r="M5312" s="69"/>
      <c r="N5312" s="65" t="s">
        <v>50</v>
      </c>
      <c r="O5312" s="66" t="s">
        <v>52</v>
      </c>
      <c r="P5312" s="69"/>
      <c r="Q5312" s="55" t="str">
        <f t="shared" si="82"/>
        <v>Non-Lead</v>
      </c>
      <c r="R5312" s="70" t="s">
        <v>51</v>
      </c>
      <c r="S5312" s="70" t="s">
        <v>51</v>
      </c>
      <c r="T5312" s="70"/>
      <c r="U5312" s="71" t="s">
        <v>53</v>
      </c>
      <c r="V5312" s="71" t="s">
        <v>51</v>
      </c>
      <c r="W5312" s="71" t="s">
        <v>51</v>
      </c>
      <c r="X5312" s="71" t="s">
        <v>51</v>
      </c>
      <c r="Y5312" s="72" t="str">
        <f>IF((OR((AND('[1]PWS Information'!$E$10="CWS",U5312="Single Family Residence",Q5312="Lead")),
(AND('[1]PWS Information'!$E$10="CWS",U5312="Multiple Family Residence",'[1]PWS Information'!$E$11="Yes",Q5312="Lead")),
(AND('[1]PWS Information'!$E$10="NTNC",Q5312="Lead")))),"Tier 1",
IF((OR((AND('[1]PWS Information'!$E$10="CWS",U5312="Multiple Family Residence",'[1]PWS Information'!$E$11="No",Q5312="Lead")),
(AND('[1]PWS Information'!$E$10="CWS",U5312="Other",Q5312="Lead")),
(AND('[1]PWS Information'!$E$10="CWS",U5312="Building",Q5312="Lead")))),"Tier 2",
IF((OR((AND('[1]PWS Information'!$E$10="CWS",U5312="Single Family Residence",Q5312="Galvanized Requiring Replacement")),
(AND('[1]PWS Information'!$E$10="CWS",U5312="Single Family Residence",Q5312="Galvanized Requiring Replacement",R5312="Yes")),
(AND('[1]PWS Information'!$E$10="NTNC",Q5312="Galvanized Requiring Replacement")),
(AND('[1]PWS Information'!$E$10="NTNC",U5312="Single Family Residence",R5312="Yes")))),"Tier 3",
IF((OR((AND('[1]PWS Information'!$E$10="CWS",U5312="Single Family Residence",S5312="Yes",Q5312="Non-Lead", J5312="Non-Lead - Copper",L5312="Before 1989")),
(AND('[1]PWS Information'!$E$10="CWS",U5312="Single Family Residence",S5312="Yes",Q5312="Non-Lead", N5312="Non-Lead - Copper",O5312="Before 1989")))),"Tier 4",
IF((OR((AND('[1]PWS Information'!$E$10="NTNC",Q5312="Non-Lead")),
(AND('[1]PWS Information'!$E$10="CWS",Q5312="Non-Lead",S5312="")),
(AND('[1]PWS Information'!$E$10="CWS",Q5312="Non-Lead",S5312="No")),
(AND('[1]PWS Information'!$E$10="CWS",Q5312="Non-Lead",S5312="Don't Know")),
(AND('[1]PWS Information'!$E$10="CWS",Q5312="Non-Lead", J5312="Non-Lead - Copper", S5312="Yes", L5312="Between 1989 and 2014")),
(AND('[1]PWS Information'!$E$10="CWS",Q5312="Non-Lead", J5312="Non-Lead - Copper", S5312="Yes", L5312="After 2014")),
(AND('[1]PWS Information'!$E$10="CWS",Q5312="Non-Lead", J5312="Non-Lead - Copper", S5312="Yes", L5312="Unknown")),
(AND('[1]PWS Information'!$E$10="CWS",Q5312="Non-Lead", N5312="Non-Lead - Copper", S5312="Yes", O5312="Between 1989 and 2014")),
(AND('[1]PWS Information'!$E$10="CWS",Q5312="Non-Lead", N5312="Non-Lead - Copper", S5312="Yes", O5312="After 2014")),
(AND('[1]PWS Information'!$E$10="CWS",Q5312="Non-Lead", N5312="Non-Lead - Copper", S5312="Yes", O5312="Unknown")),
(AND('[1]PWS Information'!$E$10="CWS",Q5312="Unknown")),
(AND('[1]PWS Information'!$E$10="NTNC",Q5312="Unknown")))),"Tier 5",
"")))))</f>
        <v>Tier 5</v>
      </c>
      <c r="Z5312" s="71"/>
      <c r="AA5312" s="71"/>
    </row>
    <row r="5313" spans="1:27" ht="57.6" x14ac:dyDescent="0.3">
      <c r="A5313" s="1"/>
      <c r="B5313" s="70">
        <v>1770789</v>
      </c>
      <c r="C5313" s="60">
        <v>284</v>
      </c>
      <c r="D5313" s="61" t="s">
        <v>1713</v>
      </c>
      <c r="E5313" s="61" t="s">
        <v>128</v>
      </c>
      <c r="F5313" s="61">
        <v>78640</v>
      </c>
      <c r="G5313" s="62" t="s">
        <v>1726</v>
      </c>
      <c r="H5313" s="63">
        <v>29.957718</v>
      </c>
      <c r="I5313" s="64">
        <v>-97.786113999999998</v>
      </c>
      <c r="J5313" s="65" t="s">
        <v>50</v>
      </c>
      <c r="K5313" s="66" t="s">
        <v>51</v>
      </c>
      <c r="L5313" s="62" t="s">
        <v>52</v>
      </c>
      <c r="M5313" s="69"/>
      <c r="N5313" s="65" t="s">
        <v>50</v>
      </c>
      <c r="O5313" s="66" t="s">
        <v>52</v>
      </c>
      <c r="P5313" s="69"/>
      <c r="Q5313" s="55" t="str">
        <f t="shared" si="82"/>
        <v>Non-Lead</v>
      </c>
      <c r="R5313" s="70" t="s">
        <v>51</v>
      </c>
      <c r="S5313" s="70" t="s">
        <v>51</v>
      </c>
      <c r="T5313" s="70"/>
      <c r="U5313" s="71" t="s">
        <v>53</v>
      </c>
      <c r="V5313" s="71" t="s">
        <v>51</v>
      </c>
      <c r="W5313" s="71" t="s">
        <v>51</v>
      </c>
      <c r="X5313" s="71" t="s">
        <v>51</v>
      </c>
      <c r="Y5313" s="72" t="str">
        <f>IF((OR((AND('[1]PWS Information'!$E$10="CWS",U5313="Single Family Residence",Q5313="Lead")),
(AND('[1]PWS Information'!$E$10="CWS",U5313="Multiple Family Residence",'[1]PWS Information'!$E$11="Yes",Q5313="Lead")),
(AND('[1]PWS Information'!$E$10="NTNC",Q5313="Lead")))),"Tier 1",
IF((OR((AND('[1]PWS Information'!$E$10="CWS",U5313="Multiple Family Residence",'[1]PWS Information'!$E$11="No",Q5313="Lead")),
(AND('[1]PWS Information'!$E$10="CWS",U5313="Other",Q5313="Lead")),
(AND('[1]PWS Information'!$E$10="CWS",U5313="Building",Q5313="Lead")))),"Tier 2",
IF((OR((AND('[1]PWS Information'!$E$10="CWS",U5313="Single Family Residence",Q5313="Galvanized Requiring Replacement")),
(AND('[1]PWS Information'!$E$10="CWS",U5313="Single Family Residence",Q5313="Galvanized Requiring Replacement",R5313="Yes")),
(AND('[1]PWS Information'!$E$10="NTNC",Q5313="Galvanized Requiring Replacement")),
(AND('[1]PWS Information'!$E$10="NTNC",U5313="Single Family Residence",R5313="Yes")))),"Tier 3",
IF((OR((AND('[1]PWS Information'!$E$10="CWS",U5313="Single Family Residence",S5313="Yes",Q5313="Non-Lead", J5313="Non-Lead - Copper",L5313="Before 1989")),
(AND('[1]PWS Information'!$E$10="CWS",U5313="Single Family Residence",S5313="Yes",Q5313="Non-Lead", N5313="Non-Lead - Copper",O5313="Before 1989")))),"Tier 4",
IF((OR((AND('[1]PWS Information'!$E$10="NTNC",Q5313="Non-Lead")),
(AND('[1]PWS Information'!$E$10="CWS",Q5313="Non-Lead",S5313="")),
(AND('[1]PWS Information'!$E$10="CWS",Q5313="Non-Lead",S5313="No")),
(AND('[1]PWS Information'!$E$10="CWS",Q5313="Non-Lead",S5313="Don't Know")),
(AND('[1]PWS Information'!$E$10="CWS",Q5313="Non-Lead", J5313="Non-Lead - Copper", S5313="Yes", L5313="Between 1989 and 2014")),
(AND('[1]PWS Information'!$E$10="CWS",Q5313="Non-Lead", J5313="Non-Lead - Copper", S5313="Yes", L5313="After 2014")),
(AND('[1]PWS Information'!$E$10="CWS",Q5313="Non-Lead", J5313="Non-Lead - Copper", S5313="Yes", L5313="Unknown")),
(AND('[1]PWS Information'!$E$10="CWS",Q5313="Non-Lead", N5313="Non-Lead - Copper", S5313="Yes", O5313="Between 1989 and 2014")),
(AND('[1]PWS Information'!$E$10="CWS",Q5313="Non-Lead", N5313="Non-Lead - Copper", S5313="Yes", O5313="After 2014")),
(AND('[1]PWS Information'!$E$10="CWS",Q5313="Non-Lead", N5313="Non-Lead - Copper", S5313="Yes", O5313="Unknown")),
(AND('[1]PWS Information'!$E$10="CWS",Q5313="Unknown")),
(AND('[1]PWS Information'!$E$10="NTNC",Q5313="Unknown")))),"Tier 5",
"")))))</f>
        <v>Tier 5</v>
      </c>
      <c r="Z5313" s="71"/>
      <c r="AA5313" s="71"/>
    </row>
    <row r="5314" spans="1:27" ht="57.6" x14ac:dyDescent="0.3">
      <c r="A5314" s="17"/>
      <c r="B5314" s="70">
        <v>1556294</v>
      </c>
      <c r="C5314" s="60">
        <v>290</v>
      </c>
      <c r="D5314" s="61" t="s">
        <v>1713</v>
      </c>
      <c r="E5314" s="61" t="s">
        <v>128</v>
      </c>
      <c r="F5314" s="61">
        <v>78640</v>
      </c>
      <c r="G5314" s="62" t="s">
        <v>1726</v>
      </c>
      <c r="H5314" s="63">
        <v>29.957718</v>
      </c>
      <c r="I5314" s="64">
        <v>-97.786113999999998</v>
      </c>
      <c r="J5314" s="65" t="s">
        <v>50</v>
      </c>
      <c r="K5314" s="66" t="s">
        <v>51</v>
      </c>
      <c r="L5314" s="62" t="s">
        <v>52</v>
      </c>
      <c r="M5314" s="69"/>
      <c r="N5314" s="65" t="s">
        <v>50</v>
      </c>
      <c r="O5314" s="66" t="s">
        <v>52</v>
      </c>
      <c r="P5314" s="69"/>
      <c r="Q5314" s="55" t="str">
        <f t="shared" si="82"/>
        <v>Non-Lead</v>
      </c>
      <c r="R5314" s="70" t="s">
        <v>51</v>
      </c>
      <c r="S5314" s="70" t="s">
        <v>51</v>
      </c>
      <c r="T5314" s="70"/>
      <c r="U5314" s="71" t="s">
        <v>53</v>
      </c>
      <c r="V5314" s="71" t="s">
        <v>51</v>
      </c>
      <c r="W5314" s="71" t="s">
        <v>51</v>
      </c>
      <c r="X5314" s="71" t="s">
        <v>51</v>
      </c>
      <c r="Y5314" s="72" t="str">
        <f>IF((OR((AND('[1]PWS Information'!$E$10="CWS",U5314="Single Family Residence",Q5314="Lead")),
(AND('[1]PWS Information'!$E$10="CWS",U5314="Multiple Family Residence",'[1]PWS Information'!$E$11="Yes",Q5314="Lead")),
(AND('[1]PWS Information'!$E$10="NTNC",Q5314="Lead")))),"Tier 1",
IF((OR((AND('[1]PWS Information'!$E$10="CWS",U5314="Multiple Family Residence",'[1]PWS Information'!$E$11="No",Q5314="Lead")),
(AND('[1]PWS Information'!$E$10="CWS",U5314="Other",Q5314="Lead")),
(AND('[1]PWS Information'!$E$10="CWS",U5314="Building",Q5314="Lead")))),"Tier 2",
IF((OR((AND('[1]PWS Information'!$E$10="CWS",U5314="Single Family Residence",Q5314="Galvanized Requiring Replacement")),
(AND('[1]PWS Information'!$E$10="CWS",U5314="Single Family Residence",Q5314="Galvanized Requiring Replacement",R5314="Yes")),
(AND('[1]PWS Information'!$E$10="NTNC",Q5314="Galvanized Requiring Replacement")),
(AND('[1]PWS Information'!$E$10="NTNC",U5314="Single Family Residence",R5314="Yes")))),"Tier 3",
IF((OR((AND('[1]PWS Information'!$E$10="CWS",U5314="Single Family Residence",S5314="Yes",Q5314="Non-Lead", J5314="Non-Lead - Copper",L5314="Before 1989")),
(AND('[1]PWS Information'!$E$10="CWS",U5314="Single Family Residence",S5314="Yes",Q5314="Non-Lead", N5314="Non-Lead - Copper",O5314="Before 1989")))),"Tier 4",
IF((OR((AND('[1]PWS Information'!$E$10="NTNC",Q5314="Non-Lead")),
(AND('[1]PWS Information'!$E$10="CWS",Q5314="Non-Lead",S5314="")),
(AND('[1]PWS Information'!$E$10="CWS",Q5314="Non-Lead",S5314="No")),
(AND('[1]PWS Information'!$E$10="CWS",Q5314="Non-Lead",S5314="Don't Know")),
(AND('[1]PWS Information'!$E$10="CWS",Q5314="Non-Lead", J5314="Non-Lead - Copper", S5314="Yes", L5314="Between 1989 and 2014")),
(AND('[1]PWS Information'!$E$10="CWS",Q5314="Non-Lead", J5314="Non-Lead - Copper", S5314="Yes", L5314="After 2014")),
(AND('[1]PWS Information'!$E$10="CWS",Q5314="Non-Lead", J5314="Non-Lead - Copper", S5314="Yes", L5314="Unknown")),
(AND('[1]PWS Information'!$E$10="CWS",Q5314="Non-Lead", N5314="Non-Lead - Copper", S5314="Yes", O5314="Between 1989 and 2014")),
(AND('[1]PWS Information'!$E$10="CWS",Q5314="Non-Lead", N5314="Non-Lead - Copper", S5314="Yes", O5314="After 2014")),
(AND('[1]PWS Information'!$E$10="CWS",Q5314="Non-Lead", N5314="Non-Lead - Copper", S5314="Yes", O5314="Unknown")),
(AND('[1]PWS Information'!$E$10="CWS",Q5314="Unknown")),
(AND('[1]PWS Information'!$E$10="NTNC",Q5314="Unknown")))),"Tier 5",
"")))))</f>
        <v>Tier 5</v>
      </c>
      <c r="Z5314" s="71"/>
      <c r="AA5314" s="71"/>
    </row>
    <row r="5315" spans="1:27" ht="57.6" x14ac:dyDescent="0.3">
      <c r="A5315" s="1"/>
      <c r="B5315" s="70">
        <v>1645795</v>
      </c>
      <c r="C5315" s="60">
        <v>790</v>
      </c>
      <c r="D5315" s="61" t="s">
        <v>1748</v>
      </c>
      <c r="E5315" s="61" t="s">
        <v>128</v>
      </c>
      <c r="F5315" s="61">
        <v>78640</v>
      </c>
      <c r="G5315" s="62" t="s">
        <v>1726</v>
      </c>
      <c r="H5315" s="63">
        <v>29.957718</v>
      </c>
      <c r="I5315" s="64">
        <v>-97.786113999999998</v>
      </c>
      <c r="J5315" s="65" t="s">
        <v>50</v>
      </c>
      <c r="K5315" s="66" t="s">
        <v>51</v>
      </c>
      <c r="L5315" s="62" t="s">
        <v>52</v>
      </c>
      <c r="M5315" s="69"/>
      <c r="N5315" s="65" t="s">
        <v>50</v>
      </c>
      <c r="O5315" s="66" t="s">
        <v>52</v>
      </c>
      <c r="P5315" s="69"/>
      <c r="Q5315" s="55" t="str">
        <f t="shared" si="82"/>
        <v>Non-Lead</v>
      </c>
      <c r="R5315" s="70" t="s">
        <v>51</v>
      </c>
      <c r="S5315" s="70" t="s">
        <v>51</v>
      </c>
      <c r="T5315" s="70"/>
      <c r="U5315" s="71" t="s">
        <v>53</v>
      </c>
      <c r="V5315" s="71" t="s">
        <v>51</v>
      </c>
      <c r="W5315" s="71" t="s">
        <v>51</v>
      </c>
      <c r="X5315" s="71" t="s">
        <v>51</v>
      </c>
      <c r="Y5315" s="72" t="str">
        <f>IF((OR((AND('[1]PWS Information'!$E$10="CWS",U5315="Single Family Residence",Q5315="Lead")),
(AND('[1]PWS Information'!$E$10="CWS",U5315="Multiple Family Residence",'[1]PWS Information'!$E$11="Yes",Q5315="Lead")),
(AND('[1]PWS Information'!$E$10="NTNC",Q5315="Lead")))),"Tier 1",
IF((OR((AND('[1]PWS Information'!$E$10="CWS",U5315="Multiple Family Residence",'[1]PWS Information'!$E$11="No",Q5315="Lead")),
(AND('[1]PWS Information'!$E$10="CWS",U5315="Other",Q5315="Lead")),
(AND('[1]PWS Information'!$E$10="CWS",U5315="Building",Q5315="Lead")))),"Tier 2",
IF((OR((AND('[1]PWS Information'!$E$10="CWS",U5315="Single Family Residence",Q5315="Galvanized Requiring Replacement")),
(AND('[1]PWS Information'!$E$10="CWS",U5315="Single Family Residence",Q5315="Galvanized Requiring Replacement",R5315="Yes")),
(AND('[1]PWS Information'!$E$10="NTNC",Q5315="Galvanized Requiring Replacement")),
(AND('[1]PWS Information'!$E$10="NTNC",U5315="Single Family Residence",R5315="Yes")))),"Tier 3",
IF((OR((AND('[1]PWS Information'!$E$10="CWS",U5315="Single Family Residence",S5315="Yes",Q5315="Non-Lead", J5315="Non-Lead - Copper",L5315="Before 1989")),
(AND('[1]PWS Information'!$E$10="CWS",U5315="Single Family Residence",S5315="Yes",Q5315="Non-Lead", N5315="Non-Lead - Copper",O5315="Before 1989")))),"Tier 4",
IF((OR((AND('[1]PWS Information'!$E$10="NTNC",Q5315="Non-Lead")),
(AND('[1]PWS Information'!$E$10="CWS",Q5315="Non-Lead",S5315="")),
(AND('[1]PWS Information'!$E$10="CWS",Q5315="Non-Lead",S5315="No")),
(AND('[1]PWS Information'!$E$10="CWS",Q5315="Non-Lead",S5315="Don't Know")),
(AND('[1]PWS Information'!$E$10="CWS",Q5315="Non-Lead", J5315="Non-Lead - Copper", S5315="Yes", L5315="Between 1989 and 2014")),
(AND('[1]PWS Information'!$E$10="CWS",Q5315="Non-Lead", J5315="Non-Lead - Copper", S5315="Yes", L5315="After 2014")),
(AND('[1]PWS Information'!$E$10="CWS",Q5315="Non-Lead", J5315="Non-Lead - Copper", S5315="Yes", L5315="Unknown")),
(AND('[1]PWS Information'!$E$10="CWS",Q5315="Non-Lead", N5315="Non-Lead - Copper", S5315="Yes", O5315="Between 1989 and 2014")),
(AND('[1]PWS Information'!$E$10="CWS",Q5315="Non-Lead", N5315="Non-Lead - Copper", S5315="Yes", O5315="After 2014")),
(AND('[1]PWS Information'!$E$10="CWS",Q5315="Non-Lead", N5315="Non-Lead - Copper", S5315="Yes", O5315="Unknown")),
(AND('[1]PWS Information'!$E$10="CWS",Q5315="Unknown")),
(AND('[1]PWS Information'!$E$10="NTNC",Q5315="Unknown")))),"Tier 5",
"")))))</f>
        <v>Tier 5</v>
      </c>
      <c r="Z5315" s="71"/>
      <c r="AA5315" s="71"/>
    </row>
    <row r="5316" spans="1:27" ht="57.6" x14ac:dyDescent="0.3">
      <c r="A5316" s="1"/>
      <c r="B5316" s="70">
        <v>1418676</v>
      </c>
      <c r="C5316" s="60">
        <v>727</v>
      </c>
      <c r="D5316" s="61" t="s">
        <v>1748</v>
      </c>
      <c r="E5316" s="61" t="s">
        <v>128</v>
      </c>
      <c r="F5316" s="61">
        <v>78640</v>
      </c>
      <c r="G5316" s="62" t="s">
        <v>1726</v>
      </c>
      <c r="H5316" s="63">
        <v>29.957718</v>
      </c>
      <c r="I5316" s="64">
        <v>-97.786113999999998</v>
      </c>
      <c r="J5316" s="65" t="s">
        <v>50</v>
      </c>
      <c r="K5316" s="66" t="s">
        <v>51</v>
      </c>
      <c r="L5316" s="62" t="s">
        <v>52</v>
      </c>
      <c r="M5316" s="69"/>
      <c r="N5316" s="65" t="s">
        <v>50</v>
      </c>
      <c r="O5316" s="66" t="s">
        <v>52</v>
      </c>
      <c r="P5316" s="69"/>
      <c r="Q5316" s="55" t="str">
        <f t="shared" si="82"/>
        <v>Non-Lead</v>
      </c>
      <c r="R5316" s="70" t="s">
        <v>51</v>
      </c>
      <c r="S5316" s="70" t="s">
        <v>51</v>
      </c>
      <c r="T5316" s="70"/>
      <c r="U5316" s="71" t="s">
        <v>53</v>
      </c>
      <c r="V5316" s="71" t="s">
        <v>51</v>
      </c>
      <c r="W5316" s="71" t="s">
        <v>51</v>
      </c>
      <c r="X5316" s="71" t="s">
        <v>51</v>
      </c>
      <c r="Y5316" s="72" t="str">
        <f>IF((OR((AND('[1]PWS Information'!$E$10="CWS",U5316="Single Family Residence",Q5316="Lead")),
(AND('[1]PWS Information'!$E$10="CWS",U5316="Multiple Family Residence",'[1]PWS Information'!$E$11="Yes",Q5316="Lead")),
(AND('[1]PWS Information'!$E$10="NTNC",Q5316="Lead")))),"Tier 1",
IF((OR((AND('[1]PWS Information'!$E$10="CWS",U5316="Multiple Family Residence",'[1]PWS Information'!$E$11="No",Q5316="Lead")),
(AND('[1]PWS Information'!$E$10="CWS",U5316="Other",Q5316="Lead")),
(AND('[1]PWS Information'!$E$10="CWS",U5316="Building",Q5316="Lead")))),"Tier 2",
IF((OR((AND('[1]PWS Information'!$E$10="CWS",U5316="Single Family Residence",Q5316="Galvanized Requiring Replacement")),
(AND('[1]PWS Information'!$E$10="CWS",U5316="Single Family Residence",Q5316="Galvanized Requiring Replacement",R5316="Yes")),
(AND('[1]PWS Information'!$E$10="NTNC",Q5316="Galvanized Requiring Replacement")),
(AND('[1]PWS Information'!$E$10="NTNC",U5316="Single Family Residence",R5316="Yes")))),"Tier 3",
IF((OR((AND('[1]PWS Information'!$E$10="CWS",U5316="Single Family Residence",S5316="Yes",Q5316="Non-Lead", J5316="Non-Lead - Copper",L5316="Before 1989")),
(AND('[1]PWS Information'!$E$10="CWS",U5316="Single Family Residence",S5316="Yes",Q5316="Non-Lead", N5316="Non-Lead - Copper",O5316="Before 1989")))),"Tier 4",
IF((OR((AND('[1]PWS Information'!$E$10="NTNC",Q5316="Non-Lead")),
(AND('[1]PWS Information'!$E$10="CWS",Q5316="Non-Lead",S5316="")),
(AND('[1]PWS Information'!$E$10="CWS",Q5316="Non-Lead",S5316="No")),
(AND('[1]PWS Information'!$E$10="CWS",Q5316="Non-Lead",S5316="Don't Know")),
(AND('[1]PWS Information'!$E$10="CWS",Q5316="Non-Lead", J5316="Non-Lead - Copper", S5316="Yes", L5316="Between 1989 and 2014")),
(AND('[1]PWS Information'!$E$10="CWS",Q5316="Non-Lead", J5316="Non-Lead - Copper", S5316="Yes", L5316="After 2014")),
(AND('[1]PWS Information'!$E$10="CWS",Q5316="Non-Lead", J5316="Non-Lead - Copper", S5316="Yes", L5316="Unknown")),
(AND('[1]PWS Information'!$E$10="CWS",Q5316="Non-Lead", N5316="Non-Lead - Copper", S5316="Yes", O5316="Between 1989 and 2014")),
(AND('[1]PWS Information'!$E$10="CWS",Q5316="Non-Lead", N5316="Non-Lead - Copper", S5316="Yes", O5316="After 2014")),
(AND('[1]PWS Information'!$E$10="CWS",Q5316="Non-Lead", N5316="Non-Lead - Copper", S5316="Yes", O5316="Unknown")),
(AND('[1]PWS Information'!$E$10="CWS",Q5316="Unknown")),
(AND('[1]PWS Information'!$E$10="NTNC",Q5316="Unknown")))),"Tier 5",
"")))))</f>
        <v>Tier 5</v>
      </c>
      <c r="Z5316" s="71"/>
      <c r="AA5316" s="71"/>
    </row>
    <row r="5317" spans="1:27" ht="57.6" x14ac:dyDescent="0.3">
      <c r="A5317" s="1"/>
      <c r="B5317" s="70">
        <v>1430036</v>
      </c>
      <c r="C5317" s="60">
        <v>757</v>
      </c>
      <c r="D5317" s="61" t="s">
        <v>1748</v>
      </c>
      <c r="E5317" s="61" t="s">
        <v>128</v>
      </c>
      <c r="F5317" s="61">
        <v>78640</v>
      </c>
      <c r="G5317" s="62" t="s">
        <v>1726</v>
      </c>
      <c r="H5317" s="63">
        <v>29.957718</v>
      </c>
      <c r="I5317" s="64">
        <v>-97.786113999999998</v>
      </c>
      <c r="J5317" s="65" t="s">
        <v>50</v>
      </c>
      <c r="K5317" s="66" t="s">
        <v>51</v>
      </c>
      <c r="L5317" s="62" t="s">
        <v>52</v>
      </c>
      <c r="M5317" s="69"/>
      <c r="N5317" s="65" t="s">
        <v>50</v>
      </c>
      <c r="O5317" s="66" t="s">
        <v>52</v>
      </c>
      <c r="P5317" s="69"/>
      <c r="Q5317" s="55" t="str">
        <f t="shared" si="82"/>
        <v>Non-Lead</v>
      </c>
      <c r="R5317" s="70" t="s">
        <v>51</v>
      </c>
      <c r="S5317" s="70" t="s">
        <v>51</v>
      </c>
      <c r="T5317" s="70"/>
      <c r="U5317" s="71" t="s">
        <v>53</v>
      </c>
      <c r="V5317" s="71" t="s">
        <v>51</v>
      </c>
      <c r="W5317" s="71" t="s">
        <v>51</v>
      </c>
      <c r="X5317" s="71" t="s">
        <v>51</v>
      </c>
      <c r="Y5317" s="72" t="str">
        <f>IF((OR((AND('[1]PWS Information'!$E$10="CWS",U5317="Single Family Residence",Q5317="Lead")),
(AND('[1]PWS Information'!$E$10="CWS",U5317="Multiple Family Residence",'[1]PWS Information'!$E$11="Yes",Q5317="Lead")),
(AND('[1]PWS Information'!$E$10="NTNC",Q5317="Lead")))),"Tier 1",
IF((OR((AND('[1]PWS Information'!$E$10="CWS",U5317="Multiple Family Residence",'[1]PWS Information'!$E$11="No",Q5317="Lead")),
(AND('[1]PWS Information'!$E$10="CWS",U5317="Other",Q5317="Lead")),
(AND('[1]PWS Information'!$E$10="CWS",U5317="Building",Q5317="Lead")))),"Tier 2",
IF((OR((AND('[1]PWS Information'!$E$10="CWS",U5317="Single Family Residence",Q5317="Galvanized Requiring Replacement")),
(AND('[1]PWS Information'!$E$10="CWS",U5317="Single Family Residence",Q5317="Galvanized Requiring Replacement",R5317="Yes")),
(AND('[1]PWS Information'!$E$10="NTNC",Q5317="Galvanized Requiring Replacement")),
(AND('[1]PWS Information'!$E$10="NTNC",U5317="Single Family Residence",R5317="Yes")))),"Tier 3",
IF((OR((AND('[1]PWS Information'!$E$10="CWS",U5317="Single Family Residence",S5317="Yes",Q5317="Non-Lead", J5317="Non-Lead - Copper",L5317="Before 1989")),
(AND('[1]PWS Information'!$E$10="CWS",U5317="Single Family Residence",S5317="Yes",Q5317="Non-Lead", N5317="Non-Lead - Copper",O5317="Before 1989")))),"Tier 4",
IF((OR((AND('[1]PWS Information'!$E$10="NTNC",Q5317="Non-Lead")),
(AND('[1]PWS Information'!$E$10="CWS",Q5317="Non-Lead",S5317="")),
(AND('[1]PWS Information'!$E$10="CWS",Q5317="Non-Lead",S5317="No")),
(AND('[1]PWS Information'!$E$10="CWS",Q5317="Non-Lead",S5317="Don't Know")),
(AND('[1]PWS Information'!$E$10="CWS",Q5317="Non-Lead", J5317="Non-Lead - Copper", S5317="Yes", L5317="Between 1989 and 2014")),
(AND('[1]PWS Information'!$E$10="CWS",Q5317="Non-Lead", J5317="Non-Lead - Copper", S5317="Yes", L5317="After 2014")),
(AND('[1]PWS Information'!$E$10="CWS",Q5317="Non-Lead", J5317="Non-Lead - Copper", S5317="Yes", L5317="Unknown")),
(AND('[1]PWS Information'!$E$10="CWS",Q5317="Non-Lead", N5317="Non-Lead - Copper", S5317="Yes", O5317="Between 1989 and 2014")),
(AND('[1]PWS Information'!$E$10="CWS",Q5317="Non-Lead", N5317="Non-Lead - Copper", S5317="Yes", O5317="After 2014")),
(AND('[1]PWS Information'!$E$10="CWS",Q5317="Non-Lead", N5317="Non-Lead - Copper", S5317="Yes", O5317="Unknown")),
(AND('[1]PWS Information'!$E$10="CWS",Q5317="Unknown")),
(AND('[1]PWS Information'!$E$10="NTNC",Q5317="Unknown")))),"Tier 5",
"")))))</f>
        <v>Tier 5</v>
      </c>
      <c r="Z5317" s="71"/>
      <c r="AA5317" s="71"/>
    </row>
    <row r="5318" spans="1:27" ht="57.6" x14ac:dyDescent="0.3">
      <c r="A5318" s="17"/>
      <c r="B5318" s="70">
        <v>1434731</v>
      </c>
      <c r="C5318" s="60">
        <v>720</v>
      </c>
      <c r="D5318" s="61" t="s">
        <v>1748</v>
      </c>
      <c r="E5318" s="61" t="s">
        <v>128</v>
      </c>
      <c r="F5318" s="61">
        <v>78640</v>
      </c>
      <c r="G5318" s="62" t="s">
        <v>1726</v>
      </c>
      <c r="H5318" s="63">
        <v>29.957718</v>
      </c>
      <c r="I5318" s="64">
        <v>-97.786113999999998</v>
      </c>
      <c r="J5318" s="65" t="s">
        <v>50</v>
      </c>
      <c r="K5318" s="66" t="s">
        <v>51</v>
      </c>
      <c r="L5318" s="62" t="s">
        <v>52</v>
      </c>
      <c r="M5318" s="69"/>
      <c r="N5318" s="65" t="s">
        <v>50</v>
      </c>
      <c r="O5318" s="66" t="s">
        <v>52</v>
      </c>
      <c r="P5318" s="69"/>
      <c r="Q5318" s="55" t="str">
        <f t="shared" si="82"/>
        <v>Non-Lead</v>
      </c>
      <c r="R5318" s="70" t="s">
        <v>51</v>
      </c>
      <c r="S5318" s="70" t="s">
        <v>51</v>
      </c>
      <c r="T5318" s="70"/>
      <c r="U5318" s="71" t="s">
        <v>53</v>
      </c>
      <c r="V5318" s="71" t="s">
        <v>51</v>
      </c>
      <c r="W5318" s="71" t="s">
        <v>51</v>
      </c>
      <c r="X5318" s="71" t="s">
        <v>51</v>
      </c>
      <c r="Y5318" s="72" t="str">
        <f>IF((OR((AND('[1]PWS Information'!$E$10="CWS",U5318="Single Family Residence",Q5318="Lead")),
(AND('[1]PWS Information'!$E$10="CWS",U5318="Multiple Family Residence",'[1]PWS Information'!$E$11="Yes",Q5318="Lead")),
(AND('[1]PWS Information'!$E$10="NTNC",Q5318="Lead")))),"Tier 1",
IF((OR((AND('[1]PWS Information'!$E$10="CWS",U5318="Multiple Family Residence",'[1]PWS Information'!$E$11="No",Q5318="Lead")),
(AND('[1]PWS Information'!$E$10="CWS",U5318="Other",Q5318="Lead")),
(AND('[1]PWS Information'!$E$10="CWS",U5318="Building",Q5318="Lead")))),"Tier 2",
IF((OR((AND('[1]PWS Information'!$E$10="CWS",U5318="Single Family Residence",Q5318="Galvanized Requiring Replacement")),
(AND('[1]PWS Information'!$E$10="CWS",U5318="Single Family Residence",Q5318="Galvanized Requiring Replacement",R5318="Yes")),
(AND('[1]PWS Information'!$E$10="NTNC",Q5318="Galvanized Requiring Replacement")),
(AND('[1]PWS Information'!$E$10="NTNC",U5318="Single Family Residence",R5318="Yes")))),"Tier 3",
IF((OR((AND('[1]PWS Information'!$E$10="CWS",U5318="Single Family Residence",S5318="Yes",Q5318="Non-Lead", J5318="Non-Lead - Copper",L5318="Before 1989")),
(AND('[1]PWS Information'!$E$10="CWS",U5318="Single Family Residence",S5318="Yes",Q5318="Non-Lead", N5318="Non-Lead - Copper",O5318="Before 1989")))),"Tier 4",
IF((OR((AND('[1]PWS Information'!$E$10="NTNC",Q5318="Non-Lead")),
(AND('[1]PWS Information'!$E$10="CWS",Q5318="Non-Lead",S5318="")),
(AND('[1]PWS Information'!$E$10="CWS",Q5318="Non-Lead",S5318="No")),
(AND('[1]PWS Information'!$E$10="CWS",Q5318="Non-Lead",S5318="Don't Know")),
(AND('[1]PWS Information'!$E$10="CWS",Q5318="Non-Lead", J5318="Non-Lead - Copper", S5318="Yes", L5318="Between 1989 and 2014")),
(AND('[1]PWS Information'!$E$10="CWS",Q5318="Non-Lead", J5318="Non-Lead - Copper", S5318="Yes", L5318="After 2014")),
(AND('[1]PWS Information'!$E$10="CWS",Q5318="Non-Lead", J5318="Non-Lead - Copper", S5318="Yes", L5318="Unknown")),
(AND('[1]PWS Information'!$E$10="CWS",Q5318="Non-Lead", N5318="Non-Lead - Copper", S5318="Yes", O5318="Between 1989 and 2014")),
(AND('[1]PWS Information'!$E$10="CWS",Q5318="Non-Lead", N5318="Non-Lead - Copper", S5318="Yes", O5318="After 2014")),
(AND('[1]PWS Information'!$E$10="CWS",Q5318="Non-Lead", N5318="Non-Lead - Copper", S5318="Yes", O5318="Unknown")),
(AND('[1]PWS Information'!$E$10="CWS",Q5318="Unknown")),
(AND('[1]PWS Information'!$E$10="NTNC",Q5318="Unknown")))),"Tier 5",
"")))))</f>
        <v>Tier 5</v>
      </c>
      <c r="Z5318" s="71"/>
      <c r="AA5318" s="71"/>
    </row>
    <row r="5319" spans="1:27" ht="57.6" x14ac:dyDescent="0.3">
      <c r="A5319" s="1"/>
      <c r="B5319" s="70">
        <v>1421300</v>
      </c>
      <c r="C5319" s="60">
        <v>728</v>
      </c>
      <c r="D5319" s="61" t="s">
        <v>1748</v>
      </c>
      <c r="E5319" s="61" t="s">
        <v>128</v>
      </c>
      <c r="F5319" s="61">
        <v>78640</v>
      </c>
      <c r="G5319" s="62" t="s">
        <v>1726</v>
      </c>
      <c r="H5319" s="63">
        <v>29.957718</v>
      </c>
      <c r="I5319" s="64">
        <v>-97.786113999999998</v>
      </c>
      <c r="J5319" s="65" t="s">
        <v>50</v>
      </c>
      <c r="K5319" s="66" t="s">
        <v>51</v>
      </c>
      <c r="L5319" s="62" t="s">
        <v>52</v>
      </c>
      <c r="M5319" s="69"/>
      <c r="N5319" s="65" t="s">
        <v>50</v>
      </c>
      <c r="O5319" s="66" t="s">
        <v>52</v>
      </c>
      <c r="P5319" s="69"/>
      <c r="Q5319" s="55" t="str">
        <f t="shared" si="82"/>
        <v>Non-Lead</v>
      </c>
      <c r="R5319" s="70" t="s">
        <v>51</v>
      </c>
      <c r="S5319" s="70" t="s">
        <v>51</v>
      </c>
      <c r="T5319" s="70"/>
      <c r="U5319" s="71" t="s">
        <v>53</v>
      </c>
      <c r="V5319" s="71" t="s">
        <v>51</v>
      </c>
      <c r="W5319" s="71" t="s">
        <v>51</v>
      </c>
      <c r="X5319" s="71" t="s">
        <v>51</v>
      </c>
      <c r="Y5319" s="72" t="str">
        <f>IF((OR((AND('[1]PWS Information'!$E$10="CWS",U5319="Single Family Residence",Q5319="Lead")),
(AND('[1]PWS Information'!$E$10="CWS",U5319="Multiple Family Residence",'[1]PWS Information'!$E$11="Yes",Q5319="Lead")),
(AND('[1]PWS Information'!$E$10="NTNC",Q5319="Lead")))),"Tier 1",
IF((OR((AND('[1]PWS Information'!$E$10="CWS",U5319="Multiple Family Residence",'[1]PWS Information'!$E$11="No",Q5319="Lead")),
(AND('[1]PWS Information'!$E$10="CWS",U5319="Other",Q5319="Lead")),
(AND('[1]PWS Information'!$E$10="CWS",U5319="Building",Q5319="Lead")))),"Tier 2",
IF((OR((AND('[1]PWS Information'!$E$10="CWS",U5319="Single Family Residence",Q5319="Galvanized Requiring Replacement")),
(AND('[1]PWS Information'!$E$10="CWS",U5319="Single Family Residence",Q5319="Galvanized Requiring Replacement",R5319="Yes")),
(AND('[1]PWS Information'!$E$10="NTNC",Q5319="Galvanized Requiring Replacement")),
(AND('[1]PWS Information'!$E$10="NTNC",U5319="Single Family Residence",R5319="Yes")))),"Tier 3",
IF((OR((AND('[1]PWS Information'!$E$10="CWS",U5319="Single Family Residence",S5319="Yes",Q5319="Non-Lead", J5319="Non-Lead - Copper",L5319="Before 1989")),
(AND('[1]PWS Information'!$E$10="CWS",U5319="Single Family Residence",S5319="Yes",Q5319="Non-Lead", N5319="Non-Lead - Copper",O5319="Before 1989")))),"Tier 4",
IF((OR((AND('[1]PWS Information'!$E$10="NTNC",Q5319="Non-Lead")),
(AND('[1]PWS Information'!$E$10="CWS",Q5319="Non-Lead",S5319="")),
(AND('[1]PWS Information'!$E$10="CWS",Q5319="Non-Lead",S5319="No")),
(AND('[1]PWS Information'!$E$10="CWS",Q5319="Non-Lead",S5319="Don't Know")),
(AND('[1]PWS Information'!$E$10="CWS",Q5319="Non-Lead", J5319="Non-Lead - Copper", S5319="Yes", L5319="Between 1989 and 2014")),
(AND('[1]PWS Information'!$E$10="CWS",Q5319="Non-Lead", J5319="Non-Lead - Copper", S5319="Yes", L5319="After 2014")),
(AND('[1]PWS Information'!$E$10="CWS",Q5319="Non-Lead", J5319="Non-Lead - Copper", S5319="Yes", L5319="Unknown")),
(AND('[1]PWS Information'!$E$10="CWS",Q5319="Non-Lead", N5319="Non-Lead - Copper", S5319="Yes", O5319="Between 1989 and 2014")),
(AND('[1]PWS Information'!$E$10="CWS",Q5319="Non-Lead", N5319="Non-Lead - Copper", S5319="Yes", O5319="After 2014")),
(AND('[1]PWS Information'!$E$10="CWS",Q5319="Non-Lead", N5319="Non-Lead - Copper", S5319="Yes", O5319="Unknown")),
(AND('[1]PWS Information'!$E$10="CWS",Q5319="Unknown")),
(AND('[1]PWS Information'!$E$10="NTNC",Q5319="Unknown")))),"Tier 5",
"")))))</f>
        <v>Tier 5</v>
      </c>
      <c r="Z5319" s="71"/>
      <c r="AA5319" s="71"/>
    </row>
    <row r="5320" spans="1:27" ht="57.6" x14ac:dyDescent="0.3">
      <c r="A5320" s="1"/>
      <c r="B5320" s="70">
        <v>1429456</v>
      </c>
      <c r="C5320" s="60">
        <v>735</v>
      </c>
      <c r="D5320" s="61" t="s">
        <v>1748</v>
      </c>
      <c r="E5320" s="61" t="s">
        <v>128</v>
      </c>
      <c r="F5320" s="61">
        <v>78640</v>
      </c>
      <c r="G5320" s="62" t="s">
        <v>1726</v>
      </c>
      <c r="H5320" s="63">
        <v>29.957718</v>
      </c>
      <c r="I5320" s="64">
        <v>-97.786113999999998</v>
      </c>
      <c r="J5320" s="65" t="s">
        <v>50</v>
      </c>
      <c r="K5320" s="66" t="s">
        <v>51</v>
      </c>
      <c r="L5320" s="62" t="s">
        <v>52</v>
      </c>
      <c r="M5320" s="69"/>
      <c r="N5320" s="65" t="s">
        <v>50</v>
      </c>
      <c r="O5320" s="66" t="s">
        <v>52</v>
      </c>
      <c r="P5320" s="69"/>
      <c r="Q5320" s="55" t="str">
        <f t="shared" si="82"/>
        <v>Non-Lead</v>
      </c>
      <c r="R5320" s="70" t="s">
        <v>51</v>
      </c>
      <c r="S5320" s="70" t="s">
        <v>51</v>
      </c>
      <c r="T5320" s="70"/>
      <c r="U5320" s="71" t="s">
        <v>53</v>
      </c>
      <c r="V5320" s="71" t="s">
        <v>51</v>
      </c>
      <c r="W5320" s="71" t="s">
        <v>51</v>
      </c>
      <c r="X5320" s="71" t="s">
        <v>51</v>
      </c>
      <c r="Y5320" s="72" t="str">
        <f>IF((OR((AND('[1]PWS Information'!$E$10="CWS",U5320="Single Family Residence",Q5320="Lead")),
(AND('[1]PWS Information'!$E$10="CWS",U5320="Multiple Family Residence",'[1]PWS Information'!$E$11="Yes",Q5320="Lead")),
(AND('[1]PWS Information'!$E$10="NTNC",Q5320="Lead")))),"Tier 1",
IF((OR((AND('[1]PWS Information'!$E$10="CWS",U5320="Multiple Family Residence",'[1]PWS Information'!$E$11="No",Q5320="Lead")),
(AND('[1]PWS Information'!$E$10="CWS",U5320="Other",Q5320="Lead")),
(AND('[1]PWS Information'!$E$10="CWS",U5320="Building",Q5320="Lead")))),"Tier 2",
IF((OR((AND('[1]PWS Information'!$E$10="CWS",U5320="Single Family Residence",Q5320="Galvanized Requiring Replacement")),
(AND('[1]PWS Information'!$E$10="CWS",U5320="Single Family Residence",Q5320="Galvanized Requiring Replacement",R5320="Yes")),
(AND('[1]PWS Information'!$E$10="NTNC",Q5320="Galvanized Requiring Replacement")),
(AND('[1]PWS Information'!$E$10="NTNC",U5320="Single Family Residence",R5320="Yes")))),"Tier 3",
IF((OR((AND('[1]PWS Information'!$E$10="CWS",U5320="Single Family Residence",S5320="Yes",Q5320="Non-Lead", J5320="Non-Lead - Copper",L5320="Before 1989")),
(AND('[1]PWS Information'!$E$10="CWS",U5320="Single Family Residence",S5320="Yes",Q5320="Non-Lead", N5320="Non-Lead - Copper",O5320="Before 1989")))),"Tier 4",
IF((OR((AND('[1]PWS Information'!$E$10="NTNC",Q5320="Non-Lead")),
(AND('[1]PWS Information'!$E$10="CWS",Q5320="Non-Lead",S5320="")),
(AND('[1]PWS Information'!$E$10="CWS",Q5320="Non-Lead",S5320="No")),
(AND('[1]PWS Information'!$E$10="CWS",Q5320="Non-Lead",S5320="Don't Know")),
(AND('[1]PWS Information'!$E$10="CWS",Q5320="Non-Lead", J5320="Non-Lead - Copper", S5320="Yes", L5320="Between 1989 and 2014")),
(AND('[1]PWS Information'!$E$10="CWS",Q5320="Non-Lead", J5320="Non-Lead - Copper", S5320="Yes", L5320="After 2014")),
(AND('[1]PWS Information'!$E$10="CWS",Q5320="Non-Lead", J5320="Non-Lead - Copper", S5320="Yes", L5320="Unknown")),
(AND('[1]PWS Information'!$E$10="CWS",Q5320="Non-Lead", N5320="Non-Lead - Copper", S5320="Yes", O5320="Between 1989 and 2014")),
(AND('[1]PWS Information'!$E$10="CWS",Q5320="Non-Lead", N5320="Non-Lead - Copper", S5320="Yes", O5320="After 2014")),
(AND('[1]PWS Information'!$E$10="CWS",Q5320="Non-Lead", N5320="Non-Lead - Copper", S5320="Yes", O5320="Unknown")),
(AND('[1]PWS Information'!$E$10="CWS",Q5320="Unknown")),
(AND('[1]PWS Information'!$E$10="NTNC",Q5320="Unknown")))),"Tier 5",
"")))))</f>
        <v>Tier 5</v>
      </c>
      <c r="Z5320" s="71"/>
      <c r="AA5320" s="71"/>
    </row>
    <row r="5321" spans="1:27" ht="57.6" x14ac:dyDescent="0.3">
      <c r="A5321" s="1"/>
      <c r="B5321" s="70">
        <v>1417573</v>
      </c>
      <c r="C5321" s="60">
        <v>736</v>
      </c>
      <c r="D5321" s="61" t="s">
        <v>1748</v>
      </c>
      <c r="E5321" s="61" t="s">
        <v>128</v>
      </c>
      <c r="F5321" s="61">
        <v>78640</v>
      </c>
      <c r="G5321" s="62" t="s">
        <v>1726</v>
      </c>
      <c r="H5321" s="63">
        <v>29.957718</v>
      </c>
      <c r="I5321" s="64">
        <v>-97.786113999999998</v>
      </c>
      <c r="J5321" s="65" t="s">
        <v>50</v>
      </c>
      <c r="K5321" s="66" t="s">
        <v>51</v>
      </c>
      <c r="L5321" s="62" t="s">
        <v>52</v>
      </c>
      <c r="M5321" s="69"/>
      <c r="N5321" s="65" t="s">
        <v>50</v>
      </c>
      <c r="O5321" s="66" t="s">
        <v>52</v>
      </c>
      <c r="P5321" s="69"/>
      <c r="Q5321" s="55" t="str">
        <f t="shared" si="82"/>
        <v>Non-Lead</v>
      </c>
      <c r="R5321" s="70" t="s">
        <v>51</v>
      </c>
      <c r="S5321" s="70" t="s">
        <v>51</v>
      </c>
      <c r="T5321" s="70"/>
      <c r="U5321" s="71" t="s">
        <v>53</v>
      </c>
      <c r="V5321" s="71" t="s">
        <v>51</v>
      </c>
      <c r="W5321" s="71" t="s">
        <v>51</v>
      </c>
      <c r="X5321" s="71" t="s">
        <v>51</v>
      </c>
      <c r="Y5321" s="72" t="str">
        <f>IF((OR((AND('[1]PWS Information'!$E$10="CWS",U5321="Single Family Residence",Q5321="Lead")),
(AND('[1]PWS Information'!$E$10="CWS",U5321="Multiple Family Residence",'[1]PWS Information'!$E$11="Yes",Q5321="Lead")),
(AND('[1]PWS Information'!$E$10="NTNC",Q5321="Lead")))),"Tier 1",
IF((OR((AND('[1]PWS Information'!$E$10="CWS",U5321="Multiple Family Residence",'[1]PWS Information'!$E$11="No",Q5321="Lead")),
(AND('[1]PWS Information'!$E$10="CWS",U5321="Other",Q5321="Lead")),
(AND('[1]PWS Information'!$E$10="CWS",U5321="Building",Q5321="Lead")))),"Tier 2",
IF((OR((AND('[1]PWS Information'!$E$10="CWS",U5321="Single Family Residence",Q5321="Galvanized Requiring Replacement")),
(AND('[1]PWS Information'!$E$10="CWS",U5321="Single Family Residence",Q5321="Galvanized Requiring Replacement",R5321="Yes")),
(AND('[1]PWS Information'!$E$10="NTNC",Q5321="Galvanized Requiring Replacement")),
(AND('[1]PWS Information'!$E$10="NTNC",U5321="Single Family Residence",R5321="Yes")))),"Tier 3",
IF((OR((AND('[1]PWS Information'!$E$10="CWS",U5321="Single Family Residence",S5321="Yes",Q5321="Non-Lead", J5321="Non-Lead - Copper",L5321="Before 1989")),
(AND('[1]PWS Information'!$E$10="CWS",U5321="Single Family Residence",S5321="Yes",Q5321="Non-Lead", N5321="Non-Lead - Copper",O5321="Before 1989")))),"Tier 4",
IF((OR((AND('[1]PWS Information'!$E$10="NTNC",Q5321="Non-Lead")),
(AND('[1]PWS Information'!$E$10="CWS",Q5321="Non-Lead",S5321="")),
(AND('[1]PWS Information'!$E$10="CWS",Q5321="Non-Lead",S5321="No")),
(AND('[1]PWS Information'!$E$10="CWS",Q5321="Non-Lead",S5321="Don't Know")),
(AND('[1]PWS Information'!$E$10="CWS",Q5321="Non-Lead", J5321="Non-Lead - Copper", S5321="Yes", L5321="Between 1989 and 2014")),
(AND('[1]PWS Information'!$E$10="CWS",Q5321="Non-Lead", J5321="Non-Lead - Copper", S5321="Yes", L5321="After 2014")),
(AND('[1]PWS Information'!$E$10="CWS",Q5321="Non-Lead", J5321="Non-Lead - Copper", S5321="Yes", L5321="Unknown")),
(AND('[1]PWS Information'!$E$10="CWS",Q5321="Non-Lead", N5321="Non-Lead - Copper", S5321="Yes", O5321="Between 1989 and 2014")),
(AND('[1]PWS Information'!$E$10="CWS",Q5321="Non-Lead", N5321="Non-Lead - Copper", S5321="Yes", O5321="After 2014")),
(AND('[1]PWS Information'!$E$10="CWS",Q5321="Non-Lead", N5321="Non-Lead - Copper", S5321="Yes", O5321="Unknown")),
(AND('[1]PWS Information'!$E$10="CWS",Q5321="Unknown")),
(AND('[1]PWS Information'!$E$10="NTNC",Q5321="Unknown")))),"Tier 5",
"")))))</f>
        <v>Tier 5</v>
      </c>
      <c r="Z5321" s="71"/>
      <c r="AA5321" s="71"/>
    </row>
    <row r="5322" spans="1:27" ht="57.6" x14ac:dyDescent="0.3">
      <c r="A5322" s="17"/>
      <c r="B5322" s="70">
        <v>1430577</v>
      </c>
      <c r="C5322" s="60">
        <v>743</v>
      </c>
      <c r="D5322" s="61" t="s">
        <v>1748</v>
      </c>
      <c r="E5322" s="61" t="s">
        <v>128</v>
      </c>
      <c r="F5322" s="61">
        <v>78640</v>
      </c>
      <c r="G5322" s="62" t="s">
        <v>1726</v>
      </c>
      <c r="H5322" s="63">
        <v>29.957718</v>
      </c>
      <c r="I5322" s="64">
        <v>-97.786113999999998</v>
      </c>
      <c r="J5322" s="65" t="s">
        <v>50</v>
      </c>
      <c r="K5322" s="66" t="s">
        <v>51</v>
      </c>
      <c r="L5322" s="62" t="s">
        <v>52</v>
      </c>
      <c r="M5322" s="69"/>
      <c r="N5322" s="65" t="s">
        <v>50</v>
      </c>
      <c r="O5322" s="66" t="s">
        <v>52</v>
      </c>
      <c r="P5322" s="69"/>
      <c r="Q5322" s="55" t="str">
        <f t="shared" si="82"/>
        <v>Non-Lead</v>
      </c>
      <c r="R5322" s="70" t="s">
        <v>51</v>
      </c>
      <c r="S5322" s="70" t="s">
        <v>51</v>
      </c>
      <c r="T5322" s="70"/>
      <c r="U5322" s="71" t="s">
        <v>53</v>
      </c>
      <c r="V5322" s="71" t="s">
        <v>51</v>
      </c>
      <c r="W5322" s="71" t="s">
        <v>51</v>
      </c>
      <c r="X5322" s="71" t="s">
        <v>51</v>
      </c>
      <c r="Y5322" s="72" t="str">
        <f>IF((OR((AND('[1]PWS Information'!$E$10="CWS",U5322="Single Family Residence",Q5322="Lead")),
(AND('[1]PWS Information'!$E$10="CWS",U5322="Multiple Family Residence",'[1]PWS Information'!$E$11="Yes",Q5322="Lead")),
(AND('[1]PWS Information'!$E$10="NTNC",Q5322="Lead")))),"Tier 1",
IF((OR((AND('[1]PWS Information'!$E$10="CWS",U5322="Multiple Family Residence",'[1]PWS Information'!$E$11="No",Q5322="Lead")),
(AND('[1]PWS Information'!$E$10="CWS",U5322="Other",Q5322="Lead")),
(AND('[1]PWS Information'!$E$10="CWS",U5322="Building",Q5322="Lead")))),"Tier 2",
IF((OR((AND('[1]PWS Information'!$E$10="CWS",U5322="Single Family Residence",Q5322="Galvanized Requiring Replacement")),
(AND('[1]PWS Information'!$E$10="CWS",U5322="Single Family Residence",Q5322="Galvanized Requiring Replacement",R5322="Yes")),
(AND('[1]PWS Information'!$E$10="NTNC",Q5322="Galvanized Requiring Replacement")),
(AND('[1]PWS Information'!$E$10="NTNC",U5322="Single Family Residence",R5322="Yes")))),"Tier 3",
IF((OR((AND('[1]PWS Information'!$E$10="CWS",U5322="Single Family Residence",S5322="Yes",Q5322="Non-Lead", J5322="Non-Lead - Copper",L5322="Before 1989")),
(AND('[1]PWS Information'!$E$10="CWS",U5322="Single Family Residence",S5322="Yes",Q5322="Non-Lead", N5322="Non-Lead - Copper",O5322="Before 1989")))),"Tier 4",
IF((OR((AND('[1]PWS Information'!$E$10="NTNC",Q5322="Non-Lead")),
(AND('[1]PWS Information'!$E$10="CWS",Q5322="Non-Lead",S5322="")),
(AND('[1]PWS Information'!$E$10="CWS",Q5322="Non-Lead",S5322="No")),
(AND('[1]PWS Information'!$E$10="CWS",Q5322="Non-Lead",S5322="Don't Know")),
(AND('[1]PWS Information'!$E$10="CWS",Q5322="Non-Lead", J5322="Non-Lead - Copper", S5322="Yes", L5322="Between 1989 and 2014")),
(AND('[1]PWS Information'!$E$10="CWS",Q5322="Non-Lead", J5322="Non-Lead - Copper", S5322="Yes", L5322="After 2014")),
(AND('[1]PWS Information'!$E$10="CWS",Q5322="Non-Lead", J5322="Non-Lead - Copper", S5322="Yes", L5322="Unknown")),
(AND('[1]PWS Information'!$E$10="CWS",Q5322="Non-Lead", N5322="Non-Lead - Copper", S5322="Yes", O5322="Between 1989 and 2014")),
(AND('[1]PWS Information'!$E$10="CWS",Q5322="Non-Lead", N5322="Non-Lead - Copper", S5322="Yes", O5322="After 2014")),
(AND('[1]PWS Information'!$E$10="CWS",Q5322="Non-Lead", N5322="Non-Lead - Copper", S5322="Yes", O5322="Unknown")),
(AND('[1]PWS Information'!$E$10="CWS",Q5322="Unknown")),
(AND('[1]PWS Information'!$E$10="NTNC",Q5322="Unknown")))),"Tier 5",
"")))))</f>
        <v>Tier 5</v>
      </c>
      <c r="Z5322" s="71"/>
      <c r="AA5322" s="71"/>
    </row>
    <row r="5323" spans="1:27" ht="57.6" x14ac:dyDescent="0.3">
      <c r="A5323" s="1"/>
      <c r="B5323" s="70">
        <v>1423443</v>
      </c>
      <c r="C5323" s="60">
        <v>744</v>
      </c>
      <c r="D5323" s="61" t="s">
        <v>1748</v>
      </c>
      <c r="E5323" s="61" t="s">
        <v>128</v>
      </c>
      <c r="F5323" s="61">
        <v>78640</v>
      </c>
      <c r="G5323" s="62" t="s">
        <v>1726</v>
      </c>
      <c r="H5323" s="63">
        <v>29.957718</v>
      </c>
      <c r="I5323" s="64">
        <v>-97.786113999999998</v>
      </c>
      <c r="J5323" s="65" t="s">
        <v>50</v>
      </c>
      <c r="K5323" s="66" t="s">
        <v>51</v>
      </c>
      <c r="L5323" s="62" t="s">
        <v>52</v>
      </c>
      <c r="M5323" s="69"/>
      <c r="N5323" s="65" t="s">
        <v>50</v>
      </c>
      <c r="O5323" s="66" t="s">
        <v>52</v>
      </c>
      <c r="P5323" s="69"/>
      <c r="Q5323" s="55" t="str">
        <f t="shared" si="82"/>
        <v>Non-Lead</v>
      </c>
      <c r="R5323" s="70" t="s">
        <v>51</v>
      </c>
      <c r="S5323" s="70" t="s">
        <v>51</v>
      </c>
      <c r="T5323" s="70"/>
      <c r="U5323" s="71" t="s">
        <v>53</v>
      </c>
      <c r="V5323" s="71" t="s">
        <v>51</v>
      </c>
      <c r="W5323" s="71" t="s">
        <v>51</v>
      </c>
      <c r="X5323" s="71" t="s">
        <v>51</v>
      </c>
      <c r="Y5323" s="72" t="str">
        <f>IF((OR((AND('[1]PWS Information'!$E$10="CWS",U5323="Single Family Residence",Q5323="Lead")),
(AND('[1]PWS Information'!$E$10="CWS",U5323="Multiple Family Residence",'[1]PWS Information'!$E$11="Yes",Q5323="Lead")),
(AND('[1]PWS Information'!$E$10="NTNC",Q5323="Lead")))),"Tier 1",
IF((OR((AND('[1]PWS Information'!$E$10="CWS",U5323="Multiple Family Residence",'[1]PWS Information'!$E$11="No",Q5323="Lead")),
(AND('[1]PWS Information'!$E$10="CWS",U5323="Other",Q5323="Lead")),
(AND('[1]PWS Information'!$E$10="CWS",U5323="Building",Q5323="Lead")))),"Tier 2",
IF((OR((AND('[1]PWS Information'!$E$10="CWS",U5323="Single Family Residence",Q5323="Galvanized Requiring Replacement")),
(AND('[1]PWS Information'!$E$10="CWS",U5323="Single Family Residence",Q5323="Galvanized Requiring Replacement",R5323="Yes")),
(AND('[1]PWS Information'!$E$10="NTNC",Q5323="Galvanized Requiring Replacement")),
(AND('[1]PWS Information'!$E$10="NTNC",U5323="Single Family Residence",R5323="Yes")))),"Tier 3",
IF((OR((AND('[1]PWS Information'!$E$10="CWS",U5323="Single Family Residence",S5323="Yes",Q5323="Non-Lead", J5323="Non-Lead - Copper",L5323="Before 1989")),
(AND('[1]PWS Information'!$E$10="CWS",U5323="Single Family Residence",S5323="Yes",Q5323="Non-Lead", N5323="Non-Lead - Copper",O5323="Before 1989")))),"Tier 4",
IF((OR((AND('[1]PWS Information'!$E$10="NTNC",Q5323="Non-Lead")),
(AND('[1]PWS Information'!$E$10="CWS",Q5323="Non-Lead",S5323="")),
(AND('[1]PWS Information'!$E$10="CWS",Q5323="Non-Lead",S5323="No")),
(AND('[1]PWS Information'!$E$10="CWS",Q5323="Non-Lead",S5323="Don't Know")),
(AND('[1]PWS Information'!$E$10="CWS",Q5323="Non-Lead", J5323="Non-Lead - Copper", S5323="Yes", L5323="Between 1989 and 2014")),
(AND('[1]PWS Information'!$E$10="CWS",Q5323="Non-Lead", J5323="Non-Lead - Copper", S5323="Yes", L5323="After 2014")),
(AND('[1]PWS Information'!$E$10="CWS",Q5323="Non-Lead", J5323="Non-Lead - Copper", S5323="Yes", L5323="Unknown")),
(AND('[1]PWS Information'!$E$10="CWS",Q5323="Non-Lead", N5323="Non-Lead - Copper", S5323="Yes", O5323="Between 1989 and 2014")),
(AND('[1]PWS Information'!$E$10="CWS",Q5323="Non-Lead", N5323="Non-Lead - Copper", S5323="Yes", O5323="After 2014")),
(AND('[1]PWS Information'!$E$10="CWS",Q5323="Non-Lead", N5323="Non-Lead - Copper", S5323="Yes", O5323="Unknown")),
(AND('[1]PWS Information'!$E$10="CWS",Q5323="Unknown")),
(AND('[1]PWS Information'!$E$10="NTNC",Q5323="Unknown")))),"Tier 5",
"")))))</f>
        <v>Tier 5</v>
      </c>
      <c r="Z5323" s="71"/>
      <c r="AA5323" s="71"/>
    </row>
    <row r="5324" spans="1:27" ht="57.6" x14ac:dyDescent="0.3">
      <c r="A5324" s="1"/>
      <c r="B5324" s="70">
        <v>1417148</v>
      </c>
      <c r="C5324" s="60">
        <v>749</v>
      </c>
      <c r="D5324" s="61" t="s">
        <v>1748</v>
      </c>
      <c r="E5324" s="61" t="s">
        <v>128</v>
      </c>
      <c r="F5324" s="61">
        <v>78640</v>
      </c>
      <c r="G5324" s="62" t="s">
        <v>1726</v>
      </c>
      <c r="H5324" s="63">
        <v>29.957718</v>
      </c>
      <c r="I5324" s="64">
        <v>-97.786113999999998</v>
      </c>
      <c r="J5324" s="65" t="s">
        <v>50</v>
      </c>
      <c r="K5324" s="66" t="s">
        <v>51</v>
      </c>
      <c r="L5324" s="62" t="s">
        <v>52</v>
      </c>
      <c r="M5324" s="69"/>
      <c r="N5324" s="65" t="s">
        <v>50</v>
      </c>
      <c r="O5324" s="66" t="s">
        <v>52</v>
      </c>
      <c r="P5324" s="69"/>
      <c r="Q5324" s="55" t="str">
        <f t="shared" si="82"/>
        <v>Non-Lead</v>
      </c>
      <c r="R5324" s="70" t="s">
        <v>51</v>
      </c>
      <c r="S5324" s="70" t="s">
        <v>51</v>
      </c>
      <c r="T5324" s="70"/>
      <c r="U5324" s="71" t="s">
        <v>53</v>
      </c>
      <c r="V5324" s="71" t="s">
        <v>51</v>
      </c>
      <c r="W5324" s="71" t="s">
        <v>51</v>
      </c>
      <c r="X5324" s="71" t="s">
        <v>51</v>
      </c>
      <c r="Y5324" s="72" t="str">
        <f>IF((OR((AND('[1]PWS Information'!$E$10="CWS",U5324="Single Family Residence",Q5324="Lead")),
(AND('[1]PWS Information'!$E$10="CWS",U5324="Multiple Family Residence",'[1]PWS Information'!$E$11="Yes",Q5324="Lead")),
(AND('[1]PWS Information'!$E$10="NTNC",Q5324="Lead")))),"Tier 1",
IF((OR((AND('[1]PWS Information'!$E$10="CWS",U5324="Multiple Family Residence",'[1]PWS Information'!$E$11="No",Q5324="Lead")),
(AND('[1]PWS Information'!$E$10="CWS",U5324="Other",Q5324="Lead")),
(AND('[1]PWS Information'!$E$10="CWS",U5324="Building",Q5324="Lead")))),"Tier 2",
IF((OR((AND('[1]PWS Information'!$E$10="CWS",U5324="Single Family Residence",Q5324="Galvanized Requiring Replacement")),
(AND('[1]PWS Information'!$E$10="CWS",U5324="Single Family Residence",Q5324="Galvanized Requiring Replacement",R5324="Yes")),
(AND('[1]PWS Information'!$E$10="NTNC",Q5324="Galvanized Requiring Replacement")),
(AND('[1]PWS Information'!$E$10="NTNC",U5324="Single Family Residence",R5324="Yes")))),"Tier 3",
IF((OR((AND('[1]PWS Information'!$E$10="CWS",U5324="Single Family Residence",S5324="Yes",Q5324="Non-Lead", J5324="Non-Lead - Copper",L5324="Before 1989")),
(AND('[1]PWS Information'!$E$10="CWS",U5324="Single Family Residence",S5324="Yes",Q5324="Non-Lead", N5324="Non-Lead - Copper",O5324="Before 1989")))),"Tier 4",
IF((OR((AND('[1]PWS Information'!$E$10="NTNC",Q5324="Non-Lead")),
(AND('[1]PWS Information'!$E$10="CWS",Q5324="Non-Lead",S5324="")),
(AND('[1]PWS Information'!$E$10="CWS",Q5324="Non-Lead",S5324="No")),
(AND('[1]PWS Information'!$E$10="CWS",Q5324="Non-Lead",S5324="Don't Know")),
(AND('[1]PWS Information'!$E$10="CWS",Q5324="Non-Lead", J5324="Non-Lead - Copper", S5324="Yes", L5324="Between 1989 and 2014")),
(AND('[1]PWS Information'!$E$10="CWS",Q5324="Non-Lead", J5324="Non-Lead - Copper", S5324="Yes", L5324="After 2014")),
(AND('[1]PWS Information'!$E$10="CWS",Q5324="Non-Lead", J5324="Non-Lead - Copper", S5324="Yes", L5324="Unknown")),
(AND('[1]PWS Information'!$E$10="CWS",Q5324="Non-Lead", N5324="Non-Lead - Copper", S5324="Yes", O5324="Between 1989 and 2014")),
(AND('[1]PWS Information'!$E$10="CWS",Q5324="Non-Lead", N5324="Non-Lead - Copper", S5324="Yes", O5324="After 2014")),
(AND('[1]PWS Information'!$E$10="CWS",Q5324="Non-Lead", N5324="Non-Lead - Copper", S5324="Yes", O5324="Unknown")),
(AND('[1]PWS Information'!$E$10="CWS",Q5324="Unknown")),
(AND('[1]PWS Information'!$E$10="NTNC",Q5324="Unknown")))),"Tier 5",
"")))))</f>
        <v>Tier 5</v>
      </c>
      <c r="Z5324" s="71"/>
      <c r="AA5324" s="71"/>
    </row>
    <row r="5325" spans="1:27" ht="57.6" x14ac:dyDescent="0.3">
      <c r="A5325" s="1"/>
      <c r="B5325" s="70">
        <v>14944318</v>
      </c>
      <c r="C5325" s="60">
        <v>752</v>
      </c>
      <c r="D5325" s="61" t="s">
        <v>1748</v>
      </c>
      <c r="E5325" s="61" t="s">
        <v>128</v>
      </c>
      <c r="F5325" s="61">
        <v>78640</v>
      </c>
      <c r="G5325" s="62" t="s">
        <v>1726</v>
      </c>
      <c r="H5325" s="63">
        <v>29.957718</v>
      </c>
      <c r="I5325" s="64">
        <v>-97.786113999999998</v>
      </c>
      <c r="J5325" s="65" t="s">
        <v>50</v>
      </c>
      <c r="K5325" s="66" t="s">
        <v>51</v>
      </c>
      <c r="L5325" s="62" t="s">
        <v>52</v>
      </c>
      <c r="M5325" s="69"/>
      <c r="N5325" s="65" t="s">
        <v>50</v>
      </c>
      <c r="O5325" s="66" t="s">
        <v>52</v>
      </c>
      <c r="P5325" s="69"/>
      <c r="Q5325" s="55" t="str">
        <f t="shared" ref="Q5325:Q5388" si="83">IF((OR(J5325="Lead")),"Lead",
IF((OR(N5325="Lead")),"Lead",
IF((OR(J5325="Lead-lined galvanized")),"Lead",
IF((OR(N5325="Lead-lined galvanized")),"Lead",
IF((OR((AND(J5325="Unknown - Likely Lead",N5325="Galvanized")),
(AND(J5325="Unknown - Unlikely Lead",N5325="Galvanized")),
(AND(J5325="Unknown - Material Unknown",N5325="Galvanized")))),"Galvanized Requiring Replacement",
IF((OR((AND(J5325="Non-lead - Copper",K5325="Yes",N5325="Galvanized")),
(AND(J5325="Non-lead - Copper",K5325="Don't know",N5325="Galvanized")),
(AND(J5325="Non-lead - Copper",K5325="",N5325="Galvanized")),
(AND(J5325="Non-lead - Plastic",K5325="Yes",N5325="Galvanized")),
(AND(J5325="Non-lead - Plastic",K5325="Don't know",N5325="Galvanized")),
(AND(J5325="Non-lead - Plastic",K5325="",N5325="Galvanized")),
(AND(J5325="Non-lead",K5325="Yes",N5325="Galvanized")),
(AND(J5325="Non-lead",K5325="Don't know",N5325="Galvanized")),
(AND(J5325="Non-lead",K5325="",N5325="Galvanized")),
(AND(J5325="Non-lead - Other",K5325="Yes",N5325="Galvanized")),
(AND(J5325="Non-Lead - Other",K5325="Don't know",N5325="Galvanized")),
(AND(J5325="Galvanized",K5325="Yes",N5325="Galvanized")),
(AND(J5325="Galvanized",K5325="Don't know",N5325="Galvanized")),
(AND(J5325="Galvanized",K5325="",N5325="Galvanized")),
(AND(J5325="Non-Lead - Other",K5325="",N5325="Galvanized")))),"Galvanized Requiring Replacement",
IF((OR((AND(J5325="Non-lead - Copper",N5325="Non-lead - Copper")),
(AND(J5325="Non-lead - Copper",N5325="Non-lead - Plastic")),
(AND(J5325="Non-lead - Copper",N5325="Non-lead - Other")),
(AND(J5325="Non-lead - Copper",N5325="Non-lead")),
(AND(J5325="Non-lead - Plastic",N5325="Non-lead - Copper")),
(AND(J5325="Non-lead - Plastic",N5325="Non-lead - Plastic")),
(AND(J5325="Non-lead - Plastic",N5325="Non-lead - Other")),
(AND(J5325="Non-lead - Plastic",N5325="Non-lead")),
(AND(J5325="Non-lead",N5325="Non-lead - Copper")),
(AND(J5325="Non-lead",N5325="Non-lead - Plastic")),
(AND(J5325="Non-lead",N5325="Non-lead - Other")),
(AND(J5325="Non-lead",N5325="Non-lead")),
(AND(J5325="Non-lead - Other",N5325="Non-lead - Copper")),
(AND(J5325="Non-Lead - Other",N5325="Non-lead - Plastic")),
(AND(J5325="Non-Lead - Other",N5325="Non-lead")),
(AND(J5325="Non-Lead - Other",N5325="Non-lead - Other")))),"Non-Lead",
IF((OR((AND(J5325="Galvanized",N5325="Non-lead")),
(AND(J5325="Galvanized",N5325="Non-lead - Copper")),
(AND(J5325="Galvanized",N5325="Non-lead - Plastic")),
(AND(J5325="Galvanized",N5325="Non-lead")),
(AND(J5325="Galvanized",N5325="Non-lead - Other")))),"Non-Lead",
IF((OR((AND(J5325="Non-lead - Copper",K5325="No",N5325="Galvanized")),
(AND(J5325="Non-lead - Plastic",K5325="No",N5325="Galvanized")),
(AND(J5325="Non-lead",K5325="No",N5325="Galvanized")),
(AND(J5325="Galvanized",K5325="No",N5325="Galvanized")),
(AND(J5325="Non-lead - Other",K5325="No",N5325="Galvanized")))),"Non-lead",
IF((OR((AND(J5325="Unknown - Likely Lead",N5325="Unknown - Likely Lead")),
(AND(J5325="Unknown - Likely Lead",N5325="Unknown - Unlikely Lead")),
(AND(J5325="Unknown - Likely Lead",N5325="Unknown - Material Unknown")),
(AND(J5325="Unknown - Unlikely Lead",N5325="Unknown - Likely Lead")),
(AND(J5325="Unknown - Unlikely Lead",N5325="Unknown - Unlikely Lead")),
(AND(J5325="Unknown - Unlikely Lead",N5325="Unknown - Material Unknown")),
(AND(J5325="Unknown - Material Unknown",N5325="Unknown - Likely Lead")),
(AND(J5325="Unknown - Material Unknown",N5325="Unknown - Unlikely Lead")),
(AND(J5325="Unknown - Material Unknown",N5325="Unknown - Material Unknown")))),"Unknown",
IF((OR((AND(J5325="Unknown - Likely Lead",N5325="Non-lead - Copper")),
(AND(J5325="Unknown - Likely Lead",N5325="Non-lead - Plastic")),
(AND(J5325="Unknown - Likely Lead",N5325="Non-lead")),
(AND(J5325="Unknown - Likely Lead",N5325="Non-lead - Other")),
(AND(J5325="Unknown - Unlikely Lead",N5325="Non-lead - Copper")),
(AND(J5325="Unknown - Unlikely Lead",N5325="Non-lead - Plastic")),
(AND(J5325="Unknown - Unlikely Lead",N5325="Non-lead")),
(AND(J5325="Unknown - Unlikely Lead",N5325="Non-lead - Other")),
(AND(J5325="Unknown - Material Unknown",N5325="Non-lead - Copper")),
(AND(J5325="Unknown - Material Unknown",N5325="Non-lead - Plastic")),
(AND(J5325="Unknown - Material Unknown",N5325="Non-lead")),
(AND(J5325="Unknown - Material Unknown",N5325="Non-lead - Other")))),"Unknown",
IF((OR((AND(J5325="Non-lead - Copper",N5325="Unknown - Likely Lead")),
(AND(J5325="Non-lead - Copper",N5325="Unknown - Unlikely Lead")),
(AND(J5325="Non-lead - Copper",N5325="Unknown - Material Unknown")),
(AND(J5325="Non-lead - Plastic",N5325="Unknown - Likely Lead")),
(AND(J5325="Non-lead - Plastic",N5325="Unknown - Unlikely Lead")),
(AND(J5325="Non-lead - Plastic",N5325="Unknown - Material Unknown")),
(AND(J5325="Non-lead",N5325="Unknown - Likely Lead")),
(AND(J5325="Non-lead",N5325="Unknown - Unlikely Lead")),
(AND(J5325="Non-lead",N5325="Unknown - Material Unknown")),
(AND(J5325="Non-lead - Other",N5325="Unknown - Likely Lead")),
(AND(J5325="Non-Lead - Other",N5325="Unknown - Unlikely Lead")),
(AND(J5325="Non-Lead - Other",N5325="Unknown - Material Unknown")))),"Unknown",
IF((OR((AND(J5325="Galvanized",N5325="Unknown - Likely Lead")),
(AND(J5325="Galvanized",N5325="Unknown - Unlikely Lead")),
(AND(J5325="Galvanized",N5325="Unknown - Material Unknown")))),"Unknown",
IF((OR((AND(J5325="Galvanized",N5325="")))),"Galvanized Requiring Replacement",
IF((OR((AND(J5325="Non-lead - Copper",N5325="")),
(AND(J5325="Non-lead - Plastic",N5325="")),
(AND(J5325="Non-lead",N5325="")),
(AND(J5325="Non-lead - Other",N5325="")))),"Non-lead",
IF((OR((AND(J5325="Unknown - Likely Lead",N5325="")),
(AND(J5325="Unknown - Unlikely Lead",N5325="")),
(AND(J5325="Unknown - Material Unknown",N5325="")))),"Unknown",
""))))))))))))))))</f>
        <v>Non-Lead</v>
      </c>
      <c r="R5325" s="70" t="s">
        <v>51</v>
      </c>
      <c r="S5325" s="70" t="s">
        <v>51</v>
      </c>
      <c r="T5325" s="70"/>
      <c r="U5325" s="71" t="s">
        <v>53</v>
      </c>
      <c r="V5325" s="71" t="s">
        <v>51</v>
      </c>
      <c r="W5325" s="71" t="s">
        <v>51</v>
      </c>
      <c r="X5325" s="71" t="s">
        <v>51</v>
      </c>
      <c r="Y5325" s="72" t="str">
        <f>IF((OR((AND('[1]PWS Information'!$E$10="CWS",U5325="Single Family Residence",Q5325="Lead")),
(AND('[1]PWS Information'!$E$10="CWS",U5325="Multiple Family Residence",'[1]PWS Information'!$E$11="Yes",Q5325="Lead")),
(AND('[1]PWS Information'!$E$10="NTNC",Q5325="Lead")))),"Tier 1",
IF((OR((AND('[1]PWS Information'!$E$10="CWS",U5325="Multiple Family Residence",'[1]PWS Information'!$E$11="No",Q5325="Lead")),
(AND('[1]PWS Information'!$E$10="CWS",U5325="Other",Q5325="Lead")),
(AND('[1]PWS Information'!$E$10="CWS",U5325="Building",Q5325="Lead")))),"Tier 2",
IF((OR((AND('[1]PWS Information'!$E$10="CWS",U5325="Single Family Residence",Q5325="Galvanized Requiring Replacement")),
(AND('[1]PWS Information'!$E$10="CWS",U5325="Single Family Residence",Q5325="Galvanized Requiring Replacement",R5325="Yes")),
(AND('[1]PWS Information'!$E$10="NTNC",Q5325="Galvanized Requiring Replacement")),
(AND('[1]PWS Information'!$E$10="NTNC",U5325="Single Family Residence",R5325="Yes")))),"Tier 3",
IF((OR((AND('[1]PWS Information'!$E$10="CWS",U5325="Single Family Residence",S5325="Yes",Q5325="Non-Lead", J5325="Non-Lead - Copper",L5325="Before 1989")),
(AND('[1]PWS Information'!$E$10="CWS",U5325="Single Family Residence",S5325="Yes",Q5325="Non-Lead", N5325="Non-Lead - Copper",O5325="Before 1989")))),"Tier 4",
IF((OR((AND('[1]PWS Information'!$E$10="NTNC",Q5325="Non-Lead")),
(AND('[1]PWS Information'!$E$10="CWS",Q5325="Non-Lead",S5325="")),
(AND('[1]PWS Information'!$E$10="CWS",Q5325="Non-Lead",S5325="No")),
(AND('[1]PWS Information'!$E$10="CWS",Q5325="Non-Lead",S5325="Don't Know")),
(AND('[1]PWS Information'!$E$10="CWS",Q5325="Non-Lead", J5325="Non-Lead - Copper", S5325="Yes", L5325="Between 1989 and 2014")),
(AND('[1]PWS Information'!$E$10="CWS",Q5325="Non-Lead", J5325="Non-Lead - Copper", S5325="Yes", L5325="After 2014")),
(AND('[1]PWS Information'!$E$10="CWS",Q5325="Non-Lead", J5325="Non-Lead - Copper", S5325="Yes", L5325="Unknown")),
(AND('[1]PWS Information'!$E$10="CWS",Q5325="Non-Lead", N5325="Non-Lead - Copper", S5325="Yes", O5325="Between 1989 and 2014")),
(AND('[1]PWS Information'!$E$10="CWS",Q5325="Non-Lead", N5325="Non-Lead - Copper", S5325="Yes", O5325="After 2014")),
(AND('[1]PWS Information'!$E$10="CWS",Q5325="Non-Lead", N5325="Non-Lead - Copper", S5325="Yes", O5325="Unknown")),
(AND('[1]PWS Information'!$E$10="CWS",Q5325="Unknown")),
(AND('[1]PWS Information'!$E$10="NTNC",Q5325="Unknown")))),"Tier 5",
"")))))</f>
        <v>Tier 5</v>
      </c>
      <c r="Z5325" s="71"/>
      <c r="AA5325" s="71"/>
    </row>
    <row r="5326" spans="1:27" ht="57.6" x14ac:dyDescent="0.3">
      <c r="A5326" s="17"/>
      <c r="B5326" s="70">
        <v>1430557</v>
      </c>
      <c r="C5326" s="60">
        <v>765</v>
      </c>
      <c r="D5326" s="61" t="s">
        <v>1748</v>
      </c>
      <c r="E5326" s="61" t="s">
        <v>128</v>
      </c>
      <c r="F5326" s="61">
        <v>78640</v>
      </c>
      <c r="G5326" s="62" t="s">
        <v>1726</v>
      </c>
      <c r="H5326" s="63">
        <v>29.957718</v>
      </c>
      <c r="I5326" s="64">
        <v>-97.786113999999998</v>
      </c>
      <c r="J5326" s="65" t="s">
        <v>50</v>
      </c>
      <c r="K5326" s="66" t="s">
        <v>51</v>
      </c>
      <c r="L5326" s="62" t="s">
        <v>52</v>
      </c>
      <c r="M5326" s="69"/>
      <c r="N5326" s="65" t="s">
        <v>50</v>
      </c>
      <c r="O5326" s="66" t="s">
        <v>52</v>
      </c>
      <c r="P5326" s="69"/>
      <c r="Q5326" s="55" t="str">
        <f t="shared" si="83"/>
        <v>Non-Lead</v>
      </c>
      <c r="R5326" s="70" t="s">
        <v>51</v>
      </c>
      <c r="S5326" s="70" t="s">
        <v>51</v>
      </c>
      <c r="T5326" s="70"/>
      <c r="U5326" s="71" t="s">
        <v>53</v>
      </c>
      <c r="V5326" s="71" t="s">
        <v>51</v>
      </c>
      <c r="W5326" s="71" t="s">
        <v>51</v>
      </c>
      <c r="X5326" s="71" t="s">
        <v>51</v>
      </c>
      <c r="Y5326" s="72" t="str">
        <f>IF((OR((AND('[1]PWS Information'!$E$10="CWS",U5326="Single Family Residence",Q5326="Lead")),
(AND('[1]PWS Information'!$E$10="CWS",U5326="Multiple Family Residence",'[1]PWS Information'!$E$11="Yes",Q5326="Lead")),
(AND('[1]PWS Information'!$E$10="NTNC",Q5326="Lead")))),"Tier 1",
IF((OR((AND('[1]PWS Information'!$E$10="CWS",U5326="Multiple Family Residence",'[1]PWS Information'!$E$11="No",Q5326="Lead")),
(AND('[1]PWS Information'!$E$10="CWS",U5326="Other",Q5326="Lead")),
(AND('[1]PWS Information'!$E$10="CWS",U5326="Building",Q5326="Lead")))),"Tier 2",
IF((OR((AND('[1]PWS Information'!$E$10="CWS",U5326="Single Family Residence",Q5326="Galvanized Requiring Replacement")),
(AND('[1]PWS Information'!$E$10="CWS",U5326="Single Family Residence",Q5326="Galvanized Requiring Replacement",R5326="Yes")),
(AND('[1]PWS Information'!$E$10="NTNC",Q5326="Galvanized Requiring Replacement")),
(AND('[1]PWS Information'!$E$10="NTNC",U5326="Single Family Residence",R5326="Yes")))),"Tier 3",
IF((OR((AND('[1]PWS Information'!$E$10="CWS",U5326="Single Family Residence",S5326="Yes",Q5326="Non-Lead", J5326="Non-Lead - Copper",L5326="Before 1989")),
(AND('[1]PWS Information'!$E$10="CWS",U5326="Single Family Residence",S5326="Yes",Q5326="Non-Lead", N5326="Non-Lead - Copper",O5326="Before 1989")))),"Tier 4",
IF((OR((AND('[1]PWS Information'!$E$10="NTNC",Q5326="Non-Lead")),
(AND('[1]PWS Information'!$E$10="CWS",Q5326="Non-Lead",S5326="")),
(AND('[1]PWS Information'!$E$10="CWS",Q5326="Non-Lead",S5326="No")),
(AND('[1]PWS Information'!$E$10="CWS",Q5326="Non-Lead",S5326="Don't Know")),
(AND('[1]PWS Information'!$E$10="CWS",Q5326="Non-Lead", J5326="Non-Lead - Copper", S5326="Yes", L5326="Between 1989 and 2014")),
(AND('[1]PWS Information'!$E$10="CWS",Q5326="Non-Lead", J5326="Non-Lead - Copper", S5326="Yes", L5326="After 2014")),
(AND('[1]PWS Information'!$E$10="CWS",Q5326="Non-Lead", J5326="Non-Lead - Copper", S5326="Yes", L5326="Unknown")),
(AND('[1]PWS Information'!$E$10="CWS",Q5326="Non-Lead", N5326="Non-Lead - Copper", S5326="Yes", O5326="Between 1989 and 2014")),
(AND('[1]PWS Information'!$E$10="CWS",Q5326="Non-Lead", N5326="Non-Lead - Copper", S5326="Yes", O5326="After 2014")),
(AND('[1]PWS Information'!$E$10="CWS",Q5326="Non-Lead", N5326="Non-Lead - Copper", S5326="Yes", O5326="Unknown")),
(AND('[1]PWS Information'!$E$10="CWS",Q5326="Unknown")),
(AND('[1]PWS Information'!$E$10="NTNC",Q5326="Unknown")))),"Tier 5",
"")))))</f>
        <v>Tier 5</v>
      </c>
      <c r="Z5326" s="71"/>
      <c r="AA5326" s="71"/>
    </row>
    <row r="5327" spans="1:27" ht="57.6" x14ac:dyDescent="0.3">
      <c r="A5327" s="1"/>
      <c r="B5327" s="70">
        <v>1792608</v>
      </c>
      <c r="C5327" s="60">
        <v>773</v>
      </c>
      <c r="D5327" s="61" t="s">
        <v>1748</v>
      </c>
      <c r="E5327" s="61" t="s">
        <v>128</v>
      </c>
      <c r="F5327" s="61">
        <v>78640</v>
      </c>
      <c r="G5327" s="62" t="s">
        <v>1726</v>
      </c>
      <c r="H5327" s="63">
        <v>29.957718</v>
      </c>
      <c r="I5327" s="64">
        <v>-97.786113999999998</v>
      </c>
      <c r="J5327" s="65" t="s">
        <v>50</v>
      </c>
      <c r="K5327" s="66" t="s">
        <v>51</v>
      </c>
      <c r="L5327" s="62" t="s">
        <v>52</v>
      </c>
      <c r="M5327" s="69"/>
      <c r="N5327" s="65" t="s">
        <v>50</v>
      </c>
      <c r="O5327" s="66" t="s">
        <v>52</v>
      </c>
      <c r="P5327" s="69"/>
      <c r="Q5327" s="55" t="str">
        <f t="shared" si="83"/>
        <v>Non-Lead</v>
      </c>
      <c r="R5327" s="70" t="s">
        <v>51</v>
      </c>
      <c r="S5327" s="70" t="s">
        <v>51</v>
      </c>
      <c r="T5327" s="70"/>
      <c r="U5327" s="71" t="s">
        <v>53</v>
      </c>
      <c r="V5327" s="71" t="s">
        <v>51</v>
      </c>
      <c r="W5327" s="71" t="s">
        <v>51</v>
      </c>
      <c r="X5327" s="71" t="s">
        <v>51</v>
      </c>
      <c r="Y5327" s="72" t="str">
        <f>IF((OR((AND('[1]PWS Information'!$E$10="CWS",U5327="Single Family Residence",Q5327="Lead")),
(AND('[1]PWS Information'!$E$10="CWS",U5327="Multiple Family Residence",'[1]PWS Information'!$E$11="Yes",Q5327="Lead")),
(AND('[1]PWS Information'!$E$10="NTNC",Q5327="Lead")))),"Tier 1",
IF((OR((AND('[1]PWS Information'!$E$10="CWS",U5327="Multiple Family Residence",'[1]PWS Information'!$E$11="No",Q5327="Lead")),
(AND('[1]PWS Information'!$E$10="CWS",U5327="Other",Q5327="Lead")),
(AND('[1]PWS Information'!$E$10="CWS",U5327="Building",Q5327="Lead")))),"Tier 2",
IF((OR((AND('[1]PWS Information'!$E$10="CWS",U5327="Single Family Residence",Q5327="Galvanized Requiring Replacement")),
(AND('[1]PWS Information'!$E$10="CWS",U5327="Single Family Residence",Q5327="Galvanized Requiring Replacement",R5327="Yes")),
(AND('[1]PWS Information'!$E$10="NTNC",Q5327="Galvanized Requiring Replacement")),
(AND('[1]PWS Information'!$E$10="NTNC",U5327="Single Family Residence",R5327="Yes")))),"Tier 3",
IF((OR((AND('[1]PWS Information'!$E$10="CWS",U5327="Single Family Residence",S5327="Yes",Q5327="Non-Lead", J5327="Non-Lead - Copper",L5327="Before 1989")),
(AND('[1]PWS Information'!$E$10="CWS",U5327="Single Family Residence",S5327="Yes",Q5327="Non-Lead", N5327="Non-Lead - Copper",O5327="Before 1989")))),"Tier 4",
IF((OR((AND('[1]PWS Information'!$E$10="NTNC",Q5327="Non-Lead")),
(AND('[1]PWS Information'!$E$10="CWS",Q5327="Non-Lead",S5327="")),
(AND('[1]PWS Information'!$E$10="CWS",Q5327="Non-Lead",S5327="No")),
(AND('[1]PWS Information'!$E$10="CWS",Q5327="Non-Lead",S5327="Don't Know")),
(AND('[1]PWS Information'!$E$10="CWS",Q5327="Non-Lead", J5327="Non-Lead - Copper", S5327="Yes", L5327="Between 1989 and 2014")),
(AND('[1]PWS Information'!$E$10="CWS",Q5327="Non-Lead", J5327="Non-Lead - Copper", S5327="Yes", L5327="After 2014")),
(AND('[1]PWS Information'!$E$10="CWS",Q5327="Non-Lead", J5327="Non-Lead - Copper", S5327="Yes", L5327="Unknown")),
(AND('[1]PWS Information'!$E$10="CWS",Q5327="Non-Lead", N5327="Non-Lead - Copper", S5327="Yes", O5327="Between 1989 and 2014")),
(AND('[1]PWS Information'!$E$10="CWS",Q5327="Non-Lead", N5327="Non-Lead - Copper", S5327="Yes", O5327="After 2014")),
(AND('[1]PWS Information'!$E$10="CWS",Q5327="Non-Lead", N5327="Non-Lead - Copper", S5327="Yes", O5327="Unknown")),
(AND('[1]PWS Information'!$E$10="CWS",Q5327="Unknown")),
(AND('[1]PWS Information'!$E$10="NTNC",Q5327="Unknown")))),"Tier 5",
"")))))</f>
        <v>Tier 5</v>
      </c>
      <c r="Z5327" s="71"/>
      <c r="AA5327" s="71"/>
    </row>
    <row r="5328" spans="1:27" ht="57.6" x14ac:dyDescent="0.3">
      <c r="A5328" s="1"/>
      <c r="B5328" s="70">
        <v>1641633</v>
      </c>
      <c r="C5328" s="60">
        <v>795</v>
      </c>
      <c r="D5328" s="61" t="s">
        <v>1748</v>
      </c>
      <c r="E5328" s="61" t="s">
        <v>128</v>
      </c>
      <c r="F5328" s="61">
        <v>78640</v>
      </c>
      <c r="G5328" s="62" t="s">
        <v>1726</v>
      </c>
      <c r="H5328" s="63">
        <v>29.957718</v>
      </c>
      <c r="I5328" s="64">
        <v>-97.786113999999998</v>
      </c>
      <c r="J5328" s="65" t="s">
        <v>50</v>
      </c>
      <c r="K5328" s="66" t="s">
        <v>51</v>
      </c>
      <c r="L5328" s="62" t="s">
        <v>52</v>
      </c>
      <c r="M5328" s="69"/>
      <c r="N5328" s="65" t="s">
        <v>50</v>
      </c>
      <c r="O5328" s="66" t="s">
        <v>52</v>
      </c>
      <c r="P5328" s="69"/>
      <c r="Q5328" s="55" t="str">
        <f t="shared" si="83"/>
        <v>Non-Lead</v>
      </c>
      <c r="R5328" s="70" t="s">
        <v>51</v>
      </c>
      <c r="S5328" s="70" t="s">
        <v>51</v>
      </c>
      <c r="T5328" s="70"/>
      <c r="U5328" s="71" t="s">
        <v>53</v>
      </c>
      <c r="V5328" s="71" t="s">
        <v>51</v>
      </c>
      <c r="W5328" s="71" t="s">
        <v>51</v>
      </c>
      <c r="X5328" s="71" t="s">
        <v>51</v>
      </c>
      <c r="Y5328" s="72" t="str">
        <f>IF((OR((AND('[1]PWS Information'!$E$10="CWS",U5328="Single Family Residence",Q5328="Lead")),
(AND('[1]PWS Information'!$E$10="CWS",U5328="Multiple Family Residence",'[1]PWS Information'!$E$11="Yes",Q5328="Lead")),
(AND('[1]PWS Information'!$E$10="NTNC",Q5328="Lead")))),"Tier 1",
IF((OR((AND('[1]PWS Information'!$E$10="CWS",U5328="Multiple Family Residence",'[1]PWS Information'!$E$11="No",Q5328="Lead")),
(AND('[1]PWS Information'!$E$10="CWS",U5328="Other",Q5328="Lead")),
(AND('[1]PWS Information'!$E$10="CWS",U5328="Building",Q5328="Lead")))),"Tier 2",
IF((OR((AND('[1]PWS Information'!$E$10="CWS",U5328="Single Family Residence",Q5328="Galvanized Requiring Replacement")),
(AND('[1]PWS Information'!$E$10="CWS",U5328="Single Family Residence",Q5328="Galvanized Requiring Replacement",R5328="Yes")),
(AND('[1]PWS Information'!$E$10="NTNC",Q5328="Galvanized Requiring Replacement")),
(AND('[1]PWS Information'!$E$10="NTNC",U5328="Single Family Residence",R5328="Yes")))),"Tier 3",
IF((OR((AND('[1]PWS Information'!$E$10="CWS",U5328="Single Family Residence",S5328="Yes",Q5328="Non-Lead", J5328="Non-Lead - Copper",L5328="Before 1989")),
(AND('[1]PWS Information'!$E$10="CWS",U5328="Single Family Residence",S5328="Yes",Q5328="Non-Lead", N5328="Non-Lead - Copper",O5328="Before 1989")))),"Tier 4",
IF((OR((AND('[1]PWS Information'!$E$10="NTNC",Q5328="Non-Lead")),
(AND('[1]PWS Information'!$E$10="CWS",Q5328="Non-Lead",S5328="")),
(AND('[1]PWS Information'!$E$10="CWS",Q5328="Non-Lead",S5328="No")),
(AND('[1]PWS Information'!$E$10="CWS",Q5328="Non-Lead",S5328="Don't Know")),
(AND('[1]PWS Information'!$E$10="CWS",Q5328="Non-Lead", J5328="Non-Lead - Copper", S5328="Yes", L5328="Between 1989 and 2014")),
(AND('[1]PWS Information'!$E$10="CWS",Q5328="Non-Lead", J5328="Non-Lead - Copper", S5328="Yes", L5328="After 2014")),
(AND('[1]PWS Information'!$E$10="CWS",Q5328="Non-Lead", J5328="Non-Lead - Copper", S5328="Yes", L5328="Unknown")),
(AND('[1]PWS Information'!$E$10="CWS",Q5328="Non-Lead", N5328="Non-Lead - Copper", S5328="Yes", O5328="Between 1989 and 2014")),
(AND('[1]PWS Information'!$E$10="CWS",Q5328="Non-Lead", N5328="Non-Lead - Copper", S5328="Yes", O5328="After 2014")),
(AND('[1]PWS Information'!$E$10="CWS",Q5328="Non-Lead", N5328="Non-Lead - Copper", S5328="Yes", O5328="Unknown")),
(AND('[1]PWS Information'!$E$10="CWS",Q5328="Unknown")),
(AND('[1]PWS Information'!$E$10="NTNC",Q5328="Unknown")))),"Tier 5",
"")))))</f>
        <v>Tier 5</v>
      </c>
      <c r="Z5328" s="71"/>
      <c r="AA5328" s="71"/>
    </row>
    <row r="5329" spans="1:27" ht="57.6" x14ac:dyDescent="0.3">
      <c r="A5329" s="1"/>
      <c r="B5329" s="70">
        <v>1431894</v>
      </c>
      <c r="C5329" s="60">
        <v>787</v>
      </c>
      <c r="D5329" s="61" t="s">
        <v>1748</v>
      </c>
      <c r="E5329" s="61" t="s">
        <v>128</v>
      </c>
      <c r="F5329" s="61">
        <v>78640</v>
      </c>
      <c r="G5329" s="62" t="s">
        <v>1726</v>
      </c>
      <c r="H5329" s="63">
        <v>29.957718</v>
      </c>
      <c r="I5329" s="64">
        <v>-97.786113999999998</v>
      </c>
      <c r="J5329" s="65" t="s">
        <v>50</v>
      </c>
      <c r="K5329" s="66" t="s">
        <v>51</v>
      </c>
      <c r="L5329" s="62" t="s">
        <v>52</v>
      </c>
      <c r="M5329" s="69"/>
      <c r="N5329" s="65" t="s">
        <v>50</v>
      </c>
      <c r="O5329" s="66" t="s">
        <v>52</v>
      </c>
      <c r="P5329" s="69"/>
      <c r="Q5329" s="55" t="str">
        <f t="shared" si="83"/>
        <v>Non-Lead</v>
      </c>
      <c r="R5329" s="70" t="s">
        <v>51</v>
      </c>
      <c r="S5329" s="70" t="s">
        <v>51</v>
      </c>
      <c r="T5329" s="70"/>
      <c r="U5329" s="71" t="s">
        <v>53</v>
      </c>
      <c r="V5329" s="71" t="s">
        <v>51</v>
      </c>
      <c r="W5329" s="71" t="s">
        <v>51</v>
      </c>
      <c r="X5329" s="71" t="s">
        <v>51</v>
      </c>
      <c r="Y5329" s="72" t="str">
        <f>IF((OR((AND('[1]PWS Information'!$E$10="CWS",U5329="Single Family Residence",Q5329="Lead")),
(AND('[1]PWS Information'!$E$10="CWS",U5329="Multiple Family Residence",'[1]PWS Information'!$E$11="Yes",Q5329="Lead")),
(AND('[1]PWS Information'!$E$10="NTNC",Q5329="Lead")))),"Tier 1",
IF((OR((AND('[1]PWS Information'!$E$10="CWS",U5329="Multiple Family Residence",'[1]PWS Information'!$E$11="No",Q5329="Lead")),
(AND('[1]PWS Information'!$E$10="CWS",U5329="Other",Q5329="Lead")),
(AND('[1]PWS Information'!$E$10="CWS",U5329="Building",Q5329="Lead")))),"Tier 2",
IF((OR((AND('[1]PWS Information'!$E$10="CWS",U5329="Single Family Residence",Q5329="Galvanized Requiring Replacement")),
(AND('[1]PWS Information'!$E$10="CWS",U5329="Single Family Residence",Q5329="Galvanized Requiring Replacement",R5329="Yes")),
(AND('[1]PWS Information'!$E$10="NTNC",Q5329="Galvanized Requiring Replacement")),
(AND('[1]PWS Information'!$E$10="NTNC",U5329="Single Family Residence",R5329="Yes")))),"Tier 3",
IF((OR((AND('[1]PWS Information'!$E$10="CWS",U5329="Single Family Residence",S5329="Yes",Q5329="Non-Lead", J5329="Non-Lead - Copper",L5329="Before 1989")),
(AND('[1]PWS Information'!$E$10="CWS",U5329="Single Family Residence",S5329="Yes",Q5329="Non-Lead", N5329="Non-Lead - Copper",O5329="Before 1989")))),"Tier 4",
IF((OR((AND('[1]PWS Information'!$E$10="NTNC",Q5329="Non-Lead")),
(AND('[1]PWS Information'!$E$10="CWS",Q5329="Non-Lead",S5329="")),
(AND('[1]PWS Information'!$E$10="CWS",Q5329="Non-Lead",S5329="No")),
(AND('[1]PWS Information'!$E$10="CWS",Q5329="Non-Lead",S5329="Don't Know")),
(AND('[1]PWS Information'!$E$10="CWS",Q5329="Non-Lead", J5329="Non-Lead - Copper", S5329="Yes", L5329="Between 1989 and 2014")),
(AND('[1]PWS Information'!$E$10="CWS",Q5329="Non-Lead", J5329="Non-Lead - Copper", S5329="Yes", L5329="After 2014")),
(AND('[1]PWS Information'!$E$10="CWS",Q5329="Non-Lead", J5329="Non-Lead - Copper", S5329="Yes", L5329="Unknown")),
(AND('[1]PWS Information'!$E$10="CWS",Q5329="Non-Lead", N5329="Non-Lead - Copper", S5329="Yes", O5329="Between 1989 and 2014")),
(AND('[1]PWS Information'!$E$10="CWS",Q5329="Non-Lead", N5329="Non-Lead - Copper", S5329="Yes", O5329="After 2014")),
(AND('[1]PWS Information'!$E$10="CWS",Q5329="Non-Lead", N5329="Non-Lead - Copper", S5329="Yes", O5329="Unknown")),
(AND('[1]PWS Information'!$E$10="CWS",Q5329="Unknown")),
(AND('[1]PWS Information'!$E$10="NTNC",Q5329="Unknown")))),"Tier 5",
"")))))</f>
        <v>Tier 5</v>
      </c>
      <c r="Z5329" s="71"/>
      <c r="AA5329" s="71"/>
    </row>
    <row r="5330" spans="1:27" ht="57.6" x14ac:dyDescent="0.3">
      <c r="A5330" s="17"/>
      <c r="B5330" s="70">
        <v>1686814</v>
      </c>
      <c r="C5330" s="60">
        <v>779</v>
      </c>
      <c r="D5330" s="61" t="s">
        <v>1748</v>
      </c>
      <c r="E5330" s="61" t="s">
        <v>128</v>
      </c>
      <c r="F5330" s="61">
        <v>78640</v>
      </c>
      <c r="G5330" s="62" t="s">
        <v>1726</v>
      </c>
      <c r="H5330" s="63">
        <v>29.957718</v>
      </c>
      <c r="I5330" s="64">
        <v>-97.786113999999998</v>
      </c>
      <c r="J5330" s="65" t="s">
        <v>50</v>
      </c>
      <c r="K5330" s="66" t="s">
        <v>51</v>
      </c>
      <c r="L5330" s="62" t="s">
        <v>52</v>
      </c>
      <c r="M5330" s="69"/>
      <c r="N5330" s="65" t="s">
        <v>50</v>
      </c>
      <c r="O5330" s="66" t="s">
        <v>52</v>
      </c>
      <c r="P5330" s="69"/>
      <c r="Q5330" s="55" t="str">
        <f t="shared" si="83"/>
        <v>Non-Lead</v>
      </c>
      <c r="R5330" s="70" t="s">
        <v>51</v>
      </c>
      <c r="S5330" s="70" t="s">
        <v>51</v>
      </c>
      <c r="T5330" s="70"/>
      <c r="U5330" s="71" t="s">
        <v>53</v>
      </c>
      <c r="V5330" s="71" t="s">
        <v>51</v>
      </c>
      <c r="W5330" s="71" t="s">
        <v>51</v>
      </c>
      <c r="X5330" s="71" t="s">
        <v>51</v>
      </c>
      <c r="Y5330" s="72" t="str">
        <f>IF((OR((AND('[1]PWS Information'!$E$10="CWS",U5330="Single Family Residence",Q5330="Lead")),
(AND('[1]PWS Information'!$E$10="CWS",U5330="Multiple Family Residence",'[1]PWS Information'!$E$11="Yes",Q5330="Lead")),
(AND('[1]PWS Information'!$E$10="NTNC",Q5330="Lead")))),"Tier 1",
IF((OR((AND('[1]PWS Information'!$E$10="CWS",U5330="Multiple Family Residence",'[1]PWS Information'!$E$11="No",Q5330="Lead")),
(AND('[1]PWS Information'!$E$10="CWS",U5330="Other",Q5330="Lead")),
(AND('[1]PWS Information'!$E$10="CWS",U5330="Building",Q5330="Lead")))),"Tier 2",
IF((OR((AND('[1]PWS Information'!$E$10="CWS",U5330="Single Family Residence",Q5330="Galvanized Requiring Replacement")),
(AND('[1]PWS Information'!$E$10="CWS",U5330="Single Family Residence",Q5330="Galvanized Requiring Replacement",R5330="Yes")),
(AND('[1]PWS Information'!$E$10="NTNC",Q5330="Galvanized Requiring Replacement")),
(AND('[1]PWS Information'!$E$10="NTNC",U5330="Single Family Residence",R5330="Yes")))),"Tier 3",
IF((OR((AND('[1]PWS Information'!$E$10="CWS",U5330="Single Family Residence",S5330="Yes",Q5330="Non-Lead", J5330="Non-Lead - Copper",L5330="Before 1989")),
(AND('[1]PWS Information'!$E$10="CWS",U5330="Single Family Residence",S5330="Yes",Q5330="Non-Lead", N5330="Non-Lead - Copper",O5330="Before 1989")))),"Tier 4",
IF((OR((AND('[1]PWS Information'!$E$10="NTNC",Q5330="Non-Lead")),
(AND('[1]PWS Information'!$E$10="CWS",Q5330="Non-Lead",S5330="")),
(AND('[1]PWS Information'!$E$10="CWS",Q5330="Non-Lead",S5330="No")),
(AND('[1]PWS Information'!$E$10="CWS",Q5330="Non-Lead",S5330="Don't Know")),
(AND('[1]PWS Information'!$E$10="CWS",Q5330="Non-Lead", J5330="Non-Lead - Copper", S5330="Yes", L5330="Between 1989 and 2014")),
(AND('[1]PWS Information'!$E$10="CWS",Q5330="Non-Lead", J5330="Non-Lead - Copper", S5330="Yes", L5330="After 2014")),
(AND('[1]PWS Information'!$E$10="CWS",Q5330="Non-Lead", J5330="Non-Lead - Copper", S5330="Yes", L5330="Unknown")),
(AND('[1]PWS Information'!$E$10="CWS",Q5330="Non-Lead", N5330="Non-Lead - Copper", S5330="Yes", O5330="Between 1989 and 2014")),
(AND('[1]PWS Information'!$E$10="CWS",Q5330="Non-Lead", N5330="Non-Lead - Copper", S5330="Yes", O5330="After 2014")),
(AND('[1]PWS Information'!$E$10="CWS",Q5330="Non-Lead", N5330="Non-Lead - Copper", S5330="Yes", O5330="Unknown")),
(AND('[1]PWS Information'!$E$10="CWS",Q5330="Unknown")),
(AND('[1]PWS Information'!$E$10="NTNC",Q5330="Unknown")))),"Tier 5",
"")))))</f>
        <v>Tier 5</v>
      </c>
      <c r="Z5330" s="71"/>
      <c r="AA5330" s="71"/>
    </row>
    <row r="5331" spans="1:27" ht="57.6" x14ac:dyDescent="0.3">
      <c r="A5331" s="1"/>
      <c r="B5331" s="70">
        <v>1416807</v>
      </c>
      <c r="C5331" s="60">
        <v>719</v>
      </c>
      <c r="D5331" s="61" t="s">
        <v>1748</v>
      </c>
      <c r="E5331" s="61" t="s">
        <v>128</v>
      </c>
      <c r="F5331" s="61">
        <v>78640</v>
      </c>
      <c r="G5331" s="62" t="s">
        <v>1726</v>
      </c>
      <c r="H5331" s="63">
        <v>29.957718</v>
      </c>
      <c r="I5331" s="64">
        <v>-97.786113999999998</v>
      </c>
      <c r="J5331" s="65" t="s">
        <v>50</v>
      </c>
      <c r="K5331" s="66" t="s">
        <v>51</v>
      </c>
      <c r="L5331" s="62" t="s">
        <v>52</v>
      </c>
      <c r="M5331" s="69"/>
      <c r="N5331" s="65" t="s">
        <v>50</v>
      </c>
      <c r="O5331" s="66" t="s">
        <v>52</v>
      </c>
      <c r="P5331" s="69"/>
      <c r="Q5331" s="55" t="str">
        <f t="shared" si="83"/>
        <v>Non-Lead</v>
      </c>
      <c r="R5331" s="70" t="s">
        <v>51</v>
      </c>
      <c r="S5331" s="70" t="s">
        <v>51</v>
      </c>
      <c r="T5331" s="70"/>
      <c r="U5331" s="71" t="s">
        <v>53</v>
      </c>
      <c r="V5331" s="71" t="s">
        <v>51</v>
      </c>
      <c r="W5331" s="71" t="s">
        <v>51</v>
      </c>
      <c r="X5331" s="71" t="s">
        <v>51</v>
      </c>
      <c r="Y5331" s="72" t="str">
        <f>IF((OR((AND('[1]PWS Information'!$E$10="CWS",U5331="Single Family Residence",Q5331="Lead")),
(AND('[1]PWS Information'!$E$10="CWS",U5331="Multiple Family Residence",'[1]PWS Information'!$E$11="Yes",Q5331="Lead")),
(AND('[1]PWS Information'!$E$10="NTNC",Q5331="Lead")))),"Tier 1",
IF((OR((AND('[1]PWS Information'!$E$10="CWS",U5331="Multiple Family Residence",'[1]PWS Information'!$E$11="No",Q5331="Lead")),
(AND('[1]PWS Information'!$E$10="CWS",U5331="Other",Q5331="Lead")),
(AND('[1]PWS Information'!$E$10="CWS",U5331="Building",Q5331="Lead")))),"Tier 2",
IF((OR((AND('[1]PWS Information'!$E$10="CWS",U5331="Single Family Residence",Q5331="Galvanized Requiring Replacement")),
(AND('[1]PWS Information'!$E$10="CWS",U5331="Single Family Residence",Q5331="Galvanized Requiring Replacement",R5331="Yes")),
(AND('[1]PWS Information'!$E$10="NTNC",Q5331="Galvanized Requiring Replacement")),
(AND('[1]PWS Information'!$E$10="NTNC",U5331="Single Family Residence",R5331="Yes")))),"Tier 3",
IF((OR((AND('[1]PWS Information'!$E$10="CWS",U5331="Single Family Residence",S5331="Yes",Q5331="Non-Lead", J5331="Non-Lead - Copper",L5331="Before 1989")),
(AND('[1]PWS Information'!$E$10="CWS",U5331="Single Family Residence",S5331="Yes",Q5331="Non-Lead", N5331="Non-Lead - Copper",O5331="Before 1989")))),"Tier 4",
IF((OR((AND('[1]PWS Information'!$E$10="NTNC",Q5331="Non-Lead")),
(AND('[1]PWS Information'!$E$10="CWS",Q5331="Non-Lead",S5331="")),
(AND('[1]PWS Information'!$E$10="CWS",Q5331="Non-Lead",S5331="No")),
(AND('[1]PWS Information'!$E$10="CWS",Q5331="Non-Lead",S5331="Don't Know")),
(AND('[1]PWS Information'!$E$10="CWS",Q5331="Non-Lead", J5331="Non-Lead - Copper", S5331="Yes", L5331="Between 1989 and 2014")),
(AND('[1]PWS Information'!$E$10="CWS",Q5331="Non-Lead", J5331="Non-Lead - Copper", S5331="Yes", L5331="After 2014")),
(AND('[1]PWS Information'!$E$10="CWS",Q5331="Non-Lead", J5331="Non-Lead - Copper", S5331="Yes", L5331="Unknown")),
(AND('[1]PWS Information'!$E$10="CWS",Q5331="Non-Lead", N5331="Non-Lead - Copper", S5331="Yes", O5331="Between 1989 and 2014")),
(AND('[1]PWS Information'!$E$10="CWS",Q5331="Non-Lead", N5331="Non-Lead - Copper", S5331="Yes", O5331="After 2014")),
(AND('[1]PWS Information'!$E$10="CWS",Q5331="Non-Lead", N5331="Non-Lead - Copper", S5331="Yes", O5331="Unknown")),
(AND('[1]PWS Information'!$E$10="CWS",Q5331="Unknown")),
(AND('[1]PWS Information'!$E$10="NTNC",Q5331="Unknown")))),"Tier 5",
"")))))</f>
        <v>Tier 5</v>
      </c>
      <c r="Z5331" s="71"/>
      <c r="AA5331" s="71"/>
    </row>
    <row r="5332" spans="1:27" ht="57.6" x14ac:dyDescent="0.3">
      <c r="A5332" s="1"/>
      <c r="B5332" s="70">
        <v>1409785</v>
      </c>
      <c r="C5332" s="60">
        <v>711</v>
      </c>
      <c r="D5332" s="61" t="s">
        <v>1748</v>
      </c>
      <c r="E5332" s="61" t="s">
        <v>128</v>
      </c>
      <c r="F5332" s="61">
        <v>78640</v>
      </c>
      <c r="G5332" s="62" t="s">
        <v>1726</v>
      </c>
      <c r="H5332" s="63">
        <v>29.957718</v>
      </c>
      <c r="I5332" s="64">
        <v>-97.786113999999998</v>
      </c>
      <c r="J5332" s="65" t="s">
        <v>50</v>
      </c>
      <c r="K5332" s="66" t="s">
        <v>51</v>
      </c>
      <c r="L5332" s="62" t="s">
        <v>52</v>
      </c>
      <c r="M5332" s="69"/>
      <c r="N5332" s="65" t="s">
        <v>50</v>
      </c>
      <c r="O5332" s="66" t="s">
        <v>52</v>
      </c>
      <c r="P5332" s="69"/>
      <c r="Q5332" s="55" t="str">
        <f t="shared" si="83"/>
        <v>Non-Lead</v>
      </c>
      <c r="R5332" s="70" t="s">
        <v>51</v>
      </c>
      <c r="S5332" s="70" t="s">
        <v>51</v>
      </c>
      <c r="T5332" s="70"/>
      <c r="U5332" s="71" t="s">
        <v>53</v>
      </c>
      <c r="V5332" s="71" t="s">
        <v>51</v>
      </c>
      <c r="W5332" s="71" t="s">
        <v>51</v>
      </c>
      <c r="X5332" s="71" t="s">
        <v>51</v>
      </c>
      <c r="Y5332" s="72" t="str">
        <f>IF((OR((AND('[1]PWS Information'!$E$10="CWS",U5332="Single Family Residence",Q5332="Lead")),
(AND('[1]PWS Information'!$E$10="CWS",U5332="Multiple Family Residence",'[1]PWS Information'!$E$11="Yes",Q5332="Lead")),
(AND('[1]PWS Information'!$E$10="NTNC",Q5332="Lead")))),"Tier 1",
IF((OR((AND('[1]PWS Information'!$E$10="CWS",U5332="Multiple Family Residence",'[1]PWS Information'!$E$11="No",Q5332="Lead")),
(AND('[1]PWS Information'!$E$10="CWS",U5332="Other",Q5332="Lead")),
(AND('[1]PWS Information'!$E$10="CWS",U5332="Building",Q5332="Lead")))),"Tier 2",
IF((OR((AND('[1]PWS Information'!$E$10="CWS",U5332="Single Family Residence",Q5332="Galvanized Requiring Replacement")),
(AND('[1]PWS Information'!$E$10="CWS",U5332="Single Family Residence",Q5332="Galvanized Requiring Replacement",R5332="Yes")),
(AND('[1]PWS Information'!$E$10="NTNC",Q5332="Galvanized Requiring Replacement")),
(AND('[1]PWS Information'!$E$10="NTNC",U5332="Single Family Residence",R5332="Yes")))),"Tier 3",
IF((OR((AND('[1]PWS Information'!$E$10="CWS",U5332="Single Family Residence",S5332="Yes",Q5332="Non-Lead", J5332="Non-Lead - Copper",L5332="Before 1989")),
(AND('[1]PWS Information'!$E$10="CWS",U5332="Single Family Residence",S5332="Yes",Q5332="Non-Lead", N5332="Non-Lead - Copper",O5332="Before 1989")))),"Tier 4",
IF((OR((AND('[1]PWS Information'!$E$10="NTNC",Q5332="Non-Lead")),
(AND('[1]PWS Information'!$E$10="CWS",Q5332="Non-Lead",S5332="")),
(AND('[1]PWS Information'!$E$10="CWS",Q5332="Non-Lead",S5332="No")),
(AND('[1]PWS Information'!$E$10="CWS",Q5332="Non-Lead",S5332="Don't Know")),
(AND('[1]PWS Information'!$E$10="CWS",Q5332="Non-Lead", J5332="Non-Lead - Copper", S5332="Yes", L5332="Between 1989 and 2014")),
(AND('[1]PWS Information'!$E$10="CWS",Q5332="Non-Lead", J5332="Non-Lead - Copper", S5332="Yes", L5332="After 2014")),
(AND('[1]PWS Information'!$E$10="CWS",Q5332="Non-Lead", J5332="Non-Lead - Copper", S5332="Yes", L5332="Unknown")),
(AND('[1]PWS Information'!$E$10="CWS",Q5332="Non-Lead", N5332="Non-Lead - Copper", S5332="Yes", O5332="Between 1989 and 2014")),
(AND('[1]PWS Information'!$E$10="CWS",Q5332="Non-Lead", N5332="Non-Lead - Copper", S5332="Yes", O5332="After 2014")),
(AND('[1]PWS Information'!$E$10="CWS",Q5332="Non-Lead", N5332="Non-Lead - Copper", S5332="Yes", O5332="Unknown")),
(AND('[1]PWS Information'!$E$10="CWS",Q5332="Unknown")),
(AND('[1]PWS Information'!$E$10="NTNC",Q5332="Unknown")))),"Tier 5",
"")))))</f>
        <v>Tier 5</v>
      </c>
      <c r="Z5332" s="71"/>
      <c r="AA5332" s="71"/>
    </row>
    <row r="5333" spans="1:27" ht="57.6" x14ac:dyDescent="0.3">
      <c r="A5333" s="1"/>
      <c r="B5333" s="70">
        <v>1414198</v>
      </c>
      <c r="C5333" s="60">
        <v>707</v>
      </c>
      <c r="D5333" s="61" t="s">
        <v>1748</v>
      </c>
      <c r="E5333" s="61" t="s">
        <v>128</v>
      </c>
      <c r="F5333" s="61">
        <v>78640</v>
      </c>
      <c r="G5333" s="62" t="s">
        <v>1726</v>
      </c>
      <c r="H5333" s="63">
        <v>29.957718</v>
      </c>
      <c r="I5333" s="64">
        <v>-97.786113999999998</v>
      </c>
      <c r="J5333" s="65" t="s">
        <v>50</v>
      </c>
      <c r="K5333" s="66" t="s">
        <v>51</v>
      </c>
      <c r="L5333" s="62" t="s">
        <v>52</v>
      </c>
      <c r="M5333" s="69"/>
      <c r="N5333" s="65" t="s">
        <v>50</v>
      </c>
      <c r="O5333" s="66" t="s">
        <v>52</v>
      </c>
      <c r="P5333" s="69"/>
      <c r="Q5333" s="55" t="str">
        <f t="shared" si="83"/>
        <v>Non-Lead</v>
      </c>
      <c r="R5333" s="70" t="s">
        <v>51</v>
      </c>
      <c r="S5333" s="70" t="s">
        <v>51</v>
      </c>
      <c r="T5333" s="70"/>
      <c r="U5333" s="71" t="s">
        <v>53</v>
      </c>
      <c r="V5333" s="71" t="s">
        <v>51</v>
      </c>
      <c r="W5333" s="71" t="s">
        <v>51</v>
      </c>
      <c r="X5333" s="71" t="s">
        <v>51</v>
      </c>
      <c r="Y5333" s="72" t="str">
        <f>IF((OR((AND('[1]PWS Information'!$E$10="CWS",U5333="Single Family Residence",Q5333="Lead")),
(AND('[1]PWS Information'!$E$10="CWS",U5333="Multiple Family Residence",'[1]PWS Information'!$E$11="Yes",Q5333="Lead")),
(AND('[1]PWS Information'!$E$10="NTNC",Q5333="Lead")))),"Tier 1",
IF((OR((AND('[1]PWS Information'!$E$10="CWS",U5333="Multiple Family Residence",'[1]PWS Information'!$E$11="No",Q5333="Lead")),
(AND('[1]PWS Information'!$E$10="CWS",U5333="Other",Q5333="Lead")),
(AND('[1]PWS Information'!$E$10="CWS",U5333="Building",Q5333="Lead")))),"Tier 2",
IF((OR((AND('[1]PWS Information'!$E$10="CWS",U5333="Single Family Residence",Q5333="Galvanized Requiring Replacement")),
(AND('[1]PWS Information'!$E$10="CWS",U5333="Single Family Residence",Q5333="Galvanized Requiring Replacement",R5333="Yes")),
(AND('[1]PWS Information'!$E$10="NTNC",Q5333="Galvanized Requiring Replacement")),
(AND('[1]PWS Information'!$E$10="NTNC",U5333="Single Family Residence",R5333="Yes")))),"Tier 3",
IF((OR((AND('[1]PWS Information'!$E$10="CWS",U5333="Single Family Residence",S5333="Yes",Q5333="Non-Lead", J5333="Non-Lead - Copper",L5333="Before 1989")),
(AND('[1]PWS Information'!$E$10="CWS",U5333="Single Family Residence",S5333="Yes",Q5333="Non-Lead", N5333="Non-Lead - Copper",O5333="Before 1989")))),"Tier 4",
IF((OR((AND('[1]PWS Information'!$E$10="NTNC",Q5333="Non-Lead")),
(AND('[1]PWS Information'!$E$10="CWS",Q5333="Non-Lead",S5333="")),
(AND('[1]PWS Information'!$E$10="CWS",Q5333="Non-Lead",S5333="No")),
(AND('[1]PWS Information'!$E$10="CWS",Q5333="Non-Lead",S5333="Don't Know")),
(AND('[1]PWS Information'!$E$10="CWS",Q5333="Non-Lead", J5333="Non-Lead - Copper", S5333="Yes", L5333="Between 1989 and 2014")),
(AND('[1]PWS Information'!$E$10="CWS",Q5333="Non-Lead", J5333="Non-Lead - Copper", S5333="Yes", L5333="After 2014")),
(AND('[1]PWS Information'!$E$10="CWS",Q5333="Non-Lead", J5333="Non-Lead - Copper", S5333="Yes", L5333="Unknown")),
(AND('[1]PWS Information'!$E$10="CWS",Q5333="Non-Lead", N5333="Non-Lead - Copper", S5333="Yes", O5333="Between 1989 and 2014")),
(AND('[1]PWS Information'!$E$10="CWS",Q5333="Non-Lead", N5333="Non-Lead - Copper", S5333="Yes", O5333="After 2014")),
(AND('[1]PWS Information'!$E$10="CWS",Q5333="Non-Lead", N5333="Non-Lead - Copper", S5333="Yes", O5333="Unknown")),
(AND('[1]PWS Information'!$E$10="CWS",Q5333="Unknown")),
(AND('[1]PWS Information'!$E$10="NTNC",Q5333="Unknown")))),"Tier 5",
"")))))</f>
        <v>Tier 5</v>
      </c>
      <c r="Z5333" s="71"/>
      <c r="AA5333" s="71"/>
    </row>
    <row r="5334" spans="1:27" ht="57.6" x14ac:dyDescent="0.3">
      <c r="A5334" s="17"/>
      <c r="B5334" s="70">
        <v>1409729</v>
      </c>
      <c r="C5334" s="60">
        <v>703</v>
      </c>
      <c r="D5334" s="61" t="s">
        <v>1748</v>
      </c>
      <c r="E5334" s="61" t="s">
        <v>128</v>
      </c>
      <c r="F5334" s="61">
        <v>78640</v>
      </c>
      <c r="G5334" s="62" t="s">
        <v>1726</v>
      </c>
      <c r="H5334" s="63">
        <v>29.957718</v>
      </c>
      <c r="I5334" s="64">
        <v>-97.786113999999998</v>
      </c>
      <c r="J5334" s="65" t="s">
        <v>50</v>
      </c>
      <c r="K5334" s="66" t="s">
        <v>51</v>
      </c>
      <c r="L5334" s="62" t="s">
        <v>52</v>
      </c>
      <c r="M5334" s="69"/>
      <c r="N5334" s="65" t="s">
        <v>50</v>
      </c>
      <c r="O5334" s="66" t="s">
        <v>52</v>
      </c>
      <c r="P5334" s="69"/>
      <c r="Q5334" s="55" t="str">
        <f t="shared" si="83"/>
        <v>Non-Lead</v>
      </c>
      <c r="R5334" s="70" t="s">
        <v>51</v>
      </c>
      <c r="S5334" s="70" t="s">
        <v>51</v>
      </c>
      <c r="T5334" s="70"/>
      <c r="U5334" s="71" t="s">
        <v>53</v>
      </c>
      <c r="V5334" s="71" t="s">
        <v>51</v>
      </c>
      <c r="W5334" s="71" t="s">
        <v>51</v>
      </c>
      <c r="X5334" s="71" t="s">
        <v>51</v>
      </c>
      <c r="Y5334" s="72" t="str">
        <f>IF((OR((AND('[1]PWS Information'!$E$10="CWS",U5334="Single Family Residence",Q5334="Lead")),
(AND('[1]PWS Information'!$E$10="CWS",U5334="Multiple Family Residence",'[1]PWS Information'!$E$11="Yes",Q5334="Lead")),
(AND('[1]PWS Information'!$E$10="NTNC",Q5334="Lead")))),"Tier 1",
IF((OR((AND('[1]PWS Information'!$E$10="CWS",U5334="Multiple Family Residence",'[1]PWS Information'!$E$11="No",Q5334="Lead")),
(AND('[1]PWS Information'!$E$10="CWS",U5334="Other",Q5334="Lead")),
(AND('[1]PWS Information'!$E$10="CWS",U5334="Building",Q5334="Lead")))),"Tier 2",
IF((OR((AND('[1]PWS Information'!$E$10="CWS",U5334="Single Family Residence",Q5334="Galvanized Requiring Replacement")),
(AND('[1]PWS Information'!$E$10="CWS",U5334="Single Family Residence",Q5334="Galvanized Requiring Replacement",R5334="Yes")),
(AND('[1]PWS Information'!$E$10="NTNC",Q5334="Galvanized Requiring Replacement")),
(AND('[1]PWS Information'!$E$10="NTNC",U5334="Single Family Residence",R5334="Yes")))),"Tier 3",
IF((OR((AND('[1]PWS Information'!$E$10="CWS",U5334="Single Family Residence",S5334="Yes",Q5334="Non-Lead", J5334="Non-Lead - Copper",L5334="Before 1989")),
(AND('[1]PWS Information'!$E$10="CWS",U5334="Single Family Residence",S5334="Yes",Q5334="Non-Lead", N5334="Non-Lead - Copper",O5334="Before 1989")))),"Tier 4",
IF((OR((AND('[1]PWS Information'!$E$10="NTNC",Q5334="Non-Lead")),
(AND('[1]PWS Information'!$E$10="CWS",Q5334="Non-Lead",S5334="")),
(AND('[1]PWS Information'!$E$10="CWS",Q5334="Non-Lead",S5334="No")),
(AND('[1]PWS Information'!$E$10="CWS",Q5334="Non-Lead",S5334="Don't Know")),
(AND('[1]PWS Information'!$E$10="CWS",Q5334="Non-Lead", J5334="Non-Lead - Copper", S5334="Yes", L5334="Between 1989 and 2014")),
(AND('[1]PWS Information'!$E$10="CWS",Q5334="Non-Lead", J5334="Non-Lead - Copper", S5334="Yes", L5334="After 2014")),
(AND('[1]PWS Information'!$E$10="CWS",Q5334="Non-Lead", J5334="Non-Lead - Copper", S5334="Yes", L5334="Unknown")),
(AND('[1]PWS Information'!$E$10="CWS",Q5334="Non-Lead", N5334="Non-Lead - Copper", S5334="Yes", O5334="Between 1989 and 2014")),
(AND('[1]PWS Information'!$E$10="CWS",Q5334="Non-Lead", N5334="Non-Lead - Copper", S5334="Yes", O5334="After 2014")),
(AND('[1]PWS Information'!$E$10="CWS",Q5334="Non-Lead", N5334="Non-Lead - Copper", S5334="Yes", O5334="Unknown")),
(AND('[1]PWS Information'!$E$10="CWS",Q5334="Unknown")),
(AND('[1]PWS Information'!$E$10="NTNC",Q5334="Unknown")))),"Tier 5",
"")))))</f>
        <v>Tier 5</v>
      </c>
      <c r="Z5334" s="71"/>
      <c r="AA5334" s="71"/>
    </row>
    <row r="5335" spans="1:27" ht="57.6" x14ac:dyDescent="0.3">
      <c r="A5335" s="1"/>
      <c r="B5335" s="70">
        <v>1416702</v>
      </c>
      <c r="C5335" s="60">
        <v>699</v>
      </c>
      <c r="D5335" s="61" t="s">
        <v>1748</v>
      </c>
      <c r="E5335" s="61" t="s">
        <v>128</v>
      </c>
      <c r="F5335" s="61">
        <v>78640</v>
      </c>
      <c r="G5335" s="62" t="s">
        <v>1726</v>
      </c>
      <c r="H5335" s="63">
        <v>29.957718</v>
      </c>
      <c r="I5335" s="64">
        <v>-97.786113999999998</v>
      </c>
      <c r="J5335" s="65" t="s">
        <v>50</v>
      </c>
      <c r="K5335" s="66" t="s">
        <v>51</v>
      </c>
      <c r="L5335" s="62" t="s">
        <v>52</v>
      </c>
      <c r="M5335" s="69"/>
      <c r="N5335" s="65" t="s">
        <v>50</v>
      </c>
      <c r="O5335" s="66" t="s">
        <v>52</v>
      </c>
      <c r="P5335" s="69"/>
      <c r="Q5335" s="55" t="str">
        <f t="shared" si="83"/>
        <v>Non-Lead</v>
      </c>
      <c r="R5335" s="70" t="s">
        <v>51</v>
      </c>
      <c r="S5335" s="70" t="s">
        <v>51</v>
      </c>
      <c r="T5335" s="70"/>
      <c r="U5335" s="71" t="s">
        <v>53</v>
      </c>
      <c r="V5335" s="71" t="s">
        <v>51</v>
      </c>
      <c r="W5335" s="71" t="s">
        <v>51</v>
      </c>
      <c r="X5335" s="71" t="s">
        <v>51</v>
      </c>
      <c r="Y5335" s="72" t="str">
        <f>IF((OR((AND('[1]PWS Information'!$E$10="CWS",U5335="Single Family Residence",Q5335="Lead")),
(AND('[1]PWS Information'!$E$10="CWS",U5335="Multiple Family Residence",'[1]PWS Information'!$E$11="Yes",Q5335="Lead")),
(AND('[1]PWS Information'!$E$10="NTNC",Q5335="Lead")))),"Tier 1",
IF((OR((AND('[1]PWS Information'!$E$10="CWS",U5335="Multiple Family Residence",'[1]PWS Information'!$E$11="No",Q5335="Lead")),
(AND('[1]PWS Information'!$E$10="CWS",U5335="Other",Q5335="Lead")),
(AND('[1]PWS Information'!$E$10="CWS",U5335="Building",Q5335="Lead")))),"Tier 2",
IF((OR((AND('[1]PWS Information'!$E$10="CWS",U5335="Single Family Residence",Q5335="Galvanized Requiring Replacement")),
(AND('[1]PWS Information'!$E$10="CWS",U5335="Single Family Residence",Q5335="Galvanized Requiring Replacement",R5335="Yes")),
(AND('[1]PWS Information'!$E$10="NTNC",Q5335="Galvanized Requiring Replacement")),
(AND('[1]PWS Information'!$E$10="NTNC",U5335="Single Family Residence",R5335="Yes")))),"Tier 3",
IF((OR((AND('[1]PWS Information'!$E$10="CWS",U5335="Single Family Residence",S5335="Yes",Q5335="Non-Lead", J5335="Non-Lead - Copper",L5335="Before 1989")),
(AND('[1]PWS Information'!$E$10="CWS",U5335="Single Family Residence",S5335="Yes",Q5335="Non-Lead", N5335="Non-Lead - Copper",O5335="Before 1989")))),"Tier 4",
IF((OR((AND('[1]PWS Information'!$E$10="NTNC",Q5335="Non-Lead")),
(AND('[1]PWS Information'!$E$10="CWS",Q5335="Non-Lead",S5335="")),
(AND('[1]PWS Information'!$E$10="CWS",Q5335="Non-Lead",S5335="No")),
(AND('[1]PWS Information'!$E$10="CWS",Q5335="Non-Lead",S5335="Don't Know")),
(AND('[1]PWS Information'!$E$10="CWS",Q5335="Non-Lead", J5335="Non-Lead - Copper", S5335="Yes", L5335="Between 1989 and 2014")),
(AND('[1]PWS Information'!$E$10="CWS",Q5335="Non-Lead", J5335="Non-Lead - Copper", S5335="Yes", L5335="After 2014")),
(AND('[1]PWS Information'!$E$10="CWS",Q5335="Non-Lead", J5335="Non-Lead - Copper", S5335="Yes", L5335="Unknown")),
(AND('[1]PWS Information'!$E$10="CWS",Q5335="Non-Lead", N5335="Non-Lead - Copper", S5335="Yes", O5335="Between 1989 and 2014")),
(AND('[1]PWS Information'!$E$10="CWS",Q5335="Non-Lead", N5335="Non-Lead - Copper", S5335="Yes", O5335="After 2014")),
(AND('[1]PWS Information'!$E$10="CWS",Q5335="Non-Lead", N5335="Non-Lead - Copper", S5335="Yes", O5335="Unknown")),
(AND('[1]PWS Information'!$E$10="CWS",Q5335="Unknown")),
(AND('[1]PWS Information'!$E$10="NTNC",Q5335="Unknown")))),"Tier 5",
"")))))</f>
        <v>Tier 5</v>
      </c>
      <c r="Z5335" s="71"/>
      <c r="AA5335" s="71"/>
    </row>
    <row r="5336" spans="1:27" ht="57.6" x14ac:dyDescent="0.3">
      <c r="A5336" s="1"/>
      <c r="B5336" s="70">
        <v>1421318</v>
      </c>
      <c r="C5336" s="60">
        <v>695</v>
      </c>
      <c r="D5336" s="61" t="s">
        <v>1748</v>
      </c>
      <c r="E5336" s="61" t="s">
        <v>128</v>
      </c>
      <c r="F5336" s="61">
        <v>78640</v>
      </c>
      <c r="G5336" s="62" t="s">
        <v>1726</v>
      </c>
      <c r="H5336" s="63">
        <v>29.957718</v>
      </c>
      <c r="I5336" s="64">
        <v>-97.786113999999998</v>
      </c>
      <c r="J5336" s="65" t="s">
        <v>50</v>
      </c>
      <c r="K5336" s="66" t="s">
        <v>51</v>
      </c>
      <c r="L5336" s="62" t="s">
        <v>52</v>
      </c>
      <c r="M5336" s="69"/>
      <c r="N5336" s="65" t="s">
        <v>50</v>
      </c>
      <c r="O5336" s="66" t="s">
        <v>52</v>
      </c>
      <c r="P5336" s="69"/>
      <c r="Q5336" s="55" t="str">
        <f t="shared" si="83"/>
        <v>Non-Lead</v>
      </c>
      <c r="R5336" s="70" t="s">
        <v>51</v>
      </c>
      <c r="S5336" s="70" t="s">
        <v>51</v>
      </c>
      <c r="T5336" s="70"/>
      <c r="U5336" s="71" t="s">
        <v>53</v>
      </c>
      <c r="V5336" s="71" t="s">
        <v>51</v>
      </c>
      <c r="W5336" s="71" t="s">
        <v>51</v>
      </c>
      <c r="X5336" s="71" t="s">
        <v>51</v>
      </c>
      <c r="Y5336" s="72" t="str">
        <f>IF((OR((AND('[1]PWS Information'!$E$10="CWS",U5336="Single Family Residence",Q5336="Lead")),
(AND('[1]PWS Information'!$E$10="CWS",U5336="Multiple Family Residence",'[1]PWS Information'!$E$11="Yes",Q5336="Lead")),
(AND('[1]PWS Information'!$E$10="NTNC",Q5336="Lead")))),"Tier 1",
IF((OR((AND('[1]PWS Information'!$E$10="CWS",U5336="Multiple Family Residence",'[1]PWS Information'!$E$11="No",Q5336="Lead")),
(AND('[1]PWS Information'!$E$10="CWS",U5336="Other",Q5336="Lead")),
(AND('[1]PWS Information'!$E$10="CWS",U5336="Building",Q5336="Lead")))),"Tier 2",
IF((OR((AND('[1]PWS Information'!$E$10="CWS",U5336="Single Family Residence",Q5336="Galvanized Requiring Replacement")),
(AND('[1]PWS Information'!$E$10="CWS",U5336="Single Family Residence",Q5336="Galvanized Requiring Replacement",R5336="Yes")),
(AND('[1]PWS Information'!$E$10="NTNC",Q5336="Galvanized Requiring Replacement")),
(AND('[1]PWS Information'!$E$10="NTNC",U5336="Single Family Residence",R5336="Yes")))),"Tier 3",
IF((OR((AND('[1]PWS Information'!$E$10="CWS",U5336="Single Family Residence",S5336="Yes",Q5336="Non-Lead", J5336="Non-Lead - Copper",L5336="Before 1989")),
(AND('[1]PWS Information'!$E$10="CWS",U5336="Single Family Residence",S5336="Yes",Q5336="Non-Lead", N5336="Non-Lead - Copper",O5336="Before 1989")))),"Tier 4",
IF((OR((AND('[1]PWS Information'!$E$10="NTNC",Q5336="Non-Lead")),
(AND('[1]PWS Information'!$E$10="CWS",Q5336="Non-Lead",S5336="")),
(AND('[1]PWS Information'!$E$10="CWS",Q5336="Non-Lead",S5336="No")),
(AND('[1]PWS Information'!$E$10="CWS",Q5336="Non-Lead",S5336="Don't Know")),
(AND('[1]PWS Information'!$E$10="CWS",Q5336="Non-Lead", J5336="Non-Lead - Copper", S5336="Yes", L5336="Between 1989 and 2014")),
(AND('[1]PWS Information'!$E$10="CWS",Q5336="Non-Lead", J5336="Non-Lead - Copper", S5336="Yes", L5336="After 2014")),
(AND('[1]PWS Information'!$E$10="CWS",Q5336="Non-Lead", J5336="Non-Lead - Copper", S5336="Yes", L5336="Unknown")),
(AND('[1]PWS Information'!$E$10="CWS",Q5336="Non-Lead", N5336="Non-Lead - Copper", S5336="Yes", O5336="Between 1989 and 2014")),
(AND('[1]PWS Information'!$E$10="CWS",Q5336="Non-Lead", N5336="Non-Lead - Copper", S5336="Yes", O5336="After 2014")),
(AND('[1]PWS Information'!$E$10="CWS",Q5336="Non-Lead", N5336="Non-Lead - Copper", S5336="Yes", O5336="Unknown")),
(AND('[1]PWS Information'!$E$10="CWS",Q5336="Unknown")),
(AND('[1]PWS Information'!$E$10="NTNC",Q5336="Unknown")))),"Tier 5",
"")))))</f>
        <v>Tier 5</v>
      </c>
      <c r="Z5336" s="71"/>
      <c r="AA5336" s="71"/>
    </row>
    <row r="5337" spans="1:27" ht="57.6" x14ac:dyDescent="0.3">
      <c r="A5337" s="1"/>
      <c r="B5337" s="70">
        <v>1425591</v>
      </c>
      <c r="C5337" s="60" t="s">
        <v>1749</v>
      </c>
      <c r="D5337" s="61" t="s">
        <v>1748</v>
      </c>
      <c r="E5337" s="61" t="s">
        <v>128</v>
      </c>
      <c r="F5337" s="61">
        <v>78640</v>
      </c>
      <c r="G5337" s="62" t="s">
        <v>1726</v>
      </c>
      <c r="H5337" s="63">
        <v>29.974188900000001</v>
      </c>
      <c r="I5337" s="64">
        <v>-97.786847222222207</v>
      </c>
      <c r="J5337" s="65" t="s">
        <v>50</v>
      </c>
      <c r="K5337" s="66" t="s">
        <v>51</v>
      </c>
      <c r="L5337" s="62" t="s">
        <v>52</v>
      </c>
      <c r="M5337" s="69"/>
      <c r="N5337" s="65" t="s">
        <v>50</v>
      </c>
      <c r="O5337" s="66" t="s">
        <v>52</v>
      </c>
      <c r="P5337" s="69"/>
      <c r="Q5337" s="55" t="str">
        <f t="shared" si="83"/>
        <v>Non-Lead</v>
      </c>
      <c r="R5337" s="70" t="s">
        <v>51</v>
      </c>
      <c r="S5337" s="70" t="s">
        <v>51</v>
      </c>
      <c r="T5337" s="70"/>
      <c r="U5337" s="71" t="s">
        <v>53</v>
      </c>
      <c r="V5337" s="71" t="s">
        <v>51</v>
      </c>
      <c r="W5337" s="71" t="s">
        <v>51</v>
      </c>
      <c r="X5337" s="71" t="s">
        <v>51</v>
      </c>
      <c r="Y5337" s="72" t="str">
        <f>IF((OR((AND('[1]PWS Information'!$E$10="CWS",U5337="Single Family Residence",Q5337="Lead")),
(AND('[1]PWS Information'!$E$10="CWS",U5337="Multiple Family Residence",'[1]PWS Information'!$E$11="Yes",Q5337="Lead")),
(AND('[1]PWS Information'!$E$10="NTNC",Q5337="Lead")))),"Tier 1",
IF((OR((AND('[1]PWS Information'!$E$10="CWS",U5337="Multiple Family Residence",'[1]PWS Information'!$E$11="No",Q5337="Lead")),
(AND('[1]PWS Information'!$E$10="CWS",U5337="Other",Q5337="Lead")),
(AND('[1]PWS Information'!$E$10="CWS",U5337="Building",Q5337="Lead")))),"Tier 2",
IF((OR((AND('[1]PWS Information'!$E$10="CWS",U5337="Single Family Residence",Q5337="Galvanized Requiring Replacement")),
(AND('[1]PWS Information'!$E$10="CWS",U5337="Single Family Residence",Q5337="Galvanized Requiring Replacement",R5337="Yes")),
(AND('[1]PWS Information'!$E$10="NTNC",Q5337="Galvanized Requiring Replacement")),
(AND('[1]PWS Information'!$E$10="NTNC",U5337="Single Family Residence",R5337="Yes")))),"Tier 3",
IF((OR((AND('[1]PWS Information'!$E$10="CWS",U5337="Single Family Residence",S5337="Yes",Q5337="Non-Lead", J5337="Non-Lead - Copper",L5337="Before 1989")),
(AND('[1]PWS Information'!$E$10="CWS",U5337="Single Family Residence",S5337="Yes",Q5337="Non-Lead", N5337="Non-Lead - Copper",O5337="Before 1989")))),"Tier 4",
IF((OR((AND('[1]PWS Information'!$E$10="NTNC",Q5337="Non-Lead")),
(AND('[1]PWS Information'!$E$10="CWS",Q5337="Non-Lead",S5337="")),
(AND('[1]PWS Information'!$E$10="CWS",Q5337="Non-Lead",S5337="No")),
(AND('[1]PWS Information'!$E$10="CWS",Q5337="Non-Lead",S5337="Don't Know")),
(AND('[1]PWS Information'!$E$10="CWS",Q5337="Non-Lead", J5337="Non-Lead - Copper", S5337="Yes", L5337="Between 1989 and 2014")),
(AND('[1]PWS Information'!$E$10="CWS",Q5337="Non-Lead", J5337="Non-Lead - Copper", S5337="Yes", L5337="After 2014")),
(AND('[1]PWS Information'!$E$10="CWS",Q5337="Non-Lead", J5337="Non-Lead - Copper", S5337="Yes", L5337="Unknown")),
(AND('[1]PWS Information'!$E$10="CWS",Q5337="Non-Lead", N5337="Non-Lead - Copper", S5337="Yes", O5337="Between 1989 and 2014")),
(AND('[1]PWS Information'!$E$10="CWS",Q5337="Non-Lead", N5337="Non-Lead - Copper", S5337="Yes", O5337="After 2014")),
(AND('[1]PWS Information'!$E$10="CWS",Q5337="Non-Lead", N5337="Non-Lead - Copper", S5337="Yes", O5337="Unknown")),
(AND('[1]PWS Information'!$E$10="CWS",Q5337="Unknown")),
(AND('[1]PWS Information'!$E$10="NTNC",Q5337="Unknown")))),"Tier 5",
"")))))</f>
        <v>Tier 5</v>
      </c>
      <c r="Z5337" s="71"/>
      <c r="AA5337" s="71"/>
    </row>
    <row r="5338" spans="1:27" ht="57.6" x14ac:dyDescent="0.3">
      <c r="A5338" s="17"/>
      <c r="B5338" s="70">
        <v>1427026</v>
      </c>
      <c r="C5338" s="60" t="s">
        <v>1750</v>
      </c>
      <c r="D5338" s="61" t="s">
        <v>1748</v>
      </c>
      <c r="E5338" s="61" t="s">
        <v>128</v>
      </c>
      <c r="F5338" s="61">
        <v>78640</v>
      </c>
      <c r="G5338" s="62" t="s">
        <v>1726</v>
      </c>
      <c r="H5338" s="63">
        <v>29.974188900000001</v>
      </c>
      <c r="I5338" s="64">
        <v>-97.786847222222207</v>
      </c>
      <c r="J5338" s="65" t="s">
        <v>50</v>
      </c>
      <c r="K5338" s="66" t="s">
        <v>51</v>
      </c>
      <c r="L5338" s="62" t="s">
        <v>52</v>
      </c>
      <c r="M5338" s="69"/>
      <c r="N5338" s="65" t="s">
        <v>50</v>
      </c>
      <c r="O5338" s="66" t="s">
        <v>52</v>
      </c>
      <c r="P5338" s="69"/>
      <c r="Q5338" s="55" t="str">
        <f t="shared" si="83"/>
        <v>Non-Lead</v>
      </c>
      <c r="R5338" s="70" t="s">
        <v>51</v>
      </c>
      <c r="S5338" s="70" t="s">
        <v>51</v>
      </c>
      <c r="T5338" s="70"/>
      <c r="U5338" s="71" t="s">
        <v>53</v>
      </c>
      <c r="V5338" s="71" t="s">
        <v>51</v>
      </c>
      <c r="W5338" s="71" t="s">
        <v>51</v>
      </c>
      <c r="X5338" s="71" t="s">
        <v>51</v>
      </c>
      <c r="Y5338" s="72" t="str">
        <f>IF((OR((AND('[1]PWS Information'!$E$10="CWS",U5338="Single Family Residence",Q5338="Lead")),
(AND('[1]PWS Information'!$E$10="CWS",U5338="Multiple Family Residence",'[1]PWS Information'!$E$11="Yes",Q5338="Lead")),
(AND('[1]PWS Information'!$E$10="NTNC",Q5338="Lead")))),"Tier 1",
IF((OR((AND('[1]PWS Information'!$E$10="CWS",U5338="Multiple Family Residence",'[1]PWS Information'!$E$11="No",Q5338="Lead")),
(AND('[1]PWS Information'!$E$10="CWS",U5338="Other",Q5338="Lead")),
(AND('[1]PWS Information'!$E$10="CWS",U5338="Building",Q5338="Lead")))),"Tier 2",
IF((OR((AND('[1]PWS Information'!$E$10="CWS",U5338="Single Family Residence",Q5338="Galvanized Requiring Replacement")),
(AND('[1]PWS Information'!$E$10="CWS",U5338="Single Family Residence",Q5338="Galvanized Requiring Replacement",R5338="Yes")),
(AND('[1]PWS Information'!$E$10="NTNC",Q5338="Galvanized Requiring Replacement")),
(AND('[1]PWS Information'!$E$10="NTNC",U5338="Single Family Residence",R5338="Yes")))),"Tier 3",
IF((OR((AND('[1]PWS Information'!$E$10="CWS",U5338="Single Family Residence",S5338="Yes",Q5338="Non-Lead", J5338="Non-Lead - Copper",L5338="Before 1989")),
(AND('[1]PWS Information'!$E$10="CWS",U5338="Single Family Residence",S5338="Yes",Q5338="Non-Lead", N5338="Non-Lead - Copper",O5338="Before 1989")))),"Tier 4",
IF((OR((AND('[1]PWS Information'!$E$10="NTNC",Q5338="Non-Lead")),
(AND('[1]PWS Information'!$E$10="CWS",Q5338="Non-Lead",S5338="")),
(AND('[1]PWS Information'!$E$10="CWS",Q5338="Non-Lead",S5338="No")),
(AND('[1]PWS Information'!$E$10="CWS",Q5338="Non-Lead",S5338="Don't Know")),
(AND('[1]PWS Information'!$E$10="CWS",Q5338="Non-Lead", J5338="Non-Lead - Copper", S5338="Yes", L5338="Between 1989 and 2014")),
(AND('[1]PWS Information'!$E$10="CWS",Q5338="Non-Lead", J5338="Non-Lead - Copper", S5338="Yes", L5338="After 2014")),
(AND('[1]PWS Information'!$E$10="CWS",Q5338="Non-Lead", J5338="Non-Lead - Copper", S5338="Yes", L5338="Unknown")),
(AND('[1]PWS Information'!$E$10="CWS",Q5338="Non-Lead", N5338="Non-Lead - Copper", S5338="Yes", O5338="Between 1989 and 2014")),
(AND('[1]PWS Information'!$E$10="CWS",Q5338="Non-Lead", N5338="Non-Lead - Copper", S5338="Yes", O5338="After 2014")),
(AND('[1]PWS Information'!$E$10="CWS",Q5338="Non-Lead", N5338="Non-Lead - Copper", S5338="Yes", O5338="Unknown")),
(AND('[1]PWS Information'!$E$10="CWS",Q5338="Unknown")),
(AND('[1]PWS Information'!$E$10="NTNC",Q5338="Unknown")))),"Tier 5",
"")))))</f>
        <v>Tier 5</v>
      </c>
      <c r="Z5338" s="71"/>
      <c r="AA5338" s="71"/>
    </row>
    <row r="5339" spans="1:27" ht="57.6" x14ac:dyDescent="0.3">
      <c r="A5339" s="1"/>
      <c r="B5339" s="70">
        <v>1421679</v>
      </c>
      <c r="C5339" s="60" t="s">
        <v>1751</v>
      </c>
      <c r="D5339" s="61" t="s">
        <v>1748</v>
      </c>
      <c r="E5339" s="61" t="s">
        <v>128</v>
      </c>
      <c r="F5339" s="61">
        <v>78640</v>
      </c>
      <c r="G5339" s="62" t="s">
        <v>1726</v>
      </c>
      <c r="H5339" s="63">
        <v>29.974333300000001</v>
      </c>
      <c r="I5339" s="64">
        <v>-97.786972222222204</v>
      </c>
      <c r="J5339" s="65" t="s">
        <v>50</v>
      </c>
      <c r="K5339" s="66" t="s">
        <v>51</v>
      </c>
      <c r="L5339" s="62" t="s">
        <v>52</v>
      </c>
      <c r="M5339" s="69"/>
      <c r="N5339" s="65" t="s">
        <v>50</v>
      </c>
      <c r="O5339" s="66" t="s">
        <v>52</v>
      </c>
      <c r="P5339" s="69"/>
      <c r="Q5339" s="55" t="str">
        <f t="shared" si="83"/>
        <v>Non-Lead</v>
      </c>
      <c r="R5339" s="70" t="s">
        <v>51</v>
      </c>
      <c r="S5339" s="70" t="s">
        <v>51</v>
      </c>
      <c r="T5339" s="70"/>
      <c r="U5339" s="71" t="s">
        <v>53</v>
      </c>
      <c r="V5339" s="71" t="s">
        <v>51</v>
      </c>
      <c r="W5339" s="71" t="s">
        <v>51</v>
      </c>
      <c r="X5339" s="71" t="s">
        <v>51</v>
      </c>
      <c r="Y5339" s="72" t="str">
        <f>IF((OR((AND('[1]PWS Information'!$E$10="CWS",U5339="Single Family Residence",Q5339="Lead")),
(AND('[1]PWS Information'!$E$10="CWS",U5339="Multiple Family Residence",'[1]PWS Information'!$E$11="Yes",Q5339="Lead")),
(AND('[1]PWS Information'!$E$10="NTNC",Q5339="Lead")))),"Tier 1",
IF((OR((AND('[1]PWS Information'!$E$10="CWS",U5339="Multiple Family Residence",'[1]PWS Information'!$E$11="No",Q5339="Lead")),
(AND('[1]PWS Information'!$E$10="CWS",U5339="Other",Q5339="Lead")),
(AND('[1]PWS Information'!$E$10="CWS",U5339="Building",Q5339="Lead")))),"Tier 2",
IF((OR((AND('[1]PWS Information'!$E$10="CWS",U5339="Single Family Residence",Q5339="Galvanized Requiring Replacement")),
(AND('[1]PWS Information'!$E$10="CWS",U5339="Single Family Residence",Q5339="Galvanized Requiring Replacement",R5339="Yes")),
(AND('[1]PWS Information'!$E$10="NTNC",Q5339="Galvanized Requiring Replacement")),
(AND('[1]PWS Information'!$E$10="NTNC",U5339="Single Family Residence",R5339="Yes")))),"Tier 3",
IF((OR((AND('[1]PWS Information'!$E$10="CWS",U5339="Single Family Residence",S5339="Yes",Q5339="Non-Lead", J5339="Non-Lead - Copper",L5339="Before 1989")),
(AND('[1]PWS Information'!$E$10="CWS",U5339="Single Family Residence",S5339="Yes",Q5339="Non-Lead", N5339="Non-Lead - Copper",O5339="Before 1989")))),"Tier 4",
IF((OR((AND('[1]PWS Information'!$E$10="NTNC",Q5339="Non-Lead")),
(AND('[1]PWS Information'!$E$10="CWS",Q5339="Non-Lead",S5339="")),
(AND('[1]PWS Information'!$E$10="CWS",Q5339="Non-Lead",S5339="No")),
(AND('[1]PWS Information'!$E$10="CWS",Q5339="Non-Lead",S5339="Don't Know")),
(AND('[1]PWS Information'!$E$10="CWS",Q5339="Non-Lead", J5339="Non-Lead - Copper", S5339="Yes", L5339="Between 1989 and 2014")),
(AND('[1]PWS Information'!$E$10="CWS",Q5339="Non-Lead", J5339="Non-Lead - Copper", S5339="Yes", L5339="After 2014")),
(AND('[1]PWS Information'!$E$10="CWS",Q5339="Non-Lead", J5339="Non-Lead - Copper", S5339="Yes", L5339="Unknown")),
(AND('[1]PWS Information'!$E$10="CWS",Q5339="Non-Lead", N5339="Non-Lead - Copper", S5339="Yes", O5339="Between 1989 and 2014")),
(AND('[1]PWS Information'!$E$10="CWS",Q5339="Non-Lead", N5339="Non-Lead - Copper", S5339="Yes", O5339="After 2014")),
(AND('[1]PWS Information'!$E$10="CWS",Q5339="Non-Lead", N5339="Non-Lead - Copper", S5339="Yes", O5339="Unknown")),
(AND('[1]PWS Information'!$E$10="CWS",Q5339="Unknown")),
(AND('[1]PWS Information'!$E$10="NTNC",Q5339="Unknown")))),"Tier 5",
"")))))</f>
        <v>Tier 5</v>
      </c>
      <c r="Z5339" s="71"/>
      <c r="AA5339" s="71"/>
    </row>
    <row r="5340" spans="1:27" ht="57.6" x14ac:dyDescent="0.3">
      <c r="A5340" s="1"/>
      <c r="B5340" s="70">
        <v>1422165</v>
      </c>
      <c r="C5340" s="60" t="s">
        <v>1752</v>
      </c>
      <c r="D5340" s="61" t="s">
        <v>1748</v>
      </c>
      <c r="E5340" s="61" t="s">
        <v>128</v>
      </c>
      <c r="F5340" s="61">
        <v>78640</v>
      </c>
      <c r="G5340" s="62" t="s">
        <v>1726</v>
      </c>
      <c r="H5340" s="63">
        <v>29.974333300000001</v>
      </c>
      <c r="I5340" s="64">
        <v>-97.786972222222204</v>
      </c>
      <c r="J5340" s="65" t="s">
        <v>50</v>
      </c>
      <c r="K5340" s="66" t="s">
        <v>51</v>
      </c>
      <c r="L5340" s="62" t="s">
        <v>52</v>
      </c>
      <c r="M5340" s="69"/>
      <c r="N5340" s="65" t="s">
        <v>50</v>
      </c>
      <c r="O5340" s="66" t="s">
        <v>52</v>
      </c>
      <c r="P5340" s="69"/>
      <c r="Q5340" s="55" t="str">
        <f t="shared" si="83"/>
        <v>Non-Lead</v>
      </c>
      <c r="R5340" s="70" t="s">
        <v>51</v>
      </c>
      <c r="S5340" s="70" t="s">
        <v>51</v>
      </c>
      <c r="T5340" s="70"/>
      <c r="U5340" s="71" t="s">
        <v>53</v>
      </c>
      <c r="V5340" s="71" t="s">
        <v>51</v>
      </c>
      <c r="W5340" s="71" t="s">
        <v>51</v>
      </c>
      <c r="X5340" s="71" t="s">
        <v>51</v>
      </c>
      <c r="Y5340" s="72" t="str">
        <f>IF((OR((AND('[1]PWS Information'!$E$10="CWS",U5340="Single Family Residence",Q5340="Lead")),
(AND('[1]PWS Information'!$E$10="CWS",U5340="Multiple Family Residence",'[1]PWS Information'!$E$11="Yes",Q5340="Lead")),
(AND('[1]PWS Information'!$E$10="NTNC",Q5340="Lead")))),"Tier 1",
IF((OR((AND('[1]PWS Information'!$E$10="CWS",U5340="Multiple Family Residence",'[1]PWS Information'!$E$11="No",Q5340="Lead")),
(AND('[1]PWS Information'!$E$10="CWS",U5340="Other",Q5340="Lead")),
(AND('[1]PWS Information'!$E$10="CWS",U5340="Building",Q5340="Lead")))),"Tier 2",
IF((OR((AND('[1]PWS Information'!$E$10="CWS",U5340="Single Family Residence",Q5340="Galvanized Requiring Replacement")),
(AND('[1]PWS Information'!$E$10="CWS",U5340="Single Family Residence",Q5340="Galvanized Requiring Replacement",R5340="Yes")),
(AND('[1]PWS Information'!$E$10="NTNC",Q5340="Galvanized Requiring Replacement")),
(AND('[1]PWS Information'!$E$10="NTNC",U5340="Single Family Residence",R5340="Yes")))),"Tier 3",
IF((OR((AND('[1]PWS Information'!$E$10="CWS",U5340="Single Family Residence",S5340="Yes",Q5340="Non-Lead", J5340="Non-Lead - Copper",L5340="Before 1989")),
(AND('[1]PWS Information'!$E$10="CWS",U5340="Single Family Residence",S5340="Yes",Q5340="Non-Lead", N5340="Non-Lead - Copper",O5340="Before 1989")))),"Tier 4",
IF((OR((AND('[1]PWS Information'!$E$10="NTNC",Q5340="Non-Lead")),
(AND('[1]PWS Information'!$E$10="CWS",Q5340="Non-Lead",S5340="")),
(AND('[1]PWS Information'!$E$10="CWS",Q5340="Non-Lead",S5340="No")),
(AND('[1]PWS Information'!$E$10="CWS",Q5340="Non-Lead",S5340="Don't Know")),
(AND('[1]PWS Information'!$E$10="CWS",Q5340="Non-Lead", J5340="Non-Lead - Copper", S5340="Yes", L5340="Between 1989 and 2014")),
(AND('[1]PWS Information'!$E$10="CWS",Q5340="Non-Lead", J5340="Non-Lead - Copper", S5340="Yes", L5340="After 2014")),
(AND('[1]PWS Information'!$E$10="CWS",Q5340="Non-Lead", J5340="Non-Lead - Copper", S5340="Yes", L5340="Unknown")),
(AND('[1]PWS Information'!$E$10="CWS",Q5340="Non-Lead", N5340="Non-Lead - Copper", S5340="Yes", O5340="Between 1989 and 2014")),
(AND('[1]PWS Information'!$E$10="CWS",Q5340="Non-Lead", N5340="Non-Lead - Copper", S5340="Yes", O5340="After 2014")),
(AND('[1]PWS Information'!$E$10="CWS",Q5340="Non-Lead", N5340="Non-Lead - Copper", S5340="Yes", O5340="Unknown")),
(AND('[1]PWS Information'!$E$10="CWS",Q5340="Unknown")),
(AND('[1]PWS Information'!$E$10="NTNC",Q5340="Unknown")))),"Tier 5",
"")))))</f>
        <v>Tier 5</v>
      </c>
      <c r="Z5340" s="71"/>
      <c r="AA5340" s="71"/>
    </row>
    <row r="5341" spans="1:27" ht="57.6" x14ac:dyDescent="0.3">
      <c r="A5341" s="1"/>
      <c r="B5341" s="70">
        <v>1426117</v>
      </c>
      <c r="C5341" s="60">
        <v>675</v>
      </c>
      <c r="D5341" s="61" t="s">
        <v>1748</v>
      </c>
      <c r="E5341" s="61" t="s">
        <v>128</v>
      </c>
      <c r="F5341" s="61">
        <v>78640</v>
      </c>
      <c r="G5341" s="62" t="s">
        <v>1726</v>
      </c>
      <c r="H5341" s="63">
        <v>29.957718</v>
      </c>
      <c r="I5341" s="64">
        <v>-97.786113999999998</v>
      </c>
      <c r="J5341" s="65" t="s">
        <v>50</v>
      </c>
      <c r="K5341" s="66" t="s">
        <v>51</v>
      </c>
      <c r="L5341" s="62" t="s">
        <v>52</v>
      </c>
      <c r="M5341" s="69"/>
      <c r="N5341" s="65" t="s">
        <v>50</v>
      </c>
      <c r="O5341" s="66" t="s">
        <v>52</v>
      </c>
      <c r="P5341" s="69"/>
      <c r="Q5341" s="55" t="str">
        <f t="shared" si="83"/>
        <v>Non-Lead</v>
      </c>
      <c r="R5341" s="70" t="s">
        <v>51</v>
      </c>
      <c r="S5341" s="70" t="s">
        <v>51</v>
      </c>
      <c r="T5341" s="70"/>
      <c r="U5341" s="71" t="s">
        <v>53</v>
      </c>
      <c r="V5341" s="71" t="s">
        <v>51</v>
      </c>
      <c r="W5341" s="71" t="s">
        <v>51</v>
      </c>
      <c r="X5341" s="71" t="s">
        <v>51</v>
      </c>
      <c r="Y5341" s="72" t="str">
        <f>IF((OR((AND('[1]PWS Information'!$E$10="CWS",U5341="Single Family Residence",Q5341="Lead")),
(AND('[1]PWS Information'!$E$10="CWS",U5341="Multiple Family Residence",'[1]PWS Information'!$E$11="Yes",Q5341="Lead")),
(AND('[1]PWS Information'!$E$10="NTNC",Q5341="Lead")))),"Tier 1",
IF((OR((AND('[1]PWS Information'!$E$10="CWS",U5341="Multiple Family Residence",'[1]PWS Information'!$E$11="No",Q5341="Lead")),
(AND('[1]PWS Information'!$E$10="CWS",U5341="Other",Q5341="Lead")),
(AND('[1]PWS Information'!$E$10="CWS",U5341="Building",Q5341="Lead")))),"Tier 2",
IF((OR((AND('[1]PWS Information'!$E$10="CWS",U5341="Single Family Residence",Q5341="Galvanized Requiring Replacement")),
(AND('[1]PWS Information'!$E$10="CWS",U5341="Single Family Residence",Q5341="Galvanized Requiring Replacement",R5341="Yes")),
(AND('[1]PWS Information'!$E$10="NTNC",Q5341="Galvanized Requiring Replacement")),
(AND('[1]PWS Information'!$E$10="NTNC",U5341="Single Family Residence",R5341="Yes")))),"Tier 3",
IF((OR((AND('[1]PWS Information'!$E$10="CWS",U5341="Single Family Residence",S5341="Yes",Q5341="Non-Lead", J5341="Non-Lead - Copper",L5341="Before 1989")),
(AND('[1]PWS Information'!$E$10="CWS",U5341="Single Family Residence",S5341="Yes",Q5341="Non-Lead", N5341="Non-Lead - Copper",O5341="Before 1989")))),"Tier 4",
IF((OR((AND('[1]PWS Information'!$E$10="NTNC",Q5341="Non-Lead")),
(AND('[1]PWS Information'!$E$10="CWS",Q5341="Non-Lead",S5341="")),
(AND('[1]PWS Information'!$E$10="CWS",Q5341="Non-Lead",S5341="No")),
(AND('[1]PWS Information'!$E$10="CWS",Q5341="Non-Lead",S5341="Don't Know")),
(AND('[1]PWS Information'!$E$10="CWS",Q5341="Non-Lead", J5341="Non-Lead - Copper", S5341="Yes", L5341="Between 1989 and 2014")),
(AND('[1]PWS Information'!$E$10="CWS",Q5341="Non-Lead", J5341="Non-Lead - Copper", S5341="Yes", L5341="After 2014")),
(AND('[1]PWS Information'!$E$10="CWS",Q5341="Non-Lead", J5341="Non-Lead - Copper", S5341="Yes", L5341="Unknown")),
(AND('[1]PWS Information'!$E$10="CWS",Q5341="Non-Lead", N5341="Non-Lead - Copper", S5341="Yes", O5341="Between 1989 and 2014")),
(AND('[1]PWS Information'!$E$10="CWS",Q5341="Non-Lead", N5341="Non-Lead - Copper", S5341="Yes", O5341="After 2014")),
(AND('[1]PWS Information'!$E$10="CWS",Q5341="Non-Lead", N5341="Non-Lead - Copper", S5341="Yes", O5341="Unknown")),
(AND('[1]PWS Information'!$E$10="CWS",Q5341="Unknown")),
(AND('[1]PWS Information'!$E$10="NTNC",Q5341="Unknown")))),"Tier 5",
"")))))</f>
        <v>Tier 5</v>
      </c>
      <c r="Z5341" s="71"/>
      <c r="AA5341" s="71"/>
    </row>
    <row r="5342" spans="1:27" ht="57.6" x14ac:dyDescent="0.3">
      <c r="A5342" s="17"/>
      <c r="B5342" s="70">
        <v>1426461</v>
      </c>
      <c r="C5342" s="60" t="s">
        <v>1753</v>
      </c>
      <c r="D5342" s="61" t="s">
        <v>1748</v>
      </c>
      <c r="E5342" s="61" t="s">
        <v>128</v>
      </c>
      <c r="F5342" s="61">
        <v>78640</v>
      </c>
      <c r="G5342" s="62" t="s">
        <v>1726</v>
      </c>
      <c r="H5342" s="63">
        <v>29.9740194</v>
      </c>
      <c r="I5342" s="64">
        <v>-97.787322222222201</v>
      </c>
      <c r="J5342" s="65" t="s">
        <v>50</v>
      </c>
      <c r="K5342" s="66" t="s">
        <v>51</v>
      </c>
      <c r="L5342" s="62" t="s">
        <v>52</v>
      </c>
      <c r="M5342" s="69"/>
      <c r="N5342" s="65" t="s">
        <v>50</v>
      </c>
      <c r="O5342" s="66" t="s">
        <v>52</v>
      </c>
      <c r="P5342" s="69"/>
      <c r="Q5342" s="55" t="str">
        <f t="shared" si="83"/>
        <v>Non-Lead</v>
      </c>
      <c r="R5342" s="70" t="s">
        <v>51</v>
      </c>
      <c r="S5342" s="70" t="s">
        <v>51</v>
      </c>
      <c r="T5342" s="70"/>
      <c r="U5342" s="71" t="s">
        <v>53</v>
      </c>
      <c r="V5342" s="71" t="s">
        <v>51</v>
      </c>
      <c r="W5342" s="71" t="s">
        <v>51</v>
      </c>
      <c r="X5342" s="71" t="s">
        <v>51</v>
      </c>
      <c r="Y5342" s="72" t="str">
        <f>IF((OR((AND('[1]PWS Information'!$E$10="CWS",U5342="Single Family Residence",Q5342="Lead")),
(AND('[1]PWS Information'!$E$10="CWS",U5342="Multiple Family Residence",'[1]PWS Information'!$E$11="Yes",Q5342="Lead")),
(AND('[1]PWS Information'!$E$10="NTNC",Q5342="Lead")))),"Tier 1",
IF((OR((AND('[1]PWS Information'!$E$10="CWS",U5342="Multiple Family Residence",'[1]PWS Information'!$E$11="No",Q5342="Lead")),
(AND('[1]PWS Information'!$E$10="CWS",U5342="Other",Q5342="Lead")),
(AND('[1]PWS Information'!$E$10="CWS",U5342="Building",Q5342="Lead")))),"Tier 2",
IF((OR((AND('[1]PWS Information'!$E$10="CWS",U5342="Single Family Residence",Q5342="Galvanized Requiring Replacement")),
(AND('[1]PWS Information'!$E$10="CWS",U5342="Single Family Residence",Q5342="Galvanized Requiring Replacement",R5342="Yes")),
(AND('[1]PWS Information'!$E$10="NTNC",Q5342="Galvanized Requiring Replacement")),
(AND('[1]PWS Information'!$E$10="NTNC",U5342="Single Family Residence",R5342="Yes")))),"Tier 3",
IF((OR((AND('[1]PWS Information'!$E$10="CWS",U5342="Single Family Residence",S5342="Yes",Q5342="Non-Lead", J5342="Non-Lead - Copper",L5342="Before 1989")),
(AND('[1]PWS Information'!$E$10="CWS",U5342="Single Family Residence",S5342="Yes",Q5342="Non-Lead", N5342="Non-Lead - Copper",O5342="Before 1989")))),"Tier 4",
IF((OR((AND('[1]PWS Information'!$E$10="NTNC",Q5342="Non-Lead")),
(AND('[1]PWS Information'!$E$10="CWS",Q5342="Non-Lead",S5342="")),
(AND('[1]PWS Information'!$E$10="CWS",Q5342="Non-Lead",S5342="No")),
(AND('[1]PWS Information'!$E$10="CWS",Q5342="Non-Lead",S5342="Don't Know")),
(AND('[1]PWS Information'!$E$10="CWS",Q5342="Non-Lead", J5342="Non-Lead - Copper", S5342="Yes", L5342="Between 1989 and 2014")),
(AND('[1]PWS Information'!$E$10="CWS",Q5342="Non-Lead", J5342="Non-Lead - Copper", S5342="Yes", L5342="After 2014")),
(AND('[1]PWS Information'!$E$10="CWS",Q5342="Non-Lead", J5342="Non-Lead - Copper", S5342="Yes", L5342="Unknown")),
(AND('[1]PWS Information'!$E$10="CWS",Q5342="Non-Lead", N5342="Non-Lead - Copper", S5342="Yes", O5342="Between 1989 and 2014")),
(AND('[1]PWS Information'!$E$10="CWS",Q5342="Non-Lead", N5342="Non-Lead - Copper", S5342="Yes", O5342="After 2014")),
(AND('[1]PWS Information'!$E$10="CWS",Q5342="Non-Lead", N5342="Non-Lead - Copper", S5342="Yes", O5342="Unknown")),
(AND('[1]PWS Information'!$E$10="CWS",Q5342="Unknown")),
(AND('[1]PWS Information'!$E$10="NTNC",Q5342="Unknown")))),"Tier 5",
"")))))</f>
        <v>Tier 5</v>
      </c>
      <c r="Z5342" s="71"/>
      <c r="AA5342" s="71"/>
    </row>
    <row r="5343" spans="1:27" ht="57.6" x14ac:dyDescent="0.3">
      <c r="A5343" s="1"/>
      <c r="B5343" s="70">
        <v>1427106</v>
      </c>
      <c r="C5343" s="60" t="s">
        <v>1754</v>
      </c>
      <c r="D5343" s="61" t="s">
        <v>1748</v>
      </c>
      <c r="E5343" s="61" t="s">
        <v>128</v>
      </c>
      <c r="F5343" s="61">
        <v>78640</v>
      </c>
      <c r="G5343" s="62" t="s">
        <v>1726</v>
      </c>
      <c r="H5343" s="63">
        <v>29.9740194</v>
      </c>
      <c r="I5343" s="64">
        <v>-97.787322222222201</v>
      </c>
      <c r="J5343" s="65" t="s">
        <v>50</v>
      </c>
      <c r="K5343" s="66" t="s">
        <v>51</v>
      </c>
      <c r="L5343" s="62" t="s">
        <v>52</v>
      </c>
      <c r="M5343" s="69"/>
      <c r="N5343" s="65" t="s">
        <v>50</v>
      </c>
      <c r="O5343" s="66" t="s">
        <v>52</v>
      </c>
      <c r="P5343" s="69"/>
      <c r="Q5343" s="55" t="str">
        <f t="shared" si="83"/>
        <v>Non-Lead</v>
      </c>
      <c r="R5343" s="70" t="s">
        <v>51</v>
      </c>
      <c r="S5343" s="70" t="s">
        <v>51</v>
      </c>
      <c r="T5343" s="70"/>
      <c r="U5343" s="71" t="s">
        <v>53</v>
      </c>
      <c r="V5343" s="71" t="s">
        <v>51</v>
      </c>
      <c r="W5343" s="71" t="s">
        <v>51</v>
      </c>
      <c r="X5343" s="71" t="s">
        <v>51</v>
      </c>
      <c r="Y5343" s="72" t="str">
        <f>IF((OR((AND('[1]PWS Information'!$E$10="CWS",U5343="Single Family Residence",Q5343="Lead")),
(AND('[1]PWS Information'!$E$10="CWS",U5343="Multiple Family Residence",'[1]PWS Information'!$E$11="Yes",Q5343="Lead")),
(AND('[1]PWS Information'!$E$10="NTNC",Q5343="Lead")))),"Tier 1",
IF((OR((AND('[1]PWS Information'!$E$10="CWS",U5343="Multiple Family Residence",'[1]PWS Information'!$E$11="No",Q5343="Lead")),
(AND('[1]PWS Information'!$E$10="CWS",U5343="Other",Q5343="Lead")),
(AND('[1]PWS Information'!$E$10="CWS",U5343="Building",Q5343="Lead")))),"Tier 2",
IF((OR((AND('[1]PWS Information'!$E$10="CWS",U5343="Single Family Residence",Q5343="Galvanized Requiring Replacement")),
(AND('[1]PWS Information'!$E$10="CWS",U5343="Single Family Residence",Q5343="Galvanized Requiring Replacement",R5343="Yes")),
(AND('[1]PWS Information'!$E$10="NTNC",Q5343="Galvanized Requiring Replacement")),
(AND('[1]PWS Information'!$E$10="NTNC",U5343="Single Family Residence",R5343="Yes")))),"Tier 3",
IF((OR((AND('[1]PWS Information'!$E$10="CWS",U5343="Single Family Residence",S5343="Yes",Q5343="Non-Lead", J5343="Non-Lead - Copper",L5343="Before 1989")),
(AND('[1]PWS Information'!$E$10="CWS",U5343="Single Family Residence",S5343="Yes",Q5343="Non-Lead", N5343="Non-Lead - Copper",O5343="Before 1989")))),"Tier 4",
IF((OR((AND('[1]PWS Information'!$E$10="NTNC",Q5343="Non-Lead")),
(AND('[1]PWS Information'!$E$10="CWS",Q5343="Non-Lead",S5343="")),
(AND('[1]PWS Information'!$E$10="CWS",Q5343="Non-Lead",S5343="No")),
(AND('[1]PWS Information'!$E$10="CWS",Q5343="Non-Lead",S5343="Don't Know")),
(AND('[1]PWS Information'!$E$10="CWS",Q5343="Non-Lead", J5343="Non-Lead - Copper", S5343="Yes", L5343="Between 1989 and 2014")),
(AND('[1]PWS Information'!$E$10="CWS",Q5343="Non-Lead", J5343="Non-Lead - Copper", S5343="Yes", L5343="After 2014")),
(AND('[1]PWS Information'!$E$10="CWS",Q5343="Non-Lead", J5343="Non-Lead - Copper", S5343="Yes", L5343="Unknown")),
(AND('[1]PWS Information'!$E$10="CWS",Q5343="Non-Lead", N5343="Non-Lead - Copper", S5343="Yes", O5343="Between 1989 and 2014")),
(AND('[1]PWS Information'!$E$10="CWS",Q5343="Non-Lead", N5343="Non-Lead - Copper", S5343="Yes", O5343="After 2014")),
(AND('[1]PWS Information'!$E$10="CWS",Q5343="Non-Lead", N5343="Non-Lead - Copper", S5343="Yes", O5343="Unknown")),
(AND('[1]PWS Information'!$E$10="CWS",Q5343="Unknown")),
(AND('[1]PWS Information'!$E$10="NTNC",Q5343="Unknown")))),"Tier 5",
"")))))</f>
        <v>Tier 5</v>
      </c>
      <c r="Z5343" s="71"/>
      <c r="AA5343" s="71"/>
    </row>
    <row r="5344" spans="1:27" ht="57.6" x14ac:dyDescent="0.3">
      <c r="A5344" s="1"/>
      <c r="B5344" s="70">
        <v>1424968</v>
      </c>
      <c r="C5344" s="60" t="s">
        <v>1755</v>
      </c>
      <c r="D5344" s="61" t="s">
        <v>1748</v>
      </c>
      <c r="E5344" s="61" t="s">
        <v>128</v>
      </c>
      <c r="F5344" s="61">
        <v>78640</v>
      </c>
      <c r="G5344" s="62" t="s">
        <v>1726</v>
      </c>
      <c r="H5344" s="63">
        <v>29.974088900000002</v>
      </c>
      <c r="I5344" s="64">
        <v>-97.787455555555496</v>
      </c>
      <c r="J5344" s="65" t="s">
        <v>50</v>
      </c>
      <c r="K5344" s="66" t="s">
        <v>51</v>
      </c>
      <c r="L5344" s="62" t="s">
        <v>52</v>
      </c>
      <c r="M5344" s="69"/>
      <c r="N5344" s="65" t="s">
        <v>50</v>
      </c>
      <c r="O5344" s="66" t="s">
        <v>52</v>
      </c>
      <c r="P5344" s="69"/>
      <c r="Q5344" s="55" t="str">
        <f t="shared" si="83"/>
        <v>Non-Lead</v>
      </c>
      <c r="R5344" s="70" t="s">
        <v>51</v>
      </c>
      <c r="S5344" s="70" t="s">
        <v>51</v>
      </c>
      <c r="T5344" s="70"/>
      <c r="U5344" s="71" t="s">
        <v>53</v>
      </c>
      <c r="V5344" s="71" t="s">
        <v>51</v>
      </c>
      <c r="W5344" s="71" t="s">
        <v>51</v>
      </c>
      <c r="X5344" s="71" t="s">
        <v>51</v>
      </c>
      <c r="Y5344" s="72" t="str">
        <f>IF((OR((AND('[1]PWS Information'!$E$10="CWS",U5344="Single Family Residence",Q5344="Lead")),
(AND('[1]PWS Information'!$E$10="CWS",U5344="Multiple Family Residence",'[1]PWS Information'!$E$11="Yes",Q5344="Lead")),
(AND('[1]PWS Information'!$E$10="NTNC",Q5344="Lead")))),"Tier 1",
IF((OR((AND('[1]PWS Information'!$E$10="CWS",U5344="Multiple Family Residence",'[1]PWS Information'!$E$11="No",Q5344="Lead")),
(AND('[1]PWS Information'!$E$10="CWS",U5344="Other",Q5344="Lead")),
(AND('[1]PWS Information'!$E$10="CWS",U5344="Building",Q5344="Lead")))),"Tier 2",
IF((OR((AND('[1]PWS Information'!$E$10="CWS",U5344="Single Family Residence",Q5344="Galvanized Requiring Replacement")),
(AND('[1]PWS Information'!$E$10="CWS",U5344="Single Family Residence",Q5344="Galvanized Requiring Replacement",R5344="Yes")),
(AND('[1]PWS Information'!$E$10="NTNC",Q5344="Galvanized Requiring Replacement")),
(AND('[1]PWS Information'!$E$10="NTNC",U5344="Single Family Residence",R5344="Yes")))),"Tier 3",
IF((OR((AND('[1]PWS Information'!$E$10="CWS",U5344="Single Family Residence",S5344="Yes",Q5344="Non-Lead", J5344="Non-Lead - Copper",L5344="Before 1989")),
(AND('[1]PWS Information'!$E$10="CWS",U5344="Single Family Residence",S5344="Yes",Q5344="Non-Lead", N5344="Non-Lead - Copper",O5344="Before 1989")))),"Tier 4",
IF((OR((AND('[1]PWS Information'!$E$10="NTNC",Q5344="Non-Lead")),
(AND('[1]PWS Information'!$E$10="CWS",Q5344="Non-Lead",S5344="")),
(AND('[1]PWS Information'!$E$10="CWS",Q5344="Non-Lead",S5344="No")),
(AND('[1]PWS Information'!$E$10="CWS",Q5344="Non-Lead",S5344="Don't Know")),
(AND('[1]PWS Information'!$E$10="CWS",Q5344="Non-Lead", J5344="Non-Lead - Copper", S5344="Yes", L5344="Between 1989 and 2014")),
(AND('[1]PWS Information'!$E$10="CWS",Q5344="Non-Lead", J5344="Non-Lead - Copper", S5344="Yes", L5344="After 2014")),
(AND('[1]PWS Information'!$E$10="CWS",Q5344="Non-Lead", J5344="Non-Lead - Copper", S5344="Yes", L5344="Unknown")),
(AND('[1]PWS Information'!$E$10="CWS",Q5344="Non-Lead", N5344="Non-Lead - Copper", S5344="Yes", O5344="Between 1989 and 2014")),
(AND('[1]PWS Information'!$E$10="CWS",Q5344="Non-Lead", N5344="Non-Lead - Copper", S5344="Yes", O5344="After 2014")),
(AND('[1]PWS Information'!$E$10="CWS",Q5344="Non-Lead", N5344="Non-Lead - Copper", S5344="Yes", O5344="Unknown")),
(AND('[1]PWS Information'!$E$10="CWS",Q5344="Unknown")),
(AND('[1]PWS Information'!$E$10="NTNC",Q5344="Unknown")))),"Tier 5",
"")))))</f>
        <v>Tier 5</v>
      </c>
      <c r="Z5344" s="71"/>
      <c r="AA5344" s="71"/>
    </row>
    <row r="5345" spans="1:27" ht="57.6" x14ac:dyDescent="0.3">
      <c r="A5345" s="1"/>
      <c r="B5345" s="70">
        <v>1419932</v>
      </c>
      <c r="C5345" s="60" t="s">
        <v>1756</v>
      </c>
      <c r="D5345" s="61" t="s">
        <v>1748</v>
      </c>
      <c r="E5345" s="61" t="s">
        <v>128</v>
      </c>
      <c r="F5345" s="61">
        <v>78640</v>
      </c>
      <c r="G5345" s="62" t="s">
        <v>1726</v>
      </c>
      <c r="H5345" s="63">
        <v>29.974088900000002</v>
      </c>
      <c r="I5345" s="64">
        <v>-97.787455555555496</v>
      </c>
      <c r="J5345" s="65" t="s">
        <v>50</v>
      </c>
      <c r="K5345" s="66" t="s">
        <v>51</v>
      </c>
      <c r="L5345" s="62" t="s">
        <v>52</v>
      </c>
      <c r="M5345" s="69"/>
      <c r="N5345" s="65" t="s">
        <v>50</v>
      </c>
      <c r="O5345" s="66" t="s">
        <v>52</v>
      </c>
      <c r="P5345" s="69"/>
      <c r="Q5345" s="55" t="str">
        <f t="shared" si="83"/>
        <v>Non-Lead</v>
      </c>
      <c r="R5345" s="70" t="s">
        <v>51</v>
      </c>
      <c r="S5345" s="70" t="s">
        <v>51</v>
      </c>
      <c r="T5345" s="70"/>
      <c r="U5345" s="71" t="s">
        <v>53</v>
      </c>
      <c r="V5345" s="71" t="s">
        <v>51</v>
      </c>
      <c r="W5345" s="71" t="s">
        <v>51</v>
      </c>
      <c r="X5345" s="71" t="s">
        <v>51</v>
      </c>
      <c r="Y5345" s="72" t="str">
        <f>IF((OR((AND('[1]PWS Information'!$E$10="CWS",U5345="Single Family Residence",Q5345="Lead")),
(AND('[1]PWS Information'!$E$10="CWS",U5345="Multiple Family Residence",'[1]PWS Information'!$E$11="Yes",Q5345="Lead")),
(AND('[1]PWS Information'!$E$10="NTNC",Q5345="Lead")))),"Tier 1",
IF((OR((AND('[1]PWS Information'!$E$10="CWS",U5345="Multiple Family Residence",'[1]PWS Information'!$E$11="No",Q5345="Lead")),
(AND('[1]PWS Information'!$E$10="CWS",U5345="Other",Q5345="Lead")),
(AND('[1]PWS Information'!$E$10="CWS",U5345="Building",Q5345="Lead")))),"Tier 2",
IF((OR((AND('[1]PWS Information'!$E$10="CWS",U5345="Single Family Residence",Q5345="Galvanized Requiring Replacement")),
(AND('[1]PWS Information'!$E$10="CWS",U5345="Single Family Residence",Q5345="Galvanized Requiring Replacement",R5345="Yes")),
(AND('[1]PWS Information'!$E$10="NTNC",Q5345="Galvanized Requiring Replacement")),
(AND('[1]PWS Information'!$E$10="NTNC",U5345="Single Family Residence",R5345="Yes")))),"Tier 3",
IF((OR((AND('[1]PWS Information'!$E$10="CWS",U5345="Single Family Residence",S5345="Yes",Q5345="Non-Lead", J5345="Non-Lead - Copper",L5345="Before 1989")),
(AND('[1]PWS Information'!$E$10="CWS",U5345="Single Family Residence",S5345="Yes",Q5345="Non-Lead", N5345="Non-Lead - Copper",O5345="Before 1989")))),"Tier 4",
IF((OR((AND('[1]PWS Information'!$E$10="NTNC",Q5345="Non-Lead")),
(AND('[1]PWS Information'!$E$10="CWS",Q5345="Non-Lead",S5345="")),
(AND('[1]PWS Information'!$E$10="CWS",Q5345="Non-Lead",S5345="No")),
(AND('[1]PWS Information'!$E$10="CWS",Q5345="Non-Lead",S5345="Don't Know")),
(AND('[1]PWS Information'!$E$10="CWS",Q5345="Non-Lead", J5345="Non-Lead - Copper", S5345="Yes", L5345="Between 1989 and 2014")),
(AND('[1]PWS Information'!$E$10="CWS",Q5345="Non-Lead", J5345="Non-Lead - Copper", S5345="Yes", L5345="After 2014")),
(AND('[1]PWS Information'!$E$10="CWS",Q5345="Non-Lead", J5345="Non-Lead - Copper", S5345="Yes", L5345="Unknown")),
(AND('[1]PWS Information'!$E$10="CWS",Q5345="Non-Lead", N5345="Non-Lead - Copper", S5345="Yes", O5345="Between 1989 and 2014")),
(AND('[1]PWS Information'!$E$10="CWS",Q5345="Non-Lead", N5345="Non-Lead - Copper", S5345="Yes", O5345="After 2014")),
(AND('[1]PWS Information'!$E$10="CWS",Q5345="Non-Lead", N5345="Non-Lead - Copper", S5345="Yes", O5345="Unknown")),
(AND('[1]PWS Information'!$E$10="CWS",Q5345="Unknown")),
(AND('[1]PWS Information'!$E$10="NTNC",Q5345="Unknown")))),"Tier 5",
"")))))</f>
        <v>Tier 5</v>
      </c>
      <c r="Z5345" s="71"/>
      <c r="AA5345" s="71"/>
    </row>
    <row r="5346" spans="1:27" ht="57.6" x14ac:dyDescent="0.3">
      <c r="A5346" s="17"/>
      <c r="B5346" s="70">
        <v>1420084</v>
      </c>
      <c r="C5346" s="60" t="s">
        <v>1757</v>
      </c>
      <c r="D5346" s="61" t="s">
        <v>1748</v>
      </c>
      <c r="E5346" s="61" t="s">
        <v>128</v>
      </c>
      <c r="F5346" s="61">
        <v>78640</v>
      </c>
      <c r="G5346" s="62" t="s">
        <v>1726</v>
      </c>
      <c r="H5346" s="63">
        <v>29.974197199999999</v>
      </c>
      <c r="I5346" s="64">
        <v>-97.787575000000004</v>
      </c>
      <c r="J5346" s="65" t="s">
        <v>50</v>
      </c>
      <c r="K5346" s="66" t="s">
        <v>51</v>
      </c>
      <c r="L5346" s="62" t="s">
        <v>52</v>
      </c>
      <c r="M5346" s="69"/>
      <c r="N5346" s="65" t="s">
        <v>50</v>
      </c>
      <c r="O5346" s="66" t="s">
        <v>52</v>
      </c>
      <c r="P5346" s="69"/>
      <c r="Q5346" s="55" t="str">
        <f t="shared" si="83"/>
        <v>Non-Lead</v>
      </c>
      <c r="R5346" s="70" t="s">
        <v>51</v>
      </c>
      <c r="S5346" s="70" t="s">
        <v>51</v>
      </c>
      <c r="T5346" s="70"/>
      <c r="U5346" s="71" t="s">
        <v>53</v>
      </c>
      <c r="V5346" s="71" t="s">
        <v>51</v>
      </c>
      <c r="W5346" s="71" t="s">
        <v>51</v>
      </c>
      <c r="X5346" s="71" t="s">
        <v>51</v>
      </c>
      <c r="Y5346" s="72" t="str">
        <f>IF((OR((AND('[1]PWS Information'!$E$10="CWS",U5346="Single Family Residence",Q5346="Lead")),
(AND('[1]PWS Information'!$E$10="CWS",U5346="Multiple Family Residence",'[1]PWS Information'!$E$11="Yes",Q5346="Lead")),
(AND('[1]PWS Information'!$E$10="NTNC",Q5346="Lead")))),"Tier 1",
IF((OR((AND('[1]PWS Information'!$E$10="CWS",U5346="Multiple Family Residence",'[1]PWS Information'!$E$11="No",Q5346="Lead")),
(AND('[1]PWS Information'!$E$10="CWS",U5346="Other",Q5346="Lead")),
(AND('[1]PWS Information'!$E$10="CWS",U5346="Building",Q5346="Lead")))),"Tier 2",
IF((OR((AND('[1]PWS Information'!$E$10="CWS",U5346="Single Family Residence",Q5346="Galvanized Requiring Replacement")),
(AND('[1]PWS Information'!$E$10="CWS",U5346="Single Family Residence",Q5346="Galvanized Requiring Replacement",R5346="Yes")),
(AND('[1]PWS Information'!$E$10="NTNC",Q5346="Galvanized Requiring Replacement")),
(AND('[1]PWS Information'!$E$10="NTNC",U5346="Single Family Residence",R5346="Yes")))),"Tier 3",
IF((OR((AND('[1]PWS Information'!$E$10="CWS",U5346="Single Family Residence",S5346="Yes",Q5346="Non-Lead", J5346="Non-Lead - Copper",L5346="Before 1989")),
(AND('[1]PWS Information'!$E$10="CWS",U5346="Single Family Residence",S5346="Yes",Q5346="Non-Lead", N5346="Non-Lead - Copper",O5346="Before 1989")))),"Tier 4",
IF((OR((AND('[1]PWS Information'!$E$10="NTNC",Q5346="Non-Lead")),
(AND('[1]PWS Information'!$E$10="CWS",Q5346="Non-Lead",S5346="")),
(AND('[1]PWS Information'!$E$10="CWS",Q5346="Non-Lead",S5346="No")),
(AND('[1]PWS Information'!$E$10="CWS",Q5346="Non-Lead",S5346="Don't Know")),
(AND('[1]PWS Information'!$E$10="CWS",Q5346="Non-Lead", J5346="Non-Lead - Copper", S5346="Yes", L5346="Between 1989 and 2014")),
(AND('[1]PWS Information'!$E$10="CWS",Q5346="Non-Lead", J5346="Non-Lead - Copper", S5346="Yes", L5346="After 2014")),
(AND('[1]PWS Information'!$E$10="CWS",Q5346="Non-Lead", J5346="Non-Lead - Copper", S5346="Yes", L5346="Unknown")),
(AND('[1]PWS Information'!$E$10="CWS",Q5346="Non-Lead", N5346="Non-Lead - Copper", S5346="Yes", O5346="Between 1989 and 2014")),
(AND('[1]PWS Information'!$E$10="CWS",Q5346="Non-Lead", N5346="Non-Lead - Copper", S5346="Yes", O5346="After 2014")),
(AND('[1]PWS Information'!$E$10="CWS",Q5346="Non-Lead", N5346="Non-Lead - Copper", S5346="Yes", O5346="Unknown")),
(AND('[1]PWS Information'!$E$10="CWS",Q5346="Unknown")),
(AND('[1]PWS Information'!$E$10="NTNC",Q5346="Unknown")))),"Tier 5",
"")))))</f>
        <v>Tier 5</v>
      </c>
      <c r="Z5346" s="71"/>
      <c r="AA5346" s="71"/>
    </row>
    <row r="5347" spans="1:27" ht="57.6" x14ac:dyDescent="0.3">
      <c r="A5347" s="1"/>
      <c r="B5347" s="70">
        <v>1435803</v>
      </c>
      <c r="C5347" s="60" t="s">
        <v>1758</v>
      </c>
      <c r="D5347" s="61" t="s">
        <v>1748</v>
      </c>
      <c r="E5347" s="61" t="s">
        <v>128</v>
      </c>
      <c r="F5347" s="61">
        <v>78640</v>
      </c>
      <c r="G5347" s="62" t="s">
        <v>1726</v>
      </c>
      <c r="H5347" s="63">
        <v>29.974197199999999</v>
      </c>
      <c r="I5347" s="64">
        <v>-97.787575000000004</v>
      </c>
      <c r="J5347" s="65" t="s">
        <v>50</v>
      </c>
      <c r="K5347" s="66" t="s">
        <v>51</v>
      </c>
      <c r="L5347" s="62" t="s">
        <v>52</v>
      </c>
      <c r="M5347" s="69"/>
      <c r="N5347" s="65" t="s">
        <v>50</v>
      </c>
      <c r="O5347" s="66" t="s">
        <v>52</v>
      </c>
      <c r="P5347" s="69"/>
      <c r="Q5347" s="55" t="str">
        <f t="shared" si="83"/>
        <v>Non-Lead</v>
      </c>
      <c r="R5347" s="70" t="s">
        <v>51</v>
      </c>
      <c r="S5347" s="70" t="s">
        <v>51</v>
      </c>
      <c r="T5347" s="70"/>
      <c r="U5347" s="71" t="s">
        <v>53</v>
      </c>
      <c r="V5347" s="71" t="s">
        <v>51</v>
      </c>
      <c r="W5347" s="71" t="s">
        <v>51</v>
      </c>
      <c r="X5347" s="71" t="s">
        <v>51</v>
      </c>
      <c r="Y5347" s="72" t="str">
        <f>IF((OR((AND('[1]PWS Information'!$E$10="CWS",U5347="Single Family Residence",Q5347="Lead")),
(AND('[1]PWS Information'!$E$10="CWS",U5347="Multiple Family Residence",'[1]PWS Information'!$E$11="Yes",Q5347="Lead")),
(AND('[1]PWS Information'!$E$10="NTNC",Q5347="Lead")))),"Tier 1",
IF((OR((AND('[1]PWS Information'!$E$10="CWS",U5347="Multiple Family Residence",'[1]PWS Information'!$E$11="No",Q5347="Lead")),
(AND('[1]PWS Information'!$E$10="CWS",U5347="Other",Q5347="Lead")),
(AND('[1]PWS Information'!$E$10="CWS",U5347="Building",Q5347="Lead")))),"Tier 2",
IF((OR((AND('[1]PWS Information'!$E$10="CWS",U5347="Single Family Residence",Q5347="Galvanized Requiring Replacement")),
(AND('[1]PWS Information'!$E$10="CWS",U5347="Single Family Residence",Q5347="Galvanized Requiring Replacement",R5347="Yes")),
(AND('[1]PWS Information'!$E$10="NTNC",Q5347="Galvanized Requiring Replacement")),
(AND('[1]PWS Information'!$E$10="NTNC",U5347="Single Family Residence",R5347="Yes")))),"Tier 3",
IF((OR((AND('[1]PWS Information'!$E$10="CWS",U5347="Single Family Residence",S5347="Yes",Q5347="Non-Lead", J5347="Non-Lead - Copper",L5347="Before 1989")),
(AND('[1]PWS Information'!$E$10="CWS",U5347="Single Family Residence",S5347="Yes",Q5347="Non-Lead", N5347="Non-Lead - Copper",O5347="Before 1989")))),"Tier 4",
IF((OR((AND('[1]PWS Information'!$E$10="NTNC",Q5347="Non-Lead")),
(AND('[1]PWS Information'!$E$10="CWS",Q5347="Non-Lead",S5347="")),
(AND('[1]PWS Information'!$E$10="CWS",Q5347="Non-Lead",S5347="No")),
(AND('[1]PWS Information'!$E$10="CWS",Q5347="Non-Lead",S5347="Don't Know")),
(AND('[1]PWS Information'!$E$10="CWS",Q5347="Non-Lead", J5347="Non-Lead - Copper", S5347="Yes", L5347="Between 1989 and 2014")),
(AND('[1]PWS Information'!$E$10="CWS",Q5347="Non-Lead", J5347="Non-Lead - Copper", S5347="Yes", L5347="After 2014")),
(AND('[1]PWS Information'!$E$10="CWS",Q5347="Non-Lead", J5347="Non-Lead - Copper", S5347="Yes", L5347="Unknown")),
(AND('[1]PWS Information'!$E$10="CWS",Q5347="Non-Lead", N5347="Non-Lead - Copper", S5347="Yes", O5347="Between 1989 and 2014")),
(AND('[1]PWS Information'!$E$10="CWS",Q5347="Non-Lead", N5347="Non-Lead - Copper", S5347="Yes", O5347="After 2014")),
(AND('[1]PWS Information'!$E$10="CWS",Q5347="Non-Lead", N5347="Non-Lead - Copper", S5347="Yes", O5347="Unknown")),
(AND('[1]PWS Information'!$E$10="CWS",Q5347="Unknown")),
(AND('[1]PWS Information'!$E$10="NTNC",Q5347="Unknown")))),"Tier 5",
"")))))</f>
        <v>Tier 5</v>
      </c>
      <c r="Z5347" s="71"/>
      <c r="AA5347" s="71"/>
    </row>
    <row r="5348" spans="1:27" ht="57.6" x14ac:dyDescent="0.3">
      <c r="A5348" s="1"/>
      <c r="B5348" s="70">
        <v>1418674</v>
      </c>
      <c r="C5348" s="60" t="s">
        <v>1759</v>
      </c>
      <c r="D5348" s="61" t="s">
        <v>1748</v>
      </c>
      <c r="E5348" s="61" t="s">
        <v>128</v>
      </c>
      <c r="F5348" s="61">
        <v>78640</v>
      </c>
      <c r="G5348" s="62" t="s">
        <v>1726</v>
      </c>
      <c r="H5348" s="63">
        <v>29.974294400000002</v>
      </c>
      <c r="I5348" s="64">
        <v>-97.787730555555498</v>
      </c>
      <c r="J5348" s="65" t="s">
        <v>50</v>
      </c>
      <c r="K5348" s="66" t="s">
        <v>51</v>
      </c>
      <c r="L5348" s="62" t="s">
        <v>52</v>
      </c>
      <c r="M5348" s="69"/>
      <c r="N5348" s="65" t="s">
        <v>50</v>
      </c>
      <c r="O5348" s="66" t="s">
        <v>52</v>
      </c>
      <c r="P5348" s="69"/>
      <c r="Q5348" s="55" t="str">
        <f t="shared" si="83"/>
        <v>Non-Lead</v>
      </c>
      <c r="R5348" s="70" t="s">
        <v>51</v>
      </c>
      <c r="S5348" s="70" t="s">
        <v>51</v>
      </c>
      <c r="T5348" s="70"/>
      <c r="U5348" s="71" t="s">
        <v>53</v>
      </c>
      <c r="V5348" s="71" t="s">
        <v>51</v>
      </c>
      <c r="W5348" s="71" t="s">
        <v>51</v>
      </c>
      <c r="X5348" s="71" t="s">
        <v>51</v>
      </c>
      <c r="Y5348" s="72" t="str">
        <f>IF((OR((AND('[1]PWS Information'!$E$10="CWS",U5348="Single Family Residence",Q5348="Lead")),
(AND('[1]PWS Information'!$E$10="CWS",U5348="Multiple Family Residence",'[1]PWS Information'!$E$11="Yes",Q5348="Lead")),
(AND('[1]PWS Information'!$E$10="NTNC",Q5348="Lead")))),"Tier 1",
IF((OR((AND('[1]PWS Information'!$E$10="CWS",U5348="Multiple Family Residence",'[1]PWS Information'!$E$11="No",Q5348="Lead")),
(AND('[1]PWS Information'!$E$10="CWS",U5348="Other",Q5348="Lead")),
(AND('[1]PWS Information'!$E$10="CWS",U5348="Building",Q5348="Lead")))),"Tier 2",
IF((OR((AND('[1]PWS Information'!$E$10="CWS",U5348="Single Family Residence",Q5348="Galvanized Requiring Replacement")),
(AND('[1]PWS Information'!$E$10="CWS",U5348="Single Family Residence",Q5348="Galvanized Requiring Replacement",R5348="Yes")),
(AND('[1]PWS Information'!$E$10="NTNC",Q5348="Galvanized Requiring Replacement")),
(AND('[1]PWS Information'!$E$10="NTNC",U5348="Single Family Residence",R5348="Yes")))),"Tier 3",
IF((OR((AND('[1]PWS Information'!$E$10="CWS",U5348="Single Family Residence",S5348="Yes",Q5348="Non-Lead", J5348="Non-Lead - Copper",L5348="Before 1989")),
(AND('[1]PWS Information'!$E$10="CWS",U5348="Single Family Residence",S5348="Yes",Q5348="Non-Lead", N5348="Non-Lead - Copper",O5348="Before 1989")))),"Tier 4",
IF((OR((AND('[1]PWS Information'!$E$10="NTNC",Q5348="Non-Lead")),
(AND('[1]PWS Information'!$E$10="CWS",Q5348="Non-Lead",S5348="")),
(AND('[1]PWS Information'!$E$10="CWS",Q5348="Non-Lead",S5348="No")),
(AND('[1]PWS Information'!$E$10="CWS",Q5348="Non-Lead",S5348="Don't Know")),
(AND('[1]PWS Information'!$E$10="CWS",Q5348="Non-Lead", J5348="Non-Lead - Copper", S5348="Yes", L5348="Between 1989 and 2014")),
(AND('[1]PWS Information'!$E$10="CWS",Q5348="Non-Lead", J5348="Non-Lead - Copper", S5348="Yes", L5348="After 2014")),
(AND('[1]PWS Information'!$E$10="CWS",Q5348="Non-Lead", J5348="Non-Lead - Copper", S5348="Yes", L5348="Unknown")),
(AND('[1]PWS Information'!$E$10="CWS",Q5348="Non-Lead", N5348="Non-Lead - Copper", S5348="Yes", O5348="Between 1989 and 2014")),
(AND('[1]PWS Information'!$E$10="CWS",Q5348="Non-Lead", N5348="Non-Lead - Copper", S5348="Yes", O5348="After 2014")),
(AND('[1]PWS Information'!$E$10="CWS",Q5348="Non-Lead", N5348="Non-Lead - Copper", S5348="Yes", O5348="Unknown")),
(AND('[1]PWS Information'!$E$10="CWS",Q5348="Unknown")),
(AND('[1]PWS Information'!$E$10="NTNC",Q5348="Unknown")))),"Tier 5",
"")))))</f>
        <v>Tier 5</v>
      </c>
      <c r="Z5348" s="71"/>
      <c r="AA5348" s="71"/>
    </row>
    <row r="5349" spans="1:27" ht="57.6" x14ac:dyDescent="0.3">
      <c r="A5349" s="1"/>
      <c r="B5349" s="70">
        <v>1420831</v>
      </c>
      <c r="C5349" s="60" t="s">
        <v>1760</v>
      </c>
      <c r="D5349" s="61" t="s">
        <v>1748</v>
      </c>
      <c r="E5349" s="61" t="s">
        <v>128</v>
      </c>
      <c r="F5349" s="61">
        <v>78640</v>
      </c>
      <c r="G5349" s="62" t="s">
        <v>1726</v>
      </c>
      <c r="H5349" s="63">
        <v>29.974294400000002</v>
      </c>
      <c r="I5349" s="64">
        <v>-97.787730555555498</v>
      </c>
      <c r="J5349" s="65" t="s">
        <v>50</v>
      </c>
      <c r="K5349" s="66" t="s">
        <v>51</v>
      </c>
      <c r="L5349" s="62" t="s">
        <v>52</v>
      </c>
      <c r="M5349" s="69"/>
      <c r="N5349" s="65" t="s">
        <v>50</v>
      </c>
      <c r="O5349" s="66" t="s">
        <v>52</v>
      </c>
      <c r="P5349" s="69"/>
      <c r="Q5349" s="55" t="str">
        <f t="shared" si="83"/>
        <v>Non-Lead</v>
      </c>
      <c r="R5349" s="70" t="s">
        <v>51</v>
      </c>
      <c r="S5349" s="70" t="s">
        <v>51</v>
      </c>
      <c r="T5349" s="70"/>
      <c r="U5349" s="71" t="s">
        <v>53</v>
      </c>
      <c r="V5349" s="71" t="s">
        <v>51</v>
      </c>
      <c r="W5349" s="71" t="s">
        <v>51</v>
      </c>
      <c r="X5349" s="71" t="s">
        <v>51</v>
      </c>
      <c r="Y5349" s="72" t="str">
        <f>IF((OR((AND('[1]PWS Information'!$E$10="CWS",U5349="Single Family Residence",Q5349="Lead")),
(AND('[1]PWS Information'!$E$10="CWS",U5349="Multiple Family Residence",'[1]PWS Information'!$E$11="Yes",Q5349="Lead")),
(AND('[1]PWS Information'!$E$10="NTNC",Q5349="Lead")))),"Tier 1",
IF((OR((AND('[1]PWS Information'!$E$10="CWS",U5349="Multiple Family Residence",'[1]PWS Information'!$E$11="No",Q5349="Lead")),
(AND('[1]PWS Information'!$E$10="CWS",U5349="Other",Q5349="Lead")),
(AND('[1]PWS Information'!$E$10="CWS",U5349="Building",Q5349="Lead")))),"Tier 2",
IF((OR((AND('[1]PWS Information'!$E$10="CWS",U5349="Single Family Residence",Q5349="Galvanized Requiring Replacement")),
(AND('[1]PWS Information'!$E$10="CWS",U5349="Single Family Residence",Q5349="Galvanized Requiring Replacement",R5349="Yes")),
(AND('[1]PWS Information'!$E$10="NTNC",Q5349="Galvanized Requiring Replacement")),
(AND('[1]PWS Information'!$E$10="NTNC",U5349="Single Family Residence",R5349="Yes")))),"Tier 3",
IF((OR((AND('[1]PWS Information'!$E$10="CWS",U5349="Single Family Residence",S5349="Yes",Q5349="Non-Lead", J5349="Non-Lead - Copper",L5349="Before 1989")),
(AND('[1]PWS Information'!$E$10="CWS",U5349="Single Family Residence",S5349="Yes",Q5349="Non-Lead", N5349="Non-Lead - Copper",O5349="Before 1989")))),"Tier 4",
IF((OR((AND('[1]PWS Information'!$E$10="NTNC",Q5349="Non-Lead")),
(AND('[1]PWS Information'!$E$10="CWS",Q5349="Non-Lead",S5349="")),
(AND('[1]PWS Information'!$E$10="CWS",Q5349="Non-Lead",S5349="No")),
(AND('[1]PWS Information'!$E$10="CWS",Q5349="Non-Lead",S5349="Don't Know")),
(AND('[1]PWS Information'!$E$10="CWS",Q5349="Non-Lead", J5349="Non-Lead - Copper", S5349="Yes", L5349="Between 1989 and 2014")),
(AND('[1]PWS Information'!$E$10="CWS",Q5349="Non-Lead", J5349="Non-Lead - Copper", S5349="Yes", L5349="After 2014")),
(AND('[1]PWS Information'!$E$10="CWS",Q5349="Non-Lead", J5349="Non-Lead - Copper", S5349="Yes", L5349="Unknown")),
(AND('[1]PWS Information'!$E$10="CWS",Q5349="Non-Lead", N5349="Non-Lead - Copper", S5349="Yes", O5349="Between 1989 and 2014")),
(AND('[1]PWS Information'!$E$10="CWS",Q5349="Non-Lead", N5349="Non-Lead - Copper", S5349="Yes", O5349="After 2014")),
(AND('[1]PWS Information'!$E$10="CWS",Q5349="Non-Lead", N5349="Non-Lead - Copper", S5349="Yes", O5349="Unknown")),
(AND('[1]PWS Information'!$E$10="CWS",Q5349="Unknown")),
(AND('[1]PWS Information'!$E$10="NTNC",Q5349="Unknown")))),"Tier 5",
"")))))</f>
        <v>Tier 5</v>
      </c>
      <c r="Z5349" s="71"/>
      <c r="AA5349" s="71"/>
    </row>
    <row r="5350" spans="1:27" ht="57.6" x14ac:dyDescent="0.3">
      <c r="A5350" s="17"/>
      <c r="B5350" s="70">
        <v>1425400</v>
      </c>
      <c r="C5350" s="60" t="s">
        <v>1761</v>
      </c>
      <c r="D5350" s="61" t="s">
        <v>1748</v>
      </c>
      <c r="E5350" s="61" t="s">
        <v>128</v>
      </c>
      <c r="F5350" s="61">
        <v>78640</v>
      </c>
      <c r="G5350" s="62" t="s">
        <v>1726</v>
      </c>
      <c r="H5350" s="63">
        <v>29.974436099999998</v>
      </c>
      <c r="I5350" s="64">
        <v>-97.787877777777695</v>
      </c>
      <c r="J5350" s="65" t="s">
        <v>50</v>
      </c>
      <c r="K5350" s="66" t="s">
        <v>51</v>
      </c>
      <c r="L5350" s="62" t="s">
        <v>52</v>
      </c>
      <c r="M5350" s="69"/>
      <c r="N5350" s="65" t="s">
        <v>50</v>
      </c>
      <c r="O5350" s="66" t="s">
        <v>52</v>
      </c>
      <c r="P5350" s="69"/>
      <c r="Q5350" s="55" t="str">
        <f t="shared" si="83"/>
        <v>Non-Lead</v>
      </c>
      <c r="R5350" s="70" t="s">
        <v>51</v>
      </c>
      <c r="S5350" s="70" t="s">
        <v>51</v>
      </c>
      <c r="T5350" s="70"/>
      <c r="U5350" s="71" t="s">
        <v>53</v>
      </c>
      <c r="V5350" s="71" t="s">
        <v>51</v>
      </c>
      <c r="W5350" s="71" t="s">
        <v>51</v>
      </c>
      <c r="X5350" s="71" t="s">
        <v>51</v>
      </c>
      <c r="Y5350" s="72" t="str">
        <f>IF((OR((AND('[1]PWS Information'!$E$10="CWS",U5350="Single Family Residence",Q5350="Lead")),
(AND('[1]PWS Information'!$E$10="CWS",U5350="Multiple Family Residence",'[1]PWS Information'!$E$11="Yes",Q5350="Lead")),
(AND('[1]PWS Information'!$E$10="NTNC",Q5350="Lead")))),"Tier 1",
IF((OR((AND('[1]PWS Information'!$E$10="CWS",U5350="Multiple Family Residence",'[1]PWS Information'!$E$11="No",Q5350="Lead")),
(AND('[1]PWS Information'!$E$10="CWS",U5350="Other",Q5350="Lead")),
(AND('[1]PWS Information'!$E$10="CWS",U5350="Building",Q5350="Lead")))),"Tier 2",
IF((OR((AND('[1]PWS Information'!$E$10="CWS",U5350="Single Family Residence",Q5350="Galvanized Requiring Replacement")),
(AND('[1]PWS Information'!$E$10="CWS",U5350="Single Family Residence",Q5350="Galvanized Requiring Replacement",R5350="Yes")),
(AND('[1]PWS Information'!$E$10="NTNC",Q5350="Galvanized Requiring Replacement")),
(AND('[1]PWS Information'!$E$10="NTNC",U5350="Single Family Residence",R5350="Yes")))),"Tier 3",
IF((OR((AND('[1]PWS Information'!$E$10="CWS",U5350="Single Family Residence",S5350="Yes",Q5350="Non-Lead", J5350="Non-Lead - Copper",L5350="Before 1989")),
(AND('[1]PWS Information'!$E$10="CWS",U5350="Single Family Residence",S5350="Yes",Q5350="Non-Lead", N5350="Non-Lead - Copper",O5350="Before 1989")))),"Tier 4",
IF((OR((AND('[1]PWS Information'!$E$10="NTNC",Q5350="Non-Lead")),
(AND('[1]PWS Information'!$E$10="CWS",Q5350="Non-Lead",S5350="")),
(AND('[1]PWS Information'!$E$10="CWS",Q5350="Non-Lead",S5350="No")),
(AND('[1]PWS Information'!$E$10="CWS",Q5350="Non-Lead",S5350="Don't Know")),
(AND('[1]PWS Information'!$E$10="CWS",Q5350="Non-Lead", J5350="Non-Lead - Copper", S5350="Yes", L5350="Between 1989 and 2014")),
(AND('[1]PWS Information'!$E$10="CWS",Q5350="Non-Lead", J5350="Non-Lead - Copper", S5350="Yes", L5350="After 2014")),
(AND('[1]PWS Information'!$E$10="CWS",Q5350="Non-Lead", J5350="Non-Lead - Copper", S5350="Yes", L5350="Unknown")),
(AND('[1]PWS Information'!$E$10="CWS",Q5350="Non-Lead", N5350="Non-Lead - Copper", S5350="Yes", O5350="Between 1989 and 2014")),
(AND('[1]PWS Information'!$E$10="CWS",Q5350="Non-Lead", N5350="Non-Lead - Copper", S5350="Yes", O5350="After 2014")),
(AND('[1]PWS Information'!$E$10="CWS",Q5350="Non-Lead", N5350="Non-Lead - Copper", S5350="Yes", O5350="Unknown")),
(AND('[1]PWS Information'!$E$10="CWS",Q5350="Unknown")),
(AND('[1]PWS Information'!$E$10="NTNC",Q5350="Unknown")))),"Tier 5",
"")))))</f>
        <v>Tier 5</v>
      </c>
      <c r="Z5350" s="71"/>
      <c r="AA5350" s="71"/>
    </row>
    <row r="5351" spans="1:27" ht="57.6" x14ac:dyDescent="0.3">
      <c r="A5351" s="1"/>
      <c r="B5351" s="70">
        <v>1417225</v>
      </c>
      <c r="C5351" s="60" t="s">
        <v>1762</v>
      </c>
      <c r="D5351" s="61" t="s">
        <v>1748</v>
      </c>
      <c r="E5351" s="61" t="s">
        <v>128</v>
      </c>
      <c r="F5351" s="61">
        <v>78640</v>
      </c>
      <c r="G5351" s="62" t="s">
        <v>1726</v>
      </c>
      <c r="H5351" s="63">
        <v>29.974436099999998</v>
      </c>
      <c r="I5351" s="64">
        <v>-97.787877777777695</v>
      </c>
      <c r="J5351" s="65" t="s">
        <v>50</v>
      </c>
      <c r="K5351" s="66" t="s">
        <v>51</v>
      </c>
      <c r="L5351" s="62" t="s">
        <v>52</v>
      </c>
      <c r="M5351" s="69"/>
      <c r="N5351" s="65" t="s">
        <v>50</v>
      </c>
      <c r="O5351" s="66" t="s">
        <v>52</v>
      </c>
      <c r="P5351" s="69"/>
      <c r="Q5351" s="55" t="str">
        <f t="shared" si="83"/>
        <v>Non-Lead</v>
      </c>
      <c r="R5351" s="70" t="s">
        <v>51</v>
      </c>
      <c r="S5351" s="70" t="s">
        <v>51</v>
      </c>
      <c r="T5351" s="70"/>
      <c r="U5351" s="71" t="s">
        <v>53</v>
      </c>
      <c r="V5351" s="71" t="s">
        <v>51</v>
      </c>
      <c r="W5351" s="71" t="s">
        <v>51</v>
      </c>
      <c r="X5351" s="71" t="s">
        <v>51</v>
      </c>
      <c r="Y5351" s="72" t="str">
        <f>IF((OR((AND('[1]PWS Information'!$E$10="CWS",U5351="Single Family Residence",Q5351="Lead")),
(AND('[1]PWS Information'!$E$10="CWS",U5351="Multiple Family Residence",'[1]PWS Information'!$E$11="Yes",Q5351="Lead")),
(AND('[1]PWS Information'!$E$10="NTNC",Q5351="Lead")))),"Tier 1",
IF((OR((AND('[1]PWS Information'!$E$10="CWS",U5351="Multiple Family Residence",'[1]PWS Information'!$E$11="No",Q5351="Lead")),
(AND('[1]PWS Information'!$E$10="CWS",U5351="Other",Q5351="Lead")),
(AND('[1]PWS Information'!$E$10="CWS",U5351="Building",Q5351="Lead")))),"Tier 2",
IF((OR((AND('[1]PWS Information'!$E$10="CWS",U5351="Single Family Residence",Q5351="Galvanized Requiring Replacement")),
(AND('[1]PWS Information'!$E$10="CWS",U5351="Single Family Residence",Q5351="Galvanized Requiring Replacement",R5351="Yes")),
(AND('[1]PWS Information'!$E$10="NTNC",Q5351="Galvanized Requiring Replacement")),
(AND('[1]PWS Information'!$E$10="NTNC",U5351="Single Family Residence",R5351="Yes")))),"Tier 3",
IF((OR((AND('[1]PWS Information'!$E$10="CWS",U5351="Single Family Residence",S5351="Yes",Q5351="Non-Lead", J5351="Non-Lead - Copper",L5351="Before 1989")),
(AND('[1]PWS Information'!$E$10="CWS",U5351="Single Family Residence",S5351="Yes",Q5351="Non-Lead", N5351="Non-Lead - Copper",O5351="Before 1989")))),"Tier 4",
IF((OR((AND('[1]PWS Information'!$E$10="NTNC",Q5351="Non-Lead")),
(AND('[1]PWS Information'!$E$10="CWS",Q5351="Non-Lead",S5351="")),
(AND('[1]PWS Information'!$E$10="CWS",Q5351="Non-Lead",S5351="No")),
(AND('[1]PWS Information'!$E$10="CWS",Q5351="Non-Lead",S5351="Don't Know")),
(AND('[1]PWS Information'!$E$10="CWS",Q5351="Non-Lead", J5351="Non-Lead - Copper", S5351="Yes", L5351="Between 1989 and 2014")),
(AND('[1]PWS Information'!$E$10="CWS",Q5351="Non-Lead", J5351="Non-Lead - Copper", S5351="Yes", L5351="After 2014")),
(AND('[1]PWS Information'!$E$10="CWS",Q5351="Non-Lead", J5351="Non-Lead - Copper", S5351="Yes", L5351="Unknown")),
(AND('[1]PWS Information'!$E$10="CWS",Q5351="Non-Lead", N5351="Non-Lead - Copper", S5351="Yes", O5351="Between 1989 and 2014")),
(AND('[1]PWS Information'!$E$10="CWS",Q5351="Non-Lead", N5351="Non-Lead - Copper", S5351="Yes", O5351="After 2014")),
(AND('[1]PWS Information'!$E$10="CWS",Q5351="Non-Lead", N5351="Non-Lead - Copper", S5351="Yes", O5351="Unknown")),
(AND('[1]PWS Information'!$E$10="CWS",Q5351="Unknown")),
(AND('[1]PWS Information'!$E$10="NTNC",Q5351="Unknown")))),"Tier 5",
"")))))</f>
        <v>Tier 5</v>
      </c>
      <c r="Z5351" s="71"/>
      <c r="AA5351" s="71"/>
    </row>
    <row r="5352" spans="1:27" ht="57.6" x14ac:dyDescent="0.3">
      <c r="A5352" s="1"/>
      <c r="B5352" s="70">
        <v>1418196</v>
      </c>
      <c r="C5352" s="60" t="s">
        <v>1763</v>
      </c>
      <c r="D5352" s="61" t="s">
        <v>1748</v>
      </c>
      <c r="E5352" s="61" t="s">
        <v>128</v>
      </c>
      <c r="F5352" s="61">
        <v>78640</v>
      </c>
      <c r="G5352" s="62" t="s">
        <v>1726</v>
      </c>
      <c r="H5352" s="63">
        <v>29.974550000000001</v>
      </c>
      <c r="I5352" s="64">
        <v>-97.788019444444402</v>
      </c>
      <c r="J5352" s="65" t="s">
        <v>50</v>
      </c>
      <c r="K5352" s="66" t="s">
        <v>51</v>
      </c>
      <c r="L5352" s="62" t="s">
        <v>52</v>
      </c>
      <c r="M5352" s="69"/>
      <c r="N5352" s="65" t="s">
        <v>50</v>
      </c>
      <c r="O5352" s="66" t="s">
        <v>52</v>
      </c>
      <c r="P5352" s="69"/>
      <c r="Q5352" s="55" t="str">
        <f t="shared" si="83"/>
        <v>Non-Lead</v>
      </c>
      <c r="R5352" s="70" t="s">
        <v>51</v>
      </c>
      <c r="S5352" s="70" t="s">
        <v>51</v>
      </c>
      <c r="T5352" s="70"/>
      <c r="U5352" s="71" t="s">
        <v>53</v>
      </c>
      <c r="V5352" s="71" t="s">
        <v>51</v>
      </c>
      <c r="W5352" s="71" t="s">
        <v>51</v>
      </c>
      <c r="X5352" s="71" t="s">
        <v>51</v>
      </c>
      <c r="Y5352" s="72" t="str">
        <f>IF((OR((AND('[1]PWS Information'!$E$10="CWS",U5352="Single Family Residence",Q5352="Lead")),
(AND('[1]PWS Information'!$E$10="CWS",U5352="Multiple Family Residence",'[1]PWS Information'!$E$11="Yes",Q5352="Lead")),
(AND('[1]PWS Information'!$E$10="NTNC",Q5352="Lead")))),"Tier 1",
IF((OR((AND('[1]PWS Information'!$E$10="CWS",U5352="Multiple Family Residence",'[1]PWS Information'!$E$11="No",Q5352="Lead")),
(AND('[1]PWS Information'!$E$10="CWS",U5352="Other",Q5352="Lead")),
(AND('[1]PWS Information'!$E$10="CWS",U5352="Building",Q5352="Lead")))),"Tier 2",
IF((OR((AND('[1]PWS Information'!$E$10="CWS",U5352="Single Family Residence",Q5352="Galvanized Requiring Replacement")),
(AND('[1]PWS Information'!$E$10="CWS",U5352="Single Family Residence",Q5352="Galvanized Requiring Replacement",R5352="Yes")),
(AND('[1]PWS Information'!$E$10="NTNC",Q5352="Galvanized Requiring Replacement")),
(AND('[1]PWS Information'!$E$10="NTNC",U5352="Single Family Residence",R5352="Yes")))),"Tier 3",
IF((OR((AND('[1]PWS Information'!$E$10="CWS",U5352="Single Family Residence",S5352="Yes",Q5352="Non-Lead", J5352="Non-Lead - Copper",L5352="Before 1989")),
(AND('[1]PWS Information'!$E$10="CWS",U5352="Single Family Residence",S5352="Yes",Q5352="Non-Lead", N5352="Non-Lead - Copper",O5352="Before 1989")))),"Tier 4",
IF((OR((AND('[1]PWS Information'!$E$10="NTNC",Q5352="Non-Lead")),
(AND('[1]PWS Information'!$E$10="CWS",Q5352="Non-Lead",S5352="")),
(AND('[1]PWS Information'!$E$10="CWS",Q5352="Non-Lead",S5352="No")),
(AND('[1]PWS Information'!$E$10="CWS",Q5352="Non-Lead",S5352="Don't Know")),
(AND('[1]PWS Information'!$E$10="CWS",Q5352="Non-Lead", J5352="Non-Lead - Copper", S5352="Yes", L5352="Between 1989 and 2014")),
(AND('[1]PWS Information'!$E$10="CWS",Q5352="Non-Lead", J5352="Non-Lead - Copper", S5352="Yes", L5352="After 2014")),
(AND('[1]PWS Information'!$E$10="CWS",Q5352="Non-Lead", J5352="Non-Lead - Copper", S5352="Yes", L5352="Unknown")),
(AND('[1]PWS Information'!$E$10="CWS",Q5352="Non-Lead", N5352="Non-Lead - Copper", S5352="Yes", O5352="Between 1989 and 2014")),
(AND('[1]PWS Information'!$E$10="CWS",Q5352="Non-Lead", N5352="Non-Lead - Copper", S5352="Yes", O5352="After 2014")),
(AND('[1]PWS Information'!$E$10="CWS",Q5352="Non-Lead", N5352="Non-Lead - Copper", S5352="Yes", O5352="Unknown")),
(AND('[1]PWS Information'!$E$10="CWS",Q5352="Unknown")),
(AND('[1]PWS Information'!$E$10="NTNC",Q5352="Unknown")))),"Tier 5",
"")))))</f>
        <v>Tier 5</v>
      </c>
      <c r="Z5352" s="71"/>
      <c r="AA5352" s="71"/>
    </row>
    <row r="5353" spans="1:27" ht="57.6" x14ac:dyDescent="0.3">
      <c r="A5353" s="1"/>
      <c r="B5353" s="70">
        <v>1416775</v>
      </c>
      <c r="C5353" s="60" t="s">
        <v>1764</v>
      </c>
      <c r="D5353" s="61" t="s">
        <v>1748</v>
      </c>
      <c r="E5353" s="61" t="s">
        <v>128</v>
      </c>
      <c r="F5353" s="61">
        <v>78640</v>
      </c>
      <c r="G5353" s="62" t="s">
        <v>1726</v>
      </c>
      <c r="H5353" s="63">
        <v>29.974550000000001</v>
      </c>
      <c r="I5353" s="64">
        <v>-97.788019444444402</v>
      </c>
      <c r="J5353" s="65" t="s">
        <v>50</v>
      </c>
      <c r="K5353" s="66" t="s">
        <v>51</v>
      </c>
      <c r="L5353" s="62" t="s">
        <v>52</v>
      </c>
      <c r="M5353" s="69"/>
      <c r="N5353" s="65" t="s">
        <v>50</v>
      </c>
      <c r="O5353" s="66" t="s">
        <v>52</v>
      </c>
      <c r="P5353" s="69"/>
      <c r="Q5353" s="55" t="str">
        <f t="shared" si="83"/>
        <v>Non-Lead</v>
      </c>
      <c r="R5353" s="70" t="s">
        <v>51</v>
      </c>
      <c r="S5353" s="70" t="s">
        <v>51</v>
      </c>
      <c r="T5353" s="70"/>
      <c r="U5353" s="71" t="s">
        <v>53</v>
      </c>
      <c r="V5353" s="71" t="s">
        <v>51</v>
      </c>
      <c r="W5353" s="71" t="s">
        <v>51</v>
      </c>
      <c r="X5353" s="71" t="s">
        <v>51</v>
      </c>
      <c r="Y5353" s="72" t="str">
        <f>IF((OR((AND('[1]PWS Information'!$E$10="CWS",U5353="Single Family Residence",Q5353="Lead")),
(AND('[1]PWS Information'!$E$10="CWS",U5353="Multiple Family Residence",'[1]PWS Information'!$E$11="Yes",Q5353="Lead")),
(AND('[1]PWS Information'!$E$10="NTNC",Q5353="Lead")))),"Tier 1",
IF((OR((AND('[1]PWS Information'!$E$10="CWS",U5353="Multiple Family Residence",'[1]PWS Information'!$E$11="No",Q5353="Lead")),
(AND('[1]PWS Information'!$E$10="CWS",U5353="Other",Q5353="Lead")),
(AND('[1]PWS Information'!$E$10="CWS",U5353="Building",Q5353="Lead")))),"Tier 2",
IF((OR((AND('[1]PWS Information'!$E$10="CWS",U5353="Single Family Residence",Q5353="Galvanized Requiring Replacement")),
(AND('[1]PWS Information'!$E$10="CWS",U5353="Single Family Residence",Q5353="Galvanized Requiring Replacement",R5353="Yes")),
(AND('[1]PWS Information'!$E$10="NTNC",Q5353="Galvanized Requiring Replacement")),
(AND('[1]PWS Information'!$E$10="NTNC",U5353="Single Family Residence",R5353="Yes")))),"Tier 3",
IF((OR((AND('[1]PWS Information'!$E$10="CWS",U5353="Single Family Residence",S5353="Yes",Q5353="Non-Lead", J5353="Non-Lead - Copper",L5353="Before 1989")),
(AND('[1]PWS Information'!$E$10="CWS",U5353="Single Family Residence",S5353="Yes",Q5353="Non-Lead", N5353="Non-Lead - Copper",O5353="Before 1989")))),"Tier 4",
IF((OR((AND('[1]PWS Information'!$E$10="NTNC",Q5353="Non-Lead")),
(AND('[1]PWS Information'!$E$10="CWS",Q5353="Non-Lead",S5353="")),
(AND('[1]PWS Information'!$E$10="CWS",Q5353="Non-Lead",S5353="No")),
(AND('[1]PWS Information'!$E$10="CWS",Q5353="Non-Lead",S5353="Don't Know")),
(AND('[1]PWS Information'!$E$10="CWS",Q5353="Non-Lead", J5353="Non-Lead - Copper", S5353="Yes", L5353="Between 1989 and 2014")),
(AND('[1]PWS Information'!$E$10="CWS",Q5353="Non-Lead", J5353="Non-Lead - Copper", S5353="Yes", L5353="After 2014")),
(AND('[1]PWS Information'!$E$10="CWS",Q5353="Non-Lead", J5353="Non-Lead - Copper", S5353="Yes", L5353="Unknown")),
(AND('[1]PWS Information'!$E$10="CWS",Q5353="Non-Lead", N5353="Non-Lead - Copper", S5353="Yes", O5353="Between 1989 and 2014")),
(AND('[1]PWS Information'!$E$10="CWS",Q5353="Non-Lead", N5353="Non-Lead - Copper", S5353="Yes", O5353="After 2014")),
(AND('[1]PWS Information'!$E$10="CWS",Q5353="Non-Lead", N5353="Non-Lead - Copper", S5353="Yes", O5353="Unknown")),
(AND('[1]PWS Information'!$E$10="CWS",Q5353="Unknown")),
(AND('[1]PWS Information'!$E$10="NTNC",Q5353="Unknown")))),"Tier 5",
"")))))</f>
        <v>Tier 5</v>
      </c>
      <c r="Z5353" s="71"/>
      <c r="AA5353" s="71"/>
    </row>
    <row r="5354" spans="1:27" ht="57.6" x14ac:dyDescent="0.3">
      <c r="A5354" s="17"/>
      <c r="B5354" s="70">
        <v>1426103</v>
      </c>
      <c r="C5354" s="60" t="s">
        <v>1765</v>
      </c>
      <c r="D5354" s="61" t="s">
        <v>1748</v>
      </c>
      <c r="E5354" s="61" t="s">
        <v>128</v>
      </c>
      <c r="F5354" s="61">
        <v>78640</v>
      </c>
      <c r="G5354" s="62" t="s">
        <v>1726</v>
      </c>
      <c r="H5354" s="63">
        <v>29.974672200000001</v>
      </c>
      <c r="I5354" s="64">
        <v>-97.788150000000002</v>
      </c>
      <c r="J5354" s="65" t="s">
        <v>50</v>
      </c>
      <c r="K5354" s="66" t="s">
        <v>51</v>
      </c>
      <c r="L5354" s="62" t="s">
        <v>52</v>
      </c>
      <c r="M5354" s="69"/>
      <c r="N5354" s="65" t="s">
        <v>50</v>
      </c>
      <c r="O5354" s="66" t="s">
        <v>52</v>
      </c>
      <c r="P5354" s="69"/>
      <c r="Q5354" s="55" t="str">
        <f t="shared" si="83"/>
        <v>Non-Lead</v>
      </c>
      <c r="R5354" s="70" t="s">
        <v>51</v>
      </c>
      <c r="S5354" s="70" t="s">
        <v>51</v>
      </c>
      <c r="T5354" s="70"/>
      <c r="U5354" s="71" t="s">
        <v>53</v>
      </c>
      <c r="V5354" s="71" t="s">
        <v>51</v>
      </c>
      <c r="W5354" s="71" t="s">
        <v>51</v>
      </c>
      <c r="X5354" s="71" t="s">
        <v>51</v>
      </c>
      <c r="Y5354" s="72" t="str">
        <f>IF((OR((AND('[1]PWS Information'!$E$10="CWS",U5354="Single Family Residence",Q5354="Lead")),
(AND('[1]PWS Information'!$E$10="CWS",U5354="Multiple Family Residence",'[1]PWS Information'!$E$11="Yes",Q5354="Lead")),
(AND('[1]PWS Information'!$E$10="NTNC",Q5354="Lead")))),"Tier 1",
IF((OR((AND('[1]PWS Information'!$E$10="CWS",U5354="Multiple Family Residence",'[1]PWS Information'!$E$11="No",Q5354="Lead")),
(AND('[1]PWS Information'!$E$10="CWS",U5354="Other",Q5354="Lead")),
(AND('[1]PWS Information'!$E$10="CWS",U5354="Building",Q5354="Lead")))),"Tier 2",
IF((OR((AND('[1]PWS Information'!$E$10="CWS",U5354="Single Family Residence",Q5354="Galvanized Requiring Replacement")),
(AND('[1]PWS Information'!$E$10="CWS",U5354="Single Family Residence",Q5354="Galvanized Requiring Replacement",R5354="Yes")),
(AND('[1]PWS Information'!$E$10="NTNC",Q5354="Galvanized Requiring Replacement")),
(AND('[1]PWS Information'!$E$10="NTNC",U5354="Single Family Residence",R5354="Yes")))),"Tier 3",
IF((OR((AND('[1]PWS Information'!$E$10="CWS",U5354="Single Family Residence",S5354="Yes",Q5354="Non-Lead", J5354="Non-Lead - Copper",L5354="Before 1989")),
(AND('[1]PWS Information'!$E$10="CWS",U5354="Single Family Residence",S5354="Yes",Q5354="Non-Lead", N5354="Non-Lead - Copper",O5354="Before 1989")))),"Tier 4",
IF((OR((AND('[1]PWS Information'!$E$10="NTNC",Q5354="Non-Lead")),
(AND('[1]PWS Information'!$E$10="CWS",Q5354="Non-Lead",S5354="")),
(AND('[1]PWS Information'!$E$10="CWS",Q5354="Non-Lead",S5354="No")),
(AND('[1]PWS Information'!$E$10="CWS",Q5354="Non-Lead",S5354="Don't Know")),
(AND('[1]PWS Information'!$E$10="CWS",Q5354="Non-Lead", J5354="Non-Lead - Copper", S5354="Yes", L5354="Between 1989 and 2014")),
(AND('[1]PWS Information'!$E$10="CWS",Q5354="Non-Lead", J5354="Non-Lead - Copper", S5354="Yes", L5354="After 2014")),
(AND('[1]PWS Information'!$E$10="CWS",Q5354="Non-Lead", J5354="Non-Lead - Copper", S5354="Yes", L5354="Unknown")),
(AND('[1]PWS Information'!$E$10="CWS",Q5354="Non-Lead", N5354="Non-Lead - Copper", S5354="Yes", O5354="Between 1989 and 2014")),
(AND('[1]PWS Information'!$E$10="CWS",Q5354="Non-Lead", N5354="Non-Lead - Copper", S5354="Yes", O5354="After 2014")),
(AND('[1]PWS Information'!$E$10="CWS",Q5354="Non-Lead", N5354="Non-Lead - Copper", S5354="Yes", O5354="Unknown")),
(AND('[1]PWS Information'!$E$10="CWS",Q5354="Unknown")),
(AND('[1]PWS Information'!$E$10="NTNC",Q5354="Unknown")))),"Tier 5",
"")))))</f>
        <v>Tier 5</v>
      </c>
      <c r="Z5354" s="71"/>
      <c r="AA5354" s="71"/>
    </row>
    <row r="5355" spans="1:27" ht="57.6" x14ac:dyDescent="0.3">
      <c r="A5355" s="1"/>
      <c r="B5355" s="70">
        <v>1418197</v>
      </c>
      <c r="C5355" s="60" t="s">
        <v>1766</v>
      </c>
      <c r="D5355" s="61" t="s">
        <v>1748</v>
      </c>
      <c r="E5355" s="61" t="s">
        <v>128</v>
      </c>
      <c r="F5355" s="61">
        <v>78640</v>
      </c>
      <c r="G5355" s="62" t="s">
        <v>1726</v>
      </c>
      <c r="H5355" s="63">
        <v>29.974672200000001</v>
      </c>
      <c r="I5355" s="64">
        <v>-97.788150000000002</v>
      </c>
      <c r="J5355" s="65" t="s">
        <v>50</v>
      </c>
      <c r="K5355" s="66" t="s">
        <v>51</v>
      </c>
      <c r="L5355" s="62" t="s">
        <v>52</v>
      </c>
      <c r="M5355" s="69"/>
      <c r="N5355" s="65" t="s">
        <v>50</v>
      </c>
      <c r="O5355" s="66" t="s">
        <v>52</v>
      </c>
      <c r="P5355" s="69"/>
      <c r="Q5355" s="55" t="str">
        <f t="shared" si="83"/>
        <v>Non-Lead</v>
      </c>
      <c r="R5355" s="70" t="s">
        <v>51</v>
      </c>
      <c r="S5355" s="70" t="s">
        <v>51</v>
      </c>
      <c r="T5355" s="70"/>
      <c r="U5355" s="71" t="s">
        <v>53</v>
      </c>
      <c r="V5355" s="71" t="s">
        <v>51</v>
      </c>
      <c r="W5355" s="71" t="s">
        <v>51</v>
      </c>
      <c r="X5355" s="71" t="s">
        <v>51</v>
      </c>
      <c r="Y5355" s="72" t="str">
        <f>IF((OR((AND('[1]PWS Information'!$E$10="CWS",U5355="Single Family Residence",Q5355="Lead")),
(AND('[1]PWS Information'!$E$10="CWS",U5355="Multiple Family Residence",'[1]PWS Information'!$E$11="Yes",Q5355="Lead")),
(AND('[1]PWS Information'!$E$10="NTNC",Q5355="Lead")))),"Tier 1",
IF((OR((AND('[1]PWS Information'!$E$10="CWS",U5355="Multiple Family Residence",'[1]PWS Information'!$E$11="No",Q5355="Lead")),
(AND('[1]PWS Information'!$E$10="CWS",U5355="Other",Q5355="Lead")),
(AND('[1]PWS Information'!$E$10="CWS",U5355="Building",Q5355="Lead")))),"Tier 2",
IF((OR((AND('[1]PWS Information'!$E$10="CWS",U5355="Single Family Residence",Q5355="Galvanized Requiring Replacement")),
(AND('[1]PWS Information'!$E$10="CWS",U5355="Single Family Residence",Q5355="Galvanized Requiring Replacement",R5355="Yes")),
(AND('[1]PWS Information'!$E$10="NTNC",Q5355="Galvanized Requiring Replacement")),
(AND('[1]PWS Information'!$E$10="NTNC",U5355="Single Family Residence",R5355="Yes")))),"Tier 3",
IF((OR((AND('[1]PWS Information'!$E$10="CWS",U5355="Single Family Residence",S5355="Yes",Q5355="Non-Lead", J5355="Non-Lead - Copper",L5355="Before 1989")),
(AND('[1]PWS Information'!$E$10="CWS",U5355="Single Family Residence",S5355="Yes",Q5355="Non-Lead", N5355="Non-Lead - Copper",O5355="Before 1989")))),"Tier 4",
IF((OR((AND('[1]PWS Information'!$E$10="NTNC",Q5355="Non-Lead")),
(AND('[1]PWS Information'!$E$10="CWS",Q5355="Non-Lead",S5355="")),
(AND('[1]PWS Information'!$E$10="CWS",Q5355="Non-Lead",S5355="No")),
(AND('[1]PWS Information'!$E$10="CWS",Q5355="Non-Lead",S5355="Don't Know")),
(AND('[1]PWS Information'!$E$10="CWS",Q5355="Non-Lead", J5355="Non-Lead - Copper", S5355="Yes", L5355="Between 1989 and 2014")),
(AND('[1]PWS Information'!$E$10="CWS",Q5355="Non-Lead", J5355="Non-Lead - Copper", S5355="Yes", L5355="After 2014")),
(AND('[1]PWS Information'!$E$10="CWS",Q5355="Non-Lead", J5355="Non-Lead - Copper", S5355="Yes", L5355="Unknown")),
(AND('[1]PWS Information'!$E$10="CWS",Q5355="Non-Lead", N5355="Non-Lead - Copper", S5355="Yes", O5355="Between 1989 and 2014")),
(AND('[1]PWS Information'!$E$10="CWS",Q5355="Non-Lead", N5355="Non-Lead - Copper", S5355="Yes", O5355="After 2014")),
(AND('[1]PWS Information'!$E$10="CWS",Q5355="Non-Lead", N5355="Non-Lead - Copper", S5355="Yes", O5355="Unknown")),
(AND('[1]PWS Information'!$E$10="CWS",Q5355="Unknown")),
(AND('[1]PWS Information'!$E$10="NTNC",Q5355="Unknown")))),"Tier 5",
"")))))</f>
        <v>Tier 5</v>
      </c>
      <c r="Z5355" s="71"/>
      <c r="AA5355" s="71"/>
    </row>
    <row r="5356" spans="1:27" ht="57.6" x14ac:dyDescent="0.3">
      <c r="A5356" s="1"/>
      <c r="B5356" s="70">
        <v>1426100</v>
      </c>
      <c r="C5356" s="60">
        <v>683</v>
      </c>
      <c r="D5356" s="61" t="s">
        <v>1748</v>
      </c>
      <c r="E5356" s="61" t="s">
        <v>128</v>
      </c>
      <c r="F5356" s="61">
        <v>78640</v>
      </c>
      <c r="G5356" s="62" t="s">
        <v>1726</v>
      </c>
      <c r="H5356" s="63">
        <v>29.957718</v>
      </c>
      <c r="I5356" s="64">
        <v>-97.786113999999998</v>
      </c>
      <c r="J5356" s="65" t="s">
        <v>50</v>
      </c>
      <c r="K5356" s="66" t="s">
        <v>51</v>
      </c>
      <c r="L5356" s="62" t="s">
        <v>52</v>
      </c>
      <c r="M5356" s="69"/>
      <c r="N5356" s="65" t="s">
        <v>50</v>
      </c>
      <c r="O5356" s="66" t="s">
        <v>52</v>
      </c>
      <c r="P5356" s="69"/>
      <c r="Q5356" s="55" t="str">
        <f t="shared" si="83"/>
        <v>Non-Lead</v>
      </c>
      <c r="R5356" s="70" t="s">
        <v>51</v>
      </c>
      <c r="S5356" s="70" t="s">
        <v>51</v>
      </c>
      <c r="T5356" s="70"/>
      <c r="U5356" s="71" t="s">
        <v>53</v>
      </c>
      <c r="V5356" s="71" t="s">
        <v>51</v>
      </c>
      <c r="W5356" s="71" t="s">
        <v>51</v>
      </c>
      <c r="X5356" s="71" t="s">
        <v>51</v>
      </c>
      <c r="Y5356" s="72" t="str">
        <f>IF((OR((AND('[1]PWS Information'!$E$10="CWS",U5356="Single Family Residence",Q5356="Lead")),
(AND('[1]PWS Information'!$E$10="CWS",U5356="Multiple Family Residence",'[1]PWS Information'!$E$11="Yes",Q5356="Lead")),
(AND('[1]PWS Information'!$E$10="NTNC",Q5356="Lead")))),"Tier 1",
IF((OR((AND('[1]PWS Information'!$E$10="CWS",U5356="Multiple Family Residence",'[1]PWS Information'!$E$11="No",Q5356="Lead")),
(AND('[1]PWS Information'!$E$10="CWS",U5356="Other",Q5356="Lead")),
(AND('[1]PWS Information'!$E$10="CWS",U5356="Building",Q5356="Lead")))),"Tier 2",
IF((OR((AND('[1]PWS Information'!$E$10="CWS",U5356="Single Family Residence",Q5356="Galvanized Requiring Replacement")),
(AND('[1]PWS Information'!$E$10="CWS",U5356="Single Family Residence",Q5356="Galvanized Requiring Replacement",R5356="Yes")),
(AND('[1]PWS Information'!$E$10="NTNC",Q5356="Galvanized Requiring Replacement")),
(AND('[1]PWS Information'!$E$10="NTNC",U5356="Single Family Residence",R5356="Yes")))),"Tier 3",
IF((OR((AND('[1]PWS Information'!$E$10="CWS",U5356="Single Family Residence",S5356="Yes",Q5356="Non-Lead", J5356="Non-Lead - Copper",L5356="Before 1989")),
(AND('[1]PWS Information'!$E$10="CWS",U5356="Single Family Residence",S5356="Yes",Q5356="Non-Lead", N5356="Non-Lead - Copper",O5356="Before 1989")))),"Tier 4",
IF((OR((AND('[1]PWS Information'!$E$10="NTNC",Q5356="Non-Lead")),
(AND('[1]PWS Information'!$E$10="CWS",Q5356="Non-Lead",S5356="")),
(AND('[1]PWS Information'!$E$10="CWS",Q5356="Non-Lead",S5356="No")),
(AND('[1]PWS Information'!$E$10="CWS",Q5356="Non-Lead",S5356="Don't Know")),
(AND('[1]PWS Information'!$E$10="CWS",Q5356="Non-Lead", J5356="Non-Lead - Copper", S5356="Yes", L5356="Between 1989 and 2014")),
(AND('[1]PWS Information'!$E$10="CWS",Q5356="Non-Lead", J5356="Non-Lead - Copper", S5356="Yes", L5356="After 2014")),
(AND('[1]PWS Information'!$E$10="CWS",Q5356="Non-Lead", J5356="Non-Lead - Copper", S5356="Yes", L5356="Unknown")),
(AND('[1]PWS Information'!$E$10="CWS",Q5356="Non-Lead", N5356="Non-Lead - Copper", S5356="Yes", O5356="Between 1989 and 2014")),
(AND('[1]PWS Information'!$E$10="CWS",Q5356="Non-Lead", N5356="Non-Lead - Copper", S5356="Yes", O5356="After 2014")),
(AND('[1]PWS Information'!$E$10="CWS",Q5356="Non-Lead", N5356="Non-Lead - Copper", S5356="Yes", O5356="Unknown")),
(AND('[1]PWS Information'!$E$10="CWS",Q5356="Unknown")),
(AND('[1]PWS Information'!$E$10="NTNC",Q5356="Unknown")))),"Tier 5",
"")))))</f>
        <v>Tier 5</v>
      </c>
      <c r="Z5356" s="71"/>
      <c r="AA5356" s="71"/>
    </row>
    <row r="5357" spans="1:27" ht="57.6" x14ac:dyDescent="0.3">
      <c r="A5357" s="1"/>
      <c r="B5357" s="70">
        <v>1426094</v>
      </c>
      <c r="C5357" s="60">
        <v>691</v>
      </c>
      <c r="D5357" s="61" t="s">
        <v>1748</v>
      </c>
      <c r="E5357" s="61" t="s">
        <v>128</v>
      </c>
      <c r="F5357" s="61">
        <v>78640</v>
      </c>
      <c r="G5357" s="62" t="s">
        <v>1726</v>
      </c>
      <c r="H5357" s="63">
        <v>29.957718</v>
      </c>
      <c r="I5357" s="64">
        <v>-97.786113999999998</v>
      </c>
      <c r="J5357" s="65" t="s">
        <v>50</v>
      </c>
      <c r="K5357" s="66" t="s">
        <v>51</v>
      </c>
      <c r="L5357" s="62" t="s">
        <v>52</v>
      </c>
      <c r="M5357" s="69"/>
      <c r="N5357" s="65" t="s">
        <v>50</v>
      </c>
      <c r="O5357" s="66" t="s">
        <v>52</v>
      </c>
      <c r="P5357" s="69"/>
      <c r="Q5357" s="55" t="str">
        <f t="shared" si="83"/>
        <v>Non-Lead</v>
      </c>
      <c r="R5357" s="70" t="s">
        <v>51</v>
      </c>
      <c r="S5357" s="70" t="s">
        <v>51</v>
      </c>
      <c r="T5357" s="70"/>
      <c r="U5357" s="71" t="s">
        <v>53</v>
      </c>
      <c r="V5357" s="71" t="s">
        <v>51</v>
      </c>
      <c r="W5357" s="71" t="s">
        <v>51</v>
      </c>
      <c r="X5357" s="71" t="s">
        <v>51</v>
      </c>
      <c r="Y5357" s="72" t="str">
        <f>IF((OR((AND('[1]PWS Information'!$E$10="CWS",U5357="Single Family Residence",Q5357="Lead")),
(AND('[1]PWS Information'!$E$10="CWS",U5357="Multiple Family Residence",'[1]PWS Information'!$E$11="Yes",Q5357="Lead")),
(AND('[1]PWS Information'!$E$10="NTNC",Q5357="Lead")))),"Tier 1",
IF((OR((AND('[1]PWS Information'!$E$10="CWS",U5357="Multiple Family Residence",'[1]PWS Information'!$E$11="No",Q5357="Lead")),
(AND('[1]PWS Information'!$E$10="CWS",U5357="Other",Q5357="Lead")),
(AND('[1]PWS Information'!$E$10="CWS",U5357="Building",Q5357="Lead")))),"Tier 2",
IF((OR((AND('[1]PWS Information'!$E$10="CWS",U5357="Single Family Residence",Q5357="Galvanized Requiring Replacement")),
(AND('[1]PWS Information'!$E$10="CWS",U5357="Single Family Residence",Q5357="Galvanized Requiring Replacement",R5357="Yes")),
(AND('[1]PWS Information'!$E$10="NTNC",Q5357="Galvanized Requiring Replacement")),
(AND('[1]PWS Information'!$E$10="NTNC",U5357="Single Family Residence",R5357="Yes")))),"Tier 3",
IF((OR((AND('[1]PWS Information'!$E$10="CWS",U5357="Single Family Residence",S5357="Yes",Q5357="Non-Lead", J5357="Non-Lead - Copper",L5357="Before 1989")),
(AND('[1]PWS Information'!$E$10="CWS",U5357="Single Family Residence",S5357="Yes",Q5357="Non-Lead", N5357="Non-Lead - Copper",O5357="Before 1989")))),"Tier 4",
IF((OR((AND('[1]PWS Information'!$E$10="NTNC",Q5357="Non-Lead")),
(AND('[1]PWS Information'!$E$10="CWS",Q5357="Non-Lead",S5357="")),
(AND('[1]PWS Information'!$E$10="CWS",Q5357="Non-Lead",S5357="No")),
(AND('[1]PWS Information'!$E$10="CWS",Q5357="Non-Lead",S5357="Don't Know")),
(AND('[1]PWS Information'!$E$10="CWS",Q5357="Non-Lead", J5357="Non-Lead - Copper", S5357="Yes", L5357="Between 1989 and 2014")),
(AND('[1]PWS Information'!$E$10="CWS",Q5357="Non-Lead", J5357="Non-Lead - Copper", S5357="Yes", L5357="After 2014")),
(AND('[1]PWS Information'!$E$10="CWS",Q5357="Non-Lead", J5357="Non-Lead - Copper", S5357="Yes", L5357="Unknown")),
(AND('[1]PWS Information'!$E$10="CWS",Q5357="Non-Lead", N5357="Non-Lead - Copper", S5357="Yes", O5357="Between 1989 and 2014")),
(AND('[1]PWS Information'!$E$10="CWS",Q5357="Non-Lead", N5357="Non-Lead - Copper", S5357="Yes", O5357="After 2014")),
(AND('[1]PWS Information'!$E$10="CWS",Q5357="Non-Lead", N5357="Non-Lead - Copper", S5357="Yes", O5357="Unknown")),
(AND('[1]PWS Information'!$E$10="CWS",Q5357="Unknown")),
(AND('[1]PWS Information'!$E$10="NTNC",Q5357="Unknown")))),"Tier 5",
"")))))</f>
        <v>Tier 5</v>
      </c>
      <c r="Z5357" s="71"/>
      <c r="AA5357" s="71"/>
    </row>
    <row r="5358" spans="1:27" ht="57.6" x14ac:dyDescent="0.3">
      <c r="A5358" s="17"/>
      <c r="B5358" s="70">
        <v>1420250</v>
      </c>
      <c r="C5358" s="60">
        <v>200</v>
      </c>
      <c r="D5358" s="61" t="s">
        <v>1767</v>
      </c>
      <c r="E5358" s="61" t="s">
        <v>128</v>
      </c>
      <c r="F5358" s="61">
        <v>78640</v>
      </c>
      <c r="G5358" s="62"/>
      <c r="H5358" s="63">
        <v>30.045138999999999</v>
      </c>
      <c r="I5358" s="64">
        <v>-97.960798999999994</v>
      </c>
      <c r="J5358" s="65" t="s">
        <v>50</v>
      </c>
      <c r="K5358" s="66" t="s">
        <v>51</v>
      </c>
      <c r="L5358" s="62" t="s">
        <v>52</v>
      </c>
      <c r="M5358" s="69"/>
      <c r="N5358" s="65" t="s">
        <v>50</v>
      </c>
      <c r="O5358" s="66" t="s">
        <v>52</v>
      </c>
      <c r="P5358" s="69"/>
      <c r="Q5358" s="55" t="str">
        <f t="shared" si="83"/>
        <v>Non-Lead</v>
      </c>
      <c r="R5358" s="70" t="s">
        <v>51</v>
      </c>
      <c r="S5358" s="70" t="s">
        <v>51</v>
      </c>
      <c r="T5358" s="70"/>
      <c r="U5358" s="71" t="s">
        <v>53</v>
      </c>
      <c r="V5358" s="71" t="s">
        <v>51</v>
      </c>
      <c r="W5358" s="71" t="s">
        <v>51</v>
      </c>
      <c r="X5358" s="71" t="s">
        <v>51</v>
      </c>
      <c r="Y5358" s="72" t="str">
        <f>IF((OR((AND('[1]PWS Information'!$E$10="CWS",U5358="Single Family Residence",Q5358="Lead")),
(AND('[1]PWS Information'!$E$10="CWS",U5358="Multiple Family Residence",'[1]PWS Information'!$E$11="Yes",Q5358="Lead")),
(AND('[1]PWS Information'!$E$10="NTNC",Q5358="Lead")))),"Tier 1",
IF((OR((AND('[1]PWS Information'!$E$10="CWS",U5358="Multiple Family Residence",'[1]PWS Information'!$E$11="No",Q5358="Lead")),
(AND('[1]PWS Information'!$E$10="CWS",U5358="Other",Q5358="Lead")),
(AND('[1]PWS Information'!$E$10="CWS",U5358="Building",Q5358="Lead")))),"Tier 2",
IF((OR((AND('[1]PWS Information'!$E$10="CWS",U5358="Single Family Residence",Q5358="Galvanized Requiring Replacement")),
(AND('[1]PWS Information'!$E$10="CWS",U5358="Single Family Residence",Q5358="Galvanized Requiring Replacement",R5358="Yes")),
(AND('[1]PWS Information'!$E$10="NTNC",Q5358="Galvanized Requiring Replacement")),
(AND('[1]PWS Information'!$E$10="NTNC",U5358="Single Family Residence",R5358="Yes")))),"Tier 3",
IF((OR((AND('[1]PWS Information'!$E$10="CWS",U5358="Single Family Residence",S5358="Yes",Q5358="Non-Lead", J5358="Non-Lead - Copper",L5358="Before 1989")),
(AND('[1]PWS Information'!$E$10="CWS",U5358="Single Family Residence",S5358="Yes",Q5358="Non-Lead", N5358="Non-Lead - Copper",O5358="Before 1989")))),"Tier 4",
IF((OR((AND('[1]PWS Information'!$E$10="NTNC",Q5358="Non-Lead")),
(AND('[1]PWS Information'!$E$10="CWS",Q5358="Non-Lead",S5358="")),
(AND('[1]PWS Information'!$E$10="CWS",Q5358="Non-Lead",S5358="No")),
(AND('[1]PWS Information'!$E$10="CWS",Q5358="Non-Lead",S5358="Don't Know")),
(AND('[1]PWS Information'!$E$10="CWS",Q5358="Non-Lead", J5358="Non-Lead - Copper", S5358="Yes", L5358="Between 1989 and 2014")),
(AND('[1]PWS Information'!$E$10="CWS",Q5358="Non-Lead", J5358="Non-Lead - Copper", S5358="Yes", L5358="After 2014")),
(AND('[1]PWS Information'!$E$10="CWS",Q5358="Non-Lead", J5358="Non-Lead - Copper", S5358="Yes", L5358="Unknown")),
(AND('[1]PWS Information'!$E$10="CWS",Q5358="Non-Lead", N5358="Non-Lead - Copper", S5358="Yes", O5358="Between 1989 and 2014")),
(AND('[1]PWS Information'!$E$10="CWS",Q5358="Non-Lead", N5358="Non-Lead - Copper", S5358="Yes", O5358="After 2014")),
(AND('[1]PWS Information'!$E$10="CWS",Q5358="Non-Lead", N5358="Non-Lead - Copper", S5358="Yes", O5358="Unknown")),
(AND('[1]PWS Information'!$E$10="CWS",Q5358="Unknown")),
(AND('[1]PWS Information'!$E$10="NTNC",Q5358="Unknown")))),"Tier 5",
"")))))</f>
        <v>Tier 5</v>
      </c>
      <c r="Z5358" s="71"/>
      <c r="AA5358" s="71"/>
    </row>
    <row r="5359" spans="1:27" ht="57.6" x14ac:dyDescent="0.3">
      <c r="A5359" s="1"/>
      <c r="B5359" s="70">
        <v>1412370</v>
      </c>
      <c r="C5359" s="60">
        <v>135</v>
      </c>
      <c r="D5359" s="61" t="s">
        <v>1768</v>
      </c>
      <c r="E5359" s="61" t="s">
        <v>128</v>
      </c>
      <c r="F5359" s="61">
        <v>78640</v>
      </c>
      <c r="G5359" s="62"/>
      <c r="H5359" s="63">
        <v>30.043911999999999</v>
      </c>
      <c r="I5359" s="64">
        <v>-97.961607999999998</v>
      </c>
      <c r="J5359" s="65" t="s">
        <v>50</v>
      </c>
      <c r="K5359" s="66" t="s">
        <v>51</v>
      </c>
      <c r="L5359" s="62" t="s">
        <v>52</v>
      </c>
      <c r="M5359" s="69"/>
      <c r="N5359" s="65" t="s">
        <v>50</v>
      </c>
      <c r="O5359" s="66" t="s">
        <v>52</v>
      </c>
      <c r="P5359" s="69"/>
      <c r="Q5359" s="55" t="str">
        <f t="shared" si="83"/>
        <v>Non-Lead</v>
      </c>
      <c r="R5359" s="70" t="s">
        <v>51</v>
      </c>
      <c r="S5359" s="70" t="s">
        <v>51</v>
      </c>
      <c r="T5359" s="70"/>
      <c r="U5359" s="71" t="s">
        <v>53</v>
      </c>
      <c r="V5359" s="71" t="s">
        <v>51</v>
      </c>
      <c r="W5359" s="71" t="s">
        <v>51</v>
      </c>
      <c r="X5359" s="71" t="s">
        <v>51</v>
      </c>
      <c r="Y5359" s="72" t="str">
        <f>IF((OR((AND('[1]PWS Information'!$E$10="CWS",U5359="Single Family Residence",Q5359="Lead")),
(AND('[1]PWS Information'!$E$10="CWS",U5359="Multiple Family Residence",'[1]PWS Information'!$E$11="Yes",Q5359="Lead")),
(AND('[1]PWS Information'!$E$10="NTNC",Q5359="Lead")))),"Tier 1",
IF((OR((AND('[1]PWS Information'!$E$10="CWS",U5359="Multiple Family Residence",'[1]PWS Information'!$E$11="No",Q5359="Lead")),
(AND('[1]PWS Information'!$E$10="CWS",U5359="Other",Q5359="Lead")),
(AND('[1]PWS Information'!$E$10="CWS",U5359="Building",Q5359="Lead")))),"Tier 2",
IF((OR((AND('[1]PWS Information'!$E$10="CWS",U5359="Single Family Residence",Q5359="Galvanized Requiring Replacement")),
(AND('[1]PWS Information'!$E$10="CWS",U5359="Single Family Residence",Q5359="Galvanized Requiring Replacement",R5359="Yes")),
(AND('[1]PWS Information'!$E$10="NTNC",Q5359="Galvanized Requiring Replacement")),
(AND('[1]PWS Information'!$E$10="NTNC",U5359="Single Family Residence",R5359="Yes")))),"Tier 3",
IF((OR((AND('[1]PWS Information'!$E$10="CWS",U5359="Single Family Residence",S5359="Yes",Q5359="Non-Lead", J5359="Non-Lead - Copper",L5359="Before 1989")),
(AND('[1]PWS Information'!$E$10="CWS",U5359="Single Family Residence",S5359="Yes",Q5359="Non-Lead", N5359="Non-Lead - Copper",O5359="Before 1989")))),"Tier 4",
IF((OR((AND('[1]PWS Information'!$E$10="NTNC",Q5359="Non-Lead")),
(AND('[1]PWS Information'!$E$10="CWS",Q5359="Non-Lead",S5359="")),
(AND('[1]PWS Information'!$E$10="CWS",Q5359="Non-Lead",S5359="No")),
(AND('[1]PWS Information'!$E$10="CWS",Q5359="Non-Lead",S5359="Don't Know")),
(AND('[1]PWS Information'!$E$10="CWS",Q5359="Non-Lead", J5359="Non-Lead - Copper", S5359="Yes", L5359="Between 1989 and 2014")),
(AND('[1]PWS Information'!$E$10="CWS",Q5359="Non-Lead", J5359="Non-Lead - Copper", S5359="Yes", L5359="After 2014")),
(AND('[1]PWS Information'!$E$10="CWS",Q5359="Non-Lead", J5359="Non-Lead - Copper", S5359="Yes", L5359="Unknown")),
(AND('[1]PWS Information'!$E$10="CWS",Q5359="Non-Lead", N5359="Non-Lead - Copper", S5359="Yes", O5359="Between 1989 and 2014")),
(AND('[1]PWS Information'!$E$10="CWS",Q5359="Non-Lead", N5359="Non-Lead - Copper", S5359="Yes", O5359="After 2014")),
(AND('[1]PWS Information'!$E$10="CWS",Q5359="Non-Lead", N5359="Non-Lead - Copper", S5359="Yes", O5359="Unknown")),
(AND('[1]PWS Information'!$E$10="CWS",Q5359="Unknown")),
(AND('[1]PWS Information'!$E$10="NTNC",Q5359="Unknown")))),"Tier 5",
"")))))</f>
        <v>Tier 5</v>
      </c>
      <c r="Z5359" s="71"/>
      <c r="AA5359" s="71"/>
    </row>
    <row r="5360" spans="1:27" ht="57.6" x14ac:dyDescent="0.3">
      <c r="A5360" s="1"/>
      <c r="B5360" s="70" t="s">
        <v>1769</v>
      </c>
      <c r="C5360" s="60">
        <v>206</v>
      </c>
      <c r="D5360" s="61" t="s">
        <v>1130</v>
      </c>
      <c r="E5360" s="61" t="s">
        <v>128</v>
      </c>
      <c r="F5360" s="61">
        <v>78640</v>
      </c>
      <c r="G5360" s="62"/>
      <c r="H5360" s="63">
        <v>29.957718</v>
      </c>
      <c r="I5360" s="64">
        <v>-97.786113999999998</v>
      </c>
      <c r="J5360" s="65" t="s">
        <v>50</v>
      </c>
      <c r="K5360" s="66" t="s">
        <v>51</v>
      </c>
      <c r="L5360" s="62" t="s">
        <v>52</v>
      </c>
      <c r="M5360" s="69"/>
      <c r="N5360" s="65" t="s">
        <v>50</v>
      </c>
      <c r="O5360" s="66" t="s">
        <v>52</v>
      </c>
      <c r="P5360" s="69"/>
      <c r="Q5360" s="55" t="str">
        <f t="shared" si="83"/>
        <v>Non-Lead</v>
      </c>
      <c r="R5360" s="70" t="s">
        <v>51</v>
      </c>
      <c r="S5360" s="70" t="s">
        <v>51</v>
      </c>
      <c r="T5360" s="70"/>
      <c r="U5360" s="71" t="s">
        <v>53</v>
      </c>
      <c r="V5360" s="71" t="s">
        <v>51</v>
      </c>
      <c r="W5360" s="71" t="s">
        <v>51</v>
      </c>
      <c r="X5360" s="71" t="s">
        <v>51</v>
      </c>
      <c r="Y5360" s="72" t="str">
        <f>IF((OR((AND('[1]PWS Information'!$E$10="CWS",U5360="Single Family Residence",Q5360="Lead")),
(AND('[1]PWS Information'!$E$10="CWS",U5360="Multiple Family Residence",'[1]PWS Information'!$E$11="Yes",Q5360="Lead")),
(AND('[1]PWS Information'!$E$10="NTNC",Q5360="Lead")))),"Tier 1",
IF((OR((AND('[1]PWS Information'!$E$10="CWS",U5360="Multiple Family Residence",'[1]PWS Information'!$E$11="No",Q5360="Lead")),
(AND('[1]PWS Information'!$E$10="CWS",U5360="Other",Q5360="Lead")),
(AND('[1]PWS Information'!$E$10="CWS",U5360="Building",Q5360="Lead")))),"Tier 2",
IF((OR((AND('[1]PWS Information'!$E$10="CWS",U5360="Single Family Residence",Q5360="Galvanized Requiring Replacement")),
(AND('[1]PWS Information'!$E$10="CWS",U5360="Single Family Residence",Q5360="Galvanized Requiring Replacement",R5360="Yes")),
(AND('[1]PWS Information'!$E$10="NTNC",Q5360="Galvanized Requiring Replacement")),
(AND('[1]PWS Information'!$E$10="NTNC",U5360="Single Family Residence",R5360="Yes")))),"Tier 3",
IF((OR((AND('[1]PWS Information'!$E$10="CWS",U5360="Single Family Residence",S5360="Yes",Q5360="Non-Lead", J5360="Non-Lead - Copper",L5360="Before 1989")),
(AND('[1]PWS Information'!$E$10="CWS",U5360="Single Family Residence",S5360="Yes",Q5360="Non-Lead", N5360="Non-Lead - Copper",O5360="Before 1989")))),"Tier 4",
IF((OR((AND('[1]PWS Information'!$E$10="NTNC",Q5360="Non-Lead")),
(AND('[1]PWS Information'!$E$10="CWS",Q5360="Non-Lead",S5360="")),
(AND('[1]PWS Information'!$E$10="CWS",Q5360="Non-Lead",S5360="No")),
(AND('[1]PWS Information'!$E$10="CWS",Q5360="Non-Lead",S5360="Don't Know")),
(AND('[1]PWS Information'!$E$10="CWS",Q5360="Non-Lead", J5360="Non-Lead - Copper", S5360="Yes", L5360="Between 1989 and 2014")),
(AND('[1]PWS Information'!$E$10="CWS",Q5360="Non-Lead", J5360="Non-Lead - Copper", S5360="Yes", L5360="After 2014")),
(AND('[1]PWS Information'!$E$10="CWS",Q5360="Non-Lead", J5360="Non-Lead - Copper", S5360="Yes", L5360="Unknown")),
(AND('[1]PWS Information'!$E$10="CWS",Q5360="Non-Lead", N5360="Non-Lead - Copper", S5360="Yes", O5360="Between 1989 and 2014")),
(AND('[1]PWS Information'!$E$10="CWS",Q5360="Non-Lead", N5360="Non-Lead - Copper", S5360="Yes", O5360="After 2014")),
(AND('[1]PWS Information'!$E$10="CWS",Q5360="Non-Lead", N5360="Non-Lead - Copper", S5360="Yes", O5360="Unknown")),
(AND('[1]PWS Information'!$E$10="CWS",Q5360="Unknown")),
(AND('[1]PWS Information'!$E$10="NTNC",Q5360="Unknown")))),"Tier 5",
"")))))</f>
        <v>Tier 5</v>
      </c>
      <c r="Z5360" s="71"/>
      <c r="AA5360" s="71"/>
    </row>
    <row r="5361" spans="1:27" ht="57.6" x14ac:dyDescent="0.3">
      <c r="A5361" s="1"/>
      <c r="B5361" s="70" t="s">
        <v>1769</v>
      </c>
      <c r="C5361" s="60">
        <v>216</v>
      </c>
      <c r="D5361" s="61" t="s">
        <v>1130</v>
      </c>
      <c r="E5361" s="61" t="s">
        <v>128</v>
      </c>
      <c r="F5361" s="61">
        <v>78640</v>
      </c>
      <c r="G5361" s="62"/>
      <c r="H5361" s="63">
        <v>29.957718</v>
      </c>
      <c r="I5361" s="64">
        <v>-97.786113999999998</v>
      </c>
      <c r="J5361" s="65" t="s">
        <v>50</v>
      </c>
      <c r="K5361" s="66" t="s">
        <v>51</v>
      </c>
      <c r="L5361" s="62" t="s">
        <v>52</v>
      </c>
      <c r="M5361" s="69"/>
      <c r="N5361" s="65" t="s">
        <v>50</v>
      </c>
      <c r="O5361" s="66" t="s">
        <v>52</v>
      </c>
      <c r="P5361" s="69"/>
      <c r="Q5361" s="55" t="str">
        <f t="shared" si="83"/>
        <v>Non-Lead</v>
      </c>
      <c r="R5361" s="70" t="s">
        <v>51</v>
      </c>
      <c r="S5361" s="70" t="s">
        <v>51</v>
      </c>
      <c r="T5361" s="70"/>
      <c r="U5361" s="71" t="s">
        <v>53</v>
      </c>
      <c r="V5361" s="71" t="s">
        <v>51</v>
      </c>
      <c r="W5361" s="71" t="s">
        <v>51</v>
      </c>
      <c r="X5361" s="71" t="s">
        <v>51</v>
      </c>
      <c r="Y5361" s="72" t="str">
        <f>IF((OR((AND('[1]PWS Information'!$E$10="CWS",U5361="Single Family Residence",Q5361="Lead")),
(AND('[1]PWS Information'!$E$10="CWS",U5361="Multiple Family Residence",'[1]PWS Information'!$E$11="Yes",Q5361="Lead")),
(AND('[1]PWS Information'!$E$10="NTNC",Q5361="Lead")))),"Tier 1",
IF((OR((AND('[1]PWS Information'!$E$10="CWS",U5361="Multiple Family Residence",'[1]PWS Information'!$E$11="No",Q5361="Lead")),
(AND('[1]PWS Information'!$E$10="CWS",U5361="Other",Q5361="Lead")),
(AND('[1]PWS Information'!$E$10="CWS",U5361="Building",Q5361="Lead")))),"Tier 2",
IF((OR((AND('[1]PWS Information'!$E$10="CWS",U5361="Single Family Residence",Q5361="Galvanized Requiring Replacement")),
(AND('[1]PWS Information'!$E$10="CWS",U5361="Single Family Residence",Q5361="Galvanized Requiring Replacement",R5361="Yes")),
(AND('[1]PWS Information'!$E$10="NTNC",Q5361="Galvanized Requiring Replacement")),
(AND('[1]PWS Information'!$E$10="NTNC",U5361="Single Family Residence",R5361="Yes")))),"Tier 3",
IF((OR((AND('[1]PWS Information'!$E$10="CWS",U5361="Single Family Residence",S5361="Yes",Q5361="Non-Lead", J5361="Non-Lead - Copper",L5361="Before 1989")),
(AND('[1]PWS Information'!$E$10="CWS",U5361="Single Family Residence",S5361="Yes",Q5361="Non-Lead", N5361="Non-Lead - Copper",O5361="Before 1989")))),"Tier 4",
IF((OR((AND('[1]PWS Information'!$E$10="NTNC",Q5361="Non-Lead")),
(AND('[1]PWS Information'!$E$10="CWS",Q5361="Non-Lead",S5361="")),
(AND('[1]PWS Information'!$E$10="CWS",Q5361="Non-Lead",S5361="No")),
(AND('[1]PWS Information'!$E$10="CWS",Q5361="Non-Lead",S5361="Don't Know")),
(AND('[1]PWS Information'!$E$10="CWS",Q5361="Non-Lead", J5361="Non-Lead - Copper", S5361="Yes", L5361="Between 1989 and 2014")),
(AND('[1]PWS Information'!$E$10="CWS",Q5361="Non-Lead", J5361="Non-Lead - Copper", S5361="Yes", L5361="After 2014")),
(AND('[1]PWS Information'!$E$10="CWS",Q5361="Non-Lead", J5361="Non-Lead - Copper", S5361="Yes", L5361="Unknown")),
(AND('[1]PWS Information'!$E$10="CWS",Q5361="Non-Lead", N5361="Non-Lead - Copper", S5361="Yes", O5361="Between 1989 and 2014")),
(AND('[1]PWS Information'!$E$10="CWS",Q5361="Non-Lead", N5361="Non-Lead - Copper", S5361="Yes", O5361="After 2014")),
(AND('[1]PWS Information'!$E$10="CWS",Q5361="Non-Lead", N5361="Non-Lead - Copper", S5361="Yes", O5361="Unknown")),
(AND('[1]PWS Information'!$E$10="CWS",Q5361="Unknown")),
(AND('[1]PWS Information'!$E$10="NTNC",Q5361="Unknown")))),"Tier 5",
"")))))</f>
        <v>Tier 5</v>
      </c>
      <c r="Z5361" s="71"/>
      <c r="AA5361" s="71"/>
    </row>
    <row r="5362" spans="1:27" ht="57.6" x14ac:dyDescent="0.3">
      <c r="A5362" s="17"/>
      <c r="B5362" s="70" t="s">
        <v>1769</v>
      </c>
      <c r="C5362" s="60">
        <v>224</v>
      </c>
      <c r="D5362" s="61" t="s">
        <v>1130</v>
      </c>
      <c r="E5362" s="61" t="s">
        <v>128</v>
      </c>
      <c r="F5362" s="61">
        <v>78640</v>
      </c>
      <c r="G5362" s="62"/>
      <c r="H5362" s="63">
        <v>29.957719999999998</v>
      </c>
      <c r="I5362" s="64">
        <v>-97.786109999999994</v>
      </c>
      <c r="J5362" s="65" t="s">
        <v>50</v>
      </c>
      <c r="K5362" s="66" t="s">
        <v>51</v>
      </c>
      <c r="L5362" s="62" t="s">
        <v>52</v>
      </c>
      <c r="M5362" s="69"/>
      <c r="N5362" s="65" t="s">
        <v>50</v>
      </c>
      <c r="O5362" s="66" t="s">
        <v>52</v>
      </c>
      <c r="P5362" s="69"/>
      <c r="Q5362" s="55" t="str">
        <f t="shared" si="83"/>
        <v>Non-Lead</v>
      </c>
      <c r="R5362" s="70" t="s">
        <v>51</v>
      </c>
      <c r="S5362" s="70" t="s">
        <v>51</v>
      </c>
      <c r="T5362" s="70"/>
      <c r="U5362" s="71" t="s">
        <v>53</v>
      </c>
      <c r="V5362" s="71" t="s">
        <v>51</v>
      </c>
      <c r="W5362" s="71" t="s">
        <v>51</v>
      </c>
      <c r="X5362" s="71" t="s">
        <v>51</v>
      </c>
      <c r="Y5362" s="72" t="str">
        <f>IF((OR((AND('[1]PWS Information'!$E$10="CWS",U5362="Single Family Residence",Q5362="Lead")),
(AND('[1]PWS Information'!$E$10="CWS",U5362="Multiple Family Residence",'[1]PWS Information'!$E$11="Yes",Q5362="Lead")),
(AND('[1]PWS Information'!$E$10="NTNC",Q5362="Lead")))),"Tier 1",
IF((OR((AND('[1]PWS Information'!$E$10="CWS",U5362="Multiple Family Residence",'[1]PWS Information'!$E$11="No",Q5362="Lead")),
(AND('[1]PWS Information'!$E$10="CWS",U5362="Other",Q5362="Lead")),
(AND('[1]PWS Information'!$E$10="CWS",U5362="Building",Q5362="Lead")))),"Tier 2",
IF((OR((AND('[1]PWS Information'!$E$10="CWS",U5362="Single Family Residence",Q5362="Galvanized Requiring Replacement")),
(AND('[1]PWS Information'!$E$10="CWS",U5362="Single Family Residence",Q5362="Galvanized Requiring Replacement",R5362="Yes")),
(AND('[1]PWS Information'!$E$10="NTNC",Q5362="Galvanized Requiring Replacement")),
(AND('[1]PWS Information'!$E$10="NTNC",U5362="Single Family Residence",R5362="Yes")))),"Tier 3",
IF((OR((AND('[1]PWS Information'!$E$10="CWS",U5362="Single Family Residence",S5362="Yes",Q5362="Non-Lead", J5362="Non-Lead - Copper",L5362="Before 1989")),
(AND('[1]PWS Information'!$E$10="CWS",U5362="Single Family Residence",S5362="Yes",Q5362="Non-Lead", N5362="Non-Lead - Copper",O5362="Before 1989")))),"Tier 4",
IF((OR((AND('[1]PWS Information'!$E$10="NTNC",Q5362="Non-Lead")),
(AND('[1]PWS Information'!$E$10="CWS",Q5362="Non-Lead",S5362="")),
(AND('[1]PWS Information'!$E$10="CWS",Q5362="Non-Lead",S5362="No")),
(AND('[1]PWS Information'!$E$10="CWS",Q5362="Non-Lead",S5362="Don't Know")),
(AND('[1]PWS Information'!$E$10="CWS",Q5362="Non-Lead", J5362="Non-Lead - Copper", S5362="Yes", L5362="Between 1989 and 2014")),
(AND('[1]PWS Information'!$E$10="CWS",Q5362="Non-Lead", J5362="Non-Lead - Copper", S5362="Yes", L5362="After 2014")),
(AND('[1]PWS Information'!$E$10="CWS",Q5362="Non-Lead", J5362="Non-Lead - Copper", S5362="Yes", L5362="Unknown")),
(AND('[1]PWS Information'!$E$10="CWS",Q5362="Non-Lead", N5362="Non-Lead - Copper", S5362="Yes", O5362="Between 1989 and 2014")),
(AND('[1]PWS Information'!$E$10="CWS",Q5362="Non-Lead", N5362="Non-Lead - Copper", S5362="Yes", O5362="After 2014")),
(AND('[1]PWS Information'!$E$10="CWS",Q5362="Non-Lead", N5362="Non-Lead - Copper", S5362="Yes", O5362="Unknown")),
(AND('[1]PWS Information'!$E$10="CWS",Q5362="Unknown")),
(AND('[1]PWS Information'!$E$10="NTNC",Q5362="Unknown")))),"Tier 5",
"")))))</f>
        <v>Tier 5</v>
      </c>
      <c r="Z5362" s="71"/>
      <c r="AA5362" s="71"/>
    </row>
    <row r="5363" spans="1:27" ht="57.6" x14ac:dyDescent="0.3">
      <c r="A5363" s="1"/>
      <c r="B5363" s="70" t="s">
        <v>1769</v>
      </c>
      <c r="C5363" s="60">
        <v>232</v>
      </c>
      <c r="D5363" s="61" t="s">
        <v>1130</v>
      </c>
      <c r="E5363" s="61" t="s">
        <v>128</v>
      </c>
      <c r="F5363" s="61">
        <v>78640</v>
      </c>
      <c r="G5363" s="62"/>
      <c r="H5363" s="63">
        <v>29.957718</v>
      </c>
      <c r="I5363" s="64">
        <v>-97.786113999999998</v>
      </c>
      <c r="J5363" s="65" t="s">
        <v>50</v>
      </c>
      <c r="K5363" s="66" t="s">
        <v>51</v>
      </c>
      <c r="L5363" s="62" t="s">
        <v>52</v>
      </c>
      <c r="M5363" s="69"/>
      <c r="N5363" s="65" t="s">
        <v>50</v>
      </c>
      <c r="O5363" s="66" t="s">
        <v>52</v>
      </c>
      <c r="P5363" s="69"/>
      <c r="Q5363" s="55" t="str">
        <f t="shared" si="83"/>
        <v>Non-Lead</v>
      </c>
      <c r="R5363" s="70" t="s">
        <v>51</v>
      </c>
      <c r="S5363" s="70" t="s">
        <v>51</v>
      </c>
      <c r="T5363" s="70"/>
      <c r="U5363" s="71" t="s">
        <v>53</v>
      </c>
      <c r="V5363" s="71" t="s">
        <v>51</v>
      </c>
      <c r="W5363" s="71" t="s">
        <v>51</v>
      </c>
      <c r="X5363" s="71" t="s">
        <v>51</v>
      </c>
      <c r="Y5363" s="72" t="str">
        <f>IF((OR((AND('[1]PWS Information'!$E$10="CWS",U5363="Single Family Residence",Q5363="Lead")),
(AND('[1]PWS Information'!$E$10="CWS",U5363="Multiple Family Residence",'[1]PWS Information'!$E$11="Yes",Q5363="Lead")),
(AND('[1]PWS Information'!$E$10="NTNC",Q5363="Lead")))),"Tier 1",
IF((OR((AND('[1]PWS Information'!$E$10="CWS",U5363="Multiple Family Residence",'[1]PWS Information'!$E$11="No",Q5363="Lead")),
(AND('[1]PWS Information'!$E$10="CWS",U5363="Other",Q5363="Lead")),
(AND('[1]PWS Information'!$E$10="CWS",U5363="Building",Q5363="Lead")))),"Tier 2",
IF((OR((AND('[1]PWS Information'!$E$10="CWS",U5363="Single Family Residence",Q5363="Galvanized Requiring Replacement")),
(AND('[1]PWS Information'!$E$10="CWS",U5363="Single Family Residence",Q5363="Galvanized Requiring Replacement",R5363="Yes")),
(AND('[1]PWS Information'!$E$10="NTNC",Q5363="Galvanized Requiring Replacement")),
(AND('[1]PWS Information'!$E$10="NTNC",U5363="Single Family Residence",R5363="Yes")))),"Tier 3",
IF((OR((AND('[1]PWS Information'!$E$10="CWS",U5363="Single Family Residence",S5363="Yes",Q5363="Non-Lead", J5363="Non-Lead - Copper",L5363="Before 1989")),
(AND('[1]PWS Information'!$E$10="CWS",U5363="Single Family Residence",S5363="Yes",Q5363="Non-Lead", N5363="Non-Lead - Copper",O5363="Before 1989")))),"Tier 4",
IF((OR((AND('[1]PWS Information'!$E$10="NTNC",Q5363="Non-Lead")),
(AND('[1]PWS Information'!$E$10="CWS",Q5363="Non-Lead",S5363="")),
(AND('[1]PWS Information'!$E$10="CWS",Q5363="Non-Lead",S5363="No")),
(AND('[1]PWS Information'!$E$10="CWS",Q5363="Non-Lead",S5363="Don't Know")),
(AND('[1]PWS Information'!$E$10="CWS",Q5363="Non-Lead", J5363="Non-Lead - Copper", S5363="Yes", L5363="Between 1989 and 2014")),
(AND('[1]PWS Information'!$E$10="CWS",Q5363="Non-Lead", J5363="Non-Lead - Copper", S5363="Yes", L5363="After 2014")),
(AND('[1]PWS Information'!$E$10="CWS",Q5363="Non-Lead", J5363="Non-Lead - Copper", S5363="Yes", L5363="Unknown")),
(AND('[1]PWS Information'!$E$10="CWS",Q5363="Non-Lead", N5363="Non-Lead - Copper", S5363="Yes", O5363="Between 1989 and 2014")),
(AND('[1]PWS Information'!$E$10="CWS",Q5363="Non-Lead", N5363="Non-Lead - Copper", S5363="Yes", O5363="After 2014")),
(AND('[1]PWS Information'!$E$10="CWS",Q5363="Non-Lead", N5363="Non-Lead - Copper", S5363="Yes", O5363="Unknown")),
(AND('[1]PWS Information'!$E$10="CWS",Q5363="Unknown")),
(AND('[1]PWS Information'!$E$10="NTNC",Q5363="Unknown")))),"Tier 5",
"")))))</f>
        <v>Tier 5</v>
      </c>
      <c r="Z5363" s="71"/>
      <c r="AA5363" s="71"/>
    </row>
    <row r="5364" spans="1:27" ht="57.6" x14ac:dyDescent="0.3">
      <c r="A5364" s="1"/>
      <c r="B5364" s="70" t="s">
        <v>1769</v>
      </c>
      <c r="C5364" s="60" t="s">
        <v>1770</v>
      </c>
      <c r="D5364" s="61" t="s">
        <v>1771</v>
      </c>
      <c r="E5364" s="61" t="s">
        <v>128</v>
      </c>
      <c r="F5364" s="61">
        <v>78640</v>
      </c>
      <c r="G5364" s="62"/>
      <c r="H5364" s="63">
        <v>29.975111099999999</v>
      </c>
      <c r="I5364" s="64">
        <v>-97.787961111111102</v>
      </c>
      <c r="J5364" s="65" t="s">
        <v>50</v>
      </c>
      <c r="K5364" s="66" t="s">
        <v>51</v>
      </c>
      <c r="L5364" s="62" t="s">
        <v>52</v>
      </c>
      <c r="M5364" s="69"/>
      <c r="N5364" s="65" t="s">
        <v>50</v>
      </c>
      <c r="O5364" s="66" t="s">
        <v>52</v>
      </c>
      <c r="P5364" s="69"/>
      <c r="Q5364" s="55" t="str">
        <f t="shared" si="83"/>
        <v>Non-Lead</v>
      </c>
      <c r="R5364" s="70" t="s">
        <v>51</v>
      </c>
      <c r="S5364" s="70" t="s">
        <v>51</v>
      </c>
      <c r="T5364" s="70"/>
      <c r="U5364" s="71" t="s">
        <v>53</v>
      </c>
      <c r="V5364" s="71" t="s">
        <v>51</v>
      </c>
      <c r="W5364" s="71" t="s">
        <v>51</v>
      </c>
      <c r="X5364" s="71" t="s">
        <v>51</v>
      </c>
      <c r="Y5364" s="72" t="str">
        <f>IF((OR((AND('[1]PWS Information'!$E$10="CWS",U5364="Single Family Residence",Q5364="Lead")),
(AND('[1]PWS Information'!$E$10="CWS",U5364="Multiple Family Residence",'[1]PWS Information'!$E$11="Yes",Q5364="Lead")),
(AND('[1]PWS Information'!$E$10="NTNC",Q5364="Lead")))),"Tier 1",
IF((OR((AND('[1]PWS Information'!$E$10="CWS",U5364="Multiple Family Residence",'[1]PWS Information'!$E$11="No",Q5364="Lead")),
(AND('[1]PWS Information'!$E$10="CWS",U5364="Other",Q5364="Lead")),
(AND('[1]PWS Information'!$E$10="CWS",U5364="Building",Q5364="Lead")))),"Tier 2",
IF((OR((AND('[1]PWS Information'!$E$10="CWS",U5364="Single Family Residence",Q5364="Galvanized Requiring Replacement")),
(AND('[1]PWS Information'!$E$10="CWS",U5364="Single Family Residence",Q5364="Galvanized Requiring Replacement",R5364="Yes")),
(AND('[1]PWS Information'!$E$10="NTNC",Q5364="Galvanized Requiring Replacement")),
(AND('[1]PWS Information'!$E$10="NTNC",U5364="Single Family Residence",R5364="Yes")))),"Tier 3",
IF((OR((AND('[1]PWS Information'!$E$10="CWS",U5364="Single Family Residence",S5364="Yes",Q5364="Non-Lead", J5364="Non-Lead - Copper",L5364="Before 1989")),
(AND('[1]PWS Information'!$E$10="CWS",U5364="Single Family Residence",S5364="Yes",Q5364="Non-Lead", N5364="Non-Lead - Copper",O5364="Before 1989")))),"Tier 4",
IF((OR((AND('[1]PWS Information'!$E$10="NTNC",Q5364="Non-Lead")),
(AND('[1]PWS Information'!$E$10="CWS",Q5364="Non-Lead",S5364="")),
(AND('[1]PWS Information'!$E$10="CWS",Q5364="Non-Lead",S5364="No")),
(AND('[1]PWS Information'!$E$10="CWS",Q5364="Non-Lead",S5364="Don't Know")),
(AND('[1]PWS Information'!$E$10="CWS",Q5364="Non-Lead", J5364="Non-Lead - Copper", S5364="Yes", L5364="Between 1989 and 2014")),
(AND('[1]PWS Information'!$E$10="CWS",Q5364="Non-Lead", J5364="Non-Lead - Copper", S5364="Yes", L5364="After 2014")),
(AND('[1]PWS Information'!$E$10="CWS",Q5364="Non-Lead", J5364="Non-Lead - Copper", S5364="Yes", L5364="Unknown")),
(AND('[1]PWS Information'!$E$10="CWS",Q5364="Non-Lead", N5364="Non-Lead - Copper", S5364="Yes", O5364="Between 1989 and 2014")),
(AND('[1]PWS Information'!$E$10="CWS",Q5364="Non-Lead", N5364="Non-Lead - Copper", S5364="Yes", O5364="After 2014")),
(AND('[1]PWS Information'!$E$10="CWS",Q5364="Non-Lead", N5364="Non-Lead - Copper", S5364="Yes", O5364="Unknown")),
(AND('[1]PWS Information'!$E$10="CWS",Q5364="Unknown")),
(AND('[1]PWS Information'!$E$10="NTNC",Q5364="Unknown")))),"Tier 5",
"")))))</f>
        <v>Tier 5</v>
      </c>
      <c r="Z5364" s="71"/>
      <c r="AA5364" s="71"/>
    </row>
    <row r="5365" spans="1:27" ht="57.6" x14ac:dyDescent="0.3">
      <c r="A5365" s="1"/>
      <c r="B5365" s="70" t="s">
        <v>1769</v>
      </c>
      <c r="C5365" s="60">
        <v>819</v>
      </c>
      <c r="D5365" s="61" t="s">
        <v>1771</v>
      </c>
      <c r="E5365" s="61" t="s">
        <v>128</v>
      </c>
      <c r="F5365" s="61">
        <v>78640</v>
      </c>
      <c r="G5365" s="62"/>
      <c r="H5365" s="63">
        <v>29.957718</v>
      </c>
      <c r="I5365" s="64">
        <v>-97.786113999999998</v>
      </c>
      <c r="J5365" s="65" t="s">
        <v>50</v>
      </c>
      <c r="K5365" s="66" t="s">
        <v>51</v>
      </c>
      <c r="L5365" s="62" t="s">
        <v>52</v>
      </c>
      <c r="M5365" s="69"/>
      <c r="N5365" s="65" t="s">
        <v>50</v>
      </c>
      <c r="O5365" s="66" t="s">
        <v>52</v>
      </c>
      <c r="P5365" s="69"/>
      <c r="Q5365" s="55" t="str">
        <f t="shared" si="83"/>
        <v>Non-Lead</v>
      </c>
      <c r="R5365" s="70" t="s">
        <v>51</v>
      </c>
      <c r="S5365" s="70" t="s">
        <v>51</v>
      </c>
      <c r="T5365" s="70"/>
      <c r="U5365" s="71" t="s">
        <v>53</v>
      </c>
      <c r="V5365" s="71" t="s">
        <v>51</v>
      </c>
      <c r="W5365" s="71" t="s">
        <v>51</v>
      </c>
      <c r="X5365" s="71" t="s">
        <v>51</v>
      </c>
      <c r="Y5365" s="72" t="str">
        <f>IF((OR((AND('[1]PWS Information'!$E$10="CWS",U5365="Single Family Residence",Q5365="Lead")),
(AND('[1]PWS Information'!$E$10="CWS",U5365="Multiple Family Residence",'[1]PWS Information'!$E$11="Yes",Q5365="Lead")),
(AND('[1]PWS Information'!$E$10="NTNC",Q5365="Lead")))),"Tier 1",
IF((OR((AND('[1]PWS Information'!$E$10="CWS",U5365="Multiple Family Residence",'[1]PWS Information'!$E$11="No",Q5365="Lead")),
(AND('[1]PWS Information'!$E$10="CWS",U5365="Other",Q5365="Lead")),
(AND('[1]PWS Information'!$E$10="CWS",U5365="Building",Q5365="Lead")))),"Tier 2",
IF((OR((AND('[1]PWS Information'!$E$10="CWS",U5365="Single Family Residence",Q5365="Galvanized Requiring Replacement")),
(AND('[1]PWS Information'!$E$10="CWS",U5365="Single Family Residence",Q5365="Galvanized Requiring Replacement",R5365="Yes")),
(AND('[1]PWS Information'!$E$10="NTNC",Q5365="Galvanized Requiring Replacement")),
(AND('[1]PWS Information'!$E$10="NTNC",U5365="Single Family Residence",R5365="Yes")))),"Tier 3",
IF((OR((AND('[1]PWS Information'!$E$10="CWS",U5365="Single Family Residence",S5365="Yes",Q5365="Non-Lead", J5365="Non-Lead - Copper",L5365="Before 1989")),
(AND('[1]PWS Information'!$E$10="CWS",U5365="Single Family Residence",S5365="Yes",Q5365="Non-Lead", N5365="Non-Lead - Copper",O5365="Before 1989")))),"Tier 4",
IF((OR((AND('[1]PWS Information'!$E$10="NTNC",Q5365="Non-Lead")),
(AND('[1]PWS Information'!$E$10="CWS",Q5365="Non-Lead",S5365="")),
(AND('[1]PWS Information'!$E$10="CWS",Q5365="Non-Lead",S5365="No")),
(AND('[1]PWS Information'!$E$10="CWS",Q5365="Non-Lead",S5365="Don't Know")),
(AND('[1]PWS Information'!$E$10="CWS",Q5365="Non-Lead", J5365="Non-Lead - Copper", S5365="Yes", L5365="Between 1989 and 2014")),
(AND('[1]PWS Information'!$E$10="CWS",Q5365="Non-Lead", J5365="Non-Lead - Copper", S5365="Yes", L5365="After 2014")),
(AND('[1]PWS Information'!$E$10="CWS",Q5365="Non-Lead", J5365="Non-Lead - Copper", S5365="Yes", L5365="Unknown")),
(AND('[1]PWS Information'!$E$10="CWS",Q5365="Non-Lead", N5365="Non-Lead - Copper", S5365="Yes", O5365="Between 1989 and 2014")),
(AND('[1]PWS Information'!$E$10="CWS",Q5365="Non-Lead", N5365="Non-Lead - Copper", S5365="Yes", O5365="After 2014")),
(AND('[1]PWS Information'!$E$10="CWS",Q5365="Non-Lead", N5365="Non-Lead - Copper", S5365="Yes", O5365="Unknown")),
(AND('[1]PWS Information'!$E$10="CWS",Q5365="Unknown")),
(AND('[1]PWS Information'!$E$10="NTNC",Q5365="Unknown")))),"Tier 5",
"")))))</f>
        <v>Tier 5</v>
      </c>
      <c r="Z5365" s="71"/>
      <c r="AA5365" s="71"/>
    </row>
    <row r="5366" spans="1:27" ht="57.6" x14ac:dyDescent="0.3">
      <c r="A5366" s="17"/>
      <c r="B5366" s="70" t="s">
        <v>1769</v>
      </c>
      <c r="C5366" s="60" t="s">
        <v>1772</v>
      </c>
      <c r="D5366" s="61" t="s">
        <v>1771</v>
      </c>
      <c r="E5366" s="61" t="s">
        <v>128</v>
      </c>
      <c r="F5366" s="61">
        <v>78640</v>
      </c>
      <c r="G5366" s="62"/>
      <c r="H5366" s="63">
        <v>29.974816700000002</v>
      </c>
      <c r="I5366" s="64">
        <v>-97.788341666666597</v>
      </c>
      <c r="J5366" s="65" t="s">
        <v>50</v>
      </c>
      <c r="K5366" s="66" t="s">
        <v>51</v>
      </c>
      <c r="L5366" s="62" t="s">
        <v>52</v>
      </c>
      <c r="M5366" s="69"/>
      <c r="N5366" s="65" t="s">
        <v>50</v>
      </c>
      <c r="O5366" s="66" t="s">
        <v>52</v>
      </c>
      <c r="P5366" s="69"/>
      <c r="Q5366" s="55" t="str">
        <f t="shared" si="83"/>
        <v>Non-Lead</v>
      </c>
      <c r="R5366" s="70" t="s">
        <v>51</v>
      </c>
      <c r="S5366" s="70" t="s">
        <v>51</v>
      </c>
      <c r="T5366" s="70"/>
      <c r="U5366" s="71" t="s">
        <v>53</v>
      </c>
      <c r="V5366" s="71" t="s">
        <v>51</v>
      </c>
      <c r="W5366" s="71" t="s">
        <v>51</v>
      </c>
      <c r="X5366" s="71" t="s">
        <v>51</v>
      </c>
      <c r="Y5366" s="72" t="str">
        <f>IF((OR((AND('[1]PWS Information'!$E$10="CWS",U5366="Single Family Residence",Q5366="Lead")),
(AND('[1]PWS Information'!$E$10="CWS",U5366="Multiple Family Residence",'[1]PWS Information'!$E$11="Yes",Q5366="Lead")),
(AND('[1]PWS Information'!$E$10="NTNC",Q5366="Lead")))),"Tier 1",
IF((OR((AND('[1]PWS Information'!$E$10="CWS",U5366="Multiple Family Residence",'[1]PWS Information'!$E$11="No",Q5366="Lead")),
(AND('[1]PWS Information'!$E$10="CWS",U5366="Other",Q5366="Lead")),
(AND('[1]PWS Information'!$E$10="CWS",U5366="Building",Q5366="Lead")))),"Tier 2",
IF((OR((AND('[1]PWS Information'!$E$10="CWS",U5366="Single Family Residence",Q5366="Galvanized Requiring Replacement")),
(AND('[1]PWS Information'!$E$10="CWS",U5366="Single Family Residence",Q5366="Galvanized Requiring Replacement",R5366="Yes")),
(AND('[1]PWS Information'!$E$10="NTNC",Q5366="Galvanized Requiring Replacement")),
(AND('[1]PWS Information'!$E$10="NTNC",U5366="Single Family Residence",R5366="Yes")))),"Tier 3",
IF((OR((AND('[1]PWS Information'!$E$10="CWS",U5366="Single Family Residence",S5366="Yes",Q5366="Non-Lead", J5366="Non-Lead - Copper",L5366="Before 1989")),
(AND('[1]PWS Information'!$E$10="CWS",U5366="Single Family Residence",S5366="Yes",Q5366="Non-Lead", N5366="Non-Lead - Copper",O5366="Before 1989")))),"Tier 4",
IF((OR((AND('[1]PWS Information'!$E$10="NTNC",Q5366="Non-Lead")),
(AND('[1]PWS Information'!$E$10="CWS",Q5366="Non-Lead",S5366="")),
(AND('[1]PWS Information'!$E$10="CWS",Q5366="Non-Lead",S5366="No")),
(AND('[1]PWS Information'!$E$10="CWS",Q5366="Non-Lead",S5366="Don't Know")),
(AND('[1]PWS Information'!$E$10="CWS",Q5366="Non-Lead", J5366="Non-Lead - Copper", S5366="Yes", L5366="Between 1989 and 2014")),
(AND('[1]PWS Information'!$E$10="CWS",Q5366="Non-Lead", J5366="Non-Lead - Copper", S5366="Yes", L5366="After 2014")),
(AND('[1]PWS Information'!$E$10="CWS",Q5366="Non-Lead", J5366="Non-Lead - Copper", S5366="Yes", L5366="Unknown")),
(AND('[1]PWS Information'!$E$10="CWS",Q5366="Non-Lead", N5366="Non-Lead - Copper", S5366="Yes", O5366="Between 1989 and 2014")),
(AND('[1]PWS Information'!$E$10="CWS",Q5366="Non-Lead", N5366="Non-Lead - Copper", S5366="Yes", O5366="After 2014")),
(AND('[1]PWS Information'!$E$10="CWS",Q5366="Non-Lead", N5366="Non-Lead - Copper", S5366="Yes", O5366="Unknown")),
(AND('[1]PWS Information'!$E$10="CWS",Q5366="Unknown")),
(AND('[1]PWS Information'!$E$10="NTNC",Q5366="Unknown")))),"Tier 5",
"")))))</f>
        <v>Tier 5</v>
      </c>
      <c r="Z5366" s="71"/>
      <c r="AA5366" s="71"/>
    </row>
    <row r="5367" spans="1:27" ht="57.6" x14ac:dyDescent="0.3">
      <c r="A5367" s="1"/>
      <c r="B5367" s="70" t="s">
        <v>1769</v>
      </c>
      <c r="C5367" s="60" t="s">
        <v>1773</v>
      </c>
      <c r="D5367" s="61" t="s">
        <v>1771</v>
      </c>
      <c r="E5367" s="61" t="s">
        <v>128</v>
      </c>
      <c r="F5367" s="61">
        <v>78640</v>
      </c>
      <c r="G5367" s="62"/>
      <c r="H5367" s="63">
        <v>29.9755194</v>
      </c>
      <c r="I5367" s="64">
        <v>-97.788377777777697</v>
      </c>
      <c r="J5367" s="65" t="s">
        <v>50</v>
      </c>
      <c r="K5367" s="66" t="s">
        <v>51</v>
      </c>
      <c r="L5367" s="62" t="s">
        <v>52</v>
      </c>
      <c r="M5367" s="69"/>
      <c r="N5367" s="65" t="s">
        <v>50</v>
      </c>
      <c r="O5367" s="66" t="s">
        <v>52</v>
      </c>
      <c r="P5367" s="69"/>
      <c r="Q5367" s="55" t="str">
        <f t="shared" si="83"/>
        <v>Non-Lead</v>
      </c>
      <c r="R5367" s="70" t="s">
        <v>51</v>
      </c>
      <c r="S5367" s="70" t="s">
        <v>51</v>
      </c>
      <c r="T5367" s="70"/>
      <c r="U5367" s="71" t="s">
        <v>53</v>
      </c>
      <c r="V5367" s="71" t="s">
        <v>51</v>
      </c>
      <c r="W5367" s="71" t="s">
        <v>51</v>
      </c>
      <c r="X5367" s="71" t="s">
        <v>51</v>
      </c>
      <c r="Y5367" s="72" t="str">
        <f>IF((OR((AND('[1]PWS Information'!$E$10="CWS",U5367="Single Family Residence",Q5367="Lead")),
(AND('[1]PWS Information'!$E$10="CWS",U5367="Multiple Family Residence",'[1]PWS Information'!$E$11="Yes",Q5367="Lead")),
(AND('[1]PWS Information'!$E$10="NTNC",Q5367="Lead")))),"Tier 1",
IF((OR((AND('[1]PWS Information'!$E$10="CWS",U5367="Multiple Family Residence",'[1]PWS Information'!$E$11="No",Q5367="Lead")),
(AND('[1]PWS Information'!$E$10="CWS",U5367="Other",Q5367="Lead")),
(AND('[1]PWS Information'!$E$10="CWS",U5367="Building",Q5367="Lead")))),"Tier 2",
IF((OR((AND('[1]PWS Information'!$E$10="CWS",U5367="Single Family Residence",Q5367="Galvanized Requiring Replacement")),
(AND('[1]PWS Information'!$E$10="CWS",U5367="Single Family Residence",Q5367="Galvanized Requiring Replacement",R5367="Yes")),
(AND('[1]PWS Information'!$E$10="NTNC",Q5367="Galvanized Requiring Replacement")),
(AND('[1]PWS Information'!$E$10="NTNC",U5367="Single Family Residence",R5367="Yes")))),"Tier 3",
IF((OR((AND('[1]PWS Information'!$E$10="CWS",U5367="Single Family Residence",S5367="Yes",Q5367="Non-Lead", J5367="Non-Lead - Copper",L5367="Before 1989")),
(AND('[1]PWS Information'!$E$10="CWS",U5367="Single Family Residence",S5367="Yes",Q5367="Non-Lead", N5367="Non-Lead - Copper",O5367="Before 1989")))),"Tier 4",
IF((OR((AND('[1]PWS Information'!$E$10="NTNC",Q5367="Non-Lead")),
(AND('[1]PWS Information'!$E$10="CWS",Q5367="Non-Lead",S5367="")),
(AND('[1]PWS Information'!$E$10="CWS",Q5367="Non-Lead",S5367="No")),
(AND('[1]PWS Information'!$E$10="CWS",Q5367="Non-Lead",S5367="Don't Know")),
(AND('[1]PWS Information'!$E$10="CWS",Q5367="Non-Lead", J5367="Non-Lead - Copper", S5367="Yes", L5367="Between 1989 and 2014")),
(AND('[1]PWS Information'!$E$10="CWS",Q5367="Non-Lead", J5367="Non-Lead - Copper", S5367="Yes", L5367="After 2014")),
(AND('[1]PWS Information'!$E$10="CWS",Q5367="Non-Lead", J5367="Non-Lead - Copper", S5367="Yes", L5367="Unknown")),
(AND('[1]PWS Information'!$E$10="CWS",Q5367="Non-Lead", N5367="Non-Lead - Copper", S5367="Yes", O5367="Between 1989 and 2014")),
(AND('[1]PWS Information'!$E$10="CWS",Q5367="Non-Lead", N5367="Non-Lead - Copper", S5367="Yes", O5367="After 2014")),
(AND('[1]PWS Information'!$E$10="CWS",Q5367="Non-Lead", N5367="Non-Lead - Copper", S5367="Yes", O5367="Unknown")),
(AND('[1]PWS Information'!$E$10="CWS",Q5367="Unknown")),
(AND('[1]PWS Information'!$E$10="NTNC",Q5367="Unknown")))),"Tier 5",
"")))))</f>
        <v>Tier 5</v>
      </c>
      <c r="Z5367" s="71"/>
      <c r="AA5367" s="71"/>
    </row>
    <row r="5368" spans="1:27" ht="57.6" x14ac:dyDescent="0.3">
      <c r="A5368" s="1"/>
      <c r="B5368" s="70" t="s">
        <v>1769</v>
      </c>
      <c r="C5368" s="60" t="s">
        <v>1774</v>
      </c>
      <c r="D5368" s="61" t="s">
        <v>1771</v>
      </c>
      <c r="E5368" s="61" t="s">
        <v>128</v>
      </c>
      <c r="F5368" s="61">
        <v>78640</v>
      </c>
      <c r="G5368" s="62"/>
      <c r="H5368" s="63">
        <v>29.9755194</v>
      </c>
      <c r="I5368" s="64">
        <v>-97.788377777777697</v>
      </c>
      <c r="J5368" s="65" t="s">
        <v>50</v>
      </c>
      <c r="K5368" s="66" t="s">
        <v>51</v>
      </c>
      <c r="L5368" s="62" t="s">
        <v>52</v>
      </c>
      <c r="M5368" s="69"/>
      <c r="N5368" s="65" t="s">
        <v>50</v>
      </c>
      <c r="O5368" s="66" t="s">
        <v>52</v>
      </c>
      <c r="P5368" s="69"/>
      <c r="Q5368" s="55" t="str">
        <f t="shared" si="83"/>
        <v>Non-Lead</v>
      </c>
      <c r="R5368" s="70" t="s">
        <v>51</v>
      </c>
      <c r="S5368" s="70" t="s">
        <v>51</v>
      </c>
      <c r="T5368" s="70"/>
      <c r="U5368" s="71" t="s">
        <v>53</v>
      </c>
      <c r="V5368" s="71" t="s">
        <v>51</v>
      </c>
      <c r="W5368" s="71" t="s">
        <v>51</v>
      </c>
      <c r="X5368" s="71" t="s">
        <v>51</v>
      </c>
      <c r="Y5368" s="72" t="str">
        <f>IF((OR((AND('[1]PWS Information'!$E$10="CWS",U5368="Single Family Residence",Q5368="Lead")),
(AND('[1]PWS Information'!$E$10="CWS",U5368="Multiple Family Residence",'[1]PWS Information'!$E$11="Yes",Q5368="Lead")),
(AND('[1]PWS Information'!$E$10="NTNC",Q5368="Lead")))),"Tier 1",
IF((OR((AND('[1]PWS Information'!$E$10="CWS",U5368="Multiple Family Residence",'[1]PWS Information'!$E$11="No",Q5368="Lead")),
(AND('[1]PWS Information'!$E$10="CWS",U5368="Other",Q5368="Lead")),
(AND('[1]PWS Information'!$E$10="CWS",U5368="Building",Q5368="Lead")))),"Tier 2",
IF((OR((AND('[1]PWS Information'!$E$10="CWS",U5368="Single Family Residence",Q5368="Galvanized Requiring Replacement")),
(AND('[1]PWS Information'!$E$10="CWS",U5368="Single Family Residence",Q5368="Galvanized Requiring Replacement",R5368="Yes")),
(AND('[1]PWS Information'!$E$10="NTNC",Q5368="Galvanized Requiring Replacement")),
(AND('[1]PWS Information'!$E$10="NTNC",U5368="Single Family Residence",R5368="Yes")))),"Tier 3",
IF((OR((AND('[1]PWS Information'!$E$10="CWS",U5368="Single Family Residence",S5368="Yes",Q5368="Non-Lead", J5368="Non-Lead - Copper",L5368="Before 1989")),
(AND('[1]PWS Information'!$E$10="CWS",U5368="Single Family Residence",S5368="Yes",Q5368="Non-Lead", N5368="Non-Lead - Copper",O5368="Before 1989")))),"Tier 4",
IF((OR((AND('[1]PWS Information'!$E$10="NTNC",Q5368="Non-Lead")),
(AND('[1]PWS Information'!$E$10="CWS",Q5368="Non-Lead",S5368="")),
(AND('[1]PWS Information'!$E$10="CWS",Q5368="Non-Lead",S5368="No")),
(AND('[1]PWS Information'!$E$10="CWS",Q5368="Non-Lead",S5368="Don't Know")),
(AND('[1]PWS Information'!$E$10="CWS",Q5368="Non-Lead", J5368="Non-Lead - Copper", S5368="Yes", L5368="Between 1989 and 2014")),
(AND('[1]PWS Information'!$E$10="CWS",Q5368="Non-Lead", J5368="Non-Lead - Copper", S5368="Yes", L5368="After 2014")),
(AND('[1]PWS Information'!$E$10="CWS",Q5368="Non-Lead", J5368="Non-Lead - Copper", S5368="Yes", L5368="Unknown")),
(AND('[1]PWS Information'!$E$10="CWS",Q5368="Non-Lead", N5368="Non-Lead - Copper", S5368="Yes", O5368="Between 1989 and 2014")),
(AND('[1]PWS Information'!$E$10="CWS",Q5368="Non-Lead", N5368="Non-Lead - Copper", S5368="Yes", O5368="After 2014")),
(AND('[1]PWS Information'!$E$10="CWS",Q5368="Non-Lead", N5368="Non-Lead - Copper", S5368="Yes", O5368="Unknown")),
(AND('[1]PWS Information'!$E$10="CWS",Q5368="Unknown")),
(AND('[1]PWS Information'!$E$10="NTNC",Q5368="Unknown")))),"Tier 5",
"")))))</f>
        <v>Tier 5</v>
      </c>
      <c r="Z5368" s="71"/>
      <c r="AA5368" s="71"/>
    </row>
    <row r="5369" spans="1:27" ht="57.6" x14ac:dyDescent="0.3">
      <c r="A5369" s="1"/>
      <c r="B5369" s="70" t="s">
        <v>1769</v>
      </c>
      <c r="C5369" s="60" t="s">
        <v>1775</v>
      </c>
      <c r="D5369" s="61" t="s">
        <v>1745</v>
      </c>
      <c r="E5369" s="61" t="s">
        <v>128</v>
      </c>
      <c r="F5369" s="61">
        <v>78640</v>
      </c>
      <c r="G5369" s="62"/>
      <c r="H5369" s="63">
        <v>29.975402800000001</v>
      </c>
      <c r="I5369" s="64">
        <v>-97.788244444444402</v>
      </c>
      <c r="J5369" s="65" t="s">
        <v>50</v>
      </c>
      <c r="K5369" s="66" t="s">
        <v>51</v>
      </c>
      <c r="L5369" s="62" t="s">
        <v>52</v>
      </c>
      <c r="M5369" s="69"/>
      <c r="N5369" s="65" t="s">
        <v>50</v>
      </c>
      <c r="O5369" s="66" t="s">
        <v>52</v>
      </c>
      <c r="P5369" s="69"/>
      <c r="Q5369" s="55" t="str">
        <f t="shared" si="83"/>
        <v>Non-Lead</v>
      </c>
      <c r="R5369" s="70" t="s">
        <v>51</v>
      </c>
      <c r="S5369" s="70" t="s">
        <v>51</v>
      </c>
      <c r="T5369" s="70"/>
      <c r="U5369" s="71" t="s">
        <v>53</v>
      </c>
      <c r="V5369" s="71" t="s">
        <v>51</v>
      </c>
      <c r="W5369" s="71" t="s">
        <v>51</v>
      </c>
      <c r="X5369" s="71" t="s">
        <v>51</v>
      </c>
      <c r="Y5369" s="72" t="str">
        <f>IF((OR((AND('[1]PWS Information'!$E$10="CWS",U5369="Single Family Residence",Q5369="Lead")),
(AND('[1]PWS Information'!$E$10="CWS",U5369="Multiple Family Residence",'[1]PWS Information'!$E$11="Yes",Q5369="Lead")),
(AND('[1]PWS Information'!$E$10="NTNC",Q5369="Lead")))),"Tier 1",
IF((OR((AND('[1]PWS Information'!$E$10="CWS",U5369="Multiple Family Residence",'[1]PWS Information'!$E$11="No",Q5369="Lead")),
(AND('[1]PWS Information'!$E$10="CWS",U5369="Other",Q5369="Lead")),
(AND('[1]PWS Information'!$E$10="CWS",U5369="Building",Q5369="Lead")))),"Tier 2",
IF((OR((AND('[1]PWS Information'!$E$10="CWS",U5369="Single Family Residence",Q5369="Galvanized Requiring Replacement")),
(AND('[1]PWS Information'!$E$10="CWS",U5369="Single Family Residence",Q5369="Galvanized Requiring Replacement",R5369="Yes")),
(AND('[1]PWS Information'!$E$10="NTNC",Q5369="Galvanized Requiring Replacement")),
(AND('[1]PWS Information'!$E$10="NTNC",U5369="Single Family Residence",R5369="Yes")))),"Tier 3",
IF((OR((AND('[1]PWS Information'!$E$10="CWS",U5369="Single Family Residence",S5369="Yes",Q5369="Non-Lead", J5369="Non-Lead - Copper",L5369="Before 1989")),
(AND('[1]PWS Information'!$E$10="CWS",U5369="Single Family Residence",S5369="Yes",Q5369="Non-Lead", N5369="Non-Lead - Copper",O5369="Before 1989")))),"Tier 4",
IF((OR((AND('[1]PWS Information'!$E$10="NTNC",Q5369="Non-Lead")),
(AND('[1]PWS Information'!$E$10="CWS",Q5369="Non-Lead",S5369="")),
(AND('[1]PWS Information'!$E$10="CWS",Q5369="Non-Lead",S5369="No")),
(AND('[1]PWS Information'!$E$10="CWS",Q5369="Non-Lead",S5369="Don't Know")),
(AND('[1]PWS Information'!$E$10="CWS",Q5369="Non-Lead", J5369="Non-Lead - Copper", S5369="Yes", L5369="Between 1989 and 2014")),
(AND('[1]PWS Information'!$E$10="CWS",Q5369="Non-Lead", J5369="Non-Lead - Copper", S5369="Yes", L5369="After 2014")),
(AND('[1]PWS Information'!$E$10="CWS",Q5369="Non-Lead", J5369="Non-Lead - Copper", S5369="Yes", L5369="Unknown")),
(AND('[1]PWS Information'!$E$10="CWS",Q5369="Non-Lead", N5369="Non-Lead - Copper", S5369="Yes", O5369="Between 1989 and 2014")),
(AND('[1]PWS Information'!$E$10="CWS",Q5369="Non-Lead", N5369="Non-Lead - Copper", S5369="Yes", O5369="After 2014")),
(AND('[1]PWS Information'!$E$10="CWS",Q5369="Non-Lead", N5369="Non-Lead - Copper", S5369="Yes", O5369="Unknown")),
(AND('[1]PWS Information'!$E$10="CWS",Q5369="Unknown")),
(AND('[1]PWS Information'!$E$10="NTNC",Q5369="Unknown")))),"Tier 5",
"")))))</f>
        <v>Tier 5</v>
      </c>
      <c r="Z5369" s="71"/>
      <c r="AA5369" s="71"/>
    </row>
    <row r="5370" spans="1:27" ht="57.6" x14ac:dyDescent="0.3">
      <c r="A5370" s="17"/>
      <c r="B5370" s="70" t="s">
        <v>1769</v>
      </c>
      <c r="C5370" s="60" t="s">
        <v>1776</v>
      </c>
      <c r="D5370" s="61" t="s">
        <v>1745</v>
      </c>
      <c r="E5370" s="61" t="s">
        <v>128</v>
      </c>
      <c r="F5370" s="61">
        <v>78640</v>
      </c>
      <c r="G5370" s="62"/>
      <c r="H5370" s="63">
        <v>29.975402800000001</v>
      </c>
      <c r="I5370" s="64">
        <v>-97.788244444444402</v>
      </c>
      <c r="J5370" s="65" t="s">
        <v>50</v>
      </c>
      <c r="K5370" s="66" t="s">
        <v>51</v>
      </c>
      <c r="L5370" s="62" t="s">
        <v>52</v>
      </c>
      <c r="M5370" s="69"/>
      <c r="N5370" s="65" t="s">
        <v>50</v>
      </c>
      <c r="O5370" s="66" t="s">
        <v>52</v>
      </c>
      <c r="P5370" s="69"/>
      <c r="Q5370" s="55" t="str">
        <f t="shared" si="83"/>
        <v>Non-Lead</v>
      </c>
      <c r="R5370" s="70" t="s">
        <v>51</v>
      </c>
      <c r="S5370" s="70" t="s">
        <v>51</v>
      </c>
      <c r="T5370" s="70"/>
      <c r="U5370" s="71" t="s">
        <v>53</v>
      </c>
      <c r="V5370" s="71" t="s">
        <v>51</v>
      </c>
      <c r="W5370" s="71" t="s">
        <v>51</v>
      </c>
      <c r="X5370" s="71" t="s">
        <v>51</v>
      </c>
      <c r="Y5370" s="72" t="str">
        <f>IF((OR((AND('[1]PWS Information'!$E$10="CWS",U5370="Single Family Residence",Q5370="Lead")),
(AND('[1]PWS Information'!$E$10="CWS",U5370="Multiple Family Residence",'[1]PWS Information'!$E$11="Yes",Q5370="Lead")),
(AND('[1]PWS Information'!$E$10="NTNC",Q5370="Lead")))),"Tier 1",
IF((OR((AND('[1]PWS Information'!$E$10="CWS",U5370="Multiple Family Residence",'[1]PWS Information'!$E$11="No",Q5370="Lead")),
(AND('[1]PWS Information'!$E$10="CWS",U5370="Other",Q5370="Lead")),
(AND('[1]PWS Information'!$E$10="CWS",U5370="Building",Q5370="Lead")))),"Tier 2",
IF((OR((AND('[1]PWS Information'!$E$10="CWS",U5370="Single Family Residence",Q5370="Galvanized Requiring Replacement")),
(AND('[1]PWS Information'!$E$10="CWS",U5370="Single Family Residence",Q5370="Galvanized Requiring Replacement",R5370="Yes")),
(AND('[1]PWS Information'!$E$10="NTNC",Q5370="Galvanized Requiring Replacement")),
(AND('[1]PWS Information'!$E$10="NTNC",U5370="Single Family Residence",R5370="Yes")))),"Tier 3",
IF((OR((AND('[1]PWS Information'!$E$10="CWS",U5370="Single Family Residence",S5370="Yes",Q5370="Non-Lead", J5370="Non-Lead - Copper",L5370="Before 1989")),
(AND('[1]PWS Information'!$E$10="CWS",U5370="Single Family Residence",S5370="Yes",Q5370="Non-Lead", N5370="Non-Lead - Copper",O5370="Before 1989")))),"Tier 4",
IF((OR((AND('[1]PWS Information'!$E$10="NTNC",Q5370="Non-Lead")),
(AND('[1]PWS Information'!$E$10="CWS",Q5370="Non-Lead",S5370="")),
(AND('[1]PWS Information'!$E$10="CWS",Q5370="Non-Lead",S5370="No")),
(AND('[1]PWS Information'!$E$10="CWS",Q5370="Non-Lead",S5370="Don't Know")),
(AND('[1]PWS Information'!$E$10="CWS",Q5370="Non-Lead", J5370="Non-Lead - Copper", S5370="Yes", L5370="Between 1989 and 2014")),
(AND('[1]PWS Information'!$E$10="CWS",Q5370="Non-Lead", J5370="Non-Lead - Copper", S5370="Yes", L5370="After 2014")),
(AND('[1]PWS Information'!$E$10="CWS",Q5370="Non-Lead", J5370="Non-Lead - Copper", S5370="Yes", L5370="Unknown")),
(AND('[1]PWS Information'!$E$10="CWS",Q5370="Non-Lead", N5370="Non-Lead - Copper", S5370="Yes", O5370="Between 1989 and 2014")),
(AND('[1]PWS Information'!$E$10="CWS",Q5370="Non-Lead", N5370="Non-Lead - Copper", S5370="Yes", O5370="After 2014")),
(AND('[1]PWS Information'!$E$10="CWS",Q5370="Non-Lead", N5370="Non-Lead - Copper", S5370="Yes", O5370="Unknown")),
(AND('[1]PWS Information'!$E$10="CWS",Q5370="Unknown")),
(AND('[1]PWS Information'!$E$10="NTNC",Q5370="Unknown")))),"Tier 5",
"")))))</f>
        <v>Tier 5</v>
      </c>
      <c r="Z5370" s="71"/>
      <c r="AA5370" s="71"/>
    </row>
    <row r="5371" spans="1:27" ht="57.6" x14ac:dyDescent="0.3">
      <c r="A5371" s="1"/>
      <c r="B5371" s="70" t="s">
        <v>1769</v>
      </c>
      <c r="C5371" s="60" t="s">
        <v>1777</v>
      </c>
      <c r="D5371" s="61" t="s">
        <v>1771</v>
      </c>
      <c r="E5371" s="61" t="s">
        <v>128</v>
      </c>
      <c r="F5371" s="61">
        <v>78640</v>
      </c>
      <c r="G5371" s="62"/>
      <c r="H5371" s="63">
        <v>29.975288899999999</v>
      </c>
      <c r="I5371" s="64">
        <v>-97.788102777777695</v>
      </c>
      <c r="J5371" s="65" t="s">
        <v>50</v>
      </c>
      <c r="K5371" s="66" t="s">
        <v>51</v>
      </c>
      <c r="L5371" s="62" t="s">
        <v>52</v>
      </c>
      <c r="M5371" s="69"/>
      <c r="N5371" s="65" t="s">
        <v>50</v>
      </c>
      <c r="O5371" s="66" t="s">
        <v>52</v>
      </c>
      <c r="P5371" s="69"/>
      <c r="Q5371" s="55" t="str">
        <f t="shared" si="83"/>
        <v>Non-Lead</v>
      </c>
      <c r="R5371" s="70" t="s">
        <v>51</v>
      </c>
      <c r="S5371" s="70" t="s">
        <v>51</v>
      </c>
      <c r="T5371" s="70"/>
      <c r="U5371" s="71" t="s">
        <v>53</v>
      </c>
      <c r="V5371" s="71" t="s">
        <v>51</v>
      </c>
      <c r="W5371" s="71" t="s">
        <v>51</v>
      </c>
      <c r="X5371" s="71" t="s">
        <v>51</v>
      </c>
      <c r="Y5371" s="72" t="str">
        <f>IF((OR((AND('[1]PWS Information'!$E$10="CWS",U5371="Single Family Residence",Q5371="Lead")),
(AND('[1]PWS Information'!$E$10="CWS",U5371="Multiple Family Residence",'[1]PWS Information'!$E$11="Yes",Q5371="Lead")),
(AND('[1]PWS Information'!$E$10="NTNC",Q5371="Lead")))),"Tier 1",
IF((OR((AND('[1]PWS Information'!$E$10="CWS",U5371="Multiple Family Residence",'[1]PWS Information'!$E$11="No",Q5371="Lead")),
(AND('[1]PWS Information'!$E$10="CWS",U5371="Other",Q5371="Lead")),
(AND('[1]PWS Information'!$E$10="CWS",U5371="Building",Q5371="Lead")))),"Tier 2",
IF((OR((AND('[1]PWS Information'!$E$10="CWS",U5371="Single Family Residence",Q5371="Galvanized Requiring Replacement")),
(AND('[1]PWS Information'!$E$10="CWS",U5371="Single Family Residence",Q5371="Galvanized Requiring Replacement",R5371="Yes")),
(AND('[1]PWS Information'!$E$10="NTNC",Q5371="Galvanized Requiring Replacement")),
(AND('[1]PWS Information'!$E$10="NTNC",U5371="Single Family Residence",R5371="Yes")))),"Tier 3",
IF((OR((AND('[1]PWS Information'!$E$10="CWS",U5371="Single Family Residence",S5371="Yes",Q5371="Non-Lead", J5371="Non-Lead - Copper",L5371="Before 1989")),
(AND('[1]PWS Information'!$E$10="CWS",U5371="Single Family Residence",S5371="Yes",Q5371="Non-Lead", N5371="Non-Lead - Copper",O5371="Before 1989")))),"Tier 4",
IF((OR((AND('[1]PWS Information'!$E$10="NTNC",Q5371="Non-Lead")),
(AND('[1]PWS Information'!$E$10="CWS",Q5371="Non-Lead",S5371="")),
(AND('[1]PWS Information'!$E$10="CWS",Q5371="Non-Lead",S5371="No")),
(AND('[1]PWS Information'!$E$10="CWS",Q5371="Non-Lead",S5371="Don't Know")),
(AND('[1]PWS Information'!$E$10="CWS",Q5371="Non-Lead", J5371="Non-Lead - Copper", S5371="Yes", L5371="Between 1989 and 2014")),
(AND('[1]PWS Information'!$E$10="CWS",Q5371="Non-Lead", J5371="Non-Lead - Copper", S5371="Yes", L5371="After 2014")),
(AND('[1]PWS Information'!$E$10="CWS",Q5371="Non-Lead", J5371="Non-Lead - Copper", S5371="Yes", L5371="Unknown")),
(AND('[1]PWS Information'!$E$10="CWS",Q5371="Non-Lead", N5371="Non-Lead - Copper", S5371="Yes", O5371="Between 1989 and 2014")),
(AND('[1]PWS Information'!$E$10="CWS",Q5371="Non-Lead", N5371="Non-Lead - Copper", S5371="Yes", O5371="After 2014")),
(AND('[1]PWS Information'!$E$10="CWS",Q5371="Non-Lead", N5371="Non-Lead - Copper", S5371="Yes", O5371="Unknown")),
(AND('[1]PWS Information'!$E$10="CWS",Q5371="Unknown")),
(AND('[1]PWS Information'!$E$10="NTNC",Q5371="Unknown")))),"Tier 5",
"")))))</f>
        <v>Tier 5</v>
      </c>
      <c r="Z5371" s="71"/>
      <c r="AA5371" s="71"/>
    </row>
    <row r="5372" spans="1:27" ht="57.6" x14ac:dyDescent="0.3">
      <c r="A5372" s="1"/>
      <c r="B5372" s="70" t="s">
        <v>1769</v>
      </c>
      <c r="C5372" s="60" t="s">
        <v>1778</v>
      </c>
      <c r="D5372" s="61" t="s">
        <v>1771</v>
      </c>
      <c r="E5372" s="61" t="s">
        <v>128</v>
      </c>
      <c r="F5372" s="61">
        <v>78640</v>
      </c>
      <c r="G5372" s="62"/>
      <c r="H5372" s="63">
        <v>29.975288899999999</v>
      </c>
      <c r="I5372" s="64">
        <v>-97.788102777777695</v>
      </c>
      <c r="J5372" s="65" t="s">
        <v>50</v>
      </c>
      <c r="K5372" s="66" t="s">
        <v>51</v>
      </c>
      <c r="L5372" s="62" t="s">
        <v>52</v>
      </c>
      <c r="M5372" s="69"/>
      <c r="N5372" s="65" t="s">
        <v>50</v>
      </c>
      <c r="O5372" s="66" t="s">
        <v>52</v>
      </c>
      <c r="P5372" s="69"/>
      <c r="Q5372" s="55" t="str">
        <f t="shared" si="83"/>
        <v>Non-Lead</v>
      </c>
      <c r="R5372" s="70" t="s">
        <v>51</v>
      </c>
      <c r="S5372" s="70" t="s">
        <v>51</v>
      </c>
      <c r="T5372" s="70"/>
      <c r="U5372" s="71" t="s">
        <v>53</v>
      </c>
      <c r="V5372" s="71" t="s">
        <v>51</v>
      </c>
      <c r="W5372" s="71" t="s">
        <v>51</v>
      </c>
      <c r="X5372" s="71" t="s">
        <v>51</v>
      </c>
      <c r="Y5372" s="72" t="str">
        <f>IF((OR((AND('[1]PWS Information'!$E$10="CWS",U5372="Single Family Residence",Q5372="Lead")),
(AND('[1]PWS Information'!$E$10="CWS",U5372="Multiple Family Residence",'[1]PWS Information'!$E$11="Yes",Q5372="Lead")),
(AND('[1]PWS Information'!$E$10="NTNC",Q5372="Lead")))),"Tier 1",
IF((OR((AND('[1]PWS Information'!$E$10="CWS",U5372="Multiple Family Residence",'[1]PWS Information'!$E$11="No",Q5372="Lead")),
(AND('[1]PWS Information'!$E$10="CWS",U5372="Other",Q5372="Lead")),
(AND('[1]PWS Information'!$E$10="CWS",U5372="Building",Q5372="Lead")))),"Tier 2",
IF((OR((AND('[1]PWS Information'!$E$10="CWS",U5372="Single Family Residence",Q5372="Galvanized Requiring Replacement")),
(AND('[1]PWS Information'!$E$10="CWS",U5372="Single Family Residence",Q5372="Galvanized Requiring Replacement",R5372="Yes")),
(AND('[1]PWS Information'!$E$10="NTNC",Q5372="Galvanized Requiring Replacement")),
(AND('[1]PWS Information'!$E$10="NTNC",U5372="Single Family Residence",R5372="Yes")))),"Tier 3",
IF((OR((AND('[1]PWS Information'!$E$10="CWS",U5372="Single Family Residence",S5372="Yes",Q5372="Non-Lead", J5372="Non-Lead - Copper",L5372="Before 1989")),
(AND('[1]PWS Information'!$E$10="CWS",U5372="Single Family Residence",S5372="Yes",Q5372="Non-Lead", N5372="Non-Lead - Copper",O5372="Before 1989")))),"Tier 4",
IF((OR((AND('[1]PWS Information'!$E$10="NTNC",Q5372="Non-Lead")),
(AND('[1]PWS Information'!$E$10="CWS",Q5372="Non-Lead",S5372="")),
(AND('[1]PWS Information'!$E$10="CWS",Q5372="Non-Lead",S5372="No")),
(AND('[1]PWS Information'!$E$10="CWS",Q5372="Non-Lead",S5372="Don't Know")),
(AND('[1]PWS Information'!$E$10="CWS",Q5372="Non-Lead", J5372="Non-Lead - Copper", S5372="Yes", L5372="Between 1989 and 2014")),
(AND('[1]PWS Information'!$E$10="CWS",Q5372="Non-Lead", J5372="Non-Lead - Copper", S5372="Yes", L5372="After 2014")),
(AND('[1]PWS Information'!$E$10="CWS",Q5372="Non-Lead", J5372="Non-Lead - Copper", S5372="Yes", L5372="Unknown")),
(AND('[1]PWS Information'!$E$10="CWS",Q5372="Non-Lead", N5372="Non-Lead - Copper", S5372="Yes", O5372="Between 1989 and 2014")),
(AND('[1]PWS Information'!$E$10="CWS",Q5372="Non-Lead", N5372="Non-Lead - Copper", S5372="Yes", O5372="After 2014")),
(AND('[1]PWS Information'!$E$10="CWS",Q5372="Non-Lead", N5372="Non-Lead - Copper", S5372="Yes", O5372="Unknown")),
(AND('[1]PWS Information'!$E$10="CWS",Q5372="Unknown")),
(AND('[1]PWS Information'!$E$10="NTNC",Q5372="Unknown")))),"Tier 5",
"")))))</f>
        <v>Tier 5</v>
      </c>
      <c r="Z5372" s="71"/>
      <c r="AA5372" s="71"/>
    </row>
    <row r="5373" spans="1:27" ht="57.6" x14ac:dyDescent="0.3">
      <c r="A5373" s="1"/>
      <c r="B5373" s="70" t="s">
        <v>1769</v>
      </c>
      <c r="C5373" s="60" t="s">
        <v>1779</v>
      </c>
      <c r="D5373" s="61" t="s">
        <v>1771</v>
      </c>
      <c r="E5373" s="61" t="s">
        <v>128</v>
      </c>
      <c r="F5373" s="61">
        <v>78640</v>
      </c>
      <c r="G5373" s="62"/>
      <c r="H5373" s="63">
        <v>29.975111099999999</v>
      </c>
      <c r="I5373" s="64">
        <v>-97.787961111111102</v>
      </c>
      <c r="J5373" s="65" t="s">
        <v>50</v>
      </c>
      <c r="K5373" s="66" t="s">
        <v>51</v>
      </c>
      <c r="L5373" s="62" t="s">
        <v>52</v>
      </c>
      <c r="M5373" s="69"/>
      <c r="N5373" s="65" t="s">
        <v>50</v>
      </c>
      <c r="O5373" s="66" t="s">
        <v>52</v>
      </c>
      <c r="P5373" s="69"/>
      <c r="Q5373" s="55" t="str">
        <f t="shared" si="83"/>
        <v>Non-Lead</v>
      </c>
      <c r="R5373" s="70" t="s">
        <v>51</v>
      </c>
      <c r="S5373" s="70" t="s">
        <v>51</v>
      </c>
      <c r="T5373" s="70"/>
      <c r="U5373" s="71" t="s">
        <v>53</v>
      </c>
      <c r="V5373" s="71" t="s">
        <v>51</v>
      </c>
      <c r="W5373" s="71" t="s">
        <v>51</v>
      </c>
      <c r="X5373" s="71" t="s">
        <v>51</v>
      </c>
      <c r="Y5373" s="72" t="str">
        <f>IF((OR((AND('[1]PWS Information'!$E$10="CWS",U5373="Single Family Residence",Q5373="Lead")),
(AND('[1]PWS Information'!$E$10="CWS",U5373="Multiple Family Residence",'[1]PWS Information'!$E$11="Yes",Q5373="Lead")),
(AND('[1]PWS Information'!$E$10="NTNC",Q5373="Lead")))),"Tier 1",
IF((OR((AND('[1]PWS Information'!$E$10="CWS",U5373="Multiple Family Residence",'[1]PWS Information'!$E$11="No",Q5373="Lead")),
(AND('[1]PWS Information'!$E$10="CWS",U5373="Other",Q5373="Lead")),
(AND('[1]PWS Information'!$E$10="CWS",U5373="Building",Q5373="Lead")))),"Tier 2",
IF((OR((AND('[1]PWS Information'!$E$10="CWS",U5373="Single Family Residence",Q5373="Galvanized Requiring Replacement")),
(AND('[1]PWS Information'!$E$10="CWS",U5373="Single Family Residence",Q5373="Galvanized Requiring Replacement",R5373="Yes")),
(AND('[1]PWS Information'!$E$10="NTNC",Q5373="Galvanized Requiring Replacement")),
(AND('[1]PWS Information'!$E$10="NTNC",U5373="Single Family Residence",R5373="Yes")))),"Tier 3",
IF((OR((AND('[1]PWS Information'!$E$10="CWS",U5373="Single Family Residence",S5373="Yes",Q5373="Non-Lead", J5373="Non-Lead - Copper",L5373="Before 1989")),
(AND('[1]PWS Information'!$E$10="CWS",U5373="Single Family Residence",S5373="Yes",Q5373="Non-Lead", N5373="Non-Lead - Copper",O5373="Before 1989")))),"Tier 4",
IF((OR((AND('[1]PWS Information'!$E$10="NTNC",Q5373="Non-Lead")),
(AND('[1]PWS Information'!$E$10="CWS",Q5373="Non-Lead",S5373="")),
(AND('[1]PWS Information'!$E$10="CWS",Q5373="Non-Lead",S5373="No")),
(AND('[1]PWS Information'!$E$10="CWS",Q5373="Non-Lead",S5373="Don't Know")),
(AND('[1]PWS Information'!$E$10="CWS",Q5373="Non-Lead", J5373="Non-Lead - Copper", S5373="Yes", L5373="Between 1989 and 2014")),
(AND('[1]PWS Information'!$E$10="CWS",Q5373="Non-Lead", J5373="Non-Lead - Copper", S5373="Yes", L5373="After 2014")),
(AND('[1]PWS Information'!$E$10="CWS",Q5373="Non-Lead", J5373="Non-Lead - Copper", S5373="Yes", L5373="Unknown")),
(AND('[1]PWS Information'!$E$10="CWS",Q5373="Non-Lead", N5373="Non-Lead - Copper", S5373="Yes", O5373="Between 1989 and 2014")),
(AND('[1]PWS Information'!$E$10="CWS",Q5373="Non-Lead", N5373="Non-Lead - Copper", S5373="Yes", O5373="After 2014")),
(AND('[1]PWS Information'!$E$10="CWS",Q5373="Non-Lead", N5373="Non-Lead - Copper", S5373="Yes", O5373="Unknown")),
(AND('[1]PWS Information'!$E$10="CWS",Q5373="Unknown")),
(AND('[1]PWS Information'!$E$10="NTNC",Q5373="Unknown")))),"Tier 5",
"")))))</f>
        <v>Tier 5</v>
      </c>
      <c r="Z5373" s="71"/>
      <c r="AA5373" s="71"/>
    </row>
    <row r="5374" spans="1:27" ht="57.6" x14ac:dyDescent="0.3">
      <c r="A5374" s="17"/>
      <c r="B5374" s="70" t="s">
        <v>1769</v>
      </c>
      <c r="C5374" s="60" t="s">
        <v>1780</v>
      </c>
      <c r="D5374" s="61" t="s">
        <v>1771</v>
      </c>
      <c r="E5374" s="61" t="s">
        <v>128</v>
      </c>
      <c r="F5374" s="61">
        <v>78640</v>
      </c>
      <c r="G5374" s="62"/>
      <c r="H5374" s="63">
        <v>29.975000000000001</v>
      </c>
      <c r="I5374" s="64">
        <v>-97.787813888888806</v>
      </c>
      <c r="J5374" s="65" t="s">
        <v>50</v>
      </c>
      <c r="K5374" s="66" t="s">
        <v>51</v>
      </c>
      <c r="L5374" s="62" t="s">
        <v>52</v>
      </c>
      <c r="M5374" s="69"/>
      <c r="N5374" s="65" t="s">
        <v>50</v>
      </c>
      <c r="O5374" s="66" t="s">
        <v>52</v>
      </c>
      <c r="P5374" s="69"/>
      <c r="Q5374" s="55" t="str">
        <f t="shared" si="83"/>
        <v>Non-Lead</v>
      </c>
      <c r="R5374" s="70" t="s">
        <v>51</v>
      </c>
      <c r="S5374" s="70" t="s">
        <v>51</v>
      </c>
      <c r="T5374" s="70"/>
      <c r="U5374" s="71" t="s">
        <v>53</v>
      </c>
      <c r="V5374" s="71" t="s">
        <v>51</v>
      </c>
      <c r="W5374" s="71" t="s">
        <v>51</v>
      </c>
      <c r="X5374" s="71" t="s">
        <v>51</v>
      </c>
      <c r="Y5374" s="72" t="str">
        <f>IF((OR((AND('[1]PWS Information'!$E$10="CWS",U5374="Single Family Residence",Q5374="Lead")),
(AND('[1]PWS Information'!$E$10="CWS",U5374="Multiple Family Residence",'[1]PWS Information'!$E$11="Yes",Q5374="Lead")),
(AND('[1]PWS Information'!$E$10="NTNC",Q5374="Lead")))),"Tier 1",
IF((OR((AND('[1]PWS Information'!$E$10="CWS",U5374="Multiple Family Residence",'[1]PWS Information'!$E$11="No",Q5374="Lead")),
(AND('[1]PWS Information'!$E$10="CWS",U5374="Other",Q5374="Lead")),
(AND('[1]PWS Information'!$E$10="CWS",U5374="Building",Q5374="Lead")))),"Tier 2",
IF((OR((AND('[1]PWS Information'!$E$10="CWS",U5374="Single Family Residence",Q5374="Galvanized Requiring Replacement")),
(AND('[1]PWS Information'!$E$10="CWS",U5374="Single Family Residence",Q5374="Galvanized Requiring Replacement",R5374="Yes")),
(AND('[1]PWS Information'!$E$10="NTNC",Q5374="Galvanized Requiring Replacement")),
(AND('[1]PWS Information'!$E$10="NTNC",U5374="Single Family Residence",R5374="Yes")))),"Tier 3",
IF((OR((AND('[1]PWS Information'!$E$10="CWS",U5374="Single Family Residence",S5374="Yes",Q5374="Non-Lead", J5374="Non-Lead - Copper",L5374="Before 1989")),
(AND('[1]PWS Information'!$E$10="CWS",U5374="Single Family Residence",S5374="Yes",Q5374="Non-Lead", N5374="Non-Lead - Copper",O5374="Before 1989")))),"Tier 4",
IF((OR((AND('[1]PWS Information'!$E$10="NTNC",Q5374="Non-Lead")),
(AND('[1]PWS Information'!$E$10="CWS",Q5374="Non-Lead",S5374="")),
(AND('[1]PWS Information'!$E$10="CWS",Q5374="Non-Lead",S5374="No")),
(AND('[1]PWS Information'!$E$10="CWS",Q5374="Non-Lead",S5374="Don't Know")),
(AND('[1]PWS Information'!$E$10="CWS",Q5374="Non-Lead", J5374="Non-Lead - Copper", S5374="Yes", L5374="Between 1989 and 2014")),
(AND('[1]PWS Information'!$E$10="CWS",Q5374="Non-Lead", J5374="Non-Lead - Copper", S5374="Yes", L5374="After 2014")),
(AND('[1]PWS Information'!$E$10="CWS",Q5374="Non-Lead", J5374="Non-Lead - Copper", S5374="Yes", L5374="Unknown")),
(AND('[1]PWS Information'!$E$10="CWS",Q5374="Non-Lead", N5374="Non-Lead - Copper", S5374="Yes", O5374="Between 1989 and 2014")),
(AND('[1]PWS Information'!$E$10="CWS",Q5374="Non-Lead", N5374="Non-Lead - Copper", S5374="Yes", O5374="After 2014")),
(AND('[1]PWS Information'!$E$10="CWS",Q5374="Non-Lead", N5374="Non-Lead - Copper", S5374="Yes", O5374="Unknown")),
(AND('[1]PWS Information'!$E$10="CWS",Q5374="Unknown")),
(AND('[1]PWS Information'!$E$10="NTNC",Q5374="Unknown")))),"Tier 5",
"")))))</f>
        <v>Tier 5</v>
      </c>
      <c r="Z5374" s="71"/>
      <c r="AA5374" s="71"/>
    </row>
    <row r="5375" spans="1:27" ht="57.6" x14ac:dyDescent="0.3">
      <c r="A5375" s="1"/>
      <c r="B5375" s="70" t="s">
        <v>1769</v>
      </c>
      <c r="C5375" s="60" t="s">
        <v>1781</v>
      </c>
      <c r="D5375" s="61" t="s">
        <v>1771</v>
      </c>
      <c r="E5375" s="61" t="s">
        <v>128</v>
      </c>
      <c r="F5375" s="61">
        <v>78640</v>
      </c>
      <c r="G5375" s="62"/>
      <c r="H5375" s="63">
        <v>29.975000000000001</v>
      </c>
      <c r="I5375" s="64">
        <v>-97.787813888888806</v>
      </c>
      <c r="J5375" s="65" t="s">
        <v>50</v>
      </c>
      <c r="K5375" s="66" t="s">
        <v>51</v>
      </c>
      <c r="L5375" s="62" t="s">
        <v>52</v>
      </c>
      <c r="M5375" s="69"/>
      <c r="N5375" s="65" t="s">
        <v>50</v>
      </c>
      <c r="O5375" s="66" t="s">
        <v>52</v>
      </c>
      <c r="P5375" s="69"/>
      <c r="Q5375" s="55" t="str">
        <f t="shared" si="83"/>
        <v>Non-Lead</v>
      </c>
      <c r="R5375" s="70" t="s">
        <v>51</v>
      </c>
      <c r="S5375" s="70" t="s">
        <v>51</v>
      </c>
      <c r="T5375" s="70"/>
      <c r="U5375" s="71" t="s">
        <v>53</v>
      </c>
      <c r="V5375" s="71" t="s">
        <v>51</v>
      </c>
      <c r="W5375" s="71" t="s">
        <v>51</v>
      </c>
      <c r="X5375" s="71" t="s">
        <v>51</v>
      </c>
      <c r="Y5375" s="72" t="str">
        <f>IF((OR((AND('[1]PWS Information'!$E$10="CWS",U5375="Single Family Residence",Q5375="Lead")),
(AND('[1]PWS Information'!$E$10="CWS",U5375="Multiple Family Residence",'[1]PWS Information'!$E$11="Yes",Q5375="Lead")),
(AND('[1]PWS Information'!$E$10="NTNC",Q5375="Lead")))),"Tier 1",
IF((OR((AND('[1]PWS Information'!$E$10="CWS",U5375="Multiple Family Residence",'[1]PWS Information'!$E$11="No",Q5375="Lead")),
(AND('[1]PWS Information'!$E$10="CWS",U5375="Other",Q5375="Lead")),
(AND('[1]PWS Information'!$E$10="CWS",U5375="Building",Q5375="Lead")))),"Tier 2",
IF((OR((AND('[1]PWS Information'!$E$10="CWS",U5375="Single Family Residence",Q5375="Galvanized Requiring Replacement")),
(AND('[1]PWS Information'!$E$10="CWS",U5375="Single Family Residence",Q5375="Galvanized Requiring Replacement",R5375="Yes")),
(AND('[1]PWS Information'!$E$10="NTNC",Q5375="Galvanized Requiring Replacement")),
(AND('[1]PWS Information'!$E$10="NTNC",U5375="Single Family Residence",R5375="Yes")))),"Tier 3",
IF((OR((AND('[1]PWS Information'!$E$10="CWS",U5375="Single Family Residence",S5375="Yes",Q5375="Non-Lead", J5375="Non-Lead - Copper",L5375="Before 1989")),
(AND('[1]PWS Information'!$E$10="CWS",U5375="Single Family Residence",S5375="Yes",Q5375="Non-Lead", N5375="Non-Lead - Copper",O5375="Before 1989")))),"Tier 4",
IF((OR((AND('[1]PWS Information'!$E$10="NTNC",Q5375="Non-Lead")),
(AND('[1]PWS Information'!$E$10="CWS",Q5375="Non-Lead",S5375="")),
(AND('[1]PWS Information'!$E$10="CWS",Q5375="Non-Lead",S5375="No")),
(AND('[1]PWS Information'!$E$10="CWS",Q5375="Non-Lead",S5375="Don't Know")),
(AND('[1]PWS Information'!$E$10="CWS",Q5375="Non-Lead", J5375="Non-Lead - Copper", S5375="Yes", L5375="Between 1989 and 2014")),
(AND('[1]PWS Information'!$E$10="CWS",Q5375="Non-Lead", J5375="Non-Lead - Copper", S5375="Yes", L5375="After 2014")),
(AND('[1]PWS Information'!$E$10="CWS",Q5375="Non-Lead", J5375="Non-Lead - Copper", S5375="Yes", L5375="Unknown")),
(AND('[1]PWS Information'!$E$10="CWS",Q5375="Non-Lead", N5375="Non-Lead - Copper", S5375="Yes", O5375="Between 1989 and 2014")),
(AND('[1]PWS Information'!$E$10="CWS",Q5375="Non-Lead", N5375="Non-Lead - Copper", S5375="Yes", O5375="After 2014")),
(AND('[1]PWS Information'!$E$10="CWS",Q5375="Non-Lead", N5375="Non-Lead - Copper", S5375="Yes", O5375="Unknown")),
(AND('[1]PWS Information'!$E$10="CWS",Q5375="Unknown")),
(AND('[1]PWS Information'!$E$10="NTNC",Q5375="Unknown")))),"Tier 5",
"")))))</f>
        <v>Tier 5</v>
      </c>
      <c r="Z5375" s="71"/>
      <c r="AA5375" s="71"/>
    </row>
    <row r="5376" spans="1:27" ht="57.6" x14ac:dyDescent="0.3">
      <c r="A5376" s="1"/>
      <c r="B5376" s="70" t="s">
        <v>1769</v>
      </c>
      <c r="C5376" s="60" t="s">
        <v>1782</v>
      </c>
      <c r="D5376" s="61" t="s">
        <v>1771</v>
      </c>
      <c r="E5376" s="61" t="s">
        <v>128</v>
      </c>
      <c r="F5376" s="61">
        <v>78640</v>
      </c>
      <c r="G5376" s="62"/>
      <c r="H5376" s="63">
        <v>29.974855600000001</v>
      </c>
      <c r="I5376" s="64">
        <v>-97.787641666666602</v>
      </c>
      <c r="J5376" s="65" t="s">
        <v>50</v>
      </c>
      <c r="K5376" s="66" t="s">
        <v>51</v>
      </c>
      <c r="L5376" s="62" t="s">
        <v>52</v>
      </c>
      <c r="M5376" s="69"/>
      <c r="N5376" s="65" t="s">
        <v>50</v>
      </c>
      <c r="O5376" s="66" t="s">
        <v>52</v>
      </c>
      <c r="P5376" s="69"/>
      <c r="Q5376" s="55" t="str">
        <f t="shared" si="83"/>
        <v>Non-Lead</v>
      </c>
      <c r="R5376" s="70" t="s">
        <v>51</v>
      </c>
      <c r="S5376" s="70" t="s">
        <v>51</v>
      </c>
      <c r="T5376" s="70"/>
      <c r="U5376" s="71" t="s">
        <v>53</v>
      </c>
      <c r="V5376" s="71" t="s">
        <v>51</v>
      </c>
      <c r="W5376" s="71" t="s">
        <v>51</v>
      </c>
      <c r="X5376" s="71" t="s">
        <v>51</v>
      </c>
      <c r="Y5376" s="72" t="str">
        <f>IF((OR((AND('[1]PWS Information'!$E$10="CWS",U5376="Single Family Residence",Q5376="Lead")),
(AND('[1]PWS Information'!$E$10="CWS",U5376="Multiple Family Residence",'[1]PWS Information'!$E$11="Yes",Q5376="Lead")),
(AND('[1]PWS Information'!$E$10="NTNC",Q5376="Lead")))),"Tier 1",
IF((OR((AND('[1]PWS Information'!$E$10="CWS",U5376="Multiple Family Residence",'[1]PWS Information'!$E$11="No",Q5376="Lead")),
(AND('[1]PWS Information'!$E$10="CWS",U5376="Other",Q5376="Lead")),
(AND('[1]PWS Information'!$E$10="CWS",U5376="Building",Q5376="Lead")))),"Tier 2",
IF((OR((AND('[1]PWS Information'!$E$10="CWS",U5376="Single Family Residence",Q5376="Galvanized Requiring Replacement")),
(AND('[1]PWS Information'!$E$10="CWS",U5376="Single Family Residence",Q5376="Galvanized Requiring Replacement",R5376="Yes")),
(AND('[1]PWS Information'!$E$10="NTNC",Q5376="Galvanized Requiring Replacement")),
(AND('[1]PWS Information'!$E$10="NTNC",U5376="Single Family Residence",R5376="Yes")))),"Tier 3",
IF((OR((AND('[1]PWS Information'!$E$10="CWS",U5376="Single Family Residence",S5376="Yes",Q5376="Non-Lead", J5376="Non-Lead - Copper",L5376="Before 1989")),
(AND('[1]PWS Information'!$E$10="CWS",U5376="Single Family Residence",S5376="Yes",Q5376="Non-Lead", N5376="Non-Lead - Copper",O5376="Before 1989")))),"Tier 4",
IF((OR((AND('[1]PWS Information'!$E$10="NTNC",Q5376="Non-Lead")),
(AND('[1]PWS Information'!$E$10="CWS",Q5376="Non-Lead",S5376="")),
(AND('[1]PWS Information'!$E$10="CWS",Q5376="Non-Lead",S5376="No")),
(AND('[1]PWS Information'!$E$10="CWS",Q5376="Non-Lead",S5376="Don't Know")),
(AND('[1]PWS Information'!$E$10="CWS",Q5376="Non-Lead", J5376="Non-Lead - Copper", S5376="Yes", L5376="Between 1989 and 2014")),
(AND('[1]PWS Information'!$E$10="CWS",Q5376="Non-Lead", J5376="Non-Lead - Copper", S5376="Yes", L5376="After 2014")),
(AND('[1]PWS Information'!$E$10="CWS",Q5376="Non-Lead", J5376="Non-Lead - Copper", S5376="Yes", L5376="Unknown")),
(AND('[1]PWS Information'!$E$10="CWS",Q5376="Non-Lead", N5376="Non-Lead - Copper", S5376="Yes", O5376="Between 1989 and 2014")),
(AND('[1]PWS Information'!$E$10="CWS",Q5376="Non-Lead", N5376="Non-Lead - Copper", S5376="Yes", O5376="After 2014")),
(AND('[1]PWS Information'!$E$10="CWS",Q5376="Non-Lead", N5376="Non-Lead - Copper", S5376="Yes", O5376="Unknown")),
(AND('[1]PWS Information'!$E$10="CWS",Q5376="Unknown")),
(AND('[1]PWS Information'!$E$10="NTNC",Q5376="Unknown")))),"Tier 5",
"")))))</f>
        <v>Tier 5</v>
      </c>
      <c r="Z5376" s="71"/>
      <c r="AA5376" s="71"/>
    </row>
    <row r="5377" spans="1:27" ht="57.6" x14ac:dyDescent="0.3">
      <c r="A5377" s="1"/>
      <c r="B5377" s="70" t="s">
        <v>1769</v>
      </c>
      <c r="C5377" s="60" t="s">
        <v>1783</v>
      </c>
      <c r="D5377" s="61" t="s">
        <v>1771</v>
      </c>
      <c r="E5377" s="61" t="s">
        <v>128</v>
      </c>
      <c r="F5377" s="61">
        <v>78640</v>
      </c>
      <c r="G5377" s="62"/>
      <c r="H5377" s="63">
        <v>29.974855600000001</v>
      </c>
      <c r="I5377" s="64">
        <v>-97.787641666666602</v>
      </c>
      <c r="J5377" s="65" t="s">
        <v>50</v>
      </c>
      <c r="K5377" s="66" t="s">
        <v>51</v>
      </c>
      <c r="L5377" s="62" t="s">
        <v>52</v>
      </c>
      <c r="M5377" s="69"/>
      <c r="N5377" s="65" t="s">
        <v>50</v>
      </c>
      <c r="O5377" s="66" t="s">
        <v>52</v>
      </c>
      <c r="P5377" s="69"/>
      <c r="Q5377" s="55" t="str">
        <f t="shared" si="83"/>
        <v>Non-Lead</v>
      </c>
      <c r="R5377" s="70" t="s">
        <v>51</v>
      </c>
      <c r="S5377" s="70" t="s">
        <v>51</v>
      </c>
      <c r="T5377" s="70"/>
      <c r="U5377" s="71" t="s">
        <v>53</v>
      </c>
      <c r="V5377" s="71" t="s">
        <v>51</v>
      </c>
      <c r="W5377" s="71" t="s">
        <v>51</v>
      </c>
      <c r="X5377" s="71" t="s">
        <v>51</v>
      </c>
      <c r="Y5377" s="72" t="str">
        <f>IF((OR((AND('[1]PWS Information'!$E$10="CWS",U5377="Single Family Residence",Q5377="Lead")),
(AND('[1]PWS Information'!$E$10="CWS",U5377="Multiple Family Residence",'[1]PWS Information'!$E$11="Yes",Q5377="Lead")),
(AND('[1]PWS Information'!$E$10="NTNC",Q5377="Lead")))),"Tier 1",
IF((OR((AND('[1]PWS Information'!$E$10="CWS",U5377="Multiple Family Residence",'[1]PWS Information'!$E$11="No",Q5377="Lead")),
(AND('[1]PWS Information'!$E$10="CWS",U5377="Other",Q5377="Lead")),
(AND('[1]PWS Information'!$E$10="CWS",U5377="Building",Q5377="Lead")))),"Tier 2",
IF((OR((AND('[1]PWS Information'!$E$10="CWS",U5377="Single Family Residence",Q5377="Galvanized Requiring Replacement")),
(AND('[1]PWS Information'!$E$10="CWS",U5377="Single Family Residence",Q5377="Galvanized Requiring Replacement",R5377="Yes")),
(AND('[1]PWS Information'!$E$10="NTNC",Q5377="Galvanized Requiring Replacement")),
(AND('[1]PWS Information'!$E$10="NTNC",U5377="Single Family Residence",R5377="Yes")))),"Tier 3",
IF((OR((AND('[1]PWS Information'!$E$10="CWS",U5377="Single Family Residence",S5377="Yes",Q5377="Non-Lead", J5377="Non-Lead - Copper",L5377="Before 1989")),
(AND('[1]PWS Information'!$E$10="CWS",U5377="Single Family Residence",S5377="Yes",Q5377="Non-Lead", N5377="Non-Lead - Copper",O5377="Before 1989")))),"Tier 4",
IF((OR((AND('[1]PWS Information'!$E$10="NTNC",Q5377="Non-Lead")),
(AND('[1]PWS Information'!$E$10="CWS",Q5377="Non-Lead",S5377="")),
(AND('[1]PWS Information'!$E$10="CWS",Q5377="Non-Lead",S5377="No")),
(AND('[1]PWS Information'!$E$10="CWS",Q5377="Non-Lead",S5377="Don't Know")),
(AND('[1]PWS Information'!$E$10="CWS",Q5377="Non-Lead", J5377="Non-Lead - Copper", S5377="Yes", L5377="Between 1989 and 2014")),
(AND('[1]PWS Information'!$E$10="CWS",Q5377="Non-Lead", J5377="Non-Lead - Copper", S5377="Yes", L5377="After 2014")),
(AND('[1]PWS Information'!$E$10="CWS",Q5377="Non-Lead", J5377="Non-Lead - Copper", S5377="Yes", L5377="Unknown")),
(AND('[1]PWS Information'!$E$10="CWS",Q5377="Non-Lead", N5377="Non-Lead - Copper", S5377="Yes", O5377="Between 1989 and 2014")),
(AND('[1]PWS Information'!$E$10="CWS",Q5377="Non-Lead", N5377="Non-Lead - Copper", S5377="Yes", O5377="After 2014")),
(AND('[1]PWS Information'!$E$10="CWS",Q5377="Non-Lead", N5377="Non-Lead - Copper", S5377="Yes", O5377="Unknown")),
(AND('[1]PWS Information'!$E$10="CWS",Q5377="Unknown")),
(AND('[1]PWS Information'!$E$10="NTNC",Q5377="Unknown")))),"Tier 5",
"")))))</f>
        <v>Tier 5</v>
      </c>
      <c r="Z5377" s="71"/>
      <c r="AA5377" s="71"/>
    </row>
    <row r="5378" spans="1:27" ht="57.6" x14ac:dyDescent="0.3">
      <c r="A5378" s="17"/>
      <c r="B5378" s="70" t="s">
        <v>1769</v>
      </c>
      <c r="C5378" s="60" t="s">
        <v>1784</v>
      </c>
      <c r="D5378" s="61" t="s">
        <v>1771</v>
      </c>
      <c r="E5378" s="61" t="s">
        <v>128</v>
      </c>
      <c r="F5378" s="61">
        <v>78640</v>
      </c>
      <c r="G5378" s="62"/>
      <c r="H5378" s="63">
        <v>29.974697200000001</v>
      </c>
      <c r="I5378" s="64">
        <v>-97.787466666666603</v>
      </c>
      <c r="J5378" s="65" t="s">
        <v>50</v>
      </c>
      <c r="K5378" s="66" t="s">
        <v>51</v>
      </c>
      <c r="L5378" s="62" t="s">
        <v>52</v>
      </c>
      <c r="M5378" s="69"/>
      <c r="N5378" s="65" t="s">
        <v>50</v>
      </c>
      <c r="O5378" s="66" t="s">
        <v>52</v>
      </c>
      <c r="P5378" s="69"/>
      <c r="Q5378" s="55" t="str">
        <f t="shared" si="83"/>
        <v>Non-Lead</v>
      </c>
      <c r="R5378" s="70" t="s">
        <v>51</v>
      </c>
      <c r="S5378" s="70" t="s">
        <v>51</v>
      </c>
      <c r="T5378" s="70"/>
      <c r="U5378" s="71" t="s">
        <v>53</v>
      </c>
      <c r="V5378" s="71" t="s">
        <v>51</v>
      </c>
      <c r="W5378" s="71" t="s">
        <v>51</v>
      </c>
      <c r="X5378" s="71" t="s">
        <v>51</v>
      </c>
      <c r="Y5378" s="72" t="str">
        <f>IF((OR((AND('[1]PWS Information'!$E$10="CWS",U5378="Single Family Residence",Q5378="Lead")),
(AND('[1]PWS Information'!$E$10="CWS",U5378="Multiple Family Residence",'[1]PWS Information'!$E$11="Yes",Q5378="Lead")),
(AND('[1]PWS Information'!$E$10="NTNC",Q5378="Lead")))),"Tier 1",
IF((OR((AND('[1]PWS Information'!$E$10="CWS",U5378="Multiple Family Residence",'[1]PWS Information'!$E$11="No",Q5378="Lead")),
(AND('[1]PWS Information'!$E$10="CWS",U5378="Other",Q5378="Lead")),
(AND('[1]PWS Information'!$E$10="CWS",U5378="Building",Q5378="Lead")))),"Tier 2",
IF((OR((AND('[1]PWS Information'!$E$10="CWS",U5378="Single Family Residence",Q5378="Galvanized Requiring Replacement")),
(AND('[1]PWS Information'!$E$10="CWS",U5378="Single Family Residence",Q5378="Galvanized Requiring Replacement",R5378="Yes")),
(AND('[1]PWS Information'!$E$10="NTNC",Q5378="Galvanized Requiring Replacement")),
(AND('[1]PWS Information'!$E$10="NTNC",U5378="Single Family Residence",R5378="Yes")))),"Tier 3",
IF((OR((AND('[1]PWS Information'!$E$10="CWS",U5378="Single Family Residence",S5378="Yes",Q5378="Non-Lead", J5378="Non-Lead - Copper",L5378="Before 1989")),
(AND('[1]PWS Information'!$E$10="CWS",U5378="Single Family Residence",S5378="Yes",Q5378="Non-Lead", N5378="Non-Lead - Copper",O5378="Before 1989")))),"Tier 4",
IF((OR((AND('[1]PWS Information'!$E$10="NTNC",Q5378="Non-Lead")),
(AND('[1]PWS Information'!$E$10="CWS",Q5378="Non-Lead",S5378="")),
(AND('[1]PWS Information'!$E$10="CWS",Q5378="Non-Lead",S5378="No")),
(AND('[1]PWS Information'!$E$10="CWS",Q5378="Non-Lead",S5378="Don't Know")),
(AND('[1]PWS Information'!$E$10="CWS",Q5378="Non-Lead", J5378="Non-Lead - Copper", S5378="Yes", L5378="Between 1989 and 2014")),
(AND('[1]PWS Information'!$E$10="CWS",Q5378="Non-Lead", J5378="Non-Lead - Copper", S5378="Yes", L5378="After 2014")),
(AND('[1]PWS Information'!$E$10="CWS",Q5378="Non-Lead", J5378="Non-Lead - Copper", S5378="Yes", L5378="Unknown")),
(AND('[1]PWS Information'!$E$10="CWS",Q5378="Non-Lead", N5378="Non-Lead - Copper", S5378="Yes", O5378="Between 1989 and 2014")),
(AND('[1]PWS Information'!$E$10="CWS",Q5378="Non-Lead", N5378="Non-Lead - Copper", S5378="Yes", O5378="After 2014")),
(AND('[1]PWS Information'!$E$10="CWS",Q5378="Non-Lead", N5378="Non-Lead - Copper", S5378="Yes", O5378="Unknown")),
(AND('[1]PWS Information'!$E$10="CWS",Q5378="Unknown")),
(AND('[1]PWS Information'!$E$10="NTNC",Q5378="Unknown")))),"Tier 5",
"")))))</f>
        <v>Tier 5</v>
      </c>
      <c r="Z5378" s="71"/>
      <c r="AA5378" s="71"/>
    </row>
    <row r="5379" spans="1:27" ht="57.6" x14ac:dyDescent="0.3">
      <c r="A5379" s="1"/>
      <c r="B5379" s="70" t="s">
        <v>1769</v>
      </c>
      <c r="C5379" s="60" t="s">
        <v>1785</v>
      </c>
      <c r="D5379" s="61" t="s">
        <v>1771</v>
      </c>
      <c r="E5379" s="61" t="s">
        <v>128</v>
      </c>
      <c r="F5379" s="61">
        <v>78640</v>
      </c>
      <c r="G5379" s="62"/>
      <c r="H5379" s="63">
        <v>29.974697200000001</v>
      </c>
      <c r="I5379" s="64">
        <v>-97.787466666666603</v>
      </c>
      <c r="J5379" s="65" t="s">
        <v>50</v>
      </c>
      <c r="K5379" s="66" t="s">
        <v>51</v>
      </c>
      <c r="L5379" s="62" t="s">
        <v>52</v>
      </c>
      <c r="M5379" s="69"/>
      <c r="N5379" s="65" t="s">
        <v>50</v>
      </c>
      <c r="O5379" s="66" t="s">
        <v>52</v>
      </c>
      <c r="P5379" s="69"/>
      <c r="Q5379" s="55" t="str">
        <f t="shared" si="83"/>
        <v>Non-Lead</v>
      </c>
      <c r="R5379" s="70" t="s">
        <v>51</v>
      </c>
      <c r="S5379" s="70" t="s">
        <v>51</v>
      </c>
      <c r="T5379" s="70"/>
      <c r="U5379" s="71" t="s">
        <v>53</v>
      </c>
      <c r="V5379" s="71" t="s">
        <v>51</v>
      </c>
      <c r="W5379" s="71" t="s">
        <v>51</v>
      </c>
      <c r="X5379" s="71" t="s">
        <v>51</v>
      </c>
      <c r="Y5379" s="72" t="str">
        <f>IF((OR((AND('[1]PWS Information'!$E$10="CWS",U5379="Single Family Residence",Q5379="Lead")),
(AND('[1]PWS Information'!$E$10="CWS",U5379="Multiple Family Residence",'[1]PWS Information'!$E$11="Yes",Q5379="Lead")),
(AND('[1]PWS Information'!$E$10="NTNC",Q5379="Lead")))),"Tier 1",
IF((OR((AND('[1]PWS Information'!$E$10="CWS",U5379="Multiple Family Residence",'[1]PWS Information'!$E$11="No",Q5379="Lead")),
(AND('[1]PWS Information'!$E$10="CWS",U5379="Other",Q5379="Lead")),
(AND('[1]PWS Information'!$E$10="CWS",U5379="Building",Q5379="Lead")))),"Tier 2",
IF((OR((AND('[1]PWS Information'!$E$10="CWS",U5379="Single Family Residence",Q5379="Galvanized Requiring Replacement")),
(AND('[1]PWS Information'!$E$10="CWS",U5379="Single Family Residence",Q5379="Galvanized Requiring Replacement",R5379="Yes")),
(AND('[1]PWS Information'!$E$10="NTNC",Q5379="Galvanized Requiring Replacement")),
(AND('[1]PWS Information'!$E$10="NTNC",U5379="Single Family Residence",R5379="Yes")))),"Tier 3",
IF((OR((AND('[1]PWS Information'!$E$10="CWS",U5379="Single Family Residence",S5379="Yes",Q5379="Non-Lead", J5379="Non-Lead - Copper",L5379="Before 1989")),
(AND('[1]PWS Information'!$E$10="CWS",U5379="Single Family Residence",S5379="Yes",Q5379="Non-Lead", N5379="Non-Lead - Copper",O5379="Before 1989")))),"Tier 4",
IF((OR((AND('[1]PWS Information'!$E$10="NTNC",Q5379="Non-Lead")),
(AND('[1]PWS Information'!$E$10="CWS",Q5379="Non-Lead",S5379="")),
(AND('[1]PWS Information'!$E$10="CWS",Q5379="Non-Lead",S5379="No")),
(AND('[1]PWS Information'!$E$10="CWS",Q5379="Non-Lead",S5379="Don't Know")),
(AND('[1]PWS Information'!$E$10="CWS",Q5379="Non-Lead", J5379="Non-Lead - Copper", S5379="Yes", L5379="Between 1989 and 2014")),
(AND('[1]PWS Information'!$E$10="CWS",Q5379="Non-Lead", J5379="Non-Lead - Copper", S5379="Yes", L5379="After 2014")),
(AND('[1]PWS Information'!$E$10="CWS",Q5379="Non-Lead", J5379="Non-Lead - Copper", S5379="Yes", L5379="Unknown")),
(AND('[1]PWS Information'!$E$10="CWS",Q5379="Non-Lead", N5379="Non-Lead - Copper", S5379="Yes", O5379="Between 1989 and 2014")),
(AND('[1]PWS Information'!$E$10="CWS",Q5379="Non-Lead", N5379="Non-Lead - Copper", S5379="Yes", O5379="After 2014")),
(AND('[1]PWS Information'!$E$10="CWS",Q5379="Non-Lead", N5379="Non-Lead - Copper", S5379="Yes", O5379="Unknown")),
(AND('[1]PWS Information'!$E$10="CWS",Q5379="Unknown")),
(AND('[1]PWS Information'!$E$10="NTNC",Q5379="Unknown")))),"Tier 5",
"")))))</f>
        <v>Tier 5</v>
      </c>
      <c r="Z5379" s="71"/>
      <c r="AA5379" s="71"/>
    </row>
    <row r="5380" spans="1:27" ht="57.6" x14ac:dyDescent="0.3">
      <c r="A5380" s="1"/>
      <c r="B5380" s="70" t="s">
        <v>1769</v>
      </c>
      <c r="C5380" s="60" t="s">
        <v>1786</v>
      </c>
      <c r="D5380" s="61" t="s">
        <v>1771</v>
      </c>
      <c r="E5380" s="61" t="s">
        <v>128</v>
      </c>
      <c r="F5380" s="61">
        <v>78640</v>
      </c>
      <c r="G5380" s="62"/>
      <c r="H5380" s="63">
        <v>29.9745639</v>
      </c>
      <c r="I5380" s="64">
        <v>-97.787305555555506</v>
      </c>
      <c r="J5380" s="65" t="s">
        <v>50</v>
      </c>
      <c r="K5380" s="66" t="s">
        <v>51</v>
      </c>
      <c r="L5380" s="62" t="s">
        <v>52</v>
      </c>
      <c r="M5380" s="69"/>
      <c r="N5380" s="65" t="s">
        <v>50</v>
      </c>
      <c r="O5380" s="66" t="s">
        <v>52</v>
      </c>
      <c r="P5380" s="69"/>
      <c r="Q5380" s="55" t="str">
        <f t="shared" si="83"/>
        <v>Non-Lead</v>
      </c>
      <c r="R5380" s="70" t="s">
        <v>51</v>
      </c>
      <c r="S5380" s="70" t="s">
        <v>51</v>
      </c>
      <c r="T5380" s="70"/>
      <c r="U5380" s="71" t="s">
        <v>53</v>
      </c>
      <c r="V5380" s="71" t="s">
        <v>51</v>
      </c>
      <c r="W5380" s="71" t="s">
        <v>51</v>
      </c>
      <c r="X5380" s="71" t="s">
        <v>51</v>
      </c>
      <c r="Y5380" s="72" t="str">
        <f>IF((OR((AND('[1]PWS Information'!$E$10="CWS",U5380="Single Family Residence",Q5380="Lead")),
(AND('[1]PWS Information'!$E$10="CWS",U5380="Multiple Family Residence",'[1]PWS Information'!$E$11="Yes",Q5380="Lead")),
(AND('[1]PWS Information'!$E$10="NTNC",Q5380="Lead")))),"Tier 1",
IF((OR((AND('[1]PWS Information'!$E$10="CWS",U5380="Multiple Family Residence",'[1]PWS Information'!$E$11="No",Q5380="Lead")),
(AND('[1]PWS Information'!$E$10="CWS",U5380="Other",Q5380="Lead")),
(AND('[1]PWS Information'!$E$10="CWS",U5380="Building",Q5380="Lead")))),"Tier 2",
IF((OR((AND('[1]PWS Information'!$E$10="CWS",U5380="Single Family Residence",Q5380="Galvanized Requiring Replacement")),
(AND('[1]PWS Information'!$E$10="CWS",U5380="Single Family Residence",Q5380="Galvanized Requiring Replacement",R5380="Yes")),
(AND('[1]PWS Information'!$E$10="NTNC",Q5380="Galvanized Requiring Replacement")),
(AND('[1]PWS Information'!$E$10="NTNC",U5380="Single Family Residence",R5380="Yes")))),"Tier 3",
IF((OR((AND('[1]PWS Information'!$E$10="CWS",U5380="Single Family Residence",S5380="Yes",Q5380="Non-Lead", J5380="Non-Lead - Copper",L5380="Before 1989")),
(AND('[1]PWS Information'!$E$10="CWS",U5380="Single Family Residence",S5380="Yes",Q5380="Non-Lead", N5380="Non-Lead - Copper",O5380="Before 1989")))),"Tier 4",
IF((OR((AND('[1]PWS Information'!$E$10="NTNC",Q5380="Non-Lead")),
(AND('[1]PWS Information'!$E$10="CWS",Q5380="Non-Lead",S5380="")),
(AND('[1]PWS Information'!$E$10="CWS",Q5380="Non-Lead",S5380="No")),
(AND('[1]PWS Information'!$E$10="CWS",Q5380="Non-Lead",S5380="Don't Know")),
(AND('[1]PWS Information'!$E$10="CWS",Q5380="Non-Lead", J5380="Non-Lead - Copper", S5380="Yes", L5380="Between 1989 and 2014")),
(AND('[1]PWS Information'!$E$10="CWS",Q5380="Non-Lead", J5380="Non-Lead - Copper", S5380="Yes", L5380="After 2014")),
(AND('[1]PWS Information'!$E$10="CWS",Q5380="Non-Lead", J5380="Non-Lead - Copper", S5380="Yes", L5380="Unknown")),
(AND('[1]PWS Information'!$E$10="CWS",Q5380="Non-Lead", N5380="Non-Lead - Copper", S5380="Yes", O5380="Between 1989 and 2014")),
(AND('[1]PWS Information'!$E$10="CWS",Q5380="Non-Lead", N5380="Non-Lead - Copper", S5380="Yes", O5380="After 2014")),
(AND('[1]PWS Information'!$E$10="CWS",Q5380="Non-Lead", N5380="Non-Lead - Copper", S5380="Yes", O5380="Unknown")),
(AND('[1]PWS Information'!$E$10="CWS",Q5380="Unknown")),
(AND('[1]PWS Information'!$E$10="NTNC",Q5380="Unknown")))),"Tier 5",
"")))))</f>
        <v>Tier 5</v>
      </c>
      <c r="Z5380" s="71"/>
      <c r="AA5380" s="71"/>
    </row>
    <row r="5381" spans="1:27" ht="57.6" x14ac:dyDescent="0.3">
      <c r="A5381" s="1"/>
      <c r="B5381" s="70" t="s">
        <v>1769</v>
      </c>
      <c r="C5381" s="60" t="s">
        <v>1787</v>
      </c>
      <c r="D5381" s="61" t="s">
        <v>1771</v>
      </c>
      <c r="E5381" s="61" t="s">
        <v>128</v>
      </c>
      <c r="F5381" s="61">
        <v>78640</v>
      </c>
      <c r="G5381" s="62"/>
      <c r="H5381" s="63">
        <v>29.9745639</v>
      </c>
      <c r="I5381" s="64">
        <v>-97.787305555555506</v>
      </c>
      <c r="J5381" s="65" t="s">
        <v>50</v>
      </c>
      <c r="K5381" s="66" t="s">
        <v>51</v>
      </c>
      <c r="L5381" s="62" t="s">
        <v>52</v>
      </c>
      <c r="M5381" s="69"/>
      <c r="N5381" s="65" t="s">
        <v>50</v>
      </c>
      <c r="O5381" s="66" t="s">
        <v>52</v>
      </c>
      <c r="P5381" s="69"/>
      <c r="Q5381" s="55" t="str">
        <f t="shared" si="83"/>
        <v>Non-Lead</v>
      </c>
      <c r="R5381" s="70" t="s">
        <v>51</v>
      </c>
      <c r="S5381" s="70" t="s">
        <v>51</v>
      </c>
      <c r="T5381" s="70"/>
      <c r="U5381" s="71" t="s">
        <v>53</v>
      </c>
      <c r="V5381" s="71" t="s">
        <v>51</v>
      </c>
      <c r="W5381" s="71" t="s">
        <v>51</v>
      </c>
      <c r="X5381" s="71" t="s">
        <v>51</v>
      </c>
      <c r="Y5381" s="72" t="str">
        <f>IF((OR((AND('[1]PWS Information'!$E$10="CWS",U5381="Single Family Residence",Q5381="Lead")),
(AND('[1]PWS Information'!$E$10="CWS",U5381="Multiple Family Residence",'[1]PWS Information'!$E$11="Yes",Q5381="Lead")),
(AND('[1]PWS Information'!$E$10="NTNC",Q5381="Lead")))),"Tier 1",
IF((OR((AND('[1]PWS Information'!$E$10="CWS",U5381="Multiple Family Residence",'[1]PWS Information'!$E$11="No",Q5381="Lead")),
(AND('[1]PWS Information'!$E$10="CWS",U5381="Other",Q5381="Lead")),
(AND('[1]PWS Information'!$E$10="CWS",U5381="Building",Q5381="Lead")))),"Tier 2",
IF((OR((AND('[1]PWS Information'!$E$10="CWS",U5381="Single Family Residence",Q5381="Galvanized Requiring Replacement")),
(AND('[1]PWS Information'!$E$10="CWS",U5381="Single Family Residence",Q5381="Galvanized Requiring Replacement",R5381="Yes")),
(AND('[1]PWS Information'!$E$10="NTNC",Q5381="Galvanized Requiring Replacement")),
(AND('[1]PWS Information'!$E$10="NTNC",U5381="Single Family Residence",R5381="Yes")))),"Tier 3",
IF((OR((AND('[1]PWS Information'!$E$10="CWS",U5381="Single Family Residence",S5381="Yes",Q5381="Non-Lead", J5381="Non-Lead - Copper",L5381="Before 1989")),
(AND('[1]PWS Information'!$E$10="CWS",U5381="Single Family Residence",S5381="Yes",Q5381="Non-Lead", N5381="Non-Lead - Copper",O5381="Before 1989")))),"Tier 4",
IF((OR((AND('[1]PWS Information'!$E$10="NTNC",Q5381="Non-Lead")),
(AND('[1]PWS Information'!$E$10="CWS",Q5381="Non-Lead",S5381="")),
(AND('[1]PWS Information'!$E$10="CWS",Q5381="Non-Lead",S5381="No")),
(AND('[1]PWS Information'!$E$10="CWS",Q5381="Non-Lead",S5381="Don't Know")),
(AND('[1]PWS Information'!$E$10="CWS",Q5381="Non-Lead", J5381="Non-Lead - Copper", S5381="Yes", L5381="Between 1989 and 2014")),
(AND('[1]PWS Information'!$E$10="CWS",Q5381="Non-Lead", J5381="Non-Lead - Copper", S5381="Yes", L5381="After 2014")),
(AND('[1]PWS Information'!$E$10="CWS",Q5381="Non-Lead", J5381="Non-Lead - Copper", S5381="Yes", L5381="Unknown")),
(AND('[1]PWS Information'!$E$10="CWS",Q5381="Non-Lead", N5381="Non-Lead - Copper", S5381="Yes", O5381="Between 1989 and 2014")),
(AND('[1]PWS Information'!$E$10="CWS",Q5381="Non-Lead", N5381="Non-Lead - Copper", S5381="Yes", O5381="After 2014")),
(AND('[1]PWS Information'!$E$10="CWS",Q5381="Non-Lead", N5381="Non-Lead - Copper", S5381="Yes", O5381="Unknown")),
(AND('[1]PWS Information'!$E$10="CWS",Q5381="Unknown")),
(AND('[1]PWS Information'!$E$10="NTNC",Q5381="Unknown")))),"Tier 5",
"")))))</f>
        <v>Tier 5</v>
      </c>
      <c r="Z5381" s="71"/>
      <c r="AA5381" s="71"/>
    </row>
    <row r="5382" spans="1:27" ht="57.6" x14ac:dyDescent="0.3">
      <c r="A5382" s="17"/>
      <c r="B5382" s="70" t="s">
        <v>1769</v>
      </c>
      <c r="C5382" s="60" t="s">
        <v>1788</v>
      </c>
      <c r="D5382" s="61" t="s">
        <v>1771</v>
      </c>
      <c r="E5382" s="61" t="s">
        <v>128</v>
      </c>
      <c r="F5382" s="61">
        <v>78640</v>
      </c>
      <c r="G5382" s="62"/>
      <c r="H5382" s="63">
        <v>29.9744694</v>
      </c>
      <c r="I5382" s="64">
        <v>-97.787158333333295</v>
      </c>
      <c r="J5382" s="65" t="s">
        <v>50</v>
      </c>
      <c r="K5382" s="66" t="s">
        <v>51</v>
      </c>
      <c r="L5382" s="62" t="s">
        <v>52</v>
      </c>
      <c r="M5382" s="69"/>
      <c r="N5382" s="65" t="s">
        <v>50</v>
      </c>
      <c r="O5382" s="66" t="s">
        <v>52</v>
      </c>
      <c r="P5382" s="69"/>
      <c r="Q5382" s="55" t="str">
        <f t="shared" si="83"/>
        <v>Non-Lead</v>
      </c>
      <c r="R5382" s="70" t="s">
        <v>51</v>
      </c>
      <c r="S5382" s="70" t="s">
        <v>51</v>
      </c>
      <c r="T5382" s="70"/>
      <c r="U5382" s="71" t="s">
        <v>53</v>
      </c>
      <c r="V5382" s="71" t="s">
        <v>51</v>
      </c>
      <c r="W5382" s="71" t="s">
        <v>51</v>
      </c>
      <c r="X5382" s="71" t="s">
        <v>51</v>
      </c>
      <c r="Y5382" s="72" t="str">
        <f>IF((OR((AND('[1]PWS Information'!$E$10="CWS",U5382="Single Family Residence",Q5382="Lead")),
(AND('[1]PWS Information'!$E$10="CWS",U5382="Multiple Family Residence",'[1]PWS Information'!$E$11="Yes",Q5382="Lead")),
(AND('[1]PWS Information'!$E$10="NTNC",Q5382="Lead")))),"Tier 1",
IF((OR((AND('[1]PWS Information'!$E$10="CWS",U5382="Multiple Family Residence",'[1]PWS Information'!$E$11="No",Q5382="Lead")),
(AND('[1]PWS Information'!$E$10="CWS",U5382="Other",Q5382="Lead")),
(AND('[1]PWS Information'!$E$10="CWS",U5382="Building",Q5382="Lead")))),"Tier 2",
IF((OR((AND('[1]PWS Information'!$E$10="CWS",U5382="Single Family Residence",Q5382="Galvanized Requiring Replacement")),
(AND('[1]PWS Information'!$E$10="CWS",U5382="Single Family Residence",Q5382="Galvanized Requiring Replacement",R5382="Yes")),
(AND('[1]PWS Information'!$E$10="NTNC",Q5382="Galvanized Requiring Replacement")),
(AND('[1]PWS Information'!$E$10="NTNC",U5382="Single Family Residence",R5382="Yes")))),"Tier 3",
IF((OR((AND('[1]PWS Information'!$E$10="CWS",U5382="Single Family Residence",S5382="Yes",Q5382="Non-Lead", J5382="Non-Lead - Copper",L5382="Before 1989")),
(AND('[1]PWS Information'!$E$10="CWS",U5382="Single Family Residence",S5382="Yes",Q5382="Non-Lead", N5382="Non-Lead - Copper",O5382="Before 1989")))),"Tier 4",
IF((OR((AND('[1]PWS Information'!$E$10="NTNC",Q5382="Non-Lead")),
(AND('[1]PWS Information'!$E$10="CWS",Q5382="Non-Lead",S5382="")),
(AND('[1]PWS Information'!$E$10="CWS",Q5382="Non-Lead",S5382="No")),
(AND('[1]PWS Information'!$E$10="CWS",Q5382="Non-Lead",S5382="Don't Know")),
(AND('[1]PWS Information'!$E$10="CWS",Q5382="Non-Lead", J5382="Non-Lead - Copper", S5382="Yes", L5382="Between 1989 and 2014")),
(AND('[1]PWS Information'!$E$10="CWS",Q5382="Non-Lead", J5382="Non-Lead - Copper", S5382="Yes", L5382="After 2014")),
(AND('[1]PWS Information'!$E$10="CWS",Q5382="Non-Lead", J5382="Non-Lead - Copper", S5382="Yes", L5382="Unknown")),
(AND('[1]PWS Information'!$E$10="CWS",Q5382="Non-Lead", N5382="Non-Lead - Copper", S5382="Yes", O5382="Between 1989 and 2014")),
(AND('[1]PWS Information'!$E$10="CWS",Q5382="Non-Lead", N5382="Non-Lead - Copper", S5382="Yes", O5382="After 2014")),
(AND('[1]PWS Information'!$E$10="CWS",Q5382="Non-Lead", N5382="Non-Lead - Copper", S5382="Yes", O5382="Unknown")),
(AND('[1]PWS Information'!$E$10="CWS",Q5382="Unknown")),
(AND('[1]PWS Information'!$E$10="NTNC",Q5382="Unknown")))),"Tier 5",
"")))))</f>
        <v>Tier 5</v>
      </c>
      <c r="Z5382" s="71"/>
      <c r="AA5382" s="71"/>
    </row>
    <row r="5383" spans="1:27" ht="57.6" x14ac:dyDescent="0.3">
      <c r="A5383" s="1"/>
      <c r="B5383" s="70">
        <v>1432381</v>
      </c>
      <c r="C5383" s="60" t="s">
        <v>1789</v>
      </c>
      <c r="D5383" s="61" t="s">
        <v>1771</v>
      </c>
      <c r="E5383" s="61" t="s">
        <v>128</v>
      </c>
      <c r="F5383" s="61">
        <v>78640</v>
      </c>
      <c r="G5383" s="62"/>
      <c r="H5383" s="63">
        <v>29.9744694</v>
      </c>
      <c r="I5383" s="64">
        <v>-97.787158333333295</v>
      </c>
      <c r="J5383" s="65" t="s">
        <v>50</v>
      </c>
      <c r="K5383" s="66" t="s">
        <v>51</v>
      </c>
      <c r="L5383" s="62" t="s">
        <v>52</v>
      </c>
      <c r="M5383" s="69"/>
      <c r="N5383" s="65" t="s">
        <v>50</v>
      </c>
      <c r="O5383" s="66" t="s">
        <v>52</v>
      </c>
      <c r="P5383" s="69"/>
      <c r="Q5383" s="55" t="str">
        <f t="shared" si="83"/>
        <v>Non-Lead</v>
      </c>
      <c r="R5383" s="70" t="s">
        <v>51</v>
      </c>
      <c r="S5383" s="70" t="s">
        <v>51</v>
      </c>
      <c r="T5383" s="70"/>
      <c r="U5383" s="71" t="s">
        <v>53</v>
      </c>
      <c r="V5383" s="71" t="s">
        <v>51</v>
      </c>
      <c r="W5383" s="71" t="s">
        <v>51</v>
      </c>
      <c r="X5383" s="71" t="s">
        <v>51</v>
      </c>
      <c r="Y5383" s="72" t="str">
        <f>IF((OR((AND('[1]PWS Information'!$E$10="CWS",U5383="Single Family Residence",Q5383="Lead")),
(AND('[1]PWS Information'!$E$10="CWS",U5383="Multiple Family Residence",'[1]PWS Information'!$E$11="Yes",Q5383="Lead")),
(AND('[1]PWS Information'!$E$10="NTNC",Q5383="Lead")))),"Tier 1",
IF((OR((AND('[1]PWS Information'!$E$10="CWS",U5383="Multiple Family Residence",'[1]PWS Information'!$E$11="No",Q5383="Lead")),
(AND('[1]PWS Information'!$E$10="CWS",U5383="Other",Q5383="Lead")),
(AND('[1]PWS Information'!$E$10="CWS",U5383="Building",Q5383="Lead")))),"Tier 2",
IF((OR((AND('[1]PWS Information'!$E$10="CWS",U5383="Single Family Residence",Q5383="Galvanized Requiring Replacement")),
(AND('[1]PWS Information'!$E$10="CWS",U5383="Single Family Residence",Q5383="Galvanized Requiring Replacement",R5383="Yes")),
(AND('[1]PWS Information'!$E$10="NTNC",Q5383="Galvanized Requiring Replacement")),
(AND('[1]PWS Information'!$E$10="NTNC",U5383="Single Family Residence",R5383="Yes")))),"Tier 3",
IF((OR((AND('[1]PWS Information'!$E$10="CWS",U5383="Single Family Residence",S5383="Yes",Q5383="Non-Lead", J5383="Non-Lead - Copper",L5383="Before 1989")),
(AND('[1]PWS Information'!$E$10="CWS",U5383="Single Family Residence",S5383="Yes",Q5383="Non-Lead", N5383="Non-Lead - Copper",O5383="Before 1989")))),"Tier 4",
IF((OR((AND('[1]PWS Information'!$E$10="NTNC",Q5383="Non-Lead")),
(AND('[1]PWS Information'!$E$10="CWS",Q5383="Non-Lead",S5383="")),
(AND('[1]PWS Information'!$E$10="CWS",Q5383="Non-Lead",S5383="No")),
(AND('[1]PWS Information'!$E$10="CWS",Q5383="Non-Lead",S5383="Don't Know")),
(AND('[1]PWS Information'!$E$10="CWS",Q5383="Non-Lead", J5383="Non-Lead - Copper", S5383="Yes", L5383="Between 1989 and 2014")),
(AND('[1]PWS Information'!$E$10="CWS",Q5383="Non-Lead", J5383="Non-Lead - Copper", S5383="Yes", L5383="After 2014")),
(AND('[1]PWS Information'!$E$10="CWS",Q5383="Non-Lead", J5383="Non-Lead - Copper", S5383="Yes", L5383="Unknown")),
(AND('[1]PWS Information'!$E$10="CWS",Q5383="Non-Lead", N5383="Non-Lead - Copper", S5383="Yes", O5383="Between 1989 and 2014")),
(AND('[1]PWS Information'!$E$10="CWS",Q5383="Non-Lead", N5383="Non-Lead - Copper", S5383="Yes", O5383="After 2014")),
(AND('[1]PWS Information'!$E$10="CWS",Q5383="Non-Lead", N5383="Non-Lead - Copper", S5383="Yes", O5383="Unknown")),
(AND('[1]PWS Information'!$E$10="CWS",Q5383="Unknown")),
(AND('[1]PWS Information'!$E$10="NTNC",Q5383="Unknown")))),"Tier 5",
"")))))</f>
        <v>Tier 5</v>
      </c>
      <c r="Z5383" s="71"/>
      <c r="AA5383" s="71"/>
    </row>
    <row r="5384" spans="1:27" ht="57.6" x14ac:dyDescent="0.3">
      <c r="A5384" s="1"/>
      <c r="B5384" s="70" t="s">
        <v>1769</v>
      </c>
      <c r="C5384" s="60" t="s">
        <v>1790</v>
      </c>
      <c r="D5384" s="61" t="s">
        <v>1771</v>
      </c>
      <c r="E5384" s="61" t="s">
        <v>128</v>
      </c>
      <c r="F5384" s="61">
        <v>78640</v>
      </c>
      <c r="G5384" s="62"/>
      <c r="H5384" s="63">
        <v>29.975100000000001</v>
      </c>
      <c r="I5384" s="64">
        <v>-97.788663888888806</v>
      </c>
      <c r="J5384" s="65" t="s">
        <v>50</v>
      </c>
      <c r="K5384" s="66" t="s">
        <v>51</v>
      </c>
      <c r="L5384" s="62" t="s">
        <v>52</v>
      </c>
      <c r="M5384" s="69"/>
      <c r="N5384" s="65" t="s">
        <v>50</v>
      </c>
      <c r="O5384" s="66" t="s">
        <v>52</v>
      </c>
      <c r="P5384" s="69"/>
      <c r="Q5384" s="55" t="str">
        <f t="shared" si="83"/>
        <v>Non-Lead</v>
      </c>
      <c r="R5384" s="70" t="s">
        <v>51</v>
      </c>
      <c r="S5384" s="70" t="s">
        <v>51</v>
      </c>
      <c r="T5384" s="70"/>
      <c r="U5384" s="71" t="s">
        <v>53</v>
      </c>
      <c r="V5384" s="71" t="s">
        <v>51</v>
      </c>
      <c r="W5384" s="71" t="s">
        <v>51</v>
      </c>
      <c r="X5384" s="71" t="s">
        <v>51</v>
      </c>
      <c r="Y5384" s="72" t="str">
        <f>IF((OR((AND('[1]PWS Information'!$E$10="CWS",U5384="Single Family Residence",Q5384="Lead")),
(AND('[1]PWS Information'!$E$10="CWS",U5384="Multiple Family Residence",'[1]PWS Information'!$E$11="Yes",Q5384="Lead")),
(AND('[1]PWS Information'!$E$10="NTNC",Q5384="Lead")))),"Tier 1",
IF((OR((AND('[1]PWS Information'!$E$10="CWS",U5384="Multiple Family Residence",'[1]PWS Information'!$E$11="No",Q5384="Lead")),
(AND('[1]PWS Information'!$E$10="CWS",U5384="Other",Q5384="Lead")),
(AND('[1]PWS Information'!$E$10="CWS",U5384="Building",Q5384="Lead")))),"Tier 2",
IF((OR((AND('[1]PWS Information'!$E$10="CWS",U5384="Single Family Residence",Q5384="Galvanized Requiring Replacement")),
(AND('[1]PWS Information'!$E$10="CWS",U5384="Single Family Residence",Q5384="Galvanized Requiring Replacement",R5384="Yes")),
(AND('[1]PWS Information'!$E$10="NTNC",Q5384="Galvanized Requiring Replacement")),
(AND('[1]PWS Information'!$E$10="NTNC",U5384="Single Family Residence",R5384="Yes")))),"Tier 3",
IF((OR((AND('[1]PWS Information'!$E$10="CWS",U5384="Single Family Residence",S5384="Yes",Q5384="Non-Lead", J5384="Non-Lead - Copper",L5384="Before 1989")),
(AND('[1]PWS Information'!$E$10="CWS",U5384="Single Family Residence",S5384="Yes",Q5384="Non-Lead", N5384="Non-Lead - Copper",O5384="Before 1989")))),"Tier 4",
IF((OR((AND('[1]PWS Information'!$E$10="NTNC",Q5384="Non-Lead")),
(AND('[1]PWS Information'!$E$10="CWS",Q5384="Non-Lead",S5384="")),
(AND('[1]PWS Information'!$E$10="CWS",Q5384="Non-Lead",S5384="No")),
(AND('[1]PWS Information'!$E$10="CWS",Q5384="Non-Lead",S5384="Don't Know")),
(AND('[1]PWS Information'!$E$10="CWS",Q5384="Non-Lead", J5384="Non-Lead - Copper", S5384="Yes", L5384="Between 1989 and 2014")),
(AND('[1]PWS Information'!$E$10="CWS",Q5384="Non-Lead", J5384="Non-Lead - Copper", S5384="Yes", L5384="After 2014")),
(AND('[1]PWS Information'!$E$10="CWS",Q5384="Non-Lead", J5384="Non-Lead - Copper", S5384="Yes", L5384="Unknown")),
(AND('[1]PWS Information'!$E$10="CWS",Q5384="Non-Lead", N5384="Non-Lead - Copper", S5384="Yes", O5384="Between 1989 and 2014")),
(AND('[1]PWS Information'!$E$10="CWS",Q5384="Non-Lead", N5384="Non-Lead - Copper", S5384="Yes", O5384="After 2014")),
(AND('[1]PWS Information'!$E$10="CWS",Q5384="Non-Lead", N5384="Non-Lead - Copper", S5384="Yes", O5384="Unknown")),
(AND('[1]PWS Information'!$E$10="CWS",Q5384="Unknown")),
(AND('[1]PWS Information'!$E$10="NTNC",Q5384="Unknown")))),"Tier 5",
"")))))</f>
        <v>Tier 5</v>
      </c>
      <c r="Z5384" s="71"/>
      <c r="AA5384" s="71"/>
    </row>
    <row r="5385" spans="1:27" ht="57.6" x14ac:dyDescent="0.3">
      <c r="A5385" s="1"/>
      <c r="B5385" s="70" t="s">
        <v>1769</v>
      </c>
      <c r="C5385" s="60" t="s">
        <v>1791</v>
      </c>
      <c r="D5385" s="61" t="s">
        <v>1771</v>
      </c>
      <c r="E5385" s="61" t="s">
        <v>128</v>
      </c>
      <c r="F5385" s="61">
        <v>78640</v>
      </c>
      <c r="G5385" s="62"/>
      <c r="H5385" s="63">
        <v>29.975100000000001</v>
      </c>
      <c r="I5385" s="64">
        <v>-97.788663888888806</v>
      </c>
      <c r="J5385" s="65" t="s">
        <v>50</v>
      </c>
      <c r="K5385" s="66" t="s">
        <v>51</v>
      </c>
      <c r="L5385" s="62" t="s">
        <v>52</v>
      </c>
      <c r="M5385" s="69"/>
      <c r="N5385" s="65" t="s">
        <v>50</v>
      </c>
      <c r="O5385" s="66" t="s">
        <v>52</v>
      </c>
      <c r="P5385" s="69"/>
      <c r="Q5385" s="55" t="str">
        <f t="shared" si="83"/>
        <v>Non-Lead</v>
      </c>
      <c r="R5385" s="70" t="s">
        <v>51</v>
      </c>
      <c r="S5385" s="70" t="s">
        <v>51</v>
      </c>
      <c r="T5385" s="70"/>
      <c r="U5385" s="71" t="s">
        <v>53</v>
      </c>
      <c r="V5385" s="71" t="s">
        <v>51</v>
      </c>
      <c r="W5385" s="71" t="s">
        <v>51</v>
      </c>
      <c r="X5385" s="71" t="s">
        <v>51</v>
      </c>
      <c r="Y5385" s="72" t="str">
        <f>IF((OR((AND('[1]PWS Information'!$E$10="CWS",U5385="Single Family Residence",Q5385="Lead")),
(AND('[1]PWS Information'!$E$10="CWS",U5385="Multiple Family Residence",'[1]PWS Information'!$E$11="Yes",Q5385="Lead")),
(AND('[1]PWS Information'!$E$10="NTNC",Q5385="Lead")))),"Tier 1",
IF((OR((AND('[1]PWS Information'!$E$10="CWS",U5385="Multiple Family Residence",'[1]PWS Information'!$E$11="No",Q5385="Lead")),
(AND('[1]PWS Information'!$E$10="CWS",U5385="Other",Q5385="Lead")),
(AND('[1]PWS Information'!$E$10="CWS",U5385="Building",Q5385="Lead")))),"Tier 2",
IF((OR((AND('[1]PWS Information'!$E$10="CWS",U5385="Single Family Residence",Q5385="Galvanized Requiring Replacement")),
(AND('[1]PWS Information'!$E$10="CWS",U5385="Single Family Residence",Q5385="Galvanized Requiring Replacement",R5385="Yes")),
(AND('[1]PWS Information'!$E$10="NTNC",Q5385="Galvanized Requiring Replacement")),
(AND('[1]PWS Information'!$E$10="NTNC",U5385="Single Family Residence",R5385="Yes")))),"Tier 3",
IF((OR((AND('[1]PWS Information'!$E$10="CWS",U5385="Single Family Residence",S5385="Yes",Q5385="Non-Lead", J5385="Non-Lead - Copper",L5385="Before 1989")),
(AND('[1]PWS Information'!$E$10="CWS",U5385="Single Family Residence",S5385="Yes",Q5385="Non-Lead", N5385="Non-Lead - Copper",O5385="Before 1989")))),"Tier 4",
IF((OR((AND('[1]PWS Information'!$E$10="NTNC",Q5385="Non-Lead")),
(AND('[1]PWS Information'!$E$10="CWS",Q5385="Non-Lead",S5385="")),
(AND('[1]PWS Information'!$E$10="CWS",Q5385="Non-Lead",S5385="No")),
(AND('[1]PWS Information'!$E$10="CWS",Q5385="Non-Lead",S5385="Don't Know")),
(AND('[1]PWS Information'!$E$10="CWS",Q5385="Non-Lead", J5385="Non-Lead - Copper", S5385="Yes", L5385="Between 1989 and 2014")),
(AND('[1]PWS Information'!$E$10="CWS",Q5385="Non-Lead", J5385="Non-Lead - Copper", S5385="Yes", L5385="After 2014")),
(AND('[1]PWS Information'!$E$10="CWS",Q5385="Non-Lead", J5385="Non-Lead - Copper", S5385="Yes", L5385="Unknown")),
(AND('[1]PWS Information'!$E$10="CWS",Q5385="Non-Lead", N5385="Non-Lead - Copper", S5385="Yes", O5385="Between 1989 and 2014")),
(AND('[1]PWS Information'!$E$10="CWS",Q5385="Non-Lead", N5385="Non-Lead - Copper", S5385="Yes", O5385="After 2014")),
(AND('[1]PWS Information'!$E$10="CWS",Q5385="Non-Lead", N5385="Non-Lead - Copper", S5385="Yes", O5385="Unknown")),
(AND('[1]PWS Information'!$E$10="CWS",Q5385="Unknown")),
(AND('[1]PWS Information'!$E$10="NTNC",Q5385="Unknown")))),"Tier 5",
"")))))</f>
        <v>Tier 5</v>
      </c>
      <c r="Z5385" s="71"/>
      <c r="AA5385" s="71"/>
    </row>
    <row r="5386" spans="1:27" ht="57.6" x14ac:dyDescent="0.3">
      <c r="A5386" s="17"/>
      <c r="B5386" s="70" t="s">
        <v>1769</v>
      </c>
      <c r="C5386" s="60" t="s">
        <v>1792</v>
      </c>
      <c r="D5386" s="61" t="s">
        <v>1771</v>
      </c>
      <c r="E5386" s="61" t="s">
        <v>128</v>
      </c>
      <c r="F5386" s="61">
        <v>78640</v>
      </c>
      <c r="G5386" s="62"/>
      <c r="H5386" s="63">
        <v>29.974958300000001</v>
      </c>
      <c r="I5386" s="64">
        <v>-97.788505555555503</v>
      </c>
      <c r="J5386" s="65" t="s">
        <v>50</v>
      </c>
      <c r="K5386" s="66" t="s">
        <v>51</v>
      </c>
      <c r="L5386" s="62" t="s">
        <v>52</v>
      </c>
      <c r="M5386" s="69"/>
      <c r="N5386" s="65" t="s">
        <v>50</v>
      </c>
      <c r="O5386" s="66" t="s">
        <v>52</v>
      </c>
      <c r="P5386" s="69"/>
      <c r="Q5386" s="55" t="str">
        <f t="shared" si="83"/>
        <v>Non-Lead</v>
      </c>
      <c r="R5386" s="70" t="s">
        <v>51</v>
      </c>
      <c r="S5386" s="70" t="s">
        <v>51</v>
      </c>
      <c r="T5386" s="70"/>
      <c r="U5386" s="71" t="s">
        <v>53</v>
      </c>
      <c r="V5386" s="71" t="s">
        <v>51</v>
      </c>
      <c r="W5386" s="71" t="s">
        <v>51</v>
      </c>
      <c r="X5386" s="71" t="s">
        <v>51</v>
      </c>
      <c r="Y5386" s="72" t="str">
        <f>IF((OR((AND('[1]PWS Information'!$E$10="CWS",U5386="Single Family Residence",Q5386="Lead")),
(AND('[1]PWS Information'!$E$10="CWS",U5386="Multiple Family Residence",'[1]PWS Information'!$E$11="Yes",Q5386="Lead")),
(AND('[1]PWS Information'!$E$10="NTNC",Q5386="Lead")))),"Tier 1",
IF((OR((AND('[1]PWS Information'!$E$10="CWS",U5386="Multiple Family Residence",'[1]PWS Information'!$E$11="No",Q5386="Lead")),
(AND('[1]PWS Information'!$E$10="CWS",U5386="Other",Q5386="Lead")),
(AND('[1]PWS Information'!$E$10="CWS",U5386="Building",Q5386="Lead")))),"Tier 2",
IF((OR((AND('[1]PWS Information'!$E$10="CWS",U5386="Single Family Residence",Q5386="Galvanized Requiring Replacement")),
(AND('[1]PWS Information'!$E$10="CWS",U5386="Single Family Residence",Q5386="Galvanized Requiring Replacement",R5386="Yes")),
(AND('[1]PWS Information'!$E$10="NTNC",Q5386="Galvanized Requiring Replacement")),
(AND('[1]PWS Information'!$E$10="NTNC",U5386="Single Family Residence",R5386="Yes")))),"Tier 3",
IF((OR((AND('[1]PWS Information'!$E$10="CWS",U5386="Single Family Residence",S5386="Yes",Q5386="Non-Lead", J5386="Non-Lead - Copper",L5386="Before 1989")),
(AND('[1]PWS Information'!$E$10="CWS",U5386="Single Family Residence",S5386="Yes",Q5386="Non-Lead", N5386="Non-Lead - Copper",O5386="Before 1989")))),"Tier 4",
IF((OR((AND('[1]PWS Information'!$E$10="NTNC",Q5386="Non-Lead")),
(AND('[1]PWS Information'!$E$10="CWS",Q5386="Non-Lead",S5386="")),
(AND('[1]PWS Information'!$E$10="CWS",Q5386="Non-Lead",S5386="No")),
(AND('[1]PWS Information'!$E$10="CWS",Q5386="Non-Lead",S5386="Don't Know")),
(AND('[1]PWS Information'!$E$10="CWS",Q5386="Non-Lead", J5386="Non-Lead - Copper", S5386="Yes", L5386="Between 1989 and 2014")),
(AND('[1]PWS Information'!$E$10="CWS",Q5386="Non-Lead", J5386="Non-Lead - Copper", S5386="Yes", L5386="After 2014")),
(AND('[1]PWS Information'!$E$10="CWS",Q5386="Non-Lead", J5386="Non-Lead - Copper", S5386="Yes", L5386="Unknown")),
(AND('[1]PWS Information'!$E$10="CWS",Q5386="Non-Lead", N5386="Non-Lead - Copper", S5386="Yes", O5386="Between 1989 and 2014")),
(AND('[1]PWS Information'!$E$10="CWS",Q5386="Non-Lead", N5386="Non-Lead - Copper", S5386="Yes", O5386="After 2014")),
(AND('[1]PWS Information'!$E$10="CWS",Q5386="Non-Lead", N5386="Non-Lead - Copper", S5386="Yes", O5386="Unknown")),
(AND('[1]PWS Information'!$E$10="CWS",Q5386="Unknown")),
(AND('[1]PWS Information'!$E$10="NTNC",Q5386="Unknown")))),"Tier 5",
"")))))</f>
        <v>Tier 5</v>
      </c>
      <c r="Z5386" s="71"/>
      <c r="AA5386" s="71"/>
    </row>
    <row r="5387" spans="1:27" ht="57.6" x14ac:dyDescent="0.3">
      <c r="A5387" s="1"/>
      <c r="B5387" s="70" t="s">
        <v>1769</v>
      </c>
      <c r="C5387" s="60" t="s">
        <v>1793</v>
      </c>
      <c r="D5387" s="61" t="s">
        <v>1771</v>
      </c>
      <c r="E5387" s="61" t="s">
        <v>128</v>
      </c>
      <c r="F5387" s="61">
        <v>78640</v>
      </c>
      <c r="G5387" s="62"/>
      <c r="H5387" s="63">
        <v>29.974958300000001</v>
      </c>
      <c r="I5387" s="64">
        <v>-97.788505555555503</v>
      </c>
      <c r="J5387" s="65" t="s">
        <v>50</v>
      </c>
      <c r="K5387" s="66" t="s">
        <v>51</v>
      </c>
      <c r="L5387" s="62" t="s">
        <v>52</v>
      </c>
      <c r="M5387" s="69"/>
      <c r="N5387" s="65" t="s">
        <v>50</v>
      </c>
      <c r="O5387" s="66" t="s">
        <v>52</v>
      </c>
      <c r="P5387" s="69"/>
      <c r="Q5387" s="55" t="str">
        <f t="shared" si="83"/>
        <v>Non-Lead</v>
      </c>
      <c r="R5387" s="70" t="s">
        <v>51</v>
      </c>
      <c r="S5387" s="70" t="s">
        <v>51</v>
      </c>
      <c r="T5387" s="70"/>
      <c r="U5387" s="71" t="s">
        <v>53</v>
      </c>
      <c r="V5387" s="71" t="s">
        <v>51</v>
      </c>
      <c r="W5387" s="71" t="s">
        <v>51</v>
      </c>
      <c r="X5387" s="71" t="s">
        <v>51</v>
      </c>
      <c r="Y5387" s="72" t="str">
        <f>IF((OR((AND('[1]PWS Information'!$E$10="CWS",U5387="Single Family Residence",Q5387="Lead")),
(AND('[1]PWS Information'!$E$10="CWS",U5387="Multiple Family Residence",'[1]PWS Information'!$E$11="Yes",Q5387="Lead")),
(AND('[1]PWS Information'!$E$10="NTNC",Q5387="Lead")))),"Tier 1",
IF((OR((AND('[1]PWS Information'!$E$10="CWS",U5387="Multiple Family Residence",'[1]PWS Information'!$E$11="No",Q5387="Lead")),
(AND('[1]PWS Information'!$E$10="CWS",U5387="Other",Q5387="Lead")),
(AND('[1]PWS Information'!$E$10="CWS",U5387="Building",Q5387="Lead")))),"Tier 2",
IF((OR((AND('[1]PWS Information'!$E$10="CWS",U5387="Single Family Residence",Q5387="Galvanized Requiring Replacement")),
(AND('[1]PWS Information'!$E$10="CWS",U5387="Single Family Residence",Q5387="Galvanized Requiring Replacement",R5387="Yes")),
(AND('[1]PWS Information'!$E$10="NTNC",Q5387="Galvanized Requiring Replacement")),
(AND('[1]PWS Information'!$E$10="NTNC",U5387="Single Family Residence",R5387="Yes")))),"Tier 3",
IF((OR((AND('[1]PWS Information'!$E$10="CWS",U5387="Single Family Residence",S5387="Yes",Q5387="Non-Lead", J5387="Non-Lead - Copper",L5387="Before 1989")),
(AND('[1]PWS Information'!$E$10="CWS",U5387="Single Family Residence",S5387="Yes",Q5387="Non-Lead", N5387="Non-Lead - Copper",O5387="Before 1989")))),"Tier 4",
IF((OR((AND('[1]PWS Information'!$E$10="NTNC",Q5387="Non-Lead")),
(AND('[1]PWS Information'!$E$10="CWS",Q5387="Non-Lead",S5387="")),
(AND('[1]PWS Information'!$E$10="CWS",Q5387="Non-Lead",S5387="No")),
(AND('[1]PWS Information'!$E$10="CWS",Q5387="Non-Lead",S5387="Don't Know")),
(AND('[1]PWS Information'!$E$10="CWS",Q5387="Non-Lead", J5387="Non-Lead - Copper", S5387="Yes", L5387="Between 1989 and 2014")),
(AND('[1]PWS Information'!$E$10="CWS",Q5387="Non-Lead", J5387="Non-Lead - Copper", S5387="Yes", L5387="After 2014")),
(AND('[1]PWS Information'!$E$10="CWS",Q5387="Non-Lead", J5387="Non-Lead - Copper", S5387="Yes", L5387="Unknown")),
(AND('[1]PWS Information'!$E$10="CWS",Q5387="Non-Lead", N5387="Non-Lead - Copper", S5387="Yes", O5387="Between 1989 and 2014")),
(AND('[1]PWS Information'!$E$10="CWS",Q5387="Non-Lead", N5387="Non-Lead - Copper", S5387="Yes", O5387="After 2014")),
(AND('[1]PWS Information'!$E$10="CWS",Q5387="Non-Lead", N5387="Non-Lead - Copper", S5387="Yes", O5387="Unknown")),
(AND('[1]PWS Information'!$E$10="CWS",Q5387="Unknown")),
(AND('[1]PWS Information'!$E$10="NTNC",Q5387="Unknown")))),"Tier 5",
"")))))</f>
        <v>Tier 5</v>
      </c>
      <c r="Z5387" s="71"/>
      <c r="AA5387" s="71"/>
    </row>
    <row r="5388" spans="1:27" ht="57.6" x14ac:dyDescent="0.3">
      <c r="A5388" s="1"/>
      <c r="B5388" s="70" t="s">
        <v>1769</v>
      </c>
      <c r="C5388" s="60" t="s">
        <v>1794</v>
      </c>
      <c r="D5388" s="61" t="s">
        <v>1771</v>
      </c>
      <c r="E5388" s="61" t="s">
        <v>128</v>
      </c>
      <c r="F5388" s="61">
        <v>78640</v>
      </c>
      <c r="G5388" s="62"/>
      <c r="H5388" s="63">
        <v>29.974816700000002</v>
      </c>
      <c r="I5388" s="64">
        <v>-97.788341666666597</v>
      </c>
      <c r="J5388" s="65" t="s">
        <v>50</v>
      </c>
      <c r="K5388" s="66" t="s">
        <v>51</v>
      </c>
      <c r="L5388" s="62" t="s">
        <v>52</v>
      </c>
      <c r="M5388" s="69"/>
      <c r="N5388" s="65" t="s">
        <v>50</v>
      </c>
      <c r="O5388" s="66" t="s">
        <v>52</v>
      </c>
      <c r="P5388" s="69"/>
      <c r="Q5388" s="55" t="str">
        <f t="shared" si="83"/>
        <v>Non-Lead</v>
      </c>
      <c r="R5388" s="70" t="s">
        <v>51</v>
      </c>
      <c r="S5388" s="70" t="s">
        <v>51</v>
      </c>
      <c r="T5388" s="70"/>
      <c r="U5388" s="71" t="s">
        <v>53</v>
      </c>
      <c r="V5388" s="71" t="s">
        <v>51</v>
      </c>
      <c r="W5388" s="71" t="s">
        <v>51</v>
      </c>
      <c r="X5388" s="71" t="s">
        <v>51</v>
      </c>
      <c r="Y5388" s="72" t="str">
        <f>IF((OR((AND('[1]PWS Information'!$E$10="CWS",U5388="Single Family Residence",Q5388="Lead")),
(AND('[1]PWS Information'!$E$10="CWS",U5388="Multiple Family Residence",'[1]PWS Information'!$E$11="Yes",Q5388="Lead")),
(AND('[1]PWS Information'!$E$10="NTNC",Q5388="Lead")))),"Tier 1",
IF((OR((AND('[1]PWS Information'!$E$10="CWS",U5388="Multiple Family Residence",'[1]PWS Information'!$E$11="No",Q5388="Lead")),
(AND('[1]PWS Information'!$E$10="CWS",U5388="Other",Q5388="Lead")),
(AND('[1]PWS Information'!$E$10="CWS",U5388="Building",Q5388="Lead")))),"Tier 2",
IF((OR((AND('[1]PWS Information'!$E$10="CWS",U5388="Single Family Residence",Q5388="Galvanized Requiring Replacement")),
(AND('[1]PWS Information'!$E$10="CWS",U5388="Single Family Residence",Q5388="Galvanized Requiring Replacement",R5388="Yes")),
(AND('[1]PWS Information'!$E$10="NTNC",Q5388="Galvanized Requiring Replacement")),
(AND('[1]PWS Information'!$E$10="NTNC",U5388="Single Family Residence",R5388="Yes")))),"Tier 3",
IF((OR((AND('[1]PWS Information'!$E$10="CWS",U5388="Single Family Residence",S5388="Yes",Q5388="Non-Lead", J5388="Non-Lead - Copper",L5388="Before 1989")),
(AND('[1]PWS Information'!$E$10="CWS",U5388="Single Family Residence",S5388="Yes",Q5388="Non-Lead", N5388="Non-Lead - Copper",O5388="Before 1989")))),"Tier 4",
IF((OR((AND('[1]PWS Information'!$E$10="NTNC",Q5388="Non-Lead")),
(AND('[1]PWS Information'!$E$10="CWS",Q5388="Non-Lead",S5388="")),
(AND('[1]PWS Information'!$E$10="CWS",Q5388="Non-Lead",S5388="No")),
(AND('[1]PWS Information'!$E$10="CWS",Q5388="Non-Lead",S5388="Don't Know")),
(AND('[1]PWS Information'!$E$10="CWS",Q5388="Non-Lead", J5388="Non-Lead - Copper", S5388="Yes", L5388="Between 1989 and 2014")),
(AND('[1]PWS Information'!$E$10="CWS",Q5388="Non-Lead", J5388="Non-Lead - Copper", S5388="Yes", L5388="After 2014")),
(AND('[1]PWS Information'!$E$10="CWS",Q5388="Non-Lead", J5388="Non-Lead - Copper", S5388="Yes", L5388="Unknown")),
(AND('[1]PWS Information'!$E$10="CWS",Q5388="Non-Lead", N5388="Non-Lead - Copper", S5388="Yes", O5388="Between 1989 and 2014")),
(AND('[1]PWS Information'!$E$10="CWS",Q5388="Non-Lead", N5388="Non-Lead - Copper", S5388="Yes", O5388="After 2014")),
(AND('[1]PWS Information'!$E$10="CWS",Q5388="Non-Lead", N5388="Non-Lead - Copper", S5388="Yes", O5388="Unknown")),
(AND('[1]PWS Information'!$E$10="CWS",Q5388="Unknown")),
(AND('[1]PWS Information'!$E$10="NTNC",Q5388="Unknown")))),"Tier 5",
"")))))</f>
        <v>Tier 5</v>
      </c>
      <c r="Z5388" s="71"/>
      <c r="AA5388" s="71"/>
    </row>
    <row r="5389" spans="1:27" ht="57.6" x14ac:dyDescent="0.3">
      <c r="A5389" s="1"/>
      <c r="B5389" s="70" t="s">
        <v>1769</v>
      </c>
      <c r="C5389" s="60">
        <v>144</v>
      </c>
      <c r="D5389" s="61" t="s">
        <v>1795</v>
      </c>
      <c r="E5389" s="61" t="s">
        <v>128</v>
      </c>
      <c r="F5389" s="61">
        <v>78640</v>
      </c>
      <c r="G5389" s="62"/>
      <c r="H5389" s="63">
        <v>29.9699472</v>
      </c>
      <c r="I5389" s="64">
        <v>-97.787411111111098</v>
      </c>
      <c r="J5389" s="65" t="s">
        <v>50</v>
      </c>
      <c r="K5389" s="66" t="s">
        <v>51</v>
      </c>
      <c r="L5389" s="62" t="s">
        <v>52</v>
      </c>
      <c r="M5389" s="69"/>
      <c r="N5389" s="65" t="s">
        <v>50</v>
      </c>
      <c r="O5389" s="66" t="s">
        <v>52</v>
      </c>
      <c r="P5389" s="69"/>
      <c r="Q5389" s="55" t="str">
        <f t="shared" ref="Q5389:Q5452" si="84">IF((OR(J5389="Lead")),"Lead",
IF((OR(N5389="Lead")),"Lead",
IF((OR(J5389="Lead-lined galvanized")),"Lead",
IF((OR(N5389="Lead-lined galvanized")),"Lead",
IF((OR((AND(J5389="Unknown - Likely Lead",N5389="Galvanized")),
(AND(J5389="Unknown - Unlikely Lead",N5389="Galvanized")),
(AND(J5389="Unknown - Material Unknown",N5389="Galvanized")))),"Galvanized Requiring Replacement",
IF((OR((AND(J5389="Non-lead - Copper",K5389="Yes",N5389="Galvanized")),
(AND(J5389="Non-lead - Copper",K5389="Don't know",N5389="Galvanized")),
(AND(J5389="Non-lead - Copper",K5389="",N5389="Galvanized")),
(AND(J5389="Non-lead - Plastic",K5389="Yes",N5389="Galvanized")),
(AND(J5389="Non-lead - Plastic",K5389="Don't know",N5389="Galvanized")),
(AND(J5389="Non-lead - Plastic",K5389="",N5389="Galvanized")),
(AND(J5389="Non-lead",K5389="Yes",N5389="Galvanized")),
(AND(J5389="Non-lead",K5389="Don't know",N5389="Galvanized")),
(AND(J5389="Non-lead",K5389="",N5389="Galvanized")),
(AND(J5389="Non-lead - Other",K5389="Yes",N5389="Galvanized")),
(AND(J5389="Non-Lead - Other",K5389="Don't know",N5389="Galvanized")),
(AND(J5389="Galvanized",K5389="Yes",N5389="Galvanized")),
(AND(J5389="Galvanized",K5389="Don't know",N5389="Galvanized")),
(AND(J5389="Galvanized",K5389="",N5389="Galvanized")),
(AND(J5389="Non-Lead - Other",K5389="",N5389="Galvanized")))),"Galvanized Requiring Replacement",
IF((OR((AND(J5389="Non-lead - Copper",N5389="Non-lead - Copper")),
(AND(J5389="Non-lead - Copper",N5389="Non-lead - Plastic")),
(AND(J5389="Non-lead - Copper",N5389="Non-lead - Other")),
(AND(J5389="Non-lead - Copper",N5389="Non-lead")),
(AND(J5389="Non-lead - Plastic",N5389="Non-lead - Copper")),
(AND(J5389="Non-lead - Plastic",N5389="Non-lead - Plastic")),
(AND(J5389="Non-lead - Plastic",N5389="Non-lead - Other")),
(AND(J5389="Non-lead - Plastic",N5389="Non-lead")),
(AND(J5389="Non-lead",N5389="Non-lead - Copper")),
(AND(J5389="Non-lead",N5389="Non-lead - Plastic")),
(AND(J5389="Non-lead",N5389="Non-lead - Other")),
(AND(J5389="Non-lead",N5389="Non-lead")),
(AND(J5389="Non-lead - Other",N5389="Non-lead - Copper")),
(AND(J5389="Non-Lead - Other",N5389="Non-lead - Plastic")),
(AND(J5389="Non-Lead - Other",N5389="Non-lead")),
(AND(J5389="Non-Lead - Other",N5389="Non-lead - Other")))),"Non-Lead",
IF((OR((AND(J5389="Galvanized",N5389="Non-lead")),
(AND(J5389="Galvanized",N5389="Non-lead - Copper")),
(AND(J5389="Galvanized",N5389="Non-lead - Plastic")),
(AND(J5389="Galvanized",N5389="Non-lead")),
(AND(J5389="Galvanized",N5389="Non-lead - Other")))),"Non-Lead",
IF((OR((AND(J5389="Non-lead - Copper",K5389="No",N5389="Galvanized")),
(AND(J5389="Non-lead - Plastic",K5389="No",N5389="Galvanized")),
(AND(J5389="Non-lead",K5389="No",N5389="Galvanized")),
(AND(J5389="Galvanized",K5389="No",N5389="Galvanized")),
(AND(J5389="Non-lead - Other",K5389="No",N5389="Galvanized")))),"Non-lead",
IF((OR((AND(J5389="Unknown - Likely Lead",N5389="Unknown - Likely Lead")),
(AND(J5389="Unknown - Likely Lead",N5389="Unknown - Unlikely Lead")),
(AND(J5389="Unknown - Likely Lead",N5389="Unknown - Material Unknown")),
(AND(J5389="Unknown - Unlikely Lead",N5389="Unknown - Likely Lead")),
(AND(J5389="Unknown - Unlikely Lead",N5389="Unknown - Unlikely Lead")),
(AND(J5389="Unknown - Unlikely Lead",N5389="Unknown - Material Unknown")),
(AND(J5389="Unknown - Material Unknown",N5389="Unknown - Likely Lead")),
(AND(J5389="Unknown - Material Unknown",N5389="Unknown - Unlikely Lead")),
(AND(J5389="Unknown - Material Unknown",N5389="Unknown - Material Unknown")))),"Unknown",
IF((OR((AND(J5389="Unknown - Likely Lead",N5389="Non-lead - Copper")),
(AND(J5389="Unknown - Likely Lead",N5389="Non-lead - Plastic")),
(AND(J5389="Unknown - Likely Lead",N5389="Non-lead")),
(AND(J5389="Unknown - Likely Lead",N5389="Non-lead - Other")),
(AND(J5389="Unknown - Unlikely Lead",N5389="Non-lead - Copper")),
(AND(J5389="Unknown - Unlikely Lead",N5389="Non-lead - Plastic")),
(AND(J5389="Unknown - Unlikely Lead",N5389="Non-lead")),
(AND(J5389="Unknown - Unlikely Lead",N5389="Non-lead - Other")),
(AND(J5389="Unknown - Material Unknown",N5389="Non-lead - Copper")),
(AND(J5389="Unknown - Material Unknown",N5389="Non-lead - Plastic")),
(AND(J5389="Unknown - Material Unknown",N5389="Non-lead")),
(AND(J5389="Unknown - Material Unknown",N5389="Non-lead - Other")))),"Unknown",
IF((OR((AND(J5389="Non-lead - Copper",N5389="Unknown - Likely Lead")),
(AND(J5389="Non-lead - Copper",N5389="Unknown - Unlikely Lead")),
(AND(J5389="Non-lead - Copper",N5389="Unknown - Material Unknown")),
(AND(J5389="Non-lead - Plastic",N5389="Unknown - Likely Lead")),
(AND(J5389="Non-lead - Plastic",N5389="Unknown - Unlikely Lead")),
(AND(J5389="Non-lead - Plastic",N5389="Unknown - Material Unknown")),
(AND(J5389="Non-lead",N5389="Unknown - Likely Lead")),
(AND(J5389="Non-lead",N5389="Unknown - Unlikely Lead")),
(AND(J5389="Non-lead",N5389="Unknown - Material Unknown")),
(AND(J5389="Non-lead - Other",N5389="Unknown - Likely Lead")),
(AND(J5389="Non-Lead - Other",N5389="Unknown - Unlikely Lead")),
(AND(J5389="Non-Lead - Other",N5389="Unknown - Material Unknown")))),"Unknown",
IF((OR((AND(J5389="Galvanized",N5389="Unknown - Likely Lead")),
(AND(J5389="Galvanized",N5389="Unknown - Unlikely Lead")),
(AND(J5389="Galvanized",N5389="Unknown - Material Unknown")))),"Unknown",
IF((OR((AND(J5389="Galvanized",N5389="")))),"Galvanized Requiring Replacement",
IF((OR((AND(J5389="Non-lead - Copper",N5389="")),
(AND(J5389="Non-lead - Plastic",N5389="")),
(AND(J5389="Non-lead",N5389="")),
(AND(J5389="Non-lead - Other",N5389="")))),"Non-lead",
IF((OR((AND(J5389="Unknown - Likely Lead",N5389="")),
(AND(J5389="Unknown - Unlikely Lead",N5389="")),
(AND(J5389="Unknown - Material Unknown",N5389="")))),"Unknown",
""))))))))))))))))</f>
        <v>Non-Lead</v>
      </c>
      <c r="R5389" s="70" t="s">
        <v>51</v>
      </c>
      <c r="S5389" s="70" t="s">
        <v>51</v>
      </c>
      <c r="T5389" s="70"/>
      <c r="U5389" s="71" t="s">
        <v>53</v>
      </c>
      <c r="V5389" s="71" t="s">
        <v>51</v>
      </c>
      <c r="W5389" s="71" t="s">
        <v>51</v>
      </c>
      <c r="X5389" s="71" t="s">
        <v>51</v>
      </c>
      <c r="Y5389" s="72" t="str">
        <f>IF((OR((AND('[1]PWS Information'!$E$10="CWS",U5389="Single Family Residence",Q5389="Lead")),
(AND('[1]PWS Information'!$E$10="CWS",U5389="Multiple Family Residence",'[1]PWS Information'!$E$11="Yes",Q5389="Lead")),
(AND('[1]PWS Information'!$E$10="NTNC",Q5389="Lead")))),"Tier 1",
IF((OR((AND('[1]PWS Information'!$E$10="CWS",U5389="Multiple Family Residence",'[1]PWS Information'!$E$11="No",Q5389="Lead")),
(AND('[1]PWS Information'!$E$10="CWS",U5389="Other",Q5389="Lead")),
(AND('[1]PWS Information'!$E$10="CWS",U5389="Building",Q5389="Lead")))),"Tier 2",
IF((OR((AND('[1]PWS Information'!$E$10="CWS",U5389="Single Family Residence",Q5389="Galvanized Requiring Replacement")),
(AND('[1]PWS Information'!$E$10="CWS",U5389="Single Family Residence",Q5389="Galvanized Requiring Replacement",R5389="Yes")),
(AND('[1]PWS Information'!$E$10="NTNC",Q5389="Galvanized Requiring Replacement")),
(AND('[1]PWS Information'!$E$10="NTNC",U5389="Single Family Residence",R5389="Yes")))),"Tier 3",
IF((OR((AND('[1]PWS Information'!$E$10="CWS",U5389="Single Family Residence",S5389="Yes",Q5389="Non-Lead", J5389="Non-Lead - Copper",L5389="Before 1989")),
(AND('[1]PWS Information'!$E$10="CWS",U5389="Single Family Residence",S5389="Yes",Q5389="Non-Lead", N5389="Non-Lead - Copper",O5389="Before 1989")))),"Tier 4",
IF((OR((AND('[1]PWS Information'!$E$10="NTNC",Q5389="Non-Lead")),
(AND('[1]PWS Information'!$E$10="CWS",Q5389="Non-Lead",S5389="")),
(AND('[1]PWS Information'!$E$10="CWS",Q5389="Non-Lead",S5389="No")),
(AND('[1]PWS Information'!$E$10="CWS",Q5389="Non-Lead",S5389="Don't Know")),
(AND('[1]PWS Information'!$E$10="CWS",Q5389="Non-Lead", J5389="Non-Lead - Copper", S5389="Yes", L5389="Between 1989 and 2014")),
(AND('[1]PWS Information'!$E$10="CWS",Q5389="Non-Lead", J5389="Non-Lead - Copper", S5389="Yes", L5389="After 2014")),
(AND('[1]PWS Information'!$E$10="CWS",Q5389="Non-Lead", J5389="Non-Lead - Copper", S5389="Yes", L5389="Unknown")),
(AND('[1]PWS Information'!$E$10="CWS",Q5389="Non-Lead", N5389="Non-Lead - Copper", S5389="Yes", O5389="Between 1989 and 2014")),
(AND('[1]PWS Information'!$E$10="CWS",Q5389="Non-Lead", N5389="Non-Lead - Copper", S5389="Yes", O5389="After 2014")),
(AND('[1]PWS Information'!$E$10="CWS",Q5389="Non-Lead", N5389="Non-Lead - Copper", S5389="Yes", O5389="Unknown")),
(AND('[1]PWS Information'!$E$10="CWS",Q5389="Unknown")),
(AND('[1]PWS Information'!$E$10="NTNC",Q5389="Unknown")))),"Tier 5",
"")))))</f>
        <v>Tier 5</v>
      </c>
      <c r="Z5389" s="71"/>
      <c r="AA5389" s="71"/>
    </row>
    <row r="5390" spans="1:27" ht="57.6" x14ac:dyDescent="0.3">
      <c r="A5390" s="17"/>
      <c r="B5390" s="70" t="s">
        <v>1796</v>
      </c>
      <c r="C5390" s="60">
        <v>129</v>
      </c>
      <c r="D5390" s="61" t="s">
        <v>1797</v>
      </c>
      <c r="E5390" s="61" t="s">
        <v>128</v>
      </c>
      <c r="F5390" s="61">
        <v>78640</v>
      </c>
      <c r="G5390" s="62"/>
      <c r="H5390" s="63">
        <v>29.967030600000001</v>
      </c>
      <c r="I5390" s="64">
        <v>-97.7905916666666</v>
      </c>
      <c r="J5390" s="65" t="s">
        <v>50</v>
      </c>
      <c r="K5390" s="66" t="s">
        <v>51</v>
      </c>
      <c r="L5390" s="62" t="s">
        <v>52</v>
      </c>
      <c r="M5390" s="69"/>
      <c r="N5390" s="65" t="s">
        <v>50</v>
      </c>
      <c r="O5390" s="66" t="s">
        <v>52</v>
      </c>
      <c r="P5390" s="69"/>
      <c r="Q5390" s="55" t="str">
        <f t="shared" si="84"/>
        <v>Non-Lead</v>
      </c>
      <c r="R5390" s="70" t="s">
        <v>51</v>
      </c>
      <c r="S5390" s="70" t="s">
        <v>51</v>
      </c>
      <c r="T5390" s="70"/>
      <c r="U5390" s="71" t="s">
        <v>53</v>
      </c>
      <c r="V5390" s="71" t="s">
        <v>51</v>
      </c>
      <c r="W5390" s="71" t="s">
        <v>51</v>
      </c>
      <c r="X5390" s="71" t="s">
        <v>51</v>
      </c>
      <c r="Y5390" s="72" t="str">
        <f>IF((OR((AND('[1]PWS Information'!$E$10="CWS",U5390="Single Family Residence",Q5390="Lead")),
(AND('[1]PWS Information'!$E$10="CWS",U5390="Multiple Family Residence",'[1]PWS Information'!$E$11="Yes",Q5390="Lead")),
(AND('[1]PWS Information'!$E$10="NTNC",Q5390="Lead")))),"Tier 1",
IF((OR((AND('[1]PWS Information'!$E$10="CWS",U5390="Multiple Family Residence",'[1]PWS Information'!$E$11="No",Q5390="Lead")),
(AND('[1]PWS Information'!$E$10="CWS",U5390="Other",Q5390="Lead")),
(AND('[1]PWS Information'!$E$10="CWS",U5390="Building",Q5390="Lead")))),"Tier 2",
IF((OR((AND('[1]PWS Information'!$E$10="CWS",U5390="Single Family Residence",Q5390="Galvanized Requiring Replacement")),
(AND('[1]PWS Information'!$E$10="CWS",U5390="Single Family Residence",Q5390="Galvanized Requiring Replacement",R5390="Yes")),
(AND('[1]PWS Information'!$E$10="NTNC",Q5390="Galvanized Requiring Replacement")),
(AND('[1]PWS Information'!$E$10="NTNC",U5390="Single Family Residence",R5390="Yes")))),"Tier 3",
IF((OR((AND('[1]PWS Information'!$E$10="CWS",U5390="Single Family Residence",S5390="Yes",Q5390="Non-Lead", J5390="Non-Lead - Copper",L5390="Before 1989")),
(AND('[1]PWS Information'!$E$10="CWS",U5390="Single Family Residence",S5390="Yes",Q5390="Non-Lead", N5390="Non-Lead - Copper",O5390="Before 1989")))),"Tier 4",
IF((OR((AND('[1]PWS Information'!$E$10="NTNC",Q5390="Non-Lead")),
(AND('[1]PWS Information'!$E$10="CWS",Q5390="Non-Lead",S5390="")),
(AND('[1]PWS Information'!$E$10="CWS",Q5390="Non-Lead",S5390="No")),
(AND('[1]PWS Information'!$E$10="CWS",Q5390="Non-Lead",S5390="Don't Know")),
(AND('[1]PWS Information'!$E$10="CWS",Q5390="Non-Lead", J5390="Non-Lead - Copper", S5390="Yes", L5390="Between 1989 and 2014")),
(AND('[1]PWS Information'!$E$10="CWS",Q5390="Non-Lead", J5390="Non-Lead - Copper", S5390="Yes", L5390="After 2014")),
(AND('[1]PWS Information'!$E$10="CWS",Q5390="Non-Lead", J5390="Non-Lead - Copper", S5390="Yes", L5390="Unknown")),
(AND('[1]PWS Information'!$E$10="CWS",Q5390="Non-Lead", N5390="Non-Lead - Copper", S5390="Yes", O5390="Between 1989 and 2014")),
(AND('[1]PWS Information'!$E$10="CWS",Q5390="Non-Lead", N5390="Non-Lead - Copper", S5390="Yes", O5390="After 2014")),
(AND('[1]PWS Information'!$E$10="CWS",Q5390="Non-Lead", N5390="Non-Lead - Copper", S5390="Yes", O5390="Unknown")),
(AND('[1]PWS Information'!$E$10="CWS",Q5390="Unknown")),
(AND('[1]PWS Information'!$E$10="NTNC",Q5390="Unknown")))),"Tier 5",
"")))))</f>
        <v>Tier 5</v>
      </c>
      <c r="Z5390" s="71"/>
      <c r="AA5390" s="71"/>
    </row>
    <row r="5391" spans="1:27" ht="57.6" x14ac:dyDescent="0.3">
      <c r="A5391" s="1"/>
      <c r="B5391" s="70" t="s">
        <v>1769</v>
      </c>
      <c r="C5391" s="60">
        <v>130</v>
      </c>
      <c r="D5391" s="61" t="s">
        <v>1798</v>
      </c>
      <c r="E5391" s="61" t="s">
        <v>128</v>
      </c>
      <c r="F5391" s="61">
        <v>78640</v>
      </c>
      <c r="G5391" s="62"/>
      <c r="H5391" s="63">
        <v>29.9676917</v>
      </c>
      <c r="I5391" s="64">
        <v>-97.787294444444399</v>
      </c>
      <c r="J5391" s="65" t="s">
        <v>50</v>
      </c>
      <c r="K5391" s="66" t="s">
        <v>51</v>
      </c>
      <c r="L5391" s="62" t="s">
        <v>52</v>
      </c>
      <c r="M5391" s="69"/>
      <c r="N5391" s="65" t="s">
        <v>50</v>
      </c>
      <c r="O5391" s="66" t="s">
        <v>52</v>
      </c>
      <c r="P5391" s="69"/>
      <c r="Q5391" s="55" t="str">
        <f t="shared" si="84"/>
        <v>Non-Lead</v>
      </c>
      <c r="R5391" s="70" t="s">
        <v>51</v>
      </c>
      <c r="S5391" s="70" t="s">
        <v>51</v>
      </c>
      <c r="T5391" s="70"/>
      <c r="U5391" s="71" t="s">
        <v>53</v>
      </c>
      <c r="V5391" s="71" t="s">
        <v>51</v>
      </c>
      <c r="W5391" s="71" t="s">
        <v>51</v>
      </c>
      <c r="X5391" s="71" t="s">
        <v>51</v>
      </c>
      <c r="Y5391" s="72" t="str">
        <f>IF((OR((AND('[1]PWS Information'!$E$10="CWS",U5391="Single Family Residence",Q5391="Lead")),
(AND('[1]PWS Information'!$E$10="CWS",U5391="Multiple Family Residence",'[1]PWS Information'!$E$11="Yes",Q5391="Lead")),
(AND('[1]PWS Information'!$E$10="NTNC",Q5391="Lead")))),"Tier 1",
IF((OR((AND('[1]PWS Information'!$E$10="CWS",U5391="Multiple Family Residence",'[1]PWS Information'!$E$11="No",Q5391="Lead")),
(AND('[1]PWS Information'!$E$10="CWS",U5391="Other",Q5391="Lead")),
(AND('[1]PWS Information'!$E$10="CWS",U5391="Building",Q5391="Lead")))),"Tier 2",
IF((OR((AND('[1]PWS Information'!$E$10="CWS",U5391="Single Family Residence",Q5391="Galvanized Requiring Replacement")),
(AND('[1]PWS Information'!$E$10="CWS",U5391="Single Family Residence",Q5391="Galvanized Requiring Replacement",R5391="Yes")),
(AND('[1]PWS Information'!$E$10="NTNC",Q5391="Galvanized Requiring Replacement")),
(AND('[1]PWS Information'!$E$10="NTNC",U5391="Single Family Residence",R5391="Yes")))),"Tier 3",
IF((OR((AND('[1]PWS Information'!$E$10="CWS",U5391="Single Family Residence",S5391="Yes",Q5391="Non-Lead", J5391="Non-Lead - Copper",L5391="Before 1989")),
(AND('[1]PWS Information'!$E$10="CWS",U5391="Single Family Residence",S5391="Yes",Q5391="Non-Lead", N5391="Non-Lead - Copper",O5391="Before 1989")))),"Tier 4",
IF((OR((AND('[1]PWS Information'!$E$10="NTNC",Q5391="Non-Lead")),
(AND('[1]PWS Information'!$E$10="CWS",Q5391="Non-Lead",S5391="")),
(AND('[1]PWS Information'!$E$10="CWS",Q5391="Non-Lead",S5391="No")),
(AND('[1]PWS Information'!$E$10="CWS",Q5391="Non-Lead",S5391="Don't Know")),
(AND('[1]PWS Information'!$E$10="CWS",Q5391="Non-Lead", J5391="Non-Lead - Copper", S5391="Yes", L5391="Between 1989 and 2014")),
(AND('[1]PWS Information'!$E$10="CWS",Q5391="Non-Lead", J5391="Non-Lead - Copper", S5391="Yes", L5391="After 2014")),
(AND('[1]PWS Information'!$E$10="CWS",Q5391="Non-Lead", J5391="Non-Lead - Copper", S5391="Yes", L5391="Unknown")),
(AND('[1]PWS Information'!$E$10="CWS",Q5391="Non-Lead", N5391="Non-Lead - Copper", S5391="Yes", O5391="Between 1989 and 2014")),
(AND('[1]PWS Information'!$E$10="CWS",Q5391="Non-Lead", N5391="Non-Lead - Copper", S5391="Yes", O5391="After 2014")),
(AND('[1]PWS Information'!$E$10="CWS",Q5391="Non-Lead", N5391="Non-Lead - Copper", S5391="Yes", O5391="Unknown")),
(AND('[1]PWS Information'!$E$10="CWS",Q5391="Unknown")),
(AND('[1]PWS Information'!$E$10="NTNC",Q5391="Unknown")))),"Tier 5",
"")))))</f>
        <v>Tier 5</v>
      </c>
      <c r="Z5391" s="71"/>
      <c r="AA5391" s="71"/>
    </row>
    <row r="5392" spans="1:27" ht="57.6" x14ac:dyDescent="0.3">
      <c r="A5392" s="1"/>
      <c r="B5392" s="70" t="s">
        <v>1769</v>
      </c>
      <c r="C5392" s="60">
        <v>234</v>
      </c>
      <c r="D5392" s="61" t="s">
        <v>1768</v>
      </c>
      <c r="E5392" s="61" t="s">
        <v>128</v>
      </c>
      <c r="F5392" s="61">
        <v>78640</v>
      </c>
      <c r="G5392" s="62"/>
      <c r="H5392" s="63">
        <v>29.967438900000001</v>
      </c>
      <c r="I5392" s="64">
        <v>-97.791025000000005</v>
      </c>
      <c r="J5392" s="65" t="s">
        <v>50</v>
      </c>
      <c r="K5392" s="66" t="s">
        <v>51</v>
      </c>
      <c r="L5392" s="62" t="s">
        <v>52</v>
      </c>
      <c r="M5392" s="69"/>
      <c r="N5392" s="65" t="s">
        <v>50</v>
      </c>
      <c r="O5392" s="66" t="s">
        <v>52</v>
      </c>
      <c r="P5392" s="69"/>
      <c r="Q5392" s="55" t="str">
        <f t="shared" si="84"/>
        <v>Non-Lead</v>
      </c>
      <c r="R5392" s="70" t="s">
        <v>51</v>
      </c>
      <c r="S5392" s="70" t="s">
        <v>51</v>
      </c>
      <c r="T5392" s="70"/>
      <c r="U5392" s="71" t="s">
        <v>53</v>
      </c>
      <c r="V5392" s="71" t="s">
        <v>51</v>
      </c>
      <c r="W5392" s="71" t="s">
        <v>51</v>
      </c>
      <c r="X5392" s="71" t="s">
        <v>51</v>
      </c>
      <c r="Y5392" s="72" t="str">
        <f>IF((OR((AND('[1]PWS Information'!$E$10="CWS",U5392="Single Family Residence",Q5392="Lead")),
(AND('[1]PWS Information'!$E$10="CWS",U5392="Multiple Family Residence",'[1]PWS Information'!$E$11="Yes",Q5392="Lead")),
(AND('[1]PWS Information'!$E$10="NTNC",Q5392="Lead")))),"Tier 1",
IF((OR((AND('[1]PWS Information'!$E$10="CWS",U5392="Multiple Family Residence",'[1]PWS Information'!$E$11="No",Q5392="Lead")),
(AND('[1]PWS Information'!$E$10="CWS",U5392="Other",Q5392="Lead")),
(AND('[1]PWS Information'!$E$10="CWS",U5392="Building",Q5392="Lead")))),"Tier 2",
IF((OR((AND('[1]PWS Information'!$E$10="CWS",U5392="Single Family Residence",Q5392="Galvanized Requiring Replacement")),
(AND('[1]PWS Information'!$E$10="CWS",U5392="Single Family Residence",Q5392="Galvanized Requiring Replacement",R5392="Yes")),
(AND('[1]PWS Information'!$E$10="NTNC",Q5392="Galvanized Requiring Replacement")),
(AND('[1]PWS Information'!$E$10="NTNC",U5392="Single Family Residence",R5392="Yes")))),"Tier 3",
IF((OR((AND('[1]PWS Information'!$E$10="CWS",U5392="Single Family Residence",S5392="Yes",Q5392="Non-Lead", J5392="Non-Lead - Copper",L5392="Before 1989")),
(AND('[1]PWS Information'!$E$10="CWS",U5392="Single Family Residence",S5392="Yes",Q5392="Non-Lead", N5392="Non-Lead - Copper",O5392="Before 1989")))),"Tier 4",
IF((OR((AND('[1]PWS Information'!$E$10="NTNC",Q5392="Non-Lead")),
(AND('[1]PWS Information'!$E$10="CWS",Q5392="Non-Lead",S5392="")),
(AND('[1]PWS Information'!$E$10="CWS",Q5392="Non-Lead",S5392="No")),
(AND('[1]PWS Information'!$E$10="CWS",Q5392="Non-Lead",S5392="Don't Know")),
(AND('[1]PWS Information'!$E$10="CWS",Q5392="Non-Lead", J5392="Non-Lead - Copper", S5392="Yes", L5392="Between 1989 and 2014")),
(AND('[1]PWS Information'!$E$10="CWS",Q5392="Non-Lead", J5392="Non-Lead - Copper", S5392="Yes", L5392="After 2014")),
(AND('[1]PWS Information'!$E$10="CWS",Q5392="Non-Lead", J5392="Non-Lead - Copper", S5392="Yes", L5392="Unknown")),
(AND('[1]PWS Information'!$E$10="CWS",Q5392="Non-Lead", N5392="Non-Lead - Copper", S5392="Yes", O5392="Between 1989 and 2014")),
(AND('[1]PWS Information'!$E$10="CWS",Q5392="Non-Lead", N5392="Non-Lead - Copper", S5392="Yes", O5392="After 2014")),
(AND('[1]PWS Information'!$E$10="CWS",Q5392="Non-Lead", N5392="Non-Lead - Copper", S5392="Yes", O5392="Unknown")),
(AND('[1]PWS Information'!$E$10="CWS",Q5392="Unknown")),
(AND('[1]PWS Information'!$E$10="NTNC",Q5392="Unknown")))),"Tier 5",
"")))))</f>
        <v>Tier 5</v>
      </c>
      <c r="Z5392" s="71"/>
      <c r="AA5392" s="71"/>
    </row>
    <row r="5393" spans="1:27" ht="57.6" x14ac:dyDescent="0.3">
      <c r="A5393" s="1"/>
      <c r="B5393" s="70">
        <v>1415142</v>
      </c>
      <c r="C5393" s="60">
        <v>220</v>
      </c>
      <c r="D5393" s="61" t="s">
        <v>1768</v>
      </c>
      <c r="E5393" s="61" t="s">
        <v>128</v>
      </c>
      <c r="F5393" s="61">
        <v>78640</v>
      </c>
      <c r="G5393" s="62"/>
      <c r="H5393" s="63">
        <v>29.967586099999998</v>
      </c>
      <c r="I5393" s="64">
        <v>-97.790888888888801</v>
      </c>
      <c r="J5393" s="65" t="s">
        <v>50</v>
      </c>
      <c r="K5393" s="66" t="s">
        <v>51</v>
      </c>
      <c r="L5393" s="62" t="s">
        <v>52</v>
      </c>
      <c r="M5393" s="69"/>
      <c r="N5393" s="65" t="s">
        <v>50</v>
      </c>
      <c r="O5393" s="66" t="s">
        <v>52</v>
      </c>
      <c r="P5393" s="69"/>
      <c r="Q5393" s="55" t="str">
        <f t="shared" si="84"/>
        <v>Non-Lead</v>
      </c>
      <c r="R5393" s="70" t="s">
        <v>51</v>
      </c>
      <c r="S5393" s="70" t="s">
        <v>51</v>
      </c>
      <c r="T5393" s="70"/>
      <c r="U5393" s="71" t="s">
        <v>53</v>
      </c>
      <c r="V5393" s="71" t="s">
        <v>51</v>
      </c>
      <c r="W5393" s="71" t="s">
        <v>51</v>
      </c>
      <c r="X5393" s="71" t="s">
        <v>51</v>
      </c>
      <c r="Y5393" s="72" t="str">
        <f>IF((OR((AND('[1]PWS Information'!$E$10="CWS",U5393="Single Family Residence",Q5393="Lead")),
(AND('[1]PWS Information'!$E$10="CWS",U5393="Multiple Family Residence",'[1]PWS Information'!$E$11="Yes",Q5393="Lead")),
(AND('[1]PWS Information'!$E$10="NTNC",Q5393="Lead")))),"Tier 1",
IF((OR((AND('[1]PWS Information'!$E$10="CWS",U5393="Multiple Family Residence",'[1]PWS Information'!$E$11="No",Q5393="Lead")),
(AND('[1]PWS Information'!$E$10="CWS",U5393="Other",Q5393="Lead")),
(AND('[1]PWS Information'!$E$10="CWS",U5393="Building",Q5393="Lead")))),"Tier 2",
IF((OR((AND('[1]PWS Information'!$E$10="CWS",U5393="Single Family Residence",Q5393="Galvanized Requiring Replacement")),
(AND('[1]PWS Information'!$E$10="CWS",U5393="Single Family Residence",Q5393="Galvanized Requiring Replacement",R5393="Yes")),
(AND('[1]PWS Information'!$E$10="NTNC",Q5393="Galvanized Requiring Replacement")),
(AND('[1]PWS Information'!$E$10="NTNC",U5393="Single Family Residence",R5393="Yes")))),"Tier 3",
IF((OR((AND('[1]PWS Information'!$E$10="CWS",U5393="Single Family Residence",S5393="Yes",Q5393="Non-Lead", J5393="Non-Lead - Copper",L5393="Before 1989")),
(AND('[1]PWS Information'!$E$10="CWS",U5393="Single Family Residence",S5393="Yes",Q5393="Non-Lead", N5393="Non-Lead - Copper",O5393="Before 1989")))),"Tier 4",
IF((OR((AND('[1]PWS Information'!$E$10="NTNC",Q5393="Non-Lead")),
(AND('[1]PWS Information'!$E$10="CWS",Q5393="Non-Lead",S5393="")),
(AND('[1]PWS Information'!$E$10="CWS",Q5393="Non-Lead",S5393="No")),
(AND('[1]PWS Information'!$E$10="CWS",Q5393="Non-Lead",S5393="Don't Know")),
(AND('[1]PWS Information'!$E$10="CWS",Q5393="Non-Lead", J5393="Non-Lead - Copper", S5393="Yes", L5393="Between 1989 and 2014")),
(AND('[1]PWS Information'!$E$10="CWS",Q5393="Non-Lead", J5393="Non-Lead - Copper", S5393="Yes", L5393="After 2014")),
(AND('[1]PWS Information'!$E$10="CWS",Q5393="Non-Lead", J5393="Non-Lead - Copper", S5393="Yes", L5393="Unknown")),
(AND('[1]PWS Information'!$E$10="CWS",Q5393="Non-Lead", N5393="Non-Lead - Copper", S5393="Yes", O5393="Between 1989 and 2014")),
(AND('[1]PWS Information'!$E$10="CWS",Q5393="Non-Lead", N5393="Non-Lead - Copper", S5393="Yes", O5393="After 2014")),
(AND('[1]PWS Information'!$E$10="CWS",Q5393="Non-Lead", N5393="Non-Lead - Copper", S5393="Yes", O5393="Unknown")),
(AND('[1]PWS Information'!$E$10="CWS",Q5393="Unknown")),
(AND('[1]PWS Information'!$E$10="NTNC",Q5393="Unknown")))),"Tier 5",
"")))))</f>
        <v>Tier 5</v>
      </c>
      <c r="Z5393" s="71"/>
      <c r="AA5393" s="71"/>
    </row>
    <row r="5394" spans="1:27" ht="57.6" x14ac:dyDescent="0.3">
      <c r="A5394" s="17"/>
      <c r="B5394" s="70">
        <v>1427981</v>
      </c>
      <c r="C5394" s="60">
        <v>228</v>
      </c>
      <c r="D5394" s="61" t="s">
        <v>1768</v>
      </c>
      <c r="E5394" s="61" t="s">
        <v>128</v>
      </c>
      <c r="F5394" s="61">
        <v>78640</v>
      </c>
      <c r="G5394" s="62"/>
      <c r="H5394" s="63">
        <v>29.9675139</v>
      </c>
      <c r="I5394" s="64">
        <v>-97.7909694444444</v>
      </c>
      <c r="J5394" s="65" t="s">
        <v>50</v>
      </c>
      <c r="K5394" s="66" t="s">
        <v>51</v>
      </c>
      <c r="L5394" s="62" t="s">
        <v>52</v>
      </c>
      <c r="M5394" s="69"/>
      <c r="N5394" s="65" t="s">
        <v>50</v>
      </c>
      <c r="O5394" s="66" t="s">
        <v>52</v>
      </c>
      <c r="P5394" s="69"/>
      <c r="Q5394" s="55" t="str">
        <f t="shared" si="84"/>
        <v>Non-Lead</v>
      </c>
      <c r="R5394" s="70" t="s">
        <v>51</v>
      </c>
      <c r="S5394" s="70" t="s">
        <v>51</v>
      </c>
      <c r="T5394" s="70"/>
      <c r="U5394" s="71" t="s">
        <v>53</v>
      </c>
      <c r="V5394" s="71" t="s">
        <v>51</v>
      </c>
      <c r="W5394" s="71" t="s">
        <v>51</v>
      </c>
      <c r="X5394" s="71" t="s">
        <v>51</v>
      </c>
      <c r="Y5394" s="72" t="str">
        <f>IF((OR((AND('[1]PWS Information'!$E$10="CWS",U5394="Single Family Residence",Q5394="Lead")),
(AND('[1]PWS Information'!$E$10="CWS",U5394="Multiple Family Residence",'[1]PWS Information'!$E$11="Yes",Q5394="Lead")),
(AND('[1]PWS Information'!$E$10="NTNC",Q5394="Lead")))),"Tier 1",
IF((OR((AND('[1]PWS Information'!$E$10="CWS",U5394="Multiple Family Residence",'[1]PWS Information'!$E$11="No",Q5394="Lead")),
(AND('[1]PWS Information'!$E$10="CWS",U5394="Other",Q5394="Lead")),
(AND('[1]PWS Information'!$E$10="CWS",U5394="Building",Q5394="Lead")))),"Tier 2",
IF((OR((AND('[1]PWS Information'!$E$10="CWS",U5394="Single Family Residence",Q5394="Galvanized Requiring Replacement")),
(AND('[1]PWS Information'!$E$10="CWS",U5394="Single Family Residence",Q5394="Galvanized Requiring Replacement",R5394="Yes")),
(AND('[1]PWS Information'!$E$10="NTNC",Q5394="Galvanized Requiring Replacement")),
(AND('[1]PWS Information'!$E$10="NTNC",U5394="Single Family Residence",R5394="Yes")))),"Tier 3",
IF((OR((AND('[1]PWS Information'!$E$10="CWS",U5394="Single Family Residence",S5394="Yes",Q5394="Non-Lead", J5394="Non-Lead - Copper",L5394="Before 1989")),
(AND('[1]PWS Information'!$E$10="CWS",U5394="Single Family Residence",S5394="Yes",Q5394="Non-Lead", N5394="Non-Lead - Copper",O5394="Before 1989")))),"Tier 4",
IF((OR((AND('[1]PWS Information'!$E$10="NTNC",Q5394="Non-Lead")),
(AND('[1]PWS Information'!$E$10="CWS",Q5394="Non-Lead",S5394="")),
(AND('[1]PWS Information'!$E$10="CWS",Q5394="Non-Lead",S5394="No")),
(AND('[1]PWS Information'!$E$10="CWS",Q5394="Non-Lead",S5394="Don't Know")),
(AND('[1]PWS Information'!$E$10="CWS",Q5394="Non-Lead", J5394="Non-Lead - Copper", S5394="Yes", L5394="Between 1989 and 2014")),
(AND('[1]PWS Information'!$E$10="CWS",Q5394="Non-Lead", J5394="Non-Lead - Copper", S5394="Yes", L5394="After 2014")),
(AND('[1]PWS Information'!$E$10="CWS",Q5394="Non-Lead", J5394="Non-Lead - Copper", S5394="Yes", L5394="Unknown")),
(AND('[1]PWS Information'!$E$10="CWS",Q5394="Non-Lead", N5394="Non-Lead - Copper", S5394="Yes", O5394="Between 1989 and 2014")),
(AND('[1]PWS Information'!$E$10="CWS",Q5394="Non-Lead", N5394="Non-Lead - Copper", S5394="Yes", O5394="After 2014")),
(AND('[1]PWS Information'!$E$10="CWS",Q5394="Non-Lead", N5394="Non-Lead - Copper", S5394="Yes", O5394="Unknown")),
(AND('[1]PWS Information'!$E$10="CWS",Q5394="Unknown")),
(AND('[1]PWS Information'!$E$10="NTNC",Q5394="Unknown")))),"Tier 5",
"")))))</f>
        <v>Tier 5</v>
      </c>
      <c r="Z5394" s="71"/>
      <c r="AA5394" s="71"/>
    </row>
    <row r="5395" spans="1:27" ht="57.6" x14ac:dyDescent="0.3">
      <c r="A5395" s="1"/>
      <c r="B5395" s="70">
        <v>1792528</v>
      </c>
      <c r="C5395" s="60">
        <v>115</v>
      </c>
      <c r="D5395" s="61" t="s">
        <v>1768</v>
      </c>
      <c r="E5395" s="61" t="s">
        <v>128</v>
      </c>
      <c r="F5395" s="61">
        <v>78640</v>
      </c>
      <c r="G5395" s="62"/>
      <c r="H5395" s="63">
        <v>29.968658300000001</v>
      </c>
      <c r="I5395" s="64">
        <v>-97.789519444444394</v>
      </c>
      <c r="J5395" s="65" t="s">
        <v>50</v>
      </c>
      <c r="K5395" s="66" t="s">
        <v>51</v>
      </c>
      <c r="L5395" s="62" t="s">
        <v>52</v>
      </c>
      <c r="M5395" s="69"/>
      <c r="N5395" s="65" t="s">
        <v>50</v>
      </c>
      <c r="O5395" s="66" t="s">
        <v>52</v>
      </c>
      <c r="P5395" s="69"/>
      <c r="Q5395" s="55" t="str">
        <f t="shared" si="84"/>
        <v>Non-Lead</v>
      </c>
      <c r="R5395" s="70" t="s">
        <v>51</v>
      </c>
      <c r="S5395" s="70" t="s">
        <v>51</v>
      </c>
      <c r="T5395" s="70"/>
      <c r="U5395" s="71" t="s">
        <v>53</v>
      </c>
      <c r="V5395" s="71" t="s">
        <v>51</v>
      </c>
      <c r="W5395" s="71" t="s">
        <v>51</v>
      </c>
      <c r="X5395" s="71" t="s">
        <v>51</v>
      </c>
      <c r="Y5395" s="72" t="str">
        <f>IF((OR((AND('[1]PWS Information'!$E$10="CWS",U5395="Single Family Residence",Q5395="Lead")),
(AND('[1]PWS Information'!$E$10="CWS",U5395="Multiple Family Residence",'[1]PWS Information'!$E$11="Yes",Q5395="Lead")),
(AND('[1]PWS Information'!$E$10="NTNC",Q5395="Lead")))),"Tier 1",
IF((OR((AND('[1]PWS Information'!$E$10="CWS",U5395="Multiple Family Residence",'[1]PWS Information'!$E$11="No",Q5395="Lead")),
(AND('[1]PWS Information'!$E$10="CWS",U5395="Other",Q5395="Lead")),
(AND('[1]PWS Information'!$E$10="CWS",U5395="Building",Q5395="Lead")))),"Tier 2",
IF((OR((AND('[1]PWS Information'!$E$10="CWS",U5395="Single Family Residence",Q5395="Galvanized Requiring Replacement")),
(AND('[1]PWS Information'!$E$10="CWS",U5395="Single Family Residence",Q5395="Galvanized Requiring Replacement",R5395="Yes")),
(AND('[1]PWS Information'!$E$10="NTNC",Q5395="Galvanized Requiring Replacement")),
(AND('[1]PWS Information'!$E$10="NTNC",U5395="Single Family Residence",R5395="Yes")))),"Tier 3",
IF((OR((AND('[1]PWS Information'!$E$10="CWS",U5395="Single Family Residence",S5395="Yes",Q5395="Non-Lead", J5395="Non-Lead - Copper",L5395="Before 1989")),
(AND('[1]PWS Information'!$E$10="CWS",U5395="Single Family Residence",S5395="Yes",Q5395="Non-Lead", N5395="Non-Lead - Copper",O5395="Before 1989")))),"Tier 4",
IF((OR((AND('[1]PWS Information'!$E$10="NTNC",Q5395="Non-Lead")),
(AND('[1]PWS Information'!$E$10="CWS",Q5395="Non-Lead",S5395="")),
(AND('[1]PWS Information'!$E$10="CWS",Q5395="Non-Lead",S5395="No")),
(AND('[1]PWS Information'!$E$10="CWS",Q5395="Non-Lead",S5395="Don't Know")),
(AND('[1]PWS Information'!$E$10="CWS",Q5395="Non-Lead", J5395="Non-Lead - Copper", S5395="Yes", L5395="Between 1989 and 2014")),
(AND('[1]PWS Information'!$E$10="CWS",Q5395="Non-Lead", J5395="Non-Lead - Copper", S5395="Yes", L5395="After 2014")),
(AND('[1]PWS Information'!$E$10="CWS",Q5395="Non-Lead", J5395="Non-Lead - Copper", S5395="Yes", L5395="Unknown")),
(AND('[1]PWS Information'!$E$10="CWS",Q5395="Non-Lead", N5395="Non-Lead - Copper", S5395="Yes", O5395="Between 1989 and 2014")),
(AND('[1]PWS Information'!$E$10="CWS",Q5395="Non-Lead", N5395="Non-Lead - Copper", S5395="Yes", O5395="After 2014")),
(AND('[1]PWS Information'!$E$10="CWS",Q5395="Non-Lead", N5395="Non-Lead - Copper", S5395="Yes", O5395="Unknown")),
(AND('[1]PWS Information'!$E$10="CWS",Q5395="Unknown")),
(AND('[1]PWS Information'!$E$10="NTNC",Q5395="Unknown")))),"Tier 5",
"")))))</f>
        <v>Tier 5</v>
      </c>
      <c r="Z5395" s="71"/>
      <c r="AA5395" s="71"/>
    </row>
    <row r="5396" spans="1:27" ht="57.6" x14ac:dyDescent="0.3">
      <c r="A5396" s="1"/>
      <c r="B5396" s="70">
        <v>1391839</v>
      </c>
      <c r="C5396" s="60">
        <v>129</v>
      </c>
      <c r="D5396" s="61" t="s">
        <v>1768</v>
      </c>
      <c r="E5396" s="61" t="s">
        <v>128</v>
      </c>
      <c r="F5396" s="61">
        <v>78640</v>
      </c>
      <c r="G5396" s="62"/>
      <c r="H5396" s="63">
        <v>29.968413900000002</v>
      </c>
      <c r="I5396" s="64">
        <v>-97.789574999999999</v>
      </c>
      <c r="J5396" s="65" t="s">
        <v>50</v>
      </c>
      <c r="K5396" s="66" t="s">
        <v>51</v>
      </c>
      <c r="L5396" s="62" t="s">
        <v>52</v>
      </c>
      <c r="M5396" s="69"/>
      <c r="N5396" s="65" t="s">
        <v>50</v>
      </c>
      <c r="O5396" s="66" t="s">
        <v>52</v>
      </c>
      <c r="P5396" s="69"/>
      <c r="Q5396" s="55" t="str">
        <f t="shared" si="84"/>
        <v>Non-Lead</v>
      </c>
      <c r="R5396" s="70" t="s">
        <v>51</v>
      </c>
      <c r="S5396" s="70" t="s">
        <v>51</v>
      </c>
      <c r="T5396" s="70"/>
      <c r="U5396" s="71" t="s">
        <v>53</v>
      </c>
      <c r="V5396" s="71" t="s">
        <v>51</v>
      </c>
      <c r="W5396" s="71" t="s">
        <v>51</v>
      </c>
      <c r="X5396" s="71" t="s">
        <v>51</v>
      </c>
      <c r="Y5396" s="72" t="str">
        <f>IF((OR((AND('[1]PWS Information'!$E$10="CWS",U5396="Single Family Residence",Q5396="Lead")),
(AND('[1]PWS Information'!$E$10="CWS",U5396="Multiple Family Residence",'[1]PWS Information'!$E$11="Yes",Q5396="Lead")),
(AND('[1]PWS Information'!$E$10="NTNC",Q5396="Lead")))),"Tier 1",
IF((OR((AND('[1]PWS Information'!$E$10="CWS",U5396="Multiple Family Residence",'[1]PWS Information'!$E$11="No",Q5396="Lead")),
(AND('[1]PWS Information'!$E$10="CWS",U5396="Other",Q5396="Lead")),
(AND('[1]PWS Information'!$E$10="CWS",U5396="Building",Q5396="Lead")))),"Tier 2",
IF((OR((AND('[1]PWS Information'!$E$10="CWS",U5396="Single Family Residence",Q5396="Galvanized Requiring Replacement")),
(AND('[1]PWS Information'!$E$10="CWS",U5396="Single Family Residence",Q5396="Galvanized Requiring Replacement",R5396="Yes")),
(AND('[1]PWS Information'!$E$10="NTNC",Q5396="Galvanized Requiring Replacement")),
(AND('[1]PWS Information'!$E$10="NTNC",U5396="Single Family Residence",R5396="Yes")))),"Tier 3",
IF((OR((AND('[1]PWS Information'!$E$10="CWS",U5396="Single Family Residence",S5396="Yes",Q5396="Non-Lead", J5396="Non-Lead - Copper",L5396="Before 1989")),
(AND('[1]PWS Information'!$E$10="CWS",U5396="Single Family Residence",S5396="Yes",Q5396="Non-Lead", N5396="Non-Lead - Copper",O5396="Before 1989")))),"Tier 4",
IF((OR((AND('[1]PWS Information'!$E$10="NTNC",Q5396="Non-Lead")),
(AND('[1]PWS Information'!$E$10="CWS",Q5396="Non-Lead",S5396="")),
(AND('[1]PWS Information'!$E$10="CWS",Q5396="Non-Lead",S5396="No")),
(AND('[1]PWS Information'!$E$10="CWS",Q5396="Non-Lead",S5396="Don't Know")),
(AND('[1]PWS Information'!$E$10="CWS",Q5396="Non-Lead", J5396="Non-Lead - Copper", S5396="Yes", L5396="Between 1989 and 2014")),
(AND('[1]PWS Information'!$E$10="CWS",Q5396="Non-Lead", J5396="Non-Lead - Copper", S5396="Yes", L5396="After 2014")),
(AND('[1]PWS Information'!$E$10="CWS",Q5396="Non-Lead", J5396="Non-Lead - Copper", S5396="Yes", L5396="Unknown")),
(AND('[1]PWS Information'!$E$10="CWS",Q5396="Non-Lead", N5396="Non-Lead - Copper", S5396="Yes", O5396="Between 1989 and 2014")),
(AND('[1]PWS Information'!$E$10="CWS",Q5396="Non-Lead", N5396="Non-Lead - Copper", S5396="Yes", O5396="After 2014")),
(AND('[1]PWS Information'!$E$10="CWS",Q5396="Non-Lead", N5396="Non-Lead - Copper", S5396="Yes", O5396="Unknown")),
(AND('[1]PWS Information'!$E$10="CWS",Q5396="Unknown")),
(AND('[1]PWS Information'!$E$10="NTNC",Q5396="Unknown")))),"Tier 5",
"")))))</f>
        <v>Tier 5</v>
      </c>
      <c r="Z5396" s="71"/>
      <c r="AA5396" s="71"/>
    </row>
    <row r="5397" spans="1:27" ht="57.6" x14ac:dyDescent="0.3">
      <c r="A5397" s="1"/>
      <c r="B5397" s="70">
        <v>1542830</v>
      </c>
      <c r="C5397" s="60">
        <v>143</v>
      </c>
      <c r="D5397" s="61" t="s">
        <v>1768</v>
      </c>
      <c r="E5397" s="61" t="s">
        <v>128</v>
      </c>
      <c r="F5397" s="61">
        <v>78640</v>
      </c>
      <c r="G5397" s="62"/>
      <c r="H5397" s="63">
        <v>29.968191699999998</v>
      </c>
      <c r="I5397" s="64">
        <v>-97.789675000000003</v>
      </c>
      <c r="J5397" s="65" t="s">
        <v>50</v>
      </c>
      <c r="K5397" s="66" t="s">
        <v>51</v>
      </c>
      <c r="L5397" s="62" t="s">
        <v>52</v>
      </c>
      <c r="M5397" s="69"/>
      <c r="N5397" s="65" t="s">
        <v>50</v>
      </c>
      <c r="O5397" s="66" t="s">
        <v>52</v>
      </c>
      <c r="P5397" s="69"/>
      <c r="Q5397" s="55" t="str">
        <f t="shared" si="84"/>
        <v>Non-Lead</v>
      </c>
      <c r="R5397" s="70" t="s">
        <v>51</v>
      </c>
      <c r="S5397" s="70" t="s">
        <v>51</v>
      </c>
      <c r="T5397" s="70"/>
      <c r="U5397" s="71" t="s">
        <v>53</v>
      </c>
      <c r="V5397" s="71" t="s">
        <v>51</v>
      </c>
      <c r="W5397" s="71" t="s">
        <v>51</v>
      </c>
      <c r="X5397" s="71" t="s">
        <v>51</v>
      </c>
      <c r="Y5397" s="72" t="str">
        <f>IF((OR((AND('[1]PWS Information'!$E$10="CWS",U5397="Single Family Residence",Q5397="Lead")),
(AND('[1]PWS Information'!$E$10="CWS",U5397="Multiple Family Residence",'[1]PWS Information'!$E$11="Yes",Q5397="Lead")),
(AND('[1]PWS Information'!$E$10="NTNC",Q5397="Lead")))),"Tier 1",
IF((OR((AND('[1]PWS Information'!$E$10="CWS",U5397="Multiple Family Residence",'[1]PWS Information'!$E$11="No",Q5397="Lead")),
(AND('[1]PWS Information'!$E$10="CWS",U5397="Other",Q5397="Lead")),
(AND('[1]PWS Information'!$E$10="CWS",U5397="Building",Q5397="Lead")))),"Tier 2",
IF((OR((AND('[1]PWS Information'!$E$10="CWS",U5397="Single Family Residence",Q5397="Galvanized Requiring Replacement")),
(AND('[1]PWS Information'!$E$10="CWS",U5397="Single Family Residence",Q5397="Galvanized Requiring Replacement",R5397="Yes")),
(AND('[1]PWS Information'!$E$10="NTNC",Q5397="Galvanized Requiring Replacement")),
(AND('[1]PWS Information'!$E$10="NTNC",U5397="Single Family Residence",R5397="Yes")))),"Tier 3",
IF((OR((AND('[1]PWS Information'!$E$10="CWS",U5397="Single Family Residence",S5397="Yes",Q5397="Non-Lead", J5397="Non-Lead - Copper",L5397="Before 1989")),
(AND('[1]PWS Information'!$E$10="CWS",U5397="Single Family Residence",S5397="Yes",Q5397="Non-Lead", N5397="Non-Lead - Copper",O5397="Before 1989")))),"Tier 4",
IF((OR((AND('[1]PWS Information'!$E$10="NTNC",Q5397="Non-Lead")),
(AND('[1]PWS Information'!$E$10="CWS",Q5397="Non-Lead",S5397="")),
(AND('[1]PWS Information'!$E$10="CWS",Q5397="Non-Lead",S5397="No")),
(AND('[1]PWS Information'!$E$10="CWS",Q5397="Non-Lead",S5397="Don't Know")),
(AND('[1]PWS Information'!$E$10="CWS",Q5397="Non-Lead", J5397="Non-Lead - Copper", S5397="Yes", L5397="Between 1989 and 2014")),
(AND('[1]PWS Information'!$E$10="CWS",Q5397="Non-Lead", J5397="Non-Lead - Copper", S5397="Yes", L5397="After 2014")),
(AND('[1]PWS Information'!$E$10="CWS",Q5397="Non-Lead", J5397="Non-Lead - Copper", S5397="Yes", L5397="Unknown")),
(AND('[1]PWS Information'!$E$10="CWS",Q5397="Non-Lead", N5397="Non-Lead - Copper", S5397="Yes", O5397="Between 1989 and 2014")),
(AND('[1]PWS Information'!$E$10="CWS",Q5397="Non-Lead", N5397="Non-Lead - Copper", S5397="Yes", O5397="After 2014")),
(AND('[1]PWS Information'!$E$10="CWS",Q5397="Non-Lead", N5397="Non-Lead - Copper", S5397="Yes", O5397="Unknown")),
(AND('[1]PWS Information'!$E$10="CWS",Q5397="Unknown")),
(AND('[1]PWS Information'!$E$10="NTNC",Q5397="Unknown")))),"Tier 5",
"")))))</f>
        <v>Tier 5</v>
      </c>
      <c r="Z5397" s="71"/>
      <c r="AA5397" s="71"/>
    </row>
    <row r="5398" spans="1:27" ht="57.6" x14ac:dyDescent="0.3">
      <c r="A5398" s="17"/>
      <c r="B5398" s="70" t="s">
        <v>1769</v>
      </c>
      <c r="C5398" s="60">
        <v>250</v>
      </c>
      <c r="D5398" s="61" t="s">
        <v>1768</v>
      </c>
      <c r="E5398" s="61" t="s">
        <v>128</v>
      </c>
      <c r="F5398" s="61">
        <v>78640</v>
      </c>
      <c r="G5398" s="62"/>
      <c r="H5398" s="63">
        <v>29.9672667</v>
      </c>
      <c r="I5398" s="64">
        <v>-97.791222222222203</v>
      </c>
      <c r="J5398" s="65" t="s">
        <v>50</v>
      </c>
      <c r="K5398" s="66" t="s">
        <v>51</v>
      </c>
      <c r="L5398" s="62" t="s">
        <v>52</v>
      </c>
      <c r="M5398" s="69"/>
      <c r="N5398" s="65" t="s">
        <v>50</v>
      </c>
      <c r="O5398" s="66" t="s">
        <v>52</v>
      </c>
      <c r="P5398" s="69"/>
      <c r="Q5398" s="55" t="str">
        <f t="shared" si="84"/>
        <v>Non-Lead</v>
      </c>
      <c r="R5398" s="70" t="s">
        <v>51</v>
      </c>
      <c r="S5398" s="70" t="s">
        <v>51</v>
      </c>
      <c r="T5398" s="70"/>
      <c r="U5398" s="71" t="s">
        <v>53</v>
      </c>
      <c r="V5398" s="71" t="s">
        <v>51</v>
      </c>
      <c r="W5398" s="71" t="s">
        <v>51</v>
      </c>
      <c r="X5398" s="71" t="s">
        <v>51</v>
      </c>
      <c r="Y5398" s="72" t="str">
        <f>IF((OR((AND('[1]PWS Information'!$E$10="CWS",U5398="Single Family Residence",Q5398="Lead")),
(AND('[1]PWS Information'!$E$10="CWS",U5398="Multiple Family Residence",'[1]PWS Information'!$E$11="Yes",Q5398="Lead")),
(AND('[1]PWS Information'!$E$10="NTNC",Q5398="Lead")))),"Tier 1",
IF((OR((AND('[1]PWS Information'!$E$10="CWS",U5398="Multiple Family Residence",'[1]PWS Information'!$E$11="No",Q5398="Lead")),
(AND('[1]PWS Information'!$E$10="CWS",U5398="Other",Q5398="Lead")),
(AND('[1]PWS Information'!$E$10="CWS",U5398="Building",Q5398="Lead")))),"Tier 2",
IF((OR((AND('[1]PWS Information'!$E$10="CWS",U5398="Single Family Residence",Q5398="Galvanized Requiring Replacement")),
(AND('[1]PWS Information'!$E$10="CWS",U5398="Single Family Residence",Q5398="Galvanized Requiring Replacement",R5398="Yes")),
(AND('[1]PWS Information'!$E$10="NTNC",Q5398="Galvanized Requiring Replacement")),
(AND('[1]PWS Information'!$E$10="NTNC",U5398="Single Family Residence",R5398="Yes")))),"Tier 3",
IF((OR((AND('[1]PWS Information'!$E$10="CWS",U5398="Single Family Residence",S5398="Yes",Q5398="Non-Lead", J5398="Non-Lead - Copper",L5398="Before 1989")),
(AND('[1]PWS Information'!$E$10="CWS",U5398="Single Family Residence",S5398="Yes",Q5398="Non-Lead", N5398="Non-Lead - Copper",O5398="Before 1989")))),"Tier 4",
IF((OR((AND('[1]PWS Information'!$E$10="NTNC",Q5398="Non-Lead")),
(AND('[1]PWS Information'!$E$10="CWS",Q5398="Non-Lead",S5398="")),
(AND('[1]PWS Information'!$E$10="CWS",Q5398="Non-Lead",S5398="No")),
(AND('[1]PWS Information'!$E$10="CWS",Q5398="Non-Lead",S5398="Don't Know")),
(AND('[1]PWS Information'!$E$10="CWS",Q5398="Non-Lead", J5398="Non-Lead - Copper", S5398="Yes", L5398="Between 1989 and 2014")),
(AND('[1]PWS Information'!$E$10="CWS",Q5398="Non-Lead", J5398="Non-Lead - Copper", S5398="Yes", L5398="After 2014")),
(AND('[1]PWS Information'!$E$10="CWS",Q5398="Non-Lead", J5398="Non-Lead - Copper", S5398="Yes", L5398="Unknown")),
(AND('[1]PWS Information'!$E$10="CWS",Q5398="Non-Lead", N5398="Non-Lead - Copper", S5398="Yes", O5398="Between 1989 and 2014")),
(AND('[1]PWS Information'!$E$10="CWS",Q5398="Non-Lead", N5398="Non-Lead - Copper", S5398="Yes", O5398="After 2014")),
(AND('[1]PWS Information'!$E$10="CWS",Q5398="Non-Lead", N5398="Non-Lead - Copper", S5398="Yes", O5398="Unknown")),
(AND('[1]PWS Information'!$E$10="CWS",Q5398="Unknown")),
(AND('[1]PWS Information'!$E$10="NTNC",Q5398="Unknown")))),"Tier 5",
"")))))</f>
        <v>Tier 5</v>
      </c>
      <c r="Z5398" s="71"/>
      <c r="AA5398" s="71"/>
    </row>
    <row r="5399" spans="1:27" ht="57.6" x14ac:dyDescent="0.3">
      <c r="A5399" s="1"/>
      <c r="B5399" s="70" t="s">
        <v>1769</v>
      </c>
      <c r="C5399" s="60">
        <v>256</v>
      </c>
      <c r="D5399" s="61" t="s">
        <v>1768</v>
      </c>
      <c r="E5399" s="61" t="s">
        <v>128</v>
      </c>
      <c r="F5399" s="61">
        <v>78640</v>
      </c>
      <c r="G5399" s="62"/>
      <c r="H5399" s="63">
        <v>29.967197200000001</v>
      </c>
      <c r="I5399" s="64">
        <v>-97.791283333333297</v>
      </c>
      <c r="J5399" s="65" t="s">
        <v>50</v>
      </c>
      <c r="K5399" s="66" t="s">
        <v>51</v>
      </c>
      <c r="L5399" s="62" t="s">
        <v>52</v>
      </c>
      <c r="M5399" s="69"/>
      <c r="N5399" s="65" t="s">
        <v>50</v>
      </c>
      <c r="O5399" s="66" t="s">
        <v>52</v>
      </c>
      <c r="P5399" s="69"/>
      <c r="Q5399" s="55" t="str">
        <f t="shared" si="84"/>
        <v>Non-Lead</v>
      </c>
      <c r="R5399" s="70" t="s">
        <v>51</v>
      </c>
      <c r="S5399" s="70" t="s">
        <v>51</v>
      </c>
      <c r="T5399" s="70"/>
      <c r="U5399" s="71" t="s">
        <v>53</v>
      </c>
      <c r="V5399" s="71" t="s">
        <v>51</v>
      </c>
      <c r="W5399" s="71" t="s">
        <v>51</v>
      </c>
      <c r="X5399" s="71" t="s">
        <v>51</v>
      </c>
      <c r="Y5399" s="72" t="str">
        <f>IF((OR((AND('[1]PWS Information'!$E$10="CWS",U5399="Single Family Residence",Q5399="Lead")),
(AND('[1]PWS Information'!$E$10="CWS",U5399="Multiple Family Residence",'[1]PWS Information'!$E$11="Yes",Q5399="Lead")),
(AND('[1]PWS Information'!$E$10="NTNC",Q5399="Lead")))),"Tier 1",
IF((OR((AND('[1]PWS Information'!$E$10="CWS",U5399="Multiple Family Residence",'[1]PWS Information'!$E$11="No",Q5399="Lead")),
(AND('[1]PWS Information'!$E$10="CWS",U5399="Other",Q5399="Lead")),
(AND('[1]PWS Information'!$E$10="CWS",U5399="Building",Q5399="Lead")))),"Tier 2",
IF((OR((AND('[1]PWS Information'!$E$10="CWS",U5399="Single Family Residence",Q5399="Galvanized Requiring Replacement")),
(AND('[1]PWS Information'!$E$10="CWS",U5399="Single Family Residence",Q5399="Galvanized Requiring Replacement",R5399="Yes")),
(AND('[1]PWS Information'!$E$10="NTNC",Q5399="Galvanized Requiring Replacement")),
(AND('[1]PWS Information'!$E$10="NTNC",U5399="Single Family Residence",R5399="Yes")))),"Tier 3",
IF((OR((AND('[1]PWS Information'!$E$10="CWS",U5399="Single Family Residence",S5399="Yes",Q5399="Non-Lead", J5399="Non-Lead - Copper",L5399="Before 1989")),
(AND('[1]PWS Information'!$E$10="CWS",U5399="Single Family Residence",S5399="Yes",Q5399="Non-Lead", N5399="Non-Lead - Copper",O5399="Before 1989")))),"Tier 4",
IF((OR((AND('[1]PWS Information'!$E$10="NTNC",Q5399="Non-Lead")),
(AND('[1]PWS Information'!$E$10="CWS",Q5399="Non-Lead",S5399="")),
(AND('[1]PWS Information'!$E$10="CWS",Q5399="Non-Lead",S5399="No")),
(AND('[1]PWS Information'!$E$10="CWS",Q5399="Non-Lead",S5399="Don't Know")),
(AND('[1]PWS Information'!$E$10="CWS",Q5399="Non-Lead", J5399="Non-Lead - Copper", S5399="Yes", L5399="Between 1989 and 2014")),
(AND('[1]PWS Information'!$E$10="CWS",Q5399="Non-Lead", J5399="Non-Lead - Copper", S5399="Yes", L5399="After 2014")),
(AND('[1]PWS Information'!$E$10="CWS",Q5399="Non-Lead", J5399="Non-Lead - Copper", S5399="Yes", L5399="Unknown")),
(AND('[1]PWS Information'!$E$10="CWS",Q5399="Non-Lead", N5399="Non-Lead - Copper", S5399="Yes", O5399="Between 1989 and 2014")),
(AND('[1]PWS Information'!$E$10="CWS",Q5399="Non-Lead", N5399="Non-Lead - Copper", S5399="Yes", O5399="After 2014")),
(AND('[1]PWS Information'!$E$10="CWS",Q5399="Non-Lead", N5399="Non-Lead - Copper", S5399="Yes", O5399="Unknown")),
(AND('[1]PWS Information'!$E$10="CWS",Q5399="Unknown")),
(AND('[1]PWS Information'!$E$10="NTNC",Q5399="Unknown")))),"Tier 5",
"")))))</f>
        <v>Tier 5</v>
      </c>
      <c r="Z5399" s="71"/>
      <c r="AA5399" s="71"/>
    </row>
    <row r="5400" spans="1:27" ht="57.6" x14ac:dyDescent="0.3">
      <c r="A5400" s="1"/>
      <c r="B5400" s="70" t="s">
        <v>1799</v>
      </c>
      <c r="C5400" s="60">
        <v>121</v>
      </c>
      <c r="D5400" s="61" t="s">
        <v>1768</v>
      </c>
      <c r="E5400" s="61" t="s">
        <v>128</v>
      </c>
      <c r="F5400" s="61">
        <v>78640</v>
      </c>
      <c r="G5400" s="62"/>
      <c r="H5400" s="63">
        <v>29.968522199999999</v>
      </c>
      <c r="I5400" s="64">
        <v>-97.789511111111096</v>
      </c>
      <c r="J5400" s="65" t="s">
        <v>50</v>
      </c>
      <c r="K5400" s="66" t="s">
        <v>51</v>
      </c>
      <c r="L5400" s="62" t="s">
        <v>52</v>
      </c>
      <c r="M5400" s="69"/>
      <c r="N5400" s="65" t="s">
        <v>50</v>
      </c>
      <c r="O5400" s="66" t="s">
        <v>52</v>
      </c>
      <c r="P5400" s="69"/>
      <c r="Q5400" s="55" t="str">
        <f t="shared" si="84"/>
        <v>Non-Lead</v>
      </c>
      <c r="R5400" s="70" t="s">
        <v>51</v>
      </c>
      <c r="S5400" s="70" t="s">
        <v>51</v>
      </c>
      <c r="T5400" s="70"/>
      <c r="U5400" s="71" t="s">
        <v>53</v>
      </c>
      <c r="V5400" s="71" t="s">
        <v>51</v>
      </c>
      <c r="W5400" s="71" t="s">
        <v>51</v>
      </c>
      <c r="X5400" s="71" t="s">
        <v>51</v>
      </c>
      <c r="Y5400" s="72" t="str">
        <f>IF((OR((AND('[1]PWS Information'!$E$10="CWS",U5400="Single Family Residence",Q5400="Lead")),
(AND('[1]PWS Information'!$E$10="CWS",U5400="Multiple Family Residence",'[1]PWS Information'!$E$11="Yes",Q5400="Lead")),
(AND('[1]PWS Information'!$E$10="NTNC",Q5400="Lead")))),"Tier 1",
IF((OR((AND('[1]PWS Information'!$E$10="CWS",U5400="Multiple Family Residence",'[1]PWS Information'!$E$11="No",Q5400="Lead")),
(AND('[1]PWS Information'!$E$10="CWS",U5400="Other",Q5400="Lead")),
(AND('[1]PWS Information'!$E$10="CWS",U5400="Building",Q5400="Lead")))),"Tier 2",
IF((OR((AND('[1]PWS Information'!$E$10="CWS",U5400="Single Family Residence",Q5400="Galvanized Requiring Replacement")),
(AND('[1]PWS Information'!$E$10="CWS",U5400="Single Family Residence",Q5400="Galvanized Requiring Replacement",R5400="Yes")),
(AND('[1]PWS Information'!$E$10="NTNC",Q5400="Galvanized Requiring Replacement")),
(AND('[1]PWS Information'!$E$10="NTNC",U5400="Single Family Residence",R5400="Yes")))),"Tier 3",
IF((OR((AND('[1]PWS Information'!$E$10="CWS",U5400="Single Family Residence",S5400="Yes",Q5400="Non-Lead", J5400="Non-Lead - Copper",L5400="Before 1989")),
(AND('[1]PWS Information'!$E$10="CWS",U5400="Single Family Residence",S5400="Yes",Q5400="Non-Lead", N5400="Non-Lead - Copper",O5400="Before 1989")))),"Tier 4",
IF((OR((AND('[1]PWS Information'!$E$10="NTNC",Q5400="Non-Lead")),
(AND('[1]PWS Information'!$E$10="CWS",Q5400="Non-Lead",S5400="")),
(AND('[1]PWS Information'!$E$10="CWS",Q5400="Non-Lead",S5400="No")),
(AND('[1]PWS Information'!$E$10="CWS",Q5400="Non-Lead",S5400="Don't Know")),
(AND('[1]PWS Information'!$E$10="CWS",Q5400="Non-Lead", J5400="Non-Lead - Copper", S5400="Yes", L5400="Between 1989 and 2014")),
(AND('[1]PWS Information'!$E$10="CWS",Q5400="Non-Lead", J5400="Non-Lead - Copper", S5400="Yes", L5400="After 2014")),
(AND('[1]PWS Information'!$E$10="CWS",Q5400="Non-Lead", J5400="Non-Lead - Copper", S5400="Yes", L5400="Unknown")),
(AND('[1]PWS Information'!$E$10="CWS",Q5400="Non-Lead", N5400="Non-Lead - Copper", S5400="Yes", O5400="Between 1989 and 2014")),
(AND('[1]PWS Information'!$E$10="CWS",Q5400="Non-Lead", N5400="Non-Lead - Copper", S5400="Yes", O5400="After 2014")),
(AND('[1]PWS Information'!$E$10="CWS",Q5400="Non-Lead", N5400="Non-Lead - Copper", S5400="Yes", O5400="Unknown")),
(AND('[1]PWS Information'!$E$10="CWS",Q5400="Unknown")),
(AND('[1]PWS Information'!$E$10="NTNC",Q5400="Unknown")))),"Tier 5",
"")))))</f>
        <v>Tier 5</v>
      </c>
      <c r="Z5400" s="71"/>
      <c r="AA5400" s="71"/>
    </row>
    <row r="5401" spans="1:27" ht="57.6" x14ac:dyDescent="0.3">
      <c r="A5401" s="1"/>
      <c r="B5401" s="70" t="s">
        <v>1769</v>
      </c>
      <c r="C5401" s="60">
        <v>264</v>
      </c>
      <c r="D5401" s="61" t="s">
        <v>1768</v>
      </c>
      <c r="E5401" s="61" t="s">
        <v>128</v>
      </c>
      <c r="F5401" s="61">
        <v>78640</v>
      </c>
      <c r="G5401" s="62"/>
      <c r="H5401" s="63">
        <v>29.967124999999999</v>
      </c>
      <c r="I5401" s="64">
        <v>-97.791355555555498</v>
      </c>
      <c r="J5401" s="65" t="s">
        <v>50</v>
      </c>
      <c r="K5401" s="66" t="s">
        <v>51</v>
      </c>
      <c r="L5401" s="62" t="s">
        <v>52</v>
      </c>
      <c r="M5401" s="69"/>
      <c r="N5401" s="65" t="s">
        <v>50</v>
      </c>
      <c r="O5401" s="66" t="s">
        <v>52</v>
      </c>
      <c r="P5401" s="69"/>
      <c r="Q5401" s="55" t="str">
        <f t="shared" si="84"/>
        <v>Non-Lead</v>
      </c>
      <c r="R5401" s="70" t="s">
        <v>51</v>
      </c>
      <c r="S5401" s="70" t="s">
        <v>51</v>
      </c>
      <c r="T5401" s="70"/>
      <c r="U5401" s="71" t="s">
        <v>53</v>
      </c>
      <c r="V5401" s="71" t="s">
        <v>51</v>
      </c>
      <c r="W5401" s="71" t="s">
        <v>51</v>
      </c>
      <c r="X5401" s="71" t="s">
        <v>51</v>
      </c>
      <c r="Y5401" s="72" t="str">
        <f>IF((OR((AND('[1]PWS Information'!$E$10="CWS",U5401="Single Family Residence",Q5401="Lead")),
(AND('[1]PWS Information'!$E$10="CWS",U5401="Multiple Family Residence",'[1]PWS Information'!$E$11="Yes",Q5401="Lead")),
(AND('[1]PWS Information'!$E$10="NTNC",Q5401="Lead")))),"Tier 1",
IF((OR((AND('[1]PWS Information'!$E$10="CWS",U5401="Multiple Family Residence",'[1]PWS Information'!$E$11="No",Q5401="Lead")),
(AND('[1]PWS Information'!$E$10="CWS",U5401="Other",Q5401="Lead")),
(AND('[1]PWS Information'!$E$10="CWS",U5401="Building",Q5401="Lead")))),"Tier 2",
IF((OR((AND('[1]PWS Information'!$E$10="CWS",U5401="Single Family Residence",Q5401="Galvanized Requiring Replacement")),
(AND('[1]PWS Information'!$E$10="CWS",U5401="Single Family Residence",Q5401="Galvanized Requiring Replacement",R5401="Yes")),
(AND('[1]PWS Information'!$E$10="NTNC",Q5401="Galvanized Requiring Replacement")),
(AND('[1]PWS Information'!$E$10="NTNC",U5401="Single Family Residence",R5401="Yes")))),"Tier 3",
IF((OR((AND('[1]PWS Information'!$E$10="CWS",U5401="Single Family Residence",S5401="Yes",Q5401="Non-Lead", J5401="Non-Lead - Copper",L5401="Before 1989")),
(AND('[1]PWS Information'!$E$10="CWS",U5401="Single Family Residence",S5401="Yes",Q5401="Non-Lead", N5401="Non-Lead - Copper",O5401="Before 1989")))),"Tier 4",
IF((OR((AND('[1]PWS Information'!$E$10="NTNC",Q5401="Non-Lead")),
(AND('[1]PWS Information'!$E$10="CWS",Q5401="Non-Lead",S5401="")),
(AND('[1]PWS Information'!$E$10="CWS",Q5401="Non-Lead",S5401="No")),
(AND('[1]PWS Information'!$E$10="CWS",Q5401="Non-Lead",S5401="Don't Know")),
(AND('[1]PWS Information'!$E$10="CWS",Q5401="Non-Lead", J5401="Non-Lead - Copper", S5401="Yes", L5401="Between 1989 and 2014")),
(AND('[1]PWS Information'!$E$10="CWS",Q5401="Non-Lead", J5401="Non-Lead - Copper", S5401="Yes", L5401="After 2014")),
(AND('[1]PWS Information'!$E$10="CWS",Q5401="Non-Lead", J5401="Non-Lead - Copper", S5401="Yes", L5401="Unknown")),
(AND('[1]PWS Information'!$E$10="CWS",Q5401="Non-Lead", N5401="Non-Lead - Copper", S5401="Yes", O5401="Between 1989 and 2014")),
(AND('[1]PWS Information'!$E$10="CWS",Q5401="Non-Lead", N5401="Non-Lead - Copper", S5401="Yes", O5401="After 2014")),
(AND('[1]PWS Information'!$E$10="CWS",Q5401="Non-Lead", N5401="Non-Lead - Copper", S5401="Yes", O5401="Unknown")),
(AND('[1]PWS Information'!$E$10="CWS",Q5401="Unknown")),
(AND('[1]PWS Information'!$E$10="NTNC",Q5401="Unknown")))),"Tier 5",
"")))))</f>
        <v>Tier 5</v>
      </c>
      <c r="Z5401" s="71"/>
      <c r="AA5401" s="71"/>
    </row>
    <row r="5402" spans="1:27" ht="57.6" x14ac:dyDescent="0.3">
      <c r="A5402" s="17"/>
      <c r="B5402" s="70" t="s">
        <v>1769</v>
      </c>
      <c r="C5402" s="60">
        <v>242</v>
      </c>
      <c r="D5402" s="61" t="s">
        <v>1768</v>
      </c>
      <c r="E5402" s="61" t="s">
        <v>128</v>
      </c>
      <c r="F5402" s="61">
        <v>78640</v>
      </c>
      <c r="G5402" s="62"/>
      <c r="H5402" s="63">
        <v>29.967355600000001</v>
      </c>
      <c r="I5402" s="64">
        <v>-97.791124999999994</v>
      </c>
      <c r="J5402" s="65" t="s">
        <v>50</v>
      </c>
      <c r="K5402" s="66" t="s">
        <v>51</v>
      </c>
      <c r="L5402" s="62" t="s">
        <v>52</v>
      </c>
      <c r="M5402" s="69"/>
      <c r="N5402" s="65" t="s">
        <v>50</v>
      </c>
      <c r="O5402" s="66" t="s">
        <v>52</v>
      </c>
      <c r="P5402" s="69"/>
      <c r="Q5402" s="55" t="str">
        <f t="shared" si="84"/>
        <v>Non-Lead</v>
      </c>
      <c r="R5402" s="70" t="s">
        <v>51</v>
      </c>
      <c r="S5402" s="70" t="s">
        <v>51</v>
      </c>
      <c r="T5402" s="70"/>
      <c r="U5402" s="71" t="s">
        <v>53</v>
      </c>
      <c r="V5402" s="71" t="s">
        <v>51</v>
      </c>
      <c r="W5402" s="71" t="s">
        <v>51</v>
      </c>
      <c r="X5402" s="71" t="s">
        <v>51</v>
      </c>
      <c r="Y5402" s="72" t="str">
        <f>IF((OR((AND('[1]PWS Information'!$E$10="CWS",U5402="Single Family Residence",Q5402="Lead")),
(AND('[1]PWS Information'!$E$10="CWS",U5402="Multiple Family Residence",'[1]PWS Information'!$E$11="Yes",Q5402="Lead")),
(AND('[1]PWS Information'!$E$10="NTNC",Q5402="Lead")))),"Tier 1",
IF((OR((AND('[1]PWS Information'!$E$10="CWS",U5402="Multiple Family Residence",'[1]PWS Information'!$E$11="No",Q5402="Lead")),
(AND('[1]PWS Information'!$E$10="CWS",U5402="Other",Q5402="Lead")),
(AND('[1]PWS Information'!$E$10="CWS",U5402="Building",Q5402="Lead")))),"Tier 2",
IF((OR((AND('[1]PWS Information'!$E$10="CWS",U5402="Single Family Residence",Q5402="Galvanized Requiring Replacement")),
(AND('[1]PWS Information'!$E$10="CWS",U5402="Single Family Residence",Q5402="Galvanized Requiring Replacement",R5402="Yes")),
(AND('[1]PWS Information'!$E$10="NTNC",Q5402="Galvanized Requiring Replacement")),
(AND('[1]PWS Information'!$E$10="NTNC",U5402="Single Family Residence",R5402="Yes")))),"Tier 3",
IF((OR((AND('[1]PWS Information'!$E$10="CWS",U5402="Single Family Residence",S5402="Yes",Q5402="Non-Lead", J5402="Non-Lead - Copper",L5402="Before 1989")),
(AND('[1]PWS Information'!$E$10="CWS",U5402="Single Family Residence",S5402="Yes",Q5402="Non-Lead", N5402="Non-Lead - Copper",O5402="Before 1989")))),"Tier 4",
IF((OR((AND('[1]PWS Information'!$E$10="NTNC",Q5402="Non-Lead")),
(AND('[1]PWS Information'!$E$10="CWS",Q5402="Non-Lead",S5402="")),
(AND('[1]PWS Information'!$E$10="CWS",Q5402="Non-Lead",S5402="No")),
(AND('[1]PWS Information'!$E$10="CWS",Q5402="Non-Lead",S5402="Don't Know")),
(AND('[1]PWS Information'!$E$10="CWS",Q5402="Non-Lead", J5402="Non-Lead - Copper", S5402="Yes", L5402="Between 1989 and 2014")),
(AND('[1]PWS Information'!$E$10="CWS",Q5402="Non-Lead", J5402="Non-Lead - Copper", S5402="Yes", L5402="After 2014")),
(AND('[1]PWS Information'!$E$10="CWS",Q5402="Non-Lead", J5402="Non-Lead - Copper", S5402="Yes", L5402="Unknown")),
(AND('[1]PWS Information'!$E$10="CWS",Q5402="Non-Lead", N5402="Non-Lead - Copper", S5402="Yes", O5402="Between 1989 and 2014")),
(AND('[1]PWS Information'!$E$10="CWS",Q5402="Non-Lead", N5402="Non-Lead - Copper", S5402="Yes", O5402="After 2014")),
(AND('[1]PWS Information'!$E$10="CWS",Q5402="Non-Lead", N5402="Non-Lead - Copper", S5402="Yes", O5402="Unknown")),
(AND('[1]PWS Information'!$E$10="CWS",Q5402="Unknown")),
(AND('[1]PWS Information'!$E$10="NTNC",Q5402="Unknown")))),"Tier 5",
"")))))</f>
        <v>Tier 5</v>
      </c>
      <c r="Z5402" s="71"/>
      <c r="AA5402" s="71"/>
    </row>
    <row r="5403" spans="1:27" ht="57.6" x14ac:dyDescent="0.3">
      <c r="A5403" s="1"/>
      <c r="B5403" s="70" t="s">
        <v>1769</v>
      </c>
      <c r="C5403" s="60">
        <v>312</v>
      </c>
      <c r="D5403" s="61" t="s">
        <v>1768</v>
      </c>
      <c r="E5403" s="61" t="s">
        <v>128</v>
      </c>
      <c r="F5403" s="61">
        <v>78640</v>
      </c>
      <c r="G5403" s="62"/>
      <c r="H5403" s="63">
        <v>29.966458299999999</v>
      </c>
      <c r="I5403" s="64">
        <v>-97.791775000000001</v>
      </c>
      <c r="J5403" s="65" t="s">
        <v>50</v>
      </c>
      <c r="K5403" s="66" t="s">
        <v>51</v>
      </c>
      <c r="L5403" s="62" t="s">
        <v>52</v>
      </c>
      <c r="M5403" s="69"/>
      <c r="N5403" s="65" t="s">
        <v>50</v>
      </c>
      <c r="O5403" s="66" t="s">
        <v>52</v>
      </c>
      <c r="P5403" s="69"/>
      <c r="Q5403" s="55" t="str">
        <f t="shared" si="84"/>
        <v>Non-Lead</v>
      </c>
      <c r="R5403" s="70" t="s">
        <v>51</v>
      </c>
      <c r="S5403" s="70" t="s">
        <v>51</v>
      </c>
      <c r="T5403" s="70"/>
      <c r="U5403" s="71" t="s">
        <v>53</v>
      </c>
      <c r="V5403" s="71" t="s">
        <v>51</v>
      </c>
      <c r="W5403" s="71" t="s">
        <v>51</v>
      </c>
      <c r="X5403" s="71" t="s">
        <v>51</v>
      </c>
      <c r="Y5403" s="72" t="str">
        <f>IF((OR((AND('[1]PWS Information'!$E$10="CWS",U5403="Single Family Residence",Q5403="Lead")),
(AND('[1]PWS Information'!$E$10="CWS",U5403="Multiple Family Residence",'[1]PWS Information'!$E$11="Yes",Q5403="Lead")),
(AND('[1]PWS Information'!$E$10="NTNC",Q5403="Lead")))),"Tier 1",
IF((OR((AND('[1]PWS Information'!$E$10="CWS",U5403="Multiple Family Residence",'[1]PWS Information'!$E$11="No",Q5403="Lead")),
(AND('[1]PWS Information'!$E$10="CWS",U5403="Other",Q5403="Lead")),
(AND('[1]PWS Information'!$E$10="CWS",U5403="Building",Q5403="Lead")))),"Tier 2",
IF((OR((AND('[1]PWS Information'!$E$10="CWS",U5403="Single Family Residence",Q5403="Galvanized Requiring Replacement")),
(AND('[1]PWS Information'!$E$10="CWS",U5403="Single Family Residence",Q5403="Galvanized Requiring Replacement",R5403="Yes")),
(AND('[1]PWS Information'!$E$10="NTNC",Q5403="Galvanized Requiring Replacement")),
(AND('[1]PWS Information'!$E$10="NTNC",U5403="Single Family Residence",R5403="Yes")))),"Tier 3",
IF((OR((AND('[1]PWS Information'!$E$10="CWS",U5403="Single Family Residence",S5403="Yes",Q5403="Non-Lead", J5403="Non-Lead - Copper",L5403="Before 1989")),
(AND('[1]PWS Information'!$E$10="CWS",U5403="Single Family Residence",S5403="Yes",Q5403="Non-Lead", N5403="Non-Lead - Copper",O5403="Before 1989")))),"Tier 4",
IF((OR((AND('[1]PWS Information'!$E$10="NTNC",Q5403="Non-Lead")),
(AND('[1]PWS Information'!$E$10="CWS",Q5403="Non-Lead",S5403="")),
(AND('[1]PWS Information'!$E$10="CWS",Q5403="Non-Lead",S5403="No")),
(AND('[1]PWS Information'!$E$10="CWS",Q5403="Non-Lead",S5403="Don't Know")),
(AND('[1]PWS Information'!$E$10="CWS",Q5403="Non-Lead", J5403="Non-Lead - Copper", S5403="Yes", L5403="Between 1989 and 2014")),
(AND('[1]PWS Information'!$E$10="CWS",Q5403="Non-Lead", J5403="Non-Lead - Copper", S5403="Yes", L5403="After 2014")),
(AND('[1]PWS Information'!$E$10="CWS",Q5403="Non-Lead", J5403="Non-Lead - Copper", S5403="Yes", L5403="Unknown")),
(AND('[1]PWS Information'!$E$10="CWS",Q5403="Non-Lead", N5403="Non-Lead - Copper", S5403="Yes", O5403="Between 1989 and 2014")),
(AND('[1]PWS Information'!$E$10="CWS",Q5403="Non-Lead", N5403="Non-Lead - Copper", S5403="Yes", O5403="After 2014")),
(AND('[1]PWS Information'!$E$10="CWS",Q5403="Non-Lead", N5403="Non-Lead - Copper", S5403="Yes", O5403="Unknown")),
(AND('[1]PWS Information'!$E$10="CWS",Q5403="Unknown")),
(AND('[1]PWS Information'!$E$10="NTNC",Q5403="Unknown")))),"Tier 5",
"")))))</f>
        <v>Tier 5</v>
      </c>
      <c r="Z5403" s="71"/>
      <c r="AA5403" s="71"/>
    </row>
    <row r="5404" spans="1:27" ht="57.6" x14ac:dyDescent="0.3">
      <c r="A5404" s="1"/>
      <c r="B5404" s="70" t="s">
        <v>1769</v>
      </c>
      <c r="C5404" s="60">
        <v>304</v>
      </c>
      <c r="D5404" s="61" t="s">
        <v>1768</v>
      </c>
      <c r="E5404" s="61" t="s">
        <v>128</v>
      </c>
      <c r="F5404" s="61">
        <v>78640</v>
      </c>
      <c r="G5404" s="62"/>
      <c r="H5404" s="63">
        <v>29.966658299999999</v>
      </c>
      <c r="I5404" s="64">
        <v>-97.791838888888805</v>
      </c>
      <c r="J5404" s="65" t="s">
        <v>50</v>
      </c>
      <c r="K5404" s="66" t="s">
        <v>51</v>
      </c>
      <c r="L5404" s="62" t="s">
        <v>52</v>
      </c>
      <c r="M5404" s="69"/>
      <c r="N5404" s="65" t="s">
        <v>50</v>
      </c>
      <c r="O5404" s="66" t="s">
        <v>52</v>
      </c>
      <c r="P5404" s="69"/>
      <c r="Q5404" s="55" t="str">
        <f t="shared" si="84"/>
        <v>Non-Lead</v>
      </c>
      <c r="R5404" s="70" t="s">
        <v>51</v>
      </c>
      <c r="S5404" s="70" t="s">
        <v>51</v>
      </c>
      <c r="T5404" s="70"/>
      <c r="U5404" s="71" t="s">
        <v>53</v>
      </c>
      <c r="V5404" s="71" t="s">
        <v>51</v>
      </c>
      <c r="W5404" s="71" t="s">
        <v>51</v>
      </c>
      <c r="X5404" s="71" t="s">
        <v>51</v>
      </c>
      <c r="Y5404" s="72" t="str">
        <f>IF((OR((AND('[1]PWS Information'!$E$10="CWS",U5404="Single Family Residence",Q5404="Lead")),
(AND('[1]PWS Information'!$E$10="CWS",U5404="Multiple Family Residence",'[1]PWS Information'!$E$11="Yes",Q5404="Lead")),
(AND('[1]PWS Information'!$E$10="NTNC",Q5404="Lead")))),"Tier 1",
IF((OR((AND('[1]PWS Information'!$E$10="CWS",U5404="Multiple Family Residence",'[1]PWS Information'!$E$11="No",Q5404="Lead")),
(AND('[1]PWS Information'!$E$10="CWS",U5404="Other",Q5404="Lead")),
(AND('[1]PWS Information'!$E$10="CWS",U5404="Building",Q5404="Lead")))),"Tier 2",
IF((OR((AND('[1]PWS Information'!$E$10="CWS",U5404="Single Family Residence",Q5404="Galvanized Requiring Replacement")),
(AND('[1]PWS Information'!$E$10="CWS",U5404="Single Family Residence",Q5404="Galvanized Requiring Replacement",R5404="Yes")),
(AND('[1]PWS Information'!$E$10="NTNC",Q5404="Galvanized Requiring Replacement")),
(AND('[1]PWS Information'!$E$10="NTNC",U5404="Single Family Residence",R5404="Yes")))),"Tier 3",
IF((OR((AND('[1]PWS Information'!$E$10="CWS",U5404="Single Family Residence",S5404="Yes",Q5404="Non-Lead", J5404="Non-Lead - Copper",L5404="Before 1989")),
(AND('[1]PWS Information'!$E$10="CWS",U5404="Single Family Residence",S5404="Yes",Q5404="Non-Lead", N5404="Non-Lead - Copper",O5404="Before 1989")))),"Tier 4",
IF((OR((AND('[1]PWS Information'!$E$10="NTNC",Q5404="Non-Lead")),
(AND('[1]PWS Information'!$E$10="CWS",Q5404="Non-Lead",S5404="")),
(AND('[1]PWS Information'!$E$10="CWS",Q5404="Non-Lead",S5404="No")),
(AND('[1]PWS Information'!$E$10="CWS",Q5404="Non-Lead",S5404="Don't Know")),
(AND('[1]PWS Information'!$E$10="CWS",Q5404="Non-Lead", J5404="Non-Lead - Copper", S5404="Yes", L5404="Between 1989 and 2014")),
(AND('[1]PWS Information'!$E$10="CWS",Q5404="Non-Lead", J5404="Non-Lead - Copper", S5404="Yes", L5404="After 2014")),
(AND('[1]PWS Information'!$E$10="CWS",Q5404="Non-Lead", J5404="Non-Lead - Copper", S5404="Yes", L5404="Unknown")),
(AND('[1]PWS Information'!$E$10="CWS",Q5404="Non-Lead", N5404="Non-Lead - Copper", S5404="Yes", O5404="Between 1989 and 2014")),
(AND('[1]PWS Information'!$E$10="CWS",Q5404="Non-Lead", N5404="Non-Lead - Copper", S5404="Yes", O5404="After 2014")),
(AND('[1]PWS Information'!$E$10="CWS",Q5404="Non-Lead", N5404="Non-Lead - Copper", S5404="Yes", O5404="Unknown")),
(AND('[1]PWS Information'!$E$10="CWS",Q5404="Unknown")),
(AND('[1]PWS Information'!$E$10="NTNC",Q5404="Unknown")))),"Tier 5",
"")))))</f>
        <v>Tier 5</v>
      </c>
      <c r="Z5404" s="71"/>
      <c r="AA5404" s="71"/>
    </row>
    <row r="5405" spans="1:27" ht="57.6" x14ac:dyDescent="0.3">
      <c r="A5405" s="1"/>
      <c r="B5405" s="70" t="s">
        <v>1769</v>
      </c>
      <c r="C5405" s="60">
        <v>284</v>
      </c>
      <c r="D5405" s="61" t="s">
        <v>1768</v>
      </c>
      <c r="E5405" s="61" t="s">
        <v>128</v>
      </c>
      <c r="F5405" s="61">
        <v>78640</v>
      </c>
      <c r="G5405" s="62"/>
      <c r="H5405" s="63">
        <v>29.966911100000001</v>
      </c>
      <c r="I5405" s="64">
        <v>-97.791624999999996</v>
      </c>
      <c r="J5405" s="65" t="s">
        <v>50</v>
      </c>
      <c r="K5405" s="66" t="s">
        <v>51</v>
      </c>
      <c r="L5405" s="62" t="s">
        <v>52</v>
      </c>
      <c r="M5405" s="69"/>
      <c r="N5405" s="65" t="s">
        <v>50</v>
      </c>
      <c r="O5405" s="66" t="s">
        <v>52</v>
      </c>
      <c r="P5405" s="69"/>
      <c r="Q5405" s="55" t="str">
        <f t="shared" si="84"/>
        <v>Non-Lead</v>
      </c>
      <c r="R5405" s="70" t="s">
        <v>51</v>
      </c>
      <c r="S5405" s="70" t="s">
        <v>51</v>
      </c>
      <c r="T5405" s="70"/>
      <c r="U5405" s="71" t="s">
        <v>53</v>
      </c>
      <c r="V5405" s="71" t="s">
        <v>51</v>
      </c>
      <c r="W5405" s="71" t="s">
        <v>51</v>
      </c>
      <c r="X5405" s="71" t="s">
        <v>51</v>
      </c>
      <c r="Y5405" s="72" t="str">
        <f>IF((OR((AND('[1]PWS Information'!$E$10="CWS",U5405="Single Family Residence",Q5405="Lead")),
(AND('[1]PWS Information'!$E$10="CWS",U5405="Multiple Family Residence",'[1]PWS Information'!$E$11="Yes",Q5405="Lead")),
(AND('[1]PWS Information'!$E$10="NTNC",Q5405="Lead")))),"Tier 1",
IF((OR((AND('[1]PWS Information'!$E$10="CWS",U5405="Multiple Family Residence",'[1]PWS Information'!$E$11="No",Q5405="Lead")),
(AND('[1]PWS Information'!$E$10="CWS",U5405="Other",Q5405="Lead")),
(AND('[1]PWS Information'!$E$10="CWS",U5405="Building",Q5405="Lead")))),"Tier 2",
IF((OR((AND('[1]PWS Information'!$E$10="CWS",U5405="Single Family Residence",Q5405="Galvanized Requiring Replacement")),
(AND('[1]PWS Information'!$E$10="CWS",U5405="Single Family Residence",Q5405="Galvanized Requiring Replacement",R5405="Yes")),
(AND('[1]PWS Information'!$E$10="NTNC",Q5405="Galvanized Requiring Replacement")),
(AND('[1]PWS Information'!$E$10="NTNC",U5405="Single Family Residence",R5405="Yes")))),"Tier 3",
IF((OR((AND('[1]PWS Information'!$E$10="CWS",U5405="Single Family Residence",S5405="Yes",Q5405="Non-Lead", J5405="Non-Lead - Copper",L5405="Before 1989")),
(AND('[1]PWS Information'!$E$10="CWS",U5405="Single Family Residence",S5405="Yes",Q5405="Non-Lead", N5405="Non-Lead - Copper",O5405="Before 1989")))),"Tier 4",
IF((OR((AND('[1]PWS Information'!$E$10="NTNC",Q5405="Non-Lead")),
(AND('[1]PWS Information'!$E$10="CWS",Q5405="Non-Lead",S5405="")),
(AND('[1]PWS Information'!$E$10="CWS",Q5405="Non-Lead",S5405="No")),
(AND('[1]PWS Information'!$E$10="CWS",Q5405="Non-Lead",S5405="Don't Know")),
(AND('[1]PWS Information'!$E$10="CWS",Q5405="Non-Lead", J5405="Non-Lead - Copper", S5405="Yes", L5405="Between 1989 and 2014")),
(AND('[1]PWS Information'!$E$10="CWS",Q5405="Non-Lead", J5405="Non-Lead - Copper", S5405="Yes", L5405="After 2014")),
(AND('[1]PWS Information'!$E$10="CWS",Q5405="Non-Lead", J5405="Non-Lead - Copper", S5405="Yes", L5405="Unknown")),
(AND('[1]PWS Information'!$E$10="CWS",Q5405="Non-Lead", N5405="Non-Lead - Copper", S5405="Yes", O5405="Between 1989 and 2014")),
(AND('[1]PWS Information'!$E$10="CWS",Q5405="Non-Lead", N5405="Non-Lead - Copper", S5405="Yes", O5405="After 2014")),
(AND('[1]PWS Information'!$E$10="CWS",Q5405="Non-Lead", N5405="Non-Lead - Copper", S5405="Yes", O5405="Unknown")),
(AND('[1]PWS Information'!$E$10="CWS",Q5405="Unknown")),
(AND('[1]PWS Information'!$E$10="NTNC",Q5405="Unknown")))),"Tier 5",
"")))))</f>
        <v>Tier 5</v>
      </c>
      <c r="Z5405" s="71"/>
      <c r="AA5405" s="71"/>
    </row>
    <row r="5406" spans="1:27" ht="57.6" x14ac:dyDescent="0.3">
      <c r="A5406" s="17"/>
      <c r="B5406" s="70" t="s">
        <v>1769</v>
      </c>
      <c r="C5406" s="60">
        <v>175</v>
      </c>
      <c r="D5406" s="61" t="s">
        <v>1768</v>
      </c>
      <c r="E5406" s="61" t="s">
        <v>128</v>
      </c>
      <c r="F5406" s="61">
        <v>78640</v>
      </c>
      <c r="G5406" s="62"/>
      <c r="H5406" s="63">
        <v>29.967808300000002</v>
      </c>
      <c r="I5406" s="64">
        <v>-97.790077777777697</v>
      </c>
      <c r="J5406" s="65" t="s">
        <v>50</v>
      </c>
      <c r="K5406" s="66" t="s">
        <v>51</v>
      </c>
      <c r="L5406" s="62" t="s">
        <v>52</v>
      </c>
      <c r="M5406" s="69"/>
      <c r="N5406" s="65" t="s">
        <v>50</v>
      </c>
      <c r="O5406" s="66" t="s">
        <v>52</v>
      </c>
      <c r="P5406" s="69"/>
      <c r="Q5406" s="55" t="str">
        <f t="shared" si="84"/>
        <v>Non-Lead</v>
      </c>
      <c r="R5406" s="70" t="s">
        <v>51</v>
      </c>
      <c r="S5406" s="70" t="s">
        <v>51</v>
      </c>
      <c r="T5406" s="70"/>
      <c r="U5406" s="71" t="s">
        <v>53</v>
      </c>
      <c r="V5406" s="71" t="s">
        <v>51</v>
      </c>
      <c r="W5406" s="71" t="s">
        <v>51</v>
      </c>
      <c r="X5406" s="71" t="s">
        <v>51</v>
      </c>
      <c r="Y5406" s="72" t="str">
        <f>IF((OR((AND('[1]PWS Information'!$E$10="CWS",U5406="Single Family Residence",Q5406="Lead")),
(AND('[1]PWS Information'!$E$10="CWS",U5406="Multiple Family Residence",'[1]PWS Information'!$E$11="Yes",Q5406="Lead")),
(AND('[1]PWS Information'!$E$10="NTNC",Q5406="Lead")))),"Tier 1",
IF((OR((AND('[1]PWS Information'!$E$10="CWS",U5406="Multiple Family Residence",'[1]PWS Information'!$E$11="No",Q5406="Lead")),
(AND('[1]PWS Information'!$E$10="CWS",U5406="Other",Q5406="Lead")),
(AND('[1]PWS Information'!$E$10="CWS",U5406="Building",Q5406="Lead")))),"Tier 2",
IF((OR((AND('[1]PWS Information'!$E$10="CWS",U5406="Single Family Residence",Q5406="Galvanized Requiring Replacement")),
(AND('[1]PWS Information'!$E$10="CWS",U5406="Single Family Residence",Q5406="Galvanized Requiring Replacement",R5406="Yes")),
(AND('[1]PWS Information'!$E$10="NTNC",Q5406="Galvanized Requiring Replacement")),
(AND('[1]PWS Information'!$E$10="NTNC",U5406="Single Family Residence",R5406="Yes")))),"Tier 3",
IF((OR((AND('[1]PWS Information'!$E$10="CWS",U5406="Single Family Residence",S5406="Yes",Q5406="Non-Lead", J5406="Non-Lead - Copper",L5406="Before 1989")),
(AND('[1]PWS Information'!$E$10="CWS",U5406="Single Family Residence",S5406="Yes",Q5406="Non-Lead", N5406="Non-Lead - Copper",O5406="Before 1989")))),"Tier 4",
IF((OR((AND('[1]PWS Information'!$E$10="NTNC",Q5406="Non-Lead")),
(AND('[1]PWS Information'!$E$10="CWS",Q5406="Non-Lead",S5406="")),
(AND('[1]PWS Information'!$E$10="CWS",Q5406="Non-Lead",S5406="No")),
(AND('[1]PWS Information'!$E$10="CWS",Q5406="Non-Lead",S5406="Don't Know")),
(AND('[1]PWS Information'!$E$10="CWS",Q5406="Non-Lead", J5406="Non-Lead - Copper", S5406="Yes", L5406="Between 1989 and 2014")),
(AND('[1]PWS Information'!$E$10="CWS",Q5406="Non-Lead", J5406="Non-Lead - Copper", S5406="Yes", L5406="After 2014")),
(AND('[1]PWS Information'!$E$10="CWS",Q5406="Non-Lead", J5406="Non-Lead - Copper", S5406="Yes", L5406="Unknown")),
(AND('[1]PWS Information'!$E$10="CWS",Q5406="Non-Lead", N5406="Non-Lead - Copper", S5406="Yes", O5406="Between 1989 and 2014")),
(AND('[1]PWS Information'!$E$10="CWS",Q5406="Non-Lead", N5406="Non-Lead - Copper", S5406="Yes", O5406="After 2014")),
(AND('[1]PWS Information'!$E$10="CWS",Q5406="Non-Lead", N5406="Non-Lead - Copper", S5406="Yes", O5406="Unknown")),
(AND('[1]PWS Information'!$E$10="CWS",Q5406="Unknown")),
(AND('[1]PWS Information'!$E$10="NTNC",Q5406="Unknown")))),"Tier 5",
"")))))</f>
        <v>Tier 5</v>
      </c>
      <c r="Z5406" s="71"/>
      <c r="AA5406" s="71"/>
    </row>
    <row r="5407" spans="1:27" ht="57.6" x14ac:dyDescent="0.3">
      <c r="A5407" s="1"/>
      <c r="B5407" s="70" t="s">
        <v>1769</v>
      </c>
      <c r="C5407" s="60">
        <v>192</v>
      </c>
      <c r="D5407" s="61" t="s">
        <v>1768</v>
      </c>
      <c r="E5407" s="61" t="s">
        <v>128</v>
      </c>
      <c r="F5407" s="61">
        <v>78640</v>
      </c>
      <c r="G5407" s="62"/>
      <c r="H5407" s="63">
        <v>29.967863900000001</v>
      </c>
      <c r="I5407" s="64">
        <v>-97.790538888888804</v>
      </c>
      <c r="J5407" s="65" t="s">
        <v>50</v>
      </c>
      <c r="K5407" s="66" t="s">
        <v>51</v>
      </c>
      <c r="L5407" s="62" t="s">
        <v>52</v>
      </c>
      <c r="M5407" s="69"/>
      <c r="N5407" s="65" t="s">
        <v>50</v>
      </c>
      <c r="O5407" s="66" t="s">
        <v>52</v>
      </c>
      <c r="P5407" s="69"/>
      <c r="Q5407" s="55" t="str">
        <f t="shared" si="84"/>
        <v>Non-Lead</v>
      </c>
      <c r="R5407" s="70" t="s">
        <v>51</v>
      </c>
      <c r="S5407" s="70" t="s">
        <v>51</v>
      </c>
      <c r="T5407" s="70"/>
      <c r="U5407" s="71" t="s">
        <v>53</v>
      </c>
      <c r="V5407" s="71" t="s">
        <v>51</v>
      </c>
      <c r="W5407" s="71" t="s">
        <v>51</v>
      </c>
      <c r="X5407" s="71" t="s">
        <v>51</v>
      </c>
      <c r="Y5407" s="72" t="str">
        <f>IF((OR((AND('[1]PWS Information'!$E$10="CWS",U5407="Single Family Residence",Q5407="Lead")),
(AND('[1]PWS Information'!$E$10="CWS",U5407="Multiple Family Residence",'[1]PWS Information'!$E$11="Yes",Q5407="Lead")),
(AND('[1]PWS Information'!$E$10="NTNC",Q5407="Lead")))),"Tier 1",
IF((OR((AND('[1]PWS Information'!$E$10="CWS",U5407="Multiple Family Residence",'[1]PWS Information'!$E$11="No",Q5407="Lead")),
(AND('[1]PWS Information'!$E$10="CWS",U5407="Other",Q5407="Lead")),
(AND('[1]PWS Information'!$E$10="CWS",U5407="Building",Q5407="Lead")))),"Tier 2",
IF((OR((AND('[1]PWS Information'!$E$10="CWS",U5407="Single Family Residence",Q5407="Galvanized Requiring Replacement")),
(AND('[1]PWS Information'!$E$10="CWS",U5407="Single Family Residence",Q5407="Galvanized Requiring Replacement",R5407="Yes")),
(AND('[1]PWS Information'!$E$10="NTNC",Q5407="Galvanized Requiring Replacement")),
(AND('[1]PWS Information'!$E$10="NTNC",U5407="Single Family Residence",R5407="Yes")))),"Tier 3",
IF((OR((AND('[1]PWS Information'!$E$10="CWS",U5407="Single Family Residence",S5407="Yes",Q5407="Non-Lead", J5407="Non-Lead - Copper",L5407="Before 1989")),
(AND('[1]PWS Information'!$E$10="CWS",U5407="Single Family Residence",S5407="Yes",Q5407="Non-Lead", N5407="Non-Lead - Copper",O5407="Before 1989")))),"Tier 4",
IF((OR((AND('[1]PWS Information'!$E$10="NTNC",Q5407="Non-Lead")),
(AND('[1]PWS Information'!$E$10="CWS",Q5407="Non-Lead",S5407="")),
(AND('[1]PWS Information'!$E$10="CWS",Q5407="Non-Lead",S5407="No")),
(AND('[1]PWS Information'!$E$10="CWS",Q5407="Non-Lead",S5407="Don't Know")),
(AND('[1]PWS Information'!$E$10="CWS",Q5407="Non-Lead", J5407="Non-Lead - Copper", S5407="Yes", L5407="Between 1989 and 2014")),
(AND('[1]PWS Information'!$E$10="CWS",Q5407="Non-Lead", J5407="Non-Lead - Copper", S5407="Yes", L5407="After 2014")),
(AND('[1]PWS Information'!$E$10="CWS",Q5407="Non-Lead", J5407="Non-Lead - Copper", S5407="Yes", L5407="Unknown")),
(AND('[1]PWS Information'!$E$10="CWS",Q5407="Non-Lead", N5407="Non-Lead - Copper", S5407="Yes", O5407="Between 1989 and 2014")),
(AND('[1]PWS Information'!$E$10="CWS",Q5407="Non-Lead", N5407="Non-Lead - Copper", S5407="Yes", O5407="After 2014")),
(AND('[1]PWS Information'!$E$10="CWS",Q5407="Non-Lead", N5407="Non-Lead - Copper", S5407="Yes", O5407="Unknown")),
(AND('[1]PWS Information'!$E$10="CWS",Q5407="Unknown")),
(AND('[1]PWS Information'!$E$10="NTNC",Q5407="Unknown")))),"Tier 5",
"")))))</f>
        <v>Tier 5</v>
      </c>
      <c r="Z5407" s="71"/>
      <c r="AA5407" s="71"/>
    </row>
    <row r="5408" spans="1:27" ht="57.6" x14ac:dyDescent="0.3">
      <c r="A5408" s="1"/>
      <c r="B5408" s="70" t="s">
        <v>1769</v>
      </c>
      <c r="C5408" s="60">
        <v>167</v>
      </c>
      <c r="D5408" s="61" t="s">
        <v>1768</v>
      </c>
      <c r="E5408" s="61" t="s">
        <v>128</v>
      </c>
      <c r="F5408" s="61">
        <v>78640</v>
      </c>
      <c r="G5408" s="62"/>
      <c r="H5408" s="63">
        <v>29.967913899999999</v>
      </c>
      <c r="I5408" s="64">
        <v>-97.789994444444403</v>
      </c>
      <c r="J5408" s="65" t="s">
        <v>50</v>
      </c>
      <c r="K5408" s="66" t="s">
        <v>51</v>
      </c>
      <c r="L5408" s="62" t="s">
        <v>52</v>
      </c>
      <c r="M5408" s="69"/>
      <c r="N5408" s="65" t="s">
        <v>50</v>
      </c>
      <c r="O5408" s="66" t="s">
        <v>52</v>
      </c>
      <c r="P5408" s="69"/>
      <c r="Q5408" s="55" t="str">
        <f t="shared" si="84"/>
        <v>Non-Lead</v>
      </c>
      <c r="R5408" s="70" t="s">
        <v>51</v>
      </c>
      <c r="S5408" s="70" t="s">
        <v>51</v>
      </c>
      <c r="T5408" s="70"/>
      <c r="U5408" s="71" t="s">
        <v>53</v>
      </c>
      <c r="V5408" s="71" t="s">
        <v>51</v>
      </c>
      <c r="W5408" s="71" t="s">
        <v>51</v>
      </c>
      <c r="X5408" s="71" t="s">
        <v>51</v>
      </c>
      <c r="Y5408" s="72" t="str">
        <f>IF((OR((AND('[1]PWS Information'!$E$10="CWS",U5408="Single Family Residence",Q5408="Lead")),
(AND('[1]PWS Information'!$E$10="CWS",U5408="Multiple Family Residence",'[1]PWS Information'!$E$11="Yes",Q5408="Lead")),
(AND('[1]PWS Information'!$E$10="NTNC",Q5408="Lead")))),"Tier 1",
IF((OR((AND('[1]PWS Information'!$E$10="CWS",U5408="Multiple Family Residence",'[1]PWS Information'!$E$11="No",Q5408="Lead")),
(AND('[1]PWS Information'!$E$10="CWS",U5408="Other",Q5408="Lead")),
(AND('[1]PWS Information'!$E$10="CWS",U5408="Building",Q5408="Lead")))),"Tier 2",
IF((OR((AND('[1]PWS Information'!$E$10="CWS",U5408="Single Family Residence",Q5408="Galvanized Requiring Replacement")),
(AND('[1]PWS Information'!$E$10="CWS",U5408="Single Family Residence",Q5408="Galvanized Requiring Replacement",R5408="Yes")),
(AND('[1]PWS Information'!$E$10="NTNC",Q5408="Galvanized Requiring Replacement")),
(AND('[1]PWS Information'!$E$10="NTNC",U5408="Single Family Residence",R5408="Yes")))),"Tier 3",
IF((OR((AND('[1]PWS Information'!$E$10="CWS",U5408="Single Family Residence",S5408="Yes",Q5408="Non-Lead", J5408="Non-Lead - Copper",L5408="Before 1989")),
(AND('[1]PWS Information'!$E$10="CWS",U5408="Single Family Residence",S5408="Yes",Q5408="Non-Lead", N5408="Non-Lead - Copper",O5408="Before 1989")))),"Tier 4",
IF((OR((AND('[1]PWS Information'!$E$10="NTNC",Q5408="Non-Lead")),
(AND('[1]PWS Information'!$E$10="CWS",Q5408="Non-Lead",S5408="")),
(AND('[1]PWS Information'!$E$10="CWS",Q5408="Non-Lead",S5408="No")),
(AND('[1]PWS Information'!$E$10="CWS",Q5408="Non-Lead",S5408="Don't Know")),
(AND('[1]PWS Information'!$E$10="CWS",Q5408="Non-Lead", J5408="Non-Lead - Copper", S5408="Yes", L5408="Between 1989 and 2014")),
(AND('[1]PWS Information'!$E$10="CWS",Q5408="Non-Lead", J5408="Non-Lead - Copper", S5408="Yes", L5408="After 2014")),
(AND('[1]PWS Information'!$E$10="CWS",Q5408="Non-Lead", J5408="Non-Lead - Copper", S5408="Yes", L5408="Unknown")),
(AND('[1]PWS Information'!$E$10="CWS",Q5408="Non-Lead", N5408="Non-Lead - Copper", S5408="Yes", O5408="Between 1989 and 2014")),
(AND('[1]PWS Information'!$E$10="CWS",Q5408="Non-Lead", N5408="Non-Lead - Copper", S5408="Yes", O5408="After 2014")),
(AND('[1]PWS Information'!$E$10="CWS",Q5408="Non-Lead", N5408="Non-Lead - Copper", S5408="Yes", O5408="Unknown")),
(AND('[1]PWS Information'!$E$10="CWS",Q5408="Unknown")),
(AND('[1]PWS Information'!$E$10="NTNC",Q5408="Unknown")))),"Tier 5",
"")))))</f>
        <v>Tier 5</v>
      </c>
      <c r="Z5408" s="71"/>
      <c r="AA5408" s="71"/>
    </row>
    <row r="5409" spans="1:27" ht="57.6" x14ac:dyDescent="0.3">
      <c r="A5409" s="1"/>
      <c r="B5409" s="70" t="s">
        <v>1800</v>
      </c>
      <c r="C5409" s="60">
        <v>151</v>
      </c>
      <c r="D5409" s="61" t="s">
        <v>1768</v>
      </c>
      <c r="E5409" s="61" t="s">
        <v>128</v>
      </c>
      <c r="F5409" s="61">
        <v>78640</v>
      </c>
      <c r="G5409" s="62"/>
      <c r="H5409" s="63">
        <v>29.9681028</v>
      </c>
      <c r="I5409" s="64">
        <v>-97.789794444444397</v>
      </c>
      <c r="J5409" s="65" t="s">
        <v>50</v>
      </c>
      <c r="K5409" s="66" t="s">
        <v>51</v>
      </c>
      <c r="L5409" s="62" t="s">
        <v>52</v>
      </c>
      <c r="M5409" s="69"/>
      <c r="N5409" s="65" t="s">
        <v>50</v>
      </c>
      <c r="O5409" s="66" t="s">
        <v>52</v>
      </c>
      <c r="P5409" s="69"/>
      <c r="Q5409" s="55" t="str">
        <f t="shared" si="84"/>
        <v>Non-Lead</v>
      </c>
      <c r="R5409" s="70" t="s">
        <v>51</v>
      </c>
      <c r="S5409" s="70" t="s">
        <v>51</v>
      </c>
      <c r="T5409" s="70"/>
      <c r="U5409" s="71" t="s">
        <v>53</v>
      </c>
      <c r="V5409" s="71" t="s">
        <v>51</v>
      </c>
      <c r="W5409" s="71" t="s">
        <v>51</v>
      </c>
      <c r="X5409" s="71" t="s">
        <v>51</v>
      </c>
      <c r="Y5409" s="72" t="str">
        <f>IF((OR((AND('[1]PWS Information'!$E$10="CWS",U5409="Single Family Residence",Q5409="Lead")),
(AND('[1]PWS Information'!$E$10="CWS",U5409="Multiple Family Residence",'[1]PWS Information'!$E$11="Yes",Q5409="Lead")),
(AND('[1]PWS Information'!$E$10="NTNC",Q5409="Lead")))),"Tier 1",
IF((OR((AND('[1]PWS Information'!$E$10="CWS",U5409="Multiple Family Residence",'[1]PWS Information'!$E$11="No",Q5409="Lead")),
(AND('[1]PWS Information'!$E$10="CWS",U5409="Other",Q5409="Lead")),
(AND('[1]PWS Information'!$E$10="CWS",U5409="Building",Q5409="Lead")))),"Tier 2",
IF((OR((AND('[1]PWS Information'!$E$10="CWS",U5409="Single Family Residence",Q5409="Galvanized Requiring Replacement")),
(AND('[1]PWS Information'!$E$10="CWS",U5409="Single Family Residence",Q5409="Galvanized Requiring Replacement",R5409="Yes")),
(AND('[1]PWS Information'!$E$10="NTNC",Q5409="Galvanized Requiring Replacement")),
(AND('[1]PWS Information'!$E$10="NTNC",U5409="Single Family Residence",R5409="Yes")))),"Tier 3",
IF((OR((AND('[1]PWS Information'!$E$10="CWS",U5409="Single Family Residence",S5409="Yes",Q5409="Non-Lead", J5409="Non-Lead - Copper",L5409="Before 1989")),
(AND('[1]PWS Information'!$E$10="CWS",U5409="Single Family Residence",S5409="Yes",Q5409="Non-Lead", N5409="Non-Lead - Copper",O5409="Before 1989")))),"Tier 4",
IF((OR((AND('[1]PWS Information'!$E$10="NTNC",Q5409="Non-Lead")),
(AND('[1]PWS Information'!$E$10="CWS",Q5409="Non-Lead",S5409="")),
(AND('[1]PWS Information'!$E$10="CWS",Q5409="Non-Lead",S5409="No")),
(AND('[1]PWS Information'!$E$10="CWS",Q5409="Non-Lead",S5409="Don't Know")),
(AND('[1]PWS Information'!$E$10="CWS",Q5409="Non-Lead", J5409="Non-Lead - Copper", S5409="Yes", L5409="Between 1989 and 2014")),
(AND('[1]PWS Information'!$E$10="CWS",Q5409="Non-Lead", J5409="Non-Lead - Copper", S5409="Yes", L5409="After 2014")),
(AND('[1]PWS Information'!$E$10="CWS",Q5409="Non-Lead", J5409="Non-Lead - Copper", S5409="Yes", L5409="Unknown")),
(AND('[1]PWS Information'!$E$10="CWS",Q5409="Non-Lead", N5409="Non-Lead - Copper", S5409="Yes", O5409="Between 1989 and 2014")),
(AND('[1]PWS Information'!$E$10="CWS",Q5409="Non-Lead", N5409="Non-Lead - Copper", S5409="Yes", O5409="After 2014")),
(AND('[1]PWS Information'!$E$10="CWS",Q5409="Non-Lead", N5409="Non-Lead - Copper", S5409="Yes", O5409="Unknown")),
(AND('[1]PWS Information'!$E$10="CWS",Q5409="Unknown")),
(AND('[1]PWS Information'!$E$10="NTNC",Q5409="Unknown")))),"Tier 5",
"")))))</f>
        <v>Tier 5</v>
      </c>
      <c r="Z5409" s="71"/>
      <c r="AA5409" s="71"/>
    </row>
    <row r="5410" spans="1:27" ht="57.6" x14ac:dyDescent="0.3">
      <c r="A5410" s="17"/>
      <c r="B5410" s="70" t="s">
        <v>1801</v>
      </c>
      <c r="C5410" s="60">
        <v>159</v>
      </c>
      <c r="D5410" s="61" t="s">
        <v>1768</v>
      </c>
      <c r="E5410" s="61" t="s">
        <v>128</v>
      </c>
      <c r="F5410" s="61">
        <v>78640</v>
      </c>
      <c r="G5410" s="62"/>
      <c r="H5410" s="63">
        <v>29.968</v>
      </c>
      <c r="I5410" s="64">
        <v>-97.789897222222194</v>
      </c>
      <c r="J5410" s="65" t="s">
        <v>50</v>
      </c>
      <c r="K5410" s="66" t="s">
        <v>51</v>
      </c>
      <c r="L5410" s="62" t="s">
        <v>52</v>
      </c>
      <c r="M5410" s="69"/>
      <c r="N5410" s="65" t="s">
        <v>50</v>
      </c>
      <c r="O5410" s="66" t="s">
        <v>52</v>
      </c>
      <c r="P5410" s="69"/>
      <c r="Q5410" s="55" t="str">
        <f t="shared" si="84"/>
        <v>Non-Lead</v>
      </c>
      <c r="R5410" s="70" t="s">
        <v>51</v>
      </c>
      <c r="S5410" s="70" t="s">
        <v>51</v>
      </c>
      <c r="T5410" s="70"/>
      <c r="U5410" s="71" t="s">
        <v>53</v>
      </c>
      <c r="V5410" s="71" t="s">
        <v>51</v>
      </c>
      <c r="W5410" s="71" t="s">
        <v>51</v>
      </c>
      <c r="X5410" s="71" t="s">
        <v>51</v>
      </c>
      <c r="Y5410" s="72" t="str">
        <f>IF((OR((AND('[1]PWS Information'!$E$10="CWS",U5410="Single Family Residence",Q5410="Lead")),
(AND('[1]PWS Information'!$E$10="CWS",U5410="Multiple Family Residence",'[1]PWS Information'!$E$11="Yes",Q5410="Lead")),
(AND('[1]PWS Information'!$E$10="NTNC",Q5410="Lead")))),"Tier 1",
IF((OR((AND('[1]PWS Information'!$E$10="CWS",U5410="Multiple Family Residence",'[1]PWS Information'!$E$11="No",Q5410="Lead")),
(AND('[1]PWS Information'!$E$10="CWS",U5410="Other",Q5410="Lead")),
(AND('[1]PWS Information'!$E$10="CWS",U5410="Building",Q5410="Lead")))),"Tier 2",
IF((OR((AND('[1]PWS Information'!$E$10="CWS",U5410="Single Family Residence",Q5410="Galvanized Requiring Replacement")),
(AND('[1]PWS Information'!$E$10="CWS",U5410="Single Family Residence",Q5410="Galvanized Requiring Replacement",R5410="Yes")),
(AND('[1]PWS Information'!$E$10="NTNC",Q5410="Galvanized Requiring Replacement")),
(AND('[1]PWS Information'!$E$10="NTNC",U5410="Single Family Residence",R5410="Yes")))),"Tier 3",
IF((OR((AND('[1]PWS Information'!$E$10="CWS",U5410="Single Family Residence",S5410="Yes",Q5410="Non-Lead", J5410="Non-Lead - Copper",L5410="Before 1989")),
(AND('[1]PWS Information'!$E$10="CWS",U5410="Single Family Residence",S5410="Yes",Q5410="Non-Lead", N5410="Non-Lead - Copper",O5410="Before 1989")))),"Tier 4",
IF((OR((AND('[1]PWS Information'!$E$10="NTNC",Q5410="Non-Lead")),
(AND('[1]PWS Information'!$E$10="CWS",Q5410="Non-Lead",S5410="")),
(AND('[1]PWS Information'!$E$10="CWS",Q5410="Non-Lead",S5410="No")),
(AND('[1]PWS Information'!$E$10="CWS",Q5410="Non-Lead",S5410="Don't Know")),
(AND('[1]PWS Information'!$E$10="CWS",Q5410="Non-Lead", J5410="Non-Lead - Copper", S5410="Yes", L5410="Between 1989 and 2014")),
(AND('[1]PWS Information'!$E$10="CWS",Q5410="Non-Lead", J5410="Non-Lead - Copper", S5410="Yes", L5410="After 2014")),
(AND('[1]PWS Information'!$E$10="CWS",Q5410="Non-Lead", J5410="Non-Lead - Copper", S5410="Yes", L5410="Unknown")),
(AND('[1]PWS Information'!$E$10="CWS",Q5410="Non-Lead", N5410="Non-Lead - Copper", S5410="Yes", O5410="Between 1989 and 2014")),
(AND('[1]PWS Information'!$E$10="CWS",Q5410="Non-Lead", N5410="Non-Lead - Copper", S5410="Yes", O5410="After 2014")),
(AND('[1]PWS Information'!$E$10="CWS",Q5410="Non-Lead", N5410="Non-Lead - Copper", S5410="Yes", O5410="Unknown")),
(AND('[1]PWS Information'!$E$10="CWS",Q5410="Unknown")),
(AND('[1]PWS Information'!$E$10="NTNC",Q5410="Unknown")))),"Tier 5",
"")))))</f>
        <v>Tier 5</v>
      </c>
      <c r="Z5410" s="71"/>
      <c r="AA5410" s="71"/>
    </row>
    <row r="5411" spans="1:27" ht="57.6" x14ac:dyDescent="0.3">
      <c r="A5411" s="1"/>
      <c r="B5411" s="70">
        <v>1423827</v>
      </c>
      <c r="C5411" s="60">
        <v>321</v>
      </c>
      <c r="D5411" s="61" t="s">
        <v>1802</v>
      </c>
      <c r="E5411" s="61" t="s">
        <v>49</v>
      </c>
      <c r="F5411" s="61">
        <v>78640</v>
      </c>
      <c r="G5411" s="62">
        <v>7976755</v>
      </c>
      <c r="H5411" s="63">
        <v>29.9670083</v>
      </c>
      <c r="I5411" s="64">
        <v>-97.8455805555555</v>
      </c>
      <c r="J5411" s="65" t="s">
        <v>211</v>
      </c>
      <c r="K5411" s="66" t="s">
        <v>51</v>
      </c>
      <c r="L5411" s="62" t="s">
        <v>58</v>
      </c>
      <c r="M5411" s="69"/>
      <c r="N5411" s="65" t="s">
        <v>50</v>
      </c>
      <c r="O5411" s="66" t="s">
        <v>58</v>
      </c>
      <c r="P5411" s="69"/>
      <c r="Q5411" s="55" t="str">
        <f t="shared" si="84"/>
        <v>Non-Lead</v>
      </c>
      <c r="R5411" s="70" t="s">
        <v>51</v>
      </c>
      <c r="S5411" s="70" t="s">
        <v>51</v>
      </c>
      <c r="T5411" s="70"/>
      <c r="U5411" s="71" t="s">
        <v>53</v>
      </c>
      <c r="V5411" s="71" t="s">
        <v>51</v>
      </c>
      <c r="W5411" s="71" t="s">
        <v>51</v>
      </c>
      <c r="X5411" s="71" t="s">
        <v>51</v>
      </c>
      <c r="Y5411" s="72" t="str">
        <f>IF((OR((AND('[1]PWS Information'!$E$10="CWS",U5411="Single Family Residence",Q5411="Lead")),
(AND('[1]PWS Information'!$E$10="CWS",U5411="Multiple Family Residence",'[1]PWS Information'!$E$11="Yes",Q5411="Lead")),
(AND('[1]PWS Information'!$E$10="NTNC",Q5411="Lead")))),"Tier 1",
IF((OR((AND('[1]PWS Information'!$E$10="CWS",U5411="Multiple Family Residence",'[1]PWS Information'!$E$11="No",Q5411="Lead")),
(AND('[1]PWS Information'!$E$10="CWS",U5411="Other",Q5411="Lead")),
(AND('[1]PWS Information'!$E$10="CWS",U5411="Building",Q5411="Lead")))),"Tier 2",
IF((OR((AND('[1]PWS Information'!$E$10="CWS",U5411="Single Family Residence",Q5411="Galvanized Requiring Replacement")),
(AND('[1]PWS Information'!$E$10="CWS",U5411="Single Family Residence",Q5411="Galvanized Requiring Replacement",R5411="Yes")),
(AND('[1]PWS Information'!$E$10="NTNC",Q5411="Galvanized Requiring Replacement")),
(AND('[1]PWS Information'!$E$10="NTNC",U5411="Single Family Residence",R5411="Yes")))),"Tier 3",
IF((OR((AND('[1]PWS Information'!$E$10="CWS",U5411="Single Family Residence",S5411="Yes",Q5411="Non-Lead", J5411="Non-Lead - Copper",L5411="Before 1989")),
(AND('[1]PWS Information'!$E$10="CWS",U5411="Single Family Residence",S5411="Yes",Q5411="Non-Lead", N5411="Non-Lead - Copper",O5411="Before 1989")))),"Tier 4",
IF((OR((AND('[1]PWS Information'!$E$10="NTNC",Q5411="Non-Lead")),
(AND('[1]PWS Information'!$E$10="CWS",Q5411="Non-Lead",S5411="")),
(AND('[1]PWS Information'!$E$10="CWS",Q5411="Non-Lead",S5411="No")),
(AND('[1]PWS Information'!$E$10="CWS",Q5411="Non-Lead",S5411="Don't Know")),
(AND('[1]PWS Information'!$E$10="CWS",Q5411="Non-Lead", J5411="Non-Lead - Copper", S5411="Yes", L5411="Between 1989 and 2014")),
(AND('[1]PWS Information'!$E$10="CWS",Q5411="Non-Lead", J5411="Non-Lead - Copper", S5411="Yes", L5411="After 2014")),
(AND('[1]PWS Information'!$E$10="CWS",Q5411="Non-Lead", J5411="Non-Lead - Copper", S5411="Yes", L5411="Unknown")),
(AND('[1]PWS Information'!$E$10="CWS",Q5411="Non-Lead", N5411="Non-Lead - Copper", S5411="Yes", O5411="Between 1989 and 2014")),
(AND('[1]PWS Information'!$E$10="CWS",Q5411="Non-Lead", N5411="Non-Lead - Copper", S5411="Yes", O5411="After 2014")),
(AND('[1]PWS Information'!$E$10="CWS",Q5411="Non-Lead", N5411="Non-Lead - Copper", S5411="Yes", O5411="Unknown")),
(AND('[1]PWS Information'!$E$10="CWS",Q5411="Unknown")),
(AND('[1]PWS Information'!$E$10="NTNC",Q5411="Unknown")))),"Tier 5",
"")))))</f>
        <v>Tier 5</v>
      </c>
      <c r="Z5411" s="71"/>
      <c r="AA5411" s="71"/>
    </row>
    <row r="5412" spans="1:27" ht="57.6" x14ac:dyDescent="0.3">
      <c r="A5412" s="1"/>
      <c r="B5412" s="70">
        <v>1416774</v>
      </c>
      <c r="C5412" s="60" t="s">
        <v>1803</v>
      </c>
      <c r="D5412" s="61" t="s">
        <v>1802</v>
      </c>
      <c r="E5412" s="61" t="s">
        <v>49</v>
      </c>
      <c r="F5412" s="61">
        <v>78640</v>
      </c>
      <c r="G5412" s="62">
        <v>10127955</v>
      </c>
      <c r="H5412" s="63">
        <v>29.964024999999999</v>
      </c>
      <c r="I5412" s="64">
        <v>-97.843452777777699</v>
      </c>
      <c r="J5412" s="65" t="s">
        <v>211</v>
      </c>
      <c r="K5412" s="66" t="s">
        <v>51</v>
      </c>
      <c r="L5412" s="62" t="s">
        <v>58</v>
      </c>
      <c r="M5412" s="69"/>
      <c r="N5412" s="65" t="s">
        <v>50</v>
      </c>
      <c r="O5412" s="66" t="s">
        <v>58</v>
      </c>
      <c r="P5412" s="69"/>
      <c r="Q5412" s="55" t="str">
        <f t="shared" si="84"/>
        <v>Non-Lead</v>
      </c>
      <c r="R5412" s="70" t="s">
        <v>51</v>
      </c>
      <c r="S5412" s="70" t="s">
        <v>51</v>
      </c>
      <c r="T5412" s="70"/>
      <c r="U5412" s="71" t="s">
        <v>53</v>
      </c>
      <c r="V5412" s="71" t="s">
        <v>51</v>
      </c>
      <c r="W5412" s="71" t="s">
        <v>51</v>
      </c>
      <c r="X5412" s="71" t="s">
        <v>51</v>
      </c>
      <c r="Y5412" s="72" t="str">
        <f>IF((OR((AND('[1]PWS Information'!$E$10="CWS",U5412="Single Family Residence",Q5412="Lead")),
(AND('[1]PWS Information'!$E$10="CWS",U5412="Multiple Family Residence",'[1]PWS Information'!$E$11="Yes",Q5412="Lead")),
(AND('[1]PWS Information'!$E$10="NTNC",Q5412="Lead")))),"Tier 1",
IF((OR((AND('[1]PWS Information'!$E$10="CWS",U5412="Multiple Family Residence",'[1]PWS Information'!$E$11="No",Q5412="Lead")),
(AND('[1]PWS Information'!$E$10="CWS",U5412="Other",Q5412="Lead")),
(AND('[1]PWS Information'!$E$10="CWS",U5412="Building",Q5412="Lead")))),"Tier 2",
IF((OR((AND('[1]PWS Information'!$E$10="CWS",U5412="Single Family Residence",Q5412="Galvanized Requiring Replacement")),
(AND('[1]PWS Information'!$E$10="CWS",U5412="Single Family Residence",Q5412="Galvanized Requiring Replacement",R5412="Yes")),
(AND('[1]PWS Information'!$E$10="NTNC",Q5412="Galvanized Requiring Replacement")),
(AND('[1]PWS Information'!$E$10="NTNC",U5412="Single Family Residence",R5412="Yes")))),"Tier 3",
IF((OR((AND('[1]PWS Information'!$E$10="CWS",U5412="Single Family Residence",S5412="Yes",Q5412="Non-Lead", J5412="Non-Lead - Copper",L5412="Before 1989")),
(AND('[1]PWS Information'!$E$10="CWS",U5412="Single Family Residence",S5412="Yes",Q5412="Non-Lead", N5412="Non-Lead - Copper",O5412="Before 1989")))),"Tier 4",
IF((OR((AND('[1]PWS Information'!$E$10="NTNC",Q5412="Non-Lead")),
(AND('[1]PWS Information'!$E$10="CWS",Q5412="Non-Lead",S5412="")),
(AND('[1]PWS Information'!$E$10="CWS",Q5412="Non-Lead",S5412="No")),
(AND('[1]PWS Information'!$E$10="CWS",Q5412="Non-Lead",S5412="Don't Know")),
(AND('[1]PWS Information'!$E$10="CWS",Q5412="Non-Lead", J5412="Non-Lead - Copper", S5412="Yes", L5412="Between 1989 and 2014")),
(AND('[1]PWS Information'!$E$10="CWS",Q5412="Non-Lead", J5412="Non-Lead - Copper", S5412="Yes", L5412="After 2014")),
(AND('[1]PWS Information'!$E$10="CWS",Q5412="Non-Lead", J5412="Non-Lead - Copper", S5412="Yes", L5412="Unknown")),
(AND('[1]PWS Information'!$E$10="CWS",Q5412="Non-Lead", N5412="Non-Lead - Copper", S5412="Yes", O5412="Between 1989 and 2014")),
(AND('[1]PWS Information'!$E$10="CWS",Q5412="Non-Lead", N5412="Non-Lead - Copper", S5412="Yes", O5412="After 2014")),
(AND('[1]PWS Information'!$E$10="CWS",Q5412="Non-Lead", N5412="Non-Lead - Copper", S5412="Yes", O5412="Unknown")),
(AND('[1]PWS Information'!$E$10="CWS",Q5412="Unknown")),
(AND('[1]PWS Information'!$E$10="NTNC",Q5412="Unknown")))),"Tier 5",
"")))))</f>
        <v>Tier 5</v>
      </c>
      <c r="Z5412" s="71"/>
      <c r="AA5412" s="71"/>
    </row>
    <row r="5413" spans="1:27" ht="57.6" x14ac:dyDescent="0.3">
      <c r="A5413" s="1"/>
      <c r="B5413" s="70">
        <v>1421309</v>
      </c>
      <c r="C5413" s="60">
        <v>590</v>
      </c>
      <c r="D5413" s="61" t="s">
        <v>1802</v>
      </c>
      <c r="E5413" s="61" t="s">
        <v>49</v>
      </c>
      <c r="F5413" s="61">
        <v>78640</v>
      </c>
      <c r="G5413" s="62">
        <v>16104039</v>
      </c>
      <c r="H5413" s="63">
        <v>29.964064400000002</v>
      </c>
      <c r="I5413" s="64">
        <v>-97.843200600000003</v>
      </c>
      <c r="J5413" s="65" t="s">
        <v>211</v>
      </c>
      <c r="K5413" s="66" t="s">
        <v>51</v>
      </c>
      <c r="L5413" s="62" t="s">
        <v>58</v>
      </c>
      <c r="M5413" s="69"/>
      <c r="N5413" s="65" t="s">
        <v>50</v>
      </c>
      <c r="O5413" s="66" t="s">
        <v>52</v>
      </c>
      <c r="P5413" s="69"/>
      <c r="Q5413" s="55" t="str">
        <f t="shared" si="84"/>
        <v>Non-Lead</v>
      </c>
      <c r="R5413" s="70" t="s">
        <v>51</v>
      </c>
      <c r="S5413" s="70" t="s">
        <v>51</v>
      </c>
      <c r="T5413" s="70"/>
      <c r="U5413" s="71" t="s">
        <v>53</v>
      </c>
      <c r="V5413" s="71" t="s">
        <v>51</v>
      </c>
      <c r="W5413" s="71" t="s">
        <v>51</v>
      </c>
      <c r="X5413" s="71" t="s">
        <v>51</v>
      </c>
      <c r="Y5413" s="72" t="str">
        <f>IF((OR((AND('[1]PWS Information'!$E$10="CWS",U5413="Single Family Residence",Q5413="Lead")),
(AND('[1]PWS Information'!$E$10="CWS",U5413="Multiple Family Residence",'[1]PWS Information'!$E$11="Yes",Q5413="Lead")),
(AND('[1]PWS Information'!$E$10="NTNC",Q5413="Lead")))),"Tier 1",
IF((OR((AND('[1]PWS Information'!$E$10="CWS",U5413="Multiple Family Residence",'[1]PWS Information'!$E$11="No",Q5413="Lead")),
(AND('[1]PWS Information'!$E$10="CWS",U5413="Other",Q5413="Lead")),
(AND('[1]PWS Information'!$E$10="CWS",U5413="Building",Q5413="Lead")))),"Tier 2",
IF((OR((AND('[1]PWS Information'!$E$10="CWS",U5413="Single Family Residence",Q5413="Galvanized Requiring Replacement")),
(AND('[1]PWS Information'!$E$10="CWS",U5413="Single Family Residence",Q5413="Galvanized Requiring Replacement",R5413="Yes")),
(AND('[1]PWS Information'!$E$10="NTNC",Q5413="Galvanized Requiring Replacement")),
(AND('[1]PWS Information'!$E$10="NTNC",U5413="Single Family Residence",R5413="Yes")))),"Tier 3",
IF((OR((AND('[1]PWS Information'!$E$10="CWS",U5413="Single Family Residence",S5413="Yes",Q5413="Non-Lead", J5413="Non-Lead - Copper",L5413="Before 1989")),
(AND('[1]PWS Information'!$E$10="CWS",U5413="Single Family Residence",S5413="Yes",Q5413="Non-Lead", N5413="Non-Lead - Copper",O5413="Before 1989")))),"Tier 4",
IF((OR((AND('[1]PWS Information'!$E$10="NTNC",Q5413="Non-Lead")),
(AND('[1]PWS Information'!$E$10="CWS",Q5413="Non-Lead",S5413="")),
(AND('[1]PWS Information'!$E$10="CWS",Q5413="Non-Lead",S5413="No")),
(AND('[1]PWS Information'!$E$10="CWS",Q5413="Non-Lead",S5413="Don't Know")),
(AND('[1]PWS Information'!$E$10="CWS",Q5413="Non-Lead", J5413="Non-Lead - Copper", S5413="Yes", L5413="Between 1989 and 2014")),
(AND('[1]PWS Information'!$E$10="CWS",Q5413="Non-Lead", J5413="Non-Lead - Copper", S5413="Yes", L5413="After 2014")),
(AND('[1]PWS Information'!$E$10="CWS",Q5413="Non-Lead", J5413="Non-Lead - Copper", S5413="Yes", L5413="Unknown")),
(AND('[1]PWS Information'!$E$10="CWS",Q5413="Non-Lead", N5413="Non-Lead - Copper", S5413="Yes", O5413="Between 1989 and 2014")),
(AND('[1]PWS Information'!$E$10="CWS",Q5413="Non-Lead", N5413="Non-Lead - Copper", S5413="Yes", O5413="After 2014")),
(AND('[1]PWS Information'!$E$10="CWS",Q5413="Non-Lead", N5413="Non-Lead - Copper", S5413="Yes", O5413="Unknown")),
(AND('[1]PWS Information'!$E$10="CWS",Q5413="Unknown")),
(AND('[1]PWS Information'!$E$10="NTNC",Q5413="Unknown")))),"Tier 5",
"")))))</f>
        <v>Tier 5</v>
      </c>
      <c r="Z5413" s="71"/>
      <c r="AA5413" s="71"/>
    </row>
    <row r="5414" spans="1:27" ht="57.6" x14ac:dyDescent="0.3">
      <c r="A5414" s="17"/>
      <c r="B5414" s="70">
        <v>1403934</v>
      </c>
      <c r="C5414" s="60">
        <v>530</v>
      </c>
      <c r="D5414" s="61" t="s">
        <v>1804</v>
      </c>
      <c r="E5414" s="61" t="s">
        <v>49</v>
      </c>
      <c r="F5414" s="61">
        <v>78640</v>
      </c>
      <c r="G5414" s="62">
        <v>10206537</v>
      </c>
      <c r="H5414" s="63">
        <v>29.9714089</v>
      </c>
      <c r="I5414" s="64">
        <v>-97.844362500000003</v>
      </c>
      <c r="J5414" s="65" t="s">
        <v>211</v>
      </c>
      <c r="K5414" s="66" t="s">
        <v>51</v>
      </c>
      <c r="L5414" s="62" t="s">
        <v>58</v>
      </c>
      <c r="M5414" s="69"/>
      <c r="N5414" s="65" t="s">
        <v>50</v>
      </c>
      <c r="O5414" s="66" t="s">
        <v>58</v>
      </c>
      <c r="P5414" s="69"/>
      <c r="Q5414" s="55" t="str">
        <f t="shared" si="84"/>
        <v>Non-Lead</v>
      </c>
      <c r="R5414" s="70" t="s">
        <v>51</v>
      </c>
      <c r="S5414" s="70" t="s">
        <v>51</v>
      </c>
      <c r="T5414" s="70"/>
      <c r="U5414" s="71" t="s">
        <v>53</v>
      </c>
      <c r="V5414" s="71" t="s">
        <v>51</v>
      </c>
      <c r="W5414" s="71" t="s">
        <v>51</v>
      </c>
      <c r="X5414" s="71" t="s">
        <v>51</v>
      </c>
      <c r="Y5414" s="72" t="str">
        <f>IF((OR((AND('[1]PWS Information'!$E$10="CWS",U5414="Single Family Residence",Q5414="Lead")),
(AND('[1]PWS Information'!$E$10="CWS",U5414="Multiple Family Residence",'[1]PWS Information'!$E$11="Yes",Q5414="Lead")),
(AND('[1]PWS Information'!$E$10="NTNC",Q5414="Lead")))),"Tier 1",
IF((OR((AND('[1]PWS Information'!$E$10="CWS",U5414="Multiple Family Residence",'[1]PWS Information'!$E$11="No",Q5414="Lead")),
(AND('[1]PWS Information'!$E$10="CWS",U5414="Other",Q5414="Lead")),
(AND('[1]PWS Information'!$E$10="CWS",U5414="Building",Q5414="Lead")))),"Tier 2",
IF((OR((AND('[1]PWS Information'!$E$10="CWS",U5414="Single Family Residence",Q5414="Galvanized Requiring Replacement")),
(AND('[1]PWS Information'!$E$10="CWS",U5414="Single Family Residence",Q5414="Galvanized Requiring Replacement",R5414="Yes")),
(AND('[1]PWS Information'!$E$10="NTNC",Q5414="Galvanized Requiring Replacement")),
(AND('[1]PWS Information'!$E$10="NTNC",U5414="Single Family Residence",R5414="Yes")))),"Tier 3",
IF((OR((AND('[1]PWS Information'!$E$10="CWS",U5414="Single Family Residence",S5414="Yes",Q5414="Non-Lead", J5414="Non-Lead - Copper",L5414="Before 1989")),
(AND('[1]PWS Information'!$E$10="CWS",U5414="Single Family Residence",S5414="Yes",Q5414="Non-Lead", N5414="Non-Lead - Copper",O5414="Before 1989")))),"Tier 4",
IF((OR((AND('[1]PWS Information'!$E$10="NTNC",Q5414="Non-Lead")),
(AND('[1]PWS Information'!$E$10="CWS",Q5414="Non-Lead",S5414="")),
(AND('[1]PWS Information'!$E$10="CWS",Q5414="Non-Lead",S5414="No")),
(AND('[1]PWS Information'!$E$10="CWS",Q5414="Non-Lead",S5414="Don't Know")),
(AND('[1]PWS Information'!$E$10="CWS",Q5414="Non-Lead", J5414="Non-Lead - Copper", S5414="Yes", L5414="Between 1989 and 2014")),
(AND('[1]PWS Information'!$E$10="CWS",Q5414="Non-Lead", J5414="Non-Lead - Copper", S5414="Yes", L5414="After 2014")),
(AND('[1]PWS Information'!$E$10="CWS",Q5414="Non-Lead", J5414="Non-Lead - Copper", S5414="Yes", L5414="Unknown")),
(AND('[1]PWS Information'!$E$10="CWS",Q5414="Non-Lead", N5414="Non-Lead - Copper", S5414="Yes", O5414="Between 1989 and 2014")),
(AND('[1]PWS Information'!$E$10="CWS",Q5414="Non-Lead", N5414="Non-Lead - Copper", S5414="Yes", O5414="After 2014")),
(AND('[1]PWS Information'!$E$10="CWS",Q5414="Non-Lead", N5414="Non-Lead - Copper", S5414="Yes", O5414="Unknown")),
(AND('[1]PWS Information'!$E$10="CWS",Q5414="Unknown")),
(AND('[1]PWS Information'!$E$10="NTNC",Q5414="Unknown")))),"Tier 5",
"")))))</f>
        <v>Tier 5</v>
      </c>
      <c r="Z5414" s="71"/>
      <c r="AA5414" s="71"/>
    </row>
    <row r="5415" spans="1:27" ht="72" x14ac:dyDescent="0.3">
      <c r="A5415" s="1"/>
      <c r="B5415" s="70" t="s">
        <v>1805</v>
      </c>
      <c r="C5415" s="60"/>
      <c r="D5415" s="61" t="s">
        <v>1806</v>
      </c>
      <c r="E5415" s="61" t="s">
        <v>125</v>
      </c>
      <c r="F5415" s="61">
        <v>78656</v>
      </c>
      <c r="G5415" s="62"/>
      <c r="H5415" s="63">
        <v>29.893307</v>
      </c>
      <c r="I5415" s="64">
        <v>-97.781583999999995</v>
      </c>
      <c r="J5415" s="65" t="s">
        <v>211</v>
      </c>
      <c r="K5415" s="66" t="s">
        <v>51</v>
      </c>
      <c r="L5415" s="62" t="s">
        <v>52</v>
      </c>
      <c r="M5415" s="69"/>
      <c r="N5415" s="65" t="s">
        <v>50</v>
      </c>
      <c r="O5415" s="66" t="s">
        <v>52</v>
      </c>
      <c r="P5415" s="69"/>
      <c r="Q5415" s="55" t="str">
        <f t="shared" si="84"/>
        <v>Non-Lead</v>
      </c>
      <c r="R5415" s="70" t="s">
        <v>51</v>
      </c>
      <c r="S5415" s="70" t="s">
        <v>51</v>
      </c>
      <c r="T5415" s="70"/>
      <c r="U5415" s="71" t="s">
        <v>53</v>
      </c>
      <c r="V5415" s="71" t="s">
        <v>51</v>
      </c>
      <c r="W5415" s="71" t="s">
        <v>51</v>
      </c>
      <c r="X5415" s="71" t="s">
        <v>51</v>
      </c>
      <c r="Y5415" s="72" t="str">
        <f>IF((OR((AND('[1]PWS Information'!$E$10="CWS",U5415="Single Family Residence",Q5415="Lead")),
(AND('[1]PWS Information'!$E$10="CWS",U5415="Multiple Family Residence",'[1]PWS Information'!$E$11="Yes",Q5415="Lead")),
(AND('[1]PWS Information'!$E$10="NTNC",Q5415="Lead")))),"Tier 1",
IF((OR((AND('[1]PWS Information'!$E$10="CWS",U5415="Multiple Family Residence",'[1]PWS Information'!$E$11="No",Q5415="Lead")),
(AND('[1]PWS Information'!$E$10="CWS",U5415="Other",Q5415="Lead")),
(AND('[1]PWS Information'!$E$10="CWS",U5415="Building",Q5415="Lead")))),"Tier 2",
IF((OR((AND('[1]PWS Information'!$E$10="CWS",U5415="Single Family Residence",Q5415="Galvanized Requiring Replacement")),
(AND('[1]PWS Information'!$E$10="CWS",U5415="Single Family Residence",Q5415="Galvanized Requiring Replacement",R5415="Yes")),
(AND('[1]PWS Information'!$E$10="NTNC",Q5415="Galvanized Requiring Replacement")),
(AND('[1]PWS Information'!$E$10="NTNC",U5415="Single Family Residence",R5415="Yes")))),"Tier 3",
IF((OR((AND('[1]PWS Information'!$E$10="CWS",U5415="Single Family Residence",S5415="Yes",Q5415="Non-Lead", J5415="Non-Lead - Copper",L5415="Before 1989")),
(AND('[1]PWS Information'!$E$10="CWS",U5415="Single Family Residence",S5415="Yes",Q5415="Non-Lead", N5415="Non-Lead - Copper",O5415="Before 1989")))),"Tier 4",
IF((OR((AND('[1]PWS Information'!$E$10="NTNC",Q5415="Non-Lead")),
(AND('[1]PWS Information'!$E$10="CWS",Q5415="Non-Lead",S5415="")),
(AND('[1]PWS Information'!$E$10="CWS",Q5415="Non-Lead",S5415="No")),
(AND('[1]PWS Information'!$E$10="CWS",Q5415="Non-Lead",S5415="Don't Know")),
(AND('[1]PWS Information'!$E$10="CWS",Q5415="Non-Lead", J5415="Non-Lead - Copper", S5415="Yes", L5415="Between 1989 and 2014")),
(AND('[1]PWS Information'!$E$10="CWS",Q5415="Non-Lead", J5415="Non-Lead - Copper", S5415="Yes", L5415="After 2014")),
(AND('[1]PWS Information'!$E$10="CWS",Q5415="Non-Lead", J5415="Non-Lead - Copper", S5415="Yes", L5415="Unknown")),
(AND('[1]PWS Information'!$E$10="CWS",Q5415="Non-Lead", N5415="Non-Lead - Copper", S5415="Yes", O5415="Between 1989 and 2014")),
(AND('[1]PWS Information'!$E$10="CWS",Q5415="Non-Lead", N5415="Non-Lead - Copper", S5415="Yes", O5415="After 2014")),
(AND('[1]PWS Information'!$E$10="CWS",Q5415="Non-Lead", N5415="Non-Lead - Copper", S5415="Yes", O5415="Unknown")),
(AND('[1]PWS Information'!$E$10="CWS",Q5415="Unknown")),
(AND('[1]PWS Information'!$E$10="NTNC",Q5415="Unknown")))),"Tier 5",
"")))))</f>
        <v>Tier 5</v>
      </c>
      <c r="Z5415" s="71"/>
      <c r="AA5415" s="71"/>
    </row>
    <row r="5416" spans="1:27" ht="57.6" x14ac:dyDescent="0.3">
      <c r="A5416" s="1"/>
      <c r="B5416" s="70" t="s">
        <v>1805</v>
      </c>
      <c r="C5416" s="60"/>
      <c r="D5416" s="61" t="s">
        <v>1807</v>
      </c>
      <c r="E5416" s="61" t="s">
        <v>128</v>
      </c>
      <c r="F5416" s="61">
        <v>78640</v>
      </c>
      <c r="G5416" s="62"/>
      <c r="H5416" s="63">
        <v>29.994049</v>
      </c>
      <c r="I5416" s="64">
        <v>-97.881836000000007</v>
      </c>
      <c r="J5416" s="65" t="s">
        <v>50</v>
      </c>
      <c r="K5416" s="66" t="s">
        <v>51</v>
      </c>
      <c r="L5416" s="62" t="s">
        <v>52</v>
      </c>
      <c r="M5416" s="69"/>
      <c r="N5416" s="65" t="s">
        <v>50</v>
      </c>
      <c r="O5416" s="66" t="s">
        <v>52</v>
      </c>
      <c r="P5416" s="69"/>
      <c r="Q5416" s="55" t="str">
        <f t="shared" si="84"/>
        <v>Non-Lead</v>
      </c>
      <c r="R5416" s="70" t="s">
        <v>51</v>
      </c>
      <c r="S5416" s="70" t="s">
        <v>51</v>
      </c>
      <c r="T5416" s="70"/>
      <c r="U5416" s="71" t="s">
        <v>53</v>
      </c>
      <c r="V5416" s="71" t="s">
        <v>51</v>
      </c>
      <c r="W5416" s="71" t="s">
        <v>51</v>
      </c>
      <c r="X5416" s="71" t="s">
        <v>51</v>
      </c>
      <c r="Y5416" s="72" t="str">
        <f>IF((OR((AND('[1]PWS Information'!$E$10="CWS",U5416="Single Family Residence",Q5416="Lead")),
(AND('[1]PWS Information'!$E$10="CWS",U5416="Multiple Family Residence",'[1]PWS Information'!$E$11="Yes",Q5416="Lead")),
(AND('[1]PWS Information'!$E$10="NTNC",Q5416="Lead")))),"Tier 1",
IF((OR((AND('[1]PWS Information'!$E$10="CWS",U5416="Multiple Family Residence",'[1]PWS Information'!$E$11="No",Q5416="Lead")),
(AND('[1]PWS Information'!$E$10="CWS",U5416="Other",Q5416="Lead")),
(AND('[1]PWS Information'!$E$10="CWS",U5416="Building",Q5416="Lead")))),"Tier 2",
IF((OR((AND('[1]PWS Information'!$E$10="CWS",U5416="Single Family Residence",Q5416="Galvanized Requiring Replacement")),
(AND('[1]PWS Information'!$E$10="CWS",U5416="Single Family Residence",Q5416="Galvanized Requiring Replacement",R5416="Yes")),
(AND('[1]PWS Information'!$E$10="NTNC",Q5416="Galvanized Requiring Replacement")),
(AND('[1]PWS Information'!$E$10="NTNC",U5416="Single Family Residence",R5416="Yes")))),"Tier 3",
IF((OR((AND('[1]PWS Information'!$E$10="CWS",U5416="Single Family Residence",S5416="Yes",Q5416="Non-Lead", J5416="Non-Lead - Copper",L5416="Before 1989")),
(AND('[1]PWS Information'!$E$10="CWS",U5416="Single Family Residence",S5416="Yes",Q5416="Non-Lead", N5416="Non-Lead - Copper",O5416="Before 1989")))),"Tier 4",
IF((OR((AND('[1]PWS Information'!$E$10="NTNC",Q5416="Non-Lead")),
(AND('[1]PWS Information'!$E$10="CWS",Q5416="Non-Lead",S5416="")),
(AND('[1]PWS Information'!$E$10="CWS",Q5416="Non-Lead",S5416="No")),
(AND('[1]PWS Information'!$E$10="CWS",Q5416="Non-Lead",S5416="Don't Know")),
(AND('[1]PWS Information'!$E$10="CWS",Q5416="Non-Lead", J5416="Non-Lead - Copper", S5416="Yes", L5416="Between 1989 and 2014")),
(AND('[1]PWS Information'!$E$10="CWS",Q5416="Non-Lead", J5416="Non-Lead - Copper", S5416="Yes", L5416="After 2014")),
(AND('[1]PWS Information'!$E$10="CWS",Q5416="Non-Lead", J5416="Non-Lead - Copper", S5416="Yes", L5416="Unknown")),
(AND('[1]PWS Information'!$E$10="CWS",Q5416="Non-Lead", N5416="Non-Lead - Copper", S5416="Yes", O5416="Between 1989 and 2014")),
(AND('[1]PWS Information'!$E$10="CWS",Q5416="Non-Lead", N5416="Non-Lead - Copper", S5416="Yes", O5416="After 2014")),
(AND('[1]PWS Information'!$E$10="CWS",Q5416="Non-Lead", N5416="Non-Lead - Copper", S5416="Yes", O5416="Unknown")),
(AND('[1]PWS Information'!$E$10="CWS",Q5416="Unknown")),
(AND('[1]PWS Information'!$E$10="NTNC",Q5416="Unknown")))),"Tier 5",
"")))))</f>
        <v>Tier 5</v>
      </c>
      <c r="Z5416" s="71"/>
      <c r="AA5416" s="71"/>
    </row>
    <row r="5417" spans="1:27" ht="57.6" x14ac:dyDescent="0.3">
      <c r="A5417" s="1"/>
      <c r="B5417" s="70" t="s">
        <v>1805</v>
      </c>
      <c r="C5417" s="60"/>
      <c r="D5417" s="61" t="s">
        <v>1808</v>
      </c>
      <c r="E5417" s="61" t="s">
        <v>128</v>
      </c>
      <c r="F5417" s="61">
        <v>78640</v>
      </c>
      <c r="G5417" s="62"/>
      <c r="H5417" s="63">
        <v>29.989362</v>
      </c>
      <c r="I5417" s="64">
        <v>-97.808415999999994</v>
      </c>
      <c r="J5417" s="65" t="s">
        <v>50</v>
      </c>
      <c r="K5417" s="66" t="s">
        <v>51</v>
      </c>
      <c r="L5417" s="62" t="s">
        <v>52</v>
      </c>
      <c r="M5417" s="69"/>
      <c r="N5417" s="65" t="s">
        <v>50</v>
      </c>
      <c r="O5417" s="66" t="s">
        <v>52</v>
      </c>
      <c r="P5417" s="69"/>
      <c r="Q5417" s="55" t="str">
        <f t="shared" si="84"/>
        <v>Non-Lead</v>
      </c>
      <c r="R5417" s="70" t="s">
        <v>51</v>
      </c>
      <c r="S5417" s="70" t="s">
        <v>51</v>
      </c>
      <c r="T5417" s="70"/>
      <c r="U5417" s="71" t="s">
        <v>53</v>
      </c>
      <c r="V5417" s="71" t="s">
        <v>51</v>
      </c>
      <c r="W5417" s="71" t="s">
        <v>51</v>
      </c>
      <c r="X5417" s="71" t="s">
        <v>51</v>
      </c>
      <c r="Y5417" s="72" t="str">
        <f>IF((OR((AND('[1]PWS Information'!$E$10="CWS",U5417="Single Family Residence",Q5417="Lead")),
(AND('[1]PWS Information'!$E$10="CWS",U5417="Multiple Family Residence",'[1]PWS Information'!$E$11="Yes",Q5417="Lead")),
(AND('[1]PWS Information'!$E$10="NTNC",Q5417="Lead")))),"Tier 1",
IF((OR((AND('[1]PWS Information'!$E$10="CWS",U5417="Multiple Family Residence",'[1]PWS Information'!$E$11="No",Q5417="Lead")),
(AND('[1]PWS Information'!$E$10="CWS",U5417="Other",Q5417="Lead")),
(AND('[1]PWS Information'!$E$10="CWS",U5417="Building",Q5417="Lead")))),"Tier 2",
IF((OR((AND('[1]PWS Information'!$E$10="CWS",U5417="Single Family Residence",Q5417="Galvanized Requiring Replacement")),
(AND('[1]PWS Information'!$E$10="CWS",U5417="Single Family Residence",Q5417="Galvanized Requiring Replacement",R5417="Yes")),
(AND('[1]PWS Information'!$E$10="NTNC",Q5417="Galvanized Requiring Replacement")),
(AND('[1]PWS Information'!$E$10="NTNC",U5417="Single Family Residence",R5417="Yes")))),"Tier 3",
IF((OR((AND('[1]PWS Information'!$E$10="CWS",U5417="Single Family Residence",S5417="Yes",Q5417="Non-Lead", J5417="Non-Lead - Copper",L5417="Before 1989")),
(AND('[1]PWS Information'!$E$10="CWS",U5417="Single Family Residence",S5417="Yes",Q5417="Non-Lead", N5417="Non-Lead - Copper",O5417="Before 1989")))),"Tier 4",
IF((OR((AND('[1]PWS Information'!$E$10="NTNC",Q5417="Non-Lead")),
(AND('[1]PWS Information'!$E$10="CWS",Q5417="Non-Lead",S5417="")),
(AND('[1]PWS Information'!$E$10="CWS",Q5417="Non-Lead",S5417="No")),
(AND('[1]PWS Information'!$E$10="CWS",Q5417="Non-Lead",S5417="Don't Know")),
(AND('[1]PWS Information'!$E$10="CWS",Q5417="Non-Lead", J5417="Non-Lead - Copper", S5417="Yes", L5417="Between 1989 and 2014")),
(AND('[1]PWS Information'!$E$10="CWS",Q5417="Non-Lead", J5417="Non-Lead - Copper", S5417="Yes", L5417="After 2014")),
(AND('[1]PWS Information'!$E$10="CWS",Q5417="Non-Lead", J5417="Non-Lead - Copper", S5417="Yes", L5417="Unknown")),
(AND('[1]PWS Information'!$E$10="CWS",Q5417="Non-Lead", N5417="Non-Lead - Copper", S5417="Yes", O5417="Between 1989 and 2014")),
(AND('[1]PWS Information'!$E$10="CWS",Q5417="Non-Lead", N5417="Non-Lead - Copper", S5417="Yes", O5417="After 2014")),
(AND('[1]PWS Information'!$E$10="CWS",Q5417="Non-Lead", N5417="Non-Lead - Copper", S5417="Yes", O5417="Unknown")),
(AND('[1]PWS Information'!$E$10="CWS",Q5417="Unknown")),
(AND('[1]PWS Information'!$E$10="NTNC",Q5417="Unknown")))),"Tier 5",
"")))))</f>
        <v>Tier 5</v>
      </c>
      <c r="Z5417" s="71"/>
      <c r="AA5417" s="71"/>
    </row>
    <row r="5418" spans="1:27" ht="57.6" x14ac:dyDescent="0.3">
      <c r="A5418" s="17"/>
      <c r="B5418" s="70" t="s">
        <v>1805</v>
      </c>
      <c r="C5418" s="60"/>
      <c r="D5418" s="61" t="s">
        <v>1809</v>
      </c>
      <c r="E5418" s="61" t="s">
        <v>49</v>
      </c>
      <c r="F5418" s="61">
        <v>78640</v>
      </c>
      <c r="G5418" s="62" t="s">
        <v>1739</v>
      </c>
      <c r="H5418" s="63">
        <v>29.980778999999998</v>
      </c>
      <c r="I5418" s="64">
        <v>-97.828694999999996</v>
      </c>
      <c r="J5418" s="65" t="s">
        <v>50</v>
      </c>
      <c r="K5418" s="66" t="s">
        <v>51</v>
      </c>
      <c r="L5418" s="62" t="s">
        <v>52</v>
      </c>
      <c r="M5418" s="69"/>
      <c r="N5418" s="65" t="s">
        <v>50</v>
      </c>
      <c r="O5418" s="66" t="s">
        <v>52</v>
      </c>
      <c r="P5418" s="69"/>
      <c r="Q5418" s="55" t="str">
        <f t="shared" si="84"/>
        <v>Non-Lead</v>
      </c>
      <c r="R5418" s="70" t="s">
        <v>51</v>
      </c>
      <c r="S5418" s="70" t="s">
        <v>51</v>
      </c>
      <c r="T5418" s="70"/>
      <c r="U5418" s="71" t="s">
        <v>53</v>
      </c>
      <c r="V5418" s="71" t="s">
        <v>51</v>
      </c>
      <c r="W5418" s="71" t="s">
        <v>51</v>
      </c>
      <c r="X5418" s="71" t="s">
        <v>51</v>
      </c>
      <c r="Y5418" s="72" t="str">
        <f>IF((OR((AND('[1]PWS Information'!$E$10="CWS",U5418="Single Family Residence",Q5418="Lead")),
(AND('[1]PWS Information'!$E$10="CWS",U5418="Multiple Family Residence",'[1]PWS Information'!$E$11="Yes",Q5418="Lead")),
(AND('[1]PWS Information'!$E$10="NTNC",Q5418="Lead")))),"Tier 1",
IF((OR((AND('[1]PWS Information'!$E$10="CWS",U5418="Multiple Family Residence",'[1]PWS Information'!$E$11="No",Q5418="Lead")),
(AND('[1]PWS Information'!$E$10="CWS",U5418="Other",Q5418="Lead")),
(AND('[1]PWS Information'!$E$10="CWS",U5418="Building",Q5418="Lead")))),"Tier 2",
IF((OR((AND('[1]PWS Information'!$E$10="CWS",U5418="Single Family Residence",Q5418="Galvanized Requiring Replacement")),
(AND('[1]PWS Information'!$E$10="CWS",U5418="Single Family Residence",Q5418="Galvanized Requiring Replacement",R5418="Yes")),
(AND('[1]PWS Information'!$E$10="NTNC",Q5418="Galvanized Requiring Replacement")),
(AND('[1]PWS Information'!$E$10="NTNC",U5418="Single Family Residence",R5418="Yes")))),"Tier 3",
IF((OR((AND('[1]PWS Information'!$E$10="CWS",U5418="Single Family Residence",S5418="Yes",Q5418="Non-Lead", J5418="Non-Lead - Copper",L5418="Before 1989")),
(AND('[1]PWS Information'!$E$10="CWS",U5418="Single Family Residence",S5418="Yes",Q5418="Non-Lead", N5418="Non-Lead - Copper",O5418="Before 1989")))),"Tier 4",
IF((OR((AND('[1]PWS Information'!$E$10="NTNC",Q5418="Non-Lead")),
(AND('[1]PWS Information'!$E$10="CWS",Q5418="Non-Lead",S5418="")),
(AND('[1]PWS Information'!$E$10="CWS",Q5418="Non-Lead",S5418="No")),
(AND('[1]PWS Information'!$E$10="CWS",Q5418="Non-Lead",S5418="Don't Know")),
(AND('[1]PWS Information'!$E$10="CWS",Q5418="Non-Lead", J5418="Non-Lead - Copper", S5418="Yes", L5418="Between 1989 and 2014")),
(AND('[1]PWS Information'!$E$10="CWS",Q5418="Non-Lead", J5418="Non-Lead - Copper", S5418="Yes", L5418="After 2014")),
(AND('[1]PWS Information'!$E$10="CWS",Q5418="Non-Lead", J5418="Non-Lead - Copper", S5418="Yes", L5418="Unknown")),
(AND('[1]PWS Information'!$E$10="CWS",Q5418="Non-Lead", N5418="Non-Lead - Copper", S5418="Yes", O5418="Between 1989 and 2014")),
(AND('[1]PWS Information'!$E$10="CWS",Q5418="Non-Lead", N5418="Non-Lead - Copper", S5418="Yes", O5418="After 2014")),
(AND('[1]PWS Information'!$E$10="CWS",Q5418="Non-Lead", N5418="Non-Lead - Copper", S5418="Yes", O5418="Unknown")),
(AND('[1]PWS Information'!$E$10="CWS",Q5418="Unknown")),
(AND('[1]PWS Information'!$E$10="NTNC",Q5418="Unknown")))),"Tier 5",
"")))))</f>
        <v>Tier 5</v>
      </c>
      <c r="Z5418" s="71"/>
      <c r="AA5418" s="71"/>
    </row>
    <row r="5419" spans="1:27" ht="57.6" x14ac:dyDescent="0.3">
      <c r="A5419" s="1"/>
      <c r="B5419" s="70" t="s">
        <v>1805</v>
      </c>
      <c r="C5419" s="60"/>
      <c r="D5419" s="61" t="s">
        <v>1810</v>
      </c>
      <c r="E5419" s="61" t="s">
        <v>128</v>
      </c>
      <c r="F5419" s="61">
        <v>78640</v>
      </c>
      <c r="G5419" s="62"/>
      <c r="H5419" s="63">
        <v>29.989362</v>
      </c>
      <c r="I5419" s="64">
        <v>-97.808415999999994</v>
      </c>
      <c r="J5419" s="65" t="s">
        <v>50</v>
      </c>
      <c r="K5419" s="66" t="s">
        <v>51</v>
      </c>
      <c r="L5419" s="62" t="s">
        <v>52</v>
      </c>
      <c r="M5419" s="69"/>
      <c r="N5419" s="65" t="s">
        <v>50</v>
      </c>
      <c r="O5419" s="66" t="s">
        <v>52</v>
      </c>
      <c r="P5419" s="69"/>
      <c r="Q5419" s="55" t="str">
        <f t="shared" si="84"/>
        <v>Non-Lead</v>
      </c>
      <c r="R5419" s="70" t="s">
        <v>51</v>
      </c>
      <c r="S5419" s="70" t="s">
        <v>51</v>
      </c>
      <c r="T5419" s="70"/>
      <c r="U5419" s="71" t="s">
        <v>53</v>
      </c>
      <c r="V5419" s="71" t="s">
        <v>51</v>
      </c>
      <c r="W5419" s="71" t="s">
        <v>51</v>
      </c>
      <c r="X5419" s="71" t="s">
        <v>51</v>
      </c>
      <c r="Y5419" s="72" t="str">
        <f>IF((OR((AND('[1]PWS Information'!$E$10="CWS",U5419="Single Family Residence",Q5419="Lead")),
(AND('[1]PWS Information'!$E$10="CWS",U5419="Multiple Family Residence",'[1]PWS Information'!$E$11="Yes",Q5419="Lead")),
(AND('[1]PWS Information'!$E$10="NTNC",Q5419="Lead")))),"Tier 1",
IF((OR((AND('[1]PWS Information'!$E$10="CWS",U5419="Multiple Family Residence",'[1]PWS Information'!$E$11="No",Q5419="Lead")),
(AND('[1]PWS Information'!$E$10="CWS",U5419="Other",Q5419="Lead")),
(AND('[1]PWS Information'!$E$10="CWS",U5419="Building",Q5419="Lead")))),"Tier 2",
IF((OR((AND('[1]PWS Information'!$E$10="CWS",U5419="Single Family Residence",Q5419="Galvanized Requiring Replacement")),
(AND('[1]PWS Information'!$E$10="CWS",U5419="Single Family Residence",Q5419="Galvanized Requiring Replacement",R5419="Yes")),
(AND('[1]PWS Information'!$E$10="NTNC",Q5419="Galvanized Requiring Replacement")),
(AND('[1]PWS Information'!$E$10="NTNC",U5419="Single Family Residence",R5419="Yes")))),"Tier 3",
IF((OR((AND('[1]PWS Information'!$E$10="CWS",U5419="Single Family Residence",S5419="Yes",Q5419="Non-Lead", J5419="Non-Lead - Copper",L5419="Before 1989")),
(AND('[1]PWS Information'!$E$10="CWS",U5419="Single Family Residence",S5419="Yes",Q5419="Non-Lead", N5419="Non-Lead - Copper",O5419="Before 1989")))),"Tier 4",
IF((OR((AND('[1]PWS Information'!$E$10="NTNC",Q5419="Non-Lead")),
(AND('[1]PWS Information'!$E$10="CWS",Q5419="Non-Lead",S5419="")),
(AND('[1]PWS Information'!$E$10="CWS",Q5419="Non-Lead",S5419="No")),
(AND('[1]PWS Information'!$E$10="CWS",Q5419="Non-Lead",S5419="Don't Know")),
(AND('[1]PWS Information'!$E$10="CWS",Q5419="Non-Lead", J5419="Non-Lead - Copper", S5419="Yes", L5419="Between 1989 and 2014")),
(AND('[1]PWS Information'!$E$10="CWS",Q5419="Non-Lead", J5419="Non-Lead - Copper", S5419="Yes", L5419="After 2014")),
(AND('[1]PWS Information'!$E$10="CWS",Q5419="Non-Lead", J5419="Non-Lead - Copper", S5419="Yes", L5419="Unknown")),
(AND('[1]PWS Information'!$E$10="CWS",Q5419="Non-Lead", N5419="Non-Lead - Copper", S5419="Yes", O5419="Between 1989 and 2014")),
(AND('[1]PWS Information'!$E$10="CWS",Q5419="Non-Lead", N5419="Non-Lead - Copper", S5419="Yes", O5419="After 2014")),
(AND('[1]PWS Information'!$E$10="CWS",Q5419="Non-Lead", N5419="Non-Lead - Copper", S5419="Yes", O5419="Unknown")),
(AND('[1]PWS Information'!$E$10="CWS",Q5419="Unknown")),
(AND('[1]PWS Information'!$E$10="NTNC",Q5419="Unknown")))),"Tier 5",
"")))))</f>
        <v>Tier 5</v>
      </c>
      <c r="Z5419" s="71"/>
      <c r="AA5419" s="71"/>
    </row>
    <row r="5420" spans="1:27" ht="57.6" x14ac:dyDescent="0.3">
      <c r="A5420" s="1"/>
      <c r="B5420" s="70" t="s">
        <v>1805</v>
      </c>
      <c r="C5420" s="60"/>
      <c r="D5420" s="61" t="s">
        <v>1811</v>
      </c>
      <c r="E5420" s="61" t="s">
        <v>128</v>
      </c>
      <c r="F5420" s="61">
        <v>78640</v>
      </c>
      <c r="G5420" s="62"/>
      <c r="H5420" s="63">
        <v>29.997021</v>
      </c>
      <c r="I5420" s="64">
        <v>-97.817541000000006</v>
      </c>
      <c r="J5420" s="65" t="s">
        <v>50</v>
      </c>
      <c r="K5420" s="66" t="s">
        <v>51</v>
      </c>
      <c r="L5420" s="62" t="s">
        <v>52</v>
      </c>
      <c r="M5420" s="69"/>
      <c r="N5420" s="65" t="s">
        <v>50</v>
      </c>
      <c r="O5420" s="66" t="s">
        <v>52</v>
      </c>
      <c r="P5420" s="69"/>
      <c r="Q5420" s="55" t="str">
        <f t="shared" si="84"/>
        <v>Non-Lead</v>
      </c>
      <c r="R5420" s="70" t="s">
        <v>51</v>
      </c>
      <c r="S5420" s="70" t="s">
        <v>51</v>
      </c>
      <c r="T5420" s="70"/>
      <c r="U5420" s="71" t="s">
        <v>53</v>
      </c>
      <c r="V5420" s="71" t="s">
        <v>51</v>
      </c>
      <c r="W5420" s="71" t="s">
        <v>51</v>
      </c>
      <c r="X5420" s="71" t="s">
        <v>51</v>
      </c>
      <c r="Y5420" s="72" t="str">
        <f>IF((OR((AND('[1]PWS Information'!$E$10="CWS",U5420="Single Family Residence",Q5420="Lead")),
(AND('[1]PWS Information'!$E$10="CWS",U5420="Multiple Family Residence",'[1]PWS Information'!$E$11="Yes",Q5420="Lead")),
(AND('[1]PWS Information'!$E$10="NTNC",Q5420="Lead")))),"Tier 1",
IF((OR((AND('[1]PWS Information'!$E$10="CWS",U5420="Multiple Family Residence",'[1]PWS Information'!$E$11="No",Q5420="Lead")),
(AND('[1]PWS Information'!$E$10="CWS",U5420="Other",Q5420="Lead")),
(AND('[1]PWS Information'!$E$10="CWS",U5420="Building",Q5420="Lead")))),"Tier 2",
IF((OR((AND('[1]PWS Information'!$E$10="CWS",U5420="Single Family Residence",Q5420="Galvanized Requiring Replacement")),
(AND('[1]PWS Information'!$E$10="CWS",U5420="Single Family Residence",Q5420="Galvanized Requiring Replacement",R5420="Yes")),
(AND('[1]PWS Information'!$E$10="NTNC",Q5420="Galvanized Requiring Replacement")),
(AND('[1]PWS Information'!$E$10="NTNC",U5420="Single Family Residence",R5420="Yes")))),"Tier 3",
IF((OR((AND('[1]PWS Information'!$E$10="CWS",U5420="Single Family Residence",S5420="Yes",Q5420="Non-Lead", J5420="Non-Lead - Copper",L5420="Before 1989")),
(AND('[1]PWS Information'!$E$10="CWS",U5420="Single Family Residence",S5420="Yes",Q5420="Non-Lead", N5420="Non-Lead - Copper",O5420="Before 1989")))),"Tier 4",
IF((OR((AND('[1]PWS Information'!$E$10="NTNC",Q5420="Non-Lead")),
(AND('[1]PWS Information'!$E$10="CWS",Q5420="Non-Lead",S5420="")),
(AND('[1]PWS Information'!$E$10="CWS",Q5420="Non-Lead",S5420="No")),
(AND('[1]PWS Information'!$E$10="CWS",Q5420="Non-Lead",S5420="Don't Know")),
(AND('[1]PWS Information'!$E$10="CWS",Q5420="Non-Lead", J5420="Non-Lead - Copper", S5420="Yes", L5420="Between 1989 and 2014")),
(AND('[1]PWS Information'!$E$10="CWS",Q5420="Non-Lead", J5420="Non-Lead - Copper", S5420="Yes", L5420="After 2014")),
(AND('[1]PWS Information'!$E$10="CWS",Q5420="Non-Lead", J5420="Non-Lead - Copper", S5420="Yes", L5420="Unknown")),
(AND('[1]PWS Information'!$E$10="CWS",Q5420="Non-Lead", N5420="Non-Lead - Copper", S5420="Yes", O5420="Between 1989 and 2014")),
(AND('[1]PWS Information'!$E$10="CWS",Q5420="Non-Lead", N5420="Non-Lead - Copper", S5420="Yes", O5420="After 2014")),
(AND('[1]PWS Information'!$E$10="CWS",Q5420="Non-Lead", N5420="Non-Lead - Copper", S5420="Yes", O5420="Unknown")),
(AND('[1]PWS Information'!$E$10="CWS",Q5420="Unknown")),
(AND('[1]PWS Information'!$E$10="NTNC",Q5420="Unknown")))),"Tier 5",
"")))))</f>
        <v>Tier 5</v>
      </c>
      <c r="Z5420" s="71"/>
      <c r="AA5420" s="71"/>
    </row>
    <row r="5421" spans="1:27" ht="57.6" x14ac:dyDescent="0.3">
      <c r="A5421" s="1"/>
      <c r="B5421" s="70" t="s">
        <v>1805</v>
      </c>
      <c r="C5421" s="60">
        <v>1020</v>
      </c>
      <c r="D5421" s="61" t="s">
        <v>1812</v>
      </c>
      <c r="E5421" s="61" t="s">
        <v>125</v>
      </c>
      <c r="F5421" s="61">
        <v>78656</v>
      </c>
      <c r="G5421" s="62"/>
      <c r="H5421" s="63">
        <v>29.881049999999998</v>
      </c>
      <c r="I5421" s="64">
        <v>-97.793340000000001</v>
      </c>
      <c r="J5421" s="65" t="s">
        <v>50</v>
      </c>
      <c r="K5421" s="66" t="s">
        <v>51</v>
      </c>
      <c r="L5421" s="62" t="s">
        <v>52</v>
      </c>
      <c r="M5421" s="69"/>
      <c r="N5421" s="65" t="s">
        <v>50</v>
      </c>
      <c r="O5421" s="66" t="s">
        <v>52</v>
      </c>
      <c r="P5421" s="69"/>
      <c r="Q5421" s="55" t="str">
        <f t="shared" si="84"/>
        <v>Non-Lead</v>
      </c>
      <c r="R5421" s="70" t="s">
        <v>51</v>
      </c>
      <c r="S5421" s="70" t="s">
        <v>51</v>
      </c>
      <c r="T5421" s="70"/>
      <c r="U5421" s="71" t="s">
        <v>53</v>
      </c>
      <c r="V5421" s="71" t="s">
        <v>51</v>
      </c>
      <c r="W5421" s="71" t="s">
        <v>51</v>
      </c>
      <c r="X5421" s="71" t="s">
        <v>51</v>
      </c>
      <c r="Y5421" s="72" t="str">
        <f>IF((OR((AND('[1]PWS Information'!$E$10="CWS",U5421="Single Family Residence",Q5421="Lead")),
(AND('[1]PWS Information'!$E$10="CWS",U5421="Multiple Family Residence",'[1]PWS Information'!$E$11="Yes",Q5421="Lead")),
(AND('[1]PWS Information'!$E$10="NTNC",Q5421="Lead")))),"Tier 1",
IF((OR((AND('[1]PWS Information'!$E$10="CWS",U5421="Multiple Family Residence",'[1]PWS Information'!$E$11="No",Q5421="Lead")),
(AND('[1]PWS Information'!$E$10="CWS",U5421="Other",Q5421="Lead")),
(AND('[1]PWS Information'!$E$10="CWS",U5421="Building",Q5421="Lead")))),"Tier 2",
IF((OR((AND('[1]PWS Information'!$E$10="CWS",U5421="Single Family Residence",Q5421="Galvanized Requiring Replacement")),
(AND('[1]PWS Information'!$E$10="CWS",U5421="Single Family Residence",Q5421="Galvanized Requiring Replacement",R5421="Yes")),
(AND('[1]PWS Information'!$E$10="NTNC",Q5421="Galvanized Requiring Replacement")),
(AND('[1]PWS Information'!$E$10="NTNC",U5421="Single Family Residence",R5421="Yes")))),"Tier 3",
IF((OR((AND('[1]PWS Information'!$E$10="CWS",U5421="Single Family Residence",S5421="Yes",Q5421="Non-Lead", J5421="Non-Lead - Copper",L5421="Before 1989")),
(AND('[1]PWS Information'!$E$10="CWS",U5421="Single Family Residence",S5421="Yes",Q5421="Non-Lead", N5421="Non-Lead - Copper",O5421="Before 1989")))),"Tier 4",
IF((OR((AND('[1]PWS Information'!$E$10="NTNC",Q5421="Non-Lead")),
(AND('[1]PWS Information'!$E$10="CWS",Q5421="Non-Lead",S5421="")),
(AND('[1]PWS Information'!$E$10="CWS",Q5421="Non-Lead",S5421="No")),
(AND('[1]PWS Information'!$E$10="CWS",Q5421="Non-Lead",S5421="Don't Know")),
(AND('[1]PWS Information'!$E$10="CWS",Q5421="Non-Lead", J5421="Non-Lead - Copper", S5421="Yes", L5421="Between 1989 and 2014")),
(AND('[1]PWS Information'!$E$10="CWS",Q5421="Non-Lead", J5421="Non-Lead - Copper", S5421="Yes", L5421="After 2014")),
(AND('[1]PWS Information'!$E$10="CWS",Q5421="Non-Lead", J5421="Non-Lead - Copper", S5421="Yes", L5421="Unknown")),
(AND('[1]PWS Information'!$E$10="CWS",Q5421="Non-Lead", N5421="Non-Lead - Copper", S5421="Yes", O5421="Between 1989 and 2014")),
(AND('[1]PWS Information'!$E$10="CWS",Q5421="Non-Lead", N5421="Non-Lead - Copper", S5421="Yes", O5421="After 2014")),
(AND('[1]PWS Information'!$E$10="CWS",Q5421="Non-Lead", N5421="Non-Lead - Copper", S5421="Yes", O5421="Unknown")),
(AND('[1]PWS Information'!$E$10="CWS",Q5421="Unknown")),
(AND('[1]PWS Information'!$E$10="NTNC",Q5421="Unknown")))),"Tier 5",
"")))))</f>
        <v>Tier 5</v>
      </c>
      <c r="Z5421" s="71"/>
      <c r="AA5421" s="71"/>
    </row>
    <row r="5422" spans="1:27" ht="57.6" x14ac:dyDescent="0.3">
      <c r="A5422" s="17"/>
      <c r="B5422" s="70" t="s">
        <v>1805</v>
      </c>
      <c r="C5422" s="60"/>
      <c r="D5422" s="61" t="s">
        <v>1810</v>
      </c>
      <c r="E5422" s="61" t="s">
        <v>128</v>
      </c>
      <c r="F5422" s="61">
        <v>78640</v>
      </c>
      <c r="G5422" s="62"/>
      <c r="H5422" s="63">
        <v>29.989362</v>
      </c>
      <c r="I5422" s="64">
        <v>-97.808415999999994</v>
      </c>
      <c r="J5422" s="65" t="s">
        <v>50</v>
      </c>
      <c r="K5422" s="66" t="s">
        <v>51</v>
      </c>
      <c r="L5422" s="62" t="s">
        <v>52</v>
      </c>
      <c r="M5422" s="69"/>
      <c r="N5422" s="65" t="s">
        <v>50</v>
      </c>
      <c r="O5422" s="66" t="s">
        <v>52</v>
      </c>
      <c r="P5422" s="69"/>
      <c r="Q5422" s="55" t="str">
        <f t="shared" si="84"/>
        <v>Non-Lead</v>
      </c>
      <c r="R5422" s="70" t="s">
        <v>51</v>
      </c>
      <c r="S5422" s="70" t="s">
        <v>51</v>
      </c>
      <c r="T5422" s="70"/>
      <c r="U5422" s="71" t="s">
        <v>53</v>
      </c>
      <c r="V5422" s="71" t="s">
        <v>51</v>
      </c>
      <c r="W5422" s="71" t="s">
        <v>51</v>
      </c>
      <c r="X5422" s="71" t="s">
        <v>51</v>
      </c>
      <c r="Y5422" s="72" t="str">
        <f>IF((OR((AND('[1]PWS Information'!$E$10="CWS",U5422="Single Family Residence",Q5422="Lead")),
(AND('[1]PWS Information'!$E$10="CWS",U5422="Multiple Family Residence",'[1]PWS Information'!$E$11="Yes",Q5422="Lead")),
(AND('[1]PWS Information'!$E$10="NTNC",Q5422="Lead")))),"Tier 1",
IF((OR((AND('[1]PWS Information'!$E$10="CWS",U5422="Multiple Family Residence",'[1]PWS Information'!$E$11="No",Q5422="Lead")),
(AND('[1]PWS Information'!$E$10="CWS",U5422="Other",Q5422="Lead")),
(AND('[1]PWS Information'!$E$10="CWS",U5422="Building",Q5422="Lead")))),"Tier 2",
IF((OR((AND('[1]PWS Information'!$E$10="CWS",U5422="Single Family Residence",Q5422="Galvanized Requiring Replacement")),
(AND('[1]PWS Information'!$E$10="CWS",U5422="Single Family Residence",Q5422="Galvanized Requiring Replacement",R5422="Yes")),
(AND('[1]PWS Information'!$E$10="NTNC",Q5422="Galvanized Requiring Replacement")),
(AND('[1]PWS Information'!$E$10="NTNC",U5422="Single Family Residence",R5422="Yes")))),"Tier 3",
IF((OR((AND('[1]PWS Information'!$E$10="CWS",U5422="Single Family Residence",S5422="Yes",Q5422="Non-Lead", J5422="Non-Lead - Copper",L5422="Before 1989")),
(AND('[1]PWS Information'!$E$10="CWS",U5422="Single Family Residence",S5422="Yes",Q5422="Non-Lead", N5422="Non-Lead - Copper",O5422="Before 1989")))),"Tier 4",
IF((OR((AND('[1]PWS Information'!$E$10="NTNC",Q5422="Non-Lead")),
(AND('[1]PWS Information'!$E$10="CWS",Q5422="Non-Lead",S5422="")),
(AND('[1]PWS Information'!$E$10="CWS",Q5422="Non-Lead",S5422="No")),
(AND('[1]PWS Information'!$E$10="CWS",Q5422="Non-Lead",S5422="Don't Know")),
(AND('[1]PWS Information'!$E$10="CWS",Q5422="Non-Lead", J5422="Non-Lead - Copper", S5422="Yes", L5422="Between 1989 and 2014")),
(AND('[1]PWS Information'!$E$10="CWS",Q5422="Non-Lead", J5422="Non-Lead - Copper", S5422="Yes", L5422="After 2014")),
(AND('[1]PWS Information'!$E$10="CWS",Q5422="Non-Lead", J5422="Non-Lead - Copper", S5422="Yes", L5422="Unknown")),
(AND('[1]PWS Information'!$E$10="CWS",Q5422="Non-Lead", N5422="Non-Lead - Copper", S5422="Yes", O5422="Between 1989 and 2014")),
(AND('[1]PWS Information'!$E$10="CWS",Q5422="Non-Lead", N5422="Non-Lead - Copper", S5422="Yes", O5422="After 2014")),
(AND('[1]PWS Information'!$E$10="CWS",Q5422="Non-Lead", N5422="Non-Lead - Copper", S5422="Yes", O5422="Unknown")),
(AND('[1]PWS Information'!$E$10="CWS",Q5422="Unknown")),
(AND('[1]PWS Information'!$E$10="NTNC",Q5422="Unknown")))),"Tier 5",
"")))))</f>
        <v>Tier 5</v>
      </c>
      <c r="Z5422" s="71"/>
      <c r="AA5422" s="71"/>
    </row>
    <row r="5423" spans="1:27" ht="57.6" x14ac:dyDescent="0.3">
      <c r="A5423" s="1"/>
      <c r="B5423" s="70" t="s">
        <v>1805</v>
      </c>
      <c r="C5423" s="60"/>
      <c r="D5423" s="61" t="s">
        <v>1813</v>
      </c>
      <c r="E5423" s="61" t="s">
        <v>128</v>
      </c>
      <c r="F5423" s="61">
        <v>78640</v>
      </c>
      <c r="G5423" s="62"/>
      <c r="H5423" s="63">
        <v>29.997021</v>
      </c>
      <c r="I5423" s="64">
        <v>-97.817541000000006</v>
      </c>
      <c r="J5423" s="65" t="s">
        <v>50</v>
      </c>
      <c r="K5423" s="66" t="s">
        <v>51</v>
      </c>
      <c r="L5423" s="62" t="s">
        <v>52</v>
      </c>
      <c r="M5423" s="69"/>
      <c r="N5423" s="65" t="s">
        <v>50</v>
      </c>
      <c r="O5423" s="66" t="s">
        <v>52</v>
      </c>
      <c r="P5423" s="69"/>
      <c r="Q5423" s="55" t="str">
        <f t="shared" si="84"/>
        <v>Non-Lead</v>
      </c>
      <c r="R5423" s="70" t="s">
        <v>51</v>
      </c>
      <c r="S5423" s="70" t="s">
        <v>51</v>
      </c>
      <c r="T5423" s="70"/>
      <c r="U5423" s="71" t="s">
        <v>53</v>
      </c>
      <c r="V5423" s="71" t="s">
        <v>51</v>
      </c>
      <c r="W5423" s="71" t="s">
        <v>51</v>
      </c>
      <c r="X5423" s="71" t="s">
        <v>51</v>
      </c>
      <c r="Y5423" s="72" t="str">
        <f>IF((OR((AND('[1]PWS Information'!$E$10="CWS",U5423="Single Family Residence",Q5423="Lead")),
(AND('[1]PWS Information'!$E$10="CWS",U5423="Multiple Family Residence",'[1]PWS Information'!$E$11="Yes",Q5423="Lead")),
(AND('[1]PWS Information'!$E$10="NTNC",Q5423="Lead")))),"Tier 1",
IF((OR((AND('[1]PWS Information'!$E$10="CWS",U5423="Multiple Family Residence",'[1]PWS Information'!$E$11="No",Q5423="Lead")),
(AND('[1]PWS Information'!$E$10="CWS",U5423="Other",Q5423="Lead")),
(AND('[1]PWS Information'!$E$10="CWS",U5423="Building",Q5423="Lead")))),"Tier 2",
IF((OR((AND('[1]PWS Information'!$E$10="CWS",U5423="Single Family Residence",Q5423="Galvanized Requiring Replacement")),
(AND('[1]PWS Information'!$E$10="CWS",U5423="Single Family Residence",Q5423="Galvanized Requiring Replacement",R5423="Yes")),
(AND('[1]PWS Information'!$E$10="NTNC",Q5423="Galvanized Requiring Replacement")),
(AND('[1]PWS Information'!$E$10="NTNC",U5423="Single Family Residence",R5423="Yes")))),"Tier 3",
IF((OR((AND('[1]PWS Information'!$E$10="CWS",U5423="Single Family Residence",S5423="Yes",Q5423="Non-Lead", J5423="Non-Lead - Copper",L5423="Before 1989")),
(AND('[1]PWS Information'!$E$10="CWS",U5423="Single Family Residence",S5423="Yes",Q5423="Non-Lead", N5423="Non-Lead - Copper",O5423="Before 1989")))),"Tier 4",
IF((OR((AND('[1]PWS Information'!$E$10="NTNC",Q5423="Non-Lead")),
(AND('[1]PWS Information'!$E$10="CWS",Q5423="Non-Lead",S5423="")),
(AND('[1]PWS Information'!$E$10="CWS",Q5423="Non-Lead",S5423="No")),
(AND('[1]PWS Information'!$E$10="CWS",Q5423="Non-Lead",S5423="Don't Know")),
(AND('[1]PWS Information'!$E$10="CWS",Q5423="Non-Lead", J5423="Non-Lead - Copper", S5423="Yes", L5423="Between 1989 and 2014")),
(AND('[1]PWS Information'!$E$10="CWS",Q5423="Non-Lead", J5423="Non-Lead - Copper", S5423="Yes", L5423="After 2014")),
(AND('[1]PWS Information'!$E$10="CWS",Q5423="Non-Lead", J5423="Non-Lead - Copper", S5423="Yes", L5423="Unknown")),
(AND('[1]PWS Information'!$E$10="CWS",Q5423="Non-Lead", N5423="Non-Lead - Copper", S5423="Yes", O5423="Between 1989 and 2014")),
(AND('[1]PWS Information'!$E$10="CWS",Q5423="Non-Lead", N5423="Non-Lead - Copper", S5423="Yes", O5423="After 2014")),
(AND('[1]PWS Information'!$E$10="CWS",Q5423="Non-Lead", N5423="Non-Lead - Copper", S5423="Yes", O5423="Unknown")),
(AND('[1]PWS Information'!$E$10="CWS",Q5423="Unknown")),
(AND('[1]PWS Information'!$E$10="NTNC",Q5423="Unknown")))),"Tier 5",
"")))))</f>
        <v>Tier 5</v>
      </c>
      <c r="Z5423" s="71"/>
      <c r="AA5423" s="71"/>
    </row>
    <row r="5424" spans="1:27" ht="57.6" x14ac:dyDescent="0.3">
      <c r="A5424" s="1"/>
      <c r="B5424" s="70" t="s">
        <v>1805</v>
      </c>
      <c r="C5424" s="60"/>
      <c r="D5424" s="61" t="s">
        <v>1814</v>
      </c>
      <c r="E5424" s="61" t="s">
        <v>128</v>
      </c>
      <c r="F5424" s="61">
        <v>78640</v>
      </c>
      <c r="G5424" s="62"/>
      <c r="H5424" s="63">
        <v>29.9436</v>
      </c>
      <c r="I5424" s="64">
        <v>-97.796467000000007</v>
      </c>
      <c r="J5424" s="65" t="s">
        <v>50</v>
      </c>
      <c r="K5424" s="66" t="s">
        <v>51</v>
      </c>
      <c r="L5424" s="62" t="s">
        <v>52</v>
      </c>
      <c r="M5424" s="69"/>
      <c r="N5424" s="65" t="s">
        <v>50</v>
      </c>
      <c r="O5424" s="66" t="s">
        <v>52</v>
      </c>
      <c r="P5424" s="69"/>
      <c r="Q5424" s="55" t="str">
        <f t="shared" si="84"/>
        <v>Non-Lead</v>
      </c>
      <c r="R5424" s="70" t="s">
        <v>51</v>
      </c>
      <c r="S5424" s="70" t="s">
        <v>51</v>
      </c>
      <c r="T5424" s="70"/>
      <c r="U5424" s="71" t="s">
        <v>53</v>
      </c>
      <c r="V5424" s="71" t="s">
        <v>51</v>
      </c>
      <c r="W5424" s="71" t="s">
        <v>51</v>
      </c>
      <c r="X5424" s="71" t="s">
        <v>51</v>
      </c>
      <c r="Y5424" s="72" t="str">
        <f>IF((OR((AND('[1]PWS Information'!$E$10="CWS",U5424="Single Family Residence",Q5424="Lead")),
(AND('[1]PWS Information'!$E$10="CWS",U5424="Multiple Family Residence",'[1]PWS Information'!$E$11="Yes",Q5424="Lead")),
(AND('[1]PWS Information'!$E$10="NTNC",Q5424="Lead")))),"Tier 1",
IF((OR((AND('[1]PWS Information'!$E$10="CWS",U5424="Multiple Family Residence",'[1]PWS Information'!$E$11="No",Q5424="Lead")),
(AND('[1]PWS Information'!$E$10="CWS",U5424="Other",Q5424="Lead")),
(AND('[1]PWS Information'!$E$10="CWS",U5424="Building",Q5424="Lead")))),"Tier 2",
IF((OR((AND('[1]PWS Information'!$E$10="CWS",U5424="Single Family Residence",Q5424="Galvanized Requiring Replacement")),
(AND('[1]PWS Information'!$E$10="CWS",U5424="Single Family Residence",Q5424="Galvanized Requiring Replacement",R5424="Yes")),
(AND('[1]PWS Information'!$E$10="NTNC",Q5424="Galvanized Requiring Replacement")),
(AND('[1]PWS Information'!$E$10="NTNC",U5424="Single Family Residence",R5424="Yes")))),"Tier 3",
IF((OR((AND('[1]PWS Information'!$E$10="CWS",U5424="Single Family Residence",S5424="Yes",Q5424="Non-Lead", J5424="Non-Lead - Copper",L5424="Before 1989")),
(AND('[1]PWS Information'!$E$10="CWS",U5424="Single Family Residence",S5424="Yes",Q5424="Non-Lead", N5424="Non-Lead - Copper",O5424="Before 1989")))),"Tier 4",
IF((OR((AND('[1]PWS Information'!$E$10="NTNC",Q5424="Non-Lead")),
(AND('[1]PWS Information'!$E$10="CWS",Q5424="Non-Lead",S5424="")),
(AND('[1]PWS Information'!$E$10="CWS",Q5424="Non-Lead",S5424="No")),
(AND('[1]PWS Information'!$E$10="CWS",Q5424="Non-Lead",S5424="Don't Know")),
(AND('[1]PWS Information'!$E$10="CWS",Q5424="Non-Lead", J5424="Non-Lead - Copper", S5424="Yes", L5424="Between 1989 and 2014")),
(AND('[1]PWS Information'!$E$10="CWS",Q5424="Non-Lead", J5424="Non-Lead - Copper", S5424="Yes", L5424="After 2014")),
(AND('[1]PWS Information'!$E$10="CWS",Q5424="Non-Lead", J5424="Non-Lead - Copper", S5424="Yes", L5424="Unknown")),
(AND('[1]PWS Information'!$E$10="CWS",Q5424="Non-Lead", N5424="Non-Lead - Copper", S5424="Yes", O5424="Between 1989 and 2014")),
(AND('[1]PWS Information'!$E$10="CWS",Q5424="Non-Lead", N5424="Non-Lead - Copper", S5424="Yes", O5424="After 2014")),
(AND('[1]PWS Information'!$E$10="CWS",Q5424="Non-Lead", N5424="Non-Lead - Copper", S5424="Yes", O5424="Unknown")),
(AND('[1]PWS Information'!$E$10="CWS",Q5424="Unknown")),
(AND('[1]PWS Information'!$E$10="NTNC",Q5424="Unknown")))),"Tier 5",
"")))))</f>
        <v>Tier 5</v>
      </c>
      <c r="Z5424" s="71"/>
      <c r="AA5424" s="71"/>
    </row>
    <row r="5425" spans="1:27" ht="43.2" x14ac:dyDescent="0.3">
      <c r="A5425" s="1"/>
      <c r="B5425" s="70" t="s">
        <v>1805</v>
      </c>
      <c r="C5425" s="60">
        <v>7674</v>
      </c>
      <c r="D5425" s="61" t="s">
        <v>1815</v>
      </c>
      <c r="E5425" s="61" t="s">
        <v>128</v>
      </c>
      <c r="F5425" s="61">
        <v>78640</v>
      </c>
      <c r="G5425" s="62"/>
      <c r="H5425" s="63">
        <v>29.961895299999998</v>
      </c>
      <c r="I5425" s="64">
        <v>-97.7797245</v>
      </c>
      <c r="J5425" s="65" t="s">
        <v>50</v>
      </c>
      <c r="K5425" s="66" t="s">
        <v>51</v>
      </c>
      <c r="L5425" s="62" t="s">
        <v>58</v>
      </c>
      <c r="M5425" s="69"/>
      <c r="N5425" s="65" t="s">
        <v>50</v>
      </c>
      <c r="O5425" s="66" t="s">
        <v>52</v>
      </c>
      <c r="P5425" s="69"/>
      <c r="Q5425" s="55" t="str">
        <f t="shared" si="84"/>
        <v>Non-Lead</v>
      </c>
      <c r="R5425" s="70" t="s">
        <v>51</v>
      </c>
      <c r="S5425" s="70" t="s">
        <v>51</v>
      </c>
      <c r="T5425" s="70"/>
      <c r="U5425" s="71" t="s">
        <v>76</v>
      </c>
      <c r="V5425" s="71" t="s">
        <v>51</v>
      </c>
      <c r="W5425" s="71" t="s">
        <v>51</v>
      </c>
      <c r="X5425" s="71" t="s">
        <v>51</v>
      </c>
      <c r="Y5425" s="72" t="str">
        <f>IF((OR((AND('[1]PWS Information'!$E$10="CWS",U5425="Single Family Residence",Q5425="Lead")),
(AND('[1]PWS Information'!$E$10="CWS",U5425="Multiple Family Residence",'[1]PWS Information'!$E$11="Yes",Q5425="Lead")),
(AND('[1]PWS Information'!$E$10="NTNC",Q5425="Lead")))),"Tier 1",
IF((OR((AND('[1]PWS Information'!$E$10="CWS",U5425="Multiple Family Residence",'[1]PWS Information'!$E$11="No",Q5425="Lead")),
(AND('[1]PWS Information'!$E$10="CWS",U5425="Other",Q5425="Lead")),
(AND('[1]PWS Information'!$E$10="CWS",U5425="Building",Q5425="Lead")))),"Tier 2",
IF((OR((AND('[1]PWS Information'!$E$10="CWS",U5425="Single Family Residence",Q5425="Galvanized Requiring Replacement")),
(AND('[1]PWS Information'!$E$10="CWS",U5425="Single Family Residence",Q5425="Galvanized Requiring Replacement",R5425="Yes")),
(AND('[1]PWS Information'!$E$10="NTNC",Q5425="Galvanized Requiring Replacement")),
(AND('[1]PWS Information'!$E$10="NTNC",U5425="Single Family Residence",R5425="Yes")))),"Tier 3",
IF((OR((AND('[1]PWS Information'!$E$10="CWS",U5425="Single Family Residence",S5425="Yes",Q5425="Non-Lead", J5425="Non-Lead - Copper",L5425="Before 1989")),
(AND('[1]PWS Information'!$E$10="CWS",U5425="Single Family Residence",S5425="Yes",Q5425="Non-Lead", N5425="Non-Lead - Copper",O5425="Before 1989")))),"Tier 4",
IF((OR((AND('[1]PWS Information'!$E$10="NTNC",Q5425="Non-Lead")),
(AND('[1]PWS Information'!$E$10="CWS",Q5425="Non-Lead",S5425="")),
(AND('[1]PWS Information'!$E$10="CWS",Q5425="Non-Lead",S5425="No")),
(AND('[1]PWS Information'!$E$10="CWS",Q5425="Non-Lead",S5425="Don't Know")),
(AND('[1]PWS Information'!$E$10="CWS",Q5425="Non-Lead", J5425="Non-Lead - Copper", S5425="Yes", L5425="Between 1989 and 2014")),
(AND('[1]PWS Information'!$E$10="CWS",Q5425="Non-Lead", J5425="Non-Lead - Copper", S5425="Yes", L5425="After 2014")),
(AND('[1]PWS Information'!$E$10="CWS",Q5425="Non-Lead", J5425="Non-Lead - Copper", S5425="Yes", L5425="Unknown")),
(AND('[1]PWS Information'!$E$10="CWS",Q5425="Non-Lead", N5425="Non-Lead - Copper", S5425="Yes", O5425="Between 1989 and 2014")),
(AND('[1]PWS Information'!$E$10="CWS",Q5425="Non-Lead", N5425="Non-Lead - Copper", S5425="Yes", O5425="After 2014")),
(AND('[1]PWS Information'!$E$10="CWS",Q5425="Non-Lead", N5425="Non-Lead - Copper", S5425="Yes", O5425="Unknown")),
(AND('[1]PWS Information'!$E$10="CWS",Q5425="Unknown")),
(AND('[1]PWS Information'!$E$10="NTNC",Q5425="Unknown")))),"Tier 5",
"")))))</f>
        <v>Tier 5</v>
      </c>
      <c r="Z5425" s="71"/>
      <c r="AA5425" s="71"/>
    </row>
    <row r="5426" spans="1:27" ht="57.6" x14ac:dyDescent="0.3">
      <c r="A5426" s="17"/>
      <c r="B5426" s="70" t="s">
        <v>1805</v>
      </c>
      <c r="C5426" s="60"/>
      <c r="D5426" s="61" t="s">
        <v>1816</v>
      </c>
      <c r="E5426" s="61" t="s">
        <v>128</v>
      </c>
      <c r="F5426" s="61">
        <v>78640</v>
      </c>
      <c r="G5426" s="62"/>
      <c r="H5426" s="63">
        <v>29.965198999999998</v>
      </c>
      <c r="I5426" s="64">
        <v>-97.795105000000007</v>
      </c>
      <c r="J5426" s="65" t="s">
        <v>50</v>
      </c>
      <c r="K5426" s="66" t="s">
        <v>51</v>
      </c>
      <c r="L5426" s="62" t="s">
        <v>52</v>
      </c>
      <c r="M5426" s="69"/>
      <c r="N5426" s="65" t="s">
        <v>50</v>
      </c>
      <c r="O5426" s="66" t="s">
        <v>52</v>
      </c>
      <c r="P5426" s="69"/>
      <c r="Q5426" s="55" t="str">
        <f t="shared" si="84"/>
        <v>Non-Lead</v>
      </c>
      <c r="R5426" s="70" t="s">
        <v>51</v>
      </c>
      <c r="S5426" s="70" t="s">
        <v>51</v>
      </c>
      <c r="T5426" s="70"/>
      <c r="U5426" s="71" t="s">
        <v>53</v>
      </c>
      <c r="V5426" s="71" t="s">
        <v>51</v>
      </c>
      <c r="W5426" s="71" t="s">
        <v>51</v>
      </c>
      <c r="X5426" s="71" t="s">
        <v>51</v>
      </c>
      <c r="Y5426" s="72" t="str">
        <f>IF((OR((AND('[1]PWS Information'!$E$10="CWS",U5426="Single Family Residence",Q5426="Lead")),
(AND('[1]PWS Information'!$E$10="CWS",U5426="Multiple Family Residence",'[1]PWS Information'!$E$11="Yes",Q5426="Lead")),
(AND('[1]PWS Information'!$E$10="NTNC",Q5426="Lead")))),"Tier 1",
IF((OR((AND('[1]PWS Information'!$E$10="CWS",U5426="Multiple Family Residence",'[1]PWS Information'!$E$11="No",Q5426="Lead")),
(AND('[1]PWS Information'!$E$10="CWS",U5426="Other",Q5426="Lead")),
(AND('[1]PWS Information'!$E$10="CWS",U5426="Building",Q5426="Lead")))),"Tier 2",
IF((OR((AND('[1]PWS Information'!$E$10="CWS",U5426="Single Family Residence",Q5426="Galvanized Requiring Replacement")),
(AND('[1]PWS Information'!$E$10="CWS",U5426="Single Family Residence",Q5426="Galvanized Requiring Replacement",R5426="Yes")),
(AND('[1]PWS Information'!$E$10="NTNC",Q5426="Galvanized Requiring Replacement")),
(AND('[1]PWS Information'!$E$10="NTNC",U5426="Single Family Residence",R5426="Yes")))),"Tier 3",
IF((OR((AND('[1]PWS Information'!$E$10="CWS",U5426="Single Family Residence",S5426="Yes",Q5426="Non-Lead", J5426="Non-Lead - Copper",L5426="Before 1989")),
(AND('[1]PWS Information'!$E$10="CWS",U5426="Single Family Residence",S5426="Yes",Q5426="Non-Lead", N5426="Non-Lead - Copper",O5426="Before 1989")))),"Tier 4",
IF((OR((AND('[1]PWS Information'!$E$10="NTNC",Q5426="Non-Lead")),
(AND('[1]PWS Information'!$E$10="CWS",Q5426="Non-Lead",S5426="")),
(AND('[1]PWS Information'!$E$10="CWS",Q5426="Non-Lead",S5426="No")),
(AND('[1]PWS Information'!$E$10="CWS",Q5426="Non-Lead",S5426="Don't Know")),
(AND('[1]PWS Information'!$E$10="CWS",Q5426="Non-Lead", J5426="Non-Lead - Copper", S5426="Yes", L5426="Between 1989 and 2014")),
(AND('[1]PWS Information'!$E$10="CWS",Q5426="Non-Lead", J5426="Non-Lead - Copper", S5426="Yes", L5426="After 2014")),
(AND('[1]PWS Information'!$E$10="CWS",Q5426="Non-Lead", J5426="Non-Lead - Copper", S5426="Yes", L5426="Unknown")),
(AND('[1]PWS Information'!$E$10="CWS",Q5426="Non-Lead", N5426="Non-Lead - Copper", S5426="Yes", O5426="Between 1989 and 2014")),
(AND('[1]PWS Information'!$E$10="CWS",Q5426="Non-Lead", N5426="Non-Lead - Copper", S5426="Yes", O5426="After 2014")),
(AND('[1]PWS Information'!$E$10="CWS",Q5426="Non-Lead", N5426="Non-Lead - Copper", S5426="Yes", O5426="Unknown")),
(AND('[1]PWS Information'!$E$10="CWS",Q5426="Unknown")),
(AND('[1]PWS Information'!$E$10="NTNC",Q5426="Unknown")))),"Tier 5",
"")))))</f>
        <v>Tier 5</v>
      </c>
      <c r="Z5426" s="71"/>
      <c r="AA5426" s="71"/>
    </row>
    <row r="5427" spans="1:27" ht="57.6" x14ac:dyDescent="0.3">
      <c r="A5427" s="1"/>
      <c r="B5427" s="70">
        <v>13283816</v>
      </c>
      <c r="C5427" s="60">
        <v>2553</v>
      </c>
      <c r="D5427" s="61" t="s">
        <v>1817</v>
      </c>
      <c r="E5427" s="61" t="s">
        <v>128</v>
      </c>
      <c r="F5427" s="61">
        <v>78640</v>
      </c>
      <c r="G5427" s="62"/>
      <c r="H5427" s="63">
        <v>29.96856</v>
      </c>
      <c r="I5427" s="64">
        <v>-97.765468799999994</v>
      </c>
      <c r="J5427" s="65" t="s">
        <v>50</v>
      </c>
      <c r="K5427" s="66" t="s">
        <v>51</v>
      </c>
      <c r="L5427" s="62" t="s">
        <v>52</v>
      </c>
      <c r="M5427" s="69"/>
      <c r="N5427" s="65" t="s">
        <v>50</v>
      </c>
      <c r="O5427" s="66" t="s">
        <v>52</v>
      </c>
      <c r="P5427" s="69"/>
      <c r="Q5427" s="55" t="str">
        <f t="shared" si="84"/>
        <v>Non-Lead</v>
      </c>
      <c r="R5427" s="70" t="s">
        <v>51</v>
      </c>
      <c r="S5427" s="70" t="s">
        <v>51</v>
      </c>
      <c r="T5427" s="70"/>
      <c r="U5427" s="71" t="s">
        <v>53</v>
      </c>
      <c r="V5427" s="71" t="s">
        <v>51</v>
      </c>
      <c r="W5427" s="71" t="s">
        <v>51</v>
      </c>
      <c r="X5427" s="71" t="s">
        <v>51</v>
      </c>
      <c r="Y5427" s="72" t="str">
        <f>IF((OR((AND('[1]PWS Information'!$E$10="CWS",U5427="Single Family Residence",Q5427="Lead")),
(AND('[1]PWS Information'!$E$10="CWS",U5427="Multiple Family Residence",'[1]PWS Information'!$E$11="Yes",Q5427="Lead")),
(AND('[1]PWS Information'!$E$10="NTNC",Q5427="Lead")))),"Tier 1",
IF((OR((AND('[1]PWS Information'!$E$10="CWS",U5427="Multiple Family Residence",'[1]PWS Information'!$E$11="No",Q5427="Lead")),
(AND('[1]PWS Information'!$E$10="CWS",U5427="Other",Q5427="Lead")),
(AND('[1]PWS Information'!$E$10="CWS",U5427="Building",Q5427="Lead")))),"Tier 2",
IF((OR((AND('[1]PWS Information'!$E$10="CWS",U5427="Single Family Residence",Q5427="Galvanized Requiring Replacement")),
(AND('[1]PWS Information'!$E$10="CWS",U5427="Single Family Residence",Q5427="Galvanized Requiring Replacement",R5427="Yes")),
(AND('[1]PWS Information'!$E$10="NTNC",Q5427="Galvanized Requiring Replacement")),
(AND('[1]PWS Information'!$E$10="NTNC",U5427="Single Family Residence",R5427="Yes")))),"Tier 3",
IF((OR((AND('[1]PWS Information'!$E$10="CWS",U5427="Single Family Residence",S5427="Yes",Q5427="Non-Lead", J5427="Non-Lead - Copper",L5427="Before 1989")),
(AND('[1]PWS Information'!$E$10="CWS",U5427="Single Family Residence",S5427="Yes",Q5427="Non-Lead", N5427="Non-Lead - Copper",O5427="Before 1989")))),"Tier 4",
IF((OR((AND('[1]PWS Information'!$E$10="NTNC",Q5427="Non-Lead")),
(AND('[1]PWS Information'!$E$10="CWS",Q5427="Non-Lead",S5427="")),
(AND('[1]PWS Information'!$E$10="CWS",Q5427="Non-Lead",S5427="No")),
(AND('[1]PWS Information'!$E$10="CWS",Q5427="Non-Lead",S5427="Don't Know")),
(AND('[1]PWS Information'!$E$10="CWS",Q5427="Non-Lead", J5427="Non-Lead - Copper", S5427="Yes", L5427="Between 1989 and 2014")),
(AND('[1]PWS Information'!$E$10="CWS",Q5427="Non-Lead", J5427="Non-Lead - Copper", S5427="Yes", L5427="After 2014")),
(AND('[1]PWS Information'!$E$10="CWS",Q5427="Non-Lead", J5427="Non-Lead - Copper", S5427="Yes", L5427="Unknown")),
(AND('[1]PWS Information'!$E$10="CWS",Q5427="Non-Lead", N5427="Non-Lead - Copper", S5427="Yes", O5427="Between 1989 and 2014")),
(AND('[1]PWS Information'!$E$10="CWS",Q5427="Non-Lead", N5427="Non-Lead - Copper", S5427="Yes", O5427="After 2014")),
(AND('[1]PWS Information'!$E$10="CWS",Q5427="Non-Lead", N5427="Non-Lead - Copper", S5427="Yes", O5427="Unknown")),
(AND('[1]PWS Information'!$E$10="CWS",Q5427="Unknown")),
(AND('[1]PWS Information'!$E$10="NTNC",Q5427="Unknown")))),"Tier 5",
"")))))</f>
        <v>Tier 5</v>
      </c>
      <c r="Z5427" s="71"/>
      <c r="AA5427" s="71"/>
    </row>
    <row r="5428" spans="1:27" ht="57.6" x14ac:dyDescent="0.3">
      <c r="A5428" s="1"/>
      <c r="B5428" s="70" t="s">
        <v>1805</v>
      </c>
      <c r="C5428" s="60"/>
      <c r="D5428" s="61" t="s">
        <v>1818</v>
      </c>
      <c r="E5428" s="61" t="s">
        <v>128</v>
      </c>
      <c r="F5428" s="61">
        <v>78640</v>
      </c>
      <c r="G5428" s="62"/>
      <c r="H5428" s="63">
        <v>29.961895299999998</v>
      </c>
      <c r="I5428" s="64">
        <v>-97.7797245</v>
      </c>
      <c r="J5428" s="65" t="s">
        <v>50</v>
      </c>
      <c r="K5428" s="66" t="s">
        <v>51</v>
      </c>
      <c r="L5428" s="62" t="s">
        <v>52</v>
      </c>
      <c r="M5428" s="69"/>
      <c r="N5428" s="65" t="s">
        <v>50</v>
      </c>
      <c r="O5428" s="66" t="s">
        <v>52</v>
      </c>
      <c r="P5428" s="69"/>
      <c r="Q5428" s="55" t="str">
        <f t="shared" si="84"/>
        <v>Non-Lead</v>
      </c>
      <c r="R5428" s="70" t="s">
        <v>51</v>
      </c>
      <c r="S5428" s="70" t="s">
        <v>51</v>
      </c>
      <c r="T5428" s="70"/>
      <c r="U5428" s="71" t="s">
        <v>53</v>
      </c>
      <c r="V5428" s="71" t="s">
        <v>51</v>
      </c>
      <c r="W5428" s="71" t="s">
        <v>51</v>
      </c>
      <c r="X5428" s="71" t="s">
        <v>51</v>
      </c>
      <c r="Y5428" s="72" t="str">
        <f>IF((OR((AND('[1]PWS Information'!$E$10="CWS",U5428="Single Family Residence",Q5428="Lead")),
(AND('[1]PWS Information'!$E$10="CWS",U5428="Multiple Family Residence",'[1]PWS Information'!$E$11="Yes",Q5428="Lead")),
(AND('[1]PWS Information'!$E$10="NTNC",Q5428="Lead")))),"Tier 1",
IF((OR((AND('[1]PWS Information'!$E$10="CWS",U5428="Multiple Family Residence",'[1]PWS Information'!$E$11="No",Q5428="Lead")),
(AND('[1]PWS Information'!$E$10="CWS",U5428="Other",Q5428="Lead")),
(AND('[1]PWS Information'!$E$10="CWS",U5428="Building",Q5428="Lead")))),"Tier 2",
IF((OR((AND('[1]PWS Information'!$E$10="CWS",U5428="Single Family Residence",Q5428="Galvanized Requiring Replacement")),
(AND('[1]PWS Information'!$E$10="CWS",U5428="Single Family Residence",Q5428="Galvanized Requiring Replacement",R5428="Yes")),
(AND('[1]PWS Information'!$E$10="NTNC",Q5428="Galvanized Requiring Replacement")),
(AND('[1]PWS Information'!$E$10="NTNC",U5428="Single Family Residence",R5428="Yes")))),"Tier 3",
IF((OR((AND('[1]PWS Information'!$E$10="CWS",U5428="Single Family Residence",S5428="Yes",Q5428="Non-Lead", J5428="Non-Lead - Copper",L5428="Before 1989")),
(AND('[1]PWS Information'!$E$10="CWS",U5428="Single Family Residence",S5428="Yes",Q5428="Non-Lead", N5428="Non-Lead - Copper",O5428="Before 1989")))),"Tier 4",
IF((OR((AND('[1]PWS Information'!$E$10="NTNC",Q5428="Non-Lead")),
(AND('[1]PWS Information'!$E$10="CWS",Q5428="Non-Lead",S5428="")),
(AND('[1]PWS Information'!$E$10="CWS",Q5428="Non-Lead",S5428="No")),
(AND('[1]PWS Information'!$E$10="CWS",Q5428="Non-Lead",S5428="Don't Know")),
(AND('[1]PWS Information'!$E$10="CWS",Q5428="Non-Lead", J5428="Non-Lead - Copper", S5428="Yes", L5428="Between 1989 and 2014")),
(AND('[1]PWS Information'!$E$10="CWS",Q5428="Non-Lead", J5428="Non-Lead - Copper", S5428="Yes", L5428="After 2014")),
(AND('[1]PWS Information'!$E$10="CWS",Q5428="Non-Lead", J5428="Non-Lead - Copper", S5428="Yes", L5428="Unknown")),
(AND('[1]PWS Information'!$E$10="CWS",Q5428="Non-Lead", N5428="Non-Lead - Copper", S5428="Yes", O5428="Between 1989 and 2014")),
(AND('[1]PWS Information'!$E$10="CWS",Q5428="Non-Lead", N5428="Non-Lead - Copper", S5428="Yes", O5428="After 2014")),
(AND('[1]PWS Information'!$E$10="CWS",Q5428="Non-Lead", N5428="Non-Lead - Copper", S5428="Yes", O5428="Unknown")),
(AND('[1]PWS Information'!$E$10="CWS",Q5428="Unknown")),
(AND('[1]PWS Information'!$E$10="NTNC",Q5428="Unknown")))),"Tier 5",
"")))))</f>
        <v>Tier 5</v>
      </c>
      <c r="Z5428" s="71"/>
      <c r="AA5428" s="71"/>
    </row>
    <row r="5429" spans="1:27" ht="43.2" x14ac:dyDescent="0.3">
      <c r="A5429" s="1"/>
      <c r="B5429" s="70" t="s">
        <v>1805</v>
      </c>
      <c r="C5429" s="60"/>
      <c r="D5429" s="61" t="s">
        <v>1819</v>
      </c>
      <c r="E5429" s="61" t="s">
        <v>128</v>
      </c>
      <c r="F5429" s="61">
        <v>78640</v>
      </c>
      <c r="G5429" s="62"/>
      <c r="H5429" s="63">
        <v>29.959173</v>
      </c>
      <c r="I5429" s="64">
        <v>-97.783816000000002</v>
      </c>
      <c r="J5429" s="65" t="s">
        <v>50</v>
      </c>
      <c r="K5429" s="66" t="s">
        <v>51</v>
      </c>
      <c r="L5429" s="62" t="s">
        <v>52</v>
      </c>
      <c r="M5429" s="69"/>
      <c r="N5429" s="65" t="s">
        <v>50</v>
      </c>
      <c r="O5429" s="66" t="s">
        <v>52</v>
      </c>
      <c r="P5429" s="69"/>
      <c r="Q5429" s="55" t="str">
        <f t="shared" si="84"/>
        <v>Non-Lead</v>
      </c>
      <c r="R5429" s="70" t="s">
        <v>51</v>
      </c>
      <c r="S5429" s="70" t="s">
        <v>51</v>
      </c>
      <c r="T5429" s="70"/>
      <c r="U5429" s="71" t="s">
        <v>60</v>
      </c>
      <c r="V5429" s="71" t="s">
        <v>51</v>
      </c>
      <c r="W5429" s="71" t="s">
        <v>51</v>
      </c>
      <c r="X5429" s="71" t="s">
        <v>51</v>
      </c>
      <c r="Y5429" s="72" t="str">
        <f>IF((OR((AND('[1]PWS Information'!$E$10="CWS",U5429="Single Family Residence",Q5429="Lead")),
(AND('[1]PWS Information'!$E$10="CWS",U5429="Multiple Family Residence",'[1]PWS Information'!$E$11="Yes",Q5429="Lead")),
(AND('[1]PWS Information'!$E$10="NTNC",Q5429="Lead")))),"Tier 1",
IF((OR((AND('[1]PWS Information'!$E$10="CWS",U5429="Multiple Family Residence",'[1]PWS Information'!$E$11="No",Q5429="Lead")),
(AND('[1]PWS Information'!$E$10="CWS",U5429="Other",Q5429="Lead")),
(AND('[1]PWS Information'!$E$10="CWS",U5429="Building",Q5429="Lead")))),"Tier 2",
IF((OR((AND('[1]PWS Information'!$E$10="CWS",U5429="Single Family Residence",Q5429="Galvanized Requiring Replacement")),
(AND('[1]PWS Information'!$E$10="CWS",U5429="Single Family Residence",Q5429="Galvanized Requiring Replacement",R5429="Yes")),
(AND('[1]PWS Information'!$E$10="NTNC",Q5429="Galvanized Requiring Replacement")),
(AND('[1]PWS Information'!$E$10="NTNC",U5429="Single Family Residence",R5429="Yes")))),"Tier 3",
IF((OR((AND('[1]PWS Information'!$E$10="CWS",U5429="Single Family Residence",S5429="Yes",Q5429="Non-Lead", J5429="Non-Lead - Copper",L5429="Before 1989")),
(AND('[1]PWS Information'!$E$10="CWS",U5429="Single Family Residence",S5429="Yes",Q5429="Non-Lead", N5429="Non-Lead - Copper",O5429="Before 1989")))),"Tier 4",
IF((OR((AND('[1]PWS Information'!$E$10="NTNC",Q5429="Non-Lead")),
(AND('[1]PWS Information'!$E$10="CWS",Q5429="Non-Lead",S5429="")),
(AND('[1]PWS Information'!$E$10="CWS",Q5429="Non-Lead",S5429="No")),
(AND('[1]PWS Information'!$E$10="CWS",Q5429="Non-Lead",S5429="Don't Know")),
(AND('[1]PWS Information'!$E$10="CWS",Q5429="Non-Lead", J5429="Non-Lead - Copper", S5429="Yes", L5429="Between 1989 and 2014")),
(AND('[1]PWS Information'!$E$10="CWS",Q5429="Non-Lead", J5429="Non-Lead - Copper", S5429="Yes", L5429="After 2014")),
(AND('[1]PWS Information'!$E$10="CWS",Q5429="Non-Lead", J5429="Non-Lead - Copper", S5429="Yes", L5429="Unknown")),
(AND('[1]PWS Information'!$E$10="CWS",Q5429="Non-Lead", N5429="Non-Lead - Copper", S5429="Yes", O5429="Between 1989 and 2014")),
(AND('[1]PWS Information'!$E$10="CWS",Q5429="Non-Lead", N5429="Non-Lead - Copper", S5429="Yes", O5429="After 2014")),
(AND('[1]PWS Information'!$E$10="CWS",Q5429="Non-Lead", N5429="Non-Lead - Copper", S5429="Yes", O5429="Unknown")),
(AND('[1]PWS Information'!$E$10="CWS",Q5429="Unknown")),
(AND('[1]PWS Information'!$E$10="NTNC",Q5429="Unknown")))),"Tier 5",
"")))))</f>
        <v>Tier 5</v>
      </c>
      <c r="Z5429" s="71"/>
      <c r="AA5429" s="71"/>
    </row>
    <row r="5430" spans="1:27" ht="57.6" x14ac:dyDescent="0.3">
      <c r="A5430" s="17"/>
      <c r="B5430" s="70" t="s">
        <v>1820</v>
      </c>
      <c r="C5430" s="60"/>
      <c r="D5430" s="61" t="s">
        <v>1821</v>
      </c>
      <c r="E5430" s="61" t="s">
        <v>128</v>
      </c>
      <c r="F5430" s="61">
        <v>78640</v>
      </c>
      <c r="G5430" s="62"/>
      <c r="H5430" s="63">
        <v>29.971475000000002</v>
      </c>
      <c r="I5430" s="64">
        <v>-97.766491666666596</v>
      </c>
      <c r="J5430" s="65" t="s">
        <v>50</v>
      </c>
      <c r="K5430" s="66" t="s">
        <v>51</v>
      </c>
      <c r="L5430" s="62" t="s">
        <v>52</v>
      </c>
      <c r="M5430" s="69"/>
      <c r="N5430" s="65" t="s">
        <v>50</v>
      </c>
      <c r="O5430" s="66" t="s">
        <v>52</v>
      </c>
      <c r="P5430" s="69"/>
      <c r="Q5430" s="55" t="str">
        <f t="shared" si="84"/>
        <v>Non-Lead</v>
      </c>
      <c r="R5430" s="70" t="s">
        <v>51</v>
      </c>
      <c r="S5430" s="70" t="s">
        <v>51</v>
      </c>
      <c r="T5430" s="70"/>
      <c r="U5430" s="71" t="s">
        <v>53</v>
      </c>
      <c r="V5430" s="71" t="s">
        <v>51</v>
      </c>
      <c r="W5430" s="71" t="s">
        <v>51</v>
      </c>
      <c r="X5430" s="71" t="s">
        <v>51</v>
      </c>
      <c r="Y5430" s="72" t="str">
        <f>IF((OR((AND('[1]PWS Information'!$E$10="CWS",U5430="Single Family Residence",Q5430="Lead")),
(AND('[1]PWS Information'!$E$10="CWS",U5430="Multiple Family Residence",'[1]PWS Information'!$E$11="Yes",Q5430="Lead")),
(AND('[1]PWS Information'!$E$10="NTNC",Q5430="Lead")))),"Tier 1",
IF((OR((AND('[1]PWS Information'!$E$10="CWS",U5430="Multiple Family Residence",'[1]PWS Information'!$E$11="No",Q5430="Lead")),
(AND('[1]PWS Information'!$E$10="CWS",U5430="Other",Q5430="Lead")),
(AND('[1]PWS Information'!$E$10="CWS",U5430="Building",Q5430="Lead")))),"Tier 2",
IF((OR((AND('[1]PWS Information'!$E$10="CWS",U5430="Single Family Residence",Q5430="Galvanized Requiring Replacement")),
(AND('[1]PWS Information'!$E$10="CWS",U5430="Single Family Residence",Q5430="Galvanized Requiring Replacement",R5430="Yes")),
(AND('[1]PWS Information'!$E$10="NTNC",Q5430="Galvanized Requiring Replacement")),
(AND('[1]PWS Information'!$E$10="NTNC",U5430="Single Family Residence",R5430="Yes")))),"Tier 3",
IF((OR((AND('[1]PWS Information'!$E$10="CWS",U5430="Single Family Residence",S5430="Yes",Q5430="Non-Lead", J5430="Non-Lead - Copper",L5430="Before 1989")),
(AND('[1]PWS Information'!$E$10="CWS",U5430="Single Family Residence",S5430="Yes",Q5430="Non-Lead", N5430="Non-Lead - Copper",O5430="Before 1989")))),"Tier 4",
IF((OR((AND('[1]PWS Information'!$E$10="NTNC",Q5430="Non-Lead")),
(AND('[1]PWS Information'!$E$10="CWS",Q5430="Non-Lead",S5430="")),
(AND('[1]PWS Information'!$E$10="CWS",Q5430="Non-Lead",S5430="No")),
(AND('[1]PWS Information'!$E$10="CWS",Q5430="Non-Lead",S5430="Don't Know")),
(AND('[1]PWS Information'!$E$10="CWS",Q5430="Non-Lead", J5430="Non-Lead - Copper", S5430="Yes", L5430="Between 1989 and 2014")),
(AND('[1]PWS Information'!$E$10="CWS",Q5430="Non-Lead", J5430="Non-Lead - Copper", S5430="Yes", L5430="After 2014")),
(AND('[1]PWS Information'!$E$10="CWS",Q5430="Non-Lead", J5430="Non-Lead - Copper", S5430="Yes", L5430="Unknown")),
(AND('[1]PWS Information'!$E$10="CWS",Q5430="Non-Lead", N5430="Non-Lead - Copper", S5430="Yes", O5430="Between 1989 and 2014")),
(AND('[1]PWS Information'!$E$10="CWS",Q5430="Non-Lead", N5430="Non-Lead - Copper", S5430="Yes", O5430="After 2014")),
(AND('[1]PWS Information'!$E$10="CWS",Q5430="Non-Lead", N5430="Non-Lead - Copper", S5430="Yes", O5430="Unknown")),
(AND('[1]PWS Information'!$E$10="CWS",Q5430="Unknown")),
(AND('[1]PWS Information'!$E$10="NTNC",Q5430="Unknown")))),"Tier 5",
"")))))</f>
        <v>Tier 5</v>
      </c>
      <c r="Z5430" s="71"/>
      <c r="AA5430" s="71"/>
    </row>
    <row r="5431" spans="1:27" ht="57.6" x14ac:dyDescent="0.3">
      <c r="A5431" s="1"/>
      <c r="B5431" s="70" t="s">
        <v>1820</v>
      </c>
      <c r="C5431" s="60"/>
      <c r="D5431" s="61" t="s">
        <v>1822</v>
      </c>
      <c r="E5431" s="61" t="s">
        <v>128</v>
      </c>
      <c r="F5431" s="61">
        <v>78640</v>
      </c>
      <c r="G5431" s="62"/>
      <c r="H5431" s="63">
        <v>29.971475000000002</v>
      </c>
      <c r="I5431" s="64">
        <v>-97.766491666666596</v>
      </c>
      <c r="J5431" s="65" t="s">
        <v>50</v>
      </c>
      <c r="K5431" s="66" t="s">
        <v>51</v>
      </c>
      <c r="L5431" s="62" t="s">
        <v>52</v>
      </c>
      <c r="M5431" s="69"/>
      <c r="N5431" s="65" t="s">
        <v>50</v>
      </c>
      <c r="O5431" s="66" t="s">
        <v>52</v>
      </c>
      <c r="P5431" s="69"/>
      <c r="Q5431" s="55" t="str">
        <f t="shared" si="84"/>
        <v>Non-Lead</v>
      </c>
      <c r="R5431" s="70" t="s">
        <v>51</v>
      </c>
      <c r="S5431" s="70" t="s">
        <v>51</v>
      </c>
      <c r="T5431" s="70"/>
      <c r="U5431" s="71" t="s">
        <v>53</v>
      </c>
      <c r="V5431" s="71" t="s">
        <v>51</v>
      </c>
      <c r="W5431" s="71" t="s">
        <v>51</v>
      </c>
      <c r="X5431" s="71" t="s">
        <v>51</v>
      </c>
      <c r="Y5431" s="72" t="str">
        <f>IF((OR((AND('[1]PWS Information'!$E$10="CWS",U5431="Single Family Residence",Q5431="Lead")),
(AND('[1]PWS Information'!$E$10="CWS",U5431="Multiple Family Residence",'[1]PWS Information'!$E$11="Yes",Q5431="Lead")),
(AND('[1]PWS Information'!$E$10="NTNC",Q5431="Lead")))),"Tier 1",
IF((OR((AND('[1]PWS Information'!$E$10="CWS",U5431="Multiple Family Residence",'[1]PWS Information'!$E$11="No",Q5431="Lead")),
(AND('[1]PWS Information'!$E$10="CWS",U5431="Other",Q5431="Lead")),
(AND('[1]PWS Information'!$E$10="CWS",U5431="Building",Q5431="Lead")))),"Tier 2",
IF((OR((AND('[1]PWS Information'!$E$10="CWS",U5431="Single Family Residence",Q5431="Galvanized Requiring Replacement")),
(AND('[1]PWS Information'!$E$10="CWS",U5431="Single Family Residence",Q5431="Galvanized Requiring Replacement",R5431="Yes")),
(AND('[1]PWS Information'!$E$10="NTNC",Q5431="Galvanized Requiring Replacement")),
(AND('[1]PWS Information'!$E$10="NTNC",U5431="Single Family Residence",R5431="Yes")))),"Tier 3",
IF((OR((AND('[1]PWS Information'!$E$10="CWS",U5431="Single Family Residence",S5431="Yes",Q5431="Non-Lead", J5431="Non-Lead - Copper",L5431="Before 1989")),
(AND('[1]PWS Information'!$E$10="CWS",U5431="Single Family Residence",S5431="Yes",Q5431="Non-Lead", N5431="Non-Lead - Copper",O5431="Before 1989")))),"Tier 4",
IF((OR((AND('[1]PWS Information'!$E$10="NTNC",Q5431="Non-Lead")),
(AND('[1]PWS Information'!$E$10="CWS",Q5431="Non-Lead",S5431="")),
(AND('[1]PWS Information'!$E$10="CWS",Q5431="Non-Lead",S5431="No")),
(AND('[1]PWS Information'!$E$10="CWS",Q5431="Non-Lead",S5431="Don't Know")),
(AND('[1]PWS Information'!$E$10="CWS",Q5431="Non-Lead", J5431="Non-Lead - Copper", S5431="Yes", L5431="Between 1989 and 2014")),
(AND('[1]PWS Information'!$E$10="CWS",Q5431="Non-Lead", J5431="Non-Lead - Copper", S5431="Yes", L5431="After 2014")),
(AND('[1]PWS Information'!$E$10="CWS",Q5431="Non-Lead", J5431="Non-Lead - Copper", S5431="Yes", L5431="Unknown")),
(AND('[1]PWS Information'!$E$10="CWS",Q5431="Non-Lead", N5431="Non-Lead - Copper", S5431="Yes", O5431="Between 1989 and 2014")),
(AND('[1]PWS Information'!$E$10="CWS",Q5431="Non-Lead", N5431="Non-Lead - Copper", S5431="Yes", O5431="After 2014")),
(AND('[1]PWS Information'!$E$10="CWS",Q5431="Non-Lead", N5431="Non-Lead - Copper", S5431="Yes", O5431="Unknown")),
(AND('[1]PWS Information'!$E$10="CWS",Q5431="Unknown")),
(AND('[1]PWS Information'!$E$10="NTNC",Q5431="Unknown")))),"Tier 5",
"")))))</f>
        <v>Tier 5</v>
      </c>
      <c r="Z5431" s="71"/>
      <c r="AA5431" s="71"/>
    </row>
    <row r="5432" spans="1:27" ht="57.6" x14ac:dyDescent="0.3">
      <c r="A5432" s="1"/>
      <c r="B5432" s="70" t="s">
        <v>1820</v>
      </c>
      <c r="C5432" s="60"/>
      <c r="D5432" s="61" t="s">
        <v>1823</v>
      </c>
      <c r="E5432" s="61" t="s">
        <v>128</v>
      </c>
      <c r="F5432" s="61">
        <v>78640</v>
      </c>
      <c r="G5432" s="62"/>
      <c r="H5432" s="63">
        <v>29.971475000000002</v>
      </c>
      <c r="I5432" s="64">
        <v>-97.766491666666596</v>
      </c>
      <c r="J5432" s="65" t="s">
        <v>50</v>
      </c>
      <c r="K5432" s="66" t="s">
        <v>51</v>
      </c>
      <c r="L5432" s="62" t="s">
        <v>52</v>
      </c>
      <c r="M5432" s="69"/>
      <c r="N5432" s="65" t="s">
        <v>50</v>
      </c>
      <c r="O5432" s="66" t="s">
        <v>52</v>
      </c>
      <c r="P5432" s="69"/>
      <c r="Q5432" s="55" t="str">
        <f t="shared" si="84"/>
        <v>Non-Lead</v>
      </c>
      <c r="R5432" s="70" t="s">
        <v>51</v>
      </c>
      <c r="S5432" s="70" t="s">
        <v>51</v>
      </c>
      <c r="T5432" s="70"/>
      <c r="U5432" s="71" t="s">
        <v>53</v>
      </c>
      <c r="V5432" s="71" t="s">
        <v>51</v>
      </c>
      <c r="W5432" s="71" t="s">
        <v>51</v>
      </c>
      <c r="X5432" s="71" t="s">
        <v>51</v>
      </c>
      <c r="Y5432" s="72" t="str">
        <f>IF((OR((AND('[1]PWS Information'!$E$10="CWS",U5432="Single Family Residence",Q5432="Lead")),
(AND('[1]PWS Information'!$E$10="CWS",U5432="Multiple Family Residence",'[1]PWS Information'!$E$11="Yes",Q5432="Lead")),
(AND('[1]PWS Information'!$E$10="NTNC",Q5432="Lead")))),"Tier 1",
IF((OR((AND('[1]PWS Information'!$E$10="CWS",U5432="Multiple Family Residence",'[1]PWS Information'!$E$11="No",Q5432="Lead")),
(AND('[1]PWS Information'!$E$10="CWS",U5432="Other",Q5432="Lead")),
(AND('[1]PWS Information'!$E$10="CWS",U5432="Building",Q5432="Lead")))),"Tier 2",
IF((OR((AND('[1]PWS Information'!$E$10="CWS",U5432="Single Family Residence",Q5432="Galvanized Requiring Replacement")),
(AND('[1]PWS Information'!$E$10="CWS",U5432="Single Family Residence",Q5432="Galvanized Requiring Replacement",R5432="Yes")),
(AND('[1]PWS Information'!$E$10="NTNC",Q5432="Galvanized Requiring Replacement")),
(AND('[1]PWS Information'!$E$10="NTNC",U5432="Single Family Residence",R5432="Yes")))),"Tier 3",
IF((OR((AND('[1]PWS Information'!$E$10="CWS",U5432="Single Family Residence",S5432="Yes",Q5432="Non-Lead", J5432="Non-Lead - Copper",L5432="Before 1989")),
(AND('[1]PWS Information'!$E$10="CWS",U5432="Single Family Residence",S5432="Yes",Q5432="Non-Lead", N5432="Non-Lead - Copper",O5432="Before 1989")))),"Tier 4",
IF((OR((AND('[1]PWS Information'!$E$10="NTNC",Q5432="Non-Lead")),
(AND('[1]PWS Information'!$E$10="CWS",Q5432="Non-Lead",S5432="")),
(AND('[1]PWS Information'!$E$10="CWS",Q5432="Non-Lead",S5432="No")),
(AND('[1]PWS Information'!$E$10="CWS",Q5432="Non-Lead",S5432="Don't Know")),
(AND('[1]PWS Information'!$E$10="CWS",Q5432="Non-Lead", J5432="Non-Lead - Copper", S5432="Yes", L5432="Between 1989 and 2014")),
(AND('[1]PWS Information'!$E$10="CWS",Q5432="Non-Lead", J5432="Non-Lead - Copper", S5432="Yes", L5432="After 2014")),
(AND('[1]PWS Information'!$E$10="CWS",Q5432="Non-Lead", J5432="Non-Lead - Copper", S5432="Yes", L5432="Unknown")),
(AND('[1]PWS Information'!$E$10="CWS",Q5432="Non-Lead", N5432="Non-Lead - Copper", S5432="Yes", O5432="Between 1989 and 2014")),
(AND('[1]PWS Information'!$E$10="CWS",Q5432="Non-Lead", N5432="Non-Lead - Copper", S5432="Yes", O5432="After 2014")),
(AND('[1]PWS Information'!$E$10="CWS",Q5432="Non-Lead", N5432="Non-Lead - Copper", S5432="Yes", O5432="Unknown")),
(AND('[1]PWS Information'!$E$10="CWS",Q5432="Unknown")),
(AND('[1]PWS Information'!$E$10="NTNC",Q5432="Unknown")))),"Tier 5",
"")))))</f>
        <v>Tier 5</v>
      </c>
      <c r="Z5432" s="71"/>
      <c r="AA5432" s="71"/>
    </row>
    <row r="5433" spans="1:27" ht="57.6" x14ac:dyDescent="0.3">
      <c r="A5433" s="1"/>
      <c r="B5433" s="70" t="s">
        <v>1820</v>
      </c>
      <c r="C5433" s="60"/>
      <c r="D5433" s="61" t="s">
        <v>1824</v>
      </c>
      <c r="E5433" s="61" t="s">
        <v>128</v>
      </c>
      <c r="F5433" s="61">
        <v>78640</v>
      </c>
      <c r="G5433" s="62"/>
      <c r="H5433" s="63">
        <v>29.971475000000002</v>
      </c>
      <c r="I5433" s="64">
        <v>-97.766491666666596</v>
      </c>
      <c r="J5433" s="65" t="s">
        <v>50</v>
      </c>
      <c r="K5433" s="66" t="s">
        <v>51</v>
      </c>
      <c r="L5433" s="62" t="s">
        <v>52</v>
      </c>
      <c r="M5433" s="69"/>
      <c r="N5433" s="65" t="s">
        <v>50</v>
      </c>
      <c r="O5433" s="66" t="s">
        <v>52</v>
      </c>
      <c r="P5433" s="69"/>
      <c r="Q5433" s="55" t="str">
        <f t="shared" si="84"/>
        <v>Non-Lead</v>
      </c>
      <c r="R5433" s="70" t="s">
        <v>51</v>
      </c>
      <c r="S5433" s="70" t="s">
        <v>51</v>
      </c>
      <c r="T5433" s="70"/>
      <c r="U5433" s="71" t="s">
        <v>53</v>
      </c>
      <c r="V5433" s="71" t="s">
        <v>51</v>
      </c>
      <c r="W5433" s="71" t="s">
        <v>51</v>
      </c>
      <c r="X5433" s="71" t="s">
        <v>51</v>
      </c>
      <c r="Y5433" s="72" t="str">
        <f>IF((OR((AND('[1]PWS Information'!$E$10="CWS",U5433="Single Family Residence",Q5433="Lead")),
(AND('[1]PWS Information'!$E$10="CWS",U5433="Multiple Family Residence",'[1]PWS Information'!$E$11="Yes",Q5433="Lead")),
(AND('[1]PWS Information'!$E$10="NTNC",Q5433="Lead")))),"Tier 1",
IF((OR((AND('[1]PWS Information'!$E$10="CWS",U5433="Multiple Family Residence",'[1]PWS Information'!$E$11="No",Q5433="Lead")),
(AND('[1]PWS Information'!$E$10="CWS",U5433="Other",Q5433="Lead")),
(AND('[1]PWS Information'!$E$10="CWS",U5433="Building",Q5433="Lead")))),"Tier 2",
IF((OR((AND('[1]PWS Information'!$E$10="CWS",U5433="Single Family Residence",Q5433="Galvanized Requiring Replacement")),
(AND('[1]PWS Information'!$E$10="CWS",U5433="Single Family Residence",Q5433="Galvanized Requiring Replacement",R5433="Yes")),
(AND('[1]PWS Information'!$E$10="NTNC",Q5433="Galvanized Requiring Replacement")),
(AND('[1]PWS Information'!$E$10="NTNC",U5433="Single Family Residence",R5433="Yes")))),"Tier 3",
IF((OR((AND('[1]PWS Information'!$E$10="CWS",U5433="Single Family Residence",S5433="Yes",Q5433="Non-Lead", J5433="Non-Lead - Copper",L5433="Before 1989")),
(AND('[1]PWS Information'!$E$10="CWS",U5433="Single Family Residence",S5433="Yes",Q5433="Non-Lead", N5433="Non-Lead - Copper",O5433="Before 1989")))),"Tier 4",
IF((OR((AND('[1]PWS Information'!$E$10="NTNC",Q5433="Non-Lead")),
(AND('[1]PWS Information'!$E$10="CWS",Q5433="Non-Lead",S5433="")),
(AND('[1]PWS Information'!$E$10="CWS",Q5433="Non-Lead",S5433="No")),
(AND('[1]PWS Information'!$E$10="CWS",Q5433="Non-Lead",S5433="Don't Know")),
(AND('[1]PWS Information'!$E$10="CWS",Q5433="Non-Lead", J5433="Non-Lead - Copper", S5433="Yes", L5433="Between 1989 and 2014")),
(AND('[1]PWS Information'!$E$10="CWS",Q5433="Non-Lead", J5433="Non-Lead - Copper", S5433="Yes", L5433="After 2014")),
(AND('[1]PWS Information'!$E$10="CWS",Q5433="Non-Lead", J5433="Non-Lead - Copper", S5433="Yes", L5433="Unknown")),
(AND('[1]PWS Information'!$E$10="CWS",Q5433="Non-Lead", N5433="Non-Lead - Copper", S5433="Yes", O5433="Between 1989 and 2014")),
(AND('[1]PWS Information'!$E$10="CWS",Q5433="Non-Lead", N5433="Non-Lead - Copper", S5433="Yes", O5433="After 2014")),
(AND('[1]PWS Information'!$E$10="CWS",Q5433="Non-Lead", N5433="Non-Lead - Copper", S5433="Yes", O5433="Unknown")),
(AND('[1]PWS Information'!$E$10="CWS",Q5433="Unknown")),
(AND('[1]PWS Information'!$E$10="NTNC",Q5433="Unknown")))),"Tier 5",
"")))))</f>
        <v>Tier 5</v>
      </c>
      <c r="Z5433" s="71"/>
      <c r="AA5433" s="71"/>
    </row>
    <row r="5434" spans="1:27" ht="57.6" x14ac:dyDescent="0.3">
      <c r="A5434" s="17"/>
      <c r="B5434" s="70" t="s">
        <v>1820</v>
      </c>
      <c r="C5434" s="60"/>
      <c r="D5434" s="61" t="s">
        <v>1825</v>
      </c>
      <c r="E5434" s="61" t="s">
        <v>128</v>
      </c>
      <c r="F5434" s="61">
        <v>78640</v>
      </c>
      <c r="G5434" s="62"/>
      <c r="H5434" s="63">
        <v>29.982530000000001</v>
      </c>
      <c r="I5434" s="64">
        <v>-97.880635999999996</v>
      </c>
      <c r="J5434" s="65" t="s">
        <v>50</v>
      </c>
      <c r="K5434" s="66" t="s">
        <v>51</v>
      </c>
      <c r="L5434" s="62" t="s">
        <v>52</v>
      </c>
      <c r="M5434" s="69"/>
      <c r="N5434" s="65" t="s">
        <v>50</v>
      </c>
      <c r="O5434" s="66" t="s">
        <v>52</v>
      </c>
      <c r="P5434" s="69"/>
      <c r="Q5434" s="55" t="str">
        <f t="shared" si="84"/>
        <v>Non-Lead</v>
      </c>
      <c r="R5434" s="70" t="s">
        <v>51</v>
      </c>
      <c r="S5434" s="70" t="s">
        <v>51</v>
      </c>
      <c r="T5434" s="70"/>
      <c r="U5434" s="71" t="s">
        <v>53</v>
      </c>
      <c r="V5434" s="71" t="s">
        <v>51</v>
      </c>
      <c r="W5434" s="71" t="s">
        <v>51</v>
      </c>
      <c r="X5434" s="71" t="s">
        <v>51</v>
      </c>
      <c r="Y5434" s="72" t="str">
        <f>IF((OR((AND('[1]PWS Information'!$E$10="CWS",U5434="Single Family Residence",Q5434="Lead")),
(AND('[1]PWS Information'!$E$10="CWS",U5434="Multiple Family Residence",'[1]PWS Information'!$E$11="Yes",Q5434="Lead")),
(AND('[1]PWS Information'!$E$10="NTNC",Q5434="Lead")))),"Tier 1",
IF((OR((AND('[1]PWS Information'!$E$10="CWS",U5434="Multiple Family Residence",'[1]PWS Information'!$E$11="No",Q5434="Lead")),
(AND('[1]PWS Information'!$E$10="CWS",U5434="Other",Q5434="Lead")),
(AND('[1]PWS Information'!$E$10="CWS",U5434="Building",Q5434="Lead")))),"Tier 2",
IF((OR((AND('[1]PWS Information'!$E$10="CWS",U5434="Single Family Residence",Q5434="Galvanized Requiring Replacement")),
(AND('[1]PWS Information'!$E$10="CWS",U5434="Single Family Residence",Q5434="Galvanized Requiring Replacement",R5434="Yes")),
(AND('[1]PWS Information'!$E$10="NTNC",Q5434="Galvanized Requiring Replacement")),
(AND('[1]PWS Information'!$E$10="NTNC",U5434="Single Family Residence",R5434="Yes")))),"Tier 3",
IF((OR((AND('[1]PWS Information'!$E$10="CWS",U5434="Single Family Residence",S5434="Yes",Q5434="Non-Lead", J5434="Non-Lead - Copper",L5434="Before 1989")),
(AND('[1]PWS Information'!$E$10="CWS",U5434="Single Family Residence",S5434="Yes",Q5434="Non-Lead", N5434="Non-Lead - Copper",O5434="Before 1989")))),"Tier 4",
IF((OR((AND('[1]PWS Information'!$E$10="NTNC",Q5434="Non-Lead")),
(AND('[1]PWS Information'!$E$10="CWS",Q5434="Non-Lead",S5434="")),
(AND('[1]PWS Information'!$E$10="CWS",Q5434="Non-Lead",S5434="No")),
(AND('[1]PWS Information'!$E$10="CWS",Q5434="Non-Lead",S5434="Don't Know")),
(AND('[1]PWS Information'!$E$10="CWS",Q5434="Non-Lead", J5434="Non-Lead - Copper", S5434="Yes", L5434="Between 1989 and 2014")),
(AND('[1]PWS Information'!$E$10="CWS",Q5434="Non-Lead", J5434="Non-Lead - Copper", S5434="Yes", L5434="After 2014")),
(AND('[1]PWS Information'!$E$10="CWS",Q5434="Non-Lead", J5434="Non-Lead - Copper", S5434="Yes", L5434="Unknown")),
(AND('[1]PWS Information'!$E$10="CWS",Q5434="Non-Lead", N5434="Non-Lead - Copper", S5434="Yes", O5434="Between 1989 and 2014")),
(AND('[1]PWS Information'!$E$10="CWS",Q5434="Non-Lead", N5434="Non-Lead - Copper", S5434="Yes", O5434="After 2014")),
(AND('[1]PWS Information'!$E$10="CWS",Q5434="Non-Lead", N5434="Non-Lead - Copper", S5434="Yes", O5434="Unknown")),
(AND('[1]PWS Information'!$E$10="CWS",Q5434="Unknown")),
(AND('[1]PWS Information'!$E$10="NTNC",Q5434="Unknown")))),"Tier 5",
"")))))</f>
        <v>Tier 5</v>
      </c>
      <c r="Z5434" s="71"/>
      <c r="AA5434" s="71"/>
    </row>
    <row r="5435" spans="1:27" ht="57.6" x14ac:dyDescent="0.3">
      <c r="A5435" s="1"/>
      <c r="B5435" s="70" t="s">
        <v>1805</v>
      </c>
      <c r="C5435" s="60"/>
      <c r="D5435" s="61" t="s">
        <v>1826</v>
      </c>
      <c r="E5435" s="61" t="s">
        <v>128</v>
      </c>
      <c r="F5435" s="61">
        <v>78640</v>
      </c>
      <c r="G5435" s="62"/>
      <c r="H5435" s="63">
        <v>29.984406</v>
      </c>
      <c r="I5435" s="64">
        <v>-97.885811000000004</v>
      </c>
      <c r="J5435" s="65" t="s">
        <v>50</v>
      </c>
      <c r="K5435" s="66" t="s">
        <v>51</v>
      </c>
      <c r="L5435" s="62" t="s">
        <v>52</v>
      </c>
      <c r="M5435" s="69"/>
      <c r="N5435" s="65" t="s">
        <v>50</v>
      </c>
      <c r="O5435" s="66" t="s">
        <v>52</v>
      </c>
      <c r="P5435" s="69"/>
      <c r="Q5435" s="55" t="str">
        <f t="shared" si="84"/>
        <v>Non-Lead</v>
      </c>
      <c r="R5435" s="70" t="s">
        <v>51</v>
      </c>
      <c r="S5435" s="70" t="s">
        <v>51</v>
      </c>
      <c r="T5435" s="70"/>
      <c r="U5435" s="71" t="s">
        <v>53</v>
      </c>
      <c r="V5435" s="71" t="s">
        <v>51</v>
      </c>
      <c r="W5435" s="71" t="s">
        <v>51</v>
      </c>
      <c r="X5435" s="71" t="s">
        <v>51</v>
      </c>
      <c r="Y5435" s="72" t="str">
        <f>IF((OR((AND('[1]PWS Information'!$E$10="CWS",U5435="Single Family Residence",Q5435="Lead")),
(AND('[1]PWS Information'!$E$10="CWS",U5435="Multiple Family Residence",'[1]PWS Information'!$E$11="Yes",Q5435="Lead")),
(AND('[1]PWS Information'!$E$10="NTNC",Q5435="Lead")))),"Tier 1",
IF((OR((AND('[1]PWS Information'!$E$10="CWS",U5435="Multiple Family Residence",'[1]PWS Information'!$E$11="No",Q5435="Lead")),
(AND('[1]PWS Information'!$E$10="CWS",U5435="Other",Q5435="Lead")),
(AND('[1]PWS Information'!$E$10="CWS",U5435="Building",Q5435="Lead")))),"Tier 2",
IF((OR((AND('[1]PWS Information'!$E$10="CWS",U5435="Single Family Residence",Q5435="Galvanized Requiring Replacement")),
(AND('[1]PWS Information'!$E$10="CWS",U5435="Single Family Residence",Q5435="Galvanized Requiring Replacement",R5435="Yes")),
(AND('[1]PWS Information'!$E$10="NTNC",Q5435="Galvanized Requiring Replacement")),
(AND('[1]PWS Information'!$E$10="NTNC",U5435="Single Family Residence",R5435="Yes")))),"Tier 3",
IF((OR((AND('[1]PWS Information'!$E$10="CWS",U5435="Single Family Residence",S5435="Yes",Q5435="Non-Lead", J5435="Non-Lead - Copper",L5435="Before 1989")),
(AND('[1]PWS Information'!$E$10="CWS",U5435="Single Family Residence",S5435="Yes",Q5435="Non-Lead", N5435="Non-Lead - Copper",O5435="Before 1989")))),"Tier 4",
IF((OR((AND('[1]PWS Information'!$E$10="NTNC",Q5435="Non-Lead")),
(AND('[1]PWS Information'!$E$10="CWS",Q5435="Non-Lead",S5435="")),
(AND('[1]PWS Information'!$E$10="CWS",Q5435="Non-Lead",S5435="No")),
(AND('[1]PWS Information'!$E$10="CWS",Q5435="Non-Lead",S5435="Don't Know")),
(AND('[1]PWS Information'!$E$10="CWS",Q5435="Non-Lead", J5435="Non-Lead - Copper", S5435="Yes", L5435="Between 1989 and 2014")),
(AND('[1]PWS Information'!$E$10="CWS",Q5435="Non-Lead", J5435="Non-Lead - Copper", S5435="Yes", L5435="After 2014")),
(AND('[1]PWS Information'!$E$10="CWS",Q5435="Non-Lead", J5435="Non-Lead - Copper", S5435="Yes", L5435="Unknown")),
(AND('[1]PWS Information'!$E$10="CWS",Q5435="Non-Lead", N5435="Non-Lead - Copper", S5435="Yes", O5435="Between 1989 and 2014")),
(AND('[1]PWS Information'!$E$10="CWS",Q5435="Non-Lead", N5435="Non-Lead - Copper", S5435="Yes", O5435="After 2014")),
(AND('[1]PWS Information'!$E$10="CWS",Q5435="Non-Lead", N5435="Non-Lead - Copper", S5435="Yes", O5435="Unknown")),
(AND('[1]PWS Information'!$E$10="CWS",Q5435="Unknown")),
(AND('[1]PWS Information'!$E$10="NTNC",Q5435="Unknown")))),"Tier 5",
"")))))</f>
        <v>Tier 5</v>
      </c>
      <c r="Z5435" s="71"/>
      <c r="AA5435" s="71"/>
    </row>
    <row r="5436" spans="1:27" ht="57.6" x14ac:dyDescent="0.3">
      <c r="A5436" s="1"/>
      <c r="B5436" s="70" t="s">
        <v>1805</v>
      </c>
      <c r="C5436" s="60"/>
      <c r="D5436" s="61" t="s">
        <v>1827</v>
      </c>
      <c r="E5436" s="61" t="s">
        <v>128</v>
      </c>
      <c r="F5436" s="61">
        <v>78640</v>
      </c>
      <c r="G5436" s="62"/>
      <c r="H5436" s="63">
        <v>29.9739583</v>
      </c>
      <c r="I5436" s="64">
        <v>-97.521508999999995</v>
      </c>
      <c r="J5436" s="65" t="s">
        <v>50</v>
      </c>
      <c r="K5436" s="66" t="s">
        <v>51</v>
      </c>
      <c r="L5436" s="62" t="s">
        <v>52</v>
      </c>
      <c r="M5436" s="69"/>
      <c r="N5436" s="65" t="s">
        <v>50</v>
      </c>
      <c r="O5436" s="66" t="s">
        <v>52</v>
      </c>
      <c r="P5436" s="69"/>
      <c r="Q5436" s="55" t="str">
        <f t="shared" si="84"/>
        <v>Non-Lead</v>
      </c>
      <c r="R5436" s="70" t="s">
        <v>51</v>
      </c>
      <c r="S5436" s="70" t="s">
        <v>51</v>
      </c>
      <c r="T5436" s="70"/>
      <c r="U5436" s="71" t="s">
        <v>53</v>
      </c>
      <c r="V5436" s="71" t="s">
        <v>51</v>
      </c>
      <c r="W5436" s="71" t="s">
        <v>51</v>
      </c>
      <c r="X5436" s="71" t="s">
        <v>51</v>
      </c>
      <c r="Y5436" s="72" t="str">
        <f>IF((OR((AND('[1]PWS Information'!$E$10="CWS",U5436="Single Family Residence",Q5436="Lead")),
(AND('[1]PWS Information'!$E$10="CWS",U5436="Multiple Family Residence",'[1]PWS Information'!$E$11="Yes",Q5436="Lead")),
(AND('[1]PWS Information'!$E$10="NTNC",Q5436="Lead")))),"Tier 1",
IF((OR((AND('[1]PWS Information'!$E$10="CWS",U5436="Multiple Family Residence",'[1]PWS Information'!$E$11="No",Q5436="Lead")),
(AND('[1]PWS Information'!$E$10="CWS",U5436="Other",Q5436="Lead")),
(AND('[1]PWS Information'!$E$10="CWS",U5436="Building",Q5436="Lead")))),"Tier 2",
IF((OR((AND('[1]PWS Information'!$E$10="CWS",U5436="Single Family Residence",Q5436="Galvanized Requiring Replacement")),
(AND('[1]PWS Information'!$E$10="CWS",U5436="Single Family Residence",Q5436="Galvanized Requiring Replacement",R5436="Yes")),
(AND('[1]PWS Information'!$E$10="NTNC",Q5436="Galvanized Requiring Replacement")),
(AND('[1]PWS Information'!$E$10="NTNC",U5436="Single Family Residence",R5436="Yes")))),"Tier 3",
IF((OR((AND('[1]PWS Information'!$E$10="CWS",U5436="Single Family Residence",S5436="Yes",Q5436="Non-Lead", J5436="Non-Lead - Copper",L5436="Before 1989")),
(AND('[1]PWS Information'!$E$10="CWS",U5436="Single Family Residence",S5436="Yes",Q5436="Non-Lead", N5436="Non-Lead - Copper",O5436="Before 1989")))),"Tier 4",
IF((OR((AND('[1]PWS Information'!$E$10="NTNC",Q5436="Non-Lead")),
(AND('[1]PWS Information'!$E$10="CWS",Q5436="Non-Lead",S5436="")),
(AND('[1]PWS Information'!$E$10="CWS",Q5436="Non-Lead",S5436="No")),
(AND('[1]PWS Information'!$E$10="CWS",Q5436="Non-Lead",S5436="Don't Know")),
(AND('[1]PWS Information'!$E$10="CWS",Q5436="Non-Lead", J5436="Non-Lead - Copper", S5436="Yes", L5436="Between 1989 and 2014")),
(AND('[1]PWS Information'!$E$10="CWS",Q5436="Non-Lead", J5436="Non-Lead - Copper", S5436="Yes", L5436="After 2014")),
(AND('[1]PWS Information'!$E$10="CWS",Q5436="Non-Lead", J5436="Non-Lead - Copper", S5436="Yes", L5436="Unknown")),
(AND('[1]PWS Information'!$E$10="CWS",Q5436="Non-Lead", N5436="Non-Lead - Copper", S5436="Yes", O5436="Between 1989 and 2014")),
(AND('[1]PWS Information'!$E$10="CWS",Q5436="Non-Lead", N5436="Non-Lead - Copper", S5436="Yes", O5436="After 2014")),
(AND('[1]PWS Information'!$E$10="CWS",Q5436="Non-Lead", N5436="Non-Lead - Copper", S5436="Yes", O5436="Unknown")),
(AND('[1]PWS Information'!$E$10="CWS",Q5436="Unknown")),
(AND('[1]PWS Information'!$E$10="NTNC",Q5436="Unknown")))),"Tier 5",
"")))))</f>
        <v>Tier 5</v>
      </c>
      <c r="Z5436" s="71"/>
      <c r="AA5436" s="71"/>
    </row>
    <row r="5437" spans="1:27" ht="57.6" x14ac:dyDescent="0.3">
      <c r="A5437" s="1"/>
      <c r="B5437" s="70" t="s">
        <v>1805</v>
      </c>
      <c r="C5437" s="60"/>
      <c r="D5437" s="61" t="s">
        <v>1828</v>
      </c>
      <c r="E5437" s="61" t="s">
        <v>128</v>
      </c>
      <c r="F5437" s="61">
        <v>78640</v>
      </c>
      <c r="G5437" s="62"/>
      <c r="H5437" s="63">
        <v>29.9739583</v>
      </c>
      <c r="I5437" s="64">
        <v>-97.521508999999995</v>
      </c>
      <c r="J5437" s="65" t="s">
        <v>50</v>
      </c>
      <c r="K5437" s="66" t="s">
        <v>51</v>
      </c>
      <c r="L5437" s="62" t="s">
        <v>52</v>
      </c>
      <c r="M5437" s="69"/>
      <c r="N5437" s="65" t="s">
        <v>50</v>
      </c>
      <c r="O5437" s="66" t="s">
        <v>52</v>
      </c>
      <c r="P5437" s="69"/>
      <c r="Q5437" s="55" t="str">
        <f t="shared" si="84"/>
        <v>Non-Lead</v>
      </c>
      <c r="R5437" s="70" t="s">
        <v>51</v>
      </c>
      <c r="S5437" s="70" t="s">
        <v>51</v>
      </c>
      <c r="T5437" s="70"/>
      <c r="U5437" s="71" t="s">
        <v>53</v>
      </c>
      <c r="V5437" s="71" t="s">
        <v>51</v>
      </c>
      <c r="W5437" s="71" t="s">
        <v>51</v>
      </c>
      <c r="X5437" s="71" t="s">
        <v>51</v>
      </c>
      <c r="Y5437" s="72" t="str">
        <f>IF((OR((AND('[1]PWS Information'!$E$10="CWS",U5437="Single Family Residence",Q5437="Lead")),
(AND('[1]PWS Information'!$E$10="CWS",U5437="Multiple Family Residence",'[1]PWS Information'!$E$11="Yes",Q5437="Lead")),
(AND('[1]PWS Information'!$E$10="NTNC",Q5437="Lead")))),"Tier 1",
IF((OR((AND('[1]PWS Information'!$E$10="CWS",U5437="Multiple Family Residence",'[1]PWS Information'!$E$11="No",Q5437="Lead")),
(AND('[1]PWS Information'!$E$10="CWS",U5437="Other",Q5437="Lead")),
(AND('[1]PWS Information'!$E$10="CWS",U5437="Building",Q5437="Lead")))),"Tier 2",
IF((OR((AND('[1]PWS Information'!$E$10="CWS",U5437="Single Family Residence",Q5437="Galvanized Requiring Replacement")),
(AND('[1]PWS Information'!$E$10="CWS",U5437="Single Family Residence",Q5437="Galvanized Requiring Replacement",R5437="Yes")),
(AND('[1]PWS Information'!$E$10="NTNC",Q5437="Galvanized Requiring Replacement")),
(AND('[1]PWS Information'!$E$10="NTNC",U5437="Single Family Residence",R5437="Yes")))),"Tier 3",
IF((OR((AND('[1]PWS Information'!$E$10="CWS",U5437="Single Family Residence",S5437="Yes",Q5437="Non-Lead", J5437="Non-Lead - Copper",L5437="Before 1989")),
(AND('[1]PWS Information'!$E$10="CWS",U5437="Single Family Residence",S5437="Yes",Q5437="Non-Lead", N5437="Non-Lead - Copper",O5437="Before 1989")))),"Tier 4",
IF((OR((AND('[1]PWS Information'!$E$10="NTNC",Q5437="Non-Lead")),
(AND('[1]PWS Information'!$E$10="CWS",Q5437="Non-Lead",S5437="")),
(AND('[1]PWS Information'!$E$10="CWS",Q5437="Non-Lead",S5437="No")),
(AND('[1]PWS Information'!$E$10="CWS",Q5437="Non-Lead",S5437="Don't Know")),
(AND('[1]PWS Information'!$E$10="CWS",Q5437="Non-Lead", J5437="Non-Lead - Copper", S5437="Yes", L5437="Between 1989 and 2014")),
(AND('[1]PWS Information'!$E$10="CWS",Q5437="Non-Lead", J5437="Non-Lead - Copper", S5437="Yes", L5437="After 2014")),
(AND('[1]PWS Information'!$E$10="CWS",Q5437="Non-Lead", J5437="Non-Lead - Copper", S5437="Yes", L5437="Unknown")),
(AND('[1]PWS Information'!$E$10="CWS",Q5437="Non-Lead", N5437="Non-Lead - Copper", S5437="Yes", O5437="Between 1989 and 2014")),
(AND('[1]PWS Information'!$E$10="CWS",Q5437="Non-Lead", N5437="Non-Lead - Copper", S5437="Yes", O5437="After 2014")),
(AND('[1]PWS Information'!$E$10="CWS",Q5437="Non-Lead", N5437="Non-Lead - Copper", S5437="Yes", O5437="Unknown")),
(AND('[1]PWS Information'!$E$10="CWS",Q5437="Unknown")),
(AND('[1]PWS Information'!$E$10="NTNC",Q5437="Unknown")))),"Tier 5",
"")))))</f>
        <v>Tier 5</v>
      </c>
      <c r="Z5437" s="71"/>
      <c r="AA5437" s="71"/>
    </row>
    <row r="5438" spans="1:27" ht="57.6" x14ac:dyDescent="0.3">
      <c r="A5438" s="17"/>
      <c r="B5438" s="70" t="s">
        <v>1805</v>
      </c>
      <c r="C5438" s="60"/>
      <c r="D5438" s="61" t="s">
        <v>1829</v>
      </c>
      <c r="E5438" s="61" t="s">
        <v>128</v>
      </c>
      <c r="F5438" s="61">
        <v>78640</v>
      </c>
      <c r="G5438" s="62"/>
      <c r="H5438" s="63">
        <v>29.9739583</v>
      </c>
      <c r="I5438" s="64">
        <v>-97.521508999999995</v>
      </c>
      <c r="J5438" s="65" t="s">
        <v>50</v>
      </c>
      <c r="K5438" s="66" t="s">
        <v>51</v>
      </c>
      <c r="L5438" s="62" t="s">
        <v>52</v>
      </c>
      <c r="M5438" s="69"/>
      <c r="N5438" s="65" t="s">
        <v>50</v>
      </c>
      <c r="O5438" s="66" t="s">
        <v>52</v>
      </c>
      <c r="P5438" s="69"/>
      <c r="Q5438" s="55" t="str">
        <f t="shared" si="84"/>
        <v>Non-Lead</v>
      </c>
      <c r="R5438" s="70" t="s">
        <v>51</v>
      </c>
      <c r="S5438" s="70" t="s">
        <v>51</v>
      </c>
      <c r="T5438" s="70"/>
      <c r="U5438" s="71" t="s">
        <v>53</v>
      </c>
      <c r="V5438" s="71" t="s">
        <v>51</v>
      </c>
      <c r="W5438" s="71" t="s">
        <v>51</v>
      </c>
      <c r="X5438" s="71" t="s">
        <v>51</v>
      </c>
      <c r="Y5438" s="72" t="str">
        <f>IF((OR((AND('[1]PWS Information'!$E$10="CWS",U5438="Single Family Residence",Q5438="Lead")),
(AND('[1]PWS Information'!$E$10="CWS",U5438="Multiple Family Residence",'[1]PWS Information'!$E$11="Yes",Q5438="Lead")),
(AND('[1]PWS Information'!$E$10="NTNC",Q5438="Lead")))),"Tier 1",
IF((OR((AND('[1]PWS Information'!$E$10="CWS",U5438="Multiple Family Residence",'[1]PWS Information'!$E$11="No",Q5438="Lead")),
(AND('[1]PWS Information'!$E$10="CWS",U5438="Other",Q5438="Lead")),
(AND('[1]PWS Information'!$E$10="CWS",U5438="Building",Q5438="Lead")))),"Tier 2",
IF((OR((AND('[1]PWS Information'!$E$10="CWS",U5438="Single Family Residence",Q5438="Galvanized Requiring Replacement")),
(AND('[1]PWS Information'!$E$10="CWS",U5438="Single Family Residence",Q5438="Galvanized Requiring Replacement",R5438="Yes")),
(AND('[1]PWS Information'!$E$10="NTNC",Q5438="Galvanized Requiring Replacement")),
(AND('[1]PWS Information'!$E$10="NTNC",U5438="Single Family Residence",R5438="Yes")))),"Tier 3",
IF((OR((AND('[1]PWS Information'!$E$10="CWS",U5438="Single Family Residence",S5438="Yes",Q5438="Non-Lead", J5438="Non-Lead - Copper",L5438="Before 1989")),
(AND('[1]PWS Information'!$E$10="CWS",U5438="Single Family Residence",S5438="Yes",Q5438="Non-Lead", N5438="Non-Lead - Copper",O5438="Before 1989")))),"Tier 4",
IF((OR((AND('[1]PWS Information'!$E$10="NTNC",Q5438="Non-Lead")),
(AND('[1]PWS Information'!$E$10="CWS",Q5438="Non-Lead",S5438="")),
(AND('[1]PWS Information'!$E$10="CWS",Q5438="Non-Lead",S5438="No")),
(AND('[1]PWS Information'!$E$10="CWS",Q5438="Non-Lead",S5438="Don't Know")),
(AND('[1]PWS Information'!$E$10="CWS",Q5438="Non-Lead", J5438="Non-Lead - Copper", S5438="Yes", L5438="Between 1989 and 2014")),
(AND('[1]PWS Information'!$E$10="CWS",Q5438="Non-Lead", J5438="Non-Lead - Copper", S5438="Yes", L5438="After 2014")),
(AND('[1]PWS Information'!$E$10="CWS",Q5438="Non-Lead", J5438="Non-Lead - Copper", S5438="Yes", L5438="Unknown")),
(AND('[1]PWS Information'!$E$10="CWS",Q5438="Non-Lead", N5438="Non-Lead - Copper", S5438="Yes", O5438="Between 1989 and 2014")),
(AND('[1]PWS Information'!$E$10="CWS",Q5438="Non-Lead", N5438="Non-Lead - Copper", S5438="Yes", O5438="After 2014")),
(AND('[1]PWS Information'!$E$10="CWS",Q5438="Non-Lead", N5438="Non-Lead - Copper", S5438="Yes", O5438="Unknown")),
(AND('[1]PWS Information'!$E$10="CWS",Q5438="Unknown")),
(AND('[1]PWS Information'!$E$10="NTNC",Q5438="Unknown")))),"Tier 5",
"")))))</f>
        <v>Tier 5</v>
      </c>
      <c r="Z5438" s="71"/>
      <c r="AA5438" s="71"/>
    </row>
    <row r="5439" spans="1:27" ht="57.6" x14ac:dyDescent="0.3">
      <c r="A5439" s="1"/>
      <c r="B5439" s="70" t="s">
        <v>1805</v>
      </c>
      <c r="C5439" s="60"/>
      <c r="D5439" s="61" t="s">
        <v>1830</v>
      </c>
      <c r="E5439" s="61" t="s">
        <v>128</v>
      </c>
      <c r="F5439" s="61">
        <v>78640</v>
      </c>
      <c r="G5439" s="62"/>
      <c r="H5439" s="63">
        <v>29.9739583</v>
      </c>
      <c r="I5439" s="64">
        <v>-97.521508999999995</v>
      </c>
      <c r="J5439" s="65" t="s">
        <v>50</v>
      </c>
      <c r="K5439" s="66" t="s">
        <v>51</v>
      </c>
      <c r="L5439" s="62" t="s">
        <v>52</v>
      </c>
      <c r="M5439" s="69"/>
      <c r="N5439" s="65" t="s">
        <v>50</v>
      </c>
      <c r="O5439" s="66" t="s">
        <v>52</v>
      </c>
      <c r="P5439" s="69"/>
      <c r="Q5439" s="55" t="str">
        <f t="shared" si="84"/>
        <v>Non-Lead</v>
      </c>
      <c r="R5439" s="70" t="s">
        <v>51</v>
      </c>
      <c r="S5439" s="70" t="s">
        <v>51</v>
      </c>
      <c r="T5439" s="70"/>
      <c r="U5439" s="71" t="s">
        <v>53</v>
      </c>
      <c r="V5439" s="71" t="s">
        <v>51</v>
      </c>
      <c r="W5439" s="71" t="s">
        <v>51</v>
      </c>
      <c r="X5439" s="71" t="s">
        <v>51</v>
      </c>
      <c r="Y5439" s="72" t="str">
        <f>IF((OR((AND('[1]PWS Information'!$E$10="CWS",U5439="Single Family Residence",Q5439="Lead")),
(AND('[1]PWS Information'!$E$10="CWS",U5439="Multiple Family Residence",'[1]PWS Information'!$E$11="Yes",Q5439="Lead")),
(AND('[1]PWS Information'!$E$10="NTNC",Q5439="Lead")))),"Tier 1",
IF((OR((AND('[1]PWS Information'!$E$10="CWS",U5439="Multiple Family Residence",'[1]PWS Information'!$E$11="No",Q5439="Lead")),
(AND('[1]PWS Information'!$E$10="CWS",U5439="Other",Q5439="Lead")),
(AND('[1]PWS Information'!$E$10="CWS",U5439="Building",Q5439="Lead")))),"Tier 2",
IF((OR((AND('[1]PWS Information'!$E$10="CWS",U5439="Single Family Residence",Q5439="Galvanized Requiring Replacement")),
(AND('[1]PWS Information'!$E$10="CWS",U5439="Single Family Residence",Q5439="Galvanized Requiring Replacement",R5439="Yes")),
(AND('[1]PWS Information'!$E$10="NTNC",Q5439="Galvanized Requiring Replacement")),
(AND('[1]PWS Information'!$E$10="NTNC",U5439="Single Family Residence",R5439="Yes")))),"Tier 3",
IF((OR((AND('[1]PWS Information'!$E$10="CWS",U5439="Single Family Residence",S5439="Yes",Q5439="Non-Lead", J5439="Non-Lead - Copper",L5439="Before 1989")),
(AND('[1]PWS Information'!$E$10="CWS",U5439="Single Family Residence",S5439="Yes",Q5439="Non-Lead", N5439="Non-Lead - Copper",O5439="Before 1989")))),"Tier 4",
IF((OR((AND('[1]PWS Information'!$E$10="NTNC",Q5439="Non-Lead")),
(AND('[1]PWS Information'!$E$10="CWS",Q5439="Non-Lead",S5439="")),
(AND('[1]PWS Information'!$E$10="CWS",Q5439="Non-Lead",S5439="No")),
(AND('[1]PWS Information'!$E$10="CWS",Q5439="Non-Lead",S5439="Don't Know")),
(AND('[1]PWS Information'!$E$10="CWS",Q5439="Non-Lead", J5439="Non-Lead - Copper", S5439="Yes", L5439="Between 1989 and 2014")),
(AND('[1]PWS Information'!$E$10="CWS",Q5439="Non-Lead", J5439="Non-Lead - Copper", S5439="Yes", L5439="After 2014")),
(AND('[1]PWS Information'!$E$10="CWS",Q5439="Non-Lead", J5439="Non-Lead - Copper", S5439="Yes", L5439="Unknown")),
(AND('[1]PWS Information'!$E$10="CWS",Q5439="Non-Lead", N5439="Non-Lead - Copper", S5439="Yes", O5439="Between 1989 and 2014")),
(AND('[1]PWS Information'!$E$10="CWS",Q5439="Non-Lead", N5439="Non-Lead - Copper", S5439="Yes", O5439="After 2014")),
(AND('[1]PWS Information'!$E$10="CWS",Q5439="Non-Lead", N5439="Non-Lead - Copper", S5439="Yes", O5439="Unknown")),
(AND('[1]PWS Information'!$E$10="CWS",Q5439="Unknown")),
(AND('[1]PWS Information'!$E$10="NTNC",Q5439="Unknown")))),"Tier 5",
"")))))</f>
        <v>Tier 5</v>
      </c>
      <c r="Z5439" s="71"/>
      <c r="AA5439" s="71"/>
    </row>
    <row r="5440" spans="1:27" ht="57.6" x14ac:dyDescent="0.3">
      <c r="A5440" s="1"/>
      <c r="B5440" s="70">
        <v>1441020</v>
      </c>
      <c r="C5440" s="60">
        <v>585</v>
      </c>
      <c r="D5440" s="61" t="s">
        <v>1831</v>
      </c>
      <c r="E5440" s="61" t="s">
        <v>128</v>
      </c>
      <c r="F5440" s="61">
        <v>78640</v>
      </c>
      <c r="G5440" s="62"/>
      <c r="H5440" s="63">
        <v>29.974211100000002</v>
      </c>
      <c r="I5440" s="64">
        <v>-97.766405555555494</v>
      </c>
      <c r="J5440" s="65" t="s">
        <v>50</v>
      </c>
      <c r="K5440" s="66" t="s">
        <v>51</v>
      </c>
      <c r="L5440" s="62" t="s">
        <v>52</v>
      </c>
      <c r="M5440" s="69"/>
      <c r="N5440" s="65" t="s">
        <v>50</v>
      </c>
      <c r="O5440" s="66" t="s">
        <v>52</v>
      </c>
      <c r="P5440" s="69"/>
      <c r="Q5440" s="55" t="str">
        <f t="shared" si="84"/>
        <v>Non-Lead</v>
      </c>
      <c r="R5440" s="70" t="s">
        <v>51</v>
      </c>
      <c r="S5440" s="70" t="s">
        <v>51</v>
      </c>
      <c r="T5440" s="70"/>
      <c r="U5440" s="71" t="s">
        <v>53</v>
      </c>
      <c r="V5440" s="71" t="s">
        <v>51</v>
      </c>
      <c r="W5440" s="71" t="s">
        <v>51</v>
      </c>
      <c r="X5440" s="71" t="s">
        <v>51</v>
      </c>
      <c r="Y5440" s="72" t="str">
        <f>IF((OR((AND('[1]PWS Information'!$E$10="CWS",U5440="Single Family Residence",Q5440="Lead")),
(AND('[1]PWS Information'!$E$10="CWS",U5440="Multiple Family Residence",'[1]PWS Information'!$E$11="Yes",Q5440="Lead")),
(AND('[1]PWS Information'!$E$10="NTNC",Q5440="Lead")))),"Tier 1",
IF((OR((AND('[1]PWS Information'!$E$10="CWS",U5440="Multiple Family Residence",'[1]PWS Information'!$E$11="No",Q5440="Lead")),
(AND('[1]PWS Information'!$E$10="CWS",U5440="Other",Q5440="Lead")),
(AND('[1]PWS Information'!$E$10="CWS",U5440="Building",Q5440="Lead")))),"Tier 2",
IF((OR((AND('[1]PWS Information'!$E$10="CWS",U5440="Single Family Residence",Q5440="Galvanized Requiring Replacement")),
(AND('[1]PWS Information'!$E$10="CWS",U5440="Single Family Residence",Q5440="Galvanized Requiring Replacement",R5440="Yes")),
(AND('[1]PWS Information'!$E$10="NTNC",Q5440="Galvanized Requiring Replacement")),
(AND('[1]PWS Information'!$E$10="NTNC",U5440="Single Family Residence",R5440="Yes")))),"Tier 3",
IF((OR((AND('[1]PWS Information'!$E$10="CWS",U5440="Single Family Residence",S5440="Yes",Q5440="Non-Lead", J5440="Non-Lead - Copper",L5440="Before 1989")),
(AND('[1]PWS Information'!$E$10="CWS",U5440="Single Family Residence",S5440="Yes",Q5440="Non-Lead", N5440="Non-Lead - Copper",O5440="Before 1989")))),"Tier 4",
IF((OR((AND('[1]PWS Information'!$E$10="NTNC",Q5440="Non-Lead")),
(AND('[1]PWS Information'!$E$10="CWS",Q5440="Non-Lead",S5440="")),
(AND('[1]PWS Information'!$E$10="CWS",Q5440="Non-Lead",S5440="No")),
(AND('[1]PWS Information'!$E$10="CWS",Q5440="Non-Lead",S5440="Don't Know")),
(AND('[1]PWS Information'!$E$10="CWS",Q5440="Non-Lead", J5440="Non-Lead - Copper", S5440="Yes", L5440="Between 1989 and 2014")),
(AND('[1]PWS Information'!$E$10="CWS",Q5440="Non-Lead", J5440="Non-Lead - Copper", S5440="Yes", L5440="After 2014")),
(AND('[1]PWS Information'!$E$10="CWS",Q5440="Non-Lead", J5440="Non-Lead - Copper", S5440="Yes", L5440="Unknown")),
(AND('[1]PWS Information'!$E$10="CWS",Q5440="Non-Lead", N5440="Non-Lead - Copper", S5440="Yes", O5440="Between 1989 and 2014")),
(AND('[1]PWS Information'!$E$10="CWS",Q5440="Non-Lead", N5440="Non-Lead - Copper", S5440="Yes", O5440="After 2014")),
(AND('[1]PWS Information'!$E$10="CWS",Q5440="Non-Lead", N5440="Non-Lead - Copper", S5440="Yes", O5440="Unknown")),
(AND('[1]PWS Information'!$E$10="CWS",Q5440="Unknown")),
(AND('[1]PWS Information'!$E$10="NTNC",Q5440="Unknown")))),"Tier 5",
"")))))</f>
        <v>Tier 5</v>
      </c>
      <c r="Z5440" s="71"/>
      <c r="AA5440" s="71"/>
    </row>
    <row r="5441" spans="1:27" ht="57.6" x14ac:dyDescent="0.3">
      <c r="A5441" s="1"/>
      <c r="B5441" s="70" t="s">
        <v>1805</v>
      </c>
      <c r="C5441" s="60"/>
      <c r="D5441" s="61" t="s">
        <v>1832</v>
      </c>
      <c r="E5441" s="61" t="s">
        <v>128</v>
      </c>
      <c r="F5441" s="61">
        <v>78640</v>
      </c>
      <c r="G5441" s="62"/>
      <c r="H5441" s="63">
        <v>29.9739583</v>
      </c>
      <c r="I5441" s="64">
        <v>-97.521508999999995</v>
      </c>
      <c r="J5441" s="65" t="s">
        <v>50</v>
      </c>
      <c r="K5441" s="66" t="s">
        <v>51</v>
      </c>
      <c r="L5441" s="62" t="s">
        <v>52</v>
      </c>
      <c r="M5441" s="69"/>
      <c r="N5441" s="65" t="s">
        <v>50</v>
      </c>
      <c r="O5441" s="66" t="s">
        <v>52</v>
      </c>
      <c r="P5441" s="69"/>
      <c r="Q5441" s="55" t="str">
        <f t="shared" si="84"/>
        <v>Non-Lead</v>
      </c>
      <c r="R5441" s="70" t="s">
        <v>51</v>
      </c>
      <c r="S5441" s="70" t="s">
        <v>51</v>
      </c>
      <c r="T5441" s="70"/>
      <c r="U5441" s="71" t="s">
        <v>53</v>
      </c>
      <c r="V5441" s="71" t="s">
        <v>51</v>
      </c>
      <c r="W5441" s="71" t="s">
        <v>51</v>
      </c>
      <c r="X5441" s="71" t="s">
        <v>51</v>
      </c>
      <c r="Y5441" s="72" t="str">
        <f>IF((OR((AND('[1]PWS Information'!$E$10="CWS",U5441="Single Family Residence",Q5441="Lead")),
(AND('[1]PWS Information'!$E$10="CWS",U5441="Multiple Family Residence",'[1]PWS Information'!$E$11="Yes",Q5441="Lead")),
(AND('[1]PWS Information'!$E$10="NTNC",Q5441="Lead")))),"Tier 1",
IF((OR((AND('[1]PWS Information'!$E$10="CWS",U5441="Multiple Family Residence",'[1]PWS Information'!$E$11="No",Q5441="Lead")),
(AND('[1]PWS Information'!$E$10="CWS",U5441="Other",Q5441="Lead")),
(AND('[1]PWS Information'!$E$10="CWS",U5441="Building",Q5441="Lead")))),"Tier 2",
IF((OR((AND('[1]PWS Information'!$E$10="CWS",U5441="Single Family Residence",Q5441="Galvanized Requiring Replacement")),
(AND('[1]PWS Information'!$E$10="CWS",U5441="Single Family Residence",Q5441="Galvanized Requiring Replacement",R5441="Yes")),
(AND('[1]PWS Information'!$E$10="NTNC",Q5441="Galvanized Requiring Replacement")),
(AND('[1]PWS Information'!$E$10="NTNC",U5441="Single Family Residence",R5441="Yes")))),"Tier 3",
IF((OR((AND('[1]PWS Information'!$E$10="CWS",U5441="Single Family Residence",S5441="Yes",Q5441="Non-Lead", J5441="Non-Lead - Copper",L5441="Before 1989")),
(AND('[1]PWS Information'!$E$10="CWS",U5441="Single Family Residence",S5441="Yes",Q5441="Non-Lead", N5441="Non-Lead - Copper",O5441="Before 1989")))),"Tier 4",
IF((OR((AND('[1]PWS Information'!$E$10="NTNC",Q5441="Non-Lead")),
(AND('[1]PWS Information'!$E$10="CWS",Q5441="Non-Lead",S5441="")),
(AND('[1]PWS Information'!$E$10="CWS",Q5441="Non-Lead",S5441="No")),
(AND('[1]PWS Information'!$E$10="CWS",Q5441="Non-Lead",S5441="Don't Know")),
(AND('[1]PWS Information'!$E$10="CWS",Q5441="Non-Lead", J5441="Non-Lead - Copper", S5441="Yes", L5441="Between 1989 and 2014")),
(AND('[1]PWS Information'!$E$10="CWS",Q5441="Non-Lead", J5441="Non-Lead - Copper", S5441="Yes", L5441="After 2014")),
(AND('[1]PWS Information'!$E$10="CWS",Q5441="Non-Lead", J5441="Non-Lead - Copper", S5441="Yes", L5441="Unknown")),
(AND('[1]PWS Information'!$E$10="CWS",Q5441="Non-Lead", N5441="Non-Lead - Copper", S5441="Yes", O5441="Between 1989 and 2014")),
(AND('[1]PWS Information'!$E$10="CWS",Q5441="Non-Lead", N5441="Non-Lead - Copper", S5441="Yes", O5441="After 2014")),
(AND('[1]PWS Information'!$E$10="CWS",Q5441="Non-Lead", N5441="Non-Lead - Copper", S5441="Yes", O5441="Unknown")),
(AND('[1]PWS Information'!$E$10="CWS",Q5441="Unknown")),
(AND('[1]PWS Information'!$E$10="NTNC",Q5441="Unknown")))),"Tier 5",
"")))))</f>
        <v>Tier 5</v>
      </c>
      <c r="Z5441" s="71"/>
      <c r="AA5441" s="71"/>
    </row>
    <row r="5442" spans="1:27" ht="57.6" x14ac:dyDescent="0.3">
      <c r="A5442" s="17"/>
      <c r="B5442" s="70" t="s">
        <v>1805</v>
      </c>
      <c r="C5442" s="60"/>
      <c r="D5442" s="61" t="s">
        <v>1833</v>
      </c>
      <c r="E5442" s="61" t="s">
        <v>128</v>
      </c>
      <c r="F5442" s="61">
        <v>78640</v>
      </c>
      <c r="G5442" s="62"/>
      <c r="H5442" s="63">
        <v>29.982530000000001</v>
      </c>
      <c r="I5442" s="64">
        <v>-97.880635999999996</v>
      </c>
      <c r="J5442" s="65" t="s">
        <v>50</v>
      </c>
      <c r="K5442" s="66" t="s">
        <v>51</v>
      </c>
      <c r="L5442" s="62" t="s">
        <v>52</v>
      </c>
      <c r="M5442" s="69"/>
      <c r="N5442" s="65" t="s">
        <v>50</v>
      </c>
      <c r="O5442" s="66" t="s">
        <v>52</v>
      </c>
      <c r="P5442" s="69"/>
      <c r="Q5442" s="55" t="str">
        <f t="shared" si="84"/>
        <v>Non-Lead</v>
      </c>
      <c r="R5442" s="70" t="s">
        <v>51</v>
      </c>
      <c r="S5442" s="70" t="s">
        <v>51</v>
      </c>
      <c r="T5442" s="70"/>
      <c r="U5442" s="71" t="s">
        <v>53</v>
      </c>
      <c r="V5442" s="71" t="s">
        <v>51</v>
      </c>
      <c r="W5442" s="71" t="s">
        <v>51</v>
      </c>
      <c r="X5442" s="71" t="s">
        <v>51</v>
      </c>
      <c r="Y5442" s="72" t="str">
        <f>IF((OR((AND('[1]PWS Information'!$E$10="CWS",U5442="Single Family Residence",Q5442="Lead")),
(AND('[1]PWS Information'!$E$10="CWS",U5442="Multiple Family Residence",'[1]PWS Information'!$E$11="Yes",Q5442="Lead")),
(AND('[1]PWS Information'!$E$10="NTNC",Q5442="Lead")))),"Tier 1",
IF((OR((AND('[1]PWS Information'!$E$10="CWS",U5442="Multiple Family Residence",'[1]PWS Information'!$E$11="No",Q5442="Lead")),
(AND('[1]PWS Information'!$E$10="CWS",U5442="Other",Q5442="Lead")),
(AND('[1]PWS Information'!$E$10="CWS",U5442="Building",Q5442="Lead")))),"Tier 2",
IF((OR((AND('[1]PWS Information'!$E$10="CWS",U5442="Single Family Residence",Q5442="Galvanized Requiring Replacement")),
(AND('[1]PWS Information'!$E$10="CWS",U5442="Single Family Residence",Q5442="Galvanized Requiring Replacement",R5442="Yes")),
(AND('[1]PWS Information'!$E$10="NTNC",Q5442="Galvanized Requiring Replacement")),
(AND('[1]PWS Information'!$E$10="NTNC",U5442="Single Family Residence",R5442="Yes")))),"Tier 3",
IF((OR((AND('[1]PWS Information'!$E$10="CWS",U5442="Single Family Residence",S5442="Yes",Q5442="Non-Lead", J5442="Non-Lead - Copper",L5442="Before 1989")),
(AND('[1]PWS Information'!$E$10="CWS",U5442="Single Family Residence",S5442="Yes",Q5442="Non-Lead", N5442="Non-Lead - Copper",O5442="Before 1989")))),"Tier 4",
IF((OR((AND('[1]PWS Information'!$E$10="NTNC",Q5442="Non-Lead")),
(AND('[1]PWS Information'!$E$10="CWS",Q5442="Non-Lead",S5442="")),
(AND('[1]PWS Information'!$E$10="CWS",Q5442="Non-Lead",S5442="No")),
(AND('[1]PWS Information'!$E$10="CWS",Q5442="Non-Lead",S5442="Don't Know")),
(AND('[1]PWS Information'!$E$10="CWS",Q5442="Non-Lead", J5442="Non-Lead - Copper", S5442="Yes", L5442="Between 1989 and 2014")),
(AND('[1]PWS Information'!$E$10="CWS",Q5442="Non-Lead", J5442="Non-Lead - Copper", S5442="Yes", L5442="After 2014")),
(AND('[1]PWS Information'!$E$10="CWS",Q5442="Non-Lead", J5442="Non-Lead - Copper", S5442="Yes", L5442="Unknown")),
(AND('[1]PWS Information'!$E$10="CWS",Q5442="Non-Lead", N5442="Non-Lead - Copper", S5442="Yes", O5442="Between 1989 and 2014")),
(AND('[1]PWS Information'!$E$10="CWS",Q5442="Non-Lead", N5442="Non-Lead - Copper", S5442="Yes", O5442="After 2014")),
(AND('[1]PWS Information'!$E$10="CWS",Q5442="Non-Lead", N5442="Non-Lead - Copper", S5442="Yes", O5442="Unknown")),
(AND('[1]PWS Information'!$E$10="CWS",Q5442="Unknown")),
(AND('[1]PWS Information'!$E$10="NTNC",Q5442="Unknown")))),"Tier 5",
"")))))</f>
        <v>Tier 5</v>
      </c>
      <c r="Z5442" s="71"/>
      <c r="AA5442" s="71"/>
    </row>
    <row r="5443" spans="1:27" ht="57.6" x14ac:dyDescent="0.3">
      <c r="A5443" s="1"/>
      <c r="B5443" s="70" t="s">
        <v>1805</v>
      </c>
      <c r="C5443" s="60"/>
      <c r="D5443" s="61" t="s">
        <v>1834</v>
      </c>
      <c r="E5443" s="61" t="s">
        <v>128</v>
      </c>
      <c r="F5443" s="61">
        <v>78640</v>
      </c>
      <c r="G5443" s="62"/>
      <c r="H5443" s="63">
        <v>29.970291700000001</v>
      </c>
      <c r="I5443" s="64">
        <v>-97.766094444444406</v>
      </c>
      <c r="J5443" s="65" t="s">
        <v>50</v>
      </c>
      <c r="K5443" s="66" t="s">
        <v>51</v>
      </c>
      <c r="L5443" s="62" t="s">
        <v>52</v>
      </c>
      <c r="M5443" s="69"/>
      <c r="N5443" s="65" t="s">
        <v>50</v>
      </c>
      <c r="O5443" s="66" t="s">
        <v>52</v>
      </c>
      <c r="P5443" s="69"/>
      <c r="Q5443" s="55" t="str">
        <f t="shared" si="84"/>
        <v>Non-Lead</v>
      </c>
      <c r="R5443" s="70" t="s">
        <v>51</v>
      </c>
      <c r="S5443" s="70" t="s">
        <v>51</v>
      </c>
      <c r="T5443" s="70"/>
      <c r="U5443" s="71" t="s">
        <v>53</v>
      </c>
      <c r="V5443" s="71" t="s">
        <v>51</v>
      </c>
      <c r="W5443" s="71" t="s">
        <v>51</v>
      </c>
      <c r="X5443" s="71" t="s">
        <v>51</v>
      </c>
      <c r="Y5443" s="72" t="str">
        <f>IF((OR((AND('[1]PWS Information'!$E$10="CWS",U5443="Single Family Residence",Q5443="Lead")),
(AND('[1]PWS Information'!$E$10="CWS",U5443="Multiple Family Residence",'[1]PWS Information'!$E$11="Yes",Q5443="Lead")),
(AND('[1]PWS Information'!$E$10="NTNC",Q5443="Lead")))),"Tier 1",
IF((OR((AND('[1]PWS Information'!$E$10="CWS",U5443="Multiple Family Residence",'[1]PWS Information'!$E$11="No",Q5443="Lead")),
(AND('[1]PWS Information'!$E$10="CWS",U5443="Other",Q5443="Lead")),
(AND('[1]PWS Information'!$E$10="CWS",U5443="Building",Q5443="Lead")))),"Tier 2",
IF((OR((AND('[1]PWS Information'!$E$10="CWS",U5443="Single Family Residence",Q5443="Galvanized Requiring Replacement")),
(AND('[1]PWS Information'!$E$10="CWS",U5443="Single Family Residence",Q5443="Galvanized Requiring Replacement",R5443="Yes")),
(AND('[1]PWS Information'!$E$10="NTNC",Q5443="Galvanized Requiring Replacement")),
(AND('[1]PWS Information'!$E$10="NTNC",U5443="Single Family Residence",R5443="Yes")))),"Tier 3",
IF((OR((AND('[1]PWS Information'!$E$10="CWS",U5443="Single Family Residence",S5443="Yes",Q5443="Non-Lead", J5443="Non-Lead - Copper",L5443="Before 1989")),
(AND('[1]PWS Information'!$E$10="CWS",U5443="Single Family Residence",S5443="Yes",Q5443="Non-Lead", N5443="Non-Lead - Copper",O5443="Before 1989")))),"Tier 4",
IF((OR((AND('[1]PWS Information'!$E$10="NTNC",Q5443="Non-Lead")),
(AND('[1]PWS Information'!$E$10="CWS",Q5443="Non-Lead",S5443="")),
(AND('[1]PWS Information'!$E$10="CWS",Q5443="Non-Lead",S5443="No")),
(AND('[1]PWS Information'!$E$10="CWS",Q5443="Non-Lead",S5443="Don't Know")),
(AND('[1]PWS Information'!$E$10="CWS",Q5443="Non-Lead", J5443="Non-Lead - Copper", S5443="Yes", L5443="Between 1989 and 2014")),
(AND('[1]PWS Information'!$E$10="CWS",Q5443="Non-Lead", J5443="Non-Lead - Copper", S5443="Yes", L5443="After 2014")),
(AND('[1]PWS Information'!$E$10="CWS",Q5443="Non-Lead", J5443="Non-Lead - Copper", S5443="Yes", L5443="Unknown")),
(AND('[1]PWS Information'!$E$10="CWS",Q5443="Non-Lead", N5443="Non-Lead - Copper", S5443="Yes", O5443="Between 1989 and 2014")),
(AND('[1]PWS Information'!$E$10="CWS",Q5443="Non-Lead", N5443="Non-Lead - Copper", S5443="Yes", O5443="After 2014")),
(AND('[1]PWS Information'!$E$10="CWS",Q5443="Non-Lead", N5443="Non-Lead - Copper", S5443="Yes", O5443="Unknown")),
(AND('[1]PWS Information'!$E$10="CWS",Q5443="Unknown")),
(AND('[1]PWS Information'!$E$10="NTNC",Q5443="Unknown")))),"Tier 5",
"")))))</f>
        <v>Tier 5</v>
      </c>
      <c r="Z5443" s="71"/>
      <c r="AA5443" s="71"/>
    </row>
    <row r="5444" spans="1:27" ht="72" x14ac:dyDescent="0.3">
      <c r="A5444" s="1"/>
      <c r="B5444" s="70" t="s">
        <v>1805</v>
      </c>
      <c r="C5444" s="60"/>
      <c r="D5444" s="61" t="s">
        <v>1835</v>
      </c>
      <c r="E5444" s="61" t="s">
        <v>128</v>
      </c>
      <c r="F5444" s="61">
        <v>78640</v>
      </c>
      <c r="G5444" s="62"/>
      <c r="H5444" s="63">
        <v>29.970291700000001</v>
      </c>
      <c r="I5444" s="64">
        <v>-97.766094444444406</v>
      </c>
      <c r="J5444" s="65" t="s">
        <v>50</v>
      </c>
      <c r="K5444" s="66" t="s">
        <v>51</v>
      </c>
      <c r="L5444" s="62" t="s">
        <v>52</v>
      </c>
      <c r="M5444" s="69"/>
      <c r="N5444" s="65" t="s">
        <v>50</v>
      </c>
      <c r="O5444" s="66" t="s">
        <v>52</v>
      </c>
      <c r="P5444" s="69"/>
      <c r="Q5444" s="55" t="str">
        <f t="shared" si="84"/>
        <v>Non-Lead</v>
      </c>
      <c r="R5444" s="70" t="s">
        <v>51</v>
      </c>
      <c r="S5444" s="70" t="s">
        <v>51</v>
      </c>
      <c r="T5444" s="70"/>
      <c r="U5444" s="71" t="s">
        <v>53</v>
      </c>
      <c r="V5444" s="71" t="s">
        <v>51</v>
      </c>
      <c r="W5444" s="71" t="s">
        <v>51</v>
      </c>
      <c r="X5444" s="71" t="s">
        <v>51</v>
      </c>
      <c r="Y5444" s="72" t="str">
        <f>IF((OR((AND('[1]PWS Information'!$E$10="CWS",U5444="Single Family Residence",Q5444="Lead")),
(AND('[1]PWS Information'!$E$10="CWS",U5444="Multiple Family Residence",'[1]PWS Information'!$E$11="Yes",Q5444="Lead")),
(AND('[1]PWS Information'!$E$10="NTNC",Q5444="Lead")))),"Tier 1",
IF((OR((AND('[1]PWS Information'!$E$10="CWS",U5444="Multiple Family Residence",'[1]PWS Information'!$E$11="No",Q5444="Lead")),
(AND('[1]PWS Information'!$E$10="CWS",U5444="Other",Q5444="Lead")),
(AND('[1]PWS Information'!$E$10="CWS",U5444="Building",Q5444="Lead")))),"Tier 2",
IF((OR((AND('[1]PWS Information'!$E$10="CWS",U5444="Single Family Residence",Q5444="Galvanized Requiring Replacement")),
(AND('[1]PWS Information'!$E$10="CWS",U5444="Single Family Residence",Q5444="Galvanized Requiring Replacement",R5444="Yes")),
(AND('[1]PWS Information'!$E$10="NTNC",Q5444="Galvanized Requiring Replacement")),
(AND('[1]PWS Information'!$E$10="NTNC",U5444="Single Family Residence",R5444="Yes")))),"Tier 3",
IF((OR((AND('[1]PWS Information'!$E$10="CWS",U5444="Single Family Residence",S5444="Yes",Q5444="Non-Lead", J5444="Non-Lead - Copper",L5444="Before 1989")),
(AND('[1]PWS Information'!$E$10="CWS",U5444="Single Family Residence",S5444="Yes",Q5444="Non-Lead", N5444="Non-Lead - Copper",O5444="Before 1989")))),"Tier 4",
IF((OR((AND('[1]PWS Information'!$E$10="NTNC",Q5444="Non-Lead")),
(AND('[1]PWS Information'!$E$10="CWS",Q5444="Non-Lead",S5444="")),
(AND('[1]PWS Information'!$E$10="CWS",Q5444="Non-Lead",S5444="No")),
(AND('[1]PWS Information'!$E$10="CWS",Q5444="Non-Lead",S5444="Don't Know")),
(AND('[1]PWS Information'!$E$10="CWS",Q5444="Non-Lead", J5444="Non-Lead - Copper", S5444="Yes", L5444="Between 1989 and 2014")),
(AND('[1]PWS Information'!$E$10="CWS",Q5444="Non-Lead", J5444="Non-Lead - Copper", S5444="Yes", L5444="After 2014")),
(AND('[1]PWS Information'!$E$10="CWS",Q5444="Non-Lead", J5444="Non-Lead - Copper", S5444="Yes", L5444="Unknown")),
(AND('[1]PWS Information'!$E$10="CWS",Q5444="Non-Lead", N5444="Non-Lead - Copper", S5444="Yes", O5444="Between 1989 and 2014")),
(AND('[1]PWS Information'!$E$10="CWS",Q5444="Non-Lead", N5444="Non-Lead - Copper", S5444="Yes", O5444="After 2014")),
(AND('[1]PWS Information'!$E$10="CWS",Q5444="Non-Lead", N5444="Non-Lead - Copper", S5444="Yes", O5444="Unknown")),
(AND('[1]PWS Information'!$E$10="CWS",Q5444="Unknown")),
(AND('[1]PWS Information'!$E$10="NTNC",Q5444="Unknown")))),"Tier 5",
"")))))</f>
        <v>Tier 5</v>
      </c>
      <c r="Z5444" s="71"/>
      <c r="AA5444" s="71"/>
    </row>
    <row r="5445" spans="1:27" ht="115.2" x14ac:dyDescent="0.3">
      <c r="A5445" s="1"/>
      <c r="B5445" s="70" t="s">
        <v>1805</v>
      </c>
      <c r="C5445" s="60">
        <v>115</v>
      </c>
      <c r="D5445" s="61" t="s">
        <v>1836</v>
      </c>
      <c r="E5445" s="61" t="s">
        <v>128</v>
      </c>
      <c r="F5445" s="61">
        <v>78640</v>
      </c>
      <c r="G5445" s="62"/>
      <c r="H5445" s="63">
        <v>29.970291700000001</v>
      </c>
      <c r="I5445" s="64">
        <v>-97.766094444444406</v>
      </c>
      <c r="J5445" s="65" t="s">
        <v>50</v>
      </c>
      <c r="K5445" s="66" t="s">
        <v>51</v>
      </c>
      <c r="L5445" s="62" t="s">
        <v>52</v>
      </c>
      <c r="M5445" s="69"/>
      <c r="N5445" s="65" t="s">
        <v>50</v>
      </c>
      <c r="O5445" s="66" t="s">
        <v>52</v>
      </c>
      <c r="P5445" s="69"/>
      <c r="Q5445" s="55" t="str">
        <f t="shared" si="84"/>
        <v>Non-Lead</v>
      </c>
      <c r="R5445" s="70" t="s">
        <v>51</v>
      </c>
      <c r="S5445" s="70" t="s">
        <v>51</v>
      </c>
      <c r="T5445" s="70"/>
      <c r="U5445" s="71" t="s">
        <v>53</v>
      </c>
      <c r="V5445" s="71" t="s">
        <v>51</v>
      </c>
      <c r="W5445" s="71" t="s">
        <v>51</v>
      </c>
      <c r="X5445" s="71" t="s">
        <v>51</v>
      </c>
      <c r="Y5445" s="72" t="str">
        <f>IF((OR((AND('[1]PWS Information'!$E$10="CWS",U5445="Single Family Residence",Q5445="Lead")),
(AND('[1]PWS Information'!$E$10="CWS",U5445="Multiple Family Residence",'[1]PWS Information'!$E$11="Yes",Q5445="Lead")),
(AND('[1]PWS Information'!$E$10="NTNC",Q5445="Lead")))),"Tier 1",
IF((OR((AND('[1]PWS Information'!$E$10="CWS",U5445="Multiple Family Residence",'[1]PWS Information'!$E$11="No",Q5445="Lead")),
(AND('[1]PWS Information'!$E$10="CWS",U5445="Other",Q5445="Lead")),
(AND('[1]PWS Information'!$E$10="CWS",U5445="Building",Q5445="Lead")))),"Tier 2",
IF((OR((AND('[1]PWS Information'!$E$10="CWS",U5445="Single Family Residence",Q5445="Galvanized Requiring Replacement")),
(AND('[1]PWS Information'!$E$10="CWS",U5445="Single Family Residence",Q5445="Galvanized Requiring Replacement",R5445="Yes")),
(AND('[1]PWS Information'!$E$10="NTNC",Q5445="Galvanized Requiring Replacement")),
(AND('[1]PWS Information'!$E$10="NTNC",U5445="Single Family Residence",R5445="Yes")))),"Tier 3",
IF((OR((AND('[1]PWS Information'!$E$10="CWS",U5445="Single Family Residence",S5445="Yes",Q5445="Non-Lead", J5445="Non-Lead - Copper",L5445="Before 1989")),
(AND('[1]PWS Information'!$E$10="CWS",U5445="Single Family Residence",S5445="Yes",Q5445="Non-Lead", N5445="Non-Lead - Copper",O5445="Before 1989")))),"Tier 4",
IF((OR((AND('[1]PWS Information'!$E$10="NTNC",Q5445="Non-Lead")),
(AND('[1]PWS Information'!$E$10="CWS",Q5445="Non-Lead",S5445="")),
(AND('[1]PWS Information'!$E$10="CWS",Q5445="Non-Lead",S5445="No")),
(AND('[1]PWS Information'!$E$10="CWS",Q5445="Non-Lead",S5445="Don't Know")),
(AND('[1]PWS Information'!$E$10="CWS",Q5445="Non-Lead", J5445="Non-Lead - Copper", S5445="Yes", L5445="Between 1989 and 2014")),
(AND('[1]PWS Information'!$E$10="CWS",Q5445="Non-Lead", J5445="Non-Lead - Copper", S5445="Yes", L5445="After 2014")),
(AND('[1]PWS Information'!$E$10="CWS",Q5445="Non-Lead", J5445="Non-Lead - Copper", S5445="Yes", L5445="Unknown")),
(AND('[1]PWS Information'!$E$10="CWS",Q5445="Non-Lead", N5445="Non-Lead - Copper", S5445="Yes", O5445="Between 1989 and 2014")),
(AND('[1]PWS Information'!$E$10="CWS",Q5445="Non-Lead", N5445="Non-Lead - Copper", S5445="Yes", O5445="After 2014")),
(AND('[1]PWS Information'!$E$10="CWS",Q5445="Non-Lead", N5445="Non-Lead - Copper", S5445="Yes", O5445="Unknown")),
(AND('[1]PWS Information'!$E$10="CWS",Q5445="Unknown")),
(AND('[1]PWS Information'!$E$10="NTNC",Q5445="Unknown")))),"Tier 5",
"")))))</f>
        <v>Tier 5</v>
      </c>
      <c r="Z5445" s="71"/>
      <c r="AA5445" s="71"/>
    </row>
    <row r="5446" spans="1:27" ht="57.6" x14ac:dyDescent="0.3">
      <c r="A5446" s="17"/>
      <c r="B5446" s="70" t="s">
        <v>1805</v>
      </c>
      <c r="C5446" s="60"/>
      <c r="D5446" s="61" t="s">
        <v>1837</v>
      </c>
      <c r="E5446" s="61" t="s">
        <v>128</v>
      </c>
      <c r="F5446" s="61">
        <v>78640</v>
      </c>
      <c r="G5446" s="62"/>
      <c r="H5446" s="63">
        <v>29.971475000000002</v>
      </c>
      <c r="I5446" s="64">
        <v>-97.766491666666596</v>
      </c>
      <c r="J5446" s="65" t="s">
        <v>50</v>
      </c>
      <c r="K5446" s="66" t="s">
        <v>51</v>
      </c>
      <c r="L5446" s="62" t="s">
        <v>52</v>
      </c>
      <c r="M5446" s="69"/>
      <c r="N5446" s="65" t="s">
        <v>50</v>
      </c>
      <c r="O5446" s="66" t="s">
        <v>52</v>
      </c>
      <c r="P5446" s="69"/>
      <c r="Q5446" s="55" t="str">
        <f t="shared" si="84"/>
        <v>Non-Lead</v>
      </c>
      <c r="R5446" s="70" t="s">
        <v>51</v>
      </c>
      <c r="S5446" s="70" t="s">
        <v>51</v>
      </c>
      <c r="T5446" s="70"/>
      <c r="U5446" s="71" t="s">
        <v>53</v>
      </c>
      <c r="V5446" s="71" t="s">
        <v>51</v>
      </c>
      <c r="W5446" s="71" t="s">
        <v>51</v>
      </c>
      <c r="X5446" s="71" t="s">
        <v>51</v>
      </c>
      <c r="Y5446" s="72" t="str">
        <f>IF((OR((AND('[1]PWS Information'!$E$10="CWS",U5446="Single Family Residence",Q5446="Lead")),
(AND('[1]PWS Information'!$E$10="CWS",U5446="Multiple Family Residence",'[1]PWS Information'!$E$11="Yes",Q5446="Lead")),
(AND('[1]PWS Information'!$E$10="NTNC",Q5446="Lead")))),"Tier 1",
IF((OR((AND('[1]PWS Information'!$E$10="CWS",U5446="Multiple Family Residence",'[1]PWS Information'!$E$11="No",Q5446="Lead")),
(AND('[1]PWS Information'!$E$10="CWS",U5446="Other",Q5446="Lead")),
(AND('[1]PWS Information'!$E$10="CWS",U5446="Building",Q5446="Lead")))),"Tier 2",
IF((OR((AND('[1]PWS Information'!$E$10="CWS",U5446="Single Family Residence",Q5446="Galvanized Requiring Replacement")),
(AND('[1]PWS Information'!$E$10="CWS",U5446="Single Family Residence",Q5446="Galvanized Requiring Replacement",R5446="Yes")),
(AND('[1]PWS Information'!$E$10="NTNC",Q5446="Galvanized Requiring Replacement")),
(AND('[1]PWS Information'!$E$10="NTNC",U5446="Single Family Residence",R5446="Yes")))),"Tier 3",
IF((OR((AND('[1]PWS Information'!$E$10="CWS",U5446="Single Family Residence",S5446="Yes",Q5446="Non-Lead", J5446="Non-Lead - Copper",L5446="Before 1989")),
(AND('[1]PWS Information'!$E$10="CWS",U5446="Single Family Residence",S5446="Yes",Q5446="Non-Lead", N5446="Non-Lead - Copper",O5446="Before 1989")))),"Tier 4",
IF((OR((AND('[1]PWS Information'!$E$10="NTNC",Q5446="Non-Lead")),
(AND('[1]PWS Information'!$E$10="CWS",Q5446="Non-Lead",S5446="")),
(AND('[1]PWS Information'!$E$10="CWS",Q5446="Non-Lead",S5446="No")),
(AND('[1]PWS Information'!$E$10="CWS",Q5446="Non-Lead",S5446="Don't Know")),
(AND('[1]PWS Information'!$E$10="CWS",Q5446="Non-Lead", J5446="Non-Lead - Copper", S5446="Yes", L5446="Between 1989 and 2014")),
(AND('[1]PWS Information'!$E$10="CWS",Q5446="Non-Lead", J5446="Non-Lead - Copper", S5446="Yes", L5446="After 2014")),
(AND('[1]PWS Information'!$E$10="CWS",Q5446="Non-Lead", J5446="Non-Lead - Copper", S5446="Yes", L5446="Unknown")),
(AND('[1]PWS Information'!$E$10="CWS",Q5446="Non-Lead", N5446="Non-Lead - Copper", S5446="Yes", O5446="Between 1989 and 2014")),
(AND('[1]PWS Information'!$E$10="CWS",Q5446="Non-Lead", N5446="Non-Lead - Copper", S5446="Yes", O5446="After 2014")),
(AND('[1]PWS Information'!$E$10="CWS",Q5446="Non-Lead", N5446="Non-Lead - Copper", S5446="Yes", O5446="Unknown")),
(AND('[1]PWS Information'!$E$10="CWS",Q5446="Unknown")),
(AND('[1]PWS Information'!$E$10="NTNC",Q5446="Unknown")))),"Tier 5",
"")))))</f>
        <v>Tier 5</v>
      </c>
      <c r="Z5446" s="71"/>
      <c r="AA5446" s="71"/>
    </row>
    <row r="5447" spans="1:27" ht="57.6" x14ac:dyDescent="0.3">
      <c r="A5447" s="1"/>
      <c r="B5447" s="70" t="s">
        <v>1805</v>
      </c>
      <c r="C5447" s="60"/>
      <c r="D5447" s="61" t="s">
        <v>1838</v>
      </c>
      <c r="E5447" s="61" t="s">
        <v>128</v>
      </c>
      <c r="F5447" s="61">
        <v>78640</v>
      </c>
      <c r="G5447" s="62"/>
      <c r="H5447" s="63">
        <v>29.971475000000002</v>
      </c>
      <c r="I5447" s="64">
        <v>-97.766491666666596</v>
      </c>
      <c r="J5447" s="65" t="s">
        <v>50</v>
      </c>
      <c r="K5447" s="66" t="s">
        <v>51</v>
      </c>
      <c r="L5447" s="62" t="s">
        <v>52</v>
      </c>
      <c r="M5447" s="69"/>
      <c r="N5447" s="65" t="s">
        <v>50</v>
      </c>
      <c r="O5447" s="66" t="s">
        <v>52</v>
      </c>
      <c r="P5447" s="69"/>
      <c r="Q5447" s="55" t="str">
        <f t="shared" si="84"/>
        <v>Non-Lead</v>
      </c>
      <c r="R5447" s="70" t="s">
        <v>51</v>
      </c>
      <c r="S5447" s="70" t="s">
        <v>51</v>
      </c>
      <c r="T5447" s="70"/>
      <c r="U5447" s="71" t="s">
        <v>53</v>
      </c>
      <c r="V5447" s="71" t="s">
        <v>51</v>
      </c>
      <c r="W5447" s="71" t="s">
        <v>51</v>
      </c>
      <c r="X5447" s="71" t="s">
        <v>51</v>
      </c>
      <c r="Y5447" s="72" t="str">
        <f>IF((OR((AND('[1]PWS Information'!$E$10="CWS",U5447="Single Family Residence",Q5447="Lead")),
(AND('[1]PWS Information'!$E$10="CWS",U5447="Multiple Family Residence",'[1]PWS Information'!$E$11="Yes",Q5447="Lead")),
(AND('[1]PWS Information'!$E$10="NTNC",Q5447="Lead")))),"Tier 1",
IF((OR((AND('[1]PWS Information'!$E$10="CWS",U5447="Multiple Family Residence",'[1]PWS Information'!$E$11="No",Q5447="Lead")),
(AND('[1]PWS Information'!$E$10="CWS",U5447="Other",Q5447="Lead")),
(AND('[1]PWS Information'!$E$10="CWS",U5447="Building",Q5447="Lead")))),"Tier 2",
IF((OR((AND('[1]PWS Information'!$E$10="CWS",U5447="Single Family Residence",Q5447="Galvanized Requiring Replacement")),
(AND('[1]PWS Information'!$E$10="CWS",U5447="Single Family Residence",Q5447="Galvanized Requiring Replacement",R5447="Yes")),
(AND('[1]PWS Information'!$E$10="NTNC",Q5447="Galvanized Requiring Replacement")),
(AND('[1]PWS Information'!$E$10="NTNC",U5447="Single Family Residence",R5447="Yes")))),"Tier 3",
IF((OR((AND('[1]PWS Information'!$E$10="CWS",U5447="Single Family Residence",S5447="Yes",Q5447="Non-Lead", J5447="Non-Lead - Copper",L5447="Before 1989")),
(AND('[1]PWS Information'!$E$10="CWS",U5447="Single Family Residence",S5447="Yes",Q5447="Non-Lead", N5447="Non-Lead - Copper",O5447="Before 1989")))),"Tier 4",
IF((OR((AND('[1]PWS Information'!$E$10="NTNC",Q5447="Non-Lead")),
(AND('[1]PWS Information'!$E$10="CWS",Q5447="Non-Lead",S5447="")),
(AND('[1]PWS Information'!$E$10="CWS",Q5447="Non-Lead",S5447="No")),
(AND('[1]PWS Information'!$E$10="CWS",Q5447="Non-Lead",S5447="Don't Know")),
(AND('[1]PWS Information'!$E$10="CWS",Q5447="Non-Lead", J5447="Non-Lead - Copper", S5447="Yes", L5447="Between 1989 and 2014")),
(AND('[1]PWS Information'!$E$10="CWS",Q5447="Non-Lead", J5447="Non-Lead - Copper", S5447="Yes", L5447="After 2014")),
(AND('[1]PWS Information'!$E$10="CWS",Q5447="Non-Lead", J5447="Non-Lead - Copper", S5447="Yes", L5447="Unknown")),
(AND('[1]PWS Information'!$E$10="CWS",Q5447="Non-Lead", N5447="Non-Lead - Copper", S5447="Yes", O5447="Between 1989 and 2014")),
(AND('[1]PWS Information'!$E$10="CWS",Q5447="Non-Lead", N5447="Non-Lead - Copper", S5447="Yes", O5447="After 2014")),
(AND('[1]PWS Information'!$E$10="CWS",Q5447="Non-Lead", N5447="Non-Lead - Copper", S5447="Yes", O5447="Unknown")),
(AND('[1]PWS Information'!$E$10="CWS",Q5447="Unknown")),
(AND('[1]PWS Information'!$E$10="NTNC",Q5447="Unknown")))),"Tier 5",
"")))))</f>
        <v>Tier 5</v>
      </c>
      <c r="Z5447" s="71"/>
      <c r="AA5447" s="71"/>
    </row>
    <row r="5448" spans="1:27" ht="57.6" x14ac:dyDescent="0.3">
      <c r="A5448" s="1"/>
      <c r="B5448" s="70" t="s">
        <v>1805</v>
      </c>
      <c r="C5448" s="60"/>
      <c r="D5448" s="61" t="s">
        <v>1839</v>
      </c>
      <c r="E5448" s="61" t="s">
        <v>128</v>
      </c>
      <c r="F5448" s="61">
        <v>78640</v>
      </c>
      <c r="G5448" s="62"/>
      <c r="H5448" s="63">
        <v>29.998466000000001</v>
      </c>
      <c r="I5448" s="64">
        <v>-97.884208999999998</v>
      </c>
      <c r="J5448" s="65" t="s">
        <v>50</v>
      </c>
      <c r="K5448" s="66" t="s">
        <v>51</v>
      </c>
      <c r="L5448" s="62" t="s">
        <v>52</v>
      </c>
      <c r="M5448" s="69"/>
      <c r="N5448" s="65" t="s">
        <v>50</v>
      </c>
      <c r="O5448" s="66" t="s">
        <v>52</v>
      </c>
      <c r="P5448" s="69"/>
      <c r="Q5448" s="55" t="str">
        <f t="shared" si="84"/>
        <v>Non-Lead</v>
      </c>
      <c r="R5448" s="70" t="s">
        <v>51</v>
      </c>
      <c r="S5448" s="70" t="s">
        <v>51</v>
      </c>
      <c r="T5448" s="70"/>
      <c r="U5448" s="71" t="s">
        <v>53</v>
      </c>
      <c r="V5448" s="71" t="s">
        <v>51</v>
      </c>
      <c r="W5448" s="71" t="s">
        <v>51</v>
      </c>
      <c r="X5448" s="71" t="s">
        <v>51</v>
      </c>
      <c r="Y5448" s="72" t="str">
        <f>IF((OR((AND('[1]PWS Information'!$E$10="CWS",U5448="Single Family Residence",Q5448="Lead")),
(AND('[1]PWS Information'!$E$10="CWS",U5448="Multiple Family Residence",'[1]PWS Information'!$E$11="Yes",Q5448="Lead")),
(AND('[1]PWS Information'!$E$10="NTNC",Q5448="Lead")))),"Tier 1",
IF((OR((AND('[1]PWS Information'!$E$10="CWS",U5448="Multiple Family Residence",'[1]PWS Information'!$E$11="No",Q5448="Lead")),
(AND('[1]PWS Information'!$E$10="CWS",U5448="Other",Q5448="Lead")),
(AND('[1]PWS Information'!$E$10="CWS",U5448="Building",Q5448="Lead")))),"Tier 2",
IF((OR((AND('[1]PWS Information'!$E$10="CWS",U5448="Single Family Residence",Q5448="Galvanized Requiring Replacement")),
(AND('[1]PWS Information'!$E$10="CWS",U5448="Single Family Residence",Q5448="Galvanized Requiring Replacement",R5448="Yes")),
(AND('[1]PWS Information'!$E$10="NTNC",Q5448="Galvanized Requiring Replacement")),
(AND('[1]PWS Information'!$E$10="NTNC",U5448="Single Family Residence",R5448="Yes")))),"Tier 3",
IF((OR((AND('[1]PWS Information'!$E$10="CWS",U5448="Single Family Residence",S5448="Yes",Q5448="Non-Lead", J5448="Non-Lead - Copper",L5448="Before 1989")),
(AND('[1]PWS Information'!$E$10="CWS",U5448="Single Family Residence",S5448="Yes",Q5448="Non-Lead", N5448="Non-Lead - Copper",O5448="Before 1989")))),"Tier 4",
IF((OR((AND('[1]PWS Information'!$E$10="NTNC",Q5448="Non-Lead")),
(AND('[1]PWS Information'!$E$10="CWS",Q5448="Non-Lead",S5448="")),
(AND('[1]PWS Information'!$E$10="CWS",Q5448="Non-Lead",S5448="No")),
(AND('[1]PWS Information'!$E$10="CWS",Q5448="Non-Lead",S5448="Don't Know")),
(AND('[1]PWS Information'!$E$10="CWS",Q5448="Non-Lead", J5448="Non-Lead - Copper", S5448="Yes", L5448="Between 1989 and 2014")),
(AND('[1]PWS Information'!$E$10="CWS",Q5448="Non-Lead", J5448="Non-Lead - Copper", S5448="Yes", L5448="After 2014")),
(AND('[1]PWS Information'!$E$10="CWS",Q5448="Non-Lead", J5448="Non-Lead - Copper", S5448="Yes", L5448="Unknown")),
(AND('[1]PWS Information'!$E$10="CWS",Q5448="Non-Lead", N5448="Non-Lead - Copper", S5448="Yes", O5448="Between 1989 and 2014")),
(AND('[1]PWS Information'!$E$10="CWS",Q5448="Non-Lead", N5448="Non-Lead - Copper", S5448="Yes", O5448="After 2014")),
(AND('[1]PWS Information'!$E$10="CWS",Q5448="Non-Lead", N5448="Non-Lead - Copper", S5448="Yes", O5448="Unknown")),
(AND('[1]PWS Information'!$E$10="CWS",Q5448="Unknown")),
(AND('[1]PWS Information'!$E$10="NTNC",Q5448="Unknown")))),"Tier 5",
"")))))</f>
        <v>Tier 5</v>
      </c>
      <c r="Z5448" s="71"/>
      <c r="AA5448" s="71"/>
    </row>
    <row r="5449" spans="1:27" ht="57.6" x14ac:dyDescent="0.3">
      <c r="A5449" s="1"/>
      <c r="B5449" s="70" t="s">
        <v>1805</v>
      </c>
      <c r="C5449" s="60"/>
      <c r="D5449" s="61" t="s">
        <v>1840</v>
      </c>
      <c r="E5449" s="61" t="s">
        <v>128</v>
      </c>
      <c r="F5449" s="61">
        <v>78640</v>
      </c>
      <c r="G5449" s="62"/>
      <c r="H5449" s="63">
        <v>29.998466000000001</v>
      </c>
      <c r="I5449" s="64">
        <v>-97.884208999999998</v>
      </c>
      <c r="J5449" s="65" t="s">
        <v>50</v>
      </c>
      <c r="K5449" s="66" t="s">
        <v>51</v>
      </c>
      <c r="L5449" s="62" t="s">
        <v>52</v>
      </c>
      <c r="M5449" s="69"/>
      <c r="N5449" s="65" t="s">
        <v>50</v>
      </c>
      <c r="O5449" s="66" t="s">
        <v>52</v>
      </c>
      <c r="P5449" s="69"/>
      <c r="Q5449" s="55" t="str">
        <f t="shared" si="84"/>
        <v>Non-Lead</v>
      </c>
      <c r="R5449" s="70" t="s">
        <v>51</v>
      </c>
      <c r="S5449" s="70" t="s">
        <v>51</v>
      </c>
      <c r="T5449" s="70"/>
      <c r="U5449" s="71" t="s">
        <v>53</v>
      </c>
      <c r="V5449" s="71" t="s">
        <v>51</v>
      </c>
      <c r="W5449" s="71" t="s">
        <v>51</v>
      </c>
      <c r="X5449" s="71" t="s">
        <v>51</v>
      </c>
      <c r="Y5449" s="72" t="str">
        <f>IF((OR((AND('[1]PWS Information'!$E$10="CWS",U5449="Single Family Residence",Q5449="Lead")),
(AND('[1]PWS Information'!$E$10="CWS",U5449="Multiple Family Residence",'[1]PWS Information'!$E$11="Yes",Q5449="Lead")),
(AND('[1]PWS Information'!$E$10="NTNC",Q5449="Lead")))),"Tier 1",
IF((OR((AND('[1]PWS Information'!$E$10="CWS",U5449="Multiple Family Residence",'[1]PWS Information'!$E$11="No",Q5449="Lead")),
(AND('[1]PWS Information'!$E$10="CWS",U5449="Other",Q5449="Lead")),
(AND('[1]PWS Information'!$E$10="CWS",U5449="Building",Q5449="Lead")))),"Tier 2",
IF((OR((AND('[1]PWS Information'!$E$10="CWS",U5449="Single Family Residence",Q5449="Galvanized Requiring Replacement")),
(AND('[1]PWS Information'!$E$10="CWS",U5449="Single Family Residence",Q5449="Galvanized Requiring Replacement",R5449="Yes")),
(AND('[1]PWS Information'!$E$10="NTNC",Q5449="Galvanized Requiring Replacement")),
(AND('[1]PWS Information'!$E$10="NTNC",U5449="Single Family Residence",R5449="Yes")))),"Tier 3",
IF((OR((AND('[1]PWS Information'!$E$10="CWS",U5449="Single Family Residence",S5449="Yes",Q5449="Non-Lead", J5449="Non-Lead - Copper",L5449="Before 1989")),
(AND('[1]PWS Information'!$E$10="CWS",U5449="Single Family Residence",S5449="Yes",Q5449="Non-Lead", N5449="Non-Lead - Copper",O5449="Before 1989")))),"Tier 4",
IF((OR((AND('[1]PWS Information'!$E$10="NTNC",Q5449="Non-Lead")),
(AND('[1]PWS Information'!$E$10="CWS",Q5449="Non-Lead",S5449="")),
(AND('[1]PWS Information'!$E$10="CWS",Q5449="Non-Lead",S5449="No")),
(AND('[1]PWS Information'!$E$10="CWS",Q5449="Non-Lead",S5449="Don't Know")),
(AND('[1]PWS Information'!$E$10="CWS",Q5449="Non-Lead", J5449="Non-Lead - Copper", S5449="Yes", L5449="Between 1989 and 2014")),
(AND('[1]PWS Information'!$E$10="CWS",Q5449="Non-Lead", J5449="Non-Lead - Copper", S5449="Yes", L5449="After 2014")),
(AND('[1]PWS Information'!$E$10="CWS",Q5449="Non-Lead", J5449="Non-Lead - Copper", S5449="Yes", L5449="Unknown")),
(AND('[1]PWS Information'!$E$10="CWS",Q5449="Non-Lead", N5449="Non-Lead - Copper", S5449="Yes", O5449="Between 1989 and 2014")),
(AND('[1]PWS Information'!$E$10="CWS",Q5449="Non-Lead", N5449="Non-Lead - Copper", S5449="Yes", O5449="After 2014")),
(AND('[1]PWS Information'!$E$10="CWS",Q5449="Non-Lead", N5449="Non-Lead - Copper", S5449="Yes", O5449="Unknown")),
(AND('[1]PWS Information'!$E$10="CWS",Q5449="Unknown")),
(AND('[1]PWS Information'!$E$10="NTNC",Q5449="Unknown")))),"Tier 5",
"")))))</f>
        <v>Tier 5</v>
      </c>
      <c r="Z5449" s="71"/>
      <c r="AA5449" s="71"/>
    </row>
    <row r="5450" spans="1:27" ht="57.6" x14ac:dyDescent="0.3">
      <c r="A5450" s="17"/>
      <c r="B5450" s="70" t="s">
        <v>1805</v>
      </c>
      <c r="C5450" s="60"/>
      <c r="D5450" s="61" t="s">
        <v>1841</v>
      </c>
      <c r="E5450" s="61" t="s">
        <v>128</v>
      </c>
      <c r="F5450" s="61">
        <v>78640</v>
      </c>
      <c r="G5450" s="62"/>
      <c r="H5450" s="63">
        <v>29.974211100000002</v>
      </c>
      <c r="I5450" s="64">
        <v>-97.766405555555494</v>
      </c>
      <c r="J5450" s="65" t="s">
        <v>50</v>
      </c>
      <c r="K5450" s="66" t="s">
        <v>51</v>
      </c>
      <c r="L5450" s="62" t="s">
        <v>52</v>
      </c>
      <c r="M5450" s="69"/>
      <c r="N5450" s="65" t="s">
        <v>50</v>
      </c>
      <c r="O5450" s="66" t="s">
        <v>52</v>
      </c>
      <c r="P5450" s="69"/>
      <c r="Q5450" s="55" t="str">
        <f t="shared" si="84"/>
        <v>Non-Lead</v>
      </c>
      <c r="R5450" s="70" t="s">
        <v>51</v>
      </c>
      <c r="S5450" s="70" t="s">
        <v>51</v>
      </c>
      <c r="T5450" s="70"/>
      <c r="U5450" s="71" t="s">
        <v>53</v>
      </c>
      <c r="V5450" s="71" t="s">
        <v>51</v>
      </c>
      <c r="W5450" s="71" t="s">
        <v>51</v>
      </c>
      <c r="X5450" s="71" t="s">
        <v>51</v>
      </c>
      <c r="Y5450" s="72" t="str">
        <f>IF((OR((AND('[1]PWS Information'!$E$10="CWS",U5450="Single Family Residence",Q5450="Lead")),
(AND('[1]PWS Information'!$E$10="CWS",U5450="Multiple Family Residence",'[1]PWS Information'!$E$11="Yes",Q5450="Lead")),
(AND('[1]PWS Information'!$E$10="NTNC",Q5450="Lead")))),"Tier 1",
IF((OR((AND('[1]PWS Information'!$E$10="CWS",U5450="Multiple Family Residence",'[1]PWS Information'!$E$11="No",Q5450="Lead")),
(AND('[1]PWS Information'!$E$10="CWS",U5450="Other",Q5450="Lead")),
(AND('[1]PWS Information'!$E$10="CWS",U5450="Building",Q5450="Lead")))),"Tier 2",
IF((OR((AND('[1]PWS Information'!$E$10="CWS",U5450="Single Family Residence",Q5450="Galvanized Requiring Replacement")),
(AND('[1]PWS Information'!$E$10="CWS",U5450="Single Family Residence",Q5450="Galvanized Requiring Replacement",R5450="Yes")),
(AND('[1]PWS Information'!$E$10="NTNC",Q5450="Galvanized Requiring Replacement")),
(AND('[1]PWS Information'!$E$10="NTNC",U5450="Single Family Residence",R5450="Yes")))),"Tier 3",
IF((OR((AND('[1]PWS Information'!$E$10="CWS",U5450="Single Family Residence",S5450="Yes",Q5450="Non-Lead", J5450="Non-Lead - Copper",L5450="Before 1989")),
(AND('[1]PWS Information'!$E$10="CWS",U5450="Single Family Residence",S5450="Yes",Q5450="Non-Lead", N5450="Non-Lead - Copper",O5450="Before 1989")))),"Tier 4",
IF((OR((AND('[1]PWS Information'!$E$10="NTNC",Q5450="Non-Lead")),
(AND('[1]PWS Information'!$E$10="CWS",Q5450="Non-Lead",S5450="")),
(AND('[1]PWS Information'!$E$10="CWS",Q5450="Non-Lead",S5450="No")),
(AND('[1]PWS Information'!$E$10="CWS",Q5450="Non-Lead",S5450="Don't Know")),
(AND('[1]PWS Information'!$E$10="CWS",Q5450="Non-Lead", J5450="Non-Lead - Copper", S5450="Yes", L5450="Between 1989 and 2014")),
(AND('[1]PWS Information'!$E$10="CWS",Q5450="Non-Lead", J5450="Non-Lead - Copper", S5450="Yes", L5450="After 2014")),
(AND('[1]PWS Information'!$E$10="CWS",Q5450="Non-Lead", J5450="Non-Lead - Copper", S5450="Yes", L5450="Unknown")),
(AND('[1]PWS Information'!$E$10="CWS",Q5450="Non-Lead", N5450="Non-Lead - Copper", S5450="Yes", O5450="Between 1989 and 2014")),
(AND('[1]PWS Information'!$E$10="CWS",Q5450="Non-Lead", N5450="Non-Lead - Copper", S5450="Yes", O5450="After 2014")),
(AND('[1]PWS Information'!$E$10="CWS",Q5450="Non-Lead", N5450="Non-Lead - Copper", S5450="Yes", O5450="Unknown")),
(AND('[1]PWS Information'!$E$10="CWS",Q5450="Unknown")),
(AND('[1]PWS Information'!$E$10="NTNC",Q5450="Unknown")))),"Tier 5",
"")))))</f>
        <v>Tier 5</v>
      </c>
      <c r="Z5450" s="71"/>
      <c r="AA5450" s="71"/>
    </row>
    <row r="5451" spans="1:27" ht="57.6" x14ac:dyDescent="0.3">
      <c r="A5451" s="1"/>
      <c r="B5451" s="70" t="s">
        <v>1805</v>
      </c>
      <c r="C5451" s="60"/>
      <c r="D5451" s="61" t="s">
        <v>1842</v>
      </c>
      <c r="E5451" s="61" t="s">
        <v>128</v>
      </c>
      <c r="F5451" s="61">
        <v>78640</v>
      </c>
      <c r="G5451" s="62"/>
      <c r="H5451" s="63">
        <v>29.974211100000002</v>
      </c>
      <c r="I5451" s="64">
        <v>-97.766405555555494</v>
      </c>
      <c r="J5451" s="65" t="s">
        <v>50</v>
      </c>
      <c r="K5451" s="66" t="s">
        <v>51</v>
      </c>
      <c r="L5451" s="62" t="s">
        <v>52</v>
      </c>
      <c r="M5451" s="69"/>
      <c r="N5451" s="65" t="s">
        <v>50</v>
      </c>
      <c r="O5451" s="66" t="s">
        <v>52</v>
      </c>
      <c r="P5451" s="69"/>
      <c r="Q5451" s="55" t="str">
        <f t="shared" si="84"/>
        <v>Non-Lead</v>
      </c>
      <c r="R5451" s="70" t="s">
        <v>51</v>
      </c>
      <c r="S5451" s="70" t="s">
        <v>51</v>
      </c>
      <c r="T5451" s="70"/>
      <c r="U5451" s="71" t="s">
        <v>53</v>
      </c>
      <c r="V5451" s="71" t="s">
        <v>51</v>
      </c>
      <c r="W5451" s="71" t="s">
        <v>51</v>
      </c>
      <c r="X5451" s="71" t="s">
        <v>51</v>
      </c>
      <c r="Y5451" s="72" t="str">
        <f>IF((OR((AND('[1]PWS Information'!$E$10="CWS",U5451="Single Family Residence",Q5451="Lead")),
(AND('[1]PWS Information'!$E$10="CWS",U5451="Multiple Family Residence",'[1]PWS Information'!$E$11="Yes",Q5451="Lead")),
(AND('[1]PWS Information'!$E$10="NTNC",Q5451="Lead")))),"Tier 1",
IF((OR((AND('[1]PWS Information'!$E$10="CWS",U5451="Multiple Family Residence",'[1]PWS Information'!$E$11="No",Q5451="Lead")),
(AND('[1]PWS Information'!$E$10="CWS",U5451="Other",Q5451="Lead")),
(AND('[1]PWS Information'!$E$10="CWS",U5451="Building",Q5451="Lead")))),"Tier 2",
IF((OR((AND('[1]PWS Information'!$E$10="CWS",U5451="Single Family Residence",Q5451="Galvanized Requiring Replacement")),
(AND('[1]PWS Information'!$E$10="CWS",U5451="Single Family Residence",Q5451="Galvanized Requiring Replacement",R5451="Yes")),
(AND('[1]PWS Information'!$E$10="NTNC",Q5451="Galvanized Requiring Replacement")),
(AND('[1]PWS Information'!$E$10="NTNC",U5451="Single Family Residence",R5451="Yes")))),"Tier 3",
IF((OR((AND('[1]PWS Information'!$E$10="CWS",U5451="Single Family Residence",S5451="Yes",Q5451="Non-Lead", J5451="Non-Lead - Copper",L5451="Before 1989")),
(AND('[1]PWS Information'!$E$10="CWS",U5451="Single Family Residence",S5451="Yes",Q5451="Non-Lead", N5451="Non-Lead - Copper",O5451="Before 1989")))),"Tier 4",
IF((OR((AND('[1]PWS Information'!$E$10="NTNC",Q5451="Non-Lead")),
(AND('[1]PWS Information'!$E$10="CWS",Q5451="Non-Lead",S5451="")),
(AND('[1]PWS Information'!$E$10="CWS",Q5451="Non-Lead",S5451="No")),
(AND('[1]PWS Information'!$E$10="CWS",Q5451="Non-Lead",S5451="Don't Know")),
(AND('[1]PWS Information'!$E$10="CWS",Q5451="Non-Lead", J5451="Non-Lead - Copper", S5451="Yes", L5451="Between 1989 and 2014")),
(AND('[1]PWS Information'!$E$10="CWS",Q5451="Non-Lead", J5451="Non-Lead - Copper", S5451="Yes", L5451="After 2014")),
(AND('[1]PWS Information'!$E$10="CWS",Q5451="Non-Lead", J5451="Non-Lead - Copper", S5451="Yes", L5451="Unknown")),
(AND('[1]PWS Information'!$E$10="CWS",Q5451="Non-Lead", N5451="Non-Lead - Copper", S5451="Yes", O5451="Between 1989 and 2014")),
(AND('[1]PWS Information'!$E$10="CWS",Q5451="Non-Lead", N5451="Non-Lead - Copper", S5451="Yes", O5451="After 2014")),
(AND('[1]PWS Information'!$E$10="CWS",Q5451="Non-Lead", N5451="Non-Lead - Copper", S5451="Yes", O5451="Unknown")),
(AND('[1]PWS Information'!$E$10="CWS",Q5451="Unknown")),
(AND('[1]PWS Information'!$E$10="NTNC",Q5451="Unknown")))),"Tier 5",
"")))))</f>
        <v>Tier 5</v>
      </c>
      <c r="Z5451" s="71"/>
      <c r="AA5451" s="71"/>
    </row>
    <row r="5452" spans="1:27" ht="72" x14ac:dyDescent="0.3">
      <c r="A5452" s="1"/>
      <c r="B5452" s="70" t="s">
        <v>1805</v>
      </c>
      <c r="C5452" s="60"/>
      <c r="D5452" s="61" t="s">
        <v>1843</v>
      </c>
      <c r="E5452" s="61" t="s">
        <v>128</v>
      </c>
      <c r="F5452" s="61">
        <v>78640</v>
      </c>
      <c r="G5452" s="62"/>
      <c r="H5452" s="63">
        <v>29.970291700000001</v>
      </c>
      <c r="I5452" s="64">
        <v>-97.766094444444406</v>
      </c>
      <c r="J5452" s="65" t="s">
        <v>50</v>
      </c>
      <c r="K5452" s="66" t="s">
        <v>51</v>
      </c>
      <c r="L5452" s="62" t="s">
        <v>52</v>
      </c>
      <c r="M5452" s="69"/>
      <c r="N5452" s="65" t="s">
        <v>50</v>
      </c>
      <c r="O5452" s="66" t="s">
        <v>52</v>
      </c>
      <c r="P5452" s="69"/>
      <c r="Q5452" s="55" t="str">
        <f t="shared" si="84"/>
        <v>Non-Lead</v>
      </c>
      <c r="R5452" s="70" t="s">
        <v>51</v>
      </c>
      <c r="S5452" s="70" t="s">
        <v>51</v>
      </c>
      <c r="T5452" s="70"/>
      <c r="U5452" s="71" t="s">
        <v>53</v>
      </c>
      <c r="V5452" s="71" t="s">
        <v>51</v>
      </c>
      <c r="W5452" s="71" t="s">
        <v>51</v>
      </c>
      <c r="X5452" s="71" t="s">
        <v>51</v>
      </c>
      <c r="Y5452" s="72" t="str">
        <f>IF((OR((AND('[1]PWS Information'!$E$10="CWS",U5452="Single Family Residence",Q5452="Lead")),
(AND('[1]PWS Information'!$E$10="CWS",U5452="Multiple Family Residence",'[1]PWS Information'!$E$11="Yes",Q5452="Lead")),
(AND('[1]PWS Information'!$E$10="NTNC",Q5452="Lead")))),"Tier 1",
IF((OR((AND('[1]PWS Information'!$E$10="CWS",U5452="Multiple Family Residence",'[1]PWS Information'!$E$11="No",Q5452="Lead")),
(AND('[1]PWS Information'!$E$10="CWS",U5452="Other",Q5452="Lead")),
(AND('[1]PWS Information'!$E$10="CWS",U5452="Building",Q5452="Lead")))),"Tier 2",
IF((OR((AND('[1]PWS Information'!$E$10="CWS",U5452="Single Family Residence",Q5452="Galvanized Requiring Replacement")),
(AND('[1]PWS Information'!$E$10="CWS",U5452="Single Family Residence",Q5452="Galvanized Requiring Replacement",R5452="Yes")),
(AND('[1]PWS Information'!$E$10="NTNC",Q5452="Galvanized Requiring Replacement")),
(AND('[1]PWS Information'!$E$10="NTNC",U5452="Single Family Residence",R5452="Yes")))),"Tier 3",
IF((OR((AND('[1]PWS Information'!$E$10="CWS",U5452="Single Family Residence",S5452="Yes",Q5452="Non-Lead", J5452="Non-Lead - Copper",L5452="Before 1989")),
(AND('[1]PWS Information'!$E$10="CWS",U5452="Single Family Residence",S5452="Yes",Q5452="Non-Lead", N5452="Non-Lead - Copper",O5452="Before 1989")))),"Tier 4",
IF((OR((AND('[1]PWS Information'!$E$10="NTNC",Q5452="Non-Lead")),
(AND('[1]PWS Information'!$E$10="CWS",Q5452="Non-Lead",S5452="")),
(AND('[1]PWS Information'!$E$10="CWS",Q5452="Non-Lead",S5452="No")),
(AND('[1]PWS Information'!$E$10="CWS",Q5452="Non-Lead",S5452="Don't Know")),
(AND('[1]PWS Information'!$E$10="CWS",Q5452="Non-Lead", J5452="Non-Lead - Copper", S5452="Yes", L5452="Between 1989 and 2014")),
(AND('[1]PWS Information'!$E$10="CWS",Q5452="Non-Lead", J5452="Non-Lead - Copper", S5452="Yes", L5452="After 2014")),
(AND('[1]PWS Information'!$E$10="CWS",Q5452="Non-Lead", J5452="Non-Lead - Copper", S5452="Yes", L5452="Unknown")),
(AND('[1]PWS Information'!$E$10="CWS",Q5452="Non-Lead", N5452="Non-Lead - Copper", S5452="Yes", O5452="Between 1989 and 2014")),
(AND('[1]PWS Information'!$E$10="CWS",Q5452="Non-Lead", N5452="Non-Lead - Copper", S5452="Yes", O5452="After 2014")),
(AND('[1]PWS Information'!$E$10="CWS",Q5452="Non-Lead", N5452="Non-Lead - Copper", S5452="Yes", O5452="Unknown")),
(AND('[1]PWS Information'!$E$10="CWS",Q5452="Unknown")),
(AND('[1]PWS Information'!$E$10="NTNC",Q5452="Unknown")))),"Tier 5",
"")))))</f>
        <v>Tier 5</v>
      </c>
      <c r="Z5452" s="71"/>
      <c r="AA5452" s="71"/>
    </row>
    <row r="5453" spans="1:27" ht="57.6" x14ac:dyDescent="0.3">
      <c r="A5453" s="1"/>
      <c r="B5453" s="70">
        <v>1480041</v>
      </c>
      <c r="C5453" s="60">
        <v>108</v>
      </c>
      <c r="D5453" s="61" t="s">
        <v>1844</v>
      </c>
      <c r="E5453" s="61" t="s">
        <v>128</v>
      </c>
      <c r="F5453" s="61">
        <v>78640</v>
      </c>
      <c r="G5453" s="62"/>
      <c r="H5453" s="63">
        <v>29.974211100000002</v>
      </c>
      <c r="I5453" s="64">
        <v>-97.766405555555494</v>
      </c>
      <c r="J5453" s="65" t="s">
        <v>50</v>
      </c>
      <c r="K5453" s="66" t="s">
        <v>51</v>
      </c>
      <c r="L5453" s="62" t="s">
        <v>52</v>
      </c>
      <c r="M5453" s="69"/>
      <c r="N5453" s="65" t="s">
        <v>50</v>
      </c>
      <c r="O5453" s="66" t="s">
        <v>52</v>
      </c>
      <c r="P5453" s="69"/>
      <c r="Q5453" s="55" t="str">
        <f t="shared" ref="Q5453:Q5516" si="85">IF((OR(J5453="Lead")),"Lead",
IF((OR(N5453="Lead")),"Lead",
IF((OR(J5453="Lead-lined galvanized")),"Lead",
IF((OR(N5453="Lead-lined galvanized")),"Lead",
IF((OR((AND(J5453="Unknown - Likely Lead",N5453="Galvanized")),
(AND(J5453="Unknown - Unlikely Lead",N5453="Galvanized")),
(AND(J5453="Unknown - Material Unknown",N5453="Galvanized")))),"Galvanized Requiring Replacement",
IF((OR((AND(J5453="Non-lead - Copper",K5453="Yes",N5453="Galvanized")),
(AND(J5453="Non-lead - Copper",K5453="Don't know",N5453="Galvanized")),
(AND(J5453="Non-lead - Copper",K5453="",N5453="Galvanized")),
(AND(J5453="Non-lead - Plastic",K5453="Yes",N5453="Galvanized")),
(AND(J5453="Non-lead - Plastic",K5453="Don't know",N5453="Galvanized")),
(AND(J5453="Non-lead - Plastic",K5453="",N5453="Galvanized")),
(AND(J5453="Non-lead",K5453="Yes",N5453="Galvanized")),
(AND(J5453="Non-lead",K5453="Don't know",N5453="Galvanized")),
(AND(J5453="Non-lead",K5453="",N5453="Galvanized")),
(AND(J5453="Non-lead - Other",K5453="Yes",N5453="Galvanized")),
(AND(J5453="Non-Lead - Other",K5453="Don't know",N5453="Galvanized")),
(AND(J5453="Galvanized",K5453="Yes",N5453="Galvanized")),
(AND(J5453="Galvanized",K5453="Don't know",N5453="Galvanized")),
(AND(J5453="Galvanized",K5453="",N5453="Galvanized")),
(AND(J5453="Non-Lead - Other",K5453="",N5453="Galvanized")))),"Galvanized Requiring Replacement",
IF((OR((AND(J5453="Non-lead - Copper",N5453="Non-lead - Copper")),
(AND(J5453="Non-lead - Copper",N5453="Non-lead - Plastic")),
(AND(J5453="Non-lead - Copper",N5453="Non-lead - Other")),
(AND(J5453="Non-lead - Copper",N5453="Non-lead")),
(AND(J5453="Non-lead - Plastic",N5453="Non-lead - Copper")),
(AND(J5453="Non-lead - Plastic",N5453="Non-lead - Plastic")),
(AND(J5453="Non-lead - Plastic",N5453="Non-lead - Other")),
(AND(J5453="Non-lead - Plastic",N5453="Non-lead")),
(AND(J5453="Non-lead",N5453="Non-lead - Copper")),
(AND(J5453="Non-lead",N5453="Non-lead - Plastic")),
(AND(J5453="Non-lead",N5453="Non-lead - Other")),
(AND(J5453="Non-lead",N5453="Non-lead")),
(AND(J5453="Non-lead - Other",N5453="Non-lead - Copper")),
(AND(J5453="Non-Lead - Other",N5453="Non-lead - Plastic")),
(AND(J5453="Non-Lead - Other",N5453="Non-lead")),
(AND(J5453="Non-Lead - Other",N5453="Non-lead - Other")))),"Non-Lead",
IF((OR((AND(J5453="Galvanized",N5453="Non-lead")),
(AND(J5453="Galvanized",N5453="Non-lead - Copper")),
(AND(J5453="Galvanized",N5453="Non-lead - Plastic")),
(AND(J5453="Galvanized",N5453="Non-lead")),
(AND(J5453="Galvanized",N5453="Non-lead - Other")))),"Non-Lead",
IF((OR((AND(J5453="Non-lead - Copper",K5453="No",N5453="Galvanized")),
(AND(J5453="Non-lead - Plastic",K5453="No",N5453="Galvanized")),
(AND(J5453="Non-lead",K5453="No",N5453="Galvanized")),
(AND(J5453="Galvanized",K5453="No",N5453="Galvanized")),
(AND(J5453="Non-lead - Other",K5453="No",N5453="Galvanized")))),"Non-lead",
IF((OR((AND(J5453="Unknown - Likely Lead",N5453="Unknown - Likely Lead")),
(AND(J5453="Unknown - Likely Lead",N5453="Unknown - Unlikely Lead")),
(AND(J5453="Unknown - Likely Lead",N5453="Unknown - Material Unknown")),
(AND(J5453="Unknown - Unlikely Lead",N5453="Unknown - Likely Lead")),
(AND(J5453="Unknown - Unlikely Lead",N5453="Unknown - Unlikely Lead")),
(AND(J5453="Unknown - Unlikely Lead",N5453="Unknown - Material Unknown")),
(AND(J5453="Unknown - Material Unknown",N5453="Unknown - Likely Lead")),
(AND(J5453="Unknown - Material Unknown",N5453="Unknown - Unlikely Lead")),
(AND(J5453="Unknown - Material Unknown",N5453="Unknown - Material Unknown")))),"Unknown",
IF((OR((AND(J5453="Unknown - Likely Lead",N5453="Non-lead - Copper")),
(AND(J5453="Unknown - Likely Lead",N5453="Non-lead - Plastic")),
(AND(J5453="Unknown - Likely Lead",N5453="Non-lead")),
(AND(J5453="Unknown - Likely Lead",N5453="Non-lead - Other")),
(AND(J5453="Unknown - Unlikely Lead",N5453="Non-lead - Copper")),
(AND(J5453="Unknown - Unlikely Lead",N5453="Non-lead - Plastic")),
(AND(J5453="Unknown - Unlikely Lead",N5453="Non-lead")),
(AND(J5453="Unknown - Unlikely Lead",N5453="Non-lead - Other")),
(AND(J5453="Unknown - Material Unknown",N5453="Non-lead - Copper")),
(AND(J5453="Unknown - Material Unknown",N5453="Non-lead - Plastic")),
(AND(J5453="Unknown - Material Unknown",N5453="Non-lead")),
(AND(J5453="Unknown - Material Unknown",N5453="Non-lead - Other")))),"Unknown",
IF((OR((AND(J5453="Non-lead - Copper",N5453="Unknown - Likely Lead")),
(AND(J5453="Non-lead - Copper",N5453="Unknown - Unlikely Lead")),
(AND(J5453="Non-lead - Copper",N5453="Unknown - Material Unknown")),
(AND(J5453="Non-lead - Plastic",N5453="Unknown - Likely Lead")),
(AND(J5453="Non-lead - Plastic",N5453="Unknown - Unlikely Lead")),
(AND(J5453="Non-lead - Plastic",N5453="Unknown - Material Unknown")),
(AND(J5453="Non-lead",N5453="Unknown - Likely Lead")),
(AND(J5453="Non-lead",N5453="Unknown - Unlikely Lead")),
(AND(J5453="Non-lead",N5453="Unknown - Material Unknown")),
(AND(J5453="Non-lead - Other",N5453="Unknown - Likely Lead")),
(AND(J5453="Non-Lead - Other",N5453="Unknown - Unlikely Lead")),
(AND(J5453="Non-Lead - Other",N5453="Unknown - Material Unknown")))),"Unknown",
IF((OR((AND(J5453="Galvanized",N5453="Unknown - Likely Lead")),
(AND(J5453="Galvanized",N5453="Unknown - Unlikely Lead")),
(AND(J5453="Galvanized",N5453="Unknown - Material Unknown")))),"Unknown",
IF((OR((AND(J5453="Galvanized",N5453="")))),"Galvanized Requiring Replacement",
IF((OR((AND(J5453="Non-lead - Copper",N5453="")),
(AND(J5453="Non-lead - Plastic",N5453="")),
(AND(J5453="Non-lead",N5453="")),
(AND(J5453="Non-lead - Other",N5453="")))),"Non-lead",
IF((OR((AND(J5453="Unknown - Likely Lead",N5453="")),
(AND(J5453="Unknown - Unlikely Lead",N5453="")),
(AND(J5453="Unknown - Material Unknown",N5453="")))),"Unknown",
""))))))))))))))))</f>
        <v>Non-Lead</v>
      </c>
      <c r="R5453" s="70" t="s">
        <v>51</v>
      </c>
      <c r="S5453" s="70" t="s">
        <v>51</v>
      </c>
      <c r="T5453" s="70"/>
      <c r="U5453" s="71" t="s">
        <v>53</v>
      </c>
      <c r="V5453" s="71" t="s">
        <v>51</v>
      </c>
      <c r="W5453" s="71" t="s">
        <v>51</v>
      </c>
      <c r="X5453" s="71" t="s">
        <v>51</v>
      </c>
      <c r="Y5453" s="72" t="str">
        <f>IF((OR((AND('[1]PWS Information'!$E$10="CWS",U5453="Single Family Residence",Q5453="Lead")),
(AND('[1]PWS Information'!$E$10="CWS",U5453="Multiple Family Residence",'[1]PWS Information'!$E$11="Yes",Q5453="Lead")),
(AND('[1]PWS Information'!$E$10="NTNC",Q5453="Lead")))),"Tier 1",
IF((OR((AND('[1]PWS Information'!$E$10="CWS",U5453="Multiple Family Residence",'[1]PWS Information'!$E$11="No",Q5453="Lead")),
(AND('[1]PWS Information'!$E$10="CWS",U5453="Other",Q5453="Lead")),
(AND('[1]PWS Information'!$E$10="CWS",U5453="Building",Q5453="Lead")))),"Tier 2",
IF((OR((AND('[1]PWS Information'!$E$10="CWS",U5453="Single Family Residence",Q5453="Galvanized Requiring Replacement")),
(AND('[1]PWS Information'!$E$10="CWS",U5453="Single Family Residence",Q5453="Galvanized Requiring Replacement",R5453="Yes")),
(AND('[1]PWS Information'!$E$10="NTNC",Q5453="Galvanized Requiring Replacement")),
(AND('[1]PWS Information'!$E$10="NTNC",U5453="Single Family Residence",R5453="Yes")))),"Tier 3",
IF((OR((AND('[1]PWS Information'!$E$10="CWS",U5453="Single Family Residence",S5453="Yes",Q5453="Non-Lead", J5453="Non-Lead - Copper",L5453="Before 1989")),
(AND('[1]PWS Information'!$E$10="CWS",U5453="Single Family Residence",S5453="Yes",Q5453="Non-Lead", N5453="Non-Lead - Copper",O5453="Before 1989")))),"Tier 4",
IF((OR((AND('[1]PWS Information'!$E$10="NTNC",Q5453="Non-Lead")),
(AND('[1]PWS Information'!$E$10="CWS",Q5453="Non-Lead",S5453="")),
(AND('[1]PWS Information'!$E$10="CWS",Q5453="Non-Lead",S5453="No")),
(AND('[1]PWS Information'!$E$10="CWS",Q5453="Non-Lead",S5453="Don't Know")),
(AND('[1]PWS Information'!$E$10="CWS",Q5453="Non-Lead", J5453="Non-Lead - Copper", S5453="Yes", L5453="Between 1989 and 2014")),
(AND('[1]PWS Information'!$E$10="CWS",Q5453="Non-Lead", J5453="Non-Lead - Copper", S5453="Yes", L5453="After 2014")),
(AND('[1]PWS Information'!$E$10="CWS",Q5453="Non-Lead", J5453="Non-Lead - Copper", S5453="Yes", L5453="Unknown")),
(AND('[1]PWS Information'!$E$10="CWS",Q5453="Non-Lead", N5453="Non-Lead - Copper", S5453="Yes", O5453="Between 1989 and 2014")),
(AND('[1]PWS Information'!$E$10="CWS",Q5453="Non-Lead", N5453="Non-Lead - Copper", S5453="Yes", O5453="After 2014")),
(AND('[1]PWS Information'!$E$10="CWS",Q5453="Non-Lead", N5453="Non-Lead - Copper", S5453="Yes", O5453="Unknown")),
(AND('[1]PWS Information'!$E$10="CWS",Q5453="Unknown")),
(AND('[1]PWS Information'!$E$10="NTNC",Q5453="Unknown")))),"Tier 5",
"")))))</f>
        <v>Tier 5</v>
      </c>
      <c r="Z5453" s="71"/>
      <c r="AA5453" s="71"/>
    </row>
    <row r="5454" spans="1:27" ht="57.6" x14ac:dyDescent="0.3">
      <c r="A5454" s="17"/>
      <c r="B5454" s="70" t="s">
        <v>1805</v>
      </c>
      <c r="C5454" s="60">
        <v>10475</v>
      </c>
      <c r="D5454" s="61" t="s">
        <v>1845</v>
      </c>
      <c r="E5454" s="61" t="s">
        <v>128</v>
      </c>
      <c r="F5454" s="61">
        <v>78640</v>
      </c>
      <c r="G5454" s="62"/>
      <c r="H5454" s="63">
        <v>29.979362999999999</v>
      </c>
      <c r="I5454" s="64">
        <v>-97.765170999999995</v>
      </c>
      <c r="J5454" s="65" t="s">
        <v>50</v>
      </c>
      <c r="K5454" s="66" t="s">
        <v>51</v>
      </c>
      <c r="L5454" s="62" t="s">
        <v>52</v>
      </c>
      <c r="M5454" s="69"/>
      <c r="N5454" s="65" t="s">
        <v>50</v>
      </c>
      <c r="O5454" s="66" t="s">
        <v>52</v>
      </c>
      <c r="P5454" s="69"/>
      <c r="Q5454" s="55" t="str">
        <f t="shared" si="85"/>
        <v>Non-Lead</v>
      </c>
      <c r="R5454" s="70" t="s">
        <v>51</v>
      </c>
      <c r="S5454" s="70" t="s">
        <v>51</v>
      </c>
      <c r="T5454" s="70"/>
      <c r="U5454" s="71" t="s">
        <v>53</v>
      </c>
      <c r="V5454" s="71" t="s">
        <v>51</v>
      </c>
      <c r="W5454" s="71" t="s">
        <v>51</v>
      </c>
      <c r="X5454" s="71" t="s">
        <v>51</v>
      </c>
      <c r="Y5454" s="72" t="str">
        <f>IF((OR((AND('[1]PWS Information'!$E$10="CWS",U5454="Single Family Residence",Q5454="Lead")),
(AND('[1]PWS Information'!$E$10="CWS",U5454="Multiple Family Residence",'[1]PWS Information'!$E$11="Yes",Q5454="Lead")),
(AND('[1]PWS Information'!$E$10="NTNC",Q5454="Lead")))),"Tier 1",
IF((OR((AND('[1]PWS Information'!$E$10="CWS",U5454="Multiple Family Residence",'[1]PWS Information'!$E$11="No",Q5454="Lead")),
(AND('[1]PWS Information'!$E$10="CWS",U5454="Other",Q5454="Lead")),
(AND('[1]PWS Information'!$E$10="CWS",U5454="Building",Q5454="Lead")))),"Tier 2",
IF((OR((AND('[1]PWS Information'!$E$10="CWS",U5454="Single Family Residence",Q5454="Galvanized Requiring Replacement")),
(AND('[1]PWS Information'!$E$10="CWS",U5454="Single Family Residence",Q5454="Galvanized Requiring Replacement",R5454="Yes")),
(AND('[1]PWS Information'!$E$10="NTNC",Q5454="Galvanized Requiring Replacement")),
(AND('[1]PWS Information'!$E$10="NTNC",U5454="Single Family Residence",R5454="Yes")))),"Tier 3",
IF((OR((AND('[1]PWS Information'!$E$10="CWS",U5454="Single Family Residence",S5454="Yes",Q5454="Non-Lead", J5454="Non-Lead - Copper",L5454="Before 1989")),
(AND('[1]PWS Information'!$E$10="CWS",U5454="Single Family Residence",S5454="Yes",Q5454="Non-Lead", N5454="Non-Lead - Copper",O5454="Before 1989")))),"Tier 4",
IF((OR((AND('[1]PWS Information'!$E$10="NTNC",Q5454="Non-Lead")),
(AND('[1]PWS Information'!$E$10="CWS",Q5454="Non-Lead",S5454="")),
(AND('[1]PWS Information'!$E$10="CWS",Q5454="Non-Lead",S5454="No")),
(AND('[1]PWS Information'!$E$10="CWS",Q5454="Non-Lead",S5454="Don't Know")),
(AND('[1]PWS Information'!$E$10="CWS",Q5454="Non-Lead", J5454="Non-Lead - Copper", S5454="Yes", L5454="Between 1989 and 2014")),
(AND('[1]PWS Information'!$E$10="CWS",Q5454="Non-Lead", J5454="Non-Lead - Copper", S5454="Yes", L5454="After 2014")),
(AND('[1]PWS Information'!$E$10="CWS",Q5454="Non-Lead", J5454="Non-Lead - Copper", S5454="Yes", L5454="Unknown")),
(AND('[1]PWS Information'!$E$10="CWS",Q5454="Non-Lead", N5454="Non-Lead - Copper", S5454="Yes", O5454="Between 1989 and 2014")),
(AND('[1]PWS Information'!$E$10="CWS",Q5454="Non-Lead", N5454="Non-Lead - Copper", S5454="Yes", O5454="After 2014")),
(AND('[1]PWS Information'!$E$10="CWS",Q5454="Non-Lead", N5454="Non-Lead - Copper", S5454="Yes", O5454="Unknown")),
(AND('[1]PWS Information'!$E$10="CWS",Q5454="Unknown")),
(AND('[1]PWS Information'!$E$10="NTNC",Q5454="Unknown")))),"Tier 5",
"")))))</f>
        <v>Tier 5</v>
      </c>
      <c r="Z5454" s="71"/>
      <c r="AA5454" s="71"/>
    </row>
    <row r="5455" spans="1:27" ht="57.6" x14ac:dyDescent="0.3">
      <c r="A5455" s="1"/>
      <c r="B5455" s="70" t="s">
        <v>1805</v>
      </c>
      <c r="C5455" s="60">
        <v>416</v>
      </c>
      <c r="D5455" s="61" t="s">
        <v>1846</v>
      </c>
      <c r="E5455" s="61" t="s">
        <v>128</v>
      </c>
      <c r="F5455" s="61">
        <v>78640</v>
      </c>
      <c r="G5455" s="62"/>
      <c r="H5455" s="63">
        <v>29.786214999999999</v>
      </c>
      <c r="I5455" s="64">
        <v>-97.454139999999995</v>
      </c>
      <c r="J5455" s="65" t="s">
        <v>50</v>
      </c>
      <c r="K5455" s="66" t="s">
        <v>51</v>
      </c>
      <c r="L5455" s="62" t="s">
        <v>52</v>
      </c>
      <c r="M5455" s="69"/>
      <c r="N5455" s="65" t="s">
        <v>50</v>
      </c>
      <c r="O5455" s="66" t="s">
        <v>52</v>
      </c>
      <c r="P5455" s="69"/>
      <c r="Q5455" s="55" t="str">
        <f t="shared" si="85"/>
        <v>Non-Lead</v>
      </c>
      <c r="R5455" s="70" t="s">
        <v>51</v>
      </c>
      <c r="S5455" s="70" t="s">
        <v>51</v>
      </c>
      <c r="T5455" s="70"/>
      <c r="U5455" s="71" t="s">
        <v>53</v>
      </c>
      <c r="V5455" s="71" t="s">
        <v>51</v>
      </c>
      <c r="W5455" s="71" t="s">
        <v>51</v>
      </c>
      <c r="X5455" s="71" t="s">
        <v>51</v>
      </c>
      <c r="Y5455" s="72" t="str">
        <f>IF((OR((AND('[1]PWS Information'!$E$10="CWS",U5455="Single Family Residence",Q5455="Lead")),
(AND('[1]PWS Information'!$E$10="CWS",U5455="Multiple Family Residence",'[1]PWS Information'!$E$11="Yes",Q5455="Lead")),
(AND('[1]PWS Information'!$E$10="NTNC",Q5455="Lead")))),"Tier 1",
IF((OR((AND('[1]PWS Information'!$E$10="CWS",U5455="Multiple Family Residence",'[1]PWS Information'!$E$11="No",Q5455="Lead")),
(AND('[1]PWS Information'!$E$10="CWS",U5455="Other",Q5455="Lead")),
(AND('[1]PWS Information'!$E$10="CWS",U5455="Building",Q5455="Lead")))),"Tier 2",
IF((OR((AND('[1]PWS Information'!$E$10="CWS",U5455="Single Family Residence",Q5455="Galvanized Requiring Replacement")),
(AND('[1]PWS Information'!$E$10="CWS",U5455="Single Family Residence",Q5455="Galvanized Requiring Replacement",R5455="Yes")),
(AND('[1]PWS Information'!$E$10="NTNC",Q5455="Galvanized Requiring Replacement")),
(AND('[1]PWS Information'!$E$10="NTNC",U5455="Single Family Residence",R5455="Yes")))),"Tier 3",
IF((OR((AND('[1]PWS Information'!$E$10="CWS",U5455="Single Family Residence",S5455="Yes",Q5455="Non-Lead", J5455="Non-Lead - Copper",L5455="Before 1989")),
(AND('[1]PWS Information'!$E$10="CWS",U5455="Single Family Residence",S5455="Yes",Q5455="Non-Lead", N5455="Non-Lead - Copper",O5455="Before 1989")))),"Tier 4",
IF((OR((AND('[1]PWS Information'!$E$10="NTNC",Q5455="Non-Lead")),
(AND('[1]PWS Information'!$E$10="CWS",Q5455="Non-Lead",S5455="")),
(AND('[1]PWS Information'!$E$10="CWS",Q5455="Non-Lead",S5455="No")),
(AND('[1]PWS Information'!$E$10="CWS",Q5455="Non-Lead",S5455="Don't Know")),
(AND('[1]PWS Information'!$E$10="CWS",Q5455="Non-Lead", J5455="Non-Lead - Copper", S5455="Yes", L5455="Between 1989 and 2014")),
(AND('[1]PWS Information'!$E$10="CWS",Q5455="Non-Lead", J5455="Non-Lead - Copper", S5455="Yes", L5455="After 2014")),
(AND('[1]PWS Information'!$E$10="CWS",Q5455="Non-Lead", J5455="Non-Lead - Copper", S5455="Yes", L5455="Unknown")),
(AND('[1]PWS Information'!$E$10="CWS",Q5455="Non-Lead", N5455="Non-Lead - Copper", S5455="Yes", O5455="Between 1989 and 2014")),
(AND('[1]PWS Information'!$E$10="CWS",Q5455="Non-Lead", N5455="Non-Lead - Copper", S5455="Yes", O5455="After 2014")),
(AND('[1]PWS Information'!$E$10="CWS",Q5455="Non-Lead", N5455="Non-Lead - Copper", S5455="Yes", O5455="Unknown")),
(AND('[1]PWS Information'!$E$10="CWS",Q5455="Unknown")),
(AND('[1]PWS Information'!$E$10="NTNC",Q5455="Unknown")))),"Tier 5",
"")))))</f>
        <v>Tier 5</v>
      </c>
      <c r="Z5455" s="71"/>
      <c r="AA5455" s="71"/>
    </row>
    <row r="5456" spans="1:27" ht="57.6" x14ac:dyDescent="0.3">
      <c r="A5456" s="1"/>
      <c r="B5456" s="70" t="s">
        <v>1805</v>
      </c>
      <c r="C5456" s="60">
        <v>424</v>
      </c>
      <c r="D5456" s="61" t="s">
        <v>1846</v>
      </c>
      <c r="E5456" s="61" t="s">
        <v>128</v>
      </c>
      <c r="F5456" s="61">
        <v>78640</v>
      </c>
      <c r="G5456" s="62"/>
      <c r="H5456" s="63">
        <v>29.785599999999999</v>
      </c>
      <c r="I5456" s="64">
        <v>-97.454131000000004</v>
      </c>
      <c r="J5456" s="65" t="s">
        <v>50</v>
      </c>
      <c r="K5456" s="66" t="s">
        <v>51</v>
      </c>
      <c r="L5456" s="62" t="s">
        <v>52</v>
      </c>
      <c r="M5456" s="69"/>
      <c r="N5456" s="65" t="s">
        <v>50</v>
      </c>
      <c r="O5456" s="66" t="s">
        <v>52</v>
      </c>
      <c r="P5456" s="69"/>
      <c r="Q5456" s="55" t="str">
        <f t="shared" si="85"/>
        <v>Non-Lead</v>
      </c>
      <c r="R5456" s="70" t="s">
        <v>51</v>
      </c>
      <c r="S5456" s="70" t="s">
        <v>51</v>
      </c>
      <c r="T5456" s="70"/>
      <c r="U5456" s="71" t="s">
        <v>53</v>
      </c>
      <c r="V5456" s="71" t="s">
        <v>51</v>
      </c>
      <c r="W5456" s="71" t="s">
        <v>51</v>
      </c>
      <c r="X5456" s="71" t="s">
        <v>51</v>
      </c>
      <c r="Y5456" s="72" t="str">
        <f>IF((OR((AND('[1]PWS Information'!$E$10="CWS",U5456="Single Family Residence",Q5456="Lead")),
(AND('[1]PWS Information'!$E$10="CWS",U5456="Multiple Family Residence",'[1]PWS Information'!$E$11="Yes",Q5456="Lead")),
(AND('[1]PWS Information'!$E$10="NTNC",Q5456="Lead")))),"Tier 1",
IF((OR((AND('[1]PWS Information'!$E$10="CWS",U5456="Multiple Family Residence",'[1]PWS Information'!$E$11="No",Q5456="Lead")),
(AND('[1]PWS Information'!$E$10="CWS",U5456="Other",Q5456="Lead")),
(AND('[1]PWS Information'!$E$10="CWS",U5456="Building",Q5456="Lead")))),"Tier 2",
IF((OR((AND('[1]PWS Information'!$E$10="CWS",U5456="Single Family Residence",Q5456="Galvanized Requiring Replacement")),
(AND('[1]PWS Information'!$E$10="CWS",U5456="Single Family Residence",Q5456="Galvanized Requiring Replacement",R5456="Yes")),
(AND('[1]PWS Information'!$E$10="NTNC",Q5456="Galvanized Requiring Replacement")),
(AND('[1]PWS Information'!$E$10="NTNC",U5456="Single Family Residence",R5456="Yes")))),"Tier 3",
IF((OR((AND('[1]PWS Information'!$E$10="CWS",U5456="Single Family Residence",S5456="Yes",Q5456="Non-Lead", J5456="Non-Lead - Copper",L5456="Before 1989")),
(AND('[1]PWS Information'!$E$10="CWS",U5456="Single Family Residence",S5456="Yes",Q5456="Non-Lead", N5456="Non-Lead - Copper",O5456="Before 1989")))),"Tier 4",
IF((OR((AND('[1]PWS Information'!$E$10="NTNC",Q5456="Non-Lead")),
(AND('[1]PWS Information'!$E$10="CWS",Q5456="Non-Lead",S5456="")),
(AND('[1]PWS Information'!$E$10="CWS",Q5456="Non-Lead",S5456="No")),
(AND('[1]PWS Information'!$E$10="CWS",Q5456="Non-Lead",S5456="Don't Know")),
(AND('[1]PWS Information'!$E$10="CWS",Q5456="Non-Lead", J5456="Non-Lead - Copper", S5456="Yes", L5456="Between 1989 and 2014")),
(AND('[1]PWS Information'!$E$10="CWS",Q5456="Non-Lead", J5456="Non-Lead - Copper", S5456="Yes", L5456="After 2014")),
(AND('[1]PWS Information'!$E$10="CWS",Q5456="Non-Lead", J5456="Non-Lead - Copper", S5456="Yes", L5456="Unknown")),
(AND('[1]PWS Information'!$E$10="CWS",Q5456="Non-Lead", N5456="Non-Lead - Copper", S5456="Yes", O5456="Between 1989 and 2014")),
(AND('[1]PWS Information'!$E$10="CWS",Q5456="Non-Lead", N5456="Non-Lead - Copper", S5456="Yes", O5456="After 2014")),
(AND('[1]PWS Information'!$E$10="CWS",Q5456="Non-Lead", N5456="Non-Lead - Copper", S5456="Yes", O5456="Unknown")),
(AND('[1]PWS Information'!$E$10="CWS",Q5456="Unknown")),
(AND('[1]PWS Information'!$E$10="NTNC",Q5456="Unknown")))),"Tier 5",
"")))))</f>
        <v>Tier 5</v>
      </c>
      <c r="Z5456" s="71"/>
      <c r="AA5456" s="71"/>
    </row>
    <row r="5457" spans="1:27" ht="57.6" x14ac:dyDescent="0.3">
      <c r="A5457" s="1"/>
      <c r="B5457" s="70" t="s">
        <v>1805</v>
      </c>
      <c r="C5457" s="60">
        <v>432</v>
      </c>
      <c r="D5457" s="61" t="s">
        <v>1846</v>
      </c>
      <c r="E5457" s="61" t="s">
        <v>128</v>
      </c>
      <c r="F5457" s="61">
        <v>78640</v>
      </c>
      <c r="G5457" s="62"/>
      <c r="H5457" s="63">
        <v>29.784984999999999</v>
      </c>
      <c r="I5457" s="64">
        <v>-97.454125000000005</v>
      </c>
      <c r="J5457" s="65" t="s">
        <v>50</v>
      </c>
      <c r="K5457" s="66" t="s">
        <v>51</v>
      </c>
      <c r="L5457" s="62" t="s">
        <v>52</v>
      </c>
      <c r="M5457" s="69"/>
      <c r="N5457" s="65" t="s">
        <v>50</v>
      </c>
      <c r="O5457" s="66" t="s">
        <v>52</v>
      </c>
      <c r="P5457" s="69"/>
      <c r="Q5457" s="55" t="str">
        <f t="shared" si="85"/>
        <v>Non-Lead</v>
      </c>
      <c r="R5457" s="70" t="s">
        <v>51</v>
      </c>
      <c r="S5457" s="70" t="s">
        <v>51</v>
      </c>
      <c r="T5457" s="70"/>
      <c r="U5457" s="71" t="s">
        <v>53</v>
      </c>
      <c r="V5457" s="71" t="s">
        <v>51</v>
      </c>
      <c r="W5457" s="71" t="s">
        <v>51</v>
      </c>
      <c r="X5457" s="71" t="s">
        <v>51</v>
      </c>
      <c r="Y5457" s="72" t="str">
        <f>IF((OR((AND('[1]PWS Information'!$E$10="CWS",U5457="Single Family Residence",Q5457="Lead")),
(AND('[1]PWS Information'!$E$10="CWS",U5457="Multiple Family Residence",'[1]PWS Information'!$E$11="Yes",Q5457="Lead")),
(AND('[1]PWS Information'!$E$10="NTNC",Q5457="Lead")))),"Tier 1",
IF((OR((AND('[1]PWS Information'!$E$10="CWS",U5457="Multiple Family Residence",'[1]PWS Information'!$E$11="No",Q5457="Lead")),
(AND('[1]PWS Information'!$E$10="CWS",U5457="Other",Q5457="Lead")),
(AND('[1]PWS Information'!$E$10="CWS",U5457="Building",Q5457="Lead")))),"Tier 2",
IF((OR((AND('[1]PWS Information'!$E$10="CWS",U5457="Single Family Residence",Q5457="Galvanized Requiring Replacement")),
(AND('[1]PWS Information'!$E$10="CWS",U5457="Single Family Residence",Q5457="Galvanized Requiring Replacement",R5457="Yes")),
(AND('[1]PWS Information'!$E$10="NTNC",Q5457="Galvanized Requiring Replacement")),
(AND('[1]PWS Information'!$E$10="NTNC",U5457="Single Family Residence",R5457="Yes")))),"Tier 3",
IF((OR((AND('[1]PWS Information'!$E$10="CWS",U5457="Single Family Residence",S5457="Yes",Q5457="Non-Lead", J5457="Non-Lead - Copper",L5457="Before 1989")),
(AND('[1]PWS Information'!$E$10="CWS",U5457="Single Family Residence",S5457="Yes",Q5457="Non-Lead", N5457="Non-Lead - Copper",O5457="Before 1989")))),"Tier 4",
IF((OR((AND('[1]PWS Information'!$E$10="NTNC",Q5457="Non-Lead")),
(AND('[1]PWS Information'!$E$10="CWS",Q5457="Non-Lead",S5457="")),
(AND('[1]PWS Information'!$E$10="CWS",Q5457="Non-Lead",S5457="No")),
(AND('[1]PWS Information'!$E$10="CWS",Q5457="Non-Lead",S5457="Don't Know")),
(AND('[1]PWS Information'!$E$10="CWS",Q5457="Non-Lead", J5457="Non-Lead - Copper", S5457="Yes", L5457="Between 1989 and 2014")),
(AND('[1]PWS Information'!$E$10="CWS",Q5457="Non-Lead", J5457="Non-Lead - Copper", S5457="Yes", L5457="After 2014")),
(AND('[1]PWS Information'!$E$10="CWS",Q5457="Non-Lead", J5457="Non-Lead - Copper", S5457="Yes", L5457="Unknown")),
(AND('[1]PWS Information'!$E$10="CWS",Q5457="Non-Lead", N5457="Non-Lead - Copper", S5457="Yes", O5457="Between 1989 and 2014")),
(AND('[1]PWS Information'!$E$10="CWS",Q5457="Non-Lead", N5457="Non-Lead - Copper", S5457="Yes", O5457="After 2014")),
(AND('[1]PWS Information'!$E$10="CWS",Q5457="Non-Lead", N5457="Non-Lead - Copper", S5457="Yes", O5457="Unknown")),
(AND('[1]PWS Information'!$E$10="CWS",Q5457="Unknown")),
(AND('[1]PWS Information'!$E$10="NTNC",Q5457="Unknown")))),"Tier 5",
"")))))</f>
        <v>Tier 5</v>
      </c>
      <c r="Z5457" s="71"/>
      <c r="AA5457" s="71"/>
    </row>
    <row r="5458" spans="1:27" ht="43.2" x14ac:dyDescent="0.3">
      <c r="A5458" s="17"/>
      <c r="B5458" s="70" t="s">
        <v>1805</v>
      </c>
      <c r="C5458" s="60">
        <v>440</v>
      </c>
      <c r="D5458" s="61" t="s">
        <v>1847</v>
      </c>
      <c r="E5458" s="61" t="s">
        <v>128</v>
      </c>
      <c r="F5458" s="61">
        <v>78640</v>
      </c>
      <c r="G5458" s="62"/>
      <c r="H5458" s="63">
        <v>29.782617999999999</v>
      </c>
      <c r="I5458" s="64">
        <v>-97.454113000000007</v>
      </c>
      <c r="J5458" s="65" t="s">
        <v>50</v>
      </c>
      <c r="K5458" s="66" t="s">
        <v>51</v>
      </c>
      <c r="L5458" s="62" t="s">
        <v>52</v>
      </c>
      <c r="M5458" s="69"/>
      <c r="N5458" s="65" t="s">
        <v>50</v>
      </c>
      <c r="O5458" s="66" t="s">
        <v>52</v>
      </c>
      <c r="P5458" s="69"/>
      <c r="Q5458" s="55" t="str">
        <f t="shared" si="85"/>
        <v>Non-Lead</v>
      </c>
      <c r="R5458" s="70" t="s">
        <v>51</v>
      </c>
      <c r="S5458" s="70" t="s">
        <v>51</v>
      </c>
      <c r="T5458" s="70"/>
      <c r="U5458" s="71" t="s">
        <v>60</v>
      </c>
      <c r="V5458" s="71" t="s">
        <v>51</v>
      </c>
      <c r="W5458" s="71" t="s">
        <v>51</v>
      </c>
      <c r="X5458" s="71" t="s">
        <v>51</v>
      </c>
      <c r="Y5458" s="72" t="str">
        <f>IF((OR((AND('[1]PWS Information'!$E$10="CWS",U5458="Single Family Residence",Q5458="Lead")),
(AND('[1]PWS Information'!$E$10="CWS",U5458="Multiple Family Residence",'[1]PWS Information'!$E$11="Yes",Q5458="Lead")),
(AND('[1]PWS Information'!$E$10="NTNC",Q5458="Lead")))),"Tier 1",
IF((OR((AND('[1]PWS Information'!$E$10="CWS",U5458="Multiple Family Residence",'[1]PWS Information'!$E$11="No",Q5458="Lead")),
(AND('[1]PWS Information'!$E$10="CWS",U5458="Other",Q5458="Lead")),
(AND('[1]PWS Information'!$E$10="CWS",U5458="Building",Q5458="Lead")))),"Tier 2",
IF((OR((AND('[1]PWS Information'!$E$10="CWS",U5458="Single Family Residence",Q5458="Galvanized Requiring Replacement")),
(AND('[1]PWS Information'!$E$10="CWS",U5458="Single Family Residence",Q5458="Galvanized Requiring Replacement",R5458="Yes")),
(AND('[1]PWS Information'!$E$10="NTNC",Q5458="Galvanized Requiring Replacement")),
(AND('[1]PWS Information'!$E$10="NTNC",U5458="Single Family Residence",R5458="Yes")))),"Tier 3",
IF((OR((AND('[1]PWS Information'!$E$10="CWS",U5458="Single Family Residence",S5458="Yes",Q5458="Non-Lead", J5458="Non-Lead - Copper",L5458="Before 1989")),
(AND('[1]PWS Information'!$E$10="CWS",U5458="Single Family Residence",S5458="Yes",Q5458="Non-Lead", N5458="Non-Lead - Copper",O5458="Before 1989")))),"Tier 4",
IF((OR((AND('[1]PWS Information'!$E$10="NTNC",Q5458="Non-Lead")),
(AND('[1]PWS Information'!$E$10="CWS",Q5458="Non-Lead",S5458="")),
(AND('[1]PWS Information'!$E$10="CWS",Q5458="Non-Lead",S5458="No")),
(AND('[1]PWS Information'!$E$10="CWS",Q5458="Non-Lead",S5458="Don't Know")),
(AND('[1]PWS Information'!$E$10="CWS",Q5458="Non-Lead", J5458="Non-Lead - Copper", S5458="Yes", L5458="Between 1989 and 2014")),
(AND('[1]PWS Information'!$E$10="CWS",Q5458="Non-Lead", J5458="Non-Lead - Copper", S5458="Yes", L5458="After 2014")),
(AND('[1]PWS Information'!$E$10="CWS",Q5458="Non-Lead", J5458="Non-Lead - Copper", S5458="Yes", L5458="Unknown")),
(AND('[1]PWS Information'!$E$10="CWS",Q5458="Non-Lead", N5458="Non-Lead - Copper", S5458="Yes", O5458="Between 1989 and 2014")),
(AND('[1]PWS Information'!$E$10="CWS",Q5458="Non-Lead", N5458="Non-Lead - Copper", S5458="Yes", O5458="After 2014")),
(AND('[1]PWS Information'!$E$10="CWS",Q5458="Non-Lead", N5458="Non-Lead - Copper", S5458="Yes", O5458="Unknown")),
(AND('[1]PWS Information'!$E$10="CWS",Q5458="Unknown")),
(AND('[1]PWS Information'!$E$10="NTNC",Q5458="Unknown")))),"Tier 5",
"")))))</f>
        <v>Tier 5</v>
      </c>
      <c r="Z5458" s="71"/>
      <c r="AA5458" s="71"/>
    </row>
    <row r="5459" spans="1:27" ht="57.6" x14ac:dyDescent="0.3">
      <c r="A5459" s="1"/>
      <c r="B5459" s="70" t="s">
        <v>1805</v>
      </c>
      <c r="C5459" s="60">
        <v>448</v>
      </c>
      <c r="D5459" s="61" t="s">
        <v>1846</v>
      </c>
      <c r="E5459" s="61" t="s">
        <v>128</v>
      </c>
      <c r="F5459" s="61">
        <v>78640</v>
      </c>
      <c r="G5459" s="62"/>
      <c r="H5459" s="63">
        <v>29.782578999999998</v>
      </c>
      <c r="I5459" s="64">
        <v>-97.454113000000007</v>
      </c>
      <c r="J5459" s="65" t="s">
        <v>50</v>
      </c>
      <c r="K5459" s="66" t="s">
        <v>51</v>
      </c>
      <c r="L5459" s="62" t="s">
        <v>52</v>
      </c>
      <c r="M5459" s="69"/>
      <c r="N5459" s="65" t="s">
        <v>50</v>
      </c>
      <c r="O5459" s="66" t="s">
        <v>52</v>
      </c>
      <c r="P5459" s="69"/>
      <c r="Q5459" s="55" t="str">
        <f t="shared" si="85"/>
        <v>Non-Lead</v>
      </c>
      <c r="R5459" s="70" t="s">
        <v>51</v>
      </c>
      <c r="S5459" s="70" t="s">
        <v>51</v>
      </c>
      <c r="T5459" s="70"/>
      <c r="U5459" s="71" t="s">
        <v>53</v>
      </c>
      <c r="V5459" s="71" t="s">
        <v>51</v>
      </c>
      <c r="W5459" s="71" t="s">
        <v>51</v>
      </c>
      <c r="X5459" s="71" t="s">
        <v>51</v>
      </c>
      <c r="Y5459" s="72" t="str">
        <f>IF((OR((AND('[1]PWS Information'!$E$10="CWS",U5459="Single Family Residence",Q5459="Lead")),
(AND('[1]PWS Information'!$E$10="CWS",U5459="Multiple Family Residence",'[1]PWS Information'!$E$11="Yes",Q5459="Lead")),
(AND('[1]PWS Information'!$E$10="NTNC",Q5459="Lead")))),"Tier 1",
IF((OR((AND('[1]PWS Information'!$E$10="CWS",U5459="Multiple Family Residence",'[1]PWS Information'!$E$11="No",Q5459="Lead")),
(AND('[1]PWS Information'!$E$10="CWS",U5459="Other",Q5459="Lead")),
(AND('[1]PWS Information'!$E$10="CWS",U5459="Building",Q5459="Lead")))),"Tier 2",
IF((OR((AND('[1]PWS Information'!$E$10="CWS",U5459="Single Family Residence",Q5459="Galvanized Requiring Replacement")),
(AND('[1]PWS Information'!$E$10="CWS",U5459="Single Family Residence",Q5459="Galvanized Requiring Replacement",R5459="Yes")),
(AND('[1]PWS Information'!$E$10="NTNC",Q5459="Galvanized Requiring Replacement")),
(AND('[1]PWS Information'!$E$10="NTNC",U5459="Single Family Residence",R5459="Yes")))),"Tier 3",
IF((OR((AND('[1]PWS Information'!$E$10="CWS",U5459="Single Family Residence",S5459="Yes",Q5459="Non-Lead", J5459="Non-Lead - Copper",L5459="Before 1989")),
(AND('[1]PWS Information'!$E$10="CWS",U5459="Single Family Residence",S5459="Yes",Q5459="Non-Lead", N5459="Non-Lead - Copper",O5459="Before 1989")))),"Tier 4",
IF((OR((AND('[1]PWS Information'!$E$10="NTNC",Q5459="Non-Lead")),
(AND('[1]PWS Information'!$E$10="CWS",Q5459="Non-Lead",S5459="")),
(AND('[1]PWS Information'!$E$10="CWS",Q5459="Non-Lead",S5459="No")),
(AND('[1]PWS Information'!$E$10="CWS",Q5459="Non-Lead",S5459="Don't Know")),
(AND('[1]PWS Information'!$E$10="CWS",Q5459="Non-Lead", J5459="Non-Lead - Copper", S5459="Yes", L5459="Between 1989 and 2014")),
(AND('[1]PWS Information'!$E$10="CWS",Q5459="Non-Lead", J5459="Non-Lead - Copper", S5459="Yes", L5459="After 2014")),
(AND('[1]PWS Information'!$E$10="CWS",Q5459="Non-Lead", J5459="Non-Lead - Copper", S5459="Yes", L5459="Unknown")),
(AND('[1]PWS Information'!$E$10="CWS",Q5459="Non-Lead", N5459="Non-Lead - Copper", S5459="Yes", O5459="Between 1989 and 2014")),
(AND('[1]PWS Information'!$E$10="CWS",Q5459="Non-Lead", N5459="Non-Lead - Copper", S5459="Yes", O5459="After 2014")),
(AND('[1]PWS Information'!$E$10="CWS",Q5459="Non-Lead", N5459="Non-Lead - Copper", S5459="Yes", O5459="Unknown")),
(AND('[1]PWS Information'!$E$10="CWS",Q5459="Unknown")),
(AND('[1]PWS Information'!$E$10="NTNC",Q5459="Unknown")))),"Tier 5",
"")))))</f>
        <v>Tier 5</v>
      </c>
      <c r="Z5459" s="71"/>
      <c r="AA5459" s="71"/>
    </row>
    <row r="5460" spans="1:27" ht="57.6" x14ac:dyDescent="0.3">
      <c r="A5460" s="1"/>
      <c r="B5460" s="70" t="s">
        <v>1805</v>
      </c>
      <c r="C5460" s="60">
        <v>456</v>
      </c>
      <c r="D5460" s="61" t="s">
        <v>1846</v>
      </c>
      <c r="E5460" s="61" t="s">
        <v>128</v>
      </c>
      <c r="F5460" s="61">
        <v>78640</v>
      </c>
      <c r="G5460" s="62"/>
      <c r="H5460" s="63">
        <v>29.782540999999998</v>
      </c>
      <c r="I5460" s="64">
        <v>-97.454113000000007</v>
      </c>
      <c r="J5460" s="65" t="s">
        <v>50</v>
      </c>
      <c r="K5460" s="66" t="s">
        <v>51</v>
      </c>
      <c r="L5460" s="62" t="s">
        <v>52</v>
      </c>
      <c r="M5460" s="69"/>
      <c r="N5460" s="65" t="s">
        <v>50</v>
      </c>
      <c r="O5460" s="66" t="s">
        <v>52</v>
      </c>
      <c r="P5460" s="69"/>
      <c r="Q5460" s="55" t="str">
        <f t="shared" si="85"/>
        <v>Non-Lead</v>
      </c>
      <c r="R5460" s="70" t="s">
        <v>51</v>
      </c>
      <c r="S5460" s="70" t="s">
        <v>51</v>
      </c>
      <c r="T5460" s="70"/>
      <c r="U5460" s="71" t="s">
        <v>53</v>
      </c>
      <c r="V5460" s="71" t="s">
        <v>51</v>
      </c>
      <c r="W5460" s="71" t="s">
        <v>51</v>
      </c>
      <c r="X5460" s="71" t="s">
        <v>51</v>
      </c>
      <c r="Y5460" s="72" t="str">
        <f>IF((OR((AND('[1]PWS Information'!$E$10="CWS",U5460="Single Family Residence",Q5460="Lead")),
(AND('[1]PWS Information'!$E$10="CWS",U5460="Multiple Family Residence",'[1]PWS Information'!$E$11="Yes",Q5460="Lead")),
(AND('[1]PWS Information'!$E$10="NTNC",Q5460="Lead")))),"Tier 1",
IF((OR((AND('[1]PWS Information'!$E$10="CWS",U5460="Multiple Family Residence",'[1]PWS Information'!$E$11="No",Q5460="Lead")),
(AND('[1]PWS Information'!$E$10="CWS",U5460="Other",Q5460="Lead")),
(AND('[1]PWS Information'!$E$10="CWS",U5460="Building",Q5460="Lead")))),"Tier 2",
IF((OR((AND('[1]PWS Information'!$E$10="CWS",U5460="Single Family Residence",Q5460="Galvanized Requiring Replacement")),
(AND('[1]PWS Information'!$E$10="CWS",U5460="Single Family Residence",Q5460="Galvanized Requiring Replacement",R5460="Yes")),
(AND('[1]PWS Information'!$E$10="NTNC",Q5460="Galvanized Requiring Replacement")),
(AND('[1]PWS Information'!$E$10="NTNC",U5460="Single Family Residence",R5460="Yes")))),"Tier 3",
IF((OR((AND('[1]PWS Information'!$E$10="CWS",U5460="Single Family Residence",S5460="Yes",Q5460="Non-Lead", J5460="Non-Lead - Copper",L5460="Before 1989")),
(AND('[1]PWS Information'!$E$10="CWS",U5460="Single Family Residence",S5460="Yes",Q5460="Non-Lead", N5460="Non-Lead - Copper",O5460="Before 1989")))),"Tier 4",
IF((OR((AND('[1]PWS Information'!$E$10="NTNC",Q5460="Non-Lead")),
(AND('[1]PWS Information'!$E$10="CWS",Q5460="Non-Lead",S5460="")),
(AND('[1]PWS Information'!$E$10="CWS",Q5460="Non-Lead",S5460="No")),
(AND('[1]PWS Information'!$E$10="CWS",Q5460="Non-Lead",S5460="Don't Know")),
(AND('[1]PWS Information'!$E$10="CWS",Q5460="Non-Lead", J5460="Non-Lead - Copper", S5460="Yes", L5460="Between 1989 and 2014")),
(AND('[1]PWS Information'!$E$10="CWS",Q5460="Non-Lead", J5460="Non-Lead - Copper", S5460="Yes", L5460="After 2014")),
(AND('[1]PWS Information'!$E$10="CWS",Q5460="Non-Lead", J5460="Non-Lead - Copper", S5460="Yes", L5460="Unknown")),
(AND('[1]PWS Information'!$E$10="CWS",Q5460="Non-Lead", N5460="Non-Lead - Copper", S5460="Yes", O5460="Between 1989 and 2014")),
(AND('[1]PWS Information'!$E$10="CWS",Q5460="Non-Lead", N5460="Non-Lead - Copper", S5460="Yes", O5460="After 2014")),
(AND('[1]PWS Information'!$E$10="CWS",Q5460="Non-Lead", N5460="Non-Lead - Copper", S5460="Yes", O5460="Unknown")),
(AND('[1]PWS Information'!$E$10="CWS",Q5460="Unknown")),
(AND('[1]PWS Information'!$E$10="NTNC",Q5460="Unknown")))),"Tier 5",
"")))))</f>
        <v>Tier 5</v>
      </c>
      <c r="Z5460" s="71"/>
      <c r="AA5460" s="71"/>
    </row>
    <row r="5461" spans="1:27" ht="57.6" x14ac:dyDescent="0.3">
      <c r="A5461" s="1"/>
      <c r="B5461" s="70" t="s">
        <v>1805</v>
      </c>
      <c r="C5461" s="60">
        <v>464</v>
      </c>
      <c r="D5461" s="61" t="s">
        <v>1847</v>
      </c>
      <c r="E5461" s="61" t="s">
        <v>128</v>
      </c>
      <c r="F5461" s="61">
        <v>78640</v>
      </c>
      <c r="G5461" s="62"/>
      <c r="H5461" s="63">
        <v>29.782502999999998</v>
      </c>
      <c r="I5461" s="64">
        <v>-97.454111999999995</v>
      </c>
      <c r="J5461" s="65" t="s">
        <v>50</v>
      </c>
      <c r="K5461" s="66" t="s">
        <v>51</v>
      </c>
      <c r="L5461" s="62" t="s">
        <v>52</v>
      </c>
      <c r="M5461" s="69"/>
      <c r="N5461" s="65" t="s">
        <v>50</v>
      </c>
      <c r="O5461" s="66" t="s">
        <v>52</v>
      </c>
      <c r="P5461" s="69"/>
      <c r="Q5461" s="55" t="str">
        <f t="shared" si="85"/>
        <v>Non-Lead</v>
      </c>
      <c r="R5461" s="70" t="s">
        <v>51</v>
      </c>
      <c r="S5461" s="70" t="s">
        <v>51</v>
      </c>
      <c r="T5461" s="70"/>
      <c r="U5461" s="71" t="s">
        <v>53</v>
      </c>
      <c r="V5461" s="71" t="s">
        <v>51</v>
      </c>
      <c r="W5461" s="71" t="s">
        <v>51</v>
      </c>
      <c r="X5461" s="71" t="s">
        <v>51</v>
      </c>
      <c r="Y5461" s="72" t="str">
        <f>IF((OR((AND('[1]PWS Information'!$E$10="CWS",U5461="Single Family Residence",Q5461="Lead")),
(AND('[1]PWS Information'!$E$10="CWS",U5461="Multiple Family Residence",'[1]PWS Information'!$E$11="Yes",Q5461="Lead")),
(AND('[1]PWS Information'!$E$10="NTNC",Q5461="Lead")))),"Tier 1",
IF((OR((AND('[1]PWS Information'!$E$10="CWS",U5461="Multiple Family Residence",'[1]PWS Information'!$E$11="No",Q5461="Lead")),
(AND('[1]PWS Information'!$E$10="CWS",U5461="Other",Q5461="Lead")),
(AND('[1]PWS Information'!$E$10="CWS",U5461="Building",Q5461="Lead")))),"Tier 2",
IF((OR((AND('[1]PWS Information'!$E$10="CWS",U5461="Single Family Residence",Q5461="Galvanized Requiring Replacement")),
(AND('[1]PWS Information'!$E$10="CWS",U5461="Single Family Residence",Q5461="Galvanized Requiring Replacement",R5461="Yes")),
(AND('[1]PWS Information'!$E$10="NTNC",Q5461="Galvanized Requiring Replacement")),
(AND('[1]PWS Information'!$E$10="NTNC",U5461="Single Family Residence",R5461="Yes")))),"Tier 3",
IF((OR((AND('[1]PWS Information'!$E$10="CWS",U5461="Single Family Residence",S5461="Yes",Q5461="Non-Lead", J5461="Non-Lead - Copper",L5461="Before 1989")),
(AND('[1]PWS Information'!$E$10="CWS",U5461="Single Family Residence",S5461="Yes",Q5461="Non-Lead", N5461="Non-Lead - Copper",O5461="Before 1989")))),"Tier 4",
IF((OR((AND('[1]PWS Information'!$E$10="NTNC",Q5461="Non-Lead")),
(AND('[1]PWS Information'!$E$10="CWS",Q5461="Non-Lead",S5461="")),
(AND('[1]PWS Information'!$E$10="CWS",Q5461="Non-Lead",S5461="No")),
(AND('[1]PWS Information'!$E$10="CWS",Q5461="Non-Lead",S5461="Don't Know")),
(AND('[1]PWS Information'!$E$10="CWS",Q5461="Non-Lead", J5461="Non-Lead - Copper", S5461="Yes", L5461="Between 1989 and 2014")),
(AND('[1]PWS Information'!$E$10="CWS",Q5461="Non-Lead", J5461="Non-Lead - Copper", S5461="Yes", L5461="After 2014")),
(AND('[1]PWS Information'!$E$10="CWS",Q5461="Non-Lead", J5461="Non-Lead - Copper", S5461="Yes", L5461="Unknown")),
(AND('[1]PWS Information'!$E$10="CWS",Q5461="Non-Lead", N5461="Non-Lead - Copper", S5461="Yes", O5461="Between 1989 and 2014")),
(AND('[1]PWS Information'!$E$10="CWS",Q5461="Non-Lead", N5461="Non-Lead - Copper", S5461="Yes", O5461="After 2014")),
(AND('[1]PWS Information'!$E$10="CWS",Q5461="Non-Lead", N5461="Non-Lead - Copper", S5461="Yes", O5461="Unknown")),
(AND('[1]PWS Information'!$E$10="CWS",Q5461="Unknown")),
(AND('[1]PWS Information'!$E$10="NTNC",Q5461="Unknown")))),"Tier 5",
"")))))</f>
        <v>Tier 5</v>
      </c>
      <c r="Z5461" s="71"/>
      <c r="AA5461" s="71"/>
    </row>
    <row r="5462" spans="1:27" ht="57.6" x14ac:dyDescent="0.3">
      <c r="A5462" s="17"/>
      <c r="B5462" s="70" t="s">
        <v>1805</v>
      </c>
      <c r="C5462" s="60">
        <v>472</v>
      </c>
      <c r="D5462" s="61" t="s">
        <v>1847</v>
      </c>
      <c r="E5462" s="61" t="s">
        <v>128</v>
      </c>
      <c r="F5462" s="61">
        <v>78640</v>
      </c>
      <c r="G5462" s="62"/>
      <c r="H5462" s="63">
        <v>29.782464999999998</v>
      </c>
      <c r="I5462" s="64">
        <v>-97.454111999999995</v>
      </c>
      <c r="J5462" s="65" t="s">
        <v>50</v>
      </c>
      <c r="K5462" s="66" t="s">
        <v>51</v>
      </c>
      <c r="L5462" s="62" t="s">
        <v>52</v>
      </c>
      <c r="M5462" s="69"/>
      <c r="N5462" s="65" t="s">
        <v>50</v>
      </c>
      <c r="O5462" s="66" t="s">
        <v>52</v>
      </c>
      <c r="P5462" s="69"/>
      <c r="Q5462" s="55" t="str">
        <f t="shared" si="85"/>
        <v>Non-Lead</v>
      </c>
      <c r="R5462" s="70" t="s">
        <v>51</v>
      </c>
      <c r="S5462" s="70" t="s">
        <v>51</v>
      </c>
      <c r="T5462" s="70"/>
      <c r="U5462" s="71" t="s">
        <v>53</v>
      </c>
      <c r="V5462" s="71" t="s">
        <v>51</v>
      </c>
      <c r="W5462" s="71" t="s">
        <v>51</v>
      </c>
      <c r="X5462" s="71" t="s">
        <v>51</v>
      </c>
      <c r="Y5462" s="72" t="str">
        <f>IF((OR((AND('[1]PWS Information'!$E$10="CWS",U5462="Single Family Residence",Q5462="Lead")),
(AND('[1]PWS Information'!$E$10="CWS",U5462="Multiple Family Residence",'[1]PWS Information'!$E$11="Yes",Q5462="Lead")),
(AND('[1]PWS Information'!$E$10="NTNC",Q5462="Lead")))),"Tier 1",
IF((OR((AND('[1]PWS Information'!$E$10="CWS",U5462="Multiple Family Residence",'[1]PWS Information'!$E$11="No",Q5462="Lead")),
(AND('[1]PWS Information'!$E$10="CWS",U5462="Other",Q5462="Lead")),
(AND('[1]PWS Information'!$E$10="CWS",U5462="Building",Q5462="Lead")))),"Tier 2",
IF((OR((AND('[1]PWS Information'!$E$10="CWS",U5462="Single Family Residence",Q5462="Galvanized Requiring Replacement")),
(AND('[1]PWS Information'!$E$10="CWS",U5462="Single Family Residence",Q5462="Galvanized Requiring Replacement",R5462="Yes")),
(AND('[1]PWS Information'!$E$10="NTNC",Q5462="Galvanized Requiring Replacement")),
(AND('[1]PWS Information'!$E$10="NTNC",U5462="Single Family Residence",R5462="Yes")))),"Tier 3",
IF((OR((AND('[1]PWS Information'!$E$10="CWS",U5462="Single Family Residence",S5462="Yes",Q5462="Non-Lead", J5462="Non-Lead - Copper",L5462="Before 1989")),
(AND('[1]PWS Information'!$E$10="CWS",U5462="Single Family Residence",S5462="Yes",Q5462="Non-Lead", N5462="Non-Lead - Copper",O5462="Before 1989")))),"Tier 4",
IF((OR((AND('[1]PWS Information'!$E$10="NTNC",Q5462="Non-Lead")),
(AND('[1]PWS Information'!$E$10="CWS",Q5462="Non-Lead",S5462="")),
(AND('[1]PWS Information'!$E$10="CWS",Q5462="Non-Lead",S5462="No")),
(AND('[1]PWS Information'!$E$10="CWS",Q5462="Non-Lead",S5462="Don't Know")),
(AND('[1]PWS Information'!$E$10="CWS",Q5462="Non-Lead", J5462="Non-Lead - Copper", S5462="Yes", L5462="Between 1989 and 2014")),
(AND('[1]PWS Information'!$E$10="CWS",Q5462="Non-Lead", J5462="Non-Lead - Copper", S5462="Yes", L5462="After 2014")),
(AND('[1]PWS Information'!$E$10="CWS",Q5462="Non-Lead", J5462="Non-Lead - Copper", S5462="Yes", L5462="Unknown")),
(AND('[1]PWS Information'!$E$10="CWS",Q5462="Non-Lead", N5462="Non-Lead - Copper", S5462="Yes", O5462="Between 1989 and 2014")),
(AND('[1]PWS Information'!$E$10="CWS",Q5462="Non-Lead", N5462="Non-Lead - Copper", S5462="Yes", O5462="After 2014")),
(AND('[1]PWS Information'!$E$10="CWS",Q5462="Non-Lead", N5462="Non-Lead - Copper", S5462="Yes", O5462="Unknown")),
(AND('[1]PWS Information'!$E$10="CWS",Q5462="Unknown")),
(AND('[1]PWS Information'!$E$10="NTNC",Q5462="Unknown")))),"Tier 5",
"")))))</f>
        <v>Tier 5</v>
      </c>
      <c r="Z5462" s="71"/>
      <c r="AA5462" s="71"/>
    </row>
    <row r="5463" spans="1:27" ht="57.6" x14ac:dyDescent="0.3">
      <c r="A5463" s="1"/>
      <c r="B5463" s="70" t="s">
        <v>1805</v>
      </c>
      <c r="C5463" s="60">
        <v>393</v>
      </c>
      <c r="D5463" s="61" t="s">
        <v>1846</v>
      </c>
      <c r="E5463" s="61" t="s">
        <v>128</v>
      </c>
      <c r="F5463" s="61">
        <v>78640</v>
      </c>
      <c r="G5463" s="62"/>
      <c r="H5463" s="63">
        <v>29.787367</v>
      </c>
      <c r="I5463" s="64">
        <v>-97.454213999999993</v>
      </c>
      <c r="J5463" s="65" t="s">
        <v>50</v>
      </c>
      <c r="K5463" s="66" t="s">
        <v>51</v>
      </c>
      <c r="L5463" s="62" t="s">
        <v>52</v>
      </c>
      <c r="M5463" s="69"/>
      <c r="N5463" s="65" t="s">
        <v>50</v>
      </c>
      <c r="O5463" s="66" t="s">
        <v>52</v>
      </c>
      <c r="P5463" s="69"/>
      <c r="Q5463" s="55" t="str">
        <f t="shared" si="85"/>
        <v>Non-Lead</v>
      </c>
      <c r="R5463" s="70" t="s">
        <v>51</v>
      </c>
      <c r="S5463" s="70" t="s">
        <v>51</v>
      </c>
      <c r="T5463" s="70"/>
      <c r="U5463" s="71" t="s">
        <v>53</v>
      </c>
      <c r="V5463" s="71" t="s">
        <v>51</v>
      </c>
      <c r="W5463" s="71" t="s">
        <v>51</v>
      </c>
      <c r="X5463" s="71" t="s">
        <v>51</v>
      </c>
      <c r="Y5463" s="72" t="str">
        <f>IF((OR((AND('[1]PWS Information'!$E$10="CWS",U5463="Single Family Residence",Q5463="Lead")),
(AND('[1]PWS Information'!$E$10="CWS",U5463="Multiple Family Residence",'[1]PWS Information'!$E$11="Yes",Q5463="Lead")),
(AND('[1]PWS Information'!$E$10="NTNC",Q5463="Lead")))),"Tier 1",
IF((OR((AND('[1]PWS Information'!$E$10="CWS",U5463="Multiple Family Residence",'[1]PWS Information'!$E$11="No",Q5463="Lead")),
(AND('[1]PWS Information'!$E$10="CWS",U5463="Other",Q5463="Lead")),
(AND('[1]PWS Information'!$E$10="CWS",U5463="Building",Q5463="Lead")))),"Tier 2",
IF((OR((AND('[1]PWS Information'!$E$10="CWS",U5463="Single Family Residence",Q5463="Galvanized Requiring Replacement")),
(AND('[1]PWS Information'!$E$10="CWS",U5463="Single Family Residence",Q5463="Galvanized Requiring Replacement",R5463="Yes")),
(AND('[1]PWS Information'!$E$10="NTNC",Q5463="Galvanized Requiring Replacement")),
(AND('[1]PWS Information'!$E$10="NTNC",U5463="Single Family Residence",R5463="Yes")))),"Tier 3",
IF((OR((AND('[1]PWS Information'!$E$10="CWS",U5463="Single Family Residence",S5463="Yes",Q5463="Non-Lead", J5463="Non-Lead - Copper",L5463="Before 1989")),
(AND('[1]PWS Information'!$E$10="CWS",U5463="Single Family Residence",S5463="Yes",Q5463="Non-Lead", N5463="Non-Lead - Copper",O5463="Before 1989")))),"Tier 4",
IF((OR((AND('[1]PWS Information'!$E$10="NTNC",Q5463="Non-Lead")),
(AND('[1]PWS Information'!$E$10="CWS",Q5463="Non-Lead",S5463="")),
(AND('[1]PWS Information'!$E$10="CWS",Q5463="Non-Lead",S5463="No")),
(AND('[1]PWS Information'!$E$10="CWS",Q5463="Non-Lead",S5463="Don't Know")),
(AND('[1]PWS Information'!$E$10="CWS",Q5463="Non-Lead", J5463="Non-Lead - Copper", S5463="Yes", L5463="Between 1989 and 2014")),
(AND('[1]PWS Information'!$E$10="CWS",Q5463="Non-Lead", J5463="Non-Lead - Copper", S5463="Yes", L5463="After 2014")),
(AND('[1]PWS Information'!$E$10="CWS",Q5463="Non-Lead", J5463="Non-Lead - Copper", S5463="Yes", L5463="Unknown")),
(AND('[1]PWS Information'!$E$10="CWS",Q5463="Non-Lead", N5463="Non-Lead - Copper", S5463="Yes", O5463="Between 1989 and 2014")),
(AND('[1]PWS Information'!$E$10="CWS",Q5463="Non-Lead", N5463="Non-Lead - Copper", S5463="Yes", O5463="After 2014")),
(AND('[1]PWS Information'!$E$10="CWS",Q5463="Non-Lead", N5463="Non-Lead - Copper", S5463="Yes", O5463="Unknown")),
(AND('[1]PWS Information'!$E$10="CWS",Q5463="Unknown")),
(AND('[1]PWS Information'!$E$10="NTNC",Q5463="Unknown")))),"Tier 5",
"")))))</f>
        <v>Tier 5</v>
      </c>
      <c r="Z5463" s="71"/>
      <c r="AA5463" s="71"/>
    </row>
    <row r="5464" spans="1:27" ht="57.6" x14ac:dyDescent="0.3">
      <c r="A5464" s="1"/>
      <c r="B5464" s="70" t="s">
        <v>1805</v>
      </c>
      <c r="C5464" s="60">
        <v>401</v>
      </c>
      <c r="D5464" s="61" t="s">
        <v>1847</v>
      </c>
      <c r="E5464" s="61" t="s">
        <v>128</v>
      </c>
      <c r="F5464" s="61">
        <v>78640</v>
      </c>
      <c r="G5464" s="62"/>
      <c r="H5464" s="63">
        <v>29.945188999999999</v>
      </c>
      <c r="I5464" s="64">
        <v>-97.802278999999999</v>
      </c>
      <c r="J5464" s="65" t="s">
        <v>50</v>
      </c>
      <c r="K5464" s="66" t="s">
        <v>51</v>
      </c>
      <c r="L5464" s="62" t="s">
        <v>52</v>
      </c>
      <c r="M5464" s="69"/>
      <c r="N5464" s="65" t="s">
        <v>50</v>
      </c>
      <c r="O5464" s="66" t="s">
        <v>52</v>
      </c>
      <c r="P5464" s="69"/>
      <c r="Q5464" s="55" t="str">
        <f t="shared" si="85"/>
        <v>Non-Lead</v>
      </c>
      <c r="R5464" s="70" t="s">
        <v>51</v>
      </c>
      <c r="S5464" s="70" t="s">
        <v>51</v>
      </c>
      <c r="T5464" s="70"/>
      <c r="U5464" s="71" t="s">
        <v>53</v>
      </c>
      <c r="V5464" s="71" t="s">
        <v>51</v>
      </c>
      <c r="W5464" s="71" t="s">
        <v>51</v>
      </c>
      <c r="X5464" s="71" t="s">
        <v>51</v>
      </c>
      <c r="Y5464" s="72" t="str">
        <f>IF((OR((AND('[1]PWS Information'!$E$10="CWS",U5464="Single Family Residence",Q5464="Lead")),
(AND('[1]PWS Information'!$E$10="CWS",U5464="Multiple Family Residence",'[1]PWS Information'!$E$11="Yes",Q5464="Lead")),
(AND('[1]PWS Information'!$E$10="NTNC",Q5464="Lead")))),"Tier 1",
IF((OR((AND('[1]PWS Information'!$E$10="CWS",U5464="Multiple Family Residence",'[1]PWS Information'!$E$11="No",Q5464="Lead")),
(AND('[1]PWS Information'!$E$10="CWS",U5464="Other",Q5464="Lead")),
(AND('[1]PWS Information'!$E$10="CWS",U5464="Building",Q5464="Lead")))),"Tier 2",
IF((OR((AND('[1]PWS Information'!$E$10="CWS",U5464="Single Family Residence",Q5464="Galvanized Requiring Replacement")),
(AND('[1]PWS Information'!$E$10="CWS",U5464="Single Family Residence",Q5464="Galvanized Requiring Replacement",R5464="Yes")),
(AND('[1]PWS Information'!$E$10="NTNC",Q5464="Galvanized Requiring Replacement")),
(AND('[1]PWS Information'!$E$10="NTNC",U5464="Single Family Residence",R5464="Yes")))),"Tier 3",
IF((OR((AND('[1]PWS Information'!$E$10="CWS",U5464="Single Family Residence",S5464="Yes",Q5464="Non-Lead", J5464="Non-Lead - Copper",L5464="Before 1989")),
(AND('[1]PWS Information'!$E$10="CWS",U5464="Single Family Residence",S5464="Yes",Q5464="Non-Lead", N5464="Non-Lead - Copper",O5464="Before 1989")))),"Tier 4",
IF((OR((AND('[1]PWS Information'!$E$10="NTNC",Q5464="Non-Lead")),
(AND('[1]PWS Information'!$E$10="CWS",Q5464="Non-Lead",S5464="")),
(AND('[1]PWS Information'!$E$10="CWS",Q5464="Non-Lead",S5464="No")),
(AND('[1]PWS Information'!$E$10="CWS",Q5464="Non-Lead",S5464="Don't Know")),
(AND('[1]PWS Information'!$E$10="CWS",Q5464="Non-Lead", J5464="Non-Lead - Copper", S5464="Yes", L5464="Between 1989 and 2014")),
(AND('[1]PWS Information'!$E$10="CWS",Q5464="Non-Lead", J5464="Non-Lead - Copper", S5464="Yes", L5464="After 2014")),
(AND('[1]PWS Information'!$E$10="CWS",Q5464="Non-Lead", J5464="Non-Lead - Copper", S5464="Yes", L5464="Unknown")),
(AND('[1]PWS Information'!$E$10="CWS",Q5464="Non-Lead", N5464="Non-Lead - Copper", S5464="Yes", O5464="Between 1989 and 2014")),
(AND('[1]PWS Information'!$E$10="CWS",Q5464="Non-Lead", N5464="Non-Lead - Copper", S5464="Yes", O5464="After 2014")),
(AND('[1]PWS Information'!$E$10="CWS",Q5464="Non-Lead", N5464="Non-Lead - Copper", S5464="Yes", O5464="Unknown")),
(AND('[1]PWS Information'!$E$10="CWS",Q5464="Unknown")),
(AND('[1]PWS Information'!$E$10="NTNC",Q5464="Unknown")))),"Tier 5",
"")))))</f>
        <v>Tier 5</v>
      </c>
      <c r="Z5464" s="71"/>
      <c r="AA5464" s="71"/>
    </row>
    <row r="5465" spans="1:27" ht="57.6" x14ac:dyDescent="0.3">
      <c r="A5465" s="1"/>
      <c r="B5465" s="70" t="s">
        <v>1805</v>
      </c>
      <c r="C5465" s="60">
        <v>409</v>
      </c>
      <c r="D5465" s="61" t="s">
        <v>1847</v>
      </c>
      <c r="E5465" s="61" t="s">
        <v>128</v>
      </c>
      <c r="F5465" s="61">
        <v>78640</v>
      </c>
      <c r="G5465" s="62"/>
      <c r="H5465" s="63">
        <v>29.946490600000001</v>
      </c>
      <c r="I5465" s="64">
        <v>-97.801711100000006</v>
      </c>
      <c r="J5465" s="65" t="s">
        <v>50</v>
      </c>
      <c r="K5465" s="66" t="s">
        <v>51</v>
      </c>
      <c r="L5465" s="62" t="s">
        <v>52</v>
      </c>
      <c r="M5465" s="69"/>
      <c r="N5465" s="65" t="s">
        <v>50</v>
      </c>
      <c r="O5465" s="66" t="s">
        <v>52</v>
      </c>
      <c r="P5465" s="69"/>
      <c r="Q5465" s="55" t="str">
        <f t="shared" si="85"/>
        <v>Non-Lead</v>
      </c>
      <c r="R5465" s="70" t="s">
        <v>51</v>
      </c>
      <c r="S5465" s="70" t="s">
        <v>51</v>
      </c>
      <c r="T5465" s="70"/>
      <c r="U5465" s="71" t="s">
        <v>53</v>
      </c>
      <c r="V5465" s="71" t="s">
        <v>51</v>
      </c>
      <c r="W5465" s="71" t="s">
        <v>51</v>
      </c>
      <c r="X5465" s="71" t="s">
        <v>51</v>
      </c>
      <c r="Y5465" s="72" t="str">
        <f>IF((OR((AND('[1]PWS Information'!$E$10="CWS",U5465="Single Family Residence",Q5465="Lead")),
(AND('[1]PWS Information'!$E$10="CWS",U5465="Multiple Family Residence",'[1]PWS Information'!$E$11="Yes",Q5465="Lead")),
(AND('[1]PWS Information'!$E$10="NTNC",Q5465="Lead")))),"Tier 1",
IF((OR((AND('[1]PWS Information'!$E$10="CWS",U5465="Multiple Family Residence",'[1]PWS Information'!$E$11="No",Q5465="Lead")),
(AND('[1]PWS Information'!$E$10="CWS",U5465="Other",Q5465="Lead")),
(AND('[1]PWS Information'!$E$10="CWS",U5465="Building",Q5465="Lead")))),"Tier 2",
IF((OR((AND('[1]PWS Information'!$E$10="CWS",U5465="Single Family Residence",Q5465="Galvanized Requiring Replacement")),
(AND('[1]PWS Information'!$E$10="CWS",U5465="Single Family Residence",Q5465="Galvanized Requiring Replacement",R5465="Yes")),
(AND('[1]PWS Information'!$E$10="NTNC",Q5465="Galvanized Requiring Replacement")),
(AND('[1]PWS Information'!$E$10="NTNC",U5465="Single Family Residence",R5465="Yes")))),"Tier 3",
IF((OR((AND('[1]PWS Information'!$E$10="CWS",U5465="Single Family Residence",S5465="Yes",Q5465="Non-Lead", J5465="Non-Lead - Copper",L5465="Before 1989")),
(AND('[1]PWS Information'!$E$10="CWS",U5465="Single Family Residence",S5465="Yes",Q5465="Non-Lead", N5465="Non-Lead - Copper",O5465="Before 1989")))),"Tier 4",
IF((OR((AND('[1]PWS Information'!$E$10="NTNC",Q5465="Non-Lead")),
(AND('[1]PWS Information'!$E$10="CWS",Q5465="Non-Lead",S5465="")),
(AND('[1]PWS Information'!$E$10="CWS",Q5465="Non-Lead",S5465="No")),
(AND('[1]PWS Information'!$E$10="CWS",Q5465="Non-Lead",S5465="Don't Know")),
(AND('[1]PWS Information'!$E$10="CWS",Q5465="Non-Lead", J5465="Non-Lead - Copper", S5465="Yes", L5465="Between 1989 and 2014")),
(AND('[1]PWS Information'!$E$10="CWS",Q5465="Non-Lead", J5465="Non-Lead - Copper", S5465="Yes", L5465="After 2014")),
(AND('[1]PWS Information'!$E$10="CWS",Q5465="Non-Lead", J5465="Non-Lead - Copper", S5465="Yes", L5465="Unknown")),
(AND('[1]PWS Information'!$E$10="CWS",Q5465="Non-Lead", N5465="Non-Lead - Copper", S5465="Yes", O5465="Between 1989 and 2014")),
(AND('[1]PWS Information'!$E$10="CWS",Q5465="Non-Lead", N5465="Non-Lead - Copper", S5465="Yes", O5465="After 2014")),
(AND('[1]PWS Information'!$E$10="CWS",Q5465="Non-Lead", N5465="Non-Lead - Copper", S5465="Yes", O5465="Unknown")),
(AND('[1]PWS Information'!$E$10="CWS",Q5465="Unknown")),
(AND('[1]PWS Information'!$E$10="NTNC",Q5465="Unknown")))),"Tier 5",
"")))))</f>
        <v>Tier 5</v>
      </c>
      <c r="Z5465" s="71"/>
      <c r="AA5465" s="71"/>
    </row>
    <row r="5466" spans="1:27" ht="57.6" x14ac:dyDescent="0.3">
      <c r="A5466" s="17"/>
      <c r="B5466" s="70" t="s">
        <v>1805</v>
      </c>
      <c r="C5466" s="60">
        <v>417</v>
      </c>
      <c r="D5466" s="61" t="s">
        <v>1846</v>
      </c>
      <c r="E5466" s="61" t="s">
        <v>128</v>
      </c>
      <c r="F5466" s="61">
        <v>78640</v>
      </c>
      <c r="G5466" s="62"/>
      <c r="H5466" s="63">
        <v>29.786138000000001</v>
      </c>
      <c r="I5466" s="64">
        <v>-97.454138999999998</v>
      </c>
      <c r="J5466" s="65" t="s">
        <v>50</v>
      </c>
      <c r="K5466" s="66" t="s">
        <v>51</v>
      </c>
      <c r="L5466" s="62" t="s">
        <v>52</v>
      </c>
      <c r="M5466" s="69"/>
      <c r="N5466" s="65" t="s">
        <v>50</v>
      </c>
      <c r="O5466" s="66" t="s">
        <v>52</v>
      </c>
      <c r="P5466" s="69"/>
      <c r="Q5466" s="55" t="str">
        <f t="shared" si="85"/>
        <v>Non-Lead</v>
      </c>
      <c r="R5466" s="70" t="s">
        <v>51</v>
      </c>
      <c r="S5466" s="70" t="s">
        <v>51</v>
      </c>
      <c r="T5466" s="70"/>
      <c r="U5466" s="71" t="s">
        <v>53</v>
      </c>
      <c r="V5466" s="71" t="s">
        <v>51</v>
      </c>
      <c r="W5466" s="71" t="s">
        <v>51</v>
      </c>
      <c r="X5466" s="71" t="s">
        <v>51</v>
      </c>
      <c r="Y5466" s="72" t="str">
        <f>IF((OR((AND('[1]PWS Information'!$E$10="CWS",U5466="Single Family Residence",Q5466="Lead")),
(AND('[1]PWS Information'!$E$10="CWS",U5466="Multiple Family Residence",'[1]PWS Information'!$E$11="Yes",Q5466="Lead")),
(AND('[1]PWS Information'!$E$10="NTNC",Q5466="Lead")))),"Tier 1",
IF((OR((AND('[1]PWS Information'!$E$10="CWS",U5466="Multiple Family Residence",'[1]PWS Information'!$E$11="No",Q5466="Lead")),
(AND('[1]PWS Information'!$E$10="CWS",U5466="Other",Q5466="Lead")),
(AND('[1]PWS Information'!$E$10="CWS",U5466="Building",Q5466="Lead")))),"Tier 2",
IF((OR((AND('[1]PWS Information'!$E$10="CWS",U5466="Single Family Residence",Q5466="Galvanized Requiring Replacement")),
(AND('[1]PWS Information'!$E$10="CWS",U5466="Single Family Residence",Q5466="Galvanized Requiring Replacement",R5466="Yes")),
(AND('[1]PWS Information'!$E$10="NTNC",Q5466="Galvanized Requiring Replacement")),
(AND('[1]PWS Information'!$E$10="NTNC",U5466="Single Family Residence",R5466="Yes")))),"Tier 3",
IF((OR((AND('[1]PWS Information'!$E$10="CWS",U5466="Single Family Residence",S5466="Yes",Q5466="Non-Lead", J5466="Non-Lead - Copper",L5466="Before 1989")),
(AND('[1]PWS Information'!$E$10="CWS",U5466="Single Family Residence",S5466="Yes",Q5466="Non-Lead", N5466="Non-Lead - Copper",O5466="Before 1989")))),"Tier 4",
IF((OR((AND('[1]PWS Information'!$E$10="NTNC",Q5466="Non-Lead")),
(AND('[1]PWS Information'!$E$10="CWS",Q5466="Non-Lead",S5466="")),
(AND('[1]PWS Information'!$E$10="CWS",Q5466="Non-Lead",S5466="No")),
(AND('[1]PWS Information'!$E$10="CWS",Q5466="Non-Lead",S5466="Don't Know")),
(AND('[1]PWS Information'!$E$10="CWS",Q5466="Non-Lead", J5466="Non-Lead - Copper", S5466="Yes", L5466="Between 1989 and 2014")),
(AND('[1]PWS Information'!$E$10="CWS",Q5466="Non-Lead", J5466="Non-Lead - Copper", S5466="Yes", L5466="After 2014")),
(AND('[1]PWS Information'!$E$10="CWS",Q5466="Non-Lead", J5466="Non-Lead - Copper", S5466="Yes", L5466="Unknown")),
(AND('[1]PWS Information'!$E$10="CWS",Q5466="Non-Lead", N5466="Non-Lead - Copper", S5466="Yes", O5466="Between 1989 and 2014")),
(AND('[1]PWS Information'!$E$10="CWS",Q5466="Non-Lead", N5466="Non-Lead - Copper", S5466="Yes", O5466="After 2014")),
(AND('[1]PWS Information'!$E$10="CWS",Q5466="Non-Lead", N5466="Non-Lead - Copper", S5466="Yes", O5466="Unknown")),
(AND('[1]PWS Information'!$E$10="CWS",Q5466="Unknown")),
(AND('[1]PWS Information'!$E$10="NTNC",Q5466="Unknown")))),"Tier 5",
"")))))</f>
        <v>Tier 5</v>
      </c>
      <c r="Z5466" s="71"/>
      <c r="AA5466" s="71"/>
    </row>
    <row r="5467" spans="1:27" ht="57.6" x14ac:dyDescent="0.3">
      <c r="A5467" s="1"/>
      <c r="B5467" s="70" t="s">
        <v>1805</v>
      </c>
      <c r="C5467" s="60">
        <v>425</v>
      </c>
      <c r="D5467" s="61" t="s">
        <v>1846</v>
      </c>
      <c r="E5467" s="61" t="s">
        <v>128</v>
      </c>
      <c r="F5467" s="61">
        <v>78640</v>
      </c>
      <c r="G5467" s="62"/>
      <c r="H5467" s="63">
        <v>29.785523000000001</v>
      </c>
      <c r="I5467" s="64">
        <v>-97.454130000000006</v>
      </c>
      <c r="J5467" s="65" t="s">
        <v>50</v>
      </c>
      <c r="K5467" s="66" t="s">
        <v>51</v>
      </c>
      <c r="L5467" s="62" t="s">
        <v>52</v>
      </c>
      <c r="M5467" s="69"/>
      <c r="N5467" s="65" t="s">
        <v>50</v>
      </c>
      <c r="O5467" s="66" t="s">
        <v>52</v>
      </c>
      <c r="P5467" s="69"/>
      <c r="Q5467" s="55" t="str">
        <f t="shared" si="85"/>
        <v>Non-Lead</v>
      </c>
      <c r="R5467" s="70" t="s">
        <v>51</v>
      </c>
      <c r="S5467" s="70" t="s">
        <v>51</v>
      </c>
      <c r="T5467" s="70"/>
      <c r="U5467" s="71" t="s">
        <v>53</v>
      </c>
      <c r="V5467" s="71" t="s">
        <v>51</v>
      </c>
      <c r="W5467" s="71" t="s">
        <v>51</v>
      </c>
      <c r="X5467" s="71" t="s">
        <v>51</v>
      </c>
      <c r="Y5467" s="72" t="str">
        <f>IF((OR((AND('[1]PWS Information'!$E$10="CWS",U5467="Single Family Residence",Q5467="Lead")),
(AND('[1]PWS Information'!$E$10="CWS",U5467="Multiple Family Residence",'[1]PWS Information'!$E$11="Yes",Q5467="Lead")),
(AND('[1]PWS Information'!$E$10="NTNC",Q5467="Lead")))),"Tier 1",
IF((OR((AND('[1]PWS Information'!$E$10="CWS",U5467="Multiple Family Residence",'[1]PWS Information'!$E$11="No",Q5467="Lead")),
(AND('[1]PWS Information'!$E$10="CWS",U5467="Other",Q5467="Lead")),
(AND('[1]PWS Information'!$E$10="CWS",U5467="Building",Q5467="Lead")))),"Tier 2",
IF((OR((AND('[1]PWS Information'!$E$10="CWS",U5467="Single Family Residence",Q5467="Galvanized Requiring Replacement")),
(AND('[1]PWS Information'!$E$10="CWS",U5467="Single Family Residence",Q5467="Galvanized Requiring Replacement",R5467="Yes")),
(AND('[1]PWS Information'!$E$10="NTNC",Q5467="Galvanized Requiring Replacement")),
(AND('[1]PWS Information'!$E$10="NTNC",U5467="Single Family Residence",R5467="Yes")))),"Tier 3",
IF((OR((AND('[1]PWS Information'!$E$10="CWS",U5467="Single Family Residence",S5467="Yes",Q5467="Non-Lead", J5467="Non-Lead - Copper",L5467="Before 1989")),
(AND('[1]PWS Information'!$E$10="CWS",U5467="Single Family Residence",S5467="Yes",Q5467="Non-Lead", N5467="Non-Lead - Copper",O5467="Before 1989")))),"Tier 4",
IF((OR((AND('[1]PWS Information'!$E$10="NTNC",Q5467="Non-Lead")),
(AND('[1]PWS Information'!$E$10="CWS",Q5467="Non-Lead",S5467="")),
(AND('[1]PWS Information'!$E$10="CWS",Q5467="Non-Lead",S5467="No")),
(AND('[1]PWS Information'!$E$10="CWS",Q5467="Non-Lead",S5467="Don't Know")),
(AND('[1]PWS Information'!$E$10="CWS",Q5467="Non-Lead", J5467="Non-Lead - Copper", S5467="Yes", L5467="Between 1989 and 2014")),
(AND('[1]PWS Information'!$E$10="CWS",Q5467="Non-Lead", J5467="Non-Lead - Copper", S5467="Yes", L5467="After 2014")),
(AND('[1]PWS Information'!$E$10="CWS",Q5467="Non-Lead", J5467="Non-Lead - Copper", S5467="Yes", L5467="Unknown")),
(AND('[1]PWS Information'!$E$10="CWS",Q5467="Non-Lead", N5467="Non-Lead - Copper", S5467="Yes", O5467="Between 1989 and 2014")),
(AND('[1]PWS Information'!$E$10="CWS",Q5467="Non-Lead", N5467="Non-Lead - Copper", S5467="Yes", O5467="After 2014")),
(AND('[1]PWS Information'!$E$10="CWS",Q5467="Non-Lead", N5467="Non-Lead - Copper", S5467="Yes", O5467="Unknown")),
(AND('[1]PWS Information'!$E$10="CWS",Q5467="Unknown")),
(AND('[1]PWS Information'!$E$10="NTNC",Q5467="Unknown")))),"Tier 5",
"")))))</f>
        <v>Tier 5</v>
      </c>
      <c r="Z5467" s="71"/>
      <c r="AA5467" s="71"/>
    </row>
    <row r="5468" spans="1:27" ht="57.6" x14ac:dyDescent="0.3">
      <c r="A5468" s="1"/>
      <c r="B5468" s="70" t="s">
        <v>1805</v>
      </c>
      <c r="C5468" s="60">
        <v>433</v>
      </c>
      <c r="D5468" s="61" t="s">
        <v>1846</v>
      </c>
      <c r="E5468" s="61" t="s">
        <v>128</v>
      </c>
      <c r="F5468" s="61">
        <v>78640</v>
      </c>
      <c r="G5468" s="62"/>
      <c r="H5468" s="63">
        <v>29.947514600000002</v>
      </c>
      <c r="I5468" s="64">
        <v>-97.8021289</v>
      </c>
      <c r="J5468" s="65" t="s">
        <v>50</v>
      </c>
      <c r="K5468" s="66" t="s">
        <v>51</v>
      </c>
      <c r="L5468" s="62" t="s">
        <v>52</v>
      </c>
      <c r="M5468" s="69"/>
      <c r="N5468" s="65" t="s">
        <v>50</v>
      </c>
      <c r="O5468" s="66" t="s">
        <v>52</v>
      </c>
      <c r="P5468" s="69"/>
      <c r="Q5468" s="55" t="str">
        <f t="shared" si="85"/>
        <v>Non-Lead</v>
      </c>
      <c r="R5468" s="70" t="s">
        <v>51</v>
      </c>
      <c r="S5468" s="70" t="s">
        <v>51</v>
      </c>
      <c r="T5468" s="70"/>
      <c r="U5468" s="71" t="s">
        <v>53</v>
      </c>
      <c r="V5468" s="71" t="s">
        <v>51</v>
      </c>
      <c r="W5468" s="71" t="s">
        <v>51</v>
      </c>
      <c r="X5468" s="71" t="s">
        <v>51</v>
      </c>
      <c r="Y5468" s="72" t="str">
        <f>IF((OR((AND('[1]PWS Information'!$E$10="CWS",U5468="Single Family Residence",Q5468="Lead")),
(AND('[1]PWS Information'!$E$10="CWS",U5468="Multiple Family Residence",'[1]PWS Information'!$E$11="Yes",Q5468="Lead")),
(AND('[1]PWS Information'!$E$10="NTNC",Q5468="Lead")))),"Tier 1",
IF((OR((AND('[1]PWS Information'!$E$10="CWS",U5468="Multiple Family Residence",'[1]PWS Information'!$E$11="No",Q5468="Lead")),
(AND('[1]PWS Information'!$E$10="CWS",U5468="Other",Q5468="Lead")),
(AND('[1]PWS Information'!$E$10="CWS",U5468="Building",Q5468="Lead")))),"Tier 2",
IF((OR((AND('[1]PWS Information'!$E$10="CWS",U5468="Single Family Residence",Q5468="Galvanized Requiring Replacement")),
(AND('[1]PWS Information'!$E$10="CWS",U5468="Single Family Residence",Q5468="Galvanized Requiring Replacement",R5468="Yes")),
(AND('[1]PWS Information'!$E$10="NTNC",Q5468="Galvanized Requiring Replacement")),
(AND('[1]PWS Information'!$E$10="NTNC",U5468="Single Family Residence",R5468="Yes")))),"Tier 3",
IF((OR((AND('[1]PWS Information'!$E$10="CWS",U5468="Single Family Residence",S5468="Yes",Q5468="Non-Lead", J5468="Non-Lead - Copper",L5468="Before 1989")),
(AND('[1]PWS Information'!$E$10="CWS",U5468="Single Family Residence",S5468="Yes",Q5468="Non-Lead", N5468="Non-Lead - Copper",O5468="Before 1989")))),"Tier 4",
IF((OR((AND('[1]PWS Information'!$E$10="NTNC",Q5468="Non-Lead")),
(AND('[1]PWS Information'!$E$10="CWS",Q5468="Non-Lead",S5468="")),
(AND('[1]PWS Information'!$E$10="CWS",Q5468="Non-Lead",S5468="No")),
(AND('[1]PWS Information'!$E$10="CWS",Q5468="Non-Lead",S5468="Don't Know")),
(AND('[1]PWS Information'!$E$10="CWS",Q5468="Non-Lead", J5468="Non-Lead - Copper", S5468="Yes", L5468="Between 1989 and 2014")),
(AND('[1]PWS Information'!$E$10="CWS",Q5468="Non-Lead", J5468="Non-Lead - Copper", S5468="Yes", L5468="After 2014")),
(AND('[1]PWS Information'!$E$10="CWS",Q5468="Non-Lead", J5468="Non-Lead - Copper", S5468="Yes", L5468="Unknown")),
(AND('[1]PWS Information'!$E$10="CWS",Q5468="Non-Lead", N5468="Non-Lead - Copper", S5468="Yes", O5468="Between 1989 and 2014")),
(AND('[1]PWS Information'!$E$10="CWS",Q5468="Non-Lead", N5468="Non-Lead - Copper", S5468="Yes", O5468="After 2014")),
(AND('[1]PWS Information'!$E$10="CWS",Q5468="Non-Lead", N5468="Non-Lead - Copper", S5468="Yes", O5468="Unknown")),
(AND('[1]PWS Information'!$E$10="CWS",Q5468="Unknown")),
(AND('[1]PWS Information'!$E$10="NTNC",Q5468="Unknown")))),"Tier 5",
"")))))</f>
        <v>Tier 5</v>
      </c>
      <c r="Z5468" s="71"/>
      <c r="AA5468" s="71"/>
    </row>
    <row r="5469" spans="1:27" ht="57.6" x14ac:dyDescent="0.3">
      <c r="A5469" s="1"/>
      <c r="B5469" s="70" t="s">
        <v>1805</v>
      </c>
      <c r="C5469" s="60">
        <v>441</v>
      </c>
      <c r="D5469" s="61" t="s">
        <v>1846</v>
      </c>
      <c r="E5469" s="61" t="s">
        <v>128</v>
      </c>
      <c r="F5469" s="61">
        <v>78640</v>
      </c>
      <c r="G5469" s="62"/>
      <c r="H5469" s="63">
        <v>29.782613000000001</v>
      </c>
      <c r="I5469" s="64">
        <v>-97.454113000000007</v>
      </c>
      <c r="J5469" s="65" t="s">
        <v>50</v>
      </c>
      <c r="K5469" s="66" t="s">
        <v>51</v>
      </c>
      <c r="L5469" s="62" t="s">
        <v>52</v>
      </c>
      <c r="M5469" s="69"/>
      <c r="N5469" s="65" t="s">
        <v>50</v>
      </c>
      <c r="O5469" s="66" t="s">
        <v>52</v>
      </c>
      <c r="P5469" s="69"/>
      <c r="Q5469" s="55" t="str">
        <f t="shared" si="85"/>
        <v>Non-Lead</v>
      </c>
      <c r="R5469" s="70" t="s">
        <v>51</v>
      </c>
      <c r="S5469" s="70" t="s">
        <v>51</v>
      </c>
      <c r="T5469" s="70"/>
      <c r="U5469" s="71" t="s">
        <v>53</v>
      </c>
      <c r="V5469" s="71" t="s">
        <v>51</v>
      </c>
      <c r="W5469" s="71" t="s">
        <v>51</v>
      </c>
      <c r="X5469" s="71" t="s">
        <v>51</v>
      </c>
      <c r="Y5469" s="72" t="str">
        <f>IF((OR((AND('[1]PWS Information'!$E$10="CWS",U5469="Single Family Residence",Q5469="Lead")),
(AND('[1]PWS Information'!$E$10="CWS",U5469="Multiple Family Residence",'[1]PWS Information'!$E$11="Yes",Q5469="Lead")),
(AND('[1]PWS Information'!$E$10="NTNC",Q5469="Lead")))),"Tier 1",
IF((OR((AND('[1]PWS Information'!$E$10="CWS",U5469="Multiple Family Residence",'[1]PWS Information'!$E$11="No",Q5469="Lead")),
(AND('[1]PWS Information'!$E$10="CWS",U5469="Other",Q5469="Lead")),
(AND('[1]PWS Information'!$E$10="CWS",U5469="Building",Q5469="Lead")))),"Tier 2",
IF((OR((AND('[1]PWS Information'!$E$10="CWS",U5469="Single Family Residence",Q5469="Galvanized Requiring Replacement")),
(AND('[1]PWS Information'!$E$10="CWS",U5469="Single Family Residence",Q5469="Galvanized Requiring Replacement",R5469="Yes")),
(AND('[1]PWS Information'!$E$10="NTNC",Q5469="Galvanized Requiring Replacement")),
(AND('[1]PWS Information'!$E$10="NTNC",U5469="Single Family Residence",R5469="Yes")))),"Tier 3",
IF((OR((AND('[1]PWS Information'!$E$10="CWS",U5469="Single Family Residence",S5469="Yes",Q5469="Non-Lead", J5469="Non-Lead - Copper",L5469="Before 1989")),
(AND('[1]PWS Information'!$E$10="CWS",U5469="Single Family Residence",S5469="Yes",Q5469="Non-Lead", N5469="Non-Lead - Copper",O5469="Before 1989")))),"Tier 4",
IF((OR((AND('[1]PWS Information'!$E$10="NTNC",Q5469="Non-Lead")),
(AND('[1]PWS Information'!$E$10="CWS",Q5469="Non-Lead",S5469="")),
(AND('[1]PWS Information'!$E$10="CWS",Q5469="Non-Lead",S5469="No")),
(AND('[1]PWS Information'!$E$10="CWS",Q5469="Non-Lead",S5469="Don't Know")),
(AND('[1]PWS Information'!$E$10="CWS",Q5469="Non-Lead", J5469="Non-Lead - Copper", S5469="Yes", L5469="Between 1989 and 2014")),
(AND('[1]PWS Information'!$E$10="CWS",Q5469="Non-Lead", J5469="Non-Lead - Copper", S5469="Yes", L5469="After 2014")),
(AND('[1]PWS Information'!$E$10="CWS",Q5469="Non-Lead", J5469="Non-Lead - Copper", S5469="Yes", L5469="Unknown")),
(AND('[1]PWS Information'!$E$10="CWS",Q5469="Non-Lead", N5469="Non-Lead - Copper", S5469="Yes", O5469="Between 1989 and 2014")),
(AND('[1]PWS Information'!$E$10="CWS",Q5469="Non-Lead", N5469="Non-Lead - Copper", S5469="Yes", O5469="After 2014")),
(AND('[1]PWS Information'!$E$10="CWS",Q5469="Non-Lead", N5469="Non-Lead - Copper", S5469="Yes", O5469="Unknown")),
(AND('[1]PWS Information'!$E$10="CWS",Q5469="Unknown")),
(AND('[1]PWS Information'!$E$10="NTNC",Q5469="Unknown")))),"Tier 5",
"")))))</f>
        <v>Tier 5</v>
      </c>
      <c r="Z5469" s="71"/>
      <c r="AA5469" s="71"/>
    </row>
    <row r="5470" spans="1:27" ht="57.6" x14ac:dyDescent="0.3">
      <c r="A5470" s="17"/>
      <c r="B5470" s="70" t="s">
        <v>1805</v>
      </c>
      <c r="C5470" s="60">
        <v>449</v>
      </c>
      <c r="D5470" s="61" t="s">
        <v>1846</v>
      </c>
      <c r="E5470" s="61" t="s">
        <v>128</v>
      </c>
      <c r="F5470" s="61">
        <v>78640</v>
      </c>
      <c r="G5470" s="62"/>
      <c r="H5470" s="63">
        <v>29.782575000000001</v>
      </c>
      <c r="I5470" s="64">
        <v>-97.454113000000007</v>
      </c>
      <c r="J5470" s="65" t="s">
        <v>50</v>
      </c>
      <c r="K5470" s="66" t="s">
        <v>51</v>
      </c>
      <c r="L5470" s="62" t="s">
        <v>52</v>
      </c>
      <c r="M5470" s="69"/>
      <c r="N5470" s="65" t="s">
        <v>50</v>
      </c>
      <c r="O5470" s="66" t="s">
        <v>52</v>
      </c>
      <c r="P5470" s="69"/>
      <c r="Q5470" s="55" t="str">
        <f t="shared" si="85"/>
        <v>Non-Lead</v>
      </c>
      <c r="R5470" s="70" t="s">
        <v>51</v>
      </c>
      <c r="S5470" s="70" t="s">
        <v>51</v>
      </c>
      <c r="T5470" s="70"/>
      <c r="U5470" s="71" t="s">
        <v>53</v>
      </c>
      <c r="V5470" s="71" t="s">
        <v>51</v>
      </c>
      <c r="W5470" s="71" t="s">
        <v>51</v>
      </c>
      <c r="X5470" s="71" t="s">
        <v>51</v>
      </c>
      <c r="Y5470" s="72" t="str">
        <f>IF((OR((AND('[1]PWS Information'!$E$10="CWS",U5470="Single Family Residence",Q5470="Lead")),
(AND('[1]PWS Information'!$E$10="CWS",U5470="Multiple Family Residence",'[1]PWS Information'!$E$11="Yes",Q5470="Lead")),
(AND('[1]PWS Information'!$E$10="NTNC",Q5470="Lead")))),"Tier 1",
IF((OR((AND('[1]PWS Information'!$E$10="CWS",U5470="Multiple Family Residence",'[1]PWS Information'!$E$11="No",Q5470="Lead")),
(AND('[1]PWS Information'!$E$10="CWS",U5470="Other",Q5470="Lead")),
(AND('[1]PWS Information'!$E$10="CWS",U5470="Building",Q5470="Lead")))),"Tier 2",
IF((OR((AND('[1]PWS Information'!$E$10="CWS",U5470="Single Family Residence",Q5470="Galvanized Requiring Replacement")),
(AND('[1]PWS Information'!$E$10="CWS",U5470="Single Family Residence",Q5470="Galvanized Requiring Replacement",R5470="Yes")),
(AND('[1]PWS Information'!$E$10="NTNC",Q5470="Galvanized Requiring Replacement")),
(AND('[1]PWS Information'!$E$10="NTNC",U5470="Single Family Residence",R5470="Yes")))),"Tier 3",
IF((OR((AND('[1]PWS Information'!$E$10="CWS",U5470="Single Family Residence",S5470="Yes",Q5470="Non-Lead", J5470="Non-Lead - Copper",L5470="Before 1989")),
(AND('[1]PWS Information'!$E$10="CWS",U5470="Single Family Residence",S5470="Yes",Q5470="Non-Lead", N5470="Non-Lead - Copper",O5470="Before 1989")))),"Tier 4",
IF((OR((AND('[1]PWS Information'!$E$10="NTNC",Q5470="Non-Lead")),
(AND('[1]PWS Information'!$E$10="CWS",Q5470="Non-Lead",S5470="")),
(AND('[1]PWS Information'!$E$10="CWS",Q5470="Non-Lead",S5470="No")),
(AND('[1]PWS Information'!$E$10="CWS",Q5470="Non-Lead",S5470="Don't Know")),
(AND('[1]PWS Information'!$E$10="CWS",Q5470="Non-Lead", J5470="Non-Lead - Copper", S5470="Yes", L5470="Between 1989 and 2014")),
(AND('[1]PWS Information'!$E$10="CWS",Q5470="Non-Lead", J5470="Non-Lead - Copper", S5470="Yes", L5470="After 2014")),
(AND('[1]PWS Information'!$E$10="CWS",Q5470="Non-Lead", J5470="Non-Lead - Copper", S5470="Yes", L5470="Unknown")),
(AND('[1]PWS Information'!$E$10="CWS",Q5470="Non-Lead", N5470="Non-Lead - Copper", S5470="Yes", O5470="Between 1989 and 2014")),
(AND('[1]PWS Information'!$E$10="CWS",Q5470="Non-Lead", N5470="Non-Lead - Copper", S5470="Yes", O5470="After 2014")),
(AND('[1]PWS Information'!$E$10="CWS",Q5470="Non-Lead", N5470="Non-Lead - Copper", S5470="Yes", O5470="Unknown")),
(AND('[1]PWS Information'!$E$10="CWS",Q5470="Unknown")),
(AND('[1]PWS Information'!$E$10="NTNC",Q5470="Unknown")))),"Tier 5",
"")))))</f>
        <v>Tier 5</v>
      </c>
      <c r="Z5470" s="71"/>
      <c r="AA5470" s="71"/>
    </row>
    <row r="5471" spans="1:27" ht="57.6" x14ac:dyDescent="0.3">
      <c r="A5471" s="1"/>
      <c r="B5471" s="70" t="s">
        <v>1805</v>
      </c>
      <c r="C5471" s="60">
        <v>457</v>
      </c>
      <c r="D5471" s="61" t="s">
        <v>1847</v>
      </c>
      <c r="E5471" s="61" t="s">
        <v>128</v>
      </c>
      <c r="F5471" s="61">
        <v>78640</v>
      </c>
      <c r="G5471" s="62"/>
      <c r="H5471" s="63">
        <v>29.947514600000002</v>
      </c>
      <c r="I5471" s="64">
        <v>-97.8021289</v>
      </c>
      <c r="J5471" s="65" t="s">
        <v>50</v>
      </c>
      <c r="K5471" s="66" t="s">
        <v>51</v>
      </c>
      <c r="L5471" s="62" t="s">
        <v>52</v>
      </c>
      <c r="M5471" s="69"/>
      <c r="N5471" s="65" t="s">
        <v>50</v>
      </c>
      <c r="O5471" s="66" t="s">
        <v>52</v>
      </c>
      <c r="P5471" s="69"/>
      <c r="Q5471" s="55" t="str">
        <f t="shared" si="85"/>
        <v>Non-Lead</v>
      </c>
      <c r="R5471" s="70" t="s">
        <v>51</v>
      </c>
      <c r="S5471" s="70" t="s">
        <v>51</v>
      </c>
      <c r="T5471" s="70"/>
      <c r="U5471" s="71" t="s">
        <v>53</v>
      </c>
      <c r="V5471" s="71" t="s">
        <v>51</v>
      </c>
      <c r="W5471" s="71" t="s">
        <v>51</v>
      </c>
      <c r="X5471" s="71" t="s">
        <v>51</v>
      </c>
      <c r="Y5471" s="72" t="str">
        <f>IF((OR((AND('[1]PWS Information'!$E$10="CWS",U5471="Single Family Residence",Q5471="Lead")),
(AND('[1]PWS Information'!$E$10="CWS",U5471="Multiple Family Residence",'[1]PWS Information'!$E$11="Yes",Q5471="Lead")),
(AND('[1]PWS Information'!$E$10="NTNC",Q5471="Lead")))),"Tier 1",
IF((OR((AND('[1]PWS Information'!$E$10="CWS",U5471="Multiple Family Residence",'[1]PWS Information'!$E$11="No",Q5471="Lead")),
(AND('[1]PWS Information'!$E$10="CWS",U5471="Other",Q5471="Lead")),
(AND('[1]PWS Information'!$E$10="CWS",U5471="Building",Q5471="Lead")))),"Tier 2",
IF((OR((AND('[1]PWS Information'!$E$10="CWS",U5471="Single Family Residence",Q5471="Galvanized Requiring Replacement")),
(AND('[1]PWS Information'!$E$10="CWS",U5471="Single Family Residence",Q5471="Galvanized Requiring Replacement",R5471="Yes")),
(AND('[1]PWS Information'!$E$10="NTNC",Q5471="Galvanized Requiring Replacement")),
(AND('[1]PWS Information'!$E$10="NTNC",U5471="Single Family Residence",R5471="Yes")))),"Tier 3",
IF((OR((AND('[1]PWS Information'!$E$10="CWS",U5471="Single Family Residence",S5471="Yes",Q5471="Non-Lead", J5471="Non-Lead - Copper",L5471="Before 1989")),
(AND('[1]PWS Information'!$E$10="CWS",U5471="Single Family Residence",S5471="Yes",Q5471="Non-Lead", N5471="Non-Lead - Copper",O5471="Before 1989")))),"Tier 4",
IF((OR((AND('[1]PWS Information'!$E$10="NTNC",Q5471="Non-Lead")),
(AND('[1]PWS Information'!$E$10="CWS",Q5471="Non-Lead",S5471="")),
(AND('[1]PWS Information'!$E$10="CWS",Q5471="Non-Lead",S5471="No")),
(AND('[1]PWS Information'!$E$10="CWS",Q5471="Non-Lead",S5471="Don't Know")),
(AND('[1]PWS Information'!$E$10="CWS",Q5471="Non-Lead", J5471="Non-Lead - Copper", S5471="Yes", L5471="Between 1989 and 2014")),
(AND('[1]PWS Information'!$E$10="CWS",Q5471="Non-Lead", J5471="Non-Lead - Copper", S5471="Yes", L5471="After 2014")),
(AND('[1]PWS Information'!$E$10="CWS",Q5471="Non-Lead", J5471="Non-Lead - Copper", S5471="Yes", L5471="Unknown")),
(AND('[1]PWS Information'!$E$10="CWS",Q5471="Non-Lead", N5471="Non-Lead - Copper", S5471="Yes", O5471="Between 1989 and 2014")),
(AND('[1]PWS Information'!$E$10="CWS",Q5471="Non-Lead", N5471="Non-Lead - Copper", S5471="Yes", O5471="After 2014")),
(AND('[1]PWS Information'!$E$10="CWS",Q5471="Non-Lead", N5471="Non-Lead - Copper", S5471="Yes", O5471="Unknown")),
(AND('[1]PWS Information'!$E$10="CWS",Q5471="Unknown")),
(AND('[1]PWS Information'!$E$10="NTNC",Q5471="Unknown")))),"Tier 5",
"")))))</f>
        <v>Tier 5</v>
      </c>
      <c r="Z5471" s="71"/>
      <c r="AA5471" s="71"/>
    </row>
    <row r="5472" spans="1:27" ht="43.2" x14ac:dyDescent="0.3">
      <c r="A5472" s="1"/>
      <c r="B5472" s="70" t="s">
        <v>1805</v>
      </c>
      <c r="C5472" s="60">
        <v>105</v>
      </c>
      <c r="D5472" s="61" t="s">
        <v>1848</v>
      </c>
      <c r="E5472" s="61" t="s">
        <v>128</v>
      </c>
      <c r="F5472" s="61">
        <v>78640</v>
      </c>
      <c r="G5472" s="62"/>
      <c r="H5472" s="63">
        <v>29.966738899999999</v>
      </c>
      <c r="I5472" s="64">
        <v>-97.848587899999998</v>
      </c>
      <c r="J5472" s="65" t="s">
        <v>50</v>
      </c>
      <c r="K5472" s="66" t="s">
        <v>51</v>
      </c>
      <c r="L5472" s="62" t="s">
        <v>58</v>
      </c>
      <c r="M5472" s="69"/>
      <c r="N5472" s="65" t="s">
        <v>50</v>
      </c>
      <c r="O5472" s="66" t="s">
        <v>58</v>
      </c>
      <c r="P5472" s="69"/>
      <c r="Q5472" s="55" t="str">
        <f t="shared" si="85"/>
        <v>Non-Lead</v>
      </c>
      <c r="R5472" s="70" t="s">
        <v>51</v>
      </c>
      <c r="S5472" s="70" t="s">
        <v>51</v>
      </c>
      <c r="T5472" s="70"/>
      <c r="U5472" s="71" t="s">
        <v>76</v>
      </c>
      <c r="V5472" s="71" t="s">
        <v>51</v>
      </c>
      <c r="W5472" s="71" t="s">
        <v>51</v>
      </c>
      <c r="X5472" s="71" t="s">
        <v>51</v>
      </c>
      <c r="Y5472" s="72" t="str">
        <f>IF((OR((AND('[1]PWS Information'!$E$10="CWS",U5472="Single Family Residence",Q5472="Lead")),
(AND('[1]PWS Information'!$E$10="CWS",U5472="Multiple Family Residence",'[1]PWS Information'!$E$11="Yes",Q5472="Lead")),
(AND('[1]PWS Information'!$E$10="NTNC",Q5472="Lead")))),"Tier 1",
IF((OR((AND('[1]PWS Information'!$E$10="CWS",U5472="Multiple Family Residence",'[1]PWS Information'!$E$11="No",Q5472="Lead")),
(AND('[1]PWS Information'!$E$10="CWS",U5472="Other",Q5472="Lead")),
(AND('[1]PWS Information'!$E$10="CWS",U5472="Building",Q5472="Lead")))),"Tier 2",
IF((OR((AND('[1]PWS Information'!$E$10="CWS",U5472="Single Family Residence",Q5472="Galvanized Requiring Replacement")),
(AND('[1]PWS Information'!$E$10="CWS",U5472="Single Family Residence",Q5472="Galvanized Requiring Replacement",R5472="Yes")),
(AND('[1]PWS Information'!$E$10="NTNC",Q5472="Galvanized Requiring Replacement")),
(AND('[1]PWS Information'!$E$10="NTNC",U5472="Single Family Residence",R5472="Yes")))),"Tier 3",
IF((OR((AND('[1]PWS Information'!$E$10="CWS",U5472="Single Family Residence",S5472="Yes",Q5472="Non-Lead", J5472="Non-Lead - Copper",L5472="Before 1989")),
(AND('[1]PWS Information'!$E$10="CWS",U5472="Single Family Residence",S5472="Yes",Q5472="Non-Lead", N5472="Non-Lead - Copper",O5472="Before 1989")))),"Tier 4",
IF((OR((AND('[1]PWS Information'!$E$10="NTNC",Q5472="Non-Lead")),
(AND('[1]PWS Information'!$E$10="CWS",Q5472="Non-Lead",S5472="")),
(AND('[1]PWS Information'!$E$10="CWS",Q5472="Non-Lead",S5472="No")),
(AND('[1]PWS Information'!$E$10="CWS",Q5472="Non-Lead",S5472="Don't Know")),
(AND('[1]PWS Information'!$E$10="CWS",Q5472="Non-Lead", J5472="Non-Lead - Copper", S5472="Yes", L5472="Between 1989 and 2014")),
(AND('[1]PWS Information'!$E$10="CWS",Q5472="Non-Lead", J5472="Non-Lead - Copper", S5472="Yes", L5472="After 2014")),
(AND('[1]PWS Information'!$E$10="CWS",Q5472="Non-Lead", J5472="Non-Lead - Copper", S5472="Yes", L5472="Unknown")),
(AND('[1]PWS Information'!$E$10="CWS",Q5472="Non-Lead", N5472="Non-Lead - Copper", S5472="Yes", O5472="Between 1989 and 2014")),
(AND('[1]PWS Information'!$E$10="CWS",Q5472="Non-Lead", N5472="Non-Lead - Copper", S5472="Yes", O5472="After 2014")),
(AND('[1]PWS Information'!$E$10="CWS",Q5472="Non-Lead", N5472="Non-Lead - Copper", S5472="Yes", O5472="Unknown")),
(AND('[1]PWS Information'!$E$10="CWS",Q5472="Unknown")),
(AND('[1]PWS Information'!$E$10="NTNC",Q5472="Unknown")))),"Tier 5",
"")))))</f>
        <v>Tier 5</v>
      </c>
      <c r="Z5472" s="71"/>
      <c r="AA5472" s="71"/>
    </row>
    <row r="5473" spans="1:27" ht="43.2" x14ac:dyDescent="0.3">
      <c r="A5473" s="1"/>
      <c r="B5473" s="70" t="s">
        <v>1805</v>
      </c>
      <c r="C5473" s="60">
        <v>768</v>
      </c>
      <c r="D5473" s="61" t="s">
        <v>1849</v>
      </c>
      <c r="E5473" s="61" t="s">
        <v>128</v>
      </c>
      <c r="F5473" s="61">
        <v>78640</v>
      </c>
      <c r="G5473" s="62"/>
      <c r="H5473" s="63">
        <v>29.955090299999998</v>
      </c>
      <c r="I5473" s="64">
        <v>-97.854827200000003</v>
      </c>
      <c r="J5473" s="65" t="s">
        <v>50</v>
      </c>
      <c r="K5473" s="66" t="s">
        <v>51</v>
      </c>
      <c r="L5473" s="62" t="s">
        <v>52</v>
      </c>
      <c r="M5473" s="69"/>
      <c r="N5473" s="65" t="s">
        <v>50</v>
      </c>
      <c r="O5473" s="66" t="s">
        <v>52</v>
      </c>
      <c r="P5473" s="69"/>
      <c r="Q5473" s="55" t="str">
        <f t="shared" si="85"/>
        <v>Non-Lead</v>
      </c>
      <c r="R5473" s="70" t="s">
        <v>51</v>
      </c>
      <c r="S5473" s="70" t="s">
        <v>51</v>
      </c>
      <c r="T5473" s="70"/>
      <c r="U5473" s="71" t="s">
        <v>76</v>
      </c>
      <c r="V5473" s="71" t="s">
        <v>51</v>
      </c>
      <c r="W5473" s="71" t="s">
        <v>51</v>
      </c>
      <c r="X5473" s="71" t="s">
        <v>51</v>
      </c>
      <c r="Y5473" s="72" t="str">
        <f>IF((OR((AND('[1]PWS Information'!$E$10="CWS",U5473="Single Family Residence",Q5473="Lead")),
(AND('[1]PWS Information'!$E$10="CWS",U5473="Multiple Family Residence",'[1]PWS Information'!$E$11="Yes",Q5473="Lead")),
(AND('[1]PWS Information'!$E$10="NTNC",Q5473="Lead")))),"Tier 1",
IF((OR((AND('[1]PWS Information'!$E$10="CWS",U5473="Multiple Family Residence",'[1]PWS Information'!$E$11="No",Q5473="Lead")),
(AND('[1]PWS Information'!$E$10="CWS",U5473="Other",Q5473="Lead")),
(AND('[1]PWS Information'!$E$10="CWS",U5473="Building",Q5473="Lead")))),"Tier 2",
IF((OR((AND('[1]PWS Information'!$E$10="CWS",U5473="Single Family Residence",Q5473="Galvanized Requiring Replacement")),
(AND('[1]PWS Information'!$E$10="CWS",U5473="Single Family Residence",Q5473="Galvanized Requiring Replacement",R5473="Yes")),
(AND('[1]PWS Information'!$E$10="NTNC",Q5473="Galvanized Requiring Replacement")),
(AND('[1]PWS Information'!$E$10="NTNC",U5473="Single Family Residence",R5473="Yes")))),"Tier 3",
IF((OR((AND('[1]PWS Information'!$E$10="CWS",U5473="Single Family Residence",S5473="Yes",Q5473="Non-Lead", J5473="Non-Lead - Copper",L5473="Before 1989")),
(AND('[1]PWS Information'!$E$10="CWS",U5473="Single Family Residence",S5473="Yes",Q5473="Non-Lead", N5473="Non-Lead - Copper",O5473="Before 1989")))),"Tier 4",
IF((OR((AND('[1]PWS Information'!$E$10="NTNC",Q5473="Non-Lead")),
(AND('[1]PWS Information'!$E$10="CWS",Q5473="Non-Lead",S5473="")),
(AND('[1]PWS Information'!$E$10="CWS",Q5473="Non-Lead",S5473="No")),
(AND('[1]PWS Information'!$E$10="CWS",Q5473="Non-Lead",S5473="Don't Know")),
(AND('[1]PWS Information'!$E$10="CWS",Q5473="Non-Lead", J5473="Non-Lead - Copper", S5473="Yes", L5473="Between 1989 and 2014")),
(AND('[1]PWS Information'!$E$10="CWS",Q5473="Non-Lead", J5473="Non-Lead - Copper", S5473="Yes", L5473="After 2014")),
(AND('[1]PWS Information'!$E$10="CWS",Q5473="Non-Lead", J5473="Non-Lead - Copper", S5473="Yes", L5473="Unknown")),
(AND('[1]PWS Information'!$E$10="CWS",Q5473="Non-Lead", N5473="Non-Lead - Copper", S5473="Yes", O5473="Between 1989 and 2014")),
(AND('[1]PWS Information'!$E$10="CWS",Q5473="Non-Lead", N5473="Non-Lead - Copper", S5473="Yes", O5473="After 2014")),
(AND('[1]PWS Information'!$E$10="CWS",Q5473="Non-Lead", N5473="Non-Lead - Copper", S5473="Yes", O5473="Unknown")),
(AND('[1]PWS Information'!$E$10="CWS",Q5473="Unknown")),
(AND('[1]PWS Information'!$E$10="NTNC",Q5473="Unknown")))),"Tier 5",
"")))))</f>
        <v>Tier 5</v>
      </c>
      <c r="Z5473" s="71"/>
      <c r="AA5473" s="71"/>
    </row>
    <row r="5474" spans="1:27" ht="43.2" x14ac:dyDescent="0.3">
      <c r="A5474" s="17"/>
      <c r="B5474" s="70" t="s">
        <v>1805</v>
      </c>
      <c r="C5474" s="60">
        <v>2335</v>
      </c>
      <c r="D5474" s="61" t="s">
        <v>1850</v>
      </c>
      <c r="E5474" s="61" t="s">
        <v>49</v>
      </c>
      <c r="F5474" s="61">
        <v>78640</v>
      </c>
      <c r="G5474" s="62"/>
      <c r="H5474" s="63">
        <v>29.949742700000002</v>
      </c>
      <c r="I5474" s="64">
        <v>-97.8488428</v>
      </c>
      <c r="J5474" s="65" t="s">
        <v>50</v>
      </c>
      <c r="K5474" s="66" t="s">
        <v>51</v>
      </c>
      <c r="L5474" s="62" t="s">
        <v>52</v>
      </c>
      <c r="M5474" s="69"/>
      <c r="N5474" s="65" t="s">
        <v>50</v>
      </c>
      <c r="O5474" s="66" t="s">
        <v>52</v>
      </c>
      <c r="P5474" s="69"/>
      <c r="Q5474" s="55" t="str">
        <f t="shared" si="85"/>
        <v>Non-Lead</v>
      </c>
      <c r="R5474" s="70" t="s">
        <v>51</v>
      </c>
      <c r="S5474" s="70" t="s">
        <v>51</v>
      </c>
      <c r="T5474" s="70"/>
      <c r="U5474" s="71" t="s">
        <v>76</v>
      </c>
      <c r="V5474" s="71" t="s">
        <v>51</v>
      </c>
      <c r="W5474" s="71" t="s">
        <v>51</v>
      </c>
      <c r="X5474" s="71" t="s">
        <v>51</v>
      </c>
      <c r="Y5474" s="72" t="str">
        <f>IF((OR((AND('[1]PWS Information'!$E$10="CWS",U5474="Single Family Residence",Q5474="Lead")),
(AND('[1]PWS Information'!$E$10="CWS",U5474="Multiple Family Residence",'[1]PWS Information'!$E$11="Yes",Q5474="Lead")),
(AND('[1]PWS Information'!$E$10="NTNC",Q5474="Lead")))),"Tier 1",
IF((OR((AND('[1]PWS Information'!$E$10="CWS",U5474="Multiple Family Residence",'[1]PWS Information'!$E$11="No",Q5474="Lead")),
(AND('[1]PWS Information'!$E$10="CWS",U5474="Other",Q5474="Lead")),
(AND('[1]PWS Information'!$E$10="CWS",U5474="Building",Q5474="Lead")))),"Tier 2",
IF((OR((AND('[1]PWS Information'!$E$10="CWS",U5474="Single Family Residence",Q5474="Galvanized Requiring Replacement")),
(AND('[1]PWS Information'!$E$10="CWS",U5474="Single Family Residence",Q5474="Galvanized Requiring Replacement",R5474="Yes")),
(AND('[1]PWS Information'!$E$10="NTNC",Q5474="Galvanized Requiring Replacement")),
(AND('[1]PWS Information'!$E$10="NTNC",U5474="Single Family Residence",R5474="Yes")))),"Tier 3",
IF((OR((AND('[1]PWS Information'!$E$10="CWS",U5474="Single Family Residence",S5474="Yes",Q5474="Non-Lead", J5474="Non-Lead - Copper",L5474="Before 1989")),
(AND('[1]PWS Information'!$E$10="CWS",U5474="Single Family Residence",S5474="Yes",Q5474="Non-Lead", N5474="Non-Lead - Copper",O5474="Before 1989")))),"Tier 4",
IF((OR((AND('[1]PWS Information'!$E$10="NTNC",Q5474="Non-Lead")),
(AND('[1]PWS Information'!$E$10="CWS",Q5474="Non-Lead",S5474="")),
(AND('[1]PWS Information'!$E$10="CWS",Q5474="Non-Lead",S5474="No")),
(AND('[1]PWS Information'!$E$10="CWS",Q5474="Non-Lead",S5474="Don't Know")),
(AND('[1]PWS Information'!$E$10="CWS",Q5474="Non-Lead", J5474="Non-Lead - Copper", S5474="Yes", L5474="Between 1989 and 2014")),
(AND('[1]PWS Information'!$E$10="CWS",Q5474="Non-Lead", J5474="Non-Lead - Copper", S5474="Yes", L5474="After 2014")),
(AND('[1]PWS Information'!$E$10="CWS",Q5474="Non-Lead", J5474="Non-Lead - Copper", S5474="Yes", L5474="Unknown")),
(AND('[1]PWS Information'!$E$10="CWS",Q5474="Non-Lead", N5474="Non-Lead - Copper", S5474="Yes", O5474="Between 1989 and 2014")),
(AND('[1]PWS Information'!$E$10="CWS",Q5474="Non-Lead", N5474="Non-Lead - Copper", S5474="Yes", O5474="After 2014")),
(AND('[1]PWS Information'!$E$10="CWS",Q5474="Non-Lead", N5474="Non-Lead - Copper", S5474="Yes", O5474="Unknown")),
(AND('[1]PWS Information'!$E$10="CWS",Q5474="Unknown")),
(AND('[1]PWS Information'!$E$10="NTNC",Q5474="Unknown")))),"Tier 5",
"")))))</f>
        <v>Tier 5</v>
      </c>
      <c r="Z5474" s="71"/>
      <c r="AA5474" s="71"/>
    </row>
    <row r="5475" spans="1:27" ht="43.2" x14ac:dyDescent="0.3">
      <c r="A5475" s="1"/>
      <c r="B5475" s="70" t="s">
        <v>1805</v>
      </c>
      <c r="C5475" s="60">
        <v>2335</v>
      </c>
      <c r="D5475" s="61" t="s">
        <v>1851</v>
      </c>
      <c r="E5475" s="61" t="s">
        <v>49</v>
      </c>
      <c r="F5475" s="61">
        <v>78640</v>
      </c>
      <c r="G5475" s="62"/>
      <c r="H5475" s="63">
        <v>29.949742700000002</v>
      </c>
      <c r="I5475" s="64">
        <v>-97.8488428</v>
      </c>
      <c r="J5475" s="65" t="s">
        <v>50</v>
      </c>
      <c r="K5475" s="66" t="s">
        <v>51</v>
      </c>
      <c r="L5475" s="62" t="s">
        <v>52</v>
      </c>
      <c r="M5475" s="69"/>
      <c r="N5475" s="65" t="s">
        <v>50</v>
      </c>
      <c r="O5475" s="66" t="s">
        <v>52</v>
      </c>
      <c r="P5475" s="69"/>
      <c r="Q5475" s="55" t="str">
        <f t="shared" si="85"/>
        <v>Non-Lead</v>
      </c>
      <c r="R5475" s="70" t="s">
        <v>51</v>
      </c>
      <c r="S5475" s="70" t="s">
        <v>51</v>
      </c>
      <c r="T5475" s="70"/>
      <c r="U5475" s="71" t="s">
        <v>76</v>
      </c>
      <c r="V5475" s="71" t="s">
        <v>51</v>
      </c>
      <c r="W5475" s="71" t="s">
        <v>51</v>
      </c>
      <c r="X5475" s="71" t="s">
        <v>51</v>
      </c>
      <c r="Y5475" s="72" t="str">
        <f>IF((OR((AND('[1]PWS Information'!$E$10="CWS",U5475="Single Family Residence",Q5475="Lead")),
(AND('[1]PWS Information'!$E$10="CWS",U5475="Multiple Family Residence",'[1]PWS Information'!$E$11="Yes",Q5475="Lead")),
(AND('[1]PWS Information'!$E$10="NTNC",Q5475="Lead")))),"Tier 1",
IF((OR((AND('[1]PWS Information'!$E$10="CWS",U5475="Multiple Family Residence",'[1]PWS Information'!$E$11="No",Q5475="Lead")),
(AND('[1]PWS Information'!$E$10="CWS",U5475="Other",Q5475="Lead")),
(AND('[1]PWS Information'!$E$10="CWS",U5475="Building",Q5475="Lead")))),"Tier 2",
IF((OR((AND('[1]PWS Information'!$E$10="CWS",U5475="Single Family Residence",Q5475="Galvanized Requiring Replacement")),
(AND('[1]PWS Information'!$E$10="CWS",U5475="Single Family Residence",Q5475="Galvanized Requiring Replacement",R5475="Yes")),
(AND('[1]PWS Information'!$E$10="NTNC",Q5475="Galvanized Requiring Replacement")),
(AND('[1]PWS Information'!$E$10="NTNC",U5475="Single Family Residence",R5475="Yes")))),"Tier 3",
IF((OR((AND('[1]PWS Information'!$E$10="CWS",U5475="Single Family Residence",S5475="Yes",Q5475="Non-Lead", J5475="Non-Lead - Copper",L5475="Before 1989")),
(AND('[1]PWS Information'!$E$10="CWS",U5475="Single Family Residence",S5475="Yes",Q5475="Non-Lead", N5475="Non-Lead - Copper",O5475="Before 1989")))),"Tier 4",
IF((OR((AND('[1]PWS Information'!$E$10="NTNC",Q5475="Non-Lead")),
(AND('[1]PWS Information'!$E$10="CWS",Q5475="Non-Lead",S5475="")),
(AND('[1]PWS Information'!$E$10="CWS",Q5475="Non-Lead",S5475="No")),
(AND('[1]PWS Information'!$E$10="CWS",Q5475="Non-Lead",S5475="Don't Know")),
(AND('[1]PWS Information'!$E$10="CWS",Q5475="Non-Lead", J5475="Non-Lead - Copper", S5475="Yes", L5475="Between 1989 and 2014")),
(AND('[1]PWS Information'!$E$10="CWS",Q5475="Non-Lead", J5475="Non-Lead - Copper", S5475="Yes", L5475="After 2014")),
(AND('[1]PWS Information'!$E$10="CWS",Q5475="Non-Lead", J5475="Non-Lead - Copper", S5475="Yes", L5475="Unknown")),
(AND('[1]PWS Information'!$E$10="CWS",Q5475="Non-Lead", N5475="Non-Lead - Copper", S5475="Yes", O5475="Between 1989 and 2014")),
(AND('[1]PWS Information'!$E$10="CWS",Q5475="Non-Lead", N5475="Non-Lead - Copper", S5475="Yes", O5475="After 2014")),
(AND('[1]PWS Information'!$E$10="CWS",Q5475="Non-Lead", N5475="Non-Lead - Copper", S5475="Yes", O5475="Unknown")),
(AND('[1]PWS Information'!$E$10="CWS",Q5475="Unknown")),
(AND('[1]PWS Information'!$E$10="NTNC",Q5475="Unknown")))),"Tier 5",
"")))))</f>
        <v>Tier 5</v>
      </c>
      <c r="Z5475" s="71"/>
      <c r="AA5475" s="71"/>
    </row>
    <row r="5476" spans="1:27" ht="43.2" x14ac:dyDescent="0.3">
      <c r="A5476" s="1"/>
      <c r="B5476" s="70" t="s">
        <v>1805</v>
      </c>
      <c r="C5476" s="60">
        <v>2335</v>
      </c>
      <c r="D5476" s="61" t="s">
        <v>1852</v>
      </c>
      <c r="E5476" s="61" t="s">
        <v>49</v>
      </c>
      <c r="F5476" s="61">
        <v>78640</v>
      </c>
      <c r="G5476" s="62"/>
      <c r="H5476" s="63">
        <v>29.949742700000002</v>
      </c>
      <c r="I5476" s="64">
        <v>-97.8488428</v>
      </c>
      <c r="J5476" s="65" t="s">
        <v>50</v>
      </c>
      <c r="K5476" s="66" t="s">
        <v>51</v>
      </c>
      <c r="L5476" s="62" t="s">
        <v>52</v>
      </c>
      <c r="M5476" s="69"/>
      <c r="N5476" s="65" t="s">
        <v>50</v>
      </c>
      <c r="O5476" s="66" t="s">
        <v>52</v>
      </c>
      <c r="P5476" s="69"/>
      <c r="Q5476" s="55" t="str">
        <f t="shared" si="85"/>
        <v>Non-Lead</v>
      </c>
      <c r="R5476" s="70" t="s">
        <v>51</v>
      </c>
      <c r="S5476" s="70" t="s">
        <v>51</v>
      </c>
      <c r="T5476" s="70"/>
      <c r="U5476" s="71" t="s">
        <v>76</v>
      </c>
      <c r="V5476" s="71" t="s">
        <v>51</v>
      </c>
      <c r="W5476" s="71" t="s">
        <v>51</v>
      </c>
      <c r="X5476" s="71" t="s">
        <v>51</v>
      </c>
      <c r="Y5476" s="72" t="str">
        <f>IF((OR((AND('[1]PWS Information'!$E$10="CWS",U5476="Single Family Residence",Q5476="Lead")),
(AND('[1]PWS Information'!$E$10="CWS",U5476="Multiple Family Residence",'[1]PWS Information'!$E$11="Yes",Q5476="Lead")),
(AND('[1]PWS Information'!$E$10="NTNC",Q5476="Lead")))),"Tier 1",
IF((OR((AND('[1]PWS Information'!$E$10="CWS",U5476="Multiple Family Residence",'[1]PWS Information'!$E$11="No",Q5476="Lead")),
(AND('[1]PWS Information'!$E$10="CWS",U5476="Other",Q5476="Lead")),
(AND('[1]PWS Information'!$E$10="CWS",U5476="Building",Q5476="Lead")))),"Tier 2",
IF((OR((AND('[1]PWS Information'!$E$10="CWS",U5476="Single Family Residence",Q5476="Galvanized Requiring Replacement")),
(AND('[1]PWS Information'!$E$10="CWS",U5476="Single Family Residence",Q5476="Galvanized Requiring Replacement",R5476="Yes")),
(AND('[1]PWS Information'!$E$10="NTNC",Q5476="Galvanized Requiring Replacement")),
(AND('[1]PWS Information'!$E$10="NTNC",U5476="Single Family Residence",R5476="Yes")))),"Tier 3",
IF((OR((AND('[1]PWS Information'!$E$10="CWS",U5476="Single Family Residence",S5476="Yes",Q5476="Non-Lead", J5476="Non-Lead - Copper",L5476="Before 1989")),
(AND('[1]PWS Information'!$E$10="CWS",U5476="Single Family Residence",S5476="Yes",Q5476="Non-Lead", N5476="Non-Lead - Copper",O5476="Before 1989")))),"Tier 4",
IF((OR((AND('[1]PWS Information'!$E$10="NTNC",Q5476="Non-Lead")),
(AND('[1]PWS Information'!$E$10="CWS",Q5476="Non-Lead",S5476="")),
(AND('[1]PWS Information'!$E$10="CWS",Q5476="Non-Lead",S5476="No")),
(AND('[1]PWS Information'!$E$10="CWS",Q5476="Non-Lead",S5476="Don't Know")),
(AND('[1]PWS Information'!$E$10="CWS",Q5476="Non-Lead", J5476="Non-Lead - Copper", S5476="Yes", L5476="Between 1989 and 2014")),
(AND('[1]PWS Information'!$E$10="CWS",Q5476="Non-Lead", J5476="Non-Lead - Copper", S5476="Yes", L5476="After 2014")),
(AND('[1]PWS Information'!$E$10="CWS",Q5476="Non-Lead", J5476="Non-Lead - Copper", S5476="Yes", L5476="Unknown")),
(AND('[1]PWS Information'!$E$10="CWS",Q5476="Non-Lead", N5476="Non-Lead - Copper", S5476="Yes", O5476="Between 1989 and 2014")),
(AND('[1]PWS Information'!$E$10="CWS",Q5476="Non-Lead", N5476="Non-Lead - Copper", S5476="Yes", O5476="After 2014")),
(AND('[1]PWS Information'!$E$10="CWS",Q5476="Non-Lead", N5476="Non-Lead - Copper", S5476="Yes", O5476="Unknown")),
(AND('[1]PWS Information'!$E$10="CWS",Q5476="Unknown")),
(AND('[1]PWS Information'!$E$10="NTNC",Q5476="Unknown")))),"Tier 5",
"")))))</f>
        <v>Tier 5</v>
      </c>
      <c r="Z5476" s="71"/>
      <c r="AA5476" s="71"/>
    </row>
    <row r="5477" spans="1:27" ht="43.2" x14ac:dyDescent="0.3">
      <c r="A5477" s="1"/>
      <c r="B5477" s="70" t="s">
        <v>1853</v>
      </c>
      <c r="C5477" s="60" t="s">
        <v>1854</v>
      </c>
      <c r="D5477" s="61" t="s">
        <v>1855</v>
      </c>
      <c r="E5477" s="61" t="s">
        <v>128</v>
      </c>
      <c r="F5477" s="61">
        <v>78640</v>
      </c>
      <c r="G5477" s="62"/>
      <c r="H5477" s="63">
        <v>29.9194079</v>
      </c>
      <c r="I5477" s="64">
        <v>-97.749461600000004</v>
      </c>
      <c r="J5477" s="65" t="s">
        <v>50</v>
      </c>
      <c r="K5477" s="66" t="s">
        <v>51</v>
      </c>
      <c r="L5477" s="62" t="s">
        <v>58</v>
      </c>
      <c r="M5477" s="69"/>
      <c r="N5477" s="65" t="s">
        <v>50</v>
      </c>
      <c r="O5477" s="66" t="s">
        <v>58</v>
      </c>
      <c r="P5477" s="69"/>
      <c r="Q5477" s="55" t="str">
        <f t="shared" si="85"/>
        <v>Non-Lead</v>
      </c>
      <c r="R5477" s="70" t="s">
        <v>51</v>
      </c>
      <c r="S5477" s="70" t="s">
        <v>51</v>
      </c>
      <c r="T5477" s="70"/>
      <c r="U5477" s="71" t="s">
        <v>76</v>
      </c>
      <c r="V5477" s="71" t="s">
        <v>51</v>
      </c>
      <c r="W5477" s="71" t="s">
        <v>51</v>
      </c>
      <c r="X5477" s="71" t="s">
        <v>51</v>
      </c>
      <c r="Y5477" s="72" t="str">
        <f>IF((OR((AND('[1]PWS Information'!$E$10="CWS",U5477="Single Family Residence",Q5477="Lead")),
(AND('[1]PWS Information'!$E$10="CWS",U5477="Multiple Family Residence",'[1]PWS Information'!$E$11="Yes",Q5477="Lead")),
(AND('[1]PWS Information'!$E$10="NTNC",Q5477="Lead")))),"Tier 1",
IF((OR((AND('[1]PWS Information'!$E$10="CWS",U5477="Multiple Family Residence",'[1]PWS Information'!$E$11="No",Q5477="Lead")),
(AND('[1]PWS Information'!$E$10="CWS",U5477="Other",Q5477="Lead")),
(AND('[1]PWS Information'!$E$10="CWS",U5477="Building",Q5477="Lead")))),"Tier 2",
IF((OR((AND('[1]PWS Information'!$E$10="CWS",U5477="Single Family Residence",Q5477="Galvanized Requiring Replacement")),
(AND('[1]PWS Information'!$E$10="CWS",U5477="Single Family Residence",Q5477="Galvanized Requiring Replacement",R5477="Yes")),
(AND('[1]PWS Information'!$E$10="NTNC",Q5477="Galvanized Requiring Replacement")),
(AND('[1]PWS Information'!$E$10="NTNC",U5477="Single Family Residence",R5477="Yes")))),"Tier 3",
IF((OR((AND('[1]PWS Information'!$E$10="CWS",U5477="Single Family Residence",S5477="Yes",Q5477="Non-Lead", J5477="Non-Lead - Copper",L5477="Before 1989")),
(AND('[1]PWS Information'!$E$10="CWS",U5477="Single Family Residence",S5477="Yes",Q5477="Non-Lead", N5477="Non-Lead - Copper",O5477="Before 1989")))),"Tier 4",
IF((OR((AND('[1]PWS Information'!$E$10="NTNC",Q5477="Non-Lead")),
(AND('[1]PWS Information'!$E$10="CWS",Q5477="Non-Lead",S5477="")),
(AND('[1]PWS Information'!$E$10="CWS",Q5477="Non-Lead",S5477="No")),
(AND('[1]PWS Information'!$E$10="CWS",Q5477="Non-Lead",S5477="Don't Know")),
(AND('[1]PWS Information'!$E$10="CWS",Q5477="Non-Lead", J5477="Non-Lead - Copper", S5477="Yes", L5477="Between 1989 and 2014")),
(AND('[1]PWS Information'!$E$10="CWS",Q5477="Non-Lead", J5477="Non-Lead - Copper", S5477="Yes", L5477="After 2014")),
(AND('[1]PWS Information'!$E$10="CWS",Q5477="Non-Lead", J5477="Non-Lead - Copper", S5477="Yes", L5477="Unknown")),
(AND('[1]PWS Information'!$E$10="CWS",Q5477="Non-Lead", N5477="Non-Lead - Copper", S5477="Yes", O5477="Between 1989 and 2014")),
(AND('[1]PWS Information'!$E$10="CWS",Q5477="Non-Lead", N5477="Non-Lead - Copper", S5477="Yes", O5477="After 2014")),
(AND('[1]PWS Information'!$E$10="CWS",Q5477="Non-Lead", N5477="Non-Lead - Copper", S5477="Yes", O5477="Unknown")),
(AND('[1]PWS Information'!$E$10="CWS",Q5477="Unknown")),
(AND('[1]PWS Information'!$E$10="NTNC",Q5477="Unknown")))),"Tier 5",
"")))))</f>
        <v>Tier 5</v>
      </c>
      <c r="Z5477" s="71"/>
      <c r="AA5477" s="71"/>
    </row>
    <row r="5478" spans="1:27" ht="57.6" x14ac:dyDescent="0.3">
      <c r="A5478" s="17"/>
      <c r="B5478" s="70">
        <v>6384334</v>
      </c>
      <c r="C5478" s="60">
        <v>6720</v>
      </c>
      <c r="D5478" s="61" t="s">
        <v>1856</v>
      </c>
      <c r="E5478" s="61" t="s">
        <v>128</v>
      </c>
      <c r="F5478" s="61">
        <v>78640</v>
      </c>
      <c r="G5478" s="62"/>
      <c r="H5478" s="63">
        <v>29.943792999999999</v>
      </c>
      <c r="I5478" s="64">
        <v>-97.7902019</v>
      </c>
      <c r="J5478" s="65" t="s">
        <v>50</v>
      </c>
      <c r="K5478" s="66" t="s">
        <v>51</v>
      </c>
      <c r="L5478" s="62" t="s">
        <v>58</v>
      </c>
      <c r="M5478" s="69"/>
      <c r="N5478" s="65" t="s">
        <v>50</v>
      </c>
      <c r="O5478" s="66" t="s">
        <v>58</v>
      </c>
      <c r="P5478" s="69"/>
      <c r="Q5478" s="55" t="str">
        <f t="shared" si="85"/>
        <v>Non-Lead</v>
      </c>
      <c r="R5478" s="70" t="s">
        <v>51</v>
      </c>
      <c r="S5478" s="70" t="s">
        <v>51</v>
      </c>
      <c r="T5478" s="70"/>
      <c r="U5478" s="71" t="s">
        <v>53</v>
      </c>
      <c r="V5478" s="71" t="s">
        <v>51</v>
      </c>
      <c r="W5478" s="71" t="s">
        <v>51</v>
      </c>
      <c r="X5478" s="71" t="s">
        <v>51</v>
      </c>
      <c r="Y5478" s="72" t="str">
        <f>IF((OR((AND('[1]PWS Information'!$E$10="CWS",U5478="Single Family Residence",Q5478="Lead")),
(AND('[1]PWS Information'!$E$10="CWS",U5478="Multiple Family Residence",'[1]PWS Information'!$E$11="Yes",Q5478="Lead")),
(AND('[1]PWS Information'!$E$10="NTNC",Q5478="Lead")))),"Tier 1",
IF((OR((AND('[1]PWS Information'!$E$10="CWS",U5478="Multiple Family Residence",'[1]PWS Information'!$E$11="No",Q5478="Lead")),
(AND('[1]PWS Information'!$E$10="CWS",U5478="Other",Q5478="Lead")),
(AND('[1]PWS Information'!$E$10="CWS",U5478="Building",Q5478="Lead")))),"Tier 2",
IF((OR((AND('[1]PWS Information'!$E$10="CWS",U5478="Single Family Residence",Q5478="Galvanized Requiring Replacement")),
(AND('[1]PWS Information'!$E$10="CWS",U5478="Single Family Residence",Q5478="Galvanized Requiring Replacement",R5478="Yes")),
(AND('[1]PWS Information'!$E$10="NTNC",Q5478="Galvanized Requiring Replacement")),
(AND('[1]PWS Information'!$E$10="NTNC",U5478="Single Family Residence",R5478="Yes")))),"Tier 3",
IF((OR((AND('[1]PWS Information'!$E$10="CWS",U5478="Single Family Residence",S5478="Yes",Q5478="Non-Lead", J5478="Non-Lead - Copper",L5478="Before 1989")),
(AND('[1]PWS Information'!$E$10="CWS",U5478="Single Family Residence",S5478="Yes",Q5478="Non-Lead", N5478="Non-Lead - Copper",O5478="Before 1989")))),"Tier 4",
IF((OR((AND('[1]PWS Information'!$E$10="NTNC",Q5478="Non-Lead")),
(AND('[1]PWS Information'!$E$10="CWS",Q5478="Non-Lead",S5478="")),
(AND('[1]PWS Information'!$E$10="CWS",Q5478="Non-Lead",S5478="No")),
(AND('[1]PWS Information'!$E$10="CWS",Q5478="Non-Lead",S5478="Don't Know")),
(AND('[1]PWS Information'!$E$10="CWS",Q5478="Non-Lead", J5478="Non-Lead - Copper", S5478="Yes", L5478="Between 1989 and 2014")),
(AND('[1]PWS Information'!$E$10="CWS",Q5478="Non-Lead", J5478="Non-Lead - Copper", S5478="Yes", L5478="After 2014")),
(AND('[1]PWS Information'!$E$10="CWS",Q5478="Non-Lead", J5478="Non-Lead - Copper", S5478="Yes", L5478="Unknown")),
(AND('[1]PWS Information'!$E$10="CWS",Q5478="Non-Lead", N5478="Non-Lead - Copper", S5478="Yes", O5478="Between 1989 and 2014")),
(AND('[1]PWS Information'!$E$10="CWS",Q5478="Non-Lead", N5478="Non-Lead - Copper", S5478="Yes", O5478="After 2014")),
(AND('[1]PWS Information'!$E$10="CWS",Q5478="Non-Lead", N5478="Non-Lead - Copper", S5478="Yes", O5478="Unknown")),
(AND('[1]PWS Information'!$E$10="CWS",Q5478="Unknown")),
(AND('[1]PWS Information'!$E$10="NTNC",Q5478="Unknown")))),"Tier 5",
"")))))</f>
        <v>Tier 5</v>
      </c>
      <c r="Z5478" s="71"/>
      <c r="AA5478" s="71"/>
    </row>
    <row r="5479" spans="1:27" ht="43.2" x14ac:dyDescent="0.3">
      <c r="A5479" s="1"/>
      <c r="B5479" s="70" t="s">
        <v>1857</v>
      </c>
      <c r="C5479" s="60"/>
      <c r="D5479" s="61" t="s">
        <v>1858</v>
      </c>
      <c r="E5479" s="61" t="s">
        <v>128</v>
      </c>
      <c r="F5479" s="61">
        <v>78640</v>
      </c>
      <c r="G5479" s="62"/>
      <c r="H5479" s="63">
        <v>29.939305999999998</v>
      </c>
      <c r="I5479" s="64">
        <v>-97.783906000000002</v>
      </c>
      <c r="J5479" s="65" t="s">
        <v>50</v>
      </c>
      <c r="K5479" s="66" t="s">
        <v>51</v>
      </c>
      <c r="L5479" s="62" t="s">
        <v>58</v>
      </c>
      <c r="M5479" s="69"/>
      <c r="N5479" s="65" t="s">
        <v>50</v>
      </c>
      <c r="O5479" s="66" t="s">
        <v>58</v>
      </c>
      <c r="P5479" s="69"/>
      <c r="Q5479" s="55" t="str">
        <f t="shared" si="85"/>
        <v>Non-Lead</v>
      </c>
      <c r="R5479" s="70" t="s">
        <v>51</v>
      </c>
      <c r="S5479" s="70" t="s">
        <v>51</v>
      </c>
      <c r="T5479" s="70"/>
      <c r="U5479" s="71" t="s">
        <v>76</v>
      </c>
      <c r="V5479" s="71" t="s">
        <v>51</v>
      </c>
      <c r="W5479" s="71" t="s">
        <v>51</v>
      </c>
      <c r="X5479" s="71" t="s">
        <v>51</v>
      </c>
      <c r="Y5479" s="72" t="str">
        <f>IF((OR((AND('[1]PWS Information'!$E$10="CWS",U5479="Single Family Residence",Q5479="Lead")),
(AND('[1]PWS Information'!$E$10="CWS",U5479="Multiple Family Residence",'[1]PWS Information'!$E$11="Yes",Q5479="Lead")),
(AND('[1]PWS Information'!$E$10="NTNC",Q5479="Lead")))),"Tier 1",
IF((OR((AND('[1]PWS Information'!$E$10="CWS",U5479="Multiple Family Residence",'[1]PWS Information'!$E$11="No",Q5479="Lead")),
(AND('[1]PWS Information'!$E$10="CWS",U5479="Other",Q5479="Lead")),
(AND('[1]PWS Information'!$E$10="CWS",U5479="Building",Q5479="Lead")))),"Tier 2",
IF((OR((AND('[1]PWS Information'!$E$10="CWS",U5479="Single Family Residence",Q5479="Galvanized Requiring Replacement")),
(AND('[1]PWS Information'!$E$10="CWS",U5479="Single Family Residence",Q5479="Galvanized Requiring Replacement",R5479="Yes")),
(AND('[1]PWS Information'!$E$10="NTNC",Q5479="Galvanized Requiring Replacement")),
(AND('[1]PWS Information'!$E$10="NTNC",U5479="Single Family Residence",R5479="Yes")))),"Tier 3",
IF((OR((AND('[1]PWS Information'!$E$10="CWS",U5479="Single Family Residence",S5479="Yes",Q5479="Non-Lead", J5479="Non-Lead - Copper",L5479="Before 1989")),
(AND('[1]PWS Information'!$E$10="CWS",U5479="Single Family Residence",S5479="Yes",Q5479="Non-Lead", N5479="Non-Lead - Copper",O5479="Before 1989")))),"Tier 4",
IF((OR((AND('[1]PWS Information'!$E$10="NTNC",Q5479="Non-Lead")),
(AND('[1]PWS Information'!$E$10="CWS",Q5479="Non-Lead",S5479="")),
(AND('[1]PWS Information'!$E$10="CWS",Q5479="Non-Lead",S5479="No")),
(AND('[1]PWS Information'!$E$10="CWS",Q5479="Non-Lead",S5479="Don't Know")),
(AND('[1]PWS Information'!$E$10="CWS",Q5479="Non-Lead", J5479="Non-Lead - Copper", S5479="Yes", L5479="Between 1989 and 2014")),
(AND('[1]PWS Information'!$E$10="CWS",Q5479="Non-Lead", J5479="Non-Lead - Copper", S5479="Yes", L5479="After 2014")),
(AND('[1]PWS Information'!$E$10="CWS",Q5479="Non-Lead", J5479="Non-Lead - Copper", S5479="Yes", L5479="Unknown")),
(AND('[1]PWS Information'!$E$10="CWS",Q5479="Non-Lead", N5479="Non-Lead - Copper", S5479="Yes", O5479="Between 1989 and 2014")),
(AND('[1]PWS Information'!$E$10="CWS",Q5479="Non-Lead", N5479="Non-Lead - Copper", S5479="Yes", O5479="After 2014")),
(AND('[1]PWS Information'!$E$10="CWS",Q5479="Non-Lead", N5479="Non-Lead - Copper", S5479="Yes", O5479="Unknown")),
(AND('[1]PWS Information'!$E$10="CWS",Q5479="Unknown")),
(AND('[1]PWS Information'!$E$10="NTNC",Q5479="Unknown")))),"Tier 5",
"")))))</f>
        <v>Tier 5</v>
      </c>
      <c r="Z5479" s="71"/>
      <c r="AA5479" s="71"/>
    </row>
    <row r="5480" spans="1:27" ht="43.2" x14ac:dyDescent="0.3">
      <c r="A5480" s="1"/>
      <c r="B5480" s="70" t="s">
        <v>1805</v>
      </c>
      <c r="C5480" s="60" t="s">
        <v>1859</v>
      </c>
      <c r="D5480" s="61" t="s">
        <v>1860</v>
      </c>
      <c r="E5480" s="61" t="s">
        <v>128</v>
      </c>
      <c r="F5480" s="61">
        <v>78640</v>
      </c>
      <c r="G5480" s="62"/>
      <c r="H5480" s="63">
        <v>29.941831000000001</v>
      </c>
      <c r="I5480" s="64">
        <v>-97.801147999999998</v>
      </c>
      <c r="J5480" s="65" t="s">
        <v>50</v>
      </c>
      <c r="K5480" s="66" t="s">
        <v>51</v>
      </c>
      <c r="L5480" s="62" t="s">
        <v>58</v>
      </c>
      <c r="M5480" s="69"/>
      <c r="N5480" s="65" t="s">
        <v>50</v>
      </c>
      <c r="O5480" s="66" t="s">
        <v>58</v>
      </c>
      <c r="P5480" s="69"/>
      <c r="Q5480" s="55" t="str">
        <f t="shared" si="85"/>
        <v>Non-Lead</v>
      </c>
      <c r="R5480" s="70" t="s">
        <v>51</v>
      </c>
      <c r="S5480" s="70" t="s">
        <v>51</v>
      </c>
      <c r="T5480" s="70"/>
      <c r="U5480" s="71" t="s">
        <v>76</v>
      </c>
      <c r="V5480" s="71" t="s">
        <v>51</v>
      </c>
      <c r="W5480" s="71" t="s">
        <v>51</v>
      </c>
      <c r="X5480" s="71" t="s">
        <v>51</v>
      </c>
      <c r="Y5480" s="72" t="str">
        <f>IF((OR((AND('[1]PWS Information'!$E$10="CWS",U5480="Single Family Residence",Q5480="Lead")),
(AND('[1]PWS Information'!$E$10="CWS",U5480="Multiple Family Residence",'[1]PWS Information'!$E$11="Yes",Q5480="Lead")),
(AND('[1]PWS Information'!$E$10="NTNC",Q5480="Lead")))),"Tier 1",
IF((OR((AND('[1]PWS Information'!$E$10="CWS",U5480="Multiple Family Residence",'[1]PWS Information'!$E$11="No",Q5480="Lead")),
(AND('[1]PWS Information'!$E$10="CWS",U5480="Other",Q5480="Lead")),
(AND('[1]PWS Information'!$E$10="CWS",U5480="Building",Q5480="Lead")))),"Tier 2",
IF((OR((AND('[1]PWS Information'!$E$10="CWS",U5480="Single Family Residence",Q5480="Galvanized Requiring Replacement")),
(AND('[1]PWS Information'!$E$10="CWS",U5480="Single Family Residence",Q5480="Galvanized Requiring Replacement",R5480="Yes")),
(AND('[1]PWS Information'!$E$10="NTNC",Q5480="Galvanized Requiring Replacement")),
(AND('[1]PWS Information'!$E$10="NTNC",U5480="Single Family Residence",R5480="Yes")))),"Tier 3",
IF((OR((AND('[1]PWS Information'!$E$10="CWS",U5480="Single Family Residence",S5480="Yes",Q5480="Non-Lead", J5480="Non-Lead - Copper",L5480="Before 1989")),
(AND('[1]PWS Information'!$E$10="CWS",U5480="Single Family Residence",S5480="Yes",Q5480="Non-Lead", N5480="Non-Lead - Copper",O5480="Before 1989")))),"Tier 4",
IF((OR((AND('[1]PWS Information'!$E$10="NTNC",Q5480="Non-Lead")),
(AND('[1]PWS Information'!$E$10="CWS",Q5480="Non-Lead",S5480="")),
(AND('[1]PWS Information'!$E$10="CWS",Q5480="Non-Lead",S5480="No")),
(AND('[1]PWS Information'!$E$10="CWS",Q5480="Non-Lead",S5480="Don't Know")),
(AND('[1]PWS Information'!$E$10="CWS",Q5480="Non-Lead", J5480="Non-Lead - Copper", S5480="Yes", L5480="Between 1989 and 2014")),
(AND('[1]PWS Information'!$E$10="CWS",Q5480="Non-Lead", J5480="Non-Lead - Copper", S5480="Yes", L5480="After 2014")),
(AND('[1]PWS Information'!$E$10="CWS",Q5480="Non-Lead", J5480="Non-Lead - Copper", S5480="Yes", L5480="Unknown")),
(AND('[1]PWS Information'!$E$10="CWS",Q5480="Non-Lead", N5480="Non-Lead - Copper", S5480="Yes", O5480="Between 1989 and 2014")),
(AND('[1]PWS Information'!$E$10="CWS",Q5480="Non-Lead", N5480="Non-Lead - Copper", S5480="Yes", O5480="After 2014")),
(AND('[1]PWS Information'!$E$10="CWS",Q5480="Non-Lead", N5480="Non-Lead - Copper", S5480="Yes", O5480="Unknown")),
(AND('[1]PWS Information'!$E$10="CWS",Q5480="Unknown")),
(AND('[1]PWS Information'!$E$10="NTNC",Q5480="Unknown")))),"Tier 5",
"")))))</f>
        <v>Tier 5</v>
      </c>
      <c r="Z5480" s="71"/>
      <c r="AA5480" s="71"/>
    </row>
    <row r="5481" spans="1:27" ht="43.2" x14ac:dyDescent="0.3">
      <c r="A5481" s="1"/>
      <c r="B5481" s="70" t="s">
        <v>1805</v>
      </c>
      <c r="C5481" s="60">
        <v>304</v>
      </c>
      <c r="D5481" s="61" t="s">
        <v>1861</v>
      </c>
      <c r="E5481" s="61" t="s">
        <v>128</v>
      </c>
      <c r="F5481" s="61">
        <v>78640</v>
      </c>
      <c r="G5481" s="62"/>
      <c r="H5481" s="63">
        <v>29.981652</v>
      </c>
      <c r="I5481" s="64">
        <v>-97.862058000000005</v>
      </c>
      <c r="J5481" s="65" t="s">
        <v>50</v>
      </c>
      <c r="K5481" s="66" t="s">
        <v>51</v>
      </c>
      <c r="L5481" s="62" t="s">
        <v>52</v>
      </c>
      <c r="M5481" s="69"/>
      <c r="N5481" s="65" t="s">
        <v>50</v>
      </c>
      <c r="O5481" s="66" t="s">
        <v>52</v>
      </c>
      <c r="P5481" s="69"/>
      <c r="Q5481" s="55" t="str">
        <f t="shared" si="85"/>
        <v>Non-Lead</v>
      </c>
      <c r="R5481" s="70" t="s">
        <v>51</v>
      </c>
      <c r="S5481" s="70" t="s">
        <v>51</v>
      </c>
      <c r="T5481" s="70"/>
      <c r="U5481" s="71" t="s">
        <v>76</v>
      </c>
      <c r="V5481" s="71" t="s">
        <v>51</v>
      </c>
      <c r="W5481" s="71" t="s">
        <v>51</v>
      </c>
      <c r="X5481" s="71" t="s">
        <v>51</v>
      </c>
      <c r="Y5481" s="72" t="str">
        <f>IF((OR((AND('[1]PWS Information'!$E$10="CWS",U5481="Single Family Residence",Q5481="Lead")),
(AND('[1]PWS Information'!$E$10="CWS",U5481="Multiple Family Residence",'[1]PWS Information'!$E$11="Yes",Q5481="Lead")),
(AND('[1]PWS Information'!$E$10="NTNC",Q5481="Lead")))),"Tier 1",
IF((OR((AND('[1]PWS Information'!$E$10="CWS",U5481="Multiple Family Residence",'[1]PWS Information'!$E$11="No",Q5481="Lead")),
(AND('[1]PWS Information'!$E$10="CWS",U5481="Other",Q5481="Lead")),
(AND('[1]PWS Information'!$E$10="CWS",U5481="Building",Q5481="Lead")))),"Tier 2",
IF((OR((AND('[1]PWS Information'!$E$10="CWS",U5481="Single Family Residence",Q5481="Galvanized Requiring Replacement")),
(AND('[1]PWS Information'!$E$10="CWS",U5481="Single Family Residence",Q5481="Galvanized Requiring Replacement",R5481="Yes")),
(AND('[1]PWS Information'!$E$10="NTNC",Q5481="Galvanized Requiring Replacement")),
(AND('[1]PWS Information'!$E$10="NTNC",U5481="Single Family Residence",R5481="Yes")))),"Tier 3",
IF((OR((AND('[1]PWS Information'!$E$10="CWS",U5481="Single Family Residence",S5481="Yes",Q5481="Non-Lead", J5481="Non-Lead - Copper",L5481="Before 1989")),
(AND('[1]PWS Information'!$E$10="CWS",U5481="Single Family Residence",S5481="Yes",Q5481="Non-Lead", N5481="Non-Lead - Copper",O5481="Before 1989")))),"Tier 4",
IF((OR((AND('[1]PWS Information'!$E$10="NTNC",Q5481="Non-Lead")),
(AND('[1]PWS Information'!$E$10="CWS",Q5481="Non-Lead",S5481="")),
(AND('[1]PWS Information'!$E$10="CWS",Q5481="Non-Lead",S5481="No")),
(AND('[1]PWS Information'!$E$10="CWS",Q5481="Non-Lead",S5481="Don't Know")),
(AND('[1]PWS Information'!$E$10="CWS",Q5481="Non-Lead", J5481="Non-Lead - Copper", S5481="Yes", L5481="Between 1989 and 2014")),
(AND('[1]PWS Information'!$E$10="CWS",Q5481="Non-Lead", J5481="Non-Lead - Copper", S5481="Yes", L5481="After 2014")),
(AND('[1]PWS Information'!$E$10="CWS",Q5481="Non-Lead", J5481="Non-Lead - Copper", S5481="Yes", L5481="Unknown")),
(AND('[1]PWS Information'!$E$10="CWS",Q5481="Non-Lead", N5481="Non-Lead - Copper", S5481="Yes", O5481="Between 1989 and 2014")),
(AND('[1]PWS Information'!$E$10="CWS",Q5481="Non-Lead", N5481="Non-Lead - Copper", S5481="Yes", O5481="After 2014")),
(AND('[1]PWS Information'!$E$10="CWS",Q5481="Non-Lead", N5481="Non-Lead - Copper", S5481="Yes", O5481="Unknown")),
(AND('[1]PWS Information'!$E$10="CWS",Q5481="Unknown")),
(AND('[1]PWS Information'!$E$10="NTNC",Q5481="Unknown")))),"Tier 5",
"")))))</f>
        <v>Tier 5</v>
      </c>
      <c r="Z5481" s="71"/>
      <c r="AA5481" s="71"/>
    </row>
    <row r="5482" spans="1:27" ht="57.6" x14ac:dyDescent="0.3">
      <c r="A5482" s="17"/>
      <c r="B5482" s="70" t="s">
        <v>1862</v>
      </c>
      <c r="C5482" s="60"/>
      <c r="D5482" s="61" t="s">
        <v>1863</v>
      </c>
      <c r="E5482" s="61" t="s">
        <v>128</v>
      </c>
      <c r="F5482" s="61">
        <v>78640</v>
      </c>
      <c r="G5482" s="62">
        <v>7677417</v>
      </c>
      <c r="H5482" s="63">
        <v>29.957718</v>
      </c>
      <c r="I5482" s="64">
        <v>-97.786113999999998</v>
      </c>
      <c r="J5482" s="65" t="s">
        <v>50</v>
      </c>
      <c r="K5482" s="66" t="s">
        <v>51</v>
      </c>
      <c r="L5482" s="62" t="s">
        <v>58</v>
      </c>
      <c r="M5482" s="69"/>
      <c r="N5482" s="65" t="s">
        <v>50</v>
      </c>
      <c r="O5482" s="66" t="s">
        <v>58</v>
      </c>
      <c r="P5482" s="69"/>
      <c r="Q5482" s="55" t="str">
        <f t="shared" si="85"/>
        <v>Non-Lead</v>
      </c>
      <c r="R5482" s="70" t="s">
        <v>51</v>
      </c>
      <c r="S5482" s="70" t="s">
        <v>51</v>
      </c>
      <c r="T5482" s="70"/>
      <c r="U5482" s="71" t="s">
        <v>53</v>
      </c>
      <c r="V5482" s="71" t="s">
        <v>51</v>
      </c>
      <c r="W5482" s="71" t="s">
        <v>51</v>
      </c>
      <c r="X5482" s="71" t="s">
        <v>51</v>
      </c>
      <c r="Y5482" s="72" t="str">
        <f>IF((OR((AND('[1]PWS Information'!$E$10="CWS",U5482="Single Family Residence",Q5482="Lead")),
(AND('[1]PWS Information'!$E$10="CWS",U5482="Multiple Family Residence",'[1]PWS Information'!$E$11="Yes",Q5482="Lead")),
(AND('[1]PWS Information'!$E$10="NTNC",Q5482="Lead")))),"Tier 1",
IF((OR((AND('[1]PWS Information'!$E$10="CWS",U5482="Multiple Family Residence",'[1]PWS Information'!$E$11="No",Q5482="Lead")),
(AND('[1]PWS Information'!$E$10="CWS",U5482="Other",Q5482="Lead")),
(AND('[1]PWS Information'!$E$10="CWS",U5482="Building",Q5482="Lead")))),"Tier 2",
IF((OR((AND('[1]PWS Information'!$E$10="CWS",U5482="Single Family Residence",Q5482="Galvanized Requiring Replacement")),
(AND('[1]PWS Information'!$E$10="CWS",U5482="Single Family Residence",Q5482="Galvanized Requiring Replacement",R5482="Yes")),
(AND('[1]PWS Information'!$E$10="NTNC",Q5482="Galvanized Requiring Replacement")),
(AND('[1]PWS Information'!$E$10="NTNC",U5482="Single Family Residence",R5482="Yes")))),"Tier 3",
IF((OR((AND('[1]PWS Information'!$E$10="CWS",U5482="Single Family Residence",S5482="Yes",Q5482="Non-Lead", J5482="Non-Lead - Copper",L5482="Before 1989")),
(AND('[1]PWS Information'!$E$10="CWS",U5482="Single Family Residence",S5482="Yes",Q5482="Non-Lead", N5482="Non-Lead - Copper",O5482="Before 1989")))),"Tier 4",
IF((OR((AND('[1]PWS Information'!$E$10="NTNC",Q5482="Non-Lead")),
(AND('[1]PWS Information'!$E$10="CWS",Q5482="Non-Lead",S5482="")),
(AND('[1]PWS Information'!$E$10="CWS",Q5482="Non-Lead",S5482="No")),
(AND('[1]PWS Information'!$E$10="CWS",Q5482="Non-Lead",S5482="Don't Know")),
(AND('[1]PWS Information'!$E$10="CWS",Q5482="Non-Lead", J5482="Non-Lead - Copper", S5482="Yes", L5482="Between 1989 and 2014")),
(AND('[1]PWS Information'!$E$10="CWS",Q5482="Non-Lead", J5482="Non-Lead - Copper", S5482="Yes", L5482="After 2014")),
(AND('[1]PWS Information'!$E$10="CWS",Q5482="Non-Lead", J5482="Non-Lead - Copper", S5482="Yes", L5482="Unknown")),
(AND('[1]PWS Information'!$E$10="CWS",Q5482="Non-Lead", N5482="Non-Lead - Copper", S5482="Yes", O5482="Between 1989 and 2014")),
(AND('[1]PWS Information'!$E$10="CWS",Q5482="Non-Lead", N5482="Non-Lead - Copper", S5482="Yes", O5482="After 2014")),
(AND('[1]PWS Information'!$E$10="CWS",Q5482="Non-Lead", N5482="Non-Lead - Copper", S5482="Yes", O5482="Unknown")),
(AND('[1]PWS Information'!$E$10="CWS",Q5482="Unknown")),
(AND('[1]PWS Information'!$E$10="NTNC",Q5482="Unknown")))),"Tier 5",
"")))))</f>
        <v>Tier 5</v>
      </c>
      <c r="Z5482" s="71"/>
      <c r="AA5482" s="71"/>
    </row>
    <row r="5483" spans="1:27" ht="43.2" x14ac:dyDescent="0.3">
      <c r="A5483" s="1"/>
      <c r="B5483" s="70" t="s">
        <v>1805</v>
      </c>
      <c r="C5483" s="60"/>
      <c r="D5483" s="61" t="s">
        <v>1864</v>
      </c>
      <c r="E5483" s="61" t="s">
        <v>128</v>
      </c>
      <c r="F5483" s="61">
        <v>78640</v>
      </c>
      <c r="G5483" s="62"/>
      <c r="H5483" s="63">
        <v>29.957718400000001</v>
      </c>
      <c r="I5483" s="64">
        <v>-97.786113700000001</v>
      </c>
      <c r="J5483" s="65" t="s">
        <v>50</v>
      </c>
      <c r="K5483" s="66" t="s">
        <v>51</v>
      </c>
      <c r="L5483" s="62" t="s">
        <v>52</v>
      </c>
      <c r="M5483" s="69"/>
      <c r="N5483" s="65" t="s">
        <v>50</v>
      </c>
      <c r="O5483" s="66" t="s">
        <v>52</v>
      </c>
      <c r="P5483" s="69"/>
      <c r="Q5483" s="55" t="str">
        <f t="shared" si="85"/>
        <v>Non-Lead</v>
      </c>
      <c r="R5483" s="70" t="s">
        <v>51</v>
      </c>
      <c r="S5483" s="70" t="s">
        <v>51</v>
      </c>
      <c r="T5483" s="70"/>
      <c r="U5483" s="71" t="s">
        <v>76</v>
      </c>
      <c r="V5483" s="71" t="s">
        <v>51</v>
      </c>
      <c r="W5483" s="71" t="s">
        <v>51</v>
      </c>
      <c r="X5483" s="71" t="s">
        <v>51</v>
      </c>
      <c r="Y5483" s="72" t="str">
        <f>IF((OR((AND('[1]PWS Information'!$E$10="CWS",U5483="Single Family Residence",Q5483="Lead")),
(AND('[1]PWS Information'!$E$10="CWS",U5483="Multiple Family Residence",'[1]PWS Information'!$E$11="Yes",Q5483="Lead")),
(AND('[1]PWS Information'!$E$10="NTNC",Q5483="Lead")))),"Tier 1",
IF((OR((AND('[1]PWS Information'!$E$10="CWS",U5483="Multiple Family Residence",'[1]PWS Information'!$E$11="No",Q5483="Lead")),
(AND('[1]PWS Information'!$E$10="CWS",U5483="Other",Q5483="Lead")),
(AND('[1]PWS Information'!$E$10="CWS",U5483="Building",Q5483="Lead")))),"Tier 2",
IF((OR((AND('[1]PWS Information'!$E$10="CWS",U5483="Single Family Residence",Q5483="Galvanized Requiring Replacement")),
(AND('[1]PWS Information'!$E$10="CWS",U5483="Single Family Residence",Q5483="Galvanized Requiring Replacement",R5483="Yes")),
(AND('[1]PWS Information'!$E$10="NTNC",Q5483="Galvanized Requiring Replacement")),
(AND('[1]PWS Information'!$E$10="NTNC",U5483="Single Family Residence",R5483="Yes")))),"Tier 3",
IF((OR((AND('[1]PWS Information'!$E$10="CWS",U5483="Single Family Residence",S5483="Yes",Q5483="Non-Lead", J5483="Non-Lead - Copper",L5483="Before 1989")),
(AND('[1]PWS Information'!$E$10="CWS",U5483="Single Family Residence",S5483="Yes",Q5483="Non-Lead", N5483="Non-Lead - Copper",O5483="Before 1989")))),"Tier 4",
IF((OR((AND('[1]PWS Information'!$E$10="NTNC",Q5483="Non-Lead")),
(AND('[1]PWS Information'!$E$10="CWS",Q5483="Non-Lead",S5483="")),
(AND('[1]PWS Information'!$E$10="CWS",Q5483="Non-Lead",S5483="No")),
(AND('[1]PWS Information'!$E$10="CWS",Q5483="Non-Lead",S5483="Don't Know")),
(AND('[1]PWS Information'!$E$10="CWS",Q5483="Non-Lead", J5483="Non-Lead - Copper", S5483="Yes", L5483="Between 1989 and 2014")),
(AND('[1]PWS Information'!$E$10="CWS",Q5483="Non-Lead", J5483="Non-Lead - Copper", S5483="Yes", L5483="After 2014")),
(AND('[1]PWS Information'!$E$10="CWS",Q5483="Non-Lead", J5483="Non-Lead - Copper", S5483="Yes", L5483="Unknown")),
(AND('[1]PWS Information'!$E$10="CWS",Q5483="Non-Lead", N5483="Non-Lead - Copper", S5483="Yes", O5483="Between 1989 and 2014")),
(AND('[1]PWS Information'!$E$10="CWS",Q5483="Non-Lead", N5483="Non-Lead - Copper", S5483="Yes", O5483="After 2014")),
(AND('[1]PWS Information'!$E$10="CWS",Q5483="Non-Lead", N5483="Non-Lead - Copper", S5483="Yes", O5483="Unknown")),
(AND('[1]PWS Information'!$E$10="CWS",Q5483="Unknown")),
(AND('[1]PWS Information'!$E$10="NTNC",Q5483="Unknown")))),"Tier 5",
"")))))</f>
        <v>Tier 5</v>
      </c>
      <c r="Z5483" s="71"/>
      <c r="AA5483" s="71"/>
    </row>
    <row r="5484" spans="1:27" ht="43.2" x14ac:dyDescent="0.3">
      <c r="A5484" s="1"/>
      <c r="B5484" s="70" t="s">
        <v>1805</v>
      </c>
      <c r="C5484" s="60"/>
      <c r="D5484" s="61" t="s">
        <v>1865</v>
      </c>
      <c r="E5484" s="61" t="s">
        <v>128</v>
      </c>
      <c r="F5484" s="61">
        <v>78640</v>
      </c>
      <c r="G5484" s="62"/>
      <c r="H5484" s="63">
        <v>29.9848018</v>
      </c>
      <c r="I5484" s="64">
        <v>-97.7543206</v>
      </c>
      <c r="J5484" s="65" t="s">
        <v>50</v>
      </c>
      <c r="K5484" s="66" t="s">
        <v>51</v>
      </c>
      <c r="L5484" s="62" t="s">
        <v>52</v>
      </c>
      <c r="M5484" s="69"/>
      <c r="N5484" s="65" t="s">
        <v>50</v>
      </c>
      <c r="O5484" s="66" t="s">
        <v>52</v>
      </c>
      <c r="P5484" s="69"/>
      <c r="Q5484" s="55" t="str">
        <f t="shared" si="85"/>
        <v>Non-Lead</v>
      </c>
      <c r="R5484" s="70" t="s">
        <v>51</v>
      </c>
      <c r="S5484" s="70" t="s">
        <v>51</v>
      </c>
      <c r="T5484" s="70"/>
      <c r="U5484" s="71" t="s">
        <v>76</v>
      </c>
      <c r="V5484" s="71" t="s">
        <v>51</v>
      </c>
      <c r="W5484" s="71" t="s">
        <v>51</v>
      </c>
      <c r="X5484" s="71" t="s">
        <v>51</v>
      </c>
      <c r="Y5484" s="72" t="str">
        <f>IF((OR((AND('[1]PWS Information'!$E$10="CWS",U5484="Single Family Residence",Q5484="Lead")),
(AND('[1]PWS Information'!$E$10="CWS",U5484="Multiple Family Residence",'[1]PWS Information'!$E$11="Yes",Q5484="Lead")),
(AND('[1]PWS Information'!$E$10="NTNC",Q5484="Lead")))),"Tier 1",
IF((OR((AND('[1]PWS Information'!$E$10="CWS",U5484="Multiple Family Residence",'[1]PWS Information'!$E$11="No",Q5484="Lead")),
(AND('[1]PWS Information'!$E$10="CWS",U5484="Other",Q5484="Lead")),
(AND('[1]PWS Information'!$E$10="CWS",U5484="Building",Q5484="Lead")))),"Tier 2",
IF((OR((AND('[1]PWS Information'!$E$10="CWS",U5484="Single Family Residence",Q5484="Galvanized Requiring Replacement")),
(AND('[1]PWS Information'!$E$10="CWS",U5484="Single Family Residence",Q5484="Galvanized Requiring Replacement",R5484="Yes")),
(AND('[1]PWS Information'!$E$10="NTNC",Q5484="Galvanized Requiring Replacement")),
(AND('[1]PWS Information'!$E$10="NTNC",U5484="Single Family Residence",R5484="Yes")))),"Tier 3",
IF((OR((AND('[1]PWS Information'!$E$10="CWS",U5484="Single Family Residence",S5484="Yes",Q5484="Non-Lead", J5484="Non-Lead - Copper",L5484="Before 1989")),
(AND('[1]PWS Information'!$E$10="CWS",U5484="Single Family Residence",S5484="Yes",Q5484="Non-Lead", N5484="Non-Lead - Copper",O5484="Before 1989")))),"Tier 4",
IF((OR((AND('[1]PWS Information'!$E$10="NTNC",Q5484="Non-Lead")),
(AND('[1]PWS Information'!$E$10="CWS",Q5484="Non-Lead",S5484="")),
(AND('[1]PWS Information'!$E$10="CWS",Q5484="Non-Lead",S5484="No")),
(AND('[1]PWS Information'!$E$10="CWS",Q5484="Non-Lead",S5484="Don't Know")),
(AND('[1]PWS Information'!$E$10="CWS",Q5484="Non-Lead", J5484="Non-Lead - Copper", S5484="Yes", L5484="Between 1989 and 2014")),
(AND('[1]PWS Information'!$E$10="CWS",Q5484="Non-Lead", J5484="Non-Lead - Copper", S5484="Yes", L5484="After 2014")),
(AND('[1]PWS Information'!$E$10="CWS",Q5484="Non-Lead", J5484="Non-Lead - Copper", S5484="Yes", L5484="Unknown")),
(AND('[1]PWS Information'!$E$10="CWS",Q5484="Non-Lead", N5484="Non-Lead - Copper", S5484="Yes", O5484="Between 1989 and 2014")),
(AND('[1]PWS Information'!$E$10="CWS",Q5484="Non-Lead", N5484="Non-Lead - Copper", S5484="Yes", O5484="After 2014")),
(AND('[1]PWS Information'!$E$10="CWS",Q5484="Non-Lead", N5484="Non-Lead - Copper", S5484="Yes", O5484="Unknown")),
(AND('[1]PWS Information'!$E$10="CWS",Q5484="Unknown")),
(AND('[1]PWS Information'!$E$10="NTNC",Q5484="Unknown")))),"Tier 5",
"")))))</f>
        <v>Tier 5</v>
      </c>
      <c r="Z5484" s="71"/>
      <c r="AA5484" s="71"/>
    </row>
    <row r="5485" spans="1:27" ht="43.2" x14ac:dyDescent="0.3">
      <c r="A5485" s="1"/>
      <c r="B5485" s="70" t="s">
        <v>1805</v>
      </c>
      <c r="C5485" s="60">
        <v>101</v>
      </c>
      <c r="D5485" s="61" t="s">
        <v>1866</v>
      </c>
      <c r="E5485" s="61" t="s">
        <v>128</v>
      </c>
      <c r="F5485" s="61">
        <v>78640</v>
      </c>
      <c r="G5485" s="62"/>
      <c r="H5485" s="63">
        <v>29.988773399999999</v>
      </c>
      <c r="I5485" s="64">
        <v>-97.756708000000003</v>
      </c>
      <c r="J5485" s="65" t="s">
        <v>50</v>
      </c>
      <c r="K5485" s="66" t="s">
        <v>51</v>
      </c>
      <c r="L5485" s="62" t="s">
        <v>52</v>
      </c>
      <c r="M5485" s="69"/>
      <c r="N5485" s="65" t="s">
        <v>50</v>
      </c>
      <c r="O5485" s="66" t="s">
        <v>52</v>
      </c>
      <c r="P5485" s="69"/>
      <c r="Q5485" s="55" t="str">
        <f t="shared" si="85"/>
        <v>Non-Lead</v>
      </c>
      <c r="R5485" s="70" t="s">
        <v>51</v>
      </c>
      <c r="S5485" s="70" t="s">
        <v>51</v>
      </c>
      <c r="T5485" s="70"/>
      <c r="U5485" s="71" t="s">
        <v>76</v>
      </c>
      <c r="V5485" s="71" t="s">
        <v>51</v>
      </c>
      <c r="W5485" s="71" t="s">
        <v>51</v>
      </c>
      <c r="X5485" s="71" t="s">
        <v>51</v>
      </c>
      <c r="Y5485" s="72" t="str">
        <f>IF((OR((AND('[1]PWS Information'!$E$10="CWS",U5485="Single Family Residence",Q5485="Lead")),
(AND('[1]PWS Information'!$E$10="CWS",U5485="Multiple Family Residence",'[1]PWS Information'!$E$11="Yes",Q5485="Lead")),
(AND('[1]PWS Information'!$E$10="NTNC",Q5485="Lead")))),"Tier 1",
IF((OR((AND('[1]PWS Information'!$E$10="CWS",U5485="Multiple Family Residence",'[1]PWS Information'!$E$11="No",Q5485="Lead")),
(AND('[1]PWS Information'!$E$10="CWS",U5485="Other",Q5485="Lead")),
(AND('[1]PWS Information'!$E$10="CWS",U5485="Building",Q5485="Lead")))),"Tier 2",
IF((OR((AND('[1]PWS Information'!$E$10="CWS",U5485="Single Family Residence",Q5485="Galvanized Requiring Replacement")),
(AND('[1]PWS Information'!$E$10="CWS",U5485="Single Family Residence",Q5485="Galvanized Requiring Replacement",R5485="Yes")),
(AND('[1]PWS Information'!$E$10="NTNC",Q5485="Galvanized Requiring Replacement")),
(AND('[1]PWS Information'!$E$10="NTNC",U5485="Single Family Residence",R5485="Yes")))),"Tier 3",
IF((OR((AND('[1]PWS Information'!$E$10="CWS",U5485="Single Family Residence",S5485="Yes",Q5485="Non-Lead", J5485="Non-Lead - Copper",L5485="Before 1989")),
(AND('[1]PWS Information'!$E$10="CWS",U5485="Single Family Residence",S5485="Yes",Q5485="Non-Lead", N5485="Non-Lead - Copper",O5485="Before 1989")))),"Tier 4",
IF((OR((AND('[1]PWS Information'!$E$10="NTNC",Q5485="Non-Lead")),
(AND('[1]PWS Information'!$E$10="CWS",Q5485="Non-Lead",S5485="")),
(AND('[1]PWS Information'!$E$10="CWS",Q5485="Non-Lead",S5485="No")),
(AND('[1]PWS Information'!$E$10="CWS",Q5485="Non-Lead",S5485="Don't Know")),
(AND('[1]PWS Information'!$E$10="CWS",Q5485="Non-Lead", J5485="Non-Lead - Copper", S5485="Yes", L5485="Between 1989 and 2014")),
(AND('[1]PWS Information'!$E$10="CWS",Q5485="Non-Lead", J5485="Non-Lead - Copper", S5485="Yes", L5485="After 2014")),
(AND('[1]PWS Information'!$E$10="CWS",Q5485="Non-Lead", J5485="Non-Lead - Copper", S5485="Yes", L5485="Unknown")),
(AND('[1]PWS Information'!$E$10="CWS",Q5485="Non-Lead", N5485="Non-Lead - Copper", S5485="Yes", O5485="Between 1989 and 2014")),
(AND('[1]PWS Information'!$E$10="CWS",Q5485="Non-Lead", N5485="Non-Lead - Copper", S5485="Yes", O5485="After 2014")),
(AND('[1]PWS Information'!$E$10="CWS",Q5485="Non-Lead", N5485="Non-Lead - Copper", S5485="Yes", O5485="Unknown")),
(AND('[1]PWS Information'!$E$10="CWS",Q5485="Unknown")),
(AND('[1]PWS Information'!$E$10="NTNC",Q5485="Unknown")))),"Tier 5",
"")))))</f>
        <v>Tier 5</v>
      </c>
      <c r="Z5485" s="71"/>
      <c r="AA5485" s="71"/>
    </row>
    <row r="5486" spans="1:27" ht="43.2" x14ac:dyDescent="0.3">
      <c r="A5486" s="17"/>
      <c r="B5486" s="70" t="s">
        <v>1805</v>
      </c>
      <c r="C5486" s="60"/>
      <c r="D5486" s="61" t="s">
        <v>1867</v>
      </c>
      <c r="E5486" s="61" t="s">
        <v>128</v>
      </c>
      <c r="F5486" s="61">
        <v>78640</v>
      </c>
      <c r="G5486" s="62"/>
      <c r="H5486" s="63">
        <v>29.9848018</v>
      </c>
      <c r="I5486" s="64">
        <v>-97.7543206</v>
      </c>
      <c r="J5486" s="65" t="s">
        <v>50</v>
      </c>
      <c r="K5486" s="66" t="s">
        <v>51</v>
      </c>
      <c r="L5486" s="62" t="s">
        <v>52</v>
      </c>
      <c r="M5486" s="69"/>
      <c r="N5486" s="65" t="s">
        <v>50</v>
      </c>
      <c r="O5486" s="66" t="s">
        <v>52</v>
      </c>
      <c r="P5486" s="69"/>
      <c r="Q5486" s="55" t="str">
        <f t="shared" si="85"/>
        <v>Non-Lead</v>
      </c>
      <c r="R5486" s="70" t="s">
        <v>51</v>
      </c>
      <c r="S5486" s="70" t="s">
        <v>51</v>
      </c>
      <c r="T5486" s="70"/>
      <c r="U5486" s="71" t="s">
        <v>76</v>
      </c>
      <c r="V5486" s="71" t="s">
        <v>51</v>
      </c>
      <c r="W5486" s="71" t="s">
        <v>51</v>
      </c>
      <c r="X5486" s="71" t="s">
        <v>51</v>
      </c>
      <c r="Y5486" s="72" t="str">
        <f>IF((OR((AND('[1]PWS Information'!$E$10="CWS",U5486="Single Family Residence",Q5486="Lead")),
(AND('[1]PWS Information'!$E$10="CWS",U5486="Multiple Family Residence",'[1]PWS Information'!$E$11="Yes",Q5486="Lead")),
(AND('[1]PWS Information'!$E$10="NTNC",Q5486="Lead")))),"Tier 1",
IF((OR((AND('[1]PWS Information'!$E$10="CWS",U5486="Multiple Family Residence",'[1]PWS Information'!$E$11="No",Q5486="Lead")),
(AND('[1]PWS Information'!$E$10="CWS",U5486="Other",Q5486="Lead")),
(AND('[1]PWS Information'!$E$10="CWS",U5486="Building",Q5486="Lead")))),"Tier 2",
IF((OR((AND('[1]PWS Information'!$E$10="CWS",U5486="Single Family Residence",Q5486="Galvanized Requiring Replacement")),
(AND('[1]PWS Information'!$E$10="CWS",U5486="Single Family Residence",Q5486="Galvanized Requiring Replacement",R5486="Yes")),
(AND('[1]PWS Information'!$E$10="NTNC",Q5486="Galvanized Requiring Replacement")),
(AND('[1]PWS Information'!$E$10="NTNC",U5486="Single Family Residence",R5486="Yes")))),"Tier 3",
IF((OR((AND('[1]PWS Information'!$E$10="CWS",U5486="Single Family Residence",S5486="Yes",Q5486="Non-Lead", J5486="Non-Lead - Copper",L5486="Before 1989")),
(AND('[1]PWS Information'!$E$10="CWS",U5486="Single Family Residence",S5486="Yes",Q5486="Non-Lead", N5486="Non-Lead - Copper",O5486="Before 1989")))),"Tier 4",
IF((OR((AND('[1]PWS Information'!$E$10="NTNC",Q5486="Non-Lead")),
(AND('[1]PWS Information'!$E$10="CWS",Q5486="Non-Lead",S5486="")),
(AND('[1]PWS Information'!$E$10="CWS",Q5486="Non-Lead",S5486="No")),
(AND('[1]PWS Information'!$E$10="CWS",Q5486="Non-Lead",S5486="Don't Know")),
(AND('[1]PWS Information'!$E$10="CWS",Q5486="Non-Lead", J5486="Non-Lead - Copper", S5486="Yes", L5486="Between 1989 and 2014")),
(AND('[1]PWS Information'!$E$10="CWS",Q5486="Non-Lead", J5486="Non-Lead - Copper", S5486="Yes", L5486="After 2014")),
(AND('[1]PWS Information'!$E$10="CWS",Q5486="Non-Lead", J5486="Non-Lead - Copper", S5486="Yes", L5486="Unknown")),
(AND('[1]PWS Information'!$E$10="CWS",Q5486="Non-Lead", N5486="Non-Lead - Copper", S5486="Yes", O5486="Between 1989 and 2014")),
(AND('[1]PWS Information'!$E$10="CWS",Q5486="Non-Lead", N5486="Non-Lead - Copper", S5486="Yes", O5486="After 2014")),
(AND('[1]PWS Information'!$E$10="CWS",Q5486="Non-Lead", N5486="Non-Lead - Copper", S5486="Yes", O5486="Unknown")),
(AND('[1]PWS Information'!$E$10="CWS",Q5486="Unknown")),
(AND('[1]PWS Information'!$E$10="NTNC",Q5486="Unknown")))),"Tier 5",
"")))))</f>
        <v>Tier 5</v>
      </c>
      <c r="Z5486" s="71"/>
      <c r="AA5486" s="71"/>
    </row>
    <row r="5487" spans="1:27" ht="43.2" x14ac:dyDescent="0.3">
      <c r="A5487" s="1"/>
      <c r="B5487" s="70" t="s">
        <v>1868</v>
      </c>
      <c r="C5487" s="60"/>
      <c r="D5487" s="61" t="s">
        <v>1869</v>
      </c>
      <c r="E5487" s="61" t="s">
        <v>128</v>
      </c>
      <c r="F5487" s="61">
        <v>78640</v>
      </c>
      <c r="G5487" s="62"/>
      <c r="H5487" s="63">
        <v>29.9848018</v>
      </c>
      <c r="I5487" s="64">
        <v>-97.7543206</v>
      </c>
      <c r="J5487" s="65" t="s">
        <v>50</v>
      </c>
      <c r="K5487" s="66" t="s">
        <v>51</v>
      </c>
      <c r="L5487" s="62" t="s">
        <v>52</v>
      </c>
      <c r="M5487" s="69"/>
      <c r="N5487" s="65" t="s">
        <v>50</v>
      </c>
      <c r="O5487" s="66" t="s">
        <v>52</v>
      </c>
      <c r="P5487" s="69"/>
      <c r="Q5487" s="55" t="str">
        <f t="shared" si="85"/>
        <v>Non-Lead</v>
      </c>
      <c r="R5487" s="70" t="s">
        <v>51</v>
      </c>
      <c r="S5487" s="70" t="s">
        <v>51</v>
      </c>
      <c r="T5487" s="70"/>
      <c r="U5487" s="71" t="s">
        <v>76</v>
      </c>
      <c r="V5487" s="71" t="s">
        <v>51</v>
      </c>
      <c r="W5487" s="71" t="s">
        <v>51</v>
      </c>
      <c r="X5487" s="71"/>
      <c r="Y5487" s="72" t="str">
        <f>IF((OR((AND('[1]PWS Information'!$E$10="CWS",U5487="Single Family Residence",Q5487="Lead")),
(AND('[1]PWS Information'!$E$10="CWS",U5487="Multiple Family Residence",'[1]PWS Information'!$E$11="Yes",Q5487="Lead")),
(AND('[1]PWS Information'!$E$10="NTNC",Q5487="Lead")))),"Tier 1",
IF((OR((AND('[1]PWS Information'!$E$10="CWS",U5487="Multiple Family Residence",'[1]PWS Information'!$E$11="No",Q5487="Lead")),
(AND('[1]PWS Information'!$E$10="CWS",U5487="Other",Q5487="Lead")),
(AND('[1]PWS Information'!$E$10="CWS",U5487="Building",Q5487="Lead")))),"Tier 2",
IF((OR((AND('[1]PWS Information'!$E$10="CWS",U5487="Single Family Residence",Q5487="Galvanized Requiring Replacement")),
(AND('[1]PWS Information'!$E$10="CWS",U5487="Single Family Residence",Q5487="Galvanized Requiring Replacement",R5487="Yes")),
(AND('[1]PWS Information'!$E$10="NTNC",Q5487="Galvanized Requiring Replacement")),
(AND('[1]PWS Information'!$E$10="NTNC",U5487="Single Family Residence",R5487="Yes")))),"Tier 3",
IF((OR((AND('[1]PWS Information'!$E$10="CWS",U5487="Single Family Residence",S5487="Yes",Q5487="Non-Lead", J5487="Non-Lead - Copper",L5487="Before 1989")),
(AND('[1]PWS Information'!$E$10="CWS",U5487="Single Family Residence",S5487="Yes",Q5487="Non-Lead", N5487="Non-Lead - Copper",O5487="Before 1989")))),"Tier 4",
IF((OR((AND('[1]PWS Information'!$E$10="NTNC",Q5487="Non-Lead")),
(AND('[1]PWS Information'!$E$10="CWS",Q5487="Non-Lead",S5487="")),
(AND('[1]PWS Information'!$E$10="CWS",Q5487="Non-Lead",S5487="No")),
(AND('[1]PWS Information'!$E$10="CWS",Q5487="Non-Lead",S5487="Don't Know")),
(AND('[1]PWS Information'!$E$10="CWS",Q5487="Non-Lead", J5487="Non-Lead - Copper", S5487="Yes", L5487="Between 1989 and 2014")),
(AND('[1]PWS Information'!$E$10="CWS",Q5487="Non-Lead", J5487="Non-Lead - Copper", S5487="Yes", L5487="After 2014")),
(AND('[1]PWS Information'!$E$10="CWS",Q5487="Non-Lead", J5487="Non-Lead - Copper", S5487="Yes", L5487="Unknown")),
(AND('[1]PWS Information'!$E$10="CWS",Q5487="Non-Lead", N5487="Non-Lead - Copper", S5487="Yes", O5487="Between 1989 and 2014")),
(AND('[1]PWS Information'!$E$10="CWS",Q5487="Non-Lead", N5487="Non-Lead - Copper", S5487="Yes", O5487="After 2014")),
(AND('[1]PWS Information'!$E$10="CWS",Q5487="Non-Lead", N5487="Non-Lead - Copper", S5487="Yes", O5487="Unknown")),
(AND('[1]PWS Information'!$E$10="CWS",Q5487="Unknown")),
(AND('[1]PWS Information'!$E$10="NTNC",Q5487="Unknown")))),"Tier 5",
"")))))</f>
        <v>Tier 5</v>
      </c>
      <c r="Z5487" s="71"/>
      <c r="AA5487" s="71"/>
    </row>
    <row r="5488" spans="1:27" ht="43.2" x14ac:dyDescent="0.3">
      <c r="A5488" s="1"/>
      <c r="B5488" s="70" t="s">
        <v>1805</v>
      </c>
      <c r="C5488" s="60"/>
      <c r="D5488" s="61" t="s">
        <v>1870</v>
      </c>
      <c r="E5488" s="61" t="s">
        <v>128</v>
      </c>
      <c r="F5488" s="61">
        <v>78640</v>
      </c>
      <c r="G5488" s="62"/>
      <c r="H5488" s="63">
        <v>29.9848018</v>
      </c>
      <c r="I5488" s="64">
        <v>-97.7543206</v>
      </c>
      <c r="J5488" s="65" t="s">
        <v>50</v>
      </c>
      <c r="K5488" s="66" t="s">
        <v>51</v>
      </c>
      <c r="L5488" s="62" t="s">
        <v>52</v>
      </c>
      <c r="M5488" s="69"/>
      <c r="N5488" s="65" t="s">
        <v>50</v>
      </c>
      <c r="O5488" s="66" t="s">
        <v>52</v>
      </c>
      <c r="P5488" s="69"/>
      <c r="Q5488" s="55" t="str">
        <f t="shared" si="85"/>
        <v>Non-Lead</v>
      </c>
      <c r="R5488" s="70" t="s">
        <v>51</v>
      </c>
      <c r="S5488" s="70" t="s">
        <v>51</v>
      </c>
      <c r="T5488" s="70"/>
      <c r="U5488" s="71" t="s">
        <v>76</v>
      </c>
      <c r="V5488" s="71" t="s">
        <v>51</v>
      </c>
      <c r="W5488" s="71" t="s">
        <v>51</v>
      </c>
      <c r="X5488" s="71"/>
      <c r="Y5488" s="72" t="str">
        <f>IF((OR((AND('[1]PWS Information'!$E$10="CWS",U5488="Single Family Residence",Q5488="Lead")),
(AND('[1]PWS Information'!$E$10="CWS",U5488="Multiple Family Residence",'[1]PWS Information'!$E$11="Yes",Q5488="Lead")),
(AND('[1]PWS Information'!$E$10="NTNC",Q5488="Lead")))),"Tier 1",
IF((OR((AND('[1]PWS Information'!$E$10="CWS",U5488="Multiple Family Residence",'[1]PWS Information'!$E$11="No",Q5488="Lead")),
(AND('[1]PWS Information'!$E$10="CWS",U5488="Other",Q5488="Lead")),
(AND('[1]PWS Information'!$E$10="CWS",U5488="Building",Q5488="Lead")))),"Tier 2",
IF((OR((AND('[1]PWS Information'!$E$10="CWS",U5488="Single Family Residence",Q5488="Galvanized Requiring Replacement")),
(AND('[1]PWS Information'!$E$10="CWS",U5488="Single Family Residence",Q5488="Galvanized Requiring Replacement",R5488="Yes")),
(AND('[1]PWS Information'!$E$10="NTNC",Q5488="Galvanized Requiring Replacement")),
(AND('[1]PWS Information'!$E$10="NTNC",U5488="Single Family Residence",R5488="Yes")))),"Tier 3",
IF((OR((AND('[1]PWS Information'!$E$10="CWS",U5488="Single Family Residence",S5488="Yes",Q5488="Non-Lead", J5488="Non-Lead - Copper",L5488="Before 1989")),
(AND('[1]PWS Information'!$E$10="CWS",U5488="Single Family Residence",S5488="Yes",Q5488="Non-Lead", N5488="Non-Lead - Copper",O5488="Before 1989")))),"Tier 4",
IF((OR((AND('[1]PWS Information'!$E$10="NTNC",Q5488="Non-Lead")),
(AND('[1]PWS Information'!$E$10="CWS",Q5488="Non-Lead",S5488="")),
(AND('[1]PWS Information'!$E$10="CWS",Q5488="Non-Lead",S5488="No")),
(AND('[1]PWS Information'!$E$10="CWS",Q5488="Non-Lead",S5488="Don't Know")),
(AND('[1]PWS Information'!$E$10="CWS",Q5488="Non-Lead", J5488="Non-Lead - Copper", S5488="Yes", L5488="Between 1989 and 2014")),
(AND('[1]PWS Information'!$E$10="CWS",Q5488="Non-Lead", J5488="Non-Lead - Copper", S5488="Yes", L5488="After 2014")),
(AND('[1]PWS Information'!$E$10="CWS",Q5488="Non-Lead", J5488="Non-Lead - Copper", S5488="Yes", L5488="Unknown")),
(AND('[1]PWS Information'!$E$10="CWS",Q5488="Non-Lead", N5488="Non-Lead - Copper", S5488="Yes", O5488="Between 1989 and 2014")),
(AND('[1]PWS Information'!$E$10="CWS",Q5488="Non-Lead", N5488="Non-Lead - Copper", S5488="Yes", O5488="After 2014")),
(AND('[1]PWS Information'!$E$10="CWS",Q5488="Non-Lead", N5488="Non-Lead - Copper", S5488="Yes", O5488="Unknown")),
(AND('[1]PWS Information'!$E$10="CWS",Q5488="Unknown")),
(AND('[1]PWS Information'!$E$10="NTNC",Q5488="Unknown")))),"Tier 5",
"")))))</f>
        <v>Tier 5</v>
      </c>
      <c r="Z5488" s="71"/>
      <c r="AA5488" s="71"/>
    </row>
    <row r="5489" spans="1:27" ht="43.2" x14ac:dyDescent="0.3">
      <c r="A5489" s="1"/>
      <c r="B5489" s="70" t="s">
        <v>1805</v>
      </c>
      <c r="C5489" s="60"/>
      <c r="D5489" s="61" t="s">
        <v>1871</v>
      </c>
      <c r="E5489" s="61" t="s">
        <v>128</v>
      </c>
      <c r="F5489" s="61">
        <v>78640</v>
      </c>
      <c r="G5489" s="62"/>
      <c r="H5489" s="63">
        <v>29.9848018</v>
      </c>
      <c r="I5489" s="64">
        <v>-97.7543206</v>
      </c>
      <c r="J5489" s="65" t="s">
        <v>50</v>
      </c>
      <c r="K5489" s="66" t="s">
        <v>51</v>
      </c>
      <c r="L5489" s="62" t="s">
        <v>52</v>
      </c>
      <c r="M5489" s="69"/>
      <c r="N5489" s="65" t="s">
        <v>50</v>
      </c>
      <c r="O5489" s="66" t="s">
        <v>52</v>
      </c>
      <c r="P5489" s="69"/>
      <c r="Q5489" s="55" t="str">
        <f t="shared" si="85"/>
        <v>Non-Lead</v>
      </c>
      <c r="R5489" s="70" t="s">
        <v>51</v>
      </c>
      <c r="S5489" s="70" t="s">
        <v>51</v>
      </c>
      <c r="T5489" s="70"/>
      <c r="U5489" s="71" t="s">
        <v>76</v>
      </c>
      <c r="V5489" s="71" t="s">
        <v>51</v>
      </c>
      <c r="W5489" s="71" t="s">
        <v>51</v>
      </c>
      <c r="X5489" s="71"/>
      <c r="Y5489" s="72" t="str">
        <f>IF((OR((AND('[1]PWS Information'!$E$10="CWS",U5489="Single Family Residence",Q5489="Lead")),
(AND('[1]PWS Information'!$E$10="CWS",U5489="Multiple Family Residence",'[1]PWS Information'!$E$11="Yes",Q5489="Lead")),
(AND('[1]PWS Information'!$E$10="NTNC",Q5489="Lead")))),"Tier 1",
IF((OR((AND('[1]PWS Information'!$E$10="CWS",U5489="Multiple Family Residence",'[1]PWS Information'!$E$11="No",Q5489="Lead")),
(AND('[1]PWS Information'!$E$10="CWS",U5489="Other",Q5489="Lead")),
(AND('[1]PWS Information'!$E$10="CWS",U5489="Building",Q5489="Lead")))),"Tier 2",
IF((OR((AND('[1]PWS Information'!$E$10="CWS",U5489="Single Family Residence",Q5489="Galvanized Requiring Replacement")),
(AND('[1]PWS Information'!$E$10="CWS",U5489="Single Family Residence",Q5489="Galvanized Requiring Replacement",R5489="Yes")),
(AND('[1]PWS Information'!$E$10="NTNC",Q5489="Galvanized Requiring Replacement")),
(AND('[1]PWS Information'!$E$10="NTNC",U5489="Single Family Residence",R5489="Yes")))),"Tier 3",
IF((OR((AND('[1]PWS Information'!$E$10="CWS",U5489="Single Family Residence",S5489="Yes",Q5489="Non-Lead", J5489="Non-Lead - Copper",L5489="Before 1989")),
(AND('[1]PWS Information'!$E$10="CWS",U5489="Single Family Residence",S5489="Yes",Q5489="Non-Lead", N5489="Non-Lead - Copper",O5489="Before 1989")))),"Tier 4",
IF((OR((AND('[1]PWS Information'!$E$10="NTNC",Q5489="Non-Lead")),
(AND('[1]PWS Information'!$E$10="CWS",Q5489="Non-Lead",S5489="")),
(AND('[1]PWS Information'!$E$10="CWS",Q5489="Non-Lead",S5489="No")),
(AND('[1]PWS Information'!$E$10="CWS",Q5489="Non-Lead",S5489="Don't Know")),
(AND('[1]PWS Information'!$E$10="CWS",Q5489="Non-Lead", J5489="Non-Lead - Copper", S5489="Yes", L5489="Between 1989 and 2014")),
(AND('[1]PWS Information'!$E$10="CWS",Q5489="Non-Lead", J5489="Non-Lead - Copper", S5489="Yes", L5489="After 2014")),
(AND('[1]PWS Information'!$E$10="CWS",Q5489="Non-Lead", J5489="Non-Lead - Copper", S5489="Yes", L5489="Unknown")),
(AND('[1]PWS Information'!$E$10="CWS",Q5489="Non-Lead", N5489="Non-Lead - Copper", S5489="Yes", O5489="Between 1989 and 2014")),
(AND('[1]PWS Information'!$E$10="CWS",Q5489="Non-Lead", N5489="Non-Lead - Copper", S5489="Yes", O5489="After 2014")),
(AND('[1]PWS Information'!$E$10="CWS",Q5489="Non-Lead", N5489="Non-Lead - Copper", S5489="Yes", O5489="Unknown")),
(AND('[1]PWS Information'!$E$10="CWS",Q5489="Unknown")),
(AND('[1]PWS Information'!$E$10="NTNC",Q5489="Unknown")))),"Tier 5",
"")))))</f>
        <v>Tier 5</v>
      </c>
      <c r="Z5489" s="71"/>
      <c r="AA5489" s="71"/>
    </row>
    <row r="5490" spans="1:27" ht="43.2" x14ac:dyDescent="0.3">
      <c r="A5490" s="17"/>
      <c r="B5490" s="70" t="s">
        <v>1805</v>
      </c>
      <c r="C5490" s="60"/>
      <c r="D5490" s="61" t="s">
        <v>1872</v>
      </c>
      <c r="E5490" s="61" t="s">
        <v>128</v>
      </c>
      <c r="F5490" s="61">
        <v>78640</v>
      </c>
      <c r="G5490" s="62"/>
      <c r="H5490" s="63">
        <v>29.984800700000001</v>
      </c>
      <c r="I5490" s="64">
        <v>-97.754325800000004</v>
      </c>
      <c r="J5490" s="65" t="s">
        <v>50</v>
      </c>
      <c r="K5490" s="66" t="s">
        <v>51</v>
      </c>
      <c r="L5490" s="62" t="s">
        <v>52</v>
      </c>
      <c r="M5490" s="69"/>
      <c r="N5490" s="65" t="s">
        <v>50</v>
      </c>
      <c r="O5490" s="66" t="s">
        <v>52</v>
      </c>
      <c r="P5490" s="69"/>
      <c r="Q5490" s="55" t="str">
        <f t="shared" si="85"/>
        <v>Non-Lead</v>
      </c>
      <c r="R5490" s="70" t="s">
        <v>51</v>
      </c>
      <c r="S5490" s="70" t="s">
        <v>51</v>
      </c>
      <c r="T5490" s="70"/>
      <c r="U5490" s="71" t="s">
        <v>76</v>
      </c>
      <c r="V5490" s="71" t="s">
        <v>51</v>
      </c>
      <c r="W5490" s="71" t="s">
        <v>51</v>
      </c>
      <c r="X5490" s="71"/>
      <c r="Y5490" s="72" t="str">
        <f>IF((OR((AND('[1]PWS Information'!$E$10="CWS",U5490="Single Family Residence",Q5490="Lead")),
(AND('[1]PWS Information'!$E$10="CWS",U5490="Multiple Family Residence",'[1]PWS Information'!$E$11="Yes",Q5490="Lead")),
(AND('[1]PWS Information'!$E$10="NTNC",Q5490="Lead")))),"Tier 1",
IF((OR((AND('[1]PWS Information'!$E$10="CWS",U5490="Multiple Family Residence",'[1]PWS Information'!$E$11="No",Q5490="Lead")),
(AND('[1]PWS Information'!$E$10="CWS",U5490="Other",Q5490="Lead")),
(AND('[1]PWS Information'!$E$10="CWS",U5490="Building",Q5490="Lead")))),"Tier 2",
IF((OR((AND('[1]PWS Information'!$E$10="CWS",U5490="Single Family Residence",Q5490="Galvanized Requiring Replacement")),
(AND('[1]PWS Information'!$E$10="CWS",U5490="Single Family Residence",Q5490="Galvanized Requiring Replacement",R5490="Yes")),
(AND('[1]PWS Information'!$E$10="NTNC",Q5490="Galvanized Requiring Replacement")),
(AND('[1]PWS Information'!$E$10="NTNC",U5490="Single Family Residence",R5490="Yes")))),"Tier 3",
IF((OR((AND('[1]PWS Information'!$E$10="CWS",U5490="Single Family Residence",S5490="Yes",Q5490="Non-Lead", J5490="Non-Lead - Copper",L5490="Before 1989")),
(AND('[1]PWS Information'!$E$10="CWS",U5490="Single Family Residence",S5490="Yes",Q5490="Non-Lead", N5490="Non-Lead - Copper",O5490="Before 1989")))),"Tier 4",
IF((OR((AND('[1]PWS Information'!$E$10="NTNC",Q5490="Non-Lead")),
(AND('[1]PWS Information'!$E$10="CWS",Q5490="Non-Lead",S5490="")),
(AND('[1]PWS Information'!$E$10="CWS",Q5490="Non-Lead",S5490="No")),
(AND('[1]PWS Information'!$E$10="CWS",Q5490="Non-Lead",S5490="Don't Know")),
(AND('[1]PWS Information'!$E$10="CWS",Q5490="Non-Lead", J5490="Non-Lead - Copper", S5490="Yes", L5490="Between 1989 and 2014")),
(AND('[1]PWS Information'!$E$10="CWS",Q5490="Non-Lead", J5490="Non-Lead - Copper", S5490="Yes", L5490="After 2014")),
(AND('[1]PWS Information'!$E$10="CWS",Q5490="Non-Lead", J5490="Non-Lead - Copper", S5490="Yes", L5490="Unknown")),
(AND('[1]PWS Information'!$E$10="CWS",Q5490="Non-Lead", N5490="Non-Lead - Copper", S5490="Yes", O5490="Between 1989 and 2014")),
(AND('[1]PWS Information'!$E$10="CWS",Q5490="Non-Lead", N5490="Non-Lead - Copper", S5490="Yes", O5490="After 2014")),
(AND('[1]PWS Information'!$E$10="CWS",Q5490="Non-Lead", N5490="Non-Lead - Copper", S5490="Yes", O5490="Unknown")),
(AND('[1]PWS Information'!$E$10="CWS",Q5490="Unknown")),
(AND('[1]PWS Information'!$E$10="NTNC",Q5490="Unknown")))),"Tier 5",
"")))))</f>
        <v>Tier 5</v>
      </c>
      <c r="Z5490" s="71"/>
      <c r="AA5490" s="71"/>
    </row>
    <row r="5491" spans="1:27" ht="43.2" x14ac:dyDescent="0.3">
      <c r="A5491" s="1"/>
      <c r="B5491" s="70" t="s">
        <v>1805</v>
      </c>
      <c r="C5491" s="60"/>
      <c r="D5491" s="61" t="s">
        <v>1873</v>
      </c>
      <c r="E5491" s="61" t="s">
        <v>128</v>
      </c>
      <c r="F5491" s="61">
        <v>78640</v>
      </c>
      <c r="G5491" s="62"/>
      <c r="H5491" s="63">
        <v>29.984800700000001</v>
      </c>
      <c r="I5491" s="64">
        <v>-97.754325800000004</v>
      </c>
      <c r="J5491" s="65" t="s">
        <v>50</v>
      </c>
      <c r="K5491" s="66" t="s">
        <v>51</v>
      </c>
      <c r="L5491" s="62" t="s">
        <v>52</v>
      </c>
      <c r="M5491" s="69"/>
      <c r="N5491" s="65" t="s">
        <v>50</v>
      </c>
      <c r="O5491" s="66" t="s">
        <v>52</v>
      </c>
      <c r="P5491" s="69"/>
      <c r="Q5491" s="55" t="str">
        <f t="shared" si="85"/>
        <v>Non-Lead</v>
      </c>
      <c r="R5491" s="70" t="s">
        <v>51</v>
      </c>
      <c r="S5491" s="70" t="s">
        <v>51</v>
      </c>
      <c r="T5491" s="70"/>
      <c r="U5491" s="71" t="s">
        <v>76</v>
      </c>
      <c r="V5491" s="71" t="s">
        <v>51</v>
      </c>
      <c r="W5491" s="71" t="s">
        <v>51</v>
      </c>
      <c r="X5491" s="71"/>
      <c r="Y5491" s="72" t="str">
        <f>IF((OR((AND('[1]PWS Information'!$E$10="CWS",U5491="Single Family Residence",Q5491="Lead")),
(AND('[1]PWS Information'!$E$10="CWS",U5491="Multiple Family Residence",'[1]PWS Information'!$E$11="Yes",Q5491="Lead")),
(AND('[1]PWS Information'!$E$10="NTNC",Q5491="Lead")))),"Tier 1",
IF((OR((AND('[1]PWS Information'!$E$10="CWS",U5491="Multiple Family Residence",'[1]PWS Information'!$E$11="No",Q5491="Lead")),
(AND('[1]PWS Information'!$E$10="CWS",U5491="Other",Q5491="Lead")),
(AND('[1]PWS Information'!$E$10="CWS",U5491="Building",Q5491="Lead")))),"Tier 2",
IF((OR((AND('[1]PWS Information'!$E$10="CWS",U5491="Single Family Residence",Q5491="Galvanized Requiring Replacement")),
(AND('[1]PWS Information'!$E$10="CWS",U5491="Single Family Residence",Q5491="Galvanized Requiring Replacement",R5491="Yes")),
(AND('[1]PWS Information'!$E$10="NTNC",Q5491="Galvanized Requiring Replacement")),
(AND('[1]PWS Information'!$E$10="NTNC",U5491="Single Family Residence",R5491="Yes")))),"Tier 3",
IF((OR((AND('[1]PWS Information'!$E$10="CWS",U5491="Single Family Residence",S5491="Yes",Q5491="Non-Lead", J5491="Non-Lead - Copper",L5491="Before 1989")),
(AND('[1]PWS Information'!$E$10="CWS",U5491="Single Family Residence",S5491="Yes",Q5491="Non-Lead", N5491="Non-Lead - Copper",O5491="Before 1989")))),"Tier 4",
IF((OR((AND('[1]PWS Information'!$E$10="NTNC",Q5491="Non-Lead")),
(AND('[1]PWS Information'!$E$10="CWS",Q5491="Non-Lead",S5491="")),
(AND('[1]PWS Information'!$E$10="CWS",Q5491="Non-Lead",S5491="No")),
(AND('[1]PWS Information'!$E$10="CWS",Q5491="Non-Lead",S5491="Don't Know")),
(AND('[1]PWS Information'!$E$10="CWS",Q5491="Non-Lead", J5491="Non-Lead - Copper", S5491="Yes", L5491="Between 1989 and 2014")),
(AND('[1]PWS Information'!$E$10="CWS",Q5491="Non-Lead", J5491="Non-Lead - Copper", S5491="Yes", L5491="After 2014")),
(AND('[1]PWS Information'!$E$10="CWS",Q5491="Non-Lead", J5491="Non-Lead - Copper", S5491="Yes", L5491="Unknown")),
(AND('[1]PWS Information'!$E$10="CWS",Q5491="Non-Lead", N5491="Non-Lead - Copper", S5491="Yes", O5491="Between 1989 and 2014")),
(AND('[1]PWS Information'!$E$10="CWS",Q5491="Non-Lead", N5491="Non-Lead - Copper", S5491="Yes", O5491="After 2014")),
(AND('[1]PWS Information'!$E$10="CWS",Q5491="Non-Lead", N5491="Non-Lead - Copper", S5491="Yes", O5491="Unknown")),
(AND('[1]PWS Information'!$E$10="CWS",Q5491="Unknown")),
(AND('[1]PWS Information'!$E$10="NTNC",Q5491="Unknown")))),"Tier 5",
"")))))</f>
        <v>Tier 5</v>
      </c>
      <c r="Z5491" s="71"/>
      <c r="AA5491" s="71"/>
    </row>
    <row r="5492" spans="1:27" ht="43.2" x14ac:dyDescent="0.3">
      <c r="A5492" s="1"/>
      <c r="B5492" s="70" t="s">
        <v>1805</v>
      </c>
      <c r="C5492" s="60"/>
      <c r="D5492" s="61" t="s">
        <v>1874</v>
      </c>
      <c r="E5492" s="61" t="s">
        <v>128</v>
      </c>
      <c r="F5492" s="61">
        <v>78640</v>
      </c>
      <c r="G5492" s="62"/>
      <c r="H5492" s="63">
        <v>29.984800700000001</v>
      </c>
      <c r="I5492" s="64">
        <v>-97.754325800000004</v>
      </c>
      <c r="J5492" s="65" t="s">
        <v>50</v>
      </c>
      <c r="K5492" s="66" t="s">
        <v>51</v>
      </c>
      <c r="L5492" s="62" t="s">
        <v>52</v>
      </c>
      <c r="M5492" s="69"/>
      <c r="N5492" s="65" t="s">
        <v>50</v>
      </c>
      <c r="O5492" s="66" t="s">
        <v>52</v>
      </c>
      <c r="P5492" s="69"/>
      <c r="Q5492" s="55" t="str">
        <f t="shared" si="85"/>
        <v>Non-Lead</v>
      </c>
      <c r="R5492" s="70" t="s">
        <v>51</v>
      </c>
      <c r="S5492" s="70" t="s">
        <v>51</v>
      </c>
      <c r="T5492" s="70"/>
      <c r="U5492" s="71" t="s">
        <v>76</v>
      </c>
      <c r="V5492" s="71" t="s">
        <v>51</v>
      </c>
      <c r="W5492" s="71" t="s">
        <v>51</v>
      </c>
      <c r="X5492" s="71"/>
      <c r="Y5492" s="72" t="str">
        <f>IF((OR((AND('[1]PWS Information'!$E$10="CWS",U5492="Single Family Residence",Q5492="Lead")),
(AND('[1]PWS Information'!$E$10="CWS",U5492="Multiple Family Residence",'[1]PWS Information'!$E$11="Yes",Q5492="Lead")),
(AND('[1]PWS Information'!$E$10="NTNC",Q5492="Lead")))),"Tier 1",
IF((OR((AND('[1]PWS Information'!$E$10="CWS",U5492="Multiple Family Residence",'[1]PWS Information'!$E$11="No",Q5492="Lead")),
(AND('[1]PWS Information'!$E$10="CWS",U5492="Other",Q5492="Lead")),
(AND('[1]PWS Information'!$E$10="CWS",U5492="Building",Q5492="Lead")))),"Tier 2",
IF((OR((AND('[1]PWS Information'!$E$10="CWS",U5492="Single Family Residence",Q5492="Galvanized Requiring Replacement")),
(AND('[1]PWS Information'!$E$10="CWS",U5492="Single Family Residence",Q5492="Galvanized Requiring Replacement",R5492="Yes")),
(AND('[1]PWS Information'!$E$10="NTNC",Q5492="Galvanized Requiring Replacement")),
(AND('[1]PWS Information'!$E$10="NTNC",U5492="Single Family Residence",R5492="Yes")))),"Tier 3",
IF((OR((AND('[1]PWS Information'!$E$10="CWS",U5492="Single Family Residence",S5492="Yes",Q5492="Non-Lead", J5492="Non-Lead - Copper",L5492="Before 1989")),
(AND('[1]PWS Information'!$E$10="CWS",U5492="Single Family Residence",S5492="Yes",Q5492="Non-Lead", N5492="Non-Lead - Copper",O5492="Before 1989")))),"Tier 4",
IF((OR((AND('[1]PWS Information'!$E$10="NTNC",Q5492="Non-Lead")),
(AND('[1]PWS Information'!$E$10="CWS",Q5492="Non-Lead",S5492="")),
(AND('[1]PWS Information'!$E$10="CWS",Q5492="Non-Lead",S5492="No")),
(AND('[1]PWS Information'!$E$10="CWS",Q5492="Non-Lead",S5492="Don't Know")),
(AND('[1]PWS Information'!$E$10="CWS",Q5492="Non-Lead", J5492="Non-Lead - Copper", S5492="Yes", L5492="Between 1989 and 2014")),
(AND('[1]PWS Information'!$E$10="CWS",Q5492="Non-Lead", J5492="Non-Lead - Copper", S5492="Yes", L5492="After 2014")),
(AND('[1]PWS Information'!$E$10="CWS",Q5492="Non-Lead", J5492="Non-Lead - Copper", S5492="Yes", L5492="Unknown")),
(AND('[1]PWS Information'!$E$10="CWS",Q5492="Non-Lead", N5492="Non-Lead - Copper", S5492="Yes", O5492="Between 1989 and 2014")),
(AND('[1]PWS Information'!$E$10="CWS",Q5492="Non-Lead", N5492="Non-Lead - Copper", S5492="Yes", O5492="After 2014")),
(AND('[1]PWS Information'!$E$10="CWS",Q5492="Non-Lead", N5492="Non-Lead - Copper", S5492="Yes", O5492="Unknown")),
(AND('[1]PWS Information'!$E$10="CWS",Q5492="Unknown")),
(AND('[1]PWS Information'!$E$10="NTNC",Q5492="Unknown")))),"Tier 5",
"")))))</f>
        <v>Tier 5</v>
      </c>
      <c r="Z5492" s="71"/>
      <c r="AA5492" s="71"/>
    </row>
    <row r="5493" spans="1:27" ht="43.2" x14ac:dyDescent="0.3">
      <c r="A5493" s="1"/>
      <c r="B5493" s="70" t="s">
        <v>1805</v>
      </c>
      <c r="C5493" s="60"/>
      <c r="D5493" s="61" t="s">
        <v>1875</v>
      </c>
      <c r="E5493" s="61" t="s">
        <v>128</v>
      </c>
      <c r="F5493" s="61">
        <v>78640</v>
      </c>
      <c r="G5493" s="62"/>
      <c r="H5493" s="63">
        <v>29.984800700000001</v>
      </c>
      <c r="I5493" s="64">
        <v>-97.754325800000004</v>
      </c>
      <c r="J5493" s="65" t="s">
        <v>50</v>
      </c>
      <c r="K5493" s="66" t="s">
        <v>51</v>
      </c>
      <c r="L5493" s="62" t="s">
        <v>52</v>
      </c>
      <c r="M5493" s="69"/>
      <c r="N5493" s="65" t="s">
        <v>50</v>
      </c>
      <c r="O5493" s="66" t="s">
        <v>52</v>
      </c>
      <c r="P5493" s="69"/>
      <c r="Q5493" s="55" t="str">
        <f t="shared" si="85"/>
        <v>Non-Lead</v>
      </c>
      <c r="R5493" s="70" t="s">
        <v>51</v>
      </c>
      <c r="S5493" s="70" t="s">
        <v>51</v>
      </c>
      <c r="T5493" s="70"/>
      <c r="U5493" s="71" t="s">
        <v>76</v>
      </c>
      <c r="V5493" s="71" t="s">
        <v>51</v>
      </c>
      <c r="W5493" s="71" t="s">
        <v>51</v>
      </c>
      <c r="X5493" s="71"/>
      <c r="Y5493" s="72" t="str">
        <f>IF((OR((AND('[1]PWS Information'!$E$10="CWS",U5493="Single Family Residence",Q5493="Lead")),
(AND('[1]PWS Information'!$E$10="CWS",U5493="Multiple Family Residence",'[1]PWS Information'!$E$11="Yes",Q5493="Lead")),
(AND('[1]PWS Information'!$E$10="NTNC",Q5493="Lead")))),"Tier 1",
IF((OR((AND('[1]PWS Information'!$E$10="CWS",U5493="Multiple Family Residence",'[1]PWS Information'!$E$11="No",Q5493="Lead")),
(AND('[1]PWS Information'!$E$10="CWS",U5493="Other",Q5493="Lead")),
(AND('[1]PWS Information'!$E$10="CWS",U5493="Building",Q5493="Lead")))),"Tier 2",
IF((OR((AND('[1]PWS Information'!$E$10="CWS",U5493="Single Family Residence",Q5493="Galvanized Requiring Replacement")),
(AND('[1]PWS Information'!$E$10="CWS",U5493="Single Family Residence",Q5493="Galvanized Requiring Replacement",R5493="Yes")),
(AND('[1]PWS Information'!$E$10="NTNC",Q5493="Galvanized Requiring Replacement")),
(AND('[1]PWS Information'!$E$10="NTNC",U5493="Single Family Residence",R5493="Yes")))),"Tier 3",
IF((OR((AND('[1]PWS Information'!$E$10="CWS",U5493="Single Family Residence",S5493="Yes",Q5493="Non-Lead", J5493="Non-Lead - Copper",L5493="Before 1989")),
(AND('[1]PWS Information'!$E$10="CWS",U5493="Single Family Residence",S5493="Yes",Q5493="Non-Lead", N5493="Non-Lead - Copper",O5493="Before 1989")))),"Tier 4",
IF((OR((AND('[1]PWS Information'!$E$10="NTNC",Q5493="Non-Lead")),
(AND('[1]PWS Information'!$E$10="CWS",Q5493="Non-Lead",S5493="")),
(AND('[1]PWS Information'!$E$10="CWS",Q5493="Non-Lead",S5493="No")),
(AND('[1]PWS Information'!$E$10="CWS",Q5493="Non-Lead",S5493="Don't Know")),
(AND('[1]PWS Information'!$E$10="CWS",Q5493="Non-Lead", J5493="Non-Lead - Copper", S5493="Yes", L5493="Between 1989 and 2014")),
(AND('[1]PWS Information'!$E$10="CWS",Q5493="Non-Lead", J5493="Non-Lead - Copper", S5493="Yes", L5493="After 2014")),
(AND('[1]PWS Information'!$E$10="CWS",Q5493="Non-Lead", J5493="Non-Lead - Copper", S5493="Yes", L5493="Unknown")),
(AND('[1]PWS Information'!$E$10="CWS",Q5493="Non-Lead", N5493="Non-Lead - Copper", S5493="Yes", O5493="Between 1989 and 2014")),
(AND('[1]PWS Information'!$E$10="CWS",Q5493="Non-Lead", N5493="Non-Lead - Copper", S5493="Yes", O5493="After 2014")),
(AND('[1]PWS Information'!$E$10="CWS",Q5493="Non-Lead", N5493="Non-Lead - Copper", S5493="Yes", O5493="Unknown")),
(AND('[1]PWS Information'!$E$10="CWS",Q5493="Unknown")),
(AND('[1]PWS Information'!$E$10="NTNC",Q5493="Unknown")))),"Tier 5",
"")))))</f>
        <v>Tier 5</v>
      </c>
      <c r="Z5493" s="71"/>
      <c r="AA5493" s="71"/>
    </row>
    <row r="5494" spans="1:27" ht="57.6" x14ac:dyDescent="0.3">
      <c r="A5494" s="17"/>
      <c r="B5494" s="70" t="s">
        <v>1876</v>
      </c>
      <c r="C5494" s="60"/>
      <c r="D5494" s="61" t="s">
        <v>1877</v>
      </c>
      <c r="E5494" s="61" t="s">
        <v>128</v>
      </c>
      <c r="F5494" s="61">
        <v>78640</v>
      </c>
      <c r="G5494" s="62"/>
      <c r="H5494" s="63">
        <v>29.984502800000001</v>
      </c>
      <c r="I5494" s="64">
        <v>-97.756129700000002</v>
      </c>
      <c r="J5494" s="65" t="s">
        <v>50</v>
      </c>
      <c r="K5494" s="66" t="s">
        <v>51</v>
      </c>
      <c r="L5494" s="62" t="s">
        <v>52</v>
      </c>
      <c r="M5494" s="69"/>
      <c r="N5494" s="65" t="s">
        <v>50</v>
      </c>
      <c r="O5494" s="66" t="s">
        <v>52</v>
      </c>
      <c r="P5494" s="69"/>
      <c r="Q5494" s="55" t="str">
        <f t="shared" si="85"/>
        <v>Non-Lead</v>
      </c>
      <c r="R5494" s="70" t="s">
        <v>51</v>
      </c>
      <c r="S5494" s="70" t="s">
        <v>51</v>
      </c>
      <c r="T5494" s="70"/>
      <c r="U5494" s="71" t="s">
        <v>53</v>
      </c>
      <c r="V5494" s="71" t="s">
        <v>51</v>
      </c>
      <c r="W5494" s="71" t="s">
        <v>51</v>
      </c>
      <c r="X5494" s="71"/>
      <c r="Y5494" s="72" t="str">
        <f>IF((OR((AND('[1]PWS Information'!$E$10="CWS",U5494="Single Family Residence",Q5494="Lead")),
(AND('[1]PWS Information'!$E$10="CWS",U5494="Multiple Family Residence",'[1]PWS Information'!$E$11="Yes",Q5494="Lead")),
(AND('[1]PWS Information'!$E$10="NTNC",Q5494="Lead")))),"Tier 1",
IF((OR((AND('[1]PWS Information'!$E$10="CWS",U5494="Multiple Family Residence",'[1]PWS Information'!$E$11="No",Q5494="Lead")),
(AND('[1]PWS Information'!$E$10="CWS",U5494="Other",Q5494="Lead")),
(AND('[1]PWS Information'!$E$10="CWS",U5494="Building",Q5494="Lead")))),"Tier 2",
IF((OR((AND('[1]PWS Information'!$E$10="CWS",U5494="Single Family Residence",Q5494="Galvanized Requiring Replacement")),
(AND('[1]PWS Information'!$E$10="CWS",U5494="Single Family Residence",Q5494="Galvanized Requiring Replacement",R5494="Yes")),
(AND('[1]PWS Information'!$E$10="NTNC",Q5494="Galvanized Requiring Replacement")),
(AND('[1]PWS Information'!$E$10="NTNC",U5494="Single Family Residence",R5494="Yes")))),"Tier 3",
IF((OR((AND('[1]PWS Information'!$E$10="CWS",U5494="Single Family Residence",S5494="Yes",Q5494="Non-Lead", J5494="Non-Lead - Copper",L5494="Before 1989")),
(AND('[1]PWS Information'!$E$10="CWS",U5494="Single Family Residence",S5494="Yes",Q5494="Non-Lead", N5494="Non-Lead - Copper",O5494="Before 1989")))),"Tier 4",
IF((OR((AND('[1]PWS Information'!$E$10="NTNC",Q5494="Non-Lead")),
(AND('[1]PWS Information'!$E$10="CWS",Q5494="Non-Lead",S5494="")),
(AND('[1]PWS Information'!$E$10="CWS",Q5494="Non-Lead",S5494="No")),
(AND('[1]PWS Information'!$E$10="CWS",Q5494="Non-Lead",S5494="Don't Know")),
(AND('[1]PWS Information'!$E$10="CWS",Q5494="Non-Lead", J5494="Non-Lead - Copper", S5494="Yes", L5494="Between 1989 and 2014")),
(AND('[1]PWS Information'!$E$10="CWS",Q5494="Non-Lead", J5494="Non-Lead - Copper", S5494="Yes", L5494="After 2014")),
(AND('[1]PWS Information'!$E$10="CWS",Q5494="Non-Lead", J5494="Non-Lead - Copper", S5494="Yes", L5494="Unknown")),
(AND('[1]PWS Information'!$E$10="CWS",Q5494="Non-Lead", N5494="Non-Lead - Copper", S5494="Yes", O5494="Between 1989 and 2014")),
(AND('[1]PWS Information'!$E$10="CWS",Q5494="Non-Lead", N5494="Non-Lead - Copper", S5494="Yes", O5494="After 2014")),
(AND('[1]PWS Information'!$E$10="CWS",Q5494="Non-Lead", N5494="Non-Lead - Copper", S5494="Yes", O5494="Unknown")),
(AND('[1]PWS Information'!$E$10="CWS",Q5494="Unknown")),
(AND('[1]PWS Information'!$E$10="NTNC",Q5494="Unknown")))),"Tier 5",
"")))))</f>
        <v>Tier 5</v>
      </c>
      <c r="Z5494" s="71"/>
      <c r="AA5494" s="71"/>
    </row>
    <row r="5495" spans="1:27" ht="57.6" x14ac:dyDescent="0.3">
      <c r="A5495" s="1"/>
      <c r="B5495" s="70" t="s">
        <v>1805</v>
      </c>
      <c r="C5495" s="60"/>
      <c r="D5495" s="61" t="s">
        <v>1878</v>
      </c>
      <c r="E5495" s="61" t="s">
        <v>128</v>
      </c>
      <c r="F5495" s="61">
        <v>78640</v>
      </c>
      <c r="G5495" s="62"/>
      <c r="H5495" s="63">
        <v>29.984502800000001</v>
      </c>
      <c r="I5495" s="64">
        <v>-97.756129700000002</v>
      </c>
      <c r="J5495" s="65" t="s">
        <v>50</v>
      </c>
      <c r="K5495" s="66" t="s">
        <v>51</v>
      </c>
      <c r="L5495" s="62" t="s">
        <v>52</v>
      </c>
      <c r="M5495" s="69"/>
      <c r="N5495" s="65" t="s">
        <v>50</v>
      </c>
      <c r="O5495" s="66" t="s">
        <v>52</v>
      </c>
      <c r="P5495" s="69"/>
      <c r="Q5495" s="55" t="str">
        <f t="shared" si="85"/>
        <v>Non-Lead</v>
      </c>
      <c r="R5495" s="70" t="s">
        <v>51</v>
      </c>
      <c r="S5495" s="70" t="s">
        <v>51</v>
      </c>
      <c r="T5495" s="70"/>
      <c r="U5495" s="71" t="s">
        <v>76</v>
      </c>
      <c r="V5495" s="71" t="s">
        <v>51</v>
      </c>
      <c r="W5495" s="71" t="s">
        <v>51</v>
      </c>
      <c r="X5495" s="71"/>
      <c r="Y5495" s="72" t="str">
        <f>IF((OR((AND('[1]PWS Information'!$E$10="CWS",U5495="Single Family Residence",Q5495="Lead")),
(AND('[1]PWS Information'!$E$10="CWS",U5495="Multiple Family Residence",'[1]PWS Information'!$E$11="Yes",Q5495="Lead")),
(AND('[1]PWS Information'!$E$10="NTNC",Q5495="Lead")))),"Tier 1",
IF((OR((AND('[1]PWS Information'!$E$10="CWS",U5495="Multiple Family Residence",'[1]PWS Information'!$E$11="No",Q5495="Lead")),
(AND('[1]PWS Information'!$E$10="CWS",U5495="Other",Q5495="Lead")),
(AND('[1]PWS Information'!$E$10="CWS",U5495="Building",Q5495="Lead")))),"Tier 2",
IF((OR((AND('[1]PWS Information'!$E$10="CWS",U5495="Single Family Residence",Q5495="Galvanized Requiring Replacement")),
(AND('[1]PWS Information'!$E$10="CWS",U5495="Single Family Residence",Q5495="Galvanized Requiring Replacement",R5495="Yes")),
(AND('[1]PWS Information'!$E$10="NTNC",Q5495="Galvanized Requiring Replacement")),
(AND('[1]PWS Information'!$E$10="NTNC",U5495="Single Family Residence",R5495="Yes")))),"Tier 3",
IF((OR((AND('[1]PWS Information'!$E$10="CWS",U5495="Single Family Residence",S5495="Yes",Q5495="Non-Lead", J5495="Non-Lead - Copper",L5495="Before 1989")),
(AND('[1]PWS Information'!$E$10="CWS",U5495="Single Family Residence",S5495="Yes",Q5495="Non-Lead", N5495="Non-Lead - Copper",O5495="Before 1989")))),"Tier 4",
IF((OR((AND('[1]PWS Information'!$E$10="NTNC",Q5495="Non-Lead")),
(AND('[1]PWS Information'!$E$10="CWS",Q5495="Non-Lead",S5495="")),
(AND('[1]PWS Information'!$E$10="CWS",Q5495="Non-Lead",S5495="No")),
(AND('[1]PWS Information'!$E$10="CWS",Q5495="Non-Lead",S5495="Don't Know")),
(AND('[1]PWS Information'!$E$10="CWS",Q5495="Non-Lead", J5495="Non-Lead - Copper", S5495="Yes", L5495="Between 1989 and 2014")),
(AND('[1]PWS Information'!$E$10="CWS",Q5495="Non-Lead", J5495="Non-Lead - Copper", S5495="Yes", L5495="After 2014")),
(AND('[1]PWS Information'!$E$10="CWS",Q5495="Non-Lead", J5495="Non-Lead - Copper", S5495="Yes", L5495="Unknown")),
(AND('[1]PWS Information'!$E$10="CWS",Q5495="Non-Lead", N5495="Non-Lead - Copper", S5495="Yes", O5495="Between 1989 and 2014")),
(AND('[1]PWS Information'!$E$10="CWS",Q5495="Non-Lead", N5495="Non-Lead - Copper", S5495="Yes", O5495="After 2014")),
(AND('[1]PWS Information'!$E$10="CWS",Q5495="Non-Lead", N5495="Non-Lead - Copper", S5495="Yes", O5495="Unknown")),
(AND('[1]PWS Information'!$E$10="CWS",Q5495="Unknown")),
(AND('[1]PWS Information'!$E$10="NTNC",Q5495="Unknown")))),"Tier 5",
"")))))</f>
        <v>Tier 5</v>
      </c>
      <c r="Z5495" s="71"/>
      <c r="AA5495" s="71"/>
    </row>
    <row r="5496" spans="1:27" ht="57.6" x14ac:dyDescent="0.3">
      <c r="A5496" s="1"/>
      <c r="B5496" s="70" t="s">
        <v>1805</v>
      </c>
      <c r="C5496" s="60"/>
      <c r="D5496" s="61" t="s">
        <v>1879</v>
      </c>
      <c r="E5496" s="61" t="s">
        <v>128</v>
      </c>
      <c r="F5496" s="61">
        <v>78640</v>
      </c>
      <c r="G5496" s="62"/>
      <c r="H5496" s="63">
        <v>29.984502800000001</v>
      </c>
      <c r="I5496" s="64">
        <v>-97.756129700000002</v>
      </c>
      <c r="J5496" s="65" t="s">
        <v>50</v>
      </c>
      <c r="K5496" s="66" t="s">
        <v>51</v>
      </c>
      <c r="L5496" s="62" t="s">
        <v>52</v>
      </c>
      <c r="M5496" s="69"/>
      <c r="N5496" s="65" t="s">
        <v>50</v>
      </c>
      <c r="O5496" s="66" t="s">
        <v>52</v>
      </c>
      <c r="P5496" s="69"/>
      <c r="Q5496" s="55" t="str">
        <f t="shared" si="85"/>
        <v>Non-Lead</v>
      </c>
      <c r="R5496" s="70" t="s">
        <v>51</v>
      </c>
      <c r="S5496" s="70" t="s">
        <v>51</v>
      </c>
      <c r="T5496" s="70"/>
      <c r="U5496" s="71" t="s">
        <v>76</v>
      </c>
      <c r="V5496" s="71" t="s">
        <v>51</v>
      </c>
      <c r="W5496" s="71" t="s">
        <v>51</v>
      </c>
      <c r="X5496" s="71"/>
      <c r="Y5496" s="72" t="str">
        <f>IF((OR((AND('[1]PWS Information'!$E$10="CWS",U5496="Single Family Residence",Q5496="Lead")),
(AND('[1]PWS Information'!$E$10="CWS",U5496="Multiple Family Residence",'[1]PWS Information'!$E$11="Yes",Q5496="Lead")),
(AND('[1]PWS Information'!$E$10="NTNC",Q5496="Lead")))),"Tier 1",
IF((OR((AND('[1]PWS Information'!$E$10="CWS",U5496="Multiple Family Residence",'[1]PWS Information'!$E$11="No",Q5496="Lead")),
(AND('[1]PWS Information'!$E$10="CWS",U5496="Other",Q5496="Lead")),
(AND('[1]PWS Information'!$E$10="CWS",U5496="Building",Q5496="Lead")))),"Tier 2",
IF((OR((AND('[1]PWS Information'!$E$10="CWS",U5496="Single Family Residence",Q5496="Galvanized Requiring Replacement")),
(AND('[1]PWS Information'!$E$10="CWS",U5496="Single Family Residence",Q5496="Galvanized Requiring Replacement",R5496="Yes")),
(AND('[1]PWS Information'!$E$10="NTNC",Q5496="Galvanized Requiring Replacement")),
(AND('[1]PWS Information'!$E$10="NTNC",U5496="Single Family Residence",R5496="Yes")))),"Tier 3",
IF((OR((AND('[1]PWS Information'!$E$10="CWS",U5496="Single Family Residence",S5496="Yes",Q5496="Non-Lead", J5496="Non-Lead - Copper",L5496="Before 1989")),
(AND('[1]PWS Information'!$E$10="CWS",U5496="Single Family Residence",S5496="Yes",Q5496="Non-Lead", N5496="Non-Lead - Copper",O5496="Before 1989")))),"Tier 4",
IF((OR((AND('[1]PWS Information'!$E$10="NTNC",Q5496="Non-Lead")),
(AND('[1]PWS Information'!$E$10="CWS",Q5496="Non-Lead",S5496="")),
(AND('[1]PWS Information'!$E$10="CWS",Q5496="Non-Lead",S5496="No")),
(AND('[1]PWS Information'!$E$10="CWS",Q5496="Non-Lead",S5496="Don't Know")),
(AND('[1]PWS Information'!$E$10="CWS",Q5496="Non-Lead", J5496="Non-Lead - Copper", S5496="Yes", L5496="Between 1989 and 2014")),
(AND('[1]PWS Information'!$E$10="CWS",Q5496="Non-Lead", J5496="Non-Lead - Copper", S5496="Yes", L5496="After 2014")),
(AND('[1]PWS Information'!$E$10="CWS",Q5496="Non-Lead", J5496="Non-Lead - Copper", S5496="Yes", L5496="Unknown")),
(AND('[1]PWS Information'!$E$10="CWS",Q5496="Non-Lead", N5496="Non-Lead - Copper", S5496="Yes", O5496="Between 1989 and 2014")),
(AND('[1]PWS Information'!$E$10="CWS",Q5496="Non-Lead", N5496="Non-Lead - Copper", S5496="Yes", O5496="After 2014")),
(AND('[1]PWS Information'!$E$10="CWS",Q5496="Non-Lead", N5496="Non-Lead - Copper", S5496="Yes", O5496="Unknown")),
(AND('[1]PWS Information'!$E$10="CWS",Q5496="Unknown")),
(AND('[1]PWS Information'!$E$10="NTNC",Q5496="Unknown")))),"Tier 5",
"")))))</f>
        <v>Tier 5</v>
      </c>
      <c r="Z5496" s="71"/>
      <c r="AA5496" s="71"/>
    </row>
    <row r="5497" spans="1:27" ht="57.6" x14ac:dyDescent="0.3">
      <c r="A5497" s="1"/>
      <c r="B5497" s="70" t="s">
        <v>1805</v>
      </c>
      <c r="C5497" s="60"/>
      <c r="D5497" s="61" t="s">
        <v>1880</v>
      </c>
      <c r="E5497" s="61" t="s">
        <v>128</v>
      </c>
      <c r="F5497" s="61">
        <v>78640</v>
      </c>
      <c r="G5497" s="62"/>
      <c r="H5497" s="63">
        <v>29.984502800000001</v>
      </c>
      <c r="I5497" s="64">
        <v>-97.756129700000002</v>
      </c>
      <c r="J5497" s="65" t="s">
        <v>50</v>
      </c>
      <c r="K5497" s="66" t="s">
        <v>51</v>
      </c>
      <c r="L5497" s="62" t="s">
        <v>52</v>
      </c>
      <c r="M5497" s="69"/>
      <c r="N5497" s="65" t="s">
        <v>50</v>
      </c>
      <c r="O5497" s="66" t="s">
        <v>52</v>
      </c>
      <c r="P5497" s="69"/>
      <c r="Q5497" s="55" t="str">
        <f t="shared" si="85"/>
        <v>Non-Lead</v>
      </c>
      <c r="R5497" s="70" t="s">
        <v>51</v>
      </c>
      <c r="S5497" s="70" t="s">
        <v>51</v>
      </c>
      <c r="T5497" s="70"/>
      <c r="U5497" s="71" t="s">
        <v>76</v>
      </c>
      <c r="V5497" s="71" t="s">
        <v>51</v>
      </c>
      <c r="W5497" s="71" t="s">
        <v>51</v>
      </c>
      <c r="X5497" s="71"/>
      <c r="Y5497" s="72" t="str">
        <f>IF((OR((AND('[1]PWS Information'!$E$10="CWS",U5497="Single Family Residence",Q5497="Lead")),
(AND('[1]PWS Information'!$E$10="CWS",U5497="Multiple Family Residence",'[1]PWS Information'!$E$11="Yes",Q5497="Lead")),
(AND('[1]PWS Information'!$E$10="NTNC",Q5497="Lead")))),"Tier 1",
IF((OR((AND('[1]PWS Information'!$E$10="CWS",U5497="Multiple Family Residence",'[1]PWS Information'!$E$11="No",Q5497="Lead")),
(AND('[1]PWS Information'!$E$10="CWS",U5497="Other",Q5497="Lead")),
(AND('[1]PWS Information'!$E$10="CWS",U5497="Building",Q5497="Lead")))),"Tier 2",
IF((OR((AND('[1]PWS Information'!$E$10="CWS",U5497="Single Family Residence",Q5497="Galvanized Requiring Replacement")),
(AND('[1]PWS Information'!$E$10="CWS",U5497="Single Family Residence",Q5497="Galvanized Requiring Replacement",R5497="Yes")),
(AND('[1]PWS Information'!$E$10="NTNC",Q5497="Galvanized Requiring Replacement")),
(AND('[1]PWS Information'!$E$10="NTNC",U5497="Single Family Residence",R5497="Yes")))),"Tier 3",
IF((OR((AND('[1]PWS Information'!$E$10="CWS",U5497="Single Family Residence",S5497="Yes",Q5497="Non-Lead", J5497="Non-Lead - Copper",L5497="Before 1989")),
(AND('[1]PWS Information'!$E$10="CWS",U5497="Single Family Residence",S5497="Yes",Q5497="Non-Lead", N5497="Non-Lead - Copper",O5497="Before 1989")))),"Tier 4",
IF((OR((AND('[1]PWS Information'!$E$10="NTNC",Q5497="Non-Lead")),
(AND('[1]PWS Information'!$E$10="CWS",Q5497="Non-Lead",S5497="")),
(AND('[1]PWS Information'!$E$10="CWS",Q5497="Non-Lead",S5497="No")),
(AND('[1]PWS Information'!$E$10="CWS",Q5497="Non-Lead",S5497="Don't Know")),
(AND('[1]PWS Information'!$E$10="CWS",Q5497="Non-Lead", J5497="Non-Lead - Copper", S5497="Yes", L5497="Between 1989 and 2014")),
(AND('[1]PWS Information'!$E$10="CWS",Q5497="Non-Lead", J5497="Non-Lead - Copper", S5497="Yes", L5497="After 2014")),
(AND('[1]PWS Information'!$E$10="CWS",Q5497="Non-Lead", J5497="Non-Lead - Copper", S5497="Yes", L5497="Unknown")),
(AND('[1]PWS Information'!$E$10="CWS",Q5497="Non-Lead", N5497="Non-Lead - Copper", S5497="Yes", O5497="Between 1989 and 2014")),
(AND('[1]PWS Information'!$E$10="CWS",Q5497="Non-Lead", N5497="Non-Lead - Copper", S5497="Yes", O5497="After 2014")),
(AND('[1]PWS Information'!$E$10="CWS",Q5497="Non-Lead", N5497="Non-Lead - Copper", S5497="Yes", O5497="Unknown")),
(AND('[1]PWS Information'!$E$10="CWS",Q5497="Unknown")),
(AND('[1]PWS Information'!$E$10="NTNC",Q5497="Unknown")))),"Tier 5",
"")))))</f>
        <v>Tier 5</v>
      </c>
      <c r="Z5497" s="71"/>
      <c r="AA5497" s="71"/>
    </row>
    <row r="5498" spans="1:27" ht="57.6" x14ac:dyDescent="0.3">
      <c r="A5498" s="17"/>
      <c r="B5498" s="70" t="s">
        <v>1805</v>
      </c>
      <c r="C5498" s="60"/>
      <c r="D5498" s="61" t="s">
        <v>1881</v>
      </c>
      <c r="E5498" s="61" t="s">
        <v>128</v>
      </c>
      <c r="F5498" s="61">
        <v>78640</v>
      </c>
      <c r="G5498" s="62"/>
      <c r="H5498" s="63">
        <v>29.984502800000001</v>
      </c>
      <c r="I5498" s="64">
        <v>-97.756129700000002</v>
      </c>
      <c r="J5498" s="65" t="s">
        <v>50</v>
      </c>
      <c r="K5498" s="66" t="s">
        <v>51</v>
      </c>
      <c r="L5498" s="62" t="s">
        <v>52</v>
      </c>
      <c r="M5498" s="69"/>
      <c r="N5498" s="65" t="s">
        <v>50</v>
      </c>
      <c r="O5498" s="66" t="s">
        <v>52</v>
      </c>
      <c r="P5498" s="69"/>
      <c r="Q5498" s="55" t="str">
        <f t="shared" si="85"/>
        <v>Non-Lead</v>
      </c>
      <c r="R5498" s="70" t="s">
        <v>51</v>
      </c>
      <c r="S5498" s="70" t="s">
        <v>51</v>
      </c>
      <c r="T5498" s="70"/>
      <c r="U5498" s="71" t="s">
        <v>76</v>
      </c>
      <c r="V5498" s="71" t="s">
        <v>51</v>
      </c>
      <c r="W5498" s="71" t="s">
        <v>51</v>
      </c>
      <c r="X5498" s="71"/>
      <c r="Y5498" s="72" t="str">
        <f>IF((OR((AND('[1]PWS Information'!$E$10="CWS",U5498="Single Family Residence",Q5498="Lead")),
(AND('[1]PWS Information'!$E$10="CWS",U5498="Multiple Family Residence",'[1]PWS Information'!$E$11="Yes",Q5498="Lead")),
(AND('[1]PWS Information'!$E$10="NTNC",Q5498="Lead")))),"Tier 1",
IF((OR((AND('[1]PWS Information'!$E$10="CWS",U5498="Multiple Family Residence",'[1]PWS Information'!$E$11="No",Q5498="Lead")),
(AND('[1]PWS Information'!$E$10="CWS",U5498="Other",Q5498="Lead")),
(AND('[1]PWS Information'!$E$10="CWS",U5498="Building",Q5498="Lead")))),"Tier 2",
IF((OR((AND('[1]PWS Information'!$E$10="CWS",U5498="Single Family Residence",Q5498="Galvanized Requiring Replacement")),
(AND('[1]PWS Information'!$E$10="CWS",U5498="Single Family Residence",Q5498="Galvanized Requiring Replacement",R5498="Yes")),
(AND('[1]PWS Information'!$E$10="NTNC",Q5498="Galvanized Requiring Replacement")),
(AND('[1]PWS Information'!$E$10="NTNC",U5498="Single Family Residence",R5498="Yes")))),"Tier 3",
IF((OR((AND('[1]PWS Information'!$E$10="CWS",U5498="Single Family Residence",S5498="Yes",Q5498="Non-Lead", J5498="Non-Lead - Copper",L5498="Before 1989")),
(AND('[1]PWS Information'!$E$10="CWS",U5498="Single Family Residence",S5498="Yes",Q5498="Non-Lead", N5498="Non-Lead - Copper",O5498="Before 1989")))),"Tier 4",
IF((OR((AND('[1]PWS Information'!$E$10="NTNC",Q5498="Non-Lead")),
(AND('[1]PWS Information'!$E$10="CWS",Q5498="Non-Lead",S5498="")),
(AND('[1]PWS Information'!$E$10="CWS",Q5498="Non-Lead",S5498="No")),
(AND('[1]PWS Information'!$E$10="CWS",Q5498="Non-Lead",S5498="Don't Know")),
(AND('[1]PWS Information'!$E$10="CWS",Q5498="Non-Lead", J5498="Non-Lead - Copper", S5498="Yes", L5498="Between 1989 and 2014")),
(AND('[1]PWS Information'!$E$10="CWS",Q5498="Non-Lead", J5498="Non-Lead - Copper", S5498="Yes", L5498="After 2014")),
(AND('[1]PWS Information'!$E$10="CWS",Q5498="Non-Lead", J5498="Non-Lead - Copper", S5498="Yes", L5498="Unknown")),
(AND('[1]PWS Information'!$E$10="CWS",Q5498="Non-Lead", N5498="Non-Lead - Copper", S5498="Yes", O5498="Between 1989 and 2014")),
(AND('[1]PWS Information'!$E$10="CWS",Q5498="Non-Lead", N5498="Non-Lead - Copper", S5498="Yes", O5498="After 2014")),
(AND('[1]PWS Information'!$E$10="CWS",Q5498="Non-Lead", N5498="Non-Lead - Copper", S5498="Yes", O5498="Unknown")),
(AND('[1]PWS Information'!$E$10="CWS",Q5498="Unknown")),
(AND('[1]PWS Information'!$E$10="NTNC",Q5498="Unknown")))),"Tier 5",
"")))))</f>
        <v>Tier 5</v>
      </c>
      <c r="Z5498" s="71"/>
      <c r="AA5498" s="71"/>
    </row>
    <row r="5499" spans="1:27" ht="57.6" x14ac:dyDescent="0.3">
      <c r="A5499" s="1"/>
      <c r="B5499" s="70" t="s">
        <v>1805</v>
      </c>
      <c r="C5499" s="60"/>
      <c r="D5499" s="61" t="s">
        <v>1882</v>
      </c>
      <c r="E5499" s="61" t="s">
        <v>128</v>
      </c>
      <c r="F5499" s="61">
        <v>78640</v>
      </c>
      <c r="G5499" s="62"/>
      <c r="H5499" s="63">
        <v>29.984502800000001</v>
      </c>
      <c r="I5499" s="64">
        <v>-97.756129700000002</v>
      </c>
      <c r="J5499" s="65" t="s">
        <v>50</v>
      </c>
      <c r="K5499" s="66" t="s">
        <v>51</v>
      </c>
      <c r="L5499" s="62" t="s">
        <v>52</v>
      </c>
      <c r="M5499" s="69"/>
      <c r="N5499" s="65" t="s">
        <v>50</v>
      </c>
      <c r="O5499" s="66" t="s">
        <v>52</v>
      </c>
      <c r="P5499" s="69"/>
      <c r="Q5499" s="55" t="str">
        <f t="shared" si="85"/>
        <v>Non-Lead</v>
      </c>
      <c r="R5499" s="70" t="s">
        <v>51</v>
      </c>
      <c r="S5499" s="70" t="s">
        <v>51</v>
      </c>
      <c r="T5499" s="70"/>
      <c r="U5499" s="71" t="s">
        <v>76</v>
      </c>
      <c r="V5499" s="71" t="s">
        <v>51</v>
      </c>
      <c r="W5499" s="71" t="s">
        <v>51</v>
      </c>
      <c r="X5499" s="71"/>
      <c r="Y5499" s="72" t="str">
        <f>IF((OR((AND('[1]PWS Information'!$E$10="CWS",U5499="Single Family Residence",Q5499="Lead")),
(AND('[1]PWS Information'!$E$10="CWS",U5499="Multiple Family Residence",'[1]PWS Information'!$E$11="Yes",Q5499="Lead")),
(AND('[1]PWS Information'!$E$10="NTNC",Q5499="Lead")))),"Tier 1",
IF((OR((AND('[1]PWS Information'!$E$10="CWS",U5499="Multiple Family Residence",'[1]PWS Information'!$E$11="No",Q5499="Lead")),
(AND('[1]PWS Information'!$E$10="CWS",U5499="Other",Q5499="Lead")),
(AND('[1]PWS Information'!$E$10="CWS",U5499="Building",Q5499="Lead")))),"Tier 2",
IF((OR((AND('[1]PWS Information'!$E$10="CWS",U5499="Single Family Residence",Q5499="Galvanized Requiring Replacement")),
(AND('[1]PWS Information'!$E$10="CWS",U5499="Single Family Residence",Q5499="Galvanized Requiring Replacement",R5499="Yes")),
(AND('[1]PWS Information'!$E$10="NTNC",Q5499="Galvanized Requiring Replacement")),
(AND('[1]PWS Information'!$E$10="NTNC",U5499="Single Family Residence",R5499="Yes")))),"Tier 3",
IF((OR((AND('[1]PWS Information'!$E$10="CWS",U5499="Single Family Residence",S5499="Yes",Q5499="Non-Lead", J5499="Non-Lead - Copper",L5499="Before 1989")),
(AND('[1]PWS Information'!$E$10="CWS",U5499="Single Family Residence",S5499="Yes",Q5499="Non-Lead", N5499="Non-Lead - Copper",O5499="Before 1989")))),"Tier 4",
IF((OR((AND('[1]PWS Information'!$E$10="NTNC",Q5499="Non-Lead")),
(AND('[1]PWS Information'!$E$10="CWS",Q5499="Non-Lead",S5499="")),
(AND('[1]PWS Information'!$E$10="CWS",Q5499="Non-Lead",S5499="No")),
(AND('[1]PWS Information'!$E$10="CWS",Q5499="Non-Lead",S5499="Don't Know")),
(AND('[1]PWS Information'!$E$10="CWS",Q5499="Non-Lead", J5499="Non-Lead - Copper", S5499="Yes", L5499="Between 1989 and 2014")),
(AND('[1]PWS Information'!$E$10="CWS",Q5499="Non-Lead", J5499="Non-Lead - Copper", S5499="Yes", L5499="After 2014")),
(AND('[1]PWS Information'!$E$10="CWS",Q5499="Non-Lead", J5499="Non-Lead - Copper", S5499="Yes", L5499="Unknown")),
(AND('[1]PWS Information'!$E$10="CWS",Q5499="Non-Lead", N5499="Non-Lead - Copper", S5499="Yes", O5499="Between 1989 and 2014")),
(AND('[1]PWS Information'!$E$10="CWS",Q5499="Non-Lead", N5499="Non-Lead - Copper", S5499="Yes", O5499="After 2014")),
(AND('[1]PWS Information'!$E$10="CWS",Q5499="Non-Lead", N5499="Non-Lead - Copper", S5499="Yes", O5499="Unknown")),
(AND('[1]PWS Information'!$E$10="CWS",Q5499="Unknown")),
(AND('[1]PWS Information'!$E$10="NTNC",Q5499="Unknown")))),"Tier 5",
"")))))</f>
        <v>Tier 5</v>
      </c>
      <c r="Z5499" s="71"/>
      <c r="AA5499" s="71"/>
    </row>
    <row r="5500" spans="1:27" ht="57.6" x14ac:dyDescent="0.3">
      <c r="A5500" s="1"/>
      <c r="B5500" s="70" t="s">
        <v>1805</v>
      </c>
      <c r="C5500" s="60"/>
      <c r="D5500" s="61" t="s">
        <v>1883</v>
      </c>
      <c r="E5500" s="61" t="s">
        <v>128</v>
      </c>
      <c r="F5500" s="61">
        <v>78640</v>
      </c>
      <c r="G5500" s="62"/>
      <c r="H5500" s="63">
        <v>29.984502800000001</v>
      </c>
      <c r="I5500" s="64">
        <v>-97.756129700000002</v>
      </c>
      <c r="J5500" s="65" t="s">
        <v>50</v>
      </c>
      <c r="K5500" s="66" t="s">
        <v>51</v>
      </c>
      <c r="L5500" s="62" t="s">
        <v>52</v>
      </c>
      <c r="M5500" s="69"/>
      <c r="N5500" s="65" t="s">
        <v>50</v>
      </c>
      <c r="O5500" s="66" t="s">
        <v>52</v>
      </c>
      <c r="P5500" s="69"/>
      <c r="Q5500" s="55" t="str">
        <f t="shared" si="85"/>
        <v>Non-Lead</v>
      </c>
      <c r="R5500" s="70" t="s">
        <v>51</v>
      </c>
      <c r="S5500" s="70" t="s">
        <v>51</v>
      </c>
      <c r="T5500" s="70"/>
      <c r="U5500" s="71" t="s">
        <v>76</v>
      </c>
      <c r="V5500" s="71" t="s">
        <v>51</v>
      </c>
      <c r="W5500" s="71" t="s">
        <v>51</v>
      </c>
      <c r="X5500" s="71"/>
      <c r="Y5500" s="72" t="str">
        <f>IF((OR((AND('[1]PWS Information'!$E$10="CWS",U5500="Single Family Residence",Q5500="Lead")),
(AND('[1]PWS Information'!$E$10="CWS",U5500="Multiple Family Residence",'[1]PWS Information'!$E$11="Yes",Q5500="Lead")),
(AND('[1]PWS Information'!$E$10="NTNC",Q5500="Lead")))),"Tier 1",
IF((OR((AND('[1]PWS Information'!$E$10="CWS",U5500="Multiple Family Residence",'[1]PWS Information'!$E$11="No",Q5500="Lead")),
(AND('[1]PWS Information'!$E$10="CWS",U5500="Other",Q5500="Lead")),
(AND('[1]PWS Information'!$E$10="CWS",U5500="Building",Q5500="Lead")))),"Tier 2",
IF((OR((AND('[1]PWS Information'!$E$10="CWS",U5500="Single Family Residence",Q5500="Galvanized Requiring Replacement")),
(AND('[1]PWS Information'!$E$10="CWS",U5500="Single Family Residence",Q5500="Galvanized Requiring Replacement",R5500="Yes")),
(AND('[1]PWS Information'!$E$10="NTNC",Q5500="Galvanized Requiring Replacement")),
(AND('[1]PWS Information'!$E$10="NTNC",U5500="Single Family Residence",R5500="Yes")))),"Tier 3",
IF((OR((AND('[1]PWS Information'!$E$10="CWS",U5500="Single Family Residence",S5500="Yes",Q5500="Non-Lead", J5500="Non-Lead - Copper",L5500="Before 1989")),
(AND('[1]PWS Information'!$E$10="CWS",U5500="Single Family Residence",S5500="Yes",Q5500="Non-Lead", N5500="Non-Lead - Copper",O5500="Before 1989")))),"Tier 4",
IF((OR((AND('[1]PWS Information'!$E$10="NTNC",Q5500="Non-Lead")),
(AND('[1]PWS Information'!$E$10="CWS",Q5500="Non-Lead",S5500="")),
(AND('[1]PWS Information'!$E$10="CWS",Q5500="Non-Lead",S5500="No")),
(AND('[1]PWS Information'!$E$10="CWS",Q5500="Non-Lead",S5500="Don't Know")),
(AND('[1]PWS Information'!$E$10="CWS",Q5500="Non-Lead", J5500="Non-Lead - Copper", S5500="Yes", L5500="Between 1989 and 2014")),
(AND('[1]PWS Information'!$E$10="CWS",Q5500="Non-Lead", J5500="Non-Lead - Copper", S5500="Yes", L5500="After 2014")),
(AND('[1]PWS Information'!$E$10="CWS",Q5500="Non-Lead", J5500="Non-Lead - Copper", S5500="Yes", L5500="Unknown")),
(AND('[1]PWS Information'!$E$10="CWS",Q5500="Non-Lead", N5500="Non-Lead - Copper", S5500="Yes", O5500="Between 1989 and 2014")),
(AND('[1]PWS Information'!$E$10="CWS",Q5500="Non-Lead", N5500="Non-Lead - Copper", S5500="Yes", O5500="After 2014")),
(AND('[1]PWS Information'!$E$10="CWS",Q5500="Non-Lead", N5500="Non-Lead - Copper", S5500="Yes", O5500="Unknown")),
(AND('[1]PWS Information'!$E$10="CWS",Q5500="Unknown")),
(AND('[1]PWS Information'!$E$10="NTNC",Q5500="Unknown")))),"Tier 5",
"")))))</f>
        <v>Tier 5</v>
      </c>
      <c r="Z5500" s="71"/>
      <c r="AA5500" s="71"/>
    </row>
    <row r="5501" spans="1:27" ht="57.6" x14ac:dyDescent="0.3">
      <c r="A5501" s="1"/>
      <c r="B5501" s="70" t="s">
        <v>1805</v>
      </c>
      <c r="C5501" s="60">
        <v>100</v>
      </c>
      <c r="D5501" s="61" t="s">
        <v>1884</v>
      </c>
      <c r="E5501" s="61" t="s">
        <v>128</v>
      </c>
      <c r="F5501" s="61">
        <v>78640</v>
      </c>
      <c r="G5501" s="62"/>
      <c r="H5501" s="63">
        <v>29.984502800000001</v>
      </c>
      <c r="I5501" s="64">
        <v>-97.756129700000002</v>
      </c>
      <c r="J5501" s="65" t="s">
        <v>50</v>
      </c>
      <c r="K5501" s="66" t="s">
        <v>51</v>
      </c>
      <c r="L5501" s="62" t="s">
        <v>52</v>
      </c>
      <c r="M5501" s="69"/>
      <c r="N5501" s="65" t="s">
        <v>50</v>
      </c>
      <c r="O5501" s="66" t="s">
        <v>52</v>
      </c>
      <c r="P5501" s="69"/>
      <c r="Q5501" s="55" t="str">
        <f t="shared" si="85"/>
        <v>Non-Lead</v>
      </c>
      <c r="R5501" s="70" t="s">
        <v>51</v>
      </c>
      <c r="S5501" s="70" t="s">
        <v>51</v>
      </c>
      <c r="T5501" s="70"/>
      <c r="U5501" s="71" t="s">
        <v>76</v>
      </c>
      <c r="V5501" s="71" t="s">
        <v>51</v>
      </c>
      <c r="W5501" s="71" t="s">
        <v>51</v>
      </c>
      <c r="X5501" s="71"/>
      <c r="Y5501" s="72" t="str">
        <f>IF((OR((AND('[1]PWS Information'!$E$10="CWS",U5501="Single Family Residence",Q5501="Lead")),
(AND('[1]PWS Information'!$E$10="CWS",U5501="Multiple Family Residence",'[1]PWS Information'!$E$11="Yes",Q5501="Lead")),
(AND('[1]PWS Information'!$E$10="NTNC",Q5501="Lead")))),"Tier 1",
IF((OR((AND('[1]PWS Information'!$E$10="CWS",U5501="Multiple Family Residence",'[1]PWS Information'!$E$11="No",Q5501="Lead")),
(AND('[1]PWS Information'!$E$10="CWS",U5501="Other",Q5501="Lead")),
(AND('[1]PWS Information'!$E$10="CWS",U5501="Building",Q5501="Lead")))),"Tier 2",
IF((OR((AND('[1]PWS Information'!$E$10="CWS",U5501="Single Family Residence",Q5501="Galvanized Requiring Replacement")),
(AND('[1]PWS Information'!$E$10="CWS",U5501="Single Family Residence",Q5501="Galvanized Requiring Replacement",R5501="Yes")),
(AND('[1]PWS Information'!$E$10="NTNC",Q5501="Galvanized Requiring Replacement")),
(AND('[1]PWS Information'!$E$10="NTNC",U5501="Single Family Residence",R5501="Yes")))),"Tier 3",
IF((OR((AND('[1]PWS Information'!$E$10="CWS",U5501="Single Family Residence",S5501="Yes",Q5501="Non-Lead", J5501="Non-Lead - Copper",L5501="Before 1989")),
(AND('[1]PWS Information'!$E$10="CWS",U5501="Single Family Residence",S5501="Yes",Q5501="Non-Lead", N5501="Non-Lead - Copper",O5501="Before 1989")))),"Tier 4",
IF((OR((AND('[1]PWS Information'!$E$10="NTNC",Q5501="Non-Lead")),
(AND('[1]PWS Information'!$E$10="CWS",Q5501="Non-Lead",S5501="")),
(AND('[1]PWS Information'!$E$10="CWS",Q5501="Non-Lead",S5501="No")),
(AND('[1]PWS Information'!$E$10="CWS",Q5501="Non-Lead",S5501="Don't Know")),
(AND('[1]PWS Information'!$E$10="CWS",Q5501="Non-Lead", J5501="Non-Lead - Copper", S5501="Yes", L5501="Between 1989 and 2014")),
(AND('[1]PWS Information'!$E$10="CWS",Q5501="Non-Lead", J5501="Non-Lead - Copper", S5501="Yes", L5501="After 2014")),
(AND('[1]PWS Information'!$E$10="CWS",Q5501="Non-Lead", J5501="Non-Lead - Copper", S5501="Yes", L5501="Unknown")),
(AND('[1]PWS Information'!$E$10="CWS",Q5501="Non-Lead", N5501="Non-Lead - Copper", S5501="Yes", O5501="Between 1989 and 2014")),
(AND('[1]PWS Information'!$E$10="CWS",Q5501="Non-Lead", N5501="Non-Lead - Copper", S5501="Yes", O5501="After 2014")),
(AND('[1]PWS Information'!$E$10="CWS",Q5501="Non-Lead", N5501="Non-Lead - Copper", S5501="Yes", O5501="Unknown")),
(AND('[1]PWS Information'!$E$10="CWS",Q5501="Unknown")),
(AND('[1]PWS Information'!$E$10="NTNC",Q5501="Unknown")))),"Tier 5",
"")))))</f>
        <v>Tier 5</v>
      </c>
      <c r="Z5501" s="71"/>
      <c r="AA5501" s="71"/>
    </row>
    <row r="5502" spans="1:27" ht="57.6" x14ac:dyDescent="0.3">
      <c r="A5502" s="17"/>
      <c r="B5502" s="70" t="s">
        <v>1805</v>
      </c>
      <c r="C5502" s="60"/>
      <c r="D5502" s="61" t="s">
        <v>1885</v>
      </c>
      <c r="E5502" s="61" t="s">
        <v>128</v>
      </c>
      <c r="F5502" s="61">
        <v>78640</v>
      </c>
      <c r="G5502" s="62"/>
      <c r="H5502" s="63">
        <v>29.984502800000001</v>
      </c>
      <c r="I5502" s="64">
        <v>-97.756129700000002</v>
      </c>
      <c r="J5502" s="65" t="s">
        <v>50</v>
      </c>
      <c r="K5502" s="66" t="s">
        <v>51</v>
      </c>
      <c r="L5502" s="62" t="s">
        <v>52</v>
      </c>
      <c r="M5502" s="69"/>
      <c r="N5502" s="65" t="s">
        <v>50</v>
      </c>
      <c r="O5502" s="66" t="s">
        <v>52</v>
      </c>
      <c r="P5502" s="69"/>
      <c r="Q5502" s="55" t="str">
        <f t="shared" si="85"/>
        <v>Non-Lead</v>
      </c>
      <c r="R5502" s="70" t="s">
        <v>51</v>
      </c>
      <c r="S5502" s="70" t="s">
        <v>51</v>
      </c>
      <c r="T5502" s="70"/>
      <c r="U5502" s="71" t="s">
        <v>76</v>
      </c>
      <c r="V5502" s="71" t="s">
        <v>51</v>
      </c>
      <c r="W5502" s="71" t="s">
        <v>51</v>
      </c>
      <c r="X5502" s="71"/>
      <c r="Y5502" s="72" t="str">
        <f>IF((OR((AND('[1]PWS Information'!$E$10="CWS",U5502="Single Family Residence",Q5502="Lead")),
(AND('[1]PWS Information'!$E$10="CWS",U5502="Multiple Family Residence",'[1]PWS Information'!$E$11="Yes",Q5502="Lead")),
(AND('[1]PWS Information'!$E$10="NTNC",Q5502="Lead")))),"Tier 1",
IF((OR((AND('[1]PWS Information'!$E$10="CWS",U5502="Multiple Family Residence",'[1]PWS Information'!$E$11="No",Q5502="Lead")),
(AND('[1]PWS Information'!$E$10="CWS",U5502="Other",Q5502="Lead")),
(AND('[1]PWS Information'!$E$10="CWS",U5502="Building",Q5502="Lead")))),"Tier 2",
IF((OR((AND('[1]PWS Information'!$E$10="CWS",U5502="Single Family Residence",Q5502="Galvanized Requiring Replacement")),
(AND('[1]PWS Information'!$E$10="CWS",U5502="Single Family Residence",Q5502="Galvanized Requiring Replacement",R5502="Yes")),
(AND('[1]PWS Information'!$E$10="NTNC",Q5502="Galvanized Requiring Replacement")),
(AND('[1]PWS Information'!$E$10="NTNC",U5502="Single Family Residence",R5502="Yes")))),"Tier 3",
IF((OR((AND('[1]PWS Information'!$E$10="CWS",U5502="Single Family Residence",S5502="Yes",Q5502="Non-Lead", J5502="Non-Lead - Copper",L5502="Before 1989")),
(AND('[1]PWS Information'!$E$10="CWS",U5502="Single Family Residence",S5502="Yes",Q5502="Non-Lead", N5502="Non-Lead - Copper",O5502="Before 1989")))),"Tier 4",
IF((OR((AND('[1]PWS Information'!$E$10="NTNC",Q5502="Non-Lead")),
(AND('[1]PWS Information'!$E$10="CWS",Q5502="Non-Lead",S5502="")),
(AND('[1]PWS Information'!$E$10="CWS",Q5502="Non-Lead",S5502="No")),
(AND('[1]PWS Information'!$E$10="CWS",Q5502="Non-Lead",S5502="Don't Know")),
(AND('[1]PWS Information'!$E$10="CWS",Q5502="Non-Lead", J5502="Non-Lead - Copper", S5502="Yes", L5502="Between 1989 and 2014")),
(AND('[1]PWS Information'!$E$10="CWS",Q5502="Non-Lead", J5502="Non-Lead - Copper", S5502="Yes", L5502="After 2014")),
(AND('[1]PWS Information'!$E$10="CWS",Q5502="Non-Lead", J5502="Non-Lead - Copper", S5502="Yes", L5502="Unknown")),
(AND('[1]PWS Information'!$E$10="CWS",Q5502="Non-Lead", N5502="Non-Lead - Copper", S5502="Yes", O5502="Between 1989 and 2014")),
(AND('[1]PWS Information'!$E$10="CWS",Q5502="Non-Lead", N5502="Non-Lead - Copper", S5502="Yes", O5502="After 2014")),
(AND('[1]PWS Information'!$E$10="CWS",Q5502="Non-Lead", N5502="Non-Lead - Copper", S5502="Yes", O5502="Unknown")),
(AND('[1]PWS Information'!$E$10="CWS",Q5502="Unknown")),
(AND('[1]PWS Information'!$E$10="NTNC",Q5502="Unknown")))),"Tier 5",
"")))))</f>
        <v>Tier 5</v>
      </c>
      <c r="Z5502" s="71"/>
      <c r="AA5502" s="71"/>
    </row>
    <row r="5503" spans="1:27" ht="57.6" x14ac:dyDescent="0.3">
      <c r="A5503" s="1"/>
      <c r="B5503" s="70" t="s">
        <v>1805</v>
      </c>
      <c r="C5503" s="60"/>
      <c r="D5503" s="61" t="s">
        <v>1886</v>
      </c>
      <c r="E5503" s="61" t="s">
        <v>128</v>
      </c>
      <c r="F5503" s="61">
        <v>78640</v>
      </c>
      <c r="G5503" s="62"/>
      <c r="H5503" s="63">
        <v>29.984502800000001</v>
      </c>
      <c r="I5503" s="64">
        <v>-97.756129700000002</v>
      </c>
      <c r="J5503" s="65" t="s">
        <v>50</v>
      </c>
      <c r="K5503" s="66" t="s">
        <v>51</v>
      </c>
      <c r="L5503" s="62" t="s">
        <v>52</v>
      </c>
      <c r="M5503" s="69"/>
      <c r="N5503" s="65" t="s">
        <v>50</v>
      </c>
      <c r="O5503" s="66" t="s">
        <v>52</v>
      </c>
      <c r="P5503" s="69"/>
      <c r="Q5503" s="55" t="str">
        <f t="shared" si="85"/>
        <v>Non-Lead</v>
      </c>
      <c r="R5503" s="70" t="s">
        <v>51</v>
      </c>
      <c r="S5503" s="70" t="s">
        <v>51</v>
      </c>
      <c r="T5503" s="70"/>
      <c r="U5503" s="71" t="s">
        <v>60</v>
      </c>
      <c r="V5503" s="71" t="s">
        <v>51</v>
      </c>
      <c r="W5503" s="71" t="s">
        <v>51</v>
      </c>
      <c r="X5503" s="71"/>
      <c r="Y5503" s="72" t="str">
        <f>IF((OR((AND('[1]PWS Information'!$E$10="CWS",U5503="Single Family Residence",Q5503="Lead")),
(AND('[1]PWS Information'!$E$10="CWS",U5503="Multiple Family Residence",'[1]PWS Information'!$E$11="Yes",Q5503="Lead")),
(AND('[1]PWS Information'!$E$10="NTNC",Q5503="Lead")))),"Tier 1",
IF((OR((AND('[1]PWS Information'!$E$10="CWS",U5503="Multiple Family Residence",'[1]PWS Information'!$E$11="No",Q5503="Lead")),
(AND('[1]PWS Information'!$E$10="CWS",U5503="Other",Q5503="Lead")),
(AND('[1]PWS Information'!$E$10="CWS",U5503="Building",Q5503="Lead")))),"Tier 2",
IF((OR((AND('[1]PWS Information'!$E$10="CWS",U5503="Single Family Residence",Q5503="Galvanized Requiring Replacement")),
(AND('[1]PWS Information'!$E$10="CWS",U5503="Single Family Residence",Q5503="Galvanized Requiring Replacement",R5503="Yes")),
(AND('[1]PWS Information'!$E$10="NTNC",Q5503="Galvanized Requiring Replacement")),
(AND('[1]PWS Information'!$E$10="NTNC",U5503="Single Family Residence",R5503="Yes")))),"Tier 3",
IF((OR((AND('[1]PWS Information'!$E$10="CWS",U5503="Single Family Residence",S5503="Yes",Q5503="Non-Lead", J5503="Non-Lead - Copper",L5503="Before 1989")),
(AND('[1]PWS Information'!$E$10="CWS",U5503="Single Family Residence",S5503="Yes",Q5503="Non-Lead", N5503="Non-Lead - Copper",O5503="Before 1989")))),"Tier 4",
IF((OR((AND('[1]PWS Information'!$E$10="NTNC",Q5503="Non-Lead")),
(AND('[1]PWS Information'!$E$10="CWS",Q5503="Non-Lead",S5503="")),
(AND('[1]PWS Information'!$E$10="CWS",Q5503="Non-Lead",S5503="No")),
(AND('[1]PWS Information'!$E$10="CWS",Q5503="Non-Lead",S5503="Don't Know")),
(AND('[1]PWS Information'!$E$10="CWS",Q5503="Non-Lead", J5503="Non-Lead - Copper", S5503="Yes", L5503="Between 1989 and 2014")),
(AND('[1]PWS Information'!$E$10="CWS",Q5503="Non-Lead", J5503="Non-Lead - Copper", S5503="Yes", L5503="After 2014")),
(AND('[1]PWS Information'!$E$10="CWS",Q5503="Non-Lead", J5503="Non-Lead - Copper", S5503="Yes", L5503="Unknown")),
(AND('[1]PWS Information'!$E$10="CWS",Q5503="Non-Lead", N5503="Non-Lead - Copper", S5503="Yes", O5503="Between 1989 and 2014")),
(AND('[1]PWS Information'!$E$10="CWS",Q5503="Non-Lead", N5503="Non-Lead - Copper", S5503="Yes", O5503="After 2014")),
(AND('[1]PWS Information'!$E$10="CWS",Q5503="Non-Lead", N5503="Non-Lead - Copper", S5503="Yes", O5503="Unknown")),
(AND('[1]PWS Information'!$E$10="CWS",Q5503="Unknown")),
(AND('[1]PWS Information'!$E$10="NTNC",Q5503="Unknown")))),"Tier 5",
"")))))</f>
        <v>Tier 5</v>
      </c>
      <c r="Z5503" s="71"/>
      <c r="AA5503" s="71"/>
    </row>
    <row r="5504" spans="1:27" ht="57.6" x14ac:dyDescent="0.3">
      <c r="A5504" s="1"/>
      <c r="B5504" s="70" t="s">
        <v>1887</v>
      </c>
      <c r="C5504" s="60">
        <v>301</v>
      </c>
      <c r="D5504" s="61" t="s">
        <v>1888</v>
      </c>
      <c r="E5504" s="61" t="s">
        <v>128</v>
      </c>
      <c r="F5504" s="61">
        <v>78640</v>
      </c>
      <c r="G5504" s="62"/>
      <c r="H5504" s="63">
        <v>29.985064999999999</v>
      </c>
      <c r="I5504" s="64">
        <v>-97.757635800000003</v>
      </c>
      <c r="J5504" s="65" t="s">
        <v>50</v>
      </c>
      <c r="K5504" s="66" t="s">
        <v>51</v>
      </c>
      <c r="L5504" s="62" t="s">
        <v>52</v>
      </c>
      <c r="M5504" s="69"/>
      <c r="N5504" s="65" t="s">
        <v>50</v>
      </c>
      <c r="O5504" s="66" t="s">
        <v>52</v>
      </c>
      <c r="P5504" s="69"/>
      <c r="Q5504" s="55" t="str">
        <f t="shared" si="85"/>
        <v>Non-Lead</v>
      </c>
      <c r="R5504" s="70" t="s">
        <v>51</v>
      </c>
      <c r="S5504" s="70" t="s">
        <v>51</v>
      </c>
      <c r="T5504" s="70"/>
      <c r="U5504" s="71" t="s">
        <v>53</v>
      </c>
      <c r="V5504" s="71" t="s">
        <v>51</v>
      </c>
      <c r="W5504" s="71" t="s">
        <v>51</v>
      </c>
      <c r="X5504" s="71"/>
      <c r="Y5504" s="72" t="str">
        <f>IF((OR((AND('[1]PWS Information'!$E$10="CWS",U5504="Single Family Residence",Q5504="Lead")),
(AND('[1]PWS Information'!$E$10="CWS",U5504="Multiple Family Residence",'[1]PWS Information'!$E$11="Yes",Q5504="Lead")),
(AND('[1]PWS Information'!$E$10="NTNC",Q5504="Lead")))),"Tier 1",
IF((OR((AND('[1]PWS Information'!$E$10="CWS",U5504="Multiple Family Residence",'[1]PWS Information'!$E$11="No",Q5504="Lead")),
(AND('[1]PWS Information'!$E$10="CWS",U5504="Other",Q5504="Lead")),
(AND('[1]PWS Information'!$E$10="CWS",U5504="Building",Q5504="Lead")))),"Tier 2",
IF((OR((AND('[1]PWS Information'!$E$10="CWS",U5504="Single Family Residence",Q5504="Galvanized Requiring Replacement")),
(AND('[1]PWS Information'!$E$10="CWS",U5504="Single Family Residence",Q5504="Galvanized Requiring Replacement",R5504="Yes")),
(AND('[1]PWS Information'!$E$10="NTNC",Q5504="Galvanized Requiring Replacement")),
(AND('[1]PWS Information'!$E$10="NTNC",U5504="Single Family Residence",R5504="Yes")))),"Tier 3",
IF((OR((AND('[1]PWS Information'!$E$10="CWS",U5504="Single Family Residence",S5504="Yes",Q5504="Non-Lead", J5504="Non-Lead - Copper",L5504="Before 1989")),
(AND('[1]PWS Information'!$E$10="CWS",U5504="Single Family Residence",S5504="Yes",Q5504="Non-Lead", N5504="Non-Lead - Copper",O5504="Before 1989")))),"Tier 4",
IF((OR((AND('[1]PWS Information'!$E$10="NTNC",Q5504="Non-Lead")),
(AND('[1]PWS Information'!$E$10="CWS",Q5504="Non-Lead",S5504="")),
(AND('[1]PWS Information'!$E$10="CWS",Q5504="Non-Lead",S5504="No")),
(AND('[1]PWS Information'!$E$10="CWS",Q5504="Non-Lead",S5504="Don't Know")),
(AND('[1]PWS Information'!$E$10="CWS",Q5504="Non-Lead", J5504="Non-Lead - Copper", S5504="Yes", L5504="Between 1989 and 2014")),
(AND('[1]PWS Information'!$E$10="CWS",Q5504="Non-Lead", J5504="Non-Lead - Copper", S5504="Yes", L5504="After 2014")),
(AND('[1]PWS Information'!$E$10="CWS",Q5504="Non-Lead", J5504="Non-Lead - Copper", S5504="Yes", L5504="Unknown")),
(AND('[1]PWS Information'!$E$10="CWS",Q5504="Non-Lead", N5504="Non-Lead - Copper", S5504="Yes", O5504="Between 1989 and 2014")),
(AND('[1]PWS Information'!$E$10="CWS",Q5504="Non-Lead", N5504="Non-Lead - Copper", S5504="Yes", O5504="After 2014")),
(AND('[1]PWS Information'!$E$10="CWS",Q5504="Non-Lead", N5504="Non-Lead - Copper", S5504="Yes", O5504="Unknown")),
(AND('[1]PWS Information'!$E$10="CWS",Q5504="Unknown")),
(AND('[1]PWS Information'!$E$10="NTNC",Q5504="Unknown")))),"Tier 5",
"")))))</f>
        <v>Tier 5</v>
      </c>
      <c r="Z5504" s="71"/>
      <c r="AA5504" s="71"/>
    </row>
    <row r="5505" spans="1:27" ht="43.2" x14ac:dyDescent="0.3">
      <c r="A5505" s="1"/>
      <c r="B5505" s="70" t="s">
        <v>1805</v>
      </c>
      <c r="C5505" s="60"/>
      <c r="D5505" s="61" t="s">
        <v>1889</v>
      </c>
      <c r="E5505" s="61" t="s">
        <v>128</v>
      </c>
      <c r="F5505" s="61">
        <v>78640</v>
      </c>
      <c r="G5505" s="62"/>
      <c r="H5505" s="63">
        <v>29.982917100000002</v>
      </c>
      <c r="I5505" s="64">
        <v>-97.757561300000006</v>
      </c>
      <c r="J5505" s="65" t="s">
        <v>50</v>
      </c>
      <c r="K5505" s="66" t="s">
        <v>51</v>
      </c>
      <c r="L5505" s="62" t="s">
        <v>52</v>
      </c>
      <c r="M5505" s="69"/>
      <c r="N5505" s="65" t="s">
        <v>50</v>
      </c>
      <c r="O5505" s="66" t="s">
        <v>52</v>
      </c>
      <c r="P5505" s="69"/>
      <c r="Q5505" s="55" t="str">
        <f t="shared" si="85"/>
        <v>Non-Lead</v>
      </c>
      <c r="R5505" s="70" t="s">
        <v>51</v>
      </c>
      <c r="S5505" s="70" t="s">
        <v>51</v>
      </c>
      <c r="T5505" s="70"/>
      <c r="U5505" s="71" t="s">
        <v>76</v>
      </c>
      <c r="V5505" s="71" t="s">
        <v>51</v>
      </c>
      <c r="W5505" s="71" t="s">
        <v>51</v>
      </c>
      <c r="X5505" s="71"/>
      <c r="Y5505" s="72" t="str">
        <f>IF((OR((AND('[1]PWS Information'!$E$10="CWS",U5505="Single Family Residence",Q5505="Lead")),
(AND('[1]PWS Information'!$E$10="CWS",U5505="Multiple Family Residence",'[1]PWS Information'!$E$11="Yes",Q5505="Lead")),
(AND('[1]PWS Information'!$E$10="NTNC",Q5505="Lead")))),"Tier 1",
IF((OR((AND('[1]PWS Information'!$E$10="CWS",U5505="Multiple Family Residence",'[1]PWS Information'!$E$11="No",Q5505="Lead")),
(AND('[1]PWS Information'!$E$10="CWS",U5505="Other",Q5505="Lead")),
(AND('[1]PWS Information'!$E$10="CWS",U5505="Building",Q5505="Lead")))),"Tier 2",
IF((OR((AND('[1]PWS Information'!$E$10="CWS",U5505="Single Family Residence",Q5505="Galvanized Requiring Replacement")),
(AND('[1]PWS Information'!$E$10="CWS",U5505="Single Family Residence",Q5505="Galvanized Requiring Replacement",R5505="Yes")),
(AND('[1]PWS Information'!$E$10="NTNC",Q5505="Galvanized Requiring Replacement")),
(AND('[1]PWS Information'!$E$10="NTNC",U5505="Single Family Residence",R5505="Yes")))),"Tier 3",
IF((OR((AND('[1]PWS Information'!$E$10="CWS",U5505="Single Family Residence",S5505="Yes",Q5505="Non-Lead", J5505="Non-Lead - Copper",L5505="Before 1989")),
(AND('[1]PWS Information'!$E$10="CWS",U5505="Single Family Residence",S5505="Yes",Q5505="Non-Lead", N5505="Non-Lead - Copper",O5505="Before 1989")))),"Tier 4",
IF((OR((AND('[1]PWS Information'!$E$10="NTNC",Q5505="Non-Lead")),
(AND('[1]PWS Information'!$E$10="CWS",Q5505="Non-Lead",S5505="")),
(AND('[1]PWS Information'!$E$10="CWS",Q5505="Non-Lead",S5505="No")),
(AND('[1]PWS Information'!$E$10="CWS",Q5505="Non-Lead",S5505="Don't Know")),
(AND('[1]PWS Information'!$E$10="CWS",Q5505="Non-Lead", J5505="Non-Lead - Copper", S5505="Yes", L5505="Between 1989 and 2014")),
(AND('[1]PWS Information'!$E$10="CWS",Q5505="Non-Lead", J5505="Non-Lead - Copper", S5505="Yes", L5505="After 2014")),
(AND('[1]PWS Information'!$E$10="CWS",Q5505="Non-Lead", J5505="Non-Lead - Copper", S5505="Yes", L5505="Unknown")),
(AND('[1]PWS Information'!$E$10="CWS",Q5505="Non-Lead", N5505="Non-Lead - Copper", S5505="Yes", O5505="Between 1989 and 2014")),
(AND('[1]PWS Information'!$E$10="CWS",Q5505="Non-Lead", N5505="Non-Lead - Copper", S5505="Yes", O5505="After 2014")),
(AND('[1]PWS Information'!$E$10="CWS",Q5505="Non-Lead", N5505="Non-Lead - Copper", S5505="Yes", O5505="Unknown")),
(AND('[1]PWS Information'!$E$10="CWS",Q5505="Unknown")),
(AND('[1]PWS Information'!$E$10="NTNC",Q5505="Unknown")))),"Tier 5",
"")))))</f>
        <v>Tier 5</v>
      </c>
      <c r="Z5505" s="71"/>
      <c r="AA5505" s="71"/>
    </row>
    <row r="5506" spans="1:27" ht="43.2" x14ac:dyDescent="0.3">
      <c r="A5506" s="17"/>
      <c r="B5506" s="70" t="s">
        <v>1805</v>
      </c>
      <c r="C5506" s="60"/>
      <c r="D5506" s="61" t="s">
        <v>1890</v>
      </c>
      <c r="E5506" s="61" t="s">
        <v>128</v>
      </c>
      <c r="F5506" s="61">
        <v>78640</v>
      </c>
      <c r="G5506" s="62"/>
      <c r="H5506" s="63">
        <v>29.982917100000002</v>
      </c>
      <c r="I5506" s="64">
        <v>-97.757561300000006</v>
      </c>
      <c r="J5506" s="65" t="s">
        <v>50</v>
      </c>
      <c r="K5506" s="66" t="s">
        <v>51</v>
      </c>
      <c r="L5506" s="62" t="s">
        <v>52</v>
      </c>
      <c r="M5506" s="69"/>
      <c r="N5506" s="65" t="s">
        <v>50</v>
      </c>
      <c r="O5506" s="66" t="s">
        <v>52</v>
      </c>
      <c r="P5506" s="69"/>
      <c r="Q5506" s="55" t="str">
        <f t="shared" si="85"/>
        <v>Non-Lead</v>
      </c>
      <c r="R5506" s="70" t="s">
        <v>51</v>
      </c>
      <c r="S5506" s="70" t="s">
        <v>51</v>
      </c>
      <c r="T5506" s="70"/>
      <c r="U5506" s="71" t="s">
        <v>76</v>
      </c>
      <c r="V5506" s="71" t="s">
        <v>51</v>
      </c>
      <c r="W5506" s="71" t="s">
        <v>51</v>
      </c>
      <c r="X5506" s="71"/>
      <c r="Y5506" s="72" t="str">
        <f>IF((OR((AND('[1]PWS Information'!$E$10="CWS",U5506="Single Family Residence",Q5506="Lead")),
(AND('[1]PWS Information'!$E$10="CWS",U5506="Multiple Family Residence",'[1]PWS Information'!$E$11="Yes",Q5506="Lead")),
(AND('[1]PWS Information'!$E$10="NTNC",Q5506="Lead")))),"Tier 1",
IF((OR((AND('[1]PWS Information'!$E$10="CWS",U5506="Multiple Family Residence",'[1]PWS Information'!$E$11="No",Q5506="Lead")),
(AND('[1]PWS Information'!$E$10="CWS",U5506="Other",Q5506="Lead")),
(AND('[1]PWS Information'!$E$10="CWS",U5506="Building",Q5506="Lead")))),"Tier 2",
IF((OR((AND('[1]PWS Information'!$E$10="CWS",U5506="Single Family Residence",Q5506="Galvanized Requiring Replacement")),
(AND('[1]PWS Information'!$E$10="CWS",U5506="Single Family Residence",Q5506="Galvanized Requiring Replacement",R5506="Yes")),
(AND('[1]PWS Information'!$E$10="NTNC",Q5506="Galvanized Requiring Replacement")),
(AND('[1]PWS Information'!$E$10="NTNC",U5506="Single Family Residence",R5506="Yes")))),"Tier 3",
IF((OR((AND('[1]PWS Information'!$E$10="CWS",U5506="Single Family Residence",S5506="Yes",Q5506="Non-Lead", J5506="Non-Lead - Copper",L5506="Before 1989")),
(AND('[1]PWS Information'!$E$10="CWS",U5506="Single Family Residence",S5506="Yes",Q5506="Non-Lead", N5506="Non-Lead - Copper",O5506="Before 1989")))),"Tier 4",
IF((OR((AND('[1]PWS Information'!$E$10="NTNC",Q5506="Non-Lead")),
(AND('[1]PWS Information'!$E$10="CWS",Q5506="Non-Lead",S5506="")),
(AND('[1]PWS Information'!$E$10="CWS",Q5506="Non-Lead",S5506="No")),
(AND('[1]PWS Information'!$E$10="CWS",Q5506="Non-Lead",S5506="Don't Know")),
(AND('[1]PWS Information'!$E$10="CWS",Q5506="Non-Lead", J5506="Non-Lead - Copper", S5506="Yes", L5506="Between 1989 and 2014")),
(AND('[1]PWS Information'!$E$10="CWS",Q5506="Non-Lead", J5506="Non-Lead - Copper", S5506="Yes", L5506="After 2014")),
(AND('[1]PWS Information'!$E$10="CWS",Q5506="Non-Lead", J5506="Non-Lead - Copper", S5506="Yes", L5506="Unknown")),
(AND('[1]PWS Information'!$E$10="CWS",Q5506="Non-Lead", N5506="Non-Lead - Copper", S5506="Yes", O5506="Between 1989 and 2014")),
(AND('[1]PWS Information'!$E$10="CWS",Q5506="Non-Lead", N5506="Non-Lead - Copper", S5506="Yes", O5506="After 2014")),
(AND('[1]PWS Information'!$E$10="CWS",Q5506="Non-Lead", N5506="Non-Lead - Copper", S5506="Yes", O5506="Unknown")),
(AND('[1]PWS Information'!$E$10="CWS",Q5506="Unknown")),
(AND('[1]PWS Information'!$E$10="NTNC",Q5506="Unknown")))),"Tier 5",
"")))))</f>
        <v>Tier 5</v>
      </c>
      <c r="Z5506" s="71"/>
      <c r="AA5506" s="71"/>
    </row>
    <row r="5507" spans="1:27" ht="43.2" x14ac:dyDescent="0.3">
      <c r="A5507" s="1"/>
      <c r="B5507" s="70" t="s">
        <v>1805</v>
      </c>
      <c r="C5507" s="60">
        <v>400</v>
      </c>
      <c r="D5507" s="61" t="s">
        <v>1888</v>
      </c>
      <c r="E5507" s="61" t="s">
        <v>128</v>
      </c>
      <c r="F5507" s="61">
        <v>78640</v>
      </c>
      <c r="G5507" s="62"/>
      <c r="H5507" s="63">
        <v>29.983436600000001</v>
      </c>
      <c r="I5507" s="64">
        <v>-97.757979399999996</v>
      </c>
      <c r="J5507" s="65" t="s">
        <v>50</v>
      </c>
      <c r="K5507" s="66" t="s">
        <v>51</v>
      </c>
      <c r="L5507" s="62" t="s">
        <v>52</v>
      </c>
      <c r="M5507" s="69"/>
      <c r="N5507" s="65" t="s">
        <v>50</v>
      </c>
      <c r="O5507" s="66" t="s">
        <v>52</v>
      </c>
      <c r="P5507" s="69"/>
      <c r="Q5507" s="55" t="str">
        <f t="shared" si="85"/>
        <v>Non-Lead</v>
      </c>
      <c r="R5507" s="70" t="s">
        <v>51</v>
      </c>
      <c r="S5507" s="70" t="s">
        <v>51</v>
      </c>
      <c r="T5507" s="70"/>
      <c r="U5507" s="71" t="s">
        <v>76</v>
      </c>
      <c r="V5507" s="71" t="s">
        <v>51</v>
      </c>
      <c r="W5507" s="71" t="s">
        <v>51</v>
      </c>
      <c r="X5507" s="71"/>
      <c r="Y5507" s="72" t="str">
        <f>IF((OR((AND('[1]PWS Information'!$E$10="CWS",U5507="Single Family Residence",Q5507="Lead")),
(AND('[1]PWS Information'!$E$10="CWS",U5507="Multiple Family Residence",'[1]PWS Information'!$E$11="Yes",Q5507="Lead")),
(AND('[1]PWS Information'!$E$10="NTNC",Q5507="Lead")))),"Tier 1",
IF((OR((AND('[1]PWS Information'!$E$10="CWS",U5507="Multiple Family Residence",'[1]PWS Information'!$E$11="No",Q5507="Lead")),
(AND('[1]PWS Information'!$E$10="CWS",U5507="Other",Q5507="Lead")),
(AND('[1]PWS Information'!$E$10="CWS",U5507="Building",Q5507="Lead")))),"Tier 2",
IF((OR((AND('[1]PWS Information'!$E$10="CWS",U5507="Single Family Residence",Q5507="Galvanized Requiring Replacement")),
(AND('[1]PWS Information'!$E$10="CWS",U5507="Single Family Residence",Q5507="Galvanized Requiring Replacement",R5507="Yes")),
(AND('[1]PWS Information'!$E$10="NTNC",Q5507="Galvanized Requiring Replacement")),
(AND('[1]PWS Information'!$E$10="NTNC",U5507="Single Family Residence",R5507="Yes")))),"Tier 3",
IF((OR((AND('[1]PWS Information'!$E$10="CWS",U5507="Single Family Residence",S5507="Yes",Q5507="Non-Lead", J5507="Non-Lead - Copper",L5507="Before 1989")),
(AND('[1]PWS Information'!$E$10="CWS",U5507="Single Family Residence",S5507="Yes",Q5507="Non-Lead", N5507="Non-Lead - Copper",O5507="Before 1989")))),"Tier 4",
IF((OR((AND('[1]PWS Information'!$E$10="NTNC",Q5507="Non-Lead")),
(AND('[1]PWS Information'!$E$10="CWS",Q5507="Non-Lead",S5507="")),
(AND('[1]PWS Information'!$E$10="CWS",Q5507="Non-Lead",S5507="No")),
(AND('[1]PWS Information'!$E$10="CWS",Q5507="Non-Lead",S5507="Don't Know")),
(AND('[1]PWS Information'!$E$10="CWS",Q5507="Non-Lead", J5507="Non-Lead - Copper", S5507="Yes", L5507="Between 1989 and 2014")),
(AND('[1]PWS Information'!$E$10="CWS",Q5507="Non-Lead", J5507="Non-Lead - Copper", S5507="Yes", L5507="After 2014")),
(AND('[1]PWS Information'!$E$10="CWS",Q5507="Non-Lead", J5507="Non-Lead - Copper", S5507="Yes", L5507="Unknown")),
(AND('[1]PWS Information'!$E$10="CWS",Q5507="Non-Lead", N5507="Non-Lead - Copper", S5507="Yes", O5507="Between 1989 and 2014")),
(AND('[1]PWS Information'!$E$10="CWS",Q5507="Non-Lead", N5507="Non-Lead - Copper", S5507="Yes", O5507="After 2014")),
(AND('[1]PWS Information'!$E$10="CWS",Q5507="Non-Lead", N5507="Non-Lead - Copper", S5507="Yes", O5507="Unknown")),
(AND('[1]PWS Information'!$E$10="CWS",Q5507="Unknown")),
(AND('[1]PWS Information'!$E$10="NTNC",Q5507="Unknown")))),"Tier 5",
"")))))</f>
        <v>Tier 5</v>
      </c>
      <c r="Z5507" s="71"/>
      <c r="AA5507" s="71"/>
    </row>
    <row r="5508" spans="1:27" ht="43.2" x14ac:dyDescent="0.3">
      <c r="A5508" s="1"/>
      <c r="B5508" s="70" t="s">
        <v>1805</v>
      </c>
      <c r="C5508" s="60">
        <v>410</v>
      </c>
      <c r="D5508" s="61" t="s">
        <v>1891</v>
      </c>
      <c r="E5508" s="61" t="s">
        <v>128</v>
      </c>
      <c r="F5508" s="61">
        <v>78640</v>
      </c>
      <c r="G5508" s="62"/>
      <c r="H5508" s="63">
        <v>29.983264210000002</v>
      </c>
      <c r="I5508" s="64">
        <v>-97.757919999999999</v>
      </c>
      <c r="J5508" s="65" t="s">
        <v>50</v>
      </c>
      <c r="K5508" s="66" t="s">
        <v>51</v>
      </c>
      <c r="L5508" s="62" t="s">
        <v>52</v>
      </c>
      <c r="M5508" s="69"/>
      <c r="N5508" s="65" t="s">
        <v>50</v>
      </c>
      <c r="O5508" s="66" t="s">
        <v>52</v>
      </c>
      <c r="P5508" s="69"/>
      <c r="Q5508" s="55" t="str">
        <f t="shared" si="85"/>
        <v>Non-Lead</v>
      </c>
      <c r="R5508" s="70" t="s">
        <v>51</v>
      </c>
      <c r="S5508" s="70" t="s">
        <v>51</v>
      </c>
      <c r="T5508" s="70"/>
      <c r="U5508" s="71" t="s">
        <v>76</v>
      </c>
      <c r="V5508" s="71" t="s">
        <v>51</v>
      </c>
      <c r="W5508" s="71" t="s">
        <v>51</v>
      </c>
      <c r="X5508" s="71"/>
      <c r="Y5508" s="72" t="str">
        <f>IF((OR((AND('[1]PWS Information'!$E$10="CWS",U5508="Single Family Residence",Q5508="Lead")),
(AND('[1]PWS Information'!$E$10="CWS",U5508="Multiple Family Residence",'[1]PWS Information'!$E$11="Yes",Q5508="Lead")),
(AND('[1]PWS Information'!$E$10="NTNC",Q5508="Lead")))),"Tier 1",
IF((OR((AND('[1]PWS Information'!$E$10="CWS",U5508="Multiple Family Residence",'[1]PWS Information'!$E$11="No",Q5508="Lead")),
(AND('[1]PWS Information'!$E$10="CWS",U5508="Other",Q5508="Lead")),
(AND('[1]PWS Information'!$E$10="CWS",U5508="Building",Q5508="Lead")))),"Tier 2",
IF((OR((AND('[1]PWS Information'!$E$10="CWS",U5508="Single Family Residence",Q5508="Galvanized Requiring Replacement")),
(AND('[1]PWS Information'!$E$10="CWS",U5508="Single Family Residence",Q5508="Galvanized Requiring Replacement",R5508="Yes")),
(AND('[1]PWS Information'!$E$10="NTNC",Q5508="Galvanized Requiring Replacement")),
(AND('[1]PWS Information'!$E$10="NTNC",U5508="Single Family Residence",R5508="Yes")))),"Tier 3",
IF((OR((AND('[1]PWS Information'!$E$10="CWS",U5508="Single Family Residence",S5508="Yes",Q5508="Non-Lead", J5508="Non-Lead - Copper",L5508="Before 1989")),
(AND('[1]PWS Information'!$E$10="CWS",U5508="Single Family Residence",S5508="Yes",Q5508="Non-Lead", N5508="Non-Lead - Copper",O5508="Before 1989")))),"Tier 4",
IF((OR((AND('[1]PWS Information'!$E$10="NTNC",Q5508="Non-Lead")),
(AND('[1]PWS Information'!$E$10="CWS",Q5508="Non-Lead",S5508="")),
(AND('[1]PWS Information'!$E$10="CWS",Q5508="Non-Lead",S5508="No")),
(AND('[1]PWS Information'!$E$10="CWS",Q5508="Non-Lead",S5508="Don't Know")),
(AND('[1]PWS Information'!$E$10="CWS",Q5508="Non-Lead", J5508="Non-Lead - Copper", S5508="Yes", L5508="Between 1989 and 2014")),
(AND('[1]PWS Information'!$E$10="CWS",Q5508="Non-Lead", J5508="Non-Lead - Copper", S5508="Yes", L5508="After 2014")),
(AND('[1]PWS Information'!$E$10="CWS",Q5508="Non-Lead", J5508="Non-Lead - Copper", S5508="Yes", L5508="Unknown")),
(AND('[1]PWS Information'!$E$10="CWS",Q5508="Non-Lead", N5508="Non-Lead - Copper", S5508="Yes", O5508="Between 1989 and 2014")),
(AND('[1]PWS Information'!$E$10="CWS",Q5508="Non-Lead", N5508="Non-Lead - Copper", S5508="Yes", O5508="After 2014")),
(AND('[1]PWS Information'!$E$10="CWS",Q5508="Non-Lead", N5508="Non-Lead - Copper", S5508="Yes", O5508="Unknown")),
(AND('[1]PWS Information'!$E$10="CWS",Q5508="Unknown")),
(AND('[1]PWS Information'!$E$10="NTNC",Q5508="Unknown")))),"Tier 5",
"")))))</f>
        <v>Tier 5</v>
      </c>
      <c r="Z5508" s="71"/>
      <c r="AA5508" s="71"/>
    </row>
    <row r="5509" spans="1:27" ht="43.2" x14ac:dyDescent="0.3">
      <c r="A5509" s="1"/>
      <c r="B5509" s="70" t="s">
        <v>1805</v>
      </c>
      <c r="C5509" s="60">
        <v>420</v>
      </c>
      <c r="D5509" s="61" t="s">
        <v>1891</v>
      </c>
      <c r="E5509" s="61" t="s">
        <v>128</v>
      </c>
      <c r="F5509" s="61">
        <v>78640</v>
      </c>
      <c r="G5509" s="62"/>
      <c r="H5509" s="63">
        <v>29.983068599999999</v>
      </c>
      <c r="I5509" s="64">
        <v>-97.757902200000004</v>
      </c>
      <c r="J5509" s="65" t="s">
        <v>50</v>
      </c>
      <c r="K5509" s="66" t="s">
        <v>51</v>
      </c>
      <c r="L5509" s="62" t="s">
        <v>52</v>
      </c>
      <c r="M5509" s="69"/>
      <c r="N5509" s="65" t="s">
        <v>50</v>
      </c>
      <c r="O5509" s="66" t="s">
        <v>52</v>
      </c>
      <c r="P5509" s="69"/>
      <c r="Q5509" s="55" t="str">
        <f t="shared" si="85"/>
        <v>Non-Lead</v>
      </c>
      <c r="R5509" s="70" t="s">
        <v>51</v>
      </c>
      <c r="S5509" s="70" t="s">
        <v>51</v>
      </c>
      <c r="T5509" s="70"/>
      <c r="U5509" s="71" t="s">
        <v>76</v>
      </c>
      <c r="V5509" s="71" t="s">
        <v>51</v>
      </c>
      <c r="W5509" s="71" t="s">
        <v>51</v>
      </c>
      <c r="X5509" s="71"/>
      <c r="Y5509" s="72" t="str">
        <f>IF((OR((AND('[1]PWS Information'!$E$10="CWS",U5509="Single Family Residence",Q5509="Lead")),
(AND('[1]PWS Information'!$E$10="CWS",U5509="Multiple Family Residence",'[1]PWS Information'!$E$11="Yes",Q5509="Lead")),
(AND('[1]PWS Information'!$E$10="NTNC",Q5509="Lead")))),"Tier 1",
IF((OR((AND('[1]PWS Information'!$E$10="CWS",U5509="Multiple Family Residence",'[1]PWS Information'!$E$11="No",Q5509="Lead")),
(AND('[1]PWS Information'!$E$10="CWS",U5509="Other",Q5509="Lead")),
(AND('[1]PWS Information'!$E$10="CWS",U5509="Building",Q5509="Lead")))),"Tier 2",
IF((OR((AND('[1]PWS Information'!$E$10="CWS",U5509="Single Family Residence",Q5509="Galvanized Requiring Replacement")),
(AND('[1]PWS Information'!$E$10="CWS",U5509="Single Family Residence",Q5509="Galvanized Requiring Replacement",R5509="Yes")),
(AND('[1]PWS Information'!$E$10="NTNC",Q5509="Galvanized Requiring Replacement")),
(AND('[1]PWS Information'!$E$10="NTNC",U5509="Single Family Residence",R5509="Yes")))),"Tier 3",
IF((OR((AND('[1]PWS Information'!$E$10="CWS",U5509="Single Family Residence",S5509="Yes",Q5509="Non-Lead", J5509="Non-Lead - Copper",L5509="Before 1989")),
(AND('[1]PWS Information'!$E$10="CWS",U5509="Single Family Residence",S5509="Yes",Q5509="Non-Lead", N5509="Non-Lead - Copper",O5509="Before 1989")))),"Tier 4",
IF((OR((AND('[1]PWS Information'!$E$10="NTNC",Q5509="Non-Lead")),
(AND('[1]PWS Information'!$E$10="CWS",Q5509="Non-Lead",S5509="")),
(AND('[1]PWS Information'!$E$10="CWS",Q5509="Non-Lead",S5509="No")),
(AND('[1]PWS Information'!$E$10="CWS",Q5509="Non-Lead",S5509="Don't Know")),
(AND('[1]PWS Information'!$E$10="CWS",Q5509="Non-Lead", J5509="Non-Lead - Copper", S5509="Yes", L5509="Between 1989 and 2014")),
(AND('[1]PWS Information'!$E$10="CWS",Q5509="Non-Lead", J5509="Non-Lead - Copper", S5509="Yes", L5509="After 2014")),
(AND('[1]PWS Information'!$E$10="CWS",Q5509="Non-Lead", J5509="Non-Lead - Copper", S5509="Yes", L5509="Unknown")),
(AND('[1]PWS Information'!$E$10="CWS",Q5509="Non-Lead", N5509="Non-Lead - Copper", S5509="Yes", O5509="Between 1989 and 2014")),
(AND('[1]PWS Information'!$E$10="CWS",Q5509="Non-Lead", N5509="Non-Lead - Copper", S5509="Yes", O5509="After 2014")),
(AND('[1]PWS Information'!$E$10="CWS",Q5509="Non-Lead", N5509="Non-Lead - Copper", S5509="Yes", O5509="Unknown")),
(AND('[1]PWS Information'!$E$10="CWS",Q5509="Unknown")),
(AND('[1]PWS Information'!$E$10="NTNC",Q5509="Unknown")))),"Tier 5",
"")))))</f>
        <v>Tier 5</v>
      </c>
      <c r="Z5509" s="71"/>
      <c r="AA5509" s="71"/>
    </row>
    <row r="5510" spans="1:27" ht="43.2" x14ac:dyDescent="0.3">
      <c r="A5510" s="17"/>
      <c r="B5510" s="70" t="s">
        <v>1805</v>
      </c>
      <c r="C5510" s="60"/>
      <c r="D5510" s="61" t="s">
        <v>1892</v>
      </c>
      <c r="E5510" s="61" t="s">
        <v>128</v>
      </c>
      <c r="F5510" s="61">
        <v>78640</v>
      </c>
      <c r="G5510" s="62"/>
      <c r="H5510" s="63">
        <v>29.982917100000002</v>
      </c>
      <c r="I5510" s="64">
        <v>-97.757561300000006</v>
      </c>
      <c r="J5510" s="65" t="s">
        <v>50</v>
      </c>
      <c r="K5510" s="66" t="s">
        <v>51</v>
      </c>
      <c r="L5510" s="62" t="s">
        <v>52</v>
      </c>
      <c r="M5510" s="69"/>
      <c r="N5510" s="65" t="s">
        <v>50</v>
      </c>
      <c r="O5510" s="66" t="s">
        <v>52</v>
      </c>
      <c r="P5510" s="69"/>
      <c r="Q5510" s="55" t="str">
        <f t="shared" si="85"/>
        <v>Non-Lead</v>
      </c>
      <c r="R5510" s="70" t="s">
        <v>51</v>
      </c>
      <c r="S5510" s="70" t="s">
        <v>51</v>
      </c>
      <c r="T5510" s="70"/>
      <c r="U5510" s="71" t="s">
        <v>76</v>
      </c>
      <c r="V5510" s="71" t="s">
        <v>51</v>
      </c>
      <c r="W5510" s="71" t="s">
        <v>51</v>
      </c>
      <c r="X5510" s="71"/>
      <c r="Y5510" s="72" t="str">
        <f>IF((OR((AND('[1]PWS Information'!$E$10="CWS",U5510="Single Family Residence",Q5510="Lead")),
(AND('[1]PWS Information'!$E$10="CWS",U5510="Multiple Family Residence",'[1]PWS Information'!$E$11="Yes",Q5510="Lead")),
(AND('[1]PWS Information'!$E$10="NTNC",Q5510="Lead")))),"Tier 1",
IF((OR((AND('[1]PWS Information'!$E$10="CWS",U5510="Multiple Family Residence",'[1]PWS Information'!$E$11="No",Q5510="Lead")),
(AND('[1]PWS Information'!$E$10="CWS",U5510="Other",Q5510="Lead")),
(AND('[1]PWS Information'!$E$10="CWS",U5510="Building",Q5510="Lead")))),"Tier 2",
IF((OR((AND('[1]PWS Information'!$E$10="CWS",U5510="Single Family Residence",Q5510="Galvanized Requiring Replacement")),
(AND('[1]PWS Information'!$E$10="CWS",U5510="Single Family Residence",Q5510="Galvanized Requiring Replacement",R5510="Yes")),
(AND('[1]PWS Information'!$E$10="NTNC",Q5510="Galvanized Requiring Replacement")),
(AND('[1]PWS Information'!$E$10="NTNC",U5510="Single Family Residence",R5510="Yes")))),"Tier 3",
IF((OR((AND('[1]PWS Information'!$E$10="CWS",U5510="Single Family Residence",S5510="Yes",Q5510="Non-Lead", J5510="Non-Lead - Copper",L5510="Before 1989")),
(AND('[1]PWS Information'!$E$10="CWS",U5510="Single Family Residence",S5510="Yes",Q5510="Non-Lead", N5510="Non-Lead - Copper",O5510="Before 1989")))),"Tier 4",
IF((OR((AND('[1]PWS Information'!$E$10="NTNC",Q5510="Non-Lead")),
(AND('[1]PWS Information'!$E$10="CWS",Q5510="Non-Lead",S5510="")),
(AND('[1]PWS Information'!$E$10="CWS",Q5510="Non-Lead",S5510="No")),
(AND('[1]PWS Information'!$E$10="CWS",Q5510="Non-Lead",S5510="Don't Know")),
(AND('[1]PWS Information'!$E$10="CWS",Q5510="Non-Lead", J5510="Non-Lead - Copper", S5510="Yes", L5510="Between 1989 and 2014")),
(AND('[1]PWS Information'!$E$10="CWS",Q5510="Non-Lead", J5510="Non-Lead - Copper", S5510="Yes", L5510="After 2014")),
(AND('[1]PWS Information'!$E$10="CWS",Q5510="Non-Lead", J5510="Non-Lead - Copper", S5510="Yes", L5510="Unknown")),
(AND('[1]PWS Information'!$E$10="CWS",Q5510="Non-Lead", N5510="Non-Lead - Copper", S5510="Yes", O5510="Between 1989 and 2014")),
(AND('[1]PWS Information'!$E$10="CWS",Q5510="Non-Lead", N5510="Non-Lead - Copper", S5510="Yes", O5510="After 2014")),
(AND('[1]PWS Information'!$E$10="CWS",Q5510="Non-Lead", N5510="Non-Lead - Copper", S5510="Yes", O5510="Unknown")),
(AND('[1]PWS Information'!$E$10="CWS",Q5510="Unknown")),
(AND('[1]PWS Information'!$E$10="NTNC",Q5510="Unknown")))),"Tier 5",
"")))))</f>
        <v>Tier 5</v>
      </c>
      <c r="Z5510" s="71"/>
      <c r="AA5510" s="71"/>
    </row>
    <row r="5511" spans="1:27" ht="43.2" x14ac:dyDescent="0.3">
      <c r="A5511" s="1"/>
      <c r="B5511" s="70" t="s">
        <v>1805</v>
      </c>
      <c r="C5511" s="60">
        <v>540</v>
      </c>
      <c r="D5511" s="61" t="s">
        <v>1888</v>
      </c>
      <c r="E5511" s="61" t="s">
        <v>128</v>
      </c>
      <c r="F5511" s="61">
        <v>78640</v>
      </c>
      <c r="G5511" s="62"/>
      <c r="H5511" s="63">
        <v>29.981604000000001</v>
      </c>
      <c r="I5511" s="64">
        <v>-97.757715000000005</v>
      </c>
      <c r="J5511" s="65" t="s">
        <v>50</v>
      </c>
      <c r="K5511" s="66" t="s">
        <v>51</v>
      </c>
      <c r="L5511" s="62" t="s">
        <v>52</v>
      </c>
      <c r="M5511" s="69"/>
      <c r="N5511" s="65" t="s">
        <v>50</v>
      </c>
      <c r="O5511" s="66" t="s">
        <v>52</v>
      </c>
      <c r="P5511" s="69"/>
      <c r="Q5511" s="55" t="str">
        <f t="shared" si="85"/>
        <v>Non-Lead</v>
      </c>
      <c r="R5511" s="70" t="s">
        <v>51</v>
      </c>
      <c r="S5511" s="70" t="s">
        <v>51</v>
      </c>
      <c r="T5511" s="70"/>
      <c r="U5511" s="71" t="s">
        <v>76</v>
      </c>
      <c r="V5511" s="71" t="s">
        <v>51</v>
      </c>
      <c r="W5511" s="71" t="s">
        <v>51</v>
      </c>
      <c r="X5511" s="71"/>
      <c r="Y5511" s="72" t="str">
        <f>IF((OR((AND('[1]PWS Information'!$E$10="CWS",U5511="Single Family Residence",Q5511="Lead")),
(AND('[1]PWS Information'!$E$10="CWS",U5511="Multiple Family Residence",'[1]PWS Information'!$E$11="Yes",Q5511="Lead")),
(AND('[1]PWS Information'!$E$10="NTNC",Q5511="Lead")))),"Tier 1",
IF((OR((AND('[1]PWS Information'!$E$10="CWS",U5511="Multiple Family Residence",'[1]PWS Information'!$E$11="No",Q5511="Lead")),
(AND('[1]PWS Information'!$E$10="CWS",U5511="Other",Q5511="Lead")),
(AND('[1]PWS Information'!$E$10="CWS",U5511="Building",Q5511="Lead")))),"Tier 2",
IF((OR((AND('[1]PWS Information'!$E$10="CWS",U5511="Single Family Residence",Q5511="Galvanized Requiring Replacement")),
(AND('[1]PWS Information'!$E$10="CWS",U5511="Single Family Residence",Q5511="Galvanized Requiring Replacement",R5511="Yes")),
(AND('[1]PWS Information'!$E$10="NTNC",Q5511="Galvanized Requiring Replacement")),
(AND('[1]PWS Information'!$E$10="NTNC",U5511="Single Family Residence",R5511="Yes")))),"Tier 3",
IF((OR((AND('[1]PWS Information'!$E$10="CWS",U5511="Single Family Residence",S5511="Yes",Q5511="Non-Lead", J5511="Non-Lead - Copper",L5511="Before 1989")),
(AND('[1]PWS Information'!$E$10="CWS",U5511="Single Family Residence",S5511="Yes",Q5511="Non-Lead", N5511="Non-Lead - Copper",O5511="Before 1989")))),"Tier 4",
IF((OR((AND('[1]PWS Information'!$E$10="NTNC",Q5511="Non-Lead")),
(AND('[1]PWS Information'!$E$10="CWS",Q5511="Non-Lead",S5511="")),
(AND('[1]PWS Information'!$E$10="CWS",Q5511="Non-Lead",S5511="No")),
(AND('[1]PWS Information'!$E$10="CWS",Q5511="Non-Lead",S5511="Don't Know")),
(AND('[1]PWS Information'!$E$10="CWS",Q5511="Non-Lead", J5511="Non-Lead - Copper", S5511="Yes", L5511="Between 1989 and 2014")),
(AND('[1]PWS Information'!$E$10="CWS",Q5511="Non-Lead", J5511="Non-Lead - Copper", S5511="Yes", L5511="After 2014")),
(AND('[1]PWS Information'!$E$10="CWS",Q5511="Non-Lead", J5511="Non-Lead - Copper", S5511="Yes", L5511="Unknown")),
(AND('[1]PWS Information'!$E$10="CWS",Q5511="Non-Lead", N5511="Non-Lead - Copper", S5511="Yes", O5511="Between 1989 and 2014")),
(AND('[1]PWS Information'!$E$10="CWS",Q5511="Non-Lead", N5511="Non-Lead - Copper", S5511="Yes", O5511="After 2014")),
(AND('[1]PWS Information'!$E$10="CWS",Q5511="Non-Lead", N5511="Non-Lead - Copper", S5511="Yes", O5511="Unknown")),
(AND('[1]PWS Information'!$E$10="CWS",Q5511="Unknown")),
(AND('[1]PWS Information'!$E$10="NTNC",Q5511="Unknown")))),"Tier 5",
"")))))</f>
        <v>Tier 5</v>
      </c>
      <c r="Z5511" s="71"/>
      <c r="AA5511" s="71"/>
    </row>
    <row r="5512" spans="1:27" ht="57.6" x14ac:dyDescent="0.3">
      <c r="A5512" s="1"/>
      <c r="B5512" s="70">
        <v>150622</v>
      </c>
      <c r="C5512" s="60">
        <v>737</v>
      </c>
      <c r="D5512" s="61" t="s">
        <v>1893</v>
      </c>
      <c r="E5512" s="61" t="s">
        <v>128</v>
      </c>
      <c r="F5512" s="61">
        <v>78640</v>
      </c>
      <c r="G5512" s="62" t="s">
        <v>1894</v>
      </c>
      <c r="H5512" s="63">
        <v>29.981435000000001</v>
      </c>
      <c r="I5512" s="64">
        <v>-97.762011000000001</v>
      </c>
      <c r="J5512" s="65" t="s">
        <v>50</v>
      </c>
      <c r="K5512" s="66" t="s">
        <v>51</v>
      </c>
      <c r="L5512" s="62" t="s">
        <v>52</v>
      </c>
      <c r="M5512" s="69"/>
      <c r="N5512" s="65" t="s">
        <v>50</v>
      </c>
      <c r="O5512" s="66" t="s">
        <v>52</v>
      </c>
      <c r="P5512" s="69"/>
      <c r="Q5512" s="55" t="str">
        <f t="shared" si="85"/>
        <v>Non-Lead</v>
      </c>
      <c r="R5512" s="70" t="s">
        <v>51</v>
      </c>
      <c r="S5512" s="70" t="s">
        <v>51</v>
      </c>
      <c r="T5512" s="70"/>
      <c r="U5512" s="71" t="s">
        <v>53</v>
      </c>
      <c r="V5512" s="71" t="s">
        <v>51</v>
      </c>
      <c r="W5512" s="71" t="s">
        <v>51</v>
      </c>
      <c r="X5512" s="71"/>
      <c r="Y5512" s="72" t="str">
        <f>IF((OR((AND('[1]PWS Information'!$E$10="CWS",U5512="Single Family Residence",Q5512="Lead")),
(AND('[1]PWS Information'!$E$10="CWS",U5512="Multiple Family Residence",'[1]PWS Information'!$E$11="Yes",Q5512="Lead")),
(AND('[1]PWS Information'!$E$10="NTNC",Q5512="Lead")))),"Tier 1",
IF((OR((AND('[1]PWS Information'!$E$10="CWS",U5512="Multiple Family Residence",'[1]PWS Information'!$E$11="No",Q5512="Lead")),
(AND('[1]PWS Information'!$E$10="CWS",U5512="Other",Q5512="Lead")),
(AND('[1]PWS Information'!$E$10="CWS",U5512="Building",Q5512="Lead")))),"Tier 2",
IF((OR((AND('[1]PWS Information'!$E$10="CWS",U5512="Single Family Residence",Q5512="Galvanized Requiring Replacement")),
(AND('[1]PWS Information'!$E$10="CWS",U5512="Single Family Residence",Q5512="Galvanized Requiring Replacement",R5512="Yes")),
(AND('[1]PWS Information'!$E$10="NTNC",Q5512="Galvanized Requiring Replacement")),
(AND('[1]PWS Information'!$E$10="NTNC",U5512="Single Family Residence",R5512="Yes")))),"Tier 3",
IF((OR((AND('[1]PWS Information'!$E$10="CWS",U5512="Single Family Residence",S5512="Yes",Q5512="Non-Lead", J5512="Non-Lead - Copper",L5512="Before 1989")),
(AND('[1]PWS Information'!$E$10="CWS",U5512="Single Family Residence",S5512="Yes",Q5512="Non-Lead", N5512="Non-Lead - Copper",O5512="Before 1989")))),"Tier 4",
IF((OR((AND('[1]PWS Information'!$E$10="NTNC",Q5512="Non-Lead")),
(AND('[1]PWS Information'!$E$10="CWS",Q5512="Non-Lead",S5512="")),
(AND('[1]PWS Information'!$E$10="CWS",Q5512="Non-Lead",S5512="No")),
(AND('[1]PWS Information'!$E$10="CWS",Q5512="Non-Lead",S5512="Don't Know")),
(AND('[1]PWS Information'!$E$10="CWS",Q5512="Non-Lead", J5512="Non-Lead - Copper", S5512="Yes", L5512="Between 1989 and 2014")),
(AND('[1]PWS Information'!$E$10="CWS",Q5512="Non-Lead", J5512="Non-Lead - Copper", S5512="Yes", L5512="After 2014")),
(AND('[1]PWS Information'!$E$10="CWS",Q5512="Non-Lead", J5512="Non-Lead - Copper", S5512="Yes", L5512="Unknown")),
(AND('[1]PWS Information'!$E$10="CWS",Q5512="Non-Lead", N5512="Non-Lead - Copper", S5512="Yes", O5512="Between 1989 and 2014")),
(AND('[1]PWS Information'!$E$10="CWS",Q5512="Non-Lead", N5512="Non-Lead - Copper", S5512="Yes", O5512="After 2014")),
(AND('[1]PWS Information'!$E$10="CWS",Q5512="Non-Lead", N5512="Non-Lead - Copper", S5512="Yes", O5512="Unknown")),
(AND('[1]PWS Information'!$E$10="CWS",Q5512="Unknown")),
(AND('[1]PWS Information'!$E$10="NTNC",Q5512="Unknown")))),"Tier 5",
"")))))</f>
        <v>Tier 5</v>
      </c>
      <c r="Z5512" s="71"/>
      <c r="AA5512" s="71"/>
    </row>
    <row r="5513" spans="1:27" ht="43.2" x14ac:dyDescent="0.3">
      <c r="A5513" s="1"/>
      <c r="B5513" s="70" t="s">
        <v>1805</v>
      </c>
      <c r="C5513" s="60"/>
      <c r="D5513" s="61" t="s">
        <v>1895</v>
      </c>
      <c r="E5513" s="61" t="s">
        <v>128</v>
      </c>
      <c r="F5513" s="61">
        <v>78640</v>
      </c>
      <c r="G5513" s="62"/>
      <c r="H5513" s="63">
        <v>29.983986900000001</v>
      </c>
      <c r="I5513" s="64">
        <v>-97.759295100000003</v>
      </c>
      <c r="J5513" s="65" t="s">
        <v>50</v>
      </c>
      <c r="K5513" s="66" t="s">
        <v>51</v>
      </c>
      <c r="L5513" s="62" t="s">
        <v>52</v>
      </c>
      <c r="M5513" s="69"/>
      <c r="N5513" s="65" t="s">
        <v>50</v>
      </c>
      <c r="O5513" s="66" t="s">
        <v>52</v>
      </c>
      <c r="P5513" s="69"/>
      <c r="Q5513" s="55" t="str">
        <f t="shared" si="85"/>
        <v>Non-Lead</v>
      </c>
      <c r="R5513" s="70" t="s">
        <v>51</v>
      </c>
      <c r="S5513" s="70" t="s">
        <v>51</v>
      </c>
      <c r="T5513" s="70"/>
      <c r="U5513" s="71" t="s">
        <v>76</v>
      </c>
      <c r="V5513" s="71" t="s">
        <v>51</v>
      </c>
      <c r="W5513" s="71" t="s">
        <v>51</v>
      </c>
      <c r="X5513" s="71"/>
      <c r="Y5513" s="72" t="str">
        <f>IF((OR((AND('[1]PWS Information'!$E$10="CWS",U5513="Single Family Residence",Q5513="Lead")),
(AND('[1]PWS Information'!$E$10="CWS",U5513="Multiple Family Residence",'[1]PWS Information'!$E$11="Yes",Q5513="Lead")),
(AND('[1]PWS Information'!$E$10="NTNC",Q5513="Lead")))),"Tier 1",
IF((OR((AND('[1]PWS Information'!$E$10="CWS",U5513="Multiple Family Residence",'[1]PWS Information'!$E$11="No",Q5513="Lead")),
(AND('[1]PWS Information'!$E$10="CWS",U5513="Other",Q5513="Lead")),
(AND('[1]PWS Information'!$E$10="CWS",U5513="Building",Q5513="Lead")))),"Tier 2",
IF((OR((AND('[1]PWS Information'!$E$10="CWS",U5513="Single Family Residence",Q5513="Galvanized Requiring Replacement")),
(AND('[1]PWS Information'!$E$10="CWS",U5513="Single Family Residence",Q5513="Galvanized Requiring Replacement",R5513="Yes")),
(AND('[1]PWS Information'!$E$10="NTNC",Q5513="Galvanized Requiring Replacement")),
(AND('[1]PWS Information'!$E$10="NTNC",U5513="Single Family Residence",R5513="Yes")))),"Tier 3",
IF((OR((AND('[1]PWS Information'!$E$10="CWS",U5513="Single Family Residence",S5513="Yes",Q5513="Non-Lead", J5513="Non-Lead - Copper",L5513="Before 1989")),
(AND('[1]PWS Information'!$E$10="CWS",U5513="Single Family Residence",S5513="Yes",Q5513="Non-Lead", N5513="Non-Lead - Copper",O5513="Before 1989")))),"Tier 4",
IF((OR((AND('[1]PWS Information'!$E$10="NTNC",Q5513="Non-Lead")),
(AND('[1]PWS Information'!$E$10="CWS",Q5513="Non-Lead",S5513="")),
(AND('[1]PWS Information'!$E$10="CWS",Q5513="Non-Lead",S5513="No")),
(AND('[1]PWS Information'!$E$10="CWS",Q5513="Non-Lead",S5513="Don't Know")),
(AND('[1]PWS Information'!$E$10="CWS",Q5513="Non-Lead", J5513="Non-Lead - Copper", S5513="Yes", L5513="Between 1989 and 2014")),
(AND('[1]PWS Information'!$E$10="CWS",Q5513="Non-Lead", J5513="Non-Lead - Copper", S5513="Yes", L5513="After 2014")),
(AND('[1]PWS Information'!$E$10="CWS",Q5513="Non-Lead", J5513="Non-Lead - Copper", S5513="Yes", L5513="Unknown")),
(AND('[1]PWS Information'!$E$10="CWS",Q5513="Non-Lead", N5513="Non-Lead - Copper", S5513="Yes", O5513="Between 1989 and 2014")),
(AND('[1]PWS Information'!$E$10="CWS",Q5513="Non-Lead", N5513="Non-Lead - Copper", S5513="Yes", O5513="After 2014")),
(AND('[1]PWS Information'!$E$10="CWS",Q5513="Non-Lead", N5513="Non-Lead - Copper", S5513="Yes", O5513="Unknown")),
(AND('[1]PWS Information'!$E$10="CWS",Q5513="Unknown")),
(AND('[1]PWS Information'!$E$10="NTNC",Q5513="Unknown")))),"Tier 5",
"")))))</f>
        <v>Tier 5</v>
      </c>
      <c r="Z5513" s="71"/>
      <c r="AA5513" s="71"/>
    </row>
    <row r="5514" spans="1:27" ht="43.2" x14ac:dyDescent="0.3">
      <c r="A5514" s="17"/>
      <c r="B5514" s="70" t="s">
        <v>1805</v>
      </c>
      <c r="C5514" s="60"/>
      <c r="D5514" s="61" t="s">
        <v>1896</v>
      </c>
      <c r="E5514" s="61" t="s">
        <v>128</v>
      </c>
      <c r="F5514" s="61">
        <v>78640</v>
      </c>
      <c r="G5514" s="62"/>
      <c r="H5514" s="63">
        <v>29.939305999999998</v>
      </c>
      <c r="I5514" s="64">
        <v>-97.783906000000002</v>
      </c>
      <c r="J5514" s="65" t="s">
        <v>50</v>
      </c>
      <c r="K5514" s="66" t="s">
        <v>51</v>
      </c>
      <c r="L5514" s="62" t="s">
        <v>52</v>
      </c>
      <c r="M5514" s="69"/>
      <c r="N5514" s="65" t="s">
        <v>50</v>
      </c>
      <c r="O5514" s="66" t="s">
        <v>52</v>
      </c>
      <c r="P5514" s="69"/>
      <c r="Q5514" s="55" t="str">
        <f t="shared" si="85"/>
        <v>Non-Lead</v>
      </c>
      <c r="R5514" s="70" t="s">
        <v>51</v>
      </c>
      <c r="S5514" s="70" t="s">
        <v>51</v>
      </c>
      <c r="T5514" s="70"/>
      <c r="U5514" s="71" t="s">
        <v>76</v>
      </c>
      <c r="V5514" s="71" t="s">
        <v>51</v>
      </c>
      <c r="W5514" s="71" t="s">
        <v>51</v>
      </c>
      <c r="X5514" s="71"/>
      <c r="Y5514" s="72" t="str">
        <f>IF((OR((AND('[1]PWS Information'!$E$10="CWS",U5514="Single Family Residence",Q5514="Lead")),
(AND('[1]PWS Information'!$E$10="CWS",U5514="Multiple Family Residence",'[1]PWS Information'!$E$11="Yes",Q5514="Lead")),
(AND('[1]PWS Information'!$E$10="NTNC",Q5514="Lead")))),"Tier 1",
IF((OR((AND('[1]PWS Information'!$E$10="CWS",U5514="Multiple Family Residence",'[1]PWS Information'!$E$11="No",Q5514="Lead")),
(AND('[1]PWS Information'!$E$10="CWS",U5514="Other",Q5514="Lead")),
(AND('[1]PWS Information'!$E$10="CWS",U5514="Building",Q5514="Lead")))),"Tier 2",
IF((OR((AND('[1]PWS Information'!$E$10="CWS",U5514="Single Family Residence",Q5514="Galvanized Requiring Replacement")),
(AND('[1]PWS Information'!$E$10="CWS",U5514="Single Family Residence",Q5514="Galvanized Requiring Replacement",R5514="Yes")),
(AND('[1]PWS Information'!$E$10="NTNC",Q5514="Galvanized Requiring Replacement")),
(AND('[1]PWS Information'!$E$10="NTNC",U5514="Single Family Residence",R5514="Yes")))),"Tier 3",
IF((OR((AND('[1]PWS Information'!$E$10="CWS",U5514="Single Family Residence",S5514="Yes",Q5514="Non-Lead", J5514="Non-Lead - Copper",L5514="Before 1989")),
(AND('[1]PWS Information'!$E$10="CWS",U5514="Single Family Residence",S5514="Yes",Q5514="Non-Lead", N5514="Non-Lead - Copper",O5514="Before 1989")))),"Tier 4",
IF((OR((AND('[1]PWS Information'!$E$10="NTNC",Q5514="Non-Lead")),
(AND('[1]PWS Information'!$E$10="CWS",Q5514="Non-Lead",S5514="")),
(AND('[1]PWS Information'!$E$10="CWS",Q5514="Non-Lead",S5514="No")),
(AND('[1]PWS Information'!$E$10="CWS",Q5514="Non-Lead",S5514="Don't Know")),
(AND('[1]PWS Information'!$E$10="CWS",Q5514="Non-Lead", J5514="Non-Lead - Copper", S5514="Yes", L5514="Between 1989 and 2014")),
(AND('[1]PWS Information'!$E$10="CWS",Q5514="Non-Lead", J5514="Non-Lead - Copper", S5514="Yes", L5514="After 2014")),
(AND('[1]PWS Information'!$E$10="CWS",Q5514="Non-Lead", J5514="Non-Lead - Copper", S5514="Yes", L5514="Unknown")),
(AND('[1]PWS Information'!$E$10="CWS",Q5514="Non-Lead", N5514="Non-Lead - Copper", S5514="Yes", O5514="Between 1989 and 2014")),
(AND('[1]PWS Information'!$E$10="CWS",Q5514="Non-Lead", N5514="Non-Lead - Copper", S5514="Yes", O5514="After 2014")),
(AND('[1]PWS Information'!$E$10="CWS",Q5514="Non-Lead", N5514="Non-Lead - Copper", S5514="Yes", O5514="Unknown")),
(AND('[1]PWS Information'!$E$10="CWS",Q5514="Unknown")),
(AND('[1]PWS Information'!$E$10="NTNC",Q5514="Unknown")))),"Tier 5",
"")))))</f>
        <v>Tier 5</v>
      </c>
      <c r="Z5514" s="71"/>
      <c r="AA5514" s="71"/>
    </row>
    <row r="5515" spans="1:27" ht="57.6" x14ac:dyDescent="0.3">
      <c r="A5515" s="1"/>
      <c r="B5515" s="70">
        <v>1419910</v>
      </c>
      <c r="C5515" s="60">
        <v>691</v>
      </c>
      <c r="D5515" s="61" t="s">
        <v>1897</v>
      </c>
      <c r="E5515" s="61" t="s">
        <v>128</v>
      </c>
      <c r="F5515" s="61">
        <v>78640</v>
      </c>
      <c r="G5515" s="62"/>
      <c r="H5515" s="63">
        <v>29.957718</v>
      </c>
      <c r="I5515" s="64">
        <v>-97.786113999999998</v>
      </c>
      <c r="J5515" s="65" t="s">
        <v>50</v>
      </c>
      <c r="K5515" s="66" t="s">
        <v>51</v>
      </c>
      <c r="L5515" s="62" t="s">
        <v>52</v>
      </c>
      <c r="M5515" s="69"/>
      <c r="N5515" s="65" t="s">
        <v>50</v>
      </c>
      <c r="O5515" s="66" t="s">
        <v>52</v>
      </c>
      <c r="P5515" s="69"/>
      <c r="Q5515" s="55" t="str">
        <f t="shared" si="85"/>
        <v>Non-Lead</v>
      </c>
      <c r="R5515" s="70" t="s">
        <v>51</v>
      </c>
      <c r="S5515" s="70" t="s">
        <v>51</v>
      </c>
      <c r="T5515" s="70"/>
      <c r="U5515" s="71" t="s">
        <v>53</v>
      </c>
      <c r="V5515" s="71" t="s">
        <v>51</v>
      </c>
      <c r="W5515" s="71" t="s">
        <v>51</v>
      </c>
      <c r="X5515" s="71"/>
      <c r="Y5515" s="72" t="str">
        <f>IF((OR((AND('[1]PWS Information'!$E$10="CWS",U5515="Single Family Residence",Q5515="Lead")),
(AND('[1]PWS Information'!$E$10="CWS",U5515="Multiple Family Residence",'[1]PWS Information'!$E$11="Yes",Q5515="Lead")),
(AND('[1]PWS Information'!$E$10="NTNC",Q5515="Lead")))),"Tier 1",
IF((OR((AND('[1]PWS Information'!$E$10="CWS",U5515="Multiple Family Residence",'[1]PWS Information'!$E$11="No",Q5515="Lead")),
(AND('[1]PWS Information'!$E$10="CWS",U5515="Other",Q5515="Lead")),
(AND('[1]PWS Information'!$E$10="CWS",U5515="Building",Q5515="Lead")))),"Tier 2",
IF((OR((AND('[1]PWS Information'!$E$10="CWS",U5515="Single Family Residence",Q5515="Galvanized Requiring Replacement")),
(AND('[1]PWS Information'!$E$10="CWS",U5515="Single Family Residence",Q5515="Galvanized Requiring Replacement",R5515="Yes")),
(AND('[1]PWS Information'!$E$10="NTNC",Q5515="Galvanized Requiring Replacement")),
(AND('[1]PWS Information'!$E$10="NTNC",U5515="Single Family Residence",R5515="Yes")))),"Tier 3",
IF((OR((AND('[1]PWS Information'!$E$10="CWS",U5515="Single Family Residence",S5515="Yes",Q5515="Non-Lead", J5515="Non-Lead - Copper",L5515="Before 1989")),
(AND('[1]PWS Information'!$E$10="CWS",U5515="Single Family Residence",S5515="Yes",Q5515="Non-Lead", N5515="Non-Lead - Copper",O5515="Before 1989")))),"Tier 4",
IF((OR((AND('[1]PWS Information'!$E$10="NTNC",Q5515="Non-Lead")),
(AND('[1]PWS Information'!$E$10="CWS",Q5515="Non-Lead",S5515="")),
(AND('[1]PWS Information'!$E$10="CWS",Q5515="Non-Lead",S5515="No")),
(AND('[1]PWS Information'!$E$10="CWS",Q5515="Non-Lead",S5515="Don't Know")),
(AND('[1]PWS Information'!$E$10="CWS",Q5515="Non-Lead", J5515="Non-Lead - Copper", S5515="Yes", L5515="Between 1989 and 2014")),
(AND('[1]PWS Information'!$E$10="CWS",Q5515="Non-Lead", J5515="Non-Lead - Copper", S5515="Yes", L5515="After 2014")),
(AND('[1]PWS Information'!$E$10="CWS",Q5515="Non-Lead", J5515="Non-Lead - Copper", S5515="Yes", L5515="Unknown")),
(AND('[1]PWS Information'!$E$10="CWS",Q5515="Non-Lead", N5515="Non-Lead - Copper", S5515="Yes", O5515="Between 1989 and 2014")),
(AND('[1]PWS Information'!$E$10="CWS",Q5515="Non-Lead", N5515="Non-Lead - Copper", S5515="Yes", O5515="After 2014")),
(AND('[1]PWS Information'!$E$10="CWS",Q5515="Non-Lead", N5515="Non-Lead - Copper", S5515="Yes", O5515="Unknown")),
(AND('[1]PWS Information'!$E$10="CWS",Q5515="Unknown")),
(AND('[1]PWS Information'!$E$10="NTNC",Q5515="Unknown")))),"Tier 5",
"")))))</f>
        <v>Tier 5</v>
      </c>
      <c r="Z5515" s="71"/>
      <c r="AA5515" s="71"/>
    </row>
    <row r="5516" spans="1:27" ht="43.2" x14ac:dyDescent="0.3">
      <c r="A5516" s="1"/>
      <c r="B5516" s="70" t="s">
        <v>1805</v>
      </c>
      <c r="C5516" s="60">
        <v>680</v>
      </c>
      <c r="D5516" s="61" t="s">
        <v>1898</v>
      </c>
      <c r="E5516" s="61" t="s">
        <v>128</v>
      </c>
      <c r="F5516" s="61">
        <v>78640</v>
      </c>
      <c r="G5516" s="62"/>
      <c r="H5516" s="63">
        <v>29.982310200000001</v>
      </c>
      <c r="I5516" s="64">
        <v>-97.762071000000006</v>
      </c>
      <c r="J5516" s="65" t="s">
        <v>50</v>
      </c>
      <c r="K5516" s="66" t="s">
        <v>51</v>
      </c>
      <c r="L5516" s="62" t="s">
        <v>52</v>
      </c>
      <c r="M5516" s="69"/>
      <c r="N5516" s="65" t="s">
        <v>50</v>
      </c>
      <c r="O5516" s="66" t="s">
        <v>52</v>
      </c>
      <c r="P5516" s="69"/>
      <c r="Q5516" s="55" t="str">
        <f t="shared" si="85"/>
        <v>Non-Lead</v>
      </c>
      <c r="R5516" s="70" t="s">
        <v>51</v>
      </c>
      <c r="S5516" s="70" t="s">
        <v>51</v>
      </c>
      <c r="T5516" s="70"/>
      <c r="U5516" s="71" t="s">
        <v>76</v>
      </c>
      <c r="V5516" s="71" t="s">
        <v>51</v>
      </c>
      <c r="W5516" s="71" t="s">
        <v>51</v>
      </c>
      <c r="X5516" s="71"/>
      <c r="Y5516" s="72" t="str">
        <f>IF((OR((AND('[1]PWS Information'!$E$10="CWS",U5516="Single Family Residence",Q5516="Lead")),
(AND('[1]PWS Information'!$E$10="CWS",U5516="Multiple Family Residence",'[1]PWS Information'!$E$11="Yes",Q5516="Lead")),
(AND('[1]PWS Information'!$E$10="NTNC",Q5516="Lead")))),"Tier 1",
IF((OR((AND('[1]PWS Information'!$E$10="CWS",U5516="Multiple Family Residence",'[1]PWS Information'!$E$11="No",Q5516="Lead")),
(AND('[1]PWS Information'!$E$10="CWS",U5516="Other",Q5516="Lead")),
(AND('[1]PWS Information'!$E$10="CWS",U5516="Building",Q5516="Lead")))),"Tier 2",
IF((OR((AND('[1]PWS Information'!$E$10="CWS",U5516="Single Family Residence",Q5516="Galvanized Requiring Replacement")),
(AND('[1]PWS Information'!$E$10="CWS",U5516="Single Family Residence",Q5516="Galvanized Requiring Replacement",R5516="Yes")),
(AND('[1]PWS Information'!$E$10="NTNC",Q5516="Galvanized Requiring Replacement")),
(AND('[1]PWS Information'!$E$10="NTNC",U5516="Single Family Residence",R5516="Yes")))),"Tier 3",
IF((OR((AND('[1]PWS Information'!$E$10="CWS",U5516="Single Family Residence",S5516="Yes",Q5516="Non-Lead", J5516="Non-Lead - Copper",L5516="Before 1989")),
(AND('[1]PWS Information'!$E$10="CWS",U5516="Single Family Residence",S5516="Yes",Q5516="Non-Lead", N5516="Non-Lead - Copper",O5516="Before 1989")))),"Tier 4",
IF((OR((AND('[1]PWS Information'!$E$10="NTNC",Q5516="Non-Lead")),
(AND('[1]PWS Information'!$E$10="CWS",Q5516="Non-Lead",S5516="")),
(AND('[1]PWS Information'!$E$10="CWS",Q5516="Non-Lead",S5516="No")),
(AND('[1]PWS Information'!$E$10="CWS",Q5516="Non-Lead",S5516="Don't Know")),
(AND('[1]PWS Information'!$E$10="CWS",Q5516="Non-Lead", J5516="Non-Lead - Copper", S5516="Yes", L5516="Between 1989 and 2014")),
(AND('[1]PWS Information'!$E$10="CWS",Q5516="Non-Lead", J5516="Non-Lead - Copper", S5516="Yes", L5516="After 2014")),
(AND('[1]PWS Information'!$E$10="CWS",Q5516="Non-Lead", J5516="Non-Lead - Copper", S5516="Yes", L5516="Unknown")),
(AND('[1]PWS Information'!$E$10="CWS",Q5516="Non-Lead", N5516="Non-Lead - Copper", S5516="Yes", O5516="Between 1989 and 2014")),
(AND('[1]PWS Information'!$E$10="CWS",Q5516="Non-Lead", N5516="Non-Lead - Copper", S5516="Yes", O5516="After 2014")),
(AND('[1]PWS Information'!$E$10="CWS",Q5516="Non-Lead", N5516="Non-Lead - Copper", S5516="Yes", O5516="Unknown")),
(AND('[1]PWS Information'!$E$10="CWS",Q5516="Unknown")),
(AND('[1]PWS Information'!$E$10="NTNC",Q5516="Unknown")))),"Tier 5",
"")))))</f>
        <v>Tier 5</v>
      </c>
      <c r="Z5516" s="71"/>
      <c r="AA5516" s="71"/>
    </row>
    <row r="5517" spans="1:27" ht="43.2" x14ac:dyDescent="0.3">
      <c r="A5517" s="1"/>
      <c r="B5517" s="70" t="s">
        <v>1805</v>
      </c>
      <c r="C5517" s="60">
        <v>640</v>
      </c>
      <c r="D5517" s="61" t="s">
        <v>1899</v>
      </c>
      <c r="E5517" s="61" t="s">
        <v>128</v>
      </c>
      <c r="F5517" s="61">
        <v>78640</v>
      </c>
      <c r="G5517" s="62"/>
      <c r="H5517" s="63">
        <v>29.982696000000001</v>
      </c>
      <c r="I5517" s="64">
        <v>-97.761762300000001</v>
      </c>
      <c r="J5517" s="65" t="s">
        <v>50</v>
      </c>
      <c r="K5517" s="66" t="s">
        <v>51</v>
      </c>
      <c r="L5517" s="62" t="s">
        <v>52</v>
      </c>
      <c r="M5517" s="69"/>
      <c r="N5517" s="65" t="s">
        <v>50</v>
      </c>
      <c r="O5517" s="66" t="s">
        <v>52</v>
      </c>
      <c r="P5517" s="69"/>
      <c r="Q5517" s="55" t="str">
        <f t="shared" ref="Q5517:Q5580" si="86">IF((OR(J5517="Lead")),"Lead",
IF((OR(N5517="Lead")),"Lead",
IF((OR(J5517="Lead-lined galvanized")),"Lead",
IF((OR(N5517="Lead-lined galvanized")),"Lead",
IF((OR((AND(J5517="Unknown - Likely Lead",N5517="Galvanized")),
(AND(J5517="Unknown - Unlikely Lead",N5517="Galvanized")),
(AND(J5517="Unknown - Material Unknown",N5517="Galvanized")))),"Galvanized Requiring Replacement",
IF((OR((AND(J5517="Non-lead - Copper",K5517="Yes",N5517="Galvanized")),
(AND(J5517="Non-lead - Copper",K5517="Don't know",N5517="Galvanized")),
(AND(J5517="Non-lead - Copper",K5517="",N5517="Galvanized")),
(AND(J5517="Non-lead - Plastic",K5517="Yes",N5517="Galvanized")),
(AND(J5517="Non-lead - Plastic",K5517="Don't know",N5517="Galvanized")),
(AND(J5517="Non-lead - Plastic",K5517="",N5517="Galvanized")),
(AND(J5517="Non-lead",K5517="Yes",N5517="Galvanized")),
(AND(J5517="Non-lead",K5517="Don't know",N5517="Galvanized")),
(AND(J5517="Non-lead",K5517="",N5517="Galvanized")),
(AND(J5517="Non-lead - Other",K5517="Yes",N5517="Galvanized")),
(AND(J5517="Non-Lead - Other",K5517="Don't know",N5517="Galvanized")),
(AND(J5517="Galvanized",K5517="Yes",N5517="Galvanized")),
(AND(J5517="Galvanized",K5517="Don't know",N5517="Galvanized")),
(AND(J5517="Galvanized",K5517="",N5517="Galvanized")),
(AND(J5517="Non-Lead - Other",K5517="",N5517="Galvanized")))),"Galvanized Requiring Replacement",
IF((OR((AND(J5517="Non-lead - Copper",N5517="Non-lead - Copper")),
(AND(J5517="Non-lead - Copper",N5517="Non-lead - Plastic")),
(AND(J5517="Non-lead - Copper",N5517="Non-lead - Other")),
(AND(J5517="Non-lead - Copper",N5517="Non-lead")),
(AND(J5517="Non-lead - Plastic",N5517="Non-lead - Copper")),
(AND(J5517="Non-lead - Plastic",N5517="Non-lead - Plastic")),
(AND(J5517="Non-lead - Plastic",N5517="Non-lead - Other")),
(AND(J5517="Non-lead - Plastic",N5517="Non-lead")),
(AND(J5517="Non-lead",N5517="Non-lead - Copper")),
(AND(J5517="Non-lead",N5517="Non-lead - Plastic")),
(AND(J5517="Non-lead",N5517="Non-lead - Other")),
(AND(J5517="Non-lead",N5517="Non-lead")),
(AND(J5517="Non-lead - Other",N5517="Non-lead - Copper")),
(AND(J5517="Non-Lead - Other",N5517="Non-lead - Plastic")),
(AND(J5517="Non-Lead - Other",N5517="Non-lead")),
(AND(J5517="Non-Lead - Other",N5517="Non-lead - Other")))),"Non-Lead",
IF((OR((AND(J5517="Galvanized",N5517="Non-lead")),
(AND(J5517="Galvanized",N5517="Non-lead - Copper")),
(AND(J5517="Galvanized",N5517="Non-lead - Plastic")),
(AND(J5517="Galvanized",N5517="Non-lead")),
(AND(J5517="Galvanized",N5517="Non-lead - Other")))),"Non-Lead",
IF((OR((AND(J5517="Non-lead - Copper",K5517="No",N5517="Galvanized")),
(AND(J5517="Non-lead - Plastic",K5517="No",N5517="Galvanized")),
(AND(J5517="Non-lead",K5517="No",N5517="Galvanized")),
(AND(J5517="Galvanized",K5517="No",N5517="Galvanized")),
(AND(J5517="Non-lead - Other",K5517="No",N5517="Galvanized")))),"Non-lead",
IF((OR((AND(J5517="Unknown - Likely Lead",N5517="Unknown - Likely Lead")),
(AND(J5517="Unknown - Likely Lead",N5517="Unknown - Unlikely Lead")),
(AND(J5517="Unknown - Likely Lead",N5517="Unknown - Material Unknown")),
(AND(J5517="Unknown - Unlikely Lead",N5517="Unknown - Likely Lead")),
(AND(J5517="Unknown - Unlikely Lead",N5517="Unknown - Unlikely Lead")),
(AND(J5517="Unknown - Unlikely Lead",N5517="Unknown - Material Unknown")),
(AND(J5517="Unknown - Material Unknown",N5517="Unknown - Likely Lead")),
(AND(J5517="Unknown - Material Unknown",N5517="Unknown - Unlikely Lead")),
(AND(J5517="Unknown - Material Unknown",N5517="Unknown - Material Unknown")))),"Unknown",
IF((OR((AND(J5517="Unknown - Likely Lead",N5517="Non-lead - Copper")),
(AND(J5517="Unknown - Likely Lead",N5517="Non-lead - Plastic")),
(AND(J5517="Unknown - Likely Lead",N5517="Non-lead")),
(AND(J5517="Unknown - Likely Lead",N5517="Non-lead - Other")),
(AND(J5517="Unknown - Unlikely Lead",N5517="Non-lead - Copper")),
(AND(J5517="Unknown - Unlikely Lead",N5517="Non-lead - Plastic")),
(AND(J5517="Unknown - Unlikely Lead",N5517="Non-lead")),
(AND(J5517="Unknown - Unlikely Lead",N5517="Non-lead - Other")),
(AND(J5517="Unknown - Material Unknown",N5517="Non-lead - Copper")),
(AND(J5517="Unknown - Material Unknown",N5517="Non-lead - Plastic")),
(AND(J5517="Unknown - Material Unknown",N5517="Non-lead")),
(AND(J5517="Unknown - Material Unknown",N5517="Non-lead - Other")))),"Unknown",
IF((OR((AND(J5517="Non-lead - Copper",N5517="Unknown - Likely Lead")),
(AND(J5517="Non-lead - Copper",N5517="Unknown - Unlikely Lead")),
(AND(J5517="Non-lead - Copper",N5517="Unknown - Material Unknown")),
(AND(J5517="Non-lead - Plastic",N5517="Unknown - Likely Lead")),
(AND(J5517="Non-lead - Plastic",N5517="Unknown - Unlikely Lead")),
(AND(J5517="Non-lead - Plastic",N5517="Unknown - Material Unknown")),
(AND(J5517="Non-lead",N5517="Unknown - Likely Lead")),
(AND(J5517="Non-lead",N5517="Unknown - Unlikely Lead")),
(AND(J5517="Non-lead",N5517="Unknown - Material Unknown")),
(AND(J5517="Non-lead - Other",N5517="Unknown - Likely Lead")),
(AND(J5517="Non-Lead - Other",N5517="Unknown - Unlikely Lead")),
(AND(J5517="Non-Lead - Other",N5517="Unknown - Material Unknown")))),"Unknown",
IF((OR((AND(J5517="Galvanized",N5517="Unknown - Likely Lead")),
(AND(J5517="Galvanized",N5517="Unknown - Unlikely Lead")),
(AND(J5517="Galvanized",N5517="Unknown - Material Unknown")))),"Unknown",
IF((OR((AND(J5517="Galvanized",N5517="")))),"Galvanized Requiring Replacement",
IF((OR((AND(J5517="Non-lead - Copper",N5517="")),
(AND(J5517="Non-lead - Plastic",N5517="")),
(AND(J5517="Non-lead",N5517="")),
(AND(J5517="Non-lead - Other",N5517="")))),"Non-lead",
IF((OR((AND(J5517="Unknown - Likely Lead",N5517="")),
(AND(J5517="Unknown - Unlikely Lead",N5517="")),
(AND(J5517="Unknown - Material Unknown",N5517="")))),"Unknown",
""))))))))))))))))</f>
        <v>Non-Lead</v>
      </c>
      <c r="R5517" s="70" t="s">
        <v>51</v>
      </c>
      <c r="S5517" s="70" t="s">
        <v>51</v>
      </c>
      <c r="T5517" s="70"/>
      <c r="U5517" s="71" t="s">
        <v>76</v>
      </c>
      <c r="V5517" s="71" t="s">
        <v>51</v>
      </c>
      <c r="W5517" s="71" t="s">
        <v>51</v>
      </c>
      <c r="X5517" s="71"/>
      <c r="Y5517" s="72" t="str">
        <f>IF((OR((AND('[1]PWS Information'!$E$10="CWS",U5517="Single Family Residence",Q5517="Lead")),
(AND('[1]PWS Information'!$E$10="CWS",U5517="Multiple Family Residence",'[1]PWS Information'!$E$11="Yes",Q5517="Lead")),
(AND('[1]PWS Information'!$E$10="NTNC",Q5517="Lead")))),"Tier 1",
IF((OR((AND('[1]PWS Information'!$E$10="CWS",U5517="Multiple Family Residence",'[1]PWS Information'!$E$11="No",Q5517="Lead")),
(AND('[1]PWS Information'!$E$10="CWS",U5517="Other",Q5517="Lead")),
(AND('[1]PWS Information'!$E$10="CWS",U5517="Building",Q5517="Lead")))),"Tier 2",
IF((OR((AND('[1]PWS Information'!$E$10="CWS",U5517="Single Family Residence",Q5517="Galvanized Requiring Replacement")),
(AND('[1]PWS Information'!$E$10="CWS",U5517="Single Family Residence",Q5517="Galvanized Requiring Replacement",R5517="Yes")),
(AND('[1]PWS Information'!$E$10="NTNC",Q5517="Galvanized Requiring Replacement")),
(AND('[1]PWS Information'!$E$10="NTNC",U5517="Single Family Residence",R5517="Yes")))),"Tier 3",
IF((OR((AND('[1]PWS Information'!$E$10="CWS",U5517="Single Family Residence",S5517="Yes",Q5517="Non-Lead", J5517="Non-Lead - Copper",L5517="Before 1989")),
(AND('[1]PWS Information'!$E$10="CWS",U5517="Single Family Residence",S5517="Yes",Q5517="Non-Lead", N5517="Non-Lead - Copper",O5517="Before 1989")))),"Tier 4",
IF((OR((AND('[1]PWS Information'!$E$10="NTNC",Q5517="Non-Lead")),
(AND('[1]PWS Information'!$E$10="CWS",Q5517="Non-Lead",S5517="")),
(AND('[1]PWS Information'!$E$10="CWS",Q5517="Non-Lead",S5517="No")),
(AND('[1]PWS Information'!$E$10="CWS",Q5517="Non-Lead",S5517="Don't Know")),
(AND('[1]PWS Information'!$E$10="CWS",Q5517="Non-Lead", J5517="Non-Lead - Copper", S5517="Yes", L5517="Between 1989 and 2014")),
(AND('[1]PWS Information'!$E$10="CWS",Q5517="Non-Lead", J5517="Non-Lead - Copper", S5517="Yes", L5517="After 2014")),
(AND('[1]PWS Information'!$E$10="CWS",Q5517="Non-Lead", J5517="Non-Lead - Copper", S5517="Yes", L5517="Unknown")),
(AND('[1]PWS Information'!$E$10="CWS",Q5517="Non-Lead", N5517="Non-Lead - Copper", S5517="Yes", O5517="Between 1989 and 2014")),
(AND('[1]PWS Information'!$E$10="CWS",Q5517="Non-Lead", N5517="Non-Lead - Copper", S5517="Yes", O5517="After 2014")),
(AND('[1]PWS Information'!$E$10="CWS",Q5517="Non-Lead", N5517="Non-Lead - Copper", S5517="Yes", O5517="Unknown")),
(AND('[1]PWS Information'!$E$10="CWS",Q5517="Unknown")),
(AND('[1]PWS Information'!$E$10="NTNC",Q5517="Unknown")))),"Tier 5",
"")))))</f>
        <v>Tier 5</v>
      </c>
      <c r="Z5517" s="71"/>
      <c r="AA5517" s="71"/>
    </row>
    <row r="5518" spans="1:27" ht="43.2" x14ac:dyDescent="0.3">
      <c r="A5518" s="17"/>
      <c r="B5518" s="70" t="s">
        <v>1805</v>
      </c>
      <c r="C5518" s="60"/>
      <c r="D5518" s="61" t="s">
        <v>1900</v>
      </c>
      <c r="E5518" s="61" t="s">
        <v>128</v>
      </c>
      <c r="F5518" s="61">
        <v>78640</v>
      </c>
      <c r="G5518" s="62"/>
      <c r="H5518" s="63">
        <v>29.717434999999998</v>
      </c>
      <c r="I5518" s="64">
        <v>-97.728521000000001</v>
      </c>
      <c r="J5518" s="65" t="s">
        <v>50</v>
      </c>
      <c r="K5518" s="66" t="s">
        <v>51</v>
      </c>
      <c r="L5518" s="62" t="s">
        <v>52</v>
      </c>
      <c r="M5518" s="69"/>
      <c r="N5518" s="65" t="s">
        <v>50</v>
      </c>
      <c r="O5518" s="66" t="s">
        <v>52</v>
      </c>
      <c r="P5518" s="69"/>
      <c r="Q5518" s="55" t="str">
        <f t="shared" si="86"/>
        <v>Non-Lead</v>
      </c>
      <c r="R5518" s="70" t="s">
        <v>51</v>
      </c>
      <c r="S5518" s="70" t="s">
        <v>51</v>
      </c>
      <c r="T5518" s="70"/>
      <c r="U5518" s="71" t="s">
        <v>76</v>
      </c>
      <c r="V5518" s="71" t="s">
        <v>51</v>
      </c>
      <c r="W5518" s="71" t="s">
        <v>51</v>
      </c>
      <c r="X5518" s="71"/>
      <c r="Y5518" s="72" t="str">
        <f>IF((OR((AND('[1]PWS Information'!$E$10="CWS",U5518="Single Family Residence",Q5518="Lead")),
(AND('[1]PWS Information'!$E$10="CWS",U5518="Multiple Family Residence",'[1]PWS Information'!$E$11="Yes",Q5518="Lead")),
(AND('[1]PWS Information'!$E$10="NTNC",Q5518="Lead")))),"Tier 1",
IF((OR((AND('[1]PWS Information'!$E$10="CWS",U5518="Multiple Family Residence",'[1]PWS Information'!$E$11="No",Q5518="Lead")),
(AND('[1]PWS Information'!$E$10="CWS",U5518="Other",Q5518="Lead")),
(AND('[1]PWS Information'!$E$10="CWS",U5518="Building",Q5518="Lead")))),"Tier 2",
IF((OR((AND('[1]PWS Information'!$E$10="CWS",U5518="Single Family Residence",Q5518="Galvanized Requiring Replacement")),
(AND('[1]PWS Information'!$E$10="CWS",U5518="Single Family Residence",Q5518="Galvanized Requiring Replacement",R5518="Yes")),
(AND('[1]PWS Information'!$E$10="NTNC",Q5518="Galvanized Requiring Replacement")),
(AND('[1]PWS Information'!$E$10="NTNC",U5518="Single Family Residence",R5518="Yes")))),"Tier 3",
IF((OR((AND('[1]PWS Information'!$E$10="CWS",U5518="Single Family Residence",S5518="Yes",Q5518="Non-Lead", J5518="Non-Lead - Copper",L5518="Before 1989")),
(AND('[1]PWS Information'!$E$10="CWS",U5518="Single Family Residence",S5518="Yes",Q5518="Non-Lead", N5518="Non-Lead - Copper",O5518="Before 1989")))),"Tier 4",
IF((OR((AND('[1]PWS Information'!$E$10="NTNC",Q5518="Non-Lead")),
(AND('[1]PWS Information'!$E$10="CWS",Q5518="Non-Lead",S5518="")),
(AND('[1]PWS Information'!$E$10="CWS",Q5518="Non-Lead",S5518="No")),
(AND('[1]PWS Information'!$E$10="CWS",Q5518="Non-Lead",S5518="Don't Know")),
(AND('[1]PWS Information'!$E$10="CWS",Q5518="Non-Lead", J5518="Non-Lead - Copper", S5518="Yes", L5518="Between 1989 and 2014")),
(AND('[1]PWS Information'!$E$10="CWS",Q5518="Non-Lead", J5518="Non-Lead - Copper", S5518="Yes", L5518="After 2014")),
(AND('[1]PWS Information'!$E$10="CWS",Q5518="Non-Lead", J5518="Non-Lead - Copper", S5518="Yes", L5518="Unknown")),
(AND('[1]PWS Information'!$E$10="CWS",Q5518="Non-Lead", N5518="Non-Lead - Copper", S5518="Yes", O5518="Between 1989 and 2014")),
(AND('[1]PWS Information'!$E$10="CWS",Q5518="Non-Lead", N5518="Non-Lead - Copper", S5518="Yes", O5518="After 2014")),
(AND('[1]PWS Information'!$E$10="CWS",Q5518="Non-Lead", N5518="Non-Lead - Copper", S5518="Yes", O5518="Unknown")),
(AND('[1]PWS Information'!$E$10="CWS",Q5518="Unknown")),
(AND('[1]PWS Information'!$E$10="NTNC",Q5518="Unknown")))),"Tier 5",
"")))))</f>
        <v>Tier 5</v>
      </c>
      <c r="Z5518" s="71"/>
      <c r="AA5518" s="71"/>
    </row>
    <row r="5519" spans="1:27" ht="43.2" x14ac:dyDescent="0.3">
      <c r="A5519" s="1"/>
      <c r="B5519" s="70" t="s">
        <v>1805</v>
      </c>
      <c r="C5519" s="60">
        <v>599</v>
      </c>
      <c r="D5519" s="61" t="s">
        <v>1901</v>
      </c>
      <c r="E5519" s="61" t="s">
        <v>128</v>
      </c>
      <c r="F5519" s="61">
        <v>78640</v>
      </c>
      <c r="G5519" s="62"/>
      <c r="H5519" s="63">
        <v>29.982796400000002</v>
      </c>
      <c r="I5519" s="64">
        <v>-97.761147300000005</v>
      </c>
      <c r="J5519" s="65" t="s">
        <v>50</v>
      </c>
      <c r="K5519" s="66" t="s">
        <v>51</v>
      </c>
      <c r="L5519" s="62" t="s">
        <v>52</v>
      </c>
      <c r="M5519" s="69"/>
      <c r="N5519" s="65" t="s">
        <v>50</v>
      </c>
      <c r="O5519" s="66" t="s">
        <v>52</v>
      </c>
      <c r="P5519" s="69"/>
      <c r="Q5519" s="55" t="str">
        <f t="shared" si="86"/>
        <v>Non-Lead</v>
      </c>
      <c r="R5519" s="70" t="s">
        <v>51</v>
      </c>
      <c r="S5519" s="70" t="s">
        <v>51</v>
      </c>
      <c r="T5519" s="70"/>
      <c r="U5519" s="71" t="s">
        <v>76</v>
      </c>
      <c r="V5519" s="71" t="s">
        <v>51</v>
      </c>
      <c r="W5519" s="71" t="s">
        <v>51</v>
      </c>
      <c r="X5519" s="71"/>
      <c r="Y5519" s="72" t="str">
        <f>IF((OR((AND('[1]PWS Information'!$E$10="CWS",U5519="Single Family Residence",Q5519="Lead")),
(AND('[1]PWS Information'!$E$10="CWS",U5519="Multiple Family Residence",'[1]PWS Information'!$E$11="Yes",Q5519="Lead")),
(AND('[1]PWS Information'!$E$10="NTNC",Q5519="Lead")))),"Tier 1",
IF((OR((AND('[1]PWS Information'!$E$10="CWS",U5519="Multiple Family Residence",'[1]PWS Information'!$E$11="No",Q5519="Lead")),
(AND('[1]PWS Information'!$E$10="CWS",U5519="Other",Q5519="Lead")),
(AND('[1]PWS Information'!$E$10="CWS",U5519="Building",Q5519="Lead")))),"Tier 2",
IF((OR((AND('[1]PWS Information'!$E$10="CWS",U5519="Single Family Residence",Q5519="Galvanized Requiring Replacement")),
(AND('[1]PWS Information'!$E$10="CWS",U5519="Single Family Residence",Q5519="Galvanized Requiring Replacement",R5519="Yes")),
(AND('[1]PWS Information'!$E$10="NTNC",Q5519="Galvanized Requiring Replacement")),
(AND('[1]PWS Information'!$E$10="NTNC",U5519="Single Family Residence",R5519="Yes")))),"Tier 3",
IF((OR((AND('[1]PWS Information'!$E$10="CWS",U5519="Single Family Residence",S5519="Yes",Q5519="Non-Lead", J5519="Non-Lead - Copper",L5519="Before 1989")),
(AND('[1]PWS Information'!$E$10="CWS",U5519="Single Family Residence",S5519="Yes",Q5519="Non-Lead", N5519="Non-Lead - Copper",O5519="Before 1989")))),"Tier 4",
IF((OR((AND('[1]PWS Information'!$E$10="NTNC",Q5519="Non-Lead")),
(AND('[1]PWS Information'!$E$10="CWS",Q5519="Non-Lead",S5519="")),
(AND('[1]PWS Information'!$E$10="CWS",Q5519="Non-Lead",S5519="No")),
(AND('[1]PWS Information'!$E$10="CWS",Q5519="Non-Lead",S5519="Don't Know")),
(AND('[1]PWS Information'!$E$10="CWS",Q5519="Non-Lead", J5519="Non-Lead - Copper", S5519="Yes", L5519="Between 1989 and 2014")),
(AND('[1]PWS Information'!$E$10="CWS",Q5519="Non-Lead", J5519="Non-Lead - Copper", S5519="Yes", L5519="After 2014")),
(AND('[1]PWS Information'!$E$10="CWS",Q5519="Non-Lead", J5519="Non-Lead - Copper", S5519="Yes", L5519="Unknown")),
(AND('[1]PWS Information'!$E$10="CWS",Q5519="Non-Lead", N5519="Non-Lead - Copper", S5519="Yes", O5519="Between 1989 and 2014")),
(AND('[1]PWS Information'!$E$10="CWS",Q5519="Non-Lead", N5519="Non-Lead - Copper", S5519="Yes", O5519="After 2014")),
(AND('[1]PWS Information'!$E$10="CWS",Q5519="Non-Lead", N5519="Non-Lead - Copper", S5519="Yes", O5519="Unknown")),
(AND('[1]PWS Information'!$E$10="CWS",Q5519="Unknown")),
(AND('[1]PWS Information'!$E$10="NTNC",Q5519="Unknown")))),"Tier 5",
"")))))</f>
        <v>Tier 5</v>
      </c>
      <c r="Z5519" s="71"/>
      <c r="AA5519" s="71"/>
    </row>
    <row r="5520" spans="1:27" ht="43.2" x14ac:dyDescent="0.3">
      <c r="A5520" s="1"/>
      <c r="B5520" s="70" t="s">
        <v>1805</v>
      </c>
      <c r="C5520" s="60">
        <v>550</v>
      </c>
      <c r="D5520" s="61" t="s">
        <v>1902</v>
      </c>
      <c r="E5520" s="61" t="s">
        <v>128</v>
      </c>
      <c r="F5520" s="61">
        <v>78640</v>
      </c>
      <c r="G5520" s="62"/>
      <c r="H5520" s="63">
        <v>29.9833034</v>
      </c>
      <c r="I5520" s="64">
        <v>-97.761230499999996</v>
      </c>
      <c r="J5520" s="65" t="s">
        <v>50</v>
      </c>
      <c r="K5520" s="66" t="s">
        <v>51</v>
      </c>
      <c r="L5520" s="62" t="s">
        <v>52</v>
      </c>
      <c r="M5520" s="69"/>
      <c r="N5520" s="65" t="s">
        <v>50</v>
      </c>
      <c r="O5520" s="66" t="s">
        <v>52</v>
      </c>
      <c r="P5520" s="69"/>
      <c r="Q5520" s="55" t="str">
        <f t="shared" si="86"/>
        <v>Non-Lead</v>
      </c>
      <c r="R5520" s="70" t="s">
        <v>51</v>
      </c>
      <c r="S5520" s="70" t="s">
        <v>51</v>
      </c>
      <c r="T5520" s="70"/>
      <c r="U5520" s="71" t="s">
        <v>76</v>
      </c>
      <c r="V5520" s="71" t="s">
        <v>51</v>
      </c>
      <c r="W5520" s="71" t="s">
        <v>51</v>
      </c>
      <c r="X5520" s="71"/>
      <c r="Y5520" s="72" t="str">
        <f>IF((OR((AND('[1]PWS Information'!$E$10="CWS",U5520="Single Family Residence",Q5520="Lead")),
(AND('[1]PWS Information'!$E$10="CWS",U5520="Multiple Family Residence",'[1]PWS Information'!$E$11="Yes",Q5520="Lead")),
(AND('[1]PWS Information'!$E$10="NTNC",Q5520="Lead")))),"Tier 1",
IF((OR((AND('[1]PWS Information'!$E$10="CWS",U5520="Multiple Family Residence",'[1]PWS Information'!$E$11="No",Q5520="Lead")),
(AND('[1]PWS Information'!$E$10="CWS",U5520="Other",Q5520="Lead")),
(AND('[1]PWS Information'!$E$10="CWS",U5520="Building",Q5520="Lead")))),"Tier 2",
IF((OR((AND('[1]PWS Information'!$E$10="CWS",U5520="Single Family Residence",Q5520="Galvanized Requiring Replacement")),
(AND('[1]PWS Information'!$E$10="CWS",U5520="Single Family Residence",Q5520="Galvanized Requiring Replacement",R5520="Yes")),
(AND('[1]PWS Information'!$E$10="NTNC",Q5520="Galvanized Requiring Replacement")),
(AND('[1]PWS Information'!$E$10="NTNC",U5520="Single Family Residence",R5520="Yes")))),"Tier 3",
IF((OR((AND('[1]PWS Information'!$E$10="CWS",U5520="Single Family Residence",S5520="Yes",Q5520="Non-Lead", J5520="Non-Lead - Copper",L5520="Before 1989")),
(AND('[1]PWS Information'!$E$10="CWS",U5520="Single Family Residence",S5520="Yes",Q5520="Non-Lead", N5520="Non-Lead - Copper",O5520="Before 1989")))),"Tier 4",
IF((OR((AND('[1]PWS Information'!$E$10="NTNC",Q5520="Non-Lead")),
(AND('[1]PWS Information'!$E$10="CWS",Q5520="Non-Lead",S5520="")),
(AND('[1]PWS Information'!$E$10="CWS",Q5520="Non-Lead",S5520="No")),
(AND('[1]PWS Information'!$E$10="CWS",Q5520="Non-Lead",S5520="Don't Know")),
(AND('[1]PWS Information'!$E$10="CWS",Q5520="Non-Lead", J5520="Non-Lead - Copper", S5520="Yes", L5520="Between 1989 and 2014")),
(AND('[1]PWS Information'!$E$10="CWS",Q5520="Non-Lead", J5520="Non-Lead - Copper", S5520="Yes", L5520="After 2014")),
(AND('[1]PWS Information'!$E$10="CWS",Q5520="Non-Lead", J5520="Non-Lead - Copper", S5520="Yes", L5520="Unknown")),
(AND('[1]PWS Information'!$E$10="CWS",Q5520="Non-Lead", N5520="Non-Lead - Copper", S5520="Yes", O5520="Between 1989 and 2014")),
(AND('[1]PWS Information'!$E$10="CWS",Q5520="Non-Lead", N5520="Non-Lead - Copper", S5520="Yes", O5520="After 2014")),
(AND('[1]PWS Information'!$E$10="CWS",Q5520="Non-Lead", N5520="Non-Lead - Copper", S5520="Yes", O5520="Unknown")),
(AND('[1]PWS Information'!$E$10="CWS",Q5520="Unknown")),
(AND('[1]PWS Information'!$E$10="NTNC",Q5520="Unknown")))),"Tier 5",
"")))))</f>
        <v>Tier 5</v>
      </c>
      <c r="Z5520" s="71"/>
      <c r="AA5520" s="71"/>
    </row>
    <row r="5521" spans="1:27" ht="43.2" x14ac:dyDescent="0.3">
      <c r="A5521" s="1"/>
      <c r="B5521" s="70" t="s">
        <v>1805</v>
      </c>
      <c r="C5521" s="60"/>
      <c r="D5521" s="61" t="s">
        <v>1903</v>
      </c>
      <c r="E5521" s="61" t="s">
        <v>128</v>
      </c>
      <c r="F5521" s="61">
        <v>78640</v>
      </c>
      <c r="G5521" s="62"/>
      <c r="H5521" s="63">
        <v>29.957718</v>
      </c>
      <c r="I5521" s="64">
        <v>-97.786113999999998</v>
      </c>
      <c r="J5521" s="65" t="s">
        <v>50</v>
      </c>
      <c r="K5521" s="66" t="s">
        <v>51</v>
      </c>
      <c r="L5521" s="62" t="s">
        <v>52</v>
      </c>
      <c r="M5521" s="69"/>
      <c r="N5521" s="65" t="s">
        <v>50</v>
      </c>
      <c r="O5521" s="66" t="s">
        <v>52</v>
      </c>
      <c r="P5521" s="69"/>
      <c r="Q5521" s="55" t="str">
        <f t="shared" si="86"/>
        <v>Non-Lead</v>
      </c>
      <c r="R5521" s="70" t="s">
        <v>51</v>
      </c>
      <c r="S5521" s="70" t="s">
        <v>51</v>
      </c>
      <c r="T5521" s="70"/>
      <c r="U5521" s="71" t="s">
        <v>76</v>
      </c>
      <c r="V5521" s="71" t="s">
        <v>51</v>
      </c>
      <c r="W5521" s="71" t="s">
        <v>51</v>
      </c>
      <c r="X5521" s="71"/>
      <c r="Y5521" s="72" t="str">
        <f>IF((OR((AND('[1]PWS Information'!$E$10="CWS",U5521="Single Family Residence",Q5521="Lead")),
(AND('[1]PWS Information'!$E$10="CWS",U5521="Multiple Family Residence",'[1]PWS Information'!$E$11="Yes",Q5521="Lead")),
(AND('[1]PWS Information'!$E$10="NTNC",Q5521="Lead")))),"Tier 1",
IF((OR((AND('[1]PWS Information'!$E$10="CWS",U5521="Multiple Family Residence",'[1]PWS Information'!$E$11="No",Q5521="Lead")),
(AND('[1]PWS Information'!$E$10="CWS",U5521="Other",Q5521="Lead")),
(AND('[1]PWS Information'!$E$10="CWS",U5521="Building",Q5521="Lead")))),"Tier 2",
IF((OR((AND('[1]PWS Information'!$E$10="CWS",U5521="Single Family Residence",Q5521="Galvanized Requiring Replacement")),
(AND('[1]PWS Information'!$E$10="CWS",U5521="Single Family Residence",Q5521="Galvanized Requiring Replacement",R5521="Yes")),
(AND('[1]PWS Information'!$E$10="NTNC",Q5521="Galvanized Requiring Replacement")),
(AND('[1]PWS Information'!$E$10="NTNC",U5521="Single Family Residence",R5521="Yes")))),"Tier 3",
IF((OR((AND('[1]PWS Information'!$E$10="CWS",U5521="Single Family Residence",S5521="Yes",Q5521="Non-Lead", J5521="Non-Lead - Copper",L5521="Before 1989")),
(AND('[1]PWS Information'!$E$10="CWS",U5521="Single Family Residence",S5521="Yes",Q5521="Non-Lead", N5521="Non-Lead - Copper",O5521="Before 1989")))),"Tier 4",
IF((OR((AND('[1]PWS Information'!$E$10="NTNC",Q5521="Non-Lead")),
(AND('[1]PWS Information'!$E$10="CWS",Q5521="Non-Lead",S5521="")),
(AND('[1]PWS Information'!$E$10="CWS",Q5521="Non-Lead",S5521="No")),
(AND('[1]PWS Information'!$E$10="CWS",Q5521="Non-Lead",S5521="Don't Know")),
(AND('[1]PWS Information'!$E$10="CWS",Q5521="Non-Lead", J5521="Non-Lead - Copper", S5521="Yes", L5521="Between 1989 and 2014")),
(AND('[1]PWS Information'!$E$10="CWS",Q5521="Non-Lead", J5521="Non-Lead - Copper", S5521="Yes", L5521="After 2014")),
(AND('[1]PWS Information'!$E$10="CWS",Q5521="Non-Lead", J5521="Non-Lead - Copper", S5521="Yes", L5521="Unknown")),
(AND('[1]PWS Information'!$E$10="CWS",Q5521="Non-Lead", N5521="Non-Lead - Copper", S5521="Yes", O5521="Between 1989 and 2014")),
(AND('[1]PWS Information'!$E$10="CWS",Q5521="Non-Lead", N5521="Non-Lead - Copper", S5521="Yes", O5521="After 2014")),
(AND('[1]PWS Information'!$E$10="CWS",Q5521="Non-Lead", N5521="Non-Lead - Copper", S5521="Yes", O5521="Unknown")),
(AND('[1]PWS Information'!$E$10="CWS",Q5521="Unknown")),
(AND('[1]PWS Information'!$E$10="NTNC",Q5521="Unknown")))),"Tier 5",
"")))))</f>
        <v>Tier 5</v>
      </c>
      <c r="Z5521" s="71"/>
      <c r="AA5521" s="71"/>
    </row>
    <row r="5522" spans="1:27" ht="43.2" x14ac:dyDescent="0.3">
      <c r="A5522" s="17"/>
      <c r="B5522" s="70" t="s">
        <v>1805</v>
      </c>
      <c r="C5522" s="60"/>
      <c r="D5522" s="61" t="s">
        <v>1904</v>
      </c>
      <c r="E5522" s="61" t="s">
        <v>128</v>
      </c>
      <c r="F5522" s="61">
        <v>78640</v>
      </c>
      <c r="G5522" s="62"/>
      <c r="H5522" s="63">
        <v>29.983986900000001</v>
      </c>
      <c r="I5522" s="64">
        <v>-97.759295100000003</v>
      </c>
      <c r="J5522" s="65" t="s">
        <v>50</v>
      </c>
      <c r="K5522" s="66" t="s">
        <v>51</v>
      </c>
      <c r="L5522" s="62" t="s">
        <v>52</v>
      </c>
      <c r="M5522" s="69"/>
      <c r="N5522" s="65" t="s">
        <v>50</v>
      </c>
      <c r="O5522" s="66" t="s">
        <v>52</v>
      </c>
      <c r="P5522" s="69"/>
      <c r="Q5522" s="55" t="str">
        <f t="shared" si="86"/>
        <v>Non-Lead</v>
      </c>
      <c r="R5522" s="70" t="s">
        <v>51</v>
      </c>
      <c r="S5522" s="70" t="s">
        <v>51</v>
      </c>
      <c r="T5522" s="70"/>
      <c r="U5522" s="71" t="s">
        <v>76</v>
      </c>
      <c r="V5522" s="71" t="s">
        <v>51</v>
      </c>
      <c r="W5522" s="71" t="s">
        <v>51</v>
      </c>
      <c r="X5522" s="71"/>
      <c r="Y5522" s="72" t="str">
        <f>IF((OR((AND('[1]PWS Information'!$E$10="CWS",U5522="Single Family Residence",Q5522="Lead")),
(AND('[1]PWS Information'!$E$10="CWS",U5522="Multiple Family Residence",'[1]PWS Information'!$E$11="Yes",Q5522="Lead")),
(AND('[1]PWS Information'!$E$10="NTNC",Q5522="Lead")))),"Tier 1",
IF((OR((AND('[1]PWS Information'!$E$10="CWS",U5522="Multiple Family Residence",'[1]PWS Information'!$E$11="No",Q5522="Lead")),
(AND('[1]PWS Information'!$E$10="CWS",U5522="Other",Q5522="Lead")),
(AND('[1]PWS Information'!$E$10="CWS",U5522="Building",Q5522="Lead")))),"Tier 2",
IF((OR((AND('[1]PWS Information'!$E$10="CWS",U5522="Single Family Residence",Q5522="Galvanized Requiring Replacement")),
(AND('[1]PWS Information'!$E$10="CWS",U5522="Single Family Residence",Q5522="Galvanized Requiring Replacement",R5522="Yes")),
(AND('[1]PWS Information'!$E$10="NTNC",Q5522="Galvanized Requiring Replacement")),
(AND('[1]PWS Information'!$E$10="NTNC",U5522="Single Family Residence",R5522="Yes")))),"Tier 3",
IF((OR((AND('[1]PWS Information'!$E$10="CWS",U5522="Single Family Residence",S5522="Yes",Q5522="Non-Lead", J5522="Non-Lead - Copper",L5522="Before 1989")),
(AND('[1]PWS Information'!$E$10="CWS",U5522="Single Family Residence",S5522="Yes",Q5522="Non-Lead", N5522="Non-Lead - Copper",O5522="Before 1989")))),"Tier 4",
IF((OR((AND('[1]PWS Information'!$E$10="NTNC",Q5522="Non-Lead")),
(AND('[1]PWS Information'!$E$10="CWS",Q5522="Non-Lead",S5522="")),
(AND('[1]PWS Information'!$E$10="CWS",Q5522="Non-Lead",S5522="No")),
(AND('[1]PWS Information'!$E$10="CWS",Q5522="Non-Lead",S5522="Don't Know")),
(AND('[1]PWS Information'!$E$10="CWS",Q5522="Non-Lead", J5522="Non-Lead - Copper", S5522="Yes", L5522="Between 1989 and 2014")),
(AND('[1]PWS Information'!$E$10="CWS",Q5522="Non-Lead", J5522="Non-Lead - Copper", S5522="Yes", L5522="After 2014")),
(AND('[1]PWS Information'!$E$10="CWS",Q5522="Non-Lead", J5522="Non-Lead - Copper", S5522="Yes", L5522="Unknown")),
(AND('[1]PWS Information'!$E$10="CWS",Q5522="Non-Lead", N5522="Non-Lead - Copper", S5522="Yes", O5522="Between 1989 and 2014")),
(AND('[1]PWS Information'!$E$10="CWS",Q5522="Non-Lead", N5522="Non-Lead - Copper", S5522="Yes", O5522="After 2014")),
(AND('[1]PWS Information'!$E$10="CWS",Q5522="Non-Lead", N5522="Non-Lead - Copper", S5522="Yes", O5522="Unknown")),
(AND('[1]PWS Information'!$E$10="CWS",Q5522="Unknown")),
(AND('[1]PWS Information'!$E$10="NTNC",Q5522="Unknown")))),"Tier 5",
"")))))</f>
        <v>Tier 5</v>
      </c>
      <c r="Z5522" s="71"/>
      <c r="AA5522" s="71"/>
    </row>
    <row r="5523" spans="1:27" ht="43.2" x14ac:dyDescent="0.3">
      <c r="A5523" s="1"/>
      <c r="B5523" s="70" t="s">
        <v>1805</v>
      </c>
      <c r="C5523" s="60"/>
      <c r="D5523" s="61" t="s">
        <v>1905</v>
      </c>
      <c r="E5523" s="61" t="s">
        <v>128</v>
      </c>
      <c r="F5523" s="61">
        <v>78640</v>
      </c>
      <c r="G5523" s="62"/>
      <c r="H5523" s="63">
        <v>29.983986900000001</v>
      </c>
      <c r="I5523" s="64">
        <v>-97.759295100000003</v>
      </c>
      <c r="J5523" s="65" t="s">
        <v>50</v>
      </c>
      <c r="K5523" s="66" t="s">
        <v>51</v>
      </c>
      <c r="L5523" s="62" t="s">
        <v>52</v>
      </c>
      <c r="M5523" s="69"/>
      <c r="N5523" s="65" t="s">
        <v>50</v>
      </c>
      <c r="O5523" s="66" t="s">
        <v>52</v>
      </c>
      <c r="P5523" s="69"/>
      <c r="Q5523" s="55" t="str">
        <f t="shared" si="86"/>
        <v>Non-Lead</v>
      </c>
      <c r="R5523" s="70" t="s">
        <v>51</v>
      </c>
      <c r="S5523" s="70" t="s">
        <v>51</v>
      </c>
      <c r="T5523" s="70"/>
      <c r="U5523" s="71" t="s">
        <v>76</v>
      </c>
      <c r="V5523" s="71" t="s">
        <v>51</v>
      </c>
      <c r="W5523" s="71" t="s">
        <v>51</v>
      </c>
      <c r="X5523" s="71"/>
      <c r="Y5523" s="72" t="str">
        <f>IF((OR((AND('[1]PWS Information'!$E$10="CWS",U5523="Single Family Residence",Q5523="Lead")),
(AND('[1]PWS Information'!$E$10="CWS",U5523="Multiple Family Residence",'[1]PWS Information'!$E$11="Yes",Q5523="Lead")),
(AND('[1]PWS Information'!$E$10="NTNC",Q5523="Lead")))),"Tier 1",
IF((OR((AND('[1]PWS Information'!$E$10="CWS",U5523="Multiple Family Residence",'[1]PWS Information'!$E$11="No",Q5523="Lead")),
(AND('[1]PWS Information'!$E$10="CWS",U5523="Other",Q5523="Lead")),
(AND('[1]PWS Information'!$E$10="CWS",U5523="Building",Q5523="Lead")))),"Tier 2",
IF((OR((AND('[1]PWS Information'!$E$10="CWS",U5523="Single Family Residence",Q5523="Galvanized Requiring Replacement")),
(AND('[1]PWS Information'!$E$10="CWS",U5523="Single Family Residence",Q5523="Galvanized Requiring Replacement",R5523="Yes")),
(AND('[1]PWS Information'!$E$10="NTNC",Q5523="Galvanized Requiring Replacement")),
(AND('[1]PWS Information'!$E$10="NTNC",U5523="Single Family Residence",R5523="Yes")))),"Tier 3",
IF((OR((AND('[1]PWS Information'!$E$10="CWS",U5523="Single Family Residence",S5523="Yes",Q5523="Non-Lead", J5523="Non-Lead - Copper",L5523="Before 1989")),
(AND('[1]PWS Information'!$E$10="CWS",U5523="Single Family Residence",S5523="Yes",Q5523="Non-Lead", N5523="Non-Lead - Copper",O5523="Before 1989")))),"Tier 4",
IF((OR((AND('[1]PWS Information'!$E$10="NTNC",Q5523="Non-Lead")),
(AND('[1]PWS Information'!$E$10="CWS",Q5523="Non-Lead",S5523="")),
(AND('[1]PWS Information'!$E$10="CWS",Q5523="Non-Lead",S5523="No")),
(AND('[1]PWS Information'!$E$10="CWS",Q5523="Non-Lead",S5523="Don't Know")),
(AND('[1]PWS Information'!$E$10="CWS",Q5523="Non-Lead", J5523="Non-Lead - Copper", S5523="Yes", L5523="Between 1989 and 2014")),
(AND('[1]PWS Information'!$E$10="CWS",Q5523="Non-Lead", J5523="Non-Lead - Copper", S5523="Yes", L5523="After 2014")),
(AND('[1]PWS Information'!$E$10="CWS",Q5523="Non-Lead", J5523="Non-Lead - Copper", S5523="Yes", L5523="Unknown")),
(AND('[1]PWS Information'!$E$10="CWS",Q5523="Non-Lead", N5523="Non-Lead - Copper", S5523="Yes", O5523="Between 1989 and 2014")),
(AND('[1]PWS Information'!$E$10="CWS",Q5523="Non-Lead", N5523="Non-Lead - Copper", S5523="Yes", O5523="After 2014")),
(AND('[1]PWS Information'!$E$10="CWS",Q5523="Non-Lead", N5523="Non-Lead - Copper", S5523="Yes", O5523="Unknown")),
(AND('[1]PWS Information'!$E$10="CWS",Q5523="Unknown")),
(AND('[1]PWS Information'!$E$10="NTNC",Q5523="Unknown")))),"Tier 5",
"")))))</f>
        <v>Tier 5</v>
      </c>
      <c r="Z5523" s="71"/>
      <c r="AA5523" s="71"/>
    </row>
    <row r="5524" spans="1:27" ht="57.6" x14ac:dyDescent="0.3">
      <c r="A5524" s="1"/>
      <c r="B5524" s="70">
        <v>1426221</v>
      </c>
      <c r="C5524" s="60">
        <v>488</v>
      </c>
      <c r="D5524" s="61" t="s">
        <v>1906</v>
      </c>
      <c r="E5524" s="61" t="s">
        <v>128</v>
      </c>
      <c r="F5524" s="61">
        <v>78640</v>
      </c>
      <c r="G5524" s="62"/>
      <c r="H5524" s="63">
        <v>29.984199</v>
      </c>
      <c r="I5524" s="64">
        <v>-97.760177999999996</v>
      </c>
      <c r="J5524" s="65" t="s">
        <v>50</v>
      </c>
      <c r="K5524" s="66" t="s">
        <v>51</v>
      </c>
      <c r="L5524" s="62" t="s">
        <v>52</v>
      </c>
      <c r="M5524" s="69"/>
      <c r="N5524" s="65" t="s">
        <v>50</v>
      </c>
      <c r="O5524" s="66" t="s">
        <v>52</v>
      </c>
      <c r="P5524" s="69"/>
      <c r="Q5524" s="55" t="str">
        <f t="shared" si="86"/>
        <v>Non-Lead</v>
      </c>
      <c r="R5524" s="70" t="s">
        <v>51</v>
      </c>
      <c r="S5524" s="70" t="s">
        <v>51</v>
      </c>
      <c r="T5524" s="70"/>
      <c r="U5524" s="71" t="s">
        <v>53</v>
      </c>
      <c r="V5524" s="71" t="s">
        <v>51</v>
      </c>
      <c r="W5524" s="71" t="s">
        <v>51</v>
      </c>
      <c r="X5524" s="71"/>
      <c r="Y5524" s="72" t="str">
        <f>IF((OR((AND('[1]PWS Information'!$E$10="CWS",U5524="Single Family Residence",Q5524="Lead")),
(AND('[1]PWS Information'!$E$10="CWS",U5524="Multiple Family Residence",'[1]PWS Information'!$E$11="Yes",Q5524="Lead")),
(AND('[1]PWS Information'!$E$10="NTNC",Q5524="Lead")))),"Tier 1",
IF((OR((AND('[1]PWS Information'!$E$10="CWS",U5524="Multiple Family Residence",'[1]PWS Information'!$E$11="No",Q5524="Lead")),
(AND('[1]PWS Information'!$E$10="CWS",U5524="Other",Q5524="Lead")),
(AND('[1]PWS Information'!$E$10="CWS",U5524="Building",Q5524="Lead")))),"Tier 2",
IF((OR((AND('[1]PWS Information'!$E$10="CWS",U5524="Single Family Residence",Q5524="Galvanized Requiring Replacement")),
(AND('[1]PWS Information'!$E$10="CWS",U5524="Single Family Residence",Q5524="Galvanized Requiring Replacement",R5524="Yes")),
(AND('[1]PWS Information'!$E$10="NTNC",Q5524="Galvanized Requiring Replacement")),
(AND('[1]PWS Information'!$E$10="NTNC",U5524="Single Family Residence",R5524="Yes")))),"Tier 3",
IF((OR((AND('[1]PWS Information'!$E$10="CWS",U5524="Single Family Residence",S5524="Yes",Q5524="Non-Lead", J5524="Non-Lead - Copper",L5524="Before 1989")),
(AND('[1]PWS Information'!$E$10="CWS",U5524="Single Family Residence",S5524="Yes",Q5524="Non-Lead", N5524="Non-Lead - Copper",O5524="Before 1989")))),"Tier 4",
IF((OR((AND('[1]PWS Information'!$E$10="NTNC",Q5524="Non-Lead")),
(AND('[1]PWS Information'!$E$10="CWS",Q5524="Non-Lead",S5524="")),
(AND('[1]PWS Information'!$E$10="CWS",Q5524="Non-Lead",S5524="No")),
(AND('[1]PWS Information'!$E$10="CWS",Q5524="Non-Lead",S5524="Don't Know")),
(AND('[1]PWS Information'!$E$10="CWS",Q5524="Non-Lead", J5524="Non-Lead - Copper", S5524="Yes", L5524="Between 1989 and 2014")),
(AND('[1]PWS Information'!$E$10="CWS",Q5524="Non-Lead", J5524="Non-Lead - Copper", S5524="Yes", L5524="After 2014")),
(AND('[1]PWS Information'!$E$10="CWS",Q5524="Non-Lead", J5524="Non-Lead - Copper", S5524="Yes", L5524="Unknown")),
(AND('[1]PWS Information'!$E$10="CWS",Q5524="Non-Lead", N5524="Non-Lead - Copper", S5524="Yes", O5524="Between 1989 and 2014")),
(AND('[1]PWS Information'!$E$10="CWS",Q5524="Non-Lead", N5524="Non-Lead - Copper", S5524="Yes", O5524="After 2014")),
(AND('[1]PWS Information'!$E$10="CWS",Q5524="Non-Lead", N5524="Non-Lead - Copper", S5524="Yes", O5524="Unknown")),
(AND('[1]PWS Information'!$E$10="CWS",Q5524="Unknown")),
(AND('[1]PWS Information'!$E$10="NTNC",Q5524="Unknown")))),"Tier 5",
"")))))</f>
        <v>Tier 5</v>
      </c>
      <c r="Z5524" s="71"/>
      <c r="AA5524" s="71"/>
    </row>
    <row r="5525" spans="1:27" ht="57.6" x14ac:dyDescent="0.3">
      <c r="A5525" s="1"/>
      <c r="B5525" s="70">
        <v>1555229</v>
      </c>
      <c r="C5525" s="60">
        <v>1115</v>
      </c>
      <c r="D5525" s="61" t="s">
        <v>1907</v>
      </c>
      <c r="E5525" s="61" t="s">
        <v>128</v>
      </c>
      <c r="F5525" s="61">
        <v>78640</v>
      </c>
      <c r="G5525" s="62"/>
      <c r="H5525" s="63">
        <v>29.9842987</v>
      </c>
      <c r="I5525" s="64">
        <v>-97.759616500000007</v>
      </c>
      <c r="J5525" s="65" t="s">
        <v>50</v>
      </c>
      <c r="K5525" s="66" t="s">
        <v>51</v>
      </c>
      <c r="L5525" s="62" t="s">
        <v>52</v>
      </c>
      <c r="M5525" s="69"/>
      <c r="N5525" s="65" t="s">
        <v>50</v>
      </c>
      <c r="O5525" s="66" t="s">
        <v>52</v>
      </c>
      <c r="P5525" s="69"/>
      <c r="Q5525" s="55" t="str">
        <f t="shared" si="86"/>
        <v>Non-Lead</v>
      </c>
      <c r="R5525" s="70" t="s">
        <v>51</v>
      </c>
      <c r="S5525" s="70" t="s">
        <v>51</v>
      </c>
      <c r="T5525" s="70"/>
      <c r="U5525" s="71" t="s">
        <v>53</v>
      </c>
      <c r="V5525" s="71" t="s">
        <v>51</v>
      </c>
      <c r="W5525" s="71" t="s">
        <v>51</v>
      </c>
      <c r="X5525" s="71"/>
      <c r="Y5525" s="72" t="str">
        <f>IF((OR((AND('[1]PWS Information'!$E$10="CWS",U5525="Single Family Residence",Q5525="Lead")),
(AND('[1]PWS Information'!$E$10="CWS",U5525="Multiple Family Residence",'[1]PWS Information'!$E$11="Yes",Q5525="Lead")),
(AND('[1]PWS Information'!$E$10="NTNC",Q5525="Lead")))),"Tier 1",
IF((OR((AND('[1]PWS Information'!$E$10="CWS",U5525="Multiple Family Residence",'[1]PWS Information'!$E$11="No",Q5525="Lead")),
(AND('[1]PWS Information'!$E$10="CWS",U5525="Other",Q5525="Lead")),
(AND('[1]PWS Information'!$E$10="CWS",U5525="Building",Q5525="Lead")))),"Tier 2",
IF((OR((AND('[1]PWS Information'!$E$10="CWS",U5525="Single Family Residence",Q5525="Galvanized Requiring Replacement")),
(AND('[1]PWS Information'!$E$10="CWS",U5525="Single Family Residence",Q5525="Galvanized Requiring Replacement",R5525="Yes")),
(AND('[1]PWS Information'!$E$10="NTNC",Q5525="Galvanized Requiring Replacement")),
(AND('[1]PWS Information'!$E$10="NTNC",U5525="Single Family Residence",R5525="Yes")))),"Tier 3",
IF((OR((AND('[1]PWS Information'!$E$10="CWS",U5525="Single Family Residence",S5525="Yes",Q5525="Non-Lead", J5525="Non-Lead - Copper",L5525="Before 1989")),
(AND('[1]PWS Information'!$E$10="CWS",U5525="Single Family Residence",S5525="Yes",Q5525="Non-Lead", N5525="Non-Lead - Copper",O5525="Before 1989")))),"Tier 4",
IF((OR((AND('[1]PWS Information'!$E$10="NTNC",Q5525="Non-Lead")),
(AND('[1]PWS Information'!$E$10="CWS",Q5525="Non-Lead",S5525="")),
(AND('[1]PWS Information'!$E$10="CWS",Q5525="Non-Lead",S5525="No")),
(AND('[1]PWS Information'!$E$10="CWS",Q5525="Non-Lead",S5525="Don't Know")),
(AND('[1]PWS Information'!$E$10="CWS",Q5525="Non-Lead", J5525="Non-Lead - Copper", S5525="Yes", L5525="Between 1989 and 2014")),
(AND('[1]PWS Information'!$E$10="CWS",Q5525="Non-Lead", J5525="Non-Lead - Copper", S5525="Yes", L5525="After 2014")),
(AND('[1]PWS Information'!$E$10="CWS",Q5525="Non-Lead", J5525="Non-Lead - Copper", S5525="Yes", L5525="Unknown")),
(AND('[1]PWS Information'!$E$10="CWS",Q5525="Non-Lead", N5525="Non-Lead - Copper", S5525="Yes", O5525="Between 1989 and 2014")),
(AND('[1]PWS Information'!$E$10="CWS",Q5525="Non-Lead", N5525="Non-Lead - Copper", S5525="Yes", O5525="After 2014")),
(AND('[1]PWS Information'!$E$10="CWS",Q5525="Non-Lead", N5525="Non-Lead - Copper", S5525="Yes", O5525="Unknown")),
(AND('[1]PWS Information'!$E$10="CWS",Q5525="Unknown")),
(AND('[1]PWS Information'!$E$10="NTNC",Q5525="Unknown")))),"Tier 5",
"")))))</f>
        <v>Tier 5</v>
      </c>
      <c r="Z5525" s="71"/>
      <c r="AA5525" s="71"/>
    </row>
    <row r="5526" spans="1:27" ht="43.2" x14ac:dyDescent="0.3">
      <c r="A5526" s="17"/>
      <c r="B5526" s="70" t="s">
        <v>1805</v>
      </c>
      <c r="C5526" s="60">
        <v>1140</v>
      </c>
      <c r="D5526" s="61" t="s">
        <v>1908</v>
      </c>
      <c r="E5526" s="61" t="s">
        <v>128</v>
      </c>
      <c r="F5526" s="61">
        <v>78640</v>
      </c>
      <c r="G5526" s="62"/>
      <c r="H5526" s="63">
        <v>29.984761899999999</v>
      </c>
      <c r="I5526" s="64">
        <v>-97.759233199999997</v>
      </c>
      <c r="J5526" s="65" t="s">
        <v>50</v>
      </c>
      <c r="K5526" s="66" t="s">
        <v>51</v>
      </c>
      <c r="L5526" s="62" t="s">
        <v>52</v>
      </c>
      <c r="M5526" s="69"/>
      <c r="N5526" s="65" t="s">
        <v>50</v>
      </c>
      <c r="O5526" s="66" t="s">
        <v>52</v>
      </c>
      <c r="P5526" s="69"/>
      <c r="Q5526" s="55" t="str">
        <f t="shared" si="86"/>
        <v>Non-Lead</v>
      </c>
      <c r="R5526" s="70" t="s">
        <v>51</v>
      </c>
      <c r="S5526" s="70" t="s">
        <v>51</v>
      </c>
      <c r="T5526" s="70"/>
      <c r="U5526" s="71" t="s">
        <v>76</v>
      </c>
      <c r="V5526" s="71" t="s">
        <v>51</v>
      </c>
      <c r="W5526" s="71" t="s">
        <v>51</v>
      </c>
      <c r="X5526" s="71"/>
      <c r="Y5526" s="72" t="str">
        <f>IF((OR((AND('[1]PWS Information'!$E$10="CWS",U5526="Single Family Residence",Q5526="Lead")),
(AND('[1]PWS Information'!$E$10="CWS",U5526="Multiple Family Residence",'[1]PWS Information'!$E$11="Yes",Q5526="Lead")),
(AND('[1]PWS Information'!$E$10="NTNC",Q5526="Lead")))),"Tier 1",
IF((OR((AND('[1]PWS Information'!$E$10="CWS",U5526="Multiple Family Residence",'[1]PWS Information'!$E$11="No",Q5526="Lead")),
(AND('[1]PWS Information'!$E$10="CWS",U5526="Other",Q5526="Lead")),
(AND('[1]PWS Information'!$E$10="CWS",U5526="Building",Q5526="Lead")))),"Tier 2",
IF((OR((AND('[1]PWS Information'!$E$10="CWS",U5526="Single Family Residence",Q5526="Galvanized Requiring Replacement")),
(AND('[1]PWS Information'!$E$10="CWS",U5526="Single Family Residence",Q5526="Galvanized Requiring Replacement",R5526="Yes")),
(AND('[1]PWS Information'!$E$10="NTNC",Q5526="Galvanized Requiring Replacement")),
(AND('[1]PWS Information'!$E$10="NTNC",U5526="Single Family Residence",R5526="Yes")))),"Tier 3",
IF((OR((AND('[1]PWS Information'!$E$10="CWS",U5526="Single Family Residence",S5526="Yes",Q5526="Non-Lead", J5526="Non-Lead - Copper",L5526="Before 1989")),
(AND('[1]PWS Information'!$E$10="CWS",U5526="Single Family Residence",S5526="Yes",Q5526="Non-Lead", N5526="Non-Lead - Copper",O5526="Before 1989")))),"Tier 4",
IF((OR((AND('[1]PWS Information'!$E$10="NTNC",Q5526="Non-Lead")),
(AND('[1]PWS Information'!$E$10="CWS",Q5526="Non-Lead",S5526="")),
(AND('[1]PWS Information'!$E$10="CWS",Q5526="Non-Lead",S5526="No")),
(AND('[1]PWS Information'!$E$10="CWS",Q5526="Non-Lead",S5526="Don't Know")),
(AND('[1]PWS Information'!$E$10="CWS",Q5526="Non-Lead", J5526="Non-Lead - Copper", S5526="Yes", L5526="Between 1989 and 2014")),
(AND('[1]PWS Information'!$E$10="CWS",Q5526="Non-Lead", J5526="Non-Lead - Copper", S5526="Yes", L5526="After 2014")),
(AND('[1]PWS Information'!$E$10="CWS",Q5526="Non-Lead", J5526="Non-Lead - Copper", S5526="Yes", L5526="Unknown")),
(AND('[1]PWS Information'!$E$10="CWS",Q5526="Non-Lead", N5526="Non-Lead - Copper", S5526="Yes", O5526="Between 1989 and 2014")),
(AND('[1]PWS Information'!$E$10="CWS",Q5526="Non-Lead", N5526="Non-Lead - Copper", S5526="Yes", O5526="After 2014")),
(AND('[1]PWS Information'!$E$10="CWS",Q5526="Non-Lead", N5526="Non-Lead - Copper", S5526="Yes", O5526="Unknown")),
(AND('[1]PWS Information'!$E$10="CWS",Q5526="Unknown")),
(AND('[1]PWS Information'!$E$10="NTNC",Q5526="Unknown")))),"Tier 5",
"")))))</f>
        <v>Tier 5</v>
      </c>
      <c r="Z5526" s="71"/>
      <c r="AA5526" s="71"/>
    </row>
    <row r="5527" spans="1:27" ht="43.2" x14ac:dyDescent="0.3">
      <c r="A5527" s="1"/>
      <c r="B5527" s="70" t="s">
        <v>1805</v>
      </c>
      <c r="C5527" s="60">
        <v>1120</v>
      </c>
      <c r="D5527" s="61" t="s">
        <v>1908</v>
      </c>
      <c r="E5527" s="61" t="s">
        <v>128</v>
      </c>
      <c r="F5527" s="61">
        <v>78640</v>
      </c>
      <c r="G5527" s="62"/>
      <c r="H5527" s="63">
        <v>29.984388800000001</v>
      </c>
      <c r="I5527" s="64">
        <v>-97.759096499999998</v>
      </c>
      <c r="J5527" s="65" t="s">
        <v>50</v>
      </c>
      <c r="K5527" s="66" t="s">
        <v>51</v>
      </c>
      <c r="L5527" s="62" t="s">
        <v>52</v>
      </c>
      <c r="M5527" s="69"/>
      <c r="N5527" s="65" t="s">
        <v>50</v>
      </c>
      <c r="O5527" s="66" t="s">
        <v>52</v>
      </c>
      <c r="P5527" s="69"/>
      <c r="Q5527" s="55" t="str">
        <f t="shared" si="86"/>
        <v>Non-Lead</v>
      </c>
      <c r="R5527" s="70" t="s">
        <v>51</v>
      </c>
      <c r="S5527" s="70" t="s">
        <v>51</v>
      </c>
      <c r="T5527" s="70"/>
      <c r="U5527" s="71" t="s">
        <v>76</v>
      </c>
      <c r="V5527" s="71" t="s">
        <v>51</v>
      </c>
      <c r="W5527" s="71" t="s">
        <v>51</v>
      </c>
      <c r="X5527" s="71"/>
      <c r="Y5527" s="72" t="str">
        <f>IF((OR((AND('[1]PWS Information'!$E$10="CWS",U5527="Single Family Residence",Q5527="Lead")),
(AND('[1]PWS Information'!$E$10="CWS",U5527="Multiple Family Residence",'[1]PWS Information'!$E$11="Yes",Q5527="Lead")),
(AND('[1]PWS Information'!$E$10="NTNC",Q5527="Lead")))),"Tier 1",
IF((OR((AND('[1]PWS Information'!$E$10="CWS",U5527="Multiple Family Residence",'[1]PWS Information'!$E$11="No",Q5527="Lead")),
(AND('[1]PWS Information'!$E$10="CWS",U5527="Other",Q5527="Lead")),
(AND('[1]PWS Information'!$E$10="CWS",U5527="Building",Q5527="Lead")))),"Tier 2",
IF((OR((AND('[1]PWS Information'!$E$10="CWS",U5527="Single Family Residence",Q5527="Galvanized Requiring Replacement")),
(AND('[1]PWS Information'!$E$10="CWS",U5527="Single Family Residence",Q5527="Galvanized Requiring Replacement",R5527="Yes")),
(AND('[1]PWS Information'!$E$10="NTNC",Q5527="Galvanized Requiring Replacement")),
(AND('[1]PWS Information'!$E$10="NTNC",U5527="Single Family Residence",R5527="Yes")))),"Tier 3",
IF((OR((AND('[1]PWS Information'!$E$10="CWS",U5527="Single Family Residence",S5527="Yes",Q5527="Non-Lead", J5527="Non-Lead - Copper",L5527="Before 1989")),
(AND('[1]PWS Information'!$E$10="CWS",U5527="Single Family Residence",S5527="Yes",Q5527="Non-Lead", N5527="Non-Lead - Copper",O5527="Before 1989")))),"Tier 4",
IF((OR((AND('[1]PWS Information'!$E$10="NTNC",Q5527="Non-Lead")),
(AND('[1]PWS Information'!$E$10="CWS",Q5527="Non-Lead",S5527="")),
(AND('[1]PWS Information'!$E$10="CWS",Q5527="Non-Lead",S5527="No")),
(AND('[1]PWS Information'!$E$10="CWS",Q5527="Non-Lead",S5527="Don't Know")),
(AND('[1]PWS Information'!$E$10="CWS",Q5527="Non-Lead", J5527="Non-Lead - Copper", S5527="Yes", L5527="Between 1989 and 2014")),
(AND('[1]PWS Information'!$E$10="CWS",Q5527="Non-Lead", J5527="Non-Lead - Copper", S5527="Yes", L5527="After 2014")),
(AND('[1]PWS Information'!$E$10="CWS",Q5527="Non-Lead", J5527="Non-Lead - Copper", S5527="Yes", L5527="Unknown")),
(AND('[1]PWS Information'!$E$10="CWS",Q5527="Non-Lead", N5527="Non-Lead - Copper", S5527="Yes", O5527="Between 1989 and 2014")),
(AND('[1]PWS Information'!$E$10="CWS",Q5527="Non-Lead", N5527="Non-Lead - Copper", S5527="Yes", O5527="After 2014")),
(AND('[1]PWS Information'!$E$10="CWS",Q5527="Non-Lead", N5527="Non-Lead - Copper", S5527="Yes", O5527="Unknown")),
(AND('[1]PWS Information'!$E$10="CWS",Q5527="Unknown")),
(AND('[1]PWS Information'!$E$10="NTNC",Q5527="Unknown")))),"Tier 5",
"")))))</f>
        <v>Tier 5</v>
      </c>
      <c r="Z5527" s="71"/>
      <c r="AA5527" s="71"/>
    </row>
    <row r="5528" spans="1:27" ht="43.2" x14ac:dyDescent="0.3">
      <c r="A5528" s="1"/>
      <c r="B5528" s="70" t="s">
        <v>1805</v>
      </c>
      <c r="C5528" s="60">
        <v>1090</v>
      </c>
      <c r="D5528" s="61" t="s">
        <v>1908</v>
      </c>
      <c r="E5528" s="61" t="s">
        <v>128</v>
      </c>
      <c r="F5528" s="61">
        <v>78640</v>
      </c>
      <c r="G5528" s="62"/>
      <c r="H5528" s="63">
        <v>29.983685999999999</v>
      </c>
      <c r="I5528" s="64">
        <v>-97.758814000000001</v>
      </c>
      <c r="J5528" s="65" t="s">
        <v>50</v>
      </c>
      <c r="K5528" s="66" t="s">
        <v>51</v>
      </c>
      <c r="L5528" s="62" t="s">
        <v>52</v>
      </c>
      <c r="M5528" s="69"/>
      <c r="N5528" s="65" t="s">
        <v>50</v>
      </c>
      <c r="O5528" s="66" t="s">
        <v>52</v>
      </c>
      <c r="P5528" s="69"/>
      <c r="Q5528" s="55" t="str">
        <f t="shared" si="86"/>
        <v>Non-Lead</v>
      </c>
      <c r="R5528" s="70" t="s">
        <v>51</v>
      </c>
      <c r="S5528" s="70" t="s">
        <v>51</v>
      </c>
      <c r="T5528" s="70"/>
      <c r="U5528" s="71" t="s">
        <v>76</v>
      </c>
      <c r="V5528" s="71" t="s">
        <v>51</v>
      </c>
      <c r="W5528" s="71" t="s">
        <v>51</v>
      </c>
      <c r="X5528" s="71"/>
      <c r="Y5528" s="72" t="str">
        <f>IF((OR((AND('[1]PWS Information'!$E$10="CWS",U5528="Single Family Residence",Q5528="Lead")),
(AND('[1]PWS Information'!$E$10="CWS",U5528="Multiple Family Residence",'[1]PWS Information'!$E$11="Yes",Q5528="Lead")),
(AND('[1]PWS Information'!$E$10="NTNC",Q5528="Lead")))),"Tier 1",
IF((OR((AND('[1]PWS Information'!$E$10="CWS",U5528="Multiple Family Residence",'[1]PWS Information'!$E$11="No",Q5528="Lead")),
(AND('[1]PWS Information'!$E$10="CWS",U5528="Other",Q5528="Lead")),
(AND('[1]PWS Information'!$E$10="CWS",U5528="Building",Q5528="Lead")))),"Tier 2",
IF((OR((AND('[1]PWS Information'!$E$10="CWS",U5528="Single Family Residence",Q5528="Galvanized Requiring Replacement")),
(AND('[1]PWS Information'!$E$10="CWS",U5528="Single Family Residence",Q5528="Galvanized Requiring Replacement",R5528="Yes")),
(AND('[1]PWS Information'!$E$10="NTNC",Q5528="Galvanized Requiring Replacement")),
(AND('[1]PWS Information'!$E$10="NTNC",U5528="Single Family Residence",R5528="Yes")))),"Tier 3",
IF((OR((AND('[1]PWS Information'!$E$10="CWS",U5528="Single Family Residence",S5528="Yes",Q5528="Non-Lead", J5528="Non-Lead - Copper",L5528="Before 1989")),
(AND('[1]PWS Information'!$E$10="CWS",U5528="Single Family Residence",S5528="Yes",Q5528="Non-Lead", N5528="Non-Lead - Copper",O5528="Before 1989")))),"Tier 4",
IF((OR((AND('[1]PWS Information'!$E$10="NTNC",Q5528="Non-Lead")),
(AND('[1]PWS Information'!$E$10="CWS",Q5528="Non-Lead",S5528="")),
(AND('[1]PWS Information'!$E$10="CWS",Q5528="Non-Lead",S5528="No")),
(AND('[1]PWS Information'!$E$10="CWS",Q5528="Non-Lead",S5528="Don't Know")),
(AND('[1]PWS Information'!$E$10="CWS",Q5528="Non-Lead", J5528="Non-Lead - Copper", S5528="Yes", L5528="Between 1989 and 2014")),
(AND('[1]PWS Information'!$E$10="CWS",Q5528="Non-Lead", J5528="Non-Lead - Copper", S5528="Yes", L5528="After 2014")),
(AND('[1]PWS Information'!$E$10="CWS",Q5528="Non-Lead", J5528="Non-Lead - Copper", S5528="Yes", L5528="Unknown")),
(AND('[1]PWS Information'!$E$10="CWS",Q5528="Non-Lead", N5528="Non-Lead - Copper", S5528="Yes", O5528="Between 1989 and 2014")),
(AND('[1]PWS Information'!$E$10="CWS",Q5528="Non-Lead", N5528="Non-Lead - Copper", S5528="Yes", O5528="After 2014")),
(AND('[1]PWS Information'!$E$10="CWS",Q5528="Non-Lead", N5528="Non-Lead - Copper", S5528="Yes", O5528="Unknown")),
(AND('[1]PWS Information'!$E$10="CWS",Q5528="Unknown")),
(AND('[1]PWS Information'!$E$10="NTNC",Q5528="Unknown")))),"Tier 5",
"")))))</f>
        <v>Tier 5</v>
      </c>
      <c r="Z5528" s="71"/>
      <c r="AA5528" s="71"/>
    </row>
    <row r="5529" spans="1:27" ht="43.2" x14ac:dyDescent="0.3">
      <c r="A5529" s="1"/>
      <c r="B5529" s="70" t="s">
        <v>1805</v>
      </c>
      <c r="C5529" s="60">
        <v>984</v>
      </c>
      <c r="D5529" s="61" t="s">
        <v>1908</v>
      </c>
      <c r="E5529" s="61" t="s">
        <v>128</v>
      </c>
      <c r="F5529" s="61">
        <v>78640</v>
      </c>
      <c r="G5529" s="62"/>
      <c r="H5529" s="63">
        <v>29.982668589999999</v>
      </c>
      <c r="I5529" s="64">
        <v>-97.758785509999996</v>
      </c>
      <c r="J5529" s="65" t="s">
        <v>50</v>
      </c>
      <c r="K5529" s="66" t="s">
        <v>51</v>
      </c>
      <c r="L5529" s="62" t="s">
        <v>52</v>
      </c>
      <c r="M5529" s="69"/>
      <c r="N5529" s="65" t="s">
        <v>50</v>
      </c>
      <c r="O5529" s="66" t="s">
        <v>52</v>
      </c>
      <c r="P5529" s="69"/>
      <c r="Q5529" s="55" t="str">
        <f t="shared" si="86"/>
        <v>Non-Lead</v>
      </c>
      <c r="R5529" s="70" t="s">
        <v>51</v>
      </c>
      <c r="S5529" s="70" t="s">
        <v>51</v>
      </c>
      <c r="T5529" s="70"/>
      <c r="U5529" s="71" t="s">
        <v>76</v>
      </c>
      <c r="V5529" s="71" t="s">
        <v>51</v>
      </c>
      <c r="W5529" s="71" t="s">
        <v>51</v>
      </c>
      <c r="X5529" s="71"/>
      <c r="Y5529" s="72" t="str">
        <f>IF((OR((AND('[1]PWS Information'!$E$10="CWS",U5529="Single Family Residence",Q5529="Lead")),
(AND('[1]PWS Information'!$E$10="CWS",U5529="Multiple Family Residence",'[1]PWS Information'!$E$11="Yes",Q5529="Lead")),
(AND('[1]PWS Information'!$E$10="NTNC",Q5529="Lead")))),"Tier 1",
IF((OR((AND('[1]PWS Information'!$E$10="CWS",U5529="Multiple Family Residence",'[1]PWS Information'!$E$11="No",Q5529="Lead")),
(AND('[1]PWS Information'!$E$10="CWS",U5529="Other",Q5529="Lead")),
(AND('[1]PWS Information'!$E$10="CWS",U5529="Building",Q5529="Lead")))),"Tier 2",
IF((OR((AND('[1]PWS Information'!$E$10="CWS",U5529="Single Family Residence",Q5529="Galvanized Requiring Replacement")),
(AND('[1]PWS Information'!$E$10="CWS",U5529="Single Family Residence",Q5529="Galvanized Requiring Replacement",R5529="Yes")),
(AND('[1]PWS Information'!$E$10="NTNC",Q5529="Galvanized Requiring Replacement")),
(AND('[1]PWS Information'!$E$10="NTNC",U5529="Single Family Residence",R5529="Yes")))),"Tier 3",
IF((OR((AND('[1]PWS Information'!$E$10="CWS",U5529="Single Family Residence",S5529="Yes",Q5529="Non-Lead", J5529="Non-Lead - Copper",L5529="Before 1989")),
(AND('[1]PWS Information'!$E$10="CWS",U5529="Single Family Residence",S5529="Yes",Q5529="Non-Lead", N5529="Non-Lead - Copper",O5529="Before 1989")))),"Tier 4",
IF((OR((AND('[1]PWS Information'!$E$10="NTNC",Q5529="Non-Lead")),
(AND('[1]PWS Information'!$E$10="CWS",Q5529="Non-Lead",S5529="")),
(AND('[1]PWS Information'!$E$10="CWS",Q5529="Non-Lead",S5529="No")),
(AND('[1]PWS Information'!$E$10="CWS",Q5529="Non-Lead",S5529="Don't Know")),
(AND('[1]PWS Information'!$E$10="CWS",Q5529="Non-Lead", J5529="Non-Lead - Copper", S5529="Yes", L5529="Between 1989 and 2014")),
(AND('[1]PWS Information'!$E$10="CWS",Q5529="Non-Lead", J5529="Non-Lead - Copper", S5529="Yes", L5529="After 2014")),
(AND('[1]PWS Information'!$E$10="CWS",Q5529="Non-Lead", J5529="Non-Lead - Copper", S5529="Yes", L5529="Unknown")),
(AND('[1]PWS Information'!$E$10="CWS",Q5529="Non-Lead", N5529="Non-Lead - Copper", S5529="Yes", O5529="Between 1989 and 2014")),
(AND('[1]PWS Information'!$E$10="CWS",Q5529="Non-Lead", N5529="Non-Lead - Copper", S5529="Yes", O5529="After 2014")),
(AND('[1]PWS Information'!$E$10="CWS",Q5529="Non-Lead", N5529="Non-Lead - Copper", S5529="Yes", O5529="Unknown")),
(AND('[1]PWS Information'!$E$10="CWS",Q5529="Unknown")),
(AND('[1]PWS Information'!$E$10="NTNC",Q5529="Unknown")))),"Tier 5",
"")))))</f>
        <v>Tier 5</v>
      </c>
      <c r="Z5529" s="71"/>
      <c r="AA5529" s="71"/>
    </row>
    <row r="5530" spans="1:27" ht="43.2" x14ac:dyDescent="0.3">
      <c r="A5530" s="17"/>
      <c r="B5530" s="70" t="s">
        <v>1805</v>
      </c>
      <c r="C5530" s="60">
        <v>939</v>
      </c>
      <c r="D5530" s="61" t="s">
        <v>1908</v>
      </c>
      <c r="E5530" s="61" t="s">
        <v>128</v>
      </c>
      <c r="F5530" s="61">
        <v>78640</v>
      </c>
      <c r="G5530" s="62"/>
      <c r="H5530" s="63">
        <v>29.982399900000001</v>
      </c>
      <c r="I5530" s="64">
        <v>-97.759262100000001</v>
      </c>
      <c r="J5530" s="65" t="s">
        <v>50</v>
      </c>
      <c r="K5530" s="66" t="s">
        <v>51</v>
      </c>
      <c r="L5530" s="62" t="s">
        <v>52</v>
      </c>
      <c r="M5530" s="69"/>
      <c r="N5530" s="65" t="s">
        <v>50</v>
      </c>
      <c r="O5530" s="66" t="s">
        <v>52</v>
      </c>
      <c r="P5530" s="69"/>
      <c r="Q5530" s="55" t="str">
        <f t="shared" si="86"/>
        <v>Non-Lead</v>
      </c>
      <c r="R5530" s="70" t="s">
        <v>51</v>
      </c>
      <c r="S5530" s="70" t="s">
        <v>51</v>
      </c>
      <c r="T5530" s="70"/>
      <c r="U5530" s="71" t="s">
        <v>76</v>
      </c>
      <c r="V5530" s="71" t="s">
        <v>51</v>
      </c>
      <c r="W5530" s="71" t="s">
        <v>51</v>
      </c>
      <c r="X5530" s="71"/>
      <c r="Y5530" s="72" t="str">
        <f>IF((OR((AND('[1]PWS Information'!$E$10="CWS",U5530="Single Family Residence",Q5530="Lead")),
(AND('[1]PWS Information'!$E$10="CWS",U5530="Multiple Family Residence",'[1]PWS Information'!$E$11="Yes",Q5530="Lead")),
(AND('[1]PWS Information'!$E$10="NTNC",Q5530="Lead")))),"Tier 1",
IF((OR((AND('[1]PWS Information'!$E$10="CWS",U5530="Multiple Family Residence",'[1]PWS Information'!$E$11="No",Q5530="Lead")),
(AND('[1]PWS Information'!$E$10="CWS",U5530="Other",Q5530="Lead")),
(AND('[1]PWS Information'!$E$10="CWS",U5530="Building",Q5530="Lead")))),"Tier 2",
IF((OR((AND('[1]PWS Information'!$E$10="CWS",U5530="Single Family Residence",Q5530="Galvanized Requiring Replacement")),
(AND('[1]PWS Information'!$E$10="CWS",U5530="Single Family Residence",Q5530="Galvanized Requiring Replacement",R5530="Yes")),
(AND('[1]PWS Information'!$E$10="NTNC",Q5530="Galvanized Requiring Replacement")),
(AND('[1]PWS Information'!$E$10="NTNC",U5530="Single Family Residence",R5530="Yes")))),"Tier 3",
IF((OR((AND('[1]PWS Information'!$E$10="CWS",U5530="Single Family Residence",S5530="Yes",Q5530="Non-Lead", J5530="Non-Lead - Copper",L5530="Before 1989")),
(AND('[1]PWS Information'!$E$10="CWS",U5530="Single Family Residence",S5530="Yes",Q5530="Non-Lead", N5530="Non-Lead - Copper",O5530="Before 1989")))),"Tier 4",
IF((OR((AND('[1]PWS Information'!$E$10="NTNC",Q5530="Non-Lead")),
(AND('[1]PWS Information'!$E$10="CWS",Q5530="Non-Lead",S5530="")),
(AND('[1]PWS Information'!$E$10="CWS",Q5530="Non-Lead",S5530="No")),
(AND('[1]PWS Information'!$E$10="CWS",Q5530="Non-Lead",S5530="Don't Know")),
(AND('[1]PWS Information'!$E$10="CWS",Q5530="Non-Lead", J5530="Non-Lead - Copper", S5530="Yes", L5530="Between 1989 and 2014")),
(AND('[1]PWS Information'!$E$10="CWS",Q5530="Non-Lead", J5530="Non-Lead - Copper", S5530="Yes", L5530="After 2014")),
(AND('[1]PWS Information'!$E$10="CWS",Q5530="Non-Lead", J5530="Non-Lead - Copper", S5530="Yes", L5530="Unknown")),
(AND('[1]PWS Information'!$E$10="CWS",Q5530="Non-Lead", N5530="Non-Lead - Copper", S5530="Yes", O5530="Between 1989 and 2014")),
(AND('[1]PWS Information'!$E$10="CWS",Q5530="Non-Lead", N5530="Non-Lead - Copper", S5530="Yes", O5530="After 2014")),
(AND('[1]PWS Information'!$E$10="CWS",Q5530="Non-Lead", N5530="Non-Lead - Copper", S5530="Yes", O5530="Unknown")),
(AND('[1]PWS Information'!$E$10="CWS",Q5530="Unknown")),
(AND('[1]PWS Information'!$E$10="NTNC",Q5530="Unknown")))),"Tier 5",
"")))))</f>
        <v>Tier 5</v>
      </c>
      <c r="Z5530" s="71"/>
      <c r="AA5530" s="71"/>
    </row>
    <row r="5531" spans="1:27" ht="43.2" x14ac:dyDescent="0.3">
      <c r="A5531" s="1"/>
      <c r="B5531" s="70" t="s">
        <v>1805</v>
      </c>
      <c r="C5531" s="60">
        <v>918</v>
      </c>
      <c r="D5531" s="61" t="s">
        <v>1908</v>
      </c>
      <c r="E5531" s="61" t="s">
        <v>128</v>
      </c>
      <c r="F5531" s="61">
        <v>78640</v>
      </c>
      <c r="G5531" s="62"/>
      <c r="H5531" s="63">
        <v>29.960521499999999</v>
      </c>
      <c r="I5531" s="64">
        <v>-97.797004999999999</v>
      </c>
      <c r="J5531" s="65" t="s">
        <v>50</v>
      </c>
      <c r="K5531" s="66" t="s">
        <v>51</v>
      </c>
      <c r="L5531" s="62" t="s">
        <v>52</v>
      </c>
      <c r="M5531" s="69"/>
      <c r="N5531" s="65" t="s">
        <v>50</v>
      </c>
      <c r="O5531" s="66" t="s">
        <v>52</v>
      </c>
      <c r="P5531" s="69"/>
      <c r="Q5531" s="55" t="str">
        <f t="shared" si="86"/>
        <v>Non-Lead</v>
      </c>
      <c r="R5531" s="70" t="s">
        <v>51</v>
      </c>
      <c r="S5531" s="70" t="s">
        <v>51</v>
      </c>
      <c r="T5531" s="70"/>
      <c r="U5531" s="71" t="s">
        <v>76</v>
      </c>
      <c r="V5531" s="71" t="s">
        <v>51</v>
      </c>
      <c r="W5531" s="71" t="s">
        <v>51</v>
      </c>
      <c r="X5531" s="71"/>
      <c r="Y5531" s="72" t="str">
        <f>IF((OR((AND('[1]PWS Information'!$E$10="CWS",U5531="Single Family Residence",Q5531="Lead")),
(AND('[1]PWS Information'!$E$10="CWS",U5531="Multiple Family Residence",'[1]PWS Information'!$E$11="Yes",Q5531="Lead")),
(AND('[1]PWS Information'!$E$10="NTNC",Q5531="Lead")))),"Tier 1",
IF((OR((AND('[1]PWS Information'!$E$10="CWS",U5531="Multiple Family Residence",'[1]PWS Information'!$E$11="No",Q5531="Lead")),
(AND('[1]PWS Information'!$E$10="CWS",U5531="Other",Q5531="Lead")),
(AND('[1]PWS Information'!$E$10="CWS",U5531="Building",Q5531="Lead")))),"Tier 2",
IF((OR((AND('[1]PWS Information'!$E$10="CWS",U5531="Single Family Residence",Q5531="Galvanized Requiring Replacement")),
(AND('[1]PWS Information'!$E$10="CWS",U5531="Single Family Residence",Q5531="Galvanized Requiring Replacement",R5531="Yes")),
(AND('[1]PWS Information'!$E$10="NTNC",Q5531="Galvanized Requiring Replacement")),
(AND('[1]PWS Information'!$E$10="NTNC",U5531="Single Family Residence",R5531="Yes")))),"Tier 3",
IF((OR((AND('[1]PWS Information'!$E$10="CWS",U5531="Single Family Residence",S5531="Yes",Q5531="Non-Lead", J5531="Non-Lead - Copper",L5531="Before 1989")),
(AND('[1]PWS Information'!$E$10="CWS",U5531="Single Family Residence",S5531="Yes",Q5531="Non-Lead", N5531="Non-Lead - Copper",O5531="Before 1989")))),"Tier 4",
IF((OR((AND('[1]PWS Information'!$E$10="NTNC",Q5531="Non-Lead")),
(AND('[1]PWS Information'!$E$10="CWS",Q5531="Non-Lead",S5531="")),
(AND('[1]PWS Information'!$E$10="CWS",Q5531="Non-Lead",S5531="No")),
(AND('[1]PWS Information'!$E$10="CWS",Q5531="Non-Lead",S5531="Don't Know")),
(AND('[1]PWS Information'!$E$10="CWS",Q5531="Non-Lead", J5531="Non-Lead - Copper", S5531="Yes", L5531="Between 1989 and 2014")),
(AND('[1]PWS Information'!$E$10="CWS",Q5531="Non-Lead", J5531="Non-Lead - Copper", S5531="Yes", L5531="After 2014")),
(AND('[1]PWS Information'!$E$10="CWS",Q5531="Non-Lead", J5531="Non-Lead - Copper", S5531="Yes", L5531="Unknown")),
(AND('[1]PWS Information'!$E$10="CWS",Q5531="Non-Lead", N5531="Non-Lead - Copper", S5531="Yes", O5531="Between 1989 and 2014")),
(AND('[1]PWS Information'!$E$10="CWS",Q5531="Non-Lead", N5531="Non-Lead - Copper", S5531="Yes", O5531="After 2014")),
(AND('[1]PWS Information'!$E$10="CWS",Q5531="Non-Lead", N5531="Non-Lead - Copper", S5531="Yes", O5531="Unknown")),
(AND('[1]PWS Information'!$E$10="CWS",Q5531="Unknown")),
(AND('[1]PWS Information'!$E$10="NTNC",Q5531="Unknown")))),"Tier 5",
"")))))</f>
        <v>Tier 5</v>
      </c>
      <c r="Z5531" s="71"/>
      <c r="AA5531" s="71"/>
    </row>
    <row r="5532" spans="1:27" ht="43.2" x14ac:dyDescent="0.3">
      <c r="A5532" s="1"/>
      <c r="B5532" s="70" t="s">
        <v>1805</v>
      </c>
      <c r="C5532" s="60">
        <v>913</v>
      </c>
      <c r="D5532" s="61" t="s">
        <v>1908</v>
      </c>
      <c r="E5532" s="61" t="s">
        <v>128</v>
      </c>
      <c r="F5532" s="61">
        <v>78640</v>
      </c>
      <c r="G5532" s="62"/>
      <c r="H5532" s="63">
        <v>29.960521499999999</v>
      </c>
      <c r="I5532" s="64">
        <v>-97.797004999999999</v>
      </c>
      <c r="J5532" s="65" t="s">
        <v>50</v>
      </c>
      <c r="K5532" s="66" t="s">
        <v>51</v>
      </c>
      <c r="L5532" s="62" t="s">
        <v>52</v>
      </c>
      <c r="M5532" s="69"/>
      <c r="N5532" s="65" t="s">
        <v>50</v>
      </c>
      <c r="O5532" s="66" t="s">
        <v>52</v>
      </c>
      <c r="P5532" s="69"/>
      <c r="Q5532" s="55" t="str">
        <f t="shared" si="86"/>
        <v>Non-Lead</v>
      </c>
      <c r="R5532" s="70" t="s">
        <v>51</v>
      </c>
      <c r="S5532" s="70" t="s">
        <v>51</v>
      </c>
      <c r="T5532" s="70"/>
      <c r="U5532" s="71" t="s">
        <v>76</v>
      </c>
      <c r="V5532" s="71" t="s">
        <v>51</v>
      </c>
      <c r="W5532" s="71" t="s">
        <v>51</v>
      </c>
      <c r="X5532" s="71"/>
      <c r="Y5532" s="72" t="str">
        <f>IF((OR((AND('[1]PWS Information'!$E$10="CWS",U5532="Single Family Residence",Q5532="Lead")),
(AND('[1]PWS Information'!$E$10="CWS",U5532="Multiple Family Residence",'[1]PWS Information'!$E$11="Yes",Q5532="Lead")),
(AND('[1]PWS Information'!$E$10="NTNC",Q5532="Lead")))),"Tier 1",
IF((OR((AND('[1]PWS Information'!$E$10="CWS",U5532="Multiple Family Residence",'[1]PWS Information'!$E$11="No",Q5532="Lead")),
(AND('[1]PWS Information'!$E$10="CWS",U5532="Other",Q5532="Lead")),
(AND('[1]PWS Information'!$E$10="CWS",U5532="Building",Q5532="Lead")))),"Tier 2",
IF((OR((AND('[1]PWS Information'!$E$10="CWS",U5532="Single Family Residence",Q5532="Galvanized Requiring Replacement")),
(AND('[1]PWS Information'!$E$10="CWS",U5532="Single Family Residence",Q5532="Galvanized Requiring Replacement",R5532="Yes")),
(AND('[1]PWS Information'!$E$10="NTNC",Q5532="Galvanized Requiring Replacement")),
(AND('[1]PWS Information'!$E$10="NTNC",U5532="Single Family Residence",R5532="Yes")))),"Tier 3",
IF((OR((AND('[1]PWS Information'!$E$10="CWS",U5532="Single Family Residence",S5532="Yes",Q5532="Non-Lead", J5532="Non-Lead - Copper",L5532="Before 1989")),
(AND('[1]PWS Information'!$E$10="CWS",U5532="Single Family Residence",S5532="Yes",Q5532="Non-Lead", N5532="Non-Lead - Copper",O5532="Before 1989")))),"Tier 4",
IF((OR((AND('[1]PWS Information'!$E$10="NTNC",Q5532="Non-Lead")),
(AND('[1]PWS Information'!$E$10="CWS",Q5532="Non-Lead",S5532="")),
(AND('[1]PWS Information'!$E$10="CWS",Q5532="Non-Lead",S5532="No")),
(AND('[1]PWS Information'!$E$10="CWS",Q5532="Non-Lead",S5532="Don't Know")),
(AND('[1]PWS Information'!$E$10="CWS",Q5532="Non-Lead", J5532="Non-Lead - Copper", S5532="Yes", L5532="Between 1989 and 2014")),
(AND('[1]PWS Information'!$E$10="CWS",Q5532="Non-Lead", J5532="Non-Lead - Copper", S5532="Yes", L5532="After 2014")),
(AND('[1]PWS Information'!$E$10="CWS",Q5532="Non-Lead", J5532="Non-Lead - Copper", S5532="Yes", L5532="Unknown")),
(AND('[1]PWS Information'!$E$10="CWS",Q5532="Non-Lead", N5532="Non-Lead - Copper", S5532="Yes", O5532="Between 1989 and 2014")),
(AND('[1]PWS Information'!$E$10="CWS",Q5532="Non-Lead", N5532="Non-Lead - Copper", S5532="Yes", O5532="After 2014")),
(AND('[1]PWS Information'!$E$10="CWS",Q5532="Non-Lead", N5532="Non-Lead - Copper", S5532="Yes", O5532="Unknown")),
(AND('[1]PWS Information'!$E$10="CWS",Q5532="Unknown")),
(AND('[1]PWS Information'!$E$10="NTNC",Q5532="Unknown")))),"Tier 5",
"")))))</f>
        <v>Tier 5</v>
      </c>
      <c r="Z5532" s="71"/>
      <c r="AA5532" s="71"/>
    </row>
    <row r="5533" spans="1:27" ht="43.2" x14ac:dyDescent="0.3">
      <c r="A5533" s="1"/>
      <c r="B5533" s="70" t="s">
        <v>1805</v>
      </c>
      <c r="C5533" s="60">
        <v>910</v>
      </c>
      <c r="D5533" s="61" t="s">
        <v>1908</v>
      </c>
      <c r="E5533" s="61" t="s">
        <v>128</v>
      </c>
      <c r="F5533" s="61">
        <v>78640</v>
      </c>
      <c r="G5533" s="62"/>
      <c r="H5533" s="63">
        <v>29.981902699999999</v>
      </c>
      <c r="I5533" s="64">
        <v>-97.758651299999997</v>
      </c>
      <c r="J5533" s="65" t="s">
        <v>50</v>
      </c>
      <c r="K5533" s="66" t="s">
        <v>51</v>
      </c>
      <c r="L5533" s="62" t="s">
        <v>52</v>
      </c>
      <c r="M5533" s="69"/>
      <c r="N5533" s="65" t="s">
        <v>50</v>
      </c>
      <c r="O5533" s="66" t="s">
        <v>52</v>
      </c>
      <c r="P5533" s="69"/>
      <c r="Q5533" s="55" t="str">
        <f t="shared" si="86"/>
        <v>Non-Lead</v>
      </c>
      <c r="R5533" s="70" t="s">
        <v>51</v>
      </c>
      <c r="S5533" s="70" t="s">
        <v>51</v>
      </c>
      <c r="T5533" s="70"/>
      <c r="U5533" s="71" t="s">
        <v>76</v>
      </c>
      <c r="V5533" s="71" t="s">
        <v>51</v>
      </c>
      <c r="W5533" s="71" t="s">
        <v>51</v>
      </c>
      <c r="X5533" s="71"/>
      <c r="Y5533" s="72" t="str">
        <f>IF((OR((AND('[1]PWS Information'!$E$10="CWS",U5533="Single Family Residence",Q5533="Lead")),
(AND('[1]PWS Information'!$E$10="CWS",U5533="Multiple Family Residence",'[1]PWS Information'!$E$11="Yes",Q5533="Lead")),
(AND('[1]PWS Information'!$E$10="NTNC",Q5533="Lead")))),"Tier 1",
IF((OR((AND('[1]PWS Information'!$E$10="CWS",U5533="Multiple Family Residence",'[1]PWS Information'!$E$11="No",Q5533="Lead")),
(AND('[1]PWS Information'!$E$10="CWS",U5533="Other",Q5533="Lead")),
(AND('[1]PWS Information'!$E$10="CWS",U5533="Building",Q5533="Lead")))),"Tier 2",
IF((OR((AND('[1]PWS Information'!$E$10="CWS",U5533="Single Family Residence",Q5533="Galvanized Requiring Replacement")),
(AND('[1]PWS Information'!$E$10="CWS",U5533="Single Family Residence",Q5533="Galvanized Requiring Replacement",R5533="Yes")),
(AND('[1]PWS Information'!$E$10="NTNC",Q5533="Galvanized Requiring Replacement")),
(AND('[1]PWS Information'!$E$10="NTNC",U5533="Single Family Residence",R5533="Yes")))),"Tier 3",
IF((OR((AND('[1]PWS Information'!$E$10="CWS",U5533="Single Family Residence",S5533="Yes",Q5533="Non-Lead", J5533="Non-Lead - Copper",L5533="Before 1989")),
(AND('[1]PWS Information'!$E$10="CWS",U5533="Single Family Residence",S5533="Yes",Q5533="Non-Lead", N5533="Non-Lead - Copper",O5533="Before 1989")))),"Tier 4",
IF((OR((AND('[1]PWS Information'!$E$10="NTNC",Q5533="Non-Lead")),
(AND('[1]PWS Information'!$E$10="CWS",Q5533="Non-Lead",S5533="")),
(AND('[1]PWS Information'!$E$10="CWS",Q5533="Non-Lead",S5533="No")),
(AND('[1]PWS Information'!$E$10="CWS",Q5533="Non-Lead",S5533="Don't Know")),
(AND('[1]PWS Information'!$E$10="CWS",Q5533="Non-Lead", J5533="Non-Lead - Copper", S5533="Yes", L5533="Between 1989 and 2014")),
(AND('[1]PWS Information'!$E$10="CWS",Q5533="Non-Lead", J5533="Non-Lead - Copper", S5533="Yes", L5533="After 2014")),
(AND('[1]PWS Information'!$E$10="CWS",Q5533="Non-Lead", J5533="Non-Lead - Copper", S5533="Yes", L5533="Unknown")),
(AND('[1]PWS Information'!$E$10="CWS",Q5533="Non-Lead", N5533="Non-Lead - Copper", S5533="Yes", O5533="Between 1989 and 2014")),
(AND('[1]PWS Information'!$E$10="CWS",Q5533="Non-Lead", N5533="Non-Lead - Copper", S5533="Yes", O5533="After 2014")),
(AND('[1]PWS Information'!$E$10="CWS",Q5533="Non-Lead", N5533="Non-Lead - Copper", S5533="Yes", O5533="Unknown")),
(AND('[1]PWS Information'!$E$10="CWS",Q5533="Unknown")),
(AND('[1]PWS Information'!$E$10="NTNC",Q5533="Unknown")))),"Tier 5",
"")))))</f>
        <v>Tier 5</v>
      </c>
      <c r="Z5533" s="71"/>
      <c r="AA5533" s="71"/>
    </row>
    <row r="5534" spans="1:27" ht="43.2" x14ac:dyDescent="0.3">
      <c r="A5534" s="17"/>
      <c r="B5534" s="70" t="s">
        <v>1805</v>
      </c>
      <c r="C5534" s="60">
        <v>863</v>
      </c>
      <c r="D5534" s="61" t="s">
        <v>1908</v>
      </c>
      <c r="E5534" s="61" t="s">
        <v>128</v>
      </c>
      <c r="F5534" s="61">
        <v>78640</v>
      </c>
      <c r="G5534" s="62"/>
      <c r="H5534" s="63">
        <v>29.960521499999999</v>
      </c>
      <c r="I5534" s="64">
        <v>-97.797004990000005</v>
      </c>
      <c r="J5534" s="65" t="s">
        <v>50</v>
      </c>
      <c r="K5534" s="66" t="s">
        <v>51</v>
      </c>
      <c r="L5534" s="62" t="s">
        <v>52</v>
      </c>
      <c r="M5534" s="69"/>
      <c r="N5534" s="65" t="s">
        <v>50</v>
      </c>
      <c r="O5534" s="66" t="s">
        <v>52</v>
      </c>
      <c r="P5534" s="69"/>
      <c r="Q5534" s="55" t="str">
        <f t="shared" si="86"/>
        <v>Non-Lead</v>
      </c>
      <c r="R5534" s="70" t="s">
        <v>51</v>
      </c>
      <c r="S5534" s="70" t="s">
        <v>51</v>
      </c>
      <c r="T5534" s="70"/>
      <c r="U5534" s="71" t="s">
        <v>76</v>
      </c>
      <c r="V5534" s="71" t="s">
        <v>51</v>
      </c>
      <c r="W5534" s="71" t="s">
        <v>51</v>
      </c>
      <c r="X5534" s="71"/>
      <c r="Y5534" s="72" t="str">
        <f>IF((OR((AND('[1]PWS Information'!$E$10="CWS",U5534="Single Family Residence",Q5534="Lead")),
(AND('[1]PWS Information'!$E$10="CWS",U5534="Multiple Family Residence",'[1]PWS Information'!$E$11="Yes",Q5534="Lead")),
(AND('[1]PWS Information'!$E$10="NTNC",Q5534="Lead")))),"Tier 1",
IF((OR((AND('[1]PWS Information'!$E$10="CWS",U5534="Multiple Family Residence",'[1]PWS Information'!$E$11="No",Q5534="Lead")),
(AND('[1]PWS Information'!$E$10="CWS",U5534="Other",Q5534="Lead")),
(AND('[1]PWS Information'!$E$10="CWS",U5534="Building",Q5534="Lead")))),"Tier 2",
IF((OR((AND('[1]PWS Information'!$E$10="CWS",U5534="Single Family Residence",Q5534="Galvanized Requiring Replacement")),
(AND('[1]PWS Information'!$E$10="CWS",U5534="Single Family Residence",Q5534="Galvanized Requiring Replacement",R5534="Yes")),
(AND('[1]PWS Information'!$E$10="NTNC",Q5534="Galvanized Requiring Replacement")),
(AND('[1]PWS Information'!$E$10="NTNC",U5534="Single Family Residence",R5534="Yes")))),"Tier 3",
IF((OR((AND('[1]PWS Information'!$E$10="CWS",U5534="Single Family Residence",S5534="Yes",Q5534="Non-Lead", J5534="Non-Lead - Copper",L5534="Before 1989")),
(AND('[1]PWS Information'!$E$10="CWS",U5534="Single Family Residence",S5534="Yes",Q5534="Non-Lead", N5534="Non-Lead - Copper",O5534="Before 1989")))),"Tier 4",
IF((OR((AND('[1]PWS Information'!$E$10="NTNC",Q5534="Non-Lead")),
(AND('[1]PWS Information'!$E$10="CWS",Q5534="Non-Lead",S5534="")),
(AND('[1]PWS Information'!$E$10="CWS",Q5534="Non-Lead",S5534="No")),
(AND('[1]PWS Information'!$E$10="CWS",Q5534="Non-Lead",S5534="Don't Know")),
(AND('[1]PWS Information'!$E$10="CWS",Q5534="Non-Lead", J5534="Non-Lead - Copper", S5534="Yes", L5534="Between 1989 and 2014")),
(AND('[1]PWS Information'!$E$10="CWS",Q5534="Non-Lead", J5534="Non-Lead - Copper", S5534="Yes", L5534="After 2014")),
(AND('[1]PWS Information'!$E$10="CWS",Q5534="Non-Lead", J5534="Non-Lead - Copper", S5534="Yes", L5534="Unknown")),
(AND('[1]PWS Information'!$E$10="CWS",Q5534="Non-Lead", N5534="Non-Lead - Copper", S5534="Yes", O5534="Between 1989 and 2014")),
(AND('[1]PWS Information'!$E$10="CWS",Q5534="Non-Lead", N5534="Non-Lead - Copper", S5534="Yes", O5534="After 2014")),
(AND('[1]PWS Information'!$E$10="CWS",Q5534="Non-Lead", N5534="Non-Lead - Copper", S5534="Yes", O5534="Unknown")),
(AND('[1]PWS Information'!$E$10="CWS",Q5534="Unknown")),
(AND('[1]PWS Information'!$E$10="NTNC",Q5534="Unknown")))),"Tier 5",
"")))))</f>
        <v>Tier 5</v>
      </c>
      <c r="Z5534" s="71"/>
      <c r="AA5534" s="71"/>
    </row>
    <row r="5535" spans="1:27" ht="57.6" x14ac:dyDescent="0.3">
      <c r="A5535" s="1"/>
      <c r="B5535" s="70">
        <v>1553571</v>
      </c>
      <c r="C5535" s="60">
        <v>825</v>
      </c>
      <c r="D5535" s="61" t="s">
        <v>1908</v>
      </c>
      <c r="E5535" s="61" t="s">
        <v>128</v>
      </c>
      <c r="F5535" s="61">
        <v>78640</v>
      </c>
      <c r="G5535" s="62"/>
      <c r="H5535" s="63">
        <v>30.496983</v>
      </c>
      <c r="I5535" s="64">
        <v>-97.966430000000003</v>
      </c>
      <c r="J5535" s="65" t="s">
        <v>50</v>
      </c>
      <c r="K5535" s="66" t="s">
        <v>51</v>
      </c>
      <c r="L5535" s="62" t="s">
        <v>52</v>
      </c>
      <c r="M5535" s="69"/>
      <c r="N5535" s="65" t="s">
        <v>50</v>
      </c>
      <c r="O5535" s="66" t="s">
        <v>52</v>
      </c>
      <c r="P5535" s="69"/>
      <c r="Q5535" s="55" t="str">
        <f t="shared" si="86"/>
        <v>Non-Lead</v>
      </c>
      <c r="R5535" s="70" t="s">
        <v>51</v>
      </c>
      <c r="S5535" s="70" t="s">
        <v>51</v>
      </c>
      <c r="T5535" s="70"/>
      <c r="U5535" s="71" t="s">
        <v>53</v>
      </c>
      <c r="V5535" s="71" t="s">
        <v>51</v>
      </c>
      <c r="W5535" s="71" t="s">
        <v>51</v>
      </c>
      <c r="X5535" s="71"/>
      <c r="Y5535" s="72" t="str">
        <f>IF((OR((AND('[1]PWS Information'!$E$10="CWS",U5535="Single Family Residence",Q5535="Lead")),
(AND('[1]PWS Information'!$E$10="CWS",U5535="Multiple Family Residence",'[1]PWS Information'!$E$11="Yes",Q5535="Lead")),
(AND('[1]PWS Information'!$E$10="NTNC",Q5535="Lead")))),"Tier 1",
IF((OR((AND('[1]PWS Information'!$E$10="CWS",U5535="Multiple Family Residence",'[1]PWS Information'!$E$11="No",Q5535="Lead")),
(AND('[1]PWS Information'!$E$10="CWS",U5535="Other",Q5535="Lead")),
(AND('[1]PWS Information'!$E$10="CWS",U5535="Building",Q5535="Lead")))),"Tier 2",
IF((OR((AND('[1]PWS Information'!$E$10="CWS",U5535="Single Family Residence",Q5535="Galvanized Requiring Replacement")),
(AND('[1]PWS Information'!$E$10="CWS",U5535="Single Family Residence",Q5535="Galvanized Requiring Replacement",R5535="Yes")),
(AND('[1]PWS Information'!$E$10="NTNC",Q5535="Galvanized Requiring Replacement")),
(AND('[1]PWS Information'!$E$10="NTNC",U5535="Single Family Residence",R5535="Yes")))),"Tier 3",
IF((OR((AND('[1]PWS Information'!$E$10="CWS",U5535="Single Family Residence",S5535="Yes",Q5535="Non-Lead", J5535="Non-Lead - Copper",L5535="Before 1989")),
(AND('[1]PWS Information'!$E$10="CWS",U5535="Single Family Residence",S5535="Yes",Q5535="Non-Lead", N5535="Non-Lead - Copper",O5535="Before 1989")))),"Tier 4",
IF((OR((AND('[1]PWS Information'!$E$10="NTNC",Q5535="Non-Lead")),
(AND('[1]PWS Information'!$E$10="CWS",Q5535="Non-Lead",S5535="")),
(AND('[1]PWS Information'!$E$10="CWS",Q5535="Non-Lead",S5535="No")),
(AND('[1]PWS Information'!$E$10="CWS",Q5535="Non-Lead",S5535="Don't Know")),
(AND('[1]PWS Information'!$E$10="CWS",Q5535="Non-Lead", J5535="Non-Lead - Copper", S5535="Yes", L5535="Between 1989 and 2014")),
(AND('[1]PWS Information'!$E$10="CWS",Q5535="Non-Lead", J5535="Non-Lead - Copper", S5535="Yes", L5535="After 2014")),
(AND('[1]PWS Information'!$E$10="CWS",Q5535="Non-Lead", J5535="Non-Lead - Copper", S5535="Yes", L5535="Unknown")),
(AND('[1]PWS Information'!$E$10="CWS",Q5535="Non-Lead", N5535="Non-Lead - Copper", S5535="Yes", O5535="Between 1989 and 2014")),
(AND('[1]PWS Information'!$E$10="CWS",Q5535="Non-Lead", N5535="Non-Lead - Copper", S5535="Yes", O5535="After 2014")),
(AND('[1]PWS Information'!$E$10="CWS",Q5535="Non-Lead", N5535="Non-Lead - Copper", S5535="Yes", O5535="Unknown")),
(AND('[1]PWS Information'!$E$10="CWS",Q5535="Unknown")),
(AND('[1]PWS Information'!$E$10="NTNC",Q5535="Unknown")))),"Tier 5",
"")))))</f>
        <v>Tier 5</v>
      </c>
      <c r="Z5535" s="71"/>
      <c r="AA5535" s="71"/>
    </row>
    <row r="5536" spans="1:27" ht="43.2" x14ac:dyDescent="0.3">
      <c r="A5536" s="1"/>
      <c r="B5536" s="70" t="s">
        <v>1805</v>
      </c>
      <c r="C5536" s="60">
        <v>755</v>
      </c>
      <c r="D5536" s="61" t="s">
        <v>1908</v>
      </c>
      <c r="E5536" s="61" t="s">
        <v>128</v>
      </c>
      <c r="F5536" s="61">
        <v>78640</v>
      </c>
      <c r="G5536" s="62"/>
      <c r="H5536" s="63">
        <v>29.979564</v>
      </c>
      <c r="I5536" s="64">
        <v>-97.758650099999997</v>
      </c>
      <c r="J5536" s="65" t="s">
        <v>50</v>
      </c>
      <c r="K5536" s="66" t="s">
        <v>51</v>
      </c>
      <c r="L5536" s="62" t="s">
        <v>52</v>
      </c>
      <c r="M5536" s="69"/>
      <c r="N5536" s="65" t="s">
        <v>50</v>
      </c>
      <c r="O5536" s="66" t="s">
        <v>52</v>
      </c>
      <c r="P5536" s="69"/>
      <c r="Q5536" s="55" t="str">
        <f t="shared" si="86"/>
        <v>Non-Lead</v>
      </c>
      <c r="R5536" s="70" t="s">
        <v>51</v>
      </c>
      <c r="S5536" s="70" t="s">
        <v>51</v>
      </c>
      <c r="T5536" s="70"/>
      <c r="U5536" s="71" t="s">
        <v>76</v>
      </c>
      <c r="V5536" s="71" t="s">
        <v>51</v>
      </c>
      <c r="W5536" s="71" t="s">
        <v>51</v>
      </c>
      <c r="X5536" s="71"/>
      <c r="Y5536" s="72" t="str">
        <f>IF((OR((AND('[1]PWS Information'!$E$10="CWS",U5536="Single Family Residence",Q5536="Lead")),
(AND('[1]PWS Information'!$E$10="CWS",U5536="Multiple Family Residence",'[1]PWS Information'!$E$11="Yes",Q5536="Lead")),
(AND('[1]PWS Information'!$E$10="NTNC",Q5536="Lead")))),"Tier 1",
IF((OR((AND('[1]PWS Information'!$E$10="CWS",U5536="Multiple Family Residence",'[1]PWS Information'!$E$11="No",Q5536="Lead")),
(AND('[1]PWS Information'!$E$10="CWS",U5536="Other",Q5536="Lead")),
(AND('[1]PWS Information'!$E$10="CWS",U5536="Building",Q5536="Lead")))),"Tier 2",
IF((OR((AND('[1]PWS Information'!$E$10="CWS",U5536="Single Family Residence",Q5536="Galvanized Requiring Replacement")),
(AND('[1]PWS Information'!$E$10="CWS",U5536="Single Family Residence",Q5536="Galvanized Requiring Replacement",R5536="Yes")),
(AND('[1]PWS Information'!$E$10="NTNC",Q5536="Galvanized Requiring Replacement")),
(AND('[1]PWS Information'!$E$10="NTNC",U5536="Single Family Residence",R5536="Yes")))),"Tier 3",
IF((OR((AND('[1]PWS Information'!$E$10="CWS",U5536="Single Family Residence",S5536="Yes",Q5536="Non-Lead", J5536="Non-Lead - Copper",L5536="Before 1989")),
(AND('[1]PWS Information'!$E$10="CWS",U5536="Single Family Residence",S5536="Yes",Q5536="Non-Lead", N5536="Non-Lead - Copper",O5536="Before 1989")))),"Tier 4",
IF((OR((AND('[1]PWS Information'!$E$10="NTNC",Q5536="Non-Lead")),
(AND('[1]PWS Information'!$E$10="CWS",Q5536="Non-Lead",S5536="")),
(AND('[1]PWS Information'!$E$10="CWS",Q5536="Non-Lead",S5536="No")),
(AND('[1]PWS Information'!$E$10="CWS",Q5536="Non-Lead",S5536="Don't Know")),
(AND('[1]PWS Information'!$E$10="CWS",Q5536="Non-Lead", J5536="Non-Lead - Copper", S5536="Yes", L5536="Between 1989 and 2014")),
(AND('[1]PWS Information'!$E$10="CWS",Q5536="Non-Lead", J5536="Non-Lead - Copper", S5536="Yes", L5536="After 2014")),
(AND('[1]PWS Information'!$E$10="CWS",Q5536="Non-Lead", J5536="Non-Lead - Copper", S5536="Yes", L5536="Unknown")),
(AND('[1]PWS Information'!$E$10="CWS",Q5536="Non-Lead", N5536="Non-Lead - Copper", S5536="Yes", O5536="Between 1989 and 2014")),
(AND('[1]PWS Information'!$E$10="CWS",Q5536="Non-Lead", N5536="Non-Lead - Copper", S5536="Yes", O5536="After 2014")),
(AND('[1]PWS Information'!$E$10="CWS",Q5536="Non-Lead", N5536="Non-Lead - Copper", S5536="Yes", O5536="Unknown")),
(AND('[1]PWS Information'!$E$10="CWS",Q5536="Unknown")),
(AND('[1]PWS Information'!$E$10="NTNC",Q5536="Unknown")))),"Tier 5",
"")))))</f>
        <v>Tier 5</v>
      </c>
      <c r="Z5536" s="71"/>
      <c r="AA5536" s="71"/>
    </row>
    <row r="5537" spans="1:27" ht="43.2" x14ac:dyDescent="0.3">
      <c r="A5537" s="1"/>
      <c r="B5537" s="70" t="s">
        <v>1805</v>
      </c>
      <c r="C5537" s="60"/>
      <c r="D5537" s="61" t="s">
        <v>1909</v>
      </c>
      <c r="E5537" s="61" t="s">
        <v>128</v>
      </c>
      <c r="F5537" s="61">
        <v>78640</v>
      </c>
      <c r="G5537" s="62"/>
      <c r="H5537" s="63">
        <v>30.496921</v>
      </c>
      <c r="I5537" s="64">
        <v>-97.966635999999994</v>
      </c>
      <c r="J5537" s="65" t="s">
        <v>50</v>
      </c>
      <c r="K5537" s="66" t="s">
        <v>51</v>
      </c>
      <c r="L5537" s="62" t="s">
        <v>52</v>
      </c>
      <c r="M5537" s="69"/>
      <c r="N5537" s="65" t="s">
        <v>50</v>
      </c>
      <c r="O5537" s="66" t="s">
        <v>52</v>
      </c>
      <c r="P5537" s="69"/>
      <c r="Q5537" s="55" t="str">
        <f t="shared" si="86"/>
        <v>Non-Lead</v>
      </c>
      <c r="R5537" s="70" t="s">
        <v>51</v>
      </c>
      <c r="S5537" s="70" t="s">
        <v>51</v>
      </c>
      <c r="T5537" s="70"/>
      <c r="U5537" s="71" t="s">
        <v>76</v>
      </c>
      <c r="V5537" s="71" t="s">
        <v>51</v>
      </c>
      <c r="W5537" s="71" t="s">
        <v>51</v>
      </c>
      <c r="X5537" s="71"/>
      <c r="Y5537" s="72" t="str">
        <f>IF((OR((AND('[1]PWS Information'!$E$10="CWS",U5537="Single Family Residence",Q5537="Lead")),
(AND('[1]PWS Information'!$E$10="CWS",U5537="Multiple Family Residence",'[1]PWS Information'!$E$11="Yes",Q5537="Lead")),
(AND('[1]PWS Information'!$E$10="NTNC",Q5537="Lead")))),"Tier 1",
IF((OR((AND('[1]PWS Information'!$E$10="CWS",U5537="Multiple Family Residence",'[1]PWS Information'!$E$11="No",Q5537="Lead")),
(AND('[1]PWS Information'!$E$10="CWS",U5537="Other",Q5537="Lead")),
(AND('[1]PWS Information'!$E$10="CWS",U5537="Building",Q5537="Lead")))),"Tier 2",
IF((OR((AND('[1]PWS Information'!$E$10="CWS",U5537="Single Family Residence",Q5537="Galvanized Requiring Replacement")),
(AND('[1]PWS Information'!$E$10="CWS",U5537="Single Family Residence",Q5537="Galvanized Requiring Replacement",R5537="Yes")),
(AND('[1]PWS Information'!$E$10="NTNC",Q5537="Galvanized Requiring Replacement")),
(AND('[1]PWS Information'!$E$10="NTNC",U5537="Single Family Residence",R5537="Yes")))),"Tier 3",
IF((OR((AND('[1]PWS Information'!$E$10="CWS",U5537="Single Family Residence",S5537="Yes",Q5537="Non-Lead", J5537="Non-Lead - Copper",L5537="Before 1989")),
(AND('[1]PWS Information'!$E$10="CWS",U5537="Single Family Residence",S5537="Yes",Q5537="Non-Lead", N5537="Non-Lead - Copper",O5537="Before 1989")))),"Tier 4",
IF((OR((AND('[1]PWS Information'!$E$10="NTNC",Q5537="Non-Lead")),
(AND('[1]PWS Information'!$E$10="CWS",Q5537="Non-Lead",S5537="")),
(AND('[1]PWS Information'!$E$10="CWS",Q5537="Non-Lead",S5537="No")),
(AND('[1]PWS Information'!$E$10="CWS",Q5537="Non-Lead",S5537="Don't Know")),
(AND('[1]PWS Information'!$E$10="CWS",Q5537="Non-Lead", J5537="Non-Lead - Copper", S5537="Yes", L5537="Between 1989 and 2014")),
(AND('[1]PWS Information'!$E$10="CWS",Q5537="Non-Lead", J5537="Non-Lead - Copper", S5537="Yes", L5537="After 2014")),
(AND('[1]PWS Information'!$E$10="CWS",Q5537="Non-Lead", J5537="Non-Lead - Copper", S5537="Yes", L5537="Unknown")),
(AND('[1]PWS Information'!$E$10="CWS",Q5537="Non-Lead", N5537="Non-Lead - Copper", S5537="Yes", O5537="Between 1989 and 2014")),
(AND('[1]PWS Information'!$E$10="CWS",Q5537="Non-Lead", N5537="Non-Lead - Copper", S5537="Yes", O5537="After 2014")),
(AND('[1]PWS Information'!$E$10="CWS",Q5537="Non-Lead", N5537="Non-Lead - Copper", S5537="Yes", O5537="Unknown")),
(AND('[1]PWS Information'!$E$10="CWS",Q5537="Unknown")),
(AND('[1]PWS Information'!$E$10="NTNC",Q5537="Unknown")))),"Tier 5",
"")))))</f>
        <v>Tier 5</v>
      </c>
      <c r="Z5537" s="71"/>
      <c r="AA5537" s="71"/>
    </row>
    <row r="5538" spans="1:27" ht="43.2" x14ac:dyDescent="0.3">
      <c r="A5538" s="17"/>
      <c r="B5538" s="70" t="s">
        <v>1805</v>
      </c>
      <c r="C5538" s="60"/>
      <c r="D5538" s="61" t="s">
        <v>1910</v>
      </c>
      <c r="E5538" s="61" t="s">
        <v>128</v>
      </c>
      <c r="F5538" s="61">
        <v>78640</v>
      </c>
      <c r="G5538" s="62"/>
      <c r="H5538" s="63">
        <v>30.496921</v>
      </c>
      <c r="I5538" s="64">
        <v>-97.966635999999994</v>
      </c>
      <c r="J5538" s="65" t="s">
        <v>50</v>
      </c>
      <c r="K5538" s="66" t="s">
        <v>51</v>
      </c>
      <c r="L5538" s="62" t="s">
        <v>52</v>
      </c>
      <c r="M5538" s="69"/>
      <c r="N5538" s="65" t="s">
        <v>50</v>
      </c>
      <c r="O5538" s="66" t="s">
        <v>52</v>
      </c>
      <c r="P5538" s="69"/>
      <c r="Q5538" s="55" t="str">
        <f t="shared" si="86"/>
        <v>Non-Lead</v>
      </c>
      <c r="R5538" s="70" t="s">
        <v>51</v>
      </c>
      <c r="S5538" s="70" t="s">
        <v>51</v>
      </c>
      <c r="T5538" s="70"/>
      <c r="U5538" s="71" t="s">
        <v>76</v>
      </c>
      <c r="V5538" s="71" t="s">
        <v>51</v>
      </c>
      <c r="W5538" s="71" t="s">
        <v>51</v>
      </c>
      <c r="X5538" s="71"/>
      <c r="Y5538" s="72" t="str">
        <f>IF((OR((AND('[1]PWS Information'!$E$10="CWS",U5538="Single Family Residence",Q5538="Lead")),
(AND('[1]PWS Information'!$E$10="CWS",U5538="Multiple Family Residence",'[1]PWS Information'!$E$11="Yes",Q5538="Lead")),
(AND('[1]PWS Information'!$E$10="NTNC",Q5538="Lead")))),"Tier 1",
IF((OR((AND('[1]PWS Information'!$E$10="CWS",U5538="Multiple Family Residence",'[1]PWS Information'!$E$11="No",Q5538="Lead")),
(AND('[1]PWS Information'!$E$10="CWS",U5538="Other",Q5538="Lead")),
(AND('[1]PWS Information'!$E$10="CWS",U5538="Building",Q5538="Lead")))),"Tier 2",
IF((OR((AND('[1]PWS Information'!$E$10="CWS",U5538="Single Family Residence",Q5538="Galvanized Requiring Replacement")),
(AND('[1]PWS Information'!$E$10="CWS",U5538="Single Family Residence",Q5538="Galvanized Requiring Replacement",R5538="Yes")),
(AND('[1]PWS Information'!$E$10="NTNC",Q5538="Galvanized Requiring Replacement")),
(AND('[1]PWS Information'!$E$10="NTNC",U5538="Single Family Residence",R5538="Yes")))),"Tier 3",
IF((OR((AND('[1]PWS Information'!$E$10="CWS",U5538="Single Family Residence",S5538="Yes",Q5538="Non-Lead", J5538="Non-Lead - Copper",L5538="Before 1989")),
(AND('[1]PWS Information'!$E$10="CWS",U5538="Single Family Residence",S5538="Yes",Q5538="Non-Lead", N5538="Non-Lead - Copper",O5538="Before 1989")))),"Tier 4",
IF((OR((AND('[1]PWS Information'!$E$10="NTNC",Q5538="Non-Lead")),
(AND('[1]PWS Information'!$E$10="CWS",Q5538="Non-Lead",S5538="")),
(AND('[1]PWS Information'!$E$10="CWS",Q5538="Non-Lead",S5538="No")),
(AND('[1]PWS Information'!$E$10="CWS",Q5538="Non-Lead",S5538="Don't Know")),
(AND('[1]PWS Information'!$E$10="CWS",Q5538="Non-Lead", J5538="Non-Lead - Copper", S5538="Yes", L5538="Between 1989 and 2014")),
(AND('[1]PWS Information'!$E$10="CWS",Q5538="Non-Lead", J5538="Non-Lead - Copper", S5538="Yes", L5538="After 2014")),
(AND('[1]PWS Information'!$E$10="CWS",Q5538="Non-Lead", J5538="Non-Lead - Copper", S5538="Yes", L5538="Unknown")),
(AND('[1]PWS Information'!$E$10="CWS",Q5538="Non-Lead", N5538="Non-Lead - Copper", S5538="Yes", O5538="Between 1989 and 2014")),
(AND('[1]PWS Information'!$E$10="CWS",Q5538="Non-Lead", N5538="Non-Lead - Copper", S5538="Yes", O5538="After 2014")),
(AND('[1]PWS Information'!$E$10="CWS",Q5538="Non-Lead", N5538="Non-Lead - Copper", S5538="Yes", O5538="Unknown")),
(AND('[1]PWS Information'!$E$10="CWS",Q5538="Unknown")),
(AND('[1]PWS Information'!$E$10="NTNC",Q5538="Unknown")))),"Tier 5",
"")))))</f>
        <v>Tier 5</v>
      </c>
      <c r="Z5538" s="71"/>
      <c r="AA5538" s="71"/>
    </row>
    <row r="5539" spans="1:27" ht="57.6" x14ac:dyDescent="0.3">
      <c r="A5539" s="1"/>
      <c r="B5539" s="70" t="s">
        <v>1805</v>
      </c>
      <c r="C5539" s="60">
        <v>520</v>
      </c>
      <c r="D5539" s="61" t="s">
        <v>1911</v>
      </c>
      <c r="E5539" s="61" t="s">
        <v>128</v>
      </c>
      <c r="F5539" s="61">
        <v>78640</v>
      </c>
      <c r="G5539" s="62" t="s">
        <v>1912</v>
      </c>
      <c r="H5539" s="63">
        <v>29.960521499999999</v>
      </c>
      <c r="I5539" s="64">
        <v>-97.797004999999999</v>
      </c>
      <c r="J5539" s="65" t="s">
        <v>50</v>
      </c>
      <c r="K5539" s="66" t="s">
        <v>51</v>
      </c>
      <c r="L5539" s="62" t="s">
        <v>52</v>
      </c>
      <c r="M5539" s="69"/>
      <c r="N5539" s="65" t="s">
        <v>50</v>
      </c>
      <c r="O5539" s="66" t="s">
        <v>52</v>
      </c>
      <c r="P5539" s="69"/>
      <c r="Q5539" s="55" t="str">
        <f t="shared" si="86"/>
        <v>Non-Lead</v>
      </c>
      <c r="R5539" s="70" t="s">
        <v>51</v>
      </c>
      <c r="S5539" s="70" t="s">
        <v>51</v>
      </c>
      <c r="T5539" s="70"/>
      <c r="U5539" s="71" t="s">
        <v>53</v>
      </c>
      <c r="V5539" s="71" t="s">
        <v>51</v>
      </c>
      <c r="W5539" s="71" t="s">
        <v>51</v>
      </c>
      <c r="X5539" s="71"/>
      <c r="Y5539" s="72" t="str">
        <f>IF((OR((AND('[1]PWS Information'!$E$10="CWS",U5539="Single Family Residence",Q5539="Lead")),
(AND('[1]PWS Information'!$E$10="CWS",U5539="Multiple Family Residence",'[1]PWS Information'!$E$11="Yes",Q5539="Lead")),
(AND('[1]PWS Information'!$E$10="NTNC",Q5539="Lead")))),"Tier 1",
IF((OR((AND('[1]PWS Information'!$E$10="CWS",U5539="Multiple Family Residence",'[1]PWS Information'!$E$11="No",Q5539="Lead")),
(AND('[1]PWS Information'!$E$10="CWS",U5539="Other",Q5539="Lead")),
(AND('[1]PWS Information'!$E$10="CWS",U5539="Building",Q5539="Lead")))),"Tier 2",
IF((OR((AND('[1]PWS Information'!$E$10="CWS",U5539="Single Family Residence",Q5539="Galvanized Requiring Replacement")),
(AND('[1]PWS Information'!$E$10="CWS",U5539="Single Family Residence",Q5539="Galvanized Requiring Replacement",R5539="Yes")),
(AND('[1]PWS Information'!$E$10="NTNC",Q5539="Galvanized Requiring Replacement")),
(AND('[1]PWS Information'!$E$10="NTNC",U5539="Single Family Residence",R5539="Yes")))),"Tier 3",
IF((OR((AND('[1]PWS Information'!$E$10="CWS",U5539="Single Family Residence",S5539="Yes",Q5539="Non-Lead", J5539="Non-Lead - Copper",L5539="Before 1989")),
(AND('[1]PWS Information'!$E$10="CWS",U5539="Single Family Residence",S5539="Yes",Q5539="Non-Lead", N5539="Non-Lead - Copper",O5539="Before 1989")))),"Tier 4",
IF((OR((AND('[1]PWS Information'!$E$10="NTNC",Q5539="Non-Lead")),
(AND('[1]PWS Information'!$E$10="CWS",Q5539="Non-Lead",S5539="")),
(AND('[1]PWS Information'!$E$10="CWS",Q5539="Non-Lead",S5539="No")),
(AND('[1]PWS Information'!$E$10="CWS",Q5539="Non-Lead",S5539="Don't Know")),
(AND('[1]PWS Information'!$E$10="CWS",Q5539="Non-Lead", J5539="Non-Lead - Copper", S5539="Yes", L5539="Between 1989 and 2014")),
(AND('[1]PWS Information'!$E$10="CWS",Q5539="Non-Lead", J5539="Non-Lead - Copper", S5539="Yes", L5539="After 2014")),
(AND('[1]PWS Information'!$E$10="CWS",Q5539="Non-Lead", J5539="Non-Lead - Copper", S5539="Yes", L5539="Unknown")),
(AND('[1]PWS Information'!$E$10="CWS",Q5539="Non-Lead", N5539="Non-Lead - Copper", S5539="Yes", O5539="Between 1989 and 2014")),
(AND('[1]PWS Information'!$E$10="CWS",Q5539="Non-Lead", N5539="Non-Lead - Copper", S5539="Yes", O5539="After 2014")),
(AND('[1]PWS Information'!$E$10="CWS",Q5539="Non-Lead", N5539="Non-Lead - Copper", S5539="Yes", O5539="Unknown")),
(AND('[1]PWS Information'!$E$10="CWS",Q5539="Unknown")),
(AND('[1]PWS Information'!$E$10="NTNC",Q5539="Unknown")))),"Tier 5",
"")))))</f>
        <v>Tier 5</v>
      </c>
      <c r="Z5539" s="71"/>
      <c r="AA5539" s="71"/>
    </row>
    <row r="5540" spans="1:27" ht="57.6" x14ac:dyDescent="0.3">
      <c r="A5540" s="1"/>
      <c r="B5540" s="70">
        <v>1540878</v>
      </c>
      <c r="C5540" s="60">
        <v>520</v>
      </c>
      <c r="D5540" s="61" t="s">
        <v>1911</v>
      </c>
      <c r="E5540" s="61" t="s">
        <v>128</v>
      </c>
      <c r="F5540" s="61">
        <v>78640</v>
      </c>
      <c r="G5540" s="62"/>
      <c r="H5540" s="63">
        <v>29.960521499999999</v>
      </c>
      <c r="I5540" s="64">
        <v>-97.797004999999999</v>
      </c>
      <c r="J5540" s="65" t="s">
        <v>50</v>
      </c>
      <c r="K5540" s="66" t="s">
        <v>51</v>
      </c>
      <c r="L5540" s="62" t="s">
        <v>52</v>
      </c>
      <c r="M5540" s="69"/>
      <c r="N5540" s="65" t="s">
        <v>50</v>
      </c>
      <c r="O5540" s="66" t="s">
        <v>52</v>
      </c>
      <c r="P5540" s="69"/>
      <c r="Q5540" s="55" t="str">
        <f t="shared" si="86"/>
        <v>Non-Lead</v>
      </c>
      <c r="R5540" s="70" t="s">
        <v>51</v>
      </c>
      <c r="S5540" s="70" t="s">
        <v>51</v>
      </c>
      <c r="T5540" s="70"/>
      <c r="U5540" s="71" t="s">
        <v>53</v>
      </c>
      <c r="V5540" s="71" t="s">
        <v>51</v>
      </c>
      <c r="W5540" s="71" t="s">
        <v>51</v>
      </c>
      <c r="X5540" s="71"/>
      <c r="Y5540" s="72" t="str">
        <f>IF((OR((AND('[1]PWS Information'!$E$10="CWS",U5540="Single Family Residence",Q5540="Lead")),
(AND('[1]PWS Information'!$E$10="CWS",U5540="Multiple Family Residence",'[1]PWS Information'!$E$11="Yes",Q5540="Lead")),
(AND('[1]PWS Information'!$E$10="NTNC",Q5540="Lead")))),"Tier 1",
IF((OR((AND('[1]PWS Information'!$E$10="CWS",U5540="Multiple Family Residence",'[1]PWS Information'!$E$11="No",Q5540="Lead")),
(AND('[1]PWS Information'!$E$10="CWS",U5540="Other",Q5540="Lead")),
(AND('[1]PWS Information'!$E$10="CWS",U5540="Building",Q5540="Lead")))),"Tier 2",
IF((OR((AND('[1]PWS Information'!$E$10="CWS",U5540="Single Family Residence",Q5540="Galvanized Requiring Replacement")),
(AND('[1]PWS Information'!$E$10="CWS",U5540="Single Family Residence",Q5540="Galvanized Requiring Replacement",R5540="Yes")),
(AND('[1]PWS Information'!$E$10="NTNC",Q5540="Galvanized Requiring Replacement")),
(AND('[1]PWS Information'!$E$10="NTNC",U5540="Single Family Residence",R5540="Yes")))),"Tier 3",
IF((OR((AND('[1]PWS Information'!$E$10="CWS",U5540="Single Family Residence",S5540="Yes",Q5540="Non-Lead", J5540="Non-Lead - Copper",L5540="Before 1989")),
(AND('[1]PWS Information'!$E$10="CWS",U5540="Single Family Residence",S5540="Yes",Q5540="Non-Lead", N5540="Non-Lead - Copper",O5540="Before 1989")))),"Tier 4",
IF((OR((AND('[1]PWS Information'!$E$10="NTNC",Q5540="Non-Lead")),
(AND('[1]PWS Information'!$E$10="CWS",Q5540="Non-Lead",S5540="")),
(AND('[1]PWS Information'!$E$10="CWS",Q5540="Non-Lead",S5540="No")),
(AND('[1]PWS Information'!$E$10="CWS",Q5540="Non-Lead",S5540="Don't Know")),
(AND('[1]PWS Information'!$E$10="CWS",Q5540="Non-Lead", J5540="Non-Lead - Copper", S5540="Yes", L5540="Between 1989 and 2014")),
(AND('[1]PWS Information'!$E$10="CWS",Q5540="Non-Lead", J5540="Non-Lead - Copper", S5540="Yes", L5540="After 2014")),
(AND('[1]PWS Information'!$E$10="CWS",Q5540="Non-Lead", J5540="Non-Lead - Copper", S5540="Yes", L5540="Unknown")),
(AND('[1]PWS Information'!$E$10="CWS",Q5540="Non-Lead", N5540="Non-Lead - Copper", S5540="Yes", O5540="Between 1989 and 2014")),
(AND('[1]PWS Information'!$E$10="CWS",Q5540="Non-Lead", N5540="Non-Lead - Copper", S5540="Yes", O5540="After 2014")),
(AND('[1]PWS Information'!$E$10="CWS",Q5540="Non-Lead", N5540="Non-Lead - Copper", S5540="Yes", O5540="Unknown")),
(AND('[1]PWS Information'!$E$10="CWS",Q5540="Unknown")),
(AND('[1]PWS Information'!$E$10="NTNC",Q5540="Unknown")))),"Tier 5",
"")))))</f>
        <v>Tier 5</v>
      </c>
      <c r="Z5540" s="71"/>
      <c r="AA5540" s="71"/>
    </row>
    <row r="5541" spans="1:27" ht="43.2" x14ac:dyDescent="0.3">
      <c r="A5541" s="1"/>
      <c r="B5541" s="70" t="s">
        <v>1805</v>
      </c>
      <c r="C5541" s="60">
        <v>485</v>
      </c>
      <c r="D5541" s="61" t="s">
        <v>1913</v>
      </c>
      <c r="E5541" s="61" t="s">
        <v>128</v>
      </c>
      <c r="F5541" s="61">
        <v>78640</v>
      </c>
      <c r="G5541" s="62"/>
      <c r="H5541" s="63">
        <v>30.496983</v>
      </c>
      <c r="I5541" s="64">
        <v>-97.966430000000003</v>
      </c>
      <c r="J5541" s="65" t="s">
        <v>50</v>
      </c>
      <c r="K5541" s="66" t="s">
        <v>51</v>
      </c>
      <c r="L5541" s="62" t="s">
        <v>52</v>
      </c>
      <c r="M5541" s="69"/>
      <c r="N5541" s="65" t="s">
        <v>50</v>
      </c>
      <c r="O5541" s="66" t="s">
        <v>52</v>
      </c>
      <c r="P5541" s="69"/>
      <c r="Q5541" s="55" t="str">
        <f t="shared" si="86"/>
        <v>Non-Lead</v>
      </c>
      <c r="R5541" s="70" t="s">
        <v>51</v>
      </c>
      <c r="S5541" s="70" t="s">
        <v>51</v>
      </c>
      <c r="T5541" s="70"/>
      <c r="U5541" s="71" t="s">
        <v>76</v>
      </c>
      <c r="V5541" s="71" t="s">
        <v>51</v>
      </c>
      <c r="W5541" s="71" t="s">
        <v>51</v>
      </c>
      <c r="X5541" s="71"/>
      <c r="Y5541" s="72" t="str">
        <f>IF((OR((AND('[1]PWS Information'!$E$10="CWS",U5541="Single Family Residence",Q5541="Lead")),
(AND('[1]PWS Information'!$E$10="CWS",U5541="Multiple Family Residence",'[1]PWS Information'!$E$11="Yes",Q5541="Lead")),
(AND('[1]PWS Information'!$E$10="NTNC",Q5541="Lead")))),"Tier 1",
IF((OR((AND('[1]PWS Information'!$E$10="CWS",U5541="Multiple Family Residence",'[1]PWS Information'!$E$11="No",Q5541="Lead")),
(AND('[1]PWS Information'!$E$10="CWS",U5541="Other",Q5541="Lead")),
(AND('[1]PWS Information'!$E$10="CWS",U5541="Building",Q5541="Lead")))),"Tier 2",
IF((OR((AND('[1]PWS Information'!$E$10="CWS",U5541="Single Family Residence",Q5541="Galvanized Requiring Replacement")),
(AND('[1]PWS Information'!$E$10="CWS",U5541="Single Family Residence",Q5541="Galvanized Requiring Replacement",R5541="Yes")),
(AND('[1]PWS Information'!$E$10="NTNC",Q5541="Galvanized Requiring Replacement")),
(AND('[1]PWS Information'!$E$10="NTNC",U5541="Single Family Residence",R5541="Yes")))),"Tier 3",
IF((OR((AND('[1]PWS Information'!$E$10="CWS",U5541="Single Family Residence",S5541="Yes",Q5541="Non-Lead", J5541="Non-Lead - Copper",L5541="Before 1989")),
(AND('[1]PWS Information'!$E$10="CWS",U5541="Single Family Residence",S5541="Yes",Q5541="Non-Lead", N5541="Non-Lead - Copper",O5541="Before 1989")))),"Tier 4",
IF((OR((AND('[1]PWS Information'!$E$10="NTNC",Q5541="Non-Lead")),
(AND('[1]PWS Information'!$E$10="CWS",Q5541="Non-Lead",S5541="")),
(AND('[1]PWS Information'!$E$10="CWS",Q5541="Non-Lead",S5541="No")),
(AND('[1]PWS Information'!$E$10="CWS",Q5541="Non-Lead",S5541="Don't Know")),
(AND('[1]PWS Information'!$E$10="CWS",Q5541="Non-Lead", J5541="Non-Lead - Copper", S5541="Yes", L5541="Between 1989 and 2014")),
(AND('[1]PWS Information'!$E$10="CWS",Q5541="Non-Lead", J5541="Non-Lead - Copper", S5541="Yes", L5541="After 2014")),
(AND('[1]PWS Information'!$E$10="CWS",Q5541="Non-Lead", J5541="Non-Lead - Copper", S5541="Yes", L5541="Unknown")),
(AND('[1]PWS Information'!$E$10="CWS",Q5541="Non-Lead", N5541="Non-Lead - Copper", S5541="Yes", O5541="Between 1989 and 2014")),
(AND('[1]PWS Information'!$E$10="CWS",Q5541="Non-Lead", N5541="Non-Lead - Copper", S5541="Yes", O5541="After 2014")),
(AND('[1]PWS Information'!$E$10="CWS",Q5541="Non-Lead", N5541="Non-Lead - Copper", S5541="Yes", O5541="Unknown")),
(AND('[1]PWS Information'!$E$10="CWS",Q5541="Unknown")),
(AND('[1]PWS Information'!$E$10="NTNC",Q5541="Unknown")))),"Tier 5",
"")))))</f>
        <v>Tier 5</v>
      </c>
      <c r="Z5541" s="71"/>
      <c r="AA5541" s="71"/>
    </row>
    <row r="5542" spans="1:27" ht="57.6" x14ac:dyDescent="0.3">
      <c r="A5542" s="17"/>
      <c r="B5542" s="70" t="s">
        <v>1805</v>
      </c>
      <c r="C5542" s="60">
        <v>445</v>
      </c>
      <c r="D5542" s="61" t="s">
        <v>1914</v>
      </c>
      <c r="E5542" s="61" t="s">
        <v>128</v>
      </c>
      <c r="F5542" s="61">
        <v>78640</v>
      </c>
      <c r="G5542" s="62"/>
      <c r="H5542" s="63">
        <v>29.960521499999999</v>
      </c>
      <c r="I5542" s="64">
        <v>-97.797004999999999</v>
      </c>
      <c r="J5542" s="65" t="s">
        <v>50</v>
      </c>
      <c r="K5542" s="66" t="s">
        <v>51</v>
      </c>
      <c r="L5542" s="62" t="s">
        <v>52</v>
      </c>
      <c r="M5542" s="69"/>
      <c r="N5542" s="65" t="s">
        <v>50</v>
      </c>
      <c r="O5542" s="66" t="s">
        <v>52</v>
      </c>
      <c r="P5542" s="69"/>
      <c r="Q5542" s="55" t="str">
        <f t="shared" si="86"/>
        <v>Non-Lead</v>
      </c>
      <c r="R5542" s="70" t="s">
        <v>51</v>
      </c>
      <c r="S5542" s="70" t="s">
        <v>51</v>
      </c>
      <c r="T5542" s="70"/>
      <c r="U5542" s="71" t="s">
        <v>53</v>
      </c>
      <c r="V5542" s="71" t="s">
        <v>51</v>
      </c>
      <c r="W5542" s="71" t="s">
        <v>51</v>
      </c>
      <c r="X5542" s="71"/>
      <c r="Y5542" s="72" t="str">
        <f>IF((OR((AND('[1]PWS Information'!$E$10="CWS",U5542="Single Family Residence",Q5542="Lead")),
(AND('[1]PWS Information'!$E$10="CWS",U5542="Multiple Family Residence",'[1]PWS Information'!$E$11="Yes",Q5542="Lead")),
(AND('[1]PWS Information'!$E$10="NTNC",Q5542="Lead")))),"Tier 1",
IF((OR((AND('[1]PWS Information'!$E$10="CWS",U5542="Multiple Family Residence",'[1]PWS Information'!$E$11="No",Q5542="Lead")),
(AND('[1]PWS Information'!$E$10="CWS",U5542="Other",Q5542="Lead")),
(AND('[1]PWS Information'!$E$10="CWS",U5542="Building",Q5542="Lead")))),"Tier 2",
IF((OR((AND('[1]PWS Information'!$E$10="CWS",U5542="Single Family Residence",Q5542="Galvanized Requiring Replacement")),
(AND('[1]PWS Information'!$E$10="CWS",U5542="Single Family Residence",Q5542="Galvanized Requiring Replacement",R5542="Yes")),
(AND('[1]PWS Information'!$E$10="NTNC",Q5542="Galvanized Requiring Replacement")),
(AND('[1]PWS Information'!$E$10="NTNC",U5542="Single Family Residence",R5542="Yes")))),"Tier 3",
IF((OR((AND('[1]PWS Information'!$E$10="CWS",U5542="Single Family Residence",S5542="Yes",Q5542="Non-Lead", J5542="Non-Lead - Copper",L5542="Before 1989")),
(AND('[1]PWS Information'!$E$10="CWS",U5542="Single Family Residence",S5542="Yes",Q5542="Non-Lead", N5542="Non-Lead - Copper",O5542="Before 1989")))),"Tier 4",
IF((OR((AND('[1]PWS Information'!$E$10="NTNC",Q5542="Non-Lead")),
(AND('[1]PWS Information'!$E$10="CWS",Q5542="Non-Lead",S5542="")),
(AND('[1]PWS Information'!$E$10="CWS",Q5542="Non-Lead",S5542="No")),
(AND('[1]PWS Information'!$E$10="CWS",Q5542="Non-Lead",S5542="Don't Know")),
(AND('[1]PWS Information'!$E$10="CWS",Q5542="Non-Lead", J5542="Non-Lead - Copper", S5542="Yes", L5542="Between 1989 and 2014")),
(AND('[1]PWS Information'!$E$10="CWS",Q5542="Non-Lead", J5542="Non-Lead - Copper", S5542="Yes", L5542="After 2014")),
(AND('[1]PWS Information'!$E$10="CWS",Q5542="Non-Lead", J5542="Non-Lead - Copper", S5542="Yes", L5542="Unknown")),
(AND('[1]PWS Information'!$E$10="CWS",Q5542="Non-Lead", N5542="Non-Lead - Copper", S5542="Yes", O5542="Between 1989 and 2014")),
(AND('[1]PWS Information'!$E$10="CWS",Q5542="Non-Lead", N5542="Non-Lead - Copper", S5542="Yes", O5542="After 2014")),
(AND('[1]PWS Information'!$E$10="CWS",Q5542="Non-Lead", N5542="Non-Lead - Copper", S5542="Yes", O5542="Unknown")),
(AND('[1]PWS Information'!$E$10="CWS",Q5542="Unknown")),
(AND('[1]PWS Information'!$E$10="NTNC",Q5542="Unknown")))),"Tier 5",
"")))))</f>
        <v>Tier 5</v>
      </c>
      <c r="Z5542" s="71"/>
      <c r="AA5542" s="71"/>
    </row>
    <row r="5543" spans="1:27" ht="43.2" x14ac:dyDescent="0.3">
      <c r="A5543" s="1"/>
      <c r="B5543" s="70" t="s">
        <v>1805</v>
      </c>
      <c r="C5543" s="60"/>
      <c r="D5543" s="61" t="s">
        <v>1915</v>
      </c>
      <c r="E5543" s="61" t="s">
        <v>128</v>
      </c>
      <c r="F5543" s="61">
        <v>78640</v>
      </c>
      <c r="G5543" s="62"/>
      <c r="H5543" s="63">
        <v>30.496921</v>
      </c>
      <c r="I5543" s="64">
        <v>-97.966635999999994</v>
      </c>
      <c r="J5543" s="65" t="s">
        <v>50</v>
      </c>
      <c r="K5543" s="66" t="s">
        <v>51</v>
      </c>
      <c r="L5543" s="62" t="s">
        <v>52</v>
      </c>
      <c r="M5543" s="69"/>
      <c r="N5543" s="65" t="s">
        <v>50</v>
      </c>
      <c r="O5543" s="66" t="s">
        <v>52</v>
      </c>
      <c r="P5543" s="69"/>
      <c r="Q5543" s="55" t="str">
        <f t="shared" si="86"/>
        <v>Non-Lead</v>
      </c>
      <c r="R5543" s="70" t="s">
        <v>51</v>
      </c>
      <c r="S5543" s="70" t="s">
        <v>51</v>
      </c>
      <c r="T5543" s="70"/>
      <c r="U5543" s="71" t="s">
        <v>76</v>
      </c>
      <c r="V5543" s="71" t="s">
        <v>51</v>
      </c>
      <c r="W5543" s="71" t="s">
        <v>51</v>
      </c>
      <c r="X5543" s="71"/>
      <c r="Y5543" s="72" t="str">
        <f>IF((OR((AND('[1]PWS Information'!$E$10="CWS",U5543="Single Family Residence",Q5543="Lead")),
(AND('[1]PWS Information'!$E$10="CWS",U5543="Multiple Family Residence",'[1]PWS Information'!$E$11="Yes",Q5543="Lead")),
(AND('[1]PWS Information'!$E$10="NTNC",Q5543="Lead")))),"Tier 1",
IF((OR((AND('[1]PWS Information'!$E$10="CWS",U5543="Multiple Family Residence",'[1]PWS Information'!$E$11="No",Q5543="Lead")),
(AND('[1]PWS Information'!$E$10="CWS",U5543="Other",Q5543="Lead")),
(AND('[1]PWS Information'!$E$10="CWS",U5543="Building",Q5543="Lead")))),"Tier 2",
IF((OR((AND('[1]PWS Information'!$E$10="CWS",U5543="Single Family Residence",Q5543="Galvanized Requiring Replacement")),
(AND('[1]PWS Information'!$E$10="CWS",U5543="Single Family Residence",Q5543="Galvanized Requiring Replacement",R5543="Yes")),
(AND('[1]PWS Information'!$E$10="NTNC",Q5543="Galvanized Requiring Replacement")),
(AND('[1]PWS Information'!$E$10="NTNC",U5543="Single Family Residence",R5543="Yes")))),"Tier 3",
IF((OR((AND('[1]PWS Information'!$E$10="CWS",U5543="Single Family Residence",S5543="Yes",Q5543="Non-Lead", J5543="Non-Lead - Copper",L5543="Before 1989")),
(AND('[1]PWS Information'!$E$10="CWS",U5543="Single Family Residence",S5543="Yes",Q5543="Non-Lead", N5543="Non-Lead - Copper",O5543="Before 1989")))),"Tier 4",
IF((OR((AND('[1]PWS Information'!$E$10="NTNC",Q5543="Non-Lead")),
(AND('[1]PWS Information'!$E$10="CWS",Q5543="Non-Lead",S5543="")),
(AND('[1]PWS Information'!$E$10="CWS",Q5543="Non-Lead",S5543="No")),
(AND('[1]PWS Information'!$E$10="CWS",Q5543="Non-Lead",S5543="Don't Know")),
(AND('[1]PWS Information'!$E$10="CWS",Q5543="Non-Lead", J5543="Non-Lead - Copper", S5543="Yes", L5543="Between 1989 and 2014")),
(AND('[1]PWS Information'!$E$10="CWS",Q5543="Non-Lead", J5543="Non-Lead - Copper", S5543="Yes", L5543="After 2014")),
(AND('[1]PWS Information'!$E$10="CWS",Q5543="Non-Lead", J5543="Non-Lead - Copper", S5543="Yes", L5543="Unknown")),
(AND('[1]PWS Information'!$E$10="CWS",Q5543="Non-Lead", N5543="Non-Lead - Copper", S5543="Yes", O5543="Between 1989 and 2014")),
(AND('[1]PWS Information'!$E$10="CWS",Q5543="Non-Lead", N5543="Non-Lead - Copper", S5543="Yes", O5543="After 2014")),
(AND('[1]PWS Information'!$E$10="CWS",Q5543="Non-Lead", N5543="Non-Lead - Copper", S5543="Yes", O5543="Unknown")),
(AND('[1]PWS Information'!$E$10="CWS",Q5543="Unknown")),
(AND('[1]PWS Information'!$E$10="NTNC",Q5543="Unknown")))),"Tier 5",
"")))))</f>
        <v>Tier 5</v>
      </c>
      <c r="Z5543" s="71"/>
      <c r="AA5543" s="71"/>
    </row>
    <row r="5544" spans="1:27" ht="43.2" x14ac:dyDescent="0.3">
      <c r="A5544" s="1"/>
      <c r="B5544" s="70" t="s">
        <v>1805</v>
      </c>
      <c r="C5544" s="60"/>
      <c r="D5544" s="61" t="s">
        <v>1916</v>
      </c>
      <c r="E5544" s="61" t="s">
        <v>128</v>
      </c>
      <c r="F5544" s="61">
        <v>78640</v>
      </c>
      <c r="G5544" s="62"/>
      <c r="H5544" s="63">
        <v>29.960521499999999</v>
      </c>
      <c r="I5544" s="64">
        <v>-97.797004999999999</v>
      </c>
      <c r="J5544" s="65" t="s">
        <v>50</v>
      </c>
      <c r="K5544" s="66" t="s">
        <v>51</v>
      </c>
      <c r="L5544" s="62" t="s">
        <v>52</v>
      </c>
      <c r="M5544" s="69"/>
      <c r="N5544" s="65" t="s">
        <v>50</v>
      </c>
      <c r="O5544" s="66" t="s">
        <v>52</v>
      </c>
      <c r="P5544" s="69"/>
      <c r="Q5544" s="55" t="str">
        <f t="shared" si="86"/>
        <v>Non-Lead</v>
      </c>
      <c r="R5544" s="70" t="s">
        <v>51</v>
      </c>
      <c r="S5544" s="70" t="s">
        <v>51</v>
      </c>
      <c r="T5544" s="70"/>
      <c r="U5544" s="71" t="s">
        <v>76</v>
      </c>
      <c r="V5544" s="71" t="s">
        <v>51</v>
      </c>
      <c r="W5544" s="71" t="s">
        <v>51</v>
      </c>
      <c r="X5544" s="71"/>
      <c r="Y5544" s="72" t="str">
        <f>IF((OR((AND('[1]PWS Information'!$E$10="CWS",U5544="Single Family Residence",Q5544="Lead")),
(AND('[1]PWS Information'!$E$10="CWS",U5544="Multiple Family Residence",'[1]PWS Information'!$E$11="Yes",Q5544="Lead")),
(AND('[1]PWS Information'!$E$10="NTNC",Q5544="Lead")))),"Tier 1",
IF((OR((AND('[1]PWS Information'!$E$10="CWS",U5544="Multiple Family Residence",'[1]PWS Information'!$E$11="No",Q5544="Lead")),
(AND('[1]PWS Information'!$E$10="CWS",U5544="Other",Q5544="Lead")),
(AND('[1]PWS Information'!$E$10="CWS",U5544="Building",Q5544="Lead")))),"Tier 2",
IF((OR((AND('[1]PWS Information'!$E$10="CWS",U5544="Single Family Residence",Q5544="Galvanized Requiring Replacement")),
(AND('[1]PWS Information'!$E$10="CWS",U5544="Single Family Residence",Q5544="Galvanized Requiring Replacement",R5544="Yes")),
(AND('[1]PWS Information'!$E$10="NTNC",Q5544="Galvanized Requiring Replacement")),
(AND('[1]PWS Information'!$E$10="NTNC",U5544="Single Family Residence",R5544="Yes")))),"Tier 3",
IF((OR((AND('[1]PWS Information'!$E$10="CWS",U5544="Single Family Residence",S5544="Yes",Q5544="Non-Lead", J5544="Non-Lead - Copper",L5544="Before 1989")),
(AND('[1]PWS Information'!$E$10="CWS",U5544="Single Family Residence",S5544="Yes",Q5544="Non-Lead", N5544="Non-Lead - Copper",O5544="Before 1989")))),"Tier 4",
IF((OR((AND('[1]PWS Information'!$E$10="NTNC",Q5544="Non-Lead")),
(AND('[1]PWS Information'!$E$10="CWS",Q5544="Non-Lead",S5544="")),
(AND('[1]PWS Information'!$E$10="CWS",Q5544="Non-Lead",S5544="No")),
(AND('[1]PWS Information'!$E$10="CWS",Q5544="Non-Lead",S5544="Don't Know")),
(AND('[1]PWS Information'!$E$10="CWS",Q5544="Non-Lead", J5544="Non-Lead - Copper", S5544="Yes", L5544="Between 1989 and 2014")),
(AND('[1]PWS Information'!$E$10="CWS",Q5544="Non-Lead", J5544="Non-Lead - Copper", S5544="Yes", L5544="After 2014")),
(AND('[1]PWS Information'!$E$10="CWS",Q5544="Non-Lead", J5544="Non-Lead - Copper", S5544="Yes", L5544="Unknown")),
(AND('[1]PWS Information'!$E$10="CWS",Q5544="Non-Lead", N5544="Non-Lead - Copper", S5544="Yes", O5544="Between 1989 and 2014")),
(AND('[1]PWS Information'!$E$10="CWS",Q5544="Non-Lead", N5544="Non-Lead - Copper", S5544="Yes", O5544="After 2014")),
(AND('[1]PWS Information'!$E$10="CWS",Q5544="Non-Lead", N5544="Non-Lead - Copper", S5544="Yes", O5544="Unknown")),
(AND('[1]PWS Information'!$E$10="CWS",Q5544="Unknown")),
(AND('[1]PWS Information'!$E$10="NTNC",Q5544="Unknown")))),"Tier 5",
"")))))</f>
        <v>Tier 5</v>
      </c>
      <c r="Z5544" s="71"/>
      <c r="AA5544" s="71"/>
    </row>
    <row r="5545" spans="1:27" ht="43.2" x14ac:dyDescent="0.3">
      <c r="A5545" s="1"/>
      <c r="B5545" s="70" t="s">
        <v>1805</v>
      </c>
      <c r="C5545" s="60"/>
      <c r="D5545" s="61" t="s">
        <v>1917</v>
      </c>
      <c r="E5545" s="61" t="s">
        <v>128</v>
      </c>
      <c r="F5545" s="61">
        <v>78640</v>
      </c>
      <c r="G5545" s="62"/>
      <c r="H5545" s="63">
        <v>29.960521499999999</v>
      </c>
      <c r="I5545" s="64">
        <v>-97.797004999999999</v>
      </c>
      <c r="J5545" s="65" t="s">
        <v>50</v>
      </c>
      <c r="K5545" s="66" t="s">
        <v>51</v>
      </c>
      <c r="L5545" s="62" t="s">
        <v>52</v>
      </c>
      <c r="M5545" s="69"/>
      <c r="N5545" s="65" t="s">
        <v>50</v>
      </c>
      <c r="O5545" s="66" t="s">
        <v>52</v>
      </c>
      <c r="P5545" s="69"/>
      <c r="Q5545" s="55" t="str">
        <f t="shared" si="86"/>
        <v>Non-Lead</v>
      </c>
      <c r="R5545" s="70" t="s">
        <v>51</v>
      </c>
      <c r="S5545" s="70" t="s">
        <v>51</v>
      </c>
      <c r="T5545" s="70"/>
      <c r="U5545" s="71" t="s">
        <v>76</v>
      </c>
      <c r="V5545" s="71" t="s">
        <v>51</v>
      </c>
      <c r="W5545" s="71" t="s">
        <v>51</v>
      </c>
      <c r="X5545" s="71"/>
      <c r="Y5545" s="72" t="str">
        <f>IF((OR((AND('[1]PWS Information'!$E$10="CWS",U5545="Single Family Residence",Q5545="Lead")),
(AND('[1]PWS Information'!$E$10="CWS",U5545="Multiple Family Residence",'[1]PWS Information'!$E$11="Yes",Q5545="Lead")),
(AND('[1]PWS Information'!$E$10="NTNC",Q5545="Lead")))),"Tier 1",
IF((OR((AND('[1]PWS Information'!$E$10="CWS",U5545="Multiple Family Residence",'[1]PWS Information'!$E$11="No",Q5545="Lead")),
(AND('[1]PWS Information'!$E$10="CWS",U5545="Other",Q5545="Lead")),
(AND('[1]PWS Information'!$E$10="CWS",U5545="Building",Q5545="Lead")))),"Tier 2",
IF((OR((AND('[1]PWS Information'!$E$10="CWS",U5545="Single Family Residence",Q5545="Galvanized Requiring Replacement")),
(AND('[1]PWS Information'!$E$10="CWS",U5545="Single Family Residence",Q5545="Galvanized Requiring Replacement",R5545="Yes")),
(AND('[1]PWS Information'!$E$10="NTNC",Q5545="Galvanized Requiring Replacement")),
(AND('[1]PWS Information'!$E$10="NTNC",U5545="Single Family Residence",R5545="Yes")))),"Tier 3",
IF((OR((AND('[1]PWS Information'!$E$10="CWS",U5545="Single Family Residence",S5545="Yes",Q5545="Non-Lead", J5545="Non-Lead - Copper",L5545="Before 1989")),
(AND('[1]PWS Information'!$E$10="CWS",U5545="Single Family Residence",S5545="Yes",Q5545="Non-Lead", N5545="Non-Lead - Copper",O5545="Before 1989")))),"Tier 4",
IF((OR((AND('[1]PWS Information'!$E$10="NTNC",Q5545="Non-Lead")),
(AND('[1]PWS Information'!$E$10="CWS",Q5545="Non-Lead",S5545="")),
(AND('[1]PWS Information'!$E$10="CWS",Q5545="Non-Lead",S5545="No")),
(AND('[1]PWS Information'!$E$10="CWS",Q5545="Non-Lead",S5545="Don't Know")),
(AND('[1]PWS Information'!$E$10="CWS",Q5545="Non-Lead", J5545="Non-Lead - Copper", S5545="Yes", L5545="Between 1989 and 2014")),
(AND('[1]PWS Information'!$E$10="CWS",Q5545="Non-Lead", J5545="Non-Lead - Copper", S5545="Yes", L5545="After 2014")),
(AND('[1]PWS Information'!$E$10="CWS",Q5545="Non-Lead", J5545="Non-Lead - Copper", S5545="Yes", L5545="Unknown")),
(AND('[1]PWS Information'!$E$10="CWS",Q5545="Non-Lead", N5545="Non-Lead - Copper", S5545="Yes", O5545="Between 1989 and 2014")),
(AND('[1]PWS Information'!$E$10="CWS",Q5545="Non-Lead", N5545="Non-Lead - Copper", S5545="Yes", O5545="After 2014")),
(AND('[1]PWS Information'!$E$10="CWS",Q5545="Non-Lead", N5545="Non-Lead - Copper", S5545="Yes", O5545="Unknown")),
(AND('[1]PWS Information'!$E$10="CWS",Q5545="Unknown")),
(AND('[1]PWS Information'!$E$10="NTNC",Q5545="Unknown")))),"Tier 5",
"")))))</f>
        <v>Tier 5</v>
      </c>
      <c r="Z5545" s="71"/>
      <c r="AA5545" s="71"/>
    </row>
    <row r="5546" spans="1:27" ht="43.2" x14ac:dyDescent="0.3">
      <c r="A5546" s="17"/>
      <c r="B5546" s="70" t="s">
        <v>1805</v>
      </c>
      <c r="C5546" s="60"/>
      <c r="D5546" s="61" t="s">
        <v>1918</v>
      </c>
      <c r="E5546" s="61" t="s">
        <v>128</v>
      </c>
      <c r="F5546" s="61">
        <v>78640</v>
      </c>
      <c r="G5546" s="62"/>
      <c r="H5546" s="63">
        <v>29.960521499999999</v>
      </c>
      <c r="I5546" s="64">
        <v>-97.797004999999999</v>
      </c>
      <c r="J5546" s="65" t="s">
        <v>50</v>
      </c>
      <c r="K5546" s="66" t="s">
        <v>51</v>
      </c>
      <c r="L5546" s="62" t="s">
        <v>52</v>
      </c>
      <c r="M5546" s="69"/>
      <c r="N5546" s="65" t="s">
        <v>50</v>
      </c>
      <c r="O5546" s="66" t="s">
        <v>52</v>
      </c>
      <c r="P5546" s="69"/>
      <c r="Q5546" s="55" t="str">
        <f t="shared" si="86"/>
        <v>Non-Lead</v>
      </c>
      <c r="R5546" s="70" t="s">
        <v>51</v>
      </c>
      <c r="S5546" s="70" t="s">
        <v>51</v>
      </c>
      <c r="T5546" s="70"/>
      <c r="U5546" s="71" t="s">
        <v>76</v>
      </c>
      <c r="V5546" s="71" t="s">
        <v>51</v>
      </c>
      <c r="W5546" s="71" t="s">
        <v>51</v>
      </c>
      <c r="X5546" s="71"/>
      <c r="Y5546" s="72" t="str">
        <f>IF((OR((AND('[1]PWS Information'!$E$10="CWS",U5546="Single Family Residence",Q5546="Lead")),
(AND('[1]PWS Information'!$E$10="CWS",U5546="Multiple Family Residence",'[1]PWS Information'!$E$11="Yes",Q5546="Lead")),
(AND('[1]PWS Information'!$E$10="NTNC",Q5546="Lead")))),"Tier 1",
IF((OR((AND('[1]PWS Information'!$E$10="CWS",U5546="Multiple Family Residence",'[1]PWS Information'!$E$11="No",Q5546="Lead")),
(AND('[1]PWS Information'!$E$10="CWS",U5546="Other",Q5546="Lead")),
(AND('[1]PWS Information'!$E$10="CWS",U5546="Building",Q5546="Lead")))),"Tier 2",
IF((OR((AND('[1]PWS Information'!$E$10="CWS",U5546="Single Family Residence",Q5546="Galvanized Requiring Replacement")),
(AND('[1]PWS Information'!$E$10="CWS",U5546="Single Family Residence",Q5546="Galvanized Requiring Replacement",R5546="Yes")),
(AND('[1]PWS Information'!$E$10="NTNC",Q5546="Galvanized Requiring Replacement")),
(AND('[1]PWS Information'!$E$10="NTNC",U5546="Single Family Residence",R5546="Yes")))),"Tier 3",
IF((OR((AND('[1]PWS Information'!$E$10="CWS",U5546="Single Family Residence",S5546="Yes",Q5546="Non-Lead", J5546="Non-Lead - Copper",L5546="Before 1989")),
(AND('[1]PWS Information'!$E$10="CWS",U5546="Single Family Residence",S5546="Yes",Q5546="Non-Lead", N5546="Non-Lead - Copper",O5546="Before 1989")))),"Tier 4",
IF((OR((AND('[1]PWS Information'!$E$10="NTNC",Q5546="Non-Lead")),
(AND('[1]PWS Information'!$E$10="CWS",Q5546="Non-Lead",S5546="")),
(AND('[1]PWS Information'!$E$10="CWS",Q5546="Non-Lead",S5546="No")),
(AND('[1]PWS Information'!$E$10="CWS",Q5546="Non-Lead",S5546="Don't Know")),
(AND('[1]PWS Information'!$E$10="CWS",Q5546="Non-Lead", J5546="Non-Lead - Copper", S5546="Yes", L5546="Between 1989 and 2014")),
(AND('[1]PWS Information'!$E$10="CWS",Q5546="Non-Lead", J5546="Non-Lead - Copper", S5546="Yes", L5546="After 2014")),
(AND('[1]PWS Information'!$E$10="CWS",Q5546="Non-Lead", J5546="Non-Lead - Copper", S5546="Yes", L5546="Unknown")),
(AND('[1]PWS Information'!$E$10="CWS",Q5546="Non-Lead", N5546="Non-Lead - Copper", S5546="Yes", O5546="Between 1989 and 2014")),
(AND('[1]PWS Information'!$E$10="CWS",Q5546="Non-Lead", N5546="Non-Lead - Copper", S5546="Yes", O5546="After 2014")),
(AND('[1]PWS Information'!$E$10="CWS",Q5546="Non-Lead", N5546="Non-Lead - Copper", S5546="Yes", O5546="Unknown")),
(AND('[1]PWS Information'!$E$10="CWS",Q5546="Unknown")),
(AND('[1]PWS Information'!$E$10="NTNC",Q5546="Unknown")))),"Tier 5",
"")))))</f>
        <v>Tier 5</v>
      </c>
      <c r="Z5546" s="71"/>
      <c r="AA5546" s="71"/>
    </row>
    <row r="5547" spans="1:27" ht="43.2" x14ac:dyDescent="0.3">
      <c r="A5547" s="1"/>
      <c r="B5547" s="70" t="s">
        <v>1805</v>
      </c>
      <c r="C5547" s="60"/>
      <c r="D5547" s="61" t="s">
        <v>1919</v>
      </c>
      <c r="E5547" s="61" t="s">
        <v>128</v>
      </c>
      <c r="F5547" s="61">
        <v>78640</v>
      </c>
      <c r="G5547" s="62"/>
      <c r="H5547" s="63">
        <v>29.960521499999999</v>
      </c>
      <c r="I5547" s="64">
        <v>-97.797004999999999</v>
      </c>
      <c r="J5547" s="65" t="s">
        <v>50</v>
      </c>
      <c r="K5547" s="66" t="s">
        <v>51</v>
      </c>
      <c r="L5547" s="62" t="s">
        <v>52</v>
      </c>
      <c r="M5547" s="69"/>
      <c r="N5547" s="65" t="s">
        <v>50</v>
      </c>
      <c r="O5547" s="66" t="s">
        <v>52</v>
      </c>
      <c r="P5547" s="69"/>
      <c r="Q5547" s="55" t="str">
        <f t="shared" si="86"/>
        <v>Non-Lead</v>
      </c>
      <c r="R5547" s="70" t="s">
        <v>51</v>
      </c>
      <c r="S5547" s="70" t="s">
        <v>51</v>
      </c>
      <c r="T5547" s="70"/>
      <c r="U5547" s="71" t="s">
        <v>76</v>
      </c>
      <c r="V5547" s="71" t="s">
        <v>51</v>
      </c>
      <c r="W5547" s="71" t="s">
        <v>51</v>
      </c>
      <c r="X5547" s="71"/>
      <c r="Y5547" s="72" t="str">
        <f>IF((OR((AND('[1]PWS Information'!$E$10="CWS",U5547="Single Family Residence",Q5547="Lead")),
(AND('[1]PWS Information'!$E$10="CWS",U5547="Multiple Family Residence",'[1]PWS Information'!$E$11="Yes",Q5547="Lead")),
(AND('[1]PWS Information'!$E$10="NTNC",Q5547="Lead")))),"Tier 1",
IF((OR((AND('[1]PWS Information'!$E$10="CWS",U5547="Multiple Family Residence",'[1]PWS Information'!$E$11="No",Q5547="Lead")),
(AND('[1]PWS Information'!$E$10="CWS",U5547="Other",Q5547="Lead")),
(AND('[1]PWS Information'!$E$10="CWS",U5547="Building",Q5547="Lead")))),"Tier 2",
IF((OR((AND('[1]PWS Information'!$E$10="CWS",U5547="Single Family Residence",Q5547="Galvanized Requiring Replacement")),
(AND('[1]PWS Information'!$E$10="CWS",U5547="Single Family Residence",Q5547="Galvanized Requiring Replacement",R5547="Yes")),
(AND('[1]PWS Information'!$E$10="NTNC",Q5547="Galvanized Requiring Replacement")),
(AND('[1]PWS Information'!$E$10="NTNC",U5547="Single Family Residence",R5547="Yes")))),"Tier 3",
IF((OR((AND('[1]PWS Information'!$E$10="CWS",U5547="Single Family Residence",S5547="Yes",Q5547="Non-Lead", J5547="Non-Lead - Copper",L5547="Before 1989")),
(AND('[1]PWS Information'!$E$10="CWS",U5547="Single Family Residence",S5547="Yes",Q5547="Non-Lead", N5547="Non-Lead - Copper",O5547="Before 1989")))),"Tier 4",
IF((OR((AND('[1]PWS Information'!$E$10="NTNC",Q5547="Non-Lead")),
(AND('[1]PWS Information'!$E$10="CWS",Q5547="Non-Lead",S5547="")),
(AND('[1]PWS Information'!$E$10="CWS",Q5547="Non-Lead",S5547="No")),
(AND('[1]PWS Information'!$E$10="CWS",Q5547="Non-Lead",S5547="Don't Know")),
(AND('[1]PWS Information'!$E$10="CWS",Q5547="Non-Lead", J5547="Non-Lead - Copper", S5547="Yes", L5547="Between 1989 and 2014")),
(AND('[1]PWS Information'!$E$10="CWS",Q5547="Non-Lead", J5547="Non-Lead - Copper", S5547="Yes", L5547="After 2014")),
(AND('[1]PWS Information'!$E$10="CWS",Q5547="Non-Lead", J5547="Non-Lead - Copper", S5547="Yes", L5547="Unknown")),
(AND('[1]PWS Information'!$E$10="CWS",Q5547="Non-Lead", N5547="Non-Lead - Copper", S5547="Yes", O5547="Between 1989 and 2014")),
(AND('[1]PWS Information'!$E$10="CWS",Q5547="Non-Lead", N5547="Non-Lead - Copper", S5547="Yes", O5547="After 2014")),
(AND('[1]PWS Information'!$E$10="CWS",Q5547="Non-Lead", N5547="Non-Lead - Copper", S5547="Yes", O5547="Unknown")),
(AND('[1]PWS Information'!$E$10="CWS",Q5547="Unknown")),
(AND('[1]PWS Information'!$E$10="NTNC",Q5547="Unknown")))),"Tier 5",
"")))))</f>
        <v>Tier 5</v>
      </c>
      <c r="Z5547" s="71"/>
      <c r="AA5547" s="71"/>
    </row>
    <row r="5548" spans="1:27" ht="43.2" x14ac:dyDescent="0.3">
      <c r="A5548" s="1"/>
      <c r="B5548" s="70" t="s">
        <v>1805</v>
      </c>
      <c r="C5548" s="60">
        <v>250</v>
      </c>
      <c r="D5548" s="61" t="s">
        <v>1920</v>
      </c>
      <c r="E5548" s="61" t="s">
        <v>128</v>
      </c>
      <c r="F5548" s="61">
        <v>78640</v>
      </c>
      <c r="G5548" s="62"/>
      <c r="H5548" s="63">
        <v>29.979277799999998</v>
      </c>
      <c r="I5548" s="64">
        <v>-97.761416666666605</v>
      </c>
      <c r="J5548" s="65" t="s">
        <v>50</v>
      </c>
      <c r="K5548" s="66" t="s">
        <v>51</v>
      </c>
      <c r="L5548" s="62" t="s">
        <v>52</v>
      </c>
      <c r="M5548" s="69"/>
      <c r="N5548" s="65" t="s">
        <v>50</v>
      </c>
      <c r="O5548" s="66" t="s">
        <v>52</v>
      </c>
      <c r="P5548" s="69"/>
      <c r="Q5548" s="55" t="str">
        <f t="shared" si="86"/>
        <v>Non-Lead</v>
      </c>
      <c r="R5548" s="70" t="s">
        <v>51</v>
      </c>
      <c r="S5548" s="70" t="s">
        <v>51</v>
      </c>
      <c r="T5548" s="70"/>
      <c r="U5548" s="71" t="s">
        <v>76</v>
      </c>
      <c r="V5548" s="71" t="s">
        <v>51</v>
      </c>
      <c r="W5548" s="71" t="s">
        <v>51</v>
      </c>
      <c r="X5548" s="71"/>
      <c r="Y5548" s="72" t="str">
        <f>IF((OR((AND('[1]PWS Information'!$E$10="CWS",U5548="Single Family Residence",Q5548="Lead")),
(AND('[1]PWS Information'!$E$10="CWS",U5548="Multiple Family Residence",'[1]PWS Information'!$E$11="Yes",Q5548="Lead")),
(AND('[1]PWS Information'!$E$10="NTNC",Q5548="Lead")))),"Tier 1",
IF((OR((AND('[1]PWS Information'!$E$10="CWS",U5548="Multiple Family Residence",'[1]PWS Information'!$E$11="No",Q5548="Lead")),
(AND('[1]PWS Information'!$E$10="CWS",U5548="Other",Q5548="Lead")),
(AND('[1]PWS Information'!$E$10="CWS",U5548="Building",Q5548="Lead")))),"Tier 2",
IF((OR((AND('[1]PWS Information'!$E$10="CWS",U5548="Single Family Residence",Q5548="Galvanized Requiring Replacement")),
(AND('[1]PWS Information'!$E$10="CWS",U5548="Single Family Residence",Q5548="Galvanized Requiring Replacement",R5548="Yes")),
(AND('[1]PWS Information'!$E$10="NTNC",Q5548="Galvanized Requiring Replacement")),
(AND('[1]PWS Information'!$E$10="NTNC",U5548="Single Family Residence",R5548="Yes")))),"Tier 3",
IF((OR((AND('[1]PWS Information'!$E$10="CWS",U5548="Single Family Residence",S5548="Yes",Q5548="Non-Lead", J5548="Non-Lead - Copper",L5548="Before 1989")),
(AND('[1]PWS Information'!$E$10="CWS",U5548="Single Family Residence",S5548="Yes",Q5548="Non-Lead", N5548="Non-Lead - Copper",O5548="Before 1989")))),"Tier 4",
IF((OR((AND('[1]PWS Information'!$E$10="NTNC",Q5548="Non-Lead")),
(AND('[1]PWS Information'!$E$10="CWS",Q5548="Non-Lead",S5548="")),
(AND('[1]PWS Information'!$E$10="CWS",Q5548="Non-Lead",S5548="No")),
(AND('[1]PWS Information'!$E$10="CWS",Q5548="Non-Lead",S5548="Don't Know")),
(AND('[1]PWS Information'!$E$10="CWS",Q5548="Non-Lead", J5548="Non-Lead - Copper", S5548="Yes", L5548="Between 1989 and 2014")),
(AND('[1]PWS Information'!$E$10="CWS",Q5548="Non-Lead", J5548="Non-Lead - Copper", S5548="Yes", L5548="After 2014")),
(AND('[1]PWS Information'!$E$10="CWS",Q5548="Non-Lead", J5548="Non-Lead - Copper", S5548="Yes", L5548="Unknown")),
(AND('[1]PWS Information'!$E$10="CWS",Q5548="Non-Lead", N5548="Non-Lead - Copper", S5548="Yes", O5548="Between 1989 and 2014")),
(AND('[1]PWS Information'!$E$10="CWS",Q5548="Non-Lead", N5548="Non-Lead - Copper", S5548="Yes", O5548="After 2014")),
(AND('[1]PWS Information'!$E$10="CWS",Q5548="Non-Lead", N5548="Non-Lead - Copper", S5548="Yes", O5548="Unknown")),
(AND('[1]PWS Information'!$E$10="CWS",Q5548="Unknown")),
(AND('[1]PWS Information'!$E$10="NTNC",Q5548="Unknown")))),"Tier 5",
"")))))</f>
        <v>Tier 5</v>
      </c>
      <c r="Z5548" s="71"/>
      <c r="AA5548" s="71"/>
    </row>
    <row r="5549" spans="1:27" ht="43.2" x14ac:dyDescent="0.3">
      <c r="A5549" s="1"/>
      <c r="B5549" s="70" t="s">
        <v>1805</v>
      </c>
      <c r="C5549" s="60"/>
      <c r="D5549" s="61" t="s">
        <v>1921</v>
      </c>
      <c r="E5549" s="61" t="s">
        <v>128</v>
      </c>
      <c r="F5549" s="61">
        <v>78640</v>
      </c>
      <c r="G5549" s="62"/>
      <c r="H5549" s="63">
        <v>29.979277799999998</v>
      </c>
      <c r="I5549" s="64">
        <v>-97.699163999999996</v>
      </c>
      <c r="J5549" s="65" t="s">
        <v>50</v>
      </c>
      <c r="K5549" s="66" t="s">
        <v>51</v>
      </c>
      <c r="L5549" s="62" t="s">
        <v>52</v>
      </c>
      <c r="M5549" s="69"/>
      <c r="N5549" s="65" t="s">
        <v>50</v>
      </c>
      <c r="O5549" s="66" t="s">
        <v>52</v>
      </c>
      <c r="P5549" s="69"/>
      <c r="Q5549" s="55" t="str">
        <f t="shared" si="86"/>
        <v>Non-Lead</v>
      </c>
      <c r="R5549" s="70" t="s">
        <v>51</v>
      </c>
      <c r="S5549" s="70" t="s">
        <v>51</v>
      </c>
      <c r="T5549" s="70"/>
      <c r="U5549" s="71" t="s">
        <v>76</v>
      </c>
      <c r="V5549" s="71" t="s">
        <v>51</v>
      </c>
      <c r="W5549" s="71" t="s">
        <v>51</v>
      </c>
      <c r="X5549" s="71"/>
      <c r="Y5549" s="72" t="str">
        <f>IF((OR((AND('[1]PWS Information'!$E$10="CWS",U5549="Single Family Residence",Q5549="Lead")),
(AND('[1]PWS Information'!$E$10="CWS",U5549="Multiple Family Residence",'[1]PWS Information'!$E$11="Yes",Q5549="Lead")),
(AND('[1]PWS Information'!$E$10="NTNC",Q5549="Lead")))),"Tier 1",
IF((OR((AND('[1]PWS Information'!$E$10="CWS",U5549="Multiple Family Residence",'[1]PWS Information'!$E$11="No",Q5549="Lead")),
(AND('[1]PWS Information'!$E$10="CWS",U5549="Other",Q5549="Lead")),
(AND('[1]PWS Information'!$E$10="CWS",U5549="Building",Q5549="Lead")))),"Tier 2",
IF((OR((AND('[1]PWS Information'!$E$10="CWS",U5549="Single Family Residence",Q5549="Galvanized Requiring Replacement")),
(AND('[1]PWS Information'!$E$10="CWS",U5549="Single Family Residence",Q5549="Galvanized Requiring Replacement",R5549="Yes")),
(AND('[1]PWS Information'!$E$10="NTNC",Q5549="Galvanized Requiring Replacement")),
(AND('[1]PWS Information'!$E$10="NTNC",U5549="Single Family Residence",R5549="Yes")))),"Tier 3",
IF((OR((AND('[1]PWS Information'!$E$10="CWS",U5549="Single Family Residence",S5549="Yes",Q5549="Non-Lead", J5549="Non-Lead - Copper",L5549="Before 1989")),
(AND('[1]PWS Information'!$E$10="CWS",U5549="Single Family Residence",S5549="Yes",Q5549="Non-Lead", N5549="Non-Lead - Copper",O5549="Before 1989")))),"Tier 4",
IF((OR((AND('[1]PWS Information'!$E$10="NTNC",Q5549="Non-Lead")),
(AND('[1]PWS Information'!$E$10="CWS",Q5549="Non-Lead",S5549="")),
(AND('[1]PWS Information'!$E$10="CWS",Q5549="Non-Lead",S5549="No")),
(AND('[1]PWS Information'!$E$10="CWS",Q5549="Non-Lead",S5549="Don't Know")),
(AND('[1]PWS Information'!$E$10="CWS",Q5549="Non-Lead", J5549="Non-Lead - Copper", S5549="Yes", L5549="Between 1989 and 2014")),
(AND('[1]PWS Information'!$E$10="CWS",Q5549="Non-Lead", J5549="Non-Lead - Copper", S5549="Yes", L5549="After 2014")),
(AND('[1]PWS Information'!$E$10="CWS",Q5549="Non-Lead", J5549="Non-Lead - Copper", S5549="Yes", L5549="Unknown")),
(AND('[1]PWS Information'!$E$10="CWS",Q5549="Non-Lead", N5549="Non-Lead - Copper", S5549="Yes", O5549="Between 1989 and 2014")),
(AND('[1]PWS Information'!$E$10="CWS",Q5549="Non-Lead", N5549="Non-Lead - Copper", S5549="Yes", O5549="After 2014")),
(AND('[1]PWS Information'!$E$10="CWS",Q5549="Non-Lead", N5549="Non-Lead - Copper", S5549="Yes", O5549="Unknown")),
(AND('[1]PWS Information'!$E$10="CWS",Q5549="Unknown")),
(AND('[1]PWS Information'!$E$10="NTNC",Q5549="Unknown")))),"Tier 5",
"")))))</f>
        <v>Tier 5</v>
      </c>
      <c r="Z5549" s="71"/>
      <c r="AA5549" s="71"/>
    </row>
    <row r="5550" spans="1:27" ht="43.2" x14ac:dyDescent="0.3">
      <c r="A5550" s="17"/>
      <c r="B5550" s="70" t="s">
        <v>1805</v>
      </c>
      <c r="C5550" s="60"/>
      <c r="D5550" s="61" t="s">
        <v>1922</v>
      </c>
      <c r="E5550" s="61" t="s">
        <v>128</v>
      </c>
      <c r="F5550" s="61">
        <v>78640</v>
      </c>
      <c r="G5550" s="62"/>
      <c r="H5550" s="63">
        <v>29.960521499999999</v>
      </c>
      <c r="I5550" s="64">
        <v>-97.797004999999999</v>
      </c>
      <c r="J5550" s="65" t="s">
        <v>50</v>
      </c>
      <c r="K5550" s="66" t="s">
        <v>51</v>
      </c>
      <c r="L5550" s="62" t="s">
        <v>52</v>
      </c>
      <c r="M5550" s="69"/>
      <c r="N5550" s="65" t="s">
        <v>50</v>
      </c>
      <c r="O5550" s="66" t="s">
        <v>52</v>
      </c>
      <c r="P5550" s="69"/>
      <c r="Q5550" s="55" t="str">
        <f t="shared" si="86"/>
        <v>Non-Lead</v>
      </c>
      <c r="R5550" s="70" t="s">
        <v>51</v>
      </c>
      <c r="S5550" s="70" t="s">
        <v>51</v>
      </c>
      <c r="T5550" s="70"/>
      <c r="U5550" s="71" t="s">
        <v>76</v>
      </c>
      <c r="V5550" s="71" t="s">
        <v>51</v>
      </c>
      <c r="W5550" s="71" t="s">
        <v>51</v>
      </c>
      <c r="X5550" s="71"/>
      <c r="Y5550" s="72" t="str">
        <f>IF((OR((AND('[1]PWS Information'!$E$10="CWS",U5550="Single Family Residence",Q5550="Lead")),
(AND('[1]PWS Information'!$E$10="CWS",U5550="Multiple Family Residence",'[1]PWS Information'!$E$11="Yes",Q5550="Lead")),
(AND('[1]PWS Information'!$E$10="NTNC",Q5550="Lead")))),"Tier 1",
IF((OR((AND('[1]PWS Information'!$E$10="CWS",U5550="Multiple Family Residence",'[1]PWS Information'!$E$11="No",Q5550="Lead")),
(AND('[1]PWS Information'!$E$10="CWS",U5550="Other",Q5550="Lead")),
(AND('[1]PWS Information'!$E$10="CWS",U5550="Building",Q5550="Lead")))),"Tier 2",
IF((OR((AND('[1]PWS Information'!$E$10="CWS",U5550="Single Family Residence",Q5550="Galvanized Requiring Replacement")),
(AND('[1]PWS Information'!$E$10="CWS",U5550="Single Family Residence",Q5550="Galvanized Requiring Replacement",R5550="Yes")),
(AND('[1]PWS Information'!$E$10="NTNC",Q5550="Galvanized Requiring Replacement")),
(AND('[1]PWS Information'!$E$10="NTNC",U5550="Single Family Residence",R5550="Yes")))),"Tier 3",
IF((OR((AND('[1]PWS Information'!$E$10="CWS",U5550="Single Family Residence",S5550="Yes",Q5550="Non-Lead", J5550="Non-Lead - Copper",L5550="Before 1989")),
(AND('[1]PWS Information'!$E$10="CWS",U5550="Single Family Residence",S5550="Yes",Q5550="Non-Lead", N5550="Non-Lead - Copper",O5550="Before 1989")))),"Tier 4",
IF((OR((AND('[1]PWS Information'!$E$10="NTNC",Q5550="Non-Lead")),
(AND('[1]PWS Information'!$E$10="CWS",Q5550="Non-Lead",S5550="")),
(AND('[1]PWS Information'!$E$10="CWS",Q5550="Non-Lead",S5550="No")),
(AND('[1]PWS Information'!$E$10="CWS",Q5550="Non-Lead",S5550="Don't Know")),
(AND('[1]PWS Information'!$E$10="CWS",Q5550="Non-Lead", J5550="Non-Lead - Copper", S5550="Yes", L5550="Between 1989 and 2014")),
(AND('[1]PWS Information'!$E$10="CWS",Q5550="Non-Lead", J5550="Non-Lead - Copper", S5550="Yes", L5550="After 2014")),
(AND('[1]PWS Information'!$E$10="CWS",Q5550="Non-Lead", J5550="Non-Lead - Copper", S5550="Yes", L5550="Unknown")),
(AND('[1]PWS Information'!$E$10="CWS",Q5550="Non-Lead", N5550="Non-Lead - Copper", S5550="Yes", O5550="Between 1989 and 2014")),
(AND('[1]PWS Information'!$E$10="CWS",Q5550="Non-Lead", N5550="Non-Lead - Copper", S5550="Yes", O5550="After 2014")),
(AND('[1]PWS Information'!$E$10="CWS",Q5550="Non-Lead", N5550="Non-Lead - Copper", S5550="Yes", O5550="Unknown")),
(AND('[1]PWS Information'!$E$10="CWS",Q5550="Unknown")),
(AND('[1]PWS Information'!$E$10="NTNC",Q5550="Unknown")))),"Tier 5",
"")))))</f>
        <v>Tier 5</v>
      </c>
      <c r="Z5550" s="71"/>
      <c r="AA5550" s="71"/>
    </row>
    <row r="5551" spans="1:27" ht="43.2" x14ac:dyDescent="0.3">
      <c r="A5551" s="1"/>
      <c r="B5551" s="70" t="s">
        <v>1805</v>
      </c>
      <c r="C5551" s="60"/>
      <c r="D5551" s="61" t="s">
        <v>1923</v>
      </c>
      <c r="E5551" s="61" t="s">
        <v>128</v>
      </c>
      <c r="F5551" s="61">
        <v>78640</v>
      </c>
      <c r="G5551" s="62"/>
      <c r="H5551" s="63">
        <v>29.979277799999998</v>
      </c>
      <c r="I5551" s="64">
        <v>-97.761416666666605</v>
      </c>
      <c r="J5551" s="65" t="s">
        <v>50</v>
      </c>
      <c r="K5551" s="66" t="s">
        <v>51</v>
      </c>
      <c r="L5551" s="62" t="s">
        <v>52</v>
      </c>
      <c r="M5551" s="69"/>
      <c r="N5551" s="65" t="s">
        <v>50</v>
      </c>
      <c r="O5551" s="66" t="s">
        <v>52</v>
      </c>
      <c r="P5551" s="69"/>
      <c r="Q5551" s="55" t="str">
        <f t="shared" si="86"/>
        <v>Non-Lead</v>
      </c>
      <c r="R5551" s="70" t="s">
        <v>51</v>
      </c>
      <c r="S5551" s="70" t="s">
        <v>51</v>
      </c>
      <c r="T5551" s="70"/>
      <c r="U5551" s="71" t="s">
        <v>76</v>
      </c>
      <c r="V5551" s="71" t="s">
        <v>51</v>
      </c>
      <c r="W5551" s="71" t="s">
        <v>51</v>
      </c>
      <c r="X5551" s="71"/>
      <c r="Y5551" s="72" t="str">
        <f>IF((OR((AND('[1]PWS Information'!$E$10="CWS",U5551="Single Family Residence",Q5551="Lead")),
(AND('[1]PWS Information'!$E$10="CWS",U5551="Multiple Family Residence",'[1]PWS Information'!$E$11="Yes",Q5551="Lead")),
(AND('[1]PWS Information'!$E$10="NTNC",Q5551="Lead")))),"Tier 1",
IF((OR((AND('[1]PWS Information'!$E$10="CWS",U5551="Multiple Family Residence",'[1]PWS Information'!$E$11="No",Q5551="Lead")),
(AND('[1]PWS Information'!$E$10="CWS",U5551="Other",Q5551="Lead")),
(AND('[1]PWS Information'!$E$10="CWS",U5551="Building",Q5551="Lead")))),"Tier 2",
IF((OR((AND('[1]PWS Information'!$E$10="CWS",U5551="Single Family Residence",Q5551="Galvanized Requiring Replacement")),
(AND('[1]PWS Information'!$E$10="CWS",U5551="Single Family Residence",Q5551="Galvanized Requiring Replacement",R5551="Yes")),
(AND('[1]PWS Information'!$E$10="NTNC",Q5551="Galvanized Requiring Replacement")),
(AND('[1]PWS Information'!$E$10="NTNC",U5551="Single Family Residence",R5551="Yes")))),"Tier 3",
IF((OR((AND('[1]PWS Information'!$E$10="CWS",U5551="Single Family Residence",S5551="Yes",Q5551="Non-Lead", J5551="Non-Lead - Copper",L5551="Before 1989")),
(AND('[1]PWS Information'!$E$10="CWS",U5551="Single Family Residence",S5551="Yes",Q5551="Non-Lead", N5551="Non-Lead - Copper",O5551="Before 1989")))),"Tier 4",
IF((OR((AND('[1]PWS Information'!$E$10="NTNC",Q5551="Non-Lead")),
(AND('[1]PWS Information'!$E$10="CWS",Q5551="Non-Lead",S5551="")),
(AND('[1]PWS Information'!$E$10="CWS",Q5551="Non-Lead",S5551="No")),
(AND('[1]PWS Information'!$E$10="CWS",Q5551="Non-Lead",S5551="Don't Know")),
(AND('[1]PWS Information'!$E$10="CWS",Q5551="Non-Lead", J5551="Non-Lead - Copper", S5551="Yes", L5551="Between 1989 and 2014")),
(AND('[1]PWS Information'!$E$10="CWS",Q5551="Non-Lead", J5551="Non-Lead - Copper", S5551="Yes", L5551="After 2014")),
(AND('[1]PWS Information'!$E$10="CWS",Q5551="Non-Lead", J5551="Non-Lead - Copper", S5551="Yes", L5551="Unknown")),
(AND('[1]PWS Information'!$E$10="CWS",Q5551="Non-Lead", N5551="Non-Lead - Copper", S5551="Yes", O5551="Between 1989 and 2014")),
(AND('[1]PWS Information'!$E$10="CWS",Q5551="Non-Lead", N5551="Non-Lead - Copper", S5551="Yes", O5551="After 2014")),
(AND('[1]PWS Information'!$E$10="CWS",Q5551="Non-Lead", N5551="Non-Lead - Copper", S5551="Yes", O5551="Unknown")),
(AND('[1]PWS Information'!$E$10="CWS",Q5551="Unknown")),
(AND('[1]PWS Information'!$E$10="NTNC",Q5551="Unknown")))),"Tier 5",
"")))))</f>
        <v>Tier 5</v>
      </c>
      <c r="Z5551" s="71"/>
      <c r="AA5551" s="71"/>
    </row>
    <row r="5552" spans="1:27" ht="43.2" x14ac:dyDescent="0.3">
      <c r="A5552" s="1"/>
      <c r="B5552" s="70" t="s">
        <v>1805</v>
      </c>
      <c r="C5552" s="60"/>
      <c r="D5552" s="61" t="s">
        <v>1924</v>
      </c>
      <c r="E5552" s="61" t="s">
        <v>128</v>
      </c>
      <c r="F5552" s="61">
        <v>78640</v>
      </c>
      <c r="G5552" s="62"/>
      <c r="H5552" s="63">
        <v>29.979277799999998</v>
      </c>
      <c r="I5552" s="64">
        <v>-97.761416666666605</v>
      </c>
      <c r="J5552" s="65" t="s">
        <v>50</v>
      </c>
      <c r="K5552" s="66" t="s">
        <v>51</v>
      </c>
      <c r="L5552" s="62" t="s">
        <v>52</v>
      </c>
      <c r="M5552" s="69"/>
      <c r="N5552" s="65" t="s">
        <v>50</v>
      </c>
      <c r="O5552" s="66" t="s">
        <v>52</v>
      </c>
      <c r="P5552" s="69"/>
      <c r="Q5552" s="55" t="str">
        <f t="shared" si="86"/>
        <v>Non-Lead</v>
      </c>
      <c r="R5552" s="70" t="s">
        <v>51</v>
      </c>
      <c r="S5552" s="70" t="s">
        <v>51</v>
      </c>
      <c r="T5552" s="70"/>
      <c r="U5552" s="71" t="s">
        <v>76</v>
      </c>
      <c r="V5552" s="71" t="s">
        <v>51</v>
      </c>
      <c r="W5552" s="71" t="s">
        <v>51</v>
      </c>
      <c r="X5552" s="71"/>
      <c r="Y5552" s="72" t="str">
        <f>IF((OR((AND('[1]PWS Information'!$E$10="CWS",U5552="Single Family Residence",Q5552="Lead")),
(AND('[1]PWS Information'!$E$10="CWS",U5552="Multiple Family Residence",'[1]PWS Information'!$E$11="Yes",Q5552="Lead")),
(AND('[1]PWS Information'!$E$10="NTNC",Q5552="Lead")))),"Tier 1",
IF((OR((AND('[1]PWS Information'!$E$10="CWS",U5552="Multiple Family Residence",'[1]PWS Information'!$E$11="No",Q5552="Lead")),
(AND('[1]PWS Information'!$E$10="CWS",U5552="Other",Q5552="Lead")),
(AND('[1]PWS Information'!$E$10="CWS",U5552="Building",Q5552="Lead")))),"Tier 2",
IF((OR((AND('[1]PWS Information'!$E$10="CWS",U5552="Single Family Residence",Q5552="Galvanized Requiring Replacement")),
(AND('[1]PWS Information'!$E$10="CWS",U5552="Single Family Residence",Q5552="Galvanized Requiring Replacement",R5552="Yes")),
(AND('[1]PWS Information'!$E$10="NTNC",Q5552="Galvanized Requiring Replacement")),
(AND('[1]PWS Information'!$E$10="NTNC",U5552="Single Family Residence",R5552="Yes")))),"Tier 3",
IF((OR((AND('[1]PWS Information'!$E$10="CWS",U5552="Single Family Residence",S5552="Yes",Q5552="Non-Lead", J5552="Non-Lead - Copper",L5552="Before 1989")),
(AND('[1]PWS Information'!$E$10="CWS",U5552="Single Family Residence",S5552="Yes",Q5552="Non-Lead", N5552="Non-Lead - Copper",O5552="Before 1989")))),"Tier 4",
IF((OR((AND('[1]PWS Information'!$E$10="NTNC",Q5552="Non-Lead")),
(AND('[1]PWS Information'!$E$10="CWS",Q5552="Non-Lead",S5552="")),
(AND('[1]PWS Information'!$E$10="CWS",Q5552="Non-Lead",S5552="No")),
(AND('[1]PWS Information'!$E$10="CWS",Q5552="Non-Lead",S5552="Don't Know")),
(AND('[1]PWS Information'!$E$10="CWS",Q5552="Non-Lead", J5552="Non-Lead - Copper", S5552="Yes", L5552="Between 1989 and 2014")),
(AND('[1]PWS Information'!$E$10="CWS",Q5552="Non-Lead", J5552="Non-Lead - Copper", S5552="Yes", L5552="After 2014")),
(AND('[1]PWS Information'!$E$10="CWS",Q5552="Non-Lead", J5552="Non-Lead - Copper", S5552="Yes", L5552="Unknown")),
(AND('[1]PWS Information'!$E$10="CWS",Q5552="Non-Lead", N5552="Non-Lead - Copper", S5552="Yes", O5552="Between 1989 and 2014")),
(AND('[1]PWS Information'!$E$10="CWS",Q5552="Non-Lead", N5552="Non-Lead - Copper", S5552="Yes", O5552="After 2014")),
(AND('[1]PWS Information'!$E$10="CWS",Q5552="Non-Lead", N5552="Non-Lead - Copper", S5552="Yes", O5552="Unknown")),
(AND('[1]PWS Information'!$E$10="CWS",Q5552="Unknown")),
(AND('[1]PWS Information'!$E$10="NTNC",Q5552="Unknown")))),"Tier 5",
"")))))</f>
        <v>Tier 5</v>
      </c>
      <c r="Z5552" s="71"/>
      <c r="AA5552" s="71"/>
    </row>
    <row r="5553" spans="1:27" ht="57.6" x14ac:dyDescent="0.3">
      <c r="A5553" s="1"/>
      <c r="B5553" s="70" t="s">
        <v>1925</v>
      </c>
      <c r="C5553" s="60">
        <v>142</v>
      </c>
      <c r="D5553" s="61" t="s">
        <v>1926</v>
      </c>
      <c r="E5553" s="61" t="s">
        <v>128</v>
      </c>
      <c r="F5553" s="61">
        <v>78640</v>
      </c>
      <c r="G5553" s="62"/>
      <c r="H5553" s="63">
        <v>29.978778399999999</v>
      </c>
      <c r="I5553" s="64">
        <v>-97.759346899999997</v>
      </c>
      <c r="J5553" s="65" t="s">
        <v>50</v>
      </c>
      <c r="K5553" s="66" t="s">
        <v>51</v>
      </c>
      <c r="L5553" s="62" t="s">
        <v>52</v>
      </c>
      <c r="M5553" s="69"/>
      <c r="N5553" s="65" t="s">
        <v>50</v>
      </c>
      <c r="O5553" s="66" t="s">
        <v>52</v>
      </c>
      <c r="P5553" s="69"/>
      <c r="Q5553" s="55" t="str">
        <f t="shared" si="86"/>
        <v>Non-Lead</v>
      </c>
      <c r="R5553" s="70" t="s">
        <v>51</v>
      </c>
      <c r="S5553" s="70" t="s">
        <v>51</v>
      </c>
      <c r="T5553" s="70"/>
      <c r="U5553" s="71" t="s">
        <v>53</v>
      </c>
      <c r="V5553" s="71" t="s">
        <v>51</v>
      </c>
      <c r="W5553" s="71" t="s">
        <v>51</v>
      </c>
      <c r="X5553" s="71"/>
      <c r="Y5553" s="72" t="str">
        <f>IF((OR((AND('[1]PWS Information'!$E$10="CWS",U5553="Single Family Residence",Q5553="Lead")),
(AND('[1]PWS Information'!$E$10="CWS",U5553="Multiple Family Residence",'[1]PWS Information'!$E$11="Yes",Q5553="Lead")),
(AND('[1]PWS Information'!$E$10="NTNC",Q5553="Lead")))),"Tier 1",
IF((OR((AND('[1]PWS Information'!$E$10="CWS",U5553="Multiple Family Residence",'[1]PWS Information'!$E$11="No",Q5553="Lead")),
(AND('[1]PWS Information'!$E$10="CWS",U5553="Other",Q5553="Lead")),
(AND('[1]PWS Information'!$E$10="CWS",U5553="Building",Q5553="Lead")))),"Tier 2",
IF((OR((AND('[1]PWS Information'!$E$10="CWS",U5553="Single Family Residence",Q5553="Galvanized Requiring Replacement")),
(AND('[1]PWS Information'!$E$10="CWS",U5553="Single Family Residence",Q5553="Galvanized Requiring Replacement",R5553="Yes")),
(AND('[1]PWS Information'!$E$10="NTNC",Q5553="Galvanized Requiring Replacement")),
(AND('[1]PWS Information'!$E$10="NTNC",U5553="Single Family Residence",R5553="Yes")))),"Tier 3",
IF((OR((AND('[1]PWS Information'!$E$10="CWS",U5553="Single Family Residence",S5553="Yes",Q5553="Non-Lead", J5553="Non-Lead - Copper",L5553="Before 1989")),
(AND('[1]PWS Information'!$E$10="CWS",U5553="Single Family Residence",S5553="Yes",Q5553="Non-Lead", N5553="Non-Lead - Copper",O5553="Before 1989")))),"Tier 4",
IF((OR((AND('[1]PWS Information'!$E$10="NTNC",Q5553="Non-Lead")),
(AND('[1]PWS Information'!$E$10="CWS",Q5553="Non-Lead",S5553="")),
(AND('[1]PWS Information'!$E$10="CWS",Q5553="Non-Lead",S5553="No")),
(AND('[1]PWS Information'!$E$10="CWS",Q5553="Non-Lead",S5553="Don't Know")),
(AND('[1]PWS Information'!$E$10="CWS",Q5553="Non-Lead", J5553="Non-Lead - Copper", S5553="Yes", L5553="Between 1989 and 2014")),
(AND('[1]PWS Information'!$E$10="CWS",Q5553="Non-Lead", J5553="Non-Lead - Copper", S5553="Yes", L5553="After 2014")),
(AND('[1]PWS Information'!$E$10="CWS",Q5553="Non-Lead", J5553="Non-Lead - Copper", S5553="Yes", L5553="Unknown")),
(AND('[1]PWS Information'!$E$10="CWS",Q5553="Non-Lead", N5553="Non-Lead - Copper", S5553="Yes", O5553="Between 1989 and 2014")),
(AND('[1]PWS Information'!$E$10="CWS",Q5553="Non-Lead", N5553="Non-Lead - Copper", S5553="Yes", O5553="After 2014")),
(AND('[1]PWS Information'!$E$10="CWS",Q5553="Non-Lead", N5553="Non-Lead - Copper", S5553="Yes", O5553="Unknown")),
(AND('[1]PWS Information'!$E$10="CWS",Q5553="Unknown")),
(AND('[1]PWS Information'!$E$10="NTNC",Q5553="Unknown")))),"Tier 5",
"")))))</f>
        <v>Tier 5</v>
      </c>
      <c r="Z5553" s="71"/>
      <c r="AA5553" s="71"/>
    </row>
    <row r="5554" spans="1:27" ht="43.2" x14ac:dyDescent="0.3">
      <c r="A5554" s="17"/>
      <c r="B5554" s="70" t="s">
        <v>1805</v>
      </c>
      <c r="C5554" s="60"/>
      <c r="D5554" s="61" t="s">
        <v>1927</v>
      </c>
      <c r="E5554" s="61" t="s">
        <v>128</v>
      </c>
      <c r="F5554" s="61">
        <v>78640</v>
      </c>
      <c r="G5554" s="62"/>
      <c r="H5554" s="63">
        <v>29.980515199999999</v>
      </c>
      <c r="I5554" s="64">
        <v>-97.760064999999997</v>
      </c>
      <c r="J5554" s="65" t="s">
        <v>50</v>
      </c>
      <c r="K5554" s="66" t="s">
        <v>51</v>
      </c>
      <c r="L5554" s="62" t="s">
        <v>52</v>
      </c>
      <c r="M5554" s="69"/>
      <c r="N5554" s="65" t="s">
        <v>50</v>
      </c>
      <c r="O5554" s="66" t="s">
        <v>52</v>
      </c>
      <c r="P5554" s="69"/>
      <c r="Q5554" s="55" t="str">
        <f t="shared" si="86"/>
        <v>Non-Lead</v>
      </c>
      <c r="R5554" s="70" t="s">
        <v>51</v>
      </c>
      <c r="S5554" s="70" t="s">
        <v>51</v>
      </c>
      <c r="T5554" s="70"/>
      <c r="U5554" s="71" t="s">
        <v>76</v>
      </c>
      <c r="V5554" s="71" t="s">
        <v>51</v>
      </c>
      <c r="W5554" s="71" t="s">
        <v>51</v>
      </c>
      <c r="X5554" s="71"/>
      <c r="Y5554" s="72" t="str">
        <f>IF((OR((AND('[1]PWS Information'!$E$10="CWS",U5554="Single Family Residence",Q5554="Lead")),
(AND('[1]PWS Information'!$E$10="CWS",U5554="Multiple Family Residence",'[1]PWS Information'!$E$11="Yes",Q5554="Lead")),
(AND('[1]PWS Information'!$E$10="NTNC",Q5554="Lead")))),"Tier 1",
IF((OR((AND('[1]PWS Information'!$E$10="CWS",U5554="Multiple Family Residence",'[1]PWS Information'!$E$11="No",Q5554="Lead")),
(AND('[1]PWS Information'!$E$10="CWS",U5554="Other",Q5554="Lead")),
(AND('[1]PWS Information'!$E$10="CWS",U5554="Building",Q5554="Lead")))),"Tier 2",
IF((OR((AND('[1]PWS Information'!$E$10="CWS",U5554="Single Family Residence",Q5554="Galvanized Requiring Replacement")),
(AND('[1]PWS Information'!$E$10="CWS",U5554="Single Family Residence",Q5554="Galvanized Requiring Replacement",R5554="Yes")),
(AND('[1]PWS Information'!$E$10="NTNC",Q5554="Galvanized Requiring Replacement")),
(AND('[1]PWS Information'!$E$10="NTNC",U5554="Single Family Residence",R5554="Yes")))),"Tier 3",
IF((OR((AND('[1]PWS Information'!$E$10="CWS",U5554="Single Family Residence",S5554="Yes",Q5554="Non-Lead", J5554="Non-Lead - Copper",L5554="Before 1989")),
(AND('[1]PWS Information'!$E$10="CWS",U5554="Single Family Residence",S5554="Yes",Q5554="Non-Lead", N5554="Non-Lead - Copper",O5554="Before 1989")))),"Tier 4",
IF((OR((AND('[1]PWS Information'!$E$10="NTNC",Q5554="Non-Lead")),
(AND('[1]PWS Information'!$E$10="CWS",Q5554="Non-Lead",S5554="")),
(AND('[1]PWS Information'!$E$10="CWS",Q5554="Non-Lead",S5554="No")),
(AND('[1]PWS Information'!$E$10="CWS",Q5554="Non-Lead",S5554="Don't Know")),
(AND('[1]PWS Information'!$E$10="CWS",Q5554="Non-Lead", J5554="Non-Lead - Copper", S5554="Yes", L5554="Between 1989 and 2014")),
(AND('[1]PWS Information'!$E$10="CWS",Q5554="Non-Lead", J5554="Non-Lead - Copper", S5554="Yes", L5554="After 2014")),
(AND('[1]PWS Information'!$E$10="CWS",Q5554="Non-Lead", J5554="Non-Lead - Copper", S5554="Yes", L5554="Unknown")),
(AND('[1]PWS Information'!$E$10="CWS",Q5554="Non-Lead", N5554="Non-Lead - Copper", S5554="Yes", O5554="Between 1989 and 2014")),
(AND('[1]PWS Information'!$E$10="CWS",Q5554="Non-Lead", N5554="Non-Lead - Copper", S5554="Yes", O5554="After 2014")),
(AND('[1]PWS Information'!$E$10="CWS",Q5554="Non-Lead", N5554="Non-Lead - Copper", S5554="Yes", O5554="Unknown")),
(AND('[1]PWS Information'!$E$10="CWS",Q5554="Unknown")),
(AND('[1]PWS Information'!$E$10="NTNC",Q5554="Unknown")))),"Tier 5",
"")))))</f>
        <v>Tier 5</v>
      </c>
      <c r="Z5554" s="71"/>
      <c r="AA5554" s="71"/>
    </row>
    <row r="5555" spans="1:27" ht="57.6" x14ac:dyDescent="0.3">
      <c r="A5555" s="1"/>
      <c r="B5555" s="70" t="s">
        <v>1805</v>
      </c>
      <c r="C5555" s="60">
        <v>250</v>
      </c>
      <c r="D5555" s="61" t="s">
        <v>1928</v>
      </c>
      <c r="E5555" s="61" t="s">
        <v>128</v>
      </c>
      <c r="F5555" s="61">
        <v>78640</v>
      </c>
      <c r="G5555" s="62"/>
      <c r="H5555" s="63">
        <v>29.980141499999998</v>
      </c>
      <c r="I5555" s="64">
        <v>-97.759765999999999</v>
      </c>
      <c r="J5555" s="65" t="s">
        <v>50</v>
      </c>
      <c r="K5555" s="66" t="s">
        <v>51</v>
      </c>
      <c r="L5555" s="62" t="s">
        <v>52</v>
      </c>
      <c r="M5555" s="69"/>
      <c r="N5555" s="65" t="s">
        <v>50</v>
      </c>
      <c r="O5555" s="66" t="s">
        <v>52</v>
      </c>
      <c r="P5555" s="69"/>
      <c r="Q5555" s="55" t="str">
        <f t="shared" si="86"/>
        <v>Non-Lead</v>
      </c>
      <c r="R5555" s="70" t="s">
        <v>51</v>
      </c>
      <c r="S5555" s="70" t="s">
        <v>51</v>
      </c>
      <c r="T5555" s="70"/>
      <c r="U5555" s="71" t="s">
        <v>53</v>
      </c>
      <c r="V5555" s="71" t="s">
        <v>51</v>
      </c>
      <c r="W5555" s="71" t="s">
        <v>51</v>
      </c>
      <c r="X5555" s="71"/>
      <c r="Y5555" s="72" t="str">
        <f>IF((OR((AND('[1]PWS Information'!$E$10="CWS",U5555="Single Family Residence",Q5555="Lead")),
(AND('[1]PWS Information'!$E$10="CWS",U5555="Multiple Family Residence",'[1]PWS Information'!$E$11="Yes",Q5555="Lead")),
(AND('[1]PWS Information'!$E$10="NTNC",Q5555="Lead")))),"Tier 1",
IF((OR((AND('[1]PWS Information'!$E$10="CWS",U5555="Multiple Family Residence",'[1]PWS Information'!$E$11="No",Q5555="Lead")),
(AND('[1]PWS Information'!$E$10="CWS",U5555="Other",Q5555="Lead")),
(AND('[1]PWS Information'!$E$10="CWS",U5555="Building",Q5555="Lead")))),"Tier 2",
IF((OR((AND('[1]PWS Information'!$E$10="CWS",U5555="Single Family Residence",Q5555="Galvanized Requiring Replacement")),
(AND('[1]PWS Information'!$E$10="CWS",U5555="Single Family Residence",Q5555="Galvanized Requiring Replacement",R5555="Yes")),
(AND('[1]PWS Information'!$E$10="NTNC",Q5555="Galvanized Requiring Replacement")),
(AND('[1]PWS Information'!$E$10="NTNC",U5555="Single Family Residence",R5555="Yes")))),"Tier 3",
IF((OR((AND('[1]PWS Information'!$E$10="CWS",U5555="Single Family Residence",S5555="Yes",Q5555="Non-Lead", J5555="Non-Lead - Copper",L5555="Before 1989")),
(AND('[1]PWS Information'!$E$10="CWS",U5555="Single Family Residence",S5555="Yes",Q5555="Non-Lead", N5555="Non-Lead - Copper",O5555="Before 1989")))),"Tier 4",
IF((OR((AND('[1]PWS Information'!$E$10="NTNC",Q5555="Non-Lead")),
(AND('[1]PWS Information'!$E$10="CWS",Q5555="Non-Lead",S5555="")),
(AND('[1]PWS Information'!$E$10="CWS",Q5555="Non-Lead",S5555="No")),
(AND('[1]PWS Information'!$E$10="CWS",Q5555="Non-Lead",S5555="Don't Know")),
(AND('[1]PWS Information'!$E$10="CWS",Q5555="Non-Lead", J5555="Non-Lead - Copper", S5555="Yes", L5555="Between 1989 and 2014")),
(AND('[1]PWS Information'!$E$10="CWS",Q5555="Non-Lead", J5555="Non-Lead - Copper", S5555="Yes", L5555="After 2014")),
(AND('[1]PWS Information'!$E$10="CWS",Q5555="Non-Lead", J5555="Non-Lead - Copper", S5555="Yes", L5555="Unknown")),
(AND('[1]PWS Information'!$E$10="CWS",Q5555="Non-Lead", N5555="Non-Lead - Copper", S5555="Yes", O5555="Between 1989 and 2014")),
(AND('[1]PWS Information'!$E$10="CWS",Q5555="Non-Lead", N5555="Non-Lead - Copper", S5555="Yes", O5555="After 2014")),
(AND('[1]PWS Information'!$E$10="CWS",Q5555="Non-Lead", N5555="Non-Lead - Copper", S5555="Yes", O5555="Unknown")),
(AND('[1]PWS Information'!$E$10="CWS",Q5555="Unknown")),
(AND('[1]PWS Information'!$E$10="NTNC",Q5555="Unknown")))),"Tier 5",
"")))))</f>
        <v>Tier 5</v>
      </c>
      <c r="Z5555" s="71"/>
      <c r="AA5555" s="71"/>
    </row>
    <row r="5556" spans="1:27" ht="57.6" x14ac:dyDescent="0.3">
      <c r="A5556" s="1"/>
      <c r="B5556" s="70">
        <v>1549226</v>
      </c>
      <c r="C5556" s="60">
        <v>239</v>
      </c>
      <c r="D5556" s="61" t="s">
        <v>1929</v>
      </c>
      <c r="E5556" s="61" t="s">
        <v>128</v>
      </c>
      <c r="F5556" s="61">
        <v>78640</v>
      </c>
      <c r="G5556" s="62"/>
      <c r="H5556" s="63">
        <v>29.980103</v>
      </c>
      <c r="I5556" s="64">
        <v>-97.760388000000006</v>
      </c>
      <c r="J5556" s="65" t="s">
        <v>50</v>
      </c>
      <c r="K5556" s="66" t="s">
        <v>51</v>
      </c>
      <c r="L5556" s="62" t="s">
        <v>52</v>
      </c>
      <c r="M5556" s="69"/>
      <c r="N5556" s="65" t="s">
        <v>50</v>
      </c>
      <c r="O5556" s="66" t="s">
        <v>52</v>
      </c>
      <c r="P5556" s="69"/>
      <c r="Q5556" s="55" t="str">
        <f t="shared" si="86"/>
        <v>Non-Lead</v>
      </c>
      <c r="R5556" s="70" t="s">
        <v>51</v>
      </c>
      <c r="S5556" s="70" t="s">
        <v>51</v>
      </c>
      <c r="T5556" s="70"/>
      <c r="U5556" s="71" t="s">
        <v>53</v>
      </c>
      <c r="V5556" s="71" t="s">
        <v>51</v>
      </c>
      <c r="W5556" s="71" t="s">
        <v>51</v>
      </c>
      <c r="X5556" s="71"/>
      <c r="Y5556" s="72" t="str">
        <f>IF((OR((AND('[1]PWS Information'!$E$10="CWS",U5556="Single Family Residence",Q5556="Lead")),
(AND('[1]PWS Information'!$E$10="CWS",U5556="Multiple Family Residence",'[1]PWS Information'!$E$11="Yes",Q5556="Lead")),
(AND('[1]PWS Information'!$E$10="NTNC",Q5556="Lead")))),"Tier 1",
IF((OR((AND('[1]PWS Information'!$E$10="CWS",U5556="Multiple Family Residence",'[1]PWS Information'!$E$11="No",Q5556="Lead")),
(AND('[1]PWS Information'!$E$10="CWS",U5556="Other",Q5556="Lead")),
(AND('[1]PWS Information'!$E$10="CWS",U5556="Building",Q5556="Lead")))),"Tier 2",
IF((OR((AND('[1]PWS Information'!$E$10="CWS",U5556="Single Family Residence",Q5556="Galvanized Requiring Replacement")),
(AND('[1]PWS Information'!$E$10="CWS",U5556="Single Family Residence",Q5556="Galvanized Requiring Replacement",R5556="Yes")),
(AND('[1]PWS Information'!$E$10="NTNC",Q5556="Galvanized Requiring Replacement")),
(AND('[1]PWS Information'!$E$10="NTNC",U5556="Single Family Residence",R5556="Yes")))),"Tier 3",
IF((OR((AND('[1]PWS Information'!$E$10="CWS",U5556="Single Family Residence",S5556="Yes",Q5556="Non-Lead", J5556="Non-Lead - Copper",L5556="Before 1989")),
(AND('[1]PWS Information'!$E$10="CWS",U5556="Single Family Residence",S5556="Yes",Q5556="Non-Lead", N5556="Non-Lead - Copper",O5556="Before 1989")))),"Tier 4",
IF((OR((AND('[1]PWS Information'!$E$10="NTNC",Q5556="Non-Lead")),
(AND('[1]PWS Information'!$E$10="CWS",Q5556="Non-Lead",S5556="")),
(AND('[1]PWS Information'!$E$10="CWS",Q5556="Non-Lead",S5556="No")),
(AND('[1]PWS Information'!$E$10="CWS",Q5556="Non-Lead",S5556="Don't Know")),
(AND('[1]PWS Information'!$E$10="CWS",Q5556="Non-Lead", J5556="Non-Lead - Copper", S5556="Yes", L5556="Between 1989 and 2014")),
(AND('[1]PWS Information'!$E$10="CWS",Q5556="Non-Lead", J5556="Non-Lead - Copper", S5556="Yes", L5556="After 2014")),
(AND('[1]PWS Information'!$E$10="CWS",Q5556="Non-Lead", J5556="Non-Lead - Copper", S5556="Yes", L5556="Unknown")),
(AND('[1]PWS Information'!$E$10="CWS",Q5556="Non-Lead", N5556="Non-Lead - Copper", S5556="Yes", O5556="Between 1989 and 2014")),
(AND('[1]PWS Information'!$E$10="CWS",Q5556="Non-Lead", N5556="Non-Lead - Copper", S5556="Yes", O5556="After 2014")),
(AND('[1]PWS Information'!$E$10="CWS",Q5556="Non-Lead", N5556="Non-Lead - Copper", S5556="Yes", O5556="Unknown")),
(AND('[1]PWS Information'!$E$10="CWS",Q5556="Unknown")),
(AND('[1]PWS Information'!$E$10="NTNC",Q5556="Unknown")))),"Tier 5",
"")))))</f>
        <v>Tier 5</v>
      </c>
      <c r="Z5556" s="71"/>
      <c r="AA5556" s="71"/>
    </row>
    <row r="5557" spans="1:27" ht="57.6" x14ac:dyDescent="0.3">
      <c r="A5557" s="1"/>
      <c r="B5557" s="70" t="s">
        <v>1805</v>
      </c>
      <c r="C5557" s="60">
        <v>239</v>
      </c>
      <c r="D5557" s="61" t="s">
        <v>1930</v>
      </c>
      <c r="E5557" s="61" t="s">
        <v>128</v>
      </c>
      <c r="F5557" s="61">
        <v>78640</v>
      </c>
      <c r="G5557" s="62"/>
      <c r="H5557" s="63">
        <v>29.980103</v>
      </c>
      <c r="I5557" s="64">
        <v>-97.760388000000006</v>
      </c>
      <c r="J5557" s="65" t="s">
        <v>50</v>
      </c>
      <c r="K5557" s="66" t="s">
        <v>51</v>
      </c>
      <c r="L5557" s="62" t="s">
        <v>52</v>
      </c>
      <c r="M5557" s="69"/>
      <c r="N5557" s="65" t="s">
        <v>50</v>
      </c>
      <c r="O5557" s="66" t="s">
        <v>52</v>
      </c>
      <c r="P5557" s="69"/>
      <c r="Q5557" s="55" t="str">
        <f t="shared" si="86"/>
        <v>Non-Lead</v>
      </c>
      <c r="R5557" s="70" t="s">
        <v>51</v>
      </c>
      <c r="S5557" s="70" t="s">
        <v>51</v>
      </c>
      <c r="T5557" s="70"/>
      <c r="U5557" s="71" t="s">
        <v>53</v>
      </c>
      <c r="V5557" s="71" t="s">
        <v>51</v>
      </c>
      <c r="W5557" s="71" t="s">
        <v>51</v>
      </c>
      <c r="X5557" s="71"/>
      <c r="Y5557" s="72" t="str">
        <f>IF((OR((AND('[1]PWS Information'!$E$10="CWS",U5557="Single Family Residence",Q5557="Lead")),
(AND('[1]PWS Information'!$E$10="CWS",U5557="Multiple Family Residence",'[1]PWS Information'!$E$11="Yes",Q5557="Lead")),
(AND('[1]PWS Information'!$E$10="NTNC",Q5557="Lead")))),"Tier 1",
IF((OR((AND('[1]PWS Information'!$E$10="CWS",U5557="Multiple Family Residence",'[1]PWS Information'!$E$11="No",Q5557="Lead")),
(AND('[1]PWS Information'!$E$10="CWS",U5557="Other",Q5557="Lead")),
(AND('[1]PWS Information'!$E$10="CWS",U5557="Building",Q5557="Lead")))),"Tier 2",
IF((OR((AND('[1]PWS Information'!$E$10="CWS",U5557="Single Family Residence",Q5557="Galvanized Requiring Replacement")),
(AND('[1]PWS Information'!$E$10="CWS",U5557="Single Family Residence",Q5557="Galvanized Requiring Replacement",R5557="Yes")),
(AND('[1]PWS Information'!$E$10="NTNC",Q5557="Galvanized Requiring Replacement")),
(AND('[1]PWS Information'!$E$10="NTNC",U5557="Single Family Residence",R5557="Yes")))),"Tier 3",
IF((OR((AND('[1]PWS Information'!$E$10="CWS",U5557="Single Family Residence",S5557="Yes",Q5557="Non-Lead", J5557="Non-Lead - Copper",L5557="Before 1989")),
(AND('[1]PWS Information'!$E$10="CWS",U5557="Single Family Residence",S5557="Yes",Q5557="Non-Lead", N5557="Non-Lead - Copper",O5557="Before 1989")))),"Tier 4",
IF((OR((AND('[1]PWS Information'!$E$10="NTNC",Q5557="Non-Lead")),
(AND('[1]PWS Information'!$E$10="CWS",Q5557="Non-Lead",S5557="")),
(AND('[1]PWS Information'!$E$10="CWS",Q5557="Non-Lead",S5557="No")),
(AND('[1]PWS Information'!$E$10="CWS",Q5557="Non-Lead",S5557="Don't Know")),
(AND('[1]PWS Information'!$E$10="CWS",Q5557="Non-Lead", J5557="Non-Lead - Copper", S5557="Yes", L5557="Between 1989 and 2014")),
(AND('[1]PWS Information'!$E$10="CWS",Q5557="Non-Lead", J5557="Non-Lead - Copper", S5557="Yes", L5557="After 2014")),
(AND('[1]PWS Information'!$E$10="CWS",Q5557="Non-Lead", J5557="Non-Lead - Copper", S5557="Yes", L5557="Unknown")),
(AND('[1]PWS Information'!$E$10="CWS",Q5557="Non-Lead", N5557="Non-Lead - Copper", S5557="Yes", O5557="Between 1989 and 2014")),
(AND('[1]PWS Information'!$E$10="CWS",Q5557="Non-Lead", N5557="Non-Lead - Copper", S5557="Yes", O5557="After 2014")),
(AND('[1]PWS Information'!$E$10="CWS",Q5557="Non-Lead", N5557="Non-Lead - Copper", S5557="Yes", O5557="Unknown")),
(AND('[1]PWS Information'!$E$10="CWS",Q5557="Unknown")),
(AND('[1]PWS Information'!$E$10="NTNC",Q5557="Unknown")))),"Tier 5",
"")))))</f>
        <v>Tier 5</v>
      </c>
      <c r="Z5557" s="71"/>
      <c r="AA5557" s="71"/>
    </row>
    <row r="5558" spans="1:27" ht="43.2" x14ac:dyDescent="0.3">
      <c r="A5558" s="17"/>
      <c r="B5558" s="70" t="s">
        <v>1805</v>
      </c>
      <c r="C5558" s="60"/>
      <c r="D5558" s="61" t="s">
        <v>1931</v>
      </c>
      <c r="E5558" s="61" t="s">
        <v>128</v>
      </c>
      <c r="F5558" s="61">
        <v>78640</v>
      </c>
      <c r="G5558" s="62"/>
      <c r="H5558" s="63">
        <v>29.980515199999999</v>
      </c>
      <c r="I5558" s="64">
        <v>-97.760064999999997</v>
      </c>
      <c r="J5558" s="65" t="s">
        <v>50</v>
      </c>
      <c r="K5558" s="66" t="s">
        <v>51</v>
      </c>
      <c r="L5558" s="62" t="s">
        <v>52</v>
      </c>
      <c r="M5558" s="69"/>
      <c r="N5558" s="65" t="s">
        <v>50</v>
      </c>
      <c r="O5558" s="66" t="s">
        <v>52</v>
      </c>
      <c r="P5558" s="69"/>
      <c r="Q5558" s="55" t="str">
        <f t="shared" si="86"/>
        <v>Non-Lead</v>
      </c>
      <c r="R5558" s="70" t="s">
        <v>51</v>
      </c>
      <c r="S5558" s="70" t="s">
        <v>51</v>
      </c>
      <c r="T5558" s="70"/>
      <c r="U5558" s="71" t="s">
        <v>76</v>
      </c>
      <c r="V5558" s="71" t="s">
        <v>51</v>
      </c>
      <c r="W5558" s="71" t="s">
        <v>51</v>
      </c>
      <c r="X5558" s="71"/>
      <c r="Y5558" s="72" t="str">
        <f>IF((OR((AND('[1]PWS Information'!$E$10="CWS",U5558="Single Family Residence",Q5558="Lead")),
(AND('[1]PWS Information'!$E$10="CWS",U5558="Multiple Family Residence",'[1]PWS Information'!$E$11="Yes",Q5558="Lead")),
(AND('[1]PWS Information'!$E$10="NTNC",Q5558="Lead")))),"Tier 1",
IF((OR((AND('[1]PWS Information'!$E$10="CWS",U5558="Multiple Family Residence",'[1]PWS Information'!$E$11="No",Q5558="Lead")),
(AND('[1]PWS Information'!$E$10="CWS",U5558="Other",Q5558="Lead")),
(AND('[1]PWS Information'!$E$10="CWS",U5558="Building",Q5558="Lead")))),"Tier 2",
IF((OR((AND('[1]PWS Information'!$E$10="CWS",U5558="Single Family Residence",Q5558="Galvanized Requiring Replacement")),
(AND('[1]PWS Information'!$E$10="CWS",U5558="Single Family Residence",Q5558="Galvanized Requiring Replacement",R5558="Yes")),
(AND('[1]PWS Information'!$E$10="NTNC",Q5558="Galvanized Requiring Replacement")),
(AND('[1]PWS Information'!$E$10="NTNC",U5558="Single Family Residence",R5558="Yes")))),"Tier 3",
IF((OR((AND('[1]PWS Information'!$E$10="CWS",U5558="Single Family Residence",S5558="Yes",Q5558="Non-Lead", J5558="Non-Lead - Copper",L5558="Before 1989")),
(AND('[1]PWS Information'!$E$10="CWS",U5558="Single Family Residence",S5558="Yes",Q5558="Non-Lead", N5558="Non-Lead - Copper",O5558="Before 1989")))),"Tier 4",
IF((OR((AND('[1]PWS Information'!$E$10="NTNC",Q5558="Non-Lead")),
(AND('[1]PWS Information'!$E$10="CWS",Q5558="Non-Lead",S5558="")),
(AND('[1]PWS Information'!$E$10="CWS",Q5558="Non-Lead",S5558="No")),
(AND('[1]PWS Information'!$E$10="CWS",Q5558="Non-Lead",S5558="Don't Know")),
(AND('[1]PWS Information'!$E$10="CWS",Q5558="Non-Lead", J5558="Non-Lead - Copper", S5558="Yes", L5558="Between 1989 and 2014")),
(AND('[1]PWS Information'!$E$10="CWS",Q5558="Non-Lead", J5558="Non-Lead - Copper", S5558="Yes", L5558="After 2014")),
(AND('[1]PWS Information'!$E$10="CWS",Q5558="Non-Lead", J5558="Non-Lead - Copper", S5558="Yes", L5558="Unknown")),
(AND('[1]PWS Information'!$E$10="CWS",Q5558="Non-Lead", N5558="Non-Lead - Copper", S5558="Yes", O5558="Between 1989 and 2014")),
(AND('[1]PWS Information'!$E$10="CWS",Q5558="Non-Lead", N5558="Non-Lead - Copper", S5558="Yes", O5558="After 2014")),
(AND('[1]PWS Information'!$E$10="CWS",Q5558="Non-Lead", N5558="Non-Lead - Copper", S5558="Yes", O5558="Unknown")),
(AND('[1]PWS Information'!$E$10="CWS",Q5558="Unknown")),
(AND('[1]PWS Information'!$E$10="NTNC",Q5558="Unknown")))),"Tier 5",
"")))))</f>
        <v>Tier 5</v>
      </c>
      <c r="Z5558" s="71"/>
      <c r="AA5558" s="71"/>
    </row>
    <row r="5559" spans="1:27" ht="43.2" x14ac:dyDescent="0.3">
      <c r="A5559" s="1"/>
      <c r="B5559" s="70" t="s">
        <v>1805</v>
      </c>
      <c r="C5559" s="60"/>
      <c r="D5559" s="61" t="s">
        <v>1932</v>
      </c>
      <c r="E5559" s="61" t="s">
        <v>128</v>
      </c>
      <c r="F5559" s="61">
        <v>78640</v>
      </c>
      <c r="G5559" s="62"/>
      <c r="H5559" s="63">
        <v>29.980515199999999</v>
      </c>
      <c r="I5559" s="64">
        <v>-97.760064999999997</v>
      </c>
      <c r="J5559" s="65" t="s">
        <v>50</v>
      </c>
      <c r="K5559" s="66" t="s">
        <v>51</v>
      </c>
      <c r="L5559" s="62" t="s">
        <v>52</v>
      </c>
      <c r="M5559" s="69"/>
      <c r="N5559" s="65" t="s">
        <v>50</v>
      </c>
      <c r="O5559" s="66" t="s">
        <v>52</v>
      </c>
      <c r="P5559" s="69"/>
      <c r="Q5559" s="55" t="str">
        <f t="shared" si="86"/>
        <v>Non-Lead</v>
      </c>
      <c r="R5559" s="70" t="s">
        <v>51</v>
      </c>
      <c r="S5559" s="70" t="s">
        <v>51</v>
      </c>
      <c r="T5559" s="70"/>
      <c r="U5559" s="71" t="s">
        <v>76</v>
      </c>
      <c r="V5559" s="71" t="s">
        <v>51</v>
      </c>
      <c r="W5559" s="71" t="s">
        <v>51</v>
      </c>
      <c r="X5559" s="71"/>
      <c r="Y5559" s="72" t="str">
        <f>IF((OR((AND('[1]PWS Information'!$E$10="CWS",U5559="Single Family Residence",Q5559="Lead")),
(AND('[1]PWS Information'!$E$10="CWS",U5559="Multiple Family Residence",'[1]PWS Information'!$E$11="Yes",Q5559="Lead")),
(AND('[1]PWS Information'!$E$10="NTNC",Q5559="Lead")))),"Tier 1",
IF((OR((AND('[1]PWS Information'!$E$10="CWS",U5559="Multiple Family Residence",'[1]PWS Information'!$E$11="No",Q5559="Lead")),
(AND('[1]PWS Information'!$E$10="CWS",U5559="Other",Q5559="Lead")),
(AND('[1]PWS Information'!$E$10="CWS",U5559="Building",Q5559="Lead")))),"Tier 2",
IF((OR((AND('[1]PWS Information'!$E$10="CWS",U5559="Single Family Residence",Q5559="Galvanized Requiring Replacement")),
(AND('[1]PWS Information'!$E$10="CWS",U5559="Single Family Residence",Q5559="Galvanized Requiring Replacement",R5559="Yes")),
(AND('[1]PWS Information'!$E$10="NTNC",Q5559="Galvanized Requiring Replacement")),
(AND('[1]PWS Information'!$E$10="NTNC",U5559="Single Family Residence",R5559="Yes")))),"Tier 3",
IF((OR((AND('[1]PWS Information'!$E$10="CWS",U5559="Single Family Residence",S5559="Yes",Q5559="Non-Lead", J5559="Non-Lead - Copper",L5559="Before 1989")),
(AND('[1]PWS Information'!$E$10="CWS",U5559="Single Family Residence",S5559="Yes",Q5559="Non-Lead", N5559="Non-Lead - Copper",O5559="Before 1989")))),"Tier 4",
IF((OR((AND('[1]PWS Information'!$E$10="NTNC",Q5559="Non-Lead")),
(AND('[1]PWS Information'!$E$10="CWS",Q5559="Non-Lead",S5559="")),
(AND('[1]PWS Information'!$E$10="CWS",Q5559="Non-Lead",S5559="No")),
(AND('[1]PWS Information'!$E$10="CWS",Q5559="Non-Lead",S5559="Don't Know")),
(AND('[1]PWS Information'!$E$10="CWS",Q5559="Non-Lead", J5559="Non-Lead - Copper", S5559="Yes", L5559="Between 1989 and 2014")),
(AND('[1]PWS Information'!$E$10="CWS",Q5559="Non-Lead", J5559="Non-Lead - Copper", S5559="Yes", L5559="After 2014")),
(AND('[1]PWS Information'!$E$10="CWS",Q5559="Non-Lead", J5559="Non-Lead - Copper", S5559="Yes", L5559="Unknown")),
(AND('[1]PWS Information'!$E$10="CWS",Q5559="Non-Lead", N5559="Non-Lead - Copper", S5559="Yes", O5559="Between 1989 and 2014")),
(AND('[1]PWS Information'!$E$10="CWS",Q5559="Non-Lead", N5559="Non-Lead - Copper", S5559="Yes", O5559="After 2014")),
(AND('[1]PWS Information'!$E$10="CWS",Q5559="Non-Lead", N5559="Non-Lead - Copper", S5559="Yes", O5559="Unknown")),
(AND('[1]PWS Information'!$E$10="CWS",Q5559="Unknown")),
(AND('[1]PWS Information'!$E$10="NTNC",Q5559="Unknown")))),"Tier 5",
"")))))</f>
        <v>Tier 5</v>
      </c>
      <c r="Z5559" s="71"/>
      <c r="AA5559" s="71"/>
    </row>
    <row r="5560" spans="1:27" ht="43.2" x14ac:dyDescent="0.3">
      <c r="A5560" s="1"/>
      <c r="B5560" s="70" t="s">
        <v>1805</v>
      </c>
      <c r="C5560" s="60"/>
      <c r="D5560" s="61" t="s">
        <v>1933</v>
      </c>
      <c r="E5560" s="61" t="s">
        <v>128</v>
      </c>
      <c r="F5560" s="61">
        <v>78640</v>
      </c>
      <c r="G5560" s="62"/>
      <c r="H5560" s="63">
        <v>29.980515199999999</v>
      </c>
      <c r="I5560" s="64">
        <v>-97.760064999999997</v>
      </c>
      <c r="J5560" s="65" t="s">
        <v>50</v>
      </c>
      <c r="K5560" s="66" t="s">
        <v>51</v>
      </c>
      <c r="L5560" s="62" t="s">
        <v>52</v>
      </c>
      <c r="M5560" s="69"/>
      <c r="N5560" s="65" t="s">
        <v>50</v>
      </c>
      <c r="O5560" s="66" t="s">
        <v>52</v>
      </c>
      <c r="P5560" s="69"/>
      <c r="Q5560" s="55" t="str">
        <f t="shared" si="86"/>
        <v>Non-Lead</v>
      </c>
      <c r="R5560" s="70" t="s">
        <v>51</v>
      </c>
      <c r="S5560" s="70" t="s">
        <v>51</v>
      </c>
      <c r="T5560" s="70"/>
      <c r="U5560" s="71" t="s">
        <v>76</v>
      </c>
      <c r="V5560" s="71" t="s">
        <v>51</v>
      </c>
      <c r="W5560" s="71" t="s">
        <v>51</v>
      </c>
      <c r="X5560" s="71"/>
      <c r="Y5560" s="72" t="str">
        <f>IF((OR((AND('[1]PWS Information'!$E$10="CWS",U5560="Single Family Residence",Q5560="Lead")),
(AND('[1]PWS Information'!$E$10="CWS",U5560="Multiple Family Residence",'[1]PWS Information'!$E$11="Yes",Q5560="Lead")),
(AND('[1]PWS Information'!$E$10="NTNC",Q5560="Lead")))),"Tier 1",
IF((OR((AND('[1]PWS Information'!$E$10="CWS",U5560="Multiple Family Residence",'[1]PWS Information'!$E$11="No",Q5560="Lead")),
(AND('[1]PWS Information'!$E$10="CWS",U5560="Other",Q5560="Lead")),
(AND('[1]PWS Information'!$E$10="CWS",U5560="Building",Q5560="Lead")))),"Tier 2",
IF((OR((AND('[1]PWS Information'!$E$10="CWS",U5560="Single Family Residence",Q5560="Galvanized Requiring Replacement")),
(AND('[1]PWS Information'!$E$10="CWS",U5560="Single Family Residence",Q5560="Galvanized Requiring Replacement",R5560="Yes")),
(AND('[1]PWS Information'!$E$10="NTNC",Q5560="Galvanized Requiring Replacement")),
(AND('[1]PWS Information'!$E$10="NTNC",U5560="Single Family Residence",R5560="Yes")))),"Tier 3",
IF((OR((AND('[1]PWS Information'!$E$10="CWS",U5560="Single Family Residence",S5560="Yes",Q5560="Non-Lead", J5560="Non-Lead - Copper",L5560="Before 1989")),
(AND('[1]PWS Information'!$E$10="CWS",U5560="Single Family Residence",S5560="Yes",Q5560="Non-Lead", N5560="Non-Lead - Copper",O5560="Before 1989")))),"Tier 4",
IF((OR((AND('[1]PWS Information'!$E$10="NTNC",Q5560="Non-Lead")),
(AND('[1]PWS Information'!$E$10="CWS",Q5560="Non-Lead",S5560="")),
(AND('[1]PWS Information'!$E$10="CWS",Q5560="Non-Lead",S5560="No")),
(AND('[1]PWS Information'!$E$10="CWS",Q5560="Non-Lead",S5560="Don't Know")),
(AND('[1]PWS Information'!$E$10="CWS",Q5560="Non-Lead", J5560="Non-Lead - Copper", S5560="Yes", L5560="Between 1989 and 2014")),
(AND('[1]PWS Information'!$E$10="CWS",Q5560="Non-Lead", J5560="Non-Lead - Copper", S5560="Yes", L5560="After 2014")),
(AND('[1]PWS Information'!$E$10="CWS",Q5560="Non-Lead", J5560="Non-Lead - Copper", S5560="Yes", L5560="Unknown")),
(AND('[1]PWS Information'!$E$10="CWS",Q5560="Non-Lead", N5560="Non-Lead - Copper", S5560="Yes", O5560="Between 1989 and 2014")),
(AND('[1]PWS Information'!$E$10="CWS",Q5560="Non-Lead", N5560="Non-Lead - Copper", S5560="Yes", O5560="After 2014")),
(AND('[1]PWS Information'!$E$10="CWS",Q5560="Non-Lead", N5560="Non-Lead - Copper", S5560="Yes", O5560="Unknown")),
(AND('[1]PWS Information'!$E$10="CWS",Q5560="Unknown")),
(AND('[1]PWS Information'!$E$10="NTNC",Q5560="Unknown")))),"Tier 5",
"")))))</f>
        <v>Tier 5</v>
      </c>
      <c r="Z5560" s="71"/>
      <c r="AA5560" s="71"/>
    </row>
    <row r="5561" spans="1:27" ht="43.2" x14ac:dyDescent="0.3">
      <c r="A5561" s="1"/>
      <c r="B5561" s="70" t="s">
        <v>1805</v>
      </c>
      <c r="C5561" s="60"/>
      <c r="D5561" s="61" t="s">
        <v>1934</v>
      </c>
      <c r="E5561" s="61" t="s">
        <v>128</v>
      </c>
      <c r="F5561" s="61">
        <v>78640</v>
      </c>
      <c r="G5561" s="62"/>
      <c r="H5561" s="63">
        <v>29.980515199999999</v>
      </c>
      <c r="I5561" s="64">
        <v>-97.760064999999997</v>
      </c>
      <c r="J5561" s="65" t="s">
        <v>50</v>
      </c>
      <c r="K5561" s="66" t="s">
        <v>51</v>
      </c>
      <c r="L5561" s="62" t="s">
        <v>52</v>
      </c>
      <c r="M5561" s="69"/>
      <c r="N5561" s="65" t="s">
        <v>50</v>
      </c>
      <c r="O5561" s="66" t="s">
        <v>52</v>
      </c>
      <c r="P5561" s="69"/>
      <c r="Q5561" s="55" t="str">
        <f t="shared" si="86"/>
        <v>Non-Lead</v>
      </c>
      <c r="R5561" s="70" t="s">
        <v>51</v>
      </c>
      <c r="S5561" s="70" t="s">
        <v>51</v>
      </c>
      <c r="T5561" s="70"/>
      <c r="U5561" s="71" t="s">
        <v>76</v>
      </c>
      <c r="V5561" s="71" t="s">
        <v>51</v>
      </c>
      <c r="W5561" s="71" t="s">
        <v>51</v>
      </c>
      <c r="X5561" s="71"/>
      <c r="Y5561" s="72" t="str">
        <f>IF((OR((AND('[1]PWS Information'!$E$10="CWS",U5561="Single Family Residence",Q5561="Lead")),
(AND('[1]PWS Information'!$E$10="CWS",U5561="Multiple Family Residence",'[1]PWS Information'!$E$11="Yes",Q5561="Lead")),
(AND('[1]PWS Information'!$E$10="NTNC",Q5561="Lead")))),"Tier 1",
IF((OR((AND('[1]PWS Information'!$E$10="CWS",U5561="Multiple Family Residence",'[1]PWS Information'!$E$11="No",Q5561="Lead")),
(AND('[1]PWS Information'!$E$10="CWS",U5561="Other",Q5561="Lead")),
(AND('[1]PWS Information'!$E$10="CWS",U5561="Building",Q5561="Lead")))),"Tier 2",
IF((OR((AND('[1]PWS Information'!$E$10="CWS",U5561="Single Family Residence",Q5561="Galvanized Requiring Replacement")),
(AND('[1]PWS Information'!$E$10="CWS",U5561="Single Family Residence",Q5561="Galvanized Requiring Replacement",R5561="Yes")),
(AND('[1]PWS Information'!$E$10="NTNC",Q5561="Galvanized Requiring Replacement")),
(AND('[1]PWS Information'!$E$10="NTNC",U5561="Single Family Residence",R5561="Yes")))),"Tier 3",
IF((OR((AND('[1]PWS Information'!$E$10="CWS",U5561="Single Family Residence",S5561="Yes",Q5561="Non-Lead", J5561="Non-Lead - Copper",L5561="Before 1989")),
(AND('[1]PWS Information'!$E$10="CWS",U5561="Single Family Residence",S5561="Yes",Q5561="Non-Lead", N5561="Non-Lead - Copper",O5561="Before 1989")))),"Tier 4",
IF((OR((AND('[1]PWS Information'!$E$10="NTNC",Q5561="Non-Lead")),
(AND('[1]PWS Information'!$E$10="CWS",Q5561="Non-Lead",S5561="")),
(AND('[1]PWS Information'!$E$10="CWS",Q5561="Non-Lead",S5561="No")),
(AND('[1]PWS Information'!$E$10="CWS",Q5561="Non-Lead",S5561="Don't Know")),
(AND('[1]PWS Information'!$E$10="CWS",Q5561="Non-Lead", J5561="Non-Lead - Copper", S5561="Yes", L5561="Between 1989 and 2014")),
(AND('[1]PWS Information'!$E$10="CWS",Q5561="Non-Lead", J5561="Non-Lead - Copper", S5561="Yes", L5561="After 2014")),
(AND('[1]PWS Information'!$E$10="CWS",Q5561="Non-Lead", J5561="Non-Lead - Copper", S5561="Yes", L5561="Unknown")),
(AND('[1]PWS Information'!$E$10="CWS",Q5561="Non-Lead", N5561="Non-Lead - Copper", S5561="Yes", O5561="Between 1989 and 2014")),
(AND('[1]PWS Information'!$E$10="CWS",Q5561="Non-Lead", N5561="Non-Lead - Copper", S5561="Yes", O5561="After 2014")),
(AND('[1]PWS Information'!$E$10="CWS",Q5561="Non-Lead", N5561="Non-Lead - Copper", S5561="Yes", O5561="Unknown")),
(AND('[1]PWS Information'!$E$10="CWS",Q5561="Unknown")),
(AND('[1]PWS Information'!$E$10="NTNC",Q5561="Unknown")))),"Tier 5",
"")))))</f>
        <v>Tier 5</v>
      </c>
      <c r="Z5561" s="71"/>
      <c r="AA5561" s="71"/>
    </row>
    <row r="5562" spans="1:27" ht="43.2" x14ac:dyDescent="0.3">
      <c r="A5562" s="17"/>
      <c r="B5562" s="70" t="s">
        <v>1805</v>
      </c>
      <c r="C5562" s="60">
        <v>160</v>
      </c>
      <c r="D5562" s="61" t="s">
        <v>1935</v>
      </c>
      <c r="E5562" s="61" t="s">
        <v>128</v>
      </c>
      <c r="F5562" s="61">
        <v>78640</v>
      </c>
      <c r="G5562" s="62"/>
      <c r="H5562" s="63">
        <v>29.980930900000001</v>
      </c>
      <c r="I5562" s="64">
        <v>-97.762550500000003</v>
      </c>
      <c r="J5562" s="65" t="s">
        <v>50</v>
      </c>
      <c r="K5562" s="66" t="s">
        <v>51</v>
      </c>
      <c r="L5562" s="62" t="s">
        <v>52</v>
      </c>
      <c r="M5562" s="69"/>
      <c r="N5562" s="65" t="s">
        <v>50</v>
      </c>
      <c r="O5562" s="66" t="s">
        <v>52</v>
      </c>
      <c r="P5562" s="69"/>
      <c r="Q5562" s="55" t="str">
        <f t="shared" si="86"/>
        <v>Non-Lead</v>
      </c>
      <c r="R5562" s="70" t="s">
        <v>51</v>
      </c>
      <c r="S5562" s="70" t="s">
        <v>51</v>
      </c>
      <c r="T5562" s="70"/>
      <c r="U5562" s="71" t="s">
        <v>76</v>
      </c>
      <c r="V5562" s="71" t="s">
        <v>51</v>
      </c>
      <c r="W5562" s="71" t="s">
        <v>51</v>
      </c>
      <c r="X5562" s="71"/>
      <c r="Y5562" s="72" t="str">
        <f>IF((OR((AND('[1]PWS Information'!$E$10="CWS",U5562="Single Family Residence",Q5562="Lead")),
(AND('[1]PWS Information'!$E$10="CWS",U5562="Multiple Family Residence",'[1]PWS Information'!$E$11="Yes",Q5562="Lead")),
(AND('[1]PWS Information'!$E$10="NTNC",Q5562="Lead")))),"Tier 1",
IF((OR((AND('[1]PWS Information'!$E$10="CWS",U5562="Multiple Family Residence",'[1]PWS Information'!$E$11="No",Q5562="Lead")),
(AND('[1]PWS Information'!$E$10="CWS",U5562="Other",Q5562="Lead")),
(AND('[1]PWS Information'!$E$10="CWS",U5562="Building",Q5562="Lead")))),"Tier 2",
IF((OR((AND('[1]PWS Information'!$E$10="CWS",U5562="Single Family Residence",Q5562="Galvanized Requiring Replacement")),
(AND('[1]PWS Information'!$E$10="CWS",U5562="Single Family Residence",Q5562="Galvanized Requiring Replacement",R5562="Yes")),
(AND('[1]PWS Information'!$E$10="NTNC",Q5562="Galvanized Requiring Replacement")),
(AND('[1]PWS Information'!$E$10="NTNC",U5562="Single Family Residence",R5562="Yes")))),"Tier 3",
IF((OR((AND('[1]PWS Information'!$E$10="CWS",U5562="Single Family Residence",S5562="Yes",Q5562="Non-Lead", J5562="Non-Lead - Copper",L5562="Before 1989")),
(AND('[1]PWS Information'!$E$10="CWS",U5562="Single Family Residence",S5562="Yes",Q5562="Non-Lead", N5562="Non-Lead - Copper",O5562="Before 1989")))),"Tier 4",
IF((OR((AND('[1]PWS Information'!$E$10="NTNC",Q5562="Non-Lead")),
(AND('[1]PWS Information'!$E$10="CWS",Q5562="Non-Lead",S5562="")),
(AND('[1]PWS Information'!$E$10="CWS",Q5562="Non-Lead",S5562="No")),
(AND('[1]PWS Information'!$E$10="CWS",Q5562="Non-Lead",S5562="Don't Know")),
(AND('[1]PWS Information'!$E$10="CWS",Q5562="Non-Lead", J5562="Non-Lead - Copper", S5562="Yes", L5562="Between 1989 and 2014")),
(AND('[1]PWS Information'!$E$10="CWS",Q5562="Non-Lead", J5562="Non-Lead - Copper", S5562="Yes", L5562="After 2014")),
(AND('[1]PWS Information'!$E$10="CWS",Q5562="Non-Lead", J5562="Non-Lead - Copper", S5562="Yes", L5562="Unknown")),
(AND('[1]PWS Information'!$E$10="CWS",Q5562="Non-Lead", N5562="Non-Lead - Copper", S5562="Yes", O5562="Between 1989 and 2014")),
(AND('[1]PWS Information'!$E$10="CWS",Q5562="Non-Lead", N5562="Non-Lead - Copper", S5562="Yes", O5562="After 2014")),
(AND('[1]PWS Information'!$E$10="CWS",Q5562="Non-Lead", N5562="Non-Lead - Copper", S5562="Yes", O5562="Unknown")),
(AND('[1]PWS Information'!$E$10="CWS",Q5562="Unknown")),
(AND('[1]PWS Information'!$E$10="NTNC",Q5562="Unknown")))),"Tier 5",
"")))))</f>
        <v>Tier 5</v>
      </c>
      <c r="Z5562" s="71"/>
      <c r="AA5562" s="71"/>
    </row>
    <row r="5563" spans="1:27" ht="43.2" x14ac:dyDescent="0.3">
      <c r="A5563" s="1"/>
      <c r="B5563" s="70" t="s">
        <v>1805</v>
      </c>
      <c r="C5563" s="60"/>
      <c r="D5563" s="61" t="s">
        <v>1936</v>
      </c>
      <c r="E5563" s="61" t="s">
        <v>128</v>
      </c>
      <c r="F5563" s="61">
        <v>78640</v>
      </c>
      <c r="G5563" s="62"/>
      <c r="H5563" s="63">
        <v>29.980591799999999</v>
      </c>
      <c r="I5563" s="64">
        <v>-97.757285820000007</v>
      </c>
      <c r="J5563" s="65" t="s">
        <v>50</v>
      </c>
      <c r="K5563" s="66" t="s">
        <v>51</v>
      </c>
      <c r="L5563" s="62" t="s">
        <v>52</v>
      </c>
      <c r="M5563" s="69"/>
      <c r="N5563" s="65" t="s">
        <v>50</v>
      </c>
      <c r="O5563" s="66" t="s">
        <v>52</v>
      </c>
      <c r="P5563" s="69"/>
      <c r="Q5563" s="55" t="str">
        <f t="shared" si="86"/>
        <v>Non-Lead</v>
      </c>
      <c r="R5563" s="70" t="s">
        <v>51</v>
      </c>
      <c r="S5563" s="70" t="s">
        <v>51</v>
      </c>
      <c r="T5563" s="70"/>
      <c r="U5563" s="71" t="s">
        <v>76</v>
      </c>
      <c r="V5563" s="71" t="s">
        <v>51</v>
      </c>
      <c r="W5563" s="71" t="s">
        <v>51</v>
      </c>
      <c r="X5563" s="71"/>
      <c r="Y5563" s="72" t="str">
        <f>IF((OR((AND('[1]PWS Information'!$E$10="CWS",U5563="Single Family Residence",Q5563="Lead")),
(AND('[1]PWS Information'!$E$10="CWS",U5563="Multiple Family Residence",'[1]PWS Information'!$E$11="Yes",Q5563="Lead")),
(AND('[1]PWS Information'!$E$10="NTNC",Q5563="Lead")))),"Tier 1",
IF((OR((AND('[1]PWS Information'!$E$10="CWS",U5563="Multiple Family Residence",'[1]PWS Information'!$E$11="No",Q5563="Lead")),
(AND('[1]PWS Information'!$E$10="CWS",U5563="Other",Q5563="Lead")),
(AND('[1]PWS Information'!$E$10="CWS",U5563="Building",Q5563="Lead")))),"Tier 2",
IF((OR((AND('[1]PWS Information'!$E$10="CWS",U5563="Single Family Residence",Q5563="Galvanized Requiring Replacement")),
(AND('[1]PWS Information'!$E$10="CWS",U5563="Single Family Residence",Q5563="Galvanized Requiring Replacement",R5563="Yes")),
(AND('[1]PWS Information'!$E$10="NTNC",Q5563="Galvanized Requiring Replacement")),
(AND('[1]PWS Information'!$E$10="NTNC",U5563="Single Family Residence",R5563="Yes")))),"Tier 3",
IF((OR((AND('[1]PWS Information'!$E$10="CWS",U5563="Single Family Residence",S5563="Yes",Q5563="Non-Lead", J5563="Non-Lead - Copper",L5563="Before 1989")),
(AND('[1]PWS Information'!$E$10="CWS",U5563="Single Family Residence",S5563="Yes",Q5563="Non-Lead", N5563="Non-Lead - Copper",O5563="Before 1989")))),"Tier 4",
IF((OR((AND('[1]PWS Information'!$E$10="NTNC",Q5563="Non-Lead")),
(AND('[1]PWS Information'!$E$10="CWS",Q5563="Non-Lead",S5563="")),
(AND('[1]PWS Information'!$E$10="CWS",Q5563="Non-Lead",S5563="No")),
(AND('[1]PWS Information'!$E$10="CWS",Q5563="Non-Lead",S5563="Don't Know")),
(AND('[1]PWS Information'!$E$10="CWS",Q5563="Non-Lead", J5563="Non-Lead - Copper", S5563="Yes", L5563="Between 1989 and 2014")),
(AND('[1]PWS Information'!$E$10="CWS",Q5563="Non-Lead", J5563="Non-Lead - Copper", S5563="Yes", L5563="After 2014")),
(AND('[1]PWS Information'!$E$10="CWS",Q5563="Non-Lead", J5563="Non-Lead - Copper", S5563="Yes", L5563="Unknown")),
(AND('[1]PWS Information'!$E$10="CWS",Q5563="Non-Lead", N5563="Non-Lead - Copper", S5563="Yes", O5563="Between 1989 and 2014")),
(AND('[1]PWS Information'!$E$10="CWS",Q5563="Non-Lead", N5563="Non-Lead - Copper", S5563="Yes", O5563="After 2014")),
(AND('[1]PWS Information'!$E$10="CWS",Q5563="Non-Lead", N5563="Non-Lead - Copper", S5563="Yes", O5563="Unknown")),
(AND('[1]PWS Information'!$E$10="CWS",Q5563="Unknown")),
(AND('[1]PWS Information'!$E$10="NTNC",Q5563="Unknown")))),"Tier 5",
"")))))</f>
        <v>Tier 5</v>
      </c>
      <c r="Z5563" s="71"/>
      <c r="AA5563" s="71"/>
    </row>
    <row r="5564" spans="1:27" ht="43.2" x14ac:dyDescent="0.3">
      <c r="A5564" s="1"/>
      <c r="B5564" s="70" t="s">
        <v>1805</v>
      </c>
      <c r="C5564" s="60"/>
      <c r="D5564" s="61" t="s">
        <v>1937</v>
      </c>
      <c r="E5564" s="61" t="s">
        <v>128</v>
      </c>
      <c r="F5564" s="61">
        <v>78640</v>
      </c>
      <c r="G5564" s="62"/>
      <c r="H5564" s="63">
        <v>29.984365</v>
      </c>
      <c r="I5564" s="64">
        <v>-97.885861000000006</v>
      </c>
      <c r="J5564" s="65" t="s">
        <v>50</v>
      </c>
      <c r="K5564" s="66" t="s">
        <v>51</v>
      </c>
      <c r="L5564" s="62" t="s">
        <v>52</v>
      </c>
      <c r="M5564" s="69"/>
      <c r="N5564" s="65" t="s">
        <v>50</v>
      </c>
      <c r="O5564" s="66" t="s">
        <v>52</v>
      </c>
      <c r="P5564" s="69"/>
      <c r="Q5564" s="55" t="str">
        <f t="shared" si="86"/>
        <v>Non-Lead</v>
      </c>
      <c r="R5564" s="70" t="s">
        <v>51</v>
      </c>
      <c r="S5564" s="70" t="s">
        <v>51</v>
      </c>
      <c r="T5564" s="70"/>
      <c r="U5564" s="71" t="s">
        <v>76</v>
      </c>
      <c r="V5564" s="71" t="s">
        <v>51</v>
      </c>
      <c r="W5564" s="71" t="s">
        <v>51</v>
      </c>
      <c r="X5564" s="71"/>
      <c r="Y5564" s="72" t="str">
        <f>IF((OR((AND('[1]PWS Information'!$E$10="CWS",U5564="Single Family Residence",Q5564="Lead")),
(AND('[1]PWS Information'!$E$10="CWS",U5564="Multiple Family Residence",'[1]PWS Information'!$E$11="Yes",Q5564="Lead")),
(AND('[1]PWS Information'!$E$10="NTNC",Q5564="Lead")))),"Tier 1",
IF((OR((AND('[1]PWS Information'!$E$10="CWS",U5564="Multiple Family Residence",'[1]PWS Information'!$E$11="No",Q5564="Lead")),
(AND('[1]PWS Information'!$E$10="CWS",U5564="Other",Q5564="Lead")),
(AND('[1]PWS Information'!$E$10="CWS",U5564="Building",Q5564="Lead")))),"Tier 2",
IF((OR((AND('[1]PWS Information'!$E$10="CWS",U5564="Single Family Residence",Q5564="Galvanized Requiring Replacement")),
(AND('[1]PWS Information'!$E$10="CWS",U5564="Single Family Residence",Q5564="Galvanized Requiring Replacement",R5564="Yes")),
(AND('[1]PWS Information'!$E$10="NTNC",Q5564="Galvanized Requiring Replacement")),
(AND('[1]PWS Information'!$E$10="NTNC",U5564="Single Family Residence",R5564="Yes")))),"Tier 3",
IF((OR((AND('[1]PWS Information'!$E$10="CWS",U5564="Single Family Residence",S5564="Yes",Q5564="Non-Lead", J5564="Non-Lead - Copper",L5564="Before 1989")),
(AND('[1]PWS Information'!$E$10="CWS",U5564="Single Family Residence",S5564="Yes",Q5564="Non-Lead", N5564="Non-Lead - Copper",O5564="Before 1989")))),"Tier 4",
IF((OR((AND('[1]PWS Information'!$E$10="NTNC",Q5564="Non-Lead")),
(AND('[1]PWS Information'!$E$10="CWS",Q5564="Non-Lead",S5564="")),
(AND('[1]PWS Information'!$E$10="CWS",Q5564="Non-Lead",S5564="No")),
(AND('[1]PWS Information'!$E$10="CWS",Q5564="Non-Lead",S5564="Don't Know")),
(AND('[1]PWS Information'!$E$10="CWS",Q5564="Non-Lead", J5564="Non-Lead - Copper", S5564="Yes", L5564="Between 1989 and 2014")),
(AND('[1]PWS Information'!$E$10="CWS",Q5564="Non-Lead", J5564="Non-Lead - Copper", S5564="Yes", L5564="After 2014")),
(AND('[1]PWS Information'!$E$10="CWS",Q5564="Non-Lead", J5564="Non-Lead - Copper", S5564="Yes", L5564="Unknown")),
(AND('[1]PWS Information'!$E$10="CWS",Q5564="Non-Lead", N5564="Non-Lead - Copper", S5564="Yes", O5564="Between 1989 and 2014")),
(AND('[1]PWS Information'!$E$10="CWS",Q5564="Non-Lead", N5564="Non-Lead - Copper", S5564="Yes", O5564="After 2014")),
(AND('[1]PWS Information'!$E$10="CWS",Q5564="Non-Lead", N5564="Non-Lead - Copper", S5564="Yes", O5564="Unknown")),
(AND('[1]PWS Information'!$E$10="CWS",Q5564="Unknown")),
(AND('[1]PWS Information'!$E$10="NTNC",Q5564="Unknown")))),"Tier 5",
"")))))</f>
        <v>Tier 5</v>
      </c>
      <c r="Z5564" s="71"/>
      <c r="AA5564" s="71"/>
    </row>
    <row r="5565" spans="1:27" ht="57.6" x14ac:dyDescent="0.3">
      <c r="A5565" s="1"/>
      <c r="B5565" s="70" t="s">
        <v>1805</v>
      </c>
      <c r="C5565" s="60">
        <v>510</v>
      </c>
      <c r="D5565" s="61" t="s">
        <v>1938</v>
      </c>
      <c r="E5565" s="61" t="s">
        <v>128</v>
      </c>
      <c r="F5565" s="61">
        <v>78640</v>
      </c>
      <c r="G5565" s="62"/>
      <c r="H5565" s="63">
        <v>29.980591799999999</v>
      </c>
      <c r="I5565" s="64">
        <v>-97.757285820000007</v>
      </c>
      <c r="J5565" s="65" t="s">
        <v>50</v>
      </c>
      <c r="K5565" s="66" t="s">
        <v>51</v>
      </c>
      <c r="L5565" s="62" t="s">
        <v>52</v>
      </c>
      <c r="M5565" s="69"/>
      <c r="N5565" s="65" t="s">
        <v>50</v>
      </c>
      <c r="O5565" s="66" t="s">
        <v>52</v>
      </c>
      <c r="P5565" s="69"/>
      <c r="Q5565" s="55" t="str">
        <f t="shared" si="86"/>
        <v>Non-Lead</v>
      </c>
      <c r="R5565" s="70" t="s">
        <v>51</v>
      </c>
      <c r="S5565" s="70" t="s">
        <v>51</v>
      </c>
      <c r="T5565" s="70"/>
      <c r="U5565" s="71" t="s">
        <v>53</v>
      </c>
      <c r="V5565" s="71" t="s">
        <v>51</v>
      </c>
      <c r="W5565" s="71" t="s">
        <v>51</v>
      </c>
      <c r="X5565" s="71"/>
      <c r="Y5565" s="72" t="str">
        <f>IF((OR((AND('[1]PWS Information'!$E$10="CWS",U5565="Single Family Residence",Q5565="Lead")),
(AND('[1]PWS Information'!$E$10="CWS",U5565="Multiple Family Residence",'[1]PWS Information'!$E$11="Yes",Q5565="Lead")),
(AND('[1]PWS Information'!$E$10="NTNC",Q5565="Lead")))),"Tier 1",
IF((OR((AND('[1]PWS Information'!$E$10="CWS",U5565="Multiple Family Residence",'[1]PWS Information'!$E$11="No",Q5565="Lead")),
(AND('[1]PWS Information'!$E$10="CWS",U5565="Other",Q5565="Lead")),
(AND('[1]PWS Information'!$E$10="CWS",U5565="Building",Q5565="Lead")))),"Tier 2",
IF((OR((AND('[1]PWS Information'!$E$10="CWS",U5565="Single Family Residence",Q5565="Galvanized Requiring Replacement")),
(AND('[1]PWS Information'!$E$10="CWS",U5565="Single Family Residence",Q5565="Galvanized Requiring Replacement",R5565="Yes")),
(AND('[1]PWS Information'!$E$10="NTNC",Q5565="Galvanized Requiring Replacement")),
(AND('[1]PWS Information'!$E$10="NTNC",U5565="Single Family Residence",R5565="Yes")))),"Tier 3",
IF((OR((AND('[1]PWS Information'!$E$10="CWS",U5565="Single Family Residence",S5565="Yes",Q5565="Non-Lead", J5565="Non-Lead - Copper",L5565="Before 1989")),
(AND('[1]PWS Information'!$E$10="CWS",U5565="Single Family Residence",S5565="Yes",Q5565="Non-Lead", N5565="Non-Lead - Copper",O5565="Before 1989")))),"Tier 4",
IF((OR((AND('[1]PWS Information'!$E$10="NTNC",Q5565="Non-Lead")),
(AND('[1]PWS Information'!$E$10="CWS",Q5565="Non-Lead",S5565="")),
(AND('[1]PWS Information'!$E$10="CWS",Q5565="Non-Lead",S5565="No")),
(AND('[1]PWS Information'!$E$10="CWS",Q5565="Non-Lead",S5565="Don't Know")),
(AND('[1]PWS Information'!$E$10="CWS",Q5565="Non-Lead", J5565="Non-Lead - Copper", S5565="Yes", L5565="Between 1989 and 2014")),
(AND('[1]PWS Information'!$E$10="CWS",Q5565="Non-Lead", J5565="Non-Lead - Copper", S5565="Yes", L5565="After 2014")),
(AND('[1]PWS Information'!$E$10="CWS",Q5565="Non-Lead", J5565="Non-Lead - Copper", S5565="Yes", L5565="Unknown")),
(AND('[1]PWS Information'!$E$10="CWS",Q5565="Non-Lead", N5565="Non-Lead - Copper", S5565="Yes", O5565="Between 1989 and 2014")),
(AND('[1]PWS Information'!$E$10="CWS",Q5565="Non-Lead", N5565="Non-Lead - Copper", S5565="Yes", O5565="After 2014")),
(AND('[1]PWS Information'!$E$10="CWS",Q5565="Non-Lead", N5565="Non-Lead - Copper", S5565="Yes", O5565="Unknown")),
(AND('[1]PWS Information'!$E$10="CWS",Q5565="Unknown")),
(AND('[1]PWS Information'!$E$10="NTNC",Q5565="Unknown")))),"Tier 5",
"")))))</f>
        <v>Tier 5</v>
      </c>
      <c r="Z5565" s="71"/>
      <c r="AA5565" s="71"/>
    </row>
    <row r="5566" spans="1:27" ht="43.2" x14ac:dyDescent="0.3">
      <c r="A5566" s="17"/>
      <c r="B5566" s="70" t="s">
        <v>1805</v>
      </c>
      <c r="C5566" s="60">
        <v>460</v>
      </c>
      <c r="D5566" s="61" t="s">
        <v>1939</v>
      </c>
      <c r="E5566" s="61" t="s">
        <v>128</v>
      </c>
      <c r="F5566" s="61">
        <v>78640</v>
      </c>
      <c r="G5566" s="62"/>
      <c r="H5566" s="63">
        <v>29.980564000000001</v>
      </c>
      <c r="I5566" s="64">
        <v>-97.758380299999999</v>
      </c>
      <c r="J5566" s="65" t="s">
        <v>50</v>
      </c>
      <c r="K5566" s="66" t="s">
        <v>51</v>
      </c>
      <c r="L5566" s="62" t="s">
        <v>52</v>
      </c>
      <c r="M5566" s="69"/>
      <c r="N5566" s="65" t="s">
        <v>50</v>
      </c>
      <c r="O5566" s="66" t="s">
        <v>52</v>
      </c>
      <c r="P5566" s="69"/>
      <c r="Q5566" s="55" t="str">
        <f t="shared" si="86"/>
        <v>Non-Lead</v>
      </c>
      <c r="R5566" s="70" t="s">
        <v>51</v>
      </c>
      <c r="S5566" s="70" t="s">
        <v>51</v>
      </c>
      <c r="T5566" s="70"/>
      <c r="U5566" s="71" t="s">
        <v>76</v>
      </c>
      <c r="V5566" s="71" t="s">
        <v>51</v>
      </c>
      <c r="W5566" s="71" t="s">
        <v>51</v>
      </c>
      <c r="X5566" s="71"/>
      <c r="Y5566" s="72" t="str">
        <f>IF((OR((AND('[1]PWS Information'!$E$10="CWS",U5566="Single Family Residence",Q5566="Lead")),
(AND('[1]PWS Information'!$E$10="CWS",U5566="Multiple Family Residence",'[1]PWS Information'!$E$11="Yes",Q5566="Lead")),
(AND('[1]PWS Information'!$E$10="NTNC",Q5566="Lead")))),"Tier 1",
IF((OR((AND('[1]PWS Information'!$E$10="CWS",U5566="Multiple Family Residence",'[1]PWS Information'!$E$11="No",Q5566="Lead")),
(AND('[1]PWS Information'!$E$10="CWS",U5566="Other",Q5566="Lead")),
(AND('[1]PWS Information'!$E$10="CWS",U5566="Building",Q5566="Lead")))),"Tier 2",
IF((OR((AND('[1]PWS Information'!$E$10="CWS",U5566="Single Family Residence",Q5566="Galvanized Requiring Replacement")),
(AND('[1]PWS Information'!$E$10="CWS",U5566="Single Family Residence",Q5566="Galvanized Requiring Replacement",R5566="Yes")),
(AND('[1]PWS Information'!$E$10="NTNC",Q5566="Galvanized Requiring Replacement")),
(AND('[1]PWS Information'!$E$10="NTNC",U5566="Single Family Residence",R5566="Yes")))),"Tier 3",
IF((OR((AND('[1]PWS Information'!$E$10="CWS",U5566="Single Family Residence",S5566="Yes",Q5566="Non-Lead", J5566="Non-Lead - Copper",L5566="Before 1989")),
(AND('[1]PWS Information'!$E$10="CWS",U5566="Single Family Residence",S5566="Yes",Q5566="Non-Lead", N5566="Non-Lead - Copper",O5566="Before 1989")))),"Tier 4",
IF((OR((AND('[1]PWS Information'!$E$10="NTNC",Q5566="Non-Lead")),
(AND('[1]PWS Information'!$E$10="CWS",Q5566="Non-Lead",S5566="")),
(AND('[1]PWS Information'!$E$10="CWS",Q5566="Non-Lead",S5566="No")),
(AND('[1]PWS Information'!$E$10="CWS",Q5566="Non-Lead",S5566="Don't Know")),
(AND('[1]PWS Information'!$E$10="CWS",Q5566="Non-Lead", J5566="Non-Lead - Copper", S5566="Yes", L5566="Between 1989 and 2014")),
(AND('[1]PWS Information'!$E$10="CWS",Q5566="Non-Lead", J5566="Non-Lead - Copper", S5566="Yes", L5566="After 2014")),
(AND('[1]PWS Information'!$E$10="CWS",Q5566="Non-Lead", J5566="Non-Lead - Copper", S5566="Yes", L5566="Unknown")),
(AND('[1]PWS Information'!$E$10="CWS",Q5566="Non-Lead", N5566="Non-Lead - Copper", S5566="Yes", O5566="Between 1989 and 2014")),
(AND('[1]PWS Information'!$E$10="CWS",Q5566="Non-Lead", N5566="Non-Lead - Copper", S5566="Yes", O5566="After 2014")),
(AND('[1]PWS Information'!$E$10="CWS",Q5566="Non-Lead", N5566="Non-Lead - Copper", S5566="Yes", O5566="Unknown")),
(AND('[1]PWS Information'!$E$10="CWS",Q5566="Unknown")),
(AND('[1]PWS Information'!$E$10="NTNC",Q5566="Unknown")))),"Tier 5",
"")))))</f>
        <v>Tier 5</v>
      </c>
      <c r="Z5566" s="71"/>
      <c r="AA5566" s="71"/>
    </row>
    <row r="5567" spans="1:27" ht="57.6" x14ac:dyDescent="0.3">
      <c r="A5567" s="1"/>
      <c r="B5567" s="70" t="s">
        <v>1940</v>
      </c>
      <c r="C5567" s="60">
        <v>135</v>
      </c>
      <c r="D5567" s="61" t="s">
        <v>1941</v>
      </c>
      <c r="E5567" s="61" t="s">
        <v>128</v>
      </c>
      <c r="F5567" s="61">
        <v>78640</v>
      </c>
      <c r="G5567" s="62"/>
      <c r="H5567" s="63">
        <v>29.979875400000001</v>
      </c>
      <c r="I5567" s="64">
        <v>-97.757806299999999</v>
      </c>
      <c r="J5567" s="65" t="s">
        <v>50</v>
      </c>
      <c r="K5567" s="66" t="s">
        <v>51</v>
      </c>
      <c r="L5567" s="62" t="s">
        <v>52</v>
      </c>
      <c r="M5567" s="69"/>
      <c r="N5567" s="65" t="s">
        <v>50</v>
      </c>
      <c r="O5567" s="66" t="s">
        <v>52</v>
      </c>
      <c r="P5567" s="69"/>
      <c r="Q5567" s="55" t="str">
        <f t="shared" si="86"/>
        <v>Non-Lead</v>
      </c>
      <c r="R5567" s="70" t="s">
        <v>51</v>
      </c>
      <c r="S5567" s="70" t="s">
        <v>51</v>
      </c>
      <c r="T5567" s="70"/>
      <c r="U5567" s="71" t="s">
        <v>53</v>
      </c>
      <c r="V5567" s="71" t="s">
        <v>51</v>
      </c>
      <c r="W5567" s="71" t="s">
        <v>51</v>
      </c>
      <c r="X5567" s="71"/>
      <c r="Y5567" s="72" t="str">
        <f>IF((OR((AND('[1]PWS Information'!$E$10="CWS",U5567="Single Family Residence",Q5567="Lead")),
(AND('[1]PWS Information'!$E$10="CWS",U5567="Multiple Family Residence",'[1]PWS Information'!$E$11="Yes",Q5567="Lead")),
(AND('[1]PWS Information'!$E$10="NTNC",Q5567="Lead")))),"Tier 1",
IF((OR((AND('[1]PWS Information'!$E$10="CWS",U5567="Multiple Family Residence",'[1]PWS Information'!$E$11="No",Q5567="Lead")),
(AND('[1]PWS Information'!$E$10="CWS",U5567="Other",Q5567="Lead")),
(AND('[1]PWS Information'!$E$10="CWS",U5567="Building",Q5567="Lead")))),"Tier 2",
IF((OR((AND('[1]PWS Information'!$E$10="CWS",U5567="Single Family Residence",Q5567="Galvanized Requiring Replacement")),
(AND('[1]PWS Information'!$E$10="CWS",U5567="Single Family Residence",Q5567="Galvanized Requiring Replacement",R5567="Yes")),
(AND('[1]PWS Information'!$E$10="NTNC",Q5567="Galvanized Requiring Replacement")),
(AND('[1]PWS Information'!$E$10="NTNC",U5567="Single Family Residence",R5567="Yes")))),"Tier 3",
IF((OR((AND('[1]PWS Information'!$E$10="CWS",U5567="Single Family Residence",S5567="Yes",Q5567="Non-Lead", J5567="Non-Lead - Copper",L5567="Before 1989")),
(AND('[1]PWS Information'!$E$10="CWS",U5567="Single Family Residence",S5567="Yes",Q5567="Non-Lead", N5567="Non-Lead - Copper",O5567="Before 1989")))),"Tier 4",
IF((OR((AND('[1]PWS Information'!$E$10="NTNC",Q5567="Non-Lead")),
(AND('[1]PWS Information'!$E$10="CWS",Q5567="Non-Lead",S5567="")),
(AND('[1]PWS Information'!$E$10="CWS",Q5567="Non-Lead",S5567="No")),
(AND('[1]PWS Information'!$E$10="CWS",Q5567="Non-Lead",S5567="Don't Know")),
(AND('[1]PWS Information'!$E$10="CWS",Q5567="Non-Lead", J5567="Non-Lead - Copper", S5567="Yes", L5567="Between 1989 and 2014")),
(AND('[1]PWS Information'!$E$10="CWS",Q5567="Non-Lead", J5567="Non-Lead - Copper", S5567="Yes", L5567="After 2014")),
(AND('[1]PWS Information'!$E$10="CWS",Q5567="Non-Lead", J5567="Non-Lead - Copper", S5567="Yes", L5567="Unknown")),
(AND('[1]PWS Information'!$E$10="CWS",Q5567="Non-Lead", N5567="Non-Lead - Copper", S5567="Yes", O5567="Between 1989 and 2014")),
(AND('[1]PWS Information'!$E$10="CWS",Q5567="Non-Lead", N5567="Non-Lead - Copper", S5567="Yes", O5567="After 2014")),
(AND('[1]PWS Information'!$E$10="CWS",Q5567="Non-Lead", N5567="Non-Lead - Copper", S5567="Yes", O5567="Unknown")),
(AND('[1]PWS Information'!$E$10="CWS",Q5567="Unknown")),
(AND('[1]PWS Information'!$E$10="NTNC",Q5567="Unknown")))),"Tier 5",
"")))))</f>
        <v>Tier 5</v>
      </c>
      <c r="Z5567" s="71"/>
      <c r="AA5567" s="71"/>
    </row>
    <row r="5568" spans="1:27" ht="43.2" x14ac:dyDescent="0.3">
      <c r="A5568" s="1"/>
      <c r="B5568" s="70" t="s">
        <v>1805</v>
      </c>
      <c r="C5568" s="60">
        <v>190</v>
      </c>
      <c r="D5568" s="61" t="s">
        <v>1942</v>
      </c>
      <c r="E5568" s="61" t="s">
        <v>128</v>
      </c>
      <c r="F5568" s="61">
        <v>78640</v>
      </c>
      <c r="G5568" s="62"/>
      <c r="H5568" s="63">
        <v>29.979517099999999</v>
      </c>
      <c r="I5568" s="64">
        <v>-97.757282200000006</v>
      </c>
      <c r="J5568" s="65" t="s">
        <v>50</v>
      </c>
      <c r="K5568" s="66" t="s">
        <v>51</v>
      </c>
      <c r="L5568" s="62" t="s">
        <v>52</v>
      </c>
      <c r="M5568" s="69"/>
      <c r="N5568" s="65" t="s">
        <v>50</v>
      </c>
      <c r="O5568" s="66" t="s">
        <v>52</v>
      </c>
      <c r="P5568" s="69"/>
      <c r="Q5568" s="55" t="str">
        <f t="shared" si="86"/>
        <v>Non-Lead</v>
      </c>
      <c r="R5568" s="70" t="s">
        <v>51</v>
      </c>
      <c r="S5568" s="70" t="s">
        <v>51</v>
      </c>
      <c r="T5568" s="70"/>
      <c r="U5568" s="71" t="s">
        <v>76</v>
      </c>
      <c r="V5568" s="71" t="s">
        <v>51</v>
      </c>
      <c r="W5568" s="71" t="s">
        <v>51</v>
      </c>
      <c r="X5568" s="71"/>
      <c r="Y5568" s="72" t="str">
        <f>IF((OR((AND('[1]PWS Information'!$E$10="CWS",U5568="Single Family Residence",Q5568="Lead")),
(AND('[1]PWS Information'!$E$10="CWS",U5568="Multiple Family Residence",'[1]PWS Information'!$E$11="Yes",Q5568="Lead")),
(AND('[1]PWS Information'!$E$10="NTNC",Q5568="Lead")))),"Tier 1",
IF((OR((AND('[1]PWS Information'!$E$10="CWS",U5568="Multiple Family Residence",'[1]PWS Information'!$E$11="No",Q5568="Lead")),
(AND('[1]PWS Information'!$E$10="CWS",U5568="Other",Q5568="Lead")),
(AND('[1]PWS Information'!$E$10="CWS",U5568="Building",Q5568="Lead")))),"Tier 2",
IF((OR((AND('[1]PWS Information'!$E$10="CWS",U5568="Single Family Residence",Q5568="Galvanized Requiring Replacement")),
(AND('[1]PWS Information'!$E$10="CWS",U5568="Single Family Residence",Q5568="Galvanized Requiring Replacement",R5568="Yes")),
(AND('[1]PWS Information'!$E$10="NTNC",Q5568="Galvanized Requiring Replacement")),
(AND('[1]PWS Information'!$E$10="NTNC",U5568="Single Family Residence",R5568="Yes")))),"Tier 3",
IF((OR((AND('[1]PWS Information'!$E$10="CWS",U5568="Single Family Residence",S5568="Yes",Q5568="Non-Lead", J5568="Non-Lead - Copper",L5568="Before 1989")),
(AND('[1]PWS Information'!$E$10="CWS",U5568="Single Family Residence",S5568="Yes",Q5568="Non-Lead", N5568="Non-Lead - Copper",O5568="Before 1989")))),"Tier 4",
IF((OR((AND('[1]PWS Information'!$E$10="NTNC",Q5568="Non-Lead")),
(AND('[1]PWS Information'!$E$10="CWS",Q5568="Non-Lead",S5568="")),
(AND('[1]PWS Information'!$E$10="CWS",Q5568="Non-Lead",S5568="No")),
(AND('[1]PWS Information'!$E$10="CWS",Q5568="Non-Lead",S5568="Don't Know")),
(AND('[1]PWS Information'!$E$10="CWS",Q5568="Non-Lead", J5568="Non-Lead - Copper", S5568="Yes", L5568="Between 1989 and 2014")),
(AND('[1]PWS Information'!$E$10="CWS",Q5568="Non-Lead", J5568="Non-Lead - Copper", S5568="Yes", L5568="After 2014")),
(AND('[1]PWS Information'!$E$10="CWS",Q5568="Non-Lead", J5568="Non-Lead - Copper", S5568="Yes", L5568="Unknown")),
(AND('[1]PWS Information'!$E$10="CWS",Q5568="Non-Lead", N5568="Non-Lead - Copper", S5568="Yes", O5568="Between 1989 and 2014")),
(AND('[1]PWS Information'!$E$10="CWS",Q5568="Non-Lead", N5568="Non-Lead - Copper", S5568="Yes", O5568="After 2014")),
(AND('[1]PWS Information'!$E$10="CWS",Q5568="Non-Lead", N5568="Non-Lead - Copper", S5568="Yes", O5568="Unknown")),
(AND('[1]PWS Information'!$E$10="CWS",Q5568="Unknown")),
(AND('[1]PWS Information'!$E$10="NTNC",Q5568="Unknown")))),"Tier 5",
"")))))</f>
        <v>Tier 5</v>
      </c>
      <c r="Z5568" s="71"/>
      <c r="AA5568" s="71"/>
    </row>
    <row r="5569" spans="1:27" ht="43.2" x14ac:dyDescent="0.3">
      <c r="A5569" s="1"/>
      <c r="B5569" s="70" t="s">
        <v>1805</v>
      </c>
      <c r="C5569" s="60">
        <v>26</v>
      </c>
      <c r="D5569" s="61" t="s">
        <v>1943</v>
      </c>
      <c r="E5569" s="61" t="s">
        <v>128</v>
      </c>
      <c r="F5569" s="61">
        <v>78640</v>
      </c>
      <c r="G5569" s="62"/>
      <c r="H5569" s="63">
        <v>29.963047299999999</v>
      </c>
      <c r="I5569" s="64">
        <v>-97.797094999999999</v>
      </c>
      <c r="J5569" s="65" t="s">
        <v>50</v>
      </c>
      <c r="K5569" s="66" t="s">
        <v>51</v>
      </c>
      <c r="L5569" s="62" t="s">
        <v>52</v>
      </c>
      <c r="M5569" s="69"/>
      <c r="N5569" s="65" t="s">
        <v>50</v>
      </c>
      <c r="O5569" s="66" t="s">
        <v>52</v>
      </c>
      <c r="P5569" s="69"/>
      <c r="Q5569" s="55" t="str">
        <f t="shared" si="86"/>
        <v>Non-Lead</v>
      </c>
      <c r="R5569" s="70" t="s">
        <v>51</v>
      </c>
      <c r="S5569" s="70" t="s">
        <v>51</v>
      </c>
      <c r="T5569" s="70"/>
      <c r="U5569" s="71" t="s">
        <v>76</v>
      </c>
      <c r="V5569" s="71" t="s">
        <v>51</v>
      </c>
      <c r="W5569" s="71" t="s">
        <v>51</v>
      </c>
      <c r="X5569" s="71"/>
      <c r="Y5569" s="72" t="str">
        <f>IF((OR((AND('[1]PWS Information'!$E$10="CWS",U5569="Single Family Residence",Q5569="Lead")),
(AND('[1]PWS Information'!$E$10="CWS",U5569="Multiple Family Residence",'[1]PWS Information'!$E$11="Yes",Q5569="Lead")),
(AND('[1]PWS Information'!$E$10="NTNC",Q5569="Lead")))),"Tier 1",
IF((OR((AND('[1]PWS Information'!$E$10="CWS",U5569="Multiple Family Residence",'[1]PWS Information'!$E$11="No",Q5569="Lead")),
(AND('[1]PWS Information'!$E$10="CWS",U5569="Other",Q5569="Lead")),
(AND('[1]PWS Information'!$E$10="CWS",U5569="Building",Q5569="Lead")))),"Tier 2",
IF((OR((AND('[1]PWS Information'!$E$10="CWS",U5569="Single Family Residence",Q5569="Galvanized Requiring Replacement")),
(AND('[1]PWS Information'!$E$10="CWS",U5569="Single Family Residence",Q5569="Galvanized Requiring Replacement",R5569="Yes")),
(AND('[1]PWS Information'!$E$10="NTNC",Q5569="Galvanized Requiring Replacement")),
(AND('[1]PWS Information'!$E$10="NTNC",U5569="Single Family Residence",R5569="Yes")))),"Tier 3",
IF((OR((AND('[1]PWS Information'!$E$10="CWS",U5569="Single Family Residence",S5569="Yes",Q5569="Non-Lead", J5569="Non-Lead - Copper",L5569="Before 1989")),
(AND('[1]PWS Information'!$E$10="CWS",U5569="Single Family Residence",S5569="Yes",Q5569="Non-Lead", N5569="Non-Lead - Copper",O5569="Before 1989")))),"Tier 4",
IF((OR((AND('[1]PWS Information'!$E$10="NTNC",Q5569="Non-Lead")),
(AND('[1]PWS Information'!$E$10="CWS",Q5569="Non-Lead",S5569="")),
(AND('[1]PWS Information'!$E$10="CWS",Q5569="Non-Lead",S5569="No")),
(AND('[1]PWS Information'!$E$10="CWS",Q5569="Non-Lead",S5569="Don't Know")),
(AND('[1]PWS Information'!$E$10="CWS",Q5569="Non-Lead", J5569="Non-Lead - Copper", S5569="Yes", L5569="Between 1989 and 2014")),
(AND('[1]PWS Information'!$E$10="CWS",Q5569="Non-Lead", J5569="Non-Lead - Copper", S5569="Yes", L5569="After 2014")),
(AND('[1]PWS Information'!$E$10="CWS",Q5569="Non-Lead", J5569="Non-Lead - Copper", S5569="Yes", L5569="Unknown")),
(AND('[1]PWS Information'!$E$10="CWS",Q5569="Non-Lead", N5569="Non-Lead - Copper", S5569="Yes", O5569="Between 1989 and 2014")),
(AND('[1]PWS Information'!$E$10="CWS",Q5569="Non-Lead", N5569="Non-Lead - Copper", S5569="Yes", O5569="After 2014")),
(AND('[1]PWS Information'!$E$10="CWS",Q5569="Non-Lead", N5569="Non-Lead - Copper", S5569="Yes", O5569="Unknown")),
(AND('[1]PWS Information'!$E$10="CWS",Q5569="Unknown")),
(AND('[1]PWS Information'!$E$10="NTNC",Q5569="Unknown")))),"Tier 5",
"")))))</f>
        <v>Tier 5</v>
      </c>
      <c r="Z5569" s="71"/>
      <c r="AA5569" s="71"/>
    </row>
    <row r="5570" spans="1:27" ht="43.2" x14ac:dyDescent="0.3">
      <c r="A5570" s="17"/>
      <c r="B5570" s="70" t="s">
        <v>1805</v>
      </c>
      <c r="C5570" s="60" t="s">
        <v>1944</v>
      </c>
      <c r="D5570" s="61" t="s">
        <v>1945</v>
      </c>
      <c r="E5570" s="61" t="s">
        <v>128</v>
      </c>
      <c r="F5570" s="61">
        <v>78640</v>
      </c>
      <c r="G5570" s="62"/>
      <c r="H5570" s="63">
        <v>29.964822000000002</v>
      </c>
      <c r="I5570" s="64">
        <v>-97.795813999999993</v>
      </c>
      <c r="J5570" s="65" t="s">
        <v>50</v>
      </c>
      <c r="K5570" s="66" t="s">
        <v>51</v>
      </c>
      <c r="L5570" s="62" t="s">
        <v>52</v>
      </c>
      <c r="M5570" s="69"/>
      <c r="N5570" s="65" t="s">
        <v>50</v>
      </c>
      <c r="O5570" s="66" t="s">
        <v>52</v>
      </c>
      <c r="P5570" s="69"/>
      <c r="Q5570" s="55" t="str">
        <f t="shared" si="86"/>
        <v>Non-Lead</v>
      </c>
      <c r="R5570" s="70" t="s">
        <v>51</v>
      </c>
      <c r="S5570" s="70" t="s">
        <v>51</v>
      </c>
      <c r="T5570" s="70"/>
      <c r="U5570" s="71" t="s">
        <v>76</v>
      </c>
      <c r="V5570" s="71" t="s">
        <v>51</v>
      </c>
      <c r="W5570" s="71" t="s">
        <v>51</v>
      </c>
      <c r="X5570" s="71"/>
      <c r="Y5570" s="72" t="str">
        <f>IF((OR((AND('[1]PWS Information'!$E$10="CWS",U5570="Single Family Residence",Q5570="Lead")),
(AND('[1]PWS Information'!$E$10="CWS",U5570="Multiple Family Residence",'[1]PWS Information'!$E$11="Yes",Q5570="Lead")),
(AND('[1]PWS Information'!$E$10="NTNC",Q5570="Lead")))),"Tier 1",
IF((OR((AND('[1]PWS Information'!$E$10="CWS",U5570="Multiple Family Residence",'[1]PWS Information'!$E$11="No",Q5570="Lead")),
(AND('[1]PWS Information'!$E$10="CWS",U5570="Other",Q5570="Lead")),
(AND('[1]PWS Information'!$E$10="CWS",U5570="Building",Q5570="Lead")))),"Tier 2",
IF((OR((AND('[1]PWS Information'!$E$10="CWS",U5570="Single Family Residence",Q5570="Galvanized Requiring Replacement")),
(AND('[1]PWS Information'!$E$10="CWS",U5570="Single Family Residence",Q5570="Galvanized Requiring Replacement",R5570="Yes")),
(AND('[1]PWS Information'!$E$10="NTNC",Q5570="Galvanized Requiring Replacement")),
(AND('[1]PWS Information'!$E$10="NTNC",U5570="Single Family Residence",R5570="Yes")))),"Tier 3",
IF((OR((AND('[1]PWS Information'!$E$10="CWS",U5570="Single Family Residence",S5570="Yes",Q5570="Non-Lead", J5570="Non-Lead - Copper",L5570="Before 1989")),
(AND('[1]PWS Information'!$E$10="CWS",U5570="Single Family Residence",S5570="Yes",Q5570="Non-Lead", N5570="Non-Lead - Copper",O5570="Before 1989")))),"Tier 4",
IF((OR((AND('[1]PWS Information'!$E$10="NTNC",Q5570="Non-Lead")),
(AND('[1]PWS Information'!$E$10="CWS",Q5570="Non-Lead",S5570="")),
(AND('[1]PWS Information'!$E$10="CWS",Q5570="Non-Lead",S5570="No")),
(AND('[1]PWS Information'!$E$10="CWS",Q5570="Non-Lead",S5570="Don't Know")),
(AND('[1]PWS Information'!$E$10="CWS",Q5570="Non-Lead", J5570="Non-Lead - Copper", S5570="Yes", L5570="Between 1989 and 2014")),
(AND('[1]PWS Information'!$E$10="CWS",Q5570="Non-Lead", J5570="Non-Lead - Copper", S5570="Yes", L5570="After 2014")),
(AND('[1]PWS Information'!$E$10="CWS",Q5570="Non-Lead", J5570="Non-Lead - Copper", S5570="Yes", L5570="Unknown")),
(AND('[1]PWS Information'!$E$10="CWS",Q5570="Non-Lead", N5570="Non-Lead - Copper", S5570="Yes", O5570="Between 1989 and 2014")),
(AND('[1]PWS Information'!$E$10="CWS",Q5570="Non-Lead", N5570="Non-Lead - Copper", S5570="Yes", O5570="After 2014")),
(AND('[1]PWS Information'!$E$10="CWS",Q5570="Non-Lead", N5570="Non-Lead - Copper", S5570="Yes", O5570="Unknown")),
(AND('[1]PWS Information'!$E$10="CWS",Q5570="Unknown")),
(AND('[1]PWS Information'!$E$10="NTNC",Q5570="Unknown")))),"Tier 5",
"")))))</f>
        <v>Tier 5</v>
      </c>
      <c r="Z5570" s="71"/>
      <c r="AA5570" s="71"/>
    </row>
    <row r="5571" spans="1:27" ht="43.2" x14ac:dyDescent="0.3">
      <c r="A5571" s="1"/>
      <c r="B5571" s="70" t="s">
        <v>1805</v>
      </c>
      <c r="C5571" s="60">
        <v>2874</v>
      </c>
      <c r="D5571" s="61" t="s">
        <v>1946</v>
      </c>
      <c r="E5571" s="61" t="s">
        <v>128</v>
      </c>
      <c r="F5571" s="61">
        <v>78640</v>
      </c>
      <c r="G5571" s="62"/>
      <c r="H5571" s="63">
        <v>29.969501000000001</v>
      </c>
      <c r="I5571" s="64">
        <v>-97.801019999999994</v>
      </c>
      <c r="J5571" s="65" t="s">
        <v>50</v>
      </c>
      <c r="K5571" s="66" t="s">
        <v>51</v>
      </c>
      <c r="L5571" s="62" t="s">
        <v>52</v>
      </c>
      <c r="M5571" s="69"/>
      <c r="N5571" s="65" t="s">
        <v>50</v>
      </c>
      <c r="O5571" s="66" t="s">
        <v>52</v>
      </c>
      <c r="P5571" s="69"/>
      <c r="Q5571" s="55" t="str">
        <f t="shared" si="86"/>
        <v>Non-Lead</v>
      </c>
      <c r="R5571" s="70" t="s">
        <v>51</v>
      </c>
      <c r="S5571" s="70" t="s">
        <v>51</v>
      </c>
      <c r="T5571" s="70"/>
      <c r="U5571" s="71" t="s">
        <v>76</v>
      </c>
      <c r="V5571" s="71" t="s">
        <v>51</v>
      </c>
      <c r="W5571" s="71" t="s">
        <v>51</v>
      </c>
      <c r="X5571" s="71"/>
      <c r="Y5571" s="72" t="str">
        <f>IF((OR((AND('[1]PWS Information'!$E$10="CWS",U5571="Single Family Residence",Q5571="Lead")),
(AND('[1]PWS Information'!$E$10="CWS",U5571="Multiple Family Residence",'[1]PWS Information'!$E$11="Yes",Q5571="Lead")),
(AND('[1]PWS Information'!$E$10="NTNC",Q5571="Lead")))),"Tier 1",
IF((OR((AND('[1]PWS Information'!$E$10="CWS",U5571="Multiple Family Residence",'[1]PWS Information'!$E$11="No",Q5571="Lead")),
(AND('[1]PWS Information'!$E$10="CWS",U5571="Other",Q5571="Lead")),
(AND('[1]PWS Information'!$E$10="CWS",U5571="Building",Q5571="Lead")))),"Tier 2",
IF((OR((AND('[1]PWS Information'!$E$10="CWS",U5571="Single Family Residence",Q5571="Galvanized Requiring Replacement")),
(AND('[1]PWS Information'!$E$10="CWS",U5571="Single Family Residence",Q5571="Galvanized Requiring Replacement",R5571="Yes")),
(AND('[1]PWS Information'!$E$10="NTNC",Q5571="Galvanized Requiring Replacement")),
(AND('[1]PWS Information'!$E$10="NTNC",U5571="Single Family Residence",R5571="Yes")))),"Tier 3",
IF((OR((AND('[1]PWS Information'!$E$10="CWS",U5571="Single Family Residence",S5571="Yes",Q5571="Non-Lead", J5571="Non-Lead - Copper",L5571="Before 1989")),
(AND('[1]PWS Information'!$E$10="CWS",U5571="Single Family Residence",S5571="Yes",Q5571="Non-Lead", N5571="Non-Lead - Copper",O5571="Before 1989")))),"Tier 4",
IF((OR((AND('[1]PWS Information'!$E$10="NTNC",Q5571="Non-Lead")),
(AND('[1]PWS Information'!$E$10="CWS",Q5571="Non-Lead",S5571="")),
(AND('[1]PWS Information'!$E$10="CWS",Q5571="Non-Lead",S5571="No")),
(AND('[1]PWS Information'!$E$10="CWS",Q5571="Non-Lead",S5571="Don't Know")),
(AND('[1]PWS Information'!$E$10="CWS",Q5571="Non-Lead", J5571="Non-Lead - Copper", S5571="Yes", L5571="Between 1989 and 2014")),
(AND('[1]PWS Information'!$E$10="CWS",Q5571="Non-Lead", J5571="Non-Lead - Copper", S5571="Yes", L5571="After 2014")),
(AND('[1]PWS Information'!$E$10="CWS",Q5571="Non-Lead", J5571="Non-Lead - Copper", S5571="Yes", L5571="Unknown")),
(AND('[1]PWS Information'!$E$10="CWS",Q5571="Non-Lead", N5571="Non-Lead - Copper", S5571="Yes", O5571="Between 1989 and 2014")),
(AND('[1]PWS Information'!$E$10="CWS",Q5571="Non-Lead", N5571="Non-Lead - Copper", S5571="Yes", O5571="After 2014")),
(AND('[1]PWS Information'!$E$10="CWS",Q5571="Non-Lead", N5571="Non-Lead - Copper", S5571="Yes", O5571="Unknown")),
(AND('[1]PWS Information'!$E$10="CWS",Q5571="Unknown")),
(AND('[1]PWS Information'!$E$10="NTNC",Q5571="Unknown")))),"Tier 5",
"")))))</f>
        <v>Tier 5</v>
      </c>
      <c r="Z5571" s="71"/>
      <c r="AA5571" s="71"/>
    </row>
    <row r="5572" spans="1:27" ht="43.2" x14ac:dyDescent="0.3">
      <c r="A5572" s="1"/>
      <c r="B5572" s="70" t="s">
        <v>1805</v>
      </c>
      <c r="C5572" s="60">
        <v>2728</v>
      </c>
      <c r="D5572" s="61" t="s">
        <v>1947</v>
      </c>
      <c r="E5572" s="61" t="s">
        <v>128</v>
      </c>
      <c r="F5572" s="61">
        <v>78640</v>
      </c>
      <c r="G5572" s="62"/>
      <c r="H5572" s="63">
        <v>29.969984700000001</v>
      </c>
      <c r="I5572" s="64">
        <v>-97.803933299999997</v>
      </c>
      <c r="J5572" s="65" t="s">
        <v>50</v>
      </c>
      <c r="K5572" s="66" t="s">
        <v>51</v>
      </c>
      <c r="L5572" s="62" t="s">
        <v>52</v>
      </c>
      <c r="M5572" s="69"/>
      <c r="N5572" s="65" t="s">
        <v>50</v>
      </c>
      <c r="O5572" s="66" t="s">
        <v>52</v>
      </c>
      <c r="P5572" s="69"/>
      <c r="Q5572" s="55" t="str">
        <f t="shared" si="86"/>
        <v>Non-Lead</v>
      </c>
      <c r="R5572" s="70" t="s">
        <v>51</v>
      </c>
      <c r="S5572" s="70" t="s">
        <v>51</v>
      </c>
      <c r="T5572" s="70"/>
      <c r="U5572" s="71" t="s">
        <v>76</v>
      </c>
      <c r="V5572" s="71" t="s">
        <v>51</v>
      </c>
      <c r="W5572" s="71" t="s">
        <v>51</v>
      </c>
      <c r="X5572" s="71"/>
      <c r="Y5572" s="72" t="str">
        <f>IF((OR((AND('[1]PWS Information'!$E$10="CWS",U5572="Single Family Residence",Q5572="Lead")),
(AND('[1]PWS Information'!$E$10="CWS",U5572="Multiple Family Residence",'[1]PWS Information'!$E$11="Yes",Q5572="Lead")),
(AND('[1]PWS Information'!$E$10="NTNC",Q5572="Lead")))),"Tier 1",
IF((OR((AND('[1]PWS Information'!$E$10="CWS",U5572="Multiple Family Residence",'[1]PWS Information'!$E$11="No",Q5572="Lead")),
(AND('[1]PWS Information'!$E$10="CWS",U5572="Other",Q5572="Lead")),
(AND('[1]PWS Information'!$E$10="CWS",U5572="Building",Q5572="Lead")))),"Tier 2",
IF((OR((AND('[1]PWS Information'!$E$10="CWS",U5572="Single Family Residence",Q5572="Galvanized Requiring Replacement")),
(AND('[1]PWS Information'!$E$10="CWS",U5572="Single Family Residence",Q5572="Galvanized Requiring Replacement",R5572="Yes")),
(AND('[1]PWS Information'!$E$10="NTNC",Q5572="Galvanized Requiring Replacement")),
(AND('[1]PWS Information'!$E$10="NTNC",U5572="Single Family Residence",R5572="Yes")))),"Tier 3",
IF((OR((AND('[1]PWS Information'!$E$10="CWS",U5572="Single Family Residence",S5572="Yes",Q5572="Non-Lead", J5572="Non-Lead - Copper",L5572="Before 1989")),
(AND('[1]PWS Information'!$E$10="CWS",U5572="Single Family Residence",S5572="Yes",Q5572="Non-Lead", N5572="Non-Lead - Copper",O5572="Before 1989")))),"Tier 4",
IF((OR((AND('[1]PWS Information'!$E$10="NTNC",Q5572="Non-Lead")),
(AND('[1]PWS Information'!$E$10="CWS",Q5572="Non-Lead",S5572="")),
(AND('[1]PWS Information'!$E$10="CWS",Q5572="Non-Lead",S5572="No")),
(AND('[1]PWS Information'!$E$10="CWS",Q5572="Non-Lead",S5572="Don't Know")),
(AND('[1]PWS Information'!$E$10="CWS",Q5572="Non-Lead", J5572="Non-Lead - Copper", S5572="Yes", L5572="Between 1989 and 2014")),
(AND('[1]PWS Information'!$E$10="CWS",Q5572="Non-Lead", J5572="Non-Lead - Copper", S5572="Yes", L5572="After 2014")),
(AND('[1]PWS Information'!$E$10="CWS",Q5572="Non-Lead", J5572="Non-Lead - Copper", S5572="Yes", L5572="Unknown")),
(AND('[1]PWS Information'!$E$10="CWS",Q5572="Non-Lead", N5572="Non-Lead - Copper", S5572="Yes", O5572="Between 1989 and 2014")),
(AND('[1]PWS Information'!$E$10="CWS",Q5572="Non-Lead", N5572="Non-Lead - Copper", S5572="Yes", O5572="After 2014")),
(AND('[1]PWS Information'!$E$10="CWS",Q5572="Non-Lead", N5572="Non-Lead - Copper", S5572="Yes", O5572="Unknown")),
(AND('[1]PWS Information'!$E$10="CWS",Q5572="Unknown")),
(AND('[1]PWS Information'!$E$10="NTNC",Q5572="Unknown")))),"Tier 5",
"")))))</f>
        <v>Tier 5</v>
      </c>
      <c r="Z5572" s="71"/>
      <c r="AA5572" s="71"/>
    </row>
    <row r="5573" spans="1:27" ht="43.2" x14ac:dyDescent="0.3">
      <c r="A5573" s="1"/>
      <c r="B5573" s="70" t="s">
        <v>1805</v>
      </c>
      <c r="C5573" s="60">
        <v>2742</v>
      </c>
      <c r="D5573" s="61" t="s">
        <v>1948</v>
      </c>
      <c r="E5573" s="61" t="s">
        <v>128</v>
      </c>
      <c r="F5573" s="61">
        <v>78640</v>
      </c>
      <c r="G5573" s="62"/>
      <c r="H5573" s="63">
        <v>29.969849499999999</v>
      </c>
      <c r="I5573" s="64">
        <v>-97.803753700000001</v>
      </c>
      <c r="J5573" s="65" t="s">
        <v>50</v>
      </c>
      <c r="K5573" s="66" t="s">
        <v>51</v>
      </c>
      <c r="L5573" s="62" t="s">
        <v>52</v>
      </c>
      <c r="M5573" s="69"/>
      <c r="N5573" s="65" t="s">
        <v>50</v>
      </c>
      <c r="O5573" s="66" t="s">
        <v>52</v>
      </c>
      <c r="P5573" s="69"/>
      <c r="Q5573" s="55" t="str">
        <f t="shared" si="86"/>
        <v>Non-Lead</v>
      </c>
      <c r="R5573" s="70" t="s">
        <v>51</v>
      </c>
      <c r="S5573" s="70" t="s">
        <v>51</v>
      </c>
      <c r="T5573" s="70"/>
      <c r="U5573" s="71" t="s">
        <v>76</v>
      </c>
      <c r="V5573" s="71" t="s">
        <v>51</v>
      </c>
      <c r="W5573" s="71" t="s">
        <v>51</v>
      </c>
      <c r="X5573" s="71"/>
      <c r="Y5573" s="72" t="str">
        <f>IF((OR((AND('[1]PWS Information'!$E$10="CWS",U5573="Single Family Residence",Q5573="Lead")),
(AND('[1]PWS Information'!$E$10="CWS",U5573="Multiple Family Residence",'[1]PWS Information'!$E$11="Yes",Q5573="Lead")),
(AND('[1]PWS Information'!$E$10="NTNC",Q5573="Lead")))),"Tier 1",
IF((OR((AND('[1]PWS Information'!$E$10="CWS",U5573="Multiple Family Residence",'[1]PWS Information'!$E$11="No",Q5573="Lead")),
(AND('[1]PWS Information'!$E$10="CWS",U5573="Other",Q5573="Lead")),
(AND('[1]PWS Information'!$E$10="CWS",U5573="Building",Q5573="Lead")))),"Tier 2",
IF((OR((AND('[1]PWS Information'!$E$10="CWS",U5573="Single Family Residence",Q5573="Galvanized Requiring Replacement")),
(AND('[1]PWS Information'!$E$10="CWS",U5573="Single Family Residence",Q5573="Galvanized Requiring Replacement",R5573="Yes")),
(AND('[1]PWS Information'!$E$10="NTNC",Q5573="Galvanized Requiring Replacement")),
(AND('[1]PWS Information'!$E$10="NTNC",U5573="Single Family Residence",R5573="Yes")))),"Tier 3",
IF((OR((AND('[1]PWS Information'!$E$10="CWS",U5573="Single Family Residence",S5573="Yes",Q5573="Non-Lead", J5573="Non-Lead - Copper",L5573="Before 1989")),
(AND('[1]PWS Information'!$E$10="CWS",U5573="Single Family Residence",S5573="Yes",Q5573="Non-Lead", N5573="Non-Lead - Copper",O5573="Before 1989")))),"Tier 4",
IF((OR((AND('[1]PWS Information'!$E$10="NTNC",Q5573="Non-Lead")),
(AND('[1]PWS Information'!$E$10="CWS",Q5573="Non-Lead",S5573="")),
(AND('[1]PWS Information'!$E$10="CWS",Q5573="Non-Lead",S5573="No")),
(AND('[1]PWS Information'!$E$10="CWS",Q5573="Non-Lead",S5573="Don't Know")),
(AND('[1]PWS Information'!$E$10="CWS",Q5573="Non-Lead", J5573="Non-Lead - Copper", S5573="Yes", L5573="Between 1989 and 2014")),
(AND('[1]PWS Information'!$E$10="CWS",Q5573="Non-Lead", J5573="Non-Lead - Copper", S5573="Yes", L5573="After 2014")),
(AND('[1]PWS Information'!$E$10="CWS",Q5573="Non-Lead", J5573="Non-Lead - Copper", S5573="Yes", L5573="Unknown")),
(AND('[1]PWS Information'!$E$10="CWS",Q5573="Non-Lead", N5573="Non-Lead - Copper", S5573="Yes", O5573="Between 1989 and 2014")),
(AND('[1]PWS Information'!$E$10="CWS",Q5573="Non-Lead", N5573="Non-Lead - Copper", S5573="Yes", O5573="After 2014")),
(AND('[1]PWS Information'!$E$10="CWS",Q5573="Non-Lead", N5573="Non-Lead - Copper", S5573="Yes", O5573="Unknown")),
(AND('[1]PWS Information'!$E$10="CWS",Q5573="Unknown")),
(AND('[1]PWS Information'!$E$10="NTNC",Q5573="Unknown")))),"Tier 5",
"")))))</f>
        <v>Tier 5</v>
      </c>
      <c r="Z5573" s="71"/>
      <c r="AA5573" s="71"/>
    </row>
    <row r="5574" spans="1:27" ht="43.2" x14ac:dyDescent="0.3">
      <c r="A5574" s="17"/>
      <c r="B5574" s="70" t="s">
        <v>1805</v>
      </c>
      <c r="C5574" s="60">
        <v>2818</v>
      </c>
      <c r="D5574" s="61" t="s">
        <v>1947</v>
      </c>
      <c r="E5574" s="61" t="s">
        <v>128</v>
      </c>
      <c r="F5574" s="61">
        <v>78640</v>
      </c>
      <c r="G5574" s="62"/>
      <c r="H5574" s="63">
        <v>29.9690756</v>
      </c>
      <c r="I5574" s="64">
        <v>-97.802828000000005</v>
      </c>
      <c r="J5574" s="65" t="s">
        <v>50</v>
      </c>
      <c r="K5574" s="66" t="s">
        <v>51</v>
      </c>
      <c r="L5574" s="62" t="s">
        <v>52</v>
      </c>
      <c r="M5574" s="69"/>
      <c r="N5574" s="65" t="s">
        <v>50</v>
      </c>
      <c r="O5574" s="66" t="s">
        <v>52</v>
      </c>
      <c r="P5574" s="69"/>
      <c r="Q5574" s="55" t="str">
        <f t="shared" si="86"/>
        <v>Non-Lead</v>
      </c>
      <c r="R5574" s="70" t="s">
        <v>51</v>
      </c>
      <c r="S5574" s="70" t="s">
        <v>51</v>
      </c>
      <c r="T5574" s="70"/>
      <c r="U5574" s="71" t="s">
        <v>76</v>
      </c>
      <c r="V5574" s="71" t="s">
        <v>51</v>
      </c>
      <c r="W5574" s="71" t="s">
        <v>51</v>
      </c>
      <c r="X5574" s="71"/>
      <c r="Y5574" s="72" t="str">
        <f>IF((OR((AND('[1]PWS Information'!$E$10="CWS",U5574="Single Family Residence",Q5574="Lead")),
(AND('[1]PWS Information'!$E$10="CWS",U5574="Multiple Family Residence",'[1]PWS Information'!$E$11="Yes",Q5574="Lead")),
(AND('[1]PWS Information'!$E$10="NTNC",Q5574="Lead")))),"Tier 1",
IF((OR((AND('[1]PWS Information'!$E$10="CWS",U5574="Multiple Family Residence",'[1]PWS Information'!$E$11="No",Q5574="Lead")),
(AND('[1]PWS Information'!$E$10="CWS",U5574="Other",Q5574="Lead")),
(AND('[1]PWS Information'!$E$10="CWS",U5574="Building",Q5574="Lead")))),"Tier 2",
IF((OR((AND('[1]PWS Information'!$E$10="CWS",U5574="Single Family Residence",Q5574="Galvanized Requiring Replacement")),
(AND('[1]PWS Information'!$E$10="CWS",U5574="Single Family Residence",Q5574="Galvanized Requiring Replacement",R5574="Yes")),
(AND('[1]PWS Information'!$E$10="NTNC",Q5574="Galvanized Requiring Replacement")),
(AND('[1]PWS Information'!$E$10="NTNC",U5574="Single Family Residence",R5574="Yes")))),"Tier 3",
IF((OR((AND('[1]PWS Information'!$E$10="CWS",U5574="Single Family Residence",S5574="Yes",Q5574="Non-Lead", J5574="Non-Lead - Copper",L5574="Before 1989")),
(AND('[1]PWS Information'!$E$10="CWS",U5574="Single Family Residence",S5574="Yes",Q5574="Non-Lead", N5574="Non-Lead - Copper",O5574="Before 1989")))),"Tier 4",
IF((OR((AND('[1]PWS Information'!$E$10="NTNC",Q5574="Non-Lead")),
(AND('[1]PWS Information'!$E$10="CWS",Q5574="Non-Lead",S5574="")),
(AND('[1]PWS Information'!$E$10="CWS",Q5574="Non-Lead",S5574="No")),
(AND('[1]PWS Information'!$E$10="CWS",Q5574="Non-Lead",S5574="Don't Know")),
(AND('[1]PWS Information'!$E$10="CWS",Q5574="Non-Lead", J5574="Non-Lead - Copper", S5574="Yes", L5574="Between 1989 and 2014")),
(AND('[1]PWS Information'!$E$10="CWS",Q5574="Non-Lead", J5574="Non-Lead - Copper", S5574="Yes", L5574="After 2014")),
(AND('[1]PWS Information'!$E$10="CWS",Q5574="Non-Lead", J5574="Non-Lead - Copper", S5574="Yes", L5574="Unknown")),
(AND('[1]PWS Information'!$E$10="CWS",Q5574="Non-Lead", N5574="Non-Lead - Copper", S5574="Yes", O5574="Between 1989 and 2014")),
(AND('[1]PWS Information'!$E$10="CWS",Q5574="Non-Lead", N5574="Non-Lead - Copper", S5574="Yes", O5574="After 2014")),
(AND('[1]PWS Information'!$E$10="CWS",Q5574="Non-Lead", N5574="Non-Lead - Copper", S5574="Yes", O5574="Unknown")),
(AND('[1]PWS Information'!$E$10="CWS",Q5574="Unknown")),
(AND('[1]PWS Information'!$E$10="NTNC",Q5574="Unknown")))),"Tier 5",
"")))))</f>
        <v>Tier 5</v>
      </c>
      <c r="Z5574" s="71"/>
      <c r="AA5574" s="71"/>
    </row>
    <row r="5575" spans="1:27" ht="43.2" x14ac:dyDescent="0.3">
      <c r="A5575" s="1"/>
      <c r="B5575" s="70" t="s">
        <v>1805</v>
      </c>
      <c r="C5575" s="60">
        <v>2857</v>
      </c>
      <c r="D5575" s="61" t="s">
        <v>1947</v>
      </c>
      <c r="E5575" s="61" t="s">
        <v>128</v>
      </c>
      <c r="F5575" s="61">
        <v>78640</v>
      </c>
      <c r="G5575" s="62"/>
      <c r="H5575" s="63">
        <v>29.968893600000001</v>
      </c>
      <c r="I5575" s="64">
        <v>-97.802108599999997</v>
      </c>
      <c r="J5575" s="65" t="s">
        <v>50</v>
      </c>
      <c r="K5575" s="66" t="s">
        <v>51</v>
      </c>
      <c r="L5575" s="62" t="s">
        <v>52</v>
      </c>
      <c r="M5575" s="69"/>
      <c r="N5575" s="65" t="s">
        <v>50</v>
      </c>
      <c r="O5575" s="66" t="s">
        <v>52</v>
      </c>
      <c r="P5575" s="69"/>
      <c r="Q5575" s="55" t="str">
        <f t="shared" si="86"/>
        <v>Non-Lead</v>
      </c>
      <c r="R5575" s="70" t="s">
        <v>51</v>
      </c>
      <c r="S5575" s="70" t="s">
        <v>51</v>
      </c>
      <c r="T5575" s="70"/>
      <c r="U5575" s="71" t="s">
        <v>76</v>
      </c>
      <c r="V5575" s="71" t="s">
        <v>51</v>
      </c>
      <c r="W5575" s="71" t="s">
        <v>51</v>
      </c>
      <c r="X5575" s="71"/>
      <c r="Y5575" s="72" t="str">
        <f>IF((OR((AND('[1]PWS Information'!$E$10="CWS",U5575="Single Family Residence",Q5575="Lead")),
(AND('[1]PWS Information'!$E$10="CWS",U5575="Multiple Family Residence",'[1]PWS Information'!$E$11="Yes",Q5575="Lead")),
(AND('[1]PWS Information'!$E$10="NTNC",Q5575="Lead")))),"Tier 1",
IF((OR((AND('[1]PWS Information'!$E$10="CWS",U5575="Multiple Family Residence",'[1]PWS Information'!$E$11="No",Q5575="Lead")),
(AND('[1]PWS Information'!$E$10="CWS",U5575="Other",Q5575="Lead")),
(AND('[1]PWS Information'!$E$10="CWS",U5575="Building",Q5575="Lead")))),"Tier 2",
IF((OR((AND('[1]PWS Information'!$E$10="CWS",U5575="Single Family Residence",Q5575="Galvanized Requiring Replacement")),
(AND('[1]PWS Information'!$E$10="CWS",U5575="Single Family Residence",Q5575="Galvanized Requiring Replacement",R5575="Yes")),
(AND('[1]PWS Information'!$E$10="NTNC",Q5575="Galvanized Requiring Replacement")),
(AND('[1]PWS Information'!$E$10="NTNC",U5575="Single Family Residence",R5575="Yes")))),"Tier 3",
IF((OR((AND('[1]PWS Information'!$E$10="CWS",U5575="Single Family Residence",S5575="Yes",Q5575="Non-Lead", J5575="Non-Lead - Copper",L5575="Before 1989")),
(AND('[1]PWS Information'!$E$10="CWS",U5575="Single Family Residence",S5575="Yes",Q5575="Non-Lead", N5575="Non-Lead - Copper",O5575="Before 1989")))),"Tier 4",
IF((OR((AND('[1]PWS Information'!$E$10="NTNC",Q5575="Non-Lead")),
(AND('[1]PWS Information'!$E$10="CWS",Q5575="Non-Lead",S5575="")),
(AND('[1]PWS Information'!$E$10="CWS",Q5575="Non-Lead",S5575="No")),
(AND('[1]PWS Information'!$E$10="CWS",Q5575="Non-Lead",S5575="Don't Know")),
(AND('[1]PWS Information'!$E$10="CWS",Q5575="Non-Lead", J5575="Non-Lead - Copper", S5575="Yes", L5575="Between 1989 and 2014")),
(AND('[1]PWS Information'!$E$10="CWS",Q5575="Non-Lead", J5575="Non-Lead - Copper", S5575="Yes", L5575="After 2014")),
(AND('[1]PWS Information'!$E$10="CWS",Q5575="Non-Lead", J5575="Non-Lead - Copper", S5575="Yes", L5575="Unknown")),
(AND('[1]PWS Information'!$E$10="CWS",Q5575="Non-Lead", N5575="Non-Lead - Copper", S5575="Yes", O5575="Between 1989 and 2014")),
(AND('[1]PWS Information'!$E$10="CWS",Q5575="Non-Lead", N5575="Non-Lead - Copper", S5575="Yes", O5575="After 2014")),
(AND('[1]PWS Information'!$E$10="CWS",Q5575="Non-Lead", N5575="Non-Lead - Copper", S5575="Yes", O5575="Unknown")),
(AND('[1]PWS Information'!$E$10="CWS",Q5575="Unknown")),
(AND('[1]PWS Information'!$E$10="NTNC",Q5575="Unknown")))),"Tier 5",
"")))))</f>
        <v>Tier 5</v>
      </c>
      <c r="Z5575" s="71"/>
      <c r="AA5575" s="71"/>
    </row>
    <row r="5576" spans="1:27" ht="43.2" x14ac:dyDescent="0.3">
      <c r="A5576" s="1"/>
      <c r="B5576" s="70" t="s">
        <v>1805</v>
      </c>
      <c r="C5576" s="60">
        <v>2841</v>
      </c>
      <c r="D5576" s="61" t="s">
        <v>1947</v>
      </c>
      <c r="E5576" s="61" t="s">
        <v>128</v>
      </c>
      <c r="F5576" s="61">
        <v>78640</v>
      </c>
      <c r="G5576" s="62"/>
      <c r="H5576" s="63">
        <v>29.969270999999999</v>
      </c>
      <c r="I5576" s="64">
        <v>-97.802019999999999</v>
      </c>
      <c r="J5576" s="65" t="s">
        <v>50</v>
      </c>
      <c r="K5576" s="66" t="s">
        <v>51</v>
      </c>
      <c r="L5576" s="62" t="s">
        <v>52</v>
      </c>
      <c r="M5576" s="69"/>
      <c r="N5576" s="65" t="s">
        <v>50</v>
      </c>
      <c r="O5576" s="66" t="s">
        <v>52</v>
      </c>
      <c r="P5576" s="69"/>
      <c r="Q5576" s="55" t="str">
        <f t="shared" si="86"/>
        <v>Non-Lead</v>
      </c>
      <c r="R5576" s="70" t="s">
        <v>51</v>
      </c>
      <c r="S5576" s="70" t="s">
        <v>51</v>
      </c>
      <c r="T5576" s="70"/>
      <c r="U5576" s="71" t="s">
        <v>76</v>
      </c>
      <c r="V5576" s="71" t="s">
        <v>51</v>
      </c>
      <c r="W5576" s="71" t="s">
        <v>51</v>
      </c>
      <c r="X5576" s="71"/>
      <c r="Y5576" s="72" t="str">
        <f>IF((OR((AND('[1]PWS Information'!$E$10="CWS",U5576="Single Family Residence",Q5576="Lead")),
(AND('[1]PWS Information'!$E$10="CWS",U5576="Multiple Family Residence",'[1]PWS Information'!$E$11="Yes",Q5576="Lead")),
(AND('[1]PWS Information'!$E$10="NTNC",Q5576="Lead")))),"Tier 1",
IF((OR((AND('[1]PWS Information'!$E$10="CWS",U5576="Multiple Family Residence",'[1]PWS Information'!$E$11="No",Q5576="Lead")),
(AND('[1]PWS Information'!$E$10="CWS",U5576="Other",Q5576="Lead")),
(AND('[1]PWS Information'!$E$10="CWS",U5576="Building",Q5576="Lead")))),"Tier 2",
IF((OR((AND('[1]PWS Information'!$E$10="CWS",U5576="Single Family Residence",Q5576="Galvanized Requiring Replacement")),
(AND('[1]PWS Information'!$E$10="CWS",U5576="Single Family Residence",Q5576="Galvanized Requiring Replacement",R5576="Yes")),
(AND('[1]PWS Information'!$E$10="NTNC",Q5576="Galvanized Requiring Replacement")),
(AND('[1]PWS Information'!$E$10="NTNC",U5576="Single Family Residence",R5576="Yes")))),"Tier 3",
IF((OR((AND('[1]PWS Information'!$E$10="CWS",U5576="Single Family Residence",S5576="Yes",Q5576="Non-Lead", J5576="Non-Lead - Copper",L5576="Before 1989")),
(AND('[1]PWS Information'!$E$10="CWS",U5576="Single Family Residence",S5576="Yes",Q5576="Non-Lead", N5576="Non-Lead - Copper",O5576="Before 1989")))),"Tier 4",
IF((OR((AND('[1]PWS Information'!$E$10="NTNC",Q5576="Non-Lead")),
(AND('[1]PWS Information'!$E$10="CWS",Q5576="Non-Lead",S5576="")),
(AND('[1]PWS Information'!$E$10="CWS",Q5576="Non-Lead",S5576="No")),
(AND('[1]PWS Information'!$E$10="CWS",Q5576="Non-Lead",S5576="Don't Know")),
(AND('[1]PWS Information'!$E$10="CWS",Q5576="Non-Lead", J5576="Non-Lead - Copper", S5576="Yes", L5576="Between 1989 and 2014")),
(AND('[1]PWS Information'!$E$10="CWS",Q5576="Non-Lead", J5576="Non-Lead - Copper", S5576="Yes", L5576="After 2014")),
(AND('[1]PWS Information'!$E$10="CWS",Q5576="Non-Lead", J5576="Non-Lead - Copper", S5576="Yes", L5576="Unknown")),
(AND('[1]PWS Information'!$E$10="CWS",Q5576="Non-Lead", N5576="Non-Lead - Copper", S5576="Yes", O5576="Between 1989 and 2014")),
(AND('[1]PWS Information'!$E$10="CWS",Q5576="Non-Lead", N5576="Non-Lead - Copper", S5576="Yes", O5576="After 2014")),
(AND('[1]PWS Information'!$E$10="CWS",Q5576="Non-Lead", N5576="Non-Lead - Copper", S5576="Yes", O5576="Unknown")),
(AND('[1]PWS Information'!$E$10="CWS",Q5576="Unknown")),
(AND('[1]PWS Information'!$E$10="NTNC",Q5576="Unknown")))),"Tier 5",
"")))))</f>
        <v>Tier 5</v>
      </c>
      <c r="Z5576" s="71"/>
      <c r="AA5576" s="71"/>
    </row>
    <row r="5577" spans="1:27" ht="43.2" x14ac:dyDescent="0.3">
      <c r="A5577" s="1"/>
      <c r="B5577" s="70" t="s">
        <v>1805</v>
      </c>
      <c r="C5577" s="60">
        <v>2827</v>
      </c>
      <c r="D5577" s="61" t="s">
        <v>1947</v>
      </c>
      <c r="E5577" s="61" t="s">
        <v>128</v>
      </c>
      <c r="F5577" s="61">
        <v>78640</v>
      </c>
      <c r="G5577" s="62"/>
      <c r="H5577" s="63">
        <v>29.969212500000001</v>
      </c>
      <c r="I5577" s="64">
        <v>-97.802482699999999</v>
      </c>
      <c r="J5577" s="65" t="s">
        <v>50</v>
      </c>
      <c r="K5577" s="66" t="s">
        <v>51</v>
      </c>
      <c r="L5577" s="62" t="s">
        <v>52</v>
      </c>
      <c r="M5577" s="69"/>
      <c r="N5577" s="65" t="s">
        <v>50</v>
      </c>
      <c r="O5577" s="66" t="s">
        <v>52</v>
      </c>
      <c r="P5577" s="69"/>
      <c r="Q5577" s="55" t="str">
        <f t="shared" si="86"/>
        <v>Non-Lead</v>
      </c>
      <c r="R5577" s="70" t="s">
        <v>51</v>
      </c>
      <c r="S5577" s="70" t="s">
        <v>51</v>
      </c>
      <c r="T5577" s="70"/>
      <c r="U5577" s="71" t="s">
        <v>76</v>
      </c>
      <c r="V5577" s="71" t="s">
        <v>51</v>
      </c>
      <c r="W5577" s="71" t="s">
        <v>51</v>
      </c>
      <c r="X5577" s="71"/>
      <c r="Y5577" s="72" t="str">
        <f>IF((OR((AND('[1]PWS Information'!$E$10="CWS",U5577="Single Family Residence",Q5577="Lead")),
(AND('[1]PWS Information'!$E$10="CWS",U5577="Multiple Family Residence",'[1]PWS Information'!$E$11="Yes",Q5577="Lead")),
(AND('[1]PWS Information'!$E$10="NTNC",Q5577="Lead")))),"Tier 1",
IF((OR((AND('[1]PWS Information'!$E$10="CWS",U5577="Multiple Family Residence",'[1]PWS Information'!$E$11="No",Q5577="Lead")),
(AND('[1]PWS Information'!$E$10="CWS",U5577="Other",Q5577="Lead")),
(AND('[1]PWS Information'!$E$10="CWS",U5577="Building",Q5577="Lead")))),"Tier 2",
IF((OR((AND('[1]PWS Information'!$E$10="CWS",U5577="Single Family Residence",Q5577="Galvanized Requiring Replacement")),
(AND('[1]PWS Information'!$E$10="CWS",U5577="Single Family Residence",Q5577="Galvanized Requiring Replacement",R5577="Yes")),
(AND('[1]PWS Information'!$E$10="NTNC",Q5577="Galvanized Requiring Replacement")),
(AND('[1]PWS Information'!$E$10="NTNC",U5577="Single Family Residence",R5577="Yes")))),"Tier 3",
IF((OR((AND('[1]PWS Information'!$E$10="CWS",U5577="Single Family Residence",S5577="Yes",Q5577="Non-Lead", J5577="Non-Lead - Copper",L5577="Before 1989")),
(AND('[1]PWS Information'!$E$10="CWS",U5577="Single Family Residence",S5577="Yes",Q5577="Non-Lead", N5577="Non-Lead - Copper",O5577="Before 1989")))),"Tier 4",
IF((OR((AND('[1]PWS Information'!$E$10="NTNC",Q5577="Non-Lead")),
(AND('[1]PWS Information'!$E$10="CWS",Q5577="Non-Lead",S5577="")),
(AND('[1]PWS Information'!$E$10="CWS",Q5577="Non-Lead",S5577="No")),
(AND('[1]PWS Information'!$E$10="CWS",Q5577="Non-Lead",S5577="Don't Know")),
(AND('[1]PWS Information'!$E$10="CWS",Q5577="Non-Lead", J5577="Non-Lead - Copper", S5577="Yes", L5577="Between 1989 and 2014")),
(AND('[1]PWS Information'!$E$10="CWS",Q5577="Non-Lead", J5577="Non-Lead - Copper", S5577="Yes", L5577="After 2014")),
(AND('[1]PWS Information'!$E$10="CWS",Q5577="Non-Lead", J5577="Non-Lead - Copper", S5577="Yes", L5577="Unknown")),
(AND('[1]PWS Information'!$E$10="CWS",Q5577="Non-Lead", N5577="Non-Lead - Copper", S5577="Yes", O5577="Between 1989 and 2014")),
(AND('[1]PWS Information'!$E$10="CWS",Q5577="Non-Lead", N5577="Non-Lead - Copper", S5577="Yes", O5577="After 2014")),
(AND('[1]PWS Information'!$E$10="CWS",Q5577="Non-Lead", N5577="Non-Lead - Copper", S5577="Yes", O5577="Unknown")),
(AND('[1]PWS Information'!$E$10="CWS",Q5577="Unknown")),
(AND('[1]PWS Information'!$E$10="NTNC",Q5577="Unknown")))),"Tier 5",
"")))))</f>
        <v>Tier 5</v>
      </c>
      <c r="Z5577" s="71"/>
      <c r="AA5577" s="71"/>
    </row>
    <row r="5578" spans="1:27" ht="43.2" x14ac:dyDescent="0.3">
      <c r="A5578" s="17"/>
      <c r="B5578" s="70" t="s">
        <v>1805</v>
      </c>
      <c r="C5578" s="60">
        <v>2811</v>
      </c>
      <c r="D5578" s="61" t="s">
        <v>1947</v>
      </c>
      <c r="E5578" s="61" t="s">
        <v>128</v>
      </c>
      <c r="F5578" s="61">
        <v>78640</v>
      </c>
      <c r="G5578" s="62"/>
      <c r="H5578" s="63">
        <v>29.969380699999999</v>
      </c>
      <c r="I5578" s="64">
        <v>-97.802643500000002</v>
      </c>
      <c r="J5578" s="65" t="s">
        <v>50</v>
      </c>
      <c r="K5578" s="66" t="s">
        <v>51</v>
      </c>
      <c r="L5578" s="62" t="s">
        <v>52</v>
      </c>
      <c r="M5578" s="69"/>
      <c r="N5578" s="65" t="s">
        <v>50</v>
      </c>
      <c r="O5578" s="66" t="s">
        <v>52</v>
      </c>
      <c r="P5578" s="69"/>
      <c r="Q5578" s="55" t="str">
        <f t="shared" si="86"/>
        <v>Non-Lead</v>
      </c>
      <c r="R5578" s="70" t="s">
        <v>51</v>
      </c>
      <c r="S5578" s="70" t="s">
        <v>51</v>
      </c>
      <c r="T5578" s="70"/>
      <c r="U5578" s="71" t="s">
        <v>76</v>
      </c>
      <c r="V5578" s="71" t="s">
        <v>51</v>
      </c>
      <c r="W5578" s="71" t="s">
        <v>51</v>
      </c>
      <c r="X5578" s="71"/>
      <c r="Y5578" s="72" t="str">
        <f>IF((OR((AND('[1]PWS Information'!$E$10="CWS",U5578="Single Family Residence",Q5578="Lead")),
(AND('[1]PWS Information'!$E$10="CWS",U5578="Multiple Family Residence",'[1]PWS Information'!$E$11="Yes",Q5578="Lead")),
(AND('[1]PWS Information'!$E$10="NTNC",Q5578="Lead")))),"Tier 1",
IF((OR((AND('[1]PWS Information'!$E$10="CWS",U5578="Multiple Family Residence",'[1]PWS Information'!$E$11="No",Q5578="Lead")),
(AND('[1]PWS Information'!$E$10="CWS",U5578="Other",Q5578="Lead")),
(AND('[1]PWS Information'!$E$10="CWS",U5578="Building",Q5578="Lead")))),"Tier 2",
IF((OR((AND('[1]PWS Information'!$E$10="CWS",U5578="Single Family Residence",Q5578="Galvanized Requiring Replacement")),
(AND('[1]PWS Information'!$E$10="CWS",U5578="Single Family Residence",Q5578="Galvanized Requiring Replacement",R5578="Yes")),
(AND('[1]PWS Information'!$E$10="NTNC",Q5578="Galvanized Requiring Replacement")),
(AND('[1]PWS Information'!$E$10="NTNC",U5578="Single Family Residence",R5578="Yes")))),"Tier 3",
IF((OR((AND('[1]PWS Information'!$E$10="CWS",U5578="Single Family Residence",S5578="Yes",Q5578="Non-Lead", J5578="Non-Lead - Copper",L5578="Before 1989")),
(AND('[1]PWS Information'!$E$10="CWS",U5578="Single Family Residence",S5578="Yes",Q5578="Non-Lead", N5578="Non-Lead - Copper",O5578="Before 1989")))),"Tier 4",
IF((OR((AND('[1]PWS Information'!$E$10="NTNC",Q5578="Non-Lead")),
(AND('[1]PWS Information'!$E$10="CWS",Q5578="Non-Lead",S5578="")),
(AND('[1]PWS Information'!$E$10="CWS",Q5578="Non-Lead",S5578="No")),
(AND('[1]PWS Information'!$E$10="CWS",Q5578="Non-Lead",S5578="Don't Know")),
(AND('[1]PWS Information'!$E$10="CWS",Q5578="Non-Lead", J5578="Non-Lead - Copper", S5578="Yes", L5578="Between 1989 and 2014")),
(AND('[1]PWS Information'!$E$10="CWS",Q5578="Non-Lead", J5578="Non-Lead - Copper", S5578="Yes", L5578="After 2014")),
(AND('[1]PWS Information'!$E$10="CWS",Q5578="Non-Lead", J5578="Non-Lead - Copper", S5578="Yes", L5578="Unknown")),
(AND('[1]PWS Information'!$E$10="CWS",Q5578="Non-Lead", N5578="Non-Lead - Copper", S5578="Yes", O5578="Between 1989 and 2014")),
(AND('[1]PWS Information'!$E$10="CWS",Q5578="Non-Lead", N5578="Non-Lead - Copper", S5578="Yes", O5578="After 2014")),
(AND('[1]PWS Information'!$E$10="CWS",Q5578="Non-Lead", N5578="Non-Lead - Copper", S5578="Yes", O5578="Unknown")),
(AND('[1]PWS Information'!$E$10="CWS",Q5578="Unknown")),
(AND('[1]PWS Information'!$E$10="NTNC",Q5578="Unknown")))),"Tier 5",
"")))))</f>
        <v>Tier 5</v>
      </c>
      <c r="Z5578" s="71"/>
      <c r="AA5578" s="71"/>
    </row>
    <row r="5579" spans="1:27" ht="43.2" x14ac:dyDescent="0.3">
      <c r="A5579" s="1"/>
      <c r="B5579" s="70" t="s">
        <v>1805</v>
      </c>
      <c r="C5579" s="60">
        <v>2795</v>
      </c>
      <c r="D5579" s="61" t="s">
        <v>1947</v>
      </c>
      <c r="E5579" s="61" t="s">
        <v>128</v>
      </c>
      <c r="F5579" s="61">
        <v>78640</v>
      </c>
      <c r="G5579" s="62"/>
      <c r="H5579" s="63">
        <v>29.969528700000001</v>
      </c>
      <c r="I5579" s="64">
        <v>-97.802843300000006</v>
      </c>
      <c r="J5579" s="65" t="s">
        <v>50</v>
      </c>
      <c r="K5579" s="66" t="s">
        <v>51</v>
      </c>
      <c r="L5579" s="62" t="s">
        <v>52</v>
      </c>
      <c r="M5579" s="69"/>
      <c r="N5579" s="65" t="s">
        <v>50</v>
      </c>
      <c r="O5579" s="66" t="s">
        <v>52</v>
      </c>
      <c r="P5579" s="69"/>
      <c r="Q5579" s="55" t="str">
        <f t="shared" si="86"/>
        <v>Non-Lead</v>
      </c>
      <c r="R5579" s="70" t="s">
        <v>51</v>
      </c>
      <c r="S5579" s="70" t="s">
        <v>51</v>
      </c>
      <c r="T5579" s="70"/>
      <c r="U5579" s="71" t="s">
        <v>76</v>
      </c>
      <c r="V5579" s="71" t="s">
        <v>51</v>
      </c>
      <c r="W5579" s="71" t="s">
        <v>51</v>
      </c>
      <c r="X5579" s="71"/>
      <c r="Y5579" s="72" t="str">
        <f>IF((OR((AND('[1]PWS Information'!$E$10="CWS",U5579="Single Family Residence",Q5579="Lead")),
(AND('[1]PWS Information'!$E$10="CWS",U5579="Multiple Family Residence",'[1]PWS Information'!$E$11="Yes",Q5579="Lead")),
(AND('[1]PWS Information'!$E$10="NTNC",Q5579="Lead")))),"Tier 1",
IF((OR((AND('[1]PWS Information'!$E$10="CWS",U5579="Multiple Family Residence",'[1]PWS Information'!$E$11="No",Q5579="Lead")),
(AND('[1]PWS Information'!$E$10="CWS",U5579="Other",Q5579="Lead")),
(AND('[1]PWS Information'!$E$10="CWS",U5579="Building",Q5579="Lead")))),"Tier 2",
IF((OR((AND('[1]PWS Information'!$E$10="CWS",U5579="Single Family Residence",Q5579="Galvanized Requiring Replacement")),
(AND('[1]PWS Information'!$E$10="CWS",U5579="Single Family Residence",Q5579="Galvanized Requiring Replacement",R5579="Yes")),
(AND('[1]PWS Information'!$E$10="NTNC",Q5579="Galvanized Requiring Replacement")),
(AND('[1]PWS Information'!$E$10="NTNC",U5579="Single Family Residence",R5579="Yes")))),"Tier 3",
IF((OR((AND('[1]PWS Information'!$E$10="CWS",U5579="Single Family Residence",S5579="Yes",Q5579="Non-Lead", J5579="Non-Lead - Copper",L5579="Before 1989")),
(AND('[1]PWS Information'!$E$10="CWS",U5579="Single Family Residence",S5579="Yes",Q5579="Non-Lead", N5579="Non-Lead - Copper",O5579="Before 1989")))),"Tier 4",
IF((OR((AND('[1]PWS Information'!$E$10="NTNC",Q5579="Non-Lead")),
(AND('[1]PWS Information'!$E$10="CWS",Q5579="Non-Lead",S5579="")),
(AND('[1]PWS Information'!$E$10="CWS",Q5579="Non-Lead",S5579="No")),
(AND('[1]PWS Information'!$E$10="CWS",Q5579="Non-Lead",S5579="Don't Know")),
(AND('[1]PWS Information'!$E$10="CWS",Q5579="Non-Lead", J5579="Non-Lead - Copper", S5579="Yes", L5579="Between 1989 and 2014")),
(AND('[1]PWS Information'!$E$10="CWS",Q5579="Non-Lead", J5579="Non-Lead - Copper", S5579="Yes", L5579="After 2014")),
(AND('[1]PWS Information'!$E$10="CWS",Q5579="Non-Lead", J5579="Non-Lead - Copper", S5579="Yes", L5579="Unknown")),
(AND('[1]PWS Information'!$E$10="CWS",Q5579="Non-Lead", N5579="Non-Lead - Copper", S5579="Yes", O5579="Between 1989 and 2014")),
(AND('[1]PWS Information'!$E$10="CWS",Q5579="Non-Lead", N5579="Non-Lead - Copper", S5579="Yes", O5579="After 2014")),
(AND('[1]PWS Information'!$E$10="CWS",Q5579="Non-Lead", N5579="Non-Lead - Copper", S5579="Yes", O5579="Unknown")),
(AND('[1]PWS Information'!$E$10="CWS",Q5579="Unknown")),
(AND('[1]PWS Information'!$E$10="NTNC",Q5579="Unknown")))),"Tier 5",
"")))))</f>
        <v>Tier 5</v>
      </c>
      <c r="Z5579" s="71"/>
      <c r="AA5579" s="71"/>
    </row>
    <row r="5580" spans="1:27" ht="43.2" x14ac:dyDescent="0.3">
      <c r="A5580" s="1"/>
      <c r="B5580" s="70" t="s">
        <v>1805</v>
      </c>
      <c r="C5580" s="60"/>
      <c r="D5580" s="61" t="s">
        <v>1949</v>
      </c>
      <c r="E5580" s="61" t="s">
        <v>128</v>
      </c>
      <c r="F5580" s="61">
        <v>78640</v>
      </c>
      <c r="G5580" s="62"/>
      <c r="H5580" s="63">
        <v>29.960521499999999</v>
      </c>
      <c r="I5580" s="64">
        <v>-97.797004999999999</v>
      </c>
      <c r="J5580" s="65" t="s">
        <v>50</v>
      </c>
      <c r="K5580" s="66" t="s">
        <v>51</v>
      </c>
      <c r="L5580" s="62" t="s">
        <v>52</v>
      </c>
      <c r="M5580" s="69"/>
      <c r="N5580" s="65" t="s">
        <v>50</v>
      </c>
      <c r="O5580" s="66" t="s">
        <v>58</v>
      </c>
      <c r="P5580" s="69"/>
      <c r="Q5580" s="55" t="str">
        <f t="shared" si="86"/>
        <v>Non-Lead</v>
      </c>
      <c r="R5580" s="70" t="s">
        <v>51</v>
      </c>
      <c r="S5580" s="70" t="s">
        <v>51</v>
      </c>
      <c r="T5580" s="70"/>
      <c r="U5580" s="71" t="s">
        <v>76</v>
      </c>
      <c r="V5580" s="71" t="s">
        <v>51</v>
      </c>
      <c r="W5580" s="71" t="s">
        <v>51</v>
      </c>
      <c r="X5580" s="71"/>
      <c r="Y5580" s="72" t="str">
        <f>IF((OR((AND('[1]PWS Information'!$E$10="CWS",U5580="Single Family Residence",Q5580="Lead")),
(AND('[1]PWS Information'!$E$10="CWS",U5580="Multiple Family Residence",'[1]PWS Information'!$E$11="Yes",Q5580="Lead")),
(AND('[1]PWS Information'!$E$10="NTNC",Q5580="Lead")))),"Tier 1",
IF((OR((AND('[1]PWS Information'!$E$10="CWS",U5580="Multiple Family Residence",'[1]PWS Information'!$E$11="No",Q5580="Lead")),
(AND('[1]PWS Information'!$E$10="CWS",U5580="Other",Q5580="Lead")),
(AND('[1]PWS Information'!$E$10="CWS",U5580="Building",Q5580="Lead")))),"Tier 2",
IF((OR((AND('[1]PWS Information'!$E$10="CWS",U5580="Single Family Residence",Q5580="Galvanized Requiring Replacement")),
(AND('[1]PWS Information'!$E$10="CWS",U5580="Single Family Residence",Q5580="Galvanized Requiring Replacement",R5580="Yes")),
(AND('[1]PWS Information'!$E$10="NTNC",Q5580="Galvanized Requiring Replacement")),
(AND('[1]PWS Information'!$E$10="NTNC",U5580="Single Family Residence",R5580="Yes")))),"Tier 3",
IF((OR((AND('[1]PWS Information'!$E$10="CWS",U5580="Single Family Residence",S5580="Yes",Q5580="Non-Lead", J5580="Non-Lead - Copper",L5580="Before 1989")),
(AND('[1]PWS Information'!$E$10="CWS",U5580="Single Family Residence",S5580="Yes",Q5580="Non-Lead", N5580="Non-Lead - Copper",O5580="Before 1989")))),"Tier 4",
IF((OR((AND('[1]PWS Information'!$E$10="NTNC",Q5580="Non-Lead")),
(AND('[1]PWS Information'!$E$10="CWS",Q5580="Non-Lead",S5580="")),
(AND('[1]PWS Information'!$E$10="CWS",Q5580="Non-Lead",S5580="No")),
(AND('[1]PWS Information'!$E$10="CWS",Q5580="Non-Lead",S5580="Don't Know")),
(AND('[1]PWS Information'!$E$10="CWS",Q5580="Non-Lead", J5580="Non-Lead - Copper", S5580="Yes", L5580="Between 1989 and 2014")),
(AND('[1]PWS Information'!$E$10="CWS",Q5580="Non-Lead", J5580="Non-Lead - Copper", S5580="Yes", L5580="After 2014")),
(AND('[1]PWS Information'!$E$10="CWS",Q5580="Non-Lead", J5580="Non-Lead - Copper", S5580="Yes", L5580="Unknown")),
(AND('[1]PWS Information'!$E$10="CWS",Q5580="Non-Lead", N5580="Non-Lead - Copper", S5580="Yes", O5580="Between 1989 and 2014")),
(AND('[1]PWS Information'!$E$10="CWS",Q5580="Non-Lead", N5580="Non-Lead - Copper", S5580="Yes", O5580="After 2014")),
(AND('[1]PWS Information'!$E$10="CWS",Q5580="Non-Lead", N5580="Non-Lead - Copper", S5580="Yes", O5580="Unknown")),
(AND('[1]PWS Information'!$E$10="CWS",Q5580="Unknown")),
(AND('[1]PWS Information'!$E$10="NTNC",Q5580="Unknown")))),"Tier 5",
"")))))</f>
        <v>Tier 5</v>
      </c>
      <c r="Z5580" s="71"/>
      <c r="AA5580" s="71"/>
    </row>
    <row r="5581" spans="1:27" ht="43.2" x14ac:dyDescent="0.3">
      <c r="A5581" s="1"/>
      <c r="B5581" s="70" t="s">
        <v>1805</v>
      </c>
      <c r="C5581" s="60">
        <v>1337</v>
      </c>
      <c r="D5581" s="61" t="s">
        <v>1950</v>
      </c>
      <c r="E5581" s="61" t="s">
        <v>49</v>
      </c>
      <c r="F5581" s="61">
        <v>78640</v>
      </c>
      <c r="G5581" s="62"/>
      <c r="H5581" s="63">
        <v>29.982569900000001</v>
      </c>
      <c r="I5581" s="64">
        <v>-97.838473800000003</v>
      </c>
      <c r="J5581" s="65" t="s">
        <v>50</v>
      </c>
      <c r="K5581" s="66" t="s">
        <v>51</v>
      </c>
      <c r="L5581" s="62" t="s">
        <v>52</v>
      </c>
      <c r="M5581" s="69"/>
      <c r="N5581" s="65" t="s">
        <v>50</v>
      </c>
      <c r="O5581" s="66" t="s">
        <v>58</v>
      </c>
      <c r="P5581" s="69"/>
      <c r="Q5581" s="55" t="str">
        <f t="shared" ref="Q5581:Q5644" si="87">IF((OR(J5581="Lead")),"Lead",
IF((OR(N5581="Lead")),"Lead",
IF((OR(J5581="Lead-lined galvanized")),"Lead",
IF((OR(N5581="Lead-lined galvanized")),"Lead",
IF((OR((AND(J5581="Unknown - Likely Lead",N5581="Galvanized")),
(AND(J5581="Unknown - Unlikely Lead",N5581="Galvanized")),
(AND(J5581="Unknown - Material Unknown",N5581="Galvanized")))),"Galvanized Requiring Replacement",
IF((OR((AND(J5581="Non-lead - Copper",K5581="Yes",N5581="Galvanized")),
(AND(J5581="Non-lead - Copper",K5581="Don't know",N5581="Galvanized")),
(AND(J5581="Non-lead - Copper",K5581="",N5581="Galvanized")),
(AND(J5581="Non-lead - Plastic",K5581="Yes",N5581="Galvanized")),
(AND(J5581="Non-lead - Plastic",K5581="Don't know",N5581="Galvanized")),
(AND(J5581="Non-lead - Plastic",K5581="",N5581="Galvanized")),
(AND(J5581="Non-lead",K5581="Yes",N5581="Galvanized")),
(AND(J5581="Non-lead",K5581="Don't know",N5581="Galvanized")),
(AND(J5581="Non-lead",K5581="",N5581="Galvanized")),
(AND(J5581="Non-lead - Other",K5581="Yes",N5581="Galvanized")),
(AND(J5581="Non-Lead - Other",K5581="Don't know",N5581="Galvanized")),
(AND(J5581="Galvanized",K5581="Yes",N5581="Galvanized")),
(AND(J5581="Galvanized",K5581="Don't know",N5581="Galvanized")),
(AND(J5581="Galvanized",K5581="",N5581="Galvanized")),
(AND(J5581="Non-Lead - Other",K5581="",N5581="Galvanized")))),"Galvanized Requiring Replacement",
IF((OR((AND(J5581="Non-lead - Copper",N5581="Non-lead - Copper")),
(AND(J5581="Non-lead - Copper",N5581="Non-lead - Plastic")),
(AND(J5581="Non-lead - Copper",N5581="Non-lead - Other")),
(AND(J5581="Non-lead - Copper",N5581="Non-lead")),
(AND(J5581="Non-lead - Plastic",N5581="Non-lead - Copper")),
(AND(J5581="Non-lead - Plastic",N5581="Non-lead - Plastic")),
(AND(J5581="Non-lead - Plastic",N5581="Non-lead - Other")),
(AND(J5581="Non-lead - Plastic",N5581="Non-lead")),
(AND(J5581="Non-lead",N5581="Non-lead - Copper")),
(AND(J5581="Non-lead",N5581="Non-lead - Plastic")),
(AND(J5581="Non-lead",N5581="Non-lead - Other")),
(AND(J5581="Non-lead",N5581="Non-lead")),
(AND(J5581="Non-lead - Other",N5581="Non-lead - Copper")),
(AND(J5581="Non-Lead - Other",N5581="Non-lead - Plastic")),
(AND(J5581="Non-Lead - Other",N5581="Non-lead")),
(AND(J5581="Non-Lead - Other",N5581="Non-lead - Other")))),"Non-Lead",
IF((OR((AND(J5581="Galvanized",N5581="Non-lead")),
(AND(J5581="Galvanized",N5581="Non-lead - Copper")),
(AND(J5581="Galvanized",N5581="Non-lead - Plastic")),
(AND(J5581="Galvanized",N5581="Non-lead")),
(AND(J5581="Galvanized",N5581="Non-lead - Other")))),"Non-Lead",
IF((OR((AND(J5581="Non-lead - Copper",K5581="No",N5581="Galvanized")),
(AND(J5581="Non-lead - Plastic",K5581="No",N5581="Galvanized")),
(AND(J5581="Non-lead",K5581="No",N5581="Galvanized")),
(AND(J5581="Galvanized",K5581="No",N5581="Galvanized")),
(AND(J5581="Non-lead - Other",K5581="No",N5581="Galvanized")))),"Non-lead",
IF((OR((AND(J5581="Unknown - Likely Lead",N5581="Unknown - Likely Lead")),
(AND(J5581="Unknown - Likely Lead",N5581="Unknown - Unlikely Lead")),
(AND(J5581="Unknown - Likely Lead",N5581="Unknown - Material Unknown")),
(AND(J5581="Unknown - Unlikely Lead",N5581="Unknown - Likely Lead")),
(AND(J5581="Unknown - Unlikely Lead",N5581="Unknown - Unlikely Lead")),
(AND(J5581="Unknown - Unlikely Lead",N5581="Unknown - Material Unknown")),
(AND(J5581="Unknown - Material Unknown",N5581="Unknown - Likely Lead")),
(AND(J5581="Unknown - Material Unknown",N5581="Unknown - Unlikely Lead")),
(AND(J5581="Unknown - Material Unknown",N5581="Unknown - Material Unknown")))),"Unknown",
IF((OR((AND(J5581="Unknown - Likely Lead",N5581="Non-lead - Copper")),
(AND(J5581="Unknown - Likely Lead",N5581="Non-lead - Plastic")),
(AND(J5581="Unknown - Likely Lead",N5581="Non-lead")),
(AND(J5581="Unknown - Likely Lead",N5581="Non-lead - Other")),
(AND(J5581="Unknown - Unlikely Lead",N5581="Non-lead - Copper")),
(AND(J5581="Unknown - Unlikely Lead",N5581="Non-lead - Plastic")),
(AND(J5581="Unknown - Unlikely Lead",N5581="Non-lead")),
(AND(J5581="Unknown - Unlikely Lead",N5581="Non-lead - Other")),
(AND(J5581="Unknown - Material Unknown",N5581="Non-lead - Copper")),
(AND(J5581="Unknown - Material Unknown",N5581="Non-lead - Plastic")),
(AND(J5581="Unknown - Material Unknown",N5581="Non-lead")),
(AND(J5581="Unknown - Material Unknown",N5581="Non-lead - Other")))),"Unknown",
IF((OR((AND(J5581="Non-lead - Copper",N5581="Unknown - Likely Lead")),
(AND(J5581="Non-lead - Copper",N5581="Unknown - Unlikely Lead")),
(AND(J5581="Non-lead - Copper",N5581="Unknown - Material Unknown")),
(AND(J5581="Non-lead - Plastic",N5581="Unknown - Likely Lead")),
(AND(J5581="Non-lead - Plastic",N5581="Unknown - Unlikely Lead")),
(AND(J5581="Non-lead - Plastic",N5581="Unknown - Material Unknown")),
(AND(J5581="Non-lead",N5581="Unknown - Likely Lead")),
(AND(J5581="Non-lead",N5581="Unknown - Unlikely Lead")),
(AND(J5581="Non-lead",N5581="Unknown - Material Unknown")),
(AND(J5581="Non-lead - Other",N5581="Unknown - Likely Lead")),
(AND(J5581="Non-Lead - Other",N5581="Unknown - Unlikely Lead")),
(AND(J5581="Non-Lead - Other",N5581="Unknown - Material Unknown")))),"Unknown",
IF((OR((AND(J5581="Galvanized",N5581="Unknown - Likely Lead")),
(AND(J5581="Galvanized",N5581="Unknown - Unlikely Lead")),
(AND(J5581="Galvanized",N5581="Unknown - Material Unknown")))),"Unknown",
IF((OR((AND(J5581="Galvanized",N5581="")))),"Galvanized Requiring Replacement",
IF((OR((AND(J5581="Non-lead - Copper",N5581="")),
(AND(J5581="Non-lead - Plastic",N5581="")),
(AND(J5581="Non-lead",N5581="")),
(AND(J5581="Non-lead - Other",N5581="")))),"Non-lead",
IF((OR((AND(J5581="Unknown - Likely Lead",N5581="")),
(AND(J5581="Unknown - Unlikely Lead",N5581="")),
(AND(J5581="Unknown - Material Unknown",N5581="")))),"Unknown",
""))))))))))))))))</f>
        <v>Non-Lead</v>
      </c>
      <c r="R5581" s="70" t="s">
        <v>51</v>
      </c>
      <c r="S5581" s="70" t="s">
        <v>51</v>
      </c>
      <c r="T5581" s="70"/>
      <c r="U5581" s="71" t="s">
        <v>76</v>
      </c>
      <c r="V5581" s="71" t="s">
        <v>51</v>
      </c>
      <c r="W5581" s="71" t="s">
        <v>51</v>
      </c>
      <c r="X5581" s="71"/>
      <c r="Y5581" s="72" t="str">
        <f>IF((OR((AND('[1]PWS Information'!$E$10="CWS",U5581="Single Family Residence",Q5581="Lead")),
(AND('[1]PWS Information'!$E$10="CWS",U5581="Multiple Family Residence",'[1]PWS Information'!$E$11="Yes",Q5581="Lead")),
(AND('[1]PWS Information'!$E$10="NTNC",Q5581="Lead")))),"Tier 1",
IF((OR((AND('[1]PWS Information'!$E$10="CWS",U5581="Multiple Family Residence",'[1]PWS Information'!$E$11="No",Q5581="Lead")),
(AND('[1]PWS Information'!$E$10="CWS",U5581="Other",Q5581="Lead")),
(AND('[1]PWS Information'!$E$10="CWS",U5581="Building",Q5581="Lead")))),"Tier 2",
IF((OR((AND('[1]PWS Information'!$E$10="CWS",U5581="Single Family Residence",Q5581="Galvanized Requiring Replacement")),
(AND('[1]PWS Information'!$E$10="CWS",U5581="Single Family Residence",Q5581="Galvanized Requiring Replacement",R5581="Yes")),
(AND('[1]PWS Information'!$E$10="NTNC",Q5581="Galvanized Requiring Replacement")),
(AND('[1]PWS Information'!$E$10="NTNC",U5581="Single Family Residence",R5581="Yes")))),"Tier 3",
IF((OR((AND('[1]PWS Information'!$E$10="CWS",U5581="Single Family Residence",S5581="Yes",Q5581="Non-Lead", J5581="Non-Lead - Copper",L5581="Before 1989")),
(AND('[1]PWS Information'!$E$10="CWS",U5581="Single Family Residence",S5581="Yes",Q5581="Non-Lead", N5581="Non-Lead - Copper",O5581="Before 1989")))),"Tier 4",
IF((OR((AND('[1]PWS Information'!$E$10="NTNC",Q5581="Non-Lead")),
(AND('[1]PWS Information'!$E$10="CWS",Q5581="Non-Lead",S5581="")),
(AND('[1]PWS Information'!$E$10="CWS",Q5581="Non-Lead",S5581="No")),
(AND('[1]PWS Information'!$E$10="CWS",Q5581="Non-Lead",S5581="Don't Know")),
(AND('[1]PWS Information'!$E$10="CWS",Q5581="Non-Lead", J5581="Non-Lead - Copper", S5581="Yes", L5581="Between 1989 and 2014")),
(AND('[1]PWS Information'!$E$10="CWS",Q5581="Non-Lead", J5581="Non-Lead - Copper", S5581="Yes", L5581="After 2014")),
(AND('[1]PWS Information'!$E$10="CWS",Q5581="Non-Lead", J5581="Non-Lead - Copper", S5581="Yes", L5581="Unknown")),
(AND('[1]PWS Information'!$E$10="CWS",Q5581="Non-Lead", N5581="Non-Lead - Copper", S5581="Yes", O5581="Between 1989 and 2014")),
(AND('[1]PWS Information'!$E$10="CWS",Q5581="Non-Lead", N5581="Non-Lead - Copper", S5581="Yes", O5581="After 2014")),
(AND('[1]PWS Information'!$E$10="CWS",Q5581="Non-Lead", N5581="Non-Lead - Copper", S5581="Yes", O5581="Unknown")),
(AND('[1]PWS Information'!$E$10="CWS",Q5581="Unknown")),
(AND('[1]PWS Information'!$E$10="NTNC",Q5581="Unknown")))),"Tier 5",
"")))))</f>
        <v>Tier 5</v>
      </c>
      <c r="Z5581" s="71"/>
      <c r="AA5581" s="71"/>
    </row>
    <row r="5582" spans="1:27" ht="43.2" x14ac:dyDescent="0.3">
      <c r="A5582" s="17"/>
      <c r="B5582" s="70" t="s">
        <v>1805</v>
      </c>
      <c r="C5582" s="60">
        <v>1208</v>
      </c>
      <c r="D5582" s="61" t="s">
        <v>1951</v>
      </c>
      <c r="E5582" s="61" t="s">
        <v>49</v>
      </c>
      <c r="F5582" s="61">
        <v>78640</v>
      </c>
      <c r="G5582" s="62"/>
      <c r="H5582" s="63">
        <v>29.982116999999999</v>
      </c>
      <c r="I5582" s="64">
        <v>-97.835648000000006</v>
      </c>
      <c r="J5582" s="65" t="s">
        <v>50</v>
      </c>
      <c r="K5582" s="66" t="s">
        <v>51</v>
      </c>
      <c r="L5582" s="62" t="s">
        <v>58</v>
      </c>
      <c r="M5582" s="69"/>
      <c r="N5582" s="65" t="s">
        <v>50</v>
      </c>
      <c r="O5582" s="66" t="s">
        <v>52</v>
      </c>
      <c r="P5582" s="69"/>
      <c r="Q5582" s="55" t="str">
        <f t="shared" si="87"/>
        <v>Non-Lead</v>
      </c>
      <c r="R5582" s="70" t="s">
        <v>51</v>
      </c>
      <c r="S5582" s="70" t="s">
        <v>51</v>
      </c>
      <c r="T5582" s="70"/>
      <c r="U5582" s="71" t="s">
        <v>76</v>
      </c>
      <c r="V5582" s="71" t="s">
        <v>51</v>
      </c>
      <c r="W5582" s="71" t="s">
        <v>51</v>
      </c>
      <c r="X5582" s="71"/>
      <c r="Y5582" s="72" t="str">
        <f>IF((OR((AND('[1]PWS Information'!$E$10="CWS",U5582="Single Family Residence",Q5582="Lead")),
(AND('[1]PWS Information'!$E$10="CWS",U5582="Multiple Family Residence",'[1]PWS Information'!$E$11="Yes",Q5582="Lead")),
(AND('[1]PWS Information'!$E$10="NTNC",Q5582="Lead")))),"Tier 1",
IF((OR((AND('[1]PWS Information'!$E$10="CWS",U5582="Multiple Family Residence",'[1]PWS Information'!$E$11="No",Q5582="Lead")),
(AND('[1]PWS Information'!$E$10="CWS",U5582="Other",Q5582="Lead")),
(AND('[1]PWS Information'!$E$10="CWS",U5582="Building",Q5582="Lead")))),"Tier 2",
IF((OR((AND('[1]PWS Information'!$E$10="CWS",U5582="Single Family Residence",Q5582="Galvanized Requiring Replacement")),
(AND('[1]PWS Information'!$E$10="CWS",U5582="Single Family Residence",Q5582="Galvanized Requiring Replacement",R5582="Yes")),
(AND('[1]PWS Information'!$E$10="NTNC",Q5582="Galvanized Requiring Replacement")),
(AND('[1]PWS Information'!$E$10="NTNC",U5582="Single Family Residence",R5582="Yes")))),"Tier 3",
IF((OR((AND('[1]PWS Information'!$E$10="CWS",U5582="Single Family Residence",S5582="Yes",Q5582="Non-Lead", J5582="Non-Lead - Copper",L5582="Before 1989")),
(AND('[1]PWS Information'!$E$10="CWS",U5582="Single Family Residence",S5582="Yes",Q5582="Non-Lead", N5582="Non-Lead - Copper",O5582="Before 1989")))),"Tier 4",
IF((OR((AND('[1]PWS Information'!$E$10="NTNC",Q5582="Non-Lead")),
(AND('[1]PWS Information'!$E$10="CWS",Q5582="Non-Lead",S5582="")),
(AND('[1]PWS Information'!$E$10="CWS",Q5582="Non-Lead",S5582="No")),
(AND('[1]PWS Information'!$E$10="CWS",Q5582="Non-Lead",S5582="Don't Know")),
(AND('[1]PWS Information'!$E$10="CWS",Q5582="Non-Lead", J5582="Non-Lead - Copper", S5582="Yes", L5582="Between 1989 and 2014")),
(AND('[1]PWS Information'!$E$10="CWS",Q5582="Non-Lead", J5582="Non-Lead - Copper", S5582="Yes", L5582="After 2014")),
(AND('[1]PWS Information'!$E$10="CWS",Q5582="Non-Lead", J5582="Non-Lead - Copper", S5582="Yes", L5582="Unknown")),
(AND('[1]PWS Information'!$E$10="CWS",Q5582="Non-Lead", N5582="Non-Lead - Copper", S5582="Yes", O5582="Between 1989 and 2014")),
(AND('[1]PWS Information'!$E$10="CWS",Q5582="Non-Lead", N5582="Non-Lead - Copper", S5582="Yes", O5582="After 2014")),
(AND('[1]PWS Information'!$E$10="CWS",Q5582="Non-Lead", N5582="Non-Lead - Copper", S5582="Yes", O5582="Unknown")),
(AND('[1]PWS Information'!$E$10="CWS",Q5582="Unknown")),
(AND('[1]PWS Information'!$E$10="NTNC",Q5582="Unknown")))),"Tier 5",
"")))))</f>
        <v>Tier 5</v>
      </c>
      <c r="Z5582" s="71"/>
      <c r="AA5582" s="71"/>
    </row>
    <row r="5583" spans="1:27" ht="43.2" x14ac:dyDescent="0.3">
      <c r="A5583" s="1"/>
      <c r="B5583" s="70" t="s">
        <v>1805</v>
      </c>
      <c r="C5583" s="60">
        <v>1243</v>
      </c>
      <c r="D5583" s="61" t="s">
        <v>1951</v>
      </c>
      <c r="E5583" s="61" t="s">
        <v>49</v>
      </c>
      <c r="F5583" s="61">
        <v>78640</v>
      </c>
      <c r="G5583" s="62"/>
      <c r="H5583" s="63">
        <v>29.981269999999999</v>
      </c>
      <c r="I5583" s="64">
        <v>-97.835628</v>
      </c>
      <c r="J5583" s="65" t="s">
        <v>50</v>
      </c>
      <c r="K5583" s="66" t="s">
        <v>51</v>
      </c>
      <c r="L5583" s="62" t="s">
        <v>58</v>
      </c>
      <c r="M5583" s="69"/>
      <c r="N5583" s="65" t="s">
        <v>50</v>
      </c>
      <c r="O5583" s="66" t="s">
        <v>52</v>
      </c>
      <c r="P5583" s="69"/>
      <c r="Q5583" s="55" t="str">
        <f t="shared" si="87"/>
        <v>Non-Lead</v>
      </c>
      <c r="R5583" s="70" t="s">
        <v>51</v>
      </c>
      <c r="S5583" s="70" t="s">
        <v>51</v>
      </c>
      <c r="T5583" s="70"/>
      <c r="U5583" s="71" t="s">
        <v>76</v>
      </c>
      <c r="V5583" s="71" t="s">
        <v>51</v>
      </c>
      <c r="W5583" s="71" t="s">
        <v>51</v>
      </c>
      <c r="X5583" s="71"/>
      <c r="Y5583" s="72" t="str">
        <f>IF((OR((AND('[1]PWS Information'!$E$10="CWS",U5583="Single Family Residence",Q5583="Lead")),
(AND('[1]PWS Information'!$E$10="CWS",U5583="Multiple Family Residence",'[1]PWS Information'!$E$11="Yes",Q5583="Lead")),
(AND('[1]PWS Information'!$E$10="NTNC",Q5583="Lead")))),"Tier 1",
IF((OR((AND('[1]PWS Information'!$E$10="CWS",U5583="Multiple Family Residence",'[1]PWS Information'!$E$11="No",Q5583="Lead")),
(AND('[1]PWS Information'!$E$10="CWS",U5583="Other",Q5583="Lead")),
(AND('[1]PWS Information'!$E$10="CWS",U5583="Building",Q5583="Lead")))),"Tier 2",
IF((OR((AND('[1]PWS Information'!$E$10="CWS",U5583="Single Family Residence",Q5583="Galvanized Requiring Replacement")),
(AND('[1]PWS Information'!$E$10="CWS",U5583="Single Family Residence",Q5583="Galvanized Requiring Replacement",R5583="Yes")),
(AND('[1]PWS Information'!$E$10="NTNC",Q5583="Galvanized Requiring Replacement")),
(AND('[1]PWS Information'!$E$10="NTNC",U5583="Single Family Residence",R5583="Yes")))),"Tier 3",
IF((OR((AND('[1]PWS Information'!$E$10="CWS",U5583="Single Family Residence",S5583="Yes",Q5583="Non-Lead", J5583="Non-Lead - Copper",L5583="Before 1989")),
(AND('[1]PWS Information'!$E$10="CWS",U5583="Single Family Residence",S5583="Yes",Q5583="Non-Lead", N5583="Non-Lead - Copper",O5583="Before 1989")))),"Tier 4",
IF((OR((AND('[1]PWS Information'!$E$10="NTNC",Q5583="Non-Lead")),
(AND('[1]PWS Information'!$E$10="CWS",Q5583="Non-Lead",S5583="")),
(AND('[1]PWS Information'!$E$10="CWS",Q5583="Non-Lead",S5583="No")),
(AND('[1]PWS Information'!$E$10="CWS",Q5583="Non-Lead",S5583="Don't Know")),
(AND('[1]PWS Information'!$E$10="CWS",Q5583="Non-Lead", J5583="Non-Lead - Copper", S5583="Yes", L5583="Between 1989 and 2014")),
(AND('[1]PWS Information'!$E$10="CWS",Q5583="Non-Lead", J5583="Non-Lead - Copper", S5583="Yes", L5583="After 2014")),
(AND('[1]PWS Information'!$E$10="CWS",Q5583="Non-Lead", J5583="Non-Lead - Copper", S5583="Yes", L5583="Unknown")),
(AND('[1]PWS Information'!$E$10="CWS",Q5583="Non-Lead", N5583="Non-Lead - Copper", S5583="Yes", O5583="Between 1989 and 2014")),
(AND('[1]PWS Information'!$E$10="CWS",Q5583="Non-Lead", N5583="Non-Lead - Copper", S5583="Yes", O5583="After 2014")),
(AND('[1]PWS Information'!$E$10="CWS",Q5583="Non-Lead", N5583="Non-Lead - Copper", S5583="Yes", O5583="Unknown")),
(AND('[1]PWS Information'!$E$10="CWS",Q5583="Unknown")),
(AND('[1]PWS Information'!$E$10="NTNC",Q5583="Unknown")))),"Tier 5",
"")))))</f>
        <v>Tier 5</v>
      </c>
      <c r="Z5583" s="71"/>
      <c r="AA5583" s="71"/>
    </row>
    <row r="5584" spans="1:27" ht="43.2" x14ac:dyDescent="0.3">
      <c r="A5584" s="1"/>
      <c r="B5584" s="70" t="s">
        <v>1805</v>
      </c>
      <c r="C5584" s="60">
        <v>2827</v>
      </c>
      <c r="D5584" s="61" t="s">
        <v>1947</v>
      </c>
      <c r="E5584" s="61" t="s">
        <v>128</v>
      </c>
      <c r="F5584" s="61">
        <v>78640</v>
      </c>
      <c r="G5584" s="62"/>
      <c r="H5584" s="63">
        <v>29.969212500000001</v>
      </c>
      <c r="I5584" s="64">
        <v>-97.802482699999999</v>
      </c>
      <c r="J5584" s="65" t="s">
        <v>50</v>
      </c>
      <c r="K5584" s="66" t="s">
        <v>51</v>
      </c>
      <c r="L5584" s="62" t="s">
        <v>52</v>
      </c>
      <c r="M5584" s="69"/>
      <c r="N5584" s="65" t="s">
        <v>50</v>
      </c>
      <c r="O5584" s="66" t="s">
        <v>52</v>
      </c>
      <c r="P5584" s="69"/>
      <c r="Q5584" s="55" t="str">
        <f t="shared" si="87"/>
        <v>Non-Lead</v>
      </c>
      <c r="R5584" s="70" t="s">
        <v>51</v>
      </c>
      <c r="S5584" s="70" t="s">
        <v>51</v>
      </c>
      <c r="T5584" s="70"/>
      <c r="U5584" s="71" t="s">
        <v>76</v>
      </c>
      <c r="V5584" s="71" t="s">
        <v>51</v>
      </c>
      <c r="W5584" s="71" t="s">
        <v>51</v>
      </c>
      <c r="X5584" s="71"/>
      <c r="Y5584" s="72" t="str">
        <f>IF((OR((AND('[1]PWS Information'!$E$10="CWS",U5584="Single Family Residence",Q5584="Lead")),
(AND('[1]PWS Information'!$E$10="CWS",U5584="Multiple Family Residence",'[1]PWS Information'!$E$11="Yes",Q5584="Lead")),
(AND('[1]PWS Information'!$E$10="NTNC",Q5584="Lead")))),"Tier 1",
IF((OR((AND('[1]PWS Information'!$E$10="CWS",U5584="Multiple Family Residence",'[1]PWS Information'!$E$11="No",Q5584="Lead")),
(AND('[1]PWS Information'!$E$10="CWS",U5584="Other",Q5584="Lead")),
(AND('[1]PWS Information'!$E$10="CWS",U5584="Building",Q5584="Lead")))),"Tier 2",
IF((OR((AND('[1]PWS Information'!$E$10="CWS",U5584="Single Family Residence",Q5584="Galvanized Requiring Replacement")),
(AND('[1]PWS Information'!$E$10="CWS",U5584="Single Family Residence",Q5584="Galvanized Requiring Replacement",R5584="Yes")),
(AND('[1]PWS Information'!$E$10="NTNC",Q5584="Galvanized Requiring Replacement")),
(AND('[1]PWS Information'!$E$10="NTNC",U5584="Single Family Residence",R5584="Yes")))),"Tier 3",
IF((OR((AND('[1]PWS Information'!$E$10="CWS",U5584="Single Family Residence",S5584="Yes",Q5584="Non-Lead", J5584="Non-Lead - Copper",L5584="Before 1989")),
(AND('[1]PWS Information'!$E$10="CWS",U5584="Single Family Residence",S5584="Yes",Q5584="Non-Lead", N5584="Non-Lead - Copper",O5584="Before 1989")))),"Tier 4",
IF((OR((AND('[1]PWS Information'!$E$10="NTNC",Q5584="Non-Lead")),
(AND('[1]PWS Information'!$E$10="CWS",Q5584="Non-Lead",S5584="")),
(AND('[1]PWS Information'!$E$10="CWS",Q5584="Non-Lead",S5584="No")),
(AND('[1]PWS Information'!$E$10="CWS",Q5584="Non-Lead",S5584="Don't Know")),
(AND('[1]PWS Information'!$E$10="CWS",Q5584="Non-Lead", J5584="Non-Lead - Copper", S5584="Yes", L5584="Between 1989 and 2014")),
(AND('[1]PWS Information'!$E$10="CWS",Q5584="Non-Lead", J5584="Non-Lead - Copper", S5584="Yes", L5584="After 2014")),
(AND('[1]PWS Information'!$E$10="CWS",Q5584="Non-Lead", J5584="Non-Lead - Copper", S5584="Yes", L5584="Unknown")),
(AND('[1]PWS Information'!$E$10="CWS",Q5584="Non-Lead", N5584="Non-Lead - Copper", S5584="Yes", O5584="Between 1989 and 2014")),
(AND('[1]PWS Information'!$E$10="CWS",Q5584="Non-Lead", N5584="Non-Lead - Copper", S5584="Yes", O5584="After 2014")),
(AND('[1]PWS Information'!$E$10="CWS",Q5584="Non-Lead", N5584="Non-Lead - Copper", S5584="Yes", O5584="Unknown")),
(AND('[1]PWS Information'!$E$10="CWS",Q5584="Unknown")),
(AND('[1]PWS Information'!$E$10="NTNC",Q5584="Unknown")))),"Tier 5",
"")))))</f>
        <v>Tier 5</v>
      </c>
      <c r="Z5584" s="71"/>
      <c r="AA5584" s="71"/>
    </row>
    <row r="5585" spans="1:27" ht="43.2" x14ac:dyDescent="0.3">
      <c r="A5585" s="1"/>
      <c r="B5585" s="70" t="s">
        <v>1952</v>
      </c>
      <c r="C5585" s="60">
        <v>628</v>
      </c>
      <c r="D5585" s="61" t="s">
        <v>1953</v>
      </c>
      <c r="E5585" s="61" t="s">
        <v>49</v>
      </c>
      <c r="F5585" s="61">
        <v>78640</v>
      </c>
      <c r="G5585" s="62" t="s">
        <v>1954</v>
      </c>
      <c r="H5585" s="63">
        <v>29.968786999999999</v>
      </c>
      <c r="I5585" s="64">
        <v>-97.839025000000007</v>
      </c>
      <c r="J5585" s="65" t="s">
        <v>57</v>
      </c>
      <c r="K5585" s="66" t="s">
        <v>51</v>
      </c>
      <c r="L5585" s="62" t="s">
        <v>58</v>
      </c>
      <c r="M5585" s="69"/>
      <c r="N5585" s="65" t="s">
        <v>50</v>
      </c>
      <c r="O5585" s="66" t="s">
        <v>52</v>
      </c>
      <c r="P5585" s="69"/>
      <c r="Q5585" s="55" t="str">
        <f t="shared" si="87"/>
        <v>Non-Lead</v>
      </c>
      <c r="R5585" s="70" t="s">
        <v>51</v>
      </c>
      <c r="S5585" s="70" t="s">
        <v>51</v>
      </c>
      <c r="T5585" s="70"/>
      <c r="U5585" s="71" t="s">
        <v>76</v>
      </c>
      <c r="V5585" s="71"/>
      <c r="W5585" s="71" t="s">
        <v>51</v>
      </c>
      <c r="X5585" s="71" t="s">
        <v>51</v>
      </c>
      <c r="Y5585" s="72" t="str">
        <f>IF((OR((AND('[1]PWS Information'!$E$10="CWS",U5585="Single Family Residence",Q5585="Lead")),
(AND('[1]PWS Information'!$E$10="CWS",U5585="Multiple Family Residence",'[1]PWS Information'!$E$11="Yes",Q5585="Lead")),
(AND('[1]PWS Information'!$E$10="NTNC",Q5585="Lead")))),"Tier 1",
IF((OR((AND('[1]PWS Information'!$E$10="CWS",U5585="Multiple Family Residence",'[1]PWS Information'!$E$11="No",Q5585="Lead")),
(AND('[1]PWS Information'!$E$10="CWS",U5585="Other",Q5585="Lead")),
(AND('[1]PWS Information'!$E$10="CWS",U5585="Building",Q5585="Lead")))),"Tier 2",
IF((OR((AND('[1]PWS Information'!$E$10="CWS",U5585="Single Family Residence",Q5585="Galvanized Requiring Replacement")),
(AND('[1]PWS Information'!$E$10="CWS",U5585="Single Family Residence",Q5585="Galvanized Requiring Replacement",R5585="Yes")),
(AND('[1]PWS Information'!$E$10="NTNC",Q5585="Galvanized Requiring Replacement")),
(AND('[1]PWS Information'!$E$10="NTNC",U5585="Single Family Residence",R5585="Yes")))),"Tier 3",
IF((OR((AND('[1]PWS Information'!$E$10="CWS",U5585="Single Family Residence",S5585="Yes",Q5585="Non-Lead", J5585="Non-Lead - Copper",L5585="Before 1989")),
(AND('[1]PWS Information'!$E$10="CWS",U5585="Single Family Residence",S5585="Yes",Q5585="Non-Lead", N5585="Non-Lead - Copper",O5585="Before 1989")))),"Tier 4",
IF((OR((AND('[1]PWS Information'!$E$10="NTNC",Q5585="Non-Lead")),
(AND('[1]PWS Information'!$E$10="CWS",Q5585="Non-Lead",S5585="")),
(AND('[1]PWS Information'!$E$10="CWS",Q5585="Non-Lead",S5585="No")),
(AND('[1]PWS Information'!$E$10="CWS",Q5585="Non-Lead",S5585="Don't Know")),
(AND('[1]PWS Information'!$E$10="CWS",Q5585="Non-Lead", J5585="Non-Lead - Copper", S5585="Yes", L5585="Between 1989 and 2014")),
(AND('[1]PWS Information'!$E$10="CWS",Q5585="Non-Lead", J5585="Non-Lead - Copper", S5585="Yes", L5585="After 2014")),
(AND('[1]PWS Information'!$E$10="CWS",Q5585="Non-Lead", J5585="Non-Lead - Copper", S5585="Yes", L5585="Unknown")),
(AND('[1]PWS Information'!$E$10="CWS",Q5585="Non-Lead", N5585="Non-Lead - Copper", S5585="Yes", O5585="Between 1989 and 2014")),
(AND('[1]PWS Information'!$E$10="CWS",Q5585="Non-Lead", N5585="Non-Lead - Copper", S5585="Yes", O5585="After 2014")),
(AND('[1]PWS Information'!$E$10="CWS",Q5585="Non-Lead", N5585="Non-Lead - Copper", S5585="Yes", O5585="Unknown")),
(AND('[1]PWS Information'!$E$10="CWS",Q5585="Unknown")),
(AND('[1]PWS Information'!$E$10="NTNC",Q5585="Unknown")))),"Tier 5",
"")))))</f>
        <v>Tier 5</v>
      </c>
      <c r="Z5585" s="71"/>
      <c r="AA5585" s="71"/>
    </row>
    <row r="5586" spans="1:27" ht="43.2" x14ac:dyDescent="0.3">
      <c r="A5586" s="17"/>
      <c r="B5586" s="70">
        <v>12254419</v>
      </c>
      <c r="C5586" s="60" t="s">
        <v>1955</v>
      </c>
      <c r="D5586" s="61" t="s">
        <v>1956</v>
      </c>
      <c r="E5586" s="61" t="s">
        <v>49</v>
      </c>
      <c r="F5586" s="61">
        <v>78640</v>
      </c>
      <c r="G5586" s="62" t="s">
        <v>474</v>
      </c>
      <c r="H5586" s="63">
        <v>29.9488278</v>
      </c>
      <c r="I5586" s="64">
        <v>-97.834449999999904</v>
      </c>
      <c r="J5586" s="65" t="s">
        <v>57</v>
      </c>
      <c r="K5586" s="66" t="s">
        <v>51</v>
      </c>
      <c r="L5586" s="62" t="s">
        <v>58</v>
      </c>
      <c r="M5586" s="69"/>
      <c r="N5586" s="65" t="s">
        <v>50</v>
      </c>
      <c r="O5586" s="66" t="s">
        <v>58</v>
      </c>
      <c r="P5586" s="69"/>
      <c r="Q5586" s="55" t="str">
        <f t="shared" si="87"/>
        <v>Non-Lead</v>
      </c>
      <c r="R5586" s="70" t="s">
        <v>51</v>
      </c>
      <c r="S5586" s="70" t="s">
        <v>51</v>
      </c>
      <c r="T5586" s="70"/>
      <c r="U5586" s="71" t="s">
        <v>76</v>
      </c>
      <c r="V5586" s="71" t="s">
        <v>51</v>
      </c>
      <c r="W5586" s="71" t="s">
        <v>51</v>
      </c>
      <c r="X5586" s="71" t="s">
        <v>51</v>
      </c>
      <c r="Y5586" s="72" t="str">
        <f>IF((OR((AND('[1]PWS Information'!$E$10="CWS",U5586="Single Family Residence",Q5586="Lead")),
(AND('[1]PWS Information'!$E$10="CWS",U5586="Multiple Family Residence",'[1]PWS Information'!$E$11="Yes",Q5586="Lead")),
(AND('[1]PWS Information'!$E$10="NTNC",Q5586="Lead")))),"Tier 1",
IF((OR((AND('[1]PWS Information'!$E$10="CWS",U5586="Multiple Family Residence",'[1]PWS Information'!$E$11="No",Q5586="Lead")),
(AND('[1]PWS Information'!$E$10="CWS",U5586="Other",Q5586="Lead")),
(AND('[1]PWS Information'!$E$10="CWS",U5586="Building",Q5586="Lead")))),"Tier 2",
IF((OR((AND('[1]PWS Information'!$E$10="CWS",U5586="Single Family Residence",Q5586="Galvanized Requiring Replacement")),
(AND('[1]PWS Information'!$E$10="CWS",U5586="Single Family Residence",Q5586="Galvanized Requiring Replacement",R5586="Yes")),
(AND('[1]PWS Information'!$E$10="NTNC",Q5586="Galvanized Requiring Replacement")),
(AND('[1]PWS Information'!$E$10="NTNC",U5586="Single Family Residence",R5586="Yes")))),"Tier 3",
IF((OR((AND('[1]PWS Information'!$E$10="CWS",U5586="Single Family Residence",S5586="Yes",Q5586="Non-Lead", J5586="Non-Lead - Copper",L5586="Before 1989")),
(AND('[1]PWS Information'!$E$10="CWS",U5586="Single Family Residence",S5586="Yes",Q5586="Non-Lead", N5586="Non-Lead - Copper",O5586="Before 1989")))),"Tier 4",
IF((OR((AND('[1]PWS Information'!$E$10="NTNC",Q5586="Non-Lead")),
(AND('[1]PWS Information'!$E$10="CWS",Q5586="Non-Lead",S5586="")),
(AND('[1]PWS Information'!$E$10="CWS",Q5586="Non-Lead",S5586="No")),
(AND('[1]PWS Information'!$E$10="CWS",Q5586="Non-Lead",S5586="Don't Know")),
(AND('[1]PWS Information'!$E$10="CWS",Q5586="Non-Lead", J5586="Non-Lead - Copper", S5586="Yes", L5586="Between 1989 and 2014")),
(AND('[1]PWS Information'!$E$10="CWS",Q5586="Non-Lead", J5586="Non-Lead - Copper", S5586="Yes", L5586="After 2014")),
(AND('[1]PWS Information'!$E$10="CWS",Q5586="Non-Lead", J5586="Non-Lead - Copper", S5586="Yes", L5586="Unknown")),
(AND('[1]PWS Information'!$E$10="CWS",Q5586="Non-Lead", N5586="Non-Lead - Copper", S5586="Yes", O5586="Between 1989 and 2014")),
(AND('[1]PWS Information'!$E$10="CWS",Q5586="Non-Lead", N5586="Non-Lead - Copper", S5586="Yes", O5586="After 2014")),
(AND('[1]PWS Information'!$E$10="CWS",Q5586="Non-Lead", N5586="Non-Lead - Copper", S5586="Yes", O5586="Unknown")),
(AND('[1]PWS Information'!$E$10="CWS",Q5586="Unknown")),
(AND('[1]PWS Information'!$E$10="NTNC",Q5586="Unknown")))),"Tier 5",
"")))))</f>
        <v>Tier 5</v>
      </c>
      <c r="Z5586" s="71"/>
      <c r="AA5586" s="71"/>
    </row>
    <row r="5587" spans="1:27" ht="86.4" x14ac:dyDescent="0.3">
      <c r="A5587" s="1"/>
      <c r="B5587" s="70">
        <v>8186304</v>
      </c>
      <c r="C5587" s="60">
        <v>3839</v>
      </c>
      <c r="D5587" s="61" t="s">
        <v>69</v>
      </c>
      <c r="E5587" s="61" t="s">
        <v>128</v>
      </c>
      <c r="F5587" s="61">
        <v>78640</v>
      </c>
      <c r="G5587" s="62" t="s">
        <v>1957</v>
      </c>
      <c r="H5587" s="63">
        <v>29.945464999999999</v>
      </c>
      <c r="I5587" s="64">
        <v>97.828892999999994</v>
      </c>
      <c r="J5587" s="65" t="s">
        <v>222</v>
      </c>
      <c r="K5587" s="66" t="s">
        <v>51</v>
      </c>
      <c r="L5587" s="62" t="s">
        <v>58</v>
      </c>
      <c r="M5587" s="69"/>
      <c r="N5587" s="65" t="s">
        <v>57</v>
      </c>
      <c r="O5587" s="66" t="s">
        <v>58</v>
      </c>
      <c r="P5587" s="69"/>
      <c r="Q5587" s="55" t="str">
        <f t="shared" si="87"/>
        <v>Non-Lead</v>
      </c>
      <c r="R5587" s="70" t="s">
        <v>51</v>
      </c>
      <c r="S5587" s="70" t="s">
        <v>85</v>
      </c>
      <c r="T5587" s="70"/>
      <c r="U5587" s="71" t="s">
        <v>60</v>
      </c>
      <c r="V5587" s="71" t="s">
        <v>51</v>
      </c>
      <c r="W5587" s="71" t="s">
        <v>51</v>
      </c>
      <c r="X5587" s="71" t="s">
        <v>51</v>
      </c>
      <c r="Y5587" s="72" t="str">
        <f>IF((OR((AND('[1]PWS Information'!$E$10="CWS",U5587="Single Family Residence",Q5587="Lead")),
(AND('[1]PWS Information'!$E$10="CWS",U5587="Multiple Family Residence",'[1]PWS Information'!$E$11="Yes",Q5587="Lead")),
(AND('[1]PWS Information'!$E$10="NTNC",Q5587="Lead")))),"Tier 1",
IF((OR((AND('[1]PWS Information'!$E$10="CWS",U5587="Multiple Family Residence",'[1]PWS Information'!$E$11="No",Q5587="Lead")),
(AND('[1]PWS Information'!$E$10="CWS",U5587="Other",Q5587="Lead")),
(AND('[1]PWS Information'!$E$10="CWS",U5587="Building",Q5587="Lead")))),"Tier 2",
IF((OR((AND('[1]PWS Information'!$E$10="CWS",U5587="Single Family Residence",Q5587="Galvanized Requiring Replacement")),
(AND('[1]PWS Information'!$E$10="CWS",U5587="Single Family Residence",Q5587="Galvanized Requiring Replacement",R5587="Yes")),
(AND('[1]PWS Information'!$E$10="NTNC",Q5587="Galvanized Requiring Replacement")),
(AND('[1]PWS Information'!$E$10="NTNC",U5587="Single Family Residence",R5587="Yes")))),"Tier 3",
IF((OR((AND('[1]PWS Information'!$E$10="CWS",U5587="Single Family Residence",S5587="Yes",Q5587="Non-Lead", J5587="Non-Lead - Copper",L5587="Before 1989")),
(AND('[1]PWS Information'!$E$10="CWS",U5587="Single Family Residence",S5587="Yes",Q5587="Non-Lead", N5587="Non-Lead - Copper",O5587="Before 1989")))),"Tier 4",
IF((OR((AND('[1]PWS Information'!$E$10="NTNC",Q5587="Non-Lead")),
(AND('[1]PWS Information'!$E$10="CWS",Q5587="Non-Lead",S5587="")),
(AND('[1]PWS Information'!$E$10="CWS",Q5587="Non-Lead",S5587="No")),
(AND('[1]PWS Information'!$E$10="CWS",Q5587="Non-Lead",S5587="Don't Know")),
(AND('[1]PWS Information'!$E$10="CWS",Q5587="Non-Lead", J5587="Non-Lead - Copper", S5587="Yes", L5587="Between 1989 and 2014")),
(AND('[1]PWS Information'!$E$10="CWS",Q5587="Non-Lead", J5587="Non-Lead - Copper", S5587="Yes", L5587="After 2014")),
(AND('[1]PWS Information'!$E$10="CWS",Q5587="Non-Lead", J5587="Non-Lead - Copper", S5587="Yes", L5587="Unknown")),
(AND('[1]PWS Information'!$E$10="CWS",Q5587="Non-Lead", N5587="Non-Lead - Copper", S5587="Yes", O5587="Between 1989 and 2014")),
(AND('[1]PWS Information'!$E$10="CWS",Q5587="Non-Lead", N5587="Non-Lead - Copper", S5587="Yes", O5587="After 2014")),
(AND('[1]PWS Information'!$E$10="CWS",Q5587="Non-Lead", N5587="Non-Lead - Copper", S5587="Yes", O5587="Unknown")),
(AND('[1]PWS Information'!$E$10="CWS",Q5587="Unknown")),
(AND('[1]PWS Information'!$E$10="NTNC",Q5587="Unknown")))),"Tier 5",
"")))))</f>
        <v>Tier 5</v>
      </c>
      <c r="Z5587" s="71"/>
      <c r="AA5587" s="71"/>
    </row>
    <row r="5588" spans="1:27" ht="86.4" x14ac:dyDescent="0.3">
      <c r="A5588" s="1"/>
      <c r="B5588" s="70">
        <v>18148043</v>
      </c>
      <c r="C5588" s="60" t="s">
        <v>474</v>
      </c>
      <c r="D5588" s="61" t="s">
        <v>1958</v>
      </c>
      <c r="E5588" s="61" t="s">
        <v>128</v>
      </c>
      <c r="F5588" s="61">
        <v>78640</v>
      </c>
      <c r="G5588" s="62" t="s">
        <v>1959</v>
      </c>
      <c r="H5588" s="63">
        <v>29.9488278</v>
      </c>
      <c r="I5588" s="64">
        <v>-97.834449999999904</v>
      </c>
      <c r="J5588" s="65" t="s">
        <v>57</v>
      </c>
      <c r="K5588" s="66" t="s">
        <v>51</v>
      </c>
      <c r="L5588" s="62" t="s">
        <v>70</v>
      </c>
      <c r="M5588" s="69"/>
      <c r="N5588" s="65" t="s">
        <v>50</v>
      </c>
      <c r="O5588" s="66" t="s">
        <v>70</v>
      </c>
      <c r="P5588" s="69"/>
      <c r="Q5588" s="55" t="str">
        <f t="shared" si="87"/>
        <v>Non-Lead</v>
      </c>
      <c r="R5588" s="70" t="s">
        <v>51</v>
      </c>
      <c r="S5588" s="70" t="s">
        <v>51</v>
      </c>
      <c r="T5588" s="70"/>
      <c r="U5588" s="71" t="s">
        <v>76</v>
      </c>
      <c r="V5588" s="71" t="s">
        <v>51</v>
      </c>
      <c r="W5588" s="71" t="s">
        <v>51</v>
      </c>
      <c r="X5588" s="71" t="s">
        <v>51</v>
      </c>
      <c r="Y5588" s="72" t="str">
        <f>IF((OR((AND('[1]PWS Information'!$E$10="CWS",U5588="Single Family Residence",Q5588="Lead")),
(AND('[1]PWS Information'!$E$10="CWS",U5588="Multiple Family Residence",'[1]PWS Information'!$E$11="Yes",Q5588="Lead")),
(AND('[1]PWS Information'!$E$10="NTNC",Q5588="Lead")))),"Tier 1",
IF((OR((AND('[1]PWS Information'!$E$10="CWS",U5588="Multiple Family Residence",'[1]PWS Information'!$E$11="No",Q5588="Lead")),
(AND('[1]PWS Information'!$E$10="CWS",U5588="Other",Q5588="Lead")),
(AND('[1]PWS Information'!$E$10="CWS",U5588="Building",Q5588="Lead")))),"Tier 2",
IF((OR((AND('[1]PWS Information'!$E$10="CWS",U5588="Single Family Residence",Q5588="Galvanized Requiring Replacement")),
(AND('[1]PWS Information'!$E$10="CWS",U5588="Single Family Residence",Q5588="Galvanized Requiring Replacement",R5588="Yes")),
(AND('[1]PWS Information'!$E$10="NTNC",Q5588="Galvanized Requiring Replacement")),
(AND('[1]PWS Information'!$E$10="NTNC",U5588="Single Family Residence",R5588="Yes")))),"Tier 3",
IF((OR((AND('[1]PWS Information'!$E$10="CWS",U5588="Single Family Residence",S5588="Yes",Q5588="Non-Lead", J5588="Non-Lead - Copper",L5588="Before 1989")),
(AND('[1]PWS Information'!$E$10="CWS",U5588="Single Family Residence",S5588="Yes",Q5588="Non-Lead", N5588="Non-Lead - Copper",O5588="Before 1989")))),"Tier 4",
IF((OR((AND('[1]PWS Information'!$E$10="NTNC",Q5588="Non-Lead")),
(AND('[1]PWS Information'!$E$10="CWS",Q5588="Non-Lead",S5588="")),
(AND('[1]PWS Information'!$E$10="CWS",Q5588="Non-Lead",S5588="No")),
(AND('[1]PWS Information'!$E$10="CWS",Q5588="Non-Lead",S5588="Don't Know")),
(AND('[1]PWS Information'!$E$10="CWS",Q5588="Non-Lead", J5588="Non-Lead - Copper", S5588="Yes", L5588="Between 1989 and 2014")),
(AND('[1]PWS Information'!$E$10="CWS",Q5588="Non-Lead", J5588="Non-Lead - Copper", S5588="Yes", L5588="After 2014")),
(AND('[1]PWS Information'!$E$10="CWS",Q5588="Non-Lead", J5588="Non-Lead - Copper", S5588="Yes", L5588="Unknown")),
(AND('[1]PWS Information'!$E$10="CWS",Q5588="Non-Lead", N5588="Non-Lead - Copper", S5588="Yes", O5588="Between 1989 and 2014")),
(AND('[1]PWS Information'!$E$10="CWS",Q5588="Non-Lead", N5588="Non-Lead - Copper", S5588="Yes", O5588="After 2014")),
(AND('[1]PWS Information'!$E$10="CWS",Q5588="Non-Lead", N5588="Non-Lead - Copper", S5588="Yes", O5588="Unknown")),
(AND('[1]PWS Information'!$E$10="CWS",Q5588="Unknown")),
(AND('[1]PWS Information'!$E$10="NTNC",Q5588="Unknown")))),"Tier 5",
"")))))</f>
        <v>Tier 5</v>
      </c>
      <c r="Z5588" s="71"/>
      <c r="AA5588" s="71"/>
    </row>
    <row r="5589" spans="1:27" ht="43.2" x14ac:dyDescent="0.3">
      <c r="A5589" s="1"/>
      <c r="B5589" s="70">
        <v>9183565</v>
      </c>
      <c r="C5589" s="60" t="s">
        <v>1960</v>
      </c>
      <c r="D5589" s="61" t="s">
        <v>1961</v>
      </c>
      <c r="E5589" s="61" t="s">
        <v>128</v>
      </c>
      <c r="F5589" s="61">
        <v>78640</v>
      </c>
      <c r="G5589" s="62"/>
      <c r="H5589" s="63">
        <v>29.9668083</v>
      </c>
      <c r="I5589" s="64">
        <v>-97.820197222222205</v>
      </c>
      <c r="J5589" s="65" t="s">
        <v>50</v>
      </c>
      <c r="K5589" s="66" t="s">
        <v>51</v>
      </c>
      <c r="L5589" s="62" t="s">
        <v>52</v>
      </c>
      <c r="M5589" s="69"/>
      <c r="N5589" s="65" t="s">
        <v>50</v>
      </c>
      <c r="O5589" s="66" t="s">
        <v>52</v>
      </c>
      <c r="P5589" s="69"/>
      <c r="Q5589" s="55" t="str">
        <f t="shared" si="87"/>
        <v>Non-Lead</v>
      </c>
      <c r="R5589" s="70" t="s">
        <v>51</v>
      </c>
      <c r="S5589" s="70" t="s">
        <v>51</v>
      </c>
      <c r="T5589" s="70"/>
      <c r="U5589" s="71" t="s">
        <v>76</v>
      </c>
      <c r="V5589" s="71" t="s">
        <v>51</v>
      </c>
      <c r="W5589" s="71" t="s">
        <v>51</v>
      </c>
      <c r="X5589" s="71" t="s">
        <v>51</v>
      </c>
      <c r="Y5589" s="72" t="str">
        <f>IF((OR((AND('[1]PWS Information'!$E$10="CWS",U5589="Single Family Residence",Q5589="Lead")),
(AND('[1]PWS Information'!$E$10="CWS",U5589="Multiple Family Residence",'[1]PWS Information'!$E$11="Yes",Q5589="Lead")),
(AND('[1]PWS Information'!$E$10="NTNC",Q5589="Lead")))),"Tier 1",
IF((OR((AND('[1]PWS Information'!$E$10="CWS",U5589="Multiple Family Residence",'[1]PWS Information'!$E$11="No",Q5589="Lead")),
(AND('[1]PWS Information'!$E$10="CWS",U5589="Other",Q5589="Lead")),
(AND('[1]PWS Information'!$E$10="CWS",U5589="Building",Q5589="Lead")))),"Tier 2",
IF((OR((AND('[1]PWS Information'!$E$10="CWS",U5589="Single Family Residence",Q5589="Galvanized Requiring Replacement")),
(AND('[1]PWS Information'!$E$10="CWS",U5589="Single Family Residence",Q5589="Galvanized Requiring Replacement",R5589="Yes")),
(AND('[1]PWS Information'!$E$10="NTNC",Q5589="Galvanized Requiring Replacement")),
(AND('[1]PWS Information'!$E$10="NTNC",U5589="Single Family Residence",R5589="Yes")))),"Tier 3",
IF((OR((AND('[1]PWS Information'!$E$10="CWS",U5589="Single Family Residence",S5589="Yes",Q5589="Non-Lead", J5589="Non-Lead - Copper",L5589="Before 1989")),
(AND('[1]PWS Information'!$E$10="CWS",U5589="Single Family Residence",S5589="Yes",Q5589="Non-Lead", N5589="Non-Lead - Copper",O5589="Before 1989")))),"Tier 4",
IF((OR((AND('[1]PWS Information'!$E$10="NTNC",Q5589="Non-Lead")),
(AND('[1]PWS Information'!$E$10="CWS",Q5589="Non-Lead",S5589="")),
(AND('[1]PWS Information'!$E$10="CWS",Q5589="Non-Lead",S5589="No")),
(AND('[1]PWS Information'!$E$10="CWS",Q5589="Non-Lead",S5589="Don't Know")),
(AND('[1]PWS Information'!$E$10="CWS",Q5589="Non-Lead", J5589="Non-Lead - Copper", S5589="Yes", L5589="Between 1989 and 2014")),
(AND('[1]PWS Information'!$E$10="CWS",Q5589="Non-Lead", J5589="Non-Lead - Copper", S5589="Yes", L5589="After 2014")),
(AND('[1]PWS Information'!$E$10="CWS",Q5589="Non-Lead", J5589="Non-Lead - Copper", S5589="Yes", L5589="Unknown")),
(AND('[1]PWS Information'!$E$10="CWS",Q5589="Non-Lead", N5589="Non-Lead - Copper", S5589="Yes", O5589="Between 1989 and 2014")),
(AND('[1]PWS Information'!$E$10="CWS",Q5589="Non-Lead", N5589="Non-Lead - Copper", S5589="Yes", O5589="After 2014")),
(AND('[1]PWS Information'!$E$10="CWS",Q5589="Non-Lead", N5589="Non-Lead - Copper", S5589="Yes", O5589="Unknown")),
(AND('[1]PWS Information'!$E$10="CWS",Q5589="Unknown")),
(AND('[1]PWS Information'!$E$10="NTNC",Q5589="Unknown")))),"Tier 5",
"")))))</f>
        <v>Tier 5</v>
      </c>
      <c r="Z5589" s="71"/>
      <c r="AA5589" s="71"/>
    </row>
    <row r="5590" spans="1:27" ht="72" x14ac:dyDescent="0.3">
      <c r="A5590" s="17"/>
      <c r="B5590" s="70">
        <v>12191056</v>
      </c>
      <c r="C5590" s="60" t="s">
        <v>1962</v>
      </c>
      <c r="D5590" s="61" t="s">
        <v>1963</v>
      </c>
      <c r="E5590" s="61" t="s">
        <v>128</v>
      </c>
      <c r="F5590" s="61">
        <v>78640</v>
      </c>
      <c r="G5590" s="62" t="s">
        <v>677</v>
      </c>
      <c r="H5590" s="63">
        <v>32.9191085</v>
      </c>
      <c r="I5590" s="64">
        <v>-96.760679800000005</v>
      </c>
      <c r="J5590" s="65" t="s">
        <v>50</v>
      </c>
      <c r="K5590" s="66" t="s">
        <v>51</v>
      </c>
      <c r="L5590" s="62" t="s">
        <v>52</v>
      </c>
      <c r="M5590" s="69"/>
      <c r="N5590" s="65" t="s">
        <v>50</v>
      </c>
      <c r="O5590" s="66" t="s">
        <v>52</v>
      </c>
      <c r="P5590" s="69"/>
      <c r="Q5590" s="55" t="str">
        <f t="shared" si="87"/>
        <v>Non-Lead</v>
      </c>
      <c r="R5590" s="70" t="s">
        <v>51</v>
      </c>
      <c r="S5590" s="70" t="s">
        <v>51</v>
      </c>
      <c r="T5590" s="70"/>
      <c r="U5590" s="71" t="s">
        <v>76</v>
      </c>
      <c r="V5590" s="71" t="s">
        <v>51</v>
      </c>
      <c r="W5590" s="71" t="s">
        <v>51</v>
      </c>
      <c r="X5590" s="71" t="s">
        <v>51</v>
      </c>
      <c r="Y5590" s="72" t="str">
        <f>IF((OR((AND('[1]PWS Information'!$E$10="CWS",U5590="Single Family Residence",Q5590="Lead")),
(AND('[1]PWS Information'!$E$10="CWS",U5590="Multiple Family Residence",'[1]PWS Information'!$E$11="Yes",Q5590="Lead")),
(AND('[1]PWS Information'!$E$10="NTNC",Q5590="Lead")))),"Tier 1",
IF((OR((AND('[1]PWS Information'!$E$10="CWS",U5590="Multiple Family Residence",'[1]PWS Information'!$E$11="No",Q5590="Lead")),
(AND('[1]PWS Information'!$E$10="CWS",U5590="Other",Q5590="Lead")),
(AND('[1]PWS Information'!$E$10="CWS",U5590="Building",Q5590="Lead")))),"Tier 2",
IF((OR((AND('[1]PWS Information'!$E$10="CWS",U5590="Single Family Residence",Q5590="Galvanized Requiring Replacement")),
(AND('[1]PWS Information'!$E$10="CWS",U5590="Single Family Residence",Q5590="Galvanized Requiring Replacement",R5590="Yes")),
(AND('[1]PWS Information'!$E$10="NTNC",Q5590="Galvanized Requiring Replacement")),
(AND('[1]PWS Information'!$E$10="NTNC",U5590="Single Family Residence",R5590="Yes")))),"Tier 3",
IF((OR((AND('[1]PWS Information'!$E$10="CWS",U5590="Single Family Residence",S5590="Yes",Q5590="Non-Lead", J5590="Non-Lead - Copper",L5590="Before 1989")),
(AND('[1]PWS Information'!$E$10="CWS",U5590="Single Family Residence",S5590="Yes",Q5590="Non-Lead", N5590="Non-Lead - Copper",O5590="Before 1989")))),"Tier 4",
IF((OR((AND('[1]PWS Information'!$E$10="NTNC",Q5590="Non-Lead")),
(AND('[1]PWS Information'!$E$10="CWS",Q5590="Non-Lead",S5590="")),
(AND('[1]PWS Information'!$E$10="CWS",Q5590="Non-Lead",S5590="No")),
(AND('[1]PWS Information'!$E$10="CWS",Q5590="Non-Lead",S5590="Don't Know")),
(AND('[1]PWS Information'!$E$10="CWS",Q5590="Non-Lead", J5590="Non-Lead - Copper", S5590="Yes", L5590="Between 1989 and 2014")),
(AND('[1]PWS Information'!$E$10="CWS",Q5590="Non-Lead", J5590="Non-Lead - Copper", S5590="Yes", L5590="After 2014")),
(AND('[1]PWS Information'!$E$10="CWS",Q5590="Non-Lead", J5590="Non-Lead - Copper", S5590="Yes", L5590="Unknown")),
(AND('[1]PWS Information'!$E$10="CWS",Q5590="Non-Lead", N5590="Non-Lead - Copper", S5590="Yes", O5590="Between 1989 and 2014")),
(AND('[1]PWS Information'!$E$10="CWS",Q5590="Non-Lead", N5590="Non-Lead - Copper", S5590="Yes", O5590="After 2014")),
(AND('[1]PWS Information'!$E$10="CWS",Q5590="Non-Lead", N5590="Non-Lead - Copper", S5590="Yes", O5590="Unknown")),
(AND('[1]PWS Information'!$E$10="CWS",Q5590="Unknown")),
(AND('[1]PWS Information'!$E$10="NTNC",Q5590="Unknown")))),"Tier 5",
"")))))</f>
        <v>Tier 5</v>
      </c>
      <c r="Z5590" s="71"/>
      <c r="AA5590" s="71"/>
    </row>
    <row r="5591" spans="1:27" ht="57.6" x14ac:dyDescent="0.3">
      <c r="A5591" s="1"/>
      <c r="B5591" s="70">
        <v>15504374</v>
      </c>
      <c r="C5591" s="60" t="s">
        <v>1962</v>
      </c>
      <c r="D5591" s="61" t="s">
        <v>1964</v>
      </c>
      <c r="E5591" s="61" t="s">
        <v>128</v>
      </c>
      <c r="F5591" s="61">
        <v>78640</v>
      </c>
      <c r="G5591" s="62" t="s">
        <v>1145</v>
      </c>
      <c r="H5591" s="63">
        <v>29.969332600000001</v>
      </c>
      <c r="I5591" s="64">
        <v>-97.821426099999996</v>
      </c>
      <c r="J5591" s="65" t="s">
        <v>50</v>
      </c>
      <c r="K5591" s="66" t="s">
        <v>51</v>
      </c>
      <c r="L5591" s="62" t="s">
        <v>52</v>
      </c>
      <c r="M5591" s="69"/>
      <c r="N5591" s="65" t="s">
        <v>50</v>
      </c>
      <c r="O5591" s="66" t="s">
        <v>52</v>
      </c>
      <c r="P5591" s="69"/>
      <c r="Q5591" s="55" t="str">
        <f t="shared" si="87"/>
        <v>Non-Lead</v>
      </c>
      <c r="R5591" s="70" t="s">
        <v>51</v>
      </c>
      <c r="S5591" s="70" t="s">
        <v>51</v>
      </c>
      <c r="T5591" s="70"/>
      <c r="U5591" s="71" t="s">
        <v>60</v>
      </c>
      <c r="V5591" s="71" t="s">
        <v>51</v>
      </c>
      <c r="W5591" s="71" t="s">
        <v>51</v>
      </c>
      <c r="X5591" s="71" t="s">
        <v>51</v>
      </c>
      <c r="Y5591" s="72" t="str">
        <f>IF((OR((AND('[1]PWS Information'!$E$10="CWS",U5591="Single Family Residence",Q5591="Lead")),
(AND('[1]PWS Information'!$E$10="CWS",U5591="Multiple Family Residence",'[1]PWS Information'!$E$11="Yes",Q5591="Lead")),
(AND('[1]PWS Information'!$E$10="NTNC",Q5591="Lead")))),"Tier 1",
IF((OR((AND('[1]PWS Information'!$E$10="CWS",U5591="Multiple Family Residence",'[1]PWS Information'!$E$11="No",Q5591="Lead")),
(AND('[1]PWS Information'!$E$10="CWS",U5591="Other",Q5591="Lead")),
(AND('[1]PWS Information'!$E$10="CWS",U5591="Building",Q5591="Lead")))),"Tier 2",
IF((OR((AND('[1]PWS Information'!$E$10="CWS",U5591="Single Family Residence",Q5591="Galvanized Requiring Replacement")),
(AND('[1]PWS Information'!$E$10="CWS",U5591="Single Family Residence",Q5591="Galvanized Requiring Replacement",R5591="Yes")),
(AND('[1]PWS Information'!$E$10="NTNC",Q5591="Galvanized Requiring Replacement")),
(AND('[1]PWS Information'!$E$10="NTNC",U5591="Single Family Residence",R5591="Yes")))),"Tier 3",
IF((OR((AND('[1]PWS Information'!$E$10="CWS",U5591="Single Family Residence",S5591="Yes",Q5591="Non-Lead", J5591="Non-Lead - Copper",L5591="Before 1989")),
(AND('[1]PWS Information'!$E$10="CWS",U5591="Single Family Residence",S5591="Yes",Q5591="Non-Lead", N5591="Non-Lead - Copper",O5591="Before 1989")))),"Tier 4",
IF((OR((AND('[1]PWS Information'!$E$10="NTNC",Q5591="Non-Lead")),
(AND('[1]PWS Information'!$E$10="CWS",Q5591="Non-Lead",S5591="")),
(AND('[1]PWS Information'!$E$10="CWS",Q5591="Non-Lead",S5591="No")),
(AND('[1]PWS Information'!$E$10="CWS",Q5591="Non-Lead",S5591="Don't Know")),
(AND('[1]PWS Information'!$E$10="CWS",Q5591="Non-Lead", J5591="Non-Lead - Copper", S5591="Yes", L5591="Between 1989 and 2014")),
(AND('[1]PWS Information'!$E$10="CWS",Q5591="Non-Lead", J5591="Non-Lead - Copper", S5591="Yes", L5591="After 2014")),
(AND('[1]PWS Information'!$E$10="CWS",Q5591="Non-Lead", J5591="Non-Lead - Copper", S5591="Yes", L5591="Unknown")),
(AND('[1]PWS Information'!$E$10="CWS",Q5591="Non-Lead", N5591="Non-Lead - Copper", S5591="Yes", O5591="Between 1989 and 2014")),
(AND('[1]PWS Information'!$E$10="CWS",Q5591="Non-Lead", N5591="Non-Lead - Copper", S5591="Yes", O5591="After 2014")),
(AND('[1]PWS Information'!$E$10="CWS",Q5591="Non-Lead", N5591="Non-Lead - Copper", S5591="Yes", O5591="Unknown")),
(AND('[1]PWS Information'!$E$10="CWS",Q5591="Unknown")),
(AND('[1]PWS Information'!$E$10="NTNC",Q5591="Unknown")))),"Tier 5",
"")))))</f>
        <v>Tier 5</v>
      </c>
      <c r="Z5591" s="71"/>
      <c r="AA5591" s="71"/>
    </row>
    <row r="5592" spans="1:27" ht="43.2" x14ac:dyDescent="0.3">
      <c r="A5592" s="1"/>
      <c r="B5592" s="70">
        <v>3972891</v>
      </c>
      <c r="C5592" s="60">
        <v>1850</v>
      </c>
      <c r="D5592" s="61" t="s">
        <v>1965</v>
      </c>
      <c r="E5592" s="61" t="s">
        <v>1966</v>
      </c>
      <c r="F5592" s="61">
        <v>78640</v>
      </c>
      <c r="G5592" s="62" t="s">
        <v>1967</v>
      </c>
      <c r="H5592" s="63">
        <v>29.993936999999999</v>
      </c>
      <c r="I5592" s="64">
        <v>-97.840845000000002</v>
      </c>
      <c r="J5592" s="65" t="s">
        <v>50</v>
      </c>
      <c r="K5592" s="66" t="s">
        <v>51</v>
      </c>
      <c r="L5592" s="62" t="s">
        <v>52</v>
      </c>
      <c r="M5592" s="69"/>
      <c r="N5592" s="65" t="s">
        <v>50</v>
      </c>
      <c r="O5592" s="66" t="s">
        <v>52</v>
      </c>
      <c r="P5592" s="69"/>
      <c r="Q5592" s="55" t="str">
        <f t="shared" si="87"/>
        <v>Non-Lead</v>
      </c>
      <c r="R5592" s="70" t="s">
        <v>51</v>
      </c>
      <c r="S5592" s="70" t="s">
        <v>51</v>
      </c>
      <c r="T5592" s="70"/>
      <c r="U5592" s="71" t="s">
        <v>76</v>
      </c>
      <c r="V5592" s="71" t="s">
        <v>51</v>
      </c>
      <c r="W5592" s="71" t="s">
        <v>51</v>
      </c>
      <c r="X5592" s="71" t="s">
        <v>51</v>
      </c>
      <c r="Y5592" s="72" t="str">
        <f>IF((OR((AND('[1]PWS Information'!$E$10="CWS",U5592="Single Family Residence",Q5592="Lead")),
(AND('[1]PWS Information'!$E$10="CWS",U5592="Multiple Family Residence",'[1]PWS Information'!$E$11="Yes",Q5592="Lead")),
(AND('[1]PWS Information'!$E$10="NTNC",Q5592="Lead")))),"Tier 1",
IF((OR((AND('[1]PWS Information'!$E$10="CWS",U5592="Multiple Family Residence",'[1]PWS Information'!$E$11="No",Q5592="Lead")),
(AND('[1]PWS Information'!$E$10="CWS",U5592="Other",Q5592="Lead")),
(AND('[1]PWS Information'!$E$10="CWS",U5592="Building",Q5592="Lead")))),"Tier 2",
IF((OR((AND('[1]PWS Information'!$E$10="CWS",U5592="Single Family Residence",Q5592="Galvanized Requiring Replacement")),
(AND('[1]PWS Information'!$E$10="CWS",U5592="Single Family Residence",Q5592="Galvanized Requiring Replacement",R5592="Yes")),
(AND('[1]PWS Information'!$E$10="NTNC",Q5592="Galvanized Requiring Replacement")),
(AND('[1]PWS Information'!$E$10="NTNC",U5592="Single Family Residence",R5592="Yes")))),"Tier 3",
IF((OR((AND('[1]PWS Information'!$E$10="CWS",U5592="Single Family Residence",S5592="Yes",Q5592="Non-Lead", J5592="Non-Lead - Copper",L5592="Before 1989")),
(AND('[1]PWS Information'!$E$10="CWS",U5592="Single Family Residence",S5592="Yes",Q5592="Non-Lead", N5592="Non-Lead - Copper",O5592="Before 1989")))),"Tier 4",
IF((OR((AND('[1]PWS Information'!$E$10="NTNC",Q5592="Non-Lead")),
(AND('[1]PWS Information'!$E$10="CWS",Q5592="Non-Lead",S5592="")),
(AND('[1]PWS Information'!$E$10="CWS",Q5592="Non-Lead",S5592="No")),
(AND('[1]PWS Information'!$E$10="CWS",Q5592="Non-Lead",S5592="Don't Know")),
(AND('[1]PWS Information'!$E$10="CWS",Q5592="Non-Lead", J5592="Non-Lead - Copper", S5592="Yes", L5592="Between 1989 and 2014")),
(AND('[1]PWS Information'!$E$10="CWS",Q5592="Non-Lead", J5592="Non-Lead - Copper", S5592="Yes", L5592="After 2014")),
(AND('[1]PWS Information'!$E$10="CWS",Q5592="Non-Lead", J5592="Non-Lead - Copper", S5592="Yes", L5592="Unknown")),
(AND('[1]PWS Information'!$E$10="CWS",Q5592="Non-Lead", N5592="Non-Lead - Copper", S5592="Yes", O5592="Between 1989 and 2014")),
(AND('[1]PWS Information'!$E$10="CWS",Q5592="Non-Lead", N5592="Non-Lead - Copper", S5592="Yes", O5592="After 2014")),
(AND('[1]PWS Information'!$E$10="CWS",Q5592="Non-Lead", N5592="Non-Lead - Copper", S5592="Yes", O5592="Unknown")),
(AND('[1]PWS Information'!$E$10="CWS",Q5592="Unknown")),
(AND('[1]PWS Information'!$E$10="NTNC",Q5592="Unknown")))),"Tier 5",
"")))))</f>
        <v>Tier 5</v>
      </c>
      <c r="Z5592" s="71"/>
      <c r="AA5592" s="71"/>
    </row>
    <row r="5593" spans="1:27" ht="43.2" x14ac:dyDescent="0.3">
      <c r="A5593" s="1"/>
      <c r="B5593" s="70">
        <v>873754</v>
      </c>
      <c r="C5593" s="60">
        <v>104</v>
      </c>
      <c r="D5593" s="61" t="s">
        <v>1968</v>
      </c>
      <c r="E5593" s="61" t="s">
        <v>49</v>
      </c>
      <c r="F5593" s="61">
        <v>78640</v>
      </c>
      <c r="G5593" s="62" t="s">
        <v>1969</v>
      </c>
      <c r="H5593" s="63">
        <v>29.972628</v>
      </c>
      <c r="I5593" s="64">
        <v>-97.859071</v>
      </c>
      <c r="J5593" s="65" t="s">
        <v>50</v>
      </c>
      <c r="K5593" s="66" t="s">
        <v>51</v>
      </c>
      <c r="L5593" s="62" t="s">
        <v>52</v>
      </c>
      <c r="M5593" s="69"/>
      <c r="N5593" s="65" t="s">
        <v>50</v>
      </c>
      <c r="O5593" s="66" t="s">
        <v>52</v>
      </c>
      <c r="P5593" s="69"/>
      <c r="Q5593" s="55" t="str">
        <f t="shared" si="87"/>
        <v>Non-Lead</v>
      </c>
      <c r="R5593" s="70" t="s">
        <v>51</v>
      </c>
      <c r="S5593" s="70" t="s">
        <v>51</v>
      </c>
      <c r="T5593" s="70"/>
      <c r="U5593" s="71" t="s">
        <v>76</v>
      </c>
      <c r="V5593" s="71" t="s">
        <v>51</v>
      </c>
      <c r="W5593" s="71" t="s">
        <v>51</v>
      </c>
      <c r="X5593" s="71" t="s">
        <v>51</v>
      </c>
      <c r="Y5593" s="72" t="str">
        <f>IF((OR((AND('[1]PWS Information'!$E$10="CWS",U5593="Single Family Residence",Q5593="Lead")),
(AND('[1]PWS Information'!$E$10="CWS",U5593="Multiple Family Residence",'[1]PWS Information'!$E$11="Yes",Q5593="Lead")),
(AND('[1]PWS Information'!$E$10="NTNC",Q5593="Lead")))),"Tier 1",
IF((OR((AND('[1]PWS Information'!$E$10="CWS",U5593="Multiple Family Residence",'[1]PWS Information'!$E$11="No",Q5593="Lead")),
(AND('[1]PWS Information'!$E$10="CWS",U5593="Other",Q5593="Lead")),
(AND('[1]PWS Information'!$E$10="CWS",U5593="Building",Q5593="Lead")))),"Tier 2",
IF((OR((AND('[1]PWS Information'!$E$10="CWS",U5593="Single Family Residence",Q5593="Galvanized Requiring Replacement")),
(AND('[1]PWS Information'!$E$10="CWS",U5593="Single Family Residence",Q5593="Galvanized Requiring Replacement",R5593="Yes")),
(AND('[1]PWS Information'!$E$10="NTNC",Q5593="Galvanized Requiring Replacement")),
(AND('[1]PWS Information'!$E$10="NTNC",U5593="Single Family Residence",R5593="Yes")))),"Tier 3",
IF((OR((AND('[1]PWS Information'!$E$10="CWS",U5593="Single Family Residence",S5593="Yes",Q5593="Non-Lead", J5593="Non-Lead - Copper",L5593="Before 1989")),
(AND('[1]PWS Information'!$E$10="CWS",U5593="Single Family Residence",S5593="Yes",Q5593="Non-Lead", N5593="Non-Lead - Copper",O5593="Before 1989")))),"Tier 4",
IF((OR((AND('[1]PWS Information'!$E$10="NTNC",Q5593="Non-Lead")),
(AND('[1]PWS Information'!$E$10="CWS",Q5593="Non-Lead",S5593="")),
(AND('[1]PWS Information'!$E$10="CWS",Q5593="Non-Lead",S5593="No")),
(AND('[1]PWS Information'!$E$10="CWS",Q5593="Non-Lead",S5593="Don't Know")),
(AND('[1]PWS Information'!$E$10="CWS",Q5593="Non-Lead", J5593="Non-Lead - Copper", S5593="Yes", L5593="Between 1989 and 2014")),
(AND('[1]PWS Information'!$E$10="CWS",Q5593="Non-Lead", J5593="Non-Lead - Copper", S5593="Yes", L5593="After 2014")),
(AND('[1]PWS Information'!$E$10="CWS",Q5593="Non-Lead", J5593="Non-Lead - Copper", S5593="Yes", L5593="Unknown")),
(AND('[1]PWS Information'!$E$10="CWS",Q5593="Non-Lead", N5593="Non-Lead - Copper", S5593="Yes", O5593="Between 1989 and 2014")),
(AND('[1]PWS Information'!$E$10="CWS",Q5593="Non-Lead", N5593="Non-Lead - Copper", S5593="Yes", O5593="After 2014")),
(AND('[1]PWS Information'!$E$10="CWS",Q5593="Non-Lead", N5593="Non-Lead - Copper", S5593="Yes", O5593="Unknown")),
(AND('[1]PWS Information'!$E$10="CWS",Q5593="Unknown")),
(AND('[1]PWS Information'!$E$10="NTNC",Q5593="Unknown")))),"Tier 5",
"")))))</f>
        <v>Tier 5</v>
      </c>
      <c r="Z5593" s="71"/>
      <c r="AA5593" s="71"/>
    </row>
    <row r="5594" spans="1:27" ht="43.2" x14ac:dyDescent="0.3">
      <c r="A5594" s="17"/>
      <c r="B5594" s="70">
        <v>10060578</v>
      </c>
      <c r="C5594" s="60" t="s">
        <v>1970</v>
      </c>
      <c r="D5594" s="61" t="s">
        <v>1971</v>
      </c>
      <c r="E5594" s="61" t="s">
        <v>49</v>
      </c>
      <c r="F5594" s="61">
        <v>78640</v>
      </c>
      <c r="G5594" s="62" t="s">
        <v>1972</v>
      </c>
      <c r="H5594" s="63">
        <v>30.390855999999999</v>
      </c>
      <c r="I5594" s="64">
        <v>-97.370424</v>
      </c>
      <c r="J5594" s="65" t="s">
        <v>50</v>
      </c>
      <c r="K5594" s="66" t="s">
        <v>51</v>
      </c>
      <c r="L5594" s="62" t="s">
        <v>58</v>
      </c>
      <c r="M5594" s="69"/>
      <c r="N5594" s="65" t="s">
        <v>50</v>
      </c>
      <c r="O5594" s="66" t="s">
        <v>58</v>
      </c>
      <c r="P5594" s="69"/>
      <c r="Q5594" s="55" t="str">
        <f t="shared" si="87"/>
        <v>Non-Lead</v>
      </c>
      <c r="R5594" s="70" t="s">
        <v>51</v>
      </c>
      <c r="S5594" s="70" t="s">
        <v>51</v>
      </c>
      <c r="T5594" s="70"/>
      <c r="U5594" s="71" t="s">
        <v>76</v>
      </c>
      <c r="V5594" s="71" t="s">
        <v>51</v>
      </c>
      <c r="W5594" s="71" t="s">
        <v>51</v>
      </c>
      <c r="X5594" s="71" t="s">
        <v>51</v>
      </c>
      <c r="Y5594" s="72" t="str">
        <f>IF((OR((AND('[1]PWS Information'!$E$10="CWS",U5594="Single Family Residence",Q5594="Lead")),
(AND('[1]PWS Information'!$E$10="CWS",U5594="Multiple Family Residence",'[1]PWS Information'!$E$11="Yes",Q5594="Lead")),
(AND('[1]PWS Information'!$E$10="NTNC",Q5594="Lead")))),"Tier 1",
IF((OR((AND('[1]PWS Information'!$E$10="CWS",U5594="Multiple Family Residence",'[1]PWS Information'!$E$11="No",Q5594="Lead")),
(AND('[1]PWS Information'!$E$10="CWS",U5594="Other",Q5594="Lead")),
(AND('[1]PWS Information'!$E$10="CWS",U5594="Building",Q5594="Lead")))),"Tier 2",
IF((OR((AND('[1]PWS Information'!$E$10="CWS",U5594="Single Family Residence",Q5594="Galvanized Requiring Replacement")),
(AND('[1]PWS Information'!$E$10="CWS",U5594="Single Family Residence",Q5594="Galvanized Requiring Replacement",R5594="Yes")),
(AND('[1]PWS Information'!$E$10="NTNC",Q5594="Galvanized Requiring Replacement")),
(AND('[1]PWS Information'!$E$10="NTNC",U5594="Single Family Residence",R5594="Yes")))),"Tier 3",
IF((OR((AND('[1]PWS Information'!$E$10="CWS",U5594="Single Family Residence",S5594="Yes",Q5594="Non-Lead", J5594="Non-Lead - Copper",L5594="Before 1989")),
(AND('[1]PWS Information'!$E$10="CWS",U5594="Single Family Residence",S5594="Yes",Q5594="Non-Lead", N5594="Non-Lead - Copper",O5594="Before 1989")))),"Tier 4",
IF((OR((AND('[1]PWS Information'!$E$10="NTNC",Q5594="Non-Lead")),
(AND('[1]PWS Information'!$E$10="CWS",Q5594="Non-Lead",S5594="")),
(AND('[1]PWS Information'!$E$10="CWS",Q5594="Non-Lead",S5594="No")),
(AND('[1]PWS Information'!$E$10="CWS",Q5594="Non-Lead",S5594="Don't Know")),
(AND('[1]PWS Information'!$E$10="CWS",Q5594="Non-Lead", J5594="Non-Lead - Copper", S5594="Yes", L5594="Between 1989 and 2014")),
(AND('[1]PWS Information'!$E$10="CWS",Q5594="Non-Lead", J5594="Non-Lead - Copper", S5594="Yes", L5594="After 2014")),
(AND('[1]PWS Information'!$E$10="CWS",Q5594="Non-Lead", J5594="Non-Lead - Copper", S5594="Yes", L5594="Unknown")),
(AND('[1]PWS Information'!$E$10="CWS",Q5594="Non-Lead", N5594="Non-Lead - Copper", S5594="Yes", O5594="Between 1989 and 2014")),
(AND('[1]PWS Information'!$E$10="CWS",Q5594="Non-Lead", N5594="Non-Lead - Copper", S5594="Yes", O5594="After 2014")),
(AND('[1]PWS Information'!$E$10="CWS",Q5594="Non-Lead", N5594="Non-Lead - Copper", S5594="Yes", O5594="Unknown")),
(AND('[1]PWS Information'!$E$10="CWS",Q5594="Unknown")),
(AND('[1]PWS Information'!$E$10="NTNC",Q5594="Unknown")))),"Tier 5",
"")))))</f>
        <v>Tier 5</v>
      </c>
      <c r="Z5594" s="71"/>
      <c r="AA5594" s="71"/>
    </row>
    <row r="5595" spans="1:27" ht="115.2" x14ac:dyDescent="0.3">
      <c r="A5595" s="1"/>
      <c r="B5595" s="70">
        <v>708312</v>
      </c>
      <c r="C5595" s="60">
        <v>100</v>
      </c>
      <c r="D5595" s="61" t="s">
        <v>1973</v>
      </c>
      <c r="E5595" s="61" t="s">
        <v>49</v>
      </c>
      <c r="F5595" s="61">
        <v>78640</v>
      </c>
      <c r="G5595" s="62" t="s">
        <v>1974</v>
      </c>
      <c r="H5595" s="63">
        <v>29.983530600000002</v>
      </c>
      <c r="I5595" s="64">
        <v>-97.8355055555555</v>
      </c>
      <c r="J5595" s="65" t="s">
        <v>50</v>
      </c>
      <c r="K5595" s="66" t="s">
        <v>51</v>
      </c>
      <c r="L5595" s="62" t="s">
        <v>52</v>
      </c>
      <c r="M5595" s="69"/>
      <c r="N5595" s="65" t="s">
        <v>50</v>
      </c>
      <c r="O5595" s="66" t="s">
        <v>52</v>
      </c>
      <c r="P5595" s="69"/>
      <c r="Q5595" s="55" t="str">
        <f t="shared" si="87"/>
        <v>Non-Lead</v>
      </c>
      <c r="R5595" s="70" t="s">
        <v>51</v>
      </c>
      <c r="S5595" s="70" t="s">
        <v>51</v>
      </c>
      <c r="T5595" s="70" t="s">
        <v>1975</v>
      </c>
      <c r="U5595" s="71" t="s">
        <v>60</v>
      </c>
      <c r="V5595" s="71" t="s">
        <v>51</v>
      </c>
      <c r="W5595" s="71" t="s">
        <v>51</v>
      </c>
      <c r="X5595" s="71" t="s">
        <v>51</v>
      </c>
      <c r="Y5595" s="72" t="str">
        <f>IF((OR((AND('[1]PWS Information'!$E$10="CWS",U5595="Single Family Residence",Q5595="Lead")),
(AND('[1]PWS Information'!$E$10="CWS",U5595="Multiple Family Residence",'[1]PWS Information'!$E$11="Yes",Q5595="Lead")),
(AND('[1]PWS Information'!$E$10="NTNC",Q5595="Lead")))),"Tier 1",
IF((OR((AND('[1]PWS Information'!$E$10="CWS",U5595="Multiple Family Residence",'[1]PWS Information'!$E$11="No",Q5595="Lead")),
(AND('[1]PWS Information'!$E$10="CWS",U5595="Other",Q5595="Lead")),
(AND('[1]PWS Information'!$E$10="CWS",U5595="Building",Q5595="Lead")))),"Tier 2",
IF((OR((AND('[1]PWS Information'!$E$10="CWS",U5595="Single Family Residence",Q5595="Galvanized Requiring Replacement")),
(AND('[1]PWS Information'!$E$10="CWS",U5595="Single Family Residence",Q5595="Galvanized Requiring Replacement",R5595="Yes")),
(AND('[1]PWS Information'!$E$10="NTNC",Q5595="Galvanized Requiring Replacement")),
(AND('[1]PWS Information'!$E$10="NTNC",U5595="Single Family Residence",R5595="Yes")))),"Tier 3",
IF((OR((AND('[1]PWS Information'!$E$10="CWS",U5595="Single Family Residence",S5595="Yes",Q5595="Non-Lead", J5595="Non-Lead - Copper",L5595="Before 1989")),
(AND('[1]PWS Information'!$E$10="CWS",U5595="Single Family Residence",S5595="Yes",Q5595="Non-Lead", N5595="Non-Lead - Copper",O5595="Before 1989")))),"Tier 4",
IF((OR((AND('[1]PWS Information'!$E$10="NTNC",Q5595="Non-Lead")),
(AND('[1]PWS Information'!$E$10="CWS",Q5595="Non-Lead",S5595="")),
(AND('[1]PWS Information'!$E$10="CWS",Q5595="Non-Lead",S5595="No")),
(AND('[1]PWS Information'!$E$10="CWS",Q5595="Non-Lead",S5595="Don't Know")),
(AND('[1]PWS Information'!$E$10="CWS",Q5595="Non-Lead", J5595="Non-Lead - Copper", S5595="Yes", L5595="Between 1989 and 2014")),
(AND('[1]PWS Information'!$E$10="CWS",Q5595="Non-Lead", J5595="Non-Lead - Copper", S5595="Yes", L5595="After 2014")),
(AND('[1]PWS Information'!$E$10="CWS",Q5595="Non-Lead", J5595="Non-Lead - Copper", S5595="Yes", L5595="Unknown")),
(AND('[1]PWS Information'!$E$10="CWS",Q5595="Non-Lead", N5595="Non-Lead - Copper", S5595="Yes", O5595="Between 1989 and 2014")),
(AND('[1]PWS Information'!$E$10="CWS",Q5595="Non-Lead", N5595="Non-Lead - Copper", S5595="Yes", O5595="After 2014")),
(AND('[1]PWS Information'!$E$10="CWS",Q5595="Non-Lead", N5595="Non-Lead - Copper", S5595="Yes", O5595="Unknown")),
(AND('[1]PWS Information'!$E$10="CWS",Q5595="Unknown")),
(AND('[1]PWS Information'!$E$10="NTNC",Q5595="Unknown")))),"Tier 5",
"")))))</f>
        <v>Tier 5</v>
      </c>
      <c r="Z5595" s="71"/>
      <c r="AA5595" s="71"/>
    </row>
    <row r="5596" spans="1:27" ht="115.2" x14ac:dyDescent="0.3">
      <c r="A5596" s="1"/>
      <c r="B5596" s="70">
        <v>13330128</v>
      </c>
      <c r="C5596" s="60">
        <v>330</v>
      </c>
      <c r="D5596" s="61" t="s">
        <v>1976</v>
      </c>
      <c r="E5596" s="61" t="s">
        <v>49</v>
      </c>
      <c r="F5596" s="61">
        <v>78640</v>
      </c>
      <c r="G5596" s="62" t="s">
        <v>1977</v>
      </c>
      <c r="H5596" s="63">
        <v>29.968553</v>
      </c>
      <c r="I5596" s="64">
        <v>-97.842699999999994</v>
      </c>
      <c r="J5596" s="65" t="s">
        <v>57</v>
      </c>
      <c r="K5596" s="66" t="s">
        <v>51</v>
      </c>
      <c r="L5596" s="62" t="s">
        <v>58</v>
      </c>
      <c r="M5596" s="69"/>
      <c r="N5596" s="65" t="s">
        <v>50</v>
      </c>
      <c r="O5596" s="66" t="s">
        <v>58</v>
      </c>
      <c r="P5596" s="69"/>
      <c r="Q5596" s="55" t="str">
        <f t="shared" si="87"/>
        <v>Non-Lead</v>
      </c>
      <c r="R5596" s="70" t="s">
        <v>51</v>
      </c>
      <c r="S5596" s="70" t="s">
        <v>51</v>
      </c>
      <c r="T5596" s="70" t="s">
        <v>1978</v>
      </c>
      <c r="U5596" s="71" t="s">
        <v>60</v>
      </c>
      <c r="V5596" s="71" t="s">
        <v>51</v>
      </c>
      <c r="W5596" s="71" t="s">
        <v>51</v>
      </c>
      <c r="X5596" s="71" t="s">
        <v>51</v>
      </c>
      <c r="Y5596" s="72" t="str">
        <f>IF((OR((AND('[1]PWS Information'!$E$10="CWS",U5596="Single Family Residence",Q5596="Lead")),
(AND('[1]PWS Information'!$E$10="CWS",U5596="Multiple Family Residence",'[1]PWS Information'!$E$11="Yes",Q5596="Lead")),
(AND('[1]PWS Information'!$E$10="NTNC",Q5596="Lead")))),"Tier 1",
IF((OR((AND('[1]PWS Information'!$E$10="CWS",U5596="Multiple Family Residence",'[1]PWS Information'!$E$11="No",Q5596="Lead")),
(AND('[1]PWS Information'!$E$10="CWS",U5596="Other",Q5596="Lead")),
(AND('[1]PWS Information'!$E$10="CWS",U5596="Building",Q5596="Lead")))),"Tier 2",
IF((OR((AND('[1]PWS Information'!$E$10="CWS",U5596="Single Family Residence",Q5596="Galvanized Requiring Replacement")),
(AND('[1]PWS Information'!$E$10="CWS",U5596="Single Family Residence",Q5596="Galvanized Requiring Replacement",R5596="Yes")),
(AND('[1]PWS Information'!$E$10="NTNC",Q5596="Galvanized Requiring Replacement")),
(AND('[1]PWS Information'!$E$10="NTNC",U5596="Single Family Residence",R5596="Yes")))),"Tier 3",
IF((OR((AND('[1]PWS Information'!$E$10="CWS",U5596="Single Family Residence",S5596="Yes",Q5596="Non-Lead", J5596="Non-Lead - Copper",L5596="Before 1989")),
(AND('[1]PWS Information'!$E$10="CWS",U5596="Single Family Residence",S5596="Yes",Q5596="Non-Lead", N5596="Non-Lead - Copper",O5596="Before 1989")))),"Tier 4",
IF((OR((AND('[1]PWS Information'!$E$10="NTNC",Q5596="Non-Lead")),
(AND('[1]PWS Information'!$E$10="CWS",Q5596="Non-Lead",S5596="")),
(AND('[1]PWS Information'!$E$10="CWS",Q5596="Non-Lead",S5596="No")),
(AND('[1]PWS Information'!$E$10="CWS",Q5596="Non-Lead",S5596="Don't Know")),
(AND('[1]PWS Information'!$E$10="CWS",Q5596="Non-Lead", J5596="Non-Lead - Copper", S5596="Yes", L5596="Between 1989 and 2014")),
(AND('[1]PWS Information'!$E$10="CWS",Q5596="Non-Lead", J5596="Non-Lead - Copper", S5596="Yes", L5596="After 2014")),
(AND('[1]PWS Information'!$E$10="CWS",Q5596="Non-Lead", J5596="Non-Lead - Copper", S5596="Yes", L5596="Unknown")),
(AND('[1]PWS Information'!$E$10="CWS",Q5596="Non-Lead", N5596="Non-Lead - Copper", S5596="Yes", O5596="Between 1989 and 2014")),
(AND('[1]PWS Information'!$E$10="CWS",Q5596="Non-Lead", N5596="Non-Lead - Copper", S5596="Yes", O5596="After 2014")),
(AND('[1]PWS Information'!$E$10="CWS",Q5596="Non-Lead", N5596="Non-Lead - Copper", S5596="Yes", O5596="Unknown")),
(AND('[1]PWS Information'!$E$10="CWS",Q5596="Unknown")),
(AND('[1]PWS Information'!$E$10="NTNC",Q5596="Unknown")))),"Tier 5",
"")))))</f>
        <v>Tier 5</v>
      </c>
      <c r="Z5596" s="71"/>
      <c r="AA5596" s="71"/>
    </row>
    <row r="5597" spans="1:27" ht="115.2" x14ac:dyDescent="0.3">
      <c r="A5597" s="1"/>
      <c r="B5597" s="70">
        <v>12953047</v>
      </c>
      <c r="C5597" s="60">
        <v>330</v>
      </c>
      <c r="D5597" s="61" t="s">
        <v>1979</v>
      </c>
      <c r="E5597" s="61" t="s">
        <v>49</v>
      </c>
      <c r="F5597" s="61">
        <v>78640</v>
      </c>
      <c r="G5597" s="62" t="s">
        <v>1980</v>
      </c>
      <c r="H5597" s="63">
        <v>29.968553</v>
      </c>
      <c r="I5597" s="64">
        <v>-97.842699999999994</v>
      </c>
      <c r="J5597" s="65" t="s">
        <v>57</v>
      </c>
      <c r="K5597" s="66" t="s">
        <v>51</v>
      </c>
      <c r="L5597" s="62" t="s">
        <v>58</v>
      </c>
      <c r="M5597" s="69"/>
      <c r="N5597" s="65" t="s">
        <v>50</v>
      </c>
      <c r="O5597" s="66" t="s">
        <v>58</v>
      </c>
      <c r="P5597" s="69"/>
      <c r="Q5597" s="55" t="str">
        <f t="shared" si="87"/>
        <v>Non-Lead</v>
      </c>
      <c r="R5597" s="70" t="s">
        <v>51</v>
      </c>
      <c r="S5597" s="70" t="s">
        <v>51</v>
      </c>
      <c r="T5597" s="70" t="s">
        <v>1981</v>
      </c>
      <c r="U5597" s="71" t="s">
        <v>76</v>
      </c>
      <c r="V5597" s="71" t="s">
        <v>51</v>
      </c>
      <c r="W5597" s="71" t="s">
        <v>51</v>
      </c>
      <c r="X5597" s="71" t="s">
        <v>51</v>
      </c>
      <c r="Y5597" s="72" t="str">
        <f>IF((OR((AND('[1]PWS Information'!$E$10="CWS",U5597="Single Family Residence",Q5597="Lead")),
(AND('[1]PWS Information'!$E$10="CWS",U5597="Multiple Family Residence",'[1]PWS Information'!$E$11="Yes",Q5597="Lead")),
(AND('[1]PWS Information'!$E$10="NTNC",Q5597="Lead")))),"Tier 1",
IF((OR((AND('[1]PWS Information'!$E$10="CWS",U5597="Multiple Family Residence",'[1]PWS Information'!$E$11="No",Q5597="Lead")),
(AND('[1]PWS Information'!$E$10="CWS",U5597="Other",Q5597="Lead")),
(AND('[1]PWS Information'!$E$10="CWS",U5597="Building",Q5597="Lead")))),"Tier 2",
IF((OR((AND('[1]PWS Information'!$E$10="CWS",U5597="Single Family Residence",Q5597="Galvanized Requiring Replacement")),
(AND('[1]PWS Information'!$E$10="CWS",U5597="Single Family Residence",Q5597="Galvanized Requiring Replacement",R5597="Yes")),
(AND('[1]PWS Information'!$E$10="NTNC",Q5597="Galvanized Requiring Replacement")),
(AND('[1]PWS Information'!$E$10="NTNC",U5597="Single Family Residence",R5597="Yes")))),"Tier 3",
IF((OR((AND('[1]PWS Information'!$E$10="CWS",U5597="Single Family Residence",S5597="Yes",Q5597="Non-Lead", J5597="Non-Lead - Copper",L5597="Before 1989")),
(AND('[1]PWS Information'!$E$10="CWS",U5597="Single Family Residence",S5597="Yes",Q5597="Non-Lead", N5597="Non-Lead - Copper",O5597="Before 1989")))),"Tier 4",
IF((OR((AND('[1]PWS Information'!$E$10="NTNC",Q5597="Non-Lead")),
(AND('[1]PWS Information'!$E$10="CWS",Q5597="Non-Lead",S5597="")),
(AND('[1]PWS Information'!$E$10="CWS",Q5597="Non-Lead",S5597="No")),
(AND('[1]PWS Information'!$E$10="CWS",Q5597="Non-Lead",S5597="Don't Know")),
(AND('[1]PWS Information'!$E$10="CWS",Q5597="Non-Lead", J5597="Non-Lead - Copper", S5597="Yes", L5597="Between 1989 and 2014")),
(AND('[1]PWS Information'!$E$10="CWS",Q5597="Non-Lead", J5597="Non-Lead - Copper", S5597="Yes", L5597="After 2014")),
(AND('[1]PWS Information'!$E$10="CWS",Q5597="Non-Lead", J5597="Non-Lead - Copper", S5597="Yes", L5597="Unknown")),
(AND('[1]PWS Information'!$E$10="CWS",Q5597="Non-Lead", N5597="Non-Lead - Copper", S5597="Yes", O5597="Between 1989 and 2014")),
(AND('[1]PWS Information'!$E$10="CWS",Q5597="Non-Lead", N5597="Non-Lead - Copper", S5597="Yes", O5597="After 2014")),
(AND('[1]PWS Information'!$E$10="CWS",Q5597="Non-Lead", N5597="Non-Lead - Copper", S5597="Yes", O5597="Unknown")),
(AND('[1]PWS Information'!$E$10="CWS",Q5597="Unknown")),
(AND('[1]PWS Information'!$E$10="NTNC",Q5597="Unknown")))),"Tier 5",
"")))))</f>
        <v>Tier 5</v>
      </c>
      <c r="Z5597" s="71"/>
      <c r="AA5597" s="71"/>
    </row>
    <row r="5598" spans="1:27" ht="115.2" x14ac:dyDescent="0.3">
      <c r="A5598" s="17"/>
      <c r="B5598" s="70" t="s">
        <v>1982</v>
      </c>
      <c r="C5598" s="60" t="s">
        <v>1983</v>
      </c>
      <c r="D5598" s="61" t="s">
        <v>1984</v>
      </c>
      <c r="E5598" s="61" t="s">
        <v>49</v>
      </c>
      <c r="F5598" s="61">
        <v>78640</v>
      </c>
      <c r="G5598" s="62" t="s">
        <v>1665</v>
      </c>
      <c r="H5598" s="63">
        <v>29.956052799999998</v>
      </c>
      <c r="I5598" s="64">
        <v>-97.850166666666595</v>
      </c>
      <c r="J5598" s="65" t="s">
        <v>50</v>
      </c>
      <c r="K5598" s="66" t="s">
        <v>51</v>
      </c>
      <c r="L5598" s="62" t="s">
        <v>58</v>
      </c>
      <c r="M5598" s="69"/>
      <c r="N5598" s="65" t="s">
        <v>50</v>
      </c>
      <c r="O5598" s="66" t="s">
        <v>58</v>
      </c>
      <c r="P5598" s="69"/>
      <c r="Q5598" s="55" t="str">
        <f t="shared" si="87"/>
        <v>Non-Lead</v>
      </c>
      <c r="R5598" s="70" t="s">
        <v>51</v>
      </c>
      <c r="S5598" s="70" t="s">
        <v>51</v>
      </c>
      <c r="T5598" s="70" t="s">
        <v>1985</v>
      </c>
      <c r="U5598" s="71" t="s">
        <v>76</v>
      </c>
      <c r="V5598" s="71" t="s">
        <v>51</v>
      </c>
      <c r="W5598" s="71" t="s">
        <v>51</v>
      </c>
      <c r="X5598" s="71" t="s">
        <v>51</v>
      </c>
      <c r="Y5598" s="72" t="str">
        <f>IF((OR((AND('[1]PWS Information'!$E$10="CWS",U5598="Single Family Residence",Q5598="Lead")),
(AND('[1]PWS Information'!$E$10="CWS",U5598="Multiple Family Residence",'[1]PWS Information'!$E$11="Yes",Q5598="Lead")),
(AND('[1]PWS Information'!$E$10="NTNC",Q5598="Lead")))),"Tier 1",
IF((OR((AND('[1]PWS Information'!$E$10="CWS",U5598="Multiple Family Residence",'[1]PWS Information'!$E$11="No",Q5598="Lead")),
(AND('[1]PWS Information'!$E$10="CWS",U5598="Other",Q5598="Lead")),
(AND('[1]PWS Information'!$E$10="CWS",U5598="Building",Q5598="Lead")))),"Tier 2",
IF((OR((AND('[1]PWS Information'!$E$10="CWS",U5598="Single Family Residence",Q5598="Galvanized Requiring Replacement")),
(AND('[1]PWS Information'!$E$10="CWS",U5598="Single Family Residence",Q5598="Galvanized Requiring Replacement",R5598="Yes")),
(AND('[1]PWS Information'!$E$10="NTNC",Q5598="Galvanized Requiring Replacement")),
(AND('[1]PWS Information'!$E$10="NTNC",U5598="Single Family Residence",R5598="Yes")))),"Tier 3",
IF((OR((AND('[1]PWS Information'!$E$10="CWS",U5598="Single Family Residence",S5598="Yes",Q5598="Non-Lead", J5598="Non-Lead - Copper",L5598="Before 1989")),
(AND('[1]PWS Information'!$E$10="CWS",U5598="Single Family Residence",S5598="Yes",Q5598="Non-Lead", N5598="Non-Lead - Copper",O5598="Before 1989")))),"Tier 4",
IF((OR((AND('[1]PWS Information'!$E$10="NTNC",Q5598="Non-Lead")),
(AND('[1]PWS Information'!$E$10="CWS",Q5598="Non-Lead",S5598="")),
(AND('[1]PWS Information'!$E$10="CWS",Q5598="Non-Lead",S5598="No")),
(AND('[1]PWS Information'!$E$10="CWS",Q5598="Non-Lead",S5598="Don't Know")),
(AND('[1]PWS Information'!$E$10="CWS",Q5598="Non-Lead", J5598="Non-Lead - Copper", S5598="Yes", L5598="Between 1989 and 2014")),
(AND('[1]PWS Information'!$E$10="CWS",Q5598="Non-Lead", J5598="Non-Lead - Copper", S5598="Yes", L5598="After 2014")),
(AND('[1]PWS Information'!$E$10="CWS",Q5598="Non-Lead", J5598="Non-Lead - Copper", S5598="Yes", L5598="Unknown")),
(AND('[1]PWS Information'!$E$10="CWS",Q5598="Non-Lead", N5598="Non-Lead - Copper", S5598="Yes", O5598="Between 1989 and 2014")),
(AND('[1]PWS Information'!$E$10="CWS",Q5598="Non-Lead", N5598="Non-Lead - Copper", S5598="Yes", O5598="After 2014")),
(AND('[1]PWS Information'!$E$10="CWS",Q5598="Non-Lead", N5598="Non-Lead - Copper", S5598="Yes", O5598="Unknown")),
(AND('[1]PWS Information'!$E$10="CWS",Q5598="Unknown")),
(AND('[1]PWS Information'!$E$10="NTNC",Q5598="Unknown")))),"Tier 5",
"")))))</f>
        <v>Tier 5</v>
      </c>
      <c r="Z5598" s="71"/>
      <c r="AA5598" s="71"/>
    </row>
    <row r="5599" spans="1:27" ht="115.2" x14ac:dyDescent="0.3">
      <c r="A5599" s="1"/>
      <c r="B5599" s="70" t="s">
        <v>1986</v>
      </c>
      <c r="C5599" s="60" t="s">
        <v>1983</v>
      </c>
      <c r="D5599" s="61" t="s">
        <v>1984</v>
      </c>
      <c r="E5599" s="61" t="s">
        <v>49</v>
      </c>
      <c r="F5599" s="61">
        <v>78640</v>
      </c>
      <c r="G5599" s="62" t="s">
        <v>1665</v>
      </c>
      <c r="H5599" s="63">
        <v>29.956052799999998</v>
      </c>
      <c r="I5599" s="64">
        <v>-97.850166666666595</v>
      </c>
      <c r="J5599" s="65" t="s">
        <v>50</v>
      </c>
      <c r="K5599" s="66" t="s">
        <v>51</v>
      </c>
      <c r="L5599" s="62" t="s">
        <v>58</v>
      </c>
      <c r="M5599" s="69"/>
      <c r="N5599" s="65" t="s">
        <v>50</v>
      </c>
      <c r="O5599" s="66" t="s">
        <v>58</v>
      </c>
      <c r="P5599" s="69"/>
      <c r="Q5599" s="55" t="str">
        <f t="shared" si="87"/>
        <v>Non-Lead</v>
      </c>
      <c r="R5599" s="70" t="s">
        <v>51</v>
      </c>
      <c r="S5599" s="70" t="s">
        <v>51</v>
      </c>
      <c r="T5599" s="70" t="s">
        <v>1987</v>
      </c>
      <c r="U5599" s="71" t="s">
        <v>76</v>
      </c>
      <c r="V5599" s="71" t="s">
        <v>51</v>
      </c>
      <c r="W5599" s="71" t="s">
        <v>51</v>
      </c>
      <c r="X5599" s="71" t="s">
        <v>51</v>
      </c>
      <c r="Y5599" s="72" t="str">
        <f>IF((OR((AND('[1]PWS Information'!$E$10="CWS",U5599="Single Family Residence",Q5599="Lead")),
(AND('[1]PWS Information'!$E$10="CWS",U5599="Multiple Family Residence",'[1]PWS Information'!$E$11="Yes",Q5599="Lead")),
(AND('[1]PWS Information'!$E$10="NTNC",Q5599="Lead")))),"Tier 1",
IF((OR((AND('[1]PWS Information'!$E$10="CWS",U5599="Multiple Family Residence",'[1]PWS Information'!$E$11="No",Q5599="Lead")),
(AND('[1]PWS Information'!$E$10="CWS",U5599="Other",Q5599="Lead")),
(AND('[1]PWS Information'!$E$10="CWS",U5599="Building",Q5599="Lead")))),"Tier 2",
IF((OR((AND('[1]PWS Information'!$E$10="CWS",U5599="Single Family Residence",Q5599="Galvanized Requiring Replacement")),
(AND('[1]PWS Information'!$E$10="CWS",U5599="Single Family Residence",Q5599="Galvanized Requiring Replacement",R5599="Yes")),
(AND('[1]PWS Information'!$E$10="NTNC",Q5599="Galvanized Requiring Replacement")),
(AND('[1]PWS Information'!$E$10="NTNC",U5599="Single Family Residence",R5599="Yes")))),"Tier 3",
IF((OR((AND('[1]PWS Information'!$E$10="CWS",U5599="Single Family Residence",S5599="Yes",Q5599="Non-Lead", J5599="Non-Lead - Copper",L5599="Before 1989")),
(AND('[1]PWS Information'!$E$10="CWS",U5599="Single Family Residence",S5599="Yes",Q5599="Non-Lead", N5599="Non-Lead - Copper",O5599="Before 1989")))),"Tier 4",
IF((OR((AND('[1]PWS Information'!$E$10="NTNC",Q5599="Non-Lead")),
(AND('[1]PWS Information'!$E$10="CWS",Q5599="Non-Lead",S5599="")),
(AND('[1]PWS Information'!$E$10="CWS",Q5599="Non-Lead",S5599="No")),
(AND('[1]PWS Information'!$E$10="CWS",Q5599="Non-Lead",S5599="Don't Know")),
(AND('[1]PWS Information'!$E$10="CWS",Q5599="Non-Lead", J5599="Non-Lead - Copper", S5599="Yes", L5599="Between 1989 and 2014")),
(AND('[1]PWS Information'!$E$10="CWS",Q5599="Non-Lead", J5599="Non-Lead - Copper", S5599="Yes", L5599="After 2014")),
(AND('[1]PWS Information'!$E$10="CWS",Q5599="Non-Lead", J5599="Non-Lead - Copper", S5599="Yes", L5599="Unknown")),
(AND('[1]PWS Information'!$E$10="CWS",Q5599="Non-Lead", N5599="Non-Lead - Copper", S5599="Yes", O5599="Between 1989 and 2014")),
(AND('[1]PWS Information'!$E$10="CWS",Q5599="Non-Lead", N5599="Non-Lead - Copper", S5599="Yes", O5599="After 2014")),
(AND('[1]PWS Information'!$E$10="CWS",Q5599="Non-Lead", N5599="Non-Lead - Copper", S5599="Yes", O5599="Unknown")),
(AND('[1]PWS Information'!$E$10="CWS",Q5599="Unknown")),
(AND('[1]PWS Information'!$E$10="NTNC",Q5599="Unknown")))),"Tier 5",
"")))))</f>
        <v>Tier 5</v>
      </c>
      <c r="Z5599" s="71"/>
      <c r="AA5599" s="71"/>
    </row>
    <row r="5600" spans="1:27" ht="86.4" x14ac:dyDescent="0.3">
      <c r="A5600" s="1"/>
      <c r="B5600" s="70">
        <v>15512277</v>
      </c>
      <c r="C5600" s="60">
        <v>107</v>
      </c>
      <c r="D5600" s="61" t="s">
        <v>62</v>
      </c>
      <c r="E5600" s="61" t="s">
        <v>49</v>
      </c>
      <c r="F5600" s="61">
        <v>78640</v>
      </c>
      <c r="G5600" s="62" t="s">
        <v>1988</v>
      </c>
      <c r="H5600" s="63">
        <v>29.9740444</v>
      </c>
      <c r="I5600" s="64">
        <v>-97.858030555555501</v>
      </c>
      <c r="J5600" s="65" t="s">
        <v>50</v>
      </c>
      <c r="K5600" s="66" t="s">
        <v>51</v>
      </c>
      <c r="L5600" s="62" t="s">
        <v>52</v>
      </c>
      <c r="M5600" s="69"/>
      <c r="N5600" s="65" t="s">
        <v>50</v>
      </c>
      <c r="O5600" s="66" t="s">
        <v>52</v>
      </c>
      <c r="P5600" s="69"/>
      <c r="Q5600" s="55" t="str">
        <f t="shared" si="87"/>
        <v>Non-Lead</v>
      </c>
      <c r="R5600" s="70" t="s">
        <v>51</v>
      </c>
      <c r="S5600" s="70" t="s">
        <v>51</v>
      </c>
      <c r="T5600" s="70"/>
      <c r="U5600" s="71" t="s">
        <v>76</v>
      </c>
      <c r="V5600" s="71" t="s">
        <v>51</v>
      </c>
      <c r="W5600" s="71" t="s">
        <v>51</v>
      </c>
      <c r="X5600" s="71" t="s">
        <v>51</v>
      </c>
      <c r="Y5600" s="72" t="str">
        <f>IF((OR((AND('[1]PWS Information'!$E$10="CWS",U5600="Single Family Residence",Q5600="Lead")),
(AND('[1]PWS Information'!$E$10="CWS",U5600="Multiple Family Residence",'[1]PWS Information'!$E$11="Yes",Q5600="Lead")),
(AND('[1]PWS Information'!$E$10="NTNC",Q5600="Lead")))),"Tier 1",
IF((OR((AND('[1]PWS Information'!$E$10="CWS",U5600="Multiple Family Residence",'[1]PWS Information'!$E$11="No",Q5600="Lead")),
(AND('[1]PWS Information'!$E$10="CWS",U5600="Other",Q5600="Lead")),
(AND('[1]PWS Information'!$E$10="CWS",U5600="Building",Q5600="Lead")))),"Tier 2",
IF((OR((AND('[1]PWS Information'!$E$10="CWS",U5600="Single Family Residence",Q5600="Galvanized Requiring Replacement")),
(AND('[1]PWS Information'!$E$10="CWS",U5600="Single Family Residence",Q5600="Galvanized Requiring Replacement",R5600="Yes")),
(AND('[1]PWS Information'!$E$10="NTNC",Q5600="Galvanized Requiring Replacement")),
(AND('[1]PWS Information'!$E$10="NTNC",U5600="Single Family Residence",R5600="Yes")))),"Tier 3",
IF((OR((AND('[1]PWS Information'!$E$10="CWS",U5600="Single Family Residence",S5600="Yes",Q5600="Non-Lead", J5600="Non-Lead - Copper",L5600="Before 1989")),
(AND('[1]PWS Information'!$E$10="CWS",U5600="Single Family Residence",S5600="Yes",Q5600="Non-Lead", N5600="Non-Lead - Copper",O5600="Before 1989")))),"Tier 4",
IF((OR((AND('[1]PWS Information'!$E$10="NTNC",Q5600="Non-Lead")),
(AND('[1]PWS Information'!$E$10="CWS",Q5600="Non-Lead",S5600="")),
(AND('[1]PWS Information'!$E$10="CWS",Q5600="Non-Lead",S5600="No")),
(AND('[1]PWS Information'!$E$10="CWS",Q5600="Non-Lead",S5600="Don't Know")),
(AND('[1]PWS Information'!$E$10="CWS",Q5600="Non-Lead", J5600="Non-Lead - Copper", S5600="Yes", L5600="Between 1989 and 2014")),
(AND('[1]PWS Information'!$E$10="CWS",Q5600="Non-Lead", J5600="Non-Lead - Copper", S5600="Yes", L5600="After 2014")),
(AND('[1]PWS Information'!$E$10="CWS",Q5600="Non-Lead", J5600="Non-Lead - Copper", S5600="Yes", L5600="Unknown")),
(AND('[1]PWS Information'!$E$10="CWS",Q5600="Non-Lead", N5600="Non-Lead - Copper", S5600="Yes", O5600="Between 1989 and 2014")),
(AND('[1]PWS Information'!$E$10="CWS",Q5600="Non-Lead", N5600="Non-Lead - Copper", S5600="Yes", O5600="After 2014")),
(AND('[1]PWS Information'!$E$10="CWS",Q5600="Non-Lead", N5600="Non-Lead - Copper", S5600="Yes", O5600="Unknown")),
(AND('[1]PWS Information'!$E$10="CWS",Q5600="Unknown")),
(AND('[1]PWS Information'!$E$10="NTNC",Q5600="Unknown")))),"Tier 5",
"")))))</f>
        <v>Tier 5</v>
      </c>
      <c r="Z5600" s="71"/>
      <c r="AA5600" s="71"/>
    </row>
    <row r="5601" spans="1:27" ht="115.2" x14ac:dyDescent="0.3">
      <c r="A5601" s="1"/>
      <c r="B5601" s="70">
        <v>12480749</v>
      </c>
      <c r="C5601" s="60">
        <v>119</v>
      </c>
      <c r="D5601" s="61" t="s">
        <v>1989</v>
      </c>
      <c r="E5601" s="61" t="s">
        <v>128</v>
      </c>
      <c r="F5601" s="61">
        <v>78640</v>
      </c>
      <c r="G5601" s="62" t="s">
        <v>1990</v>
      </c>
      <c r="H5601" s="63">
        <v>29.965277799999999</v>
      </c>
      <c r="I5601" s="64">
        <v>-97.819947222222197</v>
      </c>
      <c r="J5601" s="65" t="s">
        <v>50</v>
      </c>
      <c r="K5601" s="66" t="s">
        <v>51</v>
      </c>
      <c r="L5601" s="62" t="s">
        <v>52</v>
      </c>
      <c r="M5601" s="69"/>
      <c r="N5601" s="65" t="s">
        <v>50</v>
      </c>
      <c r="O5601" s="66" t="s">
        <v>52</v>
      </c>
      <c r="P5601" s="69"/>
      <c r="Q5601" s="55" t="str">
        <f t="shared" si="87"/>
        <v>Non-Lead</v>
      </c>
      <c r="R5601" s="70" t="s">
        <v>51</v>
      </c>
      <c r="S5601" s="70" t="s">
        <v>51</v>
      </c>
      <c r="T5601" s="70" t="s">
        <v>1991</v>
      </c>
      <c r="U5601" s="71" t="s">
        <v>76</v>
      </c>
      <c r="V5601" s="71" t="s">
        <v>51</v>
      </c>
      <c r="W5601" s="71" t="s">
        <v>51</v>
      </c>
      <c r="X5601" s="71" t="s">
        <v>51</v>
      </c>
      <c r="Y5601" s="72" t="str">
        <f>IF((OR((AND('[1]PWS Information'!$E$10="CWS",U5601="Single Family Residence",Q5601="Lead")),
(AND('[1]PWS Information'!$E$10="CWS",U5601="Multiple Family Residence",'[1]PWS Information'!$E$11="Yes",Q5601="Lead")),
(AND('[1]PWS Information'!$E$10="NTNC",Q5601="Lead")))),"Tier 1",
IF((OR((AND('[1]PWS Information'!$E$10="CWS",U5601="Multiple Family Residence",'[1]PWS Information'!$E$11="No",Q5601="Lead")),
(AND('[1]PWS Information'!$E$10="CWS",U5601="Other",Q5601="Lead")),
(AND('[1]PWS Information'!$E$10="CWS",U5601="Building",Q5601="Lead")))),"Tier 2",
IF((OR((AND('[1]PWS Information'!$E$10="CWS",U5601="Single Family Residence",Q5601="Galvanized Requiring Replacement")),
(AND('[1]PWS Information'!$E$10="CWS",U5601="Single Family Residence",Q5601="Galvanized Requiring Replacement",R5601="Yes")),
(AND('[1]PWS Information'!$E$10="NTNC",Q5601="Galvanized Requiring Replacement")),
(AND('[1]PWS Information'!$E$10="NTNC",U5601="Single Family Residence",R5601="Yes")))),"Tier 3",
IF((OR((AND('[1]PWS Information'!$E$10="CWS",U5601="Single Family Residence",S5601="Yes",Q5601="Non-Lead", J5601="Non-Lead - Copper",L5601="Before 1989")),
(AND('[1]PWS Information'!$E$10="CWS",U5601="Single Family Residence",S5601="Yes",Q5601="Non-Lead", N5601="Non-Lead - Copper",O5601="Before 1989")))),"Tier 4",
IF((OR((AND('[1]PWS Information'!$E$10="NTNC",Q5601="Non-Lead")),
(AND('[1]PWS Information'!$E$10="CWS",Q5601="Non-Lead",S5601="")),
(AND('[1]PWS Information'!$E$10="CWS",Q5601="Non-Lead",S5601="No")),
(AND('[1]PWS Information'!$E$10="CWS",Q5601="Non-Lead",S5601="Don't Know")),
(AND('[1]PWS Information'!$E$10="CWS",Q5601="Non-Lead", J5601="Non-Lead - Copper", S5601="Yes", L5601="Between 1989 and 2014")),
(AND('[1]PWS Information'!$E$10="CWS",Q5601="Non-Lead", J5601="Non-Lead - Copper", S5601="Yes", L5601="After 2014")),
(AND('[1]PWS Information'!$E$10="CWS",Q5601="Non-Lead", J5601="Non-Lead - Copper", S5601="Yes", L5601="Unknown")),
(AND('[1]PWS Information'!$E$10="CWS",Q5601="Non-Lead", N5601="Non-Lead - Copper", S5601="Yes", O5601="Between 1989 and 2014")),
(AND('[1]PWS Information'!$E$10="CWS",Q5601="Non-Lead", N5601="Non-Lead - Copper", S5601="Yes", O5601="After 2014")),
(AND('[1]PWS Information'!$E$10="CWS",Q5601="Non-Lead", N5601="Non-Lead - Copper", S5601="Yes", O5601="Unknown")),
(AND('[1]PWS Information'!$E$10="CWS",Q5601="Unknown")),
(AND('[1]PWS Information'!$E$10="NTNC",Q5601="Unknown")))),"Tier 5",
"")))))</f>
        <v>Tier 5</v>
      </c>
      <c r="Z5601" s="71"/>
      <c r="AA5601" s="71"/>
    </row>
    <row r="5602" spans="1:27" ht="129.6" x14ac:dyDescent="0.3">
      <c r="A5602" s="17"/>
      <c r="B5602" s="70">
        <v>9192259</v>
      </c>
      <c r="C5602" s="60" t="s">
        <v>1992</v>
      </c>
      <c r="D5602" s="61" t="s">
        <v>1993</v>
      </c>
      <c r="E5602" s="61" t="s">
        <v>49</v>
      </c>
      <c r="F5602" s="61">
        <v>78640</v>
      </c>
      <c r="G5602" s="62" t="s">
        <v>1994</v>
      </c>
      <c r="H5602" s="63">
        <v>29.96725</v>
      </c>
      <c r="I5602" s="64">
        <v>-97.822302777777693</v>
      </c>
      <c r="J5602" s="65" t="s">
        <v>50</v>
      </c>
      <c r="K5602" s="66" t="s">
        <v>51</v>
      </c>
      <c r="L5602" s="62" t="s">
        <v>52</v>
      </c>
      <c r="M5602" s="69"/>
      <c r="N5602" s="65" t="s">
        <v>50</v>
      </c>
      <c r="O5602" s="66" t="s">
        <v>52</v>
      </c>
      <c r="P5602" s="69"/>
      <c r="Q5602" s="55" t="str">
        <f t="shared" si="87"/>
        <v>Non-Lead</v>
      </c>
      <c r="R5602" s="70" t="s">
        <v>51</v>
      </c>
      <c r="S5602" s="70" t="s">
        <v>51</v>
      </c>
      <c r="T5602" s="70" t="s">
        <v>1995</v>
      </c>
      <c r="U5602" s="71" t="s">
        <v>76</v>
      </c>
      <c r="V5602" s="71" t="s">
        <v>51</v>
      </c>
      <c r="W5602" s="71" t="s">
        <v>51</v>
      </c>
      <c r="X5602" s="71" t="s">
        <v>51</v>
      </c>
      <c r="Y5602" s="72" t="str">
        <f>IF((OR((AND('[1]PWS Information'!$E$10="CWS",U5602="Single Family Residence",Q5602="Lead")),
(AND('[1]PWS Information'!$E$10="CWS",U5602="Multiple Family Residence",'[1]PWS Information'!$E$11="Yes",Q5602="Lead")),
(AND('[1]PWS Information'!$E$10="NTNC",Q5602="Lead")))),"Tier 1",
IF((OR((AND('[1]PWS Information'!$E$10="CWS",U5602="Multiple Family Residence",'[1]PWS Information'!$E$11="No",Q5602="Lead")),
(AND('[1]PWS Information'!$E$10="CWS",U5602="Other",Q5602="Lead")),
(AND('[1]PWS Information'!$E$10="CWS",U5602="Building",Q5602="Lead")))),"Tier 2",
IF((OR((AND('[1]PWS Information'!$E$10="CWS",U5602="Single Family Residence",Q5602="Galvanized Requiring Replacement")),
(AND('[1]PWS Information'!$E$10="CWS",U5602="Single Family Residence",Q5602="Galvanized Requiring Replacement",R5602="Yes")),
(AND('[1]PWS Information'!$E$10="NTNC",Q5602="Galvanized Requiring Replacement")),
(AND('[1]PWS Information'!$E$10="NTNC",U5602="Single Family Residence",R5602="Yes")))),"Tier 3",
IF((OR((AND('[1]PWS Information'!$E$10="CWS",U5602="Single Family Residence",S5602="Yes",Q5602="Non-Lead", J5602="Non-Lead - Copper",L5602="Before 1989")),
(AND('[1]PWS Information'!$E$10="CWS",U5602="Single Family Residence",S5602="Yes",Q5602="Non-Lead", N5602="Non-Lead - Copper",O5602="Before 1989")))),"Tier 4",
IF((OR((AND('[1]PWS Information'!$E$10="NTNC",Q5602="Non-Lead")),
(AND('[1]PWS Information'!$E$10="CWS",Q5602="Non-Lead",S5602="")),
(AND('[1]PWS Information'!$E$10="CWS",Q5602="Non-Lead",S5602="No")),
(AND('[1]PWS Information'!$E$10="CWS",Q5602="Non-Lead",S5602="Don't Know")),
(AND('[1]PWS Information'!$E$10="CWS",Q5602="Non-Lead", J5602="Non-Lead - Copper", S5602="Yes", L5602="Between 1989 and 2014")),
(AND('[1]PWS Information'!$E$10="CWS",Q5602="Non-Lead", J5602="Non-Lead - Copper", S5602="Yes", L5602="After 2014")),
(AND('[1]PWS Information'!$E$10="CWS",Q5602="Non-Lead", J5602="Non-Lead - Copper", S5602="Yes", L5602="Unknown")),
(AND('[1]PWS Information'!$E$10="CWS",Q5602="Non-Lead", N5602="Non-Lead - Copper", S5602="Yes", O5602="Between 1989 and 2014")),
(AND('[1]PWS Information'!$E$10="CWS",Q5602="Non-Lead", N5602="Non-Lead - Copper", S5602="Yes", O5602="After 2014")),
(AND('[1]PWS Information'!$E$10="CWS",Q5602="Non-Lead", N5602="Non-Lead - Copper", S5602="Yes", O5602="Unknown")),
(AND('[1]PWS Information'!$E$10="CWS",Q5602="Unknown")),
(AND('[1]PWS Information'!$E$10="NTNC",Q5602="Unknown")))),"Tier 5",
"")))))</f>
        <v>Tier 5</v>
      </c>
      <c r="Z5602" s="71"/>
      <c r="AA5602" s="71"/>
    </row>
    <row r="5603" spans="1:27" ht="129.6" x14ac:dyDescent="0.3">
      <c r="A5603" s="1"/>
      <c r="B5603" s="70">
        <v>3879721</v>
      </c>
      <c r="C5603" s="60">
        <v>1025</v>
      </c>
      <c r="D5603" s="61" t="s">
        <v>1996</v>
      </c>
      <c r="E5603" s="61" t="s">
        <v>49</v>
      </c>
      <c r="F5603" s="61">
        <v>78640</v>
      </c>
      <c r="G5603" s="62" t="s">
        <v>1997</v>
      </c>
      <c r="H5603" s="63">
        <v>29.9867472</v>
      </c>
      <c r="I5603" s="64">
        <v>-97.835686111111102</v>
      </c>
      <c r="J5603" s="65" t="s">
        <v>50</v>
      </c>
      <c r="K5603" s="66" t="s">
        <v>51</v>
      </c>
      <c r="L5603" s="62" t="s">
        <v>52</v>
      </c>
      <c r="M5603" s="69"/>
      <c r="N5603" s="65" t="s">
        <v>50</v>
      </c>
      <c r="O5603" s="66" t="s">
        <v>52</v>
      </c>
      <c r="P5603" s="69"/>
      <c r="Q5603" s="55" t="str">
        <f t="shared" si="87"/>
        <v>Non-Lead</v>
      </c>
      <c r="R5603" s="70" t="s">
        <v>51</v>
      </c>
      <c r="S5603" s="70" t="s">
        <v>51</v>
      </c>
      <c r="T5603" s="70" t="s">
        <v>1998</v>
      </c>
      <c r="U5603" s="71" t="s">
        <v>76</v>
      </c>
      <c r="V5603" s="71" t="s">
        <v>51</v>
      </c>
      <c r="W5603" s="71" t="s">
        <v>51</v>
      </c>
      <c r="X5603" s="71" t="s">
        <v>51</v>
      </c>
      <c r="Y5603" s="72" t="str">
        <f>IF((OR((AND('[1]PWS Information'!$E$10="CWS",U5603="Single Family Residence",Q5603="Lead")),
(AND('[1]PWS Information'!$E$10="CWS",U5603="Multiple Family Residence",'[1]PWS Information'!$E$11="Yes",Q5603="Lead")),
(AND('[1]PWS Information'!$E$10="NTNC",Q5603="Lead")))),"Tier 1",
IF((OR((AND('[1]PWS Information'!$E$10="CWS",U5603="Multiple Family Residence",'[1]PWS Information'!$E$11="No",Q5603="Lead")),
(AND('[1]PWS Information'!$E$10="CWS",U5603="Other",Q5603="Lead")),
(AND('[1]PWS Information'!$E$10="CWS",U5603="Building",Q5603="Lead")))),"Tier 2",
IF((OR((AND('[1]PWS Information'!$E$10="CWS",U5603="Single Family Residence",Q5603="Galvanized Requiring Replacement")),
(AND('[1]PWS Information'!$E$10="CWS",U5603="Single Family Residence",Q5603="Galvanized Requiring Replacement",R5603="Yes")),
(AND('[1]PWS Information'!$E$10="NTNC",Q5603="Galvanized Requiring Replacement")),
(AND('[1]PWS Information'!$E$10="NTNC",U5603="Single Family Residence",R5603="Yes")))),"Tier 3",
IF((OR((AND('[1]PWS Information'!$E$10="CWS",U5603="Single Family Residence",S5603="Yes",Q5603="Non-Lead", J5603="Non-Lead - Copper",L5603="Before 1989")),
(AND('[1]PWS Information'!$E$10="CWS",U5603="Single Family Residence",S5603="Yes",Q5603="Non-Lead", N5603="Non-Lead - Copper",O5603="Before 1989")))),"Tier 4",
IF((OR((AND('[1]PWS Information'!$E$10="NTNC",Q5603="Non-Lead")),
(AND('[1]PWS Information'!$E$10="CWS",Q5603="Non-Lead",S5603="")),
(AND('[1]PWS Information'!$E$10="CWS",Q5603="Non-Lead",S5603="No")),
(AND('[1]PWS Information'!$E$10="CWS",Q5603="Non-Lead",S5603="Don't Know")),
(AND('[1]PWS Information'!$E$10="CWS",Q5603="Non-Lead", J5603="Non-Lead - Copper", S5603="Yes", L5603="Between 1989 and 2014")),
(AND('[1]PWS Information'!$E$10="CWS",Q5603="Non-Lead", J5603="Non-Lead - Copper", S5603="Yes", L5603="After 2014")),
(AND('[1]PWS Information'!$E$10="CWS",Q5603="Non-Lead", J5603="Non-Lead - Copper", S5603="Yes", L5603="Unknown")),
(AND('[1]PWS Information'!$E$10="CWS",Q5603="Non-Lead", N5603="Non-Lead - Copper", S5603="Yes", O5603="Between 1989 and 2014")),
(AND('[1]PWS Information'!$E$10="CWS",Q5603="Non-Lead", N5603="Non-Lead - Copper", S5603="Yes", O5603="After 2014")),
(AND('[1]PWS Information'!$E$10="CWS",Q5603="Non-Lead", N5603="Non-Lead - Copper", S5603="Yes", O5603="Unknown")),
(AND('[1]PWS Information'!$E$10="CWS",Q5603="Unknown")),
(AND('[1]PWS Information'!$E$10="NTNC",Q5603="Unknown")))),"Tier 5",
"")))))</f>
        <v>Tier 5</v>
      </c>
      <c r="Z5603" s="71"/>
      <c r="AA5603" s="71"/>
    </row>
    <row r="5604" spans="1:27" ht="43.2" x14ac:dyDescent="0.3">
      <c r="A5604" s="1"/>
      <c r="B5604" s="70">
        <v>5538502</v>
      </c>
      <c r="C5604" s="60" t="s">
        <v>1999</v>
      </c>
      <c r="D5604" s="61" t="s">
        <v>1958</v>
      </c>
      <c r="E5604" s="61" t="s">
        <v>49</v>
      </c>
      <c r="F5604" s="61">
        <v>78640</v>
      </c>
      <c r="G5604" s="62" t="s">
        <v>349</v>
      </c>
      <c r="H5604" s="63">
        <v>29.96725</v>
      </c>
      <c r="I5604" s="64">
        <v>-97.822302777777693</v>
      </c>
      <c r="J5604" s="65" t="s">
        <v>50</v>
      </c>
      <c r="K5604" s="66" t="s">
        <v>51</v>
      </c>
      <c r="L5604" s="62" t="s">
        <v>52</v>
      </c>
      <c r="M5604" s="69"/>
      <c r="N5604" s="65" t="s">
        <v>50</v>
      </c>
      <c r="O5604" s="66" t="s">
        <v>52</v>
      </c>
      <c r="P5604" s="69"/>
      <c r="Q5604" s="55" t="str">
        <f t="shared" si="87"/>
        <v>Non-Lead</v>
      </c>
      <c r="R5604" s="70" t="s">
        <v>51</v>
      </c>
      <c r="S5604" s="70" t="s">
        <v>51</v>
      </c>
      <c r="T5604" s="70"/>
      <c r="U5604" s="71" t="s">
        <v>76</v>
      </c>
      <c r="V5604" s="71" t="s">
        <v>51</v>
      </c>
      <c r="W5604" s="71" t="s">
        <v>51</v>
      </c>
      <c r="X5604" s="71" t="s">
        <v>51</v>
      </c>
      <c r="Y5604" s="72" t="str">
        <f>IF((OR((AND('[1]PWS Information'!$E$10="CWS",U5604="Single Family Residence",Q5604="Lead")),
(AND('[1]PWS Information'!$E$10="CWS",U5604="Multiple Family Residence",'[1]PWS Information'!$E$11="Yes",Q5604="Lead")),
(AND('[1]PWS Information'!$E$10="NTNC",Q5604="Lead")))),"Tier 1",
IF((OR((AND('[1]PWS Information'!$E$10="CWS",U5604="Multiple Family Residence",'[1]PWS Information'!$E$11="No",Q5604="Lead")),
(AND('[1]PWS Information'!$E$10="CWS",U5604="Other",Q5604="Lead")),
(AND('[1]PWS Information'!$E$10="CWS",U5604="Building",Q5604="Lead")))),"Tier 2",
IF((OR((AND('[1]PWS Information'!$E$10="CWS",U5604="Single Family Residence",Q5604="Galvanized Requiring Replacement")),
(AND('[1]PWS Information'!$E$10="CWS",U5604="Single Family Residence",Q5604="Galvanized Requiring Replacement",R5604="Yes")),
(AND('[1]PWS Information'!$E$10="NTNC",Q5604="Galvanized Requiring Replacement")),
(AND('[1]PWS Information'!$E$10="NTNC",U5604="Single Family Residence",R5604="Yes")))),"Tier 3",
IF((OR((AND('[1]PWS Information'!$E$10="CWS",U5604="Single Family Residence",S5604="Yes",Q5604="Non-Lead", J5604="Non-Lead - Copper",L5604="Before 1989")),
(AND('[1]PWS Information'!$E$10="CWS",U5604="Single Family Residence",S5604="Yes",Q5604="Non-Lead", N5604="Non-Lead - Copper",O5604="Before 1989")))),"Tier 4",
IF((OR((AND('[1]PWS Information'!$E$10="NTNC",Q5604="Non-Lead")),
(AND('[1]PWS Information'!$E$10="CWS",Q5604="Non-Lead",S5604="")),
(AND('[1]PWS Information'!$E$10="CWS",Q5604="Non-Lead",S5604="No")),
(AND('[1]PWS Information'!$E$10="CWS",Q5604="Non-Lead",S5604="Don't Know")),
(AND('[1]PWS Information'!$E$10="CWS",Q5604="Non-Lead", J5604="Non-Lead - Copper", S5604="Yes", L5604="Between 1989 and 2014")),
(AND('[1]PWS Information'!$E$10="CWS",Q5604="Non-Lead", J5604="Non-Lead - Copper", S5604="Yes", L5604="After 2014")),
(AND('[1]PWS Information'!$E$10="CWS",Q5604="Non-Lead", J5604="Non-Lead - Copper", S5604="Yes", L5604="Unknown")),
(AND('[1]PWS Information'!$E$10="CWS",Q5604="Non-Lead", N5604="Non-Lead - Copper", S5604="Yes", O5604="Between 1989 and 2014")),
(AND('[1]PWS Information'!$E$10="CWS",Q5604="Non-Lead", N5604="Non-Lead - Copper", S5604="Yes", O5604="After 2014")),
(AND('[1]PWS Information'!$E$10="CWS",Q5604="Non-Lead", N5604="Non-Lead - Copper", S5604="Yes", O5604="Unknown")),
(AND('[1]PWS Information'!$E$10="CWS",Q5604="Unknown")),
(AND('[1]PWS Information'!$E$10="NTNC",Q5604="Unknown")))),"Tier 5",
"")))))</f>
        <v>Tier 5</v>
      </c>
      <c r="Z5604" s="71"/>
      <c r="AA5604" s="71"/>
    </row>
    <row r="5605" spans="1:27" ht="115.2" x14ac:dyDescent="0.3">
      <c r="A5605" s="1"/>
      <c r="B5605" s="70">
        <v>12905967</v>
      </c>
      <c r="C5605" s="60">
        <v>100</v>
      </c>
      <c r="D5605" s="61" t="s">
        <v>1973</v>
      </c>
      <c r="E5605" s="61" t="s">
        <v>49</v>
      </c>
      <c r="F5605" s="61">
        <v>78640</v>
      </c>
      <c r="G5605" s="62" t="s">
        <v>2000</v>
      </c>
      <c r="H5605" s="63">
        <v>29.983530600000002</v>
      </c>
      <c r="I5605" s="64">
        <v>-97.8355055555555</v>
      </c>
      <c r="J5605" s="65" t="s">
        <v>50</v>
      </c>
      <c r="K5605" s="66" t="s">
        <v>51</v>
      </c>
      <c r="L5605" s="62" t="s">
        <v>58</v>
      </c>
      <c r="M5605" s="69"/>
      <c r="N5605" s="65" t="s">
        <v>50</v>
      </c>
      <c r="O5605" s="66" t="s">
        <v>58</v>
      </c>
      <c r="P5605" s="69"/>
      <c r="Q5605" s="55" t="str">
        <f t="shared" si="87"/>
        <v>Non-Lead</v>
      </c>
      <c r="R5605" s="70" t="s">
        <v>51</v>
      </c>
      <c r="S5605" s="70" t="s">
        <v>51</v>
      </c>
      <c r="T5605" s="70" t="s">
        <v>2001</v>
      </c>
      <c r="U5605" s="71" t="s">
        <v>76</v>
      </c>
      <c r="V5605" s="71" t="s">
        <v>51</v>
      </c>
      <c r="W5605" s="71" t="s">
        <v>51</v>
      </c>
      <c r="X5605" s="71" t="s">
        <v>51</v>
      </c>
      <c r="Y5605" s="72" t="str">
        <f>IF((OR((AND('[1]PWS Information'!$E$10="CWS",U5605="Single Family Residence",Q5605="Lead")),
(AND('[1]PWS Information'!$E$10="CWS",U5605="Multiple Family Residence",'[1]PWS Information'!$E$11="Yes",Q5605="Lead")),
(AND('[1]PWS Information'!$E$10="NTNC",Q5605="Lead")))),"Tier 1",
IF((OR((AND('[1]PWS Information'!$E$10="CWS",U5605="Multiple Family Residence",'[1]PWS Information'!$E$11="No",Q5605="Lead")),
(AND('[1]PWS Information'!$E$10="CWS",U5605="Other",Q5605="Lead")),
(AND('[1]PWS Information'!$E$10="CWS",U5605="Building",Q5605="Lead")))),"Tier 2",
IF((OR((AND('[1]PWS Information'!$E$10="CWS",U5605="Single Family Residence",Q5605="Galvanized Requiring Replacement")),
(AND('[1]PWS Information'!$E$10="CWS",U5605="Single Family Residence",Q5605="Galvanized Requiring Replacement",R5605="Yes")),
(AND('[1]PWS Information'!$E$10="NTNC",Q5605="Galvanized Requiring Replacement")),
(AND('[1]PWS Information'!$E$10="NTNC",U5605="Single Family Residence",R5605="Yes")))),"Tier 3",
IF((OR((AND('[1]PWS Information'!$E$10="CWS",U5605="Single Family Residence",S5605="Yes",Q5605="Non-Lead", J5605="Non-Lead - Copper",L5605="Before 1989")),
(AND('[1]PWS Information'!$E$10="CWS",U5605="Single Family Residence",S5605="Yes",Q5605="Non-Lead", N5605="Non-Lead - Copper",O5605="Before 1989")))),"Tier 4",
IF((OR((AND('[1]PWS Information'!$E$10="NTNC",Q5605="Non-Lead")),
(AND('[1]PWS Information'!$E$10="CWS",Q5605="Non-Lead",S5605="")),
(AND('[1]PWS Information'!$E$10="CWS",Q5605="Non-Lead",S5605="No")),
(AND('[1]PWS Information'!$E$10="CWS",Q5605="Non-Lead",S5605="Don't Know")),
(AND('[1]PWS Information'!$E$10="CWS",Q5605="Non-Lead", J5605="Non-Lead - Copper", S5605="Yes", L5605="Between 1989 and 2014")),
(AND('[1]PWS Information'!$E$10="CWS",Q5605="Non-Lead", J5605="Non-Lead - Copper", S5605="Yes", L5605="After 2014")),
(AND('[1]PWS Information'!$E$10="CWS",Q5605="Non-Lead", J5605="Non-Lead - Copper", S5605="Yes", L5605="Unknown")),
(AND('[1]PWS Information'!$E$10="CWS",Q5605="Non-Lead", N5605="Non-Lead - Copper", S5605="Yes", O5605="Between 1989 and 2014")),
(AND('[1]PWS Information'!$E$10="CWS",Q5605="Non-Lead", N5605="Non-Lead - Copper", S5605="Yes", O5605="After 2014")),
(AND('[1]PWS Information'!$E$10="CWS",Q5605="Non-Lead", N5605="Non-Lead - Copper", S5605="Yes", O5605="Unknown")),
(AND('[1]PWS Information'!$E$10="CWS",Q5605="Unknown")),
(AND('[1]PWS Information'!$E$10="NTNC",Q5605="Unknown")))),"Tier 5",
"")))))</f>
        <v>Tier 5</v>
      </c>
      <c r="Z5605" s="71"/>
      <c r="AA5605" s="71"/>
    </row>
    <row r="5606" spans="1:27" ht="115.2" x14ac:dyDescent="0.3">
      <c r="A5606" s="17"/>
      <c r="B5606" s="70">
        <v>61482207</v>
      </c>
      <c r="C5606" s="60" t="s">
        <v>2002</v>
      </c>
      <c r="D5606" s="61" t="s">
        <v>2003</v>
      </c>
      <c r="E5606" s="61" t="s">
        <v>49</v>
      </c>
      <c r="F5606" s="61">
        <v>78640</v>
      </c>
      <c r="G5606" s="62" t="s">
        <v>2004</v>
      </c>
      <c r="H5606" s="63">
        <v>29.953115</v>
      </c>
      <c r="I5606" s="64">
        <v>-97.852864999999994</v>
      </c>
      <c r="J5606" s="65" t="s">
        <v>57</v>
      </c>
      <c r="K5606" s="66" t="s">
        <v>51</v>
      </c>
      <c r="L5606" s="62" t="s">
        <v>58</v>
      </c>
      <c r="M5606" s="69"/>
      <c r="N5606" s="65" t="s">
        <v>50</v>
      </c>
      <c r="O5606" s="66" t="s">
        <v>58</v>
      </c>
      <c r="P5606" s="69"/>
      <c r="Q5606" s="55" t="str">
        <f t="shared" si="87"/>
        <v>Non-Lead</v>
      </c>
      <c r="R5606" s="70" t="s">
        <v>51</v>
      </c>
      <c r="S5606" s="70" t="s">
        <v>51</v>
      </c>
      <c r="T5606" s="70" t="s">
        <v>2005</v>
      </c>
      <c r="U5606" s="71" t="s">
        <v>76</v>
      </c>
      <c r="V5606" s="71" t="s">
        <v>51</v>
      </c>
      <c r="W5606" s="71" t="s">
        <v>51</v>
      </c>
      <c r="X5606" s="71" t="s">
        <v>51</v>
      </c>
      <c r="Y5606" s="72" t="str">
        <f>IF((OR((AND('[1]PWS Information'!$E$10="CWS",U5606="Single Family Residence",Q5606="Lead")),
(AND('[1]PWS Information'!$E$10="CWS",U5606="Multiple Family Residence",'[1]PWS Information'!$E$11="Yes",Q5606="Lead")),
(AND('[1]PWS Information'!$E$10="NTNC",Q5606="Lead")))),"Tier 1",
IF((OR((AND('[1]PWS Information'!$E$10="CWS",U5606="Multiple Family Residence",'[1]PWS Information'!$E$11="No",Q5606="Lead")),
(AND('[1]PWS Information'!$E$10="CWS",U5606="Other",Q5606="Lead")),
(AND('[1]PWS Information'!$E$10="CWS",U5606="Building",Q5606="Lead")))),"Tier 2",
IF((OR((AND('[1]PWS Information'!$E$10="CWS",U5606="Single Family Residence",Q5606="Galvanized Requiring Replacement")),
(AND('[1]PWS Information'!$E$10="CWS",U5606="Single Family Residence",Q5606="Galvanized Requiring Replacement",R5606="Yes")),
(AND('[1]PWS Information'!$E$10="NTNC",Q5606="Galvanized Requiring Replacement")),
(AND('[1]PWS Information'!$E$10="NTNC",U5606="Single Family Residence",R5606="Yes")))),"Tier 3",
IF((OR((AND('[1]PWS Information'!$E$10="CWS",U5606="Single Family Residence",S5606="Yes",Q5606="Non-Lead", J5606="Non-Lead - Copper",L5606="Before 1989")),
(AND('[1]PWS Information'!$E$10="CWS",U5606="Single Family Residence",S5606="Yes",Q5606="Non-Lead", N5606="Non-Lead - Copper",O5606="Before 1989")))),"Tier 4",
IF((OR((AND('[1]PWS Information'!$E$10="NTNC",Q5606="Non-Lead")),
(AND('[1]PWS Information'!$E$10="CWS",Q5606="Non-Lead",S5606="")),
(AND('[1]PWS Information'!$E$10="CWS",Q5606="Non-Lead",S5606="No")),
(AND('[1]PWS Information'!$E$10="CWS",Q5606="Non-Lead",S5606="Don't Know")),
(AND('[1]PWS Information'!$E$10="CWS",Q5606="Non-Lead", J5606="Non-Lead - Copper", S5606="Yes", L5606="Between 1989 and 2014")),
(AND('[1]PWS Information'!$E$10="CWS",Q5606="Non-Lead", J5606="Non-Lead - Copper", S5606="Yes", L5606="After 2014")),
(AND('[1]PWS Information'!$E$10="CWS",Q5606="Non-Lead", J5606="Non-Lead - Copper", S5606="Yes", L5606="Unknown")),
(AND('[1]PWS Information'!$E$10="CWS",Q5606="Non-Lead", N5606="Non-Lead - Copper", S5606="Yes", O5606="Between 1989 and 2014")),
(AND('[1]PWS Information'!$E$10="CWS",Q5606="Non-Lead", N5606="Non-Lead - Copper", S5606="Yes", O5606="After 2014")),
(AND('[1]PWS Information'!$E$10="CWS",Q5606="Non-Lead", N5606="Non-Lead - Copper", S5606="Yes", O5606="Unknown")),
(AND('[1]PWS Information'!$E$10="CWS",Q5606="Unknown")),
(AND('[1]PWS Information'!$E$10="NTNC",Q5606="Unknown")))),"Tier 5",
"")))))</f>
        <v>Tier 5</v>
      </c>
      <c r="Z5606" s="71"/>
      <c r="AA5606" s="71"/>
    </row>
    <row r="5607" spans="1:27" ht="43.2" x14ac:dyDescent="0.3">
      <c r="A5607" s="1"/>
      <c r="B5607" s="70">
        <v>2330671</v>
      </c>
      <c r="C5607" s="60" t="s">
        <v>1992</v>
      </c>
      <c r="D5607" s="61" t="s">
        <v>348</v>
      </c>
      <c r="E5607" s="61" t="s">
        <v>128</v>
      </c>
      <c r="F5607" s="61">
        <v>78640</v>
      </c>
      <c r="G5607" s="62" t="s">
        <v>336</v>
      </c>
      <c r="H5607" s="63">
        <v>29.9488278</v>
      </c>
      <c r="I5607" s="64">
        <v>-97.834449999999904</v>
      </c>
      <c r="J5607" s="65" t="s">
        <v>57</v>
      </c>
      <c r="K5607" s="66" t="s">
        <v>51</v>
      </c>
      <c r="L5607" s="62" t="s">
        <v>58</v>
      </c>
      <c r="M5607" s="69"/>
      <c r="N5607" s="65" t="s">
        <v>50</v>
      </c>
      <c r="O5607" s="66" t="s">
        <v>58</v>
      </c>
      <c r="P5607" s="69"/>
      <c r="Q5607" s="55" t="str">
        <f t="shared" si="87"/>
        <v>Non-Lead</v>
      </c>
      <c r="R5607" s="70" t="s">
        <v>51</v>
      </c>
      <c r="S5607" s="70" t="s">
        <v>51</v>
      </c>
      <c r="T5607" s="70"/>
      <c r="U5607" s="71" t="s">
        <v>76</v>
      </c>
      <c r="V5607" s="71" t="s">
        <v>51</v>
      </c>
      <c r="W5607" s="71" t="s">
        <v>51</v>
      </c>
      <c r="X5607" s="71" t="s">
        <v>51</v>
      </c>
      <c r="Y5607" s="72" t="str">
        <f>IF((OR((AND('[1]PWS Information'!$E$10="CWS",U5607="Single Family Residence",Q5607="Lead")),
(AND('[1]PWS Information'!$E$10="CWS",U5607="Multiple Family Residence",'[1]PWS Information'!$E$11="Yes",Q5607="Lead")),
(AND('[1]PWS Information'!$E$10="NTNC",Q5607="Lead")))),"Tier 1",
IF((OR((AND('[1]PWS Information'!$E$10="CWS",U5607="Multiple Family Residence",'[1]PWS Information'!$E$11="No",Q5607="Lead")),
(AND('[1]PWS Information'!$E$10="CWS",U5607="Other",Q5607="Lead")),
(AND('[1]PWS Information'!$E$10="CWS",U5607="Building",Q5607="Lead")))),"Tier 2",
IF((OR((AND('[1]PWS Information'!$E$10="CWS",U5607="Single Family Residence",Q5607="Galvanized Requiring Replacement")),
(AND('[1]PWS Information'!$E$10="CWS",U5607="Single Family Residence",Q5607="Galvanized Requiring Replacement",R5607="Yes")),
(AND('[1]PWS Information'!$E$10="NTNC",Q5607="Galvanized Requiring Replacement")),
(AND('[1]PWS Information'!$E$10="NTNC",U5607="Single Family Residence",R5607="Yes")))),"Tier 3",
IF((OR((AND('[1]PWS Information'!$E$10="CWS",U5607="Single Family Residence",S5607="Yes",Q5607="Non-Lead", J5607="Non-Lead - Copper",L5607="Before 1989")),
(AND('[1]PWS Information'!$E$10="CWS",U5607="Single Family Residence",S5607="Yes",Q5607="Non-Lead", N5607="Non-Lead - Copper",O5607="Before 1989")))),"Tier 4",
IF((OR((AND('[1]PWS Information'!$E$10="NTNC",Q5607="Non-Lead")),
(AND('[1]PWS Information'!$E$10="CWS",Q5607="Non-Lead",S5607="")),
(AND('[1]PWS Information'!$E$10="CWS",Q5607="Non-Lead",S5607="No")),
(AND('[1]PWS Information'!$E$10="CWS",Q5607="Non-Lead",S5607="Don't Know")),
(AND('[1]PWS Information'!$E$10="CWS",Q5607="Non-Lead", J5607="Non-Lead - Copper", S5607="Yes", L5607="Between 1989 and 2014")),
(AND('[1]PWS Information'!$E$10="CWS",Q5607="Non-Lead", J5607="Non-Lead - Copper", S5607="Yes", L5607="After 2014")),
(AND('[1]PWS Information'!$E$10="CWS",Q5607="Non-Lead", J5607="Non-Lead - Copper", S5607="Yes", L5607="Unknown")),
(AND('[1]PWS Information'!$E$10="CWS",Q5607="Non-Lead", N5607="Non-Lead - Copper", S5607="Yes", O5607="Between 1989 and 2014")),
(AND('[1]PWS Information'!$E$10="CWS",Q5607="Non-Lead", N5607="Non-Lead - Copper", S5607="Yes", O5607="After 2014")),
(AND('[1]PWS Information'!$E$10="CWS",Q5607="Non-Lead", N5607="Non-Lead - Copper", S5607="Yes", O5607="Unknown")),
(AND('[1]PWS Information'!$E$10="CWS",Q5607="Unknown")),
(AND('[1]PWS Information'!$E$10="NTNC",Q5607="Unknown")))),"Tier 5",
"")))))</f>
        <v>Tier 5</v>
      </c>
      <c r="Z5607" s="71"/>
      <c r="AA5607" s="71"/>
    </row>
    <row r="5608" spans="1:27" ht="43.2" x14ac:dyDescent="0.3">
      <c r="A5608" s="1"/>
      <c r="B5608" s="70">
        <v>9198275</v>
      </c>
      <c r="C5608" s="60">
        <v>553</v>
      </c>
      <c r="D5608" s="61" t="s">
        <v>2006</v>
      </c>
      <c r="E5608" s="61" t="s">
        <v>49</v>
      </c>
      <c r="F5608" s="61">
        <v>78640</v>
      </c>
      <c r="G5608" s="62" t="s">
        <v>2007</v>
      </c>
      <c r="H5608" s="63">
        <v>29.957394399999998</v>
      </c>
      <c r="I5608" s="64">
        <v>-97.853844444444405</v>
      </c>
      <c r="J5608" s="65" t="s">
        <v>50</v>
      </c>
      <c r="K5608" s="66" t="s">
        <v>51</v>
      </c>
      <c r="L5608" s="62" t="s">
        <v>52</v>
      </c>
      <c r="M5608" s="69"/>
      <c r="N5608" s="65" t="s">
        <v>50</v>
      </c>
      <c r="O5608" s="66" t="s">
        <v>52</v>
      </c>
      <c r="P5608" s="69"/>
      <c r="Q5608" s="55" t="str">
        <f t="shared" si="87"/>
        <v>Non-Lead</v>
      </c>
      <c r="R5608" s="70" t="s">
        <v>51</v>
      </c>
      <c r="S5608" s="70" t="s">
        <v>51</v>
      </c>
      <c r="T5608" s="70"/>
      <c r="U5608" s="71" t="s">
        <v>76</v>
      </c>
      <c r="V5608" s="71" t="s">
        <v>51</v>
      </c>
      <c r="W5608" s="71" t="s">
        <v>51</v>
      </c>
      <c r="X5608" s="71" t="s">
        <v>51</v>
      </c>
      <c r="Y5608" s="72" t="str">
        <f>IF((OR((AND('[1]PWS Information'!$E$10="CWS",U5608="Single Family Residence",Q5608="Lead")),
(AND('[1]PWS Information'!$E$10="CWS",U5608="Multiple Family Residence",'[1]PWS Information'!$E$11="Yes",Q5608="Lead")),
(AND('[1]PWS Information'!$E$10="NTNC",Q5608="Lead")))),"Tier 1",
IF((OR((AND('[1]PWS Information'!$E$10="CWS",U5608="Multiple Family Residence",'[1]PWS Information'!$E$11="No",Q5608="Lead")),
(AND('[1]PWS Information'!$E$10="CWS",U5608="Other",Q5608="Lead")),
(AND('[1]PWS Information'!$E$10="CWS",U5608="Building",Q5608="Lead")))),"Tier 2",
IF((OR((AND('[1]PWS Information'!$E$10="CWS",U5608="Single Family Residence",Q5608="Galvanized Requiring Replacement")),
(AND('[1]PWS Information'!$E$10="CWS",U5608="Single Family Residence",Q5608="Galvanized Requiring Replacement",R5608="Yes")),
(AND('[1]PWS Information'!$E$10="NTNC",Q5608="Galvanized Requiring Replacement")),
(AND('[1]PWS Information'!$E$10="NTNC",U5608="Single Family Residence",R5608="Yes")))),"Tier 3",
IF((OR((AND('[1]PWS Information'!$E$10="CWS",U5608="Single Family Residence",S5608="Yes",Q5608="Non-Lead", J5608="Non-Lead - Copper",L5608="Before 1989")),
(AND('[1]PWS Information'!$E$10="CWS",U5608="Single Family Residence",S5608="Yes",Q5608="Non-Lead", N5608="Non-Lead - Copper",O5608="Before 1989")))),"Tier 4",
IF((OR((AND('[1]PWS Information'!$E$10="NTNC",Q5608="Non-Lead")),
(AND('[1]PWS Information'!$E$10="CWS",Q5608="Non-Lead",S5608="")),
(AND('[1]PWS Information'!$E$10="CWS",Q5608="Non-Lead",S5608="No")),
(AND('[1]PWS Information'!$E$10="CWS",Q5608="Non-Lead",S5608="Don't Know")),
(AND('[1]PWS Information'!$E$10="CWS",Q5608="Non-Lead", J5608="Non-Lead - Copper", S5608="Yes", L5608="Between 1989 and 2014")),
(AND('[1]PWS Information'!$E$10="CWS",Q5608="Non-Lead", J5608="Non-Lead - Copper", S5608="Yes", L5608="After 2014")),
(AND('[1]PWS Information'!$E$10="CWS",Q5608="Non-Lead", J5608="Non-Lead - Copper", S5608="Yes", L5608="Unknown")),
(AND('[1]PWS Information'!$E$10="CWS",Q5608="Non-Lead", N5608="Non-Lead - Copper", S5608="Yes", O5608="Between 1989 and 2014")),
(AND('[1]PWS Information'!$E$10="CWS",Q5608="Non-Lead", N5608="Non-Lead - Copper", S5608="Yes", O5608="After 2014")),
(AND('[1]PWS Information'!$E$10="CWS",Q5608="Non-Lead", N5608="Non-Lead - Copper", S5608="Yes", O5608="Unknown")),
(AND('[1]PWS Information'!$E$10="CWS",Q5608="Unknown")),
(AND('[1]PWS Information'!$E$10="NTNC",Q5608="Unknown")))),"Tier 5",
"")))))</f>
        <v>Tier 5</v>
      </c>
      <c r="Z5608" s="71"/>
      <c r="AA5608" s="71"/>
    </row>
    <row r="5609" spans="1:27" ht="57.6" x14ac:dyDescent="0.3">
      <c r="A5609" s="1"/>
      <c r="B5609" s="70">
        <v>3124088</v>
      </c>
      <c r="C5609" s="60" t="s">
        <v>2008</v>
      </c>
      <c r="D5609" s="61" t="s">
        <v>2009</v>
      </c>
      <c r="E5609" s="61" t="s">
        <v>128</v>
      </c>
      <c r="F5609" s="61">
        <v>78640</v>
      </c>
      <c r="G5609" s="62" t="s">
        <v>1999</v>
      </c>
      <c r="H5609" s="63">
        <v>29.969588900000002</v>
      </c>
      <c r="I5609" s="64">
        <v>-97.825155555555497</v>
      </c>
      <c r="J5609" s="65" t="s">
        <v>50</v>
      </c>
      <c r="K5609" s="66" t="s">
        <v>51</v>
      </c>
      <c r="L5609" s="62" t="s">
        <v>52</v>
      </c>
      <c r="M5609" s="69"/>
      <c r="N5609" s="65" t="s">
        <v>50</v>
      </c>
      <c r="O5609" s="66" t="s">
        <v>52</v>
      </c>
      <c r="P5609" s="69"/>
      <c r="Q5609" s="55" t="str">
        <f t="shared" si="87"/>
        <v>Non-Lead</v>
      </c>
      <c r="R5609" s="70" t="s">
        <v>51</v>
      </c>
      <c r="S5609" s="70" t="s">
        <v>51</v>
      </c>
      <c r="T5609" s="70"/>
      <c r="U5609" s="71" t="s">
        <v>76</v>
      </c>
      <c r="V5609" s="71" t="s">
        <v>51</v>
      </c>
      <c r="W5609" s="71" t="s">
        <v>51</v>
      </c>
      <c r="X5609" s="71" t="s">
        <v>51</v>
      </c>
      <c r="Y5609" s="72" t="str">
        <f>IF((OR((AND('[1]PWS Information'!$E$10="CWS",U5609="Single Family Residence",Q5609="Lead")),
(AND('[1]PWS Information'!$E$10="CWS",U5609="Multiple Family Residence",'[1]PWS Information'!$E$11="Yes",Q5609="Lead")),
(AND('[1]PWS Information'!$E$10="NTNC",Q5609="Lead")))),"Tier 1",
IF((OR((AND('[1]PWS Information'!$E$10="CWS",U5609="Multiple Family Residence",'[1]PWS Information'!$E$11="No",Q5609="Lead")),
(AND('[1]PWS Information'!$E$10="CWS",U5609="Other",Q5609="Lead")),
(AND('[1]PWS Information'!$E$10="CWS",U5609="Building",Q5609="Lead")))),"Tier 2",
IF((OR((AND('[1]PWS Information'!$E$10="CWS",U5609="Single Family Residence",Q5609="Galvanized Requiring Replacement")),
(AND('[1]PWS Information'!$E$10="CWS",U5609="Single Family Residence",Q5609="Galvanized Requiring Replacement",R5609="Yes")),
(AND('[1]PWS Information'!$E$10="NTNC",Q5609="Galvanized Requiring Replacement")),
(AND('[1]PWS Information'!$E$10="NTNC",U5609="Single Family Residence",R5609="Yes")))),"Tier 3",
IF((OR((AND('[1]PWS Information'!$E$10="CWS",U5609="Single Family Residence",S5609="Yes",Q5609="Non-Lead", J5609="Non-Lead - Copper",L5609="Before 1989")),
(AND('[1]PWS Information'!$E$10="CWS",U5609="Single Family Residence",S5609="Yes",Q5609="Non-Lead", N5609="Non-Lead - Copper",O5609="Before 1989")))),"Tier 4",
IF((OR((AND('[1]PWS Information'!$E$10="NTNC",Q5609="Non-Lead")),
(AND('[1]PWS Information'!$E$10="CWS",Q5609="Non-Lead",S5609="")),
(AND('[1]PWS Information'!$E$10="CWS",Q5609="Non-Lead",S5609="No")),
(AND('[1]PWS Information'!$E$10="CWS",Q5609="Non-Lead",S5609="Don't Know")),
(AND('[1]PWS Information'!$E$10="CWS",Q5609="Non-Lead", J5609="Non-Lead - Copper", S5609="Yes", L5609="Between 1989 and 2014")),
(AND('[1]PWS Information'!$E$10="CWS",Q5609="Non-Lead", J5609="Non-Lead - Copper", S5609="Yes", L5609="After 2014")),
(AND('[1]PWS Information'!$E$10="CWS",Q5609="Non-Lead", J5609="Non-Lead - Copper", S5609="Yes", L5609="Unknown")),
(AND('[1]PWS Information'!$E$10="CWS",Q5609="Non-Lead", N5609="Non-Lead - Copper", S5609="Yes", O5609="Between 1989 and 2014")),
(AND('[1]PWS Information'!$E$10="CWS",Q5609="Non-Lead", N5609="Non-Lead - Copper", S5609="Yes", O5609="After 2014")),
(AND('[1]PWS Information'!$E$10="CWS",Q5609="Non-Lead", N5609="Non-Lead - Copper", S5609="Yes", O5609="Unknown")),
(AND('[1]PWS Information'!$E$10="CWS",Q5609="Unknown")),
(AND('[1]PWS Information'!$E$10="NTNC",Q5609="Unknown")))),"Tier 5",
"")))))</f>
        <v>Tier 5</v>
      </c>
      <c r="Z5609" s="71"/>
      <c r="AA5609" s="71"/>
    </row>
    <row r="5610" spans="1:27" ht="43.2" x14ac:dyDescent="0.3">
      <c r="A5610" s="17"/>
      <c r="B5610" s="70">
        <v>9186632</v>
      </c>
      <c r="C5610" s="60">
        <v>294</v>
      </c>
      <c r="D5610" s="61" t="s">
        <v>583</v>
      </c>
      <c r="E5610" s="61" t="s">
        <v>128</v>
      </c>
      <c r="F5610" s="61">
        <v>78640</v>
      </c>
      <c r="G5610" s="62" t="s">
        <v>2010</v>
      </c>
      <c r="H5610" s="63">
        <v>29.972536099999999</v>
      </c>
      <c r="I5610" s="64">
        <v>-97.823038888888803</v>
      </c>
      <c r="J5610" s="65" t="s">
        <v>50</v>
      </c>
      <c r="K5610" s="66" t="s">
        <v>51</v>
      </c>
      <c r="L5610" s="62" t="s">
        <v>52</v>
      </c>
      <c r="M5610" s="69"/>
      <c r="N5610" s="65" t="s">
        <v>50</v>
      </c>
      <c r="O5610" s="66" t="s">
        <v>52</v>
      </c>
      <c r="P5610" s="69"/>
      <c r="Q5610" s="55" t="str">
        <f t="shared" si="87"/>
        <v>Non-Lead</v>
      </c>
      <c r="R5610" s="70" t="s">
        <v>51</v>
      </c>
      <c r="S5610" s="70" t="s">
        <v>51</v>
      </c>
      <c r="T5610" s="70"/>
      <c r="U5610" s="71" t="s">
        <v>76</v>
      </c>
      <c r="V5610" s="71" t="s">
        <v>51</v>
      </c>
      <c r="W5610" s="71" t="s">
        <v>51</v>
      </c>
      <c r="X5610" s="71" t="s">
        <v>51</v>
      </c>
      <c r="Y5610" s="72" t="str">
        <f>IF((OR((AND('[1]PWS Information'!$E$10="CWS",U5610="Single Family Residence",Q5610="Lead")),
(AND('[1]PWS Information'!$E$10="CWS",U5610="Multiple Family Residence",'[1]PWS Information'!$E$11="Yes",Q5610="Lead")),
(AND('[1]PWS Information'!$E$10="NTNC",Q5610="Lead")))),"Tier 1",
IF((OR((AND('[1]PWS Information'!$E$10="CWS",U5610="Multiple Family Residence",'[1]PWS Information'!$E$11="No",Q5610="Lead")),
(AND('[1]PWS Information'!$E$10="CWS",U5610="Other",Q5610="Lead")),
(AND('[1]PWS Information'!$E$10="CWS",U5610="Building",Q5610="Lead")))),"Tier 2",
IF((OR((AND('[1]PWS Information'!$E$10="CWS",U5610="Single Family Residence",Q5610="Galvanized Requiring Replacement")),
(AND('[1]PWS Information'!$E$10="CWS",U5610="Single Family Residence",Q5610="Galvanized Requiring Replacement",R5610="Yes")),
(AND('[1]PWS Information'!$E$10="NTNC",Q5610="Galvanized Requiring Replacement")),
(AND('[1]PWS Information'!$E$10="NTNC",U5610="Single Family Residence",R5610="Yes")))),"Tier 3",
IF((OR((AND('[1]PWS Information'!$E$10="CWS",U5610="Single Family Residence",S5610="Yes",Q5610="Non-Lead", J5610="Non-Lead - Copper",L5610="Before 1989")),
(AND('[1]PWS Information'!$E$10="CWS",U5610="Single Family Residence",S5610="Yes",Q5610="Non-Lead", N5610="Non-Lead - Copper",O5610="Before 1989")))),"Tier 4",
IF((OR((AND('[1]PWS Information'!$E$10="NTNC",Q5610="Non-Lead")),
(AND('[1]PWS Information'!$E$10="CWS",Q5610="Non-Lead",S5610="")),
(AND('[1]PWS Information'!$E$10="CWS",Q5610="Non-Lead",S5610="No")),
(AND('[1]PWS Information'!$E$10="CWS",Q5610="Non-Lead",S5610="Don't Know")),
(AND('[1]PWS Information'!$E$10="CWS",Q5610="Non-Lead", J5610="Non-Lead - Copper", S5610="Yes", L5610="Between 1989 and 2014")),
(AND('[1]PWS Information'!$E$10="CWS",Q5610="Non-Lead", J5610="Non-Lead - Copper", S5610="Yes", L5610="After 2014")),
(AND('[1]PWS Information'!$E$10="CWS",Q5610="Non-Lead", J5610="Non-Lead - Copper", S5610="Yes", L5610="Unknown")),
(AND('[1]PWS Information'!$E$10="CWS",Q5610="Non-Lead", N5610="Non-Lead - Copper", S5610="Yes", O5610="Between 1989 and 2014")),
(AND('[1]PWS Information'!$E$10="CWS",Q5610="Non-Lead", N5610="Non-Lead - Copper", S5610="Yes", O5610="After 2014")),
(AND('[1]PWS Information'!$E$10="CWS",Q5610="Non-Lead", N5610="Non-Lead - Copper", S5610="Yes", O5610="Unknown")),
(AND('[1]PWS Information'!$E$10="CWS",Q5610="Unknown")),
(AND('[1]PWS Information'!$E$10="NTNC",Q5610="Unknown")))),"Tier 5",
"")))))</f>
        <v>Tier 5</v>
      </c>
      <c r="Z5610" s="71"/>
      <c r="AA5610" s="71"/>
    </row>
    <row r="5611" spans="1:27" ht="115.2" x14ac:dyDescent="0.3">
      <c r="A5611" s="1"/>
      <c r="B5611" s="70">
        <v>18478876</v>
      </c>
      <c r="C5611" s="60">
        <v>251</v>
      </c>
      <c r="D5611" s="61" t="s">
        <v>2011</v>
      </c>
      <c r="E5611" s="61" t="s">
        <v>128</v>
      </c>
      <c r="F5611" s="61">
        <v>78640</v>
      </c>
      <c r="G5611" s="62" t="s">
        <v>2012</v>
      </c>
      <c r="H5611" s="63">
        <v>29.9610333</v>
      </c>
      <c r="I5611" s="64">
        <v>-97.844886111111094</v>
      </c>
      <c r="J5611" s="65" t="s">
        <v>50</v>
      </c>
      <c r="K5611" s="66" t="s">
        <v>51</v>
      </c>
      <c r="L5611" s="62" t="s">
        <v>58</v>
      </c>
      <c r="M5611" s="69"/>
      <c r="N5611" s="65" t="s">
        <v>50</v>
      </c>
      <c r="O5611" s="66" t="s">
        <v>58</v>
      </c>
      <c r="P5611" s="69"/>
      <c r="Q5611" s="55" t="str">
        <f t="shared" si="87"/>
        <v>Non-Lead</v>
      </c>
      <c r="R5611" s="70" t="s">
        <v>51</v>
      </c>
      <c r="S5611" s="70" t="s">
        <v>51</v>
      </c>
      <c r="T5611" s="70" t="s">
        <v>2013</v>
      </c>
      <c r="U5611" s="71" t="s">
        <v>76</v>
      </c>
      <c r="V5611" s="71" t="s">
        <v>51</v>
      </c>
      <c r="W5611" s="71" t="s">
        <v>51</v>
      </c>
      <c r="X5611" s="71" t="s">
        <v>51</v>
      </c>
      <c r="Y5611" s="72" t="str">
        <f>IF((OR((AND('[1]PWS Information'!$E$10="CWS",U5611="Single Family Residence",Q5611="Lead")),
(AND('[1]PWS Information'!$E$10="CWS",U5611="Multiple Family Residence",'[1]PWS Information'!$E$11="Yes",Q5611="Lead")),
(AND('[1]PWS Information'!$E$10="NTNC",Q5611="Lead")))),"Tier 1",
IF((OR((AND('[1]PWS Information'!$E$10="CWS",U5611="Multiple Family Residence",'[1]PWS Information'!$E$11="No",Q5611="Lead")),
(AND('[1]PWS Information'!$E$10="CWS",U5611="Other",Q5611="Lead")),
(AND('[1]PWS Information'!$E$10="CWS",U5611="Building",Q5611="Lead")))),"Tier 2",
IF((OR((AND('[1]PWS Information'!$E$10="CWS",U5611="Single Family Residence",Q5611="Galvanized Requiring Replacement")),
(AND('[1]PWS Information'!$E$10="CWS",U5611="Single Family Residence",Q5611="Galvanized Requiring Replacement",R5611="Yes")),
(AND('[1]PWS Information'!$E$10="NTNC",Q5611="Galvanized Requiring Replacement")),
(AND('[1]PWS Information'!$E$10="NTNC",U5611="Single Family Residence",R5611="Yes")))),"Tier 3",
IF((OR((AND('[1]PWS Information'!$E$10="CWS",U5611="Single Family Residence",S5611="Yes",Q5611="Non-Lead", J5611="Non-Lead - Copper",L5611="Before 1989")),
(AND('[1]PWS Information'!$E$10="CWS",U5611="Single Family Residence",S5611="Yes",Q5611="Non-Lead", N5611="Non-Lead - Copper",O5611="Before 1989")))),"Tier 4",
IF((OR((AND('[1]PWS Information'!$E$10="NTNC",Q5611="Non-Lead")),
(AND('[1]PWS Information'!$E$10="CWS",Q5611="Non-Lead",S5611="")),
(AND('[1]PWS Information'!$E$10="CWS",Q5611="Non-Lead",S5611="No")),
(AND('[1]PWS Information'!$E$10="CWS",Q5611="Non-Lead",S5611="Don't Know")),
(AND('[1]PWS Information'!$E$10="CWS",Q5611="Non-Lead", J5611="Non-Lead - Copper", S5611="Yes", L5611="Between 1989 and 2014")),
(AND('[1]PWS Information'!$E$10="CWS",Q5611="Non-Lead", J5611="Non-Lead - Copper", S5611="Yes", L5611="After 2014")),
(AND('[1]PWS Information'!$E$10="CWS",Q5611="Non-Lead", J5611="Non-Lead - Copper", S5611="Yes", L5611="Unknown")),
(AND('[1]PWS Information'!$E$10="CWS",Q5611="Non-Lead", N5611="Non-Lead - Copper", S5611="Yes", O5611="Between 1989 and 2014")),
(AND('[1]PWS Information'!$E$10="CWS",Q5611="Non-Lead", N5611="Non-Lead - Copper", S5611="Yes", O5611="After 2014")),
(AND('[1]PWS Information'!$E$10="CWS",Q5611="Non-Lead", N5611="Non-Lead - Copper", S5611="Yes", O5611="Unknown")),
(AND('[1]PWS Information'!$E$10="CWS",Q5611="Unknown")),
(AND('[1]PWS Information'!$E$10="NTNC",Q5611="Unknown")))),"Tier 5",
"")))))</f>
        <v>Tier 5</v>
      </c>
      <c r="Z5611" s="71"/>
      <c r="AA5611" s="71"/>
    </row>
    <row r="5612" spans="1:27" ht="115.2" x14ac:dyDescent="0.3">
      <c r="A5612" s="1"/>
      <c r="B5612" s="70">
        <v>12195330</v>
      </c>
      <c r="C5612" s="60">
        <v>291</v>
      </c>
      <c r="D5612" s="61" t="s">
        <v>2014</v>
      </c>
      <c r="E5612" s="61" t="s">
        <v>128</v>
      </c>
      <c r="F5612" s="61">
        <v>78640</v>
      </c>
      <c r="G5612" s="62" t="s">
        <v>677</v>
      </c>
      <c r="H5612" s="63">
        <v>29.965816700000001</v>
      </c>
      <c r="I5612" s="64">
        <v>-97.816136111111106</v>
      </c>
      <c r="J5612" s="65" t="s">
        <v>50</v>
      </c>
      <c r="K5612" s="66" t="s">
        <v>51</v>
      </c>
      <c r="L5612" s="62" t="s">
        <v>52</v>
      </c>
      <c r="M5612" s="69"/>
      <c r="N5612" s="65" t="s">
        <v>50</v>
      </c>
      <c r="O5612" s="66" t="s">
        <v>52</v>
      </c>
      <c r="P5612" s="69"/>
      <c r="Q5612" s="55" t="str">
        <f t="shared" si="87"/>
        <v>Non-Lead</v>
      </c>
      <c r="R5612" s="70" t="s">
        <v>51</v>
      </c>
      <c r="S5612" s="70" t="s">
        <v>51</v>
      </c>
      <c r="T5612" s="70" t="s">
        <v>2015</v>
      </c>
      <c r="U5612" s="71" t="s">
        <v>76</v>
      </c>
      <c r="V5612" s="71" t="s">
        <v>51</v>
      </c>
      <c r="W5612" s="71" t="s">
        <v>51</v>
      </c>
      <c r="X5612" s="71" t="s">
        <v>51</v>
      </c>
      <c r="Y5612" s="72" t="str">
        <f>IF((OR((AND('[1]PWS Information'!$E$10="CWS",U5612="Single Family Residence",Q5612="Lead")),
(AND('[1]PWS Information'!$E$10="CWS",U5612="Multiple Family Residence",'[1]PWS Information'!$E$11="Yes",Q5612="Lead")),
(AND('[1]PWS Information'!$E$10="NTNC",Q5612="Lead")))),"Tier 1",
IF((OR((AND('[1]PWS Information'!$E$10="CWS",U5612="Multiple Family Residence",'[1]PWS Information'!$E$11="No",Q5612="Lead")),
(AND('[1]PWS Information'!$E$10="CWS",U5612="Other",Q5612="Lead")),
(AND('[1]PWS Information'!$E$10="CWS",U5612="Building",Q5612="Lead")))),"Tier 2",
IF((OR((AND('[1]PWS Information'!$E$10="CWS",U5612="Single Family Residence",Q5612="Galvanized Requiring Replacement")),
(AND('[1]PWS Information'!$E$10="CWS",U5612="Single Family Residence",Q5612="Galvanized Requiring Replacement",R5612="Yes")),
(AND('[1]PWS Information'!$E$10="NTNC",Q5612="Galvanized Requiring Replacement")),
(AND('[1]PWS Information'!$E$10="NTNC",U5612="Single Family Residence",R5612="Yes")))),"Tier 3",
IF((OR((AND('[1]PWS Information'!$E$10="CWS",U5612="Single Family Residence",S5612="Yes",Q5612="Non-Lead", J5612="Non-Lead - Copper",L5612="Before 1989")),
(AND('[1]PWS Information'!$E$10="CWS",U5612="Single Family Residence",S5612="Yes",Q5612="Non-Lead", N5612="Non-Lead - Copper",O5612="Before 1989")))),"Tier 4",
IF((OR((AND('[1]PWS Information'!$E$10="NTNC",Q5612="Non-Lead")),
(AND('[1]PWS Information'!$E$10="CWS",Q5612="Non-Lead",S5612="")),
(AND('[1]PWS Information'!$E$10="CWS",Q5612="Non-Lead",S5612="No")),
(AND('[1]PWS Information'!$E$10="CWS",Q5612="Non-Lead",S5612="Don't Know")),
(AND('[1]PWS Information'!$E$10="CWS",Q5612="Non-Lead", J5612="Non-Lead - Copper", S5612="Yes", L5612="Between 1989 and 2014")),
(AND('[1]PWS Information'!$E$10="CWS",Q5612="Non-Lead", J5612="Non-Lead - Copper", S5612="Yes", L5612="After 2014")),
(AND('[1]PWS Information'!$E$10="CWS",Q5612="Non-Lead", J5612="Non-Lead - Copper", S5612="Yes", L5612="Unknown")),
(AND('[1]PWS Information'!$E$10="CWS",Q5612="Non-Lead", N5612="Non-Lead - Copper", S5612="Yes", O5612="Between 1989 and 2014")),
(AND('[1]PWS Information'!$E$10="CWS",Q5612="Non-Lead", N5612="Non-Lead - Copper", S5612="Yes", O5612="After 2014")),
(AND('[1]PWS Information'!$E$10="CWS",Q5612="Non-Lead", N5612="Non-Lead - Copper", S5612="Yes", O5612="Unknown")),
(AND('[1]PWS Information'!$E$10="CWS",Q5612="Unknown")),
(AND('[1]PWS Information'!$E$10="NTNC",Q5612="Unknown")))),"Tier 5",
"")))))</f>
        <v>Tier 5</v>
      </c>
      <c r="Z5612" s="71"/>
      <c r="AA5612" s="71"/>
    </row>
    <row r="5613" spans="1:27" ht="144" x14ac:dyDescent="0.3">
      <c r="A5613" s="1"/>
      <c r="B5613" s="70">
        <v>15504374</v>
      </c>
      <c r="C5613" s="60" t="s">
        <v>2016</v>
      </c>
      <c r="D5613" s="61" t="s">
        <v>2017</v>
      </c>
      <c r="E5613" s="61" t="s">
        <v>128</v>
      </c>
      <c r="F5613" s="61">
        <v>78640</v>
      </c>
      <c r="G5613" s="62" t="s">
        <v>2018</v>
      </c>
      <c r="H5613" s="63">
        <v>29.968988899999999</v>
      </c>
      <c r="I5613" s="64">
        <v>-97.820477777777697</v>
      </c>
      <c r="J5613" s="65" t="s">
        <v>50</v>
      </c>
      <c r="K5613" s="66" t="s">
        <v>51</v>
      </c>
      <c r="L5613" s="62" t="s">
        <v>52</v>
      </c>
      <c r="M5613" s="69"/>
      <c r="N5613" s="65" t="s">
        <v>50</v>
      </c>
      <c r="O5613" s="66" t="s">
        <v>52</v>
      </c>
      <c r="P5613" s="69"/>
      <c r="Q5613" s="55" t="str">
        <f t="shared" si="87"/>
        <v>Non-Lead</v>
      </c>
      <c r="R5613" s="70" t="s">
        <v>51</v>
      </c>
      <c r="S5613" s="70" t="s">
        <v>51</v>
      </c>
      <c r="T5613" s="70" t="s">
        <v>2019</v>
      </c>
      <c r="U5613" s="71" t="s">
        <v>76</v>
      </c>
      <c r="V5613" s="71" t="s">
        <v>51</v>
      </c>
      <c r="W5613" s="71" t="s">
        <v>51</v>
      </c>
      <c r="X5613" s="71" t="s">
        <v>51</v>
      </c>
      <c r="Y5613" s="72" t="str">
        <f>IF((OR((AND('[1]PWS Information'!$E$10="CWS",U5613="Single Family Residence",Q5613="Lead")),
(AND('[1]PWS Information'!$E$10="CWS",U5613="Multiple Family Residence",'[1]PWS Information'!$E$11="Yes",Q5613="Lead")),
(AND('[1]PWS Information'!$E$10="NTNC",Q5613="Lead")))),"Tier 1",
IF((OR((AND('[1]PWS Information'!$E$10="CWS",U5613="Multiple Family Residence",'[1]PWS Information'!$E$11="No",Q5613="Lead")),
(AND('[1]PWS Information'!$E$10="CWS",U5613="Other",Q5613="Lead")),
(AND('[1]PWS Information'!$E$10="CWS",U5613="Building",Q5613="Lead")))),"Tier 2",
IF((OR((AND('[1]PWS Information'!$E$10="CWS",U5613="Single Family Residence",Q5613="Galvanized Requiring Replacement")),
(AND('[1]PWS Information'!$E$10="CWS",U5613="Single Family Residence",Q5613="Galvanized Requiring Replacement",R5613="Yes")),
(AND('[1]PWS Information'!$E$10="NTNC",Q5613="Galvanized Requiring Replacement")),
(AND('[1]PWS Information'!$E$10="NTNC",U5613="Single Family Residence",R5613="Yes")))),"Tier 3",
IF((OR((AND('[1]PWS Information'!$E$10="CWS",U5613="Single Family Residence",S5613="Yes",Q5613="Non-Lead", J5613="Non-Lead - Copper",L5613="Before 1989")),
(AND('[1]PWS Information'!$E$10="CWS",U5613="Single Family Residence",S5613="Yes",Q5613="Non-Lead", N5613="Non-Lead - Copper",O5613="Before 1989")))),"Tier 4",
IF((OR((AND('[1]PWS Information'!$E$10="NTNC",Q5613="Non-Lead")),
(AND('[1]PWS Information'!$E$10="CWS",Q5613="Non-Lead",S5613="")),
(AND('[1]PWS Information'!$E$10="CWS",Q5613="Non-Lead",S5613="No")),
(AND('[1]PWS Information'!$E$10="CWS",Q5613="Non-Lead",S5613="Don't Know")),
(AND('[1]PWS Information'!$E$10="CWS",Q5613="Non-Lead", J5613="Non-Lead - Copper", S5613="Yes", L5613="Between 1989 and 2014")),
(AND('[1]PWS Information'!$E$10="CWS",Q5613="Non-Lead", J5613="Non-Lead - Copper", S5613="Yes", L5613="After 2014")),
(AND('[1]PWS Information'!$E$10="CWS",Q5613="Non-Lead", J5613="Non-Lead - Copper", S5613="Yes", L5613="Unknown")),
(AND('[1]PWS Information'!$E$10="CWS",Q5613="Non-Lead", N5613="Non-Lead - Copper", S5613="Yes", O5613="Between 1989 and 2014")),
(AND('[1]PWS Information'!$E$10="CWS",Q5613="Non-Lead", N5613="Non-Lead - Copper", S5613="Yes", O5613="After 2014")),
(AND('[1]PWS Information'!$E$10="CWS",Q5613="Non-Lead", N5613="Non-Lead - Copper", S5613="Yes", O5613="Unknown")),
(AND('[1]PWS Information'!$E$10="CWS",Q5613="Unknown")),
(AND('[1]PWS Information'!$E$10="NTNC",Q5613="Unknown")))),"Tier 5",
"")))))</f>
        <v>Tier 5</v>
      </c>
      <c r="Z5613" s="71"/>
      <c r="AA5613" s="71"/>
    </row>
    <row r="5614" spans="1:27" ht="115.2" x14ac:dyDescent="0.3">
      <c r="A5614" s="17"/>
      <c r="B5614" s="70">
        <v>2222222</v>
      </c>
      <c r="C5614" s="60">
        <v>1051</v>
      </c>
      <c r="D5614" s="61" t="s">
        <v>2020</v>
      </c>
      <c r="E5614" s="61" t="s">
        <v>49</v>
      </c>
      <c r="F5614" s="61">
        <v>78640</v>
      </c>
      <c r="G5614" s="62" t="s">
        <v>2021</v>
      </c>
      <c r="H5614" s="63">
        <v>29.972348</v>
      </c>
      <c r="I5614" s="64">
        <v>-97.858024999999998</v>
      </c>
      <c r="J5614" s="65" t="s">
        <v>50</v>
      </c>
      <c r="K5614" s="66" t="s">
        <v>51</v>
      </c>
      <c r="L5614" s="62" t="s">
        <v>52</v>
      </c>
      <c r="M5614" s="69"/>
      <c r="N5614" s="65" t="s">
        <v>50</v>
      </c>
      <c r="O5614" s="66" t="s">
        <v>52</v>
      </c>
      <c r="P5614" s="69"/>
      <c r="Q5614" s="55" t="str">
        <f t="shared" si="87"/>
        <v>Non-Lead</v>
      </c>
      <c r="R5614" s="70" t="s">
        <v>51</v>
      </c>
      <c r="S5614" s="70" t="s">
        <v>51</v>
      </c>
      <c r="T5614" s="70" t="s">
        <v>2022</v>
      </c>
      <c r="U5614" s="71" t="s">
        <v>60</v>
      </c>
      <c r="V5614" s="71" t="s">
        <v>51</v>
      </c>
      <c r="W5614" s="71" t="s">
        <v>51</v>
      </c>
      <c r="X5614" s="71" t="s">
        <v>51</v>
      </c>
      <c r="Y5614" s="72" t="str">
        <f>IF((OR((AND('[1]PWS Information'!$E$10="CWS",U5614="Single Family Residence",Q5614="Lead")),
(AND('[1]PWS Information'!$E$10="CWS",U5614="Multiple Family Residence",'[1]PWS Information'!$E$11="Yes",Q5614="Lead")),
(AND('[1]PWS Information'!$E$10="NTNC",Q5614="Lead")))),"Tier 1",
IF((OR((AND('[1]PWS Information'!$E$10="CWS",U5614="Multiple Family Residence",'[1]PWS Information'!$E$11="No",Q5614="Lead")),
(AND('[1]PWS Information'!$E$10="CWS",U5614="Other",Q5614="Lead")),
(AND('[1]PWS Information'!$E$10="CWS",U5614="Building",Q5614="Lead")))),"Tier 2",
IF((OR((AND('[1]PWS Information'!$E$10="CWS",U5614="Single Family Residence",Q5614="Galvanized Requiring Replacement")),
(AND('[1]PWS Information'!$E$10="CWS",U5614="Single Family Residence",Q5614="Galvanized Requiring Replacement",R5614="Yes")),
(AND('[1]PWS Information'!$E$10="NTNC",Q5614="Galvanized Requiring Replacement")),
(AND('[1]PWS Information'!$E$10="NTNC",U5614="Single Family Residence",R5614="Yes")))),"Tier 3",
IF((OR((AND('[1]PWS Information'!$E$10="CWS",U5614="Single Family Residence",S5614="Yes",Q5614="Non-Lead", J5614="Non-Lead - Copper",L5614="Before 1989")),
(AND('[1]PWS Information'!$E$10="CWS",U5614="Single Family Residence",S5614="Yes",Q5614="Non-Lead", N5614="Non-Lead - Copper",O5614="Before 1989")))),"Tier 4",
IF((OR((AND('[1]PWS Information'!$E$10="NTNC",Q5614="Non-Lead")),
(AND('[1]PWS Information'!$E$10="CWS",Q5614="Non-Lead",S5614="")),
(AND('[1]PWS Information'!$E$10="CWS",Q5614="Non-Lead",S5614="No")),
(AND('[1]PWS Information'!$E$10="CWS",Q5614="Non-Lead",S5614="Don't Know")),
(AND('[1]PWS Information'!$E$10="CWS",Q5614="Non-Lead", J5614="Non-Lead - Copper", S5614="Yes", L5614="Between 1989 and 2014")),
(AND('[1]PWS Information'!$E$10="CWS",Q5614="Non-Lead", J5614="Non-Lead - Copper", S5614="Yes", L5614="After 2014")),
(AND('[1]PWS Information'!$E$10="CWS",Q5614="Non-Lead", J5614="Non-Lead - Copper", S5614="Yes", L5614="Unknown")),
(AND('[1]PWS Information'!$E$10="CWS",Q5614="Non-Lead", N5614="Non-Lead - Copper", S5614="Yes", O5614="Between 1989 and 2014")),
(AND('[1]PWS Information'!$E$10="CWS",Q5614="Non-Lead", N5614="Non-Lead - Copper", S5614="Yes", O5614="After 2014")),
(AND('[1]PWS Information'!$E$10="CWS",Q5614="Non-Lead", N5614="Non-Lead - Copper", S5614="Yes", O5614="Unknown")),
(AND('[1]PWS Information'!$E$10="CWS",Q5614="Unknown")),
(AND('[1]PWS Information'!$E$10="NTNC",Q5614="Unknown")))),"Tier 5",
"")))))</f>
        <v>Tier 5</v>
      </c>
      <c r="Z5614" s="71"/>
      <c r="AA5614" s="71"/>
    </row>
    <row r="5615" spans="1:27" ht="115.2" x14ac:dyDescent="0.3">
      <c r="A5615" s="1"/>
      <c r="B5615" s="70">
        <v>16591649</v>
      </c>
      <c r="C5615" s="60">
        <v>191</v>
      </c>
      <c r="D5615" s="61" t="s">
        <v>1461</v>
      </c>
      <c r="E5615" s="61" t="s">
        <v>49</v>
      </c>
      <c r="F5615" s="61">
        <v>78640</v>
      </c>
      <c r="G5615" s="62" t="s">
        <v>2023</v>
      </c>
      <c r="H5615" s="63">
        <v>29.966875000000002</v>
      </c>
      <c r="I5615" s="64">
        <v>-97.850234999999998</v>
      </c>
      <c r="J5615" s="65" t="s">
        <v>50</v>
      </c>
      <c r="K5615" s="66" t="s">
        <v>51</v>
      </c>
      <c r="L5615" s="62" t="s">
        <v>52</v>
      </c>
      <c r="M5615" s="69"/>
      <c r="N5615" s="65" t="s">
        <v>50</v>
      </c>
      <c r="O5615" s="66" t="s">
        <v>52</v>
      </c>
      <c r="P5615" s="69"/>
      <c r="Q5615" s="55" t="str">
        <f t="shared" si="87"/>
        <v>Non-Lead</v>
      </c>
      <c r="R5615" s="70" t="s">
        <v>51</v>
      </c>
      <c r="S5615" s="70" t="s">
        <v>51</v>
      </c>
      <c r="T5615" s="70" t="s">
        <v>2024</v>
      </c>
      <c r="U5615" s="71" t="s">
        <v>76</v>
      </c>
      <c r="V5615" s="71" t="s">
        <v>51</v>
      </c>
      <c r="W5615" s="71" t="s">
        <v>51</v>
      </c>
      <c r="X5615" s="71" t="s">
        <v>51</v>
      </c>
      <c r="Y5615" s="72" t="str">
        <f>IF((OR((AND('[1]PWS Information'!$E$10="CWS",U5615="Single Family Residence",Q5615="Lead")),
(AND('[1]PWS Information'!$E$10="CWS",U5615="Multiple Family Residence",'[1]PWS Information'!$E$11="Yes",Q5615="Lead")),
(AND('[1]PWS Information'!$E$10="NTNC",Q5615="Lead")))),"Tier 1",
IF((OR((AND('[1]PWS Information'!$E$10="CWS",U5615="Multiple Family Residence",'[1]PWS Information'!$E$11="No",Q5615="Lead")),
(AND('[1]PWS Information'!$E$10="CWS",U5615="Other",Q5615="Lead")),
(AND('[1]PWS Information'!$E$10="CWS",U5615="Building",Q5615="Lead")))),"Tier 2",
IF((OR((AND('[1]PWS Information'!$E$10="CWS",U5615="Single Family Residence",Q5615="Galvanized Requiring Replacement")),
(AND('[1]PWS Information'!$E$10="CWS",U5615="Single Family Residence",Q5615="Galvanized Requiring Replacement",R5615="Yes")),
(AND('[1]PWS Information'!$E$10="NTNC",Q5615="Galvanized Requiring Replacement")),
(AND('[1]PWS Information'!$E$10="NTNC",U5615="Single Family Residence",R5615="Yes")))),"Tier 3",
IF((OR((AND('[1]PWS Information'!$E$10="CWS",U5615="Single Family Residence",S5615="Yes",Q5615="Non-Lead", J5615="Non-Lead - Copper",L5615="Before 1989")),
(AND('[1]PWS Information'!$E$10="CWS",U5615="Single Family Residence",S5615="Yes",Q5615="Non-Lead", N5615="Non-Lead - Copper",O5615="Before 1989")))),"Tier 4",
IF((OR((AND('[1]PWS Information'!$E$10="NTNC",Q5615="Non-Lead")),
(AND('[1]PWS Information'!$E$10="CWS",Q5615="Non-Lead",S5615="")),
(AND('[1]PWS Information'!$E$10="CWS",Q5615="Non-Lead",S5615="No")),
(AND('[1]PWS Information'!$E$10="CWS",Q5615="Non-Lead",S5615="Don't Know")),
(AND('[1]PWS Information'!$E$10="CWS",Q5615="Non-Lead", J5615="Non-Lead - Copper", S5615="Yes", L5615="Between 1989 and 2014")),
(AND('[1]PWS Information'!$E$10="CWS",Q5615="Non-Lead", J5615="Non-Lead - Copper", S5615="Yes", L5615="After 2014")),
(AND('[1]PWS Information'!$E$10="CWS",Q5615="Non-Lead", J5615="Non-Lead - Copper", S5615="Yes", L5615="Unknown")),
(AND('[1]PWS Information'!$E$10="CWS",Q5615="Non-Lead", N5615="Non-Lead - Copper", S5615="Yes", O5615="Between 1989 and 2014")),
(AND('[1]PWS Information'!$E$10="CWS",Q5615="Non-Lead", N5615="Non-Lead - Copper", S5615="Yes", O5615="After 2014")),
(AND('[1]PWS Information'!$E$10="CWS",Q5615="Non-Lead", N5615="Non-Lead - Copper", S5615="Yes", O5615="Unknown")),
(AND('[1]PWS Information'!$E$10="CWS",Q5615="Unknown")),
(AND('[1]PWS Information'!$E$10="NTNC",Q5615="Unknown")))),"Tier 5",
"")))))</f>
        <v>Tier 5</v>
      </c>
      <c r="Z5615" s="71"/>
      <c r="AA5615" s="71"/>
    </row>
    <row r="5616" spans="1:27" ht="129.6" x14ac:dyDescent="0.3">
      <c r="A5616" s="1"/>
      <c r="B5616" s="70">
        <v>8875122</v>
      </c>
      <c r="C5616" s="60"/>
      <c r="D5616" s="61" t="s">
        <v>2020</v>
      </c>
      <c r="E5616" s="61" t="s">
        <v>49</v>
      </c>
      <c r="F5616" s="61">
        <v>78640</v>
      </c>
      <c r="G5616" s="62" t="s">
        <v>2025</v>
      </c>
      <c r="H5616" s="63">
        <v>29.968583299999999</v>
      </c>
      <c r="I5616" s="64">
        <v>-97.854211111111098</v>
      </c>
      <c r="J5616" s="65" t="s">
        <v>50</v>
      </c>
      <c r="K5616" s="66" t="s">
        <v>51</v>
      </c>
      <c r="L5616" s="62" t="s">
        <v>52</v>
      </c>
      <c r="M5616" s="69"/>
      <c r="N5616" s="65" t="s">
        <v>50</v>
      </c>
      <c r="O5616" s="66" t="s">
        <v>52</v>
      </c>
      <c r="P5616" s="69"/>
      <c r="Q5616" s="55" t="str">
        <f t="shared" si="87"/>
        <v>Non-Lead</v>
      </c>
      <c r="R5616" s="70" t="s">
        <v>51</v>
      </c>
      <c r="S5616" s="70" t="s">
        <v>51</v>
      </c>
      <c r="T5616" s="70" t="s">
        <v>2026</v>
      </c>
      <c r="U5616" s="71" t="s">
        <v>76</v>
      </c>
      <c r="V5616" s="71" t="s">
        <v>51</v>
      </c>
      <c r="W5616" s="71" t="s">
        <v>51</v>
      </c>
      <c r="X5616" s="71" t="s">
        <v>51</v>
      </c>
      <c r="Y5616" s="72" t="str">
        <f>IF((OR((AND('[1]PWS Information'!$E$10="CWS",U5616="Single Family Residence",Q5616="Lead")),
(AND('[1]PWS Information'!$E$10="CWS",U5616="Multiple Family Residence",'[1]PWS Information'!$E$11="Yes",Q5616="Lead")),
(AND('[1]PWS Information'!$E$10="NTNC",Q5616="Lead")))),"Tier 1",
IF((OR((AND('[1]PWS Information'!$E$10="CWS",U5616="Multiple Family Residence",'[1]PWS Information'!$E$11="No",Q5616="Lead")),
(AND('[1]PWS Information'!$E$10="CWS",U5616="Other",Q5616="Lead")),
(AND('[1]PWS Information'!$E$10="CWS",U5616="Building",Q5616="Lead")))),"Tier 2",
IF((OR((AND('[1]PWS Information'!$E$10="CWS",U5616="Single Family Residence",Q5616="Galvanized Requiring Replacement")),
(AND('[1]PWS Information'!$E$10="CWS",U5616="Single Family Residence",Q5616="Galvanized Requiring Replacement",R5616="Yes")),
(AND('[1]PWS Information'!$E$10="NTNC",Q5616="Galvanized Requiring Replacement")),
(AND('[1]PWS Information'!$E$10="NTNC",U5616="Single Family Residence",R5616="Yes")))),"Tier 3",
IF((OR((AND('[1]PWS Information'!$E$10="CWS",U5616="Single Family Residence",S5616="Yes",Q5616="Non-Lead", J5616="Non-Lead - Copper",L5616="Before 1989")),
(AND('[1]PWS Information'!$E$10="CWS",U5616="Single Family Residence",S5616="Yes",Q5616="Non-Lead", N5616="Non-Lead - Copper",O5616="Before 1989")))),"Tier 4",
IF((OR((AND('[1]PWS Information'!$E$10="NTNC",Q5616="Non-Lead")),
(AND('[1]PWS Information'!$E$10="CWS",Q5616="Non-Lead",S5616="")),
(AND('[1]PWS Information'!$E$10="CWS",Q5616="Non-Lead",S5616="No")),
(AND('[1]PWS Information'!$E$10="CWS",Q5616="Non-Lead",S5616="Don't Know")),
(AND('[1]PWS Information'!$E$10="CWS",Q5616="Non-Lead", J5616="Non-Lead - Copper", S5616="Yes", L5616="Between 1989 and 2014")),
(AND('[1]PWS Information'!$E$10="CWS",Q5616="Non-Lead", J5616="Non-Lead - Copper", S5616="Yes", L5616="After 2014")),
(AND('[1]PWS Information'!$E$10="CWS",Q5616="Non-Lead", J5616="Non-Lead - Copper", S5616="Yes", L5616="Unknown")),
(AND('[1]PWS Information'!$E$10="CWS",Q5616="Non-Lead", N5616="Non-Lead - Copper", S5616="Yes", O5616="Between 1989 and 2014")),
(AND('[1]PWS Information'!$E$10="CWS",Q5616="Non-Lead", N5616="Non-Lead - Copper", S5616="Yes", O5616="After 2014")),
(AND('[1]PWS Information'!$E$10="CWS",Q5616="Non-Lead", N5616="Non-Lead - Copper", S5616="Yes", O5616="Unknown")),
(AND('[1]PWS Information'!$E$10="CWS",Q5616="Unknown")),
(AND('[1]PWS Information'!$E$10="NTNC",Q5616="Unknown")))),"Tier 5",
"")))))</f>
        <v>Tier 5</v>
      </c>
      <c r="Z5616" s="71"/>
      <c r="AA5616" s="71"/>
    </row>
    <row r="5617" spans="1:27" ht="115.2" x14ac:dyDescent="0.3">
      <c r="A5617" s="1"/>
      <c r="B5617" s="70">
        <v>1432573</v>
      </c>
      <c r="C5617" s="60">
        <v>505</v>
      </c>
      <c r="D5617" s="61" t="s">
        <v>1719</v>
      </c>
      <c r="E5617" s="61" t="s">
        <v>128</v>
      </c>
      <c r="F5617" s="61">
        <v>78640</v>
      </c>
      <c r="G5617" s="62" t="s">
        <v>2027</v>
      </c>
      <c r="H5617" s="63">
        <v>29.975347200000002</v>
      </c>
      <c r="I5617" s="64">
        <v>-97.784663888888801</v>
      </c>
      <c r="J5617" s="65" t="s">
        <v>50</v>
      </c>
      <c r="K5617" s="66" t="s">
        <v>51</v>
      </c>
      <c r="L5617" s="62" t="s">
        <v>52</v>
      </c>
      <c r="M5617" s="69"/>
      <c r="N5617" s="65" t="s">
        <v>50</v>
      </c>
      <c r="O5617" s="66" t="s">
        <v>52</v>
      </c>
      <c r="P5617" s="69"/>
      <c r="Q5617" s="55" t="str">
        <f t="shared" si="87"/>
        <v>Non-Lead</v>
      </c>
      <c r="R5617" s="70" t="s">
        <v>51</v>
      </c>
      <c r="S5617" s="70" t="s">
        <v>51</v>
      </c>
      <c r="T5617" s="70" t="s">
        <v>2028</v>
      </c>
      <c r="U5617" s="71" t="s">
        <v>76</v>
      </c>
      <c r="V5617" s="71" t="s">
        <v>51</v>
      </c>
      <c r="W5617" s="71" t="s">
        <v>51</v>
      </c>
      <c r="X5617" s="71" t="s">
        <v>51</v>
      </c>
      <c r="Y5617" s="72" t="str">
        <f>IF((OR((AND('[1]PWS Information'!$E$10="CWS",U5617="Single Family Residence",Q5617="Lead")),
(AND('[1]PWS Information'!$E$10="CWS",U5617="Multiple Family Residence",'[1]PWS Information'!$E$11="Yes",Q5617="Lead")),
(AND('[1]PWS Information'!$E$10="NTNC",Q5617="Lead")))),"Tier 1",
IF((OR((AND('[1]PWS Information'!$E$10="CWS",U5617="Multiple Family Residence",'[1]PWS Information'!$E$11="No",Q5617="Lead")),
(AND('[1]PWS Information'!$E$10="CWS",U5617="Other",Q5617="Lead")),
(AND('[1]PWS Information'!$E$10="CWS",U5617="Building",Q5617="Lead")))),"Tier 2",
IF((OR((AND('[1]PWS Information'!$E$10="CWS",U5617="Single Family Residence",Q5617="Galvanized Requiring Replacement")),
(AND('[1]PWS Information'!$E$10="CWS",U5617="Single Family Residence",Q5617="Galvanized Requiring Replacement",R5617="Yes")),
(AND('[1]PWS Information'!$E$10="NTNC",Q5617="Galvanized Requiring Replacement")),
(AND('[1]PWS Information'!$E$10="NTNC",U5617="Single Family Residence",R5617="Yes")))),"Tier 3",
IF((OR((AND('[1]PWS Information'!$E$10="CWS",U5617="Single Family Residence",S5617="Yes",Q5617="Non-Lead", J5617="Non-Lead - Copper",L5617="Before 1989")),
(AND('[1]PWS Information'!$E$10="CWS",U5617="Single Family Residence",S5617="Yes",Q5617="Non-Lead", N5617="Non-Lead - Copper",O5617="Before 1989")))),"Tier 4",
IF((OR((AND('[1]PWS Information'!$E$10="NTNC",Q5617="Non-Lead")),
(AND('[1]PWS Information'!$E$10="CWS",Q5617="Non-Lead",S5617="")),
(AND('[1]PWS Information'!$E$10="CWS",Q5617="Non-Lead",S5617="No")),
(AND('[1]PWS Information'!$E$10="CWS",Q5617="Non-Lead",S5617="Don't Know")),
(AND('[1]PWS Information'!$E$10="CWS",Q5617="Non-Lead", J5617="Non-Lead - Copper", S5617="Yes", L5617="Between 1989 and 2014")),
(AND('[1]PWS Information'!$E$10="CWS",Q5617="Non-Lead", J5617="Non-Lead - Copper", S5617="Yes", L5617="After 2014")),
(AND('[1]PWS Information'!$E$10="CWS",Q5617="Non-Lead", J5617="Non-Lead - Copper", S5617="Yes", L5617="Unknown")),
(AND('[1]PWS Information'!$E$10="CWS",Q5617="Non-Lead", N5617="Non-Lead - Copper", S5617="Yes", O5617="Between 1989 and 2014")),
(AND('[1]PWS Information'!$E$10="CWS",Q5617="Non-Lead", N5617="Non-Lead - Copper", S5617="Yes", O5617="After 2014")),
(AND('[1]PWS Information'!$E$10="CWS",Q5617="Non-Lead", N5617="Non-Lead - Copper", S5617="Yes", O5617="Unknown")),
(AND('[1]PWS Information'!$E$10="CWS",Q5617="Unknown")),
(AND('[1]PWS Information'!$E$10="NTNC",Q5617="Unknown")))),"Tier 5",
"")))))</f>
        <v>Tier 5</v>
      </c>
      <c r="Z5617" s="71"/>
      <c r="AA5617" s="71"/>
    </row>
    <row r="5618" spans="1:27" ht="115.2" x14ac:dyDescent="0.3">
      <c r="A5618" s="17"/>
      <c r="B5618" s="70">
        <v>1434042</v>
      </c>
      <c r="C5618" s="60">
        <v>135</v>
      </c>
      <c r="D5618" s="61" t="s">
        <v>1728</v>
      </c>
      <c r="E5618" s="61" t="s">
        <v>128</v>
      </c>
      <c r="F5618" s="61">
        <v>78640</v>
      </c>
      <c r="G5618" s="62" t="s">
        <v>2029</v>
      </c>
      <c r="H5618" s="63">
        <v>29.9764667</v>
      </c>
      <c r="I5618" s="64">
        <v>-97.787111111111102</v>
      </c>
      <c r="J5618" s="65" t="s">
        <v>50</v>
      </c>
      <c r="K5618" s="66" t="s">
        <v>51</v>
      </c>
      <c r="L5618" s="62" t="s">
        <v>52</v>
      </c>
      <c r="M5618" s="69"/>
      <c r="N5618" s="65" t="s">
        <v>50</v>
      </c>
      <c r="O5618" s="66" t="s">
        <v>52</v>
      </c>
      <c r="P5618" s="69"/>
      <c r="Q5618" s="55" t="str">
        <f t="shared" si="87"/>
        <v>Non-Lead</v>
      </c>
      <c r="R5618" s="70" t="s">
        <v>51</v>
      </c>
      <c r="S5618" s="70" t="s">
        <v>51</v>
      </c>
      <c r="T5618" s="70" t="s">
        <v>2030</v>
      </c>
      <c r="U5618" s="71" t="s">
        <v>76</v>
      </c>
      <c r="V5618" s="71" t="s">
        <v>51</v>
      </c>
      <c r="W5618" s="71" t="s">
        <v>51</v>
      </c>
      <c r="X5618" s="71" t="s">
        <v>51</v>
      </c>
      <c r="Y5618" s="72" t="str">
        <f>IF((OR((AND('[1]PWS Information'!$E$10="CWS",U5618="Single Family Residence",Q5618="Lead")),
(AND('[1]PWS Information'!$E$10="CWS",U5618="Multiple Family Residence",'[1]PWS Information'!$E$11="Yes",Q5618="Lead")),
(AND('[1]PWS Information'!$E$10="NTNC",Q5618="Lead")))),"Tier 1",
IF((OR((AND('[1]PWS Information'!$E$10="CWS",U5618="Multiple Family Residence",'[1]PWS Information'!$E$11="No",Q5618="Lead")),
(AND('[1]PWS Information'!$E$10="CWS",U5618="Other",Q5618="Lead")),
(AND('[1]PWS Information'!$E$10="CWS",U5618="Building",Q5618="Lead")))),"Tier 2",
IF((OR((AND('[1]PWS Information'!$E$10="CWS",U5618="Single Family Residence",Q5618="Galvanized Requiring Replacement")),
(AND('[1]PWS Information'!$E$10="CWS",U5618="Single Family Residence",Q5618="Galvanized Requiring Replacement",R5618="Yes")),
(AND('[1]PWS Information'!$E$10="NTNC",Q5618="Galvanized Requiring Replacement")),
(AND('[1]PWS Information'!$E$10="NTNC",U5618="Single Family Residence",R5618="Yes")))),"Tier 3",
IF((OR((AND('[1]PWS Information'!$E$10="CWS",U5618="Single Family Residence",S5618="Yes",Q5618="Non-Lead", J5618="Non-Lead - Copper",L5618="Before 1989")),
(AND('[1]PWS Information'!$E$10="CWS",U5618="Single Family Residence",S5618="Yes",Q5618="Non-Lead", N5618="Non-Lead - Copper",O5618="Before 1989")))),"Tier 4",
IF((OR((AND('[1]PWS Information'!$E$10="NTNC",Q5618="Non-Lead")),
(AND('[1]PWS Information'!$E$10="CWS",Q5618="Non-Lead",S5618="")),
(AND('[1]PWS Information'!$E$10="CWS",Q5618="Non-Lead",S5618="No")),
(AND('[1]PWS Information'!$E$10="CWS",Q5618="Non-Lead",S5618="Don't Know")),
(AND('[1]PWS Information'!$E$10="CWS",Q5618="Non-Lead", J5618="Non-Lead - Copper", S5618="Yes", L5618="Between 1989 and 2014")),
(AND('[1]PWS Information'!$E$10="CWS",Q5618="Non-Lead", J5618="Non-Lead - Copper", S5618="Yes", L5618="After 2014")),
(AND('[1]PWS Information'!$E$10="CWS",Q5618="Non-Lead", J5618="Non-Lead - Copper", S5618="Yes", L5618="Unknown")),
(AND('[1]PWS Information'!$E$10="CWS",Q5618="Non-Lead", N5618="Non-Lead - Copper", S5618="Yes", O5618="Between 1989 and 2014")),
(AND('[1]PWS Information'!$E$10="CWS",Q5618="Non-Lead", N5618="Non-Lead - Copper", S5618="Yes", O5618="After 2014")),
(AND('[1]PWS Information'!$E$10="CWS",Q5618="Non-Lead", N5618="Non-Lead - Copper", S5618="Yes", O5618="Unknown")),
(AND('[1]PWS Information'!$E$10="CWS",Q5618="Unknown")),
(AND('[1]PWS Information'!$E$10="NTNC",Q5618="Unknown")))),"Tier 5",
"")))))</f>
        <v>Tier 5</v>
      </c>
      <c r="Z5618" s="71"/>
      <c r="AA5618" s="71"/>
    </row>
    <row r="5619" spans="1:27" ht="115.2" x14ac:dyDescent="0.3">
      <c r="A5619" s="1"/>
      <c r="B5619" s="70">
        <v>1425850</v>
      </c>
      <c r="C5619" s="60">
        <v>364</v>
      </c>
      <c r="D5619" s="61" t="s">
        <v>1719</v>
      </c>
      <c r="E5619" s="61" t="s">
        <v>128</v>
      </c>
      <c r="F5619" s="61">
        <v>78640</v>
      </c>
      <c r="G5619" s="62" t="s">
        <v>2031</v>
      </c>
      <c r="H5619" s="63">
        <v>29.9754389</v>
      </c>
      <c r="I5619" s="64">
        <v>-97.785161111111094</v>
      </c>
      <c r="J5619" s="65" t="s">
        <v>50</v>
      </c>
      <c r="K5619" s="66" t="s">
        <v>51</v>
      </c>
      <c r="L5619" s="62" t="s">
        <v>52</v>
      </c>
      <c r="M5619" s="69"/>
      <c r="N5619" s="65" t="s">
        <v>50</v>
      </c>
      <c r="O5619" s="66" t="s">
        <v>52</v>
      </c>
      <c r="P5619" s="69"/>
      <c r="Q5619" s="55" t="str">
        <f t="shared" si="87"/>
        <v>Non-Lead</v>
      </c>
      <c r="R5619" s="70" t="s">
        <v>51</v>
      </c>
      <c r="S5619" s="70" t="s">
        <v>51</v>
      </c>
      <c r="T5619" s="70" t="s">
        <v>2032</v>
      </c>
      <c r="U5619" s="71" t="s">
        <v>76</v>
      </c>
      <c r="V5619" s="71" t="s">
        <v>51</v>
      </c>
      <c r="W5619" s="71" t="s">
        <v>51</v>
      </c>
      <c r="X5619" s="71" t="s">
        <v>51</v>
      </c>
      <c r="Y5619" s="72" t="str">
        <f>IF((OR((AND('[1]PWS Information'!$E$10="CWS",U5619="Single Family Residence",Q5619="Lead")),
(AND('[1]PWS Information'!$E$10="CWS",U5619="Multiple Family Residence",'[1]PWS Information'!$E$11="Yes",Q5619="Lead")),
(AND('[1]PWS Information'!$E$10="NTNC",Q5619="Lead")))),"Tier 1",
IF((OR((AND('[1]PWS Information'!$E$10="CWS",U5619="Multiple Family Residence",'[1]PWS Information'!$E$11="No",Q5619="Lead")),
(AND('[1]PWS Information'!$E$10="CWS",U5619="Other",Q5619="Lead")),
(AND('[1]PWS Information'!$E$10="CWS",U5619="Building",Q5619="Lead")))),"Tier 2",
IF((OR((AND('[1]PWS Information'!$E$10="CWS",U5619="Single Family Residence",Q5619="Galvanized Requiring Replacement")),
(AND('[1]PWS Information'!$E$10="CWS",U5619="Single Family Residence",Q5619="Galvanized Requiring Replacement",R5619="Yes")),
(AND('[1]PWS Information'!$E$10="NTNC",Q5619="Galvanized Requiring Replacement")),
(AND('[1]PWS Information'!$E$10="NTNC",U5619="Single Family Residence",R5619="Yes")))),"Tier 3",
IF((OR((AND('[1]PWS Information'!$E$10="CWS",U5619="Single Family Residence",S5619="Yes",Q5619="Non-Lead", J5619="Non-Lead - Copper",L5619="Before 1989")),
(AND('[1]PWS Information'!$E$10="CWS",U5619="Single Family Residence",S5619="Yes",Q5619="Non-Lead", N5619="Non-Lead - Copper",O5619="Before 1989")))),"Tier 4",
IF((OR((AND('[1]PWS Information'!$E$10="NTNC",Q5619="Non-Lead")),
(AND('[1]PWS Information'!$E$10="CWS",Q5619="Non-Lead",S5619="")),
(AND('[1]PWS Information'!$E$10="CWS",Q5619="Non-Lead",S5619="No")),
(AND('[1]PWS Information'!$E$10="CWS",Q5619="Non-Lead",S5619="Don't Know")),
(AND('[1]PWS Information'!$E$10="CWS",Q5619="Non-Lead", J5619="Non-Lead - Copper", S5619="Yes", L5619="Between 1989 and 2014")),
(AND('[1]PWS Information'!$E$10="CWS",Q5619="Non-Lead", J5619="Non-Lead - Copper", S5619="Yes", L5619="After 2014")),
(AND('[1]PWS Information'!$E$10="CWS",Q5619="Non-Lead", J5619="Non-Lead - Copper", S5619="Yes", L5619="Unknown")),
(AND('[1]PWS Information'!$E$10="CWS",Q5619="Non-Lead", N5619="Non-Lead - Copper", S5619="Yes", O5619="Between 1989 and 2014")),
(AND('[1]PWS Information'!$E$10="CWS",Q5619="Non-Lead", N5619="Non-Lead - Copper", S5619="Yes", O5619="After 2014")),
(AND('[1]PWS Information'!$E$10="CWS",Q5619="Non-Lead", N5619="Non-Lead - Copper", S5619="Yes", O5619="Unknown")),
(AND('[1]PWS Information'!$E$10="CWS",Q5619="Unknown")),
(AND('[1]PWS Information'!$E$10="NTNC",Q5619="Unknown")))),"Tier 5",
"")))))</f>
        <v>Tier 5</v>
      </c>
      <c r="Z5619" s="71"/>
      <c r="AA5619" s="71"/>
    </row>
    <row r="5620" spans="1:27" ht="115.2" x14ac:dyDescent="0.3">
      <c r="A5620" s="1"/>
      <c r="B5620" s="70">
        <v>6342085</v>
      </c>
      <c r="C5620" s="60" t="s">
        <v>2033</v>
      </c>
      <c r="D5620" s="61" t="s">
        <v>2034</v>
      </c>
      <c r="E5620" s="61" t="s">
        <v>128</v>
      </c>
      <c r="F5620" s="61">
        <v>78640</v>
      </c>
      <c r="G5620" s="62" t="s">
        <v>2035</v>
      </c>
      <c r="H5620" s="63">
        <v>29.946008299999999</v>
      </c>
      <c r="I5620" s="64">
        <v>-97.799783300000001</v>
      </c>
      <c r="J5620" s="65" t="s">
        <v>50</v>
      </c>
      <c r="K5620" s="66" t="s">
        <v>51</v>
      </c>
      <c r="L5620" s="62" t="s">
        <v>52</v>
      </c>
      <c r="M5620" s="69"/>
      <c r="N5620" s="65" t="s">
        <v>50</v>
      </c>
      <c r="O5620" s="66" t="s">
        <v>52</v>
      </c>
      <c r="P5620" s="69"/>
      <c r="Q5620" s="55" t="str">
        <f t="shared" si="87"/>
        <v>Non-Lead</v>
      </c>
      <c r="R5620" s="70" t="s">
        <v>51</v>
      </c>
      <c r="S5620" s="70" t="s">
        <v>51</v>
      </c>
      <c r="T5620" s="70" t="s">
        <v>2036</v>
      </c>
      <c r="U5620" s="71" t="s">
        <v>76</v>
      </c>
      <c r="V5620" s="71" t="s">
        <v>51</v>
      </c>
      <c r="W5620" s="71" t="s">
        <v>51</v>
      </c>
      <c r="X5620" s="71" t="s">
        <v>51</v>
      </c>
      <c r="Y5620" s="72" t="str">
        <f>IF((OR((AND('[1]PWS Information'!$E$10="CWS",U5620="Single Family Residence",Q5620="Lead")),
(AND('[1]PWS Information'!$E$10="CWS",U5620="Multiple Family Residence",'[1]PWS Information'!$E$11="Yes",Q5620="Lead")),
(AND('[1]PWS Information'!$E$10="NTNC",Q5620="Lead")))),"Tier 1",
IF((OR((AND('[1]PWS Information'!$E$10="CWS",U5620="Multiple Family Residence",'[1]PWS Information'!$E$11="No",Q5620="Lead")),
(AND('[1]PWS Information'!$E$10="CWS",U5620="Other",Q5620="Lead")),
(AND('[1]PWS Information'!$E$10="CWS",U5620="Building",Q5620="Lead")))),"Tier 2",
IF((OR((AND('[1]PWS Information'!$E$10="CWS",U5620="Single Family Residence",Q5620="Galvanized Requiring Replacement")),
(AND('[1]PWS Information'!$E$10="CWS",U5620="Single Family Residence",Q5620="Galvanized Requiring Replacement",R5620="Yes")),
(AND('[1]PWS Information'!$E$10="NTNC",Q5620="Galvanized Requiring Replacement")),
(AND('[1]PWS Information'!$E$10="NTNC",U5620="Single Family Residence",R5620="Yes")))),"Tier 3",
IF((OR((AND('[1]PWS Information'!$E$10="CWS",U5620="Single Family Residence",S5620="Yes",Q5620="Non-Lead", J5620="Non-Lead - Copper",L5620="Before 1989")),
(AND('[1]PWS Information'!$E$10="CWS",U5620="Single Family Residence",S5620="Yes",Q5620="Non-Lead", N5620="Non-Lead - Copper",O5620="Before 1989")))),"Tier 4",
IF((OR((AND('[1]PWS Information'!$E$10="NTNC",Q5620="Non-Lead")),
(AND('[1]PWS Information'!$E$10="CWS",Q5620="Non-Lead",S5620="")),
(AND('[1]PWS Information'!$E$10="CWS",Q5620="Non-Lead",S5620="No")),
(AND('[1]PWS Information'!$E$10="CWS",Q5620="Non-Lead",S5620="Don't Know")),
(AND('[1]PWS Information'!$E$10="CWS",Q5620="Non-Lead", J5620="Non-Lead - Copper", S5620="Yes", L5620="Between 1989 and 2014")),
(AND('[1]PWS Information'!$E$10="CWS",Q5620="Non-Lead", J5620="Non-Lead - Copper", S5620="Yes", L5620="After 2014")),
(AND('[1]PWS Information'!$E$10="CWS",Q5620="Non-Lead", J5620="Non-Lead - Copper", S5620="Yes", L5620="Unknown")),
(AND('[1]PWS Information'!$E$10="CWS",Q5620="Non-Lead", N5620="Non-Lead - Copper", S5620="Yes", O5620="Between 1989 and 2014")),
(AND('[1]PWS Information'!$E$10="CWS",Q5620="Non-Lead", N5620="Non-Lead - Copper", S5620="Yes", O5620="After 2014")),
(AND('[1]PWS Information'!$E$10="CWS",Q5620="Non-Lead", N5620="Non-Lead - Copper", S5620="Yes", O5620="Unknown")),
(AND('[1]PWS Information'!$E$10="CWS",Q5620="Unknown")),
(AND('[1]PWS Information'!$E$10="NTNC",Q5620="Unknown")))),"Tier 5",
"")))))</f>
        <v>Tier 5</v>
      </c>
      <c r="Z5620" s="71"/>
      <c r="AA5620" s="71"/>
    </row>
    <row r="5621" spans="1:27" ht="129.6" x14ac:dyDescent="0.3">
      <c r="A5621" s="1"/>
      <c r="B5621" s="70">
        <v>1415659</v>
      </c>
      <c r="C5621" s="60">
        <v>110</v>
      </c>
      <c r="D5621" s="61" t="s">
        <v>1743</v>
      </c>
      <c r="E5621" s="61" t="s">
        <v>128</v>
      </c>
      <c r="F5621" s="61">
        <v>78640</v>
      </c>
      <c r="G5621" s="62" t="s">
        <v>2037</v>
      </c>
      <c r="H5621" s="63">
        <v>29.9465833</v>
      </c>
      <c r="I5621" s="64">
        <v>-97.801283333333302</v>
      </c>
      <c r="J5621" s="65" t="s">
        <v>50</v>
      </c>
      <c r="K5621" s="66" t="s">
        <v>51</v>
      </c>
      <c r="L5621" s="62" t="s">
        <v>52</v>
      </c>
      <c r="M5621" s="69"/>
      <c r="N5621" s="65" t="s">
        <v>50</v>
      </c>
      <c r="O5621" s="66" t="s">
        <v>52</v>
      </c>
      <c r="P5621" s="69"/>
      <c r="Q5621" s="55" t="str">
        <f t="shared" si="87"/>
        <v>Non-Lead</v>
      </c>
      <c r="R5621" s="70" t="s">
        <v>51</v>
      </c>
      <c r="S5621" s="70" t="s">
        <v>51</v>
      </c>
      <c r="T5621" s="70" t="s">
        <v>2038</v>
      </c>
      <c r="U5621" s="71" t="s">
        <v>76</v>
      </c>
      <c r="V5621" s="71" t="s">
        <v>51</v>
      </c>
      <c r="W5621" s="71" t="s">
        <v>51</v>
      </c>
      <c r="X5621" s="71" t="s">
        <v>51</v>
      </c>
      <c r="Y5621" s="72" t="str">
        <f>IF((OR((AND('[1]PWS Information'!$E$10="CWS",U5621="Single Family Residence",Q5621="Lead")),
(AND('[1]PWS Information'!$E$10="CWS",U5621="Multiple Family Residence",'[1]PWS Information'!$E$11="Yes",Q5621="Lead")),
(AND('[1]PWS Information'!$E$10="NTNC",Q5621="Lead")))),"Tier 1",
IF((OR((AND('[1]PWS Information'!$E$10="CWS",U5621="Multiple Family Residence",'[1]PWS Information'!$E$11="No",Q5621="Lead")),
(AND('[1]PWS Information'!$E$10="CWS",U5621="Other",Q5621="Lead")),
(AND('[1]PWS Information'!$E$10="CWS",U5621="Building",Q5621="Lead")))),"Tier 2",
IF((OR((AND('[1]PWS Information'!$E$10="CWS",U5621="Single Family Residence",Q5621="Galvanized Requiring Replacement")),
(AND('[1]PWS Information'!$E$10="CWS",U5621="Single Family Residence",Q5621="Galvanized Requiring Replacement",R5621="Yes")),
(AND('[1]PWS Information'!$E$10="NTNC",Q5621="Galvanized Requiring Replacement")),
(AND('[1]PWS Information'!$E$10="NTNC",U5621="Single Family Residence",R5621="Yes")))),"Tier 3",
IF((OR((AND('[1]PWS Information'!$E$10="CWS",U5621="Single Family Residence",S5621="Yes",Q5621="Non-Lead", J5621="Non-Lead - Copper",L5621="Before 1989")),
(AND('[1]PWS Information'!$E$10="CWS",U5621="Single Family Residence",S5621="Yes",Q5621="Non-Lead", N5621="Non-Lead - Copper",O5621="Before 1989")))),"Tier 4",
IF((OR((AND('[1]PWS Information'!$E$10="NTNC",Q5621="Non-Lead")),
(AND('[1]PWS Information'!$E$10="CWS",Q5621="Non-Lead",S5621="")),
(AND('[1]PWS Information'!$E$10="CWS",Q5621="Non-Lead",S5621="No")),
(AND('[1]PWS Information'!$E$10="CWS",Q5621="Non-Lead",S5621="Don't Know")),
(AND('[1]PWS Information'!$E$10="CWS",Q5621="Non-Lead", J5621="Non-Lead - Copper", S5621="Yes", L5621="Between 1989 and 2014")),
(AND('[1]PWS Information'!$E$10="CWS",Q5621="Non-Lead", J5621="Non-Lead - Copper", S5621="Yes", L5621="After 2014")),
(AND('[1]PWS Information'!$E$10="CWS",Q5621="Non-Lead", J5621="Non-Lead - Copper", S5621="Yes", L5621="Unknown")),
(AND('[1]PWS Information'!$E$10="CWS",Q5621="Non-Lead", N5621="Non-Lead - Copper", S5621="Yes", O5621="Between 1989 and 2014")),
(AND('[1]PWS Information'!$E$10="CWS",Q5621="Non-Lead", N5621="Non-Lead - Copper", S5621="Yes", O5621="After 2014")),
(AND('[1]PWS Information'!$E$10="CWS",Q5621="Non-Lead", N5621="Non-Lead - Copper", S5621="Yes", O5621="Unknown")),
(AND('[1]PWS Information'!$E$10="CWS",Q5621="Unknown")),
(AND('[1]PWS Information'!$E$10="NTNC",Q5621="Unknown")))),"Tier 5",
"")))))</f>
        <v>Tier 5</v>
      </c>
      <c r="Z5621" s="71"/>
      <c r="AA5621" s="71"/>
    </row>
    <row r="5622" spans="1:27" ht="115.2" x14ac:dyDescent="0.3">
      <c r="A5622" s="17"/>
      <c r="B5622" s="70">
        <v>1407087</v>
      </c>
      <c r="C5622" s="60">
        <v>268</v>
      </c>
      <c r="D5622" s="61" t="s">
        <v>1718</v>
      </c>
      <c r="E5622" s="61" t="s">
        <v>128</v>
      </c>
      <c r="F5622" s="61">
        <v>78640</v>
      </c>
      <c r="G5622" s="62" t="s">
        <v>2039</v>
      </c>
      <c r="H5622" s="63">
        <v>29.9442694</v>
      </c>
      <c r="I5622" s="64">
        <v>-97.801311111111104</v>
      </c>
      <c r="J5622" s="65" t="s">
        <v>50</v>
      </c>
      <c r="K5622" s="66" t="s">
        <v>51</v>
      </c>
      <c r="L5622" s="62" t="s">
        <v>52</v>
      </c>
      <c r="M5622" s="69"/>
      <c r="N5622" s="65" t="s">
        <v>50</v>
      </c>
      <c r="O5622" s="66" t="s">
        <v>52</v>
      </c>
      <c r="P5622" s="69"/>
      <c r="Q5622" s="55" t="str">
        <f t="shared" si="87"/>
        <v>Non-Lead</v>
      </c>
      <c r="R5622" s="70" t="s">
        <v>51</v>
      </c>
      <c r="S5622" s="70" t="s">
        <v>51</v>
      </c>
      <c r="T5622" s="70" t="s">
        <v>2040</v>
      </c>
      <c r="U5622" s="71" t="s">
        <v>76</v>
      </c>
      <c r="V5622" s="71" t="s">
        <v>51</v>
      </c>
      <c r="W5622" s="71" t="s">
        <v>51</v>
      </c>
      <c r="X5622" s="71" t="s">
        <v>51</v>
      </c>
      <c r="Y5622" s="72" t="str">
        <f>IF((OR((AND('[1]PWS Information'!$E$10="CWS",U5622="Single Family Residence",Q5622="Lead")),
(AND('[1]PWS Information'!$E$10="CWS",U5622="Multiple Family Residence",'[1]PWS Information'!$E$11="Yes",Q5622="Lead")),
(AND('[1]PWS Information'!$E$10="NTNC",Q5622="Lead")))),"Tier 1",
IF((OR((AND('[1]PWS Information'!$E$10="CWS",U5622="Multiple Family Residence",'[1]PWS Information'!$E$11="No",Q5622="Lead")),
(AND('[1]PWS Information'!$E$10="CWS",U5622="Other",Q5622="Lead")),
(AND('[1]PWS Information'!$E$10="CWS",U5622="Building",Q5622="Lead")))),"Tier 2",
IF((OR((AND('[1]PWS Information'!$E$10="CWS",U5622="Single Family Residence",Q5622="Galvanized Requiring Replacement")),
(AND('[1]PWS Information'!$E$10="CWS",U5622="Single Family Residence",Q5622="Galvanized Requiring Replacement",R5622="Yes")),
(AND('[1]PWS Information'!$E$10="NTNC",Q5622="Galvanized Requiring Replacement")),
(AND('[1]PWS Information'!$E$10="NTNC",U5622="Single Family Residence",R5622="Yes")))),"Tier 3",
IF((OR((AND('[1]PWS Information'!$E$10="CWS",U5622="Single Family Residence",S5622="Yes",Q5622="Non-Lead", J5622="Non-Lead - Copper",L5622="Before 1989")),
(AND('[1]PWS Information'!$E$10="CWS",U5622="Single Family Residence",S5622="Yes",Q5622="Non-Lead", N5622="Non-Lead - Copper",O5622="Before 1989")))),"Tier 4",
IF((OR((AND('[1]PWS Information'!$E$10="NTNC",Q5622="Non-Lead")),
(AND('[1]PWS Information'!$E$10="CWS",Q5622="Non-Lead",S5622="")),
(AND('[1]PWS Information'!$E$10="CWS",Q5622="Non-Lead",S5622="No")),
(AND('[1]PWS Information'!$E$10="CWS",Q5622="Non-Lead",S5622="Don't Know")),
(AND('[1]PWS Information'!$E$10="CWS",Q5622="Non-Lead", J5622="Non-Lead - Copper", S5622="Yes", L5622="Between 1989 and 2014")),
(AND('[1]PWS Information'!$E$10="CWS",Q5622="Non-Lead", J5622="Non-Lead - Copper", S5622="Yes", L5622="After 2014")),
(AND('[1]PWS Information'!$E$10="CWS",Q5622="Non-Lead", J5622="Non-Lead - Copper", S5622="Yes", L5622="Unknown")),
(AND('[1]PWS Information'!$E$10="CWS",Q5622="Non-Lead", N5622="Non-Lead - Copper", S5622="Yes", O5622="Between 1989 and 2014")),
(AND('[1]PWS Information'!$E$10="CWS",Q5622="Non-Lead", N5622="Non-Lead - Copper", S5622="Yes", O5622="After 2014")),
(AND('[1]PWS Information'!$E$10="CWS",Q5622="Non-Lead", N5622="Non-Lead - Copper", S5622="Yes", O5622="Unknown")),
(AND('[1]PWS Information'!$E$10="CWS",Q5622="Unknown")),
(AND('[1]PWS Information'!$E$10="NTNC",Q5622="Unknown")))),"Tier 5",
"")))))</f>
        <v>Tier 5</v>
      </c>
      <c r="Z5622" s="71"/>
      <c r="AA5622" s="71"/>
    </row>
    <row r="5623" spans="1:27" ht="144" x14ac:dyDescent="0.3">
      <c r="A5623" s="1"/>
      <c r="B5623" s="70">
        <v>1416300</v>
      </c>
      <c r="C5623" s="60">
        <v>110</v>
      </c>
      <c r="D5623" s="61" t="s">
        <v>2041</v>
      </c>
      <c r="E5623" s="61" t="s">
        <v>128</v>
      </c>
      <c r="F5623" s="61">
        <v>78640</v>
      </c>
      <c r="G5623" s="62" t="s">
        <v>2042</v>
      </c>
      <c r="H5623" s="63">
        <v>29.9460306</v>
      </c>
      <c r="I5623" s="64">
        <v>-97.801511111111097</v>
      </c>
      <c r="J5623" s="65" t="s">
        <v>50</v>
      </c>
      <c r="K5623" s="66" t="s">
        <v>51</v>
      </c>
      <c r="L5623" s="62" t="s">
        <v>52</v>
      </c>
      <c r="M5623" s="69"/>
      <c r="N5623" s="65" t="s">
        <v>50</v>
      </c>
      <c r="O5623" s="66" t="s">
        <v>52</v>
      </c>
      <c r="P5623" s="69"/>
      <c r="Q5623" s="55" t="str">
        <f t="shared" si="87"/>
        <v>Non-Lead</v>
      </c>
      <c r="R5623" s="70" t="s">
        <v>51</v>
      </c>
      <c r="S5623" s="70" t="s">
        <v>51</v>
      </c>
      <c r="T5623" s="70" t="s">
        <v>2043</v>
      </c>
      <c r="U5623" s="71" t="s">
        <v>76</v>
      </c>
      <c r="V5623" s="71" t="s">
        <v>51</v>
      </c>
      <c r="W5623" s="71" t="s">
        <v>51</v>
      </c>
      <c r="X5623" s="71" t="s">
        <v>51</v>
      </c>
      <c r="Y5623" s="72" t="str">
        <f>IF((OR((AND('[1]PWS Information'!$E$10="CWS",U5623="Single Family Residence",Q5623="Lead")),
(AND('[1]PWS Information'!$E$10="CWS",U5623="Multiple Family Residence",'[1]PWS Information'!$E$11="Yes",Q5623="Lead")),
(AND('[1]PWS Information'!$E$10="NTNC",Q5623="Lead")))),"Tier 1",
IF((OR((AND('[1]PWS Information'!$E$10="CWS",U5623="Multiple Family Residence",'[1]PWS Information'!$E$11="No",Q5623="Lead")),
(AND('[1]PWS Information'!$E$10="CWS",U5623="Other",Q5623="Lead")),
(AND('[1]PWS Information'!$E$10="CWS",U5623="Building",Q5623="Lead")))),"Tier 2",
IF((OR((AND('[1]PWS Information'!$E$10="CWS",U5623="Single Family Residence",Q5623="Galvanized Requiring Replacement")),
(AND('[1]PWS Information'!$E$10="CWS",U5623="Single Family Residence",Q5623="Galvanized Requiring Replacement",R5623="Yes")),
(AND('[1]PWS Information'!$E$10="NTNC",Q5623="Galvanized Requiring Replacement")),
(AND('[1]PWS Information'!$E$10="NTNC",U5623="Single Family Residence",R5623="Yes")))),"Tier 3",
IF((OR((AND('[1]PWS Information'!$E$10="CWS",U5623="Single Family Residence",S5623="Yes",Q5623="Non-Lead", J5623="Non-Lead - Copper",L5623="Before 1989")),
(AND('[1]PWS Information'!$E$10="CWS",U5623="Single Family Residence",S5623="Yes",Q5623="Non-Lead", N5623="Non-Lead - Copper",O5623="Before 1989")))),"Tier 4",
IF((OR((AND('[1]PWS Information'!$E$10="NTNC",Q5623="Non-Lead")),
(AND('[1]PWS Information'!$E$10="CWS",Q5623="Non-Lead",S5623="")),
(AND('[1]PWS Information'!$E$10="CWS",Q5623="Non-Lead",S5623="No")),
(AND('[1]PWS Information'!$E$10="CWS",Q5623="Non-Lead",S5623="Don't Know")),
(AND('[1]PWS Information'!$E$10="CWS",Q5623="Non-Lead", J5623="Non-Lead - Copper", S5623="Yes", L5623="Between 1989 and 2014")),
(AND('[1]PWS Information'!$E$10="CWS",Q5623="Non-Lead", J5623="Non-Lead - Copper", S5623="Yes", L5623="After 2014")),
(AND('[1]PWS Information'!$E$10="CWS",Q5623="Non-Lead", J5623="Non-Lead - Copper", S5623="Yes", L5623="Unknown")),
(AND('[1]PWS Information'!$E$10="CWS",Q5623="Non-Lead", N5623="Non-Lead - Copper", S5623="Yes", O5623="Between 1989 and 2014")),
(AND('[1]PWS Information'!$E$10="CWS",Q5623="Non-Lead", N5623="Non-Lead - Copper", S5623="Yes", O5623="After 2014")),
(AND('[1]PWS Information'!$E$10="CWS",Q5623="Non-Lead", N5623="Non-Lead - Copper", S5623="Yes", O5623="Unknown")),
(AND('[1]PWS Information'!$E$10="CWS",Q5623="Unknown")),
(AND('[1]PWS Information'!$E$10="NTNC",Q5623="Unknown")))),"Tier 5",
"")))))</f>
        <v>Tier 5</v>
      </c>
      <c r="Z5623" s="71"/>
      <c r="AA5623" s="71"/>
    </row>
    <row r="5624" spans="1:27" ht="72" x14ac:dyDescent="0.3">
      <c r="A5624" s="1"/>
      <c r="B5624" s="70">
        <v>1438170</v>
      </c>
      <c r="C5624" s="60">
        <v>218</v>
      </c>
      <c r="D5624" s="61" t="s">
        <v>1743</v>
      </c>
      <c r="E5624" s="61" t="s">
        <v>128</v>
      </c>
      <c r="F5624" s="61">
        <v>78640</v>
      </c>
      <c r="G5624" s="62" t="s">
        <v>2044</v>
      </c>
      <c r="H5624" s="63">
        <v>29.945902799999999</v>
      </c>
      <c r="I5624" s="64">
        <v>-97.801961111111098</v>
      </c>
      <c r="J5624" s="65" t="s">
        <v>50</v>
      </c>
      <c r="K5624" s="66" t="s">
        <v>51</v>
      </c>
      <c r="L5624" s="62" t="s">
        <v>52</v>
      </c>
      <c r="M5624" s="69"/>
      <c r="N5624" s="65" t="s">
        <v>50</v>
      </c>
      <c r="O5624" s="66" t="s">
        <v>52</v>
      </c>
      <c r="P5624" s="69"/>
      <c r="Q5624" s="55" t="str">
        <f t="shared" si="87"/>
        <v>Non-Lead</v>
      </c>
      <c r="R5624" s="70" t="s">
        <v>51</v>
      </c>
      <c r="S5624" s="70" t="s">
        <v>51</v>
      </c>
      <c r="T5624" s="70"/>
      <c r="U5624" s="71" t="s">
        <v>76</v>
      </c>
      <c r="V5624" s="71" t="s">
        <v>51</v>
      </c>
      <c r="W5624" s="71" t="s">
        <v>51</v>
      </c>
      <c r="X5624" s="71" t="s">
        <v>51</v>
      </c>
      <c r="Y5624" s="72" t="str">
        <f>IF((OR((AND('[1]PWS Information'!$E$10="CWS",U5624="Single Family Residence",Q5624="Lead")),
(AND('[1]PWS Information'!$E$10="CWS",U5624="Multiple Family Residence",'[1]PWS Information'!$E$11="Yes",Q5624="Lead")),
(AND('[1]PWS Information'!$E$10="NTNC",Q5624="Lead")))),"Tier 1",
IF((OR((AND('[1]PWS Information'!$E$10="CWS",U5624="Multiple Family Residence",'[1]PWS Information'!$E$11="No",Q5624="Lead")),
(AND('[1]PWS Information'!$E$10="CWS",U5624="Other",Q5624="Lead")),
(AND('[1]PWS Information'!$E$10="CWS",U5624="Building",Q5624="Lead")))),"Tier 2",
IF((OR((AND('[1]PWS Information'!$E$10="CWS",U5624="Single Family Residence",Q5624="Galvanized Requiring Replacement")),
(AND('[1]PWS Information'!$E$10="CWS",U5624="Single Family Residence",Q5624="Galvanized Requiring Replacement",R5624="Yes")),
(AND('[1]PWS Information'!$E$10="NTNC",Q5624="Galvanized Requiring Replacement")),
(AND('[1]PWS Information'!$E$10="NTNC",U5624="Single Family Residence",R5624="Yes")))),"Tier 3",
IF((OR((AND('[1]PWS Information'!$E$10="CWS",U5624="Single Family Residence",S5624="Yes",Q5624="Non-Lead", J5624="Non-Lead - Copper",L5624="Before 1989")),
(AND('[1]PWS Information'!$E$10="CWS",U5624="Single Family Residence",S5624="Yes",Q5624="Non-Lead", N5624="Non-Lead - Copper",O5624="Before 1989")))),"Tier 4",
IF((OR((AND('[1]PWS Information'!$E$10="NTNC",Q5624="Non-Lead")),
(AND('[1]PWS Information'!$E$10="CWS",Q5624="Non-Lead",S5624="")),
(AND('[1]PWS Information'!$E$10="CWS",Q5624="Non-Lead",S5624="No")),
(AND('[1]PWS Information'!$E$10="CWS",Q5624="Non-Lead",S5624="Don't Know")),
(AND('[1]PWS Information'!$E$10="CWS",Q5624="Non-Lead", J5624="Non-Lead - Copper", S5624="Yes", L5624="Between 1989 and 2014")),
(AND('[1]PWS Information'!$E$10="CWS",Q5624="Non-Lead", J5624="Non-Lead - Copper", S5624="Yes", L5624="After 2014")),
(AND('[1]PWS Information'!$E$10="CWS",Q5624="Non-Lead", J5624="Non-Lead - Copper", S5624="Yes", L5624="Unknown")),
(AND('[1]PWS Information'!$E$10="CWS",Q5624="Non-Lead", N5624="Non-Lead - Copper", S5624="Yes", O5624="Between 1989 and 2014")),
(AND('[1]PWS Information'!$E$10="CWS",Q5624="Non-Lead", N5624="Non-Lead - Copper", S5624="Yes", O5624="After 2014")),
(AND('[1]PWS Information'!$E$10="CWS",Q5624="Non-Lead", N5624="Non-Lead - Copper", S5624="Yes", O5624="Unknown")),
(AND('[1]PWS Information'!$E$10="CWS",Q5624="Unknown")),
(AND('[1]PWS Information'!$E$10="NTNC",Q5624="Unknown")))),"Tier 5",
"")))))</f>
        <v>Tier 5</v>
      </c>
      <c r="Z5624" s="71"/>
      <c r="AA5624" s="71"/>
    </row>
    <row r="5625" spans="1:27" ht="72" x14ac:dyDescent="0.3">
      <c r="A5625" s="1"/>
      <c r="B5625" s="70">
        <v>1445663</v>
      </c>
      <c r="C5625" s="60">
        <v>106</v>
      </c>
      <c r="D5625" s="61" t="s">
        <v>2045</v>
      </c>
      <c r="E5625" s="61" t="s">
        <v>128</v>
      </c>
      <c r="F5625" s="61">
        <v>78640</v>
      </c>
      <c r="G5625" s="62" t="s">
        <v>2044</v>
      </c>
      <c r="H5625" s="63">
        <v>29.947075000000002</v>
      </c>
      <c r="I5625" s="64">
        <v>-97.803030555555495</v>
      </c>
      <c r="J5625" s="65" t="s">
        <v>50</v>
      </c>
      <c r="K5625" s="66" t="s">
        <v>51</v>
      </c>
      <c r="L5625" s="62" t="s">
        <v>52</v>
      </c>
      <c r="M5625" s="69"/>
      <c r="N5625" s="65" t="s">
        <v>50</v>
      </c>
      <c r="O5625" s="66" t="s">
        <v>52</v>
      </c>
      <c r="P5625" s="69"/>
      <c r="Q5625" s="55" t="str">
        <f t="shared" si="87"/>
        <v>Non-Lead</v>
      </c>
      <c r="R5625" s="70" t="s">
        <v>51</v>
      </c>
      <c r="S5625" s="70" t="s">
        <v>51</v>
      </c>
      <c r="T5625" s="70"/>
      <c r="U5625" s="71" t="s">
        <v>76</v>
      </c>
      <c r="V5625" s="71" t="s">
        <v>51</v>
      </c>
      <c r="W5625" s="71" t="s">
        <v>51</v>
      </c>
      <c r="X5625" s="71" t="s">
        <v>51</v>
      </c>
      <c r="Y5625" s="72" t="str">
        <f>IF((OR((AND('[1]PWS Information'!$E$10="CWS",U5625="Single Family Residence",Q5625="Lead")),
(AND('[1]PWS Information'!$E$10="CWS",U5625="Multiple Family Residence",'[1]PWS Information'!$E$11="Yes",Q5625="Lead")),
(AND('[1]PWS Information'!$E$10="NTNC",Q5625="Lead")))),"Tier 1",
IF((OR((AND('[1]PWS Information'!$E$10="CWS",U5625="Multiple Family Residence",'[1]PWS Information'!$E$11="No",Q5625="Lead")),
(AND('[1]PWS Information'!$E$10="CWS",U5625="Other",Q5625="Lead")),
(AND('[1]PWS Information'!$E$10="CWS",U5625="Building",Q5625="Lead")))),"Tier 2",
IF((OR((AND('[1]PWS Information'!$E$10="CWS",U5625="Single Family Residence",Q5625="Galvanized Requiring Replacement")),
(AND('[1]PWS Information'!$E$10="CWS",U5625="Single Family Residence",Q5625="Galvanized Requiring Replacement",R5625="Yes")),
(AND('[1]PWS Information'!$E$10="NTNC",Q5625="Galvanized Requiring Replacement")),
(AND('[1]PWS Information'!$E$10="NTNC",U5625="Single Family Residence",R5625="Yes")))),"Tier 3",
IF((OR((AND('[1]PWS Information'!$E$10="CWS",U5625="Single Family Residence",S5625="Yes",Q5625="Non-Lead", J5625="Non-Lead - Copper",L5625="Before 1989")),
(AND('[1]PWS Information'!$E$10="CWS",U5625="Single Family Residence",S5625="Yes",Q5625="Non-Lead", N5625="Non-Lead - Copper",O5625="Before 1989")))),"Tier 4",
IF((OR((AND('[1]PWS Information'!$E$10="NTNC",Q5625="Non-Lead")),
(AND('[1]PWS Information'!$E$10="CWS",Q5625="Non-Lead",S5625="")),
(AND('[1]PWS Information'!$E$10="CWS",Q5625="Non-Lead",S5625="No")),
(AND('[1]PWS Information'!$E$10="CWS",Q5625="Non-Lead",S5625="Don't Know")),
(AND('[1]PWS Information'!$E$10="CWS",Q5625="Non-Lead", J5625="Non-Lead - Copper", S5625="Yes", L5625="Between 1989 and 2014")),
(AND('[1]PWS Information'!$E$10="CWS",Q5625="Non-Lead", J5625="Non-Lead - Copper", S5625="Yes", L5625="After 2014")),
(AND('[1]PWS Information'!$E$10="CWS",Q5625="Non-Lead", J5625="Non-Lead - Copper", S5625="Yes", L5625="Unknown")),
(AND('[1]PWS Information'!$E$10="CWS",Q5625="Non-Lead", N5625="Non-Lead - Copper", S5625="Yes", O5625="Between 1989 and 2014")),
(AND('[1]PWS Information'!$E$10="CWS",Q5625="Non-Lead", N5625="Non-Lead - Copper", S5625="Yes", O5625="After 2014")),
(AND('[1]PWS Information'!$E$10="CWS",Q5625="Non-Lead", N5625="Non-Lead - Copper", S5625="Yes", O5625="Unknown")),
(AND('[1]PWS Information'!$E$10="CWS",Q5625="Unknown")),
(AND('[1]PWS Information'!$E$10="NTNC",Q5625="Unknown")))),"Tier 5",
"")))))</f>
        <v>Tier 5</v>
      </c>
      <c r="Z5625" s="71"/>
      <c r="AA5625" s="71"/>
    </row>
    <row r="5626" spans="1:27" ht="72" x14ac:dyDescent="0.3">
      <c r="A5626" s="17"/>
      <c r="B5626" s="70">
        <v>1440379</v>
      </c>
      <c r="C5626" s="60">
        <v>608</v>
      </c>
      <c r="D5626" s="61" t="s">
        <v>2046</v>
      </c>
      <c r="E5626" s="61" t="s">
        <v>128</v>
      </c>
      <c r="F5626" s="61">
        <v>78640</v>
      </c>
      <c r="G5626" s="62" t="s">
        <v>2044</v>
      </c>
      <c r="H5626" s="63">
        <v>29.9492139</v>
      </c>
      <c r="I5626" s="64">
        <v>-97.803627777777706</v>
      </c>
      <c r="J5626" s="65" t="s">
        <v>50</v>
      </c>
      <c r="K5626" s="66" t="s">
        <v>51</v>
      </c>
      <c r="L5626" s="62" t="s">
        <v>52</v>
      </c>
      <c r="M5626" s="69"/>
      <c r="N5626" s="65" t="s">
        <v>50</v>
      </c>
      <c r="O5626" s="66" t="s">
        <v>52</v>
      </c>
      <c r="P5626" s="69"/>
      <c r="Q5626" s="55" t="str">
        <f t="shared" si="87"/>
        <v>Non-Lead</v>
      </c>
      <c r="R5626" s="70" t="s">
        <v>51</v>
      </c>
      <c r="S5626" s="70" t="s">
        <v>51</v>
      </c>
      <c r="T5626" s="70"/>
      <c r="U5626" s="71" t="s">
        <v>76</v>
      </c>
      <c r="V5626" s="71" t="s">
        <v>51</v>
      </c>
      <c r="W5626" s="71" t="s">
        <v>51</v>
      </c>
      <c r="X5626" s="71" t="s">
        <v>51</v>
      </c>
      <c r="Y5626" s="72" t="str">
        <f>IF((OR((AND('[1]PWS Information'!$E$10="CWS",U5626="Single Family Residence",Q5626="Lead")),
(AND('[1]PWS Information'!$E$10="CWS",U5626="Multiple Family Residence",'[1]PWS Information'!$E$11="Yes",Q5626="Lead")),
(AND('[1]PWS Information'!$E$10="NTNC",Q5626="Lead")))),"Tier 1",
IF((OR((AND('[1]PWS Information'!$E$10="CWS",U5626="Multiple Family Residence",'[1]PWS Information'!$E$11="No",Q5626="Lead")),
(AND('[1]PWS Information'!$E$10="CWS",U5626="Other",Q5626="Lead")),
(AND('[1]PWS Information'!$E$10="CWS",U5626="Building",Q5626="Lead")))),"Tier 2",
IF((OR((AND('[1]PWS Information'!$E$10="CWS",U5626="Single Family Residence",Q5626="Galvanized Requiring Replacement")),
(AND('[1]PWS Information'!$E$10="CWS",U5626="Single Family Residence",Q5626="Galvanized Requiring Replacement",R5626="Yes")),
(AND('[1]PWS Information'!$E$10="NTNC",Q5626="Galvanized Requiring Replacement")),
(AND('[1]PWS Information'!$E$10="NTNC",U5626="Single Family Residence",R5626="Yes")))),"Tier 3",
IF((OR((AND('[1]PWS Information'!$E$10="CWS",U5626="Single Family Residence",S5626="Yes",Q5626="Non-Lead", J5626="Non-Lead - Copper",L5626="Before 1989")),
(AND('[1]PWS Information'!$E$10="CWS",U5626="Single Family Residence",S5626="Yes",Q5626="Non-Lead", N5626="Non-Lead - Copper",O5626="Before 1989")))),"Tier 4",
IF((OR((AND('[1]PWS Information'!$E$10="NTNC",Q5626="Non-Lead")),
(AND('[1]PWS Information'!$E$10="CWS",Q5626="Non-Lead",S5626="")),
(AND('[1]PWS Information'!$E$10="CWS",Q5626="Non-Lead",S5626="No")),
(AND('[1]PWS Information'!$E$10="CWS",Q5626="Non-Lead",S5626="Don't Know")),
(AND('[1]PWS Information'!$E$10="CWS",Q5626="Non-Lead", J5626="Non-Lead - Copper", S5626="Yes", L5626="Between 1989 and 2014")),
(AND('[1]PWS Information'!$E$10="CWS",Q5626="Non-Lead", J5626="Non-Lead - Copper", S5626="Yes", L5626="After 2014")),
(AND('[1]PWS Information'!$E$10="CWS",Q5626="Non-Lead", J5626="Non-Lead - Copper", S5626="Yes", L5626="Unknown")),
(AND('[1]PWS Information'!$E$10="CWS",Q5626="Non-Lead", N5626="Non-Lead - Copper", S5626="Yes", O5626="Between 1989 and 2014")),
(AND('[1]PWS Information'!$E$10="CWS",Q5626="Non-Lead", N5626="Non-Lead - Copper", S5626="Yes", O5626="After 2014")),
(AND('[1]PWS Information'!$E$10="CWS",Q5626="Non-Lead", N5626="Non-Lead - Copper", S5626="Yes", O5626="Unknown")),
(AND('[1]PWS Information'!$E$10="CWS",Q5626="Unknown")),
(AND('[1]PWS Information'!$E$10="NTNC",Q5626="Unknown")))),"Tier 5",
"")))))</f>
        <v>Tier 5</v>
      </c>
      <c r="Z5626" s="71"/>
      <c r="AA5626" s="71"/>
    </row>
    <row r="5627" spans="1:27" ht="72" x14ac:dyDescent="0.3">
      <c r="A5627" s="1"/>
      <c r="B5627" s="70">
        <v>1439735</v>
      </c>
      <c r="C5627" s="60">
        <v>235</v>
      </c>
      <c r="D5627" s="61" t="s">
        <v>2046</v>
      </c>
      <c r="E5627" s="61" t="s">
        <v>128</v>
      </c>
      <c r="F5627" s="61">
        <v>78640</v>
      </c>
      <c r="G5627" s="62" t="s">
        <v>2044</v>
      </c>
      <c r="H5627" s="63">
        <v>29.9492139</v>
      </c>
      <c r="I5627" s="64">
        <v>-97.803627777777706</v>
      </c>
      <c r="J5627" s="65" t="s">
        <v>50</v>
      </c>
      <c r="K5627" s="66" t="s">
        <v>51</v>
      </c>
      <c r="L5627" s="62" t="s">
        <v>52</v>
      </c>
      <c r="M5627" s="69"/>
      <c r="N5627" s="65" t="s">
        <v>50</v>
      </c>
      <c r="O5627" s="66" t="s">
        <v>52</v>
      </c>
      <c r="P5627" s="69"/>
      <c r="Q5627" s="55" t="str">
        <f t="shared" si="87"/>
        <v>Non-Lead</v>
      </c>
      <c r="R5627" s="70" t="s">
        <v>51</v>
      </c>
      <c r="S5627" s="70" t="s">
        <v>51</v>
      </c>
      <c r="T5627" s="70"/>
      <c r="U5627" s="71" t="s">
        <v>76</v>
      </c>
      <c r="V5627" s="71" t="s">
        <v>51</v>
      </c>
      <c r="W5627" s="71" t="s">
        <v>51</v>
      </c>
      <c r="X5627" s="71" t="s">
        <v>51</v>
      </c>
      <c r="Y5627" s="72" t="str">
        <f>IF((OR((AND('[1]PWS Information'!$E$10="CWS",U5627="Single Family Residence",Q5627="Lead")),
(AND('[1]PWS Information'!$E$10="CWS",U5627="Multiple Family Residence",'[1]PWS Information'!$E$11="Yes",Q5627="Lead")),
(AND('[1]PWS Information'!$E$10="NTNC",Q5627="Lead")))),"Tier 1",
IF((OR((AND('[1]PWS Information'!$E$10="CWS",U5627="Multiple Family Residence",'[1]PWS Information'!$E$11="No",Q5627="Lead")),
(AND('[1]PWS Information'!$E$10="CWS",U5627="Other",Q5627="Lead")),
(AND('[1]PWS Information'!$E$10="CWS",U5627="Building",Q5627="Lead")))),"Tier 2",
IF((OR((AND('[1]PWS Information'!$E$10="CWS",U5627="Single Family Residence",Q5627="Galvanized Requiring Replacement")),
(AND('[1]PWS Information'!$E$10="CWS",U5627="Single Family Residence",Q5627="Galvanized Requiring Replacement",R5627="Yes")),
(AND('[1]PWS Information'!$E$10="NTNC",Q5627="Galvanized Requiring Replacement")),
(AND('[1]PWS Information'!$E$10="NTNC",U5627="Single Family Residence",R5627="Yes")))),"Tier 3",
IF((OR((AND('[1]PWS Information'!$E$10="CWS",U5627="Single Family Residence",S5627="Yes",Q5627="Non-Lead", J5627="Non-Lead - Copper",L5627="Before 1989")),
(AND('[1]PWS Information'!$E$10="CWS",U5627="Single Family Residence",S5627="Yes",Q5627="Non-Lead", N5627="Non-Lead - Copper",O5627="Before 1989")))),"Tier 4",
IF((OR((AND('[1]PWS Information'!$E$10="NTNC",Q5627="Non-Lead")),
(AND('[1]PWS Information'!$E$10="CWS",Q5627="Non-Lead",S5627="")),
(AND('[1]PWS Information'!$E$10="CWS",Q5627="Non-Lead",S5627="No")),
(AND('[1]PWS Information'!$E$10="CWS",Q5627="Non-Lead",S5627="Don't Know")),
(AND('[1]PWS Information'!$E$10="CWS",Q5627="Non-Lead", J5627="Non-Lead - Copper", S5627="Yes", L5627="Between 1989 and 2014")),
(AND('[1]PWS Information'!$E$10="CWS",Q5627="Non-Lead", J5627="Non-Lead - Copper", S5627="Yes", L5627="After 2014")),
(AND('[1]PWS Information'!$E$10="CWS",Q5627="Non-Lead", J5627="Non-Lead - Copper", S5627="Yes", L5627="Unknown")),
(AND('[1]PWS Information'!$E$10="CWS",Q5627="Non-Lead", N5627="Non-Lead - Copper", S5627="Yes", O5627="Between 1989 and 2014")),
(AND('[1]PWS Information'!$E$10="CWS",Q5627="Non-Lead", N5627="Non-Lead - Copper", S5627="Yes", O5627="After 2014")),
(AND('[1]PWS Information'!$E$10="CWS",Q5627="Non-Lead", N5627="Non-Lead - Copper", S5627="Yes", O5627="Unknown")),
(AND('[1]PWS Information'!$E$10="CWS",Q5627="Unknown")),
(AND('[1]PWS Information'!$E$10="NTNC",Q5627="Unknown")))),"Tier 5",
"")))))</f>
        <v>Tier 5</v>
      </c>
      <c r="Z5627" s="71"/>
      <c r="AA5627" s="71"/>
    </row>
    <row r="5628" spans="1:27" ht="57.6" x14ac:dyDescent="0.3">
      <c r="A5628" s="1"/>
      <c r="B5628" s="70">
        <v>1426247</v>
      </c>
      <c r="C5628" s="60">
        <v>243</v>
      </c>
      <c r="D5628" s="61" t="s">
        <v>2047</v>
      </c>
      <c r="E5628" s="61" t="s">
        <v>128</v>
      </c>
      <c r="F5628" s="61">
        <v>78640</v>
      </c>
      <c r="G5628" s="62" t="s">
        <v>2048</v>
      </c>
      <c r="H5628" s="63">
        <v>29.949149999999999</v>
      </c>
      <c r="I5628" s="64">
        <v>-97.803608333333301</v>
      </c>
      <c r="J5628" s="65" t="s">
        <v>50</v>
      </c>
      <c r="K5628" s="66" t="s">
        <v>51</v>
      </c>
      <c r="L5628" s="62" t="s">
        <v>52</v>
      </c>
      <c r="M5628" s="69"/>
      <c r="N5628" s="65" t="s">
        <v>50</v>
      </c>
      <c r="O5628" s="66" t="s">
        <v>52</v>
      </c>
      <c r="P5628" s="69"/>
      <c r="Q5628" s="55" t="str">
        <f t="shared" si="87"/>
        <v>Non-Lead</v>
      </c>
      <c r="R5628" s="70" t="s">
        <v>51</v>
      </c>
      <c r="S5628" s="70" t="s">
        <v>51</v>
      </c>
      <c r="T5628" s="70"/>
      <c r="U5628" s="71" t="s">
        <v>76</v>
      </c>
      <c r="V5628" s="71" t="s">
        <v>51</v>
      </c>
      <c r="W5628" s="71" t="s">
        <v>51</v>
      </c>
      <c r="X5628" s="71" t="s">
        <v>51</v>
      </c>
      <c r="Y5628" s="72" t="str">
        <f>IF((OR((AND('[1]PWS Information'!$E$10="CWS",U5628="Single Family Residence",Q5628="Lead")),
(AND('[1]PWS Information'!$E$10="CWS",U5628="Multiple Family Residence",'[1]PWS Information'!$E$11="Yes",Q5628="Lead")),
(AND('[1]PWS Information'!$E$10="NTNC",Q5628="Lead")))),"Tier 1",
IF((OR((AND('[1]PWS Information'!$E$10="CWS",U5628="Multiple Family Residence",'[1]PWS Information'!$E$11="No",Q5628="Lead")),
(AND('[1]PWS Information'!$E$10="CWS",U5628="Other",Q5628="Lead")),
(AND('[1]PWS Information'!$E$10="CWS",U5628="Building",Q5628="Lead")))),"Tier 2",
IF((OR((AND('[1]PWS Information'!$E$10="CWS",U5628="Single Family Residence",Q5628="Galvanized Requiring Replacement")),
(AND('[1]PWS Information'!$E$10="CWS",U5628="Single Family Residence",Q5628="Galvanized Requiring Replacement",R5628="Yes")),
(AND('[1]PWS Information'!$E$10="NTNC",Q5628="Galvanized Requiring Replacement")),
(AND('[1]PWS Information'!$E$10="NTNC",U5628="Single Family Residence",R5628="Yes")))),"Tier 3",
IF((OR((AND('[1]PWS Information'!$E$10="CWS",U5628="Single Family Residence",S5628="Yes",Q5628="Non-Lead", J5628="Non-Lead - Copper",L5628="Before 1989")),
(AND('[1]PWS Information'!$E$10="CWS",U5628="Single Family Residence",S5628="Yes",Q5628="Non-Lead", N5628="Non-Lead - Copper",O5628="Before 1989")))),"Tier 4",
IF((OR((AND('[1]PWS Information'!$E$10="NTNC",Q5628="Non-Lead")),
(AND('[1]PWS Information'!$E$10="CWS",Q5628="Non-Lead",S5628="")),
(AND('[1]PWS Information'!$E$10="CWS",Q5628="Non-Lead",S5628="No")),
(AND('[1]PWS Information'!$E$10="CWS",Q5628="Non-Lead",S5628="Don't Know")),
(AND('[1]PWS Information'!$E$10="CWS",Q5628="Non-Lead", J5628="Non-Lead - Copper", S5628="Yes", L5628="Between 1989 and 2014")),
(AND('[1]PWS Information'!$E$10="CWS",Q5628="Non-Lead", J5628="Non-Lead - Copper", S5628="Yes", L5628="After 2014")),
(AND('[1]PWS Information'!$E$10="CWS",Q5628="Non-Lead", J5628="Non-Lead - Copper", S5628="Yes", L5628="Unknown")),
(AND('[1]PWS Information'!$E$10="CWS",Q5628="Non-Lead", N5628="Non-Lead - Copper", S5628="Yes", O5628="Between 1989 and 2014")),
(AND('[1]PWS Information'!$E$10="CWS",Q5628="Non-Lead", N5628="Non-Lead - Copper", S5628="Yes", O5628="After 2014")),
(AND('[1]PWS Information'!$E$10="CWS",Q5628="Non-Lead", N5628="Non-Lead - Copper", S5628="Yes", O5628="Unknown")),
(AND('[1]PWS Information'!$E$10="CWS",Q5628="Unknown")),
(AND('[1]PWS Information'!$E$10="NTNC",Q5628="Unknown")))),"Tier 5",
"")))))</f>
        <v>Tier 5</v>
      </c>
      <c r="Z5628" s="71"/>
      <c r="AA5628" s="71"/>
    </row>
    <row r="5629" spans="1:27" ht="43.2" x14ac:dyDescent="0.3">
      <c r="A5629" s="1"/>
      <c r="B5629" s="70">
        <v>12547386</v>
      </c>
      <c r="C5629" s="60">
        <v>2070</v>
      </c>
      <c r="D5629" s="61" t="s">
        <v>2049</v>
      </c>
      <c r="E5629" s="61" t="s">
        <v>49</v>
      </c>
      <c r="F5629" s="61">
        <v>78640</v>
      </c>
      <c r="G5629" s="62" t="s">
        <v>2050</v>
      </c>
      <c r="H5629" s="63">
        <v>29.962</v>
      </c>
      <c r="I5629" s="64">
        <v>-97.846591666666598</v>
      </c>
      <c r="J5629" s="65" t="s">
        <v>50</v>
      </c>
      <c r="K5629" s="66" t="s">
        <v>51</v>
      </c>
      <c r="L5629" s="62" t="s">
        <v>52</v>
      </c>
      <c r="M5629" s="69"/>
      <c r="N5629" s="65" t="s">
        <v>50</v>
      </c>
      <c r="O5629" s="66" t="s">
        <v>52</v>
      </c>
      <c r="P5629" s="69"/>
      <c r="Q5629" s="55" t="str">
        <f t="shared" si="87"/>
        <v>Non-Lead</v>
      </c>
      <c r="R5629" s="70" t="s">
        <v>51</v>
      </c>
      <c r="S5629" s="70" t="s">
        <v>51</v>
      </c>
      <c r="T5629" s="70"/>
      <c r="U5629" s="71" t="s">
        <v>76</v>
      </c>
      <c r="V5629" s="71" t="s">
        <v>51</v>
      </c>
      <c r="W5629" s="71" t="s">
        <v>51</v>
      </c>
      <c r="X5629" s="71" t="s">
        <v>51</v>
      </c>
      <c r="Y5629" s="72" t="str">
        <f>IF((OR((AND('[1]PWS Information'!$E$10="CWS",U5629="Single Family Residence",Q5629="Lead")),
(AND('[1]PWS Information'!$E$10="CWS",U5629="Multiple Family Residence",'[1]PWS Information'!$E$11="Yes",Q5629="Lead")),
(AND('[1]PWS Information'!$E$10="NTNC",Q5629="Lead")))),"Tier 1",
IF((OR((AND('[1]PWS Information'!$E$10="CWS",U5629="Multiple Family Residence",'[1]PWS Information'!$E$11="No",Q5629="Lead")),
(AND('[1]PWS Information'!$E$10="CWS",U5629="Other",Q5629="Lead")),
(AND('[1]PWS Information'!$E$10="CWS",U5629="Building",Q5629="Lead")))),"Tier 2",
IF((OR((AND('[1]PWS Information'!$E$10="CWS",U5629="Single Family Residence",Q5629="Galvanized Requiring Replacement")),
(AND('[1]PWS Information'!$E$10="CWS",U5629="Single Family Residence",Q5629="Galvanized Requiring Replacement",R5629="Yes")),
(AND('[1]PWS Information'!$E$10="NTNC",Q5629="Galvanized Requiring Replacement")),
(AND('[1]PWS Information'!$E$10="NTNC",U5629="Single Family Residence",R5629="Yes")))),"Tier 3",
IF((OR((AND('[1]PWS Information'!$E$10="CWS",U5629="Single Family Residence",S5629="Yes",Q5629="Non-Lead", J5629="Non-Lead - Copper",L5629="Before 1989")),
(AND('[1]PWS Information'!$E$10="CWS",U5629="Single Family Residence",S5629="Yes",Q5629="Non-Lead", N5629="Non-Lead - Copper",O5629="Before 1989")))),"Tier 4",
IF((OR((AND('[1]PWS Information'!$E$10="NTNC",Q5629="Non-Lead")),
(AND('[1]PWS Information'!$E$10="CWS",Q5629="Non-Lead",S5629="")),
(AND('[1]PWS Information'!$E$10="CWS",Q5629="Non-Lead",S5629="No")),
(AND('[1]PWS Information'!$E$10="CWS",Q5629="Non-Lead",S5629="Don't Know")),
(AND('[1]PWS Information'!$E$10="CWS",Q5629="Non-Lead", J5629="Non-Lead - Copper", S5629="Yes", L5629="Between 1989 and 2014")),
(AND('[1]PWS Information'!$E$10="CWS",Q5629="Non-Lead", J5629="Non-Lead - Copper", S5629="Yes", L5629="After 2014")),
(AND('[1]PWS Information'!$E$10="CWS",Q5629="Non-Lead", J5629="Non-Lead - Copper", S5629="Yes", L5629="Unknown")),
(AND('[1]PWS Information'!$E$10="CWS",Q5629="Non-Lead", N5629="Non-Lead - Copper", S5629="Yes", O5629="Between 1989 and 2014")),
(AND('[1]PWS Information'!$E$10="CWS",Q5629="Non-Lead", N5629="Non-Lead - Copper", S5629="Yes", O5629="After 2014")),
(AND('[1]PWS Information'!$E$10="CWS",Q5629="Non-Lead", N5629="Non-Lead - Copper", S5629="Yes", O5629="Unknown")),
(AND('[1]PWS Information'!$E$10="CWS",Q5629="Unknown")),
(AND('[1]PWS Information'!$E$10="NTNC",Q5629="Unknown")))),"Tier 5",
"")))))</f>
        <v>Tier 5</v>
      </c>
      <c r="Z5629" s="71"/>
      <c r="AA5629" s="71"/>
    </row>
    <row r="5630" spans="1:27" ht="43.2" x14ac:dyDescent="0.3">
      <c r="A5630" s="17"/>
      <c r="B5630" s="70">
        <v>12610253</v>
      </c>
      <c r="C5630" s="60">
        <v>2331</v>
      </c>
      <c r="D5630" s="61" t="s">
        <v>289</v>
      </c>
      <c r="E5630" s="61" t="s">
        <v>128</v>
      </c>
      <c r="F5630" s="61">
        <v>78640</v>
      </c>
      <c r="G5630" s="62" t="s">
        <v>1999</v>
      </c>
      <c r="H5630" s="63">
        <v>29.972061</v>
      </c>
      <c r="I5630" s="64">
        <v>-97.785792000000001</v>
      </c>
      <c r="J5630" s="65" t="s">
        <v>57</v>
      </c>
      <c r="K5630" s="66" t="s">
        <v>51</v>
      </c>
      <c r="L5630" s="62" t="s">
        <v>52</v>
      </c>
      <c r="M5630" s="69"/>
      <c r="N5630" s="65" t="s">
        <v>50</v>
      </c>
      <c r="O5630" s="66" t="s">
        <v>52</v>
      </c>
      <c r="P5630" s="69"/>
      <c r="Q5630" s="55" t="str">
        <f t="shared" si="87"/>
        <v>Non-Lead</v>
      </c>
      <c r="R5630" s="70" t="s">
        <v>51</v>
      </c>
      <c r="S5630" s="70" t="s">
        <v>51</v>
      </c>
      <c r="T5630" s="70"/>
      <c r="U5630" s="71" t="s">
        <v>60</v>
      </c>
      <c r="V5630" s="71" t="s">
        <v>51</v>
      </c>
      <c r="W5630" s="71" t="s">
        <v>51</v>
      </c>
      <c r="X5630" s="71" t="s">
        <v>51</v>
      </c>
      <c r="Y5630" s="72" t="str">
        <f>IF((OR((AND('[1]PWS Information'!$E$10="CWS",U5630="Single Family Residence",Q5630="Lead")),
(AND('[1]PWS Information'!$E$10="CWS",U5630="Multiple Family Residence",'[1]PWS Information'!$E$11="Yes",Q5630="Lead")),
(AND('[1]PWS Information'!$E$10="NTNC",Q5630="Lead")))),"Tier 1",
IF((OR((AND('[1]PWS Information'!$E$10="CWS",U5630="Multiple Family Residence",'[1]PWS Information'!$E$11="No",Q5630="Lead")),
(AND('[1]PWS Information'!$E$10="CWS",U5630="Other",Q5630="Lead")),
(AND('[1]PWS Information'!$E$10="CWS",U5630="Building",Q5630="Lead")))),"Tier 2",
IF((OR((AND('[1]PWS Information'!$E$10="CWS",U5630="Single Family Residence",Q5630="Galvanized Requiring Replacement")),
(AND('[1]PWS Information'!$E$10="CWS",U5630="Single Family Residence",Q5630="Galvanized Requiring Replacement",R5630="Yes")),
(AND('[1]PWS Information'!$E$10="NTNC",Q5630="Galvanized Requiring Replacement")),
(AND('[1]PWS Information'!$E$10="NTNC",U5630="Single Family Residence",R5630="Yes")))),"Tier 3",
IF((OR((AND('[1]PWS Information'!$E$10="CWS",U5630="Single Family Residence",S5630="Yes",Q5630="Non-Lead", J5630="Non-Lead - Copper",L5630="Before 1989")),
(AND('[1]PWS Information'!$E$10="CWS",U5630="Single Family Residence",S5630="Yes",Q5630="Non-Lead", N5630="Non-Lead - Copper",O5630="Before 1989")))),"Tier 4",
IF((OR((AND('[1]PWS Information'!$E$10="NTNC",Q5630="Non-Lead")),
(AND('[1]PWS Information'!$E$10="CWS",Q5630="Non-Lead",S5630="")),
(AND('[1]PWS Information'!$E$10="CWS",Q5630="Non-Lead",S5630="No")),
(AND('[1]PWS Information'!$E$10="CWS",Q5630="Non-Lead",S5630="Don't Know")),
(AND('[1]PWS Information'!$E$10="CWS",Q5630="Non-Lead", J5630="Non-Lead - Copper", S5630="Yes", L5630="Between 1989 and 2014")),
(AND('[1]PWS Information'!$E$10="CWS",Q5630="Non-Lead", J5630="Non-Lead - Copper", S5630="Yes", L5630="After 2014")),
(AND('[1]PWS Information'!$E$10="CWS",Q5630="Non-Lead", J5630="Non-Lead - Copper", S5630="Yes", L5630="Unknown")),
(AND('[1]PWS Information'!$E$10="CWS",Q5630="Non-Lead", N5630="Non-Lead - Copper", S5630="Yes", O5630="Between 1989 and 2014")),
(AND('[1]PWS Information'!$E$10="CWS",Q5630="Non-Lead", N5630="Non-Lead - Copper", S5630="Yes", O5630="After 2014")),
(AND('[1]PWS Information'!$E$10="CWS",Q5630="Non-Lead", N5630="Non-Lead - Copper", S5630="Yes", O5630="Unknown")),
(AND('[1]PWS Information'!$E$10="CWS",Q5630="Unknown")),
(AND('[1]PWS Information'!$E$10="NTNC",Q5630="Unknown")))),"Tier 5",
"")))))</f>
        <v>Tier 5</v>
      </c>
      <c r="Z5630" s="71"/>
      <c r="AA5630" s="71"/>
    </row>
    <row r="5631" spans="1:27" ht="43.2" x14ac:dyDescent="0.3">
      <c r="A5631" s="1"/>
      <c r="B5631" s="70">
        <v>9464960</v>
      </c>
      <c r="C5631" s="60">
        <v>15</v>
      </c>
      <c r="D5631" s="61" t="s">
        <v>312</v>
      </c>
      <c r="E5631" s="61" t="s">
        <v>128</v>
      </c>
      <c r="F5631" s="61">
        <v>78640</v>
      </c>
      <c r="G5631" s="62" t="s">
        <v>2051</v>
      </c>
      <c r="H5631" s="63">
        <v>29.965392000000001</v>
      </c>
      <c r="I5631" s="64">
        <v>-97.793749000000005</v>
      </c>
      <c r="J5631" s="65" t="s">
        <v>50</v>
      </c>
      <c r="K5631" s="66" t="s">
        <v>51</v>
      </c>
      <c r="L5631" s="62" t="s">
        <v>52</v>
      </c>
      <c r="M5631" s="69"/>
      <c r="N5631" s="65" t="s">
        <v>50</v>
      </c>
      <c r="O5631" s="66" t="s">
        <v>52</v>
      </c>
      <c r="P5631" s="69"/>
      <c r="Q5631" s="55" t="str">
        <f t="shared" si="87"/>
        <v>Non-Lead</v>
      </c>
      <c r="R5631" s="70" t="s">
        <v>51</v>
      </c>
      <c r="S5631" s="70" t="s">
        <v>51</v>
      </c>
      <c r="T5631" s="70"/>
      <c r="U5631" s="71" t="s">
        <v>76</v>
      </c>
      <c r="V5631" s="71" t="s">
        <v>51</v>
      </c>
      <c r="W5631" s="71" t="s">
        <v>51</v>
      </c>
      <c r="X5631" s="71" t="s">
        <v>51</v>
      </c>
      <c r="Y5631" s="72" t="str">
        <f>IF((OR((AND('[1]PWS Information'!$E$10="CWS",U5631="Single Family Residence",Q5631="Lead")),
(AND('[1]PWS Information'!$E$10="CWS",U5631="Multiple Family Residence",'[1]PWS Information'!$E$11="Yes",Q5631="Lead")),
(AND('[1]PWS Information'!$E$10="NTNC",Q5631="Lead")))),"Tier 1",
IF((OR((AND('[1]PWS Information'!$E$10="CWS",U5631="Multiple Family Residence",'[1]PWS Information'!$E$11="No",Q5631="Lead")),
(AND('[1]PWS Information'!$E$10="CWS",U5631="Other",Q5631="Lead")),
(AND('[1]PWS Information'!$E$10="CWS",U5631="Building",Q5631="Lead")))),"Tier 2",
IF((OR((AND('[1]PWS Information'!$E$10="CWS",U5631="Single Family Residence",Q5631="Galvanized Requiring Replacement")),
(AND('[1]PWS Information'!$E$10="CWS",U5631="Single Family Residence",Q5631="Galvanized Requiring Replacement",R5631="Yes")),
(AND('[1]PWS Information'!$E$10="NTNC",Q5631="Galvanized Requiring Replacement")),
(AND('[1]PWS Information'!$E$10="NTNC",U5631="Single Family Residence",R5631="Yes")))),"Tier 3",
IF((OR((AND('[1]PWS Information'!$E$10="CWS",U5631="Single Family Residence",S5631="Yes",Q5631="Non-Lead", J5631="Non-Lead - Copper",L5631="Before 1989")),
(AND('[1]PWS Information'!$E$10="CWS",U5631="Single Family Residence",S5631="Yes",Q5631="Non-Lead", N5631="Non-Lead - Copper",O5631="Before 1989")))),"Tier 4",
IF((OR((AND('[1]PWS Information'!$E$10="NTNC",Q5631="Non-Lead")),
(AND('[1]PWS Information'!$E$10="CWS",Q5631="Non-Lead",S5631="")),
(AND('[1]PWS Information'!$E$10="CWS",Q5631="Non-Lead",S5631="No")),
(AND('[1]PWS Information'!$E$10="CWS",Q5631="Non-Lead",S5631="Don't Know")),
(AND('[1]PWS Information'!$E$10="CWS",Q5631="Non-Lead", J5631="Non-Lead - Copper", S5631="Yes", L5631="Between 1989 and 2014")),
(AND('[1]PWS Information'!$E$10="CWS",Q5631="Non-Lead", J5631="Non-Lead - Copper", S5631="Yes", L5631="After 2014")),
(AND('[1]PWS Information'!$E$10="CWS",Q5631="Non-Lead", J5631="Non-Lead - Copper", S5631="Yes", L5631="Unknown")),
(AND('[1]PWS Information'!$E$10="CWS",Q5631="Non-Lead", N5631="Non-Lead - Copper", S5631="Yes", O5631="Between 1989 and 2014")),
(AND('[1]PWS Information'!$E$10="CWS",Q5631="Non-Lead", N5631="Non-Lead - Copper", S5631="Yes", O5631="After 2014")),
(AND('[1]PWS Information'!$E$10="CWS",Q5631="Non-Lead", N5631="Non-Lead - Copper", S5631="Yes", O5631="Unknown")),
(AND('[1]PWS Information'!$E$10="CWS",Q5631="Unknown")),
(AND('[1]PWS Information'!$E$10="NTNC",Q5631="Unknown")))),"Tier 5",
"")))))</f>
        <v>Tier 5</v>
      </c>
      <c r="Z5631" s="71"/>
      <c r="AA5631" s="71"/>
    </row>
    <row r="5632" spans="1:27" ht="72" x14ac:dyDescent="0.3">
      <c r="A5632" s="1"/>
      <c r="B5632" s="70">
        <v>3897740</v>
      </c>
      <c r="C5632" s="60">
        <v>109</v>
      </c>
      <c r="D5632" s="61" t="s">
        <v>2052</v>
      </c>
      <c r="E5632" s="61" t="s">
        <v>49</v>
      </c>
      <c r="F5632" s="61">
        <v>78640</v>
      </c>
      <c r="G5632" s="62" t="s">
        <v>2053</v>
      </c>
      <c r="H5632" s="63">
        <v>29.993013999999999</v>
      </c>
      <c r="I5632" s="64">
        <v>-97.84008</v>
      </c>
      <c r="J5632" s="65" t="s">
        <v>50</v>
      </c>
      <c r="K5632" s="66" t="s">
        <v>51</v>
      </c>
      <c r="L5632" s="62" t="s">
        <v>52</v>
      </c>
      <c r="M5632" s="69"/>
      <c r="N5632" s="65" t="s">
        <v>50</v>
      </c>
      <c r="O5632" s="66" t="s">
        <v>52</v>
      </c>
      <c r="P5632" s="69"/>
      <c r="Q5632" s="55" t="str">
        <f t="shared" si="87"/>
        <v>Non-Lead</v>
      </c>
      <c r="R5632" s="70" t="s">
        <v>51</v>
      </c>
      <c r="S5632" s="70" t="s">
        <v>51</v>
      </c>
      <c r="T5632" s="70"/>
      <c r="U5632" s="71" t="s">
        <v>60</v>
      </c>
      <c r="V5632" s="71" t="s">
        <v>51</v>
      </c>
      <c r="W5632" s="71" t="s">
        <v>51</v>
      </c>
      <c r="X5632" s="71" t="s">
        <v>51</v>
      </c>
      <c r="Y5632" s="72" t="str">
        <f>IF((OR((AND('[1]PWS Information'!$E$10="CWS",U5632="Single Family Residence",Q5632="Lead")),
(AND('[1]PWS Information'!$E$10="CWS",U5632="Multiple Family Residence",'[1]PWS Information'!$E$11="Yes",Q5632="Lead")),
(AND('[1]PWS Information'!$E$10="NTNC",Q5632="Lead")))),"Tier 1",
IF((OR((AND('[1]PWS Information'!$E$10="CWS",U5632="Multiple Family Residence",'[1]PWS Information'!$E$11="No",Q5632="Lead")),
(AND('[1]PWS Information'!$E$10="CWS",U5632="Other",Q5632="Lead")),
(AND('[1]PWS Information'!$E$10="CWS",U5632="Building",Q5632="Lead")))),"Tier 2",
IF((OR((AND('[1]PWS Information'!$E$10="CWS",U5632="Single Family Residence",Q5632="Galvanized Requiring Replacement")),
(AND('[1]PWS Information'!$E$10="CWS",U5632="Single Family Residence",Q5632="Galvanized Requiring Replacement",R5632="Yes")),
(AND('[1]PWS Information'!$E$10="NTNC",Q5632="Galvanized Requiring Replacement")),
(AND('[1]PWS Information'!$E$10="NTNC",U5632="Single Family Residence",R5632="Yes")))),"Tier 3",
IF((OR((AND('[1]PWS Information'!$E$10="CWS",U5632="Single Family Residence",S5632="Yes",Q5632="Non-Lead", J5632="Non-Lead - Copper",L5632="Before 1989")),
(AND('[1]PWS Information'!$E$10="CWS",U5632="Single Family Residence",S5632="Yes",Q5632="Non-Lead", N5632="Non-Lead - Copper",O5632="Before 1989")))),"Tier 4",
IF((OR((AND('[1]PWS Information'!$E$10="NTNC",Q5632="Non-Lead")),
(AND('[1]PWS Information'!$E$10="CWS",Q5632="Non-Lead",S5632="")),
(AND('[1]PWS Information'!$E$10="CWS",Q5632="Non-Lead",S5632="No")),
(AND('[1]PWS Information'!$E$10="CWS",Q5632="Non-Lead",S5632="Don't Know")),
(AND('[1]PWS Information'!$E$10="CWS",Q5632="Non-Lead", J5632="Non-Lead - Copper", S5632="Yes", L5632="Between 1989 and 2014")),
(AND('[1]PWS Information'!$E$10="CWS",Q5632="Non-Lead", J5632="Non-Lead - Copper", S5632="Yes", L5632="After 2014")),
(AND('[1]PWS Information'!$E$10="CWS",Q5632="Non-Lead", J5632="Non-Lead - Copper", S5632="Yes", L5632="Unknown")),
(AND('[1]PWS Information'!$E$10="CWS",Q5632="Non-Lead", N5632="Non-Lead - Copper", S5632="Yes", O5632="Between 1989 and 2014")),
(AND('[1]PWS Information'!$E$10="CWS",Q5632="Non-Lead", N5632="Non-Lead - Copper", S5632="Yes", O5632="After 2014")),
(AND('[1]PWS Information'!$E$10="CWS",Q5632="Non-Lead", N5632="Non-Lead - Copper", S5632="Yes", O5632="Unknown")),
(AND('[1]PWS Information'!$E$10="CWS",Q5632="Unknown")),
(AND('[1]PWS Information'!$E$10="NTNC",Q5632="Unknown")))),"Tier 5",
"")))))</f>
        <v>Tier 5</v>
      </c>
      <c r="Z5632" s="71"/>
      <c r="AA5632" s="71"/>
    </row>
    <row r="5633" spans="1:27" ht="115.2" x14ac:dyDescent="0.3">
      <c r="A5633" s="1"/>
      <c r="B5633" s="70">
        <v>3795976</v>
      </c>
      <c r="C5633" s="60">
        <v>294</v>
      </c>
      <c r="D5633" s="61" t="s">
        <v>583</v>
      </c>
      <c r="E5633" s="61" t="s">
        <v>128</v>
      </c>
      <c r="F5633" s="61">
        <v>78640</v>
      </c>
      <c r="G5633" s="62" t="s">
        <v>2054</v>
      </c>
      <c r="H5633" s="63">
        <v>29.972536099999999</v>
      </c>
      <c r="I5633" s="64">
        <v>-97.823038888888803</v>
      </c>
      <c r="J5633" s="65" t="s">
        <v>50</v>
      </c>
      <c r="K5633" s="66" t="s">
        <v>51</v>
      </c>
      <c r="L5633" s="62" t="s">
        <v>52</v>
      </c>
      <c r="M5633" s="69"/>
      <c r="N5633" s="65" t="s">
        <v>50</v>
      </c>
      <c r="O5633" s="66" t="s">
        <v>52</v>
      </c>
      <c r="P5633" s="69"/>
      <c r="Q5633" s="55" t="str">
        <f t="shared" si="87"/>
        <v>Non-Lead</v>
      </c>
      <c r="R5633" s="70" t="s">
        <v>51</v>
      </c>
      <c r="S5633" s="70" t="s">
        <v>51</v>
      </c>
      <c r="T5633" s="70" t="s">
        <v>2055</v>
      </c>
      <c r="U5633" s="71" t="s">
        <v>60</v>
      </c>
      <c r="V5633" s="71" t="s">
        <v>51</v>
      </c>
      <c r="W5633" s="71" t="s">
        <v>51</v>
      </c>
      <c r="X5633" s="71" t="s">
        <v>51</v>
      </c>
      <c r="Y5633" s="72" t="str">
        <f>IF((OR((AND('[1]PWS Information'!$E$10="CWS",U5633="Single Family Residence",Q5633="Lead")),
(AND('[1]PWS Information'!$E$10="CWS",U5633="Multiple Family Residence",'[1]PWS Information'!$E$11="Yes",Q5633="Lead")),
(AND('[1]PWS Information'!$E$10="NTNC",Q5633="Lead")))),"Tier 1",
IF((OR((AND('[1]PWS Information'!$E$10="CWS",U5633="Multiple Family Residence",'[1]PWS Information'!$E$11="No",Q5633="Lead")),
(AND('[1]PWS Information'!$E$10="CWS",U5633="Other",Q5633="Lead")),
(AND('[1]PWS Information'!$E$10="CWS",U5633="Building",Q5633="Lead")))),"Tier 2",
IF((OR((AND('[1]PWS Information'!$E$10="CWS",U5633="Single Family Residence",Q5633="Galvanized Requiring Replacement")),
(AND('[1]PWS Information'!$E$10="CWS",U5633="Single Family Residence",Q5633="Galvanized Requiring Replacement",R5633="Yes")),
(AND('[1]PWS Information'!$E$10="NTNC",Q5633="Galvanized Requiring Replacement")),
(AND('[1]PWS Information'!$E$10="NTNC",U5633="Single Family Residence",R5633="Yes")))),"Tier 3",
IF((OR((AND('[1]PWS Information'!$E$10="CWS",U5633="Single Family Residence",S5633="Yes",Q5633="Non-Lead", J5633="Non-Lead - Copper",L5633="Before 1989")),
(AND('[1]PWS Information'!$E$10="CWS",U5633="Single Family Residence",S5633="Yes",Q5633="Non-Lead", N5633="Non-Lead - Copper",O5633="Before 1989")))),"Tier 4",
IF((OR((AND('[1]PWS Information'!$E$10="NTNC",Q5633="Non-Lead")),
(AND('[1]PWS Information'!$E$10="CWS",Q5633="Non-Lead",S5633="")),
(AND('[1]PWS Information'!$E$10="CWS",Q5633="Non-Lead",S5633="No")),
(AND('[1]PWS Information'!$E$10="CWS",Q5633="Non-Lead",S5633="Don't Know")),
(AND('[1]PWS Information'!$E$10="CWS",Q5633="Non-Lead", J5633="Non-Lead - Copper", S5633="Yes", L5633="Between 1989 and 2014")),
(AND('[1]PWS Information'!$E$10="CWS",Q5633="Non-Lead", J5633="Non-Lead - Copper", S5633="Yes", L5633="After 2014")),
(AND('[1]PWS Information'!$E$10="CWS",Q5633="Non-Lead", J5633="Non-Lead - Copper", S5633="Yes", L5633="Unknown")),
(AND('[1]PWS Information'!$E$10="CWS",Q5633="Non-Lead", N5633="Non-Lead - Copper", S5633="Yes", O5633="Between 1989 and 2014")),
(AND('[1]PWS Information'!$E$10="CWS",Q5633="Non-Lead", N5633="Non-Lead - Copper", S5633="Yes", O5633="After 2014")),
(AND('[1]PWS Information'!$E$10="CWS",Q5633="Non-Lead", N5633="Non-Lead - Copper", S5633="Yes", O5633="Unknown")),
(AND('[1]PWS Information'!$E$10="CWS",Q5633="Unknown")),
(AND('[1]PWS Information'!$E$10="NTNC",Q5633="Unknown")))),"Tier 5",
"")))))</f>
        <v>Tier 5</v>
      </c>
      <c r="Z5633" s="71"/>
      <c r="AA5633" s="71"/>
    </row>
    <row r="5634" spans="1:27" ht="86.4" x14ac:dyDescent="0.3">
      <c r="A5634" s="17"/>
      <c r="B5634" s="70">
        <v>9328241</v>
      </c>
      <c r="C5634" s="60">
        <v>2964</v>
      </c>
      <c r="D5634" s="61" t="s">
        <v>1946</v>
      </c>
      <c r="E5634" s="61" t="s">
        <v>128</v>
      </c>
      <c r="F5634" s="61">
        <v>78640</v>
      </c>
      <c r="G5634" s="62" t="s">
        <v>2056</v>
      </c>
      <c r="H5634" s="63">
        <v>29.962713900000001</v>
      </c>
      <c r="I5634" s="64">
        <v>-97.7969694444444</v>
      </c>
      <c r="J5634" s="65" t="s">
        <v>50</v>
      </c>
      <c r="K5634" s="66" t="s">
        <v>51</v>
      </c>
      <c r="L5634" s="62" t="s">
        <v>52</v>
      </c>
      <c r="M5634" s="69"/>
      <c r="N5634" s="65" t="s">
        <v>50</v>
      </c>
      <c r="O5634" s="66" t="s">
        <v>52</v>
      </c>
      <c r="P5634" s="69"/>
      <c r="Q5634" s="55" t="str">
        <f t="shared" si="87"/>
        <v>Non-Lead</v>
      </c>
      <c r="R5634" s="70" t="s">
        <v>51</v>
      </c>
      <c r="S5634" s="70" t="s">
        <v>51</v>
      </c>
      <c r="T5634" s="70"/>
      <c r="U5634" s="71" t="s">
        <v>284</v>
      </c>
      <c r="V5634" s="71" t="s">
        <v>51</v>
      </c>
      <c r="W5634" s="71" t="s">
        <v>51</v>
      </c>
      <c r="X5634" s="71" t="s">
        <v>51</v>
      </c>
      <c r="Y5634" s="72" t="str">
        <f>IF((OR((AND('[1]PWS Information'!$E$10="CWS",U5634="Single Family Residence",Q5634="Lead")),
(AND('[1]PWS Information'!$E$10="CWS",U5634="Multiple Family Residence",'[1]PWS Information'!$E$11="Yes",Q5634="Lead")),
(AND('[1]PWS Information'!$E$10="NTNC",Q5634="Lead")))),"Tier 1",
IF((OR((AND('[1]PWS Information'!$E$10="CWS",U5634="Multiple Family Residence",'[1]PWS Information'!$E$11="No",Q5634="Lead")),
(AND('[1]PWS Information'!$E$10="CWS",U5634="Other",Q5634="Lead")),
(AND('[1]PWS Information'!$E$10="CWS",U5634="Building",Q5634="Lead")))),"Tier 2",
IF((OR((AND('[1]PWS Information'!$E$10="CWS",U5634="Single Family Residence",Q5634="Galvanized Requiring Replacement")),
(AND('[1]PWS Information'!$E$10="CWS",U5634="Single Family Residence",Q5634="Galvanized Requiring Replacement",R5634="Yes")),
(AND('[1]PWS Information'!$E$10="NTNC",Q5634="Galvanized Requiring Replacement")),
(AND('[1]PWS Information'!$E$10="NTNC",U5634="Single Family Residence",R5634="Yes")))),"Tier 3",
IF((OR((AND('[1]PWS Information'!$E$10="CWS",U5634="Single Family Residence",S5634="Yes",Q5634="Non-Lead", J5634="Non-Lead - Copper",L5634="Before 1989")),
(AND('[1]PWS Information'!$E$10="CWS",U5634="Single Family Residence",S5634="Yes",Q5634="Non-Lead", N5634="Non-Lead - Copper",O5634="Before 1989")))),"Tier 4",
IF((OR((AND('[1]PWS Information'!$E$10="NTNC",Q5634="Non-Lead")),
(AND('[1]PWS Information'!$E$10="CWS",Q5634="Non-Lead",S5634="")),
(AND('[1]PWS Information'!$E$10="CWS",Q5634="Non-Lead",S5634="No")),
(AND('[1]PWS Information'!$E$10="CWS",Q5634="Non-Lead",S5634="Don't Know")),
(AND('[1]PWS Information'!$E$10="CWS",Q5634="Non-Lead", J5634="Non-Lead - Copper", S5634="Yes", L5634="Between 1989 and 2014")),
(AND('[1]PWS Information'!$E$10="CWS",Q5634="Non-Lead", J5634="Non-Lead - Copper", S5634="Yes", L5634="After 2014")),
(AND('[1]PWS Information'!$E$10="CWS",Q5634="Non-Lead", J5634="Non-Lead - Copper", S5634="Yes", L5634="Unknown")),
(AND('[1]PWS Information'!$E$10="CWS",Q5634="Non-Lead", N5634="Non-Lead - Copper", S5634="Yes", O5634="Between 1989 and 2014")),
(AND('[1]PWS Information'!$E$10="CWS",Q5634="Non-Lead", N5634="Non-Lead - Copper", S5634="Yes", O5634="After 2014")),
(AND('[1]PWS Information'!$E$10="CWS",Q5634="Non-Lead", N5634="Non-Lead - Copper", S5634="Yes", O5634="Unknown")),
(AND('[1]PWS Information'!$E$10="CWS",Q5634="Unknown")),
(AND('[1]PWS Information'!$E$10="NTNC",Q5634="Unknown")))),"Tier 5",
"")))))</f>
        <v>Tier 5</v>
      </c>
      <c r="Z5634" s="71"/>
      <c r="AA5634" s="71"/>
    </row>
    <row r="5635" spans="1:27" ht="115.2" x14ac:dyDescent="0.3">
      <c r="A5635" s="1"/>
      <c r="B5635" s="70">
        <v>9329100</v>
      </c>
      <c r="C5635" s="60">
        <v>2964</v>
      </c>
      <c r="D5635" s="61" t="s">
        <v>1946</v>
      </c>
      <c r="E5635" s="61" t="s">
        <v>128</v>
      </c>
      <c r="F5635" s="61">
        <v>78640</v>
      </c>
      <c r="G5635" s="62" t="s">
        <v>2056</v>
      </c>
      <c r="H5635" s="63">
        <v>29.962713900000001</v>
      </c>
      <c r="I5635" s="64">
        <v>-97.7969694444444</v>
      </c>
      <c r="J5635" s="65" t="s">
        <v>50</v>
      </c>
      <c r="K5635" s="66" t="s">
        <v>51</v>
      </c>
      <c r="L5635" s="62" t="s">
        <v>52</v>
      </c>
      <c r="M5635" s="69"/>
      <c r="N5635" s="65" t="s">
        <v>50</v>
      </c>
      <c r="O5635" s="66" t="s">
        <v>52</v>
      </c>
      <c r="P5635" s="69"/>
      <c r="Q5635" s="55" t="str">
        <f t="shared" si="87"/>
        <v>Non-Lead</v>
      </c>
      <c r="R5635" s="70" t="s">
        <v>51</v>
      </c>
      <c r="S5635" s="70" t="s">
        <v>51</v>
      </c>
      <c r="T5635" s="70" t="s">
        <v>2057</v>
      </c>
      <c r="U5635" s="71" t="s">
        <v>284</v>
      </c>
      <c r="V5635" s="71" t="s">
        <v>51</v>
      </c>
      <c r="W5635" s="71" t="s">
        <v>51</v>
      </c>
      <c r="X5635" s="71" t="s">
        <v>51</v>
      </c>
      <c r="Y5635" s="72" t="str">
        <f>IF((OR((AND('[1]PWS Information'!$E$10="CWS",U5635="Single Family Residence",Q5635="Lead")),
(AND('[1]PWS Information'!$E$10="CWS",U5635="Multiple Family Residence",'[1]PWS Information'!$E$11="Yes",Q5635="Lead")),
(AND('[1]PWS Information'!$E$10="NTNC",Q5635="Lead")))),"Tier 1",
IF((OR((AND('[1]PWS Information'!$E$10="CWS",U5635="Multiple Family Residence",'[1]PWS Information'!$E$11="No",Q5635="Lead")),
(AND('[1]PWS Information'!$E$10="CWS",U5635="Other",Q5635="Lead")),
(AND('[1]PWS Information'!$E$10="CWS",U5635="Building",Q5635="Lead")))),"Tier 2",
IF((OR((AND('[1]PWS Information'!$E$10="CWS",U5635="Single Family Residence",Q5635="Galvanized Requiring Replacement")),
(AND('[1]PWS Information'!$E$10="CWS",U5635="Single Family Residence",Q5635="Galvanized Requiring Replacement",R5635="Yes")),
(AND('[1]PWS Information'!$E$10="NTNC",Q5635="Galvanized Requiring Replacement")),
(AND('[1]PWS Information'!$E$10="NTNC",U5635="Single Family Residence",R5635="Yes")))),"Tier 3",
IF((OR((AND('[1]PWS Information'!$E$10="CWS",U5635="Single Family Residence",S5635="Yes",Q5635="Non-Lead", J5635="Non-Lead - Copper",L5635="Before 1989")),
(AND('[1]PWS Information'!$E$10="CWS",U5635="Single Family Residence",S5635="Yes",Q5635="Non-Lead", N5635="Non-Lead - Copper",O5635="Before 1989")))),"Tier 4",
IF((OR((AND('[1]PWS Information'!$E$10="NTNC",Q5635="Non-Lead")),
(AND('[1]PWS Information'!$E$10="CWS",Q5635="Non-Lead",S5635="")),
(AND('[1]PWS Information'!$E$10="CWS",Q5635="Non-Lead",S5635="No")),
(AND('[1]PWS Information'!$E$10="CWS",Q5635="Non-Lead",S5635="Don't Know")),
(AND('[1]PWS Information'!$E$10="CWS",Q5635="Non-Lead", J5635="Non-Lead - Copper", S5635="Yes", L5635="Between 1989 and 2014")),
(AND('[1]PWS Information'!$E$10="CWS",Q5635="Non-Lead", J5635="Non-Lead - Copper", S5635="Yes", L5635="After 2014")),
(AND('[1]PWS Information'!$E$10="CWS",Q5635="Non-Lead", J5635="Non-Lead - Copper", S5635="Yes", L5635="Unknown")),
(AND('[1]PWS Information'!$E$10="CWS",Q5635="Non-Lead", N5635="Non-Lead - Copper", S5635="Yes", O5635="Between 1989 and 2014")),
(AND('[1]PWS Information'!$E$10="CWS",Q5635="Non-Lead", N5635="Non-Lead - Copper", S5635="Yes", O5635="After 2014")),
(AND('[1]PWS Information'!$E$10="CWS",Q5635="Non-Lead", N5635="Non-Lead - Copper", S5635="Yes", O5635="Unknown")),
(AND('[1]PWS Information'!$E$10="CWS",Q5635="Unknown")),
(AND('[1]PWS Information'!$E$10="NTNC",Q5635="Unknown")))),"Tier 5",
"")))))</f>
        <v>Tier 5</v>
      </c>
      <c r="Z5635" s="71"/>
      <c r="AA5635" s="71"/>
    </row>
    <row r="5636" spans="1:27" ht="86.4" x14ac:dyDescent="0.3">
      <c r="A5636" s="1"/>
      <c r="B5636" s="70">
        <v>221114259</v>
      </c>
      <c r="C5636" s="60">
        <v>2964</v>
      </c>
      <c r="D5636" s="61" t="s">
        <v>1946</v>
      </c>
      <c r="E5636" s="61" t="s">
        <v>128</v>
      </c>
      <c r="F5636" s="61">
        <v>78640</v>
      </c>
      <c r="G5636" s="62" t="s">
        <v>2056</v>
      </c>
      <c r="H5636" s="63">
        <v>29.962713900000001</v>
      </c>
      <c r="I5636" s="64">
        <v>-97.7969694444444</v>
      </c>
      <c r="J5636" s="65" t="s">
        <v>50</v>
      </c>
      <c r="K5636" s="66" t="s">
        <v>51</v>
      </c>
      <c r="L5636" s="62" t="s">
        <v>52</v>
      </c>
      <c r="M5636" s="69"/>
      <c r="N5636" s="65" t="s">
        <v>50</v>
      </c>
      <c r="O5636" s="66" t="s">
        <v>52</v>
      </c>
      <c r="P5636" s="69"/>
      <c r="Q5636" s="55" t="str">
        <f t="shared" si="87"/>
        <v>Non-Lead</v>
      </c>
      <c r="R5636" s="70" t="s">
        <v>51</v>
      </c>
      <c r="S5636" s="70" t="s">
        <v>51</v>
      </c>
      <c r="T5636" s="70"/>
      <c r="U5636" s="71" t="s">
        <v>284</v>
      </c>
      <c r="V5636" s="71" t="s">
        <v>51</v>
      </c>
      <c r="W5636" s="71" t="s">
        <v>51</v>
      </c>
      <c r="X5636" s="71" t="s">
        <v>51</v>
      </c>
      <c r="Y5636" s="72" t="str">
        <f>IF((OR((AND('[1]PWS Information'!$E$10="CWS",U5636="Single Family Residence",Q5636="Lead")),
(AND('[1]PWS Information'!$E$10="CWS",U5636="Multiple Family Residence",'[1]PWS Information'!$E$11="Yes",Q5636="Lead")),
(AND('[1]PWS Information'!$E$10="NTNC",Q5636="Lead")))),"Tier 1",
IF((OR((AND('[1]PWS Information'!$E$10="CWS",U5636="Multiple Family Residence",'[1]PWS Information'!$E$11="No",Q5636="Lead")),
(AND('[1]PWS Information'!$E$10="CWS",U5636="Other",Q5636="Lead")),
(AND('[1]PWS Information'!$E$10="CWS",U5636="Building",Q5636="Lead")))),"Tier 2",
IF((OR((AND('[1]PWS Information'!$E$10="CWS",U5636="Single Family Residence",Q5636="Galvanized Requiring Replacement")),
(AND('[1]PWS Information'!$E$10="CWS",U5636="Single Family Residence",Q5636="Galvanized Requiring Replacement",R5636="Yes")),
(AND('[1]PWS Information'!$E$10="NTNC",Q5636="Galvanized Requiring Replacement")),
(AND('[1]PWS Information'!$E$10="NTNC",U5636="Single Family Residence",R5636="Yes")))),"Tier 3",
IF((OR((AND('[1]PWS Information'!$E$10="CWS",U5636="Single Family Residence",S5636="Yes",Q5636="Non-Lead", J5636="Non-Lead - Copper",L5636="Before 1989")),
(AND('[1]PWS Information'!$E$10="CWS",U5636="Single Family Residence",S5636="Yes",Q5636="Non-Lead", N5636="Non-Lead - Copper",O5636="Before 1989")))),"Tier 4",
IF((OR((AND('[1]PWS Information'!$E$10="NTNC",Q5636="Non-Lead")),
(AND('[1]PWS Information'!$E$10="CWS",Q5636="Non-Lead",S5636="")),
(AND('[1]PWS Information'!$E$10="CWS",Q5636="Non-Lead",S5636="No")),
(AND('[1]PWS Information'!$E$10="CWS",Q5636="Non-Lead",S5636="Don't Know")),
(AND('[1]PWS Information'!$E$10="CWS",Q5636="Non-Lead", J5636="Non-Lead - Copper", S5636="Yes", L5636="Between 1989 and 2014")),
(AND('[1]PWS Information'!$E$10="CWS",Q5636="Non-Lead", J5636="Non-Lead - Copper", S5636="Yes", L5636="After 2014")),
(AND('[1]PWS Information'!$E$10="CWS",Q5636="Non-Lead", J5636="Non-Lead - Copper", S5636="Yes", L5636="Unknown")),
(AND('[1]PWS Information'!$E$10="CWS",Q5636="Non-Lead", N5636="Non-Lead - Copper", S5636="Yes", O5636="Between 1989 and 2014")),
(AND('[1]PWS Information'!$E$10="CWS",Q5636="Non-Lead", N5636="Non-Lead - Copper", S5636="Yes", O5636="After 2014")),
(AND('[1]PWS Information'!$E$10="CWS",Q5636="Non-Lead", N5636="Non-Lead - Copper", S5636="Yes", O5636="Unknown")),
(AND('[1]PWS Information'!$E$10="CWS",Q5636="Unknown")),
(AND('[1]PWS Information'!$E$10="NTNC",Q5636="Unknown")))),"Tier 5",
"")))))</f>
        <v>Tier 5</v>
      </c>
      <c r="Z5636" s="71"/>
      <c r="AA5636" s="71"/>
    </row>
    <row r="5637" spans="1:27" ht="86.4" x14ac:dyDescent="0.3">
      <c r="A5637" s="1"/>
      <c r="B5637" s="70">
        <v>9329100</v>
      </c>
      <c r="C5637" s="60">
        <v>2964</v>
      </c>
      <c r="D5637" s="61" t="s">
        <v>1946</v>
      </c>
      <c r="E5637" s="61" t="s">
        <v>128</v>
      </c>
      <c r="F5637" s="61">
        <v>78640</v>
      </c>
      <c r="G5637" s="62" t="s">
        <v>2056</v>
      </c>
      <c r="H5637" s="63">
        <v>29.962713900000001</v>
      </c>
      <c r="I5637" s="64">
        <v>-97.7969694444444</v>
      </c>
      <c r="J5637" s="65" t="s">
        <v>50</v>
      </c>
      <c r="K5637" s="66" t="s">
        <v>51</v>
      </c>
      <c r="L5637" s="62" t="s">
        <v>52</v>
      </c>
      <c r="M5637" s="69"/>
      <c r="N5637" s="65" t="s">
        <v>50</v>
      </c>
      <c r="O5637" s="66" t="s">
        <v>52</v>
      </c>
      <c r="P5637" s="69"/>
      <c r="Q5637" s="55" t="str">
        <f t="shared" si="87"/>
        <v>Non-Lead</v>
      </c>
      <c r="R5637" s="70" t="s">
        <v>51</v>
      </c>
      <c r="S5637" s="70" t="s">
        <v>51</v>
      </c>
      <c r="T5637" s="70"/>
      <c r="U5637" s="71" t="s">
        <v>284</v>
      </c>
      <c r="V5637" s="71" t="s">
        <v>51</v>
      </c>
      <c r="W5637" s="71" t="s">
        <v>51</v>
      </c>
      <c r="X5637" s="71" t="s">
        <v>51</v>
      </c>
      <c r="Y5637" s="72" t="str">
        <f>IF((OR((AND('[1]PWS Information'!$E$10="CWS",U5637="Single Family Residence",Q5637="Lead")),
(AND('[1]PWS Information'!$E$10="CWS",U5637="Multiple Family Residence",'[1]PWS Information'!$E$11="Yes",Q5637="Lead")),
(AND('[1]PWS Information'!$E$10="NTNC",Q5637="Lead")))),"Tier 1",
IF((OR((AND('[1]PWS Information'!$E$10="CWS",U5637="Multiple Family Residence",'[1]PWS Information'!$E$11="No",Q5637="Lead")),
(AND('[1]PWS Information'!$E$10="CWS",U5637="Other",Q5637="Lead")),
(AND('[1]PWS Information'!$E$10="CWS",U5637="Building",Q5637="Lead")))),"Tier 2",
IF((OR((AND('[1]PWS Information'!$E$10="CWS",U5637="Single Family Residence",Q5637="Galvanized Requiring Replacement")),
(AND('[1]PWS Information'!$E$10="CWS",U5637="Single Family Residence",Q5637="Galvanized Requiring Replacement",R5637="Yes")),
(AND('[1]PWS Information'!$E$10="NTNC",Q5637="Galvanized Requiring Replacement")),
(AND('[1]PWS Information'!$E$10="NTNC",U5637="Single Family Residence",R5637="Yes")))),"Tier 3",
IF((OR((AND('[1]PWS Information'!$E$10="CWS",U5637="Single Family Residence",S5637="Yes",Q5637="Non-Lead", J5637="Non-Lead - Copper",L5637="Before 1989")),
(AND('[1]PWS Information'!$E$10="CWS",U5637="Single Family Residence",S5637="Yes",Q5637="Non-Lead", N5637="Non-Lead - Copper",O5637="Before 1989")))),"Tier 4",
IF((OR((AND('[1]PWS Information'!$E$10="NTNC",Q5637="Non-Lead")),
(AND('[1]PWS Information'!$E$10="CWS",Q5637="Non-Lead",S5637="")),
(AND('[1]PWS Information'!$E$10="CWS",Q5637="Non-Lead",S5637="No")),
(AND('[1]PWS Information'!$E$10="CWS",Q5637="Non-Lead",S5637="Don't Know")),
(AND('[1]PWS Information'!$E$10="CWS",Q5637="Non-Lead", J5637="Non-Lead - Copper", S5637="Yes", L5637="Between 1989 and 2014")),
(AND('[1]PWS Information'!$E$10="CWS",Q5637="Non-Lead", J5637="Non-Lead - Copper", S5637="Yes", L5637="After 2014")),
(AND('[1]PWS Information'!$E$10="CWS",Q5637="Non-Lead", J5637="Non-Lead - Copper", S5637="Yes", L5637="Unknown")),
(AND('[1]PWS Information'!$E$10="CWS",Q5637="Non-Lead", N5637="Non-Lead - Copper", S5637="Yes", O5637="Between 1989 and 2014")),
(AND('[1]PWS Information'!$E$10="CWS",Q5637="Non-Lead", N5637="Non-Lead - Copper", S5637="Yes", O5637="After 2014")),
(AND('[1]PWS Information'!$E$10="CWS",Q5637="Non-Lead", N5637="Non-Lead - Copper", S5637="Yes", O5637="Unknown")),
(AND('[1]PWS Information'!$E$10="CWS",Q5637="Unknown")),
(AND('[1]PWS Information'!$E$10="NTNC",Q5637="Unknown")))),"Tier 5",
"")))))</f>
        <v>Tier 5</v>
      </c>
      <c r="Z5637" s="71"/>
      <c r="AA5637" s="71"/>
    </row>
    <row r="5638" spans="1:27" ht="86.4" x14ac:dyDescent="0.3">
      <c r="A5638" s="17"/>
      <c r="B5638" s="70">
        <v>9329100</v>
      </c>
      <c r="C5638" s="60">
        <v>2964</v>
      </c>
      <c r="D5638" s="61" t="s">
        <v>1946</v>
      </c>
      <c r="E5638" s="61" t="s">
        <v>128</v>
      </c>
      <c r="F5638" s="61">
        <v>78640</v>
      </c>
      <c r="G5638" s="62" t="s">
        <v>2056</v>
      </c>
      <c r="H5638" s="63">
        <v>29.962713900000001</v>
      </c>
      <c r="I5638" s="64">
        <v>-97.7969694444444</v>
      </c>
      <c r="J5638" s="65" t="s">
        <v>50</v>
      </c>
      <c r="K5638" s="66" t="s">
        <v>51</v>
      </c>
      <c r="L5638" s="62" t="s">
        <v>52</v>
      </c>
      <c r="M5638" s="69"/>
      <c r="N5638" s="65" t="s">
        <v>50</v>
      </c>
      <c r="O5638" s="66" t="s">
        <v>52</v>
      </c>
      <c r="P5638" s="69"/>
      <c r="Q5638" s="55" t="str">
        <f t="shared" si="87"/>
        <v>Non-Lead</v>
      </c>
      <c r="R5638" s="70" t="s">
        <v>51</v>
      </c>
      <c r="S5638" s="70" t="s">
        <v>51</v>
      </c>
      <c r="T5638" s="70"/>
      <c r="U5638" s="71" t="s">
        <v>284</v>
      </c>
      <c r="V5638" s="71" t="s">
        <v>51</v>
      </c>
      <c r="W5638" s="71" t="s">
        <v>51</v>
      </c>
      <c r="X5638" s="71" t="s">
        <v>51</v>
      </c>
      <c r="Y5638" s="72" t="str">
        <f>IF((OR((AND('[1]PWS Information'!$E$10="CWS",U5638="Single Family Residence",Q5638="Lead")),
(AND('[1]PWS Information'!$E$10="CWS",U5638="Multiple Family Residence",'[1]PWS Information'!$E$11="Yes",Q5638="Lead")),
(AND('[1]PWS Information'!$E$10="NTNC",Q5638="Lead")))),"Tier 1",
IF((OR((AND('[1]PWS Information'!$E$10="CWS",U5638="Multiple Family Residence",'[1]PWS Information'!$E$11="No",Q5638="Lead")),
(AND('[1]PWS Information'!$E$10="CWS",U5638="Other",Q5638="Lead")),
(AND('[1]PWS Information'!$E$10="CWS",U5638="Building",Q5638="Lead")))),"Tier 2",
IF((OR((AND('[1]PWS Information'!$E$10="CWS",U5638="Single Family Residence",Q5638="Galvanized Requiring Replacement")),
(AND('[1]PWS Information'!$E$10="CWS",U5638="Single Family Residence",Q5638="Galvanized Requiring Replacement",R5638="Yes")),
(AND('[1]PWS Information'!$E$10="NTNC",Q5638="Galvanized Requiring Replacement")),
(AND('[1]PWS Information'!$E$10="NTNC",U5638="Single Family Residence",R5638="Yes")))),"Tier 3",
IF((OR((AND('[1]PWS Information'!$E$10="CWS",U5638="Single Family Residence",S5638="Yes",Q5638="Non-Lead", J5638="Non-Lead - Copper",L5638="Before 1989")),
(AND('[1]PWS Information'!$E$10="CWS",U5638="Single Family Residence",S5638="Yes",Q5638="Non-Lead", N5638="Non-Lead - Copper",O5638="Before 1989")))),"Tier 4",
IF((OR((AND('[1]PWS Information'!$E$10="NTNC",Q5638="Non-Lead")),
(AND('[1]PWS Information'!$E$10="CWS",Q5638="Non-Lead",S5638="")),
(AND('[1]PWS Information'!$E$10="CWS",Q5638="Non-Lead",S5638="No")),
(AND('[1]PWS Information'!$E$10="CWS",Q5638="Non-Lead",S5638="Don't Know")),
(AND('[1]PWS Information'!$E$10="CWS",Q5638="Non-Lead", J5638="Non-Lead - Copper", S5638="Yes", L5638="Between 1989 and 2014")),
(AND('[1]PWS Information'!$E$10="CWS",Q5638="Non-Lead", J5638="Non-Lead - Copper", S5638="Yes", L5638="After 2014")),
(AND('[1]PWS Information'!$E$10="CWS",Q5638="Non-Lead", J5638="Non-Lead - Copper", S5638="Yes", L5638="Unknown")),
(AND('[1]PWS Information'!$E$10="CWS",Q5638="Non-Lead", N5638="Non-Lead - Copper", S5638="Yes", O5638="Between 1989 and 2014")),
(AND('[1]PWS Information'!$E$10="CWS",Q5638="Non-Lead", N5638="Non-Lead - Copper", S5638="Yes", O5638="After 2014")),
(AND('[1]PWS Information'!$E$10="CWS",Q5638="Non-Lead", N5638="Non-Lead - Copper", S5638="Yes", O5638="Unknown")),
(AND('[1]PWS Information'!$E$10="CWS",Q5638="Unknown")),
(AND('[1]PWS Information'!$E$10="NTNC",Q5638="Unknown")))),"Tier 5",
"")))))</f>
        <v>Tier 5</v>
      </c>
      <c r="Z5638" s="71"/>
      <c r="AA5638" s="71"/>
    </row>
    <row r="5639" spans="1:27" ht="86.4" x14ac:dyDescent="0.3">
      <c r="A5639" s="1"/>
      <c r="B5639" s="70">
        <v>9329100</v>
      </c>
      <c r="C5639" s="60">
        <v>2964</v>
      </c>
      <c r="D5639" s="61" t="s">
        <v>1946</v>
      </c>
      <c r="E5639" s="61" t="s">
        <v>128</v>
      </c>
      <c r="F5639" s="61">
        <v>78640</v>
      </c>
      <c r="G5639" s="62" t="s">
        <v>2056</v>
      </c>
      <c r="H5639" s="63">
        <v>29.962713900000001</v>
      </c>
      <c r="I5639" s="64">
        <v>-97.7969694444444</v>
      </c>
      <c r="J5639" s="65" t="s">
        <v>50</v>
      </c>
      <c r="K5639" s="66" t="s">
        <v>51</v>
      </c>
      <c r="L5639" s="62" t="s">
        <v>52</v>
      </c>
      <c r="M5639" s="69"/>
      <c r="N5639" s="65" t="s">
        <v>50</v>
      </c>
      <c r="O5639" s="66" t="s">
        <v>52</v>
      </c>
      <c r="P5639" s="69"/>
      <c r="Q5639" s="55" t="str">
        <f t="shared" si="87"/>
        <v>Non-Lead</v>
      </c>
      <c r="R5639" s="70" t="s">
        <v>51</v>
      </c>
      <c r="S5639" s="70" t="s">
        <v>51</v>
      </c>
      <c r="T5639" s="70"/>
      <c r="U5639" s="71" t="s">
        <v>284</v>
      </c>
      <c r="V5639" s="71" t="s">
        <v>51</v>
      </c>
      <c r="W5639" s="71" t="s">
        <v>51</v>
      </c>
      <c r="X5639" s="71" t="s">
        <v>51</v>
      </c>
      <c r="Y5639" s="72" t="str">
        <f>IF((OR((AND('[1]PWS Information'!$E$10="CWS",U5639="Single Family Residence",Q5639="Lead")),
(AND('[1]PWS Information'!$E$10="CWS",U5639="Multiple Family Residence",'[1]PWS Information'!$E$11="Yes",Q5639="Lead")),
(AND('[1]PWS Information'!$E$10="NTNC",Q5639="Lead")))),"Tier 1",
IF((OR((AND('[1]PWS Information'!$E$10="CWS",U5639="Multiple Family Residence",'[1]PWS Information'!$E$11="No",Q5639="Lead")),
(AND('[1]PWS Information'!$E$10="CWS",U5639="Other",Q5639="Lead")),
(AND('[1]PWS Information'!$E$10="CWS",U5639="Building",Q5639="Lead")))),"Tier 2",
IF((OR((AND('[1]PWS Information'!$E$10="CWS",U5639="Single Family Residence",Q5639="Galvanized Requiring Replacement")),
(AND('[1]PWS Information'!$E$10="CWS",U5639="Single Family Residence",Q5639="Galvanized Requiring Replacement",R5639="Yes")),
(AND('[1]PWS Information'!$E$10="NTNC",Q5639="Galvanized Requiring Replacement")),
(AND('[1]PWS Information'!$E$10="NTNC",U5639="Single Family Residence",R5639="Yes")))),"Tier 3",
IF((OR((AND('[1]PWS Information'!$E$10="CWS",U5639="Single Family Residence",S5639="Yes",Q5639="Non-Lead", J5639="Non-Lead - Copper",L5639="Before 1989")),
(AND('[1]PWS Information'!$E$10="CWS",U5639="Single Family Residence",S5639="Yes",Q5639="Non-Lead", N5639="Non-Lead - Copper",O5639="Before 1989")))),"Tier 4",
IF((OR((AND('[1]PWS Information'!$E$10="NTNC",Q5639="Non-Lead")),
(AND('[1]PWS Information'!$E$10="CWS",Q5639="Non-Lead",S5639="")),
(AND('[1]PWS Information'!$E$10="CWS",Q5639="Non-Lead",S5639="No")),
(AND('[1]PWS Information'!$E$10="CWS",Q5639="Non-Lead",S5639="Don't Know")),
(AND('[1]PWS Information'!$E$10="CWS",Q5639="Non-Lead", J5639="Non-Lead - Copper", S5639="Yes", L5639="Between 1989 and 2014")),
(AND('[1]PWS Information'!$E$10="CWS",Q5639="Non-Lead", J5639="Non-Lead - Copper", S5639="Yes", L5639="After 2014")),
(AND('[1]PWS Information'!$E$10="CWS",Q5639="Non-Lead", J5639="Non-Lead - Copper", S5639="Yes", L5639="Unknown")),
(AND('[1]PWS Information'!$E$10="CWS",Q5639="Non-Lead", N5639="Non-Lead - Copper", S5639="Yes", O5639="Between 1989 and 2014")),
(AND('[1]PWS Information'!$E$10="CWS",Q5639="Non-Lead", N5639="Non-Lead - Copper", S5639="Yes", O5639="After 2014")),
(AND('[1]PWS Information'!$E$10="CWS",Q5639="Non-Lead", N5639="Non-Lead - Copper", S5639="Yes", O5639="Unknown")),
(AND('[1]PWS Information'!$E$10="CWS",Q5639="Unknown")),
(AND('[1]PWS Information'!$E$10="NTNC",Q5639="Unknown")))),"Tier 5",
"")))))</f>
        <v>Tier 5</v>
      </c>
      <c r="Z5639" s="71"/>
      <c r="AA5639" s="71"/>
    </row>
    <row r="5640" spans="1:27" ht="86.4" x14ac:dyDescent="0.3">
      <c r="A5640" s="1"/>
      <c r="B5640" s="70">
        <v>9329100</v>
      </c>
      <c r="C5640" s="60">
        <v>2964</v>
      </c>
      <c r="D5640" s="61" t="s">
        <v>1946</v>
      </c>
      <c r="E5640" s="61" t="s">
        <v>128</v>
      </c>
      <c r="F5640" s="61">
        <v>78640</v>
      </c>
      <c r="G5640" s="62" t="s">
        <v>2056</v>
      </c>
      <c r="H5640" s="63">
        <v>29.962713900000001</v>
      </c>
      <c r="I5640" s="64">
        <v>-97.7969694444444</v>
      </c>
      <c r="J5640" s="65" t="s">
        <v>50</v>
      </c>
      <c r="K5640" s="66" t="s">
        <v>51</v>
      </c>
      <c r="L5640" s="62" t="s">
        <v>52</v>
      </c>
      <c r="M5640" s="69"/>
      <c r="N5640" s="65" t="s">
        <v>50</v>
      </c>
      <c r="O5640" s="66" t="s">
        <v>52</v>
      </c>
      <c r="P5640" s="69"/>
      <c r="Q5640" s="55" t="str">
        <f t="shared" si="87"/>
        <v>Non-Lead</v>
      </c>
      <c r="R5640" s="70" t="s">
        <v>51</v>
      </c>
      <c r="S5640" s="70" t="s">
        <v>51</v>
      </c>
      <c r="T5640" s="70"/>
      <c r="U5640" s="71" t="s">
        <v>284</v>
      </c>
      <c r="V5640" s="71" t="s">
        <v>51</v>
      </c>
      <c r="W5640" s="71" t="s">
        <v>51</v>
      </c>
      <c r="X5640" s="71" t="s">
        <v>51</v>
      </c>
      <c r="Y5640" s="72" t="str">
        <f>IF((OR((AND('[1]PWS Information'!$E$10="CWS",U5640="Single Family Residence",Q5640="Lead")),
(AND('[1]PWS Information'!$E$10="CWS",U5640="Multiple Family Residence",'[1]PWS Information'!$E$11="Yes",Q5640="Lead")),
(AND('[1]PWS Information'!$E$10="NTNC",Q5640="Lead")))),"Tier 1",
IF((OR((AND('[1]PWS Information'!$E$10="CWS",U5640="Multiple Family Residence",'[1]PWS Information'!$E$11="No",Q5640="Lead")),
(AND('[1]PWS Information'!$E$10="CWS",U5640="Other",Q5640="Lead")),
(AND('[1]PWS Information'!$E$10="CWS",U5640="Building",Q5640="Lead")))),"Tier 2",
IF((OR((AND('[1]PWS Information'!$E$10="CWS",U5640="Single Family Residence",Q5640="Galvanized Requiring Replacement")),
(AND('[1]PWS Information'!$E$10="CWS",U5640="Single Family Residence",Q5640="Galvanized Requiring Replacement",R5640="Yes")),
(AND('[1]PWS Information'!$E$10="NTNC",Q5640="Galvanized Requiring Replacement")),
(AND('[1]PWS Information'!$E$10="NTNC",U5640="Single Family Residence",R5640="Yes")))),"Tier 3",
IF((OR((AND('[1]PWS Information'!$E$10="CWS",U5640="Single Family Residence",S5640="Yes",Q5640="Non-Lead", J5640="Non-Lead - Copper",L5640="Before 1989")),
(AND('[1]PWS Information'!$E$10="CWS",U5640="Single Family Residence",S5640="Yes",Q5640="Non-Lead", N5640="Non-Lead - Copper",O5640="Before 1989")))),"Tier 4",
IF((OR((AND('[1]PWS Information'!$E$10="NTNC",Q5640="Non-Lead")),
(AND('[1]PWS Information'!$E$10="CWS",Q5640="Non-Lead",S5640="")),
(AND('[1]PWS Information'!$E$10="CWS",Q5640="Non-Lead",S5640="No")),
(AND('[1]PWS Information'!$E$10="CWS",Q5640="Non-Lead",S5640="Don't Know")),
(AND('[1]PWS Information'!$E$10="CWS",Q5640="Non-Lead", J5640="Non-Lead - Copper", S5640="Yes", L5640="Between 1989 and 2014")),
(AND('[1]PWS Information'!$E$10="CWS",Q5640="Non-Lead", J5640="Non-Lead - Copper", S5640="Yes", L5640="After 2014")),
(AND('[1]PWS Information'!$E$10="CWS",Q5640="Non-Lead", J5640="Non-Lead - Copper", S5640="Yes", L5640="Unknown")),
(AND('[1]PWS Information'!$E$10="CWS",Q5640="Non-Lead", N5640="Non-Lead - Copper", S5640="Yes", O5640="Between 1989 and 2014")),
(AND('[1]PWS Information'!$E$10="CWS",Q5640="Non-Lead", N5640="Non-Lead - Copper", S5640="Yes", O5640="After 2014")),
(AND('[1]PWS Information'!$E$10="CWS",Q5640="Non-Lead", N5640="Non-Lead - Copper", S5640="Yes", O5640="Unknown")),
(AND('[1]PWS Information'!$E$10="CWS",Q5640="Unknown")),
(AND('[1]PWS Information'!$E$10="NTNC",Q5640="Unknown")))),"Tier 5",
"")))))</f>
        <v>Tier 5</v>
      </c>
      <c r="Z5640" s="71"/>
      <c r="AA5640" s="71"/>
    </row>
    <row r="5641" spans="1:27" ht="86.4" x14ac:dyDescent="0.3">
      <c r="A5641" s="1"/>
      <c r="B5641" s="70">
        <v>9329100</v>
      </c>
      <c r="C5641" s="60">
        <v>2964</v>
      </c>
      <c r="D5641" s="61" t="s">
        <v>1946</v>
      </c>
      <c r="E5641" s="61" t="s">
        <v>128</v>
      </c>
      <c r="F5641" s="61">
        <v>78640</v>
      </c>
      <c r="G5641" s="62" t="s">
        <v>2056</v>
      </c>
      <c r="H5641" s="63">
        <v>29.962713900000001</v>
      </c>
      <c r="I5641" s="64">
        <v>-97.7969694444444</v>
      </c>
      <c r="J5641" s="65" t="s">
        <v>50</v>
      </c>
      <c r="K5641" s="66" t="s">
        <v>51</v>
      </c>
      <c r="L5641" s="62" t="s">
        <v>52</v>
      </c>
      <c r="M5641" s="69"/>
      <c r="N5641" s="65" t="s">
        <v>50</v>
      </c>
      <c r="O5641" s="66" t="s">
        <v>52</v>
      </c>
      <c r="P5641" s="69"/>
      <c r="Q5641" s="55" t="str">
        <f t="shared" si="87"/>
        <v>Non-Lead</v>
      </c>
      <c r="R5641" s="70" t="s">
        <v>51</v>
      </c>
      <c r="S5641" s="70" t="s">
        <v>51</v>
      </c>
      <c r="T5641" s="70"/>
      <c r="U5641" s="71" t="s">
        <v>284</v>
      </c>
      <c r="V5641" s="71" t="s">
        <v>51</v>
      </c>
      <c r="W5641" s="71" t="s">
        <v>51</v>
      </c>
      <c r="X5641" s="71" t="s">
        <v>51</v>
      </c>
      <c r="Y5641" s="72" t="str">
        <f>IF((OR((AND('[1]PWS Information'!$E$10="CWS",U5641="Single Family Residence",Q5641="Lead")),
(AND('[1]PWS Information'!$E$10="CWS",U5641="Multiple Family Residence",'[1]PWS Information'!$E$11="Yes",Q5641="Lead")),
(AND('[1]PWS Information'!$E$10="NTNC",Q5641="Lead")))),"Tier 1",
IF((OR((AND('[1]PWS Information'!$E$10="CWS",U5641="Multiple Family Residence",'[1]PWS Information'!$E$11="No",Q5641="Lead")),
(AND('[1]PWS Information'!$E$10="CWS",U5641="Other",Q5641="Lead")),
(AND('[1]PWS Information'!$E$10="CWS",U5641="Building",Q5641="Lead")))),"Tier 2",
IF((OR((AND('[1]PWS Information'!$E$10="CWS",U5641="Single Family Residence",Q5641="Galvanized Requiring Replacement")),
(AND('[1]PWS Information'!$E$10="CWS",U5641="Single Family Residence",Q5641="Galvanized Requiring Replacement",R5641="Yes")),
(AND('[1]PWS Information'!$E$10="NTNC",Q5641="Galvanized Requiring Replacement")),
(AND('[1]PWS Information'!$E$10="NTNC",U5641="Single Family Residence",R5641="Yes")))),"Tier 3",
IF((OR((AND('[1]PWS Information'!$E$10="CWS",U5641="Single Family Residence",S5641="Yes",Q5641="Non-Lead", J5641="Non-Lead - Copper",L5641="Before 1989")),
(AND('[1]PWS Information'!$E$10="CWS",U5641="Single Family Residence",S5641="Yes",Q5641="Non-Lead", N5641="Non-Lead - Copper",O5641="Before 1989")))),"Tier 4",
IF((OR((AND('[1]PWS Information'!$E$10="NTNC",Q5641="Non-Lead")),
(AND('[1]PWS Information'!$E$10="CWS",Q5641="Non-Lead",S5641="")),
(AND('[1]PWS Information'!$E$10="CWS",Q5641="Non-Lead",S5641="No")),
(AND('[1]PWS Information'!$E$10="CWS",Q5641="Non-Lead",S5641="Don't Know")),
(AND('[1]PWS Information'!$E$10="CWS",Q5641="Non-Lead", J5641="Non-Lead - Copper", S5641="Yes", L5641="Between 1989 and 2014")),
(AND('[1]PWS Information'!$E$10="CWS",Q5641="Non-Lead", J5641="Non-Lead - Copper", S5641="Yes", L5641="After 2014")),
(AND('[1]PWS Information'!$E$10="CWS",Q5641="Non-Lead", J5641="Non-Lead - Copper", S5641="Yes", L5641="Unknown")),
(AND('[1]PWS Information'!$E$10="CWS",Q5641="Non-Lead", N5641="Non-Lead - Copper", S5641="Yes", O5641="Between 1989 and 2014")),
(AND('[1]PWS Information'!$E$10="CWS",Q5641="Non-Lead", N5641="Non-Lead - Copper", S5641="Yes", O5641="After 2014")),
(AND('[1]PWS Information'!$E$10="CWS",Q5641="Non-Lead", N5641="Non-Lead - Copper", S5641="Yes", O5641="Unknown")),
(AND('[1]PWS Information'!$E$10="CWS",Q5641="Unknown")),
(AND('[1]PWS Information'!$E$10="NTNC",Q5641="Unknown")))),"Tier 5",
"")))))</f>
        <v>Tier 5</v>
      </c>
      <c r="Z5641" s="71"/>
      <c r="AA5641" s="71"/>
    </row>
    <row r="5642" spans="1:27" ht="86.4" x14ac:dyDescent="0.3">
      <c r="A5642" s="17"/>
      <c r="B5642" s="70">
        <v>9329100</v>
      </c>
      <c r="C5642" s="60">
        <v>2964</v>
      </c>
      <c r="D5642" s="61" t="s">
        <v>1946</v>
      </c>
      <c r="E5642" s="61" t="s">
        <v>128</v>
      </c>
      <c r="F5642" s="61">
        <v>78640</v>
      </c>
      <c r="G5642" s="62" t="s">
        <v>2056</v>
      </c>
      <c r="H5642" s="63">
        <v>29.962713900000001</v>
      </c>
      <c r="I5642" s="64">
        <v>-97.7969694444444</v>
      </c>
      <c r="J5642" s="65" t="s">
        <v>50</v>
      </c>
      <c r="K5642" s="66" t="s">
        <v>51</v>
      </c>
      <c r="L5642" s="62" t="s">
        <v>52</v>
      </c>
      <c r="M5642" s="69"/>
      <c r="N5642" s="65" t="s">
        <v>50</v>
      </c>
      <c r="O5642" s="66" t="s">
        <v>52</v>
      </c>
      <c r="P5642" s="69"/>
      <c r="Q5642" s="55" t="str">
        <f t="shared" si="87"/>
        <v>Non-Lead</v>
      </c>
      <c r="R5642" s="70" t="s">
        <v>51</v>
      </c>
      <c r="S5642" s="70" t="s">
        <v>51</v>
      </c>
      <c r="T5642" s="70"/>
      <c r="U5642" s="71" t="s">
        <v>284</v>
      </c>
      <c r="V5642" s="71" t="s">
        <v>51</v>
      </c>
      <c r="W5642" s="71" t="s">
        <v>51</v>
      </c>
      <c r="X5642" s="71" t="s">
        <v>51</v>
      </c>
      <c r="Y5642" s="72" t="str">
        <f>IF((OR((AND('[1]PWS Information'!$E$10="CWS",U5642="Single Family Residence",Q5642="Lead")),
(AND('[1]PWS Information'!$E$10="CWS",U5642="Multiple Family Residence",'[1]PWS Information'!$E$11="Yes",Q5642="Lead")),
(AND('[1]PWS Information'!$E$10="NTNC",Q5642="Lead")))),"Tier 1",
IF((OR((AND('[1]PWS Information'!$E$10="CWS",U5642="Multiple Family Residence",'[1]PWS Information'!$E$11="No",Q5642="Lead")),
(AND('[1]PWS Information'!$E$10="CWS",U5642="Other",Q5642="Lead")),
(AND('[1]PWS Information'!$E$10="CWS",U5642="Building",Q5642="Lead")))),"Tier 2",
IF((OR((AND('[1]PWS Information'!$E$10="CWS",U5642="Single Family Residence",Q5642="Galvanized Requiring Replacement")),
(AND('[1]PWS Information'!$E$10="CWS",U5642="Single Family Residence",Q5642="Galvanized Requiring Replacement",R5642="Yes")),
(AND('[1]PWS Information'!$E$10="NTNC",Q5642="Galvanized Requiring Replacement")),
(AND('[1]PWS Information'!$E$10="NTNC",U5642="Single Family Residence",R5642="Yes")))),"Tier 3",
IF((OR((AND('[1]PWS Information'!$E$10="CWS",U5642="Single Family Residence",S5642="Yes",Q5642="Non-Lead", J5642="Non-Lead - Copper",L5642="Before 1989")),
(AND('[1]PWS Information'!$E$10="CWS",U5642="Single Family Residence",S5642="Yes",Q5642="Non-Lead", N5642="Non-Lead - Copper",O5642="Before 1989")))),"Tier 4",
IF((OR((AND('[1]PWS Information'!$E$10="NTNC",Q5642="Non-Lead")),
(AND('[1]PWS Information'!$E$10="CWS",Q5642="Non-Lead",S5642="")),
(AND('[1]PWS Information'!$E$10="CWS",Q5642="Non-Lead",S5642="No")),
(AND('[1]PWS Information'!$E$10="CWS",Q5642="Non-Lead",S5642="Don't Know")),
(AND('[1]PWS Information'!$E$10="CWS",Q5642="Non-Lead", J5642="Non-Lead - Copper", S5642="Yes", L5642="Between 1989 and 2014")),
(AND('[1]PWS Information'!$E$10="CWS",Q5642="Non-Lead", J5642="Non-Lead - Copper", S5642="Yes", L5642="After 2014")),
(AND('[1]PWS Information'!$E$10="CWS",Q5642="Non-Lead", J5642="Non-Lead - Copper", S5642="Yes", L5642="Unknown")),
(AND('[1]PWS Information'!$E$10="CWS",Q5642="Non-Lead", N5642="Non-Lead - Copper", S5642="Yes", O5642="Between 1989 and 2014")),
(AND('[1]PWS Information'!$E$10="CWS",Q5642="Non-Lead", N5642="Non-Lead - Copper", S5642="Yes", O5642="After 2014")),
(AND('[1]PWS Information'!$E$10="CWS",Q5642="Non-Lead", N5642="Non-Lead - Copper", S5642="Yes", O5642="Unknown")),
(AND('[1]PWS Information'!$E$10="CWS",Q5642="Unknown")),
(AND('[1]PWS Information'!$E$10="NTNC",Q5642="Unknown")))),"Tier 5",
"")))))</f>
        <v>Tier 5</v>
      </c>
      <c r="Z5642" s="71"/>
      <c r="AA5642" s="71"/>
    </row>
    <row r="5643" spans="1:27" ht="86.4" x14ac:dyDescent="0.3">
      <c r="A5643" s="1"/>
      <c r="B5643" s="70">
        <v>9329100</v>
      </c>
      <c r="C5643" s="60">
        <v>2964</v>
      </c>
      <c r="D5643" s="61" t="s">
        <v>1946</v>
      </c>
      <c r="E5643" s="61" t="s">
        <v>128</v>
      </c>
      <c r="F5643" s="61">
        <v>78640</v>
      </c>
      <c r="G5643" s="62" t="s">
        <v>2056</v>
      </c>
      <c r="H5643" s="63">
        <v>29.962713900000001</v>
      </c>
      <c r="I5643" s="64">
        <v>-97.7969694444444</v>
      </c>
      <c r="J5643" s="65" t="s">
        <v>50</v>
      </c>
      <c r="K5643" s="66" t="s">
        <v>51</v>
      </c>
      <c r="L5643" s="62" t="s">
        <v>52</v>
      </c>
      <c r="M5643" s="69"/>
      <c r="N5643" s="65" t="s">
        <v>50</v>
      </c>
      <c r="O5643" s="66" t="s">
        <v>52</v>
      </c>
      <c r="P5643" s="69"/>
      <c r="Q5643" s="55" t="str">
        <f t="shared" si="87"/>
        <v>Non-Lead</v>
      </c>
      <c r="R5643" s="70" t="s">
        <v>51</v>
      </c>
      <c r="S5643" s="70" t="s">
        <v>51</v>
      </c>
      <c r="T5643" s="70"/>
      <c r="U5643" s="71" t="s">
        <v>284</v>
      </c>
      <c r="V5643" s="71" t="s">
        <v>51</v>
      </c>
      <c r="W5643" s="71" t="s">
        <v>51</v>
      </c>
      <c r="X5643" s="71" t="s">
        <v>51</v>
      </c>
      <c r="Y5643" s="72" t="str">
        <f>IF((OR((AND('[1]PWS Information'!$E$10="CWS",U5643="Single Family Residence",Q5643="Lead")),
(AND('[1]PWS Information'!$E$10="CWS",U5643="Multiple Family Residence",'[1]PWS Information'!$E$11="Yes",Q5643="Lead")),
(AND('[1]PWS Information'!$E$10="NTNC",Q5643="Lead")))),"Tier 1",
IF((OR((AND('[1]PWS Information'!$E$10="CWS",U5643="Multiple Family Residence",'[1]PWS Information'!$E$11="No",Q5643="Lead")),
(AND('[1]PWS Information'!$E$10="CWS",U5643="Other",Q5643="Lead")),
(AND('[1]PWS Information'!$E$10="CWS",U5643="Building",Q5643="Lead")))),"Tier 2",
IF((OR((AND('[1]PWS Information'!$E$10="CWS",U5643="Single Family Residence",Q5643="Galvanized Requiring Replacement")),
(AND('[1]PWS Information'!$E$10="CWS",U5643="Single Family Residence",Q5643="Galvanized Requiring Replacement",R5643="Yes")),
(AND('[1]PWS Information'!$E$10="NTNC",Q5643="Galvanized Requiring Replacement")),
(AND('[1]PWS Information'!$E$10="NTNC",U5643="Single Family Residence",R5643="Yes")))),"Tier 3",
IF((OR((AND('[1]PWS Information'!$E$10="CWS",U5643="Single Family Residence",S5643="Yes",Q5643="Non-Lead", J5643="Non-Lead - Copper",L5643="Before 1989")),
(AND('[1]PWS Information'!$E$10="CWS",U5643="Single Family Residence",S5643="Yes",Q5643="Non-Lead", N5643="Non-Lead - Copper",O5643="Before 1989")))),"Tier 4",
IF((OR((AND('[1]PWS Information'!$E$10="NTNC",Q5643="Non-Lead")),
(AND('[1]PWS Information'!$E$10="CWS",Q5643="Non-Lead",S5643="")),
(AND('[1]PWS Information'!$E$10="CWS",Q5643="Non-Lead",S5643="No")),
(AND('[1]PWS Information'!$E$10="CWS",Q5643="Non-Lead",S5643="Don't Know")),
(AND('[1]PWS Information'!$E$10="CWS",Q5643="Non-Lead", J5643="Non-Lead - Copper", S5643="Yes", L5643="Between 1989 and 2014")),
(AND('[1]PWS Information'!$E$10="CWS",Q5643="Non-Lead", J5643="Non-Lead - Copper", S5643="Yes", L5643="After 2014")),
(AND('[1]PWS Information'!$E$10="CWS",Q5643="Non-Lead", J5643="Non-Lead - Copper", S5643="Yes", L5643="Unknown")),
(AND('[1]PWS Information'!$E$10="CWS",Q5643="Non-Lead", N5643="Non-Lead - Copper", S5643="Yes", O5643="Between 1989 and 2014")),
(AND('[1]PWS Information'!$E$10="CWS",Q5643="Non-Lead", N5643="Non-Lead - Copper", S5643="Yes", O5643="After 2014")),
(AND('[1]PWS Information'!$E$10="CWS",Q5643="Non-Lead", N5643="Non-Lead - Copper", S5643="Yes", O5643="Unknown")),
(AND('[1]PWS Information'!$E$10="CWS",Q5643="Unknown")),
(AND('[1]PWS Information'!$E$10="NTNC",Q5643="Unknown")))),"Tier 5",
"")))))</f>
        <v>Tier 5</v>
      </c>
      <c r="Z5643" s="71"/>
      <c r="AA5643" s="71"/>
    </row>
    <row r="5644" spans="1:27" ht="86.4" x14ac:dyDescent="0.3">
      <c r="A5644" s="1"/>
      <c r="B5644" s="70">
        <v>9329100</v>
      </c>
      <c r="C5644" s="60">
        <v>2964</v>
      </c>
      <c r="D5644" s="61" t="s">
        <v>1946</v>
      </c>
      <c r="E5644" s="61" t="s">
        <v>128</v>
      </c>
      <c r="F5644" s="61">
        <v>78640</v>
      </c>
      <c r="G5644" s="62" t="s">
        <v>2056</v>
      </c>
      <c r="H5644" s="63">
        <v>29.962713900000001</v>
      </c>
      <c r="I5644" s="64">
        <v>-97.7969694444444</v>
      </c>
      <c r="J5644" s="65" t="s">
        <v>50</v>
      </c>
      <c r="K5644" s="66" t="s">
        <v>51</v>
      </c>
      <c r="L5644" s="62" t="s">
        <v>52</v>
      </c>
      <c r="M5644" s="69"/>
      <c r="N5644" s="65" t="s">
        <v>50</v>
      </c>
      <c r="O5644" s="66" t="s">
        <v>52</v>
      </c>
      <c r="P5644" s="69"/>
      <c r="Q5644" s="55" t="str">
        <f t="shared" si="87"/>
        <v>Non-Lead</v>
      </c>
      <c r="R5644" s="70" t="s">
        <v>51</v>
      </c>
      <c r="S5644" s="70" t="s">
        <v>51</v>
      </c>
      <c r="T5644" s="70"/>
      <c r="U5644" s="71" t="s">
        <v>284</v>
      </c>
      <c r="V5644" s="71" t="s">
        <v>51</v>
      </c>
      <c r="W5644" s="71" t="s">
        <v>51</v>
      </c>
      <c r="X5644" s="71" t="s">
        <v>51</v>
      </c>
      <c r="Y5644" s="72" t="str">
        <f>IF((OR((AND('[1]PWS Information'!$E$10="CWS",U5644="Single Family Residence",Q5644="Lead")),
(AND('[1]PWS Information'!$E$10="CWS",U5644="Multiple Family Residence",'[1]PWS Information'!$E$11="Yes",Q5644="Lead")),
(AND('[1]PWS Information'!$E$10="NTNC",Q5644="Lead")))),"Tier 1",
IF((OR((AND('[1]PWS Information'!$E$10="CWS",U5644="Multiple Family Residence",'[1]PWS Information'!$E$11="No",Q5644="Lead")),
(AND('[1]PWS Information'!$E$10="CWS",U5644="Other",Q5644="Lead")),
(AND('[1]PWS Information'!$E$10="CWS",U5644="Building",Q5644="Lead")))),"Tier 2",
IF((OR((AND('[1]PWS Information'!$E$10="CWS",U5644="Single Family Residence",Q5644="Galvanized Requiring Replacement")),
(AND('[1]PWS Information'!$E$10="CWS",U5644="Single Family Residence",Q5644="Galvanized Requiring Replacement",R5644="Yes")),
(AND('[1]PWS Information'!$E$10="NTNC",Q5644="Galvanized Requiring Replacement")),
(AND('[1]PWS Information'!$E$10="NTNC",U5644="Single Family Residence",R5644="Yes")))),"Tier 3",
IF((OR((AND('[1]PWS Information'!$E$10="CWS",U5644="Single Family Residence",S5644="Yes",Q5644="Non-Lead", J5644="Non-Lead - Copper",L5644="Before 1989")),
(AND('[1]PWS Information'!$E$10="CWS",U5644="Single Family Residence",S5644="Yes",Q5644="Non-Lead", N5644="Non-Lead - Copper",O5644="Before 1989")))),"Tier 4",
IF((OR((AND('[1]PWS Information'!$E$10="NTNC",Q5644="Non-Lead")),
(AND('[1]PWS Information'!$E$10="CWS",Q5644="Non-Lead",S5644="")),
(AND('[1]PWS Information'!$E$10="CWS",Q5644="Non-Lead",S5644="No")),
(AND('[1]PWS Information'!$E$10="CWS",Q5644="Non-Lead",S5644="Don't Know")),
(AND('[1]PWS Information'!$E$10="CWS",Q5644="Non-Lead", J5644="Non-Lead - Copper", S5644="Yes", L5644="Between 1989 and 2014")),
(AND('[1]PWS Information'!$E$10="CWS",Q5644="Non-Lead", J5644="Non-Lead - Copper", S5644="Yes", L5644="After 2014")),
(AND('[1]PWS Information'!$E$10="CWS",Q5644="Non-Lead", J5644="Non-Lead - Copper", S5644="Yes", L5644="Unknown")),
(AND('[1]PWS Information'!$E$10="CWS",Q5644="Non-Lead", N5644="Non-Lead - Copper", S5644="Yes", O5644="Between 1989 and 2014")),
(AND('[1]PWS Information'!$E$10="CWS",Q5644="Non-Lead", N5644="Non-Lead - Copper", S5644="Yes", O5644="After 2014")),
(AND('[1]PWS Information'!$E$10="CWS",Q5644="Non-Lead", N5644="Non-Lead - Copper", S5644="Yes", O5644="Unknown")),
(AND('[1]PWS Information'!$E$10="CWS",Q5644="Unknown")),
(AND('[1]PWS Information'!$E$10="NTNC",Q5644="Unknown")))),"Tier 5",
"")))))</f>
        <v>Tier 5</v>
      </c>
      <c r="Z5644" s="71"/>
      <c r="AA5644" s="71"/>
    </row>
    <row r="5645" spans="1:27" ht="86.4" x14ac:dyDescent="0.3">
      <c r="A5645" s="1"/>
      <c r="B5645" s="70">
        <v>9329100</v>
      </c>
      <c r="C5645" s="60">
        <v>2964</v>
      </c>
      <c r="D5645" s="61" t="s">
        <v>1946</v>
      </c>
      <c r="E5645" s="61" t="s">
        <v>128</v>
      </c>
      <c r="F5645" s="61">
        <v>78640</v>
      </c>
      <c r="G5645" s="62" t="s">
        <v>2056</v>
      </c>
      <c r="H5645" s="63">
        <v>29.962713900000001</v>
      </c>
      <c r="I5645" s="64">
        <v>-97.7969694444444</v>
      </c>
      <c r="J5645" s="65" t="s">
        <v>50</v>
      </c>
      <c r="K5645" s="66" t="s">
        <v>51</v>
      </c>
      <c r="L5645" s="62" t="s">
        <v>52</v>
      </c>
      <c r="M5645" s="69"/>
      <c r="N5645" s="65" t="s">
        <v>50</v>
      </c>
      <c r="O5645" s="66" t="s">
        <v>52</v>
      </c>
      <c r="P5645" s="69"/>
      <c r="Q5645" s="55" t="str">
        <f t="shared" ref="Q5645:Q5708" si="88">IF((OR(J5645="Lead")),"Lead",
IF((OR(N5645="Lead")),"Lead",
IF((OR(J5645="Lead-lined galvanized")),"Lead",
IF((OR(N5645="Lead-lined galvanized")),"Lead",
IF((OR((AND(J5645="Unknown - Likely Lead",N5645="Galvanized")),
(AND(J5645="Unknown - Unlikely Lead",N5645="Galvanized")),
(AND(J5645="Unknown - Material Unknown",N5645="Galvanized")))),"Galvanized Requiring Replacement",
IF((OR((AND(J5645="Non-lead - Copper",K5645="Yes",N5645="Galvanized")),
(AND(J5645="Non-lead - Copper",K5645="Don't know",N5645="Galvanized")),
(AND(J5645="Non-lead - Copper",K5645="",N5645="Galvanized")),
(AND(J5645="Non-lead - Plastic",K5645="Yes",N5645="Galvanized")),
(AND(J5645="Non-lead - Plastic",K5645="Don't know",N5645="Galvanized")),
(AND(J5645="Non-lead - Plastic",K5645="",N5645="Galvanized")),
(AND(J5645="Non-lead",K5645="Yes",N5645="Galvanized")),
(AND(J5645="Non-lead",K5645="Don't know",N5645="Galvanized")),
(AND(J5645="Non-lead",K5645="",N5645="Galvanized")),
(AND(J5645="Non-lead - Other",K5645="Yes",N5645="Galvanized")),
(AND(J5645="Non-Lead - Other",K5645="Don't know",N5645="Galvanized")),
(AND(J5645="Galvanized",K5645="Yes",N5645="Galvanized")),
(AND(J5645="Galvanized",K5645="Don't know",N5645="Galvanized")),
(AND(J5645="Galvanized",K5645="",N5645="Galvanized")),
(AND(J5645="Non-Lead - Other",K5645="",N5645="Galvanized")))),"Galvanized Requiring Replacement",
IF((OR((AND(J5645="Non-lead - Copper",N5645="Non-lead - Copper")),
(AND(J5645="Non-lead - Copper",N5645="Non-lead - Plastic")),
(AND(J5645="Non-lead - Copper",N5645="Non-lead - Other")),
(AND(J5645="Non-lead - Copper",N5645="Non-lead")),
(AND(J5645="Non-lead - Plastic",N5645="Non-lead - Copper")),
(AND(J5645="Non-lead - Plastic",N5645="Non-lead - Plastic")),
(AND(J5645="Non-lead - Plastic",N5645="Non-lead - Other")),
(AND(J5645="Non-lead - Plastic",N5645="Non-lead")),
(AND(J5645="Non-lead",N5645="Non-lead - Copper")),
(AND(J5645="Non-lead",N5645="Non-lead - Plastic")),
(AND(J5645="Non-lead",N5645="Non-lead - Other")),
(AND(J5645="Non-lead",N5645="Non-lead")),
(AND(J5645="Non-lead - Other",N5645="Non-lead - Copper")),
(AND(J5645="Non-Lead - Other",N5645="Non-lead - Plastic")),
(AND(J5645="Non-Lead - Other",N5645="Non-lead")),
(AND(J5645="Non-Lead - Other",N5645="Non-lead - Other")))),"Non-Lead",
IF((OR((AND(J5645="Galvanized",N5645="Non-lead")),
(AND(J5645="Galvanized",N5645="Non-lead - Copper")),
(AND(J5645="Galvanized",N5645="Non-lead - Plastic")),
(AND(J5645="Galvanized",N5645="Non-lead")),
(AND(J5645="Galvanized",N5645="Non-lead - Other")))),"Non-Lead",
IF((OR((AND(J5645="Non-lead - Copper",K5645="No",N5645="Galvanized")),
(AND(J5645="Non-lead - Plastic",K5645="No",N5645="Galvanized")),
(AND(J5645="Non-lead",K5645="No",N5645="Galvanized")),
(AND(J5645="Galvanized",K5645="No",N5645="Galvanized")),
(AND(J5645="Non-lead - Other",K5645="No",N5645="Galvanized")))),"Non-lead",
IF((OR((AND(J5645="Unknown - Likely Lead",N5645="Unknown - Likely Lead")),
(AND(J5645="Unknown - Likely Lead",N5645="Unknown - Unlikely Lead")),
(AND(J5645="Unknown - Likely Lead",N5645="Unknown - Material Unknown")),
(AND(J5645="Unknown - Unlikely Lead",N5645="Unknown - Likely Lead")),
(AND(J5645="Unknown - Unlikely Lead",N5645="Unknown - Unlikely Lead")),
(AND(J5645="Unknown - Unlikely Lead",N5645="Unknown - Material Unknown")),
(AND(J5645="Unknown - Material Unknown",N5645="Unknown - Likely Lead")),
(AND(J5645="Unknown - Material Unknown",N5645="Unknown - Unlikely Lead")),
(AND(J5645="Unknown - Material Unknown",N5645="Unknown - Material Unknown")))),"Unknown",
IF((OR((AND(J5645="Unknown - Likely Lead",N5645="Non-lead - Copper")),
(AND(J5645="Unknown - Likely Lead",N5645="Non-lead - Plastic")),
(AND(J5645="Unknown - Likely Lead",N5645="Non-lead")),
(AND(J5645="Unknown - Likely Lead",N5645="Non-lead - Other")),
(AND(J5645="Unknown - Unlikely Lead",N5645="Non-lead - Copper")),
(AND(J5645="Unknown - Unlikely Lead",N5645="Non-lead - Plastic")),
(AND(J5645="Unknown - Unlikely Lead",N5645="Non-lead")),
(AND(J5645="Unknown - Unlikely Lead",N5645="Non-lead - Other")),
(AND(J5645="Unknown - Material Unknown",N5645="Non-lead - Copper")),
(AND(J5645="Unknown - Material Unknown",N5645="Non-lead - Plastic")),
(AND(J5645="Unknown - Material Unknown",N5645="Non-lead")),
(AND(J5645="Unknown - Material Unknown",N5645="Non-lead - Other")))),"Unknown",
IF((OR((AND(J5645="Non-lead - Copper",N5645="Unknown - Likely Lead")),
(AND(J5645="Non-lead - Copper",N5645="Unknown - Unlikely Lead")),
(AND(J5645="Non-lead - Copper",N5645="Unknown - Material Unknown")),
(AND(J5645="Non-lead - Plastic",N5645="Unknown - Likely Lead")),
(AND(J5645="Non-lead - Plastic",N5645="Unknown - Unlikely Lead")),
(AND(J5645="Non-lead - Plastic",N5645="Unknown - Material Unknown")),
(AND(J5645="Non-lead",N5645="Unknown - Likely Lead")),
(AND(J5645="Non-lead",N5645="Unknown - Unlikely Lead")),
(AND(J5645="Non-lead",N5645="Unknown - Material Unknown")),
(AND(J5645="Non-lead - Other",N5645="Unknown - Likely Lead")),
(AND(J5645="Non-Lead - Other",N5645="Unknown - Unlikely Lead")),
(AND(J5645="Non-Lead - Other",N5645="Unknown - Material Unknown")))),"Unknown",
IF((OR((AND(J5645="Galvanized",N5645="Unknown - Likely Lead")),
(AND(J5645="Galvanized",N5645="Unknown - Unlikely Lead")),
(AND(J5645="Galvanized",N5645="Unknown - Material Unknown")))),"Unknown",
IF((OR((AND(J5645="Galvanized",N5645="")))),"Galvanized Requiring Replacement",
IF((OR((AND(J5645="Non-lead - Copper",N5645="")),
(AND(J5645="Non-lead - Plastic",N5645="")),
(AND(J5645="Non-lead",N5645="")),
(AND(J5645="Non-lead - Other",N5645="")))),"Non-lead",
IF((OR((AND(J5645="Unknown - Likely Lead",N5645="")),
(AND(J5645="Unknown - Unlikely Lead",N5645="")),
(AND(J5645="Unknown - Material Unknown",N5645="")))),"Unknown",
""))))))))))))))))</f>
        <v>Non-Lead</v>
      </c>
      <c r="R5645" s="70" t="s">
        <v>51</v>
      </c>
      <c r="S5645" s="70" t="s">
        <v>51</v>
      </c>
      <c r="T5645" s="70"/>
      <c r="U5645" s="71" t="s">
        <v>284</v>
      </c>
      <c r="V5645" s="71" t="s">
        <v>51</v>
      </c>
      <c r="W5645" s="71" t="s">
        <v>51</v>
      </c>
      <c r="X5645" s="71" t="s">
        <v>51</v>
      </c>
      <c r="Y5645" s="72" t="str">
        <f>IF((OR((AND('[1]PWS Information'!$E$10="CWS",U5645="Single Family Residence",Q5645="Lead")),
(AND('[1]PWS Information'!$E$10="CWS",U5645="Multiple Family Residence",'[1]PWS Information'!$E$11="Yes",Q5645="Lead")),
(AND('[1]PWS Information'!$E$10="NTNC",Q5645="Lead")))),"Tier 1",
IF((OR((AND('[1]PWS Information'!$E$10="CWS",U5645="Multiple Family Residence",'[1]PWS Information'!$E$11="No",Q5645="Lead")),
(AND('[1]PWS Information'!$E$10="CWS",U5645="Other",Q5645="Lead")),
(AND('[1]PWS Information'!$E$10="CWS",U5645="Building",Q5645="Lead")))),"Tier 2",
IF((OR((AND('[1]PWS Information'!$E$10="CWS",U5645="Single Family Residence",Q5645="Galvanized Requiring Replacement")),
(AND('[1]PWS Information'!$E$10="CWS",U5645="Single Family Residence",Q5645="Galvanized Requiring Replacement",R5645="Yes")),
(AND('[1]PWS Information'!$E$10="NTNC",Q5645="Galvanized Requiring Replacement")),
(AND('[1]PWS Information'!$E$10="NTNC",U5645="Single Family Residence",R5645="Yes")))),"Tier 3",
IF((OR((AND('[1]PWS Information'!$E$10="CWS",U5645="Single Family Residence",S5645="Yes",Q5645="Non-Lead", J5645="Non-Lead - Copper",L5645="Before 1989")),
(AND('[1]PWS Information'!$E$10="CWS",U5645="Single Family Residence",S5645="Yes",Q5645="Non-Lead", N5645="Non-Lead - Copper",O5645="Before 1989")))),"Tier 4",
IF((OR((AND('[1]PWS Information'!$E$10="NTNC",Q5645="Non-Lead")),
(AND('[1]PWS Information'!$E$10="CWS",Q5645="Non-Lead",S5645="")),
(AND('[1]PWS Information'!$E$10="CWS",Q5645="Non-Lead",S5645="No")),
(AND('[1]PWS Information'!$E$10="CWS",Q5645="Non-Lead",S5645="Don't Know")),
(AND('[1]PWS Information'!$E$10="CWS",Q5645="Non-Lead", J5645="Non-Lead - Copper", S5645="Yes", L5645="Between 1989 and 2014")),
(AND('[1]PWS Information'!$E$10="CWS",Q5645="Non-Lead", J5645="Non-Lead - Copper", S5645="Yes", L5645="After 2014")),
(AND('[1]PWS Information'!$E$10="CWS",Q5645="Non-Lead", J5645="Non-Lead - Copper", S5645="Yes", L5645="Unknown")),
(AND('[1]PWS Information'!$E$10="CWS",Q5645="Non-Lead", N5645="Non-Lead - Copper", S5645="Yes", O5645="Between 1989 and 2014")),
(AND('[1]PWS Information'!$E$10="CWS",Q5645="Non-Lead", N5645="Non-Lead - Copper", S5645="Yes", O5645="After 2014")),
(AND('[1]PWS Information'!$E$10="CWS",Q5645="Non-Lead", N5645="Non-Lead - Copper", S5645="Yes", O5645="Unknown")),
(AND('[1]PWS Information'!$E$10="CWS",Q5645="Unknown")),
(AND('[1]PWS Information'!$E$10="NTNC",Q5645="Unknown")))),"Tier 5",
"")))))</f>
        <v>Tier 5</v>
      </c>
      <c r="Z5645" s="71"/>
      <c r="AA5645" s="71"/>
    </row>
    <row r="5646" spans="1:27" ht="86.4" x14ac:dyDescent="0.3">
      <c r="A5646" s="17"/>
      <c r="B5646" s="70">
        <v>9329100</v>
      </c>
      <c r="C5646" s="60">
        <v>2964</v>
      </c>
      <c r="D5646" s="61" t="s">
        <v>1946</v>
      </c>
      <c r="E5646" s="61" t="s">
        <v>128</v>
      </c>
      <c r="F5646" s="61">
        <v>78640</v>
      </c>
      <c r="G5646" s="62" t="s">
        <v>2056</v>
      </c>
      <c r="H5646" s="63">
        <v>29.962713900000001</v>
      </c>
      <c r="I5646" s="64">
        <v>-97.7969694444444</v>
      </c>
      <c r="J5646" s="65" t="s">
        <v>50</v>
      </c>
      <c r="K5646" s="66" t="s">
        <v>51</v>
      </c>
      <c r="L5646" s="62" t="s">
        <v>52</v>
      </c>
      <c r="M5646" s="69"/>
      <c r="N5646" s="65" t="s">
        <v>50</v>
      </c>
      <c r="O5646" s="66" t="s">
        <v>52</v>
      </c>
      <c r="P5646" s="69"/>
      <c r="Q5646" s="55" t="str">
        <f t="shared" si="88"/>
        <v>Non-Lead</v>
      </c>
      <c r="R5646" s="70" t="s">
        <v>51</v>
      </c>
      <c r="S5646" s="70" t="s">
        <v>51</v>
      </c>
      <c r="T5646" s="70"/>
      <c r="U5646" s="71" t="s">
        <v>284</v>
      </c>
      <c r="V5646" s="71" t="s">
        <v>51</v>
      </c>
      <c r="W5646" s="71" t="s">
        <v>51</v>
      </c>
      <c r="X5646" s="71" t="s">
        <v>51</v>
      </c>
      <c r="Y5646" s="72" t="str">
        <f>IF((OR((AND('[1]PWS Information'!$E$10="CWS",U5646="Single Family Residence",Q5646="Lead")),
(AND('[1]PWS Information'!$E$10="CWS",U5646="Multiple Family Residence",'[1]PWS Information'!$E$11="Yes",Q5646="Lead")),
(AND('[1]PWS Information'!$E$10="NTNC",Q5646="Lead")))),"Tier 1",
IF((OR((AND('[1]PWS Information'!$E$10="CWS",U5646="Multiple Family Residence",'[1]PWS Information'!$E$11="No",Q5646="Lead")),
(AND('[1]PWS Information'!$E$10="CWS",U5646="Other",Q5646="Lead")),
(AND('[1]PWS Information'!$E$10="CWS",U5646="Building",Q5646="Lead")))),"Tier 2",
IF((OR((AND('[1]PWS Information'!$E$10="CWS",U5646="Single Family Residence",Q5646="Galvanized Requiring Replacement")),
(AND('[1]PWS Information'!$E$10="CWS",U5646="Single Family Residence",Q5646="Galvanized Requiring Replacement",R5646="Yes")),
(AND('[1]PWS Information'!$E$10="NTNC",Q5646="Galvanized Requiring Replacement")),
(AND('[1]PWS Information'!$E$10="NTNC",U5646="Single Family Residence",R5646="Yes")))),"Tier 3",
IF((OR((AND('[1]PWS Information'!$E$10="CWS",U5646="Single Family Residence",S5646="Yes",Q5646="Non-Lead", J5646="Non-Lead - Copper",L5646="Before 1989")),
(AND('[1]PWS Information'!$E$10="CWS",U5646="Single Family Residence",S5646="Yes",Q5646="Non-Lead", N5646="Non-Lead - Copper",O5646="Before 1989")))),"Tier 4",
IF((OR((AND('[1]PWS Information'!$E$10="NTNC",Q5646="Non-Lead")),
(AND('[1]PWS Information'!$E$10="CWS",Q5646="Non-Lead",S5646="")),
(AND('[1]PWS Information'!$E$10="CWS",Q5646="Non-Lead",S5646="No")),
(AND('[1]PWS Information'!$E$10="CWS",Q5646="Non-Lead",S5646="Don't Know")),
(AND('[1]PWS Information'!$E$10="CWS",Q5646="Non-Lead", J5646="Non-Lead - Copper", S5646="Yes", L5646="Between 1989 and 2014")),
(AND('[1]PWS Information'!$E$10="CWS",Q5646="Non-Lead", J5646="Non-Lead - Copper", S5646="Yes", L5646="After 2014")),
(AND('[1]PWS Information'!$E$10="CWS",Q5646="Non-Lead", J5646="Non-Lead - Copper", S5646="Yes", L5646="Unknown")),
(AND('[1]PWS Information'!$E$10="CWS",Q5646="Non-Lead", N5646="Non-Lead - Copper", S5646="Yes", O5646="Between 1989 and 2014")),
(AND('[1]PWS Information'!$E$10="CWS",Q5646="Non-Lead", N5646="Non-Lead - Copper", S5646="Yes", O5646="After 2014")),
(AND('[1]PWS Information'!$E$10="CWS",Q5646="Non-Lead", N5646="Non-Lead - Copper", S5646="Yes", O5646="Unknown")),
(AND('[1]PWS Information'!$E$10="CWS",Q5646="Unknown")),
(AND('[1]PWS Information'!$E$10="NTNC",Q5646="Unknown")))),"Tier 5",
"")))))</f>
        <v>Tier 5</v>
      </c>
      <c r="Z5646" s="71"/>
      <c r="AA5646" s="71"/>
    </row>
    <row r="5647" spans="1:27" ht="86.4" x14ac:dyDescent="0.3">
      <c r="A5647" s="1"/>
      <c r="B5647" s="70">
        <v>9329100</v>
      </c>
      <c r="C5647" s="60">
        <v>2964</v>
      </c>
      <c r="D5647" s="61" t="s">
        <v>1946</v>
      </c>
      <c r="E5647" s="61" t="s">
        <v>128</v>
      </c>
      <c r="F5647" s="61">
        <v>78640</v>
      </c>
      <c r="G5647" s="62" t="s">
        <v>2056</v>
      </c>
      <c r="H5647" s="63">
        <v>29.962713900000001</v>
      </c>
      <c r="I5647" s="64">
        <v>-97.7969694444444</v>
      </c>
      <c r="J5647" s="65" t="s">
        <v>50</v>
      </c>
      <c r="K5647" s="66" t="s">
        <v>51</v>
      </c>
      <c r="L5647" s="62" t="s">
        <v>52</v>
      </c>
      <c r="M5647" s="69"/>
      <c r="N5647" s="65" t="s">
        <v>50</v>
      </c>
      <c r="O5647" s="66" t="s">
        <v>52</v>
      </c>
      <c r="P5647" s="69"/>
      <c r="Q5647" s="55" t="str">
        <f t="shared" si="88"/>
        <v>Non-Lead</v>
      </c>
      <c r="R5647" s="70" t="s">
        <v>51</v>
      </c>
      <c r="S5647" s="70" t="s">
        <v>51</v>
      </c>
      <c r="T5647" s="70"/>
      <c r="U5647" s="71" t="s">
        <v>284</v>
      </c>
      <c r="V5647" s="71" t="s">
        <v>51</v>
      </c>
      <c r="W5647" s="71" t="s">
        <v>51</v>
      </c>
      <c r="X5647" s="71" t="s">
        <v>51</v>
      </c>
      <c r="Y5647" s="72" t="str">
        <f>IF((OR((AND('[1]PWS Information'!$E$10="CWS",U5647="Single Family Residence",Q5647="Lead")),
(AND('[1]PWS Information'!$E$10="CWS",U5647="Multiple Family Residence",'[1]PWS Information'!$E$11="Yes",Q5647="Lead")),
(AND('[1]PWS Information'!$E$10="NTNC",Q5647="Lead")))),"Tier 1",
IF((OR((AND('[1]PWS Information'!$E$10="CWS",U5647="Multiple Family Residence",'[1]PWS Information'!$E$11="No",Q5647="Lead")),
(AND('[1]PWS Information'!$E$10="CWS",U5647="Other",Q5647="Lead")),
(AND('[1]PWS Information'!$E$10="CWS",U5647="Building",Q5647="Lead")))),"Tier 2",
IF((OR((AND('[1]PWS Information'!$E$10="CWS",U5647="Single Family Residence",Q5647="Galvanized Requiring Replacement")),
(AND('[1]PWS Information'!$E$10="CWS",U5647="Single Family Residence",Q5647="Galvanized Requiring Replacement",R5647="Yes")),
(AND('[1]PWS Information'!$E$10="NTNC",Q5647="Galvanized Requiring Replacement")),
(AND('[1]PWS Information'!$E$10="NTNC",U5647="Single Family Residence",R5647="Yes")))),"Tier 3",
IF((OR((AND('[1]PWS Information'!$E$10="CWS",U5647="Single Family Residence",S5647="Yes",Q5647="Non-Lead", J5647="Non-Lead - Copper",L5647="Before 1989")),
(AND('[1]PWS Information'!$E$10="CWS",U5647="Single Family Residence",S5647="Yes",Q5647="Non-Lead", N5647="Non-Lead - Copper",O5647="Before 1989")))),"Tier 4",
IF((OR((AND('[1]PWS Information'!$E$10="NTNC",Q5647="Non-Lead")),
(AND('[1]PWS Information'!$E$10="CWS",Q5647="Non-Lead",S5647="")),
(AND('[1]PWS Information'!$E$10="CWS",Q5647="Non-Lead",S5647="No")),
(AND('[1]PWS Information'!$E$10="CWS",Q5647="Non-Lead",S5647="Don't Know")),
(AND('[1]PWS Information'!$E$10="CWS",Q5647="Non-Lead", J5647="Non-Lead - Copper", S5647="Yes", L5647="Between 1989 and 2014")),
(AND('[1]PWS Information'!$E$10="CWS",Q5647="Non-Lead", J5647="Non-Lead - Copper", S5647="Yes", L5647="After 2014")),
(AND('[1]PWS Information'!$E$10="CWS",Q5647="Non-Lead", J5647="Non-Lead - Copper", S5647="Yes", L5647="Unknown")),
(AND('[1]PWS Information'!$E$10="CWS",Q5647="Non-Lead", N5647="Non-Lead - Copper", S5647="Yes", O5647="Between 1989 and 2014")),
(AND('[1]PWS Information'!$E$10="CWS",Q5647="Non-Lead", N5647="Non-Lead - Copper", S5647="Yes", O5647="After 2014")),
(AND('[1]PWS Information'!$E$10="CWS",Q5647="Non-Lead", N5647="Non-Lead - Copper", S5647="Yes", O5647="Unknown")),
(AND('[1]PWS Information'!$E$10="CWS",Q5647="Unknown")),
(AND('[1]PWS Information'!$E$10="NTNC",Q5647="Unknown")))),"Tier 5",
"")))))</f>
        <v>Tier 5</v>
      </c>
      <c r="Z5647" s="71"/>
      <c r="AA5647" s="71"/>
    </row>
    <row r="5648" spans="1:27" ht="86.4" x14ac:dyDescent="0.3">
      <c r="A5648" s="1"/>
      <c r="B5648" s="70">
        <v>9329100</v>
      </c>
      <c r="C5648" s="60">
        <v>2964</v>
      </c>
      <c r="D5648" s="61" t="s">
        <v>1946</v>
      </c>
      <c r="E5648" s="61" t="s">
        <v>128</v>
      </c>
      <c r="F5648" s="61">
        <v>78640</v>
      </c>
      <c r="G5648" s="62" t="s">
        <v>2056</v>
      </c>
      <c r="H5648" s="63">
        <v>29.962713900000001</v>
      </c>
      <c r="I5648" s="64">
        <v>-97.7969694444444</v>
      </c>
      <c r="J5648" s="65" t="s">
        <v>50</v>
      </c>
      <c r="K5648" s="66" t="s">
        <v>51</v>
      </c>
      <c r="L5648" s="62" t="s">
        <v>52</v>
      </c>
      <c r="M5648" s="69"/>
      <c r="N5648" s="65" t="s">
        <v>50</v>
      </c>
      <c r="O5648" s="66" t="s">
        <v>52</v>
      </c>
      <c r="P5648" s="69"/>
      <c r="Q5648" s="55" t="str">
        <f t="shared" si="88"/>
        <v>Non-Lead</v>
      </c>
      <c r="R5648" s="70" t="s">
        <v>51</v>
      </c>
      <c r="S5648" s="70" t="s">
        <v>51</v>
      </c>
      <c r="T5648" s="70"/>
      <c r="U5648" s="71" t="s">
        <v>284</v>
      </c>
      <c r="V5648" s="71" t="s">
        <v>51</v>
      </c>
      <c r="W5648" s="71" t="s">
        <v>51</v>
      </c>
      <c r="X5648" s="71" t="s">
        <v>51</v>
      </c>
      <c r="Y5648" s="72" t="str">
        <f>IF((OR((AND('[1]PWS Information'!$E$10="CWS",U5648="Single Family Residence",Q5648="Lead")),
(AND('[1]PWS Information'!$E$10="CWS",U5648="Multiple Family Residence",'[1]PWS Information'!$E$11="Yes",Q5648="Lead")),
(AND('[1]PWS Information'!$E$10="NTNC",Q5648="Lead")))),"Tier 1",
IF((OR((AND('[1]PWS Information'!$E$10="CWS",U5648="Multiple Family Residence",'[1]PWS Information'!$E$11="No",Q5648="Lead")),
(AND('[1]PWS Information'!$E$10="CWS",U5648="Other",Q5648="Lead")),
(AND('[1]PWS Information'!$E$10="CWS",U5648="Building",Q5648="Lead")))),"Tier 2",
IF((OR((AND('[1]PWS Information'!$E$10="CWS",U5648="Single Family Residence",Q5648="Galvanized Requiring Replacement")),
(AND('[1]PWS Information'!$E$10="CWS",U5648="Single Family Residence",Q5648="Galvanized Requiring Replacement",R5648="Yes")),
(AND('[1]PWS Information'!$E$10="NTNC",Q5648="Galvanized Requiring Replacement")),
(AND('[1]PWS Information'!$E$10="NTNC",U5648="Single Family Residence",R5648="Yes")))),"Tier 3",
IF((OR((AND('[1]PWS Information'!$E$10="CWS",U5648="Single Family Residence",S5648="Yes",Q5648="Non-Lead", J5648="Non-Lead - Copper",L5648="Before 1989")),
(AND('[1]PWS Information'!$E$10="CWS",U5648="Single Family Residence",S5648="Yes",Q5648="Non-Lead", N5648="Non-Lead - Copper",O5648="Before 1989")))),"Tier 4",
IF((OR((AND('[1]PWS Information'!$E$10="NTNC",Q5648="Non-Lead")),
(AND('[1]PWS Information'!$E$10="CWS",Q5648="Non-Lead",S5648="")),
(AND('[1]PWS Information'!$E$10="CWS",Q5648="Non-Lead",S5648="No")),
(AND('[1]PWS Information'!$E$10="CWS",Q5648="Non-Lead",S5648="Don't Know")),
(AND('[1]PWS Information'!$E$10="CWS",Q5648="Non-Lead", J5648="Non-Lead - Copper", S5648="Yes", L5648="Between 1989 and 2014")),
(AND('[1]PWS Information'!$E$10="CWS",Q5648="Non-Lead", J5648="Non-Lead - Copper", S5648="Yes", L5648="After 2014")),
(AND('[1]PWS Information'!$E$10="CWS",Q5648="Non-Lead", J5648="Non-Lead - Copper", S5648="Yes", L5648="Unknown")),
(AND('[1]PWS Information'!$E$10="CWS",Q5648="Non-Lead", N5648="Non-Lead - Copper", S5648="Yes", O5648="Between 1989 and 2014")),
(AND('[1]PWS Information'!$E$10="CWS",Q5648="Non-Lead", N5648="Non-Lead - Copper", S5648="Yes", O5648="After 2014")),
(AND('[1]PWS Information'!$E$10="CWS",Q5648="Non-Lead", N5648="Non-Lead - Copper", S5648="Yes", O5648="Unknown")),
(AND('[1]PWS Information'!$E$10="CWS",Q5648="Unknown")),
(AND('[1]PWS Information'!$E$10="NTNC",Q5648="Unknown")))),"Tier 5",
"")))))</f>
        <v>Tier 5</v>
      </c>
      <c r="Z5648" s="71"/>
      <c r="AA5648" s="71"/>
    </row>
    <row r="5649" spans="1:27" ht="86.4" x14ac:dyDescent="0.3">
      <c r="A5649" s="1"/>
      <c r="B5649" s="70">
        <v>9329100</v>
      </c>
      <c r="C5649" s="60">
        <v>2964</v>
      </c>
      <c r="D5649" s="61" t="s">
        <v>1946</v>
      </c>
      <c r="E5649" s="61" t="s">
        <v>128</v>
      </c>
      <c r="F5649" s="61">
        <v>78640</v>
      </c>
      <c r="G5649" s="62" t="s">
        <v>2056</v>
      </c>
      <c r="H5649" s="63">
        <v>29.962713900000001</v>
      </c>
      <c r="I5649" s="64">
        <v>-97.7969694444444</v>
      </c>
      <c r="J5649" s="65" t="s">
        <v>50</v>
      </c>
      <c r="K5649" s="66" t="s">
        <v>51</v>
      </c>
      <c r="L5649" s="62" t="s">
        <v>52</v>
      </c>
      <c r="M5649" s="69"/>
      <c r="N5649" s="65" t="s">
        <v>50</v>
      </c>
      <c r="O5649" s="66" t="s">
        <v>52</v>
      </c>
      <c r="P5649" s="69"/>
      <c r="Q5649" s="55" t="str">
        <f t="shared" si="88"/>
        <v>Non-Lead</v>
      </c>
      <c r="R5649" s="70" t="s">
        <v>51</v>
      </c>
      <c r="S5649" s="70" t="s">
        <v>51</v>
      </c>
      <c r="T5649" s="70"/>
      <c r="U5649" s="71" t="s">
        <v>284</v>
      </c>
      <c r="V5649" s="71" t="s">
        <v>51</v>
      </c>
      <c r="W5649" s="71" t="s">
        <v>51</v>
      </c>
      <c r="X5649" s="71" t="s">
        <v>51</v>
      </c>
      <c r="Y5649" s="72" t="str">
        <f>IF((OR((AND('[1]PWS Information'!$E$10="CWS",U5649="Single Family Residence",Q5649="Lead")),
(AND('[1]PWS Information'!$E$10="CWS",U5649="Multiple Family Residence",'[1]PWS Information'!$E$11="Yes",Q5649="Lead")),
(AND('[1]PWS Information'!$E$10="NTNC",Q5649="Lead")))),"Tier 1",
IF((OR((AND('[1]PWS Information'!$E$10="CWS",U5649="Multiple Family Residence",'[1]PWS Information'!$E$11="No",Q5649="Lead")),
(AND('[1]PWS Information'!$E$10="CWS",U5649="Other",Q5649="Lead")),
(AND('[1]PWS Information'!$E$10="CWS",U5649="Building",Q5649="Lead")))),"Tier 2",
IF((OR((AND('[1]PWS Information'!$E$10="CWS",U5649="Single Family Residence",Q5649="Galvanized Requiring Replacement")),
(AND('[1]PWS Information'!$E$10="CWS",U5649="Single Family Residence",Q5649="Galvanized Requiring Replacement",R5649="Yes")),
(AND('[1]PWS Information'!$E$10="NTNC",Q5649="Galvanized Requiring Replacement")),
(AND('[1]PWS Information'!$E$10="NTNC",U5649="Single Family Residence",R5649="Yes")))),"Tier 3",
IF((OR((AND('[1]PWS Information'!$E$10="CWS",U5649="Single Family Residence",S5649="Yes",Q5649="Non-Lead", J5649="Non-Lead - Copper",L5649="Before 1989")),
(AND('[1]PWS Information'!$E$10="CWS",U5649="Single Family Residence",S5649="Yes",Q5649="Non-Lead", N5649="Non-Lead - Copper",O5649="Before 1989")))),"Tier 4",
IF((OR((AND('[1]PWS Information'!$E$10="NTNC",Q5649="Non-Lead")),
(AND('[1]PWS Information'!$E$10="CWS",Q5649="Non-Lead",S5649="")),
(AND('[1]PWS Information'!$E$10="CWS",Q5649="Non-Lead",S5649="No")),
(AND('[1]PWS Information'!$E$10="CWS",Q5649="Non-Lead",S5649="Don't Know")),
(AND('[1]PWS Information'!$E$10="CWS",Q5649="Non-Lead", J5649="Non-Lead - Copper", S5649="Yes", L5649="Between 1989 and 2014")),
(AND('[1]PWS Information'!$E$10="CWS",Q5649="Non-Lead", J5649="Non-Lead - Copper", S5649="Yes", L5649="After 2014")),
(AND('[1]PWS Information'!$E$10="CWS",Q5649="Non-Lead", J5649="Non-Lead - Copper", S5649="Yes", L5649="Unknown")),
(AND('[1]PWS Information'!$E$10="CWS",Q5649="Non-Lead", N5649="Non-Lead - Copper", S5649="Yes", O5649="Between 1989 and 2014")),
(AND('[1]PWS Information'!$E$10="CWS",Q5649="Non-Lead", N5649="Non-Lead - Copper", S5649="Yes", O5649="After 2014")),
(AND('[1]PWS Information'!$E$10="CWS",Q5649="Non-Lead", N5649="Non-Lead - Copper", S5649="Yes", O5649="Unknown")),
(AND('[1]PWS Information'!$E$10="CWS",Q5649="Unknown")),
(AND('[1]PWS Information'!$E$10="NTNC",Q5649="Unknown")))),"Tier 5",
"")))))</f>
        <v>Tier 5</v>
      </c>
      <c r="Z5649" s="71"/>
      <c r="AA5649" s="71"/>
    </row>
    <row r="5650" spans="1:27" ht="86.4" x14ac:dyDescent="0.3">
      <c r="A5650" s="17"/>
      <c r="B5650" s="70">
        <v>9329100</v>
      </c>
      <c r="C5650" s="60">
        <v>2964</v>
      </c>
      <c r="D5650" s="61" t="s">
        <v>1946</v>
      </c>
      <c r="E5650" s="61" t="s">
        <v>128</v>
      </c>
      <c r="F5650" s="61">
        <v>78640</v>
      </c>
      <c r="G5650" s="62" t="s">
        <v>2056</v>
      </c>
      <c r="H5650" s="63">
        <v>29.962713900000001</v>
      </c>
      <c r="I5650" s="64">
        <v>-97.7969694444444</v>
      </c>
      <c r="J5650" s="65" t="s">
        <v>50</v>
      </c>
      <c r="K5650" s="66" t="s">
        <v>51</v>
      </c>
      <c r="L5650" s="62" t="s">
        <v>52</v>
      </c>
      <c r="M5650" s="69"/>
      <c r="N5650" s="65" t="s">
        <v>50</v>
      </c>
      <c r="O5650" s="66" t="s">
        <v>52</v>
      </c>
      <c r="P5650" s="69"/>
      <c r="Q5650" s="55" t="str">
        <f t="shared" si="88"/>
        <v>Non-Lead</v>
      </c>
      <c r="R5650" s="70" t="s">
        <v>51</v>
      </c>
      <c r="S5650" s="70" t="s">
        <v>51</v>
      </c>
      <c r="T5650" s="70"/>
      <c r="U5650" s="71" t="s">
        <v>284</v>
      </c>
      <c r="V5650" s="71" t="s">
        <v>51</v>
      </c>
      <c r="W5650" s="71" t="s">
        <v>51</v>
      </c>
      <c r="X5650" s="71" t="s">
        <v>51</v>
      </c>
      <c r="Y5650" s="72" t="str">
        <f>IF((OR((AND('[1]PWS Information'!$E$10="CWS",U5650="Single Family Residence",Q5650="Lead")),
(AND('[1]PWS Information'!$E$10="CWS",U5650="Multiple Family Residence",'[1]PWS Information'!$E$11="Yes",Q5650="Lead")),
(AND('[1]PWS Information'!$E$10="NTNC",Q5650="Lead")))),"Tier 1",
IF((OR((AND('[1]PWS Information'!$E$10="CWS",U5650="Multiple Family Residence",'[1]PWS Information'!$E$11="No",Q5650="Lead")),
(AND('[1]PWS Information'!$E$10="CWS",U5650="Other",Q5650="Lead")),
(AND('[1]PWS Information'!$E$10="CWS",U5650="Building",Q5650="Lead")))),"Tier 2",
IF((OR((AND('[1]PWS Information'!$E$10="CWS",U5650="Single Family Residence",Q5650="Galvanized Requiring Replacement")),
(AND('[1]PWS Information'!$E$10="CWS",U5650="Single Family Residence",Q5650="Galvanized Requiring Replacement",R5650="Yes")),
(AND('[1]PWS Information'!$E$10="NTNC",Q5650="Galvanized Requiring Replacement")),
(AND('[1]PWS Information'!$E$10="NTNC",U5650="Single Family Residence",R5650="Yes")))),"Tier 3",
IF((OR((AND('[1]PWS Information'!$E$10="CWS",U5650="Single Family Residence",S5650="Yes",Q5650="Non-Lead", J5650="Non-Lead - Copper",L5650="Before 1989")),
(AND('[1]PWS Information'!$E$10="CWS",U5650="Single Family Residence",S5650="Yes",Q5650="Non-Lead", N5650="Non-Lead - Copper",O5650="Before 1989")))),"Tier 4",
IF((OR((AND('[1]PWS Information'!$E$10="NTNC",Q5650="Non-Lead")),
(AND('[1]PWS Information'!$E$10="CWS",Q5650="Non-Lead",S5650="")),
(AND('[1]PWS Information'!$E$10="CWS",Q5650="Non-Lead",S5650="No")),
(AND('[1]PWS Information'!$E$10="CWS",Q5650="Non-Lead",S5650="Don't Know")),
(AND('[1]PWS Information'!$E$10="CWS",Q5650="Non-Lead", J5650="Non-Lead - Copper", S5650="Yes", L5650="Between 1989 and 2014")),
(AND('[1]PWS Information'!$E$10="CWS",Q5650="Non-Lead", J5650="Non-Lead - Copper", S5650="Yes", L5650="After 2014")),
(AND('[1]PWS Information'!$E$10="CWS",Q5650="Non-Lead", J5650="Non-Lead - Copper", S5650="Yes", L5650="Unknown")),
(AND('[1]PWS Information'!$E$10="CWS",Q5650="Non-Lead", N5650="Non-Lead - Copper", S5650="Yes", O5650="Between 1989 and 2014")),
(AND('[1]PWS Information'!$E$10="CWS",Q5650="Non-Lead", N5650="Non-Lead - Copper", S5650="Yes", O5650="After 2014")),
(AND('[1]PWS Information'!$E$10="CWS",Q5650="Non-Lead", N5650="Non-Lead - Copper", S5650="Yes", O5650="Unknown")),
(AND('[1]PWS Information'!$E$10="CWS",Q5650="Unknown")),
(AND('[1]PWS Information'!$E$10="NTNC",Q5650="Unknown")))),"Tier 5",
"")))))</f>
        <v>Tier 5</v>
      </c>
      <c r="Z5650" s="71"/>
      <c r="AA5650" s="71"/>
    </row>
    <row r="5651" spans="1:27" ht="86.4" x14ac:dyDescent="0.3">
      <c r="A5651" s="1"/>
      <c r="B5651" s="70">
        <v>9329100</v>
      </c>
      <c r="C5651" s="60">
        <v>2964</v>
      </c>
      <c r="D5651" s="61" t="s">
        <v>1946</v>
      </c>
      <c r="E5651" s="61" t="s">
        <v>128</v>
      </c>
      <c r="F5651" s="61">
        <v>78640</v>
      </c>
      <c r="G5651" s="62" t="s">
        <v>2056</v>
      </c>
      <c r="H5651" s="63">
        <v>29.962713900000001</v>
      </c>
      <c r="I5651" s="64">
        <v>-97.7969694444444</v>
      </c>
      <c r="J5651" s="65" t="s">
        <v>50</v>
      </c>
      <c r="K5651" s="66" t="s">
        <v>51</v>
      </c>
      <c r="L5651" s="62" t="s">
        <v>52</v>
      </c>
      <c r="M5651" s="69"/>
      <c r="N5651" s="65" t="s">
        <v>50</v>
      </c>
      <c r="O5651" s="66" t="s">
        <v>52</v>
      </c>
      <c r="P5651" s="69"/>
      <c r="Q5651" s="55" t="str">
        <f t="shared" si="88"/>
        <v>Non-Lead</v>
      </c>
      <c r="R5651" s="70" t="s">
        <v>51</v>
      </c>
      <c r="S5651" s="70" t="s">
        <v>51</v>
      </c>
      <c r="T5651" s="70"/>
      <c r="U5651" s="71" t="s">
        <v>284</v>
      </c>
      <c r="V5651" s="71" t="s">
        <v>51</v>
      </c>
      <c r="W5651" s="71" t="s">
        <v>51</v>
      </c>
      <c r="X5651" s="71" t="s">
        <v>51</v>
      </c>
      <c r="Y5651" s="72" t="str">
        <f>IF((OR((AND('[1]PWS Information'!$E$10="CWS",U5651="Single Family Residence",Q5651="Lead")),
(AND('[1]PWS Information'!$E$10="CWS",U5651="Multiple Family Residence",'[1]PWS Information'!$E$11="Yes",Q5651="Lead")),
(AND('[1]PWS Information'!$E$10="NTNC",Q5651="Lead")))),"Tier 1",
IF((OR((AND('[1]PWS Information'!$E$10="CWS",U5651="Multiple Family Residence",'[1]PWS Information'!$E$11="No",Q5651="Lead")),
(AND('[1]PWS Information'!$E$10="CWS",U5651="Other",Q5651="Lead")),
(AND('[1]PWS Information'!$E$10="CWS",U5651="Building",Q5651="Lead")))),"Tier 2",
IF((OR((AND('[1]PWS Information'!$E$10="CWS",U5651="Single Family Residence",Q5651="Galvanized Requiring Replacement")),
(AND('[1]PWS Information'!$E$10="CWS",U5651="Single Family Residence",Q5651="Galvanized Requiring Replacement",R5651="Yes")),
(AND('[1]PWS Information'!$E$10="NTNC",Q5651="Galvanized Requiring Replacement")),
(AND('[1]PWS Information'!$E$10="NTNC",U5651="Single Family Residence",R5651="Yes")))),"Tier 3",
IF((OR((AND('[1]PWS Information'!$E$10="CWS",U5651="Single Family Residence",S5651="Yes",Q5651="Non-Lead", J5651="Non-Lead - Copper",L5651="Before 1989")),
(AND('[1]PWS Information'!$E$10="CWS",U5651="Single Family Residence",S5651="Yes",Q5651="Non-Lead", N5651="Non-Lead - Copper",O5651="Before 1989")))),"Tier 4",
IF((OR((AND('[1]PWS Information'!$E$10="NTNC",Q5651="Non-Lead")),
(AND('[1]PWS Information'!$E$10="CWS",Q5651="Non-Lead",S5651="")),
(AND('[1]PWS Information'!$E$10="CWS",Q5651="Non-Lead",S5651="No")),
(AND('[1]PWS Information'!$E$10="CWS",Q5651="Non-Lead",S5651="Don't Know")),
(AND('[1]PWS Information'!$E$10="CWS",Q5651="Non-Lead", J5651="Non-Lead - Copper", S5651="Yes", L5651="Between 1989 and 2014")),
(AND('[1]PWS Information'!$E$10="CWS",Q5651="Non-Lead", J5651="Non-Lead - Copper", S5651="Yes", L5651="After 2014")),
(AND('[1]PWS Information'!$E$10="CWS",Q5651="Non-Lead", J5651="Non-Lead - Copper", S5651="Yes", L5651="Unknown")),
(AND('[1]PWS Information'!$E$10="CWS",Q5651="Non-Lead", N5651="Non-Lead - Copper", S5651="Yes", O5651="Between 1989 and 2014")),
(AND('[1]PWS Information'!$E$10="CWS",Q5651="Non-Lead", N5651="Non-Lead - Copper", S5651="Yes", O5651="After 2014")),
(AND('[1]PWS Information'!$E$10="CWS",Q5651="Non-Lead", N5651="Non-Lead - Copper", S5651="Yes", O5651="Unknown")),
(AND('[1]PWS Information'!$E$10="CWS",Q5651="Unknown")),
(AND('[1]PWS Information'!$E$10="NTNC",Q5651="Unknown")))),"Tier 5",
"")))))</f>
        <v>Tier 5</v>
      </c>
      <c r="Z5651" s="71"/>
      <c r="AA5651" s="71"/>
    </row>
    <row r="5652" spans="1:27" ht="86.4" x14ac:dyDescent="0.3">
      <c r="A5652" s="1"/>
      <c r="B5652" s="70">
        <v>9329100</v>
      </c>
      <c r="C5652" s="60">
        <v>2964</v>
      </c>
      <c r="D5652" s="61" t="s">
        <v>1946</v>
      </c>
      <c r="E5652" s="61" t="s">
        <v>128</v>
      </c>
      <c r="F5652" s="61">
        <v>78640</v>
      </c>
      <c r="G5652" s="62" t="s">
        <v>2056</v>
      </c>
      <c r="H5652" s="63">
        <v>29.962713900000001</v>
      </c>
      <c r="I5652" s="64">
        <v>-97.7969694444444</v>
      </c>
      <c r="J5652" s="65" t="s">
        <v>50</v>
      </c>
      <c r="K5652" s="66" t="s">
        <v>51</v>
      </c>
      <c r="L5652" s="62" t="s">
        <v>52</v>
      </c>
      <c r="M5652" s="69"/>
      <c r="N5652" s="65" t="s">
        <v>50</v>
      </c>
      <c r="O5652" s="66" t="s">
        <v>52</v>
      </c>
      <c r="P5652" s="69"/>
      <c r="Q5652" s="55" t="str">
        <f t="shared" si="88"/>
        <v>Non-Lead</v>
      </c>
      <c r="R5652" s="70" t="s">
        <v>51</v>
      </c>
      <c r="S5652" s="70" t="s">
        <v>51</v>
      </c>
      <c r="T5652" s="70"/>
      <c r="U5652" s="71" t="s">
        <v>284</v>
      </c>
      <c r="V5652" s="71" t="s">
        <v>51</v>
      </c>
      <c r="W5652" s="71" t="s">
        <v>51</v>
      </c>
      <c r="X5652" s="71" t="s">
        <v>51</v>
      </c>
      <c r="Y5652" s="72" t="str">
        <f>IF((OR((AND('[1]PWS Information'!$E$10="CWS",U5652="Single Family Residence",Q5652="Lead")),
(AND('[1]PWS Information'!$E$10="CWS",U5652="Multiple Family Residence",'[1]PWS Information'!$E$11="Yes",Q5652="Lead")),
(AND('[1]PWS Information'!$E$10="NTNC",Q5652="Lead")))),"Tier 1",
IF((OR((AND('[1]PWS Information'!$E$10="CWS",U5652="Multiple Family Residence",'[1]PWS Information'!$E$11="No",Q5652="Lead")),
(AND('[1]PWS Information'!$E$10="CWS",U5652="Other",Q5652="Lead")),
(AND('[1]PWS Information'!$E$10="CWS",U5652="Building",Q5652="Lead")))),"Tier 2",
IF((OR((AND('[1]PWS Information'!$E$10="CWS",U5652="Single Family Residence",Q5652="Galvanized Requiring Replacement")),
(AND('[1]PWS Information'!$E$10="CWS",U5652="Single Family Residence",Q5652="Galvanized Requiring Replacement",R5652="Yes")),
(AND('[1]PWS Information'!$E$10="NTNC",Q5652="Galvanized Requiring Replacement")),
(AND('[1]PWS Information'!$E$10="NTNC",U5652="Single Family Residence",R5652="Yes")))),"Tier 3",
IF((OR((AND('[1]PWS Information'!$E$10="CWS",U5652="Single Family Residence",S5652="Yes",Q5652="Non-Lead", J5652="Non-Lead - Copper",L5652="Before 1989")),
(AND('[1]PWS Information'!$E$10="CWS",U5652="Single Family Residence",S5652="Yes",Q5652="Non-Lead", N5652="Non-Lead - Copper",O5652="Before 1989")))),"Tier 4",
IF((OR((AND('[1]PWS Information'!$E$10="NTNC",Q5652="Non-Lead")),
(AND('[1]PWS Information'!$E$10="CWS",Q5652="Non-Lead",S5652="")),
(AND('[1]PWS Information'!$E$10="CWS",Q5652="Non-Lead",S5652="No")),
(AND('[1]PWS Information'!$E$10="CWS",Q5652="Non-Lead",S5652="Don't Know")),
(AND('[1]PWS Information'!$E$10="CWS",Q5652="Non-Lead", J5652="Non-Lead - Copper", S5652="Yes", L5652="Between 1989 and 2014")),
(AND('[1]PWS Information'!$E$10="CWS",Q5652="Non-Lead", J5652="Non-Lead - Copper", S5652="Yes", L5652="After 2014")),
(AND('[1]PWS Information'!$E$10="CWS",Q5652="Non-Lead", J5652="Non-Lead - Copper", S5652="Yes", L5652="Unknown")),
(AND('[1]PWS Information'!$E$10="CWS",Q5652="Non-Lead", N5652="Non-Lead - Copper", S5652="Yes", O5652="Between 1989 and 2014")),
(AND('[1]PWS Information'!$E$10="CWS",Q5652="Non-Lead", N5652="Non-Lead - Copper", S5652="Yes", O5652="After 2014")),
(AND('[1]PWS Information'!$E$10="CWS",Q5652="Non-Lead", N5652="Non-Lead - Copper", S5652="Yes", O5652="Unknown")),
(AND('[1]PWS Information'!$E$10="CWS",Q5652="Unknown")),
(AND('[1]PWS Information'!$E$10="NTNC",Q5652="Unknown")))),"Tier 5",
"")))))</f>
        <v>Tier 5</v>
      </c>
      <c r="Z5652" s="71"/>
      <c r="AA5652" s="71"/>
    </row>
    <row r="5653" spans="1:27" ht="86.4" x14ac:dyDescent="0.3">
      <c r="A5653" s="1"/>
      <c r="B5653" s="70">
        <v>9329100</v>
      </c>
      <c r="C5653" s="60">
        <v>2964</v>
      </c>
      <c r="D5653" s="61" t="s">
        <v>1946</v>
      </c>
      <c r="E5653" s="61" t="s">
        <v>128</v>
      </c>
      <c r="F5653" s="61">
        <v>78640</v>
      </c>
      <c r="G5653" s="62" t="s">
        <v>2056</v>
      </c>
      <c r="H5653" s="63">
        <v>29.962713900000001</v>
      </c>
      <c r="I5653" s="64">
        <v>-97.7969694444444</v>
      </c>
      <c r="J5653" s="65" t="s">
        <v>50</v>
      </c>
      <c r="K5653" s="66" t="s">
        <v>51</v>
      </c>
      <c r="L5653" s="62" t="s">
        <v>52</v>
      </c>
      <c r="M5653" s="69"/>
      <c r="N5653" s="65" t="s">
        <v>50</v>
      </c>
      <c r="O5653" s="66" t="s">
        <v>52</v>
      </c>
      <c r="P5653" s="69"/>
      <c r="Q5653" s="55" t="str">
        <f t="shared" si="88"/>
        <v>Non-Lead</v>
      </c>
      <c r="R5653" s="70" t="s">
        <v>51</v>
      </c>
      <c r="S5653" s="70" t="s">
        <v>51</v>
      </c>
      <c r="T5653" s="70"/>
      <c r="U5653" s="71" t="s">
        <v>284</v>
      </c>
      <c r="V5653" s="71" t="s">
        <v>51</v>
      </c>
      <c r="W5653" s="71" t="s">
        <v>51</v>
      </c>
      <c r="X5653" s="71" t="s">
        <v>51</v>
      </c>
      <c r="Y5653" s="72" t="str">
        <f>IF((OR((AND('[1]PWS Information'!$E$10="CWS",U5653="Single Family Residence",Q5653="Lead")),
(AND('[1]PWS Information'!$E$10="CWS",U5653="Multiple Family Residence",'[1]PWS Information'!$E$11="Yes",Q5653="Lead")),
(AND('[1]PWS Information'!$E$10="NTNC",Q5653="Lead")))),"Tier 1",
IF((OR((AND('[1]PWS Information'!$E$10="CWS",U5653="Multiple Family Residence",'[1]PWS Information'!$E$11="No",Q5653="Lead")),
(AND('[1]PWS Information'!$E$10="CWS",U5653="Other",Q5653="Lead")),
(AND('[1]PWS Information'!$E$10="CWS",U5653="Building",Q5653="Lead")))),"Tier 2",
IF((OR((AND('[1]PWS Information'!$E$10="CWS",U5653="Single Family Residence",Q5653="Galvanized Requiring Replacement")),
(AND('[1]PWS Information'!$E$10="CWS",U5653="Single Family Residence",Q5653="Galvanized Requiring Replacement",R5653="Yes")),
(AND('[1]PWS Information'!$E$10="NTNC",Q5653="Galvanized Requiring Replacement")),
(AND('[1]PWS Information'!$E$10="NTNC",U5653="Single Family Residence",R5653="Yes")))),"Tier 3",
IF((OR((AND('[1]PWS Information'!$E$10="CWS",U5653="Single Family Residence",S5653="Yes",Q5653="Non-Lead", J5653="Non-Lead - Copper",L5653="Before 1989")),
(AND('[1]PWS Information'!$E$10="CWS",U5653="Single Family Residence",S5653="Yes",Q5653="Non-Lead", N5653="Non-Lead - Copper",O5653="Before 1989")))),"Tier 4",
IF((OR((AND('[1]PWS Information'!$E$10="NTNC",Q5653="Non-Lead")),
(AND('[1]PWS Information'!$E$10="CWS",Q5653="Non-Lead",S5653="")),
(AND('[1]PWS Information'!$E$10="CWS",Q5653="Non-Lead",S5653="No")),
(AND('[1]PWS Information'!$E$10="CWS",Q5653="Non-Lead",S5653="Don't Know")),
(AND('[1]PWS Information'!$E$10="CWS",Q5653="Non-Lead", J5653="Non-Lead - Copper", S5653="Yes", L5653="Between 1989 and 2014")),
(AND('[1]PWS Information'!$E$10="CWS",Q5653="Non-Lead", J5653="Non-Lead - Copper", S5653="Yes", L5653="After 2014")),
(AND('[1]PWS Information'!$E$10="CWS",Q5653="Non-Lead", J5653="Non-Lead - Copper", S5653="Yes", L5653="Unknown")),
(AND('[1]PWS Information'!$E$10="CWS",Q5653="Non-Lead", N5653="Non-Lead - Copper", S5653="Yes", O5653="Between 1989 and 2014")),
(AND('[1]PWS Information'!$E$10="CWS",Q5653="Non-Lead", N5653="Non-Lead - Copper", S5653="Yes", O5653="After 2014")),
(AND('[1]PWS Information'!$E$10="CWS",Q5653="Non-Lead", N5653="Non-Lead - Copper", S5653="Yes", O5653="Unknown")),
(AND('[1]PWS Information'!$E$10="CWS",Q5653="Unknown")),
(AND('[1]PWS Information'!$E$10="NTNC",Q5653="Unknown")))),"Tier 5",
"")))))</f>
        <v>Tier 5</v>
      </c>
      <c r="Z5653" s="71"/>
      <c r="AA5653" s="71"/>
    </row>
    <row r="5654" spans="1:27" ht="86.4" x14ac:dyDescent="0.3">
      <c r="A5654" s="17"/>
      <c r="B5654" s="70">
        <v>9329100</v>
      </c>
      <c r="C5654" s="60">
        <v>2964</v>
      </c>
      <c r="D5654" s="61" t="s">
        <v>1946</v>
      </c>
      <c r="E5654" s="61" t="s">
        <v>128</v>
      </c>
      <c r="F5654" s="61">
        <v>78640</v>
      </c>
      <c r="G5654" s="62" t="s">
        <v>2056</v>
      </c>
      <c r="H5654" s="63">
        <v>29.962713900000001</v>
      </c>
      <c r="I5654" s="64">
        <v>-97.7969694444444</v>
      </c>
      <c r="J5654" s="65" t="s">
        <v>50</v>
      </c>
      <c r="K5654" s="66" t="s">
        <v>51</v>
      </c>
      <c r="L5654" s="62" t="s">
        <v>52</v>
      </c>
      <c r="M5654" s="69"/>
      <c r="N5654" s="65" t="s">
        <v>50</v>
      </c>
      <c r="O5654" s="66" t="s">
        <v>52</v>
      </c>
      <c r="P5654" s="69"/>
      <c r="Q5654" s="55" t="str">
        <f t="shared" si="88"/>
        <v>Non-Lead</v>
      </c>
      <c r="R5654" s="70" t="s">
        <v>51</v>
      </c>
      <c r="S5654" s="70" t="s">
        <v>51</v>
      </c>
      <c r="T5654" s="70"/>
      <c r="U5654" s="71" t="s">
        <v>284</v>
      </c>
      <c r="V5654" s="71" t="s">
        <v>51</v>
      </c>
      <c r="W5654" s="71" t="s">
        <v>51</v>
      </c>
      <c r="X5654" s="71" t="s">
        <v>51</v>
      </c>
      <c r="Y5654" s="72" t="str">
        <f>IF((OR((AND('[1]PWS Information'!$E$10="CWS",U5654="Single Family Residence",Q5654="Lead")),
(AND('[1]PWS Information'!$E$10="CWS",U5654="Multiple Family Residence",'[1]PWS Information'!$E$11="Yes",Q5654="Lead")),
(AND('[1]PWS Information'!$E$10="NTNC",Q5654="Lead")))),"Tier 1",
IF((OR((AND('[1]PWS Information'!$E$10="CWS",U5654="Multiple Family Residence",'[1]PWS Information'!$E$11="No",Q5654="Lead")),
(AND('[1]PWS Information'!$E$10="CWS",U5654="Other",Q5654="Lead")),
(AND('[1]PWS Information'!$E$10="CWS",U5654="Building",Q5654="Lead")))),"Tier 2",
IF((OR((AND('[1]PWS Information'!$E$10="CWS",U5654="Single Family Residence",Q5654="Galvanized Requiring Replacement")),
(AND('[1]PWS Information'!$E$10="CWS",U5654="Single Family Residence",Q5654="Galvanized Requiring Replacement",R5654="Yes")),
(AND('[1]PWS Information'!$E$10="NTNC",Q5654="Galvanized Requiring Replacement")),
(AND('[1]PWS Information'!$E$10="NTNC",U5654="Single Family Residence",R5654="Yes")))),"Tier 3",
IF((OR((AND('[1]PWS Information'!$E$10="CWS",U5654="Single Family Residence",S5654="Yes",Q5654="Non-Lead", J5654="Non-Lead - Copper",L5654="Before 1989")),
(AND('[1]PWS Information'!$E$10="CWS",U5654="Single Family Residence",S5654="Yes",Q5654="Non-Lead", N5654="Non-Lead - Copper",O5654="Before 1989")))),"Tier 4",
IF((OR((AND('[1]PWS Information'!$E$10="NTNC",Q5654="Non-Lead")),
(AND('[1]PWS Information'!$E$10="CWS",Q5654="Non-Lead",S5654="")),
(AND('[1]PWS Information'!$E$10="CWS",Q5654="Non-Lead",S5654="No")),
(AND('[1]PWS Information'!$E$10="CWS",Q5654="Non-Lead",S5654="Don't Know")),
(AND('[1]PWS Information'!$E$10="CWS",Q5654="Non-Lead", J5654="Non-Lead - Copper", S5654="Yes", L5654="Between 1989 and 2014")),
(AND('[1]PWS Information'!$E$10="CWS",Q5654="Non-Lead", J5654="Non-Lead - Copper", S5654="Yes", L5654="After 2014")),
(AND('[1]PWS Information'!$E$10="CWS",Q5654="Non-Lead", J5654="Non-Lead - Copper", S5654="Yes", L5654="Unknown")),
(AND('[1]PWS Information'!$E$10="CWS",Q5654="Non-Lead", N5654="Non-Lead - Copper", S5654="Yes", O5654="Between 1989 and 2014")),
(AND('[1]PWS Information'!$E$10="CWS",Q5654="Non-Lead", N5654="Non-Lead - Copper", S5654="Yes", O5654="After 2014")),
(AND('[1]PWS Information'!$E$10="CWS",Q5654="Non-Lead", N5654="Non-Lead - Copper", S5654="Yes", O5654="Unknown")),
(AND('[1]PWS Information'!$E$10="CWS",Q5654="Unknown")),
(AND('[1]PWS Information'!$E$10="NTNC",Q5654="Unknown")))),"Tier 5",
"")))))</f>
        <v>Tier 5</v>
      </c>
      <c r="Z5654" s="71"/>
      <c r="AA5654" s="71"/>
    </row>
    <row r="5655" spans="1:27" ht="86.4" x14ac:dyDescent="0.3">
      <c r="A5655" s="1"/>
      <c r="B5655" s="70">
        <v>9329100</v>
      </c>
      <c r="C5655" s="60">
        <v>2964</v>
      </c>
      <c r="D5655" s="61" t="s">
        <v>1946</v>
      </c>
      <c r="E5655" s="61" t="s">
        <v>128</v>
      </c>
      <c r="F5655" s="61">
        <v>78640</v>
      </c>
      <c r="G5655" s="62" t="s">
        <v>2056</v>
      </c>
      <c r="H5655" s="63">
        <v>29.962713900000001</v>
      </c>
      <c r="I5655" s="64">
        <v>-97.7969694444444</v>
      </c>
      <c r="J5655" s="65" t="s">
        <v>50</v>
      </c>
      <c r="K5655" s="66" t="s">
        <v>51</v>
      </c>
      <c r="L5655" s="62" t="s">
        <v>52</v>
      </c>
      <c r="M5655" s="69"/>
      <c r="N5655" s="65" t="s">
        <v>50</v>
      </c>
      <c r="O5655" s="66" t="s">
        <v>52</v>
      </c>
      <c r="P5655" s="69"/>
      <c r="Q5655" s="55" t="str">
        <f t="shared" si="88"/>
        <v>Non-Lead</v>
      </c>
      <c r="R5655" s="70" t="s">
        <v>51</v>
      </c>
      <c r="S5655" s="70" t="s">
        <v>51</v>
      </c>
      <c r="T5655" s="70"/>
      <c r="U5655" s="71" t="s">
        <v>284</v>
      </c>
      <c r="V5655" s="71" t="s">
        <v>51</v>
      </c>
      <c r="W5655" s="71" t="s">
        <v>51</v>
      </c>
      <c r="X5655" s="71" t="s">
        <v>51</v>
      </c>
      <c r="Y5655" s="72" t="str">
        <f>IF((OR((AND('[1]PWS Information'!$E$10="CWS",U5655="Single Family Residence",Q5655="Lead")),
(AND('[1]PWS Information'!$E$10="CWS",U5655="Multiple Family Residence",'[1]PWS Information'!$E$11="Yes",Q5655="Lead")),
(AND('[1]PWS Information'!$E$10="NTNC",Q5655="Lead")))),"Tier 1",
IF((OR((AND('[1]PWS Information'!$E$10="CWS",U5655="Multiple Family Residence",'[1]PWS Information'!$E$11="No",Q5655="Lead")),
(AND('[1]PWS Information'!$E$10="CWS",U5655="Other",Q5655="Lead")),
(AND('[1]PWS Information'!$E$10="CWS",U5655="Building",Q5655="Lead")))),"Tier 2",
IF((OR((AND('[1]PWS Information'!$E$10="CWS",U5655="Single Family Residence",Q5655="Galvanized Requiring Replacement")),
(AND('[1]PWS Information'!$E$10="CWS",U5655="Single Family Residence",Q5655="Galvanized Requiring Replacement",R5655="Yes")),
(AND('[1]PWS Information'!$E$10="NTNC",Q5655="Galvanized Requiring Replacement")),
(AND('[1]PWS Information'!$E$10="NTNC",U5655="Single Family Residence",R5655="Yes")))),"Tier 3",
IF((OR((AND('[1]PWS Information'!$E$10="CWS",U5655="Single Family Residence",S5655="Yes",Q5655="Non-Lead", J5655="Non-Lead - Copper",L5655="Before 1989")),
(AND('[1]PWS Information'!$E$10="CWS",U5655="Single Family Residence",S5655="Yes",Q5655="Non-Lead", N5655="Non-Lead - Copper",O5655="Before 1989")))),"Tier 4",
IF((OR((AND('[1]PWS Information'!$E$10="NTNC",Q5655="Non-Lead")),
(AND('[1]PWS Information'!$E$10="CWS",Q5655="Non-Lead",S5655="")),
(AND('[1]PWS Information'!$E$10="CWS",Q5655="Non-Lead",S5655="No")),
(AND('[1]PWS Information'!$E$10="CWS",Q5655="Non-Lead",S5655="Don't Know")),
(AND('[1]PWS Information'!$E$10="CWS",Q5655="Non-Lead", J5655="Non-Lead - Copper", S5655="Yes", L5655="Between 1989 and 2014")),
(AND('[1]PWS Information'!$E$10="CWS",Q5655="Non-Lead", J5655="Non-Lead - Copper", S5655="Yes", L5655="After 2014")),
(AND('[1]PWS Information'!$E$10="CWS",Q5655="Non-Lead", J5655="Non-Lead - Copper", S5655="Yes", L5655="Unknown")),
(AND('[1]PWS Information'!$E$10="CWS",Q5655="Non-Lead", N5655="Non-Lead - Copper", S5655="Yes", O5655="Between 1989 and 2014")),
(AND('[1]PWS Information'!$E$10="CWS",Q5655="Non-Lead", N5655="Non-Lead - Copper", S5655="Yes", O5655="After 2014")),
(AND('[1]PWS Information'!$E$10="CWS",Q5655="Non-Lead", N5655="Non-Lead - Copper", S5655="Yes", O5655="Unknown")),
(AND('[1]PWS Information'!$E$10="CWS",Q5655="Unknown")),
(AND('[1]PWS Information'!$E$10="NTNC",Q5655="Unknown")))),"Tier 5",
"")))))</f>
        <v>Tier 5</v>
      </c>
      <c r="Z5655" s="71"/>
      <c r="AA5655" s="71"/>
    </row>
    <row r="5656" spans="1:27" ht="86.4" x14ac:dyDescent="0.3">
      <c r="A5656" s="1"/>
      <c r="B5656" s="70">
        <v>9329100</v>
      </c>
      <c r="C5656" s="60">
        <v>2964</v>
      </c>
      <c r="D5656" s="61" t="s">
        <v>1946</v>
      </c>
      <c r="E5656" s="61" t="s">
        <v>128</v>
      </c>
      <c r="F5656" s="61">
        <v>78640</v>
      </c>
      <c r="G5656" s="62" t="s">
        <v>2056</v>
      </c>
      <c r="H5656" s="63">
        <v>29.962713900000001</v>
      </c>
      <c r="I5656" s="64">
        <v>-97.7969694444444</v>
      </c>
      <c r="J5656" s="65" t="s">
        <v>50</v>
      </c>
      <c r="K5656" s="66" t="s">
        <v>51</v>
      </c>
      <c r="L5656" s="62" t="s">
        <v>52</v>
      </c>
      <c r="M5656" s="69"/>
      <c r="N5656" s="65" t="s">
        <v>50</v>
      </c>
      <c r="O5656" s="66" t="s">
        <v>52</v>
      </c>
      <c r="P5656" s="69"/>
      <c r="Q5656" s="55" t="str">
        <f t="shared" si="88"/>
        <v>Non-Lead</v>
      </c>
      <c r="R5656" s="70" t="s">
        <v>51</v>
      </c>
      <c r="S5656" s="70" t="s">
        <v>51</v>
      </c>
      <c r="T5656" s="70"/>
      <c r="U5656" s="71" t="s">
        <v>284</v>
      </c>
      <c r="V5656" s="71" t="s">
        <v>51</v>
      </c>
      <c r="W5656" s="71" t="s">
        <v>51</v>
      </c>
      <c r="X5656" s="71" t="s">
        <v>51</v>
      </c>
      <c r="Y5656" s="72" t="str">
        <f>IF((OR((AND('[1]PWS Information'!$E$10="CWS",U5656="Single Family Residence",Q5656="Lead")),
(AND('[1]PWS Information'!$E$10="CWS",U5656="Multiple Family Residence",'[1]PWS Information'!$E$11="Yes",Q5656="Lead")),
(AND('[1]PWS Information'!$E$10="NTNC",Q5656="Lead")))),"Tier 1",
IF((OR((AND('[1]PWS Information'!$E$10="CWS",U5656="Multiple Family Residence",'[1]PWS Information'!$E$11="No",Q5656="Lead")),
(AND('[1]PWS Information'!$E$10="CWS",U5656="Other",Q5656="Lead")),
(AND('[1]PWS Information'!$E$10="CWS",U5656="Building",Q5656="Lead")))),"Tier 2",
IF((OR((AND('[1]PWS Information'!$E$10="CWS",U5656="Single Family Residence",Q5656="Galvanized Requiring Replacement")),
(AND('[1]PWS Information'!$E$10="CWS",U5656="Single Family Residence",Q5656="Galvanized Requiring Replacement",R5656="Yes")),
(AND('[1]PWS Information'!$E$10="NTNC",Q5656="Galvanized Requiring Replacement")),
(AND('[1]PWS Information'!$E$10="NTNC",U5656="Single Family Residence",R5656="Yes")))),"Tier 3",
IF((OR((AND('[1]PWS Information'!$E$10="CWS",U5656="Single Family Residence",S5656="Yes",Q5656="Non-Lead", J5656="Non-Lead - Copper",L5656="Before 1989")),
(AND('[1]PWS Information'!$E$10="CWS",U5656="Single Family Residence",S5656="Yes",Q5656="Non-Lead", N5656="Non-Lead - Copper",O5656="Before 1989")))),"Tier 4",
IF((OR((AND('[1]PWS Information'!$E$10="NTNC",Q5656="Non-Lead")),
(AND('[1]PWS Information'!$E$10="CWS",Q5656="Non-Lead",S5656="")),
(AND('[1]PWS Information'!$E$10="CWS",Q5656="Non-Lead",S5656="No")),
(AND('[1]PWS Information'!$E$10="CWS",Q5656="Non-Lead",S5656="Don't Know")),
(AND('[1]PWS Information'!$E$10="CWS",Q5656="Non-Lead", J5656="Non-Lead - Copper", S5656="Yes", L5656="Between 1989 and 2014")),
(AND('[1]PWS Information'!$E$10="CWS",Q5656="Non-Lead", J5656="Non-Lead - Copper", S5656="Yes", L5656="After 2014")),
(AND('[1]PWS Information'!$E$10="CWS",Q5656="Non-Lead", J5656="Non-Lead - Copper", S5656="Yes", L5656="Unknown")),
(AND('[1]PWS Information'!$E$10="CWS",Q5656="Non-Lead", N5656="Non-Lead - Copper", S5656="Yes", O5656="Between 1989 and 2014")),
(AND('[1]PWS Information'!$E$10="CWS",Q5656="Non-Lead", N5656="Non-Lead - Copper", S5656="Yes", O5656="After 2014")),
(AND('[1]PWS Information'!$E$10="CWS",Q5656="Non-Lead", N5656="Non-Lead - Copper", S5656="Yes", O5656="Unknown")),
(AND('[1]PWS Information'!$E$10="CWS",Q5656="Unknown")),
(AND('[1]PWS Information'!$E$10="NTNC",Q5656="Unknown")))),"Tier 5",
"")))))</f>
        <v>Tier 5</v>
      </c>
      <c r="Z5656" s="71"/>
      <c r="AA5656" s="71"/>
    </row>
    <row r="5657" spans="1:27" ht="86.4" x14ac:dyDescent="0.3">
      <c r="A5657" s="1"/>
      <c r="B5657" s="70">
        <v>9329100</v>
      </c>
      <c r="C5657" s="60">
        <v>2964</v>
      </c>
      <c r="D5657" s="61" t="s">
        <v>1946</v>
      </c>
      <c r="E5657" s="61" t="s">
        <v>128</v>
      </c>
      <c r="F5657" s="61">
        <v>78640</v>
      </c>
      <c r="G5657" s="62" t="s">
        <v>2056</v>
      </c>
      <c r="H5657" s="63">
        <v>29.962713900000001</v>
      </c>
      <c r="I5657" s="64">
        <v>-97.7969694444444</v>
      </c>
      <c r="J5657" s="65" t="s">
        <v>50</v>
      </c>
      <c r="K5657" s="66" t="s">
        <v>51</v>
      </c>
      <c r="L5657" s="62" t="s">
        <v>52</v>
      </c>
      <c r="M5657" s="69"/>
      <c r="N5657" s="65" t="s">
        <v>50</v>
      </c>
      <c r="O5657" s="66" t="s">
        <v>52</v>
      </c>
      <c r="P5657" s="69"/>
      <c r="Q5657" s="55" t="str">
        <f t="shared" si="88"/>
        <v>Non-Lead</v>
      </c>
      <c r="R5657" s="70" t="s">
        <v>51</v>
      </c>
      <c r="S5657" s="70" t="s">
        <v>51</v>
      </c>
      <c r="T5657" s="70"/>
      <c r="U5657" s="71" t="s">
        <v>284</v>
      </c>
      <c r="V5657" s="71" t="s">
        <v>51</v>
      </c>
      <c r="W5657" s="71" t="s">
        <v>51</v>
      </c>
      <c r="X5657" s="71" t="s">
        <v>51</v>
      </c>
      <c r="Y5657" s="72" t="str">
        <f>IF((OR((AND('[1]PWS Information'!$E$10="CWS",U5657="Single Family Residence",Q5657="Lead")),
(AND('[1]PWS Information'!$E$10="CWS",U5657="Multiple Family Residence",'[1]PWS Information'!$E$11="Yes",Q5657="Lead")),
(AND('[1]PWS Information'!$E$10="NTNC",Q5657="Lead")))),"Tier 1",
IF((OR((AND('[1]PWS Information'!$E$10="CWS",U5657="Multiple Family Residence",'[1]PWS Information'!$E$11="No",Q5657="Lead")),
(AND('[1]PWS Information'!$E$10="CWS",U5657="Other",Q5657="Lead")),
(AND('[1]PWS Information'!$E$10="CWS",U5657="Building",Q5657="Lead")))),"Tier 2",
IF((OR((AND('[1]PWS Information'!$E$10="CWS",U5657="Single Family Residence",Q5657="Galvanized Requiring Replacement")),
(AND('[1]PWS Information'!$E$10="CWS",U5657="Single Family Residence",Q5657="Galvanized Requiring Replacement",R5657="Yes")),
(AND('[1]PWS Information'!$E$10="NTNC",Q5657="Galvanized Requiring Replacement")),
(AND('[1]PWS Information'!$E$10="NTNC",U5657="Single Family Residence",R5657="Yes")))),"Tier 3",
IF((OR((AND('[1]PWS Information'!$E$10="CWS",U5657="Single Family Residence",S5657="Yes",Q5657="Non-Lead", J5657="Non-Lead - Copper",L5657="Before 1989")),
(AND('[1]PWS Information'!$E$10="CWS",U5657="Single Family Residence",S5657="Yes",Q5657="Non-Lead", N5657="Non-Lead - Copper",O5657="Before 1989")))),"Tier 4",
IF((OR((AND('[1]PWS Information'!$E$10="NTNC",Q5657="Non-Lead")),
(AND('[1]PWS Information'!$E$10="CWS",Q5657="Non-Lead",S5657="")),
(AND('[1]PWS Information'!$E$10="CWS",Q5657="Non-Lead",S5657="No")),
(AND('[1]PWS Information'!$E$10="CWS",Q5657="Non-Lead",S5657="Don't Know")),
(AND('[1]PWS Information'!$E$10="CWS",Q5657="Non-Lead", J5657="Non-Lead - Copper", S5657="Yes", L5657="Between 1989 and 2014")),
(AND('[1]PWS Information'!$E$10="CWS",Q5657="Non-Lead", J5657="Non-Lead - Copper", S5657="Yes", L5657="After 2014")),
(AND('[1]PWS Information'!$E$10="CWS",Q5657="Non-Lead", J5657="Non-Lead - Copper", S5657="Yes", L5657="Unknown")),
(AND('[1]PWS Information'!$E$10="CWS",Q5657="Non-Lead", N5657="Non-Lead - Copper", S5657="Yes", O5657="Between 1989 and 2014")),
(AND('[1]PWS Information'!$E$10="CWS",Q5657="Non-Lead", N5657="Non-Lead - Copper", S5657="Yes", O5657="After 2014")),
(AND('[1]PWS Information'!$E$10="CWS",Q5657="Non-Lead", N5657="Non-Lead - Copper", S5657="Yes", O5657="Unknown")),
(AND('[1]PWS Information'!$E$10="CWS",Q5657="Unknown")),
(AND('[1]PWS Information'!$E$10="NTNC",Q5657="Unknown")))),"Tier 5",
"")))))</f>
        <v>Tier 5</v>
      </c>
      <c r="Z5657" s="71"/>
      <c r="AA5657" s="71"/>
    </row>
    <row r="5658" spans="1:27" ht="86.4" x14ac:dyDescent="0.3">
      <c r="A5658" s="17"/>
      <c r="B5658" s="70">
        <v>9329100</v>
      </c>
      <c r="C5658" s="60">
        <v>2964</v>
      </c>
      <c r="D5658" s="61" t="s">
        <v>1946</v>
      </c>
      <c r="E5658" s="61" t="s">
        <v>128</v>
      </c>
      <c r="F5658" s="61">
        <v>78640</v>
      </c>
      <c r="G5658" s="62" t="s">
        <v>2056</v>
      </c>
      <c r="H5658" s="63">
        <v>29.962713900000001</v>
      </c>
      <c r="I5658" s="64">
        <v>-97.7969694444444</v>
      </c>
      <c r="J5658" s="65" t="s">
        <v>50</v>
      </c>
      <c r="K5658" s="66" t="s">
        <v>51</v>
      </c>
      <c r="L5658" s="62" t="s">
        <v>52</v>
      </c>
      <c r="M5658" s="69"/>
      <c r="N5658" s="65" t="s">
        <v>50</v>
      </c>
      <c r="O5658" s="66" t="s">
        <v>52</v>
      </c>
      <c r="P5658" s="69"/>
      <c r="Q5658" s="55" t="str">
        <f t="shared" si="88"/>
        <v>Non-Lead</v>
      </c>
      <c r="R5658" s="70" t="s">
        <v>51</v>
      </c>
      <c r="S5658" s="70" t="s">
        <v>51</v>
      </c>
      <c r="T5658" s="70"/>
      <c r="U5658" s="71" t="s">
        <v>284</v>
      </c>
      <c r="V5658" s="71" t="s">
        <v>51</v>
      </c>
      <c r="W5658" s="71" t="s">
        <v>51</v>
      </c>
      <c r="X5658" s="71" t="s">
        <v>51</v>
      </c>
      <c r="Y5658" s="72" t="str">
        <f>IF((OR((AND('[1]PWS Information'!$E$10="CWS",U5658="Single Family Residence",Q5658="Lead")),
(AND('[1]PWS Information'!$E$10="CWS",U5658="Multiple Family Residence",'[1]PWS Information'!$E$11="Yes",Q5658="Lead")),
(AND('[1]PWS Information'!$E$10="NTNC",Q5658="Lead")))),"Tier 1",
IF((OR((AND('[1]PWS Information'!$E$10="CWS",U5658="Multiple Family Residence",'[1]PWS Information'!$E$11="No",Q5658="Lead")),
(AND('[1]PWS Information'!$E$10="CWS",U5658="Other",Q5658="Lead")),
(AND('[1]PWS Information'!$E$10="CWS",U5658="Building",Q5658="Lead")))),"Tier 2",
IF((OR((AND('[1]PWS Information'!$E$10="CWS",U5658="Single Family Residence",Q5658="Galvanized Requiring Replacement")),
(AND('[1]PWS Information'!$E$10="CWS",U5658="Single Family Residence",Q5658="Galvanized Requiring Replacement",R5658="Yes")),
(AND('[1]PWS Information'!$E$10="NTNC",Q5658="Galvanized Requiring Replacement")),
(AND('[1]PWS Information'!$E$10="NTNC",U5658="Single Family Residence",R5658="Yes")))),"Tier 3",
IF((OR((AND('[1]PWS Information'!$E$10="CWS",U5658="Single Family Residence",S5658="Yes",Q5658="Non-Lead", J5658="Non-Lead - Copper",L5658="Before 1989")),
(AND('[1]PWS Information'!$E$10="CWS",U5658="Single Family Residence",S5658="Yes",Q5658="Non-Lead", N5658="Non-Lead - Copper",O5658="Before 1989")))),"Tier 4",
IF((OR((AND('[1]PWS Information'!$E$10="NTNC",Q5658="Non-Lead")),
(AND('[1]PWS Information'!$E$10="CWS",Q5658="Non-Lead",S5658="")),
(AND('[1]PWS Information'!$E$10="CWS",Q5658="Non-Lead",S5658="No")),
(AND('[1]PWS Information'!$E$10="CWS",Q5658="Non-Lead",S5658="Don't Know")),
(AND('[1]PWS Information'!$E$10="CWS",Q5658="Non-Lead", J5658="Non-Lead - Copper", S5658="Yes", L5658="Between 1989 and 2014")),
(AND('[1]PWS Information'!$E$10="CWS",Q5658="Non-Lead", J5658="Non-Lead - Copper", S5658="Yes", L5658="After 2014")),
(AND('[1]PWS Information'!$E$10="CWS",Q5658="Non-Lead", J5658="Non-Lead - Copper", S5658="Yes", L5658="Unknown")),
(AND('[1]PWS Information'!$E$10="CWS",Q5658="Non-Lead", N5658="Non-Lead - Copper", S5658="Yes", O5658="Between 1989 and 2014")),
(AND('[1]PWS Information'!$E$10="CWS",Q5658="Non-Lead", N5658="Non-Lead - Copper", S5658="Yes", O5658="After 2014")),
(AND('[1]PWS Information'!$E$10="CWS",Q5658="Non-Lead", N5658="Non-Lead - Copper", S5658="Yes", O5658="Unknown")),
(AND('[1]PWS Information'!$E$10="CWS",Q5658="Unknown")),
(AND('[1]PWS Information'!$E$10="NTNC",Q5658="Unknown")))),"Tier 5",
"")))))</f>
        <v>Tier 5</v>
      </c>
      <c r="Z5658" s="71"/>
      <c r="AA5658" s="71"/>
    </row>
    <row r="5659" spans="1:27" ht="86.4" x14ac:dyDescent="0.3">
      <c r="A5659" s="1"/>
      <c r="B5659" s="70">
        <v>9329100</v>
      </c>
      <c r="C5659" s="60">
        <v>2964</v>
      </c>
      <c r="D5659" s="61" t="s">
        <v>1946</v>
      </c>
      <c r="E5659" s="61" t="s">
        <v>128</v>
      </c>
      <c r="F5659" s="61">
        <v>78640</v>
      </c>
      <c r="G5659" s="62" t="s">
        <v>2056</v>
      </c>
      <c r="H5659" s="63">
        <v>29.962713900000001</v>
      </c>
      <c r="I5659" s="64">
        <v>-97.7969694444444</v>
      </c>
      <c r="J5659" s="65" t="s">
        <v>50</v>
      </c>
      <c r="K5659" s="66" t="s">
        <v>51</v>
      </c>
      <c r="L5659" s="62" t="s">
        <v>52</v>
      </c>
      <c r="M5659" s="69"/>
      <c r="N5659" s="65" t="s">
        <v>50</v>
      </c>
      <c r="O5659" s="66" t="s">
        <v>52</v>
      </c>
      <c r="P5659" s="69"/>
      <c r="Q5659" s="55" t="str">
        <f t="shared" si="88"/>
        <v>Non-Lead</v>
      </c>
      <c r="R5659" s="70" t="s">
        <v>51</v>
      </c>
      <c r="S5659" s="70" t="s">
        <v>51</v>
      </c>
      <c r="T5659" s="70"/>
      <c r="U5659" s="71" t="s">
        <v>284</v>
      </c>
      <c r="V5659" s="71" t="s">
        <v>51</v>
      </c>
      <c r="W5659" s="71" t="s">
        <v>51</v>
      </c>
      <c r="X5659" s="71" t="s">
        <v>51</v>
      </c>
      <c r="Y5659" s="72" t="str">
        <f>IF((OR((AND('[1]PWS Information'!$E$10="CWS",U5659="Single Family Residence",Q5659="Lead")),
(AND('[1]PWS Information'!$E$10="CWS",U5659="Multiple Family Residence",'[1]PWS Information'!$E$11="Yes",Q5659="Lead")),
(AND('[1]PWS Information'!$E$10="NTNC",Q5659="Lead")))),"Tier 1",
IF((OR((AND('[1]PWS Information'!$E$10="CWS",U5659="Multiple Family Residence",'[1]PWS Information'!$E$11="No",Q5659="Lead")),
(AND('[1]PWS Information'!$E$10="CWS",U5659="Other",Q5659="Lead")),
(AND('[1]PWS Information'!$E$10="CWS",U5659="Building",Q5659="Lead")))),"Tier 2",
IF((OR((AND('[1]PWS Information'!$E$10="CWS",U5659="Single Family Residence",Q5659="Galvanized Requiring Replacement")),
(AND('[1]PWS Information'!$E$10="CWS",U5659="Single Family Residence",Q5659="Galvanized Requiring Replacement",R5659="Yes")),
(AND('[1]PWS Information'!$E$10="NTNC",Q5659="Galvanized Requiring Replacement")),
(AND('[1]PWS Information'!$E$10="NTNC",U5659="Single Family Residence",R5659="Yes")))),"Tier 3",
IF((OR((AND('[1]PWS Information'!$E$10="CWS",U5659="Single Family Residence",S5659="Yes",Q5659="Non-Lead", J5659="Non-Lead - Copper",L5659="Before 1989")),
(AND('[1]PWS Information'!$E$10="CWS",U5659="Single Family Residence",S5659="Yes",Q5659="Non-Lead", N5659="Non-Lead - Copper",O5659="Before 1989")))),"Tier 4",
IF((OR((AND('[1]PWS Information'!$E$10="NTNC",Q5659="Non-Lead")),
(AND('[1]PWS Information'!$E$10="CWS",Q5659="Non-Lead",S5659="")),
(AND('[1]PWS Information'!$E$10="CWS",Q5659="Non-Lead",S5659="No")),
(AND('[1]PWS Information'!$E$10="CWS",Q5659="Non-Lead",S5659="Don't Know")),
(AND('[1]PWS Information'!$E$10="CWS",Q5659="Non-Lead", J5659="Non-Lead - Copper", S5659="Yes", L5659="Between 1989 and 2014")),
(AND('[1]PWS Information'!$E$10="CWS",Q5659="Non-Lead", J5659="Non-Lead - Copper", S5659="Yes", L5659="After 2014")),
(AND('[1]PWS Information'!$E$10="CWS",Q5659="Non-Lead", J5659="Non-Lead - Copper", S5659="Yes", L5659="Unknown")),
(AND('[1]PWS Information'!$E$10="CWS",Q5659="Non-Lead", N5659="Non-Lead - Copper", S5659="Yes", O5659="Between 1989 and 2014")),
(AND('[1]PWS Information'!$E$10="CWS",Q5659="Non-Lead", N5659="Non-Lead - Copper", S5659="Yes", O5659="After 2014")),
(AND('[1]PWS Information'!$E$10="CWS",Q5659="Non-Lead", N5659="Non-Lead - Copper", S5659="Yes", O5659="Unknown")),
(AND('[1]PWS Information'!$E$10="CWS",Q5659="Unknown")),
(AND('[1]PWS Information'!$E$10="NTNC",Q5659="Unknown")))),"Tier 5",
"")))))</f>
        <v>Tier 5</v>
      </c>
      <c r="Z5659" s="71"/>
      <c r="AA5659" s="71"/>
    </row>
    <row r="5660" spans="1:27" ht="86.4" x14ac:dyDescent="0.3">
      <c r="A5660" s="1"/>
      <c r="B5660" s="70">
        <v>9329100</v>
      </c>
      <c r="C5660" s="60">
        <v>2964</v>
      </c>
      <c r="D5660" s="61" t="s">
        <v>1946</v>
      </c>
      <c r="E5660" s="61" t="s">
        <v>128</v>
      </c>
      <c r="F5660" s="61">
        <v>78640</v>
      </c>
      <c r="G5660" s="62" t="s">
        <v>2056</v>
      </c>
      <c r="H5660" s="63">
        <v>29.962713900000001</v>
      </c>
      <c r="I5660" s="64">
        <v>-97.7969694444444</v>
      </c>
      <c r="J5660" s="65" t="s">
        <v>50</v>
      </c>
      <c r="K5660" s="66" t="s">
        <v>51</v>
      </c>
      <c r="L5660" s="62" t="s">
        <v>52</v>
      </c>
      <c r="M5660" s="69"/>
      <c r="N5660" s="65" t="s">
        <v>50</v>
      </c>
      <c r="O5660" s="66" t="s">
        <v>52</v>
      </c>
      <c r="P5660" s="69"/>
      <c r="Q5660" s="55" t="str">
        <f t="shared" si="88"/>
        <v>Non-Lead</v>
      </c>
      <c r="R5660" s="70" t="s">
        <v>51</v>
      </c>
      <c r="S5660" s="70" t="s">
        <v>51</v>
      </c>
      <c r="T5660" s="70"/>
      <c r="U5660" s="71" t="s">
        <v>284</v>
      </c>
      <c r="V5660" s="71" t="s">
        <v>51</v>
      </c>
      <c r="W5660" s="71" t="s">
        <v>51</v>
      </c>
      <c r="X5660" s="71" t="s">
        <v>51</v>
      </c>
      <c r="Y5660" s="72" t="str">
        <f>IF((OR((AND('[1]PWS Information'!$E$10="CWS",U5660="Single Family Residence",Q5660="Lead")),
(AND('[1]PWS Information'!$E$10="CWS",U5660="Multiple Family Residence",'[1]PWS Information'!$E$11="Yes",Q5660="Lead")),
(AND('[1]PWS Information'!$E$10="NTNC",Q5660="Lead")))),"Tier 1",
IF((OR((AND('[1]PWS Information'!$E$10="CWS",U5660="Multiple Family Residence",'[1]PWS Information'!$E$11="No",Q5660="Lead")),
(AND('[1]PWS Information'!$E$10="CWS",U5660="Other",Q5660="Lead")),
(AND('[1]PWS Information'!$E$10="CWS",U5660="Building",Q5660="Lead")))),"Tier 2",
IF((OR((AND('[1]PWS Information'!$E$10="CWS",U5660="Single Family Residence",Q5660="Galvanized Requiring Replacement")),
(AND('[1]PWS Information'!$E$10="CWS",U5660="Single Family Residence",Q5660="Galvanized Requiring Replacement",R5660="Yes")),
(AND('[1]PWS Information'!$E$10="NTNC",Q5660="Galvanized Requiring Replacement")),
(AND('[1]PWS Information'!$E$10="NTNC",U5660="Single Family Residence",R5660="Yes")))),"Tier 3",
IF((OR((AND('[1]PWS Information'!$E$10="CWS",U5660="Single Family Residence",S5660="Yes",Q5660="Non-Lead", J5660="Non-Lead - Copper",L5660="Before 1989")),
(AND('[1]PWS Information'!$E$10="CWS",U5660="Single Family Residence",S5660="Yes",Q5660="Non-Lead", N5660="Non-Lead - Copper",O5660="Before 1989")))),"Tier 4",
IF((OR((AND('[1]PWS Information'!$E$10="NTNC",Q5660="Non-Lead")),
(AND('[1]PWS Information'!$E$10="CWS",Q5660="Non-Lead",S5660="")),
(AND('[1]PWS Information'!$E$10="CWS",Q5660="Non-Lead",S5660="No")),
(AND('[1]PWS Information'!$E$10="CWS",Q5660="Non-Lead",S5660="Don't Know")),
(AND('[1]PWS Information'!$E$10="CWS",Q5660="Non-Lead", J5660="Non-Lead - Copper", S5660="Yes", L5660="Between 1989 and 2014")),
(AND('[1]PWS Information'!$E$10="CWS",Q5660="Non-Lead", J5660="Non-Lead - Copper", S5660="Yes", L5660="After 2014")),
(AND('[1]PWS Information'!$E$10="CWS",Q5660="Non-Lead", J5660="Non-Lead - Copper", S5660="Yes", L5660="Unknown")),
(AND('[1]PWS Information'!$E$10="CWS",Q5660="Non-Lead", N5660="Non-Lead - Copper", S5660="Yes", O5660="Between 1989 and 2014")),
(AND('[1]PWS Information'!$E$10="CWS",Q5660="Non-Lead", N5660="Non-Lead - Copper", S5660="Yes", O5660="After 2014")),
(AND('[1]PWS Information'!$E$10="CWS",Q5660="Non-Lead", N5660="Non-Lead - Copper", S5660="Yes", O5660="Unknown")),
(AND('[1]PWS Information'!$E$10="CWS",Q5660="Unknown")),
(AND('[1]PWS Information'!$E$10="NTNC",Q5660="Unknown")))),"Tier 5",
"")))))</f>
        <v>Tier 5</v>
      </c>
      <c r="Z5660" s="71"/>
      <c r="AA5660" s="71"/>
    </row>
    <row r="5661" spans="1:27" ht="86.4" x14ac:dyDescent="0.3">
      <c r="A5661" s="1"/>
      <c r="B5661" s="70">
        <v>9329100</v>
      </c>
      <c r="C5661" s="60">
        <v>2964</v>
      </c>
      <c r="D5661" s="61" t="s">
        <v>1946</v>
      </c>
      <c r="E5661" s="61" t="s">
        <v>128</v>
      </c>
      <c r="F5661" s="61">
        <v>78640</v>
      </c>
      <c r="G5661" s="62" t="s">
        <v>2056</v>
      </c>
      <c r="H5661" s="63">
        <v>29.962713900000001</v>
      </c>
      <c r="I5661" s="64">
        <v>-97.7969694444444</v>
      </c>
      <c r="J5661" s="65" t="s">
        <v>50</v>
      </c>
      <c r="K5661" s="66" t="s">
        <v>51</v>
      </c>
      <c r="L5661" s="62" t="s">
        <v>52</v>
      </c>
      <c r="M5661" s="69"/>
      <c r="N5661" s="65" t="s">
        <v>50</v>
      </c>
      <c r="O5661" s="66" t="s">
        <v>52</v>
      </c>
      <c r="P5661" s="69"/>
      <c r="Q5661" s="55" t="str">
        <f t="shared" si="88"/>
        <v>Non-Lead</v>
      </c>
      <c r="R5661" s="70" t="s">
        <v>51</v>
      </c>
      <c r="S5661" s="70" t="s">
        <v>51</v>
      </c>
      <c r="T5661" s="70"/>
      <c r="U5661" s="71" t="s">
        <v>284</v>
      </c>
      <c r="V5661" s="71" t="s">
        <v>51</v>
      </c>
      <c r="W5661" s="71" t="s">
        <v>51</v>
      </c>
      <c r="X5661" s="71" t="s">
        <v>51</v>
      </c>
      <c r="Y5661" s="72" t="str">
        <f>IF((OR((AND('[1]PWS Information'!$E$10="CWS",U5661="Single Family Residence",Q5661="Lead")),
(AND('[1]PWS Information'!$E$10="CWS",U5661="Multiple Family Residence",'[1]PWS Information'!$E$11="Yes",Q5661="Lead")),
(AND('[1]PWS Information'!$E$10="NTNC",Q5661="Lead")))),"Tier 1",
IF((OR((AND('[1]PWS Information'!$E$10="CWS",U5661="Multiple Family Residence",'[1]PWS Information'!$E$11="No",Q5661="Lead")),
(AND('[1]PWS Information'!$E$10="CWS",U5661="Other",Q5661="Lead")),
(AND('[1]PWS Information'!$E$10="CWS",U5661="Building",Q5661="Lead")))),"Tier 2",
IF((OR((AND('[1]PWS Information'!$E$10="CWS",U5661="Single Family Residence",Q5661="Galvanized Requiring Replacement")),
(AND('[1]PWS Information'!$E$10="CWS",U5661="Single Family Residence",Q5661="Galvanized Requiring Replacement",R5661="Yes")),
(AND('[1]PWS Information'!$E$10="NTNC",Q5661="Galvanized Requiring Replacement")),
(AND('[1]PWS Information'!$E$10="NTNC",U5661="Single Family Residence",R5661="Yes")))),"Tier 3",
IF((OR((AND('[1]PWS Information'!$E$10="CWS",U5661="Single Family Residence",S5661="Yes",Q5661="Non-Lead", J5661="Non-Lead - Copper",L5661="Before 1989")),
(AND('[1]PWS Information'!$E$10="CWS",U5661="Single Family Residence",S5661="Yes",Q5661="Non-Lead", N5661="Non-Lead - Copper",O5661="Before 1989")))),"Tier 4",
IF((OR((AND('[1]PWS Information'!$E$10="NTNC",Q5661="Non-Lead")),
(AND('[1]PWS Information'!$E$10="CWS",Q5661="Non-Lead",S5661="")),
(AND('[1]PWS Information'!$E$10="CWS",Q5661="Non-Lead",S5661="No")),
(AND('[1]PWS Information'!$E$10="CWS",Q5661="Non-Lead",S5661="Don't Know")),
(AND('[1]PWS Information'!$E$10="CWS",Q5661="Non-Lead", J5661="Non-Lead - Copper", S5661="Yes", L5661="Between 1989 and 2014")),
(AND('[1]PWS Information'!$E$10="CWS",Q5661="Non-Lead", J5661="Non-Lead - Copper", S5661="Yes", L5661="After 2014")),
(AND('[1]PWS Information'!$E$10="CWS",Q5661="Non-Lead", J5661="Non-Lead - Copper", S5661="Yes", L5661="Unknown")),
(AND('[1]PWS Information'!$E$10="CWS",Q5661="Non-Lead", N5661="Non-Lead - Copper", S5661="Yes", O5661="Between 1989 and 2014")),
(AND('[1]PWS Information'!$E$10="CWS",Q5661="Non-Lead", N5661="Non-Lead - Copper", S5661="Yes", O5661="After 2014")),
(AND('[1]PWS Information'!$E$10="CWS",Q5661="Non-Lead", N5661="Non-Lead - Copper", S5661="Yes", O5661="Unknown")),
(AND('[1]PWS Information'!$E$10="CWS",Q5661="Unknown")),
(AND('[1]PWS Information'!$E$10="NTNC",Q5661="Unknown")))),"Tier 5",
"")))))</f>
        <v>Tier 5</v>
      </c>
      <c r="Z5661" s="71"/>
      <c r="AA5661" s="71"/>
    </row>
    <row r="5662" spans="1:27" ht="86.4" x14ac:dyDescent="0.3">
      <c r="A5662" s="17"/>
      <c r="B5662" s="70">
        <v>9329100</v>
      </c>
      <c r="C5662" s="60">
        <v>2964</v>
      </c>
      <c r="D5662" s="61" t="s">
        <v>1946</v>
      </c>
      <c r="E5662" s="61" t="s">
        <v>128</v>
      </c>
      <c r="F5662" s="61">
        <v>78640</v>
      </c>
      <c r="G5662" s="62" t="s">
        <v>2056</v>
      </c>
      <c r="H5662" s="63">
        <v>29.962713900000001</v>
      </c>
      <c r="I5662" s="64">
        <v>-97.7969694444444</v>
      </c>
      <c r="J5662" s="65" t="s">
        <v>50</v>
      </c>
      <c r="K5662" s="66" t="s">
        <v>51</v>
      </c>
      <c r="L5662" s="62" t="s">
        <v>52</v>
      </c>
      <c r="M5662" s="69"/>
      <c r="N5662" s="65" t="s">
        <v>50</v>
      </c>
      <c r="O5662" s="66" t="s">
        <v>52</v>
      </c>
      <c r="P5662" s="69"/>
      <c r="Q5662" s="55" t="str">
        <f t="shared" si="88"/>
        <v>Non-Lead</v>
      </c>
      <c r="R5662" s="70" t="s">
        <v>51</v>
      </c>
      <c r="S5662" s="70" t="s">
        <v>51</v>
      </c>
      <c r="T5662" s="70"/>
      <c r="U5662" s="71" t="s">
        <v>284</v>
      </c>
      <c r="V5662" s="71" t="s">
        <v>51</v>
      </c>
      <c r="W5662" s="71" t="s">
        <v>51</v>
      </c>
      <c r="X5662" s="71" t="s">
        <v>51</v>
      </c>
      <c r="Y5662" s="72" t="str">
        <f>IF((OR((AND('[1]PWS Information'!$E$10="CWS",U5662="Single Family Residence",Q5662="Lead")),
(AND('[1]PWS Information'!$E$10="CWS",U5662="Multiple Family Residence",'[1]PWS Information'!$E$11="Yes",Q5662="Lead")),
(AND('[1]PWS Information'!$E$10="NTNC",Q5662="Lead")))),"Tier 1",
IF((OR((AND('[1]PWS Information'!$E$10="CWS",U5662="Multiple Family Residence",'[1]PWS Information'!$E$11="No",Q5662="Lead")),
(AND('[1]PWS Information'!$E$10="CWS",U5662="Other",Q5662="Lead")),
(AND('[1]PWS Information'!$E$10="CWS",U5662="Building",Q5662="Lead")))),"Tier 2",
IF((OR((AND('[1]PWS Information'!$E$10="CWS",U5662="Single Family Residence",Q5662="Galvanized Requiring Replacement")),
(AND('[1]PWS Information'!$E$10="CWS",U5662="Single Family Residence",Q5662="Galvanized Requiring Replacement",R5662="Yes")),
(AND('[1]PWS Information'!$E$10="NTNC",Q5662="Galvanized Requiring Replacement")),
(AND('[1]PWS Information'!$E$10="NTNC",U5662="Single Family Residence",R5662="Yes")))),"Tier 3",
IF((OR((AND('[1]PWS Information'!$E$10="CWS",U5662="Single Family Residence",S5662="Yes",Q5662="Non-Lead", J5662="Non-Lead - Copper",L5662="Before 1989")),
(AND('[1]PWS Information'!$E$10="CWS",U5662="Single Family Residence",S5662="Yes",Q5662="Non-Lead", N5662="Non-Lead - Copper",O5662="Before 1989")))),"Tier 4",
IF((OR((AND('[1]PWS Information'!$E$10="NTNC",Q5662="Non-Lead")),
(AND('[1]PWS Information'!$E$10="CWS",Q5662="Non-Lead",S5662="")),
(AND('[1]PWS Information'!$E$10="CWS",Q5662="Non-Lead",S5662="No")),
(AND('[1]PWS Information'!$E$10="CWS",Q5662="Non-Lead",S5662="Don't Know")),
(AND('[1]PWS Information'!$E$10="CWS",Q5662="Non-Lead", J5662="Non-Lead - Copper", S5662="Yes", L5662="Between 1989 and 2014")),
(AND('[1]PWS Information'!$E$10="CWS",Q5662="Non-Lead", J5662="Non-Lead - Copper", S5662="Yes", L5662="After 2014")),
(AND('[1]PWS Information'!$E$10="CWS",Q5662="Non-Lead", J5662="Non-Lead - Copper", S5662="Yes", L5662="Unknown")),
(AND('[1]PWS Information'!$E$10="CWS",Q5662="Non-Lead", N5662="Non-Lead - Copper", S5662="Yes", O5662="Between 1989 and 2014")),
(AND('[1]PWS Information'!$E$10="CWS",Q5662="Non-Lead", N5662="Non-Lead - Copper", S5662="Yes", O5662="After 2014")),
(AND('[1]PWS Information'!$E$10="CWS",Q5662="Non-Lead", N5662="Non-Lead - Copper", S5662="Yes", O5662="Unknown")),
(AND('[1]PWS Information'!$E$10="CWS",Q5662="Unknown")),
(AND('[1]PWS Information'!$E$10="NTNC",Q5662="Unknown")))),"Tier 5",
"")))))</f>
        <v>Tier 5</v>
      </c>
      <c r="Z5662" s="71"/>
      <c r="AA5662" s="71"/>
    </row>
    <row r="5663" spans="1:27" ht="86.4" x14ac:dyDescent="0.3">
      <c r="A5663" s="1"/>
      <c r="B5663" s="70">
        <v>9329100</v>
      </c>
      <c r="C5663" s="60">
        <v>2964</v>
      </c>
      <c r="D5663" s="61" t="s">
        <v>1946</v>
      </c>
      <c r="E5663" s="61" t="s">
        <v>128</v>
      </c>
      <c r="F5663" s="61">
        <v>78640</v>
      </c>
      <c r="G5663" s="62" t="s">
        <v>2056</v>
      </c>
      <c r="H5663" s="63">
        <v>29.962713900000001</v>
      </c>
      <c r="I5663" s="64">
        <v>-97.7969694444444</v>
      </c>
      <c r="J5663" s="65" t="s">
        <v>50</v>
      </c>
      <c r="K5663" s="66" t="s">
        <v>51</v>
      </c>
      <c r="L5663" s="62" t="s">
        <v>52</v>
      </c>
      <c r="M5663" s="69"/>
      <c r="N5663" s="65" t="s">
        <v>50</v>
      </c>
      <c r="O5663" s="66" t="s">
        <v>52</v>
      </c>
      <c r="P5663" s="69"/>
      <c r="Q5663" s="55" t="str">
        <f t="shared" si="88"/>
        <v>Non-Lead</v>
      </c>
      <c r="R5663" s="70" t="s">
        <v>51</v>
      </c>
      <c r="S5663" s="70" t="s">
        <v>51</v>
      </c>
      <c r="T5663" s="70"/>
      <c r="U5663" s="71" t="s">
        <v>284</v>
      </c>
      <c r="V5663" s="71" t="s">
        <v>51</v>
      </c>
      <c r="W5663" s="71" t="s">
        <v>51</v>
      </c>
      <c r="X5663" s="71" t="s">
        <v>51</v>
      </c>
      <c r="Y5663" s="72" t="str">
        <f>IF((OR((AND('[1]PWS Information'!$E$10="CWS",U5663="Single Family Residence",Q5663="Lead")),
(AND('[1]PWS Information'!$E$10="CWS",U5663="Multiple Family Residence",'[1]PWS Information'!$E$11="Yes",Q5663="Lead")),
(AND('[1]PWS Information'!$E$10="NTNC",Q5663="Lead")))),"Tier 1",
IF((OR((AND('[1]PWS Information'!$E$10="CWS",U5663="Multiple Family Residence",'[1]PWS Information'!$E$11="No",Q5663="Lead")),
(AND('[1]PWS Information'!$E$10="CWS",U5663="Other",Q5663="Lead")),
(AND('[1]PWS Information'!$E$10="CWS",U5663="Building",Q5663="Lead")))),"Tier 2",
IF((OR((AND('[1]PWS Information'!$E$10="CWS",U5663="Single Family Residence",Q5663="Galvanized Requiring Replacement")),
(AND('[1]PWS Information'!$E$10="CWS",U5663="Single Family Residence",Q5663="Galvanized Requiring Replacement",R5663="Yes")),
(AND('[1]PWS Information'!$E$10="NTNC",Q5663="Galvanized Requiring Replacement")),
(AND('[1]PWS Information'!$E$10="NTNC",U5663="Single Family Residence",R5663="Yes")))),"Tier 3",
IF((OR((AND('[1]PWS Information'!$E$10="CWS",U5663="Single Family Residence",S5663="Yes",Q5663="Non-Lead", J5663="Non-Lead - Copper",L5663="Before 1989")),
(AND('[1]PWS Information'!$E$10="CWS",U5663="Single Family Residence",S5663="Yes",Q5663="Non-Lead", N5663="Non-Lead - Copper",O5663="Before 1989")))),"Tier 4",
IF((OR((AND('[1]PWS Information'!$E$10="NTNC",Q5663="Non-Lead")),
(AND('[1]PWS Information'!$E$10="CWS",Q5663="Non-Lead",S5663="")),
(AND('[1]PWS Information'!$E$10="CWS",Q5663="Non-Lead",S5663="No")),
(AND('[1]PWS Information'!$E$10="CWS",Q5663="Non-Lead",S5663="Don't Know")),
(AND('[1]PWS Information'!$E$10="CWS",Q5663="Non-Lead", J5663="Non-Lead - Copper", S5663="Yes", L5663="Between 1989 and 2014")),
(AND('[1]PWS Information'!$E$10="CWS",Q5663="Non-Lead", J5663="Non-Lead - Copper", S5663="Yes", L5663="After 2014")),
(AND('[1]PWS Information'!$E$10="CWS",Q5663="Non-Lead", J5663="Non-Lead - Copper", S5663="Yes", L5663="Unknown")),
(AND('[1]PWS Information'!$E$10="CWS",Q5663="Non-Lead", N5663="Non-Lead - Copper", S5663="Yes", O5663="Between 1989 and 2014")),
(AND('[1]PWS Information'!$E$10="CWS",Q5663="Non-Lead", N5663="Non-Lead - Copper", S5663="Yes", O5663="After 2014")),
(AND('[1]PWS Information'!$E$10="CWS",Q5663="Non-Lead", N5663="Non-Lead - Copper", S5663="Yes", O5663="Unknown")),
(AND('[1]PWS Information'!$E$10="CWS",Q5663="Unknown")),
(AND('[1]PWS Information'!$E$10="NTNC",Q5663="Unknown")))),"Tier 5",
"")))))</f>
        <v>Tier 5</v>
      </c>
      <c r="Z5663" s="71"/>
      <c r="AA5663" s="71"/>
    </row>
    <row r="5664" spans="1:27" ht="86.4" x14ac:dyDescent="0.3">
      <c r="A5664" s="1"/>
      <c r="B5664" s="70">
        <v>9329100</v>
      </c>
      <c r="C5664" s="60">
        <v>2964</v>
      </c>
      <c r="D5664" s="61" t="s">
        <v>1946</v>
      </c>
      <c r="E5664" s="61" t="s">
        <v>128</v>
      </c>
      <c r="F5664" s="61">
        <v>78640</v>
      </c>
      <c r="G5664" s="62" t="s">
        <v>2056</v>
      </c>
      <c r="H5664" s="63">
        <v>29.962713900000001</v>
      </c>
      <c r="I5664" s="64">
        <v>-97.7969694444444</v>
      </c>
      <c r="J5664" s="65" t="s">
        <v>50</v>
      </c>
      <c r="K5664" s="66" t="s">
        <v>51</v>
      </c>
      <c r="L5664" s="62" t="s">
        <v>52</v>
      </c>
      <c r="M5664" s="69"/>
      <c r="N5664" s="65" t="s">
        <v>50</v>
      </c>
      <c r="O5664" s="66" t="s">
        <v>52</v>
      </c>
      <c r="P5664" s="69"/>
      <c r="Q5664" s="55" t="str">
        <f t="shared" si="88"/>
        <v>Non-Lead</v>
      </c>
      <c r="R5664" s="70" t="s">
        <v>51</v>
      </c>
      <c r="S5664" s="70" t="s">
        <v>51</v>
      </c>
      <c r="T5664" s="70"/>
      <c r="U5664" s="71" t="s">
        <v>284</v>
      </c>
      <c r="V5664" s="71" t="s">
        <v>51</v>
      </c>
      <c r="W5664" s="71" t="s">
        <v>51</v>
      </c>
      <c r="X5664" s="71" t="s">
        <v>51</v>
      </c>
      <c r="Y5664" s="72" t="str">
        <f>IF((OR((AND('[1]PWS Information'!$E$10="CWS",U5664="Single Family Residence",Q5664="Lead")),
(AND('[1]PWS Information'!$E$10="CWS",U5664="Multiple Family Residence",'[1]PWS Information'!$E$11="Yes",Q5664="Lead")),
(AND('[1]PWS Information'!$E$10="NTNC",Q5664="Lead")))),"Tier 1",
IF((OR((AND('[1]PWS Information'!$E$10="CWS",U5664="Multiple Family Residence",'[1]PWS Information'!$E$11="No",Q5664="Lead")),
(AND('[1]PWS Information'!$E$10="CWS",U5664="Other",Q5664="Lead")),
(AND('[1]PWS Information'!$E$10="CWS",U5664="Building",Q5664="Lead")))),"Tier 2",
IF((OR((AND('[1]PWS Information'!$E$10="CWS",U5664="Single Family Residence",Q5664="Galvanized Requiring Replacement")),
(AND('[1]PWS Information'!$E$10="CWS",U5664="Single Family Residence",Q5664="Galvanized Requiring Replacement",R5664="Yes")),
(AND('[1]PWS Information'!$E$10="NTNC",Q5664="Galvanized Requiring Replacement")),
(AND('[1]PWS Information'!$E$10="NTNC",U5664="Single Family Residence",R5664="Yes")))),"Tier 3",
IF((OR((AND('[1]PWS Information'!$E$10="CWS",U5664="Single Family Residence",S5664="Yes",Q5664="Non-Lead", J5664="Non-Lead - Copper",L5664="Before 1989")),
(AND('[1]PWS Information'!$E$10="CWS",U5664="Single Family Residence",S5664="Yes",Q5664="Non-Lead", N5664="Non-Lead - Copper",O5664="Before 1989")))),"Tier 4",
IF((OR((AND('[1]PWS Information'!$E$10="NTNC",Q5664="Non-Lead")),
(AND('[1]PWS Information'!$E$10="CWS",Q5664="Non-Lead",S5664="")),
(AND('[1]PWS Information'!$E$10="CWS",Q5664="Non-Lead",S5664="No")),
(AND('[1]PWS Information'!$E$10="CWS",Q5664="Non-Lead",S5664="Don't Know")),
(AND('[1]PWS Information'!$E$10="CWS",Q5664="Non-Lead", J5664="Non-Lead - Copper", S5664="Yes", L5664="Between 1989 and 2014")),
(AND('[1]PWS Information'!$E$10="CWS",Q5664="Non-Lead", J5664="Non-Lead - Copper", S5664="Yes", L5664="After 2014")),
(AND('[1]PWS Information'!$E$10="CWS",Q5664="Non-Lead", J5664="Non-Lead - Copper", S5664="Yes", L5664="Unknown")),
(AND('[1]PWS Information'!$E$10="CWS",Q5664="Non-Lead", N5664="Non-Lead - Copper", S5664="Yes", O5664="Between 1989 and 2014")),
(AND('[1]PWS Information'!$E$10="CWS",Q5664="Non-Lead", N5664="Non-Lead - Copper", S5664="Yes", O5664="After 2014")),
(AND('[1]PWS Information'!$E$10="CWS",Q5664="Non-Lead", N5664="Non-Lead - Copper", S5664="Yes", O5664="Unknown")),
(AND('[1]PWS Information'!$E$10="CWS",Q5664="Unknown")),
(AND('[1]PWS Information'!$E$10="NTNC",Q5664="Unknown")))),"Tier 5",
"")))))</f>
        <v>Tier 5</v>
      </c>
      <c r="Z5664" s="71"/>
      <c r="AA5664" s="71"/>
    </row>
    <row r="5665" spans="1:27" ht="86.4" x14ac:dyDescent="0.3">
      <c r="A5665" s="1"/>
      <c r="B5665" s="70">
        <v>9329100</v>
      </c>
      <c r="C5665" s="60">
        <v>2964</v>
      </c>
      <c r="D5665" s="61" t="s">
        <v>1946</v>
      </c>
      <c r="E5665" s="61" t="s">
        <v>128</v>
      </c>
      <c r="F5665" s="61">
        <v>78640</v>
      </c>
      <c r="G5665" s="62" t="s">
        <v>2056</v>
      </c>
      <c r="H5665" s="63">
        <v>29.962713900000001</v>
      </c>
      <c r="I5665" s="64">
        <v>-97.7969694444444</v>
      </c>
      <c r="J5665" s="65" t="s">
        <v>50</v>
      </c>
      <c r="K5665" s="66" t="s">
        <v>51</v>
      </c>
      <c r="L5665" s="62" t="s">
        <v>52</v>
      </c>
      <c r="M5665" s="69"/>
      <c r="N5665" s="65" t="s">
        <v>50</v>
      </c>
      <c r="O5665" s="66" t="s">
        <v>52</v>
      </c>
      <c r="P5665" s="69"/>
      <c r="Q5665" s="55" t="str">
        <f t="shared" si="88"/>
        <v>Non-Lead</v>
      </c>
      <c r="R5665" s="70" t="s">
        <v>51</v>
      </c>
      <c r="S5665" s="70" t="s">
        <v>51</v>
      </c>
      <c r="T5665" s="70"/>
      <c r="U5665" s="71" t="s">
        <v>284</v>
      </c>
      <c r="V5665" s="71" t="s">
        <v>51</v>
      </c>
      <c r="W5665" s="71" t="s">
        <v>51</v>
      </c>
      <c r="X5665" s="71" t="s">
        <v>51</v>
      </c>
      <c r="Y5665" s="72" t="str">
        <f>IF((OR((AND('[1]PWS Information'!$E$10="CWS",U5665="Single Family Residence",Q5665="Lead")),
(AND('[1]PWS Information'!$E$10="CWS",U5665="Multiple Family Residence",'[1]PWS Information'!$E$11="Yes",Q5665="Lead")),
(AND('[1]PWS Information'!$E$10="NTNC",Q5665="Lead")))),"Tier 1",
IF((OR((AND('[1]PWS Information'!$E$10="CWS",U5665="Multiple Family Residence",'[1]PWS Information'!$E$11="No",Q5665="Lead")),
(AND('[1]PWS Information'!$E$10="CWS",U5665="Other",Q5665="Lead")),
(AND('[1]PWS Information'!$E$10="CWS",U5665="Building",Q5665="Lead")))),"Tier 2",
IF((OR((AND('[1]PWS Information'!$E$10="CWS",U5665="Single Family Residence",Q5665="Galvanized Requiring Replacement")),
(AND('[1]PWS Information'!$E$10="CWS",U5665="Single Family Residence",Q5665="Galvanized Requiring Replacement",R5665="Yes")),
(AND('[1]PWS Information'!$E$10="NTNC",Q5665="Galvanized Requiring Replacement")),
(AND('[1]PWS Information'!$E$10="NTNC",U5665="Single Family Residence",R5665="Yes")))),"Tier 3",
IF((OR((AND('[1]PWS Information'!$E$10="CWS",U5665="Single Family Residence",S5665="Yes",Q5665="Non-Lead", J5665="Non-Lead - Copper",L5665="Before 1989")),
(AND('[1]PWS Information'!$E$10="CWS",U5665="Single Family Residence",S5665="Yes",Q5665="Non-Lead", N5665="Non-Lead - Copper",O5665="Before 1989")))),"Tier 4",
IF((OR((AND('[1]PWS Information'!$E$10="NTNC",Q5665="Non-Lead")),
(AND('[1]PWS Information'!$E$10="CWS",Q5665="Non-Lead",S5665="")),
(AND('[1]PWS Information'!$E$10="CWS",Q5665="Non-Lead",S5665="No")),
(AND('[1]PWS Information'!$E$10="CWS",Q5665="Non-Lead",S5665="Don't Know")),
(AND('[1]PWS Information'!$E$10="CWS",Q5665="Non-Lead", J5665="Non-Lead - Copper", S5665="Yes", L5665="Between 1989 and 2014")),
(AND('[1]PWS Information'!$E$10="CWS",Q5665="Non-Lead", J5665="Non-Lead - Copper", S5665="Yes", L5665="After 2014")),
(AND('[1]PWS Information'!$E$10="CWS",Q5665="Non-Lead", J5665="Non-Lead - Copper", S5665="Yes", L5665="Unknown")),
(AND('[1]PWS Information'!$E$10="CWS",Q5665="Non-Lead", N5665="Non-Lead - Copper", S5665="Yes", O5665="Between 1989 and 2014")),
(AND('[1]PWS Information'!$E$10="CWS",Q5665="Non-Lead", N5665="Non-Lead - Copper", S5665="Yes", O5665="After 2014")),
(AND('[1]PWS Information'!$E$10="CWS",Q5665="Non-Lead", N5665="Non-Lead - Copper", S5665="Yes", O5665="Unknown")),
(AND('[1]PWS Information'!$E$10="CWS",Q5665="Unknown")),
(AND('[1]PWS Information'!$E$10="NTNC",Q5665="Unknown")))),"Tier 5",
"")))))</f>
        <v>Tier 5</v>
      </c>
      <c r="Z5665" s="71"/>
      <c r="AA5665" s="71"/>
    </row>
    <row r="5666" spans="1:27" ht="86.4" x14ac:dyDescent="0.3">
      <c r="A5666" s="17"/>
      <c r="B5666" s="70">
        <v>9329100</v>
      </c>
      <c r="C5666" s="60">
        <v>2964</v>
      </c>
      <c r="D5666" s="61" t="s">
        <v>1946</v>
      </c>
      <c r="E5666" s="61" t="s">
        <v>128</v>
      </c>
      <c r="F5666" s="61">
        <v>78640</v>
      </c>
      <c r="G5666" s="62" t="s">
        <v>2056</v>
      </c>
      <c r="H5666" s="63">
        <v>29.962713900000001</v>
      </c>
      <c r="I5666" s="64">
        <v>-97.7969694444444</v>
      </c>
      <c r="J5666" s="65" t="s">
        <v>50</v>
      </c>
      <c r="K5666" s="66" t="s">
        <v>51</v>
      </c>
      <c r="L5666" s="62" t="s">
        <v>52</v>
      </c>
      <c r="M5666" s="69"/>
      <c r="N5666" s="65" t="s">
        <v>50</v>
      </c>
      <c r="O5666" s="66" t="s">
        <v>52</v>
      </c>
      <c r="P5666" s="69"/>
      <c r="Q5666" s="55" t="str">
        <f t="shared" si="88"/>
        <v>Non-Lead</v>
      </c>
      <c r="R5666" s="70" t="s">
        <v>51</v>
      </c>
      <c r="S5666" s="70" t="s">
        <v>51</v>
      </c>
      <c r="T5666" s="70"/>
      <c r="U5666" s="71" t="s">
        <v>284</v>
      </c>
      <c r="V5666" s="71" t="s">
        <v>51</v>
      </c>
      <c r="W5666" s="71" t="s">
        <v>51</v>
      </c>
      <c r="X5666" s="71" t="s">
        <v>51</v>
      </c>
      <c r="Y5666" s="72" t="str">
        <f>IF((OR((AND('[1]PWS Information'!$E$10="CWS",U5666="Single Family Residence",Q5666="Lead")),
(AND('[1]PWS Information'!$E$10="CWS",U5666="Multiple Family Residence",'[1]PWS Information'!$E$11="Yes",Q5666="Lead")),
(AND('[1]PWS Information'!$E$10="NTNC",Q5666="Lead")))),"Tier 1",
IF((OR((AND('[1]PWS Information'!$E$10="CWS",U5666="Multiple Family Residence",'[1]PWS Information'!$E$11="No",Q5666="Lead")),
(AND('[1]PWS Information'!$E$10="CWS",U5666="Other",Q5666="Lead")),
(AND('[1]PWS Information'!$E$10="CWS",U5666="Building",Q5666="Lead")))),"Tier 2",
IF((OR((AND('[1]PWS Information'!$E$10="CWS",U5666="Single Family Residence",Q5666="Galvanized Requiring Replacement")),
(AND('[1]PWS Information'!$E$10="CWS",U5666="Single Family Residence",Q5666="Galvanized Requiring Replacement",R5666="Yes")),
(AND('[1]PWS Information'!$E$10="NTNC",Q5666="Galvanized Requiring Replacement")),
(AND('[1]PWS Information'!$E$10="NTNC",U5666="Single Family Residence",R5666="Yes")))),"Tier 3",
IF((OR((AND('[1]PWS Information'!$E$10="CWS",U5666="Single Family Residence",S5666="Yes",Q5666="Non-Lead", J5666="Non-Lead - Copper",L5666="Before 1989")),
(AND('[1]PWS Information'!$E$10="CWS",U5666="Single Family Residence",S5666="Yes",Q5666="Non-Lead", N5666="Non-Lead - Copper",O5666="Before 1989")))),"Tier 4",
IF((OR((AND('[1]PWS Information'!$E$10="NTNC",Q5666="Non-Lead")),
(AND('[1]PWS Information'!$E$10="CWS",Q5666="Non-Lead",S5666="")),
(AND('[1]PWS Information'!$E$10="CWS",Q5666="Non-Lead",S5666="No")),
(AND('[1]PWS Information'!$E$10="CWS",Q5666="Non-Lead",S5666="Don't Know")),
(AND('[1]PWS Information'!$E$10="CWS",Q5666="Non-Lead", J5666="Non-Lead - Copper", S5666="Yes", L5666="Between 1989 and 2014")),
(AND('[1]PWS Information'!$E$10="CWS",Q5666="Non-Lead", J5666="Non-Lead - Copper", S5666="Yes", L5666="After 2014")),
(AND('[1]PWS Information'!$E$10="CWS",Q5666="Non-Lead", J5666="Non-Lead - Copper", S5666="Yes", L5666="Unknown")),
(AND('[1]PWS Information'!$E$10="CWS",Q5666="Non-Lead", N5666="Non-Lead - Copper", S5666="Yes", O5666="Between 1989 and 2014")),
(AND('[1]PWS Information'!$E$10="CWS",Q5666="Non-Lead", N5666="Non-Lead - Copper", S5666="Yes", O5666="After 2014")),
(AND('[1]PWS Information'!$E$10="CWS",Q5666="Non-Lead", N5666="Non-Lead - Copper", S5666="Yes", O5666="Unknown")),
(AND('[1]PWS Information'!$E$10="CWS",Q5666="Unknown")),
(AND('[1]PWS Information'!$E$10="NTNC",Q5666="Unknown")))),"Tier 5",
"")))))</f>
        <v>Tier 5</v>
      </c>
      <c r="Z5666" s="71"/>
      <c r="AA5666" s="71"/>
    </row>
    <row r="5667" spans="1:27" ht="86.4" x14ac:dyDescent="0.3">
      <c r="A5667" s="1"/>
      <c r="B5667" s="70">
        <v>9329100</v>
      </c>
      <c r="C5667" s="60">
        <v>2964</v>
      </c>
      <c r="D5667" s="61" t="s">
        <v>1946</v>
      </c>
      <c r="E5667" s="61" t="s">
        <v>128</v>
      </c>
      <c r="F5667" s="61">
        <v>78640</v>
      </c>
      <c r="G5667" s="62" t="s">
        <v>2056</v>
      </c>
      <c r="H5667" s="63">
        <v>29.962713900000001</v>
      </c>
      <c r="I5667" s="64">
        <v>-97.7969694444444</v>
      </c>
      <c r="J5667" s="65" t="s">
        <v>50</v>
      </c>
      <c r="K5667" s="66" t="s">
        <v>51</v>
      </c>
      <c r="L5667" s="62" t="s">
        <v>52</v>
      </c>
      <c r="M5667" s="69"/>
      <c r="N5667" s="65" t="s">
        <v>50</v>
      </c>
      <c r="O5667" s="66" t="s">
        <v>52</v>
      </c>
      <c r="P5667" s="69"/>
      <c r="Q5667" s="55" t="str">
        <f t="shared" si="88"/>
        <v>Non-Lead</v>
      </c>
      <c r="R5667" s="70" t="s">
        <v>51</v>
      </c>
      <c r="S5667" s="70" t="s">
        <v>51</v>
      </c>
      <c r="T5667" s="70"/>
      <c r="U5667" s="71" t="s">
        <v>284</v>
      </c>
      <c r="V5667" s="71" t="s">
        <v>51</v>
      </c>
      <c r="W5667" s="71" t="s">
        <v>51</v>
      </c>
      <c r="X5667" s="71" t="s">
        <v>51</v>
      </c>
      <c r="Y5667" s="72" t="str">
        <f>IF((OR((AND('[1]PWS Information'!$E$10="CWS",U5667="Single Family Residence",Q5667="Lead")),
(AND('[1]PWS Information'!$E$10="CWS",U5667="Multiple Family Residence",'[1]PWS Information'!$E$11="Yes",Q5667="Lead")),
(AND('[1]PWS Information'!$E$10="NTNC",Q5667="Lead")))),"Tier 1",
IF((OR((AND('[1]PWS Information'!$E$10="CWS",U5667="Multiple Family Residence",'[1]PWS Information'!$E$11="No",Q5667="Lead")),
(AND('[1]PWS Information'!$E$10="CWS",U5667="Other",Q5667="Lead")),
(AND('[1]PWS Information'!$E$10="CWS",U5667="Building",Q5667="Lead")))),"Tier 2",
IF((OR((AND('[1]PWS Information'!$E$10="CWS",U5667="Single Family Residence",Q5667="Galvanized Requiring Replacement")),
(AND('[1]PWS Information'!$E$10="CWS",U5667="Single Family Residence",Q5667="Galvanized Requiring Replacement",R5667="Yes")),
(AND('[1]PWS Information'!$E$10="NTNC",Q5667="Galvanized Requiring Replacement")),
(AND('[1]PWS Information'!$E$10="NTNC",U5667="Single Family Residence",R5667="Yes")))),"Tier 3",
IF((OR((AND('[1]PWS Information'!$E$10="CWS",U5667="Single Family Residence",S5667="Yes",Q5667="Non-Lead", J5667="Non-Lead - Copper",L5667="Before 1989")),
(AND('[1]PWS Information'!$E$10="CWS",U5667="Single Family Residence",S5667="Yes",Q5667="Non-Lead", N5667="Non-Lead - Copper",O5667="Before 1989")))),"Tier 4",
IF((OR((AND('[1]PWS Information'!$E$10="NTNC",Q5667="Non-Lead")),
(AND('[1]PWS Information'!$E$10="CWS",Q5667="Non-Lead",S5667="")),
(AND('[1]PWS Information'!$E$10="CWS",Q5667="Non-Lead",S5667="No")),
(AND('[1]PWS Information'!$E$10="CWS",Q5667="Non-Lead",S5667="Don't Know")),
(AND('[1]PWS Information'!$E$10="CWS",Q5667="Non-Lead", J5667="Non-Lead - Copper", S5667="Yes", L5667="Between 1989 and 2014")),
(AND('[1]PWS Information'!$E$10="CWS",Q5667="Non-Lead", J5667="Non-Lead - Copper", S5667="Yes", L5667="After 2014")),
(AND('[1]PWS Information'!$E$10="CWS",Q5667="Non-Lead", J5667="Non-Lead - Copper", S5667="Yes", L5667="Unknown")),
(AND('[1]PWS Information'!$E$10="CWS",Q5667="Non-Lead", N5667="Non-Lead - Copper", S5667="Yes", O5667="Between 1989 and 2014")),
(AND('[1]PWS Information'!$E$10="CWS",Q5667="Non-Lead", N5667="Non-Lead - Copper", S5667="Yes", O5667="After 2014")),
(AND('[1]PWS Information'!$E$10="CWS",Q5667="Non-Lead", N5667="Non-Lead - Copper", S5667="Yes", O5667="Unknown")),
(AND('[1]PWS Information'!$E$10="CWS",Q5667="Unknown")),
(AND('[1]PWS Information'!$E$10="NTNC",Q5667="Unknown")))),"Tier 5",
"")))))</f>
        <v>Tier 5</v>
      </c>
      <c r="Z5667" s="71"/>
      <c r="AA5667" s="71"/>
    </row>
    <row r="5668" spans="1:27" ht="86.4" x14ac:dyDescent="0.3">
      <c r="A5668" s="1"/>
      <c r="B5668" s="70">
        <v>9329100</v>
      </c>
      <c r="C5668" s="60">
        <v>2964</v>
      </c>
      <c r="D5668" s="61" t="s">
        <v>1946</v>
      </c>
      <c r="E5668" s="61" t="s">
        <v>128</v>
      </c>
      <c r="F5668" s="61">
        <v>78640</v>
      </c>
      <c r="G5668" s="62" t="s">
        <v>2056</v>
      </c>
      <c r="H5668" s="63">
        <v>29.962713900000001</v>
      </c>
      <c r="I5668" s="64">
        <v>-97.7969694444444</v>
      </c>
      <c r="J5668" s="65" t="s">
        <v>50</v>
      </c>
      <c r="K5668" s="66" t="s">
        <v>51</v>
      </c>
      <c r="L5668" s="62" t="s">
        <v>52</v>
      </c>
      <c r="M5668" s="69"/>
      <c r="N5668" s="65" t="s">
        <v>50</v>
      </c>
      <c r="O5668" s="66" t="s">
        <v>52</v>
      </c>
      <c r="P5668" s="69"/>
      <c r="Q5668" s="55" t="str">
        <f t="shared" si="88"/>
        <v>Non-Lead</v>
      </c>
      <c r="R5668" s="70" t="s">
        <v>51</v>
      </c>
      <c r="S5668" s="70" t="s">
        <v>51</v>
      </c>
      <c r="T5668" s="70"/>
      <c r="U5668" s="71" t="s">
        <v>284</v>
      </c>
      <c r="V5668" s="71" t="s">
        <v>51</v>
      </c>
      <c r="W5668" s="71" t="s">
        <v>51</v>
      </c>
      <c r="X5668" s="71" t="s">
        <v>51</v>
      </c>
      <c r="Y5668" s="72" t="str">
        <f>IF((OR((AND('[1]PWS Information'!$E$10="CWS",U5668="Single Family Residence",Q5668="Lead")),
(AND('[1]PWS Information'!$E$10="CWS",U5668="Multiple Family Residence",'[1]PWS Information'!$E$11="Yes",Q5668="Lead")),
(AND('[1]PWS Information'!$E$10="NTNC",Q5668="Lead")))),"Tier 1",
IF((OR((AND('[1]PWS Information'!$E$10="CWS",U5668="Multiple Family Residence",'[1]PWS Information'!$E$11="No",Q5668="Lead")),
(AND('[1]PWS Information'!$E$10="CWS",U5668="Other",Q5668="Lead")),
(AND('[1]PWS Information'!$E$10="CWS",U5668="Building",Q5668="Lead")))),"Tier 2",
IF((OR((AND('[1]PWS Information'!$E$10="CWS",U5668="Single Family Residence",Q5668="Galvanized Requiring Replacement")),
(AND('[1]PWS Information'!$E$10="CWS",U5668="Single Family Residence",Q5668="Galvanized Requiring Replacement",R5668="Yes")),
(AND('[1]PWS Information'!$E$10="NTNC",Q5668="Galvanized Requiring Replacement")),
(AND('[1]PWS Information'!$E$10="NTNC",U5668="Single Family Residence",R5668="Yes")))),"Tier 3",
IF((OR((AND('[1]PWS Information'!$E$10="CWS",U5668="Single Family Residence",S5668="Yes",Q5668="Non-Lead", J5668="Non-Lead - Copper",L5668="Before 1989")),
(AND('[1]PWS Information'!$E$10="CWS",U5668="Single Family Residence",S5668="Yes",Q5668="Non-Lead", N5668="Non-Lead - Copper",O5668="Before 1989")))),"Tier 4",
IF((OR((AND('[1]PWS Information'!$E$10="NTNC",Q5668="Non-Lead")),
(AND('[1]PWS Information'!$E$10="CWS",Q5668="Non-Lead",S5668="")),
(AND('[1]PWS Information'!$E$10="CWS",Q5668="Non-Lead",S5668="No")),
(AND('[1]PWS Information'!$E$10="CWS",Q5668="Non-Lead",S5668="Don't Know")),
(AND('[1]PWS Information'!$E$10="CWS",Q5668="Non-Lead", J5668="Non-Lead - Copper", S5668="Yes", L5668="Between 1989 and 2014")),
(AND('[1]PWS Information'!$E$10="CWS",Q5668="Non-Lead", J5668="Non-Lead - Copper", S5668="Yes", L5668="After 2014")),
(AND('[1]PWS Information'!$E$10="CWS",Q5668="Non-Lead", J5668="Non-Lead - Copper", S5668="Yes", L5668="Unknown")),
(AND('[1]PWS Information'!$E$10="CWS",Q5668="Non-Lead", N5668="Non-Lead - Copper", S5668="Yes", O5668="Between 1989 and 2014")),
(AND('[1]PWS Information'!$E$10="CWS",Q5668="Non-Lead", N5668="Non-Lead - Copper", S5668="Yes", O5668="After 2014")),
(AND('[1]PWS Information'!$E$10="CWS",Q5668="Non-Lead", N5668="Non-Lead - Copper", S5668="Yes", O5668="Unknown")),
(AND('[1]PWS Information'!$E$10="CWS",Q5668="Unknown")),
(AND('[1]PWS Information'!$E$10="NTNC",Q5668="Unknown")))),"Tier 5",
"")))))</f>
        <v>Tier 5</v>
      </c>
      <c r="Z5668" s="71"/>
      <c r="AA5668" s="71"/>
    </row>
    <row r="5669" spans="1:27" ht="86.4" x14ac:dyDescent="0.3">
      <c r="A5669" s="1"/>
      <c r="B5669" s="70">
        <v>9329100</v>
      </c>
      <c r="C5669" s="60">
        <v>2964</v>
      </c>
      <c r="D5669" s="61" t="s">
        <v>1946</v>
      </c>
      <c r="E5669" s="61" t="s">
        <v>128</v>
      </c>
      <c r="F5669" s="61">
        <v>78640</v>
      </c>
      <c r="G5669" s="62" t="s">
        <v>2056</v>
      </c>
      <c r="H5669" s="63">
        <v>29.962713900000001</v>
      </c>
      <c r="I5669" s="64">
        <v>-97.7969694444444</v>
      </c>
      <c r="J5669" s="65" t="s">
        <v>50</v>
      </c>
      <c r="K5669" s="66" t="s">
        <v>51</v>
      </c>
      <c r="L5669" s="62" t="s">
        <v>52</v>
      </c>
      <c r="M5669" s="69"/>
      <c r="N5669" s="65" t="s">
        <v>50</v>
      </c>
      <c r="O5669" s="66" t="s">
        <v>52</v>
      </c>
      <c r="P5669" s="69"/>
      <c r="Q5669" s="55" t="str">
        <f t="shared" si="88"/>
        <v>Non-Lead</v>
      </c>
      <c r="R5669" s="70" t="s">
        <v>51</v>
      </c>
      <c r="S5669" s="70" t="s">
        <v>51</v>
      </c>
      <c r="T5669" s="70"/>
      <c r="U5669" s="71" t="s">
        <v>284</v>
      </c>
      <c r="V5669" s="71" t="s">
        <v>51</v>
      </c>
      <c r="W5669" s="71" t="s">
        <v>51</v>
      </c>
      <c r="X5669" s="71" t="s">
        <v>51</v>
      </c>
      <c r="Y5669" s="72" t="str">
        <f>IF((OR((AND('[1]PWS Information'!$E$10="CWS",U5669="Single Family Residence",Q5669="Lead")),
(AND('[1]PWS Information'!$E$10="CWS",U5669="Multiple Family Residence",'[1]PWS Information'!$E$11="Yes",Q5669="Lead")),
(AND('[1]PWS Information'!$E$10="NTNC",Q5669="Lead")))),"Tier 1",
IF((OR((AND('[1]PWS Information'!$E$10="CWS",U5669="Multiple Family Residence",'[1]PWS Information'!$E$11="No",Q5669="Lead")),
(AND('[1]PWS Information'!$E$10="CWS",U5669="Other",Q5669="Lead")),
(AND('[1]PWS Information'!$E$10="CWS",U5669="Building",Q5669="Lead")))),"Tier 2",
IF((OR((AND('[1]PWS Information'!$E$10="CWS",U5669="Single Family Residence",Q5669="Galvanized Requiring Replacement")),
(AND('[1]PWS Information'!$E$10="CWS",U5669="Single Family Residence",Q5669="Galvanized Requiring Replacement",R5669="Yes")),
(AND('[1]PWS Information'!$E$10="NTNC",Q5669="Galvanized Requiring Replacement")),
(AND('[1]PWS Information'!$E$10="NTNC",U5669="Single Family Residence",R5669="Yes")))),"Tier 3",
IF((OR((AND('[1]PWS Information'!$E$10="CWS",U5669="Single Family Residence",S5669="Yes",Q5669="Non-Lead", J5669="Non-Lead - Copper",L5669="Before 1989")),
(AND('[1]PWS Information'!$E$10="CWS",U5669="Single Family Residence",S5669="Yes",Q5669="Non-Lead", N5669="Non-Lead - Copper",O5669="Before 1989")))),"Tier 4",
IF((OR((AND('[1]PWS Information'!$E$10="NTNC",Q5669="Non-Lead")),
(AND('[1]PWS Information'!$E$10="CWS",Q5669="Non-Lead",S5669="")),
(AND('[1]PWS Information'!$E$10="CWS",Q5669="Non-Lead",S5669="No")),
(AND('[1]PWS Information'!$E$10="CWS",Q5669="Non-Lead",S5669="Don't Know")),
(AND('[1]PWS Information'!$E$10="CWS",Q5669="Non-Lead", J5669="Non-Lead - Copper", S5669="Yes", L5669="Between 1989 and 2014")),
(AND('[1]PWS Information'!$E$10="CWS",Q5669="Non-Lead", J5669="Non-Lead - Copper", S5669="Yes", L5669="After 2014")),
(AND('[1]PWS Information'!$E$10="CWS",Q5669="Non-Lead", J5669="Non-Lead - Copper", S5669="Yes", L5669="Unknown")),
(AND('[1]PWS Information'!$E$10="CWS",Q5669="Non-Lead", N5669="Non-Lead - Copper", S5669="Yes", O5669="Between 1989 and 2014")),
(AND('[1]PWS Information'!$E$10="CWS",Q5669="Non-Lead", N5669="Non-Lead - Copper", S5669="Yes", O5669="After 2014")),
(AND('[1]PWS Information'!$E$10="CWS",Q5669="Non-Lead", N5669="Non-Lead - Copper", S5669="Yes", O5669="Unknown")),
(AND('[1]PWS Information'!$E$10="CWS",Q5669="Unknown")),
(AND('[1]PWS Information'!$E$10="NTNC",Q5669="Unknown")))),"Tier 5",
"")))))</f>
        <v>Tier 5</v>
      </c>
      <c r="Z5669" s="71"/>
      <c r="AA5669" s="71"/>
    </row>
    <row r="5670" spans="1:27" ht="86.4" x14ac:dyDescent="0.3">
      <c r="A5670" s="17"/>
      <c r="B5670" s="70">
        <v>9329100</v>
      </c>
      <c r="C5670" s="60">
        <v>2964</v>
      </c>
      <c r="D5670" s="61" t="s">
        <v>1946</v>
      </c>
      <c r="E5670" s="61" t="s">
        <v>128</v>
      </c>
      <c r="F5670" s="61">
        <v>78640</v>
      </c>
      <c r="G5670" s="62" t="s">
        <v>2056</v>
      </c>
      <c r="H5670" s="63">
        <v>29.962713900000001</v>
      </c>
      <c r="I5670" s="64">
        <v>-97.7969694444444</v>
      </c>
      <c r="J5670" s="65" t="s">
        <v>50</v>
      </c>
      <c r="K5670" s="66" t="s">
        <v>51</v>
      </c>
      <c r="L5670" s="62" t="s">
        <v>52</v>
      </c>
      <c r="M5670" s="69"/>
      <c r="N5670" s="65" t="s">
        <v>50</v>
      </c>
      <c r="O5670" s="66" t="s">
        <v>52</v>
      </c>
      <c r="P5670" s="69"/>
      <c r="Q5670" s="55" t="str">
        <f t="shared" si="88"/>
        <v>Non-Lead</v>
      </c>
      <c r="R5670" s="70" t="s">
        <v>51</v>
      </c>
      <c r="S5670" s="70" t="s">
        <v>51</v>
      </c>
      <c r="T5670" s="70"/>
      <c r="U5670" s="71" t="s">
        <v>284</v>
      </c>
      <c r="V5670" s="71" t="s">
        <v>51</v>
      </c>
      <c r="W5670" s="71" t="s">
        <v>51</v>
      </c>
      <c r="X5670" s="71" t="s">
        <v>51</v>
      </c>
      <c r="Y5670" s="72" t="str">
        <f>IF((OR((AND('[1]PWS Information'!$E$10="CWS",U5670="Single Family Residence",Q5670="Lead")),
(AND('[1]PWS Information'!$E$10="CWS",U5670="Multiple Family Residence",'[1]PWS Information'!$E$11="Yes",Q5670="Lead")),
(AND('[1]PWS Information'!$E$10="NTNC",Q5670="Lead")))),"Tier 1",
IF((OR((AND('[1]PWS Information'!$E$10="CWS",U5670="Multiple Family Residence",'[1]PWS Information'!$E$11="No",Q5670="Lead")),
(AND('[1]PWS Information'!$E$10="CWS",U5670="Other",Q5670="Lead")),
(AND('[1]PWS Information'!$E$10="CWS",U5670="Building",Q5670="Lead")))),"Tier 2",
IF((OR((AND('[1]PWS Information'!$E$10="CWS",U5670="Single Family Residence",Q5670="Galvanized Requiring Replacement")),
(AND('[1]PWS Information'!$E$10="CWS",U5670="Single Family Residence",Q5670="Galvanized Requiring Replacement",R5670="Yes")),
(AND('[1]PWS Information'!$E$10="NTNC",Q5670="Galvanized Requiring Replacement")),
(AND('[1]PWS Information'!$E$10="NTNC",U5670="Single Family Residence",R5670="Yes")))),"Tier 3",
IF((OR((AND('[1]PWS Information'!$E$10="CWS",U5670="Single Family Residence",S5670="Yes",Q5670="Non-Lead", J5670="Non-Lead - Copper",L5670="Before 1989")),
(AND('[1]PWS Information'!$E$10="CWS",U5670="Single Family Residence",S5670="Yes",Q5670="Non-Lead", N5670="Non-Lead - Copper",O5670="Before 1989")))),"Tier 4",
IF((OR((AND('[1]PWS Information'!$E$10="NTNC",Q5670="Non-Lead")),
(AND('[1]PWS Information'!$E$10="CWS",Q5670="Non-Lead",S5670="")),
(AND('[1]PWS Information'!$E$10="CWS",Q5670="Non-Lead",S5670="No")),
(AND('[1]PWS Information'!$E$10="CWS",Q5670="Non-Lead",S5670="Don't Know")),
(AND('[1]PWS Information'!$E$10="CWS",Q5670="Non-Lead", J5670="Non-Lead - Copper", S5670="Yes", L5670="Between 1989 and 2014")),
(AND('[1]PWS Information'!$E$10="CWS",Q5670="Non-Lead", J5670="Non-Lead - Copper", S5670="Yes", L5670="After 2014")),
(AND('[1]PWS Information'!$E$10="CWS",Q5670="Non-Lead", J5670="Non-Lead - Copper", S5670="Yes", L5670="Unknown")),
(AND('[1]PWS Information'!$E$10="CWS",Q5670="Non-Lead", N5670="Non-Lead - Copper", S5670="Yes", O5670="Between 1989 and 2014")),
(AND('[1]PWS Information'!$E$10="CWS",Q5670="Non-Lead", N5670="Non-Lead - Copper", S5670="Yes", O5670="After 2014")),
(AND('[1]PWS Information'!$E$10="CWS",Q5670="Non-Lead", N5670="Non-Lead - Copper", S5670="Yes", O5670="Unknown")),
(AND('[1]PWS Information'!$E$10="CWS",Q5670="Unknown")),
(AND('[1]PWS Information'!$E$10="NTNC",Q5670="Unknown")))),"Tier 5",
"")))))</f>
        <v>Tier 5</v>
      </c>
      <c r="Z5670" s="71"/>
      <c r="AA5670" s="71"/>
    </row>
    <row r="5671" spans="1:27" ht="86.4" x14ac:dyDescent="0.3">
      <c r="A5671" s="1"/>
      <c r="B5671" s="70">
        <v>9329100</v>
      </c>
      <c r="C5671" s="60">
        <v>2964</v>
      </c>
      <c r="D5671" s="61" t="s">
        <v>1946</v>
      </c>
      <c r="E5671" s="61" t="s">
        <v>128</v>
      </c>
      <c r="F5671" s="61">
        <v>78640</v>
      </c>
      <c r="G5671" s="62" t="s">
        <v>2056</v>
      </c>
      <c r="H5671" s="63">
        <v>29.962713900000001</v>
      </c>
      <c r="I5671" s="64">
        <v>-97.7969694444444</v>
      </c>
      <c r="J5671" s="65" t="s">
        <v>50</v>
      </c>
      <c r="K5671" s="66" t="s">
        <v>51</v>
      </c>
      <c r="L5671" s="62" t="s">
        <v>52</v>
      </c>
      <c r="M5671" s="69"/>
      <c r="N5671" s="65" t="s">
        <v>50</v>
      </c>
      <c r="O5671" s="66" t="s">
        <v>52</v>
      </c>
      <c r="P5671" s="69"/>
      <c r="Q5671" s="55" t="str">
        <f t="shared" si="88"/>
        <v>Non-Lead</v>
      </c>
      <c r="R5671" s="70" t="s">
        <v>51</v>
      </c>
      <c r="S5671" s="70" t="s">
        <v>51</v>
      </c>
      <c r="T5671" s="70"/>
      <c r="U5671" s="71" t="s">
        <v>284</v>
      </c>
      <c r="V5671" s="71" t="s">
        <v>51</v>
      </c>
      <c r="W5671" s="71" t="s">
        <v>51</v>
      </c>
      <c r="X5671" s="71" t="s">
        <v>51</v>
      </c>
      <c r="Y5671" s="72" t="str">
        <f>IF((OR((AND('[1]PWS Information'!$E$10="CWS",U5671="Single Family Residence",Q5671="Lead")),
(AND('[1]PWS Information'!$E$10="CWS",U5671="Multiple Family Residence",'[1]PWS Information'!$E$11="Yes",Q5671="Lead")),
(AND('[1]PWS Information'!$E$10="NTNC",Q5671="Lead")))),"Tier 1",
IF((OR((AND('[1]PWS Information'!$E$10="CWS",U5671="Multiple Family Residence",'[1]PWS Information'!$E$11="No",Q5671="Lead")),
(AND('[1]PWS Information'!$E$10="CWS",U5671="Other",Q5671="Lead")),
(AND('[1]PWS Information'!$E$10="CWS",U5671="Building",Q5671="Lead")))),"Tier 2",
IF((OR((AND('[1]PWS Information'!$E$10="CWS",U5671="Single Family Residence",Q5671="Galvanized Requiring Replacement")),
(AND('[1]PWS Information'!$E$10="CWS",U5671="Single Family Residence",Q5671="Galvanized Requiring Replacement",R5671="Yes")),
(AND('[1]PWS Information'!$E$10="NTNC",Q5671="Galvanized Requiring Replacement")),
(AND('[1]PWS Information'!$E$10="NTNC",U5671="Single Family Residence",R5671="Yes")))),"Tier 3",
IF((OR((AND('[1]PWS Information'!$E$10="CWS",U5671="Single Family Residence",S5671="Yes",Q5671="Non-Lead", J5671="Non-Lead - Copper",L5671="Before 1989")),
(AND('[1]PWS Information'!$E$10="CWS",U5671="Single Family Residence",S5671="Yes",Q5671="Non-Lead", N5671="Non-Lead - Copper",O5671="Before 1989")))),"Tier 4",
IF((OR((AND('[1]PWS Information'!$E$10="NTNC",Q5671="Non-Lead")),
(AND('[1]PWS Information'!$E$10="CWS",Q5671="Non-Lead",S5671="")),
(AND('[1]PWS Information'!$E$10="CWS",Q5671="Non-Lead",S5671="No")),
(AND('[1]PWS Information'!$E$10="CWS",Q5671="Non-Lead",S5671="Don't Know")),
(AND('[1]PWS Information'!$E$10="CWS",Q5671="Non-Lead", J5671="Non-Lead - Copper", S5671="Yes", L5671="Between 1989 and 2014")),
(AND('[1]PWS Information'!$E$10="CWS",Q5671="Non-Lead", J5671="Non-Lead - Copper", S5671="Yes", L5671="After 2014")),
(AND('[1]PWS Information'!$E$10="CWS",Q5671="Non-Lead", J5671="Non-Lead - Copper", S5671="Yes", L5671="Unknown")),
(AND('[1]PWS Information'!$E$10="CWS",Q5671="Non-Lead", N5671="Non-Lead - Copper", S5671="Yes", O5671="Between 1989 and 2014")),
(AND('[1]PWS Information'!$E$10="CWS",Q5671="Non-Lead", N5671="Non-Lead - Copper", S5671="Yes", O5671="After 2014")),
(AND('[1]PWS Information'!$E$10="CWS",Q5671="Non-Lead", N5671="Non-Lead - Copper", S5671="Yes", O5671="Unknown")),
(AND('[1]PWS Information'!$E$10="CWS",Q5671="Unknown")),
(AND('[1]PWS Information'!$E$10="NTNC",Q5671="Unknown")))),"Tier 5",
"")))))</f>
        <v>Tier 5</v>
      </c>
      <c r="Z5671" s="71"/>
      <c r="AA5671" s="71"/>
    </row>
    <row r="5672" spans="1:27" ht="86.4" x14ac:dyDescent="0.3">
      <c r="A5672" s="1"/>
      <c r="B5672" s="70">
        <v>9329100</v>
      </c>
      <c r="C5672" s="60">
        <v>2964</v>
      </c>
      <c r="D5672" s="61" t="s">
        <v>1946</v>
      </c>
      <c r="E5672" s="61" t="s">
        <v>128</v>
      </c>
      <c r="F5672" s="61">
        <v>78640</v>
      </c>
      <c r="G5672" s="62" t="s">
        <v>2056</v>
      </c>
      <c r="H5672" s="63">
        <v>29.962713900000001</v>
      </c>
      <c r="I5672" s="64">
        <v>-97.7969694444444</v>
      </c>
      <c r="J5672" s="65" t="s">
        <v>50</v>
      </c>
      <c r="K5672" s="66" t="s">
        <v>51</v>
      </c>
      <c r="L5672" s="62" t="s">
        <v>52</v>
      </c>
      <c r="M5672" s="69"/>
      <c r="N5672" s="65" t="s">
        <v>50</v>
      </c>
      <c r="O5672" s="66" t="s">
        <v>52</v>
      </c>
      <c r="P5672" s="69"/>
      <c r="Q5672" s="55" t="str">
        <f t="shared" si="88"/>
        <v>Non-Lead</v>
      </c>
      <c r="R5672" s="70" t="s">
        <v>51</v>
      </c>
      <c r="S5672" s="70" t="s">
        <v>51</v>
      </c>
      <c r="T5672" s="70"/>
      <c r="U5672" s="71" t="s">
        <v>284</v>
      </c>
      <c r="V5672" s="71" t="s">
        <v>51</v>
      </c>
      <c r="W5672" s="71" t="s">
        <v>51</v>
      </c>
      <c r="X5672" s="71" t="s">
        <v>51</v>
      </c>
      <c r="Y5672" s="72" t="str">
        <f>IF((OR((AND('[1]PWS Information'!$E$10="CWS",U5672="Single Family Residence",Q5672="Lead")),
(AND('[1]PWS Information'!$E$10="CWS",U5672="Multiple Family Residence",'[1]PWS Information'!$E$11="Yes",Q5672="Lead")),
(AND('[1]PWS Information'!$E$10="NTNC",Q5672="Lead")))),"Tier 1",
IF((OR((AND('[1]PWS Information'!$E$10="CWS",U5672="Multiple Family Residence",'[1]PWS Information'!$E$11="No",Q5672="Lead")),
(AND('[1]PWS Information'!$E$10="CWS",U5672="Other",Q5672="Lead")),
(AND('[1]PWS Information'!$E$10="CWS",U5672="Building",Q5672="Lead")))),"Tier 2",
IF((OR((AND('[1]PWS Information'!$E$10="CWS",U5672="Single Family Residence",Q5672="Galvanized Requiring Replacement")),
(AND('[1]PWS Information'!$E$10="CWS",U5672="Single Family Residence",Q5672="Galvanized Requiring Replacement",R5672="Yes")),
(AND('[1]PWS Information'!$E$10="NTNC",Q5672="Galvanized Requiring Replacement")),
(AND('[1]PWS Information'!$E$10="NTNC",U5672="Single Family Residence",R5672="Yes")))),"Tier 3",
IF((OR((AND('[1]PWS Information'!$E$10="CWS",U5672="Single Family Residence",S5672="Yes",Q5672="Non-Lead", J5672="Non-Lead - Copper",L5672="Before 1989")),
(AND('[1]PWS Information'!$E$10="CWS",U5672="Single Family Residence",S5672="Yes",Q5672="Non-Lead", N5672="Non-Lead - Copper",O5672="Before 1989")))),"Tier 4",
IF((OR((AND('[1]PWS Information'!$E$10="NTNC",Q5672="Non-Lead")),
(AND('[1]PWS Information'!$E$10="CWS",Q5672="Non-Lead",S5672="")),
(AND('[1]PWS Information'!$E$10="CWS",Q5672="Non-Lead",S5672="No")),
(AND('[1]PWS Information'!$E$10="CWS",Q5672="Non-Lead",S5672="Don't Know")),
(AND('[1]PWS Information'!$E$10="CWS",Q5672="Non-Lead", J5672="Non-Lead - Copper", S5672="Yes", L5672="Between 1989 and 2014")),
(AND('[1]PWS Information'!$E$10="CWS",Q5672="Non-Lead", J5672="Non-Lead - Copper", S5672="Yes", L5672="After 2014")),
(AND('[1]PWS Information'!$E$10="CWS",Q5672="Non-Lead", J5672="Non-Lead - Copper", S5672="Yes", L5672="Unknown")),
(AND('[1]PWS Information'!$E$10="CWS",Q5672="Non-Lead", N5672="Non-Lead - Copper", S5672="Yes", O5672="Between 1989 and 2014")),
(AND('[1]PWS Information'!$E$10="CWS",Q5672="Non-Lead", N5672="Non-Lead - Copper", S5672="Yes", O5672="After 2014")),
(AND('[1]PWS Information'!$E$10="CWS",Q5672="Non-Lead", N5672="Non-Lead - Copper", S5672="Yes", O5672="Unknown")),
(AND('[1]PWS Information'!$E$10="CWS",Q5672="Unknown")),
(AND('[1]PWS Information'!$E$10="NTNC",Q5672="Unknown")))),"Tier 5",
"")))))</f>
        <v>Tier 5</v>
      </c>
      <c r="Z5672" s="71"/>
      <c r="AA5672" s="71"/>
    </row>
    <row r="5673" spans="1:27" ht="86.4" x14ac:dyDescent="0.3">
      <c r="A5673" s="1"/>
      <c r="B5673" s="70">
        <v>9329100</v>
      </c>
      <c r="C5673" s="60">
        <v>2964</v>
      </c>
      <c r="D5673" s="61" t="s">
        <v>1946</v>
      </c>
      <c r="E5673" s="61" t="s">
        <v>128</v>
      </c>
      <c r="F5673" s="61">
        <v>78640</v>
      </c>
      <c r="G5673" s="62" t="s">
        <v>2056</v>
      </c>
      <c r="H5673" s="63">
        <v>29.962713900000001</v>
      </c>
      <c r="I5673" s="64">
        <v>-97.7969694444444</v>
      </c>
      <c r="J5673" s="65" t="s">
        <v>50</v>
      </c>
      <c r="K5673" s="66" t="s">
        <v>51</v>
      </c>
      <c r="L5673" s="62" t="s">
        <v>52</v>
      </c>
      <c r="M5673" s="69"/>
      <c r="N5673" s="65" t="s">
        <v>50</v>
      </c>
      <c r="O5673" s="66" t="s">
        <v>52</v>
      </c>
      <c r="P5673" s="69"/>
      <c r="Q5673" s="55" t="str">
        <f t="shared" si="88"/>
        <v>Non-Lead</v>
      </c>
      <c r="R5673" s="70" t="s">
        <v>51</v>
      </c>
      <c r="S5673" s="70" t="s">
        <v>51</v>
      </c>
      <c r="T5673" s="70"/>
      <c r="U5673" s="71" t="s">
        <v>284</v>
      </c>
      <c r="V5673" s="71" t="s">
        <v>51</v>
      </c>
      <c r="W5673" s="71" t="s">
        <v>51</v>
      </c>
      <c r="X5673" s="71" t="s">
        <v>51</v>
      </c>
      <c r="Y5673" s="72" t="str">
        <f>IF((OR((AND('[1]PWS Information'!$E$10="CWS",U5673="Single Family Residence",Q5673="Lead")),
(AND('[1]PWS Information'!$E$10="CWS",U5673="Multiple Family Residence",'[1]PWS Information'!$E$11="Yes",Q5673="Lead")),
(AND('[1]PWS Information'!$E$10="NTNC",Q5673="Lead")))),"Tier 1",
IF((OR((AND('[1]PWS Information'!$E$10="CWS",U5673="Multiple Family Residence",'[1]PWS Information'!$E$11="No",Q5673="Lead")),
(AND('[1]PWS Information'!$E$10="CWS",U5673="Other",Q5673="Lead")),
(AND('[1]PWS Information'!$E$10="CWS",U5673="Building",Q5673="Lead")))),"Tier 2",
IF((OR((AND('[1]PWS Information'!$E$10="CWS",U5673="Single Family Residence",Q5673="Galvanized Requiring Replacement")),
(AND('[1]PWS Information'!$E$10="CWS",U5673="Single Family Residence",Q5673="Galvanized Requiring Replacement",R5673="Yes")),
(AND('[1]PWS Information'!$E$10="NTNC",Q5673="Galvanized Requiring Replacement")),
(AND('[1]PWS Information'!$E$10="NTNC",U5673="Single Family Residence",R5673="Yes")))),"Tier 3",
IF((OR((AND('[1]PWS Information'!$E$10="CWS",U5673="Single Family Residence",S5673="Yes",Q5673="Non-Lead", J5673="Non-Lead - Copper",L5673="Before 1989")),
(AND('[1]PWS Information'!$E$10="CWS",U5673="Single Family Residence",S5673="Yes",Q5673="Non-Lead", N5673="Non-Lead - Copper",O5673="Before 1989")))),"Tier 4",
IF((OR((AND('[1]PWS Information'!$E$10="NTNC",Q5673="Non-Lead")),
(AND('[1]PWS Information'!$E$10="CWS",Q5673="Non-Lead",S5673="")),
(AND('[1]PWS Information'!$E$10="CWS",Q5673="Non-Lead",S5673="No")),
(AND('[1]PWS Information'!$E$10="CWS",Q5673="Non-Lead",S5673="Don't Know")),
(AND('[1]PWS Information'!$E$10="CWS",Q5673="Non-Lead", J5673="Non-Lead - Copper", S5673="Yes", L5673="Between 1989 and 2014")),
(AND('[1]PWS Information'!$E$10="CWS",Q5673="Non-Lead", J5673="Non-Lead - Copper", S5673="Yes", L5673="After 2014")),
(AND('[1]PWS Information'!$E$10="CWS",Q5673="Non-Lead", J5673="Non-Lead - Copper", S5673="Yes", L5673="Unknown")),
(AND('[1]PWS Information'!$E$10="CWS",Q5673="Non-Lead", N5673="Non-Lead - Copper", S5673="Yes", O5673="Between 1989 and 2014")),
(AND('[1]PWS Information'!$E$10="CWS",Q5673="Non-Lead", N5673="Non-Lead - Copper", S5673="Yes", O5673="After 2014")),
(AND('[1]PWS Information'!$E$10="CWS",Q5673="Non-Lead", N5673="Non-Lead - Copper", S5673="Yes", O5673="Unknown")),
(AND('[1]PWS Information'!$E$10="CWS",Q5673="Unknown")),
(AND('[1]PWS Information'!$E$10="NTNC",Q5673="Unknown")))),"Tier 5",
"")))))</f>
        <v>Tier 5</v>
      </c>
      <c r="Z5673" s="71"/>
      <c r="AA5673" s="71"/>
    </row>
    <row r="5674" spans="1:27" ht="86.4" x14ac:dyDescent="0.3">
      <c r="A5674" s="17"/>
      <c r="B5674" s="70">
        <v>9329100</v>
      </c>
      <c r="C5674" s="60">
        <v>2964</v>
      </c>
      <c r="D5674" s="61" t="s">
        <v>1946</v>
      </c>
      <c r="E5674" s="61" t="s">
        <v>128</v>
      </c>
      <c r="F5674" s="61">
        <v>78640</v>
      </c>
      <c r="G5674" s="62" t="s">
        <v>2056</v>
      </c>
      <c r="H5674" s="63">
        <v>29.962713900000001</v>
      </c>
      <c r="I5674" s="64">
        <v>-97.7969694444444</v>
      </c>
      <c r="J5674" s="65" t="s">
        <v>50</v>
      </c>
      <c r="K5674" s="66" t="s">
        <v>51</v>
      </c>
      <c r="L5674" s="62" t="s">
        <v>52</v>
      </c>
      <c r="M5674" s="69"/>
      <c r="N5674" s="65" t="s">
        <v>50</v>
      </c>
      <c r="O5674" s="66" t="s">
        <v>52</v>
      </c>
      <c r="P5674" s="69"/>
      <c r="Q5674" s="55" t="str">
        <f t="shared" si="88"/>
        <v>Non-Lead</v>
      </c>
      <c r="R5674" s="70" t="s">
        <v>51</v>
      </c>
      <c r="S5674" s="70" t="s">
        <v>51</v>
      </c>
      <c r="T5674" s="70"/>
      <c r="U5674" s="71" t="s">
        <v>284</v>
      </c>
      <c r="V5674" s="71" t="s">
        <v>51</v>
      </c>
      <c r="W5674" s="71" t="s">
        <v>51</v>
      </c>
      <c r="X5674" s="71" t="s">
        <v>51</v>
      </c>
      <c r="Y5674" s="72" t="str">
        <f>IF((OR((AND('[1]PWS Information'!$E$10="CWS",U5674="Single Family Residence",Q5674="Lead")),
(AND('[1]PWS Information'!$E$10="CWS",U5674="Multiple Family Residence",'[1]PWS Information'!$E$11="Yes",Q5674="Lead")),
(AND('[1]PWS Information'!$E$10="NTNC",Q5674="Lead")))),"Tier 1",
IF((OR((AND('[1]PWS Information'!$E$10="CWS",U5674="Multiple Family Residence",'[1]PWS Information'!$E$11="No",Q5674="Lead")),
(AND('[1]PWS Information'!$E$10="CWS",U5674="Other",Q5674="Lead")),
(AND('[1]PWS Information'!$E$10="CWS",U5674="Building",Q5674="Lead")))),"Tier 2",
IF((OR((AND('[1]PWS Information'!$E$10="CWS",U5674="Single Family Residence",Q5674="Galvanized Requiring Replacement")),
(AND('[1]PWS Information'!$E$10="CWS",U5674="Single Family Residence",Q5674="Galvanized Requiring Replacement",R5674="Yes")),
(AND('[1]PWS Information'!$E$10="NTNC",Q5674="Galvanized Requiring Replacement")),
(AND('[1]PWS Information'!$E$10="NTNC",U5674="Single Family Residence",R5674="Yes")))),"Tier 3",
IF((OR((AND('[1]PWS Information'!$E$10="CWS",U5674="Single Family Residence",S5674="Yes",Q5674="Non-Lead", J5674="Non-Lead - Copper",L5674="Before 1989")),
(AND('[1]PWS Information'!$E$10="CWS",U5674="Single Family Residence",S5674="Yes",Q5674="Non-Lead", N5674="Non-Lead - Copper",O5674="Before 1989")))),"Tier 4",
IF((OR((AND('[1]PWS Information'!$E$10="NTNC",Q5674="Non-Lead")),
(AND('[1]PWS Information'!$E$10="CWS",Q5674="Non-Lead",S5674="")),
(AND('[1]PWS Information'!$E$10="CWS",Q5674="Non-Lead",S5674="No")),
(AND('[1]PWS Information'!$E$10="CWS",Q5674="Non-Lead",S5674="Don't Know")),
(AND('[1]PWS Information'!$E$10="CWS",Q5674="Non-Lead", J5674="Non-Lead - Copper", S5674="Yes", L5674="Between 1989 and 2014")),
(AND('[1]PWS Information'!$E$10="CWS",Q5674="Non-Lead", J5674="Non-Lead - Copper", S5674="Yes", L5674="After 2014")),
(AND('[1]PWS Information'!$E$10="CWS",Q5674="Non-Lead", J5674="Non-Lead - Copper", S5674="Yes", L5674="Unknown")),
(AND('[1]PWS Information'!$E$10="CWS",Q5674="Non-Lead", N5674="Non-Lead - Copper", S5674="Yes", O5674="Between 1989 and 2014")),
(AND('[1]PWS Information'!$E$10="CWS",Q5674="Non-Lead", N5674="Non-Lead - Copper", S5674="Yes", O5674="After 2014")),
(AND('[1]PWS Information'!$E$10="CWS",Q5674="Non-Lead", N5674="Non-Lead - Copper", S5674="Yes", O5674="Unknown")),
(AND('[1]PWS Information'!$E$10="CWS",Q5674="Unknown")),
(AND('[1]PWS Information'!$E$10="NTNC",Q5674="Unknown")))),"Tier 5",
"")))))</f>
        <v>Tier 5</v>
      </c>
      <c r="Z5674" s="71"/>
      <c r="AA5674" s="71"/>
    </row>
    <row r="5675" spans="1:27" ht="86.4" x14ac:dyDescent="0.3">
      <c r="A5675" s="1"/>
      <c r="B5675" s="70">
        <v>9329100</v>
      </c>
      <c r="C5675" s="60">
        <v>2964</v>
      </c>
      <c r="D5675" s="61" t="s">
        <v>1946</v>
      </c>
      <c r="E5675" s="61" t="s">
        <v>128</v>
      </c>
      <c r="F5675" s="61">
        <v>78640</v>
      </c>
      <c r="G5675" s="62" t="s">
        <v>2056</v>
      </c>
      <c r="H5675" s="63">
        <v>29.962713900000001</v>
      </c>
      <c r="I5675" s="64">
        <v>-97.7969694444444</v>
      </c>
      <c r="J5675" s="65" t="s">
        <v>50</v>
      </c>
      <c r="K5675" s="66" t="s">
        <v>51</v>
      </c>
      <c r="L5675" s="62" t="s">
        <v>52</v>
      </c>
      <c r="M5675" s="69"/>
      <c r="N5675" s="65" t="s">
        <v>50</v>
      </c>
      <c r="O5675" s="66" t="s">
        <v>52</v>
      </c>
      <c r="P5675" s="69"/>
      <c r="Q5675" s="55" t="str">
        <f t="shared" si="88"/>
        <v>Non-Lead</v>
      </c>
      <c r="R5675" s="70" t="s">
        <v>51</v>
      </c>
      <c r="S5675" s="70" t="s">
        <v>51</v>
      </c>
      <c r="T5675" s="70"/>
      <c r="U5675" s="71" t="s">
        <v>284</v>
      </c>
      <c r="V5675" s="71" t="s">
        <v>51</v>
      </c>
      <c r="W5675" s="71" t="s">
        <v>51</v>
      </c>
      <c r="X5675" s="71" t="s">
        <v>51</v>
      </c>
      <c r="Y5675" s="72" t="str">
        <f>IF((OR((AND('[1]PWS Information'!$E$10="CWS",U5675="Single Family Residence",Q5675="Lead")),
(AND('[1]PWS Information'!$E$10="CWS",U5675="Multiple Family Residence",'[1]PWS Information'!$E$11="Yes",Q5675="Lead")),
(AND('[1]PWS Information'!$E$10="NTNC",Q5675="Lead")))),"Tier 1",
IF((OR((AND('[1]PWS Information'!$E$10="CWS",U5675="Multiple Family Residence",'[1]PWS Information'!$E$11="No",Q5675="Lead")),
(AND('[1]PWS Information'!$E$10="CWS",U5675="Other",Q5675="Lead")),
(AND('[1]PWS Information'!$E$10="CWS",U5675="Building",Q5675="Lead")))),"Tier 2",
IF((OR((AND('[1]PWS Information'!$E$10="CWS",U5675="Single Family Residence",Q5675="Galvanized Requiring Replacement")),
(AND('[1]PWS Information'!$E$10="CWS",U5675="Single Family Residence",Q5675="Galvanized Requiring Replacement",R5675="Yes")),
(AND('[1]PWS Information'!$E$10="NTNC",Q5675="Galvanized Requiring Replacement")),
(AND('[1]PWS Information'!$E$10="NTNC",U5675="Single Family Residence",R5675="Yes")))),"Tier 3",
IF((OR((AND('[1]PWS Information'!$E$10="CWS",U5675="Single Family Residence",S5675="Yes",Q5675="Non-Lead", J5675="Non-Lead - Copper",L5675="Before 1989")),
(AND('[1]PWS Information'!$E$10="CWS",U5675="Single Family Residence",S5675="Yes",Q5675="Non-Lead", N5675="Non-Lead - Copper",O5675="Before 1989")))),"Tier 4",
IF((OR((AND('[1]PWS Information'!$E$10="NTNC",Q5675="Non-Lead")),
(AND('[1]PWS Information'!$E$10="CWS",Q5675="Non-Lead",S5675="")),
(AND('[1]PWS Information'!$E$10="CWS",Q5675="Non-Lead",S5675="No")),
(AND('[1]PWS Information'!$E$10="CWS",Q5675="Non-Lead",S5675="Don't Know")),
(AND('[1]PWS Information'!$E$10="CWS",Q5675="Non-Lead", J5675="Non-Lead - Copper", S5675="Yes", L5675="Between 1989 and 2014")),
(AND('[1]PWS Information'!$E$10="CWS",Q5675="Non-Lead", J5675="Non-Lead - Copper", S5675="Yes", L5675="After 2014")),
(AND('[1]PWS Information'!$E$10="CWS",Q5675="Non-Lead", J5675="Non-Lead - Copper", S5675="Yes", L5675="Unknown")),
(AND('[1]PWS Information'!$E$10="CWS",Q5675="Non-Lead", N5675="Non-Lead - Copper", S5675="Yes", O5675="Between 1989 and 2014")),
(AND('[1]PWS Information'!$E$10="CWS",Q5675="Non-Lead", N5675="Non-Lead - Copper", S5675="Yes", O5675="After 2014")),
(AND('[1]PWS Information'!$E$10="CWS",Q5675="Non-Lead", N5675="Non-Lead - Copper", S5675="Yes", O5675="Unknown")),
(AND('[1]PWS Information'!$E$10="CWS",Q5675="Unknown")),
(AND('[1]PWS Information'!$E$10="NTNC",Q5675="Unknown")))),"Tier 5",
"")))))</f>
        <v>Tier 5</v>
      </c>
      <c r="Z5675" s="71"/>
      <c r="AA5675" s="71"/>
    </row>
    <row r="5676" spans="1:27" ht="86.4" x14ac:dyDescent="0.3">
      <c r="A5676" s="1"/>
      <c r="B5676" s="70">
        <v>9329100</v>
      </c>
      <c r="C5676" s="60">
        <v>2964</v>
      </c>
      <c r="D5676" s="61" t="s">
        <v>1946</v>
      </c>
      <c r="E5676" s="61" t="s">
        <v>128</v>
      </c>
      <c r="F5676" s="61">
        <v>78640</v>
      </c>
      <c r="G5676" s="62" t="s">
        <v>2056</v>
      </c>
      <c r="H5676" s="63">
        <v>29.962713900000001</v>
      </c>
      <c r="I5676" s="64">
        <v>-97.7969694444444</v>
      </c>
      <c r="J5676" s="65" t="s">
        <v>50</v>
      </c>
      <c r="K5676" s="66" t="s">
        <v>51</v>
      </c>
      <c r="L5676" s="62" t="s">
        <v>52</v>
      </c>
      <c r="M5676" s="69"/>
      <c r="N5676" s="65" t="s">
        <v>50</v>
      </c>
      <c r="O5676" s="66" t="s">
        <v>52</v>
      </c>
      <c r="P5676" s="69"/>
      <c r="Q5676" s="55" t="str">
        <f t="shared" si="88"/>
        <v>Non-Lead</v>
      </c>
      <c r="R5676" s="70" t="s">
        <v>51</v>
      </c>
      <c r="S5676" s="70" t="s">
        <v>51</v>
      </c>
      <c r="T5676" s="70"/>
      <c r="U5676" s="71" t="s">
        <v>284</v>
      </c>
      <c r="V5676" s="71" t="s">
        <v>51</v>
      </c>
      <c r="W5676" s="71" t="s">
        <v>51</v>
      </c>
      <c r="X5676" s="71" t="s">
        <v>51</v>
      </c>
      <c r="Y5676" s="72" t="str">
        <f>IF((OR((AND('[1]PWS Information'!$E$10="CWS",U5676="Single Family Residence",Q5676="Lead")),
(AND('[1]PWS Information'!$E$10="CWS",U5676="Multiple Family Residence",'[1]PWS Information'!$E$11="Yes",Q5676="Lead")),
(AND('[1]PWS Information'!$E$10="NTNC",Q5676="Lead")))),"Tier 1",
IF((OR((AND('[1]PWS Information'!$E$10="CWS",U5676="Multiple Family Residence",'[1]PWS Information'!$E$11="No",Q5676="Lead")),
(AND('[1]PWS Information'!$E$10="CWS",U5676="Other",Q5676="Lead")),
(AND('[1]PWS Information'!$E$10="CWS",U5676="Building",Q5676="Lead")))),"Tier 2",
IF((OR((AND('[1]PWS Information'!$E$10="CWS",U5676="Single Family Residence",Q5676="Galvanized Requiring Replacement")),
(AND('[1]PWS Information'!$E$10="CWS",U5676="Single Family Residence",Q5676="Galvanized Requiring Replacement",R5676="Yes")),
(AND('[1]PWS Information'!$E$10="NTNC",Q5676="Galvanized Requiring Replacement")),
(AND('[1]PWS Information'!$E$10="NTNC",U5676="Single Family Residence",R5676="Yes")))),"Tier 3",
IF((OR((AND('[1]PWS Information'!$E$10="CWS",U5676="Single Family Residence",S5676="Yes",Q5676="Non-Lead", J5676="Non-Lead - Copper",L5676="Before 1989")),
(AND('[1]PWS Information'!$E$10="CWS",U5676="Single Family Residence",S5676="Yes",Q5676="Non-Lead", N5676="Non-Lead - Copper",O5676="Before 1989")))),"Tier 4",
IF((OR((AND('[1]PWS Information'!$E$10="NTNC",Q5676="Non-Lead")),
(AND('[1]PWS Information'!$E$10="CWS",Q5676="Non-Lead",S5676="")),
(AND('[1]PWS Information'!$E$10="CWS",Q5676="Non-Lead",S5676="No")),
(AND('[1]PWS Information'!$E$10="CWS",Q5676="Non-Lead",S5676="Don't Know")),
(AND('[1]PWS Information'!$E$10="CWS",Q5676="Non-Lead", J5676="Non-Lead - Copper", S5676="Yes", L5676="Between 1989 and 2014")),
(AND('[1]PWS Information'!$E$10="CWS",Q5676="Non-Lead", J5676="Non-Lead - Copper", S5676="Yes", L5676="After 2014")),
(AND('[1]PWS Information'!$E$10="CWS",Q5676="Non-Lead", J5676="Non-Lead - Copper", S5676="Yes", L5676="Unknown")),
(AND('[1]PWS Information'!$E$10="CWS",Q5676="Non-Lead", N5676="Non-Lead - Copper", S5676="Yes", O5676="Between 1989 and 2014")),
(AND('[1]PWS Information'!$E$10="CWS",Q5676="Non-Lead", N5676="Non-Lead - Copper", S5676="Yes", O5676="After 2014")),
(AND('[1]PWS Information'!$E$10="CWS",Q5676="Non-Lead", N5676="Non-Lead - Copper", S5676="Yes", O5676="Unknown")),
(AND('[1]PWS Information'!$E$10="CWS",Q5676="Unknown")),
(AND('[1]PWS Information'!$E$10="NTNC",Q5676="Unknown")))),"Tier 5",
"")))))</f>
        <v>Tier 5</v>
      </c>
      <c r="Z5676" s="71"/>
      <c r="AA5676" s="71"/>
    </row>
    <row r="5677" spans="1:27" ht="86.4" x14ac:dyDescent="0.3">
      <c r="A5677" s="1"/>
      <c r="B5677" s="70">
        <v>9329100</v>
      </c>
      <c r="C5677" s="60">
        <v>2964</v>
      </c>
      <c r="D5677" s="61" t="s">
        <v>1946</v>
      </c>
      <c r="E5677" s="61" t="s">
        <v>128</v>
      </c>
      <c r="F5677" s="61">
        <v>78640</v>
      </c>
      <c r="G5677" s="62" t="s">
        <v>2056</v>
      </c>
      <c r="H5677" s="63">
        <v>29.962713900000001</v>
      </c>
      <c r="I5677" s="64">
        <v>-97.7969694444444</v>
      </c>
      <c r="J5677" s="65" t="s">
        <v>50</v>
      </c>
      <c r="K5677" s="66" t="s">
        <v>51</v>
      </c>
      <c r="L5677" s="62" t="s">
        <v>52</v>
      </c>
      <c r="M5677" s="69"/>
      <c r="N5677" s="65" t="s">
        <v>50</v>
      </c>
      <c r="O5677" s="66" t="s">
        <v>52</v>
      </c>
      <c r="P5677" s="69"/>
      <c r="Q5677" s="55" t="str">
        <f t="shared" si="88"/>
        <v>Non-Lead</v>
      </c>
      <c r="R5677" s="70" t="s">
        <v>51</v>
      </c>
      <c r="S5677" s="70" t="s">
        <v>51</v>
      </c>
      <c r="T5677" s="70"/>
      <c r="U5677" s="71" t="s">
        <v>284</v>
      </c>
      <c r="V5677" s="71" t="s">
        <v>51</v>
      </c>
      <c r="W5677" s="71" t="s">
        <v>51</v>
      </c>
      <c r="X5677" s="71" t="s">
        <v>51</v>
      </c>
      <c r="Y5677" s="72" t="str">
        <f>IF((OR((AND('[1]PWS Information'!$E$10="CWS",U5677="Single Family Residence",Q5677="Lead")),
(AND('[1]PWS Information'!$E$10="CWS",U5677="Multiple Family Residence",'[1]PWS Information'!$E$11="Yes",Q5677="Lead")),
(AND('[1]PWS Information'!$E$10="NTNC",Q5677="Lead")))),"Tier 1",
IF((OR((AND('[1]PWS Information'!$E$10="CWS",U5677="Multiple Family Residence",'[1]PWS Information'!$E$11="No",Q5677="Lead")),
(AND('[1]PWS Information'!$E$10="CWS",U5677="Other",Q5677="Lead")),
(AND('[1]PWS Information'!$E$10="CWS",U5677="Building",Q5677="Lead")))),"Tier 2",
IF((OR((AND('[1]PWS Information'!$E$10="CWS",U5677="Single Family Residence",Q5677="Galvanized Requiring Replacement")),
(AND('[1]PWS Information'!$E$10="CWS",U5677="Single Family Residence",Q5677="Galvanized Requiring Replacement",R5677="Yes")),
(AND('[1]PWS Information'!$E$10="NTNC",Q5677="Galvanized Requiring Replacement")),
(AND('[1]PWS Information'!$E$10="NTNC",U5677="Single Family Residence",R5677="Yes")))),"Tier 3",
IF((OR((AND('[1]PWS Information'!$E$10="CWS",U5677="Single Family Residence",S5677="Yes",Q5677="Non-Lead", J5677="Non-Lead - Copper",L5677="Before 1989")),
(AND('[1]PWS Information'!$E$10="CWS",U5677="Single Family Residence",S5677="Yes",Q5677="Non-Lead", N5677="Non-Lead - Copper",O5677="Before 1989")))),"Tier 4",
IF((OR((AND('[1]PWS Information'!$E$10="NTNC",Q5677="Non-Lead")),
(AND('[1]PWS Information'!$E$10="CWS",Q5677="Non-Lead",S5677="")),
(AND('[1]PWS Information'!$E$10="CWS",Q5677="Non-Lead",S5677="No")),
(AND('[1]PWS Information'!$E$10="CWS",Q5677="Non-Lead",S5677="Don't Know")),
(AND('[1]PWS Information'!$E$10="CWS",Q5677="Non-Lead", J5677="Non-Lead - Copper", S5677="Yes", L5677="Between 1989 and 2014")),
(AND('[1]PWS Information'!$E$10="CWS",Q5677="Non-Lead", J5677="Non-Lead - Copper", S5677="Yes", L5677="After 2014")),
(AND('[1]PWS Information'!$E$10="CWS",Q5677="Non-Lead", J5677="Non-Lead - Copper", S5677="Yes", L5677="Unknown")),
(AND('[1]PWS Information'!$E$10="CWS",Q5677="Non-Lead", N5677="Non-Lead - Copper", S5677="Yes", O5677="Between 1989 and 2014")),
(AND('[1]PWS Information'!$E$10="CWS",Q5677="Non-Lead", N5677="Non-Lead - Copper", S5677="Yes", O5677="After 2014")),
(AND('[1]PWS Information'!$E$10="CWS",Q5677="Non-Lead", N5677="Non-Lead - Copper", S5677="Yes", O5677="Unknown")),
(AND('[1]PWS Information'!$E$10="CWS",Q5677="Unknown")),
(AND('[1]PWS Information'!$E$10="NTNC",Q5677="Unknown")))),"Tier 5",
"")))))</f>
        <v>Tier 5</v>
      </c>
      <c r="Z5677" s="71"/>
      <c r="AA5677" s="71"/>
    </row>
    <row r="5678" spans="1:27" ht="86.4" x14ac:dyDescent="0.3">
      <c r="A5678" s="17"/>
      <c r="B5678" s="70">
        <v>9329100</v>
      </c>
      <c r="C5678" s="60">
        <v>2964</v>
      </c>
      <c r="D5678" s="61" t="s">
        <v>1946</v>
      </c>
      <c r="E5678" s="61" t="s">
        <v>128</v>
      </c>
      <c r="F5678" s="61">
        <v>78640</v>
      </c>
      <c r="G5678" s="62" t="s">
        <v>2056</v>
      </c>
      <c r="H5678" s="63">
        <v>29.962713900000001</v>
      </c>
      <c r="I5678" s="64">
        <v>-97.7969694444444</v>
      </c>
      <c r="J5678" s="65" t="s">
        <v>50</v>
      </c>
      <c r="K5678" s="66" t="s">
        <v>51</v>
      </c>
      <c r="L5678" s="62" t="s">
        <v>52</v>
      </c>
      <c r="M5678" s="69"/>
      <c r="N5678" s="65" t="s">
        <v>50</v>
      </c>
      <c r="O5678" s="66" t="s">
        <v>52</v>
      </c>
      <c r="P5678" s="69"/>
      <c r="Q5678" s="55" t="str">
        <f t="shared" si="88"/>
        <v>Non-Lead</v>
      </c>
      <c r="R5678" s="70" t="s">
        <v>51</v>
      </c>
      <c r="S5678" s="70" t="s">
        <v>51</v>
      </c>
      <c r="T5678" s="70"/>
      <c r="U5678" s="71" t="s">
        <v>284</v>
      </c>
      <c r="V5678" s="71" t="s">
        <v>51</v>
      </c>
      <c r="W5678" s="71" t="s">
        <v>51</v>
      </c>
      <c r="X5678" s="71" t="s">
        <v>51</v>
      </c>
      <c r="Y5678" s="72" t="str">
        <f>IF((OR((AND('[1]PWS Information'!$E$10="CWS",U5678="Single Family Residence",Q5678="Lead")),
(AND('[1]PWS Information'!$E$10="CWS",U5678="Multiple Family Residence",'[1]PWS Information'!$E$11="Yes",Q5678="Lead")),
(AND('[1]PWS Information'!$E$10="NTNC",Q5678="Lead")))),"Tier 1",
IF((OR((AND('[1]PWS Information'!$E$10="CWS",U5678="Multiple Family Residence",'[1]PWS Information'!$E$11="No",Q5678="Lead")),
(AND('[1]PWS Information'!$E$10="CWS",U5678="Other",Q5678="Lead")),
(AND('[1]PWS Information'!$E$10="CWS",U5678="Building",Q5678="Lead")))),"Tier 2",
IF((OR((AND('[1]PWS Information'!$E$10="CWS",U5678="Single Family Residence",Q5678="Galvanized Requiring Replacement")),
(AND('[1]PWS Information'!$E$10="CWS",U5678="Single Family Residence",Q5678="Galvanized Requiring Replacement",R5678="Yes")),
(AND('[1]PWS Information'!$E$10="NTNC",Q5678="Galvanized Requiring Replacement")),
(AND('[1]PWS Information'!$E$10="NTNC",U5678="Single Family Residence",R5678="Yes")))),"Tier 3",
IF((OR((AND('[1]PWS Information'!$E$10="CWS",U5678="Single Family Residence",S5678="Yes",Q5678="Non-Lead", J5678="Non-Lead - Copper",L5678="Before 1989")),
(AND('[1]PWS Information'!$E$10="CWS",U5678="Single Family Residence",S5678="Yes",Q5678="Non-Lead", N5678="Non-Lead - Copper",O5678="Before 1989")))),"Tier 4",
IF((OR((AND('[1]PWS Information'!$E$10="NTNC",Q5678="Non-Lead")),
(AND('[1]PWS Information'!$E$10="CWS",Q5678="Non-Lead",S5678="")),
(AND('[1]PWS Information'!$E$10="CWS",Q5678="Non-Lead",S5678="No")),
(AND('[1]PWS Information'!$E$10="CWS",Q5678="Non-Lead",S5678="Don't Know")),
(AND('[1]PWS Information'!$E$10="CWS",Q5678="Non-Lead", J5678="Non-Lead - Copper", S5678="Yes", L5678="Between 1989 and 2014")),
(AND('[1]PWS Information'!$E$10="CWS",Q5678="Non-Lead", J5678="Non-Lead - Copper", S5678="Yes", L5678="After 2014")),
(AND('[1]PWS Information'!$E$10="CWS",Q5678="Non-Lead", J5678="Non-Lead - Copper", S5678="Yes", L5678="Unknown")),
(AND('[1]PWS Information'!$E$10="CWS",Q5678="Non-Lead", N5678="Non-Lead - Copper", S5678="Yes", O5678="Between 1989 and 2014")),
(AND('[1]PWS Information'!$E$10="CWS",Q5678="Non-Lead", N5678="Non-Lead - Copper", S5678="Yes", O5678="After 2014")),
(AND('[1]PWS Information'!$E$10="CWS",Q5678="Non-Lead", N5678="Non-Lead - Copper", S5678="Yes", O5678="Unknown")),
(AND('[1]PWS Information'!$E$10="CWS",Q5678="Unknown")),
(AND('[1]PWS Information'!$E$10="NTNC",Q5678="Unknown")))),"Tier 5",
"")))))</f>
        <v>Tier 5</v>
      </c>
      <c r="Z5678" s="71"/>
      <c r="AA5678" s="71"/>
    </row>
    <row r="5679" spans="1:27" ht="86.4" x14ac:dyDescent="0.3">
      <c r="A5679" s="1"/>
      <c r="B5679" s="70">
        <v>9329100</v>
      </c>
      <c r="C5679" s="60">
        <v>2964</v>
      </c>
      <c r="D5679" s="61" t="s">
        <v>1946</v>
      </c>
      <c r="E5679" s="61" t="s">
        <v>128</v>
      </c>
      <c r="F5679" s="61">
        <v>78640</v>
      </c>
      <c r="G5679" s="62" t="s">
        <v>2056</v>
      </c>
      <c r="H5679" s="63">
        <v>29.962713900000001</v>
      </c>
      <c r="I5679" s="64">
        <v>-97.7969694444444</v>
      </c>
      <c r="J5679" s="65" t="s">
        <v>50</v>
      </c>
      <c r="K5679" s="66" t="s">
        <v>51</v>
      </c>
      <c r="L5679" s="62" t="s">
        <v>52</v>
      </c>
      <c r="M5679" s="69"/>
      <c r="N5679" s="65" t="s">
        <v>50</v>
      </c>
      <c r="O5679" s="66" t="s">
        <v>52</v>
      </c>
      <c r="P5679" s="69"/>
      <c r="Q5679" s="55" t="str">
        <f t="shared" si="88"/>
        <v>Non-Lead</v>
      </c>
      <c r="R5679" s="70" t="s">
        <v>51</v>
      </c>
      <c r="S5679" s="70" t="s">
        <v>51</v>
      </c>
      <c r="T5679" s="70"/>
      <c r="U5679" s="71" t="s">
        <v>284</v>
      </c>
      <c r="V5679" s="71" t="s">
        <v>51</v>
      </c>
      <c r="W5679" s="71" t="s">
        <v>51</v>
      </c>
      <c r="X5679" s="71" t="s">
        <v>51</v>
      </c>
      <c r="Y5679" s="72" t="str">
        <f>IF((OR((AND('[1]PWS Information'!$E$10="CWS",U5679="Single Family Residence",Q5679="Lead")),
(AND('[1]PWS Information'!$E$10="CWS",U5679="Multiple Family Residence",'[1]PWS Information'!$E$11="Yes",Q5679="Lead")),
(AND('[1]PWS Information'!$E$10="NTNC",Q5679="Lead")))),"Tier 1",
IF((OR((AND('[1]PWS Information'!$E$10="CWS",U5679="Multiple Family Residence",'[1]PWS Information'!$E$11="No",Q5679="Lead")),
(AND('[1]PWS Information'!$E$10="CWS",U5679="Other",Q5679="Lead")),
(AND('[1]PWS Information'!$E$10="CWS",U5679="Building",Q5679="Lead")))),"Tier 2",
IF((OR((AND('[1]PWS Information'!$E$10="CWS",U5679="Single Family Residence",Q5679="Galvanized Requiring Replacement")),
(AND('[1]PWS Information'!$E$10="CWS",U5679="Single Family Residence",Q5679="Galvanized Requiring Replacement",R5679="Yes")),
(AND('[1]PWS Information'!$E$10="NTNC",Q5679="Galvanized Requiring Replacement")),
(AND('[1]PWS Information'!$E$10="NTNC",U5679="Single Family Residence",R5679="Yes")))),"Tier 3",
IF((OR((AND('[1]PWS Information'!$E$10="CWS",U5679="Single Family Residence",S5679="Yes",Q5679="Non-Lead", J5679="Non-Lead - Copper",L5679="Before 1989")),
(AND('[1]PWS Information'!$E$10="CWS",U5679="Single Family Residence",S5679="Yes",Q5679="Non-Lead", N5679="Non-Lead - Copper",O5679="Before 1989")))),"Tier 4",
IF((OR((AND('[1]PWS Information'!$E$10="NTNC",Q5679="Non-Lead")),
(AND('[1]PWS Information'!$E$10="CWS",Q5679="Non-Lead",S5679="")),
(AND('[1]PWS Information'!$E$10="CWS",Q5679="Non-Lead",S5679="No")),
(AND('[1]PWS Information'!$E$10="CWS",Q5679="Non-Lead",S5679="Don't Know")),
(AND('[1]PWS Information'!$E$10="CWS",Q5679="Non-Lead", J5679="Non-Lead - Copper", S5679="Yes", L5679="Between 1989 and 2014")),
(AND('[1]PWS Information'!$E$10="CWS",Q5679="Non-Lead", J5679="Non-Lead - Copper", S5679="Yes", L5679="After 2014")),
(AND('[1]PWS Information'!$E$10="CWS",Q5679="Non-Lead", J5679="Non-Lead - Copper", S5679="Yes", L5679="Unknown")),
(AND('[1]PWS Information'!$E$10="CWS",Q5679="Non-Lead", N5679="Non-Lead - Copper", S5679="Yes", O5679="Between 1989 and 2014")),
(AND('[1]PWS Information'!$E$10="CWS",Q5679="Non-Lead", N5679="Non-Lead - Copper", S5679="Yes", O5679="After 2014")),
(AND('[1]PWS Information'!$E$10="CWS",Q5679="Non-Lead", N5679="Non-Lead - Copper", S5679="Yes", O5679="Unknown")),
(AND('[1]PWS Information'!$E$10="CWS",Q5679="Unknown")),
(AND('[1]PWS Information'!$E$10="NTNC",Q5679="Unknown")))),"Tier 5",
"")))))</f>
        <v>Tier 5</v>
      </c>
      <c r="Z5679" s="71"/>
      <c r="AA5679" s="71"/>
    </row>
    <row r="5680" spans="1:27" ht="86.4" x14ac:dyDescent="0.3">
      <c r="A5680" s="1"/>
      <c r="B5680" s="70">
        <v>9329100</v>
      </c>
      <c r="C5680" s="60">
        <v>2964</v>
      </c>
      <c r="D5680" s="61" t="s">
        <v>1946</v>
      </c>
      <c r="E5680" s="61" t="s">
        <v>128</v>
      </c>
      <c r="F5680" s="61">
        <v>78640</v>
      </c>
      <c r="G5680" s="62" t="s">
        <v>2056</v>
      </c>
      <c r="H5680" s="63">
        <v>29.962713900000001</v>
      </c>
      <c r="I5680" s="64">
        <v>-97.7969694444444</v>
      </c>
      <c r="J5680" s="65" t="s">
        <v>50</v>
      </c>
      <c r="K5680" s="66" t="s">
        <v>51</v>
      </c>
      <c r="L5680" s="62" t="s">
        <v>52</v>
      </c>
      <c r="M5680" s="69"/>
      <c r="N5680" s="65" t="s">
        <v>50</v>
      </c>
      <c r="O5680" s="66" t="s">
        <v>52</v>
      </c>
      <c r="P5680" s="69"/>
      <c r="Q5680" s="55" t="str">
        <f t="shared" si="88"/>
        <v>Non-Lead</v>
      </c>
      <c r="R5680" s="70" t="s">
        <v>51</v>
      </c>
      <c r="S5680" s="70" t="s">
        <v>51</v>
      </c>
      <c r="T5680" s="70"/>
      <c r="U5680" s="71" t="s">
        <v>284</v>
      </c>
      <c r="V5680" s="71" t="s">
        <v>51</v>
      </c>
      <c r="W5680" s="71" t="s">
        <v>51</v>
      </c>
      <c r="X5680" s="71" t="s">
        <v>51</v>
      </c>
      <c r="Y5680" s="72" t="str">
        <f>IF((OR((AND('[1]PWS Information'!$E$10="CWS",U5680="Single Family Residence",Q5680="Lead")),
(AND('[1]PWS Information'!$E$10="CWS",U5680="Multiple Family Residence",'[1]PWS Information'!$E$11="Yes",Q5680="Lead")),
(AND('[1]PWS Information'!$E$10="NTNC",Q5680="Lead")))),"Tier 1",
IF((OR((AND('[1]PWS Information'!$E$10="CWS",U5680="Multiple Family Residence",'[1]PWS Information'!$E$11="No",Q5680="Lead")),
(AND('[1]PWS Information'!$E$10="CWS",U5680="Other",Q5680="Lead")),
(AND('[1]PWS Information'!$E$10="CWS",U5680="Building",Q5680="Lead")))),"Tier 2",
IF((OR((AND('[1]PWS Information'!$E$10="CWS",U5680="Single Family Residence",Q5680="Galvanized Requiring Replacement")),
(AND('[1]PWS Information'!$E$10="CWS",U5680="Single Family Residence",Q5680="Galvanized Requiring Replacement",R5680="Yes")),
(AND('[1]PWS Information'!$E$10="NTNC",Q5680="Galvanized Requiring Replacement")),
(AND('[1]PWS Information'!$E$10="NTNC",U5680="Single Family Residence",R5680="Yes")))),"Tier 3",
IF((OR((AND('[1]PWS Information'!$E$10="CWS",U5680="Single Family Residence",S5680="Yes",Q5680="Non-Lead", J5680="Non-Lead - Copper",L5680="Before 1989")),
(AND('[1]PWS Information'!$E$10="CWS",U5680="Single Family Residence",S5680="Yes",Q5680="Non-Lead", N5680="Non-Lead - Copper",O5680="Before 1989")))),"Tier 4",
IF((OR((AND('[1]PWS Information'!$E$10="NTNC",Q5680="Non-Lead")),
(AND('[1]PWS Information'!$E$10="CWS",Q5680="Non-Lead",S5680="")),
(AND('[1]PWS Information'!$E$10="CWS",Q5680="Non-Lead",S5680="No")),
(AND('[1]PWS Information'!$E$10="CWS",Q5680="Non-Lead",S5680="Don't Know")),
(AND('[1]PWS Information'!$E$10="CWS",Q5680="Non-Lead", J5680="Non-Lead - Copper", S5680="Yes", L5680="Between 1989 and 2014")),
(AND('[1]PWS Information'!$E$10="CWS",Q5680="Non-Lead", J5680="Non-Lead - Copper", S5680="Yes", L5680="After 2014")),
(AND('[1]PWS Information'!$E$10="CWS",Q5680="Non-Lead", J5680="Non-Lead - Copper", S5680="Yes", L5680="Unknown")),
(AND('[1]PWS Information'!$E$10="CWS",Q5680="Non-Lead", N5680="Non-Lead - Copper", S5680="Yes", O5680="Between 1989 and 2014")),
(AND('[1]PWS Information'!$E$10="CWS",Q5680="Non-Lead", N5680="Non-Lead - Copper", S5680="Yes", O5680="After 2014")),
(AND('[1]PWS Information'!$E$10="CWS",Q5680="Non-Lead", N5680="Non-Lead - Copper", S5680="Yes", O5680="Unknown")),
(AND('[1]PWS Information'!$E$10="CWS",Q5680="Unknown")),
(AND('[1]PWS Information'!$E$10="NTNC",Q5680="Unknown")))),"Tier 5",
"")))))</f>
        <v>Tier 5</v>
      </c>
      <c r="Z5680" s="71"/>
      <c r="AA5680" s="71"/>
    </row>
    <row r="5681" spans="1:27" ht="86.4" x14ac:dyDescent="0.3">
      <c r="A5681" s="1"/>
      <c r="B5681" s="70">
        <v>9329100</v>
      </c>
      <c r="C5681" s="60">
        <v>2964</v>
      </c>
      <c r="D5681" s="61" t="s">
        <v>1946</v>
      </c>
      <c r="E5681" s="61" t="s">
        <v>128</v>
      </c>
      <c r="F5681" s="61">
        <v>78640</v>
      </c>
      <c r="G5681" s="62" t="s">
        <v>2056</v>
      </c>
      <c r="H5681" s="63">
        <v>29.962713900000001</v>
      </c>
      <c r="I5681" s="64">
        <v>-97.7969694444444</v>
      </c>
      <c r="J5681" s="65" t="s">
        <v>50</v>
      </c>
      <c r="K5681" s="66" t="s">
        <v>51</v>
      </c>
      <c r="L5681" s="62" t="s">
        <v>52</v>
      </c>
      <c r="M5681" s="69"/>
      <c r="N5681" s="65" t="s">
        <v>50</v>
      </c>
      <c r="O5681" s="66" t="s">
        <v>52</v>
      </c>
      <c r="P5681" s="69"/>
      <c r="Q5681" s="55" t="str">
        <f t="shared" si="88"/>
        <v>Non-Lead</v>
      </c>
      <c r="R5681" s="70" t="s">
        <v>51</v>
      </c>
      <c r="S5681" s="70" t="s">
        <v>51</v>
      </c>
      <c r="T5681" s="70"/>
      <c r="U5681" s="71" t="s">
        <v>284</v>
      </c>
      <c r="V5681" s="71" t="s">
        <v>51</v>
      </c>
      <c r="W5681" s="71" t="s">
        <v>51</v>
      </c>
      <c r="X5681" s="71" t="s">
        <v>51</v>
      </c>
      <c r="Y5681" s="72" t="str">
        <f>IF((OR((AND('[1]PWS Information'!$E$10="CWS",U5681="Single Family Residence",Q5681="Lead")),
(AND('[1]PWS Information'!$E$10="CWS",U5681="Multiple Family Residence",'[1]PWS Information'!$E$11="Yes",Q5681="Lead")),
(AND('[1]PWS Information'!$E$10="NTNC",Q5681="Lead")))),"Tier 1",
IF((OR((AND('[1]PWS Information'!$E$10="CWS",U5681="Multiple Family Residence",'[1]PWS Information'!$E$11="No",Q5681="Lead")),
(AND('[1]PWS Information'!$E$10="CWS",U5681="Other",Q5681="Lead")),
(AND('[1]PWS Information'!$E$10="CWS",U5681="Building",Q5681="Lead")))),"Tier 2",
IF((OR((AND('[1]PWS Information'!$E$10="CWS",U5681="Single Family Residence",Q5681="Galvanized Requiring Replacement")),
(AND('[1]PWS Information'!$E$10="CWS",U5681="Single Family Residence",Q5681="Galvanized Requiring Replacement",R5681="Yes")),
(AND('[1]PWS Information'!$E$10="NTNC",Q5681="Galvanized Requiring Replacement")),
(AND('[1]PWS Information'!$E$10="NTNC",U5681="Single Family Residence",R5681="Yes")))),"Tier 3",
IF((OR((AND('[1]PWS Information'!$E$10="CWS",U5681="Single Family Residence",S5681="Yes",Q5681="Non-Lead", J5681="Non-Lead - Copper",L5681="Before 1989")),
(AND('[1]PWS Information'!$E$10="CWS",U5681="Single Family Residence",S5681="Yes",Q5681="Non-Lead", N5681="Non-Lead - Copper",O5681="Before 1989")))),"Tier 4",
IF((OR((AND('[1]PWS Information'!$E$10="NTNC",Q5681="Non-Lead")),
(AND('[1]PWS Information'!$E$10="CWS",Q5681="Non-Lead",S5681="")),
(AND('[1]PWS Information'!$E$10="CWS",Q5681="Non-Lead",S5681="No")),
(AND('[1]PWS Information'!$E$10="CWS",Q5681="Non-Lead",S5681="Don't Know")),
(AND('[1]PWS Information'!$E$10="CWS",Q5681="Non-Lead", J5681="Non-Lead - Copper", S5681="Yes", L5681="Between 1989 and 2014")),
(AND('[1]PWS Information'!$E$10="CWS",Q5681="Non-Lead", J5681="Non-Lead - Copper", S5681="Yes", L5681="After 2014")),
(AND('[1]PWS Information'!$E$10="CWS",Q5681="Non-Lead", J5681="Non-Lead - Copper", S5681="Yes", L5681="Unknown")),
(AND('[1]PWS Information'!$E$10="CWS",Q5681="Non-Lead", N5681="Non-Lead - Copper", S5681="Yes", O5681="Between 1989 and 2014")),
(AND('[1]PWS Information'!$E$10="CWS",Q5681="Non-Lead", N5681="Non-Lead - Copper", S5681="Yes", O5681="After 2014")),
(AND('[1]PWS Information'!$E$10="CWS",Q5681="Non-Lead", N5681="Non-Lead - Copper", S5681="Yes", O5681="Unknown")),
(AND('[1]PWS Information'!$E$10="CWS",Q5681="Unknown")),
(AND('[1]PWS Information'!$E$10="NTNC",Q5681="Unknown")))),"Tier 5",
"")))))</f>
        <v>Tier 5</v>
      </c>
      <c r="Z5681" s="71"/>
      <c r="AA5681" s="71"/>
    </row>
    <row r="5682" spans="1:27" ht="86.4" x14ac:dyDescent="0.3">
      <c r="A5682" s="17"/>
      <c r="B5682" s="70">
        <v>9329100</v>
      </c>
      <c r="C5682" s="60">
        <v>2964</v>
      </c>
      <c r="D5682" s="61" t="s">
        <v>1946</v>
      </c>
      <c r="E5682" s="61" t="s">
        <v>128</v>
      </c>
      <c r="F5682" s="61">
        <v>78640</v>
      </c>
      <c r="G5682" s="62" t="s">
        <v>2056</v>
      </c>
      <c r="H5682" s="63">
        <v>29.962713900000001</v>
      </c>
      <c r="I5682" s="64">
        <v>-97.7969694444444</v>
      </c>
      <c r="J5682" s="65" t="s">
        <v>50</v>
      </c>
      <c r="K5682" s="66" t="s">
        <v>51</v>
      </c>
      <c r="L5682" s="62" t="s">
        <v>52</v>
      </c>
      <c r="M5682" s="69"/>
      <c r="N5682" s="65" t="s">
        <v>50</v>
      </c>
      <c r="O5682" s="66" t="s">
        <v>52</v>
      </c>
      <c r="P5682" s="69"/>
      <c r="Q5682" s="55" t="str">
        <f t="shared" si="88"/>
        <v>Non-Lead</v>
      </c>
      <c r="R5682" s="70" t="s">
        <v>51</v>
      </c>
      <c r="S5682" s="70" t="s">
        <v>51</v>
      </c>
      <c r="T5682" s="70"/>
      <c r="U5682" s="71" t="s">
        <v>284</v>
      </c>
      <c r="V5682" s="71" t="s">
        <v>51</v>
      </c>
      <c r="W5682" s="71" t="s">
        <v>51</v>
      </c>
      <c r="X5682" s="71" t="s">
        <v>51</v>
      </c>
      <c r="Y5682" s="72" t="str">
        <f>IF((OR((AND('[1]PWS Information'!$E$10="CWS",U5682="Single Family Residence",Q5682="Lead")),
(AND('[1]PWS Information'!$E$10="CWS",U5682="Multiple Family Residence",'[1]PWS Information'!$E$11="Yes",Q5682="Lead")),
(AND('[1]PWS Information'!$E$10="NTNC",Q5682="Lead")))),"Tier 1",
IF((OR((AND('[1]PWS Information'!$E$10="CWS",U5682="Multiple Family Residence",'[1]PWS Information'!$E$11="No",Q5682="Lead")),
(AND('[1]PWS Information'!$E$10="CWS",U5682="Other",Q5682="Lead")),
(AND('[1]PWS Information'!$E$10="CWS",U5682="Building",Q5682="Lead")))),"Tier 2",
IF((OR((AND('[1]PWS Information'!$E$10="CWS",U5682="Single Family Residence",Q5682="Galvanized Requiring Replacement")),
(AND('[1]PWS Information'!$E$10="CWS",U5682="Single Family Residence",Q5682="Galvanized Requiring Replacement",R5682="Yes")),
(AND('[1]PWS Information'!$E$10="NTNC",Q5682="Galvanized Requiring Replacement")),
(AND('[1]PWS Information'!$E$10="NTNC",U5682="Single Family Residence",R5682="Yes")))),"Tier 3",
IF((OR((AND('[1]PWS Information'!$E$10="CWS",U5682="Single Family Residence",S5682="Yes",Q5682="Non-Lead", J5682="Non-Lead - Copper",L5682="Before 1989")),
(AND('[1]PWS Information'!$E$10="CWS",U5682="Single Family Residence",S5682="Yes",Q5682="Non-Lead", N5682="Non-Lead - Copper",O5682="Before 1989")))),"Tier 4",
IF((OR((AND('[1]PWS Information'!$E$10="NTNC",Q5682="Non-Lead")),
(AND('[1]PWS Information'!$E$10="CWS",Q5682="Non-Lead",S5682="")),
(AND('[1]PWS Information'!$E$10="CWS",Q5682="Non-Lead",S5682="No")),
(AND('[1]PWS Information'!$E$10="CWS",Q5682="Non-Lead",S5682="Don't Know")),
(AND('[1]PWS Information'!$E$10="CWS",Q5682="Non-Lead", J5682="Non-Lead - Copper", S5682="Yes", L5682="Between 1989 and 2014")),
(AND('[1]PWS Information'!$E$10="CWS",Q5682="Non-Lead", J5682="Non-Lead - Copper", S5682="Yes", L5682="After 2014")),
(AND('[1]PWS Information'!$E$10="CWS",Q5682="Non-Lead", J5682="Non-Lead - Copper", S5682="Yes", L5682="Unknown")),
(AND('[1]PWS Information'!$E$10="CWS",Q5682="Non-Lead", N5682="Non-Lead - Copper", S5682="Yes", O5682="Between 1989 and 2014")),
(AND('[1]PWS Information'!$E$10="CWS",Q5682="Non-Lead", N5682="Non-Lead - Copper", S5682="Yes", O5682="After 2014")),
(AND('[1]PWS Information'!$E$10="CWS",Q5682="Non-Lead", N5682="Non-Lead - Copper", S5682="Yes", O5682="Unknown")),
(AND('[1]PWS Information'!$E$10="CWS",Q5682="Unknown")),
(AND('[1]PWS Information'!$E$10="NTNC",Q5682="Unknown")))),"Tier 5",
"")))))</f>
        <v>Tier 5</v>
      </c>
      <c r="Z5682" s="71"/>
      <c r="AA5682" s="71"/>
    </row>
    <row r="5683" spans="1:27" ht="86.4" x14ac:dyDescent="0.3">
      <c r="A5683" s="1"/>
      <c r="B5683" s="70">
        <v>9329100</v>
      </c>
      <c r="C5683" s="60">
        <v>2964</v>
      </c>
      <c r="D5683" s="61" t="s">
        <v>1946</v>
      </c>
      <c r="E5683" s="61" t="s">
        <v>128</v>
      </c>
      <c r="F5683" s="61">
        <v>78640</v>
      </c>
      <c r="G5683" s="62" t="s">
        <v>2056</v>
      </c>
      <c r="H5683" s="63">
        <v>29.962713900000001</v>
      </c>
      <c r="I5683" s="64">
        <v>-97.7969694444444</v>
      </c>
      <c r="J5683" s="65" t="s">
        <v>50</v>
      </c>
      <c r="K5683" s="66" t="s">
        <v>51</v>
      </c>
      <c r="L5683" s="62" t="s">
        <v>52</v>
      </c>
      <c r="M5683" s="69"/>
      <c r="N5683" s="65" t="s">
        <v>50</v>
      </c>
      <c r="O5683" s="66" t="s">
        <v>52</v>
      </c>
      <c r="P5683" s="69"/>
      <c r="Q5683" s="55" t="str">
        <f t="shared" si="88"/>
        <v>Non-Lead</v>
      </c>
      <c r="R5683" s="70" t="s">
        <v>51</v>
      </c>
      <c r="S5683" s="70" t="s">
        <v>51</v>
      </c>
      <c r="T5683" s="70"/>
      <c r="U5683" s="71" t="s">
        <v>284</v>
      </c>
      <c r="V5683" s="71" t="s">
        <v>51</v>
      </c>
      <c r="W5683" s="71" t="s">
        <v>51</v>
      </c>
      <c r="X5683" s="71" t="s">
        <v>51</v>
      </c>
      <c r="Y5683" s="72" t="str">
        <f>IF((OR((AND('[1]PWS Information'!$E$10="CWS",U5683="Single Family Residence",Q5683="Lead")),
(AND('[1]PWS Information'!$E$10="CWS",U5683="Multiple Family Residence",'[1]PWS Information'!$E$11="Yes",Q5683="Lead")),
(AND('[1]PWS Information'!$E$10="NTNC",Q5683="Lead")))),"Tier 1",
IF((OR((AND('[1]PWS Information'!$E$10="CWS",U5683="Multiple Family Residence",'[1]PWS Information'!$E$11="No",Q5683="Lead")),
(AND('[1]PWS Information'!$E$10="CWS",U5683="Other",Q5683="Lead")),
(AND('[1]PWS Information'!$E$10="CWS",U5683="Building",Q5683="Lead")))),"Tier 2",
IF((OR((AND('[1]PWS Information'!$E$10="CWS",U5683="Single Family Residence",Q5683="Galvanized Requiring Replacement")),
(AND('[1]PWS Information'!$E$10="CWS",U5683="Single Family Residence",Q5683="Galvanized Requiring Replacement",R5683="Yes")),
(AND('[1]PWS Information'!$E$10="NTNC",Q5683="Galvanized Requiring Replacement")),
(AND('[1]PWS Information'!$E$10="NTNC",U5683="Single Family Residence",R5683="Yes")))),"Tier 3",
IF((OR((AND('[1]PWS Information'!$E$10="CWS",U5683="Single Family Residence",S5683="Yes",Q5683="Non-Lead", J5683="Non-Lead - Copper",L5683="Before 1989")),
(AND('[1]PWS Information'!$E$10="CWS",U5683="Single Family Residence",S5683="Yes",Q5683="Non-Lead", N5683="Non-Lead - Copper",O5683="Before 1989")))),"Tier 4",
IF((OR((AND('[1]PWS Information'!$E$10="NTNC",Q5683="Non-Lead")),
(AND('[1]PWS Information'!$E$10="CWS",Q5683="Non-Lead",S5683="")),
(AND('[1]PWS Information'!$E$10="CWS",Q5683="Non-Lead",S5683="No")),
(AND('[1]PWS Information'!$E$10="CWS",Q5683="Non-Lead",S5683="Don't Know")),
(AND('[1]PWS Information'!$E$10="CWS",Q5683="Non-Lead", J5683="Non-Lead - Copper", S5683="Yes", L5683="Between 1989 and 2014")),
(AND('[1]PWS Information'!$E$10="CWS",Q5683="Non-Lead", J5683="Non-Lead - Copper", S5683="Yes", L5683="After 2014")),
(AND('[1]PWS Information'!$E$10="CWS",Q5683="Non-Lead", J5683="Non-Lead - Copper", S5683="Yes", L5683="Unknown")),
(AND('[1]PWS Information'!$E$10="CWS",Q5683="Non-Lead", N5683="Non-Lead - Copper", S5683="Yes", O5683="Between 1989 and 2014")),
(AND('[1]PWS Information'!$E$10="CWS",Q5683="Non-Lead", N5683="Non-Lead - Copper", S5683="Yes", O5683="After 2014")),
(AND('[1]PWS Information'!$E$10="CWS",Q5683="Non-Lead", N5683="Non-Lead - Copper", S5683="Yes", O5683="Unknown")),
(AND('[1]PWS Information'!$E$10="CWS",Q5683="Unknown")),
(AND('[1]PWS Information'!$E$10="NTNC",Q5683="Unknown")))),"Tier 5",
"")))))</f>
        <v>Tier 5</v>
      </c>
      <c r="Z5683" s="71"/>
      <c r="AA5683" s="71"/>
    </row>
    <row r="5684" spans="1:27" ht="86.4" x14ac:dyDescent="0.3">
      <c r="A5684" s="1"/>
      <c r="B5684" s="70">
        <v>9329100</v>
      </c>
      <c r="C5684" s="60">
        <v>2964</v>
      </c>
      <c r="D5684" s="61" t="s">
        <v>1946</v>
      </c>
      <c r="E5684" s="61" t="s">
        <v>128</v>
      </c>
      <c r="F5684" s="61">
        <v>78640</v>
      </c>
      <c r="G5684" s="62" t="s">
        <v>2056</v>
      </c>
      <c r="H5684" s="63">
        <v>29.962713900000001</v>
      </c>
      <c r="I5684" s="64">
        <v>-97.7969694444444</v>
      </c>
      <c r="J5684" s="65" t="s">
        <v>50</v>
      </c>
      <c r="K5684" s="66" t="s">
        <v>51</v>
      </c>
      <c r="L5684" s="62" t="s">
        <v>52</v>
      </c>
      <c r="M5684" s="69"/>
      <c r="N5684" s="65" t="s">
        <v>50</v>
      </c>
      <c r="O5684" s="66" t="s">
        <v>52</v>
      </c>
      <c r="P5684" s="69"/>
      <c r="Q5684" s="55" t="str">
        <f t="shared" si="88"/>
        <v>Non-Lead</v>
      </c>
      <c r="R5684" s="70" t="s">
        <v>51</v>
      </c>
      <c r="S5684" s="70" t="s">
        <v>51</v>
      </c>
      <c r="T5684" s="70"/>
      <c r="U5684" s="71" t="s">
        <v>284</v>
      </c>
      <c r="V5684" s="71" t="s">
        <v>51</v>
      </c>
      <c r="W5684" s="71" t="s">
        <v>51</v>
      </c>
      <c r="X5684" s="71" t="s">
        <v>51</v>
      </c>
      <c r="Y5684" s="72" t="str">
        <f>IF((OR((AND('[1]PWS Information'!$E$10="CWS",U5684="Single Family Residence",Q5684="Lead")),
(AND('[1]PWS Information'!$E$10="CWS",U5684="Multiple Family Residence",'[1]PWS Information'!$E$11="Yes",Q5684="Lead")),
(AND('[1]PWS Information'!$E$10="NTNC",Q5684="Lead")))),"Tier 1",
IF((OR((AND('[1]PWS Information'!$E$10="CWS",U5684="Multiple Family Residence",'[1]PWS Information'!$E$11="No",Q5684="Lead")),
(AND('[1]PWS Information'!$E$10="CWS",U5684="Other",Q5684="Lead")),
(AND('[1]PWS Information'!$E$10="CWS",U5684="Building",Q5684="Lead")))),"Tier 2",
IF((OR((AND('[1]PWS Information'!$E$10="CWS",U5684="Single Family Residence",Q5684="Galvanized Requiring Replacement")),
(AND('[1]PWS Information'!$E$10="CWS",U5684="Single Family Residence",Q5684="Galvanized Requiring Replacement",R5684="Yes")),
(AND('[1]PWS Information'!$E$10="NTNC",Q5684="Galvanized Requiring Replacement")),
(AND('[1]PWS Information'!$E$10="NTNC",U5684="Single Family Residence",R5684="Yes")))),"Tier 3",
IF((OR((AND('[1]PWS Information'!$E$10="CWS",U5684="Single Family Residence",S5684="Yes",Q5684="Non-Lead", J5684="Non-Lead - Copper",L5684="Before 1989")),
(AND('[1]PWS Information'!$E$10="CWS",U5684="Single Family Residence",S5684="Yes",Q5684="Non-Lead", N5684="Non-Lead - Copper",O5684="Before 1989")))),"Tier 4",
IF((OR((AND('[1]PWS Information'!$E$10="NTNC",Q5684="Non-Lead")),
(AND('[1]PWS Information'!$E$10="CWS",Q5684="Non-Lead",S5684="")),
(AND('[1]PWS Information'!$E$10="CWS",Q5684="Non-Lead",S5684="No")),
(AND('[1]PWS Information'!$E$10="CWS",Q5684="Non-Lead",S5684="Don't Know")),
(AND('[1]PWS Information'!$E$10="CWS",Q5684="Non-Lead", J5684="Non-Lead - Copper", S5684="Yes", L5684="Between 1989 and 2014")),
(AND('[1]PWS Information'!$E$10="CWS",Q5684="Non-Lead", J5684="Non-Lead - Copper", S5684="Yes", L5684="After 2014")),
(AND('[1]PWS Information'!$E$10="CWS",Q5684="Non-Lead", J5684="Non-Lead - Copper", S5684="Yes", L5684="Unknown")),
(AND('[1]PWS Information'!$E$10="CWS",Q5684="Non-Lead", N5684="Non-Lead - Copper", S5684="Yes", O5684="Between 1989 and 2014")),
(AND('[1]PWS Information'!$E$10="CWS",Q5684="Non-Lead", N5684="Non-Lead - Copper", S5684="Yes", O5684="After 2014")),
(AND('[1]PWS Information'!$E$10="CWS",Q5684="Non-Lead", N5684="Non-Lead - Copper", S5684="Yes", O5684="Unknown")),
(AND('[1]PWS Information'!$E$10="CWS",Q5684="Unknown")),
(AND('[1]PWS Information'!$E$10="NTNC",Q5684="Unknown")))),"Tier 5",
"")))))</f>
        <v>Tier 5</v>
      </c>
      <c r="Z5684" s="71"/>
      <c r="AA5684" s="71"/>
    </row>
    <row r="5685" spans="1:27" ht="86.4" x14ac:dyDescent="0.3">
      <c r="A5685" s="1"/>
      <c r="B5685" s="70">
        <v>9329100</v>
      </c>
      <c r="C5685" s="60">
        <v>2964</v>
      </c>
      <c r="D5685" s="61" t="s">
        <v>1946</v>
      </c>
      <c r="E5685" s="61" t="s">
        <v>128</v>
      </c>
      <c r="F5685" s="61">
        <v>78640</v>
      </c>
      <c r="G5685" s="62" t="s">
        <v>2056</v>
      </c>
      <c r="H5685" s="63">
        <v>29.962713900000001</v>
      </c>
      <c r="I5685" s="64">
        <v>-97.7969694444444</v>
      </c>
      <c r="J5685" s="65" t="s">
        <v>50</v>
      </c>
      <c r="K5685" s="66" t="s">
        <v>51</v>
      </c>
      <c r="L5685" s="62" t="s">
        <v>52</v>
      </c>
      <c r="M5685" s="69"/>
      <c r="N5685" s="65" t="s">
        <v>50</v>
      </c>
      <c r="O5685" s="66" t="s">
        <v>52</v>
      </c>
      <c r="P5685" s="69"/>
      <c r="Q5685" s="55" t="str">
        <f t="shared" si="88"/>
        <v>Non-Lead</v>
      </c>
      <c r="R5685" s="70" t="s">
        <v>51</v>
      </c>
      <c r="S5685" s="70" t="s">
        <v>51</v>
      </c>
      <c r="T5685" s="70"/>
      <c r="U5685" s="71" t="s">
        <v>284</v>
      </c>
      <c r="V5685" s="71" t="s">
        <v>51</v>
      </c>
      <c r="W5685" s="71" t="s">
        <v>51</v>
      </c>
      <c r="X5685" s="71" t="s">
        <v>51</v>
      </c>
      <c r="Y5685" s="72" t="str">
        <f>IF((OR((AND('[1]PWS Information'!$E$10="CWS",U5685="Single Family Residence",Q5685="Lead")),
(AND('[1]PWS Information'!$E$10="CWS",U5685="Multiple Family Residence",'[1]PWS Information'!$E$11="Yes",Q5685="Lead")),
(AND('[1]PWS Information'!$E$10="NTNC",Q5685="Lead")))),"Tier 1",
IF((OR((AND('[1]PWS Information'!$E$10="CWS",U5685="Multiple Family Residence",'[1]PWS Information'!$E$11="No",Q5685="Lead")),
(AND('[1]PWS Information'!$E$10="CWS",U5685="Other",Q5685="Lead")),
(AND('[1]PWS Information'!$E$10="CWS",U5685="Building",Q5685="Lead")))),"Tier 2",
IF((OR((AND('[1]PWS Information'!$E$10="CWS",U5685="Single Family Residence",Q5685="Galvanized Requiring Replacement")),
(AND('[1]PWS Information'!$E$10="CWS",U5685="Single Family Residence",Q5685="Galvanized Requiring Replacement",R5685="Yes")),
(AND('[1]PWS Information'!$E$10="NTNC",Q5685="Galvanized Requiring Replacement")),
(AND('[1]PWS Information'!$E$10="NTNC",U5685="Single Family Residence",R5685="Yes")))),"Tier 3",
IF((OR((AND('[1]PWS Information'!$E$10="CWS",U5685="Single Family Residence",S5685="Yes",Q5685="Non-Lead", J5685="Non-Lead - Copper",L5685="Before 1989")),
(AND('[1]PWS Information'!$E$10="CWS",U5685="Single Family Residence",S5685="Yes",Q5685="Non-Lead", N5685="Non-Lead - Copper",O5685="Before 1989")))),"Tier 4",
IF((OR((AND('[1]PWS Information'!$E$10="NTNC",Q5685="Non-Lead")),
(AND('[1]PWS Information'!$E$10="CWS",Q5685="Non-Lead",S5685="")),
(AND('[1]PWS Information'!$E$10="CWS",Q5685="Non-Lead",S5685="No")),
(AND('[1]PWS Information'!$E$10="CWS",Q5685="Non-Lead",S5685="Don't Know")),
(AND('[1]PWS Information'!$E$10="CWS",Q5685="Non-Lead", J5685="Non-Lead - Copper", S5685="Yes", L5685="Between 1989 and 2014")),
(AND('[1]PWS Information'!$E$10="CWS",Q5685="Non-Lead", J5685="Non-Lead - Copper", S5685="Yes", L5685="After 2014")),
(AND('[1]PWS Information'!$E$10="CWS",Q5685="Non-Lead", J5685="Non-Lead - Copper", S5685="Yes", L5685="Unknown")),
(AND('[1]PWS Information'!$E$10="CWS",Q5685="Non-Lead", N5685="Non-Lead - Copper", S5685="Yes", O5685="Between 1989 and 2014")),
(AND('[1]PWS Information'!$E$10="CWS",Q5685="Non-Lead", N5685="Non-Lead - Copper", S5685="Yes", O5685="After 2014")),
(AND('[1]PWS Information'!$E$10="CWS",Q5685="Non-Lead", N5685="Non-Lead - Copper", S5685="Yes", O5685="Unknown")),
(AND('[1]PWS Information'!$E$10="CWS",Q5685="Unknown")),
(AND('[1]PWS Information'!$E$10="NTNC",Q5685="Unknown")))),"Tier 5",
"")))))</f>
        <v>Tier 5</v>
      </c>
      <c r="Z5685" s="71"/>
      <c r="AA5685" s="71"/>
    </row>
    <row r="5686" spans="1:27" ht="86.4" x14ac:dyDescent="0.3">
      <c r="A5686" s="17"/>
      <c r="B5686" s="70">
        <v>9329100</v>
      </c>
      <c r="C5686" s="60">
        <v>2964</v>
      </c>
      <c r="D5686" s="61" t="s">
        <v>1946</v>
      </c>
      <c r="E5686" s="61" t="s">
        <v>128</v>
      </c>
      <c r="F5686" s="61">
        <v>78640</v>
      </c>
      <c r="G5686" s="62" t="s">
        <v>2056</v>
      </c>
      <c r="H5686" s="63">
        <v>29.962713900000001</v>
      </c>
      <c r="I5686" s="64">
        <v>-97.7969694444444</v>
      </c>
      <c r="J5686" s="65" t="s">
        <v>50</v>
      </c>
      <c r="K5686" s="66" t="s">
        <v>51</v>
      </c>
      <c r="L5686" s="62" t="s">
        <v>52</v>
      </c>
      <c r="M5686" s="69"/>
      <c r="N5686" s="65" t="s">
        <v>50</v>
      </c>
      <c r="O5686" s="66" t="s">
        <v>52</v>
      </c>
      <c r="P5686" s="69"/>
      <c r="Q5686" s="55" t="str">
        <f t="shared" si="88"/>
        <v>Non-Lead</v>
      </c>
      <c r="R5686" s="70" t="s">
        <v>51</v>
      </c>
      <c r="S5686" s="70" t="s">
        <v>51</v>
      </c>
      <c r="T5686" s="70"/>
      <c r="U5686" s="71" t="s">
        <v>284</v>
      </c>
      <c r="V5686" s="71" t="s">
        <v>51</v>
      </c>
      <c r="W5686" s="71" t="s">
        <v>51</v>
      </c>
      <c r="X5686" s="71" t="s">
        <v>51</v>
      </c>
      <c r="Y5686" s="72" t="str">
        <f>IF((OR((AND('[1]PWS Information'!$E$10="CWS",U5686="Single Family Residence",Q5686="Lead")),
(AND('[1]PWS Information'!$E$10="CWS",U5686="Multiple Family Residence",'[1]PWS Information'!$E$11="Yes",Q5686="Lead")),
(AND('[1]PWS Information'!$E$10="NTNC",Q5686="Lead")))),"Tier 1",
IF((OR((AND('[1]PWS Information'!$E$10="CWS",U5686="Multiple Family Residence",'[1]PWS Information'!$E$11="No",Q5686="Lead")),
(AND('[1]PWS Information'!$E$10="CWS",U5686="Other",Q5686="Lead")),
(AND('[1]PWS Information'!$E$10="CWS",U5686="Building",Q5686="Lead")))),"Tier 2",
IF((OR((AND('[1]PWS Information'!$E$10="CWS",U5686="Single Family Residence",Q5686="Galvanized Requiring Replacement")),
(AND('[1]PWS Information'!$E$10="CWS",U5686="Single Family Residence",Q5686="Galvanized Requiring Replacement",R5686="Yes")),
(AND('[1]PWS Information'!$E$10="NTNC",Q5686="Galvanized Requiring Replacement")),
(AND('[1]PWS Information'!$E$10="NTNC",U5686="Single Family Residence",R5686="Yes")))),"Tier 3",
IF((OR((AND('[1]PWS Information'!$E$10="CWS",U5686="Single Family Residence",S5686="Yes",Q5686="Non-Lead", J5686="Non-Lead - Copper",L5686="Before 1989")),
(AND('[1]PWS Information'!$E$10="CWS",U5686="Single Family Residence",S5686="Yes",Q5686="Non-Lead", N5686="Non-Lead - Copper",O5686="Before 1989")))),"Tier 4",
IF((OR((AND('[1]PWS Information'!$E$10="NTNC",Q5686="Non-Lead")),
(AND('[1]PWS Information'!$E$10="CWS",Q5686="Non-Lead",S5686="")),
(AND('[1]PWS Information'!$E$10="CWS",Q5686="Non-Lead",S5686="No")),
(AND('[1]PWS Information'!$E$10="CWS",Q5686="Non-Lead",S5686="Don't Know")),
(AND('[1]PWS Information'!$E$10="CWS",Q5686="Non-Lead", J5686="Non-Lead - Copper", S5686="Yes", L5686="Between 1989 and 2014")),
(AND('[1]PWS Information'!$E$10="CWS",Q5686="Non-Lead", J5686="Non-Lead - Copper", S5686="Yes", L5686="After 2014")),
(AND('[1]PWS Information'!$E$10="CWS",Q5686="Non-Lead", J5686="Non-Lead - Copper", S5686="Yes", L5686="Unknown")),
(AND('[1]PWS Information'!$E$10="CWS",Q5686="Non-Lead", N5686="Non-Lead - Copper", S5686="Yes", O5686="Between 1989 and 2014")),
(AND('[1]PWS Information'!$E$10="CWS",Q5686="Non-Lead", N5686="Non-Lead - Copper", S5686="Yes", O5686="After 2014")),
(AND('[1]PWS Information'!$E$10="CWS",Q5686="Non-Lead", N5686="Non-Lead - Copper", S5686="Yes", O5686="Unknown")),
(AND('[1]PWS Information'!$E$10="CWS",Q5686="Unknown")),
(AND('[1]PWS Information'!$E$10="NTNC",Q5686="Unknown")))),"Tier 5",
"")))))</f>
        <v>Tier 5</v>
      </c>
      <c r="Z5686" s="71"/>
      <c r="AA5686" s="71"/>
    </row>
    <row r="5687" spans="1:27" ht="86.4" x14ac:dyDescent="0.3">
      <c r="A5687" s="1"/>
      <c r="B5687" s="70">
        <v>9329100</v>
      </c>
      <c r="C5687" s="60">
        <v>2964</v>
      </c>
      <c r="D5687" s="61" t="s">
        <v>1946</v>
      </c>
      <c r="E5687" s="61" t="s">
        <v>128</v>
      </c>
      <c r="F5687" s="61">
        <v>78640</v>
      </c>
      <c r="G5687" s="62" t="s">
        <v>2056</v>
      </c>
      <c r="H5687" s="63">
        <v>29.962713900000001</v>
      </c>
      <c r="I5687" s="64">
        <v>-97.7969694444444</v>
      </c>
      <c r="J5687" s="65" t="s">
        <v>50</v>
      </c>
      <c r="K5687" s="66" t="s">
        <v>51</v>
      </c>
      <c r="L5687" s="62" t="s">
        <v>52</v>
      </c>
      <c r="M5687" s="69"/>
      <c r="N5687" s="65" t="s">
        <v>50</v>
      </c>
      <c r="O5687" s="66" t="s">
        <v>52</v>
      </c>
      <c r="P5687" s="69"/>
      <c r="Q5687" s="55" t="str">
        <f t="shared" si="88"/>
        <v>Non-Lead</v>
      </c>
      <c r="R5687" s="70" t="s">
        <v>51</v>
      </c>
      <c r="S5687" s="70" t="s">
        <v>51</v>
      </c>
      <c r="T5687" s="70"/>
      <c r="U5687" s="71" t="s">
        <v>284</v>
      </c>
      <c r="V5687" s="71" t="s">
        <v>51</v>
      </c>
      <c r="W5687" s="71" t="s">
        <v>51</v>
      </c>
      <c r="X5687" s="71" t="s">
        <v>51</v>
      </c>
      <c r="Y5687" s="72" t="str">
        <f>IF((OR((AND('[1]PWS Information'!$E$10="CWS",U5687="Single Family Residence",Q5687="Lead")),
(AND('[1]PWS Information'!$E$10="CWS",U5687="Multiple Family Residence",'[1]PWS Information'!$E$11="Yes",Q5687="Lead")),
(AND('[1]PWS Information'!$E$10="NTNC",Q5687="Lead")))),"Tier 1",
IF((OR((AND('[1]PWS Information'!$E$10="CWS",U5687="Multiple Family Residence",'[1]PWS Information'!$E$11="No",Q5687="Lead")),
(AND('[1]PWS Information'!$E$10="CWS",U5687="Other",Q5687="Lead")),
(AND('[1]PWS Information'!$E$10="CWS",U5687="Building",Q5687="Lead")))),"Tier 2",
IF((OR((AND('[1]PWS Information'!$E$10="CWS",U5687="Single Family Residence",Q5687="Galvanized Requiring Replacement")),
(AND('[1]PWS Information'!$E$10="CWS",U5687="Single Family Residence",Q5687="Galvanized Requiring Replacement",R5687="Yes")),
(AND('[1]PWS Information'!$E$10="NTNC",Q5687="Galvanized Requiring Replacement")),
(AND('[1]PWS Information'!$E$10="NTNC",U5687="Single Family Residence",R5687="Yes")))),"Tier 3",
IF((OR((AND('[1]PWS Information'!$E$10="CWS",U5687="Single Family Residence",S5687="Yes",Q5687="Non-Lead", J5687="Non-Lead - Copper",L5687="Before 1989")),
(AND('[1]PWS Information'!$E$10="CWS",U5687="Single Family Residence",S5687="Yes",Q5687="Non-Lead", N5687="Non-Lead - Copper",O5687="Before 1989")))),"Tier 4",
IF((OR((AND('[1]PWS Information'!$E$10="NTNC",Q5687="Non-Lead")),
(AND('[1]PWS Information'!$E$10="CWS",Q5687="Non-Lead",S5687="")),
(AND('[1]PWS Information'!$E$10="CWS",Q5687="Non-Lead",S5687="No")),
(AND('[1]PWS Information'!$E$10="CWS",Q5687="Non-Lead",S5687="Don't Know")),
(AND('[1]PWS Information'!$E$10="CWS",Q5687="Non-Lead", J5687="Non-Lead - Copper", S5687="Yes", L5687="Between 1989 and 2014")),
(AND('[1]PWS Information'!$E$10="CWS",Q5687="Non-Lead", J5687="Non-Lead - Copper", S5687="Yes", L5687="After 2014")),
(AND('[1]PWS Information'!$E$10="CWS",Q5687="Non-Lead", J5687="Non-Lead - Copper", S5687="Yes", L5687="Unknown")),
(AND('[1]PWS Information'!$E$10="CWS",Q5687="Non-Lead", N5687="Non-Lead - Copper", S5687="Yes", O5687="Between 1989 and 2014")),
(AND('[1]PWS Information'!$E$10="CWS",Q5687="Non-Lead", N5687="Non-Lead - Copper", S5687="Yes", O5687="After 2014")),
(AND('[1]PWS Information'!$E$10="CWS",Q5687="Non-Lead", N5687="Non-Lead - Copper", S5687="Yes", O5687="Unknown")),
(AND('[1]PWS Information'!$E$10="CWS",Q5687="Unknown")),
(AND('[1]PWS Information'!$E$10="NTNC",Q5687="Unknown")))),"Tier 5",
"")))))</f>
        <v>Tier 5</v>
      </c>
      <c r="Z5687" s="71"/>
      <c r="AA5687" s="71"/>
    </row>
    <row r="5688" spans="1:27" ht="86.4" x14ac:dyDescent="0.3">
      <c r="A5688" s="1"/>
      <c r="B5688" s="70">
        <v>9329100</v>
      </c>
      <c r="C5688" s="60">
        <v>2964</v>
      </c>
      <c r="D5688" s="61" t="s">
        <v>1946</v>
      </c>
      <c r="E5688" s="61" t="s">
        <v>128</v>
      </c>
      <c r="F5688" s="61">
        <v>78640</v>
      </c>
      <c r="G5688" s="62" t="s">
        <v>2056</v>
      </c>
      <c r="H5688" s="63">
        <v>29.962713900000001</v>
      </c>
      <c r="I5688" s="64">
        <v>-97.7969694444444</v>
      </c>
      <c r="J5688" s="65" t="s">
        <v>50</v>
      </c>
      <c r="K5688" s="66" t="s">
        <v>51</v>
      </c>
      <c r="L5688" s="62" t="s">
        <v>52</v>
      </c>
      <c r="M5688" s="69"/>
      <c r="N5688" s="65" t="s">
        <v>50</v>
      </c>
      <c r="O5688" s="66" t="s">
        <v>52</v>
      </c>
      <c r="P5688" s="69"/>
      <c r="Q5688" s="55" t="str">
        <f t="shared" si="88"/>
        <v>Non-Lead</v>
      </c>
      <c r="R5688" s="70" t="s">
        <v>51</v>
      </c>
      <c r="S5688" s="70" t="s">
        <v>51</v>
      </c>
      <c r="T5688" s="70"/>
      <c r="U5688" s="71" t="s">
        <v>284</v>
      </c>
      <c r="V5688" s="71" t="s">
        <v>51</v>
      </c>
      <c r="W5688" s="71" t="s">
        <v>51</v>
      </c>
      <c r="X5688" s="71" t="s">
        <v>51</v>
      </c>
      <c r="Y5688" s="72" t="str">
        <f>IF((OR((AND('[1]PWS Information'!$E$10="CWS",U5688="Single Family Residence",Q5688="Lead")),
(AND('[1]PWS Information'!$E$10="CWS",U5688="Multiple Family Residence",'[1]PWS Information'!$E$11="Yes",Q5688="Lead")),
(AND('[1]PWS Information'!$E$10="NTNC",Q5688="Lead")))),"Tier 1",
IF((OR((AND('[1]PWS Information'!$E$10="CWS",U5688="Multiple Family Residence",'[1]PWS Information'!$E$11="No",Q5688="Lead")),
(AND('[1]PWS Information'!$E$10="CWS",U5688="Other",Q5688="Lead")),
(AND('[1]PWS Information'!$E$10="CWS",U5688="Building",Q5688="Lead")))),"Tier 2",
IF((OR((AND('[1]PWS Information'!$E$10="CWS",U5688="Single Family Residence",Q5688="Galvanized Requiring Replacement")),
(AND('[1]PWS Information'!$E$10="CWS",U5688="Single Family Residence",Q5688="Galvanized Requiring Replacement",R5688="Yes")),
(AND('[1]PWS Information'!$E$10="NTNC",Q5688="Galvanized Requiring Replacement")),
(AND('[1]PWS Information'!$E$10="NTNC",U5688="Single Family Residence",R5688="Yes")))),"Tier 3",
IF((OR((AND('[1]PWS Information'!$E$10="CWS",U5688="Single Family Residence",S5688="Yes",Q5688="Non-Lead", J5688="Non-Lead - Copper",L5688="Before 1989")),
(AND('[1]PWS Information'!$E$10="CWS",U5688="Single Family Residence",S5688="Yes",Q5688="Non-Lead", N5688="Non-Lead - Copper",O5688="Before 1989")))),"Tier 4",
IF((OR((AND('[1]PWS Information'!$E$10="NTNC",Q5688="Non-Lead")),
(AND('[1]PWS Information'!$E$10="CWS",Q5688="Non-Lead",S5688="")),
(AND('[1]PWS Information'!$E$10="CWS",Q5688="Non-Lead",S5688="No")),
(AND('[1]PWS Information'!$E$10="CWS",Q5688="Non-Lead",S5688="Don't Know")),
(AND('[1]PWS Information'!$E$10="CWS",Q5688="Non-Lead", J5688="Non-Lead - Copper", S5688="Yes", L5688="Between 1989 and 2014")),
(AND('[1]PWS Information'!$E$10="CWS",Q5688="Non-Lead", J5688="Non-Lead - Copper", S5688="Yes", L5688="After 2014")),
(AND('[1]PWS Information'!$E$10="CWS",Q5688="Non-Lead", J5688="Non-Lead - Copper", S5688="Yes", L5688="Unknown")),
(AND('[1]PWS Information'!$E$10="CWS",Q5688="Non-Lead", N5688="Non-Lead - Copper", S5688="Yes", O5688="Between 1989 and 2014")),
(AND('[1]PWS Information'!$E$10="CWS",Q5688="Non-Lead", N5688="Non-Lead - Copper", S5688="Yes", O5688="After 2014")),
(AND('[1]PWS Information'!$E$10="CWS",Q5688="Non-Lead", N5688="Non-Lead - Copper", S5688="Yes", O5688="Unknown")),
(AND('[1]PWS Information'!$E$10="CWS",Q5688="Unknown")),
(AND('[1]PWS Information'!$E$10="NTNC",Q5688="Unknown")))),"Tier 5",
"")))))</f>
        <v>Tier 5</v>
      </c>
      <c r="Z5688" s="71"/>
      <c r="AA5688" s="71"/>
    </row>
    <row r="5689" spans="1:27" ht="86.4" x14ac:dyDescent="0.3">
      <c r="A5689" s="1"/>
      <c r="B5689" s="70">
        <v>9329100</v>
      </c>
      <c r="C5689" s="60">
        <v>2964</v>
      </c>
      <c r="D5689" s="61" t="s">
        <v>1946</v>
      </c>
      <c r="E5689" s="61" t="s">
        <v>128</v>
      </c>
      <c r="F5689" s="61">
        <v>78640</v>
      </c>
      <c r="G5689" s="62" t="s">
        <v>2056</v>
      </c>
      <c r="H5689" s="63">
        <v>29.962713900000001</v>
      </c>
      <c r="I5689" s="64">
        <v>-97.7969694444444</v>
      </c>
      <c r="J5689" s="65" t="s">
        <v>50</v>
      </c>
      <c r="K5689" s="66" t="s">
        <v>51</v>
      </c>
      <c r="L5689" s="62" t="s">
        <v>52</v>
      </c>
      <c r="M5689" s="69"/>
      <c r="N5689" s="65" t="s">
        <v>50</v>
      </c>
      <c r="O5689" s="66" t="s">
        <v>52</v>
      </c>
      <c r="P5689" s="69"/>
      <c r="Q5689" s="55" t="str">
        <f t="shared" si="88"/>
        <v>Non-Lead</v>
      </c>
      <c r="R5689" s="70" t="s">
        <v>51</v>
      </c>
      <c r="S5689" s="70" t="s">
        <v>51</v>
      </c>
      <c r="T5689" s="70"/>
      <c r="U5689" s="71" t="s">
        <v>284</v>
      </c>
      <c r="V5689" s="71" t="s">
        <v>51</v>
      </c>
      <c r="W5689" s="71" t="s">
        <v>51</v>
      </c>
      <c r="X5689" s="71" t="s">
        <v>51</v>
      </c>
      <c r="Y5689" s="72" t="str">
        <f>IF((OR((AND('[1]PWS Information'!$E$10="CWS",U5689="Single Family Residence",Q5689="Lead")),
(AND('[1]PWS Information'!$E$10="CWS",U5689="Multiple Family Residence",'[1]PWS Information'!$E$11="Yes",Q5689="Lead")),
(AND('[1]PWS Information'!$E$10="NTNC",Q5689="Lead")))),"Tier 1",
IF((OR((AND('[1]PWS Information'!$E$10="CWS",U5689="Multiple Family Residence",'[1]PWS Information'!$E$11="No",Q5689="Lead")),
(AND('[1]PWS Information'!$E$10="CWS",U5689="Other",Q5689="Lead")),
(AND('[1]PWS Information'!$E$10="CWS",U5689="Building",Q5689="Lead")))),"Tier 2",
IF((OR((AND('[1]PWS Information'!$E$10="CWS",U5689="Single Family Residence",Q5689="Galvanized Requiring Replacement")),
(AND('[1]PWS Information'!$E$10="CWS",U5689="Single Family Residence",Q5689="Galvanized Requiring Replacement",R5689="Yes")),
(AND('[1]PWS Information'!$E$10="NTNC",Q5689="Galvanized Requiring Replacement")),
(AND('[1]PWS Information'!$E$10="NTNC",U5689="Single Family Residence",R5689="Yes")))),"Tier 3",
IF((OR((AND('[1]PWS Information'!$E$10="CWS",U5689="Single Family Residence",S5689="Yes",Q5689="Non-Lead", J5689="Non-Lead - Copper",L5689="Before 1989")),
(AND('[1]PWS Information'!$E$10="CWS",U5689="Single Family Residence",S5689="Yes",Q5689="Non-Lead", N5689="Non-Lead - Copper",O5689="Before 1989")))),"Tier 4",
IF((OR((AND('[1]PWS Information'!$E$10="NTNC",Q5689="Non-Lead")),
(AND('[1]PWS Information'!$E$10="CWS",Q5689="Non-Lead",S5689="")),
(AND('[1]PWS Information'!$E$10="CWS",Q5689="Non-Lead",S5689="No")),
(AND('[1]PWS Information'!$E$10="CWS",Q5689="Non-Lead",S5689="Don't Know")),
(AND('[1]PWS Information'!$E$10="CWS",Q5689="Non-Lead", J5689="Non-Lead - Copper", S5689="Yes", L5689="Between 1989 and 2014")),
(AND('[1]PWS Information'!$E$10="CWS",Q5689="Non-Lead", J5689="Non-Lead - Copper", S5689="Yes", L5689="After 2014")),
(AND('[1]PWS Information'!$E$10="CWS",Q5689="Non-Lead", J5689="Non-Lead - Copper", S5689="Yes", L5689="Unknown")),
(AND('[1]PWS Information'!$E$10="CWS",Q5689="Non-Lead", N5689="Non-Lead - Copper", S5689="Yes", O5689="Between 1989 and 2014")),
(AND('[1]PWS Information'!$E$10="CWS",Q5689="Non-Lead", N5689="Non-Lead - Copper", S5689="Yes", O5689="After 2014")),
(AND('[1]PWS Information'!$E$10="CWS",Q5689="Non-Lead", N5689="Non-Lead - Copper", S5689="Yes", O5689="Unknown")),
(AND('[1]PWS Information'!$E$10="CWS",Q5689="Unknown")),
(AND('[1]PWS Information'!$E$10="NTNC",Q5689="Unknown")))),"Tier 5",
"")))))</f>
        <v>Tier 5</v>
      </c>
      <c r="Z5689" s="71"/>
      <c r="AA5689" s="71"/>
    </row>
    <row r="5690" spans="1:27" ht="86.4" x14ac:dyDescent="0.3">
      <c r="A5690" s="17"/>
      <c r="B5690" s="70">
        <v>9329100</v>
      </c>
      <c r="C5690" s="60">
        <v>2964</v>
      </c>
      <c r="D5690" s="61" t="s">
        <v>1946</v>
      </c>
      <c r="E5690" s="61" t="s">
        <v>128</v>
      </c>
      <c r="F5690" s="61">
        <v>78640</v>
      </c>
      <c r="G5690" s="62" t="s">
        <v>2056</v>
      </c>
      <c r="H5690" s="63">
        <v>29.962713900000001</v>
      </c>
      <c r="I5690" s="64">
        <v>-97.7969694444444</v>
      </c>
      <c r="J5690" s="65" t="s">
        <v>50</v>
      </c>
      <c r="K5690" s="66" t="s">
        <v>51</v>
      </c>
      <c r="L5690" s="62" t="s">
        <v>52</v>
      </c>
      <c r="M5690" s="69"/>
      <c r="N5690" s="65" t="s">
        <v>50</v>
      </c>
      <c r="O5690" s="66" t="s">
        <v>52</v>
      </c>
      <c r="P5690" s="69"/>
      <c r="Q5690" s="55" t="str">
        <f t="shared" si="88"/>
        <v>Non-Lead</v>
      </c>
      <c r="R5690" s="70" t="s">
        <v>51</v>
      </c>
      <c r="S5690" s="70" t="s">
        <v>51</v>
      </c>
      <c r="T5690" s="70"/>
      <c r="U5690" s="71" t="s">
        <v>284</v>
      </c>
      <c r="V5690" s="71" t="s">
        <v>51</v>
      </c>
      <c r="W5690" s="71" t="s">
        <v>51</v>
      </c>
      <c r="X5690" s="71" t="s">
        <v>51</v>
      </c>
      <c r="Y5690" s="72" t="str">
        <f>IF((OR((AND('[1]PWS Information'!$E$10="CWS",U5690="Single Family Residence",Q5690="Lead")),
(AND('[1]PWS Information'!$E$10="CWS",U5690="Multiple Family Residence",'[1]PWS Information'!$E$11="Yes",Q5690="Lead")),
(AND('[1]PWS Information'!$E$10="NTNC",Q5690="Lead")))),"Tier 1",
IF((OR((AND('[1]PWS Information'!$E$10="CWS",U5690="Multiple Family Residence",'[1]PWS Information'!$E$11="No",Q5690="Lead")),
(AND('[1]PWS Information'!$E$10="CWS",U5690="Other",Q5690="Lead")),
(AND('[1]PWS Information'!$E$10="CWS",U5690="Building",Q5690="Lead")))),"Tier 2",
IF((OR((AND('[1]PWS Information'!$E$10="CWS",U5690="Single Family Residence",Q5690="Galvanized Requiring Replacement")),
(AND('[1]PWS Information'!$E$10="CWS",U5690="Single Family Residence",Q5690="Galvanized Requiring Replacement",R5690="Yes")),
(AND('[1]PWS Information'!$E$10="NTNC",Q5690="Galvanized Requiring Replacement")),
(AND('[1]PWS Information'!$E$10="NTNC",U5690="Single Family Residence",R5690="Yes")))),"Tier 3",
IF((OR((AND('[1]PWS Information'!$E$10="CWS",U5690="Single Family Residence",S5690="Yes",Q5690="Non-Lead", J5690="Non-Lead - Copper",L5690="Before 1989")),
(AND('[1]PWS Information'!$E$10="CWS",U5690="Single Family Residence",S5690="Yes",Q5690="Non-Lead", N5690="Non-Lead - Copper",O5690="Before 1989")))),"Tier 4",
IF((OR((AND('[1]PWS Information'!$E$10="NTNC",Q5690="Non-Lead")),
(AND('[1]PWS Information'!$E$10="CWS",Q5690="Non-Lead",S5690="")),
(AND('[1]PWS Information'!$E$10="CWS",Q5690="Non-Lead",S5690="No")),
(AND('[1]PWS Information'!$E$10="CWS",Q5690="Non-Lead",S5690="Don't Know")),
(AND('[1]PWS Information'!$E$10="CWS",Q5690="Non-Lead", J5690="Non-Lead - Copper", S5690="Yes", L5690="Between 1989 and 2014")),
(AND('[1]PWS Information'!$E$10="CWS",Q5690="Non-Lead", J5690="Non-Lead - Copper", S5690="Yes", L5690="After 2014")),
(AND('[1]PWS Information'!$E$10="CWS",Q5690="Non-Lead", J5690="Non-Lead - Copper", S5690="Yes", L5690="Unknown")),
(AND('[1]PWS Information'!$E$10="CWS",Q5690="Non-Lead", N5690="Non-Lead - Copper", S5690="Yes", O5690="Between 1989 and 2014")),
(AND('[1]PWS Information'!$E$10="CWS",Q5690="Non-Lead", N5690="Non-Lead - Copper", S5690="Yes", O5690="After 2014")),
(AND('[1]PWS Information'!$E$10="CWS",Q5690="Non-Lead", N5690="Non-Lead - Copper", S5690="Yes", O5690="Unknown")),
(AND('[1]PWS Information'!$E$10="CWS",Q5690="Unknown")),
(AND('[1]PWS Information'!$E$10="NTNC",Q5690="Unknown")))),"Tier 5",
"")))))</f>
        <v>Tier 5</v>
      </c>
      <c r="Z5690" s="71"/>
      <c r="AA5690" s="71"/>
    </row>
    <row r="5691" spans="1:27" ht="86.4" x14ac:dyDescent="0.3">
      <c r="A5691" s="1"/>
      <c r="B5691" s="70">
        <v>9329100</v>
      </c>
      <c r="C5691" s="60">
        <v>2964</v>
      </c>
      <c r="D5691" s="61" t="s">
        <v>1946</v>
      </c>
      <c r="E5691" s="61" t="s">
        <v>128</v>
      </c>
      <c r="F5691" s="61">
        <v>78640</v>
      </c>
      <c r="G5691" s="62" t="s">
        <v>2056</v>
      </c>
      <c r="H5691" s="63">
        <v>29.962713900000001</v>
      </c>
      <c r="I5691" s="64">
        <v>-97.7969694444444</v>
      </c>
      <c r="J5691" s="65" t="s">
        <v>50</v>
      </c>
      <c r="K5691" s="66" t="s">
        <v>51</v>
      </c>
      <c r="L5691" s="62" t="s">
        <v>52</v>
      </c>
      <c r="M5691" s="69"/>
      <c r="N5691" s="65" t="s">
        <v>50</v>
      </c>
      <c r="O5691" s="66" t="s">
        <v>52</v>
      </c>
      <c r="P5691" s="69"/>
      <c r="Q5691" s="55" t="str">
        <f t="shared" si="88"/>
        <v>Non-Lead</v>
      </c>
      <c r="R5691" s="70" t="s">
        <v>51</v>
      </c>
      <c r="S5691" s="70" t="s">
        <v>51</v>
      </c>
      <c r="T5691" s="70"/>
      <c r="U5691" s="71" t="s">
        <v>284</v>
      </c>
      <c r="V5691" s="71" t="s">
        <v>51</v>
      </c>
      <c r="W5691" s="71" t="s">
        <v>51</v>
      </c>
      <c r="X5691" s="71" t="s">
        <v>51</v>
      </c>
      <c r="Y5691" s="72" t="str">
        <f>IF((OR((AND('[1]PWS Information'!$E$10="CWS",U5691="Single Family Residence",Q5691="Lead")),
(AND('[1]PWS Information'!$E$10="CWS",U5691="Multiple Family Residence",'[1]PWS Information'!$E$11="Yes",Q5691="Lead")),
(AND('[1]PWS Information'!$E$10="NTNC",Q5691="Lead")))),"Tier 1",
IF((OR((AND('[1]PWS Information'!$E$10="CWS",U5691="Multiple Family Residence",'[1]PWS Information'!$E$11="No",Q5691="Lead")),
(AND('[1]PWS Information'!$E$10="CWS",U5691="Other",Q5691="Lead")),
(AND('[1]PWS Information'!$E$10="CWS",U5691="Building",Q5691="Lead")))),"Tier 2",
IF((OR((AND('[1]PWS Information'!$E$10="CWS",U5691="Single Family Residence",Q5691="Galvanized Requiring Replacement")),
(AND('[1]PWS Information'!$E$10="CWS",U5691="Single Family Residence",Q5691="Galvanized Requiring Replacement",R5691="Yes")),
(AND('[1]PWS Information'!$E$10="NTNC",Q5691="Galvanized Requiring Replacement")),
(AND('[1]PWS Information'!$E$10="NTNC",U5691="Single Family Residence",R5691="Yes")))),"Tier 3",
IF((OR((AND('[1]PWS Information'!$E$10="CWS",U5691="Single Family Residence",S5691="Yes",Q5691="Non-Lead", J5691="Non-Lead - Copper",L5691="Before 1989")),
(AND('[1]PWS Information'!$E$10="CWS",U5691="Single Family Residence",S5691="Yes",Q5691="Non-Lead", N5691="Non-Lead - Copper",O5691="Before 1989")))),"Tier 4",
IF((OR((AND('[1]PWS Information'!$E$10="NTNC",Q5691="Non-Lead")),
(AND('[1]PWS Information'!$E$10="CWS",Q5691="Non-Lead",S5691="")),
(AND('[1]PWS Information'!$E$10="CWS",Q5691="Non-Lead",S5691="No")),
(AND('[1]PWS Information'!$E$10="CWS",Q5691="Non-Lead",S5691="Don't Know")),
(AND('[1]PWS Information'!$E$10="CWS",Q5691="Non-Lead", J5691="Non-Lead - Copper", S5691="Yes", L5691="Between 1989 and 2014")),
(AND('[1]PWS Information'!$E$10="CWS",Q5691="Non-Lead", J5691="Non-Lead - Copper", S5691="Yes", L5691="After 2014")),
(AND('[1]PWS Information'!$E$10="CWS",Q5691="Non-Lead", J5691="Non-Lead - Copper", S5691="Yes", L5691="Unknown")),
(AND('[1]PWS Information'!$E$10="CWS",Q5691="Non-Lead", N5691="Non-Lead - Copper", S5691="Yes", O5691="Between 1989 and 2014")),
(AND('[1]PWS Information'!$E$10="CWS",Q5691="Non-Lead", N5691="Non-Lead - Copper", S5691="Yes", O5691="After 2014")),
(AND('[1]PWS Information'!$E$10="CWS",Q5691="Non-Lead", N5691="Non-Lead - Copper", S5691="Yes", O5691="Unknown")),
(AND('[1]PWS Information'!$E$10="CWS",Q5691="Unknown")),
(AND('[1]PWS Information'!$E$10="NTNC",Q5691="Unknown")))),"Tier 5",
"")))))</f>
        <v>Tier 5</v>
      </c>
      <c r="Z5691" s="71"/>
      <c r="AA5691" s="71"/>
    </row>
    <row r="5692" spans="1:27" ht="86.4" x14ac:dyDescent="0.3">
      <c r="A5692" s="1"/>
      <c r="B5692" s="70">
        <v>9329100</v>
      </c>
      <c r="C5692" s="60">
        <v>2964</v>
      </c>
      <c r="D5692" s="61" t="s">
        <v>1946</v>
      </c>
      <c r="E5692" s="61" t="s">
        <v>128</v>
      </c>
      <c r="F5692" s="61">
        <v>78640</v>
      </c>
      <c r="G5692" s="62" t="s">
        <v>2056</v>
      </c>
      <c r="H5692" s="63">
        <v>29.962713900000001</v>
      </c>
      <c r="I5692" s="64">
        <v>-97.7969694444444</v>
      </c>
      <c r="J5692" s="65" t="s">
        <v>50</v>
      </c>
      <c r="K5692" s="66" t="s">
        <v>51</v>
      </c>
      <c r="L5692" s="62" t="s">
        <v>52</v>
      </c>
      <c r="M5692" s="69"/>
      <c r="N5692" s="65" t="s">
        <v>50</v>
      </c>
      <c r="O5692" s="66" t="s">
        <v>52</v>
      </c>
      <c r="P5692" s="69"/>
      <c r="Q5692" s="55" t="str">
        <f t="shared" si="88"/>
        <v>Non-Lead</v>
      </c>
      <c r="R5692" s="70" t="s">
        <v>51</v>
      </c>
      <c r="S5692" s="70" t="s">
        <v>51</v>
      </c>
      <c r="T5692" s="70"/>
      <c r="U5692" s="71" t="s">
        <v>284</v>
      </c>
      <c r="V5692" s="71" t="s">
        <v>51</v>
      </c>
      <c r="W5692" s="71" t="s">
        <v>51</v>
      </c>
      <c r="X5692" s="71" t="s">
        <v>51</v>
      </c>
      <c r="Y5692" s="72" t="str">
        <f>IF((OR((AND('[1]PWS Information'!$E$10="CWS",U5692="Single Family Residence",Q5692="Lead")),
(AND('[1]PWS Information'!$E$10="CWS",U5692="Multiple Family Residence",'[1]PWS Information'!$E$11="Yes",Q5692="Lead")),
(AND('[1]PWS Information'!$E$10="NTNC",Q5692="Lead")))),"Tier 1",
IF((OR((AND('[1]PWS Information'!$E$10="CWS",U5692="Multiple Family Residence",'[1]PWS Information'!$E$11="No",Q5692="Lead")),
(AND('[1]PWS Information'!$E$10="CWS",U5692="Other",Q5692="Lead")),
(AND('[1]PWS Information'!$E$10="CWS",U5692="Building",Q5692="Lead")))),"Tier 2",
IF((OR((AND('[1]PWS Information'!$E$10="CWS",U5692="Single Family Residence",Q5692="Galvanized Requiring Replacement")),
(AND('[1]PWS Information'!$E$10="CWS",U5692="Single Family Residence",Q5692="Galvanized Requiring Replacement",R5692="Yes")),
(AND('[1]PWS Information'!$E$10="NTNC",Q5692="Galvanized Requiring Replacement")),
(AND('[1]PWS Information'!$E$10="NTNC",U5692="Single Family Residence",R5692="Yes")))),"Tier 3",
IF((OR((AND('[1]PWS Information'!$E$10="CWS",U5692="Single Family Residence",S5692="Yes",Q5692="Non-Lead", J5692="Non-Lead - Copper",L5692="Before 1989")),
(AND('[1]PWS Information'!$E$10="CWS",U5692="Single Family Residence",S5692="Yes",Q5692="Non-Lead", N5692="Non-Lead - Copper",O5692="Before 1989")))),"Tier 4",
IF((OR((AND('[1]PWS Information'!$E$10="NTNC",Q5692="Non-Lead")),
(AND('[1]PWS Information'!$E$10="CWS",Q5692="Non-Lead",S5692="")),
(AND('[1]PWS Information'!$E$10="CWS",Q5692="Non-Lead",S5692="No")),
(AND('[1]PWS Information'!$E$10="CWS",Q5692="Non-Lead",S5692="Don't Know")),
(AND('[1]PWS Information'!$E$10="CWS",Q5692="Non-Lead", J5692="Non-Lead - Copper", S5692="Yes", L5692="Between 1989 and 2014")),
(AND('[1]PWS Information'!$E$10="CWS",Q5692="Non-Lead", J5692="Non-Lead - Copper", S5692="Yes", L5692="After 2014")),
(AND('[1]PWS Information'!$E$10="CWS",Q5692="Non-Lead", J5692="Non-Lead - Copper", S5692="Yes", L5692="Unknown")),
(AND('[1]PWS Information'!$E$10="CWS",Q5692="Non-Lead", N5692="Non-Lead - Copper", S5692="Yes", O5692="Between 1989 and 2014")),
(AND('[1]PWS Information'!$E$10="CWS",Q5692="Non-Lead", N5692="Non-Lead - Copper", S5692="Yes", O5692="After 2014")),
(AND('[1]PWS Information'!$E$10="CWS",Q5692="Non-Lead", N5692="Non-Lead - Copper", S5692="Yes", O5692="Unknown")),
(AND('[1]PWS Information'!$E$10="CWS",Q5692="Unknown")),
(AND('[1]PWS Information'!$E$10="NTNC",Q5692="Unknown")))),"Tier 5",
"")))))</f>
        <v>Tier 5</v>
      </c>
      <c r="Z5692" s="71"/>
      <c r="AA5692" s="71"/>
    </row>
    <row r="5693" spans="1:27" ht="86.4" x14ac:dyDescent="0.3">
      <c r="A5693" s="1"/>
      <c r="B5693" s="70">
        <v>9329100</v>
      </c>
      <c r="C5693" s="60">
        <v>2964</v>
      </c>
      <c r="D5693" s="61" t="s">
        <v>1946</v>
      </c>
      <c r="E5693" s="61" t="s">
        <v>128</v>
      </c>
      <c r="F5693" s="61">
        <v>78640</v>
      </c>
      <c r="G5693" s="62" t="s">
        <v>2056</v>
      </c>
      <c r="H5693" s="63">
        <v>29.962713900000001</v>
      </c>
      <c r="I5693" s="64">
        <v>-97.7969694444444</v>
      </c>
      <c r="J5693" s="65" t="s">
        <v>50</v>
      </c>
      <c r="K5693" s="66" t="s">
        <v>51</v>
      </c>
      <c r="L5693" s="62" t="s">
        <v>52</v>
      </c>
      <c r="M5693" s="69"/>
      <c r="N5693" s="65" t="s">
        <v>50</v>
      </c>
      <c r="O5693" s="66" t="s">
        <v>52</v>
      </c>
      <c r="P5693" s="69"/>
      <c r="Q5693" s="55" t="str">
        <f t="shared" si="88"/>
        <v>Non-Lead</v>
      </c>
      <c r="R5693" s="70" t="s">
        <v>51</v>
      </c>
      <c r="S5693" s="70" t="s">
        <v>51</v>
      </c>
      <c r="T5693" s="70"/>
      <c r="U5693" s="71" t="s">
        <v>284</v>
      </c>
      <c r="V5693" s="71" t="s">
        <v>51</v>
      </c>
      <c r="W5693" s="71" t="s">
        <v>51</v>
      </c>
      <c r="X5693" s="71" t="s">
        <v>51</v>
      </c>
      <c r="Y5693" s="72" t="str">
        <f>IF((OR((AND('[1]PWS Information'!$E$10="CWS",U5693="Single Family Residence",Q5693="Lead")),
(AND('[1]PWS Information'!$E$10="CWS",U5693="Multiple Family Residence",'[1]PWS Information'!$E$11="Yes",Q5693="Lead")),
(AND('[1]PWS Information'!$E$10="NTNC",Q5693="Lead")))),"Tier 1",
IF((OR((AND('[1]PWS Information'!$E$10="CWS",U5693="Multiple Family Residence",'[1]PWS Information'!$E$11="No",Q5693="Lead")),
(AND('[1]PWS Information'!$E$10="CWS",U5693="Other",Q5693="Lead")),
(AND('[1]PWS Information'!$E$10="CWS",U5693="Building",Q5693="Lead")))),"Tier 2",
IF((OR((AND('[1]PWS Information'!$E$10="CWS",U5693="Single Family Residence",Q5693="Galvanized Requiring Replacement")),
(AND('[1]PWS Information'!$E$10="CWS",U5693="Single Family Residence",Q5693="Galvanized Requiring Replacement",R5693="Yes")),
(AND('[1]PWS Information'!$E$10="NTNC",Q5693="Galvanized Requiring Replacement")),
(AND('[1]PWS Information'!$E$10="NTNC",U5693="Single Family Residence",R5693="Yes")))),"Tier 3",
IF((OR((AND('[1]PWS Information'!$E$10="CWS",U5693="Single Family Residence",S5693="Yes",Q5693="Non-Lead", J5693="Non-Lead - Copper",L5693="Before 1989")),
(AND('[1]PWS Information'!$E$10="CWS",U5693="Single Family Residence",S5693="Yes",Q5693="Non-Lead", N5693="Non-Lead - Copper",O5693="Before 1989")))),"Tier 4",
IF((OR((AND('[1]PWS Information'!$E$10="NTNC",Q5693="Non-Lead")),
(AND('[1]PWS Information'!$E$10="CWS",Q5693="Non-Lead",S5693="")),
(AND('[1]PWS Information'!$E$10="CWS",Q5693="Non-Lead",S5693="No")),
(AND('[1]PWS Information'!$E$10="CWS",Q5693="Non-Lead",S5693="Don't Know")),
(AND('[1]PWS Information'!$E$10="CWS",Q5693="Non-Lead", J5693="Non-Lead - Copper", S5693="Yes", L5693="Between 1989 and 2014")),
(AND('[1]PWS Information'!$E$10="CWS",Q5693="Non-Lead", J5693="Non-Lead - Copper", S5693="Yes", L5693="After 2014")),
(AND('[1]PWS Information'!$E$10="CWS",Q5693="Non-Lead", J5693="Non-Lead - Copper", S5693="Yes", L5693="Unknown")),
(AND('[1]PWS Information'!$E$10="CWS",Q5693="Non-Lead", N5693="Non-Lead - Copper", S5693="Yes", O5693="Between 1989 and 2014")),
(AND('[1]PWS Information'!$E$10="CWS",Q5693="Non-Lead", N5693="Non-Lead - Copper", S5693="Yes", O5693="After 2014")),
(AND('[1]PWS Information'!$E$10="CWS",Q5693="Non-Lead", N5693="Non-Lead - Copper", S5693="Yes", O5693="Unknown")),
(AND('[1]PWS Information'!$E$10="CWS",Q5693="Unknown")),
(AND('[1]PWS Information'!$E$10="NTNC",Q5693="Unknown")))),"Tier 5",
"")))))</f>
        <v>Tier 5</v>
      </c>
      <c r="Z5693" s="71"/>
      <c r="AA5693" s="71"/>
    </row>
    <row r="5694" spans="1:27" ht="86.4" x14ac:dyDescent="0.3">
      <c r="A5694" s="17"/>
      <c r="B5694" s="70">
        <v>9329100</v>
      </c>
      <c r="C5694" s="60">
        <v>2964</v>
      </c>
      <c r="D5694" s="61" t="s">
        <v>1946</v>
      </c>
      <c r="E5694" s="61" t="s">
        <v>128</v>
      </c>
      <c r="F5694" s="61">
        <v>78640</v>
      </c>
      <c r="G5694" s="62" t="s">
        <v>2056</v>
      </c>
      <c r="H5694" s="63">
        <v>29.962713900000001</v>
      </c>
      <c r="I5694" s="64">
        <v>-97.7969694444444</v>
      </c>
      <c r="J5694" s="65" t="s">
        <v>50</v>
      </c>
      <c r="K5694" s="66" t="s">
        <v>51</v>
      </c>
      <c r="L5694" s="62" t="s">
        <v>52</v>
      </c>
      <c r="M5694" s="69"/>
      <c r="N5694" s="65" t="s">
        <v>50</v>
      </c>
      <c r="O5694" s="66" t="s">
        <v>52</v>
      </c>
      <c r="P5694" s="69"/>
      <c r="Q5694" s="55" t="str">
        <f t="shared" si="88"/>
        <v>Non-Lead</v>
      </c>
      <c r="R5694" s="70" t="s">
        <v>51</v>
      </c>
      <c r="S5694" s="70" t="s">
        <v>51</v>
      </c>
      <c r="T5694" s="70"/>
      <c r="U5694" s="71" t="s">
        <v>284</v>
      </c>
      <c r="V5694" s="71" t="s">
        <v>51</v>
      </c>
      <c r="W5694" s="71" t="s">
        <v>51</v>
      </c>
      <c r="X5694" s="71" t="s">
        <v>51</v>
      </c>
      <c r="Y5694" s="72" t="str">
        <f>IF((OR((AND('[1]PWS Information'!$E$10="CWS",U5694="Single Family Residence",Q5694="Lead")),
(AND('[1]PWS Information'!$E$10="CWS",U5694="Multiple Family Residence",'[1]PWS Information'!$E$11="Yes",Q5694="Lead")),
(AND('[1]PWS Information'!$E$10="NTNC",Q5694="Lead")))),"Tier 1",
IF((OR((AND('[1]PWS Information'!$E$10="CWS",U5694="Multiple Family Residence",'[1]PWS Information'!$E$11="No",Q5694="Lead")),
(AND('[1]PWS Information'!$E$10="CWS",U5694="Other",Q5694="Lead")),
(AND('[1]PWS Information'!$E$10="CWS",U5694="Building",Q5694="Lead")))),"Tier 2",
IF((OR((AND('[1]PWS Information'!$E$10="CWS",U5694="Single Family Residence",Q5694="Galvanized Requiring Replacement")),
(AND('[1]PWS Information'!$E$10="CWS",U5694="Single Family Residence",Q5694="Galvanized Requiring Replacement",R5694="Yes")),
(AND('[1]PWS Information'!$E$10="NTNC",Q5694="Galvanized Requiring Replacement")),
(AND('[1]PWS Information'!$E$10="NTNC",U5694="Single Family Residence",R5694="Yes")))),"Tier 3",
IF((OR((AND('[1]PWS Information'!$E$10="CWS",U5694="Single Family Residence",S5694="Yes",Q5694="Non-Lead", J5694="Non-Lead - Copper",L5694="Before 1989")),
(AND('[1]PWS Information'!$E$10="CWS",U5694="Single Family Residence",S5694="Yes",Q5694="Non-Lead", N5694="Non-Lead - Copper",O5694="Before 1989")))),"Tier 4",
IF((OR((AND('[1]PWS Information'!$E$10="NTNC",Q5694="Non-Lead")),
(AND('[1]PWS Information'!$E$10="CWS",Q5694="Non-Lead",S5694="")),
(AND('[1]PWS Information'!$E$10="CWS",Q5694="Non-Lead",S5694="No")),
(AND('[1]PWS Information'!$E$10="CWS",Q5694="Non-Lead",S5694="Don't Know")),
(AND('[1]PWS Information'!$E$10="CWS",Q5694="Non-Lead", J5694="Non-Lead - Copper", S5694="Yes", L5694="Between 1989 and 2014")),
(AND('[1]PWS Information'!$E$10="CWS",Q5694="Non-Lead", J5694="Non-Lead - Copper", S5694="Yes", L5694="After 2014")),
(AND('[1]PWS Information'!$E$10="CWS",Q5694="Non-Lead", J5694="Non-Lead - Copper", S5694="Yes", L5694="Unknown")),
(AND('[1]PWS Information'!$E$10="CWS",Q5694="Non-Lead", N5694="Non-Lead - Copper", S5694="Yes", O5694="Between 1989 and 2014")),
(AND('[1]PWS Information'!$E$10="CWS",Q5694="Non-Lead", N5694="Non-Lead - Copper", S5694="Yes", O5694="After 2014")),
(AND('[1]PWS Information'!$E$10="CWS",Q5694="Non-Lead", N5694="Non-Lead - Copper", S5694="Yes", O5694="Unknown")),
(AND('[1]PWS Information'!$E$10="CWS",Q5694="Unknown")),
(AND('[1]PWS Information'!$E$10="NTNC",Q5694="Unknown")))),"Tier 5",
"")))))</f>
        <v>Tier 5</v>
      </c>
      <c r="Z5694" s="71"/>
      <c r="AA5694" s="71"/>
    </row>
    <row r="5695" spans="1:27" ht="86.4" x14ac:dyDescent="0.3">
      <c r="A5695" s="1"/>
      <c r="B5695" s="70">
        <v>9329100</v>
      </c>
      <c r="C5695" s="60">
        <v>2964</v>
      </c>
      <c r="D5695" s="61" t="s">
        <v>1946</v>
      </c>
      <c r="E5695" s="61" t="s">
        <v>128</v>
      </c>
      <c r="F5695" s="61">
        <v>78640</v>
      </c>
      <c r="G5695" s="62" t="s">
        <v>2056</v>
      </c>
      <c r="H5695" s="63">
        <v>29.962713900000001</v>
      </c>
      <c r="I5695" s="64">
        <v>-97.7969694444444</v>
      </c>
      <c r="J5695" s="65" t="s">
        <v>50</v>
      </c>
      <c r="K5695" s="66" t="s">
        <v>51</v>
      </c>
      <c r="L5695" s="62" t="s">
        <v>52</v>
      </c>
      <c r="M5695" s="69"/>
      <c r="N5695" s="65" t="s">
        <v>50</v>
      </c>
      <c r="O5695" s="66" t="s">
        <v>52</v>
      </c>
      <c r="P5695" s="69"/>
      <c r="Q5695" s="55" t="str">
        <f t="shared" si="88"/>
        <v>Non-Lead</v>
      </c>
      <c r="R5695" s="70" t="s">
        <v>51</v>
      </c>
      <c r="S5695" s="70" t="s">
        <v>51</v>
      </c>
      <c r="T5695" s="70"/>
      <c r="U5695" s="71" t="s">
        <v>284</v>
      </c>
      <c r="V5695" s="71" t="s">
        <v>51</v>
      </c>
      <c r="W5695" s="71" t="s">
        <v>51</v>
      </c>
      <c r="X5695" s="71" t="s">
        <v>51</v>
      </c>
      <c r="Y5695" s="72" t="str">
        <f>IF((OR((AND('[1]PWS Information'!$E$10="CWS",U5695="Single Family Residence",Q5695="Lead")),
(AND('[1]PWS Information'!$E$10="CWS",U5695="Multiple Family Residence",'[1]PWS Information'!$E$11="Yes",Q5695="Lead")),
(AND('[1]PWS Information'!$E$10="NTNC",Q5695="Lead")))),"Tier 1",
IF((OR((AND('[1]PWS Information'!$E$10="CWS",U5695="Multiple Family Residence",'[1]PWS Information'!$E$11="No",Q5695="Lead")),
(AND('[1]PWS Information'!$E$10="CWS",U5695="Other",Q5695="Lead")),
(AND('[1]PWS Information'!$E$10="CWS",U5695="Building",Q5695="Lead")))),"Tier 2",
IF((OR((AND('[1]PWS Information'!$E$10="CWS",U5695="Single Family Residence",Q5695="Galvanized Requiring Replacement")),
(AND('[1]PWS Information'!$E$10="CWS",U5695="Single Family Residence",Q5695="Galvanized Requiring Replacement",R5695="Yes")),
(AND('[1]PWS Information'!$E$10="NTNC",Q5695="Galvanized Requiring Replacement")),
(AND('[1]PWS Information'!$E$10="NTNC",U5695="Single Family Residence",R5695="Yes")))),"Tier 3",
IF((OR((AND('[1]PWS Information'!$E$10="CWS",U5695="Single Family Residence",S5695="Yes",Q5695="Non-Lead", J5695="Non-Lead - Copper",L5695="Before 1989")),
(AND('[1]PWS Information'!$E$10="CWS",U5695="Single Family Residence",S5695="Yes",Q5695="Non-Lead", N5695="Non-Lead - Copper",O5695="Before 1989")))),"Tier 4",
IF((OR((AND('[1]PWS Information'!$E$10="NTNC",Q5695="Non-Lead")),
(AND('[1]PWS Information'!$E$10="CWS",Q5695="Non-Lead",S5695="")),
(AND('[1]PWS Information'!$E$10="CWS",Q5695="Non-Lead",S5695="No")),
(AND('[1]PWS Information'!$E$10="CWS",Q5695="Non-Lead",S5695="Don't Know")),
(AND('[1]PWS Information'!$E$10="CWS",Q5695="Non-Lead", J5695="Non-Lead - Copper", S5695="Yes", L5695="Between 1989 and 2014")),
(AND('[1]PWS Information'!$E$10="CWS",Q5695="Non-Lead", J5695="Non-Lead - Copper", S5695="Yes", L5695="After 2014")),
(AND('[1]PWS Information'!$E$10="CWS",Q5695="Non-Lead", J5695="Non-Lead - Copper", S5695="Yes", L5695="Unknown")),
(AND('[1]PWS Information'!$E$10="CWS",Q5695="Non-Lead", N5695="Non-Lead - Copper", S5695="Yes", O5695="Between 1989 and 2014")),
(AND('[1]PWS Information'!$E$10="CWS",Q5695="Non-Lead", N5695="Non-Lead - Copper", S5695="Yes", O5695="After 2014")),
(AND('[1]PWS Information'!$E$10="CWS",Q5695="Non-Lead", N5695="Non-Lead - Copper", S5695="Yes", O5695="Unknown")),
(AND('[1]PWS Information'!$E$10="CWS",Q5695="Unknown")),
(AND('[1]PWS Information'!$E$10="NTNC",Q5695="Unknown")))),"Tier 5",
"")))))</f>
        <v>Tier 5</v>
      </c>
      <c r="Z5695" s="71"/>
      <c r="AA5695" s="71"/>
    </row>
    <row r="5696" spans="1:27" ht="86.4" x14ac:dyDescent="0.3">
      <c r="A5696" s="1"/>
      <c r="B5696" s="70">
        <v>9329100</v>
      </c>
      <c r="C5696" s="60">
        <v>2964</v>
      </c>
      <c r="D5696" s="61" t="s">
        <v>1946</v>
      </c>
      <c r="E5696" s="61" t="s">
        <v>128</v>
      </c>
      <c r="F5696" s="61">
        <v>78640</v>
      </c>
      <c r="G5696" s="62" t="s">
        <v>2056</v>
      </c>
      <c r="H5696" s="63">
        <v>29.962713900000001</v>
      </c>
      <c r="I5696" s="64">
        <v>-97.7969694444444</v>
      </c>
      <c r="J5696" s="65" t="s">
        <v>50</v>
      </c>
      <c r="K5696" s="66" t="s">
        <v>51</v>
      </c>
      <c r="L5696" s="62" t="s">
        <v>52</v>
      </c>
      <c r="M5696" s="69"/>
      <c r="N5696" s="65" t="s">
        <v>50</v>
      </c>
      <c r="O5696" s="66" t="s">
        <v>52</v>
      </c>
      <c r="P5696" s="69"/>
      <c r="Q5696" s="55" t="str">
        <f t="shared" si="88"/>
        <v>Non-Lead</v>
      </c>
      <c r="R5696" s="70" t="s">
        <v>51</v>
      </c>
      <c r="S5696" s="70" t="s">
        <v>51</v>
      </c>
      <c r="T5696" s="70"/>
      <c r="U5696" s="71" t="s">
        <v>284</v>
      </c>
      <c r="V5696" s="71" t="s">
        <v>51</v>
      </c>
      <c r="W5696" s="71" t="s">
        <v>51</v>
      </c>
      <c r="X5696" s="71" t="s">
        <v>51</v>
      </c>
      <c r="Y5696" s="72" t="str">
        <f>IF((OR((AND('[1]PWS Information'!$E$10="CWS",U5696="Single Family Residence",Q5696="Lead")),
(AND('[1]PWS Information'!$E$10="CWS",U5696="Multiple Family Residence",'[1]PWS Information'!$E$11="Yes",Q5696="Lead")),
(AND('[1]PWS Information'!$E$10="NTNC",Q5696="Lead")))),"Tier 1",
IF((OR((AND('[1]PWS Information'!$E$10="CWS",U5696="Multiple Family Residence",'[1]PWS Information'!$E$11="No",Q5696="Lead")),
(AND('[1]PWS Information'!$E$10="CWS",U5696="Other",Q5696="Lead")),
(AND('[1]PWS Information'!$E$10="CWS",U5696="Building",Q5696="Lead")))),"Tier 2",
IF((OR((AND('[1]PWS Information'!$E$10="CWS",U5696="Single Family Residence",Q5696="Galvanized Requiring Replacement")),
(AND('[1]PWS Information'!$E$10="CWS",U5696="Single Family Residence",Q5696="Galvanized Requiring Replacement",R5696="Yes")),
(AND('[1]PWS Information'!$E$10="NTNC",Q5696="Galvanized Requiring Replacement")),
(AND('[1]PWS Information'!$E$10="NTNC",U5696="Single Family Residence",R5696="Yes")))),"Tier 3",
IF((OR((AND('[1]PWS Information'!$E$10="CWS",U5696="Single Family Residence",S5696="Yes",Q5696="Non-Lead", J5696="Non-Lead - Copper",L5696="Before 1989")),
(AND('[1]PWS Information'!$E$10="CWS",U5696="Single Family Residence",S5696="Yes",Q5696="Non-Lead", N5696="Non-Lead - Copper",O5696="Before 1989")))),"Tier 4",
IF((OR((AND('[1]PWS Information'!$E$10="NTNC",Q5696="Non-Lead")),
(AND('[1]PWS Information'!$E$10="CWS",Q5696="Non-Lead",S5696="")),
(AND('[1]PWS Information'!$E$10="CWS",Q5696="Non-Lead",S5696="No")),
(AND('[1]PWS Information'!$E$10="CWS",Q5696="Non-Lead",S5696="Don't Know")),
(AND('[1]PWS Information'!$E$10="CWS",Q5696="Non-Lead", J5696="Non-Lead - Copper", S5696="Yes", L5696="Between 1989 and 2014")),
(AND('[1]PWS Information'!$E$10="CWS",Q5696="Non-Lead", J5696="Non-Lead - Copper", S5696="Yes", L5696="After 2014")),
(AND('[1]PWS Information'!$E$10="CWS",Q5696="Non-Lead", J5696="Non-Lead - Copper", S5696="Yes", L5696="Unknown")),
(AND('[1]PWS Information'!$E$10="CWS",Q5696="Non-Lead", N5696="Non-Lead - Copper", S5696="Yes", O5696="Between 1989 and 2014")),
(AND('[1]PWS Information'!$E$10="CWS",Q5696="Non-Lead", N5696="Non-Lead - Copper", S5696="Yes", O5696="After 2014")),
(AND('[1]PWS Information'!$E$10="CWS",Q5696="Non-Lead", N5696="Non-Lead - Copper", S5696="Yes", O5696="Unknown")),
(AND('[1]PWS Information'!$E$10="CWS",Q5696="Unknown")),
(AND('[1]PWS Information'!$E$10="NTNC",Q5696="Unknown")))),"Tier 5",
"")))))</f>
        <v>Tier 5</v>
      </c>
      <c r="Z5696" s="71"/>
      <c r="AA5696" s="71"/>
    </row>
    <row r="5697" spans="1:27" ht="86.4" x14ac:dyDescent="0.3">
      <c r="A5697" s="1"/>
      <c r="B5697" s="70">
        <v>9329100</v>
      </c>
      <c r="C5697" s="60">
        <v>2964</v>
      </c>
      <c r="D5697" s="61" t="s">
        <v>1946</v>
      </c>
      <c r="E5697" s="61" t="s">
        <v>128</v>
      </c>
      <c r="F5697" s="61">
        <v>78640</v>
      </c>
      <c r="G5697" s="62" t="s">
        <v>2056</v>
      </c>
      <c r="H5697" s="63">
        <v>29.962713900000001</v>
      </c>
      <c r="I5697" s="64">
        <v>-97.7969694444444</v>
      </c>
      <c r="J5697" s="65" t="s">
        <v>50</v>
      </c>
      <c r="K5697" s="66" t="s">
        <v>51</v>
      </c>
      <c r="L5697" s="62" t="s">
        <v>52</v>
      </c>
      <c r="M5697" s="69"/>
      <c r="N5697" s="65" t="s">
        <v>50</v>
      </c>
      <c r="O5697" s="66" t="s">
        <v>52</v>
      </c>
      <c r="P5697" s="69"/>
      <c r="Q5697" s="55" t="str">
        <f t="shared" si="88"/>
        <v>Non-Lead</v>
      </c>
      <c r="R5697" s="70" t="s">
        <v>51</v>
      </c>
      <c r="S5697" s="70" t="s">
        <v>51</v>
      </c>
      <c r="T5697" s="70"/>
      <c r="U5697" s="71" t="s">
        <v>284</v>
      </c>
      <c r="V5697" s="71" t="s">
        <v>51</v>
      </c>
      <c r="W5697" s="71" t="s">
        <v>51</v>
      </c>
      <c r="X5697" s="71" t="s">
        <v>51</v>
      </c>
      <c r="Y5697" s="72" t="str">
        <f>IF((OR((AND('[1]PWS Information'!$E$10="CWS",U5697="Single Family Residence",Q5697="Lead")),
(AND('[1]PWS Information'!$E$10="CWS",U5697="Multiple Family Residence",'[1]PWS Information'!$E$11="Yes",Q5697="Lead")),
(AND('[1]PWS Information'!$E$10="NTNC",Q5697="Lead")))),"Tier 1",
IF((OR((AND('[1]PWS Information'!$E$10="CWS",U5697="Multiple Family Residence",'[1]PWS Information'!$E$11="No",Q5697="Lead")),
(AND('[1]PWS Information'!$E$10="CWS",U5697="Other",Q5697="Lead")),
(AND('[1]PWS Information'!$E$10="CWS",U5697="Building",Q5697="Lead")))),"Tier 2",
IF((OR((AND('[1]PWS Information'!$E$10="CWS",U5697="Single Family Residence",Q5697="Galvanized Requiring Replacement")),
(AND('[1]PWS Information'!$E$10="CWS",U5697="Single Family Residence",Q5697="Galvanized Requiring Replacement",R5697="Yes")),
(AND('[1]PWS Information'!$E$10="NTNC",Q5697="Galvanized Requiring Replacement")),
(AND('[1]PWS Information'!$E$10="NTNC",U5697="Single Family Residence",R5697="Yes")))),"Tier 3",
IF((OR((AND('[1]PWS Information'!$E$10="CWS",U5697="Single Family Residence",S5697="Yes",Q5697="Non-Lead", J5697="Non-Lead - Copper",L5697="Before 1989")),
(AND('[1]PWS Information'!$E$10="CWS",U5697="Single Family Residence",S5697="Yes",Q5697="Non-Lead", N5697="Non-Lead - Copper",O5697="Before 1989")))),"Tier 4",
IF((OR((AND('[1]PWS Information'!$E$10="NTNC",Q5697="Non-Lead")),
(AND('[1]PWS Information'!$E$10="CWS",Q5697="Non-Lead",S5697="")),
(AND('[1]PWS Information'!$E$10="CWS",Q5697="Non-Lead",S5697="No")),
(AND('[1]PWS Information'!$E$10="CWS",Q5697="Non-Lead",S5697="Don't Know")),
(AND('[1]PWS Information'!$E$10="CWS",Q5697="Non-Lead", J5697="Non-Lead - Copper", S5697="Yes", L5697="Between 1989 and 2014")),
(AND('[1]PWS Information'!$E$10="CWS",Q5697="Non-Lead", J5697="Non-Lead - Copper", S5697="Yes", L5697="After 2014")),
(AND('[1]PWS Information'!$E$10="CWS",Q5697="Non-Lead", J5697="Non-Lead - Copper", S5697="Yes", L5697="Unknown")),
(AND('[1]PWS Information'!$E$10="CWS",Q5697="Non-Lead", N5697="Non-Lead - Copper", S5697="Yes", O5697="Between 1989 and 2014")),
(AND('[1]PWS Information'!$E$10="CWS",Q5697="Non-Lead", N5697="Non-Lead - Copper", S5697="Yes", O5697="After 2014")),
(AND('[1]PWS Information'!$E$10="CWS",Q5697="Non-Lead", N5697="Non-Lead - Copper", S5697="Yes", O5697="Unknown")),
(AND('[1]PWS Information'!$E$10="CWS",Q5697="Unknown")),
(AND('[1]PWS Information'!$E$10="NTNC",Q5697="Unknown")))),"Tier 5",
"")))))</f>
        <v>Tier 5</v>
      </c>
      <c r="Z5697" s="71"/>
      <c r="AA5697" s="71"/>
    </row>
    <row r="5698" spans="1:27" ht="86.4" x14ac:dyDescent="0.3">
      <c r="A5698" s="17"/>
      <c r="B5698" s="70">
        <v>9329100</v>
      </c>
      <c r="C5698" s="60">
        <v>2964</v>
      </c>
      <c r="D5698" s="61" t="s">
        <v>1946</v>
      </c>
      <c r="E5698" s="61" t="s">
        <v>128</v>
      </c>
      <c r="F5698" s="61">
        <v>78640</v>
      </c>
      <c r="G5698" s="62" t="s">
        <v>2056</v>
      </c>
      <c r="H5698" s="63">
        <v>29.962713900000001</v>
      </c>
      <c r="I5698" s="64">
        <v>-97.7969694444444</v>
      </c>
      <c r="J5698" s="65" t="s">
        <v>50</v>
      </c>
      <c r="K5698" s="66" t="s">
        <v>51</v>
      </c>
      <c r="L5698" s="62" t="s">
        <v>52</v>
      </c>
      <c r="M5698" s="69"/>
      <c r="N5698" s="65" t="s">
        <v>50</v>
      </c>
      <c r="O5698" s="66" t="s">
        <v>52</v>
      </c>
      <c r="P5698" s="69"/>
      <c r="Q5698" s="55" t="str">
        <f t="shared" si="88"/>
        <v>Non-Lead</v>
      </c>
      <c r="R5698" s="70" t="s">
        <v>51</v>
      </c>
      <c r="S5698" s="70" t="s">
        <v>51</v>
      </c>
      <c r="T5698" s="70"/>
      <c r="U5698" s="71" t="s">
        <v>284</v>
      </c>
      <c r="V5698" s="71" t="s">
        <v>51</v>
      </c>
      <c r="W5698" s="71" t="s">
        <v>51</v>
      </c>
      <c r="X5698" s="71" t="s">
        <v>51</v>
      </c>
      <c r="Y5698" s="72" t="str">
        <f>IF((OR((AND('[1]PWS Information'!$E$10="CWS",U5698="Single Family Residence",Q5698="Lead")),
(AND('[1]PWS Information'!$E$10="CWS",U5698="Multiple Family Residence",'[1]PWS Information'!$E$11="Yes",Q5698="Lead")),
(AND('[1]PWS Information'!$E$10="NTNC",Q5698="Lead")))),"Tier 1",
IF((OR((AND('[1]PWS Information'!$E$10="CWS",U5698="Multiple Family Residence",'[1]PWS Information'!$E$11="No",Q5698="Lead")),
(AND('[1]PWS Information'!$E$10="CWS",U5698="Other",Q5698="Lead")),
(AND('[1]PWS Information'!$E$10="CWS",U5698="Building",Q5698="Lead")))),"Tier 2",
IF((OR((AND('[1]PWS Information'!$E$10="CWS",U5698="Single Family Residence",Q5698="Galvanized Requiring Replacement")),
(AND('[1]PWS Information'!$E$10="CWS",U5698="Single Family Residence",Q5698="Galvanized Requiring Replacement",R5698="Yes")),
(AND('[1]PWS Information'!$E$10="NTNC",Q5698="Galvanized Requiring Replacement")),
(AND('[1]PWS Information'!$E$10="NTNC",U5698="Single Family Residence",R5698="Yes")))),"Tier 3",
IF((OR((AND('[1]PWS Information'!$E$10="CWS",U5698="Single Family Residence",S5698="Yes",Q5698="Non-Lead", J5698="Non-Lead - Copper",L5698="Before 1989")),
(AND('[1]PWS Information'!$E$10="CWS",U5698="Single Family Residence",S5698="Yes",Q5698="Non-Lead", N5698="Non-Lead - Copper",O5698="Before 1989")))),"Tier 4",
IF((OR((AND('[1]PWS Information'!$E$10="NTNC",Q5698="Non-Lead")),
(AND('[1]PWS Information'!$E$10="CWS",Q5698="Non-Lead",S5698="")),
(AND('[1]PWS Information'!$E$10="CWS",Q5698="Non-Lead",S5698="No")),
(AND('[1]PWS Information'!$E$10="CWS",Q5698="Non-Lead",S5698="Don't Know")),
(AND('[1]PWS Information'!$E$10="CWS",Q5698="Non-Lead", J5698="Non-Lead - Copper", S5698="Yes", L5698="Between 1989 and 2014")),
(AND('[1]PWS Information'!$E$10="CWS",Q5698="Non-Lead", J5698="Non-Lead - Copper", S5698="Yes", L5698="After 2014")),
(AND('[1]PWS Information'!$E$10="CWS",Q5698="Non-Lead", J5698="Non-Lead - Copper", S5698="Yes", L5698="Unknown")),
(AND('[1]PWS Information'!$E$10="CWS",Q5698="Non-Lead", N5698="Non-Lead - Copper", S5698="Yes", O5698="Between 1989 and 2014")),
(AND('[1]PWS Information'!$E$10="CWS",Q5698="Non-Lead", N5698="Non-Lead - Copper", S5698="Yes", O5698="After 2014")),
(AND('[1]PWS Information'!$E$10="CWS",Q5698="Non-Lead", N5698="Non-Lead - Copper", S5698="Yes", O5698="Unknown")),
(AND('[1]PWS Information'!$E$10="CWS",Q5698="Unknown")),
(AND('[1]PWS Information'!$E$10="NTNC",Q5698="Unknown")))),"Tier 5",
"")))))</f>
        <v>Tier 5</v>
      </c>
      <c r="Z5698" s="71"/>
      <c r="AA5698" s="71"/>
    </row>
    <row r="5699" spans="1:27" ht="86.4" x14ac:dyDescent="0.3">
      <c r="A5699" s="1"/>
      <c r="B5699" s="70">
        <v>9329100</v>
      </c>
      <c r="C5699" s="60">
        <v>2964</v>
      </c>
      <c r="D5699" s="61" t="s">
        <v>1946</v>
      </c>
      <c r="E5699" s="61" t="s">
        <v>128</v>
      </c>
      <c r="F5699" s="61">
        <v>78640</v>
      </c>
      <c r="G5699" s="62" t="s">
        <v>2056</v>
      </c>
      <c r="H5699" s="63">
        <v>29.962713900000001</v>
      </c>
      <c r="I5699" s="64">
        <v>-97.7969694444444</v>
      </c>
      <c r="J5699" s="65" t="s">
        <v>50</v>
      </c>
      <c r="K5699" s="66" t="s">
        <v>51</v>
      </c>
      <c r="L5699" s="62" t="s">
        <v>52</v>
      </c>
      <c r="M5699" s="69"/>
      <c r="N5699" s="65" t="s">
        <v>50</v>
      </c>
      <c r="O5699" s="66" t="s">
        <v>52</v>
      </c>
      <c r="P5699" s="69"/>
      <c r="Q5699" s="55" t="str">
        <f t="shared" si="88"/>
        <v>Non-Lead</v>
      </c>
      <c r="R5699" s="70" t="s">
        <v>51</v>
      </c>
      <c r="S5699" s="70" t="s">
        <v>51</v>
      </c>
      <c r="T5699" s="70"/>
      <c r="U5699" s="71" t="s">
        <v>284</v>
      </c>
      <c r="V5699" s="71" t="s">
        <v>51</v>
      </c>
      <c r="W5699" s="71" t="s">
        <v>51</v>
      </c>
      <c r="X5699" s="71" t="s">
        <v>51</v>
      </c>
      <c r="Y5699" s="72" t="str">
        <f>IF((OR((AND('[1]PWS Information'!$E$10="CWS",U5699="Single Family Residence",Q5699="Lead")),
(AND('[1]PWS Information'!$E$10="CWS",U5699="Multiple Family Residence",'[1]PWS Information'!$E$11="Yes",Q5699="Lead")),
(AND('[1]PWS Information'!$E$10="NTNC",Q5699="Lead")))),"Tier 1",
IF((OR((AND('[1]PWS Information'!$E$10="CWS",U5699="Multiple Family Residence",'[1]PWS Information'!$E$11="No",Q5699="Lead")),
(AND('[1]PWS Information'!$E$10="CWS",U5699="Other",Q5699="Lead")),
(AND('[1]PWS Information'!$E$10="CWS",U5699="Building",Q5699="Lead")))),"Tier 2",
IF((OR((AND('[1]PWS Information'!$E$10="CWS",U5699="Single Family Residence",Q5699="Galvanized Requiring Replacement")),
(AND('[1]PWS Information'!$E$10="CWS",U5699="Single Family Residence",Q5699="Galvanized Requiring Replacement",R5699="Yes")),
(AND('[1]PWS Information'!$E$10="NTNC",Q5699="Galvanized Requiring Replacement")),
(AND('[1]PWS Information'!$E$10="NTNC",U5699="Single Family Residence",R5699="Yes")))),"Tier 3",
IF((OR((AND('[1]PWS Information'!$E$10="CWS",U5699="Single Family Residence",S5699="Yes",Q5699="Non-Lead", J5699="Non-Lead - Copper",L5699="Before 1989")),
(AND('[1]PWS Information'!$E$10="CWS",U5699="Single Family Residence",S5699="Yes",Q5699="Non-Lead", N5699="Non-Lead - Copper",O5699="Before 1989")))),"Tier 4",
IF((OR((AND('[1]PWS Information'!$E$10="NTNC",Q5699="Non-Lead")),
(AND('[1]PWS Information'!$E$10="CWS",Q5699="Non-Lead",S5699="")),
(AND('[1]PWS Information'!$E$10="CWS",Q5699="Non-Lead",S5699="No")),
(AND('[1]PWS Information'!$E$10="CWS",Q5699="Non-Lead",S5699="Don't Know")),
(AND('[1]PWS Information'!$E$10="CWS",Q5699="Non-Lead", J5699="Non-Lead - Copper", S5699="Yes", L5699="Between 1989 and 2014")),
(AND('[1]PWS Information'!$E$10="CWS",Q5699="Non-Lead", J5699="Non-Lead - Copper", S5699="Yes", L5699="After 2014")),
(AND('[1]PWS Information'!$E$10="CWS",Q5699="Non-Lead", J5699="Non-Lead - Copper", S5699="Yes", L5699="Unknown")),
(AND('[1]PWS Information'!$E$10="CWS",Q5699="Non-Lead", N5699="Non-Lead - Copper", S5699="Yes", O5699="Between 1989 and 2014")),
(AND('[1]PWS Information'!$E$10="CWS",Q5699="Non-Lead", N5699="Non-Lead - Copper", S5699="Yes", O5699="After 2014")),
(AND('[1]PWS Information'!$E$10="CWS",Q5699="Non-Lead", N5699="Non-Lead - Copper", S5699="Yes", O5699="Unknown")),
(AND('[1]PWS Information'!$E$10="CWS",Q5699="Unknown")),
(AND('[1]PWS Information'!$E$10="NTNC",Q5699="Unknown")))),"Tier 5",
"")))))</f>
        <v>Tier 5</v>
      </c>
      <c r="Z5699" s="71"/>
      <c r="AA5699" s="71"/>
    </row>
    <row r="5700" spans="1:27" ht="86.4" x14ac:dyDescent="0.3">
      <c r="A5700" s="1"/>
      <c r="B5700" s="70">
        <v>9329100</v>
      </c>
      <c r="C5700" s="60">
        <v>2964</v>
      </c>
      <c r="D5700" s="61" t="s">
        <v>1946</v>
      </c>
      <c r="E5700" s="61" t="s">
        <v>128</v>
      </c>
      <c r="F5700" s="61">
        <v>78640</v>
      </c>
      <c r="G5700" s="62" t="s">
        <v>2056</v>
      </c>
      <c r="H5700" s="63">
        <v>29.962713900000001</v>
      </c>
      <c r="I5700" s="64">
        <v>-97.7969694444444</v>
      </c>
      <c r="J5700" s="65" t="s">
        <v>50</v>
      </c>
      <c r="K5700" s="66" t="s">
        <v>51</v>
      </c>
      <c r="L5700" s="62" t="s">
        <v>52</v>
      </c>
      <c r="M5700" s="69"/>
      <c r="N5700" s="65" t="s">
        <v>50</v>
      </c>
      <c r="O5700" s="66" t="s">
        <v>52</v>
      </c>
      <c r="P5700" s="69"/>
      <c r="Q5700" s="55" t="str">
        <f t="shared" si="88"/>
        <v>Non-Lead</v>
      </c>
      <c r="R5700" s="70" t="s">
        <v>51</v>
      </c>
      <c r="S5700" s="70" t="s">
        <v>51</v>
      </c>
      <c r="T5700" s="70"/>
      <c r="U5700" s="71" t="s">
        <v>284</v>
      </c>
      <c r="V5700" s="71" t="s">
        <v>51</v>
      </c>
      <c r="W5700" s="71" t="s">
        <v>51</v>
      </c>
      <c r="X5700" s="71" t="s">
        <v>51</v>
      </c>
      <c r="Y5700" s="72" t="str">
        <f>IF((OR((AND('[1]PWS Information'!$E$10="CWS",U5700="Single Family Residence",Q5700="Lead")),
(AND('[1]PWS Information'!$E$10="CWS",U5700="Multiple Family Residence",'[1]PWS Information'!$E$11="Yes",Q5700="Lead")),
(AND('[1]PWS Information'!$E$10="NTNC",Q5700="Lead")))),"Tier 1",
IF((OR((AND('[1]PWS Information'!$E$10="CWS",U5700="Multiple Family Residence",'[1]PWS Information'!$E$11="No",Q5700="Lead")),
(AND('[1]PWS Information'!$E$10="CWS",U5700="Other",Q5700="Lead")),
(AND('[1]PWS Information'!$E$10="CWS",U5700="Building",Q5700="Lead")))),"Tier 2",
IF((OR((AND('[1]PWS Information'!$E$10="CWS",U5700="Single Family Residence",Q5700="Galvanized Requiring Replacement")),
(AND('[1]PWS Information'!$E$10="CWS",U5700="Single Family Residence",Q5700="Galvanized Requiring Replacement",R5700="Yes")),
(AND('[1]PWS Information'!$E$10="NTNC",Q5700="Galvanized Requiring Replacement")),
(AND('[1]PWS Information'!$E$10="NTNC",U5700="Single Family Residence",R5700="Yes")))),"Tier 3",
IF((OR((AND('[1]PWS Information'!$E$10="CWS",U5700="Single Family Residence",S5700="Yes",Q5700="Non-Lead", J5700="Non-Lead - Copper",L5700="Before 1989")),
(AND('[1]PWS Information'!$E$10="CWS",U5700="Single Family Residence",S5700="Yes",Q5700="Non-Lead", N5700="Non-Lead - Copper",O5700="Before 1989")))),"Tier 4",
IF((OR((AND('[1]PWS Information'!$E$10="NTNC",Q5700="Non-Lead")),
(AND('[1]PWS Information'!$E$10="CWS",Q5700="Non-Lead",S5700="")),
(AND('[1]PWS Information'!$E$10="CWS",Q5700="Non-Lead",S5700="No")),
(AND('[1]PWS Information'!$E$10="CWS",Q5700="Non-Lead",S5700="Don't Know")),
(AND('[1]PWS Information'!$E$10="CWS",Q5700="Non-Lead", J5700="Non-Lead - Copper", S5700="Yes", L5700="Between 1989 and 2014")),
(AND('[1]PWS Information'!$E$10="CWS",Q5700="Non-Lead", J5700="Non-Lead - Copper", S5700="Yes", L5700="After 2014")),
(AND('[1]PWS Information'!$E$10="CWS",Q5700="Non-Lead", J5700="Non-Lead - Copper", S5700="Yes", L5700="Unknown")),
(AND('[1]PWS Information'!$E$10="CWS",Q5700="Non-Lead", N5700="Non-Lead - Copper", S5700="Yes", O5700="Between 1989 and 2014")),
(AND('[1]PWS Information'!$E$10="CWS",Q5700="Non-Lead", N5700="Non-Lead - Copper", S5700="Yes", O5700="After 2014")),
(AND('[1]PWS Information'!$E$10="CWS",Q5700="Non-Lead", N5700="Non-Lead - Copper", S5700="Yes", O5700="Unknown")),
(AND('[1]PWS Information'!$E$10="CWS",Q5700="Unknown")),
(AND('[1]PWS Information'!$E$10="NTNC",Q5700="Unknown")))),"Tier 5",
"")))))</f>
        <v>Tier 5</v>
      </c>
      <c r="Z5700" s="71"/>
      <c r="AA5700" s="71"/>
    </row>
    <row r="5701" spans="1:27" ht="86.4" x14ac:dyDescent="0.3">
      <c r="A5701" s="1"/>
      <c r="B5701" s="70">
        <v>9329100</v>
      </c>
      <c r="C5701" s="60">
        <v>2964</v>
      </c>
      <c r="D5701" s="61" t="s">
        <v>1946</v>
      </c>
      <c r="E5701" s="61" t="s">
        <v>128</v>
      </c>
      <c r="F5701" s="61">
        <v>78640</v>
      </c>
      <c r="G5701" s="62" t="s">
        <v>2056</v>
      </c>
      <c r="H5701" s="63">
        <v>29.962713900000001</v>
      </c>
      <c r="I5701" s="64">
        <v>-97.7969694444444</v>
      </c>
      <c r="J5701" s="65" t="s">
        <v>50</v>
      </c>
      <c r="K5701" s="66" t="s">
        <v>51</v>
      </c>
      <c r="L5701" s="62" t="s">
        <v>52</v>
      </c>
      <c r="M5701" s="69"/>
      <c r="N5701" s="65" t="s">
        <v>50</v>
      </c>
      <c r="O5701" s="66" t="s">
        <v>52</v>
      </c>
      <c r="P5701" s="69"/>
      <c r="Q5701" s="55" t="str">
        <f t="shared" si="88"/>
        <v>Non-Lead</v>
      </c>
      <c r="R5701" s="70" t="s">
        <v>51</v>
      </c>
      <c r="S5701" s="70" t="s">
        <v>51</v>
      </c>
      <c r="T5701" s="70"/>
      <c r="U5701" s="71" t="s">
        <v>284</v>
      </c>
      <c r="V5701" s="71" t="s">
        <v>51</v>
      </c>
      <c r="W5701" s="71" t="s">
        <v>51</v>
      </c>
      <c r="X5701" s="71" t="s">
        <v>51</v>
      </c>
      <c r="Y5701" s="72" t="str">
        <f>IF((OR((AND('[1]PWS Information'!$E$10="CWS",U5701="Single Family Residence",Q5701="Lead")),
(AND('[1]PWS Information'!$E$10="CWS",U5701="Multiple Family Residence",'[1]PWS Information'!$E$11="Yes",Q5701="Lead")),
(AND('[1]PWS Information'!$E$10="NTNC",Q5701="Lead")))),"Tier 1",
IF((OR((AND('[1]PWS Information'!$E$10="CWS",U5701="Multiple Family Residence",'[1]PWS Information'!$E$11="No",Q5701="Lead")),
(AND('[1]PWS Information'!$E$10="CWS",U5701="Other",Q5701="Lead")),
(AND('[1]PWS Information'!$E$10="CWS",U5701="Building",Q5701="Lead")))),"Tier 2",
IF((OR((AND('[1]PWS Information'!$E$10="CWS",U5701="Single Family Residence",Q5701="Galvanized Requiring Replacement")),
(AND('[1]PWS Information'!$E$10="CWS",U5701="Single Family Residence",Q5701="Galvanized Requiring Replacement",R5701="Yes")),
(AND('[1]PWS Information'!$E$10="NTNC",Q5701="Galvanized Requiring Replacement")),
(AND('[1]PWS Information'!$E$10="NTNC",U5701="Single Family Residence",R5701="Yes")))),"Tier 3",
IF((OR((AND('[1]PWS Information'!$E$10="CWS",U5701="Single Family Residence",S5701="Yes",Q5701="Non-Lead", J5701="Non-Lead - Copper",L5701="Before 1989")),
(AND('[1]PWS Information'!$E$10="CWS",U5701="Single Family Residence",S5701="Yes",Q5701="Non-Lead", N5701="Non-Lead - Copper",O5701="Before 1989")))),"Tier 4",
IF((OR((AND('[1]PWS Information'!$E$10="NTNC",Q5701="Non-Lead")),
(AND('[1]PWS Information'!$E$10="CWS",Q5701="Non-Lead",S5701="")),
(AND('[1]PWS Information'!$E$10="CWS",Q5701="Non-Lead",S5701="No")),
(AND('[1]PWS Information'!$E$10="CWS",Q5701="Non-Lead",S5701="Don't Know")),
(AND('[1]PWS Information'!$E$10="CWS",Q5701="Non-Lead", J5701="Non-Lead - Copper", S5701="Yes", L5701="Between 1989 and 2014")),
(AND('[1]PWS Information'!$E$10="CWS",Q5701="Non-Lead", J5701="Non-Lead - Copper", S5701="Yes", L5701="After 2014")),
(AND('[1]PWS Information'!$E$10="CWS",Q5701="Non-Lead", J5701="Non-Lead - Copper", S5701="Yes", L5701="Unknown")),
(AND('[1]PWS Information'!$E$10="CWS",Q5701="Non-Lead", N5701="Non-Lead - Copper", S5701="Yes", O5701="Between 1989 and 2014")),
(AND('[1]PWS Information'!$E$10="CWS",Q5701="Non-Lead", N5701="Non-Lead - Copper", S5701="Yes", O5701="After 2014")),
(AND('[1]PWS Information'!$E$10="CWS",Q5701="Non-Lead", N5701="Non-Lead - Copper", S5701="Yes", O5701="Unknown")),
(AND('[1]PWS Information'!$E$10="CWS",Q5701="Unknown")),
(AND('[1]PWS Information'!$E$10="NTNC",Q5701="Unknown")))),"Tier 5",
"")))))</f>
        <v>Tier 5</v>
      </c>
      <c r="Z5701" s="71"/>
      <c r="AA5701" s="71"/>
    </row>
    <row r="5702" spans="1:27" ht="86.4" x14ac:dyDescent="0.3">
      <c r="A5702" s="17"/>
      <c r="B5702" s="70">
        <v>9329100</v>
      </c>
      <c r="C5702" s="60">
        <v>2964</v>
      </c>
      <c r="D5702" s="61" t="s">
        <v>1946</v>
      </c>
      <c r="E5702" s="61" t="s">
        <v>128</v>
      </c>
      <c r="F5702" s="61">
        <v>78640</v>
      </c>
      <c r="G5702" s="62" t="s">
        <v>2056</v>
      </c>
      <c r="H5702" s="63">
        <v>29.962713900000001</v>
      </c>
      <c r="I5702" s="64">
        <v>-97.7969694444444</v>
      </c>
      <c r="J5702" s="65" t="s">
        <v>50</v>
      </c>
      <c r="K5702" s="66" t="s">
        <v>51</v>
      </c>
      <c r="L5702" s="62" t="s">
        <v>52</v>
      </c>
      <c r="M5702" s="69"/>
      <c r="N5702" s="65" t="s">
        <v>50</v>
      </c>
      <c r="O5702" s="66" t="s">
        <v>52</v>
      </c>
      <c r="P5702" s="69"/>
      <c r="Q5702" s="55" t="str">
        <f t="shared" si="88"/>
        <v>Non-Lead</v>
      </c>
      <c r="R5702" s="70" t="s">
        <v>51</v>
      </c>
      <c r="S5702" s="70" t="s">
        <v>51</v>
      </c>
      <c r="T5702" s="70"/>
      <c r="U5702" s="71" t="s">
        <v>284</v>
      </c>
      <c r="V5702" s="71" t="s">
        <v>51</v>
      </c>
      <c r="W5702" s="71" t="s">
        <v>51</v>
      </c>
      <c r="X5702" s="71" t="s">
        <v>51</v>
      </c>
      <c r="Y5702" s="72" t="str">
        <f>IF((OR((AND('[1]PWS Information'!$E$10="CWS",U5702="Single Family Residence",Q5702="Lead")),
(AND('[1]PWS Information'!$E$10="CWS",U5702="Multiple Family Residence",'[1]PWS Information'!$E$11="Yes",Q5702="Lead")),
(AND('[1]PWS Information'!$E$10="NTNC",Q5702="Lead")))),"Tier 1",
IF((OR((AND('[1]PWS Information'!$E$10="CWS",U5702="Multiple Family Residence",'[1]PWS Information'!$E$11="No",Q5702="Lead")),
(AND('[1]PWS Information'!$E$10="CWS",U5702="Other",Q5702="Lead")),
(AND('[1]PWS Information'!$E$10="CWS",U5702="Building",Q5702="Lead")))),"Tier 2",
IF((OR((AND('[1]PWS Information'!$E$10="CWS",U5702="Single Family Residence",Q5702="Galvanized Requiring Replacement")),
(AND('[1]PWS Information'!$E$10="CWS",U5702="Single Family Residence",Q5702="Galvanized Requiring Replacement",R5702="Yes")),
(AND('[1]PWS Information'!$E$10="NTNC",Q5702="Galvanized Requiring Replacement")),
(AND('[1]PWS Information'!$E$10="NTNC",U5702="Single Family Residence",R5702="Yes")))),"Tier 3",
IF((OR((AND('[1]PWS Information'!$E$10="CWS",U5702="Single Family Residence",S5702="Yes",Q5702="Non-Lead", J5702="Non-Lead - Copper",L5702="Before 1989")),
(AND('[1]PWS Information'!$E$10="CWS",U5702="Single Family Residence",S5702="Yes",Q5702="Non-Lead", N5702="Non-Lead - Copper",O5702="Before 1989")))),"Tier 4",
IF((OR((AND('[1]PWS Information'!$E$10="NTNC",Q5702="Non-Lead")),
(AND('[1]PWS Information'!$E$10="CWS",Q5702="Non-Lead",S5702="")),
(AND('[1]PWS Information'!$E$10="CWS",Q5702="Non-Lead",S5702="No")),
(AND('[1]PWS Information'!$E$10="CWS",Q5702="Non-Lead",S5702="Don't Know")),
(AND('[1]PWS Information'!$E$10="CWS",Q5702="Non-Lead", J5702="Non-Lead - Copper", S5702="Yes", L5702="Between 1989 and 2014")),
(AND('[1]PWS Information'!$E$10="CWS",Q5702="Non-Lead", J5702="Non-Lead - Copper", S5702="Yes", L5702="After 2014")),
(AND('[1]PWS Information'!$E$10="CWS",Q5702="Non-Lead", J5702="Non-Lead - Copper", S5702="Yes", L5702="Unknown")),
(AND('[1]PWS Information'!$E$10="CWS",Q5702="Non-Lead", N5702="Non-Lead - Copper", S5702="Yes", O5702="Between 1989 and 2014")),
(AND('[1]PWS Information'!$E$10="CWS",Q5702="Non-Lead", N5702="Non-Lead - Copper", S5702="Yes", O5702="After 2014")),
(AND('[1]PWS Information'!$E$10="CWS",Q5702="Non-Lead", N5702="Non-Lead - Copper", S5702="Yes", O5702="Unknown")),
(AND('[1]PWS Information'!$E$10="CWS",Q5702="Unknown")),
(AND('[1]PWS Information'!$E$10="NTNC",Q5702="Unknown")))),"Tier 5",
"")))))</f>
        <v>Tier 5</v>
      </c>
      <c r="Z5702" s="71"/>
      <c r="AA5702" s="71"/>
    </row>
    <row r="5703" spans="1:27" ht="86.4" x14ac:dyDescent="0.3">
      <c r="A5703" s="1"/>
      <c r="B5703" s="70">
        <v>9329100</v>
      </c>
      <c r="C5703" s="60">
        <v>2964</v>
      </c>
      <c r="D5703" s="61" t="s">
        <v>1946</v>
      </c>
      <c r="E5703" s="61" t="s">
        <v>128</v>
      </c>
      <c r="F5703" s="61">
        <v>78640</v>
      </c>
      <c r="G5703" s="62" t="s">
        <v>2056</v>
      </c>
      <c r="H5703" s="63">
        <v>29.962713900000001</v>
      </c>
      <c r="I5703" s="64">
        <v>-97.7969694444444</v>
      </c>
      <c r="J5703" s="65" t="s">
        <v>50</v>
      </c>
      <c r="K5703" s="66" t="s">
        <v>51</v>
      </c>
      <c r="L5703" s="62" t="s">
        <v>52</v>
      </c>
      <c r="M5703" s="69"/>
      <c r="N5703" s="65" t="s">
        <v>50</v>
      </c>
      <c r="O5703" s="66" t="s">
        <v>52</v>
      </c>
      <c r="P5703" s="69"/>
      <c r="Q5703" s="55" t="str">
        <f t="shared" si="88"/>
        <v>Non-Lead</v>
      </c>
      <c r="R5703" s="70" t="s">
        <v>51</v>
      </c>
      <c r="S5703" s="70" t="s">
        <v>51</v>
      </c>
      <c r="T5703" s="70"/>
      <c r="U5703" s="71" t="s">
        <v>284</v>
      </c>
      <c r="V5703" s="71" t="s">
        <v>51</v>
      </c>
      <c r="W5703" s="71" t="s">
        <v>51</v>
      </c>
      <c r="X5703" s="71" t="s">
        <v>51</v>
      </c>
      <c r="Y5703" s="72" t="str">
        <f>IF((OR((AND('[1]PWS Information'!$E$10="CWS",U5703="Single Family Residence",Q5703="Lead")),
(AND('[1]PWS Information'!$E$10="CWS",U5703="Multiple Family Residence",'[1]PWS Information'!$E$11="Yes",Q5703="Lead")),
(AND('[1]PWS Information'!$E$10="NTNC",Q5703="Lead")))),"Tier 1",
IF((OR((AND('[1]PWS Information'!$E$10="CWS",U5703="Multiple Family Residence",'[1]PWS Information'!$E$11="No",Q5703="Lead")),
(AND('[1]PWS Information'!$E$10="CWS",U5703="Other",Q5703="Lead")),
(AND('[1]PWS Information'!$E$10="CWS",U5703="Building",Q5703="Lead")))),"Tier 2",
IF((OR((AND('[1]PWS Information'!$E$10="CWS",U5703="Single Family Residence",Q5703="Galvanized Requiring Replacement")),
(AND('[1]PWS Information'!$E$10="CWS",U5703="Single Family Residence",Q5703="Galvanized Requiring Replacement",R5703="Yes")),
(AND('[1]PWS Information'!$E$10="NTNC",Q5703="Galvanized Requiring Replacement")),
(AND('[1]PWS Information'!$E$10="NTNC",U5703="Single Family Residence",R5703="Yes")))),"Tier 3",
IF((OR((AND('[1]PWS Information'!$E$10="CWS",U5703="Single Family Residence",S5703="Yes",Q5703="Non-Lead", J5703="Non-Lead - Copper",L5703="Before 1989")),
(AND('[1]PWS Information'!$E$10="CWS",U5703="Single Family Residence",S5703="Yes",Q5703="Non-Lead", N5703="Non-Lead - Copper",O5703="Before 1989")))),"Tier 4",
IF((OR((AND('[1]PWS Information'!$E$10="NTNC",Q5703="Non-Lead")),
(AND('[1]PWS Information'!$E$10="CWS",Q5703="Non-Lead",S5703="")),
(AND('[1]PWS Information'!$E$10="CWS",Q5703="Non-Lead",S5703="No")),
(AND('[1]PWS Information'!$E$10="CWS",Q5703="Non-Lead",S5703="Don't Know")),
(AND('[1]PWS Information'!$E$10="CWS",Q5703="Non-Lead", J5703="Non-Lead - Copper", S5703="Yes", L5703="Between 1989 and 2014")),
(AND('[1]PWS Information'!$E$10="CWS",Q5703="Non-Lead", J5703="Non-Lead - Copper", S5703="Yes", L5703="After 2014")),
(AND('[1]PWS Information'!$E$10="CWS",Q5703="Non-Lead", J5703="Non-Lead - Copper", S5703="Yes", L5703="Unknown")),
(AND('[1]PWS Information'!$E$10="CWS",Q5703="Non-Lead", N5703="Non-Lead - Copper", S5703="Yes", O5703="Between 1989 and 2014")),
(AND('[1]PWS Information'!$E$10="CWS",Q5703="Non-Lead", N5703="Non-Lead - Copper", S5703="Yes", O5703="After 2014")),
(AND('[1]PWS Information'!$E$10="CWS",Q5703="Non-Lead", N5703="Non-Lead - Copper", S5703="Yes", O5703="Unknown")),
(AND('[1]PWS Information'!$E$10="CWS",Q5703="Unknown")),
(AND('[1]PWS Information'!$E$10="NTNC",Q5703="Unknown")))),"Tier 5",
"")))))</f>
        <v>Tier 5</v>
      </c>
      <c r="Z5703" s="71"/>
      <c r="AA5703" s="71"/>
    </row>
    <row r="5704" spans="1:27" ht="86.4" x14ac:dyDescent="0.3">
      <c r="A5704" s="1"/>
      <c r="B5704" s="70">
        <v>9329100</v>
      </c>
      <c r="C5704" s="60">
        <v>2964</v>
      </c>
      <c r="D5704" s="61" t="s">
        <v>1946</v>
      </c>
      <c r="E5704" s="61" t="s">
        <v>128</v>
      </c>
      <c r="F5704" s="61">
        <v>78640</v>
      </c>
      <c r="G5704" s="62" t="s">
        <v>2056</v>
      </c>
      <c r="H5704" s="63">
        <v>29.962713900000001</v>
      </c>
      <c r="I5704" s="64">
        <v>-97.7969694444444</v>
      </c>
      <c r="J5704" s="65" t="s">
        <v>50</v>
      </c>
      <c r="K5704" s="66" t="s">
        <v>51</v>
      </c>
      <c r="L5704" s="62" t="s">
        <v>52</v>
      </c>
      <c r="M5704" s="69"/>
      <c r="N5704" s="65" t="s">
        <v>50</v>
      </c>
      <c r="O5704" s="66" t="s">
        <v>52</v>
      </c>
      <c r="P5704" s="69"/>
      <c r="Q5704" s="55" t="str">
        <f t="shared" si="88"/>
        <v>Non-Lead</v>
      </c>
      <c r="R5704" s="70" t="s">
        <v>51</v>
      </c>
      <c r="S5704" s="70" t="s">
        <v>51</v>
      </c>
      <c r="T5704" s="70"/>
      <c r="U5704" s="71" t="s">
        <v>284</v>
      </c>
      <c r="V5704" s="71" t="s">
        <v>51</v>
      </c>
      <c r="W5704" s="71" t="s">
        <v>51</v>
      </c>
      <c r="X5704" s="71" t="s">
        <v>51</v>
      </c>
      <c r="Y5704" s="72" t="str">
        <f>IF((OR((AND('[1]PWS Information'!$E$10="CWS",U5704="Single Family Residence",Q5704="Lead")),
(AND('[1]PWS Information'!$E$10="CWS",U5704="Multiple Family Residence",'[1]PWS Information'!$E$11="Yes",Q5704="Lead")),
(AND('[1]PWS Information'!$E$10="NTNC",Q5704="Lead")))),"Tier 1",
IF((OR((AND('[1]PWS Information'!$E$10="CWS",U5704="Multiple Family Residence",'[1]PWS Information'!$E$11="No",Q5704="Lead")),
(AND('[1]PWS Information'!$E$10="CWS",U5704="Other",Q5704="Lead")),
(AND('[1]PWS Information'!$E$10="CWS",U5704="Building",Q5704="Lead")))),"Tier 2",
IF((OR((AND('[1]PWS Information'!$E$10="CWS",U5704="Single Family Residence",Q5704="Galvanized Requiring Replacement")),
(AND('[1]PWS Information'!$E$10="CWS",U5704="Single Family Residence",Q5704="Galvanized Requiring Replacement",R5704="Yes")),
(AND('[1]PWS Information'!$E$10="NTNC",Q5704="Galvanized Requiring Replacement")),
(AND('[1]PWS Information'!$E$10="NTNC",U5704="Single Family Residence",R5704="Yes")))),"Tier 3",
IF((OR((AND('[1]PWS Information'!$E$10="CWS",U5704="Single Family Residence",S5704="Yes",Q5704="Non-Lead", J5704="Non-Lead - Copper",L5704="Before 1989")),
(AND('[1]PWS Information'!$E$10="CWS",U5704="Single Family Residence",S5704="Yes",Q5704="Non-Lead", N5704="Non-Lead - Copper",O5704="Before 1989")))),"Tier 4",
IF((OR((AND('[1]PWS Information'!$E$10="NTNC",Q5704="Non-Lead")),
(AND('[1]PWS Information'!$E$10="CWS",Q5704="Non-Lead",S5704="")),
(AND('[1]PWS Information'!$E$10="CWS",Q5704="Non-Lead",S5704="No")),
(AND('[1]PWS Information'!$E$10="CWS",Q5704="Non-Lead",S5704="Don't Know")),
(AND('[1]PWS Information'!$E$10="CWS",Q5704="Non-Lead", J5704="Non-Lead - Copper", S5704="Yes", L5704="Between 1989 and 2014")),
(AND('[1]PWS Information'!$E$10="CWS",Q5704="Non-Lead", J5704="Non-Lead - Copper", S5704="Yes", L5704="After 2014")),
(AND('[1]PWS Information'!$E$10="CWS",Q5704="Non-Lead", J5704="Non-Lead - Copper", S5704="Yes", L5704="Unknown")),
(AND('[1]PWS Information'!$E$10="CWS",Q5704="Non-Lead", N5704="Non-Lead - Copper", S5704="Yes", O5704="Between 1989 and 2014")),
(AND('[1]PWS Information'!$E$10="CWS",Q5704="Non-Lead", N5704="Non-Lead - Copper", S5704="Yes", O5704="After 2014")),
(AND('[1]PWS Information'!$E$10="CWS",Q5704="Non-Lead", N5704="Non-Lead - Copper", S5704="Yes", O5704="Unknown")),
(AND('[1]PWS Information'!$E$10="CWS",Q5704="Unknown")),
(AND('[1]PWS Information'!$E$10="NTNC",Q5704="Unknown")))),"Tier 5",
"")))))</f>
        <v>Tier 5</v>
      </c>
      <c r="Z5704" s="71"/>
      <c r="AA5704" s="71"/>
    </row>
    <row r="5705" spans="1:27" ht="86.4" x14ac:dyDescent="0.3">
      <c r="A5705" s="1"/>
      <c r="B5705" s="70">
        <v>9329100</v>
      </c>
      <c r="C5705" s="60">
        <v>2964</v>
      </c>
      <c r="D5705" s="61" t="s">
        <v>1946</v>
      </c>
      <c r="E5705" s="61" t="s">
        <v>128</v>
      </c>
      <c r="F5705" s="61">
        <v>78640</v>
      </c>
      <c r="G5705" s="62" t="s">
        <v>2056</v>
      </c>
      <c r="H5705" s="63">
        <v>29.962713900000001</v>
      </c>
      <c r="I5705" s="64">
        <v>-97.7969694444444</v>
      </c>
      <c r="J5705" s="65" t="s">
        <v>50</v>
      </c>
      <c r="K5705" s="66" t="s">
        <v>51</v>
      </c>
      <c r="L5705" s="62" t="s">
        <v>52</v>
      </c>
      <c r="M5705" s="69"/>
      <c r="N5705" s="65" t="s">
        <v>50</v>
      </c>
      <c r="O5705" s="66" t="s">
        <v>52</v>
      </c>
      <c r="P5705" s="69"/>
      <c r="Q5705" s="55" t="str">
        <f t="shared" si="88"/>
        <v>Non-Lead</v>
      </c>
      <c r="R5705" s="70" t="s">
        <v>51</v>
      </c>
      <c r="S5705" s="70" t="s">
        <v>51</v>
      </c>
      <c r="T5705" s="70"/>
      <c r="U5705" s="71" t="s">
        <v>284</v>
      </c>
      <c r="V5705" s="71" t="s">
        <v>51</v>
      </c>
      <c r="W5705" s="71" t="s">
        <v>51</v>
      </c>
      <c r="X5705" s="71" t="s">
        <v>51</v>
      </c>
      <c r="Y5705" s="72" t="str">
        <f>IF((OR((AND('[1]PWS Information'!$E$10="CWS",U5705="Single Family Residence",Q5705="Lead")),
(AND('[1]PWS Information'!$E$10="CWS",U5705="Multiple Family Residence",'[1]PWS Information'!$E$11="Yes",Q5705="Lead")),
(AND('[1]PWS Information'!$E$10="NTNC",Q5705="Lead")))),"Tier 1",
IF((OR((AND('[1]PWS Information'!$E$10="CWS",U5705="Multiple Family Residence",'[1]PWS Information'!$E$11="No",Q5705="Lead")),
(AND('[1]PWS Information'!$E$10="CWS",U5705="Other",Q5705="Lead")),
(AND('[1]PWS Information'!$E$10="CWS",U5705="Building",Q5705="Lead")))),"Tier 2",
IF((OR((AND('[1]PWS Information'!$E$10="CWS",U5705="Single Family Residence",Q5705="Galvanized Requiring Replacement")),
(AND('[1]PWS Information'!$E$10="CWS",U5705="Single Family Residence",Q5705="Galvanized Requiring Replacement",R5705="Yes")),
(AND('[1]PWS Information'!$E$10="NTNC",Q5705="Galvanized Requiring Replacement")),
(AND('[1]PWS Information'!$E$10="NTNC",U5705="Single Family Residence",R5705="Yes")))),"Tier 3",
IF((OR((AND('[1]PWS Information'!$E$10="CWS",U5705="Single Family Residence",S5705="Yes",Q5705="Non-Lead", J5705="Non-Lead - Copper",L5705="Before 1989")),
(AND('[1]PWS Information'!$E$10="CWS",U5705="Single Family Residence",S5705="Yes",Q5705="Non-Lead", N5705="Non-Lead - Copper",O5705="Before 1989")))),"Tier 4",
IF((OR((AND('[1]PWS Information'!$E$10="NTNC",Q5705="Non-Lead")),
(AND('[1]PWS Information'!$E$10="CWS",Q5705="Non-Lead",S5705="")),
(AND('[1]PWS Information'!$E$10="CWS",Q5705="Non-Lead",S5705="No")),
(AND('[1]PWS Information'!$E$10="CWS",Q5705="Non-Lead",S5705="Don't Know")),
(AND('[1]PWS Information'!$E$10="CWS",Q5705="Non-Lead", J5705="Non-Lead - Copper", S5705="Yes", L5705="Between 1989 and 2014")),
(AND('[1]PWS Information'!$E$10="CWS",Q5705="Non-Lead", J5705="Non-Lead - Copper", S5705="Yes", L5705="After 2014")),
(AND('[1]PWS Information'!$E$10="CWS",Q5705="Non-Lead", J5705="Non-Lead - Copper", S5705="Yes", L5705="Unknown")),
(AND('[1]PWS Information'!$E$10="CWS",Q5705="Non-Lead", N5705="Non-Lead - Copper", S5705="Yes", O5705="Between 1989 and 2014")),
(AND('[1]PWS Information'!$E$10="CWS",Q5705="Non-Lead", N5705="Non-Lead - Copper", S5705="Yes", O5705="After 2014")),
(AND('[1]PWS Information'!$E$10="CWS",Q5705="Non-Lead", N5705="Non-Lead - Copper", S5705="Yes", O5705="Unknown")),
(AND('[1]PWS Information'!$E$10="CWS",Q5705="Unknown")),
(AND('[1]PWS Information'!$E$10="NTNC",Q5705="Unknown")))),"Tier 5",
"")))))</f>
        <v>Tier 5</v>
      </c>
      <c r="Z5705" s="71"/>
      <c r="AA5705" s="71"/>
    </row>
    <row r="5706" spans="1:27" ht="86.4" x14ac:dyDescent="0.3">
      <c r="A5706" s="17"/>
      <c r="B5706" s="70">
        <v>9329100</v>
      </c>
      <c r="C5706" s="60">
        <v>2964</v>
      </c>
      <c r="D5706" s="61" t="s">
        <v>1946</v>
      </c>
      <c r="E5706" s="61" t="s">
        <v>128</v>
      </c>
      <c r="F5706" s="61">
        <v>78640</v>
      </c>
      <c r="G5706" s="62" t="s">
        <v>2056</v>
      </c>
      <c r="H5706" s="63">
        <v>29.962713900000001</v>
      </c>
      <c r="I5706" s="64">
        <v>-97.7969694444444</v>
      </c>
      <c r="J5706" s="65" t="s">
        <v>50</v>
      </c>
      <c r="K5706" s="66" t="s">
        <v>51</v>
      </c>
      <c r="L5706" s="62" t="s">
        <v>52</v>
      </c>
      <c r="M5706" s="69"/>
      <c r="N5706" s="65" t="s">
        <v>50</v>
      </c>
      <c r="O5706" s="66" t="s">
        <v>52</v>
      </c>
      <c r="P5706" s="69"/>
      <c r="Q5706" s="55" t="str">
        <f t="shared" si="88"/>
        <v>Non-Lead</v>
      </c>
      <c r="R5706" s="70" t="s">
        <v>51</v>
      </c>
      <c r="S5706" s="70" t="s">
        <v>51</v>
      </c>
      <c r="T5706" s="70"/>
      <c r="U5706" s="71" t="s">
        <v>284</v>
      </c>
      <c r="V5706" s="71" t="s">
        <v>51</v>
      </c>
      <c r="W5706" s="71" t="s">
        <v>51</v>
      </c>
      <c r="X5706" s="71" t="s">
        <v>51</v>
      </c>
      <c r="Y5706" s="72" t="str">
        <f>IF((OR((AND('[1]PWS Information'!$E$10="CWS",U5706="Single Family Residence",Q5706="Lead")),
(AND('[1]PWS Information'!$E$10="CWS",U5706="Multiple Family Residence",'[1]PWS Information'!$E$11="Yes",Q5706="Lead")),
(AND('[1]PWS Information'!$E$10="NTNC",Q5706="Lead")))),"Tier 1",
IF((OR((AND('[1]PWS Information'!$E$10="CWS",U5706="Multiple Family Residence",'[1]PWS Information'!$E$11="No",Q5706="Lead")),
(AND('[1]PWS Information'!$E$10="CWS",U5706="Other",Q5706="Lead")),
(AND('[1]PWS Information'!$E$10="CWS",U5706="Building",Q5706="Lead")))),"Tier 2",
IF((OR((AND('[1]PWS Information'!$E$10="CWS",U5706="Single Family Residence",Q5706="Galvanized Requiring Replacement")),
(AND('[1]PWS Information'!$E$10="CWS",U5706="Single Family Residence",Q5706="Galvanized Requiring Replacement",R5706="Yes")),
(AND('[1]PWS Information'!$E$10="NTNC",Q5706="Galvanized Requiring Replacement")),
(AND('[1]PWS Information'!$E$10="NTNC",U5706="Single Family Residence",R5706="Yes")))),"Tier 3",
IF((OR((AND('[1]PWS Information'!$E$10="CWS",U5706="Single Family Residence",S5706="Yes",Q5706="Non-Lead", J5706="Non-Lead - Copper",L5706="Before 1989")),
(AND('[1]PWS Information'!$E$10="CWS",U5706="Single Family Residence",S5706="Yes",Q5706="Non-Lead", N5706="Non-Lead - Copper",O5706="Before 1989")))),"Tier 4",
IF((OR((AND('[1]PWS Information'!$E$10="NTNC",Q5706="Non-Lead")),
(AND('[1]PWS Information'!$E$10="CWS",Q5706="Non-Lead",S5706="")),
(AND('[1]PWS Information'!$E$10="CWS",Q5706="Non-Lead",S5706="No")),
(AND('[1]PWS Information'!$E$10="CWS",Q5706="Non-Lead",S5706="Don't Know")),
(AND('[1]PWS Information'!$E$10="CWS",Q5706="Non-Lead", J5706="Non-Lead - Copper", S5706="Yes", L5706="Between 1989 and 2014")),
(AND('[1]PWS Information'!$E$10="CWS",Q5706="Non-Lead", J5706="Non-Lead - Copper", S5706="Yes", L5706="After 2014")),
(AND('[1]PWS Information'!$E$10="CWS",Q5706="Non-Lead", J5706="Non-Lead - Copper", S5706="Yes", L5706="Unknown")),
(AND('[1]PWS Information'!$E$10="CWS",Q5706="Non-Lead", N5706="Non-Lead - Copper", S5706="Yes", O5706="Between 1989 and 2014")),
(AND('[1]PWS Information'!$E$10="CWS",Q5706="Non-Lead", N5706="Non-Lead - Copper", S5706="Yes", O5706="After 2014")),
(AND('[1]PWS Information'!$E$10="CWS",Q5706="Non-Lead", N5706="Non-Lead - Copper", S5706="Yes", O5706="Unknown")),
(AND('[1]PWS Information'!$E$10="CWS",Q5706="Unknown")),
(AND('[1]PWS Information'!$E$10="NTNC",Q5706="Unknown")))),"Tier 5",
"")))))</f>
        <v>Tier 5</v>
      </c>
      <c r="Z5706" s="71"/>
      <c r="AA5706" s="71"/>
    </row>
    <row r="5707" spans="1:27" ht="86.4" x14ac:dyDescent="0.3">
      <c r="A5707" s="1"/>
      <c r="B5707" s="70">
        <v>9329100</v>
      </c>
      <c r="C5707" s="60">
        <v>2964</v>
      </c>
      <c r="D5707" s="61" t="s">
        <v>1946</v>
      </c>
      <c r="E5707" s="61" t="s">
        <v>128</v>
      </c>
      <c r="F5707" s="61">
        <v>78640</v>
      </c>
      <c r="G5707" s="62" t="s">
        <v>2056</v>
      </c>
      <c r="H5707" s="63">
        <v>29.962713900000001</v>
      </c>
      <c r="I5707" s="64">
        <v>-97.7969694444444</v>
      </c>
      <c r="J5707" s="65" t="s">
        <v>50</v>
      </c>
      <c r="K5707" s="66" t="s">
        <v>51</v>
      </c>
      <c r="L5707" s="62" t="s">
        <v>52</v>
      </c>
      <c r="M5707" s="69"/>
      <c r="N5707" s="65" t="s">
        <v>50</v>
      </c>
      <c r="O5707" s="66" t="s">
        <v>52</v>
      </c>
      <c r="P5707" s="69"/>
      <c r="Q5707" s="55" t="str">
        <f t="shared" si="88"/>
        <v>Non-Lead</v>
      </c>
      <c r="R5707" s="70" t="s">
        <v>51</v>
      </c>
      <c r="S5707" s="70" t="s">
        <v>51</v>
      </c>
      <c r="T5707" s="70"/>
      <c r="U5707" s="71" t="s">
        <v>284</v>
      </c>
      <c r="V5707" s="71" t="s">
        <v>51</v>
      </c>
      <c r="W5707" s="71" t="s">
        <v>51</v>
      </c>
      <c r="X5707" s="71" t="s">
        <v>51</v>
      </c>
      <c r="Y5707" s="72" t="str">
        <f>IF((OR((AND('[1]PWS Information'!$E$10="CWS",U5707="Single Family Residence",Q5707="Lead")),
(AND('[1]PWS Information'!$E$10="CWS",U5707="Multiple Family Residence",'[1]PWS Information'!$E$11="Yes",Q5707="Lead")),
(AND('[1]PWS Information'!$E$10="NTNC",Q5707="Lead")))),"Tier 1",
IF((OR((AND('[1]PWS Information'!$E$10="CWS",U5707="Multiple Family Residence",'[1]PWS Information'!$E$11="No",Q5707="Lead")),
(AND('[1]PWS Information'!$E$10="CWS",U5707="Other",Q5707="Lead")),
(AND('[1]PWS Information'!$E$10="CWS",U5707="Building",Q5707="Lead")))),"Tier 2",
IF((OR((AND('[1]PWS Information'!$E$10="CWS",U5707="Single Family Residence",Q5707="Galvanized Requiring Replacement")),
(AND('[1]PWS Information'!$E$10="CWS",U5707="Single Family Residence",Q5707="Galvanized Requiring Replacement",R5707="Yes")),
(AND('[1]PWS Information'!$E$10="NTNC",Q5707="Galvanized Requiring Replacement")),
(AND('[1]PWS Information'!$E$10="NTNC",U5707="Single Family Residence",R5707="Yes")))),"Tier 3",
IF((OR((AND('[1]PWS Information'!$E$10="CWS",U5707="Single Family Residence",S5707="Yes",Q5707="Non-Lead", J5707="Non-Lead - Copper",L5707="Before 1989")),
(AND('[1]PWS Information'!$E$10="CWS",U5707="Single Family Residence",S5707="Yes",Q5707="Non-Lead", N5707="Non-Lead - Copper",O5707="Before 1989")))),"Tier 4",
IF((OR((AND('[1]PWS Information'!$E$10="NTNC",Q5707="Non-Lead")),
(AND('[1]PWS Information'!$E$10="CWS",Q5707="Non-Lead",S5707="")),
(AND('[1]PWS Information'!$E$10="CWS",Q5707="Non-Lead",S5707="No")),
(AND('[1]PWS Information'!$E$10="CWS",Q5707="Non-Lead",S5707="Don't Know")),
(AND('[1]PWS Information'!$E$10="CWS",Q5707="Non-Lead", J5707="Non-Lead - Copper", S5707="Yes", L5707="Between 1989 and 2014")),
(AND('[1]PWS Information'!$E$10="CWS",Q5707="Non-Lead", J5707="Non-Lead - Copper", S5707="Yes", L5707="After 2014")),
(AND('[1]PWS Information'!$E$10="CWS",Q5707="Non-Lead", J5707="Non-Lead - Copper", S5707="Yes", L5707="Unknown")),
(AND('[1]PWS Information'!$E$10="CWS",Q5707="Non-Lead", N5707="Non-Lead - Copper", S5707="Yes", O5707="Between 1989 and 2014")),
(AND('[1]PWS Information'!$E$10="CWS",Q5707="Non-Lead", N5707="Non-Lead - Copper", S5707="Yes", O5707="After 2014")),
(AND('[1]PWS Information'!$E$10="CWS",Q5707="Non-Lead", N5707="Non-Lead - Copper", S5707="Yes", O5707="Unknown")),
(AND('[1]PWS Information'!$E$10="CWS",Q5707="Unknown")),
(AND('[1]PWS Information'!$E$10="NTNC",Q5707="Unknown")))),"Tier 5",
"")))))</f>
        <v>Tier 5</v>
      </c>
      <c r="Z5707" s="71"/>
      <c r="AA5707" s="71"/>
    </row>
    <row r="5708" spans="1:27" ht="86.4" x14ac:dyDescent="0.3">
      <c r="A5708" s="1"/>
      <c r="B5708" s="70">
        <v>9329100</v>
      </c>
      <c r="C5708" s="60">
        <v>2964</v>
      </c>
      <c r="D5708" s="61" t="s">
        <v>1946</v>
      </c>
      <c r="E5708" s="61" t="s">
        <v>128</v>
      </c>
      <c r="F5708" s="61">
        <v>78640</v>
      </c>
      <c r="G5708" s="62" t="s">
        <v>2056</v>
      </c>
      <c r="H5708" s="63">
        <v>29.962713900000001</v>
      </c>
      <c r="I5708" s="64">
        <v>-97.7969694444444</v>
      </c>
      <c r="J5708" s="65" t="s">
        <v>50</v>
      </c>
      <c r="K5708" s="66" t="s">
        <v>51</v>
      </c>
      <c r="L5708" s="62" t="s">
        <v>52</v>
      </c>
      <c r="M5708" s="69"/>
      <c r="N5708" s="65" t="s">
        <v>50</v>
      </c>
      <c r="O5708" s="66" t="s">
        <v>52</v>
      </c>
      <c r="P5708" s="69"/>
      <c r="Q5708" s="55" t="str">
        <f t="shared" si="88"/>
        <v>Non-Lead</v>
      </c>
      <c r="R5708" s="70" t="s">
        <v>51</v>
      </c>
      <c r="S5708" s="70" t="s">
        <v>51</v>
      </c>
      <c r="T5708" s="70"/>
      <c r="U5708" s="71" t="s">
        <v>284</v>
      </c>
      <c r="V5708" s="71" t="s">
        <v>51</v>
      </c>
      <c r="W5708" s="71" t="s">
        <v>51</v>
      </c>
      <c r="X5708" s="71" t="s">
        <v>51</v>
      </c>
      <c r="Y5708" s="72" t="str">
        <f>IF((OR((AND('[1]PWS Information'!$E$10="CWS",U5708="Single Family Residence",Q5708="Lead")),
(AND('[1]PWS Information'!$E$10="CWS",U5708="Multiple Family Residence",'[1]PWS Information'!$E$11="Yes",Q5708="Lead")),
(AND('[1]PWS Information'!$E$10="NTNC",Q5708="Lead")))),"Tier 1",
IF((OR((AND('[1]PWS Information'!$E$10="CWS",U5708="Multiple Family Residence",'[1]PWS Information'!$E$11="No",Q5708="Lead")),
(AND('[1]PWS Information'!$E$10="CWS",U5708="Other",Q5708="Lead")),
(AND('[1]PWS Information'!$E$10="CWS",U5708="Building",Q5708="Lead")))),"Tier 2",
IF((OR((AND('[1]PWS Information'!$E$10="CWS",U5708="Single Family Residence",Q5708="Galvanized Requiring Replacement")),
(AND('[1]PWS Information'!$E$10="CWS",U5708="Single Family Residence",Q5708="Galvanized Requiring Replacement",R5708="Yes")),
(AND('[1]PWS Information'!$E$10="NTNC",Q5708="Galvanized Requiring Replacement")),
(AND('[1]PWS Information'!$E$10="NTNC",U5708="Single Family Residence",R5708="Yes")))),"Tier 3",
IF((OR((AND('[1]PWS Information'!$E$10="CWS",U5708="Single Family Residence",S5708="Yes",Q5708="Non-Lead", J5708="Non-Lead - Copper",L5708="Before 1989")),
(AND('[1]PWS Information'!$E$10="CWS",U5708="Single Family Residence",S5708="Yes",Q5708="Non-Lead", N5708="Non-Lead - Copper",O5708="Before 1989")))),"Tier 4",
IF((OR((AND('[1]PWS Information'!$E$10="NTNC",Q5708="Non-Lead")),
(AND('[1]PWS Information'!$E$10="CWS",Q5708="Non-Lead",S5708="")),
(AND('[1]PWS Information'!$E$10="CWS",Q5708="Non-Lead",S5708="No")),
(AND('[1]PWS Information'!$E$10="CWS",Q5708="Non-Lead",S5708="Don't Know")),
(AND('[1]PWS Information'!$E$10="CWS",Q5708="Non-Lead", J5708="Non-Lead - Copper", S5708="Yes", L5708="Between 1989 and 2014")),
(AND('[1]PWS Information'!$E$10="CWS",Q5708="Non-Lead", J5708="Non-Lead - Copper", S5708="Yes", L5708="After 2014")),
(AND('[1]PWS Information'!$E$10="CWS",Q5708="Non-Lead", J5708="Non-Lead - Copper", S5708="Yes", L5708="Unknown")),
(AND('[1]PWS Information'!$E$10="CWS",Q5708="Non-Lead", N5708="Non-Lead - Copper", S5708="Yes", O5708="Between 1989 and 2014")),
(AND('[1]PWS Information'!$E$10="CWS",Q5708="Non-Lead", N5708="Non-Lead - Copper", S5708="Yes", O5708="After 2014")),
(AND('[1]PWS Information'!$E$10="CWS",Q5708="Non-Lead", N5708="Non-Lead - Copper", S5708="Yes", O5708="Unknown")),
(AND('[1]PWS Information'!$E$10="CWS",Q5708="Unknown")),
(AND('[1]PWS Information'!$E$10="NTNC",Q5708="Unknown")))),"Tier 5",
"")))))</f>
        <v>Tier 5</v>
      </c>
      <c r="Z5708" s="71"/>
      <c r="AA5708" s="71"/>
    </row>
    <row r="5709" spans="1:27" ht="86.4" x14ac:dyDescent="0.3">
      <c r="A5709" s="1"/>
      <c r="B5709" s="70">
        <v>9329100</v>
      </c>
      <c r="C5709" s="60">
        <v>2964</v>
      </c>
      <c r="D5709" s="61" t="s">
        <v>1946</v>
      </c>
      <c r="E5709" s="61" t="s">
        <v>128</v>
      </c>
      <c r="F5709" s="61">
        <v>78640</v>
      </c>
      <c r="G5709" s="62" t="s">
        <v>2056</v>
      </c>
      <c r="H5709" s="63">
        <v>29.962713900000001</v>
      </c>
      <c r="I5709" s="64">
        <v>-97.7969694444444</v>
      </c>
      <c r="J5709" s="65" t="s">
        <v>50</v>
      </c>
      <c r="K5709" s="66" t="s">
        <v>51</v>
      </c>
      <c r="L5709" s="62" t="s">
        <v>52</v>
      </c>
      <c r="M5709" s="69"/>
      <c r="N5709" s="65" t="s">
        <v>50</v>
      </c>
      <c r="O5709" s="66" t="s">
        <v>52</v>
      </c>
      <c r="P5709" s="69"/>
      <c r="Q5709" s="55" t="str">
        <f t="shared" ref="Q5709:Q5772" si="89">IF((OR(J5709="Lead")),"Lead",
IF((OR(N5709="Lead")),"Lead",
IF((OR(J5709="Lead-lined galvanized")),"Lead",
IF((OR(N5709="Lead-lined galvanized")),"Lead",
IF((OR((AND(J5709="Unknown - Likely Lead",N5709="Galvanized")),
(AND(J5709="Unknown - Unlikely Lead",N5709="Galvanized")),
(AND(J5709="Unknown - Material Unknown",N5709="Galvanized")))),"Galvanized Requiring Replacement",
IF((OR((AND(J5709="Non-lead - Copper",K5709="Yes",N5709="Galvanized")),
(AND(J5709="Non-lead - Copper",K5709="Don't know",N5709="Galvanized")),
(AND(J5709="Non-lead - Copper",K5709="",N5709="Galvanized")),
(AND(J5709="Non-lead - Plastic",K5709="Yes",N5709="Galvanized")),
(AND(J5709="Non-lead - Plastic",K5709="Don't know",N5709="Galvanized")),
(AND(J5709="Non-lead - Plastic",K5709="",N5709="Galvanized")),
(AND(J5709="Non-lead",K5709="Yes",N5709="Galvanized")),
(AND(J5709="Non-lead",K5709="Don't know",N5709="Galvanized")),
(AND(J5709="Non-lead",K5709="",N5709="Galvanized")),
(AND(J5709="Non-lead - Other",K5709="Yes",N5709="Galvanized")),
(AND(J5709="Non-Lead - Other",K5709="Don't know",N5709="Galvanized")),
(AND(J5709="Galvanized",K5709="Yes",N5709="Galvanized")),
(AND(J5709="Galvanized",K5709="Don't know",N5709="Galvanized")),
(AND(J5709="Galvanized",K5709="",N5709="Galvanized")),
(AND(J5709="Non-Lead - Other",K5709="",N5709="Galvanized")))),"Galvanized Requiring Replacement",
IF((OR((AND(J5709="Non-lead - Copper",N5709="Non-lead - Copper")),
(AND(J5709="Non-lead - Copper",N5709="Non-lead - Plastic")),
(AND(J5709="Non-lead - Copper",N5709="Non-lead - Other")),
(AND(J5709="Non-lead - Copper",N5709="Non-lead")),
(AND(J5709="Non-lead - Plastic",N5709="Non-lead - Copper")),
(AND(J5709="Non-lead - Plastic",N5709="Non-lead - Plastic")),
(AND(J5709="Non-lead - Plastic",N5709="Non-lead - Other")),
(AND(J5709="Non-lead - Plastic",N5709="Non-lead")),
(AND(J5709="Non-lead",N5709="Non-lead - Copper")),
(AND(J5709="Non-lead",N5709="Non-lead - Plastic")),
(AND(J5709="Non-lead",N5709="Non-lead - Other")),
(AND(J5709="Non-lead",N5709="Non-lead")),
(AND(J5709="Non-lead - Other",N5709="Non-lead - Copper")),
(AND(J5709="Non-Lead - Other",N5709="Non-lead - Plastic")),
(AND(J5709="Non-Lead - Other",N5709="Non-lead")),
(AND(J5709="Non-Lead - Other",N5709="Non-lead - Other")))),"Non-Lead",
IF((OR((AND(J5709="Galvanized",N5709="Non-lead")),
(AND(J5709="Galvanized",N5709="Non-lead - Copper")),
(AND(J5709="Galvanized",N5709="Non-lead - Plastic")),
(AND(J5709="Galvanized",N5709="Non-lead")),
(AND(J5709="Galvanized",N5709="Non-lead - Other")))),"Non-Lead",
IF((OR((AND(J5709="Non-lead - Copper",K5709="No",N5709="Galvanized")),
(AND(J5709="Non-lead - Plastic",K5709="No",N5709="Galvanized")),
(AND(J5709="Non-lead",K5709="No",N5709="Galvanized")),
(AND(J5709="Galvanized",K5709="No",N5709="Galvanized")),
(AND(J5709="Non-lead - Other",K5709="No",N5709="Galvanized")))),"Non-lead",
IF((OR((AND(J5709="Unknown - Likely Lead",N5709="Unknown - Likely Lead")),
(AND(J5709="Unknown - Likely Lead",N5709="Unknown - Unlikely Lead")),
(AND(J5709="Unknown - Likely Lead",N5709="Unknown - Material Unknown")),
(AND(J5709="Unknown - Unlikely Lead",N5709="Unknown - Likely Lead")),
(AND(J5709="Unknown - Unlikely Lead",N5709="Unknown - Unlikely Lead")),
(AND(J5709="Unknown - Unlikely Lead",N5709="Unknown - Material Unknown")),
(AND(J5709="Unknown - Material Unknown",N5709="Unknown - Likely Lead")),
(AND(J5709="Unknown - Material Unknown",N5709="Unknown - Unlikely Lead")),
(AND(J5709="Unknown - Material Unknown",N5709="Unknown - Material Unknown")))),"Unknown",
IF((OR((AND(J5709="Unknown - Likely Lead",N5709="Non-lead - Copper")),
(AND(J5709="Unknown - Likely Lead",N5709="Non-lead - Plastic")),
(AND(J5709="Unknown - Likely Lead",N5709="Non-lead")),
(AND(J5709="Unknown - Likely Lead",N5709="Non-lead - Other")),
(AND(J5709="Unknown - Unlikely Lead",N5709="Non-lead - Copper")),
(AND(J5709="Unknown - Unlikely Lead",N5709="Non-lead - Plastic")),
(AND(J5709="Unknown - Unlikely Lead",N5709="Non-lead")),
(AND(J5709="Unknown - Unlikely Lead",N5709="Non-lead - Other")),
(AND(J5709="Unknown - Material Unknown",N5709="Non-lead - Copper")),
(AND(J5709="Unknown - Material Unknown",N5709="Non-lead - Plastic")),
(AND(J5709="Unknown - Material Unknown",N5709="Non-lead")),
(AND(J5709="Unknown - Material Unknown",N5709="Non-lead - Other")))),"Unknown",
IF((OR((AND(J5709="Non-lead - Copper",N5709="Unknown - Likely Lead")),
(AND(J5709="Non-lead - Copper",N5709="Unknown - Unlikely Lead")),
(AND(J5709="Non-lead - Copper",N5709="Unknown - Material Unknown")),
(AND(J5709="Non-lead - Plastic",N5709="Unknown - Likely Lead")),
(AND(J5709="Non-lead - Plastic",N5709="Unknown - Unlikely Lead")),
(AND(J5709="Non-lead - Plastic",N5709="Unknown - Material Unknown")),
(AND(J5709="Non-lead",N5709="Unknown - Likely Lead")),
(AND(J5709="Non-lead",N5709="Unknown - Unlikely Lead")),
(AND(J5709="Non-lead",N5709="Unknown - Material Unknown")),
(AND(J5709="Non-lead - Other",N5709="Unknown - Likely Lead")),
(AND(J5709="Non-Lead - Other",N5709="Unknown - Unlikely Lead")),
(AND(J5709="Non-Lead - Other",N5709="Unknown - Material Unknown")))),"Unknown",
IF((OR((AND(J5709="Galvanized",N5709="Unknown - Likely Lead")),
(AND(J5709="Galvanized",N5709="Unknown - Unlikely Lead")),
(AND(J5709="Galvanized",N5709="Unknown - Material Unknown")))),"Unknown",
IF((OR((AND(J5709="Galvanized",N5709="")))),"Galvanized Requiring Replacement",
IF((OR((AND(J5709="Non-lead - Copper",N5709="")),
(AND(J5709="Non-lead - Plastic",N5709="")),
(AND(J5709="Non-lead",N5709="")),
(AND(J5709="Non-lead - Other",N5709="")))),"Non-lead",
IF((OR((AND(J5709="Unknown - Likely Lead",N5709="")),
(AND(J5709="Unknown - Unlikely Lead",N5709="")),
(AND(J5709="Unknown - Material Unknown",N5709="")))),"Unknown",
""))))))))))))))))</f>
        <v>Non-Lead</v>
      </c>
      <c r="R5709" s="70" t="s">
        <v>51</v>
      </c>
      <c r="S5709" s="70" t="s">
        <v>51</v>
      </c>
      <c r="T5709" s="70"/>
      <c r="U5709" s="71" t="s">
        <v>284</v>
      </c>
      <c r="V5709" s="71" t="s">
        <v>51</v>
      </c>
      <c r="W5709" s="71" t="s">
        <v>51</v>
      </c>
      <c r="X5709" s="71" t="s">
        <v>51</v>
      </c>
      <c r="Y5709" s="72" t="str">
        <f>IF((OR((AND('[1]PWS Information'!$E$10="CWS",U5709="Single Family Residence",Q5709="Lead")),
(AND('[1]PWS Information'!$E$10="CWS",U5709="Multiple Family Residence",'[1]PWS Information'!$E$11="Yes",Q5709="Lead")),
(AND('[1]PWS Information'!$E$10="NTNC",Q5709="Lead")))),"Tier 1",
IF((OR((AND('[1]PWS Information'!$E$10="CWS",U5709="Multiple Family Residence",'[1]PWS Information'!$E$11="No",Q5709="Lead")),
(AND('[1]PWS Information'!$E$10="CWS",U5709="Other",Q5709="Lead")),
(AND('[1]PWS Information'!$E$10="CWS",U5709="Building",Q5709="Lead")))),"Tier 2",
IF((OR((AND('[1]PWS Information'!$E$10="CWS",U5709="Single Family Residence",Q5709="Galvanized Requiring Replacement")),
(AND('[1]PWS Information'!$E$10="CWS",U5709="Single Family Residence",Q5709="Galvanized Requiring Replacement",R5709="Yes")),
(AND('[1]PWS Information'!$E$10="NTNC",Q5709="Galvanized Requiring Replacement")),
(AND('[1]PWS Information'!$E$10="NTNC",U5709="Single Family Residence",R5709="Yes")))),"Tier 3",
IF((OR((AND('[1]PWS Information'!$E$10="CWS",U5709="Single Family Residence",S5709="Yes",Q5709="Non-Lead", J5709="Non-Lead - Copper",L5709="Before 1989")),
(AND('[1]PWS Information'!$E$10="CWS",U5709="Single Family Residence",S5709="Yes",Q5709="Non-Lead", N5709="Non-Lead - Copper",O5709="Before 1989")))),"Tier 4",
IF((OR((AND('[1]PWS Information'!$E$10="NTNC",Q5709="Non-Lead")),
(AND('[1]PWS Information'!$E$10="CWS",Q5709="Non-Lead",S5709="")),
(AND('[1]PWS Information'!$E$10="CWS",Q5709="Non-Lead",S5709="No")),
(AND('[1]PWS Information'!$E$10="CWS",Q5709="Non-Lead",S5709="Don't Know")),
(AND('[1]PWS Information'!$E$10="CWS",Q5709="Non-Lead", J5709="Non-Lead - Copper", S5709="Yes", L5709="Between 1989 and 2014")),
(AND('[1]PWS Information'!$E$10="CWS",Q5709="Non-Lead", J5709="Non-Lead - Copper", S5709="Yes", L5709="After 2014")),
(AND('[1]PWS Information'!$E$10="CWS",Q5709="Non-Lead", J5709="Non-Lead - Copper", S5709="Yes", L5709="Unknown")),
(AND('[1]PWS Information'!$E$10="CWS",Q5709="Non-Lead", N5709="Non-Lead - Copper", S5709="Yes", O5709="Between 1989 and 2014")),
(AND('[1]PWS Information'!$E$10="CWS",Q5709="Non-Lead", N5709="Non-Lead - Copper", S5709="Yes", O5709="After 2014")),
(AND('[1]PWS Information'!$E$10="CWS",Q5709="Non-Lead", N5709="Non-Lead - Copper", S5709="Yes", O5709="Unknown")),
(AND('[1]PWS Information'!$E$10="CWS",Q5709="Unknown")),
(AND('[1]PWS Information'!$E$10="NTNC",Q5709="Unknown")))),"Tier 5",
"")))))</f>
        <v>Tier 5</v>
      </c>
      <c r="Z5709" s="71"/>
      <c r="AA5709" s="71"/>
    </row>
    <row r="5710" spans="1:27" ht="86.4" x14ac:dyDescent="0.3">
      <c r="A5710" s="17"/>
      <c r="B5710" s="70">
        <v>9329100</v>
      </c>
      <c r="C5710" s="60">
        <v>2964</v>
      </c>
      <c r="D5710" s="61" t="s">
        <v>1946</v>
      </c>
      <c r="E5710" s="61" t="s">
        <v>128</v>
      </c>
      <c r="F5710" s="61">
        <v>78640</v>
      </c>
      <c r="G5710" s="62" t="s">
        <v>2056</v>
      </c>
      <c r="H5710" s="63">
        <v>29.962713900000001</v>
      </c>
      <c r="I5710" s="64">
        <v>-97.7969694444444</v>
      </c>
      <c r="J5710" s="65" t="s">
        <v>50</v>
      </c>
      <c r="K5710" s="66" t="s">
        <v>51</v>
      </c>
      <c r="L5710" s="62" t="s">
        <v>52</v>
      </c>
      <c r="M5710" s="69"/>
      <c r="N5710" s="65" t="s">
        <v>50</v>
      </c>
      <c r="O5710" s="66" t="s">
        <v>52</v>
      </c>
      <c r="P5710" s="69"/>
      <c r="Q5710" s="55" t="str">
        <f t="shared" si="89"/>
        <v>Non-Lead</v>
      </c>
      <c r="R5710" s="70" t="s">
        <v>51</v>
      </c>
      <c r="S5710" s="70" t="s">
        <v>51</v>
      </c>
      <c r="T5710" s="70"/>
      <c r="U5710" s="71" t="s">
        <v>284</v>
      </c>
      <c r="V5710" s="71" t="s">
        <v>51</v>
      </c>
      <c r="W5710" s="71" t="s">
        <v>51</v>
      </c>
      <c r="X5710" s="71" t="s">
        <v>51</v>
      </c>
      <c r="Y5710" s="72" t="str">
        <f>IF((OR((AND('[1]PWS Information'!$E$10="CWS",U5710="Single Family Residence",Q5710="Lead")),
(AND('[1]PWS Information'!$E$10="CWS",U5710="Multiple Family Residence",'[1]PWS Information'!$E$11="Yes",Q5710="Lead")),
(AND('[1]PWS Information'!$E$10="NTNC",Q5710="Lead")))),"Tier 1",
IF((OR((AND('[1]PWS Information'!$E$10="CWS",U5710="Multiple Family Residence",'[1]PWS Information'!$E$11="No",Q5710="Lead")),
(AND('[1]PWS Information'!$E$10="CWS",U5710="Other",Q5710="Lead")),
(AND('[1]PWS Information'!$E$10="CWS",U5710="Building",Q5710="Lead")))),"Tier 2",
IF((OR((AND('[1]PWS Information'!$E$10="CWS",U5710="Single Family Residence",Q5710="Galvanized Requiring Replacement")),
(AND('[1]PWS Information'!$E$10="CWS",U5710="Single Family Residence",Q5710="Galvanized Requiring Replacement",R5710="Yes")),
(AND('[1]PWS Information'!$E$10="NTNC",Q5710="Galvanized Requiring Replacement")),
(AND('[1]PWS Information'!$E$10="NTNC",U5710="Single Family Residence",R5710="Yes")))),"Tier 3",
IF((OR((AND('[1]PWS Information'!$E$10="CWS",U5710="Single Family Residence",S5710="Yes",Q5710="Non-Lead", J5710="Non-Lead - Copper",L5710="Before 1989")),
(AND('[1]PWS Information'!$E$10="CWS",U5710="Single Family Residence",S5710="Yes",Q5710="Non-Lead", N5710="Non-Lead - Copper",O5710="Before 1989")))),"Tier 4",
IF((OR((AND('[1]PWS Information'!$E$10="NTNC",Q5710="Non-Lead")),
(AND('[1]PWS Information'!$E$10="CWS",Q5710="Non-Lead",S5710="")),
(AND('[1]PWS Information'!$E$10="CWS",Q5710="Non-Lead",S5710="No")),
(AND('[1]PWS Information'!$E$10="CWS",Q5710="Non-Lead",S5710="Don't Know")),
(AND('[1]PWS Information'!$E$10="CWS",Q5710="Non-Lead", J5710="Non-Lead - Copper", S5710="Yes", L5710="Between 1989 and 2014")),
(AND('[1]PWS Information'!$E$10="CWS",Q5710="Non-Lead", J5710="Non-Lead - Copper", S5710="Yes", L5710="After 2014")),
(AND('[1]PWS Information'!$E$10="CWS",Q5710="Non-Lead", J5710="Non-Lead - Copper", S5710="Yes", L5710="Unknown")),
(AND('[1]PWS Information'!$E$10="CWS",Q5710="Non-Lead", N5710="Non-Lead - Copper", S5710="Yes", O5710="Between 1989 and 2014")),
(AND('[1]PWS Information'!$E$10="CWS",Q5710="Non-Lead", N5710="Non-Lead - Copper", S5710="Yes", O5710="After 2014")),
(AND('[1]PWS Information'!$E$10="CWS",Q5710="Non-Lead", N5710="Non-Lead - Copper", S5710="Yes", O5710="Unknown")),
(AND('[1]PWS Information'!$E$10="CWS",Q5710="Unknown")),
(AND('[1]PWS Information'!$E$10="NTNC",Q5710="Unknown")))),"Tier 5",
"")))))</f>
        <v>Tier 5</v>
      </c>
      <c r="Z5710" s="71"/>
      <c r="AA5710" s="71"/>
    </row>
    <row r="5711" spans="1:27" ht="86.4" x14ac:dyDescent="0.3">
      <c r="A5711" s="1"/>
      <c r="B5711" s="70">
        <v>9329100</v>
      </c>
      <c r="C5711" s="60">
        <v>2964</v>
      </c>
      <c r="D5711" s="61" t="s">
        <v>1946</v>
      </c>
      <c r="E5711" s="61" t="s">
        <v>128</v>
      </c>
      <c r="F5711" s="61">
        <v>78640</v>
      </c>
      <c r="G5711" s="62" t="s">
        <v>2056</v>
      </c>
      <c r="H5711" s="63">
        <v>29.962713900000001</v>
      </c>
      <c r="I5711" s="64">
        <v>-97.7969694444444</v>
      </c>
      <c r="J5711" s="65" t="s">
        <v>50</v>
      </c>
      <c r="K5711" s="66" t="s">
        <v>51</v>
      </c>
      <c r="L5711" s="62" t="s">
        <v>52</v>
      </c>
      <c r="M5711" s="69"/>
      <c r="N5711" s="65" t="s">
        <v>50</v>
      </c>
      <c r="O5711" s="66" t="s">
        <v>52</v>
      </c>
      <c r="P5711" s="69"/>
      <c r="Q5711" s="55" t="str">
        <f t="shared" si="89"/>
        <v>Non-Lead</v>
      </c>
      <c r="R5711" s="70" t="s">
        <v>51</v>
      </c>
      <c r="S5711" s="70" t="s">
        <v>51</v>
      </c>
      <c r="T5711" s="70"/>
      <c r="U5711" s="71" t="s">
        <v>284</v>
      </c>
      <c r="V5711" s="71" t="s">
        <v>51</v>
      </c>
      <c r="W5711" s="71" t="s">
        <v>51</v>
      </c>
      <c r="X5711" s="71" t="s">
        <v>51</v>
      </c>
      <c r="Y5711" s="72" t="str">
        <f>IF((OR((AND('[1]PWS Information'!$E$10="CWS",U5711="Single Family Residence",Q5711="Lead")),
(AND('[1]PWS Information'!$E$10="CWS",U5711="Multiple Family Residence",'[1]PWS Information'!$E$11="Yes",Q5711="Lead")),
(AND('[1]PWS Information'!$E$10="NTNC",Q5711="Lead")))),"Tier 1",
IF((OR((AND('[1]PWS Information'!$E$10="CWS",U5711="Multiple Family Residence",'[1]PWS Information'!$E$11="No",Q5711="Lead")),
(AND('[1]PWS Information'!$E$10="CWS",U5711="Other",Q5711="Lead")),
(AND('[1]PWS Information'!$E$10="CWS",U5711="Building",Q5711="Lead")))),"Tier 2",
IF((OR((AND('[1]PWS Information'!$E$10="CWS",U5711="Single Family Residence",Q5711="Galvanized Requiring Replacement")),
(AND('[1]PWS Information'!$E$10="CWS",U5711="Single Family Residence",Q5711="Galvanized Requiring Replacement",R5711="Yes")),
(AND('[1]PWS Information'!$E$10="NTNC",Q5711="Galvanized Requiring Replacement")),
(AND('[1]PWS Information'!$E$10="NTNC",U5711="Single Family Residence",R5711="Yes")))),"Tier 3",
IF((OR((AND('[1]PWS Information'!$E$10="CWS",U5711="Single Family Residence",S5711="Yes",Q5711="Non-Lead", J5711="Non-Lead - Copper",L5711="Before 1989")),
(AND('[1]PWS Information'!$E$10="CWS",U5711="Single Family Residence",S5711="Yes",Q5711="Non-Lead", N5711="Non-Lead - Copper",O5711="Before 1989")))),"Tier 4",
IF((OR((AND('[1]PWS Information'!$E$10="NTNC",Q5711="Non-Lead")),
(AND('[1]PWS Information'!$E$10="CWS",Q5711="Non-Lead",S5711="")),
(AND('[1]PWS Information'!$E$10="CWS",Q5711="Non-Lead",S5711="No")),
(AND('[1]PWS Information'!$E$10="CWS",Q5711="Non-Lead",S5711="Don't Know")),
(AND('[1]PWS Information'!$E$10="CWS",Q5711="Non-Lead", J5711="Non-Lead - Copper", S5711="Yes", L5711="Between 1989 and 2014")),
(AND('[1]PWS Information'!$E$10="CWS",Q5711="Non-Lead", J5711="Non-Lead - Copper", S5711="Yes", L5711="After 2014")),
(AND('[1]PWS Information'!$E$10="CWS",Q5711="Non-Lead", J5711="Non-Lead - Copper", S5711="Yes", L5711="Unknown")),
(AND('[1]PWS Information'!$E$10="CWS",Q5711="Non-Lead", N5711="Non-Lead - Copper", S5711="Yes", O5711="Between 1989 and 2014")),
(AND('[1]PWS Information'!$E$10="CWS",Q5711="Non-Lead", N5711="Non-Lead - Copper", S5711="Yes", O5711="After 2014")),
(AND('[1]PWS Information'!$E$10="CWS",Q5711="Non-Lead", N5711="Non-Lead - Copper", S5711="Yes", O5711="Unknown")),
(AND('[1]PWS Information'!$E$10="CWS",Q5711="Unknown")),
(AND('[1]PWS Information'!$E$10="NTNC",Q5711="Unknown")))),"Tier 5",
"")))))</f>
        <v>Tier 5</v>
      </c>
      <c r="Z5711" s="71"/>
      <c r="AA5711" s="71"/>
    </row>
    <row r="5712" spans="1:27" ht="86.4" x14ac:dyDescent="0.3">
      <c r="A5712" s="1"/>
      <c r="B5712" s="70">
        <v>9329100</v>
      </c>
      <c r="C5712" s="60">
        <v>2964</v>
      </c>
      <c r="D5712" s="61" t="s">
        <v>1946</v>
      </c>
      <c r="E5712" s="61" t="s">
        <v>128</v>
      </c>
      <c r="F5712" s="61">
        <v>78640</v>
      </c>
      <c r="G5712" s="62" t="s">
        <v>2056</v>
      </c>
      <c r="H5712" s="63">
        <v>29.962713900000001</v>
      </c>
      <c r="I5712" s="64">
        <v>-97.7969694444444</v>
      </c>
      <c r="J5712" s="65" t="s">
        <v>50</v>
      </c>
      <c r="K5712" s="66" t="s">
        <v>51</v>
      </c>
      <c r="L5712" s="62" t="s">
        <v>52</v>
      </c>
      <c r="M5712" s="69"/>
      <c r="N5712" s="65" t="s">
        <v>50</v>
      </c>
      <c r="O5712" s="66" t="s">
        <v>52</v>
      </c>
      <c r="P5712" s="69"/>
      <c r="Q5712" s="55" t="str">
        <f t="shared" si="89"/>
        <v>Non-Lead</v>
      </c>
      <c r="R5712" s="70" t="s">
        <v>51</v>
      </c>
      <c r="S5712" s="70" t="s">
        <v>51</v>
      </c>
      <c r="T5712" s="70"/>
      <c r="U5712" s="71" t="s">
        <v>284</v>
      </c>
      <c r="V5712" s="71" t="s">
        <v>51</v>
      </c>
      <c r="W5712" s="71" t="s">
        <v>51</v>
      </c>
      <c r="X5712" s="71" t="s">
        <v>51</v>
      </c>
      <c r="Y5712" s="72" t="str">
        <f>IF((OR((AND('[1]PWS Information'!$E$10="CWS",U5712="Single Family Residence",Q5712="Lead")),
(AND('[1]PWS Information'!$E$10="CWS",U5712="Multiple Family Residence",'[1]PWS Information'!$E$11="Yes",Q5712="Lead")),
(AND('[1]PWS Information'!$E$10="NTNC",Q5712="Lead")))),"Tier 1",
IF((OR((AND('[1]PWS Information'!$E$10="CWS",U5712="Multiple Family Residence",'[1]PWS Information'!$E$11="No",Q5712="Lead")),
(AND('[1]PWS Information'!$E$10="CWS",U5712="Other",Q5712="Lead")),
(AND('[1]PWS Information'!$E$10="CWS",U5712="Building",Q5712="Lead")))),"Tier 2",
IF((OR((AND('[1]PWS Information'!$E$10="CWS",U5712="Single Family Residence",Q5712="Galvanized Requiring Replacement")),
(AND('[1]PWS Information'!$E$10="CWS",U5712="Single Family Residence",Q5712="Galvanized Requiring Replacement",R5712="Yes")),
(AND('[1]PWS Information'!$E$10="NTNC",Q5712="Galvanized Requiring Replacement")),
(AND('[1]PWS Information'!$E$10="NTNC",U5712="Single Family Residence",R5712="Yes")))),"Tier 3",
IF((OR((AND('[1]PWS Information'!$E$10="CWS",U5712="Single Family Residence",S5712="Yes",Q5712="Non-Lead", J5712="Non-Lead - Copper",L5712="Before 1989")),
(AND('[1]PWS Information'!$E$10="CWS",U5712="Single Family Residence",S5712="Yes",Q5712="Non-Lead", N5712="Non-Lead - Copper",O5712="Before 1989")))),"Tier 4",
IF((OR((AND('[1]PWS Information'!$E$10="NTNC",Q5712="Non-Lead")),
(AND('[1]PWS Information'!$E$10="CWS",Q5712="Non-Lead",S5712="")),
(AND('[1]PWS Information'!$E$10="CWS",Q5712="Non-Lead",S5712="No")),
(AND('[1]PWS Information'!$E$10="CWS",Q5712="Non-Lead",S5712="Don't Know")),
(AND('[1]PWS Information'!$E$10="CWS",Q5712="Non-Lead", J5712="Non-Lead - Copper", S5712="Yes", L5712="Between 1989 and 2014")),
(AND('[1]PWS Information'!$E$10="CWS",Q5712="Non-Lead", J5712="Non-Lead - Copper", S5712="Yes", L5712="After 2014")),
(AND('[1]PWS Information'!$E$10="CWS",Q5712="Non-Lead", J5712="Non-Lead - Copper", S5712="Yes", L5712="Unknown")),
(AND('[1]PWS Information'!$E$10="CWS",Q5712="Non-Lead", N5712="Non-Lead - Copper", S5712="Yes", O5712="Between 1989 and 2014")),
(AND('[1]PWS Information'!$E$10="CWS",Q5712="Non-Lead", N5712="Non-Lead - Copper", S5712="Yes", O5712="After 2014")),
(AND('[1]PWS Information'!$E$10="CWS",Q5712="Non-Lead", N5712="Non-Lead - Copper", S5712="Yes", O5712="Unknown")),
(AND('[1]PWS Information'!$E$10="CWS",Q5712="Unknown")),
(AND('[1]PWS Information'!$E$10="NTNC",Q5712="Unknown")))),"Tier 5",
"")))))</f>
        <v>Tier 5</v>
      </c>
      <c r="Z5712" s="71"/>
      <c r="AA5712" s="71"/>
    </row>
    <row r="5713" spans="1:27" ht="86.4" x14ac:dyDescent="0.3">
      <c r="A5713" s="1"/>
      <c r="B5713" s="70">
        <v>9329100</v>
      </c>
      <c r="C5713" s="60">
        <v>2964</v>
      </c>
      <c r="D5713" s="61" t="s">
        <v>1946</v>
      </c>
      <c r="E5713" s="61" t="s">
        <v>128</v>
      </c>
      <c r="F5713" s="61">
        <v>78640</v>
      </c>
      <c r="G5713" s="62" t="s">
        <v>2056</v>
      </c>
      <c r="H5713" s="63">
        <v>29.962713900000001</v>
      </c>
      <c r="I5713" s="64">
        <v>-97.7969694444444</v>
      </c>
      <c r="J5713" s="65" t="s">
        <v>50</v>
      </c>
      <c r="K5713" s="66" t="s">
        <v>51</v>
      </c>
      <c r="L5713" s="62" t="s">
        <v>52</v>
      </c>
      <c r="M5713" s="69"/>
      <c r="N5713" s="65" t="s">
        <v>50</v>
      </c>
      <c r="O5713" s="66" t="s">
        <v>52</v>
      </c>
      <c r="P5713" s="69"/>
      <c r="Q5713" s="55" t="str">
        <f t="shared" si="89"/>
        <v>Non-Lead</v>
      </c>
      <c r="R5713" s="70" t="s">
        <v>51</v>
      </c>
      <c r="S5713" s="70" t="s">
        <v>51</v>
      </c>
      <c r="T5713" s="70"/>
      <c r="U5713" s="71" t="s">
        <v>284</v>
      </c>
      <c r="V5713" s="71" t="s">
        <v>51</v>
      </c>
      <c r="W5713" s="71" t="s">
        <v>51</v>
      </c>
      <c r="X5713" s="71" t="s">
        <v>51</v>
      </c>
      <c r="Y5713" s="72" t="str">
        <f>IF((OR((AND('[1]PWS Information'!$E$10="CWS",U5713="Single Family Residence",Q5713="Lead")),
(AND('[1]PWS Information'!$E$10="CWS",U5713="Multiple Family Residence",'[1]PWS Information'!$E$11="Yes",Q5713="Lead")),
(AND('[1]PWS Information'!$E$10="NTNC",Q5713="Lead")))),"Tier 1",
IF((OR((AND('[1]PWS Information'!$E$10="CWS",U5713="Multiple Family Residence",'[1]PWS Information'!$E$11="No",Q5713="Lead")),
(AND('[1]PWS Information'!$E$10="CWS",U5713="Other",Q5713="Lead")),
(AND('[1]PWS Information'!$E$10="CWS",U5713="Building",Q5713="Lead")))),"Tier 2",
IF((OR((AND('[1]PWS Information'!$E$10="CWS",U5713="Single Family Residence",Q5713="Galvanized Requiring Replacement")),
(AND('[1]PWS Information'!$E$10="CWS",U5713="Single Family Residence",Q5713="Galvanized Requiring Replacement",R5713="Yes")),
(AND('[1]PWS Information'!$E$10="NTNC",Q5713="Galvanized Requiring Replacement")),
(AND('[1]PWS Information'!$E$10="NTNC",U5713="Single Family Residence",R5713="Yes")))),"Tier 3",
IF((OR((AND('[1]PWS Information'!$E$10="CWS",U5713="Single Family Residence",S5713="Yes",Q5713="Non-Lead", J5713="Non-Lead - Copper",L5713="Before 1989")),
(AND('[1]PWS Information'!$E$10="CWS",U5713="Single Family Residence",S5713="Yes",Q5713="Non-Lead", N5713="Non-Lead - Copper",O5713="Before 1989")))),"Tier 4",
IF((OR((AND('[1]PWS Information'!$E$10="NTNC",Q5713="Non-Lead")),
(AND('[1]PWS Information'!$E$10="CWS",Q5713="Non-Lead",S5713="")),
(AND('[1]PWS Information'!$E$10="CWS",Q5713="Non-Lead",S5713="No")),
(AND('[1]PWS Information'!$E$10="CWS",Q5713="Non-Lead",S5713="Don't Know")),
(AND('[1]PWS Information'!$E$10="CWS",Q5713="Non-Lead", J5713="Non-Lead - Copper", S5713="Yes", L5713="Between 1989 and 2014")),
(AND('[1]PWS Information'!$E$10="CWS",Q5713="Non-Lead", J5713="Non-Lead - Copper", S5713="Yes", L5713="After 2014")),
(AND('[1]PWS Information'!$E$10="CWS",Q5713="Non-Lead", J5713="Non-Lead - Copper", S5713="Yes", L5713="Unknown")),
(AND('[1]PWS Information'!$E$10="CWS",Q5713="Non-Lead", N5713="Non-Lead - Copper", S5713="Yes", O5713="Between 1989 and 2014")),
(AND('[1]PWS Information'!$E$10="CWS",Q5713="Non-Lead", N5713="Non-Lead - Copper", S5713="Yes", O5713="After 2014")),
(AND('[1]PWS Information'!$E$10="CWS",Q5713="Non-Lead", N5713="Non-Lead - Copper", S5713="Yes", O5713="Unknown")),
(AND('[1]PWS Information'!$E$10="CWS",Q5713="Unknown")),
(AND('[1]PWS Information'!$E$10="NTNC",Q5713="Unknown")))),"Tier 5",
"")))))</f>
        <v>Tier 5</v>
      </c>
      <c r="Z5713" s="71"/>
      <c r="AA5713" s="71"/>
    </row>
    <row r="5714" spans="1:27" ht="86.4" x14ac:dyDescent="0.3">
      <c r="A5714" s="17"/>
      <c r="B5714" s="70">
        <v>9329100</v>
      </c>
      <c r="C5714" s="60">
        <v>2964</v>
      </c>
      <c r="D5714" s="61" t="s">
        <v>1946</v>
      </c>
      <c r="E5714" s="61" t="s">
        <v>128</v>
      </c>
      <c r="F5714" s="61">
        <v>78640</v>
      </c>
      <c r="G5714" s="62" t="s">
        <v>2056</v>
      </c>
      <c r="H5714" s="63">
        <v>29.962713900000001</v>
      </c>
      <c r="I5714" s="64">
        <v>-97.7969694444444</v>
      </c>
      <c r="J5714" s="65" t="s">
        <v>50</v>
      </c>
      <c r="K5714" s="66" t="s">
        <v>51</v>
      </c>
      <c r="L5714" s="62" t="s">
        <v>52</v>
      </c>
      <c r="M5714" s="69"/>
      <c r="N5714" s="65" t="s">
        <v>50</v>
      </c>
      <c r="O5714" s="66" t="s">
        <v>52</v>
      </c>
      <c r="P5714" s="69"/>
      <c r="Q5714" s="55" t="str">
        <f t="shared" si="89"/>
        <v>Non-Lead</v>
      </c>
      <c r="R5714" s="70" t="s">
        <v>51</v>
      </c>
      <c r="S5714" s="70" t="s">
        <v>51</v>
      </c>
      <c r="T5714" s="70"/>
      <c r="U5714" s="71" t="s">
        <v>284</v>
      </c>
      <c r="V5714" s="71" t="s">
        <v>51</v>
      </c>
      <c r="W5714" s="71" t="s">
        <v>51</v>
      </c>
      <c r="X5714" s="71" t="s">
        <v>51</v>
      </c>
      <c r="Y5714" s="72" t="str">
        <f>IF((OR((AND('[1]PWS Information'!$E$10="CWS",U5714="Single Family Residence",Q5714="Lead")),
(AND('[1]PWS Information'!$E$10="CWS",U5714="Multiple Family Residence",'[1]PWS Information'!$E$11="Yes",Q5714="Lead")),
(AND('[1]PWS Information'!$E$10="NTNC",Q5714="Lead")))),"Tier 1",
IF((OR((AND('[1]PWS Information'!$E$10="CWS",U5714="Multiple Family Residence",'[1]PWS Information'!$E$11="No",Q5714="Lead")),
(AND('[1]PWS Information'!$E$10="CWS",U5714="Other",Q5714="Lead")),
(AND('[1]PWS Information'!$E$10="CWS",U5714="Building",Q5714="Lead")))),"Tier 2",
IF((OR((AND('[1]PWS Information'!$E$10="CWS",U5714="Single Family Residence",Q5714="Galvanized Requiring Replacement")),
(AND('[1]PWS Information'!$E$10="CWS",U5714="Single Family Residence",Q5714="Galvanized Requiring Replacement",R5714="Yes")),
(AND('[1]PWS Information'!$E$10="NTNC",Q5714="Galvanized Requiring Replacement")),
(AND('[1]PWS Information'!$E$10="NTNC",U5714="Single Family Residence",R5714="Yes")))),"Tier 3",
IF((OR((AND('[1]PWS Information'!$E$10="CWS",U5714="Single Family Residence",S5714="Yes",Q5714="Non-Lead", J5714="Non-Lead - Copper",L5714="Before 1989")),
(AND('[1]PWS Information'!$E$10="CWS",U5714="Single Family Residence",S5714="Yes",Q5714="Non-Lead", N5714="Non-Lead - Copper",O5714="Before 1989")))),"Tier 4",
IF((OR((AND('[1]PWS Information'!$E$10="NTNC",Q5714="Non-Lead")),
(AND('[1]PWS Information'!$E$10="CWS",Q5714="Non-Lead",S5714="")),
(AND('[1]PWS Information'!$E$10="CWS",Q5714="Non-Lead",S5714="No")),
(AND('[1]PWS Information'!$E$10="CWS",Q5714="Non-Lead",S5714="Don't Know")),
(AND('[1]PWS Information'!$E$10="CWS",Q5714="Non-Lead", J5714="Non-Lead - Copper", S5714="Yes", L5714="Between 1989 and 2014")),
(AND('[1]PWS Information'!$E$10="CWS",Q5714="Non-Lead", J5714="Non-Lead - Copper", S5714="Yes", L5714="After 2014")),
(AND('[1]PWS Information'!$E$10="CWS",Q5714="Non-Lead", J5714="Non-Lead - Copper", S5714="Yes", L5714="Unknown")),
(AND('[1]PWS Information'!$E$10="CWS",Q5714="Non-Lead", N5714="Non-Lead - Copper", S5714="Yes", O5714="Between 1989 and 2014")),
(AND('[1]PWS Information'!$E$10="CWS",Q5714="Non-Lead", N5714="Non-Lead - Copper", S5714="Yes", O5714="After 2014")),
(AND('[1]PWS Information'!$E$10="CWS",Q5714="Non-Lead", N5714="Non-Lead - Copper", S5714="Yes", O5714="Unknown")),
(AND('[1]PWS Information'!$E$10="CWS",Q5714="Unknown")),
(AND('[1]PWS Information'!$E$10="NTNC",Q5714="Unknown")))),"Tier 5",
"")))))</f>
        <v>Tier 5</v>
      </c>
      <c r="Z5714" s="71"/>
      <c r="AA5714" s="71"/>
    </row>
    <row r="5715" spans="1:27" ht="86.4" x14ac:dyDescent="0.3">
      <c r="A5715" s="1"/>
      <c r="B5715" s="70">
        <v>9329100</v>
      </c>
      <c r="C5715" s="60">
        <v>2964</v>
      </c>
      <c r="D5715" s="61" t="s">
        <v>1946</v>
      </c>
      <c r="E5715" s="61" t="s">
        <v>128</v>
      </c>
      <c r="F5715" s="61">
        <v>78640</v>
      </c>
      <c r="G5715" s="62" t="s">
        <v>2056</v>
      </c>
      <c r="H5715" s="63">
        <v>29.962713900000001</v>
      </c>
      <c r="I5715" s="64">
        <v>-97.7969694444444</v>
      </c>
      <c r="J5715" s="65" t="s">
        <v>50</v>
      </c>
      <c r="K5715" s="66" t="s">
        <v>51</v>
      </c>
      <c r="L5715" s="62" t="s">
        <v>52</v>
      </c>
      <c r="M5715" s="69"/>
      <c r="N5715" s="65" t="s">
        <v>50</v>
      </c>
      <c r="O5715" s="66" t="s">
        <v>52</v>
      </c>
      <c r="P5715" s="69"/>
      <c r="Q5715" s="55" t="str">
        <f t="shared" si="89"/>
        <v>Non-Lead</v>
      </c>
      <c r="R5715" s="70" t="s">
        <v>51</v>
      </c>
      <c r="S5715" s="70" t="s">
        <v>51</v>
      </c>
      <c r="T5715" s="70"/>
      <c r="U5715" s="71" t="s">
        <v>284</v>
      </c>
      <c r="V5715" s="71" t="s">
        <v>51</v>
      </c>
      <c r="W5715" s="71" t="s">
        <v>51</v>
      </c>
      <c r="X5715" s="71" t="s">
        <v>51</v>
      </c>
      <c r="Y5715" s="72" t="str">
        <f>IF((OR((AND('[1]PWS Information'!$E$10="CWS",U5715="Single Family Residence",Q5715="Lead")),
(AND('[1]PWS Information'!$E$10="CWS",U5715="Multiple Family Residence",'[1]PWS Information'!$E$11="Yes",Q5715="Lead")),
(AND('[1]PWS Information'!$E$10="NTNC",Q5715="Lead")))),"Tier 1",
IF((OR((AND('[1]PWS Information'!$E$10="CWS",U5715="Multiple Family Residence",'[1]PWS Information'!$E$11="No",Q5715="Lead")),
(AND('[1]PWS Information'!$E$10="CWS",U5715="Other",Q5715="Lead")),
(AND('[1]PWS Information'!$E$10="CWS",U5715="Building",Q5715="Lead")))),"Tier 2",
IF((OR((AND('[1]PWS Information'!$E$10="CWS",U5715="Single Family Residence",Q5715="Galvanized Requiring Replacement")),
(AND('[1]PWS Information'!$E$10="CWS",U5715="Single Family Residence",Q5715="Galvanized Requiring Replacement",R5715="Yes")),
(AND('[1]PWS Information'!$E$10="NTNC",Q5715="Galvanized Requiring Replacement")),
(AND('[1]PWS Information'!$E$10="NTNC",U5715="Single Family Residence",R5715="Yes")))),"Tier 3",
IF((OR((AND('[1]PWS Information'!$E$10="CWS",U5715="Single Family Residence",S5715="Yes",Q5715="Non-Lead", J5715="Non-Lead - Copper",L5715="Before 1989")),
(AND('[1]PWS Information'!$E$10="CWS",U5715="Single Family Residence",S5715="Yes",Q5715="Non-Lead", N5715="Non-Lead - Copper",O5715="Before 1989")))),"Tier 4",
IF((OR((AND('[1]PWS Information'!$E$10="NTNC",Q5715="Non-Lead")),
(AND('[1]PWS Information'!$E$10="CWS",Q5715="Non-Lead",S5715="")),
(AND('[1]PWS Information'!$E$10="CWS",Q5715="Non-Lead",S5715="No")),
(AND('[1]PWS Information'!$E$10="CWS",Q5715="Non-Lead",S5715="Don't Know")),
(AND('[1]PWS Information'!$E$10="CWS",Q5715="Non-Lead", J5715="Non-Lead - Copper", S5715="Yes", L5715="Between 1989 and 2014")),
(AND('[1]PWS Information'!$E$10="CWS",Q5715="Non-Lead", J5715="Non-Lead - Copper", S5715="Yes", L5715="After 2014")),
(AND('[1]PWS Information'!$E$10="CWS",Q5715="Non-Lead", J5715="Non-Lead - Copper", S5715="Yes", L5715="Unknown")),
(AND('[1]PWS Information'!$E$10="CWS",Q5715="Non-Lead", N5715="Non-Lead - Copper", S5715="Yes", O5715="Between 1989 and 2014")),
(AND('[1]PWS Information'!$E$10="CWS",Q5715="Non-Lead", N5715="Non-Lead - Copper", S5715="Yes", O5715="After 2014")),
(AND('[1]PWS Information'!$E$10="CWS",Q5715="Non-Lead", N5715="Non-Lead - Copper", S5715="Yes", O5715="Unknown")),
(AND('[1]PWS Information'!$E$10="CWS",Q5715="Unknown")),
(AND('[1]PWS Information'!$E$10="NTNC",Q5715="Unknown")))),"Tier 5",
"")))))</f>
        <v>Tier 5</v>
      </c>
      <c r="Z5715" s="71"/>
      <c r="AA5715" s="71"/>
    </row>
    <row r="5716" spans="1:27" ht="86.4" x14ac:dyDescent="0.3">
      <c r="A5716" s="1"/>
      <c r="B5716" s="70">
        <v>9329100</v>
      </c>
      <c r="C5716" s="60">
        <v>2964</v>
      </c>
      <c r="D5716" s="61" t="s">
        <v>1946</v>
      </c>
      <c r="E5716" s="61" t="s">
        <v>128</v>
      </c>
      <c r="F5716" s="61">
        <v>78640</v>
      </c>
      <c r="G5716" s="62" t="s">
        <v>2056</v>
      </c>
      <c r="H5716" s="63">
        <v>29.962713900000001</v>
      </c>
      <c r="I5716" s="64">
        <v>-97.7969694444444</v>
      </c>
      <c r="J5716" s="65" t="s">
        <v>50</v>
      </c>
      <c r="K5716" s="66" t="s">
        <v>51</v>
      </c>
      <c r="L5716" s="62" t="s">
        <v>52</v>
      </c>
      <c r="M5716" s="69"/>
      <c r="N5716" s="65" t="s">
        <v>50</v>
      </c>
      <c r="O5716" s="66" t="s">
        <v>52</v>
      </c>
      <c r="P5716" s="69"/>
      <c r="Q5716" s="55" t="str">
        <f t="shared" si="89"/>
        <v>Non-Lead</v>
      </c>
      <c r="R5716" s="70" t="s">
        <v>51</v>
      </c>
      <c r="S5716" s="70" t="s">
        <v>51</v>
      </c>
      <c r="T5716" s="70"/>
      <c r="U5716" s="71" t="s">
        <v>284</v>
      </c>
      <c r="V5716" s="71" t="s">
        <v>51</v>
      </c>
      <c r="W5716" s="71" t="s">
        <v>51</v>
      </c>
      <c r="X5716" s="71" t="s">
        <v>51</v>
      </c>
      <c r="Y5716" s="72" t="str">
        <f>IF((OR((AND('[1]PWS Information'!$E$10="CWS",U5716="Single Family Residence",Q5716="Lead")),
(AND('[1]PWS Information'!$E$10="CWS",U5716="Multiple Family Residence",'[1]PWS Information'!$E$11="Yes",Q5716="Lead")),
(AND('[1]PWS Information'!$E$10="NTNC",Q5716="Lead")))),"Tier 1",
IF((OR((AND('[1]PWS Information'!$E$10="CWS",U5716="Multiple Family Residence",'[1]PWS Information'!$E$11="No",Q5716="Lead")),
(AND('[1]PWS Information'!$E$10="CWS",U5716="Other",Q5716="Lead")),
(AND('[1]PWS Information'!$E$10="CWS",U5716="Building",Q5716="Lead")))),"Tier 2",
IF((OR((AND('[1]PWS Information'!$E$10="CWS",U5716="Single Family Residence",Q5716="Galvanized Requiring Replacement")),
(AND('[1]PWS Information'!$E$10="CWS",U5716="Single Family Residence",Q5716="Galvanized Requiring Replacement",R5716="Yes")),
(AND('[1]PWS Information'!$E$10="NTNC",Q5716="Galvanized Requiring Replacement")),
(AND('[1]PWS Information'!$E$10="NTNC",U5716="Single Family Residence",R5716="Yes")))),"Tier 3",
IF((OR((AND('[1]PWS Information'!$E$10="CWS",U5716="Single Family Residence",S5716="Yes",Q5716="Non-Lead", J5716="Non-Lead - Copper",L5716="Before 1989")),
(AND('[1]PWS Information'!$E$10="CWS",U5716="Single Family Residence",S5716="Yes",Q5716="Non-Lead", N5716="Non-Lead - Copper",O5716="Before 1989")))),"Tier 4",
IF((OR((AND('[1]PWS Information'!$E$10="NTNC",Q5716="Non-Lead")),
(AND('[1]PWS Information'!$E$10="CWS",Q5716="Non-Lead",S5716="")),
(AND('[1]PWS Information'!$E$10="CWS",Q5716="Non-Lead",S5716="No")),
(AND('[1]PWS Information'!$E$10="CWS",Q5716="Non-Lead",S5716="Don't Know")),
(AND('[1]PWS Information'!$E$10="CWS",Q5716="Non-Lead", J5716="Non-Lead - Copper", S5716="Yes", L5716="Between 1989 and 2014")),
(AND('[1]PWS Information'!$E$10="CWS",Q5716="Non-Lead", J5716="Non-Lead - Copper", S5716="Yes", L5716="After 2014")),
(AND('[1]PWS Information'!$E$10="CWS",Q5716="Non-Lead", J5716="Non-Lead - Copper", S5716="Yes", L5716="Unknown")),
(AND('[1]PWS Information'!$E$10="CWS",Q5716="Non-Lead", N5716="Non-Lead - Copper", S5716="Yes", O5716="Between 1989 and 2014")),
(AND('[1]PWS Information'!$E$10="CWS",Q5716="Non-Lead", N5716="Non-Lead - Copper", S5716="Yes", O5716="After 2014")),
(AND('[1]PWS Information'!$E$10="CWS",Q5716="Non-Lead", N5716="Non-Lead - Copper", S5716="Yes", O5716="Unknown")),
(AND('[1]PWS Information'!$E$10="CWS",Q5716="Unknown")),
(AND('[1]PWS Information'!$E$10="NTNC",Q5716="Unknown")))),"Tier 5",
"")))))</f>
        <v>Tier 5</v>
      </c>
      <c r="Z5716" s="71"/>
      <c r="AA5716" s="71"/>
    </row>
    <row r="5717" spans="1:27" ht="86.4" x14ac:dyDescent="0.3">
      <c r="A5717" s="1"/>
      <c r="B5717" s="70">
        <v>9329100</v>
      </c>
      <c r="C5717" s="60">
        <v>2964</v>
      </c>
      <c r="D5717" s="61" t="s">
        <v>1946</v>
      </c>
      <c r="E5717" s="61" t="s">
        <v>128</v>
      </c>
      <c r="F5717" s="61">
        <v>78640</v>
      </c>
      <c r="G5717" s="62" t="s">
        <v>2056</v>
      </c>
      <c r="H5717" s="63">
        <v>29.962713900000001</v>
      </c>
      <c r="I5717" s="64">
        <v>-97.7969694444444</v>
      </c>
      <c r="J5717" s="65" t="s">
        <v>50</v>
      </c>
      <c r="K5717" s="66" t="s">
        <v>51</v>
      </c>
      <c r="L5717" s="62" t="s">
        <v>52</v>
      </c>
      <c r="M5717" s="69"/>
      <c r="N5717" s="65" t="s">
        <v>50</v>
      </c>
      <c r="O5717" s="66" t="s">
        <v>52</v>
      </c>
      <c r="P5717" s="69"/>
      <c r="Q5717" s="55" t="str">
        <f t="shared" si="89"/>
        <v>Non-Lead</v>
      </c>
      <c r="R5717" s="70" t="s">
        <v>51</v>
      </c>
      <c r="S5717" s="70" t="s">
        <v>51</v>
      </c>
      <c r="T5717" s="70"/>
      <c r="U5717" s="71" t="s">
        <v>284</v>
      </c>
      <c r="V5717" s="71" t="s">
        <v>51</v>
      </c>
      <c r="W5717" s="71" t="s">
        <v>51</v>
      </c>
      <c r="X5717" s="71" t="s">
        <v>51</v>
      </c>
      <c r="Y5717" s="72" t="str">
        <f>IF((OR((AND('[1]PWS Information'!$E$10="CWS",U5717="Single Family Residence",Q5717="Lead")),
(AND('[1]PWS Information'!$E$10="CWS",U5717="Multiple Family Residence",'[1]PWS Information'!$E$11="Yes",Q5717="Lead")),
(AND('[1]PWS Information'!$E$10="NTNC",Q5717="Lead")))),"Tier 1",
IF((OR((AND('[1]PWS Information'!$E$10="CWS",U5717="Multiple Family Residence",'[1]PWS Information'!$E$11="No",Q5717="Lead")),
(AND('[1]PWS Information'!$E$10="CWS",U5717="Other",Q5717="Lead")),
(AND('[1]PWS Information'!$E$10="CWS",U5717="Building",Q5717="Lead")))),"Tier 2",
IF((OR((AND('[1]PWS Information'!$E$10="CWS",U5717="Single Family Residence",Q5717="Galvanized Requiring Replacement")),
(AND('[1]PWS Information'!$E$10="CWS",U5717="Single Family Residence",Q5717="Galvanized Requiring Replacement",R5717="Yes")),
(AND('[1]PWS Information'!$E$10="NTNC",Q5717="Galvanized Requiring Replacement")),
(AND('[1]PWS Information'!$E$10="NTNC",U5717="Single Family Residence",R5717="Yes")))),"Tier 3",
IF((OR((AND('[1]PWS Information'!$E$10="CWS",U5717="Single Family Residence",S5717="Yes",Q5717="Non-Lead", J5717="Non-Lead - Copper",L5717="Before 1989")),
(AND('[1]PWS Information'!$E$10="CWS",U5717="Single Family Residence",S5717="Yes",Q5717="Non-Lead", N5717="Non-Lead - Copper",O5717="Before 1989")))),"Tier 4",
IF((OR((AND('[1]PWS Information'!$E$10="NTNC",Q5717="Non-Lead")),
(AND('[1]PWS Information'!$E$10="CWS",Q5717="Non-Lead",S5717="")),
(AND('[1]PWS Information'!$E$10="CWS",Q5717="Non-Lead",S5717="No")),
(AND('[1]PWS Information'!$E$10="CWS",Q5717="Non-Lead",S5717="Don't Know")),
(AND('[1]PWS Information'!$E$10="CWS",Q5717="Non-Lead", J5717="Non-Lead - Copper", S5717="Yes", L5717="Between 1989 and 2014")),
(AND('[1]PWS Information'!$E$10="CWS",Q5717="Non-Lead", J5717="Non-Lead - Copper", S5717="Yes", L5717="After 2014")),
(AND('[1]PWS Information'!$E$10="CWS",Q5717="Non-Lead", J5717="Non-Lead - Copper", S5717="Yes", L5717="Unknown")),
(AND('[1]PWS Information'!$E$10="CWS",Q5717="Non-Lead", N5717="Non-Lead - Copper", S5717="Yes", O5717="Between 1989 and 2014")),
(AND('[1]PWS Information'!$E$10="CWS",Q5717="Non-Lead", N5717="Non-Lead - Copper", S5717="Yes", O5717="After 2014")),
(AND('[1]PWS Information'!$E$10="CWS",Q5717="Non-Lead", N5717="Non-Lead - Copper", S5717="Yes", O5717="Unknown")),
(AND('[1]PWS Information'!$E$10="CWS",Q5717="Unknown")),
(AND('[1]PWS Information'!$E$10="NTNC",Q5717="Unknown")))),"Tier 5",
"")))))</f>
        <v>Tier 5</v>
      </c>
      <c r="Z5717" s="71"/>
      <c r="AA5717" s="71"/>
    </row>
    <row r="5718" spans="1:27" ht="86.4" x14ac:dyDescent="0.3">
      <c r="A5718" s="17"/>
      <c r="B5718" s="70">
        <v>9329100</v>
      </c>
      <c r="C5718" s="60">
        <v>2964</v>
      </c>
      <c r="D5718" s="61" t="s">
        <v>1946</v>
      </c>
      <c r="E5718" s="61" t="s">
        <v>128</v>
      </c>
      <c r="F5718" s="61">
        <v>78640</v>
      </c>
      <c r="G5718" s="62" t="s">
        <v>2056</v>
      </c>
      <c r="H5718" s="63">
        <v>29.962713900000001</v>
      </c>
      <c r="I5718" s="64">
        <v>-97.7969694444444</v>
      </c>
      <c r="J5718" s="65" t="s">
        <v>50</v>
      </c>
      <c r="K5718" s="66" t="s">
        <v>51</v>
      </c>
      <c r="L5718" s="62" t="s">
        <v>52</v>
      </c>
      <c r="M5718" s="69"/>
      <c r="N5718" s="65" t="s">
        <v>50</v>
      </c>
      <c r="O5718" s="66" t="s">
        <v>52</v>
      </c>
      <c r="P5718" s="69"/>
      <c r="Q5718" s="55" t="str">
        <f t="shared" si="89"/>
        <v>Non-Lead</v>
      </c>
      <c r="R5718" s="70" t="s">
        <v>51</v>
      </c>
      <c r="S5718" s="70" t="s">
        <v>51</v>
      </c>
      <c r="T5718" s="70"/>
      <c r="U5718" s="71" t="s">
        <v>284</v>
      </c>
      <c r="V5718" s="71" t="s">
        <v>51</v>
      </c>
      <c r="W5718" s="71" t="s">
        <v>51</v>
      </c>
      <c r="X5718" s="71" t="s">
        <v>51</v>
      </c>
      <c r="Y5718" s="72" t="str">
        <f>IF((OR((AND('[1]PWS Information'!$E$10="CWS",U5718="Single Family Residence",Q5718="Lead")),
(AND('[1]PWS Information'!$E$10="CWS",U5718="Multiple Family Residence",'[1]PWS Information'!$E$11="Yes",Q5718="Lead")),
(AND('[1]PWS Information'!$E$10="NTNC",Q5718="Lead")))),"Tier 1",
IF((OR((AND('[1]PWS Information'!$E$10="CWS",U5718="Multiple Family Residence",'[1]PWS Information'!$E$11="No",Q5718="Lead")),
(AND('[1]PWS Information'!$E$10="CWS",U5718="Other",Q5718="Lead")),
(AND('[1]PWS Information'!$E$10="CWS",U5718="Building",Q5718="Lead")))),"Tier 2",
IF((OR((AND('[1]PWS Information'!$E$10="CWS",U5718="Single Family Residence",Q5718="Galvanized Requiring Replacement")),
(AND('[1]PWS Information'!$E$10="CWS",U5718="Single Family Residence",Q5718="Galvanized Requiring Replacement",R5718="Yes")),
(AND('[1]PWS Information'!$E$10="NTNC",Q5718="Galvanized Requiring Replacement")),
(AND('[1]PWS Information'!$E$10="NTNC",U5718="Single Family Residence",R5718="Yes")))),"Tier 3",
IF((OR((AND('[1]PWS Information'!$E$10="CWS",U5718="Single Family Residence",S5718="Yes",Q5718="Non-Lead", J5718="Non-Lead - Copper",L5718="Before 1989")),
(AND('[1]PWS Information'!$E$10="CWS",U5718="Single Family Residence",S5718="Yes",Q5718="Non-Lead", N5718="Non-Lead - Copper",O5718="Before 1989")))),"Tier 4",
IF((OR((AND('[1]PWS Information'!$E$10="NTNC",Q5718="Non-Lead")),
(AND('[1]PWS Information'!$E$10="CWS",Q5718="Non-Lead",S5718="")),
(AND('[1]PWS Information'!$E$10="CWS",Q5718="Non-Lead",S5718="No")),
(AND('[1]PWS Information'!$E$10="CWS",Q5718="Non-Lead",S5718="Don't Know")),
(AND('[1]PWS Information'!$E$10="CWS",Q5718="Non-Lead", J5718="Non-Lead - Copper", S5718="Yes", L5718="Between 1989 and 2014")),
(AND('[1]PWS Information'!$E$10="CWS",Q5718="Non-Lead", J5718="Non-Lead - Copper", S5718="Yes", L5718="After 2014")),
(AND('[1]PWS Information'!$E$10="CWS",Q5718="Non-Lead", J5718="Non-Lead - Copper", S5718="Yes", L5718="Unknown")),
(AND('[1]PWS Information'!$E$10="CWS",Q5718="Non-Lead", N5718="Non-Lead - Copper", S5718="Yes", O5718="Between 1989 and 2014")),
(AND('[1]PWS Information'!$E$10="CWS",Q5718="Non-Lead", N5718="Non-Lead - Copper", S5718="Yes", O5718="After 2014")),
(AND('[1]PWS Information'!$E$10="CWS",Q5718="Non-Lead", N5718="Non-Lead - Copper", S5718="Yes", O5718="Unknown")),
(AND('[1]PWS Information'!$E$10="CWS",Q5718="Unknown")),
(AND('[1]PWS Information'!$E$10="NTNC",Q5718="Unknown")))),"Tier 5",
"")))))</f>
        <v>Tier 5</v>
      </c>
      <c r="Z5718" s="71"/>
      <c r="AA5718" s="71"/>
    </row>
    <row r="5719" spans="1:27" ht="86.4" x14ac:dyDescent="0.3">
      <c r="A5719" s="1"/>
      <c r="B5719" s="70">
        <v>9329100</v>
      </c>
      <c r="C5719" s="60">
        <v>2964</v>
      </c>
      <c r="D5719" s="61" t="s">
        <v>1946</v>
      </c>
      <c r="E5719" s="61" t="s">
        <v>128</v>
      </c>
      <c r="F5719" s="61">
        <v>78640</v>
      </c>
      <c r="G5719" s="62" t="s">
        <v>2056</v>
      </c>
      <c r="H5719" s="63">
        <v>29.962713900000001</v>
      </c>
      <c r="I5719" s="64">
        <v>-97.7969694444444</v>
      </c>
      <c r="J5719" s="65" t="s">
        <v>50</v>
      </c>
      <c r="K5719" s="66" t="s">
        <v>51</v>
      </c>
      <c r="L5719" s="62" t="s">
        <v>52</v>
      </c>
      <c r="M5719" s="69"/>
      <c r="N5719" s="65" t="s">
        <v>50</v>
      </c>
      <c r="O5719" s="66" t="s">
        <v>52</v>
      </c>
      <c r="P5719" s="69"/>
      <c r="Q5719" s="55" t="str">
        <f t="shared" si="89"/>
        <v>Non-Lead</v>
      </c>
      <c r="R5719" s="70" t="s">
        <v>51</v>
      </c>
      <c r="S5719" s="70" t="s">
        <v>51</v>
      </c>
      <c r="T5719" s="70"/>
      <c r="U5719" s="71" t="s">
        <v>284</v>
      </c>
      <c r="V5719" s="71" t="s">
        <v>51</v>
      </c>
      <c r="W5719" s="71" t="s">
        <v>51</v>
      </c>
      <c r="X5719" s="71" t="s">
        <v>51</v>
      </c>
      <c r="Y5719" s="72" t="str">
        <f>IF((OR((AND('[1]PWS Information'!$E$10="CWS",U5719="Single Family Residence",Q5719="Lead")),
(AND('[1]PWS Information'!$E$10="CWS",U5719="Multiple Family Residence",'[1]PWS Information'!$E$11="Yes",Q5719="Lead")),
(AND('[1]PWS Information'!$E$10="NTNC",Q5719="Lead")))),"Tier 1",
IF((OR((AND('[1]PWS Information'!$E$10="CWS",U5719="Multiple Family Residence",'[1]PWS Information'!$E$11="No",Q5719="Lead")),
(AND('[1]PWS Information'!$E$10="CWS",U5719="Other",Q5719="Lead")),
(AND('[1]PWS Information'!$E$10="CWS",U5719="Building",Q5719="Lead")))),"Tier 2",
IF((OR((AND('[1]PWS Information'!$E$10="CWS",U5719="Single Family Residence",Q5719="Galvanized Requiring Replacement")),
(AND('[1]PWS Information'!$E$10="CWS",U5719="Single Family Residence",Q5719="Galvanized Requiring Replacement",R5719="Yes")),
(AND('[1]PWS Information'!$E$10="NTNC",Q5719="Galvanized Requiring Replacement")),
(AND('[1]PWS Information'!$E$10="NTNC",U5719="Single Family Residence",R5719="Yes")))),"Tier 3",
IF((OR((AND('[1]PWS Information'!$E$10="CWS",U5719="Single Family Residence",S5719="Yes",Q5719="Non-Lead", J5719="Non-Lead - Copper",L5719="Before 1989")),
(AND('[1]PWS Information'!$E$10="CWS",U5719="Single Family Residence",S5719="Yes",Q5719="Non-Lead", N5719="Non-Lead - Copper",O5719="Before 1989")))),"Tier 4",
IF((OR((AND('[1]PWS Information'!$E$10="NTNC",Q5719="Non-Lead")),
(AND('[1]PWS Information'!$E$10="CWS",Q5719="Non-Lead",S5719="")),
(AND('[1]PWS Information'!$E$10="CWS",Q5719="Non-Lead",S5719="No")),
(AND('[1]PWS Information'!$E$10="CWS",Q5719="Non-Lead",S5719="Don't Know")),
(AND('[1]PWS Information'!$E$10="CWS",Q5719="Non-Lead", J5719="Non-Lead - Copper", S5719="Yes", L5719="Between 1989 and 2014")),
(AND('[1]PWS Information'!$E$10="CWS",Q5719="Non-Lead", J5719="Non-Lead - Copper", S5719="Yes", L5719="After 2014")),
(AND('[1]PWS Information'!$E$10="CWS",Q5719="Non-Lead", J5719="Non-Lead - Copper", S5719="Yes", L5719="Unknown")),
(AND('[1]PWS Information'!$E$10="CWS",Q5719="Non-Lead", N5719="Non-Lead - Copper", S5719="Yes", O5719="Between 1989 and 2014")),
(AND('[1]PWS Information'!$E$10="CWS",Q5719="Non-Lead", N5719="Non-Lead - Copper", S5719="Yes", O5719="After 2014")),
(AND('[1]PWS Information'!$E$10="CWS",Q5719="Non-Lead", N5719="Non-Lead - Copper", S5719="Yes", O5719="Unknown")),
(AND('[1]PWS Information'!$E$10="CWS",Q5719="Unknown")),
(AND('[1]PWS Information'!$E$10="NTNC",Q5719="Unknown")))),"Tier 5",
"")))))</f>
        <v>Tier 5</v>
      </c>
      <c r="Z5719" s="71"/>
      <c r="AA5719" s="71"/>
    </row>
    <row r="5720" spans="1:27" ht="86.4" x14ac:dyDescent="0.3">
      <c r="A5720" s="1"/>
      <c r="B5720" s="70">
        <v>9329100</v>
      </c>
      <c r="C5720" s="60">
        <v>2964</v>
      </c>
      <c r="D5720" s="61" t="s">
        <v>1946</v>
      </c>
      <c r="E5720" s="61" t="s">
        <v>128</v>
      </c>
      <c r="F5720" s="61">
        <v>78640</v>
      </c>
      <c r="G5720" s="62" t="s">
        <v>2056</v>
      </c>
      <c r="H5720" s="63">
        <v>29.962713900000001</v>
      </c>
      <c r="I5720" s="64">
        <v>-97.7969694444444</v>
      </c>
      <c r="J5720" s="65" t="s">
        <v>50</v>
      </c>
      <c r="K5720" s="66" t="s">
        <v>51</v>
      </c>
      <c r="L5720" s="62" t="s">
        <v>52</v>
      </c>
      <c r="M5720" s="69"/>
      <c r="N5720" s="65" t="s">
        <v>50</v>
      </c>
      <c r="O5720" s="66" t="s">
        <v>52</v>
      </c>
      <c r="P5720" s="69"/>
      <c r="Q5720" s="55" t="str">
        <f t="shared" si="89"/>
        <v>Non-Lead</v>
      </c>
      <c r="R5720" s="70" t="s">
        <v>51</v>
      </c>
      <c r="S5720" s="70" t="s">
        <v>51</v>
      </c>
      <c r="T5720" s="70"/>
      <c r="U5720" s="71" t="s">
        <v>284</v>
      </c>
      <c r="V5720" s="71" t="s">
        <v>51</v>
      </c>
      <c r="W5720" s="71" t="s">
        <v>51</v>
      </c>
      <c r="X5720" s="71" t="s">
        <v>51</v>
      </c>
      <c r="Y5720" s="72" t="str">
        <f>IF((OR((AND('[1]PWS Information'!$E$10="CWS",U5720="Single Family Residence",Q5720="Lead")),
(AND('[1]PWS Information'!$E$10="CWS",U5720="Multiple Family Residence",'[1]PWS Information'!$E$11="Yes",Q5720="Lead")),
(AND('[1]PWS Information'!$E$10="NTNC",Q5720="Lead")))),"Tier 1",
IF((OR((AND('[1]PWS Information'!$E$10="CWS",U5720="Multiple Family Residence",'[1]PWS Information'!$E$11="No",Q5720="Lead")),
(AND('[1]PWS Information'!$E$10="CWS",U5720="Other",Q5720="Lead")),
(AND('[1]PWS Information'!$E$10="CWS",U5720="Building",Q5720="Lead")))),"Tier 2",
IF((OR((AND('[1]PWS Information'!$E$10="CWS",U5720="Single Family Residence",Q5720="Galvanized Requiring Replacement")),
(AND('[1]PWS Information'!$E$10="CWS",U5720="Single Family Residence",Q5720="Galvanized Requiring Replacement",R5720="Yes")),
(AND('[1]PWS Information'!$E$10="NTNC",Q5720="Galvanized Requiring Replacement")),
(AND('[1]PWS Information'!$E$10="NTNC",U5720="Single Family Residence",R5720="Yes")))),"Tier 3",
IF((OR((AND('[1]PWS Information'!$E$10="CWS",U5720="Single Family Residence",S5720="Yes",Q5720="Non-Lead", J5720="Non-Lead - Copper",L5720="Before 1989")),
(AND('[1]PWS Information'!$E$10="CWS",U5720="Single Family Residence",S5720="Yes",Q5720="Non-Lead", N5720="Non-Lead - Copper",O5720="Before 1989")))),"Tier 4",
IF((OR((AND('[1]PWS Information'!$E$10="NTNC",Q5720="Non-Lead")),
(AND('[1]PWS Information'!$E$10="CWS",Q5720="Non-Lead",S5720="")),
(AND('[1]PWS Information'!$E$10="CWS",Q5720="Non-Lead",S5720="No")),
(AND('[1]PWS Information'!$E$10="CWS",Q5720="Non-Lead",S5720="Don't Know")),
(AND('[1]PWS Information'!$E$10="CWS",Q5720="Non-Lead", J5720="Non-Lead - Copper", S5720="Yes", L5720="Between 1989 and 2014")),
(AND('[1]PWS Information'!$E$10="CWS",Q5720="Non-Lead", J5720="Non-Lead - Copper", S5720="Yes", L5720="After 2014")),
(AND('[1]PWS Information'!$E$10="CWS",Q5720="Non-Lead", J5720="Non-Lead - Copper", S5720="Yes", L5720="Unknown")),
(AND('[1]PWS Information'!$E$10="CWS",Q5720="Non-Lead", N5720="Non-Lead - Copper", S5720="Yes", O5720="Between 1989 and 2014")),
(AND('[1]PWS Information'!$E$10="CWS",Q5720="Non-Lead", N5720="Non-Lead - Copper", S5720="Yes", O5720="After 2014")),
(AND('[1]PWS Information'!$E$10="CWS",Q5720="Non-Lead", N5720="Non-Lead - Copper", S5720="Yes", O5720="Unknown")),
(AND('[1]PWS Information'!$E$10="CWS",Q5720="Unknown")),
(AND('[1]PWS Information'!$E$10="NTNC",Q5720="Unknown")))),"Tier 5",
"")))))</f>
        <v>Tier 5</v>
      </c>
      <c r="Z5720" s="71"/>
      <c r="AA5720" s="71"/>
    </row>
    <row r="5721" spans="1:27" ht="86.4" x14ac:dyDescent="0.3">
      <c r="A5721" s="1"/>
      <c r="B5721" s="70">
        <v>9329100</v>
      </c>
      <c r="C5721" s="60">
        <v>2964</v>
      </c>
      <c r="D5721" s="61" t="s">
        <v>1946</v>
      </c>
      <c r="E5721" s="61" t="s">
        <v>128</v>
      </c>
      <c r="F5721" s="61">
        <v>78640</v>
      </c>
      <c r="G5721" s="62" t="s">
        <v>2056</v>
      </c>
      <c r="H5721" s="63">
        <v>29.962713900000001</v>
      </c>
      <c r="I5721" s="64">
        <v>-97.7969694444444</v>
      </c>
      <c r="J5721" s="65" t="s">
        <v>50</v>
      </c>
      <c r="K5721" s="66" t="s">
        <v>51</v>
      </c>
      <c r="L5721" s="62" t="s">
        <v>52</v>
      </c>
      <c r="M5721" s="69"/>
      <c r="N5721" s="65" t="s">
        <v>50</v>
      </c>
      <c r="O5721" s="66" t="s">
        <v>52</v>
      </c>
      <c r="P5721" s="69"/>
      <c r="Q5721" s="55" t="str">
        <f t="shared" si="89"/>
        <v>Non-Lead</v>
      </c>
      <c r="R5721" s="70" t="s">
        <v>51</v>
      </c>
      <c r="S5721" s="70" t="s">
        <v>51</v>
      </c>
      <c r="T5721" s="70"/>
      <c r="U5721" s="71" t="s">
        <v>284</v>
      </c>
      <c r="V5721" s="71" t="s">
        <v>51</v>
      </c>
      <c r="W5721" s="71" t="s">
        <v>51</v>
      </c>
      <c r="X5721" s="71" t="s">
        <v>51</v>
      </c>
      <c r="Y5721" s="72" t="str">
        <f>IF((OR((AND('[1]PWS Information'!$E$10="CWS",U5721="Single Family Residence",Q5721="Lead")),
(AND('[1]PWS Information'!$E$10="CWS",U5721="Multiple Family Residence",'[1]PWS Information'!$E$11="Yes",Q5721="Lead")),
(AND('[1]PWS Information'!$E$10="NTNC",Q5721="Lead")))),"Tier 1",
IF((OR((AND('[1]PWS Information'!$E$10="CWS",U5721="Multiple Family Residence",'[1]PWS Information'!$E$11="No",Q5721="Lead")),
(AND('[1]PWS Information'!$E$10="CWS",U5721="Other",Q5721="Lead")),
(AND('[1]PWS Information'!$E$10="CWS",U5721="Building",Q5721="Lead")))),"Tier 2",
IF((OR((AND('[1]PWS Information'!$E$10="CWS",U5721="Single Family Residence",Q5721="Galvanized Requiring Replacement")),
(AND('[1]PWS Information'!$E$10="CWS",U5721="Single Family Residence",Q5721="Galvanized Requiring Replacement",R5721="Yes")),
(AND('[1]PWS Information'!$E$10="NTNC",Q5721="Galvanized Requiring Replacement")),
(AND('[1]PWS Information'!$E$10="NTNC",U5721="Single Family Residence",R5721="Yes")))),"Tier 3",
IF((OR((AND('[1]PWS Information'!$E$10="CWS",U5721="Single Family Residence",S5721="Yes",Q5721="Non-Lead", J5721="Non-Lead - Copper",L5721="Before 1989")),
(AND('[1]PWS Information'!$E$10="CWS",U5721="Single Family Residence",S5721="Yes",Q5721="Non-Lead", N5721="Non-Lead - Copper",O5721="Before 1989")))),"Tier 4",
IF((OR((AND('[1]PWS Information'!$E$10="NTNC",Q5721="Non-Lead")),
(AND('[1]PWS Information'!$E$10="CWS",Q5721="Non-Lead",S5721="")),
(AND('[1]PWS Information'!$E$10="CWS",Q5721="Non-Lead",S5721="No")),
(AND('[1]PWS Information'!$E$10="CWS",Q5721="Non-Lead",S5721="Don't Know")),
(AND('[1]PWS Information'!$E$10="CWS",Q5721="Non-Lead", J5721="Non-Lead - Copper", S5721="Yes", L5721="Between 1989 and 2014")),
(AND('[1]PWS Information'!$E$10="CWS",Q5721="Non-Lead", J5721="Non-Lead - Copper", S5721="Yes", L5721="After 2014")),
(AND('[1]PWS Information'!$E$10="CWS",Q5721="Non-Lead", J5721="Non-Lead - Copper", S5721="Yes", L5721="Unknown")),
(AND('[1]PWS Information'!$E$10="CWS",Q5721="Non-Lead", N5721="Non-Lead - Copper", S5721="Yes", O5721="Between 1989 and 2014")),
(AND('[1]PWS Information'!$E$10="CWS",Q5721="Non-Lead", N5721="Non-Lead - Copper", S5721="Yes", O5721="After 2014")),
(AND('[1]PWS Information'!$E$10="CWS",Q5721="Non-Lead", N5721="Non-Lead - Copper", S5721="Yes", O5721="Unknown")),
(AND('[1]PWS Information'!$E$10="CWS",Q5721="Unknown")),
(AND('[1]PWS Information'!$E$10="NTNC",Q5721="Unknown")))),"Tier 5",
"")))))</f>
        <v>Tier 5</v>
      </c>
      <c r="Z5721" s="71"/>
      <c r="AA5721" s="71"/>
    </row>
    <row r="5722" spans="1:27" ht="86.4" x14ac:dyDescent="0.3">
      <c r="A5722" s="17"/>
      <c r="B5722" s="70">
        <v>9329100</v>
      </c>
      <c r="C5722" s="60">
        <v>2964</v>
      </c>
      <c r="D5722" s="61" t="s">
        <v>1946</v>
      </c>
      <c r="E5722" s="61" t="s">
        <v>128</v>
      </c>
      <c r="F5722" s="61">
        <v>78640</v>
      </c>
      <c r="G5722" s="62" t="s">
        <v>2056</v>
      </c>
      <c r="H5722" s="63">
        <v>29.962713900000001</v>
      </c>
      <c r="I5722" s="64">
        <v>-97.7969694444444</v>
      </c>
      <c r="J5722" s="65" t="s">
        <v>50</v>
      </c>
      <c r="K5722" s="66" t="s">
        <v>51</v>
      </c>
      <c r="L5722" s="62" t="s">
        <v>52</v>
      </c>
      <c r="M5722" s="69"/>
      <c r="N5722" s="65" t="s">
        <v>50</v>
      </c>
      <c r="O5722" s="66" t="s">
        <v>52</v>
      </c>
      <c r="P5722" s="69"/>
      <c r="Q5722" s="55" t="str">
        <f t="shared" si="89"/>
        <v>Non-Lead</v>
      </c>
      <c r="R5722" s="70" t="s">
        <v>51</v>
      </c>
      <c r="S5722" s="70" t="s">
        <v>51</v>
      </c>
      <c r="T5722" s="70"/>
      <c r="U5722" s="71" t="s">
        <v>284</v>
      </c>
      <c r="V5722" s="71" t="s">
        <v>51</v>
      </c>
      <c r="W5722" s="71" t="s">
        <v>51</v>
      </c>
      <c r="X5722" s="71" t="s">
        <v>51</v>
      </c>
      <c r="Y5722" s="72" t="str">
        <f>IF((OR((AND('[1]PWS Information'!$E$10="CWS",U5722="Single Family Residence",Q5722="Lead")),
(AND('[1]PWS Information'!$E$10="CWS",U5722="Multiple Family Residence",'[1]PWS Information'!$E$11="Yes",Q5722="Lead")),
(AND('[1]PWS Information'!$E$10="NTNC",Q5722="Lead")))),"Tier 1",
IF((OR((AND('[1]PWS Information'!$E$10="CWS",U5722="Multiple Family Residence",'[1]PWS Information'!$E$11="No",Q5722="Lead")),
(AND('[1]PWS Information'!$E$10="CWS",U5722="Other",Q5722="Lead")),
(AND('[1]PWS Information'!$E$10="CWS",U5722="Building",Q5722="Lead")))),"Tier 2",
IF((OR((AND('[1]PWS Information'!$E$10="CWS",U5722="Single Family Residence",Q5722="Galvanized Requiring Replacement")),
(AND('[1]PWS Information'!$E$10="CWS",U5722="Single Family Residence",Q5722="Galvanized Requiring Replacement",R5722="Yes")),
(AND('[1]PWS Information'!$E$10="NTNC",Q5722="Galvanized Requiring Replacement")),
(AND('[1]PWS Information'!$E$10="NTNC",U5722="Single Family Residence",R5722="Yes")))),"Tier 3",
IF((OR((AND('[1]PWS Information'!$E$10="CWS",U5722="Single Family Residence",S5722="Yes",Q5722="Non-Lead", J5722="Non-Lead - Copper",L5722="Before 1989")),
(AND('[1]PWS Information'!$E$10="CWS",U5722="Single Family Residence",S5722="Yes",Q5722="Non-Lead", N5722="Non-Lead - Copper",O5722="Before 1989")))),"Tier 4",
IF((OR((AND('[1]PWS Information'!$E$10="NTNC",Q5722="Non-Lead")),
(AND('[1]PWS Information'!$E$10="CWS",Q5722="Non-Lead",S5722="")),
(AND('[1]PWS Information'!$E$10="CWS",Q5722="Non-Lead",S5722="No")),
(AND('[1]PWS Information'!$E$10="CWS",Q5722="Non-Lead",S5722="Don't Know")),
(AND('[1]PWS Information'!$E$10="CWS",Q5722="Non-Lead", J5722="Non-Lead - Copper", S5722="Yes", L5722="Between 1989 and 2014")),
(AND('[1]PWS Information'!$E$10="CWS",Q5722="Non-Lead", J5722="Non-Lead - Copper", S5722="Yes", L5722="After 2014")),
(AND('[1]PWS Information'!$E$10="CWS",Q5722="Non-Lead", J5722="Non-Lead - Copper", S5722="Yes", L5722="Unknown")),
(AND('[1]PWS Information'!$E$10="CWS",Q5722="Non-Lead", N5722="Non-Lead - Copper", S5722="Yes", O5722="Between 1989 and 2014")),
(AND('[1]PWS Information'!$E$10="CWS",Q5722="Non-Lead", N5722="Non-Lead - Copper", S5722="Yes", O5722="After 2014")),
(AND('[1]PWS Information'!$E$10="CWS",Q5722="Non-Lead", N5722="Non-Lead - Copper", S5722="Yes", O5722="Unknown")),
(AND('[1]PWS Information'!$E$10="CWS",Q5722="Unknown")),
(AND('[1]PWS Information'!$E$10="NTNC",Q5722="Unknown")))),"Tier 5",
"")))))</f>
        <v>Tier 5</v>
      </c>
      <c r="Z5722" s="71"/>
      <c r="AA5722" s="71"/>
    </row>
    <row r="5723" spans="1:27" ht="86.4" x14ac:dyDescent="0.3">
      <c r="A5723" s="1"/>
      <c r="B5723" s="70">
        <v>9329100</v>
      </c>
      <c r="C5723" s="60">
        <v>2964</v>
      </c>
      <c r="D5723" s="61" t="s">
        <v>1946</v>
      </c>
      <c r="E5723" s="61" t="s">
        <v>128</v>
      </c>
      <c r="F5723" s="61">
        <v>78640</v>
      </c>
      <c r="G5723" s="62" t="s">
        <v>2056</v>
      </c>
      <c r="H5723" s="63">
        <v>29.962713900000001</v>
      </c>
      <c r="I5723" s="64">
        <v>-97.7969694444444</v>
      </c>
      <c r="J5723" s="65" t="s">
        <v>50</v>
      </c>
      <c r="K5723" s="66" t="s">
        <v>51</v>
      </c>
      <c r="L5723" s="62" t="s">
        <v>52</v>
      </c>
      <c r="M5723" s="69"/>
      <c r="N5723" s="65" t="s">
        <v>50</v>
      </c>
      <c r="O5723" s="66" t="s">
        <v>52</v>
      </c>
      <c r="P5723" s="69"/>
      <c r="Q5723" s="55" t="str">
        <f t="shared" si="89"/>
        <v>Non-Lead</v>
      </c>
      <c r="R5723" s="70" t="s">
        <v>51</v>
      </c>
      <c r="S5723" s="70" t="s">
        <v>51</v>
      </c>
      <c r="T5723" s="70"/>
      <c r="U5723" s="71" t="s">
        <v>284</v>
      </c>
      <c r="V5723" s="71" t="s">
        <v>51</v>
      </c>
      <c r="W5723" s="71" t="s">
        <v>51</v>
      </c>
      <c r="X5723" s="71" t="s">
        <v>51</v>
      </c>
      <c r="Y5723" s="72" t="str">
        <f>IF((OR((AND('[1]PWS Information'!$E$10="CWS",U5723="Single Family Residence",Q5723="Lead")),
(AND('[1]PWS Information'!$E$10="CWS",U5723="Multiple Family Residence",'[1]PWS Information'!$E$11="Yes",Q5723="Lead")),
(AND('[1]PWS Information'!$E$10="NTNC",Q5723="Lead")))),"Tier 1",
IF((OR((AND('[1]PWS Information'!$E$10="CWS",U5723="Multiple Family Residence",'[1]PWS Information'!$E$11="No",Q5723="Lead")),
(AND('[1]PWS Information'!$E$10="CWS",U5723="Other",Q5723="Lead")),
(AND('[1]PWS Information'!$E$10="CWS",U5723="Building",Q5723="Lead")))),"Tier 2",
IF((OR((AND('[1]PWS Information'!$E$10="CWS",U5723="Single Family Residence",Q5723="Galvanized Requiring Replacement")),
(AND('[1]PWS Information'!$E$10="CWS",U5723="Single Family Residence",Q5723="Galvanized Requiring Replacement",R5723="Yes")),
(AND('[1]PWS Information'!$E$10="NTNC",Q5723="Galvanized Requiring Replacement")),
(AND('[1]PWS Information'!$E$10="NTNC",U5723="Single Family Residence",R5723="Yes")))),"Tier 3",
IF((OR((AND('[1]PWS Information'!$E$10="CWS",U5723="Single Family Residence",S5723="Yes",Q5723="Non-Lead", J5723="Non-Lead - Copper",L5723="Before 1989")),
(AND('[1]PWS Information'!$E$10="CWS",U5723="Single Family Residence",S5723="Yes",Q5723="Non-Lead", N5723="Non-Lead - Copper",O5723="Before 1989")))),"Tier 4",
IF((OR((AND('[1]PWS Information'!$E$10="NTNC",Q5723="Non-Lead")),
(AND('[1]PWS Information'!$E$10="CWS",Q5723="Non-Lead",S5723="")),
(AND('[1]PWS Information'!$E$10="CWS",Q5723="Non-Lead",S5723="No")),
(AND('[1]PWS Information'!$E$10="CWS",Q5723="Non-Lead",S5723="Don't Know")),
(AND('[1]PWS Information'!$E$10="CWS",Q5723="Non-Lead", J5723="Non-Lead - Copper", S5723="Yes", L5723="Between 1989 and 2014")),
(AND('[1]PWS Information'!$E$10="CWS",Q5723="Non-Lead", J5723="Non-Lead - Copper", S5723="Yes", L5723="After 2014")),
(AND('[1]PWS Information'!$E$10="CWS",Q5723="Non-Lead", J5723="Non-Lead - Copper", S5723="Yes", L5723="Unknown")),
(AND('[1]PWS Information'!$E$10="CWS",Q5723="Non-Lead", N5723="Non-Lead - Copper", S5723="Yes", O5723="Between 1989 and 2014")),
(AND('[1]PWS Information'!$E$10="CWS",Q5723="Non-Lead", N5723="Non-Lead - Copper", S5723="Yes", O5723="After 2014")),
(AND('[1]PWS Information'!$E$10="CWS",Q5723="Non-Lead", N5723="Non-Lead - Copper", S5723="Yes", O5723="Unknown")),
(AND('[1]PWS Information'!$E$10="CWS",Q5723="Unknown")),
(AND('[1]PWS Information'!$E$10="NTNC",Q5723="Unknown")))),"Tier 5",
"")))))</f>
        <v>Tier 5</v>
      </c>
      <c r="Z5723" s="71"/>
      <c r="AA5723" s="71"/>
    </row>
    <row r="5724" spans="1:27" ht="86.4" x14ac:dyDescent="0.3">
      <c r="A5724" s="1"/>
      <c r="B5724" s="70">
        <v>9329100</v>
      </c>
      <c r="C5724" s="60">
        <v>2964</v>
      </c>
      <c r="D5724" s="61" t="s">
        <v>1946</v>
      </c>
      <c r="E5724" s="61" t="s">
        <v>128</v>
      </c>
      <c r="F5724" s="61">
        <v>78640</v>
      </c>
      <c r="G5724" s="62" t="s">
        <v>2056</v>
      </c>
      <c r="H5724" s="63">
        <v>29.962713900000001</v>
      </c>
      <c r="I5724" s="64">
        <v>-97.7969694444444</v>
      </c>
      <c r="J5724" s="65" t="s">
        <v>50</v>
      </c>
      <c r="K5724" s="66" t="s">
        <v>51</v>
      </c>
      <c r="L5724" s="62" t="s">
        <v>52</v>
      </c>
      <c r="M5724" s="69"/>
      <c r="N5724" s="65" t="s">
        <v>50</v>
      </c>
      <c r="O5724" s="66" t="s">
        <v>52</v>
      </c>
      <c r="P5724" s="69"/>
      <c r="Q5724" s="55" t="str">
        <f t="shared" si="89"/>
        <v>Non-Lead</v>
      </c>
      <c r="R5724" s="70" t="s">
        <v>51</v>
      </c>
      <c r="S5724" s="70" t="s">
        <v>51</v>
      </c>
      <c r="T5724" s="70"/>
      <c r="U5724" s="71" t="s">
        <v>284</v>
      </c>
      <c r="V5724" s="71" t="s">
        <v>51</v>
      </c>
      <c r="W5724" s="71" t="s">
        <v>51</v>
      </c>
      <c r="X5724" s="71" t="s">
        <v>51</v>
      </c>
      <c r="Y5724" s="72" t="str">
        <f>IF((OR((AND('[1]PWS Information'!$E$10="CWS",U5724="Single Family Residence",Q5724="Lead")),
(AND('[1]PWS Information'!$E$10="CWS",U5724="Multiple Family Residence",'[1]PWS Information'!$E$11="Yes",Q5724="Lead")),
(AND('[1]PWS Information'!$E$10="NTNC",Q5724="Lead")))),"Tier 1",
IF((OR((AND('[1]PWS Information'!$E$10="CWS",U5724="Multiple Family Residence",'[1]PWS Information'!$E$11="No",Q5724="Lead")),
(AND('[1]PWS Information'!$E$10="CWS",U5724="Other",Q5724="Lead")),
(AND('[1]PWS Information'!$E$10="CWS",U5724="Building",Q5724="Lead")))),"Tier 2",
IF((OR((AND('[1]PWS Information'!$E$10="CWS",U5724="Single Family Residence",Q5724="Galvanized Requiring Replacement")),
(AND('[1]PWS Information'!$E$10="CWS",U5724="Single Family Residence",Q5724="Galvanized Requiring Replacement",R5724="Yes")),
(AND('[1]PWS Information'!$E$10="NTNC",Q5724="Galvanized Requiring Replacement")),
(AND('[1]PWS Information'!$E$10="NTNC",U5724="Single Family Residence",R5724="Yes")))),"Tier 3",
IF((OR((AND('[1]PWS Information'!$E$10="CWS",U5724="Single Family Residence",S5724="Yes",Q5724="Non-Lead", J5724="Non-Lead - Copper",L5724="Before 1989")),
(AND('[1]PWS Information'!$E$10="CWS",U5724="Single Family Residence",S5724="Yes",Q5724="Non-Lead", N5724="Non-Lead - Copper",O5724="Before 1989")))),"Tier 4",
IF((OR((AND('[1]PWS Information'!$E$10="NTNC",Q5724="Non-Lead")),
(AND('[1]PWS Information'!$E$10="CWS",Q5724="Non-Lead",S5724="")),
(AND('[1]PWS Information'!$E$10="CWS",Q5724="Non-Lead",S5724="No")),
(AND('[1]PWS Information'!$E$10="CWS",Q5724="Non-Lead",S5724="Don't Know")),
(AND('[1]PWS Information'!$E$10="CWS",Q5724="Non-Lead", J5724="Non-Lead - Copper", S5724="Yes", L5724="Between 1989 and 2014")),
(AND('[1]PWS Information'!$E$10="CWS",Q5724="Non-Lead", J5724="Non-Lead - Copper", S5724="Yes", L5724="After 2014")),
(AND('[1]PWS Information'!$E$10="CWS",Q5724="Non-Lead", J5724="Non-Lead - Copper", S5724="Yes", L5724="Unknown")),
(AND('[1]PWS Information'!$E$10="CWS",Q5724="Non-Lead", N5724="Non-Lead - Copper", S5724="Yes", O5724="Between 1989 and 2014")),
(AND('[1]PWS Information'!$E$10="CWS",Q5724="Non-Lead", N5724="Non-Lead - Copper", S5724="Yes", O5724="After 2014")),
(AND('[1]PWS Information'!$E$10="CWS",Q5724="Non-Lead", N5724="Non-Lead - Copper", S5724="Yes", O5724="Unknown")),
(AND('[1]PWS Information'!$E$10="CWS",Q5724="Unknown")),
(AND('[1]PWS Information'!$E$10="NTNC",Q5724="Unknown")))),"Tier 5",
"")))))</f>
        <v>Tier 5</v>
      </c>
      <c r="Z5724" s="71"/>
      <c r="AA5724" s="71"/>
    </row>
    <row r="5725" spans="1:27" ht="86.4" x14ac:dyDescent="0.3">
      <c r="A5725" s="1"/>
      <c r="B5725" s="70">
        <v>9329100</v>
      </c>
      <c r="C5725" s="60">
        <v>2964</v>
      </c>
      <c r="D5725" s="61" t="s">
        <v>1946</v>
      </c>
      <c r="E5725" s="61" t="s">
        <v>128</v>
      </c>
      <c r="F5725" s="61">
        <v>78640</v>
      </c>
      <c r="G5725" s="62" t="s">
        <v>2056</v>
      </c>
      <c r="H5725" s="63">
        <v>29.962713900000001</v>
      </c>
      <c r="I5725" s="64">
        <v>-97.7969694444444</v>
      </c>
      <c r="J5725" s="65" t="s">
        <v>50</v>
      </c>
      <c r="K5725" s="66" t="s">
        <v>51</v>
      </c>
      <c r="L5725" s="62" t="s">
        <v>52</v>
      </c>
      <c r="M5725" s="69"/>
      <c r="N5725" s="65" t="s">
        <v>50</v>
      </c>
      <c r="O5725" s="66" t="s">
        <v>52</v>
      </c>
      <c r="P5725" s="69"/>
      <c r="Q5725" s="55" t="str">
        <f t="shared" si="89"/>
        <v>Non-Lead</v>
      </c>
      <c r="R5725" s="70" t="s">
        <v>51</v>
      </c>
      <c r="S5725" s="70" t="s">
        <v>51</v>
      </c>
      <c r="T5725" s="70"/>
      <c r="U5725" s="71" t="s">
        <v>284</v>
      </c>
      <c r="V5725" s="71" t="s">
        <v>51</v>
      </c>
      <c r="W5725" s="71" t="s">
        <v>51</v>
      </c>
      <c r="X5725" s="71" t="s">
        <v>51</v>
      </c>
      <c r="Y5725" s="72" t="str">
        <f>IF((OR((AND('[1]PWS Information'!$E$10="CWS",U5725="Single Family Residence",Q5725="Lead")),
(AND('[1]PWS Information'!$E$10="CWS",U5725="Multiple Family Residence",'[1]PWS Information'!$E$11="Yes",Q5725="Lead")),
(AND('[1]PWS Information'!$E$10="NTNC",Q5725="Lead")))),"Tier 1",
IF((OR((AND('[1]PWS Information'!$E$10="CWS",U5725="Multiple Family Residence",'[1]PWS Information'!$E$11="No",Q5725="Lead")),
(AND('[1]PWS Information'!$E$10="CWS",U5725="Other",Q5725="Lead")),
(AND('[1]PWS Information'!$E$10="CWS",U5725="Building",Q5725="Lead")))),"Tier 2",
IF((OR((AND('[1]PWS Information'!$E$10="CWS",U5725="Single Family Residence",Q5725="Galvanized Requiring Replacement")),
(AND('[1]PWS Information'!$E$10="CWS",U5725="Single Family Residence",Q5725="Galvanized Requiring Replacement",R5725="Yes")),
(AND('[1]PWS Information'!$E$10="NTNC",Q5725="Galvanized Requiring Replacement")),
(AND('[1]PWS Information'!$E$10="NTNC",U5725="Single Family Residence",R5725="Yes")))),"Tier 3",
IF((OR((AND('[1]PWS Information'!$E$10="CWS",U5725="Single Family Residence",S5725="Yes",Q5725="Non-Lead", J5725="Non-Lead - Copper",L5725="Before 1989")),
(AND('[1]PWS Information'!$E$10="CWS",U5725="Single Family Residence",S5725="Yes",Q5725="Non-Lead", N5725="Non-Lead - Copper",O5725="Before 1989")))),"Tier 4",
IF((OR((AND('[1]PWS Information'!$E$10="NTNC",Q5725="Non-Lead")),
(AND('[1]PWS Information'!$E$10="CWS",Q5725="Non-Lead",S5725="")),
(AND('[1]PWS Information'!$E$10="CWS",Q5725="Non-Lead",S5725="No")),
(AND('[1]PWS Information'!$E$10="CWS",Q5725="Non-Lead",S5725="Don't Know")),
(AND('[1]PWS Information'!$E$10="CWS",Q5725="Non-Lead", J5725="Non-Lead - Copper", S5725="Yes", L5725="Between 1989 and 2014")),
(AND('[1]PWS Information'!$E$10="CWS",Q5725="Non-Lead", J5725="Non-Lead - Copper", S5725="Yes", L5725="After 2014")),
(AND('[1]PWS Information'!$E$10="CWS",Q5725="Non-Lead", J5725="Non-Lead - Copper", S5725="Yes", L5725="Unknown")),
(AND('[1]PWS Information'!$E$10="CWS",Q5725="Non-Lead", N5725="Non-Lead - Copper", S5725="Yes", O5725="Between 1989 and 2014")),
(AND('[1]PWS Information'!$E$10="CWS",Q5725="Non-Lead", N5725="Non-Lead - Copper", S5725="Yes", O5725="After 2014")),
(AND('[1]PWS Information'!$E$10="CWS",Q5725="Non-Lead", N5725="Non-Lead - Copper", S5725="Yes", O5725="Unknown")),
(AND('[1]PWS Information'!$E$10="CWS",Q5725="Unknown")),
(AND('[1]PWS Information'!$E$10="NTNC",Q5725="Unknown")))),"Tier 5",
"")))))</f>
        <v>Tier 5</v>
      </c>
      <c r="Z5725" s="71"/>
      <c r="AA5725" s="71"/>
    </row>
    <row r="5726" spans="1:27" ht="86.4" x14ac:dyDescent="0.3">
      <c r="A5726" s="17"/>
      <c r="B5726" s="70">
        <v>9329100</v>
      </c>
      <c r="C5726" s="60">
        <v>2964</v>
      </c>
      <c r="D5726" s="61" t="s">
        <v>1946</v>
      </c>
      <c r="E5726" s="61" t="s">
        <v>128</v>
      </c>
      <c r="F5726" s="61">
        <v>78640</v>
      </c>
      <c r="G5726" s="62" t="s">
        <v>2056</v>
      </c>
      <c r="H5726" s="63">
        <v>29.962713900000001</v>
      </c>
      <c r="I5726" s="64">
        <v>-97.7969694444444</v>
      </c>
      <c r="J5726" s="65" t="s">
        <v>50</v>
      </c>
      <c r="K5726" s="66" t="s">
        <v>51</v>
      </c>
      <c r="L5726" s="62" t="s">
        <v>52</v>
      </c>
      <c r="M5726" s="69"/>
      <c r="N5726" s="65" t="s">
        <v>50</v>
      </c>
      <c r="O5726" s="66" t="s">
        <v>52</v>
      </c>
      <c r="P5726" s="69"/>
      <c r="Q5726" s="55" t="str">
        <f t="shared" si="89"/>
        <v>Non-Lead</v>
      </c>
      <c r="R5726" s="70" t="s">
        <v>51</v>
      </c>
      <c r="S5726" s="70" t="s">
        <v>51</v>
      </c>
      <c r="T5726" s="70"/>
      <c r="U5726" s="71" t="s">
        <v>284</v>
      </c>
      <c r="V5726" s="71" t="s">
        <v>51</v>
      </c>
      <c r="W5726" s="71" t="s">
        <v>51</v>
      </c>
      <c r="X5726" s="71" t="s">
        <v>51</v>
      </c>
      <c r="Y5726" s="72" t="str">
        <f>IF((OR((AND('[1]PWS Information'!$E$10="CWS",U5726="Single Family Residence",Q5726="Lead")),
(AND('[1]PWS Information'!$E$10="CWS",U5726="Multiple Family Residence",'[1]PWS Information'!$E$11="Yes",Q5726="Lead")),
(AND('[1]PWS Information'!$E$10="NTNC",Q5726="Lead")))),"Tier 1",
IF((OR((AND('[1]PWS Information'!$E$10="CWS",U5726="Multiple Family Residence",'[1]PWS Information'!$E$11="No",Q5726="Lead")),
(AND('[1]PWS Information'!$E$10="CWS",U5726="Other",Q5726="Lead")),
(AND('[1]PWS Information'!$E$10="CWS",U5726="Building",Q5726="Lead")))),"Tier 2",
IF((OR((AND('[1]PWS Information'!$E$10="CWS",U5726="Single Family Residence",Q5726="Galvanized Requiring Replacement")),
(AND('[1]PWS Information'!$E$10="CWS",U5726="Single Family Residence",Q5726="Galvanized Requiring Replacement",R5726="Yes")),
(AND('[1]PWS Information'!$E$10="NTNC",Q5726="Galvanized Requiring Replacement")),
(AND('[1]PWS Information'!$E$10="NTNC",U5726="Single Family Residence",R5726="Yes")))),"Tier 3",
IF((OR((AND('[1]PWS Information'!$E$10="CWS",U5726="Single Family Residence",S5726="Yes",Q5726="Non-Lead", J5726="Non-Lead - Copper",L5726="Before 1989")),
(AND('[1]PWS Information'!$E$10="CWS",U5726="Single Family Residence",S5726="Yes",Q5726="Non-Lead", N5726="Non-Lead - Copper",O5726="Before 1989")))),"Tier 4",
IF((OR((AND('[1]PWS Information'!$E$10="NTNC",Q5726="Non-Lead")),
(AND('[1]PWS Information'!$E$10="CWS",Q5726="Non-Lead",S5726="")),
(AND('[1]PWS Information'!$E$10="CWS",Q5726="Non-Lead",S5726="No")),
(AND('[1]PWS Information'!$E$10="CWS",Q5726="Non-Lead",S5726="Don't Know")),
(AND('[1]PWS Information'!$E$10="CWS",Q5726="Non-Lead", J5726="Non-Lead - Copper", S5726="Yes", L5726="Between 1989 and 2014")),
(AND('[1]PWS Information'!$E$10="CWS",Q5726="Non-Lead", J5726="Non-Lead - Copper", S5726="Yes", L5726="After 2014")),
(AND('[1]PWS Information'!$E$10="CWS",Q5726="Non-Lead", J5726="Non-Lead - Copper", S5726="Yes", L5726="Unknown")),
(AND('[1]PWS Information'!$E$10="CWS",Q5726="Non-Lead", N5726="Non-Lead - Copper", S5726="Yes", O5726="Between 1989 and 2014")),
(AND('[1]PWS Information'!$E$10="CWS",Q5726="Non-Lead", N5726="Non-Lead - Copper", S5726="Yes", O5726="After 2014")),
(AND('[1]PWS Information'!$E$10="CWS",Q5726="Non-Lead", N5726="Non-Lead - Copper", S5726="Yes", O5726="Unknown")),
(AND('[1]PWS Information'!$E$10="CWS",Q5726="Unknown")),
(AND('[1]PWS Information'!$E$10="NTNC",Q5726="Unknown")))),"Tier 5",
"")))))</f>
        <v>Tier 5</v>
      </c>
      <c r="Z5726" s="71"/>
      <c r="AA5726" s="71"/>
    </row>
    <row r="5727" spans="1:27" ht="86.4" x14ac:dyDescent="0.3">
      <c r="A5727" s="1"/>
      <c r="B5727" s="70">
        <v>9329100</v>
      </c>
      <c r="C5727" s="60">
        <v>2964</v>
      </c>
      <c r="D5727" s="61" t="s">
        <v>1946</v>
      </c>
      <c r="E5727" s="61" t="s">
        <v>128</v>
      </c>
      <c r="F5727" s="61">
        <v>78640</v>
      </c>
      <c r="G5727" s="62" t="s">
        <v>2056</v>
      </c>
      <c r="H5727" s="63">
        <v>29.962713900000001</v>
      </c>
      <c r="I5727" s="64">
        <v>-97.7969694444444</v>
      </c>
      <c r="J5727" s="65" t="s">
        <v>50</v>
      </c>
      <c r="K5727" s="66" t="s">
        <v>51</v>
      </c>
      <c r="L5727" s="62" t="s">
        <v>52</v>
      </c>
      <c r="M5727" s="69"/>
      <c r="N5727" s="65" t="s">
        <v>50</v>
      </c>
      <c r="O5727" s="66" t="s">
        <v>52</v>
      </c>
      <c r="P5727" s="69"/>
      <c r="Q5727" s="55" t="str">
        <f t="shared" si="89"/>
        <v>Non-Lead</v>
      </c>
      <c r="R5727" s="70" t="s">
        <v>51</v>
      </c>
      <c r="S5727" s="70" t="s">
        <v>51</v>
      </c>
      <c r="T5727" s="70"/>
      <c r="U5727" s="71" t="s">
        <v>284</v>
      </c>
      <c r="V5727" s="71" t="s">
        <v>51</v>
      </c>
      <c r="W5727" s="71" t="s">
        <v>51</v>
      </c>
      <c r="X5727" s="71" t="s">
        <v>51</v>
      </c>
      <c r="Y5727" s="72" t="str">
        <f>IF((OR((AND('[1]PWS Information'!$E$10="CWS",U5727="Single Family Residence",Q5727="Lead")),
(AND('[1]PWS Information'!$E$10="CWS",U5727="Multiple Family Residence",'[1]PWS Information'!$E$11="Yes",Q5727="Lead")),
(AND('[1]PWS Information'!$E$10="NTNC",Q5727="Lead")))),"Tier 1",
IF((OR((AND('[1]PWS Information'!$E$10="CWS",U5727="Multiple Family Residence",'[1]PWS Information'!$E$11="No",Q5727="Lead")),
(AND('[1]PWS Information'!$E$10="CWS",U5727="Other",Q5727="Lead")),
(AND('[1]PWS Information'!$E$10="CWS",U5727="Building",Q5727="Lead")))),"Tier 2",
IF((OR((AND('[1]PWS Information'!$E$10="CWS",U5727="Single Family Residence",Q5727="Galvanized Requiring Replacement")),
(AND('[1]PWS Information'!$E$10="CWS",U5727="Single Family Residence",Q5727="Galvanized Requiring Replacement",R5727="Yes")),
(AND('[1]PWS Information'!$E$10="NTNC",Q5727="Galvanized Requiring Replacement")),
(AND('[1]PWS Information'!$E$10="NTNC",U5727="Single Family Residence",R5727="Yes")))),"Tier 3",
IF((OR((AND('[1]PWS Information'!$E$10="CWS",U5727="Single Family Residence",S5727="Yes",Q5727="Non-Lead", J5727="Non-Lead - Copper",L5727="Before 1989")),
(AND('[1]PWS Information'!$E$10="CWS",U5727="Single Family Residence",S5727="Yes",Q5727="Non-Lead", N5727="Non-Lead - Copper",O5727="Before 1989")))),"Tier 4",
IF((OR((AND('[1]PWS Information'!$E$10="NTNC",Q5727="Non-Lead")),
(AND('[1]PWS Information'!$E$10="CWS",Q5727="Non-Lead",S5727="")),
(AND('[1]PWS Information'!$E$10="CWS",Q5727="Non-Lead",S5727="No")),
(AND('[1]PWS Information'!$E$10="CWS",Q5727="Non-Lead",S5727="Don't Know")),
(AND('[1]PWS Information'!$E$10="CWS",Q5727="Non-Lead", J5727="Non-Lead - Copper", S5727="Yes", L5727="Between 1989 and 2014")),
(AND('[1]PWS Information'!$E$10="CWS",Q5727="Non-Lead", J5727="Non-Lead - Copper", S5727="Yes", L5727="After 2014")),
(AND('[1]PWS Information'!$E$10="CWS",Q5727="Non-Lead", J5727="Non-Lead - Copper", S5727="Yes", L5727="Unknown")),
(AND('[1]PWS Information'!$E$10="CWS",Q5727="Non-Lead", N5727="Non-Lead - Copper", S5727="Yes", O5727="Between 1989 and 2014")),
(AND('[1]PWS Information'!$E$10="CWS",Q5727="Non-Lead", N5727="Non-Lead - Copper", S5727="Yes", O5727="After 2014")),
(AND('[1]PWS Information'!$E$10="CWS",Q5727="Non-Lead", N5727="Non-Lead - Copper", S5727="Yes", O5727="Unknown")),
(AND('[1]PWS Information'!$E$10="CWS",Q5727="Unknown")),
(AND('[1]PWS Information'!$E$10="NTNC",Q5727="Unknown")))),"Tier 5",
"")))))</f>
        <v>Tier 5</v>
      </c>
      <c r="Z5727" s="71"/>
      <c r="AA5727" s="71"/>
    </row>
    <row r="5728" spans="1:27" ht="86.4" x14ac:dyDescent="0.3">
      <c r="A5728" s="1"/>
      <c r="B5728" s="70">
        <v>9329100</v>
      </c>
      <c r="C5728" s="60">
        <v>2964</v>
      </c>
      <c r="D5728" s="61" t="s">
        <v>1946</v>
      </c>
      <c r="E5728" s="61" t="s">
        <v>128</v>
      </c>
      <c r="F5728" s="61">
        <v>78640</v>
      </c>
      <c r="G5728" s="62" t="s">
        <v>2056</v>
      </c>
      <c r="H5728" s="63">
        <v>29.962713900000001</v>
      </c>
      <c r="I5728" s="64">
        <v>-97.7969694444444</v>
      </c>
      <c r="J5728" s="65" t="s">
        <v>50</v>
      </c>
      <c r="K5728" s="66" t="s">
        <v>51</v>
      </c>
      <c r="L5728" s="62" t="s">
        <v>52</v>
      </c>
      <c r="M5728" s="69"/>
      <c r="N5728" s="65" t="s">
        <v>50</v>
      </c>
      <c r="O5728" s="66" t="s">
        <v>52</v>
      </c>
      <c r="P5728" s="69"/>
      <c r="Q5728" s="55" t="str">
        <f t="shared" si="89"/>
        <v>Non-Lead</v>
      </c>
      <c r="R5728" s="70" t="s">
        <v>51</v>
      </c>
      <c r="S5728" s="70" t="s">
        <v>51</v>
      </c>
      <c r="T5728" s="70"/>
      <c r="U5728" s="71" t="s">
        <v>284</v>
      </c>
      <c r="V5728" s="71" t="s">
        <v>51</v>
      </c>
      <c r="W5728" s="71" t="s">
        <v>51</v>
      </c>
      <c r="X5728" s="71" t="s">
        <v>51</v>
      </c>
      <c r="Y5728" s="72" t="str">
        <f>IF((OR((AND('[1]PWS Information'!$E$10="CWS",U5728="Single Family Residence",Q5728="Lead")),
(AND('[1]PWS Information'!$E$10="CWS",U5728="Multiple Family Residence",'[1]PWS Information'!$E$11="Yes",Q5728="Lead")),
(AND('[1]PWS Information'!$E$10="NTNC",Q5728="Lead")))),"Tier 1",
IF((OR((AND('[1]PWS Information'!$E$10="CWS",U5728="Multiple Family Residence",'[1]PWS Information'!$E$11="No",Q5728="Lead")),
(AND('[1]PWS Information'!$E$10="CWS",U5728="Other",Q5728="Lead")),
(AND('[1]PWS Information'!$E$10="CWS",U5728="Building",Q5728="Lead")))),"Tier 2",
IF((OR((AND('[1]PWS Information'!$E$10="CWS",U5728="Single Family Residence",Q5728="Galvanized Requiring Replacement")),
(AND('[1]PWS Information'!$E$10="CWS",U5728="Single Family Residence",Q5728="Galvanized Requiring Replacement",R5728="Yes")),
(AND('[1]PWS Information'!$E$10="NTNC",Q5728="Galvanized Requiring Replacement")),
(AND('[1]PWS Information'!$E$10="NTNC",U5728="Single Family Residence",R5728="Yes")))),"Tier 3",
IF((OR((AND('[1]PWS Information'!$E$10="CWS",U5728="Single Family Residence",S5728="Yes",Q5728="Non-Lead", J5728="Non-Lead - Copper",L5728="Before 1989")),
(AND('[1]PWS Information'!$E$10="CWS",U5728="Single Family Residence",S5728="Yes",Q5728="Non-Lead", N5728="Non-Lead - Copper",O5728="Before 1989")))),"Tier 4",
IF((OR((AND('[1]PWS Information'!$E$10="NTNC",Q5728="Non-Lead")),
(AND('[1]PWS Information'!$E$10="CWS",Q5728="Non-Lead",S5728="")),
(AND('[1]PWS Information'!$E$10="CWS",Q5728="Non-Lead",S5728="No")),
(AND('[1]PWS Information'!$E$10="CWS",Q5728="Non-Lead",S5728="Don't Know")),
(AND('[1]PWS Information'!$E$10="CWS",Q5728="Non-Lead", J5728="Non-Lead - Copper", S5728="Yes", L5728="Between 1989 and 2014")),
(AND('[1]PWS Information'!$E$10="CWS",Q5728="Non-Lead", J5728="Non-Lead - Copper", S5728="Yes", L5728="After 2014")),
(AND('[1]PWS Information'!$E$10="CWS",Q5728="Non-Lead", J5728="Non-Lead - Copper", S5728="Yes", L5728="Unknown")),
(AND('[1]PWS Information'!$E$10="CWS",Q5728="Non-Lead", N5728="Non-Lead - Copper", S5728="Yes", O5728="Between 1989 and 2014")),
(AND('[1]PWS Information'!$E$10="CWS",Q5728="Non-Lead", N5728="Non-Lead - Copper", S5728="Yes", O5728="After 2014")),
(AND('[1]PWS Information'!$E$10="CWS",Q5728="Non-Lead", N5728="Non-Lead - Copper", S5728="Yes", O5728="Unknown")),
(AND('[1]PWS Information'!$E$10="CWS",Q5728="Unknown")),
(AND('[1]PWS Information'!$E$10="NTNC",Q5728="Unknown")))),"Tier 5",
"")))))</f>
        <v>Tier 5</v>
      </c>
      <c r="Z5728" s="71"/>
      <c r="AA5728" s="71"/>
    </row>
    <row r="5729" spans="1:27" ht="86.4" x14ac:dyDescent="0.3">
      <c r="A5729" s="1"/>
      <c r="B5729" s="70">
        <v>9329100</v>
      </c>
      <c r="C5729" s="60">
        <v>2964</v>
      </c>
      <c r="D5729" s="61" t="s">
        <v>1946</v>
      </c>
      <c r="E5729" s="61" t="s">
        <v>128</v>
      </c>
      <c r="F5729" s="61">
        <v>78640</v>
      </c>
      <c r="G5729" s="62" t="s">
        <v>2056</v>
      </c>
      <c r="H5729" s="63">
        <v>29.962713900000001</v>
      </c>
      <c r="I5729" s="64">
        <v>-97.7969694444444</v>
      </c>
      <c r="J5729" s="65" t="s">
        <v>50</v>
      </c>
      <c r="K5729" s="66" t="s">
        <v>51</v>
      </c>
      <c r="L5729" s="62" t="s">
        <v>52</v>
      </c>
      <c r="M5729" s="69"/>
      <c r="N5729" s="65" t="s">
        <v>50</v>
      </c>
      <c r="O5729" s="66" t="s">
        <v>52</v>
      </c>
      <c r="P5729" s="69"/>
      <c r="Q5729" s="55" t="str">
        <f t="shared" si="89"/>
        <v>Non-Lead</v>
      </c>
      <c r="R5729" s="70" t="s">
        <v>51</v>
      </c>
      <c r="S5729" s="70" t="s">
        <v>51</v>
      </c>
      <c r="T5729" s="70"/>
      <c r="U5729" s="71" t="s">
        <v>284</v>
      </c>
      <c r="V5729" s="71" t="s">
        <v>51</v>
      </c>
      <c r="W5729" s="71" t="s">
        <v>51</v>
      </c>
      <c r="X5729" s="71" t="s">
        <v>51</v>
      </c>
      <c r="Y5729" s="72" t="str">
        <f>IF((OR((AND('[1]PWS Information'!$E$10="CWS",U5729="Single Family Residence",Q5729="Lead")),
(AND('[1]PWS Information'!$E$10="CWS",U5729="Multiple Family Residence",'[1]PWS Information'!$E$11="Yes",Q5729="Lead")),
(AND('[1]PWS Information'!$E$10="NTNC",Q5729="Lead")))),"Tier 1",
IF((OR((AND('[1]PWS Information'!$E$10="CWS",U5729="Multiple Family Residence",'[1]PWS Information'!$E$11="No",Q5729="Lead")),
(AND('[1]PWS Information'!$E$10="CWS",U5729="Other",Q5729="Lead")),
(AND('[1]PWS Information'!$E$10="CWS",U5729="Building",Q5729="Lead")))),"Tier 2",
IF((OR((AND('[1]PWS Information'!$E$10="CWS",U5729="Single Family Residence",Q5729="Galvanized Requiring Replacement")),
(AND('[1]PWS Information'!$E$10="CWS",U5729="Single Family Residence",Q5729="Galvanized Requiring Replacement",R5729="Yes")),
(AND('[1]PWS Information'!$E$10="NTNC",Q5729="Galvanized Requiring Replacement")),
(AND('[1]PWS Information'!$E$10="NTNC",U5729="Single Family Residence",R5729="Yes")))),"Tier 3",
IF((OR((AND('[1]PWS Information'!$E$10="CWS",U5729="Single Family Residence",S5729="Yes",Q5729="Non-Lead", J5729="Non-Lead - Copper",L5729="Before 1989")),
(AND('[1]PWS Information'!$E$10="CWS",U5729="Single Family Residence",S5729="Yes",Q5729="Non-Lead", N5729="Non-Lead - Copper",O5729="Before 1989")))),"Tier 4",
IF((OR((AND('[1]PWS Information'!$E$10="NTNC",Q5729="Non-Lead")),
(AND('[1]PWS Information'!$E$10="CWS",Q5729="Non-Lead",S5729="")),
(AND('[1]PWS Information'!$E$10="CWS",Q5729="Non-Lead",S5729="No")),
(AND('[1]PWS Information'!$E$10="CWS",Q5729="Non-Lead",S5729="Don't Know")),
(AND('[1]PWS Information'!$E$10="CWS",Q5729="Non-Lead", J5729="Non-Lead - Copper", S5729="Yes", L5729="Between 1989 and 2014")),
(AND('[1]PWS Information'!$E$10="CWS",Q5729="Non-Lead", J5729="Non-Lead - Copper", S5729="Yes", L5729="After 2014")),
(AND('[1]PWS Information'!$E$10="CWS",Q5729="Non-Lead", J5729="Non-Lead - Copper", S5729="Yes", L5729="Unknown")),
(AND('[1]PWS Information'!$E$10="CWS",Q5729="Non-Lead", N5729="Non-Lead - Copper", S5729="Yes", O5729="Between 1989 and 2014")),
(AND('[1]PWS Information'!$E$10="CWS",Q5729="Non-Lead", N5729="Non-Lead - Copper", S5729="Yes", O5729="After 2014")),
(AND('[1]PWS Information'!$E$10="CWS",Q5729="Non-Lead", N5729="Non-Lead - Copper", S5729="Yes", O5729="Unknown")),
(AND('[1]PWS Information'!$E$10="CWS",Q5729="Unknown")),
(AND('[1]PWS Information'!$E$10="NTNC",Q5729="Unknown")))),"Tier 5",
"")))))</f>
        <v>Tier 5</v>
      </c>
      <c r="Z5729" s="71"/>
      <c r="AA5729" s="71"/>
    </row>
    <row r="5730" spans="1:27" ht="86.4" x14ac:dyDescent="0.3">
      <c r="A5730" s="17"/>
      <c r="B5730" s="70">
        <v>9329100</v>
      </c>
      <c r="C5730" s="60">
        <v>2964</v>
      </c>
      <c r="D5730" s="61" t="s">
        <v>1946</v>
      </c>
      <c r="E5730" s="61" t="s">
        <v>128</v>
      </c>
      <c r="F5730" s="61">
        <v>78640</v>
      </c>
      <c r="G5730" s="62" t="s">
        <v>2056</v>
      </c>
      <c r="H5730" s="63">
        <v>29.962713900000001</v>
      </c>
      <c r="I5730" s="64">
        <v>-97.7969694444444</v>
      </c>
      <c r="J5730" s="65" t="s">
        <v>50</v>
      </c>
      <c r="K5730" s="66" t="s">
        <v>51</v>
      </c>
      <c r="L5730" s="62" t="s">
        <v>52</v>
      </c>
      <c r="M5730" s="69"/>
      <c r="N5730" s="65" t="s">
        <v>50</v>
      </c>
      <c r="O5730" s="66" t="s">
        <v>52</v>
      </c>
      <c r="P5730" s="69"/>
      <c r="Q5730" s="55" t="str">
        <f t="shared" si="89"/>
        <v>Non-Lead</v>
      </c>
      <c r="R5730" s="70" t="s">
        <v>51</v>
      </c>
      <c r="S5730" s="70" t="s">
        <v>51</v>
      </c>
      <c r="T5730" s="70"/>
      <c r="U5730" s="71" t="s">
        <v>284</v>
      </c>
      <c r="V5730" s="71" t="s">
        <v>51</v>
      </c>
      <c r="W5730" s="71" t="s">
        <v>51</v>
      </c>
      <c r="X5730" s="71" t="s">
        <v>51</v>
      </c>
      <c r="Y5730" s="72" t="str">
        <f>IF((OR((AND('[1]PWS Information'!$E$10="CWS",U5730="Single Family Residence",Q5730="Lead")),
(AND('[1]PWS Information'!$E$10="CWS",U5730="Multiple Family Residence",'[1]PWS Information'!$E$11="Yes",Q5730="Lead")),
(AND('[1]PWS Information'!$E$10="NTNC",Q5730="Lead")))),"Tier 1",
IF((OR((AND('[1]PWS Information'!$E$10="CWS",U5730="Multiple Family Residence",'[1]PWS Information'!$E$11="No",Q5730="Lead")),
(AND('[1]PWS Information'!$E$10="CWS",U5730="Other",Q5730="Lead")),
(AND('[1]PWS Information'!$E$10="CWS",U5730="Building",Q5730="Lead")))),"Tier 2",
IF((OR((AND('[1]PWS Information'!$E$10="CWS",U5730="Single Family Residence",Q5730="Galvanized Requiring Replacement")),
(AND('[1]PWS Information'!$E$10="CWS",U5730="Single Family Residence",Q5730="Galvanized Requiring Replacement",R5730="Yes")),
(AND('[1]PWS Information'!$E$10="NTNC",Q5730="Galvanized Requiring Replacement")),
(AND('[1]PWS Information'!$E$10="NTNC",U5730="Single Family Residence",R5730="Yes")))),"Tier 3",
IF((OR((AND('[1]PWS Information'!$E$10="CWS",U5730="Single Family Residence",S5730="Yes",Q5730="Non-Lead", J5730="Non-Lead - Copper",L5730="Before 1989")),
(AND('[1]PWS Information'!$E$10="CWS",U5730="Single Family Residence",S5730="Yes",Q5730="Non-Lead", N5730="Non-Lead - Copper",O5730="Before 1989")))),"Tier 4",
IF((OR((AND('[1]PWS Information'!$E$10="NTNC",Q5730="Non-Lead")),
(AND('[1]PWS Information'!$E$10="CWS",Q5730="Non-Lead",S5730="")),
(AND('[1]PWS Information'!$E$10="CWS",Q5730="Non-Lead",S5730="No")),
(AND('[1]PWS Information'!$E$10="CWS",Q5730="Non-Lead",S5730="Don't Know")),
(AND('[1]PWS Information'!$E$10="CWS",Q5730="Non-Lead", J5730="Non-Lead - Copper", S5730="Yes", L5730="Between 1989 and 2014")),
(AND('[1]PWS Information'!$E$10="CWS",Q5730="Non-Lead", J5730="Non-Lead - Copper", S5730="Yes", L5730="After 2014")),
(AND('[1]PWS Information'!$E$10="CWS",Q5730="Non-Lead", J5730="Non-Lead - Copper", S5730="Yes", L5730="Unknown")),
(AND('[1]PWS Information'!$E$10="CWS",Q5730="Non-Lead", N5730="Non-Lead - Copper", S5730="Yes", O5730="Between 1989 and 2014")),
(AND('[1]PWS Information'!$E$10="CWS",Q5730="Non-Lead", N5730="Non-Lead - Copper", S5730="Yes", O5730="After 2014")),
(AND('[1]PWS Information'!$E$10="CWS",Q5730="Non-Lead", N5730="Non-Lead - Copper", S5730="Yes", O5730="Unknown")),
(AND('[1]PWS Information'!$E$10="CWS",Q5730="Unknown")),
(AND('[1]PWS Information'!$E$10="NTNC",Q5730="Unknown")))),"Tier 5",
"")))))</f>
        <v>Tier 5</v>
      </c>
      <c r="Z5730" s="71"/>
      <c r="AA5730" s="71"/>
    </row>
    <row r="5731" spans="1:27" ht="86.4" x14ac:dyDescent="0.3">
      <c r="A5731" s="1"/>
      <c r="B5731" s="70">
        <v>9329100</v>
      </c>
      <c r="C5731" s="60">
        <v>2964</v>
      </c>
      <c r="D5731" s="61" t="s">
        <v>1946</v>
      </c>
      <c r="E5731" s="61" t="s">
        <v>128</v>
      </c>
      <c r="F5731" s="61">
        <v>78640</v>
      </c>
      <c r="G5731" s="62" t="s">
        <v>2056</v>
      </c>
      <c r="H5731" s="63">
        <v>29.962713900000001</v>
      </c>
      <c r="I5731" s="64">
        <v>-97.7969694444444</v>
      </c>
      <c r="J5731" s="65" t="s">
        <v>50</v>
      </c>
      <c r="K5731" s="66" t="s">
        <v>51</v>
      </c>
      <c r="L5731" s="62" t="s">
        <v>52</v>
      </c>
      <c r="M5731" s="69"/>
      <c r="N5731" s="65" t="s">
        <v>50</v>
      </c>
      <c r="O5731" s="66" t="s">
        <v>52</v>
      </c>
      <c r="P5731" s="69"/>
      <c r="Q5731" s="55" t="str">
        <f t="shared" si="89"/>
        <v>Non-Lead</v>
      </c>
      <c r="R5731" s="70" t="s">
        <v>51</v>
      </c>
      <c r="S5731" s="70" t="s">
        <v>51</v>
      </c>
      <c r="T5731" s="70"/>
      <c r="U5731" s="71" t="s">
        <v>284</v>
      </c>
      <c r="V5731" s="71" t="s">
        <v>51</v>
      </c>
      <c r="W5731" s="71" t="s">
        <v>51</v>
      </c>
      <c r="X5731" s="71" t="s">
        <v>51</v>
      </c>
      <c r="Y5731" s="72" t="str">
        <f>IF((OR((AND('[1]PWS Information'!$E$10="CWS",U5731="Single Family Residence",Q5731="Lead")),
(AND('[1]PWS Information'!$E$10="CWS",U5731="Multiple Family Residence",'[1]PWS Information'!$E$11="Yes",Q5731="Lead")),
(AND('[1]PWS Information'!$E$10="NTNC",Q5731="Lead")))),"Tier 1",
IF((OR((AND('[1]PWS Information'!$E$10="CWS",U5731="Multiple Family Residence",'[1]PWS Information'!$E$11="No",Q5731="Lead")),
(AND('[1]PWS Information'!$E$10="CWS",U5731="Other",Q5731="Lead")),
(AND('[1]PWS Information'!$E$10="CWS",U5731="Building",Q5731="Lead")))),"Tier 2",
IF((OR((AND('[1]PWS Information'!$E$10="CWS",U5731="Single Family Residence",Q5731="Galvanized Requiring Replacement")),
(AND('[1]PWS Information'!$E$10="CWS",U5731="Single Family Residence",Q5731="Galvanized Requiring Replacement",R5731="Yes")),
(AND('[1]PWS Information'!$E$10="NTNC",Q5731="Galvanized Requiring Replacement")),
(AND('[1]PWS Information'!$E$10="NTNC",U5731="Single Family Residence",R5731="Yes")))),"Tier 3",
IF((OR((AND('[1]PWS Information'!$E$10="CWS",U5731="Single Family Residence",S5731="Yes",Q5731="Non-Lead", J5731="Non-Lead - Copper",L5731="Before 1989")),
(AND('[1]PWS Information'!$E$10="CWS",U5731="Single Family Residence",S5731="Yes",Q5731="Non-Lead", N5731="Non-Lead - Copper",O5731="Before 1989")))),"Tier 4",
IF((OR((AND('[1]PWS Information'!$E$10="NTNC",Q5731="Non-Lead")),
(AND('[1]PWS Information'!$E$10="CWS",Q5731="Non-Lead",S5731="")),
(AND('[1]PWS Information'!$E$10="CWS",Q5731="Non-Lead",S5731="No")),
(AND('[1]PWS Information'!$E$10="CWS",Q5731="Non-Lead",S5731="Don't Know")),
(AND('[1]PWS Information'!$E$10="CWS",Q5731="Non-Lead", J5731="Non-Lead - Copper", S5731="Yes", L5731="Between 1989 and 2014")),
(AND('[1]PWS Information'!$E$10="CWS",Q5731="Non-Lead", J5731="Non-Lead - Copper", S5731="Yes", L5731="After 2014")),
(AND('[1]PWS Information'!$E$10="CWS",Q5731="Non-Lead", J5731="Non-Lead - Copper", S5731="Yes", L5731="Unknown")),
(AND('[1]PWS Information'!$E$10="CWS",Q5731="Non-Lead", N5731="Non-Lead - Copper", S5731="Yes", O5731="Between 1989 and 2014")),
(AND('[1]PWS Information'!$E$10="CWS",Q5731="Non-Lead", N5731="Non-Lead - Copper", S5731="Yes", O5731="After 2014")),
(AND('[1]PWS Information'!$E$10="CWS",Q5731="Non-Lead", N5731="Non-Lead - Copper", S5731="Yes", O5731="Unknown")),
(AND('[1]PWS Information'!$E$10="CWS",Q5731="Unknown")),
(AND('[1]PWS Information'!$E$10="NTNC",Q5731="Unknown")))),"Tier 5",
"")))))</f>
        <v>Tier 5</v>
      </c>
      <c r="Z5731" s="71"/>
      <c r="AA5731" s="71"/>
    </row>
    <row r="5732" spans="1:27" ht="86.4" x14ac:dyDescent="0.3">
      <c r="A5732" s="1"/>
      <c r="B5732" s="70">
        <v>9329100</v>
      </c>
      <c r="C5732" s="60">
        <v>2964</v>
      </c>
      <c r="D5732" s="61" t="s">
        <v>1946</v>
      </c>
      <c r="E5732" s="61" t="s">
        <v>128</v>
      </c>
      <c r="F5732" s="61">
        <v>78640</v>
      </c>
      <c r="G5732" s="62" t="s">
        <v>2056</v>
      </c>
      <c r="H5732" s="63">
        <v>29.962713900000001</v>
      </c>
      <c r="I5732" s="64">
        <v>-97.7969694444444</v>
      </c>
      <c r="J5732" s="65" t="s">
        <v>50</v>
      </c>
      <c r="K5732" s="66" t="s">
        <v>51</v>
      </c>
      <c r="L5732" s="62" t="s">
        <v>52</v>
      </c>
      <c r="M5732" s="69"/>
      <c r="N5732" s="65" t="s">
        <v>50</v>
      </c>
      <c r="O5732" s="66" t="s">
        <v>52</v>
      </c>
      <c r="P5732" s="69"/>
      <c r="Q5732" s="55" t="str">
        <f t="shared" si="89"/>
        <v>Non-Lead</v>
      </c>
      <c r="R5732" s="70" t="s">
        <v>51</v>
      </c>
      <c r="S5732" s="70" t="s">
        <v>51</v>
      </c>
      <c r="T5732" s="70"/>
      <c r="U5732" s="71" t="s">
        <v>284</v>
      </c>
      <c r="V5732" s="71" t="s">
        <v>51</v>
      </c>
      <c r="W5732" s="71" t="s">
        <v>51</v>
      </c>
      <c r="X5732" s="71" t="s">
        <v>51</v>
      </c>
      <c r="Y5732" s="72" t="str">
        <f>IF((OR((AND('[1]PWS Information'!$E$10="CWS",U5732="Single Family Residence",Q5732="Lead")),
(AND('[1]PWS Information'!$E$10="CWS",U5732="Multiple Family Residence",'[1]PWS Information'!$E$11="Yes",Q5732="Lead")),
(AND('[1]PWS Information'!$E$10="NTNC",Q5732="Lead")))),"Tier 1",
IF((OR((AND('[1]PWS Information'!$E$10="CWS",U5732="Multiple Family Residence",'[1]PWS Information'!$E$11="No",Q5732="Lead")),
(AND('[1]PWS Information'!$E$10="CWS",U5732="Other",Q5732="Lead")),
(AND('[1]PWS Information'!$E$10="CWS",U5732="Building",Q5732="Lead")))),"Tier 2",
IF((OR((AND('[1]PWS Information'!$E$10="CWS",U5732="Single Family Residence",Q5732="Galvanized Requiring Replacement")),
(AND('[1]PWS Information'!$E$10="CWS",U5732="Single Family Residence",Q5732="Galvanized Requiring Replacement",R5732="Yes")),
(AND('[1]PWS Information'!$E$10="NTNC",Q5732="Galvanized Requiring Replacement")),
(AND('[1]PWS Information'!$E$10="NTNC",U5732="Single Family Residence",R5732="Yes")))),"Tier 3",
IF((OR((AND('[1]PWS Information'!$E$10="CWS",U5732="Single Family Residence",S5732="Yes",Q5732="Non-Lead", J5732="Non-Lead - Copper",L5732="Before 1989")),
(AND('[1]PWS Information'!$E$10="CWS",U5732="Single Family Residence",S5732="Yes",Q5732="Non-Lead", N5732="Non-Lead - Copper",O5732="Before 1989")))),"Tier 4",
IF((OR((AND('[1]PWS Information'!$E$10="NTNC",Q5732="Non-Lead")),
(AND('[1]PWS Information'!$E$10="CWS",Q5732="Non-Lead",S5732="")),
(AND('[1]PWS Information'!$E$10="CWS",Q5732="Non-Lead",S5732="No")),
(AND('[1]PWS Information'!$E$10="CWS",Q5732="Non-Lead",S5732="Don't Know")),
(AND('[1]PWS Information'!$E$10="CWS",Q5732="Non-Lead", J5732="Non-Lead - Copper", S5732="Yes", L5732="Between 1989 and 2014")),
(AND('[1]PWS Information'!$E$10="CWS",Q5732="Non-Lead", J5732="Non-Lead - Copper", S5732="Yes", L5732="After 2014")),
(AND('[1]PWS Information'!$E$10="CWS",Q5732="Non-Lead", J5732="Non-Lead - Copper", S5732="Yes", L5732="Unknown")),
(AND('[1]PWS Information'!$E$10="CWS",Q5732="Non-Lead", N5732="Non-Lead - Copper", S5732="Yes", O5732="Between 1989 and 2014")),
(AND('[1]PWS Information'!$E$10="CWS",Q5732="Non-Lead", N5732="Non-Lead - Copper", S5732="Yes", O5732="After 2014")),
(AND('[1]PWS Information'!$E$10="CWS",Q5732="Non-Lead", N5732="Non-Lead - Copper", S5732="Yes", O5732="Unknown")),
(AND('[1]PWS Information'!$E$10="CWS",Q5732="Unknown")),
(AND('[1]PWS Information'!$E$10="NTNC",Q5732="Unknown")))),"Tier 5",
"")))))</f>
        <v>Tier 5</v>
      </c>
      <c r="Z5732" s="71"/>
      <c r="AA5732" s="71"/>
    </row>
    <row r="5733" spans="1:27" ht="86.4" x14ac:dyDescent="0.3">
      <c r="A5733" s="1"/>
      <c r="B5733" s="70">
        <v>9329100</v>
      </c>
      <c r="C5733" s="60">
        <v>2964</v>
      </c>
      <c r="D5733" s="61" t="s">
        <v>1946</v>
      </c>
      <c r="E5733" s="61" t="s">
        <v>128</v>
      </c>
      <c r="F5733" s="61">
        <v>78640</v>
      </c>
      <c r="G5733" s="62" t="s">
        <v>2056</v>
      </c>
      <c r="H5733" s="63">
        <v>29.962713900000001</v>
      </c>
      <c r="I5733" s="64">
        <v>-97.7969694444444</v>
      </c>
      <c r="J5733" s="65" t="s">
        <v>50</v>
      </c>
      <c r="K5733" s="66" t="s">
        <v>51</v>
      </c>
      <c r="L5733" s="62" t="s">
        <v>52</v>
      </c>
      <c r="M5733" s="69"/>
      <c r="N5733" s="65" t="s">
        <v>50</v>
      </c>
      <c r="O5733" s="66" t="s">
        <v>52</v>
      </c>
      <c r="P5733" s="69"/>
      <c r="Q5733" s="55" t="str">
        <f t="shared" si="89"/>
        <v>Non-Lead</v>
      </c>
      <c r="R5733" s="70" t="s">
        <v>51</v>
      </c>
      <c r="S5733" s="70" t="s">
        <v>51</v>
      </c>
      <c r="T5733" s="70"/>
      <c r="U5733" s="71" t="s">
        <v>284</v>
      </c>
      <c r="V5733" s="71" t="s">
        <v>51</v>
      </c>
      <c r="W5733" s="71" t="s">
        <v>51</v>
      </c>
      <c r="X5733" s="71" t="s">
        <v>51</v>
      </c>
      <c r="Y5733" s="72" t="str">
        <f>IF((OR((AND('[1]PWS Information'!$E$10="CWS",U5733="Single Family Residence",Q5733="Lead")),
(AND('[1]PWS Information'!$E$10="CWS",U5733="Multiple Family Residence",'[1]PWS Information'!$E$11="Yes",Q5733="Lead")),
(AND('[1]PWS Information'!$E$10="NTNC",Q5733="Lead")))),"Tier 1",
IF((OR((AND('[1]PWS Information'!$E$10="CWS",U5733="Multiple Family Residence",'[1]PWS Information'!$E$11="No",Q5733="Lead")),
(AND('[1]PWS Information'!$E$10="CWS",U5733="Other",Q5733="Lead")),
(AND('[1]PWS Information'!$E$10="CWS",U5733="Building",Q5733="Lead")))),"Tier 2",
IF((OR((AND('[1]PWS Information'!$E$10="CWS",U5733="Single Family Residence",Q5733="Galvanized Requiring Replacement")),
(AND('[1]PWS Information'!$E$10="CWS",U5733="Single Family Residence",Q5733="Galvanized Requiring Replacement",R5733="Yes")),
(AND('[1]PWS Information'!$E$10="NTNC",Q5733="Galvanized Requiring Replacement")),
(AND('[1]PWS Information'!$E$10="NTNC",U5733="Single Family Residence",R5733="Yes")))),"Tier 3",
IF((OR((AND('[1]PWS Information'!$E$10="CWS",U5733="Single Family Residence",S5733="Yes",Q5733="Non-Lead", J5733="Non-Lead - Copper",L5733="Before 1989")),
(AND('[1]PWS Information'!$E$10="CWS",U5733="Single Family Residence",S5733="Yes",Q5733="Non-Lead", N5733="Non-Lead - Copper",O5733="Before 1989")))),"Tier 4",
IF((OR((AND('[1]PWS Information'!$E$10="NTNC",Q5733="Non-Lead")),
(AND('[1]PWS Information'!$E$10="CWS",Q5733="Non-Lead",S5733="")),
(AND('[1]PWS Information'!$E$10="CWS",Q5733="Non-Lead",S5733="No")),
(AND('[1]PWS Information'!$E$10="CWS",Q5733="Non-Lead",S5733="Don't Know")),
(AND('[1]PWS Information'!$E$10="CWS",Q5733="Non-Lead", J5733="Non-Lead - Copper", S5733="Yes", L5733="Between 1989 and 2014")),
(AND('[1]PWS Information'!$E$10="CWS",Q5733="Non-Lead", J5733="Non-Lead - Copper", S5733="Yes", L5733="After 2014")),
(AND('[1]PWS Information'!$E$10="CWS",Q5733="Non-Lead", J5733="Non-Lead - Copper", S5733="Yes", L5733="Unknown")),
(AND('[1]PWS Information'!$E$10="CWS",Q5733="Non-Lead", N5733="Non-Lead - Copper", S5733="Yes", O5733="Between 1989 and 2014")),
(AND('[1]PWS Information'!$E$10="CWS",Q5733="Non-Lead", N5733="Non-Lead - Copper", S5733="Yes", O5733="After 2014")),
(AND('[1]PWS Information'!$E$10="CWS",Q5733="Non-Lead", N5733="Non-Lead - Copper", S5733="Yes", O5733="Unknown")),
(AND('[1]PWS Information'!$E$10="CWS",Q5733="Unknown")),
(AND('[1]PWS Information'!$E$10="NTNC",Q5733="Unknown")))),"Tier 5",
"")))))</f>
        <v>Tier 5</v>
      </c>
      <c r="Z5733" s="71"/>
      <c r="AA5733" s="71"/>
    </row>
    <row r="5734" spans="1:27" ht="86.4" x14ac:dyDescent="0.3">
      <c r="A5734" s="17"/>
      <c r="B5734" s="70">
        <v>9329100</v>
      </c>
      <c r="C5734" s="60">
        <v>2964</v>
      </c>
      <c r="D5734" s="61" t="s">
        <v>1946</v>
      </c>
      <c r="E5734" s="61" t="s">
        <v>128</v>
      </c>
      <c r="F5734" s="61">
        <v>78640</v>
      </c>
      <c r="G5734" s="62" t="s">
        <v>2056</v>
      </c>
      <c r="H5734" s="63">
        <v>29.962713900000001</v>
      </c>
      <c r="I5734" s="64">
        <v>-97.7969694444444</v>
      </c>
      <c r="J5734" s="65" t="s">
        <v>50</v>
      </c>
      <c r="K5734" s="66" t="s">
        <v>51</v>
      </c>
      <c r="L5734" s="62" t="s">
        <v>52</v>
      </c>
      <c r="M5734" s="69"/>
      <c r="N5734" s="65" t="s">
        <v>50</v>
      </c>
      <c r="O5734" s="66" t="s">
        <v>52</v>
      </c>
      <c r="P5734" s="69"/>
      <c r="Q5734" s="55" t="str">
        <f t="shared" si="89"/>
        <v>Non-Lead</v>
      </c>
      <c r="R5734" s="70" t="s">
        <v>51</v>
      </c>
      <c r="S5734" s="70" t="s">
        <v>51</v>
      </c>
      <c r="T5734" s="70"/>
      <c r="U5734" s="71" t="s">
        <v>284</v>
      </c>
      <c r="V5734" s="71" t="s">
        <v>51</v>
      </c>
      <c r="W5734" s="71" t="s">
        <v>51</v>
      </c>
      <c r="X5734" s="71" t="s">
        <v>51</v>
      </c>
      <c r="Y5734" s="72" t="str">
        <f>IF((OR((AND('[1]PWS Information'!$E$10="CWS",U5734="Single Family Residence",Q5734="Lead")),
(AND('[1]PWS Information'!$E$10="CWS",U5734="Multiple Family Residence",'[1]PWS Information'!$E$11="Yes",Q5734="Lead")),
(AND('[1]PWS Information'!$E$10="NTNC",Q5734="Lead")))),"Tier 1",
IF((OR((AND('[1]PWS Information'!$E$10="CWS",U5734="Multiple Family Residence",'[1]PWS Information'!$E$11="No",Q5734="Lead")),
(AND('[1]PWS Information'!$E$10="CWS",U5734="Other",Q5734="Lead")),
(AND('[1]PWS Information'!$E$10="CWS",U5734="Building",Q5734="Lead")))),"Tier 2",
IF((OR((AND('[1]PWS Information'!$E$10="CWS",U5734="Single Family Residence",Q5734="Galvanized Requiring Replacement")),
(AND('[1]PWS Information'!$E$10="CWS",U5734="Single Family Residence",Q5734="Galvanized Requiring Replacement",R5734="Yes")),
(AND('[1]PWS Information'!$E$10="NTNC",Q5734="Galvanized Requiring Replacement")),
(AND('[1]PWS Information'!$E$10="NTNC",U5734="Single Family Residence",R5734="Yes")))),"Tier 3",
IF((OR((AND('[1]PWS Information'!$E$10="CWS",U5734="Single Family Residence",S5734="Yes",Q5734="Non-Lead", J5734="Non-Lead - Copper",L5734="Before 1989")),
(AND('[1]PWS Information'!$E$10="CWS",U5734="Single Family Residence",S5734="Yes",Q5734="Non-Lead", N5734="Non-Lead - Copper",O5734="Before 1989")))),"Tier 4",
IF((OR((AND('[1]PWS Information'!$E$10="NTNC",Q5734="Non-Lead")),
(AND('[1]PWS Information'!$E$10="CWS",Q5734="Non-Lead",S5734="")),
(AND('[1]PWS Information'!$E$10="CWS",Q5734="Non-Lead",S5734="No")),
(AND('[1]PWS Information'!$E$10="CWS",Q5734="Non-Lead",S5734="Don't Know")),
(AND('[1]PWS Information'!$E$10="CWS",Q5734="Non-Lead", J5734="Non-Lead - Copper", S5734="Yes", L5734="Between 1989 and 2014")),
(AND('[1]PWS Information'!$E$10="CWS",Q5734="Non-Lead", J5734="Non-Lead - Copper", S5734="Yes", L5734="After 2014")),
(AND('[1]PWS Information'!$E$10="CWS",Q5734="Non-Lead", J5734="Non-Lead - Copper", S5734="Yes", L5734="Unknown")),
(AND('[1]PWS Information'!$E$10="CWS",Q5734="Non-Lead", N5734="Non-Lead - Copper", S5734="Yes", O5734="Between 1989 and 2014")),
(AND('[1]PWS Information'!$E$10="CWS",Q5734="Non-Lead", N5734="Non-Lead - Copper", S5734="Yes", O5734="After 2014")),
(AND('[1]PWS Information'!$E$10="CWS",Q5734="Non-Lead", N5734="Non-Lead - Copper", S5734="Yes", O5734="Unknown")),
(AND('[1]PWS Information'!$E$10="CWS",Q5734="Unknown")),
(AND('[1]PWS Information'!$E$10="NTNC",Q5734="Unknown")))),"Tier 5",
"")))))</f>
        <v>Tier 5</v>
      </c>
      <c r="Z5734" s="71"/>
      <c r="AA5734" s="71"/>
    </row>
    <row r="5735" spans="1:27" ht="86.4" x14ac:dyDescent="0.3">
      <c r="A5735" s="1"/>
      <c r="B5735" s="70">
        <v>9329100</v>
      </c>
      <c r="C5735" s="60">
        <v>2964</v>
      </c>
      <c r="D5735" s="61" t="s">
        <v>1946</v>
      </c>
      <c r="E5735" s="61" t="s">
        <v>128</v>
      </c>
      <c r="F5735" s="61">
        <v>78640</v>
      </c>
      <c r="G5735" s="62" t="s">
        <v>2056</v>
      </c>
      <c r="H5735" s="63">
        <v>29.962713900000001</v>
      </c>
      <c r="I5735" s="64">
        <v>-97.7969694444444</v>
      </c>
      <c r="J5735" s="65" t="s">
        <v>50</v>
      </c>
      <c r="K5735" s="66" t="s">
        <v>51</v>
      </c>
      <c r="L5735" s="62" t="s">
        <v>52</v>
      </c>
      <c r="M5735" s="69"/>
      <c r="N5735" s="65" t="s">
        <v>50</v>
      </c>
      <c r="O5735" s="66" t="s">
        <v>52</v>
      </c>
      <c r="P5735" s="69"/>
      <c r="Q5735" s="55" t="str">
        <f t="shared" si="89"/>
        <v>Non-Lead</v>
      </c>
      <c r="R5735" s="70" t="s">
        <v>51</v>
      </c>
      <c r="S5735" s="70" t="s">
        <v>51</v>
      </c>
      <c r="T5735" s="70"/>
      <c r="U5735" s="71" t="s">
        <v>284</v>
      </c>
      <c r="V5735" s="71" t="s">
        <v>51</v>
      </c>
      <c r="W5735" s="71" t="s">
        <v>51</v>
      </c>
      <c r="X5735" s="71" t="s">
        <v>51</v>
      </c>
      <c r="Y5735" s="72" t="str">
        <f>IF((OR((AND('[1]PWS Information'!$E$10="CWS",U5735="Single Family Residence",Q5735="Lead")),
(AND('[1]PWS Information'!$E$10="CWS",U5735="Multiple Family Residence",'[1]PWS Information'!$E$11="Yes",Q5735="Lead")),
(AND('[1]PWS Information'!$E$10="NTNC",Q5735="Lead")))),"Tier 1",
IF((OR((AND('[1]PWS Information'!$E$10="CWS",U5735="Multiple Family Residence",'[1]PWS Information'!$E$11="No",Q5735="Lead")),
(AND('[1]PWS Information'!$E$10="CWS",U5735="Other",Q5735="Lead")),
(AND('[1]PWS Information'!$E$10="CWS",U5735="Building",Q5735="Lead")))),"Tier 2",
IF((OR((AND('[1]PWS Information'!$E$10="CWS",U5735="Single Family Residence",Q5735="Galvanized Requiring Replacement")),
(AND('[1]PWS Information'!$E$10="CWS",U5735="Single Family Residence",Q5735="Galvanized Requiring Replacement",R5735="Yes")),
(AND('[1]PWS Information'!$E$10="NTNC",Q5735="Galvanized Requiring Replacement")),
(AND('[1]PWS Information'!$E$10="NTNC",U5735="Single Family Residence",R5735="Yes")))),"Tier 3",
IF((OR((AND('[1]PWS Information'!$E$10="CWS",U5735="Single Family Residence",S5735="Yes",Q5735="Non-Lead", J5735="Non-Lead - Copper",L5735="Before 1989")),
(AND('[1]PWS Information'!$E$10="CWS",U5735="Single Family Residence",S5735="Yes",Q5735="Non-Lead", N5735="Non-Lead - Copper",O5735="Before 1989")))),"Tier 4",
IF((OR((AND('[1]PWS Information'!$E$10="NTNC",Q5735="Non-Lead")),
(AND('[1]PWS Information'!$E$10="CWS",Q5735="Non-Lead",S5735="")),
(AND('[1]PWS Information'!$E$10="CWS",Q5735="Non-Lead",S5735="No")),
(AND('[1]PWS Information'!$E$10="CWS",Q5735="Non-Lead",S5735="Don't Know")),
(AND('[1]PWS Information'!$E$10="CWS",Q5735="Non-Lead", J5735="Non-Lead - Copper", S5735="Yes", L5735="Between 1989 and 2014")),
(AND('[1]PWS Information'!$E$10="CWS",Q5735="Non-Lead", J5735="Non-Lead - Copper", S5735="Yes", L5735="After 2014")),
(AND('[1]PWS Information'!$E$10="CWS",Q5735="Non-Lead", J5735="Non-Lead - Copper", S5735="Yes", L5735="Unknown")),
(AND('[1]PWS Information'!$E$10="CWS",Q5735="Non-Lead", N5735="Non-Lead - Copper", S5735="Yes", O5735="Between 1989 and 2014")),
(AND('[1]PWS Information'!$E$10="CWS",Q5735="Non-Lead", N5735="Non-Lead - Copper", S5735="Yes", O5735="After 2014")),
(AND('[1]PWS Information'!$E$10="CWS",Q5735="Non-Lead", N5735="Non-Lead - Copper", S5735="Yes", O5735="Unknown")),
(AND('[1]PWS Information'!$E$10="CWS",Q5735="Unknown")),
(AND('[1]PWS Information'!$E$10="NTNC",Q5735="Unknown")))),"Tier 5",
"")))))</f>
        <v>Tier 5</v>
      </c>
      <c r="Z5735" s="71"/>
      <c r="AA5735" s="71"/>
    </row>
    <row r="5736" spans="1:27" ht="86.4" x14ac:dyDescent="0.3">
      <c r="A5736" s="1"/>
      <c r="B5736" s="70">
        <v>9329100</v>
      </c>
      <c r="C5736" s="60">
        <v>2964</v>
      </c>
      <c r="D5736" s="61" t="s">
        <v>1946</v>
      </c>
      <c r="E5736" s="61" t="s">
        <v>128</v>
      </c>
      <c r="F5736" s="61">
        <v>78640</v>
      </c>
      <c r="G5736" s="62" t="s">
        <v>2056</v>
      </c>
      <c r="H5736" s="63">
        <v>29.962713900000001</v>
      </c>
      <c r="I5736" s="64">
        <v>-97.7969694444444</v>
      </c>
      <c r="J5736" s="65" t="s">
        <v>50</v>
      </c>
      <c r="K5736" s="66" t="s">
        <v>51</v>
      </c>
      <c r="L5736" s="62" t="s">
        <v>52</v>
      </c>
      <c r="M5736" s="69"/>
      <c r="N5736" s="65" t="s">
        <v>50</v>
      </c>
      <c r="O5736" s="66" t="s">
        <v>52</v>
      </c>
      <c r="P5736" s="69"/>
      <c r="Q5736" s="55" t="str">
        <f t="shared" si="89"/>
        <v>Non-Lead</v>
      </c>
      <c r="R5736" s="70" t="s">
        <v>51</v>
      </c>
      <c r="S5736" s="70" t="s">
        <v>51</v>
      </c>
      <c r="T5736" s="70"/>
      <c r="U5736" s="71" t="s">
        <v>284</v>
      </c>
      <c r="V5736" s="71" t="s">
        <v>51</v>
      </c>
      <c r="W5736" s="71" t="s">
        <v>51</v>
      </c>
      <c r="X5736" s="71" t="s">
        <v>51</v>
      </c>
      <c r="Y5736" s="72" t="str">
        <f>IF((OR((AND('[1]PWS Information'!$E$10="CWS",U5736="Single Family Residence",Q5736="Lead")),
(AND('[1]PWS Information'!$E$10="CWS",U5736="Multiple Family Residence",'[1]PWS Information'!$E$11="Yes",Q5736="Lead")),
(AND('[1]PWS Information'!$E$10="NTNC",Q5736="Lead")))),"Tier 1",
IF((OR((AND('[1]PWS Information'!$E$10="CWS",U5736="Multiple Family Residence",'[1]PWS Information'!$E$11="No",Q5736="Lead")),
(AND('[1]PWS Information'!$E$10="CWS",U5736="Other",Q5736="Lead")),
(AND('[1]PWS Information'!$E$10="CWS",U5736="Building",Q5736="Lead")))),"Tier 2",
IF((OR((AND('[1]PWS Information'!$E$10="CWS",U5736="Single Family Residence",Q5736="Galvanized Requiring Replacement")),
(AND('[1]PWS Information'!$E$10="CWS",U5736="Single Family Residence",Q5736="Galvanized Requiring Replacement",R5736="Yes")),
(AND('[1]PWS Information'!$E$10="NTNC",Q5736="Galvanized Requiring Replacement")),
(AND('[1]PWS Information'!$E$10="NTNC",U5736="Single Family Residence",R5736="Yes")))),"Tier 3",
IF((OR((AND('[1]PWS Information'!$E$10="CWS",U5736="Single Family Residence",S5736="Yes",Q5736="Non-Lead", J5736="Non-Lead - Copper",L5736="Before 1989")),
(AND('[1]PWS Information'!$E$10="CWS",U5736="Single Family Residence",S5736="Yes",Q5736="Non-Lead", N5736="Non-Lead - Copper",O5736="Before 1989")))),"Tier 4",
IF((OR((AND('[1]PWS Information'!$E$10="NTNC",Q5736="Non-Lead")),
(AND('[1]PWS Information'!$E$10="CWS",Q5736="Non-Lead",S5736="")),
(AND('[1]PWS Information'!$E$10="CWS",Q5736="Non-Lead",S5736="No")),
(AND('[1]PWS Information'!$E$10="CWS",Q5736="Non-Lead",S5736="Don't Know")),
(AND('[1]PWS Information'!$E$10="CWS",Q5736="Non-Lead", J5736="Non-Lead - Copper", S5736="Yes", L5736="Between 1989 and 2014")),
(AND('[1]PWS Information'!$E$10="CWS",Q5736="Non-Lead", J5736="Non-Lead - Copper", S5736="Yes", L5736="After 2014")),
(AND('[1]PWS Information'!$E$10="CWS",Q5736="Non-Lead", J5736="Non-Lead - Copper", S5736="Yes", L5736="Unknown")),
(AND('[1]PWS Information'!$E$10="CWS",Q5736="Non-Lead", N5736="Non-Lead - Copper", S5736="Yes", O5736="Between 1989 and 2014")),
(AND('[1]PWS Information'!$E$10="CWS",Q5736="Non-Lead", N5736="Non-Lead - Copper", S5736="Yes", O5736="After 2014")),
(AND('[1]PWS Information'!$E$10="CWS",Q5736="Non-Lead", N5736="Non-Lead - Copper", S5736="Yes", O5736="Unknown")),
(AND('[1]PWS Information'!$E$10="CWS",Q5736="Unknown")),
(AND('[1]PWS Information'!$E$10="NTNC",Q5736="Unknown")))),"Tier 5",
"")))))</f>
        <v>Tier 5</v>
      </c>
      <c r="Z5736" s="71"/>
      <c r="AA5736" s="71"/>
    </row>
    <row r="5737" spans="1:27" ht="86.4" x14ac:dyDescent="0.3">
      <c r="A5737" s="1"/>
      <c r="B5737" s="70">
        <v>9329100</v>
      </c>
      <c r="C5737" s="60">
        <v>2964</v>
      </c>
      <c r="D5737" s="61" t="s">
        <v>1946</v>
      </c>
      <c r="E5737" s="61" t="s">
        <v>128</v>
      </c>
      <c r="F5737" s="61">
        <v>78640</v>
      </c>
      <c r="G5737" s="62" t="s">
        <v>2056</v>
      </c>
      <c r="H5737" s="63">
        <v>29.962713900000001</v>
      </c>
      <c r="I5737" s="64">
        <v>-97.7969694444444</v>
      </c>
      <c r="J5737" s="65" t="s">
        <v>50</v>
      </c>
      <c r="K5737" s="66" t="s">
        <v>51</v>
      </c>
      <c r="L5737" s="62" t="s">
        <v>52</v>
      </c>
      <c r="M5737" s="69"/>
      <c r="N5737" s="65" t="s">
        <v>50</v>
      </c>
      <c r="O5737" s="66" t="s">
        <v>52</v>
      </c>
      <c r="P5737" s="69"/>
      <c r="Q5737" s="55" t="str">
        <f t="shared" si="89"/>
        <v>Non-Lead</v>
      </c>
      <c r="R5737" s="70" t="s">
        <v>51</v>
      </c>
      <c r="S5737" s="70" t="s">
        <v>51</v>
      </c>
      <c r="T5737" s="70"/>
      <c r="U5737" s="71" t="s">
        <v>284</v>
      </c>
      <c r="V5737" s="71" t="s">
        <v>51</v>
      </c>
      <c r="W5737" s="71" t="s">
        <v>51</v>
      </c>
      <c r="X5737" s="71" t="s">
        <v>51</v>
      </c>
      <c r="Y5737" s="72" t="str">
        <f>IF((OR((AND('[1]PWS Information'!$E$10="CWS",U5737="Single Family Residence",Q5737="Lead")),
(AND('[1]PWS Information'!$E$10="CWS",U5737="Multiple Family Residence",'[1]PWS Information'!$E$11="Yes",Q5737="Lead")),
(AND('[1]PWS Information'!$E$10="NTNC",Q5737="Lead")))),"Tier 1",
IF((OR((AND('[1]PWS Information'!$E$10="CWS",U5737="Multiple Family Residence",'[1]PWS Information'!$E$11="No",Q5737="Lead")),
(AND('[1]PWS Information'!$E$10="CWS",U5737="Other",Q5737="Lead")),
(AND('[1]PWS Information'!$E$10="CWS",U5737="Building",Q5737="Lead")))),"Tier 2",
IF((OR((AND('[1]PWS Information'!$E$10="CWS",U5737="Single Family Residence",Q5737="Galvanized Requiring Replacement")),
(AND('[1]PWS Information'!$E$10="CWS",U5737="Single Family Residence",Q5737="Galvanized Requiring Replacement",R5737="Yes")),
(AND('[1]PWS Information'!$E$10="NTNC",Q5737="Galvanized Requiring Replacement")),
(AND('[1]PWS Information'!$E$10="NTNC",U5737="Single Family Residence",R5737="Yes")))),"Tier 3",
IF((OR((AND('[1]PWS Information'!$E$10="CWS",U5737="Single Family Residence",S5737="Yes",Q5737="Non-Lead", J5737="Non-Lead - Copper",L5737="Before 1989")),
(AND('[1]PWS Information'!$E$10="CWS",U5737="Single Family Residence",S5737="Yes",Q5737="Non-Lead", N5737="Non-Lead - Copper",O5737="Before 1989")))),"Tier 4",
IF((OR((AND('[1]PWS Information'!$E$10="NTNC",Q5737="Non-Lead")),
(AND('[1]PWS Information'!$E$10="CWS",Q5737="Non-Lead",S5737="")),
(AND('[1]PWS Information'!$E$10="CWS",Q5737="Non-Lead",S5737="No")),
(AND('[1]PWS Information'!$E$10="CWS",Q5737="Non-Lead",S5737="Don't Know")),
(AND('[1]PWS Information'!$E$10="CWS",Q5737="Non-Lead", J5737="Non-Lead - Copper", S5737="Yes", L5737="Between 1989 and 2014")),
(AND('[1]PWS Information'!$E$10="CWS",Q5737="Non-Lead", J5737="Non-Lead - Copper", S5737="Yes", L5737="After 2014")),
(AND('[1]PWS Information'!$E$10="CWS",Q5737="Non-Lead", J5737="Non-Lead - Copper", S5737="Yes", L5737="Unknown")),
(AND('[1]PWS Information'!$E$10="CWS",Q5737="Non-Lead", N5737="Non-Lead - Copper", S5737="Yes", O5737="Between 1989 and 2014")),
(AND('[1]PWS Information'!$E$10="CWS",Q5737="Non-Lead", N5737="Non-Lead - Copper", S5737="Yes", O5737="After 2014")),
(AND('[1]PWS Information'!$E$10="CWS",Q5737="Non-Lead", N5737="Non-Lead - Copper", S5737="Yes", O5737="Unknown")),
(AND('[1]PWS Information'!$E$10="CWS",Q5737="Unknown")),
(AND('[1]PWS Information'!$E$10="NTNC",Q5737="Unknown")))),"Tier 5",
"")))))</f>
        <v>Tier 5</v>
      </c>
      <c r="Z5737" s="71"/>
      <c r="AA5737" s="71"/>
    </row>
    <row r="5738" spans="1:27" ht="86.4" x14ac:dyDescent="0.3">
      <c r="A5738" s="17"/>
      <c r="B5738" s="70">
        <v>9329100</v>
      </c>
      <c r="C5738" s="60">
        <v>2964</v>
      </c>
      <c r="D5738" s="61" t="s">
        <v>1946</v>
      </c>
      <c r="E5738" s="61" t="s">
        <v>128</v>
      </c>
      <c r="F5738" s="61">
        <v>78640</v>
      </c>
      <c r="G5738" s="62" t="s">
        <v>2056</v>
      </c>
      <c r="H5738" s="63">
        <v>29.962713900000001</v>
      </c>
      <c r="I5738" s="64">
        <v>-97.7969694444444</v>
      </c>
      <c r="J5738" s="65" t="s">
        <v>50</v>
      </c>
      <c r="K5738" s="66" t="s">
        <v>51</v>
      </c>
      <c r="L5738" s="62" t="s">
        <v>52</v>
      </c>
      <c r="M5738" s="69"/>
      <c r="N5738" s="65" t="s">
        <v>50</v>
      </c>
      <c r="O5738" s="66" t="s">
        <v>52</v>
      </c>
      <c r="P5738" s="69"/>
      <c r="Q5738" s="55" t="str">
        <f t="shared" si="89"/>
        <v>Non-Lead</v>
      </c>
      <c r="R5738" s="70" t="s">
        <v>51</v>
      </c>
      <c r="S5738" s="70" t="s">
        <v>51</v>
      </c>
      <c r="T5738" s="70"/>
      <c r="U5738" s="71" t="s">
        <v>284</v>
      </c>
      <c r="V5738" s="71" t="s">
        <v>51</v>
      </c>
      <c r="W5738" s="71" t="s">
        <v>51</v>
      </c>
      <c r="X5738" s="71" t="s">
        <v>51</v>
      </c>
      <c r="Y5738" s="72" t="str">
        <f>IF((OR((AND('[1]PWS Information'!$E$10="CWS",U5738="Single Family Residence",Q5738="Lead")),
(AND('[1]PWS Information'!$E$10="CWS",U5738="Multiple Family Residence",'[1]PWS Information'!$E$11="Yes",Q5738="Lead")),
(AND('[1]PWS Information'!$E$10="NTNC",Q5738="Lead")))),"Tier 1",
IF((OR((AND('[1]PWS Information'!$E$10="CWS",U5738="Multiple Family Residence",'[1]PWS Information'!$E$11="No",Q5738="Lead")),
(AND('[1]PWS Information'!$E$10="CWS",U5738="Other",Q5738="Lead")),
(AND('[1]PWS Information'!$E$10="CWS",U5738="Building",Q5738="Lead")))),"Tier 2",
IF((OR((AND('[1]PWS Information'!$E$10="CWS",U5738="Single Family Residence",Q5738="Galvanized Requiring Replacement")),
(AND('[1]PWS Information'!$E$10="CWS",U5738="Single Family Residence",Q5738="Galvanized Requiring Replacement",R5738="Yes")),
(AND('[1]PWS Information'!$E$10="NTNC",Q5738="Galvanized Requiring Replacement")),
(AND('[1]PWS Information'!$E$10="NTNC",U5738="Single Family Residence",R5738="Yes")))),"Tier 3",
IF((OR((AND('[1]PWS Information'!$E$10="CWS",U5738="Single Family Residence",S5738="Yes",Q5738="Non-Lead", J5738="Non-Lead - Copper",L5738="Before 1989")),
(AND('[1]PWS Information'!$E$10="CWS",U5738="Single Family Residence",S5738="Yes",Q5738="Non-Lead", N5738="Non-Lead - Copper",O5738="Before 1989")))),"Tier 4",
IF((OR((AND('[1]PWS Information'!$E$10="NTNC",Q5738="Non-Lead")),
(AND('[1]PWS Information'!$E$10="CWS",Q5738="Non-Lead",S5738="")),
(AND('[1]PWS Information'!$E$10="CWS",Q5738="Non-Lead",S5738="No")),
(AND('[1]PWS Information'!$E$10="CWS",Q5738="Non-Lead",S5738="Don't Know")),
(AND('[1]PWS Information'!$E$10="CWS",Q5738="Non-Lead", J5738="Non-Lead - Copper", S5738="Yes", L5738="Between 1989 and 2014")),
(AND('[1]PWS Information'!$E$10="CWS",Q5738="Non-Lead", J5738="Non-Lead - Copper", S5738="Yes", L5738="After 2014")),
(AND('[1]PWS Information'!$E$10="CWS",Q5738="Non-Lead", J5738="Non-Lead - Copper", S5738="Yes", L5738="Unknown")),
(AND('[1]PWS Information'!$E$10="CWS",Q5738="Non-Lead", N5738="Non-Lead - Copper", S5738="Yes", O5738="Between 1989 and 2014")),
(AND('[1]PWS Information'!$E$10="CWS",Q5738="Non-Lead", N5738="Non-Lead - Copper", S5738="Yes", O5738="After 2014")),
(AND('[1]PWS Information'!$E$10="CWS",Q5738="Non-Lead", N5738="Non-Lead - Copper", S5738="Yes", O5738="Unknown")),
(AND('[1]PWS Information'!$E$10="CWS",Q5738="Unknown")),
(AND('[1]PWS Information'!$E$10="NTNC",Q5738="Unknown")))),"Tier 5",
"")))))</f>
        <v>Tier 5</v>
      </c>
      <c r="Z5738" s="71"/>
      <c r="AA5738" s="71"/>
    </row>
    <row r="5739" spans="1:27" ht="86.4" x14ac:dyDescent="0.3">
      <c r="A5739" s="1"/>
      <c r="B5739" s="70">
        <v>9329100</v>
      </c>
      <c r="C5739" s="60">
        <v>2964</v>
      </c>
      <c r="D5739" s="61" t="s">
        <v>1946</v>
      </c>
      <c r="E5739" s="61" t="s">
        <v>128</v>
      </c>
      <c r="F5739" s="61">
        <v>78640</v>
      </c>
      <c r="G5739" s="62" t="s">
        <v>2056</v>
      </c>
      <c r="H5739" s="63">
        <v>29.962713900000001</v>
      </c>
      <c r="I5739" s="64">
        <v>-97.7969694444444</v>
      </c>
      <c r="J5739" s="65" t="s">
        <v>50</v>
      </c>
      <c r="K5739" s="66" t="s">
        <v>51</v>
      </c>
      <c r="L5739" s="62" t="s">
        <v>52</v>
      </c>
      <c r="M5739" s="69"/>
      <c r="N5739" s="65" t="s">
        <v>50</v>
      </c>
      <c r="O5739" s="66" t="s">
        <v>52</v>
      </c>
      <c r="P5739" s="69"/>
      <c r="Q5739" s="55" t="str">
        <f t="shared" si="89"/>
        <v>Non-Lead</v>
      </c>
      <c r="R5739" s="70" t="s">
        <v>51</v>
      </c>
      <c r="S5739" s="70" t="s">
        <v>51</v>
      </c>
      <c r="T5739" s="70"/>
      <c r="U5739" s="71" t="s">
        <v>284</v>
      </c>
      <c r="V5739" s="71" t="s">
        <v>51</v>
      </c>
      <c r="W5739" s="71" t="s">
        <v>51</v>
      </c>
      <c r="X5739" s="71" t="s">
        <v>51</v>
      </c>
      <c r="Y5739" s="72" t="str">
        <f>IF((OR((AND('[1]PWS Information'!$E$10="CWS",U5739="Single Family Residence",Q5739="Lead")),
(AND('[1]PWS Information'!$E$10="CWS",U5739="Multiple Family Residence",'[1]PWS Information'!$E$11="Yes",Q5739="Lead")),
(AND('[1]PWS Information'!$E$10="NTNC",Q5739="Lead")))),"Tier 1",
IF((OR((AND('[1]PWS Information'!$E$10="CWS",U5739="Multiple Family Residence",'[1]PWS Information'!$E$11="No",Q5739="Lead")),
(AND('[1]PWS Information'!$E$10="CWS",U5739="Other",Q5739="Lead")),
(AND('[1]PWS Information'!$E$10="CWS",U5739="Building",Q5739="Lead")))),"Tier 2",
IF((OR((AND('[1]PWS Information'!$E$10="CWS",U5739="Single Family Residence",Q5739="Galvanized Requiring Replacement")),
(AND('[1]PWS Information'!$E$10="CWS",U5739="Single Family Residence",Q5739="Galvanized Requiring Replacement",R5739="Yes")),
(AND('[1]PWS Information'!$E$10="NTNC",Q5739="Galvanized Requiring Replacement")),
(AND('[1]PWS Information'!$E$10="NTNC",U5739="Single Family Residence",R5739="Yes")))),"Tier 3",
IF((OR((AND('[1]PWS Information'!$E$10="CWS",U5739="Single Family Residence",S5739="Yes",Q5739="Non-Lead", J5739="Non-Lead - Copper",L5739="Before 1989")),
(AND('[1]PWS Information'!$E$10="CWS",U5739="Single Family Residence",S5739="Yes",Q5739="Non-Lead", N5739="Non-Lead - Copper",O5739="Before 1989")))),"Tier 4",
IF((OR((AND('[1]PWS Information'!$E$10="NTNC",Q5739="Non-Lead")),
(AND('[1]PWS Information'!$E$10="CWS",Q5739="Non-Lead",S5739="")),
(AND('[1]PWS Information'!$E$10="CWS",Q5739="Non-Lead",S5739="No")),
(AND('[1]PWS Information'!$E$10="CWS",Q5739="Non-Lead",S5739="Don't Know")),
(AND('[1]PWS Information'!$E$10="CWS",Q5739="Non-Lead", J5739="Non-Lead - Copper", S5739="Yes", L5739="Between 1989 and 2014")),
(AND('[1]PWS Information'!$E$10="CWS",Q5739="Non-Lead", J5739="Non-Lead - Copper", S5739="Yes", L5739="After 2014")),
(AND('[1]PWS Information'!$E$10="CWS",Q5739="Non-Lead", J5739="Non-Lead - Copper", S5739="Yes", L5739="Unknown")),
(AND('[1]PWS Information'!$E$10="CWS",Q5739="Non-Lead", N5739="Non-Lead - Copper", S5739="Yes", O5739="Between 1989 and 2014")),
(AND('[1]PWS Information'!$E$10="CWS",Q5739="Non-Lead", N5739="Non-Lead - Copper", S5739="Yes", O5739="After 2014")),
(AND('[1]PWS Information'!$E$10="CWS",Q5739="Non-Lead", N5739="Non-Lead - Copper", S5739="Yes", O5739="Unknown")),
(AND('[1]PWS Information'!$E$10="CWS",Q5739="Unknown")),
(AND('[1]PWS Information'!$E$10="NTNC",Q5739="Unknown")))),"Tier 5",
"")))))</f>
        <v>Tier 5</v>
      </c>
      <c r="Z5739" s="71"/>
      <c r="AA5739" s="71"/>
    </row>
    <row r="5740" spans="1:27" ht="86.4" x14ac:dyDescent="0.3">
      <c r="A5740" s="1"/>
      <c r="B5740" s="70">
        <v>9329100</v>
      </c>
      <c r="C5740" s="60">
        <v>2964</v>
      </c>
      <c r="D5740" s="61" t="s">
        <v>1946</v>
      </c>
      <c r="E5740" s="61" t="s">
        <v>128</v>
      </c>
      <c r="F5740" s="61">
        <v>78640</v>
      </c>
      <c r="G5740" s="62" t="s">
        <v>2056</v>
      </c>
      <c r="H5740" s="63">
        <v>29.962713900000001</v>
      </c>
      <c r="I5740" s="64">
        <v>-97.7969694444444</v>
      </c>
      <c r="J5740" s="65" t="s">
        <v>50</v>
      </c>
      <c r="K5740" s="66" t="s">
        <v>51</v>
      </c>
      <c r="L5740" s="62" t="s">
        <v>52</v>
      </c>
      <c r="M5740" s="69"/>
      <c r="N5740" s="65" t="s">
        <v>50</v>
      </c>
      <c r="O5740" s="66" t="s">
        <v>52</v>
      </c>
      <c r="P5740" s="69"/>
      <c r="Q5740" s="55" t="str">
        <f t="shared" si="89"/>
        <v>Non-Lead</v>
      </c>
      <c r="R5740" s="70" t="s">
        <v>51</v>
      </c>
      <c r="S5740" s="70" t="s">
        <v>51</v>
      </c>
      <c r="T5740" s="70"/>
      <c r="U5740" s="71" t="s">
        <v>284</v>
      </c>
      <c r="V5740" s="71" t="s">
        <v>51</v>
      </c>
      <c r="W5740" s="71" t="s">
        <v>51</v>
      </c>
      <c r="X5740" s="71" t="s">
        <v>51</v>
      </c>
      <c r="Y5740" s="72" t="str">
        <f>IF((OR((AND('[1]PWS Information'!$E$10="CWS",U5740="Single Family Residence",Q5740="Lead")),
(AND('[1]PWS Information'!$E$10="CWS",U5740="Multiple Family Residence",'[1]PWS Information'!$E$11="Yes",Q5740="Lead")),
(AND('[1]PWS Information'!$E$10="NTNC",Q5740="Lead")))),"Tier 1",
IF((OR((AND('[1]PWS Information'!$E$10="CWS",U5740="Multiple Family Residence",'[1]PWS Information'!$E$11="No",Q5740="Lead")),
(AND('[1]PWS Information'!$E$10="CWS",U5740="Other",Q5740="Lead")),
(AND('[1]PWS Information'!$E$10="CWS",U5740="Building",Q5740="Lead")))),"Tier 2",
IF((OR((AND('[1]PWS Information'!$E$10="CWS",U5740="Single Family Residence",Q5740="Galvanized Requiring Replacement")),
(AND('[1]PWS Information'!$E$10="CWS",U5740="Single Family Residence",Q5740="Galvanized Requiring Replacement",R5740="Yes")),
(AND('[1]PWS Information'!$E$10="NTNC",Q5740="Galvanized Requiring Replacement")),
(AND('[1]PWS Information'!$E$10="NTNC",U5740="Single Family Residence",R5740="Yes")))),"Tier 3",
IF((OR((AND('[1]PWS Information'!$E$10="CWS",U5740="Single Family Residence",S5740="Yes",Q5740="Non-Lead", J5740="Non-Lead - Copper",L5740="Before 1989")),
(AND('[1]PWS Information'!$E$10="CWS",U5740="Single Family Residence",S5740="Yes",Q5740="Non-Lead", N5740="Non-Lead - Copper",O5740="Before 1989")))),"Tier 4",
IF((OR((AND('[1]PWS Information'!$E$10="NTNC",Q5740="Non-Lead")),
(AND('[1]PWS Information'!$E$10="CWS",Q5740="Non-Lead",S5740="")),
(AND('[1]PWS Information'!$E$10="CWS",Q5740="Non-Lead",S5740="No")),
(AND('[1]PWS Information'!$E$10="CWS",Q5740="Non-Lead",S5740="Don't Know")),
(AND('[1]PWS Information'!$E$10="CWS",Q5740="Non-Lead", J5740="Non-Lead - Copper", S5740="Yes", L5740="Between 1989 and 2014")),
(AND('[1]PWS Information'!$E$10="CWS",Q5740="Non-Lead", J5740="Non-Lead - Copper", S5740="Yes", L5740="After 2014")),
(AND('[1]PWS Information'!$E$10="CWS",Q5740="Non-Lead", J5740="Non-Lead - Copper", S5740="Yes", L5740="Unknown")),
(AND('[1]PWS Information'!$E$10="CWS",Q5740="Non-Lead", N5740="Non-Lead - Copper", S5740="Yes", O5740="Between 1989 and 2014")),
(AND('[1]PWS Information'!$E$10="CWS",Q5740="Non-Lead", N5740="Non-Lead - Copper", S5740="Yes", O5740="After 2014")),
(AND('[1]PWS Information'!$E$10="CWS",Q5740="Non-Lead", N5740="Non-Lead - Copper", S5740="Yes", O5740="Unknown")),
(AND('[1]PWS Information'!$E$10="CWS",Q5740="Unknown")),
(AND('[1]PWS Information'!$E$10="NTNC",Q5740="Unknown")))),"Tier 5",
"")))))</f>
        <v>Tier 5</v>
      </c>
      <c r="Z5740" s="71"/>
      <c r="AA5740" s="71"/>
    </row>
    <row r="5741" spans="1:27" ht="86.4" x14ac:dyDescent="0.3">
      <c r="A5741" s="1"/>
      <c r="B5741" s="70">
        <v>9329100</v>
      </c>
      <c r="C5741" s="60">
        <v>2964</v>
      </c>
      <c r="D5741" s="61" t="s">
        <v>1946</v>
      </c>
      <c r="E5741" s="61" t="s">
        <v>128</v>
      </c>
      <c r="F5741" s="61">
        <v>78640</v>
      </c>
      <c r="G5741" s="62" t="s">
        <v>2056</v>
      </c>
      <c r="H5741" s="63">
        <v>29.962713900000001</v>
      </c>
      <c r="I5741" s="64">
        <v>-97.7969694444444</v>
      </c>
      <c r="J5741" s="65" t="s">
        <v>50</v>
      </c>
      <c r="K5741" s="66" t="s">
        <v>51</v>
      </c>
      <c r="L5741" s="62" t="s">
        <v>52</v>
      </c>
      <c r="M5741" s="69"/>
      <c r="N5741" s="65" t="s">
        <v>50</v>
      </c>
      <c r="O5741" s="66" t="s">
        <v>52</v>
      </c>
      <c r="P5741" s="69"/>
      <c r="Q5741" s="55" t="str">
        <f t="shared" si="89"/>
        <v>Non-Lead</v>
      </c>
      <c r="R5741" s="70" t="s">
        <v>51</v>
      </c>
      <c r="S5741" s="70" t="s">
        <v>51</v>
      </c>
      <c r="T5741" s="70"/>
      <c r="U5741" s="71" t="s">
        <v>284</v>
      </c>
      <c r="V5741" s="71" t="s">
        <v>51</v>
      </c>
      <c r="W5741" s="71" t="s">
        <v>51</v>
      </c>
      <c r="X5741" s="71" t="s">
        <v>51</v>
      </c>
      <c r="Y5741" s="72" t="str">
        <f>IF((OR((AND('[1]PWS Information'!$E$10="CWS",U5741="Single Family Residence",Q5741="Lead")),
(AND('[1]PWS Information'!$E$10="CWS",U5741="Multiple Family Residence",'[1]PWS Information'!$E$11="Yes",Q5741="Lead")),
(AND('[1]PWS Information'!$E$10="NTNC",Q5741="Lead")))),"Tier 1",
IF((OR((AND('[1]PWS Information'!$E$10="CWS",U5741="Multiple Family Residence",'[1]PWS Information'!$E$11="No",Q5741="Lead")),
(AND('[1]PWS Information'!$E$10="CWS",U5741="Other",Q5741="Lead")),
(AND('[1]PWS Information'!$E$10="CWS",U5741="Building",Q5741="Lead")))),"Tier 2",
IF((OR((AND('[1]PWS Information'!$E$10="CWS",U5741="Single Family Residence",Q5741="Galvanized Requiring Replacement")),
(AND('[1]PWS Information'!$E$10="CWS",U5741="Single Family Residence",Q5741="Galvanized Requiring Replacement",R5741="Yes")),
(AND('[1]PWS Information'!$E$10="NTNC",Q5741="Galvanized Requiring Replacement")),
(AND('[1]PWS Information'!$E$10="NTNC",U5741="Single Family Residence",R5741="Yes")))),"Tier 3",
IF((OR((AND('[1]PWS Information'!$E$10="CWS",U5741="Single Family Residence",S5741="Yes",Q5741="Non-Lead", J5741="Non-Lead - Copper",L5741="Before 1989")),
(AND('[1]PWS Information'!$E$10="CWS",U5741="Single Family Residence",S5741="Yes",Q5741="Non-Lead", N5741="Non-Lead - Copper",O5741="Before 1989")))),"Tier 4",
IF((OR((AND('[1]PWS Information'!$E$10="NTNC",Q5741="Non-Lead")),
(AND('[1]PWS Information'!$E$10="CWS",Q5741="Non-Lead",S5741="")),
(AND('[1]PWS Information'!$E$10="CWS",Q5741="Non-Lead",S5741="No")),
(AND('[1]PWS Information'!$E$10="CWS",Q5741="Non-Lead",S5741="Don't Know")),
(AND('[1]PWS Information'!$E$10="CWS",Q5741="Non-Lead", J5741="Non-Lead - Copper", S5741="Yes", L5741="Between 1989 and 2014")),
(AND('[1]PWS Information'!$E$10="CWS",Q5741="Non-Lead", J5741="Non-Lead - Copper", S5741="Yes", L5741="After 2014")),
(AND('[1]PWS Information'!$E$10="CWS",Q5741="Non-Lead", J5741="Non-Lead - Copper", S5741="Yes", L5741="Unknown")),
(AND('[1]PWS Information'!$E$10="CWS",Q5741="Non-Lead", N5741="Non-Lead - Copper", S5741="Yes", O5741="Between 1989 and 2014")),
(AND('[1]PWS Information'!$E$10="CWS",Q5741="Non-Lead", N5741="Non-Lead - Copper", S5741="Yes", O5741="After 2014")),
(AND('[1]PWS Information'!$E$10="CWS",Q5741="Non-Lead", N5741="Non-Lead - Copper", S5741="Yes", O5741="Unknown")),
(AND('[1]PWS Information'!$E$10="CWS",Q5741="Unknown")),
(AND('[1]PWS Information'!$E$10="NTNC",Q5741="Unknown")))),"Tier 5",
"")))))</f>
        <v>Tier 5</v>
      </c>
      <c r="Z5741" s="71"/>
      <c r="AA5741" s="71"/>
    </row>
    <row r="5742" spans="1:27" ht="86.4" x14ac:dyDescent="0.3">
      <c r="A5742" s="17"/>
      <c r="B5742" s="70">
        <v>9329100</v>
      </c>
      <c r="C5742" s="60">
        <v>2964</v>
      </c>
      <c r="D5742" s="61" t="s">
        <v>1946</v>
      </c>
      <c r="E5742" s="61" t="s">
        <v>128</v>
      </c>
      <c r="F5742" s="61">
        <v>78640</v>
      </c>
      <c r="G5742" s="62" t="s">
        <v>2056</v>
      </c>
      <c r="H5742" s="63">
        <v>29.962713900000001</v>
      </c>
      <c r="I5742" s="64">
        <v>-97.7969694444444</v>
      </c>
      <c r="J5742" s="65" t="s">
        <v>50</v>
      </c>
      <c r="K5742" s="66" t="s">
        <v>51</v>
      </c>
      <c r="L5742" s="62" t="s">
        <v>52</v>
      </c>
      <c r="M5742" s="69"/>
      <c r="N5742" s="65" t="s">
        <v>50</v>
      </c>
      <c r="O5742" s="66" t="s">
        <v>52</v>
      </c>
      <c r="P5742" s="69"/>
      <c r="Q5742" s="55" t="str">
        <f t="shared" si="89"/>
        <v>Non-Lead</v>
      </c>
      <c r="R5742" s="70" t="s">
        <v>51</v>
      </c>
      <c r="S5742" s="70" t="s">
        <v>51</v>
      </c>
      <c r="T5742" s="70"/>
      <c r="U5742" s="71" t="s">
        <v>284</v>
      </c>
      <c r="V5742" s="71" t="s">
        <v>51</v>
      </c>
      <c r="W5742" s="71" t="s">
        <v>51</v>
      </c>
      <c r="X5742" s="71" t="s">
        <v>51</v>
      </c>
      <c r="Y5742" s="72" t="str">
        <f>IF((OR((AND('[1]PWS Information'!$E$10="CWS",U5742="Single Family Residence",Q5742="Lead")),
(AND('[1]PWS Information'!$E$10="CWS",U5742="Multiple Family Residence",'[1]PWS Information'!$E$11="Yes",Q5742="Lead")),
(AND('[1]PWS Information'!$E$10="NTNC",Q5742="Lead")))),"Tier 1",
IF((OR((AND('[1]PWS Information'!$E$10="CWS",U5742="Multiple Family Residence",'[1]PWS Information'!$E$11="No",Q5742="Lead")),
(AND('[1]PWS Information'!$E$10="CWS",U5742="Other",Q5742="Lead")),
(AND('[1]PWS Information'!$E$10="CWS",U5742="Building",Q5742="Lead")))),"Tier 2",
IF((OR((AND('[1]PWS Information'!$E$10="CWS",U5742="Single Family Residence",Q5742="Galvanized Requiring Replacement")),
(AND('[1]PWS Information'!$E$10="CWS",U5742="Single Family Residence",Q5742="Galvanized Requiring Replacement",R5742="Yes")),
(AND('[1]PWS Information'!$E$10="NTNC",Q5742="Galvanized Requiring Replacement")),
(AND('[1]PWS Information'!$E$10="NTNC",U5742="Single Family Residence",R5742="Yes")))),"Tier 3",
IF((OR((AND('[1]PWS Information'!$E$10="CWS",U5742="Single Family Residence",S5742="Yes",Q5742="Non-Lead", J5742="Non-Lead - Copper",L5742="Before 1989")),
(AND('[1]PWS Information'!$E$10="CWS",U5742="Single Family Residence",S5742="Yes",Q5742="Non-Lead", N5742="Non-Lead - Copper",O5742="Before 1989")))),"Tier 4",
IF((OR((AND('[1]PWS Information'!$E$10="NTNC",Q5742="Non-Lead")),
(AND('[1]PWS Information'!$E$10="CWS",Q5742="Non-Lead",S5742="")),
(AND('[1]PWS Information'!$E$10="CWS",Q5742="Non-Lead",S5742="No")),
(AND('[1]PWS Information'!$E$10="CWS",Q5742="Non-Lead",S5742="Don't Know")),
(AND('[1]PWS Information'!$E$10="CWS",Q5742="Non-Lead", J5742="Non-Lead - Copper", S5742="Yes", L5742="Between 1989 and 2014")),
(AND('[1]PWS Information'!$E$10="CWS",Q5742="Non-Lead", J5742="Non-Lead - Copper", S5742="Yes", L5742="After 2014")),
(AND('[1]PWS Information'!$E$10="CWS",Q5742="Non-Lead", J5742="Non-Lead - Copper", S5742="Yes", L5742="Unknown")),
(AND('[1]PWS Information'!$E$10="CWS",Q5742="Non-Lead", N5742="Non-Lead - Copper", S5742="Yes", O5742="Between 1989 and 2014")),
(AND('[1]PWS Information'!$E$10="CWS",Q5742="Non-Lead", N5742="Non-Lead - Copper", S5742="Yes", O5742="After 2014")),
(AND('[1]PWS Information'!$E$10="CWS",Q5742="Non-Lead", N5742="Non-Lead - Copper", S5742="Yes", O5742="Unknown")),
(AND('[1]PWS Information'!$E$10="CWS",Q5742="Unknown")),
(AND('[1]PWS Information'!$E$10="NTNC",Q5742="Unknown")))),"Tier 5",
"")))))</f>
        <v>Tier 5</v>
      </c>
      <c r="Z5742" s="71"/>
      <c r="AA5742" s="71"/>
    </row>
    <row r="5743" spans="1:27" ht="86.4" x14ac:dyDescent="0.3">
      <c r="A5743" s="1"/>
      <c r="B5743" s="70">
        <v>9329100</v>
      </c>
      <c r="C5743" s="60">
        <v>2964</v>
      </c>
      <c r="D5743" s="61" t="s">
        <v>1946</v>
      </c>
      <c r="E5743" s="61" t="s">
        <v>128</v>
      </c>
      <c r="F5743" s="61">
        <v>78640</v>
      </c>
      <c r="G5743" s="62" t="s">
        <v>2056</v>
      </c>
      <c r="H5743" s="63">
        <v>29.962713900000001</v>
      </c>
      <c r="I5743" s="64">
        <v>-97.7969694444444</v>
      </c>
      <c r="J5743" s="65" t="s">
        <v>50</v>
      </c>
      <c r="K5743" s="66" t="s">
        <v>51</v>
      </c>
      <c r="L5743" s="62" t="s">
        <v>52</v>
      </c>
      <c r="M5743" s="69"/>
      <c r="N5743" s="65" t="s">
        <v>50</v>
      </c>
      <c r="O5743" s="66" t="s">
        <v>52</v>
      </c>
      <c r="P5743" s="69"/>
      <c r="Q5743" s="55" t="str">
        <f t="shared" si="89"/>
        <v>Non-Lead</v>
      </c>
      <c r="R5743" s="70" t="s">
        <v>51</v>
      </c>
      <c r="S5743" s="70" t="s">
        <v>51</v>
      </c>
      <c r="T5743" s="70"/>
      <c r="U5743" s="71" t="s">
        <v>284</v>
      </c>
      <c r="V5743" s="71" t="s">
        <v>51</v>
      </c>
      <c r="W5743" s="71" t="s">
        <v>51</v>
      </c>
      <c r="X5743" s="71" t="s">
        <v>51</v>
      </c>
      <c r="Y5743" s="72" t="str">
        <f>IF((OR((AND('[1]PWS Information'!$E$10="CWS",U5743="Single Family Residence",Q5743="Lead")),
(AND('[1]PWS Information'!$E$10="CWS",U5743="Multiple Family Residence",'[1]PWS Information'!$E$11="Yes",Q5743="Lead")),
(AND('[1]PWS Information'!$E$10="NTNC",Q5743="Lead")))),"Tier 1",
IF((OR((AND('[1]PWS Information'!$E$10="CWS",U5743="Multiple Family Residence",'[1]PWS Information'!$E$11="No",Q5743="Lead")),
(AND('[1]PWS Information'!$E$10="CWS",U5743="Other",Q5743="Lead")),
(AND('[1]PWS Information'!$E$10="CWS",U5743="Building",Q5743="Lead")))),"Tier 2",
IF((OR((AND('[1]PWS Information'!$E$10="CWS",U5743="Single Family Residence",Q5743="Galvanized Requiring Replacement")),
(AND('[1]PWS Information'!$E$10="CWS",U5743="Single Family Residence",Q5743="Galvanized Requiring Replacement",R5743="Yes")),
(AND('[1]PWS Information'!$E$10="NTNC",Q5743="Galvanized Requiring Replacement")),
(AND('[1]PWS Information'!$E$10="NTNC",U5743="Single Family Residence",R5743="Yes")))),"Tier 3",
IF((OR((AND('[1]PWS Information'!$E$10="CWS",U5743="Single Family Residence",S5743="Yes",Q5743="Non-Lead", J5743="Non-Lead - Copper",L5743="Before 1989")),
(AND('[1]PWS Information'!$E$10="CWS",U5743="Single Family Residence",S5743="Yes",Q5743="Non-Lead", N5743="Non-Lead - Copper",O5743="Before 1989")))),"Tier 4",
IF((OR((AND('[1]PWS Information'!$E$10="NTNC",Q5743="Non-Lead")),
(AND('[1]PWS Information'!$E$10="CWS",Q5743="Non-Lead",S5743="")),
(AND('[1]PWS Information'!$E$10="CWS",Q5743="Non-Lead",S5743="No")),
(AND('[1]PWS Information'!$E$10="CWS",Q5743="Non-Lead",S5743="Don't Know")),
(AND('[1]PWS Information'!$E$10="CWS",Q5743="Non-Lead", J5743="Non-Lead - Copper", S5743="Yes", L5743="Between 1989 and 2014")),
(AND('[1]PWS Information'!$E$10="CWS",Q5743="Non-Lead", J5743="Non-Lead - Copper", S5743="Yes", L5743="After 2014")),
(AND('[1]PWS Information'!$E$10="CWS",Q5743="Non-Lead", J5743="Non-Lead - Copper", S5743="Yes", L5743="Unknown")),
(AND('[1]PWS Information'!$E$10="CWS",Q5743="Non-Lead", N5743="Non-Lead - Copper", S5743="Yes", O5743="Between 1989 and 2014")),
(AND('[1]PWS Information'!$E$10="CWS",Q5743="Non-Lead", N5743="Non-Lead - Copper", S5743="Yes", O5743="After 2014")),
(AND('[1]PWS Information'!$E$10="CWS",Q5743="Non-Lead", N5743="Non-Lead - Copper", S5743="Yes", O5743="Unknown")),
(AND('[1]PWS Information'!$E$10="CWS",Q5743="Unknown")),
(AND('[1]PWS Information'!$E$10="NTNC",Q5743="Unknown")))),"Tier 5",
"")))))</f>
        <v>Tier 5</v>
      </c>
      <c r="Z5743" s="71"/>
      <c r="AA5743" s="71"/>
    </row>
    <row r="5744" spans="1:27" ht="86.4" x14ac:dyDescent="0.3">
      <c r="A5744" s="1"/>
      <c r="B5744" s="70">
        <v>9329100</v>
      </c>
      <c r="C5744" s="60">
        <v>2964</v>
      </c>
      <c r="D5744" s="61" t="s">
        <v>1946</v>
      </c>
      <c r="E5744" s="61" t="s">
        <v>128</v>
      </c>
      <c r="F5744" s="61">
        <v>78640</v>
      </c>
      <c r="G5744" s="62" t="s">
        <v>2056</v>
      </c>
      <c r="H5744" s="63">
        <v>29.962713900000001</v>
      </c>
      <c r="I5744" s="64">
        <v>-97.7969694444444</v>
      </c>
      <c r="J5744" s="65" t="s">
        <v>50</v>
      </c>
      <c r="K5744" s="66" t="s">
        <v>51</v>
      </c>
      <c r="L5744" s="62" t="s">
        <v>52</v>
      </c>
      <c r="M5744" s="69"/>
      <c r="N5744" s="65" t="s">
        <v>50</v>
      </c>
      <c r="O5744" s="66" t="s">
        <v>52</v>
      </c>
      <c r="P5744" s="69"/>
      <c r="Q5744" s="55" t="str">
        <f t="shared" si="89"/>
        <v>Non-Lead</v>
      </c>
      <c r="R5744" s="70" t="s">
        <v>51</v>
      </c>
      <c r="S5744" s="70" t="s">
        <v>51</v>
      </c>
      <c r="T5744" s="70"/>
      <c r="U5744" s="71" t="s">
        <v>284</v>
      </c>
      <c r="V5744" s="71" t="s">
        <v>51</v>
      </c>
      <c r="W5744" s="71" t="s">
        <v>51</v>
      </c>
      <c r="X5744" s="71" t="s">
        <v>51</v>
      </c>
      <c r="Y5744" s="72" t="str">
        <f>IF((OR((AND('[1]PWS Information'!$E$10="CWS",U5744="Single Family Residence",Q5744="Lead")),
(AND('[1]PWS Information'!$E$10="CWS",U5744="Multiple Family Residence",'[1]PWS Information'!$E$11="Yes",Q5744="Lead")),
(AND('[1]PWS Information'!$E$10="NTNC",Q5744="Lead")))),"Tier 1",
IF((OR((AND('[1]PWS Information'!$E$10="CWS",U5744="Multiple Family Residence",'[1]PWS Information'!$E$11="No",Q5744="Lead")),
(AND('[1]PWS Information'!$E$10="CWS",U5744="Other",Q5744="Lead")),
(AND('[1]PWS Information'!$E$10="CWS",U5744="Building",Q5744="Lead")))),"Tier 2",
IF((OR((AND('[1]PWS Information'!$E$10="CWS",U5744="Single Family Residence",Q5744="Galvanized Requiring Replacement")),
(AND('[1]PWS Information'!$E$10="CWS",U5744="Single Family Residence",Q5744="Galvanized Requiring Replacement",R5744="Yes")),
(AND('[1]PWS Information'!$E$10="NTNC",Q5744="Galvanized Requiring Replacement")),
(AND('[1]PWS Information'!$E$10="NTNC",U5744="Single Family Residence",R5744="Yes")))),"Tier 3",
IF((OR((AND('[1]PWS Information'!$E$10="CWS",U5744="Single Family Residence",S5744="Yes",Q5744="Non-Lead", J5744="Non-Lead - Copper",L5744="Before 1989")),
(AND('[1]PWS Information'!$E$10="CWS",U5744="Single Family Residence",S5744="Yes",Q5744="Non-Lead", N5744="Non-Lead - Copper",O5744="Before 1989")))),"Tier 4",
IF((OR((AND('[1]PWS Information'!$E$10="NTNC",Q5744="Non-Lead")),
(AND('[1]PWS Information'!$E$10="CWS",Q5744="Non-Lead",S5744="")),
(AND('[1]PWS Information'!$E$10="CWS",Q5744="Non-Lead",S5744="No")),
(AND('[1]PWS Information'!$E$10="CWS",Q5744="Non-Lead",S5744="Don't Know")),
(AND('[1]PWS Information'!$E$10="CWS",Q5744="Non-Lead", J5744="Non-Lead - Copper", S5744="Yes", L5744="Between 1989 and 2014")),
(AND('[1]PWS Information'!$E$10="CWS",Q5744="Non-Lead", J5744="Non-Lead - Copper", S5744="Yes", L5744="After 2014")),
(AND('[1]PWS Information'!$E$10="CWS",Q5744="Non-Lead", J5744="Non-Lead - Copper", S5744="Yes", L5744="Unknown")),
(AND('[1]PWS Information'!$E$10="CWS",Q5744="Non-Lead", N5744="Non-Lead - Copper", S5744="Yes", O5744="Between 1989 and 2014")),
(AND('[1]PWS Information'!$E$10="CWS",Q5744="Non-Lead", N5744="Non-Lead - Copper", S5744="Yes", O5744="After 2014")),
(AND('[1]PWS Information'!$E$10="CWS",Q5744="Non-Lead", N5744="Non-Lead - Copper", S5744="Yes", O5744="Unknown")),
(AND('[1]PWS Information'!$E$10="CWS",Q5744="Unknown")),
(AND('[1]PWS Information'!$E$10="NTNC",Q5744="Unknown")))),"Tier 5",
"")))))</f>
        <v>Tier 5</v>
      </c>
      <c r="Z5744" s="71"/>
      <c r="AA5744" s="71"/>
    </row>
    <row r="5745" spans="1:27" ht="86.4" x14ac:dyDescent="0.3">
      <c r="A5745" s="1"/>
      <c r="B5745" s="70">
        <v>9329100</v>
      </c>
      <c r="C5745" s="60">
        <v>2964</v>
      </c>
      <c r="D5745" s="61" t="s">
        <v>1946</v>
      </c>
      <c r="E5745" s="61" t="s">
        <v>128</v>
      </c>
      <c r="F5745" s="61">
        <v>78640</v>
      </c>
      <c r="G5745" s="62" t="s">
        <v>2056</v>
      </c>
      <c r="H5745" s="63">
        <v>29.962713900000001</v>
      </c>
      <c r="I5745" s="64">
        <v>-97.7969694444444</v>
      </c>
      <c r="J5745" s="65" t="s">
        <v>50</v>
      </c>
      <c r="K5745" s="66" t="s">
        <v>51</v>
      </c>
      <c r="L5745" s="62" t="s">
        <v>52</v>
      </c>
      <c r="M5745" s="69"/>
      <c r="N5745" s="65" t="s">
        <v>50</v>
      </c>
      <c r="O5745" s="66" t="s">
        <v>52</v>
      </c>
      <c r="P5745" s="69"/>
      <c r="Q5745" s="55" t="str">
        <f t="shared" si="89"/>
        <v>Non-Lead</v>
      </c>
      <c r="R5745" s="70" t="s">
        <v>51</v>
      </c>
      <c r="S5745" s="70" t="s">
        <v>51</v>
      </c>
      <c r="T5745" s="70"/>
      <c r="U5745" s="71" t="s">
        <v>284</v>
      </c>
      <c r="V5745" s="71" t="s">
        <v>51</v>
      </c>
      <c r="W5745" s="71" t="s">
        <v>51</v>
      </c>
      <c r="X5745" s="71" t="s">
        <v>51</v>
      </c>
      <c r="Y5745" s="72" t="str">
        <f>IF((OR((AND('[1]PWS Information'!$E$10="CWS",U5745="Single Family Residence",Q5745="Lead")),
(AND('[1]PWS Information'!$E$10="CWS",U5745="Multiple Family Residence",'[1]PWS Information'!$E$11="Yes",Q5745="Lead")),
(AND('[1]PWS Information'!$E$10="NTNC",Q5745="Lead")))),"Tier 1",
IF((OR((AND('[1]PWS Information'!$E$10="CWS",U5745="Multiple Family Residence",'[1]PWS Information'!$E$11="No",Q5745="Lead")),
(AND('[1]PWS Information'!$E$10="CWS",U5745="Other",Q5745="Lead")),
(AND('[1]PWS Information'!$E$10="CWS",U5745="Building",Q5745="Lead")))),"Tier 2",
IF((OR((AND('[1]PWS Information'!$E$10="CWS",U5745="Single Family Residence",Q5745="Galvanized Requiring Replacement")),
(AND('[1]PWS Information'!$E$10="CWS",U5745="Single Family Residence",Q5745="Galvanized Requiring Replacement",R5745="Yes")),
(AND('[1]PWS Information'!$E$10="NTNC",Q5745="Galvanized Requiring Replacement")),
(AND('[1]PWS Information'!$E$10="NTNC",U5745="Single Family Residence",R5745="Yes")))),"Tier 3",
IF((OR((AND('[1]PWS Information'!$E$10="CWS",U5745="Single Family Residence",S5745="Yes",Q5745="Non-Lead", J5745="Non-Lead - Copper",L5745="Before 1989")),
(AND('[1]PWS Information'!$E$10="CWS",U5745="Single Family Residence",S5745="Yes",Q5745="Non-Lead", N5745="Non-Lead - Copper",O5745="Before 1989")))),"Tier 4",
IF((OR((AND('[1]PWS Information'!$E$10="NTNC",Q5745="Non-Lead")),
(AND('[1]PWS Information'!$E$10="CWS",Q5745="Non-Lead",S5745="")),
(AND('[1]PWS Information'!$E$10="CWS",Q5745="Non-Lead",S5745="No")),
(AND('[1]PWS Information'!$E$10="CWS",Q5745="Non-Lead",S5745="Don't Know")),
(AND('[1]PWS Information'!$E$10="CWS",Q5745="Non-Lead", J5745="Non-Lead - Copper", S5745="Yes", L5745="Between 1989 and 2014")),
(AND('[1]PWS Information'!$E$10="CWS",Q5745="Non-Lead", J5745="Non-Lead - Copper", S5745="Yes", L5745="After 2014")),
(AND('[1]PWS Information'!$E$10="CWS",Q5745="Non-Lead", J5745="Non-Lead - Copper", S5745="Yes", L5745="Unknown")),
(AND('[1]PWS Information'!$E$10="CWS",Q5745="Non-Lead", N5745="Non-Lead - Copper", S5745="Yes", O5745="Between 1989 and 2014")),
(AND('[1]PWS Information'!$E$10="CWS",Q5745="Non-Lead", N5745="Non-Lead - Copper", S5745="Yes", O5745="After 2014")),
(AND('[1]PWS Information'!$E$10="CWS",Q5745="Non-Lead", N5745="Non-Lead - Copper", S5745="Yes", O5745="Unknown")),
(AND('[1]PWS Information'!$E$10="CWS",Q5745="Unknown")),
(AND('[1]PWS Information'!$E$10="NTNC",Q5745="Unknown")))),"Tier 5",
"")))))</f>
        <v>Tier 5</v>
      </c>
      <c r="Z5745" s="71"/>
      <c r="AA5745" s="71"/>
    </row>
    <row r="5746" spans="1:27" ht="86.4" x14ac:dyDescent="0.3">
      <c r="A5746" s="17"/>
      <c r="B5746" s="70">
        <v>9329100</v>
      </c>
      <c r="C5746" s="60">
        <v>2964</v>
      </c>
      <c r="D5746" s="61" t="s">
        <v>1946</v>
      </c>
      <c r="E5746" s="61" t="s">
        <v>128</v>
      </c>
      <c r="F5746" s="61">
        <v>78640</v>
      </c>
      <c r="G5746" s="62" t="s">
        <v>2056</v>
      </c>
      <c r="H5746" s="63">
        <v>29.962713900000001</v>
      </c>
      <c r="I5746" s="64">
        <v>-97.7969694444444</v>
      </c>
      <c r="J5746" s="65" t="s">
        <v>50</v>
      </c>
      <c r="K5746" s="66" t="s">
        <v>51</v>
      </c>
      <c r="L5746" s="62" t="s">
        <v>52</v>
      </c>
      <c r="M5746" s="69"/>
      <c r="N5746" s="65" t="s">
        <v>50</v>
      </c>
      <c r="O5746" s="66" t="s">
        <v>52</v>
      </c>
      <c r="P5746" s="69"/>
      <c r="Q5746" s="55" t="str">
        <f t="shared" si="89"/>
        <v>Non-Lead</v>
      </c>
      <c r="R5746" s="70" t="s">
        <v>51</v>
      </c>
      <c r="S5746" s="70" t="s">
        <v>51</v>
      </c>
      <c r="T5746" s="70"/>
      <c r="U5746" s="71" t="s">
        <v>284</v>
      </c>
      <c r="V5746" s="71" t="s">
        <v>51</v>
      </c>
      <c r="W5746" s="71" t="s">
        <v>51</v>
      </c>
      <c r="X5746" s="71" t="s">
        <v>51</v>
      </c>
      <c r="Y5746" s="72" t="str">
        <f>IF((OR((AND('[1]PWS Information'!$E$10="CWS",U5746="Single Family Residence",Q5746="Lead")),
(AND('[1]PWS Information'!$E$10="CWS",U5746="Multiple Family Residence",'[1]PWS Information'!$E$11="Yes",Q5746="Lead")),
(AND('[1]PWS Information'!$E$10="NTNC",Q5746="Lead")))),"Tier 1",
IF((OR((AND('[1]PWS Information'!$E$10="CWS",U5746="Multiple Family Residence",'[1]PWS Information'!$E$11="No",Q5746="Lead")),
(AND('[1]PWS Information'!$E$10="CWS",U5746="Other",Q5746="Lead")),
(AND('[1]PWS Information'!$E$10="CWS",U5746="Building",Q5746="Lead")))),"Tier 2",
IF((OR((AND('[1]PWS Information'!$E$10="CWS",U5746="Single Family Residence",Q5746="Galvanized Requiring Replacement")),
(AND('[1]PWS Information'!$E$10="CWS",U5746="Single Family Residence",Q5746="Galvanized Requiring Replacement",R5746="Yes")),
(AND('[1]PWS Information'!$E$10="NTNC",Q5746="Galvanized Requiring Replacement")),
(AND('[1]PWS Information'!$E$10="NTNC",U5746="Single Family Residence",R5746="Yes")))),"Tier 3",
IF((OR((AND('[1]PWS Information'!$E$10="CWS",U5746="Single Family Residence",S5746="Yes",Q5746="Non-Lead", J5746="Non-Lead - Copper",L5746="Before 1989")),
(AND('[1]PWS Information'!$E$10="CWS",U5746="Single Family Residence",S5746="Yes",Q5746="Non-Lead", N5746="Non-Lead - Copper",O5746="Before 1989")))),"Tier 4",
IF((OR((AND('[1]PWS Information'!$E$10="NTNC",Q5746="Non-Lead")),
(AND('[1]PWS Information'!$E$10="CWS",Q5746="Non-Lead",S5746="")),
(AND('[1]PWS Information'!$E$10="CWS",Q5746="Non-Lead",S5746="No")),
(AND('[1]PWS Information'!$E$10="CWS",Q5746="Non-Lead",S5746="Don't Know")),
(AND('[1]PWS Information'!$E$10="CWS",Q5746="Non-Lead", J5746="Non-Lead - Copper", S5746="Yes", L5746="Between 1989 and 2014")),
(AND('[1]PWS Information'!$E$10="CWS",Q5746="Non-Lead", J5746="Non-Lead - Copper", S5746="Yes", L5746="After 2014")),
(AND('[1]PWS Information'!$E$10="CWS",Q5746="Non-Lead", J5746="Non-Lead - Copper", S5746="Yes", L5746="Unknown")),
(AND('[1]PWS Information'!$E$10="CWS",Q5746="Non-Lead", N5746="Non-Lead - Copper", S5746="Yes", O5746="Between 1989 and 2014")),
(AND('[1]PWS Information'!$E$10="CWS",Q5746="Non-Lead", N5746="Non-Lead - Copper", S5746="Yes", O5746="After 2014")),
(AND('[1]PWS Information'!$E$10="CWS",Q5746="Non-Lead", N5746="Non-Lead - Copper", S5746="Yes", O5746="Unknown")),
(AND('[1]PWS Information'!$E$10="CWS",Q5746="Unknown")),
(AND('[1]PWS Information'!$E$10="NTNC",Q5746="Unknown")))),"Tier 5",
"")))))</f>
        <v>Tier 5</v>
      </c>
      <c r="Z5746" s="71"/>
      <c r="AA5746" s="71"/>
    </row>
    <row r="5747" spans="1:27" ht="86.4" x14ac:dyDescent="0.3">
      <c r="A5747" s="1"/>
      <c r="B5747" s="70">
        <v>9329100</v>
      </c>
      <c r="C5747" s="60">
        <v>2964</v>
      </c>
      <c r="D5747" s="61" t="s">
        <v>1946</v>
      </c>
      <c r="E5747" s="61" t="s">
        <v>128</v>
      </c>
      <c r="F5747" s="61">
        <v>78640</v>
      </c>
      <c r="G5747" s="62" t="s">
        <v>2056</v>
      </c>
      <c r="H5747" s="63">
        <v>29.962713900000001</v>
      </c>
      <c r="I5747" s="64">
        <v>-97.7969694444444</v>
      </c>
      <c r="J5747" s="65" t="s">
        <v>50</v>
      </c>
      <c r="K5747" s="66" t="s">
        <v>51</v>
      </c>
      <c r="L5747" s="62" t="s">
        <v>52</v>
      </c>
      <c r="M5747" s="69"/>
      <c r="N5747" s="65" t="s">
        <v>50</v>
      </c>
      <c r="O5747" s="66" t="s">
        <v>52</v>
      </c>
      <c r="P5747" s="69"/>
      <c r="Q5747" s="55" t="str">
        <f t="shared" si="89"/>
        <v>Non-Lead</v>
      </c>
      <c r="R5747" s="70" t="s">
        <v>51</v>
      </c>
      <c r="S5747" s="70" t="s">
        <v>51</v>
      </c>
      <c r="T5747" s="70"/>
      <c r="U5747" s="71" t="s">
        <v>284</v>
      </c>
      <c r="V5747" s="71" t="s">
        <v>51</v>
      </c>
      <c r="W5747" s="71" t="s">
        <v>51</v>
      </c>
      <c r="X5747" s="71" t="s">
        <v>51</v>
      </c>
      <c r="Y5747" s="72" t="str">
        <f>IF((OR((AND('[1]PWS Information'!$E$10="CWS",U5747="Single Family Residence",Q5747="Lead")),
(AND('[1]PWS Information'!$E$10="CWS",U5747="Multiple Family Residence",'[1]PWS Information'!$E$11="Yes",Q5747="Lead")),
(AND('[1]PWS Information'!$E$10="NTNC",Q5747="Lead")))),"Tier 1",
IF((OR((AND('[1]PWS Information'!$E$10="CWS",U5747="Multiple Family Residence",'[1]PWS Information'!$E$11="No",Q5747="Lead")),
(AND('[1]PWS Information'!$E$10="CWS",U5747="Other",Q5747="Lead")),
(AND('[1]PWS Information'!$E$10="CWS",U5747="Building",Q5747="Lead")))),"Tier 2",
IF((OR((AND('[1]PWS Information'!$E$10="CWS",U5747="Single Family Residence",Q5747="Galvanized Requiring Replacement")),
(AND('[1]PWS Information'!$E$10="CWS",U5747="Single Family Residence",Q5747="Galvanized Requiring Replacement",R5747="Yes")),
(AND('[1]PWS Information'!$E$10="NTNC",Q5747="Galvanized Requiring Replacement")),
(AND('[1]PWS Information'!$E$10="NTNC",U5747="Single Family Residence",R5747="Yes")))),"Tier 3",
IF((OR((AND('[1]PWS Information'!$E$10="CWS",U5747="Single Family Residence",S5747="Yes",Q5747="Non-Lead", J5747="Non-Lead - Copper",L5747="Before 1989")),
(AND('[1]PWS Information'!$E$10="CWS",U5747="Single Family Residence",S5747="Yes",Q5747="Non-Lead", N5747="Non-Lead - Copper",O5747="Before 1989")))),"Tier 4",
IF((OR((AND('[1]PWS Information'!$E$10="NTNC",Q5747="Non-Lead")),
(AND('[1]PWS Information'!$E$10="CWS",Q5747="Non-Lead",S5747="")),
(AND('[1]PWS Information'!$E$10="CWS",Q5747="Non-Lead",S5747="No")),
(AND('[1]PWS Information'!$E$10="CWS",Q5747="Non-Lead",S5747="Don't Know")),
(AND('[1]PWS Information'!$E$10="CWS",Q5747="Non-Lead", J5747="Non-Lead - Copper", S5747="Yes", L5747="Between 1989 and 2014")),
(AND('[1]PWS Information'!$E$10="CWS",Q5747="Non-Lead", J5747="Non-Lead - Copper", S5747="Yes", L5747="After 2014")),
(AND('[1]PWS Information'!$E$10="CWS",Q5747="Non-Lead", J5747="Non-Lead - Copper", S5747="Yes", L5747="Unknown")),
(AND('[1]PWS Information'!$E$10="CWS",Q5747="Non-Lead", N5747="Non-Lead - Copper", S5747="Yes", O5747="Between 1989 and 2014")),
(AND('[1]PWS Information'!$E$10="CWS",Q5747="Non-Lead", N5747="Non-Lead - Copper", S5747="Yes", O5747="After 2014")),
(AND('[1]PWS Information'!$E$10="CWS",Q5747="Non-Lead", N5747="Non-Lead - Copper", S5747="Yes", O5747="Unknown")),
(AND('[1]PWS Information'!$E$10="CWS",Q5747="Unknown")),
(AND('[1]PWS Information'!$E$10="NTNC",Q5747="Unknown")))),"Tier 5",
"")))))</f>
        <v>Tier 5</v>
      </c>
      <c r="Z5747" s="71"/>
      <c r="AA5747" s="71"/>
    </row>
    <row r="5748" spans="1:27" ht="86.4" x14ac:dyDescent="0.3">
      <c r="A5748" s="1"/>
      <c r="B5748" s="70">
        <v>9329100</v>
      </c>
      <c r="C5748" s="60">
        <v>2964</v>
      </c>
      <c r="D5748" s="61" t="s">
        <v>1946</v>
      </c>
      <c r="E5748" s="61" t="s">
        <v>128</v>
      </c>
      <c r="F5748" s="61">
        <v>78640</v>
      </c>
      <c r="G5748" s="62" t="s">
        <v>2056</v>
      </c>
      <c r="H5748" s="63">
        <v>29.962713900000001</v>
      </c>
      <c r="I5748" s="64">
        <v>-97.7969694444444</v>
      </c>
      <c r="J5748" s="65" t="s">
        <v>50</v>
      </c>
      <c r="K5748" s="66" t="s">
        <v>51</v>
      </c>
      <c r="L5748" s="62" t="s">
        <v>52</v>
      </c>
      <c r="M5748" s="69"/>
      <c r="N5748" s="65" t="s">
        <v>50</v>
      </c>
      <c r="O5748" s="66" t="s">
        <v>52</v>
      </c>
      <c r="P5748" s="69"/>
      <c r="Q5748" s="55" t="str">
        <f t="shared" si="89"/>
        <v>Non-Lead</v>
      </c>
      <c r="R5748" s="70" t="s">
        <v>51</v>
      </c>
      <c r="S5748" s="70" t="s">
        <v>51</v>
      </c>
      <c r="T5748" s="70"/>
      <c r="U5748" s="71" t="s">
        <v>284</v>
      </c>
      <c r="V5748" s="71" t="s">
        <v>51</v>
      </c>
      <c r="W5748" s="71" t="s">
        <v>51</v>
      </c>
      <c r="X5748" s="71" t="s">
        <v>51</v>
      </c>
      <c r="Y5748" s="72" t="str">
        <f>IF((OR((AND('[1]PWS Information'!$E$10="CWS",U5748="Single Family Residence",Q5748="Lead")),
(AND('[1]PWS Information'!$E$10="CWS",U5748="Multiple Family Residence",'[1]PWS Information'!$E$11="Yes",Q5748="Lead")),
(AND('[1]PWS Information'!$E$10="NTNC",Q5748="Lead")))),"Tier 1",
IF((OR((AND('[1]PWS Information'!$E$10="CWS",U5748="Multiple Family Residence",'[1]PWS Information'!$E$11="No",Q5748="Lead")),
(AND('[1]PWS Information'!$E$10="CWS",U5748="Other",Q5748="Lead")),
(AND('[1]PWS Information'!$E$10="CWS",U5748="Building",Q5748="Lead")))),"Tier 2",
IF((OR((AND('[1]PWS Information'!$E$10="CWS",U5748="Single Family Residence",Q5748="Galvanized Requiring Replacement")),
(AND('[1]PWS Information'!$E$10="CWS",U5748="Single Family Residence",Q5748="Galvanized Requiring Replacement",R5748="Yes")),
(AND('[1]PWS Information'!$E$10="NTNC",Q5748="Galvanized Requiring Replacement")),
(AND('[1]PWS Information'!$E$10="NTNC",U5748="Single Family Residence",R5748="Yes")))),"Tier 3",
IF((OR((AND('[1]PWS Information'!$E$10="CWS",U5748="Single Family Residence",S5748="Yes",Q5748="Non-Lead", J5748="Non-Lead - Copper",L5748="Before 1989")),
(AND('[1]PWS Information'!$E$10="CWS",U5748="Single Family Residence",S5748="Yes",Q5748="Non-Lead", N5748="Non-Lead - Copper",O5748="Before 1989")))),"Tier 4",
IF((OR((AND('[1]PWS Information'!$E$10="NTNC",Q5748="Non-Lead")),
(AND('[1]PWS Information'!$E$10="CWS",Q5748="Non-Lead",S5748="")),
(AND('[1]PWS Information'!$E$10="CWS",Q5748="Non-Lead",S5748="No")),
(AND('[1]PWS Information'!$E$10="CWS",Q5748="Non-Lead",S5748="Don't Know")),
(AND('[1]PWS Information'!$E$10="CWS",Q5748="Non-Lead", J5748="Non-Lead - Copper", S5748="Yes", L5748="Between 1989 and 2014")),
(AND('[1]PWS Information'!$E$10="CWS",Q5748="Non-Lead", J5748="Non-Lead - Copper", S5748="Yes", L5748="After 2014")),
(AND('[1]PWS Information'!$E$10="CWS",Q5748="Non-Lead", J5748="Non-Lead - Copper", S5748="Yes", L5748="Unknown")),
(AND('[1]PWS Information'!$E$10="CWS",Q5748="Non-Lead", N5748="Non-Lead - Copper", S5748="Yes", O5748="Between 1989 and 2014")),
(AND('[1]PWS Information'!$E$10="CWS",Q5748="Non-Lead", N5748="Non-Lead - Copper", S5748="Yes", O5748="After 2014")),
(AND('[1]PWS Information'!$E$10="CWS",Q5748="Non-Lead", N5748="Non-Lead - Copper", S5748="Yes", O5748="Unknown")),
(AND('[1]PWS Information'!$E$10="CWS",Q5748="Unknown")),
(AND('[1]PWS Information'!$E$10="NTNC",Q5748="Unknown")))),"Tier 5",
"")))))</f>
        <v>Tier 5</v>
      </c>
      <c r="Z5748" s="71"/>
      <c r="AA5748" s="71"/>
    </row>
    <row r="5749" spans="1:27" ht="86.4" x14ac:dyDescent="0.3">
      <c r="A5749" s="1"/>
      <c r="B5749" s="70">
        <v>9329100</v>
      </c>
      <c r="C5749" s="60">
        <v>2964</v>
      </c>
      <c r="D5749" s="61" t="s">
        <v>1946</v>
      </c>
      <c r="E5749" s="61" t="s">
        <v>128</v>
      </c>
      <c r="F5749" s="61">
        <v>78640</v>
      </c>
      <c r="G5749" s="62" t="s">
        <v>2056</v>
      </c>
      <c r="H5749" s="63">
        <v>29.962713900000001</v>
      </c>
      <c r="I5749" s="64">
        <v>-97.7969694444444</v>
      </c>
      <c r="J5749" s="65" t="s">
        <v>50</v>
      </c>
      <c r="K5749" s="66" t="s">
        <v>51</v>
      </c>
      <c r="L5749" s="62" t="s">
        <v>52</v>
      </c>
      <c r="M5749" s="69"/>
      <c r="N5749" s="65" t="s">
        <v>50</v>
      </c>
      <c r="O5749" s="66" t="s">
        <v>52</v>
      </c>
      <c r="P5749" s="69"/>
      <c r="Q5749" s="55" t="str">
        <f t="shared" si="89"/>
        <v>Non-Lead</v>
      </c>
      <c r="R5749" s="70" t="s">
        <v>51</v>
      </c>
      <c r="S5749" s="70" t="s">
        <v>51</v>
      </c>
      <c r="T5749" s="70"/>
      <c r="U5749" s="71" t="s">
        <v>284</v>
      </c>
      <c r="V5749" s="71" t="s">
        <v>51</v>
      </c>
      <c r="W5749" s="71" t="s">
        <v>51</v>
      </c>
      <c r="X5749" s="71" t="s">
        <v>51</v>
      </c>
      <c r="Y5749" s="72" t="str">
        <f>IF((OR((AND('[1]PWS Information'!$E$10="CWS",U5749="Single Family Residence",Q5749="Lead")),
(AND('[1]PWS Information'!$E$10="CWS",U5749="Multiple Family Residence",'[1]PWS Information'!$E$11="Yes",Q5749="Lead")),
(AND('[1]PWS Information'!$E$10="NTNC",Q5749="Lead")))),"Tier 1",
IF((OR((AND('[1]PWS Information'!$E$10="CWS",U5749="Multiple Family Residence",'[1]PWS Information'!$E$11="No",Q5749="Lead")),
(AND('[1]PWS Information'!$E$10="CWS",U5749="Other",Q5749="Lead")),
(AND('[1]PWS Information'!$E$10="CWS",U5749="Building",Q5749="Lead")))),"Tier 2",
IF((OR((AND('[1]PWS Information'!$E$10="CWS",U5749="Single Family Residence",Q5749="Galvanized Requiring Replacement")),
(AND('[1]PWS Information'!$E$10="CWS",U5749="Single Family Residence",Q5749="Galvanized Requiring Replacement",R5749="Yes")),
(AND('[1]PWS Information'!$E$10="NTNC",Q5749="Galvanized Requiring Replacement")),
(AND('[1]PWS Information'!$E$10="NTNC",U5749="Single Family Residence",R5749="Yes")))),"Tier 3",
IF((OR((AND('[1]PWS Information'!$E$10="CWS",U5749="Single Family Residence",S5749="Yes",Q5749="Non-Lead", J5749="Non-Lead - Copper",L5749="Before 1989")),
(AND('[1]PWS Information'!$E$10="CWS",U5749="Single Family Residence",S5749="Yes",Q5749="Non-Lead", N5749="Non-Lead - Copper",O5749="Before 1989")))),"Tier 4",
IF((OR((AND('[1]PWS Information'!$E$10="NTNC",Q5749="Non-Lead")),
(AND('[1]PWS Information'!$E$10="CWS",Q5749="Non-Lead",S5749="")),
(AND('[1]PWS Information'!$E$10="CWS",Q5749="Non-Lead",S5749="No")),
(AND('[1]PWS Information'!$E$10="CWS",Q5749="Non-Lead",S5749="Don't Know")),
(AND('[1]PWS Information'!$E$10="CWS",Q5749="Non-Lead", J5749="Non-Lead - Copper", S5749="Yes", L5749="Between 1989 and 2014")),
(AND('[1]PWS Information'!$E$10="CWS",Q5749="Non-Lead", J5749="Non-Lead - Copper", S5749="Yes", L5749="After 2014")),
(AND('[1]PWS Information'!$E$10="CWS",Q5749="Non-Lead", J5749="Non-Lead - Copper", S5749="Yes", L5749="Unknown")),
(AND('[1]PWS Information'!$E$10="CWS",Q5749="Non-Lead", N5749="Non-Lead - Copper", S5749="Yes", O5749="Between 1989 and 2014")),
(AND('[1]PWS Information'!$E$10="CWS",Q5749="Non-Lead", N5749="Non-Lead - Copper", S5749="Yes", O5749="After 2014")),
(AND('[1]PWS Information'!$E$10="CWS",Q5749="Non-Lead", N5749="Non-Lead - Copper", S5749="Yes", O5749="Unknown")),
(AND('[1]PWS Information'!$E$10="CWS",Q5749="Unknown")),
(AND('[1]PWS Information'!$E$10="NTNC",Q5749="Unknown")))),"Tier 5",
"")))))</f>
        <v>Tier 5</v>
      </c>
      <c r="Z5749" s="71"/>
      <c r="AA5749" s="71"/>
    </row>
    <row r="5750" spans="1:27" ht="86.4" x14ac:dyDescent="0.3">
      <c r="A5750" s="17"/>
      <c r="B5750" s="70">
        <v>9329100</v>
      </c>
      <c r="C5750" s="60">
        <v>2964</v>
      </c>
      <c r="D5750" s="61" t="s">
        <v>1946</v>
      </c>
      <c r="E5750" s="61" t="s">
        <v>128</v>
      </c>
      <c r="F5750" s="61">
        <v>78640</v>
      </c>
      <c r="G5750" s="62" t="s">
        <v>2056</v>
      </c>
      <c r="H5750" s="63">
        <v>29.962713900000001</v>
      </c>
      <c r="I5750" s="64">
        <v>-97.7969694444444</v>
      </c>
      <c r="J5750" s="65" t="s">
        <v>50</v>
      </c>
      <c r="K5750" s="66" t="s">
        <v>51</v>
      </c>
      <c r="L5750" s="62" t="s">
        <v>52</v>
      </c>
      <c r="M5750" s="69"/>
      <c r="N5750" s="65" t="s">
        <v>50</v>
      </c>
      <c r="O5750" s="66" t="s">
        <v>52</v>
      </c>
      <c r="P5750" s="69"/>
      <c r="Q5750" s="55" t="str">
        <f t="shared" si="89"/>
        <v>Non-Lead</v>
      </c>
      <c r="R5750" s="70" t="s">
        <v>51</v>
      </c>
      <c r="S5750" s="70" t="s">
        <v>51</v>
      </c>
      <c r="T5750" s="70"/>
      <c r="U5750" s="71" t="s">
        <v>284</v>
      </c>
      <c r="V5750" s="71" t="s">
        <v>51</v>
      </c>
      <c r="W5750" s="71" t="s">
        <v>51</v>
      </c>
      <c r="X5750" s="71" t="s">
        <v>51</v>
      </c>
      <c r="Y5750" s="72" t="str">
        <f>IF((OR((AND('[1]PWS Information'!$E$10="CWS",U5750="Single Family Residence",Q5750="Lead")),
(AND('[1]PWS Information'!$E$10="CWS",U5750="Multiple Family Residence",'[1]PWS Information'!$E$11="Yes",Q5750="Lead")),
(AND('[1]PWS Information'!$E$10="NTNC",Q5750="Lead")))),"Tier 1",
IF((OR((AND('[1]PWS Information'!$E$10="CWS",U5750="Multiple Family Residence",'[1]PWS Information'!$E$11="No",Q5750="Lead")),
(AND('[1]PWS Information'!$E$10="CWS",U5750="Other",Q5750="Lead")),
(AND('[1]PWS Information'!$E$10="CWS",U5750="Building",Q5750="Lead")))),"Tier 2",
IF((OR((AND('[1]PWS Information'!$E$10="CWS",U5750="Single Family Residence",Q5750="Galvanized Requiring Replacement")),
(AND('[1]PWS Information'!$E$10="CWS",U5750="Single Family Residence",Q5750="Galvanized Requiring Replacement",R5750="Yes")),
(AND('[1]PWS Information'!$E$10="NTNC",Q5750="Galvanized Requiring Replacement")),
(AND('[1]PWS Information'!$E$10="NTNC",U5750="Single Family Residence",R5750="Yes")))),"Tier 3",
IF((OR((AND('[1]PWS Information'!$E$10="CWS",U5750="Single Family Residence",S5750="Yes",Q5750="Non-Lead", J5750="Non-Lead - Copper",L5750="Before 1989")),
(AND('[1]PWS Information'!$E$10="CWS",U5750="Single Family Residence",S5750="Yes",Q5750="Non-Lead", N5750="Non-Lead - Copper",O5750="Before 1989")))),"Tier 4",
IF((OR((AND('[1]PWS Information'!$E$10="NTNC",Q5750="Non-Lead")),
(AND('[1]PWS Information'!$E$10="CWS",Q5750="Non-Lead",S5750="")),
(AND('[1]PWS Information'!$E$10="CWS",Q5750="Non-Lead",S5750="No")),
(AND('[1]PWS Information'!$E$10="CWS",Q5750="Non-Lead",S5750="Don't Know")),
(AND('[1]PWS Information'!$E$10="CWS",Q5750="Non-Lead", J5750="Non-Lead - Copper", S5750="Yes", L5750="Between 1989 and 2014")),
(AND('[1]PWS Information'!$E$10="CWS",Q5750="Non-Lead", J5750="Non-Lead - Copper", S5750="Yes", L5750="After 2014")),
(AND('[1]PWS Information'!$E$10="CWS",Q5750="Non-Lead", J5750="Non-Lead - Copper", S5750="Yes", L5750="Unknown")),
(AND('[1]PWS Information'!$E$10="CWS",Q5750="Non-Lead", N5750="Non-Lead - Copper", S5750="Yes", O5750="Between 1989 and 2014")),
(AND('[1]PWS Information'!$E$10="CWS",Q5750="Non-Lead", N5750="Non-Lead - Copper", S5750="Yes", O5750="After 2014")),
(AND('[1]PWS Information'!$E$10="CWS",Q5750="Non-Lead", N5750="Non-Lead - Copper", S5750="Yes", O5750="Unknown")),
(AND('[1]PWS Information'!$E$10="CWS",Q5750="Unknown")),
(AND('[1]PWS Information'!$E$10="NTNC",Q5750="Unknown")))),"Tier 5",
"")))))</f>
        <v>Tier 5</v>
      </c>
      <c r="Z5750" s="71"/>
      <c r="AA5750" s="71"/>
    </row>
    <row r="5751" spans="1:27" ht="86.4" x14ac:dyDescent="0.3">
      <c r="A5751" s="1"/>
      <c r="B5751" s="70">
        <v>9329100</v>
      </c>
      <c r="C5751" s="60">
        <v>2964</v>
      </c>
      <c r="D5751" s="61" t="s">
        <v>1946</v>
      </c>
      <c r="E5751" s="61" t="s">
        <v>128</v>
      </c>
      <c r="F5751" s="61">
        <v>78640</v>
      </c>
      <c r="G5751" s="62" t="s">
        <v>2056</v>
      </c>
      <c r="H5751" s="63">
        <v>29.962713900000001</v>
      </c>
      <c r="I5751" s="64">
        <v>-97.7969694444444</v>
      </c>
      <c r="J5751" s="65" t="s">
        <v>50</v>
      </c>
      <c r="K5751" s="66" t="s">
        <v>51</v>
      </c>
      <c r="L5751" s="62" t="s">
        <v>52</v>
      </c>
      <c r="M5751" s="69"/>
      <c r="N5751" s="65" t="s">
        <v>50</v>
      </c>
      <c r="O5751" s="66" t="s">
        <v>52</v>
      </c>
      <c r="P5751" s="69"/>
      <c r="Q5751" s="55" t="str">
        <f t="shared" si="89"/>
        <v>Non-Lead</v>
      </c>
      <c r="R5751" s="70" t="s">
        <v>51</v>
      </c>
      <c r="S5751" s="70" t="s">
        <v>51</v>
      </c>
      <c r="T5751" s="70"/>
      <c r="U5751" s="71" t="s">
        <v>284</v>
      </c>
      <c r="V5751" s="71" t="s">
        <v>51</v>
      </c>
      <c r="W5751" s="71" t="s">
        <v>51</v>
      </c>
      <c r="X5751" s="71" t="s">
        <v>51</v>
      </c>
      <c r="Y5751" s="72" t="str">
        <f>IF((OR((AND('[1]PWS Information'!$E$10="CWS",U5751="Single Family Residence",Q5751="Lead")),
(AND('[1]PWS Information'!$E$10="CWS",U5751="Multiple Family Residence",'[1]PWS Information'!$E$11="Yes",Q5751="Lead")),
(AND('[1]PWS Information'!$E$10="NTNC",Q5751="Lead")))),"Tier 1",
IF((OR((AND('[1]PWS Information'!$E$10="CWS",U5751="Multiple Family Residence",'[1]PWS Information'!$E$11="No",Q5751="Lead")),
(AND('[1]PWS Information'!$E$10="CWS",U5751="Other",Q5751="Lead")),
(AND('[1]PWS Information'!$E$10="CWS",U5751="Building",Q5751="Lead")))),"Tier 2",
IF((OR((AND('[1]PWS Information'!$E$10="CWS",U5751="Single Family Residence",Q5751="Galvanized Requiring Replacement")),
(AND('[1]PWS Information'!$E$10="CWS",U5751="Single Family Residence",Q5751="Galvanized Requiring Replacement",R5751="Yes")),
(AND('[1]PWS Information'!$E$10="NTNC",Q5751="Galvanized Requiring Replacement")),
(AND('[1]PWS Information'!$E$10="NTNC",U5751="Single Family Residence",R5751="Yes")))),"Tier 3",
IF((OR((AND('[1]PWS Information'!$E$10="CWS",U5751="Single Family Residence",S5751="Yes",Q5751="Non-Lead", J5751="Non-Lead - Copper",L5751="Before 1989")),
(AND('[1]PWS Information'!$E$10="CWS",U5751="Single Family Residence",S5751="Yes",Q5751="Non-Lead", N5751="Non-Lead - Copper",O5751="Before 1989")))),"Tier 4",
IF((OR((AND('[1]PWS Information'!$E$10="NTNC",Q5751="Non-Lead")),
(AND('[1]PWS Information'!$E$10="CWS",Q5751="Non-Lead",S5751="")),
(AND('[1]PWS Information'!$E$10="CWS",Q5751="Non-Lead",S5751="No")),
(AND('[1]PWS Information'!$E$10="CWS",Q5751="Non-Lead",S5751="Don't Know")),
(AND('[1]PWS Information'!$E$10="CWS",Q5751="Non-Lead", J5751="Non-Lead - Copper", S5751="Yes", L5751="Between 1989 and 2014")),
(AND('[1]PWS Information'!$E$10="CWS",Q5751="Non-Lead", J5751="Non-Lead - Copper", S5751="Yes", L5751="After 2014")),
(AND('[1]PWS Information'!$E$10="CWS",Q5751="Non-Lead", J5751="Non-Lead - Copper", S5751="Yes", L5751="Unknown")),
(AND('[1]PWS Information'!$E$10="CWS",Q5751="Non-Lead", N5751="Non-Lead - Copper", S5751="Yes", O5751="Between 1989 and 2014")),
(AND('[1]PWS Information'!$E$10="CWS",Q5751="Non-Lead", N5751="Non-Lead - Copper", S5751="Yes", O5751="After 2014")),
(AND('[1]PWS Information'!$E$10="CWS",Q5751="Non-Lead", N5751="Non-Lead - Copper", S5751="Yes", O5751="Unknown")),
(AND('[1]PWS Information'!$E$10="CWS",Q5751="Unknown")),
(AND('[1]PWS Information'!$E$10="NTNC",Q5751="Unknown")))),"Tier 5",
"")))))</f>
        <v>Tier 5</v>
      </c>
      <c r="Z5751" s="71"/>
      <c r="AA5751" s="71"/>
    </row>
    <row r="5752" spans="1:27" ht="86.4" x14ac:dyDescent="0.3">
      <c r="A5752" s="1"/>
      <c r="B5752" s="70">
        <v>9329100</v>
      </c>
      <c r="C5752" s="60">
        <v>2964</v>
      </c>
      <c r="D5752" s="61" t="s">
        <v>1946</v>
      </c>
      <c r="E5752" s="61" t="s">
        <v>128</v>
      </c>
      <c r="F5752" s="61">
        <v>78640</v>
      </c>
      <c r="G5752" s="62" t="s">
        <v>2056</v>
      </c>
      <c r="H5752" s="63">
        <v>29.962713900000001</v>
      </c>
      <c r="I5752" s="64">
        <v>-97.7969694444444</v>
      </c>
      <c r="J5752" s="65" t="s">
        <v>50</v>
      </c>
      <c r="K5752" s="66" t="s">
        <v>51</v>
      </c>
      <c r="L5752" s="62" t="s">
        <v>52</v>
      </c>
      <c r="M5752" s="69"/>
      <c r="N5752" s="65" t="s">
        <v>50</v>
      </c>
      <c r="O5752" s="66" t="s">
        <v>52</v>
      </c>
      <c r="P5752" s="69"/>
      <c r="Q5752" s="55" t="str">
        <f t="shared" si="89"/>
        <v>Non-Lead</v>
      </c>
      <c r="R5752" s="70" t="s">
        <v>51</v>
      </c>
      <c r="S5752" s="70" t="s">
        <v>51</v>
      </c>
      <c r="T5752" s="70"/>
      <c r="U5752" s="71" t="s">
        <v>284</v>
      </c>
      <c r="V5752" s="71" t="s">
        <v>51</v>
      </c>
      <c r="W5752" s="71" t="s">
        <v>51</v>
      </c>
      <c r="X5752" s="71" t="s">
        <v>51</v>
      </c>
      <c r="Y5752" s="72" t="str">
        <f>IF((OR((AND('[1]PWS Information'!$E$10="CWS",U5752="Single Family Residence",Q5752="Lead")),
(AND('[1]PWS Information'!$E$10="CWS",U5752="Multiple Family Residence",'[1]PWS Information'!$E$11="Yes",Q5752="Lead")),
(AND('[1]PWS Information'!$E$10="NTNC",Q5752="Lead")))),"Tier 1",
IF((OR((AND('[1]PWS Information'!$E$10="CWS",U5752="Multiple Family Residence",'[1]PWS Information'!$E$11="No",Q5752="Lead")),
(AND('[1]PWS Information'!$E$10="CWS",U5752="Other",Q5752="Lead")),
(AND('[1]PWS Information'!$E$10="CWS",U5752="Building",Q5752="Lead")))),"Tier 2",
IF((OR((AND('[1]PWS Information'!$E$10="CWS",U5752="Single Family Residence",Q5752="Galvanized Requiring Replacement")),
(AND('[1]PWS Information'!$E$10="CWS",U5752="Single Family Residence",Q5752="Galvanized Requiring Replacement",R5752="Yes")),
(AND('[1]PWS Information'!$E$10="NTNC",Q5752="Galvanized Requiring Replacement")),
(AND('[1]PWS Information'!$E$10="NTNC",U5752="Single Family Residence",R5752="Yes")))),"Tier 3",
IF((OR((AND('[1]PWS Information'!$E$10="CWS",U5752="Single Family Residence",S5752="Yes",Q5752="Non-Lead", J5752="Non-Lead - Copper",L5752="Before 1989")),
(AND('[1]PWS Information'!$E$10="CWS",U5752="Single Family Residence",S5752="Yes",Q5752="Non-Lead", N5752="Non-Lead - Copper",O5752="Before 1989")))),"Tier 4",
IF((OR((AND('[1]PWS Information'!$E$10="NTNC",Q5752="Non-Lead")),
(AND('[1]PWS Information'!$E$10="CWS",Q5752="Non-Lead",S5752="")),
(AND('[1]PWS Information'!$E$10="CWS",Q5752="Non-Lead",S5752="No")),
(AND('[1]PWS Information'!$E$10="CWS",Q5752="Non-Lead",S5752="Don't Know")),
(AND('[1]PWS Information'!$E$10="CWS",Q5752="Non-Lead", J5752="Non-Lead - Copper", S5752="Yes", L5752="Between 1989 and 2014")),
(AND('[1]PWS Information'!$E$10="CWS",Q5752="Non-Lead", J5752="Non-Lead - Copper", S5752="Yes", L5752="After 2014")),
(AND('[1]PWS Information'!$E$10="CWS",Q5752="Non-Lead", J5752="Non-Lead - Copper", S5752="Yes", L5752="Unknown")),
(AND('[1]PWS Information'!$E$10="CWS",Q5752="Non-Lead", N5752="Non-Lead - Copper", S5752="Yes", O5752="Between 1989 and 2014")),
(AND('[1]PWS Information'!$E$10="CWS",Q5752="Non-Lead", N5752="Non-Lead - Copper", S5752="Yes", O5752="After 2014")),
(AND('[1]PWS Information'!$E$10="CWS",Q5752="Non-Lead", N5752="Non-Lead - Copper", S5752="Yes", O5752="Unknown")),
(AND('[1]PWS Information'!$E$10="CWS",Q5752="Unknown")),
(AND('[1]PWS Information'!$E$10="NTNC",Q5752="Unknown")))),"Tier 5",
"")))))</f>
        <v>Tier 5</v>
      </c>
      <c r="Z5752" s="71"/>
      <c r="AA5752" s="71"/>
    </row>
    <row r="5753" spans="1:27" ht="86.4" x14ac:dyDescent="0.3">
      <c r="A5753" s="1"/>
      <c r="B5753" s="70">
        <v>9329100</v>
      </c>
      <c r="C5753" s="60">
        <v>2964</v>
      </c>
      <c r="D5753" s="61" t="s">
        <v>1946</v>
      </c>
      <c r="E5753" s="61" t="s">
        <v>128</v>
      </c>
      <c r="F5753" s="61">
        <v>78640</v>
      </c>
      <c r="G5753" s="62" t="s">
        <v>2056</v>
      </c>
      <c r="H5753" s="63">
        <v>29.962713900000001</v>
      </c>
      <c r="I5753" s="64">
        <v>-97.7969694444444</v>
      </c>
      <c r="J5753" s="65" t="s">
        <v>50</v>
      </c>
      <c r="K5753" s="66" t="s">
        <v>51</v>
      </c>
      <c r="L5753" s="62" t="s">
        <v>52</v>
      </c>
      <c r="M5753" s="69"/>
      <c r="N5753" s="65" t="s">
        <v>50</v>
      </c>
      <c r="O5753" s="66" t="s">
        <v>52</v>
      </c>
      <c r="P5753" s="69"/>
      <c r="Q5753" s="55" t="str">
        <f t="shared" si="89"/>
        <v>Non-Lead</v>
      </c>
      <c r="R5753" s="70" t="s">
        <v>51</v>
      </c>
      <c r="S5753" s="70" t="s">
        <v>51</v>
      </c>
      <c r="T5753" s="70"/>
      <c r="U5753" s="71" t="s">
        <v>284</v>
      </c>
      <c r="V5753" s="71" t="s">
        <v>51</v>
      </c>
      <c r="W5753" s="71" t="s">
        <v>51</v>
      </c>
      <c r="X5753" s="71" t="s">
        <v>51</v>
      </c>
      <c r="Y5753" s="72" t="str">
        <f>IF((OR((AND('[1]PWS Information'!$E$10="CWS",U5753="Single Family Residence",Q5753="Lead")),
(AND('[1]PWS Information'!$E$10="CWS",U5753="Multiple Family Residence",'[1]PWS Information'!$E$11="Yes",Q5753="Lead")),
(AND('[1]PWS Information'!$E$10="NTNC",Q5753="Lead")))),"Tier 1",
IF((OR((AND('[1]PWS Information'!$E$10="CWS",U5753="Multiple Family Residence",'[1]PWS Information'!$E$11="No",Q5753="Lead")),
(AND('[1]PWS Information'!$E$10="CWS",U5753="Other",Q5753="Lead")),
(AND('[1]PWS Information'!$E$10="CWS",U5753="Building",Q5753="Lead")))),"Tier 2",
IF((OR((AND('[1]PWS Information'!$E$10="CWS",U5753="Single Family Residence",Q5753="Galvanized Requiring Replacement")),
(AND('[1]PWS Information'!$E$10="CWS",U5753="Single Family Residence",Q5753="Galvanized Requiring Replacement",R5753="Yes")),
(AND('[1]PWS Information'!$E$10="NTNC",Q5753="Galvanized Requiring Replacement")),
(AND('[1]PWS Information'!$E$10="NTNC",U5753="Single Family Residence",R5753="Yes")))),"Tier 3",
IF((OR((AND('[1]PWS Information'!$E$10="CWS",U5753="Single Family Residence",S5753="Yes",Q5753="Non-Lead", J5753="Non-Lead - Copper",L5753="Before 1989")),
(AND('[1]PWS Information'!$E$10="CWS",U5753="Single Family Residence",S5753="Yes",Q5753="Non-Lead", N5753="Non-Lead - Copper",O5753="Before 1989")))),"Tier 4",
IF((OR((AND('[1]PWS Information'!$E$10="NTNC",Q5753="Non-Lead")),
(AND('[1]PWS Information'!$E$10="CWS",Q5753="Non-Lead",S5753="")),
(AND('[1]PWS Information'!$E$10="CWS",Q5753="Non-Lead",S5753="No")),
(AND('[1]PWS Information'!$E$10="CWS",Q5753="Non-Lead",S5753="Don't Know")),
(AND('[1]PWS Information'!$E$10="CWS",Q5753="Non-Lead", J5753="Non-Lead - Copper", S5753="Yes", L5753="Between 1989 and 2014")),
(AND('[1]PWS Information'!$E$10="CWS",Q5753="Non-Lead", J5753="Non-Lead - Copper", S5753="Yes", L5753="After 2014")),
(AND('[1]PWS Information'!$E$10="CWS",Q5753="Non-Lead", J5753="Non-Lead - Copper", S5753="Yes", L5753="Unknown")),
(AND('[1]PWS Information'!$E$10="CWS",Q5753="Non-Lead", N5753="Non-Lead - Copper", S5753="Yes", O5753="Between 1989 and 2014")),
(AND('[1]PWS Information'!$E$10="CWS",Q5753="Non-Lead", N5753="Non-Lead - Copper", S5753="Yes", O5753="After 2014")),
(AND('[1]PWS Information'!$E$10="CWS",Q5753="Non-Lead", N5753="Non-Lead - Copper", S5753="Yes", O5753="Unknown")),
(AND('[1]PWS Information'!$E$10="CWS",Q5753="Unknown")),
(AND('[1]PWS Information'!$E$10="NTNC",Q5753="Unknown")))),"Tier 5",
"")))))</f>
        <v>Tier 5</v>
      </c>
      <c r="Z5753" s="71"/>
      <c r="AA5753" s="71"/>
    </row>
    <row r="5754" spans="1:27" ht="86.4" x14ac:dyDescent="0.3">
      <c r="A5754" s="17"/>
      <c r="B5754" s="70">
        <v>9329100</v>
      </c>
      <c r="C5754" s="60">
        <v>2964</v>
      </c>
      <c r="D5754" s="61" t="s">
        <v>1946</v>
      </c>
      <c r="E5754" s="61" t="s">
        <v>128</v>
      </c>
      <c r="F5754" s="61">
        <v>78640</v>
      </c>
      <c r="G5754" s="62" t="s">
        <v>2056</v>
      </c>
      <c r="H5754" s="63">
        <v>29.962713900000001</v>
      </c>
      <c r="I5754" s="64">
        <v>-97.7969694444444</v>
      </c>
      <c r="J5754" s="65" t="s">
        <v>50</v>
      </c>
      <c r="K5754" s="66" t="s">
        <v>51</v>
      </c>
      <c r="L5754" s="62" t="s">
        <v>52</v>
      </c>
      <c r="M5754" s="69"/>
      <c r="N5754" s="65" t="s">
        <v>50</v>
      </c>
      <c r="O5754" s="66" t="s">
        <v>52</v>
      </c>
      <c r="P5754" s="69"/>
      <c r="Q5754" s="55" t="str">
        <f t="shared" si="89"/>
        <v>Non-Lead</v>
      </c>
      <c r="R5754" s="70" t="s">
        <v>51</v>
      </c>
      <c r="S5754" s="70" t="s">
        <v>51</v>
      </c>
      <c r="T5754" s="70"/>
      <c r="U5754" s="71" t="s">
        <v>284</v>
      </c>
      <c r="V5754" s="71" t="s">
        <v>51</v>
      </c>
      <c r="W5754" s="71" t="s">
        <v>51</v>
      </c>
      <c r="X5754" s="71" t="s">
        <v>51</v>
      </c>
      <c r="Y5754" s="72" t="str">
        <f>IF((OR((AND('[1]PWS Information'!$E$10="CWS",U5754="Single Family Residence",Q5754="Lead")),
(AND('[1]PWS Information'!$E$10="CWS",U5754="Multiple Family Residence",'[1]PWS Information'!$E$11="Yes",Q5754="Lead")),
(AND('[1]PWS Information'!$E$10="NTNC",Q5754="Lead")))),"Tier 1",
IF((OR((AND('[1]PWS Information'!$E$10="CWS",U5754="Multiple Family Residence",'[1]PWS Information'!$E$11="No",Q5754="Lead")),
(AND('[1]PWS Information'!$E$10="CWS",U5754="Other",Q5754="Lead")),
(AND('[1]PWS Information'!$E$10="CWS",U5754="Building",Q5754="Lead")))),"Tier 2",
IF((OR((AND('[1]PWS Information'!$E$10="CWS",U5754="Single Family Residence",Q5754="Galvanized Requiring Replacement")),
(AND('[1]PWS Information'!$E$10="CWS",U5754="Single Family Residence",Q5754="Galvanized Requiring Replacement",R5754="Yes")),
(AND('[1]PWS Information'!$E$10="NTNC",Q5754="Galvanized Requiring Replacement")),
(AND('[1]PWS Information'!$E$10="NTNC",U5754="Single Family Residence",R5754="Yes")))),"Tier 3",
IF((OR((AND('[1]PWS Information'!$E$10="CWS",U5754="Single Family Residence",S5754="Yes",Q5754="Non-Lead", J5754="Non-Lead - Copper",L5754="Before 1989")),
(AND('[1]PWS Information'!$E$10="CWS",U5754="Single Family Residence",S5754="Yes",Q5754="Non-Lead", N5754="Non-Lead - Copper",O5754="Before 1989")))),"Tier 4",
IF((OR((AND('[1]PWS Information'!$E$10="NTNC",Q5754="Non-Lead")),
(AND('[1]PWS Information'!$E$10="CWS",Q5754="Non-Lead",S5754="")),
(AND('[1]PWS Information'!$E$10="CWS",Q5754="Non-Lead",S5754="No")),
(AND('[1]PWS Information'!$E$10="CWS",Q5754="Non-Lead",S5754="Don't Know")),
(AND('[1]PWS Information'!$E$10="CWS",Q5754="Non-Lead", J5754="Non-Lead - Copper", S5754="Yes", L5754="Between 1989 and 2014")),
(AND('[1]PWS Information'!$E$10="CWS",Q5754="Non-Lead", J5754="Non-Lead - Copper", S5754="Yes", L5754="After 2014")),
(AND('[1]PWS Information'!$E$10="CWS",Q5754="Non-Lead", J5754="Non-Lead - Copper", S5754="Yes", L5754="Unknown")),
(AND('[1]PWS Information'!$E$10="CWS",Q5754="Non-Lead", N5754="Non-Lead - Copper", S5754="Yes", O5754="Between 1989 and 2014")),
(AND('[1]PWS Information'!$E$10="CWS",Q5754="Non-Lead", N5754="Non-Lead - Copper", S5754="Yes", O5754="After 2014")),
(AND('[1]PWS Information'!$E$10="CWS",Q5754="Non-Lead", N5754="Non-Lead - Copper", S5754="Yes", O5754="Unknown")),
(AND('[1]PWS Information'!$E$10="CWS",Q5754="Unknown")),
(AND('[1]PWS Information'!$E$10="NTNC",Q5754="Unknown")))),"Tier 5",
"")))))</f>
        <v>Tier 5</v>
      </c>
      <c r="Z5754" s="71"/>
      <c r="AA5754" s="71"/>
    </row>
    <row r="5755" spans="1:27" ht="86.4" x14ac:dyDescent="0.3">
      <c r="A5755" s="1"/>
      <c r="B5755" s="70">
        <v>9329100</v>
      </c>
      <c r="C5755" s="60">
        <v>2964</v>
      </c>
      <c r="D5755" s="61" t="s">
        <v>1946</v>
      </c>
      <c r="E5755" s="61" t="s">
        <v>128</v>
      </c>
      <c r="F5755" s="61">
        <v>78640</v>
      </c>
      <c r="G5755" s="62" t="s">
        <v>2056</v>
      </c>
      <c r="H5755" s="63">
        <v>29.962713900000001</v>
      </c>
      <c r="I5755" s="64">
        <v>-97.7969694444444</v>
      </c>
      <c r="J5755" s="65" t="s">
        <v>50</v>
      </c>
      <c r="K5755" s="66" t="s">
        <v>51</v>
      </c>
      <c r="L5755" s="62" t="s">
        <v>52</v>
      </c>
      <c r="M5755" s="69"/>
      <c r="N5755" s="65" t="s">
        <v>50</v>
      </c>
      <c r="O5755" s="66" t="s">
        <v>52</v>
      </c>
      <c r="P5755" s="69"/>
      <c r="Q5755" s="55" t="str">
        <f t="shared" si="89"/>
        <v>Non-Lead</v>
      </c>
      <c r="R5755" s="70" t="s">
        <v>51</v>
      </c>
      <c r="S5755" s="70" t="s">
        <v>51</v>
      </c>
      <c r="T5755" s="70"/>
      <c r="U5755" s="71" t="s">
        <v>284</v>
      </c>
      <c r="V5755" s="71" t="s">
        <v>51</v>
      </c>
      <c r="W5755" s="71" t="s">
        <v>51</v>
      </c>
      <c r="X5755" s="71" t="s">
        <v>51</v>
      </c>
      <c r="Y5755" s="72" t="str">
        <f>IF((OR((AND('[1]PWS Information'!$E$10="CWS",U5755="Single Family Residence",Q5755="Lead")),
(AND('[1]PWS Information'!$E$10="CWS",U5755="Multiple Family Residence",'[1]PWS Information'!$E$11="Yes",Q5755="Lead")),
(AND('[1]PWS Information'!$E$10="NTNC",Q5755="Lead")))),"Tier 1",
IF((OR((AND('[1]PWS Information'!$E$10="CWS",U5755="Multiple Family Residence",'[1]PWS Information'!$E$11="No",Q5755="Lead")),
(AND('[1]PWS Information'!$E$10="CWS",U5755="Other",Q5755="Lead")),
(AND('[1]PWS Information'!$E$10="CWS",U5755="Building",Q5755="Lead")))),"Tier 2",
IF((OR((AND('[1]PWS Information'!$E$10="CWS",U5755="Single Family Residence",Q5755="Galvanized Requiring Replacement")),
(AND('[1]PWS Information'!$E$10="CWS",U5755="Single Family Residence",Q5755="Galvanized Requiring Replacement",R5755="Yes")),
(AND('[1]PWS Information'!$E$10="NTNC",Q5755="Galvanized Requiring Replacement")),
(AND('[1]PWS Information'!$E$10="NTNC",U5755="Single Family Residence",R5755="Yes")))),"Tier 3",
IF((OR((AND('[1]PWS Information'!$E$10="CWS",U5755="Single Family Residence",S5755="Yes",Q5755="Non-Lead", J5755="Non-Lead - Copper",L5755="Before 1989")),
(AND('[1]PWS Information'!$E$10="CWS",U5755="Single Family Residence",S5755="Yes",Q5755="Non-Lead", N5755="Non-Lead - Copper",O5755="Before 1989")))),"Tier 4",
IF((OR((AND('[1]PWS Information'!$E$10="NTNC",Q5755="Non-Lead")),
(AND('[1]PWS Information'!$E$10="CWS",Q5755="Non-Lead",S5755="")),
(AND('[1]PWS Information'!$E$10="CWS",Q5755="Non-Lead",S5755="No")),
(AND('[1]PWS Information'!$E$10="CWS",Q5755="Non-Lead",S5755="Don't Know")),
(AND('[1]PWS Information'!$E$10="CWS",Q5755="Non-Lead", J5755="Non-Lead - Copper", S5755="Yes", L5755="Between 1989 and 2014")),
(AND('[1]PWS Information'!$E$10="CWS",Q5755="Non-Lead", J5755="Non-Lead - Copper", S5755="Yes", L5755="After 2014")),
(AND('[1]PWS Information'!$E$10="CWS",Q5755="Non-Lead", J5755="Non-Lead - Copper", S5755="Yes", L5755="Unknown")),
(AND('[1]PWS Information'!$E$10="CWS",Q5755="Non-Lead", N5755="Non-Lead - Copper", S5755="Yes", O5755="Between 1989 and 2014")),
(AND('[1]PWS Information'!$E$10="CWS",Q5755="Non-Lead", N5755="Non-Lead - Copper", S5755="Yes", O5755="After 2014")),
(AND('[1]PWS Information'!$E$10="CWS",Q5755="Non-Lead", N5755="Non-Lead - Copper", S5755="Yes", O5755="Unknown")),
(AND('[1]PWS Information'!$E$10="CWS",Q5755="Unknown")),
(AND('[1]PWS Information'!$E$10="NTNC",Q5755="Unknown")))),"Tier 5",
"")))))</f>
        <v>Tier 5</v>
      </c>
      <c r="Z5755" s="71"/>
      <c r="AA5755" s="71"/>
    </row>
    <row r="5756" spans="1:27" ht="86.4" x14ac:dyDescent="0.3">
      <c r="A5756" s="1"/>
      <c r="B5756" s="70">
        <v>9329100</v>
      </c>
      <c r="C5756" s="60">
        <v>2964</v>
      </c>
      <c r="D5756" s="61" t="s">
        <v>1946</v>
      </c>
      <c r="E5756" s="61" t="s">
        <v>128</v>
      </c>
      <c r="F5756" s="61">
        <v>78640</v>
      </c>
      <c r="G5756" s="62" t="s">
        <v>2056</v>
      </c>
      <c r="H5756" s="63">
        <v>29.962713900000001</v>
      </c>
      <c r="I5756" s="64">
        <v>-97.7969694444444</v>
      </c>
      <c r="J5756" s="65" t="s">
        <v>50</v>
      </c>
      <c r="K5756" s="66" t="s">
        <v>51</v>
      </c>
      <c r="L5756" s="62" t="s">
        <v>52</v>
      </c>
      <c r="M5756" s="69"/>
      <c r="N5756" s="65" t="s">
        <v>50</v>
      </c>
      <c r="O5756" s="66" t="s">
        <v>52</v>
      </c>
      <c r="P5756" s="69"/>
      <c r="Q5756" s="55" t="str">
        <f t="shared" si="89"/>
        <v>Non-Lead</v>
      </c>
      <c r="R5756" s="70" t="s">
        <v>51</v>
      </c>
      <c r="S5756" s="70" t="s">
        <v>51</v>
      </c>
      <c r="T5756" s="70"/>
      <c r="U5756" s="71" t="s">
        <v>284</v>
      </c>
      <c r="V5756" s="71" t="s">
        <v>51</v>
      </c>
      <c r="W5756" s="71" t="s">
        <v>51</v>
      </c>
      <c r="X5756" s="71" t="s">
        <v>51</v>
      </c>
      <c r="Y5756" s="72" t="str">
        <f>IF((OR((AND('[1]PWS Information'!$E$10="CWS",U5756="Single Family Residence",Q5756="Lead")),
(AND('[1]PWS Information'!$E$10="CWS",U5756="Multiple Family Residence",'[1]PWS Information'!$E$11="Yes",Q5756="Lead")),
(AND('[1]PWS Information'!$E$10="NTNC",Q5756="Lead")))),"Tier 1",
IF((OR((AND('[1]PWS Information'!$E$10="CWS",U5756="Multiple Family Residence",'[1]PWS Information'!$E$11="No",Q5756="Lead")),
(AND('[1]PWS Information'!$E$10="CWS",U5756="Other",Q5756="Lead")),
(AND('[1]PWS Information'!$E$10="CWS",U5756="Building",Q5756="Lead")))),"Tier 2",
IF((OR((AND('[1]PWS Information'!$E$10="CWS",U5756="Single Family Residence",Q5756="Galvanized Requiring Replacement")),
(AND('[1]PWS Information'!$E$10="CWS",U5756="Single Family Residence",Q5756="Galvanized Requiring Replacement",R5756="Yes")),
(AND('[1]PWS Information'!$E$10="NTNC",Q5756="Galvanized Requiring Replacement")),
(AND('[1]PWS Information'!$E$10="NTNC",U5756="Single Family Residence",R5756="Yes")))),"Tier 3",
IF((OR((AND('[1]PWS Information'!$E$10="CWS",U5756="Single Family Residence",S5756="Yes",Q5756="Non-Lead", J5756="Non-Lead - Copper",L5756="Before 1989")),
(AND('[1]PWS Information'!$E$10="CWS",U5756="Single Family Residence",S5756="Yes",Q5756="Non-Lead", N5756="Non-Lead - Copper",O5756="Before 1989")))),"Tier 4",
IF((OR((AND('[1]PWS Information'!$E$10="NTNC",Q5756="Non-Lead")),
(AND('[1]PWS Information'!$E$10="CWS",Q5756="Non-Lead",S5756="")),
(AND('[1]PWS Information'!$E$10="CWS",Q5756="Non-Lead",S5756="No")),
(AND('[1]PWS Information'!$E$10="CWS",Q5756="Non-Lead",S5756="Don't Know")),
(AND('[1]PWS Information'!$E$10="CWS",Q5756="Non-Lead", J5756="Non-Lead - Copper", S5756="Yes", L5756="Between 1989 and 2014")),
(AND('[1]PWS Information'!$E$10="CWS",Q5756="Non-Lead", J5756="Non-Lead - Copper", S5756="Yes", L5756="After 2014")),
(AND('[1]PWS Information'!$E$10="CWS",Q5756="Non-Lead", J5756="Non-Lead - Copper", S5756="Yes", L5756="Unknown")),
(AND('[1]PWS Information'!$E$10="CWS",Q5756="Non-Lead", N5756="Non-Lead - Copper", S5756="Yes", O5756="Between 1989 and 2014")),
(AND('[1]PWS Information'!$E$10="CWS",Q5756="Non-Lead", N5756="Non-Lead - Copper", S5756="Yes", O5756="After 2014")),
(AND('[1]PWS Information'!$E$10="CWS",Q5756="Non-Lead", N5756="Non-Lead - Copper", S5756="Yes", O5756="Unknown")),
(AND('[1]PWS Information'!$E$10="CWS",Q5756="Unknown")),
(AND('[1]PWS Information'!$E$10="NTNC",Q5756="Unknown")))),"Tier 5",
"")))))</f>
        <v>Tier 5</v>
      </c>
      <c r="Z5756" s="71"/>
      <c r="AA5756" s="71"/>
    </row>
    <row r="5757" spans="1:27" ht="86.4" x14ac:dyDescent="0.3">
      <c r="A5757" s="1"/>
      <c r="B5757" s="70">
        <v>9329100</v>
      </c>
      <c r="C5757" s="60">
        <v>2964</v>
      </c>
      <c r="D5757" s="61" t="s">
        <v>1946</v>
      </c>
      <c r="E5757" s="61" t="s">
        <v>128</v>
      </c>
      <c r="F5757" s="61">
        <v>78640</v>
      </c>
      <c r="G5757" s="62" t="s">
        <v>2056</v>
      </c>
      <c r="H5757" s="63">
        <v>29.962713900000001</v>
      </c>
      <c r="I5757" s="64">
        <v>-97.7969694444444</v>
      </c>
      <c r="J5757" s="65" t="s">
        <v>50</v>
      </c>
      <c r="K5757" s="66" t="s">
        <v>51</v>
      </c>
      <c r="L5757" s="62" t="s">
        <v>52</v>
      </c>
      <c r="M5757" s="69"/>
      <c r="N5757" s="65" t="s">
        <v>50</v>
      </c>
      <c r="O5757" s="66" t="s">
        <v>52</v>
      </c>
      <c r="P5757" s="69"/>
      <c r="Q5757" s="55" t="str">
        <f t="shared" si="89"/>
        <v>Non-Lead</v>
      </c>
      <c r="R5757" s="70" t="s">
        <v>51</v>
      </c>
      <c r="S5757" s="70" t="s">
        <v>51</v>
      </c>
      <c r="T5757" s="70"/>
      <c r="U5757" s="71" t="s">
        <v>284</v>
      </c>
      <c r="V5757" s="71" t="s">
        <v>51</v>
      </c>
      <c r="W5757" s="71" t="s">
        <v>51</v>
      </c>
      <c r="X5757" s="71" t="s">
        <v>51</v>
      </c>
      <c r="Y5757" s="72" t="str">
        <f>IF((OR((AND('[1]PWS Information'!$E$10="CWS",U5757="Single Family Residence",Q5757="Lead")),
(AND('[1]PWS Information'!$E$10="CWS",U5757="Multiple Family Residence",'[1]PWS Information'!$E$11="Yes",Q5757="Lead")),
(AND('[1]PWS Information'!$E$10="NTNC",Q5757="Lead")))),"Tier 1",
IF((OR((AND('[1]PWS Information'!$E$10="CWS",U5757="Multiple Family Residence",'[1]PWS Information'!$E$11="No",Q5757="Lead")),
(AND('[1]PWS Information'!$E$10="CWS",U5757="Other",Q5757="Lead")),
(AND('[1]PWS Information'!$E$10="CWS",U5757="Building",Q5757="Lead")))),"Tier 2",
IF((OR((AND('[1]PWS Information'!$E$10="CWS",U5757="Single Family Residence",Q5757="Galvanized Requiring Replacement")),
(AND('[1]PWS Information'!$E$10="CWS",U5757="Single Family Residence",Q5757="Galvanized Requiring Replacement",R5757="Yes")),
(AND('[1]PWS Information'!$E$10="NTNC",Q5757="Galvanized Requiring Replacement")),
(AND('[1]PWS Information'!$E$10="NTNC",U5757="Single Family Residence",R5757="Yes")))),"Tier 3",
IF((OR((AND('[1]PWS Information'!$E$10="CWS",U5757="Single Family Residence",S5757="Yes",Q5757="Non-Lead", J5757="Non-Lead - Copper",L5757="Before 1989")),
(AND('[1]PWS Information'!$E$10="CWS",U5757="Single Family Residence",S5757="Yes",Q5757="Non-Lead", N5757="Non-Lead - Copper",O5757="Before 1989")))),"Tier 4",
IF((OR((AND('[1]PWS Information'!$E$10="NTNC",Q5757="Non-Lead")),
(AND('[1]PWS Information'!$E$10="CWS",Q5757="Non-Lead",S5757="")),
(AND('[1]PWS Information'!$E$10="CWS",Q5757="Non-Lead",S5757="No")),
(AND('[1]PWS Information'!$E$10="CWS",Q5757="Non-Lead",S5757="Don't Know")),
(AND('[1]PWS Information'!$E$10="CWS",Q5757="Non-Lead", J5757="Non-Lead - Copper", S5757="Yes", L5757="Between 1989 and 2014")),
(AND('[1]PWS Information'!$E$10="CWS",Q5757="Non-Lead", J5757="Non-Lead - Copper", S5757="Yes", L5757="After 2014")),
(AND('[1]PWS Information'!$E$10="CWS",Q5757="Non-Lead", J5757="Non-Lead - Copper", S5757="Yes", L5757="Unknown")),
(AND('[1]PWS Information'!$E$10="CWS",Q5757="Non-Lead", N5757="Non-Lead - Copper", S5757="Yes", O5757="Between 1989 and 2014")),
(AND('[1]PWS Information'!$E$10="CWS",Q5757="Non-Lead", N5757="Non-Lead - Copper", S5757="Yes", O5757="After 2014")),
(AND('[1]PWS Information'!$E$10="CWS",Q5757="Non-Lead", N5757="Non-Lead - Copper", S5757="Yes", O5757="Unknown")),
(AND('[1]PWS Information'!$E$10="CWS",Q5757="Unknown")),
(AND('[1]PWS Information'!$E$10="NTNC",Q5757="Unknown")))),"Tier 5",
"")))))</f>
        <v>Tier 5</v>
      </c>
      <c r="Z5757" s="71"/>
      <c r="AA5757" s="71"/>
    </row>
    <row r="5758" spans="1:27" ht="86.4" x14ac:dyDescent="0.3">
      <c r="A5758" s="17"/>
      <c r="B5758" s="70">
        <v>9329100</v>
      </c>
      <c r="C5758" s="60">
        <v>2964</v>
      </c>
      <c r="D5758" s="61" t="s">
        <v>1946</v>
      </c>
      <c r="E5758" s="61" t="s">
        <v>128</v>
      </c>
      <c r="F5758" s="61">
        <v>78640</v>
      </c>
      <c r="G5758" s="62" t="s">
        <v>2056</v>
      </c>
      <c r="H5758" s="63">
        <v>29.962713900000001</v>
      </c>
      <c r="I5758" s="64">
        <v>-97.7969694444444</v>
      </c>
      <c r="J5758" s="65" t="s">
        <v>50</v>
      </c>
      <c r="K5758" s="66" t="s">
        <v>51</v>
      </c>
      <c r="L5758" s="62" t="s">
        <v>52</v>
      </c>
      <c r="M5758" s="69"/>
      <c r="N5758" s="65" t="s">
        <v>50</v>
      </c>
      <c r="O5758" s="66" t="s">
        <v>52</v>
      </c>
      <c r="P5758" s="69"/>
      <c r="Q5758" s="55" t="str">
        <f t="shared" si="89"/>
        <v>Non-Lead</v>
      </c>
      <c r="R5758" s="70" t="s">
        <v>51</v>
      </c>
      <c r="S5758" s="70" t="s">
        <v>51</v>
      </c>
      <c r="T5758" s="70"/>
      <c r="U5758" s="71" t="s">
        <v>284</v>
      </c>
      <c r="V5758" s="71" t="s">
        <v>51</v>
      </c>
      <c r="W5758" s="71" t="s">
        <v>51</v>
      </c>
      <c r="X5758" s="71" t="s">
        <v>51</v>
      </c>
      <c r="Y5758" s="72" t="str">
        <f>IF((OR((AND('[1]PWS Information'!$E$10="CWS",U5758="Single Family Residence",Q5758="Lead")),
(AND('[1]PWS Information'!$E$10="CWS",U5758="Multiple Family Residence",'[1]PWS Information'!$E$11="Yes",Q5758="Lead")),
(AND('[1]PWS Information'!$E$10="NTNC",Q5758="Lead")))),"Tier 1",
IF((OR((AND('[1]PWS Information'!$E$10="CWS",U5758="Multiple Family Residence",'[1]PWS Information'!$E$11="No",Q5758="Lead")),
(AND('[1]PWS Information'!$E$10="CWS",U5758="Other",Q5758="Lead")),
(AND('[1]PWS Information'!$E$10="CWS",U5758="Building",Q5758="Lead")))),"Tier 2",
IF((OR((AND('[1]PWS Information'!$E$10="CWS",U5758="Single Family Residence",Q5758="Galvanized Requiring Replacement")),
(AND('[1]PWS Information'!$E$10="CWS",U5758="Single Family Residence",Q5758="Galvanized Requiring Replacement",R5758="Yes")),
(AND('[1]PWS Information'!$E$10="NTNC",Q5758="Galvanized Requiring Replacement")),
(AND('[1]PWS Information'!$E$10="NTNC",U5758="Single Family Residence",R5758="Yes")))),"Tier 3",
IF((OR((AND('[1]PWS Information'!$E$10="CWS",U5758="Single Family Residence",S5758="Yes",Q5758="Non-Lead", J5758="Non-Lead - Copper",L5758="Before 1989")),
(AND('[1]PWS Information'!$E$10="CWS",U5758="Single Family Residence",S5758="Yes",Q5758="Non-Lead", N5758="Non-Lead - Copper",O5758="Before 1989")))),"Tier 4",
IF((OR((AND('[1]PWS Information'!$E$10="NTNC",Q5758="Non-Lead")),
(AND('[1]PWS Information'!$E$10="CWS",Q5758="Non-Lead",S5758="")),
(AND('[1]PWS Information'!$E$10="CWS",Q5758="Non-Lead",S5758="No")),
(AND('[1]PWS Information'!$E$10="CWS",Q5758="Non-Lead",S5758="Don't Know")),
(AND('[1]PWS Information'!$E$10="CWS",Q5758="Non-Lead", J5758="Non-Lead - Copper", S5758="Yes", L5758="Between 1989 and 2014")),
(AND('[1]PWS Information'!$E$10="CWS",Q5758="Non-Lead", J5758="Non-Lead - Copper", S5758="Yes", L5758="After 2014")),
(AND('[1]PWS Information'!$E$10="CWS",Q5758="Non-Lead", J5758="Non-Lead - Copper", S5758="Yes", L5758="Unknown")),
(AND('[1]PWS Information'!$E$10="CWS",Q5758="Non-Lead", N5758="Non-Lead - Copper", S5758="Yes", O5758="Between 1989 and 2014")),
(AND('[1]PWS Information'!$E$10="CWS",Q5758="Non-Lead", N5758="Non-Lead - Copper", S5758="Yes", O5758="After 2014")),
(AND('[1]PWS Information'!$E$10="CWS",Q5758="Non-Lead", N5758="Non-Lead - Copper", S5758="Yes", O5758="Unknown")),
(AND('[1]PWS Information'!$E$10="CWS",Q5758="Unknown")),
(AND('[1]PWS Information'!$E$10="NTNC",Q5758="Unknown")))),"Tier 5",
"")))))</f>
        <v>Tier 5</v>
      </c>
      <c r="Z5758" s="71"/>
      <c r="AA5758" s="71"/>
    </row>
    <row r="5759" spans="1:27" ht="86.4" x14ac:dyDescent="0.3">
      <c r="A5759" s="1"/>
      <c r="B5759" s="70">
        <v>9329100</v>
      </c>
      <c r="C5759" s="60">
        <v>2964</v>
      </c>
      <c r="D5759" s="61" t="s">
        <v>1946</v>
      </c>
      <c r="E5759" s="61" t="s">
        <v>128</v>
      </c>
      <c r="F5759" s="61">
        <v>78640</v>
      </c>
      <c r="G5759" s="62" t="s">
        <v>2056</v>
      </c>
      <c r="H5759" s="63">
        <v>29.962713900000001</v>
      </c>
      <c r="I5759" s="64">
        <v>-97.7969694444444</v>
      </c>
      <c r="J5759" s="65" t="s">
        <v>50</v>
      </c>
      <c r="K5759" s="66" t="s">
        <v>51</v>
      </c>
      <c r="L5759" s="62" t="s">
        <v>52</v>
      </c>
      <c r="M5759" s="69"/>
      <c r="N5759" s="65" t="s">
        <v>50</v>
      </c>
      <c r="O5759" s="66" t="s">
        <v>52</v>
      </c>
      <c r="P5759" s="69"/>
      <c r="Q5759" s="55" t="str">
        <f t="shared" si="89"/>
        <v>Non-Lead</v>
      </c>
      <c r="R5759" s="70" t="s">
        <v>51</v>
      </c>
      <c r="S5759" s="70" t="s">
        <v>51</v>
      </c>
      <c r="T5759" s="70"/>
      <c r="U5759" s="71" t="s">
        <v>284</v>
      </c>
      <c r="V5759" s="71" t="s">
        <v>51</v>
      </c>
      <c r="W5759" s="71" t="s">
        <v>51</v>
      </c>
      <c r="X5759" s="71" t="s">
        <v>51</v>
      </c>
      <c r="Y5759" s="72" t="str">
        <f>IF((OR((AND('[1]PWS Information'!$E$10="CWS",U5759="Single Family Residence",Q5759="Lead")),
(AND('[1]PWS Information'!$E$10="CWS",U5759="Multiple Family Residence",'[1]PWS Information'!$E$11="Yes",Q5759="Lead")),
(AND('[1]PWS Information'!$E$10="NTNC",Q5759="Lead")))),"Tier 1",
IF((OR((AND('[1]PWS Information'!$E$10="CWS",U5759="Multiple Family Residence",'[1]PWS Information'!$E$11="No",Q5759="Lead")),
(AND('[1]PWS Information'!$E$10="CWS",U5759="Other",Q5759="Lead")),
(AND('[1]PWS Information'!$E$10="CWS",U5759="Building",Q5759="Lead")))),"Tier 2",
IF((OR((AND('[1]PWS Information'!$E$10="CWS",U5759="Single Family Residence",Q5759="Galvanized Requiring Replacement")),
(AND('[1]PWS Information'!$E$10="CWS",U5759="Single Family Residence",Q5759="Galvanized Requiring Replacement",R5759="Yes")),
(AND('[1]PWS Information'!$E$10="NTNC",Q5759="Galvanized Requiring Replacement")),
(AND('[1]PWS Information'!$E$10="NTNC",U5759="Single Family Residence",R5759="Yes")))),"Tier 3",
IF((OR((AND('[1]PWS Information'!$E$10="CWS",U5759="Single Family Residence",S5759="Yes",Q5759="Non-Lead", J5759="Non-Lead - Copper",L5759="Before 1989")),
(AND('[1]PWS Information'!$E$10="CWS",U5759="Single Family Residence",S5759="Yes",Q5759="Non-Lead", N5759="Non-Lead - Copper",O5759="Before 1989")))),"Tier 4",
IF((OR((AND('[1]PWS Information'!$E$10="NTNC",Q5759="Non-Lead")),
(AND('[1]PWS Information'!$E$10="CWS",Q5759="Non-Lead",S5759="")),
(AND('[1]PWS Information'!$E$10="CWS",Q5759="Non-Lead",S5759="No")),
(AND('[1]PWS Information'!$E$10="CWS",Q5759="Non-Lead",S5759="Don't Know")),
(AND('[1]PWS Information'!$E$10="CWS",Q5759="Non-Lead", J5759="Non-Lead - Copper", S5759="Yes", L5759="Between 1989 and 2014")),
(AND('[1]PWS Information'!$E$10="CWS",Q5759="Non-Lead", J5759="Non-Lead - Copper", S5759="Yes", L5759="After 2014")),
(AND('[1]PWS Information'!$E$10="CWS",Q5759="Non-Lead", J5759="Non-Lead - Copper", S5759="Yes", L5759="Unknown")),
(AND('[1]PWS Information'!$E$10="CWS",Q5759="Non-Lead", N5759="Non-Lead - Copper", S5759="Yes", O5759="Between 1989 and 2014")),
(AND('[1]PWS Information'!$E$10="CWS",Q5759="Non-Lead", N5759="Non-Lead - Copper", S5759="Yes", O5759="After 2014")),
(AND('[1]PWS Information'!$E$10="CWS",Q5759="Non-Lead", N5759="Non-Lead - Copper", S5759="Yes", O5759="Unknown")),
(AND('[1]PWS Information'!$E$10="CWS",Q5759="Unknown")),
(AND('[1]PWS Information'!$E$10="NTNC",Q5759="Unknown")))),"Tier 5",
"")))))</f>
        <v>Tier 5</v>
      </c>
      <c r="Z5759" s="71"/>
      <c r="AA5759" s="71"/>
    </row>
    <row r="5760" spans="1:27" ht="86.4" x14ac:dyDescent="0.3">
      <c r="A5760" s="1"/>
      <c r="B5760" s="70">
        <v>9329100</v>
      </c>
      <c r="C5760" s="60">
        <v>2964</v>
      </c>
      <c r="D5760" s="61" t="s">
        <v>1946</v>
      </c>
      <c r="E5760" s="61" t="s">
        <v>128</v>
      </c>
      <c r="F5760" s="61">
        <v>78640</v>
      </c>
      <c r="G5760" s="62" t="s">
        <v>2056</v>
      </c>
      <c r="H5760" s="63">
        <v>29.962713900000001</v>
      </c>
      <c r="I5760" s="64">
        <v>-97.7969694444444</v>
      </c>
      <c r="J5760" s="65" t="s">
        <v>50</v>
      </c>
      <c r="K5760" s="66" t="s">
        <v>51</v>
      </c>
      <c r="L5760" s="62" t="s">
        <v>52</v>
      </c>
      <c r="M5760" s="69"/>
      <c r="N5760" s="65" t="s">
        <v>50</v>
      </c>
      <c r="O5760" s="66" t="s">
        <v>52</v>
      </c>
      <c r="P5760" s="69"/>
      <c r="Q5760" s="55" t="str">
        <f t="shared" si="89"/>
        <v>Non-Lead</v>
      </c>
      <c r="R5760" s="70" t="s">
        <v>51</v>
      </c>
      <c r="S5760" s="70" t="s">
        <v>51</v>
      </c>
      <c r="T5760" s="70"/>
      <c r="U5760" s="71" t="s">
        <v>284</v>
      </c>
      <c r="V5760" s="71" t="s">
        <v>51</v>
      </c>
      <c r="W5760" s="71" t="s">
        <v>51</v>
      </c>
      <c r="X5760" s="71" t="s">
        <v>51</v>
      </c>
      <c r="Y5760" s="72" t="str">
        <f>IF((OR((AND('[1]PWS Information'!$E$10="CWS",U5760="Single Family Residence",Q5760="Lead")),
(AND('[1]PWS Information'!$E$10="CWS",U5760="Multiple Family Residence",'[1]PWS Information'!$E$11="Yes",Q5760="Lead")),
(AND('[1]PWS Information'!$E$10="NTNC",Q5760="Lead")))),"Tier 1",
IF((OR((AND('[1]PWS Information'!$E$10="CWS",U5760="Multiple Family Residence",'[1]PWS Information'!$E$11="No",Q5760="Lead")),
(AND('[1]PWS Information'!$E$10="CWS",U5760="Other",Q5760="Lead")),
(AND('[1]PWS Information'!$E$10="CWS",U5760="Building",Q5760="Lead")))),"Tier 2",
IF((OR((AND('[1]PWS Information'!$E$10="CWS",U5760="Single Family Residence",Q5760="Galvanized Requiring Replacement")),
(AND('[1]PWS Information'!$E$10="CWS",U5760="Single Family Residence",Q5760="Galvanized Requiring Replacement",R5760="Yes")),
(AND('[1]PWS Information'!$E$10="NTNC",Q5760="Galvanized Requiring Replacement")),
(AND('[1]PWS Information'!$E$10="NTNC",U5760="Single Family Residence",R5760="Yes")))),"Tier 3",
IF((OR((AND('[1]PWS Information'!$E$10="CWS",U5760="Single Family Residence",S5760="Yes",Q5760="Non-Lead", J5760="Non-Lead - Copper",L5760="Before 1989")),
(AND('[1]PWS Information'!$E$10="CWS",U5760="Single Family Residence",S5760="Yes",Q5760="Non-Lead", N5760="Non-Lead - Copper",O5760="Before 1989")))),"Tier 4",
IF((OR((AND('[1]PWS Information'!$E$10="NTNC",Q5760="Non-Lead")),
(AND('[1]PWS Information'!$E$10="CWS",Q5760="Non-Lead",S5760="")),
(AND('[1]PWS Information'!$E$10="CWS",Q5760="Non-Lead",S5760="No")),
(AND('[1]PWS Information'!$E$10="CWS",Q5760="Non-Lead",S5760="Don't Know")),
(AND('[1]PWS Information'!$E$10="CWS",Q5760="Non-Lead", J5760="Non-Lead - Copper", S5760="Yes", L5760="Between 1989 and 2014")),
(AND('[1]PWS Information'!$E$10="CWS",Q5760="Non-Lead", J5760="Non-Lead - Copper", S5760="Yes", L5760="After 2014")),
(AND('[1]PWS Information'!$E$10="CWS",Q5760="Non-Lead", J5760="Non-Lead - Copper", S5760="Yes", L5760="Unknown")),
(AND('[1]PWS Information'!$E$10="CWS",Q5760="Non-Lead", N5760="Non-Lead - Copper", S5760="Yes", O5760="Between 1989 and 2014")),
(AND('[1]PWS Information'!$E$10="CWS",Q5760="Non-Lead", N5760="Non-Lead - Copper", S5760="Yes", O5760="After 2014")),
(AND('[1]PWS Information'!$E$10="CWS",Q5760="Non-Lead", N5760="Non-Lead - Copper", S5760="Yes", O5760="Unknown")),
(AND('[1]PWS Information'!$E$10="CWS",Q5760="Unknown")),
(AND('[1]PWS Information'!$E$10="NTNC",Q5760="Unknown")))),"Tier 5",
"")))))</f>
        <v>Tier 5</v>
      </c>
      <c r="Z5760" s="71"/>
      <c r="AA5760" s="71"/>
    </row>
    <row r="5761" spans="1:27" ht="86.4" x14ac:dyDescent="0.3">
      <c r="A5761" s="1"/>
      <c r="B5761" s="70">
        <v>9329100</v>
      </c>
      <c r="C5761" s="60">
        <v>2964</v>
      </c>
      <c r="D5761" s="61" t="s">
        <v>1946</v>
      </c>
      <c r="E5761" s="61" t="s">
        <v>128</v>
      </c>
      <c r="F5761" s="61">
        <v>78640</v>
      </c>
      <c r="G5761" s="62" t="s">
        <v>2056</v>
      </c>
      <c r="H5761" s="63">
        <v>29.962713900000001</v>
      </c>
      <c r="I5761" s="64">
        <v>-97.7969694444444</v>
      </c>
      <c r="J5761" s="65" t="s">
        <v>50</v>
      </c>
      <c r="K5761" s="66" t="s">
        <v>51</v>
      </c>
      <c r="L5761" s="62" t="s">
        <v>52</v>
      </c>
      <c r="M5761" s="69"/>
      <c r="N5761" s="65" t="s">
        <v>50</v>
      </c>
      <c r="O5761" s="66" t="s">
        <v>52</v>
      </c>
      <c r="P5761" s="69"/>
      <c r="Q5761" s="55" t="str">
        <f t="shared" si="89"/>
        <v>Non-Lead</v>
      </c>
      <c r="R5761" s="70" t="s">
        <v>51</v>
      </c>
      <c r="S5761" s="70" t="s">
        <v>51</v>
      </c>
      <c r="T5761" s="70"/>
      <c r="U5761" s="71" t="s">
        <v>284</v>
      </c>
      <c r="V5761" s="71" t="s">
        <v>51</v>
      </c>
      <c r="W5761" s="71" t="s">
        <v>51</v>
      </c>
      <c r="X5761" s="71" t="s">
        <v>51</v>
      </c>
      <c r="Y5761" s="72" t="str">
        <f>IF((OR((AND('[1]PWS Information'!$E$10="CWS",U5761="Single Family Residence",Q5761="Lead")),
(AND('[1]PWS Information'!$E$10="CWS",U5761="Multiple Family Residence",'[1]PWS Information'!$E$11="Yes",Q5761="Lead")),
(AND('[1]PWS Information'!$E$10="NTNC",Q5761="Lead")))),"Tier 1",
IF((OR((AND('[1]PWS Information'!$E$10="CWS",U5761="Multiple Family Residence",'[1]PWS Information'!$E$11="No",Q5761="Lead")),
(AND('[1]PWS Information'!$E$10="CWS",U5761="Other",Q5761="Lead")),
(AND('[1]PWS Information'!$E$10="CWS",U5761="Building",Q5761="Lead")))),"Tier 2",
IF((OR((AND('[1]PWS Information'!$E$10="CWS",U5761="Single Family Residence",Q5761="Galvanized Requiring Replacement")),
(AND('[1]PWS Information'!$E$10="CWS",U5761="Single Family Residence",Q5761="Galvanized Requiring Replacement",R5761="Yes")),
(AND('[1]PWS Information'!$E$10="NTNC",Q5761="Galvanized Requiring Replacement")),
(AND('[1]PWS Information'!$E$10="NTNC",U5761="Single Family Residence",R5761="Yes")))),"Tier 3",
IF((OR((AND('[1]PWS Information'!$E$10="CWS",U5761="Single Family Residence",S5761="Yes",Q5761="Non-Lead", J5761="Non-Lead - Copper",L5761="Before 1989")),
(AND('[1]PWS Information'!$E$10="CWS",U5761="Single Family Residence",S5761="Yes",Q5761="Non-Lead", N5761="Non-Lead - Copper",O5761="Before 1989")))),"Tier 4",
IF((OR((AND('[1]PWS Information'!$E$10="NTNC",Q5761="Non-Lead")),
(AND('[1]PWS Information'!$E$10="CWS",Q5761="Non-Lead",S5761="")),
(AND('[1]PWS Information'!$E$10="CWS",Q5761="Non-Lead",S5761="No")),
(AND('[1]PWS Information'!$E$10="CWS",Q5761="Non-Lead",S5761="Don't Know")),
(AND('[1]PWS Information'!$E$10="CWS",Q5761="Non-Lead", J5761="Non-Lead - Copper", S5761="Yes", L5761="Between 1989 and 2014")),
(AND('[1]PWS Information'!$E$10="CWS",Q5761="Non-Lead", J5761="Non-Lead - Copper", S5761="Yes", L5761="After 2014")),
(AND('[1]PWS Information'!$E$10="CWS",Q5761="Non-Lead", J5761="Non-Lead - Copper", S5761="Yes", L5761="Unknown")),
(AND('[1]PWS Information'!$E$10="CWS",Q5761="Non-Lead", N5761="Non-Lead - Copper", S5761="Yes", O5761="Between 1989 and 2014")),
(AND('[1]PWS Information'!$E$10="CWS",Q5761="Non-Lead", N5761="Non-Lead - Copper", S5761="Yes", O5761="After 2014")),
(AND('[1]PWS Information'!$E$10="CWS",Q5761="Non-Lead", N5761="Non-Lead - Copper", S5761="Yes", O5761="Unknown")),
(AND('[1]PWS Information'!$E$10="CWS",Q5761="Unknown")),
(AND('[1]PWS Information'!$E$10="NTNC",Q5761="Unknown")))),"Tier 5",
"")))))</f>
        <v>Tier 5</v>
      </c>
      <c r="Z5761" s="71"/>
      <c r="AA5761" s="71"/>
    </row>
    <row r="5762" spans="1:27" ht="86.4" x14ac:dyDescent="0.3">
      <c r="A5762" s="17"/>
      <c r="B5762" s="70">
        <v>9329100</v>
      </c>
      <c r="C5762" s="60">
        <v>2964</v>
      </c>
      <c r="D5762" s="61" t="s">
        <v>1946</v>
      </c>
      <c r="E5762" s="61" t="s">
        <v>128</v>
      </c>
      <c r="F5762" s="61">
        <v>78640</v>
      </c>
      <c r="G5762" s="62" t="s">
        <v>2056</v>
      </c>
      <c r="H5762" s="63">
        <v>29.962713900000001</v>
      </c>
      <c r="I5762" s="64">
        <v>-97.7969694444444</v>
      </c>
      <c r="J5762" s="65" t="s">
        <v>50</v>
      </c>
      <c r="K5762" s="66" t="s">
        <v>51</v>
      </c>
      <c r="L5762" s="62" t="s">
        <v>52</v>
      </c>
      <c r="M5762" s="69"/>
      <c r="N5762" s="65" t="s">
        <v>50</v>
      </c>
      <c r="O5762" s="66" t="s">
        <v>52</v>
      </c>
      <c r="P5762" s="69"/>
      <c r="Q5762" s="55" t="str">
        <f t="shared" si="89"/>
        <v>Non-Lead</v>
      </c>
      <c r="R5762" s="70" t="s">
        <v>51</v>
      </c>
      <c r="S5762" s="70" t="s">
        <v>51</v>
      </c>
      <c r="T5762" s="70"/>
      <c r="U5762" s="71" t="s">
        <v>284</v>
      </c>
      <c r="V5762" s="71" t="s">
        <v>51</v>
      </c>
      <c r="W5762" s="71" t="s">
        <v>51</v>
      </c>
      <c r="X5762" s="71" t="s">
        <v>51</v>
      </c>
      <c r="Y5762" s="72" t="str">
        <f>IF((OR((AND('[1]PWS Information'!$E$10="CWS",U5762="Single Family Residence",Q5762="Lead")),
(AND('[1]PWS Information'!$E$10="CWS",U5762="Multiple Family Residence",'[1]PWS Information'!$E$11="Yes",Q5762="Lead")),
(AND('[1]PWS Information'!$E$10="NTNC",Q5762="Lead")))),"Tier 1",
IF((OR((AND('[1]PWS Information'!$E$10="CWS",U5762="Multiple Family Residence",'[1]PWS Information'!$E$11="No",Q5762="Lead")),
(AND('[1]PWS Information'!$E$10="CWS",U5762="Other",Q5762="Lead")),
(AND('[1]PWS Information'!$E$10="CWS",U5762="Building",Q5762="Lead")))),"Tier 2",
IF((OR((AND('[1]PWS Information'!$E$10="CWS",U5762="Single Family Residence",Q5762="Galvanized Requiring Replacement")),
(AND('[1]PWS Information'!$E$10="CWS",U5762="Single Family Residence",Q5762="Galvanized Requiring Replacement",R5762="Yes")),
(AND('[1]PWS Information'!$E$10="NTNC",Q5762="Galvanized Requiring Replacement")),
(AND('[1]PWS Information'!$E$10="NTNC",U5762="Single Family Residence",R5762="Yes")))),"Tier 3",
IF((OR((AND('[1]PWS Information'!$E$10="CWS",U5762="Single Family Residence",S5762="Yes",Q5762="Non-Lead", J5762="Non-Lead - Copper",L5762="Before 1989")),
(AND('[1]PWS Information'!$E$10="CWS",U5762="Single Family Residence",S5762="Yes",Q5762="Non-Lead", N5762="Non-Lead - Copper",O5762="Before 1989")))),"Tier 4",
IF((OR((AND('[1]PWS Information'!$E$10="NTNC",Q5762="Non-Lead")),
(AND('[1]PWS Information'!$E$10="CWS",Q5762="Non-Lead",S5762="")),
(AND('[1]PWS Information'!$E$10="CWS",Q5762="Non-Lead",S5762="No")),
(AND('[1]PWS Information'!$E$10="CWS",Q5762="Non-Lead",S5762="Don't Know")),
(AND('[1]PWS Information'!$E$10="CWS",Q5762="Non-Lead", J5762="Non-Lead - Copper", S5762="Yes", L5762="Between 1989 and 2014")),
(AND('[1]PWS Information'!$E$10="CWS",Q5762="Non-Lead", J5762="Non-Lead - Copper", S5762="Yes", L5762="After 2014")),
(AND('[1]PWS Information'!$E$10="CWS",Q5762="Non-Lead", J5762="Non-Lead - Copper", S5762="Yes", L5762="Unknown")),
(AND('[1]PWS Information'!$E$10="CWS",Q5762="Non-Lead", N5762="Non-Lead - Copper", S5762="Yes", O5762="Between 1989 and 2014")),
(AND('[1]PWS Information'!$E$10="CWS",Q5762="Non-Lead", N5762="Non-Lead - Copper", S5762="Yes", O5762="After 2014")),
(AND('[1]PWS Information'!$E$10="CWS",Q5762="Non-Lead", N5762="Non-Lead - Copper", S5762="Yes", O5762="Unknown")),
(AND('[1]PWS Information'!$E$10="CWS",Q5762="Unknown")),
(AND('[1]PWS Information'!$E$10="NTNC",Q5762="Unknown")))),"Tier 5",
"")))))</f>
        <v>Tier 5</v>
      </c>
      <c r="Z5762" s="71"/>
      <c r="AA5762" s="71"/>
    </row>
    <row r="5763" spans="1:27" ht="86.4" x14ac:dyDescent="0.3">
      <c r="A5763" s="1"/>
      <c r="B5763" s="70">
        <v>9329100</v>
      </c>
      <c r="C5763" s="60">
        <v>2964</v>
      </c>
      <c r="D5763" s="61" t="s">
        <v>1946</v>
      </c>
      <c r="E5763" s="61" t="s">
        <v>128</v>
      </c>
      <c r="F5763" s="61">
        <v>78640</v>
      </c>
      <c r="G5763" s="62" t="s">
        <v>2056</v>
      </c>
      <c r="H5763" s="63">
        <v>29.962713900000001</v>
      </c>
      <c r="I5763" s="64">
        <v>-97.7969694444444</v>
      </c>
      <c r="J5763" s="65" t="s">
        <v>50</v>
      </c>
      <c r="K5763" s="66" t="s">
        <v>51</v>
      </c>
      <c r="L5763" s="62" t="s">
        <v>52</v>
      </c>
      <c r="M5763" s="69"/>
      <c r="N5763" s="65" t="s">
        <v>50</v>
      </c>
      <c r="O5763" s="66" t="s">
        <v>52</v>
      </c>
      <c r="P5763" s="69"/>
      <c r="Q5763" s="55" t="str">
        <f t="shared" si="89"/>
        <v>Non-Lead</v>
      </c>
      <c r="R5763" s="70" t="s">
        <v>51</v>
      </c>
      <c r="S5763" s="70" t="s">
        <v>51</v>
      </c>
      <c r="T5763" s="70"/>
      <c r="U5763" s="71" t="s">
        <v>284</v>
      </c>
      <c r="V5763" s="71" t="s">
        <v>51</v>
      </c>
      <c r="W5763" s="71" t="s">
        <v>51</v>
      </c>
      <c r="X5763" s="71" t="s">
        <v>51</v>
      </c>
      <c r="Y5763" s="72" t="str">
        <f>IF((OR((AND('[1]PWS Information'!$E$10="CWS",U5763="Single Family Residence",Q5763="Lead")),
(AND('[1]PWS Information'!$E$10="CWS",U5763="Multiple Family Residence",'[1]PWS Information'!$E$11="Yes",Q5763="Lead")),
(AND('[1]PWS Information'!$E$10="NTNC",Q5763="Lead")))),"Tier 1",
IF((OR((AND('[1]PWS Information'!$E$10="CWS",U5763="Multiple Family Residence",'[1]PWS Information'!$E$11="No",Q5763="Lead")),
(AND('[1]PWS Information'!$E$10="CWS",U5763="Other",Q5763="Lead")),
(AND('[1]PWS Information'!$E$10="CWS",U5763="Building",Q5763="Lead")))),"Tier 2",
IF((OR((AND('[1]PWS Information'!$E$10="CWS",U5763="Single Family Residence",Q5763="Galvanized Requiring Replacement")),
(AND('[1]PWS Information'!$E$10="CWS",U5763="Single Family Residence",Q5763="Galvanized Requiring Replacement",R5763="Yes")),
(AND('[1]PWS Information'!$E$10="NTNC",Q5763="Galvanized Requiring Replacement")),
(AND('[1]PWS Information'!$E$10="NTNC",U5763="Single Family Residence",R5763="Yes")))),"Tier 3",
IF((OR((AND('[1]PWS Information'!$E$10="CWS",U5763="Single Family Residence",S5763="Yes",Q5763="Non-Lead", J5763="Non-Lead - Copper",L5763="Before 1989")),
(AND('[1]PWS Information'!$E$10="CWS",U5763="Single Family Residence",S5763="Yes",Q5763="Non-Lead", N5763="Non-Lead - Copper",O5763="Before 1989")))),"Tier 4",
IF((OR((AND('[1]PWS Information'!$E$10="NTNC",Q5763="Non-Lead")),
(AND('[1]PWS Information'!$E$10="CWS",Q5763="Non-Lead",S5763="")),
(AND('[1]PWS Information'!$E$10="CWS",Q5763="Non-Lead",S5763="No")),
(AND('[1]PWS Information'!$E$10="CWS",Q5763="Non-Lead",S5763="Don't Know")),
(AND('[1]PWS Information'!$E$10="CWS",Q5763="Non-Lead", J5763="Non-Lead - Copper", S5763="Yes", L5763="Between 1989 and 2014")),
(AND('[1]PWS Information'!$E$10="CWS",Q5763="Non-Lead", J5763="Non-Lead - Copper", S5763="Yes", L5763="After 2014")),
(AND('[1]PWS Information'!$E$10="CWS",Q5763="Non-Lead", J5763="Non-Lead - Copper", S5763="Yes", L5763="Unknown")),
(AND('[1]PWS Information'!$E$10="CWS",Q5763="Non-Lead", N5763="Non-Lead - Copper", S5763="Yes", O5763="Between 1989 and 2014")),
(AND('[1]PWS Information'!$E$10="CWS",Q5763="Non-Lead", N5763="Non-Lead - Copper", S5763="Yes", O5763="After 2014")),
(AND('[1]PWS Information'!$E$10="CWS",Q5763="Non-Lead", N5763="Non-Lead - Copper", S5763="Yes", O5763="Unknown")),
(AND('[1]PWS Information'!$E$10="CWS",Q5763="Unknown")),
(AND('[1]PWS Information'!$E$10="NTNC",Q5763="Unknown")))),"Tier 5",
"")))))</f>
        <v>Tier 5</v>
      </c>
      <c r="Z5763" s="71"/>
      <c r="AA5763" s="71"/>
    </row>
    <row r="5764" spans="1:27" ht="86.4" x14ac:dyDescent="0.3">
      <c r="A5764" s="1"/>
      <c r="B5764" s="70">
        <v>9329100</v>
      </c>
      <c r="C5764" s="60">
        <v>2964</v>
      </c>
      <c r="D5764" s="61" t="s">
        <v>1946</v>
      </c>
      <c r="E5764" s="61" t="s">
        <v>128</v>
      </c>
      <c r="F5764" s="61">
        <v>78640</v>
      </c>
      <c r="G5764" s="62" t="s">
        <v>2056</v>
      </c>
      <c r="H5764" s="63">
        <v>29.962713900000001</v>
      </c>
      <c r="I5764" s="64">
        <v>-97.7969694444444</v>
      </c>
      <c r="J5764" s="65" t="s">
        <v>50</v>
      </c>
      <c r="K5764" s="66" t="s">
        <v>51</v>
      </c>
      <c r="L5764" s="62" t="s">
        <v>52</v>
      </c>
      <c r="M5764" s="69"/>
      <c r="N5764" s="65" t="s">
        <v>50</v>
      </c>
      <c r="O5764" s="66" t="s">
        <v>52</v>
      </c>
      <c r="P5764" s="69"/>
      <c r="Q5764" s="55" t="str">
        <f t="shared" si="89"/>
        <v>Non-Lead</v>
      </c>
      <c r="R5764" s="70" t="s">
        <v>51</v>
      </c>
      <c r="S5764" s="70" t="s">
        <v>51</v>
      </c>
      <c r="T5764" s="70"/>
      <c r="U5764" s="71" t="s">
        <v>284</v>
      </c>
      <c r="V5764" s="71" t="s">
        <v>51</v>
      </c>
      <c r="W5764" s="71" t="s">
        <v>51</v>
      </c>
      <c r="X5764" s="71" t="s">
        <v>51</v>
      </c>
      <c r="Y5764" s="72" t="str">
        <f>IF((OR((AND('[1]PWS Information'!$E$10="CWS",U5764="Single Family Residence",Q5764="Lead")),
(AND('[1]PWS Information'!$E$10="CWS",U5764="Multiple Family Residence",'[1]PWS Information'!$E$11="Yes",Q5764="Lead")),
(AND('[1]PWS Information'!$E$10="NTNC",Q5764="Lead")))),"Tier 1",
IF((OR((AND('[1]PWS Information'!$E$10="CWS",U5764="Multiple Family Residence",'[1]PWS Information'!$E$11="No",Q5764="Lead")),
(AND('[1]PWS Information'!$E$10="CWS",U5764="Other",Q5764="Lead")),
(AND('[1]PWS Information'!$E$10="CWS",U5764="Building",Q5764="Lead")))),"Tier 2",
IF((OR((AND('[1]PWS Information'!$E$10="CWS",U5764="Single Family Residence",Q5764="Galvanized Requiring Replacement")),
(AND('[1]PWS Information'!$E$10="CWS",U5764="Single Family Residence",Q5764="Galvanized Requiring Replacement",R5764="Yes")),
(AND('[1]PWS Information'!$E$10="NTNC",Q5764="Galvanized Requiring Replacement")),
(AND('[1]PWS Information'!$E$10="NTNC",U5764="Single Family Residence",R5764="Yes")))),"Tier 3",
IF((OR((AND('[1]PWS Information'!$E$10="CWS",U5764="Single Family Residence",S5764="Yes",Q5764="Non-Lead", J5764="Non-Lead - Copper",L5764="Before 1989")),
(AND('[1]PWS Information'!$E$10="CWS",U5764="Single Family Residence",S5764="Yes",Q5764="Non-Lead", N5764="Non-Lead - Copper",O5764="Before 1989")))),"Tier 4",
IF((OR((AND('[1]PWS Information'!$E$10="NTNC",Q5764="Non-Lead")),
(AND('[1]PWS Information'!$E$10="CWS",Q5764="Non-Lead",S5764="")),
(AND('[1]PWS Information'!$E$10="CWS",Q5764="Non-Lead",S5764="No")),
(AND('[1]PWS Information'!$E$10="CWS",Q5764="Non-Lead",S5764="Don't Know")),
(AND('[1]PWS Information'!$E$10="CWS",Q5764="Non-Lead", J5764="Non-Lead - Copper", S5764="Yes", L5764="Between 1989 and 2014")),
(AND('[1]PWS Information'!$E$10="CWS",Q5764="Non-Lead", J5764="Non-Lead - Copper", S5764="Yes", L5764="After 2014")),
(AND('[1]PWS Information'!$E$10="CWS",Q5764="Non-Lead", J5764="Non-Lead - Copper", S5764="Yes", L5764="Unknown")),
(AND('[1]PWS Information'!$E$10="CWS",Q5764="Non-Lead", N5764="Non-Lead - Copper", S5764="Yes", O5764="Between 1989 and 2014")),
(AND('[1]PWS Information'!$E$10="CWS",Q5764="Non-Lead", N5764="Non-Lead - Copper", S5764="Yes", O5764="After 2014")),
(AND('[1]PWS Information'!$E$10="CWS",Q5764="Non-Lead", N5764="Non-Lead - Copper", S5764="Yes", O5764="Unknown")),
(AND('[1]PWS Information'!$E$10="CWS",Q5764="Unknown")),
(AND('[1]PWS Information'!$E$10="NTNC",Q5764="Unknown")))),"Tier 5",
"")))))</f>
        <v>Tier 5</v>
      </c>
      <c r="Z5764" s="71"/>
      <c r="AA5764" s="71"/>
    </row>
    <row r="5765" spans="1:27" ht="86.4" x14ac:dyDescent="0.3">
      <c r="A5765" s="1"/>
      <c r="B5765" s="70">
        <v>9329100</v>
      </c>
      <c r="C5765" s="60">
        <v>2964</v>
      </c>
      <c r="D5765" s="61" t="s">
        <v>1946</v>
      </c>
      <c r="E5765" s="61" t="s">
        <v>128</v>
      </c>
      <c r="F5765" s="61">
        <v>78640</v>
      </c>
      <c r="G5765" s="62" t="s">
        <v>2056</v>
      </c>
      <c r="H5765" s="63">
        <v>29.962713900000001</v>
      </c>
      <c r="I5765" s="64">
        <v>-97.7969694444444</v>
      </c>
      <c r="J5765" s="65" t="s">
        <v>50</v>
      </c>
      <c r="K5765" s="66" t="s">
        <v>51</v>
      </c>
      <c r="L5765" s="62" t="s">
        <v>52</v>
      </c>
      <c r="M5765" s="69"/>
      <c r="N5765" s="65" t="s">
        <v>50</v>
      </c>
      <c r="O5765" s="66" t="s">
        <v>52</v>
      </c>
      <c r="P5765" s="69"/>
      <c r="Q5765" s="55" t="str">
        <f t="shared" si="89"/>
        <v>Non-Lead</v>
      </c>
      <c r="R5765" s="70" t="s">
        <v>51</v>
      </c>
      <c r="S5765" s="70" t="s">
        <v>51</v>
      </c>
      <c r="T5765" s="70"/>
      <c r="U5765" s="71" t="s">
        <v>284</v>
      </c>
      <c r="V5765" s="71" t="s">
        <v>51</v>
      </c>
      <c r="W5765" s="71" t="s">
        <v>51</v>
      </c>
      <c r="X5765" s="71" t="s">
        <v>51</v>
      </c>
      <c r="Y5765" s="72" t="str">
        <f>IF((OR((AND('[1]PWS Information'!$E$10="CWS",U5765="Single Family Residence",Q5765="Lead")),
(AND('[1]PWS Information'!$E$10="CWS",U5765="Multiple Family Residence",'[1]PWS Information'!$E$11="Yes",Q5765="Lead")),
(AND('[1]PWS Information'!$E$10="NTNC",Q5765="Lead")))),"Tier 1",
IF((OR((AND('[1]PWS Information'!$E$10="CWS",U5765="Multiple Family Residence",'[1]PWS Information'!$E$11="No",Q5765="Lead")),
(AND('[1]PWS Information'!$E$10="CWS",U5765="Other",Q5765="Lead")),
(AND('[1]PWS Information'!$E$10="CWS",U5765="Building",Q5765="Lead")))),"Tier 2",
IF((OR((AND('[1]PWS Information'!$E$10="CWS",U5765="Single Family Residence",Q5765="Galvanized Requiring Replacement")),
(AND('[1]PWS Information'!$E$10="CWS",U5765="Single Family Residence",Q5765="Galvanized Requiring Replacement",R5765="Yes")),
(AND('[1]PWS Information'!$E$10="NTNC",Q5765="Galvanized Requiring Replacement")),
(AND('[1]PWS Information'!$E$10="NTNC",U5765="Single Family Residence",R5765="Yes")))),"Tier 3",
IF((OR((AND('[1]PWS Information'!$E$10="CWS",U5765="Single Family Residence",S5765="Yes",Q5765="Non-Lead", J5765="Non-Lead - Copper",L5765="Before 1989")),
(AND('[1]PWS Information'!$E$10="CWS",U5765="Single Family Residence",S5765="Yes",Q5765="Non-Lead", N5765="Non-Lead - Copper",O5765="Before 1989")))),"Tier 4",
IF((OR((AND('[1]PWS Information'!$E$10="NTNC",Q5765="Non-Lead")),
(AND('[1]PWS Information'!$E$10="CWS",Q5765="Non-Lead",S5765="")),
(AND('[1]PWS Information'!$E$10="CWS",Q5765="Non-Lead",S5765="No")),
(AND('[1]PWS Information'!$E$10="CWS",Q5765="Non-Lead",S5765="Don't Know")),
(AND('[1]PWS Information'!$E$10="CWS",Q5765="Non-Lead", J5765="Non-Lead - Copper", S5765="Yes", L5765="Between 1989 and 2014")),
(AND('[1]PWS Information'!$E$10="CWS",Q5765="Non-Lead", J5765="Non-Lead - Copper", S5765="Yes", L5765="After 2014")),
(AND('[1]PWS Information'!$E$10="CWS",Q5765="Non-Lead", J5765="Non-Lead - Copper", S5765="Yes", L5765="Unknown")),
(AND('[1]PWS Information'!$E$10="CWS",Q5765="Non-Lead", N5765="Non-Lead - Copper", S5765="Yes", O5765="Between 1989 and 2014")),
(AND('[1]PWS Information'!$E$10="CWS",Q5765="Non-Lead", N5765="Non-Lead - Copper", S5765="Yes", O5765="After 2014")),
(AND('[1]PWS Information'!$E$10="CWS",Q5765="Non-Lead", N5765="Non-Lead - Copper", S5765="Yes", O5765="Unknown")),
(AND('[1]PWS Information'!$E$10="CWS",Q5765="Unknown")),
(AND('[1]PWS Information'!$E$10="NTNC",Q5765="Unknown")))),"Tier 5",
"")))))</f>
        <v>Tier 5</v>
      </c>
      <c r="Z5765" s="71"/>
      <c r="AA5765" s="71"/>
    </row>
    <row r="5766" spans="1:27" ht="86.4" x14ac:dyDescent="0.3">
      <c r="A5766" s="17"/>
      <c r="B5766" s="70">
        <v>9329100</v>
      </c>
      <c r="C5766" s="60">
        <v>2964</v>
      </c>
      <c r="D5766" s="61" t="s">
        <v>1946</v>
      </c>
      <c r="E5766" s="61" t="s">
        <v>128</v>
      </c>
      <c r="F5766" s="61">
        <v>78640</v>
      </c>
      <c r="G5766" s="62" t="s">
        <v>2056</v>
      </c>
      <c r="H5766" s="63">
        <v>29.962713900000001</v>
      </c>
      <c r="I5766" s="64">
        <v>-97.7969694444444</v>
      </c>
      <c r="J5766" s="65" t="s">
        <v>50</v>
      </c>
      <c r="K5766" s="66" t="s">
        <v>51</v>
      </c>
      <c r="L5766" s="62" t="s">
        <v>52</v>
      </c>
      <c r="M5766" s="69"/>
      <c r="N5766" s="65" t="s">
        <v>50</v>
      </c>
      <c r="O5766" s="66" t="s">
        <v>52</v>
      </c>
      <c r="P5766" s="69"/>
      <c r="Q5766" s="55" t="str">
        <f t="shared" si="89"/>
        <v>Non-Lead</v>
      </c>
      <c r="R5766" s="70" t="s">
        <v>51</v>
      </c>
      <c r="S5766" s="70" t="s">
        <v>51</v>
      </c>
      <c r="T5766" s="70"/>
      <c r="U5766" s="71" t="s">
        <v>284</v>
      </c>
      <c r="V5766" s="71" t="s">
        <v>51</v>
      </c>
      <c r="W5766" s="71" t="s">
        <v>51</v>
      </c>
      <c r="X5766" s="71" t="s">
        <v>51</v>
      </c>
      <c r="Y5766" s="72" t="str">
        <f>IF((OR((AND('[1]PWS Information'!$E$10="CWS",U5766="Single Family Residence",Q5766="Lead")),
(AND('[1]PWS Information'!$E$10="CWS",U5766="Multiple Family Residence",'[1]PWS Information'!$E$11="Yes",Q5766="Lead")),
(AND('[1]PWS Information'!$E$10="NTNC",Q5766="Lead")))),"Tier 1",
IF((OR((AND('[1]PWS Information'!$E$10="CWS",U5766="Multiple Family Residence",'[1]PWS Information'!$E$11="No",Q5766="Lead")),
(AND('[1]PWS Information'!$E$10="CWS",U5766="Other",Q5766="Lead")),
(AND('[1]PWS Information'!$E$10="CWS",U5766="Building",Q5766="Lead")))),"Tier 2",
IF((OR((AND('[1]PWS Information'!$E$10="CWS",U5766="Single Family Residence",Q5766="Galvanized Requiring Replacement")),
(AND('[1]PWS Information'!$E$10="CWS",U5766="Single Family Residence",Q5766="Galvanized Requiring Replacement",R5766="Yes")),
(AND('[1]PWS Information'!$E$10="NTNC",Q5766="Galvanized Requiring Replacement")),
(AND('[1]PWS Information'!$E$10="NTNC",U5766="Single Family Residence",R5766="Yes")))),"Tier 3",
IF((OR((AND('[1]PWS Information'!$E$10="CWS",U5766="Single Family Residence",S5766="Yes",Q5766="Non-Lead", J5766="Non-Lead - Copper",L5766="Before 1989")),
(AND('[1]PWS Information'!$E$10="CWS",U5766="Single Family Residence",S5766="Yes",Q5766="Non-Lead", N5766="Non-Lead - Copper",O5766="Before 1989")))),"Tier 4",
IF((OR((AND('[1]PWS Information'!$E$10="NTNC",Q5766="Non-Lead")),
(AND('[1]PWS Information'!$E$10="CWS",Q5766="Non-Lead",S5766="")),
(AND('[1]PWS Information'!$E$10="CWS",Q5766="Non-Lead",S5766="No")),
(AND('[1]PWS Information'!$E$10="CWS",Q5766="Non-Lead",S5766="Don't Know")),
(AND('[1]PWS Information'!$E$10="CWS",Q5766="Non-Lead", J5766="Non-Lead - Copper", S5766="Yes", L5766="Between 1989 and 2014")),
(AND('[1]PWS Information'!$E$10="CWS",Q5766="Non-Lead", J5766="Non-Lead - Copper", S5766="Yes", L5766="After 2014")),
(AND('[1]PWS Information'!$E$10="CWS",Q5766="Non-Lead", J5766="Non-Lead - Copper", S5766="Yes", L5766="Unknown")),
(AND('[1]PWS Information'!$E$10="CWS",Q5766="Non-Lead", N5766="Non-Lead - Copper", S5766="Yes", O5766="Between 1989 and 2014")),
(AND('[1]PWS Information'!$E$10="CWS",Q5766="Non-Lead", N5766="Non-Lead - Copper", S5766="Yes", O5766="After 2014")),
(AND('[1]PWS Information'!$E$10="CWS",Q5766="Non-Lead", N5766="Non-Lead - Copper", S5766="Yes", O5766="Unknown")),
(AND('[1]PWS Information'!$E$10="CWS",Q5766="Unknown")),
(AND('[1]PWS Information'!$E$10="NTNC",Q5766="Unknown")))),"Tier 5",
"")))))</f>
        <v>Tier 5</v>
      </c>
      <c r="Z5766" s="71"/>
      <c r="AA5766" s="71"/>
    </row>
    <row r="5767" spans="1:27" ht="86.4" x14ac:dyDescent="0.3">
      <c r="A5767" s="1"/>
      <c r="B5767" s="70">
        <v>9329100</v>
      </c>
      <c r="C5767" s="60">
        <v>2964</v>
      </c>
      <c r="D5767" s="61" t="s">
        <v>1946</v>
      </c>
      <c r="E5767" s="61" t="s">
        <v>128</v>
      </c>
      <c r="F5767" s="61">
        <v>78640</v>
      </c>
      <c r="G5767" s="62" t="s">
        <v>2056</v>
      </c>
      <c r="H5767" s="63">
        <v>29.962713900000001</v>
      </c>
      <c r="I5767" s="64">
        <v>-97.7969694444444</v>
      </c>
      <c r="J5767" s="65" t="s">
        <v>50</v>
      </c>
      <c r="K5767" s="66" t="s">
        <v>51</v>
      </c>
      <c r="L5767" s="62" t="s">
        <v>52</v>
      </c>
      <c r="M5767" s="69"/>
      <c r="N5767" s="65" t="s">
        <v>50</v>
      </c>
      <c r="O5767" s="66" t="s">
        <v>52</v>
      </c>
      <c r="P5767" s="69"/>
      <c r="Q5767" s="55" t="str">
        <f t="shared" si="89"/>
        <v>Non-Lead</v>
      </c>
      <c r="R5767" s="70" t="s">
        <v>51</v>
      </c>
      <c r="S5767" s="70" t="s">
        <v>51</v>
      </c>
      <c r="T5767" s="70"/>
      <c r="U5767" s="71" t="s">
        <v>284</v>
      </c>
      <c r="V5767" s="71" t="s">
        <v>51</v>
      </c>
      <c r="W5767" s="71" t="s">
        <v>51</v>
      </c>
      <c r="X5767" s="71" t="s">
        <v>51</v>
      </c>
      <c r="Y5767" s="72" t="str">
        <f>IF((OR((AND('[1]PWS Information'!$E$10="CWS",U5767="Single Family Residence",Q5767="Lead")),
(AND('[1]PWS Information'!$E$10="CWS",U5767="Multiple Family Residence",'[1]PWS Information'!$E$11="Yes",Q5767="Lead")),
(AND('[1]PWS Information'!$E$10="NTNC",Q5767="Lead")))),"Tier 1",
IF((OR((AND('[1]PWS Information'!$E$10="CWS",U5767="Multiple Family Residence",'[1]PWS Information'!$E$11="No",Q5767="Lead")),
(AND('[1]PWS Information'!$E$10="CWS",U5767="Other",Q5767="Lead")),
(AND('[1]PWS Information'!$E$10="CWS",U5767="Building",Q5767="Lead")))),"Tier 2",
IF((OR((AND('[1]PWS Information'!$E$10="CWS",U5767="Single Family Residence",Q5767="Galvanized Requiring Replacement")),
(AND('[1]PWS Information'!$E$10="CWS",U5767="Single Family Residence",Q5767="Galvanized Requiring Replacement",R5767="Yes")),
(AND('[1]PWS Information'!$E$10="NTNC",Q5767="Galvanized Requiring Replacement")),
(AND('[1]PWS Information'!$E$10="NTNC",U5767="Single Family Residence",R5767="Yes")))),"Tier 3",
IF((OR((AND('[1]PWS Information'!$E$10="CWS",U5767="Single Family Residence",S5767="Yes",Q5767="Non-Lead", J5767="Non-Lead - Copper",L5767="Before 1989")),
(AND('[1]PWS Information'!$E$10="CWS",U5767="Single Family Residence",S5767="Yes",Q5767="Non-Lead", N5767="Non-Lead - Copper",O5767="Before 1989")))),"Tier 4",
IF((OR((AND('[1]PWS Information'!$E$10="NTNC",Q5767="Non-Lead")),
(AND('[1]PWS Information'!$E$10="CWS",Q5767="Non-Lead",S5767="")),
(AND('[1]PWS Information'!$E$10="CWS",Q5767="Non-Lead",S5767="No")),
(AND('[1]PWS Information'!$E$10="CWS",Q5767="Non-Lead",S5767="Don't Know")),
(AND('[1]PWS Information'!$E$10="CWS",Q5767="Non-Lead", J5767="Non-Lead - Copper", S5767="Yes", L5767="Between 1989 and 2014")),
(AND('[1]PWS Information'!$E$10="CWS",Q5767="Non-Lead", J5767="Non-Lead - Copper", S5767="Yes", L5767="After 2014")),
(AND('[1]PWS Information'!$E$10="CWS",Q5767="Non-Lead", J5767="Non-Lead - Copper", S5767="Yes", L5767="Unknown")),
(AND('[1]PWS Information'!$E$10="CWS",Q5767="Non-Lead", N5767="Non-Lead - Copper", S5767="Yes", O5767="Between 1989 and 2014")),
(AND('[1]PWS Information'!$E$10="CWS",Q5767="Non-Lead", N5767="Non-Lead - Copper", S5767="Yes", O5767="After 2014")),
(AND('[1]PWS Information'!$E$10="CWS",Q5767="Non-Lead", N5767="Non-Lead - Copper", S5767="Yes", O5767="Unknown")),
(AND('[1]PWS Information'!$E$10="CWS",Q5767="Unknown")),
(AND('[1]PWS Information'!$E$10="NTNC",Q5767="Unknown")))),"Tier 5",
"")))))</f>
        <v>Tier 5</v>
      </c>
      <c r="Z5767" s="71"/>
      <c r="AA5767" s="71"/>
    </row>
    <row r="5768" spans="1:27" ht="86.4" x14ac:dyDescent="0.3">
      <c r="A5768" s="1"/>
      <c r="B5768" s="70">
        <v>9329100</v>
      </c>
      <c r="C5768" s="60">
        <v>2964</v>
      </c>
      <c r="D5768" s="61" t="s">
        <v>1946</v>
      </c>
      <c r="E5768" s="61" t="s">
        <v>128</v>
      </c>
      <c r="F5768" s="61">
        <v>78640</v>
      </c>
      <c r="G5768" s="62" t="s">
        <v>2056</v>
      </c>
      <c r="H5768" s="63">
        <v>29.962713900000001</v>
      </c>
      <c r="I5768" s="64">
        <v>-97.7969694444444</v>
      </c>
      <c r="J5768" s="65" t="s">
        <v>50</v>
      </c>
      <c r="K5768" s="66" t="s">
        <v>51</v>
      </c>
      <c r="L5768" s="62" t="s">
        <v>52</v>
      </c>
      <c r="M5768" s="69"/>
      <c r="N5768" s="65" t="s">
        <v>50</v>
      </c>
      <c r="O5768" s="66" t="s">
        <v>52</v>
      </c>
      <c r="P5768" s="69"/>
      <c r="Q5768" s="55" t="str">
        <f t="shared" si="89"/>
        <v>Non-Lead</v>
      </c>
      <c r="R5768" s="70" t="s">
        <v>51</v>
      </c>
      <c r="S5768" s="70" t="s">
        <v>51</v>
      </c>
      <c r="T5768" s="70"/>
      <c r="U5768" s="71" t="s">
        <v>284</v>
      </c>
      <c r="V5768" s="71" t="s">
        <v>51</v>
      </c>
      <c r="W5768" s="71" t="s">
        <v>51</v>
      </c>
      <c r="X5768" s="71" t="s">
        <v>51</v>
      </c>
      <c r="Y5768" s="72" t="str">
        <f>IF((OR((AND('[1]PWS Information'!$E$10="CWS",U5768="Single Family Residence",Q5768="Lead")),
(AND('[1]PWS Information'!$E$10="CWS",U5768="Multiple Family Residence",'[1]PWS Information'!$E$11="Yes",Q5768="Lead")),
(AND('[1]PWS Information'!$E$10="NTNC",Q5768="Lead")))),"Tier 1",
IF((OR((AND('[1]PWS Information'!$E$10="CWS",U5768="Multiple Family Residence",'[1]PWS Information'!$E$11="No",Q5768="Lead")),
(AND('[1]PWS Information'!$E$10="CWS",U5768="Other",Q5768="Lead")),
(AND('[1]PWS Information'!$E$10="CWS",U5768="Building",Q5768="Lead")))),"Tier 2",
IF((OR((AND('[1]PWS Information'!$E$10="CWS",U5768="Single Family Residence",Q5768="Galvanized Requiring Replacement")),
(AND('[1]PWS Information'!$E$10="CWS",U5768="Single Family Residence",Q5768="Galvanized Requiring Replacement",R5768="Yes")),
(AND('[1]PWS Information'!$E$10="NTNC",Q5768="Galvanized Requiring Replacement")),
(AND('[1]PWS Information'!$E$10="NTNC",U5768="Single Family Residence",R5768="Yes")))),"Tier 3",
IF((OR((AND('[1]PWS Information'!$E$10="CWS",U5768="Single Family Residence",S5768="Yes",Q5768="Non-Lead", J5768="Non-Lead - Copper",L5768="Before 1989")),
(AND('[1]PWS Information'!$E$10="CWS",U5768="Single Family Residence",S5768="Yes",Q5768="Non-Lead", N5768="Non-Lead - Copper",O5768="Before 1989")))),"Tier 4",
IF((OR((AND('[1]PWS Information'!$E$10="NTNC",Q5768="Non-Lead")),
(AND('[1]PWS Information'!$E$10="CWS",Q5768="Non-Lead",S5768="")),
(AND('[1]PWS Information'!$E$10="CWS",Q5768="Non-Lead",S5768="No")),
(AND('[1]PWS Information'!$E$10="CWS",Q5768="Non-Lead",S5768="Don't Know")),
(AND('[1]PWS Information'!$E$10="CWS",Q5768="Non-Lead", J5768="Non-Lead - Copper", S5768="Yes", L5768="Between 1989 and 2014")),
(AND('[1]PWS Information'!$E$10="CWS",Q5768="Non-Lead", J5768="Non-Lead - Copper", S5768="Yes", L5768="After 2014")),
(AND('[1]PWS Information'!$E$10="CWS",Q5768="Non-Lead", J5768="Non-Lead - Copper", S5768="Yes", L5768="Unknown")),
(AND('[1]PWS Information'!$E$10="CWS",Q5768="Non-Lead", N5768="Non-Lead - Copper", S5768="Yes", O5768="Between 1989 and 2014")),
(AND('[1]PWS Information'!$E$10="CWS",Q5768="Non-Lead", N5768="Non-Lead - Copper", S5768="Yes", O5768="After 2014")),
(AND('[1]PWS Information'!$E$10="CWS",Q5768="Non-Lead", N5768="Non-Lead - Copper", S5768="Yes", O5768="Unknown")),
(AND('[1]PWS Information'!$E$10="CWS",Q5768="Unknown")),
(AND('[1]PWS Information'!$E$10="NTNC",Q5768="Unknown")))),"Tier 5",
"")))))</f>
        <v>Tier 5</v>
      </c>
      <c r="Z5768" s="71"/>
      <c r="AA5768" s="71"/>
    </row>
    <row r="5769" spans="1:27" ht="86.4" x14ac:dyDescent="0.3">
      <c r="A5769" s="1"/>
      <c r="B5769" s="70">
        <v>9329100</v>
      </c>
      <c r="C5769" s="60">
        <v>2964</v>
      </c>
      <c r="D5769" s="61" t="s">
        <v>1946</v>
      </c>
      <c r="E5769" s="61" t="s">
        <v>128</v>
      </c>
      <c r="F5769" s="61">
        <v>78640</v>
      </c>
      <c r="G5769" s="62" t="s">
        <v>2056</v>
      </c>
      <c r="H5769" s="63">
        <v>29.962713900000001</v>
      </c>
      <c r="I5769" s="64">
        <v>-97.7969694444444</v>
      </c>
      <c r="J5769" s="65" t="s">
        <v>50</v>
      </c>
      <c r="K5769" s="66" t="s">
        <v>51</v>
      </c>
      <c r="L5769" s="62" t="s">
        <v>52</v>
      </c>
      <c r="M5769" s="69"/>
      <c r="N5769" s="65" t="s">
        <v>50</v>
      </c>
      <c r="O5769" s="66" t="s">
        <v>52</v>
      </c>
      <c r="P5769" s="69"/>
      <c r="Q5769" s="55" t="str">
        <f t="shared" si="89"/>
        <v>Non-Lead</v>
      </c>
      <c r="R5769" s="70" t="s">
        <v>51</v>
      </c>
      <c r="S5769" s="70" t="s">
        <v>51</v>
      </c>
      <c r="T5769" s="70"/>
      <c r="U5769" s="71" t="s">
        <v>284</v>
      </c>
      <c r="V5769" s="71" t="s">
        <v>51</v>
      </c>
      <c r="W5769" s="71" t="s">
        <v>51</v>
      </c>
      <c r="X5769" s="71" t="s">
        <v>51</v>
      </c>
      <c r="Y5769" s="72" t="str">
        <f>IF((OR((AND('[1]PWS Information'!$E$10="CWS",U5769="Single Family Residence",Q5769="Lead")),
(AND('[1]PWS Information'!$E$10="CWS",U5769="Multiple Family Residence",'[1]PWS Information'!$E$11="Yes",Q5769="Lead")),
(AND('[1]PWS Information'!$E$10="NTNC",Q5769="Lead")))),"Tier 1",
IF((OR((AND('[1]PWS Information'!$E$10="CWS",U5769="Multiple Family Residence",'[1]PWS Information'!$E$11="No",Q5769="Lead")),
(AND('[1]PWS Information'!$E$10="CWS",U5769="Other",Q5769="Lead")),
(AND('[1]PWS Information'!$E$10="CWS",U5769="Building",Q5769="Lead")))),"Tier 2",
IF((OR((AND('[1]PWS Information'!$E$10="CWS",U5769="Single Family Residence",Q5769="Galvanized Requiring Replacement")),
(AND('[1]PWS Information'!$E$10="CWS",U5769="Single Family Residence",Q5769="Galvanized Requiring Replacement",R5769="Yes")),
(AND('[1]PWS Information'!$E$10="NTNC",Q5769="Galvanized Requiring Replacement")),
(AND('[1]PWS Information'!$E$10="NTNC",U5769="Single Family Residence",R5769="Yes")))),"Tier 3",
IF((OR((AND('[1]PWS Information'!$E$10="CWS",U5769="Single Family Residence",S5769="Yes",Q5769="Non-Lead", J5769="Non-Lead - Copper",L5769="Before 1989")),
(AND('[1]PWS Information'!$E$10="CWS",U5769="Single Family Residence",S5769="Yes",Q5769="Non-Lead", N5769="Non-Lead - Copper",O5769="Before 1989")))),"Tier 4",
IF((OR((AND('[1]PWS Information'!$E$10="NTNC",Q5769="Non-Lead")),
(AND('[1]PWS Information'!$E$10="CWS",Q5769="Non-Lead",S5769="")),
(AND('[1]PWS Information'!$E$10="CWS",Q5769="Non-Lead",S5769="No")),
(AND('[1]PWS Information'!$E$10="CWS",Q5769="Non-Lead",S5769="Don't Know")),
(AND('[1]PWS Information'!$E$10="CWS",Q5769="Non-Lead", J5769="Non-Lead - Copper", S5769="Yes", L5769="Between 1989 and 2014")),
(AND('[1]PWS Information'!$E$10="CWS",Q5769="Non-Lead", J5769="Non-Lead - Copper", S5769="Yes", L5769="After 2014")),
(AND('[1]PWS Information'!$E$10="CWS",Q5769="Non-Lead", J5769="Non-Lead - Copper", S5769="Yes", L5769="Unknown")),
(AND('[1]PWS Information'!$E$10="CWS",Q5769="Non-Lead", N5769="Non-Lead - Copper", S5769="Yes", O5769="Between 1989 and 2014")),
(AND('[1]PWS Information'!$E$10="CWS",Q5769="Non-Lead", N5769="Non-Lead - Copper", S5769="Yes", O5769="After 2014")),
(AND('[1]PWS Information'!$E$10="CWS",Q5769="Non-Lead", N5769="Non-Lead - Copper", S5769="Yes", O5769="Unknown")),
(AND('[1]PWS Information'!$E$10="CWS",Q5769="Unknown")),
(AND('[1]PWS Information'!$E$10="NTNC",Q5769="Unknown")))),"Tier 5",
"")))))</f>
        <v>Tier 5</v>
      </c>
      <c r="Z5769" s="71"/>
      <c r="AA5769" s="71"/>
    </row>
    <row r="5770" spans="1:27" ht="86.4" x14ac:dyDescent="0.3">
      <c r="A5770" s="17"/>
      <c r="B5770" s="70">
        <v>9329100</v>
      </c>
      <c r="C5770" s="60">
        <v>2964</v>
      </c>
      <c r="D5770" s="61" t="s">
        <v>1946</v>
      </c>
      <c r="E5770" s="61" t="s">
        <v>128</v>
      </c>
      <c r="F5770" s="61">
        <v>78640</v>
      </c>
      <c r="G5770" s="62" t="s">
        <v>2056</v>
      </c>
      <c r="H5770" s="63">
        <v>29.962713900000001</v>
      </c>
      <c r="I5770" s="64">
        <v>-97.7969694444444</v>
      </c>
      <c r="J5770" s="65" t="s">
        <v>50</v>
      </c>
      <c r="K5770" s="66" t="s">
        <v>51</v>
      </c>
      <c r="L5770" s="62" t="s">
        <v>52</v>
      </c>
      <c r="M5770" s="69"/>
      <c r="N5770" s="65" t="s">
        <v>50</v>
      </c>
      <c r="O5770" s="66" t="s">
        <v>52</v>
      </c>
      <c r="P5770" s="69"/>
      <c r="Q5770" s="55" t="str">
        <f t="shared" si="89"/>
        <v>Non-Lead</v>
      </c>
      <c r="R5770" s="70" t="s">
        <v>51</v>
      </c>
      <c r="S5770" s="70" t="s">
        <v>51</v>
      </c>
      <c r="T5770" s="70"/>
      <c r="U5770" s="71" t="s">
        <v>284</v>
      </c>
      <c r="V5770" s="71" t="s">
        <v>51</v>
      </c>
      <c r="W5770" s="71" t="s">
        <v>51</v>
      </c>
      <c r="X5770" s="71" t="s">
        <v>51</v>
      </c>
      <c r="Y5770" s="72" t="str">
        <f>IF((OR((AND('[1]PWS Information'!$E$10="CWS",U5770="Single Family Residence",Q5770="Lead")),
(AND('[1]PWS Information'!$E$10="CWS",U5770="Multiple Family Residence",'[1]PWS Information'!$E$11="Yes",Q5770="Lead")),
(AND('[1]PWS Information'!$E$10="NTNC",Q5770="Lead")))),"Tier 1",
IF((OR((AND('[1]PWS Information'!$E$10="CWS",U5770="Multiple Family Residence",'[1]PWS Information'!$E$11="No",Q5770="Lead")),
(AND('[1]PWS Information'!$E$10="CWS",U5770="Other",Q5770="Lead")),
(AND('[1]PWS Information'!$E$10="CWS",U5770="Building",Q5770="Lead")))),"Tier 2",
IF((OR((AND('[1]PWS Information'!$E$10="CWS",U5770="Single Family Residence",Q5770="Galvanized Requiring Replacement")),
(AND('[1]PWS Information'!$E$10="CWS",U5770="Single Family Residence",Q5770="Galvanized Requiring Replacement",R5770="Yes")),
(AND('[1]PWS Information'!$E$10="NTNC",Q5770="Galvanized Requiring Replacement")),
(AND('[1]PWS Information'!$E$10="NTNC",U5770="Single Family Residence",R5770="Yes")))),"Tier 3",
IF((OR((AND('[1]PWS Information'!$E$10="CWS",U5770="Single Family Residence",S5770="Yes",Q5770="Non-Lead", J5770="Non-Lead - Copper",L5770="Before 1989")),
(AND('[1]PWS Information'!$E$10="CWS",U5770="Single Family Residence",S5770="Yes",Q5770="Non-Lead", N5770="Non-Lead - Copper",O5770="Before 1989")))),"Tier 4",
IF((OR((AND('[1]PWS Information'!$E$10="NTNC",Q5770="Non-Lead")),
(AND('[1]PWS Information'!$E$10="CWS",Q5770="Non-Lead",S5770="")),
(AND('[1]PWS Information'!$E$10="CWS",Q5770="Non-Lead",S5770="No")),
(AND('[1]PWS Information'!$E$10="CWS",Q5770="Non-Lead",S5770="Don't Know")),
(AND('[1]PWS Information'!$E$10="CWS",Q5770="Non-Lead", J5770="Non-Lead - Copper", S5770="Yes", L5770="Between 1989 and 2014")),
(AND('[1]PWS Information'!$E$10="CWS",Q5770="Non-Lead", J5770="Non-Lead - Copper", S5770="Yes", L5770="After 2014")),
(AND('[1]PWS Information'!$E$10="CWS",Q5770="Non-Lead", J5770="Non-Lead - Copper", S5770="Yes", L5770="Unknown")),
(AND('[1]PWS Information'!$E$10="CWS",Q5770="Non-Lead", N5770="Non-Lead - Copper", S5770="Yes", O5770="Between 1989 and 2014")),
(AND('[1]PWS Information'!$E$10="CWS",Q5770="Non-Lead", N5770="Non-Lead - Copper", S5770="Yes", O5770="After 2014")),
(AND('[1]PWS Information'!$E$10="CWS",Q5770="Non-Lead", N5770="Non-Lead - Copper", S5770="Yes", O5770="Unknown")),
(AND('[1]PWS Information'!$E$10="CWS",Q5770="Unknown")),
(AND('[1]PWS Information'!$E$10="NTNC",Q5770="Unknown")))),"Tier 5",
"")))))</f>
        <v>Tier 5</v>
      </c>
      <c r="Z5770" s="71"/>
      <c r="AA5770" s="71"/>
    </row>
    <row r="5771" spans="1:27" ht="86.4" x14ac:dyDescent="0.3">
      <c r="A5771" s="1"/>
      <c r="B5771" s="70">
        <v>9329100</v>
      </c>
      <c r="C5771" s="60">
        <v>2964</v>
      </c>
      <c r="D5771" s="61" t="s">
        <v>1946</v>
      </c>
      <c r="E5771" s="61" t="s">
        <v>128</v>
      </c>
      <c r="F5771" s="61">
        <v>78640</v>
      </c>
      <c r="G5771" s="62" t="s">
        <v>2056</v>
      </c>
      <c r="H5771" s="63">
        <v>29.962713900000001</v>
      </c>
      <c r="I5771" s="64">
        <v>-97.7969694444444</v>
      </c>
      <c r="J5771" s="65" t="s">
        <v>50</v>
      </c>
      <c r="K5771" s="66" t="s">
        <v>51</v>
      </c>
      <c r="L5771" s="62" t="s">
        <v>52</v>
      </c>
      <c r="M5771" s="69"/>
      <c r="N5771" s="65" t="s">
        <v>50</v>
      </c>
      <c r="O5771" s="66" t="s">
        <v>52</v>
      </c>
      <c r="P5771" s="69"/>
      <c r="Q5771" s="55" t="str">
        <f t="shared" si="89"/>
        <v>Non-Lead</v>
      </c>
      <c r="R5771" s="70" t="s">
        <v>51</v>
      </c>
      <c r="S5771" s="70" t="s">
        <v>51</v>
      </c>
      <c r="T5771" s="70"/>
      <c r="U5771" s="71" t="s">
        <v>284</v>
      </c>
      <c r="V5771" s="71" t="s">
        <v>51</v>
      </c>
      <c r="W5771" s="71" t="s">
        <v>51</v>
      </c>
      <c r="X5771" s="71" t="s">
        <v>51</v>
      </c>
      <c r="Y5771" s="72" t="str">
        <f>IF((OR((AND('[1]PWS Information'!$E$10="CWS",U5771="Single Family Residence",Q5771="Lead")),
(AND('[1]PWS Information'!$E$10="CWS",U5771="Multiple Family Residence",'[1]PWS Information'!$E$11="Yes",Q5771="Lead")),
(AND('[1]PWS Information'!$E$10="NTNC",Q5771="Lead")))),"Tier 1",
IF((OR((AND('[1]PWS Information'!$E$10="CWS",U5771="Multiple Family Residence",'[1]PWS Information'!$E$11="No",Q5771="Lead")),
(AND('[1]PWS Information'!$E$10="CWS",U5771="Other",Q5771="Lead")),
(AND('[1]PWS Information'!$E$10="CWS",U5771="Building",Q5771="Lead")))),"Tier 2",
IF((OR((AND('[1]PWS Information'!$E$10="CWS",U5771="Single Family Residence",Q5771="Galvanized Requiring Replacement")),
(AND('[1]PWS Information'!$E$10="CWS",U5771="Single Family Residence",Q5771="Galvanized Requiring Replacement",R5771="Yes")),
(AND('[1]PWS Information'!$E$10="NTNC",Q5771="Galvanized Requiring Replacement")),
(AND('[1]PWS Information'!$E$10="NTNC",U5771="Single Family Residence",R5771="Yes")))),"Tier 3",
IF((OR((AND('[1]PWS Information'!$E$10="CWS",U5771="Single Family Residence",S5771="Yes",Q5771="Non-Lead", J5771="Non-Lead - Copper",L5771="Before 1989")),
(AND('[1]PWS Information'!$E$10="CWS",U5771="Single Family Residence",S5771="Yes",Q5771="Non-Lead", N5771="Non-Lead - Copper",O5771="Before 1989")))),"Tier 4",
IF((OR((AND('[1]PWS Information'!$E$10="NTNC",Q5771="Non-Lead")),
(AND('[1]PWS Information'!$E$10="CWS",Q5771="Non-Lead",S5771="")),
(AND('[1]PWS Information'!$E$10="CWS",Q5771="Non-Lead",S5771="No")),
(AND('[1]PWS Information'!$E$10="CWS",Q5771="Non-Lead",S5771="Don't Know")),
(AND('[1]PWS Information'!$E$10="CWS",Q5771="Non-Lead", J5771="Non-Lead - Copper", S5771="Yes", L5771="Between 1989 and 2014")),
(AND('[1]PWS Information'!$E$10="CWS",Q5771="Non-Lead", J5771="Non-Lead - Copper", S5771="Yes", L5771="After 2014")),
(AND('[1]PWS Information'!$E$10="CWS",Q5771="Non-Lead", J5771="Non-Lead - Copper", S5771="Yes", L5771="Unknown")),
(AND('[1]PWS Information'!$E$10="CWS",Q5771="Non-Lead", N5771="Non-Lead - Copper", S5771="Yes", O5771="Between 1989 and 2014")),
(AND('[1]PWS Information'!$E$10="CWS",Q5771="Non-Lead", N5771="Non-Lead - Copper", S5771="Yes", O5771="After 2014")),
(AND('[1]PWS Information'!$E$10="CWS",Q5771="Non-Lead", N5771="Non-Lead - Copper", S5771="Yes", O5771="Unknown")),
(AND('[1]PWS Information'!$E$10="CWS",Q5771="Unknown")),
(AND('[1]PWS Information'!$E$10="NTNC",Q5771="Unknown")))),"Tier 5",
"")))))</f>
        <v>Tier 5</v>
      </c>
      <c r="Z5771" s="71"/>
      <c r="AA5771" s="71"/>
    </row>
    <row r="5772" spans="1:27" ht="86.4" x14ac:dyDescent="0.3">
      <c r="A5772" s="1"/>
      <c r="B5772" s="70">
        <v>9329100</v>
      </c>
      <c r="C5772" s="60">
        <v>2964</v>
      </c>
      <c r="D5772" s="61" t="s">
        <v>1946</v>
      </c>
      <c r="E5772" s="61" t="s">
        <v>128</v>
      </c>
      <c r="F5772" s="61">
        <v>78640</v>
      </c>
      <c r="G5772" s="62" t="s">
        <v>2056</v>
      </c>
      <c r="H5772" s="63">
        <v>29.962713900000001</v>
      </c>
      <c r="I5772" s="64">
        <v>-97.7969694444444</v>
      </c>
      <c r="J5772" s="65" t="s">
        <v>50</v>
      </c>
      <c r="K5772" s="66" t="s">
        <v>51</v>
      </c>
      <c r="L5772" s="62" t="s">
        <v>52</v>
      </c>
      <c r="M5772" s="69"/>
      <c r="N5772" s="65" t="s">
        <v>50</v>
      </c>
      <c r="O5772" s="66" t="s">
        <v>52</v>
      </c>
      <c r="P5772" s="69"/>
      <c r="Q5772" s="55" t="str">
        <f t="shared" si="89"/>
        <v>Non-Lead</v>
      </c>
      <c r="R5772" s="70" t="s">
        <v>51</v>
      </c>
      <c r="S5772" s="70" t="s">
        <v>51</v>
      </c>
      <c r="T5772" s="70"/>
      <c r="U5772" s="71" t="s">
        <v>284</v>
      </c>
      <c r="V5772" s="71" t="s">
        <v>51</v>
      </c>
      <c r="W5772" s="71" t="s">
        <v>51</v>
      </c>
      <c r="X5772" s="71" t="s">
        <v>51</v>
      </c>
      <c r="Y5772" s="72" t="str">
        <f>IF((OR((AND('[1]PWS Information'!$E$10="CWS",U5772="Single Family Residence",Q5772="Lead")),
(AND('[1]PWS Information'!$E$10="CWS",U5772="Multiple Family Residence",'[1]PWS Information'!$E$11="Yes",Q5772="Lead")),
(AND('[1]PWS Information'!$E$10="NTNC",Q5772="Lead")))),"Tier 1",
IF((OR((AND('[1]PWS Information'!$E$10="CWS",U5772="Multiple Family Residence",'[1]PWS Information'!$E$11="No",Q5772="Lead")),
(AND('[1]PWS Information'!$E$10="CWS",U5772="Other",Q5772="Lead")),
(AND('[1]PWS Information'!$E$10="CWS",U5772="Building",Q5772="Lead")))),"Tier 2",
IF((OR((AND('[1]PWS Information'!$E$10="CWS",U5772="Single Family Residence",Q5772="Galvanized Requiring Replacement")),
(AND('[1]PWS Information'!$E$10="CWS",U5772="Single Family Residence",Q5772="Galvanized Requiring Replacement",R5772="Yes")),
(AND('[1]PWS Information'!$E$10="NTNC",Q5772="Galvanized Requiring Replacement")),
(AND('[1]PWS Information'!$E$10="NTNC",U5772="Single Family Residence",R5772="Yes")))),"Tier 3",
IF((OR((AND('[1]PWS Information'!$E$10="CWS",U5772="Single Family Residence",S5772="Yes",Q5772="Non-Lead", J5772="Non-Lead - Copper",L5772="Before 1989")),
(AND('[1]PWS Information'!$E$10="CWS",U5772="Single Family Residence",S5772="Yes",Q5772="Non-Lead", N5772="Non-Lead - Copper",O5772="Before 1989")))),"Tier 4",
IF((OR((AND('[1]PWS Information'!$E$10="NTNC",Q5772="Non-Lead")),
(AND('[1]PWS Information'!$E$10="CWS",Q5772="Non-Lead",S5772="")),
(AND('[1]PWS Information'!$E$10="CWS",Q5772="Non-Lead",S5772="No")),
(AND('[1]PWS Information'!$E$10="CWS",Q5772="Non-Lead",S5772="Don't Know")),
(AND('[1]PWS Information'!$E$10="CWS",Q5772="Non-Lead", J5772="Non-Lead - Copper", S5772="Yes", L5772="Between 1989 and 2014")),
(AND('[1]PWS Information'!$E$10="CWS",Q5772="Non-Lead", J5772="Non-Lead - Copper", S5772="Yes", L5772="After 2014")),
(AND('[1]PWS Information'!$E$10="CWS",Q5772="Non-Lead", J5772="Non-Lead - Copper", S5772="Yes", L5772="Unknown")),
(AND('[1]PWS Information'!$E$10="CWS",Q5772="Non-Lead", N5772="Non-Lead - Copper", S5772="Yes", O5772="Between 1989 and 2014")),
(AND('[1]PWS Information'!$E$10="CWS",Q5772="Non-Lead", N5772="Non-Lead - Copper", S5772="Yes", O5772="After 2014")),
(AND('[1]PWS Information'!$E$10="CWS",Q5772="Non-Lead", N5772="Non-Lead - Copper", S5772="Yes", O5772="Unknown")),
(AND('[1]PWS Information'!$E$10="CWS",Q5772="Unknown")),
(AND('[1]PWS Information'!$E$10="NTNC",Q5772="Unknown")))),"Tier 5",
"")))))</f>
        <v>Tier 5</v>
      </c>
      <c r="Z5772" s="71"/>
      <c r="AA5772" s="71"/>
    </row>
    <row r="5773" spans="1:27" ht="86.4" x14ac:dyDescent="0.3">
      <c r="A5773" s="1"/>
      <c r="B5773" s="70">
        <v>9329100</v>
      </c>
      <c r="C5773" s="60">
        <v>2964</v>
      </c>
      <c r="D5773" s="61" t="s">
        <v>1946</v>
      </c>
      <c r="E5773" s="61" t="s">
        <v>128</v>
      </c>
      <c r="F5773" s="61">
        <v>78640</v>
      </c>
      <c r="G5773" s="62" t="s">
        <v>2056</v>
      </c>
      <c r="H5773" s="63">
        <v>29.962713900000001</v>
      </c>
      <c r="I5773" s="64">
        <v>-97.7969694444444</v>
      </c>
      <c r="J5773" s="65" t="s">
        <v>50</v>
      </c>
      <c r="K5773" s="66" t="s">
        <v>51</v>
      </c>
      <c r="L5773" s="62" t="s">
        <v>52</v>
      </c>
      <c r="M5773" s="69"/>
      <c r="N5773" s="65" t="s">
        <v>50</v>
      </c>
      <c r="O5773" s="66" t="s">
        <v>52</v>
      </c>
      <c r="P5773" s="69"/>
      <c r="Q5773" s="55" t="str">
        <f t="shared" ref="Q5773:Q5836" si="90">IF((OR(J5773="Lead")),"Lead",
IF((OR(N5773="Lead")),"Lead",
IF((OR(J5773="Lead-lined galvanized")),"Lead",
IF((OR(N5773="Lead-lined galvanized")),"Lead",
IF((OR((AND(J5773="Unknown - Likely Lead",N5773="Galvanized")),
(AND(J5773="Unknown - Unlikely Lead",N5773="Galvanized")),
(AND(J5773="Unknown - Material Unknown",N5773="Galvanized")))),"Galvanized Requiring Replacement",
IF((OR((AND(J5773="Non-lead - Copper",K5773="Yes",N5773="Galvanized")),
(AND(J5773="Non-lead - Copper",K5773="Don't know",N5773="Galvanized")),
(AND(J5773="Non-lead - Copper",K5773="",N5773="Galvanized")),
(AND(J5773="Non-lead - Plastic",K5773="Yes",N5773="Galvanized")),
(AND(J5773="Non-lead - Plastic",K5773="Don't know",N5773="Galvanized")),
(AND(J5773="Non-lead - Plastic",K5773="",N5773="Galvanized")),
(AND(J5773="Non-lead",K5773="Yes",N5773="Galvanized")),
(AND(J5773="Non-lead",K5773="Don't know",N5773="Galvanized")),
(AND(J5773="Non-lead",K5773="",N5773="Galvanized")),
(AND(J5773="Non-lead - Other",K5773="Yes",N5773="Galvanized")),
(AND(J5773="Non-Lead - Other",K5773="Don't know",N5773="Galvanized")),
(AND(J5773="Galvanized",K5773="Yes",N5773="Galvanized")),
(AND(J5773="Galvanized",K5773="Don't know",N5773="Galvanized")),
(AND(J5773="Galvanized",K5773="",N5773="Galvanized")),
(AND(J5773="Non-Lead - Other",K5773="",N5773="Galvanized")))),"Galvanized Requiring Replacement",
IF((OR((AND(J5773="Non-lead - Copper",N5773="Non-lead - Copper")),
(AND(J5773="Non-lead - Copper",N5773="Non-lead - Plastic")),
(AND(J5773="Non-lead - Copper",N5773="Non-lead - Other")),
(AND(J5773="Non-lead - Copper",N5773="Non-lead")),
(AND(J5773="Non-lead - Plastic",N5773="Non-lead - Copper")),
(AND(J5773="Non-lead - Plastic",N5773="Non-lead - Plastic")),
(AND(J5773="Non-lead - Plastic",N5773="Non-lead - Other")),
(AND(J5773="Non-lead - Plastic",N5773="Non-lead")),
(AND(J5773="Non-lead",N5773="Non-lead - Copper")),
(AND(J5773="Non-lead",N5773="Non-lead - Plastic")),
(AND(J5773="Non-lead",N5773="Non-lead - Other")),
(AND(J5773="Non-lead",N5773="Non-lead")),
(AND(J5773="Non-lead - Other",N5773="Non-lead - Copper")),
(AND(J5773="Non-Lead - Other",N5773="Non-lead - Plastic")),
(AND(J5773="Non-Lead - Other",N5773="Non-lead")),
(AND(J5773="Non-Lead - Other",N5773="Non-lead - Other")))),"Non-Lead",
IF((OR((AND(J5773="Galvanized",N5773="Non-lead")),
(AND(J5773="Galvanized",N5773="Non-lead - Copper")),
(AND(J5773="Galvanized",N5773="Non-lead - Plastic")),
(AND(J5773="Galvanized",N5773="Non-lead")),
(AND(J5773="Galvanized",N5773="Non-lead - Other")))),"Non-Lead",
IF((OR((AND(J5773="Non-lead - Copper",K5773="No",N5773="Galvanized")),
(AND(J5773="Non-lead - Plastic",K5773="No",N5773="Galvanized")),
(AND(J5773="Non-lead",K5773="No",N5773="Galvanized")),
(AND(J5773="Galvanized",K5773="No",N5773="Galvanized")),
(AND(J5773="Non-lead - Other",K5773="No",N5773="Galvanized")))),"Non-lead",
IF((OR((AND(J5773="Unknown - Likely Lead",N5773="Unknown - Likely Lead")),
(AND(J5773="Unknown - Likely Lead",N5773="Unknown - Unlikely Lead")),
(AND(J5773="Unknown - Likely Lead",N5773="Unknown - Material Unknown")),
(AND(J5773="Unknown - Unlikely Lead",N5773="Unknown - Likely Lead")),
(AND(J5773="Unknown - Unlikely Lead",N5773="Unknown - Unlikely Lead")),
(AND(J5773="Unknown - Unlikely Lead",N5773="Unknown - Material Unknown")),
(AND(J5773="Unknown - Material Unknown",N5773="Unknown - Likely Lead")),
(AND(J5773="Unknown - Material Unknown",N5773="Unknown - Unlikely Lead")),
(AND(J5773="Unknown - Material Unknown",N5773="Unknown - Material Unknown")))),"Unknown",
IF((OR((AND(J5773="Unknown - Likely Lead",N5773="Non-lead - Copper")),
(AND(J5773="Unknown - Likely Lead",N5773="Non-lead - Plastic")),
(AND(J5773="Unknown - Likely Lead",N5773="Non-lead")),
(AND(J5773="Unknown - Likely Lead",N5773="Non-lead - Other")),
(AND(J5773="Unknown - Unlikely Lead",N5773="Non-lead - Copper")),
(AND(J5773="Unknown - Unlikely Lead",N5773="Non-lead - Plastic")),
(AND(J5773="Unknown - Unlikely Lead",N5773="Non-lead")),
(AND(J5773="Unknown - Unlikely Lead",N5773="Non-lead - Other")),
(AND(J5773="Unknown - Material Unknown",N5773="Non-lead - Copper")),
(AND(J5773="Unknown - Material Unknown",N5773="Non-lead - Plastic")),
(AND(J5773="Unknown - Material Unknown",N5773="Non-lead")),
(AND(J5773="Unknown - Material Unknown",N5773="Non-lead - Other")))),"Unknown",
IF((OR((AND(J5773="Non-lead - Copper",N5773="Unknown - Likely Lead")),
(AND(J5773="Non-lead - Copper",N5773="Unknown - Unlikely Lead")),
(AND(J5773="Non-lead - Copper",N5773="Unknown - Material Unknown")),
(AND(J5773="Non-lead - Plastic",N5773="Unknown - Likely Lead")),
(AND(J5773="Non-lead - Plastic",N5773="Unknown - Unlikely Lead")),
(AND(J5773="Non-lead - Plastic",N5773="Unknown - Material Unknown")),
(AND(J5773="Non-lead",N5773="Unknown - Likely Lead")),
(AND(J5773="Non-lead",N5773="Unknown - Unlikely Lead")),
(AND(J5773="Non-lead",N5773="Unknown - Material Unknown")),
(AND(J5773="Non-lead - Other",N5773="Unknown - Likely Lead")),
(AND(J5773="Non-Lead - Other",N5773="Unknown - Unlikely Lead")),
(AND(J5773="Non-Lead - Other",N5773="Unknown - Material Unknown")))),"Unknown",
IF((OR((AND(J5773="Galvanized",N5773="Unknown - Likely Lead")),
(AND(J5773="Galvanized",N5773="Unknown - Unlikely Lead")),
(AND(J5773="Galvanized",N5773="Unknown - Material Unknown")))),"Unknown",
IF((OR((AND(J5773="Galvanized",N5773="")))),"Galvanized Requiring Replacement",
IF((OR((AND(J5773="Non-lead - Copper",N5773="")),
(AND(J5773="Non-lead - Plastic",N5773="")),
(AND(J5773="Non-lead",N5773="")),
(AND(J5773="Non-lead - Other",N5773="")))),"Non-lead",
IF((OR((AND(J5773="Unknown - Likely Lead",N5773="")),
(AND(J5773="Unknown - Unlikely Lead",N5773="")),
(AND(J5773="Unknown - Material Unknown",N5773="")))),"Unknown",
""))))))))))))))))</f>
        <v>Non-Lead</v>
      </c>
      <c r="R5773" s="70" t="s">
        <v>51</v>
      </c>
      <c r="S5773" s="70" t="s">
        <v>51</v>
      </c>
      <c r="T5773" s="70"/>
      <c r="U5773" s="71" t="s">
        <v>284</v>
      </c>
      <c r="V5773" s="71" t="s">
        <v>51</v>
      </c>
      <c r="W5773" s="71" t="s">
        <v>51</v>
      </c>
      <c r="X5773" s="71" t="s">
        <v>51</v>
      </c>
      <c r="Y5773" s="72" t="str">
        <f>IF((OR((AND('[1]PWS Information'!$E$10="CWS",U5773="Single Family Residence",Q5773="Lead")),
(AND('[1]PWS Information'!$E$10="CWS",U5773="Multiple Family Residence",'[1]PWS Information'!$E$11="Yes",Q5773="Lead")),
(AND('[1]PWS Information'!$E$10="NTNC",Q5773="Lead")))),"Tier 1",
IF((OR((AND('[1]PWS Information'!$E$10="CWS",U5773="Multiple Family Residence",'[1]PWS Information'!$E$11="No",Q5773="Lead")),
(AND('[1]PWS Information'!$E$10="CWS",U5773="Other",Q5773="Lead")),
(AND('[1]PWS Information'!$E$10="CWS",U5773="Building",Q5773="Lead")))),"Tier 2",
IF((OR((AND('[1]PWS Information'!$E$10="CWS",U5773="Single Family Residence",Q5773="Galvanized Requiring Replacement")),
(AND('[1]PWS Information'!$E$10="CWS",U5773="Single Family Residence",Q5773="Galvanized Requiring Replacement",R5773="Yes")),
(AND('[1]PWS Information'!$E$10="NTNC",Q5773="Galvanized Requiring Replacement")),
(AND('[1]PWS Information'!$E$10="NTNC",U5773="Single Family Residence",R5773="Yes")))),"Tier 3",
IF((OR((AND('[1]PWS Information'!$E$10="CWS",U5773="Single Family Residence",S5773="Yes",Q5773="Non-Lead", J5773="Non-Lead - Copper",L5773="Before 1989")),
(AND('[1]PWS Information'!$E$10="CWS",U5773="Single Family Residence",S5773="Yes",Q5773="Non-Lead", N5773="Non-Lead - Copper",O5773="Before 1989")))),"Tier 4",
IF((OR((AND('[1]PWS Information'!$E$10="NTNC",Q5773="Non-Lead")),
(AND('[1]PWS Information'!$E$10="CWS",Q5773="Non-Lead",S5773="")),
(AND('[1]PWS Information'!$E$10="CWS",Q5773="Non-Lead",S5773="No")),
(AND('[1]PWS Information'!$E$10="CWS",Q5773="Non-Lead",S5773="Don't Know")),
(AND('[1]PWS Information'!$E$10="CWS",Q5773="Non-Lead", J5773="Non-Lead - Copper", S5773="Yes", L5773="Between 1989 and 2014")),
(AND('[1]PWS Information'!$E$10="CWS",Q5773="Non-Lead", J5773="Non-Lead - Copper", S5773="Yes", L5773="After 2014")),
(AND('[1]PWS Information'!$E$10="CWS",Q5773="Non-Lead", J5773="Non-Lead - Copper", S5773="Yes", L5773="Unknown")),
(AND('[1]PWS Information'!$E$10="CWS",Q5773="Non-Lead", N5773="Non-Lead - Copper", S5773="Yes", O5773="Between 1989 and 2014")),
(AND('[1]PWS Information'!$E$10="CWS",Q5773="Non-Lead", N5773="Non-Lead - Copper", S5773="Yes", O5773="After 2014")),
(AND('[1]PWS Information'!$E$10="CWS",Q5773="Non-Lead", N5773="Non-Lead - Copper", S5773="Yes", O5773="Unknown")),
(AND('[1]PWS Information'!$E$10="CWS",Q5773="Unknown")),
(AND('[1]PWS Information'!$E$10="NTNC",Q5773="Unknown")))),"Tier 5",
"")))))</f>
        <v>Tier 5</v>
      </c>
      <c r="Z5773" s="71"/>
      <c r="AA5773" s="71"/>
    </row>
    <row r="5774" spans="1:27" ht="86.4" x14ac:dyDescent="0.3">
      <c r="A5774" s="17"/>
      <c r="B5774" s="70">
        <v>9329100</v>
      </c>
      <c r="C5774" s="60">
        <v>2964</v>
      </c>
      <c r="D5774" s="61" t="s">
        <v>1946</v>
      </c>
      <c r="E5774" s="61" t="s">
        <v>128</v>
      </c>
      <c r="F5774" s="61">
        <v>78640</v>
      </c>
      <c r="G5774" s="62" t="s">
        <v>2056</v>
      </c>
      <c r="H5774" s="63">
        <v>29.962713900000001</v>
      </c>
      <c r="I5774" s="64">
        <v>-97.7969694444444</v>
      </c>
      <c r="J5774" s="65" t="s">
        <v>50</v>
      </c>
      <c r="K5774" s="66" t="s">
        <v>51</v>
      </c>
      <c r="L5774" s="62" t="s">
        <v>52</v>
      </c>
      <c r="M5774" s="69"/>
      <c r="N5774" s="65" t="s">
        <v>50</v>
      </c>
      <c r="O5774" s="66" t="s">
        <v>52</v>
      </c>
      <c r="P5774" s="69"/>
      <c r="Q5774" s="55" t="str">
        <f t="shared" si="90"/>
        <v>Non-Lead</v>
      </c>
      <c r="R5774" s="70" t="s">
        <v>51</v>
      </c>
      <c r="S5774" s="70" t="s">
        <v>51</v>
      </c>
      <c r="T5774" s="70"/>
      <c r="U5774" s="71" t="s">
        <v>284</v>
      </c>
      <c r="V5774" s="71" t="s">
        <v>51</v>
      </c>
      <c r="W5774" s="71" t="s">
        <v>51</v>
      </c>
      <c r="X5774" s="71" t="s">
        <v>51</v>
      </c>
      <c r="Y5774" s="72" t="str">
        <f>IF((OR((AND('[1]PWS Information'!$E$10="CWS",U5774="Single Family Residence",Q5774="Lead")),
(AND('[1]PWS Information'!$E$10="CWS",U5774="Multiple Family Residence",'[1]PWS Information'!$E$11="Yes",Q5774="Lead")),
(AND('[1]PWS Information'!$E$10="NTNC",Q5774="Lead")))),"Tier 1",
IF((OR((AND('[1]PWS Information'!$E$10="CWS",U5774="Multiple Family Residence",'[1]PWS Information'!$E$11="No",Q5774="Lead")),
(AND('[1]PWS Information'!$E$10="CWS",U5774="Other",Q5774="Lead")),
(AND('[1]PWS Information'!$E$10="CWS",U5774="Building",Q5774="Lead")))),"Tier 2",
IF((OR((AND('[1]PWS Information'!$E$10="CWS",U5774="Single Family Residence",Q5774="Galvanized Requiring Replacement")),
(AND('[1]PWS Information'!$E$10="CWS",U5774="Single Family Residence",Q5774="Galvanized Requiring Replacement",R5774="Yes")),
(AND('[1]PWS Information'!$E$10="NTNC",Q5774="Galvanized Requiring Replacement")),
(AND('[1]PWS Information'!$E$10="NTNC",U5774="Single Family Residence",R5774="Yes")))),"Tier 3",
IF((OR((AND('[1]PWS Information'!$E$10="CWS",U5774="Single Family Residence",S5774="Yes",Q5774="Non-Lead", J5774="Non-Lead - Copper",L5774="Before 1989")),
(AND('[1]PWS Information'!$E$10="CWS",U5774="Single Family Residence",S5774="Yes",Q5774="Non-Lead", N5774="Non-Lead - Copper",O5774="Before 1989")))),"Tier 4",
IF((OR((AND('[1]PWS Information'!$E$10="NTNC",Q5774="Non-Lead")),
(AND('[1]PWS Information'!$E$10="CWS",Q5774="Non-Lead",S5774="")),
(AND('[1]PWS Information'!$E$10="CWS",Q5774="Non-Lead",S5774="No")),
(AND('[1]PWS Information'!$E$10="CWS",Q5774="Non-Lead",S5774="Don't Know")),
(AND('[1]PWS Information'!$E$10="CWS",Q5774="Non-Lead", J5774="Non-Lead - Copper", S5774="Yes", L5774="Between 1989 and 2014")),
(AND('[1]PWS Information'!$E$10="CWS",Q5774="Non-Lead", J5774="Non-Lead - Copper", S5774="Yes", L5774="After 2014")),
(AND('[1]PWS Information'!$E$10="CWS",Q5774="Non-Lead", J5774="Non-Lead - Copper", S5774="Yes", L5774="Unknown")),
(AND('[1]PWS Information'!$E$10="CWS",Q5774="Non-Lead", N5774="Non-Lead - Copper", S5774="Yes", O5774="Between 1989 and 2014")),
(AND('[1]PWS Information'!$E$10="CWS",Q5774="Non-Lead", N5774="Non-Lead - Copper", S5774="Yes", O5774="After 2014")),
(AND('[1]PWS Information'!$E$10="CWS",Q5774="Non-Lead", N5774="Non-Lead - Copper", S5774="Yes", O5774="Unknown")),
(AND('[1]PWS Information'!$E$10="CWS",Q5774="Unknown")),
(AND('[1]PWS Information'!$E$10="NTNC",Q5774="Unknown")))),"Tier 5",
"")))))</f>
        <v>Tier 5</v>
      </c>
      <c r="Z5774" s="71"/>
      <c r="AA5774" s="71"/>
    </row>
    <row r="5775" spans="1:27" ht="86.4" x14ac:dyDescent="0.3">
      <c r="A5775" s="1"/>
      <c r="B5775" s="70">
        <v>9329100</v>
      </c>
      <c r="C5775" s="60">
        <v>2964</v>
      </c>
      <c r="D5775" s="61" t="s">
        <v>1946</v>
      </c>
      <c r="E5775" s="61" t="s">
        <v>128</v>
      </c>
      <c r="F5775" s="61">
        <v>78640</v>
      </c>
      <c r="G5775" s="62" t="s">
        <v>2056</v>
      </c>
      <c r="H5775" s="63">
        <v>29.962713900000001</v>
      </c>
      <c r="I5775" s="64">
        <v>-97.7969694444444</v>
      </c>
      <c r="J5775" s="65" t="s">
        <v>50</v>
      </c>
      <c r="K5775" s="66" t="s">
        <v>51</v>
      </c>
      <c r="L5775" s="62" t="s">
        <v>52</v>
      </c>
      <c r="M5775" s="69"/>
      <c r="N5775" s="65" t="s">
        <v>50</v>
      </c>
      <c r="O5775" s="66" t="s">
        <v>52</v>
      </c>
      <c r="P5775" s="69"/>
      <c r="Q5775" s="55" t="str">
        <f t="shared" si="90"/>
        <v>Non-Lead</v>
      </c>
      <c r="R5775" s="70" t="s">
        <v>51</v>
      </c>
      <c r="S5775" s="70" t="s">
        <v>51</v>
      </c>
      <c r="T5775" s="70"/>
      <c r="U5775" s="71" t="s">
        <v>284</v>
      </c>
      <c r="V5775" s="71" t="s">
        <v>51</v>
      </c>
      <c r="W5775" s="71" t="s">
        <v>51</v>
      </c>
      <c r="X5775" s="71" t="s">
        <v>51</v>
      </c>
      <c r="Y5775" s="72" t="str">
        <f>IF((OR((AND('[1]PWS Information'!$E$10="CWS",U5775="Single Family Residence",Q5775="Lead")),
(AND('[1]PWS Information'!$E$10="CWS",U5775="Multiple Family Residence",'[1]PWS Information'!$E$11="Yes",Q5775="Lead")),
(AND('[1]PWS Information'!$E$10="NTNC",Q5775="Lead")))),"Tier 1",
IF((OR((AND('[1]PWS Information'!$E$10="CWS",U5775="Multiple Family Residence",'[1]PWS Information'!$E$11="No",Q5775="Lead")),
(AND('[1]PWS Information'!$E$10="CWS",U5775="Other",Q5775="Lead")),
(AND('[1]PWS Information'!$E$10="CWS",U5775="Building",Q5775="Lead")))),"Tier 2",
IF((OR((AND('[1]PWS Information'!$E$10="CWS",U5775="Single Family Residence",Q5775="Galvanized Requiring Replacement")),
(AND('[1]PWS Information'!$E$10="CWS",U5775="Single Family Residence",Q5775="Galvanized Requiring Replacement",R5775="Yes")),
(AND('[1]PWS Information'!$E$10="NTNC",Q5775="Galvanized Requiring Replacement")),
(AND('[1]PWS Information'!$E$10="NTNC",U5775="Single Family Residence",R5775="Yes")))),"Tier 3",
IF((OR((AND('[1]PWS Information'!$E$10="CWS",U5775="Single Family Residence",S5775="Yes",Q5775="Non-Lead", J5775="Non-Lead - Copper",L5775="Before 1989")),
(AND('[1]PWS Information'!$E$10="CWS",U5775="Single Family Residence",S5775="Yes",Q5775="Non-Lead", N5775="Non-Lead - Copper",O5775="Before 1989")))),"Tier 4",
IF((OR((AND('[1]PWS Information'!$E$10="NTNC",Q5775="Non-Lead")),
(AND('[1]PWS Information'!$E$10="CWS",Q5775="Non-Lead",S5775="")),
(AND('[1]PWS Information'!$E$10="CWS",Q5775="Non-Lead",S5775="No")),
(AND('[1]PWS Information'!$E$10="CWS",Q5775="Non-Lead",S5775="Don't Know")),
(AND('[1]PWS Information'!$E$10="CWS",Q5775="Non-Lead", J5775="Non-Lead - Copper", S5775="Yes", L5775="Between 1989 and 2014")),
(AND('[1]PWS Information'!$E$10="CWS",Q5775="Non-Lead", J5775="Non-Lead - Copper", S5775="Yes", L5775="After 2014")),
(AND('[1]PWS Information'!$E$10="CWS",Q5775="Non-Lead", J5775="Non-Lead - Copper", S5775="Yes", L5775="Unknown")),
(AND('[1]PWS Information'!$E$10="CWS",Q5775="Non-Lead", N5775="Non-Lead - Copper", S5775="Yes", O5775="Between 1989 and 2014")),
(AND('[1]PWS Information'!$E$10="CWS",Q5775="Non-Lead", N5775="Non-Lead - Copper", S5775="Yes", O5775="After 2014")),
(AND('[1]PWS Information'!$E$10="CWS",Q5775="Non-Lead", N5775="Non-Lead - Copper", S5775="Yes", O5775="Unknown")),
(AND('[1]PWS Information'!$E$10="CWS",Q5775="Unknown")),
(AND('[1]PWS Information'!$E$10="NTNC",Q5775="Unknown")))),"Tier 5",
"")))))</f>
        <v>Tier 5</v>
      </c>
      <c r="Z5775" s="71"/>
      <c r="AA5775" s="71"/>
    </row>
    <row r="5776" spans="1:27" ht="86.4" x14ac:dyDescent="0.3">
      <c r="A5776" s="1"/>
      <c r="B5776" s="70">
        <v>9329100</v>
      </c>
      <c r="C5776" s="60">
        <v>2964</v>
      </c>
      <c r="D5776" s="61" t="s">
        <v>1946</v>
      </c>
      <c r="E5776" s="61" t="s">
        <v>128</v>
      </c>
      <c r="F5776" s="61">
        <v>78640</v>
      </c>
      <c r="G5776" s="62" t="s">
        <v>2056</v>
      </c>
      <c r="H5776" s="63">
        <v>29.962713900000001</v>
      </c>
      <c r="I5776" s="64">
        <v>-97.7969694444444</v>
      </c>
      <c r="J5776" s="65" t="s">
        <v>50</v>
      </c>
      <c r="K5776" s="66" t="s">
        <v>51</v>
      </c>
      <c r="L5776" s="62" t="s">
        <v>52</v>
      </c>
      <c r="M5776" s="69"/>
      <c r="N5776" s="65" t="s">
        <v>50</v>
      </c>
      <c r="O5776" s="66" t="s">
        <v>52</v>
      </c>
      <c r="P5776" s="69"/>
      <c r="Q5776" s="55" t="str">
        <f t="shared" si="90"/>
        <v>Non-Lead</v>
      </c>
      <c r="R5776" s="70" t="s">
        <v>51</v>
      </c>
      <c r="S5776" s="70" t="s">
        <v>51</v>
      </c>
      <c r="T5776" s="70"/>
      <c r="U5776" s="71" t="s">
        <v>284</v>
      </c>
      <c r="V5776" s="71" t="s">
        <v>51</v>
      </c>
      <c r="W5776" s="71" t="s">
        <v>51</v>
      </c>
      <c r="X5776" s="71" t="s">
        <v>51</v>
      </c>
      <c r="Y5776" s="72" t="str">
        <f>IF((OR((AND('[1]PWS Information'!$E$10="CWS",U5776="Single Family Residence",Q5776="Lead")),
(AND('[1]PWS Information'!$E$10="CWS",U5776="Multiple Family Residence",'[1]PWS Information'!$E$11="Yes",Q5776="Lead")),
(AND('[1]PWS Information'!$E$10="NTNC",Q5776="Lead")))),"Tier 1",
IF((OR((AND('[1]PWS Information'!$E$10="CWS",U5776="Multiple Family Residence",'[1]PWS Information'!$E$11="No",Q5776="Lead")),
(AND('[1]PWS Information'!$E$10="CWS",U5776="Other",Q5776="Lead")),
(AND('[1]PWS Information'!$E$10="CWS",U5776="Building",Q5776="Lead")))),"Tier 2",
IF((OR((AND('[1]PWS Information'!$E$10="CWS",U5776="Single Family Residence",Q5776="Galvanized Requiring Replacement")),
(AND('[1]PWS Information'!$E$10="CWS",U5776="Single Family Residence",Q5776="Galvanized Requiring Replacement",R5776="Yes")),
(AND('[1]PWS Information'!$E$10="NTNC",Q5776="Galvanized Requiring Replacement")),
(AND('[1]PWS Information'!$E$10="NTNC",U5776="Single Family Residence",R5776="Yes")))),"Tier 3",
IF((OR((AND('[1]PWS Information'!$E$10="CWS",U5776="Single Family Residence",S5776="Yes",Q5776="Non-Lead", J5776="Non-Lead - Copper",L5776="Before 1989")),
(AND('[1]PWS Information'!$E$10="CWS",U5776="Single Family Residence",S5776="Yes",Q5776="Non-Lead", N5776="Non-Lead - Copper",O5776="Before 1989")))),"Tier 4",
IF((OR((AND('[1]PWS Information'!$E$10="NTNC",Q5776="Non-Lead")),
(AND('[1]PWS Information'!$E$10="CWS",Q5776="Non-Lead",S5776="")),
(AND('[1]PWS Information'!$E$10="CWS",Q5776="Non-Lead",S5776="No")),
(AND('[1]PWS Information'!$E$10="CWS",Q5776="Non-Lead",S5776="Don't Know")),
(AND('[1]PWS Information'!$E$10="CWS",Q5776="Non-Lead", J5776="Non-Lead - Copper", S5776="Yes", L5776="Between 1989 and 2014")),
(AND('[1]PWS Information'!$E$10="CWS",Q5776="Non-Lead", J5776="Non-Lead - Copper", S5776="Yes", L5776="After 2014")),
(AND('[1]PWS Information'!$E$10="CWS",Q5776="Non-Lead", J5776="Non-Lead - Copper", S5776="Yes", L5776="Unknown")),
(AND('[1]PWS Information'!$E$10="CWS",Q5776="Non-Lead", N5776="Non-Lead - Copper", S5776="Yes", O5776="Between 1989 and 2014")),
(AND('[1]PWS Information'!$E$10="CWS",Q5776="Non-Lead", N5776="Non-Lead - Copper", S5776="Yes", O5776="After 2014")),
(AND('[1]PWS Information'!$E$10="CWS",Q5776="Non-Lead", N5776="Non-Lead - Copper", S5776="Yes", O5776="Unknown")),
(AND('[1]PWS Information'!$E$10="CWS",Q5776="Unknown")),
(AND('[1]PWS Information'!$E$10="NTNC",Q5776="Unknown")))),"Tier 5",
"")))))</f>
        <v>Tier 5</v>
      </c>
      <c r="Z5776" s="71"/>
      <c r="AA5776" s="71"/>
    </row>
    <row r="5777" spans="1:27" ht="86.4" x14ac:dyDescent="0.3">
      <c r="A5777" s="1"/>
      <c r="B5777" s="70">
        <v>9329100</v>
      </c>
      <c r="C5777" s="60">
        <v>2964</v>
      </c>
      <c r="D5777" s="61" t="s">
        <v>1946</v>
      </c>
      <c r="E5777" s="61" t="s">
        <v>128</v>
      </c>
      <c r="F5777" s="61">
        <v>78640</v>
      </c>
      <c r="G5777" s="62" t="s">
        <v>2056</v>
      </c>
      <c r="H5777" s="63">
        <v>29.962713900000001</v>
      </c>
      <c r="I5777" s="64">
        <v>-97.7969694444444</v>
      </c>
      <c r="J5777" s="65" t="s">
        <v>50</v>
      </c>
      <c r="K5777" s="66" t="s">
        <v>51</v>
      </c>
      <c r="L5777" s="62" t="s">
        <v>52</v>
      </c>
      <c r="M5777" s="69"/>
      <c r="N5777" s="65" t="s">
        <v>50</v>
      </c>
      <c r="O5777" s="66" t="s">
        <v>52</v>
      </c>
      <c r="P5777" s="69"/>
      <c r="Q5777" s="55" t="str">
        <f t="shared" si="90"/>
        <v>Non-Lead</v>
      </c>
      <c r="R5777" s="70" t="s">
        <v>51</v>
      </c>
      <c r="S5777" s="70" t="s">
        <v>51</v>
      </c>
      <c r="T5777" s="70"/>
      <c r="U5777" s="71" t="s">
        <v>284</v>
      </c>
      <c r="V5777" s="71" t="s">
        <v>51</v>
      </c>
      <c r="W5777" s="71" t="s">
        <v>51</v>
      </c>
      <c r="X5777" s="71" t="s">
        <v>51</v>
      </c>
      <c r="Y5777" s="72" t="str">
        <f>IF((OR((AND('[1]PWS Information'!$E$10="CWS",U5777="Single Family Residence",Q5777="Lead")),
(AND('[1]PWS Information'!$E$10="CWS",U5777="Multiple Family Residence",'[1]PWS Information'!$E$11="Yes",Q5777="Lead")),
(AND('[1]PWS Information'!$E$10="NTNC",Q5777="Lead")))),"Tier 1",
IF((OR((AND('[1]PWS Information'!$E$10="CWS",U5777="Multiple Family Residence",'[1]PWS Information'!$E$11="No",Q5777="Lead")),
(AND('[1]PWS Information'!$E$10="CWS",U5777="Other",Q5777="Lead")),
(AND('[1]PWS Information'!$E$10="CWS",U5777="Building",Q5777="Lead")))),"Tier 2",
IF((OR((AND('[1]PWS Information'!$E$10="CWS",U5777="Single Family Residence",Q5777="Galvanized Requiring Replacement")),
(AND('[1]PWS Information'!$E$10="CWS",U5777="Single Family Residence",Q5777="Galvanized Requiring Replacement",R5777="Yes")),
(AND('[1]PWS Information'!$E$10="NTNC",Q5777="Galvanized Requiring Replacement")),
(AND('[1]PWS Information'!$E$10="NTNC",U5777="Single Family Residence",R5777="Yes")))),"Tier 3",
IF((OR((AND('[1]PWS Information'!$E$10="CWS",U5777="Single Family Residence",S5777="Yes",Q5777="Non-Lead", J5777="Non-Lead - Copper",L5777="Before 1989")),
(AND('[1]PWS Information'!$E$10="CWS",U5777="Single Family Residence",S5777="Yes",Q5777="Non-Lead", N5777="Non-Lead - Copper",O5777="Before 1989")))),"Tier 4",
IF((OR((AND('[1]PWS Information'!$E$10="NTNC",Q5777="Non-Lead")),
(AND('[1]PWS Information'!$E$10="CWS",Q5777="Non-Lead",S5777="")),
(AND('[1]PWS Information'!$E$10="CWS",Q5777="Non-Lead",S5777="No")),
(AND('[1]PWS Information'!$E$10="CWS",Q5777="Non-Lead",S5777="Don't Know")),
(AND('[1]PWS Information'!$E$10="CWS",Q5777="Non-Lead", J5777="Non-Lead - Copper", S5777="Yes", L5777="Between 1989 and 2014")),
(AND('[1]PWS Information'!$E$10="CWS",Q5777="Non-Lead", J5777="Non-Lead - Copper", S5777="Yes", L5777="After 2014")),
(AND('[1]PWS Information'!$E$10="CWS",Q5777="Non-Lead", J5777="Non-Lead - Copper", S5777="Yes", L5777="Unknown")),
(AND('[1]PWS Information'!$E$10="CWS",Q5777="Non-Lead", N5777="Non-Lead - Copper", S5777="Yes", O5777="Between 1989 and 2014")),
(AND('[1]PWS Information'!$E$10="CWS",Q5777="Non-Lead", N5777="Non-Lead - Copper", S5777="Yes", O5777="After 2014")),
(AND('[1]PWS Information'!$E$10="CWS",Q5777="Non-Lead", N5777="Non-Lead - Copper", S5777="Yes", O5777="Unknown")),
(AND('[1]PWS Information'!$E$10="CWS",Q5777="Unknown")),
(AND('[1]PWS Information'!$E$10="NTNC",Q5777="Unknown")))),"Tier 5",
"")))))</f>
        <v>Tier 5</v>
      </c>
      <c r="Z5777" s="71"/>
      <c r="AA5777" s="71"/>
    </row>
    <row r="5778" spans="1:27" ht="86.4" x14ac:dyDescent="0.3">
      <c r="A5778" s="17"/>
      <c r="B5778" s="70">
        <v>9329100</v>
      </c>
      <c r="C5778" s="60">
        <v>2964</v>
      </c>
      <c r="D5778" s="61" t="s">
        <v>1946</v>
      </c>
      <c r="E5778" s="61" t="s">
        <v>128</v>
      </c>
      <c r="F5778" s="61">
        <v>78640</v>
      </c>
      <c r="G5778" s="62" t="s">
        <v>2056</v>
      </c>
      <c r="H5778" s="63">
        <v>29.962713900000001</v>
      </c>
      <c r="I5778" s="64">
        <v>-97.7969694444444</v>
      </c>
      <c r="J5778" s="65" t="s">
        <v>50</v>
      </c>
      <c r="K5778" s="66" t="s">
        <v>51</v>
      </c>
      <c r="L5778" s="62" t="s">
        <v>52</v>
      </c>
      <c r="M5778" s="69"/>
      <c r="N5778" s="65" t="s">
        <v>50</v>
      </c>
      <c r="O5778" s="66" t="s">
        <v>52</v>
      </c>
      <c r="P5778" s="69"/>
      <c r="Q5778" s="55" t="str">
        <f t="shared" si="90"/>
        <v>Non-Lead</v>
      </c>
      <c r="R5778" s="70" t="s">
        <v>51</v>
      </c>
      <c r="S5778" s="70" t="s">
        <v>51</v>
      </c>
      <c r="T5778" s="70"/>
      <c r="U5778" s="71" t="s">
        <v>284</v>
      </c>
      <c r="V5778" s="71" t="s">
        <v>51</v>
      </c>
      <c r="W5778" s="71" t="s">
        <v>51</v>
      </c>
      <c r="X5778" s="71" t="s">
        <v>51</v>
      </c>
      <c r="Y5778" s="72" t="str">
        <f>IF((OR((AND('[1]PWS Information'!$E$10="CWS",U5778="Single Family Residence",Q5778="Lead")),
(AND('[1]PWS Information'!$E$10="CWS",U5778="Multiple Family Residence",'[1]PWS Information'!$E$11="Yes",Q5778="Lead")),
(AND('[1]PWS Information'!$E$10="NTNC",Q5778="Lead")))),"Tier 1",
IF((OR((AND('[1]PWS Information'!$E$10="CWS",U5778="Multiple Family Residence",'[1]PWS Information'!$E$11="No",Q5778="Lead")),
(AND('[1]PWS Information'!$E$10="CWS",U5778="Other",Q5778="Lead")),
(AND('[1]PWS Information'!$E$10="CWS",U5778="Building",Q5778="Lead")))),"Tier 2",
IF((OR((AND('[1]PWS Information'!$E$10="CWS",U5778="Single Family Residence",Q5778="Galvanized Requiring Replacement")),
(AND('[1]PWS Information'!$E$10="CWS",U5778="Single Family Residence",Q5778="Galvanized Requiring Replacement",R5778="Yes")),
(AND('[1]PWS Information'!$E$10="NTNC",Q5778="Galvanized Requiring Replacement")),
(AND('[1]PWS Information'!$E$10="NTNC",U5778="Single Family Residence",R5778="Yes")))),"Tier 3",
IF((OR((AND('[1]PWS Information'!$E$10="CWS",U5778="Single Family Residence",S5778="Yes",Q5778="Non-Lead", J5778="Non-Lead - Copper",L5778="Before 1989")),
(AND('[1]PWS Information'!$E$10="CWS",U5778="Single Family Residence",S5778="Yes",Q5778="Non-Lead", N5778="Non-Lead - Copper",O5778="Before 1989")))),"Tier 4",
IF((OR((AND('[1]PWS Information'!$E$10="NTNC",Q5778="Non-Lead")),
(AND('[1]PWS Information'!$E$10="CWS",Q5778="Non-Lead",S5778="")),
(AND('[1]PWS Information'!$E$10="CWS",Q5778="Non-Lead",S5778="No")),
(AND('[1]PWS Information'!$E$10="CWS",Q5778="Non-Lead",S5778="Don't Know")),
(AND('[1]PWS Information'!$E$10="CWS",Q5778="Non-Lead", J5778="Non-Lead - Copper", S5778="Yes", L5778="Between 1989 and 2014")),
(AND('[1]PWS Information'!$E$10="CWS",Q5778="Non-Lead", J5778="Non-Lead - Copper", S5778="Yes", L5778="After 2014")),
(AND('[1]PWS Information'!$E$10="CWS",Q5778="Non-Lead", J5778="Non-Lead - Copper", S5778="Yes", L5778="Unknown")),
(AND('[1]PWS Information'!$E$10="CWS",Q5778="Non-Lead", N5778="Non-Lead - Copper", S5778="Yes", O5778="Between 1989 and 2014")),
(AND('[1]PWS Information'!$E$10="CWS",Q5778="Non-Lead", N5778="Non-Lead - Copper", S5778="Yes", O5778="After 2014")),
(AND('[1]PWS Information'!$E$10="CWS",Q5778="Non-Lead", N5778="Non-Lead - Copper", S5778="Yes", O5778="Unknown")),
(AND('[1]PWS Information'!$E$10="CWS",Q5778="Unknown")),
(AND('[1]PWS Information'!$E$10="NTNC",Q5778="Unknown")))),"Tier 5",
"")))))</f>
        <v>Tier 5</v>
      </c>
      <c r="Z5778" s="71"/>
      <c r="AA5778" s="71"/>
    </row>
    <row r="5779" spans="1:27" ht="86.4" x14ac:dyDescent="0.3">
      <c r="A5779" s="1"/>
      <c r="B5779" s="70">
        <v>9329100</v>
      </c>
      <c r="C5779" s="60">
        <v>2964</v>
      </c>
      <c r="D5779" s="61" t="s">
        <v>1946</v>
      </c>
      <c r="E5779" s="61" t="s">
        <v>128</v>
      </c>
      <c r="F5779" s="61">
        <v>78640</v>
      </c>
      <c r="G5779" s="62" t="s">
        <v>2056</v>
      </c>
      <c r="H5779" s="63">
        <v>29.962713900000001</v>
      </c>
      <c r="I5779" s="64">
        <v>-97.7969694444444</v>
      </c>
      <c r="J5779" s="65" t="s">
        <v>50</v>
      </c>
      <c r="K5779" s="66" t="s">
        <v>51</v>
      </c>
      <c r="L5779" s="62" t="s">
        <v>52</v>
      </c>
      <c r="M5779" s="69"/>
      <c r="N5779" s="65" t="s">
        <v>50</v>
      </c>
      <c r="O5779" s="66" t="s">
        <v>52</v>
      </c>
      <c r="P5779" s="69"/>
      <c r="Q5779" s="55" t="str">
        <f t="shared" si="90"/>
        <v>Non-Lead</v>
      </c>
      <c r="R5779" s="70" t="s">
        <v>51</v>
      </c>
      <c r="S5779" s="70" t="s">
        <v>51</v>
      </c>
      <c r="T5779" s="70"/>
      <c r="U5779" s="71" t="s">
        <v>284</v>
      </c>
      <c r="V5779" s="71" t="s">
        <v>51</v>
      </c>
      <c r="W5779" s="71" t="s">
        <v>51</v>
      </c>
      <c r="X5779" s="71" t="s">
        <v>51</v>
      </c>
      <c r="Y5779" s="72" t="str">
        <f>IF((OR((AND('[1]PWS Information'!$E$10="CWS",U5779="Single Family Residence",Q5779="Lead")),
(AND('[1]PWS Information'!$E$10="CWS",U5779="Multiple Family Residence",'[1]PWS Information'!$E$11="Yes",Q5779="Lead")),
(AND('[1]PWS Information'!$E$10="NTNC",Q5779="Lead")))),"Tier 1",
IF((OR((AND('[1]PWS Information'!$E$10="CWS",U5779="Multiple Family Residence",'[1]PWS Information'!$E$11="No",Q5779="Lead")),
(AND('[1]PWS Information'!$E$10="CWS",U5779="Other",Q5779="Lead")),
(AND('[1]PWS Information'!$E$10="CWS",U5779="Building",Q5779="Lead")))),"Tier 2",
IF((OR((AND('[1]PWS Information'!$E$10="CWS",U5779="Single Family Residence",Q5779="Galvanized Requiring Replacement")),
(AND('[1]PWS Information'!$E$10="CWS",U5779="Single Family Residence",Q5779="Galvanized Requiring Replacement",R5779="Yes")),
(AND('[1]PWS Information'!$E$10="NTNC",Q5779="Galvanized Requiring Replacement")),
(AND('[1]PWS Information'!$E$10="NTNC",U5779="Single Family Residence",R5779="Yes")))),"Tier 3",
IF((OR((AND('[1]PWS Information'!$E$10="CWS",U5779="Single Family Residence",S5779="Yes",Q5779="Non-Lead", J5779="Non-Lead - Copper",L5779="Before 1989")),
(AND('[1]PWS Information'!$E$10="CWS",U5779="Single Family Residence",S5779="Yes",Q5779="Non-Lead", N5779="Non-Lead - Copper",O5779="Before 1989")))),"Tier 4",
IF((OR((AND('[1]PWS Information'!$E$10="NTNC",Q5779="Non-Lead")),
(AND('[1]PWS Information'!$E$10="CWS",Q5779="Non-Lead",S5779="")),
(AND('[1]PWS Information'!$E$10="CWS",Q5779="Non-Lead",S5779="No")),
(AND('[1]PWS Information'!$E$10="CWS",Q5779="Non-Lead",S5779="Don't Know")),
(AND('[1]PWS Information'!$E$10="CWS",Q5779="Non-Lead", J5779="Non-Lead - Copper", S5779="Yes", L5779="Between 1989 and 2014")),
(AND('[1]PWS Information'!$E$10="CWS",Q5779="Non-Lead", J5779="Non-Lead - Copper", S5779="Yes", L5779="After 2014")),
(AND('[1]PWS Information'!$E$10="CWS",Q5779="Non-Lead", J5779="Non-Lead - Copper", S5779="Yes", L5779="Unknown")),
(AND('[1]PWS Information'!$E$10="CWS",Q5779="Non-Lead", N5779="Non-Lead - Copper", S5779="Yes", O5779="Between 1989 and 2014")),
(AND('[1]PWS Information'!$E$10="CWS",Q5779="Non-Lead", N5779="Non-Lead - Copper", S5779="Yes", O5779="After 2014")),
(AND('[1]PWS Information'!$E$10="CWS",Q5779="Non-Lead", N5779="Non-Lead - Copper", S5779="Yes", O5779="Unknown")),
(AND('[1]PWS Information'!$E$10="CWS",Q5779="Unknown")),
(AND('[1]PWS Information'!$E$10="NTNC",Q5779="Unknown")))),"Tier 5",
"")))))</f>
        <v>Tier 5</v>
      </c>
      <c r="Z5779" s="71"/>
      <c r="AA5779" s="71"/>
    </row>
    <row r="5780" spans="1:27" ht="86.4" x14ac:dyDescent="0.3">
      <c r="A5780" s="1"/>
      <c r="B5780" s="70">
        <v>9329100</v>
      </c>
      <c r="C5780" s="60">
        <v>2964</v>
      </c>
      <c r="D5780" s="61" t="s">
        <v>1946</v>
      </c>
      <c r="E5780" s="61" t="s">
        <v>128</v>
      </c>
      <c r="F5780" s="61">
        <v>78640</v>
      </c>
      <c r="G5780" s="62" t="s">
        <v>2056</v>
      </c>
      <c r="H5780" s="63">
        <v>29.962713900000001</v>
      </c>
      <c r="I5780" s="64">
        <v>-97.7969694444444</v>
      </c>
      <c r="J5780" s="65" t="s">
        <v>50</v>
      </c>
      <c r="K5780" s="66" t="s">
        <v>51</v>
      </c>
      <c r="L5780" s="62" t="s">
        <v>52</v>
      </c>
      <c r="M5780" s="69"/>
      <c r="N5780" s="65" t="s">
        <v>50</v>
      </c>
      <c r="O5780" s="66" t="s">
        <v>52</v>
      </c>
      <c r="P5780" s="69"/>
      <c r="Q5780" s="55" t="str">
        <f t="shared" si="90"/>
        <v>Non-Lead</v>
      </c>
      <c r="R5780" s="70" t="s">
        <v>51</v>
      </c>
      <c r="S5780" s="70" t="s">
        <v>51</v>
      </c>
      <c r="T5780" s="70"/>
      <c r="U5780" s="71" t="s">
        <v>284</v>
      </c>
      <c r="V5780" s="71" t="s">
        <v>51</v>
      </c>
      <c r="W5780" s="71" t="s">
        <v>51</v>
      </c>
      <c r="X5780" s="71" t="s">
        <v>51</v>
      </c>
      <c r="Y5780" s="72" t="str">
        <f>IF((OR((AND('[1]PWS Information'!$E$10="CWS",U5780="Single Family Residence",Q5780="Lead")),
(AND('[1]PWS Information'!$E$10="CWS",U5780="Multiple Family Residence",'[1]PWS Information'!$E$11="Yes",Q5780="Lead")),
(AND('[1]PWS Information'!$E$10="NTNC",Q5780="Lead")))),"Tier 1",
IF((OR((AND('[1]PWS Information'!$E$10="CWS",U5780="Multiple Family Residence",'[1]PWS Information'!$E$11="No",Q5780="Lead")),
(AND('[1]PWS Information'!$E$10="CWS",U5780="Other",Q5780="Lead")),
(AND('[1]PWS Information'!$E$10="CWS",U5780="Building",Q5780="Lead")))),"Tier 2",
IF((OR((AND('[1]PWS Information'!$E$10="CWS",U5780="Single Family Residence",Q5780="Galvanized Requiring Replacement")),
(AND('[1]PWS Information'!$E$10="CWS",U5780="Single Family Residence",Q5780="Galvanized Requiring Replacement",R5780="Yes")),
(AND('[1]PWS Information'!$E$10="NTNC",Q5780="Galvanized Requiring Replacement")),
(AND('[1]PWS Information'!$E$10="NTNC",U5780="Single Family Residence",R5780="Yes")))),"Tier 3",
IF((OR((AND('[1]PWS Information'!$E$10="CWS",U5780="Single Family Residence",S5780="Yes",Q5780="Non-Lead", J5780="Non-Lead - Copper",L5780="Before 1989")),
(AND('[1]PWS Information'!$E$10="CWS",U5780="Single Family Residence",S5780="Yes",Q5780="Non-Lead", N5780="Non-Lead - Copper",O5780="Before 1989")))),"Tier 4",
IF((OR((AND('[1]PWS Information'!$E$10="NTNC",Q5780="Non-Lead")),
(AND('[1]PWS Information'!$E$10="CWS",Q5780="Non-Lead",S5780="")),
(AND('[1]PWS Information'!$E$10="CWS",Q5780="Non-Lead",S5780="No")),
(AND('[1]PWS Information'!$E$10="CWS",Q5780="Non-Lead",S5780="Don't Know")),
(AND('[1]PWS Information'!$E$10="CWS",Q5780="Non-Lead", J5780="Non-Lead - Copper", S5780="Yes", L5780="Between 1989 and 2014")),
(AND('[1]PWS Information'!$E$10="CWS",Q5780="Non-Lead", J5780="Non-Lead - Copper", S5780="Yes", L5780="After 2014")),
(AND('[1]PWS Information'!$E$10="CWS",Q5780="Non-Lead", J5780="Non-Lead - Copper", S5780="Yes", L5780="Unknown")),
(AND('[1]PWS Information'!$E$10="CWS",Q5780="Non-Lead", N5780="Non-Lead - Copper", S5780="Yes", O5780="Between 1989 and 2014")),
(AND('[1]PWS Information'!$E$10="CWS",Q5780="Non-Lead", N5780="Non-Lead - Copper", S5780="Yes", O5780="After 2014")),
(AND('[1]PWS Information'!$E$10="CWS",Q5780="Non-Lead", N5780="Non-Lead - Copper", S5780="Yes", O5780="Unknown")),
(AND('[1]PWS Information'!$E$10="CWS",Q5780="Unknown")),
(AND('[1]PWS Information'!$E$10="NTNC",Q5780="Unknown")))),"Tier 5",
"")))))</f>
        <v>Tier 5</v>
      </c>
      <c r="Z5780" s="71"/>
      <c r="AA5780" s="71"/>
    </row>
    <row r="5781" spans="1:27" ht="86.4" x14ac:dyDescent="0.3">
      <c r="A5781" s="1"/>
      <c r="B5781" s="70">
        <v>9329100</v>
      </c>
      <c r="C5781" s="60">
        <v>2964</v>
      </c>
      <c r="D5781" s="61" t="s">
        <v>1946</v>
      </c>
      <c r="E5781" s="61" t="s">
        <v>128</v>
      </c>
      <c r="F5781" s="61">
        <v>78640</v>
      </c>
      <c r="G5781" s="62" t="s">
        <v>2056</v>
      </c>
      <c r="H5781" s="63">
        <v>29.962713900000001</v>
      </c>
      <c r="I5781" s="64">
        <v>-97.7969694444444</v>
      </c>
      <c r="J5781" s="65" t="s">
        <v>50</v>
      </c>
      <c r="K5781" s="66" t="s">
        <v>51</v>
      </c>
      <c r="L5781" s="62" t="s">
        <v>52</v>
      </c>
      <c r="M5781" s="69"/>
      <c r="N5781" s="65" t="s">
        <v>50</v>
      </c>
      <c r="O5781" s="66" t="s">
        <v>52</v>
      </c>
      <c r="P5781" s="69"/>
      <c r="Q5781" s="55" t="str">
        <f t="shared" si="90"/>
        <v>Non-Lead</v>
      </c>
      <c r="R5781" s="70" t="s">
        <v>51</v>
      </c>
      <c r="S5781" s="70" t="s">
        <v>51</v>
      </c>
      <c r="T5781" s="70"/>
      <c r="U5781" s="71" t="s">
        <v>284</v>
      </c>
      <c r="V5781" s="71" t="s">
        <v>51</v>
      </c>
      <c r="W5781" s="71" t="s">
        <v>51</v>
      </c>
      <c r="X5781" s="71" t="s">
        <v>51</v>
      </c>
      <c r="Y5781" s="72" t="str">
        <f>IF((OR((AND('[1]PWS Information'!$E$10="CWS",U5781="Single Family Residence",Q5781="Lead")),
(AND('[1]PWS Information'!$E$10="CWS",U5781="Multiple Family Residence",'[1]PWS Information'!$E$11="Yes",Q5781="Lead")),
(AND('[1]PWS Information'!$E$10="NTNC",Q5781="Lead")))),"Tier 1",
IF((OR((AND('[1]PWS Information'!$E$10="CWS",U5781="Multiple Family Residence",'[1]PWS Information'!$E$11="No",Q5781="Lead")),
(AND('[1]PWS Information'!$E$10="CWS",U5781="Other",Q5781="Lead")),
(AND('[1]PWS Information'!$E$10="CWS",U5781="Building",Q5781="Lead")))),"Tier 2",
IF((OR((AND('[1]PWS Information'!$E$10="CWS",U5781="Single Family Residence",Q5781="Galvanized Requiring Replacement")),
(AND('[1]PWS Information'!$E$10="CWS",U5781="Single Family Residence",Q5781="Galvanized Requiring Replacement",R5781="Yes")),
(AND('[1]PWS Information'!$E$10="NTNC",Q5781="Galvanized Requiring Replacement")),
(AND('[1]PWS Information'!$E$10="NTNC",U5781="Single Family Residence",R5781="Yes")))),"Tier 3",
IF((OR((AND('[1]PWS Information'!$E$10="CWS",U5781="Single Family Residence",S5781="Yes",Q5781="Non-Lead", J5781="Non-Lead - Copper",L5781="Before 1989")),
(AND('[1]PWS Information'!$E$10="CWS",U5781="Single Family Residence",S5781="Yes",Q5781="Non-Lead", N5781="Non-Lead - Copper",O5781="Before 1989")))),"Tier 4",
IF((OR((AND('[1]PWS Information'!$E$10="NTNC",Q5781="Non-Lead")),
(AND('[1]PWS Information'!$E$10="CWS",Q5781="Non-Lead",S5781="")),
(AND('[1]PWS Information'!$E$10="CWS",Q5781="Non-Lead",S5781="No")),
(AND('[1]PWS Information'!$E$10="CWS",Q5781="Non-Lead",S5781="Don't Know")),
(AND('[1]PWS Information'!$E$10="CWS",Q5781="Non-Lead", J5781="Non-Lead - Copper", S5781="Yes", L5781="Between 1989 and 2014")),
(AND('[1]PWS Information'!$E$10="CWS",Q5781="Non-Lead", J5781="Non-Lead - Copper", S5781="Yes", L5781="After 2014")),
(AND('[1]PWS Information'!$E$10="CWS",Q5781="Non-Lead", J5781="Non-Lead - Copper", S5781="Yes", L5781="Unknown")),
(AND('[1]PWS Information'!$E$10="CWS",Q5781="Non-Lead", N5781="Non-Lead - Copper", S5781="Yes", O5781="Between 1989 and 2014")),
(AND('[1]PWS Information'!$E$10="CWS",Q5781="Non-Lead", N5781="Non-Lead - Copper", S5781="Yes", O5781="After 2014")),
(AND('[1]PWS Information'!$E$10="CWS",Q5781="Non-Lead", N5781="Non-Lead - Copper", S5781="Yes", O5781="Unknown")),
(AND('[1]PWS Information'!$E$10="CWS",Q5781="Unknown")),
(AND('[1]PWS Information'!$E$10="NTNC",Q5781="Unknown")))),"Tier 5",
"")))))</f>
        <v>Tier 5</v>
      </c>
      <c r="Z5781" s="71"/>
      <c r="AA5781" s="71"/>
    </row>
    <row r="5782" spans="1:27" ht="86.4" x14ac:dyDescent="0.3">
      <c r="A5782" s="17"/>
      <c r="B5782" s="70">
        <v>9329100</v>
      </c>
      <c r="C5782" s="60">
        <v>2964</v>
      </c>
      <c r="D5782" s="61" t="s">
        <v>1946</v>
      </c>
      <c r="E5782" s="61" t="s">
        <v>128</v>
      </c>
      <c r="F5782" s="61">
        <v>78640</v>
      </c>
      <c r="G5782" s="62" t="s">
        <v>2056</v>
      </c>
      <c r="H5782" s="63">
        <v>29.962713900000001</v>
      </c>
      <c r="I5782" s="64">
        <v>-97.7969694444444</v>
      </c>
      <c r="J5782" s="65" t="s">
        <v>50</v>
      </c>
      <c r="K5782" s="66" t="s">
        <v>51</v>
      </c>
      <c r="L5782" s="62" t="s">
        <v>52</v>
      </c>
      <c r="M5782" s="69"/>
      <c r="N5782" s="65" t="s">
        <v>50</v>
      </c>
      <c r="O5782" s="66" t="s">
        <v>52</v>
      </c>
      <c r="P5782" s="69"/>
      <c r="Q5782" s="55" t="str">
        <f t="shared" si="90"/>
        <v>Non-Lead</v>
      </c>
      <c r="R5782" s="70" t="s">
        <v>51</v>
      </c>
      <c r="S5782" s="70" t="s">
        <v>51</v>
      </c>
      <c r="T5782" s="70"/>
      <c r="U5782" s="71" t="s">
        <v>284</v>
      </c>
      <c r="V5782" s="71" t="s">
        <v>51</v>
      </c>
      <c r="W5782" s="71" t="s">
        <v>51</v>
      </c>
      <c r="X5782" s="71" t="s">
        <v>51</v>
      </c>
      <c r="Y5782" s="72" t="str">
        <f>IF((OR((AND('[1]PWS Information'!$E$10="CWS",U5782="Single Family Residence",Q5782="Lead")),
(AND('[1]PWS Information'!$E$10="CWS",U5782="Multiple Family Residence",'[1]PWS Information'!$E$11="Yes",Q5782="Lead")),
(AND('[1]PWS Information'!$E$10="NTNC",Q5782="Lead")))),"Tier 1",
IF((OR((AND('[1]PWS Information'!$E$10="CWS",U5782="Multiple Family Residence",'[1]PWS Information'!$E$11="No",Q5782="Lead")),
(AND('[1]PWS Information'!$E$10="CWS",U5782="Other",Q5782="Lead")),
(AND('[1]PWS Information'!$E$10="CWS",U5782="Building",Q5782="Lead")))),"Tier 2",
IF((OR((AND('[1]PWS Information'!$E$10="CWS",U5782="Single Family Residence",Q5782="Galvanized Requiring Replacement")),
(AND('[1]PWS Information'!$E$10="CWS",U5782="Single Family Residence",Q5782="Galvanized Requiring Replacement",R5782="Yes")),
(AND('[1]PWS Information'!$E$10="NTNC",Q5782="Galvanized Requiring Replacement")),
(AND('[1]PWS Information'!$E$10="NTNC",U5782="Single Family Residence",R5782="Yes")))),"Tier 3",
IF((OR((AND('[1]PWS Information'!$E$10="CWS",U5782="Single Family Residence",S5782="Yes",Q5782="Non-Lead", J5782="Non-Lead - Copper",L5782="Before 1989")),
(AND('[1]PWS Information'!$E$10="CWS",U5782="Single Family Residence",S5782="Yes",Q5782="Non-Lead", N5782="Non-Lead - Copper",O5782="Before 1989")))),"Tier 4",
IF((OR((AND('[1]PWS Information'!$E$10="NTNC",Q5782="Non-Lead")),
(AND('[1]PWS Information'!$E$10="CWS",Q5782="Non-Lead",S5782="")),
(AND('[1]PWS Information'!$E$10="CWS",Q5782="Non-Lead",S5782="No")),
(AND('[1]PWS Information'!$E$10="CWS",Q5782="Non-Lead",S5782="Don't Know")),
(AND('[1]PWS Information'!$E$10="CWS",Q5782="Non-Lead", J5782="Non-Lead - Copper", S5782="Yes", L5782="Between 1989 and 2014")),
(AND('[1]PWS Information'!$E$10="CWS",Q5782="Non-Lead", J5782="Non-Lead - Copper", S5782="Yes", L5782="After 2014")),
(AND('[1]PWS Information'!$E$10="CWS",Q5782="Non-Lead", J5782="Non-Lead - Copper", S5782="Yes", L5782="Unknown")),
(AND('[1]PWS Information'!$E$10="CWS",Q5782="Non-Lead", N5782="Non-Lead - Copper", S5782="Yes", O5782="Between 1989 and 2014")),
(AND('[1]PWS Information'!$E$10="CWS",Q5782="Non-Lead", N5782="Non-Lead - Copper", S5782="Yes", O5782="After 2014")),
(AND('[1]PWS Information'!$E$10="CWS",Q5782="Non-Lead", N5782="Non-Lead - Copper", S5782="Yes", O5782="Unknown")),
(AND('[1]PWS Information'!$E$10="CWS",Q5782="Unknown")),
(AND('[1]PWS Information'!$E$10="NTNC",Q5782="Unknown")))),"Tier 5",
"")))))</f>
        <v>Tier 5</v>
      </c>
      <c r="Z5782" s="71"/>
      <c r="AA5782" s="71"/>
    </row>
    <row r="5783" spans="1:27" ht="86.4" x14ac:dyDescent="0.3">
      <c r="A5783" s="1"/>
      <c r="B5783" s="70">
        <v>9329100</v>
      </c>
      <c r="C5783" s="60">
        <v>2964</v>
      </c>
      <c r="D5783" s="61" t="s">
        <v>1946</v>
      </c>
      <c r="E5783" s="61" t="s">
        <v>128</v>
      </c>
      <c r="F5783" s="61">
        <v>78640</v>
      </c>
      <c r="G5783" s="62" t="s">
        <v>2056</v>
      </c>
      <c r="H5783" s="63">
        <v>29.962713900000001</v>
      </c>
      <c r="I5783" s="64">
        <v>-97.7969694444444</v>
      </c>
      <c r="J5783" s="65" t="s">
        <v>50</v>
      </c>
      <c r="K5783" s="66" t="s">
        <v>51</v>
      </c>
      <c r="L5783" s="62" t="s">
        <v>52</v>
      </c>
      <c r="M5783" s="69"/>
      <c r="N5783" s="65" t="s">
        <v>50</v>
      </c>
      <c r="O5783" s="66" t="s">
        <v>52</v>
      </c>
      <c r="P5783" s="69"/>
      <c r="Q5783" s="55" t="str">
        <f t="shared" si="90"/>
        <v>Non-Lead</v>
      </c>
      <c r="R5783" s="70" t="s">
        <v>51</v>
      </c>
      <c r="S5783" s="70" t="s">
        <v>51</v>
      </c>
      <c r="T5783" s="70"/>
      <c r="U5783" s="71" t="s">
        <v>284</v>
      </c>
      <c r="V5783" s="71" t="s">
        <v>51</v>
      </c>
      <c r="W5783" s="71" t="s">
        <v>51</v>
      </c>
      <c r="X5783" s="71" t="s">
        <v>51</v>
      </c>
      <c r="Y5783" s="72" t="str">
        <f>IF((OR((AND('[1]PWS Information'!$E$10="CWS",U5783="Single Family Residence",Q5783="Lead")),
(AND('[1]PWS Information'!$E$10="CWS",U5783="Multiple Family Residence",'[1]PWS Information'!$E$11="Yes",Q5783="Lead")),
(AND('[1]PWS Information'!$E$10="NTNC",Q5783="Lead")))),"Tier 1",
IF((OR((AND('[1]PWS Information'!$E$10="CWS",U5783="Multiple Family Residence",'[1]PWS Information'!$E$11="No",Q5783="Lead")),
(AND('[1]PWS Information'!$E$10="CWS",U5783="Other",Q5783="Lead")),
(AND('[1]PWS Information'!$E$10="CWS",U5783="Building",Q5783="Lead")))),"Tier 2",
IF((OR((AND('[1]PWS Information'!$E$10="CWS",U5783="Single Family Residence",Q5783="Galvanized Requiring Replacement")),
(AND('[1]PWS Information'!$E$10="CWS",U5783="Single Family Residence",Q5783="Galvanized Requiring Replacement",R5783="Yes")),
(AND('[1]PWS Information'!$E$10="NTNC",Q5783="Galvanized Requiring Replacement")),
(AND('[1]PWS Information'!$E$10="NTNC",U5783="Single Family Residence",R5783="Yes")))),"Tier 3",
IF((OR((AND('[1]PWS Information'!$E$10="CWS",U5783="Single Family Residence",S5783="Yes",Q5783="Non-Lead", J5783="Non-Lead - Copper",L5783="Before 1989")),
(AND('[1]PWS Information'!$E$10="CWS",U5783="Single Family Residence",S5783="Yes",Q5783="Non-Lead", N5783="Non-Lead - Copper",O5783="Before 1989")))),"Tier 4",
IF((OR((AND('[1]PWS Information'!$E$10="NTNC",Q5783="Non-Lead")),
(AND('[1]PWS Information'!$E$10="CWS",Q5783="Non-Lead",S5783="")),
(AND('[1]PWS Information'!$E$10="CWS",Q5783="Non-Lead",S5783="No")),
(AND('[1]PWS Information'!$E$10="CWS",Q5783="Non-Lead",S5783="Don't Know")),
(AND('[1]PWS Information'!$E$10="CWS",Q5783="Non-Lead", J5783="Non-Lead - Copper", S5783="Yes", L5783="Between 1989 and 2014")),
(AND('[1]PWS Information'!$E$10="CWS",Q5783="Non-Lead", J5783="Non-Lead - Copper", S5783="Yes", L5783="After 2014")),
(AND('[1]PWS Information'!$E$10="CWS",Q5783="Non-Lead", J5783="Non-Lead - Copper", S5783="Yes", L5783="Unknown")),
(AND('[1]PWS Information'!$E$10="CWS",Q5783="Non-Lead", N5783="Non-Lead - Copper", S5783="Yes", O5783="Between 1989 and 2014")),
(AND('[1]PWS Information'!$E$10="CWS",Q5783="Non-Lead", N5783="Non-Lead - Copper", S5783="Yes", O5783="After 2014")),
(AND('[1]PWS Information'!$E$10="CWS",Q5783="Non-Lead", N5783="Non-Lead - Copper", S5783="Yes", O5783="Unknown")),
(AND('[1]PWS Information'!$E$10="CWS",Q5783="Unknown")),
(AND('[1]PWS Information'!$E$10="NTNC",Q5783="Unknown")))),"Tier 5",
"")))))</f>
        <v>Tier 5</v>
      </c>
      <c r="Z5783" s="71"/>
      <c r="AA5783" s="71"/>
    </row>
    <row r="5784" spans="1:27" ht="86.4" x14ac:dyDescent="0.3">
      <c r="A5784" s="1"/>
      <c r="B5784" s="70">
        <v>9329100</v>
      </c>
      <c r="C5784" s="60">
        <v>2964</v>
      </c>
      <c r="D5784" s="61" t="s">
        <v>1946</v>
      </c>
      <c r="E5784" s="61" t="s">
        <v>128</v>
      </c>
      <c r="F5784" s="61">
        <v>78640</v>
      </c>
      <c r="G5784" s="62" t="s">
        <v>2056</v>
      </c>
      <c r="H5784" s="63">
        <v>29.962713900000001</v>
      </c>
      <c r="I5784" s="64">
        <v>-97.7969694444444</v>
      </c>
      <c r="J5784" s="65" t="s">
        <v>50</v>
      </c>
      <c r="K5784" s="66" t="s">
        <v>51</v>
      </c>
      <c r="L5784" s="62" t="s">
        <v>52</v>
      </c>
      <c r="M5784" s="69"/>
      <c r="N5784" s="65" t="s">
        <v>50</v>
      </c>
      <c r="O5784" s="66" t="s">
        <v>52</v>
      </c>
      <c r="P5784" s="69"/>
      <c r="Q5784" s="55" t="str">
        <f t="shared" si="90"/>
        <v>Non-Lead</v>
      </c>
      <c r="R5784" s="70" t="s">
        <v>51</v>
      </c>
      <c r="S5784" s="70" t="s">
        <v>51</v>
      </c>
      <c r="T5784" s="70"/>
      <c r="U5784" s="71" t="s">
        <v>284</v>
      </c>
      <c r="V5784" s="71" t="s">
        <v>51</v>
      </c>
      <c r="W5784" s="71" t="s">
        <v>51</v>
      </c>
      <c r="X5784" s="71" t="s">
        <v>51</v>
      </c>
      <c r="Y5784" s="72" t="str">
        <f>IF((OR((AND('[1]PWS Information'!$E$10="CWS",U5784="Single Family Residence",Q5784="Lead")),
(AND('[1]PWS Information'!$E$10="CWS",U5784="Multiple Family Residence",'[1]PWS Information'!$E$11="Yes",Q5784="Lead")),
(AND('[1]PWS Information'!$E$10="NTNC",Q5784="Lead")))),"Tier 1",
IF((OR((AND('[1]PWS Information'!$E$10="CWS",U5784="Multiple Family Residence",'[1]PWS Information'!$E$11="No",Q5784="Lead")),
(AND('[1]PWS Information'!$E$10="CWS",U5784="Other",Q5784="Lead")),
(AND('[1]PWS Information'!$E$10="CWS",U5784="Building",Q5784="Lead")))),"Tier 2",
IF((OR((AND('[1]PWS Information'!$E$10="CWS",U5784="Single Family Residence",Q5784="Galvanized Requiring Replacement")),
(AND('[1]PWS Information'!$E$10="CWS",U5784="Single Family Residence",Q5784="Galvanized Requiring Replacement",R5784="Yes")),
(AND('[1]PWS Information'!$E$10="NTNC",Q5784="Galvanized Requiring Replacement")),
(AND('[1]PWS Information'!$E$10="NTNC",U5784="Single Family Residence",R5784="Yes")))),"Tier 3",
IF((OR((AND('[1]PWS Information'!$E$10="CWS",U5784="Single Family Residence",S5784="Yes",Q5784="Non-Lead", J5784="Non-Lead - Copper",L5784="Before 1989")),
(AND('[1]PWS Information'!$E$10="CWS",U5784="Single Family Residence",S5784="Yes",Q5784="Non-Lead", N5784="Non-Lead - Copper",O5784="Before 1989")))),"Tier 4",
IF((OR((AND('[1]PWS Information'!$E$10="NTNC",Q5784="Non-Lead")),
(AND('[1]PWS Information'!$E$10="CWS",Q5784="Non-Lead",S5784="")),
(AND('[1]PWS Information'!$E$10="CWS",Q5784="Non-Lead",S5784="No")),
(AND('[1]PWS Information'!$E$10="CWS",Q5784="Non-Lead",S5784="Don't Know")),
(AND('[1]PWS Information'!$E$10="CWS",Q5784="Non-Lead", J5784="Non-Lead - Copper", S5784="Yes", L5784="Between 1989 and 2014")),
(AND('[1]PWS Information'!$E$10="CWS",Q5784="Non-Lead", J5784="Non-Lead - Copper", S5784="Yes", L5784="After 2014")),
(AND('[1]PWS Information'!$E$10="CWS",Q5784="Non-Lead", J5784="Non-Lead - Copper", S5784="Yes", L5784="Unknown")),
(AND('[1]PWS Information'!$E$10="CWS",Q5784="Non-Lead", N5784="Non-Lead - Copper", S5784="Yes", O5784="Between 1989 and 2014")),
(AND('[1]PWS Information'!$E$10="CWS",Q5784="Non-Lead", N5784="Non-Lead - Copper", S5784="Yes", O5784="After 2014")),
(AND('[1]PWS Information'!$E$10="CWS",Q5784="Non-Lead", N5784="Non-Lead - Copper", S5784="Yes", O5784="Unknown")),
(AND('[1]PWS Information'!$E$10="CWS",Q5784="Unknown")),
(AND('[1]PWS Information'!$E$10="NTNC",Q5784="Unknown")))),"Tier 5",
"")))))</f>
        <v>Tier 5</v>
      </c>
      <c r="Z5784" s="71"/>
      <c r="AA5784" s="71"/>
    </row>
    <row r="5785" spans="1:27" ht="86.4" x14ac:dyDescent="0.3">
      <c r="A5785" s="1"/>
      <c r="B5785" s="70">
        <v>9329100</v>
      </c>
      <c r="C5785" s="60">
        <v>2964</v>
      </c>
      <c r="D5785" s="61" t="s">
        <v>1946</v>
      </c>
      <c r="E5785" s="61" t="s">
        <v>128</v>
      </c>
      <c r="F5785" s="61">
        <v>78640</v>
      </c>
      <c r="G5785" s="62" t="s">
        <v>2056</v>
      </c>
      <c r="H5785" s="63">
        <v>29.962713900000001</v>
      </c>
      <c r="I5785" s="64">
        <v>-97.7969694444444</v>
      </c>
      <c r="J5785" s="65" t="s">
        <v>50</v>
      </c>
      <c r="K5785" s="66" t="s">
        <v>51</v>
      </c>
      <c r="L5785" s="62" t="s">
        <v>52</v>
      </c>
      <c r="M5785" s="69"/>
      <c r="N5785" s="65" t="s">
        <v>50</v>
      </c>
      <c r="O5785" s="66" t="s">
        <v>52</v>
      </c>
      <c r="P5785" s="69"/>
      <c r="Q5785" s="55" t="str">
        <f t="shared" si="90"/>
        <v>Non-Lead</v>
      </c>
      <c r="R5785" s="70" t="s">
        <v>51</v>
      </c>
      <c r="S5785" s="70" t="s">
        <v>51</v>
      </c>
      <c r="T5785" s="70"/>
      <c r="U5785" s="71" t="s">
        <v>284</v>
      </c>
      <c r="V5785" s="71" t="s">
        <v>51</v>
      </c>
      <c r="W5785" s="71" t="s">
        <v>51</v>
      </c>
      <c r="X5785" s="71" t="s">
        <v>51</v>
      </c>
      <c r="Y5785" s="72" t="str">
        <f>IF((OR((AND('[1]PWS Information'!$E$10="CWS",U5785="Single Family Residence",Q5785="Lead")),
(AND('[1]PWS Information'!$E$10="CWS",U5785="Multiple Family Residence",'[1]PWS Information'!$E$11="Yes",Q5785="Lead")),
(AND('[1]PWS Information'!$E$10="NTNC",Q5785="Lead")))),"Tier 1",
IF((OR((AND('[1]PWS Information'!$E$10="CWS",U5785="Multiple Family Residence",'[1]PWS Information'!$E$11="No",Q5785="Lead")),
(AND('[1]PWS Information'!$E$10="CWS",U5785="Other",Q5785="Lead")),
(AND('[1]PWS Information'!$E$10="CWS",U5785="Building",Q5785="Lead")))),"Tier 2",
IF((OR((AND('[1]PWS Information'!$E$10="CWS",U5785="Single Family Residence",Q5785="Galvanized Requiring Replacement")),
(AND('[1]PWS Information'!$E$10="CWS",U5785="Single Family Residence",Q5785="Galvanized Requiring Replacement",R5785="Yes")),
(AND('[1]PWS Information'!$E$10="NTNC",Q5785="Galvanized Requiring Replacement")),
(AND('[1]PWS Information'!$E$10="NTNC",U5785="Single Family Residence",R5785="Yes")))),"Tier 3",
IF((OR((AND('[1]PWS Information'!$E$10="CWS",U5785="Single Family Residence",S5785="Yes",Q5785="Non-Lead", J5785="Non-Lead - Copper",L5785="Before 1989")),
(AND('[1]PWS Information'!$E$10="CWS",U5785="Single Family Residence",S5785="Yes",Q5785="Non-Lead", N5785="Non-Lead - Copper",O5785="Before 1989")))),"Tier 4",
IF((OR((AND('[1]PWS Information'!$E$10="NTNC",Q5785="Non-Lead")),
(AND('[1]PWS Information'!$E$10="CWS",Q5785="Non-Lead",S5785="")),
(AND('[1]PWS Information'!$E$10="CWS",Q5785="Non-Lead",S5785="No")),
(AND('[1]PWS Information'!$E$10="CWS",Q5785="Non-Lead",S5785="Don't Know")),
(AND('[1]PWS Information'!$E$10="CWS",Q5785="Non-Lead", J5785="Non-Lead - Copper", S5785="Yes", L5785="Between 1989 and 2014")),
(AND('[1]PWS Information'!$E$10="CWS",Q5785="Non-Lead", J5785="Non-Lead - Copper", S5785="Yes", L5785="After 2014")),
(AND('[1]PWS Information'!$E$10="CWS",Q5785="Non-Lead", J5785="Non-Lead - Copper", S5785="Yes", L5785="Unknown")),
(AND('[1]PWS Information'!$E$10="CWS",Q5785="Non-Lead", N5785="Non-Lead - Copper", S5785="Yes", O5785="Between 1989 and 2014")),
(AND('[1]PWS Information'!$E$10="CWS",Q5785="Non-Lead", N5785="Non-Lead - Copper", S5785="Yes", O5785="After 2014")),
(AND('[1]PWS Information'!$E$10="CWS",Q5785="Non-Lead", N5785="Non-Lead - Copper", S5785="Yes", O5785="Unknown")),
(AND('[1]PWS Information'!$E$10="CWS",Q5785="Unknown")),
(AND('[1]PWS Information'!$E$10="NTNC",Q5785="Unknown")))),"Tier 5",
"")))))</f>
        <v>Tier 5</v>
      </c>
      <c r="Z5785" s="71"/>
      <c r="AA5785" s="71"/>
    </row>
    <row r="5786" spans="1:27" ht="86.4" x14ac:dyDescent="0.3">
      <c r="A5786" s="17"/>
      <c r="B5786" s="70">
        <v>9329100</v>
      </c>
      <c r="C5786" s="60">
        <v>2964</v>
      </c>
      <c r="D5786" s="61" t="s">
        <v>1946</v>
      </c>
      <c r="E5786" s="61" t="s">
        <v>128</v>
      </c>
      <c r="F5786" s="61">
        <v>78640</v>
      </c>
      <c r="G5786" s="62" t="s">
        <v>2056</v>
      </c>
      <c r="H5786" s="63">
        <v>29.962713900000001</v>
      </c>
      <c r="I5786" s="64">
        <v>-97.7969694444444</v>
      </c>
      <c r="J5786" s="65" t="s">
        <v>50</v>
      </c>
      <c r="K5786" s="66" t="s">
        <v>51</v>
      </c>
      <c r="L5786" s="62" t="s">
        <v>52</v>
      </c>
      <c r="M5786" s="69"/>
      <c r="N5786" s="65" t="s">
        <v>50</v>
      </c>
      <c r="O5786" s="66" t="s">
        <v>52</v>
      </c>
      <c r="P5786" s="69"/>
      <c r="Q5786" s="55" t="str">
        <f t="shared" si="90"/>
        <v>Non-Lead</v>
      </c>
      <c r="R5786" s="70" t="s">
        <v>51</v>
      </c>
      <c r="S5786" s="70" t="s">
        <v>51</v>
      </c>
      <c r="T5786" s="70"/>
      <c r="U5786" s="71" t="s">
        <v>284</v>
      </c>
      <c r="V5786" s="71" t="s">
        <v>51</v>
      </c>
      <c r="W5786" s="71" t="s">
        <v>51</v>
      </c>
      <c r="X5786" s="71" t="s">
        <v>51</v>
      </c>
      <c r="Y5786" s="72" t="str">
        <f>IF((OR((AND('[1]PWS Information'!$E$10="CWS",U5786="Single Family Residence",Q5786="Lead")),
(AND('[1]PWS Information'!$E$10="CWS",U5786="Multiple Family Residence",'[1]PWS Information'!$E$11="Yes",Q5786="Lead")),
(AND('[1]PWS Information'!$E$10="NTNC",Q5786="Lead")))),"Tier 1",
IF((OR((AND('[1]PWS Information'!$E$10="CWS",U5786="Multiple Family Residence",'[1]PWS Information'!$E$11="No",Q5786="Lead")),
(AND('[1]PWS Information'!$E$10="CWS",U5786="Other",Q5786="Lead")),
(AND('[1]PWS Information'!$E$10="CWS",U5786="Building",Q5786="Lead")))),"Tier 2",
IF((OR((AND('[1]PWS Information'!$E$10="CWS",U5786="Single Family Residence",Q5786="Galvanized Requiring Replacement")),
(AND('[1]PWS Information'!$E$10="CWS",U5786="Single Family Residence",Q5786="Galvanized Requiring Replacement",R5786="Yes")),
(AND('[1]PWS Information'!$E$10="NTNC",Q5786="Galvanized Requiring Replacement")),
(AND('[1]PWS Information'!$E$10="NTNC",U5786="Single Family Residence",R5786="Yes")))),"Tier 3",
IF((OR((AND('[1]PWS Information'!$E$10="CWS",U5786="Single Family Residence",S5786="Yes",Q5786="Non-Lead", J5786="Non-Lead - Copper",L5786="Before 1989")),
(AND('[1]PWS Information'!$E$10="CWS",U5786="Single Family Residence",S5786="Yes",Q5786="Non-Lead", N5786="Non-Lead - Copper",O5786="Before 1989")))),"Tier 4",
IF((OR((AND('[1]PWS Information'!$E$10="NTNC",Q5786="Non-Lead")),
(AND('[1]PWS Information'!$E$10="CWS",Q5786="Non-Lead",S5786="")),
(AND('[1]PWS Information'!$E$10="CWS",Q5786="Non-Lead",S5786="No")),
(AND('[1]PWS Information'!$E$10="CWS",Q5786="Non-Lead",S5786="Don't Know")),
(AND('[1]PWS Information'!$E$10="CWS",Q5786="Non-Lead", J5786="Non-Lead - Copper", S5786="Yes", L5786="Between 1989 and 2014")),
(AND('[1]PWS Information'!$E$10="CWS",Q5786="Non-Lead", J5786="Non-Lead - Copper", S5786="Yes", L5786="After 2014")),
(AND('[1]PWS Information'!$E$10="CWS",Q5786="Non-Lead", J5786="Non-Lead - Copper", S5786="Yes", L5786="Unknown")),
(AND('[1]PWS Information'!$E$10="CWS",Q5786="Non-Lead", N5786="Non-Lead - Copper", S5786="Yes", O5786="Between 1989 and 2014")),
(AND('[1]PWS Information'!$E$10="CWS",Q5786="Non-Lead", N5786="Non-Lead - Copper", S5786="Yes", O5786="After 2014")),
(AND('[1]PWS Information'!$E$10="CWS",Q5786="Non-Lead", N5786="Non-Lead - Copper", S5786="Yes", O5786="Unknown")),
(AND('[1]PWS Information'!$E$10="CWS",Q5786="Unknown")),
(AND('[1]PWS Information'!$E$10="NTNC",Q5786="Unknown")))),"Tier 5",
"")))))</f>
        <v>Tier 5</v>
      </c>
      <c r="Z5786" s="71"/>
      <c r="AA5786" s="71"/>
    </row>
    <row r="5787" spans="1:27" ht="86.4" x14ac:dyDescent="0.3">
      <c r="A5787" s="1"/>
      <c r="B5787" s="70">
        <v>9329100</v>
      </c>
      <c r="C5787" s="60">
        <v>2964</v>
      </c>
      <c r="D5787" s="61" t="s">
        <v>1946</v>
      </c>
      <c r="E5787" s="61" t="s">
        <v>128</v>
      </c>
      <c r="F5787" s="61">
        <v>78640</v>
      </c>
      <c r="G5787" s="62" t="s">
        <v>2056</v>
      </c>
      <c r="H5787" s="63">
        <v>29.962713900000001</v>
      </c>
      <c r="I5787" s="64">
        <v>-97.7969694444444</v>
      </c>
      <c r="J5787" s="65" t="s">
        <v>50</v>
      </c>
      <c r="K5787" s="66" t="s">
        <v>51</v>
      </c>
      <c r="L5787" s="62" t="s">
        <v>52</v>
      </c>
      <c r="M5787" s="69"/>
      <c r="N5787" s="65" t="s">
        <v>50</v>
      </c>
      <c r="O5787" s="66" t="s">
        <v>52</v>
      </c>
      <c r="P5787" s="69"/>
      <c r="Q5787" s="55" t="str">
        <f t="shared" si="90"/>
        <v>Non-Lead</v>
      </c>
      <c r="R5787" s="70" t="s">
        <v>51</v>
      </c>
      <c r="S5787" s="70" t="s">
        <v>51</v>
      </c>
      <c r="T5787" s="70"/>
      <c r="U5787" s="71" t="s">
        <v>284</v>
      </c>
      <c r="V5787" s="71" t="s">
        <v>51</v>
      </c>
      <c r="W5787" s="71" t="s">
        <v>51</v>
      </c>
      <c r="X5787" s="71" t="s">
        <v>51</v>
      </c>
      <c r="Y5787" s="72" t="str">
        <f>IF((OR((AND('[1]PWS Information'!$E$10="CWS",U5787="Single Family Residence",Q5787="Lead")),
(AND('[1]PWS Information'!$E$10="CWS",U5787="Multiple Family Residence",'[1]PWS Information'!$E$11="Yes",Q5787="Lead")),
(AND('[1]PWS Information'!$E$10="NTNC",Q5787="Lead")))),"Tier 1",
IF((OR((AND('[1]PWS Information'!$E$10="CWS",U5787="Multiple Family Residence",'[1]PWS Information'!$E$11="No",Q5787="Lead")),
(AND('[1]PWS Information'!$E$10="CWS",U5787="Other",Q5787="Lead")),
(AND('[1]PWS Information'!$E$10="CWS",U5787="Building",Q5787="Lead")))),"Tier 2",
IF((OR((AND('[1]PWS Information'!$E$10="CWS",U5787="Single Family Residence",Q5787="Galvanized Requiring Replacement")),
(AND('[1]PWS Information'!$E$10="CWS",U5787="Single Family Residence",Q5787="Galvanized Requiring Replacement",R5787="Yes")),
(AND('[1]PWS Information'!$E$10="NTNC",Q5787="Galvanized Requiring Replacement")),
(AND('[1]PWS Information'!$E$10="NTNC",U5787="Single Family Residence",R5787="Yes")))),"Tier 3",
IF((OR((AND('[1]PWS Information'!$E$10="CWS",U5787="Single Family Residence",S5787="Yes",Q5787="Non-Lead", J5787="Non-Lead - Copper",L5787="Before 1989")),
(AND('[1]PWS Information'!$E$10="CWS",U5787="Single Family Residence",S5787="Yes",Q5787="Non-Lead", N5787="Non-Lead - Copper",O5787="Before 1989")))),"Tier 4",
IF((OR((AND('[1]PWS Information'!$E$10="NTNC",Q5787="Non-Lead")),
(AND('[1]PWS Information'!$E$10="CWS",Q5787="Non-Lead",S5787="")),
(AND('[1]PWS Information'!$E$10="CWS",Q5787="Non-Lead",S5787="No")),
(AND('[1]PWS Information'!$E$10="CWS",Q5787="Non-Lead",S5787="Don't Know")),
(AND('[1]PWS Information'!$E$10="CWS",Q5787="Non-Lead", J5787="Non-Lead - Copper", S5787="Yes", L5787="Between 1989 and 2014")),
(AND('[1]PWS Information'!$E$10="CWS",Q5787="Non-Lead", J5787="Non-Lead - Copper", S5787="Yes", L5787="After 2014")),
(AND('[1]PWS Information'!$E$10="CWS",Q5787="Non-Lead", J5787="Non-Lead - Copper", S5787="Yes", L5787="Unknown")),
(AND('[1]PWS Information'!$E$10="CWS",Q5787="Non-Lead", N5787="Non-Lead - Copper", S5787="Yes", O5787="Between 1989 and 2014")),
(AND('[1]PWS Information'!$E$10="CWS",Q5787="Non-Lead", N5787="Non-Lead - Copper", S5787="Yes", O5787="After 2014")),
(AND('[1]PWS Information'!$E$10="CWS",Q5787="Non-Lead", N5787="Non-Lead - Copper", S5787="Yes", O5787="Unknown")),
(AND('[1]PWS Information'!$E$10="CWS",Q5787="Unknown")),
(AND('[1]PWS Information'!$E$10="NTNC",Q5787="Unknown")))),"Tier 5",
"")))))</f>
        <v>Tier 5</v>
      </c>
      <c r="Z5787" s="71"/>
      <c r="AA5787" s="71"/>
    </row>
    <row r="5788" spans="1:27" ht="86.4" x14ac:dyDescent="0.3">
      <c r="A5788" s="1"/>
      <c r="B5788" s="70">
        <v>9329100</v>
      </c>
      <c r="C5788" s="60">
        <v>2964</v>
      </c>
      <c r="D5788" s="61" t="s">
        <v>1946</v>
      </c>
      <c r="E5788" s="61" t="s">
        <v>128</v>
      </c>
      <c r="F5788" s="61">
        <v>78640</v>
      </c>
      <c r="G5788" s="62" t="s">
        <v>2056</v>
      </c>
      <c r="H5788" s="63">
        <v>29.962713900000001</v>
      </c>
      <c r="I5788" s="64">
        <v>-97.7969694444444</v>
      </c>
      <c r="J5788" s="65" t="s">
        <v>50</v>
      </c>
      <c r="K5788" s="66" t="s">
        <v>51</v>
      </c>
      <c r="L5788" s="62" t="s">
        <v>52</v>
      </c>
      <c r="M5788" s="69"/>
      <c r="N5788" s="65" t="s">
        <v>50</v>
      </c>
      <c r="O5788" s="66" t="s">
        <v>52</v>
      </c>
      <c r="P5788" s="69"/>
      <c r="Q5788" s="55" t="str">
        <f t="shared" si="90"/>
        <v>Non-Lead</v>
      </c>
      <c r="R5788" s="70" t="s">
        <v>51</v>
      </c>
      <c r="S5788" s="70" t="s">
        <v>51</v>
      </c>
      <c r="T5788" s="70"/>
      <c r="U5788" s="71" t="s">
        <v>284</v>
      </c>
      <c r="V5788" s="71" t="s">
        <v>51</v>
      </c>
      <c r="W5788" s="71" t="s">
        <v>51</v>
      </c>
      <c r="X5788" s="71" t="s">
        <v>51</v>
      </c>
      <c r="Y5788" s="72" t="str">
        <f>IF((OR((AND('[1]PWS Information'!$E$10="CWS",U5788="Single Family Residence",Q5788="Lead")),
(AND('[1]PWS Information'!$E$10="CWS",U5788="Multiple Family Residence",'[1]PWS Information'!$E$11="Yes",Q5788="Lead")),
(AND('[1]PWS Information'!$E$10="NTNC",Q5788="Lead")))),"Tier 1",
IF((OR((AND('[1]PWS Information'!$E$10="CWS",U5788="Multiple Family Residence",'[1]PWS Information'!$E$11="No",Q5788="Lead")),
(AND('[1]PWS Information'!$E$10="CWS",U5788="Other",Q5788="Lead")),
(AND('[1]PWS Information'!$E$10="CWS",U5788="Building",Q5788="Lead")))),"Tier 2",
IF((OR((AND('[1]PWS Information'!$E$10="CWS",U5788="Single Family Residence",Q5788="Galvanized Requiring Replacement")),
(AND('[1]PWS Information'!$E$10="CWS",U5788="Single Family Residence",Q5788="Galvanized Requiring Replacement",R5788="Yes")),
(AND('[1]PWS Information'!$E$10="NTNC",Q5788="Galvanized Requiring Replacement")),
(AND('[1]PWS Information'!$E$10="NTNC",U5788="Single Family Residence",R5788="Yes")))),"Tier 3",
IF((OR((AND('[1]PWS Information'!$E$10="CWS",U5788="Single Family Residence",S5788="Yes",Q5788="Non-Lead", J5788="Non-Lead - Copper",L5788="Before 1989")),
(AND('[1]PWS Information'!$E$10="CWS",U5788="Single Family Residence",S5788="Yes",Q5788="Non-Lead", N5788="Non-Lead - Copper",O5788="Before 1989")))),"Tier 4",
IF((OR((AND('[1]PWS Information'!$E$10="NTNC",Q5788="Non-Lead")),
(AND('[1]PWS Information'!$E$10="CWS",Q5788="Non-Lead",S5788="")),
(AND('[1]PWS Information'!$E$10="CWS",Q5788="Non-Lead",S5788="No")),
(AND('[1]PWS Information'!$E$10="CWS",Q5788="Non-Lead",S5788="Don't Know")),
(AND('[1]PWS Information'!$E$10="CWS",Q5788="Non-Lead", J5788="Non-Lead - Copper", S5788="Yes", L5788="Between 1989 and 2014")),
(AND('[1]PWS Information'!$E$10="CWS",Q5788="Non-Lead", J5788="Non-Lead - Copper", S5788="Yes", L5788="After 2014")),
(AND('[1]PWS Information'!$E$10="CWS",Q5788="Non-Lead", J5788="Non-Lead - Copper", S5788="Yes", L5788="Unknown")),
(AND('[1]PWS Information'!$E$10="CWS",Q5788="Non-Lead", N5788="Non-Lead - Copper", S5788="Yes", O5788="Between 1989 and 2014")),
(AND('[1]PWS Information'!$E$10="CWS",Q5788="Non-Lead", N5788="Non-Lead - Copper", S5788="Yes", O5788="After 2014")),
(AND('[1]PWS Information'!$E$10="CWS",Q5788="Non-Lead", N5788="Non-Lead - Copper", S5788="Yes", O5788="Unknown")),
(AND('[1]PWS Information'!$E$10="CWS",Q5788="Unknown")),
(AND('[1]PWS Information'!$E$10="NTNC",Q5788="Unknown")))),"Tier 5",
"")))))</f>
        <v>Tier 5</v>
      </c>
      <c r="Z5788" s="71"/>
      <c r="AA5788" s="71"/>
    </row>
    <row r="5789" spans="1:27" ht="86.4" x14ac:dyDescent="0.3">
      <c r="A5789" s="1"/>
      <c r="B5789" s="70">
        <v>9329100</v>
      </c>
      <c r="C5789" s="60">
        <v>2964</v>
      </c>
      <c r="D5789" s="61" t="s">
        <v>1946</v>
      </c>
      <c r="E5789" s="61" t="s">
        <v>128</v>
      </c>
      <c r="F5789" s="61">
        <v>78640</v>
      </c>
      <c r="G5789" s="62" t="s">
        <v>2056</v>
      </c>
      <c r="H5789" s="63">
        <v>29.962713900000001</v>
      </c>
      <c r="I5789" s="64">
        <v>-97.7969694444444</v>
      </c>
      <c r="J5789" s="65" t="s">
        <v>50</v>
      </c>
      <c r="K5789" s="66" t="s">
        <v>51</v>
      </c>
      <c r="L5789" s="62" t="s">
        <v>52</v>
      </c>
      <c r="M5789" s="69"/>
      <c r="N5789" s="65" t="s">
        <v>50</v>
      </c>
      <c r="O5789" s="66" t="s">
        <v>52</v>
      </c>
      <c r="P5789" s="69"/>
      <c r="Q5789" s="55" t="str">
        <f t="shared" si="90"/>
        <v>Non-Lead</v>
      </c>
      <c r="R5789" s="70" t="s">
        <v>51</v>
      </c>
      <c r="S5789" s="70" t="s">
        <v>51</v>
      </c>
      <c r="T5789" s="70"/>
      <c r="U5789" s="71" t="s">
        <v>284</v>
      </c>
      <c r="V5789" s="71" t="s">
        <v>51</v>
      </c>
      <c r="W5789" s="71" t="s">
        <v>51</v>
      </c>
      <c r="X5789" s="71" t="s">
        <v>51</v>
      </c>
      <c r="Y5789" s="72" t="str">
        <f>IF((OR((AND('[1]PWS Information'!$E$10="CWS",U5789="Single Family Residence",Q5789="Lead")),
(AND('[1]PWS Information'!$E$10="CWS",U5789="Multiple Family Residence",'[1]PWS Information'!$E$11="Yes",Q5789="Lead")),
(AND('[1]PWS Information'!$E$10="NTNC",Q5789="Lead")))),"Tier 1",
IF((OR((AND('[1]PWS Information'!$E$10="CWS",U5789="Multiple Family Residence",'[1]PWS Information'!$E$11="No",Q5789="Lead")),
(AND('[1]PWS Information'!$E$10="CWS",U5789="Other",Q5789="Lead")),
(AND('[1]PWS Information'!$E$10="CWS",U5789="Building",Q5789="Lead")))),"Tier 2",
IF((OR((AND('[1]PWS Information'!$E$10="CWS",U5789="Single Family Residence",Q5789="Galvanized Requiring Replacement")),
(AND('[1]PWS Information'!$E$10="CWS",U5789="Single Family Residence",Q5789="Galvanized Requiring Replacement",R5789="Yes")),
(AND('[1]PWS Information'!$E$10="NTNC",Q5789="Galvanized Requiring Replacement")),
(AND('[1]PWS Information'!$E$10="NTNC",U5789="Single Family Residence",R5789="Yes")))),"Tier 3",
IF((OR((AND('[1]PWS Information'!$E$10="CWS",U5789="Single Family Residence",S5789="Yes",Q5789="Non-Lead", J5789="Non-Lead - Copper",L5789="Before 1989")),
(AND('[1]PWS Information'!$E$10="CWS",U5789="Single Family Residence",S5789="Yes",Q5789="Non-Lead", N5789="Non-Lead - Copper",O5789="Before 1989")))),"Tier 4",
IF((OR((AND('[1]PWS Information'!$E$10="NTNC",Q5789="Non-Lead")),
(AND('[1]PWS Information'!$E$10="CWS",Q5789="Non-Lead",S5789="")),
(AND('[1]PWS Information'!$E$10="CWS",Q5789="Non-Lead",S5789="No")),
(AND('[1]PWS Information'!$E$10="CWS",Q5789="Non-Lead",S5789="Don't Know")),
(AND('[1]PWS Information'!$E$10="CWS",Q5789="Non-Lead", J5789="Non-Lead - Copper", S5789="Yes", L5789="Between 1989 and 2014")),
(AND('[1]PWS Information'!$E$10="CWS",Q5789="Non-Lead", J5789="Non-Lead - Copper", S5789="Yes", L5789="After 2014")),
(AND('[1]PWS Information'!$E$10="CWS",Q5789="Non-Lead", J5789="Non-Lead - Copper", S5789="Yes", L5789="Unknown")),
(AND('[1]PWS Information'!$E$10="CWS",Q5789="Non-Lead", N5789="Non-Lead - Copper", S5789="Yes", O5789="Between 1989 and 2014")),
(AND('[1]PWS Information'!$E$10="CWS",Q5789="Non-Lead", N5789="Non-Lead - Copper", S5789="Yes", O5789="After 2014")),
(AND('[1]PWS Information'!$E$10="CWS",Q5789="Non-Lead", N5789="Non-Lead - Copper", S5789="Yes", O5789="Unknown")),
(AND('[1]PWS Information'!$E$10="CWS",Q5789="Unknown")),
(AND('[1]PWS Information'!$E$10="NTNC",Q5789="Unknown")))),"Tier 5",
"")))))</f>
        <v>Tier 5</v>
      </c>
      <c r="Z5789" s="71"/>
      <c r="AA5789" s="71"/>
    </row>
    <row r="5790" spans="1:27" ht="86.4" x14ac:dyDescent="0.3">
      <c r="A5790" s="17"/>
      <c r="B5790" s="70">
        <v>9329100</v>
      </c>
      <c r="C5790" s="60">
        <v>2964</v>
      </c>
      <c r="D5790" s="61" t="s">
        <v>1946</v>
      </c>
      <c r="E5790" s="61" t="s">
        <v>128</v>
      </c>
      <c r="F5790" s="61">
        <v>78640</v>
      </c>
      <c r="G5790" s="62" t="s">
        <v>2056</v>
      </c>
      <c r="H5790" s="63">
        <v>29.962713900000001</v>
      </c>
      <c r="I5790" s="64">
        <v>-97.7969694444444</v>
      </c>
      <c r="J5790" s="65" t="s">
        <v>50</v>
      </c>
      <c r="K5790" s="66" t="s">
        <v>51</v>
      </c>
      <c r="L5790" s="62" t="s">
        <v>52</v>
      </c>
      <c r="M5790" s="69"/>
      <c r="N5790" s="65" t="s">
        <v>50</v>
      </c>
      <c r="O5790" s="66" t="s">
        <v>52</v>
      </c>
      <c r="P5790" s="69"/>
      <c r="Q5790" s="55" t="str">
        <f t="shared" si="90"/>
        <v>Non-Lead</v>
      </c>
      <c r="R5790" s="70" t="s">
        <v>51</v>
      </c>
      <c r="S5790" s="70" t="s">
        <v>51</v>
      </c>
      <c r="T5790" s="70"/>
      <c r="U5790" s="71" t="s">
        <v>284</v>
      </c>
      <c r="V5790" s="71" t="s">
        <v>51</v>
      </c>
      <c r="W5790" s="71" t="s">
        <v>51</v>
      </c>
      <c r="X5790" s="71" t="s">
        <v>51</v>
      </c>
      <c r="Y5790" s="72" t="str">
        <f>IF((OR((AND('[1]PWS Information'!$E$10="CWS",U5790="Single Family Residence",Q5790="Lead")),
(AND('[1]PWS Information'!$E$10="CWS",U5790="Multiple Family Residence",'[1]PWS Information'!$E$11="Yes",Q5790="Lead")),
(AND('[1]PWS Information'!$E$10="NTNC",Q5790="Lead")))),"Tier 1",
IF((OR((AND('[1]PWS Information'!$E$10="CWS",U5790="Multiple Family Residence",'[1]PWS Information'!$E$11="No",Q5790="Lead")),
(AND('[1]PWS Information'!$E$10="CWS",U5790="Other",Q5790="Lead")),
(AND('[1]PWS Information'!$E$10="CWS",U5790="Building",Q5790="Lead")))),"Tier 2",
IF((OR((AND('[1]PWS Information'!$E$10="CWS",U5790="Single Family Residence",Q5790="Galvanized Requiring Replacement")),
(AND('[1]PWS Information'!$E$10="CWS",U5790="Single Family Residence",Q5790="Galvanized Requiring Replacement",R5790="Yes")),
(AND('[1]PWS Information'!$E$10="NTNC",Q5790="Galvanized Requiring Replacement")),
(AND('[1]PWS Information'!$E$10="NTNC",U5790="Single Family Residence",R5790="Yes")))),"Tier 3",
IF((OR((AND('[1]PWS Information'!$E$10="CWS",U5790="Single Family Residence",S5790="Yes",Q5790="Non-Lead", J5790="Non-Lead - Copper",L5790="Before 1989")),
(AND('[1]PWS Information'!$E$10="CWS",U5790="Single Family Residence",S5790="Yes",Q5790="Non-Lead", N5790="Non-Lead - Copper",O5790="Before 1989")))),"Tier 4",
IF((OR((AND('[1]PWS Information'!$E$10="NTNC",Q5790="Non-Lead")),
(AND('[1]PWS Information'!$E$10="CWS",Q5790="Non-Lead",S5790="")),
(AND('[1]PWS Information'!$E$10="CWS",Q5790="Non-Lead",S5790="No")),
(AND('[1]PWS Information'!$E$10="CWS",Q5790="Non-Lead",S5790="Don't Know")),
(AND('[1]PWS Information'!$E$10="CWS",Q5790="Non-Lead", J5790="Non-Lead - Copper", S5790="Yes", L5790="Between 1989 and 2014")),
(AND('[1]PWS Information'!$E$10="CWS",Q5790="Non-Lead", J5790="Non-Lead - Copper", S5790="Yes", L5790="After 2014")),
(AND('[1]PWS Information'!$E$10="CWS",Q5790="Non-Lead", J5790="Non-Lead - Copper", S5790="Yes", L5790="Unknown")),
(AND('[1]PWS Information'!$E$10="CWS",Q5790="Non-Lead", N5790="Non-Lead - Copper", S5790="Yes", O5790="Between 1989 and 2014")),
(AND('[1]PWS Information'!$E$10="CWS",Q5790="Non-Lead", N5790="Non-Lead - Copper", S5790="Yes", O5790="After 2014")),
(AND('[1]PWS Information'!$E$10="CWS",Q5790="Non-Lead", N5790="Non-Lead - Copper", S5790="Yes", O5790="Unknown")),
(AND('[1]PWS Information'!$E$10="CWS",Q5790="Unknown")),
(AND('[1]PWS Information'!$E$10="NTNC",Q5790="Unknown")))),"Tier 5",
"")))))</f>
        <v>Tier 5</v>
      </c>
      <c r="Z5790" s="71"/>
      <c r="AA5790" s="71"/>
    </row>
    <row r="5791" spans="1:27" ht="86.4" x14ac:dyDescent="0.3">
      <c r="A5791" s="1"/>
      <c r="B5791" s="70">
        <v>9329100</v>
      </c>
      <c r="C5791" s="60">
        <v>2964</v>
      </c>
      <c r="D5791" s="61" t="s">
        <v>1946</v>
      </c>
      <c r="E5791" s="61" t="s">
        <v>128</v>
      </c>
      <c r="F5791" s="61">
        <v>78640</v>
      </c>
      <c r="G5791" s="62" t="s">
        <v>2056</v>
      </c>
      <c r="H5791" s="63">
        <v>29.962713900000001</v>
      </c>
      <c r="I5791" s="64">
        <v>-97.7969694444444</v>
      </c>
      <c r="J5791" s="65" t="s">
        <v>50</v>
      </c>
      <c r="K5791" s="66" t="s">
        <v>51</v>
      </c>
      <c r="L5791" s="62" t="s">
        <v>52</v>
      </c>
      <c r="M5791" s="69"/>
      <c r="N5791" s="65" t="s">
        <v>50</v>
      </c>
      <c r="O5791" s="66" t="s">
        <v>52</v>
      </c>
      <c r="P5791" s="69"/>
      <c r="Q5791" s="55" t="str">
        <f t="shared" si="90"/>
        <v>Non-Lead</v>
      </c>
      <c r="R5791" s="70" t="s">
        <v>51</v>
      </c>
      <c r="S5791" s="70" t="s">
        <v>51</v>
      </c>
      <c r="T5791" s="70"/>
      <c r="U5791" s="71" t="s">
        <v>284</v>
      </c>
      <c r="V5791" s="71" t="s">
        <v>51</v>
      </c>
      <c r="W5791" s="71" t="s">
        <v>51</v>
      </c>
      <c r="X5791" s="71" t="s">
        <v>51</v>
      </c>
      <c r="Y5791" s="72" t="str">
        <f>IF((OR((AND('[1]PWS Information'!$E$10="CWS",U5791="Single Family Residence",Q5791="Lead")),
(AND('[1]PWS Information'!$E$10="CWS",U5791="Multiple Family Residence",'[1]PWS Information'!$E$11="Yes",Q5791="Lead")),
(AND('[1]PWS Information'!$E$10="NTNC",Q5791="Lead")))),"Tier 1",
IF((OR((AND('[1]PWS Information'!$E$10="CWS",U5791="Multiple Family Residence",'[1]PWS Information'!$E$11="No",Q5791="Lead")),
(AND('[1]PWS Information'!$E$10="CWS",U5791="Other",Q5791="Lead")),
(AND('[1]PWS Information'!$E$10="CWS",U5791="Building",Q5791="Lead")))),"Tier 2",
IF((OR((AND('[1]PWS Information'!$E$10="CWS",U5791="Single Family Residence",Q5791="Galvanized Requiring Replacement")),
(AND('[1]PWS Information'!$E$10="CWS",U5791="Single Family Residence",Q5791="Galvanized Requiring Replacement",R5791="Yes")),
(AND('[1]PWS Information'!$E$10="NTNC",Q5791="Galvanized Requiring Replacement")),
(AND('[1]PWS Information'!$E$10="NTNC",U5791="Single Family Residence",R5791="Yes")))),"Tier 3",
IF((OR((AND('[1]PWS Information'!$E$10="CWS",U5791="Single Family Residence",S5791="Yes",Q5791="Non-Lead", J5791="Non-Lead - Copper",L5791="Before 1989")),
(AND('[1]PWS Information'!$E$10="CWS",U5791="Single Family Residence",S5791="Yes",Q5791="Non-Lead", N5791="Non-Lead - Copper",O5791="Before 1989")))),"Tier 4",
IF((OR((AND('[1]PWS Information'!$E$10="NTNC",Q5791="Non-Lead")),
(AND('[1]PWS Information'!$E$10="CWS",Q5791="Non-Lead",S5791="")),
(AND('[1]PWS Information'!$E$10="CWS",Q5791="Non-Lead",S5791="No")),
(AND('[1]PWS Information'!$E$10="CWS",Q5791="Non-Lead",S5791="Don't Know")),
(AND('[1]PWS Information'!$E$10="CWS",Q5791="Non-Lead", J5791="Non-Lead - Copper", S5791="Yes", L5791="Between 1989 and 2014")),
(AND('[1]PWS Information'!$E$10="CWS",Q5791="Non-Lead", J5791="Non-Lead - Copper", S5791="Yes", L5791="After 2014")),
(AND('[1]PWS Information'!$E$10="CWS",Q5791="Non-Lead", J5791="Non-Lead - Copper", S5791="Yes", L5791="Unknown")),
(AND('[1]PWS Information'!$E$10="CWS",Q5791="Non-Lead", N5791="Non-Lead - Copper", S5791="Yes", O5791="Between 1989 and 2014")),
(AND('[1]PWS Information'!$E$10="CWS",Q5791="Non-Lead", N5791="Non-Lead - Copper", S5791="Yes", O5791="After 2014")),
(AND('[1]PWS Information'!$E$10="CWS",Q5791="Non-Lead", N5791="Non-Lead - Copper", S5791="Yes", O5791="Unknown")),
(AND('[1]PWS Information'!$E$10="CWS",Q5791="Unknown")),
(AND('[1]PWS Information'!$E$10="NTNC",Q5791="Unknown")))),"Tier 5",
"")))))</f>
        <v>Tier 5</v>
      </c>
      <c r="Z5791" s="71"/>
      <c r="AA5791" s="71"/>
    </row>
    <row r="5792" spans="1:27" ht="86.4" x14ac:dyDescent="0.3">
      <c r="A5792" s="1"/>
      <c r="B5792" s="70">
        <v>9329100</v>
      </c>
      <c r="C5792" s="60">
        <v>2964</v>
      </c>
      <c r="D5792" s="61" t="s">
        <v>1946</v>
      </c>
      <c r="E5792" s="61" t="s">
        <v>128</v>
      </c>
      <c r="F5792" s="61">
        <v>78640</v>
      </c>
      <c r="G5792" s="62" t="s">
        <v>2056</v>
      </c>
      <c r="H5792" s="63">
        <v>29.962713900000001</v>
      </c>
      <c r="I5792" s="64">
        <v>-97.7969694444444</v>
      </c>
      <c r="J5792" s="65" t="s">
        <v>50</v>
      </c>
      <c r="K5792" s="66" t="s">
        <v>51</v>
      </c>
      <c r="L5792" s="62" t="s">
        <v>52</v>
      </c>
      <c r="M5792" s="69"/>
      <c r="N5792" s="65" t="s">
        <v>50</v>
      </c>
      <c r="O5792" s="66" t="s">
        <v>52</v>
      </c>
      <c r="P5792" s="69"/>
      <c r="Q5792" s="55" t="str">
        <f t="shared" si="90"/>
        <v>Non-Lead</v>
      </c>
      <c r="R5792" s="70" t="s">
        <v>51</v>
      </c>
      <c r="S5792" s="70" t="s">
        <v>51</v>
      </c>
      <c r="T5792" s="70"/>
      <c r="U5792" s="71" t="s">
        <v>284</v>
      </c>
      <c r="V5792" s="71" t="s">
        <v>51</v>
      </c>
      <c r="W5792" s="71" t="s">
        <v>51</v>
      </c>
      <c r="X5792" s="71" t="s">
        <v>51</v>
      </c>
      <c r="Y5792" s="72" t="str">
        <f>IF((OR((AND('[1]PWS Information'!$E$10="CWS",U5792="Single Family Residence",Q5792="Lead")),
(AND('[1]PWS Information'!$E$10="CWS",U5792="Multiple Family Residence",'[1]PWS Information'!$E$11="Yes",Q5792="Lead")),
(AND('[1]PWS Information'!$E$10="NTNC",Q5792="Lead")))),"Tier 1",
IF((OR((AND('[1]PWS Information'!$E$10="CWS",U5792="Multiple Family Residence",'[1]PWS Information'!$E$11="No",Q5792="Lead")),
(AND('[1]PWS Information'!$E$10="CWS",U5792="Other",Q5792="Lead")),
(AND('[1]PWS Information'!$E$10="CWS",U5792="Building",Q5792="Lead")))),"Tier 2",
IF((OR((AND('[1]PWS Information'!$E$10="CWS",U5792="Single Family Residence",Q5792="Galvanized Requiring Replacement")),
(AND('[1]PWS Information'!$E$10="CWS",U5792="Single Family Residence",Q5792="Galvanized Requiring Replacement",R5792="Yes")),
(AND('[1]PWS Information'!$E$10="NTNC",Q5792="Galvanized Requiring Replacement")),
(AND('[1]PWS Information'!$E$10="NTNC",U5792="Single Family Residence",R5792="Yes")))),"Tier 3",
IF((OR((AND('[1]PWS Information'!$E$10="CWS",U5792="Single Family Residence",S5792="Yes",Q5792="Non-Lead", J5792="Non-Lead - Copper",L5792="Before 1989")),
(AND('[1]PWS Information'!$E$10="CWS",U5792="Single Family Residence",S5792="Yes",Q5792="Non-Lead", N5792="Non-Lead - Copper",O5792="Before 1989")))),"Tier 4",
IF((OR((AND('[1]PWS Information'!$E$10="NTNC",Q5792="Non-Lead")),
(AND('[1]PWS Information'!$E$10="CWS",Q5792="Non-Lead",S5792="")),
(AND('[1]PWS Information'!$E$10="CWS",Q5792="Non-Lead",S5792="No")),
(AND('[1]PWS Information'!$E$10="CWS",Q5792="Non-Lead",S5792="Don't Know")),
(AND('[1]PWS Information'!$E$10="CWS",Q5792="Non-Lead", J5792="Non-Lead - Copper", S5792="Yes", L5792="Between 1989 and 2014")),
(AND('[1]PWS Information'!$E$10="CWS",Q5792="Non-Lead", J5792="Non-Lead - Copper", S5792="Yes", L5792="After 2014")),
(AND('[1]PWS Information'!$E$10="CWS",Q5792="Non-Lead", J5792="Non-Lead - Copper", S5792="Yes", L5792="Unknown")),
(AND('[1]PWS Information'!$E$10="CWS",Q5792="Non-Lead", N5792="Non-Lead - Copper", S5792="Yes", O5792="Between 1989 and 2014")),
(AND('[1]PWS Information'!$E$10="CWS",Q5792="Non-Lead", N5792="Non-Lead - Copper", S5792="Yes", O5792="After 2014")),
(AND('[1]PWS Information'!$E$10="CWS",Q5792="Non-Lead", N5792="Non-Lead - Copper", S5792="Yes", O5792="Unknown")),
(AND('[1]PWS Information'!$E$10="CWS",Q5792="Unknown")),
(AND('[1]PWS Information'!$E$10="NTNC",Q5792="Unknown")))),"Tier 5",
"")))))</f>
        <v>Tier 5</v>
      </c>
      <c r="Z5792" s="71"/>
      <c r="AA5792" s="71"/>
    </row>
    <row r="5793" spans="1:27" ht="86.4" x14ac:dyDescent="0.3">
      <c r="A5793" s="1"/>
      <c r="B5793" s="70">
        <v>9329100</v>
      </c>
      <c r="C5793" s="60">
        <v>2964</v>
      </c>
      <c r="D5793" s="61" t="s">
        <v>1946</v>
      </c>
      <c r="E5793" s="61" t="s">
        <v>128</v>
      </c>
      <c r="F5793" s="61">
        <v>78640</v>
      </c>
      <c r="G5793" s="62" t="s">
        <v>2056</v>
      </c>
      <c r="H5793" s="63">
        <v>29.962713900000001</v>
      </c>
      <c r="I5793" s="64">
        <v>-97.7969694444444</v>
      </c>
      <c r="J5793" s="65" t="s">
        <v>50</v>
      </c>
      <c r="K5793" s="66" t="s">
        <v>51</v>
      </c>
      <c r="L5793" s="62" t="s">
        <v>52</v>
      </c>
      <c r="M5793" s="69"/>
      <c r="N5793" s="65" t="s">
        <v>50</v>
      </c>
      <c r="O5793" s="66" t="s">
        <v>52</v>
      </c>
      <c r="P5793" s="69"/>
      <c r="Q5793" s="55" t="str">
        <f t="shared" si="90"/>
        <v>Non-Lead</v>
      </c>
      <c r="R5793" s="70" t="s">
        <v>51</v>
      </c>
      <c r="S5793" s="70" t="s">
        <v>51</v>
      </c>
      <c r="T5793" s="70"/>
      <c r="U5793" s="71" t="s">
        <v>284</v>
      </c>
      <c r="V5793" s="71" t="s">
        <v>51</v>
      </c>
      <c r="W5793" s="71" t="s">
        <v>51</v>
      </c>
      <c r="X5793" s="71" t="s">
        <v>51</v>
      </c>
      <c r="Y5793" s="72" t="str">
        <f>IF((OR((AND('[1]PWS Information'!$E$10="CWS",U5793="Single Family Residence",Q5793="Lead")),
(AND('[1]PWS Information'!$E$10="CWS",U5793="Multiple Family Residence",'[1]PWS Information'!$E$11="Yes",Q5793="Lead")),
(AND('[1]PWS Information'!$E$10="NTNC",Q5793="Lead")))),"Tier 1",
IF((OR((AND('[1]PWS Information'!$E$10="CWS",U5793="Multiple Family Residence",'[1]PWS Information'!$E$11="No",Q5793="Lead")),
(AND('[1]PWS Information'!$E$10="CWS",U5793="Other",Q5793="Lead")),
(AND('[1]PWS Information'!$E$10="CWS",U5793="Building",Q5793="Lead")))),"Tier 2",
IF((OR((AND('[1]PWS Information'!$E$10="CWS",U5793="Single Family Residence",Q5793="Galvanized Requiring Replacement")),
(AND('[1]PWS Information'!$E$10="CWS",U5793="Single Family Residence",Q5793="Galvanized Requiring Replacement",R5793="Yes")),
(AND('[1]PWS Information'!$E$10="NTNC",Q5793="Galvanized Requiring Replacement")),
(AND('[1]PWS Information'!$E$10="NTNC",U5793="Single Family Residence",R5793="Yes")))),"Tier 3",
IF((OR((AND('[1]PWS Information'!$E$10="CWS",U5793="Single Family Residence",S5793="Yes",Q5793="Non-Lead", J5793="Non-Lead - Copper",L5793="Before 1989")),
(AND('[1]PWS Information'!$E$10="CWS",U5793="Single Family Residence",S5793="Yes",Q5793="Non-Lead", N5793="Non-Lead - Copper",O5793="Before 1989")))),"Tier 4",
IF((OR((AND('[1]PWS Information'!$E$10="NTNC",Q5793="Non-Lead")),
(AND('[1]PWS Information'!$E$10="CWS",Q5793="Non-Lead",S5793="")),
(AND('[1]PWS Information'!$E$10="CWS",Q5793="Non-Lead",S5793="No")),
(AND('[1]PWS Information'!$E$10="CWS",Q5793="Non-Lead",S5793="Don't Know")),
(AND('[1]PWS Information'!$E$10="CWS",Q5793="Non-Lead", J5793="Non-Lead - Copper", S5793="Yes", L5793="Between 1989 and 2014")),
(AND('[1]PWS Information'!$E$10="CWS",Q5793="Non-Lead", J5793="Non-Lead - Copper", S5793="Yes", L5793="After 2014")),
(AND('[1]PWS Information'!$E$10="CWS",Q5793="Non-Lead", J5793="Non-Lead - Copper", S5793="Yes", L5793="Unknown")),
(AND('[1]PWS Information'!$E$10="CWS",Q5793="Non-Lead", N5793="Non-Lead - Copper", S5793="Yes", O5793="Between 1989 and 2014")),
(AND('[1]PWS Information'!$E$10="CWS",Q5793="Non-Lead", N5793="Non-Lead - Copper", S5793="Yes", O5793="After 2014")),
(AND('[1]PWS Information'!$E$10="CWS",Q5793="Non-Lead", N5793="Non-Lead - Copper", S5793="Yes", O5793="Unknown")),
(AND('[1]PWS Information'!$E$10="CWS",Q5793="Unknown")),
(AND('[1]PWS Information'!$E$10="NTNC",Q5793="Unknown")))),"Tier 5",
"")))))</f>
        <v>Tier 5</v>
      </c>
      <c r="Z5793" s="71"/>
      <c r="AA5793" s="71"/>
    </row>
    <row r="5794" spans="1:27" ht="86.4" x14ac:dyDescent="0.3">
      <c r="A5794" s="17"/>
      <c r="B5794" s="70">
        <v>9329100</v>
      </c>
      <c r="C5794" s="60">
        <v>2964</v>
      </c>
      <c r="D5794" s="61" t="s">
        <v>1946</v>
      </c>
      <c r="E5794" s="61" t="s">
        <v>128</v>
      </c>
      <c r="F5794" s="61">
        <v>78640</v>
      </c>
      <c r="G5794" s="62" t="s">
        <v>2056</v>
      </c>
      <c r="H5794" s="63">
        <v>29.962713900000001</v>
      </c>
      <c r="I5794" s="64">
        <v>-97.7969694444444</v>
      </c>
      <c r="J5794" s="65" t="s">
        <v>50</v>
      </c>
      <c r="K5794" s="66" t="s">
        <v>51</v>
      </c>
      <c r="L5794" s="62" t="s">
        <v>52</v>
      </c>
      <c r="M5794" s="69"/>
      <c r="N5794" s="65" t="s">
        <v>50</v>
      </c>
      <c r="O5794" s="66" t="s">
        <v>52</v>
      </c>
      <c r="P5794" s="69"/>
      <c r="Q5794" s="55" t="str">
        <f t="shared" si="90"/>
        <v>Non-Lead</v>
      </c>
      <c r="R5794" s="70" t="s">
        <v>51</v>
      </c>
      <c r="S5794" s="70" t="s">
        <v>51</v>
      </c>
      <c r="T5794" s="70"/>
      <c r="U5794" s="71" t="s">
        <v>284</v>
      </c>
      <c r="V5794" s="71" t="s">
        <v>51</v>
      </c>
      <c r="W5794" s="71" t="s">
        <v>51</v>
      </c>
      <c r="X5794" s="71" t="s">
        <v>51</v>
      </c>
      <c r="Y5794" s="72" t="str">
        <f>IF((OR((AND('[1]PWS Information'!$E$10="CWS",U5794="Single Family Residence",Q5794="Lead")),
(AND('[1]PWS Information'!$E$10="CWS",U5794="Multiple Family Residence",'[1]PWS Information'!$E$11="Yes",Q5794="Lead")),
(AND('[1]PWS Information'!$E$10="NTNC",Q5794="Lead")))),"Tier 1",
IF((OR((AND('[1]PWS Information'!$E$10="CWS",U5794="Multiple Family Residence",'[1]PWS Information'!$E$11="No",Q5794="Lead")),
(AND('[1]PWS Information'!$E$10="CWS",U5794="Other",Q5794="Lead")),
(AND('[1]PWS Information'!$E$10="CWS",U5794="Building",Q5794="Lead")))),"Tier 2",
IF((OR((AND('[1]PWS Information'!$E$10="CWS",U5794="Single Family Residence",Q5794="Galvanized Requiring Replacement")),
(AND('[1]PWS Information'!$E$10="CWS",U5794="Single Family Residence",Q5794="Galvanized Requiring Replacement",R5794="Yes")),
(AND('[1]PWS Information'!$E$10="NTNC",Q5794="Galvanized Requiring Replacement")),
(AND('[1]PWS Information'!$E$10="NTNC",U5794="Single Family Residence",R5794="Yes")))),"Tier 3",
IF((OR((AND('[1]PWS Information'!$E$10="CWS",U5794="Single Family Residence",S5794="Yes",Q5794="Non-Lead", J5794="Non-Lead - Copper",L5794="Before 1989")),
(AND('[1]PWS Information'!$E$10="CWS",U5794="Single Family Residence",S5794="Yes",Q5794="Non-Lead", N5794="Non-Lead - Copper",O5794="Before 1989")))),"Tier 4",
IF((OR((AND('[1]PWS Information'!$E$10="NTNC",Q5794="Non-Lead")),
(AND('[1]PWS Information'!$E$10="CWS",Q5794="Non-Lead",S5794="")),
(AND('[1]PWS Information'!$E$10="CWS",Q5794="Non-Lead",S5794="No")),
(AND('[1]PWS Information'!$E$10="CWS",Q5794="Non-Lead",S5794="Don't Know")),
(AND('[1]PWS Information'!$E$10="CWS",Q5794="Non-Lead", J5794="Non-Lead - Copper", S5794="Yes", L5794="Between 1989 and 2014")),
(AND('[1]PWS Information'!$E$10="CWS",Q5794="Non-Lead", J5794="Non-Lead - Copper", S5794="Yes", L5794="After 2014")),
(AND('[1]PWS Information'!$E$10="CWS",Q5794="Non-Lead", J5794="Non-Lead - Copper", S5794="Yes", L5794="Unknown")),
(AND('[1]PWS Information'!$E$10="CWS",Q5794="Non-Lead", N5794="Non-Lead - Copper", S5794="Yes", O5794="Between 1989 and 2014")),
(AND('[1]PWS Information'!$E$10="CWS",Q5794="Non-Lead", N5794="Non-Lead - Copper", S5794="Yes", O5794="After 2014")),
(AND('[1]PWS Information'!$E$10="CWS",Q5794="Non-Lead", N5794="Non-Lead - Copper", S5794="Yes", O5794="Unknown")),
(AND('[1]PWS Information'!$E$10="CWS",Q5794="Unknown")),
(AND('[1]PWS Information'!$E$10="NTNC",Q5794="Unknown")))),"Tier 5",
"")))))</f>
        <v>Tier 5</v>
      </c>
      <c r="Z5794" s="71"/>
      <c r="AA5794" s="71"/>
    </row>
    <row r="5795" spans="1:27" ht="86.4" x14ac:dyDescent="0.3">
      <c r="A5795" s="1"/>
      <c r="B5795" s="70">
        <v>9329100</v>
      </c>
      <c r="C5795" s="60">
        <v>2964</v>
      </c>
      <c r="D5795" s="61" t="s">
        <v>1946</v>
      </c>
      <c r="E5795" s="61" t="s">
        <v>128</v>
      </c>
      <c r="F5795" s="61">
        <v>78640</v>
      </c>
      <c r="G5795" s="62" t="s">
        <v>2056</v>
      </c>
      <c r="H5795" s="63">
        <v>29.962713900000001</v>
      </c>
      <c r="I5795" s="64">
        <v>-97.7969694444444</v>
      </c>
      <c r="J5795" s="65" t="s">
        <v>50</v>
      </c>
      <c r="K5795" s="66" t="s">
        <v>51</v>
      </c>
      <c r="L5795" s="62" t="s">
        <v>52</v>
      </c>
      <c r="M5795" s="69"/>
      <c r="N5795" s="65" t="s">
        <v>50</v>
      </c>
      <c r="O5795" s="66" t="s">
        <v>52</v>
      </c>
      <c r="P5795" s="69"/>
      <c r="Q5795" s="55" t="str">
        <f t="shared" si="90"/>
        <v>Non-Lead</v>
      </c>
      <c r="R5795" s="70" t="s">
        <v>51</v>
      </c>
      <c r="S5795" s="70" t="s">
        <v>51</v>
      </c>
      <c r="T5795" s="70"/>
      <c r="U5795" s="71" t="s">
        <v>284</v>
      </c>
      <c r="V5795" s="71" t="s">
        <v>51</v>
      </c>
      <c r="W5795" s="71" t="s">
        <v>51</v>
      </c>
      <c r="X5795" s="71" t="s">
        <v>51</v>
      </c>
      <c r="Y5795" s="72" t="str">
        <f>IF((OR((AND('[1]PWS Information'!$E$10="CWS",U5795="Single Family Residence",Q5795="Lead")),
(AND('[1]PWS Information'!$E$10="CWS",U5795="Multiple Family Residence",'[1]PWS Information'!$E$11="Yes",Q5795="Lead")),
(AND('[1]PWS Information'!$E$10="NTNC",Q5795="Lead")))),"Tier 1",
IF((OR((AND('[1]PWS Information'!$E$10="CWS",U5795="Multiple Family Residence",'[1]PWS Information'!$E$11="No",Q5795="Lead")),
(AND('[1]PWS Information'!$E$10="CWS",U5795="Other",Q5795="Lead")),
(AND('[1]PWS Information'!$E$10="CWS",U5795="Building",Q5795="Lead")))),"Tier 2",
IF((OR((AND('[1]PWS Information'!$E$10="CWS",U5795="Single Family Residence",Q5795="Galvanized Requiring Replacement")),
(AND('[1]PWS Information'!$E$10="CWS",U5795="Single Family Residence",Q5795="Galvanized Requiring Replacement",R5795="Yes")),
(AND('[1]PWS Information'!$E$10="NTNC",Q5795="Galvanized Requiring Replacement")),
(AND('[1]PWS Information'!$E$10="NTNC",U5795="Single Family Residence",R5795="Yes")))),"Tier 3",
IF((OR((AND('[1]PWS Information'!$E$10="CWS",U5795="Single Family Residence",S5795="Yes",Q5795="Non-Lead", J5795="Non-Lead - Copper",L5795="Before 1989")),
(AND('[1]PWS Information'!$E$10="CWS",U5795="Single Family Residence",S5795="Yes",Q5795="Non-Lead", N5795="Non-Lead - Copper",O5795="Before 1989")))),"Tier 4",
IF((OR((AND('[1]PWS Information'!$E$10="NTNC",Q5795="Non-Lead")),
(AND('[1]PWS Information'!$E$10="CWS",Q5795="Non-Lead",S5795="")),
(AND('[1]PWS Information'!$E$10="CWS",Q5795="Non-Lead",S5795="No")),
(AND('[1]PWS Information'!$E$10="CWS",Q5795="Non-Lead",S5795="Don't Know")),
(AND('[1]PWS Information'!$E$10="CWS",Q5795="Non-Lead", J5795="Non-Lead - Copper", S5795="Yes", L5795="Between 1989 and 2014")),
(AND('[1]PWS Information'!$E$10="CWS",Q5795="Non-Lead", J5795="Non-Lead - Copper", S5795="Yes", L5795="After 2014")),
(AND('[1]PWS Information'!$E$10="CWS",Q5795="Non-Lead", J5795="Non-Lead - Copper", S5795="Yes", L5795="Unknown")),
(AND('[1]PWS Information'!$E$10="CWS",Q5795="Non-Lead", N5795="Non-Lead - Copper", S5795="Yes", O5795="Between 1989 and 2014")),
(AND('[1]PWS Information'!$E$10="CWS",Q5795="Non-Lead", N5795="Non-Lead - Copper", S5795="Yes", O5795="After 2014")),
(AND('[1]PWS Information'!$E$10="CWS",Q5795="Non-Lead", N5795="Non-Lead - Copper", S5795="Yes", O5795="Unknown")),
(AND('[1]PWS Information'!$E$10="CWS",Q5795="Unknown")),
(AND('[1]PWS Information'!$E$10="NTNC",Q5795="Unknown")))),"Tier 5",
"")))))</f>
        <v>Tier 5</v>
      </c>
      <c r="Z5795" s="71"/>
      <c r="AA5795" s="71"/>
    </row>
    <row r="5796" spans="1:27" ht="86.4" x14ac:dyDescent="0.3">
      <c r="A5796" s="1"/>
      <c r="B5796" s="70">
        <v>9329100</v>
      </c>
      <c r="C5796" s="60">
        <v>2964</v>
      </c>
      <c r="D5796" s="61" t="s">
        <v>1946</v>
      </c>
      <c r="E5796" s="61" t="s">
        <v>128</v>
      </c>
      <c r="F5796" s="61">
        <v>78640</v>
      </c>
      <c r="G5796" s="62" t="s">
        <v>2056</v>
      </c>
      <c r="H5796" s="63">
        <v>29.962713900000001</v>
      </c>
      <c r="I5796" s="64">
        <v>-97.7969694444444</v>
      </c>
      <c r="J5796" s="65" t="s">
        <v>50</v>
      </c>
      <c r="K5796" s="66" t="s">
        <v>51</v>
      </c>
      <c r="L5796" s="62" t="s">
        <v>52</v>
      </c>
      <c r="M5796" s="69"/>
      <c r="N5796" s="65" t="s">
        <v>50</v>
      </c>
      <c r="O5796" s="66" t="s">
        <v>52</v>
      </c>
      <c r="P5796" s="69"/>
      <c r="Q5796" s="55" t="str">
        <f t="shared" si="90"/>
        <v>Non-Lead</v>
      </c>
      <c r="R5796" s="70" t="s">
        <v>51</v>
      </c>
      <c r="S5796" s="70" t="s">
        <v>51</v>
      </c>
      <c r="T5796" s="70"/>
      <c r="U5796" s="71" t="s">
        <v>284</v>
      </c>
      <c r="V5796" s="71" t="s">
        <v>51</v>
      </c>
      <c r="W5796" s="71" t="s">
        <v>51</v>
      </c>
      <c r="X5796" s="71" t="s">
        <v>51</v>
      </c>
      <c r="Y5796" s="72" t="str">
        <f>IF((OR((AND('[1]PWS Information'!$E$10="CWS",U5796="Single Family Residence",Q5796="Lead")),
(AND('[1]PWS Information'!$E$10="CWS",U5796="Multiple Family Residence",'[1]PWS Information'!$E$11="Yes",Q5796="Lead")),
(AND('[1]PWS Information'!$E$10="NTNC",Q5796="Lead")))),"Tier 1",
IF((OR((AND('[1]PWS Information'!$E$10="CWS",U5796="Multiple Family Residence",'[1]PWS Information'!$E$11="No",Q5796="Lead")),
(AND('[1]PWS Information'!$E$10="CWS",U5796="Other",Q5796="Lead")),
(AND('[1]PWS Information'!$E$10="CWS",U5796="Building",Q5796="Lead")))),"Tier 2",
IF((OR((AND('[1]PWS Information'!$E$10="CWS",U5796="Single Family Residence",Q5796="Galvanized Requiring Replacement")),
(AND('[1]PWS Information'!$E$10="CWS",U5796="Single Family Residence",Q5796="Galvanized Requiring Replacement",R5796="Yes")),
(AND('[1]PWS Information'!$E$10="NTNC",Q5796="Galvanized Requiring Replacement")),
(AND('[1]PWS Information'!$E$10="NTNC",U5796="Single Family Residence",R5796="Yes")))),"Tier 3",
IF((OR((AND('[1]PWS Information'!$E$10="CWS",U5796="Single Family Residence",S5796="Yes",Q5796="Non-Lead", J5796="Non-Lead - Copper",L5796="Before 1989")),
(AND('[1]PWS Information'!$E$10="CWS",U5796="Single Family Residence",S5796="Yes",Q5796="Non-Lead", N5796="Non-Lead - Copper",O5796="Before 1989")))),"Tier 4",
IF((OR((AND('[1]PWS Information'!$E$10="NTNC",Q5796="Non-Lead")),
(AND('[1]PWS Information'!$E$10="CWS",Q5796="Non-Lead",S5796="")),
(AND('[1]PWS Information'!$E$10="CWS",Q5796="Non-Lead",S5796="No")),
(AND('[1]PWS Information'!$E$10="CWS",Q5796="Non-Lead",S5796="Don't Know")),
(AND('[1]PWS Information'!$E$10="CWS",Q5796="Non-Lead", J5796="Non-Lead - Copper", S5796="Yes", L5796="Between 1989 and 2014")),
(AND('[1]PWS Information'!$E$10="CWS",Q5796="Non-Lead", J5796="Non-Lead - Copper", S5796="Yes", L5796="After 2014")),
(AND('[1]PWS Information'!$E$10="CWS",Q5796="Non-Lead", J5796="Non-Lead - Copper", S5796="Yes", L5796="Unknown")),
(AND('[1]PWS Information'!$E$10="CWS",Q5796="Non-Lead", N5796="Non-Lead - Copper", S5796="Yes", O5796="Between 1989 and 2014")),
(AND('[1]PWS Information'!$E$10="CWS",Q5796="Non-Lead", N5796="Non-Lead - Copper", S5796="Yes", O5796="After 2014")),
(AND('[1]PWS Information'!$E$10="CWS",Q5796="Non-Lead", N5796="Non-Lead - Copper", S5796="Yes", O5796="Unknown")),
(AND('[1]PWS Information'!$E$10="CWS",Q5796="Unknown")),
(AND('[1]PWS Information'!$E$10="NTNC",Q5796="Unknown")))),"Tier 5",
"")))))</f>
        <v>Tier 5</v>
      </c>
      <c r="Z5796" s="71"/>
      <c r="AA5796" s="71"/>
    </row>
    <row r="5797" spans="1:27" ht="86.4" x14ac:dyDescent="0.3">
      <c r="A5797" s="1"/>
      <c r="B5797" s="70">
        <v>9329100</v>
      </c>
      <c r="C5797" s="60">
        <v>2964</v>
      </c>
      <c r="D5797" s="61" t="s">
        <v>1946</v>
      </c>
      <c r="E5797" s="61" t="s">
        <v>128</v>
      </c>
      <c r="F5797" s="61">
        <v>78640</v>
      </c>
      <c r="G5797" s="62" t="s">
        <v>2056</v>
      </c>
      <c r="H5797" s="63">
        <v>29.962713900000001</v>
      </c>
      <c r="I5797" s="64">
        <v>-97.7969694444444</v>
      </c>
      <c r="J5797" s="65" t="s">
        <v>50</v>
      </c>
      <c r="K5797" s="66" t="s">
        <v>51</v>
      </c>
      <c r="L5797" s="62" t="s">
        <v>52</v>
      </c>
      <c r="M5797" s="69"/>
      <c r="N5797" s="65" t="s">
        <v>50</v>
      </c>
      <c r="O5797" s="66" t="s">
        <v>52</v>
      </c>
      <c r="P5797" s="69"/>
      <c r="Q5797" s="55" t="str">
        <f t="shared" si="90"/>
        <v>Non-Lead</v>
      </c>
      <c r="R5797" s="70" t="s">
        <v>51</v>
      </c>
      <c r="S5797" s="70" t="s">
        <v>51</v>
      </c>
      <c r="T5797" s="70"/>
      <c r="U5797" s="71" t="s">
        <v>284</v>
      </c>
      <c r="V5797" s="71" t="s">
        <v>51</v>
      </c>
      <c r="W5797" s="71" t="s">
        <v>51</v>
      </c>
      <c r="X5797" s="71" t="s">
        <v>51</v>
      </c>
      <c r="Y5797" s="72" t="str">
        <f>IF((OR((AND('[1]PWS Information'!$E$10="CWS",U5797="Single Family Residence",Q5797="Lead")),
(AND('[1]PWS Information'!$E$10="CWS",U5797="Multiple Family Residence",'[1]PWS Information'!$E$11="Yes",Q5797="Lead")),
(AND('[1]PWS Information'!$E$10="NTNC",Q5797="Lead")))),"Tier 1",
IF((OR((AND('[1]PWS Information'!$E$10="CWS",U5797="Multiple Family Residence",'[1]PWS Information'!$E$11="No",Q5797="Lead")),
(AND('[1]PWS Information'!$E$10="CWS",U5797="Other",Q5797="Lead")),
(AND('[1]PWS Information'!$E$10="CWS",U5797="Building",Q5797="Lead")))),"Tier 2",
IF((OR((AND('[1]PWS Information'!$E$10="CWS",U5797="Single Family Residence",Q5797="Galvanized Requiring Replacement")),
(AND('[1]PWS Information'!$E$10="CWS",U5797="Single Family Residence",Q5797="Galvanized Requiring Replacement",R5797="Yes")),
(AND('[1]PWS Information'!$E$10="NTNC",Q5797="Galvanized Requiring Replacement")),
(AND('[1]PWS Information'!$E$10="NTNC",U5797="Single Family Residence",R5797="Yes")))),"Tier 3",
IF((OR((AND('[1]PWS Information'!$E$10="CWS",U5797="Single Family Residence",S5797="Yes",Q5797="Non-Lead", J5797="Non-Lead - Copper",L5797="Before 1989")),
(AND('[1]PWS Information'!$E$10="CWS",U5797="Single Family Residence",S5797="Yes",Q5797="Non-Lead", N5797="Non-Lead - Copper",O5797="Before 1989")))),"Tier 4",
IF((OR((AND('[1]PWS Information'!$E$10="NTNC",Q5797="Non-Lead")),
(AND('[1]PWS Information'!$E$10="CWS",Q5797="Non-Lead",S5797="")),
(AND('[1]PWS Information'!$E$10="CWS",Q5797="Non-Lead",S5797="No")),
(AND('[1]PWS Information'!$E$10="CWS",Q5797="Non-Lead",S5797="Don't Know")),
(AND('[1]PWS Information'!$E$10="CWS",Q5797="Non-Lead", J5797="Non-Lead - Copper", S5797="Yes", L5797="Between 1989 and 2014")),
(AND('[1]PWS Information'!$E$10="CWS",Q5797="Non-Lead", J5797="Non-Lead - Copper", S5797="Yes", L5797="After 2014")),
(AND('[1]PWS Information'!$E$10="CWS",Q5797="Non-Lead", J5797="Non-Lead - Copper", S5797="Yes", L5797="Unknown")),
(AND('[1]PWS Information'!$E$10="CWS",Q5797="Non-Lead", N5797="Non-Lead - Copper", S5797="Yes", O5797="Between 1989 and 2014")),
(AND('[1]PWS Information'!$E$10="CWS",Q5797="Non-Lead", N5797="Non-Lead - Copper", S5797="Yes", O5797="After 2014")),
(AND('[1]PWS Information'!$E$10="CWS",Q5797="Non-Lead", N5797="Non-Lead - Copper", S5797="Yes", O5797="Unknown")),
(AND('[1]PWS Information'!$E$10="CWS",Q5797="Unknown")),
(AND('[1]PWS Information'!$E$10="NTNC",Q5797="Unknown")))),"Tier 5",
"")))))</f>
        <v>Tier 5</v>
      </c>
      <c r="Z5797" s="71"/>
      <c r="AA5797" s="71"/>
    </row>
    <row r="5798" spans="1:27" ht="86.4" x14ac:dyDescent="0.3">
      <c r="A5798" s="17"/>
      <c r="B5798" s="70">
        <v>9329100</v>
      </c>
      <c r="C5798" s="60">
        <v>2964</v>
      </c>
      <c r="D5798" s="61" t="s">
        <v>1946</v>
      </c>
      <c r="E5798" s="61" t="s">
        <v>128</v>
      </c>
      <c r="F5798" s="61">
        <v>78640</v>
      </c>
      <c r="G5798" s="62" t="s">
        <v>2056</v>
      </c>
      <c r="H5798" s="63">
        <v>29.962713900000001</v>
      </c>
      <c r="I5798" s="64">
        <v>-97.7969694444444</v>
      </c>
      <c r="J5798" s="65" t="s">
        <v>50</v>
      </c>
      <c r="K5798" s="66" t="s">
        <v>51</v>
      </c>
      <c r="L5798" s="62" t="s">
        <v>52</v>
      </c>
      <c r="M5798" s="69"/>
      <c r="N5798" s="65" t="s">
        <v>50</v>
      </c>
      <c r="O5798" s="66" t="s">
        <v>52</v>
      </c>
      <c r="P5798" s="69"/>
      <c r="Q5798" s="55" t="str">
        <f t="shared" si="90"/>
        <v>Non-Lead</v>
      </c>
      <c r="R5798" s="70" t="s">
        <v>51</v>
      </c>
      <c r="S5798" s="70" t="s">
        <v>51</v>
      </c>
      <c r="T5798" s="70"/>
      <c r="U5798" s="71" t="s">
        <v>284</v>
      </c>
      <c r="V5798" s="71" t="s">
        <v>51</v>
      </c>
      <c r="W5798" s="71" t="s">
        <v>51</v>
      </c>
      <c r="X5798" s="71" t="s">
        <v>51</v>
      </c>
      <c r="Y5798" s="72" t="str">
        <f>IF((OR((AND('[1]PWS Information'!$E$10="CWS",U5798="Single Family Residence",Q5798="Lead")),
(AND('[1]PWS Information'!$E$10="CWS",U5798="Multiple Family Residence",'[1]PWS Information'!$E$11="Yes",Q5798="Lead")),
(AND('[1]PWS Information'!$E$10="NTNC",Q5798="Lead")))),"Tier 1",
IF((OR((AND('[1]PWS Information'!$E$10="CWS",U5798="Multiple Family Residence",'[1]PWS Information'!$E$11="No",Q5798="Lead")),
(AND('[1]PWS Information'!$E$10="CWS",U5798="Other",Q5798="Lead")),
(AND('[1]PWS Information'!$E$10="CWS",U5798="Building",Q5798="Lead")))),"Tier 2",
IF((OR((AND('[1]PWS Information'!$E$10="CWS",U5798="Single Family Residence",Q5798="Galvanized Requiring Replacement")),
(AND('[1]PWS Information'!$E$10="CWS",U5798="Single Family Residence",Q5798="Galvanized Requiring Replacement",R5798="Yes")),
(AND('[1]PWS Information'!$E$10="NTNC",Q5798="Galvanized Requiring Replacement")),
(AND('[1]PWS Information'!$E$10="NTNC",U5798="Single Family Residence",R5798="Yes")))),"Tier 3",
IF((OR((AND('[1]PWS Information'!$E$10="CWS",U5798="Single Family Residence",S5798="Yes",Q5798="Non-Lead", J5798="Non-Lead - Copper",L5798="Before 1989")),
(AND('[1]PWS Information'!$E$10="CWS",U5798="Single Family Residence",S5798="Yes",Q5798="Non-Lead", N5798="Non-Lead - Copper",O5798="Before 1989")))),"Tier 4",
IF((OR((AND('[1]PWS Information'!$E$10="NTNC",Q5798="Non-Lead")),
(AND('[1]PWS Information'!$E$10="CWS",Q5798="Non-Lead",S5798="")),
(AND('[1]PWS Information'!$E$10="CWS",Q5798="Non-Lead",S5798="No")),
(AND('[1]PWS Information'!$E$10="CWS",Q5798="Non-Lead",S5798="Don't Know")),
(AND('[1]PWS Information'!$E$10="CWS",Q5798="Non-Lead", J5798="Non-Lead - Copper", S5798="Yes", L5798="Between 1989 and 2014")),
(AND('[1]PWS Information'!$E$10="CWS",Q5798="Non-Lead", J5798="Non-Lead - Copper", S5798="Yes", L5798="After 2014")),
(AND('[1]PWS Information'!$E$10="CWS",Q5798="Non-Lead", J5798="Non-Lead - Copper", S5798="Yes", L5798="Unknown")),
(AND('[1]PWS Information'!$E$10="CWS",Q5798="Non-Lead", N5798="Non-Lead - Copper", S5798="Yes", O5798="Between 1989 and 2014")),
(AND('[1]PWS Information'!$E$10="CWS",Q5798="Non-Lead", N5798="Non-Lead - Copper", S5798="Yes", O5798="After 2014")),
(AND('[1]PWS Information'!$E$10="CWS",Q5798="Non-Lead", N5798="Non-Lead - Copper", S5798="Yes", O5798="Unknown")),
(AND('[1]PWS Information'!$E$10="CWS",Q5798="Unknown")),
(AND('[1]PWS Information'!$E$10="NTNC",Q5798="Unknown")))),"Tier 5",
"")))))</f>
        <v>Tier 5</v>
      </c>
      <c r="Z5798" s="71"/>
      <c r="AA5798" s="71"/>
    </row>
    <row r="5799" spans="1:27" ht="86.4" x14ac:dyDescent="0.3">
      <c r="A5799" s="1"/>
      <c r="B5799" s="70">
        <v>9329100</v>
      </c>
      <c r="C5799" s="60">
        <v>2964</v>
      </c>
      <c r="D5799" s="61" t="s">
        <v>1946</v>
      </c>
      <c r="E5799" s="61" t="s">
        <v>128</v>
      </c>
      <c r="F5799" s="61">
        <v>78640</v>
      </c>
      <c r="G5799" s="62" t="s">
        <v>2056</v>
      </c>
      <c r="H5799" s="63">
        <v>29.962713900000001</v>
      </c>
      <c r="I5799" s="64">
        <v>-97.7969694444444</v>
      </c>
      <c r="J5799" s="65" t="s">
        <v>50</v>
      </c>
      <c r="K5799" s="66" t="s">
        <v>51</v>
      </c>
      <c r="L5799" s="62" t="s">
        <v>52</v>
      </c>
      <c r="M5799" s="69"/>
      <c r="N5799" s="65" t="s">
        <v>50</v>
      </c>
      <c r="O5799" s="66" t="s">
        <v>52</v>
      </c>
      <c r="P5799" s="69"/>
      <c r="Q5799" s="55" t="str">
        <f t="shared" si="90"/>
        <v>Non-Lead</v>
      </c>
      <c r="R5799" s="70" t="s">
        <v>51</v>
      </c>
      <c r="S5799" s="70" t="s">
        <v>51</v>
      </c>
      <c r="T5799" s="70"/>
      <c r="U5799" s="71" t="s">
        <v>284</v>
      </c>
      <c r="V5799" s="71" t="s">
        <v>51</v>
      </c>
      <c r="W5799" s="71" t="s">
        <v>51</v>
      </c>
      <c r="X5799" s="71" t="s">
        <v>51</v>
      </c>
      <c r="Y5799" s="72" t="str">
        <f>IF((OR((AND('[1]PWS Information'!$E$10="CWS",U5799="Single Family Residence",Q5799="Lead")),
(AND('[1]PWS Information'!$E$10="CWS",U5799="Multiple Family Residence",'[1]PWS Information'!$E$11="Yes",Q5799="Lead")),
(AND('[1]PWS Information'!$E$10="NTNC",Q5799="Lead")))),"Tier 1",
IF((OR((AND('[1]PWS Information'!$E$10="CWS",U5799="Multiple Family Residence",'[1]PWS Information'!$E$11="No",Q5799="Lead")),
(AND('[1]PWS Information'!$E$10="CWS",U5799="Other",Q5799="Lead")),
(AND('[1]PWS Information'!$E$10="CWS",U5799="Building",Q5799="Lead")))),"Tier 2",
IF((OR((AND('[1]PWS Information'!$E$10="CWS",U5799="Single Family Residence",Q5799="Galvanized Requiring Replacement")),
(AND('[1]PWS Information'!$E$10="CWS",U5799="Single Family Residence",Q5799="Galvanized Requiring Replacement",R5799="Yes")),
(AND('[1]PWS Information'!$E$10="NTNC",Q5799="Galvanized Requiring Replacement")),
(AND('[1]PWS Information'!$E$10="NTNC",U5799="Single Family Residence",R5799="Yes")))),"Tier 3",
IF((OR((AND('[1]PWS Information'!$E$10="CWS",U5799="Single Family Residence",S5799="Yes",Q5799="Non-Lead", J5799="Non-Lead - Copper",L5799="Before 1989")),
(AND('[1]PWS Information'!$E$10="CWS",U5799="Single Family Residence",S5799="Yes",Q5799="Non-Lead", N5799="Non-Lead - Copper",O5799="Before 1989")))),"Tier 4",
IF((OR((AND('[1]PWS Information'!$E$10="NTNC",Q5799="Non-Lead")),
(AND('[1]PWS Information'!$E$10="CWS",Q5799="Non-Lead",S5799="")),
(AND('[1]PWS Information'!$E$10="CWS",Q5799="Non-Lead",S5799="No")),
(AND('[1]PWS Information'!$E$10="CWS",Q5799="Non-Lead",S5799="Don't Know")),
(AND('[1]PWS Information'!$E$10="CWS",Q5799="Non-Lead", J5799="Non-Lead - Copper", S5799="Yes", L5799="Between 1989 and 2014")),
(AND('[1]PWS Information'!$E$10="CWS",Q5799="Non-Lead", J5799="Non-Lead - Copper", S5799="Yes", L5799="After 2014")),
(AND('[1]PWS Information'!$E$10="CWS",Q5799="Non-Lead", J5799="Non-Lead - Copper", S5799="Yes", L5799="Unknown")),
(AND('[1]PWS Information'!$E$10="CWS",Q5799="Non-Lead", N5799="Non-Lead - Copper", S5799="Yes", O5799="Between 1989 and 2014")),
(AND('[1]PWS Information'!$E$10="CWS",Q5799="Non-Lead", N5799="Non-Lead - Copper", S5799="Yes", O5799="After 2014")),
(AND('[1]PWS Information'!$E$10="CWS",Q5799="Non-Lead", N5799="Non-Lead - Copper", S5799="Yes", O5799="Unknown")),
(AND('[1]PWS Information'!$E$10="CWS",Q5799="Unknown")),
(AND('[1]PWS Information'!$E$10="NTNC",Q5799="Unknown")))),"Tier 5",
"")))))</f>
        <v>Tier 5</v>
      </c>
      <c r="Z5799" s="71"/>
      <c r="AA5799" s="71"/>
    </row>
    <row r="5800" spans="1:27" ht="86.4" x14ac:dyDescent="0.3">
      <c r="A5800" s="1"/>
      <c r="B5800" s="70">
        <v>9329100</v>
      </c>
      <c r="C5800" s="60">
        <v>2964</v>
      </c>
      <c r="D5800" s="61" t="s">
        <v>1946</v>
      </c>
      <c r="E5800" s="61" t="s">
        <v>128</v>
      </c>
      <c r="F5800" s="61">
        <v>78640</v>
      </c>
      <c r="G5800" s="62" t="s">
        <v>2056</v>
      </c>
      <c r="H5800" s="63">
        <v>29.962713900000001</v>
      </c>
      <c r="I5800" s="64">
        <v>-97.7969694444444</v>
      </c>
      <c r="J5800" s="65" t="s">
        <v>50</v>
      </c>
      <c r="K5800" s="66" t="s">
        <v>51</v>
      </c>
      <c r="L5800" s="62" t="s">
        <v>52</v>
      </c>
      <c r="M5800" s="69"/>
      <c r="N5800" s="65" t="s">
        <v>50</v>
      </c>
      <c r="O5800" s="66" t="s">
        <v>52</v>
      </c>
      <c r="P5800" s="69"/>
      <c r="Q5800" s="55" t="str">
        <f t="shared" si="90"/>
        <v>Non-Lead</v>
      </c>
      <c r="R5800" s="70" t="s">
        <v>51</v>
      </c>
      <c r="S5800" s="70" t="s">
        <v>51</v>
      </c>
      <c r="T5800" s="70"/>
      <c r="U5800" s="71" t="s">
        <v>284</v>
      </c>
      <c r="V5800" s="71" t="s">
        <v>51</v>
      </c>
      <c r="W5800" s="71" t="s">
        <v>51</v>
      </c>
      <c r="X5800" s="71" t="s">
        <v>51</v>
      </c>
      <c r="Y5800" s="72" t="str">
        <f>IF((OR((AND('[1]PWS Information'!$E$10="CWS",U5800="Single Family Residence",Q5800="Lead")),
(AND('[1]PWS Information'!$E$10="CWS",U5800="Multiple Family Residence",'[1]PWS Information'!$E$11="Yes",Q5800="Lead")),
(AND('[1]PWS Information'!$E$10="NTNC",Q5800="Lead")))),"Tier 1",
IF((OR((AND('[1]PWS Information'!$E$10="CWS",U5800="Multiple Family Residence",'[1]PWS Information'!$E$11="No",Q5800="Lead")),
(AND('[1]PWS Information'!$E$10="CWS",U5800="Other",Q5800="Lead")),
(AND('[1]PWS Information'!$E$10="CWS",U5800="Building",Q5800="Lead")))),"Tier 2",
IF((OR((AND('[1]PWS Information'!$E$10="CWS",U5800="Single Family Residence",Q5800="Galvanized Requiring Replacement")),
(AND('[1]PWS Information'!$E$10="CWS",U5800="Single Family Residence",Q5800="Galvanized Requiring Replacement",R5800="Yes")),
(AND('[1]PWS Information'!$E$10="NTNC",Q5800="Galvanized Requiring Replacement")),
(AND('[1]PWS Information'!$E$10="NTNC",U5800="Single Family Residence",R5800="Yes")))),"Tier 3",
IF((OR((AND('[1]PWS Information'!$E$10="CWS",U5800="Single Family Residence",S5800="Yes",Q5800="Non-Lead", J5800="Non-Lead - Copper",L5800="Before 1989")),
(AND('[1]PWS Information'!$E$10="CWS",U5800="Single Family Residence",S5800="Yes",Q5800="Non-Lead", N5800="Non-Lead - Copper",O5800="Before 1989")))),"Tier 4",
IF((OR((AND('[1]PWS Information'!$E$10="NTNC",Q5800="Non-Lead")),
(AND('[1]PWS Information'!$E$10="CWS",Q5800="Non-Lead",S5800="")),
(AND('[1]PWS Information'!$E$10="CWS",Q5800="Non-Lead",S5800="No")),
(AND('[1]PWS Information'!$E$10="CWS",Q5800="Non-Lead",S5800="Don't Know")),
(AND('[1]PWS Information'!$E$10="CWS",Q5800="Non-Lead", J5800="Non-Lead - Copper", S5800="Yes", L5800="Between 1989 and 2014")),
(AND('[1]PWS Information'!$E$10="CWS",Q5800="Non-Lead", J5800="Non-Lead - Copper", S5800="Yes", L5800="After 2014")),
(AND('[1]PWS Information'!$E$10="CWS",Q5800="Non-Lead", J5800="Non-Lead - Copper", S5800="Yes", L5800="Unknown")),
(AND('[1]PWS Information'!$E$10="CWS",Q5800="Non-Lead", N5800="Non-Lead - Copper", S5800="Yes", O5800="Between 1989 and 2014")),
(AND('[1]PWS Information'!$E$10="CWS",Q5800="Non-Lead", N5800="Non-Lead - Copper", S5800="Yes", O5800="After 2014")),
(AND('[1]PWS Information'!$E$10="CWS",Q5800="Non-Lead", N5800="Non-Lead - Copper", S5800="Yes", O5800="Unknown")),
(AND('[1]PWS Information'!$E$10="CWS",Q5800="Unknown")),
(AND('[1]PWS Information'!$E$10="NTNC",Q5800="Unknown")))),"Tier 5",
"")))))</f>
        <v>Tier 5</v>
      </c>
      <c r="Z5800" s="71"/>
      <c r="AA5800" s="71"/>
    </row>
    <row r="5801" spans="1:27" ht="86.4" x14ac:dyDescent="0.3">
      <c r="A5801" s="1"/>
      <c r="B5801" s="70">
        <v>9329100</v>
      </c>
      <c r="C5801" s="60">
        <v>2964</v>
      </c>
      <c r="D5801" s="61" t="s">
        <v>1946</v>
      </c>
      <c r="E5801" s="61" t="s">
        <v>128</v>
      </c>
      <c r="F5801" s="61">
        <v>78640</v>
      </c>
      <c r="G5801" s="62" t="s">
        <v>2056</v>
      </c>
      <c r="H5801" s="63">
        <v>29.962713900000001</v>
      </c>
      <c r="I5801" s="64">
        <v>-97.7969694444444</v>
      </c>
      <c r="J5801" s="65" t="s">
        <v>50</v>
      </c>
      <c r="K5801" s="66" t="s">
        <v>51</v>
      </c>
      <c r="L5801" s="62" t="s">
        <v>52</v>
      </c>
      <c r="M5801" s="69"/>
      <c r="N5801" s="65" t="s">
        <v>50</v>
      </c>
      <c r="O5801" s="66" t="s">
        <v>52</v>
      </c>
      <c r="P5801" s="69"/>
      <c r="Q5801" s="55" t="str">
        <f t="shared" si="90"/>
        <v>Non-Lead</v>
      </c>
      <c r="R5801" s="70" t="s">
        <v>51</v>
      </c>
      <c r="S5801" s="70" t="s">
        <v>51</v>
      </c>
      <c r="T5801" s="70"/>
      <c r="U5801" s="71" t="s">
        <v>284</v>
      </c>
      <c r="V5801" s="71" t="s">
        <v>51</v>
      </c>
      <c r="W5801" s="71" t="s">
        <v>51</v>
      </c>
      <c r="X5801" s="71" t="s">
        <v>51</v>
      </c>
      <c r="Y5801" s="72" t="str">
        <f>IF((OR((AND('[1]PWS Information'!$E$10="CWS",U5801="Single Family Residence",Q5801="Lead")),
(AND('[1]PWS Information'!$E$10="CWS",U5801="Multiple Family Residence",'[1]PWS Information'!$E$11="Yes",Q5801="Lead")),
(AND('[1]PWS Information'!$E$10="NTNC",Q5801="Lead")))),"Tier 1",
IF((OR((AND('[1]PWS Information'!$E$10="CWS",U5801="Multiple Family Residence",'[1]PWS Information'!$E$11="No",Q5801="Lead")),
(AND('[1]PWS Information'!$E$10="CWS",U5801="Other",Q5801="Lead")),
(AND('[1]PWS Information'!$E$10="CWS",U5801="Building",Q5801="Lead")))),"Tier 2",
IF((OR((AND('[1]PWS Information'!$E$10="CWS",U5801="Single Family Residence",Q5801="Galvanized Requiring Replacement")),
(AND('[1]PWS Information'!$E$10="CWS",U5801="Single Family Residence",Q5801="Galvanized Requiring Replacement",R5801="Yes")),
(AND('[1]PWS Information'!$E$10="NTNC",Q5801="Galvanized Requiring Replacement")),
(AND('[1]PWS Information'!$E$10="NTNC",U5801="Single Family Residence",R5801="Yes")))),"Tier 3",
IF((OR((AND('[1]PWS Information'!$E$10="CWS",U5801="Single Family Residence",S5801="Yes",Q5801="Non-Lead", J5801="Non-Lead - Copper",L5801="Before 1989")),
(AND('[1]PWS Information'!$E$10="CWS",U5801="Single Family Residence",S5801="Yes",Q5801="Non-Lead", N5801="Non-Lead - Copper",O5801="Before 1989")))),"Tier 4",
IF((OR((AND('[1]PWS Information'!$E$10="NTNC",Q5801="Non-Lead")),
(AND('[1]PWS Information'!$E$10="CWS",Q5801="Non-Lead",S5801="")),
(AND('[1]PWS Information'!$E$10="CWS",Q5801="Non-Lead",S5801="No")),
(AND('[1]PWS Information'!$E$10="CWS",Q5801="Non-Lead",S5801="Don't Know")),
(AND('[1]PWS Information'!$E$10="CWS",Q5801="Non-Lead", J5801="Non-Lead - Copper", S5801="Yes", L5801="Between 1989 and 2014")),
(AND('[1]PWS Information'!$E$10="CWS",Q5801="Non-Lead", J5801="Non-Lead - Copper", S5801="Yes", L5801="After 2014")),
(AND('[1]PWS Information'!$E$10="CWS",Q5801="Non-Lead", J5801="Non-Lead - Copper", S5801="Yes", L5801="Unknown")),
(AND('[1]PWS Information'!$E$10="CWS",Q5801="Non-Lead", N5801="Non-Lead - Copper", S5801="Yes", O5801="Between 1989 and 2014")),
(AND('[1]PWS Information'!$E$10="CWS",Q5801="Non-Lead", N5801="Non-Lead - Copper", S5801="Yes", O5801="After 2014")),
(AND('[1]PWS Information'!$E$10="CWS",Q5801="Non-Lead", N5801="Non-Lead - Copper", S5801="Yes", O5801="Unknown")),
(AND('[1]PWS Information'!$E$10="CWS",Q5801="Unknown")),
(AND('[1]PWS Information'!$E$10="NTNC",Q5801="Unknown")))),"Tier 5",
"")))))</f>
        <v>Tier 5</v>
      </c>
      <c r="Z5801" s="71"/>
      <c r="AA5801" s="71"/>
    </row>
    <row r="5802" spans="1:27" ht="86.4" x14ac:dyDescent="0.3">
      <c r="A5802" s="17"/>
      <c r="B5802" s="70">
        <v>9329100</v>
      </c>
      <c r="C5802" s="60">
        <v>2964</v>
      </c>
      <c r="D5802" s="61" t="s">
        <v>1946</v>
      </c>
      <c r="E5802" s="61" t="s">
        <v>128</v>
      </c>
      <c r="F5802" s="61">
        <v>78640</v>
      </c>
      <c r="G5802" s="62" t="s">
        <v>2056</v>
      </c>
      <c r="H5802" s="63">
        <v>29.962713900000001</v>
      </c>
      <c r="I5802" s="64">
        <v>-97.7969694444444</v>
      </c>
      <c r="J5802" s="65" t="s">
        <v>50</v>
      </c>
      <c r="K5802" s="66" t="s">
        <v>51</v>
      </c>
      <c r="L5802" s="62" t="s">
        <v>52</v>
      </c>
      <c r="M5802" s="69"/>
      <c r="N5802" s="65" t="s">
        <v>50</v>
      </c>
      <c r="O5802" s="66" t="s">
        <v>52</v>
      </c>
      <c r="P5802" s="69"/>
      <c r="Q5802" s="55" t="str">
        <f t="shared" si="90"/>
        <v>Non-Lead</v>
      </c>
      <c r="R5802" s="70" t="s">
        <v>51</v>
      </c>
      <c r="S5802" s="70" t="s">
        <v>51</v>
      </c>
      <c r="T5802" s="70"/>
      <c r="U5802" s="71" t="s">
        <v>284</v>
      </c>
      <c r="V5802" s="71" t="s">
        <v>51</v>
      </c>
      <c r="W5802" s="71" t="s">
        <v>51</v>
      </c>
      <c r="X5802" s="71" t="s">
        <v>51</v>
      </c>
      <c r="Y5802" s="72" t="str">
        <f>IF((OR((AND('[1]PWS Information'!$E$10="CWS",U5802="Single Family Residence",Q5802="Lead")),
(AND('[1]PWS Information'!$E$10="CWS",U5802="Multiple Family Residence",'[1]PWS Information'!$E$11="Yes",Q5802="Lead")),
(AND('[1]PWS Information'!$E$10="NTNC",Q5802="Lead")))),"Tier 1",
IF((OR((AND('[1]PWS Information'!$E$10="CWS",U5802="Multiple Family Residence",'[1]PWS Information'!$E$11="No",Q5802="Lead")),
(AND('[1]PWS Information'!$E$10="CWS",U5802="Other",Q5802="Lead")),
(AND('[1]PWS Information'!$E$10="CWS",U5802="Building",Q5802="Lead")))),"Tier 2",
IF((OR((AND('[1]PWS Information'!$E$10="CWS",U5802="Single Family Residence",Q5802="Galvanized Requiring Replacement")),
(AND('[1]PWS Information'!$E$10="CWS",U5802="Single Family Residence",Q5802="Galvanized Requiring Replacement",R5802="Yes")),
(AND('[1]PWS Information'!$E$10="NTNC",Q5802="Galvanized Requiring Replacement")),
(AND('[1]PWS Information'!$E$10="NTNC",U5802="Single Family Residence",R5802="Yes")))),"Tier 3",
IF((OR((AND('[1]PWS Information'!$E$10="CWS",U5802="Single Family Residence",S5802="Yes",Q5802="Non-Lead", J5802="Non-Lead - Copper",L5802="Before 1989")),
(AND('[1]PWS Information'!$E$10="CWS",U5802="Single Family Residence",S5802="Yes",Q5802="Non-Lead", N5802="Non-Lead - Copper",O5802="Before 1989")))),"Tier 4",
IF((OR((AND('[1]PWS Information'!$E$10="NTNC",Q5802="Non-Lead")),
(AND('[1]PWS Information'!$E$10="CWS",Q5802="Non-Lead",S5802="")),
(AND('[1]PWS Information'!$E$10="CWS",Q5802="Non-Lead",S5802="No")),
(AND('[1]PWS Information'!$E$10="CWS",Q5802="Non-Lead",S5802="Don't Know")),
(AND('[1]PWS Information'!$E$10="CWS",Q5802="Non-Lead", J5802="Non-Lead - Copper", S5802="Yes", L5802="Between 1989 and 2014")),
(AND('[1]PWS Information'!$E$10="CWS",Q5802="Non-Lead", J5802="Non-Lead - Copper", S5802="Yes", L5802="After 2014")),
(AND('[1]PWS Information'!$E$10="CWS",Q5802="Non-Lead", J5802="Non-Lead - Copper", S5802="Yes", L5802="Unknown")),
(AND('[1]PWS Information'!$E$10="CWS",Q5802="Non-Lead", N5802="Non-Lead - Copper", S5802="Yes", O5802="Between 1989 and 2014")),
(AND('[1]PWS Information'!$E$10="CWS",Q5802="Non-Lead", N5802="Non-Lead - Copper", S5802="Yes", O5802="After 2014")),
(AND('[1]PWS Information'!$E$10="CWS",Q5802="Non-Lead", N5802="Non-Lead - Copper", S5802="Yes", O5802="Unknown")),
(AND('[1]PWS Information'!$E$10="CWS",Q5802="Unknown")),
(AND('[1]PWS Information'!$E$10="NTNC",Q5802="Unknown")))),"Tier 5",
"")))))</f>
        <v>Tier 5</v>
      </c>
      <c r="Z5802" s="71"/>
      <c r="AA5802" s="71"/>
    </row>
    <row r="5803" spans="1:27" ht="86.4" x14ac:dyDescent="0.3">
      <c r="A5803" s="1"/>
      <c r="B5803" s="70">
        <v>9329100</v>
      </c>
      <c r="C5803" s="60">
        <v>2964</v>
      </c>
      <c r="D5803" s="61" t="s">
        <v>1946</v>
      </c>
      <c r="E5803" s="61" t="s">
        <v>128</v>
      </c>
      <c r="F5803" s="61">
        <v>78640</v>
      </c>
      <c r="G5803" s="62" t="s">
        <v>2056</v>
      </c>
      <c r="H5803" s="63">
        <v>29.962713900000001</v>
      </c>
      <c r="I5803" s="64">
        <v>-97.7969694444444</v>
      </c>
      <c r="J5803" s="65" t="s">
        <v>50</v>
      </c>
      <c r="K5803" s="66" t="s">
        <v>51</v>
      </c>
      <c r="L5803" s="62" t="s">
        <v>52</v>
      </c>
      <c r="M5803" s="69"/>
      <c r="N5803" s="65" t="s">
        <v>50</v>
      </c>
      <c r="O5803" s="66" t="s">
        <v>52</v>
      </c>
      <c r="P5803" s="69"/>
      <c r="Q5803" s="55" t="str">
        <f t="shared" si="90"/>
        <v>Non-Lead</v>
      </c>
      <c r="R5803" s="70" t="s">
        <v>51</v>
      </c>
      <c r="S5803" s="70" t="s">
        <v>51</v>
      </c>
      <c r="T5803" s="70"/>
      <c r="U5803" s="71" t="s">
        <v>284</v>
      </c>
      <c r="V5803" s="71" t="s">
        <v>51</v>
      </c>
      <c r="W5803" s="71" t="s">
        <v>51</v>
      </c>
      <c r="X5803" s="71" t="s">
        <v>51</v>
      </c>
      <c r="Y5803" s="72" t="str">
        <f>IF((OR((AND('[1]PWS Information'!$E$10="CWS",U5803="Single Family Residence",Q5803="Lead")),
(AND('[1]PWS Information'!$E$10="CWS",U5803="Multiple Family Residence",'[1]PWS Information'!$E$11="Yes",Q5803="Lead")),
(AND('[1]PWS Information'!$E$10="NTNC",Q5803="Lead")))),"Tier 1",
IF((OR((AND('[1]PWS Information'!$E$10="CWS",U5803="Multiple Family Residence",'[1]PWS Information'!$E$11="No",Q5803="Lead")),
(AND('[1]PWS Information'!$E$10="CWS",U5803="Other",Q5803="Lead")),
(AND('[1]PWS Information'!$E$10="CWS",U5803="Building",Q5803="Lead")))),"Tier 2",
IF((OR((AND('[1]PWS Information'!$E$10="CWS",U5803="Single Family Residence",Q5803="Galvanized Requiring Replacement")),
(AND('[1]PWS Information'!$E$10="CWS",U5803="Single Family Residence",Q5803="Galvanized Requiring Replacement",R5803="Yes")),
(AND('[1]PWS Information'!$E$10="NTNC",Q5803="Galvanized Requiring Replacement")),
(AND('[1]PWS Information'!$E$10="NTNC",U5803="Single Family Residence",R5803="Yes")))),"Tier 3",
IF((OR((AND('[1]PWS Information'!$E$10="CWS",U5803="Single Family Residence",S5803="Yes",Q5803="Non-Lead", J5803="Non-Lead - Copper",L5803="Before 1989")),
(AND('[1]PWS Information'!$E$10="CWS",U5803="Single Family Residence",S5803="Yes",Q5803="Non-Lead", N5803="Non-Lead - Copper",O5803="Before 1989")))),"Tier 4",
IF((OR((AND('[1]PWS Information'!$E$10="NTNC",Q5803="Non-Lead")),
(AND('[1]PWS Information'!$E$10="CWS",Q5803="Non-Lead",S5803="")),
(AND('[1]PWS Information'!$E$10="CWS",Q5803="Non-Lead",S5803="No")),
(AND('[1]PWS Information'!$E$10="CWS",Q5803="Non-Lead",S5803="Don't Know")),
(AND('[1]PWS Information'!$E$10="CWS",Q5803="Non-Lead", J5803="Non-Lead - Copper", S5803="Yes", L5803="Between 1989 and 2014")),
(AND('[1]PWS Information'!$E$10="CWS",Q5803="Non-Lead", J5803="Non-Lead - Copper", S5803="Yes", L5803="After 2014")),
(AND('[1]PWS Information'!$E$10="CWS",Q5803="Non-Lead", J5803="Non-Lead - Copper", S5803="Yes", L5803="Unknown")),
(AND('[1]PWS Information'!$E$10="CWS",Q5803="Non-Lead", N5803="Non-Lead - Copper", S5803="Yes", O5803="Between 1989 and 2014")),
(AND('[1]PWS Information'!$E$10="CWS",Q5803="Non-Lead", N5803="Non-Lead - Copper", S5803="Yes", O5803="After 2014")),
(AND('[1]PWS Information'!$E$10="CWS",Q5803="Non-Lead", N5803="Non-Lead - Copper", S5803="Yes", O5803="Unknown")),
(AND('[1]PWS Information'!$E$10="CWS",Q5803="Unknown")),
(AND('[1]PWS Information'!$E$10="NTNC",Q5803="Unknown")))),"Tier 5",
"")))))</f>
        <v>Tier 5</v>
      </c>
      <c r="Z5803" s="71"/>
      <c r="AA5803" s="71"/>
    </row>
    <row r="5804" spans="1:27" ht="86.4" x14ac:dyDescent="0.3">
      <c r="A5804" s="1"/>
      <c r="B5804" s="70">
        <v>9329100</v>
      </c>
      <c r="C5804" s="60">
        <v>2964</v>
      </c>
      <c r="D5804" s="61" t="s">
        <v>1946</v>
      </c>
      <c r="E5804" s="61" t="s">
        <v>128</v>
      </c>
      <c r="F5804" s="61">
        <v>78640</v>
      </c>
      <c r="G5804" s="62" t="s">
        <v>2056</v>
      </c>
      <c r="H5804" s="63">
        <v>29.962713900000001</v>
      </c>
      <c r="I5804" s="64">
        <v>-97.7969694444444</v>
      </c>
      <c r="J5804" s="65" t="s">
        <v>50</v>
      </c>
      <c r="K5804" s="66" t="s">
        <v>51</v>
      </c>
      <c r="L5804" s="62" t="s">
        <v>52</v>
      </c>
      <c r="M5804" s="69"/>
      <c r="N5804" s="65" t="s">
        <v>50</v>
      </c>
      <c r="O5804" s="66" t="s">
        <v>52</v>
      </c>
      <c r="P5804" s="69"/>
      <c r="Q5804" s="55" t="str">
        <f t="shared" si="90"/>
        <v>Non-Lead</v>
      </c>
      <c r="R5804" s="70" t="s">
        <v>51</v>
      </c>
      <c r="S5804" s="70" t="s">
        <v>51</v>
      </c>
      <c r="T5804" s="70"/>
      <c r="U5804" s="71" t="s">
        <v>284</v>
      </c>
      <c r="V5804" s="71" t="s">
        <v>51</v>
      </c>
      <c r="W5804" s="71" t="s">
        <v>51</v>
      </c>
      <c r="X5804" s="71" t="s">
        <v>51</v>
      </c>
      <c r="Y5804" s="72" t="str">
        <f>IF((OR((AND('[1]PWS Information'!$E$10="CWS",U5804="Single Family Residence",Q5804="Lead")),
(AND('[1]PWS Information'!$E$10="CWS",U5804="Multiple Family Residence",'[1]PWS Information'!$E$11="Yes",Q5804="Lead")),
(AND('[1]PWS Information'!$E$10="NTNC",Q5804="Lead")))),"Tier 1",
IF((OR((AND('[1]PWS Information'!$E$10="CWS",U5804="Multiple Family Residence",'[1]PWS Information'!$E$11="No",Q5804="Lead")),
(AND('[1]PWS Information'!$E$10="CWS",U5804="Other",Q5804="Lead")),
(AND('[1]PWS Information'!$E$10="CWS",U5804="Building",Q5804="Lead")))),"Tier 2",
IF((OR((AND('[1]PWS Information'!$E$10="CWS",U5804="Single Family Residence",Q5804="Galvanized Requiring Replacement")),
(AND('[1]PWS Information'!$E$10="CWS",U5804="Single Family Residence",Q5804="Galvanized Requiring Replacement",R5804="Yes")),
(AND('[1]PWS Information'!$E$10="NTNC",Q5804="Galvanized Requiring Replacement")),
(AND('[1]PWS Information'!$E$10="NTNC",U5804="Single Family Residence",R5804="Yes")))),"Tier 3",
IF((OR((AND('[1]PWS Information'!$E$10="CWS",U5804="Single Family Residence",S5804="Yes",Q5804="Non-Lead", J5804="Non-Lead - Copper",L5804="Before 1989")),
(AND('[1]PWS Information'!$E$10="CWS",U5804="Single Family Residence",S5804="Yes",Q5804="Non-Lead", N5804="Non-Lead - Copper",O5804="Before 1989")))),"Tier 4",
IF((OR((AND('[1]PWS Information'!$E$10="NTNC",Q5804="Non-Lead")),
(AND('[1]PWS Information'!$E$10="CWS",Q5804="Non-Lead",S5804="")),
(AND('[1]PWS Information'!$E$10="CWS",Q5804="Non-Lead",S5804="No")),
(AND('[1]PWS Information'!$E$10="CWS",Q5804="Non-Lead",S5804="Don't Know")),
(AND('[1]PWS Information'!$E$10="CWS",Q5804="Non-Lead", J5804="Non-Lead - Copper", S5804="Yes", L5804="Between 1989 and 2014")),
(AND('[1]PWS Information'!$E$10="CWS",Q5804="Non-Lead", J5804="Non-Lead - Copper", S5804="Yes", L5804="After 2014")),
(AND('[1]PWS Information'!$E$10="CWS",Q5804="Non-Lead", J5804="Non-Lead - Copper", S5804="Yes", L5804="Unknown")),
(AND('[1]PWS Information'!$E$10="CWS",Q5804="Non-Lead", N5804="Non-Lead - Copper", S5804="Yes", O5804="Between 1989 and 2014")),
(AND('[1]PWS Information'!$E$10="CWS",Q5804="Non-Lead", N5804="Non-Lead - Copper", S5804="Yes", O5804="After 2014")),
(AND('[1]PWS Information'!$E$10="CWS",Q5804="Non-Lead", N5804="Non-Lead - Copper", S5804="Yes", O5804="Unknown")),
(AND('[1]PWS Information'!$E$10="CWS",Q5804="Unknown")),
(AND('[1]PWS Information'!$E$10="NTNC",Q5804="Unknown")))),"Tier 5",
"")))))</f>
        <v>Tier 5</v>
      </c>
      <c r="Z5804" s="71"/>
      <c r="AA5804" s="71"/>
    </row>
    <row r="5805" spans="1:27" ht="86.4" x14ac:dyDescent="0.3">
      <c r="A5805" s="1"/>
      <c r="B5805" s="70">
        <v>9329100</v>
      </c>
      <c r="C5805" s="60">
        <v>2964</v>
      </c>
      <c r="D5805" s="61" t="s">
        <v>1946</v>
      </c>
      <c r="E5805" s="61" t="s">
        <v>128</v>
      </c>
      <c r="F5805" s="61">
        <v>78640</v>
      </c>
      <c r="G5805" s="62" t="s">
        <v>2056</v>
      </c>
      <c r="H5805" s="63">
        <v>29.962713900000001</v>
      </c>
      <c r="I5805" s="64">
        <v>-97.7969694444444</v>
      </c>
      <c r="J5805" s="65" t="s">
        <v>50</v>
      </c>
      <c r="K5805" s="66" t="s">
        <v>51</v>
      </c>
      <c r="L5805" s="62" t="s">
        <v>52</v>
      </c>
      <c r="M5805" s="69"/>
      <c r="N5805" s="65" t="s">
        <v>50</v>
      </c>
      <c r="O5805" s="66" t="s">
        <v>52</v>
      </c>
      <c r="P5805" s="69"/>
      <c r="Q5805" s="55" t="str">
        <f t="shared" si="90"/>
        <v>Non-Lead</v>
      </c>
      <c r="R5805" s="70" t="s">
        <v>51</v>
      </c>
      <c r="S5805" s="70" t="s">
        <v>51</v>
      </c>
      <c r="T5805" s="70"/>
      <c r="U5805" s="71" t="s">
        <v>284</v>
      </c>
      <c r="V5805" s="71" t="s">
        <v>51</v>
      </c>
      <c r="W5805" s="71" t="s">
        <v>51</v>
      </c>
      <c r="X5805" s="71" t="s">
        <v>51</v>
      </c>
      <c r="Y5805" s="72" t="str">
        <f>IF((OR((AND('[1]PWS Information'!$E$10="CWS",U5805="Single Family Residence",Q5805="Lead")),
(AND('[1]PWS Information'!$E$10="CWS",U5805="Multiple Family Residence",'[1]PWS Information'!$E$11="Yes",Q5805="Lead")),
(AND('[1]PWS Information'!$E$10="NTNC",Q5805="Lead")))),"Tier 1",
IF((OR((AND('[1]PWS Information'!$E$10="CWS",U5805="Multiple Family Residence",'[1]PWS Information'!$E$11="No",Q5805="Lead")),
(AND('[1]PWS Information'!$E$10="CWS",U5805="Other",Q5805="Lead")),
(AND('[1]PWS Information'!$E$10="CWS",U5805="Building",Q5805="Lead")))),"Tier 2",
IF((OR((AND('[1]PWS Information'!$E$10="CWS",U5805="Single Family Residence",Q5805="Galvanized Requiring Replacement")),
(AND('[1]PWS Information'!$E$10="CWS",U5805="Single Family Residence",Q5805="Galvanized Requiring Replacement",R5805="Yes")),
(AND('[1]PWS Information'!$E$10="NTNC",Q5805="Galvanized Requiring Replacement")),
(AND('[1]PWS Information'!$E$10="NTNC",U5805="Single Family Residence",R5805="Yes")))),"Tier 3",
IF((OR((AND('[1]PWS Information'!$E$10="CWS",U5805="Single Family Residence",S5805="Yes",Q5805="Non-Lead", J5805="Non-Lead - Copper",L5805="Before 1989")),
(AND('[1]PWS Information'!$E$10="CWS",U5805="Single Family Residence",S5805="Yes",Q5805="Non-Lead", N5805="Non-Lead - Copper",O5805="Before 1989")))),"Tier 4",
IF((OR((AND('[1]PWS Information'!$E$10="NTNC",Q5805="Non-Lead")),
(AND('[1]PWS Information'!$E$10="CWS",Q5805="Non-Lead",S5805="")),
(AND('[1]PWS Information'!$E$10="CWS",Q5805="Non-Lead",S5805="No")),
(AND('[1]PWS Information'!$E$10="CWS",Q5805="Non-Lead",S5805="Don't Know")),
(AND('[1]PWS Information'!$E$10="CWS",Q5805="Non-Lead", J5805="Non-Lead - Copper", S5805="Yes", L5805="Between 1989 and 2014")),
(AND('[1]PWS Information'!$E$10="CWS",Q5805="Non-Lead", J5805="Non-Lead - Copper", S5805="Yes", L5805="After 2014")),
(AND('[1]PWS Information'!$E$10="CWS",Q5805="Non-Lead", J5805="Non-Lead - Copper", S5805="Yes", L5805="Unknown")),
(AND('[1]PWS Information'!$E$10="CWS",Q5805="Non-Lead", N5805="Non-Lead - Copper", S5805="Yes", O5805="Between 1989 and 2014")),
(AND('[1]PWS Information'!$E$10="CWS",Q5805="Non-Lead", N5805="Non-Lead - Copper", S5805="Yes", O5805="After 2014")),
(AND('[1]PWS Information'!$E$10="CWS",Q5805="Non-Lead", N5805="Non-Lead - Copper", S5805="Yes", O5805="Unknown")),
(AND('[1]PWS Information'!$E$10="CWS",Q5805="Unknown")),
(AND('[1]PWS Information'!$E$10="NTNC",Q5805="Unknown")))),"Tier 5",
"")))))</f>
        <v>Tier 5</v>
      </c>
      <c r="Z5805" s="71"/>
      <c r="AA5805" s="71"/>
    </row>
    <row r="5806" spans="1:27" ht="86.4" x14ac:dyDescent="0.3">
      <c r="A5806" s="17"/>
      <c r="B5806" s="70">
        <v>9329100</v>
      </c>
      <c r="C5806" s="60">
        <v>2964</v>
      </c>
      <c r="D5806" s="61" t="s">
        <v>1946</v>
      </c>
      <c r="E5806" s="61" t="s">
        <v>128</v>
      </c>
      <c r="F5806" s="61">
        <v>78640</v>
      </c>
      <c r="G5806" s="62" t="s">
        <v>2056</v>
      </c>
      <c r="H5806" s="63">
        <v>29.962713900000001</v>
      </c>
      <c r="I5806" s="64">
        <v>-97.7969694444444</v>
      </c>
      <c r="J5806" s="65" t="s">
        <v>50</v>
      </c>
      <c r="K5806" s="66" t="s">
        <v>51</v>
      </c>
      <c r="L5806" s="62" t="s">
        <v>52</v>
      </c>
      <c r="M5806" s="69"/>
      <c r="N5806" s="65" t="s">
        <v>50</v>
      </c>
      <c r="O5806" s="66" t="s">
        <v>52</v>
      </c>
      <c r="P5806" s="69"/>
      <c r="Q5806" s="55" t="str">
        <f t="shared" si="90"/>
        <v>Non-Lead</v>
      </c>
      <c r="R5806" s="70" t="s">
        <v>51</v>
      </c>
      <c r="S5806" s="70" t="s">
        <v>51</v>
      </c>
      <c r="T5806" s="70"/>
      <c r="U5806" s="71" t="s">
        <v>284</v>
      </c>
      <c r="V5806" s="71" t="s">
        <v>51</v>
      </c>
      <c r="W5806" s="71" t="s">
        <v>51</v>
      </c>
      <c r="X5806" s="71" t="s">
        <v>51</v>
      </c>
      <c r="Y5806" s="72" t="str">
        <f>IF((OR((AND('[1]PWS Information'!$E$10="CWS",U5806="Single Family Residence",Q5806="Lead")),
(AND('[1]PWS Information'!$E$10="CWS",U5806="Multiple Family Residence",'[1]PWS Information'!$E$11="Yes",Q5806="Lead")),
(AND('[1]PWS Information'!$E$10="NTNC",Q5806="Lead")))),"Tier 1",
IF((OR((AND('[1]PWS Information'!$E$10="CWS",U5806="Multiple Family Residence",'[1]PWS Information'!$E$11="No",Q5806="Lead")),
(AND('[1]PWS Information'!$E$10="CWS",U5806="Other",Q5806="Lead")),
(AND('[1]PWS Information'!$E$10="CWS",U5806="Building",Q5806="Lead")))),"Tier 2",
IF((OR((AND('[1]PWS Information'!$E$10="CWS",U5806="Single Family Residence",Q5806="Galvanized Requiring Replacement")),
(AND('[1]PWS Information'!$E$10="CWS",U5806="Single Family Residence",Q5806="Galvanized Requiring Replacement",R5806="Yes")),
(AND('[1]PWS Information'!$E$10="NTNC",Q5806="Galvanized Requiring Replacement")),
(AND('[1]PWS Information'!$E$10="NTNC",U5806="Single Family Residence",R5806="Yes")))),"Tier 3",
IF((OR((AND('[1]PWS Information'!$E$10="CWS",U5806="Single Family Residence",S5806="Yes",Q5806="Non-Lead", J5806="Non-Lead - Copper",L5806="Before 1989")),
(AND('[1]PWS Information'!$E$10="CWS",U5806="Single Family Residence",S5806="Yes",Q5806="Non-Lead", N5806="Non-Lead - Copper",O5806="Before 1989")))),"Tier 4",
IF((OR((AND('[1]PWS Information'!$E$10="NTNC",Q5806="Non-Lead")),
(AND('[1]PWS Information'!$E$10="CWS",Q5806="Non-Lead",S5806="")),
(AND('[1]PWS Information'!$E$10="CWS",Q5806="Non-Lead",S5806="No")),
(AND('[1]PWS Information'!$E$10="CWS",Q5806="Non-Lead",S5806="Don't Know")),
(AND('[1]PWS Information'!$E$10="CWS",Q5806="Non-Lead", J5806="Non-Lead - Copper", S5806="Yes", L5806="Between 1989 and 2014")),
(AND('[1]PWS Information'!$E$10="CWS",Q5806="Non-Lead", J5806="Non-Lead - Copper", S5806="Yes", L5806="After 2014")),
(AND('[1]PWS Information'!$E$10="CWS",Q5806="Non-Lead", J5806="Non-Lead - Copper", S5806="Yes", L5806="Unknown")),
(AND('[1]PWS Information'!$E$10="CWS",Q5806="Non-Lead", N5806="Non-Lead - Copper", S5806="Yes", O5806="Between 1989 and 2014")),
(AND('[1]PWS Information'!$E$10="CWS",Q5806="Non-Lead", N5806="Non-Lead - Copper", S5806="Yes", O5806="After 2014")),
(AND('[1]PWS Information'!$E$10="CWS",Q5806="Non-Lead", N5806="Non-Lead - Copper", S5806="Yes", O5806="Unknown")),
(AND('[1]PWS Information'!$E$10="CWS",Q5806="Unknown")),
(AND('[1]PWS Information'!$E$10="NTNC",Q5806="Unknown")))),"Tier 5",
"")))))</f>
        <v>Tier 5</v>
      </c>
      <c r="Z5806" s="71"/>
      <c r="AA5806" s="71"/>
    </row>
    <row r="5807" spans="1:27" ht="86.4" x14ac:dyDescent="0.3">
      <c r="A5807" s="1"/>
      <c r="B5807" s="70">
        <v>9329100</v>
      </c>
      <c r="C5807" s="60">
        <v>2964</v>
      </c>
      <c r="D5807" s="61" t="s">
        <v>1946</v>
      </c>
      <c r="E5807" s="61" t="s">
        <v>128</v>
      </c>
      <c r="F5807" s="61">
        <v>78640</v>
      </c>
      <c r="G5807" s="62" t="s">
        <v>2056</v>
      </c>
      <c r="H5807" s="63">
        <v>29.962713900000001</v>
      </c>
      <c r="I5807" s="64">
        <v>-97.7969694444444</v>
      </c>
      <c r="J5807" s="65" t="s">
        <v>50</v>
      </c>
      <c r="K5807" s="66" t="s">
        <v>51</v>
      </c>
      <c r="L5807" s="62" t="s">
        <v>52</v>
      </c>
      <c r="M5807" s="69"/>
      <c r="N5807" s="65" t="s">
        <v>50</v>
      </c>
      <c r="O5807" s="66" t="s">
        <v>52</v>
      </c>
      <c r="P5807" s="69"/>
      <c r="Q5807" s="55" t="str">
        <f t="shared" si="90"/>
        <v>Non-Lead</v>
      </c>
      <c r="R5807" s="70" t="s">
        <v>51</v>
      </c>
      <c r="S5807" s="70" t="s">
        <v>51</v>
      </c>
      <c r="T5807" s="70"/>
      <c r="U5807" s="71" t="s">
        <v>284</v>
      </c>
      <c r="V5807" s="71" t="s">
        <v>51</v>
      </c>
      <c r="W5807" s="71" t="s">
        <v>51</v>
      </c>
      <c r="X5807" s="71" t="s">
        <v>51</v>
      </c>
      <c r="Y5807" s="72" t="str">
        <f>IF((OR((AND('[1]PWS Information'!$E$10="CWS",U5807="Single Family Residence",Q5807="Lead")),
(AND('[1]PWS Information'!$E$10="CWS",U5807="Multiple Family Residence",'[1]PWS Information'!$E$11="Yes",Q5807="Lead")),
(AND('[1]PWS Information'!$E$10="NTNC",Q5807="Lead")))),"Tier 1",
IF((OR((AND('[1]PWS Information'!$E$10="CWS",U5807="Multiple Family Residence",'[1]PWS Information'!$E$11="No",Q5807="Lead")),
(AND('[1]PWS Information'!$E$10="CWS",U5807="Other",Q5807="Lead")),
(AND('[1]PWS Information'!$E$10="CWS",U5807="Building",Q5807="Lead")))),"Tier 2",
IF((OR((AND('[1]PWS Information'!$E$10="CWS",U5807="Single Family Residence",Q5807="Galvanized Requiring Replacement")),
(AND('[1]PWS Information'!$E$10="CWS",U5807="Single Family Residence",Q5807="Galvanized Requiring Replacement",R5807="Yes")),
(AND('[1]PWS Information'!$E$10="NTNC",Q5807="Galvanized Requiring Replacement")),
(AND('[1]PWS Information'!$E$10="NTNC",U5807="Single Family Residence",R5807="Yes")))),"Tier 3",
IF((OR((AND('[1]PWS Information'!$E$10="CWS",U5807="Single Family Residence",S5807="Yes",Q5807="Non-Lead", J5807="Non-Lead - Copper",L5807="Before 1989")),
(AND('[1]PWS Information'!$E$10="CWS",U5807="Single Family Residence",S5807="Yes",Q5807="Non-Lead", N5807="Non-Lead - Copper",O5807="Before 1989")))),"Tier 4",
IF((OR((AND('[1]PWS Information'!$E$10="NTNC",Q5807="Non-Lead")),
(AND('[1]PWS Information'!$E$10="CWS",Q5807="Non-Lead",S5807="")),
(AND('[1]PWS Information'!$E$10="CWS",Q5807="Non-Lead",S5807="No")),
(AND('[1]PWS Information'!$E$10="CWS",Q5807="Non-Lead",S5807="Don't Know")),
(AND('[1]PWS Information'!$E$10="CWS",Q5807="Non-Lead", J5807="Non-Lead - Copper", S5807="Yes", L5807="Between 1989 and 2014")),
(AND('[1]PWS Information'!$E$10="CWS",Q5807="Non-Lead", J5807="Non-Lead - Copper", S5807="Yes", L5807="After 2014")),
(AND('[1]PWS Information'!$E$10="CWS",Q5807="Non-Lead", J5807="Non-Lead - Copper", S5807="Yes", L5807="Unknown")),
(AND('[1]PWS Information'!$E$10="CWS",Q5807="Non-Lead", N5807="Non-Lead - Copper", S5807="Yes", O5807="Between 1989 and 2014")),
(AND('[1]PWS Information'!$E$10="CWS",Q5807="Non-Lead", N5807="Non-Lead - Copper", S5807="Yes", O5807="After 2014")),
(AND('[1]PWS Information'!$E$10="CWS",Q5807="Non-Lead", N5807="Non-Lead - Copper", S5807="Yes", O5807="Unknown")),
(AND('[1]PWS Information'!$E$10="CWS",Q5807="Unknown")),
(AND('[1]PWS Information'!$E$10="NTNC",Q5807="Unknown")))),"Tier 5",
"")))))</f>
        <v>Tier 5</v>
      </c>
      <c r="Z5807" s="71"/>
      <c r="AA5807" s="71"/>
    </row>
    <row r="5808" spans="1:27" ht="86.4" x14ac:dyDescent="0.3">
      <c r="A5808" s="1"/>
      <c r="B5808" s="70">
        <v>9329100</v>
      </c>
      <c r="C5808" s="60">
        <v>2964</v>
      </c>
      <c r="D5808" s="61" t="s">
        <v>1946</v>
      </c>
      <c r="E5808" s="61" t="s">
        <v>128</v>
      </c>
      <c r="F5808" s="61">
        <v>78640</v>
      </c>
      <c r="G5808" s="62" t="s">
        <v>2056</v>
      </c>
      <c r="H5808" s="63">
        <v>29.962713900000001</v>
      </c>
      <c r="I5808" s="64">
        <v>-97.7969694444444</v>
      </c>
      <c r="J5808" s="65" t="s">
        <v>50</v>
      </c>
      <c r="K5808" s="66" t="s">
        <v>51</v>
      </c>
      <c r="L5808" s="62" t="s">
        <v>52</v>
      </c>
      <c r="M5808" s="69"/>
      <c r="N5808" s="65" t="s">
        <v>50</v>
      </c>
      <c r="O5808" s="66" t="s">
        <v>52</v>
      </c>
      <c r="P5808" s="69"/>
      <c r="Q5808" s="55" t="str">
        <f t="shared" si="90"/>
        <v>Non-Lead</v>
      </c>
      <c r="R5808" s="70" t="s">
        <v>51</v>
      </c>
      <c r="S5808" s="70" t="s">
        <v>51</v>
      </c>
      <c r="T5808" s="70"/>
      <c r="U5808" s="71" t="s">
        <v>284</v>
      </c>
      <c r="V5808" s="71" t="s">
        <v>51</v>
      </c>
      <c r="W5808" s="71" t="s">
        <v>51</v>
      </c>
      <c r="X5808" s="71" t="s">
        <v>51</v>
      </c>
      <c r="Y5808" s="72" t="str">
        <f>IF((OR((AND('[1]PWS Information'!$E$10="CWS",U5808="Single Family Residence",Q5808="Lead")),
(AND('[1]PWS Information'!$E$10="CWS",U5808="Multiple Family Residence",'[1]PWS Information'!$E$11="Yes",Q5808="Lead")),
(AND('[1]PWS Information'!$E$10="NTNC",Q5808="Lead")))),"Tier 1",
IF((OR((AND('[1]PWS Information'!$E$10="CWS",U5808="Multiple Family Residence",'[1]PWS Information'!$E$11="No",Q5808="Lead")),
(AND('[1]PWS Information'!$E$10="CWS",U5808="Other",Q5808="Lead")),
(AND('[1]PWS Information'!$E$10="CWS",U5808="Building",Q5808="Lead")))),"Tier 2",
IF((OR((AND('[1]PWS Information'!$E$10="CWS",U5808="Single Family Residence",Q5808="Galvanized Requiring Replacement")),
(AND('[1]PWS Information'!$E$10="CWS",U5808="Single Family Residence",Q5808="Galvanized Requiring Replacement",R5808="Yes")),
(AND('[1]PWS Information'!$E$10="NTNC",Q5808="Galvanized Requiring Replacement")),
(AND('[1]PWS Information'!$E$10="NTNC",U5808="Single Family Residence",R5808="Yes")))),"Tier 3",
IF((OR((AND('[1]PWS Information'!$E$10="CWS",U5808="Single Family Residence",S5808="Yes",Q5808="Non-Lead", J5808="Non-Lead - Copper",L5808="Before 1989")),
(AND('[1]PWS Information'!$E$10="CWS",U5808="Single Family Residence",S5808="Yes",Q5808="Non-Lead", N5808="Non-Lead - Copper",O5808="Before 1989")))),"Tier 4",
IF((OR((AND('[1]PWS Information'!$E$10="NTNC",Q5808="Non-Lead")),
(AND('[1]PWS Information'!$E$10="CWS",Q5808="Non-Lead",S5808="")),
(AND('[1]PWS Information'!$E$10="CWS",Q5808="Non-Lead",S5808="No")),
(AND('[1]PWS Information'!$E$10="CWS",Q5808="Non-Lead",S5808="Don't Know")),
(AND('[1]PWS Information'!$E$10="CWS",Q5808="Non-Lead", J5808="Non-Lead - Copper", S5808="Yes", L5808="Between 1989 and 2014")),
(AND('[1]PWS Information'!$E$10="CWS",Q5808="Non-Lead", J5808="Non-Lead - Copper", S5808="Yes", L5808="After 2014")),
(AND('[1]PWS Information'!$E$10="CWS",Q5808="Non-Lead", J5808="Non-Lead - Copper", S5808="Yes", L5808="Unknown")),
(AND('[1]PWS Information'!$E$10="CWS",Q5808="Non-Lead", N5808="Non-Lead - Copper", S5808="Yes", O5808="Between 1989 and 2014")),
(AND('[1]PWS Information'!$E$10="CWS",Q5808="Non-Lead", N5808="Non-Lead - Copper", S5808="Yes", O5808="After 2014")),
(AND('[1]PWS Information'!$E$10="CWS",Q5808="Non-Lead", N5808="Non-Lead - Copper", S5808="Yes", O5808="Unknown")),
(AND('[1]PWS Information'!$E$10="CWS",Q5808="Unknown")),
(AND('[1]PWS Information'!$E$10="NTNC",Q5808="Unknown")))),"Tier 5",
"")))))</f>
        <v>Tier 5</v>
      </c>
      <c r="Z5808" s="71"/>
      <c r="AA5808" s="71"/>
    </row>
    <row r="5809" spans="1:27" ht="86.4" x14ac:dyDescent="0.3">
      <c r="A5809" s="1"/>
      <c r="B5809" s="70">
        <v>9329100</v>
      </c>
      <c r="C5809" s="60">
        <v>2964</v>
      </c>
      <c r="D5809" s="61" t="s">
        <v>1946</v>
      </c>
      <c r="E5809" s="61" t="s">
        <v>128</v>
      </c>
      <c r="F5809" s="61">
        <v>78640</v>
      </c>
      <c r="G5809" s="62" t="s">
        <v>2056</v>
      </c>
      <c r="H5809" s="63">
        <v>29.962713900000001</v>
      </c>
      <c r="I5809" s="64">
        <v>-97.7969694444444</v>
      </c>
      <c r="J5809" s="65" t="s">
        <v>50</v>
      </c>
      <c r="K5809" s="66" t="s">
        <v>51</v>
      </c>
      <c r="L5809" s="62" t="s">
        <v>52</v>
      </c>
      <c r="M5809" s="69"/>
      <c r="N5809" s="65" t="s">
        <v>50</v>
      </c>
      <c r="O5809" s="66" t="s">
        <v>52</v>
      </c>
      <c r="P5809" s="69"/>
      <c r="Q5809" s="55" t="str">
        <f t="shared" si="90"/>
        <v>Non-Lead</v>
      </c>
      <c r="R5809" s="70" t="s">
        <v>51</v>
      </c>
      <c r="S5809" s="70" t="s">
        <v>51</v>
      </c>
      <c r="T5809" s="70"/>
      <c r="U5809" s="71" t="s">
        <v>284</v>
      </c>
      <c r="V5809" s="71" t="s">
        <v>51</v>
      </c>
      <c r="W5809" s="71" t="s">
        <v>51</v>
      </c>
      <c r="X5809" s="71" t="s">
        <v>51</v>
      </c>
      <c r="Y5809" s="72" t="str">
        <f>IF((OR((AND('[1]PWS Information'!$E$10="CWS",U5809="Single Family Residence",Q5809="Lead")),
(AND('[1]PWS Information'!$E$10="CWS",U5809="Multiple Family Residence",'[1]PWS Information'!$E$11="Yes",Q5809="Lead")),
(AND('[1]PWS Information'!$E$10="NTNC",Q5809="Lead")))),"Tier 1",
IF((OR((AND('[1]PWS Information'!$E$10="CWS",U5809="Multiple Family Residence",'[1]PWS Information'!$E$11="No",Q5809="Lead")),
(AND('[1]PWS Information'!$E$10="CWS",U5809="Other",Q5809="Lead")),
(AND('[1]PWS Information'!$E$10="CWS",U5809="Building",Q5809="Lead")))),"Tier 2",
IF((OR((AND('[1]PWS Information'!$E$10="CWS",U5809="Single Family Residence",Q5809="Galvanized Requiring Replacement")),
(AND('[1]PWS Information'!$E$10="CWS",U5809="Single Family Residence",Q5809="Galvanized Requiring Replacement",R5809="Yes")),
(AND('[1]PWS Information'!$E$10="NTNC",Q5809="Galvanized Requiring Replacement")),
(AND('[1]PWS Information'!$E$10="NTNC",U5809="Single Family Residence",R5809="Yes")))),"Tier 3",
IF((OR((AND('[1]PWS Information'!$E$10="CWS",U5809="Single Family Residence",S5809="Yes",Q5809="Non-Lead", J5809="Non-Lead - Copper",L5809="Before 1989")),
(AND('[1]PWS Information'!$E$10="CWS",U5809="Single Family Residence",S5809="Yes",Q5809="Non-Lead", N5809="Non-Lead - Copper",O5809="Before 1989")))),"Tier 4",
IF((OR((AND('[1]PWS Information'!$E$10="NTNC",Q5809="Non-Lead")),
(AND('[1]PWS Information'!$E$10="CWS",Q5809="Non-Lead",S5809="")),
(AND('[1]PWS Information'!$E$10="CWS",Q5809="Non-Lead",S5809="No")),
(AND('[1]PWS Information'!$E$10="CWS",Q5809="Non-Lead",S5809="Don't Know")),
(AND('[1]PWS Information'!$E$10="CWS",Q5809="Non-Lead", J5809="Non-Lead - Copper", S5809="Yes", L5809="Between 1989 and 2014")),
(AND('[1]PWS Information'!$E$10="CWS",Q5809="Non-Lead", J5809="Non-Lead - Copper", S5809="Yes", L5809="After 2014")),
(AND('[1]PWS Information'!$E$10="CWS",Q5809="Non-Lead", J5809="Non-Lead - Copper", S5809="Yes", L5809="Unknown")),
(AND('[1]PWS Information'!$E$10="CWS",Q5809="Non-Lead", N5809="Non-Lead - Copper", S5809="Yes", O5809="Between 1989 and 2014")),
(AND('[1]PWS Information'!$E$10="CWS",Q5809="Non-Lead", N5809="Non-Lead - Copper", S5809="Yes", O5809="After 2014")),
(AND('[1]PWS Information'!$E$10="CWS",Q5809="Non-Lead", N5809="Non-Lead - Copper", S5809="Yes", O5809="Unknown")),
(AND('[1]PWS Information'!$E$10="CWS",Q5809="Unknown")),
(AND('[1]PWS Information'!$E$10="NTNC",Q5809="Unknown")))),"Tier 5",
"")))))</f>
        <v>Tier 5</v>
      </c>
      <c r="Z5809" s="71"/>
      <c r="AA5809" s="71"/>
    </row>
    <row r="5810" spans="1:27" ht="230.4" x14ac:dyDescent="0.3">
      <c r="A5810" s="17"/>
      <c r="B5810" s="70" t="s">
        <v>1805</v>
      </c>
      <c r="C5810" s="60"/>
      <c r="D5810" s="61" t="s">
        <v>2058</v>
      </c>
      <c r="E5810" s="61" t="s">
        <v>128</v>
      </c>
      <c r="F5810" s="61">
        <v>78640</v>
      </c>
      <c r="G5810" s="62" t="s">
        <v>2059</v>
      </c>
      <c r="H5810" s="63">
        <v>29.968615</v>
      </c>
      <c r="I5810" s="64">
        <v>-97.854206000000005</v>
      </c>
      <c r="J5810" s="65" t="s">
        <v>50</v>
      </c>
      <c r="K5810" s="66" t="s">
        <v>51</v>
      </c>
      <c r="L5810" s="62" t="s">
        <v>52</v>
      </c>
      <c r="M5810" s="69"/>
      <c r="N5810" s="65" t="s">
        <v>50</v>
      </c>
      <c r="O5810" s="66" t="s">
        <v>52</v>
      </c>
      <c r="P5810" s="69"/>
      <c r="Q5810" s="55" t="str">
        <f t="shared" si="90"/>
        <v>Non-Lead</v>
      </c>
      <c r="R5810" s="70" t="s">
        <v>51</v>
      </c>
      <c r="S5810" s="70" t="s">
        <v>51</v>
      </c>
      <c r="T5810" s="70"/>
      <c r="U5810" s="71" t="s">
        <v>284</v>
      </c>
      <c r="V5810" s="71" t="s">
        <v>51</v>
      </c>
      <c r="W5810" s="71" t="s">
        <v>51</v>
      </c>
      <c r="X5810" s="71" t="s">
        <v>51</v>
      </c>
      <c r="Y5810" s="72" t="str">
        <f>IF((OR((AND('[1]PWS Information'!$E$10="CWS",U5810="Single Family Residence",Q5810="Lead")),
(AND('[1]PWS Information'!$E$10="CWS",U5810="Multiple Family Residence",'[1]PWS Information'!$E$11="Yes",Q5810="Lead")),
(AND('[1]PWS Information'!$E$10="NTNC",Q5810="Lead")))),"Tier 1",
IF((OR((AND('[1]PWS Information'!$E$10="CWS",U5810="Multiple Family Residence",'[1]PWS Information'!$E$11="No",Q5810="Lead")),
(AND('[1]PWS Information'!$E$10="CWS",U5810="Other",Q5810="Lead")),
(AND('[1]PWS Information'!$E$10="CWS",U5810="Building",Q5810="Lead")))),"Tier 2",
IF((OR((AND('[1]PWS Information'!$E$10="CWS",U5810="Single Family Residence",Q5810="Galvanized Requiring Replacement")),
(AND('[1]PWS Information'!$E$10="CWS",U5810="Single Family Residence",Q5810="Galvanized Requiring Replacement",R5810="Yes")),
(AND('[1]PWS Information'!$E$10="NTNC",Q5810="Galvanized Requiring Replacement")),
(AND('[1]PWS Information'!$E$10="NTNC",U5810="Single Family Residence",R5810="Yes")))),"Tier 3",
IF((OR((AND('[1]PWS Information'!$E$10="CWS",U5810="Single Family Residence",S5810="Yes",Q5810="Non-Lead", J5810="Non-Lead - Copper",L5810="Before 1989")),
(AND('[1]PWS Information'!$E$10="CWS",U5810="Single Family Residence",S5810="Yes",Q5810="Non-Lead", N5810="Non-Lead - Copper",O5810="Before 1989")))),"Tier 4",
IF((OR((AND('[1]PWS Information'!$E$10="NTNC",Q5810="Non-Lead")),
(AND('[1]PWS Information'!$E$10="CWS",Q5810="Non-Lead",S5810="")),
(AND('[1]PWS Information'!$E$10="CWS",Q5810="Non-Lead",S5810="No")),
(AND('[1]PWS Information'!$E$10="CWS",Q5810="Non-Lead",S5810="Don't Know")),
(AND('[1]PWS Information'!$E$10="CWS",Q5810="Non-Lead", J5810="Non-Lead - Copper", S5810="Yes", L5810="Between 1989 and 2014")),
(AND('[1]PWS Information'!$E$10="CWS",Q5810="Non-Lead", J5810="Non-Lead - Copper", S5810="Yes", L5810="After 2014")),
(AND('[1]PWS Information'!$E$10="CWS",Q5810="Non-Lead", J5810="Non-Lead - Copper", S5810="Yes", L5810="Unknown")),
(AND('[1]PWS Information'!$E$10="CWS",Q5810="Non-Lead", N5810="Non-Lead - Copper", S5810="Yes", O5810="Between 1989 and 2014")),
(AND('[1]PWS Information'!$E$10="CWS",Q5810="Non-Lead", N5810="Non-Lead - Copper", S5810="Yes", O5810="After 2014")),
(AND('[1]PWS Information'!$E$10="CWS",Q5810="Non-Lead", N5810="Non-Lead - Copper", S5810="Yes", O5810="Unknown")),
(AND('[1]PWS Information'!$E$10="CWS",Q5810="Unknown")),
(AND('[1]PWS Information'!$E$10="NTNC",Q5810="Unknown")))),"Tier 5",
"")))))</f>
        <v>Tier 5</v>
      </c>
      <c r="Z5810" s="71"/>
      <c r="AA5810" s="71"/>
    </row>
    <row r="5811" spans="1:27" ht="187.2" x14ac:dyDescent="0.3">
      <c r="A5811" s="1"/>
      <c r="B5811" s="70">
        <v>6872911</v>
      </c>
      <c r="C5811" s="60" t="s">
        <v>2060</v>
      </c>
      <c r="D5811" s="61" t="s">
        <v>2061</v>
      </c>
      <c r="E5811" s="61" t="s">
        <v>128</v>
      </c>
      <c r="F5811" s="61">
        <v>78640</v>
      </c>
      <c r="G5811" s="62" t="s">
        <v>2062</v>
      </c>
      <c r="H5811" s="63">
        <v>29.968615</v>
      </c>
      <c r="I5811" s="64">
        <v>-97.854206000000005</v>
      </c>
      <c r="J5811" s="65" t="s">
        <v>50</v>
      </c>
      <c r="K5811" s="66" t="s">
        <v>51</v>
      </c>
      <c r="L5811" s="62" t="s">
        <v>52</v>
      </c>
      <c r="M5811" s="69"/>
      <c r="N5811" s="65" t="s">
        <v>50</v>
      </c>
      <c r="O5811" s="66" t="s">
        <v>52</v>
      </c>
      <c r="P5811" s="69"/>
      <c r="Q5811" s="55" t="str">
        <f t="shared" si="90"/>
        <v>Non-Lead</v>
      </c>
      <c r="R5811" s="70" t="s">
        <v>51</v>
      </c>
      <c r="S5811" s="70" t="s">
        <v>51</v>
      </c>
      <c r="T5811" s="70"/>
      <c r="U5811" s="71" t="s">
        <v>284</v>
      </c>
      <c r="V5811" s="71" t="s">
        <v>51</v>
      </c>
      <c r="W5811" s="71" t="s">
        <v>51</v>
      </c>
      <c r="X5811" s="71" t="s">
        <v>51</v>
      </c>
      <c r="Y5811" s="72" t="str">
        <f>IF((OR((AND('[1]PWS Information'!$E$10="CWS",U5811="Single Family Residence",Q5811="Lead")),
(AND('[1]PWS Information'!$E$10="CWS",U5811="Multiple Family Residence",'[1]PWS Information'!$E$11="Yes",Q5811="Lead")),
(AND('[1]PWS Information'!$E$10="NTNC",Q5811="Lead")))),"Tier 1",
IF((OR((AND('[1]PWS Information'!$E$10="CWS",U5811="Multiple Family Residence",'[1]PWS Information'!$E$11="No",Q5811="Lead")),
(AND('[1]PWS Information'!$E$10="CWS",U5811="Other",Q5811="Lead")),
(AND('[1]PWS Information'!$E$10="CWS",U5811="Building",Q5811="Lead")))),"Tier 2",
IF((OR((AND('[1]PWS Information'!$E$10="CWS",U5811="Single Family Residence",Q5811="Galvanized Requiring Replacement")),
(AND('[1]PWS Information'!$E$10="CWS",U5811="Single Family Residence",Q5811="Galvanized Requiring Replacement",R5811="Yes")),
(AND('[1]PWS Information'!$E$10="NTNC",Q5811="Galvanized Requiring Replacement")),
(AND('[1]PWS Information'!$E$10="NTNC",U5811="Single Family Residence",R5811="Yes")))),"Tier 3",
IF((OR((AND('[1]PWS Information'!$E$10="CWS",U5811="Single Family Residence",S5811="Yes",Q5811="Non-Lead", J5811="Non-Lead - Copper",L5811="Before 1989")),
(AND('[1]PWS Information'!$E$10="CWS",U5811="Single Family Residence",S5811="Yes",Q5811="Non-Lead", N5811="Non-Lead - Copper",O5811="Before 1989")))),"Tier 4",
IF((OR((AND('[1]PWS Information'!$E$10="NTNC",Q5811="Non-Lead")),
(AND('[1]PWS Information'!$E$10="CWS",Q5811="Non-Lead",S5811="")),
(AND('[1]PWS Information'!$E$10="CWS",Q5811="Non-Lead",S5811="No")),
(AND('[1]PWS Information'!$E$10="CWS",Q5811="Non-Lead",S5811="Don't Know")),
(AND('[1]PWS Information'!$E$10="CWS",Q5811="Non-Lead", J5811="Non-Lead - Copper", S5811="Yes", L5811="Between 1989 and 2014")),
(AND('[1]PWS Information'!$E$10="CWS",Q5811="Non-Lead", J5811="Non-Lead - Copper", S5811="Yes", L5811="After 2014")),
(AND('[1]PWS Information'!$E$10="CWS",Q5811="Non-Lead", J5811="Non-Lead - Copper", S5811="Yes", L5811="Unknown")),
(AND('[1]PWS Information'!$E$10="CWS",Q5811="Non-Lead", N5811="Non-Lead - Copper", S5811="Yes", O5811="Between 1989 and 2014")),
(AND('[1]PWS Information'!$E$10="CWS",Q5811="Non-Lead", N5811="Non-Lead - Copper", S5811="Yes", O5811="After 2014")),
(AND('[1]PWS Information'!$E$10="CWS",Q5811="Non-Lead", N5811="Non-Lead - Copper", S5811="Yes", O5811="Unknown")),
(AND('[1]PWS Information'!$E$10="CWS",Q5811="Unknown")),
(AND('[1]PWS Information'!$E$10="NTNC",Q5811="Unknown")))),"Tier 5",
"")))))</f>
        <v>Tier 5</v>
      </c>
      <c r="Z5811" s="71"/>
      <c r="AA5811" s="71"/>
    </row>
    <row r="5812" spans="1:27" ht="187.2" x14ac:dyDescent="0.3">
      <c r="A5812" s="1"/>
      <c r="B5812" s="70">
        <v>15352210</v>
      </c>
      <c r="C5812" s="60" t="s">
        <v>2060</v>
      </c>
      <c r="D5812" s="61" t="s">
        <v>2061</v>
      </c>
      <c r="E5812" s="61" t="s">
        <v>128</v>
      </c>
      <c r="F5812" s="61">
        <v>78640</v>
      </c>
      <c r="G5812" s="62" t="s">
        <v>2062</v>
      </c>
      <c r="H5812" s="63">
        <v>29.968615</v>
      </c>
      <c r="I5812" s="64">
        <v>-97.854206000000005</v>
      </c>
      <c r="J5812" s="65" t="s">
        <v>50</v>
      </c>
      <c r="K5812" s="66" t="s">
        <v>51</v>
      </c>
      <c r="L5812" s="62" t="s">
        <v>52</v>
      </c>
      <c r="M5812" s="69"/>
      <c r="N5812" s="65" t="s">
        <v>50</v>
      </c>
      <c r="O5812" s="66" t="s">
        <v>52</v>
      </c>
      <c r="P5812" s="69"/>
      <c r="Q5812" s="55" t="str">
        <f t="shared" si="90"/>
        <v>Non-Lead</v>
      </c>
      <c r="R5812" s="70" t="s">
        <v>51</v>
      </c>
      <c r="S5812" s="70" t="s">
        <v>51</v>
      </c>
      <c r="T5812" s="70"/>
      <c r="U5812" s="71" t="s">
        <v>284</v>
      </c>
      <c r="V5812" s="71" t="s">
        <v>51</v>
      </c>
      <c r="W5812" s="71" t="s">
        <v>51</v>
      </c>
      <c r="X5812" s="71" t="s">
        <v>51</v>
      </c>
      <c r="Y5812" s="72" t="str">
        <f>IF((OR((AND('[1]PWS Information'!$E$10="CWS",U5812="Single Family Residence",Q5812="Lead")),
(AND('[1]PWS Information'!$E$10="CWS",U5812="Multiple Family Residence",'[1]PWS Information'!$E$11="Yes",Q5812="Lead")),
(AND('[1]PWS Information'!$E$10="NTNC",Q5812="Lead")))),"Tier 1",
IF((OR((AND('[1]PWS Information'!$E$10="CWS",U5812="Multiple Family Residence",'[1]PWS Information'!$E$11="No",Q5812="Lead")),
(AND('[1]PWS Information'!$E$10="CWS",U5812="Other",Q5812="Lead")),
(AND('[1]PWS Information'!$E$10="CWS",U5812="Building",Q5812="Lead")))),"Tier 2",
IF((OR((AND('[1]PWS Information'!$E$10="CWS",U5812="Single Family Residence",Q5812="Galvanized Requiring Replacement")),
(AND('[1]PWS Information'!$E$10="CWS",U5812="Single Family Residence",Q5812="Galvanized Requiring Replacement",R5812="Yes")),
(AND('[1]PWS Information'!$E$10="NTNC",Q5812="Galvanized Requiring Replacement")),
(AND('[1]PWS Information'!$E$10="NTNC",U5812="Single Family Residence",R5812="Yes")))),"Tier 3",
IF((OR((AND('[1]PWS Information'!$E$10="CWS",U5812="Single Family Residence",S5812="Yes",Q5812="Non-Lead", J5812="Non-Lead - Copper",L5812="Before 1989")),
(AND('[1]PWS Information'!$E$10="CWS",U5812="Single Family Residence",S5812="Yes",Q5812="Non-Lead", N5812="Non-Lead - Copper",O5812="Before 1989")))),"Tier 4",
IF((OR((AND('[1]PWS Information'!$E$10="NTNC",Q5812="Non-Lead")),
(AND('[1]PWS Information'!$E$10="CWS",Q5812="Non-Lead",S5812="")),
(AND('[1]PWS Information'!$E$10="CWS",Q5812="Non-Lead",S5812="No")),
(AND('[1]PWS Information'!$E$10="CWS",Q5812="Non-Lead",S5812="Don't Know")),
(AND('[1]PWS Information'!$E$10="CWS",Q5812="Non-Lead", J5812="Non-Lead - Copper", S5812="Yes", L5812="Between 1989 and 2014")),
(AND('[1]PWS Information'!$E$10="CWS",Q5812="Non-Lead", J5812="Non-Lead - Copper", S5812="Yes", L5812="After 2014")),
(AND('[1]PWS Information'!$E$10="CWS",Q5812="Non-Lead", J5812="Non-Lead - Copper", S5812="Yes", L5812="Unknown")),
(AND('[1]PWS Information'!$E$10="CWS",Q5812="Non-Lead", N5812="Non-Lead - Copper", S5812="Yes", O5812="Between 1989 and 2014")),
(AND('[1]PWS Information'!$E$10="CWS",Q5812="Non-Lead", N5812="Non-Lead - Copper", S5812="Yes", O5812="After 2014")),
(AND('[1]PWS Information'!$E$10="CWS",Q5812="Non-Lead", N5812="Non-Lead - Copper", S5812="Yes", O5812="Unknown")),
(AND('[1]PWS Information'!$E$10="CWS",Q5812="Unknown")),
(AND('[1]PWS Information'!$E$10="NTNC",Q5812="Unknown")))),"Tier 5",
"")))))</f>
        <v>Tier 5</v>
      </c>
      <c r="Z5812" s="71"/>
      <c r="AA5812" s="71"/>
    </row>
    <row r="5813" spans="1:27" ht="187.2" x14ac:dyDescent="0.3">
      <c r="A5813" s="1"/>
      <c r="B5813" s="70">
        <v>9505006</v>
      </c>
      <c r="C5813" s="60">
        <v>105</v>
      </c>
      <c r="D5813" s="61" t="s">
        <v>2063</v>
      </c>
      <c r="E5813" s="61" t="s">
        <v>49</v>
      </c>
      <c r="F5813" s="61">
        <v>10104654</v>
      </c>
      <c r="G5813" s="62" t="s">
        <v>2062</v>
      </c>
      <c r="H5813" s="63">
        <v>29.968615</v>
      </c>
      <c r="I5813" s="64">
        <v>-97.854206000000005</v>
      </c>
      <c r="J5813" s="65" t="s">
        <v>50</v>
      </c>
      <c r="K5813" s="66" t="s">
        <v>51</v>
      </c>
      <c r="L5813" s="62" t="s">
        <v>52</v>
      </c>
      <c r="M5813" s="69"/>
      <c r="N5813" s="65" t="s">
        <v>50</v>
      </c>
      <c r="O5813" s="66" t="s">
        <v>52</v>
      </c>
      <c r="P5813" s="69"/>
      <c r="Q5813" s="55" t="str">
        <f t="shared" si="90"/>
        <v>Non-Lead</v>
      </c>
      <c r="R5813" s="70" t="s">
        <v>51</v>
      </c>
      <c r="S5813" s="70" t="s">
        <v>51</v>
      </c>
      <c r="T5813" s="70"/>
      <c r="U5813" s="71" t="s">
        <v>284</v>
      </c>
      <c r="V5813" s="71" t="s">
        <v>51</v>
      </c>
      <c r="W5813" s="71" t="s">
        <v>51</v>
      </c>
      <c r="X5813" s="71" t="s">
        <v>51</v>
      </c>
      <c r="Y5813" s="72" t="str">
        <f>IF((OR((AND('[1]PWS Information'!$E$10="CWS",U5813="Single Family Residence",Q5813="Lead")),
(AND('[1]PWS Information'!$E$10="CWS",U5813="Multiple Family Residence",'[1]PWS Information'!$E$11="Yes",Q5813="Lead")),
(AND('[1]PWS Information'!$E$10="NTNC",Q5813="Lead")))),"Tier 1",
IF((OR((AND('[1]PWS Information'!$E$10="CWS",U5813="Multiple Family Residence",'[1]PWS Information'!$E$11="No",Q5813="Lead")),
(AND('[1]PWS Information'!$E$10="CWS",U5813="Other",Q5813="Lead")),
(AND('[1]PWS Information'!$E$10="CWS",U5813="Building",Q5813="Lead")))),"Tier 2",
IF((OR((AND('[1]PWS Information'!$E$10="CWS",U5813="Single Family Residence",Q5813="Galvanized Requiring Replacement")),
(AND('[1]PWS Information'!$E$10="CWS",U5813="Single Family Residence",Q5813="Galvanized Requiring Replacement",R5813="Yes")),
(AND('[1]PWS Information'!$E$10="NTNC",Q5813="Galvanized Requiring Replacement")),
(AND('[1]PWS Information'!$E$10="NTNC",U5813="Single Family Residence",R5813="Yes")))),"Tier 3",
IF((OR((AND('[1]PWS Information'!$E$10="CWS",U5813="Single Family Residence",S5813="Yes",Q5813="Non-Lead", J5813="Non-Lead - Copper",L5813="Before 1989")),
(AND('[1]PWS Information'!$E$10="CWS",U5813="Single Family Residence",S5813="Yes",Q5813="Non-Lead", N5813="Non-Lead - Copper",O5813="Before 1989")))),"Tier 4",
IF((OR((AND('[1]PWS Information'!$E$10="NTNC",Q5813="Non-Lead")),
(AND('[1]PWS Information'!$E$10="CWS",Q5813="Non-Lead",S5813="")),
(AND('[1]PWS Information'!$E$10="CWS",Q5813="Non-Lead",S5813="No")),
(AND('[1]PWS Information'!$E$10="CWS",Q5813="Non-Lead",S5813="Don't Know")),
(AND('[1]PWS Information'!$E$10="CWS",Q5813="Non-Lead", J5813="Non-Lead - Copper", S5813="Yes", L5813="Between 1989 and 2014")),
(AND('[1]PWS Information'!$E$10="CWS",Q5813="Non-Lead", J5813="Non-Lead - Copper", S5813="Yes", L5813="After 2014")),
(AND('[1]PWS Information'!$E$10="CWS",Q5813="Non-Lead", J5813="Non-Lead - Copper", S5813="Yes", L5813="Unknown")),
(AND('[1]PWS Information'!$E$10="CWS",Q5813="Non-Lead", N5813="Non-Lead - Copper", S5813="Yes", O5813="Between 1989 and 2014")),
(AND('[1]PWS Information'!$E$10="CWS",Q5813="Non-Lead", N5813="Non-Lead - Copper", S5813="Yes", O5813="After 2014")),
(AND('[1]PWS Information'!$E$10="CWS",Q5813="Non-Lead", N5813="Non-Lead - Copper", S5813="Yes", O5813="Unknown")),
(AND('[1]PWS Information'!$E$10="CWS",Q5813="Unknown")),
(AND('[1]PWS Information'!$E$10="NTNC",Q5813="Unknown")))),"Tier 5",
"")))))</f>
        <v>Tier 5</v>
      </c>
      <c r="Z5813" s="71"/>
      <c r="AA5813" s="71"/>
    </row>
    <row r="5814" spans="1:27" ht="187.2" x14ac:dyDescent="0.3">
      <c r="A5814" s="17"/>
      <c r="B5814" s="70">
        <v>201798</v>
      </c>
      <c r="C5814" s="60" t="s">
        <v>2060</v>
      </c>
      <c r="D5814" s="61" t="s">
        <v>2061</v>
      </c>
      <c r="E5814" s="61" t="s">
        <v>128</v>
      </c>
      <c r="F5814" s="61">
        <v>78640</v>
      </c>
      <c r="G5814" s="62" t="s">
        <v>2062</v>
      </c>
      <c r="H5814" s="63">
        <v>29.968615</v>
      </c>
      <c r="I5814" s="64">
        <v>-97.854206000000005</v>
      </c>
      <c r="J5814" s="65" t="s">
        <v>50</v>
      </c>
      <c r="K5814" s="66" t="s">
        <v>51</v>
      </c>
      <c r="L5814" s="62" t="s">
        <v>52</v>
      </c>
      <c r="M5814" s="69"/>
      <c r="N5814" s="65" t="s">
        <v>50</v>
      </c>
      <c r="O5814" s="66" t="s">
        <v>52</v>
      </c>
      <c r="P5814" s="69"/>
      <c r="Q5814" s="55" t="str">
        <f t="shared" si="90"/>
        <v>Non-Lead</v>
      </c>
      <c r="R5814" s="70" t="s">
        <v>51</v>
      </c>
      <c r="S5814" s="70" t="s">
        <v>51</v>
      </c>
      <c r="T5814" s="70"/>
      <c r="U5814" s="71" t="s">
        <v>284</v>
      </c>
      <c r="V5814" s="71" t="s">
        <v>51</v>
      </c>
      <c r="W5814" s="71" t="s">
        <v>51</v>
      </c>
      <c r="X5814" s="71" t="s">
        <v>51</v>
      </c>
      <c r="Y5814" s="72" t="str">
        <f>IF((OR((AND('[1]PWS Information'!$E$10="CWS",U5814="Single Family Residence",Q5814="Lead")),
(AND('[1]PWS Information'!$E$10="CWS",U5814="Multiple Family Residence",'[1]PWS Information'!$E$11="Yes",Q5814="Lead")),
(AND('[1]PWS Information'!$E$10="NTNC",Q5814="Lead")))),"Tier 1",
IF((OR((AND('[1]PWS Information'!$E$10="CWS",U5814="Multiple Family Residence",'[1]PWS Information'!$E$11="No",Q5814="Lead")),
(AND('[1]PWS Information'!$E$10="CWS",U5814="Other",Q5814="Lead")),
(AND('[1]PWS Information'!$E$10="CWS",U5814="Building",Q5814="Lead")))),"Tier 2",
IF((OR((AND('[1]PWS Information'!$E$10="CWS",U5814="Single Family Residence",Q5814="Galvanized Requiring Replacement")),
(AND('[1]PWS Information'!$E$10="CWS",U5814="Single Family Residence",Q5814="Galvanized Requiring Replacement",R5814="Yes")),
(AND('[1]PWS Information'!$E$10="NTNC",Q5814="Galvanized Requiring Replacement")),
(AND('[1]PWS Information'!$E$10="NTNC",U5814="Single Family Residence",R5814="Yes")))),"Tier 3",
IF((OR((AND('[1]PWS Information'!$E$10="CWS",U5814="Single Family Residence",S5814="Yes",Q5814="Non-Lead", J5814="Non-Lead - Copper",L5814="Before 1989")),
(AND('[1]PWS Information'!$E$10="CWS",U5814="Single Family Residence",S5814="Yes",Q5814="Non-Lead", N5814="Non-Lead - Copper",O5814="Before 1989")))),"Tier 4",
IF((OR((AND('[1]PWS Information'!$E$10="NTNC",Q5814="Non-Lead")),
(AND('[1]PWS Information'!$E$10="CWS",Q5814="Non-Lead",S5814="")),
(AND('[1]PWS Information'!$E$10="CWS",Q5814="Non-Lead",S5814="No")),
(AND('[1]PWS Information'!$E$10="CWS",Q5814="Non-Lead",S5814="Don't Know")),
(AND('[1]PWS Information'!$E$10="CWS",Q5814="Non-Lead", J5814="Non-Lead - Copper", S5814="Yes", L5814="Between 1989 and 2014")),
(AND('[1]PWS Information'!$E$10="CWS",Q5814="Non-Lead", J5814="Non-Lead - Copper", S5814="Yes", L5814="After 2014")),
(AND('[1]PWS Information'!$E$10="CWS",Q5814="Non-Lead", J5814="Non-Lead - Copper", S5814="Yes", L5814="Unknown")),
(AND('[1]PWS Information'!$E$10="CWS",Q5814="Non-Lead", N5814="Non-Lead - Copper", S5814="Yes", O5814="Between 1989 and 2014")),
(AND('[1]PWS Information'!$E$10="CWS",Q5814="Non-Lead", N5814="Non-Lead - Copper", S5814="Yes", O5814="After 2014")),
(AND('[1]PWS Information'!$E$10="CWS",Q5814="Non-Lead", N5814="Non-Lead - Copper", S5814="Yes", O5814="Unknown")),
(AND('[1]PWS Information'!$E$10="CWS",Q5814="Unknown")),
(AND('[1]PWS Information'!$E$10="NTNC",Q5814="Unknown")))),"Tier 5",
"")))))</f>
        <v>Tier 5</v>
      </c>
      <c r="Z5814" s="71"/>
      <c r="AA5814" s="71"/>
    </row>
    <row r="5815" spans="1:27" ht="57.6" x14ac:dyDescent="0.3">
      <c r="A5815" s="1"/>
      <c r="B5815" s="70">
        <v>6872911</v>
      </c>
      <c r="C5815" s="60" t="s">
        <v>2060</v>
      </c>
      <c r="D5815" s="61" t="s">
        <v>2061</v>
      </c>
      <c r="E5815" s="61" t="s">
        <v>128</v>
      </c>
      <c r="F5815" s="61">
        <v>78640</v>
      </c>
      <c r="G5815" s="62" t="s">
        <v>2064</v>
      </c>
      <c r="H5815" s="63">
        <v>29.968615</v>
      </c>
      <c r="I5815" s="64">
        <v>-97.854206000000005</v>
      </c>
      <c r="J5815" s="65" t="s">
        <v>50</v>
      </c>
      <c r="K5815" s="66" t="s">
        <v>51</v>
      </c>
      <c r="L5815" s="62" t="s">
        <v>52</v>
      </c>
      <c r="M5815" s="69"/>
      <c r="N5815" s="65" t="s">
        <v>50</v>
      </c>
      <c r="O5815" s="66" t="s">
        <v>52</v>
      </c>
      <c r="P5815" s="69"/>
      <c r="Q5815" s="55" t="str">
        <f t="shared" si="90"/>
        <v>Non-Lead</v>
      </c>
      <c r="R5815" s="70" t="s">
        <v>51</v>
      </c>
      <c r="S5815" s="70" t="s">
        <v>51</v>
      </c>
      <c r="T5815" s="70"/>
      <c r="U5815" s="71" t="s">
        <v>284</v>
      </c>
      <c r="V5815" s="71" t="s">
        <v>51</v>
      </c>
      <c r="W5815" s="71" t="s">
        <v>51</v>
      </c>
      <c r="X5815" s="71" t="s">
        <v>51</v>
      </c>
      <c r="Y5815" s="72" t="str">
        <f>IF((OR((AND('[1]PWS Information'!$E$10="CWS",U5815="Single Family Residence",Q5815="Lead")),
(AND('[1]PWS Information'!$E$10="CWS",U5815="Multiple Family Residence",'[1]PWS Information'!$E$11="Yes",Q5815="Lead")),
(AND('[1]PWS Information'!$E$10="NTNC",Q5815="Lead")))),"Tier 1",
IF((OR((AND('[1]PWS Information'!$E$10="CWS",U5815="Multiple Family Residence",'[1]PWS Information'!$E$11="No",Q5815="Lead")),
(AND('[1]PWS Information'!$E$10="CWS",U5815="Other",Q5815="Lead")),
(AND('[1]PWS Information'!$E$10="CWS",U5815="Building",Q5815="Lead")))),"Tier 2",
IF((OR((AND('[1]PWS Information'!$E$10="CWS",U5815="Single Family Residence",Q5815="Galvanized Requiring Replacement")),
(AND('[1]PWS Information'!$E$10="CWS",U5815="Single Family Residence",Q5815="Galvanized Requiring Replacement",R5815="Yes")),
(AND('[1]PWS Information'!$E$10="NTNC",Q5815="Galvanized Requiring Replacement")),
(AND('[1]PWS Information'!$E$10="NTNC",U5815="Single Family Residence",R5815="Yes")))),"Tier 3",
IF((OR((AND('[1]PWS Information'!$E$10="CWS",U5815="Single Family Residence",S5815="Yes",Q5815="Non-Lead", J5815="Non-Lead - Copper",L5815="Before 1989")),
(AND('[1]PWS Information'!$E$10="CWS",U5815="Single Family Residence",S5815="Yes",Q5815="Non-Lead", N5815="Non-Lead - Copper",O5815="Before 1989")))),"Tier 4",
IF((OR((AND('[1]PWS Information'!$E$10="NTNC",Q5815="Non-Lead")),
(AND('[1]PWS Information'!$E$10="CWS",Q5815="Non-Lead",S5815="")),
(AND('[1]PWS Information'!$E$10="CWS",Q5815="Non-Lead",S5815="No")),
(AND('[1]PWS Information'!$E$10="CWS",Q5815="Non-Lead",S5815="Don't Know")),
(AND('[1]PWS Information'!$E$10="CWS",Q5815="Non-Lead", J5815="Non-Lead - Copper", S5815="Yes", L5815="Between 1989 and 2014")),
(AND('[1]PWS Information'!$E$10="CWS",Q5815="Non-Lead", J5815="Non-Lead - Copper", S5815="Yes", L5815="After 2014")),
(AND('[1]PWS Information'!$E$10="CWS",Q5815="Non-Lead", J5815="Non-Lead - Copper", S5815="Yes", L5815="Unknown")),
(AND('[1]PWS Information'!$E$10="CWS",Q5815="Non-Lead", N5815="Non-Lead - Copper", S5815="Yes", O5815="Between 1989 and 2014")),
(AND('[1]PWS Information'!$E$10="CWS",Q5815="Non-Lead", N5815="Non-Lead - Copper", S5815="Yes", O5815="After 2014")),
(AND('[1]PWS Information'!$E$10="CWS",Q5815="Non-Lead", N5815="Non-Lead - Copper", S5815="Yes", O5815="Unknown")),
(AND('[1]PWS Information'!$E$10="CWS",Q5815="Unknown")),
(AND('[1]PWS Information'!$E$10="NTNC",Q5815="Unknown")))),"Tier 5",
"")))))</f>
        <v>Tier 5</v>
      </c>
      <c r="Z5815" s="71"/>
      <c r="AA5815" s="71"/>
    </row>
    <row r="5816" spans="1:27" ht="57.6" x14ac:dyDescent="0.3">
      <c r="A5816" s="1"/>
      <c r="B5816" s="70">
        <v>6872911</v>
      </c>
      <c r="C5816" s="60" t="s">
        <v>2060</v>
      </c>
      <c r="D5816" s="61" t="s">
        <v>2061</v>
      </c>
      <c r="E5816" s="61" t="s">
        <v>128</v>
      </c>
      <c r="F5816" s="61">
        <v>78640</v>
      </c>
      <c r="G5816" s="62" t="s">
        <v>2064</v>
      </c>
      <c r="H5816" s="63">
        <v>29.968615</v>
      </c>
      <c r="I5816" s="64">
        <v>-97.854206000000005</v>
      </c>
      <c r="J5816" s="65" t="s">
        <v>50</v>
      </c>
      <c r="K5816" s="66" t="s">
        <v>51</v>
      </c>
      <c r="L5816" s="62" t="s">
        <v>52</v>
      </c>
      <c r="M5816" s="69"/>
      <c r="N5816" s="65" t="s">
        <v>50</v>
      </c>
      <c r="O5816" s="66" t="s">
        <v>52</v>
      </c>
      <c r="P5816" s="69"/>
      <c r="Q5816" s="55" t="str">
        <f t="shared" si="90"/>
        <v>Non-Lead</v>
      </c>
      <c r="R5816" s="70" t="s">
        <v>51</v>
      </c>
      <c r="S5816" s="70" t="s">
        <v>51</v>
      </c>
      <c r="T5816" s="70"/>
      <c r="U5816" s="71" t="s">
        <v>284</v>
      </c>
      <c r="V5816" s="71" t="s">
        <v>51</v>
      </c>
      <c r="W5816" s="71" t="s">
        <v>51</v>
      </c>
      <c r="X5816" s="71" t="s">
        <v>51</v>
      </c>
      <c r="Y5816" s="72" t="str">
        <f>IF((OR((AND('[1]PWS Information'!$E$10="CWS",U5816="Single Family Residence",Q5816="Lead")),
(AND('[1]PWS Information'!$E$10="CWS",U5816="Multiple Family Residence",'[1]PWS Information'!$E$11="Yes",Q5816="Lead")),
(AND('[1]PWS Information'!$E$10="NTNC",Q5816="Lead")))),"Tier 1",
IF((OR((AND('[1]PWS Information'!$E$10="CWS",U5816="Multiple Family Residence",'[1]PWS Information'!$E$11="No",Q5816="Lead")),
(AND('[1]PWS Information'!$E$10="CWS",U5816="Other",Q5816="Lead")),
(AND('[1]PWS Information'!$E$10="CWS",U5816="Building",Q5816="Lead")))),"Tier 2",
IF((OR((AND('[1]PWS Information'!$E$10="CWS",U5816="Single Family Residence",Q5816="Galvanized Requiring Replacement")),
(AND('[1]PWS Information'!$E$10="CWS",U5816="Single Family Residence",Q5816="Galvanized Requiring Replacement",R5816="Yes")),
(AND('[1]PWS Information'!$E$10="NTNC",Q5816="Galvanized Requiring Replacement")),
(AND('[1]PWS Information'!$E$10="NTNC",U5816="Single Family Residence",R5816="Yes")))),"Tier 3",
IF((OR((AND('[1]PWS Information'!$E$10="CWS",U5816="Single Family Residence",S5816="Yes",Q5816="Non-Lead", J5816="Non-Lead - Copper",L5816="Before 1989")),
(AND('[1]PWS Information'!$E$10="CWS",U5816="Single Family Residence",S5816="Yes",Q5816="Non-Lead", N5816="Non-Lead - Copper",O5816="Before 1989")))),"Tier 4",
IF((OR((AND('[1]PWS Information'!$E$10="NTNC",Q5816="Non-Lead")),
(AND('[1]PWS Information'!$E$10="CWS",Q5816="Non-Lead",S5816="")),
(AND('[1]PWS Information'!$E$10="CWS",Q5816="Non-Lead",S5816="No")),
(AND('[1]PWS Information'!$E$10="CWS",Q5816="Non-Lead",S5816="Don't Know")),
(AND('[1]PWS Information'!$E$10="CWS",Q5816="Non-Lead", J5816="Non-Lead - Copper", S5816="Yes", L5816="Between 1989 and 2014")),
(AND('[1]PWS Information'!$E$10="CWS",Q5816="Non-Lead", J5816="Non-Lead - Copper", S5816="Yes", L5816="After 2014")),
(AND('[1]PWS Information'!$E$10="CWS",Q5816="Non-Lead", J5816="Non-Lead - Copper", S5816="Yes", L5816="Unknown")),
(AND('[1]PWS Information'!$E$10="CWS",Q5816="Non-Lead", N5816="Non-Lead - Copper", S5816="Yes", O5816="Between 1989 and 2014")),
(AND('[1]PWS Information'!$E$10="CWS",Q5816="Non-Lead", N5816="Non-Lead - Copper", S5816="Yes", O5816="After 2014")),
(AND('[1]PWS Information'!$E$10="CWS",Q5816="Non-Lead", N5816="Non-Lead - Copper", S5816="Yes", O5816="Unknown")),
(AND('[1]PWS Information'!$E$10="CWS",Q5816="Unknown")),
(AND('[1]PWS Information'!$E$10="NTNC",Q5816="Unknown")))),"Tier 5",
"")))))</f>
        <v>Tier 5</v>
      </c>
      <c r="Z5816" s="71"/>
      <c r="AA5816" s="71"/>
    </row>
    <row r="5817" spans="1:27" ht="57.6" x14ac:dyDescent="0.3">
      <c r="A5817" s="1"/>
      <c r="B5817" s="70">
        <v>6872911</v>
      </c>
      <c r="C5817" s="60" t="s">
        <v>2060</v>
      </c>
      <c r="D5817" s="61" t="s">
        <v>2061</v>
      </c>
      <c r="E5817" s="61" t="s">
        <v>128</v>
      </c>
      <c r="F5817" s="61">
        <v>78640</v>
      </c>
      <c r="G5817" s="62" t="s">
        <v>2064</v>
      </c>
      <c r="H5817" s="63">
        <v>29.968615</v>
      </c>
      <c r="I5817" s="64">
        <v>-97.854206000000005</v>
      </c>
      <c r="J5817" s="65" t="s">
        <v>50</v>
      </c>
      <c r="K5817" s="66" t="s">
        <v>51</v>
      </c>
      <c r="L5817" s="62" t="s">
        <v>52</v>
      </c>
      <c r="M5817" s="69"/>
      <c r="N5817" s="65" t="s">
        <v>50</v>
      </c>
      <c r="O5817" s="66" t="s">
        <v>52</v>
      </c>
      <c r="P5817" s="69"/>
      <c r="Q5817" s="55" t="str">
        <f t="shared" si="90"/>
        <v>Non-Lead</v>
      </c>
      <c r="R5817" s="70" t="s">
        <v>51</v>
      </c>
      <c r="S5817" s="70" t="s">
        <v>51</v>
      </c>
      <c r="T5817" s="70"/>
      <c r="U5817" s="71" t="s">
        <v>284</v>
      </c>
      <c r="V5817" s="71" t="s">
        <v>51</v>
      </c>
      <c r="W5817" s="71" t="s">
        <v>51</v>
      </c>
      <c r="X5817" s="71" t="s">
        <v>51</v>
      </c>
      <c r="Y5817" s="72" t="str">
        <f>IF((OR((AND('[1]PWS Information'!$E$10="CWS",U5817="Single Family Residence",Q5817="Lead")),
(AND('[1]PWS Information'!$E$10="CWS",U5817="Multiple Family Residence",'[1]PWS Information'!$E$11="Yes",Q5817="Lead")),
(AND('[1]PWS Information'!$E$10="NTNC",Q5817="Lead")))),"Tier 1",
IF((OR((AND('[1]PWS Information'!$E$10="CWS",U5817="Multiple Family Residence",'[1]PWS Information'!$E$11="No",Q5817="Lead")),
(AND('[1]PWS Information'!$E$10="CWS",U5817="Other",Q5817="Lead")),
(AND('[1]PWS Information'!$E$10="CWS",U5817="Building",Q5817="Lead")))),"Tier 2",
IF((OR((AND('[1]PWS Information'!$E$10="CWS",U5817="Single Family Residence",Q5817="Galvanized Requiring Replacement")),
(AND('[1]PWS Information'!$E$10="CWS",U5817="Single Family Residence",Q5817="Galvanized Requiring Replacement",R5817="Yes")),
(AND('[1]PWS Information'!$E$10="NTNC",Q5817="Galvanized Requiring Replacement")),
(AND('[1]PWS Information'!$E$10="NTNC",U5817="Single Family Residence",R5817="Yes")))),"Tier 3",
IF((OR((AND('[1]PWS Information'!$E$10="CWS",U5817="Single Family Residence",S5817="Yes",Q5817="Non-Lead", J5817="Non-Lead - Copper",L5817="Before 1989")),
(AND('[1]PWS Information'!$E$10="CWS",U5817="Single Family Residence",S5817="Yes",Q5817="Non-Lead", N5817="Non-Lead - Copper",O5817="Before 1989")))),"Tier 4",
IF((OR((AND('[1]PWS Information'!$E$10="NTNC",Q5817="Non-Lead")),
(AND('[1]PWS Information'!$E$10="CWS",Q5817="Non-Lead",S5817="")),
(AND('[1]PWS Information'!$E$10="CWS",Q5817="Non-Lead",S5817="No")),
(AND('[1]PWS Information'!$E$10="CWS",Q5817="Non-Lead",S5817="Don't Know")),
(AND('[1]PWS Information'!$E$10="CWS",Q5817="Non-Lead", J5817="Non-Lead - Copper", S5817="Yes", L5817="Between 1989 and 2014")),
(AND('[1]PWS Information'!$E$10="CWS",Q5817="Non-Lead", J5817="Non-Lead - Copper", S5817="Yes", L5817="After 2014")),
(AND('[1]PWS Information'!$E$10="CWS",Q5817="Non-Lead", J5817="Non-Lead - Copper", S5817="Yes", L5817="Unknown")),
(AND('[1]PWS Information'!$E$10="CWS",Q5817="Non-Lead", N5817="Non-Lead - Copper", S5817="Yes", O5817="Between 1989 and 2014")),
(AND('[1]PWS Information'!$E$10="CWS",Q5817="Non-Lead", N5817="Non-Lead - Copper", S5817="Yes", O5817="After 2014")),
(AND('[1]PWS Information'!$E$10="CWS",Q5817="Non-Lead", N5817="Non-Lead - Copper", S5817="Yes", O5817="Unknown")),
(AND('[1]PWS Information'!$E$10="CWS",Q5817="Unknown")),
(AND('[1]PWS Information'!$E$10="NTNC",Q5817="Unknown")))),"Tier 5",
"")))))</f>
        <v>Tier 5</v>
      </c>
      <c r="Z5817" s="71"/>
      <c r="AA5817" s="71"/>
    </row>
    <row r="5818" spans="1:27" ht="57.6" x14ac:dyDescent="0.3">
      <c r="A5818" s="17"/>
      <c r="B5818" s="70">
        <v>6872911</v>
      </c>
      <c r="C5818" s="60" t="s">
        <v>2060</v>
      </c>
      <c r="D5818" s="61" t="s">
        <v>2061</v>
      </c>
      <c r="E5818" s="61" t="s">
        <v>128</v>
      </c>
      <c r="F5818" s="61">
        <v>78640</v>
      </c>
      <c r="G5818" s="62" t="s">
        <v>2064</v>
      </c>
      <c r="H5818" s="63">
        <v>29.968615</v>
      </c>
      <c r="I5818" s="64">
        <v>-97.854206000000005</v>
      </c>
      <c r="J5818" s="65" t="s">
        <v>50</v>
      </c>
      <c r="K5818" s="66" t="s">
        <v>51</v>
      </c>
      <c r="L5818" s="62" t="s">
        <v>52</v>
      </c>
      <c r="M5818" s="69"/>
      <c r="N5818" s="65" t="s">
        <v>50</v>
      </c>
      <c r="O5818" s="66" t="s">
        <v>52</v>
      </c>
      <c r="P5818" s="69"/>
      <c r="Q5818" s="55" t="str">
        <f t="shared" si="90"/>
        <v>Non-Lead</v>
      </c>
      <c r="R5818" s="70" t="s">
        <v>51</v>
      </c>
      <c r="S5818" s="70" t="s">
        <v>51</v>
      </c>
      <c r="T5818" s="70"/>
      <c r="U5818" s="71" t="s">
        <v>284</v>
      </c>
      <c r="V5818" s="71" t="s">
        <v>51</v>
      </c>
      <c r="W5818" s="71" t="s">
        <v>51</v>
      </c>
      <c r="X5818" s="71" t="s">
        <v>51</v>
      </c>
      <c r="Y5818" s="72" t="str">
        <f>IF((OR((AND('[1]PWS Information'!$E$10="CWS",U5818="Single Family Residence",Q5818="Lead")),
(AND('[1]PWS Information'!$E$10="CWS",U5818="Multiple Family Residence",'[1]PWS Information'!$E$11="Yes",Q5818="Lead")),
(AND('[1]PWS Information'!$E$10="NTNC",Q5818="Lead")))),"Tier 1",
IF((OR((AND('[1]PWS Information'!$E$10="CWS",U5818="Multiple Family Residence",'[1]PWS Information'!$E$11="No",Q5818="Lead")),
(AND('[1]PWS Information'!$E$10="CWS",U5818="Other",Q5818="Lead")),
(AND('[1]PWS Information'!$E$10="CWS",U5818="Building",Q5818="Lead")))),"Tier 2",
IF((OR((AND('[1]PWS Information'!$E$10="CWS",U5818="Single Family Residence",Q5818="Galvanized Requiring Replacement")),
(AND('[1]PWS Information'!$E$10="CWS",U5818="Single Family Residence",Q5818="Galvanized Requiring Replacement",R5818="Yes")),
(AND('[1]PWS Information'!$E$10="NTNC",Q5818="Galvanized Requiring Replacement")),
(AND('[1]PWS Information'!$E$10="NTNC",U5818="Single Family Residence",R5818="Yes")))),"Tier 3",
IF((OR((AND('[1]PWS Information'!$E$10="CWS",U5818="Single Family Residence",S5818="Yes",Q5818="Non-Lead", J5818="Non-Lead - Copper",L5818="Before 1989")),
(AND('[1]PWS Information'!$E$10="CWS",U5818="Single Family Residence",S5818="Yes",Q5818="Non-Lead", N5818="Non-Lead - Copper",O5818="Before 1989")))),"Tier 4",
IF((OR((AND('[1]PWS Information'!$E$10="NTNC",Q5818="Non-Lead")),
(AND('[1]PWS Information'!$E$10="CWS",Q5818="Non-Lead",S5818="")),
(AND('[1]PWS Information'!$E$10="CWS",Q5818="Non-Lead",S5818="No")),
(AND('[1]PWS Information'!$E$10="CWS",Q5818="Non-Lead",S5818="Don't Know")),
(AND('[1]PWS Information'!$E$10="CWS",Q5818="Non-Lead", J5818="Non-Lead - Copper", S5818="Yes", L5818="Between 1989 and 2014")),
(AND('[1]PWS Information'!$E$10="CWS",Q5818="Non-Lead", J5818="Non-Lead - Copper", S5818="Yes", L5818="After 2014")),
(AND('[1]PWS Information'!$E$10="CWS",Q5818="Non-Lead", J5818="Non-Lead - Copper", S5818="Yes", L5818="Unknown")),
(AND('[1]PWS Information'!$E$10="CWS",Q5818="Non-Lead", N5818="Non-Lead - Copper", S5818="Yes", O5818="Between 1989 and 2014")),
(AND('[1]PWS Information'!$E$10="CWS",Q5818="Non-Lead", N5818="Non-Lead - Copper", S5818="Yes", O5818="After 2014")),
(AND('[1]PWS Information'!$E$10="CWS",Q5818="Non-Lead", N5818="Non-Lead - Copper", S5818="Yes", O5818="Unknown")),
(AND('[1]PWS Information'!$E$10="CWS",Q5818="Unknown")),
(AND('[1]PWS Information'!$E$10="NTNC",Q5818="Unknown")))),"Tier 5",
"")))))</f>
        <v>Tier 5</v>
      </c>
      <c r="Z5818" s="71"/>
      <c r="AA5818" s="71"/>
    </row>
    <row r="5819" spans="1:27" ht="57.6" x14ac:dyDescent="0.3">
      <c r="A5819" s="1"/>
      <c r="B5819" s="70">
        <v>6872911</v>
      </c>
      <c r="C5819" s="60" t="s">
        <v>2060</v>
      </c>
      <c r="D5819" s="61" t="s">
        <v>2061</v>
      </c>
      <c r="E5819" s="61" t="s">
        <v>128</v>
      </c>
      <c r="F5819" s="61">
        <v>78640</v>
      </c>
      <c r="G5819" s="62" t="s">
        <v>2064</v>
      </c>
      <c r="H5819" s="63">
        <v>29.968615</v>
      </c>
      <c r="I5819" s="64">
        <v>-97.854206000000005</v>
      </c>
      <c r="J5819" s="65" t="s">
        <v>50</v>
      </c>
      <c r="K5819" s="66" t="s">
        <v>51</v>
      </c>
      <c r="L5819" s="62" t="s">
        <v>52</v>
      </c>
      <c r="M5819" s="69"/>
      <c r="N5819" s="65" t="s">
        <v>50</v>
      </c>
      <c r="O5819" s="66" t="s">
        <v>52</v>
      </c>
      <c r="P5819" s="69"/>
      <c r="Q5819" s="55" t="str">
        <f t="shared" si="90"/>
        <v>Non-Lead</v>
      </c>
      <c r="R5819" s="70" t="s">
        <v>51</v>
      </c>
      <c r="S5819" s="70" t="s">
        <v>51</v>
      </c>
      <c r="T5819" s="70"/>
      <c r="U5819" s="71" t="s">
        <v>284</v>
      </c>
      <c r="V5819" s="71" t="s">
        <v>51</v>
      </c>
      <c r="W5819" s="71" t="s">
        <v>51</v>
      </c>
      <c r="X5819" s="71" t="s">
        <v>51</v>
      </c>
      <c r="Y5819" s="72" t="str">
        <f>IF((OR((AND('[1]PWS Information'!$E$10="CWS",U5819="Single Family Residence",Q5819="Lead")),
(AND('[1]PWS Information'!$E$10="CWS",U5819="Multiple Family Residence",'[1]PWS Information'!$E$11="Yes",Q5819="Lead")),
(AND('[1]PWS Information'!$E$10="NTNC",Q5819="Lead")))),"Tier 1",
IF((OR((AND('[1]PWS Information'!$E$10="CWS",U5819="Multiple Family Residence",'[1]PWS Information'!$E$11="No",Q5819="Lead")),
(AND('[1]PWS Information'!$E$10="CWS",U5819="Other",Q5819="Lead")),
(AND('[1]PWS Information'!$E$10="CWS",U5819="Building",Q5819="Lead")))),"Tier 2",
IF((OR((AND('[1]PWS Information'!$E$10="CWS",U5819="Single Family Residence",Q5819="Galvanized Requiring Replacement")),
(AND('[1]PWS Information'!$E$10="CWS",U5819="Single Family Residence",Q5819="Galvanized Requiring Replacement",R5819="Yes")),
(AND('[1]PWS Information'!$E$10="NTNC",Q5819="Galvanized Requiring Replacement")),
(AND('[1]PWS Information'!$E$10="NTNC",U5819="Single Family Residence",R5819="Yes")))),"Tier 3",
IF((OR((AND('[1]PWS Information'!$E$10="CWS",U5819="Single Family Residence",S5819="Yes",Q5819="Non-Lead", J5819="Non-Lead - Copper",L5819="Before 1989")),
(AND('[1]PWS Information'!$E$10="CWS",U5819="Single Family Residence",S5819="Yes",Q5819="Non-Lead", N5819="Non-Lead - Copper",O5819="Before 1989")))),"Tier 4",
IF((OR((AND('[1]PWS Information'!$E$10="NTNC",Q5819="Non-Lead")),
(AND('[1]PWS Information'!$E$10="CWS",Q5819="Non-Lead",S5819="")),
(AND('[1]PWS Information'!$E$10="CWS",Q5819="Non-Lead",S5819="No")),
(AND('[1]PWS Information'!$E$10="CWS",Q5819="Non-Lead",S5819="Don't Know")),
(AND('[1]PWS Information'!$E$10="CWS",Q5819="Non-Lead", J5819="Non-Lead - Copper", S5819="Yes", L5819="Between 1989 and 2014")),
(AND('[1]PWS Information'!$E$10="CWS",Q5819="Non-Lead", J5819="Non-Lead - Copper", S5819="Yes", L5819="After 2014")),
(AND('[1]PWS Information'!$E$10="CWS",Q5819="Non-Lead", J5819="Non-Lead - Copper", S5819="Yes", L5819="Unknown")),
(AND('[1]PWS Information'!$E$10="CWS",Q5819="Non-Lead", N5819="Non-Lead - Copper", S5819="Yes", O5819="Between 1989 and 2014")),
(AND('[1]PWS Information'!$E$10="CWS",Q5819="Non-Lead", N5819="Non-Lead - Copper", S5819="Yes", O5819="After 2014")),
(AND('[1]PWS Information'!$E$10="CWS",Q5819="Non-Lead", N5819="Non-Lead - Copper", S5819="Yes", O5819="Unknown")),
(AND('[1]PWS Information'!$E$10="CWS",Q5819="Unknown")),
(AND('[1]PWS Information'!$E$10="NTNC",Q5819="Unknown")))),"Tier 5",
"")))))</f>
        <v>Tier 5</v>
      </c>
      <c r="Z5819" s="71"/>
      <c r="AA5819" s="71"/>
    </row>
    <row r="5820" spans="1:27" ht="57.6" x14ac:dyDescent="0.3">
      <c r="A5820" s="1"/>
      <c r="B5820" s="70">
        <v>6872911</v>
      </c>
      <c r="C5820" s="60" t="s">
        <v>2060</v>
      </c>
      <c r="D5820" s="61" t="s">
        <v>2061</v>
      </c>
      <c r="E5820" s="61" t="s">
        <v>128</v>
      </c>
      <c r="F5820" s="61">
        <v>78640</v>
      </c>
      <c r="G5820" s="62" t="s">
        <v>2064</v>
      </c>
      <c r="H5820" s="63">
        <v>29.968615</v>
      </c>
      <c r="I5820" s="64">
        <v>-97.854206000000005</v>
      </c>
      <c r="J5820" s="65" t="s">
        <v>50</v>
      </c>
      <c r="K5820" s="66" t="s">
        <v>51</v>
      </c>
      <c r="L5820" s="62" t="s">
        <v>52</v>
      </c>
      <c r="M5820" s="69"/>
      <c r="N5820" s="65" t="s">
        <v>50</v>
      </c>
      <c r="O5820" s="66" t="s">
        <v>52</v>
      </c>
      <c r="P5820" s="69"/>
      <c r="Q5820" s="55" t="str">
        <f t="shared" si="90"/>
        <v>Non-Lead</v>
      </c>
      <c r="R5820" s="70" t="s">
        <v>51</v>
      </c>
      <c r="S5820" s="70" t="s">
        <v>51</v>
      </c>
      <c r="T5820" s="70"/>
      <c r="U5820" s="71" t="s">
        <v>284</v>
      </c>
      <c r="V5820" s="71" t="s">
        <v>51</v>
      </c>
      <c r="W5820" s="71" t="s">
        <v>51</v>
      </c>
      <c r="X5820" s="71" t="s">
        <v>51</v>
      </c>
      <c r="Y5820" s="72" t="str">
        <f>IF((OR((AND('[1]PWS Information'!$E$10="CWS",U5820="Single Family Residence",Q5820="Lead")),
(AND('[1]PWS Information'!$E$10="CWS",U5820="Multiple Family Residence",'[1]PWS Information'!$E$11="Yes",Q5820="Lead")),
(AND('[1]PWS Information'!$E$10="NTNC",Q5820="Lead")))),"Tier 1",
IF((OR((AND('[1]PWS Information'!$E$10="CWS",U5820="Multiple Family Residence",'[1]PWS Information'!$E$11="No",Q5820="Lead")),
(AND('[1]PWS Information'!$E$10="CWS",U5820="Other",Q5820="Lead")),
(AND('[1]PWS Information'!$E$10="CWS",U5820="Building",Q5820="Lead")))),"Tier 2",
IF((OR((AND('[1]PWS Information'!$E$10="CWS",U5820="Single Family Residence",Q5820="Galvanized Requiring Replacement")),
(AND('[1]PWS Information'!$E$10="CWS",U5820="Single Family Residence",Q5820="Galvanized Requiring Replacement",R5820="Yes")),
(AND('[1]PWS Information'!$E$10="NTNC",Q5820="Galvanized Requiring Replacement")),
(AND('[1]PWS Information'!$E$10="NTNC",U5820="Single Family Residence",R5820="Yes")))),"Tier 3",
IF((OR((AND('[1]PWS Information'!$E$10="CWS",U5820="Single Family Residence",S5820="Yes",Q5820="Non-Lead", J5820="Non-Lead - Copper",L5820="Before 1989")),
(AND('[1]PWS Information'!$E$10="CWS",U5820="Single Family Residence",S5820="Yes",Q5820="Non-Lead", N5820="Non-Lead - Copper",O5820="Before 1989")))),"Tier 4",
IF((OR((AND('[1]PWS Information'!$E$10="NTNC",Q5820="Non-Lead")),
(AND('[1]PWS Information'!$E$10="CWS",Q5820="Non-Lead",S5820="")),
(AND('[1]PWS Information'!$E$10="CWS",Q5820="Non-Lead",S5820="No")),
(AND('[1]PWS Information'!$E$10="CWS",Q5820="Non-Lead",S5820="Don't Know")),
(AND('[1]PWS Information'!$E$10="CWS",Q5820="Non-Lead", J5820="Non-Lead - Copper", S5820="Yes", L5820="Between 1989 and 2014")),
(AND('[1]PWS Information'!$E$10="CWS",Q5820="Non-Lead", J5820="Non-Lead - Copper", S5820="Yes", L5820="After 2014")),
(AND('[1]PWS Information'!$E$10="CWS",Q5820="Non-Lead", J5820="Non-Lead - Copper", S5820="Yes", L5820="Unknown")),
(AND('[1]PWS Information'!$E$10="CWS",Q5820="Non-Lead", N5820="Non-Lead - Copper", S5820="Yes", O5820="Between 1989 and 2014")),
(AND('[1]PWS Information'!$E$10="CWS",Q5820="Non-Lead", N5820="Non-Lead - Copper", S5820="Yes", O5820="After 2014")),
(AND('[1]PWS Information'!$E$10="CWS",Q5820="Non-Lead", N5820="Non-Lead - Copper", S5820="Yes", O5820="Unknown")),
(AND('[1]PWS Information'!$E$10="CWS",Q5820="Unknown")),
(AND('[1]PWS Information'!$E$10="NTNC",Q5820="Unknown")))),"Tier 5",
"")))))</f>
        <v>Tier 5</v>
      </c>
      <c r="Z5820" s="71"/>
      <c r="AA5820" s="71"/>
    </row>
    <row r="5821" spans="1:27" ht="57.6" x14ac:dyDescent="0.3">
      <c r="A5821" s="1"/>
      <c r="B5821" s="70">
        <v>6872911</v>
      </c>
      <c r="C5821" s="60" t="s">
        <v>2060</v>
      </c>
      <c r="D5821" s="61" t="s">
        <v>2061</v>
      </c>
      <c r="E5821" s="61" t="s">
        <v>128</v>
      </c>
      <c r="F5821" s="61">
        <v>78640</v>
      </c>
      <c r="G5821" s="62" t="s">
        <v>2064</v>
      </c>
      <c r="H5821" s="63">
        <v>29.968615</v>
      </c>
      <c r="I5821" s="64">
        <v>-97.854206000000005</v>
      </c>
      <c r="J5821" s="65" t="s">
        <v>50</v>
      </c>
      <c r="K5821" s="66" t="s">
        <v>51</v>
      </c>
      <c r="L5821" s="62" t="s">
        <v>52</v>
      </c>
      <c r="M5821" s="69"/>
      <c r="N5821" s="65" t="s">
        <v>50</v>
      </c>
      <c r="O5821" s="66" t="s">
        <v>52</v>
      </c>
      <c r="P5821" s="69"/>
      <c r="Q5821" s="55" t="str">
        <f t="shared" si="90"/>
        <v>Non-Lead</v>
      </c>
      <c r="R5821" s="70" t="s">
        <v>51</v>
      </c>
      <c r="S5821" s="70" t="s">
        <v>51</v>
      </c>
      <c r="T5821" s="70"/>
      <c r="U5821" s="71" t="s">
        <v>284</v>
      </c>
      <c r="V5821" s="71" t="s">
        <v>51</v>
      </c>
      <c r="W5821" s="71" t="s">
        <v>51</v>
      </c>
      <c r="X5821" s="71" t="s">
        <v>51</v>
      </c>
      <c r="Y5821" s="72" t="str">
        <f>IF((OR((AND('[1]PWS Information'!$E$10="CWS",U5821="Single Family Residence",Q5821="Lead")),
(AND('[1]PWS Information'!$E$10="CWS",U5821="Multiple Family Residence",'[1]PWS Information'!$E$11="Yes",Q5821="Lead")),
(AND('[1]PWS Information'!$E$10="NTNC",Q5821="Lead")))),"Tier 1",
IF((OR((AND('[1]PWS Information'!$E$10="CWS",U5821="Multiple Family Residence",'[1]PWS Information'!$E$11="No",Q5821="Lead")),
(AND('[1]PWS Information'!$E$10="CWS",U5821="Other",Q5821="Lead")),
(AND('[1]PWS Information'!$E$10="CWS",U5821="Building",Q5821="Lead")))),"Tier 2",
IF((OR((AND('[1]PWS Information'!$E$10="CWS",U5821="Single Family Residence",Q5821="Galvanized Requiring Replacement")),
(AND('[1]PWS Information'!$E$10="CWS",U5821="Single Family Residence",Q5821="Galvanized Requiring Replacement",R5821="Yes")),
(AND('[1]PWS Information'!$E$10="NTNC",Q5821="Galvanized Requiring Replacement")),
(AND('[1]PWS Information'!$E$10="NTNC",U5821="Single Family Residence",R5821="Yes")))),"Tier 3",
IF((OR((AND('[1]PWS Information'!$E$10="CWS",U5821="Single Family Residence",S5821="Yes",Q5821="Non-Lead", J5821="Non-Lead - Copper",L5821="Before 1989")),
(AND('[1]PWS Information'!$E$10="CWS",U5821="Single Family Residence",S5821="Yes",Q5821="Non-Lead", N5821="Non-Lead - Copper",O5821="Before 1989")))),"Tier 4",
IF((OR((AND('[1]PWS Information'!$E$10="NTNC",Q5821="Non-Lead")),
(AND('[1]PWS Information'!$E$10="CWS",Q5821="Non-Lead",S5821="")),
(AND('[1]PWS Information'!$E$10="CWS",Q5821="Non-Lead",S5821="No")),
(AND('[1]PWS Information'!$E$10="CWS",Q5821="Non-Lead",S5821="Don't Know")),
(AND('[1]PWS Information'!$E$10="CWS",Q5821="Non-Lead", J5821="Non-Lead - Copper", S5821="Yes", L5821="Between 1989 and 2014")),
(AND('[1]PWS Information'!$E$10="CWS",Q5821="Non-Lead", J5821="Non-Lead - Copper", S5821="Yes", L5821="After 2014")),
(AND('[1]PWS Information'!$E$10="CWS",Q5821="Non-Lead", J5821="Non-Lead - Copper", S5821="Yes", L5821="Unknown")),
(AND('[1]PWS Information'!$E$10="CWS",Q5821="Non-Lead", N5821="Non-Lead - Copper", S5821="Yes", O5821="Between 1989 and 2014")),
(AND('[1]PWS Information'!$E$10="CWS",Q5821="Non-Lead", N5821="Non-Lead - Copper", S5821="Yes", O5821="After 2014")),
(AND('[1]PWS Information'!$E$10="CWS",Q5821="Non-Lead", N5821="Non-Lead - Copper", S5821="Yes", O5821="Unknown")),
(AND('[1]PWS Information'!$E$10="CWS",Q5821="Unknown")),
(AND('[1]PWS Information'!$E$10="NTNC",Q5821="Unknown")))),"Tier 5",
"")))))</f>
        <v>Tier 5</v>
      </c>
      <c r="Z5821" s="71"/>
      <c r="AA5821" s="71"/>
    </row>
    <row r="5822" spans="1:27" ht="57.6" x14ac:dyDescent="0.3">
      <c r="A5822" s="17"/>
      <c r="B5822" s="70">
        <v>6872911</v>
      </c>
      <c r="C5822" s="60" t="s">
        <v>2060</v>
      </c>
      <c r="D5822" s="61" t="s">
        <v>2061</v>
      </c>
      <c r="E5822" s="61" t="s">
        <v>128</v>
      </c>
      <c r="F5822" s="61">
        <v>78640</v>
      </c>
      <c r="G5822" s="62" t="s">
        <v>2064</v>
      </c>
      <c r="H5822" s="63">
        <v>29.968615</v>
      </c>
      <c r="I5822" s="64">
        <v>-97.854206000000005</v>
      </c>
      <c r="J5822" s="65" t="s">
        <v>50</v>
      </c>
      <c r="K5822" s="66" t="s">
        <v>51</v>
      </c>
      <c r="L5822" s="62" t="s">
        <v>52</v>
      </c>
      <c r="M5822" s="69"/>
      <c r="N5822" s="65" t="s">
        <v>50</v>
      </c>
      <c r="O5822" s="66" t="s">
        <v>52</v>
      </c>
      <c r="P5822" s="69"/>
      <c r="Q5822" s="55" t="str">
        <f t="shared" si="90"/>
        <v>Non-Lead</v>
      </c>
      <c r="R5822" s="70" t="s">
        <v>51</v>
      </c>
      <c r="S5822" s="70" t="s">
        <v>51</v>
      </c>
      <c r="T5822" s="70"/>
      <c r="U5822" s="71" t="s">
        <v>284</v>
      </c>
      <c r="V5822" s="71" t="s">
        <v>51</v>
      </c>
      <c r="W5822" s="71" t="s">
        <v>51</v>
      </c>
      <c r="X5822" s="71" t="s">
        <v>51</v>
      </c>
      <c r="Y5822" s="72" t="str">
        <f>IF((OR((AND('[1]PWS Information'!$E$10="CWS",U5822="Single Family Residence",Q5822="Lead")),
(AND('[1]PWS Information'!$E$10="CWS",U5822="Multiple Family Residence",'[1]PWS Information'!$E$11="Yes",Q5822="Lead")),
(AND('[1]PWS Information'!$E$10="NTNC",Q5822="Lead")))),"Tier 1",
IF((OR((AND('[1]PWS Information'!$E$10="CWS",U5822="Multiple Family Residence",'[1]PWS Information'!$E$11="No",Q5822="Lead")),
(AND('[1]PWS Information'!$E$10="CWS",U5822="Other",Q5822="Lead")),
(AND('[1]PWS Information'!$E$10="CWS",U5822="Building",Q5822="Lead")))),"Tier 2",
IF((OR((AND('[1]PWS Information'!$E$10="CWS",U5822="Single Family Residence",Q5822="Galvanized Requiring Replacement")),
(AND('[1]PWS Information'!$E$10="CWS",U5822="Single Family Residence",Q5822="Galvanized Requiring Replacement",R5822="Yes")),
(AND('[1]PWS Information'!$E$10="NTNC",Q5822="Galvanized Requiring Replacement")),
(AND('[1]PWS Information'!$E$10="NTNC",U5822="Single Family Residence",R5822="Yes")))),"Tier 3",
IF((OR((AND('[1]PWS Information'!$E$10="CWS",U5822="Single Family Residence",S5822="Yes",Q5822="Non-Lead", J5822="Non-Lead - Copper",L5822="Before 1989")),
(AND('[1]PWS Information'!$E$10="CWS",U5822="Single Family Residence",S5822="Yes",Q5822="Non-Lead", N5822="Non-Lead - Copper",O5822="Before 1989")))),"Tier 4",
IF((OR((AND('[1]PWS Information'!$E$10="NTNC",Q5822="Non-Lead")),
(AND('[1]PWS Information'!$E$10="CWS",Q5822="Non-Lead",S5822="")),
(AND('[1]PWS Information'!$E$10="CWS",Q5822="Non-Lead",S5822="No")),
(AND('[1]PWS Information'!$E$10="CWS",Q5822="Non-Lead",S5822="Don't Know")),
(AND('[1]PWS Information'!$E$10="CWS",Q5822="Non-Lead", J5822="Non-Lead - Copper", S5822="Yes", L5822="Between 1989 and 2014")),
(AND('[1]PWS Information'!$E$10="CWS",Q5822="Non-Lead", J5822="Non-Lead - Copper", S5822="Yes", L5822="After 2014")),
(AND('[1]PWS Information'!$E$10="CWS",Q5822="Non-Lead", J5822="Non-Lead - Copper", S5822="Yes", L5822="Unknown")),
(AND('[1]PWS Information'!$E$10="CWS",Q5822="Non-Lead", N5822="Non-Lead - Copper", S5822="Yes", O5822="Between 1989 and 2014")),
(AND('[1]PWS Information'!$E$10="CWS",Q5822="Non-Lead", N5822="Non-Lead - Copper", S5822="Yes", O5822="After 2014")),
(AND('[1]PWS Information'!$E$10="CWS",Q5822="Non-Lead", N5822="Non-Lead - Copper", S5822="Yes", O5822="Unknown")),
(AND('[1]PWS Information'!$E$10="CWS",Q5822="Unknown")),
(AND('[1]PWS Information'!$E$10="NTNC",Q5822="Unknown")))),"Tier 5",
"")))))</f>
        <v>Tier 5</v>
      </c>
      <c r="Z5822" s="71"/>
      <c r="AA5822" s="71"/>
    </row>
    <row r="5823" spans="1:27" ht="57.6" x14ac:dyDescent="0.3">
      <c r="A5823" s="1"/>
      <c r="B5823" s="70">
        <v>6872911</v>
      </c>
      <c r="C5823" s="60" t="s">
        <v>2060</v>
      </c>
      <c r="D5823" s="61" t="s">
        <v>2061</v>
      </c>
      <c r="E5823" s="61" t="s">
        <v>128</v>
      </c>
      <c r="F5823" s="61">
        <v>78640</v>
      </c>
      <c r="G5823" s="62" t="s">
        <v>2064</v>
      </c>
      <c r="H5823" s="63">
        <v>29.968615</v>
      </c>
      <c r="I5823" s="64">
        <v>-97.854206000000005</v>
      </c>
      <c r="J5823" s="65" t="s">
        <v>50</v>
      </c>
      <c r="K5823" s="66" t="s">
        <v>51</v>
      </c>
      <c r="L5823" s="62" t="s">
        <v>52</v>
      </c>
      <c r="M5823" s="69"/>
      <c r="N5823" s="65" t="s">
        <v>50</v>
      </c>
      <c r="O5823" s="66" t="s">
        <v>52</v>
      </c>
      <c r="P5823" s="69"/>
      <c r="Q5823" s="55" t="str">
        <f t="shared" si="90"/>
        <v>Non-Lead</v>
      </c>
      <c r="R5823" s="70" t="s">
        <v>51</v>
      </c>
      <c r="S5823" s="70" t="s">
        <v>51</v>
      </c>
      <c r="T5823" s="70"/>
      <c r="U5823" s="71" t="s">
        <v>284</v>
      </c>
      <c r="V5823" s="71" t="s">
        <v>51</v>
      </c>
      <c r="W5823" s="71" t="s">
        <v>51</v>
      </c>
      <c r="X5823" s="71" t="s">
        <v>51</v>
      </c>
      <c r="Y5823" s="72" t="str">
        <f>IF((OR((AND('[1]PWS Information'!$E$10="CWS",U5823="Single Family Residence",Q5823="Lead")),
(AND('[1]PWS Information'!$E$10="CWS",U5823="Multiple Family Residence",'[1]PWS Information'!$E$11="Yes",Q5823="Lead")),
(AND('[1]PWS Information'!$E$10="NTNC",Q5823="Lead")))),"Tier 1",
IF((OR((AND('[1]PWS Information'!$E$10="CWS",U5823="Multiple Family Residence",'[1]PWS Information'!$E$11="No",Q5823="Lead")),
(AND('[1]PWS Information'!$E$10="CWS",U5823="Other",Q5823="Lead")),
(AND('[1]PWS Information'!$E$10="CWS",U5823="Building",Q5823="Lead")))),"Tier 2",
IF((OR((AND('[1]PWS Information'!$E$10="CWS",U5823="Single Family Residence",Q5823="Galvanized Requiring Replacement")),
(AND('[1]PWS Information'!$E$10="CWS",U5823="Single Family Residence",Q5823="Galvanized Requiring Replacement",R5823="Yes")),
(AND('[1]PWS Information'!$E$10="NTNC",Q5823="Galvanized Requiring Replacement")),
(AND('[1]PWS Information'!$E$10="NTNC",U5823="Single Family Residence",R5823="Yes")))),"Tier 3",
IF((OR((AND('[1]PWS Information'!$E$10="CWS",U5823="Single Family Residence",S5823="Yes",Q5823="Non-Lead", J5823="Non-Lead - Copper",L5823="Before 1989")),
(AND('[1]PWS Information'!$E$10="CWS",U5823="Single Family Residence",S5823="Yes",Q5823="Non-Lead", N5823="Non-Lead - Copper",O5823="Before 1989")))),"Tier 4",
IF((OR((AND('[1]PWS Information'!$E$10="NTNC",Q5823="Non-Lead")),
(AND('[1]PWS Information'!$E$10="CWS",Q5823="Non-Lead",S5823="")),
(AND('[1]PWS Information'!$E$10="CWS",Q5823="Non-Lead",S5823="No")),
(AND('[1]PWS Information'!$E$10="CWS",Q5823="Non-Lead",S5823="Don't Know")),
(AND('[1]PWS Information'!$E$10="CWS",Q5823="Non-Lead", J5823="Non-Lead - Copper", S5823="Yes", L5823="Between 1989 and 2014")),
(AND('[1]PWS Information'!$E$10="CWS",Q5823="Non-Lead", J5823="Non-Lead - Copper", S5823="Yes", L5823="After 2014")),
(AND('[1]PWS Information'!$E$10="CWS",Q5823="Non-Lead", J5823="Non-Lead - Copper", S5823="Yes", L5823="Unknown")),
(AND('[1]PWS Information'!$E$10="CWS",Q5823="Non-Lead", N5823="Non-Lead - Copper", S5823="Yes", O5823="Between 1989 and 2014")),
(AND('[1]PWS Information'!$E$10="CWS",Q5823="Non-Lead", N5823="Non-Lead - Copper", S5823="Yes", O5823="After 2014")),
(AND('[1]PWS Information'!$E$10="CWS",Q5823="Non-Lead", N5823="Non-Lead - Copper", S5823="Yes", O5823="Unknown")),
(AND('[1]PWS Information'!$E$10="CWS",Q5823="Unknown")),
(AND('[1]PWS Information'!$E$10="NTNC",Q5823="Unknown")))),"Tier 5",
"")))))</f>
        <v>Tier 5</v>
      </c>
      <c r="Z5823" s="71"/>
      <c r="AA5823" s="71"/>
    </row>
    <row r="5824" spans="1:27" ht="57.6" x14ac:dyDescent="0.3">
      <c r="A5824" s="1"/>
      <c r="B5824" s="70">
        <v>6872911</v>
      </c>
      <c r="C5824" s="60" t="s">
        <v>2060</v>
      </c>
      <c r="D5824" s="61" t="s">
        <v>2061</v>
      </c>
      <c r="E5824" s="61" t="s">
        <v>128</v>
      </c>
      <c r="F5824" s="61">
        <v>78640</v>
      </c>
      <c r="G5824" s="62" t="s">
        <v>2064</v>
      </c>
      <c r="H5824" s="63">
        <v>29.968615</v>
      </c>
      <c r="I5824" s="64">
        <v>-97.854206000000005</v>
      </c>
      <c r="J5824" s="65" t="s">
        <v>50</v>
      </c>
      <c r="K5824" s="66" t="s">
        <v>51</v>
      </c>
      <c r="L5824" s="62" t="s">
        <v>52</v>
      </c>
      <c r="M5824" s="69"/>
      <c r="N5824" s="65" t="s">
        <v>50</v>
      </c>
      <c r="O5824" s="66" t="s">
        <v>52</v>
      </c>
      <c r="P5824" s="69"/>
      <c r="Q5824" s="55" t="str">
        <f t="shared" si="90"/>
        <v>Non-Lead</v>
      </c>
      <c r="R5824" s="70" t="s">
        <v>51</v>
      </c>
      <c r="S5824" s="70" t="s">
        <v>51</v>
      </c>
      <c r="T5824" s="70"/>
      <c r="U5824" s="71" t="s">
        <v>284</v>
      </c>
      <c r="V5824" s="71" t="s">
        <v>51</v>
      </c>
      <c r="W5824" s="71" t="s">
        <v>51</v>
      </c>
      <c r="X5824" s="71" t="s">
        <v>51</v>
      </c>
      <c r="Y5824" s="72" t="str">
        <f>IF((OR((AND('[1]PWS Information'!$E$10="CWS",U5824="Single Family Residence",Q5824="Lead")),
(AND('[1]PWS Information'!$E$10="CWS",U5824="Multiple Family Residence",'[1]PWS Information'!$E$11="Yes",Q5824="Lead")),
(AND('[1]PWS Information'!$E$10="NTNC",Q5824="Lead")))),"Tier 1",
IF((OR((AND('[1]PWS Information'!$E$10="CWS",U5824="Multiple Family Residence",'[1]PWS Information'!$E$11="No",Q5824="Lead")),
(AND('[1]PWS Information'!$E$10="CWS",U5824="Other",Q5824="Lead")),
(AND('[1]PWS Information'!$E$10="CWS",U5824="Building",Q5824="Lead")))),"Tier 2",
IF((OR((AND('[1]PWS Information'!$E$10="CWS",U5824="Single Family Residence",Q5824="Galvanized Requiring Replacement")),
(AND('[1]PWS Information'!$E$10="CWS",U5824="Single Family Residence",Q5824="Galvanized Requiring Replacement",R5824="Yes")),
(AND('[1]PWS Information'!$E$10="NTNC",Q5824="Galvanized Requiring Replacement")),
(AND('[1]PWS Information'!$E$10="NTNC",U5824="Single Family Residence",R5824="Yes")))),"Tier 3",
IF((OR((AND('[1]PWS Information'!$E$10="CWS",U5824="Single Family Residence",S5824="Yes",Q5824="Non-Lead", J5824="Non-Lead - Copper",L5824="Before 1989")),
(AND('[1]PWS Information'!$E$10="CWS",U5824="Single Family Residence",S5824="Yes",Q5824="Non-Lead", N5824="Non-Lead - Copper",O5824="Before 1989")))),"Tier 4",
IF((OR((AND('[1]PWS Information'!$E$10="NTNC",Q5824="Non-Lead")),
(AND('[1]PWS Information'!$E$10="CWS",Q5824="Non-Lead",S5824="")),
(AND('[1]PWS Information'!$E$10="CWS",Q5824="Non-Lead",S5824="No")),
(AND('[1]PWS Information'!$E$10="CWS",Q5824="Non-Lead",S5824="Don't Know")),
(AND('[1]PWS Information'!$E$10="CWS",Q5824="Non-Lead", J5824="Non-Lead - Copper", S5824="Yes", L5824="Between 1989 and 2014")),
(AND('[1]PWS Information'!$E$10="CWS",Q5824="Non-Lead", J5824="Non-Lead - Copper", S5824="Yes", L5824="After 2014")),
(AND('[1]PWS Information'!$E$10="CWS",Q5824="Non-Lead", J5824="Non-Lead - Copper", S5824="Yes", L5824="Unknown")),
(AND('[1]PWS Information'!$E$10="CWS",Q5824="Non-Lead", N5824="Non-Lead - Copper", S5824="Yes", O5824="Between 1989 and 2014")),
(AND('[1]PWS Information'!$E$10="CWS",Q5824="Non-Lead", N5824="Non-Lead - Copper", S5824="Yes", O5824="After 2014")),
(AND('[1]PWS Information'!$E$10="CWS",Q5824="Non-Lead", N5824="Non-Lead - Copper", S5824="Yes", O5824="Unknown")),
(AND('[1]PWS Information'!$E$10="CWS",Q5824="Unknown")),
(AND('[1]PWS Information'!$E$10="NTNC",Q5824="Unknown")))),"Tier 5",
"")))))</f>
        <v>Tier 5</v>
      </c>
      <c r="Z5824" s="71"/>
      <c r="AA5824" s="71"/>
    </row>
    <row r="5825" spans="1:27" ht="57.6" x14ac:dyDescent="0.3">
      <c r="A5825" s="1"/>
      <c r="B5825" s="70">
        <v>6872911</v>
      </c>
      <c r="C5825" s="60" t="s">
        <v>2060</v>
      </c>
      <c r="D5825" s="61" t="s">
        <v>2061</v>
      </c>
      <c r="E5825" s="61" t="s">
        <v>128</v>
      </c>
      <c r="F5825" s="61">
        <v>78640</v>
      </c>
      <c r="G5825" s="62" t="s">
        <v>2064</v>
      </c>
      <c r="H5825" s="63">
        <v>29.968615</v>
      </c>
      <c r="I5825" s="64">
        <v>-97.854206000000005</v>
      </c>
      <c r="J5825" s="65" t="s">
        <v>50</v>
      </c>
      <c r="K5825" s="66" t="s">
        <v>51</v>
      </c>
      <c r="L5825" s="62" t="s">
        <v>52</v>
      </c>
      <c r="M5825" s="69"/>
      <c r="N5825" s="65" t="s">
        <v>50</v>
      </c>
      <c r="O5825" s="66" t="s">
        <v>52</v>
      </c>
      <c r="P5825" s="69"/>
      <c r="Q5825" s="55" t="str">
        <f t="shared" si="90"/>
        <v>Non-Lead</v>
      </c>
      <c r="R5825" s="70" t="s">
        <v>51</v>
      </c>
      <c r="S5825" s="70" t="s">
        <v>51</v>
      </c>
      <c r="T5825" s="70"/>
      <c r="U5825" s="71" t="s">
        <v>284</v>
      </c>
      <c r="V5825" s="71" t="s">
        <v>51</v>
      </c>
      <c r="W5825" s="71" t="s">
        <v>51</v>
      </c>
      <c r="X5825" s="71" t="s">
        <v>51</v>
      </c>
      <c r="Y5825" s="72" t="str">
        <f>IF((OR((AND('[1]PWS Information'!$E$10="CWS",U5825="Single Family Residence",Q5825="Lead")),
(AND('[1]PWS Information'!$E$10="CWS",U5825="Multiple Family Residence",'[1]PWS Information'!$E$11="Yes",Q5825="Lead")),
(AND('[1]PWS Information'!$E$10="NTNC",Q5825="Lead")))),"Tier 1",
IF((OR((AND('[1]PWS Information'!$E$10="CWS",U5825="Multiple Family Residence",'[1]PWS Information'!$E$11="No",Q5825="Lead")),
(AND('[1]PWS Information'!$E$10="CWS",U5825="Other",Q5825="Lead")),
(AND('[1]PWS Information'!$E$10="CWS",U5825="Building",Q5825="Lead")))),"Tier 2",
IF((OR((AND('[1]PWS Information'!$E$10="CWS",U5825="Single Family Residence",Q5825="Galvanized Requiring Replacement")),
(AND('[1]PWS Information'!$E$10="CWS",U5825="Single Family Residence",Q5825="Galvanized Requiring Replacement",R5825="Yes")),
(AND('[1]PWS Information'!$E$10="NTNC",Q5825="Galvanized Requiring Replacement")),
(AND('[1]PWS Information'!$E$10="NTNC",U5825="Single Family Residence",R5825="Yes")))),"Tier 3",
IF((OR((AND('[1]PWS Information'!$E$10="CWS",U5825="Single Family Residence",S5825="Yes",Q5825="Non-Lead", J5825="Non-Lead - Copper",L5825="Before 1989")),
(AND('[1]PWS Information'!$E$10="CWS",U5825="Single Family Residence",S5825="Yes",Q5825="Non-Lead", N5825="Non-Lead - Copper",O5825="Before 1989")))),"Tier 4",
IF((OR((AND('[1]PWS Information'!$E$10="NTNC",Q5825="Non-Lead")),
(AND('[1]PWS Information'!$E$10="CWS",Q5825="Non-Lead",S5825="")),
(AND('[1]PWS Information'!$E$10="CWS",Q5825="Non-Lead",S5825="No")),
(AND('[1]PWS Information'!$E$10="CWS",Q5825="Non-Lead",S5825="Don't Know")),
(AND('[1]PWS Information'!$E$10="CWS",Q5825="Non-Lead", J5825="Non-Lead - Copper", S5825="Yes", L5825="Between 1989 and 2014")),
(AND('[1]PWS Information'!$E$10="CWS",Q5825="Non-Lead", J5825="Non-Lead - Copper", S5825="Yes", L5825="After 2014")),
(AND('[1]PWS Information'!$E$10="CWS",Q5825="Non-Lead", J5825="Non-Lead - Copper", S5825="Yes", L5825="Unknown")),
(AND('[1]PWS Information'!$E$10="CWS",Q5825="Non-Lead", N5825="Non-Lead - Copper", S5825="Yes", O5825="Between 1989 and 2014")),
(AND('[1]PWS Information'!$E$10="CWS",Q5825="Non-Lead", N5825="Non-Lead - Copper", S5825="Yes", O5825="After 2014")),
(AND('[1]PWS Information'!$E$10="CWS",Q5825="Non-Lead", N5825="Non-Lead - Copper", S5825="Yes", O5825="Unknown")),
(AND('[1]PWS Information'!$E$10="CWS",Q5825="Unknown")),
(AND('[1]PWS Information'!$E$10="NTNC",Q5825="Unknown")))),"Tier 5",
"")))))</f>
        <v>Tier 5</v>
      </c>
      <c r="Z5825" s="71"/>
      <c r="AA5825" s="71"/>
    </row>
    <row r="5826" spans="1:27" ht="57.6" x14ac:dyDescent="0.3">
      <c r="A5826" s="17"/>
      <c r="B5826" s="70">
        <v>6872911</v>
      </c>
      <c r="C5826" s="60" t="s">
        <v>2060</v>
      </c>
      <c r="D5826" s="61" t="s">
        <v>2061</v>
      </c>
      <c r="E5826" s="61" t="s">
        <v>128</v>
      </c>
      <c r="F5826" s="61">
        <v>78640</v>
      </c>
      <c r="G5826" s="62" t="s">
        <v>2064</v>
      </c>
      <c r="H5826" s="63">
        <v>29.968615</v>
      </c>
      <c r="I5826" s="64">
        <v>-97.854206000000005</v>
      </c>
      <c r="J5826" s="65" t="s">
        <v>50</v>
      </c>
      <c r="K5826" s="66" t="s">
        <v>51</v>
      </c>
      <c r="L5826" s="62" t="s">
        <v>52</v>
      </c>
      <c r="M5826" s="69"/>
      <c r="N5826" s="65" t="s">
        <v>50</v>
      </c>
      <c r="O5826" s="66" t="s">
        <v>52</v>
      </c>
      <c r="P5826" s="69"/>
      <c r="Q5826" s="55" t="str">
        <f t="shared" si="90"/>
        <v>Non-Lead</v>
      </c>
      <c r="R5826" s="70" t="s">
        <v>51</v>
      </c>
      <c r="S5826" s="70" t="s">
        <v>51</v>
      </c>
      <c r="T5826" s="70"/>
      <c r="U5826" s="71" t="s">
        <v>284</v>
      </c>
      <c r="V5826" s="71" t="s">
        <v>51</v>
      </c>
      <c r="W5826" s="71" t="s">
        <v>51</v>
      </c>
      <c r="X5826" s="71" t="s">
        <v>51</v>
      </c>
      <c r="Y5826" s="72" t="str">
        <f>IF((OR((AND('[1]PWS Information'!$E$10="CWS",U5826="Single Family Residence",Q5826="Lead")),
(AND('[1]PWS Information'!$E$10="CWS",U5826="Multiple Family Residence",'[1]PWS Information'!$E$11="Yes",Q5826="Lead")),
(AND('[1]PWS Information'!$E$10="NTNC",Q5826="Lead")))),"Tier 1",
IF((OR((AND('[1]PWS Information'!$E$10="CWS",U5826="Multiple Family Residence",'[1]PWS Information'!$E$11="No",Q5826="Lead")),
(AND('[1]PWS Information'!$E$10="CWS",U5826="Other",Q5826="Lead")),
(AND('[1]PWS Information'!$E$10="CWS",U5826="Building",Q5826="Lead")))),"Tier 2",
IF((OR((AND('[1]PWS Information'!$E$10="CWS",U5826="Single Family Residence",Q5826="Galvanized Requiring Replacement")),
(AND('[1]PWS Information'!$E$10="CWS",U5826="Single Family Residence",Q5826="Galvanized Requiring Replacement",R5826="Yes")),
(AND('[1]PWS Information'!$E$10="NTNC",Q5826="Galvanized Requiring Replacement")),
(AND('[1]PWS Information'!$E$10="NTNC",U5826="Single Family Residence",R5826="Yes")))),"Tier 3",
IF((OR((AND('[1]PWS Information'!$E$10="CWS",U5826="Single Family Residence",S5826="Yes",Q5826="Non-Lead", J5826="Non-Lead - Copper",L5826="Before 1989")),
(AND('[1]PWS Information'!$E$10="CWS",U5826="Single Family Residence",S5826="Yes",Q5826="Non-Lead", N5826="Non-Lead - Copper",O5826="Before 1989")))),"Tier 4",
IF((OR((AND('[1]PWS Information'!$E$10="NTNC",Q5826="Non-Lead")),
(AND('[1]PWS Information'!$E$10="CWS",Q5826="Non-Lead",S5826="")),
(AND('[1]PWS Information'!$E$10="CWS",Q5826="Non-Lead",S5826="No")),
(AND('[1]PWS Information'!$E$10="CWS",Q5826="Non-Lead",S5826="Don't Know")),
(AND('[1]PWS Information'!$E$10="CWS",Q5826="Non-Lead", J5826="Non-Lead - Copper", S5826="Yes", L5826="Between 1989 and 2014")),
(AND('[1]PWS Information'!$E$10="CWS",Q5826="Non-Lead", J5826="Non-Lead - Copper", S5826="Yes", L5826="After 2014")),
(AND('[1]PWS Information'!$E$10="CWS",Q5826="Non-Lead", J5826="Non-Lead - Copper", S5826="Yes", L5826="Unknown")),
(AND('[1]PWS Information'!$E$10="CWS",Q5826="Non-Lead", N5826="Non-Lead - Copper", S5826="Yes", O5826="Between 1989 and 2014")),
(AND('[1]PWS Information'!$E$10="CWS",Q5826="Non-Lead", N5826="Non-Lead - Copper", S5826="Yes", O5826="After 2014")),
(AND('[1]PWS Information'!$E$10="CWS",Q5826="Non-Lead", N5826="Non-Lead - Copper", S5826="Yes", O5826="Unknown")),
(AND('[1]PWS Information'!$E$10="CWS",Q5826="Unknown")),
(AND('[1]PWS Information'!$E$10="NTNC",Q5826="Unknown")))),"Tier 5",
"")))))</f>
        <v>Tier 5</v>
      </c>
      <c r="Z5826" s="71"/>
      <c r="AA5826" s="71"/>
    </row>
    <row r="5827" spans="1:27" ht="57.6" x14ac:dyDescent="0.3">
      <c r="A5827" s="1"/>
      <c r="B5827" s="70">
        <v>6872911</v>
      </c>
      <c r="C5827" s="60" t="s">
        <v>2060</v>
      </c>
      <c r="D5827" s="61" t="s">
        <v>2061</v>
      </c>
      <c r="E5827" s="61" t="s">
        <v>128</v>
      </c>
      <c r="F5827" s="61">
        <v>78640</v>
      </c>
      <c r="G5827" s="62" t="s">
        <v>2064</v>
      </c>
      <c r="H5827" s="63">
        <v>29.968615</v>
      </c>
      <c r="I5827" s="64">
        <v>-97.854206000000005</v>
      </c>
      <c r="J5827" s="65" t="s">
        <v>50</v>
      </c>
      <c r="K5827" s="66" t="s">
        <v>51</v>
      </c>
      <c r="L5827" s="62" t="s">
        <v>52</v>
      </c>
      <c r="M5827" s="69"/>
      <c r="N5827" s="65" t="s">
        <v>50</v>
      </c>
      <c r="O5827" s="66" t="s">
        <v>52</v>
      </c>
      <c r="P5827" s="69"/>
      <c r="Q5827" s="55" t="str">
        <f t="shared" si="90"/>
        <v>Non-Lead</v>
      </c>
      <c r="R5827" s="70" t="s">
        <v>51</v>
      </c>
      <c r="S5827" s="70" t="s">
        <v>51</v>
      </c>
      <c r="T5827" s="70"/>
      <c r="U5827" s="71" t="s">
        <v>284</v>
      </c>
      <c r="V5827" s="71" t="s">
        <v>51</v>
      </c>
      <c r="W5827" s="71" t="s">
        <v>51</v>
      </c>
      <c r="X5827" s="71" t="s">
        <v>51</v>
      </c>
      <c r="Y5827" s="72" t="str">
        <f>IF((OR((AND('[1]PWS Information'!$E$10="CWS",U5827="Single Family Residence",Q5827="Lead")),
(AND('[1]PWS Information'!$E$10="CWS",U5827="Multiple Family Residence",'[1]PWS Information'!$E$11="Yes",Q5827="Lead")),
(AND('[1]PWS Information'!$E$10="NTNC",Q5827="Lead")))),"Tier 1",
IF((OR((AND('[1]PWS Information'!$E$10="CWS",U5827="Multiple Family Residence",'[1]PWS Information'!$E$11="No",Q5827="Lead")),
(AND('[1]PWS Information'!$E$10="CWS",U5827="Other",Q5827="Lead")),
(AND('[1]PWS Information'!$E$10="CWS",U5827="Building",Q5827="Lead")))),"Tier 2",
IF((OR((AND('[1]PWS Information'!$E$10="CWS",U5827="Single Family Residence",Q5827="Galvanized Requiring Replacement")),
(AND('[1]PWS Information'!$E$10="CWS",U5827="Single Family Residence",Q5827="Galvanized Requiring Replacement",R5827="Yes")),
(AND('[1]PWS Information'!$E$10="NTNC",Q5827="Galvanized Requiring Replacement")),
(AND('[1]PWS Information'!$E$10="NTNC",U5827="Single Family Residence",R5827="Yes")))),"Tier 3",
IF((OR((AND('[1]PWS Information'!$E$10="CWS",U5827="Single Family Residence",S5827="Yes",Q5827="Non-Lead", J5827="Non-Lead - Copper",L5827="Before 1989")),
(AND('[1]PWS Information'!$E$10="CWS",U5827="Single Family Residence",S5827="Yes",Q5827="Non-Lead", N5827="Non-Lead - Copper",O5827="Before 1989")))),"Tier 4",
IF((OR((AND('[1]PWS Information'!$E$10="NTNC",Q5827="Non-Lead")),
(AND('[1]PWS Information'!$E$10="CWS",Q5827="Non-Lead",S5827="")),
(AND('[1]PWS Information'!$E$10="CWS",Q5827="Non-Lead",S5827="No")),
(AND('[1]PWS Information'!$E$10="CWS",Q5827="Non-Lead",S5827="Don't Know")),
(AND('[1]PWS Information'!$E$10="CWS",Q5827="Non-Lead", J5827="Non-Lead - Copper", S5827="Yes", L5827="Between 1989 and 2014")),
(AND('[1]PWS Information'!$E$10="CWS",Q5827="Non-Lead", J5827="Non-Lead - Copper", S5827="Yes", L5827="After 2014")),
(AND('[1]PWS Information'!$E$10="CWS",Q5827="Non-Lead", J5827="Non-Lead - Copper", S5827="Yes", L5827="Unknown")),
(AND('[1]PWS Information'!$E$10="CWS",Q5827="Non-Lead", N5827="Non-Lead - Copper", S5827="Yes", O5827="Between 1989 and 2014")),
(AND('[1]PWS Information'!$E$10="CWS",Q5827="Non-Lead", N5827="Non-Lead - Copper", S5827="Yes", O5827="After 2014")),
(AND('[1]PWS Information'!$E$10="CWS",Q5827="Non-Lead", N5827="Non-Lead - Copper", S5827="Yes", O5827="Unknown")),
(AND('[1]PWS Information'!$E$10="CWS",Q5827="Unknown")),
(AND('[1]PWS Information'!$E$10="NTNC",Q5827="Unknown")))),"Tier 5",
"")))))</f>
        <v>Tier 5</v>
      </c>
      <c r="Z5827" s="71"/>
      <c r="AA5827" s="71"/>
    </row>
    <row r="5828" spans="1:27" ht="57.6" x14ac:dyDescent="0.3">
      <c r="A5828" s="1"/>
      <c r="B5828" s="70">
        <v>6872911</v>
      </c>
      <c r="C5828" s="60" t="s">
        <v>2060</v>
      </c>
      <c r="D5828" s="61" t="s">
        <v>2061</v>
      </c>
      <c r="E5828" s="61" t="s">
        <v>128</v>
      </c>
      <c r="F5828" s="61">
        <v>78640</v>
      </c>
      <c r="G5828" s="62" t="s">
        <v>2064</v>
      </c>
      <c r="H5828" s="63">
        <v>29.968615</v>
      </c>
      <c r="I5828" s="64">
        <v>-97.854206000000005</v>
      </c>
      <c r="J5828" s="65" t="s">
        <v>50</v>
      </c>
      <c r="K5828" s="66" t="s">
        <v>51</v>
      </c>
      <c r="L5828" s="62" t="s">
        <v>52</v>
      </c>
      <c r="M5828" s="69"/>
      <c r="N5828" s="65" t="s">
        <v>50</v>
      </c>
      <c r="O5828" s="66" t="s">
        <v>52</v>
      </c>
      <c r="P5828" s="69"/>
      <c r="Q5828" s="55" t="str">
        <f t="shared" si="90"/>
        <v>Non-Lead</v>
      </c>
      <c r="R5828" s="70" t="s">
        <v>51</v>
      </c>
      <c r="S5828" s="70" t="s">
        <v>51</v>
      </c>
      <c r="T5828" s="70"/>
      <c r="U5828" s="71" t="s">
        <v>284</v>
      </c>
      <c r="V5828" s="71" t="s">
        <v>51</v>
      </c>
      <c r="W5828" s="71" t="s">
        <v>51</v>
      </c>
      <c r="X5828" s="71" t="s">
        <v>51</v>
      </c>
      <c r="Y5828" s="72" t="str">
        <f>IF((OR((AND('[1]PWS Information'!$E$10="CWS",U5828="Single Family Residence",Q5828="Lead")),
(AND('[1]PWS Information'!$E$10="CWS",U5828="Multiple Family Residence",'[1]PWS Information'!$E$11="Yes",Q5828="Lead")),
(AND('[1]PWS Information'!$E$10="NTNC",Q5828="Lead")))),"Tier 1",
IF((OR((AND('[1]PWS Information'!$E$10="CWS",U5828="Multiple Family Residence",'[1]PWS Information'!$E$11="No",Q5828="Lead")),
(AND('[1]PWS Information'!$E$10="CWS",U5828="Other",Q5828="Lead")),
(AND('[1]PWS Information'!$E$10="CWS",U5828="Building",Q5828="Lead")))),"Tier 2",
IF((OR((AND('[1]PWS Information'!$E$10="CWS",U5828="Single Family Residence",Q5828="Galvanized Requiring Replacement")),
(AND('[1]PWS Information'!$E$10="CWS",U5828="Single Family Residence",Q5828="Galvanized Requiring Replacement",R5828="Yes")),
(AND('[1]PWS Information'!$E$10="NTNC",Q5828="Galvanized Requiring Replacement")),
(AND('[1]PWS Information'!$E$10="NTNC",U5828="Single Family Residence",R5828="Yes")))),"Tier 3",
IF((OR((AND('[1]PWS Information'!$E$10="CWS",U5828="Single Family Residence",S5828="Yes",Q5828="Non-Lead", J5828="Non-Lead - Copper",L5828="Before 1989")),
(AND('[1]PWS Information'!$E$10="CWS",U5828="Single Family Residence",S5828="Yes",Q5828="Non-Lead", N5828="Non-Lead - Copper",O5828="Before 1989")))),"Tier 4",
IF((OR((AND('[1]PWS Information'!$E$10="NTNC",Q5828="Non-Lead")),
(AND('[1]PWS Information'!$E$10="CWS",Q5828="Non-Lead",S5828="")),
(AND('[1]PWS Information'!$E$10="CWS",Q5828="Non-Lead",S5828="No")),
(AND('[1]PWS Information'!$E$10="CWS",Q5828="Non-Lead",S5828="Don't Know")),
(AND('[1]PWS Information'!$E$10="CWS",Q5828="Non-Lead", J5828="Non-Lead - Copper", S5828="Yes", L5828="Between 1989 and 2014")),
(AND('[1]PWS Information'!$E$10="CWS",Q5828="Non-Lead", J5828="Non-Lead - Copper", S5828="Yes", L5828="After 2014")),
(AND('[1]PWS Information'!$E$10="CWS",Q5828="Non-Lead", J5828="Non-Lead - Copper", S5828="Yes", L5828="Unknown")),
(AND('[1]PWS Information'!$E$10="CWS",Q5828="Non-Lead", N5828="Non-Lead - Copper", S5828="Yes", O5828="Between 1989 and 2014")),
(AND('[1]PWS Information'!$E$10="CWS",Q5828="Non-Lead", N5828="Non-Lead - Copper", S5828="Yes", O5828="After 2014")),
(AND('[1]PWS Information'!$E$10="CWS",Q5828="Non-Lead", N5828="Non-Lead - Copper", S5828="Yes", O5828="Unknown")),
(AND('[1]PWS Information'!$E$10="CWS",Q5828="Unknown")),
(AND('[1]PWS Information'!$E$10="NTNC",Q5828="Unknown")))),"Tier 5",
"")))))</f>
        <v>Tier 5</v>
      </c>
      <c r="Z5828" s="71"/>
      <c r="AA5828" s="71"/>
    </row>
    <row r="5829" spans="1:27" ht="57.6" x14ac:dyDescent="0.3">
      <c r="A5829" s="1"/>
      <c r="B5829" s="70">
        <v>6872911</v>
      </c>
      <c r="C5829" s="60" t="s">
        <v>2060</v>
      </c>
      <c r="D5829" s="61" t="s">
        <v>2061</v>
      </c>
      <c r="E5829" s="61" t="s">
        <v>128</v>
      </c>
      <c r="F5829" s="61">
        <v>78640</v>
      </c>
      <c r="G5829" s="62" t="s">
        <v>2064</v>
      </c>
      <c r="H5829" s="63">
        <v>29.968615</v>
      </c>
      <c r="I5829" s="64">
        <v>-97.854206000000005</v>
      </c>
      <c r="J5829" s="65" t="s">
        <v>50</v>
      </c>
      <c r="K5829" s="66" t="s">
        <v>51</v>
      </c>
      <c r="L5829" s="62" t="s">
        <v>52</v>
      </c>
      <c r="M5829" s="69"/>
      <c r="N5829" s="65" t="s">
        <v>50</v>
      </c>
      <c r="O5829" s="66" t="s">
        <v>52</v>
      </c>
      <c r="P5829" s="69"/>
      <c r="Q5829" s="55" t="str">
        <f t="shared" si="90"/>
        <v>Non-Lead</v>
      </c>
      <c r="R5829" s="70" t="s">
        <v>51</v>
      </c>
      <c r="S5829" s="70" t="s">
        <v>51</v>
      </c>
      <c r="T5829" s="70"/>
      <c r="U5829" s="71" t="s">
        <v>284</v>
      </c>
      <c r="V5829" s="71" t="s">
        <v>51</v>
      </c>
      <c r="W5829" s="71" t="s">
        <v>51</v>
      </c>
      <c r="X5829" s="71" t="s">
        <v>51</v>
      </c>
      <c r="Y5829" s="72" t="str">
        <f>IF((OR((AND('[1]PWS Information'!$E$10="CWS",U5829="Single Family Residence",Q5829="Lead")),
(AND('[1]PWS Information'!$E$10="CWS",U5829="Multiple Family Residence",'[1]PWS Information'!$E$11="Yes",Q5829="Lead")),
(AND('[1]PWS Information'!$E$10="NTNC",Q5829="Lead")))),"Tier 1",
IF((OR((AND('[1]PWS Information'!$E$10="CWS",U5829="Multiple Family Residence",'[1]PWS Information'!$E$11="No",Q5829="Lead")),
(AND('[1]PWS Information'!$E$10="CWS",U5829="Other",Q5829="Lead")),
(AND('[1]PWS Information'!$E$10="CWS",U5829="Building",Q5829="Lead")))),"Tier 2",
IF((OR((AND('[1]PWS Information'!$E$10="CWS",U5829="Single Family Residence",Q5829="Galvanized Requiring Replacement")),
(AND('[1]PWS Information'!$E$10="CWS",U5829="Single Family Residence",Q5829="Galvanized Requiring Replacement",R5829="Yes")),
(AND('[1]PWS Information'!$E$10="NTNC",Q5829="Galvanized Requiring Replacement")),
(AND('[1]PWS Information'!$E$10="NTNC",U5829="Single Family Residence",R5829="Yes")))),"Tier 3",
IF((OR((AND('[1]PWS Information'!$E$10="CWS",U5829="Single Family Residence",S5829="Yes",Q5829="Non-Lead", J5829="Non-Lead - Copper",L5829="Before 1989")),
(AND('[1]PWS Information'!$E$10="CWS",U5829="Single Family Residence",S5829="Yes",Q5829="Non-Lead", N5829="Non-Lead - Copper",O5829="Before 1989")))),"Tier 4",
IF((OR((AND('[1]PWS Information'!$E$10="NTNC",Q5829="Non-Lead")),
(AND('[1]PWS Information'!$E$10="CWS",Q5829="Non-Lead",S5829="")),
(AND('[1]PWS Information'!$E$10="CWS",Q5829="Non-Lead",S5829="No")),
(AND('[1]PWS Information'!$E$10="CWS",Q5829="Non-Lead",S5829="Don't Know")),
(AND('[1]PWS Information'!$E$10="CWS",Q5829="Non-Lead", J5829="Non-Lead - Copper", S5829="Yes", L5829="Between 1989 and 2014")),
(AND('[1]PWS Information'!$E$10="CWS",Q5829="Non-Lead", J5829="Non-Lead - Copper", S5829="Yes", L5829="After 2014")),
(AND('[1]PWS Information'!$E$10="CWS",Q5829="Non-Lead", J5829="Non-Lead - Copper", S5829="Yes", L5829="Unknown")),
(AND('[1]PWS Information'!$E$10="CWS",Q5829="Non-Lead", N5829="Non-Lead - Copper", S5829="Yes", O5829="Between 1989 and 2014")),
(AND('[1]PWS Information'!$E$10="CWS",Q5829="Non-Lead", N5829="Non-Lead - Copper", S5829="Yes", O5829="After 2014")),
(AND('[1]PWS Information'!$E$10="CWS",Q5829="Non-Lead", N5829="Non-Lead - Copper", S5829="Yes", O5829="Unknown")),
(AND('[1]PWS Information'!$E$10="CWS",Q5829="Unknown")),
(AND('[1]PWS Information'!$E$10="NTNC",Q5829="Unknown")))),"Tier 5",
"")))))</f>
        <v>Tier 5</v>
      </c>
      <c r="Z5829" s="71"/>
      <c r="AA5829" s="71"/>
    </row>
    <row r="5830" spans="1:27" ht="57.6" x14ac:dyDescent="0.3">
      <c r="A5830" s="17"/>
      <c r="B5830" s="70">
        <v>6872911</v>
      </c>
      <c r="C5830" s="60" t="s">
        <v>2060</v>
      </c>
      <c r="D5830" s="61" t="s">
        <v>2061</v>
      </c>
      <c r="E5830" s="61" t="s">
        <v>128</v>
      </c>
      <c r="F5830" s="61">
        <v>78640</v>
      </c>
      <c r="G5830" s="62" t="s">
        <v>2064</v>
      </c>
      <c r="H5830" s="63">
        <v>29.968615</v>
      </c>
      <c r="I5830" s="64">
        <v>-97.854206000000005</v>
      </c>
      <c r="J5830" s="65" t="s">
        <v>50</v>
      </c>
      <c r="K5830" s="66" t="s">
        <v>51</v>
      </c>
      <c r="L5830" s="62" t="s">
        <v>52</v>
      </c>
      <c r="M5830" s="69"/>
      <c r="N5830" s="65" t="s">
        <v>50</v>
      </c>
      <c r="O5830" s="66" t="s">
        <v>52</v>
      </c>
      <c r="P5830" s="69"/>
      <c r="Q5830" s="55" t="str">
        <f t="shared" si="90"/>
        <v>Non-Lead</v>
      </c>
      <c r="R5830" s="70" t="s">
        <v>51</v>
      </c>
      <c r="S5830" s="70" t="s">
        <v>51</v>
      </c>
      <c r="T5830" s="70"/>
      <c r="U5830" s="71" t="s">
        <v>284</v>
      </c>
      <c r="V5830" s="71" t="s">
        <v>51</v>
      </c>
      <c r="W5830" s="71" t="s">
        <v>51</v>
      </c>
      <c r="X5830" s="71" t="s">
        <v>51</v>
      </c>
      <c r="Y5830" s="72" t="str">
        <f>IF((OR((AND('[1]PWS Information'!$E$10="CWS",U5830="Single Family Residence",Q5830="Lead")),
(AND('[1]PWS Information'!$E$10="CWS",U5830="Multiple Family Residence",'[1]PWS Information'!$E$11="Yes",Q5830="Lead")),
(AND('[1]PWS Information'!$E$10="NTNC",Q5830="Lead")))),"Tier 1",
IF((OR((AND('[1]PWS Information'!$E$10="CWS",U5830="Multiple Family Residence",'[1]PWS Information'!$E$11="No",Q5830="Lead")),
(AND('[1]PWS Information'!$E$10="CWS",U5830="Other",Q5830="Lead")),
(AND('[1]PWS Information'!$E$10="CWS",U5830="Building",Q5830="Lead")))),"Tier 2",
IF((OR((AND('[1]PWS Information'!$E$10="CWS",U5830="Single Family Residence",Q5830="Galvanized Requiring Replacement")),
(AND('[1]PWS Information'!$E$10="CWS",U5830="Single Family Residence",Q5830="Galvanized Requiring Replacement",R5830="Yes")),
(AND('[1]PWS Information'!$E$10="NTNC",Q5830="Galvanized Requiring Replacement")),
(AND('[1]PWS Information'!$E$10="NTNC",U5830="Single Family Residence",R5830="Yes")))),"Tier 3",
IF((OR((AND('[1]PWS Information'!$E$10="CWS",U5830="Single Family Residence",S5830="Yes",Q5830="Non-Lead", J5830="Non-Lead - Copper",L5830="Before 1989")),
(AND('[1]PWS Information'!$E$10="CWS",U5830="Single Family Residence",S5830="Yes",Q5830="Non-Lead", N5830="Non-Lead - Copper",O5830="Before 1989")))),"Tier 4",
IF((OR((AND('[1]PWS Information'!$E$10="NTNC",Q5830="Non-Lead")),
(AND('[1]PWS Information'!$E$10="CWS",Q5830="Non-Lead",S5830="")),
(AND('[1]PWS Information'!$E$10="CWS",Q5830="Non-Lead",S5830="No")),
(AND('[1]PWS Information'!$E$10="CWS",Q5830="Non-Lead",S5830="Don't Know")),
(AND('[1]PWS Information'!$E$10="CWS",Q5830="Non-Lead", J5830="Non-Lead - Copper", S5830="Yes", L5830="Between 1989 and 2014")),
(AND('[1]PWS Information'!$E$10="CWS",Q5830="Non-Lead", J5830="Non-Lead - Copper", S5830="Yes", L5830="After 2014")),
(AND('[1]PWS Information'!$E$10="CWS",Q5830="Non-Lead", J5830="Non-Lead - Copper", S5830="Yes", L5830="Unknown")),
(AND('[1]PWS Information'!$E$10="CWS",Q5830="Non-Lead", N5830="Non-Lead - Copper", S5830="Yes", O5830="Between 1989 and 2014")),
(AND('[1]PWS Information'!$E$10="CWS",Q5830="Non-Lead", N5830="Non-Lead - Copper", S5830="Yes", O5830="After 2014")),
(AND('[1]PWS Information'!$E$10="CWS",Q5830="Non-Lead", N5830="Non-Lead - Copper", S5830="Yes", O5830="Unknown")),
(AND('[1]PWS Information'!$E$10="CWS",Q5830="Unknown")),
(AND('[1]PWS Information'!$E$10="NTNC",Q5830="Unknown")))),"Tier 5",
"")))))</f>
        <v>Tier 5</v>
      </c>
      <c r="Z5830" s="71"/>
      <c r="AA5830" s="71"/>
    </row>
    <row r="5831" spans="1:27" ht="57.6" x14ac:dyDescent="0.3">
      <c r="A5831" s="1"/>
      <c r="B5831" s="70">
        <v>6872911</v>
      </c>
      <c r="C5831" s="60" t="s">
        <v>2060</v>
      </c>
      <c r="D5831" s="61" t="s">
        <v>2061</v>
      </c>
      <c r="E5831" s="61" t="s">
        <v>128</v>
      </c>
      <c r="F5831" s="61">
        <v>78640</v>
      </c>
      <c r="G5831" s="62" t="s">
        <v>2064</v>
      </c>
      <c r="H5831" s="63">
        <v>29.968615</v>
      </c>
      <c r="I5831" s="64">
        <v>-97.854206000000005</v>
      </c>
      <c r="J5831" s="65" t="s">
        <v>50</v>
      </c>
      <c r="K5831" s="66" t="s">
        <v>51</v>
      </c>
      <c r="L5831" s="62" t="s">
        <v>52</v>
      </c>
      <c r="M5831" s="69"/>
      <c r="N5831" s="65" t="s">
        <v>50</v>
      </c>
      <c r="O5831" s="66" t="s">
        <v>52</v>
      </c>
      <c r="P5831" s="69"/>
      <c r="Q5831" s="55" t="str">
        <f t="shared" si="90"/>
        <v>Non-Lead</v>
      </c>
      <c r="R5831" s="70" t="s">
        <v>51</v>
      </c>
      <c r="S5831" s="70" t="s">
        <v>51</v>
      </c>
      <c r="T5831" s="70"/>
      <c r="U5831" s="71" t="s">
        <v>284</v>
      </c>
      <c r="V5831" s="71" t="s">
        <v>51</v>
      </c>
      <c r="W5831" s="71" t="s">
        <v>51</v>
      </c>
      <c r="X5831" s="71" t="s">
        <v>51</v>
      </c>
      <c r="Y5831" s="72" t="str">
        <f>IF((OR((AND('[1]PWS Information'!$E$10="CWS",U5831="Single Family Residence",Q5831="Lead")),
(AND('[1]PWS Information'!$E$10="CWS",U5831="Multiple Family Residence",'[1]PWS Information'!$E$11="Yes",Q5831="Lead")),
(AND('[1]PWS Information'!$E$10="NTNC",Q5831="Lead")))),"Tier 1",
IF((OR((AND('[1]PWS Information'!$E$10="CWS",U5831="Multiple Family Residence",'[1]PWS Information'!$E$11="No",Q5831="Lead")),
(AND('[1]PWS Information'!$E$10="CWS",U5831="Other",Q5831="Lead")),
(AND('[1]PWS Information'!$E$10="CWS",U5831="Building",Q5831="Lead")))),"Tier 2",
IF((OR((AND('[1]PWS Information'!$E$10="CWS",U5831="Single Family Residence",Q5831="Galvanized Requiring Replacement")),
(AND('[1]PWS Information'!$E$10="CWS",U5831="Single Family Residence",Q5831="Galvanized Requiring Replacement",R5831="Yes")),
(AND('[1]PWS Information'!$E$10="NTNC",Q5831="Galvanized Requiring Replacement")),
(AND('[1]PWS Information'!$E$10="NTNC",U5831="Single Family Residence",R5831="Yes")))),"Tier 3",
IF((OR((AND('[1]PWS Information'!$E$10="CWS",U5831="Single Family Residence",S5831="Yes",Q5831="Non-Lead", J5831="Non-Lead - Copper",L5831="Before 1989")),
(AND('[1]PWS Information'!$E$10="CWS",U5831="Single Family Residence",S5831="Yes",Q5831="Non-Lead", N5831="Non-Lead - Copper",O5831="Before 1989")))),"Tier 4",
IF((OR((AND('[1]PWS Information'!$E$10="NTNC",Q5831="Non-Lead")),
(AND('[1]PWS Information'!$E$10="CWS",Q5831="Non-Lead",S5831="")),
(AND('[1]PWS Information'!$E$10="CWS",Q5831="Non-Lead",S5831="No")),
(AND('[1]PWS Information'!$E$10="CWS",Q5831="Non-Lead",S5831="Don't Know")),
(AND('[1]PWS Information'!$E$10="CWS",Q5831="Non-Lead", J5831="Non-Lead - Copper", S5831="Yes", L5831="Between 1989 and 2014")),
(AND('[1]PWS Information'!$E$10="CWS",Q5831="Non-Lead", J5831="Non-Lead - Copper", S5831="Yes", L5831="After 2014")),
(AND('[1]PWS Information'!$E$10="CWS",Q5831="Non-Lead", J5831="Non-Lead - Copper", S5831="Yes", L5831="Unknown")),
(AND('[1]PWS Information'!$E$10="CWS",Q5831="Non-Lead", N5831="Non-Lead - Copper", S5831="Yes", O5831="Between 1989 and 2014")),
(AND('[1]PWS Information'!$E$10="CWS",Q5831="Non-Lead", N5831="Non-Lead - Copper", S5831="Yes", O5831="After 2014")),
(AND('[1]PWS Information'!$E$10="CWS",Q5831="Non-Lead", N5831="Non-Lead - Copper", S5831="Yes", O5831="Unknown")),
(AND('[1]PWS Information'!$E$10="CWS",Q5831="Unknown")),
(AND('[1]PWS Information'!$E$10="NTNC",Q5831="Unknown")))),"Tier 5",
"")))))</f>
        <v>Tier 5</v>
      </c>
      <c r="Z5831" s="71"/>
      <c r="AA5831" s="71"/>
    </row>
    <row r="5832" spans="1:27" ht="57.6" x14ac:dyDescent="0.3">
      <c r="A5832" s="1"/>
      <c r="B5832" s="70">
        <v>6872911</v>
      </c>
      <c r="C5832" s="60" t="s">
        <v>2060</v>
      </c>
      <c r="D5832" s="61" t="s">
        <v>2061</v>
      </c>
      <c r="E5832" s="61" t="s">
        <v>128</v>
      </c>
      <c r="F5832" s="61">
        <v>78640</v>
      </c>
      <c r="G5832" s="62" t="s">
        <v>2064</v>
      </c>
      <c r="H5832" s="63">
        <v>29.968615</v>
      </c>
      <c r="I5832" s="64">
        <v>-97.854206000000005</v>
      </c>
      <c r="J5832" s="65" t="s">
        <v>50</v>
      </c>
      <c r="K5832" s="66" t="s">
        <v>51</v>
      </c>
      <c r="L5832" s="62" t="s">
        <v>52</v>
      </c>
      <c r="M5832" s="69"/>
      <c r="N5832" s="65" t="s">
        <v>50</v>
      </c>
      <c r="O5832" s="66" t="s">
        <v>52</v>
      </c>
      <c r="P5832" s="69"/>
      <c r="Q5832" s="55" t="str">
        <f t="shared" si="90"/>
        <v>Non-Lead</v>
      </c>
      <c r="R5832" s="70" t="s">
        <v>51</v>
      </c>
      <c r="S5832" s="70" t="s">
        <v>51</v>
      </c>
      <c r="T5832" s="70"/>
      <c r="U5832" s="71" t="s">
        <v>284</v>
      </c>
      <c r="V5832" s="71" t="s">
        <v>51</v>
      </c>
      <c r="W5832" s="71" t="s">
        <v>51</v>
      </c>
      <c r="X5832" s="71" t="s">
        <v>51</v>
      </c>
      <c r="Y5832" s="72" t="str">
        <f>IF((OR((AND('[1]PWS Information'!$E$10="CWS",U5832="Single Family Residence",Q5832="Lead")),
(AND('[1]PWS Information'!$E$10="CWS",U5832="Multiple Family Residence",'[1]PWS Information'!$E$11="Yes",Q5832="Lead")),
(AND('[1]PWS Information'!$E$10="NTNC",Q5832="Lead")))),"Tier 1",
IF((OR((AND('[1]PWS Information'!$E$10="CWS",U5832="Multiple Family Residence",'[1]PWS Information'!$E$11="No",Q5832="Lead")),
(AND('[1]PWS Information'!$E$10="CWS",U5832="Other",Q5832="Lead")),
(AND('[1]PWS Information'!$E$10="CWS",U5832="Building",Q5832="Lead")))),"Tier 2",
IF((OR((AND('[1]PWS Information'!$E$10="CWS",U5832="Single Family Residence",Q5832="Galvanized Requiring Replacement")),
(AND('[1]PWS Information'!$E$10="CWS",U5832="Single Family Residence",Q5832="Galvanized Requiring Replacement",R5832="Yes")),
(AND('[1]PWS Information'!$E$10="NTNC",Q5832="Galvanized Requiring Replacement")),
(AND('[1]PWS Information'!$E$10="NTNC",U5832="Single Family Residence",R5832="Yes")))),"Tier 3",
IF((OR((AND('[1]PWS Information'!$E$10="CWS",U5832="Single Family Residence",S5832="Yes",Q5832="Non-Lead", J5832="Non-Lead - Copper",L5832="Before 1989")),
(AND('[1]PWS Information'!$E$10="CWS",U5832="Single Family Residence",S5832="Yes",Q5832="Non-Lead", N5832="Non-Lead - Copper",O5832="Before 1989")))),"Tier 4",
IF((OR((AND('[1]PWS Information'!$E$10="NTNC",Q5832="Non-Lead")),
(AND('[1]PWS Information'!$E$10="CWS",Q5832="Non-Lead",S5832="")),
(AND('[1]PWS Information'!$E$10="CWS",Q5832="Non-Lead",S5832="No")),
(AND('[1]PWS Information'!$E$10="CWS",Q5832="Non-Lead",S5832="Don't Know")),
(AND('[1]PWS Information'!$E$10="CWS",Q5832="Non-Lead", J5832="Non-Lead - Copper", S5832="Yes", L5832="Between 1989 and 2014")),
(AND('[1]PWS Information'!$E$10="CWS",Q5832="Non-Lead", J5832="Non-Lead - Copper", S5832="Yes", L5832="After 2014")),
(AND('[1]PWS Information'!$E$10="CWS",Q5832="Non-Lead", J5832="Non-Lead - Copper", S5832="Yes", L5832="Unknown")),
(AND('[1]PWS Information'!$E$10="CWS",Q5832="Non-Lead", N5832="Non-Lead - Copper", S5832="Yes", O5832="Between 1989 and 2014")),
(AND('[1]PWS Information'!$E$10="CWS",Q5832="Non-Lead", N5832="Non-Lead - Copper", S5832="Yes", O5832="After 2014")),
(AND('[1]PWS Information'!$E$10="CWS",Q5832="Non-Lead", N5832="Non-Lead - Copper", S5832="Yes", O5832="Unknown")),
(AND('[1]PWS Information'!$E$10="CWS",Q5832="Unknown")),
(AND('[1]PWS Information'!$E$10="NTNC",Q5832="Unknown")))),"Tier 5",
"")))))</f>
        <v>Tier 5</v>
      </c>
      <c r="Z5832" s="71"/>
      <c r="AA5832" s="71"/>
    </row>
    <row r="5833" spans="1:27" ht="57.6" x14ac:dyDescent="0.3">
      <c r="A5833" s="1"/>
      <c r="B5833" s="70">
        <v>6872911</v>
      </c>
      <c r="C5833" s="60" t="s">
        <v>2060</v>
      </c>
      <c r="D5833" s="61" t="s">
        <v>2061</v>
      </c>
      <c r="E5833" s="61" t="s">
        <v>128</v>
      </c>
      <c r="F5833" s="61">
        <v>78640</v>
      </c>
      <c r="G5833" s="62" t="s">
        <v>2064</v>
      </c>
      <c r="H5833" s="63">
        <v>29.968615</v>
      </c>
      <c r="I5833" s="64">
        <v>-97.854206000000005</v>
      </c>
      <c r="J5833" s="65" t="s">
        <v>50</v>
      </c>
      <c r="K5833" s="66" t="s">
        <v>51</v>
      </c>
      <c r="L5833" s="62" t="s">
        <v>52</v>
      </c>
      <c r="M5833" s="69"/>
      <c r="N5833" s="65" t="s">
        <v>50</v>
      </c>
      <c r="O5833" s="66" t="s">
        <v>52</v>
      </c>
      <c r="P5833" s="69"/>
      <c r="Q5833" s="55" t="str">
        <f t="shared" si="90"/>
        <v>Non-Lead</v>
      </c>
      <c r="R5833" s="70" t="s">
        <v>51</v>
      </c>
      <c r="S5833" s="70" t="s">
        <v>51</v>
      </c>
      <c r="T5833" s="70"/>
      <c r="U5833" s="71" t="s">
        <v>284</v>
      </c>
      <c r="V5833" s="71" t="s">
        <v>51</v>
      </c>
      <c r="W5833" s="71" t="s">
        <v>51</v>
      </c>
      <c r="X5833" s="71" t="s">
        <v>51</v>
      </c>
      <c r="Y5833" s="72" t="str">
        <f>IF((OR((AND('[1]PWS Information'!$E$10="CWS",U5833="Single Family Residence",Q5833="Lead")),
(AND('[1]PWS Information'!$E$10="CWS",U5833="Multiple Family Residence",'[1]PWS Information'!$E$11="Yes",Q5833="Lead")),
(AND('[1]PWS Information'!$E$10="NTNC",Q5833="Lead")))),"Tier 1",
IF((OR((AND('[1]PWS Information'!$E$10="CWS",U5833="Multiple Family Residence",'[1]PWS Information'!$E$11="No",Q5833="Lead")),
(AND('[1]PWS Information'!$E$10="CWS",U5833="Other",Q5833="Lead")),
(AND('[1]PWS Information'!$E$10="CWS",U5833="Building",Q5833="Lead")))),"Tier 2",
IF((OR((AND('[1]PWS Information'!$E$10="CWS",U5833="Single Family Residence",Q5833="Galvanized Requiring Replacement")),
(AND('[1]PWS Information'!$E$10="CWS",U5833="Single Family Residence",Q5833="Galvanized Requiring Replacement",R5833="Yes")),
(AND('[1]PWS Information'!$E$10="NTNC",Q5833="Galvanized Requiring Replacement")),
(AND('[1]PWS Information'!$E$10="NTNC",U5833="Single Family Residence",R5833="Yes")))),"Tier 3",
IF((OR((AND('[1]PWS Information'!$E$10="CWS",U5833="Single Family Residence",S5833="Yes",Q5833="Non-Lead", J5833="Non-Lead - Copper",L5833="Before 1989")),
(AND('[1]PWS Information'!$E$10="CWS",U5833="Single Family Residence",S5833="Yes",Q5833="Non-Lead", N5833="Non-Lead - Copper",O5833="Before 1989")))),"Tier 4",
IF((OR((AND('[1]PWS Information'!$E$10="NTNC",Q5833="Non-Lead")),
(AND('[1]PWS Information'!$E$10="CWS",Q5833="Non-Lead",S5833="")),
(AND('[1]PWS Information'!$E$10="CWS",Q5833="Non-Lead",S5833="No")),
(AND('[1]PWS Information'!$E$10="CWS",Q5833="Non-Lead",S5833="Don't Know")),
(AND('[1]PWS Information'!$E$10="CWS",Q5833="Non-Lead", J5833="Non-Lead - Copper", S5833="Yes", L5833="Between 1989 and 2014")),
(AND('[1]PWS Information'!$E$10="CWS",Q5833="Non-Lead", J5833="Non-Lead - Copper", S5833="Yes", L5833="After 2014")),
(AND('[1]PWS Information'!$E$10="CWS",Q5833="Non-Lead", J5833="Non-Lead - Copper", S5833="Yes", L5833="Unknown")),
(AND('[1]PWS Information'!$E$10="CWS",Q5833="Non-Lead", N5833="Non-Lead - Copper", S5833="Yes", O5833="Between 1989 and 2014")),
(AND('[1]PWS Information'!$E$10="CWS",Q5833="Non-Lead", N5833="Non-Lead - Copper", S5833="Yes", O5833="After 2014")),
(AND('[1]PWS Information'!$E$10="CWS",Q5833="Non-Lead", N5833="Non-Lead - Copper", S5833="Yes", O5833="Unknown")),
(AND('[1]PWS Information'!$E$10="CWS",Q5833="Unknown")),
(AND('[1]PWS Information'!$E$10="NTNC",Q5833="Unknown")))),"Tier 5",
"")))))</f>
        <v>Tier 5</v>
      </c>
      <c r="Z5833" s="71"/>
      <c r="AA5833" s="71"/>
    </row>
    <row r="5834" spans="1:27" ht="57.6" x14ac:dyDescent="0.3">
      <c r="A5834" s="17"/>
      <c r="B5834" s="70">
        <v>6872911</v>
      </c>
      <c r="C5834" s="60" t="s">
        <v>2060</v>
      </c>
      <c r="D5834" s="61" t="s">
        <v>2061</v>
      </c>
      <c r="E5834" s="61" t="s">
        <v>128</v>
      </c>
      <c r="F5834" s="61">
        <v>78640</v>
      </c>
      <c r="G5834" s="62" t="s">
        <v>2064</v>
      </c>
      <c r="H5834" s="63">
        <v>29.968615</v>
      </c>
      <c r="I5834" s="64">
        <v>-97.854206000000005</v>
      </c>
      <c r="J5834" s="65" t="s">
        <v>50</v>
      </c>
      <c r="K5834" s="66" t="s">
        <v>51</v>
      </c>
      <c r="L5834" s="62" t="s">
        <v>52</v>
      </c>
      <c r="M5834" s="69"/>
      <c r="N5834" s="65" t="s">
        <v>50</v>
      </c>
      <c r="O5834" s="66" t="s">
        <v>52</v>
      </c>
      <c r="P5834" s="69"/>
      <c r="Q5834" s="55" t="str">
        <f t="shared" si="90"/>
        <v>Non-Lead</v>
      </c>
      <c r="R5834" s="70" t="s">
        <v>51</v>
      </c>
      <c r="S5834" s="70" t="s">
        <v>51</v>
      </c>
      <c r="T5834" s="70"/>
      <c r="U5834" s="71" t="s">
        <v>284</v>
      </c>
      <c r="V5834" s="71" t="s">
        <v>51</v>
      </c>
      <c r="W5834" s="71" t="s">
        <v>51</v>
      </c>
      <c r="X5834" s="71" t="s">
        <v>51</v>
      </c>
      <c r="Y5834" s="72" t="str">
        <f>IF((OR((AND('[1]PWS Information'!$E$10="CWS",U5834="Single Family Residence",Q5834="Lead")),
(AND('[1]PWS Information'!$E$10="CWS",U5834="Multiple Family Residence",'[1]PWS Information'!$E$11="Yes",Q5834="Lead")),
(AND('[1]PWS Information'!$E$10="NTNC",Q5834="Lead")))),"Tier 1",
IF((OR((AND('[1]PWS Information'!$E$10="CWS",U5834="Multiple Family Residence",'[1]PWS Information'!$E$11="No",Q5834="Lead")),
(AND('[1]PWS Information'!$E$10="CWS",U5834="Other",Q5834="Lead")),
(AND('[1]PWS Information'!$E$10="CWS",U5834="Building",Q5834="Lead")))),"Tier 2",
IF((OR((AND('[1]PWS Information'!$E$10="CWS",U5834="Single Family Residence",Q5834="Galvanized Requiring Replacement")),
(AND('[1]PWS Information'!$E$10="CWS",U5834="Single Family Residence",Q5834="Galvanized Requiring Replacement",R5834="Yes")),
(AND('[1]PWS Information'!$E$10="NTNC",Q5834="Galvanized Requiring Replacement")),
(AND('[1]PWS Information'!$E$10="NTNC",U5834="Single Family Residence",R5834="Yes")))),"Tier 3",
IF((OR((AND('[1]PWS Information'!$E$10="CWS",U5834="Single Family Residence",S5834="Yes",Q5834="Non-Lead", J5834="Non-Lead - Copper",L5834="Before 1989")),
(AND('[1]PWS Information'!$E$10="CWS",U5834="Single Family Residence",S5834="Yes",Q5834="Non-Lead", N5834="Non-Lead - Copper",O5834="Before 1989")))),"Tier 4",
IF((OR((AND('[1]PWS Information'!$E$10="NTNC",Q5834="Non-Lead")),
(AND('[1]PWS Information'!$E$10="CWS",Q5834="Non-Lead",S5834="")),
(AND('[1]PWS Information'!$E$10="CWS",Q5834="Non-Lead",S5834="No")),
(AND('[1]PWS Information'!$E$10="CWS",Q5834="Non-Lead",S5834="Don't Know")),
(AND('[1]PWS Information'!$E$10="CWS",Q5834="Non-Lead", J5834="Non-Lead - Copper", S5834="Yes", L5834="Between 1989 and 2014")),
(AND('[1]PWS Information'!$E$10="CWS",Q5834="Non-Lead", J5834="Non-Lead - Copper", S5834="Yes", L5834="After 2014")),
(AND('[1]PWS Information'!$E$10="CWS",Q5834="Non-Lead", J5834="Non-Lead - Copper", S5834="Yes", L5834="Unknown")),
(AND('[1]PWS Information'!$E$10="CWS",Q5834="Non-Lead", N5834="Non-Lead - Copper", S5834="Yes", O5834="Between 1989 and 2014")),
(AND('[1]PWS Information'!$E$10="CWS",Q5834="Non-Lead", N5834="Non-Lead - Copper", S5834="Yes", O5834="After 2014")),
(AND('[1]PWS Information'!$E$10="CWS",Q5834="Non-Lead", N5834="Non-Lead - Copper", S5834="Yes", O5834="Unknown")),
(AND('[1]PWS Information'!$E$10="CWS",Q5834="Unknown")),
(AND('[1]PWS Information'!$E$10="NTNC",Q5834="Unknown")))),"Tier 5",
"")))))</f>
        <v>Tier 5</v>
      </c>
      <c r="Z5834" s="71"/>
      <c r="AA5834" s="71"/>
    </row>
    <row r="5835" spans="1:27" ht="57.6" x14ac:dyDescent="0.3">
      <c r="A5835" s="1"/>
      <c r="B5835" s="70">
        <v>6872911</v>
      </c>
      <c r="C5835" s="60" t="s">
        <v>2060</v>
      </c>
      <c r="D5835" s="61" t="s">
        <v>2061</v>
      </c>
      <c r="E5835" s="61" t="s">
        <v>128</v>
      </c>
      <c r="F5835" s="61">
        <v>78640</v>
      </c>
      <c r="G5835" s="62" t="s">
        <v>2064</v>
      </c>
      <c r="H5835" s="63">
        <v>29.968615</v>
      </c>
      <c r="I5835" s="64">
        <v>-97.854206000000005</v>
      </c>
      <c r="J5835" s="65" t="s">
        <v>50</v>
      </c>
      <c r="K5835" s="66" t="s">
        <v>51</v>
      </c>
      <c r="L5835" s="62" t="s">
        <v>52</v>
      </c>
      <c r="M5835" s="69"/>
      <c r="N5835" s="65" t="s">
        <v>50</v>
      </c>
      <c r="O5835" s="66" t="s">
        <v>52</v>
      </c>
      <c r="P5835" s="69"/>
      <c r="Q5835" s="55" t="str">
        <f t="shared" si="90"/>
        <v>Non-Lead</v>
      </c>
      <c r="R5835" s="70" t="s">
        <v>51</v>
      </c>
      <c r="S5835" s="70" t="s">
        <v>51</v>
      </c>
      <c r="T5835" s="70"/>
      <c r="U5835" s="71" t="s">
        <v>284</v>
      </c>
      <c r="V5835" s="71" t="s">
        <v>51</v>
      </c>
      <c r="W5835" s="71" t="s">
        <v>51</v>
      </c>
      <c r="X5835" s="71" t="s">
        <v>51</v>
      </c>
      <c r="Y5835" s="72" t="str">
        <f>IF((OR((AND('[1]PWS Information'!$E$10="CWS",U5835="Single Family Residence",Q5835="Lead")),
(AND('[1]PWS Information'!$E$10="CWS",U5835="Multiple Family Residence",'[1]PWS Information'!$E$11="Yes",Q5835="Lead")),
(AND('[1]PWS Information'!$E$10="NTNC",Q5835="Lead")))),"Tier 1",
IF((OR((AND('[1]PWS Information'!$E$10="CWS",U5835="Multiple Family Residence",'[1]PWS Information'!$E$11="No",Q5835="Lead")),
(AND('[1]PWS Information'!$E$10="CWS",U5835="Other",Q5835="Lead")),
(AND('[1]PWS Information'!$E$10="CWS",U5835="Building",Q5835="Lead")))),"Tier 2",
IF((OR((AND('[1]PWS Information'!$E$10="CWS",U5835="Single Family Residence",Q5835="Galvanized Requiring Replacement")),
(AND('[1]PWS Information'!$E$10="CWS",U5835="Single Family Residence",Q5835="Galvanized Requiring Replacement",R5835="Yes")),
(AND('[1]PWS Information'!$E$10="NTNC",Q5835="Galvanized Requiring Replacement")),
(AND('[1]PWS Information'!$E$10="NTNC",U5835="Single Family Residence",R5835="Yes")))),"Tier 3",
IF((OR((AND('[1]PWS Information'!$E$10="CWS",U5835="Single Family Residence",S5835="Yes",Q5835="Non-Lead", J5835="Non-Lead - Copper",L5835="Before 1989")),
(AND('[1]PWS Information'!$E$10="CWS",U5835="Single Family Residence",S5835="Yes",Q5835="Non-Lead", N5835="Non-Lead - Copper",O5835="Before 1989")))),"Tier 4",
IF((OR((AND('[1]PWS Information'!$E$10="NTNC",Q5835="Non-Lead")),
(AND('[1]PWS Information'!$E$10="CWS",Q5835="Non-Lead",S5835="")),
(AND('[1]PWS Information'!$E$10="CWS",Q5835="Non-Lead",S5835="No")),
(AND('[1]PWS Information'!$E$10="CWS",Q5835="Non-Lead",S5835="Don't Know")),
(AND('[1]PWS Information'!$E$10="CWS",Q5835="Non-Lead", J5835="Non-Lead - Copper", S5835="Yes", L5835="Between 1989 and 2014")),
(AND('[1]PWS Information'!$E$10="CWS",Q5835="Non-Lead", J5835="Non-Lead - Copper", S5835="Yes", L5835="After 2014")),
(AND('[1]PWS Information'!$E$10="CWS",Q5835="Non-Lead", J5835="Non-Lead - Copper", S5835="Yes", L5835="Unknown")),
(AND('[1]PWS Information'!$E$10="CWS",Q5835="Non-Lead", N5835="Non-Lead - Copper", S5835="Yes", O5835="Between 1989 and 2014")),
(AND('[1]PWS Information'!$E$10="CWS",Q5835="Non-Lead", N5835="Non-Lead - Copper", S5835="Yes", O5835="After 2014")),
(AND('[1]PWS Information'!$E$10="CWS",Q5835="Non-Lead", N5835="Non-Lead - Copper", S5835="Yes", O5835="Unknown")),
(AND('[1]PWS Information'!$E$10="CWS",Q5835="Unknown")),
(AND('[1]PWS Information'!$E$10="NTNC",Q5835="Unknown")))),"Tier 5",
"")))))</f>
        <v>Tier 5</v>
      </c>
      <c r="Z5835" s="71"/>
      <c r="AA5835" s="71"/>
    </row>
    <row r="5836" spans="1:27" ht="57.6" x14ac:dyDescent="0.3">
      <c r="A5836" s="1"/>
      <c r="B5836" s="70">
        <v>6872911</v>
      </c>
      <c r="C5836" s="60" t="s">
        <v>2060</v>
      </c>
      <c r="D5836" s="61" t="s">
        <v>2061</v>
      </c>
      <c r="E5836" s="61" t="s">
        <v>128</v>
      </c>
      <c r="F5836" s="61">
        <v>78640</v>
      </c>
      <c r="G5836" s="62" t="s">
        <v>2064</v>
      </c>
      <c r="H5836" s="63">
        <v>29.968615</v>
      </c>
      <c r="I5836" s="64">
        <v>-97.854206000000005</v>
      </c>
      <c r="J5836" s="65" t="s">
        <v>50</v>
      </c>
      <c r="K5836" s="66" t="s">
        <v>51</v>
      </c>
      <c r="L5836" s="62" t="s">
        <v>52</v>
      </c>
      <c r="M5836" s="69"/>
      <c r="N5836" s="65" t="s">
        <v>50</v>
      </c>
      <c r="O5836" s="66" t="s">
        <v>52</v>
      </c>
      <c r="P5836" s="69"/>
      <c r="Q5836" s="55" t="str">
        <f t="shared" si="90"/>
        <v>Non-Lead</v>
      </c>
      <c r="R5836" s="70" t="s">
        <v>51</v>
      </c>
      <c r="S5836" s="70" t="s">
        <v>51</v>
      </c>
      <c r="T5836" s="70"/>
      <c r="U5836" s="71" t="s">
        <v>284</v>
      </c>
      <c r="V5836" s="71" t="s">
        <v>51</v>
      </c>
      <c r="W5836" s="71" t="s">
        <v>51</v>
      </c>
      <c r="X5836" s="71" t="s">
        <v>51</v>
      </c>
      <c r="Y5836" s="72" t="str">
        <f>IF((OR((AND('[1]PWS Information'!$E$10="CWS",U5836="Single Family Residence",Q5836="Lead")),
(AND('[1]PWS Information'!$E$10="CWS",U5836="Multiple Family Residence",'[1]PWS Information'!$E$11="Yes",Q5836="Lead")),
(AND('[1]PWS Information'!$E$10="NTNC",Q5836="Lead")))),"Tier 1",
IF((OR((AND('[1]PWS Information'!$E$10="CWS",U5836="Multiple Family Residence",'[1]PWS Information'!$E$11="No",Q5836="Lead")),
(AND('[1]PWS Information'!$E$10="CWS",U5836="Other",Q5836="Lead")),
(AND('[1]PWS Information'!$E$10="CWS",U5836="Building",Q5836="Lead")))),"Tier 2",
IF((OR((AND('[1]PWS Information'!$E$10="CWS",U5836="Single Family Residence",Q5836="Galvanized Requiring Replacement")),
(AND('[1]PWS Information'!$E$10="CWS",U5836="Single Family Residence",Q5836="Galvanized Requiring Replacement",R5836="Yes")),
(AND('[1]PWS Information'!$E$10="NTNC",Q5836="Galvanized Requiring Replacement")),
(AND('[1]PWS Information'!$E$10="NTNC",U5836="Single Family Residence",R5836="Yes")))),"Tier 3",
IF((OR((AND('[1]PWS Information'!$E$10="CWS",U5836="Single Family Residence",S5836="Yes",Q5836="Non-Lead", J5836="Non-Lead - Copper",L5836="Before 1989")),
(AND('[1]PWS Information'!$E$10="CWS",U5836="Single Family Residence",S5836="Yes",Q5836="Non-Lead", N5836="Non-Lead - Copper",O5836="Before 1989")))),"Tier 4",
IF((OR((AND('[1]PWS Information'!$E$10="NTNC",Q5836="Non-Lead")),
(AND('[1]PWS Information'!$E$10="CWS",Q5836="Non-Lead",S5836="")),
(AND('[1]PWS Information'!$E$10="CWS",Q5836="Non-Lead",S5836="No")),
(AND('[1]PWS Information'!$E$10="CWS",Q5836="Non-Lead",S5836="Don't Know")),
(AND('[1]PWS Information'!$E$10="CWS",Q5836="Non-Lead", J5836="Non-Lead - Copper", S5836="Yes", L5836="Between 1989 and 2014")),
(AND('[1]PWS Information'!$E$10="CWS",Q5836="Non-Lead", J5836="Non-Lead - Copper", S5836="Yes", L5836="After 2014")),
(AND('[1]PWS Information'!$E$10="CWS",Q5836="Non-Lead", J5836="Non-Lead - Copper", S5836="Yes", L5836="Unknown")),
(AND('[1]PWS Information'!$E$10="CWS",Q5836="Non-Lead", N5836="Non-Lead - Copper", S5836="Yes", O5836="Between 1989 and 2014")),
(AND('[1]PWS Information'!$E$10="CWS",Q5836="Non-Lead", N5836="Non-Lead - Copper", S5836="Yes", O5836="After 2014")),
(AND('[1]PWS Information'!$E$10="CWS",Q5836="Non-Lead", N5836="Non-Lead - Copper", S5836="Yes", O5836="Unknown")),
(AND('[1]PWS Information'!$E$10="CWS",Q5836="Unknown")),
(AND('[1]PWS Information'!$E$10="NTNC",Q5836="Unknown")))),"Tier 5",
"")))))</f>
        <v>Tier 5</v>
      </c>
      <c r="Z5836" s="71"/>
      <c r="AA5836" s="71"/>
    </row>
    <row r="5837" spans="1:27" ht="57.6" x14ac:dyDescent="0.3">
      <c r="A5837" s="1"/>
      <c r="B5837" s="70">
        <v>6872911</v>
      </c>
      <c r="C5837" s="60" t="s">
        <v>2060</v>
      </c>
      <c r="D5837" s="61" t="s">
        <v>2061</v>
      </c>
      <c r="E5837" s="61" t="s">
        <v>128</v>
      </c>
      <c r="F5837" s="61">
        <v>78640</v>
      </c>
      <c r="G5837" s="62" t="s">
        <v>2064</v>
      </c>
      <c r="H5837" s="63">
        <v>29.968615</v>
      </c>
      <c r="I5837" s="64">
        <v>-97.854206000000005</v>
      </c>
      <c r="J5837" s="65" t="s">
        <v>50</v>
      </c>
      <c r="K5837" s="66" t="s">
        <v>51</v>
      </c>
      <c r="L5837" s="62" t="s">
        <v>52</v>
      </c>
      <c r="M5837" s="69"/>
      <c r="N5837" s="65" t="s">
        <v>50</v>
      </c>
      <c r="O5837" s="66" t="s">
        <v>52</v>
      </c>
      <c r="P5837" s="69"/>
      <c r="Q5837" s="55" t="str">
        <f t="shared" ref="Q5837:Q5900" si="91">IF((OR(J5837="Lead")),"Lead",
IF((OR(N5837="Lead")),"Lead",
IF((OR(J5837="Lead-lined galvanized")),"Lead",
IF((OR(N5837="Lead-lined galvanized")),"Lead",
IF((OR((AND(J5837="Unknown - Likely Lead",N5837="Galvanized")),
(AND(J5837="Unknown - Unlikely Lead",N5837="Galvanized")),
(AND(J5837="Unknown - Material Unknown",N5837="Galvanized")))),"Galvanized Requiring Replacement",
IF((OR((AND(J5837="Non-lead - Copper",K5837="Yes",N5837="Galvanized")),
(AND(J5837="Non-lead - Copper",K5837="Don't know",N5837="Galvanized")),
(AND(J5837="Non-lead - Copper",K5837="",N5837="Galvanized")),
(AND(J5837="Non-lead - Plastic",K5837="Yes",N5837="Galvanized")),
(AND(J5837="Non-lead - Plastic",K5837="Don't know",N5837="Galvanized")),
(AND(J5837="Non-lead - Plastic",K5837="",N5837="Galvanized")),
(AND(J5837="Non-lead",K5837="Yes",N5837="Galvanized")),
(AND(J5837="Non-lead",K5837="Don't know",N5837="Galvanized")),
(AND(J5837="Non-lead",K5837="",N5837="Galvanized")),
(AND(J5837="Non-lead - Other",K5837="Yes",N5837="Galvanized")),
(AND(J5837="Non-Lead - Other",K5837="Don't know",N5837="Galvanized")),
(AND(J5837="Galvanized",K5837="Yes",N5837="Galvanized")),
(AND(J5837="Galvanized",K5837="Don't know",N5837="Galvanized")),
(AND(J5837="Galvanized",K5837="",N5837="Galvanized")),
(AND(J5837="Non-Lead - Other",K5837="",N5837="Galvanized")))),"Galvanized Requiring Replacement",
IF((OR((AND(J5837="Non-lead - Copper",N5837="Non-lead - Copper")),
(AND(J5837="Non-lead - Copper",N5837="Non-lead - Plastic")),
(AND(J5837="Non-lead - Copper",N5837="Non-lead - Other")),
(AND(J5837="Non-lead - Copper",N5837="Non-lead")),
(AND(J5837="Non-lead - Plastic",N5837="Non-lead - Copper")),
(AND(J5837="Non-lead - Plastic",N5837="Non-lead - Plastic")),
(AND(J5837="Non-lead - Plastic",N5837="Non-lead - Other")),
(AND(J5837="Non-lead - Plastic",N5837="Non-lead")),
(AND(J5837="Non-lead",N5837="Non-lead - Copper")),
(AND(J5837="Non-lead",N5837="Non-lead - Plastic")),
(AND(J5837="Non-lead",N5837="Non-lead - Other")),
(AND(J5837="Non-lead",N5837="Non-lead")),
(AND(J5837="Non-lead - Other",N5837="Non-lead - Copper")),
(AND(J5837="Non-Lead - Other",N5837="Non-lead - Plastic")),
(AND(J5837="Non-Lead - Other",N5837="Non-lead")),
(AND(J5837="Non-Lead - Other",N5837="Non-lead - Other")))),"Non-Lead",
IF((OR((AND(J5837="Galvanized",N5837="Non-lead")),
(AND(J5837="Galvanized",N5837="Non-lead - Copper")),
(AND(J5837="Galvanized",N5837="Non-lead - Plastic")),
(AND(J5837="Galvanized",N5837="Non-lead")),
(AND(J5837="Galvanized",N5837="Non-lead - Other")))),"Non-Lead",
IF((OR((AND(J5837="Non-lead - Copper",K5837="No",N5837="Galvanized")),
(AND(J5837="Non-lead - Plastic",K5837="No",N5837="Galvanized")),
(AND(J5837="Non-lead",K5837="No",N5837="Galvanized")),
(AND(J5837="Galvanized",K5837="No",N5837="Galvanized")),
(AND(J5837="Non-lead - Other",K5837="No",N5837="Galvanized")))),"Non-lead",
IF((OR((AND(J5837="Unknown - Likely Lead",N5837="Unknown - Likely Lead")),
(AND(J5837="Unknown - Likely Lead",N5837="Unknown - Unlikely Lead")),
(AND(J5837="Unknown - Likely Lead",N5837="Unknown - Material Unknown")),
(AND(J5837="Unknown - Unlikely Lead",N5837="Unknown - Likely Lead")),
(AND(J5837="Unknown - Unlikely Lead",N5837="Unknown - Unlikely Lead")),
(AND(J5837="Unknown - Unlikely Lead",N5837="Unknown - Material Unknown")),
(AND(J5837="Unknown - Material Unknown",N5837="Unknown - Likely Lead")),
(AND(J5837="Unknown - Material Unknown",N5837="Unknown - Unlikely Lead")),
(AND(J5837="Unknown - Material Unknown",N5837="Unknown - Material Unknown")))),"Unknown",
IF((OR((AND(J5837="Unknown - Likely Lead",N5837="Non-lead - Copper")),
(AND(J5837="Unknown - Likely Lead",N5837="Non-lead - Plastic")),
(AND(J5837="Unknown - Likely Lead",N5837="Non-lead")),
(AND(J5837="Unknown - Likely Lead",N5837="Non-lead - Other")),
(AND(J5837="Unknown - Unlikely Lead",N5837="Non-lead - Copper")),
(AND(J5837="Unknown - Unlikely Lead",N5837="Non-lead - Plastic")),
(AND(J5837="Unknown - Unlikely Lead",N5837="Non-lead")),
(AND(J5837="Unknown - Unlikely Lead",N5837="Non-lead - Other")),
(AND(J5837="Unknown - Material Unknown",N5837="Non-lead - Copper")),
(AND(J5837="Unknown - Material Unknown",N5837="Non-lead - Plastic")),
(AND(J5837="Unknown - Material Unknown",N5837="Non-lead")),
(AND(J5837="Unknown - Material Unknown",N5837="Non-lead - Other")))),"Unknown",
IF((OR((AND(J5837="Non-lead - Copper",N5837="Unknown - Likely Lead")),
(AND(J5837="Non-lead - Copper",N5837="Unknown - Unlikely Lead")),
(AND(J5837="Non-lead - Copper",N5837="Unknown - Material Unknown")),
(AND(J5837="Non-lead - Plastic",N5837="Unknown - Likely Lead")),
(AND(J5837="Non-lead - Plastic",N5837="Unknown - Unlikely Lead")),
(AND(J5837="Non-lead - Plastic",N5837="Unknown - Material Unknown")),
(AND(J5837="Non-lead",N5837="Unknown - Likely Lead")),
(AND(J5837="Non-lead",N5837="Unknown - Unlikely Lead")),
(AND(J5837="Non-lead",N5837="Unknown - Material Unknown")),
(AND(J5837="Non-lead - Other",N5837="Unknown - Likely Lead")),
(AND(J5837="Non-Lead - Other",N5837="Unknown - Unlikely Lead")),
(AND(J5837="Non-Lead - Other",N5837="Unknown - Material Unknown")))),"Unknown",
IF((OR((AND(J5837="Galvanized",N5837="Unknown - Likely Lead")),
(AND(J5837="Galvanized",N5837="Unknown - Unlikely Lead")),
(AND(J5837="Galvanized",N5837="Unknown - Material Unknown")))),"Unknown",
IF((OR((AND(J5837="Galvanized",N5837="")))),"Galvanized Requiring Replacement",
IF((OR((AND(J5837="Non-lead - Copper",N5837="")),
(AND(J5837="Non-lead - Plastic",N5837="")),
(AND(J5837="Non-lead",N5837="")),
(AND(J5837="Non-lead - Other",N5837="")))),"Non-lead",
IF((OR((AND(J5837="Unknown - Likely Lead",N5837="")),
(AND(J5837="Unknown - Unlikely Lead",N5837="")),
(AND(J5837="Unknown - Material Unknown",N5837="")))),"Unknown",
""))))))))))))))))</f>
        <v>Non-Lead</v>
      </c>
      <c r="R5837" s="70" t="s">
        <v>51</v>
      </c>
      <c r="S5837" s="70" t="s">
        <v>51</v>
      </c>
      <c r="T5837" s="70"/>
      <c r="U5837" s="71" t="s">
        <v>284</v>
      </c>
      <c r="V5837" s="71" t="s">
        <v>51</v>
      </c>
      <c r="W5837" s="71" t="s">
        <v>51</v>
      </c>
      <c r="X5837" s="71" t="s">
        <v>51</v>
      </c>
      <c r="Y5837" s="72" t="str">
        <f>IF((OR((AND('[1]PWS Information'!$E$10="CWS",U5837="Single Family Residence",Q5837="Lead")),
(AND('[1]PWS Information'!$E$10="CWS",U5837="Multiple Family Residence",'[1]PWS Information'!$E$11="Yes",Q5837="Lead")),
(AND('[1]PWS Information'!$E$10="NTNC",Q5837="Lead")))),"Tier 1",
IF((OR((AND('[1]PWS Information'!$E$10="CWS",U5837="Multiple Family Residence",'[1]PWS Information'!$E$11="No",Q5837="Lead")),
(AND('[1]PWS Information'!$E$10="CWS",U5837="Other",Q5837="Lead")),
(AND('[1]PWS Information'!$E$10="CWS",U5837="Building",Q5837="Lead")))),"Tier 2",
IF((OR((AND('[1]PWS Information'!$E$10="CWS",U5837="Single Family Residence",Q5837="Galvanized Requiring Replacement")),
(AND('[1]PWS Information'!$E$10="CWS",U5837="Single Family Residence",Q5837="Galvanized Requiring Replacement",R5837="Yes")),
(AND('[1]PWS Information'!$E$10="NTNC",Q5837="Galvanized Requiring Replacement")),
(AND('[1]PWS Information'!$E$10="NTNC",U5837="Single Family Residence",R5837="Yes")))),"Tier 3",
IF((OR((AND('[1]PWS Information'!$E$10="CWS",U5837="Single Family Residence",S5837="Yes",Q5837="Non-Lead", J5837="Non-Lead - Copper",L5837="Before 1989")),
(AND('[1]PWS Information'!$E$10="CWS",U5837="Single Family Residence",S5837="Yes",Q5837="Non-Lead", N5837="Non-Lead - Copper",O5837="Before 1989")))),"Tier 4",
IF((OR((AND('[1]PWS Information'!$E$10="NTNC",Q5837="Non-Lead")),
(AND('[1]PWS Information'!$E$10="CWS",Q5837="Non-Lead",S5837="")),
(AND('[1]PWS Information'!$E$10="CWS",Q5837="Non-Lead",S5837="No")),
(AND('[1]PWS Information'!$E$10="CWS",Q5837="Non-Lead",S5837="Don't Know")),
(AND('[1]PWS Information'!$E$10="CWS",Q5837="Non-Lead", J5837="Non-Lead - Copper", S5837="Yes", L5837="Between 1989 and 2014")),
(AND('[1]PWS Information'!$E$10="CWS",Q5837="Non-Lead", J5837="Non-Lead - Copper", S5837="Yes", L5837="After 2014")),
(AND('[1]PWS Information'!$E$10="CWS",Q5837="Non-Lead", J5837="Non-Lead - Copper", S5837="Yes", L5837="Unknown")),
(AND('[1]PWS Information'!$E$10="CWS",Q5837="Non-Lead", N5837="Non-Lead - Copper", S5837="Yes", O5837="Between 1989 and 2014")),
(AND('[1]PWS Information'!$E$10="CWS",Q5837="Non-Lead", N5837="Non-Lead - Copper", S5837="Yes", O5837="After 2014")),
(AND('[1]PWS Information'!$E$10="CWS",Q5837="Non-Lead", N5837="Non-Lead - Copper", S5837="Yes", O5837="Unknown")),
(AND('[1]PWS Information'!$E$10="CWS",Q5837="Unknown")),
(AND('[1]PWS Information'!$E$10="NTNC",Q5837="Unknown")))),"Tier 5",
"")))))</f>
        <v>Tier 5</v>
      </c>
      <c r="Z5837" s="71"/>
      <c r="AA5837" s="71"/>
    </row>
    <row r="5838" spans="1:27" ht="57.6" x14ac:dyDescent="0.3">
      <c r="A5838" s="17"/>
      <c r="B5838" s="70">
        <v>6872911</v>
      </c>
      <c r="C5838" s="60" t="s">
        <v>2060</v>
      </c>
      <c r="D5838" s="61" t="s">
        <v>2061</v>
      </c>
      <c r="E5838" s="61" t="s">
        <v>128</v>
      </c>
      <c r="F5838" s="61">
        <v>78640</v>
      </c>
      <c r="G5838" s="62" t="s">
        <v>2064</v>
      </c>
      <c r="H5838" s="63">
        <v>29.968615</v>
      </c>
      <c r="I5838" s="64">
        <v>-97.854206000000005</v>
      </c>
      <c r="J5838" s="65" t="s">
        <v>50</v>
      </c>
      <c r="K5838" s="66" t="s">
        <v>51</v>
      </c>
      <c r="L5838" s="62" t="s">
        <v>52</v>
      </c>
      <c r="M5838" s="69"/>
      <c r="N5838" s="65" t="s">
        <v>50</v>
      </c>
      <c r="O5838" s="66" t="s">
        <v>52</v>
      </c>
      <c r="P5838" s="69"/>
      <c r="Q5838" s="55" t="str">
        <f t="shared" si="91"/>
        <v>Non-Lead</v>
      </c>
      <c r="R5838" s="70" t="s">
        <v>51</v>
      </c>
      <c r="S5838" s="70" t="s">
        <v>51</v>
      </c>
      <c r="T5838" s="70"/>
      <c r="U5838" s="71" t="s">
        <v>284</v>
      </c>
      <c r="V5838" s="71" t="s">
        <v>51</v>
      </c>
      <c r="W5838" s="71" t="s">
        <v>51</v>
      </c>
      <c r="X5838" s="71" t="s">
        <v>51</v>
      </c>
      <c r="Y5838" s="72" t="str">
        <f>IF((OR((AND('[1]PWS Information'!$E$10="CWS",U5838="Single Family Residence",Q5838="Lead")),
(AND('[1]PWS Information'!$E$10="CWS",U5838="Multiple Family Residence",'[1]PWS Information'!$E$11="Yes",Q5838="Lead")),
(AND('[1]PWS Information'!$E$10="NTNC",Q5838="Lead")))),"Tier 1",
IF((OR((AND('[1]PWS Information'!$E$10="CWS",U5838="Multiple Family Residence",'[1]PWS Information'!$E$11="No",Q5838="Lead")),
(AND('[1]PWS Information'!$E$10="CWS",U5838="Other",Q5838="Lead")),
(AND('[1]PWS Information'!$E$10="CWS",U5838="Building",Q5838="Lead")))),"Tier 2",
IF((OR((AND('[1]PWS Information'!$E$10="CWS",U5838="Single Family Residence",Q5838="Galvanized Requiring Replacement")),
(AND('[1]PWS Information'!$E$10="CWS",U5838="Single Family Residence",Q5838="Galvanized Requiring Replacement",R5838="Yes")),
(AND('[1]PWS Information'!$E$10="NTNC",Q5838="Galvanized Requiring Replacement")),
(AND('[1]PWS Information'!$E$10="NTNC",U5838="Single Family Residence",R5838="Yes")))),"Tier 3",
IF((OR((AND('[1]PWS Information'!$E$10="CWS",U5838="Single Family Residence",S5838="Yes",Q5838="Non-Lead", J5838="Non-Lead - Copper",L5838="Before 1989")),
(AND('[1]PWS Information'!$E$10="CWS",U5838="Single Family Residence",S5838="Yes",Q5838="Non-Lead", N5838="Non-Lead - Copper",O5838="Before 1989")))),"Tier 4",
IF((OR((AND('[1]PWS Information'!$E$10="NTNC",Q5838="Non-Lead")),
(AND('[1]PWS Information'!$E$10="CWS",Q5838="Non-Lead",S5838="")),
(AND('[1]PWS Information'!$E$10="CWS",Q5838="Non-Lead",S5838="No")),
(AND('[1]PWS Information'!$E$10="CWS",Q5838="Non-Lead",S5838="Don't Know")),
(AND('[1]PWS Information'!$E$10="CWS",Q5838="Non-Lead", J5838="Non-Lead - Copper", S5838="Yes", L5838="Between 1989 and 2014")),
(AND('[1]PWS Information'!$E$10="CWS",Q5838="Non-Lead", J5838="Non-Lead - Copper", S5838="Yes", L5838="After 2014")),
(AND('[1]PWS Information'!$E$10="CWS",Q5838="Non-Lead", J5838="Non-Lead - Copper", S5838="Yes", L5838="Unknown")),
(AND('[1]PWS Information'!$E$10="CWS",Q5838="Non-Lead", N5838="Non-Lead - Copper", S5838="Yes", O5838="Between 1989 and 2014")),
(AND('[1]PWS Information'!$E$10="CWS",Q5838="Non-Lead", N5838="Non-Lead - Copper", S5838="Yes", O5838="After 2014")),
(AND('[1]PWS Information'!$E$10="CWS",Q5838="Non-Lead", N5838="Non-Lead - Copper", S5838="Yes", O5838="Unknown")),
(AND('[1]PWS Information'!$E$10="CWS",Q5838="Unknown")),
(AND('[1]PWS Information'!$E$10="NTNC",Q5838="Unknown")))),"Tier 5",
"")))))</f>
        <v>Tier 5</v>
      </c>
      <c r="Z5838" s="71"/>
      <c r="AA5838" s="71"/>
    </row>
    <row r="5839" spans="1:27" ht="57.6" x14ac:dyDescent="0.3">
      <c r="A5839" s="1"/>
      <c r="B5839" s="70">
        <v>6872911</v>
      </c>
      <c r="C5839" s="60" t="s">
        <v>2060</v>
      </c>
      <c r="D5839" s="61" t="s">
        <v>2061</v>
      </c>
      <c r="E5839" s="61" t="s">
        <v>128</v>
      </c>
      <c r="F5839" s="61">
        <v>78640</v>
      </c>
      <c r="G5839" s="62" t="s">
        <v>2064</v>
      </c>
      <c r="H5839" s="63">
        <v>29.968615</v>
      </c>
      <c r="I5839" s="64">
        <v>-97.854206000000005</v>
      </c>
      <c r="J5839" s="65" t="s">
        <v>50</v>
      </c>
      <c r="K5839" s="66" t="s">
        <v>51</v>
      </c>
      <c r="L5839" s="62" t="s">
        <v>52</v>
      </c>
      <c r="M5839" s="69"/>
      <c r="N5839" s="65" t="s">
        <v>50</v>
      </c>
      <c r="O5839" s="66" t="s">
        <v>52</v>
      </c>
      <c r="P5839" s="69"/>
      <c r="Q5839" s="55" t="str">
        <f t="shared" si="91"/>
        <v>Non-Lead</v>
      </c>
      <c r="R5839" s="70" t="s">
        <v>51</v>
      </c>
      <c r="S5839" s="70" t="s">
        <v>51</v>
      </c>
      <c r="T5839" s="70"/>
      <c r="U5839" s="71" t="s">
        <v>284</v>
      </c>
      <c r="V5839" s="71" t="s">
        <v>51</v>
      </c>
      <c r="W5839" s="71" t="s">
        <v>51</v>
      </c>
      <c r="X5839" s="71" t="s">
        <v>51</v>
      </c>
      <c r="Y5839" s="72" t="str">
        <f>IF((OR((AND('[1]PWS Information'!$E$10="CWS",U5839="Single Family Residence",Q5839="Lead")),
(AND('[1]PWS Information'!$E$10="CWS",U5839="Multiple Family Residence",'[1]PWS Information'!$E$11="Yes",Q5839="Lead")),
(AND('[1]PWS Information'!$E$10="NTNC",Q5839="Lead")))),"Tier 1",
IF((OR((AND('[1]PWS Information'!$E$10="CWS",U5839="Multiple Family Residence",'[1]PWS Information'!$E$11="No",Q5839="Lead")),
(AND('[1]PWS Information'!$E$10="CWS",U5839="Other",Q5839="Lead")),
(AND('[1]PWS Information'!$E$10="CWS",U5839="Building",Q5839="Lead")))),"Tier 2",
IF((OR((AND('[1]PWS Information'!$E$10="CWS",U5839="Single Family Residence",Q5839="Galvanized Requiring Replacement")),
(AND('[1]PWS Information'!$E$10="CWS",U5839="Single Family Residence",Q5839="Galvanized Requiring Replacement",R5839="Yes")),
(AND('[1]PWS Information'!$E$10="NTNC",Q5839="Galvanized Requiring Replacement")),
(AND('[1]PWS Information'!$E$10="NTNC",U5839="Single Family Residence",R5839="Yes")))),"Tier 3",
IF((OR((AND('[1]PWS Information'!$E$10="CWS",U5839="Single Family Residence",S5839="Yes",Q5839="Non-Lead", J5839="Non-Lead - Copper",L5839="Before 1989")),
(AND('[1]PWS Information'!$E$10="CWS",U5839="Single Family Residence",S5839="Yes",Q5839="Non-Lead", N5839="Non-Lead - Copper",O5839="Before 1989")))),"Tier 4",
IF((OR((AND('[1]PWS Information'!$E$10="NTNC",Q5839="Non-Lead")),
(AND('[1]PWS Information'!$E$10="CWS",Q5839="Non-Lead",S5839="")),
(AND('[1]PWS Information'!$E$10="CWS",Q5839="Non-Lead",S5839="No")),
(AND('[1]PWS Information'!$E$10="CWS",Q5839="Non-Lead",S5839="Don't Know")),
(AND('[1]PWS Information'!$E$10="CWS",Q5839="Non-Lead", J5839="Non-Lead - Copper", S5839="Yes", L5839="Between 1989 and 2014")),
(AND('[1]PWS Information'!$E$10="CWS",Q5839="Non-Lead", J5839="Non-Lead - Copper", S5839="Yes", L5839="After 2014")),
(AND('[1]PWS Information'!$E$10="CWS",Q5839="Non-Lead", J5839="Non-Lead - Copper", S5839="Yes", L5839="Unknown")),
(AND('[1]PWS Information'!$E$10="CWS",Q5839="Non-Lead", N5839="Non-Lead - Copper", S5839="Yes", O5839="Between 1989 and 2014")),
(AND('[1]PWS Information'!$E$10="CWS",Q5839="Non-Lead", N5839="Non-Lead - Copper", S5839="Yes", O5839="After 2014")),
(AND('[1]PWS Information'!$E$10="CWS",Q5839="Non-Lead", N5839="Non-Lead - Copper", S5839="Yes", O5839="Unknown")),
(AND('[1]PWS Information'!$E$10="CWS",Q5839="Unknown")),
(AND('[1]PWS Information'!$E$10="NTNC",Q5839="Unknown")))),"Tier 5",
"")))))</f>
        <v>Tier 5</v>
      </c>
      <c r="Z5839" s="71"/>
      <c r="AA5839" s="71"/>
    </row>
    <row r="5840" spans="1:27" ht="57.6" x14ac:dyDescent="0.3">
      <c r="A5840" s="1"/>
      <c r="B5840" s="70">
        <v>6872911</v>
      </c>
      <c r="C5840" s="60" t="s">
        <v>2060</v>
      </c>
      <c r="D5840" s="61" t="s">
        <v>2061</v>
      </c>
      <c r="E5840" s="61" t="s">
        <v>128</v>
      </c>
      <c r="F5840" s="61">
        <v>78640</v>
      </c>
      <c r="G5840" s="62" t="s">
        <v>2064</v>
      </c>
      <c r="H5840" s="63">
        <v>29.968615</v>
      </c>
      <c r="I5840" s="64">
        <v>-97.854206000000005</v>
      </c>
      <c r="J5840" s="65" t="s">
        <v>50</v>
      </c>
      <c r="K5840" s="66" t="s">
        <v>51</v>
      </c>
      <c r="L5840" s="62" t="s">
        <v>52</v>
      </c>
      <c r="M5840" s="69"/>
      <c r="N5840" s="65" t="s">
        <v>50</v>
      </c>
      <c r="O5840" s="66" t="s">
        <v>52</v>
      </c>
      <c r="P5840" s="69"/>
      <c r="Q5840" s="55" t="str">
        <f t="shared" si="91"/>
        <v>Non-Lead</v>
      </c>
      <c r="R5840" s="70" t="s">
        <v>51</v>
      </c>
      <c r="S5840" s="70" t="s">
        <v>51</v>
      </c>
      <c r="T5840" s="70"/>
      <c r="U5840" s="71" t="s">
        <v>284</v>
      </c>
      <c r="V5840" s="71" t="s">
        <v>51</v>
      </c>
      <c r="W5840" s="71" t="s">
        <v>51</v>
      </c>
      <c r="X5840" s="71" t="s">
        <v>51</v>
      </c>
      <c r="Y5840" s="72" t="str">
        <f>IF((OR((AND('[1]PWS Information'!$E$10="CWS",U5840="Single Family Residence",Q5840="Lead")),
(AND('[1]PWS Information'!$E$10="CWS",U5840="Multiple Family Residence",'[1]PWS Information'!$E$11="Yes",Q5840="Lead")),
(AND('[1]PWS Information'!$E$10="NTNC",Q5840="Lead")))),"Tier 1",
IF((OR((AND('[1]PWS Information'!$E$10="CWS",U5840="Multiple Family Residence",'[1]PWS Information'!$E$11="No",Q5840="Lead")),
(AND('[1]PWS Information'!$E$10="CWS",U5840="Other",Q5840="Lead")),
(AND('[1]PWS Information'!$E$10="CWS",U5840="Building",Q5840="Lead")))),"Tier 2",
IF((OR((AND('[1]PWS Information'!$E$10="CWS",U5840="Single Family Residence",Q5840="Galvanized Requiring Replacement")),
(AND('[1]PWS Information'!$E$10="CWS",U5840="Single Family Residence",Q5840="Galvanized Requiring Replacement",R5840="Yes")),
(AND('[1]PWS Information'!$E$10="NTNC",Q5840="Galvanized Requiring Replacement")),
(AND('[1]PWS Information'!$E$10="NTNC",U5840="Single Family Residence",R5840="Yes")))),"Tier 3",
IF((OR((AND('[1]PWS Information'!$E$10="CWS",U5840="Single Family Residence",S5840="Yes",Q5840="Non-Lead", J5840="Non-Lead - Copper",L5840="Before 1989")),
(AND('[1]PWS Information'!$E$10="CWS",U5840="Single Family Residence",S5840="Yes",Q5840="Non-Lead", N5840="Non-Lead - Copper",O5840="Before 1989")))),"Tier 4",
IF((OR((AND('[1]PWS Information'!$E$10="NTNC",Q5840="Non-Lead")),
(AND('[1]PWS Information'!$E$10="CWS",Q5840="Non-Lead",S5840="")),
(AND('[1]PWS Information'!$E$10="CWS",Q5840="Non-Lead",S5840="No")),
(AND('[1]PWS Information'!$E$10="CWS",Q5840="Non-Lead",S5840="Don't Know")),
(AND('[1]PWS Information'!$E$10="CWS",Q5840="Non-Lead", J5840="Non-Lead - Copper", S5840="Yes", L5840="Between 1989 and 2014")),
(AND('[1]PWS Information'!$E$10="CWS",Q5840="Non-Lead", J5840="Non-Lead - Copper", S5840="Yes", L5840="After 2014")),
(AND('[1]PWS Information'!$E$10="CWS",Q5840="Non-Lead", J5840="Non-Lead - Copper", S5840="Yes", L5840="Unknown")),
(AND('[1]PWS Information'!$E$10="CWS",Q5840="Non-Lead", N5840="Non-Lead - Copper", S5840="Yes", O5840="Between 1989 and 2014")),
(AND('[1]PWS Information'!$E$10="CWS",Q5840="Non-Lead", N5840="Non-Lead - Copper", S5840="Yes", O5840="After 2014")),
(AND('[1]PWS Information'!$E$10="CWS",Q5840="Non-Lead", N5840="Non-Lead - Copper", S5840="Yes", O5840="Unknown")),
(AND('[1]PWS Information'!$E$10="CWS",Q5840="Unknown")),
(AND('[1]PWS Information'!$E$10="NTNC",Q5840="Unknown")))),"Tier 5",
"")))))</f>
        <v>Tier 5</v>
      </c>
      <c r="Z5840" s="71"/>
      <c r="AA5840" s="71"/>
    </row>
    <row r="5841" spans="1:27" ht="57.6" x14ac:dyDescent="0.3">
      <c r="A5841" s="1"/>
      <c r="B5841" s="70">
        <v>6872911</v>
      </c>
      <c r="C5841" s="60" t="s">
        <v>2060</v>
      </c>
      <c r="D5841" s="61" t="s">
        <v>2061</v>
      </c>
      <c r="E5841" s="61" t="s">
        <v>128</v>
      </c>
      <c r="F5841" s="61">
        <v>78640</v>
      </c>
      <c r="G5841" s="62" t="s">
        <v>2064</v>
      </c>
      <c r="H5841" s="63">
        <v>29.968615</v>
      </c>
      <c r="I5841" s="64">
        <v>-97.854206000000005</v>
      </c>
      <c r="J5841" s="65" t="s">
        <v>50</v>
      </c>
      <c r="K5841" s="66" t="s">
        <v>51</v>
      </c>
      <c r="L5841" s="62" t="s">
        <v>52</v>
      </c>
      <c r="M5841" s="69"/>
      <c r="N5841" s="65" t="s">
        <v>50</v>
      </c>
      <c r="O5841" s="66" t="s">
        <v>52</v>
      </c>
      <c r="P5841" s="69"/>
      <c r="Q5841" s="55" t="str">
        <f t="shared" si="91"/>
        <v>Non-Lead</v>
      </c>
      <c r="R5841" s="70" t="s">
        <v>51</v>
      </c>
      <c r="S5841" s="70" t="s">
        <v>51</v>
      </c>
      <c r="T5841" s="70"/>
      <c r="U5841" s="71" t="s">
        <v>284</v>
      </c>
      <c r="V5841" s="71" t="s">
        <v>51</v>
      </c>
      <c r="W5841" s="71" t="s">
        <v>51</v>
      </c>
      <c r="X5841" s="71" t="s">
        <v>51</v>
      </c>
      <c r="Y5841" s="72" t="str">
        <f>IF((OR((AND('[1]PWS Information'!$E$10="CWS",U5841="Single Family Residence",Q5841="Lead")),
(AND('[1]PWS Information'!$E$10="CWS",U5841="Multiple Family Residence",'[1]PWS Information'!$E$11="Yes",Q5841="Lead")),
(AND('[1]PWS Information'!$E$10="NTNC",Q5841="Lead")))),"Tier 1",
IF((OR((AND('[1]PWS Information'!$E$10="CWS",U5841="Multiple Family Residence",'[1]PWS Information'!$E$11="No",Q5841="Lead")),
(AND('[1]PWS Information'!$E$10="CWS",U5841="Other",Q5841="Lead")),
(AND('[1]PWS Information'!$E$10="CWS",U5841="Building",Q5841="Lead")))),"Tier 2",
IF((OR((AND('[1]PWS Information'!$E$10="CWS",U5841="Single Family Residence",Q5841="Galvanized Requiring Replacement")),
(AND('[1]PWS Information'!$E$10="CWS",U5841="Single Family Residence",Q5841="Galvanized Requiring Replacement",R5841="Yes")),
(AND('[1]PWS Information'!$E$10="NTNC",Q5841="Galvanized Requiring Replacement")),
(AND('[1]PWS Information'!$E$10="NTNC",U5841="Single Family Residence",R5841="Yes")))),"Tier 3",
IF((OR((AND('[1]PWS Information'!$E$10="CWS",U5841="Single Family Residence",S5841="Yes",Q5841="Non-Lead", J5841="Non-Lead - Copper",L5841="Before 1989")),
(AND('[1]PWS Information'!$E$10="CWS",U5841="Single Family Residence",S5841="Yes",Q5841="Non-Lead", N5841="Non-Lead - Copper",O5841="Before 1989")))),"Tier 4",
IF((OR((AND('[1]PWS Information'!$E$10="NTNC",Q5841="Non-Lead")),
(AND('[1]PWS Information'!$E$10="CWS",Q5841="Non-Lead",S5841="")),
(AND('[1]PWS Information'!$E$10="CWS",Q5841="Non-Lead",S5841="No")),
(AND('[1]PWS Information'!$E$10="CWS",Q5841="Non-Lead",S5841="Don't Know")),
(AND('[1]PWS Information'!$E$10="CWS",Q5841="Non-Lead", J5841="Non-Lead - Copper", S5841="Yes", L5841="Between 1989 and 2014")),
(AND('[1]PWS Information'!$E$10="CWS",Q5841="Non-Lead", J5841="Non-Lead - Copper", S5841="Yes", L5841="After 2014")),
(AND('[1]PWS Information'!$E$10="CWS",Q5841="Non-Lead", J5841="Non-Lead - Copper", S5841="Yes", L5841="Unknown")),
(AND('[1]PWS Information'!$E$10="CWS",Q5841="Non-Lead", N5841="Non-Lead - Copper", S5841="Yes", O5841="Between 1989 and 2014")),
(AND('[1]PWS Information'!$E$10="CWS",Q5841="Non-Lead", N5841="Non-Lead - Copper", S5841="Yes", O5841="After 2014")),
(AND('[1]PWS Information'!$E$10="CWS",Q5841="Non-Lead", N5841="Non-Lead - Copper", S5841="Yes", O5841="Unknown")),
(AND('[1]PWS Information'!$E$10="CWS",Q5841="Unknown")),
(AND('[1]PWS Information'!$E$10="NTNC",Q5841="Unknown")))),"Tier 5",
"")))))</f>
        <v>Tier 5</v>
      </c>
      <c r="Z5841" s="71"/>
      <c r="AA5841" s="71"/>
    </row>
    <row r="5842" spans="1:27" ht="57.6" x14ac:dyDescent="0.3">
      <c r="A5842" s="17"/>
      <c r="B5842" s="70">
        <v>6872911</v>
      </c>
      <c r="C5842" s="60" t="s">
        <v>2060</v>
      </c>
      <c r="D5842" s="61" t="s">
        <v>2061</v>
      </c>
      <c r="E5842" s="61" t="s">
        <v>128</v>
      </c>
      <c r="F5842" s="61">
        <v>78640</v>
      </c>
      <c r="G5842" s="62" t="s">
        <v>2064</v>
      </c>
      <c r="H5842" s="63">
        <v>29.968615</v>
      </c>
      <c r="I5842" s="64">
        <v>-97.854206000000005</v>
      </c>
      <c r="J5842" s="65" t="s">
        <v>50</v>
      </c>
      <c r="K5842" s="66" t="s">
        <v>51</v>
      </c>
      <c r="L5842" s="62" t="s">
        <v>52</v>
      </c>
      <c r="M5842" s="69"/>
      <c r="N5842" s="65" t="s">
        <v>50</v>
      </c>
      <c r="O5842" s="66" t="s">
        <v>52</v>
      </c>
      <c r="P5842" s="69"/>
      <c r="Q5842" s="55" t="str">
        <f t="shared" si="91"/>
        <v>Non-Lead</v>
      </c>
      <c r="R5842" s="70" t="s">
        <v>51</v>
      </c>
      <c r="S5842" s="70" t="s">
        <v>51</v>
      </c>
      <c r="T5842" s="70"/>
      <c r="U5842" s="71" t="s">
        <v>284</v>
      </c>
      <c r="V5842" s="71" t="s">
        <v>51</v>
      </c>
      <c r="W5842" s="71" t="s">
        <v>51</v>
      </c>
      <c r="X5842" s="71" t="s">
        <v>51</v>
      </c>
      <c r="Y5842" s="72" t="str">
        <f>IF((OR((AND('[1]PWS Information'!$E$10="CWS",U5842="Single Family Residence",Q5842="Lead")),
(AND('[1]PWS Information'!$E$10="CWS",U5842="Multiple Family Residence",'[1]PWS Information'!$E$11="Yes",Q5842="Lead")),
(AND('[1]PWS Information'!$E$10="NTNC",Q5842="Lead")))),"Tier 1",
IF((OR((AND('[1]PWS Information'!$E$10="CWS",U5842="Multiple Family Residence",'[1]PWS Information'!$E$11="No",Q5842="Lead")),
(AND('[1]PWS Information'!$E$10="CWS",U5842="Other",Q5842="Lead")),
(AND('[1]PWS Information'!$E$10="CWS",U5842="Building",Q5842="Lead")))),"Tier 2",
IF((OR((AND('[1]PWS Information'!$E$10="CWS",U5842="Single Family Residence",Q5842="Galvanized Requiring Replacement")),
(AND('[1]PWS Information'!$E$10="CWS",U5842="Single Family Residence",Q5842="Galvanized Requiring Replacement",R5842="Yes")),
(AND('[1]PWS Information'!$E$10="NTNC",Q5842="Galvanized Requiring Replacement")),
(AND('[1]PWS Information'!$E$10="NTNC",U5842="Single Family Residence",R5842="Yes")))),"Tier 3",
IF((OR((AND('[1]PWS Information'!$E$10="CWS",U5842="Single Family Residence",S5842="Yes",Q5842="Non-Lead", J5842="Non-Lead - Copper",L5842="Before 1989")),
(AND('[1]PWS Information'!$E$10="CWS",U5842="Single Family Residence",S5842="Yes",Q5842="Non-Lead", N5842="Non-Lead - Copper",O5842="Before 1989")))),"Tier 4",
IF((OR((AND('[1]PWS Information'!$E$10="NTNC",Q5842="Non-Lead")),
(AND('[1]PWS Information'!$E$10="CWS",Q5842="Non-Lead",S5842="")),
(AND('[1]PWS Information'!$E$10="CWS",Q5842="Non-Lead",S5842="No")),
(AND('[1]PWS Information'!$E$10="CWS",Q5842="Non-Lead",S5842="Don't Know")),
(AND('[1]PWS Information'!$E$10="CWS",Q5842="Non-Lead", J5842="Non-Lead - Copper", S5842="Yes", L5842="Between 1989 and 2014")),
(AND('[1]PWS Information'!$E$10="CWS",Q5842="Non-Lead", J5842="Non-Lead - Copper", S5842="Yes", L5842="After 2014")),
(AND('[1]PWS Information'!$E$10="CWS",Q5842="Non-Lead", J5842="Non-Lead - Copper", S5842="Yes", L5842="Unknown")),
(AND('[1]PWS Information'!$E$10="CWS",Q5842="Non-Lead", N5842="Non-Lead - Copper", S5842="Yes", O5842="Between 1989 and 2014")),
(AND('[1]PWS Information'!$E$10="CWS",Q5842="Non-Lead", N5842="Non-Lead - Copper", S5842="Yes", O5842="After 2014")),
(AND('[1]PWS Information'!$E$10="CWS",Q5842="Non-Lead", N5842="Non-Lead - Copper", S5842="Yes", O5842="Unknown")),
(AND('[1]PWS Information'!$E$10="CWS",Q5842="Unknown")),
(AND('[1]PWS Information'!$E$10="NTNC",Q5842="Unknown")))),"Tier 5",
"")))))</f>
        <v>Tier 5</v>
      </c>
      <c r="Z5842" s="71"/>
      <c r="AA5842" s="71"/>
    </row>
    <row r="5843" spans="1:27" ht="57.6" x14ac:dyDescent="0.3">
      <c r="A5843" s="1"/>
      <c r="B5843" s="70">
        <v>6872911</v>
      </c>
      <c r="C5843" s="60" t="s">
        <v>2060</v>
      </c>
      <c r="D5843" s="61" t="s">
        <v>2061</v>
      </c>
      <c r="E5843" s="61" t="s">
        <v>128</v>
      </c>
      <c r="F5843" s="61">
        <v>78640</v>
      </c>
      <c r="G5843" s="62" t="s">
        <v>2064</v>
      </c>
      <c r="H5843" s="63">
        <v>29.968615</v>
      </c>
      <c r="I5843" s="64">
        <v>-97.854206000000005</v>
      </c>
      <c r="J5843" s="65" t="s">
        <v>50</v>
      </c>
      <c r="K5843" s="66" t="s">
        <v>51</v>
      </c>
      <c r="L5843" s="62" t="s">
        <v>52</v>
      </c>
      <c r="M5843" s="69"/>
      <c r="N5843" s="65" t="s">
        <v>50</v>
      </c>
      <c r="O5843" s="66" t="s">
        <v>52</v>
      </c>
      <c r="P5843" s="69"/>
      <c r="Q5843" s="55" t="str">
        <f t="shared" si="91"/>
        <v>Non-Lead</v>
      </c>
      <c r="R5843" s="70" t="s">
        <v>51</v>
      </c>
      <c r="S5843" s="70" t="s">
        <v>51</v>
      </c>
      <c r="T5843" s="70"/>
      <c r="U5843" s="71" t="s">
        <v>284</v>
      </c>
      <c r="V5843" s="71" t="s">
        <v>51</v>
      </c>
      <c r="W5843" s="71" t="s">
        <v>51</v>
      </c>
      <c r="X5843" s="71" t="s">
        <v>51</v>
      </c>
      <c r="Y5843" s="72" t="str">
        <f>IF((OR((AND('[1]PWS Information'!$E$10="CWS",U5843="Single Family Residence",Q5843="Lead")),
(AND('[1]PWS Information'!$E$10="CWS",U5843="Multiple Family Residence",'[1]PWS Information'!$E$11="Yes",Q5843="Lead")),
(AND('[1]PWS Information'!$E$10="NTNC",Q5843="Lead")))),"Tier 1",
IF((OR((AND('[1]PWS Information'!$E$10="CWS",U5843="Multiple Family Residence",'[1]PWS Information'!$E$11="No",Q5843="Lead")),
(AND('[1]PWS Information'!$E$10="CWS",U5843="Other",Q5843="Lead")),
(AND('[1]PWS Information'!$E$10="CWS",U5843="Building",Q5843="Lead")))),"Tier 2",
IF((OR((AND('[1]PWS Information'!$E$10="CWS",U5843="Single Family Residence",Q5843="Galvanized Requiring Replacement")),
(AND('[1]PWS Information'!$E$10="CWS",U5843="Single Family Residence",Q5843="Galvanized Requiring Replacement",R5843="Yes")),
(AND('[1]PWS Information'!$E$10="NTNC",Q5843="Galvanized Requiring Replacement")),
(AND('[1]PWS Information'!$E$10="NTNC",U5843="Single Family Residence",R5843="Yes")))),"Tier 3",
IF((OR((AND('[1]PWS Information'!$E$10="CWS",U5843="Single Family Residence",S5843="Yes",Q5843="Non-Lead", J5843="Non-Lead - Copper",L5843="Before 1989")),
(AND('[1]PWS Information'!$E$10="CWS",U5843="Single Family Residence",S5843="Yes",Q5843="Non-Lead", N5843="Non-Lead - Copper",O5843="Before 1989")))),"Tier 4",
IF((OR((AND('[1]PWS Information'!$E$10="NTNC",Q5843="Non-Lead")),
(AND('[1]PWS Information'!$E$10="CWS",Q5843="Non-Lead",S5843="")),
(AND('[1]PWS Information'!$E$10="CWS",Q5843="Non-Lead",S5843="No")),
(AND('[1]PWS Information'!$E$10="CWS",Q5843="Non-Lead",S5843="Don't Know")),
(AND('[1]PWS Information'!$E$10="CWS",Q5843="Non-Lead", J5843="Non-Lead - Copper", S5843="Yes", L5843="Between 1989 and 2014")),
(AND('[1]PWS Information'!$E$10="CWS",Q5843="Non-Lead", J5843="Non-Lead - Copper", S5843="Yes", L5843="After 2014")),
(AND('[1]PWS Information'!$E$10="CWS",Q5843="Non-Lead", J5843="Non-Lead - Copper", S5843="Yes", L5843="Unknown")),
(AND('[1]PWS Information'!$E$10="CWS",Q5843="Non-Lead", N5843="Non-Lead - Copper", S5843="Yes", O5843="Between 1989 and 2014")),
(AND('[1]PWS Information'!$E$10="CWS",Q5843="Non-Lead", N5843="Non-Lead - Copper", S5843="Yes", O5843="After 2014")),
(AND('[1]PWS Information'!$E$10="CWS",Q5843="Non-Lead", N5843="Non-Lead - Copper", S5843="Yes", O5843="Unknown")),
(AND('[1]PWS Information'!$E$10="CWS",Q5843="Unknown")),
(AND('[1]PWS Information'!$E$10="NTNC",Q5843="Unknown")))),"Tier 5",
"")))))</f>
        <v>Tier 5</v>
      </c>
      <c r="Z5843" s="71"/>
      <c r="AA5843" s="71"/>
    </row>
    <row r="5844" spans="1:27" ht="57.6" x14ac:dyDescent="0.3">
      <c r="A5844" s="1"/>
      <c r="B5844" s="70">
        <v>6872911</v>
      </c>
      <c r="C5844" s="60" t="s">
        <v>2060</v>
      </c>
      <c r="D5844" s="61" t="s">
        <v>2061</v>
      </c>
      <c r="E5844" s="61" t="s">
        <v>128</v>
      </c>
      <c r="F5844" s="61">
        <v>78640</v>
      </c>
      <c r="G5844" s="62" t="s">
        <v>2064</v>
      </c>
      <c r="H5844" s="63">
        <v>29.968615</v>
      </c>
      <c r="I5844" s="64">
        <v>-97.854206000000005</v>
      </c>
      <c r="J5844" s="65" t="s">
        <v>50</v>
      </c>
      <c r="K5844" s="66" t="s">
        <v>51</v>
      </c>
      <c r="L5844" s="62" t="s">
        <v>52</v>
      </c>
      <c r="M5844" s="69"/>
      <c r="N5844" s="65" t="s">
        <v>50</v>
      </c>
      <c r="O5844" s="66" t="s">
        <v>52</v>
      </c>
      <c r="P5844" s="69"/>
      <c r="Q5844" s="55" t="str">
        <f t="shared" si="91"/>
        <v>Non-Lead</v>
      </c>
      <c r="R5844" s="70" t="s">
        <v>51</v>
      </c>
      <c r="S5844" s="70" t="s">
        <v>51</v>
      </c>
      <c r="T5844" s="70"/>
      <c r="U5844" s="71" t="s">
        <v>284</v>
      </c>
      <c r="V5844" s="71" t="s">
        <v>51</v>
      </c>
      <c r="W5844" s="71" t="s">
        <v>51</v>
      </c>
      <c r="X5844" s="71" t="s">
        <v>51</v>
      </c>
      <c r="Y5844" s="72" t="str">
        <f>IF((OR((AND('[1]PWS Information'!$E$10="CWS",U5844="Single Family Residence",Q5844="Lead")),
(AND('[1]PWS Information'!$E$10="CWS",U5844="Multiple Family Residence",'[1]PWS Information'!$E$11="Yes",Q5844="Lead")),
(AND('[1]PWS Information'!$E$10="NTNC",Q5844="Lead")))),"Tier 1",
IF((OR((AND('[1]PWS Information'!$E$10="CWS",U5844="Multiple Family Residence",'[1]PWS Information'!$E$11="No",Q5844="Lead")),
(AND('[1]PWS Information'!$E$10="CWS",U5844="Other",Q5844="Lead")),
(AND('[1]PWS Information'!$E$10="CWS",U5844="Building",Q5844="Lead")))),"Tier 2",
IF((OR((AND('[1]PWS Information'!$E$10="CWS",U5844="Single Family Residence",Q5844="Galvanized Requiring Replacement")),
(AND('[1]PWS Information'!$E$10="CWS",U5844="Single Family Residence",Q5844="Galvanized Requiring Replacement",R5844="Yes")),
(AND('[1]PWS Information'!$E$10="NTNC",Q5844="Galvanized Requiring Replacement")),
(AND('[1]PWS Information'!$E$10="NTNC",U5844="Single Family Residence",R5844="Yes")))),"Tier 3",
IF((OR((AND('[1]PWS Information'!$E$10="CWS",U5844="Single Family Residence",S5844="Yes",Q5844="Non-Lead", J5844="Non-Lead - Copper",L5844="Before 1989")),
(AND('[1]PWS Information'!$E$10="CWS",U5844="Single Family Residence",S5844="Yes",Q5844="Non-Lead", N5844="Non-Lead - Copper",O5844="Before 1989")))),"Tier 4",
IF((OR((AND('[1]PWS Information'!$E$10="NTNC",Q5844="Non-Lead")),
(AND('[1]PWS Information'!$E$10="CWS",Q5844="Non-Lead",S5844="")),
(AND('[1]PWS Information'!$E$10="CWS",Q5844="Non-Lead",S5844="No")),
(AND('[1]PWS Information'!$E$10="CWS",Q5844="Non-Lead",S5844="Don't Know")),
(AND('[1]PWS Information'!$E$10="CWS",Q5844="Non-Lead", J5844="Non-Lead - Copper", S5844="Yes", L5844="Between 1989 and 2014")),
(AND('[1]PWS Information'!$E$10="CWS",Q5844="Non-Lead", J5844="Non-Lead - Copper", S5844="Yes", L5844="After 2014")),
(AND('[1]PWS Information'!$E$10="CWS",Q5844="Non-Lead", J5844="Non-Lead - Copper", S5844="Yes", L5844="Unknown")),
(AND('[1]PWS Information'!$E$10="CWS",Q5844="Non-Lead", N5844="Non-Lead - Copper", S5844="Yes", O5844="Between 1989 and 2014")),
(AND('[1]PWS Information'!$E$10="CWS",Q5844="Non-Lead", N5844="Non-Lead - Copper", S5844="Yes", O5844="After 2014")),
(AND('[1]PWS Information'!$E$10="CWS",Q5844="Non-Lead", N5844="Non-Lead - Copper", S5844="Yes", O5844="Unknown")),
(AND('[1]PWS Information'!$E$10="CWS",Q5844="Unknown")),
(AND('[1]PWS Information'!$E$10="NTNC",Q5844="Unknown")))),"Tier 5",
"")))))</f>
        <v>Tier 5</v>
      </c>
      <c r="Z5844" s="71"/>
      <c r="AA5844" s="71"/>
    </row>
    <row r="5845" spans="1:27" ht="57.6" x14ac:dyDescent="0.3">
      <c r="A5845" s="1"/>
      <c r="B5845" s="70">
        <v>6872911</v>
      </c>
      <c r="C5845" s="60" t="s">
        <v>2060</v>
      </c>
      <c r="D5845" s="61" t="s">
        <v>2061</v>
      </c>
      <c r="E5845" s="61" t="s">
        <v>128</v>
      </c>
      <c r="F5845" s="61">
        <v>78640</v>
      </c>
      <c r="G5845" s="62" t="s">
        <v>2064</v>
      </c>
      <c r="H5845" s="63">
        <v>29.968615</v>
      </c>
      <c r="I5845" s="64">
        <v>-97.854206000000005</v>
      </c>
      <c r="J5845" s="65" t="s">
        <v>50</v>
      </c>
      <c r="K5845" s="66" t="s">
        <v>51</v>
      </c>
      <c r="L5845" s="62" t="s">
        <v>52</v>
      </c>
      <c r="M5845" s="69"/>
      <c r="N5845" s="65" t="s">
        <v>50</v>
      </c>
      <c r="O5845" s="66" t="s">
        <v>52</v>
      </c>
      <c r="P5845" s="69"/>
      <c r="Q5845" s="55" t="str">
        <f t="shared" si="91"/>
        <v>Non-Lead</v>
      </c>
      <c r="R5845" s="70" t="s">
        <v>51</v>
      </c>
      <c r="S5845" s="70" t="s">
        <v>51</v>
      </c>
      <c r="T5845" s="70"/>
      <c r="U5845" s="71" t="s">
        <v>284</v>
      </c>
      <c r="V5845" s="71" t="s">
        <v>51</v>
      </c>
      <c r="W5845" s="71" t="s">
        <v>51</v>
      </c>
      <c r="X5845" s="71" t="s">
        <v>51</v>
      </c>
      <c r="Y5845" s="72" t="str">
        <f>IF((OR((AND('[1]PWS Information'!$E$10="CWS",U5845="Single Family Residence",Q5845="Lead")),
(AND('[1]PWS Information'!$E$10="CWS",U5845="Multiple Family Residence",'[1]PWS Information'!$E$11="Yes",Q5845="Lead")),
(AND('[1]PWS Information'!$E$10="NTNC",Q5845="Lead")))),"Tier 1",
IF((OR((AND('[1]PWS Information'!$E$10="CWS",U5845="Multiple Family Residence",'[1]PWS Information'!$E$11="No",Q5845="Lead")),
(AND('[1]PWS Information'!$E$10="CWS",U5845="Other",Q5845="Lead")),
(AND('[1]PWS Information'!$E$10="CWS",U5845="Building",Q5845="Lead")))),"Tier 2",
IF((OR((AND('[1]PWS Information'!$E$10="CWS",U5845="Single Family Residence",Q5845="Galvanized Requiring Replacement")),
(AND('[1]PWS Information'!$E$10="CWS",U5845="Single Family Residence",Q5845="Galvanized Requiring Replacement",R5845="Yes")),
(AND('[1]PWS Information'!$E$10="NTNC",Q5845="Galvanized Requiring Replacement")),
(AND('[1]PWS Information'!$E$10="NTNC",U5845="Single Family Residence",R5845="Yes")))),"Tier 3",
IF((OR((AND('[1]PWS Information'!$E$10="CWS",U5845="Single Family Residence",S5845="Yes",Q5845="Non-Lead", J5845="Non-Lead - Copper",L5845="Before 1989")),
(AND('[1]PWS Information'!$E$10="CWS",U5845="Single Family Residence",S5845="Yes",Q5845="Non-Lead", N5845="Non-Lead - Copper",O5845="Before 1989")))),"Tier 4",
IF((OR((AND('[1]PWS Information'!$E$10="NTNC",Q5845="Non-Lead")),
(AND('[1]PWS Information'!$E$10="CWS",Q5845="Non-Lead",S5845="")),
(AND('[1]PWS Information'!$E$10="CWS",Q5845="Non-Lead",S5845="No")),
(AND('[1]PWS Information'!$E$10="CWS",Q5845="Non-Lead",S5845="Don't Know")),
(AND('[1]PWS Information'!$E$10="CWS",Q5845="Non-Lead", J5845="Non-Lead - Copper", S5845="Yes", L5845="Between 1989 and 2014")),
(AND('[1]PWS Information'!$E$10="CWS",Q5845="Non-Lead", J5845="Non-Lead - Copper", S5845="Yes", L5845="After 2014")),
(AND('[1]PWS Information'!$E$10="CWS",Q5845="Non-Lead", J5845="Non-Lead - Copper", S5845="Yes", L5845="Unknown")),
(AND('[1]PWS Information'!$E$10="CWS",Q5845="Non-Lead", N5845="Non-Lead - Copper", S5845="Yes", O5845="Between 1989 and 2014")),
(AND('[1]PWS Information'!$E$10="CWS",Q5845="Non-Lead", N5845="Non-Lead - Copper", S5845="Yes", O5845="After 2014")),
(AND('[1]PWS Information'!$E$10="CWS",Q5845="Non-Lead", N5845="Non-Lead - Copper", S5845="Yes", O5845="Unknown")),
(AND('[1]PWS Information'!$E$10="CWS",Q5845="Unknown")),
(AND('[1]PWS Information'!$E$10="NTNC",Q5845="Unknown")))),"Tier 5",
"")))))</f>
        <v>Tier 5</v>
      </c>
      <c r="Z5845" s="71"/>
      <c r="AA5845" s="71"/>
    </row>
    <row r="5846" spans="1:27" ht="57.6" x14ac:dyDescent="0.3">
      <c r="A5846" s="17"/>
      <c r="B5846" s="70">
        <v>6872911</v>
      </c>
      <c r="C5846" s="60" t="s">
        <v>2060</v>
      </c>
      <c r="D5846" s="61" t="s">
        <v>2061</v>
      </c>
      <c r="E5846" s="61" t="s">
        <v>128</v>
      </c>
      <c r="F5846" s="61">
        <v>78640</v>
      </c>
      <c r="G5846" s="62" t="s">
        <v>2064</v>
      </c>
      <c r="H5846" s="63">
        <v>29.968615</v>
      </c>
      <c r="I5846" s="64">
        <v>-97.854206000000005</v>
      </c>
      <c r="J5846" s="65" t="s">
        <v>50</v>
      </c>
      <c r="K5846" s="66" t="s">
        <v>51</v>
      </c>
      <c r="L5846" s="62" t="s">
        <v>52</v>
      </c>
      <c r="M5846" s="69"/>
      <c r="N5846" s="65" t="s">
        <v>50</v>
      </c>
      <c r="O5846" s="66" t="s">
        <v>52</v>
      </c>
      <c r="P5846" s="69"/>
      <c r="Q5846" s="55" t="str">
        <f t="shared" si="91"/>
        <v>Non-Lead</v>
      </c>
      <c r="R5846" s="70" t="s">
        <v>51</v>
      </c>
      <c r="S5846" s="70" t="s">
        <v>51</v>
      </c>
      <c r="T5846" s="70"/>
      <c r="U5846" s="71" t="s">
        <v>284</v>
      </c>
      <c r="V5846" s="71" t="s">
        <v>51</v>
      </c>
      <c r="W5846" s="71" t="s">
        <v>51</v>
      </c>
      <c r="X5846" s="71" t="s">
        <v>51</v>
      </c>
      <c r="Y5846" s="72" t="str">
        <f>IF((OR((AND('[1]PWS Information'!$E$10="CWS",U5846="Single Family Residence",Q5846="Lead")),
(AND('[1]PWS Information'!$E$10="CWS",U5846="Multiple Family Residence",'[1]PWS Information'!$E$11="Yes",Q5846="Lead")),
(AND('[1]PWS Information'!$E$10="NTNC",Q5846="Lead")))),"Tier 1",
IF((OR((AND('[1]PWS Information'!$E$10="CWS",U5846="Multiple Family Residence",'[1]PWS Information'!$E$11="No",Q5846="Lead")),
(AND('[1]PWS Information'!$E$10="CWS",U5846="Other",Q5846="Lead")),
(AND('[1]PWS Information'!$E$10="CWS",U5846="Building",Q5846="Lead")))),"Tier 2",
IF((OR((AND('[1]PWS Information'!$E$10="CWS",U5846="Single Family Residence",Q5846="Galvanized Requiring Replacement")),
(AND('[1]PWS Information'!$E$10="CWS",U5846="Single Family Residence",Q5846="Galvanized Requiring Replacement",R5846="Yes")),
(AND('[1]PWS Information'!$E$10="NTNC",Q5846="Galvanized Requiring Replacement")),
(AND('[1]PWS Information'!$E$10="NTNC",U5846="Single Family Residence",R5846="Yes")))),"Tier 3",
IF((OR((AND('[1]PWS Information'!$E$10="CWS",U5846="Single Family Residence",S5846="Yes",Q5846="Non-Lead", J5846="Non-Lead - Copper",L5846="Before 1989")),
(AND('[1]PWS Information'!$E$10="CWS",U5846="Single Family Residence",S5846="Yes",Q5846="Non-Lead", N5846="Non-Lead - Copper",O5846="Before 1989")))),"Tier 4",
IF((OR((AND('[1]PWS Information'!$E$10="NTNC",Q5846="Non-Lead")),
(AND('[1]PWS Information'!$E$10="CWS",Q5846="Non-Lead",S5846="")),
(AND('[1]PWS Information'!$E$10="CWS",Q5846="Non-Lead",S5846="No")),
(AND('[1]PWS Information'!$E$10="CWS",Q5846="Non-Lead",S5846="Don't Know")),
(AND('[1]PWS Information'!$E$10="CWS",Q5846="Non-Lead", J5846="Non-Lead - Copper", S5846="Yes", L5846="Between 1989 and 2014")),
(AND('[1]PWS Information'!$E$10="CWS",Q5846="Non-Lead", J5846="Non-Lead - Copper", S5846="Yes", L5846="After 2014")),
(AND('[1]PWS Information'!$E$10="CWS",Q5846="Non-Lead", J5846="Non-Lead - Copper", S5846="Yes", L5846="Unknown")),
(AND('[1]PWS Information'!$E$10="CWS",Q5846="Non-Lead", N5846="Non-Lead - Copper", S5846="Yes", O5846="Between 1989 and 2014")),
(AND('[1]PWS Information'!$E$10="CWS",Q5846="Non-Lead", N5846="Non-Lead - Copper", S5846="Yes", O5846="After 2014")),
(AND('[1]PWS Information'!$E$10="CWS",Q5846="Non-Lead", N5846="Non-Lead - Copper", S5846="Yes", O5846="Unknown")),
(AND('[1]PWS Information'!$E$10="CWS",Q5846="Unknown")),
(AND('[1]PWS Information'!$E$10="NTNC",Q5846="Unknown")))),"Tier 5",
"")))))</f>
        <v>Tier 5</v>
      </c>
      <c r="Z5846" s="71"/>
      <c r="AA5846" s="71"/>
    </row>
    <row r="5847" spans="1:27" ht="57.6" x14ac:dyDescent="0.3">
      <c r="A5847" s="1"/>
      <c r="B5847" s="70">
        <v>6872911</v>
      </c>
      <c r="C5847" s="60" t="s">
        <v>2060</v>
      </c>
      <c r="D5847" s="61" t="s">
        <v>2061</v>
      </c>
      <c r="E5847" s="61" t="s">
        <v>128</v>
      </c>
      <c r="F5847" s="61">
        <v>78640</v>
      </c>
      <c r="G5847" s="62" t="s">
        <v>2064</v>
      </c>
      <c r="H5847" s="63">
        <v>29.968615</v>
      </c>
      <c r="I5847" s="64">
        <v>-97.854206000000005</v>
      </c>
      <c r="J5847" s="65" t="s">
        <v>50</v>
      </c>
      <c r="K5847" s="66" t="s">
        <v>51</v>
      </c>
      <c r="L5847" s="62" t="s">
        <v>52</v>
      </c>
      <c r="M5847" s="69"/>
      <c r="N5847" s="65" t="s">
        <v>50</v>
      </c>
      <c r="O5847" s="66" t="s">
        <v>52</v>
      </c>
      <c r="P5847" s="69"/>
      <c r="Q5847" s="55" t="str">
        <f t="shared" si="91"/>
        <v>Non-Lead</v>
      </c>
      <c r="R5847" s="70" t="s">
        <v>51</v>
      </c>
      <c r="S5847" s="70" t="s">
        <v>51</v>
      </c>
      <c r="T5847" s="70"/>
      <c r="U5847" s="71" t="s">
        <v>284</v>
      </c>
      <c r="V5847" s="71" t="s">
        <v>51</v>
      </c>
      <c r="W5847" s="71" t="s">
        <v>51</v>
      </c>
      <c r="X5847" s="71" t="s">
        <v>51</v>
      </c>
      <c r="Y5847" s="72" t="str">
        <f>IF((OR((AND('[1]PWS Information'!$E$10="CWS",U5847="Single Family Residence",Q5847="Lead")),
(AND('[1]PWS Information'!$E$10="CWS",U5847="Multiple Family Residence",'[1]PWS Information'!$E$11="Yes",Q5847="Lead")),
(AND('[1]PWS Information'!$E$10="NTNC",Q5847="Lead")))),"Tier 1",
IF((OR((AND('[1]PWS Information'!$E$10="CWS",U5847="Multiple Family Residence",'[1]PWS Information'!$E$11="No",Q5847="Lead")),
(AND('[1]PWS Information'!$E$10="CWS",U5847="Other",Q5847="Lead")),
(AND('[1]PWS Information'!$E$10="CWS",U5847="Building",Q5847="Lead")))),"Tier 2",
IF((OR((AND('[1]PWS Information'!$E$10="CWS",U5847="Single Family Residence",Q5847="Galvanized Requiring Replacement")),
(AND('[1]PWS Information'!$E$10="CWS",U5847="Single Family Residence",Q5847="Galvanized Requiring Replacement",R5847="Yes")),
(AND('[1]PWS Information'!$E$10="NTNC",Q5847="Galvanized Requiring Replacement")),
(AND('[1]PWS Information'!$E$10="NTNC",U5847="Single Family Residence",R5847="Yes")))),"Tier 3",
IF((OR((AND('[1]PWS Information'!$E$10="CWS",U5847="Single Family Residence",S5847="Yes",Q5847="Non-Lead", J5847="Non-Lead - Copper",L5847="Before 1989")),
(AND('[1]PWS Information'!$E$10="CWS",U5847="Single Family Residence",S5847="Yes",Q5847="Non-Lead", N5847="Non-Lead - Copper",O5847="Before 1989")))),"Tier 4",
IF((OR((AND('[1]PWS Information'!$E$10="NTNC",Q5847="Non-Lead")),
(AND('[1]PWS Information'!$E$10="CWS",Q5847="Non-Lead",S5847="")),
(AND('[1]PWS Information'!$E$10="CWS",Q5847="Non-Lead",S5847="No")),
(AND('[1]PWS Information'!$E$10="CWS",Q5847="Non-Lead",S5847="Don't Know")),
(AND('[1]PWS Information'!$E$10="CWS",Q5847="Non-Lead", J5847="Non-Lead - Copper", S5847="Yes", L5847="Between 1989 and 2014")),
(AND('[1]PWS Information'!$E$10="CWS",Q5847="Non-Lead", J5847="Non-Lead - Copper", S5847="Yes", L5847="After 2014")),
(AND('[1]PWS Information'!$E$10="CWS",Q5847="Non-Lead", J5847="Non-Lead - Copper", S5847="Yes", L5847="Unknown")),
(AND('[1]PWS Information'!$E$10="CWS",Q5847="Non-Lead", N5847="Non-Lead - Copper", S5847="Yes", O5847="Between 1989 and 2014")),
(AND('[1]PWS Information'!$E$10="CWS",Q5847="Non-Lead", N5847="Non-Lead - Copper", S5847="Yes", O5847="After 2014")),
(AND('[1]PWS Information'!$E$10="CWS",Q5847="Non-Lead", N5847="Non-Lead - Copper", S5847="Yes", O5847="Unknown")),
(AND('[1]PWS Information'!$E$10="CWS",Q5847="Unknown")),
(AND('[1]PWS Information'!$E$10="NTNC",Q5847="Unknown")))),"Tier 5",
"")))))</f>
        <v>Tier 5</v>
      </c>
      <c r="Z5847" s="71"/>
      <c r="AA5847" s="71"/>
    </row>
    <row r="5848" spans="1:27" ht="57.6" x14ac:dyDescent="0.3">
      <c r="A5848" s="1"/>
      <c r="B5848" s="70">
        <v>6872911</v>
      </c>
      <c r="C5848" s="60" t="s">
        <v>2060</v>
      </c>
      <c r="D5848" s="61" t="s">
        <v>2061</v>
      </c>
      <c r="E5848" s="61" t="s">
        <v>128</v>
      </c>
      <c r="F5848" s="61">
        <v>78640</v>
      </c>
      <c r="G5848" s="62" t="s">
        <v>2064</v>
      </c>
      <c r="H5848" s="63">
        <v>29.968615</v>
      </c>
      <c r="I5848" s="64">
        <v>-97.854206000000005</v>
      </c>
      <c r="J5848" s="65" t="s">
        <v>50</v>
      </c>
      <c r="K5848" s="66" t="s">
        <v>51</v>
      </c>
      <c r="L5848" s="62" t="s">
        <v>52</v>
      </c>
      <c r="M5848" s="69"/>
      <c r="N5848" s="65" t="s">
        <v>50</v>
      </c>
      <c r="O5848" s="66" t="s">
        <v>52</v>
      </c>
      <c r="P5848" s="69"/>
      <c r="Q5848" s="55" t="str">
        <f t="shared" si="91"/>
        <v>Non-Lead</v>
      </c>
      <c r="R5848" s="70" t="s">
        <v>51</v>
      </c>
      <c r="S5848" s="70" t="s">
        <v>51</v>
      </c>
      <c r="T5848" s="70"/>
      <c r="U5848" s="71" t="s">
        <v>284</v>
      </c>
      <c r="V5848" s="71" t="s">
        <v>51</v>
      </c>
      <c r="W5848" s="71" t="s">
        <v>51</v>
      </c>
      <c r="X5848" s="71" t="s">
        <v>51</v>
      </c>
      <c r="Y5848" s="72" t="str">
        <f>IF((OR((AND('[1]PWS Information'!$E$10="CWS",U5848="Single Family Residence",Q5848="Lead")),
(AND('[1]PWS Information'!$E$10="CWS",U5848="Multiple Family Residence",'[1]PWS Information'!$E$11="Yes",Q5848="Lead")),
(AND('[1]PWS Information'!$E$10="NTNC",Q5848="Lead")))),"Tier 1",
IF((OR((AND('[1]PWS Information'!$E$10="CWS",U5848="Multiple Family Residence",'[1]PWS Information'!$E$11="No",Q5848="Lead")),
(AND('[1]PWS Information'!$E$10="CWS",U5848="Other",Q5848="Lead")),
(AND('[1]PWS Information'!$E$10="CWS",U5848="Building",Q5848="Lead")))),"Tier 2",
IF((OR((AND('[1]PWS Information'!$E$10="CWS",U5848="Single Family Residence",Q5848="Galvanized Requiring Replacement")),
(AND('[1]PWS Information'!$E$10="CWS",U5848="Single Family Residence",Q5848="Galvanized Requiring Replacement",R5848="Yes")),
(AND('[1]PWS Information'!$E$10="NTNC",Q5848="Galvanized Requiring Replacement")),
(AND('[1]PWS Information'!$E$10="NTNC",U5848="Single Family Residence",R5848="Yes")))),"Tier 3",
IF((OR((AND('[1]PWS Information'!$E$10="CWS",U5848="Single Family Residence",S5848="Yes",Q5848="Non-Lead", J5848="Non-Lead - Copper",L5848="Before 1989")),
(AND('[1]PWS Information'!$E$10="CWS",U5848="Single Family Residence",S5848="Yes",Q5848="Non-Lead", N5848="Non-Lead - Copper",O5848="Before 1989")))),"Tier 4",
IF((OR((AND('[1]PWS Information'!$E$10="NTNC",Q5848="Non-Lead")),
(AND('[1]PWS Information'!$E$10="CWS",Q5848="Non-Lead",S5848="")),
(AND('[1]PWS Information'!$E$10="CWS",Q5848="Non-Lead",S5848="No")),
(AND('[1]PWS Information'!$E$10="CWS",Q5848="Non-Lead",S5848="Don't Know")),
(AND('[1]PWS Information'!$E$10="CWS",Q5848="Non-Lead", J5848="Non-Lead - Copper", S5848="Yes", L5848="Between 1989 and 2014")),
(AND('[1]PWS Information'!$E$10="CWS",Q5848="Non-Lead", J5848="Non-Lead - Copper", S5848="Yes", L5848="After 2014")),
(AND('[1]PWS Information'!$E$10="CWS",Q5848="Non-Lead", J5848="Non-Lead - Copper", S5848="Yes", L5848="Unknown")),
(AND('[1]PWS Information'!$E$10="CWS",Q5848="Non-Lead", N5848="Non-Lead - Copper", S5848="Yes", O5848="Between 1989 and 2014")),
(AND('[1]PWS Information'!$E$10="CWS",Q5848="Non-Lead", N5848="Non-Lead - Copper", S5848="Yes", O5848="After 2014")),
(AND('[1]PWS Information'!$E$10="CWS",Q5848="Non-Lead", N5848="Non-Lead - Copper", S5848="Yes", O5848="Unknown")),
(AND('[1]PWS Information'!$E$10="CWS",Q5848="Unknown")),
(AND('[1]PWS Information'!$E$10="NTNC",Q5848="Unknown")))),"Tier 5",
"")))))</f>
        <v>Tier 5</v>
      </c>
      <c r="Z5848" s="71"/>
      <c r="AA5848" s="71"/>
    </row>
    <row r="5849" spans="1:27" ht="57.6" x14ac:dyDescent="0.3">
      <c r="A5849" s="1"/>
      <c r="B5849" s="70">
        <v>6872911</v>
      </c>
      <c r="C5849" s="60" t="s">
        <v>2060</v>
      </c>
      <c r="D5849" s="61" t="s">
        <v>2061</v>
      </c>
      <c r="E5849" s="61" t="s">
        <v>128</v>
      </c>
      <c r="F5849" s="61">
        <v>78640</v>
      </c>
      <c r="G5849" s="62" t="s">
        <v>2064</v>
      </c>
      <c r="H5849" s="63">
        <v>29.968615</v>
      </c>
      <c r="I5849" s="64">
        <v>-97.854206000000005</v>
      </c>
      <c r="J5849" s="65" t="s">
        <v>50</v>
      </c>
      <c r="K5849" s="66" t="s">
        <v>51</v>
      </c>
      <c r="L5849" s="62" t="s">
        <v>52</v>
      </c>
      <c r="M5849" s="69"/>
      <c r="N5849" s="65" t="s">
        <v>50</v>
      </c>
      <c r="O5849" s="66" t="s">
        <v>52</v>
      </c>
      <c r="P5849" s="69"/>
      <c r="Q5849" s="55" t="str">
        <f t="shared" si="91"/>
        <v>Non-Lead</v>
      </c>
      <c r="R5849" s="70" t="s">
        <v>51</v>
      </c>
      <c r="S5849" s="70" t="s">
        <v>51</v>
      </c>
      <c r="T5849" s="70"/>
      <c r="U5849" s="71" t="s">
        <v>284</v>
      </c>
      <c r="V5849" s="71" t="s">
        <v>51</v>
      </c>
      <c r="W5849" s="71" t="s">
        <v>51</v>
      </c>
      <c r="X5849" s="71" t="s">
        <v>51</v>
      </c>
      <c r="Y5849" s="72" t="str">
        <f>IF((OR((AND('[1]PWS Information'!$E$10="CWS",U5849="Single Family Residence",Q5849="Lead")),
(AND('[1]PWS Information'!$E$10="CWS",U5849="Multiple Family Residence",'[1]PWS Information'!$E$11="Yes",Q5849="Lead")),
(AND('[1]PWS Information'!$E$10="NTNC",Q5849="Lead")))),"Tier 1",
IF((OR((AND('[1]PWS Information'!$E$10="CWS",U5849="Multiple Family Residence",'[1]PWS Information'!$E$11="No",Q5849="Lead")),
(AND('[1]PWS Information'!$E$10="CWS",U5849="Other",Q5849="Lead")),
(AND('[1]PWS Information'!$E$10="CWS",U5849="Building",Q5849="Lead")))),"Tier 2",
IF((OR((AND('[1]PWS Information'!$E$10="CWS",U5849="Single Family Residence",Q5849="Galvanized Requiring Replacement")),
(AND('[1]PWS Information'!$E$10="CWS",U5849="Single Family Residence",Q5849="Galvanized Requiring Replacement",R5849="Yes")),
(AND('[1]PWS Information'!$E$10="NTNC",Q5849="Galvanized Requiring Replacement")),
(AND('[1]PWS Information'!$E$10="NTNC",U5849="Single Family Residence",R5849="Yes")))),"Tier 3",
IF((OR((AND('[1]PWS Information'!$E$10="CWS",U5849="Single Family Residence",S5849="Yes",Q5849="Non-Lead", J5849="Non-Lead - Copper",L5849="Before 1989")),
(AND('[1]PWS Information'!$E$10="CWS",U5849="Single Family Residence",S5849="Yes",Q5849="Non-Lead", N5849="Non-Lead - Copper",O5849="Before 1989")))),"Tier 4",
IF((OR((AND('[1]PWS Information'!$E$10="NTNC",Q5849="Non-Lead")),
(AND('[1]PWS Information'!$E$10="CWS",Q5849="Non-Lead",S5849="")),
(AND('[1]PWS Information'!$E$10="CWS",Q5849="Non-Lead",S5849="No")),
(AND('[1]PWS Information'!$E$10="CWS",Q5849="Non-Lead",S5849="Don't Know")),
(AND('[1]PWS Information'!$E$10="CWS",Q5849="Non-Lead", J5849="Non-Lead - Copper", S5849="Yes", L5849="Between 1989 and 2014")),
(AND('[1]PWS Information'!$E$10="CWS",Q5849="Non-Lead", J5849="Non-Lead - Copper", S5849="Yes", L5849="After 2014")),
(AND('[1]PWS Information'!$E$10="CWS",Q5849="Non-Lead", J5849="Non-Lead - Copper", S5849="Yes", L5849="Unknown")),
(AND('[1]PWS Information'!$E$10="CWS",Q5849="Non-Lead", N5849="Non-Lead - Copper", S5849="Yes", O5849="Between 1989 and 2014")),
(AND('[1]PWS Information'!$E$10="CWS",Q5849="Non-Lead", N5849="Non-Lead - Copper", S5849="Yes", O5849="After 2014")),
(AND('[1]PWS Information'!$E$10="CWS",Q5849="Non-Lead", N5849="Non-Lead - Copper", S5849="Yes", O5849="Unknown")),
(AND('[1]PWS Information'!$E$10="CWS",Q5849="Unknown")),
(AND('[1]PWS Information'!$E$10="NTNC",Q5849="Unknown")))),"Tier 5",
"")))))</f>
        <v>Tier 5</v>
      </c>
      <c r="Z5849" s="71"/>
      <c r="AA5849" s="71"/>
    </row>
    <row r="5850" spans="1:27" ht="57.6" x14ac:dyDescent="0.3">
      <c r="A5850" s="17"/>
      <c r="B5850" s="70">
        <v>6872911</v>
      </c>
      <c r="C5850" s="60" t="s">
        <v>2060</v>
      </c>
      <c r="D5850" s="61" t="s">
        <v>2061</v>
      </c>
      <c r="E5850" s="61" t="s">
        <v>128</v>
      </c>
      <c r="F5850" s="61">
        <v>78640</v>
      </c>
      <c r="G5850" s="62" t="s">
        <v>2064</v>
      </c>
      <c r="H5850" s="63">
        <v>29.968615</v>
      </c>
      <c r="I5850" s="64">
        <v>-97.854206000000005</v>
      </c>
      <c r="J5850" s="65" t="s">
        <v>50</v>
      </c>
      <c r="K5850" s="66" t="s">
        <v>51</v>
      </c>
      <c r="L5850" s="62" t="s">
        <v>52</v>
      </c>
      <c r="M5850" s="69"/>
      <c r="N5850" s="65" t="s">
        <v>50</v>
      </c>
      <c r="O5850" s="66" t="s">
        <v>52</v>
      </c>
      <c r="P5850" s="69"/>
      <c r="Q5850" s="55" t="str">
        <f t="shared" si="91"/>
        <v>Non-Lead</v>
      </c>
      <c r="R5850" s="70" t="s">
        <v>51</v>
      </c>
      <c r="S5850" s="70" t="s">
        <v>51</v>
      </c>
      <c r="T5850" s="70"/>
      <c r="U5850" s="71" t="s">
        <v>284</v>
      </c>
      <c r="V5850" s="71" t="s">
        <v>51</v>
      </c>
      <c r="W5850" s="71" t="s">
        <v>51</v>
      </c>
      <c r="X5850" s="71" t="s">
        <v>51</v>
      </c>
      <c r="Y5850" s="72" t="str">
        <f>IF((OR((AND('[1]PWS Information'!$E$10="CWS",U5850="Single Family Residence",Q5850="Lead")),
(AND('[1]PWS Information'!$E$10="CWS",U5850="Multiple Family Residence",'[1]PWS Information'!$E$11="Yes",Q5850="Lead")),
(AND('[1]PWS Information'!$E$10="NTNC",Q5850="Lead")))),"Tier 1",
IF((OR((AND('[1]PWS Information'!$E$10="CWS",U5850="Multiple Family Residence",'[1]PWS Information'!$E$11="No",Q5850="Lead")),
(AND('[1]PWS Information'!$E$10="CWS",U5850="Other",Q5850="Lead")),
(AND('[1]PWS Information'!$E$10="CWS",U5850="Building",Q5850="Lead")))),"Tier 2",
IF((OR((AND('[1]PWS Information'!$E$10="CWS",U5850="Single Family Residence",Q5850="Galvanized Requiring Replacement")),
(AND('[1]PWS Information'!$E$10="CWS",U5850="Single Family Residence",Q5850="Galvanized Requiring Replacement",R5850="Yes")),
(AND('[1]PWS Information'!$E$10="NTNC",Q5850="Galvanized Requiring Replacement")),
(AND('[1]PWS Information'!$E$10="NTNC",U5850="Single Family Residence",R5850="Yes")))),"Tier 3",
IF((OR((AND('[1]PWS Information'!$E$10="CWS",U5850="Single Family Residence",S5850="Yes",Q5850="Non-Lead", J5850="Non-Lead - Copper",L5850="Before 1989")),
(AND('[1]PWS Information'!$E$10="CWS",U5850="Single Family Residence",S5850="Yes",Q5850="Non-Lead", N5850="Non-Lead - Copper",O5850="Before 1989")))),"Tier 4",
IF((OR((AND('[1]PWS Information'!$E$10="NTNC",Q5850="Non-Lead")),
(AND('[1]PWS Information'!$E$10="CWS",Q5850="Non-Lead",S5850="")),
(AND('[1]PWS Information'!$E$10="CWS",Q5850="Non-Lead",S5850="No")),
(AND('[1]PWS Information'!$E$10="CWS",Q5850="Non-Lead",S5850="Don't Know")),
(AND('[1]PWS Information'!$E$10="CWS",Q5850="Non-Lead", J5850="Non-Lead - Copper", S5850="Yes", L5850="Between 1989 and 2014")),
(AND('[1]PWS Information'!$E$10="CWS",Q5850="Non-Lead", J5850="Non-Lead - Copper", S5850="Yes", L5850="After 2014")),
(AND('[1]PWS Information'!$E$10="CWS",Q5850="Non-Lead", J5850="Non-Lead - Copper", S5850="Yes", L5850="Unknown")),
(AND('[1]PWS Information'!$E$10="CWS",Q5850="Non-Lead", N5850="Non-Lead - Copper", S5850="Yes", O5850="Between 1989 and 2014")),
(AND('[1]PWS Information'!$E$10="CWS",Q5850="Non-Lead", N5850="Non-Lead - Copper", S5850="Yes", O5850="After 2014")),
(AND('[1]PWS Information'!$E$10="CWS",Q5850="Non-Lead", N5850="Non-Lead - Copper", S5850="Yes", O5850="Unknown")),
(AND('[1]PWS Information'!$E$10="CWS",Q5850="Unknown")),
(AND('[1]PWS Information'!$E$10="NTNC",Q5850="Unknown")))),"Tier 5",
"")))))</f>
        <v>Tier 5</v>
      </c>
      <c r="Z5850" s="71"/>
      <c r="AA5850" s="71"/>
    </row>
    <row r="5851" spans="1:27" ht="57.6" x14ac:dyDescent="0.3">
      <c r="A5851" s="1"/>
      <c r="B5851" s="70">
        <v>6872911</v>
      </c>
      <c r="C5851" s="60" t="s">
        <v>2060</v>
      </c>
      <c r="D5851" s="61" t="s">
        <v>2061</v>
      </c>
      <c r="E5851" s="61" t="s">
        <v>128</v>
      </c>
      <c r="F5851" s="61">
        <v>78640</v>
      </c>
      <c r="G5851" s="62" t="s">
        <v>2064</v>
      </c>
      <c r="H5851" s="63">
        <v>29.968615</v>
      </c>
      <c r="I5851" s="64">
        <v>-97.854206000000005</v>
      </c>
      <c r="J5851" s="65" t="s">
        <v>50</v>
      </c>
      <c r="K5851" s="66" t="s">
        <v>51</v>
      </c>
      <c r="L5851" s="62" t="s">
        <v>52</v>
      </c>
      <c r="M5851" s="69"/>
      <c r="N5851" s="65" t="s">
        <v>50</v>
      </c>
      <c r="O5851" s="66" t="s">
        <v>52</v>
      </c>
      <c r="P5851" s="69"/>
      <c r="Q5851" s="55" t="str">
        <f t="shared" si="91"/>
        <v>Non-Lead</v>
      </c>
      <c r="R5851" s="70" t="s">
        <v>51</v>
      </c>
      <c r="S5851" s="70" t="s">
        <v>51</v>
      </c>
      <c r="T5851" s="70"/>
      <c r="U5851" s="71" t="s">
        <v>284</v>
      </c>
      <c r="V5851" s="71" t="s">
        <v>51</v>
      </c>
      <c r="W5851" s="71" t="s">
        <v>51</v>
      </c>
      <c r="X5851" s="71" t="s">
        <v>51</v>
      </c>
      <c r="Y5851" s="72" t="str">
        <f>IF((OR((AND('[1]PWS Information'!$E$10="CWS",U5851="Single Family Residence",Q5851="Lead")),
(AND('[1]PWS Information'!$E$10="CWS",U5851="Multiple Family Residence",'[1]PWS Information'!$E$11="Yes",Q5851="Lead")),
(AND('[1]PWS Information'!$E$10="NTNC",Q5851="Lead")))),"Tier 1",
IF((OR((AND('[1]PWS Information'!$E$10="CWS",U5851="Multiple Family Residence",'[1]PWS Information'!$E$11="No",Q5851="Lead")),
(AND('[1]PWS Information'!$E$10="CWS",U5851="Other",Q5851="Lead")),
(AND('[1]PWS Information'!$E$10="CWS",U5851="Building",Q5851="Lead")))),"Tier 2",
IF((OR((AND('[1]PWS Information'!$E$10="CWS",U5851="Single Family Residence",Q5851="Galvanized Requiring Replacement")),
(AND('[1]PWS Information'!$E$10="CWS",U5851="Single Family Residence",Q5851="Galvanized Requiring Replacement",R5851="Yes")),
(AND('[1]PWS Information'!$E$10="NTNC",Q5851="Galvanized Requiring Replacement")),
(AND('[1]PWS Information'!$E$10="NTNC",U5851="Single Family Residence",R5851="Yes")))),"Tier 3",
IF((OR((AND('[1]PWS Information'!$E$10="CWS",U5851="Single Family Residence",S5851="Yes",Q5851="Non-Lead", J5851="Non-Lead - Copper",L5851="Before 1989")),
(AND('[1]PWS Information'!$E$10="CWS",U5851="Single Family Residence",S5851="Yes",Q5851="Non-Lead", N5851="Non-Lead - Copper",O5851="Before 1989")))),"Tier 4",
IF((OR((AND('[1]PWS Information'!$E$10="NTNC",Q5851="Non-Lead")),
(AND('[1]PWS Information'!$E$10="CWS",Q5851="Non-Lead",S5851="")),
(AND('[1]PWS Information'!$E$10="CWS",Q5851="Non-Lead",S5851="No")),
(AND('[1]PWS Information'!$E$10="CWS",Q5851="Non-Lead",S5851="Don't Know")),
(AND('[1]PWS Information'!$E$10="CWS",Q5851="Non-Lead", J5851="Non-Lead - Copper", S5851="Yes", L5851="Between 1989 and 2014")),
(AND('[1]PWS Information'!$E$10="CWS",Q5851="Non-Lead", J5851="Non-Lead - Copper", S5851="Yes", L5851="After 2014")),
(AND('[1]PWS Information'!$E$10="CWS",Q5851="Non-Lead", J5851="Non-Lead - Copper", S5851="Yes", L5851="Unknown")),
(AND('[1]PWS Information'!$E$10="CWS",Q5851="Non-Lead", N5851="Non-Lead - Copper", S5851="Yes", O5851="Between 1989 and 2014")),
(AND('[1]PWS Information'!$E$10="CWS",Q5851="Non-Lead", N5851="Non-Lead - Copper", S5851="Yes", O5851="After 2014")),
(AND('[1]PWS Information'!$E$10="CWS",Q5851="Non-Lead", N5851="Non-Lead - Copper", S5851="Yes", O5851="Unknown")),
(AND('[1]PWS Information'!$E$10="CWS",Q5851="Unknown")),
(AND('[1]PWS Information'!$E$10="NTNC",Q5851="Unknown")))),"Tier 5",
"")))))</f>
        <v>Tier 5</v>
      </c>
      <c r="Z5851" s="71"/>
      <c r="AA5851" s="71"/>
    </row>
    <row r="5852" spans="1:27" ht="57.6" x14ac:dyDescent="0.3">
      <c r="A5852" s="1"/>
      <c r="B5852" s="70">
        <v>6872911</v>
      </c>
      <c r="C5852" s="60" t="s">
        <v>2060</v>
      </c>
      <c r="D5852" s="61" t="s">
        <v>2061</v>
      </c>
      <c r="E5852" s="61" t="s">
        <v>128</v>
      </c>
      <c r="F5852" s="61">
        <v>78640</v>
      </c>
      <c r="G5852" s="62" t="s">
        <v>2064</v>
      </c>
      <c r="H5852" s="63">
        <v>29.968615</v>
      </c>
      <c r="I5852" s="64">
        <v>-97.854206000000005</v>
      </c>
      <c r="J5852" s="65" t="s">
        <v>50</v>
      </c>
      <c r="K5852" s="66" t="s">
        <v>51</v>
      </c>
      <c r="L5852" s="62" t="s">
        <v>52</v>
      </c>
      <c r="M5852" s="69"/>
      <c r="N5852" s="65" t="s">
        <v>50</v>
      </c>
      <c r="O5852" s="66" t="s">
        <v>52</v>
      </c>
      <c r="P5852" s="69"/>
      <c r="Q5852" s="55" t="str">
        <f t="shared" si="91"/>
        <v>Non-Lead</v>
      </c>
      <c r="R5852" s="70" t="s">
        <v>51</v>
      </c>
      <c r="S5852" s="70" t="s">
        <v>51</v>
      </c>
      <c r="T5852" s="70"/>
      <c r="U5852" s="71" t="s">
        <v>284</v>
      </c>
      <c r="V5852" s="71" t="s">
        <v>51</v>
      </c>
      <c r="W5852" s="71" t="s">
        <v>51</v>
      </c>
      <c r="X5852" s="71" t="s">
        <v>51</v>
      </c>
      <c r="Y5852" s="72" t="str">
        <f>IF((OR((AND('[1]PWS Information'!$E$10="CWS",U5852="Single Family Residence",Q5852="Lead")),
(AND('[1]PWS Information'!$E$10="CWS",U5852="Multiple Family Residence",'[1]PWS Information'!$E$11="Yes",Q5852="Lead")),
(AND('[1]PWS Information'!$E$10="NTNC",Q5852="Lead")))),"Tier 1",
IF((OR((AND('[1]PWS Information'!$E$10="CWS",U5852="Multiple Family Residence",'[1]PWS Information'!$E$11="No",Q5852="Lead")),
(AND('[1]PWS Information'!$E$10="CWS",U5852="Other",Q5852="Lead")),
(AND('[1]PWS Information'!$E$10="CWS",U5852="Building",Q5852="Lead")))),"Tier 2",
IF((OR((AND('[1]PWS Information'!$E$10="CWS",U5852="Single Family Residence",Q5852="Galvanized Requiring Replacement")),
(AND('[1]PWS Information'!$E$10="CWS",U5852="Single Family Residence",Q5852="Galvanized Requiring Replacement",R5852="Yes")),
(AND('[1]PWS Information'!$E$10="NTNC",Q5852="Galvanized Requiring Replacement")),
(AND('[1]PWS Information'!$E$10="NTNC",U5852="Single Family Residence",R5852="Yes")))),"Tier 3",
IF((OR((AND('[1]PWS Information'!$E$10="CWS",U5852="Single Family Residence",S5852="Yes",Q5852="Non-Lead", J5852="Non-Lead - Copper",L5852="Before 1989")),
(AND('[1]PWS Information'!$E$10="CWS",U5852="Single Family Residence",S5852="Yes",Q5852="Non-Lead", N5852="Non-Lead - Copper",O5852="Before 1989")))),"Tier 4",
IF((OR((AND('[1]PWS Information'!$E$10="NTNC",Q5852="Non-Lead")),
(AND('[1]PWS Information'!$E$10="CWS",Q5852="Non-Lead",S5852="")),
(AND('[1]PWS Information'!$E$10="CWS",Q5852="Non-Lead",S5852="No")),
(AND('[1]PWS Information'!$E$10="CWS",Q5852="Non-Lead",S5852="Don't Know")),
(AND('[1]PWS Information'!$E$10="CWS",Q5852="Non-Lead", J5852="Non-Lead - Copper", S5852="Yes", L5852="Between 1989 and 2014")),
(AND('[1]PWS Information'!$E$10="CWS",Q5852="Non-Lead", J5852="Non-Lead - Copper", S5852="Yes", L5852="After 2014")),
(AND('[1]PWS Information'!$E$10="CWS",Q5852="Non-Lead", J5852="Non-Lead - Copper", S5852="Yes", L5852="Unknown")),
(AND('[1]PWS Information'!$E$10="CWS",Q5852="Non-Lead", N5852="Non-Lead - Copper", S5852="Yes", O5852="Between 1989 and 2014")),
(AND('[1]PWS Information'!$E$10="CWS",Q5852="Non-Lead", N5852="Non-Lead - Copper", S5852="Yes", O5852="After 2014")),
(AND('[1]PWS Information'!$E$10="CWS",Q5852="Non-Lead", N5852="Non-Lead - Copper", S5852="Yes", O5852="Unknown")),
(AND('[1]PWS Information'!$E$10="CWS",Q5852="Unknown")),
(AND('[1]PWS Information'!$E$10="NTNC",Q5852="Unknown")))),"Tier 5",
"")))))</f>
        <v>Tier 5</v>
      </c>
      <c r="Z5852" s="71"/>
      <c r="AA5852" s="71"/>
    </row>
    <row r="5853" spans="1:27" ht="57.6" x14ac:dyDescent="0.3">
      <c r="A5853" s="1"/>
      <c r="B5853" s="70">
        <v>6872911</v>
      </c>
      <c r="C5853" s="60" t="s">
        <v>2060</v>
      </c>
      <c r="D5853" s="61" t="s">
        <v>2061</v>
      </c>
      <c r="E5853" s="61" t="s">
        <v>128</v>
      </c>
      <c r="F5853" s="61">
        <v>78640</v>
      </c>
      <c r="G5853" s="62" t="s">
        <v>2064</v>
      </c>
      <c r="H5853" s="63">
        <v>29.968615</v>
      </c>
      <c r="I5853" s="64">
        <v>-97.854206000000005</v>
      </c>
      <c r="J5853" s="65" t="s">
        <v>50</v>
      </c>
      <c r="K5853" s="66" t="s">
        <v>51</v>
      </c>
      <c r="L5853" s="62" t="s">
        <v>52</v>
      </c>
      <c r="M5853" s="69"/>
      <c r="N5853" s="65" t="s">
        <v>50</v>
      </c>
      <c r="O5853" s="66" t="s">
        <v>52</v>
      </c>
      <c r="P5853" s="69"/>
      <c r="Q5853" s="55" t="str">
        <f t="shared" si="91"/>
        <v>Non-Lead</v>
      </c>
      <c r="R5853" s="70" t="s">
        <v>51</v>
      </c>
      <c r="S5853" s="70" t="s">
        <v>51</v>
      </c>
      <c r="T5853" s="70"/>
      <c r="U5853" s="71" t="s">
        <v>284</v>
      </c>
      <c r="V5853" s="71" t="s">
        <v>51</v>
      </c>
      <c r="W5853" s="71" t="s">
        <v>51</v>
      </c>
      <c r="X5853" s="71" t="s">
        <v>51</v>
      </c>
      <c r="Y5853" s="72" t="str">
        <f>IF((OR((AND('[1]PWS Information'!$E$10="CWS",U5853="Single Family Residence",Q5853="Lead")),
(AND('[1]PWS Information'!$E$10="CWS",U5853="Multiple Family Residence",'[1]PWS Information'!$E$11="Yes",Q5853="Lead")),
(AND('[1]PWS Information'!$E$10="NTNC",Q5853="Lead")))),"Tier 1",
IF((OR((AND('[1]PWS Information'!$E$10="CWS",U5853="Multiple Family Residence",'[1]PWS Information'!$E$11="No",Q5853="Lead")),
(AND('[1]PWS Information'!$E$10="CWS",U5853="Other",Q5853="Lead")),
(AND('[1]PWS Information'!$E$10="CWS",U5853="Building",Q5853="Lead")))),"Tier 2",
IF((OR((AND('[1]PWS Information'!$E$10="CWS",U5853="Single Family Residence",Q5853="Galvanized Requiring Replacement")),
(AND('[1]PWS Information'!$E$10="CWS",U5853="Single Family Residence",Q5853="Galvanized Requiring Replacement",R5853="Yes")),
(AND('[1]PWS Information'!$E$10="NTNC",Q5853="Galvanized Requiring Replacement")),
(AND('[1]PWS Information'!$E$10="NTNC",U5853="Single Family Residence",R5853="Yes")))),"Tier 3",
IF((OR((AND('[1]PWS Information'!$E$10="CWS",U5853="Single Family Residence",S5853="Yes",Q5853="Non-Lead", J5853="Non-Lead - Copper",L5853="Before 1989")),
(AND('[1]PWS Information'!$E$10="CWS",U5853="Single Family Residence",S5853="Yes",Q5853="Non-Lead", N5853="Non-Lead - Copper",O5853="Before 1989")))),"Tier 4",
IF((OR((AND('[1]PWS Information'!$E$10="NTNC",Q5853="Non-Lead")),
(AND('[1]PWS Information'!$E$10="CWS",Q5853="Non-Lead",S5853="")),
(AND('[1]PWS Information'!$E$10="CWS",Q5853="Non-Lead",S5853="No")),
(AND('[1]PWS Information'!$E$10="CWS",Q5853="Non-Lead",S5853="Don't Know")),
(AND('[1]PWS Information'!$E$10="CWS",Q5853="Non-Lead", J5853="Non-Lead - Copper", S5853="Yes", L5853="Between 1989 and 2014")),
(AND('[1]PWS Information'!$E$10="CWS",Q5853="Non-Lead", J5853="Non-Lead - Copper", S5853="Yes", L5853="After 2014")),
(AND('[1]PWS Information'!$E$10="CWS",Q5853="Non-Lead", J5853="Non-Lead - Copper", S5853="Yes", L5853="Unknown")),
(AND('[1]PWS Information'!$E$10="CWS",Q5853="Non-Lead", N5853="Non-Lead - Copper", S5853="Yes", O5853="Between 1989 and 2014")),
(AND('[1]PWS Information'!$E$10="CWS",Q5853="Non-Lead", N5853="Non-Lead - Copper", S5853="Yes", O5853="After 2014")),
(AND('[1]PWS Information'!$E$10="CWS",Q5853="Non-Lead", N5853="Non-Lead - Copper", S5853="Yes", O5853="Unknown")),
(AND('[1]PWS Information'!$E$10="CWS",Q5853="Unknown")),
(AND('[1]PWS Information'!$E$10="NTNC",Q5853="Unknown")))),"Tier 5",
"")))))</f>
        <v>Tier 5</v>
      </c>
      <c r="Z5853" s="71"/>
      <c r="AA5853" s="71"/>
    </row>
    <row r="5854" spans="1:27" ht="57.6" x14ac:dyDescent="0.3">
      <c r="A5854" s="17"/>
      <c r="B5854" s="70">
        <v>6872911</v>
      </c>
      <c r="C5854" s="60" t="s">
        <v>2060</v>
      </c>
      <c r="D5854" s="61" t="s">
        <v>2061</v>
      </c>
      <c r="E5854" s="61" t="s">
        <v>128</v>
      </c>
      <c r="F5854" s="61">
        <v>78640</v>
      </c>
      <c r="G5854" s="62" t="s">
        <v>2064</v>
      </c>
      <c r="H5854" s="63">
        <v>29.968615</v>
      </c>
      <c r="I5854" s="64">
        <v>-97.854206000000005</v>
      </c>
      <c r="J5854" s="65" t="s">
        <v>50</v>
      </c>
      <c r="K5854" s="66" t="s">
        <v>51</v>
      </c>
      <c r="L5854" s="62" t="s">
        <v>52</v>
      </c>
      <c r="M5854" s="69"/>
      <c r="N5854" s="65" t="s">
        <v>50</v>
      </c>
      <c r="O5854" s="66" t="s">
        <v>52</v>
      </c>
      <c r="P5854" s="69"/>
      <c r="Q5854" s="55" t="str">
        <f t="shared" si="91"/>
        <v>Non-Lead</v>
      </c>
      <c r="R5854" s="70" t="s">
        <v>51</v>
      </c>
      <c r="S5854" s="70" t="s">
        <v>51</v>
      </c>
      <c r="T5854" s="70"/>
      <c r="U5854" s="71" t="s">
        <v>284</v>
      </c>
      <c r="V5854" s="71" t="s">
        <v>51</v>
      </c>
      <c r="W5854" s="71" t="s">
        <v>51</v>
      </c>
      <c r="X5854" s="71" t="s">
        <v>51</v>
      </c>
      <c r="Y5854" s="72" t="str">
        <f>IF((OR((AND('[1]PWS Information'!$E$10="CWS",U5854="Single Family Residence",Q5854="Lead")),
(AND('[1]PWS Information'!$E$10="CWS",U5854="Multiple Family Residence",'[1]PWS Information'!$E$11="Yes",Q5854="Lead")),
(AND('[1]PWS Information'!$E$10="NTNC",Q5854="Lead")))),"Tier 1",
IF((OR((AND('[1]PWS Information'!$E$10="CWS",U5854="Multiple Family Residence",'[1]PWS Information'!$E$11="No",Q5854="Lead")),
(AND('[1]PWS Information'!$E$10="CWS",U5854="Other",Q5854="Lead")),
(AND('[1]PWS Information'!$E$10="CWS",U5854="Building",Q5854="Lead")))),"Tier 2",
IF((OR((AND('[1]PWS Information'!$E$10="CWS",U5854="Single Family Residence",Q5854="Galvanized Requiring Replacement")),
(AND('[1]PWS Information'!$E$10="CWS",U5854="Single Family Residence",Q5854="Galvanized Requiring Replacement",R5854="Yes")),
(AND('[1]PWS Information'!$E$10="NTNC",Q5854="Galvanized Requiring Replacement")),
(AND('[1]PWS Information'!$E$10="NTNC",U5854="Single Family Residence",R5854="Yes")))),"Tier 3",
IF((OR((AND('[1]PWS Information'!$E$10="CWS",U5854="Single Family Residence",S5854="Yes",Q5854="Non-Lead", J5854="Non-Lead - Copper",L5854="Before 1989")),
(AND('[1]PWS Information'!$E$10="CWS",U5854="Single Family Residence",S5854="Yes",Q5854="Non-Lead", N5854="Non-Lead - Copper",O5854="Before 1989")))),"Tier 4",
IF((OR((AND('[1]PWS Information'!$E$10="NTNC",Q5854="Non-Lead")),
(AND('[1]PWS Information'!$E$10="CWS",Q5854="Non-Lead",S5854="")),
(AND('[1]PWS Information'!$E$10="CWS",Q5854="Non-Lead",S5854="No")),
(AND('[1]PWS Information'!$E$10="CWS",Q5854="Non-Lead",S5854="Don't Know")),
(AND('[1]PWS Information'!$E$10="CWS",Q5854="Non-Lead", J5854="Non-Lead - Copper", S5854="Yes", L5854="Between 1989 and 2014")),
(AND('[1]PWS Information'!$E$10="CWS",Q5854="Non-Lead", J5854="Non-Lead - Copper", S5854="Yes", L5854="After 2014")),
(AND('[1]PWS Information'!$E$10="CWS",Q5854="Non-Lead", J5854="Non-Lead - Copper", S5854="Yes", L5854="Unknown")),
(AND('[1]PWS Information'!$E$10="CWS",Q5854="Non-Lead", N5854="Non-Lead - Copper", S5854="Yes", O5854="Between 1989 and 2014")),
(AND('[1]PWS Information'!$E$10="CWS",Q5854="Non-Lead", N5854="Non-Lead - Copper", S5854="Yes", O5854="After 2014")),
(AND('[1]PWS Information'!$E$10="CWS",Q5854="Non-Lead", N5854="Non-Lead - Copper", S5854="Yes", O5854="Unknown")),
(AND('[1]PWS Information'!$E$10="CWS",Q5854="Unknown")),
(AND('[1]PWS Information'!$E$10="NTNC",Q5854="Unknown")))),"Tier 5",
"")))))</f>
        <v>Tier 5</v>
      </c>
      <c r="Z5854" s="71"/>
      <c r="AA5854" s="71"/>
    </row>
    <row r="5855" spans="1:27" ht="57.6" x14ac:dyDescent="0.3">
      <c r="A5855" s="1"/>
      <c r="B5855" s="70">
        <v>6872911</v>
      </c>
      <c r="C5855" s="60" t="s">
        <v>2060</v>
      </c>
      <c r="D5855" s="61" t="s">
        <v>2061</v>
      </c>
      <c r="E5855" s="61" t="s">
        <v>128</v>
      </c>
      <c r="F5855" s="61">
        <v>78640</v>
      </c>
      <c r="G5855" s="62" t="s">
        <v>2064</v>
      </c>
      <c r="H5855" s="63">
        <v>29.968615</v>
      </c>
      <c r="I5855" s="64">
        <v>-97.854206000000005</v>
      </c>
      <c r="J5855" s="65" t="s">
        <v>50</v>
      </c>
      <c r="K5855" s="66" t="s">
        <v>51</v>
      </c>
      <c r="L5855" s="62" t="s">
        <v>52</v>
      </c>
      <c r="M5855" s="69"/>
      <c r="N5855" s="65" t="s">
        <v>50</v>
      </c>
      <c r="O5855" s="66" t="s">
        <v>52</v>
      </c>
      <c r="P5855" s="69"/>
      <c r="Q5855" s="55" t="str">
        <f t="shared" si="91"/>
        <v>Non-Lead</v>
      </c>
      <c r="R5855" s="70" t="s">
        <v>51</v>
      </c>
      <c r="S5855" s="70" t="s">
        <v>51</v>
      </c>
      <c r="T5855" s="70"/>
      <c r="U5855" s="71" t="s">
        <v>284</v>
      </c>
      <c r="V5855" s="71" t="s">
        <v>51</v>
      </c>
      <c r="W5855" s="71" t="s">
        <v>51</v>
      </c>
      <c r="X5855" s="71" t="s">
        <v>51</v>
      </c>
      <c r="Y5855" s="72" t="str">
        <f>IF((OR((AND('[1]PWS Information'!$E$10="CWS",U5855="Single Family Residence",Q5855="Lead")),
(AND('[1]PWS Information'!$E$10="CWS",U5855="Multiple Family Residence",'[1]PWS Information'!$E$11="Yes",Q5855="Lead")),
(AND('[1]PWS Information'!$E$10="NTNC",Q5855="Lead")))),"Tier 1",
IF((OR((AND('[1]PWS Information'!$E$10="CWS",U5855="Multiple Family Residence",'[1]PWS Information'!$E$11="No",Q5855="Lead")),
(AND('[1]PWS Information'!$E$10="CWS",U5855="Other",Q5855="Lead")),
(AND('[1]PWS Information'!$E$10="CWS",U5855="Building",Q5855="Lead")))),"Tier 2",
IF((OR((AND('[1]PWS Information'!$E$10="CWS",U5855="Single Family Residence",Q5855="Galvanized Requiring Replacement")),
(AND('[1]PWS Information'!$E$10="CWS",U5855="Single Family Residence",Q5855="Galvanized Requiring Replacement",R5855="Yes")),
(AND('[1]PWS Information'!$E$10="NTNC",Q5855="Galvanized Requiring Replacement")),
(AND('[1]PWS Information'!$E$10="NTNC",U5855="Single Family Residence",R5855="Yes")))),"Tier 3",
IF((OR((AND('[1]PWS Information'!$E$10="CWS",U5855="Single Family Residence",S5855="Yes",Q5855="Non-Lead", J5855="Non-Lead - Copper",L5855="Before 1989")),
(AND('[1]PWS Information'!$E$10="CWS",U5855="Single Family Residence",S5855="Yes",Q5855="Non-Lead", N5855="Non-Lead - Copper",O5855="Before 1989")))),"Tier 4",
IF((OR((AND('[1]PWS Information'!$E$10="NTNC",Q5855="Non-Lead")),
(AND('[1]PWS Information'!$E$10="CWS",Q5855="Non-Lead",S5855="")),
(AND('[1]PWS Information'!$E$10="CWS",Q5855="Non-Lead",S5855="No")),
(AND('[1]PWS Information'!$E$10="CWS",Q5855="Non-Lead",S5855="Don't Know")),
(AND('[1]PWS Information'!$E$10="CWS",Q5855="Non-Lead", J5855="Non-Lead - Copper", S5855="Yes", L5855="Between 1989 and 2014")),
(AND('[1]PWS Information'!$E$10="CWS",Q5855="Non-Lead", J5855="Non-Lead - Copper", S5855="Yes", L5855="After 2014")),
(AND('[1]PWS Information'!$E$10="CWS",Q5855="Non-Lead", J5855="Non-Lead - Copper", S5855="Yes", L5855="Unknown")),
(AND('[1]PWS Information'!$E$10="CWS",Q5855="Non-Lead", N5855="Non-Lead - Copper", S5855="Yes", O5855="Between 1989 and 2014")),
(AND('[1]PWS Information'!$E$10="CWS",Q5855="Non-Lead", N5855="Non-Lead - Copper", S5855="Yes", O5855="After 2014")),
(AND('[1]PWS Information'!$E$10="CWS",Q5855="Non-Lead", N5855="Non-Lead - Copper", S5855="Yes", O5855="Unknown")),
(AND('[1]PWS Information'!$E$10="CWS",Q5855="Unknown")),
(AND('[1]PWS Information'!$E$10="NTNC",Q5855="Unknown")))),"Tier 5",
"")))))</f>
        <v>Tier 5</v>
      </c>
      <c r="Z5855" s="71"/>
      <c r="AA5855" s="71"/>
    </row>
    <row r="5856" spans="1:27" ht="57.6" x14ac:dyDescent="0.3">
      <c r="A5856" s="1"/>
      <c r="B5856" s="70">
        <v>6872911</v>
      </c>
      <c r="C5856" s="60" t="s">
        <v>2060</v>
      </c>
      <c r="D5856" s="61" t="s">
        <v>2061</v>
      </c>
      <c r="E5856" s="61" t="s">
        <v>128</v>
      </c>
      <c r="F5856" s="61">
        <v>78640</v>
      </c>
      <c r="G5856" s="62" t="s">
        <v>2064</v>
      </c>
      <c r="H5856" s="63">
        <v>29.968615</v>
      </c>
      <c r="I5856" s="64">
        <v>-97.854206000000005</v>
      </c>
      <c r="J5856" s="65" t="s">
        <v>50</v>
      </c>
      <c r="K5856" s="66" t="s">
        <v>51</v>
      </c>
      <c r="L5856" s="62" t="s">
        <v>52</v>
      </c>
      <c r="M5856" s="69"/>
      <c r="N5856" s="65" t="s">
        <v>50</v>
      </c>
      <c r="O5856" s="66" t="s">
        <v>52</v>
      </c>
      <c r="P5856" s="69"/>
      <c r="Q5856" s="55" t="str">
        <f t="shared" si="91"/>
        <v>Non-Lead</v>
      </c>
      <c r="R5856" s="70" t="s">
        <v>51</v>
      </c>
      <c r="S5856" s="70" t="s">
        <v>51</v>
      </c>
      <c r="T5856" s="70"/>
      <c r="U5856" s="71" t="s">
        <v>284</v>
      </c>
      <c r="V5856" s="71" t="s">
        <v>51</v>
      </c>
      <c r="W5856" s="71" t="s">
        <v>51</v>
      </c>
      <c r="X5856" s="71" t="s">
        <v>51</v>
      </c>
      <c r="Y5856" s="72" t="str">
        <f>IF((OR((AND('[1]PWS Information'!$E$10="CWS",U5856="Single Family Residence",Q5856="Lead")),
(AND('[1]PWS Information'!$E$10="CWS",U5856="Multiple Family Residence",'[1]PWS Information'!$E$11="Yes",Q5856="Lead")),
(AND('[1]PWS Information'!$E$10="NTNC",Q5856="Lead")))),"Tier 1",
IF((OR((AND('[1]PWS Information'!$E$10="CWS",U5856="Multiple Family Residence",'[1]PWS Information'!$E$11="No",Q5856="Lead")),
(AND('[1]PWS Information'!$E$10="CWS",U5856="Other",Q5856="Lead")),
(AND('[1]PWS Information'!$E$10="CWS",U5856="Building",Q5856="Lead")))),"Tier 2",
IF((OR((AND('[1]PWS Information'!$E$10="CWS",U5856="Single Family Residence",Q5856="Galvanized Requiring Replacement")),
(AND('[1]PWS Information'!$E$10="CWS",U5856="Single Family Residence",Q5856="Galvanized Requiring Replacement",R5856="Yes")),
(AND('[1]PWS Information'!$E$10="NTNC",Q5856="Galvanized Requiring Replacement")),
(AND('[1]PWS Information'!$E$10="NTNC",U5856="Single Family Residence",R5856="Yes")))),"Tier 3",
IF((OR((AND('[1]PWS Information'!$E$10="CWS",U5856="Single Family Residence",S5856="Yes",Q5856="Non-Lead", J5856="Non-Lead - Copper",L5856="Before 1989")),
(AND('[1]PWS Information'!$E$10="CWS",U5856="Single Family Residence",S5856="Yes",Q5856="Non-Lead", N5856="Non-Lead - Copper",O5856="Before 1989")))),"Tier 4",
IF((OR((AND('[1]PWS Information'!$E$10="NTNC",Q5856="Non-Lead")),
(AND('[1]PWS Information'!$E$10="CWS",Q5856="Non-Lead",S5856="")),
(AND('[1]PWS Information'!$E$10="CWS",Q5856="Non-Lead",S5856="No")),
(AND('[1]PWS Information'!$E$10="CWS",Q5856="Non-Lead",S5856="Don't Know")),
(AND('[1]PWS Information'!$E$10="CWS",Q5856="Non-Lead", J5856="Non-Lead - Copper", S5856="Yes", L5856="Between 1989 and 2014")),
(AND('[1]PWS Information'!$E$10="CWS",Q5856="Non-Lead", J5856="Non-Lead - Copper", S5856="Yes", L5856="After 2014")),
(AND('[1]PWS Information'!$E$10="CWS",Q5856="Non-Lead", J5856="Non-Lead - Copper", S5856="Yes", L5856="Unknown")),
(AND('[1]PWS Information'!$E$10="CWS",Q5856="Non-Lead", N5856="Non-Lead - Copper", S5856="Yes", O5856="Between 1989 and 2014")),
(AND('[1]PWS Information'!$E$10="CWS",Q5856="Non-Lead", N5856="Non-Lead - Copper", S5856="Yes", O5856="After 2014")),
(AND('[1]PWS Information'!$E$10="CWS",Q5856="Non-Lead", N5856="Non-Lead - Copper", S5856="Yes", O5856="Unknown")),
(AND('[1]PWS Information'!$E$10="CWS",Q5856="Unknown")),
(AND('[1]PWS Information'!$E$10="NTNC",Q5856="Unknown")))),"Tier 5",
"")))))</f>
        <v>Tier 5</v>
      </c>
      <c r="Z5856" s="71"/>
      <c r="AA5856" s="71"/>
    </row>
    <row r="5857" spans="1:27" ht="57.6" x14ac:dyDescent="0.3">
      <c r="A5857" s="1"/>
      <c r="B5857" s="70">
        <v>6872911</v>
      </c>
      <c r="C5857" s="60" t="s">
        <v>2060</v>
      </c>
      <c r="D5857" s="61" t="s">
        <v>2061</v>
      </c>
      <c r="E5857" s="61" t="s">
        <v>128</v>
      </c>
      <c r="F5857" s="61">
        <v>78640</v>
      </c>
      <c r="G5857" s="62" t="s">
        <v>2064</v>
      </c>
      <c r="H5857" s="63">
        <v>29.968615</v>
      </c>
      <c r="I5857" s="64">
        <v>-97.854206000000005</v>
      </c>
      <c r="J5857" s="65" t="s">
        <v>50</v>
      </c>
      <c r="K5857" s="66" t="s">
        <v>51</v>
      </c>
      <c r="L5857" s="62" t="s">
        <v>52</v>
      </c>
      <c r="M5857" s="69"/>
      <c r="N5857" s="65" t="s">
        <v>50</v>
      </c>
      <c r="O5857" s="66" t="s">
        <v>52</v>
      </c>
      <c r="P5857" s="69"/>
      <c r="Q5857" s="55" t="str">
        <f t="shared" si="91"/>
        <v>Non-Lead</v>
      </c>
      <c r="R5857" s="70" t="s">
        <v>51</v>
      </c>
      <c r="S5857" s="70" t="s">
        <v>51</v>
      </c>
      <c r="T5857" s="70"/>
      <c r="U5857" s="71" t="s">
        <v>284</v>
      </c>
      <c r="V5857" s="71" t="s">
        <v>51</v>
      </c>
      <c r="W5857" s="71" t="s">
        <v>51</v>
      </c>
      <c r="X5857" s="71" t="s">
        <v>51</v>
      </c>
      <c r="Y5857" s="72" t="str">
        <f>IF((OR((AND('[1]PWS Information'!$E$10="CWS",U5857="Single Family Residence",Q5857="Lead")),
(AND('[1]PWS Information'!$E$10="CWS",U5857="Multiple Family Residence",'[1]PWS Information'!$E$11="Yes",Q5857="Lead")),
(AND('[1]PWS Information'!$E$10="NTNC",Q5857="Lead")))),"Tier 1",
IF((OR((AND('[1]PWS Information'!$E$10="CWS",U5857="Multiple Family Residence",'[1]PWS Information'!$E$11="No",Q5857="Lead")),
(AND('[1]PWS Information'!$E$10="CWS",U5857="Other",Q5857="Lead")),
(AND('[1]PWS Information'!$E$10="CWS",U5857="Building",Q5857="Lead")))),"Tier 2",
IF((OR((AND('[1]PWS Information'!$E$10="CWS",U5857="Single Family Residence",Q5857="Galvanized Requiring Replacement")),
(AND('[1]PWS Information'!$E$10="CWS",U5857="Single Family Residence",Q5857="Galvanized Requiring Replacement",R5857="Yes")),
(AND('[1]PWS Information'!$E$10="NTNC",Q5857="Galvanized Requiring Replacement")),
(AND('[1]PWS Information'!$E$10="NTNC",U5857="Single Family Residence",R5857="Yes")))),"Tier 3",
IF((OR((AND('[1]PWS Information'!$E$10="CWS",U5857="Single Family Residence",S5857="Yes",Q5857="Non-Lead", J5857="Non-Lead - Copper",L5857="Before 1989")),
(AND('[1]PWS Information'!$E$10="CWS",U5857="Single Family Residence",S5857="Yes",Q5857="Non-Lead", N5857="Non-Lead - Copper",O5857="Before 1989")))),"Tier 4",
IF((OR((AND('[1]PWS Information'!$E$10="NTNC",Q5857="Non-Lead")),
(AND('[1]PWS Information'!$E$10="CWS",Q5857="Non-Lead",S5857="")),
(AND('[1]PWS Information'!$E$10="CWS",Q5857="Non-Lead",S5857="No")),
(AND('[1]PWS Information'!$E$10="CWS",Q5857="Non-Lead",S5857="Don't Know")),
(AND('[1]PWS Information'!$E$10="CWS",Q5857="Non-Lead", J5857="Non-Lead - Copper", S5857="Yes", L5857="Between 1989 and 2014")),
(AND('[1]PWS Information'!$E$10="CWS",Q5857="Non-Lead", J5857="Non-Lead - Copper", S5857="Yes", L5857="After 2014")),
(AND('[1]PWS Information'!$E$10="CWS",Q5857="Non-Lead", J5857="Non-Lead - Copper", S5857="Yes", L5857="Unknown")),
(AND('[1]PWS Information'!$E$10="CWS",Q5857="Non-Lead", N5857="Non-Lead - Copper", S5857="Yes", O5857="Between 1989 and 2014")),
(AND('[1]PWS Information'!$E$10="CWS",Q5857="Non-Lead", N5857="Non-Lead - Copper", S5857="Yes", O5857="After 2014")),
(AND('[1]PWS Information'!$E$10="CWS",Q5857="Non-Lead", N5857="Non-Lead - Copper", S5857="Yes", O5857="Unknown")),
(AND('[1]PWS Information'!$E$10="CWS",Q5857="Unknown")),
(AND('[1]PWS Information'!$E$10="NTNC",Q5857="Unknown")))),"Tier 5",
"")))))</f>
        <v>Tier 5</v>
      </c>
      <c r="Z5857" s="71"/>
      <c r="AA5857" s="71"/>
    </row>
    <row r="5858" spans="1:27" ht="57.6" x14ac:dyDescent="0.3">
      <c r="A5858" s="17"/>
      <c r="B5858" s="70">
        <v>6872911</v>
      </c>
      <c r="C5858" s="60" t="s">
        <v>2060</v>
      </c>
      <c r="D5858" s="61" t="s">
        <v>2061</v>
      </c>
      <c r="E5858" s="61" t="s">
        <v>128</v>
      </c>
      <c r="F5858" s="61">
        <v>78640</v>
      </c>
      <c r="G5858" s="62" t="s">
        <v>2064</v>
      </c>
      <c r="H5858" s="63">
        <v>29.968615</v>
      </c>
      <c r="I5858" s="64">
        <v>-97.854206000000005</v>
      </c>
      <c r="J5858" s="65" t="s">
        <v>50</v>
      </c>
      <c r="K5858" s="66" t="s">
        <v>51</v>
      </c>
      <c r="L5858" s="62" t="s">
        <v>52</v>
      </c>
      <c r="M5858" s="69"/>
      <c r="N5858" s="65" t="s">
        <v>50</v>
      </c>
      <c r="O5858" s="66" t="s">
        <v>52</v>
      </c>
      <c r="P5858" s="69"/>
      <c r="Q5858" s="55" t="str">
        <f t="shared" si="91"/>
        <v>Non-Lead</v>
      </c>
      <c r="R5858" s="70" t="s">
        <v>51</v>
      </c>
      <c r="S5858" s="70" t="s">
        <v>51</v>
      </c>
      <c r="T5858" s="70"/>
      <c r="U5858" s="71" t="s">
        <v>284</v>
      </c>
      <c r="V5858" s="71" t="s">
        <v>51</v>
      </c>
      <c r="W5858" s="71" t="s">
        <v>51</v>
      </c>
      <c r="X5858" s="71" t="s">
        <v>51</v>
      </c>
      <c r="Y5858" s="72" t="str">
        <f>IF((OR((AND('[1]PWS Information'!$E$10="CWS",U5858="Single Family Residence",Q5858="Lead")),
(AND('[1]PWS Information'!$E$10="CWS",U5858="Multiple Family Residence",'[1]PWS Information'!$E$11="Yes",Q5858="Lead")),
(AND('[1]PWS Information'!$E$10="NTNC",Q5858="Lead")))),"Tier 1",
IF((OR((AND('[1]PWS Information'!$E$10="CWS",U5858="Multiple Family Residence",'[1]PWS Information'!$E$11="No",Q5858="Lead")),
(AND('[1]PWS Information'!$E$10="CWS",U5858="Other",Q5858="Lead")),
(AND('[1]PWS Information'!$E$10="CWS",U5858="Building",Q5858="Lead")))),"Tier 2",
IF((OR((AND('[1]PWS Information'!$E$10="CWS",U5858="Single Family Residence",Q5858="Galvanized Requiring Replacement")),
(AND('[1]PWS Information'!$E$10="CWS",U5858="Single Family Residence",Q5858="Galvanized Requiring Replacement",R5858="Yes")),
(AND('[1]PWS Information'!$E$10="NTNC",Q5858="Galvanized Requiring Replacement")),
(AND('[1]PWS Information'!$E$10="NTNC",U5858="Single Family Residence",R5858="Yes")))),"Tier 3",
IF((OR((AND('[1]PWS Information'!$E$10="CWS",U5858="Single Family Residence",S5858="Yes",Q5858="Non-Lead", J5858="Non-Lead - Copper",L5858="Before 1989")),
(AND('[1]PWS Information'!$E$10="CWS",U5858="Single Family Residence",S5858="Yes",Q5858="Non-Lead", N5858="Non-Lead - Copper",O5858="Before 1989")))),"Tier 4",
IF((OR((AND('[1]PWS Information'!$E$10="NTNC",Q5858="Non-Lead")),
(AND('[1]PWS Information'!$E$10="CWS",Q5858="Non-Lead",S5858="")),
(AND('[1]PWS Information'!$E$10="CWS",Q5858="Non-Lead",S5858="No")),
(AND('[1]PWS Information'!$E$10="CWS",Q5858="Non-Lead",S5858="Don't Know")),
(AND('[1]PWS Information'!$E$10="CWS",Q5858="Non-Lead", J5858="Non-Lead - Copper", S5858="Yes", L5858="Between 1989 and 2014")),
(AND('[1]PWS Information'!$E$10="CWS",Q5858="Non-Lead", J5858="Non-Lead - Copper", S5858="Yes", L5858="After 2014")),
(AND('[1]PWS Information'!$E$10="CWS",Q5858="Non-Lead", J5858="Non-Lead - Copper", S5858="Yes", L5858="Unknown")),
(AND('[1]PWS Information'!$E$10="CWS",Q5858="Non-Lead", N5858="Non-Lead - Copper", S5858="Yes", O5858="Between 1989 and 2014")),
(AND('[1]PWS Information'!$E$10="CWS",Q5858="Non-Lead", N5858="Non-Lead - Copper", S5858="Yes", O5858="After 2014")),
(AND('[1]PWS Information'!$E$10="CWS",Q5858="Non-Lead", N5858="Non-Lead - Copper", S5858="Yes", O5858="Unknown")),
(AND('[1]PWS Information'!$E$10="CWS",Q5858="Unknown")),
(AND('[1]PWS Information'!$E$10="NTNC",Q5858="Unknown")))),"Tier 5",
"")))))</f>
        <v>Tier 5</v>
      </c>
      <c r="Z5858" s="71"/>
      <c r="AA5858" s="71"/>
    </row>
    <row r="5859" spans="1:27" ht="57.6" x14ac:dyDescent="0.3">
      <c r="A5859" s="1"/>
      <c r="B5859" s="70">
        <v>6872911</v>
      </c>
      <c r="C5859" s="60" t="s">
        <v>2060</v>
      </c>
      <c r="D5859" s="61" t="s">
        <v>2061</v>
      </c>
      <c r="E5859" s="61" t="s">
        <v>128</v>
      </c>
      <c r="F5859" s="61">
        <v>78640</v>
      </c>
      <c r="G5859" s="62" t="s">
        <v>2064</v>
      </c>
      <c r="H5859" s="63">
        <v>29.968615</v>
      </c>
      <c r="I5859" s="64">
        <v>-97.854206000000005</v>
      </c>
      <c r="J5859" s="65" t="s">
        <v>50</v>
      </c>
      <c r="K5859" s="66" t="s">
        <v>51</v>
      </c>
      <c r="L5859" s="62" t="s">
        <v>52</v>
      </c>
      <c r="M5859" s="69"/>
      <c r="N5859" s="65" t="s">
        <v>50</v>
      </c>
      <c r="O5859" s="66" t="s">
        <v>52</v>
      </c>
      <c r="P5859" s="69"/>
      <c r="Q5859" s="55" t="str">
        <f t="shared" si="91"/>
        <v>Non-Lead</v>
      </c>
      <c r="R5859" s="70" t="s">
        <v>51</v>
      </c>
      <c r="S5859" s="70" t="s">
        <v>51</v>
      </c>
      <c r="T5859" s="70"/>
      <c r="U5859" s="71" t="s">
        <v>284</v>
      </c>
      <c r="V5859" s="71" t="s">
        <v>51</v>
      </c>
      <c r="W5859" s="71" t="s">
        <v>51</v>
      </c>
      <c r="X5859" s="71" t="s">
        <v>51</v>
      </c>
      <c r="Y5859" s="72" t="str">
        <f>IF((OR((AND('[1]PWS Information'!$E$10="CWS",U5859="Single Family Residence",Q5859="Lead")),
(AND('[1]PWS Information'!$E$10="CWS",U5859="Multiple Family Residence",'[1]PWS Information'!$E$11="Yes",Q5859="Lead")),
(AND('[1]PWS Information'!$E$10="NTNC",Q5859="Lead")))),"Tier 1",
IF((OR((AND('[1]PWS Information'!$E$10="CWS",U5859="Multiple Family Residence",'[1]PWS Information'!$E$11="No",Q5859="Lead")),
(AND('[1]PWS Information'!$E$10="CWS",U5859="Other",Q5859="Lead")),
(AND('[1]PWS Information'!$E$10="CWS",U5859="Building",Q5859="Lead")))),"Tier 2",
IF((OR((AND('[1]PWS Information'!$E$10="CWS",U5859="Single Family Residence",Q5859="Galvanized Requiring Replacement")),
(AND('[1]PWS Information'!$E$10="CWS",U5859="Single Family Residence",Q5859="Galvanized Requiring Replacement",R5859="Yes")),
(AND('[1]PWS Information'!$E$10="NTNC",Q5859="Galvanized Requiring Replacement")),
(AND('[1]PWS Information'!$E$10="NTNC",U5859="Single Family Residence",R5859="Yes")))),"Tier 3",
IF((OR((AND('[1]PWS Information'!$E$10="CWS",U5859="Single Family Residence",S5859="Yes",Q5859="Non-Lead", J5859="Non-Lead - Copper",L5859="Before 1989")),
(AND('[1]PWS Information'!$E$10="CWS",U5859="Single Family Residence",S5859="Yes",Q5859="Non-Lead", N5859="Non-Lead - Copper",O5859="Before 1989")))),"Tier 4",
IF((OR((AND('[1]PWS Information'!$E$10="NTNC",Q5859="Non-Lead")),
(AND('[1]PWS Information'!$E$10="CWS",Q5859="Non-Lead",S5859="")),
(AND('[1]PWS Information'!$E$10="CWS",Q5859="Non-Lead",S5859="No")),
(AND('[1]PWS Information'!$E$10="CWS",Q5859="Non-Lead",S5859="Don't Know")),
(AND('[1]PWS Information'!$E$10="CWS",Q5859="Non-Lead", J5859="Non-Lead - Copper", S5859="Yes", L5859="Between 1989 and 2014")),
(AND('[1]PWS Information'!$E$10="CWS",Q5859="Non-Lead", J5859="Non-Lead - Copper", S5859="Yes", L5859="After 2014")),
(AND('[1]PWS Information'!$E$10="CWS",Q5859="Non-Lead", J5859="Non-Lead - Copper", S5859="Yes", L5859="Unknown")),
(AND('[1]PWS Information'!$E$10="CWS",Q5859="Non-Lead", N5859="Non-Lead - Copper", S5859="Yes", O5859="Between 1989 and 2014")),
(AND('[1]PWS Information'!$E$10="CWS",Q5859="Non-Lead", N5859="Non-Lead - Copper", S5859="Yes", O5859="After 2014")),
(AND('[1]PWS Information'!$E$10="CWS",Q5859="Non-Lead", N5859="Non-Lead - Copper", S5859="Yes", O5859="Unknown")),
(AND('[1]PWS Information'!$E$10="CWS",Q5859="Unknown")),
(AND('[1]PWS Information'!$E$10="NTNC",Q5859="Unknown")))),"Tier 5",
"")))))</f>
        <v>Tier 5</v>
      </c>
      <c r="Z5859" s="71"/>
      <c r="AA5859" s="71"/>
    </row>
    <row r="5860" spans="1:27" ht="57.6" x14ac:dyDescent="0.3">
      <c r="A5860" s="1"/>
      <c r="B5860" s="70">
        <v>6872911</v>
      </c>
      <c r="C5860" s="60" t="s">
        <v>2060</v>
      </c>
      <c r="D5860" s="61" t="s">
        <v>2061</v>
      </c>
      <c r="E5860" s="61" t="s">
        <v>128</v>
      </c>
      <c r="F5860" s="61">
        <v>78640</v>
      </c>
      <c r="G5860" s="62" t="s">
        <v>2064</v>
      </c>
      <c r="H5860" s="63">
        <v>29.968615</v>
      </c>
      <c r="I5860" s="64">
        <v>-97.854206000000005</v>
      </c>
      <c r="J5860" s="65" t="s">
        <v>50</v>
      </c>
      <c r="K5860" s="66" t="s">
        <v>51</v>
      </c>
      <c r="L5860" s="62" t="s">
        <v>52</v>
      </c>
      <c r="M5860" s="69"/>
      <c r="N5860" s="65" t="s">
        <v>50</v>
      </c>
      <c r="O5860" s="66" t="s">
        <v>52</v>
      </c>
      <c r="P5860" s="69"/>
      <c r="Q5860" s="55" t="str">
        <f t="shared" si="91"/>
        <v>Non-Lead</v>
      </c>
      <c r="R5860" s="70" t="s">
        <v>51</v>
      </c>
      <c r="S5860" s="70" t="s">
        <v>51</v>
      </c>
      <c r="T5860" s="70"/>
      <c r="U5860" s="71" t="s">
        <v>284</v>
      </c>
      <c r="V5860" s="71" t="s">
        <v>51</v>
      </c>
      <c r="W5860" s="71" t="s">
        <v>51</v>
      </c>
      <c r="X5860" s="71" t="s">
        <v>51</v>
      </c>
      <c r="Y5860" s="72" t="str">
        <f>IF((OR((AND('[1]PWS Information'!$E$10="CWS",U5860="Single Family Residence",Q5860="Lead")),
(AND('[1]PWS Information'!$E$10="CWS",U5860="Multiple Family Residence",'[1]PWS Information'!$E$11="Yes",Q5860="Lead")),
(AND('[1]PWS Information'!$E$10="NTNC",Q5860="Lead")))),"Tier 1",
IF((OR((AND('[1]PWS Information'!$E$10="CWS",U5860="Multiple Family Residence",'[1]PWS Information'!$E$11="No",Q5860="Lead")),
(AND('[1]PWS Information'!$E$10="CWS",U5860="Other",Q5860="Lead")),
(AND('[1]PWS Information'!$E$10="CWS",U5860="Building",Q5860="Lead")))),"Tier 2",
IF((OR((AND('[1]PWS Information'!$E$10="CWS",U5860="Single Family Residence",Q5860="Galvanized Requiring Replacement")),
(AND('[1]PWS Information'!$E$10="CWS",U5860="Single Family Residence",Q5860="Galvanized Requiring Replacement",R5860="Yes")),
(AND('[1]PWS Information'!$E$10="NTNC",Q5860="Galvanized Requiring Replacement")),
(AND('[1]PWS Information'!$E$10="NTNC",U5860="Single Family Residence",R5860="Yes")))),"Tier 3",
IF((OR((AND('[1]PWS Information'!$E$10="CWS",U5860="Single Family Residence",S5860="Yes",Q5860="Non-Lead", J5860="Non-Lead - Copper",L5860="Before 1989")),
(AND('[1]PWS Information'!$E$10="CWS",U5860="Single Family Residence",S5860="Yes",Q5860="Non-Lead", N5860="Non-Lead - Copper",O5860="Before 1989")))),"Tier 4",
IF((OR((AND('[1]PWS Information'!$E$10="NTNC",Q5860="Non-Lead")),
(AND('[1]PWS Information'!$E$10="CWS",Q5860="Non-Lead",S5860="")),
(AND('[1]PWS Information'!$E$10="CWS",Q5860="Non-Lead",S5860="No")),
(AND('[1]PWS Information'!$E$10="CWS",Q5860="Non-Lead",S5860="Don't Know")),
(AND('[1]PWS Information'!$E$10="CWS",Q5860="Non-Lead", J5860="Non-Lead - Copper", S5860="Yes", L5860="Between 1989 and 2014")),
(AND('[1]PWS Information'!$E$10="CWS",Q5860="Non-Lead", J5860="Non-Lead - Copper", S5860="Yes", L5860="After 2014")),
(AND('[1]PWS Information'!$E$10="CWS",Q5860="Non-Lead", J5860="Non-Lead - Copper", S5860="Yes", L5860="Unknown")),
(AND('[1]PWS Information'!$E$10="CWS",Q5860="Non-Lead", N5860="Non-Lead - Copper", S5860="Yes", O5860="Between 1989 and 2014")),
(AND('[1]PWS Information'!$E$10="CWS",Q5860="Non-Lead", N5860="Non-Lead - Copper", S5860="Yes", O5860="After 2014")),
(AND('[1]PWS Information'!$E$10="CWS",Q5860="Non-Lead", N5860="Non-Lead - Copper", S5860="Yes", O5860="Unknown")),
(AND('[1]PWS Information'!$E$10="CWS",Q5860="Unknown")),
(AND('[1]PWS Information'!$E$10="NTNC",Q5860="Unknown")))),"Tier 5",
"")))))</f>
        <v>Tier 5</v>
      </c>
      <c r="Z5860" s="71"/>
      <c r="AA5860" s="71"/>
    </row>
    <row r="5861" spans="1:27" ht="57.6" x14ac:dyDescent="0.3">
      <c r="A5861" s="1"/>
      <c r="B5861" s="70">
        <v>6872911</v>
      </c>
      <c r="C5861" s="60" t="s">
        <v>2060</v>
      </c>
      <c r="D5861" s="61" t="s">
        <v>2061</v>
      </c>
      <c r="E5861" s="61" t="s">
        <v>128</v>
      </c>
      <c r="F5861" s="61">
        <v>78640</v>
      </c>
      <c r="G5861" s="62" t="s">
        <v>2064</v>
      </c>
      <c r="H5861" s="63">
        <v>29.968615</v>
      </c>
      <c r="I5861" s="64">
        <v>-97.854206000000005</v>
      </c>
      <c r="J5861" s="65" t="s">
        <v>50</v>
      </c>
      <c r="K5861" s="66" t="s">
        <v>51</v>
      </c>
      <c r="L5861" s="62" t="s">
        <v>52</v>
      </c>
      <c r="M5861" s="69"/>
      <c r="N5861" s="65" t="s">
        <v>50</v>
      </c>
      <c r="O5861" s="66" t="s">
        <v>52</v>
      </c>
      <c r="P5861" s="69"/>
      <c r="Q5861" s="55" t="str">
        <f t="shared" si="91"/>
        <v>Non-Lead</v>
      </c>
      <c r="R5861" s="70" t="s">
        <v>51</v>
      </c>
      <c r="S5861" s="70" t="s">
        <v>51</v>
      </c>
      <c r="T5861" s="70"/>
      <c r="U5861" s="71" t="s">
        <v>284</v>
      </c>
      <c r="V5861" s="71" t="s">
        <v>51</v>
      </c>
      <c r="W5861" s="71" t="s">
        <v>51</v>
      </c>
      <c r="X5861" s="71" t="s">
        <v>51</v>
      </c>
      <c r="Y5861" s="72" t="str">
        <f>IF((OR((AND('[1]PWS Information'!$E$10="CWS",U5861="Single Family Residence",Q5861="Lead")),
(AND('[1]PWS Information'!$E$10="CWS",U5861="Multiple Family Residence",'[1]PWS Information'!$E$11="Yes",Q5861="Lead")),
(AND('[1]PWS Information'!$E$10="NTNC",Q5861="Lead")))),"Tier 1",
IF((OR((AND('[1]PWS Information'!$E$10="CWS",U5861="Multiple Family Residence",'[1]PWS Information'!$E$11="No",Q5861="Lead")),
(AND('[1]PWS Information'!$E$10="CWS",U5861="Other",Q5861="Lead")),
(AND('[1]PWS Information'!$E$10="CWS",U5861="Building",Q5861="Lead")))),"Tier 2",
IF((OR((AND('[1]PWS Information'!$E$10="CWS",U5861="Single Family Residence",Q5861="Galvanized Requiring Replacement")),
(AND('[1]PWS Information'!$E$10="CWS",U5861="Single Family Residence",Q5861="Galvanized Requiring Replacement",R5861="Yes")),
(AND('[1]PWS Information'!$E$10="NTNC",Q5861="Galvanized Requiring Replacement")),
(AND('[1]PWS Information'!$E$10="NTNC",U5861="Single Family Residence",R5861="Yes")))),"Tier 3",
IF((OR((AND('[1]PWS Information'!$E$10="CWS",U5861="Single Family Residence",S5861="Yes",Q5861="Non-Lead", J5861="Non-Lead - Copper",L5861="Before 1989")),
(AND('[1]PWS Information'!$E$10="CWS",U5861="Single Family Residence",S5861="Yes",Q5861="Non-Lead", N5861="Non-Lead - Copper",O5861="Before 1989")))),"Tier 4",
IF((OR((AND('[1]PWS Information'!$E$10="NTNC",Q5861="Non-Lead")),
(AND('[1]PWS Information'!$E$10="CWS",Q5861="Non-Lead",S5861="")),
(AND('[1]PWS Information'!$E$10="CWS",Q5861="Non-Lead",S5861="No")),
(AND('[1]PWS Information'!$E$10="CWS",Q5861="Non-Lead",S5861="Don't Know")),
(AND('[1]PWS Information'!$E$10="CWS",Q5861="Non-Lead", J5861="Non-Lead - Copper", S5861="Yes", L5861="Between 1989 and 2014")),
(AND('[1]PWS Information'!$E$10="CWS",Q5861="Non-Lead", J5861="Non-Lead - Copper", S5861="Yes", L5861="After 2014")),
(AND('[1]PWS Information'!$E$10="CWS",Q5861="Non-Lead", J5861="Non-Lead - Copper", S5861="Yes", L5861="Unknown")),
(AND('[1]PWS Information'!$E$10="CWS",Q5861="Non-Lead", N5861="Non-Lead - Copper", S5861="Yes", O5861="Between 1989 and 2014")),
(AND('[1]PWS Information'!$E$10="CWS",Q5861="Non-Lead", N5861="Non-Lead - Copper", S5861="Yes", O5861="After 2014")),
(AND('[1]PWS Information'!$E$10="CWS",Q5861="Non-Lead", N5861="Non-Lead - Copper", S5861="Yes", O5861="Unknown")),
(AND('[1]PWS Information'!$E$10="CWS",Q5861="Unknown")),
(AND('[1]PWS Information'!$E$10="NTNC",Q5861="Unknown")))),"Tier 5",
"")))))</f>
        <v>Tier 5</v>
      </c>
      <c r="Z5861" s="71"/>
      <c r="AA5861" s="71"/>
    </row>
    <row r="5862" spans="1:27" ht="57.6" x14ac:dyDescent="0.3">
      <c r="A5862" s="17"/>
      <c r="B5862" s="70">
        <v>6872911</v>
      </c>
      <c r="C5862" s="60" t="s">
        <v>2060</v>
      </c>
      <c r="D5862" s="61" t="s">
        <v>2061</v>
      </c>
      <c r="E5862" s="61" t="s">
        <v>128</v>
      </c>
      <c r="F5862" s="61">
        <v>78640</v>
      </c>
      <c r="G5862" s="62" t="s">
        <v>2064</v>
      </c>
      <c r="H5862" s="63">
        <v>29.968615</v>
      </c>
      <c r="I5862" s="64">
        <v>-97.854206000000005</v>
      </c>
      <c r="J5862" s="65" t="s">
        <v>50</v>
      </c>
      <c r="K5862" s="66" t="s">
        <v>51</v>
      </c>
      <c r="L5862" s="62" t="s">
        <v>52</v>
      </c>
      <c r="M5862" s="69"/>
      <c r="N5862" s="65" t="s">
        <v>50</v>
      </c>
      <c r="O5862" s="66" t="s">
        <v>52</v>
      </c>
      <c r="P5862" s="69"/>
      <c r="Q5862" s="55" t="str">
        <f t="shared" si="91"/>
        <v>Non-Lead</v>
      </c>
      <c r="R5862" s="70" t="s">
        <v>51</v>
      </c>
      <c r="S5862" s="70" t="s">
        <v>51</v>
      </c>
      <c r="T5862" s="70"/>
      <c r="U5862" s="71" t="s">
        <v>284</v>
      </c>
      <c r="V5862" s="71" t="s">
        <v>51</v>
      </c>
      <c r="W5862" s="71" t="s">
        <v>51</v>
      </c>
      <c r="X5862" s="71" t="s">
        <v>51</v>
      </c>
      <c r="Y5862" s="72" t="str">
        <f>IF((OR((AND('[1]PWS Information'!$E$10="CWS",U5862="Single Family Residence",Q5862="Lead")),
(AND('[1]PWS Information'!$E$10="CWS",U5862="Multiple Family Residence",'[1]PWS Information'!$E$11="Yes",Q5862="Lead")),
(AND('[1]PWS Information'!$E$10="NTNC",Q5862="Lead")))),"Tier 1",
IF((OR((AND('[1]PWS Information'!$E$10="CWS",U5862="Multiple Family Residence",'[1]PWS Information'!$E$11="No",Q5862="Lead")),
(AND('[1]PWS Information'!$E$10="CWS",U5862="Other",Q5862="Lead")),
(AND('[1]PWS Information'!$E$10="CWS",U5862="Building",Q5862="Lead")))),"Tier 2",
IF((OR((AND('[1]PWS Information'!$E$10="CWS",U5862="Single Family Residence",Q5862="Galvanized Requiring Replacement")),
(AND('[1]PWS Information'!$E$10="CWS",U5862="Single Family Residence",Q5862="Galvanized Requiring Replacement",R5862="Yes")),
(AND('[1]PWS Information'!$E$10="NTNC",Q5862="Galvanized Requiring Replacement")),
(AND('[1]PWS Information'!$E$10="NTNC",U5862="Single Family Residence",R5862="Yes")))),"Tier 3",
IF((OR((AND('[1]PWS Information'!$E$10="CWS",U5862="Single Family Residence",S5862="Yes",Q5862="Non-Lead", J5862="Non-Lead - Copper",L5862="Before 1989")),
(AND('[1]PWS Information'!$E$10="CWS",U5862="Single Family Residence",S5862="Yes",Q5862="Non-Lead", N5862="Non-Lead - Copper",O5862="Before 1989")))),"Tier 4",
IF((OR((AND('[1]PWS Information'!$E$10="NTNC",Q5862="Non-Lead")),
(AND('[1]PWS Information'!$E$10="CWS",Q5862="Non-Lead",S5862="")),
(AND('[1]PWS Information'!$E$10="CWS",Q5862="Non-Lead",S5862="No")),
(AND('[1]PWS Information'!$E$10="CWS",Q5862="Non-Lead",S5862="Don't Know")),
(AND('[1]PWS Information'!$E$10="CWS",Q5862="Non-Lead", J5862="Non-Lead - Copper", S5862="Yes", L5862="Between 1989 and 2014")),
(AND('[1]PWS Information'!$E$10="CWS",Q5862="Non-Lead", J5862="Non-Lead - Copper", S5862="Yes", L5862="After 2014")),
(AND('[1]PWS Information'!$E$10="CWS",Q5862="Non-Lead", J5862="Non-Lead - Copper", S5862="Yes", L5862="Unknown")),
(AND('[1]PWS Information'!$E$10="CWS",Q5862="Non-Lead", N5862="Non-Lead - Copper", S5862="Yes", O5862="Between 1989 and 2014")),
(AND('[1]PWS Information'!$E$10="CWS",Q5862="Non-Lead", N5862="Non-Lead - Copper", S5862="Yes", O5862="After 2014")),
(AND('[1]PWS Information'!$E$10="CWS",Q5862="Non-Lead", N5862="Non-Lead - Copper", S5862="Yes", O5862="Unknown")),
(AND('[1]PWS Information'!$E$10="CWS",Q5862="Unknown")),
(AND('[1]PWS Information'!$E$10="NTNC",Q5862="Unknown")))),"Tier 5",
"")))))</f>
        <v>Tier 5</v>
      </c>
      <c r="Z5862" s="71"/>
      <c r="AA5862" s="71"/>
    </row>
    <row r="5863" spans="1:27" ht="57.6" x14ac:dyDescent="0.3">
      <c r="A5863" s="1"/>
      <c r="B5863" s="70">
        <v>6872911</v>
      </c>
      <c r="C5863" s="60" t="s">
        <v>2060</v>
      </c>
      <c r="D5863" s="61" t="s">
        <v>2061</v>
      </c>
      <c r="E5863" s="61" t="s">
        <v>128</v>
      </c>
      <c r="F5863" s="61">
        <v>78640</v>
      </c>
      <c r="G5863" s="62" t="s">
        <v>2064</v>
      </c>
      <c r="H5863" s="63">
        <v>29.968615</v>
      </c>
      <c r="I5863" s="64">
        <v>-97.854206000000005</v>
      </c>
      <c r="J5863" s="65" t="s">
        <v>50</v>
      </c>
      <c r="K5863" s="66" t="s">
        <v>51</v>
      </c>
      <c r="L5863" s="62" t="s">
        <v>52</v>
      </c>
      <c r="M5863" s="69"/>
      <c r="N5863" s="65" t="s">
        <v>50</v>
      </c>
      <c r="O5863" s="66" t="s">
        <v>52</v>
      </c>
      <c r="P5863" s="69"/>
      <c r="Q5863" s="55" t="str">
        <f t="shared" si="91"/>
        <v>Non-Lead</v>
      </c>
      <c r="R5863" s="70" t="s">
        <v>51</v>
      </c>
      <c r="S5863" s="70" t="s">
        <v>51</v>
      </c>
      <c r="T5863" s="70"/>
      <c r="U5863" s="71" t="s">
        <v>284</v>
      </c>
      <c r="V5863" s="71" t="s">
        <v>51</v>
      </c>
      <c r="W5863" s="71" t="s">
        <v>51</v>
      </c>
      <c r="X5863" s="71" t="s">
        <v>51</v>
      </c>
      <c r="Y5863" s="72" t="str">
        <f>IF((OR((AND('[1]PWS Information'!$E$10="CWS",U5863="Single Family Residence",Q5863="Lead")),
(AND('[1]PWS Information'!$E$10="CWS",U5863="Multiple Family Residence",'[1]PWS Information'!$E$11="Yes",Q5863="Lead")),
(AND('[1]PWS Information'!$E$10="NTNC",Q5863="Lead")))),"Tier 1",
IF((OR((AND('[1]PWS Information'!$E$10="CWS",U5863="Multiple Family Residence",'[1]PWS Information'!$E$11="No",Q5863="Lead")),
(AND('[1]PWS Information'!$E$10="CWS",U5863="Other",Q5863="Lead")),
(AND('[1]PWS Information'!$E$10="CWS",U5863="Building",Q5863="Lead")))),"Tier 2",
IF((OR((AND('[1]PWS Information'!$E$10="CWS",U5863="Single Family Residence",Q5863="Galvanized Requiring Replacement")),
(AND('[1]PWS Information'!$E$10="CWS",U5863="Single Family Residence",Q5863="Galvanized Requiring Replacement",R5863="Yes")),
(AND('[1]PWS Information'!$E$10="NTNC",Q5863="Galvanized Requiring Replacement")),
(AND('[1]PWS Information'!$E$10="NTNC",U5863="Single Family Residence",R5863="Yes")))),"Tier 3",
IF((OR((AND('[1]PWS Information'!$E$10="CWS",U5863="Single Family Residence",S5863="Yes",Q5863="Non-Lead", J5863="Non-Lead - Copper",L5863="Before 1989")),
(AND('[1]PWS Information'!$E$10="CWS",U5863="Single Family Residence",S5863="Yes",Q5863="Non-Lead", N5863="Non-Lead - Copper",O5863="Before 1989")))),"Tier 4",
IF((OR((AND('[1]PWS Information'!$E$10="NTNC",Q5863="Non-Lead")),
(AND('[1]PWS Information'!$E$10="CWS",Q5863="Non-Lead",S5863="")),
(AND('[1]PWS Information'!$E$10="CWS",Q5863="Non-Lead",S5863="No")),
(AND('[1]PWS Information'!$E$10="CWS",Q5863="Non-Lead",S5863="Don't Know")),
(AND('[1]PWS Information'!$E$10="CWS",Q5863="Non-Lead", J5863="Non-Lead - Copper", S5863="Yes", L5863="Between 1989 and 2014")),
(AND('[1]PWS Information'!$E$10="CWS",Q5863="Non-Lead", J5863="Non-Lead - Copper", S5863="Yes", L5863="After 2014")),
(AND('[1]PWS Information'!$E$10="CWS",Q5863="Non-Lead", J5863="Non-Lead - Copper", S5863="Yes", L5863="Unknown")),
(AND('[1]PWS Information'!$E$10="CWS",Q5863="Non-Lead", N5863="Non-Lead - Copper", S5863="Yes", O5863="Between 1989 and 2014")),
(AND('[1]PWS Information'!$E$10="CWS",Q5863="Non-Lead", N5863="Non-Lead - Copper", S5863="Yes", O5863="After 2014")),
(AND('[1]PWS Information'!$E$10="CWS",Q5863="Non-Lead", N5863="Non-Lead - Copper", S5863="Yes", O5863="Unknown")),
(AND('[1]PWS Information'!$E$10="CWS",Q5863="Unknown")),
(AND('[1]PWS Information'!$E$10="NTNC",Q5863="Unknown")))),"Tier 5",
"")))))</f>
        <v>Tier 5</v>
      </c>
      <c r="Z5863" s="71"/>
      <c r="AA5863" s="71"/>
    </row>
    <row r="5864" spans="1:27" ht="57.6" x14ac:dyDescent="0.3">
      <c r="A5864" s="1"/>
      <c r="B5864" s="70">
        <v>6872911</v>
      </c>
      <c r="C5864" s="60" t="s">
        <v>2060</v>
      </c>
      <c r="D5864" s="61" t="s">
        <v>2061</v>
      </c>
      <c r="E5864" s="61" t="s">
        <v>128</v>
      </c>
      <c r="F5864" s="61">
        <v>78640</v>
      </c>
      <c r="G5864" s="62" t="s">
        <v>2064</v>
      </c>
      <c r="H5864" s="63">
        <v>29.968615</v>
      </c>
      <c r="I5864" s="64">
        <v>-97.854206000000005</v>
      </c>
      <c r="J5864" s="65" t="s">
        <v>50</v>
      </c>
      <c r="K5864" s="66" t="s">
        <v>51</v>
      </c>
      <c r="L5864" s="62" t="s">
        <v>52</v>
      </c>
      <c r="M5864" s="69"/>
      <c r="N5864" s="65" t="s">
        <v>50</v>
      </c>
      <c r="O5864" s="66" t="s">
        <v>52</v>
      </c>
      <c r="P5864" s="69"/>
      <c r="Q5864" s="55" t="str">
        <f t="shared" si="91"/>
        <v>Non-Lead</v>
      </c>
      <c r="R5864" s="70" t="s">
        <v>51</v>
      </c>
      <c r="S5864" s="70" t="s">
        <v>51</v>
      </c>
      <c r="T5864" s="70"/>
      <c r="U5864" s="71" t="s">
        <v>284</v>
      </c>
      <c r="V5864" s="71" t="s">
        <v>51</v>
      </c>
      <c r="W5864" s="71" t="s">
        <v>51</v>
      </c>
      <c r="X5864" s="71" t="s">
        <v>51</v>
      </c>
      <c r="Y5864" s="72" t="str">
        <f>IF((OR((AND('[1]PWS Information'!$E$10="CWS",U5864="Single Family Residence",Q5864="Lead")),
(AND('[1]PWS Information'!$E$10="CWS",U5864="Multiple Family Residence",'[1]PWS Information'!$E$11="Yes",Q5864="Lead")),
(AND('[1]PWS Information'!$E$10="NTNC",Q5864="Lead")))),"Tier 1",
IF((OR((AND('[1]PWS Information'!$E$10="CWS",U5864="Multiple Family Residence",'[1]PWS Information'!$E$11="No",Q5864="Lead")),
(AND('[1]PWS Information'!$E$10="CWS",U5864="Other",Q5864="Lead")),
(AND('[1]PWS Information'!$E$10="CWS",U5864="Building",Q5864="Lead")))),"Tier 2",
IF((OR((AND('[1]PWS Information'!$E$10="CWS",U5864="Single Family Residence",Q5864="Galvanized Requiring Replacement")),
(AND('[1]PWS Information'!$E$10="CWS",U5864="Single Family Residence",Q5864="Galvanized Requiring Replacement",R5864="Yes")),
(AND('[1]PWS Information'!$E$10="NTNC",Q5864="Galvanized Requiring Replacement")),
(AND('[1]PWS Information'!$E$10="NTNC",U5864="Single Family Residence",R5864="Yes")))),"Tier 3",
IF((OR((AND('[1]PWS Information'!$E$10="CWS",U5864="Single Family Residence",S5864="Yes",Q5864="Non-Lead", J5864="Non-Lead - Copper",L5864="Before 1989")),
(AND('[1]PWS Information'!$E$10="CWS",U5864="Single Family Residence",S5864="Yes",Q5864="Non-Lead", N5864="Non-Lead - Copper",O5864="Before 1989")))),"Tier 4",
IF((OR((AND('[1]PWS Information'!$E$10="NTNC",Q5864="Non-Lead")),
(AND('[1]PWS Information'!$E$10="CWS",Q5864="Non-Lead",S5864="")),
(AND('[1]PWS Information'!$E$10="CWS",Q5864="Non-Lead",S5864="No")),
(AND('[1]PWS Information'!$E$10="CWS",Q5864="Non-Lead",S5864="Don't Know")),
(AND('[1]PWS Information'!$E$10="CWS",Q5864="Non-Lead", J5864="Non-Lead - Copper", S5864="Yes", L5864="Between 1989 and 2014")),
(AND('[1]PWS Information'!$E$10="CWS",Q5864="Non-Lead", J5864="Non-Lead - Copper", S5864="Yes", L5864="After 2014")),
(AND('[1]PWS Information'!$E$10="CWS",Q5864="Non-Lead", J5864="Non-Lead - Copper", S5864="Yes", L5864="Unknown")),
(AND('[1]PWS Information'!$E$10="CWS",Q5864="Non-Lead", N5864="Non-Lead - Copper", S5864="Yes", O5864="Between 1989 and 2014")),
(AND('[1]PWS Information'!$E$10="CWS",Q5864="Non-Lead", N5864="Non-Lead - Copper", S5864="Yes", O5864="After 2014")),
(AND('[1]PWS Information'!$E$10="CWS",Q5864="Non-Lead", N5864="Non-Lead - Copper", S5864="Yes", O5864="Unknown")),
(AND('[1]PWS Information'!$E$10="CWS",Q5864="Unknown")),
(AND('[1]PWS Information'!$E$10="NTNC",Q5864="Unknown")))),"Tier 5",
"")))))</f>
        <v>Tier 5</v>
      </c>
      <c r="Z5864" s="71"/>
      <c r="AA5864" s="71"/>
    </row>
    <row r="5865" spans="1:27" ht="57.6" x14ac:dyDescent="0.3">
      <c r="A5865" s="1"/>
      <c r="B5865" s="70">
        <v>6872911</v>
      </c>
      <c r="C5865" s="60" t="s">
        <v>2060</v>
      </c>
      <c r="D5865" s="61" t="s">
        <v>2061</v>
      </c>
      <c r="E5865" s="61" t="s">
        <v>128</v>
      </c>
      <c r="F5865" s="61">
        <v>78640</v>
      </c>
      <c r="G5865" s="62" t="s">
        <v>2064</v>
      </c>
      <c r="H5865" s="63">
        <v>29.968615</v>
      </c>
      <c r="I5865" s="64">
        <v>-97.854206000000005</v>
      </c>
      <c r="J5865" s="65" t="s">
        <v>50</v>
      </c>
      <c r="K5865" s="66" t="s">
        <v>51</v>
      </c>
      <c r="L5865" s="62" t="s">
        <v>52</v>
      </c>
      <c r="M5865" s="69"/>
      <c r="N5865" s="65" t="s">
        <v>50</v>
      </c>
      <c r="O5865" s="66" t="s">
        <v>52</v>
      </c>
      <c r="P5865" s="69"/>
      <c r="Q5865" s="55" t="str">
        <f t="shared" si="91"/>
        <v>Non-Lead</v>
      </c>
      <c r="R5865" s="70" t="s">
        <v>51</v>
      </c>
      <c r="S5865" s="70" t="s">
        <v>51</v>
      </c>
      <c r="T5865" s="70"/>
      <c r="U5865" s="71" t="s">
        <v>284</v>
      </c>
      <c r="V5865" s="71" t="s">
        <v>51</v>
      </c>
      <c r="W5865" s="71" t="s">
        <v>51</v>
      </c>
      <c r="X5865" s="71" t="s">
        <v>51</v>
      </c>
      <c r="Y5865" s="72" t="str">
        <f>IF((OR((AND('[1]PWS Information'!$E$10="CWS",U5865="Single Family Residence",Q5865="Lead")),
(AND('[1]PWS Information'!$E$10="CWS",U5865="Multiple Family Residence",'[1]PWS Information'!$E$11="Yes",Q5865="Lead")),
(AND('[1]PWS Information'!$E$10="NTNC",Q5865="Lead")))),"Tier 1",
IF((OR((AND('[1]PWS Information'!$E$10="CWS",U5865="Multiple Family Residence",'[1]PWS Information'!$E$11="No",Q5865="Lead")),
(AND('[1]PWS Information'!$E$10="CWS",U5865="Other",Q5865="Lead")),
(AND('[1]PWS Information'!$E$10="CWS",U5865="Building",Q5865="Lead")))),"Tier 2",
IF((OR((AND('[1]PWS Information'!$E$10="CWS",U5865="Single Family Residence",Q5865="Galvanized Requiring Replacement")),
(AND('[1]PWS Information'!$E$10="CWS",U5865="Single Family Residence",Q5865="Galvanized Requiring Replacement",R5865="Yes")),
(AND('[1]PWS Information'!$E$10="NTNC",Q5865="Galvanized Requiring Replacement")),
(AND('[1]PWS Information'!$E$10="NTNC",U5865="Single Family Residence",R5865="Yes")))),"Tier 3",
IF((OR((AND('[1]PWS Information'!$E$10="CWS",U5865="Single Family Residence",S5865="Yes",Q5865="Non-Lead", J5865="Non-Lead - Copper",L5865="Before 1989")),
(AND('[1]PWS Information'!$E$10="CWS",U5865="Single Family Residence",S5865="Yes",Q5865="Non-Lead", N5865="Non-Lead - Copper",O5865="Before 1989")))),"Tier 4",
IF((OR((AND('[1]PWS Information'!$E$10="NTNC",Q5865="Non-Lead")),
(AND('[1]PWS Information'!$E$10="CWS",Q5865="Non-Lead",S5865="")),
(AND('[1]PWS Information'!$E$10="CWS",Q5865="Non-Lead",S5865="No")),
(AND('[1]PWS Information'!$E$10="CWS",Q5865="Non-Lead",S5865="Don't Know")),
(AND('[1]PWS Information'!$E$10="CWS",Q5865="Non-Lead", J5865="Non-Lead - Copper", S5865="Yes", L5865="Between 1989 and 2014")),
(AND('[1]PWS Information'!$E$10="CWS",Q5865="Non-Lead", J5865="Non-Lead - Copper", S5865="Yes", L5865="After 2014")),
(AND('[1]PWS Information'!$E$10="CWS",Q5865="Non-Lead", J5865="Non-Lead - Copper", S5865="Yes", L5865="Unknown")),
(AND('[1]PWS Information'!$E$10="CWS",Q5865="Non-Lead", N5865="Non-Lead - Copper", S5865="Yes", O5865="Between 1989 and 2014")),
(AND('[1]PWS Information'!$E$10="CWS",Q5865="Non-Lead", N5865="Non-Lead - Copper", S5865="Yes", O5865="After 2014")),
(AND('[1]PWS Information'!$E$10="CWS",Q5865="Non-Lead", N5865="Non-Lead - Copper", S5865="Yes", O5865="Unknown")),
(AND('[1]PWS Information'!$E$10="CWS",Q5865="Unknown")),
(AND('[1]PWS Information'!$E$10="NTNC",Q5865="Unknown")))),"Tier 5",
"")))))</f>
        <v>Tier 5</v>
      </c>
      <c r="Z5865" s="71"/>
      <c r="AA5865" s="71"/>
    </row>
    <row r="5866" spans="1:27" ht="57.6" x14ac:dyDescent="0.3">
      <c r="A5866" s="17"/>
      <c r="B5866" s="70">
        <v>6872911</v>
      </c>
      <c r="C5866" s="60" t="s">
        <v>2060</v>
      </c>
      <c r="D5866" s="61" t="s">
        <v>2061</v>
      </c>
      <c r="E5866" s="61" t="s">
        <v>128</v>
      </c>
      <c r="F5866" s="61">
        <v>78640</v>
      </c>
      <c r="G5866" s="62" t="s">
        <v>2064</v>
      </c>
      <c r="H5866" s="63">
        <v>29.968615</v>
      </c>
      <c r="I5866" s="64">
        <v>-97.854206000000005</v>
      </c>
      <c r="J5866" s="65" t="s">
        <v>50</v>
      </c>
      <c r="K5866" s="66" t="s">
        <v>51</v>
      </c>
      <c r="L5866" s="62" t="s">
        <v>52</v>
      </c>
      <c r="M5866" s="69"/>
      <c r="N5866" s="65" t="s">
        <v>50</v>
      </c>
      <c r="O5866" s="66" t="s">
        <v>52</v>
      </c>
      <c r="P5866" s="69"/>
      <c r="Q5866" s="55" t="str">
        <f t="shared" si="91"/>
        <v>Non-Lead</v>
      </c>
      <c r="R5866" s="70" t="s">
        <v>51</v>
      </c>
      <c r="S5866" s="70" t="s">
        <v>51</v>
      </c>
      <c r="T5866" s="70"/>
      <c r="U5866" s="71" t="s">
        <v>284</v>
      </c>
      <c r="V5866" s="71" t="s">
        <v>51</v>
      </c>
      <c r="W5866" s="71" t="s">
        <v>51</v>
      </c>
      <c r="X5866" s="71" t="s">
        <v>51</v>
      </c>
      <c r="Y5866" s="72" t="str">
        <f>IF((OR((AND('[1]PWS Information'!$E$10="CWS",U5866="Single Family Residence",Q5866="Lead")),
(AND('[1]PWS Information'!$E$10="CWS",U5866="Multiple Family Residence",'[1]PWS Information'!$E$11="Yes",Q5866="Lead")),
(AND('[1]PWS Information'!$E$10="NTNC",Q5866="Lead")))),"Tier 1",
IF((OR((AND('[1]PWS Information'!$E$10="CWS",U5866="Multiple Family Residence",'[1]PWS Information'!$E$11="No",Q5866="Lead")),
(AND('[1]PWS Information'!$E$10="CWS",U5866="Other",Q5866="Lead")),
(AND('[1]PWS Information'!$E$10="CWS",U5866="Building",Q5866="Lead")))),"Tier 2",
IF((OR((AND('[1]PWS Information'!$E$10="CWS",U5866="Single Family Residence",Q5866="Galvanized Requiring Replacement")),
(AND('[1]PWS Information'!$E$10="CWS",U5866="Single Family Residence",Q5866="Galvanized Requiring Replacement",R5866="Yes")),
(AND('[1]PWS Information'!$E$10="NTNC",Q5866="Galvanized Requiring Replacement")),
(AND('[1]PWS Information'!$E$10="NTNC",U5866="Single Family Residence",R5866="Yes")))),"Tier 3",
IF((OR((AND('[1]PWS Information'!$E$10="CWS",U5866="Single Family Residence",S5866="Yes",Q5866="Non-Lead", J5866="Non-Lead - Copper",L5866="Before 1989")),
(AND('[1]PWS Information'!$E$10="CWS",U5866="Single Family Residence",S5866="Yes",Q5866="Non-Lead", N5866="Non-Lead - Copper",O5866="Before 1989")))),"Tier 4",
IF((OR((AND('[1]PWS Information'!$E$10="NTNC",Q5866="Non-Lead")),
(AND('[1]PWS Information'!$E$10="CWS",Q5866="Non-Lead",S5866="")),
(AND('[1]PWS Information'!$E$10="CWS",Q5866="Non-Lead",S5866="No")),
(AND('[1]PWS Information'!$E$10="CWS",Q5866="Non-Lead",S5866="Don't Know")),
(AND('[1]PWS Information'!$E$10="CWS",Q5866="Non-Lead", J5866="Non-Lead - Copper", S5866="Yes", L5866="Between 1989 and 2014")),
(AND('[1]PWS Information'!$E$10="CWS",Q5866="Non-Lead", J5866="Non-Lead - Copper", S5866="Yes", L5866="After 2014")),
(AND('[1]PWS Information'!$E$10="CWS",Q5866="Non-Lead", J5866="Non-Lead - Copper", S5866="Yes", L5866="Unknown")),
(AND('[1]PWS Information'!$E$10="CWS",Q5866="Non-Lead", N5866="Non-Lead - Copper", S5866="Yes", O5866="Between 1989 and 2014")),
(AND('[1]PWS Information'!$E$10="CWS",Q5866="Non-Lead", N5866="Non-Lead - Copper", S5866="Yes", O5866="After 2014")),
(AND('[1]PWS Information'!$E$10="CWS",Q5866="Non-Lead", N5866="Non-Lead - Copper", S5866="Yes", O5866="Unknown")),
(AND('[1]PWS Information'!$E$10="CWS",Q5866="Unknown")),
(AND('[1]PWS Information'!$E$10="NTNC",Q5866="Unknown")))),"Tier 5",
"")))))</f>
        <v>Tier 5</v>
      </c>
      <c r="Z5866" s="71"/>
      <c r="AA5866" s="71"/>
    </row>
    <row r="5867" spans="1:27" ht="57.6" x14ac:dyDescent="0.3">
      <c r="A5867" s="1"/>
      <c r="B5867" s="70">
        <v>6872911</v>
      </c>
      <c r="C5867" s="60" t="s">
        <v>2060</v>
      </c>
      <c r="D5867" s="61" t="s">
        <v>2061</v>
      </c>
      <c r="E5867" s="61" t="s">
        <v>128</v>
      </c>
      <c r="F5867" s="61">
        <v>78640</v>
      </c>
      <c r="G5867" s="62" t="s">
        <v>2064</v>
      </c>
      <c r="H5867" s="63">
        <v>29.968615</v>
      </c>
      <c r="I5867" s="64">
        <v>-97.854206000000005</v>
      </c>
      <c r="J5867" s="65" t="s">
        <v>50</v>
      </c>
      <c r="K5867" s="66" t="s">
        <v>51</v>
      </c>
      <c r="L5867" s="62" t="s">
        <v>52</v>
      </c>
      <c r="M5867" s="69"/>
      <c r="N5867" s="65" t="s">
        <v>50</v>
      </c>
      <c r="O5867" s="66" t="s">
        <v>52</v>
      </c>
      <c r="P5867" s="69"/>
      <c r="Q5867" s="55" t="str">
        <f t="shared" si="91"/>
        <v>Non-Lead</v>
      </c>
      <c r="R5867" s="70" t="s">
        <v>51</v>
      </c>
      <c r="S5867" s="70" t="s">
        <v>51</v>
      </c>
      <c r="T5867" s="70"/>
      <c r="U5867" s="71" t="s">
        <v>284</v>
      </c>
      <c r="V5867" s="71" t="s">
        <v>51</v>
      </c>
      <c r="W5867" s="71" t="s">
        <v>51</v>
      </c>
      <c r="X5867" s="71" t="s">
        <v>51</v>
      </c>
      <c r="Y5867" s="72" t="str">
        <f>IF((OR((AND('[1]PWS Information'!$E$10="CWS",U5867="Single Family Residence",Q5867="Lead")),
(AND('[1]PWS Information'!$E$10="CWS",U5867="Multiple Family Residence",'[1]PWS Information'!$E$11="Yes",Q5867="Lead")),
(AND('[1]PWS Information'!$E$10="NTNC",Q5867="Lead")))),"Tier 1",
IF((OR((AND('[1]PWS Information'!$E$10="CWS",U5867="Multiple Family Residence",'[1]PWS Information'!$E$11="No",Q5867="Lead")),
(AND('[1]PWS Information'!$E$10="CWS",U5867="Other",Q5867="Lead")),
(AND('[1]PWS Information'!$E$10="CWS",U5867="Building",Q5867="Lead")))),"Tier 2",
IF((OR((AND('[1]PWS Information'!$E$10="CWS",U5867="Single Family Residence",Q5867="Galvanized Requiring Replacement")),
(AND('[1]PWS Information'!$E$10="CWS",U5867="Single Family Residence",Q5867="Galvanized Requiring Replacement",R5867="Yes")),
(AND('[1]PWS Information'!$E$10="NTNC",Q5867="Galvanized Requiring Replacement")),
(AND('[1]PWS Information'!$E$10="NTNC",U5867="Single Family Residence",R5867="Yes")))),"Tier 3",
IF((OR((AND('[1]PWS Information'!$E$10="CWS",U5867="Single Family Residence",S5867="Yes",Q5867="Non-Lead", J5867="Non-Lead - Copper",L5867="Before 1989")),
(AND('[1]PWS Information'!$E$10="CWS",U5867="Single Family Residence",S5867="Yes",Q5867="Non-Lead", N5867="Non-Lead - Copper",O5867="Before 1989")))),"Tier 4",
IF((OR((AND('[1]PWS Information'!$E$10="NTNC",Q5867="Non-Lead")),
(AND('[1]PWS Information'!$E$10="CWS",Q5867="Non-Lead",S5867="")),
(AND('[1]PWS Information'!$E$10="CWS",Q5867="Non-Lead",S5867="No")),
(AND('[1]PWS Information'!$E$10="CWS",Q5867="Non-Lead",S5867="Don't Know")),
(AND('[1]PWS Information'!$E$10="CWS",Q5867="Non-Lead", J5867="Non-Lead - Copper", S5867="Yes", L5867="Between 1989 and 2014")),
(AND('[1]PWS Information'!$E$10="CWS",Q5867="Non-Lead", J5867="Non-Lead - Copper", S5867="Yes", L5867="After 2014")),
(AND('[1]PWS Information'!$E$10="CWS",Q5867="Non-Lead", J5867="Non-Lead - Copper", S5867="Yes", L5867="Unknown")),
(AND('[1]PWS Information'!$E$10="CWS",Q5867="Non-Lead", N5867="Non-Lead - Copper", S5867="Yes", O5867="Between 1989 and 2014")),
(AND('[1]PWS Information'!$E$10="CWS",Q5867="Non-Lead", N5867="Non-Lead - Copper", S5867="Yes", O5867="After 2014")),
(AND('[1]PWS Information'!$E$10="CWS",Q5867="Non-Lead", N5867="Non-Lead - Copper", S5867="Yes", O5867="Unknown")),
(AND('[1]PWS Information'!$E$10="CWS",Q5867="Unknown")),
(AND('[1]PWS Information'!$E$10="NTNC",Q5867="Unknown")))),"Tier 5",
"")))))</f>
        <v>Tier 5</v>
      </c>
      <c r="Z5867" s="71"/>
      <c r="AA5867" s="71"/>
    </row>
    <row r="5868" spans="1:27" ht="57.6" x14ac:dyDescent="0.3">
      <c r="A5868" s="1"/>
      <c r="B5868" s="70">
        <v>6872911</v>
      </c>
      <c r="C5868" s="60" t="s">
        <v>2060</v>
      </c>
      <c r="D5868" s="61" t="s">
        <v>2061</v>
      </c>
      <c r="E5868" s="61" t="s">
        <v>128</v>
      </c>
      <c r="F5868" s="61">
        <v>78640</v>
      </c>
      <c r="G5868" s="62" t="s">
        <v>2064</v>
      </c>
      <c r="H5868" s="63">
        <v>29.968615</v>
      </c>
      <c r="I5868" s="64">
        <v>-97.854206000000005</v>
      </c>
      <c r="J5868" s="65" t="s">
        <v>50</v>
      </c>
      <c r="K5868" s="66" t="s">
        <v>51</v>
      </c>
      <c r="L5868" s="62" t="s">
        <v>52</v>
      </c>
      <c r="M5868" s="69"/>
      <c r="N5868" s="65" t="s">
        <v>50</v>
      </c>
      <c r="O5868" s="66" t="s">
        <v>52</v>
      </c>
      <c r="P5868" s="69"/>
      <c r="Q5868" s="55" t="str">
        <f t="shared" si="91"/>
        <v>Non-Lead</v>
      </c>
      <c r="R5868" s="70" t="s">
        <v>51</v>
      </c>
      <c r="S5868" s="70" t="s">
        <v>51</v>
      </c>
      <c r="T5868" s="70"/>
      <c r="U5868" s="71" t="s">
        <v>284</v>
      </c>
      <c r="V5868" s="71" t="s">
        <v>51</v>
      </c>
      <c r="W5868" s="71" t="s">
        <v>51</v>
      </c>
      <c r="X5868" s="71" t="s">
        <v>51</v>
      </c>
      <c r="Y5868" s="72" t="str">
        <f>IF((OR((AND('[1]PWS Information'!$E$10="CWS",U5868="Single Family Residence",Q5868="Lead")),
(AND('[1]PWS Information'!$E$10="CWS",U5868="Multiple Family Residence",'[1]PWS Information'!$E$11="Yes",Q5868="Lead")),
(AND('[1]PWS Information'!$E$10="NTNC",Q5868="Lead")))),"Tier 1",
IF((OR((AND('[1]PWS Information'!$E$10="CWS",U5868="Multiple Family Residence",'[1]PWS Information'!$E$11="No",Q5868="Lead")),
(AND('[1]PWS Information'!$E$10="CWS",U5868="Other",Q5868="Lead")),
(AND('[1]PWS Information'!$E$10="CWS",U5868="Building",Q5868="Lead")))),"Tier 2",
IF((OR((AND('[1]PWS Information'!$E$10="CWS",U5868="Single Family Residence",Q5868="Galvanized Requiring Replacement")),
(AND('[1]PWS Information'!$E$10="CWS",U5868="Single Family Residence",Q5868="Galvanized Requiring Replacement",R5868="Yes")),
(AND('[1]PWS Information'!$E$10="NTNC",Q5868="Galvanized Requiring Replacement")),
(AND('[1]PWS Information'!$E$10="NTNC",U5868="Single Family Residence",R5868="Yes")))),"Tier 3",
IF((OR((AND('[1]PWS Information'!$E$10="CWS",U5868="Single Family Residence",S5868="Yes",Q5868="Non-Lead", J5868="Non-Lead - Copper",L5868="Before 1989")),
(AND('[1]PWS Information'!$E$10="CWS",U5868="Single Family Residence",S5868="Yes",Q5868="Non-Lead", N5868="Non-Lead - Copper",O5868="Before 1989")))),"Tier 4",
IF((OR((AND('[1]PWS Information'!$E$10="NTNC",Q5868="Non-Lead")),
(AND('[1]PWS Information'!$E$10="CWS",Q5868="Non-Lead",S5868="")),
(AND('[1]PWS Information'!$E$10="CWS",Q5868="Non-Lead",S5868="No")),
(AND('[1]PWS Information'!$E$10="CWS",Q5868="Non-Lead",S5868="Don't Know")),
(AND('[1]PWS Information'!$E$10="CWS",Q5868="Non-Lead", J5868="Non-Lead - Copper", S5868="Yes", L5868="Between 1989 and 2014")),
(AND('[1]PWS Information'!$E$10="CWS",Q5868="Non-Lead", J5868="Non-Lead - Copper", S5868="Yes", L5868="After 2014")),
(AND('[1]PWS Information'!$E$10="CWS",Q5868="Non-Lead", J5868="Non-Lead - Copper", S5868="Yes", L5868="Unknown")),
(AND('[1]PWS Information'!$E$10="CWS",Q5868="Non-Lead", N5868="Non-Lead - Copper", S5868="Yes", O5868="Between 1989 and 2014")),
(AND('[1]PWS Information'!$E$10="CWS",Q5868="Non-Lead", N5868="Non-Lead - Copper", S5868="Yes", O5868="After 2014")),
(AND('[1]PWS Information'!$E$10="CWS",Q5868="Non-Lead", N5868="Non-Lead - Copper", S5868="Yes", O5868="Unknown")),
(AND('[1]PWS Information'!$E$10="CWS",Q5868="Unknown")),
(AND('[1]PWS Information'!$E$10="NTNC",Q5868="Unknown")))),"Tier 5",
"")))))</f>
        <v>Tier 5</v>
      </c>
      <c r="Z5868" s="71"/>
      <c r="AA5868" s="71"/>
    </row>
    <row r="5869" spans="1:27" ht="57.6" x14ac:dyDescent="0.3">
      <c r="A5869" s="1"/>
      <c r="B5869" s="70">
        <v>6872911</v>
      </c>
      <c r="C5869" s="60" t="s">
        <v>2060</v>
      </c>
      <c r="D5869" s="61" t="s">
        <v>2061</v>
      </c>
      <c r="E5869" s="61" t="s">
        <v>128</v>
      </c>
      <c r="F5869" s="61">
        <v>78640</v>
      </c>
      <c r="G5869" s="62" t="s">
        <v>2064</v>
      </c>
      <c r="H5869" s="63">
        <v>29.968615</v>
      </c>
      <c r="I5869" s="64">
        <v>-97.854206000000005</v>
      </c>
      <c r="J5869" s="65" t="s">
        <v>50</v>
      </c>
      <c r="K5869" s="66" t="s">
        <v>51</v>
      </c>
      <c r="L5869" s="62" t="s">
        <v>52</v>
      </c>
      <c r="M5869" s="69"/>
      <c r="N5869" s="65" t="s">
        <v>50</v>
      </c>
      <c r="O5869" s="66" t="s">
        <v>52</v>
      </c>
      <c r="P5869" s="69"/>
      <c r="Q5869" s="55" t="str">
        <f t="shared" si="91"/>
        <v>Non-Lead</v>
      </c>
      <c r="R5869" s="70" t="s">
        <v>51</v>
      </c>
      <c r="S5869" s="70" t="s">
        <v>51</v>
      </c>
      <c r="T5869" s="70"/>
      <c r="U5869" s="71" t="s">
        <v>284</v>
      </c>
      <c r="V5869" s="71" t="s">
        <v>51</v>
      </c>
      <c r="W5869" s="71" t="s">
        <v>51</v>
      </c>
      <c r="X5869" s="71" t="s">
        <v>51</v>
      </c>
      <c r="Y5869" s="72" t="str">
        <f>IF((OR((AND('[1]PWS Information'!$E$10="CWS",U5869="Single Family Residence",Q5869="Lead")),
(AND('[1]PWS Information'!$E$10="CWS",U5869="Multiple Family Residence",'[1]PWS Information'!$E$11="Yes",Q5869="Lead")),
(AND('[1]PWS Information'!$E$10="NTNC",Q5869="Lead")))),"Tier 1",
IF((OR((AND('[1]PWS Information'!$E$10="CWS",U5869="Multiple Family Residence",'[1]PWS Information'!$E$11="No",Q5869="Lead")),
(AND('[1]PWS Information'!$E$10="CWS",U5869="Other",Q5869="Lead")),
(AND('[1]PWS Information'!$E$10="CWS",U5869="Building",Q5869="Lead")))),"Tier 2",
IF((OR((AND('[1]PWS Information'!$E$10="CWS",U5869="Single Family Residence",Q5869="Galvanized Requiring Replacement")),
(AND('[1]PWS Information'!$E$10="CWS",U5869="Single Family Residence",Q5869="Galvanized Requiring Replacement",R5869="Yes")),
(AND('[1]PWS Information'!$E$10="NTNC",Q5869="Galvanized Requiring Replacement")),
(AND('[1]PWS Information'!$E$10="NTNC",U5869="Single Family Residence",R5869="Yes")))),"Tier 3",
IF((OR((AND('[1]PWS Information'!$E$10="CWS",U5869="Single Family Residence",S5869="Yes",Q5869="Non-Lead", J5869="Non-Lead - Copper",L5869="Before 1989")),
(AND('[1]PWS Information'!$E$10="CWS",U5869="Single Family Residence",S5869="Yes",Q5869="Non-Lead", N5869="Non-Lead - Copper",O5869="Before 1989")))),"Tier 4",
IF((OR((AND('[1]PWS Information'!$E$10="NTNC",Q5869="Non-Lead")),
(AND('[1]PWS Information'!$E$10="CWS",Q5869="Non-Lead",S5869="")),
(AND('[1]PWS Information'!$E$10="CWS",Q5869="Non-Lead",S5869="No")),
(AND('[1]PWS Information'!$E$10="CWS",Q5869="Non-Lead",S5869="Don't Know")),
(AND('[1]PWS Information'!$E$10="CWS",Q5869="Non-Lead", J5869="Non-Lead - Copper", S5869="Yes", L5869="Between 1989 and 2014")),
(AND('[1]PWS Information'!$E$10="CWS",Q5869="Non-Lead", J5869="Non-Lead - Copper", S5869="Yes", L5869="After 2014")),
(AND('[1]PWS Information'!$E$10="CWS",Q5869="Non-Lead", J5869="Non-Lead - Copper", S5869="Yes", L5869="Unknown")),
(AND('[1]PWS Information'!$E$10="CWS",Q5869="Non-Lead", N5869="Non-Lead - Copper", S5869="Yes", O5869="Between 1989 and 2014")),
(AND('[1]PWS Information'!$E$10="CWS",Q5869="Non-Lead", N5869="Non-Lead - Copper", S5869="Yes", O5869="After 2014")),
(AND('[1]PWS Information'!$E$10="CWS",Q5869="Non-Lead", N5869="Non-Lead - Copper", S5869="Yes", O5869="Unknown")),
(AND('[1]PWS Information'!$E$10="CWS",Q5869="Unknown")),
(AND('[1]PWS Information'!$E$10="NTNC",Q5869="Unknown")))),"Tier 5",
"")))))</f>
        <v>Tier 5</v>
      </c>
      <c r="Z5869" s="71"/>
      <c r="AA5869" s="71"/>
    </row>
    <row r="5870" spans="1:27" ht="57.6" x14ac:dyDescent="0.3">
      <c r="A5870" s="17"/>
      <c r="B5870" s="70">
        <v>6872911</v>
      </c>
      <c r="C5870" s="60" t="s">
        <v>2060</v>
      </c>
      <c r="D5870" s="61" t="s">
        <v>2061</v>
      </c>
      <c r="E5870" s="61" t="s">
        <v>128</v>
      </c>
      <c r="F5870" s="61">
        <v>78640</v>
      </c>
      <c r="G5870" s="62" t="s">
        <v>2064</v>
      </c>
      <c r="H5870" s="63">
        <v>29.968615</v>
      </c>
      <c r="I5870" s="64">
        <v>-97.854206000000005</v>
      </c>
      <c r="J5870" s="65" t="s">
        <v>50</v>
      </c>
      <c r="K5870" s="66" t="s">
        <v>51</v>
      </c>
      <c r="L5870" s="62" t="s">
        <v>52</v>
      </c>
      <c r="M5870" s="69"/>
      <c r="N5870" s="65" t="s">
        <v>50</v>
      </c>
      <c r="O5870" s="66" t="s">
        <v>52</v>
      </c>
      <c r="P5870" s="69"/>
      <c r="Q5870" s="55" t="str">
        <f t="shared" si="91"/>
        <v>Non-Lead</v>
      </c>
      <c r="R5870" s="70" t="s">
        <v>51</v>
      </c>
      <c r="S5870" s="70" t="s">
        <v>51</v>
      </c>
      <c r="T5870" s="70"/>
      <c r="U5870" s="71" t="s">
        <v>284</v>
      </c>
      <c r="V5870" s="71" t="s">
        <v>51</v>
      </c>
      <c r="W5870" s="71" t="s">
        <v>51</v>
      </c>
      <c r="X5870" s="71" t="s">
        <v>51</v>
      </c>
      <c r="Y5870" s="72" t="str">
        <f>IF((OR((AND('[1]PWS Information'!$E$10="CWS",U5870="Single Family Residence",Q5870="Lead")),
(AND('[1]PWS Information'!$E$10="CWS",U5870="Multiple Family Residence",'[1]PWS Information'!$E$11="Yes",Q5870="Lead")),
(AND('[1]PWS Information'!$E$10="NTNC",Q5870="Lead")))),"Tier 1",
IF((OR((AND('[1]PWS Information'!$E$10="CWS",U5870="Multiple Family Residence",'[1]PWS Information'!$E$11="No",Q5870="Lead")),
(AND('[1]PWS Information'!$E$10="CWS",U5870="Other",Q5870="Lead")),
(AND('[1]PWS Information'!$E$10="CWS",U5870="Building",Q5870="Lead")))),"Tier 2",
IF((OR((AND('[1]PWS Information'!$E$10="CWS",U5870="Single Family Residence",Q5870="Galvanized Requiring Replacement")),
(AND('[1]PWS Information'!$E$10="CWS",U5870="Single Family Residence",Q5870="Galvanized Requiring Replacement",R5870="Yes")),
(AND('[1]PWS Information'!$E$10="NTNC",Q5870="Galvanized Requiring Replacement")),
(AND('[1]PWS Information'!$E$10="NTNC",U5870="Single Family Residence",R5870="Yes")))),"Tier 3",
IF((OR((AND('[1]PWS Information'!$E$10="CWS",U5870="Single Family Residence",S5870="Yes",Q5870="Non-Lead", J5870="Non-Lead - Copper",L5870="Before 1989")),
(AND('[1]PWS Information'!$E$10="CWS",U5870="Single Family Residence",S5870="Yes",Q5870="Non-Lead", N5870="Non-Lead - Copper",O5870="Before 1989")))),"Tier 4",
IF((OR((AND('[1]PWS Information'!$E$10="NTNC",Q5870="Non-Lead")),
(AND('[1]PWS Information'!$E$10="CWS",Q5870="Non-Lead",S5870="")),
(AND('[1]PWS Information'!$E$10="CWS",Q5870="Non-Lead",S5870="No")),
(AND('[1]PWS Information'!$E$10="CWS",Q5870="Non-Lead",S5870="Don't Know")),
(AND('[1]PWS Information'!$E$10="CWS",Q5870="Non-Lead", J5870="Non-Lead - Copper", S5870="Yes", L5870="Between 1989 and 2014")),
(AND('[1]PWS Information'!$E$10="CWS",Q5870="Non-Lead", J5870="Non-Lead - Copper", S5870="Yes", L5870="After 2014")),
(AND('[1]PWS Information'!$E$10="CWS",Q5870="Non-Lead", J5870="Non-Lead - Copper", S5870="Yes", L5870="Unknown")),
(AND('[1]PWS Information'!$E$10="CWS",Q5870="Non-Lead", N5870="Non-Lead - Copper", S5870="Yes", O5870="Between 1989 and 2014")),
(AND('[1]PWS Information'!$E$10="CWS",Q5870="Non-Lead", N5870="Non-Lead - Copper", S5870="Yes", O5870="After 2014")),
(AND('[1]PWS Information'!$E$10="CWS",Q5870="Non-Lead", N5870="Non-Lead - Copper", S5870="Yes", O5870="Unknown")),
(AND('[1]PWS Information'!$E$10="CWS",Q5870="Unknown")),
(AND('[1]PWS Information'!$E$10="NTNC",Q5870="Unknown")))),"Tier 5",
"")))))</f>
        <v>Tier 5</v>
      </c>
      <c r="Z5870" s="71"/>
      <c r="AA5870" s="71"/>
    </row>
    <row r="5871" spans="1:27" ht="57.6" x14ac:dyDescent="0.3">
      <c r="A5871" s="1"/>
      <c r="B5871" s="70">
        <v>6872911</v>
      </c>
      <c r="C5871" s="60" t="s">
        <v>2060</v>
      </c>
      <c r="D5871" s="61" t="s">
        <v>2061</v>
      </c>
      <c r="E5871" s="61" t="s">
        <v>128</v>
      </c>
      <c r="F5871" s="61">
        <v>78640</v>
      </c>
      <c r="G5871" s="62" t="s">
        <v>2064</v>
      </c>
      <c r="H5871" s="63">
        <v>29.968615</v>
      </c>
      <c r="I5871" s="64">
        <v>-97.854206000000005</v>
      </c>
      <c r="J5871" s="65" t="s">
        <v>50</v>
      </c>
      <c r="K5871" s="66" t="s">
        <v>51</v>
      </c>
      <c r="L5871" s="62" t="s">
        <v>52</v>
      </c>
      <c r="M5871" s="69"/>
      <c r="N5871" s="65" t="s">
        <v>50</v>
      </c>
      <c r="O5871" s="66" t="s">
        <v>52</v>
      </c>
      <c r="P5871" s="69"/>
      <c r="Q5871" s="55" t="str">
        <f t="shared" si="91"/>
        <v>Non-Lead</v>
      </c>
      <c r="R5871" s="70" t="s">
        <v>51</v>
      </c>
      <c r="S5871" s="70" t="s">
        <v>51</v>
      </c>
      <c r="T5871" s="70"/>
      <c r="U5871" s="71" t="s">
        <v>284</v>
      </c>
      <c r="V5871" s="71" t="s">
        <v>51</v>
      </c>
      <c r="W5871" s="71" t="s">
        <v>51</v>
      </c>
      <c r="X5871" s="71" t="s">
        <v>51</v>
      </c>
      <c r="Y5871" s="72" t="str">
        <f>IF((OR((AND('[1]PWS Information'!$E$10="CWS",U5871="Single Family Residence",Q5871="Lead")),
(AND('[1]PWS Information'!$E$10="CWS",U5871="Multiple Family Residence",'[1]PWS Information'!$E$11="Yes",Q5871="Lead")),
(AND('[1]PWS Information'!$E$10="NTNC",Q5871="Lead")))),"Tier 1",
IF((OR((AND('[1]PWS Information'!$E$10="CWS",U5871="Multiple Family Residence",'[1]PWS Information'!$E$11="No",Q5871="Lead")),
(AND('[1]PWS Information'!$E$10="CWS",U5871="Other",Q5871="Lead")),
(AND('[1]PWS Information'!$E$10="CWS",U5871="Building",Q5871="Lead")))),"Tier 2",
IF((OR((AND('[1]PWS Information'!$E$10="CWS",U5871="Single Family Residence",Q5871="Galvanized Requiring Replacement")),
(AND('[1]PWS Information'!$E$10="CWS",U5871="Single Family Residence",Q5871="Galvanized Requiring Replacement",R5871="Yes")),
(AND('[1]PWS Information'!$E$10="NTNC",Q5871="Galvanized Requiring Replacement")),
(AND('[1]PWS Information'!$E$10="NTNC",U5871="Single Family Residence",R5871="Yes")))),"Tier 3",
IF((OR((AND('[1]PWS Information'!$E$10="CWS",U5871="Single Family Residence",S5871="Yes",Q5871="Non-Lead", J5871="Non-Lead - Copper",L5871="Before 1989")),
(AND('[1]PWS Information'!$E$10="CWS",U5871="Single Family Residence",S5871="Yes",Q5871="Non-Lead", N5871="Non-Lead - Copper",O5871="Before 1989")))),"Tier 4",
IF((OR((AND('[1]PWS Information'!$E$10="NTNC",Q5871="Non-Lead")),
(AND('[1]PWS Information'!$E$10="CWS",Q5871="Non-Lead",S5871="")),
(AND('[1]PWS Information'!$E$10="CWS",Q5871="Non-Lead",S5871="No")),
(AND('[1]PWS Information'!$E$10="CWS",Q5871="Non-Lead",S5871="Don't Know")),
(AND('[1]PWS Information'!$E$10="CWS",Q5871="Non-Lead", J5871="Non-Lead - Copper", S5871="Yes", L5871="Between 1989 and 2014")),
(AND('[1]PWS Information'!$E$10="CWS",Q5871="Non-Lead", J5871="Non-Lead - Copper", S5871="Yes", L5871="After 2014")),
(AND('[1]PWS Information'!$E$10="CWS",Q5871="Non-Lead", J5871="Non-Lead - Copper", S5871="Yes", L5871="Unknown")),
(AND('[1]PWS Information'!$E$10="CWS",Q5871="Non-Lead", N5871="Non-Lead - Copper", S5871="Yes", O5871="Between 1989 and 2014")),
(AND('[1]PWS Information'!$E$10="CWS",Q5871="Non-Lead", N5871="Non-Lead - Copper", S5871="Yes", O5871="After 2014")),
(AND('[1]PWS Information'!$E$10="CWS",Q5871="Non-Lead", N5871="Non-Lead - Copper", S5871="Yes", O5871="Unknown")),
(AND('[1]PWS Information'!$E$10="CWS",Q5871="Unknown")),
(AND('[1]PWS Information'!$E$10="NTNC",Q5871="Unknown")))),"Tier 5",
"")))))</f>
        <v>Tier 5</v>
      </c>
      <c r="Z5871" s="71"/>
      <c r="AA5871" s="71"/>
    </row>
    <row r="5872" spans="1:27" ht="57.6" x14ac:dyDescent="0.3">
      <c r="A5872" s="1"/>
      <c r="B5872" s="70">
        <v>6872911</v>
      </c>
      <c r="C5872" s="60" t="s">
        <v>2060</v>
      </c>
      <c r="D5872" s="61" t="s">
        <v>2061</v>
      </c>
      <c r="E5872" s="61" t="s">
        <v>128</v>
      </c>
      <c r="F5872" s="61">
        <v>78640</v>
      </c>
      <c r="G5872" s="62" t="s">
        <v>2064</v>
      </c>
      <c r="H5872" s="63">
        <v>29.968615</v>
      </c>
      <c r="I5872" s="64">
        <v>-97.854206000000005</v>
      </c>
      <c r="J5872" s="65" t="s">
        <v>50</v>
      </c>
      <c r="K5872" s="66" t="s">
        <v>51</v>
      </c>
      <c r="L5872" s="62" t="s">
        <v>52</v>
      </c>
      <c r="M5872" s="69"/>
      <c r="N5872" s="65" t="s">
        <v>50</v>
      </c>
      <c r="O5872" s="66" t="s">
        <v>52</v>
      </c>
      <c r="P5872" s="69"/>
      <c r="Q5872" s="55" t="str">
        <f t="shared" si="91"/>
        <v>Non-Lead</v>
      </c>
      <c r="R5872" s="70" t="s">
        <v>51</v>
      </c>
      <c r="S5872" s="70" t="s">
        <v>51</v>
      </c>
      <c r="T5872" s="70"/>
      <c r="U5872" s="71" t="s">
        <v>284</v>
      </c>
      <c r="V5872" s="71" t="s">
        <v>51</v>
      </c>
      <c r="W5872" s="71" t="s">
        <v>51</v>
      </c>
      <c r="X5872" s="71" t="s">
        <v>51</v>
      </c>
      <c r="Y5872" s="72" t="str">
        <f>IF((OR((AND('[1]PWS Information'!$E$10="CWS",U5872="Single Family Residence",Q5872="Lead")),
(AND('[1]PWS Information'!$E$10="CWS",U5872="Multiple Family Residence",'[1]PWS Information'!$E$11="Yes",Q5872="Lead")),
(AND('[1]PWS Information'!$E$10="NTNC",Q5872="Lead")))),"Tier 1",
IF((OR((AND('[1]PWS Information'!$E$10="CWS",U5872="Multiple Family Residence",'[1]PWS Information'!$E$11="No",Q5872="Lead")),
(AND('[1]PWS Information'!$E$10="CWS",U5872="Other",Q5872="Lead")),
(AND('[1]PWS Information'!$E$10="CWS",U5872="Building",Q5872="Lead")))),"Tier 2",
IF((OR((AND('[1]PWS Information'!$E$10="CWS",U5872="Single Family Residence",Q5872="Galvanized Requiring Replacement")),
(AND('[1]PWS Information'!$E$10="CWS",U5872="Single Family Residence",Q5872="Galvanized Requiring Replacement",R5872="Yes")),
(AND('[1]PWS Information'!$E$10="NTNC",Q5872="Galvanized Requiring Replacement")),
(AND('[1]PWS Information'!$E$10="NTNC",U5872="Single Family Residence",R5872="Yes")))),"Tier 3",
IF((OR((AND('[1]PWS Information'!$E$10="CWS",U5872="Single Family Residence",S5872="Yes",Q5872="Non-Lead", J5872="Non-Lead - Copper",L5872="Before 1989")),
(AND('[1]PWS Information'!$E$10="CWS",U5872="Single Family Residence",S5872="Yes",Q5872="Non-Lead", N5872="Non-Lead - Copper",O5872="Before 1989")))),"Tier 4",
IF((OR((AND('[1]PWS Information'!$E$10="NTNC",Q5872="Non-Lead")),
(AND('[1]PWS Information'!$E$10="CWS",Q5872="Non-Lead",S5872="")),
(AND('[1]PWS Information'!$E$10="CWS",Q5872="Non-Lead",S5872="No")),
(AND('[1]PWS Information'!$E$10="CWS",Q5872="Non-Lead",S5872="Don't Know")),
(AND('[1]PWS Information'!$E$10="CWS",Q5872="Non-Lead", J5872="Non-Lead - Copper", S5872="Yes", L5872="Between 1989 and 2014")),
(AND('[1]PWS Information'!$E$10="CWS",Q5872="Non-Lead", J5872="Non-Lead - Copper", S5872="Yes", L5872="After 2014")),
(AND('[1]PWS Information'!$E$10="CWS",Q5872="Non-Lead", J5872="Non-Lead - Copper", S5872="Yes", L5872="Unknown")),
(AND('[1]PWS Information'!$E$10="CWS",Q5872="Non-Lead", N5872="Non-Lead - Copper", S5872="Yes", O5872="Between 1989 and 2014")),
(AND('[1]PWS Information'!$E$10="CWS",Q5872="Non-Lead", N5872="Non-Lead - Copper", S5872="Yes", O5872="After 2014")),
(AND('[1]PWS Information'!$E$10="CWS",Q5872="Non-Lead", N5872="Non-Lead - Copper", S5872="Yes", O5872="Unknown")),
(AND('[1]PWS Information'!$E$10="CWS",Q5872="Unknown")),
(AND('[1]PWS Information'!$E$10="NTNC",Q5872="Unknown")))),"Tier 5",
"")))))</f>
        <v>Tier 5</v>
      </c>
      <c r="Z5872" s="71"/>
      <c r="AA5872" s="71"/>
    </row>
    <row r="5873" spans="1:27" ht="57.6" x14ac:dyDescent="0.3">
      <c r="A5873" s="1"/>
      <c r="B5873" s="70">
        <v>6872911</v>
      </c>
      <c r="C5873" s="60" t="s">
        <v>2060</v>
      </c>
      <c r="D5873" s="61" t="s">
        <v>2061</v>
      </c>
      <c r="E5873" s="61" t="s">
        <v>128</v>
      </c>
      <c r="F5873" s="61">
        <v>78640</v>
      </c>
      <c r="G5873" s="62" t="s">
        <v>2064</v>
      </c>
      <c r="H5873" s="63">
        <v>29.968615</v>
      </c>
      <c r="I5873" s="64">
        <v>-97.854206000000005</v>
      </c>
      <c r="J5873" s="65" t="s">
        <v>50</v>
      </c>
      <c r="K5873" s="66" t="s">
        <v>51</v>
      </c>
      <c r="L5873" s="62" t="s">
        <v>52</v>
      </c>
      <c r="M5873" s="69"/>
      <c r="N5873" s="65" t="s">
        <v>50</v>
      </c>
      <c r="O5873" s="66" t="s">
        <v>52</v>
      </c>
      <c r="P5873" s="69"/>
      <c r="Q5873" s="55" t="str">
        <f t="shared" si="91"/>
        <v>Non-Lead</v>
      </c>
      <c r="R5873" s="70" t="s">
        <v>51</v>
      </c>
      <c r="S5873" s="70" t="s">
        <v>51</v>
      </c>
      <c r="T5873" s="70"/>
      <c r="U5873" s="71" t="s">
        <v>284</v>
      </c>
      <c r="V5873" s="71" t="s">
        <v>51</v>
      </c>
      <c r="W5873" s="71" t="s">
        <v>51</v>
      </c>
      <c r="X5873" s="71" t="s">
        <v>51</v>
      </c>
      <c r="Y5873" s="72" t="str">
        <f>IF((OR((AND('[1]PWS Information'!$E$10="CWS",U5873="Single Family Residence",Q5873="Lead")),
(AND('[1]PWS Information'!$E$10="CWS",U5873="Multiple Family Residence",'[1]PWS Information'!$E$11="Yes",Q5873="Lead")),
(AND('[1]PWS Information'!$E$10="NTNC",Q5873="Lead")))),"Tier 1",
IF((OR((AND('[1]PWS Information'!$E$10="CWS",U5873="Multiple Family Residence",'[1]PWS Information'!$E$11="No",Q5873="Lead")),
(AND('[1]PWS Information'!$E$10="CWS",U5873="Other",Q5873="Lead")),
(AND('[1]PWS Information'!$E$10="CWS",U5873="Building",Q5873="Lead")))),"Tier 2",
IF((OR((AND('[1]PWS Information'!$E$10="CWS",U5873="Single Family Residence",Q5873="Galvanized Requiring Replacement")),
(AND('[1]PWS Information'!$E$10="CWS",U5873="Single Family Residence",Q5873="Galvanized Requiring Replacement",R5873="Yes")),
(AND('[1]PWS Information'!$E$10="NTNC",Q5873="Galvanized Requiring Replacement")),
(AND('[1]PWS Information'!$E$10="NTNC",U5873="Single Family Residence",R5873="Yes")))),"Tier 3",
IF((OR((AND('[1]PWS Information'!$E$10="CWS",U5873="Single Family Residence",S5873="Yes",Q5873="Non-Lead", J5873="Non-Lead - Copper",L5873="Before 1989")),
(AND('[1]PWS Information'!$E$10="CWS",U5873="Single Family Residence",S5873="Yes",Q5873="Non-Lead", N5873="Non-Lead - Copper",O5873="Before 1989")))),"Tier 4",
IF((OR((AND('[1]PWS Information'!$E$10="NTNC",Q5873="Non-Lead")),
(AND('[1]PWS Information'!$E$10="CWS",Q5873="Non-Lead",S5873="")),
(AND('[1]PWS Information'!$E$10="CWS",Q5873="Non-Lead",S5873="No")),
(AND('[1]PWS Information'!$E$10="CWS",Q5873="Non-Lead",S5873="Don't Know")),
(AND('[1]PWS Information'!$E$10="CWS",Q5873="Non-Lead", J5873="Non-Lead - Copper", S5873="Yes", L5873="Between 1989 and 2014")),
(AND('[1]PWS Information'!$E$10="CWS",Q5873="Non-Lead", J5873="Non-Lead - Copper", S5873="Yes", L5873="After 2014")),
(AND('[1]PWS Information'!$E$10="CWS",Q5873="Non-Lead", J5873="Non-Lead - Copper", S5873="Yes", L5873="Unknown")),
(AND('[1]PWS Information'!$E$10="CWS",Q5873="Non-Lead", N5873="Non-Lead - Copper", S5873="Yes", O5873="Between 1989 and 2014")),
(AND('[1]PWS Information'!$E$10="CWS",Q5873="Non-Lead", N5873="Non-Lead - Copper", S5873="Yes", O5873="After 2014")),
(AND('[1]PWS Information'!$E$10="CWS",Q5873="Non-Lead", N5873="Non-Lead - Copper", S5873="Yes", O5873="Unknown")),
(AND('[1]PWS Information'!$E$10="CWS",Q5873="Unknown")),
(AND('[1]PWS Information'!$E$10="NTNC",Q5873="Unknown")))),"Tier 5",
"")))))</f>
        <v>Tier 5</v>
      </c>
      <c r="Z5873" s="71"/>
      <c r="AA5873" s="71"/>
    </row>
    <row r="5874" spans="1:27" ht="57.6" x14ac:dyDescent="0.3">
      <c r="A5874" s="17"/>
      <c r="B5874" s="70">
        <v>6872911</v>
      </c>
      <c r="C5874" s="60" t="s">
        <v>2060</v>
      </c>
      <c r="D5874" s="61" t="s">
        <v>2061</v>
      </c>
      <c r="E5874" s="61" t="s">
        <v>128</v>
      </c>
      <c r="F5874" s="61">
        <v>78640</v>
      </c>
      <c r="G5874" s="62" t="s">
        <v>2064</v>
      </c>
      <c r="H5874" s="63">
        <v>29.968615</v>
      </c>
      <c r="I5874" s="64">
        <v>-97.854206000000005</v>
      </c>
      <c r="J5874" s="65" t="s">
        <v>50</v>
      </c>
      <c r="K5874" s="66" t="s">
        <v>51</v>
      </c>
      <c r="L5874" s="62" t="s">
        <v>52</v>
      </c>
      <c r="M5874" s="69"/>
      <c r="N5874" s="65" t="s">
        <v>50</v>
      </c>
      <c r="O5874" s="66" t="s">
        <v>52</v>
      </c>
      <c r="P5874" s="69"/>
      <c r="Q5874" s="55" t="str">
        <f t="shared" si="91"/>
        <v>Non-Lead</v>
      </c>
      <c r="R5874" s="70" t="s">
        <v>51</v>
      </c>
      <c r="S5874" s="70" t="s">
        <v>51</v>
      </c>
      <c r="T5874" s="70"/>
      <c r="U5874" s="71" t="s">
        <v>284</v>
      </c>
      <c r="V5874" s="71" t="s">
        <v>51</v>
      </c>
      <c r="W5874" s="71" t="s">
        <v>51</v>
      </c>
      <c r="X5874" s="71" t="s">
        <v>51</v>
      </c>
      <c r="Y5874" s="72" t="str">
        <f>IF((OR((AND('[1]PWS Information'!$E$10="CWS",U5874="Single Family Residence",Q5874="Lead")),
(AND('[1]PWS Information'!$E$10="CWS",U5874="Multiple Family Residence",'[1]PWS Information'!$E$11="Yes",Q5874="Lead")),
(AND('[1]PWS Information'!$E$10="NTNC",Q5874="Lead")))),"Tier 1",
IF((OR((AND('[1]PWS Information'!$E$10="CWS",U5874="Multiple Family Residence",'[1]PWS Information'!$E$11="No",Q5874="Lead")),
(AND('[1]PWS Information'!$E$10="CWS",U5874="Other",Q5874="Lead")),
(AND('[1]PWS Information'!$E$10="CWS",U5874="Building",Q5874="Lead")))),"Tier 2",
IF((OR((AND('[1]PWS Information'!$E$10="CWS",U5874="Single Family Residence",Q5874="Galvanized Requiring Replacement")),
(AND('[1]PWS Information'!$E$10="CWS",U5874="Single Family Residence",Q5874="Galvanized Requiring Replacement",R5874="Yes")),
(AND('[1]PWS Information'!$E$10="NTNC",Q5874="Galvanized Requiring Replacement")),
(AND('[1]PWS Information'!$E$10="NTNC",U5874="Single Family Residence",R5874="Yes")))),"Tier 3",
IF((OR((AND('[1]PWS Information'!$E$10="CWS",U5874="Single Family Residence",S5874="Yes",Q5874="Non-Lead", J5874="Non-Lead - Copper",L5874="Before 1989")),
(AND('[1]PWS Information'!$E$10="CWS",U5874="Single Family Residence",S5874="Yes",Q5874="Non-Lead", N5874="Non-Lead - Copper",O5874="Before 1989")))),"Tier 4",
IF((OR((AND('[1]PWS Information'!$E$10="NTNC",Q5874="Non-Lead")),
(AND('[1]PWS Information'!$E$10="CWS",Q5874="Non-Lead",S5874="")),
(AND('[1]PWS Information'!$E$10="CWS",Q5874="Non-Lead",S5874="No")),
(AND('[1]PWS Information'!$E$10="CWS",Q5874="Non-Lead",S5874="Don't Know")),
(AND('[1]PWS Information'!$E$10="CWS",Q5874="Non-Lead", J5874="Non-Lead - Copper", S5874="Yes", L5874="Between 1989 and 2014")),
(AND('[1]PWS Information'!$E$10="CWS",Q5874="Non-Lead", J5874="Non-Lead - Copper", S5874="Yes", L5874="After 2014")),
(AND('[1]PWS Information'!$E$10="CWS",Q5874="Non-Lead", J5874="Non-Lead - Copper", S5874="Yes", L5874="Unknown")),
(AND('[1]PWS Information'!$E$10="CWS",Q5874="Non-Lead", N5874="Non-Lead - Copper", S5874="Yes", O5874="Between 1989 and 2014")),
(AND('[1]PWS Information'!$E$10="CWS",Q5874="Non-Lead", N5874="Non-Lead - Copper", S5874="Yes", O5874="After 2014")),
(AND('[1]PWS Information'!$E$10="CWS",Q5874="Non-Lead", N5874="Non-Lead - Copper", S5874="Yes", O5874="Unknown")),
(AND('[1]PWS Information'!$E$10="CWS",Q5874="Unknown")),
(AND('[1]PWS Information'!$E$10="NTNC",Q5874="Unknown")))),"Tier 5",
"")))))</f>
        <v>Tier 5</v>
      </c>
      <c r="Z5874" s="71"/>
      <c r="AA5874" s="71"/>
    </row>
    <row r="5875" spans="1:27" ht="57.6" x14ac:dyDescent="0.3">
      <c r="A5875" s="1"/>
      <c r="B5875" s="70">
        <v>6872911</v>
      </c>
      <c r="C5875" s="60" t="s">
        <v>2060</v>
      </c>
      <c r="D5875" s="61" t="s">
        <v>2061</v>
      </c>
      <c r="E5875" s="61" t="s">
        <v>128</v>
      </c>
      <c r="F5875" s="61">
        <v>78640</v>
      </c>
      <c r="G5875" s="62" t="s">
        <v>2064</v>
      </c>
      <c r="H5875" s="63">
        <v>29.968615</v>
      </c>
      <c r="I5875" s="64">
        <v>-97.854206000000005</v>
      </c>
      <c r="J5875" s="65" t="s">
        <v>50</v>
      </c>
      <c r="K5875" s="66" t="s">
        <v>51</v>
      </c>
      <c r="L5875" s="62" t="s">
        <v>52</v>
      </c>
      <c r="M5875" s="69"/>
      <c r="N5875" s="65" t="s">
        <v>50</v>
      </c>
      <c r="O5875" s="66" t="s">
        <v>52</v>
      </c>
      <c r="P5875" s="69"/>
      <c r="Q5875" s="55" t="str">
        <f t="shared" si="91"/>
        <v>Non-Lead</v>
      </c>
      <c r="R5875" s="70" t="s">
        <v>51</v>
      </c>
      <c r="S5875" s="70" t="s">
        <v>51</v>
      </c>
      <c r="T5875" s="70"/>
      <c r="U5875" s="71" t="s">
        <v>284</v>
      </c>
      <c r="V5875" s="71" t="s">
        <v>51</v>
      </c>
      <c r="W5875" s="71" t="s">
        <v>51</v>
      </c>
      <c r="X5875" s="71" t="s">
        <v>51</v>
      </c>
      <c r="Y5875" s="72" t="str">
        <f>IF((OR((AND('[1]PWS Information'!$E$10="CWS",U5875="Single Family Residence",Q5875="Lead")),
(AND('[1]PWS Information'!$E$10="CWS",U5875="Multiple Family Residence",'[1]PWS Information'!$E$11="Yes",Q5875="Lead")),
(AND('[1]PWS Information'!$E$10="NTNC",Q5875="Lead")))),"Tier 1",
IF((OR((AND('[1]PWS Information'!$E$10="CWS",U5875="Multiple Family Residence",'[1]PWS Information'!$E$11="No",Q5875="Lead")),
(AND('[1]PWS Information'!$E$10="CWS",U5875="Other",Q5875="Lead")),
(AND('[1]PWS Information'!$E$10="CWS",U5875="Building",Q5875="Lead")))),"Tier 2",
IF((OR((AND('[1]PWS Information'!$E$10="CWS",U5875="Single Family Residence",Q5875="Galvanized Requiring Replacement")),
(AND('[1]PWS Information'!$E$10="CWS",U5875="Single Family Residence",Q5875="Galvanized Requiring Replacement",R5875="Yes")),
(AND('[1]PWS Information'!$E$10="NTNC",Q5875="Galvanized Requiring Replacement")),
(AND('[1]PWS Information'!$E$10="NTNC",U5875="Single Family Residence",R5875="Yes")))),"Tier 3",
IF((OR((AND('[1]PWS Information'!$E$10="CWS",U5875="Single Family Residence",S5875="Yes",Q5875="Non-Lead", J5875="Non-Lead - Copper",L5875="Before 1989")),
(AND('[1]PWS Information'!$E$10="CWS",U5875="Single Family Residence",S5875="Yes",Q5875="Non-Lead", N5875="Non-Lead - Copper",O5875="Before 1989")))),"Tier 4",
IF((OR((AND('[1]PWS Information'!$E$10="NTNC",Q5875="Non-Lead")),
(AND('[1]PWS Information'!$E$10="CWS",Q5875="Non-Lead",S5875="")),
(AND('[1]PWS Information'!$E$10="CWS",Q5875="Non-Lead",S5875="No")),
(AND('[1]PWS Information'!$E$10="CWS",Q5875="Non-Lead",S5875="Don't Know")),
(AND('[1]PWS Information'!$E$10="CWS",Q5875="Non-Lead", J5875="Non-Lead - Copper", S5875="Yes", L5875="Between 1989 and 2014")),
(AND('[1]PWS Information'!$E$10="CWS",Q5875="Non-Lead", J5875="Non-Lead - Copper", S5875="Yes", L5875="After 2014")),
(AND('[1]PWS Information'!$E$10="CWS",Q5875="Non-Lead", J5875="Non-Lead - Copper", S5875="Yes", L5875="Unknown")),
(AND('[1]PWS Information'!$E$10="CWS",Q5875="Non-Lead", N5875="Non-Lead - Copper", S5875="Yes", O5875="Between 1989 and 2014")),
(AND('[1]PWS Information'!$E$10="CWS",Q5875="Non-Lead", N5875="Non-Lead - Copper", S5875="Yes", O5875="After 2014")),
(AND('[1]PWS Information'!$E$10="CWS",Q5875="Non-Lead", N5875="Non-Lead - Copper", S5875="Yes", O5875="Unknown")),
(AND('[1]PWS Information'!$E$10="CWS",Q5875="Unknown")),
(AND('[1]PWS Information'!$E$10="NTNC",Q5875="Unknown")))),"Tier 5",
"")))))</f>
        <v>Tier 5</v>
      </c>
      <c r="Z5875" s="71"/>
      <c r="AA5875" s="71"/>
    </row>
    <row r="5876" spans="1:27" ht="57.6" x14ac:dyDescent="0.3">
      <c r="A5876" s="1"/>
      <c r="B5876" s="70">
        <v>6872911</v>
      </c>
      <c r="C5876" s="60" t="s">
        <v>2060</v>
      </c>
      <c r="D5876" s="61" t="s">
        <v>2061</v>
      </c>
      <c r="E5876" s="61" t="s">
        <v>128</v>
      </c>
      <c r="F5876" s="61">
        <v>78640</v>
      </c>
      <c r="G5876" s="62" t="s">
        <v>2064</v>
      </c>
      <c r="H5876" s="63">
        <v>29.968615</v>
      </c>
      <c r="I5876" s="64">
        <v>-97.854206000000005</v>
      </c>
      <c r="J5876" s="65" t="s">
        <v>50</v>
      </c>
      <c r="K5876" s="66" t="s">
        <v>51</v>
      </c>
      <c r="L5876" s="62" t="s">
        <v>52</v>
      </c>
      <c r="M5876" s="69"/>
      <c r="N5876" s="65" t="s">
        <v>50</v>
      </c>
      <c r="O5876" s="66" t="s">
        <v>52</v>
      </c>
      <c r="P5876" s="69"/>
      <c r="Q5876" s="55" t="str">
        <f t="shared" si="91"/>
        <v>Non-Lead</v>
      </c>
      <c r="R5876" s="70" t="s">
        <v>51</v>
      </c>
      <c r="S5876" s="70" t="s">
        <v>51</v>
      </c>
      <c r="T5876" s="70"/>
      <c r="U5876" s="71" t="s">
        <v>284</v>
      </c>
      <c r="V5876" s="71" t="s">
        <v>51</v>
      </c>
      <c r="W5876" s="71" t="s">
        <v>51</v>
      </c>
      <c r="X5876" s="71" t="s">
        <v>51</v>
      </c>
      <c r="Y5876" s="72" t="str">
        <f>IF((OR((AND('[1]PWS Information'!$E$10="CWS",U5876="Single Family Residence",Q5876="Lead")),
(AND('[1]PWS Information'!$E$10="CWS",U5876="Multiple Family Residence",'[1]PWS Information'!$E$11="Yes",Q5876="Lead")),
(AND('[1]PWS Information'!$E$10="NTNC",Q5876="Lead")))),"Tier 1",
IF((OR((AND('[1]PWS Information'!$E$10="CWS",U5876="Multiple Family Residence",'[1]PWS Information'!$E$11="No",Q5876="Lead")),
(AND('[1]PWS Information'!$E$10="CWS",U5876="Other",Q5876="Lead")),
(AND('[1]PWS Information'!$E$10="CWS",U5876="Building",Q5876="Lead")))),"Tier 2",
IF((OR((AND('[1]PWS Information'!$E$10="CWS",U5876="Single Family Residence",Q5876="Galvanized Requiring Replacement")),
(AND('[1]PWS Information'!$E$10="CWS",U5876="Single Family Residence",Q5876="Galvanized Requiring Replacement",R5876="Yes")),
(AND('[1]PWS Information'!$E$10="NTNC",Q5876="Galvanized Requiring Replacement")),
(AND('[1]PWS Information'!$E$10="NTNC",U5876="Single Family Residence",R5876="Yes")))),"Tier 3",
IF((OR((AND('[1]PWS Information'!$E$10="CWS",U5876="Single Family Residence",S5876="Yes",Q5876="Non-Lead", J5876="Non-Lead - Copper",L5876="Before 1989")),
(AND('[1]PWS Information'!$E$10="CWS",U5876="Single Family Residence",S5876="Yes",Q5876="Non-Lead", N5876="Non-Lead - Copper",O5876="Before 1989")))),"Tier 4",
IF((OR((AND('[1]PWS Information'!$E$10="NTNC",Q5876="Non-Lead")),
(AND('[1]PWS Information'!$E$10="CWS",Q5876="Non-Lead",S5876="")),
(AND('[1]PWS Information'!$E$10="CWS",Q5876="Non-Lead",S5876="No")),
(AND('[1]PWS Information'!$E$10="CWS",Q5876="Non-Lead",S5876="Don't Know")),
(AND('[1]PWS Information'!$E$10="CWS",Q5876="Non-Lead", J5876="Non-Lead - Copper", S5876="Yes", L5876="Between 1989 and 2014")),
(AND('[1]PWS Information'!$E$10="CWS",Q5876="Non-Lead", J5876="Non-Lead - Copper", S5876="Yes", L5876="After 2014")),
(AND('[1]PWS Information'!$E$10="CWS",Q5876="Non-Lead", J5876="Non-Lead - Copper", S5876="Yes", L5876="Unknown")),
(AND('[1]PWS Information'!$E$10="CWS",Q5876="Non-Lead", N5876="Non-Lead - Copper", S5876="Yes", O5876="Between 1989 and 2014")),
(AND('[1]PWS Information'!$E$10="CWS",Q5876="Non-Lead", N5876="Non-Lead - Copper", S5876="Yes", O5876="After 2014")),
(AND('[1]PWS Information'!$E$10="CWS",Q5876="Non-Lead", N5876="Non-Lead - Copper", S5876="Yes", O5876="Unknown")),
(AND('[1]PWS Information'!$E$10="CWS",Q5876="Unknown")),
(AND('[1]PWS Information'!$E$10="NTNC",Q5876="Unknown")))),"Tier 5",
"")))))</f>
        <v>Tier 5</v>
      </c>
      <c r="Z5876" s="71"/>
      <c r="AA5876" s="71"/>
    </row>
    <row r="5877" spans="1:27" ht="57.6" x14ac:dyDescent="0.3">
      <c r="A5877" s="1"/>
      <c r="B5877" s="70">
        <v>6872911</v>
      </c>
      <c r="C5877" s="60" t="s">
        <v>2060</v>
      </c>
      <c r="D5877" s="61" t="s">
        <v>2061</v>
      </c>
      <c r="E5877" s="61" t="s">
        <v>128</v>
      </c>
      <c r="F5877" s="61">
        <v>78640</v>
      </c>
      <c r="G5877" s="62" t="s">
        <v>2064</v>
      </c>
      <c r="H5877" s="63">
        <v>29.968615</v>
      </c>
      <c r="I5877" s="64">
        <v>-97.854206000000005</v>
      </c>
      <c r="J5877" s="65" t="s">
        <v>50</v>
      </c>
      <c r="K5877" s="66" t="s">
        <v>51</v>
      </c>
      <c r="L5877" s="62" t="s">
        <v>52</v>
      </c>
      <c r="M5877" s="69"/>
      <c r="N5877" s="65" t="s">
        <v>50</v>
      </c>
      <c r="O5877" s="66" t="s">
        <v>52</v>
      </c>
      <c r="P5877" s="69"/>
      <c r="Q5877" s="55" t="str">
        <f t="shared" si="91"/>
        <v>Non-Lead</v>
      </c>
      <c r="R5877" s="70" t="s">
        <v>51</v>
      </c>
      <c r="S5877" s="70" t="s">
        <v>51</v>
      </c>
      <c r="T5877" s="70"/>
      <c r="U5877" s="71" t="s">
        <v>284</v>
      </c>
      <c r="V5877" s="71" t="s">
        <v>51</v>
      </c>
      <c r="W5877" s="71" t="s">
        <v>51</v>
      </c>
      <c r="X5877" s="71" t="s">
        <v>51</v>
      </c>
      <c r="Y5877" s="72" t="str">
        <f>IF((OR((AND('[1]PWS Information'!$E$10="CWS",U5877="Single Family Residence",Q5877="Lead")),
(AND('[1]PWS Information'!$E$10="CWS",U5877="Multiple Family Residence",'[1]PWS Information'!$E$11="Yes",Q5877="Lead")),
(AND('[1]PWS Information'!$E$10="NTNC",Q5877="Lead")))),"Tier 1",
IF((OR((AND('[1]PWS Information'!$E$10="CWS",U5877="Multiple Family Residence",'[1]PWS Information'!$E$11="No",Q5877="Lead")),
(AND('[1]PWS Information'!$E$10="CWS",U5877="Other",Q5877="Lead")),
(AND('[1]PWS Information'!$E$10="CWS",U5877="Building",Q5877="Lead")))),"Tier 2",
IF((OR((AND('[1]PWS Information'!$E$10="CWS",U5877="Single Family Residence",Q5877="Galvanized Requiring Replacement")),
(AND('[1]PWS Information'!$E$10="CWS",U5877="Single Family Residence",Q5877="Galvanized Requiring Replacement",R5877="Yes")),
(AND('[1]PWS Information'!$E$10="NTNC",Q5877="Galvanized Requiring Replacement")),
(AND('[1]PWS Information'!$E$10="NTNC",U5877="Single Family Residence",R5877="Yes")))),"Tier 3",
IF((OR((AND('[1]PWS Information'!$E$10="CWS",U5877="Single Family Residence",S5877="Yes",Q5877="Non-Lead", J5877="Non-Lead - Copper",L5877="Before 1989")),
(AND('[1]PWS Information'!$E$10="CWS",U5877="Single Family Residence",S5877="Yes",Q5877="Non-Lead", N5877="Non-Lead - Copper",O5877="Before 1989")))),"Tier 4",
IF((OR((AND('[1]PWS Information'!$E$10="NTNC",Q5877="Non-Lead")),
(AND('[1]PWS Information'!$E$10="CWS",Q5877="Non-Lead",S5877="")),
(AND('[1]PWS Information'!$E$10="CWS",Q5877="Non-Lead",S5877="No")),
(AND('[1]PWS Information'!$E$10="CWS",Q5877="Non-Lead",S5877="Don't Know")),
(AND('[1]PWS Information'!$E$10="CWS",Q5877="Non-Lead", J5877="Non-Lead - Copper", S5877="Yes", L5877="Between 1989 and 2014")),
(AND('[1]PWS Information'!$E$10="CWS",Q5877="Non-Lead", J5877="Non-Lead - Copper", S5877="Yes", L5877="After 2014")),
(AND('[1]PWS Information'!$E$10="CWS",Q5877="Non-Lead", J5877="Non-Lead - Copper", S5877="Yes", L5877="Unknown")),
(AND('[1]PWS Information'!$E$10="CWS",Q5877="Non-Lead", N5877="Non-Lead - Copper", S5877="Yes", O5877="Between 1989 and 2014")),
(AND('[1]PWS Information'!$E$10="CWS",Q5877="Non-Lead", N5877="Non-Lead - Copper", S5877="Yes", O5877="After 2014")),
(AND('[1]PWS Information'!$E$10="CWS",Q5877="Non-Lead", N5877="Non-Lead - Copper", S5877="Yes", O5877="Unknown")),
(AND('[1]PWS Information'!$E$10="CWS",Q5877="Unknown")),
(AND('[1]PWS Information'!$E$10="NTNC",Q5877="Unknown")))),"Tier 5",
"")))))</f>
        <v>Tier 5</v>
      </c>
      <c r="Z5877" s="71"/>
      <c r="AA5877" s="71"/>
    </row>
    <row r="5878" spans="1:27" ht="57.6" x14ac:dyDescent="0.3">
      <c r="A5878" s="17"/>
      <c r="B5878" s="70">
        <v>6872911</v>
      </c>
      <c r="C5878" s="60" t="s">
        <v>2060</v>
      </c>
      <c r="D5878" s="61" t="s">
        <v>2061</v>
      </c>
      <c r="E5878" s="61" t="s">
        <v>128</v>
      </c>
      <c r="F5878" s="61">
        <v>78640</v>
      </c>
      <c r="G5878" s="62" t="s">
        <v>2064</v>
      </c>
      <c r="H5878" s="63">
        <v>29.968615</v>
      </c>
      <c r="I5878" s="64">
        <v>-97.854206000000005</v>
      </c>
      <c r="J5878" s="65" t="s">
        <v>50</v>
      </c>
      <c r="K5878" s="66" t="s">
        <v>51</v>
      </c>
      <c r="L5878" s="62" t="s">
        <v>52</v>
      </c>
      <c r="M5878" s="69"/>
      <c r="N5878" s="65" t="s">
        <v>50</v>
      </c>
      <c r="O5878" s="66" t="s">
        <v>52</v>
      </c>
      <c r="P5878" s="69"/>
      <c r="Q5878" s="55" t="str">
        <f t="shared" si="91"/>
        <v>Non-Lead</v>
      </c>
      <c r="R5878" s="70" t="s">
        <v>51</v>
      </c>
      <c r="S5878" s="70" t="s">
        <v>51</v>
      </c>
      <c r="T5878" s="70"/>
      <c r="U5878" s="71" t="s">
        <v>284</v>
      </c>
      <c r="V5878" s="71" t="s">
        <v>51</v>
      </c>
      <c r="W5878" s="71" t="s">
        <v>51</v>
      </c>
      <c r="X5878" s="71" t="s">
        <v>51</v>
      </c>
      <c r="Y5878" s="72" t="str">
        <f>IF((OR((AND('[1]PWS Information'!$E$10="CWS",U5878="Single Family Residence",Q5878="Lead")),
(AND('[1]PWS Information'!$E$10="CWS",U5878="Multiple Family Residence",'[1]PWS Information'!$E$11="Yes",Q5878="Lead")),
(AND('[1]PWS Information'!$E$10="NTNC",Q5878="Lead")))),"Tier 1",
IF((OR((AND('[1]PWS Information'!$E$10="CWS",U5878="Multiple Family Residence",'[1]PWS Information'!$E$11="No",Q5878="Lead")),
(AND('[1]PWS Information'!$E$10="CWS",U5878="Other",Q5878="Lead")),
(AND('[1]PWS Information'!$E$10="CWS",U5878="Building",Q5878="Lead")))),"Tier 2",
IF((OR((AND('[1]PWS Information'!$E$10="CWS",U5878="Single Family Residence",Q5878="Galvanized Requiring Replacement")),
(AND('[1]PWS Information'!$E$10="CWS",U5878="Single Family Residence",Q5878="Galvanized Requiring Replacement",R5878="Yes")),
(AND('[1]PWS Information'!$E$10="NTNC",Q5878="Galvanized Requiring Replacement")),
(AND('[1]PWS Information'!$E$10="NTNC",U5878="Single Family Residence",R5878="Yes")))),"Tier 3",
IF((OR((AND('[1]PWS Information'!$E$10="CWS",U5878="Single Family Residence",S5878="Yes",Q5878="Non-Lead", J5878="Non-Lead - Copper",L5878="Before 1989")),
(AND('[1]PWS Information'!$E$10="CWS",U5878="Single Family Residence",S5878="Yes",Q5878="Non-Lead", N5878="Non-Lead - Copper",O5878="Before 1989")))),"Tier 4",
IF((OR((AND('[1]PWS Information'!$E$10="NTNC",Q5878="Non-Lead")),
(AND('[1]PWS Information'!$E$10="CWS",Q5878="Non-Lead",S5878="")),
(AND('[1]PWS Information'!$E$10="CWS",Q5878="Non-Lead",S5878="No")),
(AND('[1]PWS Information'!$E$10="CWS",Q5878="Non-Lead",S5878="Don't Know")),
(AND('[1]PWS Information'!$E$10="CWS",Q5878="Non-Lead", J5878="Non-Lead - Copper", S5878="Yes", L5878="Between 1989 and 2014")),
(AND('[1]PWS Information'!$E$10="CWS",Q5878="Non-Lead", J5878="Non-Lead - Copper", S5878="Yes", L5878="After 2014")),
(AND('[1]PWS Information'!$E$10="CWS",Q5878="Non-Lead", J5878="Non-Lead - Copper", S5878="Yes", L5878="Unknown")),
(AND('[1]PWS Information'!$E$10="CWS",Q5878="Non-Lead", N5878="Non-Lead - Copper", S5878="Yes", O5878="Between 1989 and 2014")),
(AND('[1]PWS Information'!$E$10="CWS",Q5878="Non-Lead", N5878="Non-Lead - Copper", S5878="Yes", O5878="After 2014")),
(AND('[1]PWS Information'!$E$10="CWS",Q5878="Non-Lead", N5878="Non-Lead - Copper", S5878="Yes", O5878="Unknown")),
(AND('[1]PWS Information'!$E$10="CWS",Q5878="Unknown")),
(AND('[1]PWS Information'!$E$10="NTNC",Q5878="Unknown")))),"Tier 5",
"")))))</f>
        <v>Tier 5</v>
      </c>
      <c r="Z5878" s="71"/>
      <c r="AA5878" s="71"/>
    </row>
    <row r="5879" spans="1:27" ht="57.6" x14ac:dyDescent="0.3">
      <c r="A5879" s="1"/>
      <c r="B5879" s="70">
        <v>6872911</v>
      </c>
      <c r="C5879" s="60" t="s">
        <v>2060</v>
      </c>
      <c r="D5879" s="61" t="s">
        <v>2061</v>
      </c>
      <c r="E5879" s="61" t="s">
        <v>128</v>
      </c>
      <c r="F5879" s="61">
        <v>78640</v>
      </c>
      <c r="G5879" s="62" t="s">
        <v>2064</v>
      </c>
      <c r="H5879" s="63">
        <v>29.968615</v>
      </c>
      <c r="I5879" s="64">
        <v>-97.854206000000005</v>
      </c>
      <c r="J5879" s="65" t="s">
        <v>50</v>
      </c>
      <c r="K5879" s="66" t="s">
        <v>51</v>
      </c>
      <c r="L5879" s="62" t="s">
        <v>52</v>
      </c>
      <c r="M5879" s="69"/>
      <c r="N5879" s="65" t="s">
        <v>50</v>
      </c>
      <c r="O5879" s="66" t="s">
        <v>52</v>
      </c>
      <c r="P5879" s="69"/>
      <c r="Q5879" s="55" t="str">
        <f t="shared" si="91"/>
        <v>Non-Lead</v>
      </c>
      <c r="R5879" s="70" t="s">
        <v>51</v>
      </c>
      <c r="S5879" s="70" t="s">
        <v>51</v>
      </c>
      <c r="T5879" s="70"/>
      <c r="U5879" s="71" t="s">
        <v>284</v>
      </c>
      <c r="V5879" s="71" t="s">
        <v>51</v>
      </c>
      <c r="W5879" s="71" t="s">
        <v>51</v>
      </c>
      <c r="X5879" s="71" t="s">
        <v>51</v>
      </c>
      <c r="Y5879" s="72" t="str">
        <f>IF((OR((AND('[1]PWS Information'!$E$10="CWS",U5879="Single Family Residence",Q5879="Lead")),
(AND('[1]PWS Information'!$E$10="CWS",U5879="Multiple Family Residence",'[1]PWS Information'!$E$11="Yes",Q5879="Lead")),
(AND('[1]PWS Information'!$E$10="NTNC",Q5879="Lead")))),"Tier 1",
IF((OR((AND('[1]PWS Information'!$E$10="CWS",U5879="Multiple Family Residence",'[1]PWS Information'!$E$11="No",Q5879="Lead")),
(AND('[1]PWS Information'!$E$10="CWS",U5879="Other",Q5879="Lead")),
(AND('[1]PWS Information'!$E$10="CWS",U5879="Building",Q5879="Lead")))),"Tier 2",
IF((OR((AND('[1]PWS Information'!$E$10="CWS",U5879="Single Family Residence",Q5879="Galvanized Requiring Replacement")),
(AND('[1]PWS Information'!$E$10="CWS",U5879="Single Family Residence",Q5879="Galvanized Requiring Replacement",R5879="Yes")),
(AND('[1]PWS Information'!$E$10="NTNC",Q5879="Galvanized Requiring Replacement")),
(AND('[1]PWS Information'!$E$10="NTNC",U5879="Single Family Residence",R5879="Yes")))),"Tier 3",
IF((OR((AND('[1]PWS Information'!$E$10="CWS",U5879="Single Family Residence",S5879="Yes",Q5879="Non-Lead", J5879="Non-Lead - Copper",L5879="Before 1989")),
(AND('[1]PWS Information'!$E$10="CWS",U5879="Single Family Residence",S5879="Yes",Q5879="Non-Lead", N5879="Non-Lead - Copper",O5879="Before 1989")))),"Tier 4",
IF((OR((AND('[1]PWS Information'!$E$10="NTNC",Q5879="Non-Lead")),
(AND('[1]PWS Information'!$E$10="CWS",Q5879="Non-Lead",S5879="")),
(AND('[1]PWS Information'!$E$10="CWS",Q5879="Non-Lead",S5879="No")),
(AND('[1]PWS Information'!$E$10="CWS",Q5879="Non-Lead",S5879="Don't Know")),
(AND('[1]PWS Information'!$E$10="CWS",Q5879="Non-Lead", J5879="Non-Lead - Copper", S5879="Yes", L5879="Between 1989 and 2014")),
(AND('[1]PWS Information'!$E$10="CWS",Q5879="Non-Lead", J5879="Non-Lead - Copper", S5879="Yes", L5879="After 2014")),
(AND('[1]PWS Information'!$E$10="CWS",Q5879="Non-Lead", J5879="Non-Lead - Copper", S5879="Yes", L5879="Unknown")),
(AND('[1]PWS Information'!$E$10="CWS",Q5879="Non-Lead", N5879="Non-Lead - Copper", S5879="Yes", O5879="Between 1989 and 2014")),
(AND('[1]PWS Information'!$E$10="CWS",Q5879="Non-Lead", N5879="Non-Lead - Copper", S5879="Yes", O5879="After 2014")),
(AND('[1]PWS Information'!$E$10="CWS",Q5879="Non-Lead", N5879="Non-Lead - Copper", S5879="Yes", O5879="Unknown")),
(AND('[1]PWS Information'!$E$10="CWS",Q5879="Unknown")),
(AND('[1]PWS Information'!$E$10="NTNC",Q5879="Unknown")))),"Tier 5",
"")))))</f>
        <v>Tier 5</v>
      </c>
      <c r="Z5879" s="71"/>
      <c r="AA5879" s="71"/>
    </row>
    <row r="5880" spans="1:27" ht="57.6" x14ac:dyDescent="0.3">
      <c r="A5880" s="1"/>
      <c r="B5880" s="70">
        <v>6872911</v>
      </c>
      <c r="C5880" s="60" t="s">
        <v>2060</v>
      </c>
      <c r="D5880" s="61" t="s">
        <v>2061</v>
      </c>
      <c r="E5880" s="61" t="s">
        <v>128</v>
      </c>
      <c r="F5880" s="61">
        <v>78640</v>
      </c>
      <c r="G5880" s="62" t="s">
        <v>2064</v>
      </c>
      <c r="H5880" s="63">
        <v>29.968615</v>
      </c>
      <c r="I5880" s="64">
        <v>-97.854206000000005</v>
      </c>
      <c r="J5880" s="65" t="s">
        <v>50</v>
      </c>
      <c r="K5880" s="66" t="s">
        <v>51</v>
      </c>
      <c r="L5880" s="62" t="s">
        <v>52</v>
      </c>
      <c r="M5880" s="69"/>
      <c r="N5880" s="65" t="s">
        <v>50</v>
      </c>
      <c r="O5880" s="66" t="s">
        <v>52</v>
      </c>
      <c r="P5880" s="69"/>
      <c r="Q5880" s="55" t="str">
        <f t="shared" si="91"/>
        <v>Non-Lead</v>
      </c>
      <c r="R5880" s="70" t="s">
        <v>51</v>
      </c>
      <c r="S5880" s="70" t="s">
        <v>51</v>
      </c>
      <c r="T5880" s="70"/>
      <c r="U5880" s="71" t="s">
        <v>284</v>
      </c>
      <c r="V5880" s="71" t="s">
        <v>51</v>
      </c>
      <c r="W5880" s="71" t="s">
        <v>51</v>
      </c>
      <c r="X5880" s="71" t="s">
        <v>51</v>
      </c>
      <c r="Y5880" s="72" t="str">
        <f>IF((OR((AND('[1]PWS Information'!$E$10="CWS",U5880="Single Family Residence",Q5880="Lead")),
(AND('[1]PWS Information'!$E$10="CWS",U5880="Multiple Family Residence",'[1]PWS Information'!$E$11="Yes",Q5880="Lead")),
(AND('[1]PWS Information'!$E$10="NTNC",Q5880="Lead")))),"Tier 1",
IF((OR((AND('[1]PWS Information'!$E$10="CWS",U5880="Multiple Family Residence",'[1]PWS Information'!$E$11="No",Q5880="Lead")),
(AND('[1]PWS Information'!$E$10="CWS",U5880="Other",Q5880="Lead")),
(AND('[1]PWS Information'!$E$10="CWS",U5880="Building",Q5880="Lead")))),"Tier 2",
IF((OR((AND('[1]PWS Information'!$E$10="CWS",U5880="Single Family Residence",Q5880="Galvanized Requiring Replacement")),
(AND('[1]PWS Information'!$E$10="CWS",U5880="Single Family Residence",Q5880="Galvanized Requiring Replacement",R5880="Yes")),
(AND('[1]PWS Information'!$E$10="NTNC",Q5880="Galvanized Requiring Replacement")),
(AND('[1]PWS Information'!$E$10="NTNC",U5880="Single Family Residence",R5880="Yes")))),"Tier 3",
IF((OR((AND('[1]PWS Information'!$E$10="CWS",U5880="Single Family Residence",S5880="Yes",Q5880="Non-Lead", J5880="Non-Lead - Copper",L5880="Before 1989")),
(AND('[1]PWS Information'!$E$10="CWS",U5880="Single Family Residence",S5880="Yes",Q5880="Non-Lead", N5880="Non-Lead - Copper",O5880="Before 1989")))),"Tier 4",
IF((OR((AND('[1]PWS Information'!$E$10="NTNC",Q5880="Non-Lead")),
(AND('[1]PWS Information'!$E$10="CWS",Q5880="Non-Lead",S5880="")),
(AND('[1]PWS Information'!$E$10="CWS",Q5880="Non-Lead",S5880="No")),
(AND('[1]PWS Information'!$E$10="CWS",Q5880="Non-Lead",S5880="Don't Know")),
(AND('[1]PWS Information'!$E$10="CWS",Q5880="Non-Lead", J5880="Non-Lead - Copper", S5880="Yes", L5880="Between 1989 and 2014")),
(AND('[1]PWS Information'!$E$10="CWS",Q5880="Non-Lead", J5880="Non-Lead - Copper", S5880="Yes", L5880="After 2014")),
(AND('[1]PWS Information'!$E$10="CWS",Q5880="Non-Lead", J5880="Non-Lead - Copper", S5880="Yes", L5880="Unknown")),
(AND('[1]PWS Information'!$E$10="CWS",Q5880="Non-Lead", N5880="Non-Lead - Copper", S5880="Yes", O5880="Between 1989 and 2014")),
(AND('[1]PWS Information'!$E$10="CWS",Q5880="Non-Lead", N5880="Non-Lead - Copper", S5880="Yes", O5880="After 2014")),
(AND('[1]PWS Information'!$E$10="CWS",Q5880="Non-Lead", N5880="Non-Lead - Copper", S5880="Yes", O5880="Unknown")),
(AND('[1]PWS Information'!$E$10="CWS",Q5880="Unknown")),
(AND('[1]PWS Information'!$E$10="NTNC",Q5880="Unknown")))),"Tier 5",
"")))))</f>
        <v>Tier 5</v>
      </c>
      <c r="Z5880" s="71"/>
      <c r="AA5880" s="71"/>
    </row>
    <row r="5881" spans="1:27" ht="57.6" x14ac:dyDescent="0.3">
      <c r="A5881" s="1"/>
      <c r="B5881" s="70">
        <v>6872911</v>
      </c>
      <c r="C5881" s="60" t="s">
        <v>2060</v>
      </c>
      <c r="D5881" s="61" t="s">
        <v>2061</v>
      </c>
      <c r="E5881" s="61" t="s">
        <v>128</v>
      </c>
      <c r="F5881" s="61">
        <v>78640</v>
      </c>
      <c r="G5881" s="62" t="s">
        <v>2064</v>
      </c>
      <c r="H5881" s="63">
        <v>29.968615</v>
      </c>
      <c r="I5881" s="64">
        <v>-97.854206000000005</v>
      </c>
      <c r="J5881" s="65" t="s">
        <v>50</v>
      </c>
      <c r="K5881" s="66" t="s">
        <v>51</v>
      </c>
      <c r="L5881" s="62" t="s">
        <v>52</v>
      </c>
      <c r="M5881" s="69"/>
      <c r="N5881" s="65" t="s">
        <v>50</v>
      </c>
      <c r="O5881" s="66" t="s">
        <v>52</v>
      </c>
      <c r="P5881" s="69"/>
      <c r="Q5881" s="55" t="str">
        <f t="shared" si="91"/>
        <v>Non-Lead</v>
      </c>
      <c r="R5881" s="70" t="s">
        <v>51</v>
      </c>
      <c r="S5881" s="70" t="s">
        <v>51</v>
      </c>
      <c r="T5881" s="70"/>
      <c r="U5881" s="71" t="s">
        <v>284</v>
      </c>
      <c r="V5881" s="71" t="s">
        <v>51</v>
      </c>
      <c r="W5881" s="71" t="s">
        <v>51</v>
      </c>
      <c r="X5881" s="71" t="s">
        <v>51</v>
      </c>
      <c r="Y5881" s="72" t="str">
        <f>IF((OR((AND('[1]PWS Information'!$E$10="CWS",U5881="Single Family Residence",Q5881="Lead")),
(AND('[1]PWS Information'!$E$10="CWS",U5881="Multiple Family Residence",'[1]PWS Information'!$E$11="Yes",Q5881="Lead")),
(AND('[1]PWS Information'!$E$10="NTNC",Q5881="Lead")))),"Tier 1",
IF((OR((AND('[1]PWS Information'!$E$10="CWS",U5881="Multiple Family Residence",'[1]PWS Information'!$E$11="No",Q5881="Lead")),
(AND('[1]PWS Information'!$E$10="CWS",U5881="Other",Q5881="Lead")),
(AND('[1]PWS Information'!$E$10="CWS",U5881="Building",Q5881="Lead")))),"Tier 2",
IF((OR((AND('[1]PWS Information'!$E$10="CWS",U5881="Single Family Residence",Q5881="Galvanized Requiring Replacement")),
(AND('[1]PWS Information'!$E$10="CWS",U5881="Single Family Residence",Q5881="Galvanized Requiring Replacement",R5881="Yes")),
(AND('[1]PWS Information'!$E$10="NTNC",Q5881="Galvanized Requiring Replacement")),
(AND('[1]PWS Information'!$E$10="NTNC",U5881="Single Family Residence",R5881="Yes")))),"Tier 3",
IF((OR((AND('[1]PWS Information'!$E$10="CWS",U5881="Single Family Residence",S5881="Yes",Q5881="Non-Lead", J5881="Non-Lead - Copper",L5881="Before 1989")),
(AND('[1]PWS Information'!$E$10="CWS",U5881="Single Family Residence",S5881="Yes",Q5881="Non-Lead", N5881="Non-Lead - Copper",O5881="Before 1989")))),"Tier 4",
IF((OR((AND('[1]PWS Information'!$E$10="NTNC",Q5881="Non-Lead")),
(AND('[1]PWS Information'!$E$10="CWS",Q5881="Non-Lead",S5881="")),
(AND('[1]PWS Information'!$E$10="CWS",Q5881="Non-Lead",S5881="No")),
(AND('[1]PWS Information'!$E$10="CWS",Q5881="Non-Lead",S5881="Don't Know")),
(AND('[1]PWS Information'!$E$10="CWS",Q5881="Non-Lead", J5881="Non-Lead - Copper", S5881="Yes", L5881="Between 1989 and 2014")),
(AND('[1]PWS Information'!$E$10="CWS",Q5881="Non-Lead", J5881="Non-Lead - Copper", S5881="Yes", L5881="After 2014")),
(AND('[1]PWS Information'!$E$10="CWS",Q5881="Non-Lead", J5881="Non-Lead - Copper", S5881="Yes", L5881="Unknown")),
(AND('[1]PWS Information'!$E$10="CWS",Q5881="Non-Lead", N5881="Non-Lead - Copper", S5881="Yes", O5881="Between 1989 and 2014")),
(AND('[1]PWS Information'!$E$10="CWS",Q5881="Non-Lead", N5881="Non-Lead - Copper", S5881="Yes", O5881="After 2014")),
(AND('[1]PWS Information'!$E$10="CWS",Q5881="Non-Lead", N5881="Non-Lead - Copper", S5881="Yes", O5881="Unknown")),
(AND('[1]PWS Information'!$E$10="CWS",Q5881="Unknown")),
(AND('[1]PWS Information'!$E$10="NTNC",Q5881="Unknown")))),"Tier 5",
"")))))</f>
        <v>Tier 5</v>
      </c>
      <c r="Z5881" s="71"/>
      <c r="AA5881" s="71"/>
    </row>
    <row r="5882" spans="1:27" ht="57.6" x14ac:dyDescent="0.3">
      <c r="A5882" s="17"/>
      <c r="B5882" s="70">
        <v>6872911</v>
      </c>
      <c r="C5882" s="60" t="s">
        <v>2060</v>
      </c>
      <c r="D5882" s="61" t="s">
        <v>2061</v>
      </c>
      <c r="E5882" s="61" t="s">
        <v>128</v>
      </c>
      <c r="F5882" s="61">
        <v>78640</v>
      </c>
      <c r="G5882" s="62" t="s">
        <v>2064</v>
      </c>
      <c r="H5882" s="63">
        <v>29.968615</v>
      </c>
      <c r="I5882" s="64">
        <v>-97.854206000000005</v>
      </c>
      <c r="J5882" s="65" t="s">
        <v>50</v>
      </c>
      <c r="K5882" s="66" t="s">
        <v>51</v>
      </c>
      <c r="L5882" s="62" t="s">
        <v>52</v>
      </c>
      <c r="M5882" s="69"/>
      <c r="N5882" s="65" t="s">
        <v>50</v>
      </c>
      <c r="O5882" s="66" t="s">
        <v>52</v>
      </c>
      <c r="P5882" s="69"/>
      <c r="Q5882" s="55" t="str">
        <f t="shared" si="91"/>
        <v>Non-Lead</v>
      </c>
      <c r="R5882" s="70" t="s">
        <v>51</v>
      </c>
      <c r="S5882" s="70" t="s">
        <v>51</v>
      </c>
      <c r="T5882" s="70"/>
      <c r="U5882" s="71" t="s">
        <v>284</v>
      </c>
      <c r="V5882" s="71" t="s">
        <v>51</v>
      </c>
      <c r="W5882" s="71" t="s">
        <v>51</v>
      </c>
      <c r="X5882" s="71" t="s">
        <v>51</v>
      </c>
      <c r="Y5882" s="72" t="str">
        <f>IF((OR((AND('[1]PWS Information'!$E$10="CWS",U5882="Single Family Residence",Q5882="Lead")),
(AND('[1]PWS Information'!$E$10="CWS",U5882="Multiple Family Residence",'[1]PWS Information'!$E$11="Yes",Q5882="Lead")),
(AND('[1]PWS Information'!$E$10="NTNC",Q5882="Lead")))),"Tier 1",
IF((OR((AND('[1]PWS Information'!$E$10="CWS",U5882="Multiple Family Residence",'[1]PWS Information'!$E$11="No",Q5882="Lead")),
(AND('[1]PWS Information'!$E$10="CWS",U5882="Other",Q5882="Lead")),
(AND('[1]PWS Information'!$E$10="CWS",U5882="Building",Q5882="Lead")))),"Tier 2",
IF((OR((AND('[1]PWS Information'!$E$10="CWS",U5882="Single Family Residence",Q5882="Galvanized Requiring Replacement")),
(AND('[1]PWS Information'!$E$10="CWS",U5882="Single Family Residence",Q5882="Galvanized Requiring Replacement",R5882="Yes")),
(AND('[1]PWS Information'!$E$10="NTNC",Q5882="Galvanized Requiring Replacement")),
(AND('[1]PWS Information'!$E$10="NTNC",U5882="Single Family Residence",R5882="Yes")))),"Tier 3",
IF((OR((AND('[1]PWS Information'!$E$10="CWS",U5882="Single Family Residence",S5882="Yes",Q5882="Non-Lead", J5882="Non-Lead - Copper",L5882="Before 1989")),
(AND('[1]PWS Information'!$E$10="CWS",U5882="Single Family Residence",S5882="Yes",Q5882="Non-Lead", N5882="Non-Lead - Copper",O5882="Before 1989")))),"Tier 4",
IF((OR((AND('[1]PWS Information'!$E$10="NTNC",Q5882="Non-Lead")),
(AND('[1]PWS Information'!$E$10="CWS",Q5882="Non-Lead",S5882="")),
(AND('[1]PWS Information'!$E$10="CWS",Q5882="Non-Lead",S5882="No")),
(AND('[1]PWS Information'!$E$10="CWS",Q5882="Non-Lead",S5882="Don't Know")),
(AND('[1]PWS Information'!$E$10="CWS",Q5882="Non-Lead", J5882="Non-Lead - Copper", S5882="Yes", L5882="Between 1989 and 2014")),
(AND('[1]PWS Information'!$E$10="CWS",Q5882="Non-Lead", J5882="Non-Lead - Copper", S5882="Yes", L5882="After 2014")),
(AND('[1]PWS Information'!$E$10="CWS",Q5882="Non-Lead", J5882="Non-Lead - Copper", S5882="Yes", L5882="Unknown")),
(AND('[1]PWS Information'!$E$10="CWS",Q5882="Non-Lead", N5882="Non-Lead - Copper", S5882="Yes", O5882="Between 1989 and 2014")),
(AND('[1]PWS Information'!$E$10="CWS",Q5882="Non-Lead", N5882="Non-Lead - Copper", S5882="Yes", O5882="After 2014")),
(AND('[1]PWS Information'!$E$10="CWS",Q5882="Non-Lead", N5882="Non-Lead - Copper", S5882="Yes", O5882="Unknown")),
(AND('[1]PWS Information'!$E$10="CWS",Q5882="Unknown")),
(AND('[1]PWS Information'!$E$10="NTNC",Q5882="Unknown")))),"Tier 5",
"")))))</f>
        <v>Tier 5</v>
      </c>
      <c r="Z5882" s="71"/>
      <c r="AA5882" s="71"/>
    </row>
    <row r="5883" spans="1:27" ht="57.6" x14ac:dyDescent="0.3">
      <c r="A5883" s="1"/>
      <c r="B5883" s="70">
        <v>6872911</v>
      </c>
      <c r="C5883" s="60" t="s">
        <v>2060</v>
      </c>
      <c r="D5883" s="61" t="s">
        <v>2061</v>
      </c>
      <c r="E5883" s="61" t="s">
        <v>128</v>
      </c>
      <c r="F5883" s="61">
        <v>78640</v>
      </c>
      <c r="G5883" s="62" t="s">
        <v>2064</v>
      </c>
      <c r="H5883" s="63">
        <v>29.968615</v>
      </c>
      <c r="I5883" s="64">
        <v>-97.854206000000005</v>
      </c>
      <c r="J5883" s="65" t="s">
        <v>50</v>
      </c>
      <c r="K5883" s="66" t="s">
        <v>51</v>
      </c>
      <c r="L5883" s="62" t="s">
        <v>52</v>
      </c>
      <c r="M5883" s="69"/>
      <c r="N5883" s="65" t="s">
        <v>50</v>
      </c>
      <c r="O5883" s="66" t="s">
        <v>52</v>
      </c>
      <c r="P5883" s="69"/>
      <c r="Q5883" s="55" t="str">
        <f t="shared" si="91"/>
        <v>Non-Lead</v>
      </c>
      <c r="R5883" s="70" t="s">
        <v>51</v>
      </c>
      <c r="S5883" s="70" t="s">
        <v>51</v>
      </c>
      <c r="T5883" s="70"/>
      <c r="U5883" s="71" t="s">
        <v>284</v>
      </c>
      <c r="V5883" s="71" t="s">
        <v>51</v>
      </c>
      <c r="W5883" s="71" t="s">
        <v>51</v>
      </c>
      <c r="X5883" s="71" t="s">
        <v>51</v>
      </c>
      <c r="Y5883" s="72" t="str">
        <f>IF((OR((AND('[1]PWS Information'!$E$10="CWS",U5883="Single Family Residence",Q5883="Lead")),
(AND('[1]PWS Information'!$E$10="CWS",U5883="Multiple Family Residence",'[1]PWS Information'!$E$11="Yes",Q5883="Lead")),
(AND('[1]PWS Information'!$E$10="NTNC",Q5883="Lead")))),"Tier 1",
IF((OR((AND('[1]PWS Information'!$E$10="CWS",U5883="Multiple Family Residence",'[1]PWS Information'!$E$11="No",Q5883="Lead")),
(AND('[1]PWS Information'!$E$10="CWS",U5883="Other",Q5883="Lead")),
(AND('[1]PWS Information'!$E$10="CWS",U5883="Building",Q5883="Lead")))),"Tier 2",
IF((OR((AND('[1]PWS Information'!$E$10="CWS",U5883="Single Family Residence",Q5883="Galvanized Requiring Replacement")),
(AND('[1]PWS Information'!$E$10="CWS",U5883="Single Family Residence",Q5883="Galvanized Requiring Replacement",R5883="Yes")),
(AND('[1]PWS Information'!$E$10="NTNC",Q5883="Galvanized Requiring Replacement")),
(AND('[1]PWS Information'!$E$10="NTNC",U5883="Single Family Residence",R5883="Yes")))),"Tier 3",
IF((OR((AND('[1]PWS Information'!$E$10="CWS",U5883="Single Family Residence",S5883="Yes",Q5883="Non-Lead", J5883="Non-Lead - Copper",L5883="Before 1989")),
(AND('[1]PWS Information'!$E$10="CWS",U5883="Single Family Residence",S5883="Yes",Q5883="Non-Lead", N5883="Non-Lead - Copper",O5883="Before 1989")))),"Tier 4",
IF((OR((AND('[1]PWS Information'!$E$10="NTNC",Q5883="Non-Lead")),
(AND('[1]PWS Information'!$E$10="CWS",Q5883="Non-Lead",S5883="")),
(AND('[1]PWS Information'!$E$10="CWS",Q5883="Non-Lead",S5883="No")),
(AND('[1]PWS Information'!$E$10="CWS",Q5883="Non-Lead",S5883="Don't Know")),
(AND('[1]PWS Information'!$E$10="CWS",Q5883="Non-Lead", J5883="Non-Lead - Copper", S5883="Yes", L5883="Between 1989 and 2014")),
(AND('[1]PWS Information'!$E$10="CWS",Q5883="Non-Lead", J5883="Non-Lead - Copper", S5883="Yes", L5883="After 2014")),
(AND('[1]PWS Information'!$E$10="CWS",Q5883="Non-Lead", J5883="Non-Lead - Copper", S5883="Yes", L5883="Unknown")),
(AND('[1]PWS Information'!$E$10="CWS",Q5883="Non-Lead", N5883="Non-Lead - Copper", S5883="Yes", O5883="Between 1989 and 2014")),
(AND('[1]PWS Information'!$E$10="CWS",Q5883="Non-Lead", N5883="Non-Lead - Copper", S5883="Yes", O5883="After 2014")),
(AND('[1]PWS Information'!$E$10="CWS",Q5883="Non-Lead", N5883="Non-Lead - Copper", S5883="Yes", O5883="Unknown")),
(AND('[1]PWS Information'!$E$10="CWS",Q5883="Unknown")),
(AND('[1]PWS Information'!$E$10="NTNC",Q5883="Unknown")))),"Tier 5",
"")))))</f>
        <v>Tier 5</v>
      </c>
      <c r="Z5883" s="71"/>
      <c r="AA5883" s="71"/>
    </row>
    <row r="5884" spans="1:27" ht="57.6" x14ac:dyDescent="0.3">
      <c r="A5884" s="1"/>
      <c r="B5884" s="70">
        <v>6872911</v>
      </c>
      <c r="C5884" s="60" t="s">
        <v>2060</v>
      </c>
      <c r="D5884" s="61" t="s">
        <v>2061</v>
      </c>
      <c r="E5884" s="61" t="s">
        <v>128</v>
      </c>
      <c r="F5884" s="61">
        <v>78640</v>
      </c>
      <c r="G5884" s="62" t="s">
        <v>2064</v>
      </c>
      <c r="H5884" s="63">
        <v>29.968615</v>
      </c>
      <c r="I5884" s="64">
        <v>-97.854206000000005</v>
      </c>
      <c r="J5884" s="65" t="s">
        <v>50</v>
      </c>
      <c r="K5884" s="66" t="s">
        <v>51</v>
      </c>
      <c r="L5884" s="62" t="s">
        <v>52</v>
      </c>
      <c r="M5884" s="69"/>
      <c r="N5884" s="65" t="s">
        <v>50</v>
      </c>
      <c r="O5884" s="66" t="s">
        <v>52</v>
      </c>
      <c r="P5884" s="69"/>
      <c r="Q5884" s="55" t="str">
        <f t="shared" si="91"/>
        <v>Non-Lead</v>
      </c>
      <c r="R5884" s="70" t="s">
        <v>51</v>
      </c>
      <c r="S5884" s="70" t="s">
        <v>51</v>
      </c>
      <c r="T5884" s="70"/>
      <c r="U5884" s="71" t="s">
        <v>284</v>
      </c>
      <c r="V5884" s="71" t="s">
        <v>51</v>
      </c>
      <c r="W5884" s="71" t="s">
        <v>51</v>
      </c>
      <c r="X5884" s="71" t="s">
        <v>51</v>
      </c>
      <c r="Y5884" s="72" t="str">
        <f>IF((OR((AND('[1]PWS Information'!$E$10="CWS",U5884="Single Family Residence",Q5884="Lead")),
(AND('[1]PWS Information'!$E$10="CWS",U5884="Multiple Family Residence",'[1]PWS Information'!$E$11="Yes",Q5884="Lead")),
(AND('[1]PWS Information'!$E$10="NTNC",Q5884="Lead")))),"Tier 1",
IF((OR((AND('[1]PWS Information'!$E$10="CWS",U5884="Multiple Family Residence",'[1]PWS Information'!$E$11="No",Q5884="Lead")),
(AND('[1]PWS Information'!$E$10="CWS",U5884="Other",Q5884="Lead")),
(AND('[1]PWS Information'!$E$10="CWS",U5884="Building",Q5884="Lead")))),"Tier 2",
IF((OR((AND('[1]PWS Information'!$E$10="CWS",U5884="Single Family Residence",Q5884="Galvanized Requiring Replacement")),
(AND('[1]PWS Information'!$E$10="CWS",U5884="Single Family Residence",Q5884="Galvanized Requiring Replacement",R5884="Yes")),
(AND('[1]PWS Information'!$E$10="NTNC",Q5884="Galvanized Requiring Replacement")),
(AND('[1]PWS Information'!$E$10="NTNC",U5884="Single Family Residence",R5884="Yes")))),"Tier 3",
IF((OR((AND('[1]PWS Information'!$E$10="CWS",U5884="Single Family Residence",S5884="Yes",Q5884="Non-Lead", J5884="Non-Lead - Copper",L5884="Before 1989")),
(AND('[1]PWS Information'!$E$10="CWS",U5884="Single Family Residence",S5884="Yes",Q5884="Non-Lead", N5884="Non-Lead - Copper",O5884="Before 1989")))),"Tier 4",
IF((OR((AND('[1]PWS Information'!$E$10="NTNC",Q5884="Non-Lead")),
(AND('[1]PWS Information'!$E$10="CWS",Q5884="Non-Lead",S5884="")),
(AND('[1]PWS Information'!$E$10="CWS",Q5884="Non-Lead",S5884="No")),
(AND('[1]PWS Information'!$E$10="CWS",Q5884="Non-Lead",S5884="Don't Know")),
(AND('[1]PWS Information'!$E$10="CWS",Q5884="Non-Lead", J5884="Non-Lead - Copper", S5884="Yes", L5884="Between 1989 and 2014")),
(AND('[1]PWS Information'!$E$10="CWS",Q5884="Non-Lead", J5884="Non-Lead - Copper", S5884="Yes", L5884="After 2014")),
(AND('[1]PWS Information'!$E$10="CWS",Q5884="Non-Lead", J5884="Non-Lead - Copper", S5884="Yes", L5884="Unknown")),
(AND('[1]PWS Information'!$E$10="CWS",Q5884="Non-Lead", N5884="Non-Lead - Copper", S5884="Yes", O5884="Between 1989 and 2014")),
(AND('[1]PWS Information'!$E$10="CWS",Q5884="Non-Lead", N5884="Non-Lead - Copper", S5884="Yes", O5884="After 2014")),
(AND('[1]PWS Information'!$E$10="CWS",Q5884="Non-Lead", N5884="Non-Lead - Copper", S5884="Yes", O5884="Unknown")),
(AND('[1]PWS Information'!$E$10="CWS",Q5884="Unknown")),
(AND('[1]PWS Information'!$E$10="NTNC",Q5884="Unknown")))),"Tier 5",
"")))))</f>
        <v>Tier 5</v>
      </c>
      <c r="Z5884" s="71"/>
      <c r="AA5884" s="71"/>
    </row>
    <row r="5885" spans="1:27" ht="57.6" x14ac:dyDescent="0.3">
      <c r="A5885" s="1"/>
      <c r="B5885" s="70">
        <v>6872911</v>
      </c>
      <c r="C5885" s="60" t="s">
        <v>2060</v>
      </c>
      <c r="D5885" s="61" t="s">
        <v>2061</v>
      </c>
      <c r="E5885" s="61" t="s">
        <v>128</v>
      </c>
      <c r="F5885" s="61">
        <v>78640</v>
      </c>
      <c r="G5885" s="62" t="s">
        <v>2064</v>
      </c>
      <c r="H5885" s="63">
        <v>29.968615</v>
      </c>
      <c r="I5885" s="64">
        <v>-97.854206000000005</v>
      </c>
      <c r="J5885" s="65" t="s">
        <v>50</v>
      </c>
      <c r="K5885" s="66" t="s">
        <v>51</v>
      </c>
      <c r="L5885" s="62" t="s">
        <v>52</v>
      </c>
      <c r="M5885" s="69"/>
      <c r="N5885" s="65" t="s">
        <v>50</v>
      </c>
      <c r="O5885" s="66" t="s">
        <v>52</v>
      </c>
      <c r="P5885" s="69"/>
      <c r="Q5885" s="55" t="str">
        <f t="shared" si="91"/>
        <v>Non-Lead</v>
      </c>
      <c r="R5885" s="70" t="s">
        <v>51</v>
      </c>
      <c r="S5885" s="70" t="s">
        <v>51</v>
      </c>
      <c r="T5885" s="70"/>
      <c r="U5885" s="71" t="s">
        <v>284</v>
      </c>
      <c r="V5885" s="71" t="s">
        <v>51</v>
      </c>
      <c r="W5885" s="71" t="s">
        <v>51</v>
      </c>
      <c r="X5885" s="71" t="s">
        <v>51</v>
      </c>
      <c r="Y5885" s="72" t="str">
        <f>IF((OR((AND('[1]PWS Information'!$E$10="CWS",U5885="Single Family Residence",Q5885="Lead")),
(AND('[1]PWS Information'!$E$10="CWS",U5885="Multiple Family Residence",'[1]PWS Information'!$E$11="Yes",Q5885="Lead")),
(AND('[1]PWS Information'!$E$10="NTNC",Q5885="Lead")))),"Tier 1",
IF((OR((AND('[1]PWS Information'!$E$10="CWS",U5885="Multiple Family Residence",'[1]PWS Information'!$E$11="No",Q5885="Lead")),
(AND('[1]PWS Information'!$E$10="CWS",U5885="Other",Q5885="Lead")),
(AND('[1]PWS Information'!$E$10="CWS",U5885="Building",Q5885="Lead")))),"Tier 2",
IF((OR((AND('[1]PWS Information'!$E$10="CWS",U5885="Single Family Residence",Q5885="Galvanized Requiring Replacement")),
(AND('[1]PWS Information'!$E$10="CWS",U5885="Single Family Residence",Q5885="Galvanized Requiring Replacement",R5885="Yes")),
(AND('[1]PWS Information'!$E$10="NTNC",Q5885="Galvanized Requiring Replacement")),
(AND('[1]PWS Information'!$E$10="NTNC",U5885="Single Family Residence",R5885="Yes")))),"Tier 3",
IF((OR((AND('[1]PWS Information'!$E$10="CWS",U5885="Single Family Residence",S5885="Yes",Q5885="Non-Lead", J5885="Non-Lead - Copper",L5885="Before 1989")),
(AND('[1]PWS Information'!$E$10="CWS",U5885="Single Family Residence",S5885="Yes",Q5885="Non-Lead", N5885="Non-Lead - Copper",O5885="Before 1989")))),"Tier 4",
IF((OR((AND('[1]PWS Information'!$E$10="NTNC",Q5885="Non-Lead")),
(AND('[1]PWS Information'!$E$10="CWS",Q5885="Non-Lead",S5885="")),
(AND('[1]PWS Information'!$E$10="CWS",Q5885="Non-Lead",S5885="No")),
(AND('[1]PWS Information'!$E$10="CWS",Q5885="Non-Lead",S5885="Don't Know")),
(AND('[1]PWS Information'!$E$10="CWS",Q5885="Non-Lead", J5885="Non-Lead - Copper", S5885="Yes", L5885="Between 1989 and 2014")),
(AND('[1]PWS Information'!$E$10="CWS",Q5885="Non-Lead", J5885="Non-Lead - Copper", S5885="Yes", L5885="After 2014")),
(AND('[1]PWS Information'!$E$10="CWS",Q5885="Non-Lead", J5885="Non-Lead - Copper", S5885="Yes", L5885="Unknown")),
(AND('[1]PWS Information'!$E$10="CWS",Q5885="Non-Lead", N5885="Non-Lead - Copper", S5885="Yes", O5885="Between 1989 and 2014")),
(AND('[1]PWS Information'!$E$10="CWS",Q5885="Non-Lead", N5885="Non-Lead - Copper", S5885="Yes", O5885="After 2014")),
(AND('[1]PWS Information'!$E$10="CWS",Q5885="Non-Lead", N5885="Non-Lead - Copper", S5885="Yes", O5885="Unknown")),
(AND('[1]PWS Information'!$E$10="CWS",Q5885="Unknown")),
(AND('[1]PWS Information'!$E$10="NTNC",Q5885="Unknown")))),"Tier 5",
"")))))</f>
        <v>Tier 5</v>
      </c>
      <c r="Z5885" s="71"/>
      <c r="AA5885" s="71"/>
    </row>
    <row r="5886" spans="1:27" ht="57.6" x14ac:dyDescent="0.3">
      <c r="A5886" s="17"/>
      <c r="B5886" s="70">
        <v>6872911</v>
      </c>
      <c r="C5886" s="60" t="s">
        <v>2060</v>
      </c>
      <c r="D5886" s="61" t="s">
        <v>2061</v>
      </c>
      <c r="E5886" s="61" t="s">
        <v>128</v>
      </c>
      <c r="F5886" s="61">
        <v>78640</v>
      </c>
      <c r="G5886" s="62" t="s">
        <v>2064</v>
      </c>
      <c r="H5886" s="63">
        <v>29.968615</v>
      </c>
      <c r="I5886" s="64">
        <v>-97.854206000000005</v>
      </c>
      <c r="J5886" s="65" t="s">
        <v>50</v>
      </c>
      <c r="K5886" s="66" t="s">
        <v>51</v>
      </c>
      <c r="L5886" s="62" t="s">
        <v>52</v>
      </c>
      <c r="M5886" s="69"/>
      <c r="N5886" s="65" t="s">
        <v>50</v>
      </c>
      <c r="O5886" s="66" t="s">
        <v>52</v>
      </c>
      <c r="P5886" s="69"/>
      <c r="Q5886" s="55" t="str">
        <f t="shared" si="91"/>
        <v>Non-Lead</v>
      </c>
      <c r="R5886" s="70" t="s">
        <v>51</v>
      </c>
      <c r="S5886" s="70" t="s">
        <v>51</v>
      </c>
      <c r="T5886" s="70"/>
      <c r="U5886" s="71" t="s">
        <v>284</v>
      </c>
      <c r="V5886" s="71" t="s">
        <v>51</v>
      </c>
      <c r="W5886" s="71" t="s">
        <v>51</v>
      </c>
      <c r="X5886" s="71" t="s">
        <v>51</v>
      </c>
      <c r="Y5886" s="72" t="str">
        <f>IF((OR((AND('[1]PWS Information'!$E$10="CWS",U5886="Single Family Residence",Q5886="Lead")),
(AND('[1]PWS Information'!$E$10="CWS",U5886="Multiple Family Residence",'[1]PWS Information'!$E$11="Yes",Q5886="Lead")),
(AND('[1]PWS Information'!$E$10="NTNC",Q5886="Lead")))),"Tier 1",
IF((OR((AND('[1]PWS Information'!$E$10="CWS",U5886="Multiple Family Residence",'[1]PWS Information'!$E$11="No",Q5886="Lead")),
(AND('[1]PWS Information'!$E$10="CWS",U5886="Other",Q5886="Lead")),
(AND('[1]PWS Information'!$E$10="CWS",U5886="Building",Q5886="Lead")))),"Tier 2",
IF((OR((AND('[1]PWS Information'!$E$10="CWS",U5886="Single Family Residence",Q5886="Galvanized Requiring Replacement")),
(AND('[1]PWS Information'!$E$10="CWS",U5886="Single Family Residence",Q5886="Galvanized Requiring Replacement",R5886="Yes")),
(AND('[1]PWS Information'!$E$10="NTNC",Q5886="Galvanized Requiring Replacement")),
(AND('[1]PWS Information'!$E$10="NTNC",U5886="Single Family Residence",R5886="Yes")))),"Tier 3",
IF((OR((AND('[1]PWS Information'!$E$10="CWS",U5886="Single Family Residence",S5886="Yes",Q5886="Non-Lead", J5886="Non-Lead - Copper",L5886="Before 1989")),
(AND('[1]PWS Information'!$E$10="CWS",U5886="Single Family Residence",S5886="Yes",Q5886="Non-Lead", N5886="Non-Lead - Copper",O5886="Before 1989")))),"Tier 4",
IF((OR((AND('[1]PWS Information'!$E$10="NTNC",Q5886="Non-Lead")),
(AND('[1]PWS Information'!$E$10="CWS",Q5886="Non-Lead",S5886="")),
(AND('[1]PWS Information'!$E$10="CWS",Q5886="Non-Lead",S5886="No")),
(AND('[1]PWS Information'!$E$10="CWS",Q5886="Non-Lead",S5886="Don't Know")),
(AND('[1]PWS Information'!$E$10="CWS",Q5886="Non-Lead", J5886="Non-Lead - Copper", S5886="Yes", L5886="Between 1989 and 2014")),
(AND('[1]PWS Information'!$E$10="CWS",Q5886="Non-Lead", J5886="Non-Lead - Copper", S5886="Yes", L5886="After 2014")),
(AND('[1]PWS Information'!$E$10="CWS",Q5886="Non-Lead", J5886="Non-Lead - Copper", S5886="Yes", L5886="Unknown")),
(AND('[1]PWS Information'!$E$10="CWS",Q5886="Non-Lead", N5886="Non-Lead - Copper", S5886="Yes", O5886="Between 1989 and 2014")),
(AND('[1]PWS Information'!$E$10="CWS",Q5886="Non-Lead", N5886="Non-Lead - Copper", S5886="Yes", O5886="After 2014")),
(AND('[1]PWS Information'!$E$10="CWS",Q5886="Non-Lead", N5886="Non-Lead - Copper", S5886="Yes", O5886="Unknown")),
(AND('[1]PWS Information'!$E$10="CWS",Q5886="Unknown")),
(AND('[1]PWS Information'!$E$10="NTNC",Q5886="Unknown")))),"Tier 5",
"")))))</f>
        <v>Tier 5</v>
      </c>
      <c r="Z5886" s="71"/>
      <c r="AA5886" s="71"/>
    </row>
    <row r="5887" spans="1:27" ht="57.6" x14ac:dyDescent="0.3">
      <c r="A5887" s="1"/>
      <c r="B5887" s="70">
        <v>6872911</v>
      </c>
      <c r="C5887" s="60" t="s">
        <v>2060</v>
      </c>
      <c r="D5887" s="61" t="s">
        <v>2061</v>
      </c>
      <c r="E5887" s="61" t="s">
        <v>128</v>
      </c>
      <c r="F5887" s="61">
        <v>78640</v>
      </c>
      <c r="G5887" s="62" t="s">
        <v>2064</v>
      </c>
      <c r="H5887" s="63">
        <v>29.968615</v>
      </c>
      <c r="I5887" s="64">
        <v>-97.854206000000005</v>
      </c>
      <c r="J5887" s="65" t="s">
        <v>50</v>
      </c>
      <c r="K5887" s="66" t="s">
        <v>51</v>
      </c>
      <c r="L5887" s="62" t="s">
        <v>52</v>
      </c>
      <c r="M5887" s="69"/>
      <c r="N5887" s="65" t="s">
        <v>50</v>
      </c>
      <c r="O5887" s="66" t="s">
        <v>52</v>
      </c>
      <c r="P5887" s="69"/>
      <c r="Q5887" s="55" t="str">
        <f t="shared" si="91"/>
        <v>Non-Lead</v>
      </c>
      <c r="R5887" s="70" t="s">
        <v>51</v>
      </c>
      <c r="S5887" s="70" t="s">
        <v>51</v>
      </c>
      <c r="T5887" s="70"/>
      <c r="U5887" s="71" t="s">
        <v>284</v>
      </c>
      <c r="V5887" s="71" t="s">
        <v>51</v>
      </c>
      <c r="W5887" s="71" t="s">
        <v>51</v>
      </c>
      <c r="X5887" s="71" t="s">
        <v>51</v>
      </c>
      <c r="Y5887" s="72" t="str">
        <f>IF((OR((AND('[1]PWS Information'!$E$10="CWS",U5887="Single Family Residence",Q5887="Lead")),
(AND('[1]PWS Information'!$E$10="CWS",U5887="Multiple Family Residence",'[1]PWS Information'!$E$11="Yes",Q5887="Lead")),
(AND('[1]PWS Information'!$E$10="NTNC",Q5887="Lead")))),"Tier 1",
IF((OR((AND('[1]PWS Information'!$E$10="CWS",U5887="Multiple Family Residence",'[1]PWS Information'!$E$11="No",Q5887="Lead")),
(AND('[1]PWS Information'!$E$10="CWS",U5887="Other",Q5887="Lead")),
(AND('[1]PWS Information'!$E$10="CWS",U5887="Building",Q5887="Lead")))),"Tier 2",
IF((OR((AND('[1]PWS Information'!$E$10="CWS",U5887="Single Family Residence",Q5887="Galvanized Requiring Replacement")),
(AND('[1]PWS Information'!$E$10="CWS",U5887="Single Family Residence",Q5887="Galvanized Requiring Replacement",R5887="Yes")),
(AND('[1]PWS Information'!$E$10="NTNC",Q5887="Galvanized Requiring Replacement")),
(AND('[1]PWS Information'!$E$10="NTNC",U5887="Single Family Residence",R5887="Yes")))),"Tier 3",
IF((OR((AND('[1]PWS Information'!$E$10="CWS",U5887="Single Family Residence",S5887="Yes",Q5887="Non-Lead", J5887="Non-Lead - Copper",L5887="Before 1989")),
(AND('[1]PWS Information'!$E$10="CWS",U5887="Single Family Residence",S5887="Yes",Q5887="Non-Lead", N5887="Non-Lead - Copper",O5887="Before 1989")))),"Tier 4",
IF((OR((AND('[1]PWS Information'!$E$10="NTNC",Q5887="Non-Lead")),
(AND('[1]PWS Information'!$E$10="CWS",Q5887="Non-Lead",S5887="")),
(AND('[1]PWS Information'!$E$10="CWS",Q5887="Non-Lead",S5887="No")),
(AND('[1]PWS Information'!$E$10="CWS",Q5887="Non-Lead",S5887="Don't Know")),
(AND('[1]PWS Information'!$E$10="CWS",Q5887="Non-Lead", J5887="Non-Lead - Copper", S5887="Yes", L5887="Between 1989 and 2014")),
(AND('[1]PWS Information'!$E$10="CWS",Q5887="Non-Lead", J5887="Non-Lead - Copper", S5887="Yes", L5887="After 2014")),
(AND('[1]PWS Information'!$E$10="CWS",Q5887="Non-Lead", J5887="Non-Lead - Copper", S5887="Yes", L5887="Unknown")),
(AND('[1]PWS Information'!$E$10="CWS",Q5887="Non-Lead", N5887="Non-Lead - Copper", S5887="Yes", O5887="Between 1989 and 2014")),
(AND('[1]PWS Information'!$E$10="CWS",Q5887="Non-Lead", N5887="Non-Lead - Copper", S5887="Yes", O5887="After 2014")),
(AND('[1]PWS Information'!$E$10="CWS",Q5887="Non-Lead", N5887="Non-Lead - Copper", S5887="Yes", O5887="Unknown")),
(AND('[1]PWS Information'!$E$10="CWS",Q5887="Unknown")),
(AND('[1]PWS Information'!$E$10="NTNC",Q5887="Unknown")))),"Tier 5",
"")))))</f>
        <v>Tier 5</v>
      </c>
      <c r="Z5887" s="71"/>
      <c r="AA5887" s="71"/>
    </row>
    <row r="5888" spans="1:27" ht="57.6" x14ac:dyDescent="0.3">
      <c r="A5888" s="1"/>
      <c r="B5888" s="70">
        <v>6872911</v>
      </c>
      <c r="C5888" s="60" t="s">
        <v>2060</v>
      </c>
      <c r="D5888" s="61" t="s">
        <v>2061</v>
      </c>
      <c r="E5888" s="61" t="s">
        <v>128</v>
      </c>
      <c r="F5888" s="61">
        <v>78640</v>
      </c>
      <c r="G5888" s="62" t="s">
        <v>2064</v>
      </c>
      <c r="H5888" s="63">
        <v>29.968615</v>
      </c>
      <c r="I5888" s="64">
        <v>-97.854206000000005</v>
      </c>
      <c r="J5888" s="65" t="s">
        <v>50</v>
      </c>
      <c r="K5888" s="66" t="s">
        <v>51</v>
      </c>
      <c r="L5888" s="62" t="s">
        <v>52</v>
      </c>
      <c r="M5888" s="69"/>
      <c r="N5888" s="65" t="s">
        <v>50</v>
      </c>
      <c r="O5888" s="66" t="s">
        <v>52</v>
      </c>
      <c r="P5888" s="69"/>
      <c r="Q5888" s="55" t="str">
        <f t="shared" si="91"/>
        <v>Non-Lead</v>
      </c>
      <c r="R5888" s="70" t="s">
        <v>51</v>
      </c>
      <c r="S5888" s="70" t="s">
        <v>51</v>
      </c>
      <c r="T5888" s="70"/>
      <c r="U5888" s="71" t="s">
        <v>284</v>
      </c>
      <c r="V5888" s="71" t="s">
        <v>51</v>
      </c>
      <c r="W5888" s="71" t="s">
        <v>51</v>
      </c>
      <c r="X5888" s="71" t="s">
        <v>51</v>
      </c>
      <c r="Y5888" s="72" t="str">
        <f>IF((OR((AND('[1]PWS Information'!$E$10="CWS",U5888="Single Family Residence",Q5888="Lead")),
(AND('[1]PWS Information'!$E$10="CWS",U5888="Multiple Family Residence",'[1]PWS Information'!$E$11="Yes",Q5888="Lead")),
(AND('[1]PWS Information'!$E$10="NTNC",Q5888="Lead")))),"Tier 1",
IF((OR((AND('[1]PWS Information'!$E$10="CWS",U5888="Multiple Family Residence",'[1]PWS Information'!$E$11="No",Q5888="Lead")),
(AND('[1]PWS Information'!$E$10="CWS",U5888="Other",Q5888="Lead")),
(AND('[1]PWS Information'!$E$10="CWS",U5888="Building",Q5888="Lead")))),"Tier 2",
IF((OR((AND('[1]PWS Information'!$E$10="CWS",U5888="Single Family Residence",Q5888="Galvanized Requiring Replacement")),
(AND('[1]PWS Information'!$E$10="CWS",U5888="Single Family Residence",Q5888="Galvanized Requiring Replacement",R5888="Yes")),
(AND('[1]PWS Information'!$E$10="NTNC",Q5888="Galvanized Requiring Replacement")),
(AND('[1]PWS Information'!$E$10="NTNC",U5888="Single Family Residence",R5888="Yes")))),"Tier 3",
IF((OR((AND('[1]PWS Information'!$E$10="CWS",U5888="Single Family Residence",S5888="Yes",Q5888="Non-Lead", J5888="Non-Lead - Copper",L5888="Before 1989")),
(AND('[1]PWS Information'!$E$10="CWS",U5888="Single Family Residence",S5888="Yes",Q5888="Non-Lead", N5888="Non-Lead - Copper",O5888="Before 1989")))),"Tier 4",
IF((OR((AND('[1]PWS Information'!$E$10="NTNC",Q5888="Non-Lead")),
(AND('[1]PWS Information'!$E$10="CWS",Q5888="Non-Lead",S5888="")),
(AND('[1]PWS Information'!$E$10="CWS",Q5888="Non-Lead",S5888="No")),
(AND('[1]PWS Information'!$E$10="CWS",Q5888="Non-Lead",S5888="Don't Know")),
(AND('[1]PWS Information'!$E$10="CWS",Q5888="Non-Lead", J5888="Non-Lead - Copper", S5888="Yes", L5888="Between 1989 and 2014")),
(AND('[1]PWS Information'!$E$10="CWS",Q5888="Non-Lead", J5888="Non-Lead - Copper", S5888="Yes", L5888="After 2014")),
(AND('[1]PWS Information'!$E$10="CWS",Q5888="Non-Lead", J5888="Non-Lead - Copper", S5888="Yes", L5888="Unknown")),
(AND('[1]PWS Information'!$E$10="CWS",Q5888="Non-Lead", N5888="Non-Lead - Copper", S5888="Yes", O5888="Between 1989 and 2014")),
(AND('[1]PWS Information'!$E$10="CWS",Q5888="Non-Lead", N5888="Non-Lead - Copper", S5888="Yes", O5888="After 2014")),
(AND('[1]PWS Information'!$E$10="CWS",Q5888="Non-Lead", N5888="Non-Lead - Copper", S5888="Yes", O5888="Unknown")),
(AND('[1]PWS Information'!$E$10="CWS",Q5888="Unknown")),
(AND('[1]PWS Information'!$E$10="NTNC",Q5888="Unknown")))),"Tier 5",
"")))))</f>
        <v>Tier 5</v>
      </c>
      <c r="Z5888" s="71"/>
      <c r="AA5888" s="71"/>
    </row>
    <row r="5889" spans="1:27" ht="57.6" x14ac:dyDescent="0.3">
      <c r="A5889" s="1"/>
      <c r="B5889" s="70">
        <v>6872911</v>
      </c>
      <c r="C5889" s="60" t="s">
        <v>2060</v>
      </c>
      <c r="D5889" s="61" t="s">
        <v>2061</v>
      </c>
      <c r="E5889" s="61" t="s">
        <v>128</v>
      </c>
      <c r="F5889" s="61">
        <v>78640</v>
      </c>
      <c r="G5889" s="62" t="s">
        <v>2064</v>
      </c>
      <c r="H5889" s="63">
        <v>29.968615</v>
      </c>
      <c r="I5889" s="64">
        <v>-97.854206000000005</v>
      </c>
      <c r="J5889" s="65" t="s">
        <v>50</v>
      </c>
      <c r="K5889" s="66" t="s">
        <v>51</v>
      </c>
      <c r="L5889" s="62" t="s">
        <v>52</v>
      </c>
      <c r="M5889" s="69"/>
      <c r="N5889" s="65" t="s">
        <v>50</v>
      </c>
      <c r="O5889" s="66" t="s">
        <v>52</v>
      </c>
      <c r="P5889" s="69"/>
      <c r="Q5889" s="55" t="str">
        <f t="shared" si="91"/>
        <v>Non-Lead</v>
      </c>
      <c r="R5889" s="70" t="s">
        <v>51</v>
      </c>
      <c r="S5889" s="70" t="s">
        <v>51</v>
      </c>
      <c r="T5889" s="70"/>
      <c r="U5889" s="71" t="s">
        <v>284</v>
      </c>
      <c r="V5889" s="71" t="s">
        <v>51</v>
      </c>
      <c r="W5889" s="71" t="s">
        <v>51</v>
      </c>
      <c r="X5889" s="71" t="s">
        <v>51</v>
      </c>
      <c r="Y5889" s="72" t="str">
        <f>IF((OR((AND('[1]PWS Information'!$E$10="CWS",U5889="Single Family Residence",Q5889="Lead")),
(AND('[1]PWS Information'!$E$10="CWS",U5889="Multiple Family Residence",'[1]PWS Information'!$E$11="Yes",Q5889="Lead")),
(AND('[1]PWS Information'!$E$10="NTNC",Q5889="Lead")))),"Tier 1",
IF((OR((AND('[1]PWS Information'!$E$10="CWS",U5889="Multiple Family Residence",'[1]PWS Information'!$E$11="No",Q5889="Lead")),
(AND('[1]PWS Information'!$E$10="CWS",U5889="Other",Q5889="Lead")),
(AND('[1]PWS Information'!$E$10="CWS",U5889="Building",Q5889="Lead")))),"Tier 2",
IF((OR((AND('[1]PWS Information'!$E$10="CWS",U5889="Single Family Residence",Q5889="Galvanized Requiring Replacement")),
(AND('[1]PWS Information'!$E$10="CWS",U5889="Single Family Residence",Q5889="Galvanized Requiring Replacement",R5889="Yes")),
(AND('[1]PWS Information'!$E$10="NTNC",Q5889="Galvanized Requiring Replacement")),
(AND('[1]PWS Information'!$E$10="NTNC",U5889="Single Family Residence",R5889="Yes")))),"Tier 3",
IF((OR((AND('[1]PWS Information'!$E$10="CWS",U5889="Single Family Residence",S5889="Yes",Q5889="Non-Lead", J5889="Non-Lead - Copper",L5889="Before 1989")),
(AND('[1]PWS Information'!$E$10="CWS",U5889="Single Family Residence",S5889="Yes",Q5889="Non-Lead", N5889="Non-Lead - Copper",O5889="Before 1989")))),"Tier 4",
IF((OR((AND('[1]PWS Information'!$E$10="NTNC",Q5889="Non-Lead")),
(AND('[1]PWS Information'!$E$10="CWS",Q5889="Non-Lead",S5889="")),
(AND('[1]PWS Information'!$E$10="CWS",Q5889="Non-Lead",S5889="No")),
(AND('[1]PWS Information'!$E$10="CWS",Q5889="Non-Lead",S5889="Don't Know")),
(AND('[1]PWS Information'!$E$10="CWS",Q5889="Non-Lead", J5889="Non-Lead - Copper", S5889="Yes", L5889="Between 1989 and 2014")),
(AND('[1]PWS Information'!$E$10="CWS",Q5889="Non-Lead", J5889="Non-Lead - Copper", S5889="Yes", L5889="After 2014")),
(AND('[1]PWS Information'!$E$10="CWS",Q5889="Non-Lead", J5889="Non-Lead - Copper", S5889="Yes", L5889="Unknown")),
(AND('[1]PWS Information'!$E$10="CWS",Q5889="Non-Lead", N5889="Non-Lead - Copper", S5889="Yes", O5889="Between 1989 and 2014")),
(AND('[1]PWS Information'!$E$10="CWS",Q5889="Non-Lead", N5889="Non-Lead - Copper", S5889="Yes", O5889="After 2014")),
(AND('[1]PWS Information'!$E$10="CWS",Q5889="Non-Lead", N5889="Non-Lead - Copper", S5889="Yes", O5889="Unknown")),
(AND('[1]PWS Information'!$E$10="CWS",Q5889="Unknown")),
(AND('[1]PWS Information'!$E$10="NTNC",Q5889="Unknown")))),"Tier 5",
"")))))</f>
        <v>Tier 5</v>
      </c>
      <c r="Z5889" s="71"/>
      <c r="AA5889" s="71"/>
    </row>
    <row r="5890" spans="1:27" ht="57.6" x14ac:dyDescent="0.3">
      <c r="A5890" s="17"/>
      <c r="B5890" s="70">
        <v>6872911</v>
      </c>
      <c r="C5890" s="60" t="s">
        <v>2060</v>
      </c>
      <c r="D5890" s="61" t="s">
        <v>2061</v>
      </c>
      <c r="E5890" s="61" t="s">
        <v>128</v>
      </c>
      <c r="F5890" s="61">
        <v>78640</v>
      </c>
      <c r="G5890" s="62" t="s">
        <v>2064</v>
      </c>
      <c r="H5890" s="63">
        <v>29.968615</v>
      </c>
      <c r="I5890" s="64">
        <v>-97.854206000000005</v>
      </c>
      <c r="J5890" s="65" t="s">
        <v>50</v>
      </c>
      <c r="K5890" s="66" t="s">
        <v>51</v>
      </c>
      <c r="L5890" s="62" t="s">
        <v>52</v>
      </c>
      <c r="M5890" s="69"/>
      <c r="N5890" s="65" t="s">
        <v>50</v>
      </c>
      <c r="O5890" s="66" t="s">
        <v>52</v>
      </c>
      <c r="P5890" s="69"/>
      <c r="Q5890" s="55" t="str">
        <f t="shared" si="91"/>
        <v>Non-Lead</v>
      </c>
      <c r="R5890" s="70" t="s">
        <v>51</v>
      </c>
      <c r="S5890" s="70" t="s">
        <v>51</v>
      </c>
      <c r="T5890" s="70"/>
      <c r="U5890" s="71" t="s">
        <v>284</v>
      </c>
      <c r="V5890" s="71" t="s">
        <v>51</v>
      </c>
      <c r="W5890" s="71" t="s">
        <v>51</v>
      </c>
      <c r="X5890" s="71" t="s">
        <v>51</v>
      </c>
      <c r="Y5890" s="72" t="str">
        <f>IF((OR((AND('[1]PWS Information'!$E$10="CWS",U5890="Single Family Residence",Q5890="Lead")),
(AND('[1]PWS Information'!$E$10="CWS",U5890="Multiple Family Residence",'[1]PWS Information'!$E$11="Yes",Q5890="Lead")),
(AND('[1]PWS Information'!$E$10="NTNC",Q5890="Lead")))),"Tier 1",
IF((OR((AND('[1]PWS Information'!$E$10="CWS",U5890="Multiple Family Residence",'[1]PWS Information'!$E$11="No",Q5890="Lead")),
(AND('[1]PWS Information'!$E$10="CWS",U5890="Other",Q5890="Lead")),
(AND('[1]PWS Information'!$E$10="CWS",U5890="Building",Q5890="Lead")))),"Tier 2",
IF((OR((AND('[1]PWS Information'!$E$10="CWS",U5890="Single Family Residence",Q5890="Galvanized Requiring Replacement")),
(AND('[1]PWS Information'!$E$10="CWS",U5890="Single Family Residence",Q5890="Galvanized Requiring Replacement",R5890="Yes")),
(AND('[1]PWS Information'!$E$10="NTNC",Q5890="Galvanized Requiring Replacement")),
(AND('[1]PWS Information'!$E$10="NTNC",U5890="Single Family Residence",R5890="Yes")))),"Tier 3",
IF((OR((AND('[1]PWS Information'!$E$10="CWS",U5890="Single Family Residence",S5890="Yes",Q5890="Non-Lead", J5890="Non-Lead - Copper",L5890="Before 1989")),
(AND('[1]PWS Information'!$E$10="CWS",U5890="Single Family Residence",S5890="Yes",Q5890="Non-Lead", N5890="Non-Lead - Copper",O5890="Before 1989")))),"Tier 4",
IF((OR((AND('[1]PWS Information'!$E$10="NTNC",Q5890="Non-Lead")),
(AND('[1]PWS Information'!$E$10="CWS",Q5890="Non-Lead",S5890="")),
(AND('[1]PWS Information'!$E$10="CWS",Q5890="Non-Lead",S5890="No")),
(AND('[1]PWS Information'!$E$10="CWS",Q5890="Non-Lead",S5890="Don't Know")),
(AND('[1]PWS Information'!$E$10="CWS",Q5890="Non-Lead", J5890="Non-Lead - Copper", S5890="Yes", L5890="Between 1989 and 2014")),
(AND('[1]PWS Information'!$E$10="CWS",Q5890="Non-Lead", J5890="Non-Lead - Copper", S5890="Yes", L5890="After 2014")),
(AND('[1]PWS Information'!$E$10="CWS",Q5890="Non-Lead", J5890="Non-Lead - Copper", S5890="Yes", L5890="Unknown")),
(AND('[1]PWS Information'!$E$10="CWS",Q5890="Non-Lead", N5890="Non-Lead - Copper", S5890="Yes", O5890="Between 1989 and 2014")),
(AND('[1]PWS Information'!$E$10="CWS",Q5890="Non-Lead", N5890="Non-Lead - Copper", S5890="Yes", O5890="After 2014")),
(AND('[1]PWS Information'!$E$10="CWS",Q5890="Non-Lead", N5890="Non-Lead - Copper", S5890="Yes", O5890="Unknown")),
(AND('[1]PWS Information'!$E$10="CWS",Q5890="Unknown")),
(AND('[1]PWS Information'!$E$10="NTNC",Q5890="Unknown")))),"Tier 5",
"")))))</f>
        <v>Tier 5</v>
      </c>
      <c r="Z5890" s="71"/>
      <c r="AA5890" s="71"/>
    </row>
    <row r="5891" spans="1:27" ht="57.6" x14ac:dyDescent="0.3">
      <c r="A5891" s="1"/>
      <c r="B5891" s="70">
        <v>6872911</v>
      </c>
      <c r="C5891" s="60" t="s">
        <v>2060</v>
      </c>
      <c r="D5891" s="61" t="s">
        <v>2061</v>
      </c>
      <c r="E5891" s="61" t="s">
        <v>128</v>
      </c>
      <c r="F5891" s="61">
        <v>78640</v>
      </c>
      <c r="G5891" s="62" t="s">
        <v>2064</v>
      </c>
      <c r="H5891" s="63">
        <v>29.968615</v>
      </c>
      <c r="I5891" s="64">
        <v>-97.854206000000005</v>
      </c>
      <c r="J5891" s="65" t="s">
        <v>50</v>
      </c>
      <c r="K5891" s="66" t="s">
        <v>51</v>
      </c>
      <c r="L5891" s="62" t="s">
        <v>52</v>
      </c>
      <c r="M5891" s="69"/>
      <c r="N5891" s="65" t="s">
        <v>50</v>
      </c>
      <c r="O5891" s="66" t="s">
        <v>52</v>
      </c>
      <c r="P5891" s="69"/>
      <c r="Q5891" s="55" t="str">
        <f t="shared" si="91"/>
        <v>Non-Lead</v>
      </c>
      <c r="R5891" s="70" t="s">
        <v>51</v>
      </c>
      <c r="S5891" s="70" t="s">
        <v>51</v>
      </c>
      <c r="T5891" s="70"/>
      <c r="U5891" s="71" t="s">
        <v>284</v>
      </c>
      <c r="V5891" s="71" t="s">
        <v>51</v>
      </c>
      <c r="W5891" s="71" t="s">
        <v>51</v>
      </c>
      <c r="X5891" s="71" t="s">
        <v>51</v>
      </c>
      <c r="Y5891" s="72" t="str">
        <f>IF((OR((AND('[1]PWS Information'!$E$10="CWS",U5891="Single Family Residence",Q5891="Lead")),
(AND('[1]PWS Information'!$E$10="CWS",U5891="Multiple Family Residence",'[1]PWS Information'!$E$11="Yes",Q5891="Lead")),
(AND('[1]PWS Information'!$E$10="NTNC",Q5891="Lead")))),"Tier 1",
IF((OR((AND('[1]PWS Information'!$E$10="CWS",U5891="Multiple Family Residence",'[1]PWS Information'!$E$11="No",Q5891="Lead")),
(AND('[1]PWS Information'!$E$10="CWS",U5891="Other",Q5891="Lead")),
(AND('[1]PWS Information'!$E$10="CWS",U5891="Building",Q5891="Lead")))),"Tier 2",
IF((OR((AND('[1]PWS Information'!$E$10="CWS",U5891="Single Family Residence",Q5891="Galvanized Requiring Replacement")),
(AND('[1]PWS Information'!$E$10="CWS",U5891="Single Family Residence",Q5891="Galvanized Requiring Replacement",R5891="Yes")),
(AND('[1]PWS Information'!$E$10="NTNC",Q5891="Galvanized Requiring Replacement")),
(AND('[1]PWS Information'!$E$10="NTNC",U5891="Single Family Residence",R5891="Yes")))),"Tier 3",
IF((OR((AND('[1]PWS Information'!$E$10="CWS",U5891="Single Family Residence",S5891="Yes",Q5891="Non-Lead", J5891="Non-Lead - Copper",L5891="Before 1989")),
(AND('[1]PWS Information'!$E$10="CWS",U5891="Single Family Residence",S5891="Yes",Q5891="Non-Lead", N5891="Non-Lead - Copper",O5891="Before 1989")))),"Tier 4",
IF((OR((AND('[1]PWS Information'!$E$10="NTNC",Q5891="Non-Lead")),
(AND('[1]PWS Information'!$E$10="CWS",Q5891="Non-Lead",S5891="")),
(AND('[1]PWS Information'!$E$10="CWS",Q5891="Non-Lead",S5891="No")),
(AND('[1]PWS Information'!$E$10="CWS",Q5891="Non-Lead",S5891="Don't Know")),
(AND('[1]PWS Information'!$E$10="CWS",Q5891="Non-Lead", J5891="Non-Lead - Copper", S5891="Yes", L5891="Between 1989 and 2014")),
(AND('[1]PWS Information'!$E$10="CWS",Q5891="Non-Lead", J5891="Non-Lead - Copper", S5891="Yes", L5891="After 2014")),
(AND('[1]PWS Information'!$E$10="CWS",Q5891="Non-Lead", J5891="Non-Lead - Copper", S5891="Yes", L5891="Unknown")),
(AND('[1]PWS Information'!$E$10="CWS",Q5891="Non-Lead", N5891="Non-Lead - Copper", S5891="Yes", O5891="Between 1989 and 2014")),
(AND('[1]PWS Information'!$E$10="CWS",Q5891="Non-Lead", N5891="Non-Lead - Copper", S5891="Yes", O5891="After 2014")),
(AND('[1]PWS Information'!$E$10="CWS",Q5891="Non-Lead", N5891="Non-Lead - Copper", S5891="Yes", O5891="Unknown")),
(AND('[1]PWS Information'!$E$10="CWS",Q5891="Unknown")),
(AND('[1]PWS Information'!$E$10="NTNC",Q5891="Unknown")))),"Tier 5",
"")))))</f>
        <v>Tier 5</v>
      </c>
      <c r="Z5891" s="71"/>
      <c r="AA5891" s="71"/>
    </row>
    <row r="5892" spans="1:27" ht="57.6" x14ac:dyDescent="0.3">
      <c r="A5892" s="1"/>
      <c r="B5892" s="70">
        <v>6872911</v>
      </c>
      <c r="C5892" s="60" t="s">
        <v>2060</v>
      </c>
      <c r="D5892" s="61" t="s">
        <v>2061</v>
      </c>
      <c r="E5892" s="61" t="s">
        <v>128</v>
      </c>
      <c r="F5892" s="61">
        <v>78640</v>
      </c>
      <c r="G5892" s="62" t="s">
        <v>2064</v>
      </c>
      <c r="H5892" s="63">
        <v>29.968615</v>
      </c>
      <c r="I5892" s="64">
        <v>-97.854206000000005</v>
      </c>
      <c r="J5892" s="65" t="s">
        <v>50</v>
      </c>
      <c r="K5892" s="66" t="s">
        <v>51</v>
      </c>
      <c r="L5892" s="62" t="s">
        <v>52</v>
      </c>
      <c r="M5892" s="69"/>
      <c r="N5892" s="65" t="s">
        <v>50</v>
      </c>
      <c r="O5892" s="66" t="s">
        <v>52</v>
      </c>
      <c r="P5892" s="69"/>
      <c r="Q5892" s="55" t="str">
        <f t="shared" si="91"/>
        <v>Non-Lead</v>
      </c>
      <c r="R5892" s="70" t="s">
        <v>51</v>
      </c>
      <c r="S5892" s="70" t="s">
        <v>51</v>
      </c>
      <c r="T5892" s="70"/>
      <c r="U5892" s="71" t="s">
        <v>284</v>
      </c>
      <c r="V5892" s="71" t="s">
        <v>51</v>
      </c>
      <c r="W5892" s="71" t="s">
        <v>51</v>
      </c>
      <c r="X5892" s="71" t="s">
        <v>51</v>
      </c>
      <c r="Y5892" s="72" t="str">
        <f>IF((OR((AND('[1]PWS Information'!$E$10="CWS",U5892="Single Family Residence",Q5892="Lead")),
(AND('[1]PWS Information'!$E$10="CWS",U5892="Multiple Family Residence",'[1]PWS Information'!$E$11="Yes",Q5892="Lead")),
(AND('[1]PWS Information'!$E$10="NTNC",Q5892="Lead")))),"Tier 1",
IF((OR((AND('[1]PWS Information'!$E$10="CWS",U5892="Multiple Family Residence",'[1]PWS Information'!$E$11="No",Q5892="Lead")),
(AND('[1]PWS Information'!$E$10="CWS",U5892="Other",Q5892="Lead")),
(AND('[1]PWS Information'!$E$10="CWS",U5892="Building",Q5892="Lead")))),"Tier 2",
IF((OR((AND('[1]PWS Information'!$E$10="CWS",U5892="Single Family Residence",Q5892="Galvanized Requiring Replacement")),
(AND('[1]PWS Information'!$E$10="CWS",U5892="Single Family Residence",Q5892="Galvanized Requiring Replacement",R5892="Yes")),
(AND('[1]PWS Information'!$E$10="NTNC",Q5892="Galvanized Requiring Replacement")),
(AND('[1]PWS Information'!$E$10="NTNC",U5892="Single Family Residence",R5892="Yes")))),"Tier 3",
IF((OR((AND('[1]PWS Information'!$E$10="CWS",U5892="Single Family Residence",S5892="Yes",Q5892="Non-Lead", J5892="Non-Lead - Copper",L5892="Before 1989")),
(AND('[1]PWS Information'!$E$10="CWS",U5892="Single Family Residence",S5892="Yes",Q5892="Non-Lead", N5892="Non-Lead - Copper",O5892="Before 1989")))),"Tier 4",
IF((OR((AND('[1]PWS Information'!$E$10="NTNC",Q5892="Non-Lead")),
(AND('[1]PWS Information'!$E$10="CWS",Q5892="Non-Lead",S5892="")),
(AND('[1]PWS Information'!$E$10="CWS",Q5892="Non-Lead",S5892="No")),
(AND('[1]PWS Information'!$E$10="CWS",Q5892="Non-Lead",S5892="Don't Know")),
(AND('[1]PWS Information'!$E$10="CWS",Q5892="Non-Lead", J5892="Non-Lead - Copper", S5892="Yes", L5892="Between 1989 and 2014")),
(AND('[1]PWS Information'!$E$10="CWS",Q5892="Non-Lead", J5892="Non-Lead - Copper", S5892="Yes", L5892="After 2014")),
(AND('[1]PWS Information'!$E$10="CWS",Q5892="Non-Lead", J5892="Non-Lead - Copper", S5892="Yes", L5892="Unknown")),
(AND('[1]PWS Information'!$E$10="CWS",Q5892="Non-Lead", N5892="Non-Lead - Copper", S5892="Yes", O5892="Between 1989 and 2014")),
(AND('[1]PWS Information'!$E$10="CWS",Q5892="Non-Lead", N5892="Non-Lead - Copper", S5892="Yes", O5892="After 2014")),
(AND('[1]PWS Information'!$E$10="CWS",Q5892="Non-Lead", N5892="Non-Lead - Copper", S5892="Yes", O5892="Unknown")),
(AND('[1]PWS Information'!$E$10="CWS",Q5892="Unknown")),
(AND('[1]PWS Information'!$E$10="NTNC",Q5892="Unknown")))),"Tier 5",
"")))))</f>
        <v>Tier 5</v>
      </c>
      <c r="Z5892" s="71"/>
      <c r="AA5892" s="71"/>
    </row>
    <row r="5893" spans="1:27" ht="57.6" x14ac:dyDescent="0.3">
      <c r="A5893" s="1"/>
      <c r="B5893" s="70">
        <v>6872911</v>
      </c>
      <c r="C5893" s="60" t="s">
        <v>2060</v>
      </c>
      <c r="D5893" s="61" t="s">
        <v>2061</v>
      </c>
      <c r="E5893" s="61" t="s">
        <v>128</v>
      </c>
      <c r="F5893" s="61">
        <v>78640</v>
      </c>
      <c r="G5893" s="62" t="s">
        <v>2064</v>
      </c>
      <c r="H5893" s="63">
        <v>29.968615</v>
      </c>
      <c r="I5893" s="64">
        <v>-97.854206000000005</v>
      </c>
      <c r="J5893" s="65" t="s">
        <v>50</v>
      </c>
      <c r="K5893" s="66" t="s">
        <v>51</v>
      </c>
      <c r="L5893" s="62" t="s">
        <v>52</v>
      </c>
      <c r="M5893" s="69"/>
      <c r="N5893" s="65" t="s">
        <v>50</v>
      </c>
      <c r="O5893" s="66" t="s">
        <v>52</v>
      </c>
      <c r="P5893" s="69"/>
      <c r="Q5893" s="55" t="str">
        <f t="shared" si="91"/>
        <v>Non-Lead</v>
      </c>
      <c r="R5893" s="70" t="s">
        <v>51</v>
      </c>
      <c r="S5893" s="70" t="s">
        <v>51</v>
      </c>
      <c r="T5893" s="70"/>
      <c r="U5893" s="71" t="s">
        <v>284</v>
      </c>
      <c r="V5893" s="71" t="s">
        <v>51</v>
      </c>
      <c r="W5893" s="71" t="s">
        <v>51</v>
      </c>
      <c r="X5893" s="71" t="s">
        <v>51</v>
      </c>
      <c r="Y5893" s="72" t="str">
        <f>IF((OR((AND('[1]PWS Information'!$E$10="CWS",U5893="Single Family Residence",Q5893="Lead")),
(AND('[1]PWS Information'!$E$10="CWS",U5893="Multiple Family Residence",'[1]PWS Information'!$E$11="Yes",Q5893="Lead")),
(AND('[1]PWS Information'!$E$10="NTNC",Q5893="Lead")))),"Tier 1",
IF((OR((AND('[1]PWS Information'!$E$10="CWS",U5893="Multiple Family Residence",'[1]PWS Information'!$E$11="No",Q5893="Lead")),
(AND('[1]PWS Information'!$E$10="CWS",U5893="Other",Q5893="Lead")),
(AND('[1]PWS Information'!$E$10="CWS",U5893="Building",Q5893="Lead")))),"Tier 2",
IF((OR((AND('[1]PWS Information'!$E$10="CWS",U5893="Single Family Residence",Q5893="Galvanized Requiring Replacement")),
(AND('[1]PWS Information'!$E$10="CWS",U5893="Single Family Residence",Q5893="Galvanized Requiring Replacement",R5893="Yes")),
(AND('[1]PWS Information'!$E$10="NTNC",Q5893="Galvanized Requiring Replacement")),
(AND('[1]PWS Information'!$E$10="NTNC",U5893="Single Family Residence",R5893="Yes")))),"Tier 3",
IF((OR((AND('[1]PWS Information'!$E$10="CWS",U5893="Single Family Residence",S5893="Yes",Q5893="Non-Lead", J5893="Non-Lead - Copper",L5893="Before 1989")),
(AND('[1]PWS Information'!$E$10="CWS",U5893="Single Family Residence",S5893="Yes",Q5893="Non-Lead", N5893="Non-Lead - Copper",O5893="Before 1989")))),"Tier 4",
IF((OR((AND('[1]PWS Information'!$E$10="NTNC",Q5893="Non-Lead")),
(AND('[1]PWS Information'!$E$10="CWS",Q5893="Non-Lead",S5893="")),
(AND('[1]PWS Information'!$E$10="CWS",Q5893="Non-Lead",S5893="No")),
(AND('[1]PWS Information'!$E$10="CWS",Q5893="Non-Lead",S5893="Don't Know")),
(AND('[1]PWS Information'!$E$10="CWS",Q5893="Non-Lead", J5893="Non-Lead - Copper", S5893="Yes", L5893="Between 1989 and 2014")),
(AND('[1]PWS Information'!$E$10="CWS",Q5893="Non-Lead", J5893="Non-Lead - Copper", S5893="Yes", L5893="After 2014")),
(AND('[1]PWS Information'!$E$10="CWS",Q5893="Non-Lead", J5893="Non-Lead - Copper", S5893="Yes", L5893="Unknown")),
(AND('[1]PWS Information'!$E$10="CWS",Q5893="Non-Lead", N5893="Non-Lead - Copper", S5893="Yes", O5893="Between 1989 and 2014")),
(AND('[1]PWS Information'!$E$10="CWS",Q5893="Non-Lead", N5893="Non-Lead - Copper", S5893="Yes", O5893="After 2014")),
(AND('[1]PWS Information'!$E$10="CWS",Q5893="Non-Lead", N5893="Non-Lead - Copper", S5893="Yes", O5893="Unknown")),
(AND('[1]PWS Information'!$E$10="CWS",Q5893="Unknown")),
(AND('[1]PWS Information'!$E$10="NTNC",Q5893="Unknown")))),"Tier 5",
"")))))</f>
        <v>Tier 5</v>
      </c>
      <c r="Z5893" s="71"/>
      <c r="AA5893" s="71"/>
    </row>
    <row r="5894" spans="1:27" ht="57.6" x14ac:dyDescent="0.3">
      <c r="A5894" s="17"/>
      <c r="B5894" s="70">
        <v>6872911</v>
      </c>
      <c r="C5894" s="60" t="s">
        <v>2060</v>
      </c>
      <c r="D5894" s="61" t="s">
        <v>2061</v>
      </c>
      <c r="E5894" s="61" t="s">
        <v>128</v>
      </c>
      <c r="F5894" s="61">
        <v>78640</v>
      </c>
      <c r="G5894" s="62" t="s">
        <v>2064</v>
      </c>
      <c r="H5894" s="63">
        <v>29.968615</v>
      </c>
      <c r="I5894" s="64">
        <v>-97.854206000000005</v>
      </c>
      <c r="J5894" s="65" t="s">
        <v>50</v>
      </c>
      <c r="K5894" s="66" t="s">
        <v>51</v>
      </c>
      <c r="L5894" s="62" t="s">
        <v>52</v>
      </c>
      <c r="M5894" s="69"/>
      <c r="N5894" s="65" t="s">
        <v>50</v>
      </c>
      <c r="O5894" s="66" t="s">
        <v>52</v>
      </c>
      <c r="P5894" s="69"/>
      <c r="Q5894" s="55" t="str">
        <f t="shared" si="91"/>
        <v>Non-Lead</v>
      </c>
      <c r="R5894" s="70" t="s">
        <v>51</v>
      </c>
      <c r="S5894" s="70" t="s">
        <v>51</v>
      </c>
      <c r="T5894" s="70"/>
      <c r="U5894" s="71" t="s">
        <v>284</v>
      </c>
      <c r="V5894" s="71" t="s">
        <v>51</v>
      </c>
      <c r="W5894" s="71" t="s">
        <v>51</v>
      </c>
      <c r="X5894" s="71" t="s">
        <v>51</v>
      </c>
      <c r="Y5894" s="72" t="str">
        <f>IF((OR((AND('[1]PWS Information'!$E$10="CWS",U5894="Single Family Residence",Q5894="Lead")),
(AND('[1]PWS Information'!$E$10="CWS",U5894="Multiple Family Residence",'[1]PWS Information'!$E$11="Yes",Q5894="Lead")),
(AND('[1]PWS Information'!$E$10="NTNC",Q5894="Lead")))),"Tier 1",
IF((OR((AND('[1]PWS Information'!$E$10="CWS",U5894="Multiple Family Residence",'[1]PWS Information'!$E$11="No",Q5894="Lead")),
(AND('[1]PWS Information'!$E$10="CWS",U5894="Other",Q5894="Lead")),
(AND('[1]PWS Information'!$E$10="CWS",U5894="Building",Q5894="Lead")))),"Tier 2",
IF((OR((AND('[1]PWS Information'!$E$10="CWS",U5894="Single Family Residence",Q5894="Galvanized Requiring Replacement")),
(AND('[1]PWS Information'!$E$10="CWS",U5894="Single Family Residence",Q5894="Galvanized Requiring Replacement",R5894="Yes")),
(AND('[1]PWS Information'!$E$10="NTNC",Q5894="Galvanized Requiring Replacement")),
(AND('[1]PWS Information'!$E$10="NTNC",U5894="Single Family Residence",R5894="Yes")))),"Tier 3",
IF((OR((AND('[1]PWS Information'!$E$10="CWS",U5894="Single Family Residence",S5894="Yes",Q5894="Non-Lead", J5894="Non-Lead - Copper",L5894="Before 1989")),
(AND('[1]PWS Information'!$E$10="CWS",U5894="Single Family Residence",S5894="Yes",Q5894="Non-Lead", N5894="Non-Lead - Copper",O5894="Before 1989")))),"Tier 4",
IF((OR((AND('[1]PWS Information'!$E$10="NTNC",Q5894="Non-Lead")),
(AND('[1]PWS Information'!$E$10="CWS",Q5894="Non-Lead",S5894="")),
(AND('[1]PWS Information'!$E$10="CWS",Q5894="Non-Lead",S5894="No")),
(AND('[1]PWS Information'!$E$10="CWS",Q5894="Non-Lead",S5894="Don't Know")),
(AND('[1]PWS Information'!$E$10="CWS",Q5894="Non-Lead", J5894="Non-Lead - Copper", S5894="Yes", L5894="Between 1989 and 2014")),
(AND('[1]PWS Information'!$E$10="CWS",Q5894="Non-Lead", J5894="Non-Lead - Copper", S5894="Yes", L5894="After 2014")),
(AND('[1]PWS Information'!$E$10="CWS",Q5894="Non-Lead", J5894="Non-Lead - Copper", S5894="Yes", L5894="Unknown")),
(AND('[1]PWS Information'!$E$10="CWS",Q5894="Non-Lead", N5894="Non-Lead - Copper", S5894="Yes", O5894="Between 1989 and 2014")),
(AND('[1]PWS Information'!$E$10="CWS",Q5894="Non-Lead", N5894="Non-Lead - Copper", S5894="Yes", O5894="After 2014")),
(AND('[1]PWS Information'!$E$10="CWS",Q5894="Non-Lead", N5894="Non-Lead - Copper", S5894="Yes", O5894="Unknown")),
(AND('[1]PWS Information'!$E$10="CWS",Q5894="Unknown")),
(AND('[1]PWS Information'!$E$10="NTNC",Q5894="Unknown")))),"Tier 5",
"")))))</f>
        <v>Tier 5</v>
      </c>
      <c r="Z5894" s="71"/>
      <c r="AA5894" s="71"/>
    </row>
    <row r="5895" spans="1:27" ht="57.6" x14ac:dyDescent="0.3">
      <c r="A5895" s="1"/>
      <c r="B5895" s="70">
        <v>6872911</v>
      </c>
      <c r="C5895" s="60" t="s">
        <v>2060</v>
      </c>
      <c r="D5895" s="61" t="s">
        <v>2061</v>
      </c>
      <c r="E5895" s="61" t="s">
        <v>128</v>
      </c>
      <c r="F5895" s="61">
        <v>78640</v>
      </c>
      <c r="G5895" s="62" t="s">
        <v>2064</v>
      </c>
      <c r="H5895" s="63">
        <v>29.968615</v>
      </c>
      <c r="I5895" s="64">
        <v>-97.854206000000005</v>
      </c>
      <c r="J5895" s="65" t="s">
        <v>50</v>
      </c>
      <c r="K5895" s="66" t="s">
        <v>51</v>
      </c>
      <c r="L5895" s="62" t="s">
        <v>52</v>
      </c>
      <c r="M5895" s="69"/>
      <c r="N5895" s="65" t="s">
        <v>50</v>
      </c>
      <c r="O5895" s="66" t="s">
        <v>52</v>
      </c>
      <c r="P5895" s="69"/>
      <c r="Q5895" s="55" t="str">
        <f t="shared" si="91"/>
        <v>Non-Lead</v>
      </c>
      <c r="R5895" s="70" t="s">
        <v>51</v>
      </c>
      <c r="S5895" s="70" t="s">
        <v>51</v>
      </c>
      <c r="T5895" s="70"/>
      <c r="U5895" s="71" t="s">
        <v>284</v>
      </c>
      <c r="V5895" s="71" t="s">
        <v>51</v>
      </c>
      <c r="W5895" s="71" t="s">
        <v>51</v>
      </c>
      <c r="X5895" s="71" t="s">
        <v>51</v>
      </c>
      <c r="Y5895" s="72" t="str">
        <f>IF((OR((AND('[1]PWS Information'!$E$10="CWS",U5895="Single Family Residence",Q5895="Lead")),
(AND('[1]PWS Information'!$E$10="CWS",U5895="Multiple Family Residence",'[1]PWS Information'!$E$11="Yes",Q5895="Lead")),
(AND('[1]PWS Information'!$E$10="NTNC",Q5895="Lead")))),"Tier 1",
IF((OR((AND('[1]PWS Information'!$E$10="CWS",U5895="Multiple Family Residence",'[1]PWS Information'!$E$11="No",Q5895="Lead")),
(AND('[1]PWS Information'!$E$10="CWS",U5895="Other",Q5895="Lead")),
(AND('[1]PWS Information'!$E$10="CWS",U5895="Building",Q5895="Lead")))),"Tier 2",
IF((OR((AND('[1]PWS Information'!$E$10="CWS",U5895="Single Family Residence",Q5895="Galvanized Requiring Replacement")),
(AND('[1]PWS Information'!$E$10="CWS",U5895="Single Family Residence",Q5895="Galvanized Requiring Replacement",R5895="Yes")),
(AND('[1]PWS Information'!$E$10="NTNC",Q5895="Galvanized Requiring Replacement")),
(AND('[1]PWS Information'!$E$10="NTNC",U5895="Single Family Residence",R5895="Yes")))),"Tier 3",
IF((OR((AND('[1]PWS Information'!$E$10="CWS",U5895="Single Family Residence",S5895="Yes",Q5895="Non-Lead", J5895="Non-Lead - Copper",L5895="Before 1989")),
(AND('[1]PWS Information'!$E$10="CWS",U5895="Single Family Residence",S5895="Yes",Q5895="Non-Lead", N5895="Non-Lead - Copper",O5895="Before 1989")))),"Tier 4",
IF((OR((AND('[1]PWS Information'!$E$10="NTNC",Q5895="Non-Lead")),
(AND('[1]PWS Information'!$E$10="CWS",Q5895="Non-Lead",S5895="")),
(AND('[1]PWS Information'!$E$10="CWS",Q5895="Non-Lead",S5895="No")),
(AND('[1]PWS Information'!$E$10="CWS",Q5895="Non-Lead",S5895="Don't Know")),
(AND('[1]PWS Information'!$E$10="CWS",Q5895="Non-Lead", J5895="Non-Lead - Copper", S5895="Yes", L5895="Between 1989 and 2014")),
(AND('[1]PWS Information'!$E$10="CWS",Q5895="Non-Lead", J5895="Non-Lead - Copper", S5895="Yes", L5895="After 2014")),
(AND('[1]PWS Information'!$E$10="CWS",Q5895="Non-Lead", J5895="Non-Lead - Copper", S5895="Yes", L5895="Unknown")),
(AND('[1]PWS Information'!$E$10="CWS",Q5895="Non-Lead", N5895="Non-Lead - Copper", S5895="Yes", O5895="Between 1989 and 2014")),
(AND('[1]PWS Information'!$E$10="CWS",Q5895="Non-Lead", N5895="Non-Lead - Copper", S5895="Yes", O5895="After 2014")),
(AND('[1]PWS Information'!$E$10="CWS",Q5895="Non-Lead", N5895="Non-Lead - Copper", S5895="Yes", O5895="Unknown")),
(AND('[1]PWS Information'!$E$10="CWS",Q5895="Unknown")),
(AND('[1]PWS Information'!$E$10="NTNC",Q5895="Unknown")))),"Tier 5",
"")))))</f>
        <v>Tier 5</v>
      </c>
      <c r="Z5895" s="71"/>
      <c r="AA5895" s="71"/>
    </row>
    <row r="5896" spans="1:27" ht="57.6" x14ac:dyDescent="0.3">
      <c r="A5896" s="1"/>
      <c r="B5896" s="70">
        <v>6872911</v>
      </c>
      <c r="C5896" s="60" t="s">
        <v>2060</v>
      </c>
      <c r="D5896" s="61" t="s">
        <v>2061</v>
      </c>
      <c r="E5896" s="61" t="s">
        <v>128</v>
      </c>
      <c r="F5896" s="61">
        <v>78640</v>
      </c>
      <c r="G5896" s="62" t="s">
        <v>2064</v>
      </c>
      <c r="H5896" s="63">
        <v>29.968615</v>
      </c>
      <c r="I5896" s="64">
        <v>-97.854206000000005</v>
      </c>
      <c r="J5896" s="65" t="s">
        <v>50</v>
      </c>
      <c r="K5896" s="66" t="s">
        <v>51</v>
      </c>
      <c r="L5896" s="62" t="s">
        <v>52</v>
      </c>
      <c r="M5896" s="69"/>
      <c r="N5896" s="65" t="s">
        <v>50</v>
      </c>
      <c r="O5896" s="66" t="s">
        <v>52</v>
      </c>
      <c r="P5896" s="69"/>
      <c r="Q5896" s="55" t="str">
        <f t="shared" si="91"/>
        <v>Non-Lead</v>
      </c>
      <c r="R5896" s="70" t="s">
        <v>51</v>
      </c>
      <c r="S5896" s="70" t="s">
        <v>51</v>
      </c>
      <c r="T5896" s="70"/>
      <c r="U5896" s="71" t="s">
        <v>284</v>
      </c>
      <c r="V5896" s="71" t="s">
        <v>51</v>
      </c>
      <c r="W5896" s="71" t="s">
        <v>51</v>
      </c>
      <c r="X5896" s="71" t="s">
        <v>51</v>
      </c>
      <c r="Y5896" s="72" t="str">
        <f>IF((OR((AND('[1]PWS Information'!$E$10="CWS",U5896="Single Family Residence",Q5896="Lead")),
(AND('[1]PWS Information'!$E$10="CWS",U5896="Multiple Family Residence",'[1]PWS Information'!$E$11="Yes",Q5896="Lead")),
(AND('[1]PWS Information'!$E$10="NTNC",Q5896="Lead")))),"Tier 1",
IF((OR((AND('[1]PWS Information'!$E$10="CWS",U5896="Multiple Family Residence",'[1]PWS Information'!$E$11="No",Q5896="Lead")),
(AND('[1]PWS Information'!$E$10="CWS",U5896="Other",Q5896="Lead")),
(AND('[1]PWS Information'!$E$10="CWS",U5896="Building",Q5896="Lead")))),"Tier 2",
IF((OR((AND('[1]PWS Information'!$E$10="CWS",U5896="Single Family Residence",Q5896="Galvanized Requiring Replacement")),
(AND('[1]PWS Information'!$E$10="CWS",U5896="Single Family Residence",Q5896="Galvanized Requiring Replacement",R5896="Yes")),
(AND('[1]PWS Information'!$E$10="NTNC",Q5896="Galvanized Requiring Replacement")),
(AND('[1]PWS Information'!$E$10="NTNC",U5896="Single Family Residence",R5896="Yes")))),"Tier 3",
IF((OR((AND('[1]PWS Information'!$E$10="CWS",U5896="Single Family Residence",S5896="Yes",Q5896="Non-Lead", J5896="Non-Lead - Copper",L5896="Before 1989")),
(AND('[1]PWS Information'!$E$10="CWS",U5896="Single Family Residence",S5896="Yes",Q5896="Non-Lead", N5896="Non-Lead - Copper",O5896="Before 1989")))),"Tier 4",
IF((OR((AND('[1]PWS Information'!$E$10="NTNC",Q5896="Non-Lead")),
(AND('[1]PWS Information'!$E$10="CWS",Q5896="Non-Lead",S5896="")),
(AND('[1]PWS Information'!$E$10="CWS",Q5896="Non-Lead",S5896="No")),
(AND('[1]PWS Information'!$E$10="CWS",Q5896="Non-Lead",S5896="Don't Know")),
(AND('[1]PWS Information'!$E$10="CWS",Q5896="Non-Lead", J5896="Non-Lead - Copper", S5896="Yes", L5896="Between 1989 and 2014")),
(AND('[1]PWS Information'!$E$10="CWS",Q5896="Non-Lead", J5896="Non-Lead - Copper", S5896="Yes", L5896="After 2014")),
(AND('[1]PWS Information'!$E$10="CWS",Q5896="Non-Lead", J5896="Non-Lead - Copper", S5896="Yes", L5896="Unknown")),
(AND('[1]PWS Information'!$E$10="CWS",Q5896="Non-Lead", N5896="Non-Lead - Copper", S5896="Yes", O5896="Between 1989 and 2014")),
(AND('[1]PWS Information'!$E$10="CWS",Q5896="Non-Lead", N5896="Non-Lead - Copper", S5896="Yes", O5896="After 2014")),
(AND('[1]PWS Information'!$E$10="CWS",Q5896="Non-Lead", N5896="Non-Lead - Copper", S5896="Yes", O5896="Unknown")),
(AND('[1]PWS Information'!$E$10="CWS",Q5896="Unknown")),
(AND('[1]PWS Information'!$E$10="NTNC",Q5896="Unknown")))),"Tier 5",
"")))))</f>
        <v>Tier 5</v>
      </c>
      <c r="Z5896" s="71"/>
      <c r="AA5896" s="71"/>
    </row>
    <row r="5897" spans="1:27" ht="57.6" x14ac:dyDescent="0.3">
      <c r="A5897" s="1"/>
      <c r="B5897" s="70">
        <v>6872911</v>
      </c>
      <c r="C5897" s="60" t="s">
        <v>2060</v>
      </c>
      <c r="D5897" s="61" t="s">
        <v>2061</v>
      </c>
      <c r="E5897" s="61" t="s">
        <v>128</v>
      </c>
      <c r="F5897" s="61">
        <v>78640</v>
      </c>
      <c r="G5897" s="62" t="s">
        <v>2064</v>
      </c>
      <c r="H5897" s="63">
        <v>29.968615</v>
      </c>
      <c r="I5897" s="64">
        <v>-97.854206000000005</v>
      </c>
      <c r="J5897" s="65" t="s">
        <v>50</v>
      </c>
      <c r="K5897" s="66" t="s">
        <v>51</v>
      </c>
      <c r="L5897" s="62" t="s">
        <v>52</v>
      </c>
      <c r="M5897" s="69"/>
      <c r="N5897" s="65" t="s">
        <v>50</v>
      </c>
      <c r="O5897" s="66" t="s">
        <v>52</v>
      </c>
      <c r="P5897" s="69"/>
      <c r="Q5897" s="55" t="str">
        <f t="shared" si="91"/>
        <v>Non-Lead</v>
      </c>
      <c r="R5897" s="70" t="s">
        <v>51</v>
      </c>
      <c r="S5897" s="70" t="s">
        <v>51</v>
      </c>
      <c r="T5897" s="70"/>
      <c r="U5897" s="71" t="s">
        <v>284</v>
      </c>
      <c r="V5897" s="71" t="s">
        <v>51</v>
      </c>
      <c r="W5897" s="71" t="s">
        <v>51</v>
      </c>
      <c r="X5897" s="71" t="s">
        <v>51</v>
      </c>
      <c r="Y5897" s="72" t="str">
        <f>IF((OR((AND('[1]PWS Information'!$E$10="CWS",U5897="Single Family Residence",Q5897="Lead")),
(AND('[1]PWS Information'!$E$10="CWS",U5897="Multiple Family Residence",'[1]PWS Information'!$E$11="Yes",Q5897="Lead")),
(AND('[1]PWS Information'!$E$10="NTNC",Q5897="Lead")))),"Tier 1",
IF((OR((AND('[1]PWS Information'!$E$10="CWS",U5897="Multiple Family Residence",'[1]PWS Information'!$E$11="No",Q5897="Lead")),
(AND('[1]PWS Information'!$E$10="CWS",U5897="Other",Q5897="Lead")),
(AND('[1]PWS Information'!$E$10="CWS",U5897="Building",Q5897="Lead")))),"Tier 2",
IF((OR((AND('[1]PWS Information'!$E$10="CWS",U5897="Single Family Residence",Q5897="Galvanized Requiring Replacement")),
(AND('[1]PWS Information'!$E$10="CWS",U5897="Single Family Residence",Q5897="Galvanized Requiring Replacement",R5897="Yes")),
(AND('[1]PWS Information'!$E$10="NTNC",Q5897="Galvanized Requiring Replacement")),
(AND('[1]PWS Information'!$E$10="NTNC",U5897="Single Family Residence",R5897="Yes")))),"Tier 3",
IF((OR((AND('[1]PWS Information'!$E$10="CWS",U5897="Single Family Residence",S5897="Yes",Q5897="Non-Lead", J5897="Non-Lead - Copper",L5897="Before 1989")),
(AND('[1]PWS Information'!$E$10="CWS",U5897="Single Family Residence",S5897="Yes",Q5897="Non-Lead", N5897="Non-Lead - Copper",O5897="Before 1989")))),"Tier 4",
IF((OR((AND('[1]PWS Information'!$E$10="NTNC",Q5897="Non-Lead")),
(AND('[1]PWS Information'!$E$10="CWS",Q5897="Non-Lead",S5897="")),
(AND('[1]PWS Information'!$E$10="CWS",Q5897="Non-Lead",S5897="No")),
(AND('[1]PWS Information'!$E$10="CWS",Q5897="Non-Lead",S5897="Don't Know")),
(AND('[1]PWS Information'!$E$10="CWS",Q5897="Non-Lead", J5897="Non-Lead - Copper", S5897="Yes", L5897="Between 1989 and 2014")),
(AND('[1]PWS Information'!$E$10="CWS",Q5897="Non-Lead", J5897="Non-Lead - Copper", S5897="Yes", L5897="After 2014")),
(AND('[1]PWS Information'!$E$10="CWS",Q5897="Non-Lead", J5897="Non-Lead - Copper", S5897="Yes", L5897="Unknown")),
(AND('[1]PWS Information'!$E$10="CWS",Q5897="Non-Lead", N5897="Non-Lead - Copper", S5897="Yes", O5897="Between 1989 and 2014")),
(AND('[1]PWS Information'!$E$10="CWS",Q5897="Non-Lead", N5897="Non-Lead - Copper", S5897="Yes", O5897="After 2014")),
(AND('[1]PWS Information'!$E$10="CWS",Q5897="Non-Lead", N5897="Non-Lead - Copper", S5897="Yes", O5897="Unknown")),
(AND('[1]PWS Information'!$E$10="CWS",Q5897="Unknown")),
(AND('[1]PWS Information'!$E$10="NTNC",Q5897="Unknown")))),"Tier 5",
"")))))</f>
        <v>Tier 5</v>
      </c>
      <c r="Z5897" s="71"/>
      <c r="AA5897" s="71"/>
    </row>
    <row r="5898" spans="1:27" ht="57.6" x14ac:dyDescent="0.3">
      <c r="A5898" s="17"/>
      <c r="B5898" s="70">
        <v>6872911</v>
      </c>
      <c r="C5898" s="60" t="s">
        <v>2060</v>
      </c>
      <c r="D5898" s="61" t="s">
        <v>2061</v>
      </c>
      <c r="E5898" s="61" t="s">
        <v>128</v>
      </c>
      <c r="F5898" s="61">
        <v>78640</v>
      </c>
      <c r="G5898" s="62" t="s">
        <v>2064</v>
      </c>
      <c r="H5898" s="63">
        <v>29.968615</v>
      </c>
      <c r="I5898" s="64">
        <v>-97.854206000000005</v>
      </c>
      <c r="J5898" s="65" t="s">
        <v>50</v>
      </c>
      <c r="K5898" s="66" t="s">
        <v>51</v>
      </c>
      <c r="L5898" s="62" t="s">
        <v>52</v>
      </c>
      <c r="M5898" s="69"/>
      <c r="N5898" s="65" t="s">
        <v>50</v>
      </c>
      <c r="O5898" s="66" t="s">
        <v>52</v>
      </c>
      <c r="P5898" s="69"/>
      <c r="Q5898" s="55" t="str">
        <f t="shared" si="91"/>
        <v>Non-Lead</v>
      </c>
      <c r="R5898" s="70" t="s">
        <v>51</v>
      </c>
      <c r="S5898" s="70" t="s">
        <v>51</v>
      </c>
      <c r="T5898" s="70"/>
      <c r="U5898" s="71" t="s">
        <v>284</v>
      </c>
      <c r="V5898" s="71" t="s">
        <v>51</v>
      </c>
      <c r="W5898" s="71" t="s">
        <v>51</v>
      </c>
      <c r="X5898" s="71" t="s">
        <v>51</v>
      </c>
      <c r="Y5898" s="72" t="str">
        <f>IF((OR((AND('[1]PWS Information'!$E$10="CWS",U5898="Single Family Residence",Q5898="Lead")),
(AND('[1]PWS Information'!$E$10="CWS",U5898="Multiple Family Residence",'[1]PWS Information'!$E$11="Yes",Q5898="Lead")),
(AND('[1]PWS Information'!$E$10="NTNC",Q5898="Lead")))),"Tier 1",
IF((OR((AND('[1]PWS Information'!$E$10="CWS",U5898="Multiple Family Residence",'[1]PWS Information'!$E$11="No",Q5898="Lead")),
(AND('[1]PWS Information'!$E$10="CWS",U5898="Other",Q5898="Lead")),
(AND('[1]PWS Information'!$E$10="CWS",U5898="Building",Q5898="Lead")))),"Tier 2",
IF((OR((AND('[1]PWS Information'!$E$10="CWS",U5898="Single Family Residence",Q5898="Galvanized Requiring Replacement")),
(AND('[1]PWS Information'!$E$10="CWS",U5898="Single Family Residence",Q5898="Galvanized Requiring Replacement",R5898="Yes")),
(AND('[1]PWS Information'!$E$10="NTNC",Q5898="Galvanized Requiring Replacement")),
(AND('[1]PWS Information'!$E$10="NTNC",U5898="Single Family Residence",R5898="Yes")))),"Tier 3",
IF((OR((AND('[1]PWS Information'!$E$10="CWS",U5898="Single Family Residence",S5898="Yes",Q5898="Non-Lead", J5898="Non-Lead - Copper",L5898="Before 1989")),
(AND('[1]PWS Information'!$E$10="CWS",U5898="Single Family Residence",S5898="Yes",Q5898="Non-Lead", N5898="Non-Lead - Copper",O5898="Before 1989")))),"Tier 4",
IF((OR((AND('[1]PWS Information'!$E$10="NTNC",Q5898="Non-Lead")),
(AND('[1]PWS Information'!$E$10="CWS",Q5898="Non-Lead",S5898="")),
(AND('[1]PWS Information'!$E$10="CWS",Q5898="Non-Lead",S5898="No")),
(AND('[1]PWS Information'!$E$10="CWS",Q5898="Non-Lead",S5898="Don't Know")),
(AND('[1]PWS Information'!$E$10="CWS",Q5898="Non-Lead", J5898="Non-Lead - Copper", S5898="Yes", L5898="Between 1989 and 2014")),
(AND('[1]PWS Information'!$E$10="CWS",Q5898="Non-Lead", J5898="Non-Lead - Copper", S5898="Yes", L5898="After 2014")),
(AND('[1]PWS Information'!$E$10="CWS",Q5898="Non-Lead", J5898="Non-Lead - Copper", S5898="Yes", L5898="Unknown")),
(AND('[1]PWS Information'!$E$10="CWS",Q5898="Non-Lead", N5898="Non-Lead - Copper", S5898="Yes", O5898="Between 1989 and 2014")),
(AND('[1]PWS Information'!$E$10="CWS",Q5898="Non-Lead", N5898="Non-Lead - Copper", S5898="Yes", O5898="After 2014")),
(AND('[1]PWS Information'!$E$10="CWS",Q5898="Non-Lead", N5898="Non-Lead - Copper", S5898="Yes", O5898="Unknown")),
(AND('[1]PWS Information'!$E$10="CWS",Q5898="Unknown")),
(AND('[1]PWS Information'!$E$10="NTNC",Q5898="Unknown")))),"Tier 5",
"")))))</f>
        <v>Tier 5</v>
      </c>
      <c r="Z5898" s="71"/>
      <c r="AA5898" s="71"/>
    </row>
    <row r="5899" spans="1:27" ht="57.6" x14ac:dyDescent="0.3">
      <c r="A5899" s="1"/>
      <c r="B5899" s="70">
        <v>6872911</v>
      </c>
      <c r="C5899" s="60" t="s">
        <v>2060</v>
      </c>
      <c r="D5899" s="61" t="s">
        <v>2061</v>
      </c>
      <c r="E5899" s="61" t="s">
        <v>128</v>
      </c>
      <c r="F5899" s="61">
        <v>78640</v>
      </c>
      <c r="G5899" s="62" t="s">
        <v>2064</v>
      </c>
      <c r="H5899" s="63">
        <v>29.968615</v>
      </c>
      <c r="I5899" s="64">
        <v>-97.854206000000005</v>
      </c>
      <c r="J5899" s="65" t="s">
        <v>50</v>
      </c>
      <c r="K5899" s="66" t="s">
        <v>51</v>
      </c>
      <c r="L5899" s="62" t="s">
        <v>52</v>
      </c>
      <c r="M5899" s="69"/>
      <c r="N5899" s="65" t="s">
        <v>50</v>
      </c>
      <c r="O5899" s="66" t="s">
        <v>52</v>
      </c>
      <c r="P5899" s="69"/>
      <c r="Q5899" s="55" t="str">
        <f t="shared" si="91"/>
        <v>Non-Lead</v>
      </c>
      <c r="R5899" s="70" t="s">
        <v>51</v>
      </c>
      <c r="S5899" s="70" t="s">
        <v>51</v>
      </c>
      <c r="T5899" s="70"/>
      <c r="U5899" s="71" t="s">
        <v>284</v>
      </c>
      <c r="V5899" s="71" t="s">
        <v>51</v>
      </c>
      <c r="W5899" s="71" t="s">
        <v>51</v>
      </c>
      <c r="X5899" s="71" t="s">
        <v>51</v>
      </c>
      <c r="Y5899" s="72" t="str">
        <f>IF((OR((AND('[1]PWS Information'!$E$10="CWS",U5899="Single Family Residence",Q5899="Lead")),
(AND('[1]PWS Information'!$E$10="CWS",U5899="Multiple Family Residence",'[1]PWS Information'!$E$11="Yes",Q5899="Lead")),
(AND('[1]PWS Information'!$E$10="NTNC",Q5899="Lead")))),"Tier 1",
IF((OR((AND('[1]PWS Information'!$E$10="CWS",U5899="Multiple Family Residence",'[1]PWS Information'!$E$11="No",Q5899="Lead")),
(AND('[1]PWS Information'!$E$10="CWS",U5899="Other",Q5899="Lead")),
(AND('[1]PWS Information'!$E$10="CWS",U5899="Building",Q5899="Lead")))),"Tier 2",
IF((OR((AND('[1]PWS Information'!$E$10="CWS",U5899="Single Family Residence",Q5899="Galvanized Requiring Replacement")),
(AND('[1]PWS Information'!$E$10="CWS",U5899="Single Family Residence",Q5899="Galvanized Requiring Replacement",R5899="Yes")),
(AND('[1]PWS Information'!$E$10="NTNC",Q5899="Galvanized Requiring Replacement")),
(AND('[1]PWS Information'!$E$10="NTNC",U5899="Single Family Residence",R5899="Yes")))),"Tier 3",
IF((OR((AND('[1]PWS Information'!$E$10="CWS",U5899="Single Family Residence",S5899="Yes",Q5899="Non-Lead", J5899="Non-Lead - Copper",L5899="Before 1989")),
(AND('[1]PWS Information'!$E$10="CWS",U5899="Single Family Residence",S5899="Yes",Q5899="Non-Lead", N5899="Non-Lead - Copper",O5899="Before 1989")))),"Tier 4",
IF((OR((AND('[1]PWS Information'!$E$10="NTNC",Q5899="Non-Lead")),
(AND('[1]PWS Information'!$E$10="CWS",Q5899="Non-Lead",S5899="")),
(AND('[1]PWS Information'!$E$10="CWS",Q5899="Non-Lead",S5899="No")),
(AND('[1]PWS Information'!$E$10="CWS",Q5899="Non-Lead",S5899="Don't Know")),
(AND('[1]PWS Information'!$E$10="CWS",Q5899="Non-Lead", J5899="Non-Lead - Copper", S5899="Yes", L5899="Between 1989 and 2014")),
(AND('[1]PWS Information'!$E$10="CWS",Q5899="Non-Lead", J5899="Non-Lead - Copper", S5899="Yes", L5899="After 2014")),
(AND('[1]PWS Information'!$E$10="CWS",Q5899="Non-Lead", J5899="Non-Lead - Copper", S5899="Yes", L5899="Unknown")),
(AND('[1]PWS Information'!$E$10="CWS",Q5899="Non-Lead", N5899="Non-Lead - Copper", S5899="Yes", O5899="Between 1989 and 2014")),
(AND('[1]PWS Information'!$E$10="CWS",Q5899="Non-Lead", N5899="Non-Lead - Copper", S5899="Yes", O5899="After 2014")),
(AND('[1]PWS Information'!$E$10="CWS",Q5899="Non-Lead", N5899="Non-Lead - Copper", S5899="Yes", O5899="Unknown")),
(AND('[1]PWS Information'!$E$10="CWS",Q5899="Unknown")),
(AND('[1]PWS Information'!$E$10="NTNC",Q5899="Unknown")))),"Tier 5",
"")))))</f>
        <v>Tier 5</v>
      </c>
      <c r="Z5899" s="71"/>
      <c r="AA5899" s="71"/>
    </row>
    <row r="5900" spans="1:27" ht="57.6" x14ac:dyDescent="0.3">
      <c r="A5900" s="1"/>
      <c r="B5900" s="70">
        <v>6872911</v>
      </c>
      <c r="C5900" s="60" t="s">
        <v>2060</v>
      </c>
      <c r="D5900" s="61" t="s">
        <v>2061</v>
      </c>
      <c r="E5900" s="61" t="s">
        <v>128</v>
      </c>
      <c r="F5900" s="61">
        <v>78640</v>
      </c>
      <c r="G5900" s="62" t="s">
        <v>2064</v>
      </c>
      <c r="H5900" s="63">
        <v>29.968615</v>
      </c>
      <c r="I5900" s="64">
        <v>-97.854206000000005</v>
      </c>
      <c r="J5900" s="65" t="s">
        <v>50</v>
      </c>
      <c r="K5900" s="66" t="s">
        <v>51</v>
      </c>
      <c r="L5900" s="62" t="s">
        <v>52</v>
      </c>
      <c r="M5900" s="69"/>
      <c r="N5900" s="65" t="s">
        <v>50</v>
      </c>
      <c r="O5900" s="66" t="s">
        <v>52</v>
      </c>
      <c r="P5900" s="69"/>
      <c r="Q5900" s="55" t="str">
        <f t="shared" si="91"/>
        <v>Non-Lead</v>
      </c>
      <c r="R5900" s="70" t="s">
        <v>51</v>
      </c>
      <c r="S5900" s="70" t="s">
        <v>51</v>
      </c>
      <c r="T5900" s="70"/>
      <c r="U5900" s="71" t="s">
        <v>284</v>
      </c>
      <c r="V5900" s="71" t="s">
        <v>51</v>
      </c>
      <c r="W5900" s="71" t="s">
        <v>51</v>
      </c>
      <c r="X5900" s="71" t="s">
        <v>51</v>
      </c>
      <c r="Y5900" s="72" t="str">
        <f>IF((OR((AND('[1]PWS Information'!$E$10="CWS",U5900="Single Family Residence",Q5900="Lead")),
(AND('[1]PWS Information'!$E$10="CWS",U5900="Multiple Family Residence",'[1]PWS Information'!$E$11="Yes",Q5900="Lead")),
(AND('[1]PWS Information'!$E$10="NTNC",Q5900="Lead")))),"Tier 1",
IF((OR((AND('[1]PWS Information'!$E$10="CWS",U5900="Multiple Family Residence",'[1]PWS Information'!$E$11="No",Q5900="Lead")),
(AND('[1]PWS Information'!$E$10="CWS",U5900="Other",Q5900="Lead")),
(AND('[1]PWS Information'!$E$10="CWS",U5900="Building",Q5900="Lead")))),"Tier 2",
IF((OR((AND('[1]PWS Information'!$E$10="CWS",U5900="Single Family Residence",Q5900="Galvanized Requiring Replacement")),
(AND('[1]PWS Information'!$E$10="CWS",U5900="Single Family Residence",Q5900="Galvanized Requiring Replacement",R5900="Yes")),
(AND('[1]PWS Information'!$E$10="NTNC",Q5900="Galvanized Requiring Replacement")),
(AND('[1]PWS Information'!$E$10="NTNC",U5900="Single Family Residence",R5900="Yes")))),"Tier 3",
IF((OR((AND('[1]PWS Information'!$E$10="CWS",U5900="Single Family Residence",S5900="Yes",Q5900="Non-Lead", J5900="Non-Lead - Copper",L5900="Before 1989")),
(AND('[1]PWS Information'!$E$10="CWS",U5900="Single Family Residence",S5900="Yes",Q5900="Non-Lead", N5900="Non-Lead - Copper",O5900="Before 1989")))),"Tier 4",
IF((OR((AND('[1]PWS Information'!$E$10="NTNC",Q5900="Non-Lead")),
(AND('[1]PWS Information'!$E$10="CWS",Q5900="Non-Lead",S5900="")),
(AND('[1]PWS Information'!$E$10="CWS",Q5900="Non-Lead",S5900="No")),
(AND('[1]PWS Information'!$E$10="CWS",Q5900="Non-Lead",S5900="Don't Know")),
(AND('[1]PWS Information'!$E$10="CWS",Q5900="Non-Lead", J5900="Non-Lead - Copper", S5900="Yes", L5900="Between 1989 and 2014")),
(AND('[1]PWS Information'!$E$10="CWS",Q5900="Non-Lead", J5900="Non-Lead - Copper", S5900="Yes", L5900="After 2014")),
(AND('[1]PWS Information'!$E$10="CWS",Q5900="Non-Lead", J5900="Non-Lead - Copper", S5900="Yes", L5900="Unknown")),
(AND('[1]PWS Information'!$E$10="CWS",Q5900="Non-Lead", N5900="Non-Lead - Copper", S5900="Yes", O5900="Between 1989 and 2014")),
(AND('[1]PWS Information'!$E$10="CWS",Q5900="Non-Lead", N5900="Non-Lead - Copper", S5900="Yes", O5900="After 2014")),
(AND('[1]PWS Information'!$E$10="CWS",Q5900="Non-Lead", N5900="Non-Lead - Copper", S5900="Yes", O5900="Unknown")),
(AND('[1]PWS Information'!$E$10="CWS",Q5900="Unknown")),
(AND('[1]PWS Information'!$E$10="NTNC",Q5900="Unknown")))),"Tier 5",
"")))))</f>
        <v>Tier 5</v>
      </c>
      <c r="Z5900" s="71"/>
      <c r="AA5900" s="71"/>
    </row>
    <row r="5901" spans="1:27" ht="57.6" x14ac:dyDescent="0.3">
      <c r="A5901" s="1"/>
      <c r="B5901" s="70">
        <v>6872911</v>
      </c>
      <c r="C5901" s="60" t="s">
        <v>2060</v>
      </c>
      <c r="D5901" s="61" t="s">
        <v>2061</v>
      </c>
      <c r="E5901" s="61" t="s">
        <v>128</v>
      </c>
      <c r="F5901" s="61">
        <v>78640</v>
      </c>
      <c r="G5901" s="62" t="s">
        <v>2064</v>
      </c>
      <c r="H5901" s="63">
        <v>29.968615</v>
      </c>
      <c r="I5901" s="64">
        <v>-97.854206000000005</v>
      </c>
      <c r="J5901" s="65" t="s">
        <v>50</v>
      </c>
      <c r="K5901" s="66" t="s">
        <v>51</v>
      </c>
      <c r="L5901" s="62" t="s">
        <v>52</v>
      </c>
      <c r="M5901" s="69"/>
      <c r="N5901" s="65" t="s">
        <v>50</v>
      </c>
      <c r="O5901" s="66" t="s">
        <v>52</v>
      </c>
      <c r="P5901" s="69"/>
      <c r="Q5901" s="55" t="str">
        <f t="shared" ref="Q5901:Q5964" si="92">IF((OR(J5901="Lead")),"Lead",
IF((OR(N5901="Lead")),"Lead",
IF((OR(J5901="Lead-lined galvanized")),"Lead",
IF((OR(N5901="Lead-lined galvanized")),"Lead",
IF((OR((AND(J5901="Unknown - Likely Lead",N5901="Galvanized")),
(AND(J5901="Unknown - Unlikely Lead",N5901="Galvanized")),
(AND(J5901="Unknown - Material Unknown",N5901="Galvanized")))),"Galvanized Requiring Replacement",
IF((OR((AND(J5901="Non-lead - Copper",K5901="Yes",N5901="Galvanized")),
(AND(J5901="Non-lead - Copper",K5901="Don't know",N5901="Galvanized")),
(AND(J5901="Non-lead - Copper",K5901="",N5901="Galvanized")),
(AND(J5901="Non-lead - Plastic",K5901="Yes",N5901="Galvanized")),
(AND(J5901="Non-lead - Plastic",K5901="Don't know",N5901="Galvanized")),
(AND(J5901="Non-lead - Plastic",K5901="",N5901="Galvanized")),
(AND(J5901="Non-lead",K5901="Yes",N5901="Galvanized")),
(AND(J5901="Non-lead",K5901="Don't know",N5901="Galvanized")),
(AND(J5901="Non-lead",K5901="",N5901="Galvanized")),
(AND(J5901="Non-lead - Other",K5901="Yes",N5901="Galvanized")),
(AND(J5901="Non-Lead - Other",K5901="Don't know",N5901="Galvanized")),
(AND(J5901="Galvanized",K5901="Yes",N5901="Galvanized")),
(AND(J5901="Galvanized",K5901="Don't know",N5901="Galvanized")),
(AND(J5901="Galvanized",K5901="",N5901="Galvanized")),
(AND(J5901="Non-Lead - Other",K5901="",N5901="Galvanized")))),"Galvanized Requiring Replacement",
IF((OR((AND(J5901="Non-lead - Copper",N5901="Non-lead - Copper")),
(AND(J5901="Non-lead - Copper",N5901="Non-lead - Plastic")),
(AND(J5901="Non-lead - Copper",N5901="Non-lead - Other")),
(AND(J5901="Non-lead - Copper",N5901="Non-lead")),
(AND(J5901="Non-lead - Plastic",N5901="Non-lead - Copper")),
(AND(J5901="Non-lead - Plastic",N5901="Non-lead - Plastic")),
(AND(J5901="Non-lead - Plastic",N5901="Non-lead - Other")),
(AND(J5901="Non-lead - Plastic",N5901="Non-lead")),
(AND(J5901="Non-lead",N5901="Non-lead - Copper")),
(AND(J5901="Non-lead",N5901="Non-lead - Plastic")),
(AND(J5901="Non-lead",N5901="Non-lead - Other")),
(AND(J5901="Non-lead",N5901="Non-lead")),
(AND(J5901="Non-lead - Other",N5901="Non-lead - Copper")),
(AND(J5901="Non-Lead - Other",N5901="Non-lead - Plastic")),
(AND(J5901="Non-Lead - Other",N5901="Non-lead")),
(AND(J5901="Non-Lead - Other",N5901="Non-lead - Other")))),"Non-Lead",
IF((OR((AND(J5901="Galvanized",N5901="Non-lead")),
(AND(J5901="Galvanized",N5901="Non-lead - Copper")),
(AND(J5901="Galvanized",N5901="Non-lead - Plastic")),
(AND(J5901="Galvanized",N5901="Non-lead")),
(AND(J5901="Galvanized",N5901="Non-lead - Other")))),"Non-Lead",
IF((OR((AND(J5901="Non-lead - Copper",K5901="No",N5901="Galvanized")),
(AND(J5901="Non-lead - Plastic",K5901="No",N5901="Galvanized")),
(AND(J5901="Non-lead",K5901="No",N5901="Galvanized")),
(AND(J5901="Galvanized",K5901="No",N5901="Galvanized")),
(AND(J5901="Non-lead - Other",K5901="No",N5901="Galvanized")))),"Non-lead",
IF((OR((AND(J5901="Unknown - Likely Lead",N5901="Unknown - Likely Lead")),
(AND(J5901="Unknown - Likely Lead",N5901="Unknown - Unlikely Lead")),
(AND(J5901="Unknown - Likely Lead",N5901="Unknown - Material Unknown")),
(AND(J5901="Unknown - Unlikely Lead",N5901="Unknown - Likely Lead")),
(AND(J5901="Unknown - Unlikely Lead",N5901="Unknown - Unlikely Lead")),
(AND(J5901="Unknown - Unlikely Lead",N5901="Unknown - Material Unknown")),
(AND(J5901="Unknown - Material Unknown",N5901="Unknown - Likely Lead")),
(AND(J5901="Unknown - Material Unknown",N5901="Unknown - Unlikely Lead")),
(AND(J5901="Unknown - Material Unknown",N5901="Unknown - Material Unknown")))),"Unknown",
IF((OR((AND(J5901="Unknown - Likely Lead",N5901="Non-lead - Copper")),
(AND(J5901="Unknown - Likely Lead",N5901="Non-lead - Plastic")),
(AND(J5901="Unknown - Likely Lead",N5901="Non-lead")),
(AND(J5901="Unknown - Likely Lead",N5901="Non-lead - Other")),
(AND(J5901="Unknown - Unlikely Lead",N5901="Non-lead - Copper")),
(AND(J5901="Unknown - Unlikely Lead",N5901="Non-lead - Plastic")),
(AND(J5901="Unknown - Unlikely Lead",N5901="Non-lead")),
(AND(J5901="Unknown - Unlikely Lead",N5901="Non-lead - Other")),
(AND(J5901="Unknown - Material Unknown",N5901="Non-lead - Copper")),
(AND(J5901="Unknown - Material Unknown",N5901="Non-lead - Plastic")),
(AND(J5901="Unknown - Material Unknown",N5901="Non-lead")),
(AND(J5901="Unknown - Material Unknown",N5901="Non-lead - Other")))),"Unknown",
IF((OR((AND(J5901="Non-lead - Copper",N5901="Unknown - Likely Lead")),
(AND(J5901="Non-lead - Copper",N5901="Unknown - Unlikely Lead")),
(AND(J5901="Non-lead - Copper",N5901="Unknown - Material Unknown")),
(AND(J5901="Non-lead - Plastic",N5901="Unknown - Likely Lead")),
(AND(J5901="Non-lead - Plastic",N5901="Unknown - Unlikely Lead")),
(AND(J5901="Non-lead - Plastic",N5901="Unknown - Material Unknown")),
(AND(J5901="Non-lead",N5901="Unknown - Likely Lead")),
(AND(J5901="Non-lead",N5901="Unknown - Unlikely Lead")),
(AND(J5901="Non-lead",N5901="Unknown - Material Unknown")),
(AND(J5901="Non-lead - Other",N5901="Unknown - Likely Lead")),
(AND(J5901="Non-Lead - Other",N5901="Unknown - Unlikely Lead")),
(AND(J5901="Non-Lead - Other",N5901="Unknown - Material Unknown")))),"Unknown",
IF((OR((AND(J5901="Galvanized",N5901="Unknown - Likely Lead")),
(AND(J5901="Galvanized",N5901="Unknown - Unlikely Lead")),
(AND(J5901="Galvanized",N5901="Unknown - Material Unknown")))),"Unknown",
IF((OR((AND(J5901="Galvanized",N5901="")))),"Galvanized Requiring Replacement",
IF((OR((AND(J5901="Non-lead - Copper",N5901="")),
(AND(J5901="Non-lead - Plastic",N5901="")),
(AND(J5901="Non-lead",N5901="")),
(AND(J5901="Non-lead - Other",N5901="")))),"Non-lead",
IF((OR((AND(J5901="Unknown - Likely Lead",N5901="")),
(AND(J5901="Unknown - Unlikely Lead",N5901="")),
(AND(J5901="Unknown - Material Unknown",N5901="")))),"Unknown",
""))))))))))))))))</f>
        <v>Non-Lead</v>
      </c>
      <c r="R5901" s="70" t="s">
        <v>51</v>
      </c>
      <c r="S5901" s="70" t="s">
        <v>51</v>
      </c>
      <c r="T5901" s="70"/>
      <c r="U5901" s="71" t="s">
        <v>284</v>
      </c>
      <c r="V5901" s="71" t="s">
        <v>51</v>
      </c>
      <c r="W5901" s="71" t="s">
        <v>51</v>
      </c>
      <c r="X5901" s="71" t="s">
        <v>51</v>
      </c>
      <c r="Y5901" s="72" t="str">
        <f>IF((OR((AND('[1]PWS Information'!$E$10="CWS",U5901="Single Family Residence",Q5901="Lead")),
(AND('[1]PWS Information'!$E$10="CWS",U5901="Multiple Family Residence",'[1]PWS Information'!$E$11="Yes",Q5901="Lead")),
(AND('[1]PWS Information'!$E$10="NTNC",Q5901="Lead")))),"Tier 1",
IF((OR((AND('[1]PWS Information'!$E$10="CWS",U5901="Multiple Family Residence",'[1]PWS Information'!$E$11="No",Q5901="Lead")),
(AND('[1]PWS Information'!$E$10="CWS",U5901="Other",Q5901="Lead")),
(AND('[1]PWS Information'!$E$10="CWS",U5901="Building",Q5901="Lead")))),"Tier 2",
IF((OR((AND('[1]PWS Information'!$E$10="CWS",U5901="Single Family Residence",Q5901="Galvanized Requiring Replacement")),
(AND('[1]PWS Information'!$E$10="CWS",U5901="Single Family Residence",Q5901="Galvanized Requiring Replacement",R5901="Yes")),
(AND('[1]PWS Information'!$E$10="NTNC",Q5901="Galvanized Requiring Replacement")),
(AND('[1]PWS Information'!$E$10="NTNC",U5901="Single Family Residence",R5901="Yes")))),"Tier 3",
IF((OR((AND('[1]PWS Information'!$E$10="CWS",U5901="Single Family Residence",S5901="Yes",Q5901="Non-Lead", J5901="Non-Lead - Copper",L5901="Before 1989")),
(AND('[1]PWS Information'!$E$10="CWS",U5901="Single Family Residence",S5901="Yes",Q5901="Non-Lead", N5901="Non-Lead - Copper",O5901="Before 1989")))),"Tier 4",
IF((OR((AND('[1]PWS Information'!$E$10="NTNC",Q5901="Non-Lead")),
(AND('[1]PWS Information'!$E$10="CWS",Q5901="Non-Lead",S5901="")),
(AND('[1]PWS Information'!$E$10="CWS",Q5901="Non-Lead",S5901="No")),
(AND('[1]PWS Information'!$E$10="CWS",Q5901="Non-Lead",S5901="Don't Know")),
(AND('[1]PWS Information'!$E$10="CWS",Q5901="Non-Lead", J5901="Non-Lead - Copper", S5901="Yes", L5901="Between 1989 and 2014")),
(AND('[1]PWS Information'!$E$10="CWS",Q5901="Non-Lead", J5901="Non-Lead - Copper", S5901="Yes", L5901="After 2014")),
(AND('[1]PWS Information'!$E$10="CWS",Q5901="Non-Lead", J5901="Non-Lead - Copper", S5901="Yes", L5901="Unknown")),
(AND('[1]PWS Information'!$E$10="CWS",Q5901="Non-Lead", N5901="Non-Lead - Copper", S5901="Yes", O5901="Between 1989 and 2014")),
(AND('[1]PWS Information'!$E$10="CWS",Q5901="Non-Lead", N5901="Non-Lead - Copper", S5901="Yes", O5901="After 2014")),
(AND('[1]PWS Information'!$E$10="CWS",Q5901="Non-Lead", N5901="Non-Lead - Copper", S5901="Yes", O5901="Unknown")),
(AND('[1]PWS Information'!$E$10="CWS",Q5901="Unknown")),
(AND('[1]PWS Information'!$E$10="NTNC",Q5901="Unknown")))),"Tier 5",
"")))))</f>
        <v>Tier 5</v>
      </c>
      <c r="Z5901" s="71"/>
      <c r="AA5901" s="71"/>
    </row>
    <row r="5902" spans="1:27" ht="57.6" x14ac:dyDescent="0.3">
      <c r="A5902" s="17"/>
      <c r="B5902" s="70">
        <v>6872911</v>
      </c>
      <c r="C5902" s="60" t="s">
        <v>2060</v>
      </c>
      <c r="D5902" s="61" t="s">
        <v>2061</v>
      </c>
      <c r="E5902" s="61" t="s">
        <v>128</v>
      </c>
      <c r="F5902" s="61">
        <v>78640</v>
      </c>
      <c r="G5902" s="62" t="s">
        <v>2064</v>
      </c>
      <c r="H5902" s="63">
        <v>29.968615</v>
      </c>
      <c r="I5902" s="64">
        <v>-97.854206000000005</v>
      </c>
      <c r="J5902" s="65" t="s">
        <v>50</v>
      </c>
      <c r="K5902" s="66" t="s">
        <v>51</v>
      </c>
      <c r="L5902" s="62" t="s">
        <v>52</v>
      </c>
      <c r="M5902" s="69"/>
      <c r="N5902" s="65" t="s">
        <v>50</v>
      </c>
      <c r="O5902" s="66" t="s">
        <v>52</v>
      </c>
      <c r="P5902" s="69"/>
      <c r="Q5902" s="55" t="str">
        <f t="shared" si="92"/>
        <v>Non-Lead</v>
      </c>
      <c r="R5902" s="70" t="s">
        <v>51</v>
      </c>
      <c r="S5902" s="70" t="s">
        <v>51</v>
      </c>
      <c r="T5902" s="70"/>
      <c r="U5902" s="71" t="s">
        <v>284</v>
      </c>
      <c r="V5902" s="71" t="s">
        <v>51</v>
      </c>
      <c r="W5902" s="71" t="s">
        <v>51</v>
      </c>
      <c r="X5902" s="71" t="s">
        <v>51</v>
      </c>
      <c r="Y5902" s="72" t="str">
        <f>IF((OR((AND('[1]PWS Information'!$E$10="CWS",U5902="Single Family Residence",Q5902="Lead")),
(AND('[1]PWS Information'!$E$10="CWS",U5902="Multiple Family Residence",'[1]PWS Information'!$E$11="Yes",Q5902="Lead")),
(AND('[1]PWS Information'!$E$10="NTNC",Q5902="Lead")))),"Tier 1",
IF((OR((AND('[1]PWS Information'!$E$10="CWS",U5902="Multiple Family Residence",'[1]PWS Information'!$E$11="No",Q5902="Lead")),
(AND('[1]PWS Information'!$E$10="CWS",U5902="Other",Q5902="Lead")),
(AND('[1]PWS Information'!$E$10="CWS",U5902="Building",Q5902="Lead")))),"Tier 2",
IF((OR((AND('[1]PWS Information'!$E$10="CWS",U5902="Single Family Residence",Q5902="Galvanized Requiring Replacement")),
(AND('[1]PWS Information'!$E$10="CWS",U5902="Single Family Residence",Q5902="Galvanized Requiring Replacement",R5902="Yes")),
(AND('[1]PWS Information'!$E$10="NTNC",Q5902="Galvanized Requiring Replacement")),
(AND('[1]PWS Information'!$E$10="NTNC",U5902="Single Family Residence",R5902="Yes")))),"Tier 3",
IF((OR((AND('[1]PWS Information'!$E$10="CWS",U5902="Single Family Residence",S5902="Yes",Q5902="Non-Lead", J5902="Non-Lead - Copper",L5902="Before 1989")),
(AND('[1]PWS Information'!$E$10="CWS",U5902="Single Family Residence",S5902="Yes",Q5902="Non-Lead", N5902="Non-Lead - Copper",O5902="Before 1989")))),"Tier 4",
IF((OR((AND('[1]PWS Information'!$E$10="NTNC",Q5902="Non-Lead")),
(AND('[1]PWS Information'!$E$10="CWS",Q5902="Non-Lead",S5902="")),
(AND('[1]PWS Information'!$E$10="CWS",Q5902="Non-Lead",S5902="No")),
(AND('[1]PWS Information'!$E$10="CWS",Q5902="Non-Lead",S5902="Don't Know")),
(AND('[1]PWS Information'!$E$10="CWS",Q5902="Non-Lead", J5902="Non-Lead - Copper", S5902="Yes", L5902="Between 1989 and 2014")),
(AND('[1]PWS Information'!$E$10="CWS",Q5902="Non-Lead", J5902="Non-Lead - Copper", S5902="Yes", L5902="After 2014")),
(AND('[1]PWS Information'!$E$10="CWS",Q5902="Non-Lead", J5902="Non-Lead - Copper", S5902="Yes", L5902="Unknown")),
(AND('[1]PWS Information'!$E$10="CWS",Q5902="Non-Lead", N5902="Non-Lead - Copper", S5902="Yes", O5902="Between 1989 and 2014")),
(AND('[1]PWS Information'!$E$10="CWS",Q5902="Non-Lead", N5902="Non-Lead - Copper", S5902="Yes", O5902="After 2014")),
(AND('[1]PWS Information'!$E$10="CWS",Q5902="Non-Lead", N5902="Non-Lead - Copper", S5902="Yes", O5902="Unknown")),
(AND('[1]PWS Information'!$E$10="CWS",Q5902="Unknown")),
(AND('[1]PWS Information'!$E$10="NTNC",Q5902="Unknown")))),"Tier 5",
"")))))</f>
        <v>Tier 5</v>
      </c>
      <c r="Z5902" s="71"/>
      <c r="AA5902" s="71"/>
    </row>
    <row r="5903" spans="1:27" ht="57.6" x14ac:dyDescent="0.3">
      <c r="A5903" s="1"/>
      <c r="B5903" s="70">
        <v>6872911</v>
      </c>
      <c r="C5903" s="60" t="s">
        <v>2060</v>
      </c>
      <c r="D5903" s="61" t="s">
        <v>2061</v>
      </c>
      <c r="E5903" s="61" t="s">
        <v>128</v>
      </c>
      <c r="F5903" s="61">
        <v>78640</v>
      </c>
      <c r="G5903" s="62" t="s">
        <v>2064</v>
      </c>
      <c r="H5903" s="63">
        <v>29.968615</v>
      </c>
      <c r="I5903" s="64">
        <v>-97.854206000000005</v>
      </c>
      <c r="J5903" s="65" t="s">
        <v>50</v>
      </c>
      <c r="K5903" s="66" t="s">
        <v>51</v>
      </c>
      <c r="L5903" s="62" t="s">
        <v>52</v>
      </c>
      <c r="M5903" s="69"/>
      <c r="N5903" s="65" t="s">
        <v>50</v>
      </c>
      <c r="O5903" s="66" t="s">
        <v>52</v>
      </c>
      <c r="P5903" s="69"/>
      <c r="Q5903" s="55" t="str">
        <f t="shared" si="92"/>
        <v>Non-Lead</v>
      </c>
      <c r="R5903" s="70" t="s">
        <v>51</v>
      </c>
      <c r="S5903" s="70" t="s">
        <v>51</v>
      </c>
      <c r="T5903" s="70"/>
      <c r="U5903" s="71" t="s">
        <v>284</v>
      </c>
      <c r="V5903" s="71" t="s">
        <v>51</v>
      </c>
      <c r="W5903" s="71" t="s">
        <v>51</v>
      </c>
      <c r="X5903" s="71" t="s">
        <v>51</v>
      </c>
      <c r="Y5903" s="72" t="str">
        <f>IF((OR((AND('[1]PWS Information'!$E$10="CWS",U5903="Single Family Residence",Q5903="Lead")),
(AND('[1]PWS Information'!$E$10="CWS",U5903="Multiple Family Residence",'[1]PWS Information'!$E$11="Yes",Q5903="Lead")),
(AND('[1]PWS Information'!$E$10="NTNC",Q5903="Lead")))),"Tier 1",
IF((OR((AND('[1]PWS Information'!$E$10="CWS",U5903="Multiple Family Residence",'[1]PWS Information'!$E$11="No",Q5903="Lead")),
(AND('[1]PWS Information'!$E$10="CWS",U5903="Other",Q5903="Lead")),
(AND('[1]PWS Information'!$E$10="CWS",U5903="Building",Q5903="Lead")))),"Tier 2",
IF((OR((AND('[1]PWS Information'!$E$10="CWS",U5903="Single Family Residence",Q5903="Galvanized Requiring Replacement")),
(AND('[1]PWS Information'!$E$10="CWS",U5903="Single Family Residence",Q5903="Galvanized Requiring Replacement",R5903="Yes")),
(AND('[1]PWS Information'!$E$10="NTNC",Q5903="Galvanized Requiring Replacement")),
(AND('[1]PWS Information'!$E$10="NTNC",U5903="Single Family Residence",R5903="Yes")))),"Tier 3",
IF((OR((AND('[1]PWS Information'!$E$10="CWS",U5903="Single Family Residence",S5903="Yes",Q5903="Non-Lead", J5903="Non-Lead - Copper",L5903="Before 1989")),
(AND('[1]PWS Information'!$E$10="CWS",U5903="Single Family Residence",S5903="Yes",Q5903="Non-Lead", N5903="Non-Lead - Copper",O5903="Before 1989")))),"Tier 4",
IF((OR((AND('[1]PWS Information'!$E$10="NTNC",Q5903="Non-Lead")),
(AND('[1]PWS Information'!$E$10="CWS",Q5903="Non-Lead",S5903="")),
(AND('[1]PWS Information'!$E$10="CWS",Q5903="Non-Lead",S5903="No")),
(AND('[1]PWS Information'!$E$10="CWS",Q5903="Non-Lead",S5903="Don't Know")),
(AND('[1]PWS Information'!$E$10="CWS",Q5903="Non-Lead", J5903="Non-Lead - Copper", S5903="Yes", L5903="Between 1989 and 2014")),
(AND('[1]PWS Information'!$E$10="CWS",Q5903="Non-Lead", J5903="Non-Lead - Copper", S5903="Yes", L5903="After 2014")),
(AND('[1]PWS Information'!$E$10="CWS",Q5903="Non-Lead", J5903="Non-Lead - Copper", S5903="Yes", L5903="Unknown")),
(AND('[1]PWS Information'!$E$10="CWS",Q5903="Non-Lead", N5903="Non-Lead - Copper", S5903="Yes", O5903="Between 1989 and 2014")),
(AND('[1]PWS Information'!$E$10="CWS",Q5903="Non-Lead", N5903="Non-Lead - Copper", S5903="Yes", O5903="After 2014")),
(AND('[1]PWS Information'!$E$10="CWS",Q5903="Non-Lead", N5903="Non-Lead - Copper", S5903="Yes", O5903="Unknown")),
(AND('[1]PWS Information'!$E$10="CWS",Q5903="Unknown")),
(AND('[1]PWS Information'!$E$10="NTNC",Q5903="Unknown")))),"Tier 5",
"")))))</f>
        <v>Tier 5</v>
      </c>
      <c r="Z5903" s="71"/>
      <c r="AA5903" s="71"/>
    </row>
    <row r="5904" spans="1:27" ht="57.6" x14ac:dyDescent="0.3">
      <c r="A5904" s="1"/>
      <c r="B5904" s="70">
        <v>6872911</v>
      </c>
      <c r="C5904" s="60" t="s">
        <v>2060</v>
      </c>
      <c r="D5904" s="61" t="s">
        <v>2061</v>
      </c>
      <c r="E5904" s="61" t="s">
        <v>128</v>
      </c>
      <c r="F5904" s="61">
        <v>78640</v>
      </c>
      <c r="G5904" s="62" t="s">
        <v>2064</v>
      </c>
      <c r="H5904" s="63">
        <v>29.968615</v>
      </c>
      <c r="I5904" s="64">
        <v>-97.854206000000005</v>
      </c>
      <c r="J5904" s="65" t="s">
        <v>50</v>
      </c>
      <c r="K5904" s="66" t="s">
        <v>51</v>
      </c>
      <c r="L5904" s="62" t="s">
        <v>52</v>
      </c>
      <c r="M5904" s="69"/>
      <c r="N5904" s="65" t="s">
        <v>50</v>
      </c>
      <c r="O5904" s="66" t="s">
        <v>52</v>
      </c>
      <c r="P5904" s="69"/>
      <c r="Q5904" s="55" t="str">
        <f t="shared" si="92"/>
        <v>Non-Lead</v>
      </c>
      <c r="R5904" s="70" t="s">
        <v>51</v>
      </c>
      <c r="S5904" s="70" t="s">
        <v>51</v>
      </c>
      <c r="T5904" s="70"/>
      <c r="U5904" s="71" t="s">
        <v>284</v>
      </c>
      <c r="V5904" s="71" t="s">
        <v>51</v>
      </c>
      <c r="W5904" s="71" t="s">
        <v>51</v>
      </c>
      <c r="X5904" s="71" t="s">
        <v>51</v>
      </c>
      <c r="Y5904" s="72" t="str">
        <f>IF((OR((AND('[1]PWS Information'!$E$10="CWS",U5904="Single Family Residence",Q5904="Lead")),
(AND('[1]PWS Information'!$E$10="CWS",U5904="Multiple Family Residence",'[1]PWS Information'!$E$11="Yes",Q5904="Lead")),
(AND('[1]PWS Information'!$E$10="NTNC",Q5904="Lead")))),"Tier 1",
IF((OR((AND('[1]PWS Information'!$E$10="CWS",U5904="Multiple Family Residence",'[1]PWS Information'!$E$11="No",Q5904="Lead")),
(AND('[1]PWS Information'!$E$10="CWS",U5904="Other",Q5904="Lead")),
(AND('[1]PWS Information'!$E$10="CWS",U5904="Building",Q5904="Lead")))),"Tier 2",
IF((OR((AND('[1]PWS Information'!$E$10="CWS",U5904="Single Family Residence",Q5904="Galvanized Requiring Replacement")),
(AND('[1]PWS Information'!$E$10="CWS",U5904="Single Family Residence",Q5904="Galvanized Requiring Replacement",R5904="Yes")),
(AND('[1]PWS Information'!$E$10="NTNC",Q5904="Galvanized Requiring Replacement")),
(AND('[1]PWS Information'!$E$10="NTNC",U5904="Single Family Residence",R5904="Yes")))),"Tier 3",
IF((OR((AND('[1]PWS Information'!$E$10="CWS",U5904="Single Family Residence",S5904="Yes",Q5904="Non-Lead", J5904="Non-Lead - Copper",L5904="Before 1989")),
(AND('[1]PWS Information'!$E$10="CWS",U5904="Single Family Residence",S5904="Yes",Q5904="Non-Lead", N5904="Non-Lead - Copper",O5904="Before 1989")))),"Tier 4",
IF((OR((AND('[1]PWS Information'!$E$10="NTNC",Q5904="Non-Lead")),
(AND('[1]PWS Information'!$E$10="CWS",Q5904="Non-Lead",S5904="")),
(AND('[1]PWS Information'!$E$10="CWS",Q5904="Non-Lead",S5904="No")),
(AND('[1]PWS Information'!$E$10="CWS",Q5904="Non-Lead",S5904="Don't Know")),
(AND('[1]PWS Information'!$E$10="CWS",Q5904="Non-Lead", J5904="Non-Lead - Copper", S5904="Yes", L5904="Between 1989 and 2014")),
(AND('[1]PWS Information'!$E$10="CWS",Q5904="Non-Lead", J5904="Non-Lead - Copper", S5904="Yes", L5904="After 2014")),
(AND('[1]PWS Information'!$E$10="CWS",Q5904="Non-Lead", J5904="Non-Lead - Copper", S5904="Yes", L5904="Unknown")),
(AND('[1]PWS Information'!$E$10="CWS",Q5904="Non-Lead", N5904="Non-Lead - Copper", S5904="Yes", O5904="Between 1989 and 2014")),
(AND('[1]PWS Information'!$E$10="CWS",Q5904="Non-Lead", N5904="Non-Lead - Copper", S5904="Yes", O5904="After 2014")),
(AND('[1]PWS Information'!$E$10="CWS",Q5904="Non-Lead", N5904="Non-Lead - Copper", S5904="Yes", O5904="Unknown")),
(AND('[1]PWS Information'!$E$10="CWS",Q5904="Unknown")),
(AND('[1]PWS Information'!$E$10="NTNC",Q5904="Unknown")))),"Tier 5",
"")))))</f>
        <v>Tier 5</v>
      </c>
      <c r="Z5904" s="71"/>
      <c r="AA5904" s="71"/>
    </row>
    <row r="5905" spans="1:27" ht="57.6" x14ac:dyDescent="0.3">
      <c r="A5905" s="1"/>
      <c r="B5905" s="70">
        <v>6872911</v>
      </c>
      <c r="C5905" s="60" t="s">
        <v>2060</v>
      </c>
      <c r="D5905" s="61" t="s">
        <v>2061</v>
      </c>
      <c r="E5905" s="61" t="s">
        <v>128</v>
      </c>
      <c r="F5905" s="61">
        <v>78640</v>
      </c>
      <c r="G5905" s="62" t="s">
        <v>2064</v>
      </c>
      <c r="H5905" s="63">
        <v>29.968615</v>
      </c>
      <c r="I5905" s="64">
        <v>-97.854206000000005</v>
      </c>
      <c r="J5905" s="65" t="s">
        <v>50</v>
      </c>
      <c r="K5905" s="66" t="s">
        <v>51</v>
      </c>
      <c r="L5905" s="62" t="s">
        <v>52</v>
      </c>
      <c r="M5905" s="69"/>
      <c r="N5905" s="65" t="s">
        <v>50</v>
      </c>
      <c r="O5905" s="66" t="s">
        <v>52</v>
      </c>
      <c r="P5905" s="69"/>
      <c r="Q5905" s="55" t="str">
        <f t="shared" si="92"/>
        <v>Non-Lead</v>
      </c>
      <c r="R5905" s="70" t="s">
        <v>51</v>
      </c>
      <c r="S5905" s="70" t="s">
        <v>51</v>
      </c>
      <c r="T5905" s="70"/>
      <c r="U5905" s="71" t="s">
        <v>284</v>
      </c>
      <c r="V5905" s="71" t="s">
        <v>51</v>
      </c>
      <c r="W5905" s="71" t="s">
        <v>51</v>
      </c>
      <c r="X5905" s="71" t="s">
        <v>51</v>
      </c>
      <c r="Y5905" s="72" t="str">
        <f>IF((OR((AND('[1]PWS Information'!$E$10="CWS",U5905="Single Family Residence",Q5905="Lead")),
(AND('[1]PWS Information'!$E$10="CWS",U5905="Multiple Family Residence",'[1]PWS Information'!$E$11="Yes",Q5905="Lead")),
(AND('[1]PWS Information'!$E$10="NTNC",Q5905="Lead")))),"Tier 1",
IF((OR((AND('[1]PWS Information'!$E$10="CWS",U5905="Multiple Family Residence",'[1]PWS Information'!$E$11="No",Q5905="Lead")),
(AND('[1]PWS Information'!$E$10="CWS",U5905="Other",Q5905="Lead")),
(AND('[1]PWS Information'!$E$10="CWS",U5905="Building",Q5905="Lead")))),"Tier 2",
IF((OR((AND('[1]PWS Information'!$E$10="CWS",U5905="Single Family Residence",Q5905="Galvanized Requiring Replacement")),
(AND('[1]PWS Information'!$E$10="CWS",U5905="Single Family Residence",Q5905="Galvanized Requiring Replacement",R5905="Yes")),
(AND('[1]PWS Information'!$E$10="NTNC",Q5905="Galvanized Requiring Replacement")),
(AND('[1]PWS Information'!$E$10="NTNC",U5905="Single Family Residence",R5905="Yes")))),"Tier 3",
IF((OR((AND('[1]PWS Information'!$E$10="CWS",U5905="Single Family Residence",S5905="Yes",Q5905="Non-Lead", J5905="Non-Lead - Copper",L5905="Before 1989")),
(AND('[1]PWS Information'!$E$10="CWS",U5905="Single Family Residence",S5905="Yes",Q5905="Non-Lead", N5905="Non-Lead - Copper",O5905="Before 1989")))),"Tier 4",
IF((OR((AND('[1]PWS Information'!$E$10="NTNC",Q5905="Non-Lead")),
(AND('[1]PWS Information'!$E$10="CWS",Q5905="Non-Lead",S5905="")),
(AND('[1]PWS Information'!$E$10="CWS",Q5905="Non-Lead",S5905="No")),
(AND('[1]PWS Information'!$E$10="CWS",Q5905="Non-Lead",S5905="Don't Know")),
(AND('[1]PWS Information'!$E$10="CWS",Q5905="Non-Lead", J5905="Non-Lead - Copper", S5905="Yes", L5905="Between 1989 and 2014")),
(AND('[1]PWS Information'!$E$10="CWS",Q5905="Non-Lead", J5905="Non-Lead - Copper", S5905="Yes", L5905="After 2014")),
(AND('[1]PWS Information'!$E$10="CWS",Q5905="Non-Lead", J5905="Non-Lead - Copper", S5905="Yes", L5905="Unknown")),
(AND('[1]PWS Information'!$E$10="CWS",Q5905="Non-Lead", N5905="Non-Lead - Copper", S5905="Yes", O5905="Between 1989 and 2014")),
(AND('[1]PWS Information'!$E$10="CWS",Q5905="Non-Lead", N5905="Non-Lead - Copper", S5905="Yes", O5905="After 2014")),
(AND('[1]PWS Information'!$E$10="CWS",Q5905="Non-Lead", N5905="Non-Lead - Copper", S5905="Yes", O5905="Unknown")),
(AND('[1]PWS Information'!$E$10="CWS",Q5905="Unknown")),
(AND('[1]PWS Information'!$E$10="NTNC",Q5905="Unknown")))),"Tier 5",
"")))))</f>
        <v>Tier 5</v>
      </c>
      <c r="Z5905" s="71"/>
      <c r="AA5905" s="71"/>
    </row>
    <row r="5906" spans="1:27" ht="57.6" x14ac:dyDescent="0.3">
      <c r="A5906" s="17"/>
      <c r="B5906" s="70">
        <v>6872911</v>
      </c>
      <c r="C5906" s="60" t="s">
        <v>2060</v>
      </c>
      <c r="D5906" s="61" t="s">
        <v>2061</v>
      </c>
      <c r="E5906" s="61" t="s">
        <v>128</v>
      </c>
      <c r="F5906" s="61">
        <v>78640</v>
      </c>
      <c r="G5906" s="62" t="s">
        <v>2064</v>
      </c>
      <c r="H5906" s="63">
        <v>29.968615</v>
      </c>
      <c r="I5906" s="64">
        <v>-97.854206000000005</v>
      </c>
      <c r="J5906" s="65" t="s">
        <v>50</v>
      </c>
      <c r="K5906" s="66" t="s">
        <v>51</v>
      </c>
      <c r="L5906" s="62" t="s">
        <v>52</v>
      </c>
      <c r="M5906" s="69"/>
      <c r="N5906" s="65" t="s">
        <v>50</v>
      </c>
      <c r="O5906" s="66" t="s">
        <v>52</v>
      </c>
      <c r="P5906" s="69"/>
      <c r="Q5906" s="55" t="str">
        <f t="shared" si="92"/>
        <v>Non-Lead</v>
      </c>
      <c r="R5906" s="70" t="s">
        <v>51</v>
      </c>
      <c r="S5906" s="70" t="s">
        <v>51</v>
      </c>
      <c r="T5906" s="70"/>
      <c r="U5906" s="71" t="s">
        <v>284</v>
      </c>
      <c r="V5906" s="71" t="s">
        <v>51</v>
      </c>
      <c r="W5906" s="71" t="s">
        <v>51</v>
      </c>
      <c r="X5906" s="71" t="s">
        <v>51</v>
      </c>
      <c r="Y5906" s="72" t="str">
        <f>IF((OR((AND('[1]PWS Information'!$E$10="CWS",U5906="Single Family Residence",Q5906="Lead")),
(AND('[1]PWS Information'!$E$10="CWS",U5906="Multiple Family Residence",'[1]PWS Information'!$E$11="Yes",Q5906="Lead")),
(AND('[1]PWS Information'!$E$10="NTNC",Q5906="Lead")))),"Tier 1",
IF((OR((AND('[1]PWS Information'!$E$10="CWS",U5906="Multiple Family Residence",'[1]PWS Information'!$E$11="No",Q5906="Lead")),
(AND('[1]PWS Information'!$E$10="CWS",U5906="Other",Q5906="Lead")),
(AND('[1]PWS Information'!$E$10="CWS",U5906="Building",Q5906="Lead")))),"Tier 2",
IF((OR((AND('[1]PWS Information'!$E$10="CWS",U5906="Single Family Residence",Q5906="Galvanized Requiring Replacement")),
(AND('[1]PWS Information'!$E$10="CWS",U5906="Single Family Residence",Q5906="Galvanized Requiring Replacement",R5906="Yes")),
(AND('[1]PWS Information'!$E$10="NTNC",Q5906="Galvanized Requiring Replacement")),
(AND('[1]PWS Information'!$E$10="NTNC",U5906="Single Family Residence",R5906="Yes")))),"Tier 3",
IF((OR((AND('[1]PWS Information'!$E$10="CWS",U5906="Single Family Residence",S5906="Yes",Q5906="Non-Lead", J5906="Non-Lead - Copper",L5906="Before 1989")),
(AND('[1]PWS Information'!$E$10="CWS",U5906="Single Family Residence",S5906="Yes",Q5906="Non-Lead", N5906="Non-Lead - Copper",O5906="Before 1989")))),"Tier 4",
IF((OR((AND('[1]PWS Information'!$E$10="NTNC",Q5906="Non-Lead")),
(AND('[1]PWS Information'!$E$10="CWS",Q5906="Non-Lead",S5906="")),
(AND('[1]PWS Information'!$E$10="CWS",Q5906="Non-Lead",S5906="No")),
(AND('[1]PWS Information'!$E$10="CWS",Q5906="Non-Lead",S5906="Don't Know")),
(AND('[1]PWS Information'!$E$10="CWS",Q5906="Non-Lead", J5906="Non-Lead - Copper", S5906="Yes", L5906="Between 1989 and 2014")),
(AND('[1]PWS Information'!$E$10="CWS",Q5906="Non-Lead", J5906="Non-Lead - Copper", S5906="Yes", L5906="After 2014")),
(AND('[1]PWS Information'!$E$10="CWS",Q5906="Non-Lead", J5906="Non-Lead - Copper", S5906="Yes", L5906="Unknown")),
(AND('[1]PWS Information'!$E$10="CWS",Q5906="Non-Lead", N5906="Non-Lead - Copper", S5906="Yes", O5906="Between 1989 and 2014")),
(AND('[1]PWS Information'!$E$10="CWS",Q5906="Non-Lead", N5906="Non-Lead - Copper", S5906="Yes", O5906="After 2014")),
(AND('[1]PWS Information'!$E$10="CWS",Q5906="Non-Lead", N5906="Non-Lead - Copper", S5906="Yes", O5906="Unknown")),
(AND('[1]PWS Information'!$E$10="CWS",Q5906="Unknown")),
(AND('[1]PWS Information'!$E$10="NTNC",Q5906="Unknown")))),"Tier 5",
"")))))</f>
        <v>Tier 5</v>
      </c>
      <c r="Z5906" s="71"/>
      <c r="AA5906" s="71"/>
    </row>
    <row r="5907" spans="1:27" ht="57.6" x14ac:dyDescent="0.3">
      <c r="A5907" s="1"/>
      <c r="B5907" s="70">
        <v>6872911</v>
      </c>
      <c r="C5907" s="60" t="s">
        <v>2060</v>
      </c>
      <c r="D5907" s="61" t="s">
        <v>2061</v>
      </c>
      <c r="E5907" s="61" t="s">
        <v>128</v>
      </c>
      <c r="F5907" s="61">
        <v>78640</v>
      </c>
      <c r="G5907" s="62" t="s">
        <v>2064</v>
      </c>
      <c r="H5907" s="63">
        <v>29.968615</v>
      </c>
      <c r="I5907" s="64">
        <v>-97.854206000000005</v>
      </c>
      <c r="J5907" s="65" t="s">
        <v>50</v>
      </c>
      <c r="K5907" s="66" t="s">
        <v>51</v>
      </c>
      <c r="L5907" s="62" t="s">
        <v>52</v>
      </c>
      <c r="M5907" s="69"/>
      <c r="N5907" s="65" t="s">
        <v>50</v>
      </c>
      <c r="O5907" s="66" t="s">
        <v>52</v>
      </c>
      <c r="P5907" s="69"/>
      <c r="Q5907" s="55" t="str">
        <f t="shared" si="92"/>
        <v>Non-Lead</v>
      </c>
      <c r="R5907" s="70" t="s">
        <v>51</v>
      </c>
      <c r="S5907" s="70" t="s">
        <v>51</v>
      </c>
      <c r="T5907" s="70"/>
      <c r="U5907" s="71" t="s">
        <v>284</v>
      </c>
      <c r="V5907" s="71" t="s">
        <v>51</v>
      </c>
      <c r="W5907" s="71" t="s">
        <v>51</v>
      </c>
      <c r="X5907" s="71" t="s">
        <v>51</v>
      </c>
      <c r="Y5907" s="72" t="str">
        <f>IF((OR((AND('[1]PWS Information'!$E$10="CWS",U5907="Single Family Residence",Q5907="Lead")),
(AND('[1]PWS Information'!$E$10="CWS",U5907="Multiple Family Residence",'[1]PWS Information'!$E$11="Yes",Q5907="Lead")),
(AND('[1]PWS Information'!$E$10="NTNC",Q5907="Lead")))),"Tier 1",
IF((OR((AND('[1]PWS Information'!$E$10="CWS",U5907="Multiple Family Residence",'[1]PWS Information'!$E$11="No",Q5907="Lead")),
(AND('[1]PWS Information'!$E$10="CWS",U5907="Other",Q5907="Lead")),
(AND('[1]PWS Information'!$E$10="CWS",U5907="Building",Q5907="Lead")))),"Tier 2",
IF((OR((AND('[1]PWS Information'!$E$10="CWS",U5907="Single Family Residence",Q5907="Galvanized Requiring Replacement")),
(AND('[1]PWS Information'!$E$10="CWS",U5907="Single Family Residence",Q5907="Galvanized Requiring Replacement",R5907="Yes")),
(AND('[1]PWS Information'!$E$10="NTNC",Q5907="Galvanized Requiring Replacement")),
(AND('[1]PWS Information'!$E$10="NTNC",U5907="Single Family Residence",R5907="Yes")))),"Tier 3",
IF((OR((AND('[1]PWS Information'!$E$10="CWS",U5907="Single Family Residence",S5907="Yes",Q5907="Non-Lead", J5907="Non-Lead - Copper",L5907="Before 1989")),
(AND('[1]PWS Information'!$E$10="CWS",U5907="Single Family Residence",S5907="Yes",Q5907="Non-Lead", N5907="Non-Lead - Copper",O5907="Before 1989")))),"Tier 4",
IF((OR((AND('[1]PWS Information'!$E$10="NTNC",Q5907="Non-Lead")),
(AND('[1]PWS Information'!$E$10="CWS",Q5907="Non-Lead",S5907="")),
(AND('[1]PWS Information'!$E$10="CWS",Q5907="Non-Lead",S5907="No")),
(AND('[1]PWS Information'!$E$10="CWS",Q5907="Non-Lead",S5907="Don't Know")),
(AND('[1]PWS Information'!$E$10="CWS",Q5907="Non-Lead", J5907="Non-Lead - Copper", S5907="Yes", L5907="Between 1989 and 2014")),
(AND('[1]PWS Information'!$E$10="CWS",Q5907="Non-Lead", J5907="Non-Lead - Copper", S5907="Yes", L5907="After 2014")),
(AND('[1]PWS Information'!$E$10="CWS",Q5907="Non-Lead", J5907="Non-Lead - Copper", S5907="Yes", L5907="Unknown")),
(AND('[1]PWS Information'!$E$10="CWS",Q5907="Non-Lead", N5907="Non-Lead - Copper", S5907="Yes", O5907="Between 1989 and 2014")),
(AND('[1]PWS Information'!$E$10="CWS",Q5907="Non-Lead", N5907="Non-Lead - Copper", S5907="Yes", O5907="After 2014")),
(AND('[1]PWS Information'!$E$10="CWS",Q5907="Non-Lead", N5907="Non-Lead - Copper", S5907="Yes", O5907="Unknown")),
(AND('[1]PWS Information'!$E$10="CWS",Q5907="Unknown")),
(AND('[1]PWS Information'!$E$10="NTNC",Q5907="Unknown")))),"Tier 5",
"")))))</f>
        <v>Tier 5</v>
      </c>
      <c r="Z5907" s="71"/>
      <c r="AA5907" s="71"/>
    </row>
    <row r="5908" spans="1:27" ht="57.6" x14ac:dyDescent="0.3">
      <c r="A5908" s="1"/>
      <c r="B5908" s="70">
        <v>6872911</v>
      </c>
      <c r="C5908" s="60" t="s">
        <v>2060</v>
      </c>
      <c r="D5908" s="61" t="s">
        <v>2061</v>
      </c>
      <c r="E5908" s="61" t="s">
        <v>128</v>
      </c>
      <c r="F5908" s="61">
        <v>78640</v>
      </c>
      <c r="G5908" s="62" t="s">
        <v>2064</v>
      </c>
      <c r="H5908" s="63">
        <v>29.968615</v>
      </c>
      <c r="I5908" s="64">
        <v>-97.854206000000005</v>
      </c>
      <c r="J5908" s="65" t="s">
        <v>50</v>
      </c>
      <c r="K5908" s="66" t="s">
        <v>51</v>
      </c>
      <c r="L5908" s="62" t="s">
        <v>52</v>
      </c>
      <c r="M5908" s="69"/>
      <c r="N5908" s="65" t="s">
        <v>50</v>
      </c>
      <c r="O5908" s="66" t="s">
        <v>52</v>
      </c>
      <c r="P5908" s="69"/>
      <c r="Q5908" s="55" t="str">
        <f t="shared" si="92"/>
        <v>Non-Lead</v>
      </c>
      <c r="R5908" s="70" t="s">
        <v>51</v>
      </c>
      <c r="S5908" s="70" t="s">
        <v>51</v>
      </c>
      <c r="T5908" s="70"/>
      <c r="U5908" s="71" t="s">
        <v>284</v>
      </c>
      <c r="V5908" s="71" t="s">
        <v>51</v>
      </c>
      <c r="W5908" s="71" t="s">
        <v>51</v>
      </c>
      <c r="X5908" s="71" t="s">
        <v>51</v>
      </c>
      <c r="Y5908" s="72" t="str">
        <f>IF((OR((AND('[1]PWS Information'!$E$10="CWS",U5908="Single Family Residence",Q5908="Lead")),
(AND('[1]PWS Information'!$E$10="CWS",U5908="Multiple Family Residence",'[1]PWS Information'!$E$11="Yes",Q5908="Lead")),
(AND('[1]PWS Information'!$E$10="NTNC",Q5908="Lead")))),"Tier 1",
IF((OR((AND('[1]PWS Information'!$E$10="CWS",U5908="Multiple Family Residence",'[1]PWS Information'!$E$11="No",Q5908="Lead")),
(AND('[1]PWS Information'!$E$10="CWS",U5908="Other",Q5908="Lead")),
(AND('[1]PWS Information'!$E$10="CWS",U5908="Building",Q5908="Lead")))),"Tier 2",
IF((OR((AND('[1]PWS Information'!$E$10="CWS",U5908="Single Family Residence",Q5908="Galvanized Requiring Replacement")),
(AND('[1]PWS Information'!$E$10="CWS",U5908="Single Family Residence",Q5908="Galvanized Requiring Replacement",R5908="Yes")),
(AND('[1]PWS Information'!$E$10="NTNC",Q5908="Galvanized Requiring Replacement")),
(AND('[1]PWS Information'!$E$10="NTNC",U5908="Single Family Residence",R5908="Yes")))),"Tier 3",
IF((OR((AND('[1]PWS Information'!$E$10="CWS",U5908="Single Family Residence",S5908="Yes",Q5908="Non-Lead", J5908="Non-Lead - Copper",L5908="Before 1989")),
(AND('[1]PWS Information'!$E$10="CWS",U5908="Single Family Residence",S5908="Yes",Q5908="Non-Lead", N5908="Non-Lead - Copper",O5908="Before 1989")))),"Tier 4",
IF((OR((AND('[1]PWS Information'!$E$10="NTNC",Q5908="Non-Lead")),
(AND('[1]PWS Information'!$E$10="CWS",Q5908="Non-Lead",S5908="")),
(AND('[1]PWS Information'!$E$10="CWS",Q5908="Non-Lead",S5908="No")),
(AND('[1]PWS Information'!$E$10="CWS",Q5908="Non-Lead",S5908="Don't Know")),
(AND('[1]PWS Information'!$E$10="CWS",Q5908="Non-Lead", J5908="Non-Lead - Copper", S5908="Yes", L5908="Between 1989 and 2014")),
(AND('[1]PWS Information'!$E$10="CWS",Q5908="Non-Lead", J5908="Non-Lead - Copper", S5908="Yes", L5908="After 2014")),
(AND('[1]PWS Information'!$E$10="CWS",Q5908="Non-Lead", J5908="Non-Lead - Copper", S5908="Yes", L5908="Unknown")),
(AND('[1]PWS Information'!$E$10="CWS",Q5908="Non-Lead", N5908="Non-Lead - Copper", S5908="Yes", O5908="Between 1989 and 2014")),
(AND('[1]PWS Information'!$E$10="CWS",Q5908="Non-Lead", N5908="Non-Lead - Copper", S5908="Yes", O5908="After 2014")),
(AND('[1]PWS Information'!$E$10="CWS",Q5908="Non-Lead", N5908="Non-Lead - Copper", S5908="Yes", O5908="Unknown")),
(AND('[1]PWS Information'!$E$10="CWS",Q5908="Unknown")),
(AND('[1]PWS Information'!$E$10="NTNC",Q5908="Unknown")))),"Tier 5",
"")))))</f>
        <v>Tier 5</v>
      </c>
      <c r="Z5908" s="71"/>
      <c r="AA5908" s="71"/>
    </row>
    <row r="5909" spans="1:27" ht="57.6" x14ac:dyDescent="0.3">
      <c r="A5909" s="1"/>
      <c r="B5909" s="70">
        <v>6872911</v>
      </c>
      <c r="C5909" s="60" t="s">
        <v>2060</v>
      </c>
      <c r="D5909" s="61" t="s">
        <v>2061</v>
      </c>
      <c r="E5909" s="61" t="s">
        <v>128</v>
      </c>
      <c r="F5909" s="61">
        <v>78640</v>
      </c>
      <c r="G5909" s="62" t="s">
        <v>2064</v>
      </c>
      <c r="H5909" s="63">
        <v>29.968615</v>
      </c>
      <c r="I5909" s="64">
        <v>-97.854206000000005</v>
      </c>
      <c r="J5909" s="65" t="s">
        <v>50</v>
      </c>
      <c r="K5909" s="66" t="s">
        <v>51</v>
      </c>
      <c r="L5909" s="62" t="s">
        <v>52</v>
      </c>
      <c r="M5909" s="69"/>
      <c r="N5909" s="65" t="s">
        <v>50</v>
      </c>
      <c r="O5909" s="66" t="s">
        <v>52</v>
      </c>
      <c r="P5909" s="69"/>
      <c r="Q5909" s="55" t="str">
        <f t="shared" si="92"/>
        <v>Non-Lead</v>
      </c>
      <c r="R5909" s="70" t="s">
        <v>51</v>
      </c>
      <c r="S5909" s="70" t="s">
        <v>51</v>
      </c>
      <c r="T5909" s="70"/>
      <c r="U5909" s="71" t="s">
        <v>284</v>
      </c>
      <c r="V5909" s="71" t="s">
        <v>51</v>
      </c>
      <c r="W5909" s="71" t="s">
        <v>51</v>
      </c>
      <c r="X5909" s="71" t="s">
        <v>51</v>
      </c>
      <c r="Y5909" s="72" t="str">
        <f>IF((OR((AND('[1]PWS Information'!$E$10="CWS",U5909="Single Family Residence",Q5909="Lead")),
(AND('[1]PWS Information'!$E$10="CWS",U5909="Multiple Family Residence",'[1]PWS Information'!$E$11="Yes",Q5909="Lead")),
(AND('[1]PWS Information'!$E$10="NTNC",Q5909="Lead")))),"Tier 1",
IF((OR((AND('[1]PWS Information'!$E$10="CWS",U5909="Multiple Family Residence",'[1]PWS Information'!$E$11="No",Q5909="Lead")),
(AND('[1]PWS Information'!$E$10="CWS",U5909="Other",Q5909="Lead")),
(AND('[1]PWS Information'!$E$10="CWS",U5909="Building",Q5909="Lead")))),"Tier 2",
IF((OR((AND('[1]PWS Information'!$E$10="CWS",U5909="Single Family Residence",Q5909="Galvanized Requiring Replacement")),
(AND('[1]PWS Information'!$E$10="CWS",U5909="Single Family Residence",Q5909="Galvanized Requiring Replacement",R5909="Yes")),
(AND('[1]PWS Information'!$E$10="NTNC",Q5909="Galvanized Requiring Replacement")),
(AND('[1]PWS Information'!$E$10="NTNC",U5909="Single Family Residence",R5909="Yes")))),"Tier 3",
IF((OR((AND('[1]PWS Information'!$E$10="CWS",U5909="Single Family Residence",S5909="Yes",Q5909="Non-Lead", J5909="Non-Lead - Copper",L5909="Before 1989")),
(AND('[1]PWS Information'!$E$10="CWS",U5909="Single Family Residence",S5909="Yes",Q5909="Non-Lead", N5909="Non-Lead - Copper",O5909="Before 1989")))),"Tier 4",
IF((OR((AND('[1]PWS Information'!$E$10="NTNC",Q5909="Non-Lead")),
(AND('[1]PWS Information'!$E$10="CWS",Q5909="Non-Lead",S5909="")),
(AND('[1]PWS Information'!$E$10="CWS",Q5909="Non-Lead",S5909="No")),
(AND('[1]PWS Information'!$E$10="CWS",Q5909="Non-Lead",S5909="Don't Know")),
(AND('[1]PWS Information'!$E$10="CWS",Q5909="Non-Lead", J5909="Non-Lead - Copper", S5909="Yes", L5909="Between 1989 and 2014")),
(AND('[1]PWS Information'!$E$10="CWS",Q5909="Non-Lead", J5909="Non-Lead - Copper", S5909="Yes", L5909="After 2014")),
(AND('[1]PWS Information'!$E$10="CWS",Q5909="Non-Lead", J5909="Non-Lead - Copper", S5909="Yes", L5909="Unknown")),
(AND('[1]PWS Information'!$E$10="CWS",Q5909="Non-Lead", N5909="Non-Lead - Copper", S5909="Yes", O5909="Between 1989 and 2014")),
(AND('[1]PWS Information'!$E$10="CWS",Q5909="Non-Lead", N5909="Non-Lead - Copper", S5909="Yes", O5909="After 2014")),
(AND('[1]PWS Information'!$E$10="CWS",Q5909="Non-Lead", N5909="Non-Lead - Copper", S5909="Yes", O5909="Unknown")),
(AND('[1]PWS Information'!$E$10="CWS",Q5909="Unknown")),
(AND('[1]PWS Information'!$E$10="NTNC",Q5909="Unknown")))),"Tier 5",
"")))))</f>
        <v>Tier 5</v>
      </c>
      <c r="Z5909" s="71"/>
      <c r="AA5909" s="71"/>
    </row>
    <row r="5910" spans="1:27" ht="57.6" x14ac:dyDescent="0.3">
      <c r="A5910" s="17"/>
      <c r="B5910" s="70">
        <v>6872911</v>
      </c>
      <c r="C5910" s="60" t="s">
        <v>2060</v>
      </c>
      <c r="D5910" s="61" t="s">
        <v>2061</v>
      </c>
      <c r="E5910" s="61" t="s">
        <v>128</v>
      </c>
      <c r="F5910" s="61">
        <v>78640</v>
      </c>
      <c r="G5910" s="62" t="s">
        <v>2064</v>
      </c>
      <c r="H5910" s="63">
        <v>29.968615</v>
      </c>
      <c r="I5910" s="64">
        <v>-97.854206000000005</v>
      </c>
      <c r="J5910" s="65" t="s">
        <v>50</v>
      </c>
      <c r="K5910" s="66" t="s">
        <v>51</v>
      </c>
      <c r="L5910" s="62" t="s">
        <v>52</v>
      </c>
      <c r="M5910" s="69"/>
      <c r="N5910" s="65" t="s">
        <v>50</v>
      </c>
      <c r="O5910" s="66" t="s">
        <v>52</v>
      </c>
      <c r="P5910" s="69"/>
      <c r="Q5910" s="55" t="str">
        <f t="shared" si="92"/>
        <v>Non-Lead</v>
      </c>
      <c r="R5910" s="70" t="s">
        <v>51</v>
      </c>
      <c r="S5910" s="70" t="s">
        <v>51</v>
      </c>
      <c r="T5910" s="70"/>
      <c r="U5910" s="71" t="s">
        <v>284</v>
      </c>
      <c r="V5910" s="71" t="s">
        <v>51</v>
      </c>
      <c r="W5910" s="71" t="s">
        <v>51</v>
      </c>
      <c r="X5910" s="71" t="s">
        <v>51</v>
      </c>
      <c r="Y5910" s="72" t="str">
        <f>IF((OR((AND('[1]PWS Information'!$E$10="CWS",U5910="Single Family Residence",Q5910="Lead")),
(AND('[1]PWS Information'!$E$10="CWS",U5910="Multiple Family Residence",'[1]PWS Information'!$E$11="Yes",Q5910="Lead")),
(AND('[1]PWS Information'!$E$10="NTNC",Q5910="Lead")))),"Tier 1",
IF((OR((AND('[1]PWS Information'!$E$10="CWS",U5910="Multiple Family Residence",'[1]PWS Information'!$E$11="No",Q5910="Lead")),
(AND('[1]PWS Information'!$E$10="CWS",U5910="Other",Q5910="Lead")),
(AND('[1]PWS Information'!$E$10="CWS",U5910="Building",Q5910="Lead")))),"Tier 2",
IF((OR((AND('[1]PWS Information'!$E$10="CWS",U5910="Single Family Residence",Q5910="Galvanized Requiring Replacement")),
(AND('[1]PWS Information'!$E$10="CWS",U5910="Single Family Residence",Q5910="Galvanized Requiring Replacement",R5910="Yes")),
(AND('[1]PWS Information'!$E$10="NTNC",Q5910="Galvanized Requiring Replacement")),
(AND('[1]PWS Information'!$E$10="NTNC",U5910="Single Family Residence",R5910="Yes")))),"Tier 3",
IF((OR((AND('[1]PWS Information'!$E$10="CWS",U5910="Single Family Residence",S5910="Yes",Q5910="Non-Lead", J5910="Non-Lead - Copper",L5910="Before 1989")),
(AND('[1]PWS Information'!$E$10="CWS",U5910="Single Family Residence",S5910="Yes",Q5910="Non-Lead", N5910="Non-Lead - Copper",O5910="Before 1989")))),"Tier 4",
IF((OR((AND('[1]PWS Information'!$E$10="NTNC",Q5910="Non-Lead")),
(AND('[1]PWS Information'!$E$10="CWS",Q5910="Non-Lead",S5910="")),
(AND('[1]PWS Information'!$E$10="CWS",Q5910="Non-Lead",S5910="No")),
(AND('[1]PWS Information'!$E$10="CWS",Q5910="Non-Lead",S5910="Don't Know")),
(AND('[1]PWS Information'!$E$10="CWS",Q5910="Non-Lead", J5910="Non-Lead - Copper", S5910="Yes", L5910="Between 1989 and 2014")),
(AND('[1]PWS Information'!$E$10="CWS",Q5910="Non-Lead", J5910="Non-Lead - Copper", S5910="Yes", L5910="After 2014")),
(AND('[1]PWS Information'!$E$10="CWS",Q5910="Non-Lead", J5910="Non-Lead - Copper", S5910="Yes", L5910="Unknown")),
(AND('[1]PWS Information'!$E$10="CWS",Q5910="Non-Lead", N5910="Non-Lead - Copper", S5910="Yes", O5910="Between 1989 and 2014")),
(AND('[1]PWS Information'!$E$10="CWS",Q5910="Non-Lead", N5910="Non-Lead - Copper", S5910="Yes", O5910="After 2014")),
(AND('[1]PWS Information'!$E$10="CWS",Q5910="Non-Lead", N5910="Non-Lead - Copper", S5910="Yes", O5910="Unknown")),
(AND('[1]PWS Information'!$E$10="CWS",Q5910="Unknown")),
(AND('[1]PWS Information'!$E$10="NTNC",Q5910="Unknown")))),"Tier 5",
"")))))</f>
        <v>Tier 5</v>
      </c>
      <c r="Z5910" s="71"/>
      <c r="AA5910" s="71"/>
    </row>
    <row r="5911" spans="1:27" ht="57.6" x14ac:dyDescent="0.3">
      <c r="A5911" s="1"/>
      <c r="B5911" s="70">
        <v>6872911</v>
      </c>
      <c r="C5911" s="60" t="s">
        <v>2060</v>
      </c>
      <c r="D5911" s="61" t="s">
        <v>2061</v>
      </c>
      <c r="E5911" s="61" t="s">
        <v>128</v>
      </c>
      <c r="F5911" s="61">
        <v>78640</v>
      </c>
      <c r="G5911" s="62" t="s">
        <v>2064</v>
      </c>
      <c r="H5911" s="63">
        <v>29.968615</v>
      </c>
      <c r="I5911" s="64">
        <v>-97.854206000000005</v>
      </c>
      <c r="J5911" s="65" t="s">
        <v>50</v>
      </c>
      <c r="K5911" s="66" t="s">
        <v>51</v>
      </c>
      <c r="L5911" s="62" t="s">
        <v>52</v>
      </c>
      <c r="M5911" s="69"/>
      <c r="N5911" s="65" t="s">
        <v>50</v>
      </c>
      <c r="O5911" s="66" t="s">
        <v>52</v>
      </c>
      <c r="P5911" s="69"/>
      <c r="Q5911" s="55" t="str">
        <f t="shared" si="92"/>
        <v>Non-Lead</v>
      </c>
      <c r="R5911" s="70" t="s">
        <v>51</v>
      </c>
      <c r="S5911" s="70" t="s">
        <v>51</v>
      </c>
      <c r="T5911" s="70"/>
      <c r="U5911" s="71" t="s">
        <v>284</v>
      </c>
      <c r="V5911" s="71" t="s">
        <v>51</v>
      </c>
      <c r="W5911" s="71" t="s">
        <v>51</v>
      </c>
      <c r="X5911" s="71" t="s">
        <v>51</v>
      </c>
      <c r="Y5911" s="72" t="str">
        <f>IF((OR((AND('[1]PWS Information'!$E$10="CWS",U5911="Single Family Residence",Q5911="Lead")),
(AND('[1]PWS Information'!$E$10="CWS",U5911="Multiple Family Residence",'[1]PWS Information'!$E$11="Yes",Q5911="Lead")),
(AND('[1]PWS Information'!$E$10="NTNC",Q5911="Lead")))),"Tier 1",
IF((OR((AND('[1]PWS Information'!$E$10="CWS",U5911="Multiple Family Residence",'[1]PWS Information'!$E$11="No",Q5911="Lead")),
(AND('[1]PWS Information'!$E$10="CWS",U5911="Other",Q5911="Lead")),
(AND('[1]PWS Information'!$E$10="CWS",U5911="Building",Q5911="Lead")))),"Tier 2",
IF((OR((AND('[1]PWS Information'!$E$10="CWS",U5911="Single Family Residence",Q5911="Galvanized Requiring Replacement")),
(AND('[1]PWS Information'!$E$10="CWS",U5911="Single Family Residence",Q5911="Galvanized Requiring Replacement",R5911="Yes")),
(AND('[1]PWS Information'!$E$10="NTNC",Q5911="Galvanized Requiring Replacement")),
(AND('[1]PWS Information'!$E$10="NTNC",U5911="Single Family Residence",R5911="Yes")))),"Tier 3",
IF((OR((AND('[1]PWS Information'!$E$10="CWS",U5911="Single Family Residence",S5911="Yes",Q5911="Non-Lead", J5911="Non-Lead - Copper",L5911="Before 1989")),
(AND('[1]PWS Information'!$E$10="CWS",U5911="Single Family Residence",S5911="Yes",Q5911="Non-Lead", N5911="Non-Lead - Copper",O5911="Before 1989")))),"Tier 4",
IF((OR((AND('[1]PWS Information'!$E$10="NTNC",Q5911="Non-Lead")),
(AND('[1]PWS Information'!$E$10="CWS",Q5911="Non-Lead",S5911="")),
(AND('[1]PWS Information'!$E$10="CWS",Q5911="Non-Lead",S5911="No")),
(AND('[1]PWS Information'!$E$10="CWS",Q5911="Non-Lead",S5911="Don't Know")),
(AND('[1]PWS Information'!$E$10="CWS",Q5911="Non-Lead", J5911="Non-Lead - Copper", S5911="Yes", L5911="Between 1989 and 2014")),
(AND('[1]PWS Information'!$E$10="CWS",Q5911="Non-Lead", J5911="Non-Lead - Copper", S5911="Yes", L5911="After 2014")),
(AND('[1]PWS Information'!$E$10="CWS",Q5911="Non-Lead", J5911="Non-Lead - Copper", S5911="Yes", L5911="Unknown")),
(AND('[1]PWS Information'!$E$10="CWS",Q5911="Non-Lead", N5911="Non-Lead - Copper", S5911="Yes", O5911="Between 1989 and 2014")),
(AND('[1]PWS Information'!$E$10="CWS",Q5911="Non-Lead", N5911="Non-Lead - Copper", S5911="Yes", O5911="After 2014")),
(AND('[1]PWS Information'!$E$10="CWS",Q5911="Non-Lead", N5911="Non-Lead - Copper", S5911="Yes", O5911="Unknown")),
(AND('[1]PWS Information'!$E$10="CWS",Q5911="Unknown")),
(AND('[1]PWS Information'!$E$10="NTNC",Q5911="Unknown")))),"Tier 5",
"")))))</f>
        <v>Tier 5</v>
      </c>
      <c r="Z5911" s="71"/>
      <c r="AA5911" s="71"/>
    </row>
    <row r="5912" spans="1:27" ht="57.6" x14ac:dyDescent="0.3">
      <c r="A5912" s="1"/>
      <c r="B5912" s="70">
        <v>6872911</v>
      </c>
      <c r="C5912" s="60" t="s">
        <v>2060</v>
      </c>
      <c r="D5912" s="61" t="s">
        <v>2061</v>
      </c>
      <c r="E5912" s="61" t="s">
        <v>128</v>
      </c>
      <c r="F5912" s="61">
        <v>78640</v>
      </c>
      <c r="G5912" s="62" t="s">
        <v>2064</v>
      </c>
      <c r="H5912" s="63">
        <v>29.968615</v>
      </c>
      <c r="I5912" s="64">
        <v>-97.854206000000005</v>
      </c>
      <c r="J5912" s="65" t="s">
        <v>50</v>
      </c>
      <c r="K5912" s="66" t="s">
        <v>51</v>
      </c>
      <c r="L5912" s="62" t="s">
        <v>52</v>
      </c>
      <c r="M5912" s="69"/>
      <c r="N5912" s="65" t="s">
        <v>50</v>
      </c>
      <c r="O5912" s="66" t="s">
        <v>52</v>
      </c>
      <c r="P5912" s="69"/>
      <c r="Q5912" s="55" t="str">
        <f t="shared" si="92"/>
        <v>Non-Lead</v>
      </c>
      <c r="R5912" s="70" t="s">
        <v>51</v>
      </c>
      <c r="S5912" s="70" t="s">
        <v>51</v>
      </c>
      <c r="T5912" s="70"/>
      <c r="U5912" s="71" t="s">
        <v>284</v>
      </c>
      <c r="V5912" s="71" t="s">
        <v>51</v>
      </c>
      <c r="W5912" s="71" t="s">
        <v>51</v>
      </c>
      <c r="X5912" s="71" t="s">
        <v>51</v>
      </c>
      <c r="Y5912" s="72" t="str">
        <f>IF((OR((AND('[1]PWS Information'!$E$10="CWS",U5912="Single Family Residence",Q5912="Lead")),
(AND('[1]PWS Information'!$E$10="CWS",U5912="Multiple Family Residence",'[1]PWS Information'!$E$11="Yes",Q5912="Lead")),
(AND('[1]PWS Information'!$E$10="NTNC",Q5912="Lead")))),"Tier 1",
IF((OR((AND('[1]PWS Information'!$E$10="CWS",U5912="Multiple Family Residence",'[1]PWS Information'!$E$11="No",Q5912="Lead")),
(AND('[1]PWS Information'!$E$10="CWS",U5912="Other",Q5912="Lead")),
(AND('[1]PWS Information'!$E$10="CWS",U5912="Building",Q5912="Lead")))),"Tier 2",
IF((OR((AND('[1]PWS Information'!$E$10="CWS",U5912="Single Family Residence",Q5912="Galvanized Requiring Replacement")),
(AND('[1]PWS Information'!$E$10="CWS",U5912="Single Family Residence",Q5912="Galvanized Requiring Replacement",R5912="Yes")),
(AND('[1]PWS Information'!$E$10="NTNC",Q5912="Galvanized Requiring Replacement")),
(AND('[1]PWS Information'!$E$10="NTNC",U5912="Single Family Residence",R5912="Yes")))),"Tier 3",
IF((OR((AND('[1]PWS Information'!$E$10="CWS",U5912="Single Family Residence",S5912="Yes",Q5912="Non-Lead", J5912="Non-Lead - Copper",L5912="Before 1989")),
(AND('[1]PWS Information'!$E$10="CWS",U5912="Single Family Residence",S5912="Yes",Q5912="Non-Lead", N5912="Non-Lead - Copper",O5912="Before 1989")))),"Tier 4",
IF((OR((AND('[1]PWS Information'!$E$10="NTNC",Q5912="Non-Lead")),
(AND('[1]PWS Information'!$E$10="CWS",Q5912="Non-Lead",S5912="")),
(AND('[1]PWS Information'!$E$10="CWS",Q5912="Non-Lead",S5912="No")),
(AND('[1]PWS Information'!$E$10="CWS",Q5912="Non-Lead",S5912="Don't Know")),
(AND('[1]PWS Information'!$E$10="CWS",Q5912="Non-Lead", J5912="Non-Lead - Copper", S5912="Yes", L5912="Between 1989 and 2014")),
(AND('[1]PWS Information'!$E$10="CWS",Q5912="Non-Lead", J5912="Non-Lead - Copper", S5912="Yes", L5912="After 2014")),
(AND('[1]PWS Information'!$E$10="CWS",Q5912="Non-Lead", J5912="Non-Lead - Copper", S5912="Yes", L5912="Unknown")),
(AND('[1]PWS Information'!$E$10="CWS",Q5912="Non-Lead", N5912="Non-Lead - Copper", S5912="Yes", O5912="Between 1989 and 2014")),
(AND('[1]PWS Information'!$E$10="CWS",Q5912="Non-Lead", N5912="Non-Lead - Copper", S5912="Yes", O5912="After 2014")),
(AND('[1]PWS Information'!$E$10="CWS",Q5912="Non-Lead", N5912="Non-Lead - Copper", S5912="Yes", O5912="Unknown")),
(AND('[1]PWS Information'!$E$10="CWS",Q5912="Unknown")),
(AND('[1]PWS Information'!$E$10="NTNC",Q5912="Unknown")))),"Tier 5",
"")))))</f>
        <v>Tier 5</v>
      </c>
      <c r="Z5912" s="71"/>
      <c r="AA5912" s="71"/>
    </row>
    <row r="5913" spans="1:27" ht="57.6" x14ac:dyDescent="0.3">
      <c r="A5913" s="1"/>
      <c r="B5913" s="70">
        <v>6872911</v>
      </c>
      <c r="C5913" s="60" t="s">
        <v>2060</v>
      </c>
      <c r="D5913" s="61" t="s">
        <v>2061</v>
      </c>
      <c r="E5913" s="61" t="s">
        <v>128</v>
      </c>
      <c r="F5913" s="61">
        <v>78640</v>
      </c>
      <c r="G5913" s="62" t="s">
        <v>2064</v>
      </c>
      <c r="H5913" s="63">
        <v>29.968615</v>
      </c>
      <c r="I5913" s="64">
        <v>-97.854206000000005</v>
      </c>
      <c r="J5913" s="65" t="s">
        <v>50</v>
      </c>
      <c r="K5913" s="66" t="s">
        <v>51</v>
      </c>
      <c r="L5913" s="62" t="s">
        <v>52</v>
      </c>
      <c r="M5913" s="69"/>
      <c r="N5913" s="65" t="s">
        <v>50</v>
      </c>
      <c r="O5913" s="66" t="s">
        <v>52</v>
      </c>
      <c r="P5913" s="69"/>
      <c r="Q5913" s="55" t="str">
        <f t="shared" si="92"/>
        <v>Non-Lead</v>
      </c>
      <c r="R5913" s="70" t="s">
        <v>51</v>
      </c>
      <c r="S5913" s="70" t="s">
        <v>51</v>
      </c>
      <c r="T5913" s="70"/>
      <c r="U5913" s="71" t="s">
        <v>284</v>
      </c>
      <c r="V5913" s="71" t="s">
        <v>51</v>
      </c>
      <c r="W5913" s="71" t="s">
        <v>51</v>
      </c>
      <c r="X5913" s="71" t="s">
        <v>51</v>
      </c>
      <c r="Y5913" s="72" t="str">
        <f>IF((OR((AND('[1]PWS Information'!$E$10="CWS",U5913="Single Family Residence",Q5913="Lead")),
(AND('[1]PWS Information'!$E$10="CWS",U5913="Multiple Family Residence",'[1]PWS Information'!$E$11="Yes",Q5913="Lead")),
(AND('[1]PWS Information'!$E$10="NTNC",Q5913="Lead")))),"Tier 1",
IF((OR((AND('[1]PWS Information'!$E$10="CWS",U5913="Multiple Family Residence",'[1]PWS Information'!$E$11="No",Q5913="Lead")),
(AND('[1]PWS Information'!$E$10="CWS",U5913="Other",Q5913="Lead")),
(AND('[1]PWS Information'!$E$10="CWS",U5913="Building",Q5913="Lead")))),"Tier 2",
IF((OR((AND('[1]PWS Information'!$E$10="CWS",U5913="Single Family Residence",Q5913="Galvanized Requiring Replacement")),
(AND('[1]PWS Information'!$E$10="CWS",U5913="Single Family Residence",Q5913="Galvanized Requiring Replacement",R5913="Yes")),
(AND('[1]PWS Information'!$E$10="NTNC",Q5913="Galvanized Requiring Replacement")),
(AND('[1]PWS Information'!$E$10="NTNC",U5913="Single Family Residence",R5913="Yes")))),"Tier 3",
IF((OR((AND('[1]PWS Information'!$E$10="CWS",U5913="Single Family Residence",S5913="Yes",Q5913="Non-Lead", J5913="Non-Lead - Copper",L5913="Before 1989")),
(AND('[1]PWS Information'!$E$10="CWS",U5913="Single Family Residence",S5913="Yes",Q5913="Non-Lead", N5913="Non-Lead - Copper",O5913="Before 1989")))),"Tier 4",
IF((OR((AND('[1]PWS Information'!$E$10="NTNC",Q5913="Non-Lead")),
(AND('[1]PWS Information'!$E$10="CWS",Q5913="Non-Lead",S5913="")),
(AND('[1]PWS Information'!$E$10="CWS",Q5913="Non-Lead",S5913="No")),
(AND('[1]PWS Information'!$E$10="CWS",Q5913="Non-Lead",S5913="Don't Know")),
(AND('[1]PWS Information'!$E$10="CWS",Q5913="Non-Lead", J5913="Non-Lead - Copper", S5913="Yes", L5913="Between 1989 and 2014")),
(AND('[1]PWS Information'!$E$10="CWS",Q5913="Non-Lead", J5913="Non-Lead - Copper", S5913="Yes", L5913="After 2014")),
(AND('[1]PWS Information'!$E$10="CWS",Q5913="Non-Lead", J5913="Non-Lead - Copper", S5913="Yes", L5913="Unknown")),
(AND('[1]PWS Information'!$E$10="CWS",Q5913="Non-Lead", N5913="Non-Lead - Copper", S5913="Yes", O5913="Between 1989 and 2014")),
(AND('[1]PWS Information'!$E$10="CWS",Q5913="Non-Lead", N5913="Non-Lead - Copper", S5913="Yes", O5913="After 2014")),
(AND('[1]PWS Information'!$E$10="CWS",Q5913="Non-Lead", N5913="Non-Lead - Copper", S5913="Yes", O5913="Unknown")),
(AND('[1]PWS Information'!$E$10="CWS",Q5913="Unknown")),
(AND('[1]PWS Information'!$E$10="NTNC",Q5913="Unknown")))),"Tier 5",
"")))))</f>
        <v>Tier 5</v>
      </c>
      <c r="Z5913" s="71"/>
      <c r="AA5913" s="71"/>
    </row>
    <row r="5914" spans="1:27" ht="57.6" x14ac:dyDescent="0.3">
      <c r="A5914" s="17"/>
      <c r="B5914" s="70">
        <v>6872911</v>
      </c>
      <c r="C5914" s="60" t="s">
        <v>2060</v>
      </c>
      <c r="D5914" s="61" t="s">
        <v>2061</v>
      </c>
      <c r="E5914" s="61" t="s">
        <v>128</v>
      </c>
      <c r="F5914" s="61">
        <v>78640</v>
      </c>
      <c r="G5914" s="62" t="s">
        <v>2064</v>
      </c>
      <c r="H5914" s="63">
        <v>29.968615</v>
      </c>
      <c r="I5914" s="64">
        <v>-97.854206000000005</v>
      </c>
      <c r="J5914" s="65" t="s">
        <v>50</v>
      </c>
      <c r="K5914" s="66" t="s">
        <v>51</v>
      </c>
      <c r="L5914" s="62" t="s">
        <v>52</v>
      </c>
      <c r="M5914" s="69"/>
      <c r="N5914" s="65" t="s">
        <v>50</v>
      </c>
      <c r="O5914" s="66" t="s">
        <v>52</v>
      </c>
      <c r="P5914" s="69"/>
      <c r="Q5914" s="55" t="str">
        <f t="shared" si="92"/>
        <v>Non-Lead</v>
      </c>
      <c r="R5914" s="70" t="s">
        <v>51</v>
      </c>
      <c r="S5914" s="70" t="s">
        <v>51</v>
      </c>
      <c r="T5914" s="70"/>
      <c r="U5914" s="71" t="s">
        <v>284</v>
      </c>
      <c r="V5914" s="71" t="s">
        <v>51</v>
      </c>
      <c r="W5914" s="71" t="s">
        <v>51</v>
      </c>
      <c r="X5914" s="71" t="s">
        <v>51</v>
      </c>
      <c r="Y5914" s="72" t="str">
        <f>IF((OR((AND('[1]PWS Information'!$E$10="CWS",U5914="Single Family Residence",Q5914="Lead")),
(AND('[1]PWS Information'!$E$10="CWS",U5914="Multiple Family Residence",'[1]PWS Information'!$E$11="Yes",Q5914="Lead")),
(AND('[1]PWS Information'!$E$10="NTNC",Q5914="Lead")))),"Tier 1",
IF((OR((AND('[1]PWS Information'!$E$10="CWS",U5914="Multiple Family Residence",'[1]PWS Information'!$E$11="No",Q5914="Lead")),
(AND('[1]PWS Information'!$E$10="CWS",U5914="Other",Q5914="Lead")),
(AND('[1]PWS Information'!$E$10="CWS",U5914="Building",Q5914="Lead")))),"Tier 2",
IF((OR((AND('[1]PWS Information'!$E$10="CWS",U5914="Single Family Residence",Q5914="Galvanized Requiring Replacement")),
(AND('[1]PWS Information'!$E$10="CWS",U5914="Single Family Residence",Q5914="Galvanized Requiring Replacement",R5914="Yes")),
(AND('[1]PWS Information'!$E$10="NTNC",Q5914="Galvanized Requiring Replacement")),
(AND('[1]PWS Information'!$E$10="NTNC",U5914="Single Family Residence",R5914="Yes")))),"Tier 3",
IF((OR((AND('[1]PWS Information'!$E$10="CWS",U5914="Single Family Residence",S5914="Yes",Q5914="Non-Lead", J5914="Non-Lead - Copper",L5914="Before 1989")),
(AND('[1]PWS Information'!$E$10="CWS",U5914="Single Family Residence",S5914="Yes",Q5914="Non-Lead", N5914="Non-Lead - Copper",O5914="Before 1989")))),"Tier 4",
IF((OR((AND('[1]PWS Information'!$E$10="NTNC",Q5914="Non-Lead")),
(AND('[1]PWS Information'!$E$10="CWS",Q5914="Non-Lead",S5914="")),
(AND('[1]PWS Information'!$E$10="CWS",Q5914="Non-Lead",S5914="No")),
(AND('[1]PWS Information'!$E$10="CWS",Q5914="Non-Lead",S5914="Don't Know")),
(AND('[1]PWS Information'!$E$10="CWS",Q5914="Non-Lead", J5914="Non-Lead - Copper", S5914="Yes", L5914="Between 1989 and 2014")),
(AND('[1]PWS Information'!$E$10="CWS",Q5914="Non-Lead", J5914="Non-Lead - Copper", S5914="Yes", L5914="After 2014")),
(AND('[1]PWS Information'!$E$10="CWS",Q5914="Non-Lead", J5914="Non-Lead - Copper", S5914="Yes", L5914="Unknown")),
(AND('[1]PWS Information'!$E$10="CWS",Q5914="Non-Lead", N5914="Non-Lead - Copper", S5914="Yes", O5914="Between 1989 and 2014")),
(AND('[1]PWS Information'!$E$10="CWS",Q5914="Non-Lead", N5914="Non-Lead - Copper", S5914="Yes", O5914="After 2014")),
(AND('[1]PWS Information'!$E$10="CWS",Q5914="Non-Lead", N5914="Non-Lead - Copper", S5914="Yes", O5914="Unknown")),
(AND('[1]PWS Information'!$E$10="CWS",Q5914="Unknown")),
(AND('[1]PWS Information'!$E$10="NTNC",Q5914="Unknown")))),"Tier 5",
"")))))</f>
        <v>Tier 5</v>
      </c>
      <c r="Z5914" s="71"/>
      <c r="AA5914" s="71"/>
    </row>
    <row r="5915" spans="1:27" ht="57.6" x14ac:dyDescent="0.3">
      <c r="A5915" s="1"/>
      <c r="B5915" s="70">
        <v>6872911</v>
      </c>
      <c r="C5915" s="60" t="s">
        <v>2060</v>
      </c>
      <c r="D5915" s="61" t="s">
        <v>2061</v>
      </c>
      <c r="E5915" s="61" t="s">
        <v>128</v>
      </c>
      <c r="F5915" s="61">
        <v>78640</v>
      </c>
      <c r="G5915" s="62" t="s">
        <v>2064</v>
      </c>
      <c r="H5915" s="63">
        <v>29.968615</v>
      </c>
      <c r="I5915" s="64">
        <v>-97.854206000000005</v>
      </c>
      <c r="J5915" s="65" t="s">
        <v>50</v>
      </c>
      <c r="K5915" s="66" t="s">
        <v>51</v>
      </c>
      <c r="L5915" s="62" t="s">
        <v>52</v>
      </c>
      <c r="M5915" s="69"/>
      <c r="N5915" s="65" t="s">
        <v>50</v>
      </c>
      <c r="O5915" s="66" t="s">
        <v>52</v>
      </c>
      <c r="P5915" s="69"/>
      <c r="Q5915" s="55" t="str">
        <f t="shared" si="92"/>
        <v>Non-Lead</v>
      </c>
      <c r="R5915" s="70" t="s">
        <v>51</v>
      </c>
      <c r="S5915" s="70" t="s">
        <v>51</v>
      </c>
      <c r="T5915" s="70"/>
      <c r="U5915" s="71" t="s">
        <v>284</v>
      </c>
      <c r="V5915" s="71" t="s">
        <v>51</v>
      </c>
      <c r="W5915" s="71" t="s">
        <v>51</v>
      </c>
      <c r="X5915" s="71" t="s">
        <v>51</v>
      </c>
      <c r="Y5915" s="72" t="str">
        <f>IF((OR((AND('[1]PWS Information'!$E$10="CWS",U5915="Single Family Residence",Q5915="Lead")),
(AND('[1]PWS Information'!$E$10="CWS",U5915="Multiple Family Residence",'[1]PWS Information'!$E$11="Yes",Q5915="Lead")),
(AND('[1]PWS Information'!$E$10="NTNC",Q5915="Lead")))),"Tier 1",
IF((OR((AND('[1]PWS Information'!$E$10="CWS",U5915="Multiple Family Residence",'[1]PWS Information'!$E$11="No",Q5915="Lead")),
(AND('[1]PWS Information'!$E$10="CWS",U5915="Other",Q5915="Lead")),
(AND('[1]PWS Information'!$E$10="CWS",U5915="Building",Q5915="Lead")))),"Tier 2",
IF((OR((AND('[1]PWS Information'!$E$10="CWS",U5915="Single Family Residence",Q5915="Galvanized Requiring Replacement")),
(AND('[1]PWS Information'!$E$10="CWS",U5915="Single Family Residence",Q5915="Galvanized Requiring Replacement",R5915="Yes")),
(AND('[1]PWS Information'!$E$10="NTNC",Q5915="Galvanized Requiring Replacement")),
(AND('[1]PWS Information'!$E$10="NTNC",U5915="Single Family Residence",R5915="Yes")))),"Tier 3",
IF((OR((AND('[1]PWS Information'!$E$10="CWS",U5915="Single Family Residence",S5915="Yes",Q5915="Non-Lead", J5915="Non-Lead - Copper",L5915="Before 1989")),
(AND('[1]PWS Information'!$E$10="CWS",U5915="Single Family Residence",S5915="Yes",Q5915="Non-Lead", N5915="Non-Lead - Copper",O5915="Before 1989")))),"Tier 4",
IF((OR((AND('[1]PWS Information'!$E$10="NTNC",Q5915="Non-Lead")),
(AND('[1]PWS Information'!$E$10="CWS",Q5915="Non-Lead",S5915="")),
(AND('[1]PWS Information'!$E$10="CWS",Q5915="Non-Lead",S5915="No")),
(AND('[1]PWS Information'!$E$10="CWS",Q5915="Non-Lead",S5915="Don't Know")),
(AND('[1]PWS Information'!$E$10="CWS",Q5915="Non-Lead", J5915="Non-Lead - Copper", S5915="Yes", L5915="Between 1989 and 2014")),
(AND('[1]PWS Information'!$E$10="CWS",Q5915="Non-Lead", J5915="Non-Lead - Copper", S5915="Yes", L5915="After 2014")),
(AND('[1]PWS Information'!$E$10="CWS",Q5915="Non-Lead", J5915="Non-Lead - Copper", S5915="Yes", L5915="Unknown")),
(AND('[1]PWS Information'!$E$10="CWS",Q5915="Non-Lead", N5915="Non-Lead - Copper", S5915="Yes", O5915="Between 1989 and 2014")),
(AND('[1]PWS Information'!$E$10="CWS",Q5915="Non-Lead", N5915="Non-Lead - Copper", S5915="Yes", O5915="After 2014")),
(AND('[1]PWS Information'!$E$10="CWS",Q5915="Non-Lead", N5915="Non-Lead - Copper", S5915="Yes", O5915="Unknown")),
(AND('[1]PWS Information'!$E$10="CWS",Q5915="Unknown")),
(AND('[1]PWS Information'!$E$10="NTNC",Q5915="Unknown")))),"Tier 5",
"")))))</f>
        <v>Tier 5</v>
      </c>
      <c r="Z5915" s="71"/>
      <c r="AA5915" s="71"/>
    </row>
    <row r="5916" spans="1:27" ht="57.6" x14ac:dyDescent="0.3">
      <c r="A5916" s="1"/>
      <c r="B5916" s="70">
        <v>6872911</v>
      </c>
      <c r="C5916" s="60" t="s">
        <v>2060</v>
      </c>
      <c r="D5916" s="61" t="s">
        <v>2061</v>
      </c>
      <c r="E5916" s="61" t="s">
        <v>128</v>
      </c>
      <c r="F5916" s="61">
        <v>78640</v>
      </c>
      <c r="G5916" s="62" t="s">
        <v>2064</v>
      </c>
      <c r="H5916" s="63">
        <v>29.968615</v>
      </c>
      <c r="I5916" s="64">
        <v>-97.854206000000005</v>
      </c>
      <c r="J5916" s="65" t="s">
        <v>50</v>
      </c>
      <c r="K5916" s="66" t="s">
        <v>51</v>
      </c>
      <c r="L5916" s="62" t="s">
        <v>52</v>
      </c>
      <c r="M5916" s="69"/>
      <c r="N5916" s="65" t="s">
        <v>50</v>
      </c>
      <c r="O5916" s="66" t="s">
        <v>52</v>
      </c>
      <c r="P5916" s="69"/>
      <c r="Q5916" s="55" t="str">
        <f t="shared" si="92"/>
        <v>Non-Lead</v>
      </c>
      <c r="R5916" s="70" t="s">
        <v>51</v>
      </c>
      <c r="S5916" s="70" t="s">
        <v>51</v>
      </c>
      <c r="T5916" s="70"/>
      <c r="U5916" s="71" t="s">
        <v>284</v>
      </c>
      <c r="V5916" s="71" t="s">
        <v>51</v>
      </c>
      <c r="W5916" s="71" t="s">
        <v>51</v>
      </c>
      <c r="X5916" s="71" t="s">
        <v>51</v>
      </c>
      <c r="Y5916" s="72" t="str">
        <f>IF((OR((AND('[1]PWS Information'!$E$10="CWS",U5916="Single Family Residence",Q5916="Lead")),
(AND('[1]PWS Information'!$E$10="CWS",U5916="Multiple Family Residence",'[1]PWS Information'!$E$11="Yes",Q5916="Lead")),
(AND('[1]PWS Information'!$E$10="NTNC",Q5916="Lead")))),"Tier 1",
IF((OR((AND('[1]PWS Information'!$E$10="CWS",U5916="Multiple Family Residence",'[1]PWS Information'!$E$11="No",Q5916="Lead")),
(AND('[1]PWS Information'!$E$10="CWS",U5916="Other",Q5916="Lead")),
(AND('[1]PWS Information'!$E$10="CWS",U5916="Building",Q5916="Lead")))),"Tier 2",
IF((OR((AND('[1]PWS Information'!$E$10="CWS",U5916="Single Family Residence",Q5916="Galvanized Requiring Replacement")),
(AND('[1]PWS Information'!$E$10="CWS",U5916="Single Family Residence",Q5916="Galvanized Requiring Replacement",R5916="Yes")),
(AND('[1]PWS Information'!$E$10="NTNC",Q5916="Galvanized Requiring Replacement")),
(AND('[1]PWS Information'!$E$10="NTNC",U5916="Single Family Residence",R5916="Yes")))),"Tier 3",
IF((OR((AND('[1]PWS Information'!$E$10="CWS",U5916="Single Family Residence",S5916="Yes",Q5916="Non-Lead", J5916="Non-Lead - Copper",L5916="Before 1989")),
(AND('[1]PWS Information'!$E$10="CWS",U5916="Single Family Residence",S5916="Yes",Q5916="Non-Lead", N5916="Non-Lead - Copper",O5916="Before 1989")))),"Tier 4",
IF((OR((AND('[1]PWS Information'!$E$10="NTNC",Q5916="Non-Lead")),
(AND('[1]PWS Information'!$E$10="CWS",Q5916="Non-Lead",S5916="")),
(AND('[1]PWS Information'!$E$10="CWS",Q5916="Non-Lead",S5916="No")),
(AND('[1]PWS Information'!$E$10="CWS",Q5916="Non-Lead",S5916="Don't Know")),
(AND('[1]PWS Information'!$E$10="CWS",Q5916="Non-Lead", J5916="Non-Lead - Copper", S5916="Yes", L5916="Between 1989 and 2014")),
(AND('[1]PWS Information'!$E$10="CWS",Q5916="Non-Lead", J5916="Non-Lead - Copper", S5916="Yes", L5916="After 2014")),
(AND('[1]PWS Information'!$E$10="CWS",Q5916="Non-Lead", J5916="Non-Lead - Copper", S5916="Yes", L5916="Unknown")),
(AND('[1]PWS Information'!$E$10="CWS",Q5916="Non-Lead", N5916="Non-Lead - Copper", S5916="Yes", O5916="Between 1989 and 2014")),
(AND('[1]PWS Information'!$E$10="CWS",Q5916="Non-Lead", N5916="Non-Lead - Copper", S5916="Yes", O5916="After 2014")),
(AND('[1]PWS Information'!$E$10="CWS",Q5916="Non-Lead", N5916="Non-Lead - Copper", S5916="Yes", O5916="Unknown")),
(AND('[1]PWS Information'!$E$10="CWS",Q5916="Unknown")),
(AND('[1]PWS Information'!$E$10="NTNC",Q5916="Unknown")))),"Tier 5",
"")))))</f>
        <v>Tier 5</v>
      </c>
      <c r="Z5916" s="71"/>
      <c r="AA5916" s="71"/>
    </row>
    <row r="5917" spans="1:27" ht="57.6" x14ac:dyDescent="0.3">
      <c r="A5917" s="1"/>
      <c r="B5917" s="70">
        <v>6872911</v>
      </c>
      <c r="C5917" s="60" t="s">
        <v>2060</v>
      </c>
      <c r="D5917" s="61" t="s">
        <v>2061</v>
      </c>
      <c r="E5917" s="61" t="s">
        <v>128</v>
      </c>
      <c r="F5917" s="61">
        <v>78640</v>
      </c>
      <c r="G5917" s="62" t="s">
        <v>2064</v>
      </c>
      <c r="H5917" s="63">
        <v>29.968615</v>
      </c>
      <c r="I5917" s="64">
        <v>-97.854206000000005</v>
      </c>
      <c r="J5917" s="65" t="s">
        <v>50</v>
      </c>
      <c r="K5917" s="66" t="s">
        <v>51</v>
      </c>
      <c r="L5917" s="62" t="s">
        <v>52</v>
      </c>
      <c r="M5917" s="69"/>
      <c r="N5917" s="65" t="s">
        <v>50</v>
      </c>
      <c r="O5917" s="66" t="s">
        <v>52</v>
      </c>
      <c r="P5917" s="69"/>
      <c r="Q5917" s="55" t="str">
        <f t="shared" si="92"/>
        <v>Non-Lead</v>
      </c>
      <c r="R5917" s="70" t="s">
        <v>51</v>
      </c>
      <c r="S5917" s="70" t="s">
        <v>51</v>
      </c>
      <c r="T5917" s="70"/>
      <c r="U5917" s="71" t="s">
        <v>284</v>
      </c>
      <c r="V5917" s="71" t="s">
        <v>51</v>
      </c>
      <c r="W5917" s="71" t="s">
        <v>51</v>
      </c>
      <c r="X5917" s="71" t="s">
        <v>51</v>
      </c>
      <c r="Y5917" s="72" t="str">
        <f>IF((OR((AND('[1]PWS Information'!$E$10="CWS",U5917="Single Family Residence",Q5917="Lead")),
(AND('[1]PWS Information'!$E$10="CWS",U5917="Multiple Family Residence",'[1]PWS Information'!$E$11="Yes",Q5917="Lead")),
(AND('[1]PWS Information'!$E$10="NTNC",Q5917="Lead")))),"Tier 1",
IF((OR((AND('[1]PWS Information'!$E$10="CWS",U5917="Multiple Family Residence",'[1]PWS Information'!$E$11="No",Q5917="Lead")),
(AND('[1]PWS Information'!$E$10="CWS",U5917="Other",Q5917="Lead")),
(AND('[1]PWS Information'!$E$10="CWS",U5917="Building",Q5917="Lead")))),"Tier 2",
IF((OR((AND('[1]PWS Information'!$E$10="CWS",U5917="Single Family Residence",Q5917="Galvanized Requiring Replacement")),
(AND('[1]PWS Information'!$E$10="CWS",U5917="Single Family Residence",Q5917="Galvanized Requiring Replacement",R5917="Yes")),
(AND('[1]PWS Information'!$E$10="NTNC",Q5917="Galvanized Requiring Replacement")),
(AND('[1]PWS Information'!$E$10="NTNC",U5917="Single Family Residence",R5917="Yes")))),"Tier 3",
IF((OR((AND('[1]PWS Information'!$E$10="CWS",U5917="Single Family Residence",S5917="Yes",Q5917="Non-Lead", J5917="Non-Lead - Copper",L5917="Before 1989")),
(AND('[1]PWS Information'!$E$10="CWS",U5917="Single Family Residence",S5917="Yes",Q5917="Non-Lead", N5917="Non-Lead - Copper",O5917="Before 1989")))),"Tier 4",
IF((OR((AND('[1]PWS Information'!$E$10="NTNC",Q5917="Non-Lead")),
(AND('[1]PWS Information'!$E$10="CWS",Q5917="Non-Lead",S5917="")),
(AND('[1]PWS Information'!$E$10="CWS",Q5917="Non-Lead",S5917="No")),
(AND('[1]PWS Information'!$E$10="CWS",Q5917="Non-Lead",S5917="Don't Know")),
(AND('[1]PWS Information'!$E$10="CWS",Q5917="Non-Lead", J5917="Non-Lead - Copper", S5917="Yes", L5917="Between 1989 and 2014")),
(AND('[1]PWS Information'!$E$10="CWS",Q5917="Non-Lead", J5917="Non-Lead - Copper", S5917="Yes", L5917="After 2014")),
(AND('[1]PWS Information'!$E$10="CWS",Q5917="Non-Lead", J5917="Non-Lead - Copper", S5917="Yes", L5917="Unknown")),
(AND('[1]PWS Information'!$E$10="CWS",Q5917="Non-Lead", N5917="Non-Lead - Copper", S5917="Yes", O5917="Between 1989 and 2014")),
(AND('[1]PWS Information'!$E$10="CWS",Q5917="Non-Lead", N5917="Non-Lead - Copper", S5917="Yes", O5917="After 2014")),
(AND('[1]PWS Information'!$E$10="CWS",Q5917="Non-Lead", N5917="Non-Lead - Copper", S5917="Yes", O5917="Unknown")),
(AND('[1]PWS Information'!$E$10="CWS",Q5917="Unknown")),
(AND('[1]PWS Information'!$E$10="NTNC",Q5917="Unknown")))),"Tier 5",
"")))))</f>
        <v>Tier 5</v>
      </c>
      <c r="Z5917" s="71"/>
      <c r="AA5917" s="71"/>
    </row>
    <row r="5918" spans="1:27" ht="57.6" x14ac:dyDescent="0.3">
      <c r="A5918" s="17"/>
      <c r="B5918" s="70">
        <v>6872911</v>
      </c>
      <c r="C5918" s="60" t="s">
        <v>2060</v>
      </c>
      <c r="D5918" s="61" t="s">
        <v>2061</v>
      </c>
      <c r="E5918" s="61" t="s">
        <v>128</v>
      </c>
      <c r="F5918" s="61">
        <v>78640</v>
      </c>
      <c r="G5918" s="62" t="s">
        <v>2064</v>
      </c>
      <c r="H5918" s="63">
        <v>29.968615</v>
      </c>
      <c r="I5918" s="64">
        <v>-97.854206000000005</v>
      </c>
      <c r="J5918" s="65" t="s">
        <v>50</v>
      </c>
      <c r="K5918" s="66" t="s">
        <v>51</v>
      </c>
      <c r="L5918" s="62" t="s">
        <v>52</v>
      </c>
      <c r="M5918" s="69"/>
      <c r="N5918" s="65" t="s">
        <v>50</v>
      </c>
      <c r="O5918" s="66" t="s">
        <v>52</v>
      </c>
      <c r="P5918" s="69"/>
      <c r="Q5918" s="55" t="str">
        <f t="shared" si="92"/>
        <v>Non-Lead</v>
      </c>
      <c r="R5918" s="70" t="s">
        <v>51</v>
      </c>
      <c r="S5918" s="70" t="s">
        <v>51</v>
      </c>
      <c r="T5918" s="70"/>
      <c r="U5918" s="71" t="s">
        <v>284</v>
      </c>
      <c r="V5918" s="71" t="s">
        <v>51</v>
      </c>
      <c r="W5918" s="71" t="s">
        <v>51</v>
      </c>
      <c r="X5918" s="71" t="s">
        <v>51</v>
      </c>
      <c r="Y5918" s="72" t="str">
        <f>IF((OR((AND('[1]PWS Information'!$E$10="CWS",U5918="Single Family Residence",Q5918="Lead")),
(AND('[1]PWS Information'!$E$10="CWS",U5918="Multiple Family Residence",'[1]PWS Information'!$E$11="Yes",Q5918="Lead")),
(AND('[1]PWS Information'!$E$10="NTNC",Q5918="Lead")))),"Tier 1",
IF((OR((AND('[1]PWS Information'!$E$10="CWS",U5918="Multiple Family Residence",'[1]PWS Information'!$E$11="No",Q5918="Lead")),
(AND('[1]PWS Information'!$E$10="CWS",U5918="Other",Q5918="Lead")),
(AND('[1]PWS Information'!$E$10="CWS",U5918="Building",Q5918="Lead")))),"Tier 2",
IF((OR((AND('[1]PWS Information'!$E$10="CWS",U5918="Single Family Residence",Q5918="Galvanized Requiring Replacement")),
(AND('[1]PWS Information'!$E$10="CWS",U5918="Single Family Residence",Q5918="Galvanized Requiring Replacement",R5918="Yes")),
(AND('[1]PWS Information'!$E$10="NTNC",Q5918="Galvanized Requiring Replacement")),
(AND('[1]PWS Information'!$E$10="NTNC",U5918="Single Family Residence",R5918="Yes")))),"Tier 3",
IF((OR((AND('[1]PWS Information'!$E$10="CWS",U5918="Single Family Residence",S5918="Yes",Q5918="Non-Lead", J5918="Non-Lead - Copper",L5918="Before 1989")),
(AND('[1]PWS Information'!$E$10="CWS",U5918="Single Family Residence",S5918="Yes",Q5918="Non-Lead", N5918="Non-Lead - Copper",O5918="Before 1989")))),"Tier 4",
IF((OR((AND('[1]PWS Information'!$E$10="NTNC",Q5918="Non-Lead")),
(AND('[1]PWS Information'!$E$10="CWS",Q5918="Non-Lead",S5918="")),
(AND('[1]PWS Information'!$E$10="CWS",Q5918="Non-Lead",S5918="No")),
(AND('[1]PWS Information'!$E$10="CWS",Q5918="Non-Lead",S5918="Don't Know")),
(AND('[1]PWS Information'!$E$10="CWS",Q5918="Non-Lead", J5918="Non-Lead - Copper", S5918="Yes", L5918="Between 1989 and 2014")),
(AND('[1]PWS Information'!$E$10="CWS",Q5918="Non-Lead", J5918="Non-Lead - Copper", S5918="Yes", L5918="After 2014")),
(AND('[1]PWS Information'!$E$10="CWS",Q5918="Non-Lead", J5918="Non-Lead - Copper", S5918="Yes", L5918="Unknown")),
(AND('[1]PWS Information'!$E$10="CWS",Q5918="Non-Lead", N5918="Non-Lead - Copper", S5918="Yes", O5918="Between 1989 and 2014")),
(AND('[1]PWS Information'!$E$10="CWS",Q5918="Non-Lead", N5918="Non-Lead - Copper", S5918="Yes", O5918="After 2014")),
(AND('[1]PWS Information'!$E$10="CWS",Q5918="Non-Lead", N5918="Non-Lead - Copper", S5918="Yes", O5918="Unknown")),
(AND('[1]PWS Information'!$E$10="CWS",Q5918="Unknown")),
(AND('[1]PWS Information'!$E$10="NTNC",Q5918="Unknown")))),"Tier 5",
"")))))</f>
        <v>Tier 5</v>
      </c>
      <c r="Z5918" s="71"/>
      <c r="AA5918" s="71"/>
    </row>
    <row r="5919" spans="1:27" ht="57.6" x14ac:dyDescent="0.3">
      <c r="A5919" s="1"/>
      <c r="B5919" s="70">
        <v>6872911</v>
      </c>
      <c r="C5919" s="60" t="s">
        <v>2060</v>
      </c>
      <c r="D5919" s="61" t="s">
        <v>2061</v>
      </c>
      <c r="E5919" s="61" t="s">
        <v>128</v>
      </c>
      <c r="F5919" s="61">
        <v>78640</v>
      </c>
      <c r="G5919" s="62" t="s">
        <v>2064</v>
      </c>
      <c r="H5919" s="63">
        <v>29.968615</v>
      </c>
      <c r="I5919" s="64">
        <v>-97.854206000000005</v>
      </c>
      <c r="J5919" s="65" t="s">
        <v>50</v>
      </c>
      <c r="K5919" s="66" t="s">
        <v>51</v>
      </c>
      <c r="L5919" s="62" t="s">
        <v>52</v>
      </c>
      <c r="M5919" s="69"/>
      <c r="N5919" s="65" t="s">
        <v>50</v>
      </c>
      <c r="O5919" s="66" t="s">
        <v>52</v>
      </c>
      <c r="P5919" s="69"/>
      <c r="Q5919" s="55" t="str">
        <f t="shared" si="92"/>
        <v>Non-Lead</v>
      </c>
      <c r="R5919" s="70" t="s">
        <v>51</v>
      </c>
      <c r="S5919" s="70" t="s">
        <v>51</v>
      </c>
      <c r="T5919" s="70"/>
      <c r="U5919" s="71" t="s">
        <v>284</v>
      </c>
      <c r="V5919" s="71" t="s">
        <v>51</v>
      </c>
      <c r="W5919" s="71" t="s">
        <v>51</v>
      </c>
      <c r="X5919" s="71" t="s">
        <v>51</v>
      </c>
      <c r="Y5919" s="72" t="str">
        <f>IF((OR((AND('[1]PWS Information'!$E$10="CWS",U5919="Single Family Residence",Q5919="Lead")),
(AND('[1]PWS Information'!$E$10="CWS",U5919="Multiple Family Residence",'[1]PWS Information'!$E$11="Yes",Q5919="Lead")),
(AND('[1]PWS Information'!$E$10="NTNC",Q5919="Lead")))),"Tier 1",
IF((OR((AND('[1]PWS Information'!$E$10="CWS",U5919="Multiple Family Residence",'[1]PWS Information'!$E$11="No",Q5919="Lead")),
(AND('[1]PWS Information'!$E$10="CWS",U5919="Other",Q5919="Lead")),
(AND('[1]PWS Information'!$E$10="CWS",U5919="Building",Q5919="Lead")))),"Tier 2",
IF((OR((AND('[1]PWS Information'!$E$10="CWS",U5919="Single Family Residence",Q5919="Galvanized Requiring Replacement")),
(AND('[1]PWS Information'!$E$10="CWS",U5919="Single Family Residence",Q5919="Galvanized Requiring Replacement",R5919="Yes")),
(AND('[1]PWS Information'!$E$10="NTNC",Q5919="Galvanized Requiring Replacement")),
(AND('[1]PWS Information'!$E$10="NTNC",U5919="Single Family Residence",R5919="Yes")))),"Tier 3",
IF((OR((AND('[1]PWS Information'!$E$10="CWS",U5919="Single Family Residence",S5919="Yes",Q5919="Non-Lead", J5919="Non-Lead - Copper",L5919="Before 1989")),
(AND('[1]PWS Information'!$E$10="CWS",U5919="Single Family Residence",S5919="Yes",Q5919="Non-Lead", N5919="Non-Lead - Copper",O5919="Before 1989")))),"Tier 4",
IF((OR((AND('[1]PWS Information'!$E$10="NTNC",Q5919="Non-Lead")),
(AND('[1]PWS Information'!$E$10="CWS",Q5919="Non-Lead",S5919="")),
(AND('[1]PWS Information'!$E$10="CWS",Q5919="Non-Lead",S5919="No")),
(AND('[1]PWS Information'!$E$10="CWS",Q5919="Non-Lead",S5919="Don't Know")),
(AND('[1]PWS Information'!$E$10="CWS",Q5919="Non-Lead", J5919="Non-Lead - Copper", S5919="Yes", L5919="Between 1989 and 2014")),
(AND('[1]PWS Information'!$E$10="CWS",Q5919="Non-Lead", J5919="Non-Lead - Copper", S5919="Yes", L5919="After 2014")),
(AND('[1]PWS Information'!$E$10="CWS",Q5919="Non-Lead", J5919="Non-Lead - Copper", S5919="Yes", L5919="Unknown")),
(AND('[1]PWS Information'!$E$10="CWS",Q5919="Non-Lead", N5919="Non-Lead - Copper", S5919="Yes", O5919="Between 1989 and 2014")),
(AND('[1]PWS Information'!$E$10="CWS",Q5919="Non-Lead", N5919="Non-Lead - Copper", S5919="Yes", O5919="After 2014")),
(AND('[1]PWS Information'!$E$10="CWS",Q5919="Non-Lead", N5919="Non-Lead - Copper", S5919="Yes", O5919="Unknown")),
(AND('[1]PWS Information'!$E$10="CWS",Q5919="Unknown")),
(AND('[1]PWS Information'!$E$10="NTNC",Q5919="Unknown")))),"Tier 5",
"")))))</f>
        <v>Tier 5</v>
      </c>
      <c r="Z5919" s="71"/>
      <c r="AA5919" s="71"/>
    </row>
    <row r="5920" spans="1:27" ht="57.6" x14ac:dyDescent="0.3">
      <c r="A5920" s="1"/>
      <c r="B5920" s="70">
        <v>6872911</v>
      </c>
      <c r="C5920" s="60" t="s">
        <v>2060</v>
      </c>
      <c r="D5920" s="61" t="s">
        <v>2061</v>
      </c>
      <c r="E5920" s="61" t="s">
        <v>128</v>
      </c>
      <c r="F5920" s="61">
        <v>78640</v>
      </c>
      <c r="G5920" s="62" t="s">
        <v>2064</v>
      </c>
      <c r="H5920" s="63">
        <v>29.968615</v>
      </c>
      <c r="I5920" s="64">
        <v>-97.854206000000005</v>
      </c>
      <c r="J5920" s="65" t="s">
        <v>50</v>
      </c>
      <c r="K5920" s="66" t="s">
        <v>51</v>
      </c>
      <c r="L5920" s="62" t="s">
        <v>52</v>
      </c>
      <c r="M5920" s="69"/>
      <c r="N5920" s="65" t="s">
        <v>50</v>
      </c>
      <c r="O5920" s="66" t="s">
        <v>52</v>
      </c>
      <c r="P5920" s="69"/>
      <c r="Q5920" s="55" t="str">
        <f t="shared" si="92"/>
        <v>Non-Lead</v>
      </c>
      <c r="R5920" s="70" t="s">
        <v>51</v>
      </c>
      <c r="S5920" s="70" t="s">
        <v>51</v>
      </c>
      <c r="T5920" s="70"/>
      <c r="U5920" s="71" t="s">
        <v>284</v>
      </c>
      <c r="V5920" s="71" t="s">
        <v>51</v>
      </c>
      <c r="W5920" s="71" t="s">
        <v>51</v>
      </c>
      <c r="X5920" s="71" t="s">
        <v>51</v>
      </c>
      <c r="Y5920" s="72" t="str">
        <f>IF((OR((AND('[1]PWS Information'!$E$10="CWS",U5920="Single Family Residence",Q5920="Lead")),
(AND('[1]PWS Information'!$E$10="CWS",U5920="Multiple Family Residence",'[1]PWS Information'!$E$11="Yes",Q5920="Lead")),
(AND('[1]PWS Information'!$E$10="NTNC",Q5920="Lead")))),"Tier 1",
IF((OR((AND('[1]PWS Information'!$E$10="CWS",U5920="Multiple Family Residence",'[1]PWS Information'!$E$11="No",Q5920="Lead")),
(AND('[1]PWS Information'!$E$10="CWS",U5920="Other",Q5920="Lead")),
(AND('[1]PWS Information'!$E$10="CWS",U5920="Building",Q5920="Lead")))),"Tier 2",
IF((OR((AND('[1]PWS Information'!$E$10="CWS",U5920="Single Family Residence",Q5920="Galvanized Requiring Replacement")),
(AND('[1]PWS Information'!$E$10="CWS",U5920="Single Family Residence",Q5920="Galvanized Requiring Replacement",R5920="Yes")),
(AND('[1]PWS Information'!$E$10="NTNC",Q5920="Galvanized Requiring Replacement")),
(AND('[1]PWS Information'!$E$10="NTNC",U5920="Single Family Residence",R5920="Yes")))),"Tier 3",
IF((OR((AND('[1]PWS Information'!$E$10="CWS",U5920="Single Family Residence",S5920="Yes",Q5920="Non-Lead", J5920="Non-Lead - Copper",L5920="Before 1989")),
(AND('[1]PWS Information'!$E$10="CWS",U5920="Single Family Residence",S5920="Yes",Q5920="Non-Lead", N5920="Non-Lead - Copper",O5920="Before 1989")))),"Tier 4",
IF((OR((AND('[1]PWS Information'!$E$10="NTNC",Q5920="Non-Lead")),
(AND('[1]PWS Information'!$E$10="CWS",Q5920="Non-Lead",S5920="")),
(AND('[1]PWS Information'!$E$10="CWS",Q5920="Non-Lead",S5920="No")),
(AND('[1]PWS Information'!$E$10="CWS",Q5920="Non-Lead",S5920="Don't Know")),
(AND('[1]PWS Information'!$E$10="CWS",Q5920="Non-Lead", J5920="Non-Lead - Copper", S5920="Yes", L5920="Between 1989 and 2014")),
(AND('[1]PWS Information'!$E$10="CWS",Q5920="Non-Lead", J5920="Non-Lead - Copper", S5920="Yes", L5920="After 2014")),
(AND('[1]PWS Information'!$E$10="CWS",Q5920="Non-Lead", J5920="Non-Lead - Copper", S5920="Yes", L5920="Unknown")),
(AND('[1]PWS Information'!$E$10="CWS",Q5920="Non-Lead", N5920="Non-Lead - Copper", S5920="Yes", O5920="Between 1989 and 2014")),
(AND('[1]PWS Information'!$E$10="CWS",Q5920="Non-Lead", N5920="Non-Lead - Copper", S5920="Yes", O5920="After 2014")),
(AND('[1]PWS Information'!$E$10="CWS",Q5920="Non-Lead", N5920="Non-Lead - Copper", S5920="Yes", O5920="Unknown")),
(AND('[1]PWS Information'!$E$10="CWS",Q5920="Unknown")),
(AND('[1]PWS Information'!$E$10="NTNC",Q5920="Unknown")))),"Tier 5",
"")))))</f>
        <v>Tier 5</v>
      </c>
      <c r="Z5920" s="71"/>
      <c r="AA5920" s="71"/>
    </row>
    <row r="5921" spans="1:27" ht="57.6" x14ac:dyDescent="0.3">
      <c r="A5921" s="1"/>
      <c r="B5921" s="70">
        <v>6872911</v>
      </c>
      <c r="C5921" s="60" t="s">
        <v>2060</v>
      </c>
      <c r="D5921" s="61" t="s">
        <v>2061</v>
      </c>
      <c r="E5921" s="61" t="s">
        <v>128</v>
      </c>
      <c r="F5921" s="61">
        <v>78640</v>
      </c>
      <c r="G5921" s="62" t="s">
        <v>2064</v>
      </c>
      <c r="H5921" s="63">
        <v>29.968615</v>
      </c>
      <c r="I5921" s="64">
        <v>-97.854206000000005</v>
      </c>
      <c r="J5921" s="65" t="s">
        <v>50</v>
      </c>
      <c r="K5921" s="66" t="s">
        <v>51</v>
      </c>
      <c r="L5921" s="62" t="s">
        <v>52</v>
      </c>
      <c r="M5921" s="69"/>
      <c r="N5921" s="65" t="s">
        <v>50</v>
      </c>
      <c r="O5921" s="66" t="s">
        <v>52</v>
      </c>
      <c r="P5921" s="69"/>
      <c r="Q5921" s="55" t="str">
        <f t="shared" si="92"/>
        <v>Non-Lead</v>
      </c>
      <c r="R5921" s="70" t="s">
        <v>51</v>
      </c>
      <c r="S5921" s="70" t="s">
        <v>51</v>
      </c>
      <c r="T5921" s="70"/>
      <c r="U5921" s="71" t="s">
        <v>284</v>
      </c>
      <c r="V5921" s="71" t="s">
        <v>51</v>
      </c>
      <c r="W5921" s="71" t="s">
        <v>51</v>
      </c>
      <c r="X5921" s="71" t="s">
        <v>51</v>
      </c>
      <c r="Y5921" s="72" t="str">
        <f>IF((OR((AND('[1]PWS Information'!$E$10="CWS",U5921="Single Family Residence",Q5921="Lead")),
(AND('[1]PWS Information'!$E$10="CWS",U5921="Multiple Family Residence",'[1]PWS Information'!$E$11="Yes",Q5921="Lead")),
(AND('[1]PWS Information'!$E$10="NTNC",Q5921="Lead")))),"Tier 1",
IF((OR((AND('[1]PWS Information'!$E$10="CWS",U5921="Multiple Family Residence",'[1]PWS Information'!$E$11="No",Q5921="Lead")),
(AND('[1]PWS Information'!$E$10="CWS",U5921="Other",Q5921="Lead")),
(AND('[1]PWS Information'!$E$10="CWS",U5921="Building",Q5921="Lead")))),"Tier 2",
IF((OR((AND('[1]PWS Information'!$E$10="CWS",U5921="Single Family Residence",Q5921="Galvanized Requiring Replacement")),
(AND('[1]PWS Information'!$E$10="CWS",U5921="Single Family Residence",Q5921="Galvanized Requiring Replacement",R5921="Yes")),
(AND('[1]PWS Information'!$E$10="NTNC",Q5921="Galvanized Requiring Replacement")),
(AND('[1]PWS Information'!$E$10="NTNC",U5921="Single Family Residence",R5921="Yes")))),"Tier 3",
IF((OR((AND('[1]PWS Information'!$E$10="CWS",U5921="Single Family Residence",S5921="Yes",Q5921="Non-Lead", J5921="Non-Lead - Copper",L5921="Before 1989")),
(AND('[1]PWS Information'!$E$10="CWS",U5921="Single Family Residence",S5921="Yes",Q5921="Non-Lead", N5921="Non-Lead - Copper",O5921="Before 1989")))),"Tier 4",
IF((OR((AND('[1]PWS Information'!$E$10="NTNC",Q5921="Non-Lead")),
(AND('[1]PWS Information'!$E$10="CWS",Q5921="Non-Lead",S5921="")),
(AND('[1]PWS Information'!$E$10="CWS",Q5921="Non-Lead",S5921="No")),
(AND('[1]PWS Information'!$E$10="CWS",Q5921="Non-Lead",S5921="Don't Know")),
(AND('[1]PWS Information'!$E$10="CWS",Q5921="Non-Lead", J5921="Non-Lead - Copper", S5921="Yes", L5921="Between 1989 and 2014")),
(AND('[1]PWS Information'!$E$10="CWS",Q5921="Non-Lead", J5921="Non-Lead - Copper", S5921="Yes", L5921="After 2014")),
(AND('[1]PWS Information'!$E$10="CWS",Q5921="Non-Lead", J5921="Non-Lead - Copper", S5921="Yes", L5921="Unknown")),
(AND('[1]PWS Information'!$E$10="CWS",Q5921="Non-Lead", N5921="Non-Lead - Copper", S5921="Yes", O5921="Between 1989 and 2014")),
(AND('[1]PWS Information'!$E$10="CWS",Q5921="Non-Lead", N5921="Non-Lead - Copper", S5921="Yes", O5921="After 2014")),
(AND('[1]PWS Information'!$E$10="CWS",Q5921="Non-Lead", N5921="Non-Lead - Copper", S5921="Yes", O5921="Unknown")),
(AND('[1]PWS Information'!$E$10="CWS",Q5921="Unknown")),
(AND('[1]PWS Information'!$E$10="NTNC",Q5921="Unknown")))),"Tier 5",
"")))))</f>
        <v>Tier 5</v>
      </c>
      <c r="Z5921" s="71"/>
      <c r="AA5921" s="71"/>
    </row>
    <row r="5922" spans="1:27" ht="57.6" x14ac:dyDescent="0.3">
      <c r="A5922" s="17"/>
      <c r="B5922" s="70">
        <v>6872911</v>
      </c>
      <c r="C5922" s="60" t="s">
        <v>2060</v>
      </c>
      <c r="D5922" s="61" t="s">
        <v>2061</v>
      </c>
      <c r="E5922" s="61" t="s">
        <v>128</v>
      </c>
      <c r="F5922" s="61">
        <v>78640</v>
      </c>
      <c r="G5922" s="62" t="s">
        <v>2064</v>
      </c>
      <c r="H5922" s="63">
        <v>29.968615</v>
      </c>
      <c r="I5922" s="64">
        <v>-97.854206000000005</v>
      </c>
      <c r="J5922" s="65" t="s">
        <v>50</v>
      </c>
      <c r="K5922" s="66" t="s">
        <v>51</v>
      </c>
      <c r="L5922" s="62" t="s">
        <v>52</v>
      </c>
      <c r="M5922" s="69"/>
      <c r="N5922" s="65" t="s">
        <v>50</v>
      </c>
      <c r="O5922" s="66" t="s">
        <v>52</v>
      </c>
      <c r="P5922" s="69"/>
      <c r="Q5922" s="55" t="str">
        <f t="shared" si="92"/>
        <v>Non-Lead</v>
      </c>
      <c r="R5922" s="70" t="s">
        <v>51</v>
      </c>
      <c r="S5922" s="70" t="s">
        <v>51</v>
      </c>
      <c r="T5922" s="70"/>
      <c r="U5922" s="71" t="s">
        <v>284</v>
      </c>
      <c r="V5922" s="71" t="s">
        <v>51</v>
      </c>
      <c r="W5922" s="71" t="s">
        <v>51</v>
      </c>
      <c r="X5922" s="71" t="s">
        <v>51</v>
      </c>
      <c r="Y5922" s="72" t="str">
        <f>IF((OR((AND('[1]PWS Information'!$E$10="CWS",U5922="Single Family Residence",Q5922="Lead")),
(AND('[1]PWS Information'!$E$10="CWS",U5922="Multiple Family Residence",'[1]PWS Information'!$E$11="Yes",Q5922="Lead")),
(AND('[1]PWS Information'!$E$10="NTNC",Q5922="Lead")))),"Tier 1",
IF((OR((AND('[1]PWS Information'!$E$10="CWS",U5922="Multiple Family Residence",'[1]PWS Information'!$E$11="No",Q5922="Lead")),
(AND('[1]PWS Information'!$E$10="CWS",U5922="Other",Q5922="Lead")),
(AND('[1]PWS Information'!$E$10="CWS",U5922="Building",Q5922="Lead")))),"Tier 2",
IF((OR((AND('[1]PWS Information'!$E$10="CWS",U5922="Single Family Residence",Q5922="Galvanized Requiring Replacement")),
(AND('[1]PWS Information'!$E$10="CWS",U5922="Single Family Residence",Q5922="Galvanized Requiring Replacement",R5922="Yes")),
(AND('[1]PWS Information'!$E$10="NTNC",Q5922="Galvanized Requiring Replacement")),
(AND('[1]PWS Information'!$E$10="NTNC",U5922="Single Family Residence",R5922="Yes")))),"Tier 3",
IF((OR((AND('[1]PWS Information'!$E$10="CWS",U5922="Single Family Residence",S5922="Yes",Q5922="Non-Lead", J5922="Non-Lead - Copper",L5922="Before 1989")),
(AND('[1]PWS Information'!$E$10="CWS",U5922="Single Family Residence",S5922="Yes",Q5922="Non-Lead", N5922="Non-Lead - Copper",O5922="Before 1989")))),"Tier 4",
IF((OR((AND('[1]PWS Information'!$E$10="NTNC",Q5922="Non-Lead")),
(AND('[1]PWS Information'!$E$10="CWS",Q5922="Non-Lead",S5922="")),
(AND('[1]PWS Information'!$E$10="CWS",Q5922="Non-Lead",S5922="No")),
(AND('[1]PWS Information'!$E$10="CWS",Q5922="Non-Lead",S5922="Don't Know")),
(AND('[1]PWS Information'!$E$10="CWS",Q5922="Non-Lead", J5922="Non-Lead - Copper", S5922="Yes", L5922="Between 1989 and 2014")),
(AND('[1]PWS Information'!$E$10="CWS",Q5922="Non-Lead", J5922="Non-Lead - Copper", S5922="Yes", L5922="After 2014")),
(AND('[1]PWS Information'!$E$10="CWS",Q5922="Non-Lead", J5922="Non-Lead - Copper", S5922="Yes", L5922="Unknown")),
(AND('[1]PWS Information'!$E$10="CWS",Q5922="Non-Lead", N5922="Non-Lead - Copper", S5922="Yes", O5922="Between 1989 and 2014")),
(AND('[1]PWS Information'!$E$10="CWS",Q5922="Non-Lead", N5922="Non-Lead - Copper", S5922="Yes", O5922="After 2014")),
(AND('[1]PWS Information'!$E$10="CWS",Q5922="Non-Lead", N5922="Non-Lead - Copper", S5922="Yes", O5922="Unknown")),
(AND('[1]PWS Information'!$E$10="CWS",Q5922="Unknown")),
(AND('[1]PWS Information'!$E$10="NTNC",Q5922="Unknown")))),"Tier 5",
"")))))</f>
        <v>Tier 5</v>
      </c>
      <c r="Z5922" s="71"/>
      <c r="AA5922" s="71"/>
    </row>
    <row r="5923" spans="1:27" ht="57.6" x14ac:dyDescent="0.3">
      <c r="A5923" s="1"/>
      <c r="B5923" s="70">
        <v>6872911</v>
      </c>
      <c r="C5923" s="60" t="s">
        <v>2060</v>
      </c>
      <c r="D5923" s="61" t="s">
        <v>2061</v>
      </c>
      <c r="E5923" s="61" t="s">
        <v>128</v>
      </c>
      <c r="F5923" s="61">
        <v>78640</v>
      </c>
      <c r="G5923" s="62" t="s">
        <v>2064</v>
      </c>
      <c r="H5923" s="63">
        <v>29.968615</v>
      </c>
      <c r="I5923" s="64">
        <v>-97.854206000000005</v>
      </c>
      <c r="J5923" s="65" t="s">
        <v>50</v>
      </c>
      <c r="K5923" s="66" t="s">
        <v>51</v>
      </c>
      <c r="L5923" s="62" t="s">
        <v>52</v>
      </c>
      <c r="M5923" s="69"/>
      <c r="N5923" s="65" t="s">
        <v>50</v>
      </c>
      <c r="O5923" s="66" t="s">
        <v>52</v>
      </c>
      <c r="P5923" s="69"/>
      <c r="Q5923" s="55" t="str">
        <f t="shared" si="92"/>
        <v>Non-Lead</v>
      </c>
      <c r="R5923" s="70" t="s">
        <v>51</v>
      </c>
      <c r="S5923" s="70" t="s">
        <v>51</v>
      </c>
      <c r="T5923" s="70"/>
      <c r="U5923" s="71" t="s">
        <v>284</v>
      </c>
      <c r="V5923" s="71" t="s">
        <v>51</v>
      </c>
      <c r="W5923" s="71" t="s">
        <v>51</v>
      </c>
      <c r="X5923" s="71" t="s">
        <v>51</v>
      </c>
      <c r="Y5923" s="72" t="str">
        <f>IF((OR((AND('[1]PWS Information'!$E$10="CWS",U5923="Single Family Residence",Q5923="Lead")),
(AND('[1]PWS Information'!$E$10="CWS",U5923="Multiple Family Residence",'[1]PWS Information'!$E$11="Yes",Q5923="Lead")),
(AND('[1]PWS Information'!$E$10="NTNC",Q5923="Lead")))),"Tier 1",
IF((OR((AND('[1]PWS Information'!$E$10="CWS",U5923="Multiple Family Residence",'[1]PWS Information'!$E$11="No",Q5923="Lead")),
(AND('[1]PWS Information'!$E$10="CWS",U5923="Other",Q5923="Lead")),
(AND('[1]PWS Information'!$E$10="CWS",U5923="Building",Q5923="Lead")))),"Tier 2",
IF((OR((AND('[1]PWS Information'!$E$10="CWS",U5923="Single Family Residence",Q5923="Galvanized Requiring Replacement")),
(AND('[1]PWS Information'!$E$10="CWS",U5923="Single Family Residence",Q5923="Galvanized Requiring Replacement",R5923="Yes")),
(AND('[1]PWS Information'!$E$10="NTNC",Q5923="Galvanized Requiring Replacement")),
(AND('[1]PWS Information'!$E$10="NTNC",U5923="Single Family Residence",R5923="Yes")))),"Tier 3",
IF((OR((AND('[1]PWS Information'!$E$10="CWS",U5923="Single Family Residence",S5923="Yes",Q5923="Non-Lead", J5923="Non-Lead - Copper",L5923="Before 1989")),
(AND('[1]PWS Information'!$E$10="CWS",U5923="Single Family Residence",S5923="Yes",Q5923="Non-Lead", N5923="Non-Lead - Copper",O5923="Before 1989")))),"Tier 4",
IF((OR((AND('[1]PWS Information'!$E$10="NTNC",Q5923="Non-Lead")),
(AND('[1]PWS Information'!$E$10="CWS",Q5923="Non-Lead",S5923="")),
(AND('[1]PWS Information'!$E$10="CWS",Q5923="Non-Lead",S5923="No")),
(AND('[1]PWS Information'!$E$10="CWS",Q5923="Non-Lead",S5923="Don't Know")),
(AND('[1]PWS Information'!$E$10="CWS",Q5923="Non-Lead", J5923="Non-Lead - Copper", S5923="Yes", L5923="Between 1989 and 2014")),
(AND('[1]PWS Information'!$E$10="CWS",Q5923="Non-Lead", J5923="Non-Lead - Copper", S5923="Yes", L5923="After 2014")),
(AND('[1]PWS Information'!$E$10="CWS",Q5923="Non-Lead", J5923="Non-Lead - Copper", S5923="Yes", L5923="Unknown")),
(AND('[1]PWS Information'!$E$10="CWS",Q5923="Non-Lead", N5923="Non-Lead - Copper", S5923="Yes", O5923="Between 1989 and 2014")),
(AND('[1]PWS Information'!$E$10="CWS",Q5923="Non-Lead", N5923="Non-Lead - Copper", S5923="Yes", O5923="After 2014")),
(AND('[1]PWS Information'!$E$10="CWS",Q5923="Non-Lead", N5923="Non-Lead - Copper", S5923="Yes", O5923="Unknown")),
(AND('[1]PWS Information'!$E$10="CWS",Q5923="Unknown")),
(AND('[1]PWS Information'!$E$10="NTNC",Q5923="Unknown")))),"Tier 5",
"")))))</f>
        <v>Tier 5</v>
      </c>
      <c r="Z5923" s="71"/>
      <c r="AA5923" s="71"/>
    </row>
    <row r="5924" spans="1:27" ht="57.6" x14ac:dyDescent="0.3">
      <c r="A5924" s="1"/>
      <c r="B5924" s="70">
        <v>6872911</v>
      </c>
      <c r="C5924" s="60" t="s">
        <v>2060</v>
      </c>
      <c r="D5924" s="61" t="s">
        <v>2061</v>
      </c>
      <c r="E5924" s="61" t="s">
        <v>128</v>
      </c>
      <c r="F5924" s="61">
        <v>78640</v>
      </c>
      <c r="G5924" s="62" t="s">
        <v>2064</v>
      </c>
      <c r="H5924" s="63">
        <v>29.968615</v>
      </c>
      <c r="I5924" s="64">
        <v>-97.854206000000005</v>
      </c>
      <c r="J5924" s="65" t="s">
        <v>50</v>
      </c>
      <c r="K5924" s="66" t="s">
        <v>51</v>
      </c>
      <c r="L5924" s="62" t="s">
        <v>52</v>
      </c>
      <c r="M5924" s="69"/>
      <c r="N5924" s="65" t="s">
        <v>50</v>
      </c>
      <c r="O5924" s="66" t="s">
        <v>52</v>
      </c>
      <c r="P5924" s="69"/>
      <c r="Q5924" s="55" t="str">
        <f t="shared" si="92"/>
        <v>Non-Lead</v>
      </c>
      <c r="R5924" s="70" t="s">
        <v>51</v>
      </c>
      <c r="S5924" s="70" t="s">
        <v>51</v>
      </c>
      <c r="T5924" s="70"/>
      <c r="U5924" s="71" t="s">
        <v>284</v>
      </c>
      <c r="V5924" s="71" t="s">
        <v>51</v>
      </c>
      <c r="W5924" s="71" t="s">
        <v>51</v>
      </c>
      <c r="X5924" s="71" t="s">
        <v>51</v>
      </c>
      <c r="Y5924" s="72" t="str">
        <f>IF((OR((AND('[1]PWS Information'!$E$10="CWS",U5924="Single Family Residence",Q5924="Lead")),
(AND('[1]PWS Information'!$E$10="CWS",U5924="Multiple Family Residence",'[1]PWS Information'!$E$11="Yes",Q5924="Lead")),
(AND('[1]PWS Information'!$E$10="NTNC",Q5924="Lead")))),"Tier 1",
IF((OR((AND('[1]PWS Information'!$E$10="CWS",U5924="Multiple Family Residence",'[1]PWS Information'!$E$11="No",Q5924="Lead")),
(AND('[1]PWS Information'!$E$10="CWS",U5924="Other",Q5924="Lead")),
(AND('[1]PWS Information'!$E$10="CWS",U5924="Building",Q5924="Lead")))),"Tier 2",
IF((OR((AND('[1]PWS Information'!$E$10="CWS",U5924="Single Family Residence",Q5924="Galvanized Requiring Replacement")),
(AND('[1]PWS Information'!$E$10="CWS",U5924="Single Family Residence",Q5924="Galvanized Requiring Replacement",R5924="Yes")),
(AND('[1]PWS Information'!$E$10="NTNC",Q5924="Galvanized Requiring Replacement")),
(AND('[1]PWS Information'!$E$10="NTNC",U5924="Single Family Residence",R5924="Yes")))),"Tier 3",
IF((OR((AND('[1]PWS Information'!$E$10="CWS",U5924="Single Family Residence",S5924="Yes",Q5924="Non-Lead", J5924="Non-Lead - Copper",L5924="Before 1989")),
(AND('[1]PWS Information'!$E$10="CWS",U5924="Single Family Residence",S5924="Yes",Q5924="Non-Lead", N5924="Non-Lead - Copper",O5924="Before 1989")))),"Tier 4",
IF((OR((AND('[1]PWS Information'!$E$10="NTNC",Q5924="Non-Lead")),
(AND('[1]PWS Information'!$E$10="CWS",Q5924="Non-Lead",S5924="")),
(AND('[1]PWS Information'!$E$10="CWS",Q5924="Non-Lead",S5924="No")),
(AND('[1]PWS Information'!$E$10="CWS",Q5924="Non-Lead",S5924="Don't Know")),
(AND('[1]PWS Information'!$E$10="CWS",Q5924="Non-Lead", J5924="Non-Lead - Copper", S5924="Yes", L5924="Between 1989 and 2014")),
(AND('[1]PWS Information'!$E$10="CWS",Q5924="Non-Lead", J5924="Non-Lead - Copper", S5924="Yes", L5924="After 2014")),
(AND('[1]PWS Information'!$E$10="CWS",Q5924="Non-Lead", J5924="Non-Lead - Copper", S5924="Yes", L5924="Unknown")),
(AND('[1]PWS Information'!$E$10="CWS",Q5924="Non-Lead", N5924="Non-Lead - Copper", S5924="Yes", O5924="Between 1989 and 2014")),
(AND('[1]PWS Information'!$E$10="CWS",Q5924="Non-Lead", N5924="Non-Lead - Copper", S5924="Yes", O5924="After 2014")),
(AND('[1]PWS Information'!$E$10="CWS",Q5924="Non-Lead", N5924="Non-Lead - Copper", S5924="Yes", O5924="Unknown")),
(AND('[1]PWS Information'!$E$10="CWS",Q5924="Unknown")),
(AND('[1]PWS Information'!$E$10="NTNC",Q5924="Unknown")))),"Tier 5",
"")))))</f>
        <v>Tier 5</v>
      </c>
      <c r="Z5924" s="71"/>
      <c r="AA5924" s="71"/>
    </row>
    <row r="5925" spans="1:27" ht="57.6" x14ac:dyDescent="0.3">
      <c r="A5925" s="1"/>
      <c r="B5925" s="70">
        <v>6872911</v>
      </c>
      <c r="C5925" s="60" t="s">
        <v>2060</v>
      </c>
      <c r="D5925" s="61" t="s">
        <v>2061</v>
      </c>
      <c r="E5925" s="61" t="s">
        <v>128</v>
      </c>
      <c r="F5925" s="61">
        <v>78640</v>
      </c>
      <c r="G5925" s="62" t="s">
        <v>2064</v>
      </c>
      <c r="H5925" s="63">
        <v>29.968615</v>
      </c>
      <c r="I5925" s="64">
        <v>-97.854206000000005</v>
      </c>
      <c r="J5925" s="65" t="s">
        <v>50</v>
      </c>
      <c r="K5925" s="66" t="s">
        <v>51</v>
      </c>
      <c r="L5925" s="62" t="s">
        <v>52</v>
      </c>
      <c r="M5925" s="69"/>
      <c r="N5925" s="65" t="s">
        <v>50</v>
      </c>
      <c r="O5925" s="66" t="s">
        <v>52</v>
      </c>
      <c r="P5925" s="69"/>
      <c r="Q5925" s="55" t="str">
        <f t="shared" si="92"/>
        <v>Non-Lead</v>
      </c>
      <c r="R5925" s="70" t="s">
        <v>51</v>
      </c>
      <c r="S5925" s="70" t="s">
        <v>51</v>
      </c>
      <c r="T5925" s="70"/>
      <c r="U5925" s="71" t="s">
        <v>284</v>
      </c>
      <c r="V5925" s="71" t="s">
        <v>51</v>
      </c>
      <c r="W5925" s="71" t="s">
        <v>51</v>
      </c>
      <c r="X5925" s="71" t="s">
        <v>51</v>
      </c>
      <c r="Y5925" s="72" t="str">
        <f>IF((OR((AND('[1]PWS Information'!$E$10="CWS",U5925="Single Family Residence",Q5925="Lead")),
(AND('[1]PWS Information'!$E$10="CWS",U5925="Multiple Family Residence",'[1]PWS Information'!$E$11="Yes",Q5925="Lead")),
(AND('[1]PWS Information'!$E$10="NTNC",Q5925="Lead")))),"Tier 1",
IF((OR((AND('[1]PWS Information'!$E$10="CWS",U5925="Multiple Family Residence",'[1]PWS Information'!$E$11="No",Q5925="Lead")),
(AND('[1]PWS Information'!$E$10="CWS",U5925="Other",Q5925="Lead")),
(AND('[1]PWS Information'!$E$10="CWS",U5925="Building",Q5925="Lead")))),"Tier 2",
IF((OR((AND('[1]PWS Information'!$E$10="CWS",U5925="Single Family Residence",Q5925="Galvanized Requiring Replacement")),
(AND('[1]PWS Information'!$E$10="CWS",U5925="Single Family Residence",Q5925="Galvanized Requiring Replacement",R5925="Yes")),
(AND('[1]PWS Information'!$E$10="NTNC",Q5925="Galvanized Requiring Replacement")),
(AND('[1]PWS Information'!$E$10="NTNC",U5925="Single Family Residence",R5925="Yes")))),"Tier 3",
IF((OR((AND('[1]PWS Information'!$E$10="CWS",U5925="Single Family Residence",S5925="Yes",Q5925="Non-Lead", J5925="Non-Lead - Copper",L5925="Before 1989")),
(AND('[1]PWS Information'!$E$10="CWS",U5925="Single Family Residence",S5925="Yes",Q5925="Non-Lead", N5925="Non-Lead - Copper",O5925="Before 1989")))),"Tier 4",
IF((OR((AND('[1]PWS Information'!$E$10="NTNC",Q5925="Non-Lead")),
(AND('[1]PWS Information'!$E$10="CWS",Q5925="Non-Lead",S5925="")),
(AND('[1]PWS Information'!$E$10="CWS",Q5925="Non-Lead",S5925="No")),
(AND('[1]PWS Information'!$E$10="CWS",Q5925="Non-Lead",S5925="Don't Know")),
(AND('[1]PWS Information'!$E$10="CWS",Q5925="Non-Lead", J5925="Non-Lead - Copper", S5925="Yes", L5925="Between 1989 and 2014")),
(AND('[1]PWS Information'!$E$10="CWS",Q5925="Non-Lead", J5925="Non-Lead - Copper", S5925="Yes", L5925="After 2014")),
(AND('[1]PWS Information'!$E$10="CWS",Q5925="Non-Lead", J5925="Non-Lead - Copper", S5925="Yes", L5925="Unknown")),
(AND('[1]PWS Information'!$E$10="CWS",Q5925="Non-Lead", N5925="Non-Lead - Copper", S5925="Yes", O5925="Between 1989 and 2014")),
(AND('[1]PWS Information'!$E$10="CWS",Q5925="Non-Lead", N5925="Non-Lead - Copper", S5925="Yes", O5925="After 2014")),
(AND('[1]PWS Information'!$E$10="CWS",Q5925="Non-Lead", N5925="Non-Lead - Copper", S5925="Yes", O5925="Unknown")),
(AND('[1]PWS Information'!$E$10="CWS",Q5925="Unknown")),
(AND('[1]PWS Information'!$E$10="NTNC",Q5925="Unknown")))),"Tier 5",
"")))))</f>
        <v>Tier 5</v>
      </c>
      <c r="Z5925" s="71"/>
      <c r="AA5925" s="71"/>
    </row>
    <row r="5926" spans="1:27" ht="57.6" x14ac:dyDescent="0.3">
      <c r="A5926" s="17"/>
      <c r="B5926" s="70">
        <v>6872911</v>
      </c>
      <c r="C5926" s="60" t="s">
        <v>2060</v>
      </c>
      <c r="D5926" s="61" t="s">
        <v>2061</v>
      </c>
      <c r="E5926" s="61" t="s">
        <v>128</v>
      </c>
      <c r="F5926" s="61">
        <v>78640</v>
      </c>
      <c r="G5926" s="62" t="s">
        <v>2064</v>
      </c>
      <c r="H5926" s="63">
        <v>29.968615</v>
      </c>
      <c r="I5926" s="64">
        <v>-97.854206000000005</v>
      </c>
      <c r="J5926" s="65" t="s">
        <v>50</v>
      </c>
      <c r="K5926" s="66" t="s">
        <v>51</v>
      </c>
      <c r="L5926" s="62" t="s">
        <v>52</v>
      </c>
      <c r="M5926" s="69"/>
      <c r="N5926" s="65" t="s">
        <v>50</v>
      </c>
      <c r="O5926" s="66" t="s">
        <v>52</v>
      </c>
      <c r="P5926" s="69"/>
      <c r="Q5926" s="55" t="str">
        <f t="shared" si="92"/>
        <v>Non-Lead</v>
      </c>
      <c r="R5926" s="70" t="s">
        <v>51</v>
      </c>
      <c r="S5926" s="70" t="s">
        <v>51</v>
      </c>
      <c r="T5926" s="70"/>
      <c r="U5926" s="71" t="s">
        <v>284</v>
      </c>
      <c r="V5926" s="71" t="s">
        <v>51</v>
      </c>
      <c r="W5926" s="71" t="s">
        <v>51</v>
      </c>
      <c r="X5926" s="71" t="s">
        <v>51</v>
      </c>
      <c r="Y5926" s="72" t="str">
        <f>IF((OR((AND('[1]PWS Information'!$E$10="CWS",U5926="Single Family Residence",Q5926="Lead")),
(AND('[1]PWS Information'!$E$10="CWS",U5926="Multiple Family Residence",'[1]PWS Information'!$E$11="Yes",Q5926="Lead")),
(AND('[1]PWS Information'!$E$10="NTNC",Q5926="Lead")))),"Tier 1",
IF((OR((AND('[1]PWS Information'!$E$10="CWS",U5926="Multiple Family Residence",'[1]PWS Information'!$E$11="No",Q5926="Lead")),
(AND('[1]PWS Information'!$E$10="CWS",U5926="Other",Q5926="Lead")),
(AND('[1]PWS Information'!$E$10="CWS",U5926="Building",Q5926="Lead")))),"Tier 2",
IF((OR((AND('[1]PWS Information'!$E$10="CWS",U5926="Single Family Residence",Q5926="Galvanized Requiring Replacement")),
(AND('[1]PWS Information'!$E$10="CWS",U5926="Single Family Residence",Q5926="Galvanized Requiring Replacement",R5926="Yes")),
(AND('[1]PWS Information'!$E$10="NTNC",Q5926="Galvanized Requiring Replacement")),
(AND('[1]PWS Information'!$E$10="NTNC",U5926="Single Family Residence",R5926="Yes")))),"Tier 3",
IF((OR((AND('[1]PWS Information'!$E$10="CWS",U5926="Single Family Residence",S5926="Yes",Q5926="Non-Lead", J5926="Non-Lead - Copper",L5926="Before 1989")),
(AND('[1]PWS Information'!$E$10="CWS",U5926="Single Family Residence",S5926="Yes",Q5926="Non-Lead", N5926="Non-Lead - Copper",O5926="Before 1989")))),"Tier 4",
IF((OR((AND('[1]PWS Information'!$E$10="NTNC",Q5926="Non-Lead")),
(AND('[1]PWS Information'!$E$10="CWS",Q5926="Non-Lead",S5926="")),
(AND('[1]PWS Information'!$E$10="CWS",Q5926="Non-Lead",S5926="No")),
(AND('[1]PWS Information'!$E$10="CWS",Q5926="Non-Lead",S5926="Don't Know")),
(AND('[1]PWS Information'!$E$10="CWS",Q5926="Non-Lead", J5926="Non-Lead - Copper", S5926="Yes", L5926="Between 1989 and 2014")),
(AND('[1]PWS Information'!$E$10="CWS",Q5926="Non-Lead", J5926="Non-Lead - Copper", S5926="Yes", L5926="After 2014")),
(AND('[1]PWS Information'!$E$10="CWS",Q5926="Non-Lead", J5926="Non-Lead - Copper", S5926="Yes", L5926="Unknown")),
(AND('[1]PWS Information'!$E$10="CWS",Q5926="Non-Lead", N5926="Non-Lead - Copper", S5926="Yes", O5926="Between 1989 and 2014")),
(AND('[1]PWS Information'!$E$10="CWS",Q5926="Non-Lead", N5926="Non-Lead - Copper", S5926="Yes", O5926="After 2014")),
(AND('[1]PWS Information'!$E$10="CWS",Q5926="Non-Lead", N5926="Non-Lead - Copper", S5926="Yes", O5926="Unknown")),
(AND('[1]PWS Information'!$E$10="CWS",Q5926="Unknown")),
(AND('[1]PWS Information'!$E$10="NTNC",Q5926="Unknown")))),"Tier 5",
"")))))</f>
        <v>Tier 5</v>
      </c>
      <c r="Z5926" s="71"/>
      <c r="AA5926" s="71"/>
    </row>
    <row r="5927" spans="1:27" ht="57.6" x14ac:dyDescent="0.3">
      <c r="A5927" s="1"/>
      <c r="B5927" s="70">
        <v>6872911</v>
      </c>
      <c r="C5927" s="60" t="s">
        <v>2060</v>
      </c>
      <c r="D5927" s="61" t="s">
        <v>2061</v>
      </c>
      <c r="E5927" s="61" t="s">
        <v>128</v>
      </c>
      <c r="F5927" s="61">
        <v>78640</v>
      </c>
      <c r="G5927" s="62" t="s">
        <v>2064</v>
      </c>
      <c r="H5927" s="63">
        <v>29.968615</v>
      </c>
      <c r="I5927" s="64">
        <v>-97.854206000000005</v>
      </c>
      <c r="J5927" s="65" t="s">
        <v>50</v>
      </c>
      <c r="K5927" s="66" t="s">
        <v>51</v>
      </c>
      <c r="L5927" s="62" t="s">
        <v>52</v>
      </c>
      <c r="M5927" s="69"/>
      <c r="N5927" s="65" t="s">
        <v>50</v>
      </c>
      <c r="O5927" s="66" t="s">
        <v>52</v>
      </c>
      <c r="P5927" s="69"/>
      <c r="Q5927" s="55" t="str">
        <f t="shared" si="92"/>
        <v>Non-Lead</v>
      </c>
      <c r="R5927" s="70" t="s">
        <v>51</v>
      </c>
      <c r="S5927" s="70" t="s">
        <v>51</v>
      </c>
      <c r="T5927" s="70"/>
      <c r="U5927" s="71" t="s">
        <v>284</v>
      </c>
      <c r="V5927" s="71" t="s">
        <v>51</v>
      </c>
      <c r="W5927" s="71" t="s">
        <v>51</v>
      </c>
      <c r="X5927" s="71" t="s">
        <v>51</v>
      </c>
      <c r="Y5927" s="72" t="str">
        <f>IF((OR((AND('[1]PWS Information'!$E$10="CWS",U5927="Single Family Residence",Q5927="Lead")),
(AND('[1]PWS Information'!$E$10="CWS",U5927="Multiple Family Residence",'[1]PWS Information'!$E$11="Yes",Q5927="Lead")),
(AND('[1]PWS Information'!$E$10="NTNC",Q5927="Lead")))),"Tier 1",
IF((OR((AND('[1]PWS Information'!$E$10="CWS",U5927="Multiple Family Residence",'[1]PWS Information'!$E$11="No",Q5927="Lead")),
(AND('[1]PWS Information'!$E$10="CWS",U5927="Other",Q5927="Lead")),
(AND('[1]PWS Information'!$E$10="CWS",U5927="Building",Q5927="Lead")))),"Tier 2",
IF((OR((AND('[1]PWS Information'!$E$10="CWS",U5927="Single Family Residence",Q5927="Galvanized Requiring Replacement")),
(AND('[1]PWS Information'!$E$10="CWS",U5927="Single Family Residence",Q5927="Galvanized Requiring Replacement",R5927="Yes")),
(AND('[1]PWS Information'!$E$10="NTNC",Q5927="Galvanized Requiring Replacement")),
(AND('[1]PWS Information'!$E$10="NTNC",U5927="Single Family Residence",R5927="Yes")))),"Tier 3",
IF((OR((AND('[1]PWS Information'!$E$10="CWS",U5927="Single Family Residence",S5927="Yes",Q5927="Non-Lead", J5927="Non-Lead - Copper",L5927="Before 1989")),
(AND('[1]PWS Information'!$E$10="CWS",U5927="Single Family Residence",S5927="Yes",Q5927="Non-Lead", N5927="Non-Lead - Copper",O5927="Before 1989")))),"Tier 4",
IF((OR((AND('[1]PWS Information'!$E$10="NTNC",Q5927="Non-Lead")),
(AND('[1]PWS Information'!$E$10="CWS",Q5927="Non-Lead",S5927="")),
(AND('[1]PWS Information'!$E$10="CWS",Q5927="Non-Lead",S5927="No")),
(AND('[1]PWS Information'!$E$10="CWS",Q5927="Non-Lead",S5927="Don't Know")),
(AND('[1]PWS Information'!$E$10="CWS",Q5927="Non-Lead", J5927="Non-Lead - Copper", S5927="Yes", L5927="Between 1989 and 2014")),
(AND('[1]PWS Information'!$E$10="CWS",Q5927="Non-Lead", J5927="Non-Lead - Copper", S5927="Yes", L5927="After 2014")),
(AND('[1]PWS Information'!$E$10="CWS",Q5927="Non-Lead", J5927="Non-Lead - Copper", S5927="Yes", L5927="Unknown")),
(AND('[1]PWS Information'!$E$10="CWS",Q5927="Non-Lead", N5927="Non-Lead - Copper", S5927="Yes", O5927="Between 1989 and 2014")),
(AND('[1]PWS Information'!$E$10="CWS",Q5927="Non-Lead", N5927="Non-Lead - Copper", S5927="Yes", O5927="After 2014")),
(AND('[1]PWS Information'!$E$10="CWS",Q5927="Non-Lead", N5927="Non-Lead - Copper", S5927="Yes", O5927="Unknown")),
(AND('[1]PWS Information'!$E$10="CWS",Q5927="Unknown")),
(AND('[1]PWS Information'!$E$10="NTNC",Q5927="Unknown")))),"Tier 5",
"")))))</f>
        <v>Tier 5</v>
      </c>
      <c r="Z5927" s="71"/>
      <c r="AA5927" s="71"/>
    </row>
    <row r="5928" spans="1:27" ht="57.6" x14ac:dyDescent="0.3">
      <c r="A5928" s="1"/>
      <c r="B5928" s="70">
        <v>6872911</v>
      </c>
      <c r="C5928" s="60" t="s">
        <v>2060</v>
      </c>
      <c r="D5928" s="61" t="s">
        <v>2061</v>
      </c>
      <c r="E5928" s="61" t="s">
        <v>128</v>
      </c>
      <c r="F5928" s="61">
        <v>78640</v>
      </c>
      <c r="G5928" s="62" t="s">
        <v>2064</v>
      </c>
      <c r="H5928" s="63">
        <v>29.968615</v>
      </c>
      <c r="I5928" s="64">
        <v>-97.854206000000005</v>
      </c>
      <c r="J5928" s="65" t="s">
        <v>50</v>
      </c>
      <c r="K5928" s="66" t="s">
        <v>51</v>
      </c>
      <c r="L5928" s="62" t="s">
        <v>52</v>
      </c>
      <c r="M5928" s="69"/>
      <c r="N5928" s="65" t="s">
        <v>50</v>
      </c>
      <c r="O5928" s="66" t="s">
        <v>52</v>
      </c>
      <c r="P5928" s="69"/>
      <c r="Q5928" s="55" t="str">
        <f t="shared" si="92"/>
        <v>Non-Lead</v>
      </c>
      <c r="R5928" s="70" t="s">
        <v>51</v>
      </c>
      <c r="S5928" s="70" t="s">
        <v>51</v>
      </c>
      <c r="T5928" s="70"/>
      <c r="U5928" s="71" t="s">
        <v>284</v>
      </c>
      <c r="V5928" s="71" t="s">
        <v>51</v>
      </c>
      <c r="W5928" s="71" t="s">
        <v>51</v>
      </c>
      <c r="X5928" s="71" t="s">
        <v>51</v>
      </c>
      <c r="Y5928" s="72" t="str">
        <f>IF((OR((AND('[1]PWS Information'!$E$10="CWS",U5928="Single Family Residence",Q5928="Lead")),
(AND('[1]PWS Information'!$E$10="CWS",U5928="Multiple Family Residence",'[1]PWS Information'!$E$11="Yes",Q5928="Lead")),
(AND('[1]PWS Information'!$E$10="NTNC",Q5928="Lead")))),"Tier 1",
IF((OR((AND('[1]PWS Information'!$E$10="CWS",U5928="Multiple Family Residence",'[1]PWS Information'!$E$11="No",Q5928="Lead")),
(AND('[1]PWS Information'!$E$10="CWS",U5928="Other",Q5928="Lead")),
(AND('[1]PWS Information'!$E$10="CWS",U5928="Building",Q5928="Lead")))),"Tier 2",
IF((OR((AND('[1]PWS Information'!$E$10="CWS",U5928="Single Family Residence",Q5928="Galvanized Requiring Replacement")),
(AND('[1]PWS Information'!$E$10="CWS",U5928="Single Family Residence",Q5928="Galvanized Requiring Replacement",R5928="Yes")),
(AND('[1]PWS Information'!$E$10="NTNC",Q5928="Galvanized Requiring Replacement")),
(AND('[1]PWS Information'!$E$10="NTNC",U5928="Single Family Residence",R5928="Yes")))),"Tier 3",
IF((OR((AND('[1]PWS Information'!$E$10="CWS",U5928="Single Family Residence",S5928="Yes",Q5928="Non-Lead", J5928="Non-Lead - Copper",L5928="Before 1989")),
(AND('[1]PWS Information'!$E$10="CWS",U5928="Single Family Residence",S5928="Yes",Q5928="Non-Lead", N5928="Non-Lead - Copper",O5928="Before 1989")))),"Tier 4",
IF((OR((AND('[1]PWS Information'!$E$10="NTNC",Q5928="Non-Lead")),
(AND('[1]PWS Information'!$E$10="CWS",Q5928="Non-Lead",S5928="")),
(AND('[1]PWS Information'!$E$10="CWS",Q5928="Non-Lead",S5928="No")),
(AND('[1]PWS Information'!$E$10="CWS",Q5928="Non-Lead",S5928="Don't Know")),
(AND('[1]PWS Information'!$E$10="CWS",Q5928="Non-Lead", J5928="Non-Lead - Copper", S5928="Yes", L5928="Between 1989 and 2014")),
(AND('[1]PWS Information'!$E$10="CWS",Q5928="Non-Lead", J5928="Non-Lead - Copper", S5928="Yes", L5928="After 2014")),
(AND('[1]PWS Information'!$E$10="CWS",Q5928="Non-Lead", J5928="Non-Lead - Copper", S5928="Yes", L5928="Unknown")),
(AND('[1]PWS Information'!$E$10="CWS",Q5928="Non-Lead", N5928="Non-Lead - Copper", S5928="Yes", O5928="Between 1989 and 2014")),
(AND('[1]PWS Information'!$E$10="CWS",Q5928="Non-Lead", N5928="Non-Lead - Copper", S5928="Yes", O5928="After 2014")),
(AND('[1]PWS Information'!$E$10="CWS",Q5928="Non-Lead", N5928="Non-Lead - Copper", S5928="Yes", O5928="Unknown")),
(AND('[1]PWS Information'!$E$10="CWS",Q5928="Unknown")),
(AND('[1]PWS Information'!$E$10="NTNC",Q5928="Unknown")))),"Tier 5",
"")))))</f>
        <v>Tier 5</v>
      </c>
      <c r="Z5928" s="71"/>
      <c r="AA5928" s="71"/>
    </row>
    <row r="5929" spans="1:27" ht="57.6" x14ac:dyDescent="0.3">
      <c r="A5929" s="1"/>
      <c r="B5929" s="70">
        <v>6872911</v>
      </c>
      <c r="C5929" s="60" t="s">
        <v>2060</v>
      </c>
      <c r="D5929" s="61" t="s">
        <v>2061</v>
      </c>
      <c r="E5929" s="61" t="s">
        <v>128</v>
      </c>
      <c r="F5929" s="61">
        <v>78640</v>
      </c>
      <c r="G5929" s="62" t="s">
        <v>2064</v>
      </c>
      <c r="H5929" s="63">
        <v>29.968615</v>
      </c>
      <c r="I5929" s="64">
        <v>-97.854206000000005</v>
      </c>
      <c r="J5929" s="65" t="s">
        <v>50</v>
      </c>
      <c r="K5929" s="66" t="s">
        <v>51</v>
      </c>
      <c r="L5929" s="62" t="s">
        <v>52</v>
      </c>
      <c r="M5929" s="69"/>
      <c r="N5929" s="65" t="s">
        <v>50</v>
      </c>
      <c r="O5929" s="66" t="s">
        <v>52</v>
      </c>
      <c r="P5929" s="69"/>
      <c r="Q5929" s="55" t="str">
        <f t="shared" si="92"/>
        <v>Non-Lead</v>
      </c>
      <c r="R5929" s="70" t="s">
        <v>51</v>
      </c>
      <c r="S5929" s="70" t="s">
        <v>51</v>
      </c>
      <c r="T5929" s="70"/>
      <c r="U5929" s="71" t="s">
        <v>284</v>
      </c>
      <c r="V5929" s="71" t="s">
        <v>51</v>
      </c>
      <c r="W5929" s="71" t="s">
        <v>51</v>
      </c>
      <c r="X5929" s="71" t="s">
        <v>51</v>
      </c>
      <c r="Y5929" s="72" t="str">
        <f>IF((OR((AND('[1]PWS Information'!$E$10="CWS",U5929="Single Family Residence",Q5929="Lead")),
(AND('[1]PWS Information'!$E$10="CWS",U5929="Multiple Family Residence",'[1]PWS Information'!$E$11="Yes",Q5929="Lead")),
(AND('[1]PWS Information'!$E$10="NTNC",Q5929="Lead")))),"Tier 1",
IF((OR((AND('[1]PWS Information'!$E$10="CWS",U5929="Multiple Family Residence",'[1]PWS Information'!$E$11="No",Q5929="Lead")),
(AND('[1]PWS Information'!$E$10="CWS",U5929="Other",Q5929="Lead")),
(AND('[1]PWS Information'!$E$10="CWS",U5929="Building",Q5929="Lead")))),"Tier 2",
IF((OR((AND('[1]PWS Information'!$E$10="CWS",U5929="Single Family Residence",Q5929="Galvanized Requiring Replacement")),
(AND('[1]PWS Information'!$E$10="CWS",U5929="Single Family Residence",Q5929="Galvanized Requiring Replacement",R5929="Yes")),
(AND('[1]PWS Information'!$E$10="NTNC",Q5929="Galvanized Requiring Replacement")),
(AND('[1]PWS Information'!$E$10="NTNC",U5929="Single Family Residence",R5929="Yes")))),"Tier 3",
IF((OR((AND('[1]PWS Information'!$E$10="CWS",U5929="Single Family Residence",S5929="Yes",Q5929="Non-Lead", J5929="Non-Lead - Copper",L5929="Before 1989")),
(AND('[1]PWS Information'!$E$10="CWS",U5929="Single Family Residence",S5929="Yes",Q5929="Non-Lead", N5929="Non-Lead - Copper",O5929="Before 1989")))),"Tier 4",
IF((OR((AND('[1]PWS Information'!$E$10="NTNC",Q5929="Non-Lead")),
(AND('[1]PWS Information'!$E$10="CWS",Q5929="Non-Lead",S5929="")),
(AND('[1]PWS Information'!$E$10="CWS",Q5929="Non-Lead",S5929="No")),
(AND('[1]PWS Information'!$E$10="CWS",Q5929="Non-Lead",S5929="Don't Know")),
(AND('[1]PWS Information'!$E$10="CWS",Q5929="Non-Lead", J5929="Non-Lead - Copper", S5929="Yes", L5929="Between 1989 and 2014")),
(AND('[1]PWS Information'!$E$10="CWS",Q5929="Non-Lead", J5929="Non-Lead - Copper", S5929="Yes", L5929="After 2014")),
(AND('[1]PWS Information'!$E$10="CWS",Q5929="Non-Lead", J5929="Non-Lead - Copper", S5929="Yes", L5929="Unknown")),
(AND('[1]PWS Information'!$E$10="CWS",Q5929="Non-Lead", N5929="Non-Lead - Copper", S5929="Yes", O5929="Between 1989 and 2014")),
(AND('[1]PWS Information'!$E$10="CWS",Q5929="Non-Lead", N5929="Non-Lead - Copper", S5929="Yes", O5929="After 2014")),
(AND('[1]PWS Information'!$E$10="CWS",Q5929="Non-Lead", N5929="Non-Lead - Copper", S5929="Yes", O5929="Unknown")),
(AND('[1]PWS Information'!$E$10="CWS",Q5929="Unknown")),
(AND('[1]PWS Information'!$E$10="NTNC",Q5929="Unknown")))),"Tier 5",
"")))))</f>
        <v>Tier 5</v>
      </c>
      <c r="Z5929" s="71"/>
      <c r="AA5929" s="71"/>
    </row>
    <row r="5930" spans="1:27" ht="57.6" x14ac:dyDescent="0.3">
      <c r="A5930" s="17"/>
      <c r="B5930" s="70">
        <v>6872911</v>
      </c>
      <c r="C5930" s="60" t="s">
        <v>2060</v>
      </c>
      <c r="D5930" s="61" t="s">
        <v>2061</v>
      </c>
      <c r="E5930" s="61" t="s">
        <v>128</v>
      </c>
      <c r="F5930" s="61">
        <v>78640</v>
      </c>
      <c r="G5930" s="62" t="s">
        <v>2064</v>
      </c>
      <c r="H5930" s="63">
        <v>29.968615</v>
      </c>
      <c r="I5930" s="64">
        <v>-97.854206000000005</v>
      </c>
      <c r="J5930" s="65" t="s">
        <v>50</v>
      </c>
      <c r="K5930" s="66" t="s">
        <v>51</v>
      </c>
      <c r="L5930" s="62" t="s">
        <v>52</v>
      </c>
      <c r="M5930" s="69"/>
      <c r="N5930" s="65" t="s">
        <v>50</v>
      </c>
      <c r="O5930" s="66" t="s">
        <v>52</v>
      </c>
      <c r="P5930" s="69"/>
      <c r="Q5930" s="55" t="str">
        <f t="shared" si="92"/>
        <v>Non-Lead</v>
      </c>
      <c r="R5930" s="70" t="s">
        <v>51</v>
      </c>
      <c r="S5930" s="70" t="s">
        <v>51</v>
      </c>
      <c r="T5930" s="70"/>
      <c r="U5930" s="71" t="s">
        <v>284</v>
      </c>
      <c r="V5930" s="71" t="s">
        <v>51</v>
      </c>
      <c r="W5930" s="71" t="s">
        <v>51</v>
      </c>
      <c r="X5930" s="71" t="s">
        <v>51</v>
      </c>
      <c r="Y5930" s="72" t="str">
        <f>IF((OR((AND('[1]PWS Information'!$E$10="CWS",U5930="Single Family Residence",Q5930="Lead")),
(AND('[1]PWS Information'!$E$10="CWS",U5930="Multiple Family Residence",'[1]PWS Information'!$E$11="Yes",Q5930="Lead")),
(AND('[1]PWS Information'!$E$10="NTNC",Q5930="Lead")))),"Tier 1",
IF((OR((AND('[1]PWS Information'!$E$10="CWS",U5930="Multiple Family Residence",'[1]PWS Information'!$E$11="No",Q5930="Lead")),
(AND('[1]PWS Information'!$E$10="CWS",U5930="Other",Q5930="Lead")),
(AND('[1]PWS Information'!$E$10="CWS",U5930="Building",Q5930="Lead")))),"Tier 2",
IF((OR((AND('[1]PWS Information'!$E$10="CWS",U5930="Single Family Residence",Q5930="Galvanized Requiring Replacement")),
(AND('[1]PWS Information'!$E$10="CWS",U5930="Single Family Residence",Q5930="Galvanized Requiring Replacement",R5930="Yes")),
(AND('[1]PWS Information'!$E$10="NTNC",Q5930="Galvanized Requiring Replacement")),
(AND('[1]PWS Information'!$E$10="NTNC",U5930="Single Family Residence",R5930="Yes")))),"Tier 3",
IF((OR((AND('[1]PWS Information'!$E$10="CWS",U5930="Single Family Residence",S5930="Yes",Q5930="Non-Lead", J5930="Non-Lead - Copper",L5930="Before 1989")),
(AND('[1]PWS Information'!$E$10="CWS",U5930="Single Family Residence",S5930="Yes",Q5930="Non-Lead", N5930="Non-Lead - Copper",O5930="Before 1989")))),"Tier 4",
IF((OR((AND('[1]PWS Information'!$E$10="NTNC",Q5930="Non-Lead")),
(AND('[1]PWS Information'!$E$10="CWS",Q5930="Non-Lead",S5930="")),
(AND('[1]PWS Information'!$E$10="CWS",Q5930="Non-Lead",S5930="No")),
(AND('[1]PWS Information'!$E$10="CWS",Q5930="Non-Lead",S5930="Don't Know")),
(AND('[1]PWS Information'!$E$10="CWS",Q5930="Non-Lead", J5930="Non-Lead - Copper", S5930="Yes", L5930="Between 1989 and 2014")),
(AND('[1]PWS Information'!$E$10="CWS",Q5930="Non-Lead", J5930="Non-Lead - Copper", S5930="Yes", L5930="After 2014")),
(AND('[1]PWS Information'!$E$10="CWS",Q5930="Non-Lead", J5930="Non-Lead - Copper", S5930="Yes", L5930="Unknown")),
(AND('[1]PWS Information'!$E$10="CWS",Q5930="Non-Lead", N5930="Non-Lead - Copper", S5930="Yes", O5930="Between 1989 and 2014")),
(AND('[1]PWS Information'!$E$10="CWS",Q5930="Non-Lead", N5930="Non-Lead - Copper", S5930="Yes", O5930="After 2014")),
(AND('[1]PWS Information'!$E$10="CWS",Q5930="Non-Lead", N5930="Non-Lead - Copper", S5930="Yes", O5930="Unknown")),
(AND('[1]PWS Information'!$E$10="CWS",Q5930="Unknown")),
(AND('[1]PWS Information'!$E$10="NTNC",Q5930="Unknown")))),"Tier 5",
"")))))</f>
        <v>Tier 5</v>
      </c>
      <c r="Z5930" s="71"/>
      <c r="AA5930" s="71"/>
    </row>
    <row r="5931" spans="1:27" ht="57.6" x14ac:dyDescent="0.3">
      <c r="A5931" s="1"/>
      <c r="B5931" s="70">
        <v>6872911</v>
      </c>
      <c r="C5931" s="60" t="s">
        <v>2060</v>
      </c>
      <c r="D5931" s="61" t="s">
        <v>2061</v>
      </c>
      <c r="E5931" s="61" t="s">
        <v>128</v>
      </c>
      <c r="F5931" s="61">
        <v>78640</v>
      </c>
      <c r="G5931" s="62" t="s">
        <v>2064</v>
      </c>
      <c r="H5931" s="63">
        <v>29.968615</v>
      </c>
      <c r="I5931" s="64">
        <v>-97.854206000000005</v>
      </c>
      <c r="J5931" s="65" t="s">
        <v>50</v>
      </c>
      <c r="K5931" s="66" t="s">
        <v>51</v>
      </c>
      <c r="L5931" s="62" t="s">
        <v>52</v>
      </c>
      <c r="M5931" s="69"/>
      <c r="N5931" s="65" t="s">
        <v>50</v>
      </c>
      <c r="O5931" s="66" t="s">
        <v>52</v>
      </c>
      <c r="P5931" s="69"/>
      <c r="Q5931" s="55" t="str">
        <f t="shared" si="92"/>
        <v>Non-Lead</v>
      </c>
      <c r="R5931" s="70" t="s">
        <v>51</v>
      </c>
      <c r="S5931" s="70" t="s">
        <v>51</v>
      </c>
      <c r="T5931" s="70"/>
      <c r="U5931" s="71" t="s">
        <v>284</v>
      </c>
      <c r="V5931" s="71" t="s">
        <v>51</v>
      </c>
      <c r="W5931" s="71" t="s">
        <v>51</v>
      </c>
      <c r="X5931" s="71" t="s">
        <v>51</v>
      </c>
      <c r="Y5931" s="72" t="str">
        <f>IF((OR((AND('[1]PWS Information'!$E$10="CWS",U5931="Single Family Residence",Q5931="Lead")),
(AND('[1]PWS Information'!$E$10="CWS",U5931="Multiple Family Residence",'[1]PWS Information'!$E$11="Yes",Q5931="Lead")),
(AND('[1]PWS Information'!$E$10="NTNC",Q5931="Lead")))),"Tier 1",
IF((OR((AND('[1]PWS Information'!$E$10="CWS",U5931="Multiple Family Residence",'[1]PWS Information'!$E$11="No",Q5931="Lead")),
(AND('[1]PWS Information'!$E$10="CWS",U5931="Other",Q5931="Lead")),
(AND('[1]PWS Information'!$E$10="CWS",U5931="Building",Q5931="Lead")))),"Tier 2",
IF((OR((AND('[1]PWS Information'!$E$10="CWS",U5931="Single Family Residence",Q5931="Galvanized Requiring Replacement")),
(AND('[1]PWS Information'!$E$10="CWS",U5931="Single Family Residence",Q5931="Galvanized Requiring Replacement",R5931="Yes")),
(AND('[1]PWS Information'!$E$10="NTNC",Q5931="Galvanized Requiring Replacement")),
(AND('[1]PWS Information'!$E$10="NTNC",U5931="Single Family Residence",R5931="Yes")))),"Tier 3",
IF((OR((AND('[1]PWS Information'!$E$10="CWS",U5931="Single Family Residence",S5931="Yes",Q5931="Non-Lead", J5931="Non-Lead - Copper",L5931="Before 1989")),
(AND('[1]PWS Information'!$E$10="CWS",U5931="Single Family Residence",S5931="Yes",Q5931="Non-Lead", N5931="Non-Lead - Copper",O5931="Before 1989")))),"Tier 4",
IF((OR((AND('[1]PWS Information'!$E$10="NTNC",Q5931="Non-Lead")),
(AND('[1]PWS Information'!$E$10="CWS",Q5931="Non-Lead",S5931="")),
(AND('[1]PWS Information'!$E$10="CWS",Q5931="Non-Lead",S5931="No")),
(AND('[1]PWS Information'!$E$10="CWS",Q5931="Non-Lead",S5931="Don't Know")),
(AND('[1]PWS Information'!$E$10="CWS",Q5931="Non-Lead", J5931="Non-Lead - Copper", S5931="Yes", L5931="Between 1989 and 2014")),
(AND('[1]PWS Information'!$E$10="CWS",Q5931="Non-Lead", J5931="Non-Lead - Copper", S5931="Yes", L5931="After 2014")),
(AND('[1]PWS Information'!$E$10="CWS",Q5931="Non-Lead", J5931="Non-Lead - Copper", S5931="Yes", L5931="Unknown")),
(AND('[1]PWS Information'!$E$10="CWS",Q5931="Non-Lead", N5931="Non-Lead - Copper", S5931="Yes", O5931="Between 1989 and 2014")),
(AND('[1]PWS Information'!$E$10="CWS",Q5931="Non-Lead", N5931="Non-Lead - Copper", S5931="Yes", O5931="After 2014")),
(AND('[1]PWS Information'!$E$10="CWS",Q5931="Non-Lead", N5931="Non-Lead - Copper", S5931="Yes", O5931="Unknown")),
(AND('[1]PWS Information'!$E$10="CWS",Q5931="Unknown")),
(AND('[1]PWS Information'!$E$10="NTNC",Q5931="Unknown")))),"Tier 5",
"")))))</f>
        <v>Tier 5</v>
      </c>
      <c r="Z5931" s="71"/>
      <c r="AA5931" s="71"/>
    </row>
    <row r="5932" spans="1:27" ht="57.6" x14ac:dyDescent="0.3">
      <c r="A5932" s="1"/>
      <c r="B5932" s="70">
        <v>6872911</v>
      </c>
      <c r="C5932" s="60" t="s">
        <v>2060</v>
      </c>
      <c r="D5932" s="61" t="s">
        <v>2061</v>
      </c>
      <c r="E5932" s="61" t="s">
        <v>128</v>
      </c>
      <c r="F5932" s="61">
        <v>78640</v>
      </c>
      <c r="G5932" s="62" t="s">
        <v>2064</v>
      </c>
      <c r="H5932" s="63">
        <v>29.968615</v>
      </c>
      <c r="I5932" s="64">
        <v>-97.854206000000005</v>
      </c>
      <c r="J5932" s="65" t="s">
        <v>50</v>
      </c>
      <c r="K5932" s="66" t="s">
        <v>51</v>
      </c>
      <c r="L5932" s="62" t="s">
        <v>52</v>
      </c>
      <c r="M5932" s="69"/>
      <c r="N5932" s="65" t="s">
        <v>50</v>
      </c>
      <c r="O5932" s="66" t="s">
        <v>52</v>
      </c>
      <c r="P5932" s="69"/>
      <c r="Q5932" s="55" t="str">
        <f t="shared" si="92"/>
        <v>Non-Lead</v>
      </c>
      <c r="R5932" s="70" t="s">
        <v>51</v>
      </c>
      <c r="S5932" s="70" t="s">
        <v>51</v>
      </c>
      <c r="T5932" s="70"/>
      <c r="U5932" s="71" t="s">
        <v>284</v>
      </c>
      <c r="V5932" s="71" t="s">
        <v>51</v>
      </c>
      <c r="W5932" s="71" t="s">
        <v>51</v>
      </c>
      <c r="X5932" s="71" t="s">
        <v>51</v>
      </c>
      <c r="Y5932" s="72" t="str">
        <f>IF((OR((AND('[1]PWS Information'!$E$10="CWS",U5932="Single Family Residence",Q5932="Lead")),
(AND('[1]PWS Information'!$E$10="CWS",U5932="Multiple Family Residence",'[1]PWS Information'!$E$11="Yes",Q5932="Lead")),
(AND('[1]PWS Information'!$E$10="NTNC",Q5932="Lead")))),"Tier 1",
IF((OR((AND('[1]PWS Information'!$E$10="CWS",U5932="Multiple Family Residence",'[1]PWS Information'!$E$11="No",Q5932="Lead")),
(AND('[1]PWS Information'!$E$10="CWS",U5932="Other",Q5932="Lead")),
(AND('[1]PWS Information'!$E$10="CWS",U5932="Building",Q5932="Lead")))),"Tier 2",
IF((OR((AND('[1]PWS Information'!$E$10="CWS",U5932="Single Family Residence",Q5932="Galvanized Requiring Replacement")),
(AND('[1]PWS Information'!$E$10="CWS",U5932="Single Family Residence",Q5932="Galvanized Requiring Replacement",R5932="Yes")),
(AND('[1]PWS Information'!$E$10="NTNC",Q5932="Galvanized Requiring Replacement")),
(AND('[1]PWS Information'!$E$10="NTNC",U5932="Single Family Residence",R5932="Yes")))),"Tier 3",
IF((OR((AND('[1]PWS Information'!$E$10="CWS",U5932="Single Family Residence",S5932="Yes",Q5932="Non-Lead", J5932="Non-Lead - Copper",L5932="Before 1989")),
(AND('[1]PWS Information'!$E$10="CWS",U5932="Single Family Residence",S5932="Yes",Q5932="Non-Lead", N5932="Non-Lead - Copper",O5932="Before 1989")))),"Tier 4",
IF((OR((AND('[1]PWS Information'!$E$10="NTNC",Q5932="Non-Lead")),
(AND('[1]PWS Information'!$E$10="CWS",Q5932="Non-Lead",S5932="")),
(AND('[1]PWS Information'!$E$10="CWS",Q5932="Non-Lead",S5932="No")),
(AND('[1]PWS Information'!$E$10="CWS",Q5932="Non-Lead",S5932="Don't Know")),
(AND('[1]PWS Information'!$E$10="CWS",Q5932="Non-Lead", J5932="Non-Lead - Copper", S5932="Yes", L5932="Between 1989 and 2014")),
(AND('[1]PWS Information'!$E$10="CWS",Q5932="Non-Lead", J5932="Non-Lead - Copper", S5932="Yes", L5932="After 2014")),
(AND('[1]PWS Information'!$E$10="CWS",Q5932="Non-Lead", J5932="Non-Lead - Copper", S5932="Yes", L5932="Unknown")),
(AND('[1]PWS Information'!$E$10="CWS",Q5932="Non-Lead", N5932="Non-Lead - Copper", S5932="Yes", O5932="Between 1989 and 2014")),
(AND('[1]PWS Information'!$E$10="CWS",Q5932="Non-Lead", N5932="Non-Lead - Copper", S5932="Yes", O5932="After 2014")),
(AND('[1]PWS Information'!$E$10="CWS",Q5932="Non-Lead", N5932="Non-Lead - Copper", S5932="Yes", O5932="Unknown")),
(AND('[1]PWS Information'!$E$10="CWS",Q5932="Unknown")),
(AND('[1]PWS Information'!$E$10="NTNC",Q5932="Unknown")))),"Tier 5",
"")))))</f>
        <v>Tier 5</v>
      </c>
      <c r="Z5932" s="71"/>
      <c r="AA5932" s="71"/>
    </row>
    <row r="5933" spans="1:27" ht="57.6" x14ac:dyDescent="0.3">
      <c r="A5933" s="1"/>
      <c r="B5933" s="70">
        <v>6872911</v>
      </c>
      <c r="C5933" s="60" t="s">
        <v>2060</v>
      </c>
      <c r="D5933" s="61" t="s">
        <v>2061</v>
      </c>
      <c r="E5933" s="61" t="s">
        <v>128</v>
      </c>
      <c r="F5933" s="61">
        <v>78640</v>
      </c>
      <c r="G5933" s="62" t="s">
        <v>2064</v>
      </c>
      <c r="H5933" s="63">
        <v>29.968615</v>
      </c>
      <c r="I5933" s="64">
        <v>-97.854206000000005</v>
      </c>
      <c r="J5933" s="65" t="s">
        <v>50</v>
      </c>
      <c r="K5933" s="66" t="s">
        <v>51</v>
      </c>
      <c r="L5933" s="62" t="s">
        <v>52</v>
      </c>
      <c r="M5933" s="69"/>
      <c r="N5933" s="65" t="s">
        <v>50</v>
      </c>
      <c r="O5933" s="66" t="s">
        <v>52</v>
      </c>
      <c r="P5933" s="69"/>
      <c r="Q5933" s="55" t="str">
        <f t="shared" si="92"/>
        <v>Non-Lead</v>
      </c>
      <c r="R5933" s="70" t="s">
        <v>51</v>
      </c>
      <c r="S5933" s="70" t="s">
        <v>51</v>
      </c>
      <c r="T5933" s="70"/>
      <c r="U5933" s="71" t="s">
        <v>284</v>
      </c>
      <c r="V5933" s="71" t="s">
        <v>51</v>
      </c>
      <c r="W5933" s="71" t="s">
        <v>51</v>
      </c>
      <c r="X5933" s="71" t="s">
        <v>51</v>
      </c>
      <c r="Y5933" s="72" t="str">
        <f>IF((OR((AND('[1]PWS Information'!$E$10="CWS",U5933="Single Family Residence",Q5933="Lead")),
(AND('[1]PWS Information'!$E$10="CWS",U5933="Multiple Family Residence",'[1]PWS Information'!$E$11="Yes",Q5933="Lead")),
(AND('[1]PWS Information'!$E$10="NTNC",Q5933="Lead")))),"Tier 1",
IF((OR((AND('[1]PWS Information'!$E$10="CWS",U5933="Multiple Family Residence",'[1]PWS Information'!$E$11="No",Q5933="Lead")),
(AND('[1]PWS Information'!$E$10="CWS",U5933="Other",Q5933="Lead")),
(AND('[1]PWS Information'!$E$10="CWS",U5933="Building",Q5933="Lead")))),"Tier 2",
IF((OR((AND('[1]PWS Information'!$E$10="CWS",U5933="Single Family Residence",Q5933="Galvanized Requiring Replacement")),
(AND('[1]PWS Information'!$E$10="CWS",U5933="Single Family Residence",Q5933="Galvanized Requiring Replacement",R5933="Yes")),
(AND('[1]PWS Information'!$E$10="NTNC",Q5933="Galvanized Requiring Replacement")),
(AND('[1]PWS Information'!$E$10="NTNC",U5933="Single Family Residence",R5933="Yes")))),"Tier 3",
IF((OR((AND('[1]PWS Information'!$E$10="CWS",U5933="Single Family Residence",S5933="Yes",Q5933="Non-Lead", J5933="Non-Lead - Copper",L5933="Before 1989")),
(AND('[1]PWS Information'!$E$10="CWS",U5933="Single Family Residence",S5933="Yes",Q5933="Non-Lead", N5933="Non-Lead - Copper",O5933="Before 1989")))),"Tier 4",
IF((OR((AND('[1]PWS Information'!$E$10="NTNC",Q5933="Non-Lead")),
(AND('[1]PWS Information'!$E$10="CWS",Q5933="Non-Lead",S5933="")),
(AND('[1]PWS Information'!$E$10="CWS",Q5933="Non-Lead",S5933="No")),
(AND('[1]PWS Information'!$E$10="CWS",Q5933="Non-Lead",S5933="Don't Know")),
(AND('[1]PWS Information'!$E$10="CWS",Q5933="Non-Lead", J5933="Non-Lead - Copper", S5933="Yes", L5933="Between 1989 and 2014")),
(AND('[1]PWS Information'!$E$10="CWS",Q5933="Non-Lead", J5933="Non-Lead - Copper", S5933="Yes", L5933="After 2014")),
(AND('[1]PWS Information'!$E$10="CWS",Q5933="Non-Lead", J5933="Non-Lead - Copper", S5933="Yes", L5933="Unknown")),
(AND('[1]PWS Information'!$E$10="CWS",Q5933="Non-Lead", N5933="Non-Lead - Copper", S5933="Yes", O5933="Between 1989 and 2014")),
(AND('[1]PWS Information'!$E$10="CWS",Q5933="Non-Lead", N5933="Non-Lead - Copper", S5933="Yes", O5933="After 2014")),
(AND('[1]PWS Information'!$E$10="CWS",Q5933="Non-Lead", N5933="Non-Lead - Copper", S5933="Yes", O5933="Unknown")),
(AND('[1]PWS Information'!$E$10="CWS",Q5933="Unknown")),
(AND('[1]PWS Information'!$E$10="NTNC",Q5933="Unknown")))),"Tier 5",
"")))))</f>
        <v>Tier 5</v>
      </c>
      <c r="Z5933" s="71"/>
      <c r="AA5933" s="71"/>
    </row>
    <row r="5934" spans="1:27" ht="57.6" x14ac:dyDescent="0.3">
      <c r="A5934" s="17"/>
      <c r="B5934" s="70">
        <v>6872911</v>
      </c>
      <c r="C5934" s="60" t="s">
        <v>2060</v>
      </c>
      <c r="D5934" s="61" t="s">
        <v>2061</v>
      </c>
      <c r="E5934" s="61" t="s">
        <v>128</v>
      </c>
      <c r="F5934" s="61">
        <v>78640</v>
      </c>
      <c r="G5934" s="62" t="s">
        <v>2064</v>
      </c>
      <c r="H5934" s="63">
        <v>29.968615</v>
      </c>
      <c r="I5934" s="64">
        <v>-97.854206000000005</v>
      </c>
      <c r="J5934" s="65" t="s">
        <v>50</v>
      </c>
      <c r="K5934" s="66" t="s">
        <v>51</v>
      </c>
      <c r="L5934" s="62" t="s">
        <v>52</v>
      </c>
      <c r="M5934" s="69"/>
      <c r="N5934" s="65" t="s">
        <v>50</v>
      </c>
      <c r="O5934" s="66" t="s">
        <v>52</v>
      </c>
      <c r="P5934" s="69"/>
      <c r="Q5934" s="55" t="str">
        <f t="shared" si="92"/>
        <v>Non-Lead</v>
      </c>
      <c r="R5934" s="70" t="s">
        <v>51</v>
      </c>
      <c r="S5934" s="70" t="s">
        <v>51</v>
      </c>
      <c r="T5934" s="70"/>
      <c r="U5934" s="71" t="s">
        <v>284</v>
      </c>
      <c r="V5934" s="71" t="s">
        <v>51</v>
      </c>
      <c r="W5934" s="71" t="s">
        <v>51</v>
      </c>
      <c r="X5934" s="71" t="s">
        <v>51</v>
      </c>
      <c r="Y5934" s="72" t="str">
        <f>IF((OR((AND('[1]PWS Information'!$E$10="CWS",U5934="Single Family Residence",Q5934="Lead")),
(AND('[1]PWS Information'!$E$10="CWS",U5934="Multiple Family Residence",'[1]PWS Information'!$E$11="Yes",Q5934="Lead")),
(AND('[1]PWS Information'!$E$10="NTNC",Q5934="Lead")))),"Tier 1",
IF((OR((AND('[1]PWS Information'!$E$10="CWS",U5934="Multiple Family Residence",'[1]PWS Information'!$E$11="No",Q5934="Lead")),
(AND('[1]PWS Information'!$E$10="CWS",U5934="Other",Q5934="Lead")),
(AND('[1]PWS Information'!$E$10="CWS",U5934="Building",Q5934="Lead")))),"Tier 2",
IF((OR((AND('[1]PWS Information'!$E$10="CWS",U5934="Single Family Residence",Q5934="Galvanized Requiring Replacement")),
(AND('[1]PWS Information'!$E$10="CWS",U5934="Single Family Residence",Q5934="Galvanized Requiring Replacement",R5934="Yes")),
(AND('[1]PWS Information'!$E$10="NTNC",Q5934="Galvanized Requiring Replacement")),
(AND('[1]PWS Information'!$E$10="NTNC",U5934="Single Family Residence",R5934="Yes")))),"Tier 3",
IF((OR((AND('[1]PWS Information'!$E$10="CWS",U5934="Single Family Residence",S5934="Yes",Q5934="Non-Lead", J5934="Non-Lead - Copper",L5934="Before 1989")),
(AND('[1]PWS Information'!$E$10="CWS",U5934="Single Family Residence",S5934="Yes",Q5934="Non-Lead", N5934="Non-Lead - Copper",O5934="Before 1989")))),"Tier 4",
IF((OR((AND('[1]PWS Information'!$E$10="NTNC",Q5934="Non-Lead")),
(AND('[1]PWS Information'!$E$10="CWS",Q5934="Non-Lead",S5934="")),
(AND('[1]PWS Information'!$E$10="CWS",Q5934="Non-Lead",S5934="No")),
(AND('[1]PWS Information'!$E$10="CWS",Q5934="Non-Lead",S5934="Don't Know")),
(AND('[1]PWS Information'!$E$10="CWS",Q5934="Non-Lead", J5934="Non-Lead - Copper", S5934="Yes", L5934="Between 1989 and 2014")),
(AND('[1]PWS Information'!$E$10="CWS",Q5934="Non-Lead", J5934="Non-Lead - Copper", S5934="Yes", L5934="After 2014")),
(AND('[1]PWS Information'!$E$10="CWS",Q5934="Non-Lead", J5934="Non-Lead - Copper", S5934="Yes", L5934="Unknown")),
(AND('[1]PWS Information'!$E$10="CWS",Q5934="Non-Lead", N5934="Non-Lead - Copper", S5934="Yes", O5934="Between 1989 and 2014")),
(AND('[1]PWS Information'!$E$10="CWS",Q5934="Non-Lead", N5934="Non-Lead - Copper", S5934="Yes", O5934="After 2014")),
(AND('[1]PWS Information'!$E$10="CWS",Q5934="Non-Lead", N5934="Non-Lead - Copper", S5934="Yes", O5934="Unknown")),
(AND('[1]PWS Information'!$E$10="CWS",Q5934="Unknown")),
(AND('[1]PWS Information'!$E$10="NTNC",Q5934="Unknown")))),"Tier 5",
"")))))</f>
        <v>Tier 5</v>
      </c>
      <c r="Z5934" s="71"/>
      <c r="AA5934" s="71"/>
    </row>
    <row r="5935" spans="1:27" ht="57.6" x14ac:dyDescent="0.3">
      <c r="A5935" s="1"/>
      <c r="B5935" s="70">
        <v>6872911</v>
      </c>
      <c r="C5935" s="60" t="s">
        <v>2060</v>
      </c>
      <c r="D5935" s="61" t="s">
        <v>2061</v>
      </c>
      <c r="E5935" s="61" t="s">
        <v>128</v>
      </c>
      <c r="F5935" s="61">
        <v>78640</v>
      </c>
      <c r="G5935" s="62" t="s">
        <v>2064</v>
      </c>
      <c r="H5935" s="63">
        <v>29.968615</v>
      </c>
      <c r="I5935" s="64">
        <v>-97.854206000000005</v>
      </c>
      <c r="J5935" s="65" t="s">
        <v>50</v>
      </c>
      <c r="K5935" s="66" t="s">
        <v>51</v>
      </c>
      <c r="L5935" s="62" t="s">
        <v>52</v>
      </c>
      <c r="M5935" s="69"/>
      <c r="N5935" s="65" t="s">
        <v>50</v>
      </c>
      <c r="O5935" s="66" t="s">
        <v>52</v>
      </c>
      <c r="P5935" s="69"/>
      <c r="Q5935" s="55" t="str">
        <f t="shared" si="92"/>
        <v>Non-Lead</v>
      </c>
      <c r="R5935" s="70" t="s">
        <v>51</v>
      </c>
      <c r="S5935" s="70" t="s">
        <v>51</v>
      </c>
      <c r="T5935" s="70"/>
      <c r="U5935" s="71" t="s">
        <v>284</v>
      </c>
      <c r="V5935" s="71" t="s">
        <v>51</v>
      </c>
      <c r="W5935" s="71" t="s">
        <v>51</v>
      </c>
      <c r="X5935" s="71" t="s">
        <v>51</v>
      </c>
      <c r="Y5935" s="72" t="str">
        <f>IF((OR((AND('[1]PWS Information'!$E$10="CWS",U5935="Single Family Residence",Q5935="Lead")),
(AND('[1]PWS Information'!$E$10="CWS",U5935="Multiple Family Residence",'[1]PWS Information'!$E$11="Yes",Q5935="Lead")),
(AND('[1]PWS Information'!$E$10="NTNC",Q5935="Lead")))),"Tier 1",
IF((OR((AND('[1]PWS Information'!$E$10="CWS",U5935="Multiple Family Residence",'[1]PWS Information'!$E$11="No",Q5935="Lead")),
(AND('[1]PWS Information'!$E$10="CWS",U5935="Other",Q5935="Lead")),
(AND('[1]PWS Information'!$E$10="CWS",U5935="Building",Q5935="Lead")))),"Tier 2",
IF((OR((AND('[1]PWS Information'!$E$10="CWS",U5935="Single Family Residence",Q5935="Galvanized Requiring Replacement")),
(AND('[1]PWS Information'!$E$10="CWS",U5935="Single Family Residence",Q5935="Galvanized Requiring Replacement",R5935="Yes")),
(AND('[1]PWS Information'!$E$10="NTNC",Q5935="Galvanized Requiring Replacement")),
(AND('[1]PWS Information'!$E$10="NTNC",U5935="Single Family Residence",R5935="Yes")))),"Tier 3",
IF((OR((AND('[1]PWS Information'!$E$10="CWS",U5935="Single Family Residence",S5935="Yes",Q5935="Non-Lead", J5935="Non-Lead - Copper",L5935="Before 1989")),
(AND('[1]PWS Information'!$E$10="CWS",U5935="Single Family Residence",S5935="Yes",Q5935="Non-Lead", N5935="Non-Lead - Copper",O5935="Before 1989")))),"Tier 4",
IF((OR((AND('[1]PWS Information'!$E$10="NTNC",Q5935="Non-Lead")),
(AND('[1]PWS Information'!$E$10="CWS",Q5935="Non-Lead",S5935="")),
(AND('[1]PWS Information'!$E$10="CWS",Q5935="Non-Lead",S5935="No")),
(AND('[1]PWS Information'!$E$10="CWS",Q5935="Non-Lead",S5935="Don't Know")),
(AND('[1]PWS Information'!$E$10="CWS",Q5935="Non-Lead", J5935="Non-Lead - Copper", S5935="Yes", L5935="Between 1989 and 2014")),
(AND('[1]PWS Information'!$E$10="CWS",Q5935="Non-Lead", J5935="Non-Lead - Copper", S5935="Yes", L5935="After 2014")),
(AND('[1]PWS Information'!$E$10="CWS",Q5935="Non-Lead", J5935="Non-Lead - Copper", S5935="Yes", L5935="Unknown")),
(AND('[1]PWS Information'!$E$10="CWS",Q5935="Non-Lead", N5935="Non-Lead - Copper", S5935="Yes", O5935="Between 1989 and 2014")),
(AND('[1]PWS Information'!$E$10="CWS",Q5935="Non-Lead", N5935="Non-Lead - Copper", S5935="Yes", O5935="After 2014")),
(AND('[1]PWS Information'!$E$10="CWS",Q5935="Non-Lead", N5935="Non-Lead - Copper", S5935="Yes", O5935="Unknown")),
(AND('[1]PWS Information'!$E$10="CWS",Q5935="Unknown")),
(AND('[1]PWS Information'!$E$10="NTNC",Q5935="Unknown")))),"Tier 5",
"")))))</f>
        <v>Tier 5</v>
      </c>
      <c r="Z5935" s="71"/>
      <c r="AA5935" s="71"/>
    </row>
    <row r="5936" spans="1:27" ht="57.6" x14ac:dyDescent="0.3">
      <c r="A5936" s="1"/>
      <c r="B5936" s="70">
        <v>6872911</v>
      </c>
      <c r="C5936" s="60" t="s">
        <v>2060</v>
      </c>
      <c r="D5936" s="61" t="s">
        <v>2061</v>
      </c>
      <c r="E5936" s="61" t="s">
        <v>128</v>
      </c>
      <c r="F5936" s="61">
        <v>78640</v>
      </c>
      <c r="G5936" s="62" t="s">
        <v>2064</v>
      </c>
      <c r="H5936" s="63">
        <v>29.968615</v>
      </c>
      <c r="I5936" s="64">
        <v>-97.854206000000005</v>
      </c>
      <c r="J5936" s="65" t="s">
        <v>50</v>
      </c>
      <c r="K5936" s="66" t="s">
        <v>51</v>
      </c>
      <c r="L5936" s="62" t="s">
        <v>52</v>
      </c>
      <c r="M5936" s="69"/>
      <c r="N5936" s="65" t="s">
        <v>50</v>
      </c>
      <c r="O5936" s="66" t="s">
        <v>52</v>
      </c>
      <c r="P5936" s="69"/>
      <c r="Q5936" s="55" t="str">
        <f t="shared" si="92"/>
        <v>Non-Lead</v>
      </c>
      <c r="R5936" s="70" t="s">
        <v>51</v>
      </c>
      <c r="S5936" s="70" t="s">
        <v>51</v>
      </c>
      <c r="T5936" s="70"/>
      <c r="U5936" s="71" t="s">
        <v>284</v>
      </c>
      <c r="V5936" s="71" t="s">
        <v>51</v>
      </c>
      <c r="W5936" s="71" t="s">
        <v>51</v>
      </c>
      <c r="X5936" s="71" t="s">
        <v>51</v>
      </c>
      <c r="Y5936" s="72" t="str">
        <f>IF((OR((AND('[1]PWS Information'!$E$10="CWS",U5936="Single Family Residence",Q5936="Lead")),
(AND('[1]PWS Information'!$E$10="CWS",U5936="Multiple Family Residence",'[1]PWS Information'!$E$11="Yes",Q5936="Lead")),
(AND('[1]PWS Information'!$E$10="NTNC",Q5936="Lead")))),"Tier 1",
IF((OR((AND('[1]PWS Information'!$E$10="CWS",U5936="Multiple Family Residence",'[1]PWS Information'!$E$11="No",Q5936="Lead")),
(AND('[1]PWS Information'!$E$10="CWS",U5936="Other",Q5936="Lead")),
(AND('[1]PWS Information'!$E$10="CWS",U5936="Building",Q5936="Lead")))),"Tier 2",
IF((OR((AND('[1]PWS Information'!$E$10="CWS",U5936="Single Family Residence",Q5936="Galvanized Requiring Replacement")),
(AND('[1]PWS Information'!$E$10="CWS",U5936="Single Family Residence",Q5936="Galvanized Requiring Replacement",R5936="Yes")),
(AND('[1]PWS Information'!$E$10="NTNC",Q5936="Galvanized Requiring Replacement")),
(AND('[1]PWS Information'!$E$10="NTNC",U5936="Single Family Residence",R5936="Yes")))),"Tier 3",
IF((OR((AND('[1]PWS Information'!$E$10="CWS",U5936="Single Family Residence",S5936="Yes",Q5936="Non-Lead", J5936="Non-Lead - Copper",L5936="Before 1989")),
(AND('[1]PWS Information'!$E$10="CWS",U5936="Single Family Residence",S5936="Yes",Q5936="Non-Lead", N5936="Non-Lead - Copper",O5936="Before 1989")))),"Tier 4",
IF((OR((AND('[1]PWS Information'!$E$10="NTNC",Q5936="Non-Lead")),
(AND('[1]PWS Information'!$E$10="CWS",Q5936="Non-Lead",S5936="")),
(AND('[1]PWS Information'!$E$10="CWS",Q5936="Non-Lead",S5936="No")),
(AND('[1]PWS Information'!$E$10="CWS",Q5936="Non-Lead",S5936="Don't Know")),
(AND('[1]PWS Information'!$E$10="CWS",Q5936="Non-Lead", J5936="Non-Lead - Copper", S5936="Yes", L5936="Between 1989 and 2014")),
(AND('[1]PWS Information'!$E$10="CWS",Q5936="Non-Lead", J5936="Non-Lead - Copper", S5936="Yes", L5936="After 2014")),
(AND('[1]PWS Information'!$E$10="CWS",Q5936="Non-Lead", J5936="Non-Lead - Copper", S5936="Yes", L5936="Unknown")),
(AND('[1]PWS Information'!$E$10="CWS",Q5936="Non-Lead", N5936="Non-Lead - Copper", S5936="Yes", O5936="Between 1989 and 2014")),
(AND('[1]PWS Information'!$E$10="CWS",Q5936="Non-Lead", N5936="Non-Lead - Copper", S5936="Yes", O5936="After 2014")),
(AND('[1]PWS Information'!$E$10="CWS",Q5936="Non-Lead", N5936="Non-Lead - Copper", S5936="Yes", O5936="Unknown")),
(AND('[1]PWS Information'!$E$10="CWS",Q5936="Unknown")),
(AND('[1]PWS Information'!$E$10="NTNC",Q5936="Unknown")))),"Tier 5",
"")))))</f>
        <v>Tier 5</v>
      </c>
      <c r="Z5936" s="71"/>
      <c r="AA5936" s="71"/>
    </row>
    <row r="5937" spans="1:27" ht="57.6" x14ac:dyDescent="0.3">
      <c r="A5937" s="1"/>
      <c r="B5937" s="70">
        <v>6872911</v>
      </c>
      <c r="C5937" s="60" t="s">
        <v>2060</v>
      </c>
      <c r="D5937" s="61" t="s">
        <v>2061</v>
      </c>
      <c r="E5937" s="61" t="s">
        <v>128</v>
      </c>
      <c r="F5937" s="61">
        <v>78640</v>
      </c>
      <c r="G5937" s="62" t="s">
        <v>2064</v>
      </c>
      <c r="H5937" s="63">
        <v>29.968615</v>
      </c>
      <c r="I5937" s="64">
        <v>-97.854206000000005</v>
      </c>
      <c r="J5937" s="65" t="s">
        <v>50</v>
      </c>
      <c r="K5937" s="66" t="s">
        <v>51</v>
      </c>
      <c r="L5937" s="62" t="s">
        <v>52</v>
      </c>
      <c r="M5937" s="69"/>
      <c r="N5937" s="65" t="s">
        <v>50</v>
      </c>
      <c r="O5937" s="66" t="s">
        <v>52</v>
      </c>
      <c r="P5937" s="69"/>
      <c r="Q5937" s="55" t="str">
        <f t="shared" si="92"/>
        <v>Non-Lead</v>
      </c>
      <c r="R5937" s="70" t="s">
        <v>51</v>
      </c>
      <c r="S5937" s="70" t="s">
        <v>51</v>
      </c>
      <c r="T5937" s="70"/>
      <c r="U5937" s="71" t="s">
        <v>284</v>
      </c>
      <c r="V5937" s="71" t="s">
        <v>51</v>
      </c>
      <c r="W5937" s="71" t="s">
        <v>51</v>
      </c>
      <c r="X5937" s="71" t="s">
        <v>51</v>
      </c>
      <c r="Y5937" s="72" t="str">
        <f>IF((OR((AND('[1]PWS Information'!$E$10="CWS",U5937="Single Family Residence",Q5937="Lead")),
(AND('[1]PWS Information'!$E$10="CWS",U5937="Multiple Family Residence",'[1]PWS Information'!$E$11="Yes",Q5937="Lead")),
(AND('[1]PWS Information'!$E$10="NTNC",Q5937="Lead")))),"Tier 1",
IF((OR((AND('[1]PWS Information'!$E$10="CWS",U5937="Multiple Family Residence",'[1]PWS Information'!$E$11="No",Q5937="Lead")),
(AND('[1]PWS Information'!$E$10="CWS",U5937="Other",Q5937="Lead")),
(AND('[1]PWS Information'!$E$10="CWS",U5937="Building",Q5937="Lead")))),"Tier 2",
IF((OR((AND('[1]PWS Information'!$E$10="CWS",U5937="Single Family Residence",Q5937="Galvanized Requiring Replacement")),
(AND('[1]PWS Information'!$E$10="CWS",U5937="Single Family Residence",Q5937="Galvanized Requiring Replacement",R5937="Yes")),
(AND('[1]PWS Information'!$E$10="NTNC",Q5937="Galvanized Requiring Replacement")),
(AND('[1]PWS Information'!$E$10="NTNC",U5937="Single Family Residence",R5937="Yes")))),"Tier 3",
IF((OR((AND('[1]PWS Information'!$E$10="CWS",U5937="Single Family Residence",S5937="Yes",Q5937="Non-Lead", J5937="Non-Lead - Copper",L5937="Before 1989")),
(AND('[1]PWS Information'!$E$10="CWS",U5937="Single Family Residence",S5937="Yes",Q5937="Non-Lead", N5937="Non-Lead - Copper",O5937="Before 1989")))),"Tier 4",
IF((OR((AND('[1]PWS Information'!$E$10="NTNC",Q5937="Non-Lead")),
(AND('[1]PWS Information'!$E$10="CWS",Q5937="Non-Lead",S5937="")),
(AND('[1]PWS Information'!$E$10="CWS",Q5937="Non-Lead",S5937="No")),
(AND('[1]PWS Information'!$E$10="CWS",Q5937="Non-Lead",S5937="Don't Know")),
(AND('[1]PWS Information'!$E$10="CWS",Q5937="Non-Lead", J5937="Non-Lead - Copper", S5937="Yes", L5937="Between 1989 and 2014")),
(AND('[1]PWS Information'!$E$10="CWS",Q5937="Non-Lead", J5937="Non-Lead - Copper", S5937="Yes", L5937="After 2014")),
(AND('[1]PWS Information'!$E$10="CWS",Q5937="Non-Lead", J5937="Non-Lead - Copper", S5937="Yes", L5937="Unknown")),
(AND('[1]PWS Information'!$E$10="CWS",Q5937="Non-Lead", N5937="Non-Lead - Copper", S5937="Yes", O5937="Between 1989 and 2014")),
(AND('[1]PWS Information'!$E$10="CWS",Q5937="Non-Lead", N5937="Non-Lead - Copper", S5937="Yes", O5937="After 2014")),
(AND('[1]PWS Information'!$E$10="CWS",Q5937="Non-Lead", N5937="Non-Lead - Copper", S5937="Yes", O5937="Unknown")),
(AND('[1]PWS Information'!$E$10="CWS",Q5937="Unknown")),
(AND('[1]PWS Information'!$E$10="NTNC",Q5937="Unknown")))),"Tier 5",
"")))))</f>
        <v>Tier 5</v>
      </c>
      <c r="Z5937" s="71"/>
      <c r="AA5937" s="71"/>
    </row>
    <row r="5938" spans="1:27" ht="57.6" x14ac:dyDescent="0.3">
      <c r="A5938" s="17"/>
      <c r="B5938" s="70">
        <v>6872911</v>
      </c>
      <c r="C5938" s="60" t="s">
        <v>2060</v>
      </c>
      <c r="D5938" s="61" t="s">
        <v>2061</v>
      </c>
      <c r="E5938" s="61" t="s">
        <v>128</v>
      </c>
      <c r="F5938" s="61">
        <v>78640</v>
      </c>
      <c r="G5938" s="62" t="s">
        <v>2064</v>
      </c>
      <c r="H5938" s="63">
        <v>29.968615</v>
      </c>
      <c r="I5938" s="64">
        <v>-97.854206000000005</v>
      </c>
      <c r="J5938" s="65" t="s">
        <v>50</v>
      </c>
      <c r="K5938" s="66" t="s">
        <v>51</v>
      </c>
      <c r="L5938" s="62" t="s">
        <v>52</v>
      </c>
      <c r="M5938" s="69"/>
      <c r="N5938" s="65" t="s">
        <v>50</v>
      </c>
      <c r="O5938" s="66" t="s">
        <v>52</v>
      </c>
      <c r="P5938" s="69"/>
      <c r="Q5938" s="55" t="str">
        <f t="shared" si="92"/>
        <v>Non-Lead</v>
      </c>
      <c r="R5938" s="70" t="s">
        <v>51</v>
      </c>
      <c r="S5938" s="70" t="s">
        <v>51</v>
      </c>
      <c r="T5938" s="70"/>
      <c r="U5938" s="71" t="s">
        <v>284</v>
      </c>
      <c r="V5938" s="71" t="s">
        <v>51</v>
      </c>
      <c r="W5938" s="71" t="s">
        <v>51</v>
      </c>
      <c r="X5938" s="71" t="s">
        <v>51</v>
      </c>
      <c r="Y5938" s="72" t="str">
        <f>IF((OR((AND('[1]PWS Information'!$E$10="CWS",U5938="Single Family Residence",Q5938="Lead")),
(AND('[1]PWS Information'!$E$10="CWS",U5938="Multiple Family Residence",'[1]PWS Information'!$E$11="Yes",Q5938="Lead")),
(AND('[1]PWS Information'!$E$10="NTNC",Q5938="Lead")))),"Tier 1",
IF((OR((AND('[1]PWS Information'!$E$10="CWS",U5938="Multiple Family Residence",'[1]PWS Information'!$E$11="No",Q5938="Lead")),
(AND('[1]PWS Information'!$E$10="CWS",U5938="Other",Q5938="Lead")),
(AND('[1]PWS Information'!$E$10="CWS",U5938="Building",Q5938="Lead")))),"Tier 2",
IF((OR((AND('[1]PWS Information'!$E$10="CWS",U5938="Single Family Residence",Q5938="Galvanized Requiring Replacement")),
(AND('[1]PWS Information'!$E$10="CWS",U5938="Single Family Residence",Q5938="Galvanized Requiring Replacement",R5938="Yes")),
(AND('[1]PWS Information'!$E$10="NTNC",Q5938="Galvanized Requiring Replacement")),
(AND('[1]PWS Information'!$E$10="NTNC",U5938="Single Family Residence",R5938="Yes")))),"Tier 3",
IF((OR((AND('[1]PWS Information'!$E$10="CWS",U5938="Single Family Residence",S5938="Yes",Q5938="Non-Lead", J5938="Non-Lead - Copper",L5938="Before 1989")),
(AND('[1]PWS Information'!$E$10="CWS",U5938="Single Family Residence",S5938="Yes",Q5938="Non-Lead", N5938="Non-Lead - Copper",O5938="Before 1989")))),"Tier 4",
IF((OR((AND('[1]PWS Information'!$E$10="NTNC",Q5938="Non-Lead")),
(AND('[1]PWS Information'!$E$10="CWS",Q5938="Non-Lead",S5938="")),
(AND('[1]PWS Information'!$E$10="CWS",Q5938="Non-Lead",S5938="No")),
(AND('[1]PWS Information'!$E$10="CWS",Q5938="Non-Lead",S5938="Don't Know")),
(AND('[1]PWS Information'!$E$10="CWS",Q5938="Non-Lead", J5938="Non-Lead - Copper", S5938="Yes", L5938="Between 1989 and 2014")),
(AND('[1]PWS Information'!$E$10="CWS",Q5938="Non-Lead", J5938="Non-Lead - Copper", S5938="Yes", L5938="After 2014")),
(AND('[1]PWS Information'!$E$10="CWS",Q5938="Non-Lead", J5938="Non-Lead - Copper", S5938="Yes", L5938="Unknown")),
(AND('[1]PWS Information'!$E$10="CWS",Q5938="Non-Lead", N5938="Non-Lead - Copper", S5938="Yes", O5938="Between 1989 and 2014")),
(AND('[1]PWS Information'!$E$10="CWS",Q5938="Non-Lead", N5938="Non-Lead - Copper", S5938="Yes", O5938="After 2014")),
(AND('[1]PWS Information'!$E$10="CWS",Q5938="Non-Lead", N5938="Non-Lead - Copper", S5938="Yes", O5938="Unknown")),
(AND('[1]PWS Information'!$E$10="CWS",Q5938="Unknown")),
(AND('[1]PWS Information'!$E$10="NTNC",Q5938="Unknown")))),"Tier 5",
"")))))</f>
        <v>Tier 5</v>
      </c>
      <c r="Z5938" s="71"/>
      <c r="AA5938" s="71"/>
    </row>
    <row r="5939" spans="1:27" ht="57.6" x14ac:dyDescent="0.3">
      <c r="A5939" s="1"/>
      <c r="B5939" s="70">
        <v>6872911</v>
      </c>
      <c r="C5939" s="60" t="s">
        <v>2060</v>
      </c>
      <c r="D5939" s="61" t="s">
        <v>2061</v>
      </c>
      <c r="E5939" s="61" t="s">
        <v>128</v>
      </c>
      <c r="F5939" s="61">
        <v>78640</v>
      </c>
      <c r="G5939" s="62" t="s">
        <v>2064</v>
      </c>
      <c r="H5939" s="63">
        <v>29.968615</v>
      </c>
      <c r="I5939" s="64">
        <v>-97.854206000000005</v>
      </c>
      <c r="J5939" s="65" t="s">
        <v>50</v>
      </c>
      <c r="K5939" s="66" t="s">
        <v>51</v>
      </c>
      <c r="L5939" s="62" t="s">
        <v>52</v>
      </c>
      <c r="M5939" s="69"/>
      <c r="N5939" s="65" t="s">
        <v>50</v>
      </c>
      <c r="O5939" s="66" t="s">
        <v>52</v>
      </c>
      <c r="P5939" s="69"/>
      <c r="Q5939" s="55" t="str">
        <f t="shared" si="92"/>
        <v>Non-Lead</v>
      </c>
      <c r="R5939" s="70" t="s">
        <v>51</v>
      </c>
      <c r="S5939" s="70" t="s">
        <v>51</v>
      </c>
      <c r="T5939" s="70"/>
      <c r="U5939" s="71" t="s">
        <v>284</v>
      </c>
      <c r="V5939" s="71" t="s">
        <v>51</v>
      </c>
      <c r="W5939" s="71" t="s">
        <v>51</v>
      </c>
      <c r="X5939" s="71" t="s">
        <v>51</v>
      </c>
      <c r="Y5939" s="72" t="str">
        <f>IF((OR((AND('[1]PWS Information'!$E$10="CWS",U5939="Single Family Residence",Q5939="Lead")),
(AND('[1]PWS Information'!$E$10="CWS",U5939="Multiple Family Residence",'[1]PWS Information'!$E$11="Yes",Q5939="Lead")),
(AND('[1]PWS Information'!$E$10="NTNC",Q5939="Lead")))),"Tier 1",
IF((OR((AND('[1]PWS Information'!$E$10="CWS",U5939="Multiple Family Residence",'[1]PWS Information'!$E$11="No",Q5939="Lead")),
(AND('[1]PWS Information'!$E$10="CWS",U5939="Other",Q5939="Lead")),
(AND('[1]PWS Information'!$E$10="CWS",U5939="Building",Q5939="Lead")))),"Tier 2",
IF((OR((AND('[1]PWS Information'!$E$10="CWS",U5939="Single Family Residence",Q5939="Galvanized Requiring Replacement")),
(AND('[1]PWS Information'!$E$10="CWS",U5939="Single Family Residence",Q5939="Galvanized Requiring Replacement",R5939="Yes")),
(AND('[1]PWS Information'!$E$10="NTNC",Q5939="Galvanized Requiring Replacement")),
(AND('[1]PWS Information'!$E$10="NTNC",U5939="Single Family Residence",R5939="Yes")))),"Tier 3",
IF((OR((AND('[1]PWS Information'!$E$10="CWS",U5939="Single Family Residence",S5939="Yes",Q5939="Non-Lead", J5939="Non-Lead - Copper",L5939="Before 1989")),
(AND('[1]PWS Information'!$E$10="CWS",U5939="Single Family Residence",S5939="Yes",Q5939="Non-Lead", N5939="Non-Lead - Copper",O5939="Before 1989")))),"Tier 4",
IF((OR((AND('[1]PWS Information'!$E$10="NTNC",Q5939="Non-Lead")),
(AND('[1]PWS Information'!$E$10="CWS",Q5939="Non-Lead",S5939="")),
(AND('[1]PWS Information'!$E$10="CWS",Q5939="Non-Lead",S5939="No")),
(AND('[1]PWS Information'!$E$10="CWS",Q5939="Non-Lead",S5939="Don't Know")),
(AND('[1]PWS Information'!$E$10="CWS",Q5939="Non-Lead", J5939="Non-Lead - Copper", S5939="Yes", L5939="Between 1989 and 2014")),
(AND('[1]PWS Information'!$E$10="CWS",Q5939="Non-Lead", J5939="Non-Lead - Copper", S5939="Yes", L5939="After 2014")),
(AND('[1]PWS Information'!$E$10="CWS",Q5939="Non-Lead", J5939="Non-Lead - Copper", S5939="Yes", L5939="Unknown")),
(AND('[1]PWS Information'!$E$10="CWS",Q5939="Non-Lead", N5939="Non-Lead - Copper", S5939="Yes", O5939="Between 1989 and 2014")),
(AND('[1]PWS Information'!$E$10="CWS",Q5939="Non-Lead", N5939="Non-Lead - Copper", S5939="Yes", O5939="After 2014")),
(AND('[1]PWS Information'!$E$10="CWS",Q5939="Non-Lead", N5939="Non-Lead - Copper", S5939="Yes", O5939="Unknown")),
(AND('[1]PWS Information'!$E$10="CWS",Q5939="Unknown")),
(AND('[1]PWS Information'!$E$10="NTNC",Q5939="Unknown")))),"Tier 5",
"")))))</f>
        <v>Tier 5</v>
      </c>
      <c r="Z5939" s="71"/>
      <c r="AA5939" s="71"/>
    </row>
    <row r="5940" spans="1:27" ht="57.6" x14ac:dyDescent="0.3">
      <c r="A5940" s="1"/>
      <c r="B5940" s="70">
        <v>6872911</v>
      </c>
      <c r="C5940" s="60" t="s">
        <v>2060</v>
      </c>
      <c r="D5940" s="61" t="s">
        <v>2061</v>
      </c>
      <c r="E5940" s="61" t="s">
        <v>128</v>
      </c>
      <c r="F5940" s="61">
        <v>78640</v>
      </c>
      <c r="G5940" s="62" t="s">
        <v>2064</v>
      </c>
      <c r="H5940" s="63">
        <v>29.968615</v>
      </c>
      <c r="I5940" s="64">
        <v>-97.854206000000005</v>
      </c>
      <c r="J5940" s="65" t="s">
        <v>50</v>
      </c>
      <c r="K5940" s="66" t="s">
        <v>51</v>
      </c>
      <c r="L5940" s="62" t="s">
        <v>52</v>
      </c>
      <c r="M5940" s="69"/>
      <c r="N5940" s="65" t="s">
        <v>50</v>
      </c>
      <c r="O5940" s="66" t="s">
        <v>52</v>
      </c>
      <c r="P5940" s="69"/>
      <c r="Q5940" s="55" t="str">
        <f t="shared" si="92"/>
        <v>Non-Lead</v>
      </c>
      <c r="R5940" s="70" t="s">
        <v>51</v>
      </c>
      <c r="S5940" s="70" t="s">
        <v>51</v>
      </c>
      <c r="T5940" s="70"/>
      <c r="U5940" s="71" t="s">
        <v>284</v>
      </c>
      <c r="V5940" s="71" t="s">
        <v>51</v>
      </c>
      <c r="W5940" s="71" t="s">
        <v>51</v>
      </c>
      <c r="X5940" s="71" t="s">
        <v>51</v>
      </c>
      <c r="Y5940" s="72" t="str">
        <f>IF((OR((AND('[1]PWS Information'!$E$10="CWS",U5940="Single Family Residence",Q5940="Lead")),
(AND('[1]PWS Information'!$E$10="CWS",U5940="Multiple Family Residence",'[1]PWS Information'!$E$11="Yes",Q5940="Lead")),
(AND('[1]PWS Information'!$E$10="NTNC",Q5940="Lead")))),"Tier 1",
IF((OR((AND('[1]PWS Information'!$E$10="CWS",U5940="Multiple Family Residence",'[1]PWS Information'!$E$11="No",Q5940="Lead")),
(AND('[1]PWS Information'!$E$10="CWS",U5940="Other",Q5940="Lead")),
(AND('[1]PWS Information'!$E$10="CWS",U5940="Building",Q5940="Lead")))),"Tier 2",
IF((OR((AND('[1]PWS Information'!$E$10="CWS",U5940="Single Family Residence",Q5940="Galvanized Requiring Replacement")),
(AND('[1]PWS Information'!$E$10="CWS",U5940="Single Family Residence",Q5940="Galvanized Requiring Replacement",R5940="Yes")),
(AND('[1]PWS Information'!$E$10="NTNC",Q5940="Galvanized Requiring Replacement")),
(AND('[1]PWS Information'!$E$10="NTNC",U5940="Single Family Residence",R5940="Yes")))),"Tier 3",
IF((OR((AND('[1]PWS Information'!$E$10="CWS",U5940="Single Family Residence",S5940="Yes",Q5940="Non-Lead", J5940="Non-Lead - Copper",L5940="Before 1989")),
(AND('[1]PWS Information'!$E$10="CWS",U5940="Single Family Residence",S5940="Yes",Q5940="Non-Lead", N5940="Non-Lead - Copper",O5940="Before 1989")))),"Tier 4",
IF((OR((AND('[1]PWS Information'!$E$10="NTNC",Q5940="Non-Lead")),
(AND('[1]PWS Information'!$E$10="CWS",Q5940="Non-Lead",S5940="")),
(AND('[1]PWS Information'!$E$10="CWS",Q5940="Non-Lead",S5940="No")),
(AND('[1]PWS Information'!$E$10="CWS",Q5940="Non-Lead",S5940="Don't Know")),
(AND('[1]PWS Information'!$E$10="CWS",Q5940="Non-Lead", J5940="Non-Lead - Copper", S5940="Yes", L5940="Between 1989 and 2014")),
(AND('[1]PWS Information'!$E$10="CWS",Q5940="Non-Lead", J5940="Non-Lead - Copper", S5940="Yes", L5940="After 2014")),
(AND('[1]PWS Information'!$E$10="CWS",Q5940="Non-Lead", J5940="Non-Lead - Copper", S5940="Yes", L5940="Unknown")),
(AND('[1]PWS Information'!$E$10="CWS",Q5940="Non-Lead", N5940="Non-Lead - Copper", S5940="Yes", O5940="Between 1989 and 2014")),
(AND('[1]PWS Information'!$E$10="CWS",Q5940="Non-Lead", N5940="Non-Lead - Copper", S5940="Yes", O5940="After 2014")),
(AND('[1]PWS Information'!$E$10="CWS",Q5940="Non-Lead", N5940="Non-Lead - Copper", S5940="Yes", O5940="Unknown")),
(AND('[1]PWS Information'!$E$10="CWS",Q5940="Unknown")),
(AND('[1]PWS Information'!$E$10="NTNC",Q5940="Unknown")))),"Tier 5",
"")))))</f>
        <v>Tier 5</v>
      </c>
      <c r="Z5940" s="71"/>
      <c r="AA5940" s="71"/>
    </row>
    <row r="5941" spans="1:27" ht="57.6" x14ac:dyDescent="0.3">
      <c r="A5941" s="1"/>
      <c r="B5941" s="70">
        <v>6872911</v>
      </c>
      <c r="C5941" s="60" t="s">
        <v>2060</v>
      </c>
      <c r="D5941" s="61" t="s">
        <v>2061</v>
      </c>
      <c r="E5941" s="61" t="s">
        <v>128</v>
      </c>
      <c r="F5941" s="61">
        <v>78640</v>
      </c>
      <c r="G5941" s="62" t="s">
        <v>2064</v>
      </c>
      <c r="H5941" s="63">
        <v>29.968615</v>
      </c>
      <c r="I5941" s="64">
        <v>-97.854206000000005</v>
      </c>
      <c r="J5941" s="65" t="s">
        <v>50</v>
      </c>
      <c r="K5941" s="66" t="s">
        <v>51</v>
      </c>
      <c r="L5941" s="62" t="s">
        <v>52</v>
      </c>
      <c r="M5941" s="69"/>
      <c r="N5941" s="65" t="s">
        <v>50</v>
      </c>
      <c r="O5941" s="66" t="s">
        <v>52</v>
      </c>
      <c r="P5941" s="69"/>
      <c r="Q5941" s="55" t="str">
        <f t="shared" si="92"/>
        <v>Non-Lead</v>
      </c>
      <c r="R5941" s="70" t="s">
        <v>51</v>
      </c>
      <c r="S5941" s="70" t="s">
        <v>51</v>
      </c>
      <c r="T5941" s="70"/>
      <c r="U5941" s="71" t="s">
        <v>284</v>
      </c>
      <c r="V5941" s="71" t="s">
        <v>51</v>
      </c>
      <c r="W5941" s="71" t="s">
        <v>51</v>
      </c>
      <c r="X5941" s="71" t="s">
        <v>51</v>
      </c>
      <c r="Y5941" s="72" t="str">
        <f>IF((OR((AND('[1]PWS Information'!$E$10="CWS",U5941="Single Family Residence",Q5941="Lead")),
(AND('[1]PWS Information'!$E$10="CWS",U5941="Multiple Family Residence",'[1]PWS Information'!$E$11="Yes",Q5941="Lead")),
(AND('[1]PWS Information'!$E$10="NTNC",Q5941="Lead")))),"Tier 1",
IF((OR((AND('[1]PWS Information'!$E$10="CWS",U5941="Multiple Family Residence",'[1]PWS Information'!$E$11="No",Q5941="Lead")),
(AND('[1]PWS Information'!$E$10="CWS",U5941="Other",Q5941="Lead")),
(AND('[1]PWS Information'!$E$10="CWS",U5941="Building",Q5941="Lead")))),"Tier 2",
IF((OR((AND('[1]PWS Information'!$E$10="CWS",U5941="Single Family Residence",Q5941="Galvanized Requiring Replacement")),
(AND('[1]PWS Information'!$E$10="CWS",U5941="Single Family Residence",Q5941="Galvanized Requiring Replacement",R5941="Yes")),
(AND('[1]PWS Information'!$E$10="NTNC",Q5941="Galvanized Requiring Replacement")),
(AND('[1]PWS Information'!$E$10="NTNC",U5941="Single Family Residence",R5941="Yes")))),"Tier 3",
IF((OR((AND('[1]PWS Information'!$E$10="CWS",U5941="Single Family Residence",S5941="Yes",Q5941="Non-Lead", J5941="Non-Lead - Copper",L5941="Before 1989")),
(AND('[1]PWS Information'!$E$10="CWS",U5941="Single Family Residence",S5941="Yes",Q5941="Non-Lead", N5941="Non-Lead - Copper",O5941="Before 1989")))),"Tier 4",
IF((OR((AND('[1]PWS Information'!$E$10="NTNC",Q5941="Non-Lead")),
(AND('[1]PWS Information'!$E$10="CWS",Q5941="Non-Lead",S5941="")),
(AND('[1]PWS Information'!$E$10="CWS",Q5941="Non-Lead",S5941="No")),
(AND('[1]PWS Information'!$E$10="CWS",Q5941="Non-Lead",S5941="Don't Know")),
(AND('[1]PWS Information'!$E$10="CWS",Q5941="Non-Lead", J5941="Non-Lead - Copper", S5941="Yes", L5941="Between 1989 and 2014")),
(AND('[1]PWS Information'!$E$10="CWS",Q5941="Non-Lead", J5941="Non-Lead - Copper", S5941="Yes", L5941="After 2014")),
(AND('[1]PWS Information'!$E$10="CWS",Q5941="Non-Lead", J5941="Non-Lead - Copper", S5941="Yes", L5941="Unknown")),
(AND('[1]PWS Information'!$E$10="CWS",Q5941="Non-Lead", N5941="Non-Lead - Copper", S5941="Yes", O5941="Between 1989 and 2014")),
(AND('[1]PWS Information'!$E$10="CWS",Q5941="Non-Lead", N5941="Non-Lead - Copper", S5941="Yes", O5941="After 2014")),
(AND('[1]PWS Information'!$E$10="CWS",Q5941="Non-Lead", N5941="Non-Lead - Copper", S5941="Yes", O5941="Unknown")),
(AND('[1]PWS Information'!$E$10="CWS",Q5941="Unknown")),
(AND('[1]PWS Information'!$E$10="NTNC",Q5941="Unknown")))),"Tier 5",
"")))))</f>
        <v>Tier 5</v>
      </c>
      <c r="Z5941" s="71"/>
      <c r="AA5941" s="71"/>
    </row>
    <row r="5942" spans="1:27" ht="57.6" x14ac:dyDescent="0.3">
      <c r="A5942" s="17"/>
      <c r="B5942" s="70">
        <v>6872911</v>
      </c>
      <c r="C5942" s="60" t="s">
        <v>2060</v>
      </c>
      <c r="D5942" s="61" t="s">
        <v>2061</v>
      </c>
      <c r="E5942" s="61" t="s">
        <v>128</v>
      </c>
      <c r="F5942" s="61">
        <v>78640</v>
      </c>
      <c r="G5942" s="62" t="s">
        <v>2064</v>
      </c>
      <c r="H5942" s="63">
        <v>29.968615</v>
      </c>
      <c r="I5942" s="64">
        <v>-97.854206000000005</v>
      </c>
      <c r="J5942" s="65" t="s">
        <v>50</v>
      </c>
      <c r="K5942" s="66" t="s">
        <v>51</v>
      </c>
      <c r="L5942" s="62" t="s">
        <v>52</v>
      </c>
      <c r="M5942" s="69"/>
      <c r="N5942" s="65" t="s">
        <v>50</v>
      </c>
      <c r="O5942" s="66" t="s">
        <v>52</v>
      </c>
      <c r="P5942" s="69"/>
      <c r="Q5942" s="55" t="str">
        <f t="shared" si="92"/>
        <v>Non-Lead</v>
      </c>
      <c r="R5942" s="70" t="s">
        <v>51</v>
      </c>
      <c r="S5942" s="70" t="s">
        <v>51</v>
      </c>
      <c r="T5942" s="70"/>
      <c r="U5942" s="71" t="s">
        <v>284</v>
      </c>
      <c r="V5942" s="71" t="s">
        <v>51</v>
      </c>
      <c r="W5942" s="71" t="s">
        <v>51</v>
      </c>
      <c r="X5942" s="71" t="s">
        <v>51</v>
      </c>
      <c r="Y5942" s="72" t="str">
        <f>IF((OR((AND('[1]PWS Information'!$E$10="CWS",U5942="Single Family Residence",Q5942="Lead")),
(AND('[1]PWS Information'!$E$10="CWS",U5942="Multiple Family Residence",'[1]PWS Information'!$E$11="Yes",Q5942="Lead")),
(AND('[1]PWS Information'!$E$10="NTNC",Q5942="Lead")))),"Tier 1",
IF((OR((AND('[1]PWS Information'!$E$10="CWS",U5942="Multiple Family Residence",'[1]PWS Information'!$E$11="No",Q5942="Lead")),
(AND('[1]PWS Information'!$E$10="CWS",U5942="Other",Q5942="Lead")),
(AND('[1]PWS Information'!$E$10="CWS",U5942="Building",Q5942="Lead")))),"Tier 2",
IF((OR((AND('[1]PWS Information'!$E$10="CWS",U5942="Single Family Residence",Q5942="Galvanized Requiring Replacement")),
(AND('[1]PWS Information'!$E$10="CWS",U5942="Single Family Residence",Q5942="Galvanized Requiring Replacement",R5942="Yes")),
(AND('[1]PWS Information'!$E$10="NTNC",Q5942="Galvanized Requiring Replacement")),
(AND('[1]PWS Information'!$E$10="NTNC",U5942="Single Family Residence",R5942="Yes")))),"Tier 3",
IF((OR((AND('[1]PWS Information'!$E$10="CWS",U5942="Single Family Residence",S5942="Yes",Q5942="Non-Lead", J5942="Non-Lead - Copper",L5942="Before 1989")),
(AND('[1]PWS Information'!$E$10="CWS",U5942="Single Family Residence",S5942="Yes",Q5942="Non-Lead", N5942="Non-Lead - Copper",O5942="Before 1989")))),"Tier 4",
IF((OR((AND('[1]PWS Information'!$E$10="NTNC",Q5942="Non-Lead")),
(AND('[1]PWS Information'!$E$10="CWS",Q5942="Non-Lead",S5942="")),
(AND('[1]PWS Information'!$E$10="CWS",Q5942="Non-Lead",S5942="No")),
(AND('[1]PWS Information'!$E$10="CWS",Q5942="Non-Lead",S5942="Don't Know")),
(AND('[1]PWS Information'!$E$10="CWS",Q5942="Non-Lead", J5942="Non-Lead - Copper", S5942="Yes", L5942="Between 1989 and 2014")),
(AND('[1]PWS Information'!$E$10="CWS",Q5942="Non-Lead", J5942="Non-Lead - Copper", S5942="Yes", L5942="After 2014")),
(AND('[1]PWS Information'!$E$10="CWS",Q5942="Non-Lead", J5942="Non-Lead - Copper", S5942="Yes", L5942="Unknown")),
(AND('[1]PWS Information'!$E$10="CWS",Q5942="Non-Lead", N5942="Non-Lead - Copper", S5942="Yes", O5942="Between 1989 and 2014")),
(AND('[1]PWS Information'!$E$10="CWS",Q5942="Non-Lead", N5942="Non-Lead - Copper", S5942="Yes", O5942="After 2014")),
(AND('[1]PWS Information'!$E$10="CWS",Q5942="Non-Lead", N5942="Non-Lead - Copper", S5942="Yes", O5942="Unknown")),
(AND('[1]PWS Information'!$E$10="CWS",Q5942="Unknown")),
(AND('[1]PWS Information'!$E$10="NTNC",Q5942="Unknown")))),"Tier 5",
"")))))</f>
        <v>Tier 5</v>
      </c>
      <c r="Z5942" s="71"/>
      <c r="AA5942" s="71"/>
    </row>
    <row r="5943" spans="1:27" ht="57.6" x14ac:dyDescent="0.3">
      <c r="A5943" s="1"/>
      <c r="B5943" s="70">
        <v>6872911</v>
      </c>
      <c r="C5943" s="60" t="s">
        <v>2060</v>
      </c>
      <c r="D5943" s="61" t="s">
        <v>2061</v>
      </c>
      <c r="E5943" s="61" t="s">
        <v>128</v>
      </c>
      <c r="F5943" s="61">
        <v>78640</v>
      </c>
      <c r="G5943" s="62" t="s">
        <v>2064</v>
      </c>
      <c r="H5943" s="63">
        <v>29.968615</v>
      </c>
      <c r="I5943" s="64">
        <v>-97.854206000000005</v>
      </c>
      <c r="J5943" s="65" t="s">
        <v>50</v>
      </c>
      <c r="K5943" s="66" t="s">
        <v>51</v>
      </c>
      <c r="L5943" s="62" t="s">
        <v>52</v>
      </c>
      <c r="M5943" s="69"/>
      <c r="N5943" s="65" t="s">
        <v>50</v>
      </c>
      <c r="O5943" s="66" t="s">
        <v>52</v>
      </c>
      <c r="P5943" s="69"/>
      <c r="Q5943" s="55" t="str">
        <f t="shared" si="92"/>
        <v>Non-Lead</v>
      </c>
      <c r="R5943" s="70" t="s">
        <v>51</v>
      </c>
      <c r="S5943" s="70" t="s">
        <v>51</v>
      </c>
      <c r="T5943" s="70"/>
      <c r="U5943" s="71" t="s">
        <v>284</v>
      </c>
      <c r="V5943" s="71" t="s">
        <v>51</v>
      </c>
      <c r="W5943" s="71" t="s">
        <v>51</v>
      </c>
      <c r="X5943" s="71" t="s">
        <v>51</v>
      </c>
      <c r="Y5943" s="72" t="str">
        <f>IF((OR((AND('[1]PWS Information'!$E$10="CWS",U5943="Single Family Residence",Q5943="Lead")),
(AND('[1]PWS Information'!$E$10="CWS",U5943="Multiple Family Residence",'[1]PWS Information'!$E$11="Yes",Q5943="Lead")),
(AND('[1]PWS Information'!$E$10="NTNC",Q5943="Lead")))),"Tier 1",
IF((OR((AND('[1]PWS Information'!$E$10="CWS",U5943="Multiple Family Residence",'[1]PWS Information'!$E$11="No",Q5943="Lead")),
(AND('[1]PWS Information'!$E$10="CWS",U5943="Other",Q5943="Lead")),
(AND('[1]PWS Information'!$E$10="CWS",U5943="Building",Q5943="Lead")))),"Tier 2",
IF((OR((AND('[1]PWS Information'!$E$10="CWS",U5943="Single Family Residence",Q5943="Galvanized Requiring Replacement")),
(AND('[1]PWS Information'!$E$10="CWS",U5943="Single Family Residence",Q5943="Galvanized Requiring Replacement",R5943="Yes")),
(AND('[1]PWS Information'!$E$10="NTNC",Q5943="Galvanized Requiring Replacement")),
(AND('[1]PWS Information'!$E$10="NTNC",U5943="Single Family Residence",R5943="Yes")))),"Tier 3",
IF((OR((AND('[1]PWS Information'!$E$10="CWS",U5943="Single Family Residence",S5943="Yes",Q5943="Non-Lead", J5943="Non-Lead - Copper",L5943="Before 1989")),
(AND('[1]PWS Information'!$E$10="CWS",U5943="Single Family Residence",S5943="Yes",Q5943="Non-Lead", N5943="Non-Lead - Copper",O5943="Before 1989")))),"Tier 4",
IF((OR((AND('[1]PWS Information'!$E$10="NTNC",Q5943="Non-Lead")),
(AND('[1]PWS Information'!$E$10="CWS",Q5943="Non-Lead",S5943="")),
(AND('[1]PWS Information'!$E$10="CWS",Q5943="Non-Lead",S5943="No")),
(AND('[1]PWS Information'!$E$10="CWS",Q5943="Non-Lead",S5943="Don't Know")),
(AND('[1]PWS Information'!$E$10="CWS",Q5943="Non-Lead", J5943="Non-Lead - Copper", S5943="Yes", L5943="Between 1989 and 2014")),
(AND('[1]PWS Information'!$E$10="CWS",Q5943="Non-Lead", J5943="Non-Lead - Copper", S5943="Yes", L5943="After 2014")),
(AND('[1]PWS Information'!$E$10="CWS",Q5943="Non-Lead", J5943="Non-Lead - Copper", S5943="Yes", L5943="Unknown")),
(AND('[1]PWS Information'!$E$10="CWS",Q5943="Non-Lead", N5943="Non-Lead - Copper", S5943="Yes", O5943="Between 1989 and 2014")),
(AND('[1]PWS Information'!$E$10="CWS",Q5943="Non-Lead", N5943="Non-Lead - Copper", S5943="Yes", O5943="After 2014")),
(AND('[1]PWS Information'!$E$10="CWS",Q5943="Non-Lead", N5943="Non-Lead - Copper", S5943="Yes", O5943="Unknown")),
(AND('[1]PWS Information'!$E$10="CWS",Q5943="Unknown")),
(AND('[1]PWS Information'!$E$10="NTNC",Q5943="Unknown")))),"Tier 5",
"")))))</f>
        <v>Tier 5</v>
      </c>
      <c r="Z5943" s="71"/>
      <c r="AA5943" s="71"/>
    </row>
    <row r="5944" spans="1:27" ht="57.6" x14ac:dyDescent="0.3">
      <c r="A5944" s="1"/>
      <c r="B5944" s="70">
        <v>6872911</v>
      </c>
      <c r="C5944" s="60" t="s">
        <v>2060</v>
      </c>
      <c r="D5944" s="61" t="s">
        <v>2061</v>
      </c>
      <c r="E5944" s="61" t="s">
        <v>128</v>
      </c>
      <c r="F5944" s="61">
        <v>78640</v>
      </c>
      <c r="G5944" s="62" t="s">
        <v>2064</v>
      </c>
      <c r="H5944" s="63">
        <v>29.968615</v>
      </c>
      <c r="I5944" s="64">
        <v>-97.854206000000005</v>
      </c>
      <c r="J5944" s="65" t="s">
        <v>50</v>
      </c>
      <c r="K5944" s="66" t="s">
        <v>51</v>
      </c>
      <c r="L5944" s="62" t="s">
        <v>52</v>
      </c>
      <c r="M5944" s="69"/>
      <c r="N5944" s="65" t="s">
        <v>50</v>
      </c>
      <c r="O5944" s="66" t="s">
        <v>52</v>
      </c>
      <c r="P5944" s="69"/>
      <c r="Q5944" s="55" t="str">
        <f t="shared" si="92"/>
        <v>Non-Lead</v>
      </c>
      <c r="R5944" s="70" t="s">
        <v>51</v>
      </c>
      <c r="S5944" s="70" t="s">
        <v>51</v>
      </c>
      <c r="T5944" s="70"/>
      <c r="U5944" s="71" t="s">
        <v>284</v>
      </c>
      <c r="V5944" s="71" t="s">
        <v>51</v>
      </c>
      <c r="W5944" s="71" t="s">
        <v>51</v>
      </c>
      <c r="X5944" s="71" t="s">
        <v>51</v>
      </c>
      <c r="Y5944" s="72" t="str">
        <f>IF((OR((AND('[1]PWS Information'!$E$10="CWS",U5944="Single Family Residence",Q5944="Lead")),
(AND('[1]PWS Information'!$E$10="CWS",U5944="Multiple Family Residence",'[1]PWS Information'!$E$11="Yes",Q5944="Lead")),
(AND('[1]PWS Information'!$E$10="NTNC",Q5944="Lead")))),"Tier 1",
IF((OR((AND('[1]PWS Information'!$E$10="CWS",U5944="Multiple Family Residence",'[1]PWS Information'!$E$11="No",Q5944="Lead")),
(AND('[1]PWS Information'!$E$10="CWS",U5944="Other",Q5944="Lead")),
(AND('[1]PWS Information'!$E$10="CWS",U5944="Building",Q5944="Lead")))),"Tier 2",
IF((OR((AND('[1]PWS Information'!$E$10="CWS",U5944="Single Family Residence",Q5944="Galvanized Requiring Replacement")),
(AND('[1]PWS Information'!$E$10="CWS",U5944="Single Family Residence",Q5944="Galvanized Requiring Replacement",R5944="Yes")),
(AND('[1]PWS Information'!$E$10="NTNC",Q5944="Galvanized Requiring Replacement")),
(AND('[1]PWS Information'!$E$10="NTNC",U5944="Single Family Residence",R5944="Yes")))),"Tier 3",
IF((OR((AND('[1]PWS Information'!$E$10="CWS",U5944="Single Family Residence",S5944="Yes",Q5944="Non-Lead", J5944="Non-Lead - Copper",L5944="Before 1989")),
(AND('[1]PWS Information'!$E$10="CWS",U5944="Single Family Residence",S5944="Yes",Q5944="Non-Lead", N5944="Non-Lead - Copper",O5944="Before 1989")))),"Tier 4",
IF((OR((AND('[1]PWS Information'!$E$10="NTNC",Q5944="Non-Lead")),
(AND('[1]PWS Information'!$E$10="CWS",Q5944="Non-Lead",S5944="")),
(AND('[1]PWS Information'!$E$10="CWS",Q5944="Non-Lead",S5944="No")),
(AND('[1]PWS Information'!$E$10="CWS",Q5944="Non-Lead",S5944="Don't Know")),
(AND('[1]PWS Information'!$E$10="CWS",Q5944="Non-Lead", J5944="Non-Lead - Copper", S5944="Yes", L5944="Between 1989 and 2014")),
(AND('[1]PWS Information'!$E$10="CWS",Q5944="Non-Lead", J5944="Non-Lead - Copper", S5944="Yes", L5944="After 2014")),
(AND('[1]PWS Information'!$E$10="CWS",Q5944="Non-Lead", J5944="Non-Lead - Copper", S5944="Yes", L5944="Unknown")),
(AND('[1]PWS Information'!$E$10="CWS",Q5944="Non-Lead", N5944="Non-Lead - Copper", S5944="Yes", O5944="Between 1989 and 2014")),
(AND('[1]PWS Information'!$E$10="CWS",Q5944="Non-Lead", N5944="Non-Lead - Copper", S5944="Yes", O5944="After 2014")),
(AND('[1]PWS Information'!$E$10="CWS",Q5944="Non-Lead", N5944="Non-Lead - Copper", S5944="Yes", O5944="Unknown")),
(AND('[1]PWS Information'!$E$10="CWS",Q5944="Unknown")),
(AND('[1]PWS Information'!$E$10="NTNC",Q5944="Unknown")))),"Tier 5",
"")))))</f>
        <v>Tier 5</v>
      </c>
      <c r="Z5944" s="71"/>
      <c r="AA5944" s="71"/>
    </row>
    <row r="5945" spans="1:27" ht="57.6" x14ac:dyDescent="0.3">
      <c r="A5945" s="1"/>
      <c r="B5945" s="70">
        <v>6872911</v>
      </c>
      <c r="C5945" s="60" t="s">
        <v>2060</v>
      </c>
      <c r="D5945" s="61" t="s">
        <v>2061</v>
      </c>
      <c r="E5945" s="61" t="s">
        <v>128</v>
      </c>
      <c r="F5945" s="61">
        <v>78640</v>
      </c>
      <c r="G5945" s="62" t="s">
        <v>2064</v>
      </c>
      <c r="H5945" s="63">
        <v>29.968615</v>
      </c>
      <c r="I5945" s="64">
        <v>-97.854206000000005</v>
      </c>
      <c r="J5945" s="65" t="s">
        <v>50</v>
      </c>
      <c r="K5945" s="66" t="s">
        <v>51</v>
      </c>
      <c r="L5945" s="62" t="s">
        <v>52</v>
      </c>
      <c r="M5945" s="69"/>
      <c r="N5945" s="65" t="s">
        <v>50</v>
      </c>
      <c r="O5945" s="66" t="s">
        <v>52</v>
      </c>
      <c r="P5945" s="69"/>
      <c r="Q5945" s="55" t="str">
        <f t="shared" si="92"/>
        <v>Non-Lead</v>
      </c>
      <c r="R5945" s="70" t="s">
        <v>51</v>
      </c>
      <c r="S5945" s="70" t="s">
        <v>51</v>
      </c>
      <c r="T5945" s="70"/>
      <c r="U5945" s="71" t="s">
        <v>284</v>
      </c>
      <c r="V5945" s="71" t="s">
        <v>51</v>
      </c>
      <c r="W5945" s="71" t="s">
        <v>51</v>
      </c>
      <c r="X5945" s="71" t="s">
        <v>51</v>
      </c>
      <c r="Y5945" s="72" t="str">
        <f>IF((OR((AND('[1]PWS Information'!$E$10="CWS",U5945="Single Family Residence",Q5945="Lead")),
(AND('[1]PWS Information'!$E$10="CWS",U5945="Multiple Family Residence",'[1]PWS Information'!$E$11="Yes",Q5945="Lead")),
(AND('[1]PWS Information'!$E$10="NTNC",Q5945="Lead")))),"Tier 1",
IF((OR((AND('[1]PWS Information'!$E$10="CWS",U5945="Multiple Family Residence",'[1]PWS Information'!$E$11="No",Q5945="Lead")),
(AND('[1]PWS Information'!$E$10="CWS",U5945="Other",Q5945="Lead")),
(AND('[1]PWS Information'!$E$10="CWS",U5945="Building",Q5945="Lead")))),"Tier 2",
IF((OR((AND('[1]PWS Information'!$E$10="CWS",U5945="Single Family Residence",Q5945="Galvanized Requiring Replacement")),
(AND('[1]PWS Information'!$E$10="CWS",U5945="Single Family Residence",Q5945="Galvanized Requiring Replacement",R5945="Yes")),
(AND('[1]PWS Information'!$E$10="NTNC",Q5945="Galvanized Requiring Replacement")),
(AND('[1]PWS Information'!$E$10="NTNC",U5945="Single Family Residence",R5945="Yes")))),"Tier 3",
IF((OR((AND('[1]PWS Information'!$E$10="CWS",U5945="Single Family Residence",S5945="Yes",Q5945="Non-Lead", J5945="Non-Lead - Copper",L5945="Before 1989")),
(AND('[1]PWS Information'!$E$10="CWS",U5945="Single Family Residence",S5945="Yes",Q5945="Non-Lead", N5945="Non-Lead - Copper",O5945="Before 1989")))),"Tier 4",
IF((OR((AND('[1]PWS Information'!$E$10="NTNC",Q5945="Non-Lead")),
(AND('[1]PWS Information'!$E$10="CWS",Q5945="Non-Lead",S5945="")),
(AND('[1]PWS Information'!$E$10="CWS",Q5945="Non-Lead",S5945="No")),
(AND('[1]PWS Information'!$E$10="CWS",Q5945="Non-Lead",S5945="Don't Know")),
(AND('[1]PWS Information'!$E$10="CWS",Q5945="Non-Lead", J5945="Non-Lead - Copper", S5945="Yes", L5945="Between 1989 and 2014")),
(AND('[1]PWS Information'!$E$10="CWS",Q5945="Non-Lead", J5945="Non-Lead - Copper", S5945="Yes", L5945="After 2014")),
(AND('[1]PWS Information'!$E$10="CWS",Q5945="Non-Lead", J5945="Non-Lead - Copper", S5945="Yes", L5945="Unknown")),
(AND('[1]PWS Information'!$E$10="CWS",Q5945="Non-Lead", N5945="Non-Lead - Copper", S5945="Yes", O5945="Between 1989 and 2014")),
(AND('[1]PWS Information'!$E$10="CWS",Q5945="Non-Lead", N5945="Non-Lead - Copper", S5945="Yes", O5945="After 2014")),
(AND('[1]PWS Information'!$E$10="CWS",Q5945="Non-Lead", N5945="Non-Lead - Copper", S5945="Yes", O5945="Unknown")),
(AND('[1]PWS Information'!$E$10="CWS",Q5945="Unknown")),
(AND('[1]PWS Information'!$E$10="NTNC",Q5945="Unknown")))),"Tier 5",
"")))))</f>
        <v>Tier 5</v>
      </c>
      <c r="Z5945" s="71"/>
      <c r="AA5945" s="71"/>
    </row>
    <row r="5946" spans="1:27" ht="57.6" x14ac:dyDescent="0.3">
      <c r="A5946" s="17"/>
      <c r="B5946" s="70">
        <v>6872911</v>
      </c>
      <c r="C5946" s="60" t="s">
        <v>2060</v>
      </c>
      <c r="D5946" s="61" t="s">
        <v>2061</v>
      </c>
      <c r="E5946" s="61" t="s">
        <v>128</v>
      </c>
      <c r="F5946" s="61">
        <v>78640</v>
      </c>
      <c r="G5946" s="62" t="s">
        <v>2064</v>
      </c>
      <c r="H5946" s="63">
        <v>29.968615</v>
      </c>
      <c r="I5946" s="64">
        <v>-97.854206000000005</v>
      </c>
      <c r="J5946" s="65" t="s">
        <v>50</v>
      </c>
      <c r="K5946" s="66" t="s">
        <v>51</v>
      </c>
      <c r="L5946" s="62" t="s">
        <v>52</v>
      </c>
      <c r="M5946" s="69"/>
      <c r="N5946" s="65" t="s">
        <v>50</v>
      </c>
      <c r="O5946" s="66" t="s">
        <v>52</v>
      </c>
      <c r="P5946" s="69"/>
      <c r="Q5946" s="55" t="str">
        <f t="shared" si="92"/>
        <v>Non-Lead</v>
      </c>
      <c r="R5946" s="70" t="s">
        <v>51</v>
      </c>
      <c r="S5946" s="70" t="s">
        <v>51</v>
      </c>
      <c r="T5946" s="70"/>
      <c r="U5946" s="71" t="s">
        <v>284</v>
      </c>
      <c r="V5946" s="71" t="s">
        <v>51</v>
      </c>
      <c r="W5946" s="71" t="s">
        <v>51</v>
      </c>
      <c r="X5946" s="71" t="s">
        <v>51</v>
      </c>
      <c r="Y5946" s="72" t="str">
        <f>IF((OR((AND('[1]PWS Information'!$E$10="CWS",U5946="Single Family Residence",Q5946="Lead")),
(AND('[1]PWS Information'!$E$10="CWS",U5946="Multiple Family Residence",'[1]PWS Information'!$E$11="Yes",Q5946="Lead")),
(AND('[1]PWS Information'!$E$10="NTNC",Q5946="Lead")))),"Tier 1",
IF((OR((AND('[1]PWS Information'!$E$10="CWS",U5946="Multiple Family Residence",'[1]PWS Information'!$E$11="No",Q5946="Lead")),
(AND('[1]PWS Information'!$E$10="CWS",U5946="Other",Q5946="Lead")),
(AND('[1]PWS Information'!$E$10="CWS",U5946="Building",Q5946="Lead")))),"Tier 2",
IF((OR((AND('[1]PWS Information'!$E$10="CWS",U5946="Single Family Residence",Q5946="Galvanized Requiring Replacement")),
(AND('[1]PWS Information'!$E$10="CWS",U5946="Single Family Residence",Q5946="Galvanized Requiring Replacement",R5946="Yes")),
(AND('[1]PWS Information'!$E$10="NTNC",Q5946="Galvanized Requiring Replacement")),
(AND('[1]PWS Information'!$E$10="NTNC",U5946="Single Family Residence",R5946="Yes")))),"Tier 3",
IF((OR((AND('[1]PWS Information'!$E$10="CWS",U5946="Single Family Residence",S5946="Yes",Q5946="Non-Lead", J5946="Non-Lead - Copper",L5946="Before 1989")),
(AND('[1]PWS Information'!$E$10="CWS",U5946="Single Family Residence",S5946="Yes",Q5946="Non-Lead", N5946="Non-Lead - Copper",O5946="Before 1989")))),"Tier 4",
IF((OR((AND('[1]PWS Information'!$E$10="NTNC",Q5946="Non-Lead")),
(AND('[1]PWS Information'!$E$10="CWS",Q5946="Non-Lead",S5946="")),
(AND('[1]PWS Information'!$E$10="CWS",Q5946="Non-Lead",S5946="No")),
(AND('[1]PWS Information'!$E$10="CWS",Q5946="Non-Lead",S5946="Don't Know")),
(AND('[1]PWS Information'!$E$10="CWS",Q5946="Non-Lead", J5946="Non-Lead - Copper", S5946="Yes", L5946="Between 1989 and 2014")),
(AND('[1]PWS Information'!$E$10="CWS",Q5946="Non-Lead", J5946="Non-Lead - Copper", S5946="Yes", L5946="After 2014")),
(AND('[1]PWS Information'!$E$10="CWS",Q5946="Non-Lead", J5946="Non-Lead - Copper", S5946="Yes", L5946="Unknown")),
(AND('[1]PWS Information'!$E$10="CWS",Q5946="Non-Lead", N5946="Non-Lead - Copper", S5946="Yes", O5946="Between 1989 and 2014")),
(AND('[1]PWS Information'!$E$10="CWS",Q5946="Non-Lead", N5946="Non-Lead - Copper", S5946="Yes", O5946="After 2014")),
(AND('[1]PWS Information'!$E$10="CWS",Q5946="Non-Lead", N5946="Non-Lead - Copper", S5946="Yes", O5946="Unknown")),
(AND('[1]PWS Information'!$E$10="CWS",Q5946="Unknown")),
(AND('[1]PWS Information'!$E$10="NTNC",Q5946="Unknown")))),"Tier 5",
"")))))</f>
        <v>Tier 5</v>
      </c>
      <c r="Z5946" s="71"/>
      <c r="AA5946" s="71"/>
    </row>
    <row r="5947" spans="1:27" ht="57.6" x14ac:dyDescent="0.3">
      <c r="A5947" s="1"/>
      <c r="B5947" s="70">
        <v>6872911</v>
      </c>
      <c r="C5947" s="60" t="s">
        <v>2060</v>
      </c>
      <c r="D5947" s="61" t="s">
        <v>2061</v>
      </c>
      <c r="E5947" s="61" t="s">
        <v>128</v>
      </c>
      <c r="F5947" s="61">
        <v>78640</v>
      </c>
      <c r="G5947" s="62" t="s">
        <v>2064</v>
      </c>
      <c r="H5947" s="63">
        <v>29.968615</v>
      </c>
      <c r="I5947" s="64">
        <v>-97.854206000000005</v>
      </c>
      <c r="J5947" s="65" t="s">
        <v>50</v>
      </c>
      <c r="K5947" s="66" t="s">
        <v>51</v>
      </c>
      <c r="L5947" s="62" t="s">
        <v>52</v>
      </c>
      <c r="M5947" s="69"/>
      <c r="N5947" s="65" t="s">
        <v>50</v>
      </c>
      <c r="O5947" s="66" t="s">
        <v>52</v>
      </c>
      <c r="P5947" s="69"/>
      <c r="Q5947" s="55" t="str">
        <f t="shared" si="92"/>
        <v>Non-Lead</v>
      </c>
      <c r="R5947" s="70" t="s">
        <v>51</v>
      </c>
      <c r="S5947" s="70" t="s">
        <v>51</v>
      </c>
      <c r="T5947" s="70"/>
      <c r="U5947" s="71" t="s">
        <v>284</v>
      </c>
      <c r="V5947" s="71" t="s">
        <v>51</v>
      </c>
      <c r="W5947" s="71" t="s">
        <v>51</v>
      </c>
      <c r="X5947" s="71" t="s">
        <v>51</v>
      </c>
      <c r="Y5947" s="72" t="str">
        <f>IF((OR((AND('[1]PWS Information'!$E$10="CWS",U5947="Single Family Residence",Q5947="Lead")),
(AND('[1]PWS Information'!$E$10="CWS",U5947="Multiple Family Residence",'[1]PWS Information'!$E$11="Yes",Q5947="Lead")),
(AND('[1]PWS Information'!$E$10="NTNC",Q5947="Lead")))),"Tier 1",
IF((OR((AND('[1]PWS Information'!$E$10="CWS",U5947="Multiple Family Residence",'[1]PWS Information'!$E$11="No",Q5947="Lead")),
(AND('[1]PWS Information'!$E$10="CWS",U5947="Other",Q5947="Lead")),
(AND('[1]PWS Information'!$E$10="CWS",U5947="Building",Q5947="Lead")))),"Tier 2",
IF((OR((AND('[1]PWS Information'!$E$10="CWS",U5947="Single Family Residence",Q5947="Galvanized Requiring Replacement")),
(AND('[1]PWS Information'!$E$10="CWS",U5947="Single Family Residence",Q5947="Galvanized Requiring Replacement",R5947="Yes")),
(AND('[1]PWS Information'!$E$10="NTNC",Q5947="Galvanized Requiring Replacement")),
(AND('[1]PWS Information'!$E$10="NTNC",U5947="Single Family Residence",R5947="Yes")))),"Tier 3",
IF((OR((AND('[1]PWS Information'!$E$10="CWS",U5947="Single Family Residence",S5947="Yes",Q5947="Non-Lead", J5947="Non-Lead - Copper",L5947="Before 1989")),
(AND('[1]PWS Information'!$E$10="CWS",U5947="Single Family Residence",S5947="Yes",Q5947="Non-Lead", N5947="Non-Lead - Copper",O5947="Before 1989")))),"Tier 4",
IF((OR((AND('[1]PWS Information'!$E$10="NTNC",Q5947="Non-Lead")),
(AND('[1]PWS Information'!$E$10="CWS",Q5947="Non-Lead",S5947="")),
(AND('[1]PWS Information'!$E$10="CWS",Q5947="Non-Lead",S5947="No")),
(AND('[1]PWS Information'!$E$10="CWS",Q5947="Non-Lead",S5947="Don't Know")),
(AND('[1]PWS Information'!$E$10="CWS",Q5947="Non-Lead", J5947="Non-Lead - Copper", S5947="Yes", L5947="Between 1989 and 2014")),
(AND('[1]PWS Information'!$E$10="CWS",Q5947="Non-Lead", J5947="Non-Lead - Copper", S5947="Yes", L5947="After 2014")),
(AND('[1]PWS Information'!$E$10="CWS",Q5947="Non-Lead", J5947="Non-Lead - Copper", S5947="Yes", L5947="Unknown")),
(AND('[1]PWS Information'!$E$10="CWS",Q5947="Non-Lead", N5947="Non-Lead - Copper", S5947="Yes", O5947="Between 1989 and 2014")),
(AND('[1]PWS Information'!$E$10="CWS",Q5947="Non-Lead", N5947="Non-Lead - Copper", S5947="Yes", O5947="After 2014")),
(AND('[1]PWS Information'!$E$10="CWS",Q5947="Non-Lead", N5947="Non-Lead - Copper", S5947="Yes", O5947="Unknown")),
(AND('[1]PWS Information'!$E$10="CWS",Q5947="Unknown")),
(AND('[1]PWS Information'!$E$10="NTNC",Q5947="Unknown")))),"Tier 5",
"")))))</f>
        <v>Tier 5</v>
      </c>
      <c r="Z5947" s="71"/>
      <c r="AA5947" s="71"/>
    </row>
    <row r="5948" spans="1:27" ht="57.6" x14ac:dyDescent="0.3">
      <c r="A5948" s="1"/>
      <c r="B5948" s="70">
        <v>6872911</v>
      </c>
      <c r="C5948" s="60" t="s">
        <v>2060</v>
      </c>
      <c r="D5948" s="61" t="s">
        <v>2061</v>
      </c>
      <c r="E5948" s="61" t="s">
        <v>128</v>
      </c>
      <c r="F5948" s="61">
        <v>78640</v>
      </c>
      <c r="G5948" s="62" t="s">
        <v>2064</v>
      </c>
      <c r="H5948" s="63">
        <v>29.968615</v>
      </c>
      <c r="I5948" s="64">
        <v>-97.854206000000005</v>
      </c>
      <c r="J5948" s="65" t="s">
        <v>50</v>
      </c>
      <c r="K5948" s="66" t="s">
        <v>51</v>
      </c>
      <c r="L5948" s="62" t="s">
        <v>52</v>
      </c>
      <c r="M5948" s="69"/>
      <c r="N5948" s="65" t="s">
        <v>50</v>
      </c>
      <c r="O5948" s="66" t="s">
        <v>52</v>
      </c>
      <c r="P5948" s="69"/>
      <c r="Q5948" s="55" t="str">
        <f t="shared" si="92"/>
        <v>Non-Lead</v>
      </c>
      <c r="R5948" s="70" t="s">
        <v>51</v>
      </c>
      <c r="S5948" s="70" t="s">
        <v>51</v>
      </c>
      <c r="T5948" s="70"/>
      <c r="U5948" s="71" t="s">
        <v>284</v>
      </c>
      <c r="V5948" s="71" t="s">
        <v>51</v>
      </c>
      <c r="W5948" s="71" t="s">
        <v>51</v>
      </c>
      <c r="X5948" s="71" t="s">
        <v>51</v>
      </c>
      <c r="Y5948" s="72" t="str">
        <f>IF((OR((AND('[1]PWS Information'!$E$10="CWS",U5948="Single Family Residence",Q5948="Lead")),
(AND('[1]PWS Information'!$E$10="CWS",U5948="Multiple Family Residence",'[1]PWS Information'!$E$11="Yes",Q5948="Lead")),
(AND('[1]PWS Information'!$E$10="NTNC",Q5948="Lead")))),"Tier 1",
IF((OR((AND('[1]PWS Information'!$E$10="CWS",U5948="Multiple Family Residence",'[1]PWS Information'!$E$11="No",Q5948="Lead")),
(AND('[1]PWS Information'!$E$10="CWS",U5948="Other",Q5948="Lead")),
(AND('[1]PWS Information'!$E$10="CWS",U5948="Building",Q5948="Lead")))),"Tier 2",
IF((OR((AND('[1]PWS Information'!$E$10="CWS",U5948="Single Family Residence",Q5948="Galvanized Requiring Replacement")),
(AND('[1]PWS Information'!$E$10="CWS",U5948="Single Family Residence",Q5948="Galvanized Requiring Replacement",R5948="Yes")),
(AND('[1]PWS Information'!$E$10="NTNC",Q5948="Galvanized Requiring Replacement")),
(AND('[1]PWS Information'!$E$10="NTNC",U5948="Single Family Residence",R5948="Yes")))),"Tier 3",
IF((OR((AND('[1]PWS Information'!$E$10="CWS",U5948="Single Family Residence",S5948="Yes",Q5948="Non-Lead", J5948="Non-Lead - Copper",L5948="Before 1989")),
(AND('[1]PWS Information'!$E$10="CWS",U5948="Single Family Residence",S5948="Yes",Q5948="Non-Lead", N5948="Non-Lead - Copper",O5948="Before 1989")))),"Tier 4",
IF((OR((AND('[1]PWS Information'!$E$10="NTNC",Q5948="Non-Lead")),
(AND('[1]PWS Information'!$E$10="CWS",Q5948="Non-Lead",S5948="")),
(AND('[1]PWS Information'!$E$10="CWS",Q5948="Non-Lead",S5948="No")),
(AND('[1]PWS Information'!$E$10="CWS",Q5948="Non-Lead",S5948="Don't Know")),
(AND('[1]PWS Information'!$E$10="CWS",Q5948="Non-Lead", J5948="Non-Lead - Copper", S5948="Yes", L5948="Between 1989 and 2014")),
(AND('[1]PWS Information'!$E$10="CWS",Q5948="Non-Lead", J5948="Non-Lead - Copper", S5948="Yes", L5948="After 2014")),
(AND('[1]PWS Information'!$E$10="CWS",Q5948="Non-Lead", J5948="Non-Lead - Copper", S5948="Yes", L5948="Unknown")),
(AND('[1]PWS Information'!$E$10="CWS",Q5948="Non-Lead", N5948="Non-Lead - Copper", S5948="Yes", O5948="Between 1989 and 2014")),
(AND('[1]PWS Information'!$E$10="CWS",Q5948="Non-Lead", N5948="Non-Lead - Copper", S5948="Yes", O5948="After 2014")),
(AND('[1]PWS Information'!$E$10="CWS",Q5948="Non-Lead", N5948="Non-Lead - Copper", S5948="Yes", O5948="Unknown")),
(AND('[1]PWS Information'!$E$10="CWS",Q5948="Unknown")),
(AND('[1]PWS Information'!$E$10="NTNC",Q5948="Unknown")))),"Tier 5",
"")))))</f>
        <v>Tier 5</v>
      </c>
      <c r="Z5948" s="71"/>
      <c r="AA5948" s="71"/>
    </row>
    <row r="5949" spans="1:27" ht="57.6" x14ac:dyDescent="0.3">
      <c r="A5949" s="1"/>
      <c r="B5949" s="70">
        <v>6872911</v>
      </c>
      <c r="C5949" s="60" t="s">
        <v>2060</v>
      </c>
      <c r="D5949" s="61" t="s">
        <v>2061</v>
      </c>
      <c r="E5949" s="61" t="s">
        <v>128</v>
      </c>
      <c r="F5949" s="61">
        <v>78640</v>
      </c>
      <c r="G5949" s="62" t="s">
        <v>2064</v>
      </c>
      <c r="H5949" s="63">
        <v>29.968615</v>
      </c>
      <c r="I5949" s="64">
        <v>-97.854206000000005</v>
      </c>
      <c r="J5949" s="65" t="s">
        <v>50</v>
      </c>
      <c r="K5949" s="66" t="s">
        <v>51</v>
      </c>
      <c r="L5949" s="62" t="s">
        <v>52</v>
      </c>
      <c r="M5949" s="69"/>
      <c r="N5949" s="65" t="s">
        <v>50</v>
      </c>
      <c r="O5949" s="66" t="s">
        <v>52</v>
      </c>
      <c r="P5949" s="69"/>
      <c r="Q5949" s="55" t="str">
        <f t="shared" si="92"/>
        <v>Non-Lead</v>
      </c>
      <c r="R5949" s="70" t="s">
        <v>51</v>
      </c>
      <c r="S5949" s="70" t="s">
        <v>51</v>
      </c>
      <c r="T5949" s="70"/>
      <c r="U5949" s="71" t="s">
        <v>284</v>
      </c>
      <c r="V5949" s="71" t="s">
        <v>51</v>
      </c>
      <c r="W5949" s="71" t="s">
        <v>51</v>
      </c>
      <c r="X5949" s="71" t="s">
        <v>51</v>
      </c>
      <c r="Y5949" s="72" t="str">
        <f>IF((OR((AND('[1]PWS Information'!$E$10="CWS",U5949="Single Family Residence",Q5949="Lead")),
(AND('[1]PWS Information'!$E$10="CWS",U5949="Multiple Family Residence",'[1]PWS Information'!$E$11="Yes",Q5949="Lead")),
(AND('[1]PWS Information'!$E$10="NTNC",Q5949="Lead")))),"Tier 1",
IF((OR((AND('[1]PWS Information'!$E$10="CWS",U5949="Multiple Family Residence",'[1]PWS Information'!$E$11="No",Q5949="Lead")),
(AND('[1]PWS Information'!$E$10="CWS",U5949="Other",Q5949="Lead")),
(AND('[1]PWS Information'!$E$10="CWS",U5949="Building",Q5949="Lead")))),"Tier 2",
IF((OR((AND('[1]PWS Information'!$E$10="CWS",U5949="Single Family Residence",Q5949="Galvanized Requiring Replacement")),
(AND('[1]PWS Information'!$E$10="CWS",U5949="Single Family Residence",Q5949="Galvanized Requiring Replacement",R5949="Yes")),
(AND('[1]PWS Information'!$E$10="NTNC",Q5949="Galvanized Requiring Replacement")),
(AND('[1]PWS Information'!$E$10="NTNC",U5949="Single Family Residence",R5949="Yes")))),"Tier 3",
IF((OR((AND('[1]PWS Information'!$E$10="CWS",U5949="Single Family Residence",S5949="Yes",Q5949="Non-Lead", J5949="Non-Lead - Copper",L5949="Before 1989")),
(AND('[1]PWS Information'!$E$10="CWS",U5949="Single Family Residence",S5949="Yes",Q5949="Non-Lead", N5949="Non-Lead - Copper",O5949="Before 1989")))),"Tier 4",
IF((OR((AND('[1]PWS Information'!$E$10="NTNC",Q5949="Non-Lead")),
(AND('[1]PWS Information'!$E$10="CWS",Q5949="Non-Lead",S5949="")),
(AND('[1]PWS Information'!$E$10="CWS",Q5949="Non-Lead",S5949="No")),
(AND('[1]PWS Information'!$E$10="CWS",Q5949="Non-Lead",S5949="Don't Know")),
(AND('[1]PWS Information'!$E$10="CWS",Q5949="Non-Lead", J5949="Non-Lead - Copper", S5949="Yes", L5949="Between 1989 and 2014")),
(AND('[1]PWS Information'!$E$10="CWS",Q5949="Non-Lead", J5949="Non-Lead - Copper", S5949="Yes", L5949="After 2014")),
(AND('[1]PWS Information'!$E$10="CWS",Q5949="Non-Lead", J5949="Non-Lead - Copper", S5949="Yes", L5949="Unknown")),
(AND('[1]PWS Information'!$E$10="CWS",Q5949="Non-Lead", N5949="Non-Lead - Copper", S5949="Yes", O5949="Between 1989 and 2014")),
(AND('[1]PWS Information'!$E$10="CWS",Q5949="Non-Lead", N5949="Non-Lead - Copper", S5949="Yes", O5949="After 2014")),
(AND('[1]PWS Information'!$E$10="CWS",Q5949="Non-Lead", N5949="Non-Lead - Copper", S5949="Yes", O5949="Unknown")),
(AND('[1]PWS Information'!$E$10="CWS",Q5949="Unknown")),
(AND('[1]PWS Information'!$E$10="NTNC",Q5949="Unknown")))),"Tier 5",
"")))))</f>
        <v>Tier 5</v>
      </c>
      <c r="Z5949" s="71"/>
      <c r="AA5949" s="71"/>
    </row>
    <row r="5950" spans="1:27" ht="57.6" x14ac:dyDescent="0.3">
      <c r="A5950" s="17"/>
      <c r="B5950" s="70">
        <v>6872911</v>
      </c>
      <c r="C5950" s="60" t="s">
        <v>2060</v>
      </c>
      <c r="D5950" s="61" t="s">
        <v>2061</v>
      </c>
      <c r="E5950" s="61" t="s">
        <v>128</v>
      </c>
      <c r="F5950" s="61">
        <v>78640</v>
      </c>
      <c r="G5950" s="62" t="s">
        <v>2064</v>
      </c>
      <c r="H5950" s="63">
        <v>29.968615</v>
      </c>
      <c r="I5950" s="64">
        <v>-97.854206000000005</v>
      </c>
      <c r="J5950" s="65" t="s">
        <v>50</v>
      </c>
      <c r="K5950" s="66" t="s">
        <v>51</v>
      </c>
      <c r="L5950" s="62" t="s">
        <v>52</v>
      </c>
      <c r="M5950" s="69"/>
      <c r="N5950" s="65" t="s">
        <v>50</v>
      </c>
      <c r="O5950" s="66" t="s">
        <v>52</v>
      </c>
      <c r="P5950" s="69"/>
      <c r="Q5950" s="55" t="str">
        <f t="shared" si="92"/>
        <v>Non-Lead</v>
      </c>
      <c r="R5950" s="70" t="s">
        <v>51</v>
      </c>
      <c r="S5950" s="70" t="s">
        <v>51</v>
      </c>
      <c r="T5950" s="70"/>
      <c r="U5950" s="71" t="s">
        <v>284</v>
      </c>
      <c r="V5950" s="71" t="s">
        <v>51</v>
      </c>
      <c r="W5950" s="71" t="s">
        <v>51</v>
      </c>
      <c r="X5950" s="71" t="s">
        <v>51</v>
      </c>
      <c r="Y5950" s="72" t="str">
        <f>IF((OR((AND('[1]PWS Information'!$E$10="CWS",U5950="Single Family Residence",Q5950="Lead")),
(AND('[1]PWS Information'!$E$10="CWS",U5950="Multiple Family Residence",'[1]PWS Information'!$E$11="Yes",Q5950="Lead")),
(AND('[1]PWS Information'!$E$10="NTNC",Q5950="Lead")))),"Tier 1",
IF((OR((AND('[1]PWS Information'!$E$10="CWS",U5950="Multiple Family Residence",'[1]PWS Information'!$E$11="No",Q5950="Lead")),
(AND('[1]PWS Information'!$E$10="CWS",U5950="Other",Q5950="Lead")),
(AND('[1]PWS Information'!$E$10="CWS",U5950="Building",Q5950="Lead")))),"Tier 2",
IF((OR((AND('[1]PWS Information'!$E$10="CWS",U5950="Single Family Residence",Q5950="Galvanized Requiring Replacement")),
(AND('[1]PWS Information'!$E$10="CWS",U5950="Single Family Residence",Q5950="Galvanized Requiring Replacement",R5950="Yes")),
(AND('[1]PWS Information'!$E$10="NTNC",Q5950="Galvanized Requiring Replacement")),
(AND('[1]PWS Information'!$E$10="NTNC",U5950="Single Family Residence",R5950="Yes")))),"Tier 3",
IF((OR((AND('[1]PWS Information'!$E$10="CWS",U5950="Single Family Residence",S5950="Yes",Q5950="Non-Lead", J5950="Non-Lead - Copper",L5950="Before 1989")),
(AND('[1]PWS Information'!$E$10="CWS",U5950="Single Family Residence",S5950="Yes",Q5950="Non-Lead", N5950="Non-Lead - Copper",O5950="Before 1989")))),"Tier 4",
IF((OR((AND('[1]PWS Information'!$E$10="NTNC",Q5950="Non-Lead")),
(AND('[1]PWS Information'!$E$10="CWS",Q5950="Non-Lead",S5950="")),
(AND('[1]PWS Information'!$E$10="CWS",Q5950="Non-Lead",S5950="No")),
(AND('[1]PWS Information'!$E$10="CWS",Q5950="Non-Lead",S5950="Don't Know")),
(AND('[1]PWS Information'!$E$10="CWS",Q5950="Non-Lead", J5950="Non-Lead - Copper", S5950="Yes", L5950="Between 1989 and 2014")),
(AND('[1]PWS Information'!$E$10="CWS",Q5950="Non-Lead", J5950="Non-Lead - Copper", S5950="Yes", L5950="After 2014")),
(AND('[1]PWS Information'!$E$10="CWS",Q5950="Non-Lead", J5950="Non-Lead - Copper", S5950="Yes", L5950="Unknown")),
(AND('[1]PWS Information'!$E$10="CWS",Q5950="Non-Lead", N5950="Non-Lead - Copper", S5950="Yes", O5950="Between 1989 and 2014")),
(AND('[1]PWS Information'!$E$10="CWS",Q5950="Non-Lead", N5950="Non-Lead - Copper", S5950="Yes", O5950="After 2014")),
(AND('[1]PWS Information'!$E$10="CWS",Q5950="Non-Lead", N5950="Non-Lead - Copper", S5950="Yes", O5950="Unknown")),
(AND('[1]PWS Information'!$E$10="CWS",Q5950="Unknown")),
(AND('[1]PWS Information'!$E$10="NTNC",Q5950="Unknown")))),"Tier 5",
"")))))</f>
        <v>Tier 5</v>
      </c>
      <c r="Z5950" s="71"/>
      <c r="AA5950" s="71"/>
    </row>
    <row r="5951" spans="1:27" ht="57.6" x14ac:dyDescent="0.3">
      <c r="A5951" s="1"/>
      <c r="B5951" s="70">
        <v>6872911</v>
      </c>
      <c r="C5951" s="60" t="s">
        <v>2060</v>
      </c>
      <c r="D5951" s="61" t="s">
        <v>2061</v>
      </c>
      <c r="E5951" s="61" t="s">
        <v>128</v>
      </c>
      <c r="F5951" s="61">
        <v>78640</v>
      </c>
      <c r="G5951" s="62" t="s">
        <v>2064</v>
      </c>
      <c r="H5951" s="63">
        <v>29.968615</v>
      </c>
      <c r="I5951" s="64">
        <v>-97.854206000000005</v>
      </c>
      <c r="J5951" s="65" t="s">
        <v>50</v>
      </c>
      <c r="K5951" s="66" t="s">
        <v>51</v>
      </c>
      <c r="L5951" s="62" t="s">
        <v>52</v>
      </c>
      <c r="M5951" s="69"/>
      <c r="N5951" s="65" t="s">
        <v>50</v>
      </c>
      <c r="O5951" s="66" t="s">
        <v>52</v>
      </c>
      <c r="P5951" s="69"/>
      <c r="Q5951" s="55" t="str">
        <f t="shared" si="92"/>
        <v>Non-Lead</v>
      </c>
      <c r="R5951" s="70" t="s">
        <v>51</v>
      </c>
      <c r="S5951" s="70" t="s">
        <v>51</v>
      </c>
      <c r="T5951" s="70"/>
      <c r="U5951" s="71" t="s">
        <v>284</v>
      </c>
      <c r="V5951" s="71" t="s">
        <v>51</v>
      </c>
      <c r="W5951" s="71" t="s">
        <v>51</v>
      </c>
      <c r="X5951" s="71" t="s">
        <v>51</v>
      </c>
      <c r="Y5951" s="72" t="str">
        <f>IF((OR((AND('[1]PWS Information'!$E$10="CWS",U5951="Single Family Residence",Q5951="Lead")),
(AND('[1]PWS Information'!$E$10="CWS",U5951="Multiple Family Residence",'[1]PWS Information'!$E$11="Yes",Q5951="Lead")),
(AND('[1]PWS Information'!$E$10="NTNC",Q5951="Lead")))),"Tier 1",
IF((OR((AND('[1]PWS Information'!$E$10="CWS",U5951="Multiple Family Residence",'[1]PWS Information'!$E$11="No",Q5951="Lead")),
(AND('[1]PWS Information'!$E$10="CWS",U5951="Other",Q5951="Lead")),
(AND('[1]PWS Information'!$E$10="CWS",U5951="Building",Q5951="Lead")))),"Tier 2",
IF((OR((AND('[1]PWS Information'!$E$10="CWS",U5951="Single Family Residence",Q5951="Galvanized Requiring Replacement")),
(AND('[1]PWS Information'!$E$10="CWS",U5951="Single Family Residence",Q5951="Galvanized Requiring Replacement",R5951="Yes")),
(AND('[1]PWS Information'!$E$10="NTNC",Q5951="Galvanized Requiring Replacement")),
(AND('[1]PWS Information'!$E$10="NTNC",U5951="Single Family Residence",R5951="Yes")))),"Tier 3",
IF((OR((AND('[1]PWS Information'!$E$10="CWS",U5951="Single Family Residence",S5951="Yes",Q5951="Non-Lead", J5951="Non-Lead - Copper",L5951="Before 1989")),
(AND('[1]PWS Information'!$E$10="CWS",U5951="Single Family Residence",S5951="Yes",Q5951="Non-Lead", N5951="Non-Lead - Copper",O5951="Before 1989")))),"Tier 4",
IF((OR((AND('[1]PWS Information'!$E$10="NTNC",Q5951="Non-Lead")),
(AND('[1]PWS Information'!$E$10="CWS",Q5951="Non-Lead",S5951="")),
(AND('[1]PWS Information'!$E$10="CWS",Q5951="Non-Lead",S5951="No")),
(AND('[1]PWS Information'!$E$10="CWS",Q5951="Non-Lead",S5951="Don't Know")),
(AND('[1]PWS Information'!$E$10="CWS",Q5951="Non-Lead", J5951="Non-Lead - Copper", S5951="Yes", L5951="Between 1989 and 2014")),
(AND('[1]PWS Information'!$E$10="CWS",Q5951="Non-Lead", J5951="Non-Lead - Copper", S5951="Yes", L5951="After 2014")),
(AND('[1]PWS Information'!$E$10="CWS",Q5951="Non-Lead", J5951="Non-Lead - Copper", S5951="Yes", L5951="Unknown")),
(AND('[1]PWS Information'!$E$10="CWS",Q5951="Non-Lead", N5951="Non-Lead - Copper", S5951="Yes", O5951="Between 1989 and 2014")),
(AND('[1]PWS Information'!$E$10="CWS",Q5951="Non-Lead", N5951="Non-Lead - Copper", S5951="Yes", O5951="After 2014")),
(AND('[1]PWS Information'!$E$10="CWS",Q5951="Non-Lead", N5951="Non-Lead - Copper", S5951="Yes", O5951="Unknown")),
(AND('[1]PWS Information'!$E$10="CWS",Q5951="Unknown")),
(AND('[1]PWS Information'!$E$10="NTNC",Q5951="Unknown")))),"Tier 5",
"")))))</f>
        <v>Tier 5</v>
      </c>
      <c r="Z5951" s="71"/>
      <c r="AA5951" s="71"/>
    </row>
    <row r="5952" spans="1:27" ht="57.6" x14ac:dyDescent="0.3">
      <c r="A5952" s="1"/>
      <c r="B5952" s="70">
        <v>6872911</v>
      </c>
      <c r="C5952" s="60" t="s">
        <v>2060</v>
      </c>
      <c r="D5952" s="61" t="s">
        <v>2061</v>
      </c>
      <c r="E5952" s="61" t="s">
        <v>128</v>
      </c>
      <c r="F5952" s="61">
        <v>78640</v>
      </c>
      <c r="G5952" s="62" t="s">
        <v>2064</v>
      </c>
      <c r="H5952" s="63">
        <v>29.968615</v>
      </c>
      <c r="I5952" s="64">
        <v>-97.854206000000005</v>
      </c>
      <c r="J5952" s="65" t="s">
        <v>50</v>
      </c>
      <c r="K5952" s="66" t="s">
        <v>51</v>
      </c>
      <c r="L5952" s="62" t="s">
        <v>52</v>
      </c>
      <c r="M5952" s="69"/>
      <c r="N5952" s="65" t="s">
        <v>50</v>
      </c>
      <c r="O5952" s="66" t="s">
        <v>52</v>
      </c>
      <c r="P5952" s="69"/>
      <c r="Q5952" s="55" t="str">
        <f t="shared" si="92"/>
        <v>Non-Lead</v>
      </c>
      <c r="R5952" s="70" t="s">
        <v>51</v>
      </c>
      <c r="S5952" s="70" t="s">
        <v>51</v>
      </c>
      <c r="T5952" s="70"/>
      <c r="U5952" s="71" t="s">
        <v>284</v>
      </c>
      <c r="V5952" s="71" t="s">
        <v>51</v>
      </c>
      <c r="W5952" s="71" t="s">
        <v>51</v>
      </c>
      <c r="X5952" s="71" t="s">
        <v>51</v>
      </c>
      <c r="Y5952" s="72" t="str">
        <f>IF((OR((AND('[1]PWS Information'!$E$10="CWS",U5952="Single Family Residence",Q5952="Lead")),
(AND('[1]PWS Information'!$E$10="CWS",U5952="Multiple Family Residence",'[1]PWS Information'!$E$11="Yes",Q5952="Lead")),
(AND('[1]PWS Information'!$E$10="NTNC",Q5952="Lead")))),"Tier 1",
IF((OR((AND('[1]PWS Information'!$E$10="CWS",U5952="Multiple Family Residence",'[1]PWS Information'!$E$11="No",Q5952="Lead")),
(AND('[1]PWS Information'!$E$10="CWS",U5952="Other",Q5952="Lead")),
(AND('[1]PWS Information'!$E$10="CWS",U5952="Building",Q5952="Lead")))),"Tier 2",
IF((OR((AND('[1]PWS Information'!$E$10="CWS",U5952="Single Family Residence",Q5952="Galvanized Requiring Replacement")),
(AND('[1]PWS Information'!$E$10="CWS",U5952="Single Family Residence",Q5952="Galvanized Requiring Replacement",R5952="Yes")),
(AND('[1]PWS Information'!$E$10="NTNC",Q5952="Galvanized Requiring Replacement")),
(AND('[1]PWS Information'!$E$10="NTNC",U5952="Single Family Residence",R5952="Yes")))),"Tier 3",
IF((OR((AND('[1]PWS Information'!$E$10="CWS",U5952="Single Family Residence",S5952="Yes",Q5952="Non-Lead", J5952="Non-Lead - Copper",L5952="Before 1989")),
(AND('[1]PWS Information'!$E$10="CWS",U5952="Single Family Residence",S5952="Yes",Q5952="Non-Lead", N5952="Non-Lead - Copper",O5952="Before 1989")))),"Tier 4",
IF((OR((AND('[1]PWS Information'!$E$10="NTNC",Q5952="Non-Lead")),
(AND('[1]PWS Information'!$E$10="CWS",Q5952="Non-Lead",S5952="")),
(AND('[1]PWS Information'!$E$10="CWS",Q5952="Non-Lead",S5952="No")),
(AND('[1]PWS Information'!$E$10="CWS",Q5952="Non-Lead",S5952="Don't Know")),
(AND('[1]PWS Information'!$E$10="CWS",Q5952="Non-Lead", J5952="Non-Lead - Copper", S5952="Yes", L5952="Between 1989 and 2014")),
(AND('[1]PWS Information'!$E$10="CWS",Q5952="Non-Lead", J5952="Non-Lead - Copper", S5952="Yes", L5952="After 2014")),
(AND('[1]PWS Information'!$E$10="CWS",Q5952="Non-Lead", J5952="Non-Lead - Copper", S5952="Yes", L5952="Unknown")),
(AND('[1]PWS Information'!$E$10="CWS",Q5952="Non-Lead", N5952="Non-Lead - Copper", S5952="Yes", O5952="Between 1989 and 2014")),
(AND('[1]PWS Information'!$E$10="CWS",Q5952="Non-Lead", N5952="Non-Lead - Copper", S5952="Yes", O5952="After 2014")),
(AND('[1]PWS Information'!$E$10="CWS",Q5952="Non-Lead", N5952="Non-Lead - Copper", S5952="Yes", O5952="Unknown")),
(AND('[1]PWS Information'!$E$10="CWS",Q5952="Unknown")),
(AND('[1]PWS Information'!$E$10="NTNC",Q5952="Unknown")))),"Tier 5",
"")))))</f>
        <v>Tier 5</v>
      </c>
      <c r="Z5952" s="71"/>
      <c r="AA5952" s="71"/>
    </row>
    <row r="5953" spans="1:27" ht="57.6" x14ac:dyDescent="0.3">
      <c r="A5953" s="1"/>
      <c r="B5953" s="70">
        <v>6872911</v>
      </c>
      <c r="C5953" s="60" t="s">
        <v>2060</v>
      </c>
      <c r="D5953" s="61" t="s">
        <v>2061</v>
      </c>
      <c r="E5953" s="61" t="s">
        <v>128</v>
      </c>
      <c r="F5953" s="61">
        <v>78640</v>
      </c>
      <c r="G5953" s="62" t="s">
        <v>2064</v>
      </c>
      <c r="H5953" s="63">
        <v>29.968615</v>
      </c>
      <c r="I5953" s="64">
        <v>-97.854206000000005</v>
      </c>
      <c r="J5953" s="65" t="s">
        <v>50</v>
      </c>
      <c r="K5953" s="66" t="s">
        <v>51</v>
      </c>
      <c r="L5953" s="62" t="s">
        <v>52</v>
      </c>
      <c r="M5953" s="69"/>
      <c r="N5953" s="65" t="s">
        <v>50</v>
      </c>
      <c r="O5953" s="66" t="s">
        <v>52</v>
      </c>
      <c r="P5953" s="69"/>
      <c r="Q5953" s="55" t="str">
        <f t="shared" si="92"/>
        <v>Non-Lead</v>
      </c>
      <c r="R5953" s="70" t="s">
        <v>51</v>
      </c>
      <c r="S5953" s="70" t="s">
        <v>51</v>
      </c>
      <c r="T5953" s="70"/>
      <c r="U5953" s="71" t="s">
        <v>284</v>
      </c>
      <c r="V5953" s="71" t="s">
        <v>51</v>
      </c>
      <c r="W5953" s="71" t="s">
        <v>51</v>
      </c>
      <c r="X5953" s="71" t="s">
        <v>51</v>
      </c>
      <c r="Y5953" s="72" t="str">
        <f>IF((OR((AND('[1]PWS Information'!$E$10="CWS",U5953="Single Family Residence",Q5953="Lead")),
(AND('[1]PWS Information'!$E$10="CWS",U5953="Multiple Family Residence",'[1]PWS Information'!$E$11="Yes",Q5953="Lead")),
(AND('[1]PWS Information'!$E$10="NTNC",Q5953="Lead")))),"Tier 1",
IF((OR((AND('[1]PWS Information'!$E$10="CWS",U5953="Multiple Family Residence",'[1]PWS Information'!$E$11="No",Q5953="Lead")),
(AND('[1]PWS Information'!$E$10="CWS",U5953="Other",Q5953="Lead")),
(AND('[1]PWS Information'!$E$10="CWS",U5953="Building",Q5953="Lead")))),"Tier 2",
IF((OR((AND('[1]PWS Information'!$E$10="CWS",U5953="Single Family Residence",Q5953="Galvanized Requiring Replacement")),
(AND('[1]PWS Information'!$E$10="CWS",U5953="Single Family Residence",Q5953="Galvanized Requiring Replacement",R5953="Yes")),
(AND('[1]PWS Information'!$E$10="NTNC",Q5953="Galvanized Requiring Replacement")),
(AND('[1]PWS Information'!$E$10="NTNC",U5953="Single Family Residence",R5953="Yes")))),"Tier 3",
IF((OR((AND('[1]PWS Information'!$E$10="CWS",U5953="Single Family Residence",S5953="Yes",Q5953="Non-Lead", J5953="Non-Lead - Copper",L5953="Before 1989")),
(AND('[1]PWS Information'!$E$10="CWS",U5953="Single Family Residence",S5953="Yes",Q5953="Non-Lead", N5953="Non-Lead - Copper",O5953="Before 1989")))),"Tier 4",
IF((OR((AND('[1]PWS Information'!$E$10="NTNC",Q5953="Non-Lead")),
(AND('[1]PWS Information'!$E$10="CWS",Q5953="Non-Lead",S5953="")),
(AND('[1]PWS Information'!$E$10="CWS",Q5953="Non-Lead",S5953="No")),
(AND('[1]PWS Information'!$E$10="CWS",Q5953="Non-Lead",S5953="Don't Know")),
(AND('[1]PWS Information'!$E$10="CWS",Q5953="Non-Lead", J5953="Non-Lead - Copper", S5953="Yes", L5953="Between 1989 and 2014")),
(AND('[1]PWS Information'!$E$10="CWS",Q5953="Non-Lead", J5953="Non-Lead - Copper", S5953="Yes", L5953="After 2014")),
(AND('[1]PWS Information'!$E$10="CWS",Q5953="Non-Lead", J5953="Non-Lead - Copper", S5953="Yes", L5953="Unknown")),
(AND('[1]PWS Information'!$E$10="CWS",Q5953="Non-Lead", N5953="Non-Lead - Copper", S5953="Yes", O5953="Between 1989 and 2014")),
(AND('[1]PWS Information'!$E$10="CWS",Q5953="Non-Lead", N5953="Non-Lead - Copper", S5953="Yes", O5953="After 2014")),
(AND('[1]PWS Information'!$E$10="CWS",Q5953="Non-Lead", N5953="Non-Lead - Copper", S5953="Yes", O5953="Unknown")),
(AND('[1]PWS Information'!$E$10="CWS",Q5953="Unknown")),
(AND('[1]PWS Information'!$E$10="NTNC",Q5953="Unknown")))),"Tier 5",
"")))))</f>
        <v>Tier 5</v>
      </c>
      <c r="Z5953" s="71"/>
      <c r="AA5953" s="71"/>
    </row>
    <row r="5954" spans="1:27" ht="57.6" x14ac:dyDescent="0.3">
      <c r="A5954" s="17"/>
      <c r="B5954" s="70">
        <v>6872911</v>
      </c>
      <c r="C5954" s="60" t="s">
        <v>2060</v>
      </c>
      <c r="D5954" s="61" t="s">
        <v>2061</v>
      </c>
      <c r="E5954" s="61" t="s">
        <v>128</v>
      </c>
      <c r="F5954" s="61">
        <v>78640</v>
      </c>
      <c r="G5954" s="62" t="s">
        <v>2064</v>
      </c>
      <c r="H5954" s="63">
        <v>29.968615</v>
      </c>
      <c r="I5954" s="64">
        <v>-97.854206000000005</v>
      </c>
      <c r="J5954" s="65" t="s">
        <v>50</v>
      </c>
      <c r="K5954" s="66" t="s">
        <v>51</v>
      </c>
      <c r="L5954" s="62" t="s">
        <v>52</v>
      </c>
      <c r="M5954" s="69"/>
      <c r="N5954" s="65" t="s">
        <v>50</v>
      </c>
      <c r="O5954" s="66" t="s">
        <v>52</v>
      </c>
      <c r="P5954" s="69"/>
      <c r="Q5954" s="55" t="str">
        <f t="shared" si="92"/>
        <v>Non-Lead</v>
      </c>
      <c r="R5954" s="70" t="s">
        <v>51</v>
      </c>
      <c r="S5954" s="70" t="s">
        <v>51</v>
      </c>
      <c r="T5954" s="70"/>
      <c r="U5954" s="71" t="s">
        <v>284</v>
      </c>
      <c r="V5954" s="71" t="s">
        <v>51</v>
      </c>
      <c r="W5954" s="71" t="s">
        <v>51</v>
      </c>
      <c r="X5954" s="71" t="s">
        <v>51</v>
      </c>
      <c r="Y5954" s="72" t="str">
        <f>IF((OR((AND('[1]PWS Information'!$E$10="CWS",U5954="Single Family Residence",Q5954="Lead")),
(AND('[1]PWS Information'!$E$10="CWS",U5954="Multiple Family Residence",'[1]PWS Information'!$E$11="Yes",Q5954="Lead")),
(AND('[1]PWS Information'!$E$10="NTNC",Q5954="Lead")))),"Tier 1",
IF((OR((AND('[1]PWS Information'!$E$10="CWS",U5954="Multiple Family Residence",'[1]PWS Information'!$E$11="No",Q5954="Lead")),
(AND('[1]PWS Information'!$E$10="CWS",U5954="Other",Q5954="Lead")),
(AND('[1]PWS Information'!$E$10="CWS",U5954="Building",Q5954="Lead")))),"Tier 2",
IF((OR((AND('[1]PWS Information'!$E$10="CWS",U5954="Single Family Residence",Q5954="Galvanized Requiring Replacement")),
(AND('[1]PWS Information'!$E$10="CWS",U5954="Single Family Residence",Q5954="Galvanized Requiring Replacement",R5954="Yes")),
(AND('[1]PWS Information'!$E$10="NTNC",Q5954="Galvanized Requiring Replacement")),
(AND('[1]PWS Information'!$E$10="NTNC",U5954="Single Family Residence",R5954="Yes")))),"Tier 3",
IF((OR((AND('[1]PWS Information'!$E$10="CWS",U5954="Single Family Residence",S5954="Yes",Q5954="Non-Lead", J5954="Non-Lead - Copper",L5954="Before 1989")),
(AND('[1]PWS Information'!$E$10="CWS",U5954="Single Family Residence",S5954="Yes",Q5954="Non-Lead", N5954="Non-Lead - Copper",O5954="Before 1989")))),"Tier 4",
IF((OR((AND('[1]PWS Information'!$E$10="NTNC",Q5954="Non-Lead")),
(AND('[1]PWS Information'!$E$10="CWS",Q5954="Non-Lead",S5954="")),
(AND('[1]PWS Information'!$E$10="CWS",Q5954="Non-Lead",S5954="No")),
(AND('[1]PWS Information'!$E$10="CWS",Q5954="Non-Lead",S5954="Don't Know")),
(AND('[1]PWS Information'!$E$10="CWS",Q5954="Non-Lead", J5954="Non-Lead - Copper", S5954="Yes", L5954="Between 1989 and 2014")),
(AND('[1]PWS Information'!$E$10="CWS",Q5954="Non-Lead", J5954="Non-Lead - Copper", S5954="Yes", L5954="After 2014")),
(AND('[1]PWS Information'!$E$10="CWS",Q5954="Non-Lead", J5954="Non-Lead - Copper", S5954="Yes", L5954="Unknown")),
(AND('[1]PWS Information'!$E$10="CWS",Q5954="Non-Lead", N5954="Non-Lead - Copper", S5954="Yes", O5954="Between 1989 and 2014")),
(AND('[1]PWS Information'!$E$10="CWS",Q5954="Non-Lead", N5954="Non-Lead - Copper", S5954="Yes", O5954="After 2014")),
(AND('[1]PWS Information'!$E$10="CWS",Q5954="Non-Lead", N5954="Non-Lead - Copper", S5954="Yes", O5954="Unknown")),
(AND('[1]PWS Information'!$E$10="CWS",Q5954="Unknown")),
(AND('[1]PWS Information'!$E$10="NTNC",Q5954="Unknown")))),"Tier 5",
"")))))</f>
        <v>Tier 5</v>
      </c>
      <c r="Z5954" s="71"/>
      <c r="AA5954" s="71"/>
    </row>
    <row r="5955" spans="1:27" ht="57.6" x14ac:dyDescent="0.3">
      <c r="A5955" s="1"/>
      <c r="B5955" s="70">
        <v>6872911</v>
      </c>
      <c r="C5955" s="60" t="s">
        <v>2060</v>
      </c>
      <c r="D5955" s="61" t="s">
        <v>2061</v>
      </c>
      <c r="E5955" s="61" t="s">
        <v>128</v>
      </c>
      <c r="F5955" s="61">
        <v>78640</v>
      </c>
      <c r="G5955" s="62" t="s">
        <v>2064</v>
      </c>
      <c r="H5955" s="63">
        <v>29.968615</v>
      </c>
      <c r="I5955" s="64">
        <v>-97.854206000000005</v>
      </c>
      <c r="J5955" s="65" t="s">
        <v>50</v>
      </c>
      <c r="K5955" s="66" t="s">
        <v>51</v>
      </c>
      <c r="L5955" s="62" t="s">
        <v>52</v>
      </c>
      <c r="M5955" s="69"/>
      <c r="N5955" s="65" t="s">
        <v>50</v>
      </c>
      <c r="O5955" s="66" t="s">
        <v>52</v>
      </c>
      <c r="P5955" s="69"/>
      <c r="Q5955" s="55" t="str">
        <f t="shared" si="92"/>
        <v>Non-Lead</v>
      </c>
      <c r="R5955" s="70" t="s">
        <v>51</v>
      </c>
      <c r="S5955" s="70" t="s">
        <v>51</v>
      </c>
      <c r="T5955" s="70"/>
      <c r="U5955" s="71" t="s">
        <v>284</v>
      </c>
      <c r="V5955" s="71" t="s">
        <v>51</v>
      </c>
      <c r="W5955" s="71" t="s">
        <v>51</v>
      </c>
      <c r="X5955" s="71" t="s">
        <v>51</v>
      </c>
      <c r="Y5955" s="72" t="str">
        <f>IF((OR((AND('[1]PWS Information'!$E$10="CWS",U5955="Single Family Residence",Q5955="Lead")),
(AND('[1]PWS Information'!$E$10="CWS",U5955="Multiple Family Residence",'[1]PWS Information'!$E$11="Yes",Q5955="Lead")),
(AND('[1]PWS Information'!$E$10="NTNC",Q5955="Lead")))),"Tier 1",
IF((OR((AND('[1]PWS Information'!$E$10="CWS",U5955="Multiple Family Residence",'[1]PWS Information'!$E$11="No",Q5955="Lead")),
(AND('[1]PWS Information'!$E$10="CWS",U5955="Other",Q5955="Lead")),
(AND('[1]PWS Information'!$E$10="CWS",U5955="Building",Q5955="Lead")))),"Tier 2",
IF((OR((AND('[1]PWS Information'!$E$10="CWS",U5955="Single Family Residence",Q5955="Galvanized Requiring Replacement")),
(AND('[1]PWS Information'!$E$10="CWS",U5955="Single Family Residence",Q5955="Galvanized Requiring Replacement",R5955="Yes")),
(AND('[1]PWS Information'!$E$10="NTNC",Q5955="Galvanized Requiring Replacement")),
(AND('[1]PWS Information'!$E$10="NTNC",U5955="Single Family Residence",R5955="Yes")))),"Tier 3",
IF((OR((AND('[1]PWS Information'!$E$10="CWS",U5955="Single Family Residence",S5955="Yes",Q5955="Non-Lead", J5955="Non-Lead - Copper",L5955="Before 1989")),
(AND('[1]PWS Information'!$E$10="CWS",U5955="Single Family Residence",S5955="Yes",Q5955="Non-Lead", N5955="Non-Lead - Copper",O5955="Before 1989")))),"Tier 4",
IF((OR((AND('[1]PWS Information'!$E$10="NTNC",Q5955="Non-Lead")),
(AND('[1]PWS Information'!$E$10="CWS",Q5955="Non-Lead",S5955="")),
(AND('[1]PWS Information'!$E$10="CWS",Q5955="Non-Lead",S5955="No")),
(AND('[1]PWS Information'!$E$10="CWS",Q5955="Non-Lead",S5955="Don't Know")),
(AND('[1]PWS Information'!$E$10="CWS",Q5955="Non-Lead", J5955="Non-Lead - Copper", S5955="Yes", L5955="Between 1989 and 2014")),
(AND('[1]PWS Information'!$E$10="CWS",Q5955="Non-Lead", J5955="Non-Lead - Copper", S5955="Yes", L5955="After 2014")),
(AND('[1]PWS Information'!$E$10="CWS",Q5955="Non-Lead", J5955="Non-Lead - Copper", S5955="Yes", L5955="Unknown")),
(AND('[1]PWS Information'!$E$10="CWS",Q5955="Non-Lead", N5955="Non-Lead - Copper", S5955="Yes", O5955="Between 1989 and 2014")),
(AND('[1]PWS Information'!$E$10="CWS",Q5955="Non-Lead", N5955="Non-Lead - Copper", S5955="Yes", O5955="After 2014")),
(AND('[1]PWS Information'!$E$10="CWS",Q5955="Non-Lead", N5955="Non-Lead - Copper", S5955="Yes", O5955="Unknown")),
(AND('[1]PWS Information'!$E$10="CWS",Q5955="Unknown")),
(AND('[1]PWS Information'!$E$10="NTNC",Q5955="Unknown")))),"Tier 5",
"")))))</f>
        <v>Tier 5</v>
      </c>
      <c r="Z5955" s="71"/>
      <c r="AA5955" s="71"/>
    </row>
    <row r="5956" spans="1:27" ht="57.6" x14ac:dyDescent="0.3">
      <c r="A5956" s="1"/>
      <c r="B5956" s="70">
        <v>6872911</v>
      </c>
      <c r="C5956" s="60" t="s">
        <v>2060</v>
      </c>
      <c r="D5956" s="61" t="s">
        <v>2061</v>
      </c>
      <c r="E5956" s="61" t="s">
        <v>128</v>
      </c>
      <c r="F5956" s="61">
        <v>78640</v>
      </c>
      <c r="G5956" s="62" t="s">
        <v>2064</v>
      </c>
      <c r="H5956" s="63">
        <v>29.968615</v>
      </c>
      <c r="I5956" s="64">
        <v>-97.854206000000005</v>
      </c>
      <c r="J5956" s="65" t="s">
        <v>50</v>
      </c>
      <c r="K5956" s="66" t="s">
        <v>51</v>
      </c>
      <c r="L5956" s="62" t="s">
        <v>52</v>
      </c>
      <c r="M5956" s="69"/>
      <c r="N5956" s="65" t="s">
        <v>50</v>
      </c>
      <c r="O5956" s="66" t="s">
        <v>52</v>
      </c>
      <c r="P5956" s="69"/>
      <c r="Q5956" s="55" t="str">
        <f t="shared" si="92"/>
        <v>Non-Lead</v>
      </c>
      <c r="R5956" s="70" t="s">
        <v>51</v>
      </c>
      <c r="S5956" s="70" t="s">
        <v>51</v>
      </c>
      <c r="T5956" s="70"/>
      <c r="U5956" s="71" t="s">
        <v>284</v>
      </c>
      <c r="V5956" s="71" t="s">
        <v>51</v>
      </c>
      <c r="W5956" s="71" t="s">
        <v>51</v>
      </c>
      <c r="X5956" s="71" t="s">
        <v>51</v>
      </c>
      <c r="Y5956" s="72" t="str">
        <f>IF((OR((AND('[1]PWS Information'!$E$10="CWS",U5956="Single Family Residence",Q5956="Lead")),
(AND('[1]PWS Information'!$E$10="CWS",U5956="Multiple Family Residence",'[1]PWS Information'!$E$11="Yes",Q5956="Lead")),
(AND('[1]PWS Information'!$E$10="NTNC",Q5956="Lead")))),"Tier 1",
IF((OR((AND('[1]PWS Information'!$E$10="CWS",U5956="Multiple Family Residence",'[1]PWS Information'!$E$11="No",Q5956="Lead")),
(AND('[1]PWS Information'!$E$10="CWS",U5956="Other",Q5956="Lead")),
(AND('[1]PWS Information'!$E$10="CWS",U5956="Building",Q5956="Lead")))),"Tier 2",
IF((OR((AND('[1]PWS Information'!$E$10="CWS",U5956="Single Family Residence",Q5956="Galvanized Requiring Replacement")),
(AND('[1]PWS Information'!$E$10="CWS",U5956="Single Family Residence",Q5956="Galvanized Requiring Replacement",R5956="Yes")),
(AND('[1]PWS Information'!$E$10="NTNC",Q5956="Galvanized Requiring Replacement")),
(AND('[1]PWS Information'!$E$10="NTNC",U5956="Single Family Residence",R5956="Yes")))),"Tier 3",
IF((OR((AND('[1]PWS Information'!$E$10="CWS",U5956="Single Family Residence",S5956="Yes",Q5956="Non-Lead", J5956="Non-Lead - Copper",L5956="Before 1989")),
(AND('[1]PWS Information'!$E$10="CWS",U5956="Single Family Residence",S5956="Yes",Q5956="Non-Lead", N5956="Non-Lead - Copper",O5956="Before 1989")))),"Tier 4",
IF((OR((AND('[1]PWS Information'!$E$10="NTNC",Q5956="Non-Lead")),
(AND('[1]PWS Information'!$E$10="CWS",Q5956="Non-Lead",S5956="")),
(AND('[1]PWS Information'!$E$10="CWS",Q5956="Non-Lead",S5956="No")),
(AND('[1]PWS Information'!$E$10="CWS",Q5956="Non-Lead",S5956="Don't Know")),
(AND('[1]PWS Information'!$E$10="CWS",Q5956="Non-Lead", J5956="Non-Lead - Copper", S5956="Yes", L5956="Between 1989 and 2014")),
(AND('[1]PWS Information'!$E$10="CWS",Q5956="Non-Lead", J5956="Non-Lead - Copper", S5956="Yes", L5956="After 2014")),
(AND('[1]PWS Information'!$E$10="CWS",Q5956="Non-Lead", J5956="Non-Lead - Copper", S5956="Yes", L5956="Unknown")),
(AND('[1]PWS Information'!$E$10="CWS",Q5956="Non-Lead", N5956="Non-Lead - Copper", S5956="Yes", O5956="Between 1989 and 2014")),
(AND('[1]PWS Information'!$E$10="CWS",Q5956="Non-Lead", N5956="Non-Lead - Copper", S5956="Yes", O5956="After 2014")),
(AND('[1]PWS Information'!$E$10="CWS",Q5956="Non-Lead", N5956="Non-Lead - Copper", S5956="Yes", O5956="Unknown")),
(AND('[1]PWS Information'!$E$10="CWS",Q5956="Unknown")),
(AND('[1]PWS Information'!$E$10="NTNC",Q5956="Unknown")))),"Tier 5",
"")))))</f>
        <v>Tier 5</v>
      </c>
      <c r="Z5956" s="71"/>
      <c r="AA5956" s="71"/>
    </row>
    <row r="5957" spans="1:27" ht="57.6" x14ac:dyDescent="0.3">
      <c r="A5957" s="1"/>
      <c r="B5957" s="70">
        <v>6872911</v>
      </c>
      <c r="C5957" s="60" t="s">
        <v>2060</v>
      </c>
      <c r="D5957" s="61" t="s">
        <v>2061</v>
      </c>
      <c r="E5957" s="61" t="s">
        <v>128</v>
      </c>
      <c r="F5957" s="61">
        <v>78640</v>
      </c>
      <c r="G5957" s="62" t="s">
        <v>2064</v>
      </c>
      <c r="H5957" s="63">
        <v>29.968615</v>
      </c>
      <c r="I5957" s="64">
        <v>-97.854206000000005</v>
      </c>
      <c r="J5957" s="65" t="s">
        <v>50</v>
      </c>
      <c r="K5957" s="66" t="s">
        <v>51</v>
      </c>
      <c r="L5957" s="62" t="s">
        <v>52</v>
      </c>
      <c r="M5957" s="69"/>
      <c r="N5957" s="65" t="s">
        <v>50</v>
      </c>
      <c r="O5957" s="66" t="s">
        <v>52</v>
      </c>
      <c r="P5957" s="69"/>
      <c r="Q5957" s="55" t="str">
        <f t="shared" si="92"/>
        <v>Non-Lead</v>
      </c>
      <c r="R5957" s="70" t="s">
        <v>51</v>
      </c>
      <c r="S5957" s="70" t="s">
        <v>51</v>
      </c>
      <c r="T5957" s="70"/>
      <c r="U5957" s="71" t="s">
        <v>284</v>
      </c>
      <c r="V5957" s="71" t="s">
        <v>51</v>
      </c>
      <c r="W5957" s="71" t="s">
        <v>51</v>
      </c>
      <c r="X5957" s="71" t="s">
        <v>51</v>
      </c>
      <c r="Y5957" s="72" t="str">
        <f>IF((OR((AND('[1]PWS Information'!$E$10="CWS",U5957="Single Family Residence",Q5957="Lead")),
(AND('[1]PWS Information'!$E$10="CWS",U5957="Multiple Family Residence",'[1]PWS Information'!$E$11="Yes",Q5957="Lead")),
(AND('[1]PWS Information'!$E$10="NTNC",Q5957="Lead")))),"Tier 1",
IF((OR((AND('[1]PWS Information'!$E$10="CWS",U5957="Multiple Family Residence",'[1]PWS Information'!$E$11="No",Q5957="Lead")),
(AND('[1]PWS Information'!$E$10="CWS",U5957="Other",Q5957="Lead")),
(AND('[1]PWS Information'!$E$10="CWS",U5957="Building",Q5957="Lead")))),"Tier 2",
IF((OR((AND('[1]PWS Information'!$E$10="CWS",U5957="Single Family Residence",Q5957="Galvanized Requiring Replacement")),
(AND('[1]PWS Information'!$E$10="CWS",U5957="Single Family Residence",Q5957="Galvanized Requiring Replacement",R5957="Yes")),
(AND('[1]PWS Information'!$E$10="NTNC",Q5957="Galvanized Requiring Replacement")),
(AND('[1]PWS Information'!$E$10="NTNC",U5957="Single Family Residence",R5957="Yes")))),"Tier 3",
IF((OR((AND('[1]PWS Information'!$E$10="CWS",U5957="Single Family Residence",S5957="Yes",Q5957="Non-Lead", J5957="Non-Lead - Copper",L5957="Before 1989")),
(AND('[1]PWS Information'!$E$10="CWS",U5957="Single Family Residence",S5957="Yes",Q5957="Non-Lead", N5957="Non-Lead - Copper",O5957="Before 1989")))),"Tier 4",
IF((OR((AND('[1]PWS Information'!$E$10="NTNC",Q5957="Non-Lead")),
(AND('[1]PWS Information'!$E$10="CWS",Q5957="Non-Lead",S5957="")),
(AND('[1]PWS Information'!$E$10="CWS",Q5957="Non-Lead",S5957="No")),
(AND('[1]PWS Information'!$E$10="CWS",Q5957="Non-Lead",S5957="Don't Know")),
(AND('[1]PWS Information'!$E$10="CWS",Q5957="Non-Lead", J5957="Non-Lead - Copper", S5957="Yes", L5957="Between 1989 and 2014")),
(AND('[1]PWS Information'!$E$10="CWS",Q5957="Non-Lead", J5957="Non-Lead - Copper", S5957="Yes", L5957="After 2014")),
(AND('[1]PWS Information'!$E$10="CWS",Q5957="Non-Lead", J5957="Non-Lead - Copper", S5957="Yes", L5957="Unknown")),
(AND('[1]PWS Information'!$E$10="CWS",Q5957="Non-Lead", N5957="Non-Lead - Copper", S5957="Yes", O5957="Between 1989 and 2014")),
(AND('[1]PWS Information'!$E$10="CWS",Q5957="Non-Lead", N5957="Non-Lead - Copper", S5957="Yes", O5957="After 2014")),
(AND('[1]PWS Information'!$E$10="CWS",Q5957="Non-Lead", N5957="Non-Lead - Copper", S5957="Yes", O5957="Unknown")),
(AND('[1]PWS Information'!$E$10="CWS",Q5957="Unknown")),
(AND('[1]PWS Information'!$E$10="NTNC",Q5957="Unknown")))),"Tier 5",
"")))))</f>
        <v>Tier 5</v>
      </c>
      <c r="Z5957" s="71"/>
      <c r="AA5957" s="71"/>
    </row>
    <row r="5958" spans="1:27" ht="57.6" x14ac:dyDescent="0.3">
      <c r="A5958" s="17"/>
      <c r="B5958" s="70">
        <v>6872911</v>
      </c>
      <c r="C5958" s="60" t="s">
        <v>2060</v>
      </c>
      <c r="D5958" s="61" t="s">
        <v>2061</v>
      </c>
      <c r="E5958" s="61" t="s">
        <v>128</v>
      </c>
      <c r="F5958" s="61">
        <v>78640</v>
      </c>
      <c r="G5958" s="62" t="s">
        <v>2064</v>
      </c>
      <c r="H5958" s="63">
        <v>29.968615</v>
      </c>
      <c r="I5958" s="64">
        <v>-97.854206000000005</v>
      </c>
      <c r="J5958" s="65" t="s">
        <v>50</v>
      </c>
      <c r="K5958" s="66" t="s">
        <v>51</v>
      </c>
      <c r="L5958" s="62" t="s">
        <v>52</v>
      </c>
      <c r="M5958" s="69"/>
      <c r="N5958" s="65" t="s">
        <v>50</v>
      </c>
      <c r="O5958" s="66" t="s">
        <v>52</v>
      </c>
      <c r="P5958" s="69"/>
      <c r="Q5958" s="55" t="str">
        <f t="shared" si="92"/>
        <v>Non-Lead</v>
      </c>
      <c r="R5958" s="70" t="s">
        <v>51</v>
      </c>
      <c r="S5958" s="70" t="s">
        <v>51</v>
      </c>
      <c r="T5958" s="70"/>
      <c r="U5958" s="71" t="s">
        <v>284</v>
      </c>
      <c r="V5958" s="71" t="s">
        <v>51</v>
      </c>
      <c r="W5958" s="71" t="s">
        <v>51</v>
      </c>
      <c r="X5958" s="71" t="s">
        <v>51</v>
      </c>
      <c r="Y5958" s="72" t="str">
        <f>IF((OR((AND('[1]PWS Information'!$E$10="CWS",U5958="Single Family Residence",Q5958="Lead")),
(AND('[1]PWS Information'!$E$10="CWS",U5958="Multiple Family Residence",'[1]PWS Information'!$E$11="Yes",Q5958="Lead")),
(AND('[1]PWS Information'!$E$10="NTNC",Q5958="Lead")))),"Tier 1",
IF((OR((AND('[1]PWS Information'!$E$10="CWS",U5958="Multiple Family Residence",'[1]PWS Information'!$E$11="No",Q5958="Lead")),
(AND('[1]PWS Information'!$E$10="CWS",U5958="Other",Q5958="Lead")),
(AND('[1]PWS Information'!$E$10="CWS",U5958="Building",Q5958="Lead")))),"Tier 2",
IF((OR((AND('[1]PWS Information'!$E$10="CWS",U5958="Single Family Residence",Q5958="Galvanized Requiring Replacement")),
(AND('[1]PWS Information'!$E$10="CWS",U5958="Single Family Residence",Q5958="Galvanized Requiring Replacement",R5958="Yes")),
(AND('[1]PWS Information'!$E$10="NTNC",Q5958="Galvanized Requiring Replacement")),
(AND('[1]PWS Information'!$E$10="NTNC",U5958="Single Family Residence",R5958="Yes")))),"Tier 3",
IF((OR((AND('[1]PWS Information'!$E$10="CWS",U5958="Single Family Residence",S5958="Yes",Q5958="Non-Lead", J5958="Non-Lead - Copper",L5958="Before 1989")),
(AND('[1]PWS Information'!$E$10="CWS",U5958="Single Family Residence",S5958="Yes",Q5958="Non-Lead", N5958="Non-Lead - Copper",O5958="Before 1989")))),"Tier 4",
IF((OR((AND('[1]PWS Information'!$E$10="NTNC",Q5958="Non-Lead")),
(AND('[1]PWS Information'!$E$10="CWS",Q5958="Non-Lead",S5958="")),
(AND('[1]PWS Information'!$E$10="CWS",Q5958="Non-Lead",S5958="No")),
(AND('[1]PWS Information'!$E$10="CWS",Q5958="Non-Lead",S5958="Don't Know")),
(AND('[1]PWS Information'!$E$10="CWS",Q5958="Non-Lead", J5958="Non-Lead - Copper", S5958="Yes", L5958="Between 1989 and 2014")),
(AND('[1]PWS Information'!$E$10="CWS",Q5958="Non-Lead", J5958="Non-Lead - Copper", S5958="Yes", L5958="After 2014")),
(AND('[1]PWS Information'!$E$10="CWS",Q5958="Non-Lead", J5958="Non-Lead - Copper", S5958="Yes", L5958="Unknown")),
(AND('[1]PWS Information'!$E$10="CWS",Q5958="Non-Lead", N5958="Non-Lead - Copper", S5958="Yes", O5958="Between 1989 and 2014")),
(AND('[1]PWS Information'!$E$10="CWS",Q5958="Non-Lead", N5958="Non-Lead - Copper", S5958="Yes", O5958="After 2014")),
(AND('[1]PWS Information'!$E$10="CWS",Q5958="Non-Lead", N5958="Non-Lead - Copper", S5958="Yes", O5958="Unknown")),
(AND('[1]PWS Information'!$E$10="CWS",Q5958="Unknown")),
(AND('[1]PWS Information'!$E$10="NTNC",Q5958="Unknown")))),"Tier 5",
"")))))</f>
        <v>Tier 5</v>
      </c>
      <c r="Z5958" s="71"/>
      <c r="AA5958" s="71"/>
    </row>
    <row r="5959" spans="1:27" ht="57.6" x14ac:dyDescent="0.3">
      <c r="A5959" s="1"/>
      <c r="B5959" s="70">
        <v>6872911</v>
      </c>
      <c r="C5959" s="60" t="s">
        <v>2060</v>
      </c>
      <c r="D5959" s="61" t="s">
        <v>2061</v>
      </c>
      <c r="E5959" s="61" t="s">
        <v>128</v>
      </c>
      <c r="F5959" s="61">
        <v>78640</v>
      </c>
      <c r="G5959" s="62" t="s">
        <v>2064</v>
      </c>
      <c r="H5959" s="63">
        <v>29.968615</v>
      </c>
      <c r="I5959" s="64">
        <v>-97.854206000000005</v>
      </c>
      <c r="J5959" s="65" t="s">
        <v>50</v>
      </c>
      <c r="K5959" s="66" t="s">
        <v>51</v>
      </c>
      <c r="L5959" s="62" t="s">
        <v>52</v>
      </c>
      <c r="M5959" s="69"/>
      <c r="N5959" s="65" t="s">
        <v>50</v>
      </c>
      <c r="O5959" s="66" t="s">
        <v>52</v>
      </c>
      <c r="P5959" s="69"/>
      <c r="Q5959" s="55" t="str">
        <f t="shared" si="92"/>
        <v>Non-Lead</v>
      </c>
      <c r="R5959" s="70" t="s">
        <v>51</v>
      </c>
      <c r="S5959" s="70" t="s">
        <v>51</v>
      </c>
      <c r="T5959" s="70"/>
      <c r="U5959" s="71" t="s">
        <v>284</v>
      </c>
      <c r="V5959" s="71" t="s">
        <v>51</v>
      </c>
      <c r="W5959" s="71" t="s">
        <v>51</v>
      </c>
      <c r="X5959" s="71" t="s">
        <v>51</v>
      </c>
      <c r="Y5959" s="72" t="str">
        <f>IF((OR((AND('[1]PWS Information'!$E$10="CWS",U5959="Single Family Residence",Q5959="Lead")),
(AND('[1]PWS Information'!$E$10="CWS",U5959="Multiple Family Residence",'[1]PWS Information'!$E$11="Yes",Q5959="Lead")),
(AND('[1]PWS Information'!$E$10="NTNC",Q5959="Lead")))),"Tier 1",
IF((OR((AND('[1]PWS Information'!$E$10="CWS",U5959="Multiple Family Residence",'[1]PWS Information'!$E$11="No",Q5959="Lead")),
(AND('[1]PWS Information'!$E$10="CWS",U5959="Other",Q5959="Lead")),
(AND('[1]PWS Information'!$E$10="CWS",U5959="Building",Q5959="Lead")))),"Tier 2",
IF((OR((AND('[1]PWS Information'!$E$10="CWS",U5959="Single Family Residence",Q5959="Galvanized Requiring Replacement")),
(AND('[1]PWS Information'!$E$10="CWS",U5959="Single Family Residence",Q5959="Galvanized Requiring Replacement",R5959="Yes")),
(AND('[1]PWS Information'!$E$10="NTNC",Q5959="Galvanized Requiring Replacement")),
(AND('[1]PWS Information'!$E$10="NTNC",U5959="Single Family Residence",R5959="Yes")))),"Tier 3",
IF((OR((AND('[1]PWS Information'!$E$10="CWS",U5959="Single Family Residence",S5959="Yes",Q5959="Non-Lead", J5959="Non-Lead - Copper",L5959="Before 1989")),
(AND('[1]PWS Information'!$E$10="CWS",U5959="Single Family Residence",S5959="Yes",Q5959="Non-Lead", N5959="Non-Lead - Copper",O5959="Before 1989")))),"Tier 4",
IF((OR((AND('[1]PWS Information'!$E$10="NTNC",Q5959="Non-Lead")),
(AND('[1]PWS Information'!$E$10="CWS",Q5959="Non-Lead",S5959="")),
(AND('[1]PWS Information'!$E$10="CWS",Q5959="Non-Lead",S5959="No")),
(AND('[1]PWS Information'!$E$10="CWS",Q5959="Non-Lead",S5959="Don't Know")),
(AND('[1]PWS Information'!$E$10="CWS",Q5959="Non-Lead", J5959="Non-Lead - Copper", S5959="Yes", L5959="Between 1989 and 2014")),
(AND('[1]PWS Information'!$E$10="CWS",Q5959="Non-Lead", J5959="Non-Lead - Copper", S5959="Yes", L5959="After 2014")),
(AND('[1]PWS Information'!$E$10="CWS",Q5959="Non-Lead", J5959="Non-Lead - Copper", S5959="Yes", L5959="Unknown")),
(AND('[1]PWS Information'!$E$10="CWS",Q5959="Non-Lead", N5959="Non-Lead - Copper", S5959="Yes", O5959="Between 1989 and 2014")),
(AND('[1]PWS Information'!$E$10="CWS",Q5959="Non-Lead", N5959="Non-Lead - Copper", S5959="Yes", O5959="After 2014")),
(AND('[1]PWS Information'!$E$10="CWS",Q5959="Non-Lead", N5959="Non-Lead - Copper", S5959="Yes", O5959="Unknown")),
(AND('[1]PWS Information'!$E$10="CWS",Q5959="Unknown")),
(AND('[1]PWS Information'!$E$10="NTNC",Q5959="Unknown")))),"Tier 5",
"")))))</f>
        <v>Tier 5</v>
      </c>
      <c r="Z5959" s="71"/>
      <c r="AA5959" s="71"/>
    </row>
    <row r="5960" spans="1:27" ht="57.6" x14ac:dyDescent="0.3">
      <c r="A5960" s="1"/>
      <c r="B5960" s="70">
        <v>6872911</v>
      </c>
      <c r="C5960" s="60" t="s">
        <v>2060</v>
      </c>
      <c r="D5960" s="61" t="s">
        <v>2061</v>
      </c>
      <c r="E5960" s="61" t="s">
        <v>128</v>
      </c>
      <c r="F5960" s="61">
        <v>78640</v>
      </c>
      <c r="G5960" s="62" t="s">
        <v>2064</v>
      </c>
      <c r="H5960" s="63">
        <v>29.968615</v>
      </c>
      <c r="I5960" s="64">
        <v>-97.854206000000005</v>
      </c>
      <c r="J5960" s="65" t="s">
        <v>50</v>
      </c>
      <c r="K5960" s="66" t="s">
        <v>51</v>
      </c>
      <c r="L5960" s="62" t="s">
        <v>52</v>
      </c>
      <c r="M5960" s="69"/>
      <c r="N5960" s="65" t="s">
        <v>50</v>
      </c>
      <c r="O5960" s="66" t="s">
        <v>52</v>
      </c>
      <c r="P5960" s="69"/>
      <c r="Q5960" s="55" t="str">
        <f t="shared" si="92"/>
        <v>Non-Lead</v>
      </c>
      <c r="R5960" s="70" t="s">
        <v>51</v>
      </c>
      <c r="S5960" s="70" t="s">
        <v>51</v>
      </c>
      <c r="T5960" s="70"/>
      <c r="U5960" s="71" t="s">
        <v>284</v>
      </c>
      <c r="V5960" s="71" t="s">
        <v>51</v>
      </c>
      <c r="W5960" s="71" t="s">
        <v>51</v>
      </c>
      <c r="X5960" s="71" t="s">
        <v>51</v>
      </c>
      <c r="Y5960" s="72" t="str">
        <f>IF((OR((AND('[1]PWS Information'!$E$10="CWS",U5960="Single Family Residence",Q5960="Lead")),
(AND('[1]PWS Information'!$E$10="CWS",U5960="Multiple Family Residence",'[1]PWS Information'!$E$11="Yes",Q5960="Lead")),
(AND('[1]PWS Information'!$E$10="NTNC",Q5960="Lead")))),"Tier 1",
IF((OR((AND('[1]PWS Information'!$E$10="CWS",U5960="Multiple Family Residence",'[1]PWS Information'!$E$11="No",Q5960="Lead")),
(AND('[1]PWS Information'!$E$10="CWS",U5960="Other",Q5960="Lead")),
(AND('[1]PWS Information'!$E$10="CWS",U5960="Building",Q5960="Lead")))),"Tier 2",
IF((OR((AND('[1]PWS Information'!$E$10="CWS",U5960="Single Family Residence",Q5960="Galvanized Requiring Replacement")),
(AND('[1]PWS Information'!$E$10="CWS",U5960="Single Family Residence",Q5960="Galvanized Requiring Replacement",R5960="Yes")),
(AND('[1]PWS Information'!$E$10="NTNC",Q5960="Galvanized Requiring Replacement")),
(AND('[1]PWS Information'!$E$10="NTNC",U5960="Single Family Residence",R5960="Yes")))),"Tier 3",
IF((OR((AND('[1]PWS Information'!$E$10="CWS",U5960="Single Family Residence",S5960="Yes",Q5960="Non-Lead", J5960="Non-Lead - Copper",L5960="Before 1989")),
(AND('[1]PWS Information'!$E$10="CWS",U5960="Single Family Residence",S5960="Yes",Q5960="Non-Lead", N5960="Non-Lead - Copper",O5960="Before 1989")))),"Tier 4",
IF((OR((AND('[1]PWS Information'!$E$10="NTNC",Q5960="Non-Lead")),
(AND('[1]PWS Information'!$E$10="CWS",Q5960="Non-Lead",S5960="")),
(AND('[1]PWS Information'!$E$10="CWS",Q5960="Non-Lead",S5960="No")),
(AND('[1]PWS Information'!$E$10="CWS",Q5960="Non-Lead",S5960="Don't Know")),
(AND('[1]PWS Information'!$E$10="CWS",Q5960="Non-Lead", J5960="Non-Lead - Copper", S5960="Yes", L5960="Between 1989 and 2014")),
(AND('[1]PWS Information'!$E$10="CWS",Q5960="Non-Lead", J5960="Non-Lead - Copper", S5960="Yes", L5960="After 2014")),
(AND('[1]PWS Information'!$E$10="CWS",Q5960="Non-Lead", J5960="Non-Lead - Copper", S5960="Yes", L5960="Unknown")),
(AND('[1]PWS Information'!$E$10="CWS",Q5960="Non-Lead", N5960="Non-Lead - Copper", S5960="Yes", O5960="Between 1989 and 2014")),
(AND('[1]PWS Information'!$E$10="CWS",Q5960="Non-Lead", N5960="Non-Lead - Copper", S5960="Yes", O5960="After 2014")),
(AND('[1]PWS Information'!$E$10="CWS",Q5960="Non-Lead", N5960="Non-Lead - Copper", S5960="Yes", O5960="Unknown")),
(AND('[1]PWS Information'!$E$10="CWS",Q5960="Unknown")),
(AND('[1]PWS Information'!$E$10="NTNC",Q5960="Unknown")))),"Tier 5",
"")))))</f>
        <v>Tier 5</v>
      </c>
      <c r="Z5960" s="71"/>
      <c r="AA5960" s="71"/>
    </row>
    <row r="5961" spans="1:27" ht="57.6" x14ac:dyDescent="0.3">
      <c r="A5961" s="1"/>
      <c r="B5961" s="70">
        <v>6872911</v>
      </c>
      <c r="C5961" s="60" t="s">
        <v>2060</v>
      </c>
      <c r="D5961" s="61" t="s">
        <v>2061</v>
      </c>
      <c r="E5961" s="61" t="s">
        <v>128</v>
      </c>
      <c r="F5961" s="61">
        <v>78640</v>
      </c>
      <c r="G5961" s="62" t="s">
        <v>2064</v>
      </c>
      <c r="H5961" s="63">
        <v>29.968615</v>
      </c>
      <c r="I5961" s="64">
        <v>-97.854206000000005</v>
      </c>
      <c r="J5961" s="65" t="s">
        <v>50</v>
      </c>
      <c r="K5961" s="66" t="s">
        <v>51</v>
      </c>
      <c r="L5961" s="62" t="s">
        <v>52</v>
      </c>
      <c r="M5961" s="69"/>
      <c r="N5961" s="65" t="s">
        <v>50</v>
      </c>
      <c r="O5961" s="66" t="s">
        <v>52</v>
      </c>
      <c r="P5961" s="69"/>
      <c r="Q5961" s="55" t="str">
        <f t="shared" si="92"/>
        <v>Non-Lead</v>
      </c>
      <c r="R5961" s="70" t="s">
        <v>51</v>
      </c>
      <c r="S5961" s="70" t="s">
        <v>51</v>
      </c>
      <c r="T5961" s="70"/>
      <c r="U5961" s="71" t="s">
        <v>284</v>
      </c>
      <c r="V5961" s="71" t="s">
        <v>51</v>
      </c>
      <c r="W5961" s="71" t="s">
        <v>51</v>
      </c>
      <c r="X5961" s="71" t="s">
        <v>51</v>
      </c>
      <c r="Y5961" s="72" t="str">
        <f>IF((OR((AND('[1]PWS Information'!$E$10="CWS",U5961="Single Family Residence",Q5961="Lead")),
(AND('[1]PWS Information'!$E$10="CWS",U5961="Multiple Family Residence",'[1]PWS Information'!$E$11="Yes",Q5961="Lead")),
(AND('[1]PWS Information'!$E$10="NTNC",Q5961="Lead")))),"Tier 1",
IF((OR((AND('[1]PWS Information'!$E$10="CWS",U5961="Multiple Family Residence",'[1]PWS Information'!$E$11="No",Q5961="Lead")),
(AND('[1]PWS Information'!$E$10="CWS",U5961="Other",Q5961="Lead")),
(AND('[1]PWS Information'!$E$10="CWS",U5961="Building",Q5961="Lead")))),"Tier 2",
IF((OR((AND('[1]PWS Information'!$E$10="CWS",U5961="Single Family Residence",Q5961="Galvanized Requiring Replacement")),
(AND('[1]PWS Information'!$E$10="CWS",U5961="Single Family Residence",Q5961="Galvanized Requiring Replacement",R5961="Yes")),
(AND('[1]PWS Information'!$E$10="NTNC",Q5961="Galvanized Requiring Replacement")),
(AND('[1]PWS Information'!$E$10="NTNC",U5961="Single Family Residence",R5961="Yes")))),"Tier 3",
IF((OR((AND('[1]PWS Information'!$E$10="CWS",U5961="Single Family Residence",S5961="Yes",Q5961="Non-Lead", J5961="Non-Lead - Copper",L5961="Before 1989")),
(AND('[1]PWS Information'!$E$10="CWS",U5961="Single Family Residence",S5961="Yes",Q5961="Non-Lead", N5961="Non-Lead - Copper",O5961="Before 1989")))),"Tier 4",
IF((OR((AND('[1]PWS Information'!$E$10="NTNC",Q5961="Non-Lead")),
(AND('[1]PWS Information'!$E$10="CWS",Q5961="Non-Lead",S5961="")),
(AND('[1]PWS Information'!$E$10="CWS",Q5961="Non-Lead",S5961="No")),
(AND('[1]PWS Information'!$E$10="CWS",Q5961="Non-Lead",S5961="Don't Know")),
(AND('[1]PWS Information'!$E$10="CWS",Q5961="Non-Lead", J5961="Non-Lead - Copper", S5961="Yes", L5961="Between 1989 and 2014")),
(AND('[1]PWS Information'!$E$10="CWS",Q5961="Non-Lead", J5961="Non-Lead - Copper", S5961="Yes", L5961="After 2014")),
(AND('[1]PWS Information'!$E$10="CWS",Q5961="Non-Lead", J5961="Non-Lead - Copper", S5961="Yes", L5961="Unknown")),
(AND('[1]PWS Information'!$E$10="CWS",Q5961="Non-Lead", N5961="Non-Lead - Copper", S5961="Yes", O5961="Between 1989 and 2014")),
(AND('[1]PWS Information'!$E$10="CWS",Q5961="Non-Lead", N5961="Non-Lead - Copper", S5961="Yes", O5961="After 2014")),
(AND('[1]PWS Information'!$E$10="CWS",Q5961="Non-Lead", N5961="Non-Lead - Copper", S5961="Yes", O5961="Unknown")),
(AND('[1]PWS Information'!$E$10="CWS",Q5961="Unknown")),
(AND('[1]PWS Information'!$E$10="NTNC",Q5961="Unknown")))),"Tier 5",
"")))))</f>
        <v>Tier 5</v>
      </c>
      <c r="Z5961" s="71"/>
      <c r="AA5961" s="71"/>
    </row>
    <row r="5962" spans="1:27" ht="57.6" x14ac:dyDescent="0.3">
      <c r="A5962" s="17"/>
      <c r="B5962" s="70">
        <v>6872911</v>
      </c>
      <c r="C5962" s="60" t="s">
        <v>2060</v>
      </c>
      <c r="D5962" s="61" t="s">
        <v>2061</v>
      </c>
      <c r="E5962" s="61" t="s">
        <v>128</v>
      </c>
      <c r="F5962" s="61">
        <v>78640</v>
      </c>
      <c r="G5962" s="62" t="s">
        <v>2064</v>
      </c>
      <c r="H5962" s="63">
        <v>29.968615</v>
      </c>
      <c r="I5962" s="64">
        <v>-97.854206000000005</v>
      </c>
      <c r="J5962" s="65" t="s">
        <v>50</v>
      </c>
      <c r="K5962" s="66" t="s">
        <v>51</v>
      </c>
      <c r="L5962" s="62" t="s">
        <v>52</v>
      </c>
      <c r="M5962" s="69"/>
      <c r="N5962" s="65" t="s">
        <v>50</v>
      </c>
      <c r="O5962" s="66" t="s">
        <v>52</v>
      </c>
      <c r="P5962" s="69"/>
      <c r="Q5962" s="55" t="str">
        <f t="shared" si="92"/>
        <v>Non-Lead</v>
      </c>
      <c r="R5962" s="70" t="s">
        <v>51</v>
      </c>
      <c r="S5962" s="70" t="s">
        <v>51</v>
      </c>
      <c r="T5962" s="70"/>
      <c r="U5962" s="71" t="s">
        <v>284</v>
      </c>
      <c r="V5962" s="71" t="s">
        <v>51</v>
      </c>
      <c r="W5962" s="71" t="s">
        <v>51</v>
      </c>
      <c r="X5962" s="71" t="s">
        <v>51</v>
      </c>
      <c r="Y5962" s="72" t="str">
        <f>IF((OR((AND('[1]PWS Information'!$E$10="CWS",U5962="Single Family Residence",Q5962="Lead")),
(AND('[1]PWS Information'!$E$10="CWS",U5962="Multiple Family Residence",'[1]PWS Information'!$E$11="Yes",Q5962="Lead")),
(AND('[1]PWS Information'!$E$10="NTNC",Q5962="Lead")))),"Tier 1",
IF((OR((AND('[1]PWS Information'!$E$10="CWS",U5962="Multiple Family Residence",'[1]PWS Information'!$E$11="No",Q5962="Lead")),
(AND('[1]PWS Information'!$E$10="CWS",U5962="Other",Q5962="Lead")),
(AND('[1]PWS Information'!$E$10="CWS",U5962="Building",Q5962="Lead")))),"Tier 2",
IF((OR((AND('[1]PWS Information'!$E$10="CWS",U5962="Single Family Residence",Q5962="Galvanized Requiring Replacement")),
(AND('[1]PWS Information'!$E$10="CWS",U5962="Single Family Residence",Q5962="Galvanized Requiring Replacement",R5962="Yes")),
(AND('[1]PWS Information'!$E$10="NTNC",Q5962="Galvanized Requiring Replacement")),
(AND('[1]PWS Information'!$E$10="NTNC",U5962="Single Family Residence",R5962="Yes")))),"Tier 3",
IF((OR((AND('[1]PWS Information'!$E$10="CWS",U5962="Single Family Residence",S5962="Yes",Q5962="Non-Lead", J5962="Non-Lead - Copper",L5962="Before 1989")),
(AND('[1]PWS Information'!$E$10="CWS",U5962="Single Family Residence",S5962="Yes",Q5962="Non-Lead", N5962="Non-Lead - Copper",O5962="Before 1989")))),"Tier 4",
IF((OR((AND('[1]PWS Information'!$E$10="NTNC",Q5962="Non-Lead")),
(AND('[1]PWS Information'!$E$10="CWS",Q5962="Non-Lead",S5962="")),
(AND('[1]PWS Information'!$E$10="CWS",Q5962="Non-Lead",S5962="No")),
(AND('[1]PWS Information'!$E$10="CWS",Q5962="Non-Lead",S5962="Don't Know")),
(AND('[1]PWS Information'!$E$10="CWS",Q5962="Non-Lead", J5962="Non-Lead - Copper", S5962="Yes", L5962="Between 1989 and 2014")),
(AND('[1]PWS Information'!$E$10="CWS",Q5962="Non-Lead", J5962="Non-Lead - Copper", S5962="Yes", L5962="After 2014")),
(AND('[1]PWS Information'!$E$10="CWS",Q5962="Non-Lead", J5962="Non-Lead - Copper", S5962="Yes", L5962="Unknown")),
(AND('[1]PWS Information'!$E$10="CWS",Q5962="Non-Lead", N5962="Non-Lead - Copper", S5962="Yes", O5962="Between 1989 and 2014")),
(AND('[1]PWS Information'!$E$10="CWS",Q5962="Non-Lead", N5962="Non-Lead - Copper", S5962="Yes", O5962="After 2014")),
(AND('[1]PWS Information'!$E$10="CWS",Q5962="Non-Lead", N5962="Non-Lead - Copper", S5962="Yes", O5962="Unknown")),
(AND('[1]PWS Information'!$E$10="CWS",Q5962="Unknown")),
(AND('[1]PWS Information'!$E$10="NTNC",Q5962="Unknown")))),"Tier 5",
"")))))</f>
        <v>Tier 5</v>
      </c>
      <c r="Z5962" s="71"/>
      <c r="AA5962" s="71"/>
    </row>
    <row r="5963" spans="1:27" ht="57.6" x14ac:dyDescent="0.3">
      <c r="A5963" s="1"/>
      <c r="B5963" s="70">
        <v>6872911</v>
      </c>
      <c r="C5963" s="60" t="s">
        <v>2060</v>
      </c>
      <c r="D5963" s="61" t="s">
        <v>2061</v>
      </c>
      <c r="E5963" s="61" t="s">
        <v>128</v>
      </c>
      <c r="F5963" s="61">
        <v>78640</v>
      </c>
      <c r="G5963" s="62" t="s">
        <v>2064</v>
      </c>
      <c r="H5963" s="63">
        <v>29.968615</v>
      </c>
      <c r="I5963" s="64">
        <v>-97.854206000000005</v>
      </c>
      <c r="J5963" s="65" t="s">
        <v>50</v>
      </c>
      <c r="K5963" s="66" t="s">
        <v>51</v>
      </c>
      <c r="L5963" s="62" t="s">
        <v>52</v>
      </c>
      <c r="M5963" s="69"/>
      <c r="N5963" s="65" t="s">
        <v>50</v>
      </c>
      <c r="O5963" s="66" t="s">
        <v>52</v>
      </c>
      <c r="P5963" s="69"/>
      <c r="Q5963" s="55" t="str">
        <f t="shared" si="92"/>
        <v>Non-Lead</v>
      </c>
      <c r="R5963" s="70" t="s">
        <v>51</v>
      </c>
      <c r="S5963" s="70" t="s">
        <v>51</v>
      </c>
      <c r="T5963" s="70"/>
      <c r="U5963" s="71" t="s">
        <v>284</v>
      </c>
      <c r="V5963" s="71" t="s">
        <v>51</v>
      </c>
      <c r="W5963" s="71" t="s">
        <v>51</v>
      </c>
      <c r="X5963" s="71" t="s">
        <v>51</v>
      </c>
      <c r="Y5963" s="72" t="str">
        <f>IF((OR((AND('[1]PWS Information'!$E$10="CWS",U5963="Single Family Residence",Q5963="Lead")),
(AND('[1]PWS Information'!$E$10="CWS",U5963="Multiple Family Residence",'[1]PWS Information'!$E$11="Yes",Q5963="Lead")),
(AND('[1]PWS Information'!$E$10="NTNC",Q5963="Lead")))),"Tier 1",
IF((OR((AND('[1]PWS Information'!$E$10="CWS",U5963="Multiple Family Residence",'[1]PWS Information'!$E$11="No",Q5963="Lead")),
(AND('[1]PWS Information'!$E$10="CWS",U5963="Other",Q5963="Lead")),
(AND('[1]PWS Information'!$E$10="CWS",U5963="Building",Q5963="Lead")))),"Tier 2",
IF((OR((AND('[1]PWS Information'!$E$10="CWS",U5963="Single Family Residence",Q5963="Galvanized Requiring Replacement")),
(AND('[1]PWS Information'!$E$10="CWS",U5963="Single Family Residence",Q5963="Galvanized Requiring Replacement",R5963="Yes")),
(AND('[1]PWS Information'!$E$10="NTNC",Q5963="Galvanized Requiring Replacement")),
(AND('[1]PWS Information'!$E$10="NTNC",U5963="Single Family Residence",R5963="Yes")))),"Tier 3",
IF((OR((AND('[1]PWS Information'!$E$10="CWS",U5963="Single Family Residence",S5963="Yes",Q5963="Non-Lead", J5963="Non-Lead - Copper",L5963="Before 1989")),
(AND('[1]PWS Information'!$E$10="CWS",U5963="Single Family Residence",S5963="Yes",Q5963="Non-Lead", N5963="Non-Lead - Copper",O5963="Before 1989")))),"Tier 4",
IF((OR((AND('[1]PWS Information'!$E$10="NTNC",Q5963="Non-Lead")),
(AND('[1]PWS Information'!$E$10="CWS",Q5963="Non-Lead",S5963="")),
(AND('[1]PWS Information'!$E$10="CWS",Q5963="Non-Lead",S5963="No")),
(AND('[1]PWS Information'!$E$10="CWS",Q5963="Non-Lead",S5963="Don't Know")),
(AND('[1]PWS Information'!$E$10="CWS",Q5963="Non-Lead", J5963="Non-Lead - Copper", S5963="Yes", L5963="Between 1989 and 2014")),
(AND('[1]PWS Information'!$E$10="CWS",Q5963="Non-Lead", J5963="Non-Lead - Copper", S5963="Yes", L5963="After 2014")),
(AND('[1]PWS Information'!$E$10="CWS",Q5963="Non-Lead", J5963="Non-Lead - Copper", S5963="Yes", L5963="Unknown")),
(AND('[1]PWS Information'!$E$10="CWS",Q5963="Non-Lead", N5963="Non-Lead - Copper", S5963="Yes", O5963="Between 1989 and 2014")),
(AND('[1]PWS Information'!$E$10="CWS",Q5963="Non-Lead", N5963="Non-Lead - Copper", S5963="Yes", O5963="After 2014")),
(AND('[1]PWS Information'!$E$10="CWS",Q5963="Non-Lead", N5963="Non-Lead - Copper", S5963="Yes", O5963="Unknown")),
(AND('[1]PWS Information'!$E$10="CWS",Q5963="Unknown")),
(AND('[1]PWS Information'!$E$10="NTNC",Q5963="Unknown")))),"Tier 5",
"")))))</f>
        <v>Tier 5</v>
      </c>
      <c r="Z5963" s="71"/>
      <c r="AA5963" s="71"/>
    </row>
    <row r="5964" spans="1:27" ht="57.6" x14ac:dyDescent="0.3">
      <c r="A5964" s="1"/>
      <c r="B5964" s="70">
        <v>6872911</v>
      </c>
      <c r="C5964" s="60" t="s">
        <v>2060</v>
      </c>
      <c r="D5964" s="61" t="s">
        <v>2061</v>
      </c>
      <c r="E5964" s="61" t="s">
        <v>128</v>
      </c>
      <c r="F5964" s="61">
        <v>78640</v>
      </c>
      <c r="G5964" s="62" t="s">
        <v>2064</v>
      </c>
      <c r="H5964" s="63">
        <v>29.968615</v>
      </c>
      <c r="I5964" s="64">
        <v>-97.854206000000005</v>
      </c>
      <c r="J5964" s="65" t="s">
        <v>50</v>
      </c>
      <c r="K5964" s="66" t="s">
        <v>51</v>
      </c>
      <c r="L5964" s="62" t="s">
        <v>52</v>
      </c>
      <c r="M5964" s="69"/>
      <c r="N5964" s="65" t="s">
        <v>50</v>
      </c>
      <c r="O5964" s="66" t="s">
        <v>52</v>
      </c>
      <c r="P5964" s="69"/>
      <c r="Q5964" s="55" t="str">
        <f t="shared" si="92"/>
        <v>Non-Lead</v>
      </c>
      <c r="R5964" s="70" t="s">
        <v>51</v>
      </c>
      <c r="S5964" s="70" t="s">
        <v>51</v>
      </c>
      <c r="T5964" s="70"/>
      <c r="U5964" s="71" t="s">
        <v>284</v>
      </c>
      <c r="V5964" s="71" t="s">
        <v>51</v>
      </c>
      <c r="W5964" s="71" t="s">
        <v>51</v>
      </c>
      <c r="X5964" s="71" t="s">
        <v>51</v>
      </c>
      <c r="Y5964" s="72" t="str">
        <f>IF((OR((AND('[1]PWS Information'!$E$10="CWS",U5964="Single Family Residence",Q5964="Lead")),
(AND('[1]PWS Information'!$E$10="CWS",U5964="Multiple Family Residence",'[1]PWS Information'!$E$11="Yes",Q5964="Lead")),
(AND('[1]PWS Information'!$E$10="NTNC",Q5964="Lead")))),"Tier 1",
IF((OR((AND('[1]PWS Information'!$E$10="CWS",U5964="Multiple Family Residence",'[1]PWS Information'!$E$11="No",Q5964="Lead")),
(AND('[1]PWS Information'!$E$10="CWS",U5964="Other",Q5964="Lead")),
(AND('[1]PWS Information'!$E$10="CWS",U5964="Building",Q5964="Lead")))),"Tier 2",
IF((OR((AND('[1]PWS Information'!$E$10="CWS",U5964="Single Family Residence",Q5964="Galvanized Requiring Replacement")),
(AND('[1]PWS Information'!$E$10="CWS",U5964="Single Family Residence",Q5964="Galvanized Requiring Replacement",R5964="Yes")),
(AND('[1]PWS Information'!$E$10="NTNC",Q5964="Galvanized Requiring Replacement")),
(AND('[1]PWS Information'!$E$10="NTNC",U5964="Single Family Residence",R5964="Yes")))),"Tier 3",
IF((OR((AND('[1]PWS Information'!$E$10="CWS",U5964="Single Family Residence",S5964="Yes",Q5964="Non-Lead", J5964="Non-Lead - Copper",L5964="Before 1989")),
(AND('[1]PWS Information'!$E$10="CWS",U5964="Single Family Residence",S5964="Yes",Q5964="Non-Lead", N5964="Non-Lead - Copper",O5964="Before 1989")))),"Tier 4",
IF((OR((AND('[1]PWS Information'!$E$10="NTNC",Q5964="Non-Lead")),
(AND('[1]PWS Information'!$E$10="CWS",Q5964="Non-Lead",S5964="")),
(AND('[1]PWS Information'!$E$10="CWS",Q5964="Non-Lead",S5964="No")),
(AND('[1]PWS Information'!$E$10="CWS",Q5964="Non-Lead",S5964="Don't Know")),
(AND('[1]PWS Information'!$E$10="CWS",Q5964="Non-Lead", J5964="Non-Lead - Copper", S5964="Yes", L5964="Between 1989 and 2014")),
(AND('[1]PWS Information'!$E$10="CWS",Q5964="Non-Lead", J5964="Non-Lead - Copper", S5964="Yes", L5964="After 2014")),
(AND('[1]PWS Information'!$E$10="CWS",Q5964="Non-Lead", J5964="Non-Lead - Copper", S5964="Yes", L5964="Unknown")),
(AND('[1]PWS Information'!$E$10="CWS",Q5964="Non-Lead", N5964="Non-Lead - Copper", S5964="Yes", O5964="Between 1989 and 2014")),
(AND('[1]PWS Information'!$E$10="CWS",Q5964="Non-Lead", N5964="Non-Lead - Copper", S5964="Yes", O5964="After 2014")),
(AND('[1]PWS Information'!$E$10="CWS",Q5964="Non-Lead", N5964="Non-Lead - Copper", S5964="Yes", O5964="Unknown")),
(AND('[1]PWS Information'!$E$10="CWS",Q5964="Unknown")),
(AND('[1]PWS Information'!$E$10="NTNC",Q5964="Unknown")))),"Tier 5",
"")))))</f>
        <v>Tier 5</v>
      </c>
      <c r="Z5964" s="71"/>
      <c r="AA5964" s="71"/>
    </row>
    <row r="5965" spans="1:27" ht="57.6" x14ac:dyDescent="0.3">
      <c r="A5965" s="1"/>
      <c r="B5965" s="70">
        <v>6872911</v>
      </c>
      <c r="C5965" s="60" t="s">
        <v>2060</v>
      </c>
      <c r="D5965" s="61" t="s">
        <v>2061</v>
      </c>
      <c r="E5965" s="61" t="s">
        <v>128</v>
      </c>
      <c r="F5965" s="61">
        <v>78640</v>
      </c>
      <c r="G5965" s="62" t="s">
        <v>2064</v>
      </c>
      <c r="H5965" s="63">
        <v>29.968615</v>
      </c>
      <c r="I5965" s="64">
        <v>-97.854206000000005</v>
      </c>
      <c r="J5965" s="65" t="s">
        <v>50</v>
      </c>
      <c r="K5965" s="66" t="s">
        <v>51</v>
      </c>
      <c r="L5965" s="62" t="s">
        <v>52</v>
      </c>
      <c r="M5965" s="69"/>
      <c r="N5965" s="65" t="s">
        <v>50</v>
      </c>
      <c r="O5965" s="66" t="s">
        <v>52</v>
      </c>
      <c r="P5965" s="69"/>
      <c r="Q5965" s="55" t="str">
        <f t="shared" ref="Q5965:Q6035" si="93">IF((OR(J5965="Lead")),"Lead",
IF((OR(N5965="Lead")),"Lead",
IF((OR(J5965="Lead-lined galvanized")),"Lead",
IF((OR(N5965="Lead-lined galvanized")),"Lead",
IF((OR((AND(J5965="Unknown - Likely Lead",N5965="Galvanized")),
(AND(J5965="Unknown - Unlikely Lead",N5965="Galvanized")),
(AND(J5965="Unknown - Material Unknown",N5965="Galvanized")))),"Galvanized Requiring Replacement",
IF((OR((AND(J5965="Non-lead - Copper",K5965="Yes",N5965="Galvanized")),
(AND(J5965="Non-lead - Copper",K5965="Don't know",N5965="Galvanized")),
(AND(J5965="Non-lead - Copper",K5965="",N5965="Galvanized")),
(AND(J5965="Non-lead - Plastic",K5965="Yes",N5965="Galvanized")),
(AND(J5965="Non-lead - Plastic",K5965="Don't know",N5965="Galvanized")),
(AND(J5965="Non-lead - Plastic",K5965="",N5965="Galvanized")),
(AND(J5965="Non-lead",K5965="Yes",N5965="Galvanized")),
(AND(J5965="Non-lead",K5965="Don't know",N5965="Galvanized")),
(AND(J5965="Non-lead",K5965="",N5965="Galvanized")),
(AND(J5965="Non-lead - Other",K5965="Yes",N5965="Galvanized")),
(AND(J5965="Non-Lead - Other",K5965="Don't know",N5965="Galvanized")),
(AND(J5965="Galvanized",K5965="Yes",N5965="Galvanized")),
(AND(J5965="Galvanized",K5965="Don't know",N5965="Galvanized")),
(AND(J5965="Galvanized",K5965="",N5965="Galvanized")),
(AND(J5965="Non-Lead - Other",K5965="",N5965="Galvanized")))),"Galvanized Requiring Replacement",
IF((OR((AND(J5965="Non-lead - Copper",N5965="Non-lead - Copper")),
(AND(J5965="Non-lead - Copper",N5965="Non-lead - Plastic")),
(AND(J5965="Non-lead - Copper",N5965="Non-lead - Other")),
(AND(J5965="Non-lead - Copper",N5965="Non-lead")),
(AND(J5965="Non-lead - Plastic",N5965="Non-lead - Copper")),
(AND(J5965="Non-lead - Plastic",N5965="Non-lead - Plastic")),
(AND(J5965="Non-lead - Plastic",N5965="Non-lead - Other")),
(AND(J5965="Non-lead - Plastic",N5965="Non-lead")),
(AND(J5965="Non-lead",N5965="Non-lead - Copper")),
(AND(J5965="Non-lead",N5965="Non-lead - Plastic")),
(AND(J5965="Non-lead",N5965="Non-lead - Other")),
(AND(J5965="Non-lead",N5965="Non-lead")),
(AND(J5965="Non-lead - Other",N5965="Non-lead - Copper")),
(AND(J5965="Non-Lead - Other",N5965="Non-lead - Plastic")),
(AND(J5965="Non-Lead - Other",N5965="Non-lead")),
(AND(J5965="Non-Lead - Other",N5965="Non-lead - Other")))),"Non-Lead",
IF((OR((AND(J5965="Galvanized",N5965="Non-lead")),
(AND(J5965="Galvanized",N5965="Non-lead - Copper")),
(AND(J5965="Galvanized",N5965="Non-lead - Plastic")),
(AND(J5965="Galvanized",N5965="Non-lead")),
(AND(J5965="Galvanized",N5965="Non-lead - Other")))),"Non-Lead",
IF((OR((AND(J5965="Non-lead - Copper",K5965="No",N5965="Galvanized")),
(AND(J5965="Non-lead - Plastic",K5965="No",N5965="Galvanized")),
(AND(J5965="Non-lead",K5965="No",N5965="Galvanized")),
(AND(J5965="Galvanized",K5965="No",N5965="Galvanized")),
(AND(J5965="Non-lead - Other",K5965="No",N5965="Galvanized")))),"Non-lead",
IF((OR((AND(J5965="Unknown - Likely Lead",N5965="Unknown - Likely Lead")),
(AND(J5965="Unknown - Likely Lead",N5965="Unknown - Unlikely Lead")),
(AND(J5965="Unknown - Likely Lead",N5965="Unknown - Material Unknown")),
(AND(J5965="Unknown - Unlikely Lead",N5965="Unknown - Likely Lead")),
(AND(J5965="Unknown - Unlikely Lead",N5965="Unknown - Unlikely Lead")),
(AND(J5965="Unknown - Unlikely Lead",N5965="Unknown - Material Unknown")),
(AND(J5965="Unknown - Material Unknown",N5965="Unknown - Likely Lead")),
(AND(J5965="Unknown - Material Unknown",N5965="Unknown - Unlikely Lead")),
(AND(J5965="Unknown - Material Unknown",N5965="Unknown - Material Unknown")))),"Unknown",
IF((OR((AND(J5965="Unknown - Likely Lead",N5965="Non-lead - Copper")),
(AND(J5965="Unknown - Likely Lead",N5965="Non-lead - Plastic")),
(AND(J5965="Unknown - Likely Lead",N5965="Non-lead")),
(AND(J5965="Unknown - Likely Lead",N5965="Non-lead - Other")),
(AND(J5965="Unknown - Unlikely Lead",N5965="Non-lead - Copper")),
(AND(J5965="Unknown - Unlikely Lead",N5965="Non-lead - Plastic")),
(AND(J5965="Unknown - Unlikely Lead",N5965="Non-lead")),
(AND(J5965="Unknown - Unlikely Lead",N5965="Non-lead - Other")),
(AND(J5965="Unknown - Material Unknown",N5965="Non-lead - Copper")),
(AND(J5965="Unknown - Material Unknown",N5965="Non-lead - Plastic")),
(AND(J5965="Unknown - Material Unknown",N5965="Non-lead")),
(AND(J5965="Unknown - Material Unknown",N5965="Non-lead - Other")))),"Unknown",
IF((OR((AND(J5965="Non-lead - Copper",N5965="Unknown - Likely Lead")),
(AND(J5965="Non-lead - Copper",N5965="Unknown - Unlikely Lead")),
(AND(J5965="Non-lead - Copper",N5965="Unknown - Material Unknown")),
(AND(J5965="Non-lead - Plastic",N5965="Unknown - Likely Lead")),
(AND(J5965="Non-lead - Plastic",N5965="Unknown - Unlikely Lead")),
(AND(J5965="Non-lead - Plastic",N5965="Unknown - Material Unknown")),
(AND(J5965="Non-lead",N5965="Unknown - Likely Lead")),
(AND(J5965="Non-lead",N5965="Unknown - Unlikely Lead")),
(AND(J5965="Non-lead",N5965="Unknown - Material Unknown")),
(AND(J5965="Non-lead - Other",N5965="Unknown - Likely Lead")),
(AND(J5965="Non-Lead - Other",N5965="Unknown - Unlikely Lead")),
(AND(J5965="Non-Lead - Other",N5965="Unknown - Material Unknown")))),"Unknown",
IF((OR((AND(J5965="Galvanized",N5965="Unknown - Likely Lead")),
(AND(J5965="Galvanized",N5965="Unknown - Unlikely Lead")),
(AND(J5965="Galvanized",N5965="Unknown - Material Unknown")))),"Unknown",
IF((OR((AND(J5965="Galvanized",N5965="")))),"Galvanized Requiring Replacement",
IF((OR((AND(J5965="Non-lead - Copper",N5965="")),
(AND(J5965="Non-lead - Plastic",N5965="")),
(AND(J5965="Non-lead",N5965="")),
(AND(J5965="Non-lead - Other",N5965="")))),"Non-lead",
IF((OR((AND(J5965="Unknown - Likely Lead",N5965="")),
(AND(J5965="Unknown - Unlikely Lead",N5965="")),
(AND(J5965="Unknown - Material Unknown",N5965="")))),"Unknown",
""))))))))))))))))</f>
        <v>Non-Lead</v>
      </c>
      <c r="R5965" s="70" t="s">
        <v>51</v>
      </c>
      <c r="S5965" s="70" t="s">
        <v>51</v>
      </c>
      <c r="T5965" s="70"/>
      <c r="U5965" s="71" t="s">
        <v>284</v>
      </c>
      <c r="V5965" s="71" t="s">
        <v>51</v>
      </c>
      <c r="W5965" s="71" t="s">
        <v>51</v>
      </c>
      <c r="X5965" s="71" t="s">
        <v>51</v>
      </c>
      <c r="Y5965" s="72" t="str">
        <f>IF((OR((AND('[1]PWS Information'!$E$10="CWS",U5965="Single Family Residence",Q5965="Lead")),
(AND('[1]PWS Information'!$E$10="CWS",U5965="Multiple Family Residence",'[1]PWS Information'!$E$11="Yes",Q5965="Lead")),
(AND('[1]PWS Information'!$E$10="NTNC",Q5965="Lead")))),"Tier 1",
IF((OR((AND('[1]PWS Information'!$E$10="CWS",U5965="Multiple Family Residence",'[1]PWS Information'!$E$11="No",Q5965="Lead")),
(AND('[1]PWS Information'!$E$10="CWS",U5965="Other",Q5965="Lead")),
(AND('[1]PWS Information'!$E$10="CWS",U5965="Building",Q5965="Lead")))),"Tier 2",
IF((OR((AND('[1]PWS Information'!$E$10="CWS",U5965="Single Family Residence",Q5965="Galvanized Requiring Replacement")),
(AND('[1]PWS Information'!$E$10="CWS",U5965="Single Family Residence",Q5965="Galvanized Requiring Replacement",R5965="Yes")),
(AND('[1]PWS Information'!$E$10="NTNC",Q5965="Galvanized Requiring Replacement")),
(AND('[1]PWS Information'!$E$10="NTNC",U5965="Single Family Residence",R5965="Yes")))),"Tier 3",
IF((OR((AND('[1]PWS Information'!$E$10="CWS",U5965="Single Family Residence",S5965="Yes",Q5965="Non-Lead", J5965="Non-Lead - Copper",L5965="Before 1989")),
(AND('[1]PWS Information'!$E$10="CWS",U5965="Single Family Residence",S5965="Yes",Q5965="Non-Lead", N5965="Non-Lead - Copper",O5965="Before 1989")))),"Tier 4",
IF((OR((AND('[1]PWS Information'!$E$10="NTNC",Q5965="Non-Lead")),
(AND('[1]PWS Information'!$E$10="CWS",Q5965="Non-Lead",S5965="")),
(AND('[1]PWS Information'!$E$10="CWS",Q5965="Non-Lead",S5965="No")),
(AND('[1]PWS Information'!$E$10="CWS",Q5965="Non-Lead",S5965="Don't Know")),
(AND('[1]PWS Information'!$E$10="CWS",Q5965="Non-Lead", J5965="Non-Lead - Copper", S5965="Yes", L5965="Between 1989 and 2014")),
(AND('[1]PWS Information'!$E$10="CWS",Q5965="Non-Lead", J5965="Non-Lead - Copper", S5965="Yes", L5965="After 2014")),
(AND('[1]PWS Information'!$E$10="CWS",Q5965="Non-Lead", J5965="Non-Lead - Copper", S5965="Yes", L5965="Unknown")),
(AND('[1]PWS Information'!$E$10="CWS",Q5965="Non-Lead", N5965="Non-Lead - Copper", S5965="Yes", O5965="Between 1989 and 2014")),
(AND('[1]PWS Information'!$E$10="CWS",Q5965="Non-Lead", N5965="Non-Lead - Copper", S5965="Yes", O5965="After 2014")),
(AND('[1]PWS Information'!$E$10="CWS",Q5965="Non-Lead", N5965="Non-Lead - Copper", S5965="Yes", O5965="Unknown")),
(AND('[1]PWS Information'!$E$10="CWS",Q5965="Unknown")),
(AND('[1]PWS Information'!$E$10="NTNC",Q5965="Unknown")))),"Tier 5",
"")))))</f>
        <v>Tier 5</v>
      </c>
      <c r="Z5965" s="71"/>
      <c r="AA5965" s="71"/>
    </row>
    <row r="5966" spans="1:27" ht="57.6" x14ac:dyDescent="0.3">
      <c r="A5966" s="17"/>
      <c r="B5966" s="70">
        <v>6872911</v>
      </c>
      <c r="C5966" s="60" t="s">
        <v>2060</v>
      </c>
      <c r="D5966" s="61" t="s">
        <v>2061</v>
      </c>
      <c r="E5966" s="61" t="s">
        <v>128</v>
      </c>
      <c r="F5966" s="61">
        <v>78640</v>
      </c>
      <c r="G5966" s="62" t="s">
        <v>2064</v>
      </c>
      <c r="H5966" s="63">
        <v>29.968615</v>
      </c>
      <c r="I5966" s="64">
        <v>-97.854206000000005</v>
      </c>
      <c r="J5966" s="65" t="s">
        <v>50</v>
      </c>
      <c r="K5966" s="66" t="s">
        <v>51</v>
      </c>
      <c r="L5966" s="62" t="s">
        <v>52</v>
      </c>
      <c r="M5966" s="69"/>
      <c r="N5966" s="65" t="s">
        <v>50</v>
      </c>
      <c r="O5966" s="66" t="s">
        <v>52</v>
      </c>
      <c r="P5966" s="69"/>
      <c r="Q5966" s="55" t="str">
        <f t="shared" si="93"/>
        <v>Non-Lead</v>
      </c>
      <c r="R5966" s="70" t="s">
        <v>51</v>
      </c>
      <c r="S5966" s="70" t="s">
        <v>51</v>
      </c>
      <c r="T5966" s="70"/>
      <c r="U5966" s="71" t="s">
        <v>284</v>
      </c>
      <c r="V5966" s="71" t="s">
        <v>51</v>
      </c>
      <c r="W5966" s="71" t="s">
        <v>51</v>
      </c>
      <c r="X5966" s="71" t="s">
        <v>51</v>
      </c>
      <c r="Y5966" s="72" t="str">
        <f>IF((OR((AND('[1]PWS Information'!$E$10="CWS",U5966="Single Family Residence",Q5966="Lead")),
(AND('[1]PWS Information'!$E$10="CWS",U5966="Multiple Family Residence",'[1]PWS Information'!$E$11="Yes",Q5966="Lead")),
(AND('[1]PWS Information'!$E$10="NTNC",Q5966="Lead")))),"Tier 1",
IF((OR((AND('[1]PWS Information'!$E$10="CWS",U5966="Multiple Family Residence",'[1]PWS Information'!$E$11="No",Q5966="Lead")),
(AND('[1]PWS Information'!$E$10="CWS",U5966="Other",Q5966="Lead")),
(AND('[1]PWS Information'!$E$10="CWS",U5966="Building",Q5966="Lead")))),"Tier 2",
IF((OR((AND('[1]PWS Information'!$E$10="CWS",U5966="Single Family Residence",Q5966="Galvanized Requiring Replacement")),
(AND('[1]PWS Information'!$E$10="CWS",U5966="Single Family Residence",Q5966="Galvanized Requiring Replacement",R5966="Yes")),
(AND('[1]PWS Information'!$E$10="NTNC",Q5966="Galvanized Requiring Replacement")),
(AND('[1]PWS Information'!$E$10="NTNC",U5966="Single Family Residence",R5966="Yes")))),"Tier 3",
IF((OR((AND('[1]PWS Information'!$E$10="CWS",U5966="Single Family Residence",S5966="Yes",Q5966="Non-Lead", J5966="Non-Lead - Copper",L5966="Before 1989")),
(AND('[1]PWS Information'!$E$10="CWS",U5966="Single Family Residence",S5966="Yes",Q5966="Non-Lead", N5966="Non-Lead - Copper",O5966="Before 1989")))),"Tier 4",
IF((OR((AND('[1]PWS Information'!$E$10="NTNC",Q5966="Non-Lead")),
(AND('[1]PWS Information'!$E$10="CWS",Q5966="Non-Lead",S5966="")),
(AND('[1]PWS Information'!$E$10="CWS",Q5966="Non-Lead",S5966="No")),
(AND('[1]PWS Information'!$E$10="CWS",Q5966="Non-Lead",S5966="Don't Know")),
(AND('[1]PWS Information'!$E$10="CWS",Q5966="Non-Lead", J5966="Non-Lead - Copper", S5966="Yes", L5966="Between 1989 and 2014")),
(AND('[1]PWS Information'!$E$10="CWS",Q5966="Non-Lead", J5966="Non-Lead - Copper", S5966="Yes", L5966="After 2014")),
(AND('[1]PWS Information'!$E$10="CWS",Q5966="Non-Lead", J5966="Non-Lead - Copper", S5966="Yes", L5966="Unknown")),
(AND('[1]PWS Information'!$E$10="CWS",Q5966="Non-Lead", N5966="Non-Lead - Copper", S5966="Yes", O5966="Between 1989 and 2014")),
(AND('[1]PWS Information'!$E$10="CWS",Q5966="Non-Lead", N5966="Non-Lead - Copper", S5966="Yes", O5966="After 2014")),
(AND('[1]PWS Information'!$E$10="CWS",Q5966="Non-Lead", N5966="Non-Lead - Copper", S5966="Yes", O5966="Unknown")),
(AND('[1]PWS Information'!$E$10="CWS",Q5966="Unknown")),
(AND('[1]PWS Information'!$E$10="NTNC",Q5966="Unknown")))),"Tier 5",
"")))))</f>
        <v>Tier 5</v>
      </c>
      <c r="Z5966" s="71"/>
      <c r="AA5966" s="71"/>
    </row>
    <row r="5967" spans="1:27" ht="57.6" x14ac:dyDescent="0.3">
      <c r="A5967" s="1"/>
      <c r="B5967" s="70">
        <v>6872911</v>
      </c>
      <c r="C5967" s="60" t="s">
        <v>2060</v>
      </c>
      <c r="D5967" s="61" t="s">
        <v>2061</v>
      </c>
      <c r="E5967" s="61" t="s">
        <v>128</v>
      </c>
      <c r="F5967" s="61">
        <v>78640</v>
      </c>
      <c r="G5967" s="62" t="s">
        <v>2064</v>
      </c>
      <c r="H5967" s="63">
        <v>29.968615</v>
      </c>
      <c r="I5967" s="64">
        <v>-97.854206000000005</v>
      </c>
      <c r="J5967" s="65" t="s">
        <v>50</v>
      </c>
      <c r="K5967" s="66" t="s">
        <v>51</v>
      </c>
      <c r="L5967" s="62" t="s">
        <v>52</v>
      </c>
      <c r="M5967" s="69"/>
      <c r="N5967" s="65" t="s">
        <v>50</v>
      </c>
      <c r="O5967" s="66" t="s">
        <v>52</v>
      </c>
      <c r="P5967" s="69"/>
      <c r="Q5967" s="55" t="str">
        <f t="shared" si="93"/>
        <v>Non-Lead</v>
      </c>
      <c r="R5967" s="70" t="s">
        <v>51</v>
      </c>
      <c r="S5967" s="70" t="s">
        <v>51</v>
      </c>
      <c r="T5967" s="70"/>
      <c r="U5967" s="71" t="s">
        <v>284</v>
      </c>
      <c r="V5967" s="71" t="s">
        <v>51</v>
      </c>
      <c r="W5967" s="71" t="s">
        <v>51</v>
      </c>
      <c r="X5967" s="71" t="s">
        <v>51</v>
      </c>
      <c r="Y5967" s="72" t="str">
        <f>IF((OR((AND('[1]PWS Information'!$E$10="CWS",U5967="Single Family Residence",Q5967="Lead")),
(AND('[1]PWS Information'!$E$10="CWS",U5967="Multiple Family Residence",'[1]PWS Information'!$E$11="Yes",Q5967="Lead")),
(AND('[1]PWS Information'!$E$10="NTNC",Q5967="Lead")))),"Tier 1",
IF((OR((AND('[1]PWS Information'!$E$10="CWS",U5967="Multiple Family Residence",'[1]PWS Information'!$E$11="No",Q5967="Lead")),
(AND('[1]PWS Information'!$E$10="CWS",U5967="Other",Q5967="Lead")),
(AND('[1]PWS Information'!$E$10="CWS",U5967="Building",Q5967="Lead")))),"Tier 2",
IF((OR((AND('[1]PWS Information'!$E$10="CWS",U5967="Single Family Residence",Q5967="Galvanized Requiring Replacement")),
(AND('[1]PWS Information'!$E$10="CWS",U5967="Single Family Residence",Q5967="Galvanized Requiring Replacement",R5967="Yes")),
(AND('[1]PWS Information'!$E$10="NTNC",Q5967="Galvanized Requiring Replacement")),
(AND('[1]PWS Information'!$E$10="NTNC",U5967="Single Family Residence",R5967="Yes")))),"Tier 3",
IF((OR((AND('[1]PWS Information'!$E$10="CWS",U5967="Single Family Residence",S5967="Yes",Q5967="Non-Lead", J5967="Non-Lead - Copper",L5967="Before 1989")),
(AND('[1]PWS Information'!$E$10="CWS",U5967="Single Family Residence",S5967="Yes",Q5967="Non-Lead", N5967="Non-Lead - Copper",O5967="Before 1989")))),"Tier 4",
IF((OR((AND('[1]PWS Information'!$E$10="NTNC",Q5967="Non-Lead")),
(AND('[1]PWS Information'!$E$10="CWS",Q5967="Non-Lead",S5967="")),
(AND('[1]PWS Information'!$E$10="CWS",Q5967="Non-Lead",S5967="No")),
(AND('[1]PWS Information'!$E$10="CWS",Q5967="Non-Lead",S5967="Don't Know")),
(AND('[1]PWS Information'!$E$10="CWS",Q5967="Non-Lead", J5967="Non-Lead - Copper", S5967="Yes", L5967="Between 1989 and 2014")),
(AND('[1]PWS Information'!$E$10="CWS",Q5967="Non-Lead", J5967="Non-Lead - Copper", S5967="Yes", L5967="After 2014")),
(AND('[1]PWS Information'!$E$10="CWS",Q5967="Non-Lead", J5967="Non-Lead - Copper", S5967="Yes", L5967="Unknown")),
(AND('[1]PWS Information'!$E$10="CWS",Q5967="Non-Lead", N5967="Non-Lead - Copper", S5967="Yes", O5967="Between 1989 and 2014")),
(AND('[1]PWS Information'!$E$10="CWS",Q5967="Non-Lead", N5967="Non-Lead - Copper", S5967="Yes", O5967="After 2014")),
(AND('[1]PWS Information'!$E$10="CWS",Q5967="Non-Lead", N5967="Non-Lead - Copper", S5967="Yes", O5967="Unknown")),
(AND('[1]PWS Information'!$E$10="CWS",Q5967="Unknown")),
(AND('[1]PWS Information'!$E$10="NTNC",Q5967="Unknown")))),"Tier 5",
"")))))</f>
        <v>Tier 5</v>
      </c>
      <c r="Z5967" s="71"/>
      <c r="AA5967" s="71"/>
    </row>
    <row r="5968" spans="1:27" ht="57.6" x14ac:dyDescent="0.3">
      <c r="A5968" s="1"/>
      <c r="B5968" s="70">
        <v>6872911</v>
      </c>
      <c r="C5968" s="60" t="s">
        <v>2060</v>
      </c>
      <c r="D5968" s="61" t="s">
        <v>2061</v>
      </c>
      <c r="E5968" s="61" t="s">
        <v>128</v>
      </c>
      <c r="F5968" s="61">
        <v>78640</v>
      </c>
      <c r="G5968" s="62" t="s">
        <v>2064</v>
      </c>
      <c r="H5968" s="63">
        <v>29.968615</v>
      </c>
      <c r="I5968" s="64">
        <v>-97.854206000000005</v>
      </c>
      <c r="J5968" s="65" t="s">
        <v>50</v>
      </c>
      <c r="K5968" s="66" t="s">
        <v>51</v>
      </c>
      <c r="L5968" s="62" t="s">
        <v>52</v>
      </c>
      <c r="M5968" s="69"/>
      <c r="N5968" s="65" t="s">
        <v>50</v>
      </c>
      <c r="O5968" s="66" t="s">
        <v>52</v>
      </c>
      <c r="P5968" s="69"/>
      <c r="Q5968" s="55" t="str">
        <f t="shared" si="93"/>
        <v>Non-Lead</v>
      </c>
      <c r="R5968" s="70" t="s">
        <v>51</v>
      </c>
      <c r="S5968" s="70" t="s">
        <v>51</v>
      </c>
      <c r="T5968" s="70"/>
      <c r="U5968" s="71" t="s">
        <v>284</v>
      </c>
      <c r="V5968" s="71" t="s">
        <v>51</v>
      </c>
      <c r="W5968" s="71" t="s">
        <v>51</v>
      </c>
      <c r="X5968" s="71" t="s">
        <v>51</v>
      </c>
      <c r="Y5968" s="72" t="str">
        <f>IF((OR((AND('[1]PWS Information'!$E$10="CWS",U5968="Single Family Residence",Q5968="Lead")),
(AND('[1]PWS Information'!$E$10="CWS",U5968="Multiple Family Residence",'[1]PWS Information'!$E$11="Yes",Q5968="Lead")),
(AND('[1]PWS Information'!$E$10="NTNC",Q5968="Lead")))),"Tier 1",
IF((OR((AND('[1]PWS Information'!$E$10="CWS",U5968="Multiple Family Residence",'[1]PWS Information'!$E$11="No",Q5968="Lead")),
(AND('[1]PWS Information'!$E$10="CWS",U5968="Other",Q5968="Lead")),
(AND('[1]PWS Information'!$E$10="CWS",U5968="Building",Q5968="Lead")))),"Tier 2",
IF((OR((AND('[1]PWS Information'!$E$10="CWS",U5968="Single Family Residence",Q5968="Galvanized Requiring Replacement")),
(AND('[1]PWS Information'!$E$10="CWS",U5968="Single Family Residence",Q5968="Galvanized Requiring Replacement",R5968="Yes")),
(AND('[1]PWS Information'!$E$10="NTNC",Q5968="Galvanized Requiring Replacement")),
(AND('[1]PWS Information'!$E$10="NTNC",U5968="Single Family Residence",R5968="Yes")))),"Tier 3",
IF((OR((AND('[1]PWS Information'!$E$10="CWS",U5968="Single Family Residence",S5968="Yes",Q5968="Non-Lead", J5968="Non-Lead - Copper",L5968="Before 1989")),
(AND('[1]PWS Information'!$E$10="CWS",U5968="Single Family Residence",S5968="Yes",Q5968="Non-Lead", N5968="Non-Lead - Copper",O5968="Before 1989")))),"Tier 4",
IF((OR((AND('[1]PWS Information'!$E$10="NTNC",Q5968="Non-Lead")),
(AND('[1]PWS Information'!$E$10="CWS",Q5968="Non-Lead",S5968="")),
(AND('[1]PWS Information'!$E$10="CWS",Q5968="Non-Lead",S5968="No")),
(AND('[1]PWS Information'!$E$10="CWS",Q5968="Non-Lead",S5968="Don't Know")),
(AND('[1]PWS Information'!$E$10="CWS",Q5968="Non-Lead", J5968="Non-Lead - Copper", S5968="Yes", L5968="Between 1989 and 2014")),
(AND('[1]PWS Information'!$E$10="CWS",Q5968="Non-Lead", J5968="Non-Lead - Copper", S5968="Yes", L5968="After 2014")),
(AND('[1]PWS Information'!$E$10="CWS",Q5968="Non-Lead", J5968="Non-Lead - Copper", S5968="Yes", L5968="Unknown")),
(AND('[1]PWS Information'!$E$10="CWS",Q5968="Non-Lead", N5968="Non-Lead - Copper", S5968="Yes", O5968="Between 1989 and 2014")),
(AND('[1]PWS Information'!$E$10="CWS",Q5968="Non-Lead", N5968="Non-Lead - Copper", S5968="Yes", O5968="After 2014")),
(AND('[1]PWS Information'!$E$10="CWS",Q5968="Non-Lead", N5968="Non-Lead - Copper", S5968="Yes", O5968="Unknown")),
(AND('[1]PWS Information'!$E$10="CWS",Q5968="Unknown")),
(AND('[1]PWS Information'!$E$10="NTNC",Q5968="Unknown")))),"Tier 5",
"")))))</f>
        <v>Tier 5</v>
      </c>
      <c r="Z5968" s="71"/>
      <c r="AA5968" s="71"/>
    </row>
    <row r="5969" spans="1:27" ht="57.6" x14ac:dyDescent="0.3">
      <c r="A5969" s="1"/>
      <c r="B5969" s="70">
        <v>6872911</v>
      </c>
      <c r="C5969" s="60" t="s">
        <v>2060</v>
      </c>
      <c r="D5969" s="61" t="s">
        <v>2061</v>
      </c>
      <c r="E5969" s="61" t="s">
        <v>128</v>
      </c>
      <c r="F5969" s="61">
        <v>78640</v>
      </c>
      <c r="G5969" s="62" t="s">
        <v>2064</v>
      </c>
      <c r="H5969" s="63">
        <v>29.968615</v>
      </c>
      <c r="I5969" s="64">
        <v>-97.854206000000005</v>
      </c>
      <c r="J5969" s="65" t="s">
        <v>50</v>
      </c>
      <c r="K5969" s="66" t="s">
        <v>51</v>
      </c>
      <c r="L5969" s="62" t="s">
        <v>52</v>
      </c>
      <c r="M5969" s="69"/>
      <c r="N5969" s="65" t="s">
        <v>50</v>
      </c>
      <c r="O5969" s="66" t="s">
        <v>52</v>
      </c>
      <c r="P5969" s="69"/>
      <c r="Q5969" s="55" t="str">
        <f t="shared" si="93"/>
        <v>Non-Lead</v>
      </c>
      <c r="R5969" s="70" t="s">
        <v>51</v>
      </c>
      <c r="S5969" s="70" t="s">
        <v>51</v>
      </c>
      <c r="T5969" s="70"/>
      <c r="U5969" s="71" t="s">
        <v>284</v>
      </c>
      <c r="V5969" s="71" t="s">
        <v>51</v>
      </c>
      <c r="W5969" s="71" t="s">
        <v>51</v>
      </c>
      <c r="X5969" s="71" t="s">
        <v>51</v>
      </c>
      <c r="Y5969" s="72" t="str">
        <f>IF((OR((AND('[1]PWS Information'!$E$10="CWS",U5969="Single Family Residence",Q5969="Lead")),
(AND('[1]PWS Information'!$E$10="CWS",U5969="Multiple Family Residence",'[1]PWS Information'!$E$11="Yes",Q5969="Lead")),
(AND('[1]PWS Information'!$E$10="NTNC",Q5969="Lead")))),"Tier 1",
IF((OR((AND('[1]PWS Information'!$E$10="CWS",U5969="Multiple Family Residence",'[1]PWS Information'!$E$11="No",Q5969="Lead")),
(AND('[1]PWS Information'!$E$10="CWS",U5969="Other",Q5969="Lead")),
(AND('[1]PWS Information'!$E$10="CWS",U5969="Building",Q5969="Lead")))),"Tier 2",
IF((OR((AND('[1]PWS Information'!$E$10="CWS",U5969="Single Family Residence",Q5969="Galvanized Requiring Replacement")),
(AND('[1]PWS Information'!$E$10="CWS",U5969="Single Family Residence",Q5969="Galvanized Requiring Replacement",R5969="Yes")),
(AND('[1]PWS Information'!$E$10="NTNC",Q5969="Galvanized Requiring Replacement")),
(AND('[1]PWS Information'!$E$10="NTNC",U5969="Single Family Residence",R5969="Yes")))),"Tier 3",
IF((OR((AND('[1]PWS Information'!$E$10="CWS",U5969="Single Family Residence",S5969="Yes",Q5969="Non-Lead", J5969="Non-Lead - Copper",L5969="Before 1989")),
(AND('[1]PWS Information'!$E$10="CWS",U5969="Single Family Residence",S5969="Yes",Q5969="Non-Lead", N5969="Non-Lead - Copper",O5969="Before 1989")))),"Tier 4",
IF((OR((AND('[1]PWS Information'!$E$10="NTNC",Q5969="Non-Lead")),
(AND('[1]PWS Information'!$E$10="CWS",Q5969="Non-Lead",S5969="")),
(AND('[1]PWS Information'!$E$10="CWS",Q5969="Non-Lead",S5969="No")),
(AND('[1]PWS Information'!$E$10="CWS",Q5969="Non-Lead",S5969="Don't Know")),
(AND('[1]PWS Information'!$E$10="CWS",Q5969="Non-Lead", J5969="Non-Lead - Copper", S5969="Yes", L5969="Between 1989 and 2014")),
(AND('[1]PWS Information'!$E$10="CWS",Q5969="Non-Lead", J5969="Non-Lead - Copper", S5969="Yes", L5969="After 2014")),
(AND('[1]PWS Information'!$E$10="CWS",Q5969="Non-Lead", J5969="Non-Lead - Copper", S5969="Yes", L5969="Unknown")),
(AND('[1]PWS Information'!$E$10="CWS",Q5969="Non-Lead", N5969="Non-Lead - Copper", S5969="Yes", O5969="Between 1989 and 2014")),
(AND('[1]PWS Information'!$E$10="CWS",Q5969="Non-Lead", N5969="Non-Lead - Copper", S5969="Yes", O5969="After 2014")),
(AND('[1]PWS Information'!$E$10="CWS",Q5969="Non-Lead", N5969="Non-Lead - Copper", S5969="Yes", O5969="Unknown")),
(AND('[1]PWS Information'!$E$10="CWS",Q5969="Unknown")),
(AND('[1]PWS Information'!$E$10="NTNC",Q5969="Unknown")))),"Tier 5",
"")))))</f>
        <v>Tier 5</v>
      </c>
      <c r="Z5969" s="71"/>
      <c r="AA5969" s="71"/>
    </row>
    <row r="5970" spans="1:27" ht="57.6" x14ac:dyDescent="0.3">
      <c r="A5970" s="17"/>
      <c r="B5970" s="70">
        <v>6872911</v>
      </c>
      <c r="C5970" s="60" t="s">
        <v>2060</v>
      </c>
      <c r="D5970" s="61" t="s">
        <v>2061</v>
      </c>
      <c r="E5970" s="61" t="s">
        <v>128</v>
      </c>
      <c r="F5970" s="61">
        <v>78640</v>
      </c>
      <c r="G5970" s="62" t="s">
        <v>2064</v>
      </c>
      <c r="H5970" s="63">
        <v>29.968615</v>
      </c>
      <c r="I5970" s="64">
        <v>-97.854206000000005</v>
      </c>
      <c r="J5970" s="65" t="s">
        <v>50</v>
      </c>
      <c r="K5970" s="66" t="s">
        <v>51</v>
      </c>
      <c r="L5970" s="62" t="s">
        <v>52</v>
      </c>
      <c r="M5970" s="69"/>
      <c r="N5970" s="65" t="s">
        <v>50</v>
      </c>
      <c r="O5970" s="66" t="s">
        <v>52</v>
      </c>
      <c r="P5970" s="69"/>
      <c r="Q5970" s="55" t="str">
        <f t="shared" si="93"/>
        <v>Non-Lead</v>
      </c>
      <c r="R5970" s="70" t="s">
        <v>51</v>
      </c>
      <c r="S5970" s="70" t="s">
        <v>51</v>
      </c>
      <c r="T5970" s="70"/>
      <c r="U5970" s="71" t="s">
        <v>284</v>
      </c>
      <c r="V5970" s="71" t="s">
        <v>51</v>
      </c>
      <c r="W5970" s="71" t="s">
        <v>51</v>
      </c>
      <c r="X5970" s="71" t="s">
        <v>51</v>
      </c>
      <c r="Y5970" s="72" t="str">
        <f>IF((OR((AND('[1]PWS Information'!$E$10="CWS",U5970="Single Family Residence",Q5970="Lead")),
(AND('[1]PWS Information'!$E$10="CWS",U5970="Multiple Family Residence",'[1]PWS Information'!$E$11="Yes",Q5970="Lead")),
(AND('[1]PWS Information'!$E$10="NTNC",Q5970="Lead")))),"Tier 1",
IF((OR((AND('[1]PWS Information'!$E$10="CWS",U5970="Multiple Family Residence",'[1]PWS Information'!$E$11="No",Q5970="Lead")),
(AND('[1]PWS Information'!$E$10="CWS",U5970="Other",Q5970="Lead")),
(AND('[1]PWS Information'!$E$10="CWS",U5970="Building",Q5970="Lead")))),"Tier 2",
IF((OR((AND('[1]PWS Information'!$E$10="CWS",U5970="Single Family Residence",Q5970="Galvanized Requiring Replacement")),
(AND('[1]PWS Information'!$E$10="CWS",U5970="Single Family Residence",Q5970="Galvanized Requiring Replacement",R5970="Yes")),
(AND('[1]PWS Information'!$E$10="NTNC",Q5970="Galvanized Requiring Replacement")),
(AND('[1]PWS Information'!$E$10="NTNC",U5970="Single Family Residence",R5970="Yes")))),"Tier 3",
IF((OR((AND('[1]PWS Information'!$E$10="CWS",U5970="Single Family Residence",S5970="Yes",Q5970="Non-Lead", J5970="Non-Lead - Copper",L5970="Before 1989")),
(AND('[1]PWS Information'!$E$10="CWS",U5970="Single Family Residence",S5970="Yes",Q5970="Non-Lead", N5970="Non-Lead - Copper",O5970="Before 1989")))),"Tier 4",
IF((OR((AND('[1]PWS Information'!$E$10="NTNC",Q5970="Non-Lead")),
(AND('[1]PWS Information'!$E$10="CWS",Q5970="Non-Lead",S5970="")),
(AND('[1]PWS Information'!$E$10="CWS",Q5970="Non-Lead",S5970="No")),
(AND('[1]PWS Information'!$E$10="CWS",Q5970="Non-Lead",S5970="Don't Know")),
(AND('[1]PWS Information'!$E$10="CWS",Q5970="Non-Lead", J5970="Non-Lead - Copper", S5970="Yes", L5970="Between 1989 and 2014")),
(AND('[1]PWS Information'!$E$10="CWS",Q5970="Non-Lead", J5970="Non-Lead - Copper", S5970="Yes", L5970="After 2014")),
(AND('[1]PWS Information'!$E$10="CWS",Q5970="Non-Lead", J5970="Non-Lead - Copper", S5970="Yes", L5970="Unknown")),
(AND('[1]PWS Information'!$E$10="CWS",Q5970="Non-Lead", N5970="Non-Lead - Copper", S5970="Yes", O5970="Between 1989 and 2014")),
(AND('[1]PWS Information'!$E$10="CWS",Q5970="Non-Lead", N5970="Non-Lead - Copper", S5970="Yes", O5970="After 2014")),
(AND('[1]PWS Information'!$E$10="CWS",Q5970="Non-Lead", N5970="Non-Lead - Copper", S5970="Yes", O5970="Unknown")),
(AND('[1]PWS Information'!$E$10="CWS",Q5970="Unknown")),
(AND('[1]PWS Information'!$E$10="NTNC",Q5970="Unknown")))),"Tier 5",
"")))))</f>
        <v>Tier 5</v>
      </c>
      <c r="Z5970" s="71"/>
      <c r="AA5970" s="71"/>
    </row>
    <row r="5971" spans="1:27" ht="57.6" x14ac:dyDescent="0.3">
      <c r="A5971" s="1"/>
      <c r="B5971" s="70">
        <v>6872911</v>
      </c>
      <c r="C5971" s="60" t="s">
        <v>2060</v>
      </c>
      <c r="D5971" s="61" t="s">
        <v>2061</v>
      </c>
      <c r="E5971" s="61" t="s">
        <v>128</v>
      </c>
      <c r="F5971" s="61">
        <v>78640</v>
      </c>
      <c r="G5971" s="62" t="s">
        <v>2064</v>
      </c>
      <c r="H5971" s="63">
        <v>29.968615</v>
      </c>
      <c r="I5971" s="64">
        <v>-97.854206000000005</v>
      </c>
      <c r="J5971" s="65" t="s">
        <v>50</v>
      </c>
      <c r="K5971" s="66" t="s">
        <v>51</v>
      </c>
      <c r="L5971" s="62" t="s">
        <v>52</v>
      </c>
      <c r="M5971" s="69"/>
      <c r="N5971" s="65" t="s">
        <v>50</v>
      </c>
      <c r="O5971" s="66" t="s">
        <v>52</v>
      </c>
      <c r="P5971" s="69"/>
      <c r="Q5971" s="55" t="str">
        <f t="shared" si="93"/>
        <v>Non-Lead</v>
      </c>
      <c r="R5971" s="70" t="s">
        <v>51</v>
      </c>
      <c r="S5971" s="70" t="s">
        <v>51</v>
      </c>
      <c r="T5971" s="70"/>
      <c r="U5971" s="71" t="s">
        <v>284</v>
      </c>
      <c r="V5971" s="71" t="s">
        <v>51</v>
      </c>
      <c r="W5971" s="71" t="s">
        <v>51</v>
      </c>
      <c r="X5971" s="71" t="s">
        <v>51</v>
      </c>
      <c r="Y5971" s="72" t="str">
        <f>IF((OR((AND('[1]PWS Information'!$E$10="CWS",U5971="Single Family Residence",Q5971="Lead")),
(AND('[1]PWS Information'!$E$10="CWS",U5971="Multiple Family Residence",'[1]PWS Information'!$E$11="Yes",Q5971="Lead")),
(AND('[1]PWS Information'!$E$10="NTNC",Q5971="Lead")))),"Tier 1",
IF((OR((AND('[1]PWS Information'!$E$10="CWS",U5971="Multiple Family Residence",'[1]PWS Information'!$E$11="No",Q5971="Lead")),
(AND('[1]PWS Information'!$E$10="CWS",U5971="Other",Q5971="Lead")),
(AND('[1]PWS Information'!$E$10="CWS",U5971="Building",Q5971="Lead")))),"Tier 2",
IF((OR((AND('[1]PWS Information'!$E$10="CWS",U5971="Single Family Residence",Q5971="Galvanized Requiring Replacement")),
(AND('[1]PWS Information'!$E$10="CWS",U5971="Single Family Residence",Q5971="Galvanized Requiring Replacement",R5971="Yes")),
(AND('[1]PWS Information'!$E$10="NTNC",Q5971="Galvanized Requiring Replacement")),
(AND('[1]PWS Information'!$E$10="NTNC",U5971="Single Family Residence",R5971="Yes")))),"Tier 3",
IF((OR((AND('[1]PWS Information'!$E$10="CWS",U5971="Single Family Residence",S5971="Yes",Q5971="Non-Lead", J5971="Non-Lead - Copper",L5971="Before 1989")),
(AND('[1]PWS Information'!$E$10="CWS",U5971="Single Family Residence",S5971="Yes",Q5971="Non-Lead", N5971="Non-Lead - Copper",O5971="Before 1989")))),"Tier 4",
IF((OR((AND('[1]PWS Information'!$E$10="NTNC",Q5971="Non-Lead")),
(AND('[1]PWS Information'!$E$10="CWS",Q5971="Non-Lead",S5971="")),
(AND('[1]PWS Information'!$E$10="CWS",Q5971="Non-Lead",S5971="No")),
(AND('[1]PWS Information'!$E$10="CWS",Q5971="Non-Lead",S5971="Don't Know")),
(AND('[1]PWS Information'!$E$10="CWS",Q5971="Non-Lead", J5971="Non-Lead - Copper", S5971="Yes", L5971="Between 1989 and 2014")),
(AND('[1]PWS Information'!$E$10="CWS",Q5971="Non-Lead", J5971="Non-Lead - Copper", S5971="Yes", L5971="After 2014")),
(AND('[1]PWS Information'!$E$10="CWS",Q5971="Non-Lead", J5971="Non-Lead - Copper", S5971="Yes", L5971="Unknown")),
(AND('[1]PWS Information'!$E$10="CWS",Q5971="Non-Lead", N5971="Non-Lead - Copper", S5971="Yes", O5971="Between 1989 and 2014")),
(AND('[1]PWS Information'!$E$10="CWS",Q5971="Non-Lead", N5971="Non-Lead - Copper", S5971="Yes", O5971="After 2014")),
(AND('[1]PWS Information'!$E$10="CWS",Q5971="Non-Lead", N5971="Non-Lead - Copper", S5971="Yes", O5971="Unknown")),
(AND('[1]PWS Information'!$E$10="CWS",Q5971="Unknown")),
(AND('[1]PWS Information'!$E$10="NTNC",Q5971="Unknown")))),"Tier 5",
"")))))</f>
        <v>Tier 5</v>
      </c>
      <c r="Z5971" s="71"/>
      <c r="AA5971" s="71"/>
    </row>
    <row r="5972" spans="1:27" ht="57.6" x14ac:dyDescent="0.3">
      <c r="A5972" s="1"/>
      <c r="B5972" s="70">
        <v>6872911</v>
      </c>
      <c r="C5972" s="60" t="s">
        <v>2060</v>
      </c>
      <c r="D5972" s="61" t="s">
        <v>2061</v>
      </c>
      <c r="E5972" s="61" t="s">
        <v>128</v>
      </c>
      <c r="F5972" s="61">
        <v>78640</v>
      </c>
      <c r="G5972" s="62" t="s">
        <v>2064</v>
      </c>
      <c r="H5972" s="63">
        <v>29.968615</v>
      </c>
      <c r="I5972" s="64">
        <v>-97.854206000000005</v>
      </c>
      <c r="J5972" s="65" t="s">
        <v>50</v>
      </c>
      <c r="K5972" s="66" t="s">
        <v>51</v>
      </c>
      <c r="L5972" s="62" t="s">
        <v>52</v>
      </c>
      <c r="M5972" s="69"/>
      <c r="N5972" s="65" t="s">
        <v>50</v>
      </c>
      <c r="O5972" s="66" t="s">
        <v>52</v>
      </c>
      <c r="P5972" s="69"/>
      <c r="Q5972" s="55" t="str">
        <f t="shared" si="93"/>
        <v>Non-Lead</v>
      </c>
      <c r="R5972" s="70" t="s">
        <v>51</v>
      </c>
      <c r="S5972" s="70" t="s">
        <v>51</v>
      </c>
      <c r="T5972" s="70"/>
      <c r="U5972" s="71" t="s">
        <v>284</v>
      </c>
      <c r="V5972" s="71" t="s">
        <v>51</v>
      </c>
      <c r="W5972" s="71" t="s">
        <v>51</v>
      </c>
      <c r="X5972" s="71" t="s">
        <v>51</v>
      </c>
      <c r="Y5972" s="72" t="str">
        <f>IF((OR((AND('[1]PWS Information'!$E$10="CWS",U5972="Single Family Residence",Q5972="Lead")),
(AND('[1]PWS Information'!$E$10="CWS",U5972="Multiple Family Residence",'[1]PWS Information'!$E$11="Yes",Q5972="Lead")),
(AND('[1]PWS Information'!$E$10="NTNC",Q5972="Lead")))),"Tier 1",
IF((OR((AND('[1]PWS Information'!$E$10="CWS",U5972="Multiple Family Residence",'[1]PWS Information'!$E$11="No",Q5972="Lead")),
(AND('[1]PWS Information'!$E$10="CWS",U5972="Other",Q5972="Lead")),
(AND('[1]PWS Information'!$E$10="CWS",U5972="Building",Q5972="Lead")))),"Tier 2",
IF((OR((AND('[1]PWS Information'!$E$10="CWS",U5972="Single Family Residence",Q5972="Galvanized Requiring Replacement")),
(AND('[1]PWS Information'!$E$10="CWS",U5972="Single Family Residence",Q5972="Galvanized Requiring Replacement",R5972="Yes")),
(AND('[1]PWS Information'!$E$10="NTNC",Q5972="Galvanized Requiring Replacement")),
(AND('[1]PWS Information'!$E$10="NTNC",U5972="Single Family Residence",R5972="Yes")))),"Tier 3",
IF((OR((AND('[1]PWS Information'!$E$10="CWS",U5972="Single Family Residence",S5972="Yes",Q5972="Non-Lead", J5972="Non-Lead - Copper",L5972="Before 1989")),
(AND('[1]PWS Information'!$E$10="CWS",U5972="Single Family Residence",S5972="Yes",Q5972="Non-Lead", N5972="Non-Lead - Copper",O5972="Before 1989")))),"Tier 4",
IF((OR((AND('[1]PWS Information'!$E$10="NTNC",Q5972="Non-Lead")),
(AND('[1]PWS Information'!$E$10="CWS",Q5972="Non-Lead",S5972="")),
(AND('[1]PWS Information'!$E$10="CWS",Q5972="Non-Lead",S5972="No")),
(AND('[1]PWS Information'!$E$10="CWS",Q5972="Non-Lead",S5972="Don't Know")),
(AND('[1]PWS Information'!$E$10="CWS",Q5972="Non-Lead", J5972="Non-Lead - Copper", S5972="Yes", L5972="Between 1989 and 2014")),
(AND('[1]PWS Information'!$E$10="CWS",Q5972="Non-Lead", J5972="Non-Lead - Copper", S5972="Yes", L5972="After 2014")),
(AND('[1]PWS Information'!$E$10="CWS",Q5972="Non-Lead", J5972="Non-Lead - Copper", S5972="Yes", L5972="Unknown")),
(AND('[1]PWS Information'!$E$10="CWS",Q5972="Non-Lead", N5972="Non-Lead - Copper", S5972="Yes", O5972="Between 1989 and 2014")),
(AND('[1]PWS Information'!$E$10="CWS",Q5972="Non-Lead", N5972="Non-Lead - Copper", S5972="Yes", O5972="After 2014")),
(AND('[1]PWS Information'!$E$10="CWS",Q5972="Non-Lead", N5972="Non-Lead - Copper", S5972="Yes", O5972="Unknown")),
(AND('[1]PWS Information'!$E$10="CWS",Q5972="Unknown")),
(AND('[1]PWS Information'!$E$10="NTNC",Q5972="Unknown")))),"Tier 5",
"")))))</f>
        <v>Tier 5</v>
      </c>
      <c r="Z5972" s="71"/>
      <c r="AA5972" s="71"/>
    </row>
    <row r="5973" spans="1:27" ht="57.6" x14ac:dyDescent="0.3">
      <c r="A5973" s="1"/>
      <c r="B5973" s="70">
        <v>6872911</v>
      </c>
      <c r="C5973" s="60" t="s">
        <v>2060</v>
      </c>
      <c r="D5973" s="61" t="s">
        <v>2061</v>
      </c>
      <c r="E5973" s="61" t="s">
        <v>128</v>
      </c>
      <c r="F5973" s="61">
        <v>78640</v>
      </c>
      <c r="G5973" s="62" t="s">
        <v>2064</v>
      </c>
      <c r="H5973" s="63">
        <v>29.968615</v>
      </c>
      <c r="I5973" s="64">
        <v>-97.854206000000005</v>
      </c>
      <c r="J5973" s="65" t="s">
        <v>50</v>
      </c>
      <c r="K5973" s="66" t="s">
        <v>51</v>
      </c>
      <c r="L5973" s="62" t="s">
        <v>52</v>
      </c>
      <c r="M5973" s="69"/>
      <c r="N5973" s="65" t="s">
        <v>50</v>
      </c>
      <c r="O5973" s="66" t="s">
        <v>52</v>
      </c>
      <c r="P5973" s="69"/>
      <c r="Q5973" s="55" t="str">
        <f t="shared" si="93"/>
        <v>Non-Lead</v>
      </c>
      <c r="R5973" s="70" t="s">
        <v>51</v>
      </c>
      <c r="S5973" s="70" t="s">
        <v>51</v>
      </c>
      <c r="T5973" s="70"/>
      <c r="U5973" s="71" t="s">
        <v>284</v>
      </c>
      <c r="V5973" s="71" t="s">
        <v>51</v>
      </c>
      <c r="W5973" s="71" t="s">
        <v>51</v>
      </c>
      <c r="X5973" s="71" t="s">
        <v>51</v>
      </c>
      <c r="Y5973" s="72" t="str">
        <f>IF((OR((AND('[1]PWS Information'!$E$10="CWS",U5973="Single Family Residence",Q5973="Lead")),
(AND('[1]PWS Information'!$E$10="CWS",U5973="Multiple Family Residence",'[1]PWS Information'!$E$11="Yes",Q5973="Lead")),
(AND('[1]PWS Information'!$E$10="NTNC",Q5973="Lead")))),"Tier 1",
IF((OR((AND('[1]PWS Information'!$E$10="CWS",U5973="Multiple Family Residence",'[1]PWS Information'!$E$11="No",Q5973="Lead")),
(AND('[1]PWS Information'!$E$10="CWS",U5973="Other",Q5973="Lead")),
(AND('[1]PWS Information'!$E$10="CWS",U5973="Building",Q5973="Lead")))),"Tier 2",
IF((OR((AND('[1]PWS Information'!$E$10="CWS",U5973="Single Family Residence",Q5973="Galvanized Requiring Replacement")),
(AND('[1]PWS Information'!$E$10="CWS",U5973="Single Family Residence",Q5973="Galvanized Requiring Replacement",R5973="Yes")),
(AND('[1]PWS Information'!$E$10="NTNC",Q5973="Galvanized Requiring Replacement")),
(AND('[1]PWS Information'!$E$10="NTNC",U5973="Single Family Residence",R5973="Yes")))),"Tier 3",
IF((OR((AND('[1]PWS Information'!$E$10="CWS",U5973="Single Family Residence",S5973="Yes",Q5973="Non-Lead", J5973="Non-Lead - Copper",L5973="Before 1989")),
(AND('[1]PWS Information'!$E$10="CWS",U5973="Single Family Residence",S5973="Yes",Q5973="Non-Lead", N5973="Non-Lead - Copper",O5973="Before 1989")))),"Tier 4",
IF((OR((AND('[1]PWS Information'!$E$10="NTNC",Q5973="Non-Lead")),
(AND('[1]PWS Information'!$E$10="CWS",Q5973="Non-Lead",S5973="")),
(AND('[1]PWS Information'!$E$10="CWS",Q5973="Non-Lead",S5973="No")),
(AND('[1]PWS Information'!$E$10="CWS",Q5973="Non-Lead",S5973="Don't Know")),
(AND('[1]PWS Information'!$E$10="CWS",Q5973="Non-Lead", J5973="Non-Lead - Copper", S5973="Yes", L5973="Between 1989 and 2014")),
(AND('[1]PWS Information'!$E$10="CWS",Q5973="Non-Lead", J5973="Non-Lead - Copper", S5973="Yes", L5973="After 2014")),
(AND('[1]PWS Information'!$E$10="CWS",Q5973="Non-Lead", J5973="Non-Lead - Copper", S5973="Yes", L5973="Unknown")),
(AND('[1]PWS Information'!$E$10="CWS",Q5973="Non-Lead", N5973="Non-Lead - Copper", S5973="Yes", O5973="Between 1989 and 2014")),
(AND('[1]PWS Information'!$E$10="CWS",Q5973="Non-Lead", N5973="Non-Lead - Copper", S5973="Yes", O5973="After 2014")),
(AND('[1]PWS Information'!$E$10="CWS",Q5973="Non-Lead", N5973="Non-Lead - Copper", S5973="Yes", O5973="Unknown")),
(AND('[1]PWS Information'!$E$10="CWS",Q5973="Unknown")),
(AND('[1]PWS Information'!$E$10="NTNC",Q5973="Unknown")))),"Tier 5",
"")))))</f>
        <v>Tier 5</v>
      </c>
      <c r="Z5973" s="71"/>
      <c r="AA5973" s="71"/>
    </row>
    <row r="5974" spans="1:27" ht="57.6" x14ac:dyDescent="0.3">
      <c r="A5974" s="17"/>
      <c r="B5974" s="70">
        <v>6872911</v>
      </c>
      <c r="C5974" s="60" t="s">
        <v>2060</v>
      </c>
      <c r="D5974" s="61" t="s">
        <v>2061</v>
      </c>
      <c r="E5974" s="61" t="s">
        <v>128</v>
      </c>
      <c r="F5974" s="61">
        <v>78640</v>
      </c>
      <c r="G5974" s="62" t="s">
        <v>2064</v>
      </c>
      <c r="H5974" s="63">
        <v>29.968615</v>
      </c>
      <c r="I5974" s="64">
        <v>-97.854206000000005</v>
      </c>
      <c r="J5974" s="65" t="s">
        <v>50</v>
      </c>
      <c r="K5974" s="66" t="s">
        <v>51</v>
      </c>
      <c r="L5974" s="62" t="s">
        <v>52</v>
      </c>
      <c r="M5974" s="69"/>
      <c r="N5974" s="65" t="s">
        <v>50</v>
      </c>
      <c r="O5974" s="66" t="s">
        <v>52</v>
      </c>
      <c r="P5974" s="69"/>
      <c r="Q5974" s="55" t="str">
        <f t="shared" si="93"/>
        <v>Non-Lead</v>
      </c>
      <c r="R5974" s="70" t="s">
        <v>51</v>
      </c>
      <c r="S5974" s="70" t="s">
        <v>51</v>
      </c>
      <c r="T5974" s="70"/>
      <c r="U5974" s="71" t="s">
        <v>284</v>
      </c>
      <c r="V5974" s="71" t="s">
        <v>51</v>
      </c>
      <c r="W5974" s="71" t="s">
        <v>51</v>
      </c>
      <c r="X5974" s="71" t="s">
        <v>51</v>
      </c>
      <c r="Y5974" s="72" t="str">
        <f>IF((OR((AND('[1]PWS Information'!$E$10="CWS",U5974="Single Family Residence",Q5974="Lead")),
(AND('[1]PWS Information'!$E$10="CWS",U5974="Multiple Family Residence",'[1]PWS Information'!$E$11="Yes",Q5974="Lead")),
(AND('[1]PWS Information'!$E$10="NTNC",Q5974="Lead")))),"Tier 1",
IF((OR((AND('[1]PWS Information'!$E$10="CWS",U5974="Multiple Family Residence",'[1]PWS Information'!$E$11="No",Q5974="Lead")),
(AND('[1]PWS Information'!$E$10="CWS",U5974="Other",Q5974="Lead")),
(AND('[1]PWS Information'!$E$10="CWS",U5974="Building",Q5974="Lead")))),"Tier 2",
IF((OR((AND('[1]PWS Information'!$E$10="CWS",U5974="Single Family Residence",Q5974="Galvanized Requiring Replacement")),
(AND('[1]PWS Information'!$E$10="CWS",U5974="Single Family Residence",Q5974="Galvanized Requiring Replacement",R5974="Yes")),
(AND('[1]PWS Information'!$E$10="NTNC",Q5974="Galvanized Requiring Replacement")),
(AND('[1]PWS Information'!$E$10="NTNC",U5974="Single Family Residence",R5974="Yes")))),"Tier 3",
IF((OR((AND('[1]PWS Information'!$E$10="CWS",U5974="Single Family Residence",S5974="Yes",Q5974="Non-Lead", J5974="Non-Lead - Copper",L5974="Before 1989")),
(AND('[1]PWS Information'!$E$10="CWS",U5974="Single Family Residence",S5974="Yes",Q5974="Non-Lead", N5974="Non-Lead - Copper",O5974="Before 1989")))),"Tier 4",
IF((OR((AND('[1]PWS Information'!$E$10="NTNC",Q5974="Non-Lead")),
(AND('[1]PWS Information'!$E$10="CWS",Q5974="Non-Lead",S5974="")),
(AND('[1]PWS Information'!$E$10="CWS",Q5974="Non-Lead",S5974="No")),
(AND('[1]PWS Information'!$E$10="CWS",Q5974="Non-Lead",S5974="Don't Know")),
(AND('[1]PWS Information'!$E$10="CWS",Q5974="Non-Lead", J5974="Non-Lead - Copper", S5974="Yes", L5974="Between 1989 and 2014")),
(AND('[1]PWS Information'!$E$10="CWS",Q5974="Non-Lead", J5974="Non-Lead - Copper", S5974="Yes", L5974="After 2014")),
(AND('[1]PWS Information'!$E$10="CWS",Q5974="Non-Lead", J5974="Non-Lead - Copper", S5974="Yes", L5974="Unknown")),
(AND('[1]PWS Information'!$E$10="CWS",Q5974="Non-Lead", N5974="Non-Lead - Copper", S5974="Yes", O5974="Between 1989 and 2014")),
(AND('[1]PWS Information'!$E$10="CWS",Q5974="Non-Lead", N5974="Non-Lead - Copper", S5974="Yes", O5974="After 2014")),
(AND('[1]PWS Information'!$E$10="CWS",Q5974="Non-Lead", N5974="Non-Lead - Copper", S5974="Yes", O5974="Unknown")),
(AND('[1]PWS Information'!$E$10="CWS",Q5974="Unknown")),
(AND('[1]PWS Information'!$E$10="NTNC",Q5974="Unknown")))),"Tier 5",
"")))))</f>
        <v>Tier 5</v>
      </c>
      <c r="Z5974" s="71"/>
      <c r="AA5974" s="71"/>
    </row>
    <row r="5975" spans="1:27" ht="57.6" x14ac:dyDescent="0.3">
      <c r="A5975" s="1"/>
      <c r="B5975" s="70">
        <v>6872911</v>
      </c>
      <c r="C5975" s="60" t="s">
        <v>2060</v>
      </c>
      <c r="D5975" s="61" t="s">
        <v>2061</v>
      </c>
      <c r="E5975" s="61" t="s">
        <v>128</v>
      </c>
      <c r="F5975" s="61">
        <v>78640</v>
      </c>
      <c r="G5975" s="62" t="s">
        <v>2064</v>
      </c>
      <c r="H5975" s="63">
        <v>29.968615</v>
      </c>
      <c r="I5975" s="64">
        <v>-97.854206000000005</v>
      </c>
      <c r="J5975" s="65" t="s">
        <v>50</v>
      </c>
      <c r="K5975" s="66" t="s">
        <v>51</v>
      </c>
      <c r="L5975" s="62" t="s">
        <v>52</v>
      </c>
      <c r="M5975" s="69"/>
      <c r="N5975" s="65" t="s">
        <v>50</v>
      </c>
      <c r="O5975" s="66" t="s">
        <v>52</v>
      </c>
      <c r="P5975" s="69"/>
      <c r="Q5975" s="55" t="str">
        <f t="shared" si="93"/>
        <v>Non-Lead</v>
      </c>
      <c r="R5975" s="70" t="s">
        <v>51</v>
      </c>
      <c r="S5975" s="70" t="s">
        <v>51</v>
      </c>
      <c r="T5975" s="70"/>
      <c r="U5975" s="71" t="s">
        <v>284</v>
      </c>
      <c r="V5975" s="71" t="s">
        <v>51</v>
      </c>
      <c r="W5975" s="71" t="s">
        <v>51</v>
      </c>
      <c r="X5975" s="71" t="s">
        <v>51</v>
      </c>
      <c r="Y5975" s="72" t="str">
        <f>IF((OR((AND('[1]PWS Information'!$E$10="CWS",U5975="Single Family Residence",Q5975="Lead")),
(AND('[1]PWS Information'!$E$10="CWS",U5975="Multiple Family Residence",'[1]PWS Information'!$E$11="Yes",Q5975="Lead")),
(AND('[1]PWS Information'!$E$10="NTNC",Q5975="Lead")))),"Tier 1",
IF((OR((AND('[1]PWS Information'!$E$10="CWS",U5975="Multiple Family Residence",'[1]PWS Information'!$E$11="No",Q5975="Lead")),
(AND('[1]PWS Information'!$E$10="CWS",U5975="Other",Q5975="Lead")),
(AND('[1]PWS Information'!$E$10="CWS",U5975="Building",Q5975="Lead")))),"Tier 2",
IF((OR((AND('[1]PWS Information'!$E$10="CWS",U5975="Single Family Residence",Q5975="Galvanized Requiring Replacement")),
(AND('[1]PWS Information'!$E$10="CWS",U5975="Single Family Residence",Q5975="Galvanized Requiring Replacement",R5975="Yes")),
(AND('[1]PWS Information'!$E$10="NTNC",Q5975="Galvanized Requiring Replacement")),
(AND('[1]PWS Information'!$E$10="NTNC",U5975="Single Family Residence",R5975="Yes")))),"Tier 3",
IF((OR((AND('[1]PWS Information'!$E$10="CWS",U5975="Single Family Residence",S5975="Yes",Q5975="Non-Lead", J5975="Non-Lead - Copper",L5975="Before 1989")),
(AND('[1]PWS Information'!$E$10="CWS",U5975="Single Family Residence",S5975="Yes",Q5975="Non-Lead", N5975="Non-Lead - Copper",O5975="Before 1989")))),"Tier 4",
IF((OR((AND('[1]PWS Information'!$E$10="NTNC",Q5975="Non-Lead")),
(AND('[1]PWS Information'!$E$10="CWS",Q5975="Non-Lead",S5975="")),
(AND('[1]PWS Information'!$E$10="CWS",Q5975="Non-Lead",S5975="No")),
(AND('[1]PWS Information'!$E$10="CWS",Q5975="Non-Lead",S5975="Don't Know")),
(AND('[1]PWS Information'!$E$10="CWS",Q5975="Non-Lead", J5975="Non-Lead - Copper", S5975="Yes", L5975="Between 1989 and 2014")),
(AND('[1]PWS Information'!$E$10="CWS",Q5975="Non-Lead", J5975="Non-Lead - Copper", S5975="Yes", L5975="After 2014")),
(AND('[1]PWS Information'!$E$10="CWS",Q5975="Non-Lead", J5975="Non-Lead - Copper", S5975="Yes", L5975="Unknown")),
(AND('[1]PWS Information'!$E$10="CWS",Q5975="Non-Lead", N5975="Non-Lead - Copper", S5975="Yes", O5975="Between 1989 and 2014")),
(AND('[1]PWS Information'!$E$10="CWS",Q5975="Non-Lead", N5975="Non-Lead - Copper", S5975="Yes", O5975="After 2014")),
(AND('[1]PWS Information'!$E$10="CWS",Q5975="Non-Lead", N5975="Non-Lead - Copper", S5975="Yes", O5975="Unknown")),
(AND('[1]PWS Information'!$E$10="CWS",Q5975="Unknown")),
(AND('[1]PWS Information'!$E$10="NTNC",Q5975="Unknown")))),"Tier 5",
"")))))</f>
        <v>Tier 5</v>
      </c>
      <c r="Z5975" s="71"/>
      <c r="AA5975" s="71"/>
    </row>
    <row r="5976" spans="1:27" ht="57.6" x14ac:dyDescent="0.3">
      <c r="A5976" s="1"/>
      <c r="B5976" s="70">
        <v>6872911</v>
      </c>
      <c r="C5976" s="60" t="s">
        <v>2060</v>
      </c>
      <c r="D5976" s="61" t="s">
        <v>2061</v>
      </c>
      <c r="E5976" s="61" t="s">
        <v>128</v>
      </c>
      <c r="F5976" s="61">
        <v>78640</v>
      </c>
      <c r="G5976" s="62" t="s">
        <v>2064</v>
      </c>
      <c r="H5976" s="63">
        <v>29.968615</v>
      </c>
      <c r="I5976" s="64">
        <v>-97.854206000000005</v>
      </c>
      <c r="J5976" s="65" t="s">
        <v>50</v>
      </c>
      <c r="K5976" s="66" t="s">
        <v>51</v>
      </c>
      <c r="L5976" s="62" t="s">
        <v>52</v>
      </c>
      <c r="M5976" s="69"/>
      <c r="N5976" s="65" t="s">
        <v>50</v>
      </c>
      <c r="O5976" s="66" t="s">
        <v>52</v>
      </c>
      <c r="P5976" s="69"/>
      <c r="Q5976" s="55" t="str">
        <f t="shared" si="93"/>
        <v>Non-Lead</v>
      </c>
      <c r="R5976" s="70" t="s">
        <v>51</v>
      </c>
      <c r="S5976" s="70" t="s">
        <v>51</v>
      </c>
      <c r="T5976" s="70"/>
      <c r="U5976" s="71" t="s">
        <v>284</v>
      </c>
      <c r="V5976" s="71" t="s">
        <v>51</v>
      </c>
      <c r="W5976" s="71" t="s">
        <v>51</v>
      </c>
      <c r="X5976" s="71" t="s">
        <v>51</v>
      </c>
      <c r="Y5976" s="72" t="str">
        <f>IF((OR((AND('[1]PWS Information'!$E$10="CWS",U5976="Single Family Residence",Q5976="Lead")),
(AND('[1]PWS Information'!$E$10="CWS",U5976="Multiple Family Residence",'[1]PWS Information'!$E$11="Yes",Q5976="Lead")),
(AND('[1]PWS Information'!$E$10="NTNC",Q5976="Lead")))),"Tier 1",
IF((OR((AND('[1]PWS Information'!$E$10="CWS",U5976="Multiple Family Residence",'[1]PWS Information'!$E$11="No",Q5976="Lead")),
(AND('[1]PWS Information'!$E$10="CWS",U5976="Other",Q5976="Lead")),
(AND('[1]PWS Information'!$E$10="CWS",U5976="Building",Q5976="Lead")))),"Tier 2",
IF((OR((AND('[1]PWS Information'!$E$10="CWS",U5976="Single Family Residence",Q5976="Galvanized Requiring Replacement")),
(AND('[1]PWS Information'!$E$10="CWS",U5976="Single Family Residence",Q5976="Galvanized Requiring Replacement",R5976="Yes")),
(AND('[1]PWS Information'!$E$10="NTNC",Q5976="Galvanized Requiring Replacement")),
(AND('[1]PWS Information'!$E$10="NTNC",U5976="Single Family Residence",R5976="Yes")))),"Tier 3",
IF((OR((AND('[1]PWS Information'!$E$10="CWS",U5976="Single Family Residence",S5976="Yes",Q5976="Non-Lead", J5976="Non-Lead - Copper",L5976="Before 1989")),
(AND('[1]PWS Information'!$E$10="CWS",U5976="Single Family Residence",S5976="Yes",Q5976="Non-Lead", N5976="Non-Lead - Copper",O5976="Before 1989")))),"Tier 4",
IF((OR((AND('[1]PWS Information'!$E$10="NTNC",Q5976="Non-Lead")),
(AND('[1]PWS Information'!$E$10="CWS",Q5976="Non-Lead",S5976="")),
(AND('[1]PWS Information'!$E$10="CWS",Q5976="Non-Lead",S5976="No")),
(AND('[1]PWS Information'!$E$10="CWS",Q5976="Non-Lead",S5976="Don't Know")),
(AND('[1]PWS Information'!$E$10="CWS",Q5976="Non-Lead", J5976="Non-Lead - Copper", S5976="Yes", L5976="Between 1989 and 2014")),
(AND('[1]PWS Information'!$E$10="CWS",Q5976="Non-Lead", J5976="Non-Lead - Copper", S5976="Yes", L5976="After 2014")),
(AND('[1]PWS Information'!$E$10="CWS",Q5976="Non-Lead", J5976="Non-Lead - Copper", S5976="Yes", L5976="Unknown")),
(AND('[1]PWS Information'!$E$10="CWS",Q5976="Non-Lead", N5976="Non-Lead - Copper", S5976="Yes", O5976="Between 1989 and 2014")),
(AND('[1]PWS Information'!$E$10="CWS",Q5976="Non-Lead", N5976="Non-Lead - Copper", S5976="Yes", O5976="After 2014")),
(AND('[1]PWS Information'!$E$10="CWS",Q5976="Non-Lead", N5976="Non-Lead - Copper", S5976="Yes", O5976="Unknown")),
(AND('[1]PWS Information'!$E$10="CWS",Q5976="Unknown")),
(AND('[1]PWS Information'!$E$10="NTNC",Q5976="Unknown")))),"Tier 5",
"")))))</f>
        <v>Tier 5</v>
      </c>
      <c r="Z5976" s="71"/>
      <c r="AA5976" s="71"/>
    </row>
    <row r="5977" spans="1:27" ht="57.6" x14ac:dyDescent="0.3">
      <c r="A5977" s="1"/>
      <c r="B5977" s="70">
        <v>6872911</v>
      </c>
      <c r="C5977" s="60" t="s">
        <v>2060</v>
      </c>
      <c r="D5977" s="61" t="s">
        <v>2061</v>
      </c>
      <c r="E5977" s="61" t="s">
        <v>128</v>
      </c>
      <c r="F5977" s="61">
        <v>78640</v>
      </c>
      <c r="G5977" s="62" t="s">
        <v>2064</v>
      </c>
      <c r="H5977" s="63">
        <v>29.968615</v>
      </c>
      <c r="I5977" s="64">
        <v>-97.854206000000005</v>
      </c>
      <c r="J5977" s="65" t="s">
        <v>50</v>
      </c>
      <c r="K5977" s="66" t="s">
        <v>51</v>
      </c>
      <c r="L5977" s="62" t="s">
        <v>52</v>
      </c>
      <c r="M5977" s="69"/>
      <c r="N5977" s="65" t="s">
        <v>50</v>
      </c>
      <c r="O5977" s="66" t="s">
        <v>52</v>
      </c>
      <c r="P5977" s="69"/>
      <c r="Q5977" s="55" t="str">
        <f t="shared" si="93"/>
        <v>Non-Lead</v>
      </c>
      <c r="R5977" s="70" t="s">
        <v>51</v>
      </c>
      <c r="S5977" s="70" t="s">
        <v>51</v>
      </c>
      <c r="T5977" s="70"/>
      <c r="U5977" s="71" t="s">
        <v>284</v>
      </c>
      <c r="V5977" s="71" t="s">
        <v>51</v>
      </c>
      <c r="W5977" s="71" t="s">
        <v>51</v>
      </c>
      <c r="X5977" s="71" t="s">
        <v>51</v>
      </c>
      <c r="Y5977" s="72" t="str">
        <f>IF((OR((AND('[1]PWS Information'!$E$10="CWS",U5977="Single Family Residence",Q5977="Lead")),
(AND('[1]PWS Information'!$E$10="CWS",U5977="Multiple Family Residence",'[1]PWS Information'!$E$11="Yes",Q5977="Lead")),
(AND('[1]PWS Information'!$E$10="NTNC",Q5977="Lead")))),"Tier 1",
IF((OR((AND('[1]PWS Information'!$E$10="CWS",U5977="Multiple Family Residence",'[1]PWS Information'!$E$11="No",Q5977="Lead")),
(AND('[1]PWS Information'!$E$10="CWS",U5977="Other",Q5977="Lead")),
(AND('[1]PWS Information'!$E$10="CWS",U5977="Building",Q5977="Lead")))),"Tier 2",
IF((OR((AND('[1]PWS Information'!$E$10="CWS",U5977="Single Family Residence",Q5977="Galvanized Requiring Replacement")),
(AND('[1]PWS Information'!$E$10="CWS",U5977="Single Family Residence",Q5977="Galvanized Requiring Replacement",R5977="Yes")),
(AND('[1]PWS Information'!$E$10="NTNC",Q5977="Galvanized Requiring Replacement")),
(AND('[1]PWS Information'!$E$10="NTNC",U5977="Single Family Residence",R5977="Yes")))),"Tier 3",
IF((OR((AND('[1]PWS Information'!$E$10="CWS",U5977="Single Family Residence",S5977="Yes",Q5977="Non-Lead", J5977="Non-Lead - Copper",L5977="Before 1989")),
(AND('[1]PWS Information'!$E$10="CWS",U5977="Single Family Residence",S5977="Yes",Q5977="Non-Lead", N5977="Non-Lead - Copper",O5977="Before 1989")))),"Tier 4",
IF((OR((AND('[1]PWS Information'!$E$10="NTNC",Q5977="Non-Lead")),
(AND('[1]PWS Information'!$E$10="CWS",Q5977="Non-Lead",S5977="")),
(AND('[1]PWS Information'!$E$10="CWS",Q5977="Non-Lead",S5977="No")),
(AND('[1]PWS Information'!$E$10="CWS",Q5977="Non-Lead",S5977="Don't Know")),
(AND('[1]PWS Information'!$E$10="CWS",Q5977="Non-Lead", J5977="Non-Lead - Copper", S5977="Yes", L5977="Between 1989 and 2014")),
(AND('[1]PWS Information'!$E$10="CWS",Q5977="Non-Lead", J5977="Non-Lead - Copper", S5977="Yes", L5977="After 2014")),
(AND('[1]PWS Information'!$E$10="CWS",Q5977="Non-Lead", J5977="Non-Lead - Copper", S5977="Yes", L5977="Unknown")),
(AND('[1]PWS Information'!$E$10="CWS",Q5977="Non-Lead", N5977="Non-Lead - Copper", S5977="Yes", O5977="Between 1989 and 2014")),
(AND('[1]PWS Information'!$E$10="CWS",Q5977="Non-Lead", N5977="Non-Lead - Copper", S5977="Yes", O5977="After 2014")),
(AND('[1]PWS Information'!$E$10="CWS",Q5977="Non-Lead", N5977="Non-Lead - Copper", S5977="Yes", O5977="Unknown")),
(AND('[1]PWS Information'!$E$10="CWS",Q5977="Unknown")),
(AND('[1]PWS Information'!$E$10="NTNC",Q5977="Unknown")))),"Tier 5",
"")))))</f>
        <v>Tier 5</v>
      </c>
      <c r="Z5977" s="71"/>
      <c r="AA5977" s="71"/>
    </row>
    <row r="5978" spans="1:27" ht="57.6" x14ac:dyDescent="0.3">
      <c r="A5978" s="17"/>
      <c r="B5978" s="70">
        <v>6872911</v>
      </c>
      <c r="C5978" s="60" t="s">
        <v>2060</v>
      </c>
      <c r="D5978" s="61" t="s">
        <v>2061</v>
      </c>
      <c r="E5978" s="61" t="s">
        <v>128</v>
      </c>
      <c r="F5978" s="61">
        <v>78640</v>
      </c>
      <c r="G5978" s="62" t="s">
        <v>2064</v>
      </c>
      <c r="H5978" s="63">
        <v>29.968615</v>
      </c>
      <c r="I5978" s="64">
        <v>-97.854206000000005</v>
      </c>
      <c r="J5978" s="65" t="s">
        <v>50</v>
      </c>
      <c r="K5978" s="66" t="s">
        <v>51</v>
      </c>
      <c r="L5978" s="62" t="s">
        <v>52</v>
      </c>
      <c r="M5978" s="69"/>
      <c r="N5978" s="65" t="s">
        <v>50</v>
      </c>
      <c r="O5978" s="66" t="s">
        <v>52</v>
      </c>
      <c r="P5978" s="69"/>
      <c r="Q5978" s="55" t="str">
        <f t="shared" si="93"/>
        <v>Non-Lead</v>
      </c>
      <c r="R5978" s="70" t="s">
        <v>51</v>
      </c>
      <c r="S5978" s="70" t="s">
        <v>51</v>
      </c>
      <c r="T5978" s="70"/>
      <c r="U5978" s="71" t="s">
        <v>284</v>
      </c>
      <c r="V5978" s="71" t="s">
        <v>51</v>
      </c>
      <c r="W5978" s="71" t="s">
        <v>51</v>
      </c>
      <c r="X5978" s="71" t="s">
        <v>51</v>
      </c>
      <c r="Y5978" s="72" t="str">
        <f>IF((OR((AND('[1]PWS Information'!$E$10="CWS",U5978="Single Family Residence",Q5978="Lead")),
(AND('[1]PWS Information'!$E$10="CWS",U5978="Multiple Family Residence",'[1]PWS Information'!$E$11="Yes",Q5978="Lead")),
(AND('[1]PWS Information'!$E$10="NTNC",Q5978="Lead")))),"Tier 1",
IF((OR((AND('[1]PWS Information'!$E$10="CWS",U5978="Multiple Family Residence",'[1]PWS Information'!$E$11="No",Q5978="Lead")),
(AND('[1]PWS Information'!$E$10="CWS",U5978="Other",Q5978="Lead")),
(AND('[1]PWS Information'!$E$10="CWS",U5978="Building",Q5978="Lead")))),"Tier 2",
IF((OR((AND('[1]PWS Information'!$E$10="CWS",U5978="Single Family Residence",Q5978="Galvanized Requiring Replacement")),
(AND('[1]PWS Information'!$E$10="CWS",U5978="Single Family Residence",Q5978="Galvanized Requiring Replacement",R5978="Yes")),
(AND('[1]PWS Information'!$E$10="NTNC",Q5978="Galvanized Requiring Replacement")),
(AND('[1]PWS Information'!$E$10="NTNC",U5978="Single Family Residence",R5978="Yes")))),"Tier 3",
IF((OR((AND('[1]PWS Information'!$E$10="CWS",U5978="Single Family Residence",S5978="Yes",Q5978="Non-Lead", J5978="Non-Lead - Copper",L5978="Before 1989")),
(AND('[1]PWS Information'!$E$10="CWS",U5978="Single Family Residence",S5978="Yes",Q5978="Non-Lead", N5978="Non-Lead - Copper",O5978="Before 1989")))),"Tier 4",
IF((OR((AND('[1]PWS Information'!$E$10="NTNC",Q5978="Non-Lead")),
(AND('[1]PWS Information'!$E$10="CWS",Q5978="Non-Lead",S5978="")),
(AND('[1]PWS Information'!$E$10="CWS",Q5978="Non-Lead",S5978="No")),
(AND('[1]PWS Information'!$E$10="CWS",Q5978="Non-Lead",S5978="Don't Know")),
(AND('[1]PWS Information'!$E$10="CWS",Q5978="Non-Lead", J5978="Non-Lead - Copper", S5978="Yes", L5978="Between 1989 and 2014")),
(AND('[1]PWS Information'!$E$10="CWS",Q5978="Non-Lead", J5978="Non-Lead - Copper", S5978="Yes", L5978="After 2014")),
(AND('[1]PWS Information'!$E$10="CWS",Q5978="Non-Lead", J5978="Non-Lead - Copper", S5978="Yes", L5978="Unknown")),
(AND('[1]PWS Information'!$E$10="CWS",Q5978="Non-Lead", N5978="Non-Lead - Copper", S5978="Yes", O5978="Between 1989 and 2014")),
(AND('[1]PWS Information'!$E$10="CWS",Q5978="Non-Lead", N5978="Non-Lead - Copper", S5978="Yes", O5978="After 2014")),
(AND('[1]PWS Information'!$E$10="CWS",Q5978="Non-Lead", N5978="Non-Lead - Copper", S5978="Yes", O5978="Unknown")),
(AND('[1]PWS Information'!$E$10="CWS",Q5978="Unknown")),
(AND('[1]PWS Information'!$E$10="NTNC",Q5978="Unknown")))),"Tier 5",
"")))))</f>
        <v>Tier 5</v>
      </c>
      <c r="Z5978" s="71"/>
      <c r="AA5978" s="71"/>
    </row>
    <row r="5979" spans="1:27" ht="57.6" x14ac:dyDescent="0.3">
      <c r="A5979" s="1"/>
      <c r="B5979" s="70">
        <v>6872911</v>
      </c>
      <c r="C5979" s="60" t="s">
        <v>2060</v>
      </c>
      <c r="D5979" s="61" t="s">
        <v>2061</v>
      </c>
      <c r="E5979" s="61" t="s">
        <v>128</v>
      </c>
      <c r="F5979" s="61">
        <v>78640</v>
      </c>
      <c r="G5979" s="62" t="s">
        <v>2064</v>
      </c>
      <c r="H5979" s="63">
        <v>29.968615</v>
      </c>
      <c r="I5979" s="64">
        <v>-97.854206000000005</v>
      </c>
      <c r="J5979" s="65" t="s">
        <v>50</v>
      </c>
      <c r="K5979" s="66" t="s">
        <v>51</v>
      </c>
      <c r="L5979" s="62" t="s">
        <v>52</v>
      </c>
      <c r="M5979" s="69"/>
      <c r="N5979" s="65" t="s">
        <v>50</v>
      </c>
      <c r="O5979" s="66" t="s">
        <v>52</v>
      </c>
      <c r="P5979" s="69"/>
      <c r="Q5979" s="55" t="str">
        <f t="shared" si="93"/>
        <v>Non-Lead</v>
      </c>
      <c r="R5979" s="70" t="s">
        <v>51</v>
      </c>
      <c r="S5979" s="70" t="s">
        <v>51</v>
      </c>
      <c r="T5979" s="70"/>
      <c r="U5979" s="71" t="s">
        <v>284</v>
      </c>
      <c r="V5979" s="71" t="s">
        <v>51</v>
      </c>
      <c r="W5979" s="71" t="s">
        <v>51</v>
      </c>
      <c r="X5979" s="71" t="s">
        <v>51</v>
      </c>
      <c r="Y5979" s="72" t="str">
        <f>IF((OR((AND('[1]PWS Information'!$E$10="CWS",U5979="Single Family Residence",Q5979="Lead")),
(AND('[1]PWS Information'!$E$10="CWS",U5979="Multiple Family Residence",'[1]PWS Information'!$E$11="Yes",Q5979="Lead")),
(AND('[1]PWS Information'!$E$10="NTNC",Q5979="Lead")))),"Tier 1",
IF((OR((AND('[1]PWS Information'!$E$10="CWS",U5979="Multiple Family Residence",'[1]PWS Information'!$E$11="No",Q5979="Lead")),
(AND('[1]PWS Information'!$E$10="CWS",U5979="Other",Q5979="Lead")),
(AND('[1]PWS Information'!$E$10="CWS",U5979="Building",Q5979="Lead")))),"Tier 2",
IF((OR((AND('[1]PWS Information'!$E$10="CWS",U5979="Single Family Residence",Q5979="Galvanized Requiring Replacement")),
(AND('[1]PWS Information'!$E$10="CWS",U5979="Single Family Residence",Q5979="Galvanized Requiring Replacement",R5979="Yes")),
(AND('[1]PWS Information'!$E$10="NTNC",Q5979="Galvanized Requiring Replacement")),
(AND('[1]PWS Information'!$E$10="NTNC",U5979="Single Family Residence",R5979="Yes")))),"Tier 3",
IF((OR((AND('[1]PWS Information'!$E$10="CWS",U5979="Single Family Residence",S5979="Yes",Q5979="Non-Lead", J5979="Non-Lead - Copper",L5979="Before 1989")),
(AND('[1]PWS Information'!$E$10="CWS",U5979="Single Family Residence",S5979="Yes",Q5979="Non-Lead", N5979="Non-Lead - Copper",O5979="Before 1989")))),"Tier 4",
IF((OR((AND('[1]PWS Information'!$E$10="NTNC",Q5979="Non-Lead")),
(AND('[1]PWS Information'!$E$10="CWS",Q5979="Non-Lead",S5979="")),
(AND('[1]PWS Information'!$E$10="CWS",Q5979="Non-Lead",S5979="No")),
(AND('[1]PWS Information'!$E$10="CWS",Q5979="Non-Lead",S5979="Don't Know")),
(AND('[1]PWS Information'!$E$10="CWS",Q5979="Non-Lead", J5979="Non-Lead - Copper", S5979="Yes", L5979="Between 1989 and 2014")),
(AND('[1]PWS Information'!$E$10="CWS",Q5979="Non-Lead", J5979="Non-Lead - Copper", S5979="Yes", L5979="After 2014")),
(AND('[1]PWS Information'!$E$10="CWS",Q5979="Non-Lead", J5979="Non-Lead - Copper", S5979="Yes", L5979="Unknown")),
(AND('[1]PWS Information'!$E$10="CWS",Q5979="Non-Lead", N5979="Non-Lead - Copper", S5979="Yes", O5979="Between 1989 and 2014")),
(AND('[1]PWS Information'!$E$10="CWS",Q5979="Non-Lead", N5979="Non-Lead - Copper", S5979="Yes", O5979="After 2014")),
(AND('[1]PWS Information'!$E$10="CWS",Q5979="Non-Lead", N5979="Non-Lead - Copper", S5979="Yes", O5979="Unknown")),
(AND('[1]PWS Information'!$E$10="CWS",Q5979="Unknown")),
(AND('[1]PWS Information'!$E$10="NTNC",Q5979="Unknown")))),"Tier 5",
"")))))</f>
        <v>Tier 5</v>
      </c>
      <c r="Z5979" s="71"/>
      <c r="AA5979" s="71"/>
    </row>
    <row r="5980" spans="1:27" ht="57.6" x14ac:dyDescent="0.3">
      <c r="A5980" s="1"/>
      <c r="B5980" s="70">
        <v>6872911</v>
      </c>
      <c r="C5980" s="60" t="s">
        <v>2060</v>
      </c>
      <c r="D5980" s="61" t="s">
        <v>2061</v>
      </c>
      <c r="E5980" s="61" t="s">
        <v>128</v>
      </c>
      <c r="F5980" s="61">
        <v>78640</v>
      </c>
      <c r="G5980" s="62" t="s">
        <v>2064</v>
      </c>
      <c r="H5980" s="63">
        <v>29.968615</v>
      </c>
      <c r="I5980" s="64">
        <v>-97.854206000000005</v>
      </c>
      <c r="J5980" s="65" t="s">
        <v>50</v>
      </c>
      <c r="K5980" s="66" t="s">
        <v>51</v>
      </c>
      <c r="L5980" s="62" t="s">
        <v>52</v>
      </c>
      <c r="M5980" s="69"/>
      <c r="N5980" s="65" t="s">
        <v>50</v>
      </c>
      <c r="O5980" s="66" t="s">
        <v>52</v>
      </c>
      <c r="P5980" s="69"/>
      <c r="Q5980" s="55" t="str">
        <f t="shared" si="93"/>
        <v>Non-Lead</v>
      </c>
      <c r="R5980" s="70" t="s">
        <v>51</v>
      </c>
      <c r="S5980" s="70" t="s">
        <v>51</v>
      </c>
      <c r="T5980" s="70"/>
      <c r="U5980" s="71" t="s">
        <v>284</v>
      </c>
      <c r="V5980" s="71" t="s">
        <v>51</v>
      </c>
      <c r="W5980" s="71" t="s">
        <v>51</v>
      </c>
      <c r="X5980" s="71" t="s">
        <v>51</v>
      </c>
      <c r="Y5980" s="72" t="str">
        <f>IF((OR((AND('[1]PWS Information'!$E$10="CWS",U5980="Single Family Residence",Q5980="Lead")),
(AND('[1]PWS Information'!$E$10="CWS",U5980="Multiple Family Residence",'[1]PWS Information'!$E$11="Yes",Q5980="Lead")),
(AND('[1]PWS Information'!$E$10="NTNC",Q5980="Lead")))),"Tier 1",
IF((OR((AND('[1]PWS Information'!$E$10="CWS",U5980="Multiple Family Residence",'[1]PWS Information'!$E$11="No",Q5980="Lead")),
(AND('[1]PWS Information'!$E$10="CWS",U5980="Other",Q5980="Lead")),
(AND('[1]PWS Information'!$E$10="CWS",U5980="Building",Q5980="Lead")))),"Tier 2",
IF((OR((AND('[1]PWS Information'!$E$10="CWS",U5980="Single Family Residence",Q5980="Galvanized Requiring Replacement")),
(AND('[1]PWS Information'!$E$10="CWS",U5980="Single Family Residence",Q5980="Galvanized Requiring Replacement",R5980="Yes")),
(AND('[1]PWS Information'!$E$10="NTNC",Q5980="Galvanized Requiring Replacement")),
(AND('[1]PWS Information'!$E$10="NTNC",U5980="Single Family Residence",R5980="Yes")))),"Tier 3",
IF((OR((AND('[1]PWS Information'!$E$10="CWS",U5980="Single Family Residence",S5980="Yes",Q5980="Non-Lead", J5980="Non-Lead - Copper",L5980="Before 1989")),
(AND('[1]PWS Information'!$E$10="CWS",U5980="Single Family Residence",S5980="Yes",Q5980="Non-Lead", N5980="Non-Lead - Copper",O5980="Before 1989")))),"Tier 4",
IF((OR((AND('[1]PWS Information'!$E$10="NTNC",Q5980="Non-Lead")),
(AND('[1]PWS Information'!$E$10="CWS",Q5980="Non-Lead",S5980="")),
(AND('[1]PWS Information'!$E$10="CWS",Q5980="Non-Lead",S5980="No")),
(AND('[1]PWS Information'!$E$10="CWS",Q5980="Non-Lead",S5980="Don't Know")),
(AND('[1]PWS Information'!$E$10="CWS",Q5980="Non-Lead", J5980="Non-Lead - Copper", S5980="Yes", L5980="Between 1989 and 2014")),
(AND('[1]PWS Information'!$E$10="CWS",Q5980="Non-Lead", J5980="Non-Lead - Copper", S5980="Yes", L5980="After 2014")),
(AND('[1]PWS Information'!$E$10="CWS",Q5980="Non-Lead", J5980="Non-Lead - Copper", S5980="Yes", L5980="Unknown")),
(AND('[1]PWS Information'!$E$10="CWS",Q5980="Non-Lead", N5980="Non-Lead - Copper", S5980="Yes", O5980="Between 1989 and 2014")),
(AND('[1]PWS Information'!$E$10="CWS",Q5980="Non-Lead", N5980="Non-Lead - Copper", S5980="Yes", O5980="After 2014")),
(AND('[1]PWS Information'!$E$10="CWS",Q5980="Non-Lead", N5980="Non-Lead - Copper", S5980="Yes", O5980="Unknown")),
(AND('[1]PWS Information'!$E$10="CWS",Q5980="Unknown")),
(AND('[1]PWS Information'!$E$10="NTNC",Q5980="Unknown")))),"Tier 5",
"")))))</f>
        <v>Tier 5</v>
      </c>
      <c r="Z5980" s="71"/>
      <c r="AA5980" s="71"/>
    </row>
    <row r="5981" spans="1:27" ht="57.6" x14ac:dyDescent="0.3">
      <c r="A5981" s="1"/>
      <c r="B5981" s="70">
        <v>6872911</v>
      </c>
      <c r="C5981" s="60" t="s">
        <v>2060</v>
      </c>
      <c r="D5981" s="61" t="s">
        <v>2061</v>
      </c>
      <c r="E5981" s="61" t="s">
        <v>128</v>
      </c>
      <c r="F5981" s="61">
        <v>78640</v>
      </c>
      <c r="G5981" s="62" t="s">
        <v>2064</v>
      </c>
      <c r="H5981" s="63">
        <v>29.968615</v>
      </c>
      <c r="I5981" s="64">
        <v>-97.854206000000005</v>
      </c>
      <c r="J5981" s="65" t="s">
        <v>50</v>
      </c>
      <c r="K5981" s="66" t="s">
        <v>51</v>
      </c>
      <c r="L5981" s="62" t="s">
        <v>52</v>
      </c>
      <c r="M5981" s="69"/>
      <c r="N5981" s="65" t="s">
        <v>50</v>
      </c>
      <c r="O5981" s="66" t="s">
        <v>52</v>
      </c>
      <c r="P5981" s="69"/>
      <c r="Q5981" s="55" t="str">
        <f t="shared" si="93"/>
        <v>Non-Lead</v>
      </c>
      <c r="R5981" s="70" t="s">
        <v>51</v>
      </c>
      <c r="S5981" s="70" t="s">
        <v>51</v>
      </c>
      <c r="T5981" s="70"/>
      <c r="U5981" s="71" t="s">
        <v>284</v>
      </c>
      <c r="V5981" s="71" t="s">
        <v>51</v>
      </c>
      <c r="W5981" s="71" t="s">
        <v>51</v>
      </c>
      <c r="X5981" s="71" t="s">
        <v>51</v>
      </c>
      <c r="Y5981" s="72" t="str">
        <f>IF((OR((AND('[1]PWS Information'!$E$10="CWS",U5981="Single Family Residence",Q5981="Lead")),
(AND('[1]PWS Information'!$E$10="CWS",U5981="Multiple Family Residence",'[1]PWS Information'!$E$11="Yes",Q5981="Lead")),
(AND('[1]PWS Information'!$E$10="NTNC",Q5981="Lead")))),"Tier 1",
IF((OR((AND('[1]PWS Information'!$E$10="CWS",U5981="Multiple Family Residence",'[1]PWS Information'!$E$11="No",Q5981="Lead")),
(AND('[1]PWS Information'!$E$10="CWS",U5981="Other",Q5981="Lead")),
(AND('[1]PWS Information'!$E$10="CWS",U5981="Building",Q5981="Lead")))),"Tier 2",
IF((OR((AND('[1]PWS Information'!$E$10="CWS",U5981="Single Family Residence",Q5981="Galvanized Requiring Replacement")),
(AND('[1]PWS Information'!$E$10="CWS",U5981="Single Family Residence",Q5981="Galvanized Requiring Replacement",R5981="Yes")),
(AND('[1]PWS Information'!$E$10="NTNC",Q5981="Galvanized Requiring Replacement")),
(AND('[1]PWS Information'!$E$10="NTNC",U5981="Single Family Residence",R5981="Yes")))),"Tier 3",
IF((OR((AND('[1]PWS Information'!$E$10="CWS",U5981="Single Family Residence",S5981="Yes",Q5981="Non-Lead", J5981="Non-Lead - Copper",L5981="Before 1989")),
(AND('[1]PWS Information'!$E$10="CWS",U5981="Single Family Residence",S5981="Yes",Q5981="Non-Lead", N5981="Non-Lead - Copper",O5981="Before 1989")))),"Tier 4",
IF((OR((AND('[1]PWS Information'!$E$10="NTNC",Q5981="Non-Lead")),
(AND('[1]PWS Information'!$E$10="CWS",Q5981="Non-Lead",S5981="")),
(AND('[1]PWS Information'!$E$10="CWS",Q5981="Non-Lead",S5981="No")),
(AND('[1]PWS Information'!$E$10="CWS",Q5981="Non-Lead",S5981="Don't Know")),
(AND('[1]PWS Information'!$E$10="CWS",Q5981="Non-Lead", J5981="Non-Lead - Copper", S5981="Yes", L5981="Between 1989 and 2014")),
(AND('[1]PWS Information'!$E$10="CWS",Q5981="Non-Lead", J5981="Non-Lead - Copper", S5981="Yes", L5981="After 2014")),
(AND('[1]PWS Information'!$E$10="CWS",Q5981="Non-Lead", J5981="Non-Lead - Copper", S5981="Yes", L5981="Unknown")),
(AND('[1]PWS Information'!$E$10="CWS",Q5981="Non-Lead", N5981="Non-Lead - Copper", S5981="Yes", O5981="Between 1989 and 2014")),
(AND('[1]PWS Information'!$E$10="CWS",Q5981="Non-Lead", N5981="Non-Lead - Copper", S5981="Yes", O5981="After 2014")),
(AND('[1]PWS Information'!$E$10="CWS",Q5981="Non-Lead", N5981="Non-Lead - Copper", S5981="Yes", O5981="Unknown")),
(AND('[1]PWS Information'!$E$10="CWS",Q5981="Unknown")),
(AND('[1]PWS Information'!$E$10="NTNC",Q5981="Unknown")))),"Tier 5",
"")))))</f>
        <v>Tier 5</v>
      </c>
      <c r="Z5981" s="71"/>
      <c r="AA5981" s="71"/>
    </row>
    <row r="5982" spans="1:27" ht="57.6" x14ac:dyDescent="0.3">
      <c r="A5982" s="17"/>
      <c r="B5982" s="70">
        <v>6872911</v>
      </c>
      <c r="C5982" s="60" t="s">
        <v>2060</v>
      </c>
      <c r="D5982" s="61" t="s">
        <v>2061</v>
      </c>
      <c r="E5982" s="61" t="s">
        <v>128</v>
      </c>
      <c r="F5982" s="61">
        <v>78640</v>
      </c>
      <c r="G5982" s="62" t="s">
        <v>2064</v>
      </c>
      <c r="H5982" s="63">
        <v>29.968615</v>
      </c>
      <c r="I5982" s="64">
        <v>-97.854206000000005</v>
      </c>
      <c r="J5982" s="65" t="s">
        <v>50</v>
      </c>
      <c r="K5982" s="66" t="s">
        <v>51</v>
      </c>
      <c r="L5982" s="62" t="s">
        <v>52</v>
      </c>
      <c r="M5982" s="69"/>
      <c r="N5982" s="65" t="s">
        <v>50</v>
      </c>
      <c r="O5982" s="66" t="s">
        <v>52</v>
      </c>
      <c r="P5982" s="69"/>
      <c r="Q5982" s="55" t="str">
        <f t="shared" si="93"/>
        <v>Non-Lead</v>
      </c>
      <c r="R5982" s="70" t="s">
        <v>51</v>
      </c>
      <c r="S5982" s="70" t="s">
        <v>51</v>
      </c>
      <c r="T5982" s="70"/>
      <c r="U5982" s="71" t="s">
        <v>284</v>
      </c>
      <c r="V5982" s="71" t="s">
        <v>51</v>
      </c>
      <c r="W5982" s="71" t="s">
        <v>51</v>
      </c>
      <c r="X5982" s="71" t="s">
        <v>51</v>
      </c>
      <c r="Y5982" s="72" t="str">
        <f>IF((OR((AND('[1]PWS Information'!$E$10="CWS",U5982="Single Family Residence",Q5982="Lead")),
(AND('[1]PWS Information'!$E$10="CWS",U5982="Multiple Family Residence",'[1]PWS Information'!$E$11="Yes",Q5982="Lead")),
(AND('[1]PWS Information'!$E$10="NTNC",Q5982="Lead")))),"Tier 1",
IF((OR((AND('[1]PWS Information'!$E$10="CWS",U5982="Multiple Family Residence",'[1]PWS Information'!$E$11="No",Q5982="Lead")),
(AND('[1]PWS Information'!$E$10="CWS",U5982="Other",Q5982="Lead")),
(AND('[1]PWS Information'!$E$10="CWS",U5982="Building",Q5982="Lead")))),"Tier 2",
IF((OR((AND('[1]PWS Information'!$E$10="CWS",U5982="Single Family Residence",Q5982="Galvanized Requiring Replacement")),
(AND('[1]PWS Information'!$E$10="CWS",U5982="Single Family Residence",Q5982="Galvanized Requiring Replacement",R5982="Yes")),
(AND('[1]PWS Information'!$E$10="NTNC",Q5982="Galvanized Requiring Replacement")),
(AND('[1]PWS Information'!$E$10="NTNC",U5982="Single Family Residence",R5982="Yes")))),"Tier 3",
IF((OR((AND('[1]PWS Information'!$E$10="CWS",U5982="Single Family Residence",S5982="Yes",Q5982="Non-Lead", J5982="Non-Lead - Copper",L5982="Before 1989")),
(AND('[1]PWS Information'!$E$10="CWS",U5982="Single Family Residence",S5982="Yes",Q5982="Non-Lead", N5982="Non-Lead - Copper",O5982="Before 1989")))),"Tier 4",
IF((OR((AND('[1]PWS Information'!$E$10="NTNC",Q5982="Non-Lead")),
(AND('[1]PWS Information'!$E$10="CWS",Q5982="Non-Lead",S5982="")),
(AND('[1]PWS Information'!$E$10="CWS",Q5982="Non-Lead",S5982="No")),
(AND('[1]PWS Information'!$E$10="CWS",Q5982="Non-Lead",S5982="Don't Know")),
(AND('[1]PWS Information'!$E$10="CWS",Q5982="Non-Lead", J5982="Non-Lead - Copper", S5982="Yes", L5982="Between 1989 and 2014")),
(AND('[1]PWS Information'!$E$10="CWS",Q5982="Non-Lead", J5982="Non-Lead - Copper", S5982="Yes", L5982="After 2014")),
(AND('[1]PWS Information'!$E$10="CWS",Q5982="Non-Lead", J5982="Non-Lead - Copper", S5982="Yes", L5982="Unknown")),
(AND('[1]PWS Information'!$E$10="CWS",Q5982="Non-Lead", N5982="Non-Lead - Copper", S5982="Yes", O5982="Between 1989 and 2014")),
(AND('[1]PWS Information'!$E$10="CWS",Q5982="Non-Lead", N5982="Non-Lead - Copper", S5982="Yes", O5982="After 2014")),
(AND('[1]PWS Information'!$E$10="CWS",Q5982="Non-Lead", N5982="Non-Lead - Copper", S5982="Yes", O5982="Unknown")),
(AND('[1]PWS Information'!$E$10="CWS",Q5982="Unknown")),
(AND('[1]PWS Information'!$E$10="NTNC",Q5982="Unknown")))),"Tier 5",
"")))))</f>
        <v>Tier 5</v>
      </c>
      <c r="Z5982" s="71"/>
      <c r="AA5982" s="71"/>
    </row>
    <row r="5983" spans="1:27" ht="57.6" x14ac:dyDescent="0.3">
      <c r="A5983" s="1"/>
      <c r="B5983" s="70">
        <v>6872911</v>
      </c>
      <c r="C5983" s="60" t="s">
        <v>2060</v>
      </c>
      <c r="D5983" s="61" t="s">
        <v>2061</v>
      </c>
      <c r="E5983" s="61" t="s">
        <v>128</v>
      </c>
      <c r="F5983" s="61">
        <v>78640</v>
      </c>
      <c r="G5983" s="62" t="s">
        <v>2064</v>
      </c>
      <c r="H5983" s="63">
        <v>29.968615</v>
      </c>
      <c r="I5983" s="64">
        <v>-97.854206000000005</v>
      </c>
      <c r="J5983" s="65" t="s">
        <v>50</v>
      </c>
      <c r="K5983" s="66" t="s">
        <v>51</v>
      </c>
      <c r="L5983" s="62" t="s">
        <v>52</v>
      </c>
      <c r="M5983" s="69"/>
      <c r="N5983" s="65" t="s">
        <v>50</v>
      </c>
      <c r="O5983" s="66" t="s">
        <v>52</v>
      </c>
      <c r="P5983" s="69"/>
      <c r="Q5983" s="55" t="str">
        <f t="shared" si="93"/>
        <v>Non-Lead</v>
      </c>
      <c r="R5983" s="70" t="s">
        <v>51</v>
      </c>
      <c r="S5983" s="70" t="s">
        <v>51</v>
      </c>
      <c r="T5983" s="70"/>
      <c r="U5983" s="71" t="s">
        <v>284</v>
      </c>
      <c r="V5983" s="71" t="s">
        <v>51</v>
      </c>
      <c r="W5983" s="71" t="s">
        <v>51</v>
      </c>
      <c r="X5983" s="71" t="s">
        <v>51</v>
      </c>
      <c r="Y5983" s="72" t="str">
        <f>IF((OR((AND('[1]PWS Information'!$E$10="CWS",U5983="Single Family Residence",Q5983="Lead")),
(AND('[1]PWS Information'!$E$10="CWS",U5983="Multiple Family Residence",'[1]PWS Information'!$E$11="Yes",Q5983="Lead")),
(AND('[1]PWS Information'!$E$10="NTNC",Q5983="Lead")))),"Tier 1",
IF((OR((AND('[1]PWS Information'!$E$10="CWS",U5983="Multiple Family Residence",'[1]PWS Information'!$E$11="No",Q5983="Lead")),
(AND('[1]PWS Information'!$E$10="CWS",U5983="Other",Q5983="Lead")),
(AND('[1]PWS Information'!$E$10="CWS",U5983="Building",Q5983="Lead")))),"Tier 2",
IF((OR((AND('[1]PWS Information'!$E$10="CWS",U5983="Single Family Residence",Q5983="Galvanized Requiring Replacement")),
(AND('[1]PWS Information'!$E$10="CWS",U5983="Single Family Residence",Q5983="Galvanized Requiring Replacement",R5983="Yes")),
(AND('[1]PWS Information'!$E$10="NTNC",Q5983="Galvanized Requiring Replacement")),
(AND('[1]PWS Information'!$E$10="NTNC",U5983="Single Family Residence",R5983="Yes")))),"Tier 3",
IF((OR((AND('[1]PWS Information'!$E$10="CWS",U5983="Single Family Residence",S5983="Yes",Q5983="Non-Lead", J5983="Non-Lead - Copper",L5983="Before 1989")),
(AND('[1]PWS Information'!$E$10="CWS",U5983="Single Family Residence",S5983="Yes",Q5983="Non-Lead", N5983="Non-Lead - Copper",O5983="Before 1989")))),"Tier 4",
IF((OR((AND('[1]PWS Information'!$E$10="NTNC",Q5983="Non-Lead")),
(AND('[1]PWS Information'!$E$10="CWS",Q5983="Non-Lead",S5983="")),
(AND('[1]PWS Information'!$E$10="CWS",Q5983="Non-Lead",S5983="No")),
(AND('[1]PWS Information'!$E$10="CWS",Q5983="Non-Lead",S5983="Don't Know")),
(AND('[1]PWS Information'!$E$10="CWS",Q5983="Non-Lead", J5983="Non-Lead - Copper", S5983="Yes", L5983="Between 1989 and 2014")),
(AND('[1]PWS Information'!$E$10="CWS",Q5983="Non-Lead", J5983="Non-Lead - Copper", S5983="Yes", L5983="After 2014")),
(AND('[1]PWS Information'!$E$10="CWS",Q5983="Non-Lead", J5983="Non-Lead - Copper", S5983="Yes", L5983="Unknown")),
(AND('[1]PWS Information'!$E$10="CWS",Q5983="Non-Lead", N5983="Non-Lead - Copper", S5983="Yes", O5983="Between 1989 and 2014")),
(AND('[1]PWS Information'!$E$10="CWS",Q5983="Non-Lead", N5983="Non-Lead - Copper", S5983="Yes", O5983="After 2014")),
(AND('[1]PWS Information'!$E$10="CWS",Q5983="Non-Lead", N5983="Non-Lead - Copper", S5983="Yes", O5983="Unknown")),
(AND('[1]PWS Information'!$E$10="CWS",Q5983="Unknown")),
(AND('[1]PWS Information'!$E$10="NTNC",Q5983="Unknown")))),"Tier 5",
"")))))</f>
        <v>Tier 5</v>
      </c>
      <c r="Z5983" s="71"/>
      <c r="AA5983" s="71"/>
    </row>
    <row r="5984" spans="1:27" ht="57.6" x14ac:dyDescent="0.3">
      <c r="A5984" s="1"/>
      <c r="B5984" s="70">
        <v>6872911</v>
      </c>
      <c r="C5984" s="60" t="s">
        <v>2060</v>
      </c>
      <c r="D5984" s="61" t="s">
        <v>2061</v>
      </c>
      <c r="E5984" s="61" t="s">
        <v>128</v>
      </c>
      <c r="F5984" s="61">
        <v>78640</v>
      </c>
      <c r="G5984" s="62" t="s">
        <v>2064</v>
      </c>
      <c r="H5984" s="63">
        <v>29.968615</v>
      </c>
      <c r="I5984" s="64">
        <v>-97.854206000000005</v>
      </c>
      <c r="J5984" s="65" t="s">
        <v>50</v>
      </c>
      <c r="K5984" s="66" t="s">
        <v>51</v>
      </c>
      <c r="L5984" s="62" t="s">
        <v>52</v>
      </c>
      <c r="M5984" s="69"/>
      <c r="N5984" s="65" t="s">
        <v>50</v>
      </c>
      <c r="O5984" s="66" t="s">
        <v>52</v>
      </c>
      <c r="P5984" s="69"/>
      <c r="Q5984" s="55" t="str">
        <f t="shared" si="93"/>
        <v>Non-Lead</v>
      </c>
      <c r="R5984" s="70" t="s">
        <v>51</v>
      </c>
      <c r="S5984" s="70" t="s">
        <v>51</v>
      </c>
      <c r="T5984" s="70"/>
      <c r="U5984" s="71" t="s">
        <v>284</v>
      </c>
      <c r="V5984" s="71" t="s">
        <v>51</v>
      </c>
      <c r="W5984" s="71" t="s">
        <v>51</v>
      </c>
      <c r="X5984" s="71" t="s">
        <v>51</v>
      </c>
      <c r="Y5984" s="72" t="str">
        <f>IF((OR((AND('[1]PWS Information'!$E$10="CWS",U5984="Single Family Residence",Q5984="Lead")),
(AND('[1]PWS Information'!$E$10="CWS",U5984="Multiple Family Residence",'[1]PWS Information'!$E$11="Yes",Q5984="Lead")),
(AND('[1]PWS Information'!$E$10="NTNC",Q5984="Lead")))),"Tier 1",
IF((OR((AND('[1]PWS Information'!$E$10="CWS",U5984="Multiple Family Residence",'[1]PWS Information'!$E$11="No",Q5984="Lead")),
(AND('[1]PWS Information'!$E$10="CWS",U5984="Other",Q5984="Lead")),
(AND('[1]PWS Information'!$E$10="CWS",U5984="Building",Q5984="Lead")))),"Tier 2",
IF((OR((AND('[1]PWS Information'!$E$10="CWS",U5984="Single Family Residence",Q5984="Galvanized Requiring Replacement")),
(AND('[1]PWS Information'!$E$10="CWS",U5984="Single Family Residence",Q5984="Galvanized Requiring Replacement",R5984="Yes")),
(AND('[1]PWS Information'!$E$10="NTNC",Q5984="Galvanized Requiring Replacement")),
(AND('[1]PWS Information'!$E$10="NTNC",U5984="Single Family Residence",R5984="Yes")))),"Tier 3",
IF((OR((AND('[1]PWS Information'!$E$10="CWS",U5984="Single Family Residence",S5984="Yes",Q5984="Non-Lead", J5984="Non-Lead - Copper",L5984="Before 1989")),
(AND('[1]PWS Information'!$E$10="CWS",U5984="Single Family Residence",S5984="Yes",Q5984="Non-Lead", N5984="Non-Lead - Copper",O5984="Before 1989")))),"Tier 4",
IF((OR((AND('[1]PWS Information'!$E$10="NTNC",Q5984="Non-Lead")),
(AND('[1]PWS Information'!$E$10="CWS",Q5984="Non-Lead",S5984="")),
(AND('[1]PWS Information'!$E$10="CWS",Q5984="Non-Lead",S5984="No")),
(AND('[1]PWS Information'!$E$10="CWS",Q5984="Non-Lead",S5984="Don't Know")),
(AND('[1]PWS Information'!$E$10="CWS",Q5984="Non-Lead", J5984="Non-Lead - Copper", S5984="Yes", L5984="Between 1989 and 2014")),
(AND('[1]PWS Information'!$E$10="CWS",Q5984="Non-Lead", J5984="Non-Lead - Copper", S5984="Yes", L5984="After 2014")),
(AND('[1]PWS Information'!$E$10="CWS",Q5984="Non-Lead", J5984="Non-Lead - Copper", S5984="Yes", L5984="Unknown")),
(AND('[1]PWS Information'!$E$10="CWS",Q5984="Non-Lead", N5984="Non-Lead - Copper", S5984="Yes", O5984="Between 1989 and 2014")),
(AND('[1]PWS Information'!$E$10="CWS",Q5984="Non-Lead", N5984="Non-Lead - Copper", S5984="Yes", O5984="After 2014")),
(AND('[1]PWS Information'!$E$10="CWS",Q5984="Non-Lead", N5984="Non-Lead - Copper", S5984="Yes", O5984="Unknown")),
(AND('[1]PWS Information'!$E$10="CWS",Q5984="Unknown")),
(AND('[1]PWS Information'!$E$10="NTNC",Q5984="Unknown")))),"Tier 5",
"")))))</f>
        <v>Tier 5</v>
      </c>
      <c r="Z5984" s="71"/>
      <c r="AA5984" s="71"/>
    </row>
    <row r="5985" spans="1:27" ht="57.6" x14ac:dyDescent="0.3">
      <c r="A5985" s="1"/>
      <c r="B5985" s="70">
        <v>6872911</v>
      </c>
      <c r="C5985" s="60" t="s">
        <v>2060</v>
      </c>
      <c r="D5985" s="61" t="s">
        <v>2061</v>
      </c>
      <c r="E5985" s="61" t="s">
        <v>128</v>
      </c>
      <c r="F5985" s="61">
        <v>78640</v>
      </c>
      <c r="G5985" s="62" t="s">
        <v>2064</v>
      </c>
      <c r="H5985" s="63">
        <v>29.968615</v>
      </c>
      <c r="I5985" s="64">
        <v>-97.854206000000005</v>
      </c>
      <c r="J5985" s="65" t="s">
        <v>50</v>
      </c>
      <c r="K5985" s="66" t="s">
        <v>51</v>
      </c>
      <c r="L5985" s="62" t="s">
        <v>52</v>
      </c>
      <c r="M5985" s="69"/>
      <c r="N5985" s="65" t="s">
        <v>50</v>
      </c>
      <c r="O5985" s="66" t="s">
        <v>52</v>
      </c>
      <c r="P5985" s="69"/>
      <c r="Q5985" s="55" t="str">
        <f t="shared" si="93"/>
        <v>Non-Lead</v>
      </c>
      <c r="R5985" s="70" t="s">
        <v>51</v>
      </c>
      <c r="S5985" s="70" t="s">
        <v>51</v>
      </c>
      <c r="T5985" s="70"/>
      <c r="U5985" s="71" t="s">
        <v>284</v>
      </c>
      <c r="V5985" s="71" t="s">
        <v>51</v>
      </c>
      <c r="W5985" s="71" t="s">
        <v>51</v>
      </c>
      <c r="X5985" s="71" t="s">
        <v>51</v>
      </c>
      <c r="Y5985" s="72" t="str">
        <f>IF((OR((AND('[1]PWS Information'!$E$10="CWS",U5985="Single Family Residence",Q5985="Lead")),
(AND('[1]PWS Information'!$E$10="CWS",U5985="Multiple Family Residence",'[1]PWS Information'!$E$11="Yes",Q5985="Lead")),
(AND('[1]PWS Information'!$E$10="NTNC",Q5985="Lead")))),"Tier 1",
IF((OR((AND('[1]PWS Information'!$E$10="CWS",U5985="Multiple Family Residence",'[1]PWS Information'!$E$11="No",Q5985="Lead")),
(AND('[1]PWS Information'!$E$10="CWS",U5985="Other",Q5985="Lead")),
(AND('[1]PWS Information'!$E$10="CWS",U5985="Building",Q5985="Lead")))),"Tier 2",
IF((OR((AND('[1]PWS Information'!$E$10="CWS",U5985="Single Family Residence",Q5985="Galvanized Requiring Replacement")),
(AND('[1]PWS Information'!$E$10="CWS",U5985="Single Family Residence",Q5985="Galvanized Requiring Replacement",R5985="Yes")),
(AND('[1]PWS Information'!$E$10="NTNC",Q5985="Galvanized Requiring Replacement")),
(AND('[1]PWS Information'!$E$10="NTNC",U5985="Single Family Residence",R5985="Yes")))),"Tier 3",
IF((OR((AND('[1]PWS Information'!$E$10="CWS",U5985="Single Family Residence",S5985="Yes",Q5985="Non-Lead", J5985="Non-Lead - Copper",L5985="Before 1989")),
(AND('[1]PWS Information'!$E$10="CWS",U5985="Single Family Residence",S5985="Yes",Q5985="Non-Lead", N5985="Non-Lead - Copper",O5985="Before 1989")))),"Tier 4",
IF((OR((AND('[1]PWS Information'!$E$10="NTNC",Q5985="Non-Lead")),
(AND('[1]PWS Information'!$E$10="CWS",Q5985="Non-Lead",S5985="")),
(AND('[1]PWS Information'!$E$10="CWS",Q5985="Non-Lead",S5985="No")),
(AND('[1]PWS Information'!$E$10="CWS",Q5985="Non-Lead",S5985="Don't Know")),
(AND('[1]PWS Information'!$E$10="CWS",Q5985="Non-Lead", J5985="Non-Lead - Copper", S5985="Yes", L5985="Between 1989 and 2014")),
(AND('[1]PWS Information'!$E$10="CWS",Q5985="Non-Lead", J5985="Non-Lead - Copper", S5985="Yes", L5985="After 2014")),
(AND('[1]PWS Information'!$E$10="CWS",Q5985="Non-Lead", J5985="Non-Lead - Copper", S5985="Yes", L5985="Unknown")),
(AND('[1]PWS Information'!$E$10="CWS",Q5985="Non-Lead", N5985="Non-Lead - Copper", S5985="Yes", O5985="Between 1989 and 2014")),
(AND('[1]PWS Information'!$E$10="CWS",Q5985="Non-Lead", N5985="Non-Lead - Copper", S5985="Yes", O5985="After 2014")),
(AND('[1]PWS Information'!$E$10="CWS",Q5985="Non-Lead", N5985="Non-Lead - Copper", S5985="Yes", O5985="Unknown")),
(AND('[1]PWS Information'!$E$10="CWS",Q5985="Unknown")),
(AND('[1]PWS Information'!$E$10="NTNC",Q5985="Unknown")))),"Tier 5",
"")))))</f>
        <v>Tier 5</v>
      </c>
      <c r="Z5985" s="71"/>
      <c r="AA5985" s="71"/>
    </row>
    <row r="5986" spans="1:27" ht="57.6" x14ac:dyDescent="0.3">
      <c r="A5986" s="17"/>
      <c r="B5986" s="70">
        <v>6872911</v>
      </c>
      <c r="C5986" s="60" t="s">
        <v>2060</v>
      </c>
      <c r="D5986" s="61" t="s">
        <v>2061</v>
      </c>
      <c r="E5986" s="61" t="s">
        <v>128</v>
      </c>
      <c r="F5986" s="61">
        <v>78640</v>
      </c>
      <c r="G5986" s="62" t="s">
        <v>2064</v>
      </c>
      <c r="H5986" s="63">
        <v>29.968615</v>
      </c>
      <c r="I5986" s="64">
        <v>-97.854206000000005</v>
      </c>
      <c r="J5986" s="65" t="s">
        <v>50</v>
      </c>
      <c r="K5986" s="66" t="s">
        <v>51</v>
      </c>
      <c r="L5986" s="62" t="s">
        <v>52</v>
      </c>
      <c r="M5986" s="69"/>
      <c r="N5986" s="65" t="s">
        <v>50</v>
      </c>
      <c r="O5986" s="66" t="s">
        <v>52</v>
      </c>
      <c r="P5986" s="69"/>
      <c r="Q5986" s="55" t="str">
        <f t="shared" si="93"/>
        <v>Non-Lead</v>
      </c>
      <c r="R5986" s="70" t="s">
        <v>51</v>
      </c>
      <c r="S5986" s="70" t="s">
        <v>51</v>
      </c>
      <c r="T5986" s="70"/>
      <c r="U5986" s="71" t="s">
        <v>284</v>
      </c>
      <c r="V5986" s="71" t="s">
        <v>51</v>
      </c>
      <c r="W5986" s="71" t="s">
        <v>51</v>
      </c>
      <c r="X5986" s="71" t="s">
        <v>51</v>
      </c>
      <c r="Y5986" s="72" t="str">
        <f>IF((OR((AND('[1]PWS Information'!$E$10="CWS",U5986="Single Family Residence",Q5986="Lead")),
(AND('[1]PWS Information'!$E$10="CWS",U5986="Multiple Family Residence",'[1]PWS Information'!$E$11="Yes",Q5986="Lead")),
(AND('[1]PWS Information'!$E$10="NTNC",Q5986="Lead")))),"Tier 1",
IF((OR((AND('[1]PWS Information'!$E$10="CWS",U5986="Multiple Family Residence",'[1]PWS Information'!$E$11="No",Q5986="Lead")),
(AND('[1]PWS Information'!$E$10="CWS",U5986="Other",Q5986="Lead")),
(AND('[1]PWS Information'!$E$10="CWS",U5986="Building",Q5986="Lead")))),"Tier 2",
IF((OR((AND('[1]PWS Information'!$E$10="CWS",U5986="Single Family Residence",Q5986="Galvanized Requiring Replacement")),
(AND('[1]PWS Information'!$E$10="CWS",U5986="Single Family Residence",Q5986="Galvanized Requiring Replacement",R5986="Yes")),
(AND('[1]PWS Information'!$E$10="NTNC",Q5986="Galvanized Requiring Replacement")),
(AND('[1]PWS Information'!$E$10="NTNC",U5986="Single Family Residence",R5986="Yes")))),"Tier 3",
IF((OR((AND('[1]PWS Information'!$E$10="CWS",U5986="Single Family Residence",S5986="Yes",Q5986="Non-Lead", J5986="Non-Lead - Copper",L5986="Before 1989")),
(AND('[1]PWS Information'!$E$10="CWS",U5986="Single Family Residence",S5986="Yes",Q5986="Non-Lead", N5986="Non-Lead - Copper",O5986="Before 1989")))),"Tier 4",
IF((OR((AND('[1]PWS Information'!$E$10="NTNC",Q5986="Non-Lead")),
(AND('[1]PWS Information'!$E$10="CWS",Q5986="Non-Lead",S5986="")),
(AND('[1]PWS Information'!$E$10="CWS",Q5986="Non-Lead",S5986="No")),
(AND('[1]PWS Information'!$E$10="CWS",Q5986="Non-Lead",S5986="Don't Know")),
(AND('[1]PWS Information'!$E$10="CWS",Q5986="Non-Lead", J5986="Non-Lead - Copper", S5986="Yes", L5986="Between 1989 and 2014")),
(AND('[1]PWS Information'!$E$10="CWS",Q5986="Non-Lead", J5986="Non-Lead - Copper", S5986="Yes", L5986="After 2014")),
(AND('[1]PWS Information'!$E$10="CWS",Q5986="Non-Lead", J5986="Non-Lead - Copper", S5986="Yes", L5986="Unknown")),
(AND('[1]PWS Information'!$E$10="CWS",Q5986="Non-Lead", N5986="Non-Lead - Copper", S5986="Yes", O5986="Between 1989 and 2014")),
(AND('[1]PWS Information'!$E$10="CWS",Q5986="Non-Lead", N5986="Non-Lead - Copper", S5986="Yes", O5986="After 2014")),
(AND('[1]PWS Information'!$E$10="CWS",Q5986="Non-Lead", N5986="Non-Lead - Copper", S5986="Yes", O5986="Unknown")),
(AND('[1]PWS Information'!$E$10="CWS",Q5986="Unknown")),
(AND('[1]PWS Information'!$E$10="NTNC",Q5986="Unknown")))),"Tier 5",
"")))))</f>
        <v>Tier 5</v>
      </c>
      <c r="Z5986" s="71"/>
      <c r="AA5986" s="71"/>
    </row>
    <row r="5987" spans="1:27" ht="57.6" x14ac:dyDescent="0.3">
      <c r="A5987" s="1"/>
      <c r="B5987" s="70">
        <v>6872911</v>
      </c>
      <c r="C5987" s="60" t="s">
        <v>2060</v>
      </c>
      <c r="D5987" s="61" t="s">
        <v>2061</v>
      </c>
      <c r="E5987" s="61" t="s">
        <v>128</v>
      </c>
      <c r="F5987" s="61">
        <v>78640</v>
      </c>
      <c r="G5987" s="62" t="s">
        <v>2064</v>
      </c>
      <c r="H5987" s="63">
        <v>29.968615</v>
      </c>
      <c r="I5987" s="64">
        <v>-97.854206000000005</v>
      </c>
      <c r="J5987" s="65" t="s">
        <v>50</v>
      </c>
      <c r="K5987" s="66" t="s">
        <v>51</v>
      </c>
      <c r="L5987" s="62" t="s">
        <v>52</v>
      </c>
      <c r="M5987" s="69"/>
      <c r="N5987" s="65" t="s">
        <v>50</v>
      </c>
      <c r="O5987" s="66" t="s">
        <v>52</v>
      </c>
      <c r="P5987" s="69"/>
      <c r="Q5987" s="55" t="str">
        <f t="shared" si="93"/>
        <v>Non-Lead</v>
      </c>
      <c r="R5987" s="70" t="s">
        <v>51</v>
      </c>
      <c r="S5987" s="70" t="s">
        <v>51</v>
      </c>
      <c r="T5987" s="70"/>
      <c r="U5987" s="71" t="s">
        <v>284</v>
      </c>
      <c r="V5987" s="71" t="s">
        <v>51</v>
      </c>
      <c r="W5987" s="71" t="s">
        <v>51</v>
      </c>
      <c r="X5987" s="71" t="s">
        <v>51</v>
      </c>
      <c r="Y5987" s="72" t="str">
        <f>IF((OR((AND('[1]PWS Information'!$E$10="CWS",U5987="Single Family Residence",Q5987="Lead")),
(AND('[1]PWS Information'!$E$10="CWS",U5987="Multiple Family Residence",'[1]PWS Information'!$E$11="Yes",Q5987="Lead")),
(AND('[1]PWS Information'!$E$10="NTNC",Q5987="Lead")))),"Tier 1",
IF((OR((AND('[1]PWS Information'!$E$10="CWS",U5987="Multiple Family Residence",'[1]PWS Information'!$E$11="No",Q5987="Lead")),
(AND('[1]PWS Information'!$E$10="CWS",U5987="Other",Q5987="Lead")),
(AND('[1]PWS Information'!$E$10="CWS",U5987="Building",Q5987="Lead")))),"Tier 2",
IF((OR((AND('[1]PWS Information'!$E$10="CWS",U5987="Single Family Residence",Q5987="Galvanized Requiring Replacement")),
(AND('[1]PWS Information'!$E$10="CWS",U5987="Single Family Residence",Q5987="Galvanized Requiring Replacement",R5987="Yes")),
(AND('[1]PWS Information'!$E$10="NTNC",Q5987="Galvanized Requiring Replacement")),
(AND('[1]PWS Information'!$E$10="NTNC",U5987="Single Family Residence",R5987="Yes")))),"Tier 3",
IF((OR((AND('[1]PWS Information'!$E$10="CWS",U5987="Single Family Residence",S5987="Yes",Q5987="Non-Lead", J5987="Non-Lead - Copper",L5987="Before 1989")),
(AND('[1]PWS Information'!$E$10="CWS",U5987="Single Family Residence",S5987="Yes",Q5987="Non-Lead", N5987="Non-Lead - Copper",O5987="Before 1989")))),"Tier 4",
IF((OR((AND('[1]PWS Information'!$E$10="NTNC",Q5987="Non-Lead")),
(AND('[1]PWS Information'!$E$10="CWS",Q5987="Non-Lead",S5987="")),
(AND('[1]PWS Information'!$E$10="CWS",Q5987="Non-Lead",S5987="No")),
(AND('[1]PWS Information'!$E$10="CWS",Q5987="Non-Lead",S5987="Don't Know")),
(AND('[1]PWS Information'!$E$10="CWS",Q5987="Non-Lead", J5987="Non-Lead - Copper", S5987="Yes", L5987="Between 1989 and 2014")),
(AND('[1]PWS Information'!$E$10="CWS",Q5987="Non-Lead", J5987="Non-Lead - Copper", S5987="Yes", L5987="After 2014")),
(AND('[1]PWS Information'!$E$10="CWS",Q5987="Non-Lead", J5987="Non-Lead - Copper", S5987="Yes", L5987="Unknown")),
(AND('[1]PWS Information'!$E$10="CWS",Q5987="Non-Lead", N5987="Non-Lead - Copper", S5987="Yes", O5987="Between 1989 and 2014")),
(AND('[1]PWS Information'!$E$10="CWS",Q5987="Non-Lead", N5987="Non-Lead - Copper", S5987="Yes", O5987="After 2014")),
(AND('[1]PWS Information'!$E$10="CWS",Q5987="Non-Lead", N5987="Non-Lead - Copper", S5987="Yes", O5987="Unknown")),
(AND('[1]PWS Information'!$E$10="CWS",Q5987="Unknown")),
(AND('[1]PWS Information'!$E$10="NTNC",Q5987="Unknown")))),"Tier 5",
"")))))</f>
        <v>Tier 5</v>
      </c>
      <c r="Z5987" s="71"/>
      <c r="AA5987" s="71"/>
    </row>
    <row r="5988" spans="1:27" ht="57.6" x14ac:dyDescent="0.3">
      <c r="A5988" s="1"/>
      <c r="B5988" s="70">
        <v>6872911</v>
      </c>
      <c r="C5988" s="60" t="s">
        <v>2060</v>
      </c>
      <c r="D5988" s="61" t="s">
        <v>2061</v>
      </c>
      <c r="E5988" s="61" t="s">
        <v>128</v>
      </c>
      <c r="F5988" s="61">
        <v>78640</v>
      </c>
      <c r="G5988" s="62" t="s">
        <v>2064</v>
      </c>
      <c r="H5988" s="63">
        <v>29.968615</v>
      </c>
      <c r="I5988" s="64">
        <v>-97.854206000000005</v>
      </c>
      <c r="J5988" s="65" t="s">
        <v>50</v>
      </c>
      <c r="K5988" s="66" t="s">
        <v>51</v>
      </c>
      <c r="L5988" s="62" t="s">
        <v>52</v>
      </c>
      <c r="M5988" s="69"/>
      <c r="N5988" s="65" t="s">
        <v>50</v>
      </c>
      <c r="O5988" s="66" t="s">
        <v>52</v>
      </c>
      <c r="P5988" s="69"/>
      <c r="Q5988" s="55" t="str">
        <f t="shared" si="93"/>
        <v>Non-Lead</v>
      </c>
      <c r="R5988" s="70" t="s">
        <v>51</v>
      </c>
      <c r="S5988" s="70" t="s">
        <v>51</v>
      </c>
      <c r="T5988" s="70"/>
      <c r="U5988" s="71" t="s">
        <v>284</v>
      </c>
      <c r="V5988" s="71" t="s">
        <v>51</v>
      </c>
      <c r="W5988" s="71" t="s">
        <v>51</v>
      </c>
      <c r="X5988" s="71" t="s">
        <v>51</v>
      </c>
      <c r="Y5988" s="72" t="str">
        <f>IF((OR((AND('[1]PWS Information'!$E$10="CWS",U5988="Single Family Residence",Q5988="Lead")),
(AND('[1]PWS Information'!$E$10="CWS",U5988="Multiple Family Residence",'[1]PWS Information'!$E$11="Yes",Q5988="Lead")),
(AND('[1]PWS Information'!$E$10="NTNC",Q5988="Lead")))),"Tier 1",
IF((OR((AND('[1]PWS Information'!$E$10="CWS",U5988="Multiple Family Residence",'[1]PWS Information'!$E$11="No",Q5988="Lead")),
(AND('[1]PWS Information'!$E$10="CWS",U5988="Other",Q5988="Lead")),
(AND('[1]PWS Information'!$E$10="CWS",U5988="Building",Q5988="Lead")))),"Tier 2",
IF((OR((AND('[1]PWS Information'!$E$10="CWS",U5988="Single Family Residence",Q5988="Galvanized Requiring Replacement")),
(AND('[1]PWS Information'!$E$10="CWS",U5988="Single Family Residence",Q5988="Galvanized Requiring Replacement",R5988="Yes")),
(AND('[1]PWS Information'!$E$10="NTNC",Q5988="Galvanized Requiring Replacement")),
(AND('[1]PWS Information'!$E$10="NTNC",U5988="Single Family Residence",R5988="Yes")))),"Tier 3",
IF((OR((AND('[1]PWS Information'!$E$10="CWS",U5988="Single Family Residence",S5988="Yes",Q5988="Non-Lead", J5988="Non-Lead - Copper",L5988="Before 1989")),
(AND('[1]PWS Information'!$E$10="CWS",U5988="Single Family Residence",S5988="Yes",Q5988="Non-Lead", N5988="Non-Lead - Copper",O5988="Before 1989")))),"Tier 4",
IF((OR((AND('[1]PWS Information'!$E$10="NTNC",Q5988="Non-Lead")),
(AND('[1]PWS Information'!$E$10="CWS",Q5988="Non-Lead",S5988="")),
(AND('[1]PWS Information'!$E$10="CWS",Q5988="Non-Lead",S5988="No")),
(AND('[1]PWS Information'!$E$10="CWS",Q5988="Non-Lead",S5988="Don't Know")),
(AND('[1]PWS Information'!$E$10="CWS",Q5988="Non-Lead", J5988="Non-Lead - Copper", S5988="Yes", L5988="Between 1989 and 2014")),
(AND('[1]PWS Information'!$E$10="CWS",Q5988="Non-Lead", J5988="Non-Lead - Copper", S5988="Yes", L5988="After 2014")),
(AND('[1]PWS Information'!$E$10="CWS",Q5988="Non-Lead", J5988="Non-Lead - Copper", S5988="Yes", L5988="Unknown")),
(AND('[1]PWS Information'!$E$10="CWS",Q5988="Non-Lead", N5988="Non-Lead - Copper", S5988="Yes", O5988="Between 1989 and 2014")),
(AND('[1]PWS Information'!$E$10="CWS",Q5988="Non-Lead", N5988="Non-Lead - Copper", S5988="Yes", O5988="After 2014")),
(AND('[1]PWS Information'!$E$10="CWS",Q5988="Non-Lead", N5988="Non-Lead - Copper", S5988="Yes", O5988="Unknown")),
(AND('[1]PWS Information'!$E$10="CWS",Q5988="Unknown")),
(AND('[1]PWS Information'!$E$10="NTNC",Q5988="Unknown")))),"Tier 5",
"")))))</f>
        <v>Tier 5</v>
      </c>
      <c r="Z5988" s="71"/>
      <c r="AA5988" s="71"/>
    </row>
    <row r="5989" spans="1:27" ht="57.6" x14ac:dyDescent="0.3">
      <c r="A5989" s="1"/>
      <c r="B5989" s="70">
        <v>6872911</v>
      </c>
      <c r="C5989" s="60" t="s">
        <v>2060</v>
      </c>
      <c r="D5989" s="61" t="s">
        <v>2061</v>
      </c>
      <c r="E5989" s="61" t="s">
        <v>128</v>
      </c>
      <c r="F5989" s="61">
        <v>78640</v>
      </c>
      <c r="G5989" s="62" t="s">
        <v>2064</v>
      </c>
      <c r="H5989" s="63">
        <v>29.968615</v>
      </c>
      <c r="I5989" s="64">
        <v>-97.854206000000005</v>
      </c>
      <c r="J5989" s="65" t="s">
        <v>50</v>
      </c>
      <c r="K5989" s="66" t="s">
        <v>51</v>
      </c>
      <c r="L5989" s="62" t="s">
        <v>52</v>
      </c>
      <c r="M5989" s="69"/>
      <c r="N5989" s="65" t="s">
        <v>50</v>
      </c>
      <c r="O5989" s="66" t="s">
        <v>52</v>
      </c>
      <c r="P5989" s="69"/>
      <c r="Q5989" s="55" t="str">
        <f t="shared" si="93"/>
        <v>Non-Lead</v>
      </c>
      <c r="R5989" s="70" t="s">
        <v>51</v>
      </c>
      <c r="S5989" s="70" t="s">
        <v>51</v>
      </c>
      <c r="T5989" s="70"/>
      <c r="U5989" s="71" t="s">
        <v>284</v>
      </c>
      <c r="V5989" s="71" t="s">
        <v>51</v>
      </c>
      <c r="W5989" s="71" t="s">
        <v>51</v>
      </c>
      <c r="X5989" s="71" t="s">
        <v>51</v>
      </c>
      <c r="Y5989" s="72" t="str">
        <f>IF((OR((AND('[1]PWS Information'!$E$10="CWS",U5989="Single Family Residence",Q5989="Lead")),
(AND('[1]PWS Information'!$E$10="CWS",U5989="Multiple Family Residence",'[1]PWS Information'!$E$11="Yes",Q5989="Lead")),
(AND('[1]PWS Information'!$E$10="NTNC",Q5989="Lead")))),"Tier 1",
IF((OR((AND('[1]PWS Information'!$E$10="CWS",U5989="Multiple Family Residence",'[1]PWS Information'!$E$11="No",Q5989="Lead")),
(AND('[1]PWS Information'!$E$10="CWS",U5989="Other",Q5989="Lead")),
(AND('[1]PWS Information'!$E$10="CWS",U5989="Building",Q5989="Lead")))),"Tier 2",
IF((OR((AND('[1]PWS Information'!$E$10="CWS",U5989="Single Family Residence",Q5989="Galvanized Requiring Replacement")),
(AND('[1]PWS Information'!$E$10="CWS",U5989="Single Family Residence",Q5989="Galvanized Requiring Replacement",R5989="Yes")),
(AND('[1]PWS Information'!$E$10="NTNC",Q5989="Galvanized Requiring Replacement")),
(AND('[1]PWS Information'!$E$10="NTNC",U5989="Single Family Residence",R5989="Yes")))),"Tier 3",
IF((OR((AND('[1]PWS Information'!$E$10="CWS",U5989="Single Family Residence",S5989="Yes",Q5989="Non-Lead", J5989="Non-Lead - Copper",L5989="Before 1989")),
(AND('[1]PWS Information'!$E$10="CWS",U5989="Single Family Residence",S5989="Yes",Q5989="Non-Lead", N5989="Non-Lead - Copper",O5989="Before 1989")))),"Tier 4",
IF((OR((AND('[1]PWS Information'!$E$10="NTNC",Q5989="Non-Lead")),
(AND('[1]PWS Information'!$E$10="CWS",Q5989="Non-Lead",S5989="")),
(AND('[1]PWS Information'!$E$10="CWS",Q5989="Non-Lead",S5989="No")),
(AND('[1]PWS Information'!$E$10="CWS",Q5989="Non-Lead",S5989="Don't Know")),
(AND('[1]PWS Information'!$E$10="CWS",Q5989="Non-Lead", J5989="Non-Lead - Copper", S5989="Yes", L5989="Between 1989 and 2014")),
(AND('[1]PWS Information'!$E$10="CWS",Q5989="Non-Lead", J5989="Non-Lead - Copper", S5989="Yes", L5989="After 2014")),
(AND('[1]PWS Information'!$E$10="CWS",Q5989="Non-Lead", J5989="Non-Lead - Copper", S5989="Yes", L5989="Unknown")),
(AND('[1]PWS Information'!$E$10="CWS",Q5989="Non-Lead", N5989="Non-Lead - Copper", S5989="Yes", O5989="Between 1989 and 2014")),
(AND('[1]PWS Information'!$E$10="CWS",Q5989="Non-Lead", N5989="Non-Lead - Copper", S5989="Yes", O5989="After 2014")),
(AND('[1]PWS Information'!$E$10="CWS",Q5989="Non-Lead", N5989="Non-Lead - Copper", S5989="Yes", O5989="Unknown")),
(AND('[1]PWS Information'!$E$10="CWS",Q5989="Unknown")),
(AND('[1]PWS Information'!$E$10="NTNC",Q5989="Unknown")))),"Tier 5",
"")))))</f>
        <v>Tier 5</v>
      </c>
      <c r="Z5989" s="71"/>
      <c r="AA5989" s="71"/>
    </row>
    <row r="5990" spans="1:27" ht="57.6" x14ac:dyDescent="0.3">
      <c r="A5990" s="17"/>
      <c r="B5990" s="70">
        <v>6872911</v>
      </c>
      <c r="C5990" s="60" t="s">
        <v>2060</v>
      </c>
      <c r="D5990" s="61" t="s">
        <v>2061</v>
      </c>
      <c r="E5990" s="61" t="s">
        <v>128</v>
      </c>
      <c r="F5990" s="61">
        <v>78640</v>
      </c>
      <c r="G5990" s="62" t="s">
        <v>2064</v>
      </c>
      <c r="H5990" s="63">
        <v>29.968615</v>
      </c>
      <c r="I5990" s="64">
        <v>-97.854206000000005</v>
      </c>
      <c r="J5990" s="65" t="s">
        <v>50</v>
      </c>
      <c r="K5990" s="66" t="s">
        <v>51</v>
      </c>
      <c r="L5990" s="62" t="s">
        <v>52</v>
      </c>
      <c r="M5990" s="69"/>
      <c r="N5990" s="65" t="s">
        <v>50</v>
      </c>
      <c r="O5990" s="66" t="s">
        <v>52</v>
      </c>
      <c r="P5990" s="69"/>
      <c r="Q5990" s="55" t="str">
        <f t="shared" si="93"/>
        <v>Non-Lead</v>
      </c>
      <c r="R5990" s="70" t="s">
        <v>51</v>
      </c>
      <c r="S5990" s="70" t="s">
        <v>51</v>
      </c>
      <c r="T5990" s="70"/>
      <c r="U5990" s="71" t="s">
        <v>284</v>
      </c>
      <c r="V5990" s="71" t="s">
        <v>51</v>
      </c>
      <c r="W5990" s="71" t="s">
        <v>51</v>
      </c>
      <c r="X5990" s="71" t="s">
        <v>51</v>
      </c>
      <c r="Y5990" s="72" t="str">
        <f>IF((OR((AND('[1]PWS Information'!$E$10="CWS",U5990="Single Family Residence",Q5990="Lead")),
(AND('[1]PWS Information'!$E$10="CWS",U5990="Multiple Family Residence",'[1]PWS Information'!$E$11="Yes",Q5990="Lead")),
(AND('[1]PWS Information'!$E$10="NTNC",Q5990="Lead")))),"Tier 1",
IF((OR((AND('[1]PWS Information'!$E$10="CWS",U5990="Multiple Family Residence",'[1]PWS Information'!$E$11="No",Q5990="Lead")),
(AND('[1]PWS Information'!$E$10="CWS",U5990="Other",Q5990="Lead")),
(AND('[1]PWS Information'!$E$10="CWS",U5990="Building",Q5990="Lead")))),"Tier 2",
IF((OR((AND('[1]PWS Information'!$E$10="CWS",U5990="Single Family Residence",Q5990="Galvanized Requiring Replacement")),
(AND('[1]PWS Information'!$E$10="CWS",U5990="Single Family Residence",Q5990="Galvanized Requiring Replacement",R5990="Yes")),
(AND('[1]PWS Information'!$E$10="NTNC",Q5990="Galvanized Requiring Replacement")),
(AND('[1]PWS Information'!$E$10="NTNC",U5990="Single Family Residence",R5990="Yes")))),"Tier 3",
IF((OR((AND('[1]PWS Information'!$E$10="CWS",U5990="Single Family Residence",S5990="Yes",Q5990="Non-Lead", J5990="Non-Lead - Copper",L5990="Before 1989")),
(AND('[1]PWS Information'!$E$10="CWS",U5990="Single Family Residence",S5990="Yes",Q5990="Non-Lead", N5990="Non-Lead - Copper",O5990="Before 1989")))),"Tier 4",
IF((OR((AND('[1]PWS Information'!$E$10="NTNC",Q5990="Non-Lead")),
(AND('[1]PWS Information'!$E$10="CWS",Q5990="Non-Lead",S5990="")),
(AND('[1]PWS Information'!$E$10="CWS",Q5990="Non-Lead",S5990="No")),
(AND('[1]PWS Information'!$E$10="CWS",Q5990="Non-Lead",S5990="Don't Know")),
(AND('[1]PWS Information'!$E$10="CWS",Q5990="Non-Lead", J5990="Non-Lead - Copper", S5990="Yes", L5990="Between 1989 and 2014")),
(AND('[1]PWS Information'!$E$10="CWS",Q5990="Non-Lead", J5990="Non-Lead - Copper", S5990="Yes", L5990="After 2014")),
(AND('[1]PWS Information'!$E$10="CWS",Q5990="Non-Lead", J5990="Non-Lead - Copper", S5990="Yes", L5990="Unknown")),
(AND('[1]PWS Information'!$E$10="CWS",Q5990="Non-Lead", N5990="Non-Lead - Copper", S5990="Yes", O5990="Between 1989 and 2014")),
(AND('[1]PWS Information'!$E$10="CWS",Q5990="Non-Lead", N5990="Non-Lead - Copper", S5990="Yes", O5990="After 2014")),
(AND('[1]PWS Information'!$E$10="CWS",Q5990="Non-Lead", N5990="Non-Lead - Copper", S5990="Yes", O5990="Unknown")),
(AND('[1]PWS Information'!$E$10="CWS",Q5990="Unknown")),
(AND('[1]PWS Information'!$E$10="NTNC",Q5990="Unknown")))),"Tier 5",
"")))))</f>
        <v>Tier 5</v>
      </c>
      <c r="Z5990" s="71"/>
      <c r="AA5990" s="71"/>
    </row>
    <row r="5991" spans="1:27" ht="57.6" x14ac:dyDescent="0.3">
      <c r="A5991" s="1"/>
      <c r="B5991" s="70">
        <v>6872911</v>
      </c>
      <c r="C5991" s="60" t="s">
        <v>2060</v>
      </c>
      <c r="D5991" s="61" t="s">
        <v>2061</v>
      </c>
      <c r="E5991" s="61" t="s">
        <v>128</v>
      </c>
      <c r="F5991" s="61">
        <v>78640</v>
      </c>
      <c r="G5991" s="62" t="s">
        <v>2064</v>
      </c>
      <c r="H5991" s="63">
        <v>29.968615</v>
      </c>
      <c r="I5991" s="64">
        <v>-97.854206000000005</v>
      </c>
      <c r="J5991" s="65" t="s">
        <v>50</v>
      </c>
      <c r="K5991" s="66" t="s">
        <v>51</v>
      </c>
      <c r="L5991" s="62" t="s">
        <v>52</v>
      </c>
      <c r="M5991" s="69"/>
      <c r="N5991" s="65" t="s">
        <v>50</v>
      </c>
      <c r="O5991" s="66" t="s">
        <v>52</v>
      </c>
      <c r="P5991" s="69"/>
      <c r="Q5991" s="55" t="str">
        <f t="shared" si="93"/>
        <v>Non-Lead</v>
      </c>
      <c r="R5991" s="70" t="s">
        <v>51</v>
      </c>
      <c r="S5991" s="70" t="s">
        <v>51</v>
      </c>
      <c r="T5991" s="70"/>
      <c r="U5991" s="71" t="s">
        <v>284</v>
      </c>
      <c r="V5991" s="71" t="s">
        <v>51</v>
      </c>
      <c r="W5991" s="71" t="s">
        <v>51</v>
      </c>
      <c r="X5991" s="71" t="s">
        <v>51</v>
      </c>
      <c r="Y5991" s="72" t="str">
        <f>IF((OR((AND('[1]PWS Information'!$E$10="CWS",U5991="Single Family Residence",Q5991="Lead")),
(AND('[1]PWS Information'!$E$10="CWS",U5991="Multiple Family Residence",'[1]PWS Information'!$E$11="Yes",Q5991="Lead")),
(AND('[1]PWS Information'!$E$10="NTNC",Q5991="Lead")))),"Tier 1",
IF((OR((AND('[1]PWS Information'!$E$10="CWS",U5991="Multiple Family Residence",'[1]PWS Information'!$E$11="No",Q5991="Lead")),
(AND('[1]PWS Information'!$E$10="CWS",U5991="Other",Q5991="Lead")),
(AND('[1]PWS Information'!$E$10="CWS",U5991="Building",Q5991="Lead")))),"Tier 2",
IF((OR((AND('[1]PWS Information'!$E$10="CWS",U5991="Single Family Residence",Q5991="Galvanized Requiring Replacement")),
(AND('[1]PWS Information'!$E$10="CWS",U5991="Single Family Residence",Q5991="Galvanized Requiring Replacement",R5991="Yes")),
(AND('[1]PWS Information'!$E$10="NTNC",Q5991="Galvanized Requiring Replacement")),
(AND('[1]PWS Information'!$E$10="NTNC",U5991="Single Family Residence",R5991="Yes")))),"Tier 3",
IF((OR((AND('[1]PWS Information'!$E$10="CWS",U5991="Single Family Residence",S5991="Yes",Q5991="Non-Lead", J5991="Non-Lead - Copper",L5991="Before 1989")),
(AND('[1]PWS Information'!$E$10="CWS",U5991="Single Family Residence",S5991="Yes",Q5991="Non-Lead", N5991="Non-Lead - Copper",O5991="Before 1989")))),"Tier 4",
IF((OR((AND('[1]PWS Information'!$E$10="NTNC",Q5991="Non-Lead")),
(AND('[1]PWS Information'!$E$10="CWS",Q5991="Non-Lead",S5991="")),
(AND('[1]PWS Information'!$E$10="CWS",Q5991="Non-Lead",S5991="No")),
(AND('[1]PWS Information'!$E$10="CWS",Q5991="Non-Lead",S5991="Don't Know")),
(AND('[1]PWS Information'!$E$10="CWS",Q5991="Non-Lead", J5991="Non-Lead - Copper", S5991="Yes", L5991="Between 1989 and 2014")),
(AND('[1]PWS Information'!$E$10="CWS",Q5991="Non-Lead", J5991="Non-Lead - Copper", S5991="Yes", L5991="After 2014")),
(AND('[1]PWS Information'!$E$10="CWS",Q5991="Non-Lead", J5991="Non-Lead - Copper", S5991="Yes", L5991="Unknown")),
(AND('[1]PWS Information'!$E$10="CWS",Q5991="Non-Lead", N5991="Non-Lead - Copper", S5991="Yes", O5991="Between 1989 and 2014")),
(AND('[1]PWS Information'!$E$10="CWS",Q5991="Non-Lead", N5991="Non-Lead - Copper", S5991="Yes", O5991="After 2014")),
(AND('[1]PWS Information'!$E$10="CWS",Q5991="Non-Lead", N5991="Non-Lead - Copper", S5991="Yes", O5991="Unknown")),
(AND('[1]PWS Information'!$E$10="CWS",Q5991="Unknown")),
(AND('[1]PWS Information'!$E$10="NTNC",Q5991="Unknown")))),"Tier 5",
"")))))</f>
        <v>Tier 5</v>
      </c>
      <c r="Z5991" s="71"/>
      <c r="AA5991" s="71"/>
    </row>
    <row r="5992" spans="1:27" ht="57.6" x14ac:dyDescent="0.3">
      <c r="A5992" s="1"/>
      <c r="B5992" s="70">
        <v>6872911</v>
      </c>
      <c r="C5992" s="60" t="s">
        <v>2060</v>
      </c>
      <c r="D5992" s="61" t="s">
        <v>2061</v>
      </c>
      <c r="E5992" s="61" t="s">
        <v>128</v>
      </c>
      <c r="F5992" s="61">
        <v>78640</v>
      </c>
      <c r="G5992" s="62" t="s">
        <v>2064</v>
      </c>
      <c r="H5992" s="63">
        <v>29.968615</v>
      </c>
      <c r="I5992" s="64">
        <v>-97.854206000000005</v>
      </c>
      <c r="J5992" s="65" t="s">
        <v>50</v>
      </c>
      <c r="K5992" s="66" t="s">
        <v>51</v>
      </c>
      <c r="L5992" s="62" t="s">
        <v>52</v>
      </c>
      <c r="M5992" s="69"/>
      <c r="N5992" s="65" t="s">
        <v>50</v>
      </c>
      <c r="O5992" s="66" t="s">
        <v>52</v>
      </c>
      <c r="P5992" s="69"/>
      <c r="Q5992" s="55" t="str">
        <f t="shared" si="93"/>
        <v>Non-Lead</v>
      </c>
      <c r="R5992" s="70" t="s">
        <v>51</v>
      </c>
      <c r="S5992" s="70" t="s">
        <v>51</v>
      </c>
      <c r="T5992" s="70"/>
      <c r="U5992" s="71" t="s">
        <v>284</v>
      </c>
      <c r="V5992" s="71" t="s">
        <v>51</v>
      </c>
      <c r="W5992" s="71" t="s">
        <v>51</v>
      </c>
      <c r="X5992" s="71" t="s">
        <v>51</v>
      </c>
      <c r="Y5992" s="72" t="str">
        <f>IF((OR((AND('[1]PWS Information'!$E$10="CWS",U5992="Single Family Residence",Q5992="Lead")),
(AND('[1]PWS Information'!$E$10="CWS",U5992="Multiple Family Residence",'[1]PWS Information'!$E$11="Yes",Q5992="Lead")),
(AND('[1]PWS Information'!$E$10="NTNC",Q5992="Lead")))),"Tier 1",
IF((OR((AND('[1]PWS Information'!$E$10="CWS",U5992="Multiple Family Residence",'[1]PWS Information'!$E$11="No",Q5992="Lead")),
(AND('[1]PWS Information'!$E$10="CWS",U5992="Other",Q5992="Lead")),
(AND('[1]PWS Information'!$E$10="CWS",U5992="Building",Q5992="Lead")))),"Tier 2",
IF((OR((AND('[1]PWS Information'!$E$10="CWS",U5992="Single Family Residence",Q5992="Galvanized Requiring Replacement")),
(AND('[1]PWS Information'!$E$10="CWS",U5992="Single Family Residence",Q5992="Galvanized Requiring Replacement",R5992="Yes")),
(AND('[1]PWS Information'!$E$10="NTNC",Q5992="Galvanized Requiring Replacement")),
(AND('[1]PWS Information'!$E$10="NTNC",U5992="Single Family Residence",R5992="Yes")))),"Tier 3",
IF((OR((AND('[1]PWS Information'!$E$10="CWS",U5992="Single Family Residence",S5992="Yes",Q5992="Non-Lead", J5992="Non-Lead - Copper",L5992="Before 1989")),
(AND('[1]PWS Information'!$E$10="CWS",U5992="Single Family Residence",S5992="Yes",Q5992="Non-Lead", N5992="Non-Lead - Copper",O5992="Before 1989")))),"Tier 4",
IF((OR((AND('[1]PWS Information'!$E$10="NTNC",Q5992="Non-Lead")),
(AND('[1]PWS Information'!$E$10="CWS",Q5992="Non-Lead",S5992="")),
(AND('[1]PWS Information'!$E$10="CWS",Q5992="Non-Lead",S5992="No")),
(AND('[1]PWS Information'!$E$10="CWS",Q5992="Non-Lead",S5992="Don't Know")),
(AND('[1]PWS Information'!$E$10="CWS",Q5992="Non-Lead", J5992="Non-Lead - Copper", S5992="Yes", L5992="Between 1989 and 2014")),
(AND('[1]PWS Information'!$E$10="CWS",Q5992="Non-Lead", J5992="Non-Lead - Copper", S5992="Yes", L5992="After 2014")),
(AND('[1]PWS Information'!$E$10="CWS",Q5992="Non-Lead", J5992="Non-Lead - Copper", S5992="Yes", L5992="Unknown")),
(AND('[1]PWS Information'!$E$10="CWS",Q5992="Non-Lead", N5992="Non-Lead - Copper", S5992="Yes", O5992="Between 1989 and 2014")),
(AND('[1]PWS Information'!$E$10="CWS",Q5992="Non-Lead", N5992="Non-Lead - Copper", S5992="Yes", O5992="After 2014")),
(AND('[1]PWS Information'!$E$10="CWS",Q5992="Non-Lead", N5992="Non-Lead - Copper", S5992="Yes", O5992="Unknown")),
(AND('[1]PWS Information'!$E$10="CWS",Q5992="Unknown")),
(AND('[1]PWS Information'!$E$10="NTNC",Q5992="Unknown")))),"Tier 5",
"")))))</f>
        <v>Tier 5</v>
      </c>
      <c r="Z5992" s="71"/>
      <c r="AA5992" s="71"/>
    </row>
    <row r="5993" spans="1:27" ht="57.6" x14ac:dyDescent="0.3">
      <c r="A5993" s="1"/>
      <c r="B5993" s="70">
        <v>6872911</v>
      </c>
      <c r="C5993" s="60" t="s">
        <v>2060</v>
      </c>
      <c r="D5993" s="61" t="s">
        <v>2061</v>
      </c>
      <c r="E5993" s="61" t="s">
        <v>128</v>
      </c>
      <c r="F5993" s="61">
        <v>78640</v>
      </c>
      <c r="G5993" s="62" t="s">
        <v>2064</v>
      </c>
      <c r="H5993" s="63">
        <v>29.968615</v>
      </c>
      <c r="I5993" s="64">
        <v>-97.854206000000005</v>
      </c>
      <c r="J5993" s="65" t="s">
        <v>50</v>
      </c>
      <c r="K5993" s="66" t="s">
        <v>51</v>
      </c>
      <c r="L5993" s="62" t="s">
        <v>52</v>
      </c>
      <c r="M5993" s="69"/>
      <c r="N5993" s="65" t="s">
        <v>50</v>
      </c>
      <c r="O5993" s="66" t="s">
        <v>52</v>
      </c>
      <c r="P5993" s="69"/>
      <c r="Q5993" s="55" t="str">
        <f t="shared" si="93"/>
        <v>Non-Lead</v>
      </c>
      <c r="R5993" s="70" t="s">
        <v>51</v>
      </c>
      <c r="S5993" s="70" t="s">
        <v>51</v>
      </c>
      <c r="T5993" s="70"/>
      <c r="U5993" s="71" t="s">
        <v>284</v>
      </c>
      <c r="V5993" s="71" t="s">
        <v>51</v>
      </c>
      <c r="W5993" s="71" t="s">
        <v>51</v>
      </c>
      <c r="X5993" s="71" t="s">
        <v>51</v>
      </c>
      <c r="Y5993" s="72" t="str">
        <f>IF((OR((AND('[1]PWS Information'!$E$10="CWS",U5993="Single Family Residence",Q5993="Lead")),
(AND('[1]PWS Information'!$E$10="CWS",U5993="Multiple Family Residence",'[1]PWS Information'!$E$11="Yes",Q5993="Lead")),
(AND('[1]PWS Information'!$E$10="NTNC",Q5993="Lead")))),"Tier 1",
IF((OR((AND('[1]PWS Information'!$E$10="CWS",U5993="Multiple Family Residence",'[1]PWS Information'!$E$11="No",Q5993="Lead")),
(AND('[1]PWS Information'!$E$10="CWS",U5993="Other",Q5993="Lead")),
(AND('[1]PWS Information'!$E$10="CWS",U5993="Building",Q5993="Lead")))),"Tier 2",
IF((OR((AND('[1]PWS Information'!$E$10="CWS",U5993="Single Family Residence",Q5993="Galvanized Requiring Replacement")),
(AND('[1]PWS Information'!$E$10="CWS",U5993="Single Family Residence",Q5993="Galvanized Requiring Replacement",R5993="Yes")),
(AND('[1]PWS Information'!$E$10="NTNC",Q5993="Galvanized Requiring Replacement")),
(AND('[1]PWS Information'!$E$10="NTNC",U5993="Single Family Residence",R5993="Yes")))),"Tier 3",
IF((OR((AND('[1]PWS Information'!$E$10="CWS",U5993="Single Family Residence",S5993="Yes",Q5993="Non-Lead", J5993="Non-Lead - Copper",L5993="Before 1989")),
(AND('[1]PWS Information'!$E$10="CWS",U5993="Single Family Residence",S5993="Yes",Q5993="Non-Lead", N5993="Non-Lead - Copper",O5993="Before 1989")))),"Tier 4",
IF((OR((AND('[1]PWS Information'!$E$10="NTNC",Q5993="Non-Lead")),
(AND('[1]PWS Information'!$E$10="CWS",Q5993="Non-Lead",S5993="")),
(AND('[1]PWS Information'!$E$10="CWS",Q5993="Non-Lead",S5993="No")),
(AND('[1]PWS Information'!$E$10="CWS",Q5993="Non-Lead",S5993="Don't Know")),
(AND('[1]PWS Information'!$E$10="CWS",Q5993="Non-Lead", J5993="Non-Lead - Copper", S5993="Yes", L5993="Between 1989 and 2014")),
(AND('[1]PWS Information'!$E$10="CWS",Q5993="Non-Lead", J5993="Non-Lead - Copper", S5993="Yes", L5993="After 2014")),
(AND('[1]PWS Information'!$E$10="CWS",Q5993="Non-Lead", J5993="Non-Lead - Copper", S5993="Yes", L5993="Unknown")),
(AND('[1]PWS Information'!$E$10="CWS",Q5993="Non-Lead", N5993="Non-Lead - Copper", S5993="Yes", O5993="Between 1989 and 2014")),
(AND('[1]PWS Information'!$E$10="CWS",Q5993="Non-Lead", N5993="Non-Lead - Copper", S5993="Yes", O5993="After 2014")),
(AND('[1]PWS Information'!$E$10="CWS",Q5993="Non-Lead", N5993="Non-Lead - Copper", S5993="Yes", O5993="Unknown")),
(AND('[1]PWS Information'!$E$10="CWS",Q5993="Unknown")),
(AND('[1]PWS Information'!$E$10="NTNC",Q5993="Unknown")))),"Tier 5",
"")))))</f>
        <v>Tier 5</v>
      </c>
      <c r="Z5993" s="71"/>
      <c r="AA5993" s="71"/>
    </row>
    <row r="5994" spans="1:27" ht="57.6" x14ac:dyDescent="0.3">
      <c r="A5994" s="17"/>
      <c r="B5994" s="70">
        <v>6872911</v>
      </c>
      <c r="C5994" s="60" t="s">
        <v>2060</v>
      </c>
      <c r="D5994" s="61" t="s">
        <v>2061</v>
      </c>
      <c r="E5994" s="61" t="s">
        <v>128</v>
      </c>
      <c r="F5994" s="61">
        <v>78640</v>
      </c>
      <c r="G5994" s="62" t="s">
        <v>2064</v>
      </c>
      <c r="H5994" s="63">
        <v>29.968615</v>
      </c>
      <c r="I5994" s="64">
        <v>-97.854206000000005</v>
      </c>
      <c r="J5994" s="65" t="s">
        <v>50</v>
      </c>
      <c r="K5994" s="66" t="s">
        <v>51</v>
      </c>
      <c r="L5994" s="62" t="s">
        <v>52</v>
      </c>
      <c r="M5994" s="69"/>
      <c r="N5994" s="65" t="s">
        <v>50</v>
      </c>
      <c r="O5994" s="66" t="s">
        <v>52</v>
      </c>
      <c r="P5994" s="69"/>
      <c r="Q5994" s="55" t="str">
        <f t="shared" si="93"/>
        <v>Non-Lead</v>
      </c>
      <c r="R5994" s="70" t="s">
        <v>51</v>
      </c>
      <c r="S5994" s="70" t="s">
        <v>51</v>
      </c>
      <c r="T5994" s="70"/>
      <c r="U5994" s="71" t="s">
        <v>284</v>
      </c>
      <c r="V5994" s="71" t="s">
        <v>51</v>
      </c>
      <c r="W5994" s="71" t="s">
        <v>51</v>
      </c>
      <c r="X5994" s="71" t="s">
        <v>51</v>
      </c>
      <c r="Y5994" s="72" t="str">
        <f>IF((OR((AND('[1]PWS Information'!$E$10="CWS",U5994="Single Family Residence",Q5994="Lead")),
(AND('[1]PWS Information'!$E$10="CWS",U5994="Multiple Family Residence",'[1]PWS Information'!$E$11="Yes",Q5994="Lead")),
(AND('[1]PWS Information'!$E$10="NTNC",Q5994="Lead")))),"Tier 1",
IF((OR((AND('[1]PWS Information'!$E$10="CWS",U5994="Multiple Family Residence",'[1]PWS Information'!$E$11="No",Q5994="Lead")),
(AND('[1]PWS Information'!$E$10="CWS",U5994="Other",Q5994="Lead")),
(AND('[1]PWS Information'!$E$10="CWS",U5994="Building",Q5994="Lead")))),"Tier 2",
IF((OR((AND('[1]PWS Information'!$E$10="CWS",U5994="Single Family Residence",Q5994="Galvanized Requiring Replacement")),
(AND('[1]PWS Information'!$E$10="CWS",U5994="Single Family Residence",Q5994="Galvanized Requiring Replacement",R5994="Yes")),
(AND('[1]PWS Information'!$E$10="NTNC",Q5994="Galvanized Requiring Replacement")),
(AND('[1]PWS Information'!$E$10="NTNC",U5994="Single Family Residence",R5994="Yes")))),"Tier 3",
IF((OR((AND('[1]PWS Information'!$E$10="CWS",U5994="Single Family Residence",S5994="Yes",Q5994="Non-Lead", J5994="Non-Lead - Copper",L5994="Before 1989")),
(AND('[1]PWS Information'!$E$10="CWS",U5994="Single Family Residence",S5994="Yes",Q5994="Non-Lead", N5994="Non-Lead - Copper",O5994="Before 1989")))),"Tier 4",
IF((OR((AND('[1]PWS Information'!$E$10="NTNC",Q5994="Non-Lead")),
(AND('[1]PWS Information'!$E$10="CWS",Q5994="Non-Lead",S5994="")),
(AND('[1]PWS Information'!$E$10="CWS",Q5994="Non-Lead",S5994="No")),
(AND('[1]PWS Information'!$E$10="CWS",Q5994="Non-Lead",S5994="Don't Know")),
(AND('[1]PWS Information'!$E$10="CWS",Q5994="Non-Lead", J5994="Non-Lead - Copper", S5994="Yes", L5994="Between 1989 and 2014")),
(AND('[1]PWS Information'!$E$10="CWS",Q5994="Non-Lead", J5994="Non-Lead - Copper", S5994="Yes", L5994="After 2014")),
(AND('[1]PWS Information'!$E$10="CWS",Q5994="Non-Lead", J5994="Non-Lead - Copper", S5994="Yes", L5994="Unknown")),
(AND('[1]PWS Information'!$E$10="CWS",Q5994="Non-Lead", N5994="Non-Lead - Copper", S5994="Yes", O5994="Between 1989 and 2014")),
(AND('[1]PWS Information'!$E$10="CWS",Q5994="Non-Lead", N5994="Non-Lead - Copper", S5994="Yes", O5994="After 2014")),
(AND('[1]PWS Information'!$E$10="CWS",Q5994="Non-Lead", N5994="Non-Lead - Copper", S5994="Yes", O5994="Unknown")),
(AND('[1]PWS Information'!$E$10="CWS",Q5994="Unknown")),
(AND('[1]PWS Information'!$E$10="NTNC",Q5994="Unknown")))),"Tier 5",
"")))))</f>
        <v>Tier 5</v>
      </c>
      <c r="Z5994" s="71"/>
      <c r="AA5994" s="71"/>
    </row>
    <row r="5995" spans="1:27" ht="57.6" x14ac:dyDescent="0.3">
      <c r="A5995" s="1"/>
      <c r="B5995" s="70">
        <v>6872911</v>
      </c>
      <c r="C5995" s="60" t="s">
        <v>2060</v>
      </c>
      <c r="D5995" s="61" t="s">
        <v>2061</v>
      </c>
      <c r="E5995" s="61" t="s">
        <v>128</v>
      </c>
      <c r="F5995" s="61">
        <v>78640</v>
      </c>
      <c r="G5995" s="62" t="s">
        <v>2064</v>
      </c>
      <c r="H5995" s="63">
        <v>29.968615</v>
      </c>
      <c r="I5995" s="64">
        <v>-97.854206000000005</v>
      </c>
      <c r="J5995" s="65" t="s">
        <v>50</v>
      </c>
      <c r="K5995" s="66" t="s">
        <v>51</v>
      </c>
      <c r="L5995" s="62" t="s">
        <v>52</v>
      </c>
      <c r="M5995" s="69"/>
      <c r="N5995" s="65" t="s">
        <v>50</v>
      </c>
      <c r="O5995" s="66" t="s">
        <v>52</v>
      </c>
      <c r="P5995" s="69"/>
      <c r="Q5995" s="55" t="str">
        <f t="shared" si="93"/>
        <v>Non-Lead</v>
      </c>
      <c r="R5995" s="70" t="s">
        <v>51</v>
      </c>
      <c r="S5995" s="70" t="s">
        <v>51</v>
      </c>
      <c r="T5995" s="70"/>
      <c r="U5995" s="71" t="s">
        <v>284</v>
      </c>
      <c r="V5995" s="71" t="s">
        <v>51</v>
      </c>
      <c r="W5995" s="71" t="s">
        <v>51</v>
      </c>
      <c r="X5995" s="71" t="s">
        <v>51</v>
      </c>
      <c r="Y5995" s="72" t="str">
        <f>IF((OR((AND('[1]PWS Information'!$E$10="CWS",U5995="Single Family Residence",Q5995="Lead")),
(AND('[1]PWS Information'!$E$10="CWS",U5995="Multiple Family Residence",'[1]PWS Information'!$E$11="Yes",Q5995="Lead")),
(AND('[1]PWS Information'!$E$10="NTNC",Q5995="Lead")))),"Tier 1",
IF((OR((AND('[1]PWS Information'!$E$10="CWS",U5995="Multiple Family Residence",'[1]PWS Information'!$E$11="No",Q5995="Lead")),
(AND('[1]PWS Information'!$E$10="CWS",U5995="Other",Q5995="Lead")),
(AND('[1]PWS Information'!$E$10="CWS",U5995="Building",Q5995="Lead")))),"Tier 2",
IF((OR((AND('[1]PWS Information'!$E$10="CWS",U5995="Single Family Residence",Q5995="Galvanized Requiring Replacement")),
(AND('[1]PWS Information'!$E$10="CWS",U5995="Single Family Residence",Q5995="Galvanized Requiring Replacement",R5995="Yes")),
(AND('[1]PWS Information'!$E$10="NTNC",Q5995="Galvanized Requiring Replacement")),
(AND('[1]PWS Information'!$E$10="NTNC",U5995="Single Family Residence",R5995="Yes")))),"Tier 3",
IF((OR((AND('[1]PWS Information'!$E$10="CWS",U5995="Single Family Residence",S5995="Yes",Q5995="Non-Lead", J5995="Non-Lead - Copper",L5995="Before 1989")),
(AND('[1]PWS Information'!$E$10="CWS",U5995="Single Family Residence",S5995="Yes",Q5995="Non-Lead", N5995="Non-Lead - Copper",O5995="Before 1989")))),"Tier 4",
IF((OR((AND('[1]PWS Information'!$E$10="NTNC",Q5995="Non-Lead")),
(AND('[1]PWS Information'!$E$10="CWS",Q5995="Non-Lead",S5995="")),
(AND('[1]PWS Information'!$E$10="CWS",Q5995="Non-Lead",S5995="No")),
(AND('[1]PWS Information'!$E$10="CWS",Q5995="Non-Lead",S5995="Don't Know")),
(AND('[1]PWS Information'!$E$10="CWS",Q5995="Non-Lead", J5995="Non-Lead - Copper", S5995="Yes", L5995="Between 1989 and 2014")),
(AND('[1]PWS Information'!$E$10="CWS",Q5995="Non-Lead", J5995="Non-Lead - Copper", S5995="Yes", L5995="After 2014")),
(AND('[1]PWS Information'!$E$10="CWS",Q5995="Non-Lead", J5995="Non-Lead - Copper", S5995="Yes", L5995="Unknown")),
(AND('[1]PWS Information'!$E$10="CWS",Q5995="Non-Lead", N5995="Non-Lead - Copper", S5995="Yes", O5995="Between 1989 and 2014")),
(AND('[1]PWS Information'!$E$10="CWS",Q5995="Non-Lead", N5995="Non-Lead - Copper", S5995="Yes", O5995="After 2014")),
(AND('[1]PWS Information'!$E$10="CWS",Q5995="Non-Lead", N5995="Non-Lead - Copper", S5995="Yes", O5995="Unknown")),
(AND('[1]PWS Information'!$E$10="CWS",Q5995="Unknown")),
(AND('[1]PWS Information'!$E$10="NTNC",Q5995="Unknown")))),"Tier 5",
"")))))</f>
        <v>Tier 5</v>
      </c>
      <c r="Z5995" s="71"/>
      <c r="AA5995" s="71"/>
    </row>
    <row r="5996" spans="1:27" ht="57.6" x14ac:dyDescent="0.3">
      <c r="A5996" s="1"/>
      <c r="B5996" s="70">
        <v>6872911</v>
      </c>
      <c r="C5996" s="60" t="s">
        <v>2060</v>
      </c>
      <c r="D5996" s="61" t="s">
        <v>2061</v>
      </c>
      <c r="E5996" s="61" t="s">
        <v>128</v>
      </c>
      <c r="F5996" s="61">
        <v>78640</v>
      </c>
      <c r="G5996" s="62" t="s">
        <v>2064</v>
      </c>
      <c r="H5996" s="63">
        <v>29.968615</v>
      </c>
      <c r="I5996" s="64">
        <v>-97.854206000000005</v>
      </c>
      <c r="J5996" s="65" t="s">
        <v>50</v>
      </c>
      <c r="K5996" s="66" t="s">
        <v>51</v>
      </c>
      <c r="L5996" s="62" t="s">
        <v>52</v>
      </c>
      <c r="M5996" s="69"/>
      <c r="N5996" s="65" t="s">
        <v>50</v>
      </c>
      <c r="O5996" s="66" t="s">
        <v>52</v>
      </c>
      <c r="P5996" s="69"/>
      <c r="Q5996" s="55" t="str">
        <f t="shared" si="93"/>
        <v>Non-Lead</v>
      </c>
      <c r="R5996" s="70" t="s">
        <v>51</v>
      </c>
      <c r="S5996" s="70" t="s">
        <v>51</v>
      </c>
      <c r="T5996" s="70"/>
      <c r="U5996" s="71" t="s">
        <v>284</v>
      </c>
      <c r="V5996" s="71" t="s">
        <v>51</v>
      </c>
      <c r="W5996" s="71" t="s">
        <v>51</v>
      </c>
      <c r="X5996" s="71" t="s">
        <v>51</v>
      </c>
      <c r="Y5996" s="72" t="str">
        <f>IF((OR((AND('[1]PWS Information'!$E$10="CWS",U5996="Single Family Residence",Q5996="Lead")),
(AND('[1]PWS Information'!$E$10="CWS",U5996="Multiple Family Residence",'[1]PWS Information'!$E$11="Yes",Q5996="Lead")),
(AND('[1]PWS Information'!$E$10="NTNC",Q5996="Lead")))),"Tier 1",
IF((OR((AND('[1]PWS Information'!$E$10="CWS",U5996="Multiple Family Residence",'[1]PWS Information'!$E$11="No",Q5996="Lead")),
(AND('[1]PWS Information'!$E$10="CWS",U5996="Other",Q5996="Lead")),
(AND('[1]PWS Information'!$E$10="CWS",U5996="Building",Q5996="Lead")))),"Tier 2",
IF((OR((AND('[1]PWS Information'!$E$10="CWS",U5996="Single Family Residence",Q5996="Galvanized Requiring Replacement")),
(AND('[1]PWS Information'!$E$10="CWS",U5996="Single Family Residence",Q5996="Galvanized Requiring Replacement",R5996="Yes")),
(AND('[1]PWS Information'!$E$10="NTNC",Q5996="Galvanized Requiring Replacement")),
(AND('[1]PWS Information'!$E$10="NTNC",U5996="Single Family Residence",R5996="Yes")))),"Tier 3",
IF((OR((AND('[1]PWS Information'!$E$10="CWS",U5996="Single Family Residence",S5996="Yes",Q5996="Non-Lead", J5996="Non-Lead - Copper",L5996="Before 1989")),
(AND('[1]PWS Information'!$E$10="CWS",U5996="Single Family Residence",S5996="Yes",Q5996="Non-Lead", N5996="Non-Lead - Copper",O5996="Before 1989")))),"Tier 4",
IF((OR((AND('[1]PWS Information'!$E$10="NTNC",Q5996="Non-Lead")),
(AND('[1]PWS Information'!$E$10="CWS",Q5996="Non-Lead",S5996="")),
(AND('[1]PWS Information'!$E$10="CWS",Q5996="Non-Lead",S5996="No")),
(AND('[1]PWS Information'!$E$10="CWS",Q5996="Non-Lead",S5996="Don't Know")),
(AND('[1]PWS Information'!$E$10="CWS",Q5996="Non-Lead", J5996="Non-Lead - Copper", S5996="Yes", L5996="Between 1989 and 2014")),
(AND('[1]PWS Information'!$E$10="CWS",Q5996="Non-Lead", J5996="Non-Lead - Copper", S5996="Yes", L5996="After 2014")),
(AND('[1]PWS Information'!$E$10="CWS",Q5996="Non-Lead", J5996="Non-Lead - Copper", S5996="Yes", L5996="Unknown")),
(AND('[1]PWS Information'!$E$10="CWS",Q5996="Non-Lead", N5996="Non-Lead - Copper", S5996="Yes", O5996="Between 1989 and 2014")),
(AND('[1]PWS Information'!$E$10="CWS",Q5996="Non-Lead", N5996="Non-Lead - Copper", S5996="Yes", O5996="After 2014")),
(AND('[1]PWS Information'!$E$10="CWS",Q5996="Non-Lead", N5996="Non-Lead - Copper", S5996="Yes", O5996="Unknown")),
(AND('[1]PWS Information'!$E$10="CWS",Q5996="Unknown")),
(AND('[1]PWS Information'!$E$10="NTNC",Q5996="Unknown")))),"Tier 5",
"")))))</f>
        <v>Tier 5</v>
      </c>
      <c r="Z5996" s="71"/>
      <c r="AA5996" s="71"/>
    </row>
    <row r="5997" spans="1:27" ht="57.6" x14ac:dyDescent="0.3">
      <c r="A5997" s="1"/>
      <c r="B5997" s="70">
        <v>6872911</v>
      </c>
      <c r="C5997" s="60" t="s">
        <v>2060</v>
      </c>
      <c r="D5997" s="61" t="s">
        <v>2061</v>
      </c>
      <c r="E5997" s="61" t="s">
        <v>128</v>
      </c>
      <c r="F5997" s="61">
        <v>78640</v>
      </c>
      <c r="G5997" s="62" t="s">
        <v>2064</v>
      </c>
      <c r="H5997" s="63">
        <v>29.968615</v>
      </c>
      <c r="I5997" s="64">
        <v>-97.854206000000005</v>
      </c>
      <c r="J5997" s="65" t="s">
        <v>50</v>
      </c>
      <c r="K5997" s="66" t="s">
        <v>51</v>
      </c>
      <c r="L5997" s="62" t="s">
        <v>52</v>
      </c>
      <c r="M5997" s="69"/>
      <c r="N5997" s="65" t="s">
        <v>50</v>
      </c>
      <c r="O5997" s="66" t="s">
        <v>52</v>
      </c>
      <c r="P5997" s="69"/>
      <c r="Q5997" s="55" t="str">
        <f t="shared" si="93"/>
        <v>Non-Lead</v>
      </c>
      <c r="R5997" s="70" t="s">
        <v>51</v>
      </c>
      <c r="S5997" s="70" t="s">
        <v>51</v>
      </c>
      <c r="T5997" s="70"/>
      <c r="U5997" s="71" t="s">
        <v>284</v>
      </c>
      <c r="V5997" s="71" t="s">
        <v>51</v>
      </c>
      <c r="W5997" s="71" t="s">
        <v>51</v>
      </c>
      <c r="X5997" s="71" t="s">
        <v>51</v>
      </c>
      <c r="Y5997" s="72" t="str">
        <f>IF((OR((AND('[1]PWS Information'!$E$10="CWS",U5997="Single Family Residence",Q5997="Lead")),
(AND('[1]PWS Information'!$E$10="CWS",U5997="Multiple Family Residence",'[1]PWS Information'!$E$11="Yes",Q5997="Lead")),
(AND('[1]PWS Information'!$E$10="NTNC",Q5997="Lead")))),"Tier 1",
IF((OR((AND('[1]PWS Information'!$E$10="CWS",U5997="Multiple Family Residence",'[1]PWS Information'!$E$11="No",Q5997="Lead")),
(AND('[1]PWS Information'!$E$10="CWS",U5997="Other",Q5997="Lead")),
(AND('[1]PWS Information'!$E$10="CWS",U5997="Building",Q5997="Lead")))),"Tier 2",
IF((OR((AND('[1]PWS Information'!$E$10="CWS",U5997="Single Family Residence",Q5997="Galvanized Requiring Replacement")),
(AND('[1]PWS Information'!$E$10="CWS",U5997="Single Family Residence",Q5997="Galvanized Requiring Replacement",R5997="Yes")),
(AND('[1]PWS Information'!$E$10="NTNC",Q5997="Galvanized Requiring Replacement")),
(AND('[1]PWS Information'!$E$10="NTNC",U5997="Single Family Residence",R5997="Yes")))),"Tier 3",
IF((OR((AND('[1]PWS Information'!$E$10="CWS",U5997="Single Family Residence",S5997="Yes",Q5997="Non-Lead", J5997="Non-Lead - Copper",L5997="Before 1989")),
(AND('[1]PWS Information'!$E$10="CWS",U5997="Single Family Residence",S5997="Yes",Q5997="Non-Lead", N5997="Non-Lead - Copper",O5997="Before 1989")))),"Tier 4",
IF((OR((AND('[1]PWS Information'!$E$10="NTNC",Q5997="Non-Lead")),
(AND('[1]PWS Information'!$E$10="CWS",Q5997="Non-Lead",S5997="")),
(AND('[1]PWS Information'!$E$10="CWS",Q5997="Non-Lead",S5997="No")),
(AND('[1]PWS Information'!$E$10="CWS",Q5997="Non-Lead",S5997="Don't Know")),
(AND('[1]PWS Information'!$E$10="CWS",Q5997="Non-Lead", J5997="Non-Lead - Copper", S5997="Yes", L5997="Between 1989 and 2014")),
(AND('[1]PWS Information'!$E$10="CWS",Q5997="Non-Lead", J5997="Non-Lead - Copper", S5997="Yes", L5997="After 2014")),
(AND('[1]PWS Information'!$E$10="CWS",Q5997="Non-Lead", J5997="Non-Lead - Copper", S5997="Yes", L5997="Unknown")),
(AND('[1]PWS Information'!$E$10="CWS",Q5997="Non-Lead", N5997="Non-Lead - Copper", S5997="Yes", O5997="Between 1989 and 2014")),
(AND('[1]PWS Information'!$E$10="CWS",Q5997="Non-Lead", N5997="Non-Lead - Copper", S5997="Yes", O5997="After 2014")),
(AND('[1]PWS Information'!$E$10="CWS",Q5997="Non-Lead", N5997="Non-Lead - Copper", S5997="Yes", O5997="Unknown")),
(AND('[1]PWS Information'!$E$10="CWS",Q5997="Unknown")),
(AND('[1]PWS Information'!$E$10="NTNC",Q5997="Unknown")))),"Tier 5",
"")))))</f>
        <v>Tier 5</v>
      </c>
      <c r="Z5997" s="71"/>
      <c r="AA5997" s="71"/>
    </row>
    <row r="5998" spans="1:27" ht="57.6" x14ac:dyDescent="0.3">
      <c r="A5998" s="17"/>
      <c r="B5998" s="70">
        <v>6872911</v>
      </c>
      <c r="C5998" s="60" t="s">
        <v>2060</v>
      </c>
      <c r="D5998" s="61" t="s">
        <v>2061</v>
      </c>
      <c r="E5998" s="61" t="s">
        <v>128</v>
      </c>
      <c r="F5998" s="61">
        <v>78640</v>
      </c>
      <c r="G5998" s="62" t="s">
        <v>2064</v>
      </c>
      <c r="H5998" s="63">
        <v>29.968615</v>
      </c>
      <c r="I5998" s="64">
        <v>-97.854206000000005</v>
      </c>
      <c r="J5998" s="65" t="s">
        <v>50</v>
      </c>
      <c r="K5998" s="66" t="s">
        <v>51</v>
      </c>
      <c r="L5998" s="62" t="s">
        <v>52</v>
      </c>
      <c r="M5998" s="69"/>
      <c r="N5998" s="65" t="s">
        <v>50</v>
      </c>
      <c r="O5998" s="66" t="s">
        <v>52</v>
      </c>
      <c r="P5998" s="69"/>
      <c r="Q5998" s="55" t="str">
        <f t="shared" si="93"/>
        <v>Non-Lead</v>
      </c>
      <c r="R5998" s="70" t="s">
        <v>51</v>
      </c>
      <c r="S5998" s="70" t="s">
        <v>51</v>
      </c>
      <c r="T5998" s="70"/>
      <c r="U5998" s="71" t="s">
        <v>284</v>
      </c>
      <c r="V5998" s="71" t="s">
        <v>51</v>
      </c>
      <c r="W5998" s="71" t="s">
        <v>51</v>
      </c>
      <c r="X5998" s="71" t="s">
        <v>51</v>
      </c>
      <c r="Y5998" s="72" t="str">
        <f>IF((OR((AND('[1]PWS Information'!$E$10="CWS",U5998="Single Family Residence",Q5998="Lead")),
(AND('[1]PWS Information'!$E$10="CWS",U5998="Multiple Family Residence",'[1]PWS Information'!$E$11="Yes",Q5998="Lead")),
(AND('[1]PWS Information'!$E$10="NTNC",Q5998="Lead")))),"Tier 1",
IF((OR((AND('[1]PWS Information'!$E$10="CWS",U5998="Multiple Family Residence",'[1]PWS Information'!$E$11="No",Q5998="Lead")),
(AND('[1]PWS Information'!$E$10="CWS",U5998="Other",Q5998="Lead")),
(AND('[1]PWS Information'!$E$10="CWS",U5998="Building",Q5998="Lead")))),"Tier 2",
IF((OR((AND('[1]PWS Information'!$E$10="CWS",U5998="Single Family Residence",Q5998="Galvanized Requiring Replacement")),
(AND('[1]PWS Information'!$E$10="CWS",U5998="Single Family Residence",Q5998="Galvanized Requiring Replacement",R5998="Yes")),
(AND('[1]PWS Information'!$E$10="NTNC",Q5998="Galvanized Requiring Replacement")),
(AND('[1]PWS Information'!$E$10="NTNC",U5998="Single Family Residence",R5998="Yes")))),"Tier 3",
IF((OR((AND('[1]PWS Information'!$E$10="CWS",U5998="Single Family Residence",S5998="Yes",Q5998="Non-Lead", J5998="Non-Lead - Copper",L5998="Before 1989")),
(AND('[1]PWS Information'!$E$10="CWS",U5998="Single Family Residence",S5998="Yes",Q5998="Non-Lead", N5998="Non-Lead - Copper",O5998="Before 1989")))),"Tier 4",
IF((OR((AND('[1]PWS Information'!$E$10="NTNC",Q5998="Non-Lead")),
(AND('[1]PWS Information'!$E$10="CWS",Q5998="Non-Lead",S5998="")),
(AND('[1]PWS Information'!$E$10="CWS",Q5998="Non-Lead",S5998="No")),
(AND('[1]PWS Information'!$E$10="CWS",Q5998="Non-Lead",S5998="Don't Know")),
(AND('[1]PWS Information'!$E$10="CWS",Q5998="Non-Lead", J5998="Non-Lead - Copper", S5998="Yes", L5998="Between 1989 and 2014")),
(AND('[1]PWS Information'!$E$10="CWS",Q5998="Non-Lead", J5998="Non-Lead - Copper", S5998="Yes", L5998="After 2014")),
(AND('[1]PWS Information'!$E$10="CWS",Q5998="Non-Lead", J5998="Non-Lead - Copper", S5998="Yes", L5998="Unknown")),
(AND('[1]PWS Information'!$E$10="CWS",Q5998="Non-Lead", N5998="Non-Lead - Copper", S5998="Yes", O5998="Between 1989 and 2014")),
(AND('[1]PWS Information'!$E$10="CWS",Q5998="Non-Lead", N5998="Non-Lead - Copper", S5998="Yes", O5998="After 2014")),
(AND('[1]PWS Information'!$E$10="CWS",Q5998="Non-Lead", N5998="Non-Lead - Copper", S5998="Yes", O5998="Unknown")),
(AND('[1]PWS Information'!$E$10="CWS",Q5998="Unknown")),
(AND('[1]PWS Information'!$E$10="NTNC",Q5998="Unknown")))),"Tier 5",
"")))))</f>
        <v>Tier 5</v>
      </c>
      <c r="Z5998" s="71"/>
      <c r="AA5998" s="71"/>
    </row>
    <row r="5999" spans="1:27" ht="57.6" x14ac:dyDescent="0.3">
      <c r="A5999" s="17"/>
      <c r="B5999" s="70">
        <v>6872911</v>
      </c>
      <c r="C5999" s="60" t="s">
        <v>2060</v>
      </c>
      <c r="D5999" s="61" t="s">
        <v>2061</v>
      </c>
      <c r="E5999" s="61" t="s">
        <v>128</v>
      </c>
      <c r="F5999" s="61">
        <v>78640</v>
      </c>
      <c r="G5999" s="62" t="s">
        <v>2064</v>
      </c>
      <c r="H5999" s="63">
        <v>29.968615</v>
      </c>
      <c r="I5999" s="64">
        <v>-97.854206000000005</v>
      </c>
      <c r="J5999" s="65" t="s">
        <v>50</v>
      </c>
      <c r="K5999" s="66" t="s">
        <v>51</v>
      </c>
      <c r="L5999" s="62" t="s">
        <v>52</v>
      </c>
      <c r="M5999" s="69"/>
      <c r="N5999" s="65" t="s">
        <v>50</v>
      </c>
      <c r="O5999" s="66" t="s">
        <v>52</v>
      </c>
      <c r="P5999" s="69"/>
      <c r="Q5999" s="55"/>
      <c r="R5999" s="70" t="s">
        <v>51</v>
      </c>
      <c r="S5999" s="70" t="s">
        <v>51</v>
      </c>
      <c r="T5999" s="70"/>
      <c r="U5999" s="71" t="s">
        <v>284</v>
      </c>
      <c r="V5999" s="71" t="s">
        <v>51</v>
      </c>
      <c r="W5999" s="71" t="s">
        <v>51</v>
      </c>
      <c r="X5999" s="71" t="s">
        <v>51</v>
      </c>
      <c r="Y5999" s="72"/>
      <c r="Z5999" s="71"/>
      <c r="AA5999" s="71"/>
    </row>
    <row r="6000" spans="1:27" ht="57.6" x14ac:dyDescent="0.3">
      <c r="A6000" s="1"/>
      <c r="B6000" s="70">
        <v>6872911</v>
      </c>
      <c r="C6000" s="60" t="s">
        <v>2060</v>
      </c>
      <c r="D6000" s="61" t="s">
        <v>2061</v>
      </c>
      <c r="E6000" s="61" t="s">
        <v>128</v>
      </c>
      <c r="F6000" s="61">
        <v>78640</v>
      </c>
      <c r="G6000" s="62" t="s">
        <v>2064</v>
      </c>
      <c r="H6000" s="63">
        <v>29.968615</v>
      </c>
      <c r="I6000" s="64">
        <v>-97.854206000000005</v>
      </c>
      <c r="J6000" s="65" t="s">
        <v>50</v>
      </c>
      <c r="K6000" s="66" t="s">
        <v>51</v>
      </c>
      <c r="L6000" s="62" t="s">
        <v>52</v>
      </c>
      <c r="M6000" s="69"/>
      <c r="N6000" s="65" t="s">
        <v>50</v>
      </c>
      <c r="O6000" s="66" t="s">
        <v>52</v>
      </c>
      <c r="P6000" s="69"/>
      <c r="Q6000" s="55" t="str">
        <f t="shared" si="93"/>
        <v>Non-Lead</v>
      </c>
      <c r="R6000" s="70" t="s">
        <v>51</v>
      </c>
      <c r="S6000" s="70" t="s">
        <v>51</v>
      </c>
      <c r="T6000" s="70"/>
      <c r="U6000" s="71" t="s">
        <v>284</v>
      </c>
      <c r="V6000" s="71" t="s">
        <v>51</v>
      </c>
      <c r="W6000" s="71" t="s">
        <v>51</v>
      </c>
      <c r="X6000" s="71" t="s">
        <v>51</v>
      </c>
      <c r="Y6000" s="72" t="str">
        <f>IF((OR((AND('[1]PWS Information'!$E$10="CWS",U6000="Single Family Residence",Q6000="Lead")),
(AND('[1]PWS Information'!$E$10="CWS",U6000="Multiple Family Residence",'[1]PWS Information'!$E$11="Yes",Q6000="Lead")),
(AND('[1]PWS Information'!$E$10="NTNC",Q6000="Lead")))),"Tier 1",
IF((OR((AND('[1]PWS Information'!$E$10="CWS",U6000="Multiple Family Residence",'[1]PWS Information'!$E$11="No",Q6000="Lead")),
(AND('[1]PWS Information'!$E$10="CWS",U6000="Other",Q6000="Lead")),
(AND('[1]PWS Information'!$E$10="CWS",U6000="Building",Q6000="Lead")))),"Tier 2",
IF((OR((AND('[1]PWS Information'!$E$10="CWS",U6000="Single Family Residence",Q6000="Galvanized Requiring Replacement")),
(AND('[1]PWS Information'!$E$10="CWS",U6000="Single Family Residence",Q6000="Galvanized Requiring Replacement",R6000="Yes")),
(AND('[1]PWS Information'!$E$10="NTNC",Q6000="Galvanized Requiring Replacement")),
(AND('[1]PWS Information'!$E$10="NTNC",U6000="Single Family Residence",R6000="Yes")))),"Tier 3",
IF((OR((AND('[1]PWS Information'!$E$10="CWS",U6000="Single Family Residence",S6000="Yes",Q6000="Non-Lead", J6000="Non-Lead - Copper",L6000="Before 1989")),
(AND('[1]PWS Information'!$E$10="CWS",U6000="Single Family Residence",S6000="Yes",Q6000="Non-Lead", N6000="Non-Lead - Copper",O6000="Before 1989")))),"Tier 4",
IF((OR((AND('[1]PWS Information'!$E$10="NTNC",Q6000="Non-Lead")),
(AND('[1]PWS Information'!$E$10="CWS",Q6000="Non-Lead",S6000="")),
(AND('[1]PWS Information'!$E$10="CWS",Q6000="Non-Lead",S6000="No")),
(AND('[1]PWS Information'!$E$10="CWS",Q6000="Non-Lead",S6000="Don't Know")),
(AND('[1]PWS Information'!$E$10="CWS",Q6000="Non-Lead", J6000="Non-Lead - Copper", S6000="Yes", L6000="Between 1989 and 2014")),
(AND('[1]PWS Information'!$E$10="CWS",Q6000="Non-Lead", J6000="Non-Lead - Copper", S6000="Yes", L6000="After 2014")),
(AND('[1]PWS Information'!$E$10="CWS",Q6000="Non-Lead", J6000="Non-Lead - Copper", S6000="Yes", L6000="Unknown")),
(AND('[1]PWS Information'!$E$10="CWS",Q6000="Non-Lead", N6000="Non-Lead - Copper", S6000="Yes", O6000="Between 1989 and 2014")),
(AND('[1]PWS Information'!$E$10="CWS",Q6000="Non-Lead", N6000="Non-Lead - Copper", S6000="Yes", O6000="After 2014")),
(AND('[1]PWS Information'!$E$10="CWS",Q6000="Non-Lead", N6000="Non-Lead - Copper", S6000="Yes", O6000="Unknown")),
(AND('[1]PWS Information'!$E$10="CWS",Q6000="Unknown")),
(AND('[1]PWS Information'!$E$10="NTNC",Q6000="Unknown")))),"Tier 5",
"")))))</f>
        <v>Tier 5</v>
      </c>
      <c r="Z6000" s="71"/>
      <c r="AA6000" s="71"/>
    </row>
    <row r="6001" spans="1:27" ht="57.6" x14ac:dyDescent="0.3">
      <c r="A6001" s="1"/>
      <c r="B6001" s="70">
        <v>6872911</v>
      </c>
      <c r="C6001" s="60" t="s">
        <v>2060</v>
      </c>
      <c r="D6001" s="61" t="s">
        <v>2061</v>
      </c>
      <c r="E6001" s="61" t="s">
        <v>128</v>
      </c>
      <c r="F6001" s="61">
        <v>78640</v>
      </c>
      <c r="G6001" s="62" t="s">
        <v>2064</v>
      </c>
      <c r="H6001" s="63">
        <v>29.968615</v>
      </c>
      <c r="I6001" s="64">
        <v>-97.854206000000005</v>
      </c>
      <c r="J6001" s="65" t="s">
        <v>50</v>
      </c>
      <c r="K6001" s="66" t="s">
        <v>51</v>
      </c>
      <c r="L6001" s="62" t="s">
        <v>52</v>
      </c>
      <c r="M6001" s="69"/>
      <c r="N6001" s="65" t="s">
        <v>50</v>
      </c>
      <c r="O6001" s="66" t="s">
        <v>52</v>
      </c>
      <c r="P6001" s="69"/>
      <c r="Q6001" s="55"/>
      <c r="R6001" s="70" t="s">
        <v>51</v>
      </c>
      <c r="S6001" s="70" t="s">
        <v>51</v>
      </c>
      <c r="T6001" s="70"/>
      <c r="U6001" s="71" t="s">
        <v>284</v>
      </c>
      <c r="V6001" s="71" t="s">
        <v>51</v>
      </c>
      <c r="W6001" s="71" t="s">
        <v>51</v>
      </c>
      <c r="X6001" s="71" t="s">
        <v>51</v>
      </c>
      <c r="Y6001" s="72"/>
      <c r="Z6001" s="71"/>
      <c r="AA6001" s="71"/>
    </row>
    <row r="6002" spans="1:27" ht="57.6" x14ac:dyDescent="0.3">
      <c r="A6002" s="1"/>
      <c r="B6002" s="70">
        <v>6872911</v>
      </c>
      <c r="C6002" s="60" t="s">
        <v>2060</v>
      </c>
      <c r="D6002" s="61" t="s">
        <v>2061</v>
      </c>
      <c r="E6002" s="61" t="s">
        <v>128</v>
      </c>
      <c r="F6002" s="61">
        <v>78640</v>
      </c>
      <c r="G6002" s="62" t="s">
        <v>2064</v>
      </c>
      <c r="H6002" s="63">
        <v>29.968615</v>
      </c>
      <c r="I6002" s="64">
        <v>-97.854206000000005</v>
      </c>
      <c r="J6002" s="65" t="s">
        <v>50</v>
      </c>
      <c r="K6002" s="66" t="s">
        <v>51</v>
      </c>
      <c r="L6002" s="62" t="s">
        <v>52</v>
      </c>
      <c r="M6002" s="69"/>
      <c r="N6002" s="65" t="s">
        <v>50</v>
      </c>
      <c r="O6002" s="66" t="s">
        <v>52</v>
      </c>
      <c r="P6002" s="69"/>
      <c r="Q6002" s="55"/>
      <c r="R6002" s="70" t="s">
        <v>51</v>
      </c>
      <c r="S6002" s="70" t="s">
        <v>51</v>
      </c>
      <c r="T6002" s="70"/>
      <c r="U6002" s="71" t="s">
        <v>284</v>
      </c>
      <c r="V6002" s="71" t="s">
        <v>51</v>
      </c>
      <c r="W6002" s="71" t="s">
        <v>51</v>
      </c>
      <c r="X6002" s="71" t="s">
        <v>51</v>
      </c>
      <c r="Y6002" s="72"/>
      <c r="Z6002" s="71"/>
      <c r="AA6002" s="71"/>
    </row>
    <row r="6003" spans="1:27" ht="57.6" x14ac:dyDescent="0.3">
      <c r="A6003" s="1"/>
      <c r="B6003" s="70">
        <v>6872911</v>
      </c>
      <c r="C6003" s="60" t="s">
        <v>2060</v>
      </c>
      <c r="D6003" s="61" t="s">
        <v>2061</v>
      </c>
      <c r="E6003" s="61" t="s">
        <v>128</v>
      </c>
      <c r="F6003" s="61">
        <v>78640</v>
      </c>
      <c r="G6003" s="62" t="s">
        <v>2064</v>
      </c>
      <c r="H6003" s="63">
        <v>29.968615</v>
      </c>
      <c r="I6003" s="64">
        <v>-97.854206000000005</v>
      </c>
      <c r="J6003" s="65" t="s">
        <v>50</v>
      </c>
      <c r="K6003" s="66" t="s">
        <v>51</v>
      </c>
      <c r="L6003" s="62" t="s">
        <v>52</v>
      </c>
      <c r="M6003" s="69"/>
      <c r="N6003" s="65" t="s">
        <v>50</v>
      </c>
      <c r="O6003" s="66" t="s">
        <v>52</v>
      </c>
      <c r="P6003" s="69"/>
      <c r="Q6003" s="55"/>
      <c r="R6003" s="70" t="s">
        <v>51</v>
      </c>
      <c r="S6003" s="70" t="s">
        <v>51</v>
      </c>
      <c r="T6003" s="70"/>
      <c r="U6003" s="71" t="s">
        <v>284</v>
      </c>
      <c r="V6003" s="71" t="s">
        <v>51</v>
      </c>
      <c r="W6003" s="71" t="s">
        <v>51</v>
      </c>
      <c r="X6003" s="71" t="s">
        <v>51</v>
      </c>
      <c r="Y6003" s="72"/>
      <c r="Z6003" s="71"/>
      <c r="AA6003" s="71"/>
    </row>
    <row r="6004" spans="1:27" ht="57.6" x14ac:dyDescent="0.3">
      <c r="A6004" s="1"/>
      <c r="B6004" s="70">
        <v>6872911</v>
      </c>
      <c r="C6004" s="60" t="s">
        <v>2060</v>
      </c>
      <c r="D6004" s="61" t="s">
        <v>2061</v>
      </c>
      <c r="E6004" s="61" t="s">
        <v>128</v>
      </c>
      <c r="F6004" s="61">
        <v>78640</v>
      </c>
      <c r="G6004" s="62" t="s">
        <v>2064</v>
      </c>
      <c r="H6004" s="63">
        <v>29.968615</v>
      </c>
      <c r="I6004" s="64">
        <v>-97.854206000000005</v>
      </c>
      <c r="J6004" s="65" t="s">
        <v>50</v>
      </c>
      <c r="K6004" s="66" t="s">
        <v>51</v>
      </c>
      <c r="L6004" s="62" t="s">
        <v>52</v>
      </c>
      <c r="M6004" s="69"/>
      <c r="N6004" s="65" t="s">
        <v>50</v>
      </c>
      <c r="O6004" s="66" t="s">
        <v>52</v>
      </c>
      <c r="P6004" s="69"/>
      <c r="Q6004" s="55"/>
      <c r="R6004" s="70" t="s">
        <v>51</v>
      </c>
      <c r="S6004" s="70" t="s">
        <v>51</v>
      </c>
      <c r="T6004" s="70"/>
      <c r="U6004" s="71" t="s">
        <v>284</v>
      </c>
      <c r="V6004" s="71" t="s">
        <v>51</v>
      </c>
      <c r="W6004" s="71" t="s">
        <v>51</v>
      </c>
      <c r="X6004" s="71" t="s">
        <v>51</v>
      </c>
      <c r="Y6004" s="72"/>
      <c r="Z6004" s="71"/>
      <c r="AA6004" s="71"/>
    </row>
    <row r="6005" spans="1:27" ht="57.6" x14ac:dyDescent="0.3">
      <c r="A6005" s="1"/>
      <c r="B6005" s="70">
        <v>6872911</v>
      </c>
      <c r="C6005" s="60" t="s">
        <v>2060</v>
      </c>
      <c r="D6005" s="61" t="s">
        <v>2061</v>
      </c>
      <c r="E6005" s="61" t="s">
        <v>128</v>
      </c>
      <c r="F6005" s="61">
        <v>78640</v>
      </c>
      <c r="G6005" s="62" t="s">
        <v>2064</v>
      </c>
      <c r="H6005" s="63">
        <v>29.968615</v>
      </c>
      <c r="I6005" s="64">
        <v>-97.854206000000005</v>
      </c>
      <c r="J6005" s="65" t="s">
        <v>50</v>
      </c>
      <c r="K6005" s="66" t="s">
        <v>51</v>
      </c>
      <c r="L6005" s="62" t="s">
        <v>52</v>
      </c>
      <c r="M6005" s="69"/>
      <c r="N6005" s="65" t="s">
        <v>50</v>
      </c>
      <c r="O6005" s="66" t="s">
        <v>52</v>
      </c>
      <c r="P6005" s="69"/>
      <c r="Q6005" s="55"/>
      <c r="R6005" s="70" t="s">
        <v>51</v>
      </c>
      <c r="S6005" s="70" t="s">
        <v>51</v>
      </c>
      <c r="T6005" s="70"/>
      <c r="U6005" s="71" t="s">
        <v>284</v>
      </c>
      <c r="V6005" s="71" t="s">
        <v>51</v>
      </c>
      <c r="W6005" s="71" t="s">
        <v>51</v>
      </c>
      <c r="X6005" s="71" t="s">
        <v>51</v>
      </c>
      <c r="Y6005" s="72"/>
      <c r="Z6005" s="71"/>
      <c r="AA6005" s="71"/>
    </row>
    <row r="6006" spans="1:27" ht="57.6" x14ac:dyDescent="0.3">
      <c r="A6006" s="1"/>
      <c r="B6006" s="70">
        <v>6872911</v>
      </c>
      <c r="C6006" s="60" t="s">
        <v>2060</v>
      </c>
      <c r="D6006" s="61" t="s">
        <v>2061</v>
      </c>
      <c r="E6006" s="61" t="s">
        <v>128</v>
      </c>
      <c r="F6006" s="61">
        <v>78640</v>
      </c>
      <c r="G6006" s="62" t="s">
        <v>2064</v>
      </c>
      <c r="H6006" s="63">
        <v>29.968615</v>
      </c>
      <c r="I6006" s="64">
        <v>-97.854206000000005</v>
      </c>
      <c r="J6006" s="65" t="s">
        <v>50</v>
      </c>
      <c r="K6006" s="66" t="s">
        <v>51</v>
      </c>
      <c r="L6006" s="62" t="s">
        <v>52</v>
      </c>
      <c r="M6006" s="69"/>
      <c r="N6006" s="65" t="s">
        <v>50</v>
      </c>
      <c r="O6006" s="66" t="s">
        <v>52</v>
      </c>
      <c r="P6006" s="69"/>
      <c r="Q6006" s="55"/>
      <c r="R6006" s="70" t="s">
        <v>51</v>
      </c>
      <c r="S6006" s="70" t="s">
        <v>51</v>
      </c>
      <c r="T6006" s="70"/>
      <c r="U6006" s="71" t="s">
        <v>284</v>
      </c>
      <c r="V6006" s="71" t="s">
        <v>51</v>
      </c>
      <c r="W6006" s="71" t="s">
        <v>51</v>
      </c>
      <c r="X6006" s="71" t="s">
        <v>51</v>
      </c>
      <c r="Y6006" s="72"/>
      <c r="Z6006" s="71"/>
      <c r="AA6006" s="71"/>
    </row>
    <row r="6007" spans="1:27" ht="57.6" x14ac:dyDescent="0.3">
      <c r="A6007" s="1"/>
      <c r="B6007" s="70">
        <v>6872911</v>
      </c>
      <c r="C6007" s="60" t="s">
        <v>2060</v>
      </c>
      <c r="D6007" s="61" t="s">
        <v>2061</v>
      </c>
      <c r="E6007" s="61" t="s">
        <v>128</v>
      </c>
      <c r="F6007" s="61">
        <v>78640</v>
      </c>
      <c r="G6007" s="62" t="s">
        <v>2064</v>
      </c>
      <c r="H6007" s="63">
        <v>29.968615</v>
      </c>
      <c r="I6007" s="64">
        <v>-97.854206000000005</v>
      </c>
      <c r="J6007" s="65" t="s">
        <v>50</v>
      </c>
      <c r="K6007" s="66" t="s">
        <v>51</v>
      </c>
      <c r="L6007" s="62" t="s">
        <v>52</v>
      </c>
      <c r="M6007" s="69"/>
      <c r="N6007" s="65" t="s">
        <v>50</v>
      </c>
      <c r="O6007" s="66" t="s">
        <v>52</v>
      </c>
      <c r="P6007" s="69"/>
      <c r="Q6007" s="55" t="str">
        <f t="shared" si="93"/>
        <v>Non-Lead</v>
      </c>
      <c r="R6007" s="70" t="s">
        <v>51</v>
      </c>
      <c r="S6007" s="70" t="s">
        <v>51</v>
      </c>
      <c r="T6007" s="70"/>
      <c r="U6007" s="71" t="s">
        <v>284</v>
      </c>
      <c r="V6007" s="71" t="s">
        <v>51</v>
      </c>
      <c r="W6007" s="71" t="s">
        <v>51</v>
      </c>
      <c r="X6007" s="71" t="s">
        <v>51</v>
      </c>
      <c r="Y6007" s="72" t="str">
        <f>IF((OR((AND('[1]PWS Information'!$E$10="CWS",U6007="Single Family Residence",Q6007="Lead")),
(AND('[1]PWS Information'!$E$10="CWS",U6007="Multiple Family Residence",'[1]PWS Information'!$E$11="Yes",Q6007="Lead")),
(AND('[1]PWS Information'!$E$10="NTNC",Q6007="Lead")))),"Tier 1",
IF((OR((AND('[1]PWS Information'!$E$10="CWS",U6007="Multiple Family Residence",'[1]PWS Information'!$E$11="No",Q6007="Lead")),
(AND('[1]PWS Information'!$E$10="CWS",U6007="Other",Q6007="Lead")),
(AND('[1]PWS Information'!$E$10="CWS",U6007="Building",Q6007="Lead")))),"Tier 2",
IF((OR((AND('[1]PWS Information'!$E$10="CWS",U6007="Single Family Residence",Q6007="Galvanized Requiring Replacement")),
(AND('[1]PWS Information'!$E$10="CWS",U6007="Single Family Residence",Q6007="Galvanized Requiring Replacement",R6007="Yes")),
(AND('[1]PWS Information'!$E$10="NTNC",Q6007="Galvanized Requiring Replacement")),
(AND('[1]PWS Information'!$E$10="NTNC",U6007="Single Family Residence",R6007="Yes")))),"Tier 3",
IF((OR((AND('[1]PWS Information'!$E$10="CWS",U6007="Single Family Residence",S6007="Yes",Q6007="Non-Lead", J6007="Non-Lead - Copper",L6007="Before 1989")),
(AND('[1]PWS Information'!$E$10="CWS",U6007="Single Family Residence",S6007="Yes",Q6007="Non-Lead", N6007="Non-Lead - Copper",O6007="Before 1989")))),"Tier 4",
IF((OR((AND('[1]PWS Information'!$E$10="NTNC",Q6007="Non-Lead")),
(AND('[1]PWS Information'!$E$10="CWS",Q6007="Non-Lead",S6007="")),
(AND('[1]PWS Information'!$E$10="CWS",Q6007="Non-Lead",S6007="No")),
(AND('[1]PWS Information'!$E$10="CWS",Q6007="Non-Lead",S6007="Don't Know")),
(AND('[1]PWS Information'!$E$10="CWS",Q6007="Non-Lead", J6007="Non-Lead - Copper", S6007="Yes", L6007="Between 1989 and 2014")),
(AND('[1]PWS Information'!$E$10="CWS",Q6007="Non-Lead", J6007="Non-Lead - Copper", S6007="Yes", L6007="After 2014")),
(AND('[1]PWS Information'!$E$10="CWS",Q6007="Non-Lead", J6007="Non-Lead - Copper", S6007="Yes", L6007="Unknown")),
(AND('[1]PWS Information'!$E$10="CWS",Q6007="Non-Lead", N6007="Non-Lead - Copper", S6007="Yes", O6007="Between 1989 and 2014")),
(AND('[1]PWS Information'!$E$10="CWS",Q6007="Non-Lead", N6007="Non-Lead - Copper", S6007="Yes", O6007="After 2014")),
(AND('[1]PWS Information'!$E$10="CWS",Q6007="Non-Lead", N6007="Non-Lead - Copper", S6007="Yes", O6007="Unknown")),
(AND('[1]PWS Information'!$E$10="CWS",Q6007="Unknown")),
(AND('[1]PWS Information'!$E$10="NTNC",Q6007="Unknown")))),"Tier 5",
"")))))</f>
        <v>Tier 5</v>
      </c>
      <c r="Z6007" s="71"/>
      <c r="AA6007" s="71"/>
    </row>
    <row r="6008" spans="1:27" ht="57.6" x14ac:dyDescent="0.3">
      <c r="A6008" s="1"/>
      <c r="B6008" s="70">
        <v>6872911</v>
      </c>
      <c r="C6008" s="60" t="s">
        <v>2060</v>
      </c>
      <c r="D6008" s="61" t="s">
        <v>2061</v>
      </c>
      <c r="E6008" s="61" t="s">
        <v>128</v>
      </c>
      <c r="F6008" s="61">
        <v>78640</v>
      </c>
      <c r="G6008" s="62" t="s">
        <v>2064</v>
      </c>
      <c r="H6008" s="63">
        <v>29.968615</v>
      </c>
      <c r="I6008" s="64">
        <v>-97.854206000000005</v>
      </c>
      <c r="J6008" s="65" t="s">
        <v>50</v>
      </c>
      <c r="K6008" s="66" t="s">
        <v>51</v>
      </c>
      <c r="L6008" s="62" t="s">
        <v>52</v>
      </c>
      <c r="M6008" s="69"/>
      <c r="N6008" s="65" t="s">
        <v>50</v>
      </c>
      <c r="O6008" s="66" t="s">
        <v>52</v>
      </c>
      <c r="P6008" s="69"/>
      <c r="Q6008" s="55" t="str">
        <f t="shared" si="93"/>
        <v>Non-Lead</v>
      </c>
      <c r="R6008" s="70" t="s">
        <v>51</v>
      </c>
      <c r="S6008" s="70" t="s">
        <v>51</v>
      </c>
      <c r="T6008" s="70"/>
      <c r="U6008" s="71" t="s">
        <v>284</v>
      </c>
      <c r="V6008" s="71" t="s">
        <v>51</v>
      </c>
      <c r="W6008" s="71" t="s">
        <v>51</v>
      </c>
      <c r="X6008" s="71" t="s">
        <v>51</v>
      </c>
      <c r="Y6008" s="72" t="str">
        <f>IF((OR((AND('[1]PWS Information'!$E$10="CWS",U6008="Single Family Residence",Q6008="Lead")),
(AND('[1]PWS Information'!$E$10="CWS",U6008="Multiple Family Residence",'[1]PWS Information'!$E$11="Yes",Q6008="Lead")),
(AND('[1]PWS Information'!$E$10="NTNC",Q6008="Lead")))),"Tier 1",
IF((OR((AND('[1]PWS Information'!$E$10="CWS",U6008="Multiple Family Residence",'[1]PWS Information'!$E$11="No",Q6008="Lead")),
(AND('[1]PWS Information'!$E$10="CWS",U6008="Other",Q6008="Lead")),
(AND('[1]PWS Information'!$E$10="CWS",U6008="Building",Q6008="Lead")))),"Tier 2",
IF((OR((AND('[1]PWS Information'!$E$10="CWS",U6008="Single Family Residence",Q6008="Galvanized Requiring Replacement")),
(AND('[1]PWS Information'!$E$10="CWS",U6008="Single Family Residence",Q6008="Galvanized Requiring Replacement",R6008="Yes")),
(AND('[1]PWS Information'!$E$10="NTNC",Q6008="Galvanized Requiring Replacement")),
(AND('[1]PWS Information'!$E$10="NTNC",U6008="Single Family Residence",R6008="Yes")))),"Tier 3",
IF((OR((AND('[1]PWS Information'!$E$10="CWS",U6008="Single Family Residence",S6008="Yes",Q6008="Non-Lead", J6008="Non-Lead - Copper",L6008="Before 1989")),
(AND('[1]PWS Information'!$E$10="CWS",U6008="Single Family Residence",S6008="Yes",Q6008="Non-Lead", N6008="Non-Lead - Copper",O6008="Before 1989")))),"Tier 4",
IF((OR((AND('[1]PWS Information'!$E$10="NTNC",Q6008="Non-Lead")),
(AND('[1]PWS Information'!$E$10="CWS",Q6008="Non-Lead",S6008="")),
(AND('[1]PWS Information'!$E$10="CWS",Q6008="Non-Lead",S6008="No")),
(AND('[1]PWS Information'!$E$10="CWS",Q6008="Non-Lead",S6008="Don't Know")),
(AND('[1]PWS Information'!$E$10="CWS",Q6008="Non-Lead", J6008="Non-Lead - Copper", S6008="Yes", L6008="Between 1989 and 2014")),
(AND('[1]PWS Information'!$E$10="CWS",Q6008="Non-Lead", J6008="Non-Lead - Copper", S6008="Yes", L6008="After 2014")),
(AND('[1]PWS Information'!$E$10="CWS",Q6008="Non-Lead", J6008="Non-Lead - Copper", S6008="Yes", L6008="Unknown")),
(AND('[1]PWS Information'!$E$10="CWS",Q6008="Non-Lead", N6008="Non-Lead - Copper", S6008="Yes", O6008="Between 1989 and 2014")),
(AND('[1]PWS Information'!$E$10="CWS",Q6008="Non-Lead", N6008="Non-Lead - Copper", S6008="Yes", O6008="After 2014")),
(AND('[1]PWS Information'!$E$10="CWS",Q6008="Non-Lead", N6008="Non-Lead - Copper", S6008="Yes", O6008="Unknown")),
(AND('[1]PWS Information'!$E$10="CWS",Q6008="Unknown")),
(AND('[1]PWS Information'!$E$10="NTNC",Q6008="Unknown")))),"Tier 5",
"")))))</f>
        <v>Tier 5</v>
      </c>
      <c r="Z6008" s="71"/>
      <c r="AA6008" s="71"/>
    </row>
    <row r="6009" spans="1:27" ht="57.6" x14ac:dyDescent="0.3">
      <c r="A6009" s="17"/>
      <c r="B6009" s="70">
        <v>6872911</v>
      </c>
      <c r="C6009" s="60" t="s">
        <v>2060</v>
      </c>
      <c r="D6009" s="61" t="s">
        <v>2061</v>
      </c>
      <c r="E6009" s="61" t="s">
        <v>128</v>
      </c>
      <c r="F6009" s="61">
        <v>78640</v>
      </c>
      <c r="G6009" s="62" t="s">
        <v>2064</v>
      </c>
      <c r="H6009" s="63">
        <v>29.968615</v>
      </c>
      <c r="I6009" s="64">
        <v>-97.854206000000005</v>
      </c>
      <c r="J6009" s="65" t="s">
        <v>50</v>
      </c>
      <c r="K6009" s="66" t="s">
        <v>51</v>
      </c>
      <c r="L6009" s="62" t="s">
        <v>52</v>
      </c>
      <c r="M6009" s="69"/>
      <c r="N6009" s="65" t="s">
        <v>50</v>
      </c>
      <c r="O6009" s="66" t="s">
        <v>52</v>
      </c>
      <c r="P6009" s="69"/>
      <c r="Q6009" s="55" t="str">
        <f t="shared" si="93"/>
        <v>Non-Lead</v>
      </c>
      <c r="R6009" s="70" t="s">
        <v>51</v>
      </c>
      <c r="S6009" s="70" t="s">
        <v>51</v>
      </c>
      <c r="T6009" s="70"/>
      <c r="U6009" s="71" t="s">
        <v>284</v>
      </c>
      <c r="V6009" s="71" t="s">
        <v>51</v>
      </c>
      <c r="W6009" s="71" t="s">
        <v>51</v>
      </c>
      <c r="X6009" s="71" t="s">
        <v>51</v>
      </c>
      <c r="Y6009" s="72" t="str">
        <f>IF((OR((AND('[1]PWS Information'!$E$10="CWS",U6009="Single Family Residence",Q6009="Lead")),
(AND('[1]PWS Information'!$E$10="CWS",U6009="Multiple Family Residence",'[1]PWS Information'!$E$11="Yes",Q6009="Lead")),
(AND('[1]PWS Information'!$E$10="NTNC",Q6009="Lead")))),"Tier 1",
IF((OR((AND('[1]PWS Information'!$E$10="CWS",U6009="Multiple Family Residence",'[1]PWS Information'!$E$11="No",Q6009="Lead")),
(AND('[1]PWS Information'!$E$10="CWS",U6009="Other",Q6009="Lead")),
(AND('[1]PWS Information'!$E$10="CWS",U6009="Building",Q6009="Lead")))),"Tier 2",
IF((OR((AND('[1]PWS Information'!$E$10="CWS",U6009="Single Family Residence",Q6009="Galvanized Requiring Replacement")),
(AND('[1]PWS Information'!$E$10="CWS",U6009="Single Family Residence",Q6009="Galvanized Requiring Replacement",R6009="Yes")),
(AND('[1]PWS Information'!$E$10="NTNC",Q6009="Galvanized Requiring Replacement")),
(AND('[1]PWS Information'!$E$10="NTNC",U6009="Single Family Residence",R6009="Yes")))),"Tier 3",
IF((OR((AND('[1]PWS Information'!$E$10="CWS",U6009="Single Family Residence",S6009="Yes",Q6009="Non-Lead", J6009="Non-Lead - Copper",L6009="Before 1989")),
(AND('[1]PWS Information'!$E$10="CWS",U6009="Single Family Residence",S6009="Yes",Q6009="Non-Lead", N6009="Non-Lead - Copper",O6009="Before 1989")))),"Tier 4",
IF((OR((AND('[1]PWS Information'!$E$10="NTNC",Q6009="Non-Lead")),
(AND('[1]PWS Information'!$E$10="CWS",Q6009="Non-Lead",S6009="")),
(AND('[1]PWS Information'!$E$10="CWS",Q6009="Non-Lead",S6009="No")),
(AND('[1]PWS Information'!$E$10="CWS",Q6009="Non-Lead",S6009="Don't Know")),
(AND('[1]PWS Information'!$E$10="CWS",Q6009="Non-Lead", J6009="Non-Lead - Copper", S6009="Yes", L6009="Between 1989 and 2014")),
(AND('[1]PWS Information'!$E$10="CWS",Q6009="Non-Lead", J6009="Non-Lead - Copper", S6009="Yes", L6009="After 2014")),
(AND('[1]PWS Information'!$E$10="CWS",Q6009="Non-Lead", J6009="Non-Lead - Copper", S6009="Yes", L6009="Unknown")),
(AND('[1]PWS Information'!$E$10="CWS",Q6009="Non-Lead", N6009="Non-Lead - Copper", S6009="Yes", O6009="Between 1989 and 2014")),
(AND('[1]PWS Information'!$E$10="CWS",Q6009="Non-Lead", N6009="Non-Lead - Copper", S6009="Yes", O6009="After 2014")),
(AND('[1]PWS Information'!$E$10="CWS",Q6009="Non-Lead", N6009="Non-Lead - Copper", S6009="Yes", O6009="Unknown")),
(AND('[1]PWS Information'!$E$10="CWS",Q6009="Unknown")),
(AND('[1]PWS Information'!$E$10="NTNC",Q6009="Unknown")))),"Tier 5",
"")))))</f>
        <v>Tier 5</v>
      </c>
      <c r="Z6009" s="71"/>
      <c r="AA6009" s="71"/>
    </row>
    <row r="6010" spans="1:27" ht="57.6" x14ac:dyDescent="0.3">
      <c r="A6010" s="1"/>
      <c r="B6010" s="70">
        <v>6872911</v>
      </c>
      <c r="C6010" s="60" t="s">
        <v>2060</v>
      </c>
      <c r="D6010" s="61" t="s">
        <v>2061</v>
      </c>
      <c r="E6010" s="61" t="s">
        <v>128</v>
      </c>
      <c r="F6010" s="61">
        <v>78640</v>
      </c>
      <c r="G6010" s="62" t="s">
        <v>2064</v>
      </c>
      <c r="H6010" s="63">
        <v>29.968615</v>
      </c>
      <c r="I6010" s="64">
        <v>-97.854206000000005</v>
      </c>
      <c r="J6010" s="65" t="s">
        <v>50</v>
      </c>
      <c r="K6010" s="66" t="s">
        <v>51</v>
      </c>
      <c r="L6010" s="62" t="s">
        <v>52</v>
      </c>
      <c r="M6010" s="69"/>
      <c r="N6010" s="65" t="s">
        <v>50</v>
      </c>
      <c r="O6010" s="66" t="s">
        <v>52</v>
      </c>
      <c r="P6010" s="69"/>
      <c r="Q6010" s="55" t="str">
        <f t="shared" si="93"/>
        <v>Non-Lead</v>
      </c>
      <c r="R6010" s="70" t="s">
        <v>51</v>
      </c>
      <c r="S6010" s="70" t="s">
        <v>51</v>
      </c>
      <c r="T6010" s="70"/>
      <c r="U6010" s="71" t="s">
        <v>284</v>
      </c>
      <c r="V6010" s="71" t="s">
        <v>51</v>
      </c>
      <c r="W6010" s="71" t="s">
        <v>51</v>
      </c>
      <c r="X6010" s="71" t="s">
        <v>51</v>
      </c>
      <c r="Y6010" s="72" t="str">
        <f>IF((OR((AND('[1]PWS Information'!$E$10="CWS",U6010="Single Family Residence",Q6010="Lead")),
(AND('[1]PWS Information'!$E$10="CWS",U6010="Multiple Family Residence",'[1]PWS Information'!$E$11="Yes",Q6010="Lead")),
(AND('[1]PWS Information'!$E$10="NTNC",Q6010="Lead")))),"Tier 1",
IF((OR((AND('[1]PWS Information'!$E$10="CWS",U6010="Multiple Family Residence",'[1]PWS Information'!$E$11="No",Q6010="Lead")),
(AND('[1]PWS Information'!$E$10="CWS",U6010="Other",Q6010="Lead")),
(AND('[1]PWS Information'!$E$10="CWS",U6010="Building",Q6010="Lead")))),"Tier 2",
IF((OR((AND('[1]PWS Information'!$E$10="CWS",U6010="Single Family Residence",Q6010="Galvanized Requiring Replacement")),
(AND('[1]PWS Information'!$E$10="CWS",U6010="Single Family Residence",Q6010="Galvanized Requiring Replacement",R6010="Yes")),
(AND('[1]PWS Information'!$E$10="NTNC",Q6010="Galvanized Requiring Replacement")),
(AND('[1]PWS Information'!$E$10="NTNC",U6010="Single Family Residence",R6010="Yes")))),"Tier 3",
IF((OR((AND('[1]PWS Information'!$E$10="CWS",U6010="Single Family Residence",S6010="Yes",Q6010="Non-Lead", J6010="Non-Lead - Copper",L6010="Before 1989")),
(AND('[1]PWS Information'!$E$10="CWS",U6010="Single Family Residence",S6010="Yes",Q6010="Non-Lead", N6010="Non-Lead - Copper",O6010="Before 1989")))),"Tier 4",
IF((OR((AND('[1]PWS Information'!$E$10="NTNC",Q6010="Non-Lead")),
(AND('[1]PWS Information'!$E$10="CWS",Q6010="Non-Lead",S6010="")),
(AND('[1]PWS Information'!$E$10="CWS",Q6010="Non-Lead",S6010="No")),
(AND('[1]PWS Information'!$E$10="CWS",Q6010="Non-Lead",S6010="Don't Know")),
(AND('[1]PWS Information'!$E$10="CWS",Q6010="Non-Lead", J6010="Non-Lead - Copper", S6010="Yes", L6010="Between 1989 and 2014")),
(AND('[1]PWS Information'!$E$10="CWS",Q6010="Non-Lead", J6010="Non-Lead - Copper", S6010="Yes", L6010="After 2014")),
(AND('[1]PWS Information'!$E$10="CWS",Q6010="Non-Lead", J6010="Non-Lead - Copper", S6010="Yes", L6010="Unknown")),
(AND('[1]PWS Information'!$E$10="CWS",Q6010="Non-Lead", N6010="Non-Lead - Copper", S6010="Yes", O6010="Between 1989 and 2014")),
(AND('[1]PWS Information'!$E$10="CWS",Q6010="Non-Lead", N6010="Non-Lead - Copper", S6010="Yes", O6010="After 2014")),
(AND('[1]PWS Information'!$E$10="CWS",Q6010="Non-Lead", N6010="Non-Lead - Copper", S6010="Yes", O6010="Unknown")),
(AND('[1]PWS Information'!$E$10="CWS",Q6010="Unknown")),
(AND('[1]PWS Information'!$E$10="NTNC",Q6010="Unknown")))),"Tier 5",
"")))))</f>
        <v>Tier 5</v>
      </c>
      <c r="Z6010" s="71"/>
      <c r="AA6010" s="71"/>
    </row>
    <row r="6011" spans="1:27" ht="57.6" x14ac:dyDescent="0.3">
      <c r="A6011" s="1"/>
      <c r="B6011" s="70">
        <v>6872911</v>
      </c>
      <c r="C6011" s="60" t="s">
        <v>2060</v>
      </c>
      <c r="D6011" s="61" t="s">
        <v>2061</v>
      </c>
      <c r="E6011" s="61" t="s">
        <v>128</v>
      </c>
      <c r="F6011" s="61">
        <v>78640</v>
      </c>
      <c r="G6011" s="62" t="s">
        <v>2064</v>
      </c>
      <c r="H6011" s="63">
        <v>29.968615</v>
      </c>
      <c r="I6011" s="64">
        <v>-97.854206000000005</v>
      </c>
      <c r="J6011" s="65" t="s">
        <v>50</v>
      </c>
      <c r="K6011" s="66" t="s">
        <v>51</v>
      </c>
      <c r="L6011" s="62" t="s">
        <v>52</v>
      </c>
      <c r="M6011" s="69"/>
      <c r="N6011" s="65" t="s">
        <v>50</v>
      </c>
      <c r="O6011" s="66" t="s">
        <v>52</v>
      </c>
      <c r="P6011" s="69"/>
      <c r="Q6011" s="55" t="str">
        <f t="shared" si="93"/>
        <v>Non-Lead</v>
      </c>
      <c r="R6011" s="70" t="s">
        <v>51</v>
      </c>
      <c r="S6011" s="70" t="s">
        <v>51</v>
      </c>
      <c r="T6011" s="70"/>
      <c r="U6011" s="71" t="s">
        <v>284</v>
      </c>
      <c r="V6011" s="71" t="s">
        <v>51</v>
      </c>
      <c r="W6011" s="71" t="s">
        <v>51</v>
      </c>
      <c r="X6011" s="71" t="s">
        <v>51</v>
      </c>
      <c r="Y6011" s="72" t="str">
        <f>IF((OR((AND('[1]PWS Information'!$E$10="CWS",U6011="Single Family Residence",Q6011="Lead")),
(AND('[1]PWS Information'!$E$10="CWS",U6011="Multiple Family Residence",'[1]PWS Information'!$E$11="Yes",Q6011="Lead")),
(AND('[1]PWS Information'!$E$10="NTNC",Q6011="Lead")))),"Tier 1",
IF((OR((AND('[1]PWS Information'!$E$10="CWS",U6011="Multiple Family Residence",'[1]PWS Information'!$E$11="No",Q6011="Lead")),
(AND('[1]PWS Information'!$E$10="CWS",U6011="Other",Q6011="Lead")),
(AND('[1]PWS Information'!$E$10="CWS",U6011="Building",Q6011="Lead")))),"Tier 2",
IF((OR((AND('[1]PWS Information'!$E$10="CWS",U6011="Single Family Residence",Q6011="Galvanized Requiring Replacement")),
(AND('[1]PWS Information'!$E$10="CWS",U6011="Single Family Residence",Q6011="Galvanized Requiring Replacement",R6011="Yes")),
(AND('[1]PWS Information'!$E$10="NTNC",Q6011="Galvanized Requiring Replacement")),
(AND('[1]PWS Information'!$E$10="NTNC",U6011="Single Family Residence",R6011="Yes")))),"Tier 3",
IF((OR((AND('[1]PWS Information'!$E$10="CWS",U6011="Single Family Residence",S6011="Yes",Q6011="Non-Lead", J6011="Non-Lead - Copper",L6011="Before 1989")),
(AND('[1]PWS Information'!$E$10="CWS",U6011="Single Family Residence",S6011="Yes",Q6011="Non-Lead", N6011="Non-Lead - Copper",O6011="Before 1989")))),"Tier 4",
IF((OR((AND('[1]PWS Information'!$E$10="NTNC",Q6011="Non-Lead")),
(AND('[1]PWS Information'!$E$10="CWS",Q6011="Non-Lead",S6011="")),
(AND('[1]PWS Information'!$E$10="CWS",Q6011="Non-Lead",S6011="No")),
(AND('[1]PWS Information'!$E$10="CWS",Q6011="Non-Lead",S6011="Don't Know")),
(AND('[1]PWS Information'!$E$10="CWS",Q6011="Non-Lead", J6011="Non-Lead - Copper", S6011="Yes", L6011="Between 1989 and 2014")),
(AND('[1]PWS Information'!$E$10="CWS",Q6011="Non-Lead", J6011="Non-Lead - Copper", S6011="Yes", L6011="After 2014")),
(AND('[1]PWS Information'!$E$10="CWS",Q6011="Non-Lead", J6011="Non-Lead - Copper", S6011="Yes", L6011="Unknown")),
(AND('[1]PWS Information'!$E$10="CWS",Q6011="Non-Lead", N6011="Non-Lead - Copper", S6011="Yes", O6011="Between 1989 and 2014")),
(AND('[1]PWS Information'!$E$10="CWS",Q6011="Non-Lead", N6011="Non-Lead - Copper", S6011="Yes", O6011="After 2014")),
(AND('[1]PWS Information'!$E$10="CWS",Q6011="Non-Lead", N6011="Non-Lead - Copper", S6011="Yes", O6011="Unknown")),
(AND('[1]PWS Information'!$E$10="CWS",Q6011="Unknown")),
(AND('[1]PWS Information'!$E$10="NTNC",Q6011="Unknown")))),"Tier 5",
"")))))</f>
        <v>Tier 5</v>
      </c>
      <c r="Z6011" s="71"/>
      <c r="AA6011" s="71"/>
    </row>
    <row r="6012" spans="1:27" ht="57.6" x14ac:dyDescent="0.3">
      <c r="A6012" s="1"/>
      <c r="B6012" s="70">
        <v>6872911</v>
      </c>
      <c r="C6012" s="60" t="s">
        <v>2060</v>
      </c>
      <c r="D6012" s="61" t="s">
        <v>2061</v>
      </c>
      <c r="E6012" s="61" t="s">
        <v>128</v>
      </c>
      <c r="F6012" s="61">
        <v>78640</v>
      </c>
      <c r="G6012" s="62" t="s">
        <v>2064</v>
      </c>
      <c r="H6012" s="63">
        <v>29.968615</v>
      </c>
      <c r="I6012" s="64">
        <v>-97.854206000000005</v>
      </c>
      <c r="J6012" s="65" t="s">
        <v>50</v>
      </c>
      <c r="K6012" s="66" t="s">
        <v>51</v>
      </c>
      <c r="L6012" s="62" t="s">
        <v>52</v>
      </c>
      <c r="M6012" s="69"/>
      <c r="N6012" s="65" t="s">
        <v>50</v>
      </c>
      <c r="O6012" s="66" t="s">
        <v>52</v>
      </c>
      <c r="P6012" s="69"/>
      <c r="Q6012" s="55" t="str">
        <f t="shared" si="93"/>
        <v>Non-Lead</v>
      </c>
      <c r="R6012" s="70" t="s">
        <v>51</v>
      </c>
      <c r="S6012" s="70" t="s">
        <v>51</v>
      </c>
      <c r="T6012" s="70"/>
      <c r="U6012" s="71" t="s">
        <v>284</v>
      </c>
      <c r="V6012" s="71" t="s">
        <v>51</v>
      </c>
      <c r="W6012" s="71" t="s">
        <v>51</v>
      </c>
      <c r="X6012" s="71" t="s">
        <v>51</v>
      </c>
      <c r="Y6012" s="72" t="str">
        <f>IF((OR((AND('[1]PWS Information'!$E$10="CWS",U6012="Single Family Residence",Q6012="Lead")),
(AND('[1]PWS Information'!$E$10="CWS",U6012="Multiple Family Residence",'[1]PWS Information'!$E$11="Yes",Q6012="Lead")),
(AND('[1]PWS Information'!$E$10="NTNC",Q6012="Lead")))),"Tier 1",
IF((OR((AND('[1]PWS Information'!$E$10="CWS",U6012="Multiple Family Residence",'[1]PWS Information'!$E$11="No",Q6012="Lead")),
(AND('[1]PWS Information'!$E$10="CWS",U6012="Other",Q6012="Lead")),
(AND('[1]PWS Information'!$E$10="CWS",U6012="Building",Q6012="Lead")))),"Tier 2",
IF((OR((AND('[1]PWS Information'!$E$10="CWS",U6012="Single Family Residence",Q6012="Galvanized Requiring Replacement")),
(AND('[1]PWS Information'!$E$10="CWS",U6012="Single Family Residence",Q6012="Galvanized Requiring Replacement",R6012="Yes")),
(AND('[1]PWS Information'!$E$10="NTNC",Q6012="Galvanized Requiring Replacement")),
(AND('[1]PWS Information'!$E$10="NTNC",U6012="Single Family Residence",R6012="Yes")))),"Tier 3",
IF((OR((AND('[1]PWS Information'!$E$10="CWS",U6012="Single Family Residence",S6012="Yes",Q6012="Non-Lead", J6012="Non-Lead - Copper",L6012="Before 1989")),
(AND('[1]PWS Information'!$E$10="CWS",U6012="Single Family Residence",S6012="Yes",Q6012="Non-Lead", N6012="Non-Lead - Copper",O6012="Before 1989")))),"Tier 4",
IF((OR((AND('[1]PWS Information'!$E$10="NTNC",Q6012="Non-Lead")),
(AND('[1]PWS Information'!$E$10="CWS",Q6012="Non-Lead",S6012="")),
(AND('[1]PWS Information'!$E$10="CWS",Q6012="Non-Lead",S6012="No")),
(AND('[1]PWS Information'!$E$10="CWS",Q6012="Non-Lead",S6012="Don't Know")),
(AND('[1]PWS Information'!$E$10="CWS",Q6012="Non-Lead", J6012="Non-Lead - Copper", S6012="Yes", L6012="Between 1989 and 2014")),
(AND('[1]PWS Information'!$E$10="CWS",Q6012="Non-Lead", J6012="Non-Lead - Copper", S6012="Yes", L6012="After 2014")),
(AND('[1]PWS Information'!$E$10="CWS",Q6012="Non-Lead", J6012="Non-Lead - Copper", S6012="Yes", L6012="Unknown")),
(AND('[1]PWS Information'!$E$10="CWS",Q6012="Non-Lead", N6012="Non-Lead - Copper", S6012="Yes", O6012="Between 1989 and 2014")),
(AND('[1]PWS Information'!$E$10="CWS",Q6012="Non-Lead", N6012="Non-Lead - Copper", S6012="Yes", O6012="After 2014")),
(AND('[1]PWS Information'!$E$10="CWS",Q6012="Non-Lead", N6012="Non-Lead - Copper", S6012="Yes", O6012="Unknown")),
(AND('[1]PWS Information'!$E$10="CWS",Q6012="Unknown")),
(AND('[1]PWS Information'!$E$10="NTNC",Q6012="Unknown")))),"Tier 5",
"")))))</f>
        <v>Tier 5</v>
      </c>
      <c r="Z6012" s="71"/>
      <c r="AA6012" s="71"/>
    </row>
    <row r="6013" spans="1:27" ht="57.6" x14ac:dyDescent="0.3">
      <c r="A6013" s="17"/>
      <c r="B6013" s="70">
        <v>6872911</v>
      </c>
      <c r="C6013" s="60" t="s">
        <v>2060</v>
      </c>
      <c r="D6013" s="61" t="s">
        <v>2061</v>
      </c>
      <c r="E6013" s="61" t="s">
        <v>128</v>
      </c>
      <c r="F6013" s="61">
        <v>78640</v>
      </c>
      <c r="G6013" s="62" t="s">
        <v>2064</v>
      </c>
      <c r="H6013" s="63">
        <v>29.968615</v>
      </c>
      <c r="I6013" s="64">
        <v>-97.854206000000005</v>
      </c>
      <c r="J6013" s="65" t="s">
        <v>50</v>
      </c>
      <c r="K6013" s="66" t="s">
        <v>51</v>
      </c>
      <c r="L6013" s="62" t="s">
        <v>52</v>
      </c>
      <c r="M6013" s="69"/>
      <c r="N6013" s="65" t="s">
        <v>50</v>
      </c>
      <c r="O6013" s="66" t="s">
        <v>52</v>
      </c>
      <c r="P6013" s="69"/>
      <c r="Q6013" s="55" t="str">
        <f t="shared" si="93"/>
        <v>Non-Lead</v>
      </c>
      <c r="R6013" s="70" t="s">
        <v>51</v>
      </c>
      <c r="S6013" s="70" t="s">
        <v>51</v>
      </c>
      <c r="T6013" s="70"/>
      <c r="U6013" s="71" t="s">
        <v>284</v>
      </c>
      <c r="V6013" s="71" t="s">
        <v>51</v>
      </c>
      <c r="W6013" s="71" t="s">
        <v>51</v>
      </c>
      <c r="X6013" s="71" t="s">
        <v>51</v>
      </c>
      <c r="Y6013" s="72" t="str">
        <f>IF((OR((AND('[1]PWS Information'!$E$10="CWS",U6013="Single Family Residence",Q6013="Lead")),
(AND('[1]PWS Information'!$E$10="CWS",U6013="Multiple Family Residence",'[1]PWS Information'!$E$11="Yes",Q6013="Lead")),
(AND('[1]PWS Information'!$E$10="NTNC",Q6013="Lead")))),"Tier 1",
IF((OR((AND('[1]PWS Information'!$E$10="CWS",U6013="Multiple Family Residence",'[1]PWS Information'!$E$11="No",Q6013="Lead")),
(AND('[1]PWS Information'!$E$10="CWS",U6013="Other",Q6013="Lead")),
(AND('[1]PWS Information'!$E$10="CWS",U6013="Building",Q6013="Lead")))),"Tier 2",
IF((OR((AND('[1]PWS Information'!$E$10="CWS",U6013="Single Family Residence",Q6013="Galvanized Requiring Replacement")),
(AND('[1]PWS Information'!$E$10="CWS",U6013="Single Family Residence",Q6013="Galvanized Requiring Replacement",R6013="Yes")),
(AND('[1]PWS Information'!$E$10="NTNC",Q6013="Galvanized Requiring Replacement")),
(AND('[1]PWS Information'!$E$10="NTNC",U6013="Single Family Residence",R6013="Yes")))),"Tier 3",
IF((OR((AND('[1]PWS Information'!$E$10="CWS",U6013="Single Family Residence",S6013="Yes",Q6013="Non-Lead", J6013="Non-Lead - Copper",L6013="Before 1989")),
(AND('[1]PWS Information'!$E$10="CWS",U6013="Single Family Residence",S6013="Yes",Q6013="Non-Lead", N6013="Non-Lead - Copper",O6013="Before 1989")))),"Tier 4",
IF((OR((AND('[1]PWS Information'!$E$10="NTNC",Q6013="Non-Lead")),
(AND('[1]PWS Information'!$E$10="CWS",Q6013="Non-Lead",S6013="")),
(AND('[1]PWS Information'!$E$10="CWS",Q6013="Non-Lead",S6013="No")),
(AND('[1]PWS Information'!$E$10="CWS",Q6013="Non-Lead",S6013="Don't Know")),
(AND('[1]PWS Information'!$E$10="CWS",Q6013="Non-Lead", J6013="Non-Lead - Copper", S6013="Yes", L6013="Between 1989 and 2014")),
(AND('[1]PWS Information'!$E$10="CWS",Q6013="Non-Lead", J6013="Non-Lead - Copper", S6013="Yes", L6013="After 2014")),
(AND('[1]PWS Information'!$E$10="CWS",Q6013="Non-Lead", J6013="Non-Lead - Copper", S6013="Yes", L6013="Unknown")),
(AND('[1]PWS Information'!$E$10="CWS",Q6013="Non-Lead", N6013="Non-Lead - Copper", S6013="Yes", O6013="Between 1989 and 2014")),
(AND('[1]PWS Information'!$E$10="CWS",Q6013="Non-Lead", N6013="Non-Lead - Copper", S6013="Yes", O6013="After 2014")),
(AND('[1]PWS Information'!$E$10="CWS",Q6013="Non-Lead", N6013="Non-Lead - Copper", S6013="Yes", O6013="Unknown")),
(AND('[1]PWS Information'!$E$10="CWS",Q6013="Unknown")),
(AND('[1]PWS Information'!$E$10="NTNC",Q6013="Unknown")))),"Tier 5",
"")))))</f>
        <v>Tier 5</v>
      </c>
      <c r="Z6013" s="71"/>
      <c r="AA6013" s="71"/>
    </row>
    <row r="6014" spans="1:27" ht="57.6" x14ac:dyDescent="0.3">
      <c r="A6014" s="1"/>
      <c r="B6014" s="70">
        <v>6872911</v>
      </c>
      <c r="C6014" s="60" t="s">
        <v>2060</v>
      </c>
      <c r="D6014" s="61" t="s">
        <v>2061</v>
      </c>
      <c r="E6014" s="61" t="s">
        <v>128</v>
      </c>
      <c r="F6014" s="61">
        <v>78640</v>
      </c>
      <c r="G6014" s="62" t="s">
        <v>2064</v>
      </c>
      <c r="H6014" s="63">
        <v>29.968615</v>
      </c>
      <c r="I6014" s="64">
        <v>-97.854206000000005</v>
      </c>
      <c r="J6014" s="65" t="s">
        <v>50</v>
      </c>
      <c r="K6014" s="66" t="s">
        <v>51</v>
      </c>
      <c r="L6014" s="62" t="s">
        <v>52</v>
      </c>
      <c r="M6014" s="69"/>
      <c r="N6014" s="65" t="s">
        <v>50</v>
      </c>
      <c r="O6014" s="66" t="s">
        <v>52</v>
      </c>
      <c r="P6014" s="69"/>
      <c r="Q6014" s="55" t="str">
        <f t="shared" si="93"/>
        <v>Non-Lead</v>
      </c>
      <c r="R6014" s="70" t="s">
        <v>51</v>
      </c>
      <c r="S6014" s="70" t="s">
        <v>51</v>
      </c>
      <c r="T6014" s="70"/>
      <c r="U6014" s="71" t="s">
        <v>284</v>
      </c>
      <c r="V6014" s="71" t="s">
        <v>51</v>
      </c>
      <c r="W6014" s="71" t="s">
        <v>51</v>
      </c>
      <c r="X6014" s="71" t="s">
        <v>51</v>
      </c>
      <c r="Y6014" s="72" t="str">
        <f>IF((OR((AND('[1]PWS Information'!$E$10="CWS",U6014="Single Family Residence",Q6014="Lead")),
(AND('[1]PWS Information'!$E$10="CWS",U6014="Multiple Family Residence",'[1]PWS Information'!$E$11="Yes",Q6014="Lead")),
(AND('[1]PWS Information'!$E$10="NTNC",Q6014="Lead")))),"Tier 1",
IF((OR((AND('[1]PWS Information'!$E$10="CWS",U6014="Multiple Family Residence",'[1]PWS Information'!$E$11="No",Q6014="Lead")),
(AND('[1]PWS Information'!$E$10="CWS",U6014="Other",Q6014="Lead")),
(AND('[1]PWS Information'!$E$10="CWS",U6014="Building",Q6014="Lead")))),"Tier 2",
IF((OR((AND('[1]PWS Information'!$E$10="CWS",U6014="Single Family Residence",Q6014="Galvanized Requiring Replacement")),
(AND('[1]PWS Information'!$E$10="CWS",U6014="Single Family Residence",Q6014="Galvanized Requiring Replacement",R6014="Yes")),
(AND('[1]PWS Information'!$E$10="NTNC",Q6014="Galvanized Requiring Replacement")),
(AND('[1]PWS Information'!$E$10="NTNC",U6014="Single Family Residence",R6014="Yes")))),"Tier 3",
IF((OR((AND('[1]PWS Information'!$E$10="CWS",U6014="Single Family Residence",S6014="Yes",Q6014="Non-Lead", J6014="Non-Lead - Copper",L6014="Before 1989")),
(AND('[1]PWS Information'!$E$10="CWS",U6014="Single Family Residence",S6014="Yes",Q6014="Non-Lead", N6014="Non-Lead - Copper",O6014="Before 1989")))),"Tier 4",
IF((OR((AND('[1]PWS Information'!$E$10="NTNC",Q6014="Non-Lead")),
(AND('[1]PWS Information'!$E$10="CWS",Q6014="Non-Lead",S6014="")),
(AND('[1]PWS Information'!$E$10="CWS",Q6014="Non-Lead",S6014="No")),
(AND('[1]PWS Information'!$E$10="CWS",Q6014="Non-Lead",S6014="Don't Know")),
(AND('[1]PWS Information'!$E$10="CWS",Q6014="Non-Lead", J6014="Non-Lead - Copper", S6014="Yes", L6014="Between 1989 and 2014")),
(AND('[1]PWS Information'!$E$10="CWS",Q6014="Non-Lead", J6014="Non-Lead - Copper", S6014="Yes", L6014="After 2014")),
(AND('[1]PWS Information'!$E$10="CWS",Q6014="Non-Lead", J6014="Non-Lead - Copper", S6014="Yes", L6014="Unknown")),
(AND('[1]PWS Information'!$E$10="CWS",Q6014="Non-Lead", N6014="Non-Lead - Copper", S6014="Yes", O6014="Between 1989 and 2014")),
(AND('[1]PWS Information'!$E$10="CWS",Q6014="Non-Lead", N6014="Non-Lead - Copper", S6014="Yes", O6014="After 2014")),
(AND('[1]PWS Information'!$E$10="CWS",Q6014="Non-Lead", N6014="Non-Lead - Copper", S6014="Yes", O6014="Unknown")),
(AND('[1]PWS Information'!$E$10="CWS",Q6014="Unknown")),
(AND('[1]PWS Information'!$E$10="NTNC",Q6014="Unknown")))),"Tier 5",
"")))))</f>
        <v>Tier 5</v>
      </c>
      <c r="Z6014" s="71"/>
      <c r="AA6014" s="71"/>
    </row>
    <row r="6015" spans="1:27" ht="57.6" x14ac:dyDescent="0.3">
      <c r="A6015" s="1"/>
      <c r="B6015" s="70">
        <v>6872911</v>
      </c>
      <c r="C6015" s="60" t="s">
        <v>2060</v>
      </c>
      <c r="D6015" s="61" t="s">
        <v>2061</v>
      </c>
      <c r="E6015" s="61" t="s">
        <v>128</v>
      </c>
      <c r="F6015" s="61">
        <v>78640</v>
      </c>
      <c r="G6015" s="62" t="s">
        <v>2064</v>
      </c>
      <c r="H6015" s="63">
        <v>29.968615</v>
      </c>
      <c r="I6015" s="64">
        <v>-97.854206000000005</v>
      </c>
      <c r="J6015" s="65" t="s">
        <v>50</v>
      </c>
      <c r="K6015" s="66" t="s">
        <v>51</v>
      </c>
      <c r="L6015" s="62" t="s">
        <v>52</v>
      </c>
      <c r="M6015" s="69"/>
      <c r="N6015" s="65" t="s">
        <v>50</v>
      </c>
      <c r="O6015" s="66" t="s">
        <v>52</v>
      </c>
      <c r="P6015" s="69"/>
      <c r="Q6015" s="55" t="str">
        <f t="shared" si="93"/>
        <v>Non-Lead</v>
      </c>
      <c r="R6015" s="70" t="s">
        <v>51</v>
      </c>
      <c r="S6015" s="70" t="s">
        <v>51</v>
      </c>
      <c r="T6015" s="70"/>
      <c r="U6015" s="71" t="s">
        <v>284</v>
      </c>
      <c r="V6015" s="71" t="s">
        <v>51</v>
      </c>
      <c r="W6015" s="71" t="s">
        <v>51</v>
      </c>
      <c r="X6015" s="71" t="s">
        <v>51</v>
      </c>
      <c r="Y6015" s="72" t="str">
        <f>IF((OR((AND('[1]PWS Information'!$E$10="CWS",U6015="Single Family Residence",Q6015="Lead")),
(AND('[1]PWS Information'!$E$10="CWS",U6015="Multiple Family Residence",'[1]PWS Information'!$E$11="Yes",Q6015="Lead")),
(AND('[1]PWS Information'!$E$10="NTNC",Q6015="Lead")))),"Tier 1",
IF((OR((AND('[1]PWS Information'!$E$10="CWS",U6015="Multiple Family Residence",'[1]PWS Information'!$E$11="No",Q6015="Lead")),
(AND('[1]PWS Information'!$E$10="CWS",U6015="Other",Q6015="Lead")),
(AND('[1]PWS Information'!$E$10="CWS",U6015="Building",Q6015="Lead")))),"Tier 2",
IF((OR((AND('[1]PWS Information'!$E$10="CWS",U6015="Single Family Residence",Q6015="Galvanized Requiring Replacement")),
(AND('[1]PWS Information'!$E$10="CWS",U6015="Single Family Residence",Q6015="Galvanized Requiring Replacement",R6015="Yes")),
(AND('[1]PWS Information'!$E$10="NTNC",Q6015="Galvanized Requiring Replacement")),
(AND('[1]PWS Information'!$E$10="NTNC",U6015="Single Family Residence",R6015="Yes")))),"Tier 3",
IF((OR((AND('[1]PWS Information'!$E$10="CWS",U6015="Single Family Residence",S6015="Yes",Q6015="Non-Lead", J6015="Non-Lead - Copper",L6015="Before 1989")),
(AND('[1]PWS Information'!$E$10="CWS",U6015="Single Family Residence",S6015="Yes",Q6015="Non-Lead", N6015="Non-Lead - Copper",O6015="Before 1989")))),"Tier 4",
IF((OR((AND('[1]PWS Information'!$E$10="NTNC",Q6015="Non-Lead")),
(AND('[1]PWS Information'!$E$10="CWS",Q6015="Non-Lead",S6015="")),
(AND('[1]PWS Information'!$E$10="CWS",Q6015="Non-Lead",S6015="No")),
(AND('[1]PWS Information'!$E$10="CWS",Q6015="Non-Lead",S6015="Don't Know")),
(AND('[1]PWS Information'!$E$10="CWS",Q6015="Non-Lead", J6015="Non-Lead - Copper", S6015="Yes", L6015="Between 1989 and 2014")),
(AND('[1]PWS Information'!$E$10="CWS",Q6015="Non-Lead", J6015="Non-Lead - Copper", S6015="Yes", L6015="After 2014")),
(AND('[1]PWS Information'!$E$10="CWS",Q6015="Non-Lead", J6015="Non-Lead - Copper", S6015="Yes", L6015="Unknown")),
(AND('[1]PWS Information'!$E$10="CWS",Q6015="Non-Lead", N6015="Non-Lead - Copper", S6015="Yes", O6015="Between 1989 and 2014")),
(AND('[1]PWS Information'!$E$10="CWS",Q6015="Non-Lead", N6015="Non-Lead - Copper", S6015="Yes", O6015="After 2014")),
(AND('[1]PWS Information'!$E$10="CWS",Q6015="Non-Lead", N6015="Non-Lead - Copper", S6015="Yes", O6015="Unknown")),
(AND('[1]PWS Information'!$E$10="CWS",Q6015="Unknown")),
(AND('[1]PWS Information'!$E$10="NTNC",Q6015="Unknown")))),"Tier 5",
"")))))</f>
        <v>Tier 5</v>
      </c>
      <c r="Z6015" s="71"/>
      <c r="AA6015" s="71"/>
    </row>
    <row r="6016" spans="1:27" ht="57.6" x14ac:dyDescent="0.3">
      <c r="A6016" s="1"/>
      <c r="B6016" s="70">
        <v>6872911</v>
      </c>
      <c r="C6016" s="60" t="s">
        <v>2060</v>
      </c>
      <c r="D6016" s="61" t="s">
        <v>2061</v>
      </c>
      <c r="E6016" s="61" t="s">
        <v>128</v>
      </c>
      <c r="F6016" s="61">
        <v>78640</v>
      </c>
      <c r="G6016" s="62" t="s">
        <v>2064</v>
      </c>
      <c r="H6016" s="63">
        <v>29.968615</v>
      </c>
      <c r="I6016" s="64">
        <v>-97.854206000000005</v>
      </c>
      <c r="J6016" s="65" t="s">
        <v>50</v>
      </c>
      <c r="K6016" s="66" t="s">
        <v>51</v>
      </c>
      <c r="L6016" s="62" t="s">
        <v>52</v>
      </c>
      <c r="M6016" s="69"/>
      <c r="N6016" s="65" t="s">
        <v>50</v>
      </c>
      <c r="O6016" s="66" t="s">
        <v>52</v>
      </c>
      <c r="P6016" s="69"/>
      <c r="Q6016" s="55" t="str">
        <f t="shared" si="93"/>
        <v>Non-Lead</v>
      </c>
      <c r="R6016" s="70" t="s">
        <v>51</v>
      </c>
      <c r="S6016" s="70" t="s">
        <v>51</v>
      </c>
      <c r="T6016" s="70"/>
      <c r="U6016" s="71" t="s">
        <v>284</v>
      </c>
      <c r="V6016" s="71" t="s">
        <v>51</v>
      </c>
      <c r="W6016" s="71" t="s">
        <v>51</v>
      </c>
      <c r="X6016" s="71" t="s">
        <v>51</v>
      </c>
      <c r="Y6016" s="72" t="str">
        <f>IF((OR((AND('[1]PWS Information'!$E$10="CWS",U6016="Single Family Residence",Q6016="Lead")),
(AND('[1]PWS Information'!$E$10="CWS",U6016="Multiple Family Residence",'[1]PWS Information'!$E$11="Yes",Q6016="Lead")),
(AND('[1]PWS Information'!$E$10="NTNC",Q6016="Lead")))),"Tier 1",
IF((OR((AND('[1]PWS Information'!$E$10="CWS",U6016="Multiple Family Residence",'[1]PWS Information'!$E$11="No",Q6016="Lead")),
(AND('[1]PWS Information'!$E$10="CWS",U6016="Other",Q6016="Lead")),
(AND('[1]PWS Information'!$E$10="CWS",U6016="Building",Q6016="Lead")))),"Tier 2",
IF((OR((AND('[1]PWS Information'!$E$10="CWS",U6016="Single Family Residence",Q6016="Galvanized Requiring Replacement")),
(AND('[1]PWS Information'!$E$10="CWS",U6016="Single Family Residence",Q6016="Galvanized Requiring Replacement",R6016="Yes")),
(AND('[1]PWS Information'!$E$10="NTNC",Q6016="Galvanized Requiring Replacement")),
(AND('[1]PWS Information'!$E$10="NTNC",U6016="Single Family Residence",R6016="Yes")))),"Tier 3",
IF((OR((AND('[1]PWS Information'!$E$10="CWS",U6016="Single Family Residence",S6016="Yes",Q6016="Non-Lead", J6016="Non-Lead - Copper",L6016="Before 1989")),
(AND('[1]PWS Information'!$E$10="CWS",U6016="Single Family Residence",S6016="Yes",Q6016="Non-Lead", N6016="Non-Lead - Copper",O6016="Before 1989")))),"Tier 4",
IF((OR((AND('[1]PWS Information'!$E$10="NTNC",Q6016="Non-Lead")),
(AND('[1]PWS Information'!$E$10="CWS",Q6016="Non-Lead",S6016="")),
(AND('[1]PWS Information'!$E$10="CWS",Q6016="Non-Lead",S6016="No")),
(AND('[1]PWS Information'!$E$10="CWS",Q6016="Non-Lead",S6016="Don't Know")),
(AND('[1]PWS Information'!$E$10="CWS",Q6016="Non-Lead", J6016="Non-Lead - Copper", S6016="Yes", L6016="Between 1989 and 2014")),
(AND('[1]PWS Information'!$E$10="CWS",Q6016="Non-Lead", J6016="Non-Lead - Copper", S6016="Yes", L6016="After 2014")),
(AND('[1]PWS Information'!$E$10="CWS",Q6016="Non-Lead", J6016="Non-Lead - Copper", S6016="Yes", L6016="Unknown")),
(AND('[1]PWS Information'!$E$10="CWS",Q6016="Non-Lead", N6016="Non-Lead - Copper", S6016="Yes", O6016="Between 1989 and 2014")),
(AND('[1]PWS Information'!$E$10="CWS",Q6016="Non-Lead", N6016="Non-Lead - Copper", S6016="Yes", O6016="After 2014")),
(AND('[1]PWS Information'!$E$10="CWS",Q6016="Non-Lead", N6016="Non-Lead - Copper", S6016="Yes", O6016="Unknown")),
(AND('[1]PWS Information'!$E$10="CWS",Q6016="Unknown")),
(AND('[1]PWS Information'!$E$10="NTNC",Q6016="Unknown")))),"Tier 5",
"")))))</f>
        <v>Tier 5</v>
      </c>
      <c r="Z6016" s="71"/>
      <c r="AA6016" s="71"/>
    </row>
    <row r="6017" spans="1:27" ht="57.6" x14ac:dyDescent="0.3">
      <c r="A6017" s="17"/>
      <c r="B6017" s="70">
        <v>6872911</v>
      </c>
      <c r="C6017" s="60" t="s">
        <v>2060</v>
      </c>
      <c r="D6017" s="61" t="s">
        <v>2061</v>
      </c>
      <c r="E6017" s="61" t="s">
        <v>128</v>
      </c>
      <c r="F6017" s="61">
        <v>78640</v>
      </c>
      <c r="G6017" s="62" t="s">
        <v>2064</v>
      </c>
      <c r="H6017" s="63">
        <v>29.968615</v>
      </c>
      <c r="I6017" s="64">
        <v>-97.854206000000005</v>
      </c>
      <c r="J6017" s="65" t="s">
        <v>50</v>
      </c>
      <c r="K6017" s="66" t="s">
        <v>51</v>
      </c>
      <c r="L6017" s="62" t="s">
        <v>52</v>
      </c>
      <c r="M6017" s="69"/>
      <c r="N6017" s="65" t="s">
        <v>50</v>
      </c>
      <c r="O6017" s="66" t="s">
        <v>52</v>
      </c>
      <c r="P6017" s="69"/>
      <c r="Q6017" s="55" t="str">
        <f t="shared" si="93"/>
        <v>Non-Lead</v>
      </c>
      <c r="R6017" s="70" t="s">
        <v>51</v>
      </c>
      <c r="S6017" s="70" t="s">
        <v>51</v>
      </c>
      <c r="T6017" s="70"/>
      <c r="U6017" s="71" t="s">
        <v>284</v>
      </c>
      <c r="V6017" s="71" t="s">
        <v>51</v>
      </c>
      <c r="W6017" s="71" t="s">
        <v>51</v>
      </c>
      <c r="X6017" s="71" t="s">
        <v>51</v>
      </c>
      <c r="Y6017" s="72" t="str">
        <f>IF((OR((AND('[1]PWS Information'!$E$10="CWS",U6017="Single Family Residence",Q6017="Lead")),
(AND('[1]PWS Information'!$E$10="CWS",U6017="Multiple Family Residence",'[1]PWS Information'!$E$11="Yes",Q6017="Lead")),
(AND('[1]PWS Information'!$E$10="NTNC",Q6017="Lead")))),"Tier 1",
IF((OR((AND('[1]PWS Information'!$E$10="CWS",U6017="Multiple Family Residence",'[1]PWS Information'!$E$11="No",Q6017="Lead")),
(AND('[1]PWS Information'!$E$10="CWS",U6017="Other",Q6017="Lead")),
(AND('[1]PWS Information'!$E$10="CWS",U6017="Building",Q6017="Lead")))),"Tier 2",
IF((OR((AND('[1]PWS Information'!$E$10="CWS",U6017="Single Family Residence",Q6017="Galvanized Requiring Replacement")),
(AND('[1]PWS Information'!$E$10="CWS",U6017="Single Family Residence",Q6017="Galvanized Requiring Replacement",R6017="Yes")),
(AND('[1]PWS Information'!$E$10="NTNC",Q6017="Galvanized Requiring Replacement")),
(AND('[1]PWS Information'!$E$10="NTNC",U6017="Single Family Residence",R6017="Yes")))),"Tier 3",
IF((OR((AND('[1]PWS Information'!$E$10="CWS",U6017="Single Family Residence",S6017="Yes",Q6017="Non-Lead", J6017="Non-Lead - Copper",L6017="Before 1989")),
(AND('[1]PWS Information'!$E$10="CWS",U6017="Single Family Residence",S6017="Yes",Q6017="Non-Lead", N6017="Non-Lead - Copper",O6017="Before 1989")))),"Tier 4",
IF((OR((AND('[1]PWS Information'!$E$10="NTNC",Q6017="Non-Lead")),
(AND('[1]PWS Information'!$E$10="CWS",Q6017="Non-Lead",S6017="")),
(AND('[1]PWS Information'!$E$10="CWS",Q6017="Non-Lead",S6017="No")),
(AND('[1]PWS Information'!$E$10="CWS",Q6017="Non-Lead",S6017="Don't Know")),
(AND('[1]PWS Information'!$E$10="CWS",Q6017="Non-Lead", J6017="Non-Lead - Copper", S6017="Yes", L6017="Between 1989 and 2014")),
(AND('[1]PWS Information'!$E$10="CWS",Q6017="Non-Lead", J6017="Non-Lead - Copper", S6017="Yes", L6017="After 2014")),
(AND('[1]PWS Information'!$E$10="CWS",Q6017="Non-Lead", J6017="Non-Lead - Copper", S6017="Yes", L6017="Unknown")),
(AND('[1]PWS Information'!$E$10="CWS",Q6017="Non-Lead", N6017="Non-Lead - Copper", S6017="Yes", O6017="Between 1989 and 2014")),
(AND('[1]PWS Information'!$E$10="CWS",Q6017="Non-Lead", N6017="Non-Lead - Copper", S6017="Yes", O6017="After 2014")),
(AND('[1]PWS Information'!$E$10="CWS",Q6017="Non-Lead", N6017="Non-Lead - Copper", S6017="Yes", O6017="Unknown")),
(AND('[1]PWS Information'!$E$10="CWS",Q6017="Unknown")),
(AND('[1]PWS Information'!$E$10="NTNC",Q6017="Unknown")))),"Tier 5",
"")))))</f>
        <v>Tier 5</v>
      </c>
      <c r="Z6017" s="71"/>
      <c r="AA6017" s="71"/>
    </row>
    <row r="6018" spans="1:27" ht="57.6" x14ac:dyDescent="0.3">
      <c r="A6018" s="1"/>
      <c r="B6018" s="70">
        <v>6872911</v>
      </c>
      <c r="C6018" s="60" t="s">
        <v>2060</v>
      </c>
      <c r="D6018" s="61" t="s">
        <v>2061</v>
      </c>
      <c r="E6018" s="61" t="s">
        <v>128</v>
      </c>
      <c r="F6018" s="61">
        <v>78640</v>
      </c>
      <c r="G6018" s="62" t="s">
        <v>2064</v>
      </c>
      <c r="H6018" s="63">
        <v>29.968615</v>
      </c>
      <c r="I6018" s="64">
        <v>-97.854206000000005</v>
      </c>
      <c r="J6018" s="65" t="s">
        <v>50</v>
      </c>
      <c r="K6018" s="66" t="s">
        <v>51</v>
      </c>
      <c r="L6018" s="62" t="s">
        <v>52</v>
      </c>
      <c r="M6018" s="69"/>
      <c r="N6018" s="65" t="s">
        <v>50</v>
      </c>
      <c r="O6018" s="66" t="s">
        <v>52</v>
      </c>
      <c r="P6018" s="69"/>
      <c r="Q6018" s="55" t="str">
        <f t="shared" si="93"/>
        <v>Non-Lead</v>
      </c>
      <c r="R6018" s="70" t="s">
        <v>51</v>
      </c>
      <c r="S6018" s="70" t="s">
        <v>51</v>
      </c>
      <c r="T6018" s="70"/>
      <c r="U6018" s="71" t="s">
        <v>284</v>
      </c>
      <c r="V6018" s="71" t="s">
        <v>51</v>
      </c>
      <c r="W6018" s="71" t="s">
        <v>51</v>
      </c>
      <c r="X6018" s="71" t="s">
        <v>51</v>
      </c>
      <c r="Y6018" s="72" t="str">
        <f>IF((OR((AND('[1]PWS Information'!$E$10="CWS",U6018="Single Family Residence",Q6018="Lead")),
(AND('[1]PWS Information'!$E$10="CWS",U6018="Multiple Family Residence",'[1]PWS Information'!$E$11="Yes",Q6018="Lead")),
(AND('[1]PWS Information'!$E$10="NTNC",Q6018="Lead")))),"Tier 1",
IF((OR((AND('[1]PWS Information'!$E$10="CWS",U6018="Multiple Family Residence",'[1]PWS Information'!$E$11="No",Q6018="Lead")),
(AND('[1]PWS Information'!$E$10="CWS",U6018="Other",Q6018="Lead")),
(AND('[1]PWS Information'!$E$10="CWS",U6018="Building",Q6018="Lead")))),"Tier 2",
IF((OR((AND('[1]PWS Information'!$E$10="CWS",U6018="Single Family Residence",Q6018="Galvanized Requiring Replacement")),
(AND('[1]PWS Information'!$E$10="CWS",U6018="Single Family Residence",Q6018="Galvanized Requiring Replacement",R6018="Yes")),
(AND('[1]PWS Information'!$E$10="NTNC",Q6018="Galvanized Requiring Replacement")),
(AND('[1]PWS Information'!$E$10="NTNC",U6018="Single Family Residence",R6018="Yes")))),"Tier 3",
IF((OR((AND('[1]PWS Information'!$E$10="CWS",U6018="Single Family Residence",S6018="Yes",Q6018="Non-Lead", J6018="Non-Lead - Copper",L6018="Before 1989")),
(AND('[1]PWS Information'!$E$10="CWS",U6018="Single Family Residence",S6018="Yes",Q6018="Non-Lead", N6018="Non-Lead - Copper",O6018="Before 1989")))),"Tier 4",
IF((OR((AND('[1]PWS Information'!$E$10="NTNC",Q6018="Non-Lead")),
(AND('[1]PWS Information'!$E$10="CWS",Q6018="Non-Lead",S6018="")),
(AND('[1]PWS Information'!$E$10="CWS",Q6018="Non-Lead",S6018="No")),
(AND('[1]PWS Information'!$E$10="CWS",Q6018="Non-Lead",S6018="Don't Know")),
(AND('[1]PWS Information'!$E$10="CWS",Q6018="Non-Lead", J6018="Non-Lead - Copper", S6018="Yes", L6018="Between 1989 and 2014")),
(AND('[1]PWS Information'!$E$10="CWS",Q6018="Non-Lead", J6018="Non-Lead - Copper", S6018="Yes", L6018="After 2014")),
(AND('[1]PWS Information'!$E$10="CWS",Q6018="Non-Lead", J6018="Non-Lead - Copper", S6018="Yes", L6018="Unknown")),
(AND('[1]PWS Information'!$E$10="CWS",Q6018="Non-Lead", N6018="Non-Lead - Copper", S6018="Yes", O6018="Between 1989 and 2014")),
(AND('[1]PWS Information'!$E$10="CWS",Q6018="Non-Lead", N6018="Non-Lead - Copper", S6018="Yes", O6018="After 2014")),
(AND('[1]PWS Information'!$E$10="CWS",Q6018="Non-Lead", N6018="Non-Lead - Copper", S6018="Yes", O6018="Unknown")),
(AND('[1]PWS Information'!$E$10="CWS",Q6018="Unknown")),
(AND('[1]PWS Information'!$E$10="NTNC",Q6018="Unknown")))),"Tier 5",
"")))))</f>
        <v>Tier 5</v>
      </c>
      <c r="Z6018" s="71"/>
      <c r="AA6018" s="71"/>
    </row>
    <row r="6019" spans="1:27" ht="57.6" x14ac:dyDescent="0.3">
      <c r="A6019" s="1"/>
      <c r="B6019" s="70">
        <v>6872911</v>
      </c>
      <c r="C6019" s="60" t="s">
        <v>2060</v>
      </c>
      <c r="D6019" s="61" t="s">
        <v>2061</v>
      </c>
      <c r="E6019" s="61" t="s">
        <v>128</v>
      </c>
      <c r="F6019" s="61">
        <v>78640</v>
      </c>
      <c r="G6019" s="62" t="s">
        <v>2064</v>
      </c>
      <c r="H6019" s="63">
        <v>29.968615</v>
      </c>
      <c r="I6019" s="64">
        <v>-97.854206000000005</v>
      </c>
      <c r="J6019" s="65" t="s">
        <v>50</v>
      </c>
      <c r="K6019" s="66" t="s">
        <v>51</v>
      </c>
      <c r="L6019" s="62" t="s">
        <v>52</v>
      </c>
      <c r="M6019" s="69"/>
      <c r="N6019" s="65" t="s">
        <v>50</v>
      </c>
      <c r="O6019" s="66" t="s">
        <v>52</v>
      </c>
      <c r="P6019" s="69"/>
      <c r="Q6019" s="55" t="str">
        <f t="shared" si="93"/>
        <v>Non-Lead</v>
      </c>
      <c r="R6019" s="70" t="s">
        <v>51</v>
      </c>
      <c r="S6019" s="70" t="s">
        <v>51</v>
      </c>
      <c r="T6019" s="70"/>
      <c r="U6019" s="71" t="s">
        <v>284</v>
      </c>
      <c r="V6019" s="71" t="s">
        <v>51</v>
      </c>
      <c r="W6019" s="71" t="s">
        <v>51</v>
      </c>
      <c r="X6019" s="71" t="s">
        <v>51</v>
      </c>
      <c r="Y6019" s="72" t="str">
        <f>IF((OR((AND('[1]PWS Information'!$E$10="CWS",U6019="Single Family Residence",Q6019="Lead")),
(AND('[1]PWS Information'!$E$10="CWS",U6019="Multiple Family Residence",'[1]PWS Information'!$E$11="Yes",Q6019="Lead")),
(AND('[1]PWS Information'!$E$10="NTNC",Q6019="Lead")))),"Tier 1",
IF((OR((AND('[1]PWS Information'!$E$10="CWS",U6019="Multiple Family Residence",'[1]PWS Information'!$E$11="No",Q6019="Lead")),
(AND('[1]PWS Information'!$E$10="CWS",U6019="Other",Q6019="Lead")),
(AND('[1]PWS Information'!$E$10="CWS",U6019="Building",Q6019="Lead")))),"Tier 2",
IF((OR((AND('[1]PWS Information'!$E$10="CWS",U6019="Single Family Residence",Q6019="Galvanized Requiring Replacement")),
(AND('[1]PWS Information'!$E$10="CWS",U6019="Single Family Residence",Q6019="Galvanized Requiring Replacement",R6019="Yes")),
(AND('[1]PWS Information'!$E$10="NTNC",Q6019="Galvanized Requiring Replacement")),
(AND('[1]PWS Information'!$E$10="NTNC",U6019="Single Family Residence",R6019="Yes")))),"Tier 3",
IF((OR((AND('[1]PWS Information'!$E$10="CWS",U6019="Single Family Residence",S6019="Yes",Q6019="Non-Lead", J6019="Non-Lead - Copper",L6019="Before 1989")),
(AND('[1]PWS Information'!$E$10="CWS",U6019="Single Family Residence",S6019="Yes",Q6019="Non-Lead", N6019="Non-Lead - Copper",O6019="Before 1989")))),"Tier 4",
IF((OR((AND('[1]PWS Information'!$E$10="NTNC",Q6019="Non-Lead")),
(AND('[1]PWS Information'!$E$10="CWS",Q6019="Non-Lead",S6019="")),
(AND('[1]PWS Information'!$E$10="CWS",Q6019="Non-Lead",S6019="No")),
(AND('[1]PWS Information'!$E$10="CWS",Q6019="Non-Lead",S6019="Don't Know")),
(AND('[1]PWS Information'!$E$10="CWS",Q6019="Non-Lead", J6019="Non-Lead - Copper", S6019="Yes", L6019="Between 1989 and 2014")),
(AND('[1]PWS Information'!$E$10="CWS",Q6019="Non-Lead", J6019="Non-Lead - Copper", S6019="Yes", L6019="After 2014")),
(AND('[1]PWS Information'!$E$10="CWS",Q6019="Non-Lead", J6019="Non-Lead - Copper", S6019="Yes", L6019="Unknown")),
(AND('[1]PWS Information'!$E$10="CWS",Q6019="Non-Lead", N6019="Non-Lead - Copper", S6019="Yes", O6019="Between 1989 and 2014")),
(AND('[1]PWS Information'!$E$10="CWS",Q6019="Non-Lead", N6019="Non-Lead - Copper", S6019="Yes", O6019="After 2014")),
(AND('[1]PWS Information'!$E$10="CWS",Q6019="Non-Lead", N6019="Non-Lead - Copper", S6019="Yes", O6019="Unknown")),
(AND('[1]PWS Information'!$E$10="CWS",Q6019="Unknown")),
(AND('[1]PWS Information'!$E$10="NTNC",Q6019="Unknown")))),"Tier 5",
"")))))</f>
        <v>Tier 5</v>
      </c>
      <c r="Z6019" s="71"/>
      <c r="AA6019" s="71"/>
    </row>
    <row r="6020" spans="1:27" ht="57.6" x14ac:dyDescent="0.3">
      <c r="A6020" s="1"/>
      <c r="B6020" s="70">
        <v>6872911</v>
      </c>
      <c r="C6020" s="60" t="s">
        <v>2060</v>
      </c>
      <c r="D6020" s="61" t="s">
        <v>2061</v>
      </c>
      <c r="E6020" s="61" t="s">
        <v>128</v>
      </c>
      <c r="F6020" s="61">
        <v>78640</v>
      </c>
      <c r="G6020" s="62" t="s">
        <v>2064</v>
      </c>
      <c r="H6020" s="63">
        <v>29.968615</v>
      </c>
      <c r="I6020" s="64">
        <v>-97.854206000000005</v>
      </c>
      <c r="J6020" s="65" t="s">
        <v>50</v>
      </c>
      <c r="K6020" s="66" t="s">
        <v>51</v>
      </c>
      <c r="L6020" s="62" t="s">
        <v>52</v>
      </c>
      <c r="M6020" s="69"/>
      <c r="N6020" s="65" t="s">
        <v>50</v>
      </c>
      <c r="O6020" s="66" t="s">
        <v>52</v>
      </c>
      <c r="P6020" s="69"/>
      <c r="Q6020" s="55" t="str">
        <f t="shared" si="93"/>
        <v>Non-Lead</v>
      </c>
      <c r="R6020" s="70" t="s">
        <v>51</v>
      </c>
      <c r="S6020" s="70" t="s">
        <v>51</v>
      </c>
      <c r="T6020" s="70"/>
      <c r="U6020" s="71" t="s">
        <v>284</v>
      </c>
      <c r="V6020" s="71" t="s">
        <v>51</v>
      </c>
      <c r="W6020" s="71" t="s">
        <v>51</v>
      </c>
      <c r="X6020" s="71" t="s">
        <v>51</v>
      </c>
      <c r="Y6020" s="72" t="str">
        <f>IF((OR((AND('[1]PWS Information'!$E$10="CWS",U6020="Single Family Residence",Q6020="Lead")),
(AND('[1]PWS Information'!$E$10="CWS",U6020="Multiple Family Residence",'[1]PWS Information'!$E$11="Yes",Q6020="Lead")),
(AND('[1]PWS Information'!$E$10="NTNC",Q6020="Lead")))),"Tier 1",
IF((OR((AND('[1]PWS Information'!$E$10="CWS",U6020="Multiple Family Residence",'[1]PWS Information'!$E$11="No",Q6020="Lead")),
(AND('[1]PWS Information'!$E$10="CWS",U6020="Other",Q6020="Lead")),
(AND('[1]PWS Information'!$E$10="CWS",U6020="Building",Q6020="Lead")))),"Tier 2",
IF((OR((AND('[1]PWS Information'!$E$10="CWS",U6020="Single Family Residence",Q6020="Galvanized Requiring Replacement")),
(AND('[1]PWS Information'!$E$10="CWS",U6020="Single Family Residence",Q6020="Galvanized Requiring Replacement",R6020="Yes")),
(AND('[1]PWS Information'!$E$10="NTNC",Q6020="Galvanized Requiring Replacement")),
(AND('[1]PWS Information'!$E$10="NTNC",U6020="Single Family Residence",R6020="Yes")))),"Tier 3",
IF((OR((AND('[1]PWS Information'!$E$10="CWS",U6020="Single Family Residence",S6020="Yes",Q6020="Non-Lead", J6020="Non-Lead - Copper",L6020="Before 1989")),
(AND('[1]PWS Information'!$E$10="CWS",U6020="Single Family Residence",S6020="Yes",Q6020="Non-Lead", N6020="Non-Lead - Copper",O6020="Before 1989")))),"Tier 4",
IF((OR((AND('[1]PWS Information'!$E$10="NTNC",Q6020="Non-Lead")),
(AND('[1]PWS Information'!$E$10="CWS",Q6020="Non-Lead",S6020="")),
(AND('[1]PWS Information'!$E$10="CWS",Q6020="Non-Lead",S6020="No")),
(AND('[1]PWS Information'!$E$10="CWS",Q6020="Non-Lead",S6020="Don't Know")),
(AND('[1]PWS Information'!$E$10="CWS",Q6020="Non-Lead", J6020="Non-Lead - Copper", S6020="Yes", L6020="Between 1989 and 2014")),
(AND('[1]PWS Information'!$E$10="CWS",Q6020="Non-Lead", J6020="Non-Lead - Copper", S6020="Yes", L6020="After 2014")),
(AND('[1]PWS Information'!$E$10="CWS",Q6020="Non-Lead", J6020="Non-Lead - Copper", S6020="Yes", L6020="Unknown")),
(AND('[1]PWS Information'!$E$10="CWS",Q6020="Non-Lead", N6020="Non-Lead - Copper", S6020="Yes", O6020="Between 1989 and 2014")),
(AND('[1]PWS Information'!$E$10="CWS",Q6020="Non-Lead", N6020="Non-Lead - Copper", S6020="Yes", O6020="After 2014")),
(AND('[1]PWS Information'!$E$10="CWS",Q6020="Non-Lead", N6020="Non-Lead - Copper", S6020="Yes", O6020="Unknown")),
(AND('[1]PWS Information'!$E$10="CWS",Q6020="Unknown")),
(AND('[1]PWS Information'!$E$10="NTNC",Q6020="Unknown")))),"Tier 5",
"")))))</f>
        <v>Tier 5</v>
      </c>
      <c r="Z6020" s="71"/>
      <c r="AA6020" s="71"/>
    </row>
    <row r="6021" spans="1:27" ht="57.6" x14ac:dyDescent="0.3">
      <c r="A6021" s="17"/>
      <c r="B6021" s="70">
        <v>6872911</v>
      </c>
      <c r="C6021" s="60" t="s">
        <v>2060</v>
      </c>
      <c r="D6021" s="61" t="s">
        <v>2061</v>
      </c>
      <c r="E6021" s="61" t="s">
        <v>128</v>
      </c>
      <c r="F6021" s="61">
        <v>78640</v>
      </c>
      <c r="G6021" s="62" t="s">
        <v>2064</v>
      </c>
      <c r="H6021" s="63">
        <v>29.968615</v>
      </c>
      <c r="I6021" s="64">
        <v>-97.854206000000005</v>
      </c>
      <c r="J6021" s="65" t="s">
        <v>50</v>
      </c>
      <c r="K6021" s="66" t="s">
        <v>51</v>
      </c>
      <c r="L6021" s="62" t="s">
        <v>52</v>
      </c>
      <c r="M6021" s="69"/>
      <c r="N6021" s="65" t="s">
        <v>50</v>
      </c>
      <c r="O6021" s="66" t="s">
        <v>52</v>
      </c>
      <c r="P6021" s="69"/>
      <c r="Q6021" s="55" t="str">
        <f t="shared" si="93"/>
        <v>Non-Lead</v>
      </c>
      <c r="R6021" s="70" t="s">
        <v>51</v>
      </c>
      <c r="S6021" s="70" t="s">
        <v>51</v>
      </c>
      <c r="T6021" s="70"/>
      <c r="U6021" s="71" t="s">
        <v>284</v>
      </c>
      <c r="V6021" s="71" t="s">
        <v>51</v>
      </c>
      <c r="W6021" s="71" t="s">
        <v>51</v>
      </c>
      <c r="X6021" s="71" t="s">
        <v>51</v>
      </c>
      <c r="Y6021" s="72" t="str">
        <f>IF((OR((AND('[1]PWS Information'!$E$10="CWS",U6021="Single Family Residence",Q6021="Lead")),
(AND('[1]PWS Information'!$E$10="CWS",U6021="Multiple Family Residence",'[1]PWS Information'!$E$11="Yes",Q6021="Lead")),
(AND('[1]PWS Information'!$E$10="NTNC",Q6021="Lead")))),"Tier 1",
IF((OR((AND('[1]PWS Information'!$E$10="CWS",U6021="Multiple Family Residence",'[1]PWS Information'!$E$11="No",Q6021="Lead")),
(AND('[1]PWS Information'!$E$10="CWS",U6021="Other",Q6021="Lead")),
(AND('[1]PWS Information'!$E$10="CWS",U6021="Building",Q6021="Lead")))),"Tier 2",
IF((OR((AND('[1]PWS Information'!$E$10="CWS",U6021="Single Family Residence",Q6021="Galvanized Requiring Replacement")),
(AND('[1]PWS Information'!$E$10="CWS",U6021="Single Family Residence",Q6021="Galvanized Requiring Replacement",R6021="Yes")),
(AND('[1]PWS Information'!$E$10="NTNC",Q6021="Galvanized Requiring Replacement")),
(AND('[1]PWS Information'!$E$10="NTNC",U6021="Single Family Residence",R6021="Yes")))),"Tier 3",
IF((OR((AND('[1]PWS Information'!$E$10="CWS",U6021="Single Family Residence",S6021="Yes",Q6021="Non-Lead", J6021="Non-Lead - Copper",L6021="Before 1989")),
(AND('[1]PWS Information'!$E$10="CWS",U6021="Single Family Residence",S6021="Yes",Q6021="Non-Lead", N6021="Non-Lead - Copper",O6021="Before 1989")))),"Tier 4",
IF((OR((AND('[1]PWS Information'!$E$10="NTNC",Q6021="Non-Lead")),
(AND('[1]PWS Information'!$E$10="CWS",Q6021="Non-Lead",S6021="")),
(AND('[1]PWS Information'!$E$10="CWS",Q6021="Non-Lead",S6021="No")),
(AND('[1]PWS Information'!$E$10="CWS",Q6021="Non-Lead",S6021="Don't Know")),
(AND('[1]PWS Information'!$E$10="CWS",Q6021="Non-Lead", J6021="Non-Lead - Copper", S6021="Yes", L6021="Between 1989 and 2014")),
(AND('[1]PWS Information'!$E$10="CWS",Q6021="Non-Lead", J6021="Non-Lead - Copper", S6021="Yes", L6021="After 2014")),
(AND('[1]PWS Information'!$E$10="CWS",Q6021="Non-Lead", J6021="Non-Lead - Copper", S6021="Yes", L6021="Unknown")),
(AND('[1]PWS Information'!$E$10="CWS",Q6021="Non-Lead", N6021="Non-Lead - Copper", S6021="Yes", O6021="Between 1989 and 2014")),
(AND('[1]PWS Information'!$E$10="CWS",Q6021="Non-Lead", N6021="Non-Lead - Copper", S6021="Yes", O6021="After 2014")),
(AND('[1]PWS Information'!$E$10="CWS",Q6021="Non-Lead", N6021="Non-Lead - Copper", S6021="Yes", O6021="Unknown")),
(AND('[1]PWS Information'!$E$10="CWS",Q6021="Unknown")),
(AND('[1]PWS Information'!$E$10="NTNC",Q6021="Unknown")))),"Tier 5",
"")))))</f>
        <v>Tier 5</v>
      </c>
      <c r="Z6021" s="71"/>
      <c r="AA6021" s="71"/>
    </row>
    <row r="6022" spans="1:27" ht="57.6" x14ac:dyDescent="0.3">
      <c r="A6022" s="1"/>
      <c r="B6022" s="70">
        <v>6872911</v>
      </c>
      <c r="C6022" s="60" t="s">
        <v>2060</v>
      </c>
      <c r="D6022" s="61" t="s">
        <v>2061</v>
      </c>
      <c r="E6022" s="61" t="s">
        <v>128</v>
      </c>
      <c r="F6022" s="61">
        <v>78640</v>
      </c>
      <c r="G6022" s="62" t="s">
        <v>2064</v>
      </c>
      <c r="H6022" s="63">
        <v>29.968615</v>
      </c>
      <c r="I6022" s="64">
        <v>-97.854206000000005</v>
      </c>
      <c r="J6022" s="65" t="s">
        <v>50</v>
      </c>
      <c r="K6022" s="66" t="s">
        <v>51</v>
      </c>
      <c r="L6022" s="62" t="s">
        <v>52</v>
      </c>
      <c r="M6022" s="69"/>
      <c r="N6022" s="65" t="s">
        <v>50</v>
      </c>
      <c r="O6022" s="66" t="s">
        <v>52</v>
      </c>
      <c r="P6022" s="69"/>
      <c r="Q6022" s="55" t="str">
        <f t="shared" si="93"/>
        <v>Non-Lead</v>
      </c>
      <c r="R6022" s="70" t="s">
        <v>51</v>
      </c>
      <c r="S6022" s="70" t="s">
        <v>51</v>
      </c>
      <c r="T6022" s="70"/>
      <c r="U6022" s="71" t="s">
        <v>284</v>
      </c>
      <c r="V6022" s="71" t="s">
        <v>51</v>
      </c>
      <c r="W6022" s="71" t="s">
        <v>51</v>
      </c>
      <c r="X6022" s="71" t="s">
        <v>51</v>
      </c>
      <c r="Y6022" s="72" t="str">
        <f>IF((OR((AND('[1]PWS Information'!$E$10="CWS",U6022="Single Family Residence",Q6022="Lead")),
(AND('[1]PWS Information'!$E$10="CWS",U6022="Multiple Family Residence",'[1]PWS Information'!$E$11="Yes",Q6022="Lead")),
(AND('[1]PWS Information'!$E$10="NTNC",Q6022="Lead")))),"Tier 1",
IF((OR((AND('[1]PWS Information'!$E$10="CWS",U6022="Multiple Family Residence",'[1]PWS Information'!$E$11="No",Q6022="Lead")),
(AND('[1]PWS Information'!$E$10="CWS",U6022="Other",Q6022="Lead")),
(AND('[1]PWS Information'!$E$10="CWS",U6022="Building",Q6022="Lead")))),"Tier 2",
IF((OR((AND('[1]PWS Information'!$E$10="CWS",U6022="Single Family Residence",Q6022="Galvanized Requiring Replacement")),
(AND('[1]PWS Information'!$E$10="CWS",U6022="Single Family Residence",Q6022="Galvanized Requiring Replacement",R6022="Yes")),
(AND('[1]PWS Information'!$E$10="NTNC",Q6022="Galvanized Requiring Replacement")),
(AND('[1]PWS Information'!$E$10="NTNC",U6022="Single Family Residence",R6022="Yes")))),"Tier 3",
IF((OR((AND('[1]PWS Information'!$E$10="CWS",U6022="Single Family Residence",S6022="Yes",Q6022="Non-Lead", J6022="Non-Lead - Copper",L6022="Before 1989")),
(AND('[1]PWS Information'!$E$10="CWS",U6022="Single Family Residence",S6022="Yes",Q6022="Non-Lead", N6022="Non-Lead - Copper",O6022="Before 1989")))),"Tier 4",
IF((OR((AND('[1]PWS Information'!$E$10="NTNC",Q6022="Non-Lead")),
(AND('[1]PWS Information'!$E$10="CWS",Q6022="Non-Lead",S6022="")),
(AND('[1]PWS Information'!$E$10="CWS",Q6022="Non-Lead",S6022="No")),
(AND('[1]PWS Information'!$E$10="CWS",Q6022="Non-Lead",S6022="Don't Know")),
(AND('[1]PWS Information'!$E$10="CWS",Q6022="Non-Lead", J6022="Non-Lead - Copper", S6022="Yes", L6022="Between 1989 and 2014")),
(AND('[1]PWS Information'!$E$10="CWS",Q6022="Non-Lead", J6022="Non-Lead - Copper", S6022="Yes", L6022="After 2014")),
(AND('[1]PWS Information'!$E$10="CWS",Q6022="Non-Lead", J6022="Non-Lead - Copper", S6022="Yes", L6022="Unknown")),
(AND('[1]PWS Information'!$E$10="CWS",Q6022="Non-Lead", N6022="Non-Lead - Copper", S6022="Yes", O6022="Between 1989 and 2014")),
(AND('[1]PWS Information'!$E$10="CWS",Q6022="Non-Lead", N6022="Non-Lead - Copper", S6022="Yes", O6022="After 2014")),
(AND('[1]PWS Information'!$E$10="CWS",Q6022="Non-Lead", N6022="Non-Lead - Copper", S6022="Yes", O6022="Unknown")),
(AND('[1]PWS Information'!$E$10="CWS",Q6022="Unknown")),
(AND('[1]PWS Information'!$E$10="NTNC",Q6022="Unknown")))),"Tier 5",
"")))))</f>
        <v>Tier 5</v>
      </c>
      <c r="Z6022" s="71"/>
      <c r="AA6022" s="71"/>
    </row>
    <row r="6023" spans="1:27" ht="57.6" x14ac:dyDescent="0.3">
      <c r="A6023" s="1"/>
      <c r="B6023" s="70">
        <v>6872911</v>
      </c>
      <c r="C6023" s="60" t="s">
        <v>2060</v>
      </c>
      <c r="D6023" s="61" t="s">
        <v>2061</v>
      </c>
      <c r="E6023" s="61" t="s">
        <v>128</v>
      </c>
      <c r="F6023" s="61">
        <v>78640</v>
      </c>
      <c r="G6023" s="62" t="s">
        <v>2064</v>
      </c>
      <c r="H6023" s="63">
        <v>29.968615</v>
      </c>
      <c r="I6023" s="64">
        <v>-97.854206000000005</v>
      </c>
      <c r="J6023" s="65" t="s">
        <v>50</v>
      </c>
      <c r="K6023" s="66" t="s">
        <v>51</v>
      </c>
      <c r="L6023" s="62" t="s">
        <v>52</v>
      </c>
      <c r="M6023" s="69"/>
      <c r="N6023" s="65" t="s">
        <v>50</v>
      </c>
      <c r="O6023" s="66" t="s">
        <v>52</v>
      </c>
      <c r="P6023" s="69"/>
      <c r="Q6023" s="55" t="str">
        <f t="shared" si="93"/>
        <v>Non-Lead</v>
      </c>
      <c r="R6023" s="70" t="s">
        <v>51</v>
      </c>
      <c r="S6023" s="70" t="s">
        <v>51</v>
      </c>
      <c r="T6023" s="70"/>
      <c r="U6023" s="71" t="s">
        <v>284</v>
      </c>
      <c r="V6023" s="71" t="s">
        <v>51</v>
      </c>
      <c r="W6023" s="71" t="s">
        <v>51</v>
      </c>
      <c r="X6023" s="71" t="s">
        <v>51</v>
      </c>
      <c r="Y6023" s="72" t="str">
        <f>IF((OR((AND('[1]PWS Information'!$E$10="CWS",U6023="Single Family Residence",Q6023="Lead")),
(AND('[1]PWS Information'!$E$10="CWS",U6023="Multiple Family Residence",'[1]PWS Information'!$E$11="Yes",Q6023="Lead")),
(AND('[1]PWS Information'!$E$10="NTNC",Q6023="Lead")))),"Tier 1",
IF((OR((AND('[1]PWS Information'!$E$10="CWS",U6023="Multiple Family Residence",'[1]PWS Information'!$E$11="No",Q6023="Lead")),
(AND('[1]PWS Information'!$E$10="CWS",U6023="Other",Q6023="Lead")),
(AND('[1]PWS Information'!$E$10="CWS",U6023="Building",Q6023="Lead")))),"Tier 2",
IF((OR((AND('[1]PWS Information'!$E$10="CWS",U6023="Single Family Residence",Q6023="Galvanized Requiring Replacement")),
(AND('[1]PWS Information'!$E$10="CWS",U6023="Single Family Residence",Q6023="Galvanized Requiring Replacement",R6023="Yes")),
(AND('[1]PWS Information'!$E$10="NTNC",Q6023="Galvanized Requiring Replacement")),
(AND('[1]PWS Information'!$E$10="NTNC",U6023="Single Family Residence",R6023="Yes")))),"Tier 3",
IF((OR((AND('[1]PWS Information'!$E$10="CWS",U6023="Single Family Residence",S6023="Yes",Q6023="Non-Lead", J6023="Non-Lead - Copper",L6023="Before 1989")),
(AND('[1]PWS Information'!$E$10="CWS",U6023="Single Family Residence",S6023="Yes",Q6023="Non-Lead", N6023="Non-Lead - Copper",O6023="Before 1989")))),"Tier 4",
IF((OR((AND('[1]PWS Information'!$E$10="NTNC",Q6023="Non-Lead")),
(AND('[1]PWS Information'!$E$10="CWS",Q6023="Non-Lead",S6023="")),
(AND('[1]PWS Information'!$E$10="CWS",Q6023="Non-Lead",S6023="No")),
(AND('[1]PWS Information'!$E$10="CWS",Q6023="Non-Lead",S6023="Don't Know")),
(AND('[1]PWS Information'!$E$10="CWS",Q6023="Non-Lead", J6023="Non-Lead - Copper", S6023="Yes", L6023="Between 1989 and 2014")),
(AND('[1]PWS Information'!$E$10="CWS",Q6023="Non-Lead", J6023="Non-Lead - Copper", S6023="Yes", L6023="After 2014")),
(AND('[1]PWS Information'!$E$10="CWS",Q6023="Non-Lead", J6023="Non-Lead - Copper", S6023="Yes", L6023="Unknown")),
(AND('[1]PWS Information'!$E$10="CWS",Q6023="Non-Lead", N6023="Non-Lead - Copper", S6023="Yes", O6023="Between 1989 and 2014")),
(AND('[1]PWS Information'!$E$10="CWS",Q6023="Non-Lead", N6023="Non-Lead - Copper", S6023="Yes", O6023="After 2014")),
(AND('[1]PWS Information'!$E$10="CWS",Q6023="Non-Lead", N6023="Non-Lead - Copper", S6023="Yes", O6023="Unknown")),
(AND('[1]PWS Information'!$E$10="CWS",Q6023="Unknown")),
(AND('[1]PWS Information'!$E$10="NTNC",Q6023="Unknown")))),"Tier 5",
"")))))</f>
        <v>Tier 5</v>
      </c>
      <c r="Z6023" s="71"/>
      <c r="AA6023" s="71"/>
    </row>
    <row r="6024" spans="1:27" ht="57.6" x14ac:dyDescent="0.3">
      <c r="A6024" s="1"/>
      <c r="B6024" s="70">
        <v>6872911</v>
      </c>
      <c r="C6024" s="60" t="s">
        <v>2060</v>
      </c>
      <c r="D6024" s="61" t="s">
        <v>2061</v>
      </c>
      <c r="E6024" s="61" t="s">
        <v>128</v>
      </c>
      <c r="F6024" s="61">
        <v>78640</v>
      </c>
      <c r="G6024" s="62" t="s">
        <v>2064</v>
      </c>
      <c r="H6024" s="63">
        <v>29.968615</v>
      </c>
      <c r="I6024" s="64">
        <v>-97.854206000000005</v>
      </c>
      <c r="J6024" s="65" t="s">
        <v>50</v>
      </c>
      <c r="K6024" s="66" t="s">
        <v>51</v>
      </c>
      <c r="L6024" s="62" t="s">
        <v>52</v>
      </c>
      <c r="M6024" s="69"/>
      <c r="N6024" s="65" t="s">
        <v>50</v>
      </c>
      <c r="O6024" s="66" t="s">
        <v>52</v>
      </c>
      <c r="P6024" s="69"/>
      <c r="Q6024" s="55" t="str">
        <f t="shared" si="93"/>
        <v>Non-Lead</v>
      </c>
      <c r="R6024" s="70" t="s">
        <v>51</v>
      </c>
      <c r="S6024" s="70" t="s">
        <v>51</v>
      </c>
      <c r="T6024" s="70"/>
      <c r="U6024" s="71" t="s">
        <v>284</v>
      </c>
      <c r="V6024" s="71" t="s">
        <v>51</v>
      </c>
      <c r="W6024" s="71" t="s">
        <v>51</v>
      </c>
      <c r="X6024" s="71" t="s">
        <v>51</v>
      </c>
      <c r="Y6024" s="72" t="str">
        <f>IF((OR((AND('[1]PWS Information'!$E$10="CWS",U6024="Single Family Residence",Q6024="Lead")),
(AND('[1]PWS Information'!$E$10="CWS",U6024="Multiple Family Residence",'[1]PWS Information'!$E$11="Yes",Q6024="Lead")),
(AND('[1]PWS Information'!$E$10="NTNC",Q6024="Lead")))),"Tier 1",
IF((OR((AND('[1]PWS Information'!$E$10="CWS",U6024="Multiple Family Residence",'[1]PWS Information'!$E$11="No",Q6024="Lead")),
(AND('[1]PWS Information'!$E$10="CWS",U6024="Other",Q6024="Lead")),
(AND('[1]PWS Information'!$E$10="CWS",U6024="Building",Q6024="Lead")))),"Tier 2",
IF((OR((AND('[1]PWS Information'!$E$10="CWS",U6024="Single Family Residence",Q6024="Galvanized Requiring Replacement")),
(AND('[1]PWS Information'!$E$10="CWS",U6024="Single Family Residence",Q6024="Galvanized Requiring Replacement",R6024="Yes")),
(AND('[1]PWS Information'!$E$10="NTNC",Q6024="Galvanized Requiring Replacement")),
(AND('[1]PWS Information'!$E$10="NTNC",U6024="Single Family Residence",R6024="Yes")))),"Tier 3",
IF((OR((AND('[1]PWS Information'!$E$10="CWS",U6024="Single Family Residence",S6024="Yes",Q6024="Non-Lead", J6024="Non-Lead - Copper",L6024="Before 1989")),
(AND('[1]PWS Information'!$E$10="CWS",U6024="Single Family Residence",S6024="Yes",Q6024="Non-Lead", N6024="Non-Lead - Copper",O6024="Before 1989")))),"Tier 4",
IF((OR((AND('[1]PWS Information'!$E$10="NTNC",Q6024="Non-Lead")),
(AND('[1]PWS Information'!$E$10="CWS",Q6024="Non-Lead",S6024="")),
(AND('[1]PWS Information'!$E$10="CWS",Q6024="Non-Lead",S6024="No")),
(AND('[1]PWS Information'!$E$10="CWS",Q6024="Non-Lead",S6024="Don't Know")),
(AND('[1]PWS Information'!$E$10="CWS",Q6024="Non-Lead", J6024="Non-Lead - Copper", S6024="Yes", L6024="Between 1989 and 2014")),
(AND('[1]PWS Information'!$E$10="CWS",Q6024="Non-Lead", J6024="Non-Lead - Copper", S6024="Yes", L6024="After 2014")),
(AND('[1]PWS Information'!$E$10="CWS",Q6024="Non-Lead", J6024="Non-Lead - Copper", S6024="Yes", L6024="Unknown")),
(AND('[1]PWS Information'!$E$10="CWS",Q6024="Non-Lead", N6024="Non-Lead - Copper", S6024="Yes", O6024="Between 1989 and 2014")),
(AND('[1]PWS Information'!$E$10="CWS",Q6024="Non-Lead", N6024="Non-Lead - Copper", S6024="Yes", O6024="After 2014")),
(AND('[1]PWS Information'!$E$10="CWS",Q6024="Non-Lead", N6024="Non-Lead - Copper", S6024="Yes", O6024="Unknown")),
(AND('[1]PWS Information'!$E$10="CWS",Q6024="Unknown")),
(AND('[1]PWS Information'!$E$10="NTNC",Q6024="Unknown")))),"Tier 5",
"")))))</f>
        <v>Tier 5</v>
      </c>
      <c r="Z6024" s="71"/>
      <c r="AA6024" s="71"/>
    </row>
    <row r="6025" spans="1:27" ht="57.6" x14ac:dyDescent="0.3">
      <c r="A6025" s="17"/>
      <c r="B6025" s="70">
        <v>6872911</v>
      </c>
      <c r="C6025" s="60" t="s">
        <v>2060</v>
      </c>
      <c r="D6025" s="61" t="s">
        <v>2061</v>
      </c>
      <c r="E6025" s="61" t="s">
        <v>128</v>
      </c>
      <c r="F6025" s="61">
        <v>78640</v>
      </c>
      <c r="G6025" s="62" t="s">
        <v>2064</v>
      </c>
      <c r="H6025" s="63">
        <v>29.968615</v>
      </c>
      <c r="I6025" s="64">
        <v>-97.854206000000005</v>
      </c>
      <c r="J6025" s="65" t="s">
        <v>50</v>
      </c>
      <c r="K6025" s="66" t="s">
        <v>51</v>
      </c>
      <c r="L6025" s="62" t="s">
        <v>52</v>
      </c>
      <c r="M6025" s="69"/>
      <c r="N6025" s="65" t="s">
        <v>50</v>
      </c>
      <c r="O6025" s="66" t="s">
        <v>52</v>
      </c>
      <c r="P6025" s="69"/>
      <c r="Q6025" s="55" t="str">
        <f t="shared" si="93"/>
        <v>Non-Lead</v>
      </c>
      <c r="R6025" s="70" t="s">
        <v>51</v>
      </c>
      <c r="S6025" s="70" t="s">
        <v>51</v>
      </c>
      <c r="T6025" s="70"/>
      <c r="U6025" s="71" t="s">
        <v>284</v>
      </c>
      <c r="V6025" s="71" t="s">
        <v>51</v>
      </c>
      <c r="W6025" s="71" t="s">
        <v>51</v>
      </c>
      <c r="X6025" s="71" t="s">
        <v>51</v>
      </c>
      <c r="Y6025" s="72" t="str">
        <f>IF((OR((AND('[1]PWS Information'!$E$10="CWS",U6025="Single Family Residence",Q6025="Lead")),
(AND('[1]PWS Information'!$E$10="CWS",U6025="Multiple Family Residence",'[1]PWS Information'!$E$11="Yes",Q6025="Lead")),
(AND('[1]PWS Information'!$E$10="NTNC",Q6025="Lead")))),"Tier 1",
IF((OR((AND('[1]PWS Information'!$E$10="CWS",U6025="Multiple Family Residence",'[1]PWS Information'!$E$11="No",Q6025="Lead")),
(AND('[1]PWS Information'!$E$10="CWS",U6025="Other",Q6025="Lead")),
(AND('[1]PWS Information'!$E$10="CWS",U6025="Building",Q6025="Lead")))),"Tier 2",
IF((OR((AND('[1]PWS Information'!$E$10="CWS",U6025="Single Family Residence",Q6025="Galvanized Requiring Replacement")),
(AND('[1]PWS Information'!$E$10="CWS",U6025="Single Family Residence",Q6025="Galvanized Requiring Replacement",R6025="Yes")),
(AND('[1]PWS Information'!$E$10="NTNC",Q6025="Galvanized Requiring Replacement")),
(AND('[1]PWS Information'!$E$10="NTNC",U6025="Single Family Residence",R6025="Yes")))),"Tier 3",
IF((OR((AND('[1]PWS Information'!$E$10="CWS",U6025="Single Family Residence",S6025="Yes",Q6025="Non-Lead", J6025="Non-Lead - Copper",L6025="Before 1989")),
(AND('[1]PWS Information'!$E$10="CWS",U6025="Single Family Residence",S6025="Yes",Q6025="Non-Lead", N6025="Non-Lead - Copper",O6025="Before 1989")))),"Tier 4",
IF((OR((AND('[1]PWS Information'!$E$10="NTNC",Q6025="Non-Lead")),
(AND('[1]PWS Information'!$E$10="CWS",Q6025="Non-Lead",S6025="")),
(AND('[1]PWS Information'!$E$10="CWS",Q6025="Non-Lead",S6025="No")),
(AND('[1]PWS Information'!$E$10="CWS",Q6025="Non-Lead",S6025="Don't Know")),
(AND('[1]PWS Information'!$E$10="CWS",Q6025="Non-Lead", J6025="Non-Lead - Copper", S6025="Yes", L6025="Between 1989 and 2014")),
(AND('[1]PWS Information'!$E$10="CWS",Q6025="Non-Lead", J6025="Non-Lead - Copper", S6025="Yes", L6025="After 2014")),
(AND('[1]PWS Information'!$E$10="CWS",Q6025="Non-Lead", J6025="Non-Lead - Copper", S6025="Yes", L6025="Unknown")),
(AND('[1]PWS Information'!$E$10="CWS",Q6025="Non-Lead", N6025="Non-Lead - Copper", S6025="Yes", O6025="Between 1989 and 2014")),
(AND('[1]PWS Information'!$E$10="CWS",Q6025="Non-Lead", N6025="Non-Lead - Copper", S6025="Yes", O6025="After 2014")),
(AND('[1]PWS Information'!$E$10="CWS",Q6025="Non-Lead", N6025="Non-Lead - Copper", S6025="Yes", O6025="Unknown")),
(AND('[1]PWS Information'!$E$10="CWS",Q6025="Unknown")),
(AND('[1]PWS Information'!$E$10="NTNC",Q6025="Unknown")))),"Tier 5",
"")))))</f>
        <v>Tier 5</v>
      </c>
      <c r="Z6025" s="71"/>
      <c r="AA6025" s="71"/>
    </row>
    <row r="6026" spans="1:27" ht="57.6" x14ac:dyDescent="0.3">
      <c r="A6026" s="1"/>
      <c r="B6026" s="70">
        <v>6872911</v>
      </c>
      <c r="C6026" s="60" t="s">
        <v>2060</v>
      </c>
      <c r="D6026" s="61" t="s">
        <v>2061</v>
      </c>
      <c r="E6026" s="61" t="s">
        <v>128</v>
      </c>
      <c r="F6026" s="61">
        <v>78640</v>
      </c>
      <c r="G6026" s="62" t="s">
        <v>2064</v>
      </c>
      <c r="H6026" s="63">
        <v>29.968615</v>
      </c>
      <c r="I6026" s="64">
        <v>-97.854206000000005</v>
      </c>
      <c r="J6026" s="65" t="s">
        <v>50</v>
      </c>
      <c r="K6026" s="66" t="s">
        <v>51</v>
      </c>
      <c r="L6026" s="62" t="s">
        <v>52</v>
      </c>
      <c r="M6026" s="69"/>
      <c r="N6026" s="65" t="s">
        <v>50</v>
      </c>
      <c r="O6026" s="66" t="s">
        <v>52</v>
      </c>
      <c r="P6026" s="69"/>
      <c r="Q6026" s="55" t="str">
        <f t="shared" si="93"/>
        <v>Non-Lead</v>
      </c>
      <c r="R6026" s="70" t="s">
        <v>51</v>
      </c>
      <c r="S6026" s="70" t="s">
        <v>51</v>
      </c>
      <c r="T6026" s="70"/>
      <c r="U6026" s="71" t="s">
        <v>284</v>
      </c>
      <c r="V6026" s="71" t="s">
        <v>51</v>
      </c>
      <c r="W6026" s="71" t="s">
        <v>51</v>
      </c>
      <c r="X6026" s="71" t="s">
        <v>51</v>
      </c>
      <c r="Y6026" s="72" t="str">
        <f>IF((OR((AND('[1]PWS Information'!$E$10="CWS",U6026="Single Family Residence",Q6026="Lead")),
(AND('[1]PWS Information'!$E$10="CWS",U6026="Multiple Family Residence",'[1]PWS Information'!$E$11="Yes",Q6026="Lead")),
(AND('[1]PWS Information'!$E$10="NTNC",Q6026="Lead")))),"Tier 1",
IF((OR((AND('[1]PWS Information'!$E$10="CWS",U6026="Multiple Family Residence",'[1]PWS Information'!$E$11="No",Q6026="Lead")),
(AND('[1]PWS Information'!$E$10="CWS",U6026="Other",Q6026="Lead")),
(AND('[1]PWS Information'!$E$10="CWS",U6026="Building",Q6026="Lead")))),"Tier 2",
IF((OR((AND('[1]PWS Information'!$E$10="CWS",U6026="Single Family Residence",Q6026="Galvanized Requiring Replacement")),
(AND('[1]PWS Information'!$E$10="CWS",U6026="Single Family Residence",Q6026="Galvanized Requiring Replacement",R6026="Yes")),
(AND('[1]PWS Information'!$E$10="NTNC",Q6026="Galvanized Requiring Replacement")),
(AND('[1]PWS Information'!$E$10="NTNC",U6026="Single Family Residence",R6026="Yes")))),"Tier 3",
IF((OR((AND('[1]PWS Information'!$E$10="CWS",U6026="Single Family Residence",S6026="Yes",Q6026="Non-Lead", J6026="Non-Lead - Copper",L6026="Before 1989")),
(AND('[1]PWS Information'!$E$10="CWS",U6026="Single Family Residence",S6026="Yes",Q6026="Non-Lead", N6026="Non-Lead - Copper",O6026="Before 1989")))),"Tier 4",
IF((OR((AND('[1]PWS Information'!$E$10="NTNC",Q6026="Non-Lead")),
(AND('[1]PWS Information'!$E$10="CWS",Q6026="Non-Lead",S6026="")),
(AND('[1]PWS Information'!$E$10="CWS",Q6026="Non-Lead",S6026="No")),
(AND('[1]PWS Information'!$E$10="CWS",Q6026="Non-Lead",S6026="Don't Know")),
(AND('[1]PWS Information'!$E$10="CWS",Q6026="Non-Lead", J6026="Non-Lead - Copper", S6026="Yes", L6026="Between 1989 and 2014")),
(AND('[1]PWS Information'!$E$10="CWS",Q6026="Non-Lead", J6026="Non-Lead - Copper", S6026="Yes", L6026="After 2014")),
(AND('[1]PWS Information'!$E$10="CWS",Q6026="Non-Lead", J6026="Non-Lead - Copper", S6026="Yes", L6026="Unknown")),
(AND('[1]PWS Information'!$E$10="CWS",Q6026="Non-Lead", N6026="Non-Lead - Copper", S6026="Yes", O6026="Between 1989 and 2014")),
(AND('[1]PWS Information'!$E$10="CWS",Q6026="Non-Lead", N6026="Non-Lead - Copper", S6026="Yes", O6026="After 2014")),
(AND('[1]PWS Information'!$E$10="CWS",Q6026="Non-Lead", N6026="Non-Lead - Copper", S6026="Yes", O6026="Unknown")),
(AND('[1]PWS Information'!$E$10="CWS",Q6026="Unknown")),
(AND('[1]PWS Information'!$E$10="NTNC",Q6026="Unknown")))),"Tier 5",
"")))))</f>
        <v>Tier 5</v>
      </c>
      <c r="Z6026" s="71"/>
      <c r="AA6026" s="71"/>
    </row>
    <row r="6027" spans="1:27" ht="57.6" x14ac:dyDescent="0.3">
      <c r="A6027" s="1"/>
      <c r="B6027" s="70">
        <v>6872911</v>
      </c>
      <c r="C6027" s="60" t="s">
        <v>2060</v>
      </c>
      <c r="D6027" s="61" t="s">
        <v>2061</v>
      </c>
      <c r="E6027" s="61" t="s">
        <v>128</v>
      </c>
      <c r="F6027" s="61">
        <v>78640</v>
      </c>
      <c r="G6027" s="62" t="s">
        <v>2064</v>
      </c>
      <c r="H6027" s="63">
        <v>29.968615</v>
      </c>
      <c r="I6027" s="64">
        <v>-97.854206000000005</v>
      </c>
      <c r="J6027" s="65" t="s">
        <v>50</v>
      </c>
      <c r="K6027" s="66" t="s">
        <v>51</v>
      </c>
      <c r="L6027" s="62" t="s">
        <v>52</v>
      </c>
      <c r="M6027" s="69"/>
      <c r="N6027" s="65" t="s">
        <v>50</v>
      </c>
      <c r="O6027" s="66" t="s">
        <v>52</v>
      </c>
      <c r="P6027" s="69"/>
      <c r="Q6027" s="55" t="str">
        <f t="shared" si="93"/>
        <v>Non-Lead</v>
      </c>
      <c r="R6027" s="70" t="s">
        <v>51</v>
      </c>
      <c r="S6027" s="70" t="s">
        <v>51</v>
      </c>
      <c r="T6027" s="70"/>
      <c r="U6027" s="71" t="s">
        <v>284</v>
      </c>
      <c r="V6027" s="71" t="s">
        <v>51</v>
      </c>
      <c r="W6027" s="71" t="s">
        <v>51</v>
      </c>
      <c r="X6027" s="71" t="s">
        <v>51</v>
      </c>
      <c r="Y6027" s="72" t="str">
        <f>IF((OR((AND('[1]PWS Information'!$E$10="CWS",U6027="Single Family Residence",Q6027="Lead")),
(AND('[1]PWS Information'!$E$10="CWS",U6027="Multiple Family Residence",'[1]PWS Information'!$E$11="Yes",Q6027="Lead")),
(AND('[1]PWS Information'!$E$10="NTNC",Q6027="Lead")))),"Tier 1",
IF((OR((AND('[1]PWS Information'!$E$10="CWS",U6027="Multiple Family Residence",'[1]PWS Information'!$E$11="No",Q6027="Lead")),
(AND('[1]PWS Information'!$E$10="CWS",U6027="Other",Q6027="Lead")),
(AND('[1]PWS Information'!$E$10="CWS",U6027="Building",Q6027="Lead")))),"Tier 2",
IF((OR((AND('[1]PWS Information'!$E$10="CWS",U6027="Single Family Residence",Q6027="Galvanized Requiring Replacement")),
(AND('[1]PWS Information'!$E$10="CWS",U6027="Single Family Residence",Q6027="Galvanized Requiring Replacement",R6027="Yes")),
(AND('[1]PWS Information'!$E$10="NTNC",Q6027="Galvanized Requiring Replacement")),
(AND('[1]PWS Information'!$E$10="NTNC",U6027="Single Family Residence",R6027="Yes")))),"Tier 3",
IF((OR((AND('[1]PWS Information'!$E$10="CWS",U6027="Single Family Residence",S6027="Yes",Q6027="Non-Lead", J6027="Non-Lead - Copper",L6027="Before 1989")),
(AND('[1]PWS Information'!$E$10="CWS",U6027="Single Family Residence",S6027="Yes",Q6027="Non-Lead", N6027="Non-Lead - Copper",O6027="Before 1989")))),"Tier 4",
IF((OR((AND('[1]PWS Information'!$E$10="NTNC",Q6027="Non-Lead")),
(AND('[1]PWS Information'!$E$10="CWS",Q6027="Non-Lead",S6027="")),
(AND('[1]PWS Information'!$E$10="CWS",Q6027="Non-Lead",S6027="No")),
(AND('[1]PWS Information'!$E$10="CWS",Q6027="Non-Lead",S6027="Don't Know")),
(AND('[1]PWS Information'!$E$10="CWS",Q6027="Non-Lead", J6027="Non-Lead - Copper", S6027="Yes", L6027="Between 1989 and 2014")),
(AND('[1]PWS Information'!$E$10="CWS",Q6027="Non-Lead", J6027="Non-Lead - Copper", S6027="Yes", L6027="After 2014")),
(AND('[1]PWS Information'!$E$10="CWS",Q6027="Non-Lead", J6027="Non-Lead - Copper", S6027="Yes", L6027="Unknown")),
(AND('[1]PWS Information'!$E$10="CWS",Q6027="Non-Lead", N6027="Non-Lead - Copper", S6027="Yes", O6027="Between 1989 and 2014")),
(AND('[1]PWS Information'!$E$10="CWS",Q6027="Non-Lead", N6027="Non-Lead - Copper", S6027="Yes", O6027="After 2014")),
(AND('[1]PWS Information'!$E$10="CWS",Q6027="Non-Lead", N6027="Non-Lead - Copper", S6027="Yes", O6027="Unknown")),
(AND('[1]PWS Information'!$E$10="CWS",Q6027="Unknown")),
(AND('[1]PWS Information'!$E$10="NTNC",Q6027="Unknown")))),"Tier 5",
"")))))</f>
        <v>Tier 5</v>
      </c>
      <c r="Z6027" s="71"/>
      <c r="AA6027" s="71"/>
    </row>
    <row r="6028" spans="1:27" ht="57.6" x14ac:dyDescent="0.3">
      <c r="A6028" s="1"/>
      <c r="B6028" s="70">
        <v>6872911</v>
      </c>
      <c r="C6028" s="60" t="s">
        <v>2060</v>
      </c>
      <c r="D6028" s="61" t="s">
        <v>2061</v>
      </c>
      <c r="E6028" s="61" t="s">
        <v>128</v>
      </c>
      <c r="F6028" s="61">
        <v>78640</v>
      </c>
      <c r="G6028" s="62" t="s">
        <v>2064</v>
      </c>
      <c r="H6028" s="63">
        <v>29.968615</v>
      </c>
      <c r="I6028" s="64">
        <v>-97.854206000000005</v>
      </c>
      <c r="J6028" s="65" t="s">
        <v>50</v>
      </c>
      <c r="K6028" s="66" t="s">
        <v>51</v>
      </c>
      <c r="L6028" s="62" t="s">
        <v>52</v>
      </c>
      <c r="M6028" s="69"/>
      <c r="N6028" s="65" t="s">
        <v>50</v>
      </c>
      <c r="O6028" s="66" t="s">
        <v>52</v>
      </c>
      <c r="P6028" s="69"/>
      <c r="Q6028" s="55" t="str">
        <f t="shared" si="93"/>
        <v>Non-Lead</v>
      </c>
      <c r="R6028" s="70" t="s">
        <v>51</v>
      </c>
      <c r="S6028" s="70" t="s">
        <v>51</v>
      </c>
      <c r="T6028" s="70"/>
      <c r="U6028" s="71" t="s">
        <v>284</v>
      </c>
      <c r="V6028" s="71" t="s">
        <v>51</v>
      </c>
      <c r="W6028" s="71" t="s">
        <v>51</v>
      </c>
      <c r="X6028" s="71" t="s">
        <v>51</v>
      </c>
      <c r="Y6028" s="72" t="str">
        <f>IF((OR((AND('[1]PWS Information'!$E$10="CWS",U6028="Single Family Residence",Q6028="Lead")),
(AND('[1]PWS Information'!$E$10="CWS",U6028="Multiple Family Residence",'[1]PWS Information'!$E$11="Yes",Q6028="Lead")),
(AND('[1]PWS Information'!$E$10="NTNC",Q6028="Lead")))),"Tier 1",
IF((OR((AND('[1]PWS Information'!$E$10="CWS",U6028="Multiple Family Residence",'[1]PWS Information'!$E$11="No",Q6028="Lead")),
(AND('[1]PWS Information'!$E$10="CWS",U6028="Other",Q6028="Lead")),
(AND('[1]PWS Information'!$E$10="CWS",U6028="Building",Q6028="Lead")))),"Tier 2",
IF((OR((AND('[1]PWS Information'!$E$10="CWS",U6028="Single Family Residence",Q6028="Galvanized Requiring Replacement")),
(AND('[1]PWS Information'!$E$10="CWS",U6028="Single Family Residence",Q6028="Galvanized Requiring Replacement",R6028="Yes")),
(AND('[1]PWS Information'!$E$10="NTNC",Q6028="Galvanized Requiring Replacement")),
(AND('[1]PWS Information'!$E$10="NTNC",U6028="Single Family Residence",R6028="Yes")))),"Tier 3",
IF((OR((AND('[1]PWS Information'!$E$10="CWS",U6028="Single Family Residence",S6028="Yes",Q6028="Non-Lead", J6028="Non-Lead - Copper",L6028="Before 1989")),
(AND('[1]PWS Information'!$E$10="CWS",U6028="Single Family Residence",S6028="Yes",Q6028="Non-Lead", N6028="Non-Lead - Copper",O6028="Before 1989")))),"Tier 4",
IF((OR((AND('[1]PWS Information'!$E$10="NTNC",Q6028="Non-Lead")),
(AND('[1]PWS Information'!$E$10="CWS",Q6028="Non-Lead",S6028="")),
(AND('[1]PWS Information'!$E$10="CWS",Q6028="Non-Lead",S6028="No")),
(AND('[1]PWS Information'!$E$10="CWS",Q6028="Non-Lead",S6028="Don't Know")),
(AND('[1]PWS Information'!$E$10="CWS",Q6028="Non-Lead", J6028="Non-Lead - Copper", S6028="Yes", L6028="Between 1989 and 2014")),
(AND('[1]PWS Information'!$E$10="CWS",Q6028="Non-Lead", J6028="Non-Lead - Copper", S6028="Yes", L6028="After 2014")),
(AND('[1]PWS Information'!$E$10="CWS",Q6028="Non-Lead", J6028="Non-Lead - Copper", S6028="Yes", L6028="Unknown")),
(AND('[1]PWS Information'!$E$10="CWS",Q6028="Non-Lead", N6028="Non-Lead - Copper", S6028="Yes", O6028="Between 1989 and 2014")),
(AND('[1]PWS Information'!$E$10="CWS",Q6028="Non-Lead", N6028="Non-Lead - Copper", S6028="Yes", O6028="After 2014")),
(AND('[1]PWS Information'!$E$10="CWS",Q6028="Non-Lead", N6028="Non-Lead - Copper", S6028="Yes", O6028="Unknown")),
(AND('[1]PWS Information'!$E$10="CWS",Q6028="Unknown")),
(AND('[1]PWS Information'!$E$10="NTNC",Q6028="Unknown")))),"Tier 5",
"")))))</f>
        <v>Tier 5</v>
      </c>
      <c r="Z6028" s="71"/>
      <c r="AA6028" s="71"/>
    </row>
    <row r="6029" spans="1:27" ht="57.6" x14ac:dyDescent="0.3">
      <c r="A6029" s="17"/>
      <c r="B6029" s="70">
        <v>6872911</v>
      </c>
      <c r="C6029" s="60" t="s">
        <v>2060</v>
      </c>
      <c r="D6029" s="61" t="s">
        <v>2061</v>
      </c>
      <c r="E6029" s="61" t="s">
        <v>128</v>
      </c>
      <c r="F6029" s="61">
        <v>78640</v>
      </c>
      <c r="G6029" s="62" t="s">
        <v>2064</v>
      </c>
      <c r="H6029" s="63">
        <v>29.968615</v>
      </c>
      <c r="I6029" s="64">
        <v>-97.854206000000005</v>
      </c>
      <c r="J6029" s="65" t="s">
        <v>50</v>
      </c>
      <c r="K6029" s="66" t="s">
        <v>51</v>
      </c>
      <c r="L6029" s="62" t="s">
        <v>52</v>
      </c>
      <c r="M6029" s="69"/>
      <c r="N6029" s="65" t="s">
        <v>50</v>
      </c>
      <c r="O6029" s="66" t="s">
        <v>52</v>
      </c>
      <c r="P6029" s="69"/>
      <c r="Q6029" s="55" t="str">
        <f t="shared" si="93"/>
        <v>Non-Lead</v>
      </c>
      <c r="R6029" s="70" t="s">
        <v>51</v>
      </c>
      <c r="S6029" s="70" t="s">
        <v>51</v>
      </c>
      <c r="T6029" s="70"/>
      <c r="U6029" s="71" t="s">
        <v>284</v>
      </c>
      <c r="V6029" s="71" t="s">
        <v>51</v>
      </c>
      <c r="W6029" s="71" t="s">
        <v>51</v>
      </c>
      <c r="X6029" s="71" t="s">
        <v>51</v>
      </c>
      <c r="Y6029" s="72" t="str">
        <f>IF((OR((AND('[1]PWS Information'!$E$10="CWS",U6029="Single Family Residence",Q6029="Lead")),
(AND('[1]PWS Information'!$E$10="CWS",U6029="Multiple Family Residence",'[1]PWS Information'!$E$11="Yes",Q6029="Lead")),
(AND('[1]PWS Information'!$E$10="NTNC",Q6029="Lead")))),"Tier 1",
IF((OR((AND('[1]PWS Information'!$E$10="CWS",U6029="Multiple Family Residence",'[1]PWS Information'!$E$11="No",Q6029="Lead")),
(AND('[1]PWS Information'!$E$10="CWS",U6029="Other",Q6029="Lead")),
(AND('[1]PWS Information'!$E$10="CWS",U6029="Building",Q6029="Lead")))),"Tier 2",
IF((OR((AND('[1]PWS Information'!$E$10="CWS",U6029="Single Family Residence",Q6029="Galvanized Requiring Replacement")),
(AND('[1]PWS Information'!$E$10="CWS",U6029="Single Family Residence",Q6029="Galvanized Requiring Replacement",R6029="Yes")),
(AND('[1]PWS Information'!$E$10="NTNC",Q6029="Galvanized Requiring Replacement")),
(AND('[1]PWS Information'!$E$10="NTNC",U6029="Single Family Residence",R6029="Yes")))),"Tier 3",
IF((OR((AND('[1]PWS Information'!$E$10="CWS",U6029="Single Family Residence",S6029="Yes",Q6029="Non-Lead", J6029="Non-Lead - Copper",L6029="Before 1989")),
(AND('[1]PWS Information'!$E$10="CWS",U6029="Single Family Residence",S6029="Yes",Q6029="Non-Lead", N6029="Non-Lead - Copper",O6029="Before 1989")))),"Tier 4",
IF((OR((AND('[1]PWS Information'!$E$10="NTNC",Q6029="Non-Lead")),
(AND('[1]PWS Information'!$E$10="CWS",Q6029="Non-Lead",S6029="")),
(AND('[1]PWS Information'!$E$10="CWS",Q6029="Non-Lead",S6029="No")),
(AND('[1]PWS Information'!$E$10="CWS",Q6029="Non-Lead",S6029="Don't Know")),
(AND('[1]PWS Information'!$E$10="CWS",Q6029="Non-Lead", J6029="Non-Lead - Copper", S6029="Yes", L6029="Between 1989 and 2014")),
(AND('[1]PWS Information'!$E$10="CWS",Q6029="Non-Lead", J6029="Non-Lead - Copper", S6029="Yes", L6029="After 2014")),
(AND('[1]PWS Information'!$E$10="CWS",Q6029="Non-Lead", J6029="Non-Lead - Copper", S6029="Yes", L6029="Unknown")),
(AND('[1]PWS Information'!$E$10="CWS",Q6029="Non-Lead", N6029="Non-Lead - Copper", S6029="Yes", O6029="Between 1989 and 2014")),
(AND('[1]PWS Information'!$E$10="CWS",Q6029="Non-Lead", N6029="Non-Lead - Copper", S6029="Yes", O6029="After 2014")),
(AND('[1]PWS Information'!$E$10="CWS",Q6029="Non-Lead", N6029="Non-Lead - Copper", S6029="Yes", O6029="Unknown")),
(AND('[1]PWS Information'!$E$10="CWS",Q6029="Unknown")),
(AND('[1]PWS Information'!$E$10="NTNC",Q6029="Unknown")))),"Tier 5",
"")))))</f>
        <v>Tier 5</v>
      </c>
      <c r="Z6029" s="71"/>
      <c r="AA6029" s="71"/>
    </row>
    <row r="6030" spans="1:27" ht="57.6" x14ac:dyDescent="0.3">
      <c r="A6030" s="1"/>
      <c r="B6030" s="70">
        <v>6872911</v>
      </c>
      <c r="C6030" s="60" t="s">
        <v>2060</v>
      </c>
      <c r="D6030" s="61" t="s">
        <v>2061</v>
      </c>
      <c r="E6030" s="61" t="s">
        <v>128</v>
      </c>
      <c r="F6030" s="61">
        <v>78640</v>
      </c>
      <c r="G6030" s="62" t="s">
        <v>2064</v>
      </c>
      <c r="H6030" s="63">
        <v>29.968615</v>
      </c>
      <c r="I6030" s="64">
        <v>-97.854206000000005</v>
      </c>
      <c r="J6030" s="65" t="s">
        <v>50</v>
      </c>
      <c r="K6030" s="66" t="s">
        <v>51</v>
      </c>
      <c r="L6030" s="62" t="s">
        <v>52</v>
      </c>
      <c r="M6030" s="69"/>
      <c r="N6030" s="65" t="s">
        <v>50</v>
      </c>
      <c r="O6030" s="66" t="s">
        <v>52</v>
      </c>
      <c r="P6030" s="69"/>
      <c r="Q6030" s="55" t="str">
        <f t="shared" si="93"/>
        <v>Non-Lead</v>
      </c>
      <c r="R6030" s="70" t="s">
        <v>51</v>
      </c>
      <c r="S6030" s="70" t="s">
        <v>51</v>
      </c>
      <c r="T6030" s="70"/>
      <c r="U6030" s="71" t="s">
        <v>284</v>
      </c>
      <c r="V6030" s="71" t="s">
        <v>51</v>
      </c>
      <c r="W6030" s="71" t="s">
        <v>51</v>
      </c>
      <c r="X6030" s="71" t="s">
        <v>51</v>
      </c>
      <c r="Y6030" s="72" t="str">
        <f>IF((OR((AND('[1]PWS Information'!$E$10="CWS",U6030="Single Family Residence",Q6030="Lead")),
(AND('[1]PWS Information'!$E$10="CWS",U6030="Multiple Family Residence",'[1]PWS Information'!$E$11="Yes",Q6030="Lead")),
(AND('[1]PWS Information'!$E$10="NTNC",Q6030="Lead")))),"Tier 1",
IF((OR((AND('[1]PWS Information'!$E$10="CWS",U6030="Multiple Family Residence",'[1]PWS Information'!$E$11="No",Q6030="Lead")),
(AND('[1]PWS Information'!$E$10="CWS",U6030="Other",Q6030="Lead")),
(AND('[1]PWS Information'!$E$10="CWS",U6030="Building",Q6030="Lead")))),"Tier 2",
IF((OR((AND('[1]PWS Information'!$E$10="CWS",U6030="Single Family Residence",Q6030="Galvanized Requiring Replacement")),
(AND('[1]PWS Information'!$E$10="CWS",U6030="Single Family Residence",Q6030="Galvanized Requiring Replacement",R6030="Yes")),
(AND('[1]PWS Information'!$E$10="NTNC",Q6030="Galvanized Requiring Replacement")),
(AND('[1]PWS Information'!$E$10="NTNC",U6030="Single Family Residence",R6030="Yes")))),"Tier 3",
IF((OR((AND('[1]PWS Information'!$E$10="CWS",U6030="Single Family Residence",S6030="Yes",Q6030="Non-Lead", J6030="Non-Lead - Copper",L6030="Before 1989")),
(AND('[1]PWS Information'!$E$10="CWS",U6030="Single Family Residence",S6030="Yes",Q6030="Non-Lead", N6030="Non-Lead - Copper",O6030="Before 1989")))),"Tier 4",
IF((OR((AND('[1]PWS Information'!$E$10="NTNC",Q6030="Non-Lead")),
(AND('[1]PWS Information'!$E$10="CWS",Q6030="Non-Lead",S6030="")),
(AND('[1]PWS Information'!$E$10="CWS",Q6030="Non-Lead",S6030="No")),
(AND('[1]PWS Information'!$E$10="CWS",Q6030="Non-Lead",S6030="Don't Know")),
(AND('[1]PWS Information'!$E$10="CWS",Q6030="Non-Lead", J6030="Non-Lead - Copper", S6030="Yes", L6030="Between 1989 and 2014")),
(AND('[1]PWS Information'!$E$10="CWS",Q6030="Non-Lead", J6030="Non-Lead - Copper", S6030="Yes", L6030="After 2014")),
(AND('[1]PWS Information'!$E$10="CWS",Q6030="Non-Lead", J6030="Non-Lead - Copper", S6030="Yes", L6030="Unknown")),
(AND('[1]PWS Information'!$E$10="CWS",Q6030="Non-Lead", N6030="Non-Lead - Copper", S6030="Yes", O6030="Between 1989 and 2014")),
(AND('[1]PWS Information'!$E$10="CWS",Q6030="Non-Lead", N6030="Non-Lead - Copper", S6030="Yes", O6030="After 2014")),
(AND('[1]PWS Information'!$E$10="CWS",Q6030="Non-Lead", N6030="Non-Lead - Copper", S6030="Yes", O6030="Unknown")),
(AND('[1]PWS Information'!$E$10="CWS",Q6030="Unknown")),
(AND('[1]PWS Information'!$E$10="NTNC",Q6030="Unknown")))),"Tier 5",
"")))))</f>
        <v>Tier 5</v>
      </c>
      <c r="Z6030" s="71"/>
      <c r="AA6030" s="71"/>
    </row>
    <row r="6031" spans="1:27" ht="57.6" x14ac:dyDescent="0.3">
      <c r="A6031" s="1"/>
      <c r="B6031" s="70">
        <v>6872911</v>
      </c>
      <c r="C6031" s="60" t="s">
        <v>2060</v>
      </c>
      <c r="D6031" s="61" t="s">
        <v>2061</v>
      </c>
      <c r="E6031" s="61" t="s">
        <v>128</v>
      </c>
      <c r="F6031" s="61">
        <v>78640</v>
      </c>
      <c r="G6031" s="62" t="s">
        <v>2064</v>
      </c>
      <c r="H6031" s="63">
        <v>29.968615</v>
      </c>
      <c r="I6031" s="64">
        <v>-97.854206000000005</v>
      </c>
      <c r="J6031" s="65" t="s">
        <v>50</v>
      </c>
      <c r="K6031" s="66" t="s">
        <v>51</v>
      </c>
      <c r="L6031" s="62" t="s">
        <v>52</v>
      </c>
      <c r="M6031" s="69"/>
      <c r="N6031" s="65" t="s">
        <v>50</v>
      </c>
      <c r="O6031" s="66" t="s">
        <v>52</v>
      </c>
      <c r="P6031" s="69"/>
      <c r="Q6031" s="55" t="str">
        <f t="shared" si="93"/>
        <v>Non-Lead</v>
      </c>
      <c r="R6031" s="70" t="s">
        <v>51</v>
      </c>
      <c r="S6031" s="70" t="s">
        <v>51</v>
      </c>
      <c r="T6031" s="70"/>
      <c r="U6031" s="71" t="s">
        <v>284</v>
      </c>
      <c r="V6031" s="71" t="s">
        <v>51</v>
      </c>
      <c r="W6031" s="71" t="s">
        <v>51</v>
      </c>
      <c r="X6031" s="71" t="s">
        <v>51</v>
      </c>
      <c r="Y6031" s="72" t="str">
        <f>IF((OR((AND('[1]PWS Information'!$E$10="CWS",U6031="Single Family Residence",Q6031="Lead")),
(AND('[1]PWS Information'!$E$10="CWS",U6031="Multiple Family Residence",'[1]PWS Information'!$E$11="Yes",Q6031="Lead")),
(AND('[1]PWS Information'!$E$10="NTNC",Q6031="Lead")))),"Tier 1",
IF((OR((AND('[1]PWS Information'!$E$10="CWS",U6031="Multiple Family Residence",'[1]PWS Information'!$E$11="No",Q6031="Lead")),
(AND('[1]PWS Information'!$E$10="CWS",U6031="Other",Q6031="Lead")),
(AND('[1]PWS Information'!$E$10="CWS",U6031="Building",Q6031="Lead")))),"Tier 2",
IF((OR((AND('[1]PWS Information'!$E$10="CWS",U6031="Single Family Residence",Q6031="Galvanized Requiring Replacement")),
(AND('[1]PWS Information'!$E$10="CWS",U6031="Single Family Residence",Q6031="Galvanized Requiring Replacement",R6031="Yes")),
(AND('[1]PWS Information'!$E$10="NTNC",Q6031="Galvanized Requiring Replacement")),
(AND('[1]PWS Information'!$E$10="NTNC",U6031="Single Family Residence",R6031="Yes")))),"Tier 3",
IF((OR((AND('[1]PWS Information'!$E$10="CWS",U6031="Single Family Residence",S6031="Yes",Q6031="Non-Lead", J6031="Non-Lead - Copper",L6031="Before 1989")),
(AND('[1]PWS Information'!$E$10="CWS",U6031="Single Family Residence",S6031="Yes",Q6031="Non-Lead", N6031="Non-Lead - Copper",O6031="Before 1989")))),"Tier 4",
IF((OR((AND('[1]PWS Information'!$E$10="NTNC",Q6031="Non-Lead")),
(AND('[1]PWS Information'!$E$10="CWS",Q6031="Non-Lead",S6031="")),
(AND('[1]PWS Information'!$E$10="CWS",Q6031="Non-Lead",S6031="No")),
(AND('[1]PWS Information'!$E$10="CWS",Q6031="Non-Lead",S6031="Don't Know")),
(AND('[1]PWS Information'!$E$10="CWS",Q6031="Non-Lead", J6031="Non-Lead - Copper", S6031="Yes", L6031="Between 1989 and 2014")),
(AND('[1]PWS Information'!$E$10="CWS",Q6031="Non-Lead", J6031="Non-Lead - Copper", S6031="Yes", L6031="After 2014")),
(AND('[1]PWS Information'!$E$10="CWS",Q6031="Non-Lead", J6031="Non-Lead - Copper", S6031="Yes", L6031="Unknown")),
(AND('[1]PWS Information'!$E$10="CWS",Q6031="Non-Lead", N6031="Non-Lead - Copper", S6031="Yes", O6031="Between 1989 and 2014")),
(AND('[1]PWS Information'!$E$10="CWS",Q6031="Non-Lead", N6031="Non-Lead - Copper", S6031="Yes", O6031="After 2014")),
(AND('[1]PWS Information'!$E$10="CWS",Q6031="Non-Lead", N6031="Non-Lead - Copper", S6031="Yes", O6031="Unknown")),
(AND('[1]PWS Information'!$E$10="CWS",Q6031="Unknown")),
(AND('[1]PWS Information'!$E$10="NTNC",Q6031="Unknown")))),"Tier 5",
"")))))</f>
        <v>Tier 5</v>
      </c>
      <c r="Z6031" s="71"/>
      <c r="AA6031" s="71"/>
    </row>
    <row r="6032" spans="1:27" ht="57.6" x14ac:dyDescent="0.3">
      <c r="A6032" s="1"/>
      <c r="B6032" s="70">
        <v>6872911</v>
      </c>
      <c r="C6032" s="60" t="s">
        <v>2060</v>
      </c>
      <c r="D6032" s="61" t="s">
        <v>2061</v>
      </c>
      <c r="E6032" s="61" t="s">
        <v>128</v>
      </c>
      <c r="F6032" s="61">
        <v>78640</v>
      </c>
      <c r="G6032" s="62" t="s">
        <v>2064</v>
      </c>
      <c r="H6032" s="63">
        <v>29.968615</v>
      </c>
      <c r="I6032" s="64">
        <v>-97.854206000000005</v>
      </c>
      <c r="J6032" s="65" t="s">
        <v>50</v>
      </c>
      <c r="K6032" s="66" t="s">
        <v>51</v>
      </c>
      <c r="L6032" s="62" t="s">
        <v>52</v>
      </c>
      <c r="M6032" s="69"/>
      <c r="N6032" s="65" t="s">
        <v>50</v>
      </c>
      <c r="O6032" s="66" t="s">
        <v>52</v>
      </c>
      <c r="P6032" s="69"/>
      <c r="Q6032" s="55" t="str">
        <f t="shared" si="93"/>
        <v>Non-Lead</v>
      </c>
      <c r="R6032" s="70" t="s">
        <v>51</v>
      </c>
      <c r="S6032" s="70" t="s">
        <v>51</v>
      </c>
      <c r="T6032" s="70"/>
      <c r="U6032" s="71" t="s">
        <v>284</v>
      </c>
      <c r="V6032" s="71" t="s">
        <v>51</v>
      </c>
      <c r="W6032" s="71" t="s">
        <v>51</v>
      </c>
      <c r="X6032" s="71" t="s">
        <v>51</v>
      </c>
      <c r="Y6032" s="72" t="str">
        <f>IF((OR((AND('[1]PWS Information'!$E$10="CWS",U6032="Single Family Residence",Q6032="Lead")),
(AND('[1]PWS Information'!$E$10="CWS",U6032="Multiple Family Residence",'[1]PWS Information'!$E$11="Yes",Q6032="Lead")),
(AND('[1]PWS Information'!$E$10="NTNC",Q6032="Lead")))),"Tier 1",
IF((OR((AND('[1]PWS Information'!$E$10="CWS",U6032="Multiple Family Residence",'[1]PWS Information'!$E$11="No",Q6032="Lead")),
(AND('[1]PWS Information'!$E$10="CWS",U6032="Other",Q6032="Lead")),
(AND('[1]PWS Information'!$E$10="CWS",U6032="Building",Q6032="Lead")))),"Tier 2",
IF((OR((AND('[1]PWS Information'!$E$10="CWS",U6032="Single Family Residence",Q6032="Galvanized Requiring Replacement")),
(AND('[1]PWS Information'!$E$10="CWS",U6032="Single Family Residence",Q6032="Galvanized Requiring Replacement",R6032="Yes")),
(AND('[1]PWS Information'!$E$10="NTNC",Q6032="Galvanized Requiring Replacement")),
(AND('[1]PWS Information'!$E$10="NTNC",U6032="Single Family Residence",R6032="Yes")))),"Tier 3",
IF((OR((AND('[1]PWS Information'!$E$10="CWS",U6032="Single Family Residence",S6032="Yes",Q6032="Non-Lead", J6032="Non-Lead - Copper",L6032="Before 1989")),
(AND('[1]PWS Information'!$E$10="CWS",U6032="Single Family Residence",S6032="Yes",Q6032="Non-Lead", N6032="Non-Lead - Copper",O6032="Before 1989")))),"Tier 4",
IF((OR((AND('[1]PWS Information'!$E$10="NTNC",Q6032="Non-Lead")),
(AND('[1]PWS Information'!$E$10="CWS",Q6032="Non-Lead",S6032="")),
(AND('[1]PWS Information'!$E$10="CWS",Q6032="Non-Lead",S6032="No")),
(AND('[1]PWS Information'!$E$10="CWS",Q6032="Non-Lead",S6032="Don't Know")),
(AND('[1]PWS Information'!$E$10="CWS",Q6032="Non-Lead", J6032="Non-Lead - Copper", S6032="Yes", L6032="Between 1989 and 2014")),
(AND('[1]PWS Information'!$E$10="CWS",Q6032="Non-Lead", J6032="Non-Lead - Copper", S6032="Yes", L6032="After 2014")),
(AND('[1]PWS Information'!$E$10="CWS",Q6032="Non-Lead", J6032="Non-Lead - Copper", S6032="Yes", L6032="Unknown")),
(AND('[1]PWS Information'!$E$10="CWS",Q6032="Non-Lead", N6032="Non-Lead - Copper", S6032="Yes", O6032="Between 1989 and 2014")),
(AND('[1]PWS Information'!$E$10="CWS",Q6032="Non-Lead", N6032="Non-Lead - Copper", S6032="Yes", O6032="After 2014")),
(AND('[1]PWS Information'!$E$10="CWS",Q6032="Non-Lead", N6032="Non-Lead - Copper", S6032="Yes", O6032="Unknown")),
(AND('[1]PWS Information'!$E$10="CWS",Q6032="Unknown")),
(AND('[1]PWS Information'!$E$10="NTNC",Q6032="Unknown")))),"Tier 5",
"")))))</f>
        <v>Tier 5</v>
      </c>
      <c r="Z6032" s="71"/>
      <c r="AA6032" s="71"/>
    </row>
    <row r="6033" spans="1:27" ht="57.6" x14ac:dyDescent="0.3">
      <c r="A6033" s="17"/>
      <c r="B6033" s="70">
        <v>6872911</v>
      </c>
      <c r="C6033" s="60" t="s">
        <v>2060</v>
      </c>
      <c r="D6033" s="61" t="s">
        <v>2061</v>
      </c>
      <c r="E6033" s="61" t="s">
        <v>128</v>
      </c>
      <c r="F6033" s="61">
        <v>78640</v>
      </c>
      <c r="G6033" s="62" t="s">
        <v>2064</v>
      </c>
      <c r="H6033" s="63">
        <v>29.968615</v>
      </c>
      <c r="I6033" s="64">
        <v>-97.854206000000005</v>
      </c>
      <c r="J6033" s="65" t="s">
        <v>50</v>
      </c>
      <c r="K6033" s="66" t="s">
        <v>51</v>
      </c>
      <c r="L6033" s="62" t="s">
        <v>52</v>
      </c>
      <c r="M6033" s="69"/>
      <c r="N6033" s="65" t="s">
        <v>50</v>
      </c>
      <c r="O6033" s="66" t="s">
        <v>52</v>
      </c>
      <c r="P6033" s="69"/>
      <c r="Q6033" s="55" t="str">
        <f t="shared" si="93"/>
        <v>Non-Lead</v>
      </c>
      <c r="R6033" s="70" t="s">
        <v>51</v>
      </c>
      <c r="S6033" s="70" t="s">
        <v>51</v>
      </c>
      <c r="T6033" s="70"/>
      <c r="U6033" s="71" t="s">
        <v>284</v>
      </c>
      <c r="V6033" s="71" t="s">
        <v>51</v>
      </c>
      <c r="W6033" s="71" t="s">
        <v>51</v>
      </c>
      <c r="X6033" s="71" t="s">
        <v>51</v>
      </c>
      <c r="Y6033" s="72" t="str">
        <f>IF((OR((AND('[1]PWS Information'!$E$10="CWS",U6033="Single Family Residence",Q6033="Lead")),
(AND('[1]PWS Information'!$E$10="CWS",U6033="Multiple Family Residence",'[1]PWS Information'!$E$11="Yes",Q6033="Lead")),
(AND('[1]PWS Information'!$E$10="NTNC",Q6033="Lead")))),"Tier 1",
IF((OR((AND('[1]PWS Information'!$E$10="CWS",U6033="Multiple Family Residence",'[1]PWS Information'!$E$11="No",Q6033="Lead")),
(AND('[1]PWS Information'!$E$10="CWS",U6033="Other",Q6033="Lead")),
(AND('[1]PWS Information'!$E$10="CWS",U6033="Building",Q6033="Lead")))),"Tier 2",
IF((OR((AND('[1]PWS Information'!$E$10="CWS",U6033="Single Family Residence",Q6033="Galvanized Requiring Replacement")),
(AND('[1]PWS Information'!$E$10="CWS",U6033="Single Family Residence",Q6033="Galvanized Requiring Replacement",R6033="Yes")),
(AND('[1]PWS Information'!$E$10="NTNC",Q6033="Galvanized Requiring Replacement")),
(AND('[1]PWS Information'!$E$10="NTNC",U6033="Single Family Residence",R6033="Yes")))),"Tier 3",
IF((OR((AND('[1]PWS Information'!$E$10="CWS",U6033="Single Family Residence",S6033="Yes",Q6033="Non-Lead", J6033="Non-Lead - Copper",L6033="Before 1989")),
(AND('[1]PWS Information'!$E$10="CWS",U6033="Single Family Residence",S6033="Yes",Q6033="Non-Lead", N6033="Non-Lead - Copper",O6033="Before 1989")))),"Tier 4",
IF((OR((AND('[1]PWS Information'!$E$10="NTNC",Q6033="Non-Lead")),
(AND('[1]PWS Information'!$E$10="CWS",Q6033="Non-Lead",S6033="")),
(AND('[1]PWS Information'!$E$10="CWS",Q6033="Non-Lead",S6033="No")),
(AND('[1]PWS Information'!$E$10="CWS",Q6033="Non-Lead",S6033="Don't Know")),
(AND('[1]PWS Information'!$E$10="CWS",Q6033="Non-Lead", J6033="Non-Lead - Copper", S6033="Yes", L6033="Between 1989 and 2014")),
(AND('[1]PWS Information'!$E$10="CWS",Q6033="Non-Lead", J6033="Non-Lead - Copper", S6033="Yes", L6033="After 2014")),
(AND('[1]PWS Information'!$E$10="CWS",Q6033="Non-Lead", J6033="Non-Lead - Copper", S6033="Yes", L6033="Unknown")),
(AND('[1]PWS Information'!$E$10="CWS",Q6033="Non-Lead", N6033="Non-Lead - Copper", S6033="Yes", O6033="Between 1989 and 2014")),
(AND('[1]PWS Information'!$E$10="CWS",Q6033="Non-Lead", N6033="Non-Lead - Copper", S6033="Yes", O6033="After 2014")),
(AND('[1]PWS Information'!$E$10="CWS",Q6033="Non-Lead", N6033="Non-Lead - Copper", S6033="Yes", O6033="Unknown")),
(AND('[1]PWS Information'!$E$10="CWS",Q6033="Unknown")),
(AND('[1]PWS Information'!$E$10="NTNC",Q6033="Unknown")))),"Tier 5",
"")))))</f>
        <v>Tier 5</v>
      </c>
      <c r="Z6033" s="71"/>
      <c r="AA6033" s="71"/>
    </row>
    <row r="6034" spans="1:27" ht="57.6" x14ac:dyDescent="0.3">
      <c r="A6034" s="1"/>
      <c r="B6034" s="70">
        <v>6872911</v>
      </c>
      <c r="C6034" s="60" t="s">
        <v>2060</v>
      </c>
      <c r="D6034" s="61" t="s">
        <v>2061</v>
      </c>
      <c r="E6034" s="61" t="s">
        <v>128</v>
      </c>
      <c r="F6034" s="61">
        <v>78640</v>
      </c>
      <c r="G6034" s="62" t="s">
        <v>2064</v>
      </c>
      <c r="H6034" s="63">
        <v>29.968615</v>
      </c>
      <c r="I6034" s="64">
        <v>-97.854206000000005</v>
      </c>
      <c r="J6034" s="65" t="s">
        <v>50</v>
      </c>
      <c r="K6034" s="66" t="s">
        <v>51</v>
      </c>
      <c r="L6034" s="62" t="s">
        <v>52</v>
      </c>
      <c r="M6034" s="69"/>
      <c r="N6034" s="65" t="s">
        <v>50</v>
      </c>
      <c r="O6034" s="66" t="s">
        <v>52</v>
      </c>
      <c r="P6034" s="69"/>
      <c r="Q6034" s="55" t="str">
        <f t="shared" si="93"/>
        <v>Non-Lead</v>
      </c>
      <c r="R6034" s="70" t="s">
        <v>51</v>
      </c>
      <c r="S6034" s="70" t="s">
        <v>51</v>
      </c>
      <c r="T6034" s="70"/>
      <c r="U6034" s="71" t="s">
        <v>284</v>
      </c>
      <c r="V6034" s="71" t="s">
        <v>51</v>
      </c>
      <c r="W6034" s="71" t="s">
        <v>51</v>
      </c>
      <c r="X6034" s="71" t="s">
        <v>51</v>
      </c>
      <c r="Y6034" s="72" t="str">
        <f>IF((OR((AND('[1]PWS Information'!$E$10="CWS",U6034="Single Family Residence",Q6034="Lead")),
(AND('[1]PWS Information'!$E$10="CWS",U6034="Multiple Family Residence",'[1]PWS Information'!$E$11="Yes",Q6034="Lead")),
(AND('[1]PWS Information'!$E$10="NTNC",Q6034="Lead")))),"Tier 1",
IF((OR((AND('[1]PWS Information'!$E$10="CWS",U6034="Multiple Family Residence",'[1]PWS Information'!$E$11="No",Q6034="Lead")),
(AND('[1]PWS Information'!$E$10="CWS",U6034="Other",Q6034="Lead")),
(AND('[1]PWS Information'!$E$10="CWS",U6034="Building",Q6034="Lead")))),"Tier 2",
IF((OR((AND('[1]PWS Information'!$E$10="CWS",U6034="Single Family Residence",Q6034="Galvanized Requiring Replacement")),
(AND('[1]PWS Information'!$E$10="CWS",U6034="Single Family Residence",Q6034="Galvanized Requiring Replacement",R6034="Yes")),
(AND('[1]PWS Information'!$E$10="NTNC",Q6034="Galvanized Requiring Replacement")),
(AND('[1]PWS Information'!$E$10="NTNC",U6034="Single Family Residence",R6034="Yes")))),"Tier 3",
IF((OR((AND('[1]PWS Information'!$E$10="CWS",U6034="Single Family Residence",S6034="Yes",Q6034="Non-Lead", J6034="Non-Lead - Copper",L6034="Before 1989")),
(AND('[1]PWS Information'!$E$10="CWS",U6034="Single Family Residence",S6034="Yes",Q6034="Non-Lead", N6034="Non-Lead - Copper",O6034="Before 1989")))),"Tier 4",
IF((OR((AND('[1]PWS Information'!$E$10="NTNC",Q6034="Non-Lead")),
(AND('[1]PWS Information'!$E$10="CWS",Q6034="Non-Lead",S6034="")),
(AND('[1]PWS Information'!$E$10="CWS",Q6034="Non-Lead",S6034="No")),
(AND('[1]PWS Information'!$E$10="CWS",Q6034="Non-Lead",S6034="Don't Know")),
(AND('[1]PWS Information'!$E$10="CWS",Q6034="Non-Lead", J6034="Non-Lead - Copper", S6034="Yes", L6034="Between 1989 and 2014")),
(AND('[1]PWS Information'!$E$10="CWS",Q6034="Non-Lead", J6034="Non-Lead - Copper", S6034="Yes", L6034="After 2014")),
(AND('[1]PWS Information'!$E$10="CWS",Q6034="Non-Lead", J6034="Non-Lead - Copper", S6034="Yes", L6034="Unknown")),
(AND('[1]PWS Information'!$E$10="CWS",Q6034="Non-Lead", N6034="Non-Lead - Copper", S6034="Yes", O6034="Between 1989 and 2014")),
(AND('[1]PWS Information'!$E$10="CWS",Q6034="Non-Lead", N6034="Non-Lead - Copper", S6034="Yes", O6034="After 2014")),
(AND('[1]PWS Information'!$E$10="CWS",Q6034="Non-Lead", N6034="Non-Lead - Copper", S6034="Yes", O6034="Unknown")),
(AND('[1]PWS Information'!$E$10="CWS",Q6034="Unknown")),
(AND('[1]PWS Information'!$E$10="NTNC",Q6034="Unknown")))),"Tier 5",
"")))))</f>
        <v>Tier 5</v>
      </c>
      <c r="Z6034" s="71"/>
      <c r="AA6034" s="71"/>
    </row>
    <row r="6035" spans="1:27" ht="57.6" x14ac:dyDescent="0.3">
      <c r="A6035" s="1"/>
      <c r="B6035" s="70">
        <v>6872911</v>
      </c>
      <c r="C6035" s="60" t="s">
        <v>2060</v>
      </c>
      <c r="D6035" s="61" t="s">
        <v>2061</v>
      </c>
      <c r="E6035" s="61" t="s">
        <v>128</v>
      </c>
      <c r="F6035" s="61">
        <v>78640</v>
      </c>
      <c r="G6035" s="62" t="s">
        <v>2064</v>
      </c>
      <c r="H6035" s="63">
        <v>29.968615</v>
      </c>
      <c r="I6035" s="64">
        <v>-97.854206000000005</v>
      </c>
      <c r="J6035" s="65" t="s">
        <v>50</v>
      </c>
      <c r="K6035" s="66" t="s">
        <v>51</v>
      </c>
      <c r="L6035" s="62" t="s">
        <v>52</v>
      </c>
      <c r="M6035" s="69"/>
      <c r="N6035" s="65" t="s">
        <v>50</v>
      </c>
      <c r="O6035" s="66" t="s">
        <v>52</v>
      </c>
      <c r="P6035" s="69"/>
      <c r="Q6035" s="55" t="str">
        <f t="shared" si="93"/>
        <v>Non-Lead</v>
      </c>
      <c r="R6035" s="70" t="s">
        <v>51</v>
      </c>
      <c r="S6035" s="70" t="s">
        <v>51</v>
      </c>
      <c r="T6035" s="70"/>
      <c r="U6035" s="71" t="s">
        <v>284</v>
      </c>
      <c r="V6035" s="71" t="s">
        <v>51</v>
      </c>
      <c r="W6035" s="71" t="s">
        <v>51</v>
      </c>
      <c r="X6035" s="71" t="s">
        <v>51</v>
      </c>
      <c r="Y6035" s="72" t="str">
        <f>IF((OR((AND('[1]PWS Information'!$E$10="CWS",U6035="Single Family Residence",Q6035="Lead")),
(AND('[1]PWS Information'!$E$10="CWS",U6035="Multiple Family Residence",'[1]PWS Information'!$E$11="Yes",Q6035="Lead")),
(AND('[1]PWS Information'!$E$10="NTNC",Q6035="Lead")))),"Tier 1",
IF((OR((AND('[1]PWS Information'!$E$10="CWS",U6035="Multiple Family Residence",'[1]PWS Information'!$E$11="No",Q6035="Lead")),
(AND('[1]PWS Information'!$E$10="CWS",U6035="Other",Q6035="Lead")),
(AND('[1]PWS Information'!$E$10="CWS",U6035="Building",Q6035="Lead")))),"Tier 2",
IF((OR((AND('[1]PWS Information'!$E$10="CWS",U6035="Single Family Residence",Q6035="Galvanized Requiring Replacement")),
(AND('[1]PWS Information'!$E$10="CWS",U6035="Single Family Residence",Q6035="Galvanized Requiring Replacement",R6035="Yes")),
(AND('[1]PWS Information'!$E$10="NTNC",Q6035="Galvanized Requiring Replacement")),
(AND('[1]PWS Information'!$E$10="NTNC",U6035="Single Family Residence",R6035="Yes")))),"Tier 3",
IF((OR((AND('[1]PWS Information'!$E$10="CWS",U6035="Single Family Residence",S6035="Yes",Q6035="Non-Lead", J6035="Non-Lead - Copper",L6035="Before 1989")),
(AND('[1]PWS Information'!$E$10="CWS",U6035="Single Family Residence",S6035="Yes",Q6035="Non-Lead", N6035="Non-Lead - Copper",O6035="Before 1989")))),"Tier 4",
IF((OR((AND('[1]PWS Information'!$E$10="NTNC",Q6035="Non-Lead")),
(AND('[1]PWS Information'!$E$10="CWS",Q6035="Non-Lead",S6035="")),
(AND('[1]PWS Information'!$E$10="CWS",Q6035="Non-Lead",S6035="No")),
(AND('[1]PWS Information'!$E$10="CWS",Q6035="Non-Lead",S6035="Don't Know")),
(AND('[1]PWS Information'!$E$10="CWS",Q6035="Non-Lead", J6035="Non-Lead - Copper", S6035="Yes", L6035="Between 1989 and 2014")),
(AND('[1]PWS Information'!$E$10="CWS",Q6035="Non-Lead", J6035="Non-Lead - Copper", S6035="Yes", L6035="After 2014")),
(AND('[1]PWS Information'!$E$10="CWS",Q6035="Non-Lead", J6035="Non-Lead - Copper", S6035="Yes", L6035="Unknown")),
(AND('[1]PWS Information'!$E$10="CWS",Q6035="Non-Lead", N6035="Non-Lead - Copper", S6035="Yes", O6035="Between 1989 and 2014")),
(AND('[1]PWS Information'!$E$10="CWS",Q6035="Non-Lead", N6035="Non-Lead - Copper", S6035="Yes", O6035="After 2014")),
(AND('[1]PWS Information'!$E$10="CWS",Q6035="Non-Lead", N6035="Non-Lead - Copper", S6035="Yes", O6035="Unknown")),
(AND('[1]PWS Information'!$E$10="CWS",Q6035="Unknown")),
(AND('[1]PWS Information'!$E$10="NTNC",Q6035="Unknown")))),"Tier 5",
"")))))</f>
        <v>Tier 5</v>
      </c>
      <c r="Z6035" s="71"/>
      <c r="AA6035" s="71"/>
    </row>
    <row r="6036" spans="1:27" ht="57.6" x14ac:dyDescent="0.3">
      <c r="A6036" s="1"/>
      <c r="B6036" s="70">
        <v>6872911</v>
      </c>
      <c r="C6036" s="60" t="s">
        <v>2060</v>
      </c>
      <c r="D6036" s="61" t="s">
        <v>2061</v>
      </c>
      <c r="E6036" s="61" t="s">
        <v>128</v>
      </c>
      <c r="F6036" s="61">
        <v>78640</v>
      </c>
      <c r="G6036" s="62" t="s">
        <v>2064</v>
      </c>
      <c r="H6036" s="63">
        <v>29.968615</v>
      </c>
      <c r="I6036" s="64">
        <v>-97.854206000000005</v>
      </c>
      <c r="J6036" s="65" t="s">
        <v>50</v>
      </c>
      <c r="K6036" s="66" t="s">
        <v>51</v>
      </c>
      <c r="L6036" s="62" t="s">
        <v>52</v>
      </c>
      <c r="M6036" s="69"/>
      <c r="N6036" s="65" t="s">
        <v>50</v>
      </c>
      <c r="O6036" s="66" t="s">
        <v>52</v>
      </c>
      <c r="P6036" s="69"/>
      <c r="Q6036" s="55" t="str">
        <f t="shared" ref="Q6036:Q6099" si="94">IF((OR(J6036="Lead")),"Lead",
IF((OR(N6036="Lead")),"Lead",
IF((OR(J6036="Lead-lined galvanized")),"Lead",
IF((OR(N6036="Lead-lined galvanized")),"Lead",
IF((OR((AND(J6036="Unknown - Likely Lead",N6036="Galvanized")),
(AND(J6036="Unknown - Unlikely Lead",N6036="Galvanized")),
(AND(J6036="Unknown - Material Unknown",N6036="Galvanized")))),"Galvanized Requiring Replacement",
IF((OR((AND(J6036="Non-lead - Copper",K6036="Yes",N6036="Galvanized")),
(AND(J6036="Non-lead - Copper",K6036="Don't know",N6036="Galvanized")),
(AND(J6036="Non-lead - Copper",K6036="",N6036="Galvanized")),
(AND(J6036="Non-lead - Plastic",K6036="Yes",N6036="Galvanized")),
(AND(J6036="Non-lead - Plastic",K6036="Don't know",N6036="Galvanized")),
(AND(J6036="Non-lead - Plastic",K6036="",N6036="Galvanized")),
(AND(J6036="Non-lead",K6036="Yes",N6036="Galvanized")),
(AND(J6036="Non-lead",K6036="Don't know",N6036="Galvanized")),
(AND(J6036="Non-lead",K6036="",N6036="Galvanized")),
(AND(J6036="Non-lead - Other",K6036="Yes",N6036="Galvanized")),
(AND(J6036="Non-Lead - Other",K6036="Don't know",N6036="Galvanized")),
(AND(J6036="Galvanized",K6036="Yes",N6036="Galvanized")),
(AND(J6036="Galvanized",K6036="Don't know",N6036="Galvanized")),
(AND(J6036="Galvanized",K6036="",N6036="Galvanized")),
(AND(J6036="Non-Lead - Other",K6036="",N6036="Galvanized")))),"Galvanized Requiring Replacement",
IF((OR((AND(J6036="Non-lead - Copper",N6036="Non-lead - Copper")),
(AND(J6036="Non-lead - Copper",N6036="Non-lead - Plastic")),
(AND(J6036="Non-lead - Copper",N6036="Non-lead - Other")),
(AND(J6036="Non-lead - Copper",N6036="Non-lead")),
(AND(J6036="Non-lead - Plastic",N6036="Non-lead - Copper")),
(AND(J6036="Non-lead - Plastic",N6036="Non-lead - Plastic")),
(AND(J6036="Non-lead - Plastic",N6036="Non-lead - Other")),
(AND(J6036="Non-lead - Plastic",N6036="Non-lead")),
(AND(J6036="Non-lead",N6036="Non-lead - Copper")),
(AND(J6036="Non-lead",N6036="Non-lead - Plastic")),
(AND(J6036="Non-lead",N6036="Non-lead - Other")),
(AND(J6036="Non-lead",N6036="Non-lead")),
(AND(J6036="Non-lead - Other",N6036="Non-lead - Copper")),
(AND(J6036="Non-Lead - Other",N6036="Non-lead - Plastic")),
(AND(J6036="Non-Lead - Other",N6036="Non-lead")),
(AND(J6036="Non-Lead - Other",N6036="Non-lead - Other")))),"Non-Lead",
IF((OR((AND(J6036="Galvanized",N6036="Non-lead")),
(AND(J6036="Galvanized",N6036="Non-lead - Copper")),
(AND(J6036="Galvanized",N6036="Non-lead - Plastic")),
(AND(J6036="Galvanized",N6036="Non-lead")),
(AND(J6036="Galvanized",N6036="Non-lead - Other")))),"Non-Lead",
IF((OR((AND(J6036="Non-lead - Copper",K6036="No",N6036="Galvanized")),
(AND(J6036="Non-lead - Plastic",K6036="No",N6036="Galvanized")),
(AND(J6036="Non-lead",K6036="No",N6036="Galvanized")),
(AND(J6036="Galvanized",K6036="No",N6036="Galvanized")),
(AND(J6036="Non-lead - Other",K6036="No",N6036="Galvanized")))),"Non-lead",
IF((OR((AND(J6036="Unknown - Likely Lead",N6036="Unknown - Likely Lead")),
(AND(J6036="Unknown - Likely Lead",N6036="Unknown - Unlikely Lead")),
(AND(J6036="Unknown - Likely Lead",N6036="Unknown - Material Unknown")),
(AND(J6036="Unknown - Unlikely Lead",N6036="Unknown - Likely Lead")),
(AND(J6036="Unknown - Unlikely Lead",N6036="Unknown - Unlikely Lead")),
(AND(J6036="Unknown - Unlikely Lead",N6036="Unknown - Material Unknown")),
(AND(J6036="Unknown - Material Unknown",N6036="Unknown - Likely Lead")),
(AND(J6036="Unknown - Material Unknown",N6036="Unknown - Unlikely Lead")),
(AND(J6036="Unknown - Material Unknown",N6036="Unknown - Material Unknown")))),"Unknown",
IF((OR((AND(J6036="Unknown - Likely Lead",N6036="Non-lead - Copper")),
(AND(J6036="Unknown - Likely Lead",N6036="Non-lead - Plastic")),
(AND(J6036="Unknown - Likely Lead",N6036="Non-lead")),
(AND(J6036="Unknown - Likely Lead",N6036="Non-lead - Other")),
(AND(J6036="Unknown - Unlikely Lead",N6036="Non-lead - Copper")),
(AND(J6036="Unknown - Unlikely Lead",N6036="Non-lead - Plastic")),
(AND(J6036="Unknown - Unlikely Lead",N6036="Non-lead")),
(AND(J6036="Unknown - Unlikely Lead",N6036="Non-lead - Other")),
(AND(J6036="Unknown - Material Unknown",N6036="Non-lead - Copper")),
(AND(J6036="Unknown - Material Unknown",N6036="Non-lead - Plastic")),
(AND(J6036="Unknown - Material Unknown",N6036="Non-lead")),
(AND(J6036="Unknown - Material Unknown",N6036="Non-lead - Other")))),"Unknown",
IF((OR((AND(J6036="Non-lead - Copper",N6036="Unknown - Likely Lead")),
(AND(J6036="Non-lead - Copper",N6036="Unknown - Unlikely Lead")),
(AND(J6036="Non-lead - Copper",N6036="Unknown - Material Unknown")),
(AND(J6036="Non-lead - Plastic",N6036="Unknown - Likely Lead")),
(AND(J6036="Non-lead - Plastic",N6036="Unknown - Unlikely Lead")),
(AND(J6036="Non-lead - Plastic",N6036="Unknown - Material Unknown")),
(AND(J6036="Non-lead",N6036="Unknown - Likely Lead")),
(AND(J6036="Non-lead",N6036="Unknown - Unlikely Lead")),
(AND(J6036="Non-lead",N6036="Unknown - Material Unknown")),
(AND(J6036="Non-lead - Other",N6036="Unknown - Likely Lead")),
(AND(J6036="Non-Lead - Other",N6036="Unknown - Unlikely Lead")),
(AND(J6036="Non-Lead - Other",N6036="Unknown - Material Unknown")))),"Unknown",
IF((OR((AND(J6036="Galvanized",N6036="Unknown - Likely Lead")),
(AND(J6036="Galvanized",N6036="Unknown - Unlikely Lead")),
(AND(J6036="Galvanized",N6036="Unknown - Material Unknown")))),"Unknown",
IF((OR((AND(J6036="Galvanized",N6036="")))),"Galvanized Requiring Replacement",
IF((OR((AND(J6036="Non-lead - Copper",N6036="")),
(AND(J6036="Non-lead - Plastic",N6036="")),
(AND(J6036="Non-lead",N6036="")),
(AND(J6036="Non-lead - Other",N6036="")))),"Non-lead",
IF((OR((AND(J6036="Unknown - Likely Lead",N6036="")),
(AND(J6036="Unknown - Unlikely Lead",N6036="")),
(AND(J6036="Unknown - Material Unknown",N6036="")))),"Unknown",
""))))))))))))))))</f>
        <v>Non-Lead</v>
      </c>
      <c r="R6036" s="70" t="s">
        <v>51</v>
      </c>
      <c r="S6036" s="70" t="s">
        <v>51</v>
      </c>
      <c r="T6036" s="70"/>
      <c r="U6036" s="71" t="s">
        <v>284</v>
      </c>
      <c r="V6036" s="71" t="s">
        <v>51</v>
      </c>
      <c r="W6036" s="71" t="s">
        <v>51</v>
      </c>
      <c r="X6036" s="71" t="s">
        <v>51</v>
      </c>
      <c r="Y6036" s="72" t="str">
        <f>IF((OR((AND('[1]PWS Information'!$E$10="CWS",U6036="Single Family Residence",Q6036="Lead")),
(AND('[1]PWS Information'!$E$10="CWS",U6036="Multiple Family Residence",'[1]PWS Information'!$E$11="Yes",Q6036="Lead")),
(AND('[1]PWS Information'!$E$10="NTNC",Q6036="Lead")))),"Tier 1",
IF((OR((AND('[1]PWS Information'!$E$10="CWS",U6036="Multiple Family Residence",'[1]PWS Information'!$E$11="No",Q6036="Lead")),
(AND('[1]PWS Information'!$E$10="CWS",U6036="Other",Q6036="Lead")),
(AND('[1]PWS Information'!$E$10="CWS",U6036="Building",Q6036="Lead")))),"Tier 2",
IF((OR((AND('[1]PWS Information'!$E$10="CWS",U6036="Single Family Residence",Q6036="Galvanized Requiring Replacement")),
(AND('[1]PWS Information'!$E$10="CWS",U6036="Single Family Residence",Q6036="Galvanized Requiring Replacement",R6036="Yes")),
(AND('[1]PWS Information'!$E$10="NTNC",Q6036="Galvanized Requiring Replacement")),
(AND('[1]PWS Information'!$E$10="NTNC",U6036="Single Family Residence",R6036="Yes")))),"Tier 3",
IF((OR((AND('[1]PWS Information'!$E$10="CWS",U6036="Single Family Residence",S6036="Yes",Q6036="Non-Lead", J6036="Non-Lead - Copper",L6036="Before 1989")),
(AND('[1]PWS Information'!$E$10="CWS",U6036="Single Family Residence",S6036="Yes",Q6036="Non-Lead", N6036="Non-Lead - Copper",O6036="Before 1989")))),"Tier 4",
IF((OR((AND('[1]PWS Information'!$E$10="NTNC",Q6036="Non-Lead")),
(AND('[1]PWS Information'!$E$10="CWS",Q6036="Non-Lead",S6036="")),
(AND('[1]PWS Information'!$E$10="CWS",Q6036="Non-Lead",S6036="No")),
(AND('[1]PWS Information'!$E$10="CWS",Q6036="Non-Lead",S6036="Don't Know")),
(AND('[1]PWS Information'!$E$10="CWS",Q6036="Non-Lead", J6036="Non-Lead - Copper", S6036="Yes", L6036="Between 1989 and 2014")),
(AND('[1]PWS Information'!$E$10="CWS",Q6036="Non-Lead", J6036="Non-Lead - Copper", S6036="Yes", L6036="After 2014")),
(AND('[1]PWS Information'!$E$10="CWS",Q6036="Non-Lead", J6036="Non-Lead - Copper", S6036="Yes", L6036="Unknown")),
(AND('[1]PWS Information'!$E$10="CWS",Q6036="Non-Lead", N6036="Non-Lead - Copper", S6036="Yes", O6036="Between 1989 and 2014")),
(AND('[1]PWS Information'!$E$10="CWS",Q6036="Non-Lead", N6036="Non-Lead - Copper", S6036="Yes", O6036="After 2014")),
(AND('[1]PWS Information'!$E$10="CWS",Q6036="Non-Lead", N6036="Non-Lead - Copper", S6036="Yes", O6036="Unknown")),
(AND('[1]PWS Information'!$E$10="CWS",Q6036="Unknown")),
(AND('[1]PWS Information'!$E$10="NTNC",Q6036="Unknown")))),"Tier 5",
"")))))</f>
        <v>Tier 5</v>
      </c>
      <c r="Z6036" s="71"/>
      <c r="AA6036" s="71"/>
    </row>
    <row r="6037" spans="1:27" ht="57.6" x14ac:dyDescent="0.3">
      <c r="A6037" s="17"/>
      <c r="B6037" s="70">
        <v>6872911</v>
      </c>
      <c r="C6037" s="60" t="s">
        <v>2060</v>
      </c>
      <c r="D6037" s="61" t="s">
        <v>2061</v>
      </c>
      <c r="E6037" s="61" t="s">
        <v>128</v>
      </c>
      <c r="F6037" s="61">
        <v>78640</v>
      </c>
      <c r="G6037" s="62" t="s">
        <v>2064</v>
      </c>
      <c r="H6037" s="63">
        <v>29.968615</v>
      </c>
      <c r="I6037" s="64">
        <v>-97.854206000000005</v>
      </c>
      <c r="J6037" s="65" t="s">
        <v>50</v>
      </c>
      <c r="K6037" s="66" t="s">
        <v>51</v>
      </c>
      <c r="L6037" s="62" t="s">
        <v>52</v>
      </c>
      <c r="M6037" s="69"/>
      <c r="N6037" s="65" t="s">
        <v>50</v>
      </c>
      <c r="O6037" s="66" t="s">
        <v>52</v>
      </c>
      <c r="P6037" s="69"/>
      <c r="Q6037" s="55" t="str">
        <f t="shared" si="94"/>
        <v>Non-Lead</v>
      </c>
      <c r="R6037" s="70" t="s">
        <v>51</v>
      </c>
      <c r="S6037" s="70" t="s">
        <v>51</v>
      </c>
      <c r="T6037" s="70"/>
      <c r="U6037" s="71" t="s">
        <v>284</v>
      </c>
      <c r="V6037" s="71" t="s">
        <v>51</v>
      </c>
      <c r="W6037" s="71" t="s">
        <v>51</v>
      </c>
      <c r="X6037" s="71" t="s">
        <v>51</v>
      </c>
      <c r="Y6037" s="72" t="str">
        <f>IF((OR((AND('[1]PWS Information'!$E$10="CWS",U6037="Single Family Residence",Q6037="Lead")),
(AND('[1]PWS Information'!$E$10="CWS",U6037="Multiple Family Residence",'[1]PWS Information'!$E$11="Yes",Q6037="Lead")),
(AND('[1]PWS Information'!$E$10="NTNC",Q6037="Lead")))),"Tier 1",
IF((OR((AND('[1]PWS Information'!$E$10="CWS",U6037="Multiple Family Residence",'[1]PWS Information'!$E$11="No",Q6037="Lead")),
(AND('[1]PWS Information'!$E$10="CWS",U6037="Other",Q6037="Lead")),
(AND('[1]PWS Information'!$E$10="CWS",U6037="Building",Q6037="Lead")))),"Tier 2",
IF((OR((AND('[1]PWS Information'!$E$10="CWS",U6037="Single Family Residence",Q6037="Galvanized Requiring Replacement")),
(AND('[1]PWS Information'!$E$10="CWS",U6037="Single Family Residence",Q6037="Galvanized Requiring Replacement",R6037="Yes")),
(AND('[1]PWS Information'!$E$10="NTNC",Q6037="Galvanized Requiring Replacement")),
(AND('[1]PWS Information'!$E$10="NTNC",U6037="Single Family Residence",R6037="Yes")))),"Tier 3",
IF((OR((AND('[1]PWS Information'!$E$10="CWS",U6037="Single Family Residence",S6037="Yes",Q6037="Non-Lead", J6037="Non-Lead - Copper",L6037="Before 1989")),
(AND('[1]PWS Information'!$E$10="CWS",U6037="Single Family Residence",S6037="Yes",Q6037="Non-Lead", N6037="Non-Lead - Copper",O6037="Before 1989")))),"Tier 4",
IF((OR((AND('[1]PWS Information'!$E$10="NTNC",Q6037="Non-Lead")),
(AND('[1]PWS Information'!$E$10="CWS",Q6037="Non-Lead",S6037="")),
(AND('[1]PWS Information'!$E$10="CWS",Q6037="Non-Lead",S6037="No")),
(AND('[1]PWS Information'!$E$10="CWS",Q6037="Non-Lead",S6037="Don't Know")),
(AND('[1]PWS Information'!$E$10="CWS",Q6037="Non-Lead", J6037="Non-Lead - Copper", S6037="Yes", L6037="Between 1989 and 2014")),
(AND('[1]PWS Information'!$E$10="CWS",Q6037="Non-Lead", J6037="Non-Lead - Copper", S6037="Yes", L6037="After 2014")),
(AND('[1]PWS Information'!$E$10="CWS",Q6037="Non-Lead", J6037="Non-Lead - Copper", S6037="Yes", L6037="Unknown")),
(AND('[1]PWS Information'!$E$10="CWS",Q6037="Non-Lead", N6037="Non-Lead - Copper", S6037="Yes", O6037="Between 1989 and 2014")),
(AND('[1]PWS Information'!$E$10="CWS",Q6037="Non-Lead", N6037="Non-Lead - Copper", S6037="Yes", O6037="After 2014")),
(AND('[1]PWS Information'!$E$10="CWS",Q6037="Non-Lead", N6037="Non-Lead - Copper", S6037="Yes", O6037="Unknown")),
(AND('[1]PWS Information'!$E$10="CWS",Q6037="Unknown")),
(AND('[1]PWS Information'!$E$10="NTNC",Q6037="Unknown")))),"Tier 5",
"")))))</f>
        <v>Tier 5</v>
      </c>
      <c r="Z6037" s="71"/>
      <c r="AA6037" s="71"/>
    </row>
    <row r="6038" spans="1:27" ht="57.6" x14ac:dyDescent="0.3">
      <c r="A6038" s="1"/>
      <c r="B6038" s="70">
        <v>6872911</v>
      </c>
      <c r="C6038" s="60" t="s">
        <v>2060</v>
      </c>
      <c r="D6038" s="61" t="s">
        <v>2061</v>
      </c>
      <c r="E6038" s="61" t="s">
        <v>128</v>
      </c>
      <c r="F6038" s="61">
        <v>78640</v>
      </c>
      <c r="G6038" s="62" t="s">
        <v>2064</v>
      </c>
      <c r="H6038" s="63">
        <v>29.968615</v>
      </c>
      <c r="I6038" s="64">
        <v>-97.854206000000005</v>
      </c>
      <c r="J6038" s="65" t="s">
        <v>50</v>
      </c>
      <c r="K6038" s="66" t="s">
        <v>51</v>
      </c>
      <c r="L6038" s="62" t="s">
        <v>52</v>
      </c>
      <c r="M6038" s="69"/>
      <c r="N6038" s="65" t="s">
        <v>50</v>
      </c>
      <c r="O6038" s="66" t="s">
        <v>52</v>
      </c>
      <c r="P6038" s="69"/>
      <c r="Q6038" s="55" t="str">
        <f t="shared" si="94"/>
        <v>Non-Lead</v>
      </c>
      <c r="R6038" s="70" t="s">
        <v>51</v>
      </c>
      <c r="S6038" s="70" t="s">
        <v>51</v>
      </c>
      <c r="T6038" s="70"/>
      <c r="U6038" s="71" t="s">
        <v>284</v>
      </c>
      <c r="V6038" s="71" t="s">
        <v>51</v>
      </c>
      <c r="W6038" s="71" t="s">
        <v>51</v>
      </c>
      <c r="X6038" s="71" t="s">
        <v>51</v>
      </c>
      <c r="Y6038" s="72" t="str">
        <f>IF((OR((AND('[1]PWS Information'!$E$10="CWS",U6038="Single Family Residence",Q6038="Lead")),
(AND('[1]PWS Information'!$E$10="CWS",U6038="Multiple Family Residence",'[1]PWS Information'!$E$11="Yes",Q6038="Lead")),
(AND('[1]PWS Information'!$E$10="NTNC",Q6038="Lead")))),"Tier 1",
IF((OR((AND('[1]PWS Information'!$E$10="CWS",U6038="Multiple Family Residence",'[1]PWS Information'!$E$11="No",Q6038="Lead")),
(AND('[1]PWS Information'!$E$10="CWS",U6038="Other",Q6038="Lead")),
(AND('[1]PWS Information'!$E$10="CWS",U6038="Building",Q6038="Lead")))),"Tier 2",
IF((OR((AND('[1]PWS Information'!$E$10="CWS",U6038="Single Family Residence",Q6038="Galvanized Requiring Replacement")),
(AND('[1]PWS Information'!$E$10="CWS",U6038="Single Family Residence",Q6038="Galvanized Requiring Replacement",R6038="Yes")),
(AND('[1]PWS Information'!$E$10="NTNC",Q6038="Galvanized Requiring Replacement")),
(AND('[1]PWS Information'!$E$10="NTNC",U6038="Single Family Residence",R6038="Yes")))),"Tier 3",
IF((OR((AND('[1]PWS Information'!$E$10="CWS",U6038="Single Family Residence",S6038="Yes",Q6038="Non-Lead", J6038="Non-Lead - Copper",L6038="Before 1989")),
(AND('[1]PWS Information'!$E$10="CWS",U6038="Single Family Residence",S6038="Yes",Q6038="Non-Lead", N6038="Non-Lead - Copper",O6038="Before 1989")))),"Tier 4",
IF((OR((AND('[1]PWS Information'!$E$10="NTNC",Q6038="Non-Lead")),
(AND('[1]PWS Information'!$E$10="CWS",Q6038="Non-Lead",S6038="")),
(AND('[1]PWS Information'!$E$10="CWS",Q6038="Non-Lead",S6038="No")),
(AND('[1]PWS Information'!$E$10="CWS",Q6038="Non-Lead",S6038="Don't Know")),
(AND('[1]PWS Information'!$E$10="CWS",Q6038="Non-Lead", J6038="Non-Lead - Copper", S6038="Yes", L6038="Between 1989 and 2014")),
(AND('[1]PWS Information'!$E$10="CWS",Q6038="Non-Lead", J6038="Non-Lead - Copper", S6038="Yes", L6038="After 2014")),
(AND('[1]PWS Information'!$E$10="CWS",Q6038="Non-Lead", J6038="Non-Lead - Copper", S6038="Yes", L6038="Unknown")),
(AND('[1]PWS Information'!$E$10="CWS",Q6038="Non-Lead", N6038="Non-Lead - Copper", S6038="Yes", O6038="Between 1989 and 2014")),
(AND('[1]PWS Information'!$E$10="CWS",Q6038="Non-Lead", N6038="Non-Lead - Copper", S6038="Yes", O6038="After 2014")),
(AND('[1]PWS Information'!$E$10="CWS",Q6038="Non-Lead", N6038="Non-Lead - Copper", S6038="Yes", O6038="Unknown")),
(AND('[1]PWS Information'!$E$10="CWS",Q6038="Unknown")),
(AND('[1]PWS Information'!$E$10="NTNC",Q6038="Unknown")))),"Tier 5",
"")))))</f>
        <v>Tier 5</v>
      </c>
      <c r="Z6038" s="71"/>
      <c r="AA6038" s="71"/>
    </row>
    <row r="6039" spans="1:27" ht="57.6" x14ac:dyDescent="0.3">
      <c r="A6039" s="1"/>
      <c r="B6039" s="70">
        <v>6872911</v>
      </c>
      <c r="C6039" s="60" t="s">
        <v>2060</v>
      </c>
      <c r="D6039" s="61" t="s">
        <v>2061</v>
      </c>
      <c r="E6039" s="61" t="s">
        <v>128</v>
      </c>
      <c r="F6039" s="61">
        <v>78640</v>
      </c>
      <c r="G6039" s="62" t="s">
        <v>2064</v>
      </c>
      <c r="H6039" s="63">
        <v>29.968615</v>
      </c>
      <c r="I6039" s="64">
        <v>-97.854206000000005</v>
      </c>
      <c r="J6039" s="65" t="s">
        <v>50</v>
      </c>
      <c r="K6039" s="66" t="s">
        <v>51</v>
      </c>
      <c r="L6039" s="62" t="s">
        <v>52</v>
      </c>
      <c r="M6039" s="69"/>
      <c r="N6039" s="65" t="s">
        <v>50</v>
      </c>
      <c r="O6039" s="66" t="s">
        <v>52</v>
      </c>
      <c r="P6039" s="69"/>
      <c r="Q6039" s="55" t="str">
        <f t="shared" si="94"/>
        <v>Non-Lead</v>
      </c>
      <c r="R6039" s="70" t="s">
        <v>51</v>
      </c>
      <c r="S6039" s="70" t="s">
        <v>51</v>
      </c>
      <c r="T6039" s="70"/>
      <c r="U6039" s="71" t="s">
        <v>284</v>
      </c>
      <c r="V6039" s="71" t="s">
        <v>51</v>
      </c>
      <c r="W6039" s="71" t="s">
        <v>51</v>
      </c>
      <c r="X6039" s="71" t="s">
        <v>51</v>
      </c>
      <c r="Y6039" s="72" t="str">
        <f>IF((OR((AND('[1]PWS Information'!$E$10="CWS",U6039="Single Family Residence",Q6039="Lead")),
(AND('[1]PWS Information'!$E$10="CWS",U6039="Multiple Family Residence",'[1]PWS Information'!$E$11="Yes",Q6039="Lead")),
(AND('[1]PWS Information'!$E$10="NTNC",Q6039="Lead")))),"Tier 1",
IF((OR((AND('[1]PWS Information'!$E$10="CWS",U6039="Multiple Family Residence",'[1]PWS Information'!$E$11="No",Q6039="Lead")),
(AND('[1]PWS Information'!$E$10="CWS",U6039="Other",Q6039="Lead")),
(AND('[1]PWS Information'!$E$10="CWS",U6039="Building",Q6039="Lead")))),"Tier 2",
IF((OR((AND('[1]PWS Information'!$E$10="CWS",U6039="Single Family Residence",Q6039="Galvanized Requiring Replacement")),
(AND('[1]PWS Information'!$E$10="CWS",U6039="Single Family Residence",Q6039="Galvanized Requiring Replacement",R6039="Yes")),
(AND('[1]PWS Information'!$E$10="NTNC",Q6039="Galvanized Requiring Replacement")),
(AND('[1]PWS Information'!$E$10="NTNC",U6039="Single Family Residence",R6039="Yes")))),"Tier 3",
IF((OR((AND('[1]PWS Information'!$E$10="CWS",U6039="Single Family Residence",S6039="Yes",Q6039="Non-Lead", J6039="Non-Lead - Copper",L6039="Before 1989")),
(AND('[1]PWS Information'!$E$10="CWS",U6039="Single Family Residence",S6039="Yes",Q6039="Non-Lead", N6039="Non-Lead - Copper",O6039="Before 1989")))),"Tier 4",
IF((OR((AND('[1]PWS Information'!$E$10="NTNC",Q6039="Non-Lead")),
(AND('[1]PWS Information'!$E$10="CWS",Q6039="Non-Lead",S6039="")),
(AND('[1]PWS Information'!$E$10="CWS",Q6039="Non-Lead",S6039="No")),
(AND('[1]PWS Information'!$E$10="CWS",Q6039="Non-Lead",S6039="Don't Know")),
(AND('[1]PWS Information'!$E$10="CWS",Q6039="Non-Lead", J6039="Non-Lead - Copper", S6039="Yes", L6039="Between 1989 and 2014")),
(AND('[1]PWS Information'!$E$10="CWS",Q6039="Non-Lead", J6039="Non-Lead - Copper", S6039="Yes", L6039="After 2014")),
(AND('[1]PWS Information'!$E$10="CWS",Q6039="Non-Lead", J6039="Non-Lead - Copper", S6039="Yes", L6039="Unknown")),
(AND('[1]PWS Information'!$E$10="CWS",Q6039="Non-Lead", N6039="Non-Lead - Copper", S6039="Yes", O6039="Between 1989 and 2014")),
(AND('[1]PWS Information'!$E$10="CWS",Q6039="Non-Lead", N6039="Non-Lead - Copper", S6039="Yes", O6039="After 2014")),
(AND('[1]PWS Information'!$E$10="CWS",Q6039="Non-Lead", N6039="Non-Lead - Copper", S6039="Yes", O6039="Unknown")),
(AND('[1]PWS Information'!$E$10="CWS",Q6039="Unknown")),
(AND('[1]PWS Information'!$E$10="NTNC",Q6039="Unknown")))),"Tier 5",
"")))))</f>
        <v>Tier 5</v>
      </c>
      <c r="Z6039" s="71"/>
      <c r="AA6039" s="71"/>
    </row>
    <row r="6040" spans="1:27" ht="57.6" x14ac:dyDescent="0.3">
      <c r="A6040" s="1"/>
      <c r="B6040" s="70">
        <v>6872911</v>
      </c>
      <c r="C6040" s="60" t="s">
        <v>2060</v>
      </c>
      <c r="D6040" s="61" t="s">
        <v>2061</v>
      </c>
      <c r="E6040" s="61" t="s">
        <v>128</v>
      </c>
      <c r="F6040" s="61">
        <v>78640</v>
      </c>
      <c r="G6040" s="62" t="s">
        <v>2064</v>
      </c>
      <c r="H6040" s="63">
        <v>29.968615</v>
      </c>
      <c r="I6040" s="64">
        <v>-97.854206000000005</v>
      </c>
      <c r="J6040" s="65" t="s">
        <v>50</v>
      </c>
      <c r="K6040" s="66" t="s">
        <v>51</v>
      </c>
      <c r="L6040" s="62" t="s">
        <v>52</v>
      </c>
      <c r="M6040" s="69"/>
      <c r="N6040" s="65" t="s">
        <v>50</v>
      </c>
      <c r="O6040" s="66" t="s">
        <v>52</v>
      </c>
      <c r="P6040" s="69"/>
      <c r="Q6040" s="55" t="str">
        <f t="shared" si="94"/>
        <v>Non-Lead</v>
      </c>
      <c r="R6040" s="70" t="s">
        <v>51</v>
      </c>
      <c r="S6040" s="70" t="s">
        <v>51</v>
      </c>
      <c r="T6040" s="70"/>
      <c r="U6040" s="71" t="s">
        <v>284</v>
      </c>
      <c r="V6040" s="71" t="s">
        <v>51</v>
      </c>
      <c r="W6040" s="71" t="s">
        <v>51</v>
      </c>
      <c r="X6040" s="71" t="s">
        <v>51</v>
      </c>
      <c r="Y6040" s="72" t="str">
        <f>IF((OR((AND('[1]PWS Information'!$E$10="CWS",U6040="Single Family Residence",Q6040="Lead")),
(AND('[1]PWS Information'!$E$10="CWS",U6040="Multiple Family Residence",'[1]PWS Information'!$E$11="Yes",Q6040="Lead")),
(AND('[1]PWS Information'!$E$10="NTNC",Q6040="Lead")))),"Tier 1",
IF((OR((AND('[1]PWS Information'!$E$10="CWS",U6040="Multiple Family Residence",'[1]PWS Information'!$E$11="No",Q6040="Lead")),
(AND('[1]PWS Information'!$E$10="CWS",U6040="Other",Q6040="Lead")),
(AND('[1]PWS Information'!$E$10="CWS",U6040="Building",Q6040="Lead")))),"Tier 2",
IF((OR((AND('[1]PWS Information'!$E$10="CWS",U6040="Single Family Residence",Q6040="Galvanized Requiring Replacement")),
(AND('[1]PWS Information'!$E$10="CWS",U6040="Single Family Residence",Q6040="Galvanized Requiring Replacement",R6040="Yes")),
(AND('[1]PWS Information'!$E$10="NTNC",Q6040="Galvanized Requiring Replacement")),
(AND('[1]PWS Information'!$E$10="NTNC",U6040="Single Family Residence",R6040="Yes")))),"Tier 3",
IF((OR((AND('[1]PWS Information'!$E$10="CWS",U6040="Single Family Residence",S6040="Yes",Q6040="Non-Lead", J6040="Non-Lead - Copper",L6040="Before 1989")),
(AND('[1]PWS Information'!$E$10="CWS",U6040="Single Family Residence",S6040="Yes",Q6040="Non-Lead", N6040="Non-Lead - Copper",O6040="Before 1989")))),"Tier 4",
IF((OR((AND('[1]PWS Information'!$E$10="NTNC",Q6040="Non-Lead")),
(AND('[1]PWS Information'!$E$10="CWS",Q6040="Non-Lead",S6040="")),
(AND('[1]PWS Information'!$E$10="CWS",Q6040="Non-Lead",S6040="No")),
(AND('[1]PWS Information'!$E$10="CWS",Q6040="Non-Lead",S6040="Don't Know")),
(AND('[1]PWS Information'!$E$10="CWS",Q6040="Non-Lead", J6040="Non-Lead - Copper", S6040="Yes", L6040="Between 1989 and 2014")),
(AND('[1]PWS Information'!$E$10="CWS",Q6040="Non-Lead", J6040="Non-Lead - Copper", S6040="Yes", L6040="After 2014")),
(AND('[1]PWS Information'!$E$10="CWS",Q6040="Non-Lead", J6040="Non-Lead - Copper", S6040="Yes", L6040="Unknown")),
(AND('[1]PWS Information'!$E$10="CWS",Q6040="Non-Lead", N6040="Non-Lead - Copper", S6040="Yes", O6040="Between 1989 and 2014")),
(AND('[1]PWS Information'!$E$10="CWS",Q6040="Non-Lead", N6040="Non-Lead - Copper", S6040="Yes", O6040="After 2014")),
(AND('[1]PWS Information'!$E$10="CWS",Q6040="Non-Lead", N6040="Non-Lead - Copper", S6040="Yes", O6040="Unknown")),
(AND('[1]PWS Information'!$E$10="CWS",Q6040="Unknown")),
(AND('[1]PWS Information'!$E$10="NTNC",Q6040="Unknown")))),"Tier 5",
"")))))</f>
        <v>Tier 5</v>
      </c>
      <c r="Z6040" s="71"/>
      <c r="AA6040" s="71"/>
    </row>
    <row r="6041" spans="1:27" ht="57.6" x14ac:dyDescent="0.3">
      <c r="A6041" s="17"/>
      <c r="B6041" s="70">
        <v>6872911</v>
      </c>
      <c r="C6041" s="60" t="s">
        <v>2060</v>
      </c>
      <c r="D6041" s="61" t="s">
        <v>2061</v>
      </c>
      <c r="E6041" s="61" t="s">
        <v>128</v>
      </c>
      <c r="F6041" s="61">
        <v>78640</v>
      </c>
      <c r="G6041" s="62" t="s">
        <v>2064</v>
      </c>
      <c r="H6041" s="63">
        <v>29.968615</v>
      </c>
      <c r="I6041" s="64">
        <v>-97.854206000000005</v>
      </c>
      <c r="J6041" s="65" t="s">
        <v>50</v>
      </c>
      <c r="K6041" s="66" t="s">
        <v>51</v>
      </c>
      <c r="L6041" s="62" t="s">
        <v>52</v>
      </c>
      <c r="M6041" s="69"/>
      <c r="N6041" s="65" t="s">
        <v>50</v>
      </c>
      <c r="O6041" s="66" t="s">
        <v>52</v>
      </c>
      <c r="P6041" s="69"/>
      <c r="Q6041" s="55" t="str">
        <f t="shared" si="94"/>
        <v>Non-Lead</v>
      </c>
      <c r="R6041" s="70" t="s">
        <v>51</v>
      </c>
      <c r="S6041" s="70" t="s">
        <v>51</v>
      </c>
      <c r="T6041" s="70"/>
      <c r="U6041" s="71" t="s">
        <v>284</v>
      </c>
      <c r="V6041" s="71" t="s">
        <v>51</v>
      </c>
      <c r="W6041" s="71" t="s">
        <v>51</v>
      </c>
      <c r="X6041" s="71" t="s">
        <v>51</v>
      </c>
      <c r="Y6041" s="72" t="str">
        <f>IF((OR((AND('[1]PWS Information'!$E$10="CWS",U6041="Single Family Residence",Q6041="Lead")),
(AND('[1]PWS Information'!$E$10="CWS",U6041="Multiple Family Residence",'[1]PWS Information'!$E$11="Yes",Q6041="Lead")),
(AND('[1]PWS Information'!$E$10="NTNC",Q6041="Lead")))),"Tier 1",
IF((OR((AND('[1]PWS Information'!$E$10="CWS",U6041="Multiple Family Residence",'[1]PWS Information'!$E$11="No",Q6041="Lead")),
(AND('[1]PWS Information'!$E$10="CWS",U6041="Other",Q6041="Lead")),
(AND('[1]PWS Information'!$E$10="CWS",U6041="Building",Q6041="Lead")))),"Tier 2",
IF((OR((AND('[1]PWS Information'!$E$10="CWS",U6041="Single Family Residence",Q6041="Galvanized Requiring Replacement")),
(AND('[1]PWS Information'!$E$10="CWS",U6041="Single Family Residence",Q6041="Galvanized Requiring Replacement",R6041="Yes")),
(AND('[1]PWS Information'!$E$10="NTNC",Q6041="Galvanized Requiring Replacement")),
(AND('[1]PWS Information'!$E$10="NTNC",U6041="Single Family Residence",R6041="Yes")))),"Tier 3",
IF((OR((AND('[1]PWS Information'!$E$10="CWS",U6041="Single Family Residence",S6041="Yes",Q6041="Non-Lead", J6041="Non-Lead - Copper",L6041="Before 1989")),
(AND('[1]PWS Information'!$E$10="CWS",U6041="Single Family Residence",S6041="Yes",Q6041="Non-Lead", N6041="Non-Lead - Copper",O6041="Before 1989")))),"Tier 4",
IF((OR((AND('[1]PWS Information'!$E$10="NTNC",Q6041="Non-Lead")),
(AND('[1]PWS Information'!$E$10="CWS",Q6041="Non-Lead",S6041="")),
(AND('[1]PWS Information'!$E$10="CWS",Q6041="Non-Lead",S6041="No")),
(AND('[1]PWS Information'!$E$10="CWS",Q6041="Non-Lead",S6041="Don't Know")),
(AND('[1]PWS Information'!$E$10="CWS",Q6041="Non-Lead", J6041="Non-Lead - Copper", S6041="Yes", L6041="Between 1989 and 2014")),
(AND('[1]PWS Information'!$E$10="CWS",Q6041="Non-Lead", J6041="Non-Lead - Copper", S6041="Yes", L6041="After 2014")),
(AND('[1]PWS Information'!$E$10="CWS",Q6041="Non-Lead", J6041="Non-Lead - Copper", S6041="Yes", L6041="Unknown")),
(AND('[1]PWS Information'!$E$10="CWS",Q6041="Non-Lead", N6041="Non-Lead - Copper", S6041="Yes", O6041="Between 1989 and 2014")),
(AND('[1]PWS Information'!$E$10="CWS",Q6041="Non-Lead", N6041="Non-Lead - Copper", S6041="Yes", O6041="After 2014")),
(AND('[1]PWS Information'!$E$10="CWS",Q6041="Non-Lead", N6041="Non-Lead - Copper", S6041="Yes", O6041="Unknown")),
(AND('[1]PWS Information'!$E$10="CWS",Q6041="Unknown")),
(AND('[1]PWS Information'!$E$10="NTNC",Q6041="Unknown")))),"Tier 5",
"")))))</f>
        <v>Tier 5</v>
      </c>
      <c r="Z6041" s="71"/>
      <c r="AA6041" s="71"/>
    </row>
    <row r="6042" spans="1:27" ht="57.6" x14ac:dyDescent="0.3">
      <c r="A6042" s="1"/>
      <c r="B6042" s="70">
        <v>6872911</v>
      </c>
      <c r="C6042" s="60" t="s">
        <v>2060</v>
      </c>
      <c r="D6042" s="61" t="s">
        <v>2061</v>
      </c>
      <c r="E6042" s="61" t="s">
        <v>128</v>
      </c>
      <c r="F6042" s="61">
        <v>78640</v>
      </c>
      <c r="G6042" s="62" t="s">
        <v>2064</v>
      </c>
      <c r="H6042" s="63">
        <v>29.968615</v>
      </c>
      <c r="I6042" s="64">
        <v>-97.854206000000005</v>
      </c>
      <c r="J6042" s="65" t="s">
        <v>50</v>
      </c>
      <c r="K6042" s="66" t="s">
        <v>51</v>
      </c>
      <c r="L6042" s="62" t="s">
        <v>52</v>
      </c>
      <c r="M6042" s="69"/>
      <c r="N6042" s="65" t="s">
        <v>50</v>
      </c>
      <c r="O6042" s="66" t="s">
        <v>52</v>
      </c>
      <c r="P6042" s="69"/>
      <c r="Q6042" s="55" t="str">
        <f t="shared" si="94"/>
        <v>Non-Lead</v>
      </c>
      <c r="R6042" s="70" t="s">
        <v>51</v>
      </c>
      <c r="S6042" s="70" t="s">
        <v>51</v>
      </c>
      <c r="T6042" s="70"/>
      <c r="U6042" s="71" t="s">
        <v>284</v>
      </c>
      <c r="V6042" s="71" t="s">
        <v>51</v>
      </c>
      <c r="W6042" s="71" t="s">
        <v>51</v>
      </c>
      <c r="X6042" s="71" t="s">
        <v>51</v>
      </c>
      <c r="Y6042" s="72" t="str">
        <f>IF((OR((AND('[1]PWS Information'!$E$10="CWS",U6042="Single Family Residence",Q6042="Lead")),
(AND('[1]PWS Information'!$E$10="CWS",U6042="Multiple Family Residence",'[1]PWS Information'!$E$11="Yes",Q6042="Lead")),
(AND('[1]PWS Information'!$E$10="NTNC",Q6042="Lead")))),"Tier 1",
IF((OR((AND('[1]PWS Information'!$E$10="CWS",U6042="Multiple Family Residence",'[1]PWS Information'!$E$11="No",Q6042="Lead")),
(AND('[1]PWS Information'!$E$10="CWS",U6042="Other",Q6042="Lead")),
(AND('[1]PWS Information'!$E$10="CWS",U6042="Building",Q6042="Lead")))),"Tier 2",
IF((OR((AND('[1]PWS Information'!$E$10="CWS",U6042="Single Family Residence",Q6042="Galvanized Requiring Replacement")),
(AND('[1]PWS Information'!$E$10="CWS",U6042="Single Family Residence",Q6042="Galvanized Requiring Replacement",R6042="Yes")),
(AND('[1]PWS Information'!$E$10="NTNC",Q6042="Galvanized Requiring Replacement")),
(AND('[1]PWS Information'!$E$10="NTNC",U6042="Single Family Residence",R6042="Yes")))),"Tier 3",
IF((OR((AND('[1]PWS Information'!$E$10="CWS",U6042="Single Family Residence",S6042="Yes",Q6042="Non-Lead", J6042="Non-Lead - Copper",L6042="Before 1989")),
(AND('[1]PWS Information'!$E$10="CWS",U6042="Single Family Residence",S6042="Yes",Q6042="Non-Lead", N6042="Non-Lead - Copper",O6042="Before 1989")))),"Tier 4",
IF((OR((AND('[1]PWS Information'!$E$10="NTNC",Q6042="Non-Lead")),
(AND('[1]PWS Information'!$E$10="CWS",Q6042="Non-Lead",S6042="")),
(AND('[1]PWS Information'!$E$10="CWS",Q6042="Non-Lead",S6042="No")),
(AND('[1]PWS Information'!$E$10="CWS",Q6042="Non-Lead",S6042="Don't Know")),
(AND('[1]PWS Information'!$E$10="CWS",Q6042="Non-Lead", J6042="Non-Lead - Copper", S6042="Yes", L6042="Between 1989 and 2014")),
(AND('[1]PWS Information'!$E$10="CWS",Q6042="Non-Lead", J6042="Non-Lead - Copper", S6042="Yes", L6042="After 2014")),
(AND('[1]PWS Information'!$E$10="CWS",Q6042="Non-Lead", J6042="Non-Lead - Copper", S6042="Yes", L6042="Unknown")),
(AND('[1]PWS Information'!$E$10="CWS",Q6042="Non-Lead", N6042="Non-Lead - Copper", S6042="Yes", O6042="Between 1989 and 2014")),
(AND('[1]PWS Information'!$E$10="CWS",Q6042="Non-Lead", N6042="Non-Lead - Copper", S6042="Yes", O6042="After 2014")),
(AND('[1]PWS Information'!$E$10="CWS",Q6042="Non-Lead", N6042="Non-Lead - Copper", S6042="Yes", O6042="Unknown")),
(AND('[1]PWS Information'!$E$10="CWS",Q6042="Unknown")),
(AND('[1]PWS Information'!$E$10="NTNC",Q6042="Unknown")))),"Tier 5",
"")))))</f>
        <v>Tier 5</v>
      </c>
      <c r="Z6042" s="71"/>
      <c r="AA6042" s="71"/>
    </row>
    <row r="6043" spans="1:27" ht="57.6" x14ac:dyDescent="0.3">
      <c r="A6043" s="1"/>
      <c r="B6043" s="70">
        <v>6872911</v>
      </c>
      <c r="C6043" s="60" t="s">
        <v>2060</v>
      </c>
      <c r="D6043" s="61" t="s">
        <v>2061</v>
      </c>
      <c r="E6043" s="61" t="s">
        <v>128</v>
      </c>
      <c r="F6043" s="61">
        <v>78640</v>
      </c>
      <c r="G6043" s="62" t="s">
        <v>2064</v>
      </c>
      <c r="H6043" s="63">
        <v>29.968615</v>
      </c>
      <c r="I6043" s="64">
        <v>-97.854206000000005</v>
      </c>
      <c r="J6043" s="65" t="s">
        <v>50</v>
      </c>
      <c r="K6043" s="66" t="s">
        <v>51</v>
      </c>
      <c r="L6043" s="62" t="s">
        <v>52</v>
      </c>
      <c r="M6043" s="69"/>
      <c r="N6043" s="65" t="s">
        <v>50</v>
      </c>
      <c r="O6043" s="66" t="s">
        <v>52</v>
      </c>
      <c r="P6043" s="69"/>
      <c r="Q6043" s="55" t="str">
        <f t="shared" si="94"/>
        <v>Non-Lead</v>
      </c>
      <c r="R6043" s="70" t="s">
        <v>51</v>
      </c>
      <c r="S6043" s="70" t="s">
        <v>51</v>
      </c>
      <c r="T6043" s="70"/>
      <c r="U6043" s="71" t="s">
        <v>284</v>
      </c>
      <c r="V6043" s="71" t="s">
        <v>51</v>
      </c>
      <c r="W6043" s="71" t="s">
        <v>51</v>
      </c>
      <c r="X6043" s="71" t="s">
        <v>51</v>
      </c>
      <c r="Y6043" s="72" t="str">
        <f>IF((OR((AND('[1]PWS Information'!$E$10="CWS",U6043="Single Family Residence",Q6043="Lead")),
(AND('[1]PWS Information'!$E$10="CWS",U6043="Multiple Family Residence",'[1]PWS Information'!$E$11="Yes",Q6043="Lead")),
(AND('[1]PWS Information'!$E$10="NTNC",Q6043="Lead")))),"Tier 1",
IF((OR((AND('[1]PWS Information'!$E$10="CWS",U6043="Multiple Family Residence",'[1]PWS Information'!$E$11="No",Q6043="Lead")),
(AND('[1]PWS Information'!$E$10="CWS",U6043="Other",Q6043="Lead")),
(AND('[1]PWS Information'!$E$10="CWS",U6043="Building",Q6043="Lead")))),"Tier 2",
IF((OR((AND('[1]PWS Information'!$E$10="CWS",U6043="Single Family Residence",Q6043="Galvanized Requiring Replacement")),
(AND('[1]PWS Information'!$E$10="CWS",U6043="Single Family Residence",Q6043="Galvanized Requiring Replacement",R6043="Yes")),
(AND('[1]PWS Information'!$E$10="NTNC",Q6043="Galvanized Requiring Replacement")),
(AND('[1]PWS Information'!$E$10="NTNC",U6043="Single Family Residence",R6043="Yes")))),"Tier 3",
IF((OR((AND('[1]PWS Information'!$E$10="CWS",U6043="Single Family Residence",S6043="Yes",Q6043="Non-Lead", J6043="Non-Lead - Copper",L6043="Before 1989")),
(AND('[1]PWS Information'!$E$10="CWS",U6043="Single Family Residence",S6043="Yes",Q6043="Non-Lead", N6043="Non-Lead - Copper",O6043="Before 1989")))),"Tier 4",
IF((OR((AND('[1]PWS Information'!$E$10="NTNC",Q6043="Non-Lead")),
(AND('[1]PWS Information'!$E$10="CWS",Q6043="Non-Lead",S6043="")),
(AND('[1]PWS Information'!$E$10="CWS",Q6043="Non-Lead",S6043="No")),
(AND('[1]PWS Information'!$E$10="CWS",Q6043="Non-Lead",S6043="Don't Know")),
(AND('[1]PWS Information'!$E$10="CWS",Q6043="Non-Lead", J6043="Non-Lead - Copper", S6043="Yes", L6043="Between 1989 and 2014")),
(AND('[1]PWS Information'!$E$10="CWS",Q6043="Non-Lead", J6043="Non-Lead - Copper", S6043="Yes", L6043="After 2014")),
(AND('[1]PWS Information'!$E$10="CWS",Q6043="Non-Lead", J6043="Non-Lead - Copper", S6043="Yes", L6043="Unknown")),
(AND('[1]PWS Information'!$E$10="CWS",Q6043="Non-Lead", N6043="Non-Lead - Copper", S6043="Yes", O6043="Between 1989 and 2014")),
(AND('[1]PWS Information'!$E$10="CWS",Q6043="Non-Lead", N6043="Non-Lead - Copper", S6043="Yes", O6043="After 2014")),
(AND('[1]PWS Information'!$E$10="CWS",Q6043="Non-Lead", N6043="Non-Lead - Copper", S6043="Yes", O6043="Unknown")),
(AND('[1]PWS Information'!$E$10="CWS",Q6043="Unknown")),
(AND('[1]PWS Information'!$E$10="NTNC",Q6043="Unknown")))),"Tier 5",
"")))))</f>
        <v>Tier 5</v>
      </c>
      <c r="Z6043" s="71"/>
      <c r="AA6043" s="71"/>
    </row>
    <row r="6044" spans="1:27" ht="57.6" x14ac:dyDescent="0.3">
      <c r="A6044" s="1"/>
      <c r="B6044" s="70">
        <v>6872911</v>
      </c>
      <c r="C6044" s="60" t="s">
        <v>2060</v>
      </c>
      <c r="D6044" s="61" t="s">
        <v>2061</v>
      </c>
      <c r="E6044" s="61" t="s">
        <v>128</v>
      </c>
      <c r="F6044" s="61">
        <v>78640</v>
      </c>
      <c r="G6044" s="62" t="s">
        <v>2064</v>
      </c>
      <c r="H6044" s="63">
        <v>29.968615</v>
      </c>
      <c r="I6044" s="64">
        <v>-97.854206000000005</v>
      </c>
      <c r="J6044" s="65" t="s">
        <v>50</v>
      </c>
      <c r="K6044" s="66" t="s">
        <v>51</v>
      </c>
      <c r="L6044" s="62" t="s">
        <v>52</v>
      </c>
      <c r="M6044" s="69"/>
      <c r="N6044" s="65" t="s">
        <v>50</v>
      </c>
      <c r="O6044" s="66" t="s">
        <v>52</v>
      </c>
      <c r="P6044" s="69"/>
      <c r="Q6044" s="55" t="str">
        <f t="shared" si="94"/>
        <v>Non-Lead</v>
      </c>
      <c r="R6044" s="70" t="s">
        <v>51</v>
      </c>
      <c r="S6044" s="70" t="s">
        <v>51</v>
      </c>
      <c r="T6044" s="70"/>
      <c r="U6044" s="71" t="s">
        <v>284</v>
      </c>
      <c r="V6044" s="71" t="s">
        <v>51</v>
      </c>
      <c r="W6044" s="71" t="s">
        <v>51</v>
      </c>
      <c r="X6044" s="71" t="s">
        <v>51</v>
      </c>
      <c r="Y6044" s="72" t="str">
        <f>IF((OR((AND('[1]PWS Information'!$E$10="CWS",U6044="Single Family Residence",Q6044="Lead")),
(AND('[1]PWS Information'!$E$10="CWS",U6044="Multiple Family Residence",'[1]PWS Information'!$E$11="Yes",Q6044="Lead")),
(AND('[1]PWS Information'!$E$10="NTNC",Q6044="Lead")))),"Tier 1",
IF((OR((AND('[1]PWS Information'!$E$10="CWS",U6044="Multiple Family Residence",'[1]PWS Information'!$E$11="No",Q6044="Lead")),
(AND('[1]PWS Information'!$E$10="CWS",U6044="Other",Q6044="Lead")),
(AND('[1]PWS Information'!$E$10="CWS",U6044="Building",Q6044="Lead")))),"Tier 2",
IF((OR((AND('[1]PWS Information'!$E$10="CWS",U6044="Single Family Residence",Q6044="Galvanized Requiring Replacement")),
(AND('[1]PWS Information'!$E$10="CWS",U6044="Single Family Residence",Q6044="Galvanized Requiring Replacement",R6044="Yes")),
(AND('[1]PWS Information'!$E$10="NTNC",Q6044="Galvanized Requiring Replacement")),
(AND('[1]PWS Information'!$E$10="NTNC",U6044="Single Family Residence",R6044="Yes")))),"Tier 3",
IF((OR((AND('[1]PWS Information'!$E$10="CWS",U6044="Single Family Residence",S6044="Yes",Q6044="Non-Lead", J6044="Non-Lead - Copper",L6044="Before 1989")),
(AND('[1]PWS Information'!$E$10="CWS",U6044="Single Family Residence",S6044="Yes",Q6044="Non-Lead", N6044="Non-Lead - Copper",O6044="Before 1989")))),"Tier 4",
IF((OR((AND('[1]PWS Information'!$E$10="NTNC",Q6044="Non-Lead")),
(AND('[1]PWS Information'!$E$10="CWS",Q6044="Non-Lead",S6044="")),
(AND('[1]PWS Information'!$E$10="CWS",Q6044="Non-Lead",S6044="No")),
(AND('[1]PWS Information'!$E$10="CWS",Q6044="Non-Lead",S6044="Don't Know")),
(AND('[1]PWS Information'!$E$10="CWS",Q6044="Non-Lead", J6044="Non-Lead - Copper", S6044="Yes", L6044="Between 1989 and 2014")),
(AND('[1]PWS Information'!$E$10="CWS",Q6044="Non-Lead", J6044="Non-Lead - Copper", S6044="Yes", L6044="After 2014")),
(AND('[1]PWS Information'!$E$10="CWS",Q6044="Non-Lead", J6044="Non-Lead - Copper", S6044="Yes", L6044="Unknown")),
(AND('[1]PWS Information'!$E$10="CWS",Q6044="Non-Lead", N6044="Non-Lead - Copper", S6044="Yes", O6044="Between 1989 and 2014")),
(AND('[1]PWS Information'!$E$10="CWS",Q6044="Non-Lead", N6044="Non-Lead - Copper", S6044="Yes", O6044="After 2014")),
(AND('[1]PWS Information'!$E$10="CWS",Q6044="Non-Lead", N6044="Non-Lead - Copper", S6044="Yes", O6044="Unknown")),
(AND('[1]PWS Information'!$E$10="CWS",Q6044="Unknown")),
(AND('[1]PWS Information'!$E$10="NTNC",Q6044="Unknown")))),"Tier 5",
"")))))</f>
        <v>Tier 5</v>
      </c>
      <c r="Z6044" s="71"/>
      <c r="AA6044" s="71"/>
    </row>
    <row r="6045" spans="1:27" ht="57.6" x14ac:dyDescent="0.3">
      <c r="A6045" s="17"/>
      <c r="B6045" s="70">
        <v>6872911</v>
      </c>
      <c r="C6045" s="60" t="s">
        <v>2060</v>
      </c>
      <c r="D6045" s="61" t="s">
        <v>2061</v>
      </c>
      <c r="E6045" s="61" t="s">
        <v>128</v>
      </c>
      <c r="F6045" s="61">
        <v>78640</v>
      </c>
      <c r="G6045" s="62" t="s">
        <v>2064</v>
      </c>
      <c r="H6045" s="63">
        <v>29.968615</v>
      </c>
      <c r="I6045" s="64">
        <v>-97.854206000000005</v>
      </c>
      <c r="J6045" s="65" t="s">
        <v>50</v>
      </c>
      <c r="K6045" s="66" t="s">
        <v>51</v>
      </c>
      <c r="L6045" s="62" t="s">
        <v>52</v>
      </c>
      <c r="M6045" s="69"/>
      <c r="N6045" s="65" t="s">
        <v>50</v>
      </c>
      <c r="O6045" s="66" t="s">
        <v>52</v>
      </c>
      <c r="P6045" s="69"/>
      <c r="Q6045" s="55" t="str">
        <f t="shared" si="94"/>
        <v>Non-Lead</v>
      </c>
      <c r="R6045" s="70" t="s">
        <v>51</v>
      </c>
      <c r="S6045" s="70" t="s">
        <v>51</v>
      </c>
      <c r="T6045" s="70"/>
      <c r="U6045" s="71" t="s">
        <v>284</v>
      </c>
      <c r="V6045" s="71" t="s">
        <v>51</v>
      </c>
      <c r="W6045" s="71" t="s">
        <v>51</v>
      </c>
      <c r="X6045" s="71" t="s">
        <v>51</v>
      </c>
      <c r="Y6045" s="72" t="str">
        <f>IF((OR((AND('[1]PWS Information'!$E$10="CWS",U6045="Single Family Residence",Q6045="Lead")),
(AND('[1]PWS Information'!$E$10="CWS",U6045="Multiple Family Residence",'[1]PWS Information'!$E$11="Yes",Q6045="Lead")),
(AND('[1]PWS Information'!$E$10="NTNC",Q6045="Lead")))),"Tier 1",
IF((OR((AND('[1]PWS Information'!$E$10="CWS",U6045="Multiple Family Residence",'[1]PWS Information'!$E$11="No",Q6045="Lead")),
(AND('[1]PWS Information'!$E$10="CWS",U6045="Other",Q6045="Lead")),
(AND('[1]PWS Information'!$E$10="CWS",U6045="Building",Q6045="Lead")))),"Tier 2",
IF((OR((AND('[1]PWS Information'!$E$10="CWS",U6045="Single Family Residence",Q6045="Galvanized Requiring Replacement")),
(AND('[1]PWS Information'!$E$10="CWS",U6045="Single Family Residence",Q6045="Galvanized Requiring Replacement",R6045="Yes")),
(AND('[1]PWS Information'!$E$10="NTNC",Q6045="Galvanized Requiring Replacement")),
(AND('[1]PWS Information'!$E$10="NTNC",U6045="Single Family Residence",R6045="Yes")))),"Tier 3",
IF((OR((AND('[1]PWS Information'!$E$10="CWS",U6045="Single Family Residence",S6045="Yes",Q6045="Non-Lead", J6045="Non-Lead - Copper",L6045="Before 1989")),
(AND('[1]PWS Information'!$E$10="CWS",U6045="Single Family Residence",S6045="Yes",Q6045="Non-Lead", N6045="Non-Lead - Copper",O6045="Before 1989")))),"Tier 4",
IF((OR((AND('[1]PWS Information'!$E$10="NTNC",Q6045="Non-Lead")),
(AND('[1]PWS Information'!$E$10="CWS",Q6045="Non-Lead",S6045="")),
(AND('[1]PWS Information'!$E$10="CWS",Q6045="Non-Lead",S6045="No")),
(AND('[1]PWS Information'!$E$10="CWS",Q6045="Non-Lead",S6045="Don't Know")),
(AND('[1]PWS Information'!$E$10="CWS",Q6045="Non-Lead", J6045="Non-Lead - Copper", S6045="Yes", L6045="Between 1989 and 2014")),
(AND('[1]PWS Information'!$E$10="CWS",Q6045="Non-Lead", J6045="Non-Lead - Copper", S6045="Yes", L6045="After 2014")),
(AND('[1]PWS Information'!$E$10="CWS",Q6045="Non-Lead", J6045="Non-Lead - Copper", S6045="Yes", L6045="Unknown")),
(AND('[1]PWS Information'!$E$10="CWS",Q6045="Non-Lead", N6045="Non-Lead - Copper", S6045="Yes", O6045="Between 1989 and 2014")),
(AND('[1]PWS Information'!$E$10="CWS",Q6045="Non-Lead", N6045="Non-Lead - Copper", S6045="Yes", O6045="After 2014")),
(AND('[1]PWS Information'!$E$10="CWS",Q6045="Non-Lead", N6045="Non-Lead - Copper", S6045="Yes", O6045="Unknown")),
(AND('[1]PWS Information'!$E$10="CWS",Q6045="Unknown")),
(AND('[1]PWS Information'!$E$10="NTNC",Q6045="Unknown")))),"Tier 5",
"")))))</f>
        <v>Tier 5</v>
      </c>
      <c r="Z6045" s="71"/>
      <c r="AA6045" s="71"/>
    </row>
    <row r="6046" spans="1:27" ht="57.6" x14ac:dyDescent="0.3">
      <c r="A6046" s="1"/>
      <c r="B6046" s="70">
        <v>6872911</v>
      </c>
      <c r="C6046" s="60" t="s">
        <v>2060</v>
      </c>
      <c r="D6046" s="61" t="s">
        <v>2061</v>
      </c>
      <c r="E6046" s="61" t="s">
        <v>128</v>
      </c>
      <c r="F6046" s="61">
        <v>78640</v>
      </c>
      <c r="G6046" s="62" t="s">
        <v>2064</v>
      </c>
      <c r="H6046" s="63">
        <v>29.968615</v>
      </c>
      <c r="I6046" s="64">
        <v>-97.854206000000005</v>
      </c>
      <c r="J6046" s="65" t="s">
        <v>50</v>
      </c>
      <c r="K6046" s="66" t="s">
        <v>51</v>
      </c>
      <c r="L6046" s="62" t="s">
        <v>52</v>
      </c>
      <c r="M6046" s="69"/>
      <c r="N6046" s="65" t="s">
        <v>50</v>
      </c>
      <c r="O6046" s="66" t="s">
        <v>52</v>
      </c>
      <c r="P6046" s="69"/>
      <c r="Q6046" s="55" t="str">
        <f t="shared" si="94"/>
        <v>Non-Lead</v>
      </c>
      <c r="R6046" s="70" t="s">
        <v>51</v>
      </c>
      <c r="S6046" s="70" t="s">
        <v>51</v>
      </c>
      <c r="T6046" s="70"/>
      <c r="U6046" s="71" t="s">
        <v>284</v>
      </c>
      <c r="V6046" s="71" t="s">
        <v>51</v>
      </c>
      <c r="W6046" s="71" t="s">
        <v>51</v>
      </c>
      <c r="X6046" s="71" t="s">
        <v>51</v>
      </c>
      <c r="Y6046" s="72" t="str">
        <f>IF((OR((AND('[1]PWS Information'!$E$10="CWS",U6046="Single Family Residence",Q6046="Lead")),
(AND('[1]PWS Information'!$E$10="CWS",U6046="Multiple Family Residence",'[1]PWS Information'!$E$11="Yes",Q6046="Lead")),
(AND('[1]PWS Information'!$E$10="NTNC",Q6046="Lead")))),"Tier 1",
IF((OR((AND('[1]PWS Information'!$E$10="CWS",U6046="Multiple Family Residence",'[1]PWS Information'!$E$11="No",Q6046="Lead")),
(AND('[1]PWS Information'!$E$10="CWS",U6046="Other",Q6046="Lead")),
(AND('[1]PWS Information'!$E$10="CWS",U6046="Building",Q6046="Lead")))),"Tier 2",
IF((OR((AND('[1]PWS Information'!$E$10="CWS",U6046="Single Family Residence",Q6046="Galvanized Requiring Replacement")),
(AND('[1]PWS Information'!$E$10="CWS",U6046="Single Family Residence",Q6046="Galvanized Requiring Replacement",R6046="Yes")),
(AND('[1]PWS Information'!$E$10="NTNC",Q6046="Galvanized Requiring Replacement")),
(AND('[1]PWS Information'!$E$10="NTNC",U6046="Single Family Residence",R6046="Yes")))),"Tier 3",
IF((OR((AND('[1]PWS Information'!$E$10="CWS",U6046="Single Family Residence",S6046="Yes",Q6046="Non-Lead", J6046="Non-Lead - Copper",L6046="Before 1989")),
(AND('[1]PWS Information'!$E$10="CWS",U6046="Single Family Residence",S6046="Yes",Q6046="Non-Lead", N6046="Non-Lead - Copper",O6046="Before 1989")))),"Tier 4",
IF((OR((AND('[1]PWS Information'!$E$10="NTNC",Q6046="Non-Lead")),
(AND('[1]PWS Information'!$E$10="CWS",Q6046="Non-Lead",S6046="")),
(AND('[1]PWS Information'!$E$10="CWS",Q6046="Non-Lead",S6046="No")),
(AND('[1]PWS Information'!$E$10="CWS",Q6046="Non-Lead",S6046="Don't Know")),
(AND('[1]PWS Information'!$E$10="CWS",Q6046="Non-Lead", J6046="Non-Lead - Copper", S6046="Yes", L6046="Between 1989 and 2014")),
(AND('[1]PWS Information'!$E$10="CWS",Q6046="Non-Lead", J6046="Non-Lead - Copper", S6046="Yes", L6046="After 2014")),
(AND('[1]PWS Information'!$E$10="CWS",Q6046="Non-Lead", J6046="Non-Lead - Copper", S6046="Yes", L6046="Unknown")),
(AND('[1]PWS Information'!$E$10="CWS",Q6046="Non-Lead", N6046="Non-Lead - Copper", S6046="Yes", O6046="Between 1989 and 2014")),
(AND('[1]PWS Information'!$E$10="CWS",Q6046="Non-Lead", N6046="Non-Lead - Copper", S6046="Yes", O6046="After 2014")),
(AND('[1]PWS Information'!$E$10="CWS",Q6046="Non-Lead", N6046="Non-Lead - Copper", S6046="Yes", O6046="Unknown")),
(AND('[1]PWS Information'!$E$10="CWS",Q6046="Unknown")),
(AND('[1]PWS Information'!$E$10="NTNC",Q6046="Unknown")))),"Tier 5",
"")))))</f>
        <v>Tier 5</v>
      </c>
      <c r="Z6046" s="71"/>
      <c r="AA6046" s="71"/>
    </row>
    <row r="6047" spans="1:27" ht="57.6" x14ac:dyDescent="0.3">
      <c r="A6047" s="1"/>
      <c r="B6047" s="70">
        <v>6872911</v>
      </c>
      <c r="C6047" s="60" t="s">
        <v>2060</v>
      </c>
      <c r="D6047" s="61" t="s">
        <v>2061</v>
      </c>
      <c r="E6047" s="61" t="s">
        <v>128</v>
      </c>
      <c r="F6047" s="61">
        <v>78640</v>
      </c>
      <c r="G6047" s="62" t="s">
        <v>2064</v>
      </c>
      <c r="H6047" s="63">
        <v>29.968615</v>
      </c>
      <c r="I6047" s="64">
        <v>-97.854206000000005</v>
      </c>
      <c r="J6047" s="65" t="s">
        <v>50</v>
      </c>
      <c r="K6047" s="66" t="s">
        <v>51</v>
      </c>
      <c r="L6047" s="62" t="s">
        <v>52</v>
      </c>
      <c r="M6047" s="69"/>
      <c r="N6047" s="65" t="s">
        <v>50</v>
      </c>
      <c r="O6047" s="66" t="s">
        <v>52</v>
      </c>
      <c r="P6047" s="69"/>
      <c r="Q6047" s="55" t="str">
        <f t="shared" si="94"/>
        <v>Non-Lead</v>
      </c>
      <c r="R6047" s="70" t="s">
        <v>51</v>
      </c>
      <c r="S6047" s="70" t="s">
        <v>51</v>
      </c>
      <c r="T6047" s="70"/>
      <c r="U6047" s="71" t="s">
        <v>284</v>
      </c>
      <c r="V6047" s="71" t="s">
        <v>51</v>
      </c>
      <c r="W6047" s="71" t="s">
        <v>51</v>
      </c>
      <c r="X6047" s="71" t="s">
        <v>51</v>
      </c>
      <c r="Y6047" s="72" t="str">
        <f>IF((OR((AND('[1]PWS Information'!$E$10="CWS",U6047="Single Family Residence",Q6047="Lead")),
(AND('[1]PWS Information'!$E$10="CWS",U6047="Multiple Family Residence",'[1]PWS Information'!$E$11="Yes",Q6047="Lead")),
(AND('[1]PWS Information'!$E$10="NTNC",Q6047="Lead")))),"Tier 1",
IF((OR((AND('[1]PWS Information'!$E$10="CWS",U6047="Multiple Family Residence",'[1]PWS Information'!$E$11="No",Q6047="Lead")),
(AND('[1]PWS Information'!$E$10="CWS",U6047="Other",Q6047="Lead")),
(AND('[1]PWS Information'!$E$10="CWS",U6047="Building",Q6047="Lead")))),"Tier 2",
IF((OR((AND('[1]PWS Information'!$E$10="CWS",U6047="Single Family Residence",Q6047="Galvanized Requiring Replacement")),
(AND('[1]PWS Information'!$E$10="CWS",U6047="Single Family Residence",Q6047="Galvanized Requiring Replacement",R6047="Yes")),
(AND('[1]PWS Information'!$E$10="NTNC",Q6047="Galvanized Requiring Replacement")),
(AND('[1]PWS Information'!$E$10="NTNC",U6047="Single Family Residence",R6047="Yes")))),"Tier 3",
IF((OR((AND('[1]PWS Information'!$E$10="CWS",U6047="Single Family Residence",S6047="Yes",Q6047="Non-Lead", J6047="Non-Lead - Copper",L6047="Before 1989")),
(AND('[1]PWS Information'!$E$10="CWS",U6047="Single Family Residence",S6047="Yes",Q6047="Non-Lead", N6047="Non-Lead - Copper",O6047="Before 1989")))),"Tier 4",
IF((OR((AND('[1]PWS Information'!$E$10="NTNC",Q6047="Non-Lead")),
(AND('[1]PWS Information'!$E$10="CWS",Q6047="Non-Lead",S6047="")),
(AND('[1]PWS Information'!$E$10="CWS",Q6047="Non-Lead",S6047="No")),
(AND('[1]PWS Information'!$E$10="CWS",Q6047="Non-Lead",S6047="Don't Know")),
(AND('[1]PWS Information'!$E$10="CWS",Q6047="Non-Lead", J6047="Non-Lead - Copper", S6047="Yes", L6047="Between 1989 and 2014")),
(AND('[1]PWS Information'!$E$10="CWS",Q6047="Non-Lead", J6047="Non-Lead - Copper", S6047="Yes", L6047="After 2014")),
(AND('[1]PWS Information'!$E$10="CWS",Q6047="Non-Lead", J6047="Non-Lead - Copper", S6047="Yes", L6047="Unknown")),
(AND('[1]PWS Information'!$E$10="CWS",Q6047="Non-Lead", N6047="Non-Lead - Copper", S6047="Yes", O6047="Between 1989 and 2014")),
(AND('[1]PWS Information'!$E$10="CWS",Q6047="Non-Lead", N6047="Non-Lead - Copper", S6047="Yes", O6047="After 2014")),
(AND('[1]PWS Information'!$E$10="CWS",Q6047="Non-Lead", N6047="Non-Lead - Copper", S6047="Yes", O6047="Unknown")),
(AND('[1]PWS Information'!$E$10="CWS",Q6047="Unknown")),
(AND('[1]PWS Information'!$E$10="NTNC",Q6047="Unknown")))),"Tier 5",
"")))))</f>
        <v>Tier 5</v>
      </c>
      <c r="Z6047" s="71"/>
      <c r="AA6047" s="71"/>
    </row>
    <row r="6048" spans="1:27" ht="57.6" x14ac:dyDescent="0.3">
      <c r="A6048" s="1"/>
      <c r="B6048" s="70">
        <v>6872911</v>
      </c>
      <c r="C6048" s="60" t="s">
        <v>2060</v>
      </c>
      <c r="D6048" s="61" t="s">
        <v>2061</v>
      </c>
      <c r="E6048" s="61" t="s">
        <v>128</v>
      </c>
      <c r="F6048" s="61">
        <v>78640</v>
      </c>
      <c r="G6048" s="62" t="s">
        <v>2064</v>
      </c>
      <c r="H6048" s="63">
        <v>29.968615</v>
      </c>
      <c r="I6048" s="64">
        <v>-97.854206000000005</v>
      </c>
      <c r="J6048" s="65" t="s">
        <v>50</v>
      </c>
      <c r="K6048" s="66" t="s">
        <v>51</v>
      </c>
      <c r="L6048" s="62" t="s">
        <v>52</v>
      </c>
      <c r="M6048" s="69"/>
      <c r="N6048" s="65" t="s">
        <v>50</v>
      </c>
      <c r="O6048" s="66" t="s">
        <v>52</v>
      </c>
      <c r="P6048" s="69"/>
      <c r="Q6048" s="55" t="str">
        <f t="shared" si="94"/>
        <v>Non-Lead</v>
      </c>
      <c r="R6048" s="70" t="s">
        <v>51</v>
      </c>
      <c r="S6048" s="70" t="s">
        <v>51</v>
      </c>
      <c r="T6048" s="70"/>
      <c r="U6048" s="71" t="s">
        <v>284</v>
      </c>
      <c r="V6048" s="71" t="s">
        <v>51</v>
      </c>
      <c r="W6048" s="71" t="s">
        <v>51</v>
      </c>
      <c r="X6048" s="71" t="s">
        <v>51</v>
      </c>
      <c r="Y6048" s="72" t="str">
        <f>IF((OR((AND('[1]PWS Information'!$E$10="CWS",U6048="Single Family Residence",Q6048="Lead")),
(AND('[1]PWS Information'!$E$10="CWS",U6048="Multiple Family Residence",'[1]PWS Information'!$E$11="Yes",Q6048="Lead")),
(AND('[1]PWS Information'!$E$10="NTNC",Q6048="Lead")))),"Tier 1",
IF((OR((AND('[1]PWS Information'!$E$10="CWS",U6048="Multiple Family Residence",'[1]PWS Information'!$E$11="No",Q6048="Lead")),
(AND('[1]PWS Information'!$E$10="CWS",U6048="Other",Q6048="Lead")),
(AND('[1]PWS Information'!$E$10="CWS",U6048="Building",Q6048="Lead")))),"Tier 2",
IF((OR((AND('[1]PWS Information'!$E$10="CWS",U6048="Single Family Residence",Q6048="Galvanized Requiring Replacement")),
(AND('[1]PWS Information'!$E$10="CWS",U6048="Single Family Residence",Q6048="Galvanized Requiring Replacement",R6048="Yes")),
(AND('[1]PWS Information'!$E$10="NTNC",Q6048="Galvanized Requiring Replacement")),
(AND('[1]PWS Information'!$E$10="NTNC",U6048="Single Family Residence",R6048="Yes")))),"Tier 3",
IF((OR((AND('[1]PWS Information'!$E$10="CWS",U6048="Single Family Residence",S6048="Yes",Q6048="Non-Lead", J6048="Non-Lead - Copper",L6048="Before 1989")),
(AND('[1]PWS Information'!$E$10="CWS",U6048="Single Family Residence",S6048="Yes",Q6048="Non-Lead", N6048="Non-Lead - Copper",O6048="Before 1989")))),"Tier 4",
IF((OR((AND('[1]PWS Information'!$E$10="NTNC",Q6048="Non-Lead")),
(AND('[1]PWS Information'!$E$10="CWS",Q6048="Non-Lead",S6048="")),
(AND('[1]PWS Information'!$E$10="CWS",Q6048="Non-Lead",S6048="No")),
(AND('[1]PWS Information'!$E$10="CWS",Q6048="Non-Lead",S6048="Don't Know")),
(AND('[1]PWS Information'!$E$10="CWS",Q6048="Non-Lead", J6048="Non-Lead - Copper", S6048="Yes", L6048="Between 1989 and 2014")),
(AND('[1]PWS Information'!$E$10="CWS",Q6048="Non-Lead", J6048="Non-Lead - Copper", S6048="Yes", L6048="After 2014")),
(AND('[1]PWS Information'!$E$10="CWS",Q6048="Non-Lead", J6048="Non-Lead - Copper", S6048="Yes", L6048="Unknown")),
(AND('[1]PWS Information'!$E$10="CWS",Q6048="Non-Lead", N6048="Non-Lead - Copper", S6048="Yes", O6048="Between 1989 and 2014")),
(AND('[1]PWS Information'!$E$10="CWS",Q6048="Non-Lead", N6048="Non-Lead - Copper", S6048="Yes", O6048="After 2014")),
(AND('[1]PWS Information'!$E$10="CWS",Q6048="Non-Lead", N6048="Non-Lead - Copper", S6048="Yes", O6048="Unknown")),
(AND('[1]PWS Information'!$E$10="CWS",Q6048="Unknown")),
(AND('[1]PWS Information'!$E$10="NTNC",Q6048="Unknown")))),"Tier 5",
"")))))</f>
        <v>Tier 5</v>
      </c>
      <c r="Z6048" s="71"/>
      <c r="AA6048" s="71"/>
    </row>
    <row r="6049" spans="1:27" ht="57.6" x14ac:dyDescent="0.3">
      <c r="A6049" s="17"/>
      <c r="B6049" s="70">
        <v>6872911</v>
      </c>
      <c r="C6049" s="60" t="s">
        <v>2060</v>
      </c>
      <c r="D6049" s="61" t="s">
        <v>2061</v>
      </c>
      <c r="E6049" s="61" t="s">
        <v>128</v>
      </c>
      <c r="F6049" s="61">
        <v>78640</v>
      </c>
      <c r="G6049" s="62" t="s">
        <v>2064</v>
      </c>
      <c r="H6049" s="63">
        <v>29.968615</v>
      </c>
      <c r="I6049" s="64">
        <v>-97.854206000000005</v>
      </c>
      <c r="J6049" s="65" t="s">
        <v>50</v>
      </c>
      <c r="K6049" s="66" t="s">
        <v>51</v>
      </c>
      <c r="L6049" s="62" t="s">
        <v>52</v>
      </c>
      <c r="M6049" s="69"/>
      <c r="N6049" s="65" t="s">
        <v>50</v>
      </c>
      <c r="O6049" s="66" t="s">
        <v>52</v>
      </c>
      <c r="P6049" s="69"/>
      <c r="Q6049" s="55" t="str">
        <f t="shared" si="94"/>
        <v>Non-Lead</v>
      </c>
      <c r="R6049" s="70" t="s">
        <v>51</v>
      </c>
      <c r="S6049" s="70" t="s">
        <v>51</v>
      </c>
      <c r="T6049" s="70"/>
      <c r="U6049" s="71" t="s">
        <v>284</v>
      </c>
      <c r="V6049" s="71" t="s">
        <v>51</v>
      </c>
      <c r="W6049" s="71" t="s">
        <v>51</v>
      </c>
      <c r="X6049" s="71" t="s">
        <v>51</v>
      </c>
      <c r="Y6049" s="72" t="str">
        <f>IF((OR((AND('[1]PWS Information'!$E$10="CWS",U6049="Single Family Residence",Q6049="Lead")),
(AND('[1]PWS Information'!$E$10="CWS",U6049="Multiple Family Residence",'[1]PWS Information'!$E$11="Yes",Q6049="Lead")),
(AND('[1]PWS Information'!$E$10="NTNC",Q6049="Lead")))),"Tier 1",
IF((OR((AND('[1]PWS Information'!$E$10="CWS",U6049="Multiple Family Residence",'[1]PWS Information'!$E$11="No",Q6049="Lead")),
(AND('[1]PWS Information'!$E$10="CWS",U6049="Other",Q6049="Lead")),
(AND('[1]PWS Information'!$E$10="CWS",U6049="Building",Q6049="Lead")))),"Tier 2",
IF((OR((AND('[1]PWS Information'!$E$10="CWS",U6049="Single Family Residence",Q6049="Galvanized Requiring Replacement")),
(AND('[1]PWS Information'!$E$10="CWS",U6049="Single Family Residence",Q6049="Galvanized Requiring Replacement",R6049="Yes")),
(AND('[1]PWS Information'!$E$10="NTNC",Q6049="Galvanized Requiring Replacement")),
(AND('[1]PWS Information'!$E$10="NTNC",U6049="Single Family Residence",R6049="Yes")))),"Tier 3",
IF((OR((AND('[1]PWS Information'!$E$10="CWS",U6049="Single Family Residence",S6049="Yes",Q6049="Non-Lead", J6049="Non-Lead - Copper",L6049="Before 1989")),
(AND('[1]PWS Information'!$E$10="CWS",U6049="Single Family Residence",S6049="Yes",Q6049="Non-Lead", N6049="Non-Lead - Copper",O6049="Before 1989")))),"Tier 4",
IF((OR((AND('[1]PWS Information'!$E$10="NTNC",Q6049="Non-Lead")),
(AND('[1]PWS Information'!$E$10="CWS",Q6049="Non-Lead",S6049="")),
(AND('[1]PWS Information'!$E$10="CWS",Q6049="Non-Lead",S6049="No")),
(AND('[1]PWS Information'!$E$10="CWS",Q6049="Non-Lead",S6049="Don't Know")),
(AND('[1]PWS Information'!$E$10="CWS",Q6049="Non-Lead", J6049="Non-Lead - Copper", S6049="Yes", L6049="Between 1989 and 2014")),
(AND('[1]PWS Information'!$E$10="CWS",Q6049="Non-Lead", J6049="Non-Lead - Copper", S6049="Yes", L6049="After 2014")),
(AND('[1]PWS Information'!$E$10="CWS",Q6049="Non-Lead", J6049="Non-Lead - Copper", S6049="Yes", L6049="Unknown")),
(AND('[1]PWS Information'!$E$10="CWS",Q6049="Non-Lead", N6049="Non-Lead - Copper", S6049="Yes", O6049="Between 1989 and 2014")),
(AND('[1]PWS Information'!$E$10="CWS",Q6049="Non-Lead", N6049="Non-Lead - Copper", S6049="Yes", O6049="After 2014")),
(AND('[1]PWS Information'!$E$10="CWS",Q6049="Non-Lead", N6049="Non-Lead - Copper", S6049="Yes", O6049="Unknown")),
(AND('[1]PWS Information'!$E$10="CWS",Q6049="Unknown")),
(AND('[1]PWS Information'!$E$10="NTNC",Q6049="Unknown")))),"Tier 5",
"")))))</f>
        <v>Tier 5</v>
      </c>
      <c r="Z6049" s="71"/>
      <c r="AA6049" s="71"/>
    </row>
    <row r="6050" spans="1:27" ht="57.6" x14ac:dyDescent="0.3">
      <c r="A6050" s="1"/>
      <c r="B6050" s="70">
        <v>6872911</v>
      </c>
      <c r="C6050" s="60" t="s">
        <v>2060</v>
      </c>
      <c r="D6050" s="61" t="s">
        <v>2061</v>
      </c>
      <c r="E6050" s="61" t="s">
        <v>128</v>
      </c>
      <c r="F6050" s="61">
        <v>78640</v>
      </c>
      <c r="G6050" s="62" t="s">
        <v>2064</v>
      </c>
      <c r="H6050" s="63">
        <v>29.968615</v>
      </c>
      <c r="I6050" s="64">
        <v>-97.854206000000005</v>
      </c>
      <c r="J6050" s="65" t="s">
        <v>50</v>
      </c>
      <c r="K6050" s="66" t="s">
        <v>51</v>
      </c>
      <c r="L6050" s="62" t="s">
        <v>52</v>
      </c>
      <c r="M6050" s="69"/>
      <c r="N6050" s="65" t="s">
        <v>50</v>
      </c>
      <c r="O6050" s="66" t="s">
        <v>52</v>
      </c>
      <c r="P6050" s="69"/>
      <c r="Q6050" s="55" t="str">
        <f t="shared" si="94"/>
        <v>Non-Lead</v>
      </c>
      <c r="R6050" s="70" t="s">
        <v>51</v>
      </c>
      <c r="S6050" s="70" t="s">
        <v>51</v>
      </c>
      <c r="T6050" s="70"/>
      <c r="U6050" s="71" t="s">
        <v>284</v>
      </c>
      <c r="V6050" s="71" t="s">
        <v>51</v>
      </c>
      <c r="W6050" s="71" t="s">
        <v>51</v>
      </c>
      <c r="X6050" s="71" t="s">
        <v>51</v>
      </c>
      <c r="Y6050" s="72" t="str">
        <f>IF((OR((AND('[1]PWS Information'!$E$10="CWS",U6050="Single Family Residence",Q6050="Lead")),
(AND('[1]PWS Information'!$E$10="CWS",U6050="Multiple Family Residence",'[1]PWS Information'!$E$11="Yes",Q6050="Lead")),
(AND('[1]PWS Information'!$E$10="NTNC",Q6050="Lead")))),"Tier 1",
IF((OR((AND('[1]PWS Information'!$E$10="CWS",U6050="Multiple Family Residence",'[1]PWS Information'!$E$11="No",Q6050="Lead")),
(AND('[1]PWS Information'!$E$10="CWS",U6050="Other",Q6050="Lead")),
(AND('[1]PWS Information'!$E$10="CWS",U6050="Building",Q6050="Lead")))),"Tier 2",
IF((OR((AND('[1]PWS Information'!$E$10="CWS",U6050="Single Family Residence",Q6050="Galvanized Requiring Replacement")),
(AND('[1]PWS Information'!$E$10="CWS",U6050="Single Family Residence",Q6050="Galvanized Requiring Replacement",R6050="Yes")),
(AND('[1]PWS Information'!$E$10="NTNC",Q6050="Galvanized Requiring Replacement")),
(AND('[1]PWS Information'!$E$10="NTNC",U6050="Single Family Residence",R6050="Yes")))),"Tier 3",
IF((OR((AND('[1]PWS Information'!$E$10="CWS",U6050="Single Family Residence",S6050="Yes",Q6050="Non-Lead", J6050="Non-Lead - Copper",L6050="Before 1989")),
(AND('[1]PWS Information'!$E$10="CWS",U6050="Single Family Residence",S6050="Yes",Q6050="Non-Lead", N6050="Non-Lead - Copper",O6050="Before 1989")))),"Tier 4",
IF((OR((AND('[1]PWS Information'!$E$10="NTNC",Q6050="Non-Lead")),
(AND('[1]PWS Information'!$E$10="CWS",Q6050="Non-Lead",S6050="")),
(AND('[1]PWS Information'!$E$10="CWS",Q6050="Non-Lead",S6050="No")),
(AND('[1]PWS Information'!$E$10="CWS",Q6050="Non-Lead",S6050="Don't Know")),
(AND('[1]PWS Information'!$E$10="CWS",Q6050="Non-Lead", J6050="Non-Lead - Copper", S6050="Yes", L6050="Between 1989 and 2014")),
(AND('[1]PWS Information'!$E$10="CWS",Q6050="Non-Lead", J6050="Non-Lead - Copper", S6050="Yes", L6050="After 2014")),
(AND('[1]PWS Information'!$E$10="CWS",Q6050="Non-Lead", J6050="Non-Lead - Copper", S6050="Yes", L6050="Unknown")),
(AND('[1]PWS Information'!$E$10="CWS",Q6050="Non-Lead", N6050="Non-Lead - Copper", S6050="Yes", O6050="Between 1989 and 2014")),
(AND('[1]PWS Information'!$E$10="CWS",Q6050="Non-Lead", N6050="Non-Lead - Copper", S6050="Yes", O6050="After 2014")),
(AND('[1]PWS Information'!$E$10="CWS",Q6050="Non-Lead", N6050="Non-Lead - Copper", S6050="Yes", O6050="Unknown")),
(AND('[1]PWS Information'!$E$10="CWS",Q6050="Unknown")),
(AND('[1]PWS Information'!$E$10="NTNC",Q6050="Unknown")))),"Tier 5",
"")))))</f>
        <v>Tier 5</v>
      </c>
      <c r="Z6050" s="71"/>
      <c r="AA6050" s="71"/>
    </row>
    <row r="6051" spans="1:27" ht="57.6" x14ac:dyDescent="0.3">
      <c r="A6051" s="1"/>
      <c r="B6051" s="70">
        <v>6872911</v>
      </c>
      <c r="C6051" s="60" t="s">
        <v>2060</v>
      </c>
      <c r="D6051" s="61" t="s">
        <v>2061</v>
      </c>
      <c r="E6051" s="61" t="s">
        <v>128</v>
      </c>
      <c r="F6051" s="61">
        <v>78640</v>
      </c>
      <c r="G6051" s="62" t="s">
        <v>2064</v>
      </c>
      <c r="H6051" s="63">
        <v>29.968615</v>
      </c>
      <c r="I6051" s="64">
        <v>-97.854206000000005</v>
      </c>
      <c r="J6051" s="65" t="s">
        <v>50</v>
      </c>
      <c r="K6051" s="66" t="s">
        <v>51</v>
      </c>
      <c r="L6051" s="62" t="s">
        <v>52</v>
      </c>
      <c r="M6051" s="69"/>
      <c r="N6051" s="65" t="s">
        <v>50</v>
      </c>
      <c r="O6051" s="66" t="s">
        <v>52</v>
      </c>
      <c r="P6051" s="69"/>
      <c r="Q6051" s="55" t="str">
        <f t="shared" si="94"/>
        <v>Non-Lead</v>
      </c>
      <c r="R6051" s="70" t="s">
        <v>51</v>
      </c>
      <c r="S6051" s="70" t="s">
        <v>51</v>
      </c>
      <c r="T6051" s="70"/>
      <c r="U6051" s="71" t="s">
        <v>284</v>
      </c>
      <c r="V6051" s="71" t="s">
        <v>51</v>
      </c>
      <c r="W6051" s="71" t="s">
        <v>51</v>
      </c>
      <c r="X6051" s="71" t="s">
        <v>51</v>
      </c>
      <c r="Y6051" s="72" t="str">
        <f>IF((OR((AND('[1]PWS Information'!$E$10="CWS",U6051="Single Family Residence",Q6051="Lead")),
(AND('[1]PWS Information'!$E$10="CWS",U6051="Multiple Family Residence",'[1]PWS Information'!$E$11="Yes",Q6051="Lead")),
(AND('[1]PWS Information'!$E$10="NTNC",Q6051="Lead")))),"Tier 1",
IF((OR((AND('[1]PWS Information'!$E$10="CWS",U6051="Multiple Family Residence",'[1]PWS Information'!$E$11="No",Q6051="Lead")),
(AND('[1]PWS Information'!$E$10="CWS",U6051="Other",Q6051="Lead")),
(AND('[1]PWS Information'!$E$10="CWS",U6051="Building",Q6051="Lead")))),"Tier 2",
IF((OR((AND('[1]PWS Information'!$E$10="CWS",U6051="Single Family Residence",Q6051="Galvanized Requiring Replacement")),
(AND('[1]PWS Information'!$E$10="CWS",U6051="Single Family Residence",Q6051="Galvanized Requiring Replacement",R6051="Yes")),
(AND('[1]PWS Information'!$E$10="NTNC",Q6051="Galvanized Requiring Replacement")),
(AND('[1]PWS Information'!$E$10="NTNC",U6051="Single Family Residence",R6051="Yes")))),"Tier 3",
IF((OR((AND('[1]PWS Information'!$E$10="CWS",U6051="Single Family Residence",S6051="Yes",Q6051="Non-Lead", J6051="Non-Lead - Copper",L6051="Before 1989")),
(AND('[1]PWS Information'!$E$10="CWS",U6051="Single Family Residence",S6051="Yes",Q6051="Non-Lead", N6051="Non-Lead - Copper",O6051="Before 1989")))),"Tier 4",
IF((OR((AND('[1]PWS Information'!$E$10="NTNC",Q6051="Non-Lead")),
(AND('[1]PWS Information'!$E$10="CWS",Q6051="Non-Lead",S6051="")),
(AND('[1]PWS Information'!$E$10="CWS",Q6051="Non-Lead",S6051="No")),
(AND('[1]PWS Information'!$E$10="CWS",Q6051="Non-Lead",S6051="Don't Know")),
(AND('[1]PWS Information'!$E$10="CWS",Q6051="Non-Lead", J6051="Non-Lead - Copper", S6051="Yes", L6051="Between 1989 and 2014")),
(AND('[1]PWS Information'!$E$10="CWS",Q6051="Non-Lead", J6051="Non-Lead - Copper", S6051="Yes", L6051="After 2014")),
(AND('[1]PWS Information'!$E$10="CWS",Q6051="Non-Lead", J6051="Non-Lead - Copper", S6051="Yes", L6051="Unknown")),
(AND('[1]PWS Information'!$E$10="CWS",Q6051="Non-Lead", N6051="Non-Lead - Copper", S6051="Yes", O6051="Between 1989 and 2014")),
(AND('[1]PWS Information'!$E$10="CWS",Q6051="Non-Lead", N6051="Non-Lead - Copper", S6051="Yes", O6051="After 2014")),
(AND('[1]PWS Information'!$E$10="CWS",Q6051="Non-Lead", N6051="Non-Lead - Copper", S6051="Yes", O6051="Unknown")),
(AND('[1]PWS Information'!$E$10="CWS",Q6051="Unknown")),
(AND('[1]PWS Information'!$E$10="NTNC",Q6051="Unknown")))),"Tier 5",
"")))))</f>
        <v>Tier 5</v>
      </c>
      <c r="Z6051" s="71"/>
      <c r="AA6051" s="71"/>
    </row>
    <row r="6052" spans="1:27" ht="57.6" x14ac:dyDescent="0.3">
      <c r="A6052" s="1"/>
      <c r="B6052" s="70">
        <v>6872911</v>
      </c>
      <c r="C6052" s="60" t="s">
        <v>2060</v>
      </c>
      <c r="D6052" s="61" t="s">
        <v>2061</v>
      </c>
      <c r="E6052" s="61" t="s">
        <v>128</v>
      </c>
      <c r="F6052" s="61">
        <v>78640</v>
      </c>
      <c r="G6052" s="62" t="s">
        <v>2064</v>
      </c>
      <c r="H6052" s="63">
        <v>29.968615</v>
      </c>
      <c r="I6052" s="64">
        <v>-97.854206000000005</v>
      </c>
      <c r="J6052" s="65" t="s">
        <v>50</v>
      </c>
      <c r="K6052" s="66" t="s">
        <v>51</v>
      </c>
      <c r="L6052" s="62" t="s">
        <v>52</v>
      </c>
      <c r="M6052" s="69"/>
      <c r="N6052" s="65" t="s">
        <v>50</v>
      </c>
      <c r="O6052" s="66" t="s">
        <v>52</v>
      </c>
      <c r="P6052" s="69"/>
      <c r="Q6052" s="55" t="str">
        <f t="shared" si="94"/>
        <v>Non-Lead</v>
      </c>
      <c r="R6052" s="70" t="s">
        <v>51</v>
      </c>
      <c r="S6052" s="70" t="s">
        <v>51</v>
      </c>
      <c r="T6052" s="70"/>
      <c r="U6052" s="71" t="s">
        <v>284</v>
      </c>
      <c r="V6052" s="71" t="s">
        <v>51</v>
      </c>
      <c r="W6052" s="71" t="s">
        <v>51</v>
      </c>
      <c r="X6052" s="71" t="s">
        <v>51</v>
      </c>
      <c r="Y6052" s="72" t="str">
        <f>IF((OR((AND('[1]PWS Information'!$E$10="CWS",U6052="Single Family Residence",Q6052="Lead")),
(AND('[1]PWS Information'!$E$10="CWS",U6052="Multiple Family Residence",'[1]PWS Information'!$E$11="Yes",Q6052="Lead")),
(AND('[1]PWS Information'!$E$10="NTNC",Q6052="Lead")))),"Tier 1",
IF((OR((AND('[1]PWS Information'!$E$10="CWS",U6052="Multiple Family Residence",'[1]PWS Information'!$E$11="No",Q6052="Lead")),
(AND('[1]PWS Information'!$E$10="CWS",U6052="Other",Q6052="Lead")),
(AND('[1]PWS Information'!$E$10="CWS",U6052="Building",Q6052="Lead")))),"Tier 2",
IF((OR((AND('[1]PWS Information'!$E$10="CWS",U6052="Single Family Residence",Q6052="Galvanized Requiring Replacement")),
(AND('[1]PWS Information'!$E$10="CWS",U6052="Single Family Residence",Q6052="Galvanized Requiring Replacement",R6052="Yes")),
(AND('[1]PWS Information'!$E$10="NTNC",Q6052="Galvanized Requiring Replacement")),
(AND('[1]PWS Information'!$E$10="NTNC",U6052="Single Family Residence",R6052="Yes")))),"Tier 3",
IF((OR((AND('[1]PWS Information'!$E$10="CWS",U6052="Single Family Residence",S6052="Yes",Q6052="Non-Lead", J6052="Non-Lead - Copper",L6052="Before 1989")),
(AND('[1]PWS Information'!$E$10="CWS",U6052="Single Family Residence",S6052="Yes",Q6052="Non-Lead", N6052="Non-Lead - Copper",O6052="Before 1989")))),"Tier 4",
IF((OR((AND('[1]PWS Information'!$E$10="NTNC",Q6052="Non-Lead")),
(AND('[1]PWS Information'!$E$10="CWS",Q6052="Non-Lead",S6052="")),
(AND('[1]PWS Information'!$E$10="CWS",Q6052="Non-Lead",S6052="No")),
(AND('[1]PWS Information'!$E$10="CWS",Q6052="Non-Lead",S6052="Don't Know")),
(AND('[1]PWS Information'!$E$10="CWS",Q6052="Non-Lead", J6052="Non-Lead - Copper", S6052="Yes", L6052="Between 1989 and 2014")),
(AND('[1]PWS Information'!$E$10="CWS",Q6052="Non-Lead", J6052="Non-Lead - Copper", S6052="Yes", L6052="After 2014")),
(AND('[1]PWS Information'!$E$10="CWS",Q6052="Non-Lead", J6052="Non-Lead - Copper", S6052="Yes", L6052="Unknown")),
(AND('[1]PWS Information'!$E$10="CWS",Q6052="Non-Lead", N6052="Non-Lead - Copper", S6052="Yes", O6052="Between 1989 and 2014")),
(AND('[1]PWS Information'!$E$10="CWS",Q6052="Non-Lead", N6052="Non-Lead - Copper", S6052="Yes", O6052="After 2014")),
(AND('[1]PWS Information'!$E$10="CWS",Q6052="Non-Lead", N6052="Non-Lead - Copper", S6052="Yes", O6052="Unknown")),
(AND('[1]PWS Information'!$E$10="CWS",Q6052="Unknown")),
(AND('[1]PWS Information'!$E$10="NTNC",Q6052="Unknown")))),"Tier 5",
"")))))</f>
        <v>Tier 5</v>
      </c>
      <c r="Z6052" s="71"/>
      <c r="AA6052" s="71"/>
    </row>
    <row r="6053" spans="1:27" ht="57.6" x14ac:dyDescent="0.3">
      <c r="A6053" s="17"/>
      <c r="B6053" s="70">
        <v>6872911</v>
      </c>
      <c r="C6053" s="60" t="s">
        <v>2060</v>
      </c>
      <c r="D6053" s="61" t="s">
        <v>2061</v>
      </c>
      <c r="E6053" s="61" t="s">
        <v>128</v>
      </c>
      <c r="F6053" s="61">
        <v>78640</v>
      </c>
      <c r="G6053" s="62" t="s">
        <v>2064</v>
      </c>
      <c r="H6053" s="63">
        <v>29.968615</v>
      </c>
      <c r="I6053" s="64">
        <v>-97.854206000000005</v>
      </c>
      <c r="J6053" s="65" t="s">
        <v>50</v>
      </c>
      <c r="K6053" s="66" t="s">
        <v>51</v>
      </c>
      <c r="L6053" s="62" t="s">
        <v>52</v>
      </c>
      <c r="M6053" s="69"/>
      <c r="N6053" s="65" t="s">
        <v>50</v>
      </c>
      <c r="O6053" s="66" t="s">
        <v>52</v>
      </c>
      <c r="P6053" s="69"/>
      <c r="Q6053" s="55" t="str">
        <f t="shared" si="94"/>
        <v>Non-Lead</v>
      </c>
      <c r="R6053" s="70" t="s">
        <v>51</v>
      </c>
      <c r="S6053" s="70" t="s">
        <v>51</v>
      </c>
      <c r="T6053" s="70"/>
      <c r="U6053" s="71" t="s">
        <v>284</v>
      </c>
      <c r="V6053" s="71" t="s">
        <v>51</v>
      </c>
      <c r="W6053" s="71" t="s">
        <v>51</v>
      </c>
      <c r="X6053" s="71" t="s">
        <v>51</v>
      </c>
      <c r="Y6053" s="72" t="str">
        <f>IF((OR((AND('[1]PWS Information'!$E$10="CWS",U6053="Single Family Residence",Q6053="Lead")),
(AND('[1]PWS Information'!$E$10="CWS",U6053="Multiple Family Residence",'[1]PWS Information'!$E$11="Yes",Q6053="Lead")),
(AND('[1]PWS Information'!$E$10="NTNC",Q6053="Lead")))),"Tier 1",
IF((OR((AND('[1]PWS Information'!$E$10="CWS",U6053="Multiple Family Residence",'[1]PWS Information'!$E$11="No",Q6053="Lead")),
(AND('[1]PWS Information'!$E$10="CWS",U6053="Other",Q6053="Lead")),
(AND('[1]PWS Information'!$E$10="CWS",U6053="Building",Q6053="Lead")))),"Tier 2",
IF((OR((AND('[1]PWS Information'!$E$10="CWS",U6053="Single Family Residence",Q6053="Galvanized Requiring Replacement")),
(AND('[1]PWS Information'!$E$10="CWS",U6053="Single Family Residence",Q6053="Galvanized Requiring Replacement",R6053="Yes")),
(AND('[1]PWS Information'!$E$10="NTNC",Q6053="Galvanized Requiring Replacement")),
(AND('[1]PWS Information'!$E$10="NTNC",U6053="Single Family Residence",R6053="Yes")))),"Tier 3",
IF((OR((AND('[1]PWS Information'!$E$10="CWS",U6053="Single Family Residence",S6053="Yes",Q6053="Non-Lead", J6053="Non-Lead - Copper",L6053="Before 1989")),
(AND('[1]PWS Information'!$E$10="CWS",U6053="Single Family Residence",S6053="Yes",Q6053="Non-Lead", N6053="Non-Lead - Copper",O6053="Before 1989")))),"Tier 4",
IF((OR((AND('[1]PWS Information'!$E$10="NTNC",Q6053="Non-Lead")),
(AND('[1]PWS Information'!$E$10="CWS",Q6053="Non-Lead",S6053="")),
(AND('[1]PWS Information'!$E$10="CWS",Q6053="Non-Lead",S6053="No")),
(AND('[1]PWS Information'!$E$10="CWS",Q6053="Non-Lead",S6053="Don't Know")),
(AND('[1]PWS Information'!$E$10="CWS",Q6053="Non-Lead", J6053="Non-Lead - Copper", S6053="Yes", L6053="Between 1989 and 2014")),
(AND('[1]PWS Information'!$E$10="CWS",Q6053="Non-Lead", J6053="Non-Lead - Copper", S6053="Yes", L6053="After 2014")),
(AND('[1]PWS Information'!$E$10="CWS",Q6053="Non-Lead", J6053="Non-Lead - Copper", S6053="Yes", L6053="Unknown")),
(AND('[1]PWS Information'!$E$10="CWS",Q6053="Non-Lead", N6053="Non-Lead - Copper", S6053="Yes", O6053="Between 1989 and 2014")),
(AND('[1]PWS Information'!$E$10="CWS",Q6053="Non-Lead", N6053="Non-Lead - Copper", S6053="Yes", O6053="After 2014")),
(AND('[1]PWS Information'!$E$10="CWS",Q6053="Non-Lead", N6053="Non-Lead - Copper", S6053="Yes", O6053="Unknown")),
(AND('[1]PWS Information'!$E$10="CWS",Q6053="Unknown")),
(AND('[1]PWS Information'!$E$10="NTNC",Q6053="Unknown")))),"Tier 5",
"")))))</f>
        <v>Tier 5</v>
      </c>
      <c r="Z6053" s="71"/>
      <c r="AA6053" s="71"/>
    </row>
    <row r="6054" spans="1:27" ht="57.6" x14ac:dyDescent="0.3">
      <c r="A6054" s="1"/>
      <c r="B6054" s="70">
        <v>6872911</v>
      </c>
      <c r="C6054" s="60" t="s">
        <v>2060</v>
      </c>
      <c r="D6054" s="61" t="s">
        <v>2061</v>
      </c>
      <c r="E6054" s="61" t="s">
        <v>128</v>
      </c>
      <c r="F6054" s="61">
        <v>78640</v>
      </c>
      <c r="G6054" s="62" t="s">
        <v>2064</v>
      </c>
      <c r="H6054" s="63">
        <v>29.968615</v>
      </c>
      <c r="I6054" s="64">
        <v>-97.854206000000005</v>
      </c>
      <c r="J6054" s="65" t="s">
        <v>50</v>
      </c>
      <c r="K6054" s="66" t="s">
        <v>51</v>
      </c>
      <c r="L6054" s="62" t="s">
        <v>52</v>
      </c>
      <c r="M6054" s="69"/>
      <c r="N6054" s="65" t="s">
        <v>50</v>
      </c>
      <c r="O6054" s="66" t="s">
        <v>52</v>
      </c>
      <c r="P6054" s="69"/>
      <c r="Q6054" s="55" t="str">
        <f t="shared" si="94"/>
        <v>Non-Lead</v>
      </c>
      <c r="R6054" s="70" t="s">
        <v>51</v>
      </c>
      <c r="S6054" s="70" t="s">
        <v>51</v>
      </c>
      <c r="T6054" s="70"/>
      <c r="U6054" s="71" t="s">
        <v>284</v>
      </c>
      <c r="V6054" s="71" t="s">
        <v>51</v>
      </c>
      <c r="W6054" s="71" t="s">
        <v>51</v>
      </c>
      <c r="X6054" s="71" t="s">
        <v>51</v>
      </c>
      <c r="Y6054" s="72" t="str">
        <f>IF((OR((AND('[1]PWS Information'!$E$10="CWS",U6054="Single Family Residence",Q6054="Lead")),
(AND('[1]PWS Information'!$E$10="CWS",U6054="Multiple Family Residence",'[1]PWS Information'!$E$11="Yes",Q6054="Lead")),
(AND('[1]PWS Information'!$E$10="NTNC",Q6054="Lead")))),"Tier 1",
IF((OR((AND('[1]PWS Information'!$E$10="CWS",U6054="Multiple Family Residence",'[1]PWS Information'!$E$11="No",Q6054="Lead")),
(AND('[1]PWS Information'!$E$10="CWS",U6054="Other",Q6054="Lead")),
(AND('[1]PWS Information'!$E$10="CWS",U6054="Building",Q6054="Lead")))),"Tier 2",
IF((OR((AND('[1]PWS Information'!$E$10="CWS",U6054="Single Family Residence",Q6054="Galvanized Requiring Replacement")),
(AND('[1]PWS Information'!$E$10="CWS",U6054="Single Family Residence",Q6054="Galvanized Requiring Replacement",R6054="Yes")),
(AND('[1]PWS Information'!$E$10="NTNC",Q6054="Galvanized Requiring Replacement")),
(AND('[1]PWS Information'!$E$10="NTNC",U6054="Single Family Residence",R6054="Yes")))),"Tier 3",
IF((OR((AND('[1]PWS Information'!$E$10="CWS",U6054="Single Family Residence",S6054="Yes",Q6054="Non-Lead", J6054="Non-Lead - Copper",L6054="Before 1989")),
(AND('[1]PWS Information'!$E$10="CWS",U6054="Single Family Residence",S6054="Yes",Q6054="Non-Lead", N6054="Non-Lead - Copper",O6054="Before 1989")))),"Tier 4",
IF((OR((AND('[1]PWS Information'!$E$10="NTNC",Q6054="Non-Lead")),
(AND('[1]PWS Information'!$E$10="CWS",Q6054="Non-Lead",S6054="")),
(AND('[1]PWS Information'!$E$10="CWS",Q6054="Non-Lead",S6054="No")),
(AND('[1]PWS Information'!$E$10="CWS",Q6054="Non-Lead",S6054="Don't Know")),
(AND('[1]PWS Information'!$E$10="CWS",Q6054="Non-Lead", J6054="Non-Lead - Copper", S6054="Yes", L6054="Between 1989 and 2014")),
(AND('[1]PWS Information'!$E$10="CWS",Q6054="Non-Lead", J6054="Non-Lead - Copper", S6054="Yes", L6054="After 2014")),
(AND('[1]PWS Information'!$E$10="CWS",Q6054="Non-Lead", J6054="Non-Lead - Copper", S6054="Yes", L6054="Unknown")),
(AND('[1]PWS Information'!$E$10="CWS",Q6054="Non-Lead", N6054="Non-Lead - Copper", S6054="Yes", O6054="Between 1989 and 2014")),
(AND('[1]PWS Information'!$E$10="CWS",Q6054="Non-Lead", N6054="Non-Lead - Copper", S6054="Yes", O6054="After 2014")),
(AND('[1]PWS Information'!$E$10="CWS",Q6054="Non-Lead", N6054="Non-Lead - Copper", S6054="Yes", O6054="Unknown")),
(AND('[1]PWS Information'!$E$10="CWS",Q6054="Unknown")),
(AND('[1]PWS Information'!$E$10="NTNC",Q6054="Unknown")))),"Tier 5",
"")))))</f>
        <v>Tier 5</v>
      </c>
      <c r="Z6054" s="71"/>
      <c r="AA6054" s="71"/>
    </row>
    <row r="6055" spans="1:27" ht="57.6" x14ac:dyDescent="0.3">
      <c r="A6055" s="1"/>
      <c r="B6055" s="70">
        <v>6872911</v>
      </c>
      <c r="C6055" s="60" t="s">
        <v>2060</v>
      </c>
      <c r="D6055" s="61" t="s">
        <v>2061</v>
      </c>
      <c r="E6055" s="61" t="s">
        <v>128</v>
      </c>
      <c r="F6055" s="61">
        <v>78640</v>
      </c>
      <c r="G6055" s="62" t="s">
        <v>2064</v>
      </c>
      <c r="H6055" s="63">
        <v>29.968615</v>
      </c>
      <c r="I6055" s="64">
        <v>-97.854206000000005</v>
      </c>
      <c r="J6055" s="65" t="s">
        <v>50</v>
      </c>
      <c r="K6055" s="66" t="s">
        <v>51</v>
      </c>
      <c r="L6055" s="62" t="s">
        <v>52</v>
      </c>
      <c r="M6055" s="69"/>
      <c r="N6055" s="65" t="s">
        <v>50</v>
      </c>
      <c r="O6055" s="66" t="s">
        <v>52</v>
      </c>
      <c r="P6055" s="69"/>
      <c r="Q6055" s="55" t="str">
        <f t="shared" si="94"/>
        <v>Non-Lead</v>
      </c>
      <c r="R6055" s="70" t="s">
        <v>51</v>
      </c>
      <c r="S6055" s="70" t="s">
        <v>51</v>
      </c>
      <c r="T6055" s="70"/>
      <c r="U6055" s="71" t="s">
        <v>284</v>
      </c>
      <c r="V6055" s="71" t="s">
        <v>51</v>
      </c>
      <c r="W6055" s="71" t="s">
        <v>51</v>
      </c>
      <c r="X6055" s="71" t="s">
        <v>51</v>
      </c>
      <c r="Y6055" s="72" t="str">
        <f>IF((OR((AND('[1]PWS Information'!$E$10="CWS",U6055="Single Family Residence",Q6055="Lead")),
(AND('[1]PWS Information'!$E$10="CWS",U6055="Multiple Family Residence",'[1]PWS Information'!$E$11="Yes",Q6055="Lead")),
(AND('[1]PWS Information'!$E$10="NTNC",Q6055="Lead")))),"Tier 1",
IF((OR((AND('[1]PWS Information'!$E$10="CWS",U6055="Multiple Family Residence",'[1]PWS Information'!$E$11="No",Q6055="Lead")),
(AND('[1]PWS Information'!$E$10="CWS",U6055="Other",Q6055="Lead")),
(AND('[1]PWS Information'!$E$10="CWS",U6055="Building",Q6055="Lead")))),"Tier 2",
IF((OR((AND('[1]PWS Information'!$E$10="CWS",U6055="Single Family Residence",Q6055="Galvanized Requiring Replacement")),
(AND('[1]PWS Information'!$E$10="CWS",U6055="Single Family Residence",Q6055="Galvanized Requiring Replacement",R6055="Yes")),
(AND('[1]PWS Information'!$E$10="NTNC",Q6055="Galvanized Requiring Replacement")),
(AND('[1]PWS Information'!$E$10="NTNC",U6055="Single Family Residence",R6055="Yes")))),"Tier 3",
IF((OR((AND('[1]PWS Information'!$E$10="CWS",U6055="Single Family Residence",S6055="Yes",Q6055="Non-Lead", J6055="Non-Lead - Copper",L6055="Before 1989")),
(AND('[1]PWS Information'!$E$10="CWS",U6055="Single Family Residence",S6055="Yes",Q6055="Non-Lead", N6055="Non-Lead - Copper",O6055="Before 1989")))),"Tier 4",
IF((OR((AND('[1]PWS Information'!$E$10="NTNC",Q6055="Non-Lead")),
(AND('[1]PWS Information'!$E$10="CWS",Q6055="Non-Lead",S6055="")),
(AND('[1]PWS Information'!$E$10="CWS",Q6055="Non-Lead",S6055="No")),
(AND('[1]PWS Information'!$E$10="CWS",Q6055="Non-Lead",S6055="Don't Know")),
(AND('[1]PWS Information'!$E$10="CWS",Q6055="Non-Lead", J6055="Non-Lead - Copper", S6055="Yes", L6055="Between 1989 and 2014")),
(AND('[1]PWS Information'!$E$10="CWS",Q6055="Non-Lead", J6055="Non-Lead - Copper", S6055="Yes", L6055="After 2014")),
(AND('[1]PWS Information'!$E$10="CWS",Q6055="Non-Lead", J6055="Non-Lead - Copper", S6055="Yes", L6055="Unknown")),
(AND('[1]PWS Information'!$E$10="CWS",Q6055="Non-Lead", N6055="Non-Lead - Copper", S6055="Yes", O6055="Between 1989 and 2014")),
(AND('[1]PWS Information'!$E$10="CWS",Q6055="Non-Lead", N6055="Non-Lead - Copper", S6055="Yes", O6055="After 2014")),
(AND('[1]PWS Information'!$E$10="CWS",Q6055="Non-Lead", N6055="Non-Lead - Copper", S6055="Yes", O6055="Unknown")),
(AND('[1]PWS Information'!$E$10="CWS",Q6055="Unknown")),
(AND('[1]PWS Information'!$E$10="NTNC",Q6055="Unknown")))),"Tier 5",
"")))))</f>
        <v>Tier 5</v>
      </c>
      <c r="Z6055" s="71"/>
      <c r="AA6055" s="71"/>
    </row>
    <row r="6056" spans="1:27" ht="57.6" x14ac:dyDescent="0.3">
      <c r="A6056" s="1"/>
      <c r="B6056" s="70">
        <v>6872911</v>
      </c>
      <c r="C6056" s="60" t="s">
        <v>2060</v>
      </c>
      <c r="D6056" s="61" t="s">
        <v>2061</v>
      </c>
      <c r="E6056" s="61" t="s">
        <v>128</v>
      </c>
      <c r="F6056" s="61">
        <v>78640</v>
      </c>
      <c r="G6056" s="62" t="s">
        <v>2064</v>
      </c>
      <c r="H6056" s="63">
        <v>29.968615</v>
      </c>
      <c r="I6056" s="64">
        <v>-97.854206000000005</v>
      </c>
      <c r="J6056" s="65" t="s">
        <v>50</v>
      </c>
      <c r="K6056" s="66" t="s">
        <v>51</v>
      </c>
      <c r="L6056" s="62" t="s">
        <v>52</v>
      </c>
      <c r="M6056" s="69"/>
      <c r="N6056" s="65" t="s">
        <v>50</v>
      </c>
      <c r="O6056" s="66" t="s">
        <v>52</v>
      </c>
      <c r="P6056" s="69"/>
      <c r="Q6056" s="55" t="str">
        <f t="shared" si="94"/>
        <v>Non-Lead</v>
      </c>
      <c r="R6056" s="70" t="s">
        <v>51</v>
      </c>
      <c r="S6056" s="70" t="s">
        <v>51</v>
      </c>
      <c r="T6056" s="70"/>
      <c r="U6056" s="71" t="s">
        <v>284</v>
      </c>
      <c r="V6056" s="71" t="s">
        <v>51</v>
      </c>
      <c r="W6056" s="71" t="s">
        <v>51</v>
      </c>
      <c r="X6056" s="71" t="s">
        <v>51</v>
      </c>
      <c r="Y6056" s="72" t="str">
        <f>IF((OR((AND('[1]PWS Information'!$E$10="CWS",U6056="Single Family Residence",Q6056="Lead")),
(AND('[1]PWS Information'!$E$10="CWS",U6056="Multiple Family Residence",'[1]PWS Information'!$E$11="Yes",Q6056="Lead")),
(AND('[1]PWS Information'!$E$10="NTNC",Q6056="Lead")))),"Tier 1",
IF((OR((AND('[1]PWS Information'!$E$10="CWS",U6056="Multiple Family Residence",'[1]PWS Information'!$E$11="No",Q6056="Lead")),
(AND('[1]PWS Information'!$E$10="CWS",U6056="Other",Q6056="Lead")),
(AND('[1]PWS Information'!$E$10="CWS",U6056="Building",Q6056="Lead")))),"Tier 2",
IF((OR((AND('[1]PWS Information'!$E$10="CWS",U6056="Single Family Residence",Q6056="Galvanized Requiring Replacement")),
(AND('[1]PWS Information'!$E$10="CWS",U6056="Single Family Residence",Q6056="Galvanized Requiring Replacement",R6056="Yes")),
(AND('[1]PWS Information'!$E$10="NTNC",Q6056="Galvanized Requiring Replacement")),
(AND('[1]PWS Information'!$E$10="NTNC",U6056="Single Family Residence",R6056="Yes")))),"Tier 3",
IF((OR((AND('[1]PWS Information'!$E$10="CWS",U6056="Single Family Residence",S6056="Yes",Q6056="Non-Lead", J6056="Non-Lead - Copper",L6056="Before 1989")),
(AND('[1]PWS Information'!$E$10="CWS",U6056="Single Family Residence",S6056="Yes",Q6056="Non-Lead", N6056="Non-Lead - Copper",O6056="Before 1989")))),"Tier 4",
IF((OR((AND('[1]PWS Information'!$E$10="NTNC",Q6056="Non-Lead")),
(AND('[1]PWS Information'!$E$10="CWS",Q6056="Non-Lead",S6056="")),
(AND('[1]PWS Information'!$E$10="CWS",Q6056="Non-Lead",S6056="No")),
(AND('[1]PWS Information'!$E$10="CWS",Q6056="Non-Lead",S6056="Don't Know")),
(AND('[1]PWS Information'!$E$10="CWS",Q6056="Non-Lead", J6056="Non-Lead - Copper", S6056="Yes", L6056="Between 1989 and 2014")),
(AND('[1]PWS Information'!$E$10="CWS",Q6056="Non-Lead", J6056="Non-Lead - Copper", S6056="Yes", L6056="After 2014")),
(AND('[1]PWS Information'!$E$10="CWS",Q6056="Non-Lead", J6056="Non-Lead - Copper", S6056="Yes", L6056="Unknown")),
(AND('[1]PWS Information'!$E$10="CWS",Q6056="Non-Lead", N6056="Non-Lead - Copper", S6056="Yes", O6056="Between 1989 and 2014")),
(AND('[1]PWS Information'!$E$10="CWS",Q6056="Non-Lead", N6056="Non-Lead - Copper", S6056="Yes", O6056="After 2014")),
(AND('[1]PWS Information'!$E$10="CWS",Q6056="Non-Lead", N6056="Non-Lead - Copper", S6056="Yes", O6056="Unknown")),
(AND('[1]PWS Information'!$E$10="CWS",Q6056="Unknown")),
(AND('[1]PWS Information'!$E$10="NTNC",Q6056="Unknown")))),"Tier 5",
"")))))</f>
        <v>Tier 5</v>
      </c>
      <c r="Z6056" s="71"/>
      <c r="AA6056" s="71"/>
    </row>
    <row r="6057" spans="1:27" ht="57.6" x14ac:dyDescent="0.3">
      <c r="A6057" s="17"/>
      <c r="B6057" s="70">
        <v>6872911</v>
      </c>
      <c r="C6057" s="60" t="s">
        <v>2060</v>
      </c>
      <c r="D6057" s="61" t="s">
        <v>2061</v>
      </c>
      <c r="E6057" s="61" t="s">
        <v>128</v>
      </c>
      <c r="F6057" s="61">
        <v>78640</v>
      </c>
      <c r="G6057" s="62" t="s">
        <v>2064</v>
      </c>
      <c r="H6057" s="63">
        <v>29.968615</v>
      </c>
      <c r="I6057" s="64">
        <v>-97.854206000000005</v>
      </c>
      <c r="J6057" s="65" t="s">
        <v>50</v>
      </c>
      <c r="K6057" s="66" t="s">
        <v>51</v>
      </c>
      <c r="L6057" s="62" t="s">
        <v>52</v>
      </c>
      <c r="M6057" s="69"/>
      <c r="N6057" s="65" t="s">
        <v>50</v>
      </c>
      <c r="O6057" s="66" t="s">
        <v>52</v>
      </c>
      <c r="P6057" s="69"/>
      <c r="Q6057" s="55" t="str">
        <f t="shared" si="94"/>
        <v>Non-Lead</v>
      </c>
      <c r="R6057" s="70" t="s">
        <v>51</v>
      </c>
      <c r="S6057" s="70" t="s">
        <v>51</v>
      </c>
      <c r="T6057" s="70"/>
      <c r="U6057" s="71" t="s">
        <v>284</v>
      </c>
      <c r="V6057" s="71" t="s">
        <v>51</v>
      </c>
      <c r="W6057" s="71" t="s">
        <v>51</v>
      </c>
      <c r="X6057" s="71" t="s">
        <v>51</v>
      </c>
      <c r="Y6057" s="72" t="str">
        <f>IF((OR((AND('[1]PWS Information'!$E$10="CWS",U6057="Single Family Residence",Q6057="Lead")),
(AND('[1]PWS Information'!$E$10="CWS",U6057="Multiple Family Residence",'[1]PWS Information'!$E$11="Yes",Q6057="Lead")),
(AND('[1]PWS Information'!$E$10="NTNC",Q6057="Lead")))),"Tier 1",
IF((OR((AND('[1]PWS Information'!$E$10="CWS",U6057="Multiple Family Residence",'[1]PWS Information'!$E$11="No",Q6057="Lead")),
(AND('[1]PWS Information'!$E$10="CWS",U6057="Other",Q6057="Lead")),
(AND('[1]PWS Information'!$E$10="CWS",U6057="Building",Q6057="Lead")))),"Tier 2",
IF((OR((AND('[1]PWS Information'!$E$10="CWS",U6057="Single Family Residence",Q6057="Galvanized Requiring Replacement")),
(AND('[1]PWS Information'!$E$10="CWS",U6057="Single Family Residence",Q6057="Galvanized Requiring Replacement",R6057="Yes")),
(AND('[1]PWS Information'!$E$10="NTNC",Q6057="Galvanized Requiring Replacement")),
(AND('[1]PWS Information'!$E$10="NTNC",U6057="Single Family Residence",R6057="Yes")))),"Tier 3",
IF((OR((AND('[1]PWS Information'!$E$10="CWS",U6057="Single Family Residence",S6057="Yes",Q6057="Non-Lead", J6057="Non-Lead - Copper",L6057="Before 1989")),
(AND('[1]PWS Information'!$E$10="CWS",U6057="Single Family Residence",S6057="Yes",Q6057="Non-Lead", N6057="Non-Lead - Copper",O6057="Before 1989")))),"Tier 4",
IF((OR((AND('[1]PWS Information'!$E$10="NTNC",Q6057="Non-Lead")),
(AND('[1]PWS Information'!$E$10="CWS",Q6057="Non-Lead",S6057="")),
(AND('[1]PWS Information'!$E$10="CWS",Q6057="Non-Lead",S6057="No")),
(AND('[1]PWS Information'!$E$10="CWS",Q6057="Non-Lead",S6057="Don't Know")),
(AND('[1]PWS Information'!$E$10="CWS",Q6057="Non-Lead", J6057="Non-Lead - Copper", S6057="Yes", L6057="Between 1989 and 2014")),
(AND('[1]PWS Information'!$E$10="CWS",Q6057="Non-Lead", J6057="Non-Lead - Copper", S6057="Yes", L6057="After 2014")),
(AND('[1]PWS Information'!$E$10="CWS",Q6057="Non-Lead", J6057="Non-Lead - Copper", S6057="Yes", L6057="Unknown")),
(AND('[1]PWS Information'!$E$10="CWS",Q6057="Non-Lead", N6057="Non-Lead - Copper", S6057="Yes", O6057="Between 1989 and 2014")),
(AND('[1]PWS Information'!$E$10="CWS",Q6057="Non-Lead", N6057="Non-Lead - Copper", S6057="Yes", O6057="After 2014")),
(AND('[1]PWS Information'!$E$10="CWS",Q6057="Non-Lead", N6057="Non-Lead - Copper", S6057="Yes", O6057="Unknown")),
(AND('[1]PWS Information'!$E$10="CWS",Q6057="Unknown")),
(AND('[1]PWS Information'!$E$10="NTNC",Q6057="Unknown")))),"Tier 5",
"")))))</f>
        <v>Tier 5</v>
      </c>
      <c r="Z6057" s="71"/>
      <c r="AA6057" s="71"/>
    </row>
    <row r="6058" spans="1:27" ht="57.6" x14ac:dyDescent="0.3">
      <c r="A6058" s="1"/>
      <c r="B6058" s="70">
        <v>6872911</v>
      </c>
      <c r="C6058" s="60" t="s">
        <v>2060</v>
      </c>
      <c r="D6058" s="61" t="s">
        <v>2061</v>
      </c>
      <c r="E6058" s="61" t="s">
        <v>128</v>
      </c>
      <c r="F6058" s="61">
        <v>78640</v>
      </c>
      <c r="G6058" s="62" t="s">
        <v>2064</v>
      </c>
      <c r="H6058" s="63">
        <v>29.968615</v>
      </c>
      <c r="I6058" s="64">
        <v>-97.854206000000005</v>
      </c>
      <c r="J6058" s="65" t="s">
        <v>50</v>
      </c>
      <c r="K6058" s="66" t="s">
        <v>51</v>
      </c>
      <c r="L6058" s="62" t="s">
        <v>52</v>
      </c>
      <c r="M6058" s="69"/>
      <c r="N6058" s="65" t="s">
        <v>50</v>
      </c>
      <c r="O6058" s="66" t="s">
        <v>52</v>
      </c>
      <c r="P6058" s="69"/>
      <c r="Q6058" s="55" t="str">
        <f t="shared" si="94"/>
        <v>Non-Lead</v>
      </c>
      <c r="R6058" s="70" t="s">
        <v>51</v>
      </c>
      <c r="S6058" s="70" t="s">
        <v>51</v>
      </c>
      <c r="T6058" s="70"/>
      <c r="U6058" s="71" t="s">
        <v>284</v>
      </c>
      <c r="V6058" s="71" t="s">
        <v>51</v>
      </c>
      <c r="W6058" s="71" t="s">
        <v>51</v>
      </c>
      <c r="X6058" s="71" t="s">
        <v>51</v>
      </c>
      <c r="Y6058" s="72" t="str">
        <f>IF((OR((AND('[1]PWS Information'!$E$10="CWS",U6058="Single Family Residence",Q6058="Lead")),
(AND('[1]PWS Information'!$E$10="CWS",U6058="Multiple Family Residence",'[1]PWS Information'!$E$11="Yes",Q6058="Lead")),
(AND('[1]PWS Information'!$E$10="NTNC",Q6058="Lead")))),"Tier 1",
IF((OR((AND('[1]PWS Information'!$E$10="CWS",U6058="Multiple Family Residence",'[1]PWS Information'!$E$11="No",Q6058="Lead")),
(AND('[1]PWS Information'!$E$10="CWS",U6058="Other",Q6058="Lead")),
(AND('[1]PWS Information'!$E$10="CWS",U6058="Building",Q6058="Lead")))),"Tier 2",
IF((OR((AND('[1]PWS Information'!$E$10="CWS",U6058="Single Family Residence",Q6058="Galvanized Requiring Replacement")),
(AND('[1]PWS Information'!$E$10="CWS",U6058="Single Family Residence",Q6058="Galvanized Requiring Replacement",R6058="Yes")),
(AND('[1]PWS Information'!$E$10="NTNC",Q6058="Galvanized Requiring Replacement")),
(AND('[1]PWS Information'!$E$10="NTNC",U6058="Single Family Residence",R6058="Yes")))),"Tier 3",
IF((OR((AND('[1]PWS Information'!$E$10="CWS",U6058="Single Family Residence",S6058="Yes",Q6058="Non-Lead", J6058="Non-Lead - Copper",L6058="Before 1989")),
(AND('[1]PWS Information'!$E$10="CWS",U6058="Single Family Residence",S6058="Yes",Q6058="Non-Lead", N6058="Non-Lead - Copper",O6058="Before 1989")))),"Tier 4",
IF((OR((AND('[1]PWS Information'!$E$10="NTNC",Q6058="Non-Lead")),
(AND('[1]PWS Information'!$E$10="CWS",Q6058="Non-Lead",S6058="")),
(AND('[1]PWS Information'!$E$10="CWS",Q6058="Non-Lead",S6058="No")),
(AND('[1]PWS Information'!$E$10="CWS",Q6058="Non-Lead",S6058="Don't Know")),
(AND('[1]PWS Information'!$E$10="CWS",Q6058="Non-Lead", J6058="Non-Lead - Copper", S6058="Yes", L6058="Between 1989 and 2014")),
(AND('[1]PWS Information'!$E$10="CWS",Q6058="Non-Lead", J6058="Non-Lead - Copper", S6058="Yes", L6058="After 2014")),
(AND('[1]PWS Information'!$E$10="CWS",Q6058="Non-Lead", J6058="Non-Lead - Copper", S6058="Yes", L6058="Unknown")),
(AND('[1]PWS Information'!$E$10="CWS",Q6058="Non-Lead", N6058="Non-Lead - Copper", S6058="Yes", O6058="Between 1989 and 2014")),
(AND('[1]PWS Information'!$E$10="CWS",Q6058="Non-Lead", N6058="Non-Lead - Copper", S6058="Yes", O6058="After 2014")),
(AND('[1]PWS Information'!$E$10="CWS",Q6058="Non-Lead", N6058="Non-Lead - Copper", S6058="Yes", O6058="Unknown")),
(AND('[1]PWS Information'!$E$10="CWS",Q6058="Unknown")),
(AND('[1]PWS Information'!$E$10="NTNC",Q6058="Unknown")))),"Tier 5",
"")))))</f>
        <v>Tier 5</v>
      </c>
      <c r="Z6058" s="71"/>
      <c r="AA6058" s="71"/>
    </row>
    <row r="6059" spans="1:27" ht="57.6" x14ac:dyDescent="0.3">
      <c r="A6059" s="1"/>
      <c r="B6059" s="70">
        <v>6872911</v>
      </c>
      <c r="C6059" s="60" t="s">
        <v>2060</v>
      </c>
      <c r="D6059" s="61" t="s">
        <v>2061</v>
      </c>
      <c r="E6059" s="61" t="s">
        <v>128</v>
      </c>
      <c r="F6059" s="61">
        <v>78640</v>
      </c>
      <c r="G6059" s="62" t="s">
        <v>2064</v>
      </c>
      <c r="H6059" s="63">
        <v>29.968615</v>
      </c>
      <c r="I6059" s="64">
        <v>-97.854206000000005</v>
      </c>
      <c r="J6059" s="65" t="s">
        <v>50</v>
      </c>
      <c r="K6059" s="66" t="s">
        <v>51</v>
      </c>
      <c r="L6059" s="62" t="s">
        <v>52</v>
      </c>
      <c r="M6059" s="69"/>
      <c r="N6059" s="65" t="s">
        <v>50</v>
      </c>
      <c r="O6059" s="66" t="s">
        <v>52</v>
      </c>
      <c r="P6059" s="69"/>
      <c r="Q6059" s="55" t="str">
        <f t="shared" si="94"/>
        <v>Non-Lead</v>
      </c>
      <c r="R6059" s="70" t="s">
        <v>51</v>
      </c>
      <c r="S6059" s="70" t="s">
        <v>51</v>
      </c>
      <c r="T6059" s="70"/>
      <c r="U6059" s="71" t="s">
        <v>284</v>
      </c>
      <c r="V6059" s="71" t="s">
        <v>51</v>
      </c>
      <c r="W6059" s="71" t="s">
        <v>51</v>
      </c>
      <c r="X6059" s="71" t="s">
        <v>51</v>
      </c>
      <c r="Y6059" s="72" t="str">
        <f>IF((OR((AND('[1]PWS Information'!$E$10="CWS",U6059="Single Family Residence",Q6059="Lead")),
(AND('[1]PWS Information'!$E$10="CWS",U6059="Multiple Family Residence",'[1]PWS Information'!$E$11="Yes",Q6059="Lead")),
(AND('[1]PWS Information'!$E$10="NTNC",Q6059="Lead")))),"Tier 1",
IF((OR((AND('[1]PWS Information'!$E$10="CWS",U6059="Multiple Family Residence",'[1]PWS Information'!$E$11="No",Q6059="Lead")),
(AND('[1]PWS Information'!$E$10="CWS",U6059="Other",Q6059="Lead")),
(AND('[1]PWS Information'!$E$10="CWS",U6059="Building",Q6059="Lead")))),"Tier 2",
IF((OR((AND('[1]PWS Information'!$E$10="CWS",U6059="Single Family Residence",Q6059="Galvanized Requiring Replacement")),
(AND('[1]PWS Information'!$E$10="CWS",U6059="Single Family Residence",Q6059="Galvanized Requiring Replacement",R6059="Yes")),
(AND('[1]PWS Information'!$E$10="NTNC",Q6059="Galvanized Requiring Replacement")),
(AND('[1]PWS Information'!$E$10="NTNC",U6059="Single Family Residence",R6059="Yes")))),"Tier 3",
IF((OR((AND('[1]PWS Information'!$E$10="CWS",U6059="Single Family Residence",S6059="Yes",Q6059="Non-Lead", J6059="Non-Lead - Copper",L6059="Before 1989")),
(AND('[1]PWS Information'!$E$10="CWS",U6059="Single Family Residence",S6059="Yes",Q6059="Non-Lead", N6059="Non-Lead - Copper",O6059="Before 1989")))),"Tier 4",
IF((OR((AND('[1]PWS Information'!$E$10="NTNC",Q6059="Non-Lead")),
(AND('[1]PWS Information'!$E$10="CWS",Q6059="Non-Lead",S6059="")),
(AND('[1]PWS Information'!$E$10="CWS",Q6059="Non-Lead",S6059="No")),
(AND('[1]PWS Information'!$E$10="CWS",Q6059="Non-Lead",S6059="Don't Know")),
(AND('[1]PWS Information'!$E$10="CWS",Q6059="Non-Lead", J6059="Non-Lead - Copper", S6059="Yes", L6059="Between 1989 and 2014")),
(AND('[1]PWS Information'!$E$10="CWS",Q6059="Non-Lead", J6059="Non-Lead - Copper", S6059="Yes", L6059="After 2014")),
(AND('[1]PWS Information'!$E$10="CWS",Q6059="Non-Lead", J6059="Non-Lead - Copper", S6059="Yes", L6059="Unknown")),
(AND('[1]PWS Information'!$E$10="CWS",Q6059="Non-Lead", N6059="Non-Lead - Copper", S6059="Yes", O6059="Between 1989 and 2014")),
(AND('[1]PWS Information'!$E$10="CWS",Q6059="Non-Lead", N6059="Non-Lead - Copper", S6059="Yes", O6059="After 2014")),
(AND('[1]PWS Information'!$E$10="CWS",Q6059="Non-Lead", N6059="Non-Lead - Copper", S6059="Yes", O6059="Unknown")),
(AND('[1]PWS Information'!$E$10="CWS",Q6059="Unknown")),
(AND('[1]PWS Information'!$E$10="NTNC",Q6059="Unknown")))),"Tier 5",
"")))))</f>
        <v>Tier 5</v>
      </c>
      <c r="Z6059" s="71"/>
      <c r="AA6059" s="71"/>
    </row>
    <row r="6060" spans="1:27" ht="57.6" x14ac:dyDescent="0.3">
      <c r="A6060" s="1"/>
      <c r="B6060" s="70">
        <v>6872911</v>
      </c>
      <c r="C6060" s="60" t="s">
        <v>2060</v>
      </c>
      <c r="D6060" s="61" t="s">
        <v>2061</v>
      </c>
      <c r="E6060" s="61" t="s">
        <v>128</v>
      </c>
      <c r="F6060" s="61">
        <v>78640</v>
      </c>
      <c r="G6060" s="62" t="s">
        <v>2064</v>
      </c>
      <c r="H6060" s="63">
        <v>29.968615</v>
      </c>
      <c r="I6060" s="64">
        <v>-97.854206000000005</v>
      </c>
      <c r="J6060" s="65" t="s">
        <v>50</v>
      </c>
      <c r="K6060" s="66" t="s">
        <v>51</v>
      </c>
      <c r="L6060" s="62" t="s">
        <v>52</v>
      </c>
      <c r="M6060" s="69"/>
      <c r="N6060" s="65" t="s">
        <v>50</v>
      </c>
      <c r="O6060" s="66" t="s">
        <v>52</v>
      </c>
      <c r="P6060" s="69"/>
      <c r="Q6060" s="55" t="str">
        <f t="shared" si="94"/>
        <v>Non-Lead</v>
      </c>
      <c r="R6060" s="70" t="s">
        <v>51</v>
      </c>
      <c r="S6060" s="70" t="s">
        <v>51</v>
      </c>
      <c r="T6060" s="70"/>
      <c r="U6060" s="71" t="s">
        <v>284</v>
      </c>
      <c r="V6060" s="71" t="s">
        <v>51</v>
      </c>
      <c r="W6060" s="71" t="s">
        <v>51</v>
      </c>
      <c r="X6060" s="71" t="s">
        <v>51</v>
      </c>
      <c r="Y6060" s="72" t="str">
        <f>IF((OR((AND('[1]PWS Information'!$E$10="CWS",U6060="Single Family Residence",Q6060="Lead")),
(AND('[1]PWS Information'!$E$10="CWS",U6060="Multiple Family Residence",'[1]PWS Information'!$E$11="Yes",Q6060="Lead")),
(AND('[1]PWS Information'!$E$10="NTNC",Q6060="Lead")))),"Tier 1",
IF((OR((AND('[1]PWS Information'!$E$10="CWS",U6060="Multiple Family Residence",'[1]PWS Information'!$E$11="No",Q6060="Lead")),
(AND('[1]PWS Information'!$E$10="CWS",U6060="Other",Q6060="Lead")),
(AND('[1]PWS Information'!$E$10="CWS",U6060="Building",Q6060="Lead")))),"Tier 2",
IF((OR((AND('[1]PWS Information'!$E$10="CWS",U6060="Single Family Residence",Q6060="Galvanized Requiring Replacement")),
(AND('[1]PWS Information'!$E$10="CWS",U6060="Single Family Residence",Q6060="Galvanized Requiring Replacement",R6060="Yes")),
(AND('[1]PWS Information'!$E$10="NTNC",Q6060="Galvanized Requiring Replacement")),
(AND('[1]PWS Information'!$E$10="NTNC",U6060="Single Family Residence",R6060="Yes")))),"Tier 3",
IF((OR((AND('[1]PWS Information'!$E$10="CWS",U6060="Single Family Residence",S6060="Yes",Q6060="Non-Lead", J6060="Non-Lead - Copper",L6060="Before 1989")),
(AND('[1]PWS Information'!$E$10="CWS",U6060="Single Family Residence",S6060="Yes",Q6060="Non-Lead", N6060="Non-Lead - Copper",O6060="Before 1989")))),"Tier 4",
IF((OR((AND('[1]PWS Information'!$E$10="NTNC",Q6060="Non-Lead")),
(AND('[1]PWS Information'!$E$10="CWS",Q6060="Non-Lead",S6060="")),
(AND('[1]PWS Information'!$E$10="CWS",Q6060="Non-Lead",S6060="No")),
(AND('[1]PWS Information'!$E$10="CWS",Q6060="Non-Lead",S6060="Don't Know")),
(AND('[1]PWS Information'!$E$10="CWS",Q6060="Non-Lead", J6060="Non-Lead - Copper", S6060="Yes", L6060="Between 1989 and 2014")),
(AND('[1]PWS Information'!$E$10="CWS",Q6060="Non-Lead", J6060="Non-Lead - Copper", S6060="Yes", L6060="After 2014")),
(AND('[1]PWS Information'!$E$10="CWS",Q6060="Non-Lead", J6060="Non-Lead - Copper", S6060="Yes", L6060="Unknown")),
(AND('[1]PWS Information'!$E$10="CWS",Q6060="Non-Lead", N6060="Non-Lead - Copper", S6060="Yes", O6060="Between 1989 and 2014")),
(AND('[1]PWS Information'!$E$10="CWS",Q6060="Non-Lead", N6060="Non-Lead - Copper", S6060="Yes", O6060="After 2014")),
(AND('[1]PWS Information'!$E$10="CWS",Q6060="Non-Lead", N6060="Non-Lead - Copper", S6060="Yes", O6060="Unknown")),
(AND('[1]PWS Information'!$E$10="CWS",Q6060="Unknown")),
(AND('[1]PWS Information'!$E$10="NTNC",Q6060="Unknown")))),"Tier 5",
"")))))</f>
        <v>Tier 5</v>
      </c>
      <c r="Z6060" s="71"/>
      <c r="AA6060" s="71"/>
    </row>
    <row r="6061" spans="1:27" ht="57.6" x14ac:dyDescent="0.3">
      <c r="A6061" s="17"/>
      <c r="B6061" s="70">
        <v>6872911</v>
      </c>
      <c r="C6061" s="60" t="s">
        <v>2060</v>
      </c>
      <c r="D6061" s="61" t="s">
        <v>2061</v>
      </c>
      <c r="E6061" s="61" t="s">
        <v>128</v>
      </c>
      <c r="F6061" s="61">
        <v>78640</v>
      </c>
      <c r="G6061" s="62" t="s">
        <v>2064</v>
      </c>
      <c r="H6061" s="63">
        <v>29.968615</v>
      </c>
      <c r="I6061" s="64">
        <v>-97.854206000000005</v>
      </c>
      <c r="J6061" s="65" t="s">
        <v>50</v>
      </c>
      <c r="K6061" s="66" t="s">
        <v>51</v>
      </c>
      <c r="L6061" s="62" t="s">
        <v>52</v>
      </c>
      <c r="M6061" s="69"/>
      <c r="N6061" s="65" t="s">
        <v>50</v>
      </c>
      <c r="O6061" s="66" t="s">
        <v>52</v>
      </c>
      <c r="P6061" s="69"/>
      <c r="Q6061" s="55" t="str">
        <f t="shared" si="94"/>
        <v>Non-Lead</v>
      </c>
      <c r="R6061" s="70" t="s">
        <v>51</v>
      </c>
      <c r="S6061" s="70" t="s">
        <v>51</v>
      </c>
      <c r="T6061" s="70"/>
      <c r="U6061" s="71" t="s">
        <v>284</v>
      </c>
      <c r="V6061" s="71" t="s">
        <v>51</v>
      </c>
      <c r="W6061" s="71" t="s">
        <v>51</v>
      </c>
      <c r="X6061" s="71" t="s">
        <v>51</v>
      </c>
      <c r="Y6061" s="72" t="str">
        <f>IF((OR((AND('[1]PWS Information'!$E$10="CWS",U6061="Single Family Residence",Q6061="Lead")),
(AND('[1]PWS Information'!$E$10="CWS",U6061="Multiple Family Residence",'[1]PWS Information'!$E$11="Yes",Q6061="Lead")),
(AND('[1]PWS Information'!$E$10="NTNC",Q6061="Lead")))),"Tier 1",
IF((OR((AND('[1]PWS Information'!$E$10="CWS",U6061="Multiple Family Residence",'[1]PWS Information'!$E$11="No",Q6061="Lead")),
(AND('[1]PWS Information'!$E$10="CWS",U6061="Other",Q6061="Lead")),
(AND('[1]PWS Information'!$E$10="CWS",U6061="Building",Q6061="Lead")))),"Tier 2",
IF((OR((AND('[1]PWS Information'!$E$10="CWS",U6061="Single Family Residence",Q6061="Galvanized Requiring Replacement")),
(AND('[1]PWS Information'!$E$10="CWS",U6061="Single Family Residence",Q6061="Galvanized Requiring Replacement",R6061="Yes")),
(AND('[1]PWS Information'!$E$10="NTNC",Q6061="Galvanized Requiring Replacement")),
(AND('[1]PWS Information'!$E$10="NTNC",U6061="Single Family Residence",R6061="Yes")))),"Tier 3",
IF((OR((AND('[1]PWS Information'!$E$10="CWS",U6061="Single Family Residence",S6061="Yes",Q6061="Non-Lead", J6061="Non-Lead - Copper",L6061="Before 1989")),
(AND('[1]PWS Information'!$E$10="CWS",U6061="Single Family Residence",S6061="Yes",Q6061="Non-Lead", N6061="Non-Lead - Copper",O6061="Before 1989")))),"Tier 4",
IF((OR((AND('[1]PWS Information'!$E$10="NTNC",Q6061="Non-Lead")),
(AND('[1]PWS Information'!$E$10="CWS",Q6061="Non-Lead",S6061="")),
(AND('[1]PWS Information'!$E$10="CWS",Q6061="Non-Lead",S6061="No")),
(AND('[1]PWS Information'!$E$10="CWS",Q6061="Non-Lead",S6061="Don't Know")),
(AND('[1]PWS Information'!$E$10="CWS",Q6061="Non-Lead", J6061="Non-Lead - Copper", S6061="Yes", L6061="Between 1989 and 2014")),
(AND('[1]PWS Information'!$E$10="CWS",Q6061="Non-Lead", J6061="Non-Lead - Copper", S6061="Yes", L6061="After 2014")),
(AND('[1]PWS Information'!$E$10="CWS",Q6061="Non-Lead", J6061="Non-Lead - Copper", S6061="Yes", L6061="Unknown")),
(AND('[1]PWS Information'!$E$10="CWS",Q6061="Non-Lead", N6061="Non-Lead - Copper", S6061="Yes", O6061="Between 1989 and 2014")),
(AND('[1]PWS Information'!$E$10="CWS",Q6061="Non-Lead", N6061="Non-Lead - Copper", S6061="Yes", O6061="After 2014")),
(AND('[1]PWS Information'!$E$10="CWS",Q6061="Non-Lead", N6061="Non-Lead - Copper", S6061="Yes", O6061="Unknown")),
(AND('[1]PWS Information'!$E$10="CWS",Q6061="Unknown")),
(AND('[1]PWS Information'!$E$10="NTNC",Q6061="Unknown")))),"Tier 5",
"")))))</f>
        <v>Tier 5</v>
      </c>
      <c r="Z6061" s="71"/>
      <c r="AA6061" s="71"/>
    </row>
    <row r="6062" spans="1:27" ht="57.6" x14ac:dyDescent="0.3">
      <c r="A6062" s="1"/>
      <c r="B6062" s="70">
        <v>6872911</v>
      </c>
      <c r="C6062" s="60" t="s">
        <v>2060</v>
      </c>
      <c r="D6062" s="61" t="s">
        <v>2061</v>
      </c>
      <c r="E6062" s="61" t="s">
        <v>128</v>
      </c>
      <c r="F6062" s="61">
        <v>78640</v>
      </c>
      <c r="G6062" s="62" t="s">
        <v>2064</v>
      </c>
      <c r="H6062" s="63">
        <v>29.968615</v>
      </c>
      <c r="I6062" s="64">
        <v>-97.854206000000005</v>
      </c>
      <c r="J6062" s="65" t="s">
        <v>50</v>
      </c>
      <c r="K6062" s="66" t="s">
        <v>51</v>
      </c>
      <c r="L6062" s="62" t="s">
        <v>52</v>
      </c>
      <c r="M6062" s="69"/>
      <c r="N6062" s="65" t="s">
        <v>50</v>
      </c>
      <c r="O6062" s="66" t="s">
        <v>52</v>
      </c>
      <c r="P6062" s="69"/>
      <c r="Q6062" s="55" t="str">
        <f t="shared" si="94"/>
        <v>Non-Lead</v>
      </c>
      <c r="R6062" s="70" t="s">
        <v>51</v>
      </c>
      <c r="S6062" s="70" t="s">
        <v>51</v>
      </c>
      <c r="T6062" s="70"/>
      <c r="U6062" s="71" t="s">
        <v>284</v>
      </c>
      <c r="V6062" s="71" t="s">
        <v>51</v>
      </c>
      <c r="W6062" s="71" t="s">
        <v>51</v>
      </c>
      <c r="X6062" s="71" t="s">
        <v>51</v>
      </c>
      <c r="Y6062" s="72" t="str">
        <f>IF((OR((AND('[1]PWS Information'!$E$10="CWS",U6062="Single Family Residence",Q6062="Lead")),
(AND('[1]PWS Information'!$E$10="CWS",U6062="Multiple Family Residence",'[1]PWS Information'!$E$11="Yes",Q6062="Lead")),
(AND('[1]PWS Information'!$E$10="NTNC",Q6062="Lead")))),"Tier 1",
IF((OR((AND('[1]PWS Information'!$E$10="CWS",U6062="Multiple Family Residence",'[1]PWS Information'!$E$11="No",Q6062="Lead")),
(AND('[1]PWS Information'!$E$10="CWS",U6062="Other",Q6062="Lead")),
(AND('[1]PWS Information'!$E$10="CWS",U6062="Building",Q6062="Lead")))),"Tier 2",
IF((OR((AND('[1]PWS Information'!$E$10="CWS",U6062="Single Family Residence",Q6062="Galvanized Requiring Replacement")),
(AND('[1]PWS Information'!$E$10="CWS",U6062="Single Family Residence",Q6062="Galvanized Requiring Replacement",R6062="Yes")),
(AND('[1]PWS Information'!$E$10="NTNC",Q6062="Galvanized Requiring Replacement")),
(AND('[1]PWS Information'!$E$10="NTNC",U6062="Single Family Residence",R6062="Yes")))),"Tier 3",
IF((OR((AND('[1]PWS Information'!$E$10="CWS",U6062="Single Family Residence",S6062="Yes",Q6062="Non-Lead", J6062="Non-Lead - Copper",L6062="Before 1989")),
(AND('[1]PWS Information'!$E$10="CWS",U6062="Single Family Residence",S6062="Yes",Q6062="Non-Lead", N6062="Non-Lead - Copper",O6062="Before 1989")))),"Tier 4",
IF((OR((AND('[1]PWS Information'!$E$10="NTNC",Q6062="Non-Lead")),
(AND('[1]PWS Information'!$E$10="CWS",Q6062="Non-Lead",S6062="")),
(AND('[1]PWS Information'!$E$10="CWS",Q6062="Non-Lead",S6062="No")),
(AND('[1]PWS Information'!$E$10="CWS",Q6062="Non-Lead",S6062="Don't Know")),
(AND('[1]PWS Information'!$E$10="CWS",Q6062="Non-Lead", J6062="Non-Lead - Copper", S6062="Yes", L6062="Between 1989 and 2014")),
(AND('[1]PWS Information'!$E$10="CWS",Q6062="Non-Lead", J6062="Non-Lead - Copper", S6062="Yes", L6062="After 2014")),
(AND('[1]PWS Information'!$E$10="CWS",Q6062="Non-Lead", J6062="Non-Lead - Copper", S6062="Yes", L6062="Unknown")),
(AND('[1]PWS Information'!$E$10="CWS",Q6062="Non-Lead", N6062="Non-Lead - Copper", S6062="Yes", O6062="Between 1989 and 2014")),
(AND('[1]PWS Information'!$E$10="CWS",Q6062="Non-Lead", N6062="Non-Lead - Copper", S6062="Yes", O6062="After 2014")),
(AND('[1]PWS Information'!$E$10="CWS",Q6062="Non-Lead", N6062="Non-Lead - Copper", S6062="Yes", O6062="Unknown")),
(AND('[1]PWS Information'!$E$10="CWS",Q6062="Unknown")),
(AND('[1]PWS Information'!$E$10="NTNC",Q6062="Unknown")))),"Tier 5",
"")))))</f>
        <v>Tier 5</v>
      </c>
      <c r="Z6062" s="71"/>
      <c r="AA6062" s="71"/>
    </row>
    <row r="6063" spans="1:27" ht="57.6" x14ac:dyDescent="0.3">
      <c r="A6063" s="1"/>
      <c r="B6063" s="70">
        <v>6872911</v>
      </c>
      <c r="C6063" s="60" t="s">
        <v>2060</v>
      </c>
      <c r="D6063" s="61" t="s">
        <v>2061</v>
      </c>
      <c r="E6063" s="61" t="s">
        <v>128</v>
      </c>
      <c r="F6063" s="61">
        <v>78640</v>
      </c>
      <c r="G6063" s="62" t="s">
        <v>2064</v>
      </c>
      <c r="H6063" s="63">
        <v>29.968615</v>
      </c>
      <c r="I6063" s="64">
        <v>-97.854206000000005</v>
      </c>
      <c r="J6063" s="65" t="s">
        <v>50</v>
      </c>
      <c r="K6063" s="66" t="s">
        <v>51</v>
      </c>
      <c r="L6063" s="62" t="s">
        <v>52</v>
      </c>
      <c r="M6063" s="69"/>
      <c r="N6063" s="65" t="s">
        <v>50</v>
      </c>
      <c r="O6063" s="66" t="s">
        <v>52</v>
      </c>
      <c r="P6063" s="69"/>
      <c r="Q6063" s="55" t="str">
        <f t="shared" si="94"/>
        <v>Non-Lead</v>
      </c>
      <c r="R6063" s="70" t="s">
        <v>51</v>
      </c>
      <c r="S6063" s="70" t="s">
        <v>51</v>
      </c>
      <c r="T6063" s="70"/>
      <c r="U6063" s="71" t="s">
        <v>284</v>
      </c>
      <c r="V6063" s="71" t="s">
        <v>51</v>
      </c>
      <c r="W6063" s="71" t="s">
        <v>51</v>
      </c>
      <c r="X6063" s="71" t="s">
        <v>51</v>
      </c>
      <c r="Y6063" s="72" t="str">
        <f>IF((OR((AND('[1]PWS Information'!$E$10="CWS",U6063="Single Family Residence",Q6063="Lead")),
(AND('[1]PWS Information'!$E$10="CWS",U6063="Multiple Family Residence",'[1]PWS Information'!$E$11="Yes",Q6063="Lead")),
(AND('[1]PWS Information'!$E$10="NTNC",Q6063="Lead")))),"Tier 1",
IF((OR((AND('[1]PWS Information'!$E$10="CWS",U6063="Multiple Family Residence",'[1]PWS Information'!$E$11="No",Q6063="Lead")),
(AND('[1]PWS Information'!$E$10="CWS",U6063="Other",Q6063="Lead")),
(AND('[1]PWS Information'!$E$10="CWS",U6063="Building",Q6063="Lead")))),"Tier 2",
IF((OR((AND('[1]PWS Information'!$E$10="CWS",U6063="Single Family Residence",Q6063="Galvanized Requiring Replacement")),
(AND('[1]PWS Information'!$E$10="CWS",U6063="Single Family Residence",Q6063="Galvanized Requiring Replacement",R6063="Yes")),
(AND('[1]PWS Information'!$E$10="NTNC",Q6063="Galvanized Requiring Replacement")),
(AND('[1]PWS Information'!$E$10="NTNC",U6063="Single Family Residence",R6063="Yes")))),"Tier 3",
IF((OR((AND('[1]PWS Information'!$E$10="CWS",U6063="Single Family Residence",S6063="Yes",Q6063="Non-Lead", J6063="Non-Lead - Copper",L6063="Before 1989")),
(AND('[1]PWS Information'!$E$10="CWS",U6063="Single Family Residence",S6063="Yes",Q6063="Non-Lead", N6063="Non-Lead - Copper",O6063="Before 1989")))),"Tier 4",
IF((OR((AND('[1]PWS Information'!$E$10="NTNC",Q6063="Non-Lead")),
(AND('[1]PWS Information'!$E$10="CWS",Q6063="Non-Lead",S6063="")),
(AND('[1]PWS Information'!$E$10="CWS",Q6063="Non-Lead",S6063="No")),
(AND('[1]PWS Information'!$E$10="CWS",Q6063="Non-Lead",S6063="Don't Know")),
(AND('[1]PWS Information'!$E$10="CWS",Q6063="Non-Lead", J6063="Non-Lead - Copper", S6063="Yes", L6063="Between 1989 and 2014")),
(AND('[1]PWS Information'!$E$10="CWS",Q6063="Non-Lead", J6063="Non-Lead - Copper", S6063="Yes", L6063="After 2014")),
(AND('[1]PWS Information'!$E$10="CWS",Q6063="Non-Lead", J6063="Non-Lead - Copper", S6063="Yes", L6063="Unknown")),
(AND('[1]PWS Information'!$E$10="CWS",Q6063="Non-Lead", N6063="Non-Lead - Copper", S6063="Yes", O6063="Between 1989 and 2014")),
(AND('[1]PWS Information'!$E$10="CWS",Q6063="Non-Lead", N6063="Non-Lead - Copper", S6063="Yes", O6063="After 2014")),
(AND('[1]PWS Information'!$E$10="CWS",Q6063="Non-Lead", N6063="Non-Lead - Copper", S6063="Yes", O6063="Unknown")),
(AND('[1]PWS Information'!$E$10="CWS",Q6063="Unknown")),
(AND('[1]PWS Information'!$E$10="NTNC",Q6063="Unknown")))),"Tier 5",
"")))))</f>
        <v>Tier 5</v>
      </c>
      <c r="Z6063" s="71"/>
      <c r="AA6063" s="71"/>
    </row>
    <row r="6064" spans="1:27" ht="57.6" x14ac:dyDescent="0.3">
      <c r="A6064" s="1"/>
      <c r="B6064" s="70">
        <v>6872911</v>
      </c>
      <c r="C6064" s="60" t="s">
        <v>2060</v>
      </c>
      <c r="D6064" s="61" t="s">
        <v>2061</v>
      </c>
      <c r="E6064" s="61" t="s">
        <v>128</v>
      </c>
      <c r="F6064" s="61">
        <v>78640</v>
      </c>
      <c r="G6064" s="62" t="s">
        <v>2064</v>
      </c>
      <c r="H6064" s="63">
        <v>29.968615</v>
      </c>
      <c r="I6064" s="64">
        <v>-97.854206000000005</v>
      </c>
      <c r="J6064" s="65" t="s">
        <v>50</v>
      </c>
      <c r="K6064" s="66" t="s">
        <v>51</v>
      </c>
      <c r="L6064" s="62" t="s">
        <v>52</v>
      </c>
      <c r="M6064" s="69"/>
      <c r="N6064" s="65" t="s">
        <v>50</v>
      </c>
      <c r="O6064" s="66" t="s">
        <v>52</v>
      </c>
      <c r="P6064" s="69"/>
      <c r="Q6064" s="55" t="str">
        <f t="shared" si="94"/>
        <v>Non-Lead</v>
      </c>
      <c r="R6064" s="70" t="s">
        <v>51</v>
      </c>
      <c r="S6064" s="70" t="s">
        <v>51</v>
      </c>
      <c r="T6064" s="70"/>
      <c r="U6064" s="71" t="s">
        <v>284</v>
      </c>
      <c r="V6064" s="71" t="s">
        <v>51</v>
      </c>
      <c r="W6064" s="71" t="s">
        <v>51</v>
      </c>
      <c r="X6064" s="71" t="s">
        <v>51</v>
      </c>
      <c r="Y6064" s="72" t="str">
        <f>IF((OR((AND('[1]PWS Information'!$E$10="CWS",U6064="Single Family Residence",Q6064="Lead")),
(AND('[1]PWS Information'!$E$10="CWS",U6064="Multiple Family Residence",'[1]PWS Information'!$E$11="Yes",Q6064="Lead")),
(AND('[1]PWS Information'!$E$10="NTNC",Q6064="Lead")))),"Tier 1",
IF((OR((AND('[1]PWS Information'!$E$10="CWS",U6064="Multiple Family Residence",'[1]PWS Information'!$E$11="No",Q6064="Lead")),
(AND('[1]PWS Information'!$E$10="CWS",U6064="Other",Q6064="Lead")),
(AND('[1]PWS Information'!$E$10="CWS",U6064="Building",Q6064="Lead")))),"Tier 2",
IF((OR((AND('[1]PWS Information'!$E$10="CWS",U6064="Single Family Residence",Q6064="Galvanized Requiring Replacement")),
(AND('[1]PWS Information'!$E$10="CWS",U6064="Single Family Residence",Q6064="Galvanized Requiring Replacement",R6064="Yes")),
(AND('[1]PWS Information'!$E$10="NTNC",Q6064="Galvanized Requiring Replacement")),
(AND('[1]PWS Information'!$E$10="NTNC",U6064="Single Family Residence",R6064="Yes")))),"Tier 3",
IF((OR((AND('[1]PWS Information'!$E$10="CWS",U6064="Single Family Residence",S6064="Yes",Q6064="Non-Lead", J6064="Non-Lead - Copper",L6064="Before 1989")),
(AND('[1]PWS Information'!$E$10="CWS",U6064="Single Family Residence",S6064="Yes",Q6064="Non-Lead", N6064="Non-Lead - Copper",O6064="Before 1989")))),"Tier 4",
IF((OR((AND('[1]PWS Information'!$E$10="NTNC",Q6064="Non-Lead")),
(AND('[1]PWS Information'!$E$10="CWS",Q6064="Non-Lead",S6064="")),
(AND('[1]PWS Information'!$E$10="CWS",Q6064="Non-Lead",S6064="No")),
(AND('[1]PWS Information'!$E$10="CWS",Q6064="Non-Lead",S6064="Don't Know")),
(AND('[1]PWS Information'!$E$10="CWS",Q6064="Non-Lead", J6064="Non-Lead - Copper", S6064="Yes", L6064="Between 1989 and 2014")),
(AND('[1]PWS Information'!$E$10="CWS",Q6064="Non-Lead", J6064="Non-Lead - Copper", S6064="Yes", L6064="After 2014")),
(AND('[1]PWS Information'!$E$10="CWS",Q6064="Non-Lead", J6064="Non-Lead - Copper", S6064="Yes", L6064="Unknown")),
(AND('[1]PWS Information'!$E$10="CWS",Q6064="Non-Lead", N6064="Non-Lead - Copper", S6064="Yes", O6064="Between 1989 and 2014")),
(AND('[1]PWS Information'!$E$10="CWS",Q6064="Non-Lead", N6064="Non-Lead - Copper", S6064="Yes", O6064="After 2014")),
(AND('[1]PWS Information'!$E$10="CWS",Q6064="Non-Lead", N6064="Non-Lead - Copper", S6064="Yes", O6064="Unknown")),
(AND('[1]PWS Information'!$E$10="CWS",Q6064="Unknown")),
(AND('[1]PWS Information'!$E$10="NTNC",Q6064="Unknown")))),"Tier 5",
"")))))</f>
        <v>Tier 5</v>
      </c>
      <c r="Z6064" s="71"/>
      <c r="AA6064" s="71"/>
    </row>
    <row r="6065" spans="1:27" ht="57.6" x14ac:dyDescent="0.3">
      <c r="A6065" s="17"/>
      <c r="B6065" s="70">
        <v>6872911</v>
      </c>
      <c r="C6065" s="60" t="s">
        <v>2060</v>
      </c>
      <c r="D6065" s="61" t="s">
        <v>2061</v>
      </c>
      <c r="E6065" s="61" t="s">
        <v>128</v>
      </c>
      <c r="F6065" s="61">
        <v>78640</v>
      </c>
      <c r="G6065" s="62" t="s">
        <v>2064</v>
      </c>
      <c r="H6065" s="63">
        <v>29.968615</v>
      </c>
      <c r="I6065" s="64">
        <v>-97.854206000000005</v>
      </c>
      <c r="J6065" s="65" t="s">
        <v>50</v>
      </c>
      <c r="K6065" s="66" t="s">
        <v>51</v>
      </c>
      <c r="L6065" s="62" t="s">
        <v>52</v>
      </c>
      <c r="M6065" s="69"/>
      <c r="N6065" s="65" t="s">
        <v>50</v>
      </c>
      <c r="O6065" s="66" t="s">
        <v>52</v>
      </c>
      <c r="P6065" s="69"/>
      <c r="Q6065" s="55" t="str">
        <f t="shared" si="94"/>
        <v>Non-Lead</v>
      </c>
      <c r="R6065" s="70" t="s">
        <v>51</v>
      </c>
      <c r="S6065" s="70" t="s">
        <v>51</v>
      </c>
      <c r="T6065" s="70"/>
      <c r="U6065" s="71" t="s">
        <v>284</v>
      </c>
      <c r="V6065" s="71" t="s">
        <v>51</v>
      </c>
      <c r="W6065" s="71" t="s">
        <v>51</v>
      </c>
      <c r="X6065" s="71" t="s">
        <v>51</v>
      </c>
      <c r="Y6065" s="72" t="str">
        <f>IF((OR((AND('[1]PWS Information'!$E$10="CWS",U6065="Single Family Residence",Q6065="Lead")),
(AND('[1]PWS Information'!$E$10="CWS",U6065="Multiple Family Residence",'[1]PWS Information'!$E$11="Yes",Q6065="Lead")),
(AND('[1]PWS Information'!$E$10="NTNC",Q6065="Lead")))),"Tier 1",
IF((OR((AND('[1]PWS Information'!$E$10="CWS",U6065="Multiple Family Residence",'[1]PWS Information'!$E$11="No",Q6065="Lead")),
(AND('[1]PWS Information'!$E$10="CWS",U6065="Other",Q6065="Lead")),
(AND('[1]PWS Information'!$E$10="CWS",U6065="Building",Q6065="Lead")))),"Tier 2",
IF((OR((AND('[1]PWS Information'!$E$10="CWS",U6065="Single Family Residence",Q6065="Galvanized Requiring Replacement")),
(AND('[1]PWS Information'!$E$10="CWS",U6065="Single Family Residence",Q6065="Galvanized Requiring Replacement",R6065="Yes")),
(AND('[1]PWS Information'!$E$10="NTNC",Q6065="Galvanized Requiring Replacement")),
(AND('[1]PWS Information'!$E$10="NTNC",U6065="Single Family Residence",R6065="Yes")))),"Tier 3",
IF((OR((AND('[1]PWS Information'!$E$10="CWS",U6065="Single Family Residence",S6065="Yes",Q6065="Non-Lead", J6065="Non-Lead - Copper",L6065="Before 1989")),
(AND('[1]PWS Information'!$E$10="CWS",U6065="Single Family Residence",S6065="Yes",Q6065="Non-Lead", N6065="Non-Lead - Copper",O6065="Before 1989")))),"Tier 4",
IF((OR((AND('[1]PWS Information'!$E$10="NTNC",Q6065="Non-Lead")),
(AND('[1]PWS Information'!$E$10="CWS",Q6065="Non-Lead",S6065="")),
(AND('[1]PWS Information'!$E$10="CWS",Q6065="Non-Lead",S6065="No")),
(AND('[1]PWS Information'!$E$10="CWS",Q6065="Non-Lead",S6065="Don't Know")),
(AND('[1]PWS Information'!$E$10="CWS",Q6065="Non-Lead", J6065="Non-Lead - Copper", S6065="Yes", L6065="Between 1989 and 2014")),
(AND('[1]PWS Information'!$E$10="CWS",Q6065="Non-Lead", J6065="Non-Lead - Copper", S6065="Yes", L6065="After 2014")),
(AND('[1]PWS Information'!$E$10="CWS",Q6065="Non-Lead", J6065="Non-Lead - Copper", S6065="Yes", L6065="Unknown")),
(AND('[1]PWS Information'!$E$10="CWS",Q6065="Non-Lead", N6065="Non-Lead - Copper", S6065="Yes", O6065="Between 1989 and 2014")),
(AND('[1]PWS Information'!$E$10="CWS",Q6065="Non-Lead", N6065="Non-Lead - Copper", S6065="Yes", O6065="After 2014")),
(AND('[1]PWS Information'!$E$10="CWS",Q6065="Non-Lead", N6065="Non-Lead - Copper", S6065="Yes", O6065="Unknown")),
(AND('[1]PWS Information'!$E$10="CWS",Q6065="Unknown")),
(AND('[1]PWS Information'!$E$10="NTNC",Q6065="Unknown")))),"Tier 5",
"")))))</f>
        <v>Tier 5</v>
      </c>
      <c r="Z6065" s="71"/>
      <c r="AA6065" s="71"/>
    </row>
    <row r="6066" spans="1:27" ht="57.6" x14ac:dyDescent="0.3">
      <c r="A6066" s="1"/>
      <c r="B6066" s="70">
        <v>6872911</v>
      </c>
      <c r="C6066" s="60" t="s">
        <v>2060</v>
      </c>
      <c r="D6066" s="61" t="s">
        <v>2061</v>
      </c>
      <c r="E6066" s="61" t="s">
        <v>128</v>
      </c>
      <c r="F6066" s="61">
        <v>78640</v>
      </c>
      <c r="G6066" s="62" t="s">
        <v>2064</v>
      </c>
      <c r="H6066" s="63">
        <v>29.968615</v>
      </c>
      <c r="I6066" s="64">
        <v>-97.854206000000005</v>
      </c>
      <c r="J6066" s="65" t="s">
        <v>50</v>
      </c>
      <c r="K6066" s="66" t="s">
        <v>51</v>
      </c>
      <c r="L6066" s="62" t="s">
        <v>52</v>
      </c>
      <c r="M6066" s="69"/>
      <c r="N6066" s="65" t="s">
        <v>50</v>
      </c>
      <c r="O6066" s="66" t="s">
        <v>52</v>
      </c>
      <c r="P6066" s="69"/>
      <c r="Q6066" s="55" t="str">
        <f t="shared" si="94"/>
        <v>Non-Lead</v>
      </c>
      <c r="R6066" s="70" t="s">
        <v>51</v>
      </c>
      <c r="S6066" s="70" t="s">
        <v>51</v>
      </c>
      <c r="T6066" s="70"/>
      <c r="U6066" s="71" t="s">
        <v>284</v>
      </c>
      <c r="V6066" s="71" t="s">
        <v>51</v>
      </c>
      <c r="W6066" s="71" t="s">
        <v>51</v>
      </c>
      <c r="X6066" s="71" t="s">
        <v>51</v>
      </c>
      <c r="Y6066" s="72" t="str">
        <f>IF((OR((AND('[1]PWS Information'!$E$10="CWS",U6066="Single Family Residence",Q6066="Lead")),
(AND('[1]PWS Information'!$E$10="CWS",U6066="Multiple Family Residence",'[1]PWS Information'!$E$11="Yes",Q6066="Lead")),
(AND('[1]PWS Information'!$E$10="NTNC",Q6066="Lead")))),"Tier 1",
IF((OR((AND('[1]PWS Information'!$E$10="CWS",U6066="Multiple Family Residence",'[1]PWS Information'!$E$11="No",Q6066="Lead")),
(AND('[1]PWS Information'!$E$10="CWS",U6066="Other",Q6066="Lead")),
(AND('[1]PWS Information'!$E$10="CWS",U6066="Building",Q6066="Lead")))),"Tier 2",
IF((OR((AND('[1]PWS Information'!$E$10="CWS",U6066="Single Family Residence",Q6066="Galvanized Requiring Replacement")),
(AND('[1]PWS Information'!$E$10="CWS",U6066="Single Family Residence",Q6066="Galvanized Requiring Replacement",R6066="Yes")),
(AND('[1]PWS Information'!$E$10="NTNC",Q6066="Galvanized Requiring Replacement")),
(AND('[1]PWS Information'!$E$10="NTNC",U6066="Single Family Residence",R6066="Yes")))),"Tier 3",
IF((OR((AND('[1]PWS Information'!$E$10="CWS",U6066="Single Family Residence",S6066="Yes",Q6066="Non-Lead", J6066="Non-Lead - Copper",L6066="Before 1989")),
(AND('[1]PWS Information'!$E$10="CWS",U6066="Single Family Residence",S6066="Yes",Q6066="Non-Lead", N6066="Non-Lead - Copper",O6066="Before 1989")))),"Tier 4",
IF((OR((AND('[1]PWS Information'!$E$10="NTNC",Q6066="Non-Lead")),
(AND('[1]PWS Information'!$E$10="CWS",Q6066="Non-Lead",S6066="")),
(AND('[1]PWS Information'!$E$10="CWS",Q6066="Non-Lead",S6066="No")),
(AND('[1]PWS Information'!$E$10="CWS",Q6066="Non-Lead",S6066="Don't Know")),
(AND('[1]PWS Information'!$E$10="CWS",Q6066="Non-Lead", J6066="Non-Lead - Copper", S6066="Yes", L6066="Between 1989 and 2014")),
(AND('[1]PWS Information'!$E$10="CWS",Q6066="Non-Lead", J6066="Non-Lead - Copper", S6066="Yes", L6066="After 2014")),
(AND('[1]PWS Information'!$E$10="CWS",Q6066="Non-Lead", J6066="Non-Lead - Copper", S6066="Yes", L6066="Unknown")),
(AND('[1]PWS Information'!$E$10="CWS",Q6066="Non-Lead", N6066="Non-Lead - Copper", S6066="Yes", O6066="Between 1989 and 2014")),
(AND('[1]PWS Information'!$E$10="CWS",Q6066="Non-Lead", N6066="Non-Lead - Copper", S6066="Yes", O6066="After 2014")),
(AND('[1]PWS Information'!$E$10="CWS",Q6066="Non-Lead", N6066="Non-Lead - Copper", S6066="Yes", O6066="Unknown")),
(AND('[1]PWS Information'!$E$10="CWS",Q6066="Unknown")),
(AND('[1]PWS Information'!$E$10="NTNC",Q6066="Unknown")))),"Tier 5",
"")))))</f>
        <v>Tier 5</v>
      </c>
      <c r="Z6066" s="71"/>
      <c r="AA6066" s="71"/>
    </row>
    <row r="6067" spans="1:27" ht="57.6" x14ac:dyDescent="0.3">
      <c r="A6067" s="1"/>
      <c r="B6067" s="70">
        <v>6872911</v>
      </c>
      <c r="C6067" s="60" t="s">
        <v>2060</v>
      </c>
      <c r="D6067" s="61" t="s">
        <v>2061</v>
      </c>
      <c r="E6067" s="61" t="s">
        <v>128</v>
      </c>
      <c r="F6067" s="61">
        <v>78640</v>
      </c>
      <c r="G6067" s="62" t="s">
        <v>2064</v>
      </c>
      <c r="H6067" s="63">
        <v>29.968615</v>
      </c>
      <c r="I6067" s="64">
        <v>-97.854206000000005</v>
      </c>
      <c r="J6067" s="65" t="s">
        <v>50</v>
      </c>
      <c r="K6067" s="66" t="s">
        <v>51</v>
      </c>
      <c r="L6067" s="62" t="s">
        <v>52</v>
      </c>
      <c r="M6067" s="69"/>
      <c r="N6067" s="65" t="s">
        <v>50</v>
      </c>
      <c r="O6067" s="66" t="s">
        <v>52</v>
      </c>
      <c r="P6067" s="69"/>
      <c r="Q6067" s="55" t="str">
        <f t="shared" si="94"/>
        <v>Non-Lead</v>
      </c>
      <c r="R6067" s="70" t="s">
        <v>51</v>
      </c>
      <c r="S6067" s="70" t="s">
        <v>51</v>
      </c>
      <c r="T6067" s="70"/>
      <c r="U6067" s="71" t="s">
        <v>284</v>
      </c>
      <c r="V6067" s="71" t="s">
        <v>51</v>
      </c>
      <c r="W6067" s="71" t="s">
        <v>51</v>
      </c>
      <c r="X6067" s="71" t="s">
        <v>51</v>
      </c>
      <c r="Y6067" s="72" t="str">
        <f>IF((OR((AND('[1]PWS Information'!$E$10="CWS",U6067="Single Family Residence",Q6067="Lead")),
(AND('[1]PWS Information'!$E$10="CWS",U6067="Multiple Family Residence",'[1]PWS Information'!$E$11="Yes",Q6067="Lead")),
(AND('[1]PWS Information'!$E$10="NTNC",Q6067="Lead")))),"Tier 1",
IF((OR((AND('[1]PWS Information'!$E$10="CWS",U6067="Multiple Family Residence",'[1]PWS Information'!$E$11="No",Q6067="Lead")),
(AND('[1]PWS Information'!$E$10="CWS",U6067="Other",Q6067="Lead")),
(AND('[1]PWS Information'!$E$10="CWS",U6067="Building",Q6067="Lead")))),"Tier 2",
IF((OR((AND('[1]PWS Information'!$E$10="CWS",U6067="Single Family Residence",Q6067="Galvanized Requiring Replacement")),
(AND('[1]PWS Information'!$E$10="CWS",U6067="Single Family Residence",Q6067="Galvanized Requiring Replacement",R6067="Yes")),
(AND('[1]PWS Information'!$E$10="NTNC",Q6067="Galvanized Requiring Replacement")),
(AND('[1]PWS Information'!$E$10="NTNC",U6067="Single Family Residence",R6067="Yes")))),"Tier 3",
IF((OR((AND('[1]PWS Information'!$E$10="CWS",U6067="Single Family Residence",S6067="Yes",Q6067="Non-Lead", J6067="Non-Lead - Copper",L6067="Before 1989")),
(AND('[1]PWS Information'!$E$10="CWS",U6067="Single Family Residence",S6067="Yes",Q6067="Non-Lead", N6067="Non-Lead - Copper",O6067="Before 1989")))),"Tier 4",
IF((OR((AND('[1]PWS Information'!$E$10="NTNC",Q6067="Non-Lead")),
(AND('[1]PWS Information'!$E$10="CWS",Q6067="Non-Lead",S6067="")),
(AND('[1]PWS Information'!$E$10="CWS",Q6067="Non-Lead",S6067="No")),
(AND('[1]PWS Information'!$E$10="CWS",Q6067="Non-Lead",S6067="Don't Know")),
(AND('[1]PWS Information'!$E$10="CWS",Q6067="Non-Lead", J6067="Non-Lead - Copper", S6067="Yes", L6067="Between 1989 and 2014")),
(AND('[1]PWS Information'!$E$10="CWS",Q6067="Non-Lead", J6067="Non-Lead - Copper", S6067="Yes", L6067="After 2014")),
(AND('[1]PWS Information'!$E$10="CWS",Q6067="Non-Lead", J6067="Non-Lead - Copper", S6067="Yes", L6067="Unknown")),
(AND('[1]PWS Information'!$E$10="CWS",Q6067="Non-Lead", N6067="Non-Lead - Copper", S6067="Yes", O6067="Between 1989 and 2014")),
(AND('[1]PWS Information'!$E$10="CWS",Q6067="Non-Lead", N6067="Non-Lead - Copper", S6067="Yes", O6067="After 2014")),
(AND('[1]PWS Information'!$E$10="CWS",Q6067="Non-Lead", N6067="Non-Lead - Copper", S6067="Yes", O6067="Unknown")),
(AND('[1]PWS Information'!$E$10="CWS",Q6067="Unknown")),
(AND('[1]PWS Information'!$E$10="NTNC",Q6067="Unknown")))),"Tier 5",
"")))))</f>
        <v>Tier 5</v>
      </c>
      <c r="Z6067" s="71"/>
      <c r="AA6067" s="71"/>
    </row>
    <row r="6068" spans="1:27" ht="57.6" x14ac:dyDescent="0.3">
      <c r="A6068" s="1"/>
      <c r="B6068" s="70">
        <v>6872911</v>
      </c>
      <c r="C6068" s="60" t="s">
        <v>2060</v>
      </c>
      <c r="D6068" s="61" t="s">
        <v>2061</v>
      </c>
      <c r="E6068" s="61" t="s">
        <v>128</v>
      </c>
      <c r="F6068" s="61">
        <v>78640</v>
      </c>
      <c r="G6068" s="62" t="s">
        <v>2064</v>
      </c>
      <c r="H6068" s="63">
        <v>29.968615</v>
      </c>
      <c r="I6068" s="64">
        <v>-97.854206000000005</v>
      </c>
      <c r="J6068" s="65" t="s">
        <v>50</v>
      </c>
      <c r="K6068" s="66" t="s">
        <v>51</v>
      </c>
      <c r="L6068" s="62" t="s">
        <v>52</v>
      </c>
      <c r="M6068" s="69"/>
      <c r="N6068" s="65" t="s">
        <v>50</v>
      </c>
      <c r="O6068" s="66" t="s">
        <v>52</v>
      </c>
      <c r="P6068" s="69"/>
      <c r="Q6068" s="55" t="str">
        <f t="shared" si="94"/>
        <v>Non-Lead</v>
      </c>
      <c r="R6068" s="70" t="s">
        <v>51</v>
      </c>
      <c r="S6068" s="70" t="s">
        <v>51</v>
      </c>
      <c r="T6068" s="70"/>
      <c r="U6068" s="71" t="s">
        <v>284</v>
      </c>
      <c r="V6068" s="71" t="s">
        <v>51</v>
      </c>
      <c r="W6068" s="71" t="s">
        <v>51</v>
      </c>
      <c r="X6068" s="71" t="s">
        <v>51</v>
      </c>
      <c r="Y6068" s="72" t="str">
        <f>IF((OR((AND('[1]PWS Information'!$E$10="CWS",U6068="Single Family Residence",Q6068="Lead")),
(AND('[1]PWS Information'!$E$10="CWS",U6068="Multiple Family Residence",'[1]PWS Information'!$E$11="Yes",Q6068="Lead")),
(AND('[1]PWS Information'!$E$10="NTNC",Q6068="Lead")))),"Tier 1",
IF((OR((AND('[1]PWS Information'!$E$10="CWS",U6068="Multiple Family Residence",'[1]PWS Information'!$E$11="No",Q6068="Lead")),
(AND('[1]PWS Information'!$E$10="CWS",U6068="Other",Q6068="Lead")),
(AND('[1]PWS Information'!$E$10="CWS",U6068="Building",Q6068="Lead")))),"Tier 2",
IF((OR((AND('[1]PWS Information'!$E$10="CWS",U6068="Single Family Residence",Q6068="Galvanized Requiring Replacement")),
(AND('[1]PWS Information'!$E$10="CWS",U6068="Single Family Residence",Q6068="Galvanized Requiring Replacement",R6068="Yes")),
(AND('[1]PWS Information'!$E$10="NTNC",Q6068="Galvanized Requiring Replacement")),
(AND('[1]PWS Information'!$E$10="NTNC",U6068="Single Family Residence",R6068="Yes")))),"Tier 3",
IF((OR((AND('[1]PWS Information'!$E$10="CWS",U6068="Single Family Residence",S6068="Yes",Q6068="Non-Lead", J6068="Non-Lead - Copper",L6068="Before 1989")),
(AND('[1]PWS Information'!$E$10="CWS",U6068="Single Family Residence",S6068="Yes",Q6068="Non-Lead", N6068="Non-Lead - Copper",O6068="Before 1989")))),"Tier 4",
IF((OR((AND('[1]PWS Information'!$E$10="NTNC",Q6068="Non-Lead")),
(AND('[1]PWS Information'!$E$10="CWS",Q6068="Non-Lead",S6068="")),
(AND('[1]PWS Information'!$E$10="CWS",Q6068="Non-Lead",S6068="No")),
(AND('[1]PWS Information'!$E$10="CWS",Q6068="Non-Lead",S6068="Don't Know")),
(AND('[1]PWS Information'!$E$10="CWS",Q6068="Non-Lead", J6068="Non-Lead - Copper", S6068="Yes", L6068="Between 1989 and 2014")),
(AND('[1]PWS Information'!$E$10="CWS",Q6068="Non-Lead", J6068="Non-Lead - Copper", S6068="Yes", L6068="After 2014")),
(AND('[1]PWS Information'!$E$10="CWS",Q6068="Non-Lead", J6068="Non-Lead - Copper", S6068="Yes", L6068="Unknown")),
(AND('[1]PWS Information'!$E$10="CWS",Q6068="Non-Lead", N6068="Non-Lead - Copper", S6068="Yes", O6068="Between 1989 and 2014")),
(AND('[1]PWS Information'!$E$10="CWS",Q6068="Non-Lead", N6068="Non-Lead - Copper", S6068="Yes", O6068="After 2014")),
(AND('[1]PWS Information'!$E$10="CWS",Q6068="Non-Lead", N6068="Non-Lead - Copper", S6068="Yes", O6068="Unknown")),
(AND('[1]PWS Information'!$E$10="CWS",Q6068="Unknown")),
(AND('[1]PWS Information'!$E$10="NTNC",Q6068="Unknown")))),"Tier 5",
"")))))</f>
        <v>Tier 5</v>
      </c>
      <c r="Z6068" s="71"/>
      <c r="AA6068" s="71"/>
    </row>
    <row r="6069" spans="1:27" ht="57.6" x14ac:dyDescent="0.3">
      <c r="A6069" s="17"/>
      <c r="B6069" s="70">
        <v>6872911</v>
      </c>
      <c r="C6069" s="60" t="s">
        <v>2060</v>
      </c>
      <c r="D6069" s="61" t="s">
        <v>2061</v>
      </c>
      <c r="E6069" s="61" t="s">
        <v>128</v>
      </c>
      <c r="F6069" s="61">
        <v>78640</v>
      </c>
      <c r="G6069" s="62" t="s">
        <v>2064</v>
      </c>
      <c r="H6069" s="63">
        <v>29.968615</v>
      </c>
      <c r="I6069" s="64">
        <v>-97.854206000000005</v>
      </c>
      <c r="J6069" s="65" t="s">
        <v>50</v>
      </c>
      <c r="K6069" s="66" t="s">
        <v>51</v>
      </c>
      <c r="L6069" s="62" t="s">
        <v>52</v>
      </c>
      <c r="M6069" s="69"/>
      <c r="N6069" s="65" t="s">
        <v>50</v>
      </c>
      <c r="O6069" s="66" t="s">
        <v>52</v>
      </c>
      <c r="P6069" s="69"/>
      <c r="Q6069" s="55" t="str">
        <f t="shared" si="94"/>
        <v>Non-Lead</v>
      </c>
      <c r="R6069" s="70" t="s">
        <v>51</v>
      </c>
      <c r="S6069" s="70" t="s">
        <v>51</v>
      </c>
      <c r="T6069" s="70"/>
      <c r="U6069" s="71" t="s">
        <v>284</v>
      </c>
      <c r="V6069" s="71" t="s">
        <v>51</v>
      </c>
      <c r="W6069" s="71" t="s">
        <v>51</v>
      </c>
      <c r="X6069" s="71" t="s">
        <v>51</v>
      </c>
      <c r="Y6069" s="72" t="str">
        <f>IF((OR((AND('[1]PWS Information'!$E$10="CWS",U6069="Single Family Residence",Q6069="Lead")),
(AND('[1]PWS Information'!$E$10="CWS",U6069="Multiple Family Residence",'[1]PWS Information'!$E$11="Yes",Q6069="Lead")),
(AND('[1]PWS Information'!$E$10="NTNC",Q6069="Lead")))),"Tier 1",
IF((OR((AND('[1]PWS Information'!$E$10="CWS",U6069="Multiple Family Residence",'[1]PWS Information'!$E$11="No",Q6069="Lead")),
(AND('[1]PWS Information'!$E$10="CWS",U6069="Other",Q6069="Lead")),
(AND('[1]PWS Information'!$E$10="CWS",U6069="Building",Q6069="Lead")))),"Tier 2",
IF((OR((AND('[1]PWS Information'!$E$10="CWS",U6069="Single Family Residence",Q6069="Galvanized Requiring Replacement")),
(AND('[1]PWS Information'!$E$10="CWS",U6069="Single Family Residence",Q6069="Galvanized Requiring Replacement",R6069="Yes")),
(AND('[1]PWS Information'!$E$10="NTNC",Q6069="Galvanized Requiring Replacement")),
(AND('[1]PWS Information'!$E$10="NTNC",U6069="Single Family Residence",R6069="Yes")))),"Tier 3",
IF((OR((AND('[1]PWS Information'!$E$10="CWS",U6069="Single Family Residence",S6069="Yes",Q6069="Non-Lead", J6069="Non-Lead - Copper",L6069="Before 1989")),
(AND('[1]PWS Information'!$E$10="CWS",U6069="Single Family Residence",S6069="Yes",Q6069="Non-Lead", N6069="Non-Lead - Copper",O6069="Before 1989")))),"Tier 4",
IF((OR((AND('[1]PWS Information'!$E$10="NTNC",Q6069="Non-Lead")),
(AND('[1]PWS Information'!$E$10="CWS",Q6069="Non-Lead",S6069="")),
(AND('[1]PWS Information'!$E$10="CWS",Q6069="Non-Lead",S6069="No")),
(AND('[1]PWS Information'!$E$10="CWS",Q6069="Non-Lead",S6069="Don't Know")),
(AND('[1]PWS Information'!$E$10="CWS",Q6069="Non-Lead", J6069="Non-Lead - Copper", S6069="Yes", L6069="Between 1989 and 2014")),
(AND('[1]PWS Information'!$E$10="CWS",Q6069="Non-Lead", J6069="Non-Lead - Copper", S6069="Yes", L6069="After 2014")),
(AND('[1]PWS Information'!$E$10="CWS",Q6069="Non-Lead", J6069="Non-Lead - Copper", S6069="Yes", L6069="Unknown")),
(AND('[1]PWS Information'!$E$10="CWS",Q6069="Non-Lead", N6069="Non-Lead - Copper", S6069="Yes", O6069="Between 1989 and 2014")),
(AND('[1]PWS Information'!$E$10="CWS",Q6069="Non-Lead", N6069="Non-Lead - Copper", S6069="Yes", O6069="After 2014")),
(AND('[1]PWS Information'!$E$10="CWS",Q6069="Non-Lead", N6069="Non-Lead - Copper", S6069="Yes", O6069="Unknown")),
(AND('[1]PWS Information'!$E$10="CWS",Q6069="Unknown")),
(AND('[1]PWS Information'!$E$10="NTNC",Q6069="Unknown")))),"Tier 5",
"")))))</f>
        <v>Tier 5</v>
      </c>
      <c r="Z6069" s="71"/>
      <c r="AA6069" s="71"/>
    </row>
    <row r="6070" spans="1:27" ht="57.6" x14ac:dyDescent="0.3">
      <c r="A6070" s="1"/>
      <c r="B6070" s="70">
        <v>6872911</v>
      </c>
      <c r="C6070" s="60" t="s">
        <v>2060</v>
      </c>
      <c r="D6070" s="61" t="s">
        <v>2061</v>
      </c>
      <c r="E6070" s="61" t="s">
        <v>128</v>
      </c>
      <c r="F6070" s="61">
        <v>78640</v>
      </c>
      <c r="G6070" s="62" t="s">
        <v>2064</v>
      </c>
      <c r="H6070" s="63">
        <v>29.968615</v>
      </c>
      <c r="I6070" s="64">
        <v>-97.854206000000005</v>
      </c>
      <c r="J6070" s="65" t="s">
        <v>50</v>
      </c>
      <c r="K6070" s="66" t="s">
        <v>51</v>
      </c>
      <c r="L6070" s="62" t="s">
        <v>52</v>
      </c>
      <c r="M6070" s="69"/>
      <c r="N6070" s="65" t="s">
        <v>50</v>
      </c>
      <c r="O6070" s="66" t="s">
        <v>52</v>
      </c>
      <c r="P6070" s="69"/>
      <c r="Q6070" s="55" t="str">
        <f t="shared" si="94"/>
        <v>Non-Lead</v>
      </c>
      <c r="R6070" s="70" t="s">
        <v>51</v>
      </c>
      <c r="S6070" s="70" t="s">
        <v>51</v>
      </c>
      <c r="T6070" s="70"/>
      <c r="U6070" s="71" t="s">
        <v>284</v>
      </c>
      <c r="V6070" s="71" t="s">
        <v>51</v>
      </c>
      <c r="W6070" s="71" t="s">
        <v>51</v>
      </c>
      <c r="X6070" s="71" t="s">
        <v>51</v>
      </c>
      <c r="Y6070" s="72" t="str">
        <f>IF((OR((AND('[1]PWS Information'!$E$10="CWS",U6070="Single Family Residence",Q6070="Lead")),
(AND('[1]PWS Information'!$E$10="CWS",U6070="Multiple Family Residence",'[1]PWS Information'!$E$11="Yes",Q6070="Lead")),
(AND('[1]PWS Information'!$E$10="NTNC",Q6070="Lead")))),"Tier 1",
IF((OR((AND('[1]PWS Information'!$E$10="CWS",U6070="Multiple Family Residence",'[1]PWS Information'!$E$11="No",Q6070="Lead")),
(AND('[1]PWS Information'!$E$10="CWS",U6070="Other",Q6070="Lead")),
(AND('[1]PWS Information'!$E$10="CWS",U6070="Building",Q6070="Lead")))),"Tier 2",
IF((OR((AND('[1]PWS Information'!$E$10="CWS",U6070="Single Family Residence",Q6070="Galvanized Requiring Replacement")),
(AND('[1]PWS Information'!$E$10="CWS",U6070="Single Family Residence",Q6070="Galvanized Requiring Replacement",R6070="Yes")),
(AND('[1]PWS Information'!$E$10="NTNC",Q6070="Galvanized Requiring Replacement")),
(AND('[1]PWS Information'!$E$10="NTNC",U6070="Single Family Residence",R6070="Yes")))),"Tier 3",
IF((OR((AND('[1]PWS Information'!$E$10="CWS",U6070="Single Family Residence",S6070="Yes",Q6070="Non-Lead", J6070="Non-Lead - Copper",L6070="Before 1989")),
(AND('[1]PWS Information'!$E$10="CWS",U6070="Single Family Residence",S6070="Yes",Q6070="Non-Lead", N6070="Non-Lead - Copper",O6070="Before 1989")))),"Tier 4",
IF((OR((AND('[1]PWS Information'!$E$10="NTNC",Q6070="Non-Lead")),
(AND('[1]PWS Information'!$E$10="CWS",Q6070="Non-Lead",S6070="")),
(AND('[1]PWS Information'!$E$10="CWS",Q6070="Non-Lead",S6070="No")),
(AND('[1]PWS Information'!$E$10="CWS",Q6070="Non-Lead",S6070="Don't Know")),
(AND('[1]PWS Information'!$E$10="CWS",Q6070="Non-Lead", J6070="Non-Lead - Copper", S6070="Yes", L6070="Between 1989 and 2014")),
(AND('[1]PWS Information'!$E$10="CWS",Q6070="Non-Lead", J6070="Non-Lead - Copper", S6070="Yes", L6070="After 2014")),
(AND('[1]PWS Information'!$E$10="CWS",Q6070="Non-Lead", J6070="Non-Lead - Copper", S6070="Yes", L6070="Unknown")),
(AND('[1]PWS Information'!$E$10="CWS",Q6070="Non-Lead", N6070="Non-Lead - Copper", S6070="Yes", O6070="Between 1989 and 2014")),
(AND('[1]PWS Information'!$E$10="CWS",Q6070="Non-Lead", N6070="Non-Lead - Copper", S6070="Yes", O6070="After 2014")),
(AND('[1]PWS Information'!$E$10="CWS",Q6070="Non-Lead", N6070="Non-Lead - Copper", S6070="Yes", O6070="Unknown")),
(AND('[1]PWS Information'!$E$10="CWS",Q6070="Unknown")),
(AND('[1]PWS Information'!$E$10="NTNC",Q6070="Unknown")))),"Tier 5",
"")))))</f>
        <v>Tier 5</v>
      </c>
      <c r="Z6070" s="71"/>
      <c r="AA6070" s="71"/>
    </row>
    <row r="6071" spans="1:27" ht="57.6" x14ac:dyDescent="0.3">
      <c r="A6071" s="1"/>
      <c r="B6071" s="70">
        <v>6872911</v>
      </c>
      <c r="C6071" s="60" t="s">
        <v>2060</v>
      </c>
      <c r="D6071" s="61" t="s">
        <v>2061</v>
      </c>
      <c r="E6071" s="61" t="s">
        <v>128</v>
      </c>
      <c r="F6071" s="61">
        <v>78640</v>
      </c>
      <c r="G6071" s="62" t="s">
        <v>2064</v>
      </c>
      <c r="H6071" s="63">
        <v>29.968615</v>
      </c>
      <c r="I6071" s="64">
        <v>-97.854206000000005</v>
      </c>
      <c r="J6071" s="65" t="s">
        <v>50</v>
      </c>
      <c r="K6071" s="66" t="s">
        <v>51</v>
      </c>
      <c r="L6071" s="62" t="s">
        <v>52</v>
      </c>
      <c r="M6071" s="69"/>
      <c r="N6071" s="65" t="s">
        <v>50</v>
      </c>
      <c r="O6071" s="66" t="s">
        <v>52</v>
      </c>
      <c r="P6071" s="69"/>
      <c r="Q6071" s="55" t="str">
        <f t="shared" si="94"/>
        <v>Non-Lead</v>
      </c>
      <c r="R6071" s="70" t="s">
        <v>51</v>
      </c>
      <c r="S6071" s="70" t="s">
        <v>51</v>
      </c>
      <c r="T6071" s="70"/>
      <c r="U6071" s="71" t="s">
        <v>284</v>
      </c>
      <c r="V6071" s="71" t="s">
        <v>51</v>
      </c>
      <c r="W6071" s="71" t="s">
        <v>51</v>
      </c>
      <c r="X6071" s="71" t="s">
        <v>51</v>
      </c>
      <c r="Y6071" s="72" t="str">
        <f>IF((OR((AND('[1]PWS Information'!$E$10="CWS",U6071="Single Family Residence",Q6071="Lead")),
(AND('[1]PWS Information'!$E$10="CWS",U6071="Multiple Family Residence",'[1]PWS Information'!$E$11="Yes",Q6071="Lead")),
(AND('[1]PWS Information'!$E$10="NTNC",Q6071="Lead")))),"Tier 1",
IF((OR((AND('[1]PWS Information'!$E$10="CWS",U6071="Multiple Family Residence",'[1]PWS Information'!$E$11="No",Q6071="Lead")),
(AND('[1]PWS Information'!$E$10="CWS",U6071="Other",Q6071="Lead")),
(AND('[1]PWS Information'!$E$10="CWS",U6071="Building",Q6071="Lead")))),"Tier 2",
IF((OR((AND('[1]PWS Information'!$E$10="CWS",U6071="Single Family Residence",Q6071="Galvanized Requiring Replacement")),
(AND('[1]PWS Information'!$E$10="CWS",U6071="Single Family Residence",Q6071="Galvanized Requiring Replacement",R6071="Yes")),
(AND('[1]PWS Information'!$E$10="NTNC",Q6071="Galvanized Requiring Replacement")),
(AND('[1]PWS Information'!$E$10="NTNC",U6071="Single Family Residence",R6071="Yes")))),"Tier 3",
IF((OR((AND('[1]PWS Information'!$E$10="CWS",U6071="Single Family Residence",S6071="Yes",Q6071="Non-Lead", J6071="Non-Lead - Copper",L6071="Before 1989")),
(AND('[1]PWS Information'!$E$10="CWS",U6071="Single Family Residence",S6071="Yes",Q6071="Non-Lead", N6071="Non-Lead - Copper",O6071="Before 1989")))),"Tier 4",
IF((OR((AND('[1]PWS Information'!$E$10="NTNC",Q6071="Non-Lead")),
(AND('[1]PWS Information'!$E$10="CWS",Q6071="Non-Lead",S6071="")),
(AND('[1]PWS Information'!$E$10="CWS",Q6071="Non-Lead",S6071="No")),
(AND('[1]PWS Information'!$E$10="CWS",Q6071="Non-Lead",S6071="Don't Know")),
(AND('[1]PWS Information'!$E$10="CWS",Q6071="Non-Lead", J6071="Non-Lead - Copper", S6071="Yes", L6071="Between 1989 and 2014")),
(AND('[1]PWS Information'!$E$10="CWS",Q6071="Non-Lead", J6071="Non-Lead - Copper", S6071="Yes", L6071="After 2014")),
(AND('[1]PWS Information'!$E$10="CWS",Q6071="Non-Lead", J6071="Non-Lead - Copper", S6071="Yes", L6071="Unknown")),
(AND('[1]PWS Information'!$E$10="CWS",Q6071="Non-Lead", N6071="Non-Lead - Copper", S6071="Yes", O6071="Between 1989 and 2014")),
(AND('[1]PWS Information'!$E$10="CWS",Q6071="Non-Lead", N6071="Non-Lead - Copper", S6071="Yes", O6071="After 2014")),
(AND('[1]PWS Information'!$E$10="CWS",Q6071="Non-Lead", N6071="Non-Lead - Copper", S6071="Yes", O6071="Unknown")),
(AND('[1]PWS Information'!$E$10="CWS",Q6071="Unknown")),
(AND('[1]PWS Information'!$E$10="NTNC",Q6071="Unknown")))),"Tier 5",
"")))))</f>
        <v>Tier 5</v>
      </c>
      <c r="Z6071" s="71"/>
      <c r="AA6071" s="71"/>
    </row>
    <row r="6072" spans="1:27" ht="57.6" x14ac:dyDescent="0.3">
      <c r="A6072" s="1"/>
      <c r="B6072" s="70">
        <v>6872911</v>
      </c>
      <c r="C6072" s="60" t="s">
        <v>2060</v>
      </c>
      <c r="D6072" s="61" t="s">
        <v>2061</v>
      </c>
      <c r="E6072" s="61" t="s">
        <v>128</v>
      </c>
      <c r="F6072" s="61">
        <v>78640</v>
      </c>
      <c r="G6072" s="62" t="s">
        <v>2064</v>
      </c>
      <c r="H6072" s="63">
        <v>29.968615</v>
      </c>
      <c r="I6072" s="64">
        <v>-97.854206000000005</v>
      </c>
      <c r="J6072" s="65" t="s">
        <v>50</v>
      </c>
      <c r="K6072" s="66" t="s">
        <v>51</v>
      </c>
      <c r="L6072" s="62" t="s">
        <v>52</v>
      </c>
      <c r="M6072" s="69"/>
      <c r="N6072" s="65" t="s">
        <v>50</v>
      </c>
      <c r="O6072" s="66" t="s">
        <v>52</v>
      </c>
      <c r="P6072" s="69"/>
      <c r="Q6072" s="55" t="str">
        <f t="shared" si="94"/>
        <v>Non-Lead</v>
      </c>
      <c r="R6072" s="70" t="s">
        <v>51</v>
      </c>
      <c r="S6072" s="70" t="s">
        <v>51</v>
      </c>
      <c r="T6072" s="70"/>
      <c r="U6072" s="71" t="s">
        <v>284</v>
      </c>
      <c r="V6072" s="71" t="s">
        <v>51</v>
      </c>
      <c r="W6072" s="71" t="s">
        <v>51</v>
      </c>
      <c r="X6072" s="71" t="s">
        <v>51</v>
      </c>
      <c r="Y6072" s="72" t="str">
        <f>IF((OR((AND('[1]PWS Information'!$E$10="CWS",U6072="Single Family Residence",Q6072="Lead")),
(AND('[1]PWS Information'!$E$10="CWS",U6072="Multiple Family Residence",'[1]PWS Information'!$E$11="Yes",Q6072="Lead")),
(AND('[1]PWS Information'!$E$10="NTNC",Q6072="Lead")))),"Tier 1",
IF((OR((AND('[1]PWS Information'!$E$10="CWS",U6072="Multiple Family Residence",'[1]PWS Information'!$E$11="No",Q6072="Lead")),
(AND('[1]PWS Information'!$E$10="CWS",U6072="Other",Q6072="Lead")),
(AND('[1]PWS Information'!$E$10="CWS",U6072="Building",Q6072="Lead")))),"Tier 2",
IF((OR((AND('[1]PWS Information'!$E$10="CWS",U6072="Single Family Residence",Q6072="Galvanized Requiring Replacement")),
(AND('[1]PWS Information'!$E$10="CWS",U6072="Single Family Residence",Q6072="Galvanized Requiring Replacement",R6072="Yes")),
(AND('[1]PWS Information'!$E$10="NTNC",Q6072="Galvanized Requiring Replacement")),
(AND('[1]PWS Information'!$E$10="NTNC",U6072="Single Family Residence",R6072="Yes")))),"Tier 3",
IF((OR((AND('[1]PWS Information'!$E$10="CWS",U6072="Single Family Residence",S6072="Yes",Q6072="Non-Lead", J6072="Non-Lead - Copper",L6072="Before 1989")),
(AND('[1]PWS Information'!$E$10="CWS",U6072="Single Family Residence",S6072="Yes",Q6072="Non-Lead", N6072="Non-Lead - Copper",O6072="Before 1989")))),"Tier 4",
IF((OR((AND('[1]PWS Information'!$E$10="NTNC",Q6072="Non-Lead")),
(AND('[1]PWS Information'!$E$10="CWS",Q6072="Non-Lead",S6072="")),
(AND('[1]PWS Information'!$E$10="CWS",Q6072="Non-Lead",S6072="No")),
(AND('[1]PWS Information'!$E$10="CWS",Q6072="Non-Lead",S6072="Don't Know")),
(AND('[1]PWS Information'!$E$10="CWS",Q6072="Non-Lead", J6072="Non-Lead - Copper", S6072="Yes", L6072="Between 1989 and 2014")),
(AND('[1]PWS Information'!$E$10="CWS",Q6072="Non-Lead", J6072="Non-Lead - Copper", S6072="Yes", L6072="After 2014")),
(AND('[1]PWS Information'!$E$10="CWS",Q6072="Non-Lead", J6072="Non-Lead - Copper", S6072="Yes", L6072="Unknown")),
(AND('[1]PWS Information'!$E$10="CWS",Q6072="Non-Lead", N6072="Non-Lead - Copper", S6072="Yes", O6072="Between 1989 and 2014")),
(AND('[1]PWS Information'!$E$10="CWS",Q6072="Non-Lead", N6072="Non-Lead - Copper", S6072="Yes", O6072="After 2014")),
(AND('[1]PWS Information'!$E$10="CWS",Q6072="Non-Lead", N6072="Non-Lead - Copper", S6072="Yes", O6072="Unknown")),
(AND('[1]PWS Information'!$E$10="CWS",Q6072="Unknown")),
(AND('[1]PWS Information'!$E$10="NTNC",Q6072="Unknown")))),"Tier 5",
"")))))</f>
        <v>Tier 5</v>
      </c>
      <c r="Z6072" s="71"/>
      <c r="AA6072" s="71"/>
    </row>
    <row r="6073" spans="1:27" ht="57.6" x14ac:dyDescent="0.3">
      <c r="A6073" s="17"/>
      <c r="B6073" s="70">
        <v>6872911</v>
      </c>
      <c r="C6073" s="60" t="s">
        <v>2060</v>
      </c>
      <c r="D6073" s="61" t="s">
        <v>2061</v>
      </c>
      <c r="E6073" s="61" t="s">
        <v>128</v>
      </c>
      <c r="F6073" s="61">
        <v>78640</v>
      </c>
      <c r="G6073" s="62" t="s">
        <v>2064</v>
      </c>
      <c r="H6073" s="63">
        <v>29.968615</v>
      </c>
      <c r="I6073" s="64">
        <v>-97.854206000000005</v>
      </c>
      <c r="J6073" s="65" t="s">
        <v>50</v>
      </c>
      <c r="K6073" s="66" t="s">
        <v>51</v>
      </c>
      <c r="L6073" s="62" t="s">
        <v>52</v>
      </c>
      <c r="M6073" s="69"/>
      <c r="N6073" s="65" t="s">
        <v>50</v>
      </c>
      <c r="O6073" s="66" t="s">
        <v>52</v>
      </c>
      <c r="P6073" s="69"/>
      <c r="Q6073" s="55" t="str">
        <f t="shared" si="94"/>
        <v>Non-Lead</v>
      </c>
      <c r="R6073" s="70" t="s">
        <v>51</v>
      </c>
      <c r="S6073" s="70" t="s">
        <v>51</v>
      </c>
      <c r="T6073" s="70"/>
      <c r="U6073" s="71" t="s">
        <v>284</v>
      </c>
      <c r="V6073" s="71" t="s">
        <v>51</v>
      </c>
      <c r="W6073" s="71" t="s">
        <v>51</v>
      </c>
      <c r="X6073" s="71" t="s">
        <v>51</v>
      </c>
      <c r="Y6073" s="72" t="str">
        <f>IF((OR((AND('[1]PWS Information'!$E$10="CWS",U6073="Single Family Residence",Q6073="Lead")),
(AND('[1]PWS Information'!$E$10="CWS",U6073="Multiple Family Residence",'[1]PWS Information'!$E$11="Yes",Q6073="Lead")),
(AND('[1]PWS Information'!$E$10="NTNC",Q6073="Lead")))),"Tier 1",
IF((OR((AND('[1]PWS Information'!$E$10="CWS",U6073="Multiple Family Residence",'[1]PWS Information'!$E$11="No",Q6073="Lead")),
(AND('[1]PWS Information'!$E$10="CWS",U6073="Other",Q6073="Lead")),
(AND('[1]PWS Information'!$E$10="CWS",U6073="Building",Q6073="Lead")))),"Tier 2",
IF((OR((AND('[1]PWS Information'!$E$10="CWS",U6073="Single Family Residence",Q6073="Galvanized Requiring Replacement")),
(AND('[1]PWS Information'!$E$10="CWS",U6073="Single Family Residence",Q6073="Galvanized Requiring Replacement",R6073="Yes")),
(AND('[1]PWS Information'!$E$10="NTNC",Q6073="Galvanized Requiring Replacement")),
(AND('[1]PWS Information'!$E$10="NTNC",U6073="Single Family Residence",R6073="Yes")))),"Tier 3",
IF((OR((AND('[1]PWS Information'!$E$10="CWS",U6073="Single Family Residence",S6073="Yes",Q6073="Non-Lead", J6073="Non-Lead - Copper",L6073="Before 1989")),
(AND('[1]PWS Information'!$E$10="CWS",U6073="Single Family Residence",S6073="Yes",Q6073="Non-Lead", N6073="Non-Lead - Copper",O6073="Before 1989")))),"Tier 4",
IF((OR((AND('[1]PWS Information'!$E$10="NTNC",Q6073="Non-Lead")),
(AND('[1]PWS Information'!$E$10="CWS",Q6073="Non-Lead",S6073="")),
(AND('[1]PWS Information'!$E$10="CWS",Q6073="Non-Lead",S6073="No")),
(AND('[1]PWS Information'!$E$10="CWS",Q6073="Non-Lead",S6073="Don't Know")),
(AND('[1]PWS Information'!$E$10="CWS",Q6073="Non-Lead", J6073="Non-Lead - Copper", S6073="Yes", L6073="Between 1989 and 2014")),
(AND('[1]PWS Information'!$E$10="CWS",Q6073="Non-Lead", J6073="Non-Lead - Copper", S6073="Yes", L6073="After 2014")),
(AND('[1]PWS Information'!$E$10="CWS",Q6073="Non-Lead", J6073="Non-Lead - Copper", S6073="Yes", L6073="Unknown")),
(AND('[1]PWS Information'!$E$10="CWS",Q6073="Non-Lead", N6073="Non-Lead - Copper", S6073="Yes", O6073="Between 1989 and 2014")),
(AND('[1]PWS Information'!$E$10="CWS",Q6073="Non-Lead", N6073="Non-Lead - Copper", S6073="Yes", O6073="After 2014")),
(AND('[1]PWS Information'!$E$10="CWS",Q6073="Non-Lead", N6073="Non-Lead - Copper", S6073="Yes", O6073="Unknown")),
(AND('[1]PWS Information'!$E$10="CWS",Q6073="Unknown")),
(AND('[1]PWS Information'!$E$10="NTNC",Q6073="Unknown")))),"Tier 5",
"")))))</f>
        <v>Tier 5</v>
      </c>
      <c r="Z6073" s="71"/>
      <c r="AA6073" s="71"/>
    </row>
    <row r="6074" spans="1:27" ht="57.6" x14ac:dyDescent="0.3">
      <c r="A6074" s="1"/>
      <c r="B6074" s="70">
        <v>6872911</v>
      </c>
      <c r="C6074" s="60" t="s">
        <v>2060</v>
      </c>
      <c r="D6074" s="61" t="s">
        <v>2061</v>
      </c>
      <c r="E6074" s="61" t="s">
        <v>128</v>
      </c>
      <c r="F6074" s="61">
        <v>78640</v>
      </c>
      <c r="G6074" s="62" t="s">
        <v>2064</v>
      </c>
      <c r="H6074" s="63">
        <v>29.968615</v>
      </c>
      <c r="I6074" s="64">
        <v>-97.854206000000005</v>
      </c>
      <c r="J6074" s="65" t="s">
        <v>50</v>
      </c>
      <c r="K6074" s="66" t="s">
        <v>51</v>
      </c>
      <c r="L6074" s="62" t="s">
        <v>52</v>
      </c>
      <c r="M6074" s="69"/>
      <c r="N6074" s="65" t="s">
        <v>50</v>
      </c>
      <c r="O6074" s="66" t="s">
        <v>52</v>
      </c>
      <c r="P6074" s="69"/>
      <c r="Q6074" s="55" t="str">
        <f t="shared" si="94"/>
        <v>Non-Lead</v>
      </c>
      <c r="R6074" s="70" t="s">
        <v>51</v>
      </c>
      <c r="S6074" s="70" t="s">
        <v>51</v>
      </c>
      <c r="T6074" s="70"/>
      <c r="U6074" s="71" t="s">
        <v>284</v>
      </c>
      <c r="V6074" s="71" t="s">
        <v>51</v>
      </c>
      <c r="W6074" s="71" t="s">
        <v>51</v>
      </c>
      <c r="X6074" s="71" t="s">
        <v>51</v>
      </c>
      <c r="Y6074" s="72" t="str">
        <f>IF((OR((AND('[1]PWS Information'!$E$10="CWS",U6074="Single Family Residence",Q6074="Lead")),
(AND('[1]PWS Information'!$E$10="CWS",U6074="Multiple Family Residence",'[1]PWS Information'!$E$11="Yes",Q6074="Lead")),
(AND('[1]PWS Information'!$E$10="NTNC",Q6074="Lead")))),"Tier 1",
IF((OR((AND('[1]PWS Information'!$E$10="CWS",U6074="Multiple Family Residence",'[1]PWS Information'!$E$11="No",Q6074="Lead")),
(AND('[1]PWS Information'!$E$10="CWS",U6074="Other",Q6074="Lead")),
(AND('[1]PWS Information'!$E$10="CWS",U6074="Building",Q6074="Lead")))),"Tier 2",
IF((OR((AND('[1]PWS Information'!$E$10="CWS",U6074="Single Family Residence",Q6074="Galvanized Requiring Replacement")),
(AND('[1]PWS Information'!$E$10="CWS",U6074="Single Family Residence",Q6074="Galvanized Requiring Replacement",R6074="Yes")),
(AND('[1]PWS Information'!$E$10="NTNC",Q6074="Galvanized Requiring Replacement")),
(AND('[1]PWS Information'!$E$10="NTNC",U6074="Single Family Residence",R6074="Yes")))),"Tier 3",
IF((OR((AND('[1]PWS Information'!$E$10="CWS",U6074="Single Family Residence",S6074="Yes",Q6074="Non-Lead", J6074="Non-Lead - Copper",L6074="Before 1989")),
(AND('[1]PWS Information'!$E$10="CWS",U6074="Single Family Residence",S6074="Yes",Q6074="Non-Lead", N6074="Non-Lead - Copper",O6074="Before 1989")))),"Tier 4",
IF((OR((AND('[1]PWS Information'!$E$10="NTNC",Q6074="Non-Lead")),
(AND('[1]PWS Information'!$E$10="CWS",Q6074="Non-Lead",S6074="")),
(AND('[1]PWS Information'!$E$10="CWS",Q6074="Non-Lead",S6074="No")),
(AND('[1]PWS Information'!$E$10="CWS",Q6074="Non-Lead",S6074="Don't Know")),
(AND('[1]PWS Information'!$E$10="CWS",Q6074="Non-Lead", J6074="Non-Lead - Copper", S6074="Yes", L6074="Between 1989 and 2014")),
(AND('[1]PWS Information'!$E$10="CWS",Q6074="Non-Lead", J6074="Non-Lead - Copper", S6074="Yes", L6074="After 2014")),
(AND('[1]PWS Information'!$E$10="CWS",Q6074="Non-Lead", J6074="Non-Lead - Copper", S6074="Yes", L6074="Unknown")),
(AND('[1]PWS Information'!$E$10="CWS",Q6074="Non-Lead", N6074="Non-Lead - Copper", S6074="Yes", O6074="Between 1989 and 2014")),
(AND('[1]PWS Information'!$E$10="CWS",Q6074="Non-Lead", N6074="Non-Lead - Copper", S6074="Yes", O6074="After 2014")),
(AND('[1]PWS Information'!$E$10="CWS",Q6074="Non-Lead", N6074="Non-Lead - Copper", S6074="Yes", O6074="Unknown")),
(AND('[1]PWS Information'!$E$10="CWS",Q6074="Unknown")),
(AND('[1]PWS Information'!$E$10="NTNC",Q6074="Unknown")))),"Tier 5",
"")))))</f>
        <v>Tier 5</v>
      </c>
      <c r="Z6074" s="71"/>
      <c r="AA6074" s="71"/>
    </row>
    <row r="6075" spans="1:27" ht="57.6" x14ac:dyDescent="0.3">
      <c r="A6075" s="1"/>
      <c r="B6075" s="70">
        <v>6872911</v>
      </c>
      <c r="C6075" s="60" t="s">
        <v>2060</v>
      </c>
      <c r="D6075" s="61" t="s">
        <v>2061</v>
      </c>
      <c r="E6075" s="61" t="s">
        <v>128</v>
      </c>
      <c r="F6075" s="61">
        <v>78640</v>
      </c>
      <c r="G6075" s="62" t="s">
        <v>2064</v>
      </c>
      <c r="H6075" s="63">
        <v>29.968615</v>
      </c>
      <c r="I6075" s="64">
        <v>-97.854206000000005</v>
      </c>
      <c r="J6075" s="65" t="s">
        <v>50</v>
      </c>
      <c r="K6075" s="66" t="s">
        <v>51</v>
      </c>
      <c r="L6075" s="62" t="s">
        <v>52</v>
      </c>
      <c r="M6075" s="69"/>
      <c r="N6075" s="65" t="s">
        <v>50</v>
      </c>
      <c r="O6075" s="66" t="s">
        <v>52</v>
      </c>
      <c r="P6075" s="69"/>
      <c r="Q6075" s="55" t="str">
        <f t="shared" si="94"/>
        <v>Non-Lead</v>
      </c>
      <c r="R6075" s="70" t="s">
        <v>51</v>
      </c>
      <c r="S6075" s="70" t="s">
        <v>51</v>
      </c>
      <c r="T6075" s="70"/>
      <c r="U6075" s="71" t="s">
        <v>284</v>
      </c>
      <c r="V6075" s="71" t="s">
        <v>51</v>
      </c>
      <c r="W6075" s="71" t="s">
        <v>51</v>
      </c>
      <c r="X6075" s="71" t="s">
        <v>51</v>
      </c>
      <c r="Y6075" s="72" t="str">
        <f>IF((OR((AND('[1]PWS Information'!$E$10="CWS",U6075="Single Family Residence",Q6075="Lead")),
(AND('[1]PWS Information'!$E$10="CWS",U6075="Multiple Family Residence",'[1]PWS Information'!$E$11="Yes",Q6075="Lead")),
(AND('[1]PWS Information'!$E$10="NTNC",Q6075="Lead")))),"Tier 1",
IF((OR((AND('[1]PWS Information'!$E$10="CWS",U6075="Multiple Family Residence",'[1]PWS Information'!$E$11="No",Q6075="Lead")),
(AND('[1]PWS Information'!$E$10="CWS",U6075="Other",Q6075="Lead")),
(AND('[1]PWS Information'!$E$10="CWS",U6075="Building",Q6075="Lead")))),"Tier 2",
IF((OR((AND('[1]PWS Information'!$E$10="CWS",U6075="Single Family Residence",Q6075="Galvanized Requiring Replacement")),
(AND('[1]PWS Information'!$E$10="CWS",U6075="Single Family Residence",Q6075="Galvanized Requiring Replacement",R6075="Yes")),
(AND('[1]PWS Information'!$E$10="NTNC",Q6075="Galvanized Requiring Replacement")),
(AND('[1]PWS Information'!$E$10="NTNC",U6075="Single Family Residence",R6075="Yes")))),"Tier 3",
IF((OR((AND('[1]PWS Information'!$E$10="CWS",U6075="Single Family Residence",S6075="Yes",Q6075="Non-Lead", J6075="Non-Lead - Copper",L6075="Before 1989")),
(AND('[1]PWS Information'!$E$10="CWS",U6075="Single Family Residence",S6075="Yes",Q6075="Non-Lead", N6075="Non-Lead - Copper",O6075="Before 1989")))),"Tier 4",
IF((OR((AND('[1]PWS Information'!$E$10="NTNC",Q6075="Non-Lead")),
(AND('[1]PWS Information'!$E$10="CWS",Q6075="Non-Lead",S6075="")),
(AND('[1]PWS Information'!$E$10="CWS",Q6075="Non-Lead",S6075="No")),
(AND('[1]PWS Information'!$E$10="CWS",Q6075="Non-Lead",S6075="Don't Know")),
(AND('[1]PWS Information'!$E$10="CWS",Q6075="Non-Lead", J6075="Non-Lead - Copper", S6075="Yes", L6075="Between 1989 and 2014")),
(AND('[1]PWS Information'!$E$10="CWS",Q6075="Non-Lead", J6075="Non-Lead - Copper", S6075="Yes", L6075="After 2014")),
(AND('[1]PWS Information'!$E$10="CWS",Q6075="Non-Lead", J6075="Non-Lead - Copper", S6075="Yes", L6075="Unknown")),
(AND('[1]PWS Information'!$E$10="CWS",Q6075="Non-Lead", N6075="Non-Lead - Copper", S6075="Yes", O6075="Between 1989 and 2014")),
(AND('[1]PWS Information'!$E$10="CWS",Q6075="Non-Lead", N6075="Non-Lead - Copper", S6075="Yes", O6075="After 2014")),
(AND('[1]PWS Information'!$E$10="CWS",Q6075="Non-Lead", N6075="Non-Lead - Copper", S6075="Yes", O6075="Unknown")),
(AND('[1]PWS Information'!$E$10="CWS",Q6075="Unknown")),
(AND('[1]PWS Information'!$E$10="NTNC",Q6075="Unknown")))),"Tier 5",
"")))))</f>
        <v>Tier 5</v>
      </c>
      <c r="Z6075" s="71"/>
      <c r="AA6075" s="71"/>
    </row>
    <row r="6076" spans="1:27" ht="57.6" x14ac:dyDescent="0.3">
      <c r="A6076" s="1"/>
      <c r="B6076" s="70">
        <v>6872911</v>
      </c>
      <c r="C6076" s="60" t="s">
        <v>2060</v>
      </c>
      <c r="D6076" s="61" t="s">
        <v>2061</v>
      </c>
      <c r="E6076" s="61" t="s">
        <v>128</v>
      </c>
      <c r="F6076" s="61">
        <v>78640</v>
      </c>
      <c r="G6076" s="62" t="s">
        <v>2064</v>
      </c>
      <c r="H6076" s="63">
        <v>29.968615</v>
      </c>
      <c r="I6076" s="64">
        <v>-97.854206000000005</v>
      </c>
      <c r="J6076" s="65" t="s">
        <v>50</v>
      </c>
      <c r="K6076" s="66" t="s">
        <v>51</v>
      </c>
      <c r="L6076" s="62" t="s">
        <v>52</v>
      </c>
      <c r="M6076" s="69"/>
      <c r="N6076" s="65" t="s">
        <v>50</v>
      </c>
      <c r="O6076" s="66" t="s">
        <v>52</v>
      </c>
      <c r="P6076" s="69"/>
      <c r="Q6076" s="55" t="str">
        <f t="shared" si="94"/>
        <v>Non-Lead</v>
      </c>
      <c r="R6076" s="70" t="s">
        <v>51</v>
      </c>
      <c r="S6076" s="70" t="s">
        <v>51</v>
      </c>
      <c r="T6076" s="70"/>
      <c r="U6076" s="71" t="s">
        <v>284</v>
      </c>
      <c r="V6076" s="71" t="s">
        <v>51</v>
      </c>
      <c r="W6076" s="71" t="s">
        <v>51</v>
      </c>
      <c r="X6076" s="71" t="s">
        <v>51</v>
      </c>
      <c r="Y6076" s="72" t="str">
        <f>IF((OR((AND('[1]PWS Information'!$E$10="CWS",U6076="Single Family Residence",Q6076="Lead")),
(AND('[1]PWS Information'!$E$10="CWS",U6076="Multiple Family Residence",'[1]PWS Information'!$E$11="Yes",Q6076="Lead")),
(AND('[1]PWS Information'!$E$10="NTNC",Q6076="Lead")))),"Tier 1",
IF((OR((AND('[1]PWS Information'!$E$10="CWS",U6076="Multiple Family Residence",'[1]PWS Information'!$E$11="No",Q6076="Lead")),
(AND('[1]PWS Information'!$E$10="CWS",U6076="Other",Q6076="Lead")),
(AND('[1]PWS Information'!$E$10="CWS",U6076="Building",Q6076="Lead")))),"Tier 2",
IF((OR((AND('[1]PWS Information'!$E$10="CWS",U6076="Single Family Residence",Q6076="Galvanized Requiring Replacement")),
(AND('[1]PWS Information'!$E$10="CWS",U6076="Single Family Residence",Q6076="Galvanized Requiring Replacement",R6076="Yes")),
(AND('[1]PWS Information'!$E$10="NTNC",Q6076="Galvanized Requiring Replacement")),
(AND('[1]PWS Information'!$E$10="NTNC",U6076="Single Family Residence",R6076="Yes")))),"Tier 3",
IF((OR((AND('[1]PWS Information'!$E$10="CWS",U6076="Single Family Residence",S6076="Yes",Q6076="Non-Lead", J6076="Non-Lead - Copper",L6076="Before 1989")),
(AND('[1]PWS Information'!$E$10="CWS",U6076="Single Family Residence",S6076="Yes",Q6076="Non-Lead", N6076="Non-Lead - Copper",O6076="Before 1989")))),"Tier 4",
IF((OR((AND('[1]PWS Information'!$E$10="NTNC",Q6076="Non-Lead")),
(AND('[1]PWS Information'!$E$10="CWS",Q6076="Non-Lead",S6076="")),
(AND('[1]PWS Information'!$E$10="CWS",Q6076="Non-Lead",S6076="No")),
(AND('[1]PWS Information'!$E$10="CWS",Q6076="Non-Lead",S6076="Don't Know")),
(AND('[1]PWS Information'!$E$10="CWS",Q6076="Non-Lead", J6076="Non-Lead - Copper", S6076="Yes", L6076="Between 1989 and 2014")),
(AND('[1]PWS Information'!$E$10="CWS",Q6076="Non-Lead", J6076="Non-Lead - Copper", S6076="Yes", L6076="After 2014")),
(AND('[1]PWS Information'!$E$10="CWS",Q6076="Non-Lead", J6076="Non-Lead - Copper", S6076="Yes", L6076="Unknown")),
(AND('[1]PWS Information'!$E$10="CWS",Q6076="Non-Lead", N6076="Non-Lead - Copper", S6076="Yes", O6076="Between 1989 and 2014")),
(AND('[1]PWS Information'!$E$10="CWS",Q6076="Non-Lead", N6076="Non-Lead - Copper", S6076="Yes", O6076="After 2014")),
(AND('[1]PWS Information'!$E$10="CWS",Q6076="Non-Lead", N6076="Non-Lead - Copper", S6076="Yes", O6076="Unknown")),
(AND('[1]PWS Information'!$E$10="CWS",Q6076="Unknown")),
(AND('[1]PWS Information'!$E$10="NTNC",Q6076="Unknown")))),"Tier 5",
"")))))</f>
        <v>Tier 5</v>
      </c>
      <c r="Z6076" s="71"/>
      <c r="AA6076" s="71"/>
    </row>
    <row r="6077" spans="1:27" ht="57.6" x14ac:dyDescent="0.3">
      <c r="A6077" s="17"/>
      <c r="B6077" s="70">
        <v>6872911</v>
      </c>
      <c r="C6077" s="60" t="s">
        <v>2060</v>
      </c>
      <c r="D6077" s="61" t="s">
        <v>2061</v>
      </c>
      <c r="E6077" s="61" t="s">
        <v>128</v>
      </c>
      <c r="F6077" s="61">
        <v>78640</v>
      </c>
      <c r="G6077" s="62" t="s">
        <v>2064</v>
      </c>
      <c r="H6077" s="63">
        <v>29.968615</v>
      </c>
      <c r="I6077" s="64">
        <v>-97.854206000000005</v>
      </c>
      <c r="J6077" s="65" t="s">
        <v>50</v>
      </c>
      <c r="K6077" s="66" t="s">
        <v>51</v>
      </c>
      <c r="L6077" s="62" t="s">
        <v>52</v>
      </c>
      <c r="M6077" s="69"/>
      <c r="N6077" s="65" t="s">
        <v>50</v>
      </c>
      <c r="O6077" s="66" t="s">
        <v>52</v>
      </c>
      <c r="P6077" s="69"/>
      <c r="Q6077" s="55" t="str">
        <f t="shared" si="94"/>
        <v>Non-Lead</v>
      </c>
      <c r="R6077" s="70" t="s">
        <v>51</v>
      </c>
      <c r="S6077" s="70" t="s">
        <v>51</v>
      </c>
      <c r="T6077" s="70"/>
      <c r="U6077" s="71" t="s">
        <v>284</v>
      </c>
      <c r="V6077" s="71" t="s">
        <v>51</v>
      </c>
      <c r="W6077" s="71" t="s">
        <v>51</v>
      </c>
      <c r="X6077" s="71" t="s">
        <v>51</v>
      </c>
      <c r="Y6077" s="72" t="str">
        <f>IF((OR((AND('[1]PWS Information'!$E$10="CWS",U6077="Single Family Residence",Q6077="Lead")),
(AND('[1]PWS Information'!$E$10="CWS",U6077="Multiple Family Residence",'[1]PWS Information'!$E$11="Yes",Q6077="Lead")),
(AND('[1]PWS Information'!$E$10="NTNC",Q6077="Lead")))),"Tier 1",
IF((OR((AND('[1]PWS Information'!$E$10="CWS",U6077="Multiple Family Residence",'[1]PWS Information'!$E$11="No",Q6077="Lead")),
(AND('[1]PWS Information'!$E$10="CWS",U6077="Other",Q6077="Lead")),
(AND('[1]PWS Information'!$E$10="CWS",U6077="Building",Q6077="Lead")))),"Tier 2",
IF((OR((AND('[1]PWS Information'!$E$10="CWS",U6077="Single Family Residence",Q6077="Galvanized Requiring Replacement")),
(AND('[1]PWS Information'!$E$10="CWS",U6077="Single Family Residence",Q6077="Galvanized Requiring Replacement",R6077="Yes")),
(AND('[1]PWS Information'!$E$10="NTNC",Q6077="Galvanized Requiring Replacement")),
(AND('[1]PWS Information'!$E$10="NTNC",U6077="Single Family Residence",R6077="Yes")))),"Tier 3",
IF((OR((AND('[1]PWS Information'!$E$10="CWS",U6077="Single Family Residence",S6077="Yes",Q6077="Non-Lead", J6077="Non-Lead - Copper",L6077="Before 1989")),
(AND('[1]PWS Information'!$E$10="CWS",U6077="Single Family Residence",S6077="Yes",Q6077="Non-Lead", N6077="Non-Lead - Copper",O6077="Before 1989")))),"Tier 4",
IF((OR((AND('[1]PWS Information'!$E$10="NTNC",Q6077="Non-Lead")),
(AND('[1]PWS Information'!$E$10="CWS",Q6077="Non-Lead",S6077="")),
(AND('[1]PWS Information'!$E$10="CWS",Q6077="Non-Lead",S6077="No")),
(AND('[1]PWS Information'!$E$10="CWS",Q6077="Non-Lead",S6077="Don't Know")),
(AND('[1]PWS Information'!$E$10="CWS",Q6077="Non-Lead", J6077="Non-Lead - Copper", S6077="Yes", L6077="Between 1989 and 2014")),
(AND('[1]PWS Information'!$E$10="CWS",Q6077="Non-Lead", J6077="Non-Lead - Copper", S6077="Yes", L6077="After 2014")),
(AND('[1]PWS Information'!$E$10="CWS",Q6077="Non-Lead", J6077="Non-Lead - Copper", S6077="Yes", L6077="Unknown")),
(AND('[1]PWS Information'!$E$10="CWS",Q6077="Non-Lead", N6077="Non-Lead - Copper", S6077="Yes", O6077="Between 1989 and 2014")),
(AND('[1]PWS Information'!$E$10="CWS",Q6077="Non-Lead", N6077="Non-Lead - Copper", S6077="Yes", O6077="After 2014")),
(AND('[1]PWS Information'!$E$10="CWS",Q6077="Non-Lead", N6077="Non-Lead - Copper", S6077="Yes", O6077="Unknown")),
(AND('[1]PWS Information'!$E$10="CWS",Q6077="Unknown")),
(AND('[1]PWS Information'!$E$10="NTNC",Q6077="Unknown")))),"Tier 5",
"")))))</f>
        <v>Tier 5</v>
      </c>
      <c r="Z6077" s="71"/>
      <c r="AA6077" s="71"/>
    </row>
    <row r="6078" spans="1:27" ht="57.6" x14ac:dyDescent="0.3">
      <c r="A6078" s="1"/>
      <c r="B6078" s="70">
        <v>6872911</v>
      </c>
      <c r="C6078" s="60" t="s">
        <v>2060</v>
      </c>
      <c r="D6078" s="61" t="s">
        <v>2061</v>
      </c>
      <c r="E6078" s="61" t="s">
        <v>128</v>
      </c>
      <c r="F6078" s="61">
        <v>78640</v>
      </c>
      <c r="G6078" s="62" t="s">
        <v>2064</v>
      </c>
      <c r="H6078" s="63">
        <v>29.968615</v>
      </c>
      <c r="I6078" s="64">
        <v>-97.854206000000005</v>
      </c>
      <c r="J6078" s="65" t="s">
        <v>50</v>
      </c>
      <c r="K6078" s="66" t="s">
        <v>51</v>
      </c>
      <c r="L6078" s="62" t="s">
        <v>52</v>
      </c>
      <c r="M6078" s="69"/>
      <c r="N6078" s="65" t="s">
        <v>50</v>
      </c>
      <c r="O6078" s="66" t="s">
        <v>52</v>
      </c>
      <c r="P6078" s="69"/>
      <c r="Q6078" s="55" t="str">
        <f t="shared" si="94"/>
        <v>Non-Lead</v>
      </c>
      <c r="R6078" s="70" t="s">
        <v>51</v>
      </c>
      <c r="S6078" s="70" t="s">
        <v>51</v>
      </c>
      <c r="T6078" s="70"/>
      <c r="U6078" s="71" t="s">
        <v>284</v>
      </c>
      <c r="V6078" s="71" t="s">
        <v>51</v>
      </c>
      <c r="W6078" s="71" t="s">
        <v>51</v>
      </c>
      <c r="X6078" s="71" t="s">
        <v>51</v>
      </c>
      <c r="Y6078" s="72" t="str">
        <f>IF((OR((AND('[1]PWS Information'!$E$10="CWS",U6078="Single Family Residence",Q6078="Lead")),
(AND('[1]PWS Information'!$E$10="CWS",U6078="Multiple Family Residence",'[1]PWS Information'!$E$11="Yes",Q6078="Lead")),
(AND('[1]PWS Information'!$E$10="NTNC",Q6078="Lead")))),"Tier 1",
IF((OR((AND('[1]PWS Information'!$E$10="CWS",U6078="Multiple Family Residence",'[1]PWS Information'!$E$11="No",Q6078="Lead")),
(AND('[1]PWS Information'!$E$10="CWS",U6078="Other",Q6078="Lead")),
(AND('[1]PWS Information'!$E$10="CWS",U6078="Building",Q6078="Lead")))),"Tier 2",
IF((OR((AND('[1]PWS Information'!$E$10="CWS",U6078="Single Family Residence",Q6078="Galvanized Requiring Replacement")),
(AND('[1]PWS Information'!$E$10="CWS",U6078="Single Family Residence",Q6078="Galvanized Requiring Replacement",R6078="Yes")),
(AND('[1]PWS Information'!$E$10="NTNC",Q6078="Galvanized Requiring Replacement")),
(AND('[1]PWS Information'!$E$10="NTNC",U6078="Single Family Residence",R6078="Yes")))),"Tier 3",
IF((OR((AND('[1]PWS Information'!$E$10="CWS",U6078="Single Family Residence",S6078="Yes",Q6078="Non-Lead", J6078="Non-Lead - Copper",L6078="Before 1989")),
(AND('[1]PWS Information'!$E$10="CWS",U6078="Single Family Residence",S6078="Yes",Q6078="Non-Lead", N6078="Non-Lead - Copper",O6078="Before 1989")))),"Tier 4",
IF((OR((AND('[1]PWS Information'!$E$10="NTNC",Q6078="Non-Lead")),
(AND('[1]PWS Information'!$E$10="CWS",Q6078="Non-Lead",S6078="")),
(AND('[1]PWS Information'!$E$10="CWS",Q6078="Non-Lead",S6078="No")),
(AND('[1]PWS Information'!$E$10="CWS",Q6078="Non-Lead",S6078="Don't Know")),
(AND('[1]PWS Information'!$E$10="CWS",Q6078="Non-Lead", J6078="Non-Lead - Copper", S6078="Yes", L6078="Between 1989 and 2014")),
(AND('[1]PWS Information'!$E$10="CWS",Q6078="Non-Lead", J6078="Non-Lead - Copper", S6078="Yes", L6078="After 2014")),
(AND('[1]PWS Information'!$E$10="CWS",Q6078="Non-Lead", J6078="Non-Lead - Copper", S6078="Yes", L6078="Unknown")),
(AND('[1]PWS Information'!$E$10="CWS",Q6078="Non-Lead", N6078="Non-Lead - Copper", S6078="Yes", O6078="Between 1989 and 2014")),
(AND('[1]PWS Information'!$E$10="CWS",Q6078="Non-Lead", N6078="Non-Lead - Copper", S6078="Yes", O6078="After 2014")),
(AND('[1]PWS Information'!$E$10="CWS",Q6078="Non-Lead", N6078="Non-Lead - Copper", S6078="Yes", O6078="Unknown")),
(AND('[1]PWS Information'!$E$10="CWS",Q6078="Unknown")),
(AND('[1]PWS Information'!$E$10="NTNC",Q6078="Unknown")))),"Tier 5",
"")))))</f>
        <v>Tier 5</v>
      </c>
      <c r="Z6078" s="71"/>
      <c r="AA6078" s="71"/>
    </row>
    <row r="6079" spans="1:27" ht="57.6" x14ac:dyDescent="0.3">
      <c r="A6079" s="1"/>
      <c r="B6079" s="70">
        <v>6872911</v>
      </c>
      <c r="C6079" s="60" t="s">
        <v>2060</v>
      </c>
      <c r="D6079" s="61" t="s">
        <v>2061</v>
      </c>
      <c r="E6079" s="61" t="s">
        <v>128</v>
      </c>
      <c r="F6079" s="61">
        <v>78640</v>
      </c>
      <c r="G6079" s="62" t="s">
        <v>2064</v>
      </c>
      <c r="H6079" s="63">
        <v>29.968615</v>
      </c>
      <c r="I6079" s="64">
        <v>-97.854206000000005</v>
      </c>
      <c r="J6079" s="65" t="s">
        <v>50</v>
      </c>
      <c r="K6079" s="66" t="s">
        <v>51</v>
      </c>
      <c r="L6079" s="62" t="s">
        <v>52</v>
      </c>
      <c r="M6079" s="69"/>
      <c r="N6079" s="65" t="s">
        <v>50</v>
      </c>
      <c r="O6079" s="66" t="s">
        <v>52</v>
      </c>
      <c r="P6079" s="69"/>
      <c r="Q6079" s="55" t="str">
        <f t="shared" si="94"/>
        <v>Non-Lead</v>
      </c>
      <c r="R6079" s="70" t="s">
        <v>51</v>
      </c>
      <c r="S6079" s="70" t="s">
        <v>51</v>
      </c>
      <c r="T6079" s="70"/>
      <c r="U6079" s="71" t="s">
        <v>284</v>
      </c>
      <c r="V6079" s="71" t="s">
        <v>51</v>
      </c>
      <c r="W6079" s="71" t="s">
        <v>51</v>
      </c>
      <c r="X6079" s="71" t="s">
        <v>51</v>
      </c>
      <c r="Y6079" s="72" t="str">
        <f>IF((OR((AND('[1]PWS Information'!$E$10="CWS",U6079="Single Family Residence",Q6079="Lead")),
(AND('[1]PWS Information'!$E$10="CWS",U6079="Multiple Family Residence",'[1]PWS Information'!$E$11="Yes",Q6079="Lead")),
(AND('[1]PWS Information'!$E$10="NTNC",Q6079="Lead")))),"Tier 1",
IF((OR((AND('[1]PWS Information'!$E$10="CWS",U6079="Multiple Family Residence",'[1]PWS Information'!$E$11="No",Q6079="Lead")),
(AND('[1]PWS Information'!$E$10="CWS",U6079="Other",Q6079="Lead")),
(AND('[1]PWS Information'!$E$10="CWS",U6079="Building",Q6079="Lead")))),"Tier 2",
IF((OR((AND('[1]PWS Information'!$E$10="CWS",U6079="Single Family Residence",Q6079="Galvanized Requiring Replacement")),
(AND('[1]PWS Information'!$E$10="CWS",U6079="Single Family Residence",Q6079="Galvanized Requiring Replacement",R6079="Yes")),
(AND('[1]PWS Information'!$E$10="NTNC",Q6079="Galvanized Requiring Replacement")),
(AND('[1]PWS Information'!$E$10="NTNC",U6079="Single Family Residence",R6079="Yes")))),"Tier 3",
IF((OR((AND('[1]PWS Information'!$E$10="CWS",U6079="Single Family Residence",S6079="Yes",Q6079="Non-Lead", J6079="Non-Lead - Copper",L6079="Before 1989")),
(AND('[1]PWS Information'!$E$10="CWS",U6079="Single Family Residence",S6079="Yes",Q6079="Non-Lead", N6079="Non-Lead - Copper",O6079="Before 1989")))),"Tier 4",
IF((OR((AND('[1]PWS Information'!$E$10="NTNC",Q6079="Non-Lead")),
(AND('[1]PWS Information'!$E$10="CWS",Q6079="Non-Lead",S6079="")),
(AND('[1]PWS Information'!$E$10="CWS",Q6079="Non-Lead",S6079="No")),
(AND('[1]PWS Information'!$E$10="CWS",Q6079="Non-Lead",S6079="Don't Know")),
(AND('[1]PWS Information'!$E$10="CWS",Q6079="Non-Lead", J6079="Non-Lead - Copper", S6079="Yes", L6079="Between 1989 and 2014")),
(AND('[1]PWS Information'!$E$10="CWS",Q6079="Non-Lead", J6079="Non-Lead - Copper", S6079="Yes", L6079="After 2014")),
(AND('[1]PWS Information'!$E$10="CWS",Q6079="Non-Lead", J6079="Non-Lead - Copper", S6079="Yes", L6079="Unknown")),
(AND('[1]PWS Information'!$E$10="CWS",Q6079="Non-Lead", N6079="Non-Lead - Copper", S6079="Yes", O6079="Between 1989 and 2014")),
(AND('[1]PWS Information'!$E$10="CWS",Q6079="Non-Lead", N6079="Non-Lead - Copper", S6079="Yes", O6079="After 2014")),
(AND('[1]PWS Information'!$E$10="CWS",Q6079="Non-Lead", N6079="Non-Lead - Copper", S6079="Yes", O6079="Unknown")),
(AND('[1]PWS Information'!$E$10="CWS",Q6079="Unknown")),
(AND('[1]PWS Information'!$E$10="NTNC",Q6079="Unknown")))),"Tier 5",
"")))))</f>
        <v>Tier 5</v>
      </c>
      <c r="Z6079" s="71"/>
      <c r="AA6079" s="71"/>
    </row>
    <row r="6080" spans="1:27" ht="57.6" x14ac:dyDescent="0.3">
      <c r="A6080" s="1"/>
      <c r="B6080" s="70">
        <v>6872911</v>
      </c>
      <c r="C6080" s="60" t="s">
        <v>2060</v>
      </c>
      <c r="D6080" s="61" t="s">
        <v>2061</v>
      </c>
      <c r="E6080" s="61" t="s">
        <v>128</v>
      </c>
      <c r="F6080" s="61">
        <v>78640</v>
      </c>
      <c r="G6080" s="62" t="s">
        <v>2064</v>
      </c>
      <c r="H6080" s="63">
        <v>29.968615</v>
      </c>
      <c r="I6080" s="64">
        <v>-97.854206000000005</v>
      </c>
      <c r="J6080" s="65" t="s">
        <v>50</v>
      </c>
      <c r="K6080" s="66" t="s">
        <v>51</v>
      </c>
      <c r="L6080" s="62" t="s">
        <v>52</v>
      </c>
      <c r="M6080" s="69"/>
      <c r="N6080" s="65" t="s">
        <v>50</v>
      </c>
      <c r="O6080" s="66" t="s">
        <v>52</v>
      </c>
      <c r="P6080" s="69"/>
      <c r="Q6080" s="55" t="str">
        <f t="shared" si="94"/>
        <v>Non-Lead</v>
      </c>
      <c r="R6080" s="70" t="s">
        <v>51</v>
      </c>
      <c r="S6080" s="70" t="s">
        <v>51</v>
      </c>
      <c r="T6080" s="70"/>
      <c r="U6080" s="71" t="s">
        <v>284</v>
      </c>
      <c r="V6080" s="71" t="s">
        <v>51</v>
      </c>
      <c r="W6080" s="71" t="s">
        <v>51</v>
      </c>
      <c r="X6080" s="71" t="s">
        <v>51</v>
      </c>
      <c r="Y6080" s="72" t="str">
        <f>IF((OR((AND('[1]PWS Information'!$E$10="CWS",U6080="Single Family Residence",Q6080="Lead")),
(AND('[1]PWS Information'!$E$10="CWS",U6080="Multiple Family Residence",'[1]PWS Information'!$E$11="Yes",Q6080="Lead")),
(AND('[1]PWS Information'!$E$10="NTNC",Q6080="Lead")))),"Tier 1",
IF((OR((AND('[1]PWS Information'!$E$10="CWS",U6080="Multiple Family Residence",'[1]PWS Information'!$E$11="No",Q6080="Lead")),
(AND('[1]PWS Information'!$E$10="CWS",U6080="Other",Q6080="Lead")),
(AND('[1]PWS Information'!$E$10="CWS",U6080="Building",Q6080="Lead")))),"Tier 2",
IF((OR((AND('[1]PWS Information'!$E$10="CWS",U6080="Single Family Residence",Q6080="Galvanized Requiring Replacement")),
(AND('[1]PWS Information'!$E$10="CWS",U6080="Single Family Residence",Q6080="Galvanized Requiring Replacement",R6080="Yes")),
(AND('[1]PWS Information'!$E$10="NTNC",Q6080="Galvanized Requiring Replacement")),
(AND('[1]PWS Information'!$E$10="NTNC",U6080="Single Family Residence",R6080="Yes")))),"Tier 3",
IF((OR((AND('[1]PWS Information'!$E$10="CWS",U6080="Single Family Residence",S6080="Yes",Q6080="Non-Lead", J6080="Non-Lead - Copper",L6080="Before 1989")),
(AND('[1]PWS Information'!$E$10="CWS",U6080="Single Family Residence",S6080="Yes",Q6080="Non-Lead", N6080="Non-Lead - Copper",O6080="Before 1989")))),"Tier 4",
IF((OR((AND('[1]PWS Information'!$E$10="NTNC",Q6080="Non-Lead")),
(AND('[1]PWS Information'!$E$10="CWS",Q6080="Non-Lead",S6080="")),
(AND('[1]PWS Information'!$E$10="CWS",Q6080="Non-Lead",S6080="No")),
(AND('[1]PWS Information'!$E$10="CWS",Q6080="Non-Lead",S6080="Don't Know")),
(AND('[1]PWS Information'!$E$10="CWS",Q6080="Non-Lead", J6080="Non-Lead - Copper", S6080="Yes", L6080="Between 1989 and 2014")),
(AND('[1]PWS Information'!$E$10="CWS",Q6080="Non-Lead", J6080="Non-Lead - Copper", S6080="Yes", L6080="After 2014")),
(AND('[1]PWS Information'!$E$10="CWS",Q6080="Non-Lead", J6080="Non-Lead - Copper", S6080="Yes", L6080="Unknown")),
(AND('[1]PWS Information'!$E$10="CWS",Q6080="Non-Lead", N6080="Non-Lead - Copper", S6080="Yes", O6080="Between 1989 and 2014")),
(AND('[1]PWS Information'!$E$10="CWS",Q6080="Non-Lead", N6080="Non-Lead - Copper", S6080="Yes", O6080="After 2014")),
(AND('[1]PWS Information'!$E$10="CWS",Q6080="Non-Lead", N6080="Non-Lead - Copper", S6080="Yes", O6080="Unknown")),
(AND('[1]PWS Information'!$E$10="CWS",Q6080="Unknown")),
(AND('[1]PWS Information'!$E$10="NTNC",Q6080="Unknown")))),"Tier 5",
"")))))</f>
        <v>Tier 5</v>
      </c>
      <c r="Z6080" s="71"/>
      <c r="AA6080" s="71"/>
    </row>
    <row r="6081" spans="1:27" ht="57.6" x14ac:dyDescent="0.3">
      <c r="A6081" s="17"/>
      <c r="B6081" s="70">
        <v>6872911</v>
      </c>
      <c r="C6081" s="60" t="s">
        <v>2060</v>
      </c>
      <c r="D6081" s="61" t="s">
        <v>2061</v>
      </c>
      <c r="E6081" s="61" t="s">
        <v>128</v>
      </c>
      <c r="F6081" s="61">
        <v>78640</v>
      </c>
      <c r="G6081" s="62" t="s">
        <v>2064</v>
      </c>
      <c r="H6081" s="63">
        <v>29.968615</v>
      </c>
      <c r="I6081" s="64">
        <v>-97.854206000000005</v>
      </c>
      <c r="J6081" s="65" t="s">
        <v>50</v>
      </c>
      <c r="K6081" s="66" t="s">
        <v>51</v>
      </c>
      <c r="L6081" s="62" t="s">
        <v>52</v>
      </c>
      <c r="M6081" s="69"/>
      <c r="N6081" s="65" t="s">
        <v>50</v>
      </c>
      <c r="O6081" s="66" t="s">
        <v>52</v>
      </c>
      <c r="P6081" s="69"/>
      <c r="Q6081" s="55" t="str">
        <f t="shared" si="94"/>
        <v>Non-Lead</v>
      </c>
      <c r="R6081" s="70" t="s">
        <v>51</v>
      </c>
      <c r="S6081" s="70" t="s">
        <v>51</v>
      </c>
      <c r="T6081" s="70"/>
      <c r="U6081" s="71" t="s">
        <v>284</v>
      </c>
      <c r="V6081" s="71" t="s">
        <v>51</v>
      </c>
      <c r="W6081" s="71" t="s">
        <v>51</v>
      </c>
      <c r="X6081" s="71" t="s">
        <v>51</v>
      </c>
      <c r="Y6081" s="72" t="str">
        <f>IF((OR((AND('[1]PWS Information'!$E$10="CWS",U6081="Single Family Residence",Q6081="Lead")),
(AND('[1]PWS Information'!$E$10="CWS",U6081="Multiple Family Residence",'[1]PWS Information'!$E$11="Yes",Q6081="Lead")),
(AND('[1]PWS Information'!$E$10="NTNC",Q6081="Lead")))),"Tier 1",
IF((OR((AND('[1]PWS Information'!$E$10="CWS",U6081="Multiple Family Residence",'[1]PWS Information'!$E$11="No",Q6081="Lead")),
(AND('[1]PWS Information'!$E$10="CWS",U6081="Other",Q6081="Lead")),
(AND('[1]PWS Information'!$E$10="CWS",U6081="Building",Q6081="Lead")))),"Tier 2",
IF((OR((AND('[1]PWS Information'!$E$10="CWS",U6081="Single Family Residence",Q6081="Galvanized Requiring Replacement")),
(AND('[1]PWS Information'!$E$10="CWS",U6081="Single Family Residence",Q6081="Galvanized Requiring Replacement",R6081="Yes")),
(AND('[1]PWS Information'!$E$10="NTNC",Q6081="Galvanized Requiring Replacement")),
(AND('[1]PWS Information'!$E$10="NTNC",U6081="Single Family Residence",R6081="Yes")))),"Tier 3",
IF((OR((AND('[1]PWS Information'!$E$10="CWS",U6081="Single Family Residence",S6081="Yes",Q6081="Non-Lead", J6081="Non-Lead - Copper",L6081="Before 1989")),
(AND('[1]PWS Information'!$E$10="CWS",U6081="Single Family Residence",S6081="Yes",Q6081="Non-Lead", N6081="Non-Lead - Copper",O6081="Before 1989")))),"Tier 4",
IF((OR((AND('[1]PWS Information'!$E$10="NTNC",Q6081="Non-Lead")),
(AND('[1]PWS Information'!$E$10="CWS",Q6081="Non-Lead",S6081="")),
(AND('[1]PWS Information'!$E$10="CWS",Q6081="Non-Lead",S6081="No")),
(AND('[1]PWS Information'!$E$10="CWS",Q6081="Non-Lead",S6081="Don't Know")),
(AND('[1]PWS Information'!$E$10="CWS",Q6081="Non-Lead", J6081="Non-Lead - Copper", S6081="Yes", L6081="Between 1989 and 2014")),
(AND('[1]PWS Information'!$E$10="CWS",Q6081="Non-Lead", J6081="Non-Lead - Copper", S6081="Yes", L6081="After 2014")),
(AND('[1]PWS Information'!$E$10="CWS",Q6081="Non-Lead", J6081="Non-Lead - Copper", S6081="Yes", L6081="Unknown")),
(AND('[1]PWS Information'!$E$10="CWS",Q6081="Non-Lead", N6081="Non-Lead - Copper", S6081="Yes", O6081="Between 1989 and 2014")),
(AND('[1]PWS Information'!$E$10="CWS",Q6081="Non-Lead", N6081="Non-Lead - Copper", S6081="Yes", O6081="After 2014")),
(AND('[1]PWS Information'!$E$10="CWS",Q6081="Non-Lead", N6081="Non-Lead - Copper", S6081="Yes", O6081="Unknown")),
(AND('[1]PWS Information'!$E$10="CWS",Q6081="Unknown")),
(AND('[1]PWS Information'!$E$10="NTNC",Q6081="Unknown")))),"Tier 5",
"")))))</f>
        <v>Tier 5</v>
      </c>
      <c r="Z6081" s="71"/>
      <c r="AA6081" s="71"/>
    </row>
    <row r="6082" spans="1:27" ht="57.6" x14ac:dyDescent="0.3">
      <c r="A6082" s="1"/>
      <c r="B6082" s="70">
        <v>6872911</v>
      </c>
      <c r="C6082" s="60" t="s">
        <v>2060</v>
      </c>
      <c r="D6082" s="61" t="s">
        <v>2061</v>
      </c>
      <c r="E6082" s="61" t="s">
        <v>128</v>
      </c>
      <c r="F6082" s="61">
        <v>78640</v>
      </c>
      <c r="G6082" s="62" t="s">
        <v>2064</v>
      </c>
      <c r="H6082" s="63">
        <v>29.968615</v>
      </c>
      <c r="I6082" s="64">
        <v>-97.854206000000005</v>
      </c>
      <c r="J6082" s="65" t="s">
        <v>50</v>
      </c>
      <c r="K6082" s="66" t="s">
        <v>51</v>
      </c>
      <c r="L6082" s="62" t="s">
        <v>52</v>
      </c>
      <c r="M6082" s="69"/>
      <c r="N6082" s="65" t="s">
        <v>50</v>
      </c>
      <c r="O6082" s="66" t="s">
        <v>52</v>
      </c>
      <c r="P6082" s="69"/>
      <c r="Q6082" s="55" t="str">
        <f t="shared" si="94"/>
        <v>Non-Lead</v>
      </c>
      <c r="R6082" s="70" t="s">
        <v>51</v>
      </c>
      <c r="S6082" s="70" t="s">
        <v>51</v>
      </c>
      <c r="T6082" s="70"/>
      <c r="U6082" s="71" t="s">
        <v>284</v>
      </c>
      <c r="V6082" s="71" t="s">
        <v>51</v>
      </c>
      <c r="W6082" s="71" t="s">
        <v>51</v>
      </c>
      <c r="X6082" s="71" t="s">
        <v>51</v>
      </c>
      <c r="Y6082" s="72" t="str">
        <f>IF((OR((AND('[1]PWS Information'!$E$10="CWS",U6082="Single Family Residence",Q6082="Lead")),
(AND('[1]PWS Information'!$E$10="CWS",U6082="Multiple Family Residence",'[1]PWS Information'!$E$11="Yes",Q6082="Lead")),
(AND('[1]PWS Information'!$E$10="NTNC",Q6082="Lead")))),"Tier 1",
IF((OR((AND('[1]PWS Information'!$E$10="CWS",U6082="Multiple Family Residence",'[1]PWS Information'!$E$11="No",Q6082="Lead")),
(AND('[1]PWS Information'!$E$10="CWS",U6082="Other",Q6082="Lead")),
(AND('[1]PWS Information'!$E$10="CWS",U6082="Building",Q6082="Lead")))),"Tier 2",
IF((OR((AND('[1]PWS Information'!$E$10="CWS",U6082="Single Family Residence",Q6082="Galvanized Requiring Replacement")),
(AND('[1]PWS Information'!$E$10="CWS",U6082="Single Family Residence",Q6082="Galvanized Requiring Replacement",R6082="Yes")),
(AND('[1]PWS Information'!$E$10="NTNC",Q6082="Galvanized Requiring Replacement")),
(AND('[1]PWS Information'!$E$10="NTNC",U6082="Single Family Residence",R6082="Yes")))),"Tier 3",
IF((OR((AND('[1]PWS Information'!$E$10="CWS",U6082="Single Family Residence",S6082="Yes",Q6082="Non-Lead", J6082="Non-Lead - Copper",L6082="Before 1989")),
(AND('[1]PWS Information'!$E$10="CWS",U6082="Single Family Residence",S6082="Yes",Q6082="Non-Lead", N6082="Non-Lead - Copper",O6082="Before 1989")))),"Tier 4",
IF((OR((AND('[1]PWS Information'!$E$10="NTNC",Q6082="Non-Lead")),
(AND('[1]PWS Information'!$E$10="CWS",Q6082="Non-Lead",S6082="")),
(AND('[1]PWS Information'!$E$10="CWS",Q6082="Non-Lead",S6082="No")),
(AND('[1]PWS Information'!$E$10="CWS",Q6082="Non-Lead",S6082="Don't Know")),
(AND('[1]PWS Information'!$E$10="CWS",Q6082="Non-Lead", J6082="Non-Lead - Copper", S6082="Yes", L6082="Between 1989 and 2014")),
(AND('[1]PWS Information'!$E$10="CWS",Q6082="Non-Lead", J6082="Non-Lead - Copper", S6082="Yes", L6082="After 2014")),
(AND('[1]PWS Information'!$E$10="CWS",Q6082="Non-Lead", J6082="Non-Lead - Copper", S6082="Yes", L6082="Unknown")),
(AND('[1]PWS Information'!$E$10="CWS",Q6082="Non-Lead", N6082="Non-Lead - Copper", S6082="Yes", O6082="Between 1989 and 2014")),
(AND('[1]PWS Information'!$E$10="CWS",Q6082="Non-Lead", N6082="Non-Lead - Copper", S6082="Yes", O6082="After 2014")),
(AND('[1]PWS Information'!$E$10="CWS",Q6082="Non-Lead", N6082="Non-Lead - Copper", S6082="Yes", O6082="Unknown")),
(AND('[1]PWS Information'!$E$10="CWS",Q6082="Unknown")),
(AND('[1]PWS Information'!$E$10="NTNC",Q6082="Unknown")))),"Tier 5",
"")))))</f>
        <v>Tier 5</v>
      </c>
      <c r="Z6082" s="71"/>
      <c r="AA6082" s="71"/>
    </row>
    <row r="6083" spans="1:27" ht="57.6" x14ac:dyDescent="0.3">
      <c r="A6083" s="1"/>
      <c r="B6083" s="70">
        <v>6872911</v>
      </c>
      <c r="C6083" s="60" t="s">
        <v>2060</v>
      </c>
      <c r="D6083" s="61" t="s">
        <v>2061</v>
      </c>
      <c r="E6083" s="61" t="s">
        <v>128</v>
      </c>
      <c r="F6083" s="61">
        <v>78640</v>
      </c>
      <c r="G6083" s="62" t="s">
        <v>2064</v>
      </c>
      <c r="H6083" s="63">
        <v>29.968615</v>
      </c>
      <c r="I6083" s="64">
        <v>-97.854206000000005</v>
      </c>
      <c r="J6083" s="65" t="s">
        <v>50</v>
      </c>
      <c r="K6083" s="66" t="s">
        <v>51</v>
      </c>
      <c r="L6083" s="62" t="s">
        <v>52</v>
      </c>
      <c r="M6083" s="69"/>
      <c r="N6083" s="65" t="s">
        <v>50</v>
      </c>
      <c r="O6083" s="66" t="s">
        <v>52</v>
      </c>
      <c r="P6083" s="69"/>
      <c r="Q6083" s="55" t="str">
        <f t="shared" si="94"/>
        <v>Non-Lead</v>
      </c>
      <c r="R6083" s="70" t="s">
        <v>51</v>
      </c>
      <c r="S6083" s="70" t="s">
        <v>51</v>
      </c>
      <c r="T6083" s="70"/>
      <c r="U6083" s="71" t="s">
        <v>284</v>
      </c>
      <c r="V6083" s="71" t="s">
        <v>51</v>
      </c>
      <c r="W6083" s="71" t="s">
        <v>51</v>
      </c>
      <c r="X6083" s="71" t="s">
        <v>51</v>
      </c>
      <c r="Y6083" s="72" t="str">
        <f>IF((OR((AND('[1]PWS Information'!$E$10="CWS",U6083="Single Family Residence",Q6083="Lead")),
(AND('[1]PWS Information'!$E$10="CWS",U6083="Multiple Family Residence",'[1]PWS Information'!$E$11="Yes",Q6083="Lead")),
(AND('[1]PWS Information'!$E$10="NTNC",Q6083="Lead")))),"Tier 1",
IF((OR((AND('[1]PWS Information'!$E$10="CWS",U6083="Multiple Family Residence",'[1]PWS Information'!$E$11="No",Q6083="Lead")),
(AND('[1]PWS Information'!$E$10="CWS",U6083="Other",Q6083="Lead")),
(AND('[1]PWS Information'!$E$10="CWS",U6083="Building",Q6083="Lead")))),"Tier 2",
IF((OR((AND('[1]PWS Information'!$E$10="CWS",U6083="Single Family Residence",Q6083="Galvanized Requiring Replacement")),
(AND('[1]PWS Information'!$E$10="CWS",U6083="Single Family Residence",Q6083="Galvanized Requiring Replacement",R6083="Yes")),
(AND('[1]PWS Information'!$E$10="NTNC",Q6083="Galvanized Requiring Replacement")),
(AND('[1]PWS Information'!$E$10="NTNC",U6083="Single Family Residence",R6083="Yes")))),"Tier 3",
IF((OR((AND('[1]PWS Information'!$E$10="CWS",U6083="Single Family Residence",S6083="Yes",Q6083="Non-Lead", J6083="Non-Lead - Copper",L6083="Before 1989")),
(AND('[1]PWS Information'!$E$10="CWS",U6083="Single Family Residence",S6083="Yes",Q6083="Non-Lead", N6083="Non-Lead - Copper",O6083="Before 1989")))),"Tier 4",
IF((OR((AND('[1]PWS Information'!$E$10="NTNC",Q6083="Non-Lead")),
(AND('[1]PWS Information'!$E$10="CWS",Q6083="Non-Lead",S6083="")),
(AND('[1]PWS Information'!$E$10="CWS",Q6083="Non-Lead",S6083="No")),
(AND('[1]PWS Information'!$E$10="CWS",Q6083="Non-Lead",S6083="Don't Know")),
(AND('[1]PWS Information'!$E$10="CWS",Q6083="Non-Lead", J6083="Non-Lead - Copper", S6083="Yes", L6083="Between 1989 and 2014")),
(AND('[1]PWS Information'!$E$10="CWS",Q6083="Non-Lead", J6083="Non-Lead - Copper", S6083="Yes", L6083="After 2014")),
(AND('[1]PWS Information'!$E$10="CWS",Q6083="Non-Lead", J6083="Non-Lead - Copper", S6083="Yes", L6083="Unknown")),
(AND('[1]PWS Information'!$E$10="CWS",Q6083="Non-Lead", N6083="Non-Lead - Copper", S6083="Yes", O6083="Between 1989 and 2014")),
(AND('[1]PWS Information'!$E$10="CWS",Q6083="Non-Lead", N6083="Non-Lead - Copper", S6083="Yes", O6083="After 2014")),
(AND('[1]PWS Information'!$E$10="CWS",Q6083="Non-Lead", N6083="Non-Lead - Copper", S6083="Yes", O6083="Unknown")),
(AND('[1]PWS Information'!$E$10="CWS",Q6083="Unknown")),
(AND('[1]PWS Information'!$E$10="NTNC",Q6083="Unknown")))),"Tier 5",
"")))))</f>
        <v>Tier 5</v>
      </c>
      <c r="Z6083" s="71"/>
      <c r="AA6083" s="71"/>
    </row>
    <row r="6084" spans="1:27" ht="57.6" x14ac:dyDescent="0.3">
      <c r="A6084" s="1"/>
      <c r="B6084" s="70">
        <v>6872911</v>
      </c>
      <c r="C6084" s="60" t="s">
        <v>2060</v>
      </c>
      <c r="D6084" s="61" t="s">
        <v>2061</v>
      </c>
      <c r="E6084" s="61" t="s">
        <v>128</v>
      </c>
      <c r="F6084" s="61">
        <v>78640</v>
      </c>
      <c r="G6084" s="62" t="s">
        <v>2064</v>
      </c>
      <c r="H6084" s="63">
        <v>29.968615</v>
      </c>
      <c r="I6084" s="64">
        <v>-97.854206000000005</v>
      </c>
      <c r="J6084" s="65" t="s">
        <v>50</v>
      </c>
      <c r="K6084" s="66" t="s">
        <v>51</v>
      </c>
      <c r="L6084" s="62" t="s">
        <v>52</v>
      </c>
      <c r="M6084" s="69"/>
      <c r="N6084" s="65" t="s">
        <v>50</v>
      </c>
      <c r="O6084" s="66" t="s">
        <v>52</v>
      </c>
      <c r="P6084" s="69"/>
      <c r="Q6084" s="55" t="str">
        <f t="shared" si="94"/>
        <v>Non-Lead</v>
      </c>
      <c r="R6084" s="70" t="s">
        <v>51</v>
      </c>
      <c r="S6084" s="70" t="s">
        <v>51</v>
      </c>
      <c r="T6084" s="70"/>
      <c r="U6084" s="71" t="s">
        <v>284</v>
      </c>
      <c r="V6084" s="71" t="s">
        <v>51</v>
      </c>
      <c r="W6084" s="71" t="s">
        <v>51</v>
      </c>
      <c r="X6084" s="71" t="s">
        <v>51</v>
      </c>
      <c r="Y6084" s="72" t="str">
        <f>IF((OR((AND('[1]PWS Information'!$E$10="CWS",U6084="Single Family Residence",Q6084="Lead")),
(AND('[1]PWS Information'!$E$10="CWS",U6084="Multiple Family Residence",'[1]PWS Information'!$E$11="Yes",Q6084="Lead")),
(AND('[1]PWS Information'!$E$10="NTNC",Q6084="Lead")))),"Tier 1",
IF((OR((AND('[1]PWS Information'!$E$10="CWS",U6084="Multiple Family Residence",'[1]PWS Information'!$E$11="No",Q6084="Lead")),
(AND('[1]PWS Information'!$E$10="CWS",U6084="Other",Q6084="Lead")),
(AND('[1]PWS Information'!$E$10="CWS",U6084="Building",Q6084="Lead")))),"Tier 2",
IF((OR((AND('[1]PWS Information'!$E$10="CWS",U6084="Single Family Residence",Q6084="Galvanized Requiring Replacement")),
(AND('[1]PWS Information'!$E$10="CWS",U6084="Single Family Residence",Q6084="Galvanized Requiring Replacement",R6084="Yes")),
(AND('[1]PWS Information'!$E$10="NTNC",Q6084="Galvanized Requiring Replacement")),
(AND('[1]PWS Information'!$E$10="NTNC",U6084="Single Family Residence",R6084="Yes")))),"Tier 3",
IF((OR((AND('[1]PWS Information'!$E$10="CWS",U6084="Single Family Residence",S6084="Yes",Q6084="Non-Lead", J6084="Non-Lead - Copper",L6084="Before 1989")),
(AND('[1]PWS Information'!$E$10="CWS",U6084="Single Family Residence",S6084="Yes",Q6084="Non-Lead", N6084="Non-Lead - Copper",O6084="Before 1989")))),"Tier 4",
IF((OR((AND('[1]PWS Information'!$E$10="NTNC",Q6084="Non-Lead")),
(AND('[1]PWS Information'!$E$10="CWS",Q6084="Non-Lead",S6084="")),
(AND('[1]PWS Information'!$E$10="CWS",Q6084="Non-Lead",S6084="No")),
(AND('[1]PWS Information'!$E$10="CWS",Q6084="Non-Lead",S6084="Don't Know")),
(AND('[1]PWS Information'!$E$10="CWS",Q6084="Non-Lead", J6084="Non-Lead - Copper", S6084="Yes", L6084="Between 1989 and 2014")),
(AND('[1]PWS Information'!$E$10="CWS",Q6084="Non-Lead", J6084="Non-Lead - Copper", S6084="Yes", L6084="After 2014")),
(AND('[1]PWS Information'!$E$10="CWS",Q6084="Non-Lead", J6084="Non-Lead - Copper", S6084="Yes", L6084="Unknown")),
(AND('[1]PWS Information'!$E$10="CWS",Q6084="Non-Lead", N6084="Non-Lead - Copper", S6084="Yes", O6084="Between 1989 and 2014")),
(AND('[1]PWS Information'!$E$10="CWS",Q6084="Non-Lead", N6084="Non-Lead - Copper", S6084="Yes", O6084="After 2014")),
(AND('[1]PWS Information'!$E$10="CWS",Q6084="Non-Lead", N6084="Non-Lead - Copper", S6084="Yes", O6084="Unknown")),
(AND('[1]PWS Information'!$E$10="CWS",Q6084="Unknown")),
(AND('[1]PWS Information'!$E$10="NTNC",Q6084="Unknown")))),"Tier 5",
"")))))</f>
        <v>Tier 5</v>
      </c>
      <c r="Z6084" s="71"/>
      <c r="AA6084" s="71"/>
    </row>
    <row r="6085" spans="1:27" ht="57.6" x14ac:dyDescent="0.3">
      <c r="A6085" s="17"/>
      <c r="B6085" s="70">
        <v>6872911</v>
      </c>
      <c r="C6085" s="60" t="s">
        <v>2060</v>
      </c>
      <c r="D6085" s="61" t="s">
        <v>2061</v>
      </c>
      <c r="E6085" s="61" t="s">
        <v>128</v>
      </c>
      <c r="F6085" s="61">
        <v>78640</v>
      </c>
      <c r="G6085" s="62" t="s">
        <v>2064</v>
      </c>
      <c r="H6085" s="63">
        <v>29.968615</v>
      </c>
      <c r="I6085" s="64">
        <v>-97.854206000000005</v>
      </c>
      <c r="J6085" s="65" t="s">
        <v>50</v>
      </c>
      <c r="K6085" s="66" t="s">
        <v>51</v>
      </c>
      <c r="L6085" s="62" t="s">
        <v>52</v>
      </c>
      <c r="M6085" s="69"/>
      <c r="N6085" s="65" t="s">
        <v>50</v>
      </c>
      <c r="O6085" s="66" t="s">
        <v>52</v>
      </c>
      <c r="P6085" s="69"/>
      <c r="Q6085" s="55" t="str">
        <f t="shared" si="94"/>
        <v>Non-Lead</v>
      </c>
      <c r="R6085" s="70" t="s">
        <v>51</v>
      </c>
      <c r="S6085" s="70" t="s">
        <v>51</v>
      </c>
      <c r="T6085" s="70"/>
      <c r="U6085" s="71" t="s">
        <v>284</v>
      </c>
      <c r="V6085" s="71" t="s">
        <v>51</v>
      </c>
      <c r="W6085" s="71" t="s">
        <v>51</v>
      </c>
      <c r="X6085" s="71" t="s">
        <v>51</v>
      </c>
      <c r="Y6085" s="72" t="str">
        <f>IF((OR((AND('[1]PWS Information'!$E$10="CWS",U6085="Single Family Residence",Q6085="Lead")),
(AND('[1]PWS Information'!$E$10="CWS",U6085="Multiple Family Residence",'[1]PWS Information'!$E$11="Yes",Q6085="Lead")),
(AND('[1]PWS Information'!$E$10="NTNC",Q6085="Lead")))),"Tier 1",
IF((OR((AND('[1]PWS Information'!$E$10="CWS",U6085="Multiple Family Residence",'[1]PWS Information'!$E$11="No",Q6085="Lead")),
(AND('[1]PWS Information'!$E$10="CWS",U6085="Other",Q6085="Lead")),
(AND('[1]PWS Information'!$E$10="CWS",U6085="Building",Q6085="Lead")))),"Tier 2",
IF((OR((AND('[1]PWS Information'!$E$10="CWS",U6085="Single Family Residence",Q6085="Galvanized Requiring Replacement")),
(AND('[1]PWS Information'!$E$10="CWS",U6085="Single Family Residence",Q6085="Galvanized Requiring Replacement",R6085="Yes")),
(AND('[1]PWS Information'!$E$10="NTNC",Q6085="Galvanized Requiring Replacement")),
(AND('[1]PWS Information'!$E$10="NTNC",U6085="Single Family Residence",R6085="Yes")))),"Tier 3",
IF((OR((AND('[1]PWS Information'!$E$10="CWS",U6085="Single Family Residence",S6085="Yes",Q6085="Non-Lead", J6085="Non-Lead - Copper",L6085="Before 1989")),
(AND('[1]PWS Information'!$E$10="CWS",U6085="Single Family Residence",S6085="Yes",Q6085="Non-Lead", N6085="Non-Lead - Copper",O6085="Before 1989")))),"Tier 4",
IF((OR((AND('[1]PWS Information'!$E$10="NTNC",Q6085="Non-Lead")),
(AND('[1]PWS Information'!$E$10="CWS",Q6085="Non-Lead",S6085="")),
(AND('[1]PWS Information'!$E$10="CWS",Q6085="Non-Lead",S6085="No")),
(AND('[1]PWS Information'!$E$10="CWS",Q6085="Non-Lead",S6085="Don't Know")),
(AND('[1]PWS Information'!$E$10="CWS",Q6085="Non-Lead", J6085="Non-Lead - Copper", S6085="Yes", L6085="Between 1989 and 2014")),
(AND('[1]PWS Information'!$E$10="CWS",Q6085="Non-Lead", J6085="Non-Lead - Copper", S6085="Yes", L6085="After 2014")),
(AND('[1]PWS Information'!$E$10="CWS",Q6085="Non-Lead", J6085="Non-Lead - Copper", S6085="Yes", L6085="Unknown")),
(AND('[1]PWS Information'!$E$10="CWS",Q6085="Non-Lead", N6085="Non-Lead - Copper", S6085="Yes", O6085="Between 1989 and 2014")),
(AND('[1]PWS Information'!$E$10="CWS",Q6085="Non-Lead", N6085="Non-Lead - Copper", S6085="Yes", O6085="After 2014")),
(AND('[1]PWS Information'!$E$10="CWS",Q6085="Non-Lead", N6085="Non-Lead - Copper", S6085="Yes", O6085="Unknown")),
(AND('[1]PWS Information'!$E$10="CWS",Q6085="Unknown")),
(AND('[1]PWS Information'!$E$10="NTNC",Q6085="Unknown")))),"Tier 5",
"")))))</f>
        <v>Tier 5</v>
      </c>
      <c r="Z6085" s="71"/>
      <c r="AA6085" s="71"/>
    </row>
    <row r="6086" spans="1:27" ht="57.6" x14ac:dyDescent="0.3">
      <c r="A6086" s="1"/>
      <c r="B6086" s="70">
        <v>6872911</v>
      </c>
      <c r="C6086" s="60" t="s">
        <v>2060</v>
      </c>
      <c r="D6086" s="61" t="s">
        <v>2061</v>
      </c>
      <c r="E6086" s="61" t="s">
        <v>128</v>
      </c>
      <c r="F6086" s="61">
        <v>78640</v>
      </c>
      <c r="G6086" s="62" t="s">
        <v>2064</v>
      </c>
      <c r="H6086" s="63">
        <v>29.968615</v>
      </c>
      <c r="I6086" s="64">
        <v>-97.854206000000005</v>
      </c>
      <c r="J6086" s="65" t="s">
        <v>50</v>
      </c>
      <c r="K6086" s="66" t="s">
        <v>51</v>
      </c>
      <c r="L6086" s="62" t="s">
        <v>52</v>
      </c>
      <c r="M6086" s="69"/>
      <c r="N6086" s="65" t="s">
        <v>50</v>
      </c>
      <c r="O6086" s="66" t="s">
        <v>52</v>
      </c>
      <c r="P6086" s="69"/>
      <c r="Q6086" s="55" t="str">
        <f t="shared" si="94"/>
        <v>Non-Lead</v>
      </c>
      <c r="R6086" s="70" t="s">
        <v>51</v>
      </c>
      <c r="S6086" s="70" t="s">
        <v>51</v>
      </c>
      <c r="T6086" s="70"/>
      <c r="U6086" s="71" t="s">
        <v>284</v>
      </c>
      <c r="V6086" s="71" t="s">
        <v>51</v>
      </c>
      <c r="W6086" s="71" t="s">
        <v>51</v>
      </c>
      <c r="X6086" s="71" t="s">
        <v>51</v>
      </c>
      <c r="Y6086" s="72" t="str">
        <f>IF((OR((AND('[1]PWS Information'!$E$10="CWS",U6086="Single Family Residence",Q6086="Lead")),
(AND('[1]PWS Information'!$E$10="CWS",U6086="Multiple Family Residence",'[1]PWS Information'!$E$11="Yes",Q6086="Lead")),
(AND('[1]PWS Information'!$E$10="NTNC",Q6086="Lead")))),"Tier 1",
IF((OR((AND('[1]PWS Information'!$E$10="CWS",U6086="Multiple Family Residence",'[1]PWS Information'!$E$11="No",Q6086="Lead")),
(AND('[1]PWS Information'!$E$10="CWS",U6086="Other",Q6086="Lead")),
(AND('[1]PWS Information'!$E$10="CWS",U6086="Building",Q6086="Lead")))),"Tier 2",
IF((OR((AND('[1]PWS Information'!$E$10="CWS",U6086="Single Family Residence",Q6086="Galvanized Requiring Replacement")),
(AND('[1]PWS Information'!$E$10="CWS",U6086="Single Family Residence",Q6086="Galvanized Requiring Replacement",R6086="Yes")),
(AND('[1]PWS Information'!$E$10="NTNC",Q6086="Galvanized Requiring Replacement")),
(AND('[1]PWS Information'!$E$10="NTNC",U6086="Single Family Residence",R6086="Yes")))),"Tier 3",
IF((OR((AND('[1]PWS Information'!$E$10="CWS",U6086="Single Family Residence",S6086="Yes",Q6086="Non-Lead", J6086="Non-Lead - Copper",L6086="Before 1989")),
(AND('[1]PWS Information'!$E$10="CWS",U6086="Single Family Residence",S6086="Yes",Q6086="Non-Lead", N6086="Non-Lead - Copper",O6086="Before 1989")))),"Tier 4",
IF((OR((AND('[1]PWS Information'!$E$10="NTNC",Q6086="Non-Lead")),
(AND('[1]PWS Information'!$E$10="CWS",Q6086="Non-Lead",S6086="")),
(AND('[1]PWS Information'!$E$10="CWS",Q6086="Non-Lead",S6086="No")),
(AND('[1]PWS Information'!$E$10="CWS",Q6086="Non-Lead",S6086="Don't Know")),
(AND('[1]PWS Information'!$E$10="CWS",Q6086="Non-Lead", J6086="Non-Lead - Copper", S6086="Yes", L6086="Between 1989 and 2014")),
(AND('[1]PWS Information'!$E$10="CWS",Q6086="Non-Lead", J6086="Non-Lead - Copper", S6086="Yes", L6086="After 2014")),
(AND('[1]PWS Information'!$E$10="CWS",Q6086="Non-Lead", J6086="Non-Lead - Copper", S6086="Yes", L6086="Unknown")),
(AND('[1]PWS Information'!$E$10="CWS",Q6086="Non-Lead", N6086="Non-Lead - Copper", S6086="Yes", O6086="Between 1989 and 2014")),
(AND('[1]PWS Information'!$E$10="CWS",Q6086="Non-Lead", N6086="Non-Lead - Copper", S6086="Yes", O6086="After 2014")),
(AND('[1]PWS Information'!$E$10="CWS",Q6086="Non-Lead", N6086="Non-Lead - Copper", S6086="Yes", O6086="Unknown")),
(AND('[1]PWS Information'!$E$10="CWS",Q6086="Unknown")),
(AND('[1]PWS Information'!$E$10="NTNC",Q6086="Unknown")))),"Tier 5",
"")))))</f>
        <v>Tier 5</v>
      </c>
      <c r="Z6086" s="71"/>
      <c r="AA6086" s="71"/>
    </row>
    <row r="6087" spans="1:27" ht="57.6" x14ac:dyDescent="0.3">
      <c r="A6087" s="1"/>
      <c r="B6087" s="70">
        <v>6872911</v>
      </c>
      <c r="C6087" s="60" t="s">
        <v>2060</v>
      </c>
      <c r="D6087" s="61" t="s">
        <v>2061</v>
      </c>
      <c r="E6087" s="61" t="s">
        <v>128</v>
      </c>
      <c r="F6087" s="61">
        <v>78640</v>
      </c>
      <c r="G6087" s="62" t="s">
        <v>2064</v>
      </c>
      <c r="H6087" s="63">
        <v>29.968615</v>
      </c>
      <c r="I6087" s="64">
        <v>-97.854206000000005</v>
      </c>
      <c r="J6087" s="65" t="s">
        <v>50</v>
      </c>
      <c r="K6087" s="66" t="s">
        <v>51</v>
      </c>
      <c r="L6087" s="62" t="s">
        <v>52</v>
      </c>
      <c r="M6087" s="69"/>
      <c r="N6087" s="65" t="s">
        <v>50</v>
      </c>
      <c r="O6087" s="66" t="s">
        <v>52</v>
      </c>
      <c r="P6087" s="69"/>
      <c r="Q6087" s="55" t="str">
        <f t="shared" si="94"/>
        <v>Non-Lead</v>
      </c>
      <c r="R6087" s="70" t="s">
        <v>51</v>
      </c>
      <c r="S6087" s="70" t="s">
        <v>51</v>
      </c>
      <c r="T6087" s="70"/>
      <c r="U6087" s="71" t="s">
        <v>284</v>
      </c>
      <c r="V6087" s="71" t="s">
        <v>51</v>
      </c>
      <c r="W6087" s="71" t="s">
        <v>51</v>
      </c>
      <c r="X6087" s="71" t="s">
        <v>51</v>
      </c>
      <c r="Y6087" s="72" t="str">
        <f>IF((OR((AND('[1]PWS Information'!$E$10="CWS",U6087="Single Family Residence",Q6087="Lead")),
(AND('[1]PWS Information'!$E$10="CWS",U6087="Multiple Family Residence",'[1]PWS Information'!$E$11="Yes",Q6087="Lead")),
(AND('[1]PWS Information'!$E$10="NTNC",Q6087="Lead")))),"Tier 1",
IF((OR((AND('[1]PWS Information'!$E$10="CWS",U6087="Multiple Family Residence",'[1]PWS Information'!$E$11="No",Q6087="Lead")),
(AND('[1]PWS Information'!$E$10="CWS",U6087="Other",Q6087="Lead")),
(AND('[1]PWS Information'!$E$10="CWS",U6087="Building",Q6087="Lead")))),"Tier 2",
IF((OR((AND('[1]PWS Information'!$E$10="CWS",U6087="Single Family Residence",Q6087="Galvanized Requiring Replacement")),
(AND('[1]PWS Information'!$E$10="CWS",U6087="Single Family Residence",Q6087="Galvanized Requiring Replacement",R6087="Yes")),
(AND('[1]PWS Information'!$E$10="NTNC",Q6087="Galvanized Requiring Replacement")),
(AND('[1]PWS Information'!$E$10="NTNC",U6087="Single Family Residence",R6087="Yes")))),"Tier 3",
IF((OR((AND('[1]PWS Information'!$E$10="CWS",U6087="Single Family Residence",S6087="Yes",Q6087="Non-Lead", J6087="Non-Lead - Copper",L6087="Before 1989")),
(AND('[1]PWS Information'!$E$10="CWS",U6087="Single Family Residence",S6087="Yes",Q6087="Non-Lead", N6087="Non-Lead - Copper",O6087="Before 1989")))),"Tier 4",
IF((OR((AND('[1]PWS Information'!$E$10="NTNC",Q6087="Non-Lead")),
(AND('[1]PWS Information'!$E$10="CWS",Q6087="Non-Lead",S6087="")),
(AND('[1]PWS Information'!$E$10="CWS",Q6087="Non-Lead",S6087="No")),
(AND('[1]PWS Information'!$E$10="CWS",Q6087="Non-Lead",S6087="Don't Know")),
(AND('[1]PWS Information'!$E$10="CWS",Q6087="Non-Lead", J6087="Non-Lead - Copper", S6087="Yes", L6087="Between 1989 and 2014")),
(AND('[1]PWS Information'!$E$10="CWS",Q6087="Non-Lead", J6087="Non-Lead - Copper", S6087="Yes", L6087="After 2014")),
(AND('[1]PWS Information'!$E$10="CWS",Q6087="Non-Lead", J6087="Non-Lead - Copper", S6087="Yes", L6087="Unknown")),
(AND('[1]PWS Information'!$E$10="CWS",Q6087="Non-Lead", N6087="Non-Lead - Copper", S6087="Yes", O6087="Between 1989 and 2014")),
(AND('[1]PWS Information'!$E$10="CWS",Q6087="Non-Lead", N6087="Non-Lead - Copper", S6087="Yes", O6087="After 2014")),
(AND('[1]PWS Information'!$E$10="CWS",Q6087="Non-Lead", N6087="Non-Lead - Copper", S6087="Yes", O6087="Unknown")),
(AND('[1]PWS Information'!$E$10="CWS",Q6087="Unknown")),
(AND('[1]PWS Information'!$E$10="NTNC",Q6087="Unknown")))),"Tier 5",
"")))))</f>
        <v>Tier 5</v>
      </c>
      <c r="Z6087" s="71"/>
      <c r="AA6087" s="71"/>
    </row>
    <row r="6088" spans="1:27" ht="57.6" x14ac:dyDescent="0.3">
      <c r="A6088" s="1"/>
      <c r="B6088" s="70">
        <v>6872911</v>
      </c>
      <c r="C6088" s="60" t="s">
        <v>2060</v>
      </c>
      <c r="D6088" s="61" t="s">
        <v>2061</v>
      </c>
      <c r="E6088" s="61" t="s">
        <v>128</v>
      </c>
      <c r="F6088" s="61">
        <v>78640</v>
      </c>
      <c r="G6088" s="62" t="s">
        <v>2064</v>
      </c>
      <c r="H6088" s="63">
        <v>29.968615</v>
      </c>
      <c r="I6088" s="64">
        <v>-97.854206000000005</v>
      </c>
      <c r="J6088" s="65" t="s">
        <v>50</v>
      </c>
      <c r="K6088" s="66" t="s">
        <v>51</v>
      </c>
      <c r="L6088" s="62" t="s">
        <v>52</v>
      </c>
      <c r="M6088" s="69"/>
      <c r="N6088" s="65" t="s">
        <v>50</v>
      </c>
      <c r="O6088" s="66" t="s">
        <v>52</v>
      </c>
      <c r="P6088" s="69"/>
      <c r="Q6088" s="55" t="str">
        <f t="shared" si="94"/>
        <v>Non-Lead</v>
      </c>
      <c r="R6088" s="70" t="s">
        <v>51</v>
      </c>
      <c r="S6088" s="70" t="s">
        <v>51</v>
      </c>
      <c r="T6088" s="70"/>
      <c r="U6088" s="71" t="s">
        <v>284</v>
      </c>
      <c r="V6088" s="71" t="s">
        <v>51</v>
      </c>
      <c r="W6088" s="71" t="s">
        <v>51</v>
      </c>
      <c r="X6088" s="71" t="s">
        <v>51</v>
      </c>
      <c r="Y6088" s="72" t="str">
        <f>IF((OR((AND('[1]PWS Information'!$E$10="CWS",U6088="Single Family Residence",Q6088="Lead")),
(AND('[1]PWS Information'!$E$10="CWS",U6088="Multiple Family Residence",'[1]PWS Information'!$E$11="Yes",Q6088="Lead")),
(AND('[1]PWS Information'!$E$10="NTNC",Q6088="Lead")))),"Tier 1",
IF((OR((AND('[1]PWS Information'!$E$10="CWS",U6088="Multiple Family Residence",'[1]PWS Information'!$E$11="No",Q6088="Lead")),
(AND('[1]PWS Information'!$E$10="CWS",U6088="Other",Q6088="Lead")),
(AND('[1]PWS Information'!$E$10="CWS",U6088="Building",Q6088="Lead")))),"Tier 2",
IF((OR((AND('[1]PWS Information'!$E$10="CWS",U6088="Single Family Residence",Q6088="Galvanized Requiring Replacement")),
(AND('[1]PWS Information'!$E$10="CWS",U6088="Single Family Residence",Q6088="Galvanized Requiring Replacement",R6088="Yes")),
(AND('[1]PWS Information'!$E$10="NTNC",Q6088="Galvanized Requiring Replacement")),
(AND('[1]PWS Information'!$E$10="NTNC",U6088="Single Family Residence",R6088="Yes")))),"Tier 3",
IF((OR((AND('[1]PWS Information'!$E$10="CWS",U6088="Single Family Residence",S6088="Yes",Q6088="Non-Lead", J6088="Non-Lead - Copper",L6088="Before 1989")),
(AND('[1]PWS Information'!$E$10="CWS",U6088="Single Family Residence",S6088="Yes",Q6088="Non-Lead", N6088="Non-Lead - Copper",O6088="Before 1989")))),"Tier 4",
IF((OR((AND('[1]PWS Information'!$E$10="NTNC",Q6088="Non-Lead")),
(AND('[1]PWS Information'!$E$10="CWS",Q6088="Non-Lead",S6088="")),
(AND('[1]PWS Information'!$E$10="CWS",Q6088="Non-Lead",S6088="No")),
(AND('[1]PWS Information'!$E$10="CWS",Q6088="Non-Lead",S6088="Don't Know")),
(AND('[1]PWS Information'!$E$10="CWS",Q6088="Non-Lead", J6088="Non-Lead - Copper", S6088="Yes", L6088="Between 1989 and 2014")),
(AND('[1]PWS Information'!$E$10="CWS",Q6088="Non-Lead", J6088="Non-Lead - Copper", S6088="Yes", L6088="After 2014")),
(AND('[1]PWS Information'!$E$10="CWS",Q6088="Non-Lead", J6088="Non-Lead - Copper", S6088="Yes", L6088="Unknown")),
(AND('[1]PWS Information'!$E$10="CWS",Q6088="Non-Lead", N6088="Non-Lead - Copper", S6088="Yes", O6088="Between 1989 and 2014")),
(AND('[1]PWS Information'!$E$10="CWS",Q6088="Non-Lead", N6088="Non-Lead - Copper", S6088="Yes", O6088="After 2014")),
(AND('[1]PWS Information'!$E$10="CWS",Q6088="Non-Lead", N6088="Non-Lead - Copper", S6088="Yes", O6088="Unknown")),
(AND('[1]PWS Information'!$E$10="CWS",Q6088="Unknown")),
(AND('[1]PWS Information'!$E$10="NTNC",Q6088="Unknown")))),"Tier 5",
"")))))</f>
        <v>Tier 5</v>
      </c>
      <c r="Z6088" s="71"/>
      <c r="AA6088" s="71"/>
    </row>
    <row r="6089" spans="1:27" ht="57.6" x14ac:dyDescent="0.3">
      <c r="A6089" s="17"/>
      <c r="B6089" s="70">
        <v>6872911</v>
      </c>
      <c r="C6089" s="60" t="s">
        <v>2060</v>
      </c>
      <c r="D6089" s="61" t="s">
        <v>2061</v>
      </c>
      <c r="E6089" s="61" t="s">
        <v>128</v>
      </c>
      <c r="F6089" s="61">
        <v>78640</v>
      </c>
      <c r="G6089" s="62" t="s">
        <v>2064</v>
      </c>
      <c r="H6089" s="63">
        <v>29.968615</v>
      </c>
      <c r="I6089" s="64">
        <v>-97.854206000000005</v>
      </c>
      <c r="J6089" s="65" t="s">
        <v>50</v>
      </c>
      <c r="K6089" s="66" t="s">
        <v>51</v>
      </c>
      <c r="L6089" s="62" t="s">
        <v>52</v>
      </c>
      <c r="M6089" s="69"/>
      <c r="N6089" s="65" t="s">
        <v>50</v>
      </c>
      <c r="O6089" s="66" t="s">
        <v>52</v>
      </c>
      <c r="P6089" s="69"/>
      <c r="Q6089" s="55" t="str">
        <f t="shared" si="94"/>
        <v>Non-Lead</v>
      </c>
      <c r="R6089" s="70" t="s">
        <v>51</v>
      </c>
      <c r="S6089" s="70" t="s">
        <v>51</v>
      </c>
      <c r="T6089" s="70"/>
      <c r="U6089" s="71" t="s">
        <v>284</v>
      </c>
      <c r="V6089" s="71" t="s">
        <v>51</v>
      </c>
      <c r="W6089" s="71" t="s">
        <v>51</v>
      </c>
      <c r="X6089" s="71" t="s">
        <v>51</v>
      </c>
      <c r="Y6089" s="72" t="str">
        <f>IF((OR((AND('[1]PWS Information'!$E$10="CWS",U6089="Single Family Residence",Q6089="Lead")),
(AND('[1]PWS Information'!$E$10="CWS",U6089="Multiple Family Residence",'[1]PWS Information'!$E$11="Yes",Q6089="Lead")),
(AND('[1]PWS Information'!$E$10="NTNC",Q6089="Lead")))),"Tier 1",
IF((OR((AND('[1]PWS Information'!$E$10="CWS",U6089="Multiple Family Residence",'[1]PWS Information'!$E$11="No",Q6089="Lead")),
(AND('[1]PWS Information'!$E$10="CWS",U6089="Other",Q6089="Lead")),
(AND('[1]PWS Information'!$E$10="CWS",U6089="Building",Q6089="Lead")))),"Tier 2",
IF((OR((AND('[1]PWS Information'!$E$10="CWS",U6089="Single Family Residence",Q6089="Galvanized Requiring Replacement")),
(AND('[1]PWS Information'!$E$10="CWS",U6089="Single Family Residence",Q6089="Galvanized Requiring Replacement",R6089="Yes")),
(AND('[1]PWS Information'!$E$10="NTNC",Q6089="Galvanized Requiring Replacement")),
(AND('[1]PWS Information'!$E$10="NTNC",U6089="Single Family Residence",R6089="Yes")))),"Tier 3",
IF((OR((AND('[1]PWS Information'!$E$10="CWS",U6089="Single Family Residence",S6089="Yes",Q6089="Non-Lead", J6089="Non-Lead - Copper",L6089="Before 1989")),
(AND('[1]PWS Information'!$E$10="CWS",U6089="Single Family Residence",S6089="Yes",Q6089="Non-Lead", N6089="Non-Lead - Copper",O6089="Before 1989")))),"Tier 4",
IF((OR((AND('[1]PWS Information'!$E$10="NTNC",Q6089="Non-Lead")),
(AND('[1]PWS Information'!$E$10="CWS",Q6089="Non-Lead",S6089="")),
(AND('[1]PWS Information'!$E$10="CWS",Q6089="Non-Lead",S6089="No")),
(AND('[1]PWS Information'!$E$10="CWS",Q6089="Non-Lead",S6089="Don't Know")),
(AND('[1]PWS Information'!$E$10="CWS",Q6089="Non-Lead", J6089="Non-Lead - Copper", S6089="Yes", L6089="Between 1989 and 2014")),
(AND('[1]PWS Information'!$E$10="CWS",Q6089="Non-Lead", J6089="Non-Lead - Copper", S6089="Yes", L6089="After 2014")),
(AND('[1]PWS Information'!$E$10="CWS",Q6089="Non-Lead", J6089="Non-Lead - Copper", S6089="Yes", L6089="Unknown")),
(AND('[1]PWS Information'!$E$10="CWS",Q6089="Non-Lead", N6089="Non-Lead - Copper", S6089="Yes", O6089="Between 1989 and 2014")),
(AND('[1]PWS Information'!$E$10="CWS",Q6089="Non-Lead", N6089="Non-Lead - Copper", S6089="Yes", O6089="After 2014")),
(AND('[1]PWS Information'!$E$10="CWS",Q6089="Non-Lead", N6089="Non-Lead - Copper", S6089="Yes", O6089="Unknown")),
(AND('[1]PWS Information'!$E$10="CWS",Q6089="Unknown")),
(AND('[1]PWS Information'!$E$10="NTNC",Q6089="Unknown")))),"Tier 5",
"")))))</f>
        <v>Tier 5</v>
      </c>
      <c r="Z6089" s="71"/>
      <c r="AA6089" s="71"/>
    </row>
    <row r="6090" spans="1:27" ht="57.6" x14ac:dyDescent="0.3">
      <c r="A6090" s="1"/>
      <c r="B6090" s="70">
        <v>6872911</v>
      </c>
      <c r="C6090" s="60" t="s">
        <v>2060</v>
      </c>
      <c r="D6090" s="61" t="s">
        <v>2061</v>
      </c>
      <c r="E6090" s="61" t="s">
        <v>128</v>
      </c>
      <c r="F6090" s="61">
        <v>78640</v>
      </c>
      <c r="G6090" s="62" t="s">
        <v>2064</v>
      </c>
      <c r="H6090" s="63">
        <v>29.968615</v>
      </c>
      <c r="I6090" s="64">
        <v>-97.854206000000005</v>
      </c>
      <c r="J6090" s="65" t="s">
        <v>50</v>
      </c>
      <c r="K6090" s="66" t="s">
        <v>51</v>
      </c>
      <c r="L6090" s="62" t="s">
        <v>52</v>
      </c>
      <c r="M6090" s="69"/>
      <c r="N6090" s="65" t="s">
        <v>50</v>
      </c>
      <c r="O6090" s="66" t="s">
        <v>52</v>
      </c>
      <c r="P6090" s="69"/>
      <c r="Q6090" s="55" t="str">
        <f t="shared" si="94"/>
        <v>Non-Lead</v>
      </c>
      <c r="R6090" s="70" t="s">
        <v>51</v>
      </c>
      <c r="S6090" s="70" t="s">
        <v>51</v>
      </c>
      <c r="T6090" s="70"/>
      <c r="U6090" s="71" t="s">
        <v>284</v>
      </c>
      <c r="V6090" s="71" t="s">
        <v>51</v>
      </c>
      <c r="W6090" s="71" t="s">
        <v>51</v>
      </c>
      <c r="X6090" s="71" t="s">
        <v>51</v>
      </c>
      <c r="Y6090" s="72" t="str">
        <f>IF((OR((AND('[1]PWS Information'!$E$10="CWS",U6090="Single Family Residence",Q6090="Lead")),
(AND('[1]PWS Information'!$E$10="CWS",U6090="Multiple Family Residence",'[1]PWS Information'!$E$11="Yes",Q6090="Lead")),
(AND('[1]PWS Information'!$E$10="NTNC",Q6090="Lead")))),"Tier 1",
IF((OR((AND('[1]PWS Information'!$E$10="CWS",U6090="Multiple Family Residence",'[1]PWS Information'!$E$11="No",Q6090="Lead")),
(AND('[1]PWS Information'!$E$10="CWS",U6090="Other",Q6090="Lead")),
(AND('[1]PWS Information'!$E$10="CWS",U6090="Building",Q6090="Lead")))),"Tier 2",
IF((OR((AND('[1]PWS Information'!$E$10="CWS",U6090="Single Family Residence",Q6090="Galvanized Requiring Replacement")),
(AND('[1]PWS Information'!$E$10="CWS",U6090="Single Family Residence",Q6090="Galvanized Requiring Replacement",R6090="Yes")),
(AND('[1]PWS Information'!$E$10="NTNC",Q6090="Galvanized Requiring Replacement")),
(AND('[1]PWS Information'!$E$10="NTNC",U6090="Single Family Residence",R6090="Yes")))),"Tier 3",
IF((OR((AND('[1]PWS Information'!$E$10="CWS",U6090="Single Family Residence",S6090="Yes",Q6090="Non-Lead", J6090="Non-Lead - Copper",L6090="Before 1989")),
(AND('[1]PWS Information'!$E$10="CWS",U6090="Single Family Residence",S6090="Yes",Q6090="Non-Lead", N6090="Non-Lead - Copper",O6090="Before 1989")))),"Tier 4",
IF((OR((AND('[1]PWS Information'!$E$10="NTNC",Q6090="Non-Lead")),
(AND('[1]PWS Information'!$E$10="CWS",Q6090="Non-Lead",S6090="")),
(AND('[1]PWS Information'!$E$10="CWS",Q6090="Non-Lead",S6090="No")),
(AND('[1]PWS Information'!$E$10="CWS",Q6090="Non-Lead",S6090="Don't Know")),
(AND('[1]PWS Information'!$E$10="CWS",Q6090="Non-Lead", J6090="Non-Lead - Copper", S6090="Yes", L6090="Between 1989 and 2014")),
(AND('[1]PWS Information'!$E$10="CWS",Q6090="Non-Lead", J6090="Non-Lead - Copper", S6090="Yes", L6090="After 2014")),
(AND('[1]PWS Information'!$E$10="CWS",Q6090="Non-Lead", J6090="Non-Lead - Copper", S6090="Yes", L6090="Unknown")),
(AND('[1]PWS Information'!$E$10="CWS",Q6090="Non-Lead", N6090="Non-Lead - Copper", S6090="Yes", O6090="Between 1989 and 2014")),
(AND('[1]PWS Information'!$E$10="CWS",Q6090="Non-Lead", N6090="Non-Lead - Copper", S6090="Yes", O6090="After 2014")),
(AND('[1]PWS Information'!$E$10="CWS",Q6090="Non-Lead", N6090="Non-Lead - Copper", S6090="Yes", O6090="Unknown")),
(AND('[1]PWS Information'!$E$10="CWS",Q6090="Unknown")),
(AND('[1]PWS Information'!$E$10="NTNC",Q6090="Unknown")))),"Tier 5",
"")))))</f>
        <v>Tier 5</v>
      </c>
      <c r="Z6090" s="71"/>
      <c r="AA6090" s="71"/>
    </row>
    <row r="6091" spans="1:27" ht="57.6" x14ac:dyDescent="0.3">
      <c r="A6091" s="1"/>
      <c r="B6091" s="70">
        <v>6872911</v>
      </c>
      <c r="C6091" s="60" t="s">
        <v>2060</v>
      </c>
      <c r="D6091" s="61" t="s">
        <v>2061</v>
      </c>
      <c r="E6091" s="61" t="s">
        <v>128</v>
      </c>
      <c r="F6091" s="61">
        <v>78640</v>
      </c>
      <c r="G6091" s="62" t="s">
        <v>2064</v>
      </c>
      <c r="H6091" s="63">
        <v>29.968615</v>
      </c>
      <c r="I6091" s="64">
        <v>-97.854206000000005</v>
      </c>
      <c r="J6091" s="65" t="s">
        <v>50</v>
      </c>
      <c r="K6091" s="66" t="s">
        <v>51</v>
      </c>
      <c r="L6091" s="62" t="s">
        <v>52</v>
      </c>
      <c r="M6091" s="69"/>
      <c r="N6091" s="65" t="s">
        <v>50</v>
      </c>
      <c r="O6091" s="66" t="s">
        <v>52</v>
      </c>
      <c r="P6091" s="69"/>
      <c r="Q6091" s="55" t="str">
        <f t="shared" si="94"/>
        <v>Non-Lead</v>
      </c>
      <c r="R6091" s="70" t="s">
        <v>51</v>
      </c>
      <c r="S6091" s="70" t="s">
        <v>51</v>
      </c>
      <c r="T6091" s="70"/>
      <c r="U6091" s="71" t="s">
        <v>284</v>
      </c>
      <c r="V6091" s="71" t="s">
        <v>51</v>
      </c>
      <c r="W6091" s="71" t="s">
        <v>51</v>
      </c>
      <c r="X6091" s="71" t="s">
        <v>51</v>
      </c>
      <c r="Y6091" s="72" t="str">
        <f>IF((OR((AND('[1]PWS Information'!$E$10="CWS",U6091="Single Family Residence",Q6091="Lead")),
(AND('[1]PWS Information'!$E$10="CWS",U6091="Multiple Family Residence",'[1]PWS Information'!$E$11="Yes",Q6091="Lead")),
(AND('[1]PWS Information'!$E$10="NTNC",Q6091="Lead")))),"Tier 1",
IF((OR((AND('[1]PWS Information'!$E$10="CWS",U6091="Multiple Family Residence",'[1]PWS Information'!$E$11="No",Q6091="Lead")),
(AND('[1]PWS Information'!$E$10="CWS",U6091="Other",Q6091="Lead")),
(AND('[1]PWS Information'!$E$10="CWS",U6091="Building",Q6091="Lead")))),"Tier 2",
IF((OR((AND('[1]PWS Information'!$E$10="CWS",U6091="Single Family Residence",Q6091="Galvanized Requiring Replacement")),
(AND('[1]PWS Information'!$E$10="CWS",U6091="Single Family Residence",Q6091="Galvanized Requiring Replacement",R6091="Yes")),
(AND('[1]PWS Information'!$E$10="NTNC",Q6091="Galvanized Requiring Replacement")),
(AND('[1]PWS Information'!$E$10="NTNC",U6091="Single Family Residence",R6091="Yes")))),"Tier 3",
IF((OR((AND('[1]PWS Information'!$E$10="CWS",U6091="Single Family Residence",S6091="Yes",Q6091="Non-Lead", J6091="Non-Lead - Copper",L6091="Before 1989")),
(AND('[1]PWS Information'!$E$10="CWS",U6091="Single Family Residence",S6091="Yes",Q6091="Non-Lead", N6091="Non-Lead - Copper",O6091="Before 1989")))),"Tier 4",
IF((OR((AND('[1]PWS Information'!$E$10="NTNC",Q6091="Non-Lead")),
(AND('[1]PWS Information'!$E$10="CWS",Q6091="Non-Lead",S6091="")),
(AND('[1]PWS Information'!$E$10="CWS",Q6091="Non-Lead",S6091="No")),
(AND('[1]PWS Information'!$E$10="CWS",Q6091="Non-Lead",S6091="Don't Know")),
(AND('[1]PWS Information'!$E$10="CWS",Q6091="Non-Lead", J6091="Non-Lead - Copper", S6091="Yes", L6091="Between 1989 and 2014")),
(AND('[1]PWS Information'!$E$10="CWS",Q6091="Non-Lead", J6091="Non-Lead - Copper", S6091="Yes", L6091="After 2014")),
(AND('[1]PWS Information'!$E$10="CWS",Q6091="Non-Lead", J6091="Non-Lead - Copper", S6091="Yes", L6091="Unknown")),
(AND('[1]PWS Information'!$E$10="CWS",Q6091="Non-Lead", N6091="Non-Lead - Copper", S6091="Yes", O6091="Between 1989 and 2014")),
(AND('[1]PWS Information'!$E$10="CWS",Q6091="Non-Lead", N6091="Non-Lead - Copper", S6091="Yes", O6091="After 2014")),
(AND('[1]PWS Information'!$E$10="CWS",Q6091="Non-Lead", N6091="Non-Lead - Copper", S6091="Yes", O6091="Unknown")),
(AND('[1]PWS Information'!$E$10="CWS",Q6091="Unknown")),
(AND('[1]PWS Information'!$E$10="NTNC",Q6091="Unknown")))),"Tier 5",
"")))))</f>
        <v>Tier 5</v>
      </c>
      <c r="Z6091" s="71"/>
      <c r="AA6091" s="71"/>
    </row>
    <row r="6092" spans="1:27" ht="57.6" x14ac:dyDescent="0.3">
      <c r="A6092" s="1"/>
      <c r="B6092" s="70">
        <v>6872911</v>
      </c>
      <c r="C6092" s="60" t="s">
        <v>2060</v>
      </c>
      <c r="D6092" s="61" t="s">
        <v>2061</v>
      </c>
      <c r="E6092" s="61" t="s">
        <v>128</v>
      </c>
      <c r="F6092" s="61">
        <v>78640</v>
      </c>
      <c r="G6092" s="62" t="s">
        <v>2064</v>
      </c>
      <c r="H6092" s="63">
        <v>29.968615</v>
      </c>
      <c r="I6092" s="64">
        <v>-97.854206000000005</v>
      </c>
      <c r="J6092" s="65" t="s">
        <v>50</v>
      </c>
      <c r="K6092" s="66" t="s">
        <v>51</v>
      </c>
      <c r="L6092" s="62" t="s">
        <v>52</v>
      </c>
      <c r="M6092" s="69"/>
      <c r="N6092" s="65" t="s">
        <v>50</v>
      </c>
      <c r="O6092" s="66" t="s">
        <v>52</v>
      </c>
      <c r="P6092" s="69"/>
      <c r="Q6092" s="55" t="str">
        <f t="shared" si="94"/>
        <v>Non-Lead</v>
      </c>
      <c r="R6092" s="70" t="s">
        <v>51</v>
      </c>
      <c r="S6092" s="70" t="s">
        <v>51</v>
      </c>
      <c r="T6092" s="70"/>
      <c r="U6092" s="71" t="s">
        <v>284</v>
      </c>
      <c r="V6092" s="71" t="s">
        <v>51</v>
      </c>
      <c r="W6092" s="71" t="s">
        <v>51</v>
      </c>
      <c r="X6092" s="71" t="s">
        <v>51</v>
      </c>
      <c r="Y6092" s="72" t="str">
        <f>IF((OR((AND('[1]PWS Information'!$E$10="CWS",U6092="Single Family Residence",Q6092="Lead")),
(AND('[1]PWS Information'!$E$10="CWS",U6092="Multiple Family Residence",'[1]PWS Information'!$E$11="Yes",Q6092="Lead")),
(AND('[1]PWS Information'!$E$10="NTNC",Q6092="Lead")))),"Tier 1",
IF((OR((AND('[1]PWS Information'!$E$10="CWS",U6092="Multiple Family Residence",'[1]PWS Information'!$E$11="No",Q6092="Lead")),
(AND('[1]PWS Information'!$E$10="CWS",U6092="Other",Q6092="Lead")),
(AND('[1]PWS Information'!$E$10="CWS",U6092="Building",Q6092="Lead")))),"Tier 2",
IF((OR((AND('[1]PWS Information'!$E$10="CWS",U6092="Single Family Residence",Q6092="Galvanized Requiring Replacement")),
(AND('[1]PWS Information'!$E$10="CWS",U6092="Single Family Residence",Q6092="Galvanized Requiring Replacement",R6092="Yes")),
(AND('[1]PWS Information'!$E$10="NTNC",Q6092="Galvanized Requiring Replacement")),
(AND('[1]PWS Information'!$E$10="NTNC",U6092="Single Family Residence",R6092="Yes")))),"Tier 3",
IF((OR((AND('[1]PWS Information'!$E$10="CWS",U6092="Single Family Residence",S6092="Yes",Q6092="Non-Lead", J6092="Non-Lead - Copper",L6092="Before 1989")),
(AND('[1]PWS Information'!$E$10="CWS",U6092="Single Family Residence",S6092="Yes",Q6092="Non-Lead", N6092="Non-Lead - Copper",O6092="Before 1989")))),"Tier 4",
IF((OR((AND('[1]PWS Information'!$E$10="NTNC",Q6092="Non-Lead")),
(AND('[1]PWS Information'!$E$10="CWS",Q6092="Non-Lead",S6092="")),
(AND('[1]PWS Information'!$E$10="CWS",Q6092="Non-Lead",S6092="No")),
(AND('[1]PWS Information'!$E$10="CWS",Q6092="Non-Lead",S6092="Don't Know")),
(AND('[1]PWS Information'!$E$10="CWS",Q6092="Non-Lead", J6092="Non-Lead - Copper", S6092="Yes", L6092="Between 1989 and 2014")),
(AND('[1]PWS Information'!$E$10="CWS",Q6092="Non-Lead", J6092="Non-Lead - Copper", S6092="Yes", L6092="After 2014")),
(AND('[1]PWS Information'!$E$10="CWS",Q6092="Non-Lead", J6092="Non-Lead - Copper", S6092="Yes", L6092="Unknown")),
(AND('[1]PWS Information'!$E$10="CWS",Q6092="Non-Lead", N6092="Non-Lead - Copper", S6092="Yes", O6092="Between 1989 and 2014")),
(AND('[1]PWS Information'!$E$10="CWS",Q6092="Non-Lead", N6092="Non-Lead - Copper", S6092="Yes", O6092="After 2014")),
(AND('[1]PWS Information'!$E$10="CWS",Q6092="Non-Lead", N6092="Non-Lead - Copper", S6092="Yes", O6092="Unknown")),
(AND('[1]PWS Information'!$E$10="CWS",Q6092="Unknown")),
(AND('[1]PWS Information'!$E$10="NTNC",Q6092="Unknown")))),"Tier 5",
"")))))</f>
        <v>Tier 5</v>
      </c>
      <c r="Z6092" s="71"/>
      <c r="AA6092" s="71"/>
    </row>
    <row r="6093" spans="1:27" ht="57.6" x14ac:dyDescent="0.3">
      <c r="A6093" s="17"/>
      <c r="B6093" s="70">
        <v>6872911</v>
      </c>
      <c r="C6093" s="60" t="s">
        <v>2060</v>
      </c>
      <c r="D6093" s="61" t="s">
        <v>2061</v>
      </c>
      <c r="E6093" s="61" t="s">
        <v>128</v>
      </c>
      <c r="F6093" s="61">
        <v>78640</v>
      </c>
      <c r="G6093" s="62" t="s">
        <v>2064</v>
      </c>
      <c r="H6093" s="63">
        <v>29.968615</v>
      </c>
      <c r="I6093" s="64">
        <v>-97.854206000000005</v>
      </c>
      <c r="J6093" s="65" t="s">
        <v>50</v>
      </c>
      <c r="K6093" s="66" t="s">
        <v>51</v>
      </c>
      <c r="L6093" s="62" t="s">
        <v>52</v>
      </c>
      <c r="M6093" s="69"/>
      <c r="N6093" s="65" t="s">
        <v>50</v>
      </c>
      <c r="O6093" s="66" t="s">
        <v>52</v>
      </c>
      <c r="P6093" s="69"/>
      <c r="Q6093" s="55" t="str">
        <f t="shared" si="94"/>
        <v>Non-Lead</v>
      </c>
      <c r="R6093" s="70" t="s">
        <v>51</v>
      </c>
      <c r="S6093" s="70" t="s">
        <v>51</v>
      </c>
      <c r="T6093" s="70"/>
      <c r="U6093" s="71" t="s">
        <v>284</v>
      </c>
      <c r="V6093" s="71" t="s">
        <v>51</v>
      </c>
      <c r="W6093" s="71" t="s">
        <v>51</v>
      </c>
      <c r="X6093" s="71" t="s">
        <v>51</v>
      </c>
      <c r="Y6093" s="72" t="str">
        <f>IF((OR((AND('[1]PWS Information'!$E$10="CWS",U6093="Single Family Residence",Q6093="Lead")),
(AND('[1]PWS Information'!$E$10="CWS",U6093="Multiple Family Residence",'[1]PWS Information'!$E$11="Yes",Q6093="Lead")),
(AND('[1]PWS Information'!$E$10="NTNC",Q6093="Lead")))),"Tier 1",
IF((OR((AND('[1]PWS Information'!$E$10="CWS",U6093="Multiple Family Residence",'[1]PWS Information'!$E$11="No",Q6093="Lead")),
(AND('[1]PWS Information'!$E$10="CWS",U6093="Other",Q6093="Lead")),
(AND('[1]PWS Information'!$E$10="CWS",U6093="Building",Q6093="Lead")))),"Tier 2",
IF((OR((AND('[1]PWS Information'!$E$10="CWS",U6093="Single Family Residence",Q6093="Galvanized Requiring Replacement")),
(AND('[1]PWS Information'!$E$10="CWS",U6093="Single Family Residence",Q6093="Galvanized Requiring Replacement",R6093="Yes")),
(AND('[1]PWS Information'!$E$10="NTNC",Q6093="Galvanized Requiring Replacement")),
(AND('[1]PWS Information'!$E$10="NTNC",U6093="Single Family Residence",R6093="Yes")))),"Tier 3",
IF((OR((AND('[1]PWS Information'!$E$10="CWS",U6093="Single Family Residence",S6093="Yes",Q6093="Non-Lead", J6093="Non-Lead - Copper",L6093="Before 1989")),
(AND('[1]PWS Information'!$E$10="CWS",U6093="Single Family Residence",S6093="Yes",Q6093="Non-Lead", N6093="Non-Lead - Copper",O6093="Before 1989")))),"Tier 4",
IF((OR((AND('[1]PWS Information'!$E$10="NTNC",Q6093="Non-Lead")),
(AND('[1]PWS Information'!$E$10="CWS",Q6093="Non-Lead",S6093="")),
(AND('[1]PWS Information'!$E$10="CWS",Q6093="Non-Lead",S6093="No")),
(AND('[1]PWS Information'!$E$10="CWS",Q6093="Non-Lead",S6093="Don't Know")),
(AND('[1]PWS Information'!$E$10="CWS",Q6093="Non-Lead", J6093="Non-Lead - Copper", S6093="Yes", L6093="Between 1989 and 2014")),
(AND('[1]PWS Information'!$E$10="CWS",Q6093="Non-Lead", J6093="Non-Lead - Copper", S6093="Yes", L6093="After 2014")),
(AND('[1]PWS Information'!$E$10="CWS",Q6093="Non-Lead", J6093="Non-Lead - Copper", S6093="Yes", L6093="Unknown")),
(AND('[1]PWS Information'!$E$10="CWS",Q6093="Non-Lead", N6093="Non-Lead - Copper", S6093="Yes", O6093="Between 1989 and 2014")),
(AND('[1]PWS Information'!$E$10="CWS",Q6093="Non-Lead", N6093="Non-Lead - Copper", S6093="Yes", O6093="After 2014")),
(AND('[1]PWS Information'!$E$10="CWS",Q6093="Non-Lead", N6093="Non-Lead - Copper", S6093="Yes", O6093="Unknown")),
(AND('[1]PWS Information'!$E$10="CWS",Q6093="Unknown")),
(AND('[1]PWS Information'!$E$10="NTNC",Q6093="Unknown")))),"Tier 5",
"")))))</f>
        <v>Tier 5</v>
      </c>
      <c r="Z6093" s="71"/>
      <c r="AA6093" s="71"/>
    </row>
    <row r="6094" spans="1:27" ht="57.6" x14ac:dyDescent="0.3">
      <c r="A6094" s="1"/>
      <c r="B6094" s="70">
        <v>6872911</v>
      </c>
      <c r="C6094" s="60" t="s">
        <v>2060</v>
      </c>
      <c r="D6094" s="61" t="s">
        <v>2061</v>
      </c>
      <c r="E6094" s="61" t="s">
        <v>128</v>
      </c>
      <c r="F6094" s="61">
        <v>78640</v>
      </c>
      <c r="G6094" s="62" t="s">
        <v>2064</v>
      </c>
      <c r="H6094" s="63">
        <v>29.968615</v>
      </c>
      <c r="I6094" s="64">
        <v>-97.854206000000005</v>
      </c>
      <c r="J6094" s="65" t="s">
        <v>50</v>
      </c>
      <c r="K6094" s="66" t="s">
        <v>51</v>
      </c>
      <c r="L6094" s="62" t="s">
        <v>52</v>
      </c>
      <c r="M6094" s="69"/>
      <c r="N6094" s="65" t="s">
        <v>50</v>
      </c>
      <c r="O6094" s="66" t="s">
        <v>52</v>
      </c>
      <c r="P6094" s="69"/>
      <c r="Q6094" s="55" t="str">
        <f t="shared" si="94"/>
        <v>Non-Lead</v>
      </c>
      <c r="R6094" s="70" t="s">
        <v>51</v>
      </c>
      <c r="S6094" s="70" t="s">
        <v>51</v>
      </c>
      <c r="T6094" s="70"/>
      <c r="U6094" s="71" t="s">
        <v>284</v>
      </c>
      <c r="V6094" s="71" t="s">
        <v>51</v>
      </c>
      <c r="W6094" s="71" t="s">
        <v>51</v>
      </c>
      <c r="X6094" s="71" t="s">
        <v>51</v>
      </c>
      <c r="Y6094" s="72" t="str">
        <f>IF((OR((AND('[1]PWS Information'!$E$10="CWS",U6094="Single Family Residence",Q6094="Lead")),
(AND('[1]PWS Information'!$E$10="CWS",U6094="Multiple Family Residence",'[1]PWS Information'!$E$11="Yes",Q6094="Lead")),
(AND('[1]PWS Information'!$E$10="NTNC",Q6094="Lead")))),"Tier 1",
IF((OR((AND('[1]PWS Information'!$E$10="CWS",U6094="Multiple Family Residence",'[1]PWS Information'!$E$11="No",Q6094="Lead")),
(AND('[1]PWS Information'!$E$10="CWS",U6094="Other",Q6094="Lead")),
(AND('[1]PWS Information'!$E$10="CWS",U6094="Building",Q6094="Lead")))),"Tier 2",
IF((OR((AND('[1]PWS Information'!$E$10="CWS",U6094="Single Family Residence",Q6094="Galvanized Requiring Replacement")),
(AND('[1]PWS Information'!$E$10="CWS",U6094="Single Family Residence",Q6094="Galvanized Requiring Replacement",R6094="Yes")),
(AND('[1]PWS Information'!$E$10="NTNC",Q6094="Galvanized Requiring Replacement")),
(AND('[1]PWS Information'!$E$10="NTNC",U6094="Single Family Residence",R6094="Yes")))),"Tier 3",
IF((OR((AND('[1]PWS Information'!$E$10="CWS",U6094="Single Family Residence",S6094="Yes",Q6094="Non-Lead", J6094="Non-Lead - Copper",L6094="Before 1989")),
(AND('[1]PWS Information'!$E$10="CWS",U6094="Single Family Residence",S6094="Yes",Q6094="Non-Lead", N6094="Non-Lead - Copper",O6094="Before 1989")))),"Tier 4",
IF((OR((AND('[1]PWS Information'!$E$10="NTNC",Q6094="Non-Lead")),
(AND('[1]PWS Information'!$E$10="CWS",Q6094="Non-Lead",S6094="")),
(AND('[1]PWS Information'!$E$10="CWS",Q6094="Non-Lead",S6094="No")),
(AND('[1]PWS Information'!$E$10="CWS",Q6094="Non-Lead",S6094="Don't Know")),
(AND('[1]PWS Information'!$E$10="CWS",Q6094="Non-Lead", J6094="Non-Lead - Copper", S6094="Yes", L6094="Between 1989 and 2014")),
(AND('[1]PWS Information'!$E$10="CWS",Q6094="Non-Lead", J6094="Non-Lead - Copper", S6094="Yes", L6094="After 2014")),
(AND('[1]PWS Information'!$E$10="CWS",Q6094="Non-Lead", J6094="Non-Lead - Copper", S6094="Yes", L6094="Unknown")),
(AND('[1]PWS Information'!$E$10="CWS",Q6094="Non-Lead", N6094="Non-Lead - Copper", S6094="Yes", O6094="Between 1989 and 2014")),
(AND('[1]PWS Information'!$E$10="CWS",Q6094="Non-Lead", N6094="Non-Lead - Copper", S6094="Yes", O6094="After 2014")),
(AND('[1]PWS Information'!$E$10="CWS",Q6094="Non-Lead", N6094="Non-Lead - Copper", S6094="Yes", O6094="Unknown")),
(AND('[1]PWS Information'!$E$10="CWS",Q6094="Unknown")),
(AND('[1]PWS Information'!$E$10="NTNC",Q6094="Unknown")))),"Tier 5",
"")))))</f>
        <v>Tier 5</v>
      </c>
      <c r="Z6094" s="71"/>
      <c r="AA6094" s="71"/>
    </row>
    <row r="6095" spans="1:27" ht="57.6" x14ac:dyDescent="0.3">
      <c r="A6095" s="1"/>
      <c r="B6095" s="70">
        <v>6872911</v>
      </c>
      <c r="C6095" s="60" t="s">
        <v>2060</v>
      </c>
      <c r="D6095" s="61" t="s">
        <v>2061</v>
      </c>
      <c r="E6095" s="61" t="s">
        <v>128</v>
      </c>
      <c r="F6095" s="61">
        <v>78640</v>
      </c>
      <c r="G6095" s="62" t="s">
        <v>2064</v>
      </c>
      <c r="H6095" s="63">
        <v>29.968615</v>
      </c>
      <c r="I6095" s="64">
        <v>-97.854206000000005</v>
      </c>
      <c r="J6095" s="65" t="s">
        <v>50</v>
      </c>
      <c r="K6095" s="66" t="s">
        <v>51</v>
      </c>
      <c r="L6095" s="62" t="s">
        <v>52</v>
      </c>
      <c r="M6095" s="69"/>
      <c r="N6095" s="65" t="s">
        <v>50</v>
      </c>
      <c r="O6095" s="66" t="s">
        <v>52</v>
      </c>
      <c r="P6095" s="69"/>
      <c r="Q6095" s="55" t="str">
        <f t="shared" si="94"/>
        <v>Non-Lead</v>
      </c>
      <c r="R6095" s="70" t="s">
        <v>51</v>
      </c>
      <c r="S6095" s="70" t="s">
        <v>51</v>
      </c>
      <c r="T6095" s="70"/>
      <c r="U6095" s="71" t="s">
        <v>284</v>
      </c>
      <c r="V6095" s="71" t="s">
        <v>51</v>
      </c>
      <c r="W6095" s="71" t="s">
        <v>51</v>
      </c>
      <c r="X6095" s="71" t="s">
        <v>51</v>
      </c>
      <c r="Y6095" s="72" t="str">
        <f>IF((OR((AND('[1]PWS Information'!$E$10="CWS",U6095="Single Family Residence",Q6095="Lead")),
(AND('[1]PWS Information'!$E$10="CWS",U6095="Multiple Family Residence",'[1]PWS Information'!$E$11="Yes",Q6095="Lead")),
(AND('[1]PWS Information'!$E$10="NTNC",Q6095="Lead")))),"Tier 1",
IF((OR((AND('[1]PWS Information'!$E$10="CWS",U6095="Multiple Family Residence",'[1]PWS Information'!$E$11="No",Q6095="Lead")),
(AND('[1]PWS Information'!$E$10="CWS",U6095="Other",Q6095="Lead")),
(AND('[1]PWS Information'!$E$10="CWS",U6095="Building",Q6095="Lead")))),"Tier 2",
IF((OR((AND('[1]PWS Information'!$E$10="CWS",U6095="Single Family Residence",Q6095="Galvanized Requiring Replacement")),
(AND('[1]PWS Information'!$E$10="CWS",U6095="Single Family Residence",Q6095="Galvanized Requiring Replacement",R6095="Yes")),
(AND('[1]PWS Information'!$E$10="NTNC",Q6095="Galvanized Requiring Replacement")),
(AND('[1]PWS Information'!$E$10="NTNC",U6095="Single Family Residence",R6095="Yes")))),"Tier 3",
IF((OR((AND('[1]PWS Information'!$E$10="CWS",U6095="Single Family Residence",S6095="Yes",Q6095="Non-Lead", J6095="Non-Lead - Copper",L6095="Before 1989")),
(AND('[1]PWS Information'!$E$10="CWS",U6095="Single Family Residence",S6095="Yes",Q6095="Non-Lead", N6095="Non-Lead - Copper",O6095="Before 1989")))),"Tier 4",
IF((OR((AND('[1]PWS Information'!$E$10="NTNC",Q6095="Non-Lead")),
(AND('[1]PWS Information'!$E$10="CWS",Q6095="Non-Lead",S6095="")),
(AND('[1]PWS Information'!$E$10="CWS",Q6095="Non-Lead",S6095="No")),
(AND('[1]PWS Information'!$E$10="CWS",Q6095="Non-Lead",S6095="Don't Know")),
(AND('[1]PWS Information'!$E$10="CWS",Q6095="Non-Lead", J6095="Non-Lead - Copper", S6095="Yes", L6095="Between 1989 and 2014")),
(AND('[1]PWS Information'!$E$10="CWS",Q6095="Non-Lead", J6095="Non-Lead - Copper", S6095="Yes", L6095="After 2014")),
(AND('[1]PWS Information'!$E$10="CWS",Q6095="Non-Lead", J6095="Non-Lead - Copper", S6095="Yes", L6095="Unknown")),
(AND('[1]PWS Information'!$E$10="CWS",Q6095="Non-Lead", N6095="Non-Lead - Copper", S6095="Yes", O6095="Between 1989 and 2014")),
(AND('[1]PWS Information'!$E$10="CWS",Q6095="Non-Lead", N6095="Non-Lead - Copper", S6095="Yes", O6095="After 2014")),
(AND('[1]PWS Information'!$E$10="CWS",Q6095="Non-Lead", N6095="Non-Lead - Copper", S6095="Yes", O6095="Unknown")),
(AND('[1]PWS Information'!$E$10="CWS",Q6095="Unknown")),
(AND('[1]PWS Information'!$E$10="NTNC",Q6095="Unknown")))),"Tier 5",
"")))))</f>
        <v>Tier 5</v>
      </c>
      <c r="Z6095" s="71"/>
      <c r="AA6095" s="71"/>
    </row>
    <row r="6096" spans="1:27" ht="57.6" x14ac:dyDescent="0.3">
      <c r="A6096" s="1"/>
      <c r="B6096" s="70">
        <v>6872911</v>
      </c>
      <c r="C6096" s="60" t="s">
        <v>2060</v>
      </c>
      <c r="D6096" s="61" t="s">
        <v>2061</v>
      </c>
      <c r="E6096" s="61" t="s">
        <v>128</v>
      </c>
      <c r="F6096" s="61">
        <v>78640</v>
      </c>
      <c r="G6096" s="62" t="s">
        <v>2064</v>
      </c>
      <c r="H6096" s="63">
        <v>29.968615</v>
      </c>
      <c r="I6096" s="64">
        <v>-97.854206000000005</v>
      </c>
      <c r="J6096" s="65" t="s">
        <v>50</v>
      </c>
      <c r="K6096" s="66" t="s">
        <v>51</v>
      </c>
      <c r="L6096" s="62" t="s">
        <v>52</v>
      </c>
      <c r="M6096" s="69"/>
      <c r="N6096" s="65" t="s">
        <v>50</v>
      </c>
      <c r="O6096" s="66" t="s">
        <v>52</v>
      </c>
      <c r="P6096" s="69"/>
      <c r="Q6096" s="55" t="str">
        <f t="shared" si="94"/>
        <v>Non-Lead</v>
      </c>
      <c r="R6096" s="70" t="s">
        <v>51</v>
      </c>
      <c r="S6096" s="70" t="s">
        <v>51</v>
      </c>
      <c r="T6096" s="70"/>
      <c r="U6096" s="71" t="s">
        <v>284</v>
      </c>
      <c r="V6096" s="71" t="s">
        <v>51</v>
      </c>
      <c r="W6096" s="71" t="s">
        <v>51</v>
      </c>
      <c r="X6096" s="71" t="s">
        <v>51</v>
      </c>
      <c r="Y6096" s="72" t="str">
        <f>IF((OR((AND('[1]PWS Information'!$E$10="CWS",U6096="Single Family Residence",Q6096="Lead")),
(AND('[1]PWS Information'!$E$10="CWS",U6096="Multiple Family Residence",'[1]PWS Information'!$E$11="Yes",Q6096="Lead")),
(AND('[1]PWS Information'!$E$10="NTNC",Q6096="Lead")))),"Tier 1",
IF((OR((AND('[1]PWS Information'!$E$10="CWS",U6096="Multiple Family Residence",'[1]PWS Information'!$E$11="No",Q6096="Lead")),
(AND('[1]PWS Information'!$E$10="CWS",U6096="Other",Q6096="Lead")),
(AND('[1]PWS Information'!$E$10="CWS",U6096="Building",Q6096="Lead")))),"Tier 2",
IF((OR((AND('[1]PWS Information'!$E$10="CWS",U6096="Single Family Residence",Q6096="Galvanized Requiring Replacement")),
(AND('[1]PWS Information'!$E$10="CWS",U6096="Single Family Residence",Q6096="Galvanized Requiring Replacement",R6096="Yes")),
(AND('[1]PWS Information'!$E$10="NTNC",Q6096="Galvanized Requiring Replacement")),
(AND('[1]PWS Information'!$E$10="NTNC",U6096="Single Family Residence",R6096="Yes")))),"Tier 3",
IF((OR((AND('[1]PWS Information'!$E$10="CWS",U6096="Single Family Residence",S6096="Yes",Q6096="Non-Lead", J6096="Non-Lead - Copper",L6096="Before 1989")),
(AND('[1]PWS Information'!$E$10="CWS",U6096="Single Family Residence",S6096="Yes",Q6096="Non-Lead", N6096="Non-Lead - Copper",O6096="Before 1989")))),"Tier 4",
IF((OR((AND('[1]PWS Information'!$E$10="NTNC",Q6096="Non-Lead")),
(AND('[1]PWS Information'!$E$10="CWS",Q6096="Non-Lead",S6096="")),
(AND('[1]PWS Information'!$E$10="CWS",Q6096="Non-Lead",S6096="No")),
(AND('[1]PWS Information'!$E$10="CWS",Q6096="Non-Lead",S6096="Don't Know")),
(AND('[1]PWS Information'!$E$10="CWS",Q6096="Non-Lead", J6096="Non-Lead - Copper", S6096="Yes", L6096="Between 1989 and 2014")),
(AND('[1]PWS Information'!$E$10="CWS",Q6096="Non-Lead", J6096="Non-Lead - Copper", S6096="Yes", L6096="After 2014")),
(AND('[1]PWS Information'!$E$10="CWS",Q6096="Non-Lead", J6096="Non-Lead - Copper", S6096="Yes", L6096="Unknown")),
(AND('[1]PWS Information'!$E$10="CWS",Q6096="Non-Lead", N6096="Non-Lead - Copper", S6096="Yes", O6096="Between 1989 and 2014")),
(AND('[1]PWS Information'!$E$10="CWS",Q6096="Non-Lead", N6096="Non-Lead - Copper", S6096="Yes", O6096="After 2014")),
(AND('[1]PWS Information'!$E$10="CWS",Q6096="Non-Lead", N6096="Non-Lead - Copper", S6096="Yes", O6096="Unknown")),
(AND('[1]PWS Information'!$E$10="CWS",Q6096="Unknown")),
(AND('[1]PWS Information'!$E$10="NTNC",Q6096="Unknown")))),"Tier 5",
"")))))</f>
        <v>Tier 5</v>
      </c>
      <c r="Z6096" s="71"/>
      <c r="AA6096" s="71"/>
    </row>
    <row r="6097" spans="1:27" ht="57.6" x14ac:dyDescent="0.3">
      <c r="A6097" s="17"/>
      <c r="B6097" s="70">
        <v>6872911</v>
      </c>
      <c r="C6097" s="60" t="s">
        <v>2060</v>
      </c>
      <c r="D6097" s="61" t="s">
        <v>2061</v>
      </c>
      <c r="E6097" s="61" t="s">
        <v>128</v>
      </c>
      <c r="F6097" s="61">
        <v>78640</v>
      </c>
      <c r="G6097" s="62" t="s">
        <v>2064</v>
      </c>
      <c r="H6097" s="63">
        <v>29.968615</v>
      </c>
      <c r="I6097" s="64">
        <v>-97.854206000000005</v>
      </c>
      <c r="J6097" s="65" t="s">
        <v>50</v>
      </c>
      <c r="K6097" s="66" t="s">
        <v>51</v>
      </c>
      <c r="L6097" s="62" t="s">
        <v>52</v>
      </c>
      <c r="M6097" s="69"/>
      <c r="N6097" s="65" t="s">
        <v>50</v>
      </c>
      <c r="O6097" s="66" t="s">
        <v>52</v>
      </c>
      <c r="P6097" s="69"/>
      <c r="Q6097" s="55" t="str">
        <f t="shared" si="94"/>
        <v>Non-Lead</v>
      </c>
      <c r="R6097" s="70" t="s">
        <v>51</v>
      </c>
      <c r="S6097" s="70" t="s">
        <v>51</v>
      </c>
      <c r="T6097" s="70"/>
      <c r="U6097" s="71" t="s">
        <v>284</v>
      </c>
      <c r="V6097" s="71" t="s">
        <v>51</v>
      </c>
      <c r="W6097" s="71" t="s">
        <v>51</v>
      </c>
      <c r="X6097" s="71" t="s">
        <v>51</v>
      </c>
      <c r="Y6097" s="72" t="str">
        <f>IF((OR((AND('[1]PWS Information'!$E$10="CWS",U6097="Single Family Residence",Q6097="Lead")),
(AND('[1]PWS Information'!$E$10="CWS",U6097="Multiple Family Residence",'[1]PWS Information'!$E$11="Yes",Q6097="Lead")),
(AND('[1]PWS Information'!$E$10="NTNC",Q6097="Lead")))),"Tier 1",
IF((OR((AND('[1]PWS Information'!$E$10="CWS",U6097="Multiple Family Residence",'[1]PWS Information'!$E$11="No",Q6097="Lead")),
(AND('[1]PWS Information'!$E$10="CWS",U6097="Other",Q6097="Lead")),
(AND('[1]PWS Information'!$E$10="CWS",U6097="Building",Q6097="Lead")))),"Tier 2",
IF((OR((AND('[1]PWS Information'!$E$10="CWS",U6097="Single Family Residence",Q6097="Galvanized Requiring Replacement")),
(AND('[1]PWS Information'!$E$10="CWS",U6097="Single Family Residence",Q6097="Galvanized Requiring Replacement",R6097="Yes")),
(AND('[1]PWS Information'!$E$10="NTNC",Q6097="Galvanized Requiring Replacement")),
(AND('[1]PWS Information'!$E$10="NTNC",U6097="Single Family Residence",R6097="Yes")))),"Tier 3",
IF((OR((AND('[1]PWS Information'!$E$10="CWS",U6097="Single Family Residence",S6097="Yes",Q6097="Non-Lead", J6097="Non-Lead - Copper",L6097="Before 1989")),
(AND('[1]PWS Information'!$E$10="CWS",U6097="Single Family Residence",S6097="Yes",Q6097="Non-Lead", N6097="Non-Lead - Copper",O6097="Before 1989")))),"Tier 4",
IF((OR((AND('[1]PWS Information'!$E$10="NTNC",Q6097="Non-Lead")),
(AND('[1]PWS Information'!$E$10="CWS",Q6097="Non-Lead",S6097="")),
(AND('[1]PWS Information'!$E$10="CWS",Q6097="Non-Lead",S6097="No")),
(AND('[1]PWS Information'!$E$10="CWS",Q6097="Non-Lead",S6097="Don't Know")),
(AND('[1]PWS Information'!$E$10="CWS",Q6097="Non-Lead", J6097="Non-Lead - Copper", S6097="Yes", L6097="Between 1989 and 2014")),
(AND('[1]PWS Information'!$E$10="CWS",Q6097="Non-Lead", J6097="Non-Lead - Copper", S6097="Yes", L6097="After 2014")),
(AND('[1]PWS Information'!$E$10="CWS",Q6097="Non-Lead", J6097="Non-Lead - Copper", S6097="Yes", L6097="Unknown")),
(AND('[1]PWS Information'!$E$10="CWS",Q6097="Non-Lead", N6097="Non-Lead - Copper", S6097="Yes", O6097="Between 1989 and 2014")),
(AND('[1]PWS Information'!$E$10="CWS",Q6097="Non-Lead", N6097="Non-Lead - Copper", S6097="Yes", O6097="After 2014")),
(AND('[1]PWS Information'!$E$10="CWS",Q6097="Non-Lead", N6097="Non-Lead - Copper", S6097="Yes", O6097="Unknown")),
(AND('[1]PWS Information'!$E$10="CWS",Q6097="Unknown")),
(AND('[1]PWS Information'!$E$10="NTNC",Q6097="Unknown")))),"Tier 5",
"")))))</f>
        <v>Tier 5</v>
      </c>
      <c r="Z6097" s="71"/>
      <c r="AA6097" s="71"/>
    </row>
    <row r="6098" spans="1:27" ht="57.6" x14ac:dyDescent="0.3">
      <c r="A6098" s="1"/>
      <c r="B6098" s="70">
        <v>6872911</v>
      </c>
      <c r="C6098" s="60" t="s">
        <v>2060</v>
      </c>
      <c r="D6098" s="61" t="s">
        <v>2061</v>
      </c>
      <c r="E6098" s="61" t="s">
        <v>128</v>
      </c>
      <c r="F6098" s="61">
        <v>78640</v>
      </c>
      <c r="G6098" s="62" t="s">
        <v>2064</v>
      </c>
      <c r="H6098" s="63">
        <v>29.968615</v>
      </c>
      <c r="I6098" s="64">
        <v>-97.854206000000005</v>
      </c>
      <c r="J6098" s="65" t="s">
        <v>50</v>
      </c>
      <c r="K6098" s="66" t="s">
        <v>51</v>
      </c>
      <c r="L6098" s="62" t="s">
        <v>52</v>
      </c>
      <c r="M6098" s="69"/>
      <c r="N6098" s="65" t="s">
        <v>50</v>
      </c>
      <c r="O6098" s="66" t="s">
        <v>52</v>
      </c>
      <c r="P6098" s="69"/>
      <c r="Q6098" s="55" t="str">
        <f t="shared" si="94"/>
        <v>Non-Lead</v>
      </c>
      <c r="R6098" s="70" t="s">
        <v>51</v>
      </c>
      <c r="S6098" s="70" t="s">
        <v>51</v>
      </c>
      <c r="T6098" s="70"/>
      <c r="U6098" s="71" t="s">
        <v>284</v>
      </c>
      <c r="V6098" s="71" t="s">
        <v>51</v>
      </c>
      <c r="W6098" s="71" t="s">
        <v>51</v>
      </c>
      <c r="X6098" s="71" t="s">
        <v>51</v>
      </c>
      <c r="Y6098" s="72" t="str">
        <f>IF((OR((AND('[1]PWS Information'!$E$10="CWS",U6098="Single Family Residence",Q6098="Lead")),
(AND('[1]PWS Information'!$E$10="CWS",U6098="Multiple Family Residence",'[1]PWS Information'!$E$11="Yes",Q6098="Lead")),
(AND('[1]PWS Information'!$E$10="NTNC",Q6098="Lead")))),"Tier 1",
IF((OR((AND('[1]PWS Information'!$E$10="CWS",U6098="Multiple Family Residence",'[1]PWS Information'!$E$11="No",Q6098="Lead")),
(AND('[1]PWS Information'!$E$10="CWS",U6098="Other",Q6098="Lead")),
(AND('[1]PWS Information'!$E$10="CWS",U6098="Building",Q6098="Lead")))),"Tier 2",
IF((OR((AND('[1]PWS Information'!$E$10="CWS",U6098="Single Family Residence",Q6098="Galvanized Requiring Replacement")),
(AND('[1]PWS Information'!$E$10="CWS",U6098="Single Family Residence",Q6098="Galvanized Requiring Replacement",R6098="Yes")),
(AND('[1]PWS Information'!$E$10="NTNC",Q6098="Galvanized Requiring Replacement")),
(AND('[1]PWS Information'!$E$10="NTNC",U6098="Single Family Residence",R6098="Yes")))),"Tier 3",
IF((OR((AND('[1]PWS Information'!$E$10="CWS",U6098="Single Family Residence",S6098="Yes",Q6098="Non-Lead", J6098="Non-Lead - Copper",L6098="Before 1989")),
(AND('[1]PWS Information'!$E$10="CWS",U6098="Single Family Residence",S6098="Yes",Q6098="Non-Lead", N6098="Non-Lead - Copper",O6098="Before 1989")))),"Tier 4",
IF((OR((AND('[1]PWS Information'!$E$10="NTNC",Q6098="Non-Lead")),
(AND('[1]PWS Information'!$E$10="CWS",Q6098="Non-Lead",S6098="")),
(AND('[1]PWS Information'!$E$10="CWS",Q6098="Non-Lead",S6098="No")),
(AND('[1]PWS Information'!$E$10="CWS",Q6098="Non-Lead",S6098="Don't Know")),
(AND('[1]PWS Information'!$E$10="CWS",Q6098="Non-Lead", J6098="Non-Lead - Copper", S6098="Yes", L6098="Between 1989 and 2014")),
(AND('[1]PWS Information'!$E$10="CWS",Q6098="Non-Lead", J6098="Non-Lead - Copper", S6098="Yes", L6098="After 2014")),
(AND('[1]PWS Information'!$E$10="CWS",Q6098="Non-Lead", J6098="Non-Lead - Copper", S6098="Yes", L6098="Unknown")),
(AND('[1]PWS Information'!$E$10="CWS",Q6098="Non-Lead", N6098="Non-Lead - Copper", S6098="Yes", O6098="Between 1989 and 2014")),
(AND('[1]PWS Information'!$E$10="CWS",Q6098="Non-Lead", N6098="Non-Lead - Copper", S6098="Yes", O6098="After 2014")),
(AND('[1]PWS Information'!$E$10="CWS",Q6098="Non-Lead", N6098="Non-Lead - Copper", S6098="Yes", O6098="Unknown")),
(AND('[1]PWS Information'!$E$10="CWS",Q6098="Unknown")),
(AND('[1]PWS Information'!$E$10="NTNC",Q6098="Unknown")))),"Tier 5",
"")))))</f>
        <v>Tier 5</v>
      </c>
      <c r="Z6098" s="71"/>
      <c r="AA6098" s="71"/>
    </row>
    <row r="6099" spans="1:27" ht="57.6" x14ac:dyDescent="0.3">
      <c r="A6099" s="1"/>
      <c r="B6099" s="70">
        <v>6872911</v>
      </c>
      <c r="C6099" s="60" t="s">
        <v>2060</v>
      </c>
      <c r="D6099" s="61" t="s">
        <v>2061</v>
      </c>
      <c r="E6099" s="61" t="s">
        <v>128</v>
      </c>
      <c r="F6099" s="61">
        <v>78640</v>
      </c>
      <c r="G6099" s="62" t="s">
        <v>2064</v>
      </c>
      <c r="H6099" s="63">
        <v>29.968615</v>
      </c>
      <c r="I6099" s="64">
        <v>-97.854206000000005</v>
      </c>
      <c r="J6099" s="65" t="s">
        <v>50</v>
      </c>
      <c r="K6099" s="66" t="s">
        <v>51</v>
      </c>
      <c r="L6099" s="62" t="s">
        <v>52</v>
      </c>
      <c r="M6099" s="69"/>
      <c r="N6099" s="65" t="s">
        <v>50</v>
      </c>
      <c r="O6099" s="66" t="s">
        <v>52</v>
      </c>
      <c r="P6099" s="69"/>
      <c r="Q6099" s="55" t="str">
        <f t="shared" si="94"/>
        <v>Non-Lead</v>
      </c>
      <c r="R6099" s="70" t="s">
        <v>51</v>
      </c>
      <c r="S6099" s="70" t="s">
        <v>51</v>
      </c>
      <c r="T6099" s="70"/>
      <c r="U6099" s="71" t="s">
        <v>284</v>
      </c>
      <c r="V6099" s="71" t="s">
        <v>51</v>
      </c>
      <c r="W6099" s="71" t="s">
        <v>51</v>
      </c>
      <c r="X6099" s="71" t="s">
        <v>51</v>
      </c>
      <c r="Y6099" s="72" t="str">
        <f>IF((OR((AND('[1]PWS Information'!$E$10="CWS",U6099="Single Family Residence",Q6099="Lead")),
(AND('[1]PWS Information'!$E$10="CWS",U6099="Multiple Family Residence",'[1]PWS Information'!$E$11="Yes",Q6099="Lead")),
(AND('[1]PWS Information'!$E$10="NTNC",Q6099="Lead")))),"Tier 1",
IF((OR((AND('[1]PWS Information'!$E$10="CWS",U6099="Multiple Family Residence",'[1]PWS Information'!$E$11="No",Q6099="Lead")),
(AND('[1]PWS Information'!$E$10="CWS",U6099="Other",Q6099="Lead")),
(AND('[1]PWS Information'!$E$10="CWS",U6099="Building",Q6099="Lead")))),"Tier 2",
IF((OR((AND('[1]PWS Information'!$E$10="CWS",U6099="Single Family Residence",Q6099="Galvanized Requiring Replacement")),
(AND('[1]PWS Information'!$E$10="CWS",U6099="Single Family Residence",Q6099="Galvanized Requiring Replacement",R6099="Yes")),
(AND('[1]PWS Information'!$E$10="NTNC",Q6099="Galvanized Requiring Replacement")),
(AND('[1]PWS Information'!$E$10="NTNC",U6099="Single Family Residence",R6099="Yes")))),"Tier 3",
IF((OR((AND('[1]PWS Information'!$E$10="CWS",U6099="Single Family Residence",S6099="Yes",Q6099="Non-Lead", J6099="Non-Lead - Copper",L6099="Before 1989")),
(AND('[1]PWS Information'!$E$10="CWS",U6099="Single Family Residence",S6099="Yes",Q6099="Non-Lead", N6099="Non-Lead - Copper",O6099="Before 1989")))),"Tier 4",
IF((OR((AND('[1]PWS Information'!$E$10="NTNC",Q6099="Non-Lead")),
(AND('[1]PWS Information'!$E$10="CWS",Q6099="Non-Lead",S6099="")),
(AND('[1]PWS Information'!$E$10="CWS",Q6099="Non-Lead",S6099="No")),
(AND('[1]PWS Information'!$E$10="CWS",Q6099="Non-Lead",S6099="Don't Know")),
(AND('[1]PWS Information'!$E$10="CWS",Q6099="Non-Lead", J6099="Non-Lead - Copper", S6099="Yes", L6099="Between 1989 and 2014")),
(AND('[1]PWS Information'!$E$10="CWS",Q6099="Non-Lead", J6099="Non-Lead - Copper", S6099="Yes", L6099="After 2014")),
(AND('[1]PWS Information'!$E$10="CWS",Q6099="Non-Lead", J6099="Non-Lead - Copper", S6099="Yes", L6099="Unknown")),
(AND('[1]PWS Information'!$E$10="CWS",Q6099="Non-Lead", N6099="Non-Lead - Copper", S6099="Yes", O6099="Between 1989 and 2014")),
(AND('[1]PWS Information'!$E$10="CWS",Q6099="Non-Lead", N6099="Non-Lead - Copper", S6099="Yes", O6099="After 2014")),
(AND('[1]PWS Information'!$E$10="CWS",Q6099="Non-Lead", N6099="Non-Lead - Copper", S6099="Yes", O6099="Unknown")),
(AND('[1]PWS Information'!$E$10="CWS",Q6099="Unknown")),
(AND('[1]PWS Information'!$E$10="NTNC",Q6099="Unknown")))),"Tier 5",
"")))))</f>
        <v>Tier 5</v>
      </c>
      <c r="Z6099" s="71"/>
      <c r="AA6099" s="71"/>
    </row>
    <row r="6100" spans="1:27" ht="57.6" x14ac:dyDescent="0.3">
      <c r="A6100" s="1"/>
      <c r="B6100" s="70">
        <v>6872911</v>
      </c>
      <c r="C6100" s="60" t="s">
        <v>2060</v>
      </c>
      <c r="D6100" s="61" t="s">
        <v>2061</v>
      </c>
      <c r="E6100" s="61" t="s">
        <v>128</v>
      </c>
      <c r="F6100" s="61">
        <v>78640</v>
      </c>
      <c r="G6100" s="62" t="s">
        <v>2064</v>
      </c>
      <c r="H6100" s="63">
        <v>29.968615</v>
      </c>
      <c r="I6100" s="64">
        <v>-97.854206000000005</v>
      </c>
      <c r="J6100" s="65" t="s">
        <v>50</v>
      </c>
      <c r="K6100" s="66" t="s">
        <v>51</v>
      </c>
      <c r="L6100" s="62" t="s">
        <v>52</v>
      </c>
      <c r="M6100" s="69"/>
      <c r="N6100" s="65" t="s">
        <v>50</v>
      </c>
      <c r="O6100" s="66" t="s">
        <v>52</v>
      </c>
      <c r="P6100" s="69"/>
      <c r="Q6100" s="55" t="str">
        <f t="shared" ref="Q6100:Q6163" si="95">IF((OR(J6100="Lead")),"Lead",
IF((OR(N6100="Lead")),"Lead",
IF((OR(J6100="Lead-lined galvanized")),"Lead",
IF((OR(N6100="Lead-lined galvanized")),"Lead",
IF((OR((AND(J6100="Unknown - Likely Lead",N6100="Galvanized")),
(AND(J6100="Unknown - Unlikely Lead",N6100="Galvanized")),
(AND(J6100="Unknown - Material Unknown",N6100="Galvanized")))),"Galvanized Requiring Replacement",
IF((OR((AND(J6100="Non-lead - Copper",K6100="Yes",N6100="Galvanized")),
(AND(J6100="Non-lead - Copper",K6100="Don't know",N6100="Galvanized")),
(AND(J6100="Non-lead - Copper",K6100="",N6100="Galvanized")),
(AND(J6100="Non-lead - Plastic",K6100="Yes",N6100="Galvanized")),
(AND(J6100="Non-lead - Plastic",K6100="Don't know",N6100="Galvanized")),
(AND(J6100="Non-lead - Plastic",K6100="",N6100="Galvanized")),
(AND(J6100="Non-lead",K6100="Yes",N6100="Galvanized")),
(AND(J6100="Non-lead",K6100="Don't know",N6100="Galvanized")),
(AND(J6100="Non-lead",K6100="",N6100="Galvanized")),
(AND(J6100="Non-lead - Other",K6100="Yes",N6100="Galvanized")),
(AND(J6100="Non-Lead - Other",K6100="Don't know",N6100="Galvanized")),
(AND(J6100="Galvanized",K6100="Yes",N6100="Galvanized")),
(AND(J6100="Galvanized",K6100="Don't know",N6100="Galvanized")),
(AND(J6100="Galvanized",K6100="",N6100="Galvanized")),
(AND(J6100="Non-Lead - Other",K6100="",N6100="Galvanized")))),"Galvanized Requiring Replacement",
IF((OR((AND(J6100="Non-lead - Copper",N6100="Non-lead - Copper")),
(AND(J6100="Non-lead - Copper",N6100="Non-lead - Plastic")),
(AND(J6100="Non-lead - Copper",N6100="Non-lead - Other")),
(AND(J6100="Non-lead - Copper",N6100="Non-lead")),
(AND(J6100="Non-lead - Plastic",N6100="Non-lead - Copper")),
(AND(J6100="Non-lead - Plastic",N6100="Non-lead - Plastic")),
(AND(J6100="Non-lead - Plastic",N6100="Non-lead - Other")),
(AND(J6100="Non-lead - Plastic",N6100="Non-lead")),
(AND(J6100="Non-lead",N6100="Non-lead - Copper")),
(AND(J6100="Non-lead",N6100="Non-lead - Plastic")),
(AND(J6100="Non-lead",N6100="Non-lead - Other")),
(AND(J6100="Non-lead",N6100="Non-lead")),
(AND(J6100="Non-lead - Other",N6100="Non-lead - Copper")),
(AND(J6100="Non-Lead - Other",N6100="Non-lead - Plastic")),
(AND(J6100="Non-Lead - Other",N6100="Non-lead")),
(AND(J6100="Non-Lead - Other",N6100="Non-lead - Other")))),"Non-Lead",
IF((OR((AND(J6100="Galvanized",N6100="Non-lead")),
(AND(J6100="Galvanized",N6100="Non-lead - Copper")),
(AND(J6100="Galvanized",N6100="Non-lead - Plastic")),
(AND(J6100="Galvanized",N6100="Non-lead")),
(AND(J6100="Galvanized",N6100="Non-lead - Other")))),"Non-Lead",
IF((OR((AND(J6100="Non-lead - Copper",K6100="No",N6100="Galvanized")),
(AND(J6100="Non-lead - Plastic",K6100="No",N6100="Galvanized")),
(AND(J6100="Non-lead",K6100="No",N6100="Galvanized")),
(AND(J6100="Galvanized",K6100="No",N6100="Galvanized")),
(AND(J6100="Non-lead - Other",K6100="No",N6100="Galvanized")))),"Non-lead",
IF((OR((AND(J6100="Unknown - Likely Lead",N6100="Unknown - Likely Lead")),
(AND(J6100="Unknown - Likely Lead",N6100="Unknown - Unlikely Lead")),
(AND(J6100="Unknown - Likely Lead",N6100="Unknown - Material Unknown")),
(AND(J6100="Unknown - Unlikely Lead",N6100="Unknown - Likely Lead")),
(AND(J6100="Unknown - Unlikely Lead",N6100="Unknown - Unlikely Lead")),
(AND(J6100="Unknown - Unlikely Lead",N6100="Unknown - Material Unknown")),
(AND(J6100="Unknown - Material Unknown",N6100="Unknown - Likely Lead")),
(AND(J6100="Unknown - Material Unknown",N6100="Unknown - Unlikely Lead")),
(AND(J6100="Unknown - Material Unknown",N6100="Unknown - Material Unknown")))),"Unknown",
IF((OR((AND(J6100="Unknown - Likely Lead",N6100="Non-lead - Copper")),
(AND(J6100="Unknown - Likely Lead",N6100="Non-lead - Plastic")),
(AND(J6100="Unknown - Likely Lead",N6100="Non-lead")),
(AND(J6100="Unknown - Likely Lead",N6100="Non-lead - Other")),
(AND(J6100="Unknown - Unlikely Lead",N6100="Non-lead - Copper")),
(AND(J6100="Unknown - Unlikely Lead",N6100="Non-lead - Plastic")),
(AND(J6100="Unknown - Unlikely Lead",N6100="Non-lead")),
(AND(J6100="Unknown - Unlikely Lead",N6100="Non-lead - Other")),
(AND(J6100="Unknown - Material Unknown",N6100="Non-lead - Copper")),
(AND(J6100="Unknown - Material Unknown",N6100="Non-lead - Plastic")),
(AND(J6100="Unknown - Material Unknown",N6100="Non-lead")),
(AND(J6100="Unknown - Material Unknown",N6100="Non-lead - Other")))),"Unknown",
IF((OR((AND(J6100="Non-lead - Copper",N6100="Unknown - Likely Lead")),
(AND(J6100="Non-lead - Copper",N6100="Unknown - Unlikely Lead")),
(AND(J6100="Non-lead - Copper",N6100="Unknown - Material Unknown")),
(AND(J6100="Non-lead - Plastic",N6100="Unknown - Likely Lead")),
(AND(J6100="Non-lead - Plastic",N6100="Unknown - Unlikely Lead")),
(AND(J6100="Non-lead - Plastic",N6100="Unknown - Material Unknown")),
(AND(J6100="Non-lead",N6100="Unknown - Likely Lead")),
(AND(J6100="Non-lead",N6100="Unknown - Unlikely Lead")),
(AND(J6100="Non-lead",N6100="Unknown - Material Unknown")),
(AND(J6100="Non-lead - Other",N6100="Unknown - Likely Lead")),
(AND(J6100="Non-Lead - Other",N6100="Unknown - Unlikely Lead")),
(AND(J6100="Non-Lead - Other",N6100="Unknown - Material Unknown")))),"Unknown",
IF((OR((AND(J6100="Galvanized",N6100="Unknown - Likely Lead")),
(AND(J6100="Galvanized",N6100="Unknown - Unlikely Lead")),
(AND(J6100="Galvanized",N6100="Unknown - Material Unknown")))),"Unknown",
IF((OR((AND(J6100="Galvanized",N6100="")))),"Galvanized Requiring Replacement",
IF((OR((AND(J6100="Non-lead - Copper",N6100="")),
(AND(J6100="Non-lead - Plastic",N6100="")),
(AND(J6100="Non-lead",N6100="")),
(AND(J6100="Non-lead - Other",N6100="")))),"Non-lead",
IF((OR((AND(J6100="Unknown - Likely Lead",N6100="")),
(AND(J6100="Unknown - Unlikely Lead",N6100="")),
(AND(J6100="Unknown - Material Unknown",N6100="")))),"Unknown",
""))))))))))))))))</f>
        <v>Non-Lead</v>
      </c>
      <c r="R6100" s="70" t="s">
        <v>51</v>
      </c>
      <c r="S6100" s="70" t="s">
        <v>51</v>
      </c>
      <c r="T6100" s="70"/>
      <c r="U6100" s="71" t="s">
        <v>284</v>
      </c>
      <c r="V6100" s="71" t="s">
        <v>51</v>
      </c>
      <c r="W6100" s="71" t="s">
        <v>51</v>
      </c>
      <c r="X6100" s="71" t="s">
        <v>51</v>
      </c>
      <c r="Y6100" s="72" t="str">
        <f>IF((OR((AND('[1]PWS Information'!$E$10="CWS",U6100="Single Family Residence",Q6100="Lead")),
(AND('[1]PWS Information'!$E$10="CWS",U6100="Multiple Family Residence",'[1]PWS Information'!$E$11="Yes",Q6100="Lead")),
(AND('[1]PWS Information'!$E$10="NTNC",Q6100="Lead")))),"Tier 1",
IF((OR((AND('[1]PWS Information'!$E$10="CWS",U6100="Multiple Family Residence",'[1]PWS Information'!$E$11="No",Q6100="Lead")),
(AND('[1]PWS Information'!$E$10="CWS",U6100="Other",Q6100="Lead")),
(AND('[1]PWS Information'!$E$10="CWS",U6100="Building",Q6100="Lead")))),"Tier 2",
IF((OR((AND('[1]PWS Information'!$E$10="CWS",U6100="Single Family Residence",Q6100="Galvanized Requiring Replacement")),
(AND('[1]PWS Information'!$E$10="CWS",U6100="Single Family Residence",Q6100="Galvanized Requiring Replacement",R6100="Yes")),
(AND('[1]PWS Information'!$E$10="NTNC",Q6100="Galvanized Requiring Replacement")),
(AND('[1]PWS Information'!$E$10="NTNC",U6100="Single Family Residence",R6100="Yes")))),"Tier 3",
IF((OR((AND('[1]PWS Information'!$E$10="CWS",U6100="Single Family Residence",S6100="Yes",Q6100="Non-Lead", J6100="Non-Lead - Copper",L6100="Before 1989")),
(AND('[1]PWS Information'!$E$10="CWS",U6100="Single Family Residence",S6100="Yes",Q6100="Non-Lead", N6100="Non-Lead - Copper",O6100="Before 1989")))),"Tier 4",
IF((OR((AND('[1]PWS Information'!$E$10="NTNC",Q6100="Non-Lead")),
(AND('[1]PWS Information'!$E$10="CWS",Q6100="Non-Lead",S6100="")),
(AND('[1]PWS Information'!$E$10="CWS",Q6100="Non-Lead",S6100="No")),
(AND('[1]PWS Information'!$E$10="CWS",Q6100="Non-Lead",S6100="Don't Know")),
(AND('[1]PWS Information'!$E$10="CWS",Q6100="Non-Lead", J6100="Non-Lead - Copper", S6100="Yes", L6100="Between 1989 and 2014")),
(AND('[1]PWS Information'!$E$10="CWS",Q6100="Non-Lead", J6100="Non-Lead - Copper", S6100="Yes", L6100="After 2014")),
(AND('[1]PWS Information'!$E$10="CWS",Q6100="Non-Lead", J6100="Non-Lead - Copper", S6100="Yes", L6100="Unknown")),
(AND('[1]PWS Information'!$E$10="CWS",Q6100="Non-Lead", N6100="Non-Lead - Copper", S6100="Yes", O6100="Between 1989 and 2014")),
(AND('[1]PWS Information'!$E$10="CWS",Q6100="Non-Lead", N6100="Non-Lead - Copper", S6100="Yes", O6100="After 2014")),
(AND('[1]PWS Information'!$E$10="CWS",Q6100="Non-Lead", N6100="Non-Lead - Copper", S6100="Yes", O6100="Unknown")),
(AND('[1]PWS Information'!$E$10="CWS",Q6100="Unknown")),
(AND('[1]PWS Information'!$E$10="NTNC",Q6100="Unknown")))),"Tier 5",
"")))))</f>
        <v>Tier 5</v>
      </c>
      <c r="Z6100" s="71"/>
      <c r="AA6100" s="71"/>
    </row>
    <row r="6101" spans="1:27" ht="57.6" x14ac:dyDescent="0.3">
      <c r="A6101" s="17"/>
      <c r="B6101" s="70">
        <v>6872911</v>
      </c>
      <c r="C6101" s="60" t="s">
        <v>2060</v>
      </c>
      <c r="D6101" s="61" t="s">
        <v>2061</v>
      </c>
      <c r="E6101" s="61" t="s">
        <v>128</v>
      </c>
      <c r="F6101" s="61">
        <v>78640</v>
      </c>
      <c r="G6101" s="62" t="s">
        <v>2064</v>
      </c>
      <c r="H6101" s="63">
        <v>29.968615</v>
      </c>
      <c r="I6101" s="64">
        <v>-97.854206000000005</v>
      </c>
      <c r="J6101" s="65" t="s">
        <v>50</v>
      </c>
      <c r="K6101" s="66" t="s">
        <v>51</v>
      </c>
      <c r="L6101" s="62" t="s">
        <v>52</v>
      </c>
      <c r="M6101" s="69"/>
      <c r="N6101" s="65" t="s">
        <v>50</v>
      </c>
      <c r="O6101" s="66" t="s">
        <v>52</v>
      </c>
      <c r="P6101" s="69"/>
      <c r="Q6101" s="55" t="str">
        <f t="shared" si="95"/>
        <v>Non-Lead</v>
      </c>
      <c r="R6101" s="70" t="s">
        <v>51</v>
      </c>
      <c r="S6101" s="70" t="s">
        <v>51</v>
      </c>
      <c r="T6101" s="70"/>
      <c r="U6101" s="71" t="s">
        <v>284</v>
      </c>
      <c r="V6101" s="71" t="s">
        <v>51</v>
      </c>
      <c r="W6101" s="71" t="s">
        <v>51</v>
      </c>
      <c r="X6101" s="71" t="s">
        <v>51</v>
      </c>
      <c r="Y6101" s="72" t="str">
        <f>IF((OR((AND('[1]PWS Information'!$E$10="CWS",U6101="Single Family Residence",Q6101="Lead")),
(AND('[1]PWS Information'!$E$10="CWS",U6101="Multiple Family Residence",'[1]PWS Information'!$E$11="Yes",Q6101="Lead")),
(AND('[1]PWS Information'!$E$10="NTNC",Q6101="Lead")))),"Tier 1",
IF((OR((AND('[1]PWS Information'!$E$10="CWS",U6101="Multiple Family Residence",'[1]PWS Information'!$E$11="No",Q6101="Lead")),
(AND('[1]PWS Information'!$E$10="CWS",U6101="Other",Q6101="Lead")),
(AND('[1]PWS Information'!$E$10="CWS",U6101="Building",Q6101="Lead")))),"Tier 2",
IF((OR((AND('[1]PWS Information'!$E$10="CWS",U6101="Single Family Residence",Q6101="Galvanized Requiring Replacement")),
(AND('[1]PWS Information'!$E$10="CWS",U6101="Single Family Residence",Q6101="Galvanized Requiring Replacement",R6101="Yes")),
(AND('[1]PWS Information'!$E$10="NTNC",Q6101="Galvanized Requiring Replacement")),
(AND('[1]PWS Information'!$E$10="NTNC",U6101="Single Family Residence",R6101="Yes")))),"Tier 3",
IF((OR((AND('[1]PWS Information'!$E$10="CWS",U6101="Single Family Residence",S6101="Yes",Q6101="Non-Lead", J6101="Non-Lead - Copper",L6101="Before 1989")),
(AND('[1]PWS Information'!$E$10="CWS",U6101="Single Family Residence",S6101="Yes",Q6101="Non-Lead", N6101="Non-Lead - Copper",O6101="Before 1989")))),"Tier 4",
IF((OR((AND('[1]PWS Information'!$E$10="NTNC",Q6101="Non-Lead")),
(AND('[1]PWS Information'!$E$10="CWS",Q6101="Non-Lead",S6101="")),
(AND('[1]PWS Information'!$E$10="CWS",Q6101="Non-Lead",S6101="No")),
(AND('[1]PWS Information'!$E$10="CWS",Q6101="Non-Lead",S6101="Don't Know")),
(AND('[1]PWS Information'!$E$10="CWS",Q6101="Non-Lead", J6101="Non-Lead - Copper", S6101="Yes", L6101="Between 1989 and 2014")),
(AND('[1]PWS Information'!$E$10="CWS",Q6101="Non-Lead", J6101="Non-Lead - Copper", S6101="Yes", L6101="After 2014")),
(AND('[1]PWS Information'!$E$10="CWS",Q6101="Non-Lead", J6101="Non-Lead - Copper", S6101="Yes", L6101="Unknown")),
(AND('[1]PWS Information'!$E$10="CWS",Q6101="Non-Lead", N6101="Non-Lead - Copper", S6101="Yes", O6101="Between 1989 and 2014")),
(AND('[1]PWS Information'!$E$10="CWS",Q6101="Non-Lead", N6101="Non-Lead - Copper", S6101="Yes", O6101="After 2014")),
(AND('[1]PWS Information'!$E$10="CWS",Q6101="Non-Lead", N6101="Non-Lead - Copper", S6101="Yes", O6101="Unknown")),
(AND('[1]PWS Information'!$E$10="CWS",Q6101="Unknown")),
(AND('[1]PWS Information'!$E$10="NTNC",Q6101="Unknown")))),"Tier 5",
"")))))</f>
        <v>Tier 5</v>
      </c>
      <c r="Z6101" s="71"/>
      <c r="AA6101" s="71"/>
    </row>
    <row r="6102" spans="1:27" ht="57.6" x14ac:dyDescent="0.3">
      <c r="A6102" s="1"/>
      <c r="B6102" s="70">
        <v>6872911</v>
      </c>
      <c r="C6102" s="60" t="s">
        <v>2060</v>
      </c>
      <c r="D6102" s="61" t="s">
        <v>2061</v>
      </c>
      <c r="E6102" s="61" t="s">
        <v>128</v>
      </c>
      <c r="F6102" s="61">
        <v>78640</v>
      </c>
      <c r="G6102" s="62" t="s">
        <v>2064</v>
      </c>
      <c r="H6102" s="63">
        <v>29.968615</v>
      </c>
      <c r="I6102" s="64">
        <v>-97.854206000000005</v>
      </c>
      <c r="J6102" s="65" t="s">
        <v>50</v>
      </c>
      <c r="K6102" s="66" t="s">
        <v>51</v>
      </c>
      <c r="L6102" s="62" t="s">
        <v>52</v>
      </c>
      <c r="M6102" s="69"/>
      <c r="N6102" s="65" t="s">
        <v>50</v>
      </c>
      <c r="O6102" s="66" t="s">
        <v>52</v>
      </c>
      <c r="P6102" s="69"/>
      <c r="Q6102" s="55" t="str">
        <f t="shared" si="95"/>
        <v>Non-Lead</v>
      </c>
      <c r="R6102" s="70" t="s">
        <v>51</v>
      </c>
      <c r="S6102" s="70" t="s">
        <v>51</v>
      </c>
      <c r="T6102" s="70"/>
      <c r="U6102" s="71" t="s">
        <v>284</v>
      </c>
      <c r="V6102" s="71" t="s">
        <v>51</v>
      </c>
      <c r="W6102" s="71" t="s">
        <v>51</v>
      </c>
      <c r="X6102" s="71" t="s">
        <v>51</v>
      </c>
      <c r="Y6102" s="72" t="str">
        <f>IF((OR((AND('[1]PWS Information'!$E$10="CWS",U6102="Single Family Residence",Q6102="Lead")),
(AND('[1]PWS Information'!$E$10="CWS",U6102="Multiple Family Residence",'[1]PWS Information'!$E$11="Yes",Q6102="Lead")),
(AND('[1]PWS Information'!$E$10="NTNC",Q6102="Lead")))),"Tier 1",
IF((OR((AND('[1]PWS Information'!$E$10="CWS",U6102="Multiple Family Residence",'[1]PWS Information'!$E$11="No",Q6102="Lead")),
(AND('[1]PWS Information'!$E$10="CWS",U6102="Other",Q6102="Lead")),
(AND('[1]PWS Information'!$E$10="CWS",U6102="Building",Q6102="Lead")))),"Tier 2",
IF((OR((AND('[1]PWS Information'!$E$10="CWS",U6102="Single Family Residence",Q6102="Galvanized Requiring Replacement")),
(AND('[1]PWS Information'!$E$10="CWS",U6102="Single Family Residence",Q6102="Galvanized Requiring Replacement",R6102="Yes")),
(AND('[1]PWS Information'!$E$10="NTNC",Q6102="Galvanized Requiring Replacement")),
(AND('[1]PWS Information'!$E$10="NTNC",U6102="Single Family Residence",R6102="Yes")))),"Tier 3",
IF((OR((AND('[1]PWS Information'!$E$10="CWS",U6102="Single Family Residence",S6102="Yes",Q6102="Non-Lead", J6102="Non-Lead - Copper",L6102="Before 1989")),
(AND('[1]PWS Information'!$E$10="CWS",U6102="Single Family Residence",S6102="Yes",Q6102="Non-Lead", N6102="Non-Lead - Copper",O6102="Before 1989")))),"Tier 4",
IF((OR((AND('[1]PWS Information'!$E$10="NTNC",Q6102="Non-Lead")),
(AND('[1]PWS Information'!$E$10="CWS",Q6102="Non-Lead",S6102="")),
(AND('[1]PWS Information'!$E$10="CWS",Q6102="Non-Lead",S6102="No")),
(AND('[1]PWS Information'!$E$10="CWS",Q6102="Non-Lead",S6102="Don't Know")),
(AND('[1]PWS Information'!$E$10="CWS",Q6102="Non-Lead", J6102="Non-Lead - Copper", S6102="Yes", L6102="Between 1989 and 2014")),
(AND('[1]PWS Information'!$E$10="CWS",Q6102="Non-Lead", J6102="Non-Lead - Copper", S6102="Yes", L6102="After 2014")),
(AND('[1]PWS Information'!$E$10="CWS",Q6102="Non-Lead", J6102="Non-Lead - Copper", S6102="Yes", L6102="Unknown")),
(AND('[1]PWS Information'!$E$10="CWS",Q6102="Non-Lead", N6102="Non-Lead - Copper", S6102="Yes", O6102="Between 1989 and 2014")),
(AND('[1]PWS Information'!$E$10="CWS",Q6102="Non-Lead", N6102="Non-Lead - Copper", S6102="Yes", O6102="After 2014")),
(AND('[1]PWS Information'!$E$10="CWS",Q6102="Non-Lead", N6102="Non-Lead - Copper", S6102="Yes", O6102="Unknown")),
(AND('[1]PWS Information'!$E$10="CWS",Q6102="Unknown")),
(AND('[1]PWS Information'!$E$10="NTNC",Q6102="Unknown")))),"Tier 5",
"")))))</f>
        <v>Tier 5</v>
      </c>
      <c r="Z6102" s="71"/>
      <c r="AA6102" s="71"/>
    </row>
    <row r="6103" spans="1:27" ht="57.6" x14ac:dyDescent="0.3">
      <c r="A6103" s="1"/>
      <c r="B6103" s="70">
        <v>6872911</v>
      </c>
      <c r="C6103" s="60" t="s">
        <v>2060</v>
      </c>
      <c r="D6103" s="61" t="s">
        <v>2061</v>
      </c>
      <c r="E6103" s="61" t="s">
        <v>128</v>
      </c>
      <c r="F6103" s="61">
        <v>78640</v>
      </c>
      <c r="G6103" s="62" t="s">
        <v>2064</v>
      </c>
      <c r="H6103" s="63">
        <v>29.968615</v>
      </c>
      <c r="I6103" s="64">
        <v>-97.854206000000005</v>
      </c>
      <c r="J6103" s="65" t="s">
        <v>50</v>
      </c>
      <c r="K6103" s="66" t="s">
        <v>51</v>
      </c>
      <c r="L6103" s="62" t="s">
        <v>52</v>
      </c>
      <c r="M6103" s="69"/>
      <c r="N6103" s="65" t="s">
        <v>50</v>
      </c>
      <c r="O6103" s="66" t="s">
        <v>52</v>
      </c>
      <c r="P6103" s="69"/>
      <c r="Q6103" s="55" t="str">
        <f t="shared" si="95"/>
        <v>Non-Lead</v>
      </c>
      <c r="R6103" s="70" t="s">
        <v>51</v>
      </c>
      <c r="S6103" s="70" t="s">
        <v>51</v>
      </c>
      <c r="T6103" s="70"/>
      <c r="U6103" s="71" t="s">
        <v>284</v>
      </c>
      <c r="V6103" s="71" t="s">
        <v>51</v>
      </c>
      <c r="W6103" s="71" t="s">
        <v>51</v>
      </c>
      <c r="X6103" s="71" t="s">
        <v>51</v>
      </c>
      <c r="Y6103" s="72" t="str">
        <f>IF((OR((AND('[1]PWS Information'!$E$10="CWS",U6103="Single Family Residence",Q6103="Lead")),
(AND('[1]PWS Information'!$E$10="CWS",U6103="Multiple Family Residence",'[1]PWS Information'!$E$11="Yes",Q6103="Lead")),
(AND('[1]PWS Information'!$E$10="NTNC",Q6103="Lead")))),"Tier 1",
IF((OR((AND('[1]PWS Information'!$E$10="CWS",U6103="Multiple Family Residence",'[1]PWS Information'!$E$11="No",Q6103="Lead")),
(AND('[1]PWS Information'!$E$10="CWS",U6103="Other",Q6103="Lead")),
(AND('[1]PWS Information'!$E$10="CWS",U6103="Building",Q6103="Lead")))),"Tier 2",
IF((OR((AND('[1]PWS Information'!$E$10="CWS",U6103="Single Family Residence",Q6103="Galvanized Requiring Replacement")),
(AND('[1]PWS Information'!$E$10="CWS",U6103="Single Family Residence",Q6103="Galvanized Requiring Replacement",R6103="Yes")),
(AND('[1]PWS Information'!$E$10="NTNC",Q6103="Galvanized Requiring Replacement")),
(AND('[1]PWS Information'!$E$10="NTNC",U6103="Single Family Residence",R6103="Yes")))),"Tier 3",
IF((OR((AND('[1]PWS Information'!$E$10="CWS",U6103="Single Family Residence",S6103="Yes",Q6103="Non-Lead", J6103="Non-Lead - Copper",L6103="Before 1989")),
(AND('[1]PWS Information'!$E$10="CWS",U6103="Single Family Residence",S6103="Yes",Q6103="Non-Lead", N6103="Non-Lead - Copper",O6103="Before 1989")))),"Tier 4",
IF((OR((AND('[1]PWS Information'!$E$10="NTNC",Q6103="Non-Lead")),
(AND('[1]PWS Information'!$E$10="CWS",Q6103="Non-Lead",S6103="")),
(AND('[1]PWS Information'!$E$10="CWS",Q6103="Non-Lead",S6103="No")),
(AND('[1]PWS Information'!$E$10="CWS",Q6103="Non-Lead",S6103="Don't Know")),
(AND('[1]PWS Information'!$E$10="CWS",Q6103="Non-Lead", J6103="Non-Lead - Copper", S6103="Yes", L6103="Between 1989 and 2014")),
(AND('[1]PWS Information'!$E$10="CWS",Q6103="Non-Lead", J6103="Non-Lead - Copper", S6103="Yes", L6103="After 2014")),
(AND('[1]PWS Information'!$E$10="CWS",Q6103="Non-Lead", J6103="Non-Lead - Copper", S6103="Yes", L6103="Unknown")),
(AND('[1]PWS Information'!$E$10="CWS",Q6103="Non-Lead", N6103="Non-Lead - Copper", S6103="Yes", O6103="Between 1989 and 2014")),
(AND('[1]PWS Information'!$E$10="CWS",Q6103="Non-Lead", N6103="Non-Lead - Copper", S6103="Yes", O6103="After 2014")),
(AND('[1]PWS Information'!$E$10="CWS",Q6103="Non-Lead", N6103="Non-Lead - Copper", S6103="Yes", O6103="Unknown")),
(AND('[1]PWS Information'!$E$10="CWS",Q6103="Unknown")),
(AND('[1]PWS Information'!$E$10="NTNC",Q6103="Unknown")))),"Tier 5",
"")))))</f>
        <v>Tier 5</v>
      </c>
      <c r="Z6103" s="71"/>
      <c r="AA6103" s="71"/>
    </row>
    <row r="6104" spans="1:27" ht="57.6" x14ac:dyDescent="0.3">
      <c r="A6104" s="1"/>
      <c r="B6104" s="70">
        <v>6872911</v>
      </c>
      <c r="C6104" s="60" t="s">
        <v>2060</v>
      </c>
      <c r="D6104" s="61" t="s">
        <v>2061</v>
      </c>
      <c r="E6104" s="61" t="s">
        <v>128</v>
      </c>
      <c r="F6104" s="61">
        <v>78640</v>
      </c>
      <c r="G6104" s="62" t="s">
        <v>2064</v>
      </c>
      <c r="H6104" s="63">
        <v>29.968615</v>
      </c>
      <c r="I6104" s="64">
        <v>-97.854206000000005</v>
      </c>
      <c r="J6104" s="65" t="s">
        <v>50</v>
      </c>
      <c r="K6104" s="66" t="s">
        <v>51</v>
      </c>
      <c r="L6104" s="62" t="s">
        <v>52</v>
      </c>
      <c r="M6104" s="69"/>
      <c r="N6104" s="65" t="s">
        <v>50</v>
      </c>
      <c r="O6104" s="66" t="s">
        <v>52</v>
      </c>
      <c r="P6104" s="69"/>
      <c r="Q6104" s="55" t="str">
        <f t="shared" si="95"/>
        <v>Non-Lead</v>
      </c>
      <c r="R6104" s="70" t="s">
        <v>51</v>
      </c>
      <c r="S6104" s="70" t="s">
        <v>51</v>
      </c>
      <c r="T6104" s="70"/>
      <c r="U6104" s="71" t="s">
        <v>284</v>
      </c>
      <c r="V6104" s="71" t="s">
        <v>51</v>
      </c>
      <c r="W6104" s="71" t="s">
        <v>51</v>
      </c>
      <c r="X6104" s="71" t="s">
        <v>51</v>
      </c>
      <c r="Y6104" s="72" t="str">
        <f>IF((OR((AND('[1]PWS Information'!$E$10="CWS",U6104="Single Family Residence",Q6104="Lead")),
(AND('[1]PWS Information'!$E$10="CWS",U6104="Multiple Family Residence",'[1]PWS Information'!$E$11="Yes",Q6104="Lead")),
(AND('[1]PWS Information'!$E$10="NTNC",Q6104="Lead")))),"Tier 1",
IF((OR((AND('[1]PWS Information'!$E$10="CWS",U6104="Multiple Family Residence",'[1]PWS Information'!$E$11="No",Q6104="Lead")),
(AND('[1]PWS Information'!$E$10="CWS",U6104="Other",Q6104="Lead")),
(AND('[1]PWS Information'!$E$10="CWS",U6104="Building",Q6104="Lead")))),"Tier 2",
IF((OR((AND('[1]PWS Information'!$E$10="CWS",U6104="Single Family Residence",Q6104="Galvanized Requiring Replacement")),
(AND('[1]PWS Information'!$E$10="CWS",U6104="Single Family Residence",Q6104="Galvanized Requiring Replacement",R6104="Yes")),
(AND('[1]PWS Information'!$E$10="NTNC",Q6104="Galvanized Requiring Replacement")),
(AND('[1]PWS Information'!$E$10="NTNC",U6104="Single Family Residence",R6104="Yes")))),"Tier 3",
IF((OR((AND('[1]PWS Information'!$E$10="CWS",U6104="Single Family Residence",S6104="Yes",Q6104="Non-Lead", J6104="Non-Lead - Copper",L6104="Before 1989")),
(AND('[1]PWS Information'!$E$10="CWS",U6104="Single Family Residence",S6104="Yes",Q6104="Non-Lead", N6104="Non-Lead - Copper",O6104="Before 1989")))),"Tier 4",
IF((OR((AND('[1]PWS Information'!$E$10="NTNC",Q6104="Non-Lead")),
(AND('[1]PWS Information'!$E$10="CWS",Q6104="Non-Lead",S6104="")),
(AND('[1]PWS Information'!$E$10="CWS",Q6104="Non-Lead",S6104="No")),
(AND('[1]PWS Information'!$E$10="CWS",Q6104="Non-Lead",S6104="Don't Know")),
(AND('[1]PWS Information'!$E$10="CWS",Q6104="Non-Lead", J6104="Non-Lead - Copper", S6104="Yes", L6104="Between 1989 and 2014")),
(AND('[1]PWS Information'!$E$10="CWS",Q6104="Non-Lead", J6104="Non-Lead - Copper", S6104="Yes", L6104="After 2014")),
(AND('[1]PWS Information'!$E$10="CWS",Q6104="Non-Lead", J6104="Non-Lead - Copper", S6104="Yes", L6104="Unknown")),
(AND('[1]PWS Information'!$E$10="CWS",Q6104="Non-Lead", N6104="Non-Lead - Copper", S6104="Yes", O6104="Between 1989 and 2014")),
(AND('[1]PWS Information'!$E$10="CWS",Q6104="Non-Lead", N6104="Non-Lead - Copper", S6104="Yes", O6104="After 2014")),
(AND('[1]PWS Information'!$E$10="CWS",Q6104="Non-Lead", N6104="Non-Lead - Copper", S6104="Yes", O6104="Unknown")),
(AND('[1]PWS Information'!$E$10="CWS",Q6104="Unknown")),
(AND('[1]PWS Information'!$E$10="NTNC",Q6104="Unknown")))),"Tier 5",
"")))))</f>
        <v>Tier 5</v>
      </c>
      <c r="Z6104" s="71"/>
      <c r="AA6104" s="71"/>
    </row>
    <row r="6105" spans="1:27" ht="57.6" x14ac:dyDescent="0.3">
      <c r="A6105" s="17"/>
      <c r="B6105" s="70">
        <v>6872911</v>
      </c>
      <c r="C6105" s="60" t="s">
        <v>2060</v>
      </c>
      <c r="D6105" s="61" t="s">
        <v>2061</v>
      </c>
      <c r="E6105" s="61" t="s">
        <v>128</v>
      </c>
      <c r="F6105" s="61">
        <v>78640</v>
      </c>
      <c r="G6105" s="62" t="s">
        <v>2064</v>
      </c>
      <c r="H6105" s="63">
        <v>29.968615</v>
      </c>
      <c r="I6105" s="64">
        <v>-97.854206000000005</v>
      </c>
      <c r="J6105" s="65" t="s">
        <v>50</v>
      </c>
      <c r="K6105" s="66" t="s">
        <v>51</v>
      </c>
      <c r="L6105" s="62" t="s">
        <v>52</v>
      </c>
      <c r="M6105" s="69"/>
      <c r="N6105" s="65" t="s">
        <v>50</v>
      </c>
      <c r="O6105" s="66" t="s">
        <v>52</v>
      </c>
      <c r="P6105" s="69"/>
      <c r="Q6105" s="55" t="str">
        <f t="shared" si="95"/>
        <v>Non-Lead</v>
      </c>
      <c r="R6105" s="70" t="s">
        <v>51</v>
      </c>
      <c r="S6105" s="70" t="s">
        <v>51</v>
      </c>
      <c r="T6105" s="70"/>
      <c r="U6105" s="71" t="s">
        <v>284</v>
      </c>
      <c r="V6105" s="71" t="s">
        <v>51</v>
      </c>
      <c r="W6105" s="71" t="s">
        <v>51</v>
      </c>
      <c r="X6105" s="71" t="s">
        <v>51</v>
      </c>
      <c r="Y6105" s="72" t="str">
        <f>IF((OR((AND('[1]PWS Information'!$E$10="CWS",U6105="Single Family Residence",Q6105="Lead")),
(AND('[1]PWS Information'!$E$10="CWS",U6105="Multiple Family Residence",'[1]PWS Information'!$E$11="Yes",Q6105="Lead")),
(AND('[1]PWS Information'!$E$10="NTNC",Q6105="Lead")))),"Tier 1",
IF((OR((AND('[1]PWS Information'!$E$10="CWS",U6105="Multiple Family Residence",'[1]PWS Information'!$E$11="No",Q6105="Lead")),
(AND('[1]PWS Information'!$E$10="CWS",U6105="Other",Q6105="Lead")),
(AND('[1]PWS Information'!$E$10="CWS",U6105="Building",Q6105="Lead")))),"Tier 2",
IF((OR((AND('[1]PWS Information'!$E$10="CWS",U6105="Single Family Residence",Q6105="Galvanized Requiring Replacement")),
(AND('[1]PWS Information'!$E$10="CWS",U6105="Single Family Residence",Q6105="Galvanized Requiring Replacement",R6105="Yes")),
(AND('[1]PWS Information'!$E$10="NTNC",Q6105="Galvanized Requiring Replacement")),
(AND('[1]PWS Information'!$E$10="NTNC",U6105="Single Family Residence",R6105="Yes")))),"Tier 3",
IF((OR((AND('[1]PWS Information'!$E$10="CWS",U6105="Single Family Residence",S6105="Yes",Q6105="Non-Lead", J6105="Non-Lead - Copper",L6105="Before 1989")),
(AND('[1]PWS Information'!$E$10="CWS",U6105="Single Family Residence",S6105="Yes",Q6105="Non-Lead", N6105="Non-Lead - Copper",O6105="Before 1989")))),"Tier 4",
IF((OR((AND('[1]PWS Information'!$E$10="NTNC",Q6105="Non-Lead")),
(AND('[1]PWS Information'!$E$10="CWS",Q6105="Non-Lead",S6105="")),
(AND('[1]PWS Information'!$E$10="CWS",Q6105="Non-Lead",S6105="No")),
(AND('[1]PWS Information'!$E$10="CWS",Q6105="Non-Lead",S6105="Don't Know")),
(AND('[1]PWS Information'!$E$10="CWS",Q6105="Non-Lead", J6105="Non-Lead - Copper", S6105="Yes", L6105="Between 1989 and 2014")),
(AND('[1]PWS Information'!$E$10="CWS",Q6105="Non-Lead", J6105="Non-Lead - Copper", S6105="Yes", L6105="After 2014")),
(AND('[1]PWS Information'!$E$10="CWS",Q6105="Non-Lead", J6105="Non-Lead - Copper", S6105="Yes", L6105="Unknown")),
(AND('[1]PWS Information'!$E$10="CWS",Q6105="Non-Lead", N6105="Non-Lead - Copper", S6105="Yes", O6105="Between 1989 and 2014")),
(AND('[1]PWS Information'!$E$10="CWS",Q6105="Non-Lead", N6105="Non-Lead - Copper", S6105="Yes", O6105="After 2014")),
(AND('[1]PWS Information'!$E$10="CWS",Q6105="Non-Lead", N6105="Non-Lead - Copper", S6105="Yes", O6105="Unknown")),
(AND('[1]PWS Information'!$E$10="CWS",Q6105="Unknown")),
(AND('[1]PWS Information'!$E$10="NTNC",Q6105="Unknown")))),"Tier 5",
"")))))</f>
        <v>Tier 5</v>
      </c>
      <c r="Z6105" s="71"/>
      <c r="AA6105" s="71"/>
    </row>
    <row r="6106" spans="1:27" ht="57.6" x14ac:dyDescent="0.3">
      <c r="A6106" s="1"/>
      <c r="B6106" s="70">
        <v>6872911</v>
      </c>
      <c r="C6106" s="60" t="s">
        <v>2060</v>
      </c>
      <c r="D6106" s="61" t="s">
        <v>2061</v>
      </c>
      <c r="E6106" s="61" t="s">
        <v>128</v>
      </c>
      <c r="F6106" s="61">
        <v>78640</v>
      </c>
      <c r="G6106" s="62" t="s">
        <v>2064</v>
      </c>
      <c r="H6106" s="63">
        <v>29.968615</v>
      </c>
      <c r="I6106" s="64">
        <v>-97.854206000000005</v>
      </c>
      <c r="J6106" s="65" t="s">
        <v>50</v>
      </c>
      <c r="K6106" s="66" t="s">
        <v>51</v>
      </c>
      <c r="L6106" s="62" t="s">
        <v>52</v>
      </c>
      <c r="M6106" s="69"/>
      <c r="N6106" s="65" t="s">
        <v>50</v>
      </c>
      <c r="O6106" s="66" t="s">
        <v>52</v>
      </c>
      <c r="P6106" s="69"/>
      <c r="Q6106" s="55" t="str">
        <f t="shared" si="95"/>
        <v>Non-Lead</v>
      </c>
      <c r="R6106" s="70" t="s">
        <v>51</v>
      </c>
      <c r="S6106" s="70" t="s">
        <v>51</v>
      </c>
      <c r="T6106" s="70"/>
      <c r="U6106" s="71" t="s">
        <v>284</v>
      </c>
      <c r="V6106" s="71" t="s">
        <v>51</v>
      </c>
      <c r="W6106" s="71" t="s">
        <v>51</v>
      </c>
      <c r="X6106" s="71" t="s">
        <v>51</v>
      </c>
      <c r="Y6106" s="72" t="str">
        <f>IF((OR((AND('[1]PWS Information'!$E$10="CWS",U6106="Single Family Residence",Q6106="Lead")),
(AND('[1]PWS Information'!$E$10="CWS",U6106="Multiple Family Residence",'[1]PWS Information'!$E$11="Yes",Q6106="Lead")),
(AND('[1]PWS Information'!$E$10="NTNC",Q6106="Lead")))),"Tier 1",
IF((OR((AND('[1]PWS Information'!$E$10="CWS",U6106="Multiple Family Residence",'[1]PWS Information'!$E$11="No",Q6106="Lead")),
(AND('[1]PWS Information'!$E$10="CWS",U6106="Other",Q6106="Lead")),
(AND('[1]PWS Information'!$E$10="CWS",U6106="Building",Q6106="Lead")))),"Tier 2",
IF((OR((AND('[1]PWS Information'!$E$10="CWS",U6106="Single Family Residence",Q6106="Galvanized Requiring Replacement")),
(AND('[1]PWS Information'!$E$10="CWS",U6106="Single Family Residence",Q6106="Galvanized Requiring Replacement",R6106="Yes")),
(AND('[1]PWS Information'!$E$10="NTNC",Q6106="Galvanized Requiring Replacement")),
(AND('[1]PWS Information'!$E$10="NTNC",U6106="Single Family Residence",R6106="Yes")))),"Tier 3",
IF((OR((AND('[1]PWS Information'!$E$10="CWS",U6106="Single Family Residence",S6106="Yes",Q6106="Non-Lead", J6106="Non-Lead - Copper",L6106="Before 1989")),
(AND('[1]PWS Information'!$E$10="CWS",U6106="Single Family Residence",S6106="Yes",Q6106="Non-Lead", N6106="Non-Lead - Copper",O6106="Before 1989")))),"Tier 4",
IF((OR((AND('[1]PWS Information'!$E$10="NTNC",Q6106="Non-Lead")),
(AND('[1]PWS Information'!$E$10="CWS",Q6106="Non-Lead",S6106="")),
(AND('[1]PWS Information'!$E$10="CWS",Q6106="Non-Lead",S6106="No")),
(AND('[1]PWS Information'!$E$10="CWS",Q6106="Non-Lead",S6106="Don't Know")),
(AND('[1]PWS Information'!$E$10="CWS",Q6106="Non-Lead", J6106="Non-Lead - Copper", S6106="Yes", L6106="Between 1989 and 2014")),
(AND('[1]PWS Information'!$E$10="CWS",Q6106="Non-Lead", J6106="Non-Lead - Copper", S6106="Yes", L6106="After 2014")),
(AND('[1]PWS Information'!$E$10="CWS",Q6106="Non-Lead", J6106="Non-Lead - Copper", S6106="Yes", L6106="Unknown")),
(AND('[1]PWS Information'!$E$10="CWS",Q6106="Non-Lead", N6106="Non-Lead - Copper", S6106="Yes", O6106="Between 1989 and 2014")),
(AND('[1]PWS Information'!$E$10="CWS",Q6106="Non-Lead", N6106="Non-Lead - Copper", S6106="Yes", O6106="After 2014")),
(AND('[1]PWS Information'!$E$10="CWS",Q6106="Non-Lead", N6106="Non-Lead - Copper", S6106="Yes", O6106="Unknown")),
(AND('[1]PWS Information'!$E$10="CWS",Q6106="Unknown")),
(AND('[1]PWS Information'!$E$10="NTNC",Q6106="Unknown")))),"Tier 5",
"")))))</f>
        <v>Tier 5</v>
      </c>
      <c r="Z6106" s="71"/>
      <c r="AA6106" s="71"/>
    </row>
    <row r="6107" spans="1:27" ht="57.6" x14ac:dyDescent="0.3">
      <c r="A6107" s="1"/>
      <c r="B6107" s="70">
        <v>6872911</v>
      </c>
      <c r="C6107" s="60" t="s">
        <v>2060</v>
      </c>
      <c r="D6107" s="61" t="s">
        <v>2061</v>
      </c>
      <c r="E6107" s="61" t="s">
        <v>128</v>
      </c>
      <c r="F6107" s="61">
        <v>78640</v>
      </c>
      <c r="G6107" s="62" t="s">
        <v>2064</v>
      </c>
      <c r="H6107" s="63">
        <v>29.968615</v>
      </c>
      <c r="I6107" s="64">
        <v>-97.854206000000005</v>
      </c>
      <c r="J6107" s="65" t="s">
        <v>50</v>
      </c>
      <c r="K6107" s="66" t="s">
        <v>51</v>
      </c>
      <c r="L6107" s="62" t="s">
        <v>52</v>
      </c>
      <c r="M6107" s="69"/>
      <c r="N6107" s="65" t="s">
        <v>50</v>
      </c>
      <c r="O6107" s="66" t="s">
        <v>52</v>
      </c>
      <c r="P6107" s="69"/>
      <c r="Q6107" s="55" t="str">
        <f t="shared" si="95"/>
        <v>Non-Lead</v>
      </c>
      <c r="R6107" s="70" t="s">
        <v>51</v>
      </c>
      <c r="S6107" s="70" t="s">
        <v>51</v>
      </c>
      <c r="T6107" s="70"/>
      <c r="U6107" s="71" t="s">
        <v>284</v>
      </c>
      <c r="V6107" s="71" t="s">
        <v>51</v>
      </c>
      <c r="W6107" s="71" t="s">
        <v>51</v>
      </c>
      <c r="X6107" s="71" t="s">
        <v>51</v>
      </c>
      <c r="Y6107" s="72" t="str">
        <f>IF((OR((AND('[1]PWS Information'!$E$10="CWS",U6107="Single Family Residence",Q6107="Lead")),
(AND('[1]PWS Information'!$E$10="CWS",U6107="Multiple Family Residence",'[1]PWS Information'!$E$11="Yes",Q6107="Lead")),
(AND('[1]PWS Information'!$E$10="NTNC",Q6107="Lead")))),"Tier 1",
IF((OR((AND('[1]PWS Information'!$E$10="CWS",U6107="Multiple Family Residence",'[1]PWS Information'!$E$11="No",Q6107="Lead")),
(AND('[1]PWS Information'!$E$10="CWS",U6107="Other",Q6107="Lead")),
(AND('[1]PWS Information'!$E$10="CWS",U6107="Building",Q6107="Lead")))),"Tier 2",
IF((OR((AND('[1]PWS Information'!$E$10="CWS",U6107="Single Family Residence",Q6107="Galvanized Requiring Replacement")),
(AND('[1]PWS Information'!$E$10="CWS",U6107="Single Family Residence",Q6107="Galvanized Requiring Replacement",R6107="Yes")),
(AND('[1]PWS Information'!$E$10="NTNC",Q6107="Galvanized Requiring Replacement")),
(AND('[1]PWS Information'!$E$10="NTNC",U6107="Single Family Residence",R6107="Yes")))),"Tier 3",
IF((OR((AND('[1]PWS Information'!$E$10="CWS",U6107="Single Family Residence",S6107="Yes",Q6107="Non-Lead", J6107="Non-Lead - Copper",L6107="Before 1989")),
(AND('[1]PWS Information'!$E$10="CWS",U6107="Single Family Residence",S6107="Yes",Q6107="Non-Lead", N6107="Non-Lead - Copper",O6107="Before 1989")))),"Tier 4",
IF((OR((AND('[1]PWS Information'!$E$10="NTNC",Q6107="Non-Lead")),
(AND('[1]PWS Information'!$E$10="CWS",Q6107="Non-Lead",S6107="")),
(AND('[1]PWS Information'!$E$10="CWS",Q6107="Non-Lead",S6107="No")),
(AND('[1]PWS Information'!$E$10="CWS",Q6107="Non-Lead",S6107="Don't Know")),
(AND('[1]PWS Information'!$E$10="CWS",Q6107="Non-Lead", J6107="Non-Lead - Copper", S6107="Yes", L6107="Between 1989 and 2014")),
(AND('[1]PWS Information'!$E$10="CWS",Q6107="Non-Lead", J6107="Non-Lead - Copper", S6107="Yes", L6107="After 2014")),
(AND('[1]PWS Information'!$E$10="CWS",Q6107="Non-Lead", J6107="Non-Lead - Copper", S6107="Yes", L6107="Unknown")),
(AND('[1]PWS Information'!$E$10="CWS",Q6107="Non-Lead", N6107="Non-Lead - Copper", S6107="Yes", O6107="Between 1989 and 2014")),
(AND('[1]PWS Information'!$E$10="CWS",Q6107="Non-Lead", N6107="Non-Lead - Copper", S6107="Yes", O6107="After 2014")),
(AND('[1]PWS Information'!$E$10="CWS",Q6107="Non-Lead", N6107="Non-Lead - Copper", S6107="Yes", O6107="Unknown")),
(AND('[1]PWS Information'!$E$10="CWS",Q6107="Unknown")),
(AND('[1]PWS Information'!$E$10="NTNC",Q6107="Unknown")))),"Tier 5",
"")))))</f>
        <v>Tier 5</v>
      </c>
      <c r="Z6107" s="71"/>
      <c r="AA6107" s="71"/>
    </row>
    <row r="6108" spans="1:27" ht="57.6" x14ac:dyDescent="0.3">
      <c r="A6108" s="1"/>
      <c r="B6108" s="70">
        <v>6872911</v>
      </c>
      <c r="C6108" s="60" t="s">
        <v>2060</v>
      </c>
      <c r="D6108" s="61" t="s">
        <v>2061</v>
      </c>
      <c r="E6108" s="61" t="s">
        <v>128</v>
      </c>
      <c r="F6108" s="61">
        <v>78640</v>
      </c>
      <c r="G6108" s="62" t="s">
        <v>2064</v>
      </c>
      <c r="H6108" s="63">
        <v>29.968615</v>
      </c>
      <c r="I6108" s="64">
        <v>-97.854206000000005</v>
      </c>
      <c r="J6108" s="65" t="s">
        <v>50</v>
      </c>
      <c r="K6108" s="66" t="s">
        <v>51</v>
      </c>
      <c r="L6108" s="62" t="s">
        <v>52</v>
      </c>
      <c r="M6108" s="69"/>
      <c r="N6108" s="65" t="s">
        <v>50</v>
      </c>
      <c r="O6108" s="66" t="s">
        <v>52</v>
      </c>
      <c r="P6108" s="69"/>
      <c r="Q6108" s="55" t="str">
        <f t="shared" si="95"/>
        <v>Non-Lead</v>
      </c>
      <c r="R6108" s="70" t="s">
        <v>51</v>
      </c>
      <c r="S6108" s="70" t="s">
        <v>51</v>
      </c>
      <c r="T6108" s="70"/>
      <c r="U6108" s="71" t="s">
        <v>284</v>
      </c>
      <c r="V6108" s="71" t="s">
        <v>51</v>
      </c>
      <c r="W6108" s="71" t="s">
        <v>51</v>
      </c>
      <c r="X6108" s="71" t="s">
        <v>51</v>
      </c>
      <c r="Y6108" s="72" t="str">
        <f>IF((OR((AND('[1]PWS Information'!$E$10="CWS",U6108="Single Family Residence",Q6108="Lead")),
(AND('[1]PWS Information'!$E$10="CWS",U6108="Multiple Family Residence",'[1]PWS Information'!$E$11="Yes",Q6108="Lead")),
(AND('[1]PWS Information'!$E$10="NTNC",Q6108="Lead")))),"Tier 1",
IF((OR((AND('[1]PWS Information'!$E$10="CWS",U6108="Multiple Family Residence",'[1]PWS Information'!$E$11="No",Q6108="Lead")),
(AND('[1]PWS Information'!$E$10="CWS",U6108="Other",Q6108="Lead")),
(AND('[1]PWS Information'!$E$10="CWS",U6108="Building",Q6108="Lead")))),"Tier 2",
IF((OR((AND('[1]PWS Information'!$E$10="CWS",U6108="Single Family Residence",Q6108="Galvanized Requiring Replacement")),
(AND('[1]PWS Information'!$E$10="CWS",U6108="Single Family Residence",Q6108="Galvanized Requiring Replacement",R6108="Yes")),
(AND('[1]PWS Information'!$E$10="NTNC",Q6108="Galvanized Requiring Replacement")),
(AND('[1]PWS Information'!$E$10="NTNC",U6108="Single Family Residence",R6108="Yes")))),"Tier 3",
IF((OR((AND('[1]PWS Information'!$E$10="CWS",U6108="Single Family Residence",S6108="Yes",Q6108="Non-Lead", J6108="Non-Lead - Copper",L6108="Before 1989")),
(AND('[1]PWS Information'!$E$10="CWS",U6108="Single Family Residence",S6108="Yes",Q6108="Non-Lead", N6108="Non-Lead - Copper",O6108="Before 1989")))),"Tier 4",
IF((OR((AND('[1]PWS Information'!$E$10="NTNC",Q6108="Non-Lead")),
(AND('[1]PWS Information'!$E$10="CWS",Q6108="Non-Lead",S6108="")),
(AND('[1]PWS Information'!$E$10="CWS",Q6108="Non-Lead",S6108="No")),
(AND('[1]PWS Information'!$E$10="CWS",Q6108="Non-Lead",S6108="Don't Know")),
(AND('[1]PWS Information'!$E$10="CWS",Q6108="Non-Lead", J6108="Non-Lead - Copper", S6108="Yes", L6108="Between 1989 and 2014")),
(AND('[1]PWS Information'!$E$10="CWS",Q6108="Non-Lead", J6108="Non-Lead - Copper", S6108="Yes", L6108="After 2014")),
(AND('[1]PWS Information'!$E$10="CWS",Q6108="Non-Lead", J6108="Non-Lead - Copper", S6108="Yes", L6108="Unknown")),
(AND('[1]PWS Information'!$E$10="CWS",Q6108="Non-Lead", N6108="Non-Lead - Copper", S6108="Yes", O6108="Between 1989 and 2014")),
(AND('[1]PWS Information'!$E$10="CWS",Q6108="Non-Lead", N6108="Non-Lead - Copper", S6108="Yes", O6108="After 2014")),
(AND('[1]PWS Information'!$E$10="CWS",Q6108="Non-Lead", N6108="Non-Lead - Copper", S6108="Yes", O6108="Unknown")),
(AND('[1]PWS Information'!$E$10="CWS",Q6108="Unknown")),
(AND('[1]PWS Information'!$E$10="NTNC",Q6108="Unknown")))),"Tier 5",
"")))))</f>
        <v>Tier 5</v>
      </c>
      <c r="Z6108" s="71"/>
      <c r="AA6108" s="71"/>
    </row>
    <row r="6109" spans="1:27" ht="57.6" x14ac:dyDescent="0.3">
      <c r="A6109" s="17"/>
      <c r="B6109" s="70">
        <v>6872911</v>
      </c>
      <c r="C6109" s="60" t="s">
        <v>2060</v>
      </c>
      <c r="D6109" s="61" t="s">
        <v>2061</v>
      </c>
      <c r="E6109" s="61" t="s">
        <v>128</v>
      </c>
      <c r="F6109" s="61">
        <v>78640</v>
      </c>
      <c r="G6109" s="62" t="s">
        <v>2064</v>
      </c>
      <c r="H6109" s="63">
        <v>29.968615</v>
      </c>
      <c r="I6109" s="64">
        <v>-97.854206000000005</v>
      </c>
      <c r="J6109" s="65" t="s">
        <v>50</v>
      </c>
      <c r="K6109" s="66" t="s">
        <v>51</v>
      </c>
      <c r="L6109" s="62" t="s">
        <v>52</v>
      </c>
      <c r="M6109" s="69"/>
      <c r="N6109" s="65" t="s">
        <v>50</v>
      </c>
      <c r="O6109" s="66" t="s">
        <v>52</v>
      </c>
      <c r="P6109" s="69"/>
      <c r="Q6109" s="55" t="str">
        <f t="shared" si="95"/>
        <v>Non-Lead</v>
      </c>
      <c r="R6109" s="70" t="s">
        <v>51</v>
      </c>
      <c r="S6109" s="70" t="s">
        <v>51</v>
      </c>
      <c r="T6109" s="70"/>
      <c r="U6109" s="71" t="s">
        <v>284</v>
      </c>
      <c r="V6109" s="71" t="s">
        <v>51</v>
      </c>
      <c r="W6109" s="71" t="s">
        <v>51</v>
      </c>
      <c r="X6109" s="71" t="s">
        <v>51</v>
      </c>
      <c r="Y6109" s="72" t="str">
        <f>IF((OR((AND('[1]PWS Information'!$E$10="CWS",U6109="Single Family Residence",Q6109="Lead")),
(AND('[1]PWS Information'!$E$10="CWS",U6109="Multiple Family Residence",'[1]PWS Information'!$E$11="Yes",Q6109="Lead")),
(AND('[1]PWS Information'!$E$10="NTNC",Q6109="Lead")))),"Tier 1",
IF((OR((AND('[1]PWS Information'!$E$10="CWS",U6109="Multiple Family Residence",'[1]PWS Information'!$E$11="No",Q6109="Lead")),
(AND('[1]PWS Information'!$E$10="CWS",U6109="Other",Q6109="Lead")),
(AND('[1]PWS Information'!$E$10="CWS",U6109="Building",Q6109="Lead")))),"Tier 2",
IF((OR((AND('[1]PWS Information'!$E$10="CWS",U6109="Single Family Residence",Q6109="Galvanized Requiring Replacement")),
(AND('[1]PWS Information'!$E$10="CWS",U6109="Single Family Residence",Q6109="Galvanized Requiring Replacement",R6109="Yes")),
(AND('[1]PWS Information'!$E$10="NTNC",Q6109="Galvanized Requiring Replacement")),
(AND('[1]PWS Information'!$E$10="NTNC",U6109="Single Family Residence",R6109="Yes")))),"Tier 3",
IF((OR((AND('[1]PWS Information'!$E$10="CWS",U6109="Single Family Residence",S6109="Yes",Q6109="Non-Lead", J6109="Non-Lead - Copper",L6109="Before 1989")),
(AND('[1]PWS Information'!$E$10="CWS",U6109="Single Family Residence",S6109="Yes",Q6109="Non-Lead", N6109="Non-Lead - Copper",O6109="Before 1989")))),"Tier 4",
IF((OR((AND('[1]PWS Information'!$E$10="NTNC",Q6109="Non-Lead")),
(AND('[1]PWS Information'!$E$10="CWS",Q6109="Non-Lead",S6109="")),
(AND('[1]PWS Information'!$E$10="CWS",Q6109="Non-Lead",S6109="No")),
(AND('[1]PWS Information'!$E$10="CWS",Q6109="Non-Lead",S6109="Don't Know")),
(AND('[1]PWS Information'!$E$10="CWS",Q6109="Non-Lead", J6109="Non-Lead - Copper", S6109="Yes", L6109="Between 1989 and 2014")),
(AND('[1]PWS Information'!$E$10="CWS",Q6109="Non-Lead", J6109="Non-Lead - Copper", S6109="Yes", L6109="After 2014")),
(AND('[1]PWS Information'!$E$10="CWS",Q6109="Non-Lead", J6109="Non-Lead - Copper", S6109="Yes", L6109="Unknown")),
(AND('[1]PWS Information'!$E$10="CWS",Q6109="Non-Lead", N6109="Non-Lead - Copper", S6109="Yes", O6109="Between 1989 and 2014")),
(AND('[1]PWS Information'!$E$10="CWS",Q6109="Non-Lead", N6109="Non-Lead - Copper", S6109="Yes", O6109="After 2014")),
(AND('[1]PWS Information'!$E$10="CWS",Q6109="Non-Lead", N6109="Non-Lead - Copper", S6109="Yes", O6109="Unknown")),
(AND('[1]PWS Information'!$E$10="CWS",Q6109="Unknown")),
(AND('[1]PWS Information'!$E$10="NTNC",Q6109="Unknown")))),"Tier 5",
"")))))</f>
        <v>Tier 5</v>
      </c>
      <c r="Z6109" s="71"/>
      <c r="AA6109" s="71"/>
    </row>
    <row r="6110" spans="1:27" ht="57.6" x14ac:dyDescent="0.3">
      <c r="A6110" s="1"/>
      <c r="B6110" s="70">
        <v>6872911</v>
      </c>
      <c r="C6110" s="60" t="s">
        <v>2060</v>
      </c>
      <c r="D6110" s="61" t="s">
        <v>2061</v>
      </c>
      <c r="E6110" s="61" t="s">
        <v>128</v>
      </c>
      <c r="F6110" s="61">
        <v>78640</v>
      </c>
      <c r="G6110" s="62" t="s">
        <v>2064</v>
      </c>
      <c r="H6110" s="63">
        <v>29.968615</v>
      </c>
      <c r="I6110" s="64">
        <v>-97.854206000000005</v>
      </c>
      <c r="J6110" s="65" t="s">
        <v>50</v>
      </c>
      <c r="K6110" s="66" t="s">
        <v>51</v>
      </c>
      <c r="L6110" s="62" t="s">
        <v>52</v>
      </c>
      <c r="M6110" s="69"/>
      <c r="N6110" s="65" t="s">
        <v>50</v>
      </c>
      <c r="O6110" s="66" t="s">
        <v>52</v>
      </c>
      <c r="P6110" s="69"/>
      <c r="Q6110" s="55" t="str">
        <f t="shared" si="95"/>
        <v>Non-Lead</v>
      </c>
      <c r="R6110" s="70" t="s">
        <v>51</v>
      </c>
      <c r="S6110" s="70" t="s">
        <v>51</v>
      </c>
      <c r="T6110" s="70"/>
      <c r="U6110" s="71" t="s">
        <v>284</v>
      </c>
      <c r="V6110" s="71" t="s">
        <v>51</v>
      </c>
      <c r="W6110" s="71" t="s">
        <v>51</v>
      </c>
      <c r="X6110" s="71" t="s">
        <v>51</v>
      </c>
      <c r="Y6110" s="72" t="str">
        <f>IF((OR((AND('[1]PWS Information'!$E$10="CWS",U6110="Single Family Residence",Q6110="Lead")),
(AND('[1]PWS Information'!$E$10="CWS",U6110="Multiple Family Residence",'[1]PWS Information'!$E$11="Yes",Q6110="Lead")),
(AND('[1]PWS Information'!$E$10="NTNC",Q6110="Lead")))),"Tier 1",
IF((OR((AND('[1]PWS Information'!$E$10="CWS",U6110="Multiple Family Residence",'[1]PWS Information'!$E$11="No",Q6110="Lead")),
(AND('[1]PWS Information'!$E$10="CWS",U6110="Other",Q6110="Lead")),
(AND('[1]PWS Information'!$E$10="CWS",U6110="Building",Q6110="Lead")))),"Tier 2",
IF((OR((AND('[1]PWS Information'!$E$10="CWS",U6110="Single Family Residence",Q6110="Galvanized Requiring Replacement")),
(AND('[1]PWS Information'!$E$10="CWS",U6110="Single Family Residence",Q6110="Galvanized Requiring Replacement",R6110="Yes")),
(AND('[1]PWS Information'!$E$10="NTNC",Q6110="Galvanized Requiring Replacement")),
(AND('[1]PWS Information'!$E$10="NTNC",U6110="Single Family Residence",R6110="Yes")))),"Tier 3",
IF((OR((AND('[1]PWS Information'!$E$10="CWS",U6110="Single Family Residence",S6110="Yes",Q6110="Non-Lead", J6110="Non-Lead - Copper",L6110="Before 1989")),
(AND('[1]PWS Information'!$E$10="CWS",U6110="Single Family Residence",S6110="Yes",Q6110="Non-Lead", N6110="Non-Lead - Copper",O6110="Before 1989")))),"Tier 4",
IF((OR((AND('[1]PWS Information'!$E$10="NTNC",Q6110="Non-Lead")),
(AND('[1]PWS Information'!$E$10="CWS",Q6110="Non-Lead",S6110="")),
(AND('[1]PWS Information'!$E$10="CWS",Q6110="Non-Lead",S6110="No")),
(AND('[1]PWS Information'!$E$10="CWS",Q6110="Non-Lead",S6110="Don't Know")),
(AND('[1]PWS Information'!$E$10="CWS",Q6110="Non-Lead", J6110="Non-Lead - Copper", S6110="Yes", L6110="Between 1989 and 2014")),
(AND('[1]PWS Information'!$E$10="CWS",Q6110="Non-Lead", J6110="Non-Lead - Copper", S6110="Yes", L6110="After 2014")),
(AND('[1]PWS Information'!$E$10="CWS",Q6110="Non-Lead", J6110="Non-Lead - Copper", S6110="Yes", L6110="Unknown")),
(AND('[1]PWS Information'!$E$10="CWS",Q6110="Non-Lead", N6110="Non-Lead - Copper", S6110="Yes", O6110="Between 1989 and 2014")),
(AND('[1]PWS Information'!$E$10="CWS",Q6110="Non-Lead", N6110="Non-Lead - Copper", S6110="Yes", O6110="After 2014")),
(AND('[1]PWS Information'!$E$10="CWS",Q6110="Non-Lead", N6110="Non-Lead - Copper", S6110="Yes", O6110="Unknown")),
(AND('[1]PWS Information'!$E$10="CWS",Q6110="Unknown")),
(AND('[1]PWS Information'!$E$10="NTNC",Q6110="Unknown")))),"Tier 5",
"")))))</f>
        <v>Tier 5</v>
      </c>
      <c r="Z6110" s="71"/>
      <c r="AA6110" s="71"/>
    </row>
    <row r="6111" spans="1:27" ht="57.6" x14ac:dyDescent="0.3">
      <c r="A6111" s="1"/>
      <c r="B6111" s="70">
        <v>6872911</v>
      </c>
      <c r="C6111" s="60" t="s">
        <v>2060</v>
      </c>
      <c r="D6111" s="61" t="s">
        <v>2061</v>
      </c>
      <c r="E6111" s="61" t="s">
        <v>128</v>
      </c>
      <c r="F6111" s="61">
        <v>78640</v>
      </c>
      <c r="G6111" s="62" t="s">
        <v>2064</v>
      </c>
      <c r="H6111" s="63">
        <v>29.968615</v>
      </c>
      <c r="I6111" s="64">
        <v>-97.854206000000005</v>
      </c>
      <c r="J6111" s="65" t="s">
        <v>50</v>
      </c>
      <c r="K6111" s="66" t="s">
        <v>51</v>
      </c>
      <c r="L6111" s="62" t="s">
        <v>52</v>
      </c>
      <c r="M6111" s="69"/>
      <c r="N6111" s="65" t="s">
        <v>50</v>
      </c>
      <c r="O6111" s="66" t="s">
        <v>52</v>
      </c>
      <c r="P6111" s="69"/>
      <c r="Q6111" s="55" t="str">
        <f t="shared" si="95"/>
        <v>Non-Lead</v>
      </c>
      <c r="R6111" s="70" t="s">
        <v>51</v>
      </c>
      <c r="S6111" s="70" t="s">
        <v>51</v>
      </c>
      <c r="T6111" s="70"/>
      <c r="U6111" s="71" t="s">
        <v>284</v>
      </c>
      <c r="V6111" s="71" t="s">
        <v>51</v>
      </c>
      <c r="W6111" s="71" t="s">
        <v>51</v>
      </c>
      <c r="X6111" s="71" t="s">
        <v>51</v>
      </c>
      <c r="Y6111" s="72" t="str">
        <f>IF((OR((AND('[1]PWS Information'!$E$10="CWS",U6111="Single Family Residence",Q6111="Lead")),
(AND('[1]PWS Information'!$E$10="CWS",U6111="Multiple Family Residence",'[1]PWS Information'!$E$11="Yes",Q6111="Lead")),
(AND('[1]PWS Information'!$E$10="NTNC",Q6111="Lead")))),"Tier 1",
IF((OR((AND('[1]PWS Information'!$E$10="CWS",U6111="Multiple Family Residence",'[1]PWS Information'!$E$11="No",Q6111="Lead")),
(AND('[1]PWS Information'!$E$10="CWS",U6111="Other",Q6111="Lead")),
(AND('[1]PWS Information'!$E$10="CWS",U6111="Building",Q6111="Lead")))),"Tier 2",
IF((OR((AND('[1]PWS Information'!$E$10="CWS",U6111="Single Family Residence",Q6111="Galvanized Requiring Replacement")),
(AND('[1]PWS Information'!$E$10="CWS",U6111="Single Family Residence",Q6111="Galvanized Requiring Replacement",R6111="Yes")),
(AND('[1]PWS Information'!$E$10="NTNC",Q6111="Galvanized Requiring Replacement")),
(AND('[1]PWS Information'!$E$10="NTNC",U6111="Single Family Residence",R6111="Yes")))),"Tier 3",
IF((OR((AND('[1]PWS Information'!$E$10="CWS",U6111="Single Family Residence",S6111="Yes",Q6111="Non-Lead", J6111="Non-Lead - Copper",L6111="Before 1989")),
(AND('[1]PWS Information'!$E$10="CWS",U6111="Single Family Residence",S6111="Yes",Q6111="Non-Lead", N6111="Non-Lead - Copper",O6111="Before 1989")))),"Tier 4",
IF((OR((AND('[1]PWS Information'!$E$10="NTNC",Q6111="Non-Lead")),
(AND('[1]PWS Information'!$E$10="CWS",Q6111="Non-Lead",S6111="")),
(AND('[1]PWS Information'!$E$10="CWS",Q6111="Non-Lead",S6111="No")),
(AND('[1]PWS Information'!$E$10="CWS",Q6111="Non-Lead",S6111="Don't Know")),
(AND('[1]PWS Information'!$E$10="CWS",Q6111="Non-Lead", J6111="Non-Lead - Copper", S6111="Yes", L6111="Between 1989 and 2014")),
(AND('[1]PWS Information'!$E$10="CWS",Q6111="Non-Lead", J6111="Non-Lead - Copper", S6111="Yes", L6111="After 2014")),
(AND('[1]PWS Information'!$E$10="CWS",Q6111="Non-Lead", J6111="Non-Lead - Copper", S6111="Yes", L6111="Unknown")),
(AND('[1]PWS Information'!$E$10="CWS",Q6111="Non-Lead", N6111="Non-Lead - Copper", S6111="Yes", O6111="Between 1989 and 2014")),
(AND('[1]PWS Information'!$E$10="CWS",Q6111="Non-Lead", N6111="Non-Lead - Copper", S6111="Yes", O6111="After 2014")),
(AND('[1]PWS Information'!$E$10="CWS",Q6111="Non-Lead", N6111="Non-Lead - Copper", S6111="Yes", O6111="Unknown")),
(AND('[1]PWS Information'!$E$10="CWS",Q6111="Unknown")),
(AND('[1]PWS Information'!$E$10="NTNC",Q6111="Unknown")))),"Tier 5",
"")))))</f>
        <v>Tier 5</v>
      </c>
      <c r="Z6111" s="71"/>
      <c r="AA6111" s="71"/>
    </row>
    <row r="6112" spans="1:27" ht="57.6" x14ac:dyDescent="0.3">
      <c r="A6112" s="1"/>
      <c r="B6112" s="70">
        <v>6872911</v>
      </c>
      <c r="C6112" s="60" t="s">
        <v>2060</v>
      </c>
      <c r="D6112" s="61" t="s">
        <v>2061</v>
      </c>
      <c r="E6112" s="61" t="s">
        <v>128</v>
      </c>
      <c r="F6112" s="61">
        <v>78640</v>
      </c>
      <c r="G6112" s="62" t="s">
        <v>2064</v>
      </c>
      <c r="H6112" s="63">
        <v>29.968615</v>
      </c>
      <c r="I6112" s="64">
        <v>-97.854206000000005</v>
      </c>
      <c r="J6112" s="65" t="s">
        <v>50</v>
      </c>
      <c r="K6112" s="66" t="s">
        <v>51</v>
      </c>
      <c r="L6112" s="62" t="s">
        <v>52</v>
      </c>
      <c r="M6112" s="69"/>
      <c r="N6112" s="65" t="s">
        <v>50</v>
      </c>
      <c r="O6112" s="66" t="s">
        <v>52</v>
      </c>
      <c r="P6112" s="69"/>
      <c r="Q6112" s="55" t="str">
        <f t="shared" si="95"/>
        <v>Non-Lead</v>
      </c>
      <c r="R6112" s="70" t="s">
        <v>51</v>
      </c>
      <c r="S6112" s="70" t="s">
        <v>51</v>
      </c>
      <c r="T6112" s="70"/>
      <c r="U6112" s="71" t="s">
        <v>284</v>
      </c>
      <c r="V6112" s="71" t="s">
        <v>51</v>
      </c>
      <c r="W6112" s="71" t="s">
        <v>51</v>
      </c>
      <c r="X6112" s="71" t="s">
        <v>51</v>
      </c>
      <c r="Y6112" s="72" t="str">
        <f>IF((OR((AND('[1]PWS Information'!$E$10="CWS",U6112="Single Family Residence",Q6112="Lead")),
(AND('[1]PWS Information'!$E$10="CWS",U6112="Multiple Family Residence",'[1]PWS Information'!$E$11="Yes",Q6112="Lead")),
(AND('[1]PWS Information'!$E$10="NTNC",Q6112="Lead")))),"Tier 1",
IF((OR((AND('[1]PWS Information'!$E$10="CWS",U6112="Multiple Family Residence",'[1]PWS Information'!$E$11="No",Q6112="Lead")),
(AND('[1]PWS Information'!$E$10="CWS",U6112="Other",Q6112="Lead")),
(AND('[1]PWS Information'!$E$10="CWS",U6112="Building",Q6112="Lead")))),"Tier 2",
IF((OR((AND('[1]PWS Information'!$E$10="CWS",U6112="Single Family Residence",Q6112="Galvanized Requiring Replacement")),
(AND('[1]PWS Information'!$E$10="CWS",U6112="Single Family Residence",Q6112="Galvanized Requiring Replacement",R6112="Yes")),
(AND('[1]PWS Information'!$E$10="NTNC",Q6112="Galvanized Requiring Replacement")),
(AND('[1]PWS Information'!$E$10="NTNC",U6112="Single Family Residence",R6112="Yes")))),"Tier 3",
IF((OR((AND('[1]PWS Information'!$E$10="CWS",U6112="Single Family Residence",S6112="Yes",Q6112="Non-Lead", J6112="Non-Lead - Copper",L6112="Before 1989")),
(AND('[1]PWS Information'!$E$10="CWS",U6112="Single Family Residence",S6112="Yes",Q6112="Non-Lead", N6112="Non-Lead - Copper",O6112="Before 1989")))),"Tier 4",
IF((OR((AND('[1]PWS Information'!$E$10="NTNC",Q6112="Non-Lead")),
(AND('[1]PWS Information'!$E$10="CWS",Q6112="Non-Lead",S6112="")),
(AND('[1]PWS Information'!$E$10="CWS",Q6112="Non-Lead",S6112="No")),
(AND('[1]PWS Information'!$E$10="CWS",Q6112="Non-Lead",S6112="Don't Know")),
(AND('[1]PWS Information'!$E$10="CWS",Q6112="Non-Lead", J6112="Non-Lead - Copper", S6112="Yes", L6112="Between 1989 and 2014")),
(AND('[1]PWS Information'!$E$10="CWS",Q6112="Non-Lead", J6112="Non-Lead - Copper", S6112="Yes", L6112="After 2014")),
(AND('[1]PWS Information'!$E$10="CWS",Q6112="Non-Lead", J6112="Non-Lead - Copper", S6112="Yes", L6112="Unknown")),
(AND('[1]PWS Information'!$E$10="CWS",Q6112="Non-Lead", N6112="Non-Lead - Copper", S6112="Yes", O6112="Between 1989 and 2014")),
(AND('[1]PWS Information'!$E$10="CWS",Q6112="Non-Lead", N6112="Non-Lead - Copper", S6112="Yes", O6112="After 2014")),
(AND('[1]PWS Information'!$E$10="CWS",Q6112="Non-Lead", N6112="Non-Lead - Copper", S6112="Yes", O6112="Unknown")),
(AND('[1]PWS Information'!$E$10="CWS",Q6112="Unknown")),
(AND('[1]PWS Information'!$E$10="NTNC",Q6112="Unknown")))),"Tier 5",
"")))))</f>
        <v>Tier 5</v>
      </c>
      <c r="Z6112" s="71"/>
      <c r="AA6112" s="71"/>
    </row>
    <row r="6113" spans="1:27" ht="57.6" x14ac:dyDescent="0.3">
      <c r="A6113" s="17"/>
      <c r="B6113" s="70">
        <v>6872911</v>
      </c>
      <c r="C6113" s="60" t="s">
        <v>2060</v>
      </c>
      <c r="D6113" s="61" t="s">
        <v>2061</v>
      </c>
      <c r="E6113" s="61" t="s">
        <v>128</v>
      </c>
      <c r="F6113" s="61">
        <v>78640</v>
      </c>
      <c r="G6113" s="62" t="s">
        <v>2064</v>
      </c>
      <c r="H6113" s="63">
        <v>29.968615</v>
      </c>
      <c r="I6113" s="64">
        <v>-97.854206000000005</v>
      </c>
      <c r="J6113" s="65" t="s">
        <v>50</v>
      </c>
      <c r="K6113" s="66" t="s">
        <v>51</v>
      </c>
      <c r="L6113" s="62" t="s">
        <v>52</v>
      </c>
      <c r="M6113" s="69"/>
      <c r="N6113" s="65" t="s">
        <v>50</v>
      </c>
      <c r="O6113" s="66" t="s">
        <v>52</v>
      </c>
      <c r="P6113" s="69"/>
      <c r="Q6113" s="55" t="str">
        <f t="shared" si="95"/>
        <v>Non-Lead</v>
      </c>
      <c r="R6113" s="70" t="s">
        <v>51</v>
      </c>
      <c r="S6113" s="70" t="s">
        <v>51</v>
      </c>
      <c r="T6113" s="70"/>
      <c r="U6113" s="71" t="s">
        <v>284</v>
      </c>
      <c r="V6113" s="71" t="s">
        <v>51</v>
      </c>
      <c r="W6113" s="71" t="s">
        <v>51</v>
      </c>
      <c r="X6113" s="71" t="s">
        <v>51</v>
      </c>
      <c r="Y6113" s="72" t="str">
        <f>IF((OR((AND('[1]PWS Information'!$E$10="CWS",U6113="Single Family Residence",Q6113="Lead")),
(AND('[1]PWS Information'!$E$10="CWS",U6113="Multiple Family Residence",'[1]PWS Information'!$E$11="Yes",Q6113="Lead")),
(AND('[1]PWS Information'!$E$10="NTNC",Q6113="Lead")))),"Tier 1",
IF((OR((AND('[1]PWS Information'!$E$10="CWS",U6113="Multiple Family Residence",'[1]PWS Information'!$E$11="No",Q6113="Lead")),
(AND('[1]PWS Information'!$E$10="CWS",U6113="Other",Q6113="Lead")),
(AND('[1]PWS Information'!$E$10="CWS",U6113="Building",Q6113="Lead")))),"Tier 2",
IF((OR((AND('[1]PWS Information'!$E$10="CWS",U6113="Single Family Residence",Q6113="Galvanized Requiring Replacement")),
(AND('[1]PWS Information'!$E$10="CWS",U6113="Single Family Residence",Q6113="Galvanized Requiring Replacement",R6113="Yes")),
(AND('[1]PWS Information'!$E$10="NTNC",Q6113="Galvanized Requiring Replacement")),
(AND('[1]PWS Information'!$E$10="NTNC",U6113="Single Family Residence",R6113="Yes")))),"Tier 3",
IF((OR((AND('[1]PWS Information'!$E$10="CWS",U6113="Single Family Residence",S6113="Yes",Q6113="Non-Lead", J6113="Non-Lead - Copper",L6113="Before 1989")),
(AND('[1]PWS Information'!$E$10="CWS",U6113="Single Family Residence",S6113="Yes",Q6113="Non-Lead", N6113="Non-Lead - Copper",O6113="Before 1989")))),"Tier 4",
IF((OR((AND('[1]PWS Information'!$E$10="NTNC",Q6113="Non-Lead")),
(AND('[1]PWS Information'!$E$10="CWS",Q6113="Non-Lead",S6113="")),
(AND('[1]PWS Information'!$E$10="CWS",Q6113="Non-Lead",S6113="No")),
(AND('[1]PWS Information'!$E$10="CWS",Q6113="Non-Lead",S6113="Don't Know")),
(AND('[1]PWS Information'!$E$10="CWS",Q6113="Non-Lead", J6113="Non-Lead - Copper", S6113="Yes", L6113="Between 1989 and 2014")),
(AND('[1]PWS Information'!$E$10="CWS",Q6113="Non-Lead", J6113="Non-Lead - Copper", S6113="Yes", L6113="After 2014")),
(AND('[1]PWS Information'!$E$10="CWS",Q6113="Non-Lead", J6113="Non-Lead - Copper", S6113="Yes", L6113="Unknown")),
(AND('[1]PWS Information'!$E$10="CWS",Q6113="Non-Lead", N6113="Non-Lead - Copper", S6113="Yes", O6113="Between 1989 and 2014")),
(AND('[1]PWS Information'!$E$10="CWS",Q6113="Non-Lead", N6113="Non-Lead - Copper", S6113="Yes", O6113="After 2014")),
(AND('[1]PWS Information'!$E$10="CWS",Q6113="Non-Lead", N6113="Non-Lead - Copper", S6113="Yes", O6113="Unknown")),
(AND('[1]PWS Information'!$E$10="CWS",Q6113="Unknown")),
(AND('[1]PWS Information'!$E$10="NTNC",Q6113="Unknown")))),"Tier 5",
"")))))</f>
        <v>Tier 5</v>
      </c>
      <c r="Z6113" s="71"/>
      <c r="AA6113" s="71"/>
    </row>
    <row r="6114" spans="1:27" ht="57.6" x14ac:dyDescent="0.3">
      <c r="A6114" s="1"/>
      <c r="B6114" s="70">
        <v>6872911</v>
      </c>
      <c r="C6114" s="60" t="s">
        <v>2060</v>
      </c>
      <c r="D6114" s="61" t="s">
        <v>2061</v>
      </c>
      <c r="E6114" s="61" t="s">
        <v>128</v>
      </c>
      <c r="F6114" s="61">
        <v>78640</v>
      </c>
      <c r="G6114" s="62" t="s">
        <v>2064</v>
      </c>
      <c r="H6114" s="63">
        <v>29.968615</v>
      </c>
      <c r="I6114" s="64">
        <v>-97.854206000000005</v>
      </c>
      <c r="J6114" s="65" t="s">
        <v>50</v>
      </c>
      <c r="K6114" s="66" t="s">
        <v>51</v>
      </c>
      <c r="L6114" s="62" t="s">
        <v>52</v>
      </c>
      <c r="M6114" s="69"/>
      <c r="N6114" s="65" t="s">
        <v>50</v>
      </c>
      <c r="O6114" s="66" t="s">
        <v>52</v>
      </c>
      <c r="P6114" s="69"/>
      <c r="Q6114" s="55" t="str">
        <f t="shared" si="95"/>
        <v>Non-Lead</v>
      </c>
      <c r="R6114" s="70" t="s">
        <v>51</v>
      </c>
      <c r="S6114" s="70" t="s">
        <v>51</v>
      </c>
      <c r="T6114" s="70"/>
      <c r="U6114" s="71" t="s">
        <v>284</v>
      </c>
      <c r="V6114" s="71" t="s">
        <v>51</v>
      </c>
      <c r="W6114" s="71" t="s">
        <v>51</v>
      </c>
      <c r="X6114" s="71" t="s">
        <v>51</v>
      </c>
      <c r="Y6114" s="72" t="str">
        <f>IF((OR((AND('[1]PWS Information'!$E$10="CWS",U6114="Single Family Residence",Q6114="Lead")),
(AND('[1]PWS Information'!$E$10="CWS",U6114="Multiple Family Residence",'[1]PWS Information'!$E$11="Yes",Q6114="Lead")),
(AND('[1]PWS Information'!$E$10="NTNC",Q6114="Lead")))),"Tier 1",
IF((OR((AND('[1]PWS Information'!$E$10="CWS",U6114="Multiple Family Residence",'[1]PWS Information'!$E$11="No",Q6114="Lead")),
(AND('[1]PWS Information'!$E$10="CWS",U6114="Other",Q6114="Lead")),
(AND('[1]PWS Information'!$E$10="CWS",U6114="Building",Q6114="Lead")))),"Tier 2",
IF((OR((AND('[1]PWS Information'!$E$10="CWS",U6114="Single Family Residence",Q6114="Galvanized Requiring Replacement")),
(AND('[1]PWS Information'!$E$10="CWS",U6114="Single Family Residence",Q6114="Galvanized Requiring Replacement",R6114="Yes")),
(AND('[1]PWS Information'!$E$10="NTNC",Q6114="Galvanized Requiring Replacement")),
(AND('[1]PWS Information'!$E$10="NTNC",U6114="Single Family Residence",R6114="Yes")))),"Tier 3",
IF((OR((AND('[1]PWS Information'!$E$10="CWS",U6114="Single Family Residence",S6114="Yes",Q6114="Non-Lead", J6114="Non-Lead - Copper",L6114="Before 1989")),
(AND('[1]PWS Information'!$E$10="CWS",U6114="Single Family Residence",S6114="Yes",Q6114="Non-Lead", N6114="Non-Lead - Copper",O6114="Before 1989")))),"Tier 4",
IF((OR((AND('[1]PWS Information'!$E$10="NTNC",Q6114="Non-Lead")),
(AND('[1]PWS Information'!$E$10="CWS",Q6114="Non-Lead",S6114="")),
(AND('[1]PWS Information'!$E$10="CWS",Q6114="Non-Lead",S6114="No")),
(AND('[1]PWS Information'!$E$10="CWS",Q6114="Non-Lead",S6114="Don't Know")),
(AND('[1]PWS Information'!$E$10="CWS",Q6114="Non-Lead", J6114="Non-Lead - Copper", S6114="Yes", L6114="Between 1989 and 2014")),
(AND('[1]PWS Information'!$E$10="CWS",Q6114="Non-Lead", J6114="Non-Lead - Copper", S6114="Yes", L6114="After 2014")),
(AND('[1]PWS Information'!$E$10="CWS",Q6114="Non-Lead", J6114="Non-Lead - Copper", S6114="Yes", L6114="Unknown")),
(AND('[1]PWS Information'!$E$10="CWS",Q6114="Non-Lead", N6114="Non-Lead - Copper", S6114="Yes", O6114="Between 1989 and 2014")),
(AND('[1]PWS Information'!$E$10="CWS",Q6114="Non-Lead", N6114="Non-Lead - Copper", S6114="Yes", O6114="After 2014")),
(AND('[1]PWS Information'!$E$10="CWS",Q6114="Non-Lead", N6114="Non-Lead - Copper", S6114="Yes", O6114="Unknown")),
(AND('[1]PWS Information'!$E$10="CWS",Q6114="Unknown")),
(AND('[1]PWS Information'!$E$10="NTNC",Q6114="Unknown")))),"Tier 5",
"")))))</f>
        <v>Tier 5</v>
      </c>
      <c r="Z6114" s="71"/>
      <c r="AA6114" s="71"/>
    </row>
    <row r="6115" spans="1:27" ht="57.6" x14ac:dyDescent="0.3">
      <c r="A6115" s="1"/>
      <c r="B6115" s="70">
        <v>6872911</v>
      </c>
      <c r="C6115" s="60" t="s">
        <v>2060</v>
      </c>
      <c r="D6115" s="61" t="s">
        <v>2061</v>
      </c>
      <c r="E6115" s="61" t="s">
        <v>128</v>
      </c>
      <c r="F6115" s="61">
        <v>78640</v>
      </c>
      <c r="G6115" s="62" t="s">
        <v>2064</v>
      </c>
      <c r="H6115" s="63">
        <v>29.968615</v>
      </c>
      <c r="I6115" s="64">
        <v>-97.854206000000005</v>
      </c>
      <c r="J6115" s="65" t="s">
        <v>50</v>
      </c>
      <c r="K6115" s="66" t="s">
        <v>51</v>
      </c>
      <c r="L6115" s="62" t="s">
        <v>52</v>
      </c>
      <c r="M6115" s="69"/>
      <c r="N6115" s="65" t="s">
        <v>50</v>
      </c>
      <c r="O6115" s="66" t="s">
        <v>52</v>
      </c>
      <c r="P6115" s="69"/>
      <c r="Q6115" s="55" t="str">
        <f t="shared" si="95"/>
        <v>Non-Lead</v>
      </c>
      <c r="R6115" s="70" t="s">
        <v>51</v>
      </c>
      <c r="S6115" s="70" t="s">
        <v>51</v>
      </c>
      <c r="T6115" s="70"/>
      <c r="U6115" s="71" t="s">
        <v>284</v>
      </c>
      <c r="V6115" s="71" t="s">
        <v>51</v>
      </c>
      <c r="W6115" s="71" t="s">
        <v>51</v>
      </c>
      <c r="X6115" s="71" t="s">
        <v>51</v>
      </c>
      <c r="Y6115" s="72" t="str">
        <f>IF((OR((AND('[1]PWS Information'!$E$10="CWS",U6115="Single Family Residence",Q6115="Lead")),
(AND('[1]PWS Information'!$E$10="CWS",U6115="Multiple Family Residence",'[1]PWS Information'!$E$11="Yes",Q6115="Lead")),
(AND('[1]PWS Information'!$E$10="NTNC",Q6115="Lead")))),"Tier 1",
IF((OR((AND('[1]PWS Information'!$E$10="CWS",U6115="Multiple Family Residence",'[1]PWS Information'!$E$11="No",Q6115="Lead")),
(AND('[1]PWS Information'!$E$10="CWS",U6115="Other",Q6115="Lead")),
(AND('[1]PWS Information'!$E$10="CWS",U6115="Building",Q6115="Lead")))),"Tier 2",
IF((OR((AND('[1]PWS Information'!$E$10="CWS",U6115="Single Family Residence",Q6115="Galvanized Requiring Replacement")),
(AND('[1]PWS Information'!$E$10="CWS",U6115="Single Family Residence",Q6115="Galvanized Requiring Replacement",R6115="Yes")),
(AND('[1]PWS Information'!$E$10="NTNC",Q6115="Galvanized Requiring Replacement")),
(AND('[1]PWS Information'!$E$10="NTNC",U6115="Single Family Residence",R6115="Yes")))),"Tier 3",
IF((OR((AND('[1]PWS Information'!$E$10="CWS",U6115="Single Family Residence",S6115="Yes",Q6115="Non-Lead", J6115="Non-Lead - Copper",L6115="Before 1989")),
(AND('[1]PWS Information'!$E$10="CWS",U6115="Single Family Residence",S6115="Yes",Q6115="Non-Lead", N6115="Non-Lead - Copper",O6115="Before 1989")))),"Tier 4",
IF((OR((AND('[1]PWS Information'!$E$10="NTNC",Q6115="Non-Lead")),
(AND('[1]PWS Information'!$E$10="CWS",Q6115="Non-Lead",S6115="")),
(AND('[1]PWS Information'!$E$10="CWS",Q6115="Non-Lead",S6115="No")),
(AND('[1]PWS Information'!$E$10="CWS",Q6115="Non-Lead",S6115="Don't Know")),
(AND('[1]PWS Information'!$E$10="CWS",Q6115="Non-Lead", J6115="Non-Lead - Copper", S6115="Yes", L6115="Between 1989 and 2014")),
(AND('[1]PWS Information'!$E$10="CWS",Q6115="Non-Lead", J6115="Non-Lead - Copper", S6115="Yes", L6115="After 2014")),
(AND('[1]PWS Information'!$E$10="CWS",Q6115="Non-Lead", J6115="Non-Lead - Copper", S6115="Yes", L6115="Unknown")),
(AND('[1]PWS Information'!$E$10="CWS",Q6115="Non-Lead", N6115="Non-Lead - Copper", S6115="Yes", O6115="Between 1989 and 2014")),
(AND('[1]PWS Information'!$E$10="CWS",Q6115="Non-Lead", N6115="Non-Lead - Copper", S6115="Yes", O6115="After 2014")),
(AND('[1]PWS Information'!$E$10="CWS",Q6115="Non-Lead", N6115="Non-Lead - Copper", S6115="Yes", O6115="Unknown")),
(AND('[1]PWS Information'!$E$10="CWS",Q6115="Unknown")),
(AND('[1]PWS Information'!$E$10="NTNC",Q6115="Unknown")))),"Tier 5",
"")))))</f>
        <v>Tier 5</v>
      </c>
      <c r="Z6115" s="71"/>
      <c r="AA6115" s="71"/>
    </row>
    <row r="6116" spans="1:27" ht="57.6" x14ac:dyDescent="0.3">
      <c r="A6116" s="1"/>
      <c r="B6116" s="70">
        <v>6872911</v>
      </c>
      <c r="C6116" s="60" t="s">
        <v>2060</v>
      </c>
      <c r="D6116" s="61" t="s">
        <v>2061</v>
      </c>
      <c r="E6116" s="61" t="s">
        <v>128</v>
      </c>
      <c r="F6116" s="61">
        <v>78640</v>
      </c>
      <c r="G6116" s="62" t="s">
        <v>2064</v>
      </c>
      <c r="H6116" s="63">
        <v>29.968615</v>
      </c>
      <c r="I6116" s="64">
        <v>-97.854206000000005</v>
      </c>
      <c r="J6116" s="65" t="s">
        <v>50</v>
      </c>
      <c r="K6116" s="66" t="s">
        <v>51</v>
      </c>
      <c r="L6116" s="62" t="s">
        <v>52</v>
      </c>
      <c r="M6116" s="69"/>
      <c r="N6116" s="65" t="s">
        <v>50</v>
      </c>
      <c r="O6116" s="66" t="s">
        <v>52</v>
      </c>
      <c r="P6116" s="69"/>
      <c r="Q6116" s="55" t="str">
        <f t="shared" si="95"/>
        <v>Non-Lead</v>
      </c>
      <c r="R6116" s="70" t="s">
        <v>51</v>
      </c>
      <c r="S6116" s="70" t="s">
        <v>51</v>
      </c>
      <c r="T6116" s="70"/>
      <c r="U6116" s="71" t="s">
        <v>284</v>
      </c>
      <c r="V6116" s="71" t="s">
        <v>51</v>
      </c>
      <c r="W6116" s="71" t="s">
        <v>51</v>
      </c>
      <c r="X6116" s="71" t="s">
        <v>51</v>
      </c>
      <c r="Y6116" s="72" t="str">
        <f>IF((OR((AND('[1]PWS Information'!$E$10="CWS",U6116="Single Family Residence",Q6116="Lead")),
(AND('[1]PWS Information'!$E$10="CWS",U6116="Multiple Family Residence",'[1]PWS Information'!$E$11="Yes",Q6116="Lead")),
(AND('[1]PWS Information'!$E$10="NTNC",Q6116="Lead")))),"Tier 1",
IF((OR((AND('[1]PWS Information'!$E$10="CWS",U6116="Multiple Family Residence",'[1]PWS Information'!$E$11="No",Q6116="Lead")),
(AND('[1]PWS Information'!$E$10="CWS",U6116="Other",Q6116="Lead")),
(AND('[1]PWS Information'!$E$10="CWS",U6116="Building",Q6116="Lead")))),"Tier 2",
IF((OR((AND('[1]PWS Information'!$E$10="CWS",U6116="Single Family Residence",Q6116="Galvanized Requiring Replacement")),
(AND('[1]PWS Information'!$E$10="CWS",U6116="Single Family Residence",Q6116="Galvanized Requiring Replacement",R6116="Yes")),
(AND('[1]PWS Information'!$E$10="NTNC",Q6116="Galvanized Requiring Replacement")),
(AND('[1]PWS Information'!$E$10="NTNC",U6116="Single Family Residence",R6116="Yes")))),"Tier 3",
IF((OR((AND('[1]PWS Information'!$E$10="CWS",U6116="Single Family Residence",S6116="Yes",Q6116="Non-Lead", J6116="Non-Lead - Copper",L6116="Before 1989")),
(AND('[1]PWS Information'!$E$10="CWS",U6116="Single Family Residence",S6116="Yes",Q6116="Non-Lead", N6116="Non-Lead - Copper",O6116="Before 1989")))),"Tier 4",
IF((OR((AND('[1]PWS Information'!$E$10="NTNC",Q6116="Non-Lead")),
(AND('[1]PWS Information'!$E$10="CWS",Q6116="Non-Lead",S6116="")),
(AND('[1]PWS Information'!$E$10="CWS",Q6116="Non-Lead",S6116="No")),
(AND('[1]PWS Information'!$E$10="CWS",Q6116="Non-Lead",S6116="Don't Know")),
(AND('[1]PWS Information'!$E$10="CWS",Q6116="Non-Lead", J6116="Non-Lead - Copper", S6116="Yes", L6116="Between 1989 and 2014")),
(AND('[1]PWS Information'!$E$10="CWS",Q6116="Non-Lead", J6116="Non-Lead - Copper", S6116="Yes", L6116="After 2014")),
(AND('[1]PWS Information'!$E$10="CWS",Q6116="Non-Lead", J6116="Non-Lead - Copper", S6116="Yes", L6116="Unknown")),
(AND('[1]PWS Information'!$E$10="CWS",Q6116="Non-Lead", N6116="Non-Lead - Copper", S6116="Yes", O6116="Between 1989 and 2014")),
(AND('[1]PWS Information'!$E$10="CWS",Q6116="Non-Lead", N6116="Non-Lead - Copper", S6116="Yes", O6116="After 2014")),
(AND('[1]PWS Information'!$E$10="CWS",Q6116="Non-Lead", N6116="Non-Lead - Copper", S6116="Yes", O6116="Unknown")),
(AND('[1]PWS Information'!$E$10="CWS",Q6116="Unknown")),
(AND('[1]PWS Information'!$E$10="NTNC",Q6116="Unknown")))),"Tier 5",
"")))))</f>
        <v>Tier 5</v>
      </c>
      <c r="Z6116" s="71"/>
      <c r="AA6116" s="71"/>
    </row>
    <row r="6117" spans="1:27" ht="57.6" x14ac:dyDescent="0.3">
      <c r="A6117" s="17"/>
      <c r="B6117" s="70">
        <v>6872911</v>
      </c>
      <c r="C6117" s="60" t="s">
        <v>2060</v>
      </c>
      <c r="D6117" s="61" t="s">
        <v>2061</v>
      </c>
      <c r="E6117" s="61" t="s">
        <v>128</v>
      </c>
      <c r="F6117" s="61">
        <v>78640</v>
      </c>
      <c r="G6117" s="62" t="s">
        <v>2064</v>
      </c>
      <c r="H6117" s="63">
        <v>29.968615</v>
      </c>
      <c r="I6117" s="64">
        <v>-97.854206000000005</v>
      </c>
      <c r="J6117" s="65" t="s">
        <v>50</v>
      </c>
      <c r="K6117" s="66" t="s">
        <v>51</v>
      </c>
      <c r="L6117" s="62" t="s">
        <v>52</v>
      </c>
      <c r="M6117" s="69"/>
      <c r="N6117" s="65" t="s">
        <v>50</v>
      </c>
      <c r="O6117" s="66" t="s">
        <v>52</v>
      </c>
      <c r="P6117" s="69"/>
      <c r="Q6117" s="55" t="str">
        <f t="shared" si="95"/>
        <v>Non-Lead</v>
      </c>
      <c r="R6117" s="70" t="s">
        <v>51</v>
      </c>
      <c r="S6117" s="70" t="s">
        <v>51</v>
      </c>
      <c r="T6117" s="70"/>
      <c r="U6117" s="71" t="s">
        <v>284</v>
      </c>
      <c r="V6117" s="71" t="s">
        <v>51</v>
      </c>
      <c r="W6117" s="71" t="s">
        <v>51</v>
      </c>
      <c r="X6117" s="71" t="s">
        <v>51</v>
      </c>
      <c r="Y6117" s="72" t="str">
        <f>IF((OR((AND('[1]PWS Information'!$E$10="CWS",U6117="Single Family Residence",Q6117="Lead")),
(AND('[1]PWS Information'!$E$10="CWS",U6117="Multiple Family Residence",'[1]PWS Information'!$E$11="Yes",Q6117="Lead")),
(AND('[1]PWS Information'!$E$10="NTNC",Q6117="Lead")))),"Tier 1",
IF((OR((AND('[1]PWS Information'!$E$10="CWS",U6117="Multiple Family Residence",'[1]PWS Information'!$E$11="No",Q6117="Lead")),
(AND('[1]PWS Information'!$E$10="CWS",U6117="Other",Q6117="Lead")),
(AND('[1]PWS Information'!$E$10="CWS",U6117="Building",Q6117="Lead")))),"Tier 2",
IF((OR((AND('[1]PWS Information'!$E$10="CWS",U6117="Single Family Residence",Q6117="Galvanized Requiring Replacement")),
(AND('[1]PWS Information'!$E$10="CWS",U6117="Single Family Residence",Q6117="Galvanized Requiring Replacement",R6117="Yes")),
(AND('[1]PWS Information'!$E$10="NTNC",Q6117="Galvanized Requiring Replacement")),
(AND('[1]PWS Information'!$E$10="NTNC",U6117="Single Family Residence",R6117="Yes")))),"Tier 3",
IF((OR((AND('[1]PWS Information'!$E$10="CWS",U6117="Single Family Residence",S6117="Yes",Q6117="Non-Lead", J6117="Non-Lead - Copper",L6117="Before 1989")),
(AND('[1]PWS Information'!$E$10="CWS",U6117="Single Family Residence",S6117="Yes",Q6117="Non-Lead", N6117="Non-Lead - Copper",O6117="Before 1989")))),"Tier 4",
IF((OR((AND('[1]PWS Information'!$E$10="NTNC",Q6117="Non-Lead")),
(AND('[1]PWS Information'!$E$10="CWS",Q6117="Non-Lead",S6117="")),
(AND('[1]PWS Information'!$E$10="CWS",Q6117="Non-Lead",S6117="No")),
(AND('[1]PWS Information'!$E$10="CWS",Q6117="Non-Lead",S6117="Don't Know")),
(AND('[1]PWS Information'!$E$10="CWS",Q6117="Non-Lead", J6117="Non-Lead - Copper", S6117="Yes", L6117="Between 1989 and 2014")),
(AND('[1]PWS Information'!$E$10="CWS",Q6117="Non-Lead", J6117="Non-Lead - Copper", S6117="Yes", L6117="After 2014")),
(AND('[1]PWS Information'!$E$10="CWS",Q6117="Non-Lead", J6117="Non-Lead - Copper", S6117="Yes", L6117="Unknown")),
(AND('[1]PWS Information'!$E$10="CWS",Q6117="Non-Lead", N6117="Non-Lead - Copper", S6117="Yes", O6117="Between 1989 and 2014")),
(AND('[1]PWS Information'!$E$10="CWS",Q6117="Non-Lead", N6117="Non-Lead - Copper", S6117="Yes", O6117="After 2014")),
(AND('[1]PWS Information'!$E$10="CWS",Q6117="Non-Lead", N6117="Non-Lead - Copper", S6117="Yes", O6117="Unknown")),
(AND('[1]PWS Information'!$E$10="CWS",Q6117="Unknown")),
(AND('[1]PWS Information'!$E$10="NTNC",Q6117="Unknown")))),"Tier 5",
"")))))</f>
        <v>Tier 5</v>
      </c>
      <c r="Z6117" s="71"/>
      <c r="AA6117" s="71"/>
    </row>
    <row r="6118" spans="1:27" ht="57.6" x14ac:dyDescent="0.3">
      <c r="A6118" s="1"/>
      <c r="B6118" s="70">
        <v>6872911</v>
      </c>
      <c r="C6118" s="60" t="s">
        <v>2060</v>
      </c>
      <c r="D6118" s="61" t="s">
        <v>2061</v>
      </c>
      <c r="E6118" s="61" t="s">
        <v>128</v>
      </c>
      <c r="F6118" s="61">
        <v>78640</v>
      </c>
      <c r="G6118" s="62" t="s">
        <v>2064</v>
      </c>
      <c r="H6118" s="63">
        <v>29.968615</v>
      </c>
      <c r="I6118" s="64">
        <v>-97.854206000000005</v>
      </c>
      <c r="J6118" s="65" t="s">
        <v>50</v>
      </c>
      <c r="K6118" s="66" t="s">
        <v>51</v>
      </c>
      <c r="L6118" s="62" t="s">
        <v>52</v>
      </c>
      <c r="M6118" s="69"/>
      <c r="N6118" s="65" t="s">
        <v>50</v>
      </c>
      <c r="O6118" s="66" t="s">
        <v>52</v>
      </c>
      <c r="P6118" s="69"/>
      <c r="Q6118" s="55" t="str">
        <f t="shared" si="95"/>
        <v>Non-Lead</v>
      </c>
      <c r="R6118" s="70" t="s">
        <v>51</v>
      </c>
      <c r="S6118" s="70" t="s">
        <v>51</v>
      </c>
      <c r="T6118" s="70"/>
      <c r="U6118" s="71" t="s">
        <v>284</v>
      </c>
      <c r="V6118" s="71" t="s">
        <v>51</v>
      </c>
      <c r="W6118" s="71" t="s">
        <v>51</v>
      </c>
      <c r="X6118" s="71" t="s">
        <v>51</v>
      </c>
      <c r="Y6118" s="72" t="str">
        <f>IF((OR((AND('[1]PWS Information'!$E$10="CWS",U6118="Single Family Residence",Q6118="Lead")),
(AND('[1]PWS Information'!$E$10="CWS",U6118="Multiple Family Residence",'[1]PWS Information'!$E$11="Yes",Q6118="Lead")),
(AND('[1]PWS Information'!$E$10="NTNC",Q6118="Lead")))),"Tier 1",
IF((OR((AND('[1]PWS Information'!$E$10="CWS",U6118="Multiple Family Residence",'[1]PWS Information'!$E$11="No",Q6118="Lead")),
(AND('[1]PWS Information'!$E$10="CWS",U6118="Other",Q6118="Lead")),
(AND('[1]PWS Information'!$E$10="CWS",U6118="Building",Q6118="Lead")))),"Tier 2",
IF((OR((AND('[1]PWS Information'!$E$10="CWS",U6118="Single Family Residence",Q6118="Galvanized Requiring Replacement")),
(AND('[1]PWS Information'!$E$10="CWS",U6118="Single Family Residence",Q6118="Galvanized Requiring Replacement",R6118="Yes")),
(AND('[1]PWS Information'!$E$10="NTNC",Q6118="Galvanized Requiring Replacement")),
(AND('[1]PWS Information'!$E$10="NTNC",U6118="Single Family Residence",R6118="Yes")))),"Tier 3",
IF((OR((AND('[1]PWS Information'!$E$10="CWS",U6118="Single Family Residence",S6118="Yes",Q6118="Non-Lead", J6118="Non-Lead - Copper",L6118="Before 1989")),
(AND('[1]PWS Information'!$E$10="CWS",U6118="Single Family Residence",S6118="Yes",Q6118="Non-Lead", N6118="Non-Lead - Copper",O6118="Before 1989")))),"Tier 4",
IF((OR((AND('[1]PWS Information'!$E$10="NTNC",Q6118="Non-Lead")),
(AND('[1]PWS Information'!$E$10="CWS",Q6118="Non-Lead",S6118="")),
(AND('[1]PWS Information'!$E$10="CWS",Q6118="Non-Lead",S6118="No")),
(AND('[1]PWS Information'!$E$10="CWS",Q6118="Non-Lead",S6118="Don't Know")),
(AND('[1]PWS Information'!$E$10="CWS",Q6118="Non-Lead", J6118="Non-Lead - Copper", S6118="Yes", L6118="Between 1989 and 2014")),
(AND('[1]PWS Information'!$E$10="CWS",Q6118="Non-Lead", J6118="Non-Lead - Copper", S6118="Yes", L6118="After 2014")),
(AND('[1]PWS Information'!$E$10="CWS",Q6118="Non-Lead", J6118="Non-Lead - Copper", S6118="Yes", L6118="Unknown")),
(AND('[1]PWS Information'!$E$10="CWS",Q6118="Non-Lead", N6118="Non-Lead - Copper", S6118="Yes", O6118="Between 1989 and 2014")),
(AND('[1]PWS Information'!$E$10="CWS",Q6118="Non-Lead", N6118="Non-Lead - Copper", S6118="Yes", O6118="After 2014")),
(AND('[1]PWS Information'!$E$10="CWS",Q6118="Non-Lead", N6118="Non-Lead - Copper", S6118="Yes", O6118="Unknown")),
(AND('[1]PWS Information'!$E$10="CWS",Q6118="Unknown")),
(AND('[1]PWS Information'!$E$10="NTNC",Q6118="Unknown")))),"Tier 5",
"")))))</f>
        <v>Tier 5</v>
      </c>
      <c r="Z6118" s="71"/>
      <c r="AA6118" s="71"/>
    </row>
    <row r="6119" spans="1:27" ht="57.6" x14ac:dyDescent="0.3">
      <c r="A6119" s="1"/>
      <c r="B6119" s="70">
        <v>6872911</v>
      </c>
      <c r="C6119" s="60" t="s">
        <v>2060</v>
      </c>
      <c r="D6119" s="61" t="s">
        <v>2061</v>
      </c>
      <c r="E6119" s="61" t="s">
        <v>128</v>
      </c>
      <c r="F6119" s="61">
        <v>78640</v>
      </c>
      <c r="G6119" s="62" t="s">
        <v>2064</v>
      </c>
      <c r="H6119" s="63">
        <v>29.968615</v>
      </c>
      <c r="I6119" s="64">
        <v>-97.854206000000005</v>
      </c>
      <c r="J6119" s="65" t="s">
        <v>50</v>
      </c>
      <c r="K6119" s="66" t="s">
        <v>51</v>
      </c>
      <c r="L6119" s="62" t="s">
        <v>52</v>
      </c>
      <c r="M6119" s="69"/>
      <c r="N6119" s="65" t="s">
        <v>50</v>
      </c>
      <c r="O6119" s="66" t="s">
        <v>52</v>
      </c>
      <c r="P6119" s="69"/>
      <c r="Q6119" s="55" t="str">
        <f t="shared" si="95"/>
        <v>Non-Lead</v>
      </c>
      <c r="R6119" s="70" t="s">
        <v>51</v>
      </c>
      <c r="S6119" s="70" t="s">
        <v>51</v>
      </c>
      <c r="T6119" s="70"/>
      <c r="U6119" s="71" t="s">
        <v>284</v>
      </c>
      <c r="V6119" s="71" t="s">
        <v>51</v>
      </c>
      <c r="W6119" s="71" t="s">
        <v>51</v>
      </c>
      <c r="X6119" s="71" t="s">
        <v>51</v>
      </c>
      <c r="Y6119" s="72" t="str">
        <f>IF((OR((AND('[1]PWS Information'!$E$10="CWS",U6119="Single Family Residence",Q6119="Lead")),
(AND('[1]PWS Information'!$E$10="CWS",U6119="Multiple Family Residence",'[1]PWS Information'!$E$11="Yes",Q6119="Lead")),
(AND('[1]PWS Information'!$E$10="NTNC",Q6119="Lead")))),"Tier 1",
IF((OR((AND('[1]PWS Information'!$E$10="CWS",U6119="Multiple Family Residence",'[1]PWS Information'!$E$11="No",Q6119="Lead")),
(AND('[1]PWS Information'!$E$10="CWS",U6119="Other",Q6119="Lead")),
(AND('[1]PWS Information'!$E$10="CWS",U6119="Building",Q6119="Lead")))),"Tier 2",
IF((OR((AND('[1]PWS Information'!$E$10="CWS",U6119="Single Family Residence",Q6119="Galvanized Requiring Replacement")),
(AND('[1]PWS Information'!$E$10="CWS",U6119="Single Family Residence",Q6119="Galvanized Requiring Replacement",R6119="Yes")),
(AND('[1]PWS Information'!$E$10="NTNC",Q6119="Galvanized Requiring Replacement")),
(AND('[1]PWS Information'!$E$10="NTNC",U6119="Single Family Residence",R6119="Yes")))),"Tier 3",
IF((OR((AND('[1]PWS Information'!$E$10="CWS",U6119="Single Family Residence",S6119="Yes",Q6119="Non-Lead", J6119="Non-Lead - Copper",L6119="Before 1989")),
(AND('[1]PWS Information'!$E$10="CWS",U6119="Single Family Residence",S6119="Yes",Q6119="Non-Lead", N6119="Non-Lead - Copper",O6119="Before 1989")))),"Tier 4",
IF((OR((AND('[1]PWS Information'!$E$10="NTNC",Q6119="Non-Lead")),
(AND('[1]PWS Information'!$E$10="CWS",Q6119="Non-Lead",S6119="")),
(AND('[1]PWS Information'!$E$10="CWS",Q6119="Non-Lead",S6119="No")),
(AND('[1]PWS Information'!$E$10="CWS",Q6119="Non-Lead",S6119="Don't Know")),
(AND('[1]PWS Information'!$E$10="CWS",Q6119="Non-Lead", J6119="Non-Lead - Copper", S6119="Yes", L6119="Between 1989 and 2014")),
(AND('[1]PWS Information'!$E$10="CWS",Q6119="Non-Lead", J6119="Non-Lead - Copper", S6119="Yes", L6119="After 2014")),
(AND('[1]PWS Information'!$E$10="CWS",Q6119="Non-Lead", J6119="Non-Lead - Copper", S6119="Yes", L6119="Unknown")),
(AND('[1]PWS Information'!$E$10="CWS",Q6119="Non-Lead", N6119="Non-Lead - Copper", S6119="Yes", O6119="Between 1989 and 2014")),
(AND('[1]PWS Information'!$E$10="CWS",Q6119="Non-Lead", N6119="Non-Lead - Copper", S6119="Yes", O6119="After 2014")),
(AND('[1]PWS Information'!$E$10="CWS",Q6119="Non-Lead", N6119="Non-Lead - Copper", S6119="Yes", O6119="Unknown")),
(AND('[1]PWS Information'!$E$10="CWS",Q6119="Unknown")),
(AND('[1]PWS Information'!$E$10="NTNC",Q6119="Unknown")))),"Tier 5",
"")))))</f>
        <v>Tier 5</v>
      </c>
      <c r="Z6119" s="71"/>
      <c r="AA6119" s="71"/>
    </row>
    <row r="6120" spans="1:27" ht="57.6" x14ac:dyDescent="0.3">
      <c r="A6120" s="1"/>
      <c r="B6120" s="70">
        <v>6872911</v>
      </c>
      <c r="C6120" s="60" t="s">
        <v>2060</v>
      </c>
      <c r="D6120" s="61" t="s">
        <v>2061</v>
      </c>
      <c r="E6120" s="61" t="s">
        <v>128</v>
      </c>
      <c r="F6120" s="61">
        <v>78640</v>
      </c>
      <c r="G6120" s="62" t="s">
        <v>2064</v>
      </c>
      <c r="H6120" s="63">
        <v>29.968615</v>
      </c>
      <c r="I6120" s="64">
        <v>-97.854206000000005</v>
      </c>
      <c r="J6120" s="65" t="s">
        <v>50</v>
      </c>
      <c r="K6120" s="66" t="s">
        <v>51</v>
      </c>
      <c r="L6120" s="62" t="s">
        <v>52</v>
      </c>
      <c r="M6120" s="69"/>
      <c r="N6120" s="65" t="s">
        <v>50</v>
      </c>
      <c r="O6120" s="66" t="s">
        <v>52</v>
      </c>
      <c r="P6120" s="69"/>
      <c r="Q6120" s="55" t="str">
        <f t="shared" si="95"/>
        <v>Non-Lead</v>
      </c>
      <c r="R6120" s="70" t="s">
        <v>51</v>
      </c>
      <c r="S6120" s="70" t="s">
        <v>51</v>
      </c>
      <c r="T6120" s="70"/>
      <c r="U6120" s="71" t="s">
        <v>284</v>
      </c>
      <c r="V6120" s="71" t="s">
        <v>51</v>
      </c>
      <c r="W6120" s="71" t="s">
        <v>51</v>
      </c>
      <c r="X6120" s="71" t="s">
        <v>51</v>
      </c>
      <c r="Y6120" s="72" t="str">
        <f>IF((OR((AND('[1]PWS Information'!$E$10="CWS",U6120="Single Family Residence",Q6120="Lead")),
(AND('[1]PWS Information'!$E$10="CWS",U6120="Multiple Family Residence",'[1]PWS Information'!$E$11="Yes",Q6120="Lead")),
(AND('[1]PWS Information'!$E$10="NTNC",Q6120="Lead")))),"Tier 1",
IF((OR((AND('[1]PWS Information'!$E$10="CWS",U6120="Multiple Family Residence",'[1]PWS Information'!$E$11="No",Q6120="Lead")),
(AND('[1]PWS Information'!$E$10="CWS",U6120="Other",Q6120="Lead")),
(AND('[1]PWS Information'!$E$10="CWS",U6120="Building",Q6120="Lead")))),"Tier 2",
IF((OR((AND('[1]PWS Information'!$E$10="CWS",U6120="Single Family Residence",Q6120="Galvanized Requiring Replacement")),
(AND('[1]PWS Information'!$E$10="CWS",U6120="Single Family Residence",Q6120="Galvanized Requiring Replacement",R6120="Yes")),
(AND('[1]PWS Information'!$E$10="NTNC",Q6120="Galvanized Requiring Replacement")),
(AND('[1]PWS Information'!$E$10="NTNC",U6120="Single Family Residence",R6120="Yes")))),"Tier 3",
IF((OR((AND('[1]PWS Information'!$E$10="CWS",U6120="Single Family Residence",S6120="Yes",Q6120="Non-Lead", J6120="Non-Lead - Copper",L6120="Before 1989")),
(AND('[1]PWS Information'!$E$10="CWS",U6120="Single Family Residence",S6120="Yes",Q6120="Non-Lead", N6120="Non-Lead - Copper",O6120="Before 1989")))),"Tier 4",
IF((OR((AND('[1]PWS Information'!$E$10="NTNC",Q6120="Non-Lead")),
(AND('[1]PWS Information'!$E$10="CWS",Q6120="Non-Lead",S6120="")),
(AND('[1]PWS Information'!$E$10="CWS",Q6120="Non-Lead",S6120="No")),
(AND('[1]PWS Information'!$E$10="CWS",Q6120="Non-Lead",S6120="Don't Know")),
(AND('[1]PWS Information'!$E$10="CWS",Q6120="Non-Lead", J6120="Non-Lead - Copper", S6120="Yes", L6120="Between 1989 and 2014")),
(AND('[1]PWS Information'!$E$10="CWS",Q6120="Non-Lead", J6120="Non-Lead - Copper", S6120="Yes", L6120="After 2014")),
(AND('[1]PWS Information'!$E$10="CWS",Q6120="Non-Lead", J6120="Non-Lead - Copper", S6120="Yes", L6120="Unknown")),
(AND('[1]PWS Information'!$E$10="CWS",Q6120="Non-Lead", N6120="Non-Lead - Copper", S6120="Yes", O6120="Between 1989 and 2014")),
(AND('[1]PWS Information'!$E$10="CWS",Q6120="Non-Lead", N6120="Non-Lead - Copper", S6120="Yes", O6120="After 2014")),
(AND('[1]PWS Information'!$E$10="CWS",Q6120="Non-Lead", N6120="Non-Lead - Copper", S6120="Yes", O6120="Unknown")),
(AND('[1]PWS Information'!$E$10="CWS",Q6120="Unknown")),
(AND('[1]PWS Information'!$E$10="NTNC",Q6120="Unknown")))),"Tier 5",
"")))))</f>
        <v>Tier 5</v>
      </c>
      <c r="Z6120" s="71"/>
      <c r="AA6120" s="71"/>
    </row>
    <row r="6121" spans="1:27" ht="57.6" x14ac:dyDescent="0.3">
      <c r="A6121" s="17"/>
      <c r="B6121" s="70">
        <v>6872911</v>
      </c>
      <c r="C6121" s="60" t="s">
        <v>2060</v>
      </c>
      <c r="D6121" s="61" t="s">
        <v>2061</v>
      </c>
      <c r="E6121" s="61" t="s">
        <v>128</v>
      </c>
      <c r="F6121" s="61">
        <v>78640</v>
      </c>
      <c r="G6121" s="62" t="s">
        <v>2064</v>
      </c>
      <c r="H6121" s="63">
        <v>29.968615</v>
      </c>
      <c r="I6121" s="64">
        <v>-97.854206000000005</v>
      </c>
      <c r="J6121" s="65" t="s">
        <v>50</v>
      </c>
      <c r="K6121" s="66" t="s">
        <v>51</v>
      </c>
      <c r="L6121" s="62" t="s">
        <v>52</v>
      </c>
      <c r="M6121" s="69"/>
      <c r="N6121" s="65" t="s">
        <v>50</v>
      </c>
      <c r="O6121" s="66" t="s">
        <v>52</v>
      </c>
      <c r="P6121" s="69"/>
      <c r="Q6121" s="55" t="str">
        <f t="shared" si="95"/>
        <v>Non-Lead</v>
      </c>
      <c r="R6121" s="70" t="s">
        <v>51</v>
      </c>
      <c r="S6121" s="70" t="s">
        <v>51</v>
      </c>
      <c r="T6121" s="70"/>
      <c r="U6121" s="71" t="s">
        <v>284</v>
      </c>
      <c r="V6121" s="71" t="s">
        <v>51</v>
      </c>
      <c r="W6121" s="71" t="s">
        <v>51</v>
      </c>
      <c r="X6121" s="71" t="s">
        <v>51</v>
      </c>
      <c r="Y6121" s="72" t="str">
        <f>IF((OR((AND('[1]PWS Information'!$E$10="CWS",U6121="Single Family Residence",Q6121="Lead")),
(AND('[1]PWS Information'!$E$10="CWS",U6121="Multiple Family Residence",'[1]PWS Information'!$E$11="Yes",Q6121="Lead")),
(AND('[1]PWS Information'!$E$10="NTNC",Q6121="Lead")))),"Tier 1",
IF((OR((AND('[1]PWS Information'!$E$10="CWS",U6121="Multiple Family Residence",'[1]PWS Information'!$E$11="No",Q6121="Lead")),
(AND('[1]PWS Information'!$E$10="CWS",U6121="Other",Q6121="Lead")),
(AND('[1]PWS Information'!$E$10="CWS",U6121="Building",Q6121="Lead")))),"Tier 2",
IF((OR((AND('[1]PWS Information'!$E$10="CWS",U6121="Single Family Residence",Q6121="Galvanized Requiring Replacement")),
(AND('[1]PWS Information'!$E$10="CWS",U6121="Single Family Residence",Q6121="Galvanized Requiring Replacement",R6121="Yes")),
(AND('[1]PWS Information'!$E$10="NTNC",Q6121="Galvanized Requiring Replacement")),
(AND('[1]PWS Information'!$E$10="NTNC",U6121="Single Family Residence",R6121="Yes")))),"Tier 3",
IF((OR((AND('[1]PWS Information'!$E$10="CWS",U6121="Single Family Residence",S6121="Yes",Q6121="Non-Lead", J6121="Non-Lead - Copper",L6121="Before 1989")),
(AND('[1]PWS Information'!$E$10="CWS",U6121="Single Family Residence",S6121="Yes",Q6121="Non-Lead", N6121="Non-Lead - Copper",O6121="Before 1989")))),"Tier 4",
IF((OR((AND('[1]PWS Information'!$E$10="NTNC",Q6121="Non-Lead")),
(AND('[1]PWS Information'!$E$10="CWS",Q6121="Non-Lead",S6121="")),
(AND('[1]PWS Information'!$E$10="CWS",Q6121="Non-Lead",S6121="No")),
(AND('[1]PWS Information'!$E$10="CWS",Q6121="Non-Lead",S6121="Don't Know")),
(AND('[1]PWS Information'!$E$10="CWS",Q6121="Non-Lead", J6121="Non-Lead - Copper", S6121="Yes", L6121="Between 1989 and 2014")),
(AND('[1]PWS Information'!$E$10="CWS",Q6121="Non-Lead", J6121="Non-Lead - Copper", S6121="Yes", L6121="After 2014")),
(AND('[1]PWS Information'!$E$10="CWS",Q6121="Non-Lead", J6121="Non-Lead - Copper", S6121="Yes", L6121="Unknown")),
(AND('[1]PWS Information'!$E$10="CWS",Q6121="Non-Lead", N6121="Non-Lead - Copper", S6121="Yes", O6121="Between 1989 and 2014")),
(AND('[1]PWS Information'!$E$10="CWS",Q6121="Non-Lead", N6121="Non-Lead - Copper", S6121="Yes", O6121="After 2014")),
(AND('[1]PWS Information'!$E$10="CWS",Q6121="Non-Lead", N6121="Non-Lead - Copper", S6121="Yes", O6121="Unknown")),
(AND('[1]PWS Information'!$E$10="CWS",Q6121="Unknown")),
(AND('[1]PWS Information'!$E$10="NTNC",Q6121="Unknown")))),"Tier 5",
"")))))</f>
        <v>Tier 5</v>
      </c>
      <c r="Z6121" s="71"/>
      <c r="AA6121" s="71"/>
    </row>
    <row r="6122" spans="1:27" ht="57.6" x14ac:dyDescent="0.3">
      <c r="A6122" s="1"/>
      <c r="B6122" s="70">
        <v>6872911</v>
      </c>
      <c r="C6122" s="60" t="s">
        <v>2060</v>
      </c>
      <c r="D6122" s="61" t="s">
        <v>2061</v>
      </c>
      <c r="E6122" s="61" t="s">
        <v>128</v>
      </c>
      <c r="F6122" s="61">
        <v>78640</v>
      </c>
      <c r="G6122" s="62" t="s">
        <v>2064</v>
      </c>
      <c r="H6122" s="63">
        <v>29.968615</v>
      </c>
      <c r="I6122" s="64">
        <v>-97.854206000000005</v>
      </c>
      <c r="J6122" s="65" t="s">
        <v>50</v>
      </c>
      <c r="K6122" s="66" t="s">
        <v>51</v>
      </c>
      <c r="L6122" s="62" t="s">
        <v>52</v>
      </c>
      <c r="M6122" s="69"/>
      <c r="N6122" s="65" t="s">
        <v>50</v>
      </c>
      <c r="O6122" s="66" t="s">
        <v>52</v>
      </c>
      <c r="P6122" s="69"/>
      <c r="Q6122" s="55" t="str">
        <f t="shared" si="95"/>
        <v>Non-Lead</v>
      </c>
      <c r="R6122" s="70" t="s">
        <v>51</v>
      </c>
      <c r="S6122" s="70" t="s">
        <v>51</v>
      </c>
      <c r="T6122" s="70"/>
      <c r="U6122" s="71" t="s">
        <v>284</v>
      </c>
      <c r="V6122" s="71" t="s">
        <v>51</v>
      </c>
      <c r="W6122" s="71" t="s">
        <v>51</v>
      </c>
      <c r="X6122" s="71" t="s">
        <v>51</v>
      </c>
      <c r="Y6122" s="72" t="str">
        <f>IF((OR((AND('[1]PWS Information'!$E$10="CWS",U6122="Single Family Residence",Q6122="Lead")),
(AND('[1]PWS Information'!$E$10="CWS",U6122="Multiple Family Residence",'[1]PWS Information'!$E$11="Yes",Q6122="Lead")),
(AND('[1]PWS Information'!$E$10="NTNC",Q6122="Lead")))),"Tier 1",
IF((OR((AND('[1]PWS Information'!$E$10="CWS",U6122="Multiple Family Residence",'[1]PWS Information'!$E$11="No",Q6122="Lead")),
(AND('[1]PWS Information'!$E$10="CWS",U6122="Other",Q6122="Lead")),
(AND('[1]PWS Information'!$E$10="CWS",U6122="Building",Q6122="Lead")))),"Tier 2",
IF((OR((AND('[1]PWS Information'!$E$10="CWS",U6122="Single Family Residence",Q6122="Galvanized Requiring Replacement")),
(AND('[1]PWS Information'!$E$10="CWS",U6122="Single Family Residence",Q6122="Galvanized Requiring Replacement",R6122="Yes")),
(AND('[1]PWS Information'!$E$10="NTNC",Q6122="Galvanized Requiring Replacement")),
(AND('[1]PWS Information'!$E$10="NTNC",U6122="Single Family Residence",R6122="Yes")))),"Tier 3",
IF((OR((AND('[1]PWS Information'!$E$10="CWS",U6122="Single Family Residence",S6122="Yes",Q6122="Non-Lead", J6122="Non-Lead - Copper",L6122="Before 1989")),
(AND('[1]PWS Information'!$E$10="CWS",U6122="Single Family Residence",S6122="Yes",Q6122="Non-Lead", N6122="Non-Lead - Copper",O6122="Before 1989")))),"Tier 4",
IF((OR((AND('[1]PWS Information'!$E$10="NTNC",Q6122="Non-Lead")),
(AND('[1]PWS Information'!$E$10="CWS",Q6122="Non-Lead",S6122="")),
(AND('[1]PWS Information'!$E$10="CWS",Q6122="Non-Lead",S6122="No")),
(AND('[1]PWS Information'!$E$10="CWS",Q6122="Non-Lead",S6122="Don't Know")),
(AND('[1]PWS Information'!$E$10="CWS",Q6122="Non-Lead", J6122="Non-Lead - Copper", S6122="Yes", L6122="Between 1989 and 2014")),
(AND('[1]PWS Information'!$E$10="CWS",Q6122="Non-Lead", J6122="Non-Lead - Copper", S6122="Yes", L6122="After 2014")),
(AND('[1]PWS Information'!$E$10="CWS",Q6122="Non-Lead", J6122="Non-Lead - Copper", S6122="Yes", L6122="Unknown")),
(AND('[1]PWS Information'!$E$10="CWS",Q6122="Non-Lead", N6122="Non-Lead - Copper", S6122="Yes", O6122="Between 1989 and 2014")),
(AND('[1]PWS Information'!$E$10="CWS",Q6122="Non-Lead", N6122="Non-Lead - Copper", S6122="Yes", O6122="After 2014")),
(AND('[1]PWS Information'!$E$10="CWS",Q6122="Non-Lead", N6122="Non-Lead - Copper", S6122="Yes", O6122="Unknown")),
(AND('[1]PWS Information'!$E$10="CWS",Q6122="Unknown")),
(AND('[1]PWS Information'!$E$10="NTNC",Q6122="Unknown")))),"Tier 5",
"")))))</f>
        <v>Tier 5</v>
      </c>
      <c r="Z6122" s="71"/>
      <c r="AA6122" s="71"/>
    </row>
    <row r="6123" spans="1:27" ht="57.6" x14ac:dyDescent="0.3">
      <c r="A6123" s="1"/>
      <c r="B6123" s="70">
        <v>6872911</v>
      </c>
      <c r="C6123" s="60" t="s">
        <v>2060</v>
      </c>
      <c r="D6123" s="61" t="s">
        <v>2061</v>
      </c>
      <c r="E6123" s="61" t="s">
        <v>128</v>
      </c>
      <c r="F6123" s="61">
        <v>78640</v>
      </c>
      <c r="G6123" s="62" t="s">
        <v>2064</v>
      </c>
      <c r="H6123" s="63">
        <v>29.968615</v>
      </c>
      <c r="I6123" s="64">
        <v>-97.854206000000005</v>
      </c>
      <c r="J6123" s="65" t="s">
        <v>50</v>
      </c>
      <c r="K6123" s="66" t="s">
        <v>51</v>
      </c>
      <c r="L6123" s="62" t="s">
        <v>52</v>
      </c>
      <c r="M6123" s="69"/>
      <c r="N6123" s="65" t="s">
        <v>50</v>
      </c>
      <c r="O6123" s="66" t="s">
        <v>52</v>
      </c>
      <c r="P6123" s="69"/>
      <c r="Q6123" s="55" t="str">
        <f t="shared" si="95"/>
        <v>Non-Lead</v>
      </c>
      <c r="R6123" s="70" t="s">
        <v>51</v>
      </c>
      <c r="S6123" s="70" t="s">
        <v>51</v>
      </c>
      <c r="T6123" s="70"/>
      <c r="U6123" s="71" t="s">
        <v>284</v>
      </c>
      <c r="V6123" s="71" t="s">
        <v>51</v>
      </c>
      <c r="W6123" s="71" t="s">
        <v>51</v>
      </c>
      <c r="X6123" s="71" t="s">
        <v>51</v>
      </c>
      <c r="Y6123" s="72" t="str">
        <f>IF((OR((AND('[1]PWS Information'!$E$10="CWS",U6123="Single Family Residence",Q6123="Lead")),
(AND('[1]PWS Information'!$E$10="CWS",U6123="Multiple Family Residence",'[1]PWS Information'!$E$11="Yes",Q6123="Lead")),
(AND('[1]PWS Information'!$E$10="NTNC",Q6123="Lead")))),"Tier 1",
IF((OR((AND('[1]PWS Information'!$E$10="CWS",U6123="Multiple Family Residence",'[1]PWS Information'!$E$11="No",Q6123="Lead")),
(AND('[1]PWS Information'!$E$10="CWS",U6123="Other",Q6123="Lead")),
(AND('[1]PWS Information'!$E$10="CWS",U6123="Building",Q6123="Lead")))),"Tier 2",
IF((OR((AND('[1]PWS Information'!$E$10="CWS",U6123="Single Family Residence",Q6123="Galvanized Requiring Replacement")),
(AND('[1]PWS Information'!$E$10="CWS",U6123="Single Family Residence",Q6123="Galvanized Requiring Replacement",R6123="Yes")),
(AND('[1]PWS Information'!$E$10="NTNC",Q6123="Galvanized Requiring Replacement")),
(AND('[1]PWS Information'!$E$10="NTNC",U6123="Single Family Residence",R6123="Yes")))),"Tier 3",
IF((OR((AND('[1]PWS Information'!$E$10="CWS",U6123="Single Family Residence",S6123="Yes",Q6123="Non-Lead", J6123="Non-Lead - Copper",L6123="Before 1989")),
(AND('[1]PWS Information'!$E$10="CWS",U6123="Single Family Residence",S6123="Yes",Q6123="Non-Lead", N6123="Non-Lead - Copper",O6123="Before 1989")))),"Tier 4",
IF((OR((AND('[1]PWS Information'!$E$10="NTNC",Q6123="Non-Lead")),
(AND('[1]PWS Information'!$E$10="CWS",Q6123="Non-Lead",S6123="")),
(AND('[1]PWS Information'!$E$10="CWS",Q6123="Non-Lead",S6123="No")),
(AND('[1]PWS Information'!$E$10="CWS",Q6123="Non-Lead",S6123="Don't Know")),
(AND('[1]PWS Information'!$E$10="CWS",Q6123="Non-Lead", J6123="Non-Lead - Copper", S6123="Yes", L6123="Between 1989 and 2014")),
(AND('[1]PWS Information'!$E$10="CWS",Q6123="Non-Lead", J6123="Non-Lead - Copper", S6123="Yes", L6123="After 2014")),
(AND('[1]PWS Information'!$E$10="CWS",Q6123="Non-Lead", J6123="Non-Lead - Copper", S6123="Yes", L6123="Unknown")),
(AND('[1]PWS Information'!$E$10="CWS",Q6123="Non-Lead", N6123="Non-Lead - Copper", S6123="Yes", O6123="Between 1989 and 2014")),
(AND('[1]PWS Information'!$E$10="CWS",Q6123="Non-Lead", N6123="Non-Lead - Copper", S6123="Yes", O6123="After 2014")),
(AND('[1]PWS Information'!$E$10="CWS",Q6123="Non-Lead", N6123="Non-Lead - Copper", S6123="Yes", O6123="Unknown")),
(AND('[1]PWS Information'!$E$10="CWS",Q6123="Unknown")),
(AND('[1]PWS Information'!$E$10="NTNC",Q6123="Unknown")))),"Tier 5",
"")))))</f>
        <v>Tier 5</v>
      </c>
      <c r="Z6123" s="71"/>
      <c r="AA6123" s="71"/>
    </row>
    <row r="6124" spans="1:27" ht="57.6" x14ac:dyDescent="0.3">
      <c r="A6124" s="1"/>
      <c r="B6124" s="70">
        <v>6872911</v>
      </c>
      <c r="C6124" s="60" t="s">
        <v>2060</v>
      </c>
      <c r="D6124" s="61" t="s">
        <v>2061</v>
      </c>
      <c r="E6124" s="61" t="s">
        <v>128</v>
      </c>
      <c r="F6124" s="61">
        <v>78640</v>
      </c>
      <c r="G6124" s="62" t="s">
        <v>2064</v>
      </c>
      <c r="H6124" s="63">
        <v>29.968615</v>
      </c>
      <c r="I6124" s="64">
        <v>-97.854206000000005</v>
      </c>
      <c r="J6124" s="65" t="s">
        <v>50</v>
      </c>
      <c r="K6124" s="66" t="s">
        <v>51</v>
      </c>
      <c r="L6124" s="62" t="s">
        <v>52</v>
      </c>
      <c r="M6124" s="69"/>
      <c r="N6124" s="65" t="s">
        <v>50</v>
      </c>
      <c r="O6124" s="66" t="s">
        <v>52</v>
      </c>
      <c r="P6124" s="69"/>
      <c r="Q6124" s="55" t="str">
        <f t="shared" si="95"/>
        <v>Non-Lead</v>
      </c>
      <c r="R6124" s="70" t="s">
        <v>51</v>
      </c>
      <c r="S6124" s="70" t="s">
        <v>51</v>
      </c>
      <c r="T6124" s="70"/>
      <c r="U6124" s="71" t="s">
        <v>284</v>
      </c>
      <c r="V6124" s="71" t="s">
        <v>51</v>
      </c>
      <c r="W6124" s="71" t="s">
        <v>51</v>
      </c>
      <c r="X6124" s="71" t="s">
        <v>51</v>
      </c>
      <c r="Y6124" s="72" t="str">
        <f>IF((OR((AND('[1]PWS Information'!$E$10="CWS",U6124="Single Family Residence",Q6124="Lead")),
(AND('[1]PWS Information'!$E$10="CWS",U6124="Multiple Family Residence",'[1]PWS Information'!$E$11="Yes",Q6124="Lead")),
(AND('[1]PWS Information'!$E$10="NTNC",Q6124="Lead")))),"Tier 1",
IF((OR((AND('[1]PWS Information'!$E$10="CWS",U6124="Multiple Family Residence",'[1]PWS Information'!$E$11="No",Q6124="Lead")),
(AND('[1]PWS Information'!$E$10="CWS",U6124="Other",Q6124="Lead")),
(AND('[1]PWS Information'!$E$10="CWS",U6124="Building",Q6124="Lead")))),"Tier 2",
IF((OR((AND('[1]PWS Information'!$E$10="CWS",U6124="Single Family Residence",Q6124="Galvanized Requiring Replacement")),
(AND('[1]PWS Information'!$E$10="CWS",U6124="Single Family Residence",Q6124="Galvanized Requiring Replacement",R6124="Yes")),
(AND('[1]PWS Information'!$E$10="NTNC",Q6124="Galvanized Requiring Replacement")),
(AND('[1]PWS Information'!$E$10="NTNC",U6124="Single Family Residence",R6124="Yes")))),"Tier 3",
IF((OR((AND('[1]PWS Information'!$E$10="CWS",U6124="Single Family Residence",S6124="Yes",Q6124="Non-Lead", J6124="Non-Lead - Copper",L6124="Before 1989")),
(AND('[1]PWS Information'!$E$10="CWS",U6124="Single Family Residence",S6124="Yes",Q6124="Non-Lead", N6124="Non-Lead - Copper",O6124="Before 1989")))),"Tier 4",
IF((OR((AND('[1]PWS Information'!$E$10="NTNC",Q6124="Non-Lead")),
(AND('[1]PWS Information'!$E$10="CWS",Q6124="Non-Lead",S6124="")),
(AND('[1]PWS Information'!$E$10="CWS",Q6124="Non-Lead",S6124="No")),
(AND('[1]PWS Information'!$E$10="CWS",Q6124="Non-Lead",S6124="Don't Know")),
(AND('[1]PWS Information'!$E$10="CWS",Q6124="Non-Lead", J6124="Non-Lead - Copper", S6124="Yes", L6124="Between 1989 and 2014")),
(AND('[1]PWS Information'!$E$10="CWS",Q6124="Non-Lead", J6124="Non-Lead - Copper", S6124="Yes", L6124="After 2014")),
(AND('[1]PWS Information'!$E$10="CWS",Q6124="Non-Lead", J6124="Non-Lead - Copper", S6124="Yes", L6124="Unknown")),
(AND('[1]PWS Information'!$E$10="CWS",Q6124="Non-Lead", N6124="Non-Lead - Copper", S6124="Yes", O6124="Between 1989 and 2014")),
(AND('[1]PWS Information'!$E$10="CWS",Q6124="Non-Lead", N6124="Non-Lead - Copper", S6124="Yes", O6124="After 2014")),
(AND('[1]PWS Information'!$E$10="CWS",Q6124="Non-Lead", N6124="Non-Lead - Copper", S6124="Yes", O6124="Unknown")),
(AND('[1]PWS Information'!$E$10="CWS",Q6124="Unknown")),
(AND('[1]PWS Information'!$E$10="NTNC",Q6124="Unknown")))),"Tier 5",
"")))))</f>
        <v>Tier 5</v>
      </c>
      <c r="Z6124" s="71"/>
      <c r="AA6124" s="71"/>
    </row>
    <row r="6125" spans="1:27" ht="57.6" x14ac:dyDescent="0.3">
      <c r="A6125" s="17"/>
      <c r="B6125" s="70">
        <v>6872911</v>
      </c>
      <c r="C6125" s="60" t="s">
        <v>2060</v>
      </c>
      <c r="D6125" s="61" t="s">
        <v>2061</v>
      </c>
      <c r="E6125" s="61" t="s">
        <v>128</v>
      </c>
      <c r="F6125" s="61">
        <v>78640</v>
      </c>
      <c r="G6125" s="62" t="s">
        <v>2064</v>
      </c>
      <c r="H6125" s="63">
        <v>29.968615</v>
      </c>
      <c r="I6125" s="64">
        <v>-97.854206000000005</v>
      </c>
      <c r="J6125" s="65" t="s">
        <v>50</v>
      </c>
      <c r="K6125" s="66" t="s">
        <v>51</v>
      </c>
      <c r="L6125" s="62" t="s">
        <v>52</v>
      </c>
      <c r="M6125" s="69"/>
      <c r="N6125" s="65" t="s">
        <v>50</v>
      </c>
      <c r="O6125" s="66" t="s">
        <v>52</v>
      </c>
      <c r="P6125" s="69"/>
      <c r="Q6125" s="55" t="str">
        <f t="shared" si="95"/>
        <v>Non-Lead</v>
      </c>
      <c r="R6125" s="70" t="s">
        <v>51</v>
      </c>
      <c r="S6125" s="70" t="s">
        <v>51</v>
      </c>
      <c r="T6125" s="70"/>
      <c r="U6125" s="71" t="s">
        <v>284</v>
      </c>
      <c r="V6125" s="71" t="s">
        <v>51</v>
      </c>
      <c r="W6125" s="71" t="s">
        <v>51</v>
      </c>
      <c r="X6125" s="71" t="s">
        <v>51</v>
      </c>
      <c r="Y6125" s="72" t="str">
        <f>IF((OR((AND('[1]PWS Information'!$E$10="CWS",U6125="Single Family Residence",Q6125="Lead")),
(AND('[1]PWS Information'!$E$10="CWS",U6125="Multiple Family Residence",'[1]PWS Information'!$E$11="Yes",Q6125="Lead")),
(AND('[1]PWS Information'!$E$10="NTNC",Q6125="Lead")))),"Tier 1",
IF((OR((AND('[1]PWS Information'!$E$10="CWS",U6125="Multiple Family Residence",'[1]PWS Information'!$E$11="No",Q6125="Lead")),
(AND('[1]PWS Information'!$E$10="CWS",U6125="Other",Q6125="Lead")),
(AND('[1]PWS Information'!$E$10="CWS",U6125="Building",Q6125="Lead")))),"Tier 2",
IF((OR((AND('[1]PWS Information'!$E$10="CWS",U6125="Single Family Residence",Q6125="Galvanized Requiring Replacement")),
(AND('[1]PWS Information'!$E$10="CWS",U6125="Single Family Residence",Q6125="Galvanized Requiring Replacement",R6125="Yes")),
(AND('[1]PWS Information'!$E$10="NTNC",Q6125="Galvanized Requiring Replacement")),
(AND('[1]PWS Information'!$E$10="NTNC",U6125="Single Family Residence",R6125="Yes")))),"Tier 3",
IF((OR((AND('[1]PWS Information'!$E$10="CWS",U6125="Single Family Residence",S6125="Yes",Q6125="Non-Lead", J6125="Non-Lead - Copper",L6125="Before 1989")),
(AND('[1]PWS Information'!$E$10="CWS",U6125="Single Family Residence",S6125="Yes",Q6125="Non-Lead", N6125="Non-Lead - Copper",O6125="Before 1989")))),"Tier 4",
IF((OR((AND('[1]PWS Information'!$E$10="NTNC",Q6125="Non-Lead")),
(AND('[1]PWS Information'!$E$10="CWS",Q6125="Non-Lead",S6125="")),
(AND('[1]PWS Information'!$E$10="CWS",Q6125="Non-Lead",S6125="No")),
(AND('[1]PWS Information'!$E$10="CWS",Q6125="Non-Lead",S6125="Don't Know")),
(AND('[1]PWS Information'!$E$10="CWS",Q6125="Non-Lead", J6125="Non-Lead - Copper", S6125="Yes", L6125="Between 1989 and 2014")),
(AND('[1]PWS Information'!$E$10="CWS",Q6125="Non-Lead", J6125="Non-Lead - Copper", S6125="Yes", L6125="After 2014")),
(AND('[1]PWS Information'!$E$10="CWS",Q6125="Non-Lead", J6125="Non-Lead - Copper", S6125="Yes", L6125="Unknown")),
(AND('[1]PWS Information'!$E$10="CWS",Q6125="Non-Lead", N6125="Non-Lead - Copper", S6125="Yes", O6125="Between 1989 and 2014")),
(AND('[1]PWS Information'!$E$10="CWS",Q6125="Non-Lead", N6125="Non-Lead - Copper", S6125="Yes", O6125="After 2014")),
(AND('[1]PWS Information'!$E$10="CWS",Q6125="Non-Lead", N6125="Non-Lead - Copper", S6125="Yes", O6125="Unknown")),
(AND('[1]PWS Information'!$E$10="CWS",Q6125="Unknown")),
(AND('[1]PWS Information'!$E$10="NTNC",Q6125="Unknown")))),"Tier 5",
"")))))</f>
        <v>Tier 5</v>
      </c>
      <c r="Z6125" s="71"/>
      <c r="AA6125" s="71"/>
    </row>
    <row r="6126" spans="1:27" ht="57.6" x14ac:dyDescent="0.3">
      <c r="A6126" s="1"/>
      <c r="B6126" s="70">
        <v>6872911</v>
      </c>
      <c r="C6126" s="60" t="s">
        <v>2060</v>
      </c>
      <c r="D6126" s="61" t="s">
        <v>2061</v>
      </c>
      <c r="E6126" s="61" t="s">
        <v>128</v>
      </c>
      <c r="F6126" s="61">
        <v>78640</v>
      </c>
      <c r="G6126" s="62" t="s">
        <v>2064</v>
      </c>
      <c r="H6126" s="63">
        <v>29.968615</v>
      </c>
      <c r="I6126" s="64">
        <v>-97.854206000000005</v>
      </c>
      <c r="J6126" s="65" t="s">
        <v>50</v>
      </c>
      <c r="K6126" s="66" t="s">
        <v>51</v>
      </c>
      <c r="L6126" s="62" t="s">
        <v>52</v>
      </c>
      <c r="M6126" s="69"/>
      <c r="N6126" s="65" t="s">
        <v>50</v>
      </c>
      <c r="O6126" s="66" t="s">
        <v>52</v>
      </c>
      <c r="P6126" s="69"/>
      <c r="Q6126" s="55" t="str">
        <f t="shared" si="95"/>
        <v>Non-Lead</v>
      </c>
      <c r="R6126" s="70" t="s">
        <v>51</v>
      </c>
      <c r="S6126" s="70" t="s">
        <v>51</v>
      </c>
      <c r="T6126" s="70"/>
      <c r="U6126" s="71" t="s">
        <v>284</v>
      </c>
      <c r="V6126" s="71" t="s">
        <v>51</v>
      </c>
      <c r="W6126" s="71" t="s">
        <v>51</v>
      </c>
      <c r="X6126" s="71" t="s">
        <v>51</v>
      </c>
      <c r="Y6126" s="72" t="str">
        <f>IF((OR((AND('[1]PWS Information'!$E$10="CWS",U6126="Single Family Residence",Q6126="Lead")),
(AND('[1]PWS Information'!$E$10="CWS",U6126="Multiple Family Residence",'[1]PWS Information'!$E$11="Yes",Q6126="Lead")),
(AND('[1]PWS Information'!$E$10="NTNC",Q6126="Lead")))),"Tier 1",
IF((OR((AND('[1]PWS Information'!$E$10="CWS",U6126="Multiple Family Residence",'[1]PWS Information'!$E$11="No",Q6126="Lead")),
(AND('[1]PWS Information'!$E$10="CWS",U6126="Other",Q6126="Lead")),
(AND('[1]PWS Information'!$E$10="CWS",U6126="Building",Q6126="Lead")))),"Tier 2",
IF((OR((AND('[1]PWS Information'!$E$10="CWS",U6126="Single Family Residence",Q6126="Galvanized Requiring Replacement")),
(AND('[1]PWS Information'!$E$10="CWS",U6126="Single Family Residence",Q6126="Galvanized Requiring Replacement",R6126="Yes")),
(AND('[1]PWS Information'!$E$10="NTNC",Q6126="Galvanized Requiring Replacement")),
(AND('[1]PWS Information'!$E$10="NTNC",U6126="Single Family Residence",R6126="Yes")))),"Tier 3",
IF((OR((AND('[1]PWS Information'!$E$10="CWS",U6126="Single Family Residence",S6126="Yes",Q6126="Non-Lead", J6126="Non-Lead - Copper",L6126="Before 1989")),
(AND('[1]PWS Information'!$E$10="CWS",U6126="Single Family Residence",S6126="Yes",Q6126="Non-Lead", N6126="Non-Lead - Copper",O6126="Before 1989")))),"Tier 4",
IF((OR((AND('[1]PWS Information'!$E$10="NTNC",Q6126="Non-Lead")),
(AND('[1]PWS Information'!$E$10="CWS",Q6126="Non-Lead",S6126="")),
(AND('[1]PWS Information'!$E$10="CWS",Q6126="Non-Lead",S6126="No")),
(AND('[1]PWS Information'!$E$10="CWS",Q6126="Non-Lead",S6126="Don't Know")),
(AND('[1]PWS Information'!$E$10="CWS",Q6126="Non-Lead", J6126="Non-Lead - Copper", S6126="Yes", L6126="Between 1989 and 2014")),
(AND('[1]PWS Information'!$E$10="CWS",Q6126="Non-Lead", J6126="Non-Lead - Copper", S6126="Yes", L6126="After 2014")),
(AND('[1]PWS Information'!$E$10="CWS",Q6126="Non-Lead", J6126="Non-Lead - Copper", S6126="Yes", L6126="Unknown")),
(AND('[1]PWS Information'!$E$10="CWS",Q6126="Non-Lead", N6126="Non-Lead - Copper", S6126="Yes", O6126="Between 1989 and 2014")),
(AND('[1]PWS Information'!$E$10="CWS",Q6126="Non-Lead", N6126="Non-Lead - Copper", S6126="Yes", O6126="After 2014")),
(AND('[1]PWS Information'!$E$10="CWS",Q6126="Non-Lead", N6126="Non-Lead - Copper", S6126="Yes", O6126="Unknown")),
(AND('[1]PWS Information'!$E$10="CWS",Q6126="Unknown")),
(AND('[1]PWS Information'!$E$10="NTNC",Q6126="Unknown")))),"Tier 5",
"")))))</f>
        <v>Tier 5</v>
      </c>
      <c r="Z6126" s="71"/>
      <c r="AA6126" s="71"/>
    </row>
    <row r="6127" spans="1:27" ht="57.6" x14ac:dyDescent="0.3">
      <c r="A6127" s="1"/>
      <c r="B6127" s="70">
        <v>6872911</v>
      </c>
      <c r="C6127" s="60" t="s">
        <v>2060</v>
      </c>
      <c r="D6127" s="61" t="s">
        <v>2061</v>
      </c>
      <c r="E6127" s="61" t="s">
        <v>128</v>
      </c>
      <c r="F6127" s="61">
        <v>78640</v>
      </c>
      <c r="G6127" s="62" t="s">
        <v>2064</v>
      </c>
      <c r="H6127" s="63">
        <v>29.968615</v>
      </c>
      <c r="I6127" s="64">
        <v>-97.854206000000005</v>
      </c>
      <c r="J6127" s="65" t="s">
        <v>50</v>
      </c>
      <c r="K6127" s="66" t="s">
        <v>51</v>
      </c>
      <c r="L6127" s="62" t="s">
        <v>52</v>
      </c>
      <c r="M6127" s="69"/>
      <c r="N6127" s="65" t="s">
        <v>50</v>
      </c>
      <c r="O6127" s="66" t="s">
        <v>52</v>
      </c>
      <c r="P6127" s="69"/>
      <c r="Q6127" s="55" t="str">
        <f t="shared" si="95"/>
        <v>Non-Lead</v>
      </c>
      <c r="R6127" s="70" t="s">
        <v>51</v>
      </c>
      <c r="S6127" s="70" t="s">
        <v>51</v>
      </c>
      <c r="T6127" s="70"/>
      <c r="U6127" s="71" t="s">
        <v>284</v>
      </c>
      <c r="V6127" s="71" t="s">
        <v>51</v>
      </c>
      <c r="W6127" s="71" t="s">
        <v>51</v>
      </c>
      <c r="X6127" s="71" t="s">
        <v>51</v>
      </c>
      <c r="Y6127" s="72" t="str">
        <f>IF((OR((AND('[1]PWS Information'!$E$10="CWS",U6127="Single Family Residence",Q6127="Lead")),
(AND('[1]PWS Information'!$E$10="CWS",U6127="Multiple Family Residence",'[1]PWS Information'!$E$11="Yes",Q6127="Lead")),
(AND('[1]PWS Information'!$E$10="NTNC",Q6127="Lead")))),"Tier 1",
IF((OR((AND('[1]PWS Information'!$E$10="CWS",U6127="Multiple Family Residence",'[1]PWS Information'!$E$11="No",Q6127="Lead")),
(AND('[1]PWS Information'!$E$10="CWS",U6127="Other",Q6127="Lead")),
(AND('[1]PWS Information'!$E$10="CWS",U6127="Building",Q6127="Lead")))),"Tier 2",
IF((OR((AND('[1]PWS Information'!$E$10="CWS",U6127="Single Family Residence",Q6127="Galvanized Requiring Replacement")),
(AND('[1]PWS Information'!$E$10="CWS",U6127="Single Family Residence",Q6127="Galvanized Requiring Replacement",R6127="Yes")),
(AND('[1]PWS Information'!$E$10="NTNC",Q6127="Galvanized Requiring Replacement")),
(AND('[1]PWS Information'!$E$10="NTNC",U6127="Single Family Residence",R6127="Yes")))),"Tier 3",
IF((OR((AND('[1]PWS Information'!$E$10="CWS",U6127="Single Family Residence",S6127="Yes",Q6127="Non-Lead", J6127="Non-Lead - Copper",L6127="Before 1989")),
(AND('[1]PWS Information'!$E$10="CWS",U6127="Single Family Residence",S6127="Yes",Q6127="Non-Lead", N6127="Non-Lead - Copper",O6127="Before 1989")))),"Tier 4",
IF((OR((AND('[1]PWS Information'!$E$10="NTNC",Q6127="Non-Lead")),
(AND('[1]PWS Information'!$E$10="CWS",Q6127="Non-Lead",S6127="")),
(AND('[1]PWS Information'!$E$10="CWS",Q6127="Non-Lead",S6127="No")),
(AND('[1]PWS Information'!$E$10="CWS",Q6127="Non-Lead",S6127="Don't Know")),
(AND('[1]PWS Information'!$E$10="CWS",Q6127="Non-Lead", J6127="Non-Lead - Copper", S6127="Yes", L6127="Between 1989 and 2014")),
(AND('[1]PWS Information'!$E$10="CWS",Q6127="Non-Lead", J6127="Non-Lead - Copper", S6127="Yes", L6127="After 2014")),
(AND('[1]PWS Information'!$E$10="CWS",Q6127="Non-Lead", J6127="Non-Lead - Copper", S6127="Yes", L6127="Unknown")),
(AND('[1]PWS Information'!$E$10="CWS",Q6127="Non-Lead", N6127="Non-Lead - Copper", S6127="Yes", O6127="Between 1989 and 2014")),
(AND('[1]PWS Information'!$E$10="CWS",Q6127="Non-Lead", N6127="Non-Lead - Copper", S6127="Yes", O6127="After 2014")),
(AND('[1]PWS Information'!$E$10="CWS",Q6127="Non-Lead", N6127="Non-Lead - Copper", S6127="Yes", O6127="Unknown")),
(AND('[1]PWS Information'!$E$10="CWS",Q6127="Unknown")),
(AND('[1]PWS Information'!$E$10="NTNC",Q6127="Unknown")))),"Tier 5",
"")))))</f>
        <v>Tier 5</v>
      </c>
      <c r="Z6127" s="71"/>
      <c r="AA6127" s="71"/>
    </row>
    <row r="6128" spans="1:27" ht="57.6" x14ac:dyDescent="0.3">
      <c r="A6128" s="1"/>
      <c r="B6128" s="70">
        <v>6872911</v>
      </c>
      <c r="C6128" s="60" t="s">
        <v>2060</v>
      </c>
      <c r="D6128" s="61" t="s">
        <v>2061</v>
      </c>
      <c r="E6128" s="61" t="s">
        <v>128</v>
      </c>
      <c r="F6128" s="61">
        <v>78640</v>
      </c>
      <c r="G6128" s="62" t="s">
        <v>2064</v>
      </c>
      <c r="H6128" s="63">
        <v>29.968615</v>
      </c>
      <c r="I6128" s="64">
        <v>-97.854206000000005</v>
      </c>
      <c r="J6128" s="65" t="s">
        <v>50</v>
      </c>
      <c r="K6128" s="66" t="s">
        <v>51</v>
      </c>
      <c r="L6128" s="62" t="s">
        <v>52</v>
      </c>
      <c r="M6128" s="69"/>
      <c r="N6128" s="65" t="s">
        <v>50</v>
      </c>
      <c r="O6128" s="66" t="s">
        <v>52</v>
      </c>
      <c r="P6128" s="69"/>
      <c r="Q6128" s="55" t="str">
        <f t="shared" si="95"/>
        <v>Non-Lead</v>
      </c>
      <c r="R6128" s="70" t="s">
        <v>51</v>
      </c>
      <c r="S6128" s="70" t="s">
        <v>51</v>
      </c>
      <c r="T6128" s="70"/>
      <c r="U6128" s="71" t="s">
        <v>284</v>
      </c>
      <c r="V6128" s="71" t="s">
        <v>51</v>
      </c>
      <c r="W6128" s="71" t="s">
        <v>51</v>
      </c>
      <c r="X6128" s="71" t="s">
        <v>51</v>
      </c>
      <c r="Y6128" s="72" t="str">
        <f>IF((OR((AND('[1]PWS Information'!$E$10="CWS",U6128="Single Family Residence",Q6128="Lead")),
(AND('[1]PWS Information'!$E$10="CWS",U6128="Multiple Family Residence",'[1]PWS Information'!$E$11="Yes",Q6128="Lead")),
(AND('[1]PWS Information'!$E$10="NTNC",Q6128="Lead")))),"Tier 1",
IF((OR((AND('[1]PWS Information'!$E$10="CWS",U6128="Multiple Family Residence",'[1]PWS Information'!$E$11="No",Q6128="Lead")),
(AND('[1]PWS Information'!$E$10="CWS",U6128="Other",Q6128="Lead")),
(AND('[1]PWS Information'!$E$10="CWS",U6128="Building",Q6128="Lead")))),"Tier 2",
IF((OR((AND('[1]PWS Information'!$E$10="CWS",U6128="Single Family Residence",Q6128="Galvanized Requiring Replacement")),
(AND('[1]PWS Information'!$E$10="CWS",U6128="Single Family Residence",Q6128="Galvanized Requiring Replacement",R6128="Yes")),
(AND('[1]PWS Information'!$E$10="NTNC",Q6128="Galvanized Requiring Replacement")),
(AND('[1]PWS Information'!$E$10="NTNC",U6128="Single Family Residence",R6128="Yes")))),"Tier 3",
IF((OR((AND('[1]PWS Information'!$E$10="CWS",U6128="Single Family Residence",S6128="Yes",Q6128="Non-Lead", J6128="Non-Lead - Copper",L6128="Before 1989")),
(AND('[1]PWS Information'!$E$10="CWS",U6128="Single Family Residence",S6128="Yes",Q6128="Non-Lead", N6128="Non-Lead - Copper",O6128="Before 1989")))),"Tier 4",
IF((OR((AND('[1]PWS Information'!$E$10="NTNC",Q6128="Non-Lead")),
(AND('[1]PWS Information'!$E$10="CWS",Q6128="Non-Lead",S6128="")),
(AND('[1]PWS Information'!$E$10="CWS",Q6128="Non-Lead",S6128="No")),
(AND('[1]PWS Information'!$E$10="CWS",Q6128="Non-Lead",S6128="Don't Know")),
(AND('[1]PWS Information'!$E$10="CWS",Q6128="Non-Lead", J6128="Non-Lead - Copper", S6128="Yes", L6128="Between 1989 and 2014")),
(AND('[1]PWS Information'!$E$10="CWS",Q6128="Non-Lead", J6128="Non-Lead - Copper", S6128="Yes", L6128="After 2014")),
(AND('[1]PWS Information'!$E$10="CWS",Q6128="Non-Lead", J6128="Non-Lead - Copper", S6128="Yes", L6128="Unknown")),
(AND('[1]PWS Information'!$E$10="CWS",Q6128="Non-Lead", N6128="Non-Lead - Copper", S6128="Yes", O6128="Between 1989 and 2014")),
(AND('[1]PWS Information'!$E$10="CWS",Q6128="Non-Lead", N6128="Non-Lead - Copper", S6128="Yes", O6128="After 2014")),
(AND('[1]PWS Information'!$E$10="CWS",Q6128="Non-Lead", N6128="Non-Lead - Copper", S6128="Yes", O6128="Unknown")),
(AND('[1]PWS Information'!$E$10="CWS",Q6128="Unknown")),
(AND('[1]PWS Information'!$E$10="NTNC",Q6128="Unknown")))),"Tier 5",
"")))))</f>
        <v>Tier 5</v>
      </c>
      <c r="Z6128" s="71"/>
      <c r="AA6128" s="71"/>
    </row>
    <row r="6129" spans="1:27" ht="57.6" x14ac:dyDescent="0.3">
      <c r="A6129" s="17"/>
      <c r="B6129" s="70">
        <v>6872911</v>
      </c>
      <c r="C6129" s="60" t="s">
        <v>2060</v>
      </c>
      <c r="D6129" s="61" t="s">
        <v>2061</v>
      </c>
      <c r="E6129" s="61" t="s">
        <v>128</v>
      </c>
      <c r="F6129" s="61">
        <v>78640</v>
      </c>
      <c r="G6129" s="62" t="s">
        <v>2064</v>
      </c>
      <c r="H6129" s="63">
        <v>29.968615</v>
      </c>
      <c r="I6129" s="64">
        <v>-97.854206000000005</v>
      </c>
      <c r="J6129" s="65" t="s">
        <v>50</v>
      </c>
      <c r="K6129" s="66" t="s">
        <v>51</v>
      </c>
      <c r="L6129" s="62" t="s">
        <v>52</v>
      </c>
      <c r="M6129" s="69"/>
      <c r="N6129" s="65" t="s">
        <v>50</v>
      </c>
      <c r="O6129" s="66" t="s">
        <v>52</v>
      </c>
      <c r="P6129" s="69"/>
      <c r="Q6129" s="55" t="str">
        <f t="shared" si="95"/>
        <v>Non-Lead</v>
      </c>
      <c r="R6129" s="70" t="s">
        <v>51</v>
      </c>
      <c r="S6129" s="70" t="s">
        <v>51</v>
      </c>
      <c r="T6129" s="70"/>
      <c r="U6129" s="71" t="s">
        <v>284</v>
      </c>
      <c r="V6129" s="71" t="s">
        <v>51</v>
      </c>
      <c r="W6129" s="71" t="s">
        <v>51</v>
      </c>
      <c r="X6129" s="71" t="s">
        <v>51</v>
      </c>
      <c r="Y6129" s="72" t="str">
        <f>IF((OR((AND('[1]PWS Information'!$E$10="CWS",U6129="Single Family Residence",Q6129="Lead")),
(AND('[1]PWS Information'!$E$10="CWS",U6129="Multiple Family Residence",'[1]PWS Information'!$E$11="Yes",Q6129="Lead")),
(AND('[1]PWS Information'!$E$10="NTNC",Q6129="Lead")))),"Tier 1",
IF((OR((AND('[1]PWS Information'!$E$10="CWS",U6129="Multiple Family Residence",'[1]PWS Information'!$E$11="No",Q6129="Lead")),
(AND('[1]PWS Information'!$E$10="CWS",U6129="Other",Q6129="Lead")),
(AND('[1]PWS Information'!$E$10="CWS",U6129="Building",Q6129="Lead")))),"Tier 2",
IF((OR((AND('[1]PWS Information'!$E$10="CWS",U6129="Single Family Residence",Q6129="Galvanized Requiring Replacement")),
(AND('[1]PWS Information'!$E$10="CWS",U6129="Single Family Residence",Q6129="Galvanized Requiring Replacement",R6129="Yes")),
(AND('[1]PWS Information'!$E$10="NTNC",Q6129="Galvanized Requiring Replacement")),
(AND('[1]PWS Information'!$E$10="NTNC",U6129="Single Family Residence",R6129="Yes")))),"Tier 3",
IF((OR((AND('[1]PWS Information'!$E$10="CWS",U6129="Single Family Residence",S6129="Yes",Q6129="Non-Lead", J6129="Non-Lead - Copper",L6129="Before 1989")),
(AND('[1]PWS Information'!$E$10="CWS",U6129="Single Family Residence",S6129="Yes",Q6129="Non-Lead", N6129="Non-Lead - Copper",O6129="Before 1989")))),"Tier 4",
IF((OR((AND('[1]PWS Information'!$E$10="NTNC",Q6129="Non-Lead")),
(AND('[1]PWS Information'!$E$10="CWS",Q6129="Non-Lead",S6129="")),
(AND('[1]PWS Information'!$E$10="CWS",Q6129="Non-Lead",S6129="No")),
(AND('[1]PWS Information'!$E$10="CWS",Q6129="Non-Lead",S6129="Don't Know")),
(AND('[1]PWS Information'!$E$10="CWS",Q6129="Non-Lead", J6129="Non-Lead - Copper", S6129="Yes", L6129="Between 1989 and 2014")),
(AND('[1]PWS Information'!$E$10="CWS",Q6129="Non-Lead", J6129="Non-Lead - Copper", S6129="Yes", L6129="After 2014")),
(AND('[1]PWS Information'!$E$10="CWS",Q6129="Non-Lead", J6129="Non-Lead - Copper", S6129="Yes", L6129="Unknown")),
(AND('[1]PWS Information'!$E$10="CWS",Q6129="Non-Lead", N6129="Non-Lead - Copper", S6129="Yes", O6129="Between 1989 and 2014")),
(AND('[1]PWS Information'!$E$10="CWS",Q6129="Non-Lead", N6129="Non-Lead - Copper", S6129="Yes", O6129="After 2014")),
(AND('[1]PWS Information'!$E$10="CWS",Q6129="Non-Lead", N6129="Non-Lead - Copper", S6129="Yes", O6129="Unknown")),
(AND('[1]PWS Information'!$E$10="CWS",Q6129="Unknown")),
(AND('[1]PWS Information'!$E$10="NTNC",Q6129="Unknown")))),"Tier 5",
"")))))</f>
        <v>Tier 5</v>
      </c>
      <c r="Z6129" s="71"/>
      <c r="AA6129" s="71"/>
    </row>
    <row r="6130" spans="1:27" ht="57.6" x14ac:dyDescent="0.3">
      <c r="A6130" s="1"/>
      <c r="B6130" s="70">
        <v>6872911</v>
      </c>
      <c r="C6130" s="60" t="s">
        <v>2060</v>
      </c>
      <c r="D6130" s="61" t="s">
        <v>2061</v>
      </c>
      <c r="E6130" s="61" t="s">
        <v>128</v>
      </c>
      <c r="F6130" s="61">
        <v>78640</v>
      </c>
      <c r="G6130" s="62" t="s">
        <v>2064</v>
      </c>
      <c r="H6130" s="63">
        <v>29.968615</v>
      </c>
      <c r="I6130" s="64">
        <v>-97.854206000000005</v>
      </c>
      <c r="J6130" s="65" t="s">
        <v>50</v>
      </c>
      <c r="K6130" s="66" t="s">
        <v>51</v>
      </c>
      <c r="L6130" s="62" t="s">
        <v>52</v>
      </c>
      <c r="M6130" s="69"/>
      <c r="N6130" s="65" t="s">
        <v>50</v>
      </c>
      <c r="O6130" s="66" t="s">
        <v>52</v>
      </c>
      <c r="P6130" s="69"/>
      <c r="Q6130" s="55" t="str">
        <f t="shared" si="95"/>
        <v>Non-Lead</v>
      </c>
      <c r="R6130" s="70" t="s">
        <v>51</v>
      </c>
      <c r="S6130" s="70" t="s">
        <v>51</v>
      </c>
      <c r="T6130" s="70"/>
      <c r="U6130" s="71" t="s">
        <v>284</v>
      </c>
      <c r="V6130" s="71" t="s">
        <v>51</v>
      </c>
      <c r="W6130" s="71" t="s">
        <v>51</v>
      </c>
      <c r="X6130" s="71" t="s">
        <v>51</v>
      </c>
      <c r="Y6130" s="72" t="str">
        <f>IF((OR((AND('[1]PWS Information'!$E$10="CWS",U6130="Single Family Residence",Q6130="Lead")),
(AND('[1]PWS Information'!$E$10="CWS",U6130="Multiple Family Residence",'[1]PWS Information'!$E$11="Yes",Q6130="Lead")),
(AND('[1]PWS Information'!$E$10="NTNC",Q6130="Lead")))),"Tier 1",
IF((OR((AND('[1]PWS Information'!$E$10="CWS",U6130="Multiple Family Residence",'[1]PWS Information'!$E$11="No",Q6130="Lead")),
(AND('[1]PWS Information'!$E$10="CWS",U6130="Other",Q6130="Lead")),
(AND('[1]PWS Information'!$E$10="CWS",U6130="Building",Q6130="Lead")))),"Tier 2",
IF((OR((AND('[1]PWS Information'!$E$10="CWS",U6130="Single Family Residence",Q6130="Galvanized Requiring Replacement")),
(AND('[1]PWS Information'!$E$10="CWS",U6130="Single Family Residence",Q6130="Galvanized Requiring Replacement",R6130="Yes")),
(AND('[1]PWS Information'!$E$10="NTNC",Q6130="Galvanized Requiring Replacement")),
(AND('[1]PWS Information'!$E$10="NTNC",U6130="Single Family Residence",R6130="Yes")))),"Tier 3",
IF((OR((AND('[1]PWS Information'!$E$10="CWS",U6130="Single Family Residence",S6130="Yes",Q6130="Non-Lead", J6130="Non-Lead - Copper",L6130="Before 1989")),
(AND('[1]PWS Information'!$E$10="CWS",U6130="Single Family Residence",S6130="Yes",Q6130="Non-Lead", N6130="Non-Lead - Copper",O6130="Before 1989")))),"Tier 4",
IF((OR((AND('[1]PWS Information'!$E$10="NTNC",Q6130="Non-Lead")),
(AND('[1]PWS Information'!$E$10="CWS",Q6130="Non-Lead",S6130="")),
(AND('[1]PWS Information'!$E$10="CWS",Q6130="Non-Lead",S6130="No")),
(AND('[1]PWS Information'!$E$10="CWS",Q6130="Non-Lead",S6130="Don't Know")),
(AND('[1]PWS Information'!$E$10="CWS",Q6130="Non-Lead", J6130="Non-Lead - Copper", S6130="Yes", L6130="Between 1989 and 2014")),
(AND('[1]PWS Information'!$E$10="CWS",Q6130="Non-Lead", J6130="Non-Lead - Copper", S6130="Yes", L6130="After 2014")),
(AND('[1]PWS Information'!$E$10="CWS",Q6130="Non-Lead", J6130="Non-Lead - Copper", S6130="Yes", L6130="Unknown")),
(AND('[1]PWS Information'!$E$10="CWS",Q6130="Non-Lead", N6130="Non-Lead - Copper", S6130="Yes", O6130="Between 1989 and 2014")),
(AND('[1]PWS Information'!$E$10="CWS",Q6130="Non-Lead", N6130="Non-Lead - Copper", S6130="Yes", O6130="After 2014")),
(AND('[1]PWS Information'!$E$10="CWS",Q6130="Non-Lead", N6130="Non-Lead - Copper", S6130="Yes", O6130="Unknown")),
(AND('[1]PWS Information'!$E$10="CWS",Q6130="Unknown")),
(AND('[1]PWS Information'!$E$10="NTNC",Q6130="Unknown")))),"Tier 5",
"")))))</f>
        <v>Tier 5</v>
      </c>
      <c r="Z6130" s="71"/>
      <c r="AA6130" s="71"/>
    </row>
    <row r="6131" spans="1:27" ht="57.6" x14ac:dyDescent="0.3">
      <c r="A6131" s="1"/>
      <c r="B6131" s="70">
        <v>6872911</v>
      </c>
      <c r="C6131" s="60" t="s">
        <v>2060</v>
      </c>
      <c r="D6131" s="61" t="s">
        <v>2061</v>
      </c>
      <c r="E6131" s="61" t="s">
        <v>128</v>
      </c>
      <c r="F6131" s="61">
        <v>78640</v>
      </c>
      <c r="G6131" s="62" t="s">
        <v>2064</v>
      </c>
      <c r="H6131" s="63">
        <v>29.968615</v>
      </c>
      <c r="I6131" s="64">
        <v>-97.854206000000005</v>
      </c>
      <c r="J6131" s="65" t="s">
        <v>50</v>
      </c>
      <c r="K6131" s="66" t="s">
        <v>51</v>
      </c>
      <c r="L6131" s="62" t="s">
        <v>52</v>
      </c>
      <c r="M6131" s="69"/>
      <c r="N6131" s="65" t="s">
        <v>50</v>
      </c>
      <c r="O6131" s="66" t="s">
        <v>52</v>
      </c>
      <c r="P6131" s="69"/>
      <c r="Q6131" s="55" t="str">
        <f t="shared" si="95"/>
        <v>Non-Lead</v>
      </c>
      <c r="R6131" s="70" t="s">
        <v>51</v>
      </c>
      <c r="S6131" s="70" t="s">
        <v>51</v>
      </c>
      <c r="T6131" s="70"/>
      <c r="U6131" s="71" t="s">
        <v>284</v>
      </c>
      <c r="V6131" s="71" t="s">
        <v>51</v>
      </c>
      <c r="W6131" s="71" t="s">
        <v>51</v>
      </c>
      <c r="X6131" s="71" t="s">
        <v>51</v>
      </c>
      <c r="Y6131" s="72" t="str">
        <f>IF((OR((AND('[1]PWS Information'!$E$10="CWS",U6131="Single Family Residence",Q6131="Lead")),
(AND('[1]PWS Information'!$E$10="CWS",U6131="Multiple Family Residence",'[1]PWS Information'!$E$11="Yes",Q6131="Lead")),
(AND('[1]PWS Information'!$E$10="NTNC",Q6131="Lead")))),"Tier 1",
IF((OR((AND('[1]PWS Information'!$E$10="CWS",U6131="Multiple Family Residence",'[1]PWS Information'!$E$11="No",Q6131="Lead")),
(AND('[1]PWS Information'!$E$10="CWS",U6131="Other",Q6131="Lead")),
(AND('[1]PWS Information'!$E$10="CWS",U6131="Building",Q6131="Lead")))),"Tier 2",
IF((OR((AND('[1]PWS Information'!$E$10="CWS",U6131="Single Family Residence",Q6131="Galvanized Requiring Replacement")),
(AND('[1]PWS Information'!$E$10="CWS",U6131="Single Family Residence",Q6131="Galvanized Requiring Replacement",R6131="Yes")),
(AND('[1]PWS Information'!$E$10="NTNC",Q6131="Galvanized Requiring Replacement")),
(AND('[1]PWS Information'!$E$10="NTNC",U6131="Single Family Residence",R6131="Yes")))),"Tier 3",
IF((OR((AND('[1]PWS Information'!$E$10="CWS",U6131="Single Family Residence",S6131="Yes",Q6131="Non-Lead", J6131="Non-Lead - Copper",L6131="Before 1989")),
(AND('[1]PWS Information'!$E$10="CWS",U6131="Single Family Residence",S6131="Yes",Q6131="Non-Lead", N6131="Non-Lead - Copper",O6131="Before 1989")))),"Tier 4",
IF((OR((AND('[1]PWS Information'!$E$10="NTNC",Q6131="Non-Lead")),
(AND('[1]PWS Information'!$E$10="CWS",Q6131="Non-Lead",S6131="")),
(AND('[1]PWS Information'!$E$10="CWS",Q6131="Non-Lead",S6131="No")),
(AND('[1]PWS Information'!$E$10="CWS",Q6131="Non-Lead",S6131="Don't Know")),
(AND('[1]PWS Information'!$E$10="CWS",Q6131="Non-Lead", J6131="Non-Lead - Copper", S6131="Yes", L6131="Between 1989 and 2014")),
(AND('[1]PWS Information'!$E$10="CWS",Q6131="Non-Lead", J6131="Non-Lead - Copper", S6131="Yes", L6131="After 2014")),
(AND('[1]PWS Information'!$E$10="CWS",Q6131="Non-Lead", J6131="Non-Lead - Copper", S6131="Yes", L6131="Unknown")),
(AND('[1]PWS Information'!$E$10="CWS",Q6131="Non-Lead", N6131="Non-Lead - Copper", S6131="Yes", O6131="Between 1989 and 2014")),
(AND('[1]PWS Information'!$E$10="CWS",Q6131="Non-Lead", N6131="Non-Lead - Copper", S6131="Yes", O6131="After 2014")),
(AND('[1]PWS Information'!$E$10="CWS",Q6131="Non-Lead", N6131="Non-Lead - Copper", S6131="Yes", O6131="Unknown")),
(AND('[1]PWS Information'!$E$10="CWS",Q6131="Unknown")),
(AND('[1]PWS Information'!$E$10="NTNC",Q6131="Unknown")))),"Tier 5",
"")))))</f>
        <v>Tier 5</v>
      </c>
      <c r="Z6131" s="71"/>
      <c r="AA6131" s="71"/>
    </row>
    <row r="6132" spans="1:27" ht="57.6" x14ac:dyDescent="0.3">
      <c r="A6132" s="1"/>
      <c r="B6132" s="70">
        <v>6872911</v>
      </c>
      <c r="C6132" s="60" t="s">
        <v>2060</v>
      </c>
      <c r="D6132" s="61" t="s">
        <v>2061</v>
      </c>
      <c r="E6132" s="61" t="s">
        <v>128</v>
      </c>
      <c r="F6132" s="61">
        <v>78640</v>
      </c>
      <c r="G6132" s="62" t="s">
        <v>2064</v>
      </c>
      <c r="H6132" s="63">
        <v>29.968615</v>
      </c>
      <c r="I6132" s="64">
        <v>-97.854206000000005</v>
      </c>
      <c r="J6132" s="65" t="s">
        <v>50</v>
      </c>
      <c r="K6132" s="66" t="s">
        <v>51</v>
      </c>
      <c r="L6132" s="62" t="s">
        <v>52</v>
      </c>
      <c r="M6132" s="69"/>
      <c r="N6132" s="65" t="s">
        <v>50</v>
      </c>
      <c r="O6132" s="66" t="s">
        <v>52</v>
      </c>
      <c r="P6132" s="69"/>
      <c r="Q6132" s="55" t="str">
        <f t="shared" si="95"/>
        <v>Non-Lead</v>
      </c>
      <c r="R6132" s="70" t="s">
        <v>51</v>
      </c>
      <c r="S6132" s="70" t="s">
        <v>51</v>
      </c>
      <c r="T6132" s="70"/>
      <c r="U6132" s="71" t="s">
        <v>284</v>
      </c>
      <c r="V6132" s="71" t="s">
        <v>51</v>
      </c>
      <c r="W6132" s="71" t="s">
        <v>51</v>
      </c>
      <c r="X6132" s="71" t="s">
        <v>51</v>
      </c>
      <c r="Y6132" s="72" t="str">
        <f>IF((OR((AND('[1]PWS Information'!$E$10="CWS",U6132="Single Family Residence",Q6132="Lead")),
(AND('[1]PWS Information'!$E$10="CWS",U6132="Multiple Family Residence",'[1]PWS Information'!$E$11="Yes",Q6132="Lead")),
(AND('[1]PWS Information'!$E$10="NTNC",Q6132="Lead")))),"Tier 1",
IF((OR((AND('[1]PWS Information'!$E$10="CWS",U6132="Multiple Family Residence",'[1]PWS Information'!$E$11="No",Q6132="Lead")),
(AND('[1]PWS Information'!$E$10="CWS",U6132="Other",Q6132="Lead")),
(AND('[1]PWS Information'!$E$10="CWS",U6132="Building",Q6132="Lead")))),"Tier 2",
IF((OR((AND('[1]PWS Information'!$E$10="CWS",U6132="Single Family Residence",Q6132="Galvanized Requiring Replacement")),
(AND('[1]PWS Information'!$E$10="CWS",U6132="Single Family Residence",Q6132="Galvanized Requiring Replacement",R6132="Yes")),
(AND('[1]PWS Information'!$E$10="NTNC",Q6132="Galvanized Requiring Replacement")),
(AND('[1]PWS Information'!$E$10="NTNC",U6132="Single Family Residence",R6132="Yes")))),"Tier 3",
IF((OR((AND('[1]PWS Information'!$E$10="CWS",U6132="Single Family Residence",S6132="Yes",Q6132="Non-Lead", J6132="Non-Lead - Copper",L6132="Before 1989")),
(AND('[1]PWS Information'!$E$10="CWS",U6132="Single Family Residence",S6132="Yes",Q6132="Non-Lead", N6132="Non-Lead - Copper",O6132="Before 1989")))),"Tier 4",
IF((OR((AND('[1]PWS Information'!$E$10="NTNC",Q6132="Non-Lead")),
(AND('[1]PWS Information'!$E$10="CWS",Q6132="Non-Lead",S6132="")),
(AND('[1]PWS Information'!$E$10="CWS",Q6132="Non-Lead",S6132="No")),
(AND('[1]PWS Information'!$E$10="CWS",Q6132="Non-Lead",S6132="Don't Know")),
(AND('[1]PWS Information'!$E$10="CWS",Q6132="Non-Lead", J6132="Non-Lead - Copper", S6132="Yes", L6132="Between 1989 and 2014")),
(AND('[1]PWS Information'!$E$10="CWS",Q6132="Non-Lead", J6132="Non-Lead - Copper", S6132="Yes", L6132="After 2014")),
(AND('[1]PWS Information'!$E$10="CWS",Q6132="Non-Lead", J6132="Non-Lead - Copper", S6132="Yes", L6132="Unknown")),
(AND('[1]PWS Information'!$E$10="CWS",Q6132="Non-Lead", N6132="Non-Lead - Copper", S6132="Yes", O6132="Between 1989 and 2014")),
(AND('[1]PWS Information'!$E$10="CWS",Q6132="Non-Lead", N6132="Non-Lead - Copper", S6132="Yes", O6132="After 2014")),
(AND('[1]PWS Information'!$E$10="CWS",Q6132="Non-Lead", N6132="Non-Lead - Copper", S6132="Yes", O6132="Unknown")),
(AND('[1]PWS Information'!$E$10="CWS",Q6132="Unknown")),
(AND('[1]PWS Information'!$E$10="NTNC",Q6132="Unknown")))),"Tier 5",
"")))))</f>
        <v>Tier 5</v>
      </c>
      <c r="Z6132" s="71"/>
      <c r="AA6132" s="71"/>
    </row>
    <row r="6133" spans="1:27" ht="57.6" x14ac:dyDescent="0.3">
      <c r="A6133" s="17"/>
      <c r="B6133" s="70">
        <v>6872911</v>
      </c>
      <c r="C6133" s="60" t="s">
        <v>2060</v>
      </c>
      <c r="D6133" s="61" t="s">
        <v>2061</v>
      </c>
      <c r="E6133" s="61" t="s">
        <v>128</v>
      </c>
      <c r="F6133" s="61">
        <v>78640</v>
      </c>
      <c r="G6133" s="62" t="s">
        <v>2064</v>
      </c>
      <c r="H6133" s="63">
        <v>29.968615</v>
      </c>
      <c r="I6133" s="64">
        <v>-97.854206000000005</v>
      </c>
      <c r="J6133" s="65" t="s">
        <v>50</v>
      </c>
      <c r="K6133" s="66" t="s">
        <v>51</v>
      </c>
      <c r="L6133" s="62" t="s">
        <v>52</v>
      </c>
      <c r="M6133" s="69"/>
      <c r="N6133" s="65" t="s">
        <v>50</v>
      </c>
      <c r="O6133" s="66" t="s">
        <v>52</v>
      </c>
      <c r="P6133" s="69"/>
      <c r="Q6133" s="55" t="str">
        <f t="shared" si="95"/>
        <v>Non-Lead</v>
      </c>
      <c r="R6133" s="70" t="s">
        <v>51</v>
      </c>
      <c r="S6133" s="70" t="s">
        <v>51</v>
      </c>
      <c r="T6133" s="70"/>
      <c r="U6133" s="71" t="s">
        <v>284</v>
      </c>
      <c r="V6133" s="71" t="s">
        <v>51</v>
      </c>
      <c r="W6133" s="71" t="s">
        <v>51</v>
      </c>
      <c r="X6133" s="71" t="s">
        <v>51</v>
      </c>
      <c r="Y6133" s="72" t="str">
        <f>IF((OR((AND('[1]PWS Information'!$E$10="CWS",U6133="Single Family Residence",Q6133="Lead")),
(AND('[1]PWS Information'!$E$10="CWS",U6133="Multiple Family Residence",'[1]PWS Information'!$E$11="Yes",Q6133="Lead")),
(AND('[1]PWS Information'!$E$10="NTNC",Q6133="Lead")))),"Tier 1",
IF((OR((AND('[1]PWS Information'!$E$10="CWS",U6133="Multiple Family Residence",'[1]PWS Information'!$E$11="No",Q6133="Lead")),
(AND('[1]PWS Information'!$E$10="CWS",U6133="Other",Q6133="Lead")),
(AND('[1]PWS Information'!$E$10="CWS",U6133="Building",Q6133="Lead")))),"Tier 2",
IF((OR((AND('[1]PWS Information'!$E$10="CWS",U6133="Single Family Residence",Q6133="Galvanized Requiring Replacement")),
(AND('[1]PWS Information'!$E$10="CWS",U6133="Single Family Residence",Q6133="Galvanized Requiring Replacement",R6133="Yes")),
(AND('[1]PWS Information'!$E$10="NTNC",Q6133="Galvanized Requiring Replacement")),
(AND('[1]PWS Information'!$E$10="NTNC",U6133="Single Family Residence",R6133="Yes")))),"Tier 3",
IF((OR((AND('[1]PWS Information'!$E$10="CWS",U6133="Single Family Residence",S6133="Yes",Q6133="Non-Lead", J6133="Non-Lead - Copper",L6133="Before 1989")),
(AND('[1]PWS Information'!$E$10="CWS",U6133="Single Family Residence",S6133="Yes",Q6133="Non-Lead", N6133="Non-Lead - Copper",O6133="Before 1989")))),"Tier 4",
IF((OR((AND('[1]PWS Information'!$E$10="NTNC",Q6133="Non-Lead")),
(AND('[1]PWS Information'!$E$10="CWS",Q6133="Non-Lead",S6133="")),
(AND('[1]PWS Information'!$E$10="CWS",Q6133="Non-Lead",S6133="No")),
(AND('[1]PWS Information'!$E$10="CWS",Q6133="Non-Lead",S6133="Don't Know")),
(AND('[1]PWS Information'!$E$10="CWS",Q6133="Non-Lead", J6133="Non-Lead - Copper", S6133="Yes", L6133="Between 1989 and 2014")),
(AND('[1]PWS Information'!$E$10="CWS",Q6133="Non-Lead", J6133="Non-Lead - Copper", S6133="Yes", L6133="After 2014")),
(AND('[1]PWS Information'!$E$10="CWS",Q6133="Non-Lead", J6133="Non-Lead - Copper", S6133="Yes", L6133="Unknown")),
(AND('[1]PWS Information'!$E$10="CWS",Q6133="Non-Lead", N6133="Non-Lead - Copper", S6133="Yes", O6133="Between 1989 and 2014")),
(AND('[1]PWS Information'!$E$10="CWS",Q6133="Non-Lead", N6133="Non-Lead - Copper", S6133="Yes", O6133="After 2014")),
(AND('[1]PWS Information'!$E$10="CWS",Q6133="Non-Lead", N6133="Non-Lead - Copper", S6133="Yes", O6133="Unknown")),
(AND('[1]PWS Information'!$E$10="CWS",Q6133="Unknown")),
(AND('[1]PWS Information'!$E$10="NTNC",Q6133="Unknown")))),"Tier 5",
"")))))</f>
        <v>Tier 5</v>
      </c>
      <c r="Z6133" s="71"/>
      <c r="AA6133" s="71"/>
    </row>
    <row r="6134" spans="1:27" ht="57.6" x14ac:dyDescent="0.3">
      <c r="A6134" s="1"/>
      <c r="B6134" s="70">
        <v>6872911</v>
      </c>
      <c r="C6134" s="60" t="s">
        <v>2060</v>
      </c>
      <c r="D6134" s="61" t="s">
        <v>2061</v>
      </c>
      <c r="E6134" s="61" t="s">
        <v>128</v>
      </c>
      <c r="F6134" s="61">
        <v>78640</v>
      </c>
      <c r="G6134" s="62" t="s">
        <v>2064</v>
      </c>
      <c r="H6134" s="63">
        <v>29.968615</v>
      </c>
      <c r="I6134" s="64">
        <v>-97.854206000000005</v>
      </c>
      <c r="J6134" s="65" t="s">
        <v>50</v>
      </c>
      <c r="K6134" s="66" t="s">
        <v>51</v>
      </c>
      <c r="L6134" s="62" t="s">
        <v>52</v>
      </c>
      <c r="M6134" s="69"/>
      <c r="N6134" s="65" t="s">
        <v>50</v>
      </c>
      <c r="O6134" s="66" t="s">
        <v>52</v>
      </c>
      <c r="P6134" s="69"/>
      <c r="Q6134" s="55" t="str">
        <f t="shared" si="95"/>
        <v>Non-Lead</v>
      </c>
      <c r="R6134" s="70" t="s">
        <v>51</v>
      </c>
      <c r="S6134" s="70" t="s">
        <v>51</v>
      </c>
      <c r="T6134" s="70"/>
      <c r="U6134" s="71" t="s">
        <v>284</v>
      </c>
      <c r="V6134" s="71" t="s">
        <v>51</v>
      </c>
      <c r="W6134" s="71" t="s">
        <v>51</v>
      </c>
      <c r="X6134" s="71" t="s">
        <v>51</v>
      </c>
      <c r="Y6134" s="72" t="str">
        <f>IF((OR((AND('[1]PWS Information'!$E$10="CWS",U6134="Single Family Residence",Q6134="Lead")),
(AND('[1]PWS Information'!$E$10="CWS",U6134="Multiple Family Residence",'[1]PWS Information'!$E$11="Yes",Q6134="Lead")),
(AND('[1]PWS Information'!$E$10="NTNC",Q6134="Lead")))),"Tier 1",
IF((OR((AND('[1]PWS Information'!$E$10="CWS",U6134="Multiple Family Residence",'[1]PWS Information'!$E$11="No",Q6134="Lead")),
(AND('[1]PWS Information'!$E$10="CWS",U6134="Other",Q6134="Lead")),
(AND('[1]PWS Information'!$E$10="CWS",U6134="Building",Q6134="Lead")))),"Tier 2",
IF((OR((AND('[1]PWS Information'!$E$10="CWS",U6134="Single Family Residence",Q6134="Galvanized Requiring Replacement")),
(AND('[1]PWS Information'!$E$10="CWS",U6134="Single Family Residence",Q6134="Galvanized Requiring Replacement",R6134="Yes")),
(AND('[1]PWS Information'!$E$10="NTNC",Q6134="Galvanized Requiring Replacement")),
(AND('[1]PWS Information'!$E$10="NTNC",U6134="Single Family Residence",R6134="Yes")))),"Tier 3",
IF((OR((AND('[1]PWS Information'!$E$10="CWS",U6134="Single Family Residence",S6134="Yes",Q6134="Non-Lead", J6134="Non-Lead - Copper",L6134="Before 1989")),
(AND('[1]PWS Information'!$E$10="CWS",U6134="Single Family Residence",S6134="Yes",Q6134="Non-Lead", N6134="Non-Lead - Copper",O6134="Before 1989")))),"Tier 4",
IF((OR((AND('[1]PWS Information'!$E$10="NTNC",Q6134="Non-Lead")),
(AND('[1]PWS Information'!$E$10="CWS",Q6134="Non-Lead",S6134="")),
(AND('[1]PWS Information'!$E$10="CWS",Q6134="Non-Lead",S6134="No")),
(AND('[1]PWS Information'!$E$10="CWS",Q6134="Non-Lead",S6134="Don't Know")),
(AND('[1]PWS Information'!$E$10="CWS",Q6134="Non-Lead", J6134="Non-Lead - Copper", S6134="Yes", L6134="Between 1989 and 2014")),
(AND('[1]PWS Information'!$E$10="CWS",Q6134="Non-Lead", J6134="Non-Lead - Copper", S6134="Yes", L6134="After 2014")),
(AND('[1]PWS Information'!$E$10="CWS",Q6134="Non-Lead", J6134="Non-Lead - Copper", S6134="Yes", L6134="Unknown")),
(AND('[1]PWS Information'!$E$10="CWS",Q6134="Non-Lead", N6134="Non-Lead - Copper", S6134="Yes", O6134="Between 1989 and 2014")),
(AND('[1]PWS Information'!$E$10="CWS",Q6134="Non-Lead", N6134="Non-Lead - Copper", S6134="Yes", O6134="After 2014")),
(AND('[1]PWS Information'!$E$10="CWS",Q6134="Non-Lead", N6134="Non-Lead - Copper", S6134="Yes", O6134="Unknown")),
(AND('[1]PWS Information'!$E$10="CWS",Q6134="Unknown")),
(AND('[1]PWS Information'!$E$10="NTNC",Q6134="Unknown")))),"Tier 5",
"")))))</f>
        <v>Tier 5</v>
      </c>
      <c r="Z6134" s="71"/>
      <c r="AA6134" s="71"/>
    </row>
    <row r="6135" spans="1:27" ht="57.6" x14ac:dyDescent="0.3">
      <c r="A6135" s="1"/>
      <c r="B6135" s="70">
        <v>6872911</v>
      </c>
      <c r="C6135" s="60" t="s">
        <v>2060</v>
      </c>
      <c r="D6135" s="61" t="s">
        <v>2061</v>
      </c>
      <c r="E6135" s="61" t="s">
        <v>128</v>
      </c>
      <c r="F6135" s="61">
        <v>78640</v>
      </c>
      <c r="G6135" s="62" t="s">
        <v>2064</v>
      </c>
      <c r="H6135" s="63">
        <v>29.968615</v>
      </c>
      <c r="I6135" s="64">
        <v>-97.854206000000005</v>
      </c>
      <c r="J6135" s="65" t="s">
        <v>50</v>
      </c>
      <c r="K6135" s="66" t="s">
        <v>51</v>
      </c>
      <c r="L6135" s="62" t="s">
        <v>52</v>
      </c>
      <c r="M6135" s="69"/>
      <c r="N6135" s="65" t="s">
        <v>50</v>
      </c>
      <c r="O6135" s="66" t="s">
        <v>52</v>
      </c>
      <c r="P6135" s="69"/>
      <c r="Q6135" s="55" t="str">
        <f t="shared" si="95"/>
        <v>Non-Lead</v>
      </c>
      <c r="R6135" s="70" t="s">
        <v>51</v>
      </c>
      <c r="S6135" s="70" t="s">
        <v>51</v>
      </c>
      <c r="T6135" s="70"/>
      <c r="U6135" s="71" t="s">
        <v>284</v>
      </c>
      <c r="V6135" s="71" t="s">
        <v>51</v>
      </c>
      <c r="W6135" s="71" t="s">
        <v>51</v>
      </c>
      <c r="X6135" s="71" t="s">
        <v>51</v>
      </c>
      <c r="Y6135" s="72" t="str">
        <f>IF((OR((AND('[1]PWS Information'!$E$10="CWS",U6135="Single Family Residence",Q6135="Lead")),
(AND('[1]PWS Information'!$E$10="CWS",U6135="Multiple Family Residence",'[1]PWS Information'!$E$11="Yes",Q6135="Lead")),
(AND('[1]PWS Information'!$E$10="NTNC",Q6135="Lead")))),"Tier 1",
IF((OR((AND('[1]PWS Information'!$E$10="CWS",U6135="Multiple Family Residence",'[1]PWS Information'!$E$11="No",Q6135="Lead")),
(AND('[1]PWS Information'!$E$10="CWS",U6135="Other",Q6135="Lead")),
(AND('[1]PWS Information'!$E$10="CWS",U6135="Building",Q6135="Lead")))),"Tier 2",
IF((OR((AND('[1]PWS Information'!$E$10="CWS",U6135="Single Family Residence",Q6135="Galvanized Requiring Replacement")),
(AND('[1]PWS Information'!$E$10="CWS",U6135="Single Family Residence",Q6135="Galvanized Requiring Replacement",R6135="Yes")),
(AND('[1]PWS Information'!$E$10="NTNC",Q6135="Galvanized Requiring Replacement")),
(AND('[1]PWS Information'!$E$10="NTNC",U6135="Single Family Residence",R6135="Yes")))),"Tier 3",
IF((OR((AND('[1]PWS Information'!$E$10="CWS",U6135="Single Family Residence",S6135="Yes",Q6135="Non-Lead", J6135="Non-Lead - Copper",L6135="Before 1989")),
(AND('[1]PWS Information'!$E$10="CWS",U6135="Single Family Residence",S6135="Yes",Q6135="Non-Lead", N6135="Non-Lead - Copper",O6135="Before 1989")))),"Tier 4",
IF((OR((AND('[1]PWS Information'!$E$10="NTNC",Q6135="Non-Lead")),
(AND('[1]PWS Information'!$E$10="CWS",Q6135="Non-Lead",S6135="")),
(AND('[1]PWS Information'!$E$10="CWS",Q6135="Non-Lead",S6135="No")),
(AND('[1]PWS Information'!$E$10="CWS",Q6135="Non-Lead",S6135="Don't Know")),
(AND('[1]PWS Information'!$E$10="CWS",Q6135="Non-Lead", J6135="Non-Lead - Copper", S6135="Yes", L6135="Between 1989 and 2014")),
(AND('[1]PWS Information'!$E$10="CWS",Q6135="Non-Lead", J6135="Non-Lead - Copper", S6135="Yes", L6135="After 2014")),
(AND('[1]PWS Information'!$E$10="CWS",Q6135="Non-Lead", J6135="Non-Lead - Copper", S6135="Yes", L6135="Unknown")),
(AND('[1]PWS Information'!$E$10="CWS",Q6135="Non-Lead", N6135="Non-Lead - Copper", S6135="Yes", O6135="Between 1989 and 2014")),
(AND('[1]PWS Information'!$E$10="CWS",Q6135="Non-Lead", N6135="Non-Lead - Copper", S6135="Yes", O6135="After 2014")),
(AND('[1]PWS Information'!$E$10="CWS",Q6135="Non-Lead", N6135="Non-Lead - Copper", S6135="Yes", O6135="Unknown")),
(AND('[1]PWS Information'!$E$10="CWS",Q6135="Unknown")),
(AND('[1]PWS Information'!$E$10="NTNC",Q6135="Unknown")))),"Tier 5",
"")))))</f>
        <v>Tier 5</v>
      </c>
      <c r="Z6135" s="71"/>
      <c r="AA6135" s="71"/>
    </row>
    <row r="6136" spans="1:27" ht="57.6" x14ac:dyDescent="0.3">
      <c r="A6136" s="1"/>
      <c r="B6136" s="70">
        <v>6872911</v>
      </c>
      <c r="C6136" s="60" t="s">
        <v>2060</v>
      </c>
      <c r="D6136" s="61" t="s">
        <v>2061</v>
      </c>
      <c r="E6136" s="61" t="s">
        <v>128</v>
      </c>
      <c r="F6136" s="61">
        <v>78640</v>
      </c>
      <c r="G6136" s="62" t="s">
        <v>2064</v>
      </c>
      <c r="H6136" s="63">
        <v>29.968615</v>
      </c>
      <c r="I6136" s="64">
        <v>-97.854206000000005</v>
      </c>
      <c r="J6136" s="65" t="s">
        <v>50</v>
      </c>
      <c r="K6136" s="66" t="s">
        <v>51</v>
      </c>
      <c r="L6136" s="62" t="s">
        <v>52</v>
      </c>
      <c r="M6136" s="69"/>
      <c r="N6136" s="65" t="s">
        <v>50</v>
      </c>
      <c r="O6136" s="66" t="s">
        <v>52</v>
      </c>
      <c r="P6136" s="69"/>
      <c r="Q6136" s="55" t="str">
        <f t="shared" si="95"/>
        <v>Non-Lead</v>
      </c>
      <c r="R6136" s="70" t="s">
        <v>51</v>
      </c>
      <c r="S6136" s="70" t="s">
        <v>51</v>
      </c>
      <c r="T6136" s="70"/>
      <c r="U6136" s="71" t="s">
        <v>284</v>
      </c>
      <c r="V6136" s="71" t="s">
        <v>51</v>
      </c>
      <c r="W6136" s="71" t="s">
        <v>51</v>
      </c>
      <c r="X6136" s="71" t="s">
        <v>51</v>
      </c>
      <c r="Y6136" s="72" t="str">
        <f>IF((OR((AND('[1]PWS Information'!$E$10="CWS",U6136="Single Family Residence",Q6136="Lead")),
(AND('[1]PWS Information'!$E$10="CWS",U6136="Multiple Family Residence",'[1]PWS Information'!$E$11="Yes",Q6136="Lead")),
(AND('[1]PWS Information'!$E$10="NTNC",Q6136="Lead")))),"Tier 1",
IF((OR((AND('[1]PWS Information'!$E$10="CWS",U6136="Multiple Family Residence",'[1]PWS Information'!$E$11="No",Q6136="Lead")),
(AND('[1]PWS Information'!$E$10="CWS",U6136="Other",Q6136="Lead")),
(AND('[1]PWS Information'!$E$10="CWS",U6136="Building",Q6136="Lead")))),"Tier 2",
IF((OR((AND('[1]PWS Information'!$E$10="CWS",U6136="Single Family Residence",Q6136="Galvanized Requiring Replacement")),
(AND('[1]PWS Information'!$E$10="CWS",U6136="Single Family Residence",Q6136="Galvanized Requiring Replacement",R6136="Yes")),
(AND('[1]PWS Information'!$E$10="NTNC",Q6136="Galvanized Requiring Replacement")),
(AND('[1]PWS Information'!$E$10="NTNC",U6136="Single Family Residence",R6136="Yes")))),"Tier 3",
IF((OR((AND('[1]PWS Information'!$E$10="CWS",U6136="Single Family Residence",S6136="Yes",Q6136="Non-Lead", J6136="Non-Lead - Copper",L6136="Before 1989")),
(AND('[1]PWS Information'!$E$10="CWS",U6136="Single Family Residence",S6136="Yes",Q6136="Non-Lead", N6136="Non-Lead - Copper",O6136="Before 1989")))),"Tier 4",
IF((OR((AND('[1]PWS Information'!$E$10="NTNC",Q6136="Non-Lead")),
(AND('[1]PWS Information'!$E$10="CWS",Q6136="Non-Lead",S6136="")),
(AND('[1]PWS Information'!$E$10="CWS",Q6136="Non-Lead",S6136="No")),
(AND('[1]PWS Information'!$E$10="CWS",Q6136="Non-Lead",S6136="Don't Know")),
(AND('[1]PWS Information'!$E$10="CWS",Q6136="Non-Lead", J6136="Non-Lead - Copper", S6136="Yes", L6136="Between 1989 and 2014")),
(AND('[1]PWS Information'!$E$10="CWS",Q6136="Non-Lead", J6136="Non-Lead - Copper", S6136="Yes", L6136="After 2014")),
(AND('[1]PWS Information'!$E$10="CWS",Q6136="Non-Lead", J6136="Non-Lead - Copper", S6136="Yes", L6136="Unknown")),
(AND('[1]PWS Information'!$E$10="CWS",Q6136="Non-Lead", N6136="Non-Lead - Copper", S6136="Yes", O6136="Between 1989 and 2014")),
(AND('[1]PWS Information'!$E$10="CWS",Q6136="Non-Lead", N6136="Non-Lead - Copper", S6136="Yes", O6136="After 2014")),
(AND('[1]PWS Information'!$E$10="CWS",Q6136="Non-Lead", N6136="Non-Lead - Copper", S6136="Yes", O6136="Unknown")),
(AND('[1]PWS Information'!$E$10="CWS",Q6136="Unknown")),
(AND('[1]PWS Information'!$E$10="NTNC",Q6136="Unknown")))),"Tier 5",
"")))))</f>
        <v>Tier 5</v>
      </c>
      <c r="Z6136" s="71"/>
      <c r="AA6136" s="71"/>
    </row>
    <row r="6137" spans="1:27" ht="57.6" x14ac:dyDescent="0.3">
      <c r="A6137" s="17"/>
      <c r="B6137" s="70">
        <v>6872911</v>
      </c>
      <c r="C6137" s="60" t="s">
        <v>2060</v>
      </c>
      <c r="D6137" s="61" t="s">
        <v>2061</v>
      </c>
      <c r="E6137" s="61" t="s">
        <v>128</v>
      </c>
      <c r="F6137" s="61">
        <v>78640</v>
      </c>
      <c r="G6137" s="62" t="s">
        <v>2064</v>
      </c>
      <c r="H6137" s="63">
        <v>29.968615</v>
      </c>
      <c r="I6137" s="64">
        <v>-97.854206000000005</v>
      </c>
      <c r="J6137" s="65" t="s">
        <v>50</v>
      </c>
      <c r="K6137" s="66" t="s">
        <v>51</v>
      </c>
      <c r="L6137" s="62" t="s">
        <v>52</v>
      </c>
      <c r="M6137" s="69"/>
      <c r="N6137" s="65" t="s">
        <v>50</v>
      </c>
      <c r="O6137" s="66" t="s">
        <v>52</v>
      </c>
      <c r="P6137" s="69"/>
      <c r="Q6137" s="55" t="str">
        <f t="shared" si="95"/>
        <v>Non-Lead</v>
      </c>
      <c r="R6137" s="70" t="s">
        <v>51</v>
      </c>
      <c r="S6137" s="70" t="s">
        <v>51</v>
      </c>
      <c r="T6137" s="70"/>
      <c r="U6137" s="71" t="s">
        <v>284</v>
      </c>
      <c r="V6137" s="71" t="s">
        <v>51</v>
      </c>
      <c r="W6137" s="71" t="s">
        <v>51</v>
      </c>
      <c r="X6137" s="71" t="s">
        <v>51</v>
      </c>
      <c r="Y6137" s="72" t="str">
        <f>IF((OR((AND('[1]PWS Information'!$E$10="CWS",U6137="Single Family Residence",Q6137="Lead")),
(AND('[1]PWS Information'!$E$10="CWS",U6137="Multiple Family Residence",'[1]PWS Information'!$E$11="Yes",Q6137="Lead")),
(AND('[1]PWS Information'!$E$10="NTNC",Q6137="Lead")))),"Tier 1",
IF((OR((AND('[1]PWS Information'!$E$10="CWS",U6137="Multiple Family Residence",'[1]PWS Information'!$E$11="No",Q6137="Lead")),
(AND('[1]PWS Information'!$E$10="CWS",U6137="Other",Q6137="Lead")),
(AND('[1]PWS Information'!$E$10="CWS",U6137="Building",Q6137="Lead")))),"Tier 2",
IF((OR((AND('[1]PWS Information'!$E$10="CWS",U6137="Single Family Residence",Q6137="Galvanized Requiring Replacement")),
(AND('[1]PWS Information'!$E$10="CWS",U6137="Single Family Residence",Q6137="Galvanized Requiring Replacement",R6137="Yes")),
(AND('[1]PWS Information'!$E$10="NTNC",Q6137="Galvanized Requiring Replacement")),
(AND('[1]PWS Information'!$E$10="NTNC",U6137="Single Family Residence",R6137="Yes")))),"Tier 3",
IF((OR((AND('[1]PWS Information'!$E$10="CWS",U6137="Single Family Residence",S6137="Yes",Q6137="Non-Lead", J6137="Non-Lead - Copper",L6137="Before 1989")),
(AND('[1]PWS Information'!$E$10="CWS",U6137="Single Family Residence",S6137="Yes",Q6137="Non-Lead", N6137="Non-Lead - Copper",O6137="Before 1989")))),"Tier 4",
IF((OR((AND('[1]PWS Information'!$E$10="NTNC",Q6137="Non-Lead")),
(AND('[1]PWS Information'!$E$10="CWS",Q6137="Non-Lead",S6137="")),
(AND('[1]PWS Information'!$E$10="CWS",Q6137="Non-Lead",S6137="No")),
(AND('[1]PWS Information'!$E$10="CWS",Q6137="Non-Lead",S6137="Don't Know")),
(AND('[1]PWS Information'!$E$10="CWS",Q6137="Non-Lead", J6137="Non-Lead - Copper", S6137="Yes", L6137="Between 1989 and 2014")),
(AND('[1]PWS Information'!$E$10="CWS",Q6137="Non-Lead", J6137="Non-Lead - Copper", S6137="Yes", L6137="After 2014")),
(AND('[1]PWS Information'!$E$10="CWS",Q6137="Non-Lead", J6137="Non-Lead - Copper", S6137="Yes", L6137="Unknown")),
(AND('[1]PWS Information'!$E$10="CWS",Q6137="Non-Lead", N6137="Non-Lead - Copper", S6137="Yes", O6137="Between 1989 and 2014")),
(AND('[1]PWS Information'!$E$10="CWS",Q6137="Non-Lead", N6137="Non-Lead - Copper", S6137="Yes", O6137="After 2014")),
(AND('[1]PWS Information'!$E$10="CWS",Q6137="Non-Lead", N6137="Non-Lead - Copper", S6137="Yes", O6137="Unknown")),
(AND('[1]PWS Information'!$E$10="CWS",Q6137="Unknown")),
(AND('[1]PWS Information'!$E$10="NTNC",Q6137="Unknown")))),"Tier 5",
"")))))</f>
        <v>Tier 5</v>
      </c>
      <c r="Z6137" s="71"/>
      <c r="AA6137" s="71"/>
    </row>
    <row r="6138" spans="1:27" ht="57.6" x14ac:dyDescent="0.3">
      <c r="A6138" s="1"/>
      <c r="B6138" s="70">
        <v>6872911</v>
      </c>
      <c r="C6138" s="60" t="s">
        <v>2060</v>
      </c>
      <c r="D6138" s="61" t="s">
        <v>2061</v>
      </c>
      <c r="E6138" s="61" t="s">
        <v>128</v>
      </c>
      <c r="F6138" s="61">
        <v>78640</v>
      </c>
      <c r="G6138" s="62" t="s">
        <v>2064</v>
      </c>
      <c r="H6138" s="63">
        <v>29.968615</v>
      </c>
      <c r="I6138" s="64">
        <v>-97.854206000000005</v>
      </c>
      <c r="J6138" s="65" t="s">
        <v>50</v>
      </c>
      <c r="K6138" s="66" t="s">
        <v>51</v>
      </c>
      <c r="L6138" s="62" t="s">
        <v>52</v>
      </c>
      <c r="M6138" s="69"/>
      <c r="N6138" s="65" t="s">
        <v>50</v>
      </c>
      <c r="O6138" s="66" t="s">
        <v>52</v>
      </c>
      <c r="P6138" s="69"/>
      <c r="Q6138" s="55" t="str">
        <f t="shared" si="95"/>
        <v>Non-Lead</v>
      </c>
      <c r="R6138" s="70" t="s">
        <v>51</v>
      </c>
      <c r="S6138" s="70" t="s">
        <v>51</v>
      </c>
      <c r="T6138" s="70"/>
      <c r="U6138" s="71" t="s">
        <v>284</v>
      </c>
      <c r="V6138" s="71" t="s">
        <v>51</v>
      </c>
      <c r="W6138" s="71" t="s">
        <v>51</v>
      </c>
      <c r="X6138" s="71" t="s">
        <v>51</v>
      </c>
      <c r="Y6138" s="72" t="str">
        <f>IF((OR((AND('[1]PWS Information'!$E$10="CWS",U6138="Single Family Residence",Q6138="Lead")),
(AND('[1]PWS Information'!$E$10="CWS",U6138="Multiple Family Residence",'[1]PWS Information'!$E$11="Yes",Q6138="Lead")),
(AND('[1]PWS Information'!$E$10="NTNC",Q6138="Lead")))),"Tier 1",
IF((OR((AND('[1]PWS Information'!$E$10="CWS",U6138="Multiple Family Residence",'[1]PWS Information'!$E$11="No",Q6138="Lead")),
(AND('[1]PWS Information'!$E$10="CWS",U6138="Other",Q6138="Lead")),
(AND('[1]PWS Information'!$E$10="CWS",U6138="Building",Q6138="Lead")))),"Tier 2",
IF((OR((AND('[1]PWS Information'!$E$10="CWS",U6138="Single Family Residence",Q6138="Galvanized Requiring Replacement")),
(AND('[1]PWS Information'!$E$10="CWS",U6138="Single Family Residence",Q6138="Galvanized Requiring Replacement",R6138="Yes")),
(AND('[1]PWS Information'!$E$10="NTNC",Q6138="Galvanized Requiring Replacement")),
(AND('[1]PWS Information'!$E$10="NTNC",U6138="Single Family Residence",R6138="Yes")))),"Tier 3",
IF((OR((AND('[1]PWS Information'!$E$10="CWS",U6138="Single Family Residence",S6138="Yes",Q6138="Non-Lead", J6138="Non-Lead - Copper",L6138="Before 1989")),
(AND('[1]PWS Information'!$E$10="CWS",U6138="Single Family Residence",S6138="Yes",Q6138="Non-Lead", N6138="Non-Lead - Copper",O6138="Before 1989")))),"Tier 4",
IF((OR((AND('[1]PWS Information'!$E$10="NTNC",Q6138="Non-Lead")),
(AND('[1]PWS Information'!$E$10="CWS",Q6138="Non-Lead",S6138="")),
(AND('[1]PWS Information'!$E$10="CWS",Q6138="Non-Lead",S6138="No")),
(AND('[1]PWS Information'!$E$10="CWS",Q6138="Non-Lead",S6138="Don't Know")),
(AND('[1]PWS Information'!$E$10="CWS",Q6138="Non-Lead", J6138="Non-Lead - Copper", S6138="Yes", L6138="Between 1989 and 2014")),
(AND('[1]PWS Information'!$E$10="CWS",Q6138="Non-Lead", J6138="Non-Lead - Copper", S6138="Yes", L6138="After 2014")),
(AND('[1]PWS Information'!$E$10="CWS",Q6138="Non-Lead", J6138="Non-Lead - Copper", S6138="Yes", L6138="Unknown")),
(AND('[1]PWS Information'!$E$10="CWS",Q6138="Non-Lead", N6138="Non-Lead - Copper", S6138="Yes", O6138="Between 1989 and 2014")),
(AND('[1]PWS Information'!$E$10="CWS",Q6138="Non-Lead", N6138="Non-Lead - Copper", S6138="Yes", O6138="After 2014")),
(AND('[1]PWS Information'!$E$10="CWS",Q6138="Non-Lead", N6138="Non-Lead - Copper", S6138="Yes", O6138="Unknown")),
(AND('[1]PWS Information'!$E$10="CWS",Q6138="Unknown")),
(AND('[1]PWS Information'!$E$10="NTNC",Q6138="Unknown")))),"Tier 5",
"")))))</f>
        <v>Tier 5</v>
      </c>
      <c r="Z6138" s="71"/>
      <c r="AA6138" s="71"/>
    </row>
    <row r="6139" spans="1:27" ht="57.6" x14ac:dyDescent="0.3">
      <c r="A6139" s="1"/>
      <c r="B6139" s="70">
        <v>6872911</v>
      </c>
      <c r="C6139" s="60" t="s">
        <v>2060</v>
      </c>
      <c r="D6139" s="61" t="s">
        <v>2061</v>
      </c>
      <c r="E6139" s="61" t="s">
        <v>128</v>
      </c>
      <c r="F6139" s="61">
        <v>78640</v>
      </c>
      <c r="G6139" s="62" t="s">
        <v>2064</v>
      </c>
      <c r="H6139" s="63">
        <v>29.968615</v>
      </c>
      <c r="I6139" s="64">
        <v>-97.854206000000005</v>
      </c>
      <c r="J6139" s="65" t="s">
        <v>50</v>
      </c>
      <c r="K6139" s="66" t="s">
        <v>51</v>
      </c>
      <c r="L6139" s="62" t="s">
        <v>52</v>
      </c>
      <c r="M6139" s="69"/>
      <c r="N6139" s="65" t="s">
        <v>50</v>
      </c>
      <c r="O6139" s="66" t="s">
        <v>52</v>
      </c>
      <c r="P6139" s="69"/>
      <c r="Q6139" s="55" t="str">
        <f t="shared" si="95"/>
        <v>Non-Lead</v>
      </c>
      <c r="R6139" s="70" t="s">
        <v>51</v>
      </c>
      <c r="S6139" s="70" t="s">
        <v>51</v>
      </c>
      <c r="T6139" s="70"/>
      <c r="U6139" s="71" t="s">
        <v>284</v>
      </c>
      <c r="V6139" s="71" t="s">
        <v>51</v>
      </c>
      <c r="W6139" s="71" t="s">
        <v>51</v>
      </c>
      <c r="X6139" s="71" t="s">
        <v>51</v>
      </c>
      <c r="Y6139" s="72" t="str">
        <f>IF((OR((AND('[1]PWS Information'!$E$10="CWS",U6139="Single Family Residence",Q6139="Lead")),
(AND('[1]PWS Information'!$E$10="CWS",U6139="Multiple Family Residence",'[1]PWS Information'!$E$11="Yes",Q6139="Lead")),
(AND('[1]PWS Information'!$E$10="NTNC",Q6139="Lead")))),"Tier 1",
IF((OR((AND('[1]PWS Information'!$E$10="CWS",U6139="Multiple Family Residence",'[1]PWS Information'!$E$11="No",Q6139="Lead")),
(AND('[1]PWS Information'!$E$10="CWS",U6139="Other",Q6139="Lead")),
(AND('[1]PWS Information'!$E$10="CWS",U6139="Building",Q6139="Lead")))),"Tier 2",
IF((OR((AND('[1]PWS Information'!$E$10="CWS",U6139="Single Family Residence",Q6139="Galvanized Requiring Replacement")),
(AND('[1]PWS Information'!$E$10="CWS",U6139="Single Family Residence",Q6139="Galvanized Requiring Replacement",R6139="Yes")),
(AND('[1]PWS Information'!$E$10="NTNC",Q6139="Galvanized Requiring Replacement")),
(AND('[1]PWS Information'!$E$10="NTNC",U6139="Single Family Residence",R6139="Yes")))),"Tier 3",
IF((OR((AND('[1]PWS Information'!$E$10="CWS",U6139="Single Family Residence",S6139="Yes",Q6139="Non-Lead", J6139="Non-Lead - Copper",L6139="Before 1989")),
(AND('[1]PWS Information'!$E$10="CWS",U6139="Single Family Residence",S6139="Yes",Q6139="Non-Lead", N6139="Non-Lead - Copper",O6139="Before 1989")))),"Tier 4",
IF((OR((AND('[1]PWS Information'!$E$10="NTNC",Q6139="Non-Lead")),
(AND('[1]PWS Information'!$E$10="CWS",Q6139="Non-Lead",S6139="")),
(AND('[1]PWS Information'!$E$10="CWS",Q6139="Non-Lead",S6139="No")),
(AND('[1]PWS Information'!$E$10="CWS",Q6139="Non-Lead",S6139="Don't Know")),
(AND('[1]PWS Information'!$E$10="CWS",Q6139="Non-Lead", J6139="Non-Lead - Copper", S6139="Yes", L6139="Between 1989 and 2014")),
(AND('[1]PWS Information'!$E$10="CWS",Q6139="Non-Lead", J6139="Non-Lead - Copper", S6139="Yes", L6139="After 2014")),
(AND('[1]PWS Information'!$E$10="CWS",Q6139="Non-Lead", J6139="Non-Lead - Copper", S6139="Yes", L6139="Unknown")),
(AND('[1]PWS Information'!$E$10="CWS",Q6139="Non-Lead", N6139="Non-Lead - Copper", S6139="Yes", O6139="Between 1989 and 2014")),
(AND('[1]PWS Information'!$E$10="CWS",Q6139="Non-Lead", N6139="Non-Lead - Copper", S6139="Yes", O6139="After 2014")),
(AND('[1]PWS Information'!$E$10="CWS",Q6139="Non-Lead", N6139="Non-Lead - Copper", S6139="Yes", O6139="Unknown")),
(AND('[1]PWS Information'!$E$10="CWS",Q6139="Unknown")),
(AND('[1]PWS Information'!$E$10="NTNC",Q6139="Unknown")))),"Tier 5",
"")))))</f>
        <v>Tier 5</v>
      </c>
      <c r="Z6139" s="71"/>
      <c r="AA6139" s="71"/>
    </row>
    <row r="6140" spans="1:27" ht="57.6" x14ac:dyDescent="0.3">
      <c r="A6140" s="1"/>
      <c r="B6140" s="70">
        <v>6872911</v>
      </c>
      <c r="C6140" s="60" t="s">
        <v>2060</v>
      </c>
      <c r="D6140" s="61" t="s">
        <v>2061</v>
      </c>
      <c r="E6140" s="61" t="s">
        <v>128</v>
      </c>
      <c r="F6140" s="61">
        <v>78640</v>
      </c>
      <c r="G6140" s="62" t="s">
        <v>2064</v>
      </c>
      <c r="H6140" s="63">
        <v>29.968615</v>
      </c>
      <c r="I6140" s="64">
        <v>-97.854206000000005</v>
      </c>
      <c r="J6140" s="65" t="s">
        <v>50</v>
      </c>
      <c r="K6140" s="66" t="s">
        <v>51</v>
      </c>
      <c r="L6140" s="62" t="s">
        <v>52</v>
      </c>
      <c r="M6140" s="69"/>
      <c r="N6140" s="65" t="s">
        <v>50</v>
      </c>
      <c r="O6140" s="66" t="s">
        <v>52</v>
      </c>
      <c r="P6140" s="69"/>
      <c r="Q6140" s="55" t="str">
        <f t="shared" si="95"/>
        <v>Non-Lead</v>
      </c>
      <c r="R6140" s="70" t="s">
        <v>51</v>
      </c>
      <c r="S6140" s="70" t="s">
        <v>51</v>
      </c>
      <c r="T6140" s="70"/>
      <c r="U6140" s="71" t="s">
        <v>284</v>
      </c>
      <c r="V6140" s="71" t="s">
        <v>51</v>
      </c>
      <c r="W6140" s="71" t="s">
        <v>51</v>
      </c>
      <c r="X6140" s="71" t="s">
        <v>51</v>
      </c>
      <c r="Y6140" s="72" t="str">
        <f>IF((OR((AND('[1]PWS Information'!$E$10="CWS",U6140="Single Family Residence",Q6140="Lead")),
(AND('[1]PWS Information'!$E$10="CWS",U6140="Multiple Family Residence",'[1]PWS Information'!$E$11="Yes",Q6140="Lead")),
(AND('[1]PWS Information'!$E$10="NTNC",Q6140="Lead")))),"Tier 1",
IF((OR((AND('[1]PWS Information'!$E$10="CWS",U6140="Multiple Family Residence",'[1]PWS Information'!$E$11="No",Q6140="Lead")),
(AND('[1]PWS Information'!$E$10="CWS",U6140="Other",Q6140="Lead")),
(AND('[1]PWS Information'!$E$10="CWS",U6140="Building",Q6140="Lead")))),"Tier 2",
IF((OR((AND('[1]PWS Information'!$E$10="CWS",U6140="Single Family Residence",Q6140="Galvanized Requiring Replacement")),
(AND('[1]PWS Information'!$E$10="CWS",U6140="Single Family Residence",Q6140="Galvanized Requiring Replacement",R6140="Yes")),
(AND('[1]PWS Information'!$E$10="NTNC",Q6140="Galvanized Requiring Replacement")),
(AND('[1]PWS Information'!$E$10="NTNC",U6140="Single Family Residence",R6140="Yes")))),"Tier 3",
IF((OR((AND('[1]PWS Information'!$E$10="CWS",U6140="Single Family Residence",S6140="Yes",Q6140="Non-Lead", J6140="Non-Lead - Copper",L6140="Before 1989")),
(AND('[1]PWS Information'!$E$10="CWS",U6140="Single Family Residence",S6140="Yes",Q6140="Non-Lead", N6140="Non-Lead - Copper",O6140="Before 1989")))),"Tier 4",
IF((OR((AND('[1]PWS Information'!$E$10="NTNC",Q6140="Non-Lead")),
(AND('[1]PWS Information'!$E$10="CWS",Q6140="Non-Lead",S6140="")),
(AND('[1]PWS Information'!$E$10="CWS",Q6140="Non-Lead",S6140="No")),
(AND('[1]PWS Information'!$E$10="CWS",Q6140="Non-Lead",S6140="Don't Know")),
(AND('[1]PWS Information'!$E$10="CWS",Q6140="Non-Lead", J6140="Non-Lead - Copper", S6140="Yes", L6140="Between 1989 and 2014")),
(AND('[1]PWS Information'!$E$10="CWS",Q6140="Non-Lead", J6140="Non-Lead - Copper", S6140="Yes", L6140="After 2014")),
(AND('[1]PWS Information'!$E$10="CWS",Q6140="Non-Lead", J6140="Non-Lead - Copper", S6140="Yes", L6140="Unknown")),
(AND('[1]PWS Information'!$E$10="CWS",Q6140="Non-Lead", N6140="Non-Lead - Copper", S6140="Yes", O6140="Between 1989 and 2014")),
(AND('[1]PWS Information'!$E$10="CWS",Q6140="Non-Lead", N6140="Non-Lead - Copper", S6140="Yes", O6140="After 2014")),
(AND('[1]PWS Information'!$E$10="CWS",Q6140="Non-Lead", N6140="Non-Lead - Copper", S6140="Yes", O6140="Unknown")),
(AND('[1]PWS Information'!$E$10="CWS",Q6140="Unknown")),
(AND('[1]PWS Information'!$E$10="NTNC",Q6140="Unknown")))),"Tier 5",
"")))))</f>
        <v>Tier 5</v>
      </c>
      <c r="Z6140" s="71"/>
      <c r="AA6140" s="71"/>
    </row>
    <row r="6141" spans="1:27" ht="57.6" x14ac:dyDescent="0.3">
      <c r="A6141" s="17"/>
      <c r="B6141" s="70">
        <v>6872911</v>
      </c>
      <c r="C6141" s="60" t="s">
        <v>2060</v>
      </c>
      <c r="D6141" s="61" t="s">
        <v>2061</v>
      </c>
      <c r="E6141" s="61" t="s">
        <v>128</v>
      </c>
      <c r="F6141" s="61">
        <v>78640</v>
      </c>
      <c r="G6141" s="62" t="s">
        <v>2064</v>
      </c>
      <c r="H6141" s="63">
        <v>29.968615</v>
      </c>
      <c r="I6141" s="64">
        <v>-97.854206000000005</v>
      </c>
      <c r="J6141" s="65" t="s">
        <v>50</v>
      </c>
      <c r="K6141" s="66" t="s">
        <v>51</v>
      </c>
      <c r="L6141" s="62" t="s">
        <v>52</v>
      </c>
      <c r="M6141" s="69"/>
      <c r="N6141" s="65" t="s">
        <v>50</v>
      </c>
      <c r="O6141" s="66" t="s">
        <v>52</v>
      </c>
      <c r="P6141" s="69"/>
      <c r="Q6141" s="55" t="str">
        <f t="shared" si="95"/>
        <v>Non-Lead</v>
      </c>
      <c r="R6141" s="70" t="s">
        <v>51</v>
      </c>
      <c r="S6141" s="70" t="s">
        <v>51</v>
      </c>
      <c r="T6141" s="70"/>
      <c r="U6141" s="71" t="s">
        <v>284</v>
      </c>
      <c r="V6141" s="71" t="s">
        <v>51</v>
      </c>
      <c r="W6141" s="71" t="s">
        <v>51</v>
      </c>
      <c r="X6141" s="71" t="s">
        <v>51</v>
      </c>
      <c r="Y6141" s="72" t="str">
        <f>IF((OR((AND('[1]PWS Information'!$E$10="CWS",U6141="Single Family Residence",Q6141="Lead")),
(AND('[1]PWS Information'!$E$10="CWS",U6141="Multiple Family Residence",'[1]PWS Information'!$E$11="Yes",Q6141="Lead")),
(AND('[1]PWS Information'!$E$10="NTNC",Q6141="Lead")))),"Tier 1",
IF((OR((AND('[1]PWS Information'!$E$10="CWS",U6141="Multiple Family Residence",'[1]PWS Information'!$E$11="No",Q6141="Lead")),
(AND('[1]PWS Information'!$E$10="CWS",U6141="Other",Q6141="Lead")),
(AND('[1]PWS Information'!$E$10="CWS",U6141="Building",Q6141="Lead")))),"Tier 2",
IF((OR((AND('[1]PWS Information'!$E$10="CWS",U6141="Single Family Residence",Q6141="Galvanized Requiring Replacement")),
(AND('[1]PWS Information'!$E$10="CWS",U6141="Single Family Residence",Q6141="Galvanized Requiring Replacement",R6141="Yes")),
(AND('[1]PWS Information'!$E$10="NTNC",Q6141="Galvanized Requiring Replacement")),
(AND('[1]PWS Information'!$E$10="NTNC",U6141="Single Family Residence",R6141="Yes")))),"Tier 3",
IF((OR((AND('[1]PWS Information'!$E$10="CWS",U6141="Single Family Residence",S6141="Yes",Q6141="Non-Lead", J6141="Non-Lead - Copper",L6141="Before 1989")),
(AND('[1]PWS Information'!$E$10="CWS",U6141="Single Family Residence",S6141="Yes",Q6141="Non-Lead", N6141="Non-Lead - Copper",O6141="Before 1989")))),"Tier 4",
IF((OR((AND('[1]PWS Information'!$E$10="NTNC",Q6141="Non-Lead")),
(AND('[1]PWS Information'!$E$10="CWS",Q6141="Non-Lead",S6141="")),
(AND('[1]PWS Information'!$E$10="CWS",Q6141="Non-Lead",S6141="No")),
(AND('[1]PWS Information'!$E$10="CWS",Q6141="Non-Lead",S6141="Don't Know")),
(AND('[1]PWS Information'!$E$10="CWS",Q6141="Non-Lead", J6141="Non-Lead - Copper", S6141="Yes", L6141="Between 1989 and 2014")),
(AND('[1]PWS Information'!$E$10="CWS",Q6141="Non-Lead", J6141="Non-Lead - Copper", S6141="Yes", L6141="After 2014")),
(AND('[1]PWS Information'!$E$10="CWS",Q6141="Non-Lead", J6141="Non-Lead - Copper", S6141="Yes", L6141="Unknown")),
(AND('[1]PWS Information'!$E$10="CWS",Q6141="Non-Lead", N6141="Non-Lead - Copper", S6141="Yes", O6141="Between 1989 and 2014")),
(AND('[1]PWS Information'!$E$10="CWS",Q6141="Non-Lead", N6141="Non-Lead - Copper", S6141="Yes", O6141="After 2014")),
(AND('[1]PWS Information'!$E$10="CWS",Q6141="Non-Lead", N6141="Non-Lead - Copper", S6141="Yes", O6141="Unknown")),
(AND('[1]PWS Information'!$E$10="CWS",Q6141="Unknown")),
(AND('[1]PWS Information'!$E$10="NTNC",Q6141="Unknown")))),"Tier 5",
"")))))</f>
        <v>Tier 5</v>
      </c>
      <c r="Z6141" s="71"/>
      <c r="AA6141" s="71"/>
    </row>
    <row r="6142" spans="1:27" ht="57.6" x14ac:dyDescent="0.3">
      <c r="A6142" s="1"/>
      <c r="B6142" s="70">
        <v>6872911</v>
      </c>
      <c r="C6142" s="60" t="s">
        <v>2060</v>
      </c>
      <c r="D6142" s="61" t="s">
        <v>2061</v>
      </c>
      <c r="E6142" s="61" t="s">
        <v>128</v>
      </c>
      <c r="F6142" s="61">
        <v>78640</v>
      </c>
      <c r="G6142" s="62" t="s">
        <v>2064</v>
      </c>
      <c r="H6142" s="63">
        <v>29.968615</v>
      </c>
      <c r="I6142" s="64">
        <v>-97.854206000000005</v>
      </c>
      <c r="J6142" s="65" t="s">
        <v>50</v>
      </c>
      <c r="K6142" s="66" t="s">
        <v>51</v>
      </c>
      <c r="L6142" s="62" t="s">
        <v>52</v>
      </c>
      <c r="M6142" s="69"/>
      <c r="N6142" s="65" t="s">
        <v>50</v>
      </c>
      <c r="O6142" s="66" t="s">
        <v>52</v>
      </c>
      <c r="P6142" s="69"/>
      <c r="Q6142" s="55" t="str">
        <f t="shared" si="95"/>
        <v>Non-Lead</v>
      </c>
      <c r="R6142" s="70" t="s">
        <v>51</v>
      </c>
      <c r="S6142" s="70" t="s">
        <v>51</v>
      </c>
      <c r="T6142" s="70"/>
      <c r="U6142" s="71" t="s">
        <v>284</v>
      </c>
      <c r="V6142" s="71" t="s">
        <v>51</v>
      </c>
      <c r="W6142" s="71" t="s">
        <v>51</v>
      </c>
      <c r="X6142" s="71" t="s">
        <v>51</v>
      </c>
      <c r="Y6142" s="72" t="str">
        <f>IF((OR((AND('[1]PWS Information'!$E$10="CWS",U6142="Single Family Residence",Q6142="Lead")),
(AND('[1]PWS Information'!$E$10="CWS",U6142="Multiple Family Residence",'[1]PWS Information'!$E$11="Yes",Q6142="Lead")),
(AND('[1]PWS Information'!$E$10="NTNC",Q6142="Lead")))),"Tier 1",
IF((OR((AND('[1]PWS Information'!$E$10="CWS",U6142="Multiple Family Residence",'[1]PWS Information'!$E$11="No",Q6142="Lead")),
(AND('[1]PWS Information'!$E$10="CWS",U6142="Other",Q6142="Lead")),
(AND('[1]PWS Information'!$E$10="CWS",U6142="Building",Q6142="Lead")))),"Tier 2",
IF((OR((AND('[1]PWS Information'!$E$10="CWS",U6142="Single Family Residence",Q6142="Galvanized Requiring Replacement")),
(AND('[1]PWS Information'!$E$10="CWS",U6142="Single Family Residence",Q6142="Galvanized Requiring Replacement",R6142="Yes")),
(AND('[1]PWS Information'!$E$10="NTNC",Q6142="Galvanized Requiring Replacement")),
(AND('[1]PWS Information'!$E$10="NTNC",U6142="Single Family Residence",R6142="Yes")))),"Tier 3",
IF((OR((AND('[1]PWS Information'!$E$10="CWS",U6142="Single Family Residence",S6142="Yes",Q6142="Non-Lead", J6142="Non-Lead - Copper",L6142="Before 1989")),
(AND('[1]PWS Information'!$E$10="CWS",U6142="Single Family Residence",S6142="Yes",Q6142="Non-Lead", N6142="Non-Lead - Copper",O6142="Before 1989")))),"Tier 4",
IF((OR((AND('[1]PWS Information'!$E$10="NTNC",Q6142="Non-Lead")),
(AND('[1]PWS Information'!$E$10="CWS",Q6142="Non-Lead",S6142="")),
(AND('[1]PWS Information'!$E$10="CWS",Q6142="Non-Lead",S6142="No")),
(AND('[1]PWS Information'!$E$10="CWS",Q6142="Non-Lead",S6142="Don't Know")),
(AND('[1]PWS Information'!$E$10="CWS",Q6142="Non-Lead", J6142="Non-Lead - Copper", S6142="Yes", L6142="Between 1989 and 2014")),
(AND('[1]PWS Information'!$E$10="CWS",Q6142="Non-Lead", J6142="Non-Lead - Copper", S6142="Yes", L6142="After 2014")),
(AND('[1]PWS Information'!$E$10="CWS",Q6142="Non-Lead", J6142="Non-Lead - Copper", S6142="Yes", L6142="Unknown")),
(AND('[1]PWS Information'!$E$10="CWS",Q6142="Non-Lead", N6142="Non-Lead - Copper", S6142="Yes", O6142="Between 1989 and 2014")),
(AND('[1]PWS Information'!$E$10="CWS",Q6142="Non-Lead", N6142="Non-Lead - Copper", S6142="Yes", O6142="After 2014")),
(AND('[1]PWS Information'!$E$10="CWS",Q6142="Non-Lead", N6142="Non-Lead - Copper", S6142="Yes", O6142="Unknown")),
(AND('[1]PWS Information'!$E$10="CWS",Q6142="Unknown")),
(AND('[1]PWS Information'!$E$10="NTNC",Q6142="Unknown")))),"Tier 5",
"")))))</f>
        <v>Tier 5</v>
      </c>
      <c r="Z6142" s="71"/>
      <c r="AA6142" s="71"/>
    </row>
    <row r="6143" spans="1:27" ht="57.6" x14ac:dyDescent="0.3">
      <c r="A6143" s="1"/>
      <c r="B6143" s="70">
        <v>6872911</v>
      </c>
      <c r="C6143" s="60" t="s">
        <v>2060</v>
      </c>
      <c r="D6143" s="61" t="s">
        <v>2061</v>
      </c>
      <c r="E6143" s="61" t="s">
        <v>128</v>
      </c>
      <c r="F6143" s="61">
        <v>78640</v>
      </c>
      <c r="G6143" s="62" t="s">
        <v>2064</v>
      </c>
      <c r="H6143" s="63">
        <v>29.968615</v>
      </c>
      <c r="I6143" s="64">
        <v>-97.854206000000005</v>
      </c>
      <c r="J6143" s="65" t="s">
        <v>50</v>
      </c>
      <c r="K6143" s="66" t="s">
        <v>51</v>
      </c>
      <c r="L6143" s="62" t="s">
        <v>52</v>
      </c>
      <c r="M6143" s="69"/>
      <c r="N6143" s="65" t="s">
        <v>50</v>
      </c>
      <c r="O6143" s="66" t="s">
        <v>52</v>
      </c>
      <c r="P6143" s="69"/>
      <c r="Q6143" s="55" t="str">
        <f t="shared" si="95"/>
        <v>Non-Lead</v>
      </c>
      <c r="R6143" s="70" t="s">
        <v>51</v>
      </c>
      <c r="S6143" s="70" t="s">
        <v>51</v>
      </c>
      <c r="T6143" s="70"/>
      <c r="U6143" s="71" t="s">
        <v>284</v>
      </c>
      <c r="V6143" s="71" t="s">
        <v>51</v>
      </c>
      <c r="W6143" s="71" t="s">
        <v>51</v>
      </c>
      <c r="X6143" s="71" t="s">
        <v>51</v>
      </c>
      <c r="Y6143" s="72" t="str">
        <f>IF((OR((AND('[1]PWS Information'!$E$10="CWS",U6143="Single Family Residence",Q6143="Lead")),
(AND('[1]PWS Information'!$E$10="CWS",U6143="Multiple Family Residence",'[1]PWS Information'!$E$11="Yes",Q6143="Lead")),
(AND('[1]PWS Information'!$E$10="NTNC",Q6143="Lead")))),"Tier 1",
IF((OR((AND('[1]PWS Information'!$E$10="CWS",U6143="Multiple Family Residence",'[1]PWS Information'!$E$11="No",Q6143="Lead")),
(AND('[1]PWS Information'!$E$10="CWS",U6143="Other",Q6143="Lead")),
(AND('[1]PWS Information'!$E$10="CWS",U6143="Building",Q6143="Lead")))),"Tier 2",
IF((OR((AND('[1]PWS Information'!$E$10="CWS",U6143="Single Family Residence",Q6143="Galvanized Requiring Replacement")),
(AND('[1]PWS Information'!$E$10="CWS",U6143="Single Family Residence",Q6143="Galvanized Requiring Replacement",R6143="Yes")),
(AND('[1]PWS Information'!$E$10="NTNC",Q6143="Galvanized Requiring Replacement")),
(AND('[1]PWS Information'!$E$10="NTNC",U6143="Single Family Residence",R6143="Yes")))),"Tier 3",
IF((OR((AND('[1]PWS Information'!$E$10="CWS",U6143="Single Family Residence",S6143="Yes",Q6143="Non-Lead", J6143="Non-Lead - Copper",L6143="Before 1989")),
(AND('[1]PWS Information'!$E$10="CWS",U6143="Single Family Residence",S6143="Yes",Q6143="Non-Lead", N6143="Non-Lead - Copper",O6143="Before 1989")))),"Tier 4",
IF((OR((AND('[1]PWS Information'!$E$10="NTNC",Q6143="Non-Lead")),
(AND('[1]PWS Information'!$E$10="CWS",Q6143="Non-Lead",S6143="")),
(AND('[1]PWS Information'!$E$10="CWS",Q6143="Non-Lead",S6143="No")),
(AND('[1]PWS Information'!$E$10="CWS",Q6143="Non-Lead",S6143="Don't Know")),
(AND('[1]PWS Information'!$E$10="CWS",Q6143="Non-Lead", J6143="Non-Lead - Copper", S6143="Yes", L6143="Between 1989 and 2014")),
(AND('[1]PWS Information'!$E$10="CWS",Q6143="Non-Lead", J6143="Non-Lead - Copper", S6143="Yes", L6143="After 2014")),
(AND('[1]PWS Information'!$E$10="CWS",Q6143="Non-Lead", J6143="Non-Lead - Copper", S6143="Yes", L6143="Unknown")),
(AND('[1]PWS Information'!$E$10="CWS",Q6143="Non-Lead", N6143="Non-Lead - Copper", S6143="Yes", O6143="Between 1989 and 2014")),
(AND('[1]PWS Information'!$E$10="CWS",Q6143="Non-Lead", N6143="Non-Lead - Copper", S6143="Yes", O6143="After 2014")),
(AND('[1]PWS Information'!$E$10="CWS",Q6143="Non-Lead", N6143="Non-Lead - Copper", S6143="Yes", O6143="Unknown")),
(AND('[1]PWS Information'!$E$10="CWS",Q6143="Unknown")),
(AND('[1]PWS Information'!$E$10="NTNC",Q6143="Unknown")))),"Tier 5",
"")))))</f>
        <v>Tier 5</v>
      </c>
      <c r="Z6143" s="71"/>
      <c r="AA6143" s="71"/>
    </row>
    <row r="6144" spans="1:27" ht="57.6" x14ac:dyDescent="0.3">
      <c r="A6144" s="1"/>
      <c r="B6144" s="70">
        <v>6872911</v>
      </c>
      <c r="C6144" s="60" t="s">
        <v>2060</v>
      </c>
      <c r="D6144" s="61" t="s">
        <v>2061</v>
      </c>
      <c r="E6144" s="61" t="s">
        <v>128</v>
      </c>
      <c r="F6144" s="61">
        <v>78640</v>
      </c>
      <c r="G6144" s="62" t="s">
        <v>2064</v>
      </c>
      <c r="H6144" s="63">
        <v>29.968615</v>
      </c>
      <c r="I6144" s="64">
        <v>-97.854206000000005</v>
      </c>
      <c r="J6144" s="65" t="s">
        <v>50</v>
      </c>
      <c r="K6144" s="66" t="s">
        <v>51</v>
      </c>
      <c r="L6144" s="62" t="s">
        <v>52</v>
      </c>
      <c r="M6144" s="69"/>
      <c r="N6144" s="65" t="s">
        <v>50</v>
      </c>
      <c r="O6144" s="66" t="s">
        <v>52</v>
      </c>
      <c r="P6144" s="69"/>
      <c r="Q6144" s="55" t="str">
        <f t="shared" si="95"/>
        <v>Non-Lead</v>
      </c>
      <c r="R6144" s="70" t="s">
        <v>51</v>
      </c>
      <c r="S6144" s="70" t="s">
        <v>51</v>
      </c>
      <c r="T6144" s="70"/>
      <c r="U6144" s="71" t="s">
        <v>284</v>
      </c>
      <c r="V6144" s="71" t="s">
        <v>51</v>
      </c>
      <c r="W6144" s="71" t="s">
        <v>51</v>
      </c>
      <c r="X6144" s="71" t="s">
        <v>51</v>
      </c>
      <c r="Y6144" s="72" t="str">
        <f>IF((OR((AND('[1]PWS Information'!$E$10="CWS",U6144="Single Family Residence",Q6144="Lead")),
(AND('[1]PWS Information'!$E$10="CWS",U6144="Multiple Family Residence",'[1]PWS Information'!$E$11="Yes",Q6144="Lead")),
(AND('[1]PWS Information'!$E$10="NTNC",Q6144="Lead")))),"Tier 1",
IF((OR((AND('[1]PWS Information'!$E$10="CWS",U6144="Multiple Family Residence",'[1]PWS Information'!$E$11="No",Q6144="Lead")),
(AND('[1]PWS Information'!$E$10="CWS",U6144="Other",Q6144="Lead")),
(AND('[1]PWS Information'!$E$10="CWS",U6144="Building",Q6144="Lead")))),"Tier 2",
IF((OR((AND('[1]PWS Information'!$E$10="CWS",U6144="Single Family Residence",Q6144="Galvanized Requiring Replacement")),
(AND('[1]PWS Information'!$E$10="CWS",U6144="Single Family Residence",Q6144="Galvanized Requiring Replacement",R6144="Yes")),
(AND('[1]PWS Information'!$E$10="NTNC",Q6144="Galvanized Requiring Replacement")),
(AND('[1]PWS Information'!$E$10="NTNC",U6144="Single Family Residence",R6144="Yes")))),"Tier 3",
IF((OR((AND('[1]PWS Information'!$E$10="CWS",U6144="Single Family Residence",S6144="Yes",Q6144="Non-Lead", J6144="Non-Lead - Copper",L6144="Before 1989")),
(AND('[1]PWS Information'!$E$10="CWS",U6144="Single Family Residence",S6144="Yes",Q6144="Non-Lead", N6144="Non-Lead - Copper",O6144="Before 1989")))),"Tier 4",
IF((OR((AND('[1]PWS Information'!$E$10="NTNC",Q6144="Non-Lead")),
(AND('[1]PWS Information'!$E$10="CWS",Q6144="Non-Lead",S6144="")),
(AND('[1]PWS Information'!$E$10="CWS",Q6144="Non-Lead",S6144="No")),
(AND('[1]PWS Information'!$E$10="CWS",Q6144="Non-Lead",S6144="Don't Know")),
(AND('[1]PWS Information'!$E$10="CWS",Q6144="Non-Lead", J6144="Non-Lead - Copper", S6144="Yes", L6144="Between 1989 and 2014")),
(AND('[1]PWS Information'!$E$10="CWS",Q6144="Non-Lead", J6144="Non-Lead - Copper", S6144="Yes", L6144="After 2014")),
(AND('[1]PWS Information'!$E$10="CWS",Q6144="Non-Lead", J6144="Non-Lead - Copper", S6144="Yes", L6144="Unknown")),
(AND('[1]PWS Information'!$E$10="CWS",Q6144="Non-Lead", N6144="Non-Lead - Copper", S6144="Yes", O6144="Between 1989 and 2014")),
(AND('[1]PWS Information'!$E$10="CWS",Q6144="Non-Lead", N6144="Non-Lead - Copper", S6144="Yes", O6144="After 2014")),
(AND('[1]PWS Information'!$E$10="CWS",Q6144="Non-Lead", N6144="Non-Lead - Copper", S6144="Yes", O6144="Unknown")),
(AND('[1]PWS Information'!$E$10="CWS",Q6144="Unknown")),
(AND('[1]PWS Information'!$E$10="NTNC",Q6144="Unknown")))),"Tier 5",
"")))))</f>
        <v>Tier 5</v>
      </c>
      <c r="Z6144" s="71"/>
      <c r="AA6144" s="71"/>
    </row>
    <row r="6145" spans="1:27" ht="57.6" x14ac:dyDescent="0.3">
      <c r="A6145" s="17"/>
      <c r="B6145" s="70">
        <v>6872911</v>
      </c>
      <c r="C6145" s="60" t="s">
        <v>2060</v>
      </c>
      <c r="D6145" s="61" t="s">
        <v>2061</v>
      </c>
      <c r="E6145" s="61" t="s">
        <v>128</v>
      </c>
      <c r="F6145" s="61">
        <v>78640</v>
      </c>
      <c r="G6145" s="62" t="s">
        <v>2064</v>
      </c>
      <c r="H6145" s="63">
        <v>29.968615</v>
      </c>
      <c r="I6145" s="64">
        <v>-97.854206000000005</v>
      </c>
      <c r="J6145" s="65" t="s">
        <v>50</v>
      </c>
      <c r="K6145" s="66" t="s">
        <v>51</v>
      </c>
      <c r="L6145" s="62" t="s">
        <v>52</v>
      </c>
      <c r="M6145" s="69"/>
      <c r="N6145" s="65" t="s">
        <v>50</v>
      </c>
      <c r="O6145" s="66" t="s">
        <v>52</v>
      </c>
      <c r="P6145" s="69"/>
      <c r="Q6145" s="55" t="str">
        <f t="shared" si="95"/>
        <v>Non-Lead</v>
      </c>
      <c r="R6145" s="70" t="s">
        <v>51</v>
      </c>
      <c r="S6145" s="70" t="s">
        <v>51</v>
      </c>
      <c r="T6145" s="70"/>
      <c r="U6145" s="71" t="s">
        <v>284</v>
      </c>
      <c r="V6145" s="71" t="s">
        <v>51</v>
      </c>
      <c r="W6145" s="71" t="s">
        <v>51</v>
      </c>
      <c r="X6145" s="71" t="s">
        <v>51</v>
      </c>
      <c r="Y6145" s="72" t="str">
        <f>IF((OR((AND('[1]PWS Information'!$E$10="CWS",U6145="Single Family Residence",Q6145="Lead")),
(AND('[1]PWS Information'!$E$10="CWS",U6145="Multiple Family Residence",'[1]PWS Information'!$E$11="Yes",Q6145="Lead")),
(AND('[1]PWS Information'!$E$10="NTNC",Q6145="Lead")))),"Tier 1",
IF((OR((AND('[1]PWS Information'!$E$10="CWS",U6145="Multiple Family Residence",'[1]PWS Information'!$E$11="No",Q6145="Lead")),
(AND('[1]PWS Information'!$E$10="CWS",U6145="Other",Q6145="Lead")),
(AND('[1]PWS Information'!$E$10="CWS",U6145="Building",Q6145="Lead")))),"Tier 2",
IF((OR((AND('[1]PWS Information'!$E$10="CWS",U6145="Single Family Residence",Q6145="Galvanized Requiring Replacement")),
(AND('[1]PWS Information'!$E$10="CWS",U6145="Single Family Residence",Q6145="Galvanized Requiring Replacement",R6145="Yes")),
(AND('[1]PWS Information'!$E$10="NTNC",Q6145="Galvanized Requiring Replacement")),
(AND('[1]PWS Information'!$E$10="NTNC",U6145="Single Family Residence",R6145="Yes")))),"Tier 3",
IF((OR((AND('[1]PWS Information'!$E$10="CWS",U6145="Single Family Residence",S6145="Yes",Q6145="Non-Lead", J6145="Non-Lead - Copper",L6145="Before 1989")),
(AND('[1]PWS Information'!$E$10="CWS",U6145="Single Family Residence",S6145="Yes",Q6145="Non-Lead", N6145="Non-Lead - Copper",O6145="Before 1989")))),"Tier 4",
IF((OR((AND('[1]PWS Information'!$E$10="NTNC",Q6145="Non-Lead")),
(AND('[1]PWS Information'!$E$10="CWS",Q6145="Non-Lead",S6145="")),
(AND('[1]PWS Information'!$E$10="CWS",Q6145="Non-Lead",S6145="No")),
(AND('[1]PWS Information'!$E$10="CWS",Q6145="Non-Lead",S6145="Don't Know")),
(AND('[1]PWS Information'!$E$10="CWS",Q6145="Non-Lead", J6145="Non-Lead - Copper", S6145="Yes", L6145="Between 1989 and 2014")),
(AND('[1]PWS Information'!$E$10="CWS",Q6145="Non-Lead", J6145="Non-Lead - Copper", S6145="Yes", L6145="After 2014")),
(AND('[1]PWS Information'!$E$10="CWS",Q6145="Non-Lead", J6145="Non-Lead - Copper", S6145="Yes", L6145="Unknown")),
(AND('[1]PWS Information'!$E$10="CWS",Q6145="Non-Lead", N6145="Non-Lead - Copper", S6145="Yes", O6145="Between 1989 and 2014")),
(AND('[1]PWS Information'!$E$10="CWS",Q6145="Non-Lead", N6145="Non-Lead - Copper", S6145="Yes", O6145="After 2014")),
(AND('[1]PWS Information'!$E$10="CWS",Q6145="Non-Lead", N6145="Non-Lead - Copper", S6145="Yes", O6145="Unknown")),
(AND('[1]PWS Information'!$E$10="CWS",Q6145="Unknown")),
(AND('[1]PWS Information'!$E$10="NTNC",Q6145="Unknown")))),"Tier 5",
"")))))</f>
        <v>Tier 5</v>
      </c>
      <c r="Z6145" s="71"/>
      <c r="AA6145" s="71"/>
    </row>
    <row r="6146" spans="1:27" ht="57.6" x14ac:dyDescent="0.3">
      <c r="A6146" s="1"/>
      <c r="B6146" s="70">
        <v>6872911</v>
      </c>
      <c r="C6146" s="60" t="s">
        <v>2060</v>
      </c>
      <c r="D6146" s="61" t="s">
        <v>2061</v>
      </c>
      <c r="E6146" s="61" t="s">
        <v>128</v>
      </c>
      <c r="F6146" s="61">
        <v>78640</v>
      </c>
      <c r="G6146" s="62" t="s">
        <v>2064</v>
      </c>
      <c r="H6146" s="63">
        <v>29.968615</v>
      </c>
      <c r="I6146" s="64">
        <v>-97.854206000000005</v>
      </c>
      <c r="J6146" s="65" t="s">
        <v>50</v>
      </c>
      <c r="K6146" s="66" t="s">
        <v>51</v>
      </c>
      <c r="L6146" s="62" t="s">
        <v>52</v>
      </c>
      <c r="M6146" s="69"/>
      <c r="N6146" s="65" t="s">
        <v>50</v>
      </c>
      <c r="O6146" s="66" t="s">
        <v>52</v>
      </c>
      <c r="P6146" s="69"/>
      <c r="Q6146" s="55" t="str">
        <f t="shared" si="95"/>
        <v>Non-Lead</v>
      </c>
      <c r="R6146" s="70" t="s">
        <v>51</v>
      </c>
      <c r="S6146" s="70" t="s">
        <v>51</v>
      </c>
      <c r="T6146" s="70"/>
      <c r="U6146" s="71" t="s">
        <v>284</v>
      </c>
      <c r="V6146" s="71" t="s">
        <v>51</v>
      </c>
      <c r="W6146" s="71" t="s">
        <v>51</v>
      </c>
      <c r="X6146" s="71" t="s">
        <v>51</v>
      </c>
      <c r="Y6146" s="72" t="str">
        <f>IF((OR((AND('[1]PWS Information'!$E$10="CWS",U6146="Single Family Residence",Q6146="Lead")),
(AND('[1]PWS Information'!$E$10="CWS",U6146="Multiple Family Residence",'[1]PWS Information'!$E$11="Yes",Q6146="Lead")),
(AND('[1]PWS Information'!$E$10="NTNC",Q6146="Lead")))),"Tier 1",
IF((OR((AND('[1]PWS Information'!$E$10="CWS",U6146="Multiple Family Residence",'[1]PWS Information'!$E$11="No",Q6146="Lead")),
(AND('[1]PWS Information'!$E$10="CWS",U6146="Other",Q6146="Lead")),
(AND('[1]PWS Information'!$E$10="CWS",U6146="Building",Q6146="Lead")))),"Tier 2",
IF((OR((AND('[1]PWS Information'!$E$10="CWS",U6146="Single Family Residence",Q6146="Galvanized Requiring Replacement")),
(AND('[1]PWS Information'!$E$10="CWS",U6146="Single Family Residence",Q6146="Galvanized Requiring Replacement",R6146="Yes")),
(AND('[1]PWS Information'!$E$10="NTNC",Q6146="Galvanized Requiring Replacement")),
(AND('[1]PWS Information'!$E$10="NTNC",U6146="Single Family Residence",R6146="Yes")))),"Tier 3",
IF((OR((AND('[1]PWS Information'!$E$10="CWS",U6146="Single Family Residence",S6146="Yes",Q6146="Non-Lead", J6146="Non-Lead - Copper",L6146="Before 1989")),
(AND('[1]PWS Information'!$E$10="CWS",U6146="Single Family Residence",S6146="Yes",Q6146="Non-Lead", N6146="Non-Lead - Copper",O6146="Before 1989")))),"Tier 4",
IF((OR((AND('[1]PWS Information'!$E$10="NTNC",Q6146="Non-Lead")),
(AND('[1]PWS Information'!$E$10="CWS",Q6146="Non-Lead",S6146="")),
(AND('[1]PWS Information'!$E$10="CWS",Q6146="Non-Lead",S6146="No")),
(AND('[1]PWS Information'!$E$10="CWS",Q6146="Non-Lead",S6146="Don't Know")),
(AND('[1]PWS Information'!$E$10="CWS",Q6146="Non-Lead", J6146="Non-Lead - Copper", S6146="Yes", L6146="Between 1989 and 2014")),
(AND('[1]PWS Information'!$E$10="CWS",Q6146="Non-Lead", J6146="Non-Lead - Copper", S6146="Yes", L6146="After 2014")),
(AND('[1]PWS Information'!$E$10="CWS",Q6146="Non-Lead", J6146="Non-Lead - Copper", S6146="Yes", L6146="Unknown")),
(AND('[1]PWS Information'!$E$10="CWS",Q6146="Non-Lead", N6146="Non-Lead - Copper", S6146="Yes", O6146="Between 1989 and 2014")),
(AND('[1]PWS Information'!$E$10="CWS",Q6146="Non-Lead", N6146="Non-Lead - Copper", S6146="Yes", O6146="After 2014")),
(AND('[1]PWS Information'!$E$10="CWS",Q6146="Non-Lead", N6146="Non-Lead - Copper", S6146="Yes", O6146="Unknown")),
(AND('[1]PWS Information'!$E$10="CWS",Q6146="Unknown")),
(AND('[1]PWS Information'!$E$10="NTNC",Q6146="Unknown")))),"Tier 5",
"")))))</f>
        <v>Tier 5</v>
      </c>
      <c r="Z6146" s="71"/>
      <c r="AA6146" s="71"/>
    </row>
    <row r="6147" spans="1:27" ht="57.6" x14ac:dyDescent="0.3">
      <c r="A6147" s="1"/>
      <c r="B6147" s="70">
        <v>6872911</v>
      </c>
      <c r="C6147" s="60" t="s">
        <v>2060</v>
      </c>
      <c r="D6147" s="61" t="s">
        <v>2061</v>
      </c>
      <c r="E6147" s="61" t="s">
        <v>128</v>
      </c>
      <c r="F6147" s="61">
        <v>78640</v>
      </c>
      <c r="G6147" s="62" t="s">
        <v>2064</v>
      </c>
      <c r="H6147" s="63">
        <v>29.968615</v>
      </c>
      <c r="I6147" s="64">
        <v>-97.854206000000005</v>
      </c>
      <c r="J6147" s="65" t="s">
        <v>50</v>
      </c>
      <c r="K6147" s="66" t="s">
        <v>51</v>
      </c>
      <c r="L6147" s="62" t="s">
        <v>52</v>
      </c>
      <c r="M6147" s="69"/>
      <c r="N6147" s="65" t="s">
        <v>50</v>
      </c>
      <c r="O6147" s="66" t="s">
        <v>52</v>
      </c>
      <c r="P6147" s="69"/>
      <c r="Q6147" s="55" t="str">
        <f t="shared" si="95"/>
        <v>Non-Lead</v>
      </c>
      <c r="R6147" s="70" t="s">
        <v>51</v>
      </c>
      <c r="S6147" s="70" t="s">
        <v>51</v>
      </c>
      <c r="T6147" s="70"/>
      <c r="U6147" s="71" t="s">
        <v>284</v>
      </c>
      <c r="V6147" s="71" t="s">
        <v>51</v>
      </c>
      <c r="W6147" s="71" t="s">
        <v>51</v>
      </c>
      <c r="X6147" s="71" t="s">
        <v>51</v>
      </c>
      <c r="Y6147" s="72" t="str">
        <f>IF((OR((AND('[1]PWS Information'!$E$10="CWS",U6147="Single Family Residence",Q6147="Lead")),
(AND('[1]PWS Information'!$E$10="CWS",U6147="Multiple Family Residence",'[1]PWS Information'!$E$11="Yes",Q6147="Lead")),
(AND('[1]PWS Information'!$E$10="NTNC",Q6147="Lead")))),"Tier 1",
IF((OR((AND('[1]PWS Information'!$E$10="CWS",U6147="Multiple Family Residence",'[1]PWS Information'!$E$11="No",Q6147="Lead")),
(AND('[1]PWS Information'!$E$10="CWS",U6147="Other",Q6147="Lead")),
(AND('[1]PWS Information'!$E$10="CWS",U6147="Building",Q6147="Lead")))),"Tier 2",
IF((OR((AND('[1]PWS Information'!$E$10="CWS",U6147="Single Family Residence",Q6147="Galvanized Requiring Replacement")),
(AND('[1]PWS Information'!$E$10="CWS",U6147="Single Family Residence",Q6147="Galvanized Requiring Replacement",R6147="Yes")),
(AND('[1]PWS Information'!$E$10="NTNC",Q6147="Galvanized Requiring Replacement")),
(AND('[1]PWS Information'!$E$10="NTNC",U6147="Single Family Residence",R6147="Yes")))),"Tier 3",
IF((OR((AND('[1]PWS Information'!$E$10="CWS",U6147="Single Family Residence",S6147="Yes",Q6147="Non-Lead", J6147="Non-Lead - Copper",L6147="Before 1989")),
(AND('[1]PWS Information'!$E$10="CWS",U6147="Single Family Residence",S6147="Yes",Q6147="Non-Lead", N6147="Non-Lead - Copper",O6147="Before 1989")))),"Tier 4",
IF((OR((AND('[1]PWS Information'!$E$10="NTNC",Q6147="Non-Lead")),
(AND('[1]PWS Information'!$E$10="CWS",Q6147="Non-Lead",S6147="")),
(AND('[1]PWS Information'!$E$10="CWS",Q6147="Non-Lead",S6147="No")),
(AND('[1]PWS Information'!$E$10="CWS",Q6147="Non-Lead",S6147="Don't Know")),
(AND('[1]PWS Information'!$E$10="CWS",Q6147="Non-Lead", J6147="Non-Lead - Copper", S6147="Yes", L6147="Between 1989 and 2014")),
(AND('[1]PWS Information'!$E$10="CWS",Q6147="Non-Lead", J6147="Non-Lead - Copper", S6147="Yes", L6147="After 2014")),
(AND('[1]PWS Information'!$E$10="CWS",Q6147="Non-Lead", J6147="Non-Lead - Copper", S6147="Yes", L6147="Unknown")),
(AND('[1]PWS Information'!$E$10="CWS",Q6147="Non-Lead", N6147="Non-Lead - Copper", S6147="Yes", O6147="Between 1989 and 2014")),
(AND('[1]PWS Information'!$E$10="CWS",Q6147="Non-Lead", N6147="Non-Lead - Copper", S6147="Yes", O6147="After 2014")),
(AND('[1]PWS Information'!$E$10="CWS",Q6147="Non-Lead", N6147="Non-Lead - Copper", S6147="Yes", O6147="Unknown")),
(AND('[1]PWS Information'!$E$10="CWS",Q6147="Unknown")),
(AND('[1]PWS Information'!$E$10="NTNC",Q6147="Unknown")))),"Tier 5",
"")))))</f>
        <v>Tier 5</v>
      </c>
      <c r="Z6147" s="71"/>
      <c r="AA6147" s="71"/>
    </row>
    <row r="6148" spans="1:27" ht="57.6" x14ac:dyDescent="0.3">
      <c r="A6148" s="1"/>
      <c r="B6148" s="70">
        <v>6872911</v>
      </c>
      <c r="C6148" s="60" t="s">
        <v>2060</v>
      </c>
      <c r="D6148" s="61" t="s">
        <v>2061</v>
      </c>
      <c r="E6148" s="61" t="s">
        <v>128</v>
      </c>
      <c r="F6148" s="61">
        <v>78640</v>
      </c>
      <c r="G6148" s="62" t="s">
        <v>2064</v>
      </c>
      <c r="H6148" s="63">
        <v>29.968615</v>
      </c>
      <c r="I6148" s="64">
        <v>-97.854206000000005</v>
      </c>
      <c r="J6148" s="65" t="s">
        <v>50</v>
      </c>
      <c r="K6148" s="66" t="s">
        <v>51</v>
      </c>
      <c r="L6148" s="62" t="s">
        <v>52</v>
      </c>
      <c r="M6148" s="69"/>
      <c r="N6148" s="65" t="s">
        <v>50</v>
      </c>
      <c r="O6148" s="66" t="s">
        <v>52</v>
      </c>
      <c r="P6148" s="69"/>
      <c r="Q6148" s="55" t="str">
        <f t="shared" si="95"/>
        <v>Non-Lead</v>
      </c>
      <c r="R6148" s="70" t="s">
        <v>51</v>
      </c>
      <c r="S6148" s="70" t="s">
        <v>51</v>
      </c>
      <c r="T6148" s="70"/>
      <c r="U6148" s="71" t="s">
        <v>284</v>
      </c>
      <c r="V6148" s="71" t="s">
        <v>51</v>
      </c>
      <c r="W6148" s="71" t="s">
        <v>51</v>
      </c>
      <c r="X6148" s="71" t="s">
        <v>51</v>
      </c>
      <c r="Y6148" s="72" t="str">
        <f>IF((OR((AND('[1]PWS Information'!$E$10="CWS",U6148="Single Family Residence",Q6148="Lead")),
(AND('[1]PWS Information'!$E$10="CWS",U6148="Multiple Family Residence",'[1]PWS Information'!$E$11="Yes",Q6148="Lead")),
(AND('[1]PWS Information'!$E$10="NTNC",Q6148="Lead")))),"Tier 1",
IF((OR((AND('[1]PWS Information'!$E$10="CWS",U6148="Multiple Family Residence",'[1]PWS Information'!$E$11="No",Q6148="Lead")),
(AND('[1]PWS Information'!$E$10="CWS",U6148="Other",Q6148="Lead")),
(AND('[1]PWS Information'!$E$10="CWS",U6148="Building",Q6148="Lead")))),"Tier 2",
IF((OR((AND('[1]PWS Information'!$E$10="CWS",U6148="Single Family Residence",Q6148="Galvanized Requiring Replacement")),
(AND('[1]PWS Information'!$E$10="CWS",U6148="Single Family Residence",Q6148="Galvanized Requiring Replacement",R6148="Yes")),
(AND('[1]PWS Information'!$E$10="NTNC",Q6148="Galvanized Requiring Replacement")),
(AND('[1]PWS Information'!$E$10="NTNC",U6148="Single Family Residence",R6148="Yes")))),"Tier 3",
IF((OR((AND('[1]PWS Information'!$E$10="CWS",U6148="Single Family Residence",S6148="Yes",Q6148="Non-Lead", J6148="Non-Lead - Copper",L6148="Before 1989")),
(AND('[1]PWS Information'!$E$10="CWS",U6148="Single Family Residence",S6148="Yes",Q6148="Non-Lead", N6148="Non-Lead - Copper",O6148="Before 1989")))),"Tier 4",
IF((OR((AND('[1]PWS Information'!$E$10="NTNC",Q6148="Non-Lead")),
(AND('[1]PWS Information'!$E$10="CWS",Q6148="Non-Lead",S6148="")),
(AND('[1]PWS Information'!$E$10="CWS",Q6148="Non-Lead",S6148="No")),
(AND('[1]PWS Information'!$E$10="CWS",Q6148="Non-Lead",S6148="Don't Know")),
(AND('[1]PWS Information'!$E$10="CWS",Q6148="Non-Lead", J6148="Non-Lead - Copper", S6148="Yes", L6148="Between 1989 and 2014")),
(AND('[1]PWS Information'!$E$10="CWS",Q6148="Non-Lead", J6148="Non-Lead - Copper", S6148="Yes", L6148="After 2014")),
(AND('[1]PWS Information'!$E$10="CWS",Q6148="Non-Lead", J6148="Non-Lead - Copper", S6148="Yes", L6148="Unknown")),
(AND('[1]PWS Information'!$E$10="CWS",Q6148="Non-Lead", N6148="Non-Lead - Copper", S6148="Yes", O6148="Between 1989 and 2014")),
(AND('[1]PWS Information'!$E$10="CWS",Q6148="Non-Lead", N6148="Non-Lead - Copper", S6148="Yes", O6148="After 2014")),
(AND('[1]PWS Information'!$E$10="CWS",Q6148="Non-Lead", N6148="Non-Lead - Copper", S6148="Yes", O6148="Unknown")),
(AND('[1]PWS Information'!$E$10="CWS",Q6148="Unknown")),
(AND('[1]PWS Information'!$E$10="NTNC",Q6148="Unknown")))),"Tier 5",
"")))))</f>
        <v>Tier 5</v>
      </c>
      <c r="Z6148" s="71"/>
      <c r="AA6148" s="71"/>
    </row>
    <row r="6149" spans="1:27" ht="57.6" x14ac:dyDescent="0.3">
      <c r="A6149" s="17"/>
      <c r="B6149" s="70">
        <v>6872911</v>
      </c>
      <c r="C6149" s="60" t="s">
        <v>2060</v>
      </c>
      <c r="D6149" s="61" t="s">
        <v>2061</v>
      </c>
      <c r="E6149" s="61" t="s">
        <v>128</v>
      </c>
      <c r="F6149" s="61">
        <v>78640</v>
      </c>
      <c r="G6149" s="62" t="s">
        <v>2064</v>
      </c>
      <c r="H6149" s="63">
        <v>29.968615</v>
      </c>
      <c r="I6149" s="64">
        <v>-97.854206000000005</v>
      </c>
      <c r="J6149" s="65" t="s">
        <v>50</v>
      </c>
      <c r="K6149" s="66" t="s">
        <v>51</v>
      </c>
      <c r="L6149" s="62" t="s">
        <v>52</v>
      </c>
      <c r="M6149" s="69"/>
      <c r="N6149" s="65" t="s">
        <v>50</v>
      </c>
      <c r="O6149" s="66" t="s">
        <v>52</v>
      </c>
      <c r="P6149" s="69"/>
      <c r="Q6149" s="55" t="str">
        <f t="shared" si="95"/>
        <v>Non-Lead</v>
      </c>
      <c r="R6149" s="70" t="s">
        <v>51</v>
      </c>
      <c r="S6149" s="70" t="s">
        <v>51</v>
      </c>
      <c r="T6149" s="70"/>
      <c r="U6149" s="71" t="s">
        <v>284</v>
      </c>
      <c r="V6149" s="71" t="s">
        <v>51</v>
      </c>
      <c r="W6149" s="71" t="s">
        <v>51</v>
      </c>
      <c r="X6149" s="71" t="s">
        <v>51</v>
      </c>
      <c r="Y6149" s="72" t="str">
        <f>IF((OR((AND('[1]PWS Information'!$E$10="CWS",U6149="Single Family Residence",Q6149="Lead")),
(AND('[1]PWS Information'!$E$10="CWS",U6149="Multiple Family Residence",'[1]PWS Information'!$E$11="Yes",Q6149="Lead")),
(AND('[1]PWS Information'!$E$10="NTNC",Q6149="Lead")))),"Tier 1",
IF((OR((AND('[1]PWS Information'!$E$10="CWS",U6149="Multiple Family Residence",'[1]PWS Information'!$E$11="No",Q6149="Lead")),
(AND('[1]PWS Information'!$E$10="CWS",U6149="Other",Q6149="Lead")),
(AND('[1]PWS Information'!$E$10="CWS",U6149="Building",Q6149="Lead")))),"Tier 2",
IF((OR((AND('[1]PWS Information'!$E$10="CWS",U6149="Single Family Residence",Q6149="Galvanized Requiring Replacement")),
(AND('[1]PWS Information'!$E$10="CWS",U6149="Single Family Residence",Q6149="Galvanized Requiring Replacement",R6149="Yes")),
(AND('[1]PWS Information'!$E$10="NTNC",Q6149="Galvanized Requiring Replacement")),
(AND('[1]PWS Information'!$E$10="NTNC",U6149="Single Family Residence",R6149="Yes")))),"Tier 3",
IF((OR((AND('[1]PWS Information'!$E$10="CWS",U6149="Single Family Residence",S6149="Yes",Q6149="Non-Lead", J6149="Non-Lead - Copper",L6149="Before 1989")),
(AND('[1]PWS Information'!$E$10="CWS",U6149="Single Family Residence",S6149="Yes",Q6149="Non-Lead", N6149="Non-Lead - Copper",O6149="Before 1989")))),"Tier 4",
IF((OR((AND('[1]PWS Information'!$E$10="NTNC",Q6149="Non-Lead")),
(AND('[1]PWS Information'!$E$10="CWS",Q6149="Non-Lead",S6149="")),
(AND('[1]PWS Information'!$E$10="CWS",Q6149="Non-Lead",S6149="No")),
(AND('[1]PWS Information'!$E$10="CWS",Q6149="Non-Lead",S6149="Don't Know")),
(AND('[1]PWS Information'!$E$10="CWS",Q6149="Non-Lead", J6149="Non-Lead - Copper", S6149="Yes", L6149="Between 1989 and 2014")),
(AND('[1]PWS Information'!$E$10="CWS",Q6149="Non-Lead", J6149="Non-Lead - Copper", S6149="Yes", L6149="After 2014")),
(AND('[1]PWS Information'!$E$10="CWS",Q6149="Non-Lead", J6149="Non-Lead - Copper", S6149="Yes", L6149="Unknown")),
(AND('[1]PWS Information'!$E$10="CWS",Q6149="Non-Lead", N6149="Non-Lead - Copper", S6149="Yes", O6149="Between 1989 and 2014")),
(AND('[1]PWS Information'!$E$10="CWS",Q6149="Non-Lead", N6149="Non-Lead - Copper", S6149="Yes", O6149="After 2014")),
(AND('[1]PWS Information'!$E$10="CWS",Q6149="Non-Lead", N6149="Non-Lead - Copper", S6149="Yes", O6149="Unknown")),
(AND('[1]PWS Information'!$E$10="CWS",Q6149="Unknown")),
(AND('[1]PWS Information'!$E$10="NTNC",Q6149="Unknown")))),"Tier 5",
"")))))</f>
        <v>Tier 5</v>
      </c>
      <c r="Z6149" s="71"/>
      <c r="AA6149" s="71"/>
    </row>
    <row r="6150" spans="1:27" ht="57.6" x14ac:dyDescent="0.3">
      <c r="A6150" s="1"/>
      <c r="B6150" s="70">
        <v>6872911</v>
      </c>
      <c r="C6150" s="60" t="s">
        <v>2060</v>
      </c>
      <c r="D6150" s="61" t="s">
        <v>2061</v>
      </c>
      <c r="E6150" s="61" t="s">
        <v>128</v>
      </c>
      <c r="F6150" s="61">
        <v>78640</v>
      </c>
      <c r="G6150" s="62" t="s">
        <v>2064</v>
      </c>
      <c r="H6150" s="63">
        <v>29.968615</v>
      </c>
      <c r="I6150" s="64">
        <v>-97.854206000000005</v>
      </c>
      <c r="J6150" s="65" t="s">
        <v>50</v>
      </c>
      <c r="K6150" s="66" t="s">
        <v>51</v>
      </c>
      <c r="L6150" s="62" t="s">
        <v>52</v>
      </c>
      <c r="M6150" s="69"/>
      <c r="N6150" s="65" t="s">
        <v>50</v>
      </c>
      <c r="O6150" s="66" t="s">
        <v>52</v>
      </c>
      <c r="P6150" s="69"/>
      <c r="Q6150" s="55" t="str">
        <f t="shared" si="95"/>
        <v>Non-Lead</v>
      </c>
      <c r="R6150" s="70" t="s">
        <v>51</v>
      </c>
      <c r="S6150" s="70" t="s">
        <v>51</v>
      </c>
      <c r="T6150" s="70"/>
      <c r="U6150" s="71" t="s">
        <v>284</v>
      </c>
      <c r="V6150" s="71" t="s">
        <v>51</v>
      </c>
      <c r="W6150" s="71" t="s">
        <v>51</v>
      </c>
      <c r="X6150" s="71" t="s">
        <v>51</v>
      </c>
      <c r="Y6150" s="72" t="str">
        <f>IF((OR((AND('[1]PWS Information'!$E$10="CWS",U6150="Single Family Residence",Q6150="Lead")),
(AND('[1]PWS Information'!$E$10="CWS",U6150="Multiple Family Residence",'[1]PWS Information'!$E$11="Yes",Q6150="Lead")),
(AND('[1]PWS Information'!$E$10="NTNC",Q6150="Lead")))),"Tier 1",
IF((OR((AND('[1]PWS Information'!$E$10="CWS",U6150="Multiple Family Residence",'[1]PWS Information'!$E$11="No",Q6150="Lead")),
(AND('[1]PWS Information'!$E$10="CWS",U6150="Other",Q6150="Lead")),
(AND('[1]PWS Information'!$E$10="CWS",U6150="Building",Q6150="Lead")))),"Tier 2",
IF((OR((AND('[1]PWS Information'!$E$10="CWS",U6150="Single Family Residence",Q6150="Galvanized Requiring Replacement")),
(AND('[1]PWS Information'!$E$10="CWS",U6150="Single Family Residence",Q6150="Galvanized Requiring Replacement",R6150="Yes")),
(AND('[1]PWS Information'!$E$10="NTNC",Q6150="Galvanized Requiring Replacement")),
(AND('[1]PWS Information'!$E$10="NTNC",U6150="Single Family Residence",R6150="Yes")))),"Tier 3",
IF((OR((AND('[1]PWS Information'!$E$10="CWS",U6150="Single Family Residence",S6150="Yes",Q6150="Non-Lead", J6150="Non-Lead - Copper",L6150="Before 1989")),
(AND('[1]PWS Information'!$E$10="CWS",U6150="Single Family Residence",S6150="Yes",Q6150="Non-Lead", N6150="Non-Lead - Copper",O6150="Before 1989")))),"Tier 4",
IF((OR((AND('[1]PWS Information'!$E$10="NTNC",Q6150="Non-Lead")),
(AND('[1]PWS Information'!$E$10="CWS",Q6150="Non-Lead",S6150="")),
(AND('[1]PWS Information'!$E$10="CWS",Q6150="Non-Lead",S6150="No")),
(AND('[1]PWS Information'!$E$10="CWS",Q6150="Non-Lead",S6150="Don't Know")),
(AND('[1]PWS Information'!$E$10="CWS",Q6150="Non-Lead", J6150="Non-Lead - Copper", S6150="Yes", L6150="Between 1989 and 2014")),
(AND('[1]PWS Information'!$E$10="CWS",Q6150="Non-Lead", J6150="Non-Lead - Copper", S6150="Yes", L6150="After 2014")),
(AND('[1]PWS Information'!$E$10="CWS",Q6150="Non-Lead", J6150="Non-Lead - Copper", S6150="Yes", L6150="Unknown")),
(AND('[1]PWS Information'!$E$10="CWS",Q6150="Non-Lead", N6150="Non-Lead - Copper", S6150="Yes", O6150="Between 1989 and 2014")),
(AND('[1]PWS Information'!$E$10="CWS",Q6150="Non-Lead", N6150="Non-Lead - Copper", S6150="Yes", O6150="After 2014")),
(AND('[1]PWS Information'!$E$10="CWS",Q6150="Non-Lead", N6150="Non-Lead - Copper", S6150="Yes", O6150="Unknown")),
(AND('[1]PWS Information'!$E$10="CWS",Q6150="Unknown")),
(AND('[1]PWS Information'!$E$10="NTNC",Q6150="Unknown")))),"Tier 5",
"")))))</f>
        <v>Tier 5</v>
      </c>
      <c r="Z6150" s="71"/>
      <c r="AA6150" s="71"/>
    </row>
    <row r="6151" spans="1:27" ht="57.6" x14ac:dyDescent="0.3">
      <c r="A6151" s="1"/>
      <c r="B6151" s="70">
        <v>6872911</v>
      </c>
      <c r="C6151" s="60" t="s">
        <v>2060</v>
      </c>
      <c r="D6151" s="61" t="s">
        <v>2061</v>
      </c>
      <c r="E6151" s="61" t="s">
        <v>128</v>
      </c>
      <c r="F6151" s="61">
        <v>78640</v>
      </c>
      <c r="G6151" s="62" t="s">
        <v>2064</v>
      </c>
      <c r="H6151" s="63">
        <v>29.968615</v>
      </c>
      <c r="I6151" s="64">
        <v>-97.854206000000005</v>
      </c>
      <c r="J6151" s="65" t="s">
        <v>50</v>
      </c>
      <c r="K6151" s="66" t="s">
        <v>51</v>
      </c>
      <c r="L6151" s="62" t="s">
        <v>52</v>
      </c>
      <c r="M6151" s="69"/>
      <c r="N6151" s="65" t="s">
        <v>50</v>
      </c>
      <c r="O6151" s="66" t="s">
        <v>52</v>
      </c>
      <c r="P6151" s="69"/>
      <c r="Q6151" s="55" t="str">
        <f t="shared" si="95"/>
        <v>Non-Lead</v>
      </c>
      <c r="R6151" s="70" t="s">
        <v>51</v>
      </c>
      <c r="S6151" s="70" t="s">
        <v>51</v>
      </c>
      <c r="T6151" s="70"/>
      <c r="U6151" s="71" t="s">
        <v>284</v>
      </c>
      <c r="V6151" s="71" t="s">
        <v>51</v>
      </c>
      <c r="W6151" s="71" t="s">
        <v>51</v>
      </c>
      <c r="X6151" s="71" t="s">
        <v>51</v>
      </c>
      <c r="Y6151" s="72" t="str">
        <f>IF((OR((AND('[1]PWS Information'!$E$10="CWS",U6151="Single Family Residence",Q6151="Lead")),
(AND('[1]PWS Information'!$E$10="CWS",U6151="Multiple Family Residence",'[1]PWS Information'!$E$11="Yes",Q6151="Lead")),
(AND('[1]PWS Information'!$E$10="NTNC",Q6151="Lead")))),"Tier 1",
IF((OR((AND('[1]PWS Information'!$E$10="CWS",U6151="Multiple Family Residence",'[1]PWS Information'!$E$11="No",Q6151="Lead")),
(AND('[1]PWS Information'!$E$10="CWS",U6151="Other",Q6151="Lead")),
(AND('[1]PWS Information'!$E$10="CWS",U6151="Building",Q6151="Lead")))),"Tier 2",
IF((OR((AND('[1]PWS Information'!$E$10="CWS",U6151="Single Family Residence",Q6151="Galvanized Requiring Replacement")),
(AND('[1]PWS Information'!$E$10="CWS",U6151="Single Family Residence",Q6151="Galvanized Requiring Replacement",R6151="Yes")),
(AND('[1]PWS Information'!$E$10="NTNC",Q6151="Galvanized Requiring Replacement")),
(AND('[1]PWS Information'!$E$10="NTNC",U6151="Single Family Residence",R6151="Yes")))),"Tier 3",
IF((OR((AND('[1]PWS Information'!$E$10="CWS",U6151="Single Family Residence",S6151="Yes",Q6151="Non-Lead", J6151="Non-Lead - Copper",L6151="Before 1989")),
(AND('[1]PWS Information'!$E$10="CWS",U6151="Single Family Residence",S6151="Yes",Q6151="Non-Lead", N6151="Non-Lead - Copper",O6151="Before 1989")))),"Tier 4",
IF((OR((AND('[1]PWS Information'!$E$10="NTNC",Q6151="Non-Lead")),
(AND('[1]PWS Information'!$E$10="CWS",Q6151="Non-Lead",S6151="")),
(AND('[1]PWS Information'!$E$10="CWS",Q6151="Non-Lead",S6151="No")),
(AND('[1]PWS Information'!$E$10="CWS",Q6151="Non-Lead",S6151="Don't Know")),
(AND('[1]PWS Information'!$E$10="CWS",Q6151="Non-Lead", J6151="Non-Lead - Copper", S6151="Yes", L6151="Between 1989 and 2014")),
(AND('[1]PWS Information'!$E$10="CWS",Q6151="Non-Lead", J6151="Non-Lead - Copper", S6151="Yes", L6151="After 2014")),
(AND('[1]PWS Information'!$E$10="CWS",Q6151="Non-Lead", J6151="Non-Lead - Copper", S6151="Yes", L6151="Unknown")),
(AND('[1]PWS Information'!$E$10="CWS",Q6151="Non-Lead", N6151="Non-Lead - Copper", S6151="Yes", O6151="Between 1989 and 2014")),
(AND('[1]PWS Information'!$E$10="CWS",Q6151="Non-Lead", N6151="Non-Lead - Copper", S6151="Yes", O6151="After 2014")),
(AND('[1]PWS Information'!$E$10="CWS",Q6151="Non-Lead", N6151="Non-Lead - Copper", S6151="Yes", O6151="Unknown")),
(AND('[1]PWS Information'!$E$10="CWS",Q6151="Unknown")),
(AND('[1]PWS Information'!$E$10="NTNC",Q6151="Unknown")))),"Tier 5",
"")))))</f>
        <v>Tier 5</v>
      </c>
      <c r="Z6151" s="71"/>
      <c r="AA6151" s="71"/>
    </row>
    <row r="6152" spans="1:27" ht="57.6" x14ac:dyDescent="0.3">
      <c r="A6152" s="1"/>
      <c r="B6152" s="70">
        <v>6872911</v>
      </c>
      <c r="C6152" s="60" t="s">
        <v>2060</v>
      </c>
      <c r="D6152" s="61" t="s">
        <v>2061</v>
      </c>
      <c r="E6152" s="61" t="s">
        <v>128</v>
      </c>
      <c r="F6152" s="61">
        <v>78640</v>
      </c>
      <c r="G6152" s="62" t="s">
        <v>2064</v>
      </c>
      <c r="H6152" s="63">
        <v>29.968615</v>
      </c>
      <c r="I6152" s="64">
        <v>-97.854206000000005</v>
      </c>
      <c r="J6152" s="65" t="s">
        <v>50</v>
      </c>
      <c r="K6152" s="66" t="s">
        <v>51</v>
      </c>
      <c r="L6152" s="62" t="s">
        <v>52</v>
      </c>
      <c r="M6152" s="69"/>
      <c r="N6152" s="65" t="s">
        <v>50</v>
      </c>
      <c r="O6152" s="66" t="s">
        <v>52</v>
      </c>
      <c r="P6152" s="69"/>
      <c r="Q6152" s="55" t="str">
        <f t="shared" si="95"/>
        <v>Non-Lead</v>
      </c>
      <c r="R6152" s="70" t="s">
        <v>51</v>
      </c>
      <c r="S6152" s="70" t="s">
        <v>51</v>
      </c>
      <c r="T6152" s="70"/>
      <c r="U6152" s="71" t="s">
        <v>284</v>
      </c>
      <c r="V6152" s="71" t="s">
        <v>51</v>
      </c>
      <c r="W6152" s="71" t="s">
        <v>51</v>
      </c>
      <c r="X6152" s="71" t="s">
        <v>51</v>
      </c>
      <c r="Y6152" s="72" t="str">
        <f>IF((OR((AND('[1]PWS Information'!$E$10="CWS",U6152="Single Family Residence",Q6152="Lead")),
(AND('[1]PWS Information'!$E$10="CWS",U6152="Multiple Family Residence",'[1]PWS Information'!$E$11="Yes",Q6152="Lead")),
(AND('[1]PWS Information'!$E$10="NTNC",Q6152="Lead")))),"Tier 1",
IF((OR((AND('[1]PWS Information'!$E$10="CWS",U6152="Multiple Family Residence",'[1]PWS Information'!$E$11="No",Q6152="Lead")),
(AND('[1]PWS Information'!$E$10="CWS",U6152="Other",Q6152="Lead")),
(AND('[1]PWS Information'!$E$10="CWS",U6152="Building",Q6152="Lead")))),"Tier 2",
IF((OR((AND('[1]PWS Information'!$E$10="CWS",U6152="Single Family Residence",Q6152="Galvanized Requiring Replacement")),
(AND('[1]PWS Information'!$E$10="CWS",U6152="Single Family Residence",Q6152="Galvanized Requiring Replacement",R6152="Yes")),
(AND('[1]PWS Information'!$E$10="NTNC",Q6152="Galvanized Requiring Replacement")),
(AND('[1]PWS Information'!$E$10="NTNC",U6152="Single Family Residence",R6152="Yes")))),"Tier 3",
IF((OR((AND('[1]PWS Information'!$E$10="CWS",U6152="Single Family Residence",S6152="Yes",Q6152="Non-Lead", J6152="Non-Lead - Copper",L6152="Before 1989")),
(AND('[1]PWS Information'!$E$10="CWS",U6152="Single Family Residence",S6152="Yes",Q6152="Non-Lead", N6152="Non-Lead - Copper",O6152="Before 1989")))),"Tier 4",
IF((OR((AND('[1]PWS Information'!$E$10="NTNC",Q6152="Non-Lead")),
(AND('[1]PWS Information'!$E$10="CWS",Q6152="Non-Lead",S6152="")),
(AND('[1]PWS Information'!$E$10="CWS",Q6152="Non-Lead",S6152="No")),
(AND('[1]PWS Information'!$E$10="CWS",Q6152="Non-Lead",S6152="Don't Know")),
(AND('[1]PWS Information'!$E$10="CWS",Q6152="Non-Lead", J6152="Non-Lead - Copper", S6152="Yes", L6152="Between 1989 and 2014")),
(AND('[1]PWS Information'!$E$10="CWS",Q6152="Non-Lead", J6152="Non-Lead - Copper", S6152="Yes", L6152="After 2014")),
(AND('[1]PWS Information'!$E$10="CWS",Q6152="Non-Lead", J6152="Non-Lead - Copper", S6152="Yes", L6152="Unknown")),
(AND('[1]PWS Information'!$E$10="CWS",Q6152="Non-Lead", N6152="Non-Lead - Copper", S6152="Yes", O6152="Between 1989 and 2014")),
(AND('[1]PWS Information'!$E$10="CWS",Q6152="Non-Lead", N6152="Non-Lead - Copper", S6152="Yes", O6152="After 2014")),
(AND('[1]PWS Information'!$E$10="CWS",Q6152="Non-Lead", N6152="Non-Lead - Copper", S6152="Yes", O6152="Unknown")),
(AND('[1]PWS Information'!$E$10="CWS",Q6152="Unknown")),
(AND('[1]PWS Information'!$E$10="NTNC",Q6152="Unknown")))),"Tier 5",
"")))))</f>
        <v>Tier 5</v>
      </c>
      <c r="Z6152" s="71"/>
      <c r="AA6152" s="71"/>
    </row>
    <row r="6153" spans="1:27" ht="57.6" x14ac:dyDescent="0.3">
      <c r="A6153" s="17"/>
      <c r="B6153" s="70">
        <v>6872911</v>
      </c>
      <c r="C6153" s="60" t="s">
        <v>2060</v>
      </c>
      <c r="D6153" s="61" t="s">
        <v>2061</v>
      </c>
      <c r="E6153" s="61" t="s">
        <v>128</v>
      </c>
      <c r="F6153" s="61">
        <v>78640</v>
      </c>
      <c r="G6153" s="62" t="s">
        <v>2064</v>
      </c>
      <c r="H6153" s="63">
        <v>29.968615</v>
      </c>
      <c r="I6153" s="64">
        <v>-97.854206000000005</v>
      </c>
      <c r="J6153" s="65" t="s">
        <v>50</v>
      </c>
      <c r="K6153" s="66" t="s">
        <v>51</v>
      </c>
      <c r="L6153" s="62" t="s">
        <v>52</v>
      </c>
      <c r="M6153" s="69"/>
      <c r="N6153" s="65" t="s">
        <v>50</v>
      </c>
      <c r="O6153" s="66" t="s">
        <v>52</v>
      </c>
      <c r="P6153" s="69"/>
      <c r="Q6153" s="55" t="str">
        <f t="shared" si="95"/>
        <v>Non-Lead</v>
      </c>
      <c r="R6153" s="70" t="s">
        <v>51</v>
      </c>
      <c r="S6153" s="70" t="s">
        <v>51</v>
      </c>
      <c r="T6153" s="70"/>
      <c r="U6153" s="71" t="s">
        <v>284</v>
      </c>
      <c r="V6153" s="71" t="s">
        <v>51</v>
      </c>
      <c r="W6153" s="71" t="s">
        <v>51</v>
      </c>
      <c r="X6153" s="71" t="s">
        <v>51</v>
      </c>
      <c r="Y6153" s="72" t="str">
        <f>IF((OR((AND('[1]PWS Information'!$E$10="CWS",U6153="Single Family Residence",Q6153="Lead")),
(AND('[1]PWS Information'!$E$10="CWS",U6153="Multiple Family Residence",'[1]PWS Information'!$E$11="Yes",Q6153="Lead")),
(AND('[1]PWS Information'!$E$10="NTNC",Q6153="Lead")))),"Tier 1",
IF((OR((AND('[1]PWS Information'!$E$10="CWS",U6153="Multiple Family Residence",'[1]PWS Information'!$E$11="No",Q6153="Lead")),
(AND('[1]PWS Information'!$E$10="CWS",U6153="Other",Q6153="Lead")),
(AND('[1]PWS Information'!$E$10="CWS",U6153="Building",Q6153="Lead")))),"Tier 2",
IF((OR((AND('[1]PWS Information'!$E$10="CWS",U6153="Single Family Residence",Q6153="Galvanized Requiring Replacement")),
(AND('[1]PWS Information'!$E$10="CWS",U6153="Single Family Residence",Q6153="Galvanized Requiring Replacement",R6153="Yes")),
(AND('[1]PWS Information'!$E$10="NTNC",Q6153="Galvanized Requiring Replacement")),
(AND('[1]PWS Information'!$E$10="NTNC",U6153="Single Family Residence",R6153="Yes")))),"Tier 3",
IF((OR((AND('[1]PWS Information'!$E$10="CWS",U6153="Single Family Residence",S6153="Yes",Q6153="Non-Lead", J6153="Non-Lead - Copper",L6153="Before 1989")),
(AND('[1]PWS Information'!$E$10="CWS",U6153="Single Family Residence",S6153="Yes",Q6153="Non-Lead", N6153="Non-Lead - Copper",O6153="Before 1989")))),"Tier 4",
IF((OR((AND('[1]PWS Information'!$E$10="NTNC",Q6153="Non-Lead")),
(AND('[1]PWS Information'!$E$10="CWS",Q6153="Non-Lead",S6153="")),
(AND('[1]PWS Information'!$E$10="CWS",Q6153="Non-Lead",S6153="No")),
(AND('[1]PWS Information'!$E$10="CWS",Q6153="Non-Lead",S6153="Don't Know")),
(AND('[1]PWS Information'!$E$10="CWS",Q6153="Non-Lead", J6153="Non-Lead - Copper", S6153="Yes", L6153="Between 1989 and 2014")),
(AND('[1]PWS Information'!$E$10="CWS",Q6153="Non-Lead", J6153="Non-Lead - Copper", S6153="Yes", L6153="After 2014")),
(AND('[1]PWS Information'!$E$10="CWS",Q6153="Non-Lead", J6153="Non-Lead - Copper", S6153="Yes", L6153="Unknown")),
(AND('[1]PWS Information'!$E$10="CWS",Q6153="Non-Lead", N6153="Non-Lead - Copper", S6153="Yes", O6153="Between 1989 and 2014")),
(AND('[1]PWS Information'!$E$10="CWS",Q6153="Non-Lead", N6153="Non-Lead - Copper", S6153="Yes", O6153="After 2014")),
(AND('[1]PWS Information'!$E$10="CWS",Q6153="Non-Lead", N6153="Non-Lead - Copper", S6153="Yes", O6153="Unknown")),
(AND('[1]PWS Information'!$E$10="CWS",Q6153="Unknown")),
(AND('[1]PWS Information'!$E$10="NTNC",Q6153="Unknown")))),"Tier 5",
"")))))</f>
        <v>Tier 5</v>
      </c>
      <c r="Z6153" s="71"/>
      <c r="AA6153" s="71"/>
    </row>
    <row r="6154" spans="1:27" ht="57.6" x14ac:dyDescent="0.3">
      <c r="A6154" s="1"/>
      <c r="B6154" s="70">
        <v>6872911</v>
      </c>
      <c r="C6154" s="60" t="s">
        <v>2060</v>
      </c>
      <c r="D6154" s="61" t="s">
        <v>2061</v>
      </c>
      <c r="E6154" s="61" t="s">
        <v>128</v>
      </c>
      <c r="F6154" s="61">
        <v>78640</v>
      </c>
      <c r="G6154" s="62" t="s">
        <v>2064</v>
      </c>
      <c r="H6154" s="63">
        <v>29.968615</v>
      </c>
      <c r="I6154" s="64">
        <v>-97.854206000000005</v>
      </c>
      <c r="J6154" s="65" t="s">
        <v>50</v>
      </c>
      <c r="K6154" s="66" t="s">
        <v>51</v>
      </c>
      <c r="L6154" s="62" t="s">
        <v>52</v>
      </c>
      <c r="M6154" s="69"/>
      <c r="N6154" s="65" t="s">
        <v>50</v>
      </c>
      <c r="O6154" s="66" t="s">
        <v>52</v>
      </c>
      <c r="P6154" s="69"/>
      <c r="Q6154" s="55" t="str">
        <f t="shared" si="95"/>
        <v>Non-Lead</v>
      </c>
      <c r="R6154" s="70" t="s">
        <v>51</v>
      </c>
      <c r="S6154" s="70" t="s">
        <v>51</v>
      </c>
      <c r="T6154" s="70"/>
      <c r="U6154" s="71" t="s">
        <v>284</v>
      </c>
      <c r="V6154" s="71" t="s">
        <v>51</v>
      </c>
      <c r="W6154" s="71" t="s">
        <v>51</v>
      </c>
      <c r="X6154" s="71" t="s">
        <v>51</v>
      </c>
      <c r="Y6154" s="72" t="str">
        <f>IF((OR((AND('[1]PWS Information'!$E$10="CWS",U6154="Single Family Residence",Q6154="Lead")),
(AND('[1]PWS Information'!$E$10="CWS",U6154="Multiple Family Residence",'[1]PWS Information'!$E$11="Yes",Q6154="Lead")),
(AND('[1]PWS Information'!$E$10="NTNC",Q6154="Lead")))),"Tier 1",
IF((OR((AND('[1]PWS Information'!$E$10="CWS",U6154="Multiple Family Residence",'[1]PWS Information'!$E$11="No",Q6154="Lead")),
(AND('[1]PWS Information'!$E$10="CWS",U6154="Other",Q6154="Lead")),
(AND('[1]PWS Information'!$E$10="CWS",U6154="Building",Q6154="Lead")))),"Tier 2",
IF((OR((AND('[1]PWS Information'!$E$10="CWS",U6154="Single Family Residence",Q6154="Galvanized Requiring Replacement")),
(AND('[1]PWS Information'!$E$10="CWS",U6154="Single Family Residence",Q6154="Galvanized Requiring Replacement",R6154="Yes")),
(AND('[1]PWS Information'!$E$10="NTNC",Q6154="Galvanized Requiring Replacement")),
(AND('[1]PWS Information'!$E$10="NTNC",U6154="Single Family Residence",R6154="Yes")))),"Tier 3",
IF((OR((AND('[1]PWS Information'!$E$10="CWS",U6154="Single Family Residence",S6154="Yes",Q6154="Non-Lead", J6154="Non-Lead - Copper",L6154="Before 1989")),
(AND('[1]PWS Information'!$E$10="CWS",U6154="Single Family Residence",S6154="Yes",Q6154="Non-Lead", N6154="Non-Lead - Copper",O6154="Before 1989")))),"Tier 4",
IF((OR((AND('[1]PWS Information'!$E$10="NTNC",Q6154="Non-Lead")),
(AND('[1]PWS Information'!$E$10="CWS",Q6154="Non-Lead",S6154="")),
(AND('[1]PWS Information'!$E$10="CWS",Q6154="Non-Lead",S6154="No")),
(AND('[1]PWS Information'!$E$10="CWS",Q6154="Non-Lead",S6154="Don't Know")),
(AND('[1]PWS Information'!$E$10="CWS",Q6154="Non-Lead", J6154="Non-Lead - Copper", S6154="Yes", L6154="Between 1989 and 2014")),
(AND('[1]PWS Information'!$E$10="CWS",Q6154="Non-Lead", J6154="Non-Lead - Copper", S6154="Yes", L6154="After 2014")),
(AND('[1]PWS Information'!$E$10="CWS",Q6154="Non-Lead", J6154="Non-Lead - Copper", S6154="Yes", L6154="Unknown")),
(AND('[1]PWS Information'!$E$10="CWS",Q6154="Non-Lead", N6154="Non-Lead - Copper", S6154="Yes", O6154="Between 1989 and 2014")),
(AND('[1]PWS Information'!$E$10="CWS",Q6154="Non-Lead", N6154="Non-Lead - Copper", S6154="Yes", O6154="After 2014")),
(AND('[1]PWS Information'!$E$10="CWS",Q6154="Non-Lead", N6154="Non-Lead - Copper", S6154="Yes", O6154="Unknown")),
(AND('[1]PWS Information'!$E$10="CWS",Q6154="Unknown")),
(AND('[1]PWS Information'!$E$10="NTNC",Q6154="Unknown")))),"Tier 5",
"")))))</f>
        <v>Tier 5</v>
      </c>
      <c r="Z6154" s="71"/>
      <c r="AA6154" s="71"/>
    </row>
    <row r="6155" spans="1:27" ht="57.6" x14ac:dyDescent="0.3">
      <c r="A6155" s="1"/>
      <c r="B6155" s="70">
        <v>6872911</v>
      </c>
      <c r="C6155" s="60" t="s">
        <v>2060</v>
      </c>
      <c r="D6155" s="61" t="s">
        <v>2061</v>
      </c>
      <c r="E6155" s="61" t="s">
        <v>128</v>
      </c>
      <c r="F6155" s="61">
        <v>78640</v>
      </c>
      <c r="G6155" s="62" t="s">
        <v>2064</v>
      </c>
      <c r="H6155" s="63">
        <v>29.968615</v>
      </c>
      <c r="I6155" s="64">
        <v>-97.854206000000005</v>
      </c>
      <c r="J6155" s="65" t="s">
        <v>50</v>
      </c>
      <c r="K6155" s="66" t="s">
        <v>51</v>
      </c>
      <c r="L6155" s="62" t="s">
        <v>52</v>
      </c>
      <c r="M6155" s="69"/>
      <c r="N6155" s="65" t="s">
        <v>50</v>
      </c>
      <c r="O6155" s="66" t="s">
        <v>52</v>
      </c>
      <c r="P6155" s="69"/>
      <c r="Q6155" s="55" t="str">
        <f t="shared" si="95"/>
        <v>Non-Lead</v>
      </c>
      <c r="R6155" s="70" t="s">
        <v>51</v>
      </c>
      <c r="S6155" s="70" t="s">
        <v>51</v>
      </c>
      <c r="T6155" s="70"/>
      <c r="U6155" s="71" t="s">
        <v>284</v>
      </c>
      <c r="V6155" s="71" t="s">
        <v>51</v>
      </c>
      <c r="W6155" s="71" t="s">
        <v>51</v>
      </c>
      <c r="X6155" s="71" t="s">
        <v>51</v>
      </c>
      <c r="Y6155" s="72" t="str">
        <f>IF((OR((AND('[1]PWS Information'!$E$10="CWS",U6155="Single Family Residence",Q6155="Lead")),
(AND('[1]PWS Information'!$E$10="CWS",U6155="Multiple Family Residence",'[1]PWS Information'!$E$11="Yes",Q6155="Lead")),
(AND('[1]PWS Information'!$E$10="NTNC",Q6155="Lead")))),"Tier 1",
IF((OR((AND('[1]PWS Information'!$E$10="CWS",U6155="Multiple Family Residence",'[1]PWS Information'!$E$11="No",Q6155="Lead")),
(AND('[1]PWS Information'!$E$10="CWS",U6155="Other",Q6155="Lead")),
(AND('[1]PWS Information'!$E$10="CWS",U6155="Building",Q6155="Lead")))),"Tier 2",
IF((OR((AND('[1]PWS Information'!$E$10="CWS",U6155="Single Family Residence",Q6155="Galvanized Requiring Replacement")),
(AND('[1]PWS Information'!$E$10="CWS",U6155="Single Family Residence",Q6155="Galvanized Requiring Replacement",R6155="Yes")),
(AND('[1]PWS Information'!$E$10="NTNC",Q6155="Galvanized Requiring Replacement")),
(AND('[1]PWS Information'!$E$10="NTNC",U6155="Single Family Residence",R6155="Yes")))),"Tier 3",
IF((OR((AND('[1]PWS Information'!$E$10="CWS",U6155="Single Family Residence",S6155="Yes",Q6155="Non-Lead", J6155="Non-Lead - Copper",L6155="Before 1989")),
(AND('[1]PWS Information'!$E$10="CWS",U6155="Single Family Residence",S6155="Yes",Q6155="Non-Lead", N6155="Non-Lead - Copper",O6155="Before 1989")))),"Tier 4",
IF((OR((AND('[1]PWS Information'!$E$10="NTNC",Q6155="Non-Lead")),
(AND('[1]PWS Information'!$E$10="CWS",Q6155="Non-Lead",S6155="")),
(AND('[1]PWS Information'!$E$10="CWS",Q6155="Non-Lead",S6155="No")),
(AND('[1]PWS Information'!$E$10="CWS",Q6155="Non-Lead",S6155="Don't Know")),
(AND('[1]PWS Information'!$E$10="CWS",Q6155="Non-Lead", J6155="Non-Lead - Copper", S6155="Yes", L6155="Between 1989 and 2014")),
(AND('[1]PWS Information'!$E$10="CWS",Q6155="Non-Lead", J6155="Non-Lead - Copper", S6155="Yes", L6155="After 2014")),
(AND('[1]PWS Information'!$E$10="CWS",Q6155="Non-Lead", J6155="Non-Lead - Copper", S6155="Yes", L6155="Unknown")),
(AND('[1]PWS Information'!$E$10="CWS",Q6155="Non-Lead", N6155="Non-Lead - Copper", S6155="Yes", O6155="Between 1989 and 2014")),
(AND('[1]PWS Information'!$E$10="CWS",Q6155="Non-Lead", N6155="Non-Lead - Copper", S6155="Yes", O6155="After 2014")),
(AND('[1]PWS Information'!$E$10="CWS",Q6155="Non-Lead", N6155="Non-Lead - Copper", S6155="Yes", O6155="Unknown")),
(AND('[1]PWS Information'!$E$10="CWS",Q6155="Unknown")),
(AND('[1]PWS Information'!$E$10="NTNC",Q6155="Unknown")))),"Tier 5",
"")))))</f>
        <v>Tier 5</v>
      </c>
      <c r="Z6155" s="71"/>
      <c r="AA6155" s="71"/>
    </row>
    <row r="6156" spans="1:27" ht="57.6" x14ac:dyDescent="0.3">
      <c r="A6156" s="1"/>
      <c r="B6156" s="70">
        <v>6872911</v>
      </c>
      <c r="C6156" s="60" t="s">
        <v>2060</v>
      </c>
      <c r="D6156" s="61" t="s">
        <v>2061</v>
      </c>
      <c r="E6156" s="61" t="s">
        <v>128</v>
      </c>
      <c r="F6156" s="61">
        <v>78640</v>
      </c>
      <c r="G6156" s="62" t="s">
        <v>2064</v>
      </c>
      <c r="H6156" s="63">
        <v>29.968615</v>
      </c>
      <c r="I6156" s="64">
        <v>-97.854206000000005</v>
      </c>
      <c r="J6156" s="65" t="s">
        <v>50</v>
      </c>
      <c r="K6156" s="66" t="s">
        <v>51</v>
      </c>
      <c r="L6156" s="62" t="s">
        <v>52</v>
      </c>
      <c r="M6156" s="69"/>
      <c r="N6156" s="65" t="s">
        <v>50</v>
      </c>
      <c r="O6156" s="66" t="s">
        <v>52</v>
      </c>
      <c r="P6156" s="69"/>
      <c r="Q6156" s="55" t="str">
        <f t="shared" si="95"/>
        <v>Non-Lead</v>
      </c>
      <c r="R6156" s="70" t="s">
        <v>51</v>
      </c>
      <c r="S6156" s="70" t="s">
        <v>51</v>
      </c>
      <c r="T6156" s="70"/>
      <c r="U6156" s="71" t="s">
        <v>284</v>
      </c>
      <c r="V6156" s="71" t="s">
        <v>51</v>
      </c>
      <c r="W6156" s="71" t="s">
        <v>51</v>
      </c>
      <c r="X6156" s="71" t="s">
        <v>51</v>
      </c>
      <c r="Y6156" s="72" t="str">
        <f>IF((OR((AND('[1]PWS Information'!$E$10="CWS",U6156="Single Family Residence",Q6156="Lead")),
(AND('[1]PWS Information'!$E$10="CWS",U6156="Multiple Family Residence",'[1]PWS Information'!$E$11="Yes",Q6156="Lead")),
(AND('[1]PWS Information'!$E$10="NTNC",Q6156="Lead")))),"Tier 1",
IF((OR((AND('[1]PWS Information'!$E$10="CWS",U6156="Multiple Family Residence",'[1]PWS Information'!$E$11="No",Q6156="Lead")),
(AND('[1]PWS Information'!$E$10="CWS",U6156="Other",Q6156="Lead")),
(AND('[1]PWS Information'!$E$10="CWS",U6156="Building",Q6156="Lead")))),"Tier 2",
IF((OR((AND('[1]PWS Information'!$E$10="CWS",U6156="Single Family Residence",Q6156="Galvanized Requiring Replacement")),
(AND('[1]PWS Information'!$E$10="CWS",U6156="Single Family Residence",Q6156="Galvanized Requiring Replacement",R6156="Yes")),
(AND('[1]PWS Information'!$E$10="NTNC",Q6156="Galvanized Requiring Replacement")),
(AND('[1]PWS Information'!$E$10="NTNC",U6156="Single Family Residence",R6156="Yes")))),"Tier 3",
IF((OR((AND('[1]PWS Information'!$E$10="CWS",U6156="Single Family Residence",S6156="Yes",Q6156="Non-Lead", J6156="Non-Lead - Copper",L6156="Before 1989")),
(AND('[1]PWS Information'!$E$10="CWS",U6156="Single Family Residence",S6156="Yes",Q6156="Non-Lead", N6156="Non-Lead - Copper",O6156="Before 1989")))),"Tier 4",
IF((OR((AND('[1]PWS Information'!$E$10="NTNC",Q6156="Non-Lead")),
(AND('[1]PWS Information'!$E$10="CWS",Q6156="Non-Lead",S6156="")),
(AND('[1]PWS Information'!$E$10="CWS",Q6156="Non-Lead",S6156="No")),
(AND('[1]PWS Information'!$E$10="CWS",Q6156="Non-Lead",S6156="Don't Know")),
(AND('[1]PWS Information'!$E$10="CWS",Q6156="Non-Lead", J6156="Non-Lead - Copper", S6156="Yes", L6156="Between 1989 and 2014")),
(AND('[1]PWS Information'!$E$10="CWS",Q6156="Non-Lead", J6156="Non-Lead - Copper", S6156="Yes", L6156="After 2014")),
(AND('[1]PWS Information'!$E$10="CWS",Q6156="Non-Lead", J6156="Non-Lead - Copper", S6156="Yes", L6156="Unknown")),
(AND('[1]PWS Information'!$E$10="CWS",Q6156="Non-Lead", N6156="Non-Lead - Copper", S6156="Yes", O6156="Between 1989 and 2014")),
(AND('[1]PWS Information'!$E$10="CWS",Q6156="Non-Lead", N6156="Non-Lead - Copper", S6156="Yes", O6156="After 2014")),
(AND('[1]PWS Information'!$E$10="CWS",Q6156="Non-Lead", N6156="Non-Lead - Copper", S6156="Yes", O6156="Unknown")),
(AND('[1]PWS Information'!$E$10="CWS",Q6156="Unknown")),
(AND('[1]PWS Information'!$E$10="NTNC",Q6156="Unknown")))),"Tier 5",
"")))))</f>
        <v>Tier 5</v>
      </c>
      <c r="Z6156" s="71"/>
      <c r="AA6156" s="71"/>
    </row>
    <row r="6157" spans="1:27" ht="57.6" x14ac:dyDescent="0.3">
      <c r="A6157" s="17"/>
      <c r="B6157" s="70">
        <v>6872911</v>
      </c>
      <c r="C6157" s="60" t="s">
        <v>2060</v>
      </c>
      <c r="D6157" s="61" t="s">
        <v>2061</v>
      </c>
      <c r="E6157" s="61" t="s">
        <v>128</v>
      </c>
      <c r="F6157" s="61">
        <v>78640</v>
      </c>
      <c r="G6157" s="62" t="s">
        <v>2064</v>
      </c>
      <c r="H6157" s="63">
        <v>29.968615</v>
      </c>
      <c r="I6157" s="64">
        <v>-97.854206000000005</v>
      </c>
      <c r="J6157" s="65" t="s">
        <v>50</v>
      </c>
      <c r="K6157" s="66" t="s">
        <v>51</v>
      </c>
      <c r="L6157" s="62" t="s">
        <v>52</v>
      </c>
      <c r="M6157" s="69"/>
      <c r="N6157" s="65" t="s">
        <v>50</v>
      </c>
      <c r="O6157" s="66" t="s">
        <v>52</v>
      </c>
      <c r="P6157" s="69"/>
      <c r="Q6157" s="55" t="str">
        <f t="shared" si="95"/>
        <v>Non-Lead</v>
      </c>
      <c r="R6157" s="70" t="s">
        <v>51</v>
      </c>
      <c r="S6157" s="70" t="s">
        <v>51</v>
      </c>
      <c r="T6157" s="70"/>
      <c r="U6157" s="71" t="s">
        <v>284</v>
      </c>
      <c r="V6157" s="71" t="s">
        <v>51</v>
      </c>
      <c r="W6157" s="71" t="s">
        <v>51</v>
      </c>
      <c r="X6157" s="71" t="s">
        <v>51</v>
      </c>
      <c r="Y6157" s="72" t="str">
        <f>IF((OR((AND('[1]PWS Information'!$E$10="CWS",U6157="Single Family Residence",Q6157="Lead")),
(AND('[1]PWS Information'!$E$10="CWS",U6157="Multiple Family Residence",'[1]PWS Information'!$E$11="Yes",Q6157="Lead")),
(AND('[1]PWS Information'!$E$10="NTNC",Q6157="Lead")))),"Tier 1",
IF((OR((AND('[1]PWS Information'!$E$10="CWS",U6157="Multiple Family Residence",'[1]PWS Information'!$E$11="No",Q6157="Lead")),
(AND('[1]PWS Information'!$E$10="CWS",U6157="Other",Q6157="Lead")),
(AND('[1]PWS Information'!$E$10="CWS",U6157="Building",Q6157="Lead")))),"Tier 2",
IF((OR((AND('[1]PWS Information'!$E$10="CWS",U6157="Single Family Residence",Q6157="Galvanized Requiring Replacement")),
(AND('[1]PWS Information'!$E$10="CWS",U6157="Single Family Residence",Q6157="Galvanized Requiring Replacement",R6157="Yes")),
(AND('[1]PWS Information'!$E$10="NTNC",Q6157="Galvanized Requiring Replacement")),
(AND('[1]PWS Information'!$E$10="NTNC",U6157="Single Family Residence",R6157="Yes")))),"Tier 3",
IF((OR((AND('[1]PWS Information'!$E$10="CWS",U6157="Single Family Residence",S6157="Yes",Q6157="Non-Lead", J6157="Non-Lead - Copper",L6157="Before 1989")),
(AND('[1]PWS Information'!$E$10="CWS",U6157="Single Family Residence",S6157="Yes",Q6157="Non-Lead", N6157="Non-Lead - Copper",O6157="Before 1989")))),"Tier 4",
IF((OR((AND('[1]PWS Information'!$E$10="NTNC",Q6157="Non-Lead")),
(AND('[1]PWS Information'!$E$10="CWS",Q6157="Non-Lead",S6157="")),
(AND('[1]PWS Information'!$E$10="CWS",Q6157="Non-Lead",S6157="No")),
(AND('[1]PWS Information'!$E$10="CWS",Q6157="Non-Lead",S6157="Don't Know")),
(AND('[1]PWS Information'!$E$10="CWS",Q6157="Non-Lead", J6157="Non-Lead - Copper", S6157="Yes", L6157="Between 1989 and 2014")),
(AND('[1]PWS Information'!$E$10="CWS",Q6157="Non-Lead", J6157="Non-Lead - Copper", S6157="Yes", L6157="After 2014")),
(AND('[1]PWS Information'!$E$10="CWS",Q6157="Non-Lead", J6157="Non-Lead - Copper", S6157="Yes", L6157="Unknown")),
(AND('[1]PWS Information'!$E$10="CWS",Q6157="Non-Lead", N6157="Non-Lead - Copper", S6157="Yes", O6157="Between 1989 and 2014")),
(AND('[1]PWS Information'!$E$10="CWS",Q6157="Non-Lead", N6157="Non-Lead - Copper", S6157="Yes", O6157="After 2014")),
(AND('[1]PWS Information'!$E$10="CWS",Q6157="Non-Lead", N6157="Non-Lead - Copper", S6157="Yes", O6157="Unknown")),
(AND('[1]PWS Information'!$E$10="CWS",Q6157="Unknown")),
(AND('[1]PWS Information'!$E$10="NTNC",Q6157="Unknown")))),"Tier 5",
"")))))</f>
        <v>Tier 5</v>
      </c>
      <c r="Z6157" s="71"/>
      <c r="AA6157" s="71"/>
    </row>
    <row r="6158" spans="1:27" ht="57.6" x14ac:dyDescent="0.3">
      <c r="A6158" s="1"/>
      <c r="B6158" s="70">
        <v>6872911</v>
      </c>
      <c r="C6158" s="60" t="s">
        <v>2060</v>
      </c>
      <c r="D6158" s="61" t="s">
        <v>2061</v>
      </c>
      <c r="E6158" s="61" t="s">
        <v>128</v>
      </c>
      <c r="F6158" s="61">
        <v>78640</v>
      </c>
      <c r="G6158" s="62" t="s">
        <v>2064</v>
      </c>
      <c r="H6158" s="63">
        <v>29.968615</v>
      </c>
      <c r="I6158" s="64">
        <v>-97.854206000000005</v>
      </c>
      <c r="J6158" s="65" t="s">
        <v>50</v>
      </c>
      <c r="K6158" s="66" t="s">
        <v>51</v>
      </c>
      <c r="L6158" s="62" t="s">
        <v>52</v>
      </c>
      <c r="M6158" s="69"/>
      <c r="N6158" s="65" t="s">
        <v>50</v>
      </c>
      <c r="O6158" s="66" t="s">
        <v>52</v>
      </c>
      <c r="P6158" s="69"/>
      <c r="Q6158" s="55" t="str">
        <f t="shared" si="95"/>
        <v>Non-Lead</v>
      </c>
      <c r="R6158" s="70" t="s">
        <v>51</v>
      </c>
      <c r="S6158" s="70" t="s">
        <v>51</v>
      </c>
      <c r="T6158" s="70"/>
      <c r="U6158" s="71" t="s">
        <v>284</v>
      </c>
      <c r="V6158" s="71" t="s">
        <v>51</v>
      </c>
      <c r="W6158" s="71" t="s">
        <v>51</v>
      </c>
      <c r="X6158" s="71" t="s">
        <v>51</v>
      </c>
      <c r="Y6158" s="72" t="str">
        <f>IF((OR((AND('[1]PWS Information'!$E$10="CWS",U6158="Single Family Residence",Q6158="Lead")),
(AND('[1]PWS Information'!$E$10="CWS",U6158="Multiple Family Residence",'[1]PWS Information'!$E$11="Yes",Q6158="Lead")),
(AND('[1]PWS Information'!$E$10="NTNC",Q6158="Lead")))),"Tier 1",
IF((OR((AND('[1]PWS Information'!$E$10="CWS",U6158="Multiple Family Residence",'[1]PWS Information'!$E$11="No",Q6158="Lead")),
(AND('[1]PWS Information'!$E$10="CWS",U6158="Other",Q6158="Lead")),
(AND('[1]PWS Information'!$E$10="CWS",U6158="Building",Q6158="Lead")))),"Tier 2",
IF((OR((AND('[1]PWS Information'!$E$10="CWS",U6158="Single Family Residence",Q6158="Galvanized Requiring Replacement")),
(AND('[1]PWS Information'!$E$10="CWS",U6158="Single Family Residence",Q6158="Galvanized Requiring Replacement",R6158="Yes")),
(AND('[1]PWS Information'!$E$10="NTNC",Q6158="Galvanized Requiring Replacement")),
(AND('[1]PWS Information'!$E$10="NTNC",U6158="Single Family Residence",R6158="Yes")))),"Tier 3",
IF((OR((AND('[1]PWS Information'!$E$10="CWS",U6158="Single Family Residence",S6158="Yes",Q6158="Non-Lead", J6158="Non-Lead - Copper",L6158="Before 1989")),
(AND('[1]PWS Information'!$E$10="CWS",U6158="Single Family Residence",S6158="Yes",Q6158="Non-Lead", N6158="Non-Lead - Copper",O6158="Before 1989")))),"Tier 4",
IF((OR((AND('[1]PWS Information'!$E$10="NTNC",Q6158="Non-Lead")),
(AND('[1]PWS Information'!$E$10="CWS",Q6158="Non-Lead",S6158="")),
(AND('[1]PWS Information'!$E$10="CWS",Q6158="Non-Lead",S6158="No")),
(AND('[1]PWS Information'!$E$10="CWS",Q6158="Non-Lead",S6158="Don't Know")),
(AND('[1]PWS Information'!$E$10="CWS",Q6158="Non-Lead", J6158="Non-Lead - Copper", S6158="Yes", L6158="Between 1989 and 2014")),
(AND('[1]PWS Information'!$E$10="CWS",Q6158="Non-Lead", J6158="Non-Lead - Copper", S6158="Yes", L6158="After 2014")),
(AND('[1]PWS Information'!$E$10="CWS",Q6158="Non-Lead", J6158="Non-Lead - Copper", S6158="Yes", L6158="Unknown")),
(AND('[1]PWS Information'!$E$10="CWS",Q6158="Non-Lead", N6158="Non-Lead - Copper", S6158="Yes", O6158="Between 1989 and 2014")),
(AND('[1]PWS Information'!$E$10="CWS",Q6158="Non-Lead", N6158="Non-Lead - Copper", S6158="Yes", O6158="After 2014")),
(AND('[1]PWS Information'!$E$10="CWS",Q6158="Non-Lead", N6158="Non-Lead - Copper", S6158="Yes", O6158="Unknown")),
(AND('[1]PWS Information'!$E$10="CWS",Q6158="Unknown")),
(AND('[1]PWS Information'!$E$10="NTNC",Q6158="Unknown")))),"Tier 5",
"")))))</f>
        <v>Tier 5</v>
      </c>
      <c r="Z6158" s="71"/>
      <c r="AA6158" s="71"/>
    </row>
    <row r="6159" spans="1:27" ht="57.6" x14ac:dyDescent="0.3">
      <c r="A6159" s="1"/>
      <c r="B6159" s="70">
        <v>6872911</v>
      </c>
      <c r="C6159" s="60" t="s">
        <v>2060</v>
      </c>
      <c r="D6159" s="61" t="s">
        <v>2061</v>
      </c>
      <c r="E6159" s="61" t="s">
        <v>128</v>
      </c>
      <c r="F6159" s="61">
        <v>78640</v>
      </c>
      <c r="G6159" s="62" t="s">
        <v>2064</v>
      </c>
      <c r="H6159" s="63">
        <v>29.968615</v>
      </c>
      <c r="I6159" s="64">
        <v>-97.854206000000005</v>
      </c>
      <c r="J6159" s="65" t="s">
        <v>50</v>
      </c>
      <c r="K6159" s="66" t="s">
        <v>51</v>
      </c>
      <c r="L6159" s="62" t="s">
        <v>52</v>
      </c>
      <c r="M6159" s="69"/>
      <c r="N6159" s="65" t="s">
        <v>50</v>
      </c>
      <c r="O6159" s="66" t="s">
        <v>52</v>
      </c>
      <c r="P6159" s="69"/>
      <c r="Q6159" s="55" t="str">
        <f t="shared" si="95"/>
        <v>Non-Lead</v>
      </c>
      <c r="R6159" s="70" t="s">
        <v>51</v>
      </c>
      <c r="S6159" s="70" t="s">
        <v>51</v>
      </c>
      <c r="T6159" s="70"/>
      <c r="U6159" s="71" t="s">
        <v>284</v>
      </c>
      <c r="V6159" s="71" t="s">
        <v>51</v>
      </c>
      <c r="W6159" s="71" t="s">
        <v>51</v>
      </c>
      <c r="X6159" s="71" t="s">
        <v>51</v>
      </c>
      <c r="Y6159" s="72" t="str">
        <f>IF((OR((AND('[1]PWS Information'!$E$10="CWS",U6159="Single Family Residence",Q6159="Lead")),
(AND('[1]PWS Information'!$E$10="CWS",U6159="Multiple Family Residence",'[1]PWS Information'!$E$11="Yes",Q6159="Lead")),
(AND('[1]PWS Information'!$E$10="NTNC",Q6159="Lead")))),"Tier 1",
IF((OR((AND('[1]PWS Information'!$E$10="CWS",U6159="Multiple Family Residence",'[1]PWS Information'!$E$11="No",Q6159="Lead")),
(AND('[1]PWS Information'!$E$10="CWS",U6159="Other",Q6159="Lead")),
(AND('[1]PWS Information'!$E$10="CWS",U6159="Building",Q6159="Lead")))),"Tier 2",
IF((OR((AND('[1]PWS Information'!$E$10="CWS",U6159="Single Family Residence",Q6159="Galvanized Requiring Replacement")),
(AND('[1]PWS Information'!$E$10="CWS",U6159="Single Family Residence",Q6159="Galvanized Requiring Replacement",R6159="Yes")),
(AND('[1]PWS Information'!$E$10="NTNC",Q6159="Galvanized Requiring Replacement")),
(AND('[1]PWS Information'!$E$10="NTNC",U6159="Single Family Residence",R6159="Yes")))),"Tier 3",
IF((OR((AND('[1]PWS Information'!$E$10="CWS",U6159="Single Family Residence",S6159="Yes",Q6159="Non-Lead", J6159="Non-Lead - Copper",L6159="Before 1989")),
(AND('[1]PWS Information'!$E$10="CWS",U6159="Single Family Residence",S6159="Yes",Q6159="Non-Lead", N6159="Non-Lead - Copper",O6159="Before 1989")))),"Tier 4",
IF((OR((AND('[1]PWS Information'!$E$10="NTNC",Q6159="Non-Lead")),
(AND('[1]PWS Information'!$E$10="CWS",Q6159="Non-Lead",S6159="")),
(AND('[1]PWS Information'!$E$10="CWS",Q6159="Non-Lead",S6159="No")),
(AND('[1]PWS Information'!$E$10="CWS",Q6159="Non-Lead",S6159="Don't Know")),
(AND('[1]PWS Information'!$E$10="CWS",Q6159="Non-Lead", J6159="Non-Lead - Copper", S6159="Yes", L6159="Between 1989 and 2014")),
(AND('[1]PWS Information'!$E$10="CWS",Q6159="Non-Lead", J6159="Non-Lead - Copper", S6159="Yes", L6159="After 2014")),
(AND('[1]PWS Information'!$E$10="CWS",Q6159="Non-Lead", J6159="Non-Lead - Copper", S6159="Yes", L6159="Unknown")),
(AND('[1]PWS Information'!$E$10="CWS",Q6159="Non-Lead", N6159="Non-Lead - Copper", S6159="Yes", O6159="Between 1989 and 2014")),
(AND('[1]PWS Information'!$E$10="CWS",Q6159="Non-Lead", N6159="Non-Lead - Copper", S6159="Yes", O6159="After 2014")),
(AND('[1]PWS Information'!$E$10="CWS",Q6159="Non-Lead", N6159="Non-Lead - Copper", S6159="Yes", O6159="Unknown")),
(AND('[1]PWS Information'!$E$10="CWS",Q6159="Unknown")),
(AND('[1]PWS Information'!$E$10="NTNC",Q6159="Unknown")))),"Tier 5",
"")))))</f>
        <v>Tier 5</v>
      </c>
      <c r="Z6159" s="71"/>
      <c r="AA6159" s="71"/>
    </row>
    <row r="6160" spans="1:27" ht="57.6" x14ac:dyDescent="0.3">
      <c r="A6160" s="1"/>
      <c r="B6160" s="70">
        <v>6872911</v>
      </c>
      <c r="C6160" s="60" t="s">
        <v>2060</v>
      </c>
      <c r="D6160" s="61" t="s">
        <v>2061</v>
      </c>
      <c r="E6160" s="61" t="s">
        <v>128</v>
      </c>
      <c r="F6160" s="61">
        <v>78640</v>
      </c>
      <c r="G6160" s="62" t="s">
        <v>2064</v>
      </c>
      <c r="H6160" s="63">
        <v>29.968615</v>
      </c>
      <c r="I6160" s="64">
        <v>-97.854206000000005</v>
      </c>
      <c r="J6160" s="65" t="s">
        <v>50</v>
      </c>
      <c r="K6160" s="66" t="s">
        <v>51</v>
      </c>
      <c r="L6160" s="62" t="s">
        <v>52</v>
      </c>
      <c r="M6160" s="69"/>
      <c r="N6160" s="65" t="s">
        <v>50</v>
      </c>
      <c r="O6160" s="66" t="s">
        <v>52</v>
      </c>
      <c r="P6160" s="69"/>
      <c r="Q6160" s="55" t="str">
        <f t="shared" si="95"/>
        <v>Non-Lead</v>
      </c>
      <c r="R6160" s="70" t="s">
        <v>51</v>
      </c>
      <c r="S6160" s="70" t="s">
        <v>51</v>
      </c>
      <c r="T6160" s="70"/>
      <c r="U6160" s="71" t="s">
        <v>284</v>
      </c>
      <c r="V6160" s="71" t="s">
        <v>51</v>
      </c>
      <c r="W6160" s="71" t="s">
        <v>51</v>
      </c>
      <c r="X6160" s="71" t="s">
        <v>51</v>
      </c>
      <c r="Y6160" s="72" t="str">
        <f>IF((OR((AND('[1]PWS Information'!$E$10="CWS",U6160="Single Family Residence",Q6160="Lead")),
(AND('[1]PWS Information'!$E$10="CWS",U6160="Multiple Family Residence",'[1]PWS Information'!$E$11="Yes",Q6160="Lead")),
(AND('[1]PWS Information'!$E$10="NTNC",Q6160="Lead")))),"Tier 1",
IF((OR((AND('[1]PWS Information'!$E$10="CWS",U6160="Multiple Family Residence",'[1]PWS Information'!$E$11="No",Q6160="Lead")),
(AND('[1]PWS Information'!$E$10="CWS",U6160="Other",Q6160="Lead")),
(AND('[1]PWS Information'!$E$10="CWS",U6160="Building",Q6160="Lead")))),"Tier 2",
IF((OR((AND('[1]PWS Information'!$E$10="CWS",U6160="Single Family Residence",Q6160="Galvanized Requiring Replacement")),
(AND('[1]PWS Information'!$E$10="CWS",U6160="Single Family Residence",Q6160="Galvanized Requiring Replacement",R6160="Yes")),
(AND('[1]PWS Information'!$E$10="NTNC",Q6160="Galvanized Requiring Replacement")),
(AND('[1]PWS Information'!$E$10="NTNC",U6160="Single Family Residence",R6160="Yes")))),"Tier 3",
IF((OR((AND('[1]PWS Information'!$E$10="CWS",U6160="Single Family Residence",S6160="Yes",Q6160="Non-Lead", J6160="Non-Lead - Copper",L6160="Before 1989")),
(AND('[1]PWS Information'!$E$10="CWS",U6160="Single Family Residence",S6160="Yes",Q6160="Non-Lead", N6160="Non-Lead - Copper",O6160="Before 1989")))),"Tier 4",
IF((OR((AND('[1]PWS Information'!$E$10="NTNC",Q6160="Non-Lead")),
(AND('[1]PWS Information'!$E$10="CWS",Q6160="Non-Lead",S6160="")),
(AND('[1]PWS Information'!$E$10="CWS",Q6160="Non-Lead",S6160="No")),
(AND('[1]PWS Information'!$E$10="CWS",Q6160="Non-Lead",S6160="Don't Know")),
(AND('[1]PWS Information'!$E$10="CWS",Q6160="Non-Lead", J6160="Non-Lead - Copper", S6160="Yes", L6160="Between 1989 and 2014")),
(AND('[1]PWS Information'!$E$10="CWS",Q6160="Non-Lead", J6160="Non-Lead - Copper", S6160="Yes", L6160="After 2014")),
(AND('[1]PWS Information'!$E$10="CWS",Q6160="Non-Lead", J6160="Non-Lead - Copper", S6160="Yes", L6160="Unknown")),
(AND('[1]PWS Information'!$E$10="CWS",Q6160="Non-Lead", N6160="Non-Lead - Copper", S6160="Yes", O6160="Between 1989 and 2014")),
(AND('[1]PWS Information'!$E$10="CWS",Q6160="Non-Lead", N6160="Non-Lead - Copper", S6160="Yes", O6160="After 2014")),
(AND('[1]PWS Information'!$E$10="CWS",Q6160="Non-Lead", N6160="Non-Lead - Copper", S6160="Yes", O6160="Unknown")),
(AND('[1]PWS Information'!$E$10="CWS",Q6160="Unknown")),
(AND('[1]PWS Information'!$E$10="NTNC",Q6160="Unknown")))),"Tier 5",
"")))))</f>
        <v>Tier 5</v>
      </c>
      <c r="Z6160" s="71"/>
      <c r="AA6160" s="71"/>
    </row>
    <row r="6161" spans="1:27" ht="57.6" x14ac:dyDescent="0.3">
      <c r="A6161" s="17"/>
      <c r="B6161" s="70">
        <v>6872911</v>
      </c>
      <c r="C6161" s="60" t="s">
        <v>2060</v>
      </c>
      <c r="D6161" s="61" t="s">
        <v>2061</v>
      </c>
      <c r="E6161" s="61" t="s">
        <v>128</v>
      </c>
      <c r="F6161" s="61">
        <v>78640</v>
      </c>
      <c r="G6161" s="62" t="s">
        <v>2064</v>
      </c>
      <c r="H6161" s="63">
        <v>29.968615</v>
      </c>
      <c r="I6161" s="64">
        <v>-97.854206000000005</v>
      </c>
      <c r="J6161" s="65" t="s">
        <v>50</v>
      </c>
      <c r="K6161" s="66" t="s">
        <v>51</v>
      </c>
      <c r="L6161" s="62" t="s">
        <v>52</v>
      </c>
      <c r="M6161" s="69"/>
      <c r="N6161" s="65" t="s">
        <v>50</v>
      </c>
      <c r="O6161" s="66" t="s">
        <v>52</v>
      </c>
      <c r="P6161" s="69"/>
      <c r="Q6161" s="55" t="str">
        <f t="shared" si="95"/>
        <v>Non-Lead</v>
      </c>
      <c r="R6161" s="70" t="s">
        <v>51</v>
      </c>
      <c r="S6161" s="70" t="s">
        <v>51</v>
      </c>
      <c r="T6161" s="70"/>
      <c r="U6161" s="71" t="s">
        <v>284</v>
      </c>
      <c r="V6161" s="71" t="s">
        <v>51</v>
      </c>
      <c r="W6161" s="71" t="s">
        <v>51</v>
      </c>
      <c r="X6161" s="71" t="s">
        <v>51</v>
      </c>
      <c r="Y6161" s="72" t="str">
        <f>IF((OR((AND('[1]PWS Information'!$E$10="CWS",U6161="Single Family Residence",Q6161="Lead")),
(AND('[1]PWS Information'!$E$10="CWS",U6161="Multiple Family Residence",'[1]PWS Information'!$E$11="Yes",Q6161="Lead")),
(AND('[1]PWS Information'!$E$10="NTNC",Q6161="Lead")))),"Tier 1",
IF((OR((AND('[1]PWS Information'!$E$10="CWS",U6161="Multiple Family Residence",'[1]PWS Information'!$E$11="No",Q6161="Lead")),
(AND('[1]PWS Information'!$E$10="CWS",U6161="Other",Q6161="Lead")),
(AND('[1]PWS Information'!$E$10="CWS",U6161="Building",Q6161="Lead")))),"Tier 2",
IF((OR((AND('[1]PWS Information'!$E$10="CWS",U6161="Single Family Residence",Q6161="Galvanized Requiring Replacement")),
(AND('[1]PWS Information'!$E$10="CWS",U6161="Single Family Residence",Q6161="Galvanized Requiring Replacement",R6161="Yes")),
(AND('[1]PWS Information'!$E$10="NTNC",Q6161="Galvanized Requiring Replacement")),
(AND('[1]PWS Information'!$E$10="NTNC",U6161="Single Family Residence",R6161="Yes")))),"Tier 3",
IF((OR((AND('[1]PWS Information'!$E$10="CWS",U6161="Single Family Residence",S6161="Yes",Q6161="Non-Lead", J6161="Non-Lead - Copper",L6161="Before 1989")),
(AND('[1]PWS Information'!$E$10="CWS",U6161="Single Family Residence",S6161="Yes",Q6161="Non-Lead", N6161="Non-Lead - Copper",O6161="Before 1989")))),"Tier 4",
IF((OR((AND('[1]PWS Information'!$E$10="NTNC",Q6161="Non-Lead")),
(AND('[1]PWS Information'!$E$10="CWS",Q6161="Non-Lead",S6161="")),
(AND('[1]PWS Information'!$E$10="CWS",Q6161="Non-Lead",S6161="No")),
(AND('[1]PWS Information'!$E$10="CWS",Q6161="Non-Lead",S6161="Don't Know")),
(AND('[1]PWS Information'!$E$10="CWS",Q6161="Non-Lead", J6161="Non-Lead - Copper", S6161="Yes", L6161="Between 1989 and 2014")),
(AND('[1]PWS Information'!$E$10="CWS",Q6161="Non-Lead", J6161="Non-Lead - Copper", S6161="Yes", L6161="After 2014")),
(AND('[1]PWS Information'!$E$10="CWS",Q6161="Non-Lead", J6161="Non-Lead - Copper", S6161="Yes", L6161="Unknown")),
(AND('[1]PWS Information'!$E$10="CWS",Q6161="Non-Lead", N6161="Non-Lead - Copper", S6161="Yes", O6161="Between 1989 and 2014")),
(AND('[1]PWS Information'!$E$10="CWS",Q6161="Non-Lead", N6161="Non-Lead - Copper", S6161="Yes", O6161="After 2014")),
(AND('[1]PWS Information'!$E$10="CWS",Q6161="Non-Lead", N6161="Non-Lead - Copper", S6161="Yes", O6161="Unknown")),
(AND('[1]PWS Information'!$E$10="CWS",Q6161="Unknown")),
(AND('[1]PWS Information'!$E$10="NTNC",Q6161="Unknown")))),"Tier 5",
"")))))</f>
        <v>Tier 5</v>
      </c>
      <c r="Z6161" s="71"/>
      <c r="AA6161" s="71"/>
    </row>
    <row r="6162" spans="1:27" ht="57.6" x14ac:dyDescent="0.3">
      <c r="A6162" s="1"/>
      <c r="B6162" s="70">
        <v>6872911</v>
      </c>
      <c r="C6162" s="60" t="s">
        <v>2060</v>
      </c>
      <c r="D6162" s="61" t="s">
        <v>2061</v>
      </c>
      <c r="E6162" s="61" t="s">
        <v>128</v>
      </c>
      <c r="F6162" s="61">
        <v>78640</v>
      </c>
      <c r="G6162" s="62" t="s">
        <v>2064</v>
      </c>
      <c r="H6162" s="63">
        <v>29.968615</v>
      </c>
      <c r="I6162" s="64">
        <v>-97.854206000000005</v>
      </c>
      <c r="J6162" s="65" t="s">
        <v>50</v>
      </c>
      <c r="K6162" s="66" t="s">
        <v>51</v>
      </c>
      <c r="L6162" s="62" t="s">
        <v>52</v>
      </c>
      <c r="M6162" s="69"/>
      <c r="N6162" s="65" t="s">
        <v>50</v>
      </c>
      <c r="O6162" s="66" t="s">
        <v>52</v>
      </c>
      <c r="P6162" s="69"/>
      <c r="Q6162" s="55" t="str">
        <f t="shared" si="95"/>
        <v>Non-Lead</v>
      </c>
      <c r="R6162" s="70" t="s">
        <v>51</v>
      </c>
      <c r="S6162" s="70" t="s">
        <v>51</v>
      </c>
      <c r="T6162" s="70"/>
      <c r="U6162" s="71" t="s">
        <v>284</v>
      </c>
      <c r="V6162" s="71" t="s">
        <v>51</v>
      </c>
      <c r="W6162" s="71" t="s">
        <v>51</v>
      </c>
      <c r="X6162" s="71" t="s">
        <v>51</v>
      </c>
      <c r="Y6162" s="72" t="str">
        <f>IF((OR((AND('[1]PWS Information'!$E$10="CWS",U6162="Single Family Residence",Q6162="Lead")),
(AND('[1]PWS Information'!$E$10="CWS",U6162="Multiple Family Residence",'[1]PWS Information'!$E$11="Yes",Q6162="Lead")),
(AND('[1]PWS Information'!$E$10="NTNC",Q6162="Lead")))),"Tier 1",
IF((OR((AND('[1]PWS Information'!$E$10="CWS",U6162="Multiple Family Residence",'[1]PWS Information'!$E$11="No",Q6162="Lead")),
(AND('[1]PWS Information'!$E$10="CWS",U6162="Other",Q6162="Lead")),
(AND('[1]PWS Information'!$E$10="CWS",U6162="Building",Q6162="Lead")))),"Tier 2",
IF((OR((AND('[1]PWS Information'!$E$10="CWS",U6162="Single Family Residence",Q6162="Galvanized Requiring Replacement")),
(AND('[1]PWS Information'!$E$10="CWS",U6162="Single Family Residence",Q6162="Galvanized Requiring Replacement",R6162="Yes")),
(AND('[1]PWS Information'!$E$10="NTNC",Q6162="Galvanized Requiring Replacement")),
(AND('[1]PWS Information'!$E$10="NTNC",U6162="Single Family Residence",R6162="Yes")))),"Tier 3",
IF((OR((AND('[1]PWS Information'!$E$10="CWS",U6162="Single Family Residence",S6162="Yes",Q6162="Non-Lead", J6162="Non-Lead - Copper",L6162="Before 1989")),
(AND('[1]PWS Information'!$E$10="CWS",U6162="Single Family Residence",S6162="Yes",Q6162="Non-Lead", N6162="Non-Lead - Copper",O6162="Before 1989")))),"Tier 4",
IF((OR((AND('[1]PWS Information'!$E$10="NTNC",Q6162="Non-Lead")),
(AND('[1]PWS Information'!$E$10="CWS",Q6162="Non-Lead",S6162="")),
(AND('[1]PWS Information'!$E$10="CWS",Q6162="Non-Lead",S6162="No")),
(AND('[1]PWS Information'!$E$10="CWS",Q6162="Non-Lead",S6162="Don't Know")),
(AND('[1]PWS Information'!$E$10="CWS",Q6162="Non-Lead", J6162="Non-Lead - Copper", S6162="Yes", L6162="Between 1989 and 2014")),
(AND('[1]PWS Information'!$E$10="CWS",Q6162="Non-Lead", J6162="Non-Lead - Copper", S6162="Yes", L6162="After 2014")),
(AND('[1]PWS Information'!$E$10="CWS",Q6162="Non-Lead", J6162="Non-Lead - Copper", S6162="Yes", L6162="Unknown")),
(AND('[1]PWS Information'!$E$10="CWS",Q6162="Non-Lead", N6162="Non-Lead - Copper", S6162="Yes", O6162="Between 1989 and 2014")),
(AND('[1]PWS Information'!$E$10="CWS",Q6162="Non-Lead", N6162="Non-Lead - Copper", S6162="Yes", O6162="After 2014")),
(AND('[1]PWS Information'!$E$10="CWS",Q6162="Non-Lead", N6162="Non-Lead - Copper", S6162="Yes", O6162="Unknown")),
(AND('[1]PWS Information'!$E$10="CWS",Q6162="Unknown")),
(AND('[1]PWS Information'!$E$10="NTNC",Q6162="Unknown")))),"Tier 5",
"")))))</f>
        <v>Tier 5</v>
      </c>
      <c r="Z6162" s="71"/>
      <c r="AA6162" s="71"/>
    </row>
    <row r="6163" spans="1:27" ht="57.6" x14ac:dyDescent="0.3">
      <c r="A6163" s="1"/>
      <c r="B6163" s="70">
        <v>6872911</v>
      </c>
      <c r="C6163" s="60" t="s">
        <v>2060</v>
      </c>
      <c r="D6163" s="61" t="s">
        <v>2061</v>
      </c>
      <c r="E6163" s="61" t="s">
        <v>128</v>
      </c>
      <c r="F6163" s="61">
        <v>78640</v>
      </c>
      <c r="G6163" s="62" t="s">
        <v>2064</v>
      </c>
      <c r="H6163" s="63">
        <v>29.968615</v>
      </c>
      <c r="I6163" s="64">
        <v>-97.854206000000005</v>
      </c>
      <c r="J6163" s="65" t="s">
        <v>50</v>
      </c>
      <c r="K6163" s="66" t="s">
        <v>51</v>
      </c>
      <c r="L6163" s="62" t="s">
        <v>52</v>
      </c>
      <c r="M6163" s="69"/>
      <c r="N6163" s="65" t="s">
        <v>50</v>
      </c>
      <c r="O6163" s="66" t="s">
        <v>52</v>
      </c>
      <c r="P6163" s="69"/>
      <c r="Q6163" s="55" t="str">
        <f t="shared" si="95"/>
        <v>Non-Lead</v>
      </c>
      <c r="R6163" s="70" t="s">
        <v>51</v>
      </c>
      <c r="S6163" s="70" t="s">
        <v>51</v>
      </c>
      <c r="T6163" s="70"/>
      <c r="U6163" s="71" t="s">
        <v>284</v>
      </c>
      <c r="V6163" s="71" t="s">
        <v>51</v>
      </c>
      <c r="W6163" s="71" t="s">
        <v>51</v>
      </c>
      <c r="X6163" s="71" t="s">
        <v>51</v>
      </c>
      <c r="Y6163" s="72" t="str">
        <f>IF((OR((AND('[1]PWS Information'!$E$10="CWS",U6163="Single Family Residence",Q6163="Lead")),
(AND('[1]PWS Information'!$E$10="CWS",U6163="Multiple Family Residence",'[1]PWS Information'!$E$11="Yes",Q6163="Lead")),
(AND('[1]PWS Information'!$E$10="NTNC",Q6163="Lead")))),"Tier 1",
IF((OR((AND('[1]PWS Information'!$E$10="CWS",U6163="Multiple Family Residence",'[1]PWS Information'!$E$11="No",Q6163="Lead")),
(AND('[1]PWS Information'!$E$10="CWS",U6163="Other",Q6163="Lead")),
(AND('[1]PWS Information'!$E$10="CWS",U6163="Building",Q6163="Lead")))),"Tier 2",
IF((OR((AND('[1]PWS Information'!$E$10="CWS",U6163="Single Family Residence",Q6163="Galvanized Requiring Replacement")),
(AND('[1]PWS Information'!$E$10="CWS",U6163="Single Family Residence",Q6163="Galvanized Requiring Replacement",R6163="Yes")),
(AND('[1]PWS Information'!$E$10="NTNC",Q6163="Galvanized Requiring Replacement")),
(AND('[1]PWS Information'!$E$10="NTNC",U6163="Single Family Residence",R6163="Yes")))),"Tier 3",
IF((OR((AND('[1]PWS Information'!$E$10="CWS",U6163="Single Family Residence",S6163="Yes",Q6163="Non-Lead", J6163="Non-Lead - Copper",L6163="Before 1989")),
(AND('[1]PWS Information'!$E$10="CWS",U6163="Single Family Residence",S6163="Yes",Q6163="Non-Lead", N6163="Non-Lead - Copper",O6163="Before 1989")))),"Tier 4",
IF((OR((AND('[1]PWS Information'!$E$10="NTNC",Q6163="Non-Lead")),
(AND('[1]PWS Information'!$E$10="CWS",Q6163="Non-Lead",S6163="")),
(AND('[1]PWS Information'!$E$10="CWS",Q6163="Non-Lead",S6163="No")),
(AND('[1]PWS Information'!$E$10="CWS",Q6163="Non-Lead",S6163="Don't Know")),
(AND('[1]PWS Information'!$E$10="CWS",Q6163="Non-Lead", J6163="Non-Lead - Copper", S6163="Yes", L6163="Between 1989 and 2014")),
(AND('[1]PWS Information'!$E$10="CWS",Q6163="Non-Lead", J6163="Non-Lead - Copper", S6163="Yes", L6163="After 2014")),
(AND('[1]PWS Information'!$E$10="CWS",Q6163="Non-Lead", J6163="Non-Lead - Copper", S6163="Yes", L6163="Unknown")),
(AND('[1]PWS Information'!$E$10="CWS",Q6163="Non-Lead", N6163="Non-Lead - Copper", S6163="Yes", O6163="Between 1989 and 2014")),
(AND('[1]PWS Information'!$E$10="CWS",Q6163="Non-Lead", N6163="Non-Lead - Copper", S6163="Yes", O6163="After 2014")),
(AND('[1]PWS Information'!$E$10="CWS",Q6163="Non-Lead", N6163="Non-Lead - Copper", S6163="Yes", O6163="Unknown")),
(AND('[1]PWS Information'!$E$10="CWS",Q6163="Unknown")),
(AND('[1]PWS Information'!$E$10="NTNC",Q6163="Unknown")))),"Tier 5",
"")))))</f>
        <v>Tier 5</v>
      </c>
      <c r="Z6163" s="71"/>
      <c r="AA6163" s="71"/>
    </row>
    <row r="6164" spans="1:27" ht="57.6" x14ac:dyDescent="0.3">
      <c r="A6164" s="1"/>
      <c r="B6164" s="70">
        <v>6872911</v>
      </c>
      <c r="C6164" s="60" t="s">
        <v>2060</v>
      </c>
      <c r="D6164" s="61" t="s">
        <v>2061</v>
      </c>
      <c r="E6164" s="61" t="s">
        <v>128</v>
      </c>
      <c r="F6164" s="61">
        <v>78640</v>
      </c>
      <c r="G6164" s="62" t="s">
        <v>2064</v>
      </c>
      <c r="H6164" s="63">
        <v>29.968615</v>
      </c>
      <c r="I6164" s="64">
        <v>-97.854206000000005</v>
      </c>
      <c r="J6164" s="65" t="s">
        <v>50</v>
      </c>
      <c r="K6164" s="66" t="s">
        <v>51</v>
      </c>
      <c r="L6164" s="62" t="s">
        <v>52</v>
      </c>
      <c r="M6164" s="69"/>
      <c r="N6164" s="65" t="s">
        <v>50</v>
      </c>
      <c r="O6164" s="66" t="s">
        <v>52</v>
      </c>
      <c r="P6164" s="69"/>
      <c r="Q6164" s="55" t="str">
        <f t="shared" ref="Q6164:Q6227" si="96">IF((OR(J6164="Lead")),"Lead",
IF((OR(N6164="Lead")),"Lead",
IF((OR(J6164="Lead-lined galvanized")),"Lead",
IF((OR(N6164="Lead-lined galvanized")),"Lead",
IF((OR((AND(J6164="Unknown - Likely Lead",N6164="Galvanized")),
(AND(J6164="Unknown - Unlikely Lead",N6164="Galvanized")),
(AND(J6164="Unknown - Material Unknown",N6164="Galvanized")))),"Galvanized Requiring Replacement",
IF((OR((AND(J6164="Non-lead - Copper",K6164="Yes",N6164="Galvanized")),
(AND(J6164="Non-lead - Copper",K6164="Don't know",N6164="Galvanized")),
(AND(J6164="Non-lead - Copper",K6164="",N6164="Galvanized")),
(AND(J6164="Non-lead - Plastic",K6164="Yes",N6164="Galvanized")),
(AND(J6164="Non-lead - Plastic",K6164="Don't know",N6164="Galvanized")),
(AND(J6164="Non-lead - Plastic",K6164="",N6164="Galvanized")),
(AND(J6164="Non-lead",K6164="Yes",N6164="Galvanized")),
(AND(J6164="Non-lead",K6164="Don't know",N6164="Galvanized")),
(AND(J6164="Non-lead",K6164="",N6164="Galvanized")),
(AND(J6164="Non-lead - Other",K6164="Yes",N6164="Galvanized")),
(AND(J6164="Non-Lead - Other",K6164="Don't know",N6164="Galvanized")),
(AND(J6164="Galvanized",K6164="Yes",N6164="Galvanized")),
(AND(J6164="Galvanized",K6164="Don't know",N6164="Galvanized")),
(AND(J6164="Galvanized",K6164="",N6164="Galvanized")),
(AND(J6164="Non-Lead - Other",K6164="",N6164="Galvanized")))),"Galvanized Requiring Replacement",
IF((OR((AND(J6164="Non-lead - Copper",N6164="Non-lead - Copper")),
(AND(J6164="Non-lead - Copper",N6164="Non-lead - Plastic")),
(AND(J6164="Non-lead - Copper",N6164="Non-lead - Other")),
(AND(J6164="Non-lead - Copper",N6164="Non-lead")),
(AND(J6164="Non-lead - Plastic",N6164="Non-lead - Copper")),
(AND(J6164="Non-lead - Plastic",N6164="Non-lead - Plastic")),
(AND(J6164="Non-lead - Plastic",N6164="Non-lead - Other")),
(AND(J6164="Non-lead - Plastic",N6164="Non-lead")),
(AND(J6164="Non-lead",N6164="Non-lead - Copper")),
(AND(J6164="Non-lead",N6164="Non-lead - Plastic")),
(AND(J6164="Non-lead",N6164="Non-lead - Other")),
(AND(J6164="Non-lead",N6164="Non-lead")),
(AND(J6164="Non-lead - Other",N6164="Non-lead - Copper")),
(AND(J6164="Non-Lead - Other",N6164="Non-lead - Plastic")),
(AND(J6164="Non-Lead - Other",N6164="Non-lead")),
(AND(J6164="Non-Lead - Other",N6164="Non-lead - Other")))),"Non-Lead",
IF((OR((AND(J6164="Galvanized",N6164="Non-lead")),
(AND(J6164="Galvanized",N6164="Non-lead - Copper")),
(AND(J6164="Galvanized",N6164="Non-lead - Plastic")),
(AND(J6164="Galvanized",N6164="Non-lead")),
(AND(J6164="Galvanized",N6164="Non-lead - Other")))),"Non-Lead",
IF((OR((AND(J6164="Non-lead - Copper",K6164="No",N6164="Galvanized")),
(AND(J6164="Non-lead - Plastic",K6164="No",N6164="Galvanized")),
(AND(J6164="Non-lead",K6164="No",N6164="Galvanized")),
(AND(J6164="Galvanized",K6164="No",N6164="Galvanized")),
(AND(J6164="Non-lead - Other",K6164="No",N6164="Galvanized")))),"Non-lead",
IF((OR((AND(J6164="Unknown - Likely Lead",N6164="Unknown - Likely Lead")),
(AND(J6164="Unknown - Likely Lead",N6164="Unknown - Unlikely Lead")),
(AND(J6164="Unknown - Likely Lead",N6164="Unknown - Material Unknown")),
(AND(J6164="Unknown - Unlikely Lead",N6164="Unknown - Likely Lead")),
(AND(J6164="Unknown - Unlikely Lead",N6164="Unknown - Unlikely Lead")),
(AND(J6164="Unknown - Unlikely Lead",N6164="Unknown - Material Unknown")),
(AND(J6164="Unknown - Material Unknown",N6164="Unknown - Likely Lead")),
(AND(J6164="Unknown - Material Unknown",N6164="Unknown - Unlikely Lead")),
(AND(J6164="Unknown - Material Unknown",N6164="Unknown - Material Unknown")))),"Unknown",
IF((OR((AND(J6164="Unknown - Likely Lead",N6164="Non-lead - Copper")),
(AND(J6164="Unknown - Likely Lead",N6164="Non-lead - Plastic")),
(AND(J6164="Unknown - Likely Lead",N6164="Non-lead")),
(AND(J6164="Unknown - Likely Lead",N6164="Non-lead - Other")),
(AND(J6164="Unknown - Unlikely Lead",N6164="Non-lead - Copper")),
(AND(J6164="Unknown - Unlikely Lead",N6164="Non-lead - Plastic")),
(AND(J6164="Unknown - Unlikely Lead",N6164="Non-lead")),
(AND(J6164="Unknown - Unlikely Lead",N6164="Non-lead - Other")),
(AND(J6164="Unknown - Material Unknown",N6164="Non-lead - Copper")),
(AND(J6164="Unknown - Material Unknown",N6164="Non-lead - Plastic")),
(AND(J6164="Unknown - Material Unknown",N6164="Non-lead")),
(AND(J6164="Unknown - Material Unknown",N6164="Non-lead - Other")))),"Unknown",
IF((OR((AND(J6164="Non-lead - Copper",N6164="Unknown - Likely Lead")),
(AND(J6164="Non-lead - Copper",N6164="Unknown - Unlikely Lead")),
(AND(J6164="Non-lead - Copper",N6164="Unknown - Material Unknown")),
(AND(J6164="Non-lead - Plastic",N6164="Unknown - Likely Lead")),
(AND(J6164="Non-lead - Plastic",N6164="Unknown - Unlikely Lead")),
(AND(J6164="Non-lead - Plastic",N6164="Unknown - Material Unknown")),
(AND(J6164="Non-lead",N6164="Unknown - Likely Lead")),
(AND(J6164="Non-lead",N6164="Unknown - Unlikely Lead")),
(AND(J6164="Non-lead",N6164="Unknown - Material Unknown")),
(AND(J6164="Non-lead - Other",N6164="Unknown - Likely Lead")),
(AND(J6164="Non-Lead - Other",N6164="Unknown - Unlikely Lead")),
(AND(J6164="Non-Lead - Other",N6164="Unknown - Material Unknown")))),"Unknown",
IF((OR((AND(J6164="Galvanized",N6164="Unknown - Likely Lead")),
(AND(J6164="Galvanized",N6164="Unknown - Unlikely Lead")),
(AND(J6164="Galvanized",N6164="Unknown - Material Unknown")))),"Unknown",
IF((OR((AND(J6164="Galvanized",N6164="")))),"Galvanized Requiring Replacement",
IF((OR((AND(J6164="Non-lead - Copper",N6164="")),
(AND(J6164="Non-lead - Plastic",N6164="")),
(AND(J6164="Non-lead",N6164="")),
(AND(J6164="Non-lead - Other",N6164="")))),"Non-lead",
IF((OR((AND(J6164="Unknown - Likely Lead",N6164="")),
(AND(J6164="Unknown - Unlikely Lead",N6164="")),
(AND(J6164="Unknown - Material Unknown",N6164="")))),"Unknown",
""))))))))))))))))</f>
        <v>Non-Lead</v>
      </c>
      <c r="R6164" s="70" t="s">
        <v>51</v>
      </c>
      <c r="S6164" s="70" t="s">
        <v>51</v>
      </c>
      <c r="T6164" s="70"/>
      <c r="U6164" s="71" t="s">
        <v>284</v>
      </c>
      <c r="V6164" s="71" t="s">
        <v>51</v>
      </c>
      <c r="W6164" s="71" t="s">
        <v>51</v>
      </c>
      <c r="X6164" s="71" t="s">
        <v>51</v>
      </c>
      <c r="Y6164" s="72" t="str">
        <f>IF((OR((AND('[1]PWS Information'!$E$10="CWS",U6164="Single Family Residence",Q6164="Lead")),
(AND('[1]PWS Information'!$E$10="CWS",U6164="Multiple Family Residence",'[1]PWS Information'!$E$11="Yes",Q6164="Lead")),
(AND('[1]PWS Information'!$E$10="NTNC",Q6164="Lead")))),"Tier 1",
IF((OR((AND('[1]PWS Information'!$E$10="CWS",U6164="Multiple Family Residence",'[1]PWS Information'!$E$11="No",Q6164="Lead")),
(AND('[1]PWS Information'!$E$10="CWS",U6164="Other",Q6164="Lead")),
(AND('[1]PWS Information'!$E$10="CWS",U6164="Building",Q6164="Lead")))),"Tier 2",
IF((OR((AND('[1]PWS Information'!$E$10="CWS",U6164="Single Family Residence",Q6164="Galvanized Requiring Replacement")),
(AND('[1]PWS Information'!$E$10="CWS",U6164="Single Family Residence",Q6164="Galvanized Requiring Replacement",R6164="Yes")),
(AND('[1]PWS Information'!$E$10="NTNC",Q6164="Galvanized Requiring Replacement")),
(AND('[1]PWS Information'!$E$10="NTNC",U6164="Single Family Residence",R6164="Yes")))),"Tier 3",
IF((OR((AND('[1]PWS Information'!$E$10="CWS",U6164="Single Family Residence",S6164="Yes",Q6164="Non-Lead", J6164="Non-Lead - Copper",L6164="Before 1989")),
(AND('[1]PWS Information'!$E$10="CWS",U6164="Single Family Residence",S6164="Yes",Q6164="Non-Lead", N6164="Non-Lead - Copper",O6164="Before 1989")))),"Tier 4",
IF((OR((AND('[1]PWS Information'!$E$10="NTNC",Q6164="Non-Lead")),
(AND('[1]PWS Information'!$E$10="CWS",Q6164="Non-Lead",S6164="")),
(AND('[1]PWS Information'!$E$10="CWS",Q6164="Non-Lead",S6164="No")),
(AND('[1]PWS Information'!$E$10="CWS",Q6164="Non-Lead",S6164="Don't Know")),
(AND('[1]PWS Information'!$E$10="CWS",Q6164="Non-Lead", J6164="Non-Lead - Copper", S6164="Yes", L6164="Between 1989 and 2014")),
(AND('[1]PWS Information'!$E$10="CWS",Q6164="Non-Lead", J6164="Non-Lead - Copper", S6164="Yes", L6164="After 2014")),
(AND('[1]PWS Information'!$E$10="CWS",Q6164="Non-Lead", J6164="Non-Lead - Copper", S6164="Yes", L6164="Unknown")),
(AND('[1]PWS Information'!$E$10="CWS",Q6164="Non-Lead", N6164="Non-Lead - Copper", S6164="Yes", O6164="Between 1989 and 2014")),
(AND('[1]PWS Information'!$E$10="CWS",Q6164="Non-Lead", N6164="Non-Lead - Copper", S6164="Yes", O6164="After 2014")),
(AND('[1]PWS Information'!$E$10="CWS",Q6164="Non-Lead", N6164="Non-Lead - Copper", S6164="Yes", O6164="Unknown")),
(AND('[1]PWS Information'!$E$10="CWS",Q6164="Unknown")),
(AND('[1]PWS Information'!$E$10="NTNC",Q6164="Unknown")))),"Tier 5",
"")))))</f>
        <v>Tier 5</v>
      </c>
      <c r="Z6164" s="71"/>
      <c r="AA6164" s="71"/>
    </row>
    <row r="6165" spans="1:27" ht="57.6" x14ac:dyDescent="0.3">
      <c r="A6165" s="17"/>
      <c r="B6165" s="70">
        <v>6872911</v>
      </c>
      <c r="C6165" s="60" t="s">
        <v>2060</v>
      </c>
      <c r="D6165" s="61" t="s">
        <v>2061</v>
      </c>
      <c r="E6165" s="61" t="s">
        <v>128</v>
      </c>
      <c r="F6165" s="61">
        <v>78640</v>
      </c>
      <c r="G6165" s="62" t="s">
        <v>2064</v>
      </c>
      <c r="H6165" s="63">
        <v>29.968615</v>
      </c>
      <c r="I6165" s="64">
        <v>-97.854206000000005</v>
      </c>
      <c r="J6165" s="65" t="s">
        <v>50</v>
      </c>
      <c r="K6165" s="66" t="s">
        <v>51</v>
      </c>
      <c r="L6165" s="62" t="s">
        <v>52</v>
      </c>
      <c r="M6165" s="69"/>
      <c r="N6165" s="65" t="s">
        <v>50</v>
      </c>
      <c r="O6165" s="66" t="s">
        <v>52</v>
      </c>
      <c r="P6165" s="69"/>
      <c r="Q6165" s="55" t="str">
        <f t="shared" si="96"/>
        <v>Non-Lead</v>
      </c>
      <c r="R6165" s="70" t="s">
        <v>51</v>
      </c>
      <c r="S6165" s="70" t="s">
        <v>51</v>
      </c>
      <c r="T6165" s="70"/>
      <c r="U6165" s="71" t="s">
        <v>284</v>
      </c>
      <c r="V6165" s="71" t="s">
        <v>51</v>
      </c>
      <c r="W6165" s="71" t="s">
        <v>51</v>
      </c>
      <c r="X6165" s="71" t="s">
        <v>51</v>
      </c>
      <c r="Y6165" s="72" t="str">
        <f>IF((OR((AND('[1]PWS Information'!$E$10="CWS",U6165="Single Family Residence",Q6165="Lead")),
(AND('[1]PWS Information'!$E$10="CWS",U6165="Multiple Family Residence",'[1]PWS Information'!$E$11="Yes",Q6165="Lead")),
(AND('[1]PWS Information'!$E$10="NTNC",Q6165="Lead")))),"Tier 1",
IF((OR((AND('[1]PWS Information'!$E$10="CWS",U6165="Multiple Family Residence",'[1]PWS Information'!$E$11="No",Q6165="Lead")),
(AND('[1]PWS Information'!$E$10="CWS",U6165="Other",Q6165="Lead")),
(AND('[1]PWS Information'!$E$10="CWS",U6165="Building",Q6165="Lead")))),"Tier 2",
IF((OR((AND('[1]PWS Information'!$E$10="CWS",U6165="Single Family Residence",Q6165="Galvanized Requiring Replacement")),
(AND('[1]PWS Information'!$E$10="CWS",U6165="Single Family Residence",Q6165="Galvanized Requiring Replacement",R6165="Yes")),
(AND('[1]PWS Information'!$E$10="NTNC",Q6165="Galvanized Requiring Replacement")),
(AND('[1]PWS Information'!$E$10="NTNC",U6165="Single Family Residence",R6165="Yes")))),"Tier 3",
IF((OR((AND('[1]PWS Information'!$E$10="CWS",U6165="Single Family Residence",S6165="Yes",Q6165="Non-Lead", J6165="Non-Lead - Copper",L6165="Before 1989")),
(AND('[1]PWS Information'!$E$10="CWS",U6165="Single Family Residence",S6165="Yes",Q6165="Non-Lead", N6165="Non-Lead - Copper",O6165="Before 1989")))),"Tier 4",
IF((OR((AND('[1]PWS Information'!$E$10="NTNC",Q6165="Non-Lead")),
(AND('[1]PWS Information'!$E$10="CWS",Q6165="Non-Lead",S6165="")),
(AND('[1]PWS Information'!$E$10="CWS",Q6165="Non-Lead",S6165="No")),
(AND('[1]PWS Information'!$E$10="CWS",Q6165="Non-Lead",S6165="Don't Know")),
(AND('[1]PWS Information'!$E$10="CWS",Q6165="Non-Lead", J6165="Non-Lead - Copper", S6165="Yes", L6165="Between 1989 and 2014")),
(AND('[1]PWS Information'!$E$10="CWS",Q6165="Non-Lead", J6165="Non-Lead - Copper", S6165="Yes", L6165="After 2014")),
(AND('[1]PWS Information'!$E$10="CWS",Q6165="Non-Lead", J6165="Non-Lead - Copper", S6165="Yes", L6165="Unknown")),
(AND('[1]PWS Information'!$E$10="CWS",Q6165="Non-Lead", N6165="Non-Lead - Copper", S6165="Yes", O6165="Between 1989 and 2014")),
(AND('[1]PWS Information'!$E$10="CWS",Q6165="Non-Lead", N6165="Non-Lead - Copper", S6165="Yes", O6165="After 2014")),
(AND('[1]PWS Information'!$E$10="CWS",Q6165="Non-Lead", N6165="Non-Lead - Copper", S6165="Yes", O6165="Unknown")),
(AND('[1]PWS Information'!$E$10="CWS",Q6165="Unknown")),
(AND('[1]PWS Information'!$E$10="NTNC",Q6165="Unknown")))),"Tier 5",
"")))))</f>
        <v>Tier 5</v>
      </c>
      <c r="Z6165" s="71"/>
      <c r="AA6165" s="71"/>
    </row>
    <row r="6166" spans="1:27" ht="57.6" x14ac:dyDescent="0.3">
      <c r="A6166" s="1"/>
      <c r="B6166" s="70">
        <v>6872911</v>
      </c>
      <c r="C6166" s="60" t="s">
        <v>2060</v>
      </c>
      <c r="D6166" s="61" t="s">
        <v>2061</v>
      </c>
      <c r="E6166" s="61" t="s">
        <v>128</v>
      </c>
      <c r="F6166" s="61">
        <v>78640</v>
      </c>
      <c r="G6166" s="62" t="s">
        <v>2064</v>
      </c>
      <c r="H6166" s="63">
        <v>29.968615</v>
      </c>
      <c r="I6166" s="64">
        <v>-97.854206000000005</v>
      </c>
      <c r="J6166" s="65" t="s">
        <v>50</v>
      </c>
      <c r="K6166" s="66" t="s">
        <v>51</v>
      </c>
      <c r="L6166" s="62" t="s">
        <v>52</v>
      </c>
      <c r="M6166" s="69"/>
      <c r="N6166" s="65" t="s">
        <v>50</v>
      </c>
      <c r="O6166" s="66" t="s">
        <v>52</v>
      </c>
      <c r="P6166" s="69"/>
      <c r="Q6166" s="55" t="str">
        <f t="shared" si="96"/>
        <v>Non-Lead</v>
      </c>
      <c r="R6166" s="70" t="s">
        <v>51</v>
      </c>
      <c r="S6166" s="70" t="s">
        <v>51</v>
      </c>
      <c r="T6166" s="70"/>
      <c r="U6166" s="71" t="s">
        <v>284</v>
      </c>
      <c r="V6166" s="71" t="s">
        <v>51</v>
      </c>
      <c r="W6166" s="71" t="s">
        <v>51</v>
      </c>
      <c r="X6166" s="71" t="s">
        <v>51</v>
      </c>
      <c r="Y6166" s="72" t="str">
        <f>IF((OR((AND('[1]PWS Information'!$E$10="CWS",U6166="Single Family Residence",Q6166="Lead")),
(AND('[1]PWS Information'!$E$10="CWS",U6166="Multiple Family Residence",'[1]PWS Information'!$E$11="Yes",Q6166="Lead")),
(AND('[1]PWS Information'!$E$10="NTNC",Q6166="Lead")))),"Tier 1",
IF((OR((AND('[1]PWS Information'!$E$10="CWS",U6166="Multiple Family Residence",'[1]PWS Information'!$E$11="No",Q6166="Lead")),
(AND('[1]PWS Information'!$E$10="CWS",U6166="Other",Q6166="Lead")),
(AND('[1]PWS Information'!$E$10="CWS",U6166="Building",Q6166="Lead")))),"Tier 2",
IF((OR((AND('[1]PWS Information'!$E$10="CWS",U6166="Single Family Residence",Q6166="Galvanized Requiring Replacement")),
(AND('[1]PWS Information'!$E$10="CWS",U6166="Single Family Residence",Q6166="Galvanized Requiring Replacement",R6166="Yes")),
(AND('[1]PWS Information'!$E$10="NTNC",Q6166="Galvanized Requiring Replacement")),
(AND('[1]PWS Information'!$E$10="NTNC",U6166="Single Family Residence",R6166="Yes")))),"Tier 3",
IF((OR((AND('[1]PWS Information'!$E$10="CWS",U6166="Single Family Residence",S6166="Yes",Q6166="Non-Lead", J6166="Non-Lead - Copper",L6166="Before 1989")),
(AND('[1]PWS Information'!$E$10="CWS",U6166="Single Family Residence",S6166="Yes",Q6166="Non-Lead", N6166="Non-Lead - Copper",O6166="Before 1989")))),"Tier 4",
IF((OR((AND('[1]PWS Information'!$E$10="NTNC",Q6166="Non-Lead")),
(AND('[1]PWS Information'!$E$10="CWS",Q6166="Non-Lead",S6166="")),
(AND('[1]PWS Information'!$E$10="CWS",Q6166="Non-Lead",S6166="No")),
(AND('[1]PWS Information'!$E$10="CWS",Q6166="Non-Lead",S6166="Don't Know")),
(AND('[1]PWS Information'!$E$10="CWS",Q6166="Non-Lead", J6166="Non-Lead - Copper", S6166="Yes", L6166="Between 1989 and 2014")),
(AND('[1]PWS Information'!$E$10="CWS",Q6166="Non-Lead", J6166="Non-Lead - Copper", S6166="Yes", L6166="After 2014")),
(AND('[1]PWS Information'!$E$10="CWS",Q6166="Non-Lead", J6166="Non-Lead - Copper", S6166="Yes", L6166="Unknown")),
(AND('[1]PWS Information'!$E$10="CWS",Q6166="Non-Lead", N6166="Non-Lead - Copper", S6166="Yes", O6166="Between 1989 and 2014")),
(AND('[1]PWS Information'!$E$10="CWS",Q6166="Non-Lead", N6166="Non-Lead - Copper", S6166="Yes", O6166="After 2014")),
(AND('[1]PWS Information'!$E$10="CWS",Q6166="Non-Lead", N6166="Non-Lead - Copper", S6166="Yes", O6166="Unknown")),
(AND('[1]PWS Information'!$E$10="CWS",Q6166="Unknown")),
(AND('[1]PWS Information'!$E$10="NTNC",Q6166="Unknown")))),"Tier 5",
"")))))</f>
        <v>Tier 5</v>
      </c>
      <c r="Z6166" s="71"/>
      <c r="AA6166" s="71"/>
    </row>
    <row r="6167" spans="1:27" ht="57.6" x14ac:dyDescent="0.3">
      <c r="A6167" s="1"/>
      <c r="B6167" s="70">
        <v>6872911</v>
      </c>
      <c r="C6167" s="60" t="s">
        <v>2060</v>
      </c>
      <c r="D6167" s="61" t="s">
        <v>2061</v>
      </c>
      <c r="E6167" s="61" t="s">
        <v>128</v>
      </c>
      <c r="F6167" s="61">
        <v>78640</v>
      </c>
      <c r="G6167" s="62" t="s">
        <v>2064</v>
      </c>
      <c r="H6167" s="63">
        <v>29.968615</v>
      </c>
      <c r="I6167" s="64">
        <v>-97.854206000000005</v>
      </c>
      <c r="J6167" s="65" t="s">
        <v>50</v>
      </c>
      <c r="K6167" s="66" t="s">
        <v>51</v>
      </c>
      <c r="L6167" s="62" t="s">
        <v>52</v>
      </c>
      <c r="M6167" s="69"/>
      <c r="N6167" s="65" t="s">
        <v>50</v>
      </c>
      <c r="O6167" s="66" t="s">
        <v>52</v>
      </c>
      <c r="P6167" s="69"/>
      <c r="Q6167" s="55" t="str">
        <f t="shared" si="96"/>
        <v>Non-Lead</v>
      </c>
      <c r="R6167" s="70" t="s">
        <v>51</v>
      </c>
      <c r="S6167" s="70" t="s">
        <v>51</v>
      </c>
      <c r="T6167" s="70"/>
      <c r="U6167" s="71" t="s">
        <v>284</v>
      </c>
      <c r="V6167" s="71" t="s">
        <v>51</v>
      </c>
      <c r="W6167" s="71" t="s">
        <v>51</v>
      </c>
      <c r="X6167" s="71" t="s">
        <v>51</v>
      </c>
      <c r="Y6167" s="72" t="str">
        <f>IF((OR((AND('[1]PWS Information'!$E$10="CWS",U6167="Single Family Residence",Q6167="Lead")),
(AND('[1]PWS Information'!$E$10="CWS",U6167="Multiple Family Residence",'[1]PWS Information'!$E$11="Yes",Q6167="Lead")),
(AND('[1]PWS Information'!$E$10="NTNC",Q6167="Lead")))),"Tier 1",
IF((OR((AND('[1]PWS Information'!$E$10="CWS",U6167="Multiple Family Residence",'[1]PWS Information'!$E$11="No",Q6167="Lead")),
(AND('[1]PWS Information'!$E$10="CWS",U6167="Other",Q6167="Lead")),
(AND('[1]PWS Information'!$E$10="CWS",U6167="Building",Q6167="Lead")))),"Tier 2",
IF((OR((AND('[1]PWS Information'!$E$10="CWS",U6167="Single Family Residence",Q6167="Galvanized Requiring Replacement")),
(AND('[1]PWS Information'!$E$10="CWS",U6167="Single Family Residence",Q6167="Galvanized Requiring Replacement",R6167="Yes")),
(AND('[1]PWS Information'!$E$10="NTNC",Q6167="Galvanized Requiring Replacement")),
(AND('[1]PWS Information'!$E$10="NTNC",U6167="Single Family Residence",R6167="Yes")))),"Tier 3",
IF((OR((AND('[1]PWS Information'!$E$10="CWS",U6167="Single Family Residence",S6167="Yes",Q6167="Non-Lead", J6167="Non-Lead - Copper",L6167="Before 1989")),
(AND('[1]PWS Information'!$E$10="CWS",U6167="Single Family Residence",S6167="Yes",Q6167="Non-Lead", N6167="Non-Lead - Copper",O6167="Before 1989")))),"Tier 4",
IF((OR((AND('[1]PWS Information'!$E$10="NTNC",Q6167="Non-Lead")),
(AND('[1]PWS Information'!$E$10="CWS",Q6167="Non-Lead",S6167="")),
(AND('[1]PWS Information'!$E$10="CWS",Q6167="Non-Lead",S6167="No")),
(AND('[1]PWS Information'!$E$10="CWS",Q6167="Non-Lead",S6167="Don't Know")),
(AND('[1]PWS Information'!$E$10="CWS",Q6167="Non-Lead", J6167="Non-Lead - Copper", S6167="Yes", L6167="Between 1989 and 2014")),
(AND('[1]PWS Information'!$E$10="CWS",Q6167="Non-Lead", J6167="Non-Lead - Copper", S6167="Yes", L6167="After 2014")),
(AND('[1]PWS Information'!$E$10="CWS",Q6167="Non-Lead", J6167="Non-Lead - Copper", S6167="Yes", L6167="Unknown")),
(AND('[1]PWS Information'!$E$10="CWS",Q6167="Non-Lead", N6167="Non-Lead - Copper", S6167="Yes", O6167="Between 1989 and 2014")),
(AND('[1]PWS Information'!$E$10="CWS",Q6167="Non-Lead", N6167="Non-Lead - Copper", S6167="Yes", O6167="After 2014")),
(AND('[1]PWS Information'!$E$10="CWS",Q6167="Non-Lead", N6167="Non-Lead - Copper", S6167="Yes", O6167="Unknown")),
(AND('[1]PWS Information'!$E$10="CWS",Q6167="Unknown")),
(AND('[1]PWS Information'!$E$10="NTNC",Q6167="Unknown")))),"Tier 5",
"")))))</f>
        <v>Tier 5</v>
      </c>
      <c r="Z6167" s="71"/>
      <c r="AA6167" s="71"/>
    </row>
    <row r="6168" spans="1:27" ht="57.6" x14ac:dyDescent="0.3">
      <c r="A6168" s="1"/>
      <c r="B6168" s="70">
        <v>6872911</v>
      </c>
      <c r="C6168" s="60" t="s">
        <v>2060</v>
      </c>
      <c r="D6168" s="61" t="s">
        <v>2061</v>
      </c>
      <c r="E6168" s="61" t="s">
        <v>128</v>
      </c>
      <c r="F6168" s="61">
        <v>78640</v>
      </c>
      <c r="G6168" s="62" t="s">
        <v>2064</v>
      </c>
      <c r="H6168" s="63">
        <v>29.968615</v>
      </c>
      <c r="I6168" s="64">
        <v>-97.854206000000005</v>
      </c>
      <c r="J6168" s="65" t="s">
        <v>50</v>
      </c>
      <c r="K6168" s="66" t="s">
        <v>51</v>
      </c>
      <c r="L6168" s="62" t="s">
        <v>52</v>
      </c>
      <c r="M6168" s="69"/>
      <c r="N6168" s="65" t="s">
        <v>50</v>
      </c>
      <c r="O6168" s="66" t="s">
        <v>52</v>
      </c>
      <c r="P6168" s="69"/>
      <c r="Q6168" s="55" t="str">
        <f t="shared" si="96"/>
        <v>Non-Lead</v>
      </c>
      <c r="R6168" s="70" t="s">
        <v>51</v>
      </c>
      <c r="S6168" s="70" t="s">
        <v>51</v>
      </c>
      <c r="T6168" s="70"/>
      <c r="U6168" s="71" t="s">
        <v>284</v>
      </c>
      <c r="V6168" s="71" t="s">
        <v>51</v>
      </c>
      <c r="W6168" s="71" t="s">
        <v>51</v>
      </c>
      <c r="X6168" s="71" t="s">
        <v>51</v>
      </c>
      <c r="Y6168" s="72" t="str">
        <f>IF((OR((AND('[1]PWS Information'!$E$10="CWS",U6168="Single Family Residence",Q6168="Lead")),
(AND('[1]PWS Information'!$E$10="CWS",U6168="Multiple Family Residence",'[1]PWS Information'!$E$11="Yes",Q6168="Lead")),
(AND('[1]PWS Information'!$E$10="NTNC",Q6168="Lead")))),"Tier 1",
IF((OR((AND('[1]PWS Information'!$E$10="CWS",U6168="Multiple Family Residence",'[1]PWS Information'!$E$11="No",Q6168="Lead")),
(AND('[1]PWS Information'!$E$10="CWS",U6168="Other",Q6168="Lead")),
(AND('[1]PWS Information'!$E$10="CWS",U6168="Building",Q6168="Lead")))),"Tier 2",
IF((OR((AND('[1]PWS Information'!$E$10="CWS",U6168="Single Family Residence",Q6168="Galvanized Requiring Replacement")),
(AND('[1]PWS Information'!$E$10="CWS",U6168="Single Family Residence",Q6168="Galvanized Requiring Replacement",R6168="Yes")),
(AND('[1]PWS Information'!$E$10="NTNC",Q6168="Galvanized Requiring Replacement")),
(AND('[1]PWS Information'!$E$10="NTNC",U6168="Single Family Residence",R6168="Yes")))),"Tier 3",
IF((OR((AND('[1]PWS Information'!$E$10="CWS",U6168="Single Family Residence",S6168="Yes",Q6168="Non-Lead", J6168="Non-Lead - Copper",L6168="Before 1989")),
(AND('[1]PWS Information'!$E$10="CWS",U6168="Single Family Residence",S6168="Yes",Q6168="Non-Lead", N6168="Non-Lead - Copper",O6168="Before 1989")))),"Tier 4",
IF((OR((AND('[1]PWS Information'!$E$10="NTNC",Q6168="Non-Lead")),
(AND('[1]PWS Information'!$E$10="CWS",Q6168="Non-Lead",S6168="")),
(AND('[1]PWS Information'!$E$10="CWS",Q6168="Non-Lead",S6168="No")),
(AND('[1]PWS Information'!$E$10="CWS",Q6168="Non-Lead",S6168="Don't Know")),
(AND('[1]PWS Information'!$E$10="CWS",Q6168="Non-Lead", J6168="Non-Lead - Copper", S6168="Yes", L6168="Between 1989 and 2014")),
(AND('[1]PWS Information'!$E$10="CWS",Q6168="Non-Lead", J6168="Non-Lead - Copper", S6168="Yes", L6168="After 2014")),
(AND('[1]PWS Information'!$E$10="CWS",Q6168="Non-Lead", J6168="Non-Lead - Copper", S6168="Yes", L6168="Unknown")),
(AND('[1]PWS Information'!$E$10="CWS",Q6168="Non-Lead", N6168="Non-Lead - Copper", S6168="Yes", O6168="Between 1989 and 2014")),
(AND('[1]PWS Information'!$E$10="CWS",Q6168="Non-Lead", N6168="Non-Lead - Copper", S6168="Yes", O6168="After 2014")),
(AND('[1]PWS Information'!$E$10="CWS",Q6168="Non-Lead", N6168="Non-Lead - Copper", S6168="Yes", O6168="Unknown")),
(AND('[1]PWS Information'!$E$10="CWS",Q6168="Unknown")),
(AND('[1]PWS Information'!$E$10="NTNC",Q6168="Unknown")))),"Tier 5",
"")))))</f>
        <v>Tier 5</v>
      </c>
      <c r="Z6168" s="71"/>
      <c r="AA6168" s="71"/>
    </row>
    <row r="6169" spans="1:27" ht="57.6" x14ac:dyDescent="0.3">
      <c r="A6169" s="17"/>
      <c r="B6169" s="70">
        <v>6872911</v>
      </c>
      <c r="C6169" s="60" t="s">
        <v>2060</v>
      </c>
      <c r="D6169" s="61" t="s">
        <v>2061</v>
      </c>
      <c r="E6169" s="61" t="s">
        <v>128</v>
      </c>
      <c r="F6169" s="61">
        <v>78640</v>
      </c>
      <c r="G6169" s="62" t="s">
        <v>2064</v>
      </c>
      <c r="H6169" s="63">
        <v>29.968615</v>
      </c>
      <c r="I6169" s="64">
        <v>-97.854206000000005</v>
      </c>
      <c r="J6169" s="65" t="s">
        <v>50</v>
      </c>
      <c r="K6169" s="66" t="s">
        <v>51</v>
      </c>
      <c r="L6169" s="62" t="s">
        <v>52</v>
      </c>
      <c r="M6169" s="69"/>
      <c r="N6169" s="65" t="s">
        <v>50</v>
      </c>
      <c r="O6169" s="66" t="s">
        <v>52</v>
      </c>
      <c r="P6169" s="69"/>
      <c r="Q6169" s="55" t="str">
        <f t="shared" si="96"/>
        <v>Non-Lead</v>
      </c>
      <c r="R6169" s="70" t="s">
        <v>51</v>
      </c>
      <c r="S6169" s="70" t="s">
        <v>51</v>
      </c>
      <c r="T6169" s="70"/>
      <c r="U6169" s="71" t="s">
        <v>284</v>
      </c>
      <c r="V6169" s="71" t="s">
        <v>51</v>
      </c>
      <c r="W6169" s="71" t="s">
        <v>51</v>
      </c>
      <c r="X6169" s="71" t="s">
        <v>51</v>
      </c>
      <c r="Y6169" s="72" t="str">
        <f>IF((OR((AND('[1]PWS Information'!$E$10="CWS",U6169="Single Family Residence",Q6169="Lead")),
(AND('[1]PWS Information'!$E$10="CWS",U6169="Multiple Family Residence",'[1]PWS Information'!$E$11="Yes",Q6169="Lead")),
(AND('[1]PWS Information'!$E$10="NTNC",Q6169="Lead")))),"Tier 1",
IF((OR((AND('[1]PWS Information'!$E$10="CWS",U6169="Multiple Family Residence",'[1]PWS Information'!$E$11="No",Q6169="Lead")),
(AND('[1]PWS Information'!$E$10="CWS",U6169="Other",Q6169="Lead")),
(AND('[1]PWS Information'!$E$10="CWS",U6169="Building",Q6169="Lead")))),"Tier 2",
IF((OR((AND('[1]PWS Information'!$E$10="CWS",U6169="Single Family Residence",Q6169="Galvanized Requiring Replacement")),
(AND('[1]PWS Information'!$E$10="CWS",U6169="Single Family Residence",Q6169="Galvanized Requiring Replacement",R6169="Yes")),
(AND('[1]PWS Information'!$E$10="NTNC",Q6169="Galvanized Requiring Replacement")),
(AND('[1]PWS Information'!$E$10="NTNC",U6169="Single Family Residence",R6169="Yes")))),"Tier 3",
IF((OR((AND('[1]PWS Information'!$E$10="CWS",U6169="Single Family Residence",S6169="Yes",Q6169="Non-Lead", J6169="Non-Lead - Copper",L6169="Before 1989")),
(AND('[1]PWS Information'!$E$10="CWS",U6169="Single Family Residence",S6169="Yes",Q6169="Non-Lead", N6169="Non-Lead - Copper",O6169="Before 1989")))),"Tier 4",
IF((OR((AND('[1]PWS Information'!$E$10="NTNC",Q6169="Non-Lead")),
(AND('[1]PWS Information'!$E$10="CWS",Q6169="Non-Lead",S6169="")),
(AND('[1]PWS Information'!$E$10="CWS",Q6169="Non-Lead",S6169="No")),
(AND('[1]PWS Information'!$E$10="CWS",Q6169="Non-Lead",S6169="Don't Know")),
(AND('[1]PWS Information'!$E$10="CWS",Q6169="Non-Lead", J6169="Non-Lead - Copper", S6169="Yes", L6169="Between 1989 and 2014")),
(AND('[1]PWS Information'!$E$10="CWS",Q6169="Non-Lead", J6169="Non-Lead - Copper", S6169="Yes", L6169="After 2014")),
(AND('[1]PWS Information'!$E$10="CWS",Q6169="Non-Lead", J6169="Non-Lead - Copper", S6169="Yes", L6169="Unknown")),
(AND('[1]PWS Information'!$E$10="CWS",Q6169="Non-Lead", N6169="Non-Lead - Copper", S6169="Yes", O6169="Between 1989 and 2014")),
(AND('[1]PWS Information'!$E$10="CWS",Q6169="Non-Lead", N6169="Non-Lead - Copper", S6169="Yes", O6169="After 2014")),
(AND('[1]PWS Information'!$E$10="CWS",Q6169="Non-Lead", N6169="Non-Lead - Copper", S6169="Yes", O6169="Unknown")),
(AND('[1]PWS Information'!$E$10="CWS",Q6169="Unknown")),
(AND('[1]PWS Information'!$E$10="NTNC",Q6169="Unknown")))),"Tier 5",
"")))))</f>
        <v>Tier 5</v>
      </c>
      <c r="Z6169" s="71"/>
      <c r="AA6169" s="71"/>
    </row>
    <row r="6170" spans="1:27" ht="57.6" x14ac:dyDescent="0.3">
      <c r="A6170" s="1"/>
      <c r="B6170" s="70">
        <v>6872911</v>
      </c>
      <c r="C6170" s="60" t="s">
        <v>2060</v>
      </c>
      <c r="D6170" s="61" t="s">
        <v>2061</v>
      </c>
      <c r="E6170" s="61" t="s">
        <v>128</v>
      </c>
      <c r="F6170" s="61">
        <v>78640</v>
      </c>
      <c r="G6170" s="62" t="s">
        <v>2064</v>
      </c>
      <c r="H6170" s="63">
        <v>29.968615</v>
      </c>
      <c r="I6170" s="64">
        <v>-97.854206000000005</v>
      </c>
      <c r="J6170" s="65" t="s">
        <v>50</v>
      </c>
      <c r="K6170" s="66" t="s">
        <v>51</v>
      </c>
      <c r="L6170" s="62" t="s">
        <v>52</v>
      </c>
      <c r="M6170" s="69"/>
      <c r="N6170" s="65" t="s">
        <v>50</v>
      </c>
      <c r="O6170" s="66" t="s">
        <v>52</v>
      </c>
      <c r="P6170" s="69"/>
      <c r="Q6170" s="55" t="str">
        <f t="shared" si="96"/>
        <v>Non-Lead</v>
      </c>
      <c r="R6170" s="70" t="s">
        <v>51</v>
      </c>
      <c r="S6170" s="70" t="s">
        <v>51</v>
      </c>
      <c r="T6170" s="70"/>
      <c r="U6170" s="71" t="s">
        <v>284</v>
      </c>
      <c r="V6170" s="71" t="s">
        <v>51</v>
      </c>
      <c r="W6170" s="71" t="s">
        <v>51</v>
      </c>
      <c r="X6170" s="71" t="s">
        <v>51</v>
      </c>
      <c r="Y6170" s="72" t="str">
        <f>IF((OR((AND('[1]PWS Information'!$E$10="CWS",U6170="Single Family Residence",Q6170="Lead")),
(AND('[1]PWS Information'!$E$10="CWS",U6170="Multiple Family Residence",'[1]PWS Information'!$E$11="Yes",Q6170="Lead")),
(AND('[1]PWS Information'!$E$10="NTNC",Q6170="Lead")))),"Tier 1",
IF((OR((AND('[1]PWS Information'!$E$10="CWS",U6170="Multiple Family Residence",'[1]PWS Information'!$E$11="No",Q6170="Lead")),
(AND('[1]PWS Information'!$E$10="CWS",U6170="Other",Q6170="Lead")),
(AND('[1]PWS Information'!$E$10="CWS",U6170="Building",Q6170="Lead")))),"Tier 2",
IF((OR((AND('[1]PWS Information'!$E$10="CWS",U6170="Single Family Residence",Q6170="Galvanized Requiring Replacement")),
(AND('[1]PWS Information'!$E$10="CWS",U6170="Single Family Residence",Q6170="Galvanized Requiring Replacement",R6170="Yes")),
(AND('[1]PWS Information'!$E$10="NTNC",Q6170="Galvanized Requiring Replacement")),
(AND('[1]PWS Information'!$E$10="NTNC",U6170="Single Family Residence",R6170="Yes")))),"Tier 3",
IF((OR((AND('[1]PWS Information'!$E$10="CWS",U6170="Single Family Residence",S6170="Yes",Q6170="Non-Lead", J6170="Non-Lead - Copper",L6170="Before 1989")),
(AND('[1]PWS Information'!$E$10="CWS",U6170="Single Family Residence",S6170="Yes",Q6170="Non-Lead", N6170="Non-Lead - Copper",O6170="Before 1989")))),"Tier 4",
IF((OR((AND('[1]PWS Information'!$E$10="NTNC",Q6170="Non-Lead")),
(AND('[1]PWS Information'!$E$10="CWS",Q6170="Non-Lead",S6170="")),
(AND('[1]PWS Information'!$E$10="CWS",Q6170="Non-Lead",S6170="No")),
(AND('[1]PWS Information'!$E$10="CWS",Q6170="Non-Lead",S6170="Don't Know")),
(AND('[1]PWS Information'!$E$10="CWS",Q6170="Non-Lead", J6170="Non-Lead - Copper", S6170="Yes", L6170="Between 1989 and 2014")),
(AND('[1]PWS Information'!$E$10="CWS",Q6170="Non-Lead", J6170="Non-Lead - Copper", S6170="Yes", L6170="After 2014")),
(AND('[1]PWS Information'!$E$10="CWS",Q6170="Non-Lead", J6170="Non-Lead - Copper", S6170="Yes", L6170="Unknown")),
(AND('[1]PWS Information'!$E$10="CWS",Q6170="Non-Lead", N6170="Non-Lead - Copper", S6170="Yes", O6170="Between 1989 and 2014")),
(AND('[1]PWS Information'!$E$10="CWS",Q6170="Non-Lead", N6170="Non-Lead - Copper", S6170="Yes", O6170="After 2014")),
(AND('[1]PWS Information'!$E$10="CWS",Q6170="Non-Lead", N6170="Non-Lead - Copper", S6170="Yes", O6170="Unknown")),
(AND('[1]PWS Information'!$E$10="CWS",Q6170="Unknown")),
(AND('[1]PWS Information'!$E$10="NTNC",Q6170="Unknown")))),"Tier 5",
"")))))</f>
        <v>Tier 5</v>
      </c>
      <c r="Z6170" s="71"/>
      <c r="AA6170" s="71"/>
    </row>
    <row r="6171" spans="1:27" ht="57.6" x14ac:dyDescent="0.3">
      <c r="A6171" s="1"/>
      <c r="B6171" s="70">
        <v>6872911</v>
      </c>
      <c r="C6171" s="60" t="s">
        <v>2060</v>
      </c>
      <c r="D6171" s="61" t="s">
        <v>2061</v>
      </c>
      <c r="E6171" s="61" t="s">
        <v>128</v>
      </c>
      <c r="F6171" s="61">
        <v>78640</v>
      </c>
      <c r="G6171" s="62" t="s">
        <v>2064</v>
      </c>
      <c r="H6171" s="63">
        <v>29.968615</v>
      </c>
      <c r="I6171" s="64">
        <v>-97.854206000000005</v>
      </c>
      <c r="J6171" s="65" t="s">
        <v>50</v>
      </c>
      <c r="K6171" s="66" t="s">
        <v>51</v>
      </c>
      <c r="L6171" s="62" t="s">
        <v>52</v>
      </c>
      <c r="M6171" s="69"/>
      <c r="N6171" s="65" t="s">
        <v>50</v>
      </c>
      <c r="O6171" s="66" t="s">
        <v>52</v>
      </c>
      <c r="P6171" s="69"/>
      <c r="Q6171" s="55" t="str">
        <f t="shared" si="96"/>
        <v>Non-Lead</v>
      </c>
      <c r="R6171" s="70" t="s">
        <v>51</v>
      </c>
      <c r="S6171" s="70" t="s">
        <v>51</v>
      </c>
      <c r="T6171" s="70"/>
      <c r="U6171" s="71" t="s">
        <v>284</v>
      </c>
      <c r="V6171" s="71" t="s">
        <v>51</v>
      </c>
      <c r="W6171" s="71" t="s">
        <v>51</v>
      </c>
      <c r="X6171" s="71" t="s">
        <v>51</v>
      </c>
      <c r="Y6171" s="72" t="str">
        <f>IF((OR((AND('[1]PWS Information'!$E$10="CWS",U6171="Single Family Residence",Q6171="Lead")),
(AND('[1]PWS Information'!$E$10="CWS",U6171="Multiple Family Residence",'[1]PWS Information'!$E$11="Yes",Q6171="Lead")),
(AND('[1]PWS Information'!$E$10="NTNC",Q6171="Lead")))),"Tier 1",
IF((OR((AND('[1]PWS Information'!$E$10="CWS",U6171="Multiple Family Residence",'[1]PWS Information'!$E$11="No",Q6171="Lead")),
(AND('[1]PWS Information'!$E$10="CWS",U6171="Other",Q6171="Lead")),
(AND('[1]PWS Information'!$E$10="CWS",U6171="Building",Q6171="Lead")))),"Tier 2",
IF((OR((AND('[1]PWS Information'!$E$10="CWS",U6171="Single Family Residence",Q6171="Galvanized Requiring Replacement")),
(AND('[1]PWS Information'!$E$10="CWS",U6171="Single Family Residence",Q6171="Galvanized Requiring Replacement",R6171="Yes")),
(AND('[1]PWS Information'!$E$10="NTNC",Q6171="Galvanized Requiring Replacement")),
(AND('[1]PWS Information'!$E$10="NTNC",U6171="Single Family Residence",R6171="Yes")))),"Tier 3",
IF((OR((AND('[1]PWS Information'!$E$10="CWS",U6171="Single Family Residence",S6171="Yes",Q6171="Non-Lead", J6171="Non-Lead - Copper",L6171="Before 1989")),
(AND('[1]PWS Information'!$E$10="CWS",U6171="Single Family Residence",S6171="Yes",Q6171="Non-Lead", N6171="Non-Lead - Copper",O6171="Before 1989")))),"Tier 4",
IF((OR((AND('[1]PWS Information'!$E$10="NTNC",Q6171="Non-Lead")),
(AND('[1]PWS Information'!$E$10="CWS",Q6171="Non-Lead",S6171="")),
(AND('[1]PWS Information'!$E$10="CWS",Q6171="Non-Lead",S6171="No")),
(AND('[1]PWS Information'!$E$10="CWS",Q6171="Non-Lead",S6171="Don't Know")),
(AND('[1]PWS Information'!$E$10="CWS",Q6171="Non-Lead", J6171="Non-Lead - Copper", S6171="Yes", L6171="Between 1989 and 2014")),
(AND('[1]PWS Information'!$E$10="CWS",Q6171="Non-Lead", J6171="Non-Lead - Copper", S6171="Yes", L6171="After 2014")),
(AND('[1]PWS Information'!$E$10="CWS",Q6171="Non-Lead", J6171="Non-Lead - Copper", S6171="Yes", L6171="Unknown")),
(AND('[1]PWS Information'!$E$10="CWS",Q6171="Non-Lead", N6171="Non-Lead - Copper", S6171="Yes", O6171="Between 1989 and 2014")),
(AND('[1]PWS Information'!$E$10="CWS",Q6171="Non-Lead", N6171="Non-Lead - Copper", S6171="Yes", O6171="After 2014")),
(AND('[1]PWS Information'!$E$10="CWS",Q6171="Non-Lead", N6171="Non-Lead - Copper", S6171="Yes", O6171="Unknown")),
(AND('[1]PWS Information'!$E$10="CWS",Q6171="Unknown")),
(AND('[1]PWS Information'!$E$10="NTNC",Q6171="Unknown")))),"Tier 5",
"")))))</f>
        <v>Tier 5</v>
      </c>
      <c r="Z6171" s="71"/>
      <c r="AA6171" s="71"/>
    </row>
    <row r="6172" spans="1:27" ht="57.6" x14ac:dyDescent="0.3">
      <c r="A6172" s="1"/>
      <c r="B6172" s="70">
        <v>6872911</v>
      </c>
      <c r="C6172" s="60" t="s">
        <v>2060</v>
      </c>
      <c r="D6172" s="61" t="s">
        <v>2061</v>
      </c>
      <c r="E6172" s="61" t="s">
        <v>128</v>
      </c>
      <c r="F6172" s="61">
        <v>78640</v>
      </c>
      <c r="G6172" s="62" t="s">
        <v>2064</v>
      </c>
      <c r="H6172" s="63">
        <v>29.968615</v>
      </c>
      <c r="I6172" s="64">
        <v>-97.854206000000005</v>
      </c>
      <c r="J6172" s="65" t="s">
        <v>50</v>
      </c>
      <c r="K6172" s="66" t="s">
        <v>51</v>
      </c>
      <c r="L6172" s="62" t="s">
        <v>52</v>
      </c>
      <c r="M6172" s="69"/>
      <c r="N6172" s="65" t="s">
        <v>50</v>
      </c>
      <c r="O6172" s="66" t="s">
        <v>52</v>
      </c>
      <c r="P6172" s="69"/>
      <c r="Q6172" s="55" t="str">
        <f t="shared" si="96"/>
        <v>Non-Lead</v>
      </c>
      <c r="R6172" s="70" t="s">
        <v>51</v>
      </c>
      <c r="S6172" s="70" t="s">
        <v>51</v>
      </c>
      <c r="T6172" s="70"/>
      <c r="U6172" s="71" t="s">
        <v>284</v>
      </c>
      <c r="V6172" s="71" t="s">
        <v>51</v>
      </c>
      <c r="W6172" s="71" t="s">
        <v>51</v>
      </c>
      <c r="X6172" s="71" t="s">
        <v>51</v>
      </c>
      <c r="Y6172" s="72" t="str">
        <f>IF((OR((AND('[1]PWS Information'!$E$10="CWS",U6172="Single Family Residence",Q6172="Lead")),
(AND('[1]PWS Information'!$E$10="CWS",U6172="Multiple Family Residence",'[1]PWS Information'!$E$11="Yes",Q6172="Lead")),
(AND('[1]PWS Information'!$E$10="NTNC",Q6172="Lead")))),"Tier 1",
IF((OR((AND('[1]PWS Information'!$E$10="CWS",U6172="Multiple Family Residence",'[1]PWS Information'!$E$11="No",Q6172="Lead")),
(AND('[1]PWS Information'!$E$10="CWS",U6172="Other",Q6172="Lead")),
(AND('[1]PWS Information'!$E$10="CWS",U6172="Building",Q6172="Lead")))),"Tier 2",
IF((OR((AND('[1]PWS Information'!$E$10="CWS",U6172="Single Family Residence",Q6172="Galvanized Requiring Replacement")),
(AND('[1]PWS Information'!$E$10="CWS",U6172="Single Family Residence",Q6172="Galvanized Requiring Replacement",R6172="Yes")),
(AND('[1]PWS Information'!$E$10="NTNC",Q6172="Galvanized Requiring Replacement")),
(AND('[1]PWS Information'!$E$10="NTNC",U6172="Single Family Residence",R6172="Yes")))),"Tier 3",
IF((OR((AND('[1]PWS Information'!$E$10="CWS",U6172="Single Family Residence",S6172="Yes",Q6172="Non-Lead", J6172="Non-Lead - Copper",L6172="Before 1989")),
(AND('[1]PWS Information'!$E$10="CWS",U6172="Single Family Residence",S6172="Yes",Q6172="Non-Lead", N6172="Non-Lead - Copper",O6172="Before 1989")))),"Tier 4",
IF((OR((AND('[1]PWS Information'!$E$10="NTNC",Q6172="Non-Lead")),
(AND('[1]PWS Information'!$E$10="CWS",Q6172="Non-Lead",S6172="")),
(AND('[1]PWS Information'!$E$10="CWS",Q6172="Non-Lead",S6172="No")),
(AND('[1]PWS Information'!$E$10="CWS",Q6172="Non-Lead",S6172="Don't Know")),
(AND('[1]PWS Information'!$E$10="CWS",Q6172="Non-Lead", J6172="Non-Lead - Copper", S6172="Yes", L6172="Between 1989 and 2014")),
(AND('[1]PWS Information'!$E$10="CWS",Q6172="Non-Lead", J6172="Non-Lead - Copper", S6172="Yes", L6172="After 2014")),
(AND('[1]PWS Information'!$E$10="CWS",Q6172="Non-Lead", J6172="Non-Lead - Copper", S6172="Yes", L6172="Unknown")),
(AND('[1]PWS Information'!$E$10="CWS",Q6172="Non-Lead", N6172="Non-Lead - Copper", S6172="Yes", O6172="Between 1989 and 2014")),
(AND('[1]PWS Information'!$E$10="CWS",Q6172="Non-Lead", N6172="Non-Lead - Copper", S6172="Yes", O6172="After 2014")),
(AND('[1]PWS Information'!$E$10="CWS",Q6172="Non-Lead", N6172="Non-Lead - Copper", S6172="Yes", O6172="Unknown")),
(AND('[1]PWS Information'!$E$10="CWS",Q6172="Unknown")),
(AND('[1]PWS Information'!$E$10="NTNC",Q6172="Unknown")))),"Tier 5",
"")))))</f>
        <v>Tier 5</v>
      </c>
      <c r="Z6172" s="71"/>
      <c r="AA6172" s="71"/>
    </row>
    <row r="6173" spans="1:27" ht="57.6" x14ac:dyDescent="0.3">
      <c r="A6173" s="17"/>
      <c r="B6173" s="70">
        <v>6872911</v>
      </c>
      <c r="C6173" s="60" t="s">
        <v>2060</v>
      </c>
      <c r="D6173" s="61" t="s">
        <v>2061</v>
      </c>
      <c r="E6173" s="61" t="s">
        <v>128</v>
      </c>
      <c r="F6173" s="61">
        <v>78640</v>
      </c>
      <c r="G6173" s="62" t="s">
        <v>2064</v>
      </c>
      <c r="H6173" s="63">
        <v>29.968615</v>
      </c>
      <c r="I6173" s="64">
        <v>-97.854206000000005</v>
      </c>
      <c r="J6173" s="65" t="s">
        <v>50</v>
      </c>
      <c r="K6173" s="66" t="s">
        <v>51</v>
      </c>
      <c r="L6173" s="62" t="s">
        <v>52</v>
      </c>
      <c r="M6173" s="69"/>
      <c r="N6173" s="65" t="s">
        <v>50</v>
      </c>
      <c r="O6173" s="66" t="s">
        <v>52</v>
      </c>
      <c r="P6173" s="69"/>
      <c r="Q6173" s="55" t="str">
        <f t="shared" si="96"/>
        <v>Non-Lead</v>
      </c>
      <c r="R6173" s="70" t="s">
        <v>51</v>
      </c>
      <c r="S6173" s="70" t="s">
        <v>51</v>
      </c>
      <c r="T6173" s="70"/>
      <c r="U6173" s="71" t="s">
        <v>284</v>
      </c>
      <c r="V6173" s="71" t="s">
        <v>51</v>
      </c>
      <c r="W6173" s="71" t="s">
        <v>51</v>
      </c>
      <c r="X6173" s="71" t="s">
        <v>51</v>
      </c>
      <c r="Y6173" s="72" t="str">
        <f>IF((OR((AND('[1]PWS Information'!$E$10="CWS",U6173="Single Family Residence",Q6173="Lead")),
(AND('[1]PWS Information'!$E$10="CWS",U6173="Multiple Family Residence",'[1]PWS Information'!$E$11="Yes",Q6173="Lead")),
(AND('[1]PWS Information'!$E$10="NTNC",Q6173="Lead")))),"Tier 1",
IF((OR((AND('[1]PWS Information'!$E$10="CWS",U6173="Multiple Family Residence",'[1]PWS Information'!$E$11="No",Q6173="Lead")),
(AND('[1]PWS Information'!$E$10="CWS",U6173="Other",Q6173="Lead")),
(AND('[1]PWS Information'!$E$10="CWS",U6173="Building",Q6173="Lead")))),"Tier 2",
IF((OR((AND('[1]PWS Information'!$E$10="CWS",U6173="Single Family Residence",Q6173="Galvanized Requiring Replacement")),
(AND('[1]PWS Information'!$E$10="CWS",U6173="Single Family Residence",Q6173="Galvanized Requiring Replacement",R6173="Yes")),
(AND('[1]PWS Information'!$E$10="NTNC",Q6173="Galvanized Requiring Replacement")),
(AND('[1]PWS Information'!$E$10="NTNC",U6173="Single Family Residence",R6173="Yes")))),"Tier 3",
IF((OR((AND('[1]PWS Information'!$E$10="CWS",U6173="Single Family Residence",S6173="Yes",Q6173="Non-Lead", J6173="Non-Lead - Copper",L6173="Before 1989")),
(AND('[1]PWS Information'!$E$10="CWS",U6173="Single Family Residence",S6173="Yes",Q6173="Non-Lead", N6173="Non-Lead - Copper",O6173="Before 1989")))),"Tier 4",
IF((OR((AND('[1]PWS Information'!$E$10="NTNC",Q6173="Non-Lead")),
(AND('[1]PWS Information'!$E$10="CWS",Q6173="Non-Lead",S6173="")),
(AND('[1]PWS Information'!$E$10="CWS",Q6173="Non-Lead",S6173="No")),
(AND('[1]PWS Information'!$E$10="CWS",Q6173="Non-Lead",S6173="Don't Know")),
(AND('[1]PWS Information'!$E$10="CWS",Q6173="Non-Lead", J6173="Non-Lead - Copper", S6173="Yes", L6173="Between 1989 and 2014")),
(AND('[1]PWS Information'!$E$10="CWS",Q6173="Non-Lead", J6173="Non-Lead - Copper", S6173="Yes", L6173="After 2014")),
(AND('[1]PWS Information'!$E$10="CWS",Q6173="Non-Lead", J6173="Non-Lead - Copper", S6173="Yes", L6173="Unknown")),
(AND('[1]PWS Information'!$E$10="CWS",Q6173="Non-Lead", N6173="Non-Lead - Copper", S6173="Yes", O6173="Between 1989 and 2014")),
(AND('[1]PWS Information'!$E$10="CWS",Q6173="Non-Lead", N6173="Non-Lead - Copper", S6173="Yes", O6173="After 2014")),
(AND('[1]PWS Information'!$E$10="CWS",Q6173="Non-Lead", N6173="Non-Lead - Copper", S6173="Yes", O6173="Unknown")),
(AND('[1]PWS Information'!$E$10="CWS",Q6173="Unknown")),
(AND('[1]PWS Information'!$E$10="NTNC",Q6173="Unknown")))),"Tier 5",
"")))))</f>
        <v>Tier 5</v>
      </c>
      <c r="Z6173" s="71"/>
      <c r="AA6173" s="71"/>
    </row>
    <row r="6174" spans="1:27" ht="57.6" x14ac:dyDescent="0.3">
      <c r="A6174" s="1"/>
      <c r="B6174" s="70">
        <v>6872911</v>
      </c>
      <c r="C6174" s="60" t="s">
        <v>2060</v>
      </c>
      <c r="D6174" s="61" t="s">
        <v>2061</v>
      </c>
      <c r="E6174" s="61" t="s">
        <v>128</v>
      </c>
      <c r="F6174" s="61">
        <v>78640</v>
      </c>
      <c r="G6174" s="62" t="s">
        <v>2064</v>
      </c>
      <c r="H6174" s="63">
        <v>29.968615</v>
      </c>
      <c r="I6174" s="64">
        <v>-97.854206000000005</v>
      </c>
      <c r="J6174" s="65" t="s">
        <v>50</v>
      </c>
      <c r="K6174" s="66" t="s">
        <v>51</v>
      </c>
      <c r="L6174" s="62" t="s">
        <v>52</v>
      </c>
      <c r="M6174" s="69"/>
      <c r="N6174" s="65" t="s">
        <v>50</v>
      </c>
      <c r="O6174" s="66" t="s">
        <v>52</v>
      </c>
      <c r="P6174" s="69"/>
      <c r="Q6174" s="55" t="str">
        <f t="shared" si="96"/>
        <v>Non-Lead</v>
      </c>
      <c r="R6174" s="70" t="s">
        <v>51</v>
      </c>
      <c r="S6174" s="70" t="s">
        <v>51</v>
      </c>
      <c r="T6174" s="70"/>
      <c r="U6174" s="71" t="s">
        <v>284</v>
      </c>
      <c r="V6174" s="71" t="s">
        <v>51</v>
      </c>
      <c r="W6174" s="71" t="s">
        <v>51</v>
      </c>
      <c r="X6174" s="71" t="s">
        <v>51</v>
      </c>
      <c r="Y6174" s="72" t="str">
        <f>IF((OR((AND('[1]PWS Information'!$E$10="CWS",U6174="Single Family Residence",Q6174="Lead")),
(AND('[1]PWS Information'!$E$10="CWS",U6174="Multiple Family Residence",'[1]PWS Information'!$E$11="Yes",Q6174="Lead")),
(AND('[1]PWS Information'!$E$10="NTNC",Q6174="Lead")))),"Tier 1",
IF((OR((AND('[1]PWS Information'!$E$10="CWS",U6174="Multiple Family Residence",'[1]PWS Information'!$E$11="No",Q6174="Lead")),
(AND('[1]PWS Information'!$E$10="CWS",U6174="Other",Q6174="Lead")),
(AND('[1]PWS Information'!$E$10="CWS",U6174="Building",Q6174="Lead")))),"Tier 2",
IF((OR((AND('[1]PWS Information'!$E$10="CWS",U6174="Single Family Residence",Q6174="Galvanized Requiring Replacement")),
(AND('[1]PWS Information'!$E$10="CWS",U6174="Single Family Residence",Q6174="Galvanized Requiring Replacement",R6174="Yes")),
(AND('[1]PWS Information'!$E$10="NTNC",Q6174="Galvanized Requiring Replacement")),
(AND('[1]PWS Information'!$E$10="NTNC",U6174="Single Family Residence",R6174="Yes")))),"Tier 3",
IF((OR((AND('[1]PWS Information'!$E$10="CWS",U6174="Single Family Residence",S6174="Yes",Q6174="Non-Lead", J6174="Non-Lead - Copper",L6174="Before 1989")),
(AND('[1]PWS Information'!$E$10="CWS",U6174="Single Family Residence",S6174="Yes",Q6174="Non-Lead", N6174="Non-Lead - Copper",O6174="Before 1989")))),"Tier 4",
IF((OR((AND('[1]PWS Information'!$E$10="NTNC",Q6174="Non-Lead")),
(AND('[1]PWS Information'!$E$10="CWS",Q6174="Non-Lead",S6174="")),
(AND('[1]PWS Information'!$E$10="CWS",Q6174="Non-Lead",S6174="No")),
(AND('[1]PWS Information'!$E$10="CWS",Q6174="Non-Lead",S6174="Don't Know")),
(AND('[1]PWS Information'!$E$10="CWS",Q6174="Non-Lead", J6174="Non-Lead - Copper", S6174="Yes", L6174="Between 1989 and 2014")),
(AND('[1]PWS Information'!$E$10="CWS",Q6174="Non-Lead", J6174="Non-Lead - Copper", S6174="Yes", L6174="After 2014")),
(AND('[1]PWS Information'!$E$10="CWS",Q6174="Non-Lead", J6174="Non-Lead - Copper", S6174="Yes", L6174="Unknown")),
(AND('[1]PWS Information'!$E$10="CWS",Q6174="Non-Lead", N6174="Non-Lead - Copper", S6174="Yes", O6174="Between 1989 and 2014")),
(AND('[1]PWS Information'!$E$10="CWS",Q6174="Non-Lead", N6174="Non-Lead - Copper", S6174="Yes", O6174="After 2014")),
(AND('[1]PWS Information'!$E$10="CWS",Q6174="Non-Lead", N6174="Non-Lead - Copper", S6174="Yes", O6174="Unknown")),
(AND('[1]PWS Information'!$E$10="CWS",Q6174="Unknown")),
(AND('[1]PWS Information'!$E$10="NTNC",Q6174="Unknown")))),"Tier 5",
"")))))</f>
        <v>Tier 5</v>
      </c>
      <c r="Z6174" s="71"/>
      <c r="AA6174" s="71"/>
    </row>
    <row r="6175" spans="1:27" ht="57.6" x14ac:dyDescent="0.3">
      <c r="A6175" s="1"/>
      <c r="B6175" s="70">
        <v>6872911</v>
      </c>
      <c r="C6175" s="60" t="s">
        <v>2060</v>
      </c>
      <c r="D6175" s="61" t="s">
        <v>2061</v>
      </c>
      <c r="E6175" s="61" t="s">
        <v>128</v>
      </c>
      <c r="F6175" s="61">
        <v>78640</v>
      </c>
      <c r="G6175" s="62" t="s">
        <v>2064</v>
      </c>
      <c r="H6175" s="63">
        <v>29.968615</v>
      </c>
      <c r="I6175" s="64">
        <v>-97.854206000000005</v>
      </c>
      <c r="J6175" s="65" t="s">
        <v>50</v>
      </c>
      <c r="K6175" s="66" t="s">
        <v>51</v>
      </c>
      <c r="L6175" s="62" t="s">
        <v>52</v>
      </c>
      <c r="M6175" s="69"/>
      <c r="N6175" s="65" t="s">
        <v>50</v>
      </c>
      <c r="O6175" s="66" t="s">
        <v>52</v>
      </c>
      <c r="P6175" s="69"/>
      <c r="Q6175" s="55" t="str">
        <f t="shared" si="96"/>
        <v>Non-Lead</v>
      </c>
      <c r="R6175" s="70" t="s">
        <v>51</v>
      </c>
      <c r="S6175" s="70" t="s">
        <v>51</v>
      </c>
      <c r="T6175" s="70"/>
      <c r="U6175" s="71" t="s">
        <v>284</v>
      </c>
      <c r="V6175" s="71" t="s">
        <v>51</v>
      </c>
      <c r="W6175" s="71" t="s">
        <v>51</v>
      </c>
      <c r="X6175" s="71" t="s">
        <v>51</v>
      </c>
      <c r="Y6175" s="72" t="str">
        <f>IF((OR((AND('[1]PWS Information'!$E$10="CWS",U6175="Single Family Residence",Q6175="Lead")),
(AND('[1]PWS Information'!$E$10="CWS",U6175="Multiple Family Residence",'[1]PWS Information'!$E$11="Yes",Q6175="Lead")),
(AND('[1]PWS Information'!$E$10="NTNC",Q6175="Lead")))),"Tier 1",
IF((OR((AND('[1]PWS Information'!$E$10="CWS",U6175="Multiple Family Residence",'[1]PWS Information'!$E$11="No",Q6175="Lead")),
(AND('[1]PWS Information'!$E$10="CWS",U6175="Other",Q6175="Lead")),
(AND('[1]PWS Information'!$E$10="CWS",U6175="Building",Q6175="Lead")))),"Tier 2",
IF((OR((AND('[1]PWS Information'!$E$10="CWS",U6175="Single Family Residence",Q6175="Galvanized Requiring Replacement")),
(AND('[1]PWS Information'!$E$10="CWS",U6175="Single Family Residence",Q6175="Galvanized Requiring Replacement",R6175="Yes")),
(AND('[1]PWS Information'!$E$10="NTNC",Q6175="Galvanized Requiring Replacement")),
(AND('[1]PWS Information'!$E$10="NTNC",U6175="Single Family Residence",R6175="Yes")))),"Tier 3",
IF((OR((AND('[1]PWS Information'!$E$10="CWS",U6175="Single Family Residence",S6175="Yes",Q6175="Non-Lead", J6175="Non-Lead - Copper",L6175="Before 1989")),
(AND('[1]PWS Information'!$E$10="CWS",U6175="Single Family Residence",S6175="Yes",Q6175="Non-Lead", N6175="Non-Lead - Copper",O6175="Before 1989")))),"Tier 4",
IF((OR((AND('[1]PWS Information'!$E$10="NTNC",Q6175="Non-Lead")),
(AND('[1]PWS Information'!$E$10="CWS",Q6175="Non-Lead",S6175="")),
(AND('[1]PWS Information'!$E$10="CWS",Q6175="Non-Lead",S6175="No")),
(AND('[1]PWS Information'!$E$10="CWS",Q6175="Non-Lead",S6175="Don't Know")),
(AND('[1]PWS Information'!$E$10="CWS",Q6175="Non-Lead", J6175="Non-Lead - Copper", S6175="Yes", L6175="Between 1989 and 2014")),
(AND('[1]PWS Information'!$E$10="CWS",Q6175="Non-Lead", J6175="Non-Lead - Copper", S6175="Yes", L6175="After 2014")),
(AND('[1]PWS Information'!$E$10="CWS",Q6175="Non-Lead", J6175="Non-Lead - Copper", S6175="Yes", L6175="Unknown")),
(AND('[1]PWS Information'!$E$10="CWS",Q6175="Non-Lead", N6175="Non-Lead - Copper", S6175="Yes", O6175="Between 1989 and 2014")),
(AND('[1]PWS Information'!$E$10="CWS",Q6175="Non-Lead", N6175="Non-Lead - Copper", S6175="Yes", O6175="After 2014")),
(AND('[1]PWS Information'!$E$10="CWS",Q6175="Non-Lead", N6175="Non-Lead - Copper", S6175="Yes", O6175="Unknown")),
(AND('[1]PWS Information'!$E$10="CWS",Q6175="Unknown")),
(AND('[1]PWS Information'!$E$10="NTNC",Q6175="Unknown")))),"Tier 5",
"")))))</f>
        <v>Tier 5</v>
      </c>
      <c r="Z6175" s="71"/>
      <c r="AA6175" s="71"/>
    </row>
    <row r="6176" spans="1:27" ht="57.6" x14ac:dyDescent="0.3">
      <c r="A6176" s="1"/>
      <c r="B6176" s="70">
        <v>6872911</v>
      </c>
      <c r="C6176" s="60" t="s">
        <v>2060</v>
      </c>
      <c r="D6176" s="61" t="s">
        <v>2061</v>
      </c>
      <c r="E6176" s="61" t="s">
        <v>128</v>
      </c>
      <c r="F6176" s="61">
        <v>78640</v>
      </c>
      <c r="G6176" s="62" t="s">
        <v>2064</v>
      </c>
      <c r="H6176" s="63">
        <v>29.968615</v>
      </c>
      <c r="I6176" s="64">
        <v>-97.854206000000005</v>
      </c>
      <c r="J6176" s="65" t="s">
        <v>50</v>
      </c>
      <c r="K6176" s="66" t="s">
        <v>51</v>
      </c>
      <c r="L6176" s="62" t="s">
        <v>52</v>
      </c>
      <c r="M6176" s="69"/>
      <c r="N6176" s="65" t="s">
        <v>50</v>
      </c>
      <c r="O6176" s="66" t="s">
        <v>52</v>
      </c>
      <c r="P6176" s="69"/>
      <c r="Q6176" s="55" t="str">
        <f t="shared" si="96"/>
        <v>Non-Lead</v>
      </c>
      <c r="R6176" s="70" t="s">
        <v>51</v>
      </c>
      <c r="S6176" s="70" t="s">
        <v>51</v>
      </c>
      <c r="T6176" s="70"/>
      <c r="U6176" s="71" t="s">
        <v>284</v>
      </c>
      <c r="V6176" s="71" t="s">
        <v>51</v>
      </c>
      <c r="W6176" s="71" t="s">
        <v>51</v>
      </c>
      <c r="X6176" s="71" t="s">
        <v>51</v>
      </c>
      <c r="Y6176" s="72" t="str">
        <f>IF((OR((AND('[1]PWS Information'!$E$10="CWS",U6176="Single Family Residence",Q6176="Lead")),
(AND('[1]PWS Information'!$E$10="CWS",U6176="Multiple Family Residence",'[1]PWS Information'!$E$11="Yes",Q6176="Lead")),
(AND('[1]PWS Information'!$E$10="NTNC",Q6176="Lead")))),"Tier 1",
IF((OR((AND('[1]PWS Information'!$E$10="CWS",U6176="Multiple Family Residence",'[1]PWS Information'!$E$11="No",Q6176="Lead")),
(AND('[1]PWS Information'!$E$10="CWS",U6176="Other",Q6176="Lead")),
(AND('[1]PWS Information'!$E$10="CWS",U6176="Building",Q6176="Lead")))),"Tier 2",
IF((OR((AND('[1]PWS Information'!$E$10="CWS",U6176="Single Family Residence",Q6176="Galvanized Requiring Replacement")),
(AND('[1]PWS Information'!$E$10="CWS",U6176="Single Family Residence",Q6176="Galvanized Requiring Replacement",R6176="Yes")),
(AND('[1]PWS Information'!$E$10="NTNC",Q6176="Galvanized Requiring Replacement")),
(AND('[1]PWS Information'!$E$10="NTNC",U6176="Single Family Residence",R6176="Yes")))),"Tier 3",
IF((OR((AND('[1]PWS Information'!$E$10="CWS",U6176="Single Family Residence",S6176="Yes",Q6176="Non-Lead", J6176="Non-Lead - Copper",L6176="Before 1989")),
(AND('[1]PWS Information'!$E$10="CWS",U6176="Single Family Residence",S6176="Yes",Q6176="Non-Lead", N6176="Non-Lead - Copper",O6176="Before 1989")))),"Tier 4",
IF((OR((AND('[1]PWS Information'!$E$10="NTNC",Q6176="Non-Lead")),
(AND('[1]PWS Information'!$E$10="CWS",Q6176="Non-Lead",S6176="")),
(AND('[1]PWS Information'!$E$10="CWS",Q6176="Non-Lead",S6176="No")),
(AND('[1]PWS Information'!$E$10="CWS",Q6176="Non-Lead",S6176="Don't Know")),
(AND('[1]PWS Information'!$E$10="CWS",Q6176="Non-Lead", J6176="Non-Lead - Copper", S6176="Yes", L6176="Between 1989 and 2014")),
(AND('[1]PWS Information'!$E$10="CWS",Q6176="Non-Lead", J6176="Non-Lead - Copper", S6176="Yes", L6176="After 2014")),
(AND('[1]PWS Information'!$E$10="CWS",Q6176="Non-Lead", J6176="Non-Lead - Copper", S6176="Yes", L6176="Unknown")),
(AND('[1]PWS Information'!$E$10="CWS",Q6176="Non-Lead", N6176="Non-Lead - Copper", S6176="Yes", O6176="Between 1989 and 2014")),
(AND('[1]PWS Information'!$E$10="CWS",Q6176="Non-Lead", N6176="Non-Lead - Copper", S6176="Yes", O6176="After 2014")),
(AND('[1]PWS Information'!$E$10="CWS",Q6176="Non-Lead", N6176="Non-Lead - Copper", S6176="Yes", O6176="Unknown")),
(AND('[1]PWS Information'!$E$10="CWS",Q6176="Unknown")),
(AND('[1]PWS Information'!$E$10="NTNC",Q6176="Unknown")))),"Tier 5",
"")))))</f>
        <v>Tier 5</v>
      </c>
      <c r="Z6176" s="71"/>
      <c r="AA6176" s="71"/>
    </row>
    <row r="6177" spans="1:27" ht="57.6" x14ac:dyDescent="0.3">
      <c r="A6177" s="17"/>
      <c r="B6177" s="70">
        <v>6872911</v>
      </c>
      <c r="C6177" s="60" t="s">
        <v>2060</v>
      </c>
      <c r="D6177" s="61" t="s">
        <v>2061</v>
      </c>
      <c r="E6177" s="61" t="s">
        <v>128</v>
      </c>
      <c r="F6177" s="61">
        <v>78640</v>
      </c>
      <c r="G6177" s="62" t="s">
        <v>2064</v>
      </c>
      <c r="H6177" s="63">
        <v>29.968615</v>
      </c>
      <c r="I6177" s="64">
        <v>-97.854206000000005</v>
      </c>
      <c r="J6177" s="65" t="s">
        <v>50</v>
      </c>
      <c r="K6177" s="66" t="s">
        <v>51</v>
      </c>
      <c r="L6177" s="62" t="s">
        <v>52</v>
      </c>
      <c r="M6177" s="69"/>
      <c r="N6177" s="65" t="s">
        <v>50</v>
      </c>
      <c r="O6177" s="66" t="s">
        <v>52</v>
      </c>
      <c r="P6177" s="69"/>
      <c r="Q6177" s="55" t="str">
        <f t="shared" si="96"/>
        <v>Non-Lead</v>
      </c>
      <c r="R6177" s="70" t="s">
        <v>51</v>
      </c>
      <c r="S6177" s="70" t="s">
        <v>51</v>
      </c>
      <c r="T6177" s="70"/>
      <c r="U6177" s="71" t="s">
        <v>284</v>
      </c>
      <c r="V6177" s="71" t="s">
        <v>51</v>
      </c>
      <c r="W6177" s="71" t="s">
        <v>51</v>
      </c>
      <c r="X6177" s="71" t="s">
        <v>51</v>
      </c>
      <c r="Y6177" s="72" t="str">
        <f>IF((OR((AND('[1]PWS Information'!$E$10="CWS",U6177="Single Family Residence",Q6177="Lead")),
(AND('[1]PWS Information'!$E$10="CWS",U6177="Multiple Family Residence",'[1]PWS Information'!$E$11="Yes",Q6177="Lead")),
(AND('[1]PWS Information'!$E$10="NTNC",Q6177="Lead")))),"Tier 1",
IF((OR((AND('[1]PWS Information'!$E$10="CWS",U6177="Multiple Family Residence",'[1]PWS Information'!$E$11="No",Q6177="Lead")),
(AND('[1]PWS Information'!$E$10="CWS",U6177="Other",Q6177="Lead")),
(AND('[1]PWS Information'!$E$10="CWS",U6177="Building",Q6177="Lead")))),"Tier 2",
IF((OR((AND('[1]PWS Information'!$E$10="CWS",U6177="Single Family Residence",Q6177="Galvanized Requiring Replacement")),
(AND('[1]PWS Information'!$E$10="CWS",U6177="Single Family Residence",Q6177="Galvanized Requiring Replacement",R6177="Yes")),
(AND('[1]PWS Information'!$E$10="NTNC",Q6177="Galvanized Requiring Replacement")),
(AND('[1]PWS Information'!$E$10="NTNC",U6177="Single Family Residence",R6177="Yes")))),"Tier 3",
IF((OR((AND('[1]PWS Information'!$E$10="CWS",U6177="Single Family Residence",S6177="Yes",Q6177="Non-Lead", J6177="Non-Lead - Copper",L6177="Before 1989")),
(AND('[1]PWS Information'!$E$10="CWS",U6177="Single Family Residence",S6177="Yes",Q6177="Non-Lead", N6177="Non-Lead - Copper",O6177="Before 1989")))),"Tier 4",
IF((OR((AND('[1]PWS Information'!$E$10="NTNC",Q6177="Non-Lead")),
(AND('[1]PWS Information'!$E$10="CWS",Q6177="Non-Lead",S6177="")),
(AND('[1]PWS Information'!$E$10="CWS",Q6177="Non-Lead",S6177="No")),
(AND('[1]PWS Information'!$E$10="CWS",Q6177="Non-Lead",S6177="Don't Know")),
(AND('[1]PWS Information'!$E$10="CWS",Q6177="Non-Lead", J6177="Non-Lead - Copper", S6177="Yes", L6177="Between 1989 and 2014")),
(AND('[1]PWS Information'!$E$10="CWS",Q6177="Non-Lead", J6177="Non-Lead - Copper", S6177="Yes", L6177="After 2014")),
(AND('[1]PWS Information'!$E$10="CWS",Q6177="Non-Lead", J6177="Non-Lead - Copper", S6177="Yes", L6177="Unknown")),
(AND('[1]PWS Information'!$E$10="CWS",Q6177="Non-Lead", N6177="Non-Lead - Copper", S6177="Yes", O6177="Between 1989 and 2014")),
(AND('[1]PWS Information'!$E$10="CWS",Q6177="Non-Lead", N6177="Non-Lead - Copper", S6177="Yes", O6177="After 2014")),
(AND('[1]PWS Information'!$E$10="CWS",Q6177="Non-Lead", N6177="Non-Lead - Copper", S6177="Yes", O6177="Unknown")),
(AND('[1]PWS Information'!$E$10="CWS",Q6177="Unknown")),
(AND('[1]PWS Information'!$E$10="NTNC",Q6177="Unknown")))),"Tier 5",
"")))))</f>
        <v>Tier 5</v>
      </c>
      <c r="Z6177" s="71"/>
      <c r="AA6177" s="71"/>
    </row>
    <row r="6178" spans="1:27" ht="57.6" x14ac:dyDescent="0.3">
      <c r="A6178" s="1"/>
      <c r="B6178" s="70">
        <v>6872911</v>
      </c>
      <c r="C6178" s="60" t="s">
        <v>2060</v>
      </c>
      <c r="D6178" s="61" t="s">
        <v>2061</v>
      </c>
      <c r="E6178" s="61" t="s">
        <v>128</v>
      </c>
      <c r="F6178" s="61">
        <v>78640</v>
      </c>
      <c r="G6178" s="62" t="s">
        <v>2064</v>
      </c>
      <c r="H6178" s="63">
        <v>29.968615</v>
      </c>
      <c r="I6178" s="64">
        <v>-97.854206000000005</v>
      </c>
      <c r="J6178" s="65" t="s">
        <v>50</v>
      </c>
      <c r="K6178" s="66" t="s">
        <v>51</v>
      </c>
      <c r="L6178" s="62" t="s">
        <v>52</v>
      </c>
      <c r="M6178" s="69"/>
      <c r="N6178" s="65" t="s">
        <v>50</v>
      </c>
      <c r="O6178" s="66" t="s">
        <v>52</v>
      </c>
      <c r="P6178" s="69"/>
      <c r="Q6178" s="55" t="str">
        <f t="shared" si="96"/>
        <v>Non-Lead</v>
      </c>
      <c r="R6178" s="70" t="s">
        <v>51</v>
      </c>
      <c r="S6178" s="70" t="s">
        <v>51</v>
      </c>
      <c r="T6178" s="70"/>
      <c r="U6178" s="71" t="s">
        <v>284</v>
      </c>
      <c r="V6178" s="71" t="s">
        <v>51</v>
      </c>
      <c r="W6178" s="71" t="s">
        <v>51</v>
      </c>
      <c r="X6178" s="71" t="s">
        <v>51</v>
      </c>
      <c r="Y6178" s="72" t="str">
        <f>IF((OR((AND('[1]PWS Information'!$E$10="CWS",U6178="Single Family Residence",Q6178="Lead")),
(AND('[1]PWS Information'!$E$10="CWS",U6178="Multiple Family Residence",'[1]PWS Information'!$E$11="Yes",Q6178="Lead")),
(AND('[1]PWS Information'!$E$10="NTNC",Q6178="Lead")))),"Tier 1",
IF((OR((AND('[1]PWS Information'!$E$10="CWS",U6178="Multiple Family Residence",'[1]PWS Information'!$E$11="No",Q6178="Lead")),
(AND('[1]PWS Information'!$E$10="CWS",U6178="Other",Q6178="Lead")),
(AND('[1]PWS Information'!$E$10="CWS",U6178="Building",Q6178="Lead")))),"Tier 2",
IF((OR((AND('[1]PWS Information'!$E$10="CWS",U6178="Single Family Residence",Q6178="Galvanized Requiring Replacement")),
(AND('[1]PWS Information'!$E$10="CWS",U6178="Single Family Residence",Q6178="Galvanized Requiring Replacement",R6178="Yes")),
(AND('[1]PWS Information'!$E$10="NTNC",Q6178="Galvanized Requiring Replacement")),
(AND('[1]PWS Information'!$E$10="NTNC",U6178="Single Family Residence",R6178="Yes")))),"Tier 3",
IF((OR((AND('[1]PWS Information'!$E$10="CWS",U6178="Single Family Residence",S6178="Yes",Q6178="Non-Lead", J6178="Non-Lead - Copper",L6178="Before 1989")),
(AND('[1]PWS Information'!$E$10="CWS",U6178="Single Family Residence",S6178="Yes",Q6178="Non-Lead", N6178="Non-Lead - Copper",O6178="Before 1989")))),"Tier 4",
IF((OR((AND('[1]PWS Information'!$E$10="NTNC",Q6178="Non-Lead")),
(AND('[1]PWS Information'!$E$10="CWS",Q6178="Non-Lead",S6178="")),
(AND('[1]PWS Information'!$E$10="CWS",Q6178="Non-Lead",S6178="No")),
(AND('[1]PWS Information'!$E$10="CWS",Q6178="Non-Lead",S6178="Don't Know")),
(AND('[1]PWS Information'!$E$10="CWS",Q6178="Non-Lead", J6178="Non-Lead - Copper", S6178="Yes", L6178="Between 1989 and 2014")),
(AND('[1]PWS Information'!$E$10="CWS",Q6178="Non-Lead", J6178="Non-Lead - Copper", S6178="Yes", L6178="After 2014")),
(AND('[1]PWS Information'!$E$10="CWS",Q6178="Non-Lead", J6178="Non-Lead - Copper", S6178="Yes", L6178="Unknown")),
(AND('[1]PWS Information'!$E$10="CWS",Q6178="Non-Lead", N6178="Non-Lead - Copper", S6178="Yes", O6178="Between 1989 and 2014")),
(AND('[1]PWS Information'!$E$10="CWS",Q6178="Non-Lead", N6178="Non-Lead - Copper", S6178="Yes", O6178="After 2014")),
(AND('[1]PWS Information'!$E$10="CWS",Q6178="Non-Lead", N6178="Non-Lead - Copper", S6178="Yes", O6178="Unknown")),
(AND('[1]PWS Information'!$E$10="CWS",Q6178="Unknown")),
(AND('[1]PWS Information'!$E$10="NTNC",Q6178="Unknown")))),"Tier 5",
"")))))</f>
        <v>Tier 5</v>
      </c>
      <c r="Z6178" s="71"/>
      <c r="AA6178" s="71"/>
    </row>
    <row r="6179" spans="1:27" ht="57.6" x14ac:dyDescent="0.3">
      <c r="A6179" s="1"/>
      <c r="B6179" s="70">
        <v>6872911</v>
      </c>
      <c r="C6179" s="60" t="s">
        <v>2060</v>
      </c>
      <c r="D6179" s="61" t="s">
        <v>2061</v>
      </c>
      <c r="E6179" s="61" t="s">
        <v>128</v>
      </c>
      <c r="F6179" s="61">
        <v>78640</v>
      </c>
      <c r="G6179" s="62" t="s">
        <v>2064</v>
      </c>
      <c r="H6179" s="63">
        <v>29.968615</v>
      </c>
      <c r="I6179" s="64">
        <v>-97.854206000000005</v>
      </c>
      <c r="J6179" s="65" t="s">
        <v>50</v>
      </c>
      <c r="K6179" s="66" t="s">
        <v>51</v>
      </c>
      <c r="L6179" s="62" t="s">
        <v>52</v>
      </c>
      <c r="M6179" s="69"/>
      <c r="N6179" s="65" t="s">
        <v>50</v>
      </c>
      <c r="O6179" s="66" t="s">
        <v>52</v>
      </c>
      <c r="P6179" s="69"/>
      <c r="Q6179" s="55" t="str">
        <f t="shared" si="96"/>
        <v>Non-Lead</v>
      </c>
      <c r="R6179" s="70" t="s">
        <v>51</v>
      </c>
      <c r="S6179" s="70" t="s">
        <v>51</v>
      </c>
      <c r="T6179" s="70"/>
      <c r="U6179" s="71" t="s">
        <v>284</v>
      </c>
      <c r="V6179" s="71" t="s">
        <v>51</v>
      </c>
      <c r="W6179" s="71" t="s">
        <v>51</v>
      </c>
      <c r="X6179" s="71" t="s">
        <v>51</v>
      </c>
      <c r="Y6179" s="72" t="str">
        <f>IF((OR((AND('[1]PWS Information'!$E$10="CWS",U6179="Single Family Residence",Q6179="Lead")),
(AND('[1]PWS Information'!$E$10="CWS",U6179="Multiple Family Residence",'[1]PWS Information'!$E$11="Yes",Q6179="Lead")),
(AND('[1]PWS Information'!$E$10="NTNC",Q6179="Lead")))),"Tier 1",
IF((OR((AND('[1]PWS Information'!$E$10="CWS",U6179="Multiple Family Residence",'[1]PWS Information'!$E$11="No",Q6179="Lead")),
(AND('[1]PWS Information'!$E$10="CWS",U6179="Other",Q6179="Lead")),
(AND('[1]PWS Information'!$E$10="CWS",U6179="Building",Q6179="Lead")))),"Tier 2",
IF((OR((AND('[1]PWS Information'!$E$10="CWS",U6179="Single Family Residence",Q6179="Galvanized Requiring Replacement")),
(AND('[1]PWS Information'!$E$10="CWS",U6179="Single Family Residence",Q6179="Galvanized Requiring Replacement",R6179="Yes")),
(AND('[1]PWS Information'!$E$10="NTNC",Q6179="Galvanized Requiring Replacement")),
(AND('[1]PWS Information'!$E$10="NTNC",U6179="Single Family Residence",R6179="Yes")))),"Tier 3",
IF((OR((AND('[1]PWS Information'!$E$10="CWS",U6179="Single Family Residence",S6179="Yes",Q6179="Non-Lead", J6179="Non-Lead - Copper",L6179="Before 1989")),
(AND('[1]PWS Information'!$E$10="CWS",U6179="Single Family Residence",S6179="Yes",Q6179="Non-Lead", N6179="Non-Lead - Copper",O6179="Before 1989")))),"Tier 4",
IF((OR((AND('[1]PWS Information'!$E$10="NTNC",Q6179="Non-Lead")),
(AND('[1]PWS Information'!$E$10="CWS",Q6179="Non-Lead",S6179="")),
(AND('[1]PWS Information'!$E$10="CWS",Q6179="Non-Lead",S6179="No")),
(AND('[1]PWS Information'!$E$10="CWS",Q6179="Non-Lead",S6179="Don't Know")),
(AND('[1]PWS Information'!$E$10="CWS",Q6179="Non-Lead", J6179="Non-Lead - Copper", S6179="Yes", L6179="Between 1989 and 2014")),
(AND('[1]PWS Information'!$E$10="CWS",Q6179="Non-Lead", J6179="Non-Lead - Copper", S6179="Yes", L6179="After 2014")),
(AND('[1]PWS Information'!$E$10="CWS",Q6179="Non-Lead", J6179="Non-Lead - Copper", S6179="Yes", L6179="Unknown")),
(AND('[1]PWS Information'!$E$10="CWS",Q6179="Non-Lead", N6179="Non-Lead - Copper", S6179="Yes", O6179="Between 1989 and 2014")),
(AND('[1]PWS Information'!$E$10="CWS",Q6179="Non-Lead", N6179="Non-Lead - Copper", S6179="Yes", O6179="After 2014")),
(AND('[1]PWS Information'!$E$10="CWS",Q6179="Non-Lead", N6179="Non-Lead - Copper", S6179="Yes", O6179="Unknown")),
(AND('[1]PWS Information'!$E$10="CWS",Q6179="Unknown")),
(AND('[1]PWS Information'!$E$10="NTNC",Q6179="Unknown")))),"Tier 5",
"")))))</f>
        <v>Tier 5</v>
      </c>
      <c r="Z6179" s="71"/>
      <c r="AA6179" s="71"/>
    </row>
    <row r="6180" spans="1:27" ht="57.6" x14ac:dyDescent="0.3">
      <c r="A6180" s="1"/>
      <c r="B6180" s="70">
        <v>6872911</v>
      </c>
      <c r="C6180" s="60" t="s">
        <v>2060</v>
      </c>
      <c r="D6180" s="61" t="s">
        <v>2061</v>
      </c>
      <c r="E6180" s="61" t="s">
        <v>128</v>
      </c>
      <c r="F6180" s="61">
        <v>78640</v>
      </c>
      <c r="G6180" s="62" t="s">
        <v>2064</v>
      </c>
      <c r="H6180" s="63">
        <v>29.968615</v>
      </c>
      <c r="I6180" s="64">
        <v>-97.854206000000005</v>
      </c>
      <c r="J6180" s="65" t="s">
        <v>50</v>
      </c>
      <c r="K6180" s="66" t="s">
        <v>51</v>
      </c>
      <c r="L6180" s="62" t="s">
        <v>52</v>
      </c>
      <c r="M6180" s="69"/>
      <c r="N6180" s="65" t="s">
        <v>50</v>
      </c>
      <c r="O6180" s="66" t="s">
        <v>52</v>
      </c>
      <c r="P6180" s="69"/>
      <c r="Q6180" s="55" t="str">
        <f t="shared" si="96"/>
        <v>Non-Lead</v>
      </c>
      <c r="R6180" s="70" t="s">
        <v>51</v>
      </c>
      <c r="S6180" s="70" t="s">
        <v>51</v>
      </c>
      <c r="T6180" s="70"/>
      <c r="U6180" s="71" t="s">
        <v>284</v>
      </c>
      <c r="V6180" s="71" t="s">
        <v>51</v>
      </c>
      <c r="W6180" s="71" t="s">
        <v>51</v>
      </c>
      <c r="X6180" s="71" t="s">
        <v>51</v>
      </c>
      <c r="Y6180" s="72" t="str">
        <f>IF((OR((AND('[1]PWS Information'!$E$10="CWS",U6180="Single Family Residence",Q6180="Lead")),
(AND('[1]PWS Information'!$E$10="CWS",U6180="Multiple Family Residence",'[1]PWS Information'!$E$11="Yes",Q6180="Lead")),
(AND('[1]PWS Information'!$E$10="NTNC",Q6180="Lead")))),"Tier 1",
IF((OR((AND('[1]PWS Information'!$E$10="CWS",U6180="Multiple Family Residence",'[1]PWS Information'!$E$11="No",Q6180="Lead")),
(AND('[1]PWS Information'!$E$10="CWS",U6180="Other",Q6180="Lead")),
(AND('[1]PWS Information'!$E$10="CWS",U6180="Building",Q6180="Lead")))),"Tier 2",
IF((OR((AND('[1]PWS Information'!$E$10="CWS",U6180="Single Family Residence",Q6180="Galvanized Requiring Replacement")),
(AND('[1]PWS Information'!$E$10="CWS",U6180="Single Family Residence",Q6180="Galvanized Requiring Replacement",R6180="Yes")),
(AND('[1]PWS Information'!$E$10="NTNC",Q6180="Galvanized Requiring Replacement")),
(AND('[1]PWS Information'!$E$10="NTNC",U6180="Single Family Residence",R6180="Yes")))),"Tier 3",
IF((OR((AND('[1]PWS Information'!$E$10="CWS",U6180="Single Family Residence",S6180="Yes",Q6180="Non-Lead", J6180="Non-Lead - Copper",L6180="Before 1989")),
(AND('[1]PWS Information'!$E$10="CWS",U6180="Single Family Residence",S6180="Yes",Q6180="Non-Lead", N6180="Non-Lead - Copper",O6180="Before 1989")))),"Tier 4",
IF((OR((AND('[1]PWS Information'!$E$10="NTNC",Q6180="Non-Lead")),
(AND('[1]PWS Information'!$E$10="CWS",Q6180="Non-Lead",S6180="")),
(AND('[1]PWS Information'!$E$10="CWS",Q6180="Non-Lead",S6180="No")),
(AND('[1]PWS Information'!$E$10="CWS",Q6180="Non-Lead",S6180="Don't Know")),
(AND('[1]PWS Information'!$E$10="CWS",Q6180="Non-Lead", J6180="Non-Lead - Copper", S6180="Yes", L6180="Between 1989 and 2014")),
(AND('[1]PWS Information'!$E$10="CWS",Q6180="Non-Lead", J6180="Non-Lead - Copper", S6180="Yes", L6180="After 2014")),
(AND('[1]PWS Information'!$E$10="CWS",Q6180="Non-Lead", J6180="Non-Lead - Copper", S6180="Yes", L6180="Unknown")),
(AND('[1]PWS Information'!$E$10="CWS",Q6180="Non-Lead", N6180="Non-Lead - Copper", S6180="Yes", O6180="Between 1989 and 2014")),
(AND('[1]PWS Information'!$E$10="CWS",Q6180="Non-Lead", N6180="Non-Lead - Copper", S6180="Yes", O6180="After 2014")),
(AND('[1]PWS Information'!$E$10="CWS",Q6180="Non-Lead", N6180="Non-Lead - Copper", S6180="Yes", O6180="Unknown")),
(AND('[1]PWS Information'!$E$10="CWS",Q6180="Unknown")),
(AND('[1]PWS Information'!$E$10="NTNC",Q6180="Unknown")))),"Tier 5",
"")))))</f>
        <v>Tier 5</v>
      </c>
      <c r="Z6180" s="71"/>
      <c r="AA6180" s="71"/>
    </row>
    <row r="6181" spans="1:27" ht="57.6" x14ac:dyDescent="0.3">
      <c r="A6181" s="17"/>
      <c r="B6181" s="70">
        <v>6872911</v>
      </c>
      <c r="C6181" s="60" t="s">
        <v>2060</v>
      </c>
      <c r="D6181" s="61" t="s">
        <v>2061</v>
      </c>
      <c r="E6181" s="61" t="s">
        <v>128</v>
      </c>
      <c r="F6181" s="61">
        <v>78640</v>
      </c>
      <c r="G6181" s="62" t="s">
        <v>2064</v>
      </c>
      <c r="H6181" s="63">
        <v>29.968615</v>
      </c>
      <c r="I6181" s="64">
        <v>-97.854206000000005</v>
      </c>
      <c r="J6181" s="65" t="s">
        <v>50</v>
      </c>
      <c r="K6181" s="66" t="s">
        <v>51</v>
      </c>
      <c r="L6181" s="62" t="s">
        <v>52</v>
      </c>
      <c r="M6181" s="69"/>
      <c r="N6181" s="65" t="s">
        <v>50</v>
      </c>
      <c r="O6181" s="66" t="s">
        <v>52</v>
      </c>
      <c r="P6181" s="69"/>
      <c r="Q6181" s="55" t="str">
        <f t="shared" si="96"/>
        <v>Non-Lead</v>
      </c>
      <c r="R6181" s="70" t="s">
        <v>51</v>
      </c>
      <c r="S6181" s="70" t="s">
        <v>51</v>
      </c>
      <c r="T6181" s="70"/>
      <c r="U6181" s="71" t="s">
        <v>284</v>
      </c>
      <c r="V6181" s="71" t="s">
        <v>51</v>
      </c>
      <c r="W6181" s="71" t="s">
        <v>51</v>
      </c>
      <c r="X6181" s="71" t="s">
        <v>51</v>
      </c>
      <c r="Y6181" s="72" t="str">
        <f>IF((OR((AND('[1]PWS Information'!$E$10="CWS",U6181="Single Family Residence",Q6181="Lead")),
(AND('[1]PWS Information'!$E$10="CWS",U6181="Multiple Family Residence",'[1]PWS Information'!$E$11="Yes",Q6181="Lead")),
(AND('[1]PWS Information'!$E$10="NTNC",Q6181="Lead")))),"Tier 1",
IF((OR((AND('[1]PWS Information'!$E$10="CWS",U6181="Multiple Family Residence",'[1]PWS Information'!$E$11="No",Q6181="Lead")),
(AND('[1]PWS Information'!$E$10="CWS",U6181="Other",Q6181="Lead")),
(AND('[1]PWS Information'!$E$10="CWS",U6181="Building",Q6181="Lead")))),"Tier 2",
IF((OR((AND('[1]PWS Information'!$E$10="CWS",U6181="Single Family Residence",Q6181="Galvanized Requiring Replacement")),
(AND('[1]PWS Information'!$E$10="CWS",U6181="Single Family Residence",Q6181="Galvanized Requiring Replacement",R6181="Yes")),
(AND('[1]PWS Information'!$E$10="NTNC",Q6181="Galvanized Requiring Replacement")),
(AND('[1]PWS Information'!$E$10="NTNC",U6181="Single Family Residence",R6181="Yes")))),"Tier 3",
IF((OR((AND('[1]PWS Information'!$E$10="CWS",U6181="Single Family Residence",S6181="Yes",Q6181="Non-Lead", J6181="Non-Lead - Copper",L6181="Before 1989")),
(AND('[1]PWS Information'!$E$10="CWS",U6181="Single Family Residence",S6181="Yes",Q6181="Non-Lead", N6181="Non-Lead - Copper",O6181="Before 1989")))),"Tier 4",
IF((OR((AND('[1]PWS Information'!$E$10="NTNC",Q6181="Non-Lead")),
(AND('[1]PWS Information'!$E$10="CWS",Q6181="Non-Lead",S6181="")),
(AND('[1]PWS Information'!$E$10="CWS",Q6181="Non-Lead",S6181="No")),
(AND('[1]PWS Information'!$E$10="CWS",Q6181="Non-Lead",S6181="Don't Know")),
(AND('[1]PWS Information'!$E$10="CWS",Q6181="Non-Lead", J6181="Non-Lead - Copper", S6181="Yes", L6181="Between 1989 and 2014")),
(AND('[1]PWS Information'!$E$10="CWS",Q6181="Non-Lead", J6181="Non-Lead - Copper", S6181="Yes", L6181="After 2014")),
(AND('[1]PWS Information'!$E$10="CWS",Q6181="Non-Lead", J6181="Non-Lead - Copper", S6181="Yes", L6181="Unknown")),
(AND('[1]PWS Information'!$E$10="CWS",Q6181="Non-Lead", N6181="Non-Lead - Copper", S6181="Yes", O6181="Between 1989 and 2014")),
(AND('[1]PWS Information'!$E$10="CWS",Q6181="Non-Lead", N6181="Non-Lead - Copper", S6181="Yes", O6181="After 2014")),
(AND('[1]PWS Information'!$E$10="CWS",Q6181="Non-Lead", N6181="Non-Lead - Copper", S6181="Yes", O6181="Unknown")),
(AND('[1]PWS Information'!$E$10="CWS",Q6181="Unknown")),
(AND('[1]PWS Information'!$E$10="NTNC",Q6181="Unknown")))),"Tier 5",
"")))))</f>
        <v>Tier 5</v>
      </c>
      <c r="Z6181" s="71"/>
      <c r="AA6181" s="71"/>
    </row>
    <row r="6182" spans="1:27" ht="57.6" x14ac:dyDescent="0.3">
      <c r="A6182" s="1"/>
      <c r="B6182" s="70">
        <v>6872911</v>
      </c>
      <c r="C6182" s="60" t="s">
        <v>2060</v>
      </c>
      <c r="D6182" s="61" t="s">
        <v>2061</v>
      </c>
      <c r="E6182" s="61" t="s">
        <v>128</v>
      </c>
      <c r="F6182" s="61">
        <v>78640</v>
      </c>
      <c r="G6182" s="62" t="s">
        <v>2064</v>
      </c>
      <c r="H6182" s="63">
        <v>29.968615</v>
      </c>
      <c r="I6182" s="64">
        <v>-97.854206000000005</v>
      </c>
      <c r="J6182" s="65" t="s">
        <v>50</v>
      </c>
      <c r="K6182" s="66" t="s">
        <v>51</v>
      </c>
      <c r="L6182" s="62" t="s">
        <v>52</v>
      </c>
      <c r="M6182" s="69"/>
      <c r="N6182" s="65" t="s">
        <v>50</v>
      </c>
      <c r="O6182" s="66" t="s">
        <v>52</v>
      </c>
      <c r="P6182" s="69"/>
      <c r="Q6182" s="55" t="str">
        <f t="shared" si="96"/>
        <v>Non-Lead</v>
      </c>
      <c r="R6182" s="70" t="s">
        <v>51</v>
      </c>
      <c r="S6182" s="70" t="s">
        <v>51</v>
      </c>
      <c r="T6182" s="70"/>
      <c r="U6182" s="71" t="s">
        <v>284</v>
      </c>
      <c r="V6182" s="71" t="s">
        <v>51</v>
      </c>
      <c r="W6182" s="71" t="s">
        <v>51</v>
      </c>
      <c r="X6182" s="71" t="s">
        <v>51</v>
      </c>
      <c r="Y6182" s="72" t="str">
        <f>IF((OR((AND('[1]PWS Information'!$E$10="CWS",U6182="Single Family Residence",Q6182="Lead")),
(AND('[1]PWS Information'!$E$10="CWS",U6182="Multiple Family Residence",'[1]PWS Information'!$E$11="Yes",Q6182="Lead")),
(AND('[1]PWS Information'!$E$10="NTNC",Q6182="Lead")))),"Tier 1",
IF((OR((AND('[1]PWS Information'!$E$10="CWS",U6182="Multiple Family Residence",'[1]PWS Information'!$E$11="No",Q6182="Lead")),
(AND('[1]PWS Information'!$E$10="CWS",U6182="Other",Q6182="Lead")),
(AND('[1]PWS Information'!$E$10="CWS",U6182="Building",Q6182="Lead")))),"Tier 2",
IF((OR((AND('[1]PWS Information'!$E$10="CWS",U6182="Single Family Residence",Q6182="Galvanized Requiring Replacement")),
(AND('[1]PWS Information'!$E$10="CWS",U6182="Single Family Residence",Q6182="Galvanized Requiring Replacement",R6182="Yes")),
(AND('[1]PWS Information'!$E$10="NTNC",Q6182="Galvanized Requiring Replacement")),
(AND('[1]PWS Information'!$E$10="NTNC",U6182="Single Family Residence",R6182="Yes")))),"Tier 3",
IF((OR((AND('[1]PWS Information'!$E$10="CWS",U6182="Single Family Residence",S6182="Yes",Q6182="Non-Lead", J6182="Non-Lead - Copper",L6182="Before 1989")),
(AND('[1]PWS Information'!$E$10="CWS",U6182="Single Family Residence",S6182="Yes",Q6182="Non-Lead", N6182="Non-Lead - Copper",O6182="Before 1989")))),"Tier 4",
IF((OR((AND('[1]PWS Information'!$E$10="NTNC",Q6182="Non-Lead")),
(AND('[1]PWS Information'!$E$10="CWS",Q6182="Non-Lead",S6182="")),
(AND('[1]PWS Information'!$E$10="CWS",Q6182="Non-Lead",S6182="No")),
(AND('[1]PWS Information'!$E$10="CWS",Q6182="Non-Lead",S6182="Don't Know")),
(AND('[1]PWS Information'!$E$10="CWS",Q6182="Non-Lead", J6182="Non-Lead - Copper", S6182="Yes", L6182="Between 1989 and 2014")),
(AND('[1]PWS Information'!$E$10="CWS",Q6182="Non-Lead", J6182="Non-Lead - Copper", S6182="Yes", L6182="After 2014")),
(AND('[1]PWS Information'!$E$10="CWS",Q6182="Non-Lead", J6182="Non-Lead - Copper", S6182="Yes", L6182="Unknown")),
(AND('[1]PWS Information'!$E$10="CWS",Q6182="Non-Lead", N6182="Non-Lead - Copper", S6182="Yes", O6182="Between 1989 and 2014")),
(AND('[1]PWS Information'!$E$10="CWS",Q6182="Non-Lead", N6182="Non-Lead - Copper", S6182="Yes", O6182="After 2014")),
(AND('[1]PWS Information'!$E$10="CWS",Q6182="Non-Lead", N6182="Non-Lead - Copper", S6182="Yes", O6182="Unknown")),
(AND('[1]PWS Information'!$E$10="CWS",Q6182="Unknown")),
(AND('[1]PWS Information'!$E$10="NTNC",Q6182="Unknown")))),"Tier 5",
"")))))</f>
        <v>Tier 5</v>
      </c>
      <c r="Z6182" s="71"/>
      <c r="AA6182" s="71"/>
    </row>
    <row r="6183" spans="1:27" ht="57.6" x14ac:dyDescent="0.3">
      <c r="A6183" s="1"/>
      <c r="B6183" s="70">
        <v>6872911</v>
      </c>
      <c r="C6183" s="60" t="s">
        <v>2060</v>
      </c>
      <c r="D6183" s="61" t="s">
        <v>2061</v>
      </c>
      <c r="E6183" s="61" t="s">
        <v>128</v>
      </c>
      <c r="F6183" s="61">
        <v>78640</v>
      </c>
      <c r="G6183" s="62" t="s">
        <v>2064</v>
      </c>
      <c r="H6183" s="63">
        <v>29.968615</v>
      </c>
      <c r="I6183" s="64">
        <v>-97.854206000000005</v>
      </c>
      <c r="J6183" s="65" t="s">
        <v>50</v>
      </c>
      <c r="K6183" s="66" t="s">
        <v>51</v>
      </c>
      <c r="L6183" s="62" t="s">
        <v>52</v>
      </c>
      <c r="M6183" s="69"/>
      <c r="N6183" s="65" t="s">
        <v>50</v>
      </c>
      <c r="O6183" s="66" t="s">
        <v>52</v>
      </c>
      <c r="P6183" s="69"/>
      <c r="Q6183" s="55" t="str">
        <f t="shared" si="96"/>
        <v>Non-Lead</v>
      </c>
      <c r="R6183" s="70" t="s">
        <v>51</v>
      </c>
      <c r="S6183" s="70" t="s">
        <v>51</v>
      </c>
      <c r="T6183" s="70"/>
      <c r="U6183" s="71" t="s">
        <v>284</v>
      </c>
      <c r="V6183" s="71" t="s">
        <v>51</v>
      </c>
      <c r="W6183" s="71" t="s">
        <v>51</v>
      </c>
      <c r="X6183" s="71" t="s">
        <v>51</v>
      </c>
      <c r="Y6183" s="72" t="str">
        <f>IF((OR((AND('[1]PWS Information'!$E$10="CWS",U6183="Single Family Residence",Q6183="Lead")),
(AND('[1]PWS Information'!$E$10="CWS",U6183="Multiple Family Residence",'[1]PWS Information'!$E$11="Yes",Q6183="Lead")),
(AND('[1]PWS Information'!$E$10="NTNC",Q6183="Lead")))),"Tier 1",
IF((OR((AND('[1]PWS Information'!$E$10="CWS",U6183="Multiple Family Residence",'[1]PWS Information'!$E$11="No",Q6183="Lead")),
(AND('[1]PWS Information'!$E$10="CWS",U6183="Other",Q6183="Lead")),
(AND('[1]PWS Information'!$E$10="CWS",U6183="Building",Q6183="Lead")))),"Tier 2",
IF((OR((AND('[1]PWS Information'!$E$10="CWS",U6183="Single Family Residence",Q6183="Galvanized Requiring Replacement")),
(AND('[1]PWS Information'!$E$10="CWS",U6183="Single Family Residence",Q6183="Galvanized Requiring Replacement",R6183="Yes")),
(AND('[1]PWS Information'!$E$10="NTNC",Q6183="Galvanized Requiring Replacement")),
(AND('[1]PWS Information'!$E$10="NTNC",U6183="Single Family Residence",R6183="Yes")))),"Tier 3",
IF((OR((AND('[1]PWS Information'!$E$10="CWS",U6183="Single Family Residence",S6183="Yes",Q6183="Non-Lead", J6183="Non-Lead - Copper",L6183="Before 1989")),
(AND('[1]PWS Information'!$E$10="CWS",U6183="Single Family Residence",S6183="Yes",Q6183="Non-Lead", N6183="Non-Lead - Copper",O6183="Before 1989")))),"Tier 4",
IF((OR((AND('[1]PWS Information'!$E$10="NTNC",Q6183="Non-Lead")),
(AND('[1]PWS Information'!$E$10="CWS",Q6183="Non-Lead",S6183="")),
(AND('[1]PWS Information'!$E$10="CWS",Q6183="Non-Lead",S6183="No")),
(AND('[1]PWS Information'!$E$10="CWS",Q6183="Non-Lead",S6183="Don't Know")),
(AND('[1]PWS Information'!$E$10="CWS",Q6183="Non-Lead", J6183="Non-Lead - Copper", S6183="Yes", L6183="Between 1989 and 2014")),
(AND('[1]PWS Information'!$E$10="CWS",Q6183="Non-Lead", J6183="Non-Lead - Copper", S6183="Yes", L6183="After 2014")),
(AND('[1]PWS Information'!$E$10="CWS",Q6183="Non-Lead", J6183="Non-Lead - Copper", S6183="Yes", L6183="Unknown")),
(AND('[1]PWS Information'!$E$10="CWS",Q6183="Non-Lead", N6183="Non-Lead - Copper", S6183="Yes", O6183="Between 1989 and 2014")),
(AND('[1]PWS Information'!$E$10="CWS",Q6183="Non-Lead", N6183="Non-Lead - Copper", S6183="Yes", O6183="After 2014")),
(AND('[1]PWS Information'!$E$10="CWS",Q6183="Non-Lead", N6183="Non-Lead - Copper", S6183="Yes", O6183="Unknown")),
(AND('[1]PWS Information'!$E$10="CWS",Q6183="Unknown")),
(AND('[1]PWS Information'!$E$10="NTNC",Q6183="Unknown")))),"Tier 5",
"")))))</f>
        <v>Tier 5</v>
      </c>
      <c r="Z6183" s="71"/>
      <c r="AA6183" s="71"/>
    </row>
    <row r="6184" spans="1:27" ht="57.6" x14ac:dyDescent="0.3">
      <c r="A6184" s="1"/>
      <c r="B6184" s="70">
        <v>6872911</v>
      </c>
      <c r="C6184" s="60" t="s">
        <v>2060</v>
      </c>
      <c r="D6184" s="61" t="s">
        <v>2061</v>
      </c>
      <c r="E6184" s="61" t="s">
        <v>128</v>
      </c>
      <c r="F6184" s="61">
        <v>78640</v>
      </c>
      <c r="G6184" s="62" t="s">
        <v>2064</v>
      </c>
      <c r="H6184" s="63">
        <v>29.968615</v>
      </c>
      <c r="I6184" s="64">
        <v>-97.854206000000005</v>
      </c>
      <c r="J6184" s="65" t="s">
        <v>50</v>
      </c>
      <c r="K6184" s="66" t="s">
        <v>51</v>
      </c>
      <c r="L6184" s="62" t="s">
        <v>52</v>
      </c>
      <c r="M6184" s="69"/>
      <c r="N6184" s="65" t="s">
        <v>50</v>
      </c>
      <c r="O6184" s="66" t="s">
        <v>52</v>
      </c>
      <c r="P6184" s="69"/>
      <c r="Q6184" s="55" t="str">
        <f t="shared" si="96"/>
        <v>Non-Lead</v>
      </c>
      <c r="R6184" s="70" t="s">
        <v>51</v>
      </c>
      <c r="S6184" s="70" t="s">
        <v>51</v>
      </c>
      <c r="T6184" s="70"/>
      <c r="U6184" s="71" t="s">
        <v>284</v>
      </c>
      <c r="V6184" s="71" t="s">
        <v>51</v>
      </c>
      <c r="W6184" s="71" t="s">
        <v>51</v>
      </c>
      <c r="X6184" s="71" t="s">
        <v>51</v>
      </c>
      <c r="Y6184" s="72" t="str">
        <f>IF((OR((AND('[1]PWS Information'!$E$10="CWS",U6184="Single Family Residence",Q6184="Lead")),
(AND('[1]PWS Information'!$E$10="CWS",U6184="Multiple Family Residence",'[1]PWS Information'!$E$11="Yes",Q6184="Lead")),
(AND('[1]PWS Information'!$E$10="NTNC",Q6184="Lead")))),"Tier 1",
IF((OR((AND('[1]PWS Information'!$E$10="CWS",U6184="Multiple Family Residence",'[1]PWS Information'!$E$11="No",Q6184="Lead")),
(AND('[1]PWS Information'!$E$10="CWS",U6184="Other",Q6184="Lead")),
(AND('[1]PWS Information'!$E$10="CWS",U6184="Building",Q6184="Lead")))),"Tier 2",
IF((OR((AND('[1]PWS Information'!$E$10="CWS",U6184="Single Family Residence",Q6184="Galvanized Requiring Replacement")),
(AND('[1]PWS Information'!$E$10="CWS",U6184="Single Family Residence",Q6184="Galvanized Requiring Replacement",R6184="Yes")),
(AND('[1]PWS Information'!$E$10="NTNC",Q6184="Galvanized Requiring Replacement")),
(AND('[1]PWS Information'!$E$10="NTNC",U6184="Single Family Residence",R6184="Yes")))),"Tier 3",
IF((OR((AND('[1]PWS Information'!$E$10="CWS",U6184="Single Family Residence",S6184="Yes",Q6184="Non-Lead", J6184="Non-Lead - Copper",L6184="Before 1989")),
(AND('[1]PWS Information'!$E$10="CWS",U6184="Single Family Residence",S6184="Yes",Q6184="Non-Lead", N6184="Non-Lead - Copper",O6184="Before 1989")))),"Tier 4",
IF((OR((AND('[1]PWS Information'!$E$10="NTNC",Q6184="Non-Lead")),
(AND('[1]PWS Information'!$E$10="CWS",Q6184="Non-Lead",S6184="")),
(AND('[1]PWS Information'!$E$10="CWS",Q6184="Non-Lead",S6184="No")),
(AND('[1]PWS Information'!$E$10="CWS",Q6184="Non-Lead",S6184="Don't Know")),
(AND('[1]PWS Information'!$E$10="CWS",Q6184="Non-Lead", J6184="Non-Lead - Copper", S6184="Yes", L6184="Between 1989 and 2014")),
(AND('[1]PWS Information'!$E$10="CWS",Q6184="Non-Lead", J6184="Non-Lead - Copper", S6184="Yes", L6184="After 2014")),
(AND('[1]PWS Information'!$E$10="CWS",Q6184="Non-Lead", J6184="Non-Lead - Copper", S6184="Yes", L6184="Unknown")),
(AND('[1]PWS Information'!$E$10="CWS",Q6184="Non-Lead", N6184="Non-Lead - Copper", S6184="Yes", O6184="Between 1989 and 2014")),
(AND('[1]PWS Information'!$E$10="CWS",Q6184="Non-Lead", N6184="Non-Lead - Copper", S6184="Yes", O6184="After 2014")),
(AND('[1]PWS Information'!$E$10="CWS",Q6184="Non-Lead", N6184="Non-Lead - Copper", S6184="Yes", O6184="Unknown")),
(AND('[1]PWS Information'!$E$10="CWS",Q6184="Unknown")),
(AND('[1]PWS Information'!$E$10="NTNC",Q6184="Unknown")))),"Tier 5",
"")))))</f>
        <v>Tier 5</v>
      </c>
      <c r="Z6184" s="71"/>
      <c r="AA6184" s="71"/>
    </row>
    <row r="6185" spans="1:27" ht="57.6" x14ac:dyDescent="0.3">
      <c r="A6185" s="17"/>
      <c r="B6185" s="70">
        <v>6872911</v>
      </c>
      <c r="C6185" s="60" t="s">
        <v>2060</v>
      </c>
      <c r="D6185" s="61" t="s">
        <v>2061</v>
      </c>
      <c r="E6185" s="61" t="s">
        <v>128</v>
      </c>
      <c r="F6185" s="61">
        <v>78640</v>
      </c>
      <c r="G6185" s="62" t="s">
        <v>2064</v>
      </c>
      <c r="H6185" s="63">
        <v>29.968615</v>
      </c>
      <c r="I6185" s="64">
        <v>-97.854206000000005</v>
      </c>
      <c r="J6185" s="65" t="s">
        <v>50</v>
      </c>
      <c r="K6185" s="66" t="s">
        <v>51</v>
      </c>
      <c r="L6185" s="62" t="s">
        <v>52</v>
      </c>
      <c r="M6185" s="69"/>
      <c r="N6185" s="65" t="s">
        <v>50</v>
      </c>
      <c r="O6185" s="66" t="s">
        <v>52</v>
      </c>
      <c r="P6185" s="69"/>
      <c r="Q6185" s="55" t="str">
        <f t="shared" si="96"/>
        <v>Non-Lead</v>
      </c>
      <c r="R6185" s="70" t="s">
        <v>51</v>
      </c>
      <c r="S6185" s="70" t="s">
        <v>51</v>
      </c>
      <c r="T6185" s="70"/>
      <c r="U6185" s="71" t="s">
        <v>284</v>
      </c>
      <c r="V6185" s="71" t="s">
        <v>51</v>
      </c>
      <c r="W6185" s="71" t="s">
        <v>51</v>
      </c>
      <c r="X6185" s="71" t="s">
        <v>51</v>
      </c>
      <c r="Y6185" s="72" t="str">
        <f>IF((OR((AND('[1]PWS Information'!$E$10="CWS",U6185="Single Family Residence",Q6185="Lead")),
(AND('[1]PWS Information'!$E$10="CWS",U6185="Multiple Family Residence",'[1]PWS Information'!$E$11="Yes",Q6185="Lead")),
(AND('[1]PWS Information'!$E$10="NTNC",Q6185="Lead")))),"Tier 1",
IF((OR((AND('[1]PWS Information'!$E$10="CWS",U6185="Multiple Family Residence",'[1]PWS Information'!$E$11="No",Q6185="Lead")),
(AND('[1]PWS Information'!$E$10="CWS",U6185="Other",Q6185="Lead")),
(AND('[1]PWS Information'!$E$10="CWS",U6185="Building",Q6185="Lead")))),"Tier 2",
IF((OR((AND('[1]PWS Information'!$E$10="CWS",U6185="Single Family Residence",Q6185="Galvanized Requiring Replacement")),
(AND('[1]PWS Information'!$E$10="CWS",U6185="Single Family Residence",Q6185="Galvanized Requiring Replacement",R6185="Yes")),
(AND('[1]PWS Information'!$E$10="NTNC",Q6185="Galvanized Requiring Replacement")),
(AND('[1]PWS Information'!$E$10="NTNC",U6185="Single Family Residence",R6185="Yes")))),"Tier 3",
IF((OR((AND('[1]PWS Information'!$E$10="CWS",U6185="Single Family Residence",S6185="Yes",Q6185="Non-Lead", J6185="Non-Lead - Copper",L6185="Before 1989")),
(AND('[1]PWS Information'!$E$10="CWS",U6185="Single Family Residence",S6185="Yes",Q6185="Non-Lead", N6185="Non-Lead - Copper",O6185="Before 1989")))),"Tier 4",
IF((OR((AND('[1]PWS Information'!$E$10="NTNC",Q6185="Non-Lead")),
(AND('[1]PWS Information'!$E$10="CWS",Q6185="Non-Lead",S6185="")),
(AND('[1]PWS Information'!$E$10="CWS",Q6185="Non-Lead",S6185="No")),
(AND('[1]PWS Information'!$E$10="CWS",Q6185="Non-Lead",S6185="Don't Know")),
(AND('[1]PWS Information'!$E$10="CWS",Q6185="Non-Lead", J6185="Non-Lead - Copper", S6185="Yes", L6185="Between 1989 and 2014")),
(AND('[1]PWS Information'!$E$10="CWS",Q6185="Non-Lead", J6185="Non-Lead - Copper", S6185="Yes", L6185="After 2014")),
(AND('[1]PWS Information'!$E$10="CWS",Q6185="Non-Lead", J6185="Non-Lead - Copper", S6185="Yes", L6185="Unknown")),
(AND('[1]PWS Information'!$E$10="CWS",Q6185="Non-Lead", N6185="Non-Lead - Copper", S6185="Yes", O6185="Between 1989 and 2014")),
(AND('[1]PWS Information'!$E$10="CWS",Q6185="Non-Lead", N6185="Non-Lead - Copper", S6185="Yes", O6185="After 2014")),
(AND('[1]PWS Information'!$E$10="CWS",Q6185="Non-Lead", N6185="Non-Lead - Copper", S6185="Yes", O6185="Unknown")),
(AND('[1]PWS Information'!$E$10="CWS",Q6185="Unknown")),
(AND('[1]PWS Information'!$E$10="NTNC",Q6185="Unknown")))),"Tier 5",
"")))))</f>
        <v>Tier 5</v>
      </c>
      <c r="Z6185" s="71"/>
      <c r="AA6185" s="71"/>
    </row>
    <row r="6186" spans="1:27" ht="57.6" x14ac:dyDescent="0.3">
      <c r="A6186" s="1"/>
      <c r="B6186" s="70">
        <v>6872911</v>
      </c>
      <c r="C6186" s="60" t="s">
        <v>2060</v>
      </c>
      <c r="D6186" s="61" t="s">
        <v>2061</v>
      </c>
      <c r="E6186" s="61" t="s">
        <v>128</v>
      </c>
      <c r="F6186" s="61">
        <v>78640</v>
      </c>
      <c r="G6186" s="62" t="s">
        <v>2064</v>
      </c>
      <c r="H6186" s="63">
        <v>29.968615</v>
      </c>
      <c r="I6186" s="64">
        <v>-97.854206000000005</v>
      </c>
      <c r="J6186" s="65" t="s">
        <v>50</v>
      </c>
      <c r="K6186" s="66" t="s">
        <v>51</v>
      </c>
      <c r="L6186" s="62" t="s">
        <v>52</v>
      </c>
      <c r="M6186" s="69"/>
      <c r="N6186" s="65" t="s">
        <v>50</v>
      </c>
      <c r="O6186" s="66" t="s">
        <v>52</v>
      </c>
      <c r="P6186" s="69"/>
      <c r="Q6186" s="55" t="str">
        <f t="shared" si="96"/>
        <v>Non-Lead</v>
      </c>
      <c r="R6186" s="70" t="s">
        <v>51</v>
      </c>
      <c r="S6186" s="70" t="s">
        <v>51</v>
      </c>
      <c r="T6186" s="70"/>
      <c r="U6186" s="71" t="s">
        <v>284</v>
      </c>
      <c r="V6186" s="71" t="s">
        <v>51</v>
      </c>
      <c r="W6186" s="71" t="s">
        <v>51</v>
      </c>
      <c r="X6186" s="71" t="s">
        <v>51</v>
      </c>
      <c r="Y6186" s="72" t="str">
        <f>IF((OR((AND('[1]PWS Information'!$E$10="CWS",U6186="Single Family Residence",Q6186="Lead")),
(AND('[1]PWS Information'!$E$10="CWS",U6186="Multiple Family Residence",'[1]PWS Information'!$E$11="Yes",Q6186="Lead")),
(AND('[1]PWS Information'!$E$10="NTNC",Q6186="Lead")))),"Tier 1",
IF((OR((AND('[1]PWS Information'!$E$10="CWS",U6186="Multiple Family Residence",'[1]PWS Information'!$E$11="No",Q6186="Lead")),
(AND('[1]PWS Information'!$E$10="CWS",U6186="Other",Q6186="Lead")),
(AND('[1]PWS Information'!$E$10="CWS",U6186="Building",Q6186="Lead")))),"Tier 2",
IF((OR((AND('[1]PWS Information'!$E$10="CWS",U6186="Single Family Residence",Q6186="Galvanized Requiring Replacement")),
(AND('[1]PWS Information'!$E$10="CWS",U6186="Single Family Residence",Q6186="Galvanized Requiring Replacement",R6186="Yes")),
(AND('[1]PWS Information'!$E$10="NTNC",Q6186="Galvanized Requiring Replacement")),
(AND('[1]PWS Information'!$E$10="NTNC",U6186="Single Family Residence",R6186="Yes")))),"Tier 3",
IF((OR((AND('[1]PWS Information'!$E$10="CWS",U6186="Single Family Residence",S6186="Yes",Q6186="Non-Lead", J6186="Non-Lead - Copper",L6186="Before 1989")),
(AND('[1]PWS Information'!$E$10="CWS",U6186="Single Family Residence",S6186="Yes",Q6186="Non-Lead", N6186="Non-Lead - Copper",O6186="Before 1989")))),"Tier 4",
IF((OR((AND('[1]PWS Information'!$E$10="NTNC",Q6186="Non-Lead")),
(AND('[1]PWS Information'!$E$10="CWS",Q6186="Non-Lead",S6186="")),
(AND('[1]PWS Information'!$E$10="CWS",Q6186="Non-Lead",S6186="No")),
(AND('[1]PWS Information'!$E$10="CWS",Q6186="Non-Lead",S6186="Don't Know")),
(AND('[1]PWS Information'!$E$10="CWS",Q6186="Non-Lead", J6186="Non-Lead - Copper", S6186="Yes", L6186="Between 1989 and 2014")),
(AND('[1]PWS Information'!$E$10="CWS",Q6186="Non-Lead", J6186="Non-Lead - Copper", S6186="Yes", L6186="After 2014")),
(AND('[1]PWS Information'!$E$10="CWS",Q6186="Non-Lead", J6186="Non-Lead - Copper", S6186="Yes", L6186="Unknown")),
(AND('[1]PWS Information'!$E$10="CWS",Q6186="Non-Lead", N6186="Non-Lead - Copper", S6186="Yes", O6186="Between 1989 and 2014")),
(AND('[1]PWS Information'!$E$10="CWS",Q6186="Non-Lead", N6186="Non-Lead - Copper", S6186="Yes", O6186="After 2014")),
(AND('[1]PWS Information'!$E$10="CWS",Q6186="Non-Lead", N6186="Non-Lead - Copper", S6186="Yes", O6186="Unknown")),
(AND('[1]PWS Information'!$E$10="CWS",Q6186="Unknown")),
(AND('[1]PWS Information'!$E$10="NTNC",Q6186="Unknown")))),"Tier 5",
"")))))</f>
        <v>Tier 5</v>
      </c>
      <c r="Z6186" s="71"/>
      <c r="AA6186" s="71"/>
    </row>
    <row r="6187" spans="1:27" ht="57.6" x14ac:dyDescent="0.3">
      <c r="A6187" s="1"/>
      <c r="B6187" s="70">
        <v>6872911</v>
      </c>
      <c r="C6187" s="60" t="s">
        <v>2060</v>
      </c>
      <c r="D6187" s="61" t="s">
        <v>2061</v>
      </c>
      <c r="E6187" s="61" t="s">
        <v>128</v>
      </c>
      <c r="F6187" s="61">
        <v>78640</v>
      </c>
      <c r="G6187" s="62" t="s">
        <v>2064</v>
      </c>
      <c r="H6187" s="63">
        <v>29.968615</v>
      </c>
      <c r="I6187" s="64">
        <v>-97.854206000000005</v>
      </c>
      <c r="J6187" s="65" t="s">
        <v>50</v>
      </c>
      <c r="K6187" s="66" t="s">
        <v>51</v>
      </c>
      <c r="L6187" s="62" t="s">
        <v>52</v>
      </c>
      <c r="M6187" s="69"/>
      <c r="N6187" s="65" t="s">
        <v>50</v>
      </c>
      <c r="O6187" s="66" t="s">
        <v>52</v>
      </c>
      <c r="P6187" s="69"/>
      <c r="Q6187" s="55" t="str">
        <f t="shared" si="96"/>
        <v>Non-Lead</v>
      </c>
      <c r="R6187" s="70" t="s">
        <v>51</v>
      </c>
      <c r="S6187" s="70" t="s">
        <v>51</v>
      </c>
      <c r="T6187" s="70"/>
      <c r="U6187" s="71" t="s">
        <v>284</v>
      </c>
      <c r="V6187" s="71" t="s">
        <v>51</v>
      </c>
      <c r="W6187" s="71" t="s">
        <v>51</v>
      </c>
      <c r="X6187" s="71" t="s">
        <v>51</v>
      </c>
      <c r="Y6187" s="72" t="str">
        <f>IF((OR((AND('[1]PWS Information'!$E$10="CWS",U6187="Single Family Residence",Q6187="Lead")),
(AND('[1]PWS Information'!$E$10="CWS",U6187="Multiple Family Residence",'[1]PWS Information'!$E$11="Yes",Q6187="Lead")),
(AND('[1]PWS Information'!$E$10="NTNC",Q6187="Lead")))),"Tier 1",
IF((OR((AND('[1]PWS Information'!$E$10="CWS",U6187="Multiple Family Residence",'[1]PWS Information'!$E$11="No",Q6187="Lead")),
(AND('[1]PWS Information'!$E$10="CWS",U6187="Other",Q6187="Lead")),
(AND('[1]PWS Information'!$E$10="CWS",U6187="Building",Q6187="Lead")))),"Tier 2",
IF((OR((AND('[1]PWS Information'!$E$10="CWS",U6187="Single Family Residence",Q6187="Galvanized Requiring Replacement")),
(AND('[1]PWS Information'!$E$10="CWS",U6187="Single Family Residence",Q6187="Galvanized Requiring Replacement",R6187="Yes")),
(AND('[1]PWS Information'!$E$10="NTNC",Q6187="Galvanized Requiring Replacement")),
(AND('[1]PWS Information'!$E$10="NTNC",U6187="Single Family Residence",R6187="Yes")))),"Tier 3",
IF((OR((AND('[1]PWS Information'!$E$10="CWS",U6187="Single Family Residence",S6187="Yes",Q6187="Non-Lead", J6187="Non-Lead - Copper",L6187="Before 1989")),
(AND('[1]PWS Information'!$E$10="CWS",U6187="Single Family Residence",S6187="Yes",Q6187="Non-Lead", N6187="Non-Lead - Copper",O6187="Before 1989")))),"Tier 4",
IF((OR((AND('[1]PWS Information'!$E$10="NTNC",Q6187="Non-Lead")),
(AND('[1]PWS Information'!$E$10="CWS",Q6187="Non-Lead",S6187="")),
(AND('[1]PWS Information'!$E$10="CWS",Q6187="Non-Lead",S6187="No")),
(AND('[1]PWS Information'!$E$10="CWS",Q6187="Non-Lead",S6187="Don't Know")),
(AND('[1]PWS Information'!$E$10="CWS",Q6187="Non-Lead", J6187="Non-Lead - Copper", S6187="Yes", L6187="Between 1989 and 2014")),
(AND('[1]PWS Information'!$E$10="CWS",Q6187="Non-Lead", J6187="Non-Lead - Copper", S6187="Yes", L6187="After 2014")),
(AND('[1]PWS Information'!$E$10="CWS",Q6187="Non-Lead", J6187="Non-Lead - Copper", S6187="Yes", L6187="Unknown")),
(AND('[1]PWS Information'!$E$10="CWS",Q6187="Non-Lead", N6187="Non-Lead - Copper", S6187="Yes", O6187="Between 1989 and 2014")),
(AND('[1]PWS Information'!$E$10="CWS",Q6187="Non-Lead", N6187="Non-Lead - Copper", S6187="Yes", O6187="After 2014")),
(AND('[1]PWS Information'!$E$10="CWS",Q6187="Non-Lead", N6187="Non-Lead - Copper", S6187="Yes", O6187="Unknown")),
(AND('[1]PWS Information'!$E$10="CWS",Q6187="Unknown")),
(AND('[1]PWS Information'!$E$10="NTNC",Q6187="Unknown")))),"Tier 5",
"")))))</f>
        <v>Tier 5</v>
      </c>
      <c r="Z6187" s="71"/>
      <c r="AA6187" s="71"/>
    </row>
    <row r="6188" spans="1:27" ht="57.6" x14ac:dyDescent="0.3">
      <c r="A6188" s="1"/>
      <c r="B6188" s="70">
        <v>6872911</v>
      </c>
      <c r="C6188" s="60" t="s">
        <v>2060</v>
      </c>
      <c r="D6188" s="61" t="s">
        <v>2061</v>
      </c>
      <c r="E6188" s="61" t="s">
        <v>128</v>
      </c>
      <c r="F6188" s="61">
        <v>78640</v>
      </c>
      <c r="G6188" s="62" t="s">
        <v>2064</v>
      </c>
      <c r="H6188" s="63">
        <v>29.968615</v>
      </c>
      <c r="I6188" s="64">
        <v>-97.854206000000005</v>
      </c>
      <c r="J6188" s="65" t="s">
        <v>50</v>
      </c>
      <c r="K6188" s="66" t="s">
        <v>51</v>
      </c>
      <c r="L6188" s="62" t="s">
        <v>52</v>
      </c>
      <c r="M6188" s="69"/>
      <c r="N6188" s="65" t="s">
        <v>50</v>
      </c>
      <c r="O6188" s="66" t="s">
        <v>52</v>
      </c>
      <c r="P6188" s="69"/>
      <c r="Q6188" s="55" t="str">
        <f t="shared" si="96"/>
        <v>Non-Lead</v>
      </c>
      <c r="R6188" s="70" t="s">
        <v>51</v>
      </c>
      <c r="S6188" s="70" t="s">
        <v>51</v>
      </c>
      <c r="T6188" s="70"/>
      <c r="U6188" s="71" t="s">
        <v>284</v>
      </c>
      <c r="V6188" s="71" t="s">
        <v>51</v>
      </c>
      <c r="W6188" s="71" t="s">
        <v>51</v>
      </c>
      <c r="X6188" s="71" t="s">
        <v>51</v>
      </c>
      <c r="Y6188" s="72" t="str">
        <f>IF((OR((AND('[1]PWS Information'!$E$10="CWS",U6188="Single Family Residence",Q6188="Lead")),
(AND('[1]PWS Information'!$E$10="CWS",U6188="Multiple Family Residence",'[1]PWS Information'!$E$11="Yes",Q6188="Lead")),
(AND('[1]PWS Information'!$E$10="NTNC",Q6188="Lead")))),"Tier 1",
IF((OR((AND('[1]PWS Information'!$E$10="CWS",U6188="Multiple Family Residence",'[1]PWS Information'!$E$11="No",Q6188="Lead")),
(AND('[1]PWS Information'!$E$10="CWS",U6188="Other",Q6188="Lead")),
(AND('[1]PWS Information'!$E$10="CWS",U6188="Building",Q6188="Lead")))),"Tier 2",
IF((OR((AND('[1]PWS Information'!$E$10="CWS",U6188="Single Family Residence",Q6188="Galvanized Requiring Replacement")),
(AND('[1]PWS Information'!$E$10="CWS",U6188="Single Family Residence",Q6188="Galvanized Requiring Replacement",R6188="Yes")),
(AND('[1]PWS Information'!$E$10="NTNC",Q6188="Galvanized Requiring Replacement")),
(AND('[1]PWS Information'!$E$10="NTNC",U6188="Single Family Residence",R6188="Yes")))),"Tier 3",
IF((OR((AND('[1]PWS Information'!$E$10="CWS",U6188="Single Family Residence",S6188="Yes",Q6188="Non-Lead", J6188="Non-Lead - Copper",L6188="Before 1989")),
(AND('[1]PWS Information'!$E$10="CWS",U6188="Single Family Residence",S6188="Yes",Q6188="Non-Lead", N6188="Non-Lead - Copper",O6188="Before 1989")))),"Tier 4",
IF((OR((AND('[1]PWS Information'!$E$10="NTNC",Q6188="Non-Lead")),
(AND('[1]PWS Information'!$E$10="CWS",Q6188="Non-Lead",S6188="")),
(AND('[1]PWS Information'!$E$10="CWS",Q6188="Non-Lead",S6188="No")),
(AND('[1]PWS Information'!$E$10="CWS",Q6188="Non-Lead",S6188="Don't Know")),
(AND('[1]PWS Information'!$E$10="CWS",Q6188="Non-Lead", J6188="Non-Lead - Copper", S6188="Yes", L6188="Between 1989 and 2014")),
(AND('[1]PWS Information'!$E$10="CWS",Q6188="Non-Lead", J6188="Non-Lead - Copper", S6188="Yes", L6188="After 2014")),
(AND('[1]PWS Information'!$E$10="CWS",Q6188="Non-Lead", J6188="Non-Lead - Copper", S6188="Yes", L6188="Unknown")),
(AND('[1]PWS Information'!$E$10="CWS",Q6188="Non-Lead", N6188="Non-Lead - Copper", S6188="Yes", O6188="Between 1989 and 2014")),
(AND('[1]PWS Information'!$E$10="CWS",Q6188="Non-Lead", N6188="Non-Lead - Copper", S6188="Yes", O6188="After 2014")),
(AND('[1]PWS Information'!$E$10="CWS",Q6188="Non-Lead", N6188="Non-Lead - Copper", S6188="Yes", O6188="Unknown")),
(AND('[1]PWS Information'!$E$10="CWS",Q6188="Unknown")),
(AND('[1]PWS Information'!$E$10="NTNC",Q6188="Unknown")))),"Tier 5",
"")))))</f>
        <v>Tier 5</v>
      </c>
      <c r="Z6188" s="71"/>
      <c r="AA6188" s="71"/>
    </row>
    <row r="6189" spans="1:27" ht="57.6" x14ac:dyDescent="0.3">
      <c r="A6189" s="17"/>
      <c r="B6189" s="70">
        <v>6872911</v>
      </c>
      <c r="C6189" s="60" t="s">
        <v>2060</v>
      </c>
      <c r="D6189" s="61" t="s">
        <v>2061</v>
      </c>
      <c r="E6189" s="61" t="s">
        <v>128</v>
      </c>
      <c r="F6189" s="61">
        <v>78640</v>
      </c>
      <c r="G6189" s="62" t="s">
        <v>2064</v>
      </c>
      <c r="H6189" s="63">
        <v>29.968615</v>
      </c>
      <c r="I6189" s="64">
        <v>-97.854206000000005</v>
      </c>
      <c r="J6189" s="65" t="s">
        <v>50</v>
      </c>
      <c r="K6189" s="66" t="s">
        <v>51</v>
      </c>
      <c r="L6189" s="62" t="s">
        <v>52</v>
      </c>
      <c r="M6189" s="69"/>
      <c r="N6189" s="65" t="s">
        <v>50</v>
      </c>
      <c r="O6189" s="66" t="s">
        <v>52</v>
      </c>
      <c r="P6189" s="69"/>
      <c r="Q6189" s="55" t="str">
        <f t="shared" si="96"/>
        <v>Non-Lead</v>
      </c>
      <c r="R6189" s="70" t="s">
        <v>51</v>
      </c>
      <c r="S6189" s="70" t="s">
        <v>51</v>
      </c>
      <c r="T6189" s="70"/>
      <c r="U6189" s="71" t="s">
        <v>284</v>
      </c>
      <c r="V6189" s="71" t="s">
        <v>51</v>
      </c>
      <c r="W6189" s="71" t="s">
        <v>51</v>
      </c>
      <c r="X6189" s="71" t="s">
        <v>51</v>
      </c>
      <c r="Y6189" s="72" t="str">
        <f>IF((OR((AND('[1]PWS Information'!$E$10="CWS",U6189="Single Family Residence",Q6189="Lead")),
(AND('[1]PWS Information'!$E$10="CWS",U6189="Multiple Family Residence",'[1]PWS Information'!$E$11="Yes",Q6189="Lead")),
(AND('[1]PWS Information'!$E$10="NTNC",Q6189="Lead")))),"Tier 1",
IF((OR((AND('[1]PWS Information'!$E$10="CWS",U6189="Multiple Family Residence",'[1]PWS Information'!$E$11="No",Q6189="Lead")),
(AND('[1]PWS Information'!$E$10="CWS",U6189="Other",Q6189="Lead")),
(AND('[1]PWS Information'!$E$10="CWS",U6189="Building",Q6189="Lead")))),"Tier 2",
IF((OR((AND('[1]PWS Information'!$E$10="CWS",U6189="Single Family Residence",Q6189="Galvanized Requiring Replacement")),
(AND('[1]PWS Information'!$E$10="CWS",U6189="Single Family Residence",Q6189="Galvanized Requiring Replacement",R6189="Yes")),
(AND('[1]PWS Information'!$E$10="NTNC",Q6189="Galvanized Requiring Replacement")),
(AND('[1]PWS Information'!$E$10="NTNC",U6189="Single Family Residence",R6189="Yes")))),"Tier 3",
IF((OR((AND('[1]PWS Information'!$E$10="CWS",U6189="Single Family Residence",S6189="Yes",Q6189="Non-Lead", J6189="Non-Lead - Copper",L6189="Before 1989")),
(AND('[1]PWS Information'!$E$10="CWS",U6189="Single Family Residence",S6189="Yes",Q6189="Non-Lead", N6189="Non-Lead - Copper",O6189="Before 1989")))),"Tier 4",
IF((OR((AND('[1]PWS Information'!$E$10="NTNC",Q6189="Non-Lead")),
(AND('[1]PWS Information'!$E$10="CWS",Q6189="Non-Lead",S6189="")),
(AND('[1]PWS Information'!$E$10="CWS",Q6189="Non-Lead",S6189="No")),
(AND('[1]PWS Information'!$E$10="CWS",Q6189="Non-Lead",S6189="Don't Know")),
(AND('[1]PWS Information'!$E$10="CWS",Q6189="Non-Lead", J6189="Non-Lead - Copper", S6189="Yes", L6189="Between 1989 and 2014")),
(AND('[1]PWS Information'!$E$10="CWS",Q6189="Non-Lead", J6189="Non-Lead - Copper", S6189="Yes", L6189="After 2014")),
(AND('[1]PWS Information'!$E$10="CWS",Q6189="Non-Lead", J6189="Non-Lead - Copper", S6189="Yes", L6189="Unknown")),
(AND('[1]PWS Information'!$E$10="CWS",Q6189="Non-Lead", N6189="Non-Lead - Copper", S6189="Yes", O6189="Between 1989 and 2014")),
(AND('[1]PWS Information'!$E$10="CWS",Q6189="Non-Lead", N6189="Non-Lead - Copper", S6189="Yes", O6189="After 2014")),
(AND('[1]PWS Information'!$E$10="CWS",Q6189="Non-Lead", N6189="Non-Lead - Copper", S6189="Yes", O6189="Unknown")),
(AND('[1]PWS Information'!$E$10="CWS",Q6189="Unknown")),
(AND('[1]PWS Information'!$E$10="NTNC",Q6189="Unknown")))),"Tier 5",
"")))))</f>
        <v>Tier 5</v>
      </c>
      <c r="Z6189" s="71"/>
      <c r="AA6189" s="71"/>
    </row>
    <row r="6190" spans="1:27" ht="57.6" x14ac:dyDescent="0.3">
      <c r="A6190" s="1"/>
      <c r="B6190" s="70">
        <v>6872911</v>
      </c>
      <c r="C6190" s="60" t="s">
        <v>2060</v>
      </c>
      <c r="D6190" s="61" t="s">
        <v>2061</v>
      </c>
      <c r="E6190" s="61" t="s">
        <v>128</v>
      </c>
      <c r="F6190" s="61">
        <v>78640</v>
      </c>
      <c r="G6190" s="62" t="s">
        <v>2064</v>
      </c>
      <c r="H6190" s="63">
        <v>29.968615</v>
      </c>
      <c r="I6190" s="64">
        <v>-97.854206000000005</v>
      </c>
      <c r="J6190" s="65" t="s">
        <v>50</v>
      </c>
      <c r="K6190" s="66" t="s">
        <v>51</v>
      </c>
      <c r="L6190" s="62" t="s">
        <v>52</v>
      </c>
      <c r="M6190" s="69"/>
      <c r="N6190" s="65" t="s">
        <v>50</v>
      </c>
      <c r="O6190" s="66" t="s">
        <v>52</v>
      </c>
      <c r="P6190" s="69"/>
      <c r="Q6190" s="55" t="str">
        <f t="shared" si="96"/>
        <v>Non-Lead</v>
      </c>
      <c r="R6190" s="70" t="s">
        <v>51</v>
      </c>
      <c r="S6190" s="70" t="s">
        <v>51</v>
      </c>
      <c r="T6190" s="70"/>
      <c r="U6190" s="71" t="s">
        <v>284</v>
      </c>
      <c r="V6190" s="71" t="s">
        <v>51</v>
      </c>
      <c r="W6190" s="71" t="s">
        <v>51</v>
      </c>
      <c r="X6190" s="71" t="s">
        <v>51</v>
      </c>
      <c r="Y6190" s="72" t="str">
        <f>IF((OR((AND('[1]PWS Information'!$E$10="CWS",U6190="Single Family Residence",Q6190="Lead")),
(AND('[1]PWS Information'!$E$10="CWS",U6190="Multiple Family Residence",'[1]PWS Information'!$E$11="Yes",Q6190="Lead")),
(AND('[1]PWS Information'!$E$10="NTNC",Q6190="Lead")))),"Tier 1",
IF((OR((AND('[1]PWS Information'!$E$10="CWS",U6190="Multiple Family Residence",'[1]PWS Information'!$E$11="No",Q6190="Lead")),
(AND('[1]PWS Information'!$E$10="CWS",U6190="Other",Q6190="Lead")),
(AND('[1]PWS Information'!$E$10="CWS",U6190="Building",Q6190="Lead")))),"Tier 2",
IF((OR((AND('[1]PWS Information'!$E$10="CWS",U6190="Single Family Residence",Q6190="Galvanized Requiring Replacement")),
(AND('[1]PWS Information'!$E$10="CWS",U6190="Single Family Residence",Q6190="Galvanized Requiring Replacement",R6190="Yes")),
(AND('[1]PWS Information'!$E$10="NTNC",Q6190="Galvanized Requiring Replacement")),
(AND('[1]PWS Information'!$E$10="NTNC",U6190="Single Family Residence",R6190="Yes")))),"Tier 3",
IF((OR((AND('[1]PWS Information'!$E$10="CWS",U6190="Single Family Residence",S6190="Yes",Q6190="Non-Lead", J6190="Non-Lead - Copper",L6190="Before 1989")),
(AND('[1]PWS Information'!$E$10="CWS",U6190="Single Family Residence",S6190="Yes",Q6190="Non-Lead", N6190="Non-Lead - Copper",O6190="Before 1989")))),"Tier 4",
IF((OR((AND('[1]PWS Information'!$E$10="NTNC",Q6190="Non-Lead")),
(AND('[1]PWS Information'!$E$10="CWS",Q6190="Non-Lead",S6190="")),
(AND('[1]PWS Information'!$E$10="CWS",Q6190="Non-Lead",S6190="No")),
(AND('[1]PWS Information'!$E$10="CWS",Q6190="Non-Lead",S6190="Don't Know")),
(AND('[1]PWS Information'!$E$10="CWS",Q6190="Non-Lead", J6190="Non-Lead - Copper", S6190="Yes", L6190="Between 1989 and 2014")),
(AND('[1]PWS Information'!$E$10="CWS",Q6190="Non-Lead", J6190="Non-Lead - Copper", S6190="Yes", L6190="After 2014")),
(AND('[1]PWS Information'!$E$10="CWS",Q6190="Non-Lead", J6190="Non-Lead - Copper", S6190="Yes", L6190="Unknown")),
(AND('[1]PWS Information'!$E$10="CWS",Q6190="Non-Lead", N6190="Non-Lead - Copper", S6190="Yes", O6190="Between 1989 and 2014")),
(AND('[1]PWS Information'!$E$10="CWS",Q6190="Non-Lead", N6190="Non-Lead - Copper", S6190="Yes", O6190="After 2014")),
(AND('[1]PWS Information'!$E$10="CWS",Q6190="Non-Lead", N6190="Non-Lead - Copper", S6190="Yes", O6190="Unknown")),
(AND('[1]PWS Information'!$E$10="CWS",Q6190="Unknown")),
(AND('[1]PWS Information'!$E$10="NTNC",Q6190="Unknown")))),"Tier 5",
"")))))</f>
        <v>Tier 5</v>
      </c>
      <c r="Z6190" s="71"/>
      <c r="AA6190" s="71"/>
    </row>
    <row r="6191" spans="1:27" ht="57.6" x14ac:dyDescent="0.3">
      <c r="A6191" s="1"/>
      <c r="B6191" s="70">
        <v>6872911</v>
      </c>
      <c r="C6191" s="60" t="s">
        <v>2060</v>
      </c>
      <c r="D6191" s="61" t="s">
        <v>2061</v>
      </c>
      <c r="E6191" s="61" t="s">
        <v>128</v>
      </c>
      <c r="F6191" s="61">
        <v>78640</v>
      </c>
      <c r="G6191" s="62" t="s">
        <v>2064</v>
      </c>
      <c r="H6191" s="63">
        <v>29.968615</v>
      </c>
      <c r="I6191" s="64">
        <v>-97.854206000000005</v>
      </c>
      <c r="J6191" s="65" t="s">
        <v>50</v>
      </c>
      <c r="K6191" s="66" t="s">
        <v>51</v>
      </c>
      <c r="L6191" s="62" t="s">
        <v>52</v>
      </c>
      <c r="M6191" s="69"/>
      <c r="N6191" s="65" t="s">
        <v>50</v>
      </c>
      <c r="O6191" s="66" t="s">
        <v>52</v>
      </c>
      <c r="P6191" s="69"/>
      <c r="Q6191" s="55" t="str">
        <f t="shared" si="96"/>
        <v>Non-Lead</v>
      </c>
      <c r="R6191" s="70" t="s">
        <v>51</v>
      </c>
      <c r="S6191" s="70" t="s">
        <v>51</v>
      </c>
      <c r="T6191" s="70"/>
      <c r="U6191" s="71" t="s">
        <v>284</v>
      </c>
      <c r="V6191" s="71" t="s">
        <v>51</v>
      </c>
      <c r="W6191" s="71" t="s">
        <v>51</v>
      </c>
      <c r="X6191" s="71" t="s">
        <v>51</v>
      </c>
      <c r="Y6191" s="72" t="str">
        <f>IF((OR((AND('[1]PWS Information'!$E$10="CWS",U6191="Single Family Residence",Q6191="Lead")),
(AND('[1]PWS Information'!$E$10="CWS",U6191="Multiple Family Residence",'[1]PWS Information'!$E$11="Yes",Q6191="Lead")),
(AND('[1]PWS Information'!$E$10="NTNC",Q6191="Lead")))),"Tier 1",
IF((OR((AND('[1]PWS Information'!$E$10="CWS",U6191="Multiple Family Residence",'[1]PWS Information'!$E$11="No",Q6191="Lead")),
(AND('[1]PWS Information'!$E$10="CWS",U6191="Other",Q6191="Lead")),
(AND('[1]PWS Information'!$E$10="CWS",U6191="Building",Q6191="Lead")))),"Tier 2",
IF((OR((AND('[1]PWS Information'!$E$10="CWS",U6191="Single Family Residence",Q6191="Galvanized Requiring Replacement")),
(AND('[1]PWS Information'!$E$10="CWS",U6191="Single Family Residence",Q6191="Galvanized Requiring Replacement",R6191="Yes")),
(AND('[1]PWS Information'!$E$10="NTNC",Q6191="Galvanized Requiring Replacement")),
(AND('[1]PWS Information'!$E$10="NTNC",U6191="Single Family Residence",R6191="Yes")))),"Tier 3",
IF((OR((AND('[1]PWS Information'!$E$10="CWS",U6191="Single Family Residence",S6191="Yes",Q6191="Non-Lead", J6191="Non-Lead - Copper",L6191="Before 1989")),
(AND('[1]PWS Information'!$E$10="CWS",U6191="Single Family Residence",S6191="Yes",Q6191="Non-Lead", N6191="Non-Lead - Copper",O6191="Before 1989")))),"Tier 4",
IF((OR((AND('[1]PWS Information'!$E$10="NTNC",Q6191="Non-Lead")),
(AND('[1]PWS Information'!$E$10="CWS",Q6191="Non-Lead",S6191="")),
(AND('[1]PWS Information'!$E$10="CWS",Q6191="Non-Lead",S6191="No")),
(AND('[1]PWS Information'!$E$10="CWS",Q6191="Non-Lead",S6191="Don't Know")),
(AND('[1]PWS Information'!$E$10="CWS",Q6191="Non-Lead", J6191="Non-Lead - Copper", S6191="Yes", L6191="Between 1989 and 2014")),
(AND('[1]PWS Information'!$E$10="CWS",Q6191="Non-Lead", J6191="Non-Lead - Copper", S6191="Yes", L6191="After 2014")),
(AND('[1]PWS Information'!$E$10="CWS",Q6191="Non-Lead", J6191="Non-Lead - Copper", S6191="Yes", L6191="Unknown")),
(AND('[1]PWS Information'!$E$10="CWS",Q6191="Non-Lead", N6191="Non-Lead - Copper", S6191="Yes", O6191="Between 1989 and 2014")),
(AND('[1]PWS Information'!$E$10="CWS",Q6191="Non-Lead", N6191="Non-Lead - Copper", S6191="Yes", O6191="After 2014")),
(AND('[1]PWS Information'!$E$10="CWS",Q6191="Non-Lead", N6191="Non-Lead - Copper", S6191="Yes", O6191="Unknown")),
(AND('[1]PWS Information'!$E$10="CWS",Q6191="Unknown")),
(AND('[1]PWS Information'!$E$10="NTNC",Q6191="Unknown")))),"Tier 5",
"")))))</f>
        <v>Tier 5</v>
      </c>
      <c r="Z6191" s="71"/>
      <c r="AA6191" s="71"/>
    </row>
    <row r="6192" spans="1:27" ht="57.6" x14ac:dyDescent="0.3">
      <c r="A6192" s="1"/>
      <c r="B6192" s="70">
        <v>6872911</v>
      </c>
      <c r="C6192" s="60" t="s">
        <v>2060</v>
      </c>
      <c r="D6192" s="61" t="s">
        <v>2061</v>
      </c>
      <c r="E6192" s="61" t="s">
        <v>128</v>
      </c>
      <c r="F6192" s="61">
        <v>78640</v>
      </c>
      <c r="G6192" s="62" t="s">
        <v>2064</v>
      </c>
      <c r="H6192" s="63">
        <v>29.968615</v>
      </c>
      <c r="I6192" s="64">
        <v>-97.854206000000005</v>
      </c>
      <c r="J6192" s="65" t="s">
        <v>50</v>
      </c>
      <c r="K6192" s="66" t="s">
        <v>51</v>
      </c>
      <c r="L6192" s="62" t="s">
        <v>52</v>
      </c>
      <c r="M6192" s="69"/>
      <c r="N6192" s="65" t="s">
        <v>50</v>
      </c>
      <c r="O6192" s="66" t="s">
        <v>52</v>
      </c>
      <c r="P6192" s="69"/>
      <c r="Q6192" s="55" t="str">
        <f t="shared" si="96"/>
        <v>Non-Lead</v>
      </c>
      <c r="R6192" s="70" t="s">
        <v>51</v>
      </c>
      <c r="S6192" s="70" t="s">
        <v>51</v>
      </c>
      <c r="T6192" s="70"/>
      <c r="U6192" s="71" t="s">
        <v>284</v>
      </c>
      <c r="V6192" s="71" t="s">
        <v>51</v>
      </c>
      <c r="W6192" s="71" t="s">
        <v>51</v>
      </c>
      <c r="X6192" s="71" t="s">
        <v>51</v>
      </c>
      <c r="Y6192" s="72" t="str">
        <f>IF((OR((AND('[1]PWS Information'!$E$10="CWS",U6192="Single Family Residence",Q6192="Lead")),
(AND('[1]PWS Information'!$E$10="CWS",U6192="Multiple Family Residence",'[1]PWS Information'!$E$11="Yes",Q6192="Lead")),
(AND('[1]PWS Information'!$E$10="NTNC",Q6192="Lead")))),"Tier 1",
IF((OR((AND('[1]PWS Information'!$E$10="CWS",U6192="Multiple Family Residence",'[1]PWS Information'!$E$11="No",Q6192="Lead")),
(AND('[1]PWS Information'!$E$10="CWS",U6192="Other",Q6192="Lead")),
(AND('[1]PWS Information'!$E$10="CWS",U6192="Building",Q6192="Lead")))),"Tier 2",
IF((OR((AND('[1]PWS Information'!$E$10="CWS",U6192="Single Family Residence",Q6192="Galvanized Requiring Replacement")),
(AND('[1]PWS Information'!$E$10="CWS",U6192="Single Family Residence",Q6192="Galvanized Requiring Replacement",R6192="Yes")),
(AND('[1]PWS Information'!$E$10="NTNC",Q6192="Galvanized Requiring Replacement")),
(AND('[1]PWS Information'!$E$10="NTNC",U6192="Single Family Residence",R6192="Yes")))),"Tier 3",
IF((OR((AND('[1]PWS Information'!$E$10="CWS",U6192="Single Family Residence",S6192="Yes",Q6192="Non-Lead", J6192="Non-Lead - Copper",L6192="Before 1989")),
(AND('[1]PWS Information'!$E$10="CWS",U6192="Single Family Residence",S6192="Yes",Q6192="Non-Lead", N6192="Non-Lead - Copper",O6192="Before 1989")))),"Tier 4",
IF((OR((AND('[1]PWS Information'!$E$10="NTNC",Q6192="Non-Lead")),
(AND('[1]PWS Information'!$E$10="CWS",Q6192="Non-Lead",S6192="")),
(AND('[1]PWS Information'!$E$10="CWS",Q6192="Non-Lead",S6192="No")),
(AND('[1]PWS Information'!$E$10="CWS",Q6192="Non-Lead",S6192="Don't Know")),
(AND('[1]PWS Information'!$E$10="CWS",Q6192="Non-Lead", J6192="Non-Lead - Copper", S6192="Yes", L6192="Between 1989 and 2014")),
(AND('[1]PWS Information'!$E$10="CWS",Q6192="Non-Lead", J6192="Non-Lead - Copper", S6192="Yes", L6192="After 2014")),
(AND('[1]PWS Information'!$E$10="CWS",Q6192="Non-Lead", J6192="Non-Lead - Copper", S6192="Yes", L6192="Unknown")),
(AND('[1]PWS Information'!$E$10="CWS",Q6192="Non-Lead", N6192="Non-Lead - Copper", S6192="Yes", O6192="Between 1989 and 2014")),
(AND('[1]PWS Information'!$E$10="CWS",Q6192="Non-Lead", N6192="Non-Lead - Copper", S6192="Yes", O6192="After 2014")),
(AND('[1]PWS Information'!$E$10="CWS",Q6192="Non-Lead", N6192="Non-Lead - Copper", S6192="Yes", O6192="Unknown")),
(AND('[1]PWS Information'!$E$10="CWS",Q6192="Unknown")),
(AND('[1]PWS Information'!$E$10="NTNC",Q6192="Unknown")))),"Tier 5",
"")))))</f>
        <v>Tier 5</v>
      </c>
      <c r="Z6192" s="71"/>
      <c r="AA6192" s="71"/>
    </row>
    <row r="6193" spans="1:27" ht="57.6" x14ac:dyDescent="0.3">
      <c r="A6193" s="17"/>
      <c r="B6193" s="70">
        <v>6872911</v>
      </c>
      <c r="C6193" s="60" t="s">
        <v>2060</v>
      </c>
      <c r="D6193" s="61" t="s">
        <v>2061</v>
      </c>
      <c r="E6193" s="61" t="s">
        <v>128</v>
      </c>
      <c r="F6193" s="61">
        <v>78640</v>
      </c>
      <c r="G6193" s="62" t="s">
        <v>2064</v>
      </c>
      <c r="H6193" s="63">
        <v>29.968615</v>
      </c>
      <c r="I6193" s="64">
        <v>-97.854206000000005</v>
      </c>
      <c r="J6193" s="65" t="s">
        <v>50</v>
      </c>
      <c r="K6193" s="66" t="s">
        <v>51</v>
      </c>
      <c r="L6193" s="62" t="s">
        <v>52</v>
      </c>
      <c r="M6193" s="69"/>
      <c r="N6193" s="65" t="s">
        <v>50</v>
      </c>
      <c r="O6193" s="66" t="s">
        <v>52</v>
      </c>
      <c r="P6193" s="69"/>
      <c r="Q6193" s="55" t="str">
        <f t="shared" si="96"/>
        <v>Non-Lead</v>
      </c>
      <c r="R6193" s="70" t="s">
        <v>51</v>
      </c>
      <c r="S6193" s="70" t="s">
        <v>51</v>
      </c>
      <c r="T6193" s="70"/>
      <c r="U6193" s="71" t="s">
        <v>284</v>
      </c>
      <c r="V6193" s="71" t="s">
        <v>51</v>
      </c>
      <c r="W6193" s="71" t="s">
        <v>51</v>
      </c>
      <c r="X6193" s="71" t="s">
        <v>51</v>
      </c>
      <c r="Y6193" s="72" t="str">
        <f>IF((OR((AND('[1]PWS Information'!$E$10="CWS",U6193="Single Family Residence",Q6193="Lead")),
(AND('[1]PWS Information'!$E$10="CWS",U6193="Multiple Family Residence",'[1]PWS Information'!$E$11="Yes",Q6193="Lead")),
(AND('[1]PWS Information'!$E$10="NTNC",Q6193="Lead")))),"Tier 1",
IF((OR((AND('[1]PWS Information'!$E$10="CWS",U6193="Multiple Family Residence",'[1]PWS Information'!$E$11="No",Q6193="Lead")),
(AND('[1]PWS Information'!$E$10="CWS",U6193="Other",Q6193="Lead")),
(AND('[1]PWS Information'!$E$10="CWS",U6193="Building",Q6193="Lead")))),"Tier 2",
IF((OR((AND('[1]PWS Information'!$E$10="CWS",U6193="Single Family Residence",Q6193="Galvanized Requiring Replacement")),
(AND('[1]PWS Information'!$E$10="CWS",U6193="Single Family Residence",Q6193="Galvanized Requiring Replacement",R6193="Yes")),
(AND('[1]PWS Information'!$E$10="NTNC",Q6193="Galvanized Requiring Replacement")),
(AND('[1]PWS Information'!$E$10="NTNC",U6193="Single Family Residence",R6193="Yes")))),"Tier 3",
IF((OR((AND('[1]PWS Information'!$E$10="CWS",U6193="Single Family Residence",S6193="Yes",Q6193="Non-Lead", J6193="Non-Lead - Copper",L6193="Before 1989")),
(AND('[1]PWS Information'!$E$10="CWS",U6193="Single Family Residence",S6193="Yes",Q6193="Non-Lead", N6193="Non-Lead - Copper",O6193="Before 1989")))),"Tier 4",
IF((OR((AND('[1]PWS Information'!$E$10="NTNC",Q6193="Non-Lead")),
(AND('[1]PWS Information'!$E$10="CWS",Q6193="Non-Lead",S6193="")),
(AND('[1]PWS Information'!$E$10="CWS",Q6193="Non-Lead",S6193="No")),
(AND('[1]PWS Information'!$E$10="CWS",Q6193="Non-Lead",S6193="Don't Know")),
(AND('[1]PWS Information'!$E$10="CWS",Q6193="Non-Lead", J6193="Non-Lead - Copper", S6193="Yes", L6193="Between 1989 and 2014")),
(AND('[1]PWS Information'!$E$10="CWS",Q6193="Non-Lead", J6193="Non-Lead - Copper", S6193="Yes", L6193="After 2014")),
(AND('[1]PWS Information'!$E$10="CWS",Q6193="Non-Lead", J6193="Non-Lead - Copper", S6193="Yes", L6193="Unknown")),
(AND('[1]PWS Information'!$E$10="CWS",Q6193="Non-Lead", N6193="Non-Lead - Copper", S6193="Yes", O6193="Between 1989 and 2014")),
(AND('[1]PWS Information'!$E$10="CWS",Q6193="Non-Lead", N6193="Non-Lead - Copper", S6193="Yes", O6193="After 2014")),
(AND('[1]PWS Information'!$E$10="CWS",Q6193="Non-Lead", N6193="Non-Lead - Copper", S6193="Yes", O6193="Unknown")),
(AND('[1]PWS Information'!$E$10="CWS",Q6193="Unknown")),
(AND('[1]PWS Information'!$E$10="NTNC",Q6193="Unknown")))),"Tier 5",
"")))))</f>
        <v>Tier 5</v>
      </c>
      <c r="Z6193" s="71"/>
      <c r="AA6193" s="71"/>
    </row>
    <row r="6194" spans="1:27" ht="57.6" x14ac:dyDescent="0.3">
      <c r="A6194" s="1"/>
      <c r="B6194" s="70">
        <v>6872911</v>
      </c>
      <c r="C6194" s="60" t="s">
        <v>2060</v>
      </c>
      <c r="D6194" s="61" t="s">
        <v>2061</v>
      </c>
      <c r="E6194" s="61" t="s">
        <v>128</v>
      </c>
      <c r="F6194" s="61">
        <v>78640</v>
      </c>
      <c r="G6194" s="62" t="s">
        <v>2064</v>
      </c>
      <c r="H6194" s="63">
        <v>29.968615</v>
      </c>
      <c r="I6194" s="64">
        <v>-97.854206000000005</v>
      </c>
      <c r="J6194" s="65" t="s">
        <v>50</v>
      </c>
      <c r="K6194" s="66" t="s">
        <v>51</v>
      </c>
      <c r="L6194" s="62" t="s">
        <v>52</v>
      </c>
      <c r="M6194" s="69"/>
      <c r="N6194" s="65" t="s">
        <v>50</v>
      </c>
      <c r="O6194" s="66" t="s">
        <v>52</v>
      </c>
      <c r="P6194" s="69"/>
      <c r="Q6194" s="55" t="str">
        <f t="shared" si="96"/>
        <v>Non-Lead</v>
      </c>
      <c r="R6194" s="70" t="s">
        <v>51</v>
      </c>
      <c r="S6194" s="70" t="s">
        <v>51</v>
      </c>
      <c r="T6194" s="70"/>
      <c r="U6194" s="71" t="s">
        <v>284</v>
      </c>
      <c r="V6194" s="71" t="s">
        <v>51</v>
      </c>
      <c r="W6194" s="71" t="s">
        <v>51</v>
      </c>
      <c r="X6194" s="71" t="s">
        <v>51</v>
      </c>
      <c r="Y6194" s="72" t="str">
        <f>IF((OR((AND('[1]PWS Information'!$E$10="CWS",U6194="Single Family Residence",Q6194="Lead")),
(AND('[1]PWS Information'!$E$10="CWS",U6194="Multiple Family Residence",'[1]PWS Information'!$E$11="Yes",Q6194="Lead")),
(AND('[1]PWS Information'!$E$10="NTNC",Q6194="Lead")))),"Tier 1",
IF((OR((AND('[1]PWS Information'!$E$10="CWS",U6194="Multiple Family Residence",'[1]PWS Information'!$E$11="No",Q6194="Lead")),
(AND('[1]PWS Information'!$E$10="CWS",U6194="Other",Q6194="Lead")),
(AND('[1]PWS Information'!$E$10="CWS",U6194="Building",Q6194="Lead")))),"Tier 2",
IF((OR((AND('[1]PWS Information'!$E$10="CWS",U6194="Single Family Residence",Q6194="Galvanized Requiring Replacement")),
(AND('[1]PWS Information'!$E$10="CWS",U6194="Single Family Residence",Q6194="Galvanized Requiring Replacement",R6194="Yes")),
(AND('[1]PWS Information'!$E$10="NTNC",Q6194="Galvanized Requiring Replacement")),
(AND('[1]PWS Information'!$E$10="NTNC",U6194="Single Family Residence",R6194="Yes")))),"Tier 3",
IF((OR((AND('[1]PWS Information'!$E$10="CWS",U6194="Single Family Residence",S6194="Yes",Q6194="Non-Lead", J6194="Non-Lead - Copper",L6194="Before 1989")),
(AND('[1]PWS Information'!$E$10="CWS",U6194="Single Family Residence",S6194="Yes",Q6194="Non-Lead", N6194="Non-Lead - Copper",O6194="Before 1989")))),"Tier 4",
IF((OR((AND('[1]PWS Information'!$E$10="NTNC",Q6194="Non-Lead")),
(AND('[1]PWS Information'!$E$10="CWS",Q6194="Non-Lead",S6194="")),
(AND('[1]PWS Information'!$E$10="CWS",Q6194="Non-Lead",S6194="No")),
(AND('[1]PWS Information'!$E$10="CWS",Q6194="Non-Lead",S6194="Don't Know")),
(AND('[1]PWS Information'!$E$10="CWS",Q6194="Non-Lead", J6194="Non-Lead - Copper", S6194="Yes", L6194="Between 1989 and 2014")),
(AND('[1]PWS Information'!$E$10="CWS",Q6194="Non-Lead", J6194="Non-Lead - Copper", S6194="Yes", L6194="After 2014")),
(AND('[1]PWS Information'!$E$10="CWS",Q6194="Non-Lead", J6194="Non-Lead - Copper", S6194="Yes", L6194="Unknown")),
(AND('[1]PWS Information'!$E$10="CWS",Q6194="Non-Lead", N6194="Non-Lead - Copper", S6194="Yes", O6194="Between 1989 and 2014")),
(AND('[1]PWS Information'!$E$10="CWS",Q6194="Non-Lead", N6194="Non-Lead - Copper", S6194="Yes", O6194="After 2014")),
(AND('[1]PWS Information'!$E$10="CWS",Q6194="Non-Lead", N6194="Non-Lead - Copper", S6194="Yes", O6194="Unknown")),
(AND('[1]PWS Information'!$E$10="CWS",Q6194="Unknown")),
(AND('[1]PWS Information'!$E$10="NTNC",Q6194="Unknown")))),"Tier 5",
"")))))</f>
        <v>Tier 5</v>
      </c>
      <c r="Z6194" s="71"/>
      <c r="AA6194" s="71"/>
    </row>
    <row r="6195" spans="1:27" ht="57.6" x14ac:dyDescent="0.3">
      <c r="A6195" s="1"/>
      <c r="B6195" s="70">
        <v>6872911</v>
      </c>
      <c r="C6195" s="60" t="s">
        <v>2060</v>
      </c>
      <c r="D6195" s="61" t="s">
        <v>2061</v>
      </c>
      <c r="E6195" s="61" t="s">
        <v>128</v>
      </c>
      <c r="F6195" s="61">
        <v>78640</v>
      </c>
      <c r="G6195" s="62" t="s">
        <v>2064</v>
      </c>
      <c r="H6195" s="63">
        <v>29.968615</v>
      </c>
      <c r="I6195" s="64">
        <v>-97.854206000000005</v>
      </c>
      <c r="J6195" s="65" t="s">
        <v>50</v>
      </c>
      <c r="K6195" s="66" t="s">
        <v>51</v>
      </c>
      <c r="L6195" s="62" t="s">
        <v>52</v>
      </c>
      <c r="M6195" s="69"/>
      <c r="N6195" s="65" t="s">
        <v>50</v>
      </c>
      <c r="O6195" s="66" t="s">
        <v>52</v>
      </c>
      <c r="P6195" s="69"/>
      <c r="Q6195" s="55" t="str">
        <f t="shared" si="96"/>
        <v>Non-Lead</v>
      </c>
      <c r="R6195" s="70" t="s">
        <v>51</v>
      </c>
      <c r="S6195" s="70" t="s">
        <v>51</v>
      </c>
      <c r="T6195" s="70"/>
      <c r="U6195" s="71" t="s">
        <v>284</v>
      </c>
      <c r="V6195" s="71" t="s">
        <v>51</v>
      </c>
      <c r="W6195" s="71" t="s">
        <v>51</v>
      </c>
      <c r="X6195" s="71" t="s">
        <v>51</v>
      </c>
      <c r="Y6195" s="72" t="str">
        <f>IF((OR((AND('[1]PWS Information'!$E$10="CWS",U6195="Single Family Residence",Q6195="Lead")),
(AND('[1]PWS Information'!$E$10="CWS",U6195="Multiple Family Residence",'[1]PWS Information'!$E$11="Yes",Q6195="Lead")),
(AND('[1]PWS Information'!$E$10="NTNC",Q6195="Lead")))),"Tier 1",
IF((OR((AND('[1]PWS Information'!$E$10="CWS",U6195="Multiple Family Residence",'[1]PWS Information'!$E$11="No",Q6195="Lead")),
(AND('[1]PWS Information'!$E$10="CWS",U6195="Other",Q6195="Lead")),
(AND('[1]PWS Information'!$E$10="CWS",U6195="Building",Q6195="Lead")))),"Tier 2",
IF((OR((AND('[1]PWS Information'!$E$10="CWS",U6195="Single Family Residence",Q6195="Galvanized Requiring Replacement")),
(AND('[1]PWS Information'!$E$10="CWS",U6195="Single Family Residence",Q6195="Galvanized Requiring Replacement",R6195="Yes")),
(AND('[1]PWS Information'!$E$10="NTNC",Q6195="Galvanized Requiring Replacement")),
(AND('[1]PWS Information'!$E$10="NTNC",U6195="Single Family Residence",R6195="Yes")))),"Tier 3",
IF((OR((AND('[1]PWS Information'!$E$10="CWS",U6195="Single Family Residence",S6195="Yes",Q6195="Non-Lead", J6195="Non-Lead - Copper",L6195="Before 1989")),
(AND('[1]PWS Information'!$E$10="CWS",U6195="Single Family Residence",S6195="Yes",Q6195="Non-Lead", N6195="Non-Lead - Copper",O6195="Before 1989")))),"Tier 4",
IF((OR((AND('[1]PWS Information'!$E$10="NTNC",Q6195="Non-Lead")),
(AND('[1]PWS Information'!$E$10="CWS",Q6195="Non-Lead",S6195="")),
(AND('[1]PWS Information'!$E$10="CWS",Q6195="Non-Lead",S6195="No")),
(AND('[1]PWS Information'!$E$10="CWS",Q6195="Non-Lead",S6195="Don't Know")),
(AND('[1]PWS Information'!$E$10="CWS",Q6195="Non-Lead", J6195="Non-Lead - Copper", S6195="Yes", L6195="Between 1989 and 2014")),
(AND('[1]PWS Information'!$E$10="CWS",Q6195="Non-Lead", J6195="Non-Lead - Copper", S6195="Yes", L6195="After 2014")),
(AND('[1]PWS Information'!$E$10="CWS",Q6195="Non-Lead", J6195="Non-Lead - Copper", S6195="Yes", L6195="Unknown")),
(AND('[1]PWS Information'!$E$10="CWS",Q6195="Non-Lead", N6195="Non-Lead - Copper", S6195="Yes", O6195="Between 1989 and 2014")),
(AND('[1]PWS Information'!$E$10="CWS",Q6195="Non-Lead", N6195="Non-Lead - Copper", S6195="Yes", O6195="After 2014")),
(AND('[1]PWS Information'!$E$10="CWS",Q6195="Non-Lead", N6195="Non-Lead - Copper", S6195="Yes", O6195="Unknown")),
(AND('[1]PWS Information'!$E$10="CWS",Q6195="Unknown")),
(AND('[1]PWS Information'!$E$10="NTNC",Q6195="Unknown")))),"Tier 5",
"")))))</f>
        <v>Tier 5</v>
      </c>
      <c r="Z6195" s="71"/>
      <c r="AA6195" s="71"/>
    </row>
    <row r="6196" spans="1:27" ht="57.6" x14ac:dyDescent="0.3">
      <c r="A6196" s="1"/>
      <c r="B6196" s="70">
        <v>6872911</v>
      </c>
      <c r="C6196" s="60" t="s">
        <v>2060</v>
      </c>
      <c r="D6196" s="61" t="s">
        <v>2061</v>
      </c>
      <c r="E6196" s="61" t="s">
        <v>128</v>
      </c>
      <c r="F6196" s="61">
        <v>78640</v>
      </c>
      <c r="G6196" s="62" t="s">
        <v>2064</v>
      </c>
      <c r="H6196" s="63">
        <v>29.968615</v>
      </c>
      <c r="I6196" s="64">
        <v>-97.854206000000005</v>
      </c>
      <c r="J6196" s="65" t="s">
        <v>50</v>
      </c>
      <c r="K6196" s="66" t="s">
        <v>51</v>
      </c>
      <c r="L6196" s="62" t="s">
        <v>52</v>
      </c>
      <c r="M6196" s="69"/>
      <c r="N6196" s="65" t="s">
        <v>50</v>
      </c>
      <c r="O6196" s="66" t="s">
        <v>52</v>
      </c>
      <c r="P6196" s="69"/>
      <c r="Q6196" s="55" t="str">
        <f t="shared" si="96"/>
        <v>Non-Lead</v>
      </c>
      <c r="R6196" s="70" t="s">
        <v>51</v>
      </c>
      <c r="S6196" s="70" t="s">
        <v>51</v>
      </c>
      <c r="T6196" s="70"/>
      <c r="U6196" s="71" t="s">
        <v>284</v>
      </c>
      <c r="V6196" s="71" t="s">
        <v>51</v>
      </c>
      <c r="W6196" s="71" t="s">
        <v>51</v>
      </c>
      <c r="X6196" s="71" t="s">
        <v>51</v>
      </c>
      <c r="Y6196" s="72" t="str">
        <f>IF((OR((AND('[1]PWS Information'!$E$10="CWS",U6196="Single Family Residence",Q6196="Lead")),
(AND('[1]PWS Information'!$E$10="CWS",U6196="Multiple Family Residence",'[1]PWS Information'!$E$11="Yes",Q6196="Lead")),
(AND('[1]PWS Information'!$E$10="NTNC",Q6196="Lead")))),"Tier 1",
IF((OR((AND('[1]PWS Information'!$E$10="CWS",U6196="Multiple Family Residence",'[1]PWS Information'!$E$11="No",Q6196="Lead")),
(AND('[1]PWS Information'!$E$10="CWS",U6196="Other",Q6196="Lead")),
(AND('[1]PWS Information'!$E$10="CWS",U6196="Building",Q6196="Lead")))),"Tier 2",
IF((OR((AND('[1]PWS Information'!$E$10="CWS",U6196="Single Family Residence",Q6196="Galvanized Requiring Replacement")),
(AND('[1]PWS Information'!$E$10="CWS",U6196="Single Family Residence",Q6196="Galvanized Requiring Replacement",R6196="Yes")),
(AND('[1]PWS Information'!$E$10="NTNC",Q6196="Galvanized Requiring Replacement")),
(AND('[1]PWS Information'!$E$10="NTNC",U6196="Single Family Residence",R6196="Yes")))),"Tier 3",
IF((OR((AND('[1]PWS Information'!$E$10="CWS",U6196="Single Family Residence",S6196="Yes",Q6196="Non-Lead", J6196="Non-Lead - Copper",L6196="Before 1989")),
(AND('[1]PWS Information'!$E$10="CWS",U6196="Single Family Residence",S6196="Yes",Q6196="Non-Lead", N6196="Non-Lead - Copper",O6196="Before 1989")))),"Tier 4",
IF((OR((AND('[1]PWS Information'!$E$10="NTNC",Q6196="Non-Lead")),
(AND('[1]PWS Information'!$E$10="CWS",Q6196="Non-Lead",S6196="")),
(AND('[1]PWS Information'!$E$10="CWS",Q6196="Non-Lead",S6196="No")),
(AND('[1]PWS Information'!$E$10="CWS",Q6196="Non-Lead",S6196="Don't Know")),
(AND('[1]PWS Information'!$E$10="CWS",Q6196="Non-Lead", J6196="Non-Lead - Copper", S6196="Yes", L6196="Between 1989 and 2014")),
(AND('[1]PWS Information'!$E$10="CWS",Q6196="Non-Lead", J6196="Non-Lead - Copper", S6196="Yes", L6196="After 2014")),
(AND('[1]PWS Information'!$E$10="CWS",Q6196="Non-Lead", J6196="Non-Lead - Copper", S6196="Yes", L6196="Unknown")),
(AND('[1]PWS Information'!$E$10="CWS",Q6196="Non-Lead", N6196="Non-Lead - Copper", S6196="Yes", O6196="Between 1989 and 2014")),
(AND('[1]PWS Information'!$E$10="CWS",Q6196="Non-Lead", N6196="Non-Lead - Copper", S6196="Yes", O6196="After 2014")),
(AND('[1]PWS Information'!$E$10="CWS",Q6196="Non-Lead", N6196="Non-Lead - Copper", S6196="Yes", O6196="Unknown")),
(AND('[1]PWS Information'!$E$10="CWS",Q6196="Unknown")),
(AND('[1]PWS Information'!$E$10="NTNC",Q6196="Unknown")))),"Tier 5",
"")))))</f>
        <v>Tier 5</v>
      </c>
      <c r="Z6196" s="71"/>
      <c r="AA6196" s="71"/>
    </row>
    <row r="6197" spans="1:27" ht="57.6" x14ac:dyDescent="0.3">
      <c r="A6197" s="17"/>
      <c r="B6197" s="70">
        <v>6872911</v>
      </c>
      <c r="C6197" s="60" t="s">
        <v>2060</v>
      </c>
      <c r="D6197" s="61" t="s">
        <v>2061</v>
      </c>
      <c r="E6197" s="61" t="s">
        <v>128</v>
      </c>
      <c r="F6197" s="61">
        <v>78640</v>
      </c>
      <c r="G6197" s="62" t="s">
        <v>2064</v>
      </c>
      <c r="H6197" s="63">
        <v>29.968615</v>
      </c>
      <c r="I6197" s="64">
        <v>-97.854206000000005</v>
      </c>
      <c r="J6197" s="65" t="s">
        <v>50</v>
      </c>
      <c r="K6197" s="66" t="s">
        <v>51</v>
      </c>
      <c r="L6197" s="62" t="s">
        <v>52</v>
      </c>
      <c r="M6197" s="69"/>
      <c r="N6197" s="65" t="s">
        <v>50</v>
      </c>
      <c r="O6197" s="66" t="s">
        <v>52</v>
      </c>
      <c r="P6197" s="69"/>
      <c r="Q6197" s="55" t="str">
        <f t="shared" si="96"/>
        <v>Non-Lead</v>
      </c>
      <c r="R6197" s="70" t="s">
        <v>51</v>
      </c>
      <c r="S6197" s="70" t="s">
        <v>51</v>
      </c>
      <c r="T6197" s="70"/>
      <c r="U6197" s="71" t="s">
        <v>284</v>
      </c>
      <c r="V6197" s="71" t="s">
        <v>51</v>
      </c>
      <c r="W6197" s="71" t="s">
        <v>51</v>
      </c>
      <c r="X6197" s="71" t="s">
        <v>51</v>
      </c>
      <c r="Y6197" s="72" t="str">
        <f>IF((OR((AND('[1]PWS Information'!$E$10="CWS",U6197="Single Family Residence",Q6197="Lead")),
(AND('[1]PWS Information'!$E$10="CWS",U6197="Multiple Family Residence",'[1]PWS Information'!$E$11="Yes",Q6197="Lead")),
(AND('[1]PWS Information'!$E$10="NTNC",Q6197="Lead")))),"Tier 1",
IF((OR((AND('[1]PWS Information'!$E$10="CWS",U6197="Multiple Family Residence",'[1]PWS Information'!$E$11="No",Q6197="Lead")),
(AND('[1]PWS Information'!$E$10="CWS",U6197="Other",Q6197="Lead")),
(AND('[1]PWS Information'!$E$10="CWS",U6197="Building",Q6197="Lead")))),"Tier 2",
IF((OR((AND('[1]PWS Information'!$E$10="CWS",U6197="Single Family Residence",Q6197="Galvanized Requiring Replacement")),
(AND('[1]PWS Information'!$E$10="CWS",U6197="Single Family Residence",Q6197="Galvanized Requiring Replacement",R6197="Yes")),
(AND('[1]PWS Information'!$E$10="NTNC",Q6197="Galvanized Requiring Replacement")),
(AND('[1]PWS Information'!$E$10="NTNC",U6197="Single Family Residence",R6197="Yes")))),"Tier 3",
IF((OR((AND('[1]PWS Information'!$E$10="CWS",U6197="Single Family Residence",S6197="Yes",Q6197="Non-Lead", J6197="Non-Lead - Copper",L6197="Before 1989")),
(AND('[1]PWS Information'!$E$10="CWS",U6197="Single Family Residence",S6197="Yes",Q6197="Non-Lead", N6197="Non-Lead - Copper",O6197="Before 1989")))),"Tier 4",
IF((OR((AND('[1]PWS Information'!$E$10="NTNC",Q6197="Non-Lead")),
(AND('[1]PWS Information'!$E$10="CWS",Q6197="Non-Lead",S6197="")),
(AND('[1]PWS Information'!$E$10="CWS",Q6197="Non-Lead",S6197="No")),
(AND('[1]PWS Information'!$E$10="CWS",Q6197="Non-Lead",S6197="Don't Know")),
(AND('[1]PWS Information'!$E$10="CWS",Q6197="Non-Lead", J6197="Non-Lead - Copper", S6197="Yes", L6197="Between 1989 and 2014")),
(AND('[1]PWS Information'!$E$10="CWS",Q6197="Non-Lead", J6197="Non-Lead - Copper", S6197="Yes", L6197="After 2014")),
(AND('[1]PWS Information'!$E$10="CWS",Q6197="Non-Lead", J6197="Non-Lead - Copper", S6197="Yes", L6197="Unknown")),
(AND('[1]PWS Information'!$E$10="CWS",Q6197="Non-Lead", N6197="Non-Lead - Copper", S6197="Yes", O6197="Between 1989 and 2014")),
(AND('[1]PWS Information'!$E$10="CWS",Q6197="Non-Lead", N6197="Non-Lead - Copper", S6197="Yes", O6197="After 2014")),
(AND('[1]PWS Information'!$E$10="CWS",Q6197="Non-Lead", N6197="Non-Lead - Copper", S6197="Yes", O6197="Unknown")),
(AND('[1]PWS Information'!$E$10="CWS",Q6197="Unknown")),
(AND('[1]PWS Information'!$E$10="NTNC",Q6197="Unknown")))),"Tier 5",
"")))))</f>
        <v>Tier 5</v>
      </c>
      <c r="Z6197" s="71"/>
      <c r="AA6197" s="71"/>
    </row>
    <row r="6198" spans="1:27" ht="57.6" x14ac:dyDescent="0.3">
      <c r="A6198" s="1"/>
      <c r="B6198" s="70">
        <v>6872911</v>
      </c>
      <c r="C6198" s="60" t="s">
        <v>2060</v>
      </c>
      <c r="D6198" s="61" t="s">
        <v>2061</v>
      </c>
      <c r="E6198" s="61" t="s">
        <v>128</v>
      </c>
      <c r="F6198" s="61">
        <v>78640</v>
      </c>
      <c r="G6198" s="62" t="s">
        <v>2064</v>
      </c>
      <c r="H6198" s="63">
        <v>29.968615</v>
      </c>
      <c r="I6198" s="64">
        <v>-97.854206000000005</v>
      </c>
      <c r="J6198" s="65" t="s">
        <v>50</v>
      </c>
      <c r="K6198" s="66" t="s">
        <v>51</v>
      </c>
      <c r="L6198" s="62" t="s">
        <v>52</v>
      </c>
      <c r="M6198" s="69"/>
      <c r="N6198" s="65" t="s">
        <v>50</v>
      </c>
      <c r="O6198" s="66" t="s">
        <v>52</v>
      </c>
      <c r="P6198" s="69"/>
      <c r="Q6198" s="55" t="str">
        <f t="shared" si="96"/>
        <v>Non-Lead</v>
      </c>
      <c r="R6198" s="70" t="s">
        <v>51</v>
      </c>
      <c r="S6198" s="70" t="s">
        <v>51</v>
      </c>
      <c r="T6198" s="70"/>
      <c r="U6198" s="71" t="s">
        <v>284</v>
      </c>
      <c r="V6198" s="71" t="s">
        <v>51</v>
      </c>
      <c r="W6198" s="71" t="s">
        <v>51</v>
      </c>
      <c r="X6198" s="71" t="s">
        <v>51</v>
      </c>
      <c r="Y6198" s="72" t="str">
        <f>IF((OR((AND('[1]PWS Information'!$E$10="CWS",U6198="Single Family Residence",Q6198="Lead")),
(AND('[1]PWS Information'!$E$10="CWS",U6198="Multiple Family Residence",'[1]PWS Information'!$E$11="Yes",Q6198="Lead")),
(AND('[1]PWS Information'!$E$10="NTNC",Q6198="Lead")))),"Tier 1",
IF((OR((AND('[1]PWS Information'!$E$10="CWS",U6198="Multiple Family Residence",'[1]PWS Information'!$E$11="No",Q6198="Lead")),
(AND('[1]PWS Information'!$E$10="CWS",U6198="Other",Q6198="Lead")),
(AND('[1]PWS Information'!$E$10="CWS",U6198="Building",Q6198="Lead")))),"Tier 2",
IF((OR((AND('[1]PWS Information'!$E$10="CWS",U6198="Single Family Residence",Q6198="Galvanized Requiring Replacement")),
(AND('[1]PWS Information'!$E$10="CWS",U6198="Single Family Residence",Q6198="Galvanized Requiring Replacement",R6198="Yes")),
(AND('[1]PWS Information'!$E$10="NTNC",Q6198="Galvanized Requiring Replacement")),
(AND('[1]PWS Information'!$E$10="NTNC",U6198="Single Family Residence",R6198="Yes")))),"Tier 3",
IF((OR((AND('[1]PWS Information'!$E$10="CWS",U6198="Single Family Residence",S6198="Yes",Q6198="Non-Lead", J6198="Non-Lead - Copper",L6198="Before 1989")),
(AND('[1]PWS Information'!$E$10="CWS",U6198="Single Family Residence",S6198="Yes",Q6198="Non-Lead", N6198="Non-Lead - Copper",O6198="Before 1989")))),"Tier 4",
IF((OR((AND('[1]PWS Information'!$E$10="NTNC",Q6198="Non-Lead")),
(AND('[1]PWS Information'!$E$10="CWS",Q6198="Non-Lead",S6198="")),
(AND('[1]PWS Information'!$E$10="CWS",Q6198="Non-Lead",S6198="No")),
(AND('[1]PWS Information'!$E$10="CWS",Q6198="Non-Lead",S6198="Don't Know")),
(AND('[1]PWS Information'!$E$10="CWS",Q6198="Non-Lead", J6198="Non-Lead - Copper", S6198="Yes", L6198="Between 1989 and 2014")),
(AND('[1]PWS Information'!$E$10="CWS",Q6198="Non-Lead", J6198="Non-Lead - Copper", S6198="Yes", L6198="After 2014")),
(AND('[1]PWS Information'!$E$10="CWS",Q6198="Non-Lead", J6198="Non-Lead - Copper", S6198="Yes", L6198="Unknown")),
(AND('[1]PWS Information'!$E$10="CWS",Q6198="Non-Lead", N6198="Non-Lead - Copper", S6198="Yes", O6198="Between 1989 and 2014")),
(AND('[1]PWS Information'!$E$10="CWS",Q6198="Non-Lead", N6198="Non-Lead - Copper", S6198="Yes", O6198="After 2014")),
(AND('[1]PWS Information'!$E$10="CWS",Q6198="Non-Lead", N6198="Non-Lead - Copper", S6198="Yes", O6198="Unknown")),
(AND('[1]PWS Information'!$E$10="CWS",Q6198="Unknown")),
(AND('[1]PWS Information'!$E$10="NTNC",Q6198="Unknown")))),"Tier 5",
"")))))</f>
        <v>Tier 5</v>
      </c>
      <c r="Z6198" s="71"/>
      <c r="AA6198" s="71"/>
    </row>
    <row r="6199" spans="1:27" ht="57.6" x14ac:dyDescent="0.3">
      <c r="A6199" s="1"/>
      <c r="B6199" s="70">
        <v>6872911</v>
      </c>
      <c r="C6199" s="60" t="s">
        <v>2060</v>
      </c>
      <c r="D6199" s="61" t="s">
        <v>2061</v>
      </c>
      <c r="E6199" s="61" t="s">
        <v>128</v>
      </c>
      <c r="F6199" s="61">
        <v>78640</v>
      </c>
      <c r="G6199" s="62" t="s">
        <v>2064</v>
      </c>
      <c r="H6199" s="63">
        <v>29.968615</v>
      </c>
      <c r="I6199" s="64">
        <v>-97.854206000000005</v>
      </c>
      <c r="J6199" s="65" t="s">
        <v>50</v>
      </c>
      <c r="K6199" s="66" t="s">
        <v>51</v>
      </c>
      <c r="L6199" s="62" t="s">
        <v>52</v>
      </c>
      <c r="M6199" s="69"/>
      <c r="N6199" s="65" t="s">
        <v>50</v>
      </c>
      <c r="O6199" s="66" t="s">
        <v>52</v>
      </c>
      <c r="P6199" s="69"/>
      <c r="Q6199" s="55" t="str">
        <f t="shared" si="96"/>
        <v>Non-Lead</v>
      </c>
      <c r="R6199" s="70" t="s">
        <v>51</v>
      </c>
      <c r="S6199" s="70" t="s">
        <v>51</v>
      </c>
      <c r="T6199" s="70"/>
      <c r="U6199" s="71" t="s">
        <v>284</v>
      </c>
      <c r="V6199" s="71" t="s">
        <v>51</v>
      </c>
      <c r="W6199" s="71" t="s">
        <v>51</v>
      </c>
      <c r="X6199" s="71" t="s">
        <v>51</v>
      </c>
      <c r="Y6199" s="72" t="str">
        <f>IF((OR((AND('[1]PWS Information'!$E$10="CWS",U6199="Single Family Residence",Q6199="Lead")),
(AND('[1]PWS Information'!$E$10="CWS",U6199="Multiple Family Residence",'[1]PWS Information'!$E$11="Yes",Q6199="Lead")),
(AND('[1]PWS Information'!$E$10="NTNC",Q6199="Lead")))),"Tier 1",
IF((OR((AND('[1]PWS Information'!$E$10="CWS",U6199="Multiple Family Residence",'[1]PWS Information'!$E$11="No",Q6199="Lead")),
(AND('[1]PWS Information'!$E$10="CWS",U6199="Other",Q6199="Lead")),
(AND('[1]PWS Information'!$E$10="CWS",U6199="Building",Q6199="Lead")))),"Tier 2",
IF((OR((AND('[1]PWS Information'!$E$10="CWS",U6199="Single Family Residence",Q6199="Galvanized Requiring Replacement")),
(AND('[1]PWS Information'!$E$10="CWS",U6199="Single Family Residence",Q6199="Galvanized Requiring Replacement",R6199="Yes")),
(AND('[1]PWS Information'!$E$10="NTNC",Q6199="Galvanized Requiring Replacement")),
(AND('[1]PWS Information'!$E$10="NTNC",U6199="Single Family Residence",R6199="Yes")))),"Tier 3",
IF((OR((AND('[1]PWS Information'!$E$10="CWS",U6199="Single Family Residence",S6199="Yes",Q6199="Non-Lead", J6199="Non-Lead - Copper",L6199="Before 1989")),
(AND('[1]PWS Information'!$E$10="CWS",U6199="Single Family Residence",S6199="Yes",Q6199="Non-Lead", N6199="Non-Lead - Copper",O6199="Before 1989")))),"Tier 4",
IF((OR((AND('[1]PWS Information'!$E$10="NTNC",Q6199="Non-Lead")),
(AND('[1]PWS Information'!$E$10="CWS",Q6199="Non-Lead",S6199="")),
(AND('[1]PWS Information'!$E$10="CWS",Q6199="Non-Lead",S6199="No")),
(AND('[1]PWS Information'!$E$10="CWS",Q6199="Non-Lead",S6199="Don't Know")),
(AND('[1]PWS Information'!$E$10="CWS",Q6199="Non-Lead", J6199="Non-Lead - Copper", S6199="Yes", L6199="Between 1989 and 2014")),
(AND('[1]PWS Information'!$E$10="CWS",Q6199="Non-Lead", J6199="Non-Lead - Copper", S6199="Yes", L6199="After 2014")),
(AND('[1]PWS Information'!$E$10="CWS",Q6199="Non-Lead", J6199="Non-Lead - Copper", S6199="Yes", L6199="Unknown")),
(AND('[1]PWS Information'!$E$10="CWS",Q6199="Non-Lead", N6199="Non-Lead - Copper", S6199="Yes", O6199="Between 1989 and 2014")),
(AND('[1]PWS Information'!$E$10="CWS",Q6199="Non-Lead", N6199="Non-Lead - Copper", S6199="Yes", O6199="After 2014")),
(AND('[1]PWS Information'!$E$10="CWS",Q6199="Non-Lead", N6199="Non-Lead - Copper", S6199="Yes", O6199="Unknown")),
(AND('[1]PWS Information'!$E$10="CWS",Q6199="Unknown")),
(AND('[1]PWS Information'!$E$10="NTNC",Q6199="Unknown")))),"Tier 5",
"")))))</f>
        <v>Tier 5</v>
      </c>
      <c r="Z6199" s="71"/>
      <c r="AA6199" s="71"/>
    </row>
    <row r="6200" spans="1:27" ht="57.6" x14ac:dyDescent="0.3">
      <c r="A6200" s="1"/>
      <c r="B6200" s="70">
        <v>6872911</v>
      </c>
      <c r="C6200" s="60" t="s">
        <v>2060</v>
      </c>
      <c r="D6200" s="61" t="s">
        <v>2061</v>
      </c>
      <c r="E6200" s="61" t="s">
        <v>128</v>
      </c>
      <c r="F6200" s="61">
        <v>78640</v>
      </c>
      <c r="G6200" s="62" t="s">
        <v>2064</v>
      </c>
      <c r="H6200" s="63">
        <v>29.968615</v>
      </c>
      <c r="I6200" s="64">
        <v>-97.854206000000005</v>
      </c>
      <c r="J6200" s="65" t="s">
        <v>50</v>
      </c>
      <c r="K6200" s="66" t="s">
        <v>51</v>
      </c>
      <c r="L6200" s="62" t="s">
        <v>52</v>
      </c>
      <c r="M6200" s="69"/>
      <c r="N6200" s="65" t="s">
        <v>50</v>
      </c>
      <c r="O6200" s="66" t="s">
        <v>52</v>
      </c>
      <c r="P6200" s="69"/>
      <c r="Q6200" s="55" t="str">
        <f t="shared" si="96"/>
        <v>Non-Lead</v>
      </c>
      <c r="R6200" s="70" t="s">
        <v>51</v>
      </c>
      <c r="S6200" s="70" t="s">
        <v>51</v>
      </c>
      <c r="T6200" s="70"/>
      <c r="U6200" s="71" t="s">
        <v>284</v>
      </c>
      <c r="V6200" s="71" t="s">
        <v>51</v>
      </c>
      <c r="W6200" s="71" t="s">
        <v>51</v>
      </c>
      <c r="X6200" s="71" t="s">
        <v>51</v>
      </c>
      <c r="Y6200" s="72" t="str">
        <f>IF((OR((AND('[1]PWS Information'!$E$10="CWS",U6200="Single Family Residence",Q6200="Lead")),
(AND('[1]PWS Information'!$E$10="CWS",U6200="Multiple Family Residence",'[1]PWS Information'!$E$11="Yes",Q6200="Lead")),
(AND('[1]PWS Information'!$E$10="NTNC",Q6200="Lead")))),"Tier 1",
IF((OR((AND('[1]PWS Information'!$E$10="CWS",U6200="Multiple Family Residence",'[1]PWS Information'!$E$11="No",Q6200="Lead")),
(AND('[1]PWS Information'!$E$10="CWS",U6200="Other",Q6200="Lead")),
(AND('[1]PWS Information'!$E$10="CWS",U6200="Building",Q6200="Lead")))),"Tier 2",
IF((OR((AND('[1]PWS Information'!$E$10="CWS",U6200="Single Family Residence",Q6200="Galvanized Requiring Replacement")),
(AND('[1]PWS Information'!$E$10="CWS",U6200="Single Family Residence",Q6200="Galvanized Requiring Replacement",R6200="Yes")),
(AND('[1]PWS Information'!$E$10="NTNC",Q6200="Galvanized Requiring Replacement")),
(AND('[1]PWS Information'!$E$10="NTNC",U6200="Single Family Residence",R6200="Yes")))),"Tier 3",
IF((OR((AND('[1]PWS Information'!$E$10="CWS",U6200="Single Family Residence",S6200="Yes",Q6200="Non-Lead", J6200="Non-Lead - Copper",L6200="Before 1989")),
(AND('[1]PWS Information'!$E$10="CWS",U6200="Single Family Residence",S6200="Yes",Q6200="Non-Lead", N6200="Non-Lead - Copper",O6200="Before 1989")))),"Tier 4",
IF((OR((AND('[1]PWS Information'!$E$10="NTNC",Q6200="Non-Lead")),
(AND('[1]PWS Information'!$E$10="CWS",Q6200="Non-Lead",S6200="")),
(AND('[1]PWS Information'!$E$10="CWS",Q6200="Non-Lead",S6200="No")),
(AND('[1]PWS Information'!$E$10="CWS",Q6200="Non-Lead",S6200="Don't Know")),
(AND('[1]PWS Information'!$E$10="CWS",Q6200="Non-Lead", J6200="Non-Lead - Copper", S6200="Yes", L6200="Between 1989 and 2014")),
(AND('[1]PWS Information'!$E$10="CWS",Q6200="Non-Lead", J6200="Non-Lead - Copper", S6200="Yes", L6200="After 2014")),
(AND('[1]PWS Information'!$E$10="CWS",Q6200="Non-Lead", J6200="Non-Lead - Copper", S6200="Yes", L6200="Unknown")),
(AND('[1]PWS Information'!$E$10="CWS",Q6200="Non-Lead", N6200="Non-Lead - Copper", S6200="Yes", O6200="Between 1989 and 2014")),
(AND('[1]PWS Information'!$E$10="CWS",Q6200="Non-Lead", N6200="Non-Lead - Copper", S6200="Yes", O6200="After 2014")),
(AND('[1]PWS Information'!$E$10="CWS",Q6200="Non-Lead", N6200="Non-Lead - Copper", S6200="Yes", O6200="Unknown")),
(AND('[1]PWS Information'!$E$10="CWS",Q6200="Unknown")),
(AND('[1]PWS Information'!$E$10="NTNC",Q6200="Unknown")))),"Tier 5",
"")))))</f>
        <v>Tier 5</v>
      </c>
      <c r="Z6200" s="71"/>
      <c r="AA6200" s="71"/>
    </row>
    <row r="6201" spans="1:27" ht="57.6" x14ac:dyDescent="0.3">
      <c r="A6201" s="17"/>
      <c r="B6201" s="70">
        <v>6872911</v>
      </c>
      <c r="C6201" s="60" t="s">
        <v>2060</v>
      </c>
      <c r="D6201" s="61" t="s">
        <v>2061</v>
      </c>
      <c r="E6201" s="61" t="s">
        <v>128</v>
      </c>
      <c r="F6201" s="61">
        <v>78640</v>
      </c>
      <c r="G6201" s="62" t="s">
        <v>2064</v>
      </c>
      <c r="H6201" s="63">
        <v>29.968615</v>
      </c>
      <c r="I6201" s="64">
        <v>-97.854206000000005</v>
      </c>
      <c r="J6201" s="65" t="s">
        <v>50</v>
      </c>
      <c r="K6201" s="66" t="s">
        <v>51</v>
      </c>
      <c r="L6201" s="62" t="s">
        <v>52</v>
      </c>
      <c r="M6201" s="69"/>
      <c r="N6201" s="65" t="s">
        <v>50</v>
      </c>
      <c r="O6201" s="66" t="s">
        <v>52</v>
      </c>
      <c r="P6201" s="69"/>
      <c r="Q6201" s="55" t="str">
        <f t="shared" si="96"/>
        <v>Non-Lead</v>
      </c>
      <c r="R6201" s="70" t="s">
        <v>51</v>
      </c>
      <c r="S6201" s="70" t="s">
        <v>51</v>
      </c>
      <c r="T6201" s="70"/>
      <c r="U6201" s="71" t="s">
        <v>284</v>
      </c>
      <c r="V6201" s="71" t="s">
        <v>51</v>
      </c>
      <c r="W6201" s="71" t="s">
        <v>51</v>
      </c>
      <c r="X6201" s="71" t="s">
        <v>51</v>
      </c>
      <c r="Y6201" s="72" t="str">
        <f>IF((OR((AND('[1]PWS Information'!$E$10="CWS",U6201="Single Family Residence",Q6201="Lead")),
(AND('[1]PWS Information'!$E$10="CWS",U6201="Multiple Family Residence",'[1]PWS Information'!$E$11="Yes",Q6201="Lead")),
(AND('[1]PWS Information'!$E$10="NTNC",Q6201="Lead")))),"Tier 1",
IF((OR((AND('[1]PWS Information'!$E$10="CWS",U6201="Multiple Family Residence",'[1]PWS Information'!$E$11="No",Q6201="Lead")),
(AND('[1]PWS Information'!$E$10="CWS",U6201="Other",Q6201="Lead")),
(AND('[1]PWS Information'!$E$10="CWS",U6201="Building",Q6201="Lead")))),"Tier 2",
IF((OR((AND('[1]PWS Information'!$E$10="CWS",U6201="Single Family Residence",Q6201="Galvanized Requiring Replacement")),
(AND('[1]PWS Information'!$E$10="CWS",U6201="Single Family Residence",Q6201="Galvanized Requiring Replacement",R6201="Yes")),
(AND('[1]PWS Information'!$E$10="NTNC",Q6201="Galvanized Requiring Replacement")),
(AND('[1]PWS Information'!$E$10="NTNC",U6201="Single Family Residence",R6201="Yes")))),"Tier 3",
IF((OR((AND('[1]PWS Information'!$E$10="CWS",U6201="Single Family Residence",S6201="Yes",Q6201="Non-Lead", J6201="Non-Lead - Copper",L6201="Before 1989")),
(AND('[1]PWS Information'!$E$10="CWS",U6201="Single Family Residence",S6201="Yes",Q6201="Non-Lead", N6201="Non-Lead - Copper",O6201="Before 1989")))),"Tier 4",
IF((OR((AND('[1]PWS Information'!$E$10="NTNC",Q6201="Non-Lead")),
(AND('[1]PWS Information'!$E$10="CWS",Q6201="Non-Lead",S6201="")),
(AND('[1]PWS Information'!$E$10="CWS",Q6201="Non-Lead",S6201="No")),
(AND('[1]PWS Information'!$E$10="CWS",Q6201="Non-Lead",S6201="Don't Know")),
(AND('[1]PWS Information'!$E$10="CWS",Q6201="Non-Lead", J6201="Non-Lead - Copper", S6201="Yes", L6201="Between 1989 and 2014")),
(AND('[1]PWS Information'!$E$10="CWS",Q6201="Non-Lead", J6201="Non-Lead - Copper", S6201="Yes", L6201="After 2014")),
(AND('[1]PWS Information'!$E$10="CWS",Q6201="Non-Lead", J6201="Non-Lead - Copper", S6201="Yes", L6201="Unknown")),
(AND('[1]PWS Information'!$E$10="CWS",Q6201="Non-Lead", N6201="Non-Lead - Copper", S6201="Yes", O6201="Between 1989 and 2014")),
(AND('[1]PWS Information'!$E$10="CWS",Q6201="Non-Lead", N6201="Non-Lead - Copper", S6201="Yes", O6201="After 2014")),
(AND('[1]PWS Information'!$E$10="CWS",Q6201="Non-Lead", N6201="Non-Lead - Copper", S6201="Yes", O6201="Unknown")),
(AND('[1]PWS Information'!$E$10="CWS",Q6201="Unknown")),
(AND('[1]PWS Information'!$E$10="NTNC",Q6201="Unknown")))),"Tier 5",
"")))))</f>
        <v>Tier 5</v>
      </c>
      <c r="Z6201" s="71"/>
      <c r="AA6201" s="71"/>
    </row>
    <row r="6202" spans="1:27" ht="57.6" x14ac:dyDescent="0.3">
      <c r="A6202" s="1"/>
      <c r="B6202" s="70">
        <v>6872911</v>
      </c>
      <c r="C6202" s="60" t="s">
        <v>2060</v>
      </c>
      <c r="D6202" s="61" t="s">
        <v>2061</v>
      </c>
      <c r="E6202" s="61" t="s">
        <v>128</v>
      </c>
      <c r="F6202" s="61">
        <v>78640</v>
      </c>
      <c r="G6202" s="62" t="s">
        <v>2064</v>
      </c>
      <c r="H6202" s="63">
        <v>29.968615</v>
      </c>
      <c r="I6202" s="64">
        <v>-97.854206000000005</v>
      </c>
      <c r="J6202" s="65" t="s">
        <v>50</v>
      </c>
      <c r="K6202" s="66" t="s">
        <v>51</v>
      </c>
      <c r="L6202" s="62" t="s">
        <v>52</v>
      </c>
      <c r="M6202" s="69"/>
      <c r="N6202" s="65" t="s">
        <v>50</v>
      </c>
      <c r="O6202" s="66" t="s">
        <v>52</v>
      </c>
      <c r="P6202" s="69"/>
      <c r="Q6202" s="55" t="str">
        <f t="shared" si="96"/>
        <v>Non-Lead</v>
      </c>
      <c r="R6202" s="70" t="s">
        <v>51</v>
      </c>
      <c r="S6202" s="70" t="s">
        <v>51</v>
      </c>
      <c r="T6202" s="70"/>
      <c r="U6202" s="71" t="s">
        <v>284</v>
      </c>
      <c r="V6202" s="71" t="s">
        <v>51</v>
      </c>
      <c r="W6202" s="71" t="s">
        <v>51</v>
      </c>
      <c r="X6202" s="71" t="s">
        <v>51</v>
      </c>
      <c r="Y6202" s="72" t="str">
        <f>IF((OR((AND('[1]PWS Information'!$E$10="CWS",U6202="Single Family Residence",Q6202="Lead")),
(AND('[1]PWS Information'!$E$10="CWS",U6202="Multiple Family Residence",'[1]PWS Information'!$E$11="Yes",Q6202="Lead")),
(AND('[1]PWS Information'!$E$10="NTNC",Q6202="Lead")))),"Tier 1",
IF((OR((AND('[1]PWS Information'!$E$10="CWS",U6202="Multiple Family Residence",'[1]PWS Information'!$E$11="No",Q6202="Lead")),
(AND('[1]PWS Information'!$E$10="CWS",U6202="Other",Q6202="Lead")),
(AND('[1]PWS Information'!$E$10="CWS",U6202="Building",Q6202="Lead")))),"Tier 2",
IF((OR((AND('[1]PWS Information'!$E$10="CWS",U6202="Single Family Residence",Q6202="Galvanized Requiring Replacement")),
(AND('[1]PWS Information'!$E$10="CWS",U6202="Single Family Residence",Q6202="Galvanized Requiring Replacement",R6202="Yes")),
(AND('[1]PWS Information'!$E$10="NTNC",Q6202="Galvanized Requiring Replacement")),
(AND('[1]PWS Information'!$E$10="NTNC",U6202="Single Family Residence",R6202="Yes")))),"Tier 3",
IF((OR((AND('[1]PWS Information'!$E$10="CWS",U6202="Single Family Residence",S6202="Yes",Q6202="Non-Lead", J6202="Non-Lead - Copper",L6202="Before 1989")),
(AND('[1]PWS Information'!$E$10="CWS",U6202="Single Family Residence",S6202="Yes",Q6202="Non-Lead", N6202="Non-Lead - Copper",O6202="Before 1989")))),"Tier 4",
IF((OR((AND('[1]PWS Information'!$E$10="NTNC",Q6202="Non-Lead")),
(AND('[1]PWS Information'!$E$10="CWS",Q6202="Non-Lead",S6202="")),
(AND('[1]PWS Information'!$E$10="CWS",Q6202="Non-Lead",S6202="No")),
(AND('[1]PWS Information'!$E$10="CWS",Q6202="Non-Lead",S6202="Don't Know")),
(AND('[1]PWS Information'!$E$10="CWS",Q6202="Non-Lead", J6202="Non-Lead - Copper", S6202="Yes", L6202="Between 1989 and 2014")),
(AND('[1]PWS Information'!$E$10="CWS",Q6202="Non-Lead", J6202="Non-Lead - Copper", S6202="Yes", L6202="After 2014")),
(AND('[1]PWS Information'!$E$10="CWS",Q6202="Non-Lead", J6202="Non-Lead - Copper", S6202="Yes", L6202="Unknown")),
(AND('[1]PWS Information'!$E$10="CWS",Q6202="Non-Lead", N6202="Non-Lead - Copper", S6202="Yes", O6202="Between 1989 and 2014")),
(AND('[1]PWS Information'!$E$10="CWS",Q6202="Non-Lead", N6202="Non-Lead - Copper", S6202="Yes", O6202="After 2014")),
(AND('[1]PWS Information'!$E$10="CWS",Q6202="Non-Lead", N6202="Non-Lead - Copper", S6202="Yes", O6202="Unknown")),
(AND('[1]PWS Information'!$E$10="CWS",Q6202="Unknown")),
(AND('[1]PWS Information'!$E$10="NTNC",Q6202="Unknown")))),"Tier 5",
"")))))</f>
        <v>Tier 5</v>
      </c>
      <c r="Z6202" s="71"/>
      <c r="AA6202" s="71"/>
    </row>
    <row r="6203" spans="1:27" ht="57.6" x14ac:dyDescent="0.3">
      <c r="A6203" s="1"/>
      <c r="B6203" s="70">
        <v>6872911</v>
      </c>
      <c r="C6203" s="60" t="s">
        <v>2060</v>
      </c>
      <c r="D6203" s="61" t="s">
        <v>2061</v>
      </c>
      <c r="E6203" s="61" t="s">
        <v>128</v>
      </c>
      <c r="F6203" s="61">
        <v>78640</v>
      </c>
      <c r="G6203" s="62" t="s">
        <v>2064</v>
      </c>
      <c r="H6203" s="63">
        <v>29.968615</v>
      </c>
      <c r="I6203" s="64">
        <v>-97.854206000000005</v>
      </c>
      <c r="J6203" s="65" t="s">
        <v>50</v>
      </c>
      <c r="K6203" s="66" t="s">
        <v>51</v>
      </c>
      <c r="L6203" s="62" t="s">
        <v>52</v>
      </c>
      <c r="M6203" s="69"/>
      <c r="N6203" s="65" t="s">
        <v>50</v>
      </c>
      <c r="O6203" s="66" t="s">
        <v>52</v>
      </c>
      <c r="P6203" s="69"/>
      <c r="Q6203" s="55" t="str">
        <f t="shared" si="96"/>
        <v>Non-Lead</v>
      </c>
      <c r="R6203" s="70" t="s">
        <v>51</v>
      </c>
      <c r="S6203" s="70" t="s">
        <v>51</v>
      </c>
      <c r="T6203" s="70"/>
      <c r="U6203" s="71" t="s">
        <v>284</v>
      </c>
      <c r="V6203" s="71" t="s">
        <v>51</v>
      </c>
      <c r="W6203" s="71" t="s">
        <v>51</v>
      </c>
      <c r="X6203" s="71" t="s">
        <v>51</v>
      </c>
      <c r="Y6203" s="72" t="str">
        <f>IF((OR((AND('[1]PWS Information'!$E$10="CWS",U6203="Single Family Residence",Q6203="Lead")),
(AND('[1]PWS Information'!$E$10="CWS",U6203="Multiple Family Residence",'[1]PWS Information'!$E$11="Yes",Q6203="Lead")),
(AND('[1]PWS Information'!$E$10="NTNC",Q6203="Lead")))),"Tier 1",
IF((OR((AND('[1]PWS Information'!$E$10="CWS",U6203="Multiple Family Residence",'[1]PWS Information'!$E$11="No",Q6203="Lead")),
(AND('[1]PWS Information'!$E$10="CWS",U6203="Other",Q6203="Lead")),
(AND('[1]PWS Information'!$E$10="CWS",U6203="Building",Q6203="Lead")))),"Tier 2",
IF((OR((AND('[1]PWS Information'!$E$10="CWS",U6203="Single Family Residence",Q6203="Galvanized Requiring Replacement")),
(AND('[1]PWS Information'!$E$10="CWS",U6203="Single Family Residence",Q6203="Galvanized Requiring Replacement",R6203="Yes")),
(AND('[1]PWS Information'!$E$10="NTNC",Q6203="Galvanized Requiring Replacement")),
(AND('[1]PWS Information'!$E$10="NTNC",U6203="Single Family Residence",R6203="Yes")))),"Tier 3",
IF((OR((AND('[1]PWS Information'!$E$10="CWS",U6203="Single Family Residence",S6203="Yes",Q6203="Non-Lead", J6203="Non-Lead - Copper",L6203="Before 1989")),
(AND('[1]PWS Information'!$E$10="CWS",U6203="Single Family Residence",S6203="Yes",Q6203="Non-Lead", N6203="Non-Lead - Copper",O6203="Before 1989")))),"Tier 4",
IF((OR((AND('[1]PWS Information'!$E$10="NTNC",Q6203="Non-Lead")),
(AND('[1]PWS Information'!$E$10="CWS",Q6203="Non-Lead",S6203="")),
(AND('[1]PWS Information'!$E$10="CWS",Q6203="Non-Lead",S6203="No")),
(AND('[1]PWS Information'!$E$10="CWS",Q6203="Non-Lead",S6203="Don't Know")),
(AND('[1]PWS Information'!$E$10="CWS",Q6203="Non-Lead", J6203="Non-Lead - Copper", S6203="Yes", L6203="Between 1989 and 2014")),
(AND('[1]PWS Information'!$E$10="CWS",Q6203="Non-Lead", J6203="Non-Lead - Copper", S6203="Yes", L6203="After 2014")),
(AND('[1]PWS Information'!$E$10="CWS",Q6203="Non-Lead", J6203="Non-Lead - Copper", S6203="Yes", L6203="Unknown")),
(AND('[1]PWS Information'!$E$10="CWS",Q6203="Non-Lead", N6203="Non-Lead - Copper", S6203="Yes", O6203="Between 1989 and 2014")),
(AND('[1]PWS Information'!$E$10="CWS",Q6203="Non-Lead", N6203="Non-Lead - Copper", S6203="Yes", O6203="After 2014")),
(AND('[1]PWS Information'!$E$10="CWS",Q6203="Non-Lead", N6203="Non-Lead - Copper", S6203="Yes", O6203="Unknown")),
(AND('[1]PWS Information'!$E$10="CWS",Q6203="Unknown")),
(AND('[1]PWS Information'!$E$10="NTNC",Q6203="Unknown")))),"Tier 5",
"")))))</f>
        <v>Tier 5</v>
      </c>
      <c r="Z6203" s="71"/>
      <c r="AA6203" s="71"/>
    </row>
    <row r="6204" spans="1:27" ht="57.6" x14ac:dyDescent="0.3">
      <c r="A6204" s="1"/>
      <c r="B6204" s="70">
        <v>6872911</v>
      </c>
      <c r="C6204" s="60" t="s">
        <v>2060</v>
      </c>
      <c r="D6204" s="61" t="s">
        <v>2061</v>
      </c>
      <c r="E6204" s="61" t="s">
        <v>128</v>
      </c>
      <c r="F6204" s="61">
        <v>78640</v>
      </c>
      <c r="G6204" s="62" t="s">
        <v>2064</v>
      </c>
      <c r="H6204" s="63">
        <v>29.968615</v>
      </c>
      <c r="I6204" s="64">
        <v>-97.854206000000005</v>
      </c>
      <c r="J6204" s="65" t="s">
        <v>50</v>
      </c>
      <c r="K6204" s="66" t="s">
        <v>51</v>
      </c>
      <c r="L6204" s="62" t="s">
        <v>52</v>
      </c>
      <c r="M6204" s="69"/>
      <c r="N6204" s="65" t="s">
        <v>50</v>
      </c>
      <c r="O6204" s="66" t="s">
        <v>52</v>
      </c>
      <c r="P6204" s="69"/>
      <c r="Q6204" s="55" t="str">
        <f t="shared" si="96"/>
        <v>Non-Lead</v>
      </c>
      <c r="R6204" s="70" t="s">
        <v>51</v>
      </c>
      <c r="S6204" s="70" t="s">
        <v>51</v>
      </c>
      <c r="T6204" s="70"/>
      <c r="U6204" s="71" t="s">
        <v>284</v>
      </c>
      <c r="V6204" s="71" t="s">
        <v>51</v>
      </c>
      <c r="W6204" s="71" t="s">
        <v>51</v>
      </c>
      <c r="X6204" s="71" t="s">
        <v>51</v>
      </c>
      <c r="Y6204" s="72" t="str">
        <f>IF((OR((AND('[1]PWS Information'!$E$10="CWS",U6204="Single Family Residence",Q6204="Lead")),
(AND('[1]PWS Information'!$E$10="CWS",U6204="Multiple Family Residence",'[1]PWS Information'!$E$11="Yes",Q6204="Lead")),
(AND('[1]PWS Information'!$E$10="NTNC",Q6204="Lead")))),"Tier 1",
IF((OR((AND('[1]PWS Information'!$E$10="CWS",U6204="Multiple Family Residence",'[1]PWS Information'!$E$11="No",Q6204="Lead")),
(AND('[1]PWS Information'!$E$10="CWS",U6204="Other",Q6204="Lead")),
(AND('[1]PWS Information'!$E$10="CWS",U6204="Building",Q6204="Lead")))),"Tier 2",
IF((OR((AND('[1]PWS Information'!$E$10="CWS",U6204="Single Family Residence",Q6204="Galvanized Requiring Replacement")),
(AND('[1]PWS Information'!$E$10="CWS",U6204="Single Family Residence",Q6204="Galvanized Requiring Replacement",R6204="Yes")),
(AND('[1]PWS Information'!$E$10="NTNC",Q6204="Galvanized Requiring Replacement")),
(AND('[1]PWS Information'!$E$10="NTNC",U6204="Single Family Residence",R6204="Yes")))),"Tier 3",
IF((OR((AND('[1]PWS Information'!$E$10="CWS",U6204="Single Family Residence",S6204="Yes",Q6204="Non-Lead", J6204="Non-Lead - Copper",L6204="Before 1989")),
(AND('[1]PWS Information'!$E$10="CWS",U6204="Single Family Residence",S6204="Yes",Q6204="Non-Lead", N6204="Non-Lead - Copper",O6204="Before 1989")))),"Tier 4",
IF((OR((AND('[1]PWS Information'!$E$10="NTNC",Q6204="Non-Lead")),
(AND('[1]PWS Information'!$E$10="CWS",Q6204="Non-Lead",S6204="")),
(AND('[1]PWS Information'!$E$10="CWS",Q6204="Non-Lead",S6204="No")),
(AND('[1]PWS Information'!$E$10="CWS",Q6204="Non-Lead",S6204="Don't Know")),
(AND('[1]PWS Information'!$E$10="CWS",Q6204="Non-Lead", J6204="Non-Lead - Copper", S6204="Yes", L6204="Between 1989 and 2014")),
(AND('[1]PWS Information'!$E$10="CWS",Q6204="Non-Lead", J6204="Non-Lead - Copper", S6204="Yes", L6204="After 2014")),
(AND('[1]PWS Information'!$E$10="CWS",Q6204="Non-Lead", J6204="Non-Lead - Copper", S6204="Yes", L6204="Unknown")),
(AND('[1]PWS Information'!$E$10="CWS",Q6204="Non-Lead", N6204="Non-Lead - Copper", S6204="Yes", O6204="Between 1989 and 2014")),
(AND('[1]PWS Information'!$E$10="CWS",Q6204="Non-Lead", N6204="Non-Lead - Copper", S6204="Yes", O6204="After 2014")),
(AND('[1]PWS Information'!$E$10="CWS",Q6204="Non-Lead", N6204="Non-Lead - Copper", S6204="Yes", O6204="Unknown")),
(AND('[1]PWS Information'!$E$10="CWS",Q6204="Unknown")),
(AND('[1]PWS Information'!$E$10="NTNC",Q6204="Unknown")))),"Tier 5",
"")))))</f>
        <v>Tier 5</v>
      </c>
      <c r="Z6204" s="71"/>
      <c r="AA6204" s="71"/>
    </row>
    <row r="6205" spans="1:27" ht="57.6" x14ac:dyDescent="0.3">
      <c r="A6205" s="17"/>
      <c r="B6205" s="70">
        <v>6872911</v>
      </c>
      <c r="C6205" s="60" t="s">
        <v>2060</v>
      </c>
      <c r="D6205" s="61" t="s">
        <v>2061</v>
      </c>
      <c r="E6205" s="61" t="s">
        <v>128</v>
      </c>
      <c r="F6205" s="61">
        <v>78640</v>
      </c>
      <c r="G6205" s="62" t="s">
        <v>2064</v>
      </c>
      <c r="H6205" s="63">
        <v>29.968615</v>
      </c>
      <c r="I6205" s="64">
        <v>-97.854206000000005</v>
      </c>
      <c r="J6205" s="65" t="s">
        <v>50</v>
      </c>
      <c r="K6205" s="66" t="s">
        <v>51</v>
      </c>
      <c r="L6205" s="62" t="s">
        <v>52</v>
      </c>
      <c r="M6205" s="69"/>
      <c r="N6205" s="65" t="s">
        <v>50</v>
      </c>
      <c r="O6205" s="66" t="s">
        <v>52</v>
      </c>
      <c r="P6205" s="69"/>
      <c r="Q6205" s="55" t="str">
        <f t="shared" si="96"/>
        <v>Non-Lead</v>
      </c>
      <c r="R6205" s="70" t="s">
        <v>51</v>
      </c>
      <c r="S6205" s="70" t="s">
        <v>51</v>
      </c>
      <c r="T6205" s="70"/>
      <c r="U6205" s="71" t="s">
        <v>284</v>
      </c>
      <c r="V6205" s="71" t="s">
        <v>51</v>
      </c>
      <c r="W6205" s="71" t="s">
        <v>51</v>
      </c>
      <c r="X6205" s="71" t="s">
        <v>51</v>
      </c>
      <c r="Y6205" s="72" t="str">
        <f>IF((OR((AND('[1]PWS Information'!$E$10="CWS",U6205="Single Family Residence",Q6205="Lead")),
(AND('[1]PWS Information'!$E$10="CWS",U6205="Multiple Family Residence",'[1]PWS Information'!$E$11="Yes",Q6205="Lead")),
(AND('[1]PWS Information'!$E$10="NTNC",Q6205="Lead")))),"Tier 1",
IF((OR((AND('[1]PWS Information'!$E$10="CWS",U6205="Multiple Family Residence",'[1]PWS Information'!$E$11="No",Q6205="Lead")),
(AND('[1]PWS Information'!$E$10="CWS",U6205="Other",Q6205="Lead")),
(AND('[1]PWS Information'!$E$10="CWS",U6205="Building",Q6205="Lead")))),"Tier 2",
IF((OR((AND('[1]PWS Information'!$E$10="CWS",U6205="Single Family Residence",Q6205="Galvanized Requiring Replacement")),
(AND('[1]PWS Information'!$E$10="CWS",U6205="Single Family Residence",Q6205="Galvanized Requiring Replacement",R6205="Yes")),
(AND('[1]PWS Information'!$E$10="NTNC",Q6205="Galvanized Requiring Replacement")),
(AND('[1]PWS Information'!$E$10="NTNC",U6205="Single Family Residence",R6205="Yes")))),"Tier 3",
IF((OR((AND('[1]PWS Information'!$E$10="CWS",U6205="Single Family Residence",S6205="Yes",Q6205="Non-Lead", J6205="Non-Lead - Copper",L6205="Before 1989")),
(AND('[1]PWS Information'!$E$10="CWS",U6205="Single Family Residence",S6205="Yes",Q6205="Non-Lead", N6205="Non-Lead - Copper",O6205="Before 1989")))),"Tier 4",
IF((OR((AND('[1]PWS Information'!$E$10="NTNC",Q6205="Non-Lead")),
(AND('[1]PWS Information'!$E$10="CWS",Q6205="Non-Lead",S6205="")),
(AND('[1]PWS Information'!$E$10="CWS",Q6205="Non-Lead",S6205="No")),
(AND('[1]PWS Information'!$E$10="CWS",Q6205="Non-Lead",S6205="Don't Know")),
(AND('[1]PWS Information'!$E$10="CWS",Q6205="Non-Lead", J6205="Non-Lead - Copper", S6205="Yes", L6205="Between 1989 and 2014")),
(AND('[1]PWS Information'!$E$10="CWS",Q6205="Non-Lead", J6205="Non-Lead - Copper", S6205="Yes", L6205="After 2014")),
(AND('[1]PWS Information'!$E$10="CWS",Q6205="Non-Lead", J6205="Non-Lead - Copper", S6205="Yes", L6205="Unknown")),
(AND('[1]PWS Information'!$E$10="CWS",Q6205="Non-Lead", N6205="Non-Lead - Copper", S6205="Yes", O6205="Between 1989 and 2014")),
(AND('[1]PWS Information'!$E$10="CWS",Q6205="Non-Lead", N6205="Non-Lead - Copper", S6205="Yes", O6205="After 2014")),
(AND('[1]PWS Information'!$E$10="CWS",Q6205="Non-Lead", N6205="Non-Lead - Copper", S6205="Yes", O6205="Unknown")),
(AND('[1]PWS Information'!$E$10="CWS",Q6205="Unknown")),
(AND('[1]PWS Information'!$E$10="NTNC",Q6205="Unknown")))),"Tier 5",
"")))))</f>
        <v>Tier 5</v>
      </c>
      <c r="Z6205" s="71"/>
      <c r="AA6205" s="71"/>
    </row>
    <row r="6206" spans="1:27" ht="57.6" x14ac:dyDescent="0.3">
      <c r="A6206" s="1"/>
      <c r="B6206" s="70">
        <v>6872911</v>
      </c>
      <c r="C6206" s="60" t="s">
        <v>2060</v>
      </c>
      <c r="D6206" s="61" t="s">
        <v>2061</v>
      </c>
      <c r="E6206" s="61" t="s">
        <v>128</v>
      </c>
      <c r="F6206" s="61">
        <v>78640</v>
      </c>
      <c r="G6206" s="62" t="s">
        <v>2064</v>
      </c>
      <c r="H6206" s="63">
        <v>29.968615</v>
      </c>
      <c r="I6206" s="64">
        <v>-97.854206000000005</v>
      </c>
      <c r="J6206" s="65" t="s">
        <v>50</v>
      </c>
      <c r="K6206" s="66" t="s">
        <v>51</v>
      </c>
      <c r="L6206" s="62" t="s">
        <v>52</v>
      </c>
      <c r="M6206" s="69"/>
      <c r="N6206" s="65" t="s">
        <v>50</v>
      </c>
      <c r="O6206" s="66" t="s">
        <v>52</v>
      </c>
      <c r="P6206" s="69"/>
      <c r="Q6206" s="55" t="str">
        <f t="shared" si="96"/>
        <v>Non-Lead</v>
      </c>
      <c r="R6206" s="70" t="s">
        <v>51</v>
      </c>
      <c r="S6206" s="70" t="s">
        <v>51</v>
      </c>
      <c r="T6206" s="70"/>
      <c r="U6206" s="71" t="s">
        <v>284</v>
      </c>
      <c r="V6206" s="71" t="s">
        <v>51</v>
      </c>
      <c r="W6206" s="71" t="s">
        <v>51</v>
      </c>
      <c r="X6206" s="71" t="s">
        <v>51</v>
      </c>
      <c r="Y6206" s="72" t="str">
        <f>IF((OR((AND('[1]PWS Information'!$E$10="CWS",U6206="Single Family Residence",Q6206="Lead")),
(AND('[1]PWS Information'!$E$10="CWS",U6206="Multiple Family Residence",'[1]PWS Information'!$E$11="Yes",Q6206="Lead")),
(AND('[1]PWS Information'!$E$10="NTNC",Q6206="Lead")))),"Tier 1",
IF((OR((AND('[1]PWS Information'!$E$10="CWS",U6206="Multiple Family Residence",'[1]PWS Information'!$E$11="No",Q6206="Lead")),
(AND('[1]PWS Information'!$E$10="CWS",U6206="Other",Q6206="Lead")),
(AND('[1]PWS Information'!$E$10="CWS",U6206="Building",Q6206="Lead")))),"Tier 2",
IF((OR((AND('[1]PWS Information'!$E$10="CWS",U6206="Single Family Residence",Q6206="Galvanized Requiring Replacement")),
(AND('[1]PWS Information'!$E$10="CWS",U6206="Single Family Residence",Q6206="Galvanized Requiring Replacement",R6206="Yes")),
(AND('[1]PWS Information'!$E$10="NTNC",Q6206="Galvanized Requiring Replacement")),
(AND('[1]PWS Information'!$E$10="NTNC",U6206="Single Family Residence",R6206="Yes")))),"Tier 3",
IF((OR((AND('[1]PWS Information'!$E$10="CWS",U6206="Single Family Residence",S6206="Yes",Q6206="Non-Lead", J6206="Non-Lead - Copper",L6206="Before 1989")),
(AND('[1]PWS Information'!$E$10="CWS",U6206="Single Family Residence",S6206="Yes",Q6206="Non-Lead", N6206="Non-Lead - Copper",O6206="Before 1989")))),"Tier 4",
IF((OR((AND('[1]PWS Information'!$E$10="NTNC",Q6206="Non-Lead")),
(AND('[1]PWS Information'!$E$10="CWS",Q6206="Non-Lead",S6206="")),
(AND('[1]PWS Information'!$E$10="CWS",Q6206="Non-Lead",S6206="No")),
(AND('[1]PWS Information'!$E$10="CWS",Q6206="Non-Lead",S6206="Don't Know")),
(AND('[1]PWS Information'!$E$10="CWS",Q6206="Non-Lead", J6206="Non-Lead - Copper", S6206="Yes", L6206="Between 1989 and 2014")),
(AND('[1]PWS Information'!$E$10="CWS",Q6206="Non-Lead", J6206="Non-Lead - Copper", S6206="Yes", L6206="After 2014")),
(AND('[1]PWS Information'!$E$10="CWS",Q6206="Non-Lead", J6206="Non-Lead - Copper", S6206="Yes", L6206="Unknown")),
(AND('[1]PWS Information'!$E$10="CWS",Q6206="Non-Lead", N6206="Non-Lead - Copper", S6206="Yes", O6206="Between 1989 and 2014")),
(AND('[1]PWS Information'!$E$10="CWS",Q6206="Non-Lead", N6206="Non-Lead - Copper", S6206="Yes", O6206="After 2014")),
(AND('[1]PWS Information'!$E$10="CWS",Q6206="Non-Lead", N6206="Non-Lead - Copper", S6206="Yes", O6206="Unknown")),
(AND('[1]PWS Information'!$E$10="CWS",Q6206="Unknown")),
(AND('[1]PWS Information'!$E$10="NTNC",Q6206="Unknown")))),"Tier 5",
"")))))</f>
        <v>Tier 5</v>
      </c>
      <c r="Z6206" s="71"/>
      <c r="AA6206" s="71"/>
    </row>
    <row r="6207" spans="1:27" ht="57.6" x14ac:dyDescent="0.3">
      <c r="A6207" s="1"/>
      <c r="B6207" s="70">
        <v>6872911</v>
      </c>
      <c r="C6207" s="60" t="s">
        <v>2060</v>
      </c>
      <c r="D6207" s="61" t="s">
        <v>2061</v>
      </c>
      <c r="E6207" s="61" t="s">
        <v>128</v>
      </c>
      <c r="F6207" s="61">
        <v>78640</v>
      </c>
      <c r="G6207" s="62" t="s">
        <v>2064</v>
      </c>
      <c r="H6207" s="63">
        <v>29.968615</v>
      </c>
      <c r="I6207" s="64">
        <v>-97.854206000000005</v>
      </c>
      <c r="J6207" s="65" t="s">
        <v>50</v>
      </c>
      <c r="K6207" s="66" t="s">
        <v>51</v>
      </c>
      <c r="L6207" s="62" t="s">
        <v>52</v>
      </c>
      <c r="M6207" s="69"/>
      <c r="N6207" s="65" t="s">
        <v>50</v>
      </c>
      <c r="O6207" s="66" t="s">
        <v>52</v>
      </c>
      <c r="P6207" s="69"/>
      <c r="Q6207" s="55" t="str">
        <f t="shared" si="96"/>
        <v>Non-Lead</v>
      </c>
      <c r="R6207" s="70" t="s">
        <v>51</v>
      </c>
      <c r="S6207" s="70" t="s">
        <v>51</v>
      </c>
      <c r="T6207" s="70"/>
      <c r="U6207" s="71" t="s">
        <v>284</v>
      </c>
      <c r="V6207" s="71" t="s">
        <v>51</v>
      </c>
      <c r="W6207" s="71" t="s">
        <v>51</v>
      </c>
      <c r="X6207" s="71" t="s">
        <v>51</v>
      </c>
      <c r="Y6207" s="72" t="str">
        <f>IF((OR((AND('[1]PWS Information'!$E$10="CWS",U6207="Single Family Residence",Q6207="Lead")),
(AND('[1]PWS Information'!$E$10="CWS",U6207="Multiple Family Residence",'[1]PWS Information'!$E$11="Yes",Q6207="Lead")),
(AND('[1]PWS Information'!$E$10="NTNC",Q6207="Lead")))),"Tier 1",
IF((OR((AND('[1]PWS Information'!$E$10="CWS",U6207="Multiple Family Residence",'[1]PWS Information'!$E$11="No",Q6207="Lead")),
(AND('[1]PWS Information'!$E$10="CWS",U6207="Other",Q6207="Lead")),
(AND('[1]PWS Information'!$E$10="CWS",U6207="Building",Q6207="Lead")))),"Tier 2",
IF((OR((AND('[1]PWS Information'!$E$10="CWS",U6207="Single Family Residence",Q6207="Galvanized Requiring Replacement")),
(AND('[1]PWS Information'!$E$10="CWS",U6207="Single Family Residence",Q6207="Galvanized Requiring Replacement",R6207="Yes")),
(AND('[1]PWS Information'!$E$10="NTNC",Q6207="Galvanized Requiring Replacement")),
(AND('[1]PWS Information'!$E$10="NTNC",U6207="Single Family Residence",R6207="Yes")))),"Tier 3",
IF((OR((AND('[1]PWS Information'!$E$10="CWS",U6207="Single Family Residence",S6207="Yes",Q6207="Non-Lead", J6207="Non-Lead - Copper",L6207="Before 1989")),
(AND('[1]PWS Information'!$E$10="CWS",U6207="Single Family Residence",S6207="Yes",Q6207="Non-Lead", N6207="Non-Lead - Copper",O6207="Before 1989")))),"Tier 4",
IF((OR((AND('[1]PWS Information'!$E$10="NTNC",Q6207="Non-Lead")),
(AND('[1]PWS Information'!$E$10="CWS",Q6207="Non-Lead",S6207="")),
(AND('[1]PWS Information'!$E$10="CWS",Q6207="Non-Lead",S6207="No")),
(AND('[1]PWS Information'!$E$10="CWS",Q6207="Non-Lead",S6207="Don't Know")),
(AND('[1]PWS Information'!$E$10="CWS",Q6207="Non-Lead", J6207="Non-Lead - Copper", S6207="Yes", L6207="Between 1989 and 2014")),
(AND('[1]PWS Information'!$E$10="CWS",Q6207="Non-Lead", J6207="Non-Lead - Copper", S6207="Yes", L6207="After 2014")),
(AND('[1]PWS Information'!$E$10="CWS",Q6207="Non-Lead", J6207="Non-Lead - Copper", S6207="Yes", L6207="Unknown")),
(AND('[1]PWS Information'!$E$10="CWS",Q6207="Non-Lead", N6207="Non-Lead - Copper", S6207="Yes", O6207="Between 1989 and 2014")),
(AND('[1]PWS Information'!$E$10="CWS",Q6207="Non-Lead", N6207="Non-Lead - Copper", S6207="Yes", O6207="After 2014")),
(AND('[1]PWS Information'!$E$10="CWS",Q6207="Non-Lead", N6207="Non-Lead - Copper", S6207="Yes", O6207="Unknown")),
(AND('[1]PWS Information'!$E$10="CWS",Q6207="Unknown")),
(AND('[1]PWS Information'!$E$10="NTNC",Q6207="Unknown")))),"Tier 5",
"")))))</f>
        <v>Tier 5</v>
      </c>
      <c r="Z6207" s="71"/>
      <c r="AA6207" s="71"/>
    </row>
    <row r="6208" spans="1:27" ht="57.6" x14ac:dyDescent="0.3">
      <c r="A6208" s="1"/>
      <c r="B6208" s="70">
        <v>6872911</v>
      </c>
      <c r="C6208" s="60" t="s">
        <v>2060</v>
      </c>
      <c r="D6208" s="61" t="s">
        <v>2061</v>
      </c>
      <c r="E6208" s="61" t="s">
        <v>128</v>
      </c>
      <c r="F6208" s="61">
        <v>78640</v>
      </c>
      <c r="G6208" s="62" t="s">
        <v>2064</v>
      </c>
      <c r="H6208" s="63">
        <v>29.968615</v>
      </c>
      <c r="I6208" s="64">
        <v>-97.854206000000005</v>
      </c>
      <c r="J6208" s="65" t="s">
        <v>50</v>
      </c>
      <c r="K6208" s="66" t="s">
        <v>51</v>
      </c>
      <c r="L6208" s="62" t="s">
        <v>52</v>
      </c>
      <c r="M6208" s="69"/>
      <c r="N6208" s="65" t="s">
        <v>50</v>
      </c>
      <c r="O6208" s="66" t="s">
        <v>52</v>
      </c>
      <c r="P6208" s="69"/>
      <c r="Q6208" s="55" t="str">
        <f t="shared" si="96"/>
        <v>Non-Lead</v>
      </c>
      <c r="R6208" s="70" t="s">
        <v>51</v>
      </c>
      <c r="S6208" s="70" t="s">
        <v>51</v>
      </c>
      <c r="T6208" s="70"/>
      <c r="U6208" s="71" t="s">
        <v>284</v>
      </c>
      <c r="V6208" s="71" t="s">
        <v>51</v>
      </c>
      <c r="W6208" s="71" t="s">
        <v>51</v>
      </c>
      <c r="X6208" s="71" t="s">
        <v>51</v>
      </c>
      <c r="Y6208" s="72" t="str">
        <f>IF((OR((AND('[1]PWS Information'!$E$10="CWS",U6208="Single Family Residence",Q6208="Lead")),
(AND('[1]PWS Information'!$E$10="CWS",U6208="Multiple Family Residence",'[1]PWS Information'!$E$11="Yes",Q6208="Lead")),
(AND('[1]PWS Information'!$E$10="NTNC",Q6208="Lead")))),"Tier 1",
IF((OR((AND('[1]PWS Information'!$E$10="CWS",U6208="Multiple Family Residence",'[1]PWS Information'!$E$11="No",Q6208="Lead")),
(AND('[1]PWS Information'!$E$10="CWS",U6208="Other",Q6208="Lead")),
(AND('[1]PWS Information'!$E$10="CWS",U6208="Building",Q6208="Lead")))),"Tier 2",
IF((OR((AND('[1]PWS Information'!$E$10="CWS",U6208="Single Family Residence",Q6208="Galvanized Requiring Replacement")),
(AND('[1]PWS Information'!$E$10="CWS",U6208="Single Family Residence",Q6208="Galvanized Requiring Replacement",R6208="Yes")),
(AND('[1]PWS Information'!$E$10="NTNC",Q6208="Galvanized Requiring Replacement")),
(AND('[1]PWS Information'!$E$10="NTNC",U6208="Single Family Residence",R6208="Yes")))),"Tier 3",
IF((OR((AND('[1]PWS Information'!$E$10="CWS",U6208="Single Family Residence",S6208="Yes",Q6208="Non-Lead", J6208="Non-Lead - Copper",L6208="Before 1989")),
(AND('[1]PWS Information'!$E$10="CWS",U6208="Single Family Residence",S6208="Yes",Q6208="Non-Lead", N6208="Non-Lead - Copper",O6208="Before 1989")))),"Tier 4",
IF((OR((AND('[1]PWS Information'!$E$10="NTNC",Q6208="Non-Lead")),
(AND('[1]PWS Information'!$E$10="CWS",Q6208="Non-Lead",S6208="")),
(AND('[1]PWS Information'!$E$10="CWS",Q6208="Non-Lead",S6208="No")),
(AND('[1]PWS Information'!$E$10="CWS",Q6208="Non-Lead",S6208="Don't Know")),
(AND('[1]PWS Information'!$E$10="CWS",Q6208="Non-Lead", J6208="Non-Lead - Copper", S6208="Yes", L6208="Between 1989 and 2014")),
(AND('[1]PWS Information'!$E$10="CWS",Q6208="Non-Lead", J6208="Non-Lead - Copper", S6208="Yes", L6208="After 2014")),
(AND('[1]PWS Information'!$E$10="CWS",Q6208="Non-Lead", J6208="Non-Lead - Copper", S6208="Yes", L6208="Unknown")),
(AND('[1]PWS Information'!$E$10="CWS",Q6208="Non-Lead", N6208="Non-Lead - Copper", S6208="Yes", O6208="Between 1989 and 2014")),
(AND('[1]PWS Information'!$E$10="CWS",Q6208="Non-Lead", N6208="Non-Lead - Copper", S6208="Yes", O6208="After 2014")),
(AND('[1]PWS Information'!$E$10="CWS",Q6208="Non-Lead", N6208="Non-Lead - Copper", S6208="Yes", O6208="Unknown")),
(AND('[1]PWS Information'!$E$10="CWS",Q6208="Unknown")),
(AND('[1]PWS Information'!$E$10="NTNC",Q6208="Unknown")))),"Tier 5",
"")))))</f>
        <v>Tier 5</v>
      </c>
      <c r="Z6208" s="71"/>
      <c r="AA6208" s="71"/>
    </row>
    <row r="6209" spans="1:27" ht="57.6" x14ac:dyDescent="0.3">
      <c r="A6209" s="17"/>
      <c r="B6209" s="70">
        <v>6872911</v>
      </c>
      <c r="C6209" s="60" t="s">
        <v>2060</v>
      </c>
      <c r="D6209" s="61" t="s">
        <v>2061</v>
      </c>
      <c r="E6209" s="61" t="s">
        <v>128</v>
      </c>
      <c r="F6209" s="61">
        <v>78640</v>
      </c>
      <c r="G6209" s="62" t="s">
        <v>2064</v>
      </c>
      <c r="H6209" s="63">
        <v>29.968615</v>
      </c>
      <c r="I6209" s="64">
        <v>-97.854206000000005</v>
      </c>
      <c r="J6209" s="65" t="s">
        <v>50</v>
      </c>
      <c r="K6209" s="66" t="s">
        <v>51</v>
      </c>
      <c r="L6209" s="62" t="s">
        <v>52</v>
      </c>
      <c r="M6209" s="69"/>
      <c r="N6209" s="65" t="s">
        <v>50</v>
      </c>
      <c r="O6209" s="66" t="s">
        <v>52</v>
      </c>
      <c r="P6209" s="69"/>
      <c r="Q6209" s="55" t="str">
        <f t="shared" si="96"/>
        <v>Non-Lead</v>
      </c>
      <c r="R6209" s="70" t="s">
        <v>51</v>
      </c>
      <c r="S6209" s="70" t="s">
        <v>51</v>
      </c>
      <c r="T6209" s="70"/>
      <c r="U6209" s="71" t="s">
        <v>284</v>
      </c>
      <c r="V6209" s="71" t="s">
        <v>51</v>
      </c>
      <c r="W6209" s="71" t="s">
        <v>51</v>
      </c>
      <c r="X6209" s="71" t="s">
        <v>51</v>
      </c>
      <c r="Y6209" s="72" t="str">
        <f>IF((OR((AND('[1]PWS Information'!$E$10="CWS",U6209="Single Family Residence",Q6209="Lead")),
(AND('[1]PWS Information'!$E$10="CWS",U6209="Multiple Family Residence",'[1]PWS Information'!$E$11="Yes",Q6209="Lead")),
(AND('[1]PWS Information'!$E$10="NTNC",Q6209="Lead")))),"Tier 1",
IF((OR((AND('[1]PWS Information'!$E$10="CWS",U6209="Multiple Family Residence",'[1]PWS Information'!$E$11="No",Q6209="Lead")),
(AND('[1]PWS Information'!$E$10="CWS",U6209="Other",Q6209="Lead")),
(AND('[1]PWS Information'!$E$10="CWS",U6209="Building",Q6209="Lead")))),"Tier 2",
IF((OR((AND('[1]PWS Information'!$E$10="CWS",U6209="Single Family Residence",Q6209="Galvanized Requiring Replacement")),
(AND('[1]PWS Information'!$E$10="CWS",U6209="Single Family Residence",Q6209="Galvanized Requiring Replacement",R6209="Yes")),
(AND('[1]PWS Information'!$E$10="NTNC",Q6209="Galvanized Requiring Replacement")),
(AND('[1]PWS Information'!$E$10="NTNC",U6209="Single Family Residence",R6209="Yes")))),"Tier 3",
IF((OR((AND('[1]PWS Information'!$E$10="CWS",U6209="Single Family Residence",S6209="Yes",Q6209="Non-Lead", J6209="Non-Lead - Copper",L6209="Before 1989")),
(AND('[1]PWS Information'!$E$10="CWS",U6209="Single Family Residence",S6209="Yes",Q6209="Non-Lead", N6209="Non-Lead - Copper",O6209="Before 1989")))),"Tier 4",
IF((OR((AND('[1]PWS Information'!$E$10="NTNC",Q6209="Non-Lead")),
(AND('[1]PWS Information'!$E$10="CWS",Q6209="Non-Lead",S6209="")),
(AND('[1]PWS Information'!$E$10="CWS",Q6209="Non-Lead",S6209="No")),
(AND('[1]PWS Information'!$E$10="CWS",Q6209="Non-Lead",S6209="Don't Know")),
(AND('[1]PWS Information'!$E$10="CWS",Q6209="Non-Lead", J6209="Non-Lead - Copper", S6209="Yes", L6209="Between 1989 and 2014")),
(AND('[1]PWS Information'!$E$10="CWS",Q6209="Non-Lead", J6209="Non-Lead - Copper", S6209="Yes", L6209="After 2014")),
(AND('[1]PWS Information'!$E$10="CWS",Q6209="Non-Lead", J6209="Non-Lead - Copper", S6209="Yes", L6209="Unknown")),
(AND('[1]PWS Information'!$E$10="CWS",Q6209="Non-Lead", N6209="Non-Lead - Copper", S6209="Yes", O6209="Between 1989 and 2014")),
(AND('[1]PWS Information'!$E$10="CWS",Q6209="Non-Lead", N6209="Non-Lead - Copper", S6209="Yes", O6209="After 2014")),
(AND('[1]PWS Information'!$E$10="CWS",Q6209="Non-Lead", N6209="Non-Lead - Copper", S6209="Yes", O6209="Unknown")),
(AND('[1]PWS Information'!$E$10="CWS",Q6209="Unknown")),
(AND('[1]PWS Information'!$E$10="NTNC",Q6209="Unknown")))),"Tier 5",
"")))))</f>
        <v>Tier 5</v>
      </c>
      <c r="Z6209" s="71"/>
      <c r="AA6209" s="71"/>
    </row>
    <row r="6210" spans="1:27" ht="57.6" x14ac:dyDescent="0.3">
      <c r="A6210" s="1"/>
      <c r="B6210" s="70">
        <v>6872911</v>
      </c>
      <c r="C6210" s="60" t="s">
        <v>2060</v>
      </c>
      <c r="D6210" s="61" t="s">
        <v>2061</v>
      </c>
      <c r="E6210" s="61" t="s">
        <v>128</v>
      </c>
      <c r="F6210" s="61">
        <v>78640</v>
      </c>
      <c r="G6210" s="62" t="s">
        <v>2064</v>
      </c>
      <c r="H6210" s="63">
        <v>29.968615</v>
      </c>
      <c r="I6210" s="64">
        <v>-97.854206000000005</v>
      </c>
      <c r="J6210" s="65" t="s">
        <v>50</v>
      </c>
      <c r="K6210" s="66" t="s">
        <v>51</v>
      </c>
      <c r="L6210" s="62" t="s">
        <v>52</v>
      </c>
      <c r="M6210" s="69"/>
      <c r="N6210" s="65" t="s">
        <v>50</v>
      </c>
      <c r="O6210" s="66" t="s">
        <v>52</v>
      </c>
      <c r="P6210" s="69"/>
      <c r="Q6210" s="55" t="str">
        <f t="shared" si="96"/>
        <v>Non-Lead</v>
      </c>
      <c r="R6210" s="70" t="s">
        <v>51</v>
      </c>
      <c r="S6210" s="70" t="s">
        <v>51</v>
      </c>
      <c r="T6210" s="70"/>
      <c r="U6210" s="71" t="s">
        <v>284</v>
      </c>
      <c r="V6210" s="71" t="s">
        <v>51</v>
      </c>
      <c r="W6210" s="71" t="s">
        <v>51</v>
      </c>
      <c r="X6210" s="71" t="s">
        <v>51</v>
      </c>
      <c r="Y6210" s="72" t="str">
        <f>IF((OR((AND('[1]PWS Information'!$E$10="CWS",U6210="Single Family Residence",Q6210="Lead")),
(AND('[1]PWS Information'!$E$10="CWS",U6210="Multiple Family Residence",'[1]PWS Information'!$E$11="Yes",Q6210="Lead")),
(AND('[1]PWS Information'!$E$10="NTNC",Q6210="Lead")))),"Tier 1",
IF((OR((AND('[1]PWS Information'!$E$10="CWS",U6210="Multiple Family Residence",'[1]PWS Information'!$E$11="No",Q6210="Lead")),
(AND('[1]PWS Information'!$E$10="CWS",U6210="Other",Q6210="Lead")),
(AND('[1]PWS Information'!$E$10="CWS",U6210="Building",Q6210="Lead")))),"Tier 2",
IF((OR((AND('[1]PWS Information'!$E$10="CWS",U6210="Single Family Residence",Q6210="Galvanized Requiring Replacement")),
(AND('[1]PWS Information'!$E$10="CWS",U6210="Single Family Residence",Q6210="Galvanized Requiring Replacement",R6210="Yes")),
(AND('[1]PWS Information'!$E$10="NTNC",Q6210="Galvanized Requiring Replacement")),
(AND('[1]PWS Information'!$E$10="NTNC",U6210="Single Family Residence",R6210="Yes")))),"Tier 3",
IF((OR((AND('[1]PWS Information'!$E$10="CWS",U6210="Single Family Residence",S6210="Yes",Q6210="Non-Lead", J6210="Non-Lead - Copper",L6210="Before 1989")),
(AND('[1]PWS Information'!$E$10="CWS",U6210="Single Family Residence",S6210="Yes",Q6210="Non-Lead", N6210="Non-Lead - Copper",O6210="Before 1989")))),"Tier 4",
IF((OR((AND('[1]PWS Information'!$E$10="NTNC",Q6210="Non-Lead")),
(AND('[1]PWS Information'!$E$10="CWS",Q6210="Non-Lead",S6210="")),
(AND('[1]PWS Information'!$E$10="CWS",Q6210="Non-Lead",S6210="No")),
(AND('[1]PWS Information'!$E$10="CWS",Q6210="Non-Lead",S6210="Don't Know")),
(AND('[1]PWS Information'!$E$10="CWS",Q6210="Non-Lead", J6210="Non-Lead - Copper", S6210="Yes", L6210="Between 1989 and 2014")),
(AND('[1]PWS Information'!$E$10="CWS",Q6210="Non-Lead", J6210="Non-Lead - Copper", S6210="Yes", L6210="After 2014")),
(AND('[1]PWS Information'!$E$10="CWS",Q6210="Non-Lead", J6210="Non-Lead - Copper", S6210="Yes", L6210="Unknown")),
(AND('[1]PWS Information'!$E$10="CWS",Q6210="Non-Lead", N6210="Non-Lead - Copper", S6210="Yes", O6210="Between 1989 and 2014")),
(AND('[1]PWS Information'!$E$10="CWS",Q6210="Non-Lead", N6210="Non-Lead - Copper", S6210="Yes", O6210="After 2014")),
(AND('[1]PWS Information'!$E$10="CWS",Q6210="Non-Lead", N6210="Non-Lead - Copper", S6210="Yes", O6210="Unknown")),
(AND('[1]PWS Information'!$E$10="CWS",Q6210="Unknown")),
(AND('[1]PWS Information'!$E$10="NTNC",Q6210="Unknown")))),"Tier 5",
"")))))</f>
        <v>Tier 5</v>
      </c>
      <c r="Z6210" s="71"/>
      <c r="AA6210" s="71"/>
    </row>
    <row r="6211" spans="1:27" ht="57.6" x14ac:dyDescent="0.3">
      <c r="A6211" s="1"/>
      <c r="B6211" s="70">
        <v>6872911</v>
      </c>
      <c r="C6211" s="60" t="s">
        <v>2060</v>
      </c>
      <c r="D6211" s="61" t="s">
        <v>2061</v>
      </c>
      <c r="E6211" s="61" t="s">
        <v>128</v>
      </c>
      <c r="F6211" s="61">
        <v>78640</v>
      </c>
      <c r="G6211" s="62" t="s">
        <v>2064</v>
      </c>
      <c r="H6211" s="63">
        <v>29.968615</v>
      </c>
      <c r="I6211" s="64">
        <v>-97.854206000000005</v>
      </c>
      <c r="J6211" s="65" t="s">
        <v>50</v>
      </c>
      <c r="K6211" s="66" t="s">
        <v>51</v>
      </c>
      <c r="L6211" s="62" t="s">
        <v>52</v>
      </c>
      <c r="M6211" s="69"/>
      <c r="N6211" s="65" t="s">
        <v>50</v>
      </c>
      <c r="O6211" s="66" t="s">
        <v>52</v>
      </c>
      <c r="P6211" s="69"/>
      <c r="Q6211" s="55" t="str">
        <f t="shared" si="96"/>
        <v>Non-Lead</v>
      </c>
      <c r="R6211" s="70" t="s">
        <v>51</v>
      </c>
      <c r="S6211" s="70" t="s">
        <v>51</v>
      </c>
      <c r="T6211" s="70"/>
      <c r="U6211" s="71" t="s">
        <v>284</v>
      </c>
      <c r="V6211" s="71" t="s">
        <v>51</v>
      </c>
      <c r="W6211" s="71" t="s">
        <v>51</v>
      </c>
      <c r="X6211" s="71" t="s">
        <v>51</v>
      </c>
      <c r="Y6211" s="72" t="str">
        <f>IF((OR((AND('[1]PWS Information'!$E$10="CWS",U6211="Single Family Residence",Q6211="Lead")),
(AND('[1]PWS Information'!$E$10="CWS",U6211="Multiple Family Residence",'[1]PWS Information'!$E$11="Yes",Q6211="Lead")),
(AND('[1]PWS Information'!$E$10="NTNC",Q6211="Lead")))),"Tier 1",
IF((OR((AND('[1]PWS Information'!$E$10="CWS",U6211="Multiple Family Residence",'[1]PWS Information'!$E$11="No",Q6211="Lead")),
(AND('[1]PWS Information'!$E$10="CWS",U6211="Other",Q6211="Lead")),
(AND('[1]PWS Information'!$E$10="CWS",U6211="Building",Q6211="Lead")))),"Tier 2",
IF((OR((AND('[1]PWS Information'!$E$10="CWS",U6211="Single Family Residence",Q6211="Galvanized Requiring Replacement")),
(AND('[1]PWS Information'!$E$10="CWS",U6211="Single Family Residence",Q6211="Galvanized Requiring Replacement",R6211="Yes")),
(AND('[1]PWS Information'!$E$10="NTNC",Q6211="Galvanized Requiring Replacement")),
(AND('[1]PWS Information'!$E$10="NTNC",U6211="Single Family Residence",R6211="Yes")))),"Tier 3",
IF((OR((AND('[1]PWS Information'!$E$10="CWS",U6211="Single Family Residence",S6211="Yes",Q6211="Non-Lead", J6211="Non-Lead - Copper",L6211="Before 1989")),
(AND('[1]PWS Information'!$E$10="CWS",U6211="Single Family Residence",S6211="Yes",Q6211="Non-Lead", N6211="Non-Lead - Copper",O6211="Before 1989")))),"Tier 4",
IF((OR((AND('[1]PWS Information'!$E$10="NTNC",Q6211="Non-Lead")),
(AND('[1]PWS Information'!$E$10="CWS",Q6211="Non-Lead",S6211="")),
(AND('[1]PWS Information'!$E$10="CWS",Q6211="Non-Lead",S6211="No")),
(AND('[1]PWS Information'!$E$10="CWS",Q6211="Non-Lead",S6211="Don't Know")),
(AND('[1]PWS Information'!$E$10="CWS",Q6211="Non-Lead", J6211="Non-Lead - Copper", S6211="Yes", L6211="Between 1989 and 2014")),
(AND('[1]PWS Information'!$E$10="CWS",Q6211="Non-Lead", J6211="Non-Lead - Copper", S6211="Yes", L6211="After 2014")),
(AND('[1]PWS Information'!$E$10="CWS",Q6211="Non-Lead", J6211="Non-Lead - Copper", S6211="Yes", L6211="Unknown")),
(AND('[1]PWS Information'!$E$10="CWS",Q6211="Non-Lead", N6211="Non-Lead - Copper", S6211="Yes", O6211="Between 1989 and 2014")),
(AND('[1]PWS Information'!$E$10="CWS",Q6211="Non-Lead", N6211="Non-Lead - Copper", S6211="Yes", O6211="After 2014")),
(AND('[1]PWS Information'!$E$10="CWS",Q6211="Non-Lead", N6211="Non-Lead - Copper", S6211="Yes", O6211="Unknown")),
(AND('[1]PWS Information'!$E$10="CWS",Q6211="Unknown")),
(AND('[1]PWS Information'!$E$10="NTNC",Q6211="Unknown")))),"Tier 5",
"")))))</f>
        <v>Tier 5</v>
      </c>
      <c r="Z6211" s="71"/>
      <c r="AA6211" s="71"/>
    </row>
    <row r="6212" spans="1:27" ht="57.6" x14ac:dyDescent="0.3">
      <c r="A6212" s="1"/>
      <c r="B6212" s="70">
        <v>6872911</v>
      </c>
      <c r="C6212" s="60" t="s">
        <v>2060</v>
      </c>
      <c r="D6212" s="61" t="s">
        <v>2061</v>
      </c>
      <c r="E6212" s="61" t="s">
        <v>128</v>
      </c>
      <c r="F6212" s="61">
        <v>78640</v>
      </c>
      <c r="G6212" s="62" t="s">
        <v>2064</v>
      </c>
      <c r="H6212" s="63">
        <v>29.968615</v>
      </c>
      <c r="I6212" s="64">
        <v>-97.854206000000005</v>
      </c>
      <c r="J6212" s="65" t="s">
        <v>50</v>
      </c>
      <c r="K6212" s="66" t="s">
        <v>51</v>
      </c>
      <c r="L6212" s="62" t="s">
        <v>52</v>
      </c>
      <c r="M6212" s="69"/>
      <c r="N6212" s="65" t="s">
        <v>50</v>
      </c>
      <c r="O6212" s="66" t="s">
        <v>52</v>
      </c>
      <c r="P6212" s="69"/>
      <c r="Q6212" s="55" t="str">
        <f t="shared" si="96"/>
        <v>Non-Lead</v>
      </c>
      <c r="R6212" s="70" t="s">
        <v>51</v>
      </c>
      <c r="S6212" s="70" t="s">
        <v>51</v>
      </c>
      <c r="T6212" s="70"/>
      <c r="U6212" s="71" t="s">
        <v>284</v>
      </c>
      <c r="V6212" s="71" t="s">
        <v>51</v>
      </c>
      <c r="W6212" s="71" t="s">
        <v>51</v>
      </c>
      <c r="X6212" s="71" t="s">
        <v>51</v>
      </c>
      <c r="Y6212" s="72" t="str">
        <f>IF((OR((AND('[1]PWS Information'!$E$10="CWS",U6212="Single Family Residence",Q6212="Lead")),
(AND('[1]PWS Information'!$E$10="CWS",U6212="Multiple Family Residence",'[1]PWS Information'!$E$11="Yes",Q6212="Lead")),
(AND('[1]PWS Information'!$E$10="NTNC",Q6212="Lead")))),"Tier 1",
IF((OR((AND('[1]PWS Information'!$E$10="CWS",U6212="Multiple Family Residence",'[1]PWS Information'!$E$11="No",Q6212="Lead")),
(AND('[1]PWS Information'!$E$10="CWS",U6212="Other",Q6212="Lead")),
(AND('[1]PWS Information'!$E$10="CWS",U6212="Building",Q6212="Lead")))),"Tier 2",
IF((OR((AND('[1]PWS Information'!$E$10="CWS",U6212="Single Family Residence",Q6212="Galvanized Requiring Replacement")),
(AND('[1]PWS Information'!$E$10="CWS",U6212="Single Family Residence",Q6212="Galvanized Requiring Replacement",R6212="Yes")),
(AND('[1]PWS Information'!$E$10="NTNC",Q6212="Galvanized Requiring Replacement")),
(AND('[1]PWS Information'!$E$10="NTNC",U6212="Single Family Residence",R6212="Yes")))),"Tier 3",
IF((OR((AND('[1]PWS Information'!$E$10="CWS",U6212="Single Family Residence",S6212="Yes",Q6212="Non-Lead", J6212="Non-Lead - Copper",L6212="Before 1989")),
(AND('[1]PWS Information'!$E$10="CWS",U6212="Single Family Residence",S6212="Yes",Q6212="Non-Lead", N6212="Non-Lead - Copper",O6212="Before 1989")))),"Tier 4",
IF((OR((AND('[1]PWS Information'!$E$10="NTNC",Q6212="Non-Lead")),
(AND('[1]PWS Information'!$E$10="CWS",Q6212="Non-Lead",S6212="")),
(AND('[1]PWS Information'!$E$10="CWS",Q6212="Non-Lead",S6212="No")),
(AND('[1]PWS Information'!$E$10="CWS",Q6212="Non-Lead",S6212="Don't Know")),
(AND('[1]PWS Information'!$E$10="CWS",Q6212="Non-Lead", J6212="Non-Lead - Copper", S6212="Yes", L6212="Between 1989 and 2014")),
(AND('[1]PWS Information'!$E$10="CWS",Q6212="Non-Lead", J6212="Non-Lead - Copper", S6212="Yes", L6212="After 2014")),
(AND('[1]PWS Information'!$E$10="CWS",Q6212="Non-Lead", J6212="Non-Lead - Copper", S6212="Yes", L6212="Unknown")),
(AND('[1]PWS Information'!$E$10="CWS",Q6212="Non-Lead", N6212="Non-Lead - Copper", S6212="Yes", O6212="Between 1989 and 2014")),
(AND('[1]PWS Information'!$E$10="CWS",Q6212="Non-Lead", N6212="Non-Lead - Copper", S6212="Yes", O6212="After 2014")),
(AND('[1]PWS Information'!$E$10="CWS",Q6212="Non-Lead", N6212="Non-Lead - Copper", S6212="Yes", O6212="Unknown")),
(AND('[1]PWS Information'!$E$10="CWS",Q6212="Unknown")),
(AND('[1]PWS Information'!$E$10="NTNC",Q6212="Unknown")))),"Tier 5",
"")))))</f>
        <v>Tier 5</v>
      </c>
      <c r="Z6212" s="71"/>
      <c r="AA6212" s="71"/>
    </row>
    <row r="6213" spans="1:27" ht="57.6" x14ac:dyDescent="0.3">
      <c r="A6213" s="17"/>
      <c r="B6213" s="70">
        <v>6872911</v>
      </c>
      <c r="C6213" s="60" t="s">
        <v>2060</v>
      </c>
      <c r="D6213" s="61" t="s">
        <v>2061</v>
      </c>
      <c r="E6213" s="61" t="s">
        <v>128</v>
      </c>
      <c r="F6213" s="61">
        <v>78640</v>
      </c>
      <c r="G6213" s="62" t="s">
        <v>2064</v>
      </c>
      <c r="H6213" s="63">
        <v>29.968615</v>
      </c>
      <c r="I6213" s="64">
        <v>-97.854206000000005</v>
      </c>
      <c r="J6213" s="65" t="s">
        <v>50</v>
      </c>
      <c r="K6213" s="66" t="s">
        <v>51</v>
      </c>
      <c r="L6213" s="62" t="s">
        <v>52</v>
      </c>
      <c r="M6213" s="69"/>
      <c r="N6213" s="65" t="s">
        <v>50</v>
      </c>
      <c r="O6213" s="66" t="s">
        <v>52</v>
      </c>
      <c r="P6213" s="69"/>
      <c r="Q6213" s="55" t="str">
        <f t="shared" si="96"/>
        <v>Non-Lead</v>
      </c>
      <c r="R6213" s="70" t="s">
        <v>51</v>
      </c>
      <c r="S6213" s="70" t="s">
        <v>51</v>
      </c>
      <c r="T6213" s="70"/>
      <c r="U6213" s="71" t="s">
        <v>284</v>
      </c>
      <c r="V6213" s="71" t="s">
        <v>51</v>
      </c>
      <c r="W6213" s="71" t="s">
        <v>51</v>
      </c>
      <c r="X6213" s="71" t="s">
        <v>51</v>
      </c>
      <c r="Y6213" s="72" t="str">
        <f>IF((OR((AND('[1]PWS Information'!$E$10="CWS",U6213="Single Family Residence",Q6213="Lead")),
(AND('[1]PWS Information'!$E$10="CWS",U6213="Multiple Family Residence",'[1]PWS Information'!$E$11="Yes",Q6213="Lead")),
(AND('[1]PWS Information'!$E$10="NTNC",Q6213="Lead")))),"Tier 1",
IF((OR((AND('[1]PWS Information'!$E$10="CWS",U6213="Multiple Family Residence",'[1]PWS Information'!$E$11="No",Q6213="Lead")),
(AND('[1]PWS Information'!$E$10="CWS",U6213="Other",Q6213="Lead")),
(AND('[1]PWS Information'!$E$10="CWS",U6213="Building",Q6213="Lead")))),"Tier 2",
IF((OR((AND('[1]PWS Information'!$E$10="CWS",U6213="Single Family Residence",Q6213="Galvanized Requiring Replacement")),
(AND('[1]PWS Information'!$E$10="CWS",U6213="Single Family Residence",Q6213="Galvanized Requiring Replacement",R6213="Yes")),
(AND('[1]PWS Information'!$E$10="NTNC",Q6213="Galvanized Requiring Replacement")),
(AND('[1]PWS Information'!$E$10="NTNC",U6213="Single Family Residence",R6213="Yes")))),"Tier 3",
IF((OR((AND('[1]PWS Information'!$E$10="CWS",U6213="Single Family Residence",S6213="Yes",Q6213="Non-Lead", J6213="Non-Lead - Copper",L6213="Before 1989")),
(AND('[1]PWS Information'!$E$10="CWS",U6213="Single Family Residence",S6213="Yes",Q6213="Non-Lead", N6213="Non-Lead - Copper",O6213="Before 1989")))),"Tier 4",
IF((OR((AND('[1]PWS Information'!$E$10="NTNC",Q6213="Non-Lead")),
(AND('[1]PWS Information'!$E$10="CWS",Q6213="Non-Lead",S6213="")),
(AND('[1]PWS Information'!$E$10="CWS",Q6213="Non-Lead",S6213="No")),
(AND('[1]PWS Information'!$E$10="CWS",Q6213="Non-Lead",S6213="Don't Know")),
(AND('[1]PWS Information'!$E$10="CWS",Q6213="Non-Lead", J6213="Non-Lead - Copper", S6213="Yes", L6213="Between 1989 and 2014")),
(AND('[1]PWS Information'!$E$10="CWS",Q6213="Non-Lead", J6213="Non-Lead - Copper", S6213="Yes", L6213="After 2014")),
(AND('[1]PWS Information'!$E$10="CWS",Q6213="Non-Lead", J6213="Non-Lead - Copper", S6213="Yes", L6213="Unknown")),
(AND('[1]PWS Information'!$E$10="CWS",Q6213="Non-Lead", N6213="Non-Lead - Copper", S6213="Yes", O6213="Between 1989 and 2014")),
(AND('[1]PWS Information'!$E$10="CWS",Q6213="Non-Lead", N6213="Non-Lead - Copper", S6213="Yes", O6213="After 2014")),
(AND('[1]PWS Information'!$E$10="CWS",Q6213="Non-Lead", N6213="Non-Lead - Copper", S6213="Yes", O6213="Unknown")),
(AND('[1]PWS Information'!$E$10="CWS",Q6213="Unknown")),
(AND('[1]PWS Information'!$E$10="NTNC",Q6213="Unknown")))),"Tier 5",
"")))))</f>
        <v>Tier 5</v>
      </c>
      <c r="Z6213" s="71"/>
      <c r="AA6213" s="71"/>
    </row>
    <row r="6214" spans="1:27" ht="57.6" x14ac:dyDescent="0.3">
      <c r="A6214" s="1"/>
      <c r="B6214" s="70">
        <v>6872911</v>
      </c>
      <c r="C6214" s="60" t="s">
        <v>2060</v>
      </c>
      <c r="D6214" s="61" t="s">
        <v>2061</v>
      </c>
      <c r="E6214" s="61" t="s">
        <v>128</v>
      </c>
      <c r="F6214" s="61">
        <v>78640</v>
      </c>
      <c r="G6214" s="62" t="s">
        <v>2064</v>
      </c>
      <c r="H6214" s="63">
        <v>29.968615</v>
      </c>
      <c r="I6214" s="64">
        <v>-97.854206000000005</v>
      </c>
      <c r="J6214" s="65" t="s">
        <v>50</v>
      </c>
      <c r="K6214" s="66" t="s">
        <v>51</v>
      </c>
      <c r="L6214" s="62" t="s">
        <v>52</v>
      </c>
      <c r="M6214" s="69"/>
      <c r="N6214" s="65" t="s">
        <v>50</v>
      </c>
      <c r="O6214" s="66" t="s">
        <v>52</v>
      </c>
      <c r="P6214" s="69"/>
      <c r="Q6214" s="55" t="str">
        <f t="shared" si="96"/>
        <v>Non-Lead</v>
      </c>
      <c r="R6214" s="70" t="s">
        <v>51</v>
      </c>
      <c r="S6214" s="70" t="s">
        <v>51</v>
      </c>
      <c r="T6214" s="70"/>
      <c r="U6214" s="71" t="s">
        <v>284</v>
      </c>
      <c r="V6214" s="71" t="s">
        <v>51</v>
      </c>
      <c r="W6214" s="71" t="s">
        <v>51</v>
      </c>
      <c r="X6214" s="71" t="s">
        <v>51</v>
      </c>
      <c r="Y6214" s="72" t="str">
        <f>IF((OR((AND('[1]PWS Information'!$E$10="CWS",U6214="Single Family Residence",Q6214="Lead")),
(AND('[1]PWS Information'!$E$10="CWS",U6214="Multiple Family Residence",'[1]PWS Information'!$E$11="Yes",Q6214="Lead")),
(AND('[1]PWS Information'!$E$10="NTNC",Q6214="Lead")))),"Tier 1",
IF((OR((AND('[1]PWS Information'!$E$10="CWS",U6214="Multiple Family Residence",'[1]PWS Information'!$E$11="No",Q6214="Lead")),
(AND('[1]PWS Information'!$E$10="CWS",U6214="Other",Q6214="Lead")),
(AND('[1]PWS Information'!$E$10="CWS",U6214="Building",Q6214="Lead")))),"Tier 2",
IF((OR((AND('[1]PWS Information'!$E$10="CWS",U6214="Single Family Residence",Q6214="Galvanized Requiring Replacement")),
(AND('[1]PWS Information'!$E$10="CWS",U6214="Single Family Residence",Q6214="Galvanized Requiring Replacement",R6214="Yes")),
(AND('[1]PWS Information'!$E$10="NTNC",Q6214="Galvanized Requiring Replacement")),
(AND('[1]PWS Information'!$E$10="NTNC",U6214="Single Family Residence",R6214="Yes")))),"Tier 3",
IF((OR((AND('[1]PWS Information'!$E$10="CWS",U6214="Single Family Residence",S6214="Yes",Q6214="Non-Lead", J6214="Non-Lead - Copper",L6214="Before 1989")),
(AND('[1]PWS Information'!$E$10="CWS",U6214="Single Family Residence",S6214="Yes",Q6214="Non-Lead", N6214="Non-Lead - Copper",O6214="Before 1989")))),"Tier 4",
IF((OR((AND('[1]PWS Information'!$E$10="NTNC",Q6214="Non-Lead")),
(AND('[1]PWS Information'!$E$10="CWS",Q6214="Non-Lead",S6214="")),
(AND('[1]PWS Information'!$E$10="CWS",Q6214="Non-Lead",S6214="No")),
(AND('[1]PWS Information'!$E$10="CWS",Q6214="Non-Lead",S6214="Don't Know")),
(AND('[1]PWS Information'!$E$10="CWS",Q6214="Non-Lead", J6214="Non-Lead - Copper", S6214="Yes", L6214="Between 1989 and 2014")),
(AND('[1]PWS Information'!$E$10="CWS",Q6214="Non-Lead", J6214="Non-Lead - Copper", S6214="Yes", L6214="After 2014")),
(AND('[1]PWS Information'!$E$10="CWS",Q6214="Non-Lead", J6214="Non-Lead - Copper", S6214="Yes", L6214="Unknown")),
(AND('[1]PWS Information'!$E$10="CWS",Q6214="Non-Lead", N6214="Non-Lead - Copper", S6214="Yes", O6214="Between 1989 and 2014")),
(AND('[1]PWS Information'!$E$10="CWS",Q6214="Non-Lead", N6214="Non-Lead - Copper", S6214="Yes", O6214="After 2014")),
(AND('[1]PWS Information'!$E$10="CWS",Q6214="Non-Lead", N6214="Non-Lead - Copper", S6214="Yes", O6214="Unknown")),
(AND('[1]PWS Information'!$E$10="CWS",Q6214="Unknown")),
(AND('[1]PWS Information'!$E$10="NTNC",Q6214="Unknown")))),"Tier 5",
"")))))</f>
        <v>Tier 5</v>
      </c>
      <c r="Z6214" s="71"/>
      <c r="AA6214" s="71"/>
    </row>
    <row r="6215" spans="1:27" ht="57.6" x14ac:dyDescent="0.3">
      <c r="A6215" s="1"/>
      <c r="B6215" s="70">
        <v>6872911</v>
      </c>
      <c r="C6215" s="60" t="s">
        <v>2060</v>
      </c>
      <c r="D6215" s="61" t="s">
        <v>2061</v>
      </c>
      <c r="E6215" s="61" t="s">
        <v>128</v>
      </c>
      <c r="F6215" s="61">
        <v>78640</v>
      </c>
      <c r="G6215" s="62" t="s">
        <v>2064</v>
      </c>
      <c r="H6215" s="63">
        <v>29.968615</v>
      </c>
      <c r="I6215" s="64">
        <v>-97.854206000000005</v>
      </c>
      <c r="J6215" s="65" t="s">
        <v>50</v>
      </c>
      <c r="K6215" s="66" t="s">
        <v>51</v>
      </c>
      <c r="L6215" s="62" t="s">
        <v>52</v>
      </c>
      <c r="M6215" s="69"/>
      <c r="N6215" s="65" t="s">
        <v>50</v>
      </c>
      <c r="O6215" s="66" t="s">
        <v>52</v>
      </c>
      <c r="P6215" s="69"/>
      <c r="Q6215" s="55" t="str">
        <f t="shared" si="96"/>
        <v>Non-Lead</v>
      </c>
      <c r="R6215" s="70" t="s">
        <v>51</v>
      </c>
      <c r="S6215" s="70" t="s">
        <v>51</v>
      </c>
      <c r="T6215" s="70"/>
      <c r="U6215" s="71" t="s">
        <v>284</v>
      </c>
      <c r="V6215" s="71" t="s">
        <v>51</v>
      </c>
      <c r="W6215" s="71" t="s">
        <v>51</v>
      </c>
      <c r="X6215" s="71" t="s">
        <v>51</v>
      </c>
      <c r="Y6215" s="72" t="str">
        <f>IF((OR((AND('[1]PWS Information'!$E$10="CWS",U6215="Single Family Residence",Q6215="Lead")),
(AND('[1]PWS Information'!$E$10="CWS",U6215="Multiple Family Residence",'[1]PWS Information'!$E$11="Yes",Q6215="Lead")),
(AND('[1]PWS Information'!$E$10="NTNC",Q6215="Lead")))),"Tier 1",
IF((OR((AND('[1]PWS Information'!$E$10="CWS",U6215="Multiple Family Residence",'[1]PWS Information'!$E$11="No",Q6215="Lead")),
(AND('[1]PWS Information'!$E$10="CWS",U6215="Other",Q6215="Lead")),
(AND('[1]PWS Information'!$E$10="CWS",U6215="Building",Q6215="Lead")))),"Tier 2",
IF((OR((AND('[1]PWS Information'!$E$10="CWS",U6215="Single Family Residence",Q6215="Galvanized Requiring Replacement")),
(AND('[1]PWS Information'!$E$10="CWS",U6215="Single Family Residence",Q6215="Galvanized Requiring Replacement",R6215="Yes")),
(AND('[1]PWS Information'!$E$10="NTNC",Q6215="Galvanized Requiring Replacement")),
(AND('[1]PWS Information'!$E$10="NTNC",U6215="Single Family Residence",R6215="Yes")))),"Tier 3",
IF((OR((AND('[1]PWS Information'!$E$10="CWS",U6215="Single Family Residence",S6215="Yes",Q6215="Non-Lead", J6215="Non-Lead - Copper",L6215="Before 1989")),
(AND('[1]PWS Information'!$E$10="CWS",U6215="Single Family Residence",S6215="Yes",Q6215="Non-Lead", N6215="Non-Lead - Copper",O6215="Before 1989")))),"Tier 4",
IF((OR((AND('[1]PWS Information'!$E$10="NTNC",Q6215="Non-Lead")),
(AND('[1]PWS Information'!$E$10="CWS",Q6215="Non-Lead",S6215="")),
(AND('[1]PWS Information'!$E$10="CWS",Q6215="Non-Lead",S6215="No")),
(AND('[1]PWS Information'!$E$10="CWS",Q6215="Non-Lead",S6215="Don't Know")),
(AND('[1]PWS Information'!$E$10="CWS",Q6215="Non-Lead", J6215="Non-Lead - Copper", S6215="Yes", L6215="Between 1989 and 2014")),
(AND('[1]PWS Information'!$E$10="CWS",Q6215="Non-Lead", J6215="Non-Lead - Copper", S6215="Yes", L6215="After 2014")),
(AND('[1]PWS Information'!$E$10="CWS",Q6215="Non-Lead", J6215="Non-Lead - Copper", S6215="Yes", L6215="Unknown")),
(AND('[1]PWS Information'!$E$10="CWS",Q6215="Non-Lead", N6215="Non-Lead - Copper", S6215="Yes", O6215="Between 1989 and 2014")),
(AND('[1]PWS Information'!$E$10="CWS",Q6215="Non-Lead", N6215="Non-Lead - Copper", S6215="Yes", O6215="After 2014")),
(AND('[1]PWS Information'!$E$10="CWS",Q6215="Non-Lead", N6215="Non-Lead - Copper", S6215="Yes", O6215="Unknown")),
(AND('[1]PWS Information'!$E$10="CWS",Q6215="Unknown")),
(AND('[1]PWS Information'!$E$10="NTNC",Q6215="Unknown")))),"Tier 5",
"")))))</f>
        <v>Tier 5</v>
      </c>
      <c r="Z6215" s="71"/>
      <c r="AA6215" s="71"/>
    </row>
    <row r="6216" spans="1:27" ht="57.6" x14ac:dyDescent="0.3">
      <c r="A6216" s="1"/>
      <c r="B6216" s="70">
        <v>6872911</v>
      </c>
      <c r="C6216" s="60" t="s">
        <v>2060</v>
      </c>
      <c r="D6216" s="61" t="s">
        <v>2061</v>
      </c>
      <c r="E6216" s="61" t="s">
        <v>128</v>
      </c>
      <c r="F6216" s="61">
        <v>78640</v>
      </c>
      <c r="G6216" s="62" t="s">
        <v>2064</v>
      </c>
      <c r="H6216" s="63">
        <v>29.968615</v>
      </c>
      <c r="I6216" s="64">
        <v>-97.854206000000005</v>
      </c>
      <c r="J6216" s="65" t="s">
        <v>50</v>
      </c>
      <c r="K6216" s="66" t="s">
        <v>51</v>
      </c>
      <c r="L6216" s="62" t="s">
        <v>52</v>
      </c>
      <c r="M6216" s="69"/>
      <c r="N6216" s="65" t="s">
        <v>50</v>
      </c>
      <c r="O6216" s="66" t="s">
        <v>52</v>
      </c>
      <c r="P6216" s="69"/>
      <c r="Q6216" s="55" t="str">
        <f t="shared" si="96"/>
        <v>Non-Lead</v>
      </c>
      <c r="R6216" s="70" t="s">
        <v>51</v>
      </c>
      <c r="S6216" s="70" t="s">
        <v>51</v>
      </c>
      <c r="T6216" s="70"/>
      <c r="U6216" s="71" t="s">
        <v>284</v>
      </c>
      <c r="V6216" s="71" t="s">
        <v>51</v>
      </c>
      <c r="W6216" s="71" t="s">
        <v>51</v>
      </c>
      <c r="X6216" s="71" t="s">
        <v>51</v>
      </c>
      <c r="Y6216" s="72" t="str">
        <f>IF((OR((AND('[1]PWS Information'!$E$10="CWS",U6216="Single Family Residence",Q6216="Lead")),
(AND('[1]PWS Information'!$E$10="CWS",U6216="Multiple Family Residence",'[1]PWS Information'!$E$11="Yes",Q6216="Lead")),
(AND('[1]PWS Information'!$E$10="NTNC",Q6216="Lead")))),"Tier 1",
IF((OR((AND('[1]PWS Information'!$E$10="CWS",U6216="Multiple Family Residence",'[1]PWS Information'!$E$11="No",Q6216="Lead")),
(AND('[1]PWS Information'!$E$10="CWS",U6216="Other",Q6216="Lead")),
(AND('[1]PWS Information'!$E$10="CWS",U6216="Building",Q6216="Lead")))),"Tier 2",
IF((OR((AND('[1]PWS Information'!$E$10="CWS",U6216="Single Family Residence",Q6216="Galvanized Requiring Replacement")),
(AND('[1]PWS Information'!$E$10="CWS",U6216="Single Family Residence",Q6216="Galvanized Requiring Replacement",R6216="Yes")),
(AND('[1]PWS Information'!$E$10="NTNC",Q6216="Galvanized Requiring Replacement")),
(AND('[1]PWS Information'!$E$10="NTNC",U6216="Single Family Residence",R6216="Yes")))),"Tier 3",
IF((OR((AND('[1]PWS Information'!$E$10="CWS",U6216="Single Family Residence",S6216="Yes",Q6216="Non-Lead", J6216="Non-Lead - Copper",L6216="Before 1989")),
(AND('[1]PWS Information'!$E$10="CWS",U6216="Single Family Residence",S6216="Yes",Q6216="Non-Lead", N6216="Non-Lead - Copper",O6216="Before 1989")))),"Tier 4",
IF((OR((AND('[1]PWS Information'!$E$10="NTNC",Q6216="Non-Lead")),
(AND('[1]PWS Information'!$E$10="CWS",Q6216="Non-Lead",S6216="")),
(AND('[1]PWS Information'!$E$10="CWS",Q6216="Non-Lead",S6216="No")),
(AND('[1]PWS Information'!$E$10="CWS",Q6216="Non-Lead",S6216="Don't Know")),
(AND('[1]PWS Information'!$E$10="CWS",Q6216="Non-Lead", J6216="Non-Lead - Copper", S6216="Yes", L6216="Between 1989 and 2014")),
(AND('[1]PWS Information'!$E$10="CWS",Q6216="Non-Lead", J6216="Non-Lead - Copper", S6216="Yes", L6216="After 2014")),
(AND('[1]PWS Information'!$E$10="CWS",Q6216="Non-Lead", J6216="Non-Lead - Copper", S6216="Yes", L6216="Unknown")),
(AND('[1]PWS Information'!$E$10="CWS",Q6216="Non-Lead", N6216="Non-Lead - Copper", S6216="Yes", O6216="Between 1989 and 2014")),
(AND('[1]PWS Information'!$E$10="CWS",Q6216="Non-Lead", N6216="Non-Lead - Copper", S6216="Yes", O6216="After 2014")),
(AND('[1]PWS Information'!$E$10="CWS",Q6216="Non-Lead", N6216="Non-Lead - Copper", S6216="Yes", O6216="Unknown")),
(AND('[1]PWS Information'!$E$10="CWS",Q6216="Unknown")),
(AND('[1]PWS Information'!$E$10="NTNC",Q6216="Unknown")))),"Tier 5",
"")))))</f>
        <v>Tier 5</v>
      </c>
      <c r="Z6216" s="71"/>
      <c r="AA6216" s="71"/>
    </row>
    <row r="6217" spans="1:27" ht="57.6" x14ac:dyDescent="0.3">
      <c r="A6217" s="17"/>
      <c r="B6217" s="70">
        <v>6872911</v>
      </c>
      <c r="C6217" s="60" t="s">
        <v>2060</v>
      </c>
      <c r="D6217" s="61" t="s">
        <v>2061</v>
      </c>
      <c r="E6217" s="61" t="s">
        <v>128</v>
      </c>
      <c r="F6217" s="61">
        <v>78640</v>
      </c>
      <c r="G6217" s="62" t="s">
        <v>2064</v>
      </c>
      <c r="H6217" s="63">
        <v>29.968615</v>
      </c>
      <c r="I6217" s="64">
        <v>-97.854206000000005</v>
      </c>
      <c r="J6217" s="65" t="s">
        <v>50</v>
      </c>
      <c r="K6217" s="66" t="s">
        <v>51</v>
      </c>
      <c r="L6217" s="62" t="s">
        <v>52</v>
      </c>
      <c r="M6217" s="69"/>
      <c r="N6217" s="65" t="s">
        <v>50</v>
      </c>
      <c r="O6217" s="66" t="s">
        <v>52</v>
      </c>
      <c r="P6217" s="69"/>
      <c r="Q6217" s="55" t="str">
        <f t="shared" si="96"/>
        <v>Non-Lead</v>
      </c>
      <c r="R6217" s="70" t="s">
        <v>51</v>
      </c>
      <c r="S6217" s="70" t="s">
        <v>51</v>
      </c>
      <c r="T6217" s="70"/>
      <c r="U6217" s="71" t="s">
        <v>284</v>
      </c>
      <c r="V6217" s="71" t="s">
        <v>51</v>
      </c>
      <c r="W6217" s="71" t="s">
        <v>51</v>
      </c>
      <c r="X6217" s="71" t="s">
        <v>51</v>
      </c>
      <c r="Y6217" s="72" t="str">
        <f>IF((OR((AND('[1]PWS Information'!$E$10="CWS",U6217="Single Family Residence",Q6217="Lead")),
(AND('[1]PWS Information'!$E$10="CWS",U6217="Multiple Family Residence",'[1]PWS Information'!$E$11="Yes",Q6217="Lead")),
(AND('[1]PWS Information'!$E$10="NTNC",Q6217="Lead")))),"Tier 1",
IF((OR((AND('[1]PWS Information'!$E$10="CWS",U6217="Multiple Family Residence",'[1]PWS Information'!$E$11="No",Q6217="Lead")),
(AND('[1]PWS Information'!$E$10="CWS",U6217="Other",Q6217="Lead")),
(AND('[1]PWS Information'!$E$10="CWS",U6217="Building",Q6217="Lead")))),"Tier 2",
IF((OR((AND('[1]PWS Information'!$E$10="CWS",U6217="Single Family Residence",Q6217="Galvanized Requiring Replacement")),
(AND('[1]PWS Information'!$E$10="CWS",U6217="Single Family Residence",Q6217="Galvanized Requiring Replacement",R6217="Yes")),
(AND('[1]PWS Information'!$E$10="NTNC",Q6217="Galvanized Requiring Replacement")),
(AND('[1]PWS Information'!$E$10="NTNC",U6217="Single Family Residence",R6217="Yes")))),"Tier 3",
IF((OR((AND('[1]PWS Information'!$E$10="CWS",U6217="Single Family Residence",S6217="Yes",Q6217="Non-Lead", J6217="Non-Lead - Copper",L6217="Before 1989")),
(AND('[1]PWS Information'!$E$10="CWS",U6217="Single Family Residence",S6217="Yes",Q6217="Non-Lead", N6217="Non-Lead - Copper",O6217="Before 1989")))),"Tier 4",
IF((OR((AND('[1]PWS Information'!$E$10="NTNC",Q6217="Non-Lead")),
(AND('[1]PWS Information'!$E$10="CWS",Q6217="Non-Lead",S6217="")),
(AND('[1]PWS Information'!$E$10="CWS",Q6217="Non-Lead",S6217="No")),
(AND('[1]PWS Information'!$E$10="CWS",Q6217="Non-Lead",S6217="Don't Know")),
(AND('[1]PWS Information'!$E$10="CWS",Q6217="Non-Lead", J6217="Non-Lead - Copper", S6217="Yes", L6217="Between 1989 and 2014")),
(AND('[1]PWS Information'!$E$10="CWS",Q6217="Non-Lead", J6217="Non-Lead - Copper", S6217="Yes", L6217="After 2014")),
(AND('[1]PWS Information'!$E$10="CWS",Q6217="Non-Lead", J6217="Non-Lead - Copper", S6217="Yes", L6217="Unknown")),
(AND('[1]PWS Information'!$E$10="CWS",Q6217="Non-Lead", N6217="Non-Lead - Copper", S6217="Yes", O6217="Between 1989 and 2014")),
(AND('[1]PWS Information'!$E$10="CWS",Q6217="Non-Lead", N6217="Non-Lead - Copper", S6217="Yes", O6217="After 2014")),
(AND('[1]PWS Information'!$E$10="CWS",Q6217="Non-Lead", N6217="Non-Lead - Copper", S6217="Yes", O6217="Unknown")),
(AND('[1]PWS Information'!$E$10="CWS",Q6217="Unknown")),
(AND('[1]PWS Information'!$E$10="NTNC",Q6217="Unknown")))),"Tier 5",
"")))))</f>
        <v>Tier 5</v>
      </c>
      <c r="Z6217" s="71"/>
      <c r="AA6217" s="71"/>
    </row>
    <row r="6218" spans="1:27" ht="57.6" x14ac:dyDescent="0.3">
      <c r="A6218" s="1"/>
      <c r="B6218" s="70">
        <v>6872911</v>
      </c>
      <c r="C6218" s="60" t="s">
        <v>2060</v>
      </c>
      <c r="D6218" s="61" t="s">
        <v>2061</v>
      </c>
      <c r="E6218" s="61" t="s">
        <v>128</v>
      </c>
      <c r="F6218" s="61">
        <v>78640</v>
      </c>
      <c r="G6218" s="62" t="s">
        <v>2064</v>
      </c>
      <c r="H6218" s="63">
        <v>29.968615</v>
      </c>
      <c r="I6218" s="64">
        <v>-97.854206000000005</v>
      </c>
      <c r="J6218" s="65" t="s">
        <v>50</v>
      </c>
      <c r="K6218" s="66" t="s">
        <v>51</v>
      </c>
      <c r="L6218" s="62" t="s">
        <v>52</v>
      </c>
      <c r="M6218" s="69"/>
      <c r="N6218" s="65" t="s">
        <v>50</v>
      </c>
      <c r="O6218" s="66" t="s">
        <v>52</v>
      </c>
      <c r="P6218" s="69"/>
      <c r="Q6218" s="55" t="str">
        <f t="shared" si="96"/>
        <v>Non-Lead</v>
      </c>
      <c r="R6218" s="70" t="s">
        <v>51</v>
      </c>
      <c r="S6218" s="70" t="s">
        <v>51</v>
      </c>
      <c r="T6218" s="70"/>
      <c r="U6218" s="71" t="s">
        <v>284</v>
      </c>
      <c r="V6218" s="71" t="s">
        <v>51</v>
      </c>
      <c r="W6218" s="71" t="s">
        <v>51</v>
      </c>
      <c r="X6218" s="71" t="s">
        <v>51</v>
      </c>
      <c r="Y6218" s="72" t="str">
        <f>IF((OR((AND('[1]PWS Information'!$E$10="CWS",U6218="Single Family Residence",Q6218="Lead")),
(AND('[1]PWS Information'!$E$10="CWS",U6218="Multiple Family Residence",'[1]PWS Information'!$E$11="Yes",Q6218="Lead")),
(AND('[1]PWS Information'!$E$10="NTNC",Q6218="Lead")))),"Tier 1",
IF((OR((AND('[1]PWS Information'!$E$10="CWS",U6218="Multiple Family Residence",'[1]PWS Information'!$E$11="No",Q6218="Lead")),
(AND('[1]PWS Information'!$E$10="CWS",U6218="Other",Q6218="Lead")),
(AND('[1]PWS Information'!$E$10="CWS",U6218="Building",Q6218="Lead")))),"Tier 2",
IF((OR((AND('[1]PWS Information'!$E$10="CWS",U6218="Single Family Residence",Q6218="Galvanized Requiring Replacement")),
(AND('[1]PWS Information'!$E$10="CWS",U6218="Single Family Residence",Q6218="Galvanized Requiring Replacement",R6218="Yes")),
(AND('[1]PWS Information'!$E$10="NTNC",Q6218="Galvanized Requiring Replacement")),
(AND('[1]PWS Information'!$E$10="NTNC",U6218="Single Family Residence",R6218="Yes")))),"Tier 3",
IF((OR((AND('[1]PWS Information'!$E$10="CWS",U6218="Single Family Residence",S6218="Yes",Q6218="Non-Lead", J6218="Non-Lead - Copper",L6218="Before 1989")),
(AND('[1]PWS Information'!$E$10="CWS",U6218="Single Family Residence",S6218="Yes",Q6218="Non-Lead", N6218="Non-Lead - Copper",O6218="Before 1989")))),"Tier 4",
IF((OR((AND('[1]PWS Information'!$E$10="NTNC",Q6218="Non-Lead")),
(AND('[1]PWS Information'!$E$10="CWS",Q6218="Non-Lead",S6218="")),
(AND('[1]PWS Information'!$E$10="CWS",Q6218="Non-Lead",S6218="No")),
(AND('[1]PWS Information'!$E$10="CWS",Q6218="Non-Lead",S6218="Don't Know")),
(AND('[1]PWS Information'!$E$10="CWS",Q6218="Non-Lead", J6218="Non-Lead - Copper", S6218="Yes", L6218="Between 1989 and 2014")),
(AND('[1]PWS Information'!$E$10="CWS",Q6218="Non-Lead", J6218="Non-Lead - Copper", S6218="Yes", L6218="After 2014")),
(AND('[1]PWS Information'!$E$10="CWS",Q6218="Non-Lead", J6218="Non-Lead - Copper", S6218="Yes", L6218="Unknown")),
(AND('[1]PWS Information'!$E$10="CWS",Q6218="Non-Lead", N6218="Non-Lead - Copper", S6218="Yes", O6218="Between 1989 and 2014")),
(AND('[1]PWS Information'!$E$10="CWS",Q6218="Non-Lead", N6218="Non-Lead - Copper", S6218="Yes", O6218="After 2014")),
(AND('[1]PWS Information'!$E$10="CWS",Q6218="Non-Lead", N6218="Non-Lead - Copper", S6218="Yes", O6218="Unknown")),
(AND('[1]PWS Information'!$E$10="CWS",Q6218="Unknown")),
(AND('[1]PWS Information'!$E$10="NTNC",Q6218="Unknown")))),"Tier 5",
"")))))</f>
        <v>Tier 5</v>
      </c>
      <c r="Z6218" s="71"/>
      <c r="AA6218" s="71"/>
    </row>
    <row r="6219" spans="1:27" ht="57.6" x14ac:dyDescent="0.3">
      <c r="A6219" s="1"/>
      <c r="B6219" s="70">
        <v>6872911</v>
      </c>
      <c r="C6219" s="60" t="s">
        <v>2060</v>
      </c>
      <c r="D6219" s="61" t="s">
        <v>2061</v>
      </c>
      <c r="E6219" s="61" t="s">
        <v>128</v>
      </c>
      <c r="F6219" s="61">
        <v>78640</v>
      </c>
      <c r="G6219" s="62" t="s">
        <v>2064</v>
      </c>
      <c r="H6219" s="63">
        <v>29.968615</v>
      </c>
      <c r="I6219" s="64">
        <v>-97.854206000000005</v>
      </c>
      <c r="J6219" s="65" t="s">
        <v>50</v>
      </c>
      <c r="K6219" s="66" t="s">
        <v>51</v>
      </c>
      <c r="L6219" s="62" t="s">
        <v>52</v>
      </c>
      <c r="M6219" s="69"/>
      <c r="N6219" s="65" t="s">
        <v>50</v>
      </c>
      <c r="O6219" s="66" t="s">
        <v>52</v>
      </c>
      <c r="P6219" s="69"/>
      <c r="Q6219" s="55" t="str">
        <f t="shared" si="96"/>
        <v>Non-Lead</v>
      </c>
      <c r="R6219" s="70" t="s">
        <v>51</v>
      </c>
      <c r="S6219" s="70" t="s">
        <v>51</v>
      </c>
      <c r="T6219" s="70"/>
      <c r="U6219" s="71" t="s">
        <v>284</v>
      </c>
      <c r="V6219" s="71" t="s">
        <v>51</v>
      </c>
      <c r="W6219" s="71" t="s">
        <v>51</v>
      </c>
      <c r="X6219" s="71" t="s">
        <v>51</v>
      </c>
      <c r="Y6219" s="72" t="str">
        <f>IF((OR((AND('[1]PWS Information'!$E$10="CWS",U6219="Single Family Residence",Q6219="Lead")),
(AND('[1]PWS Information'!$E$10="CWS",U6219="Multiple Family Residence",'[1]PWS Information'!$E$11="Yes",Q6219="Lead")),
(AND('[1]PWS Information'!$E$10="NTNC",Q6219="Lead")))),"Tier 1",
IF((OR((AND('[1]PWS Information'!$E$10="CWS",U6219="Multiple Family Residence",'[1]PWS Information'!$E$11="No",Q6219="Lead")),
(AND('[1]PWS Information'!$E$10="CWS",U6219="Other",Q6219="Lead")),
(AND('[1]PWS Information'!$E$10="CWS",U6219="Building",Q6219="Lead")))),"Tier 2",
IF((OR((AND('[1]PWS Information'!$E$10="CWS",U6219="Single Family Residence",Q6219="Galvanized Requiring Replacement")),
(AND('[1]PWS Information'!$E$10="CWS",U6219="Single Family Residence",Q6219="Galvanized Requiring Replacement",R6219="Yes")),
(AND('[1]PWS Information'!$E$10="NTNC",Q6219="Galvanized Requiring Replacement")),
(AND('[1]PWS Information'!$E$10="NTNC",U6219="Single Family Residence",R6219="Yes")))),"Tier 3",
IF((OR((AND('[1]PWS Information'!$E$10="CWS",U6219="Single Family Residence",S6219="Yes",Q6219="Non-Lead", J6219="Non-Lead - Copper",L6219="Before 1989")),
(AND('[1]PWS Information'!$E$10="CWS",U6219="Single Family Residence",S6219="Yes",Q6219="Non-Lead", N6219="Non-Lead - Copper",O6219="Before 1989")))),"Tier 4",
IF((OR((AND('[1]PWS Information'!$E$10="NTNC",Q6219="Non-Lead")),
(AND('[1]PWS Information'!$E$10="CWS",Q6219="Non-Lead",S6219="")),
(AND('[1]PWS Information'!$E$10="CWS",Q6219="Non-Lead",S6219="No")),
(AND('[1]PWS Information'!$E$10="CWS",Q6219="Non-Lead",S6219="Don't Know")),
(AND('[1]PWS Information'!$E$10="CWS",Q6219="Non-Lead", J6219="Non-Lead - Copper", S6219="Yes", L6219="Between 1989 and 2014")),
(AND('[1]PWS Information'!$E$10="CWS",Q6219="Non-Lead", J6219="Non-Lead - Copper", S6219="Yes", L6219="After 2014")),
(AND('[1]PWS Information'!$E$10="CWS",Q6219="Non-Lead", J6219="Non-Lead - Copper", S6219="Yes", L6219="Unknown")),
(AND('[1]PWS Information'!$E$10="CWS",Q6219="Non-Lead", N6219="Non-Lead - Copper", S6219="Yes", O6219="Between 1989 and 2014")),
(AND('[1]PWS Information'!$E$10="CWS",Q6219="Non-Lead", N6219="Non-Lead - Copper", S6219="Yes", O6219="After 2014")),
(AND('[1]PWS Information'!$E$10="CWS",Q6219="Non-Lead", N6219="Non-Lead - Copper", S6219="Yes", O6219="Unknown")),
(AND('[1]PWS Information'!$E$10="CWS",Q6219="Unknown")),
(AND('[1]PWS Information'!$E$10="NTNC",Q6219="Unknown")))),"Tier 5",
"")))))</f>
        <v>Tier 5</v>
      </c>
      <c r="Z6219" s="71"/>
      <c r="AA6219" s="71"/>
    </row>
    <row r="6220" spans="1:27" ht="57.6" x14ac:dyDescent="0.3">
      <c r="A6220" s="1"/>
      <c r="B6220" s="70">
        <v>6872911</v>
      </c>
      <c r="C6220" s="60" t="s">
        <v>2060</v>
      </c>
      <c r="D6220" s="61" t="s">
        <v>2061</v>
      </c>
      <c r="E6220" s="61" t="s">
        <v>128</v>
      </c>
      <c r="F6220" s="61">
        <v>78640</v>
      </c>
      <c r="G6220" s="62" t="s">
        <v>2064</v>
      </c>
      <c r="H6220" s="63">
        <v>29.968615</v>
      </c>
      <c r="I6220" s="64">
        <v>-97.854206000000005</v>
      </c>
      <c r="J6220" s="65" t="s">
        <v>50</v>
      </c>
      <c r="K6220" s="66" t="s">
        <v>51</v>
      </c>
      <c r="L6220" s="62" t="s">
        <v>52</v>
      </c>
      <c r="M6220" s="69"/>
      <c r="N6220" s="65" t="s">
        <v>50</v>
      </c>
      <c r="O6220" s="66" t="s">
        <v>52</v>
      </c>
      <c r="P6220" s="69"/>
      <c r="Q6220" s="55" t="str">
        <f t="shared" si="96"/>
        <v>Non-Lead</v>
      </c>
      <c r="R6220" s="70" t="s">
        <v>51</v>
      </c>
      <c r="S6220" s="70" t="s">
        <v>51</v>
      </c>
      <c r="T6220" s="70"/>
      <c r="U6220" s="71" t="s">
        <v>284</v>
      </c>
      <c r="V6220" s="71" t="s">
        <v>51</v>
      </c>
      <c r="W6220" s="71" t="s">
        <v>51</v>
      </c>
      <c r="X6220" s="71" t="s">
        <v>51</v>
      </c>
      <c r="Y6220" s="72" t="str">
        <f>IF((OR((AND('[1]PWS Information'!$E$10="CWS",U6220="Single Family Residence",Q6220="Lead")),
(AND('[1]PWS Information'!$E$10="CWS",U6220="Multiple Family Residence",'[1]PWS Information'!$E$11="Yes",Q6220="Lead")),
(AND('[1]PWS Information'!$E$10="NTNC",Q6220="Lead")))),"Tier 1",
IF((OR((AND('[1]PWS Information'!$E$10="CWS",U6220="Multiple Family Residence",'[1]PWS Information'!$E$11="No",Q6220="Lead")),
(AND('[1]PWS Information'!$E$10="CWS",U6220="Other",Q6220="Lead")),
(AND('[1]PWS Information'!$E$10="CWS",U6220="Building",Q6220="Lead")))),"Tier 2",
IF((OR((AND('[1]PWS Information'!$E$10="CWS",U6220="Single Family Residence",Q6220="Galvanized Requiring Replacement")),
(AND('[1]PWS Information'!$E$10="CWS",U6220="Single Family Residence",Q6220="Galvanized Requiring Replacement",R6220="Yes")),
(AND('[1]PWS Information'!$E$10="NTNC",Q6220="Galvanized Requiring Replacement")),
(AND('[1]PWS Information'!$E$10="NTNC",U6220="Single Family Residence",R6220="Yes")))),"Tier 3",
IF((OR((AND('[1]PWS Information'!$E$10="CWS",U6220="Single Family Residence",S6220="Yes",Q6220="Non-Lead", J6220="Non-Lead - Copper",L6220="Before 1989")),
(AND('[1]PWS Information'!$E$10="CWS",U6220="Single Family Residence",S6220="Yes",Q6220="Non-Lead", N6220="Non-Lead - Copper",O6220="Before 1989")))),"Tier 4",
IF((OR((AND('[1]PWS Information'!$E$10="NTNC",Q6220="Non-Lead")),
(AND('[1]PWS Information'!$E$10="CWS",Q6220="Non-Lead",S6220="")),
(AND('[1]PWS Information'!$E$10="CWS",Q6220="Non-Lead",S6220="No")),
(AND('[1]PWS Information'!$E$10="CWS",Q6220="Non-Lead",S6220="Don't Know")),
(AND('[1]PWS Information'!$E$10="CWS",Q6220="Non-Lead", J6220="Non-Lead - Copper", S6220="Yes", L6220="Between 1989 and 2014")),
(AND('[1]PWS Information'!$E$10="CWS",Q6220="Non-Lead", J6220="Non-Lead - Copper", S6220="Yes", L6220="After 2014")),
(AND('[1]PWS Information'!$E$10="CWS",Q6220="Non-Lead", J6220="Non-Lead - Copper", S6220="Yes", L6220="Unknown")),
(AND('[1]PWS Information'!$E$10="CWS",Q6220="Non-Lead", N6220="Non-Lead - Copper", S6220="Yes", O6220="Between 1989 and 2014")),
(AND('[1]PWS Information'!$E$10="CWS",Q6220="Non-Lead", N6220="Non-Lead - Copper", S6220="Yes", O6220="After 2014")),
(AND('[1]PWS Information'!$E$10="CWS",Q6220="Non-Lead", N6220="Non-Lead - Copper", S6220="Yes", O6220="Unknown")),
(AND('[1]PWS Information'!$E$10="CWS",Q6220="Unknown")),
(AND('[1]PWS Information'!$E$10="NTNC",Q6220="Unknown")))),"Tier 5",
"")))))</f>
        <v>Tier 5</v>
      </c>
      <c r="Z6220" s="71"/>
      <c r="AA6220" s="71"/>
    </row>
    <row r="6221" spans="1:27" ht="57.6" x14ac:dyDescent="0.3">
      <c r="A6221" s="17"/>
      <c r="B6221" s="70">
        <v>6872911</v>
      </c>
      <c r="C6221" s="60" t="s">
        <v>2060</v>
      </c>
      <c r="D6221" s="61" t="s">
        <v>2061</v>
      </c>
      <c r="E6221" s="61" t="s">
        <v>128</v>
      </c>
      <c r="F6221" s="61">
        <v>78640</v>
      </c>
      <c r="G6221" s="62" t="s">
        <v>2064</v>
      </c>
      <c r="H6221" s="63">
        <v>29.968615</v>
      </c>
      <c r="I6221" s="64">
        <v>-97.854206000000005</v>
      </c>
      <c r="J6221" s="65" t="s">
        <v>50</v>
      </c>
      <c r="K6221" s="66" t="s">
        <v>51</v>
      </c>
      <c r="L6221" s="62" t="s">
        <v>52</v>
      </c>
      <c r="M6221" s="69"/>
      <c r="N6221" s="65" t="s">
        <v>50</v>
      </c>
      <c r="O6221" s="66" t="s">
        <v>52</v>
      </c>
      <c r="P6221" s="69"/>
      <c r="Q6221" s="55" t="str">
        <f t="shared" si="96"/>
        <v>Non-Lead</v>
      </c>
      <c r="R6221" s="70" t="s">
        <v>51</v>
      </c>
      <c r="S6221" s="70" t="s">
        <v>51</v>
      </c>
      <c r="T6221" s="70"/>
      <c r="U6221" s="71" t="s">
        <v>284</v>
      </c>
      <c r="V6221" s="71" t="s">
        <v>51</v>
      </c>
      <c r="W6221" s="71" t="s">
        <v>51</v>
      </c>
      <c r="X6221" s="71" t="s">
        <v>51</v>
      </c>
      <c r="Y6221" s="72" t="str">
        <f>IF((OR((AND('[1]PWS Information'!$E$10="CWS",U6221="Single Family Residence",Q6221="Lead")),
(AND('[1]PWS Information'!$E$10="CWS",U6221="Multiple Family Residence",'[1]PWS Information'!$E$11="Yes",Q6221="Lead")),
(AND('[1]PWS Information'!$E$10="NTNC",Q6221="Lead")))),"Tier 1",
IF((OR((AND('[1]PWS Information'!$E$10="CWS",U6221="Multiple Family Residence",'[1]PWS Information'!$E$11="No",Q6221="Lead")),
(AND('[1]PWS Information'!$E$10="CWS",U6221="Other",Q6221="Lead")),
(AND('[1]PWS Information'!$E$10="CWS",U6221="Building",Q6221="Lead")))),"Tier 2",
IF((OR((AND('[1]PWS Information'!$E$10="CWS",U6221="Single Family Residence",Q6221="Galvanized Requiring Replacement")),
(AND('[1]PWS Information'!$E$10="CWS",U6221="Single Family Residence",Q6221="Galvanized Requiring Replacement",R6221="Yes")),
(AND('[1]PWS Information'!$E$10="NTNC",Q6221="Galvanized Requiring Replacement")),
(AND('[1]PWS Information'!$E$10="NTNC",U6221="Single Family Residence",R6221="Yes")))),"Tier 3",
IF((OR((AND('[1]PWS Information'!$E$10="CWS",U6221="Single Family Residence",S6221="Yes",Q6221="Non-Lead", J6221="Non-Lead - Copper",L6221="Before 1989")),
(AND('[1]PWS Information'!$E$10="CWS",U6221="Single Family Residence",S6221="Yes",Q6221="Non-Lead", N6221="Non-Lead - Copper",O6221="Before 1989")))),"Tier 4",
IF((OR((AND('[1]PWS Information'!$E$10="NTNC",Q6221="Non-Lead")),
(AND('[1]PWS Information'!$E$10="CWS",Q6221="Non-Lead",S6221="")),
(AND('[1]PWS Information'!$E$10="CWS",Q6221="Non-Lead",S6221="No")),
(AND('[1]PWS Information'!$E$10="CWS",Q6221="Non-Lead",S6221="Don't Know")),
(AND('[1]PWS Information'!$E$10="CWS",Q6221="Non-Lead", J6221="Non-Lead - Copper", S6221="Yes", L6221="Between 1989 and 2014")),
(AND('[1]PWS Information'!$E$10="CWS",Q6221="Non-Lead", J6221="Non-Lead - Copper", S6221="Yes", L6221="After 2014")),
(AND('[1]PWS Information'!$E$10="CWS",Q6221="Non-Lead", J6221="Non-Lead - Copper", S6221="Yes", L6221="Unknown")),
(AND('[1]PWS Information'!$E$10="CWS",Q6221="Non-Lead", N6221="Non-Lead - Copper", S6221="Yes", O6221="Between 1989 and 2014")),
(AND('[1]PWS Information'!$E$10="CWS",Q6221="Non-Lead", N6221="Non-Lead - Copper", S6221="Yes", O6221="After 2014")),
(AND('[1]PWS Information'!$E$10="CWS",Q6221="Non-Lead", N6221="Non-Lead - Copper", S6221="Yes", O6221="Unknown")),
(AND('[1]PWS Information'!$E$10="CWS",Q6221="Unknown")),
(AND('[1]PWS Information'!$E$10="NTNC",Q6221="Unknown")))),"Tier 5",
"")))))</f>
        <v>Tier 5</v>
      </c>
      <c r="Z6221" s="71"/>
      <c r="AA6221" s="71"/>
    </row>
    <row r="6222" spans="1:27" ht="57.6" x14ac:dyDescent="0.3">
      <c r="A6222" s="1"/>
      <c r="B6222" s="70">
        <v>6872911</v>
      </c>
      <c r="C6222" s="60" t="s">
        <v>2060</v>
      </c>
      <c r="D6222" s="61" t="s">
        <v>2061</v>
      </c>
      <c r="E6222" s="61" t="s">
        <v>128</v>
      </c>
      <c r="F6222" s="61">
        <v>78640</v>
      </c>
      <c r="G6222" s="62" t="s">
        <v>2064</v>
      </c>
      <c r="H6222" s="63">
        <v>29.968615</v>
      </c>
      <c r="I6222" s="64">
        <v>-97.854206000000005</v>
      </c>
      <c r="J6222" s="65" t="s">
        <v>50</v>
      </c>
      <c r="K6222" s="66" t="s">
        <v>51</v>
      </c>
      <c r="L6222" s="62" t="s">
        <v>52</v>
      </c>
      <c r="M6222" s="69"/>
      <c r="N6222" s="65" t="s">
        <v>50</v>
      </c>
      <c r="O6222" s="66" t="s">
        <v>52</v>
      </c>
      <c r="P6222" s="69"/>
      <c r="Q6222" s="55" t="str">
        <f t="shared" si="96"/>
        <v>Non-Lead</v>
      </c>
      <c r="R6222" s="70" t="s">
        <v>51</v>
      </c>
      <c r="S6222" s="70" t="s">
        <v>51</v>
      </c>
      <c r="T6222" s="70"/>
      <c r="U6222" s="71" t="s">
        <v>284</v>
      </c>
      <c r="V6222" s="71" t="s">
        <v>51</v>
      </c>
      <c r="W6222" s="71" t="s">
        <v>51</v>
      </c>
      <c r="X6222" s="71" t="s">
        <v>51</v>
      </c>
      <c r="Y6222" s="72" t="str">
        <f>IF((OR((AND('[1]PWS Information'!$E$10="CWS",U6222="Single Family Residence",Q6222="Lead")),
(AND('[1]PWS Information'!$E$10="CWS",U6222="Multiple Family Residence",'[1]PWS Information'!$E$11="Yes",Q6222="Lead")),
(AND('[1]PWS Information'!$E$10="NTNC",Q6222="Lead")))),"Tier 1",
IF((OR((AND('[1]PWS Information'!$E$10="CWS",U6222="Multiple Family Residence",'[1]PWS Information'!$E$11="No",Q6222="Lead")),
(AND('[1]PWS Information'!$E$10="CWS",U6222="Other",Q6222="Lead")),
(AND('[1]PWS Information'!$E$10="CWS",U6222="Building",Q6222="Lead")))),"Tier 2",
IF((OR((AND('[1]PWS Information'!$E$10="CWS",U6222="Single Family Residence",Q6222="Galvanized Requiring Replacement")),
(AND('[1]PWS Information'!$E$10="CWS",U6222="Single Family Residence",Q6222="Galvanized Requiring Replacement",R6222="Yes")),
(AND('[1]PWS Information'!$E$10="NTNC",Q6222="Galvanized Requiring Replacement")),
(AND('[1]PWS Information'!$E$10="NTNC",U6222="Single Family Residence",R6222="Yes")))),"Tier 3",
IF((OR((AND('[1]PWS Information'!$E$10="CWS",U6222="Single Family Residence",S6222="Yes",Q6222="Non-Lead", J6222="Non-Lead - Copper",L6222="Before 1989")),
(AND('[1]PWS Information'!$E$10="CWS",U6222="Single Family Residence",S6222="Yes",Q6222="Non-Lead", N6222="Non-Lead - Copper",O6222="Before 1989")))),"Tier 4",
IF((OR((AND('[1]PWS Information'!$E$10="NTNC",Q6222="Non-Lead")),
(AND('[1]PWS Information'!$E$10="CWS",Q6222="Non-Lead",S6222="")),
(AND('[1]PWS Information'!$E$10="CWS",Q6222="Non-Lead",S6222="No")),
(AND('[1]PWS Information'!$E$10="CWS",Q6222="Non-Lead",S6222="Don't Know")),
(AND('[1]PWS Information'!$E$10="CWS",Q6222="Non-Lead", J6222="Non-Lead - Copper", S6222="Yes", L6222="Between 1989 and 2014")),
(AND('[1]PWS Information'!$E$10="CWS",Q6222="Non-Lead", J6222="Non-Lead - Copper", S6222="Yes", L6222="After 2014")),
(AND('[1]PWS Information'!$E$10="CWS",Q6222="Non-Lead", J6222="Non-Lead - Copper", S6222="Yes", L6222="Unknown")),
(AND('[1]PWS Information'!$E$10="CWS",Q6222="Non-Lead", N6222="Non-Lead - Copper", S6222="Yes", O6222="Between 1989 and 2014")),
(AND('[1]PWS Information'!$E$10="CWS",Q6222="Non-Lead", N6222="Non-Lead - Copper", S6222="Yes", O6222="After 2014")),
(AND('[1]PWS Information'!$E$10="CWS",Q6222="Non-Lead", N6222="Non-Lead - Copper", S6222="Yes", O6222="Unknown")),
(AND('[1]PWS Information'!$E$10="CWS",Q6222="Unknown")),
(AND('[1]PWS Information'!$E$10="NTNC",Q6222="Unknown")))),"Tier 5",
"")))))</f>
        <v>Tier 5</v>
      </c>
      <c r="Z6222" s="71"/>
      <c r="AA6222" s="71"/>
    </row>
    <row r="6223" spans="1:27" ht="57.6" x14ac:dyDescent="0.3">
      <c r="A6223" s="1"/>
      <c r="B6223" s="70">
        <v>6872911</v>
      </c>
      <c r="C6223" s="60" t="s">
        <v>2060</v>
      </c>
      <c r="D6223" s="61" t="s">
        <v>2061</v>
      </c>
      <c r="E6223" s="61" t="s">
        <v>128</v>
      </c>
      <c r="F6223" s="61">
        <v>78640</v>
      </c>
      <c r="G6223" s="62" t="s">
        <v>2064</v>
      </c>
      <c r="H6223" s="63">
        <v>29.968615</v>
      </c>
      <c r="I6223" s="64">
        <v>-97.854206000000005</v>
      </c>
      <c r="J6223" s="65" t="s">
        <v>50</v>
      </c>
      <c r="K6223" s="66" t="s">
        <v>51</v>
      </c>
      <c r="L6223" s="62" t="s">
        <v>52</v>
      </c>
      <c r="M6223" s="69"/>
      <c r="N6223" s="65" t="s">
        <v>50</v>
      </c>
      <c r="O6223" s="66" t="s">
        <v>52</v>
      </c>
      <c r="P6223" s="69"/>
      <c r="Q6223" s="55" t="str">
        <f t="shared" si="96"/>
        <v>Non-Lead</v>
      </c>
      <c r="R6223" s="70" t="s">
        <v>51</v>
      </c>
      <c r="S6223" s="70" t="s">
        <v>51</v>
      </c>
      <c r="T6223" s="70"/>
      <c r="U6223" s="71" t="s">
        <v>284</v>
      </c>
      <c r="V6223" s="71" t="s">
        <v>51</v>
      </c>
      <c r="W6223" s="71" t="s">
        <v>51</v>
      </c>
      <c r="X6223" s="71" t="s">
        <v>51</v>
      </c>
      <c r="Y6223" s="72" t="str">
        <f>IF((OR((AND('[1]PWS Information'!$E$10="CWS",U6223="Single Family Residence",Q6223="Lead")),
(AND('[1]PWS Information'!$E$10="CWS",U6223="Multiple Family Residence",'[1]PWS Information'!$E$11="Yes",Q6223="Lead")),
(AND('[1]PWS Information'!$E$10="NTNC",Q6223="Lead")))),"Tier 1",
IF((OR((AND('[1]PWS Information'!$E$10="CWS",U6223="Multiple Family Residence",'[1]PWS Information'!$E$11="No",Q6223="Lead")),
(AND('[1]PWS Information'!$E$10="CWS",U6223="Other",Q6223="Lead")),
(AND('[1]PWS Information'!$E$10="CWS",U6223="Building",Q6223="Lead")))),"Tier 2",
IF((OR((AND('[1]PWS Information'!$E$10="CWS",U6223="Single Family Residence",Q6223="Galvanized Requiring Replacement")),
(AND('[1]PWS Information'!$E$10="CWS",U6223="Single Family Residence",Q6223="Galvanized Requiring Replacement",R6223="Yes")),
(AND('[1]PWS Information'!$E$10="NTNC",Q6223="Galvanized Requiring Replacement")),
(AND('[1]PWS Information'!$E$10="NTNC",U6223="Single Family Residence",R6223="Yes")))),"Tier 3",
IF((OR((AND('[1]PWS Information'!$E$10="CWS",U6223="Single Family Residence",S6223="Yes",Q6223="Non-Lead", J6223="Non-Lead - Copper",L6223="Before 1989")),
(AND('[1]PWS Information'!$E$10="CWS",U6223="Single Family Residence",S6223="Yes",Q6223="Non-Lead", N6223="Non-Lead - Copper",O6223="Before 1989")))),"Tier 4",
IF((OR((AND('[1]PWS Information'!$E$10="NTNC",Q6223="Non-Lead")),
(AND('[1]PWS Information'!$E$10="CWS",Q6223="Non-Lead",S6223="")),
(AND('[1]PWS Information'!$E$10="CWS",Q6223="Non-Lead",S6223="No")),
(AND('[1]PWS Information'!$E$10="CWS",Q6223="Non-Lead",S6223="Don't Know")),
(AND('[1]PWS Information'!$E$10="CWS",Q6223="Non-Lead", J6223="Non-Lead - Copper", S6223="Yes", L6223="Between 1989 and 2014")),
(AND('[1]PWS Information'!$E$10="CWS",Q6223="Non-Lead", J6223="Non-Lead - Copper", S6223="Yes", L6223="After 2014")),
(AND('[1]PWS Information'!$E$10="CWS",Q6223="Non-Lead", J6223="Non-Lead - Copper", S6223="Yes", L6223="Unknown")),
(AND('[1]PWS Information'!$E$10="CWS",Q6223="Non-Lead", N6223="Non-Lead - Copper", S6223="Yes", O6223="Between 1989 and 2014")),
(AND('[1]PWS Information'!$E$10="CWS",Q6223="Non-Lead", N6223="Non-Lead - Copper", S6223="Yes", O6223="After 2014")),
(AND('[1]PWS Information'!$E$10="CWS",Q6223="Non-Lead", N6223="Non-Lead - Copper", S6223="Yes", O6223="Unknown")),
(AND('[1]PWS Information'!$E$10="CWS",Q6223="Unknown")),
(AND('[1]PWS Information'!$E$10="NTNC",Q6223="Unknown")))),"Tier 5",
"")))))</f>
        <v>Tier 5</v>
      </c>
      <c r="Z6223" s="71"/>
      <c r="AA6223" s="71"/>
    </row>
    <row r="6224" spans="1:27" ht="57.6" x14ac:dyDescent="0.3">
      <c r="A6224" s="1"/>
      <c r="B6224" s="70">
        <v>6872911</v>
      </c>
      <c r="C6224" s="60" t="s">
        <v>2060</v>
      </c>
      <c r="D6224" s="61" t="s">
        <v>2061</v>
      </c>
      <c r="E6224" s="61" t="s">
        <v>128</v>
      </c>
      <c r="F6224" s="61">
        <v>78640</v>
      </c>
      <c r="G6224" s="62" t="s">
        <v>2064</v>
      </c>
      <c r="H6224" s="63">
        <v>29.968615</v>
      </c>
      <c r="I6224" s="64">
        <v>-97.854206000000005</v>
      </c>
      <c r="J6224" s="65" t="s">
        <v>50</v>
      </c>
      <c r="K6224" s="66" t="s">
        <v>51</v>
      </c>
      <c r="L6224" s="62" t="s">
        <v>52</v>
      </c>
      <c r="M6224" s="69"/>
      <c r="N6224" s="65" t="s">
        <v>50</v>
      </c>
      <c r="O6224" s="66" t="s">
        <v>52</v>
      </c>
      <c r="P6224" s="69"/>
      <c r="Q6224" s="55" t="str">
        <f t="shared" si="96"/>
        <v>Non-Lead</v>
      </c>
      <c r="R6224" s="70" t="s">
        <v>51</v>
      </c>
      <c r="S6224" s="70" t="s">
        <v>51</v>
      </c>
      <c r="T6224" s="70"/>
      <c r="U6224" s="71" t="s">
        <v>284</v>
      </c>
      <c r="V6224" s="71" t="s">
        <v>51</v>
      </c>
      <c r="W6224" s="71" t="s">
        <v>51</v>
      </c>
      <c r="X6224" s="71" t="s">
        <v>51</v>
      </c>
      <c r="Y6224" s="72" t="str">
        <f>IF((OR((AND('[1]PWS Information'!$E$10="CWS",U6224="Single Family Residence",Q6224="Lead")),
(AND('[1]PWS Information'!$E$10="CWS",U6224="Multiple Family Residence",'[1]PWS Information'!$E$11="Yes",Q6224="Lead")),
(AND('[1]PWS Information'!$E$10="NTNC",Q6224="Lead")))),"Tier 1",
IF((OR((AND('[1]PWS Information'!$E$10="CWS",U6224="Multiple Family Residence",'[1]PWS Information'!$E$11="No",Q6224="Lead")),
(AND('[1]PWS Information'!$E$10="CWS",U6224="Other",Q6224="Lead")),
(AND('[1]PWS Information'!$E$10="CWS",U6224="Building",Q6224="Lead")))),"Tier 2",
IF((OR((AND('[1]PWS Information'!$E$10="CWS",U6224="Single Family Residence",Q6224="Galvanized Requiring Replacement")),
(AND('[1]PWS Information'!$E$10="CWS",U6224="Single Family Residence",Q6224="Galvanized Requiring Replacement",R6224="Yes")),
(AND('[1]PWS Information'!$E$10="NTNC",Q6224="Galvanized Requiring Replacement")),
(AND('[1]PWS Information'!$E$10="NTNC",U6224="Single Family Residence",R6224="Yes")))),"Tier 3",
IF((OR((AND('[1]PWS Information'!$E$10="CWS",U6224="Single Family Residence",S6224="Yes",Q6224="Non-Lead", J6224="Non-Lead - Copper",L6224="Before 1989")),
(AND('[1]PWS Information'!$E$10="CWS",U6224="Single Family Residence",S6224="Yes",Q6224="Non-Lead", N6224="Non-Lead - Copper",O6224="Before 1989")))),"Tier 4",
IF((OR((AND('[1]PWS Information'!$E$10="NTNC",Q6224="Non-Lead")),
(AND('[1]PWS Information'!$E$10="CWS",Q6224="Non-Lead",S6224="")),
(AND('[1]PWS Information'!$E$10="CWS",Q6224="Non-Lead",S6224="No")),
(AND('[1]PWS Information'!$E$10="CWS",Q6224="Non-Lead",S6224="Don't Know")),
(AND('[1]PWS Information'!$E$10="CWS",Q6224="Non-Lead", J6224="Non-Lead - Copper", S6224="Yes", L6224="Between 1989 and 2014")),
(AND('[1]PWS Information'!$E$10="CWS",Q6224="Non-Lead", J6224="Non-Lead - Copper", S6224="Yes", L6224="After 2014")),
(AND('[1]PWS Information'!$E$10="CWS",Q6224="Non-Lead", J6224="Non-Lead - Copper", S6224="Yes", L6224="Unknown")),
(AND('[1]PWS Information'!$E$10="CWS",Q6224="Non-Lead", N6224="Non-Lead - Copper", S6224="Yes", O6224="Between 1989 and 2014")),
(AND('[1]PWS Information'!$E$10="CWS",Q6224="Non-Lead", N6224="Non-Lead - Copper", S6224="Yes", O6224="After 2014")),
(AND('[1]PWS Information'!$E$10="CWS",Q6224="Non-Lead", N6224="Non-Lead - Copper", S6224="Yes", O6224="Unknown")),
(AND('[1]PWS Information'!$E$10="CWS",Q6224="Unknown")),
(AND('[1]PWS Information'!$E$10="NTNC",Q6224="Unknown")))),"Tier 5",
"")))))</f>
        <v>Tier 5</v>
      </c>
      <c r="Z6224" s="71"/>
      <c r="AA6224" s="71"/>
    </row>
    <row r="6225" spans="1:27" ht="57.6" x14ac:dyDescent="0.3">
      <c r="A6225" s="17"/>
      <c r="B6225" s="70">
        <v>6872911</v>
      </c>
      <c r="C6225" s="60" t="s">
        <v>2060</v>
      </c>
      <c r="D6225" s="61" t="s">
        <v>2061</v>
      </c>
      <c r="E6225" s="61" t="s">
        <v>128</v>
      </c>
      <c r="F6225" s="61">
        <v>78640</v>
      </c>
      <c r="G6225" s="62" t="s">
        <v>2064</v>
      </c>
      <c r="H6225" s="63">
        <v>29.968615</v>
      </c>
      <c r="I6225" s="64">
        <v>-97.854206000000005</v>
      </c>
      <c r="J6225" s="65" t="s">
        <v>50</v>
      </c>
      <c r="K6225" s="66" t="s">
        <v>51</v>
      </c>
      <c r="L6225" s="62" t="s">
        <v>52</v>
      </c>
      <c r="M6225" s="69"/>
      <c r="N6225" s="65" t="s">
        <v>50</v>
      </c>
      <c r="O6225" s="66" t="s">
        <v>52</v>
      </c>
      <c r="P6225" s="69"/>
      <c r="Q6225" s="55" t="str">
        <f t="shared" si="96"/>
        <v>Non-Lead</v>
      </c>
      <c r="R6225" s="70" t="s">
        <v>51</v>
      </c>
      <c r="S6225" s="70" t="s">
        <v>51</v>
      </c>
      <c r="T6225" s="70"/>
      <c r="U6225" s="71" t="s">
        <v>284</v>
      </c>
      <c r="V6225" s="71" t="s">
        <v>51</v>
      </c>
      <c r="W6225" s="71" t="s">
        <v>51</v>
      </c>
      <c r="X6225" s="71" t="s">
        <v>51</v>
      </c>
      <c r="Y6225" s="72" t="str">
        <f>IF((OR((AND('[1]PWS Information'!$E$10="CWS",U6225="Single Family Residence",Q6225="Lead")),
(AND('[1]PWS Information'!$E$10="CWS",U6225="Multiple Family Residence",'[1]PWS Information'!$E$11="Yes",Q6225="Lead")),
(AND('[1]PWS Information'!$E$10="NTNC",Q6225="Lead")))),"Tier 1",
IF((OR((AND('[1]PWS Information'!$E$10="CWS",U6225="Multiple Family Residence",'[1]PWS Information'!$E$11="No",Q6225="Lead")),
(AND('[1]PWS Information'!$E$10="CWS",U6225="Other",Q6225="Lead")),
(AND('[1]PWS Information'!$E$10="CWS",U6225="Building",Q6225="Lead")))),"Tier 2",
IF((OR((AND('[1]PWS Information'!$E$10="CWS",U6225="Single Family Residence",Q6225="Galvanized Requiring Replacement")),
(AND('[1]PWS Information'!$E$10="CWS",U6225="Single Family Residence",Q6225="Galvanized Requiring Replacement",R6225="Yes")),
(AND('[1]PWS Information'!$E$10="NTNC",Q6225="Galvanized Requiring Replacement")),
(AND('[1]PWS Information'!$E$10="NTNC",U6225="Single Family Residence",R6225="Yes")))),"Tier 3",
IF((OR((AND('[1]PWS Information'!$E$10="CWS",U6225="Single Family Residence",S6225="Yes",Q6225="Non-Lead", J6225="Non-Lead - Copper",L6225="Before 1989")),
(AND('[1]PWS Information'!$E$10="CWS",U6225="Single Family Residence",S6225="Yes",Q6225="Non-Lead", N6225="Non-Lead - Copper",O6225="Before 1989")))),"Tier 4",
IF((OR((AND('[1]PWS Information'!$E$10="NTNC",Q6225="Non-Lead")),
(AND('[1]PWS Information'!$E$10="CWS",Q6225="Non-Lead",S6225="")),
(AND('[1]PWS Information'!$E$10="CWS",Q6225="Non-Lead",S6225="No")),
(AND('[1]PWS Information'!$E$10="CWS",Q6225="Non-Lead",S6225="Don't Know")),
(AND('[1]PWS Information'!$E$10="CWS",Q6225="Non-Lead", J6225="Non-Lead - Copper", S6225="Yes", L6225="Between 1989 and 2014")),
(AND('[1]PWS Information'!$E$10="CWS",Q6225="Non-Lead", J6225="Non-Lead - Copper", S6225="Yes", L6225="After 2014")),
(AND('[1]PWS Information'!$E$10="CWS",Q6225="Non-Lead", J6225="Non-Lead - Copper", S6225="Yes", L6225="Unknown")),
(AND('[1]PWS Information'!$E$10="CWS",Q6225="Non-Lead", N6225="Non-Lead - Copper", S6225="Yes", O6225="Between 1989 and 2014")),
(AND('[1]PWS Information'!$E$10="CWS",Q6225="Non-Lead", N6225="Non-Lead - Copper", S6225="Yes", O6225="After 2014")),
(AND('[1]PWS Information'!$E$10="CWS",Q6225="Non-Lead", N6225="Non-Lead - Copper", S6225="Yes", O6225="Unknown")),
(AND('[1]PWS Information'!$E$10="CWS",Q6225="Unknown")),
(AND('[1]PWS Information'!$E$10="NTNC",Q6225="Unknown")))),"Tier 5",
"")))))</f>
        <v>Tier 5</v>
      </c>
      <c r="Z6225" s="71"/>
      <c r="AA6225" s="71"/>
    </row>
    <row r="6226" spans="1:27" ht="57.6" x14ac:dyDescent="0.3">
      <c r="A6226" s="1"/>
      <c r="B6226" s="70">
        <v>6872911</v>
      </c>
      <c r="C6226" s="60" t="s">
        <v>2060</v>
      </c>
      <c r="D6226" s="61" t="s">
        <v>2061</v>
      </c>
      <c r="E6226" s="61" t="s">
        <v>128</v>
      </c>
      <c r="F6226" s="61">
        <v>78640</v>
      </c>
      <c r="G6226" s="62" t="s">
        <v>2064</v>
      </c>
      <c r="H6226" s="63">
        <v>29.968615</v>
      </c>
      <c r="I6226" s="64">
        <v>-97.854206000000005</v>
      </c>
      <c r="J6226" s="65" t="s">
        <v>50</v>
      </c>
      <c r="K6226" s="66" t="s">
        <v>51</v>
      </c>
      <c r="L6226" s="62" t="s">
        <v>52</v>
      </c>
      <c r="M6226" s="69"/>
      <c r="N6226" s="65" t="s">
        <v>50</v>
      </c>
      <c r="O6226" s="66" t="s">
        <v>52</v>
      </c>
      <c r="P6226" s="69"/>
      <c r="Q6226" s="55" t="str">
        <f t="shared" si="96"/>
        <v>Non-Lead</v>
      </c>
      <c r="R6226" s="70" t="s">
        <v>51</v>
      </c>
      <c r="S6226" s="70" t="s">
        <v>51</v>
      </c>
      <c r="T6226" s="70"/>
      <c r="U6226" s="71" t="s">
        <v>284</v>
      </c>
      <c r="V6226" s="71" t="s">
        <v>51</v>
      </c>
      <c r="W6226" s="71" t="s">
        <v>51</v>
      </c>
      <c r="X6226" s="71" t="s">
        <v>51</v>
      </c>
      <c r="Y6226" s="72" t="str">
        <f>IF((OR((AND('[1]PWS Information'!$E$10="CWS",U6226="Single Family Residence",Q6226="Lead")),
(AND('[1]PWS Information'!$E$10="CWS",U6226="Multiple Family Residence",'[1]PWS Information'!$E$11="Yes",Q6226="Lead")),
(AND('[1]PWS Information'!$E$10="NTNC",Q6226="Lead")))),"Tier 1",
IF((OR((AND('[1]PWS Information'!$E$10="CWS",U6226="Multiple Family Residence",'[1]PWS Information'!$E$11="No",Q6226="Lead")),
(AND('[1]PWS Information'!$E$10="CWS",U6226="Other",Q6226="Lead")),
(AND('[1]PWS Information'!$E$10="CWS",U6226="Building",Q6226="Lead")))),"Tier 2",
IF((OR((AND('[1]PWS Information'!$E$10="CWS",U6226="Single Family Residence",Q6226="Galvanized Requiring Replacement")),
(AND('[1]PWS Information'!$E$10="CWS",U6226="Single Family Residence",Q6226="Galvanized Requiring Replacement",R6226="Yes")),
(AND('[1]PWS Information'!$E$10="NTNC",Q6226="Galvanized Requiring Replacement")),
(AND('[1]PWS Information'!$E$10="NTNC",U6226="Single Family Residence",R6226="Yes")))),"Tier 3",
IF((OR((AND('[1]PWS Information'!$E$10="CWS",U6226="Single Family Residence",S6226="Yes",Q6226="Non-Lead", J6226="Non-Lead - Copper",L6226="Before 1989")),
(AND('[1]PWS Information'!$E$10="CWS",U6226="Single Family Residence",S6226="Yes",Q6226="Non-Lead", N6226="Non-Lead - Copper",O6226="Before 1989")))),"Tier 4",
IF((OR((AND('[1]PWS Information'!$E$10="NTNC",Q6226="Non-Lead")),
(AND('[1]PWS Information'!$E$10="CWS",Q6226="Non-Lead",S6226="")),
(AND('[1]PWS Information'!$E$10="CWS",Q6226="Non-Lead",S6226="No")),
(AND('[1]PWS Information'!$E$10="CWS",Q6226="Non-Lead",S6226="Don't Know")),
(AND('[1]PWS Information'!$E$10="CWS",Q6226="Non-Lead", J6226="Non-Lead - Copper", S6226="Yes", L6226="Between 1989 and 2014")),
(AND('[1]PWS Information'!$E$10="CWS",Q6226="Non-Lead", J6226="Non-Lead - Copper", S6226="Yes", L6226="After 2014")),
(AND('[1]PWS Information'!$E$10="CWS",Q6226="Non-Lead", J6226="Non-Lead - Copper", S6226="Yes", L6226="Unknown")),
(AND('[1]PWS Information'!$E$10="CWS",Q6226="Non-Lead", N6226="Non-Lead - Copper", S6226="Yes", O6226="Between 1989 and 2014")),
(AND('[1]PWS Information'!$E$10="CWS",Q6226="Non-Lead", N6226="Non-Lead - Copper", S6226="Yes", O6226="After 2014")),
(AND('[1]PWS Information'!$E$10="CWS",Q6226="Non-Lead", N6226="Non-Lead - Copper", S6226="Yes", O6226="Unknown")),
(AND('[1]PWS Information'!$E$10="CWS",Q6226="Unknown")),
(AND('[1]PWS Information'!$E$10="NTNC",Q6226="Unknown")))),"Tier 5",
"")))))</f>
        <v>Tier 5</v>
      </c>
      <c r="Z6226" s="71"/>
      <c r="AA6226" s="71"/>
    </row>
    <row r="6227" spans="1:27" ht="57.6" x14ac:dyDescent="0.3">
      <c r="A6227" s="1"/>
      <c r="B6227" s="70">
        <v>6872911</v>
      </c>
      <c r="C6227" s="60" t="s">
        <v>2060</v>
      </c>
      <c r="D6227" s="61" t="s">
        <v>2061</v>
      </c>
      <c r="E6227" s="61" t="s">
        <v>128</v>
      </c>
      <c r="F6227" s="61">
        <v>78640</v>
      </c>
      <c r="G6227" s="62" t="s">
        <v>2064</v>
      </c>
      <c r="H6227" s="63">
        <v>29.968615</v>
      </c>
      <c r="I6227" s="64">
        <v>-97.854206000000005</v>
      </c>
      <c r="J6227" s="65" t="s">
        <v>50</v>
      </c>
      <c r="K6227" s="66" t="s">
        <v>51</v>
      </c>
      <c r="L6227" s="62" t="s">
        <v>52</v>
      </c>
      <c r="M6227" s="69"/>
      <c r="N6227" s="65" t="s">
        <v>50</v>
      </c>
      <c r="O6227" s="66" t="s">
        <v>52</v>
      </c>
      <c r="P6227" s="69"/>
      <c r="Q6227" s="55" t="str">
        <f t="shared" si="96"/>
        <v>Non-Lead</v>
      </c>
      <c r="R6227" s="70" t="s">
        <v>51</v>
      </c>
      <c r="S6227" s="70" t="s">
        <v>51</v>
      </c>
      <c r="T6227" s="70"/>
      <c r="U6227" s="71" t="s">
        <v>284</v>
      </c>
      <c r="V6227" s="71" t="s">
        <v>51</v>
      </c>
      <c r="W6227" s="71" t="s">
        <v>51</v>
      </c>
      <c r="X6227" s="71" t="s">
        <v>51</v>
      </c>
      <c r="Y6227" s="72" t="str">
        <f>IF((OR((AND('[1]PWS Information'!$E$10="CWS",U6227="Single Family Residence",Q6227="Lead")),
(AND('[1]PWS Information'!$E$10="CWS",U6227="Multiple Family Residence",'[1]PWS Information'!$E$11="Yes",Q6227="Lead")),
(AND('[1]PWS Information'!$E$10="NTNC",Q6227="Lead")))),"Tier 1",
IF((OR((AND('[1]PWS Information'!$E$10="CWS",U6227="Multiple Family Residence",'[1]PWS Information'!$E$11="No",Q6227="Lead")),
(AND('[1]PWS Information'!$E$10="CWS",U6227="Other",Q6227="Lead")),
(AND('[1]PWS Information'!$E$10="CWS",U6227="Building",Q6227="Lead")))),"Tier 2",
IF((OR((AND('[1]PWS Information'!$E$10="CWS",U6227="Single Family Residence",Q6227="Galvanized Requiring Replacement")),
(AND('[1]PWS Information'!$E$10="CWS",U6227="Single Family Residence",Q6227="Galvanized Requiring Replacement",R6227="Yes")),
(AND('[1]PWS Information'!$E$10="NTNC",Q6227="Galvanized Requiring Replacement")),
(AND('[1]PWS Information'!$E$10="NTNC",U6227="Single Family Residence",R6227="Yes")))),"Tier 3",
IF((OR((AND('[1]PWS Information'!$E$10="CWS",U6227="Single Family Residence",S6227="Yes",Q6227="Non-Lead", J6227="Non-Lead - Copper",L6227="Before 1989")),
(AND('[1]PWS Information'!$E$10="CWS",U6227="Single Family Residence",S6227="Yes",Q6227="Non-Lead", N6227="Non-Lead - Copper",O6227="Before 1989")))),"Tier 4",
IF((OR((AND('[1]PWS Information'!$E$10="NTNC",Q6227="Non-Lead")),
(AND('[1]PWS Information'!$E$10="CWS",Q6227="Non-Lead",S6227="")),
(AND('[1]PWS Information'!$E$10="CWS",Q6227="Non-Lead",S6227="No")),
(AND('[1]PWS Information'!$E$10="CWS",Q6227="Non-Lead",S6227="Don't Know")),
(AND('[1]PWS Information'!$E$10="CWS",Q6227="Non-Lead", J6227="Non-Lead - Copper", S6227="Yes", L6227="Between 1989 and 2014")),
(AND('[1]PWS Information'!$E$10="CWS",Q6227="Non-Lead", J6227="Non-Lead - Copper", S6227="Yes", L6227="After 2014")),
(AND('[1]PWS Information'!$E$10="CWS",Q6227="Non-Lead", J6227="Non-Lead - Copper", S6227="Yes", L6227="Unknown")),
(AND('[1]PWS Information'!$E$10="CWS",Q6227="Non-Lead", N6227="Non-Lead - Copper", S6227="Yes", O6227="Between 1989 and 2014")),
(AND('[1]PWS Information'!$E$10="CWS",Q6227="Non-Lead", N6227="Non-Lead - Copper", S6227="Yes", O6227="After 2014")),
(AND('[1]PWS Information'!$E$10="CWS",Q6227="Non-Lead", N6227="Non-Lead - Copper", S6227="Yes", O6227="Unknown")),
(AND('[1]PWS Information'!$E$10="CWS",Q6227="Unknown")),
(AND('[1]PWS Information'!$E$10="NTNC",Q6227="Unknown")))),"Tier 5",
"")))))</f>
        <v>Tier 5</v>
      </c>
      <c r="Z6227" s="71"/>
      <c r="AA6227" s="71"/>
    </row>
    <row r="6228" spans="1:27" ht="57.6" x14ac:dyDescent="0.3">
      <c r="A6228" s="1"/>
      <c r="B6228" s="70">
        <v>6872911</v>
      </c>
      <c r="C6228" s="60" t="s">
        <v>2060</v>
      </c>
      <c r="D6228" s="61" t="s">
        <v>2061</v>
      </c>
      <c r="E6228" s="61" t="s">
        <v>128</v>
      </c>
      <c r="F6228" s="61">
        <v>78640</v>
      </c>
      <c r="G6228" s="62" t="s">
        <v>2064</v>
      </c>
      <c r="H6228" s="63">
        <v>29.968615</v>
      </c>
      <c r="I6228" s="64">
        <v>-97.854206000000005</v>
      </c>
      <c r="J6228" s="65" t="s">
        <v>50</v>
      </c>
      <c r="K6228" s="66" t="s">
        <v>51</v>
      </c>
      <c r="L6228" s="62" t="s">
        <v>52</v>
      </c>
      <c r="M6228" s="69"/>
      <c r="N6228" s="65" t="s">
        <v>50</v>
      </c>
      <c r="O6228" s="66" t="s">
        <v>52</v>
      </c>
      <c r="P6228" s="69"/>
      <c r="Q6228" s="55" t="str">
        <f t="shared" ref="Q6228:Q6291" si="97">IF((OR(J6228="Lead")),"Lead",
IF((OR(N6228="Lead")),"Lead",
IF((OR(J6228="Lead-lined galvanized")),"Lead",
IF((OR(N6228="Lead-lined galvanized")),"Lead",
IF((OR((AND(J6228="Unknown - Likely Lead",N6228="Galvanized")),
(AND(J6228="Unknown - Unlikely Lead",N6228="Galvanized")),
(AND(J6228="Unknown - Material Unknown",N6228="Galvanized")))),"Galvanized Requiring Replacement",
IF((OR((AND(J6228="Non-lead - Copper",K6228="Yes",N6228="Galvanized")),
(AND(J6228="Non-lead - Copper",K6228="Don't know",N6228="Galvanized")),
(AND(J6228="Non-lead - Copper",K6228="",N6228="Galvanized")),
(AND(J6228="Non-lead - Plastic",K6228="Yes",N6228="Galvanized")),
(AND(J6228="Non-lead - Plastic",K6228="Don't know",N6228="Galvanized")),
(AND(J6228="Non-lead - Plastic",K6228="",N6228="Galvanized")),
(AND(J6228="Non-lead",K6228="Yes",N6228="Galvanized")),
(AND(J6228="Non-lead",K6228="Don't know",N6228="Galvanized")),
(AND(J6228="Non-lead",K6228="",N6228="Galvanized")),
(AND(J6228="Non-lead - Other",K6228="Yes",N6228="Galvanized")),
(AND(J6228="Non-Lead - Other",K6228="Don't know",N6228="Galvanized")),
(AND(J6228="Galvanized",K6228="Yes",N6228="Galvanized")),
(AND(J6228="Galvanized",K6228="Don't know",N6228="Galvanized")),
(AND(J6228="Galvanized",K6228="",N6228="Galvanized")),
(AND(J6228="Non-Lead - Other",K6228="",N6228="Galvanized")))),"Galvanized Requiring Replacement",
IF((OR((AND(J6228="Non-lead - Copper",N6228="Non-lead - Copper")),
(AND(J6228="Non-lead - Copper",N6228="Non-lead - Plastic")),
(AND(J6228="Non-lead - Copper",N6228="Non-lead - Other")),
(AND(J6228="Non-lead - Copper",N6228="Non-lead")),
(AND(J6228="Non-lead - Plastic",N6228="Non-lead - Copper")),
(AND(J6228="Non-lead - Plastic",N6228="Non-lead - Plastic")),
(AND(J6228="Non-lead - Plastic",N6228="Non-lead - Other")),
(AND(J6228="Non-lead - Plastic",N6228="Non-lead")),
(AND(J6228="Non-lead",N6228="Non-lead - Copper")),
(AND(J6228="Non-lead",N6228="Non-lead - Plastic")),
(AND(J6228="Non-lead",N6228="Non-lead - Other")),
(AND(J6228="Non-lead",N6228="Non-lead")),
(AND(J6228="Non-lead - Other",N6228="Non-lead - Copper")),
(AND(J6228="Non-Lead - Other",N6228="Non-lead - Plastic")),
(AND(J6228="Non-Lead - Other",N6228="Non-lead")),
(AND(J6228="Non-Lead - Other",N6228="Non-lead - Other")))),"Non-Lead",
IF((OR((AND(J6228="Galvanized",N6228="Non-lead")),
(AND(J6228="Galvanized",N6228="Non-lead - Copper")),
(AND(J6228="Galvanized",N6228="Non-lead - Plastic")),
(AND(J6228="Galvanized",N6228="Non-lead")),
(AND(J6228="Galvanized",N6228="Non-lead - Other")))),"Non-Lead",
IF((OR((AND(J6228="Non-lead - Copper",K6228="No",N6228="Galvanized")),
(AND(J6228="Non-lead - Plastic",K6228="No",N6228="Galvanized")),
(AND(J6228="Non-lead",K6228="No",N6228="Galvanized")),
(AND(J6228="Galvanized",K6228="No",N6228="Galvanized")),
(AND(J6228="Non-lead - Other",K6228="No",N6228="Galvanized")))),"Non-lead",
IF((OR((AND(J6228="Unknown - Likely Lead",N6228="Unknown - Likely Lead")),
(AND(J6228="Unknown - Likely Lead",N6228="Unknown - Unlikely Lead")),
(AND(J6228="Unknown - Likely Lead",N6228="Unknown - Material Unknown")),
(AND(J6228="Unknown - Unlikely Lead",N6228="Unknown - Likely Lead")),
(AND(J6228="Unknown - Unlikely Lead",N6228="Unknown - Unlikely Lead")),
(AND(J6228="Unknown - Unlikely Lead",N6228="Unknown - Material Unknown")),
(AND(J6228="Unknown - Material Unknown",N6228="Unknown - Likely Lead")),
(AND(J6228="Unknown - Material Unknown",N6228="Unknown - Unlikely Lead")),
(AND(J6228="Unknown - Material Unknown",N6228="Unknown - Material Unknown")))),"Unknown",
IF((OR((AND(J6228="Unknown - Likely Lead",N6228="Non-lead - Copper")),
(AND(J6228="Unknown - Likely Lead",N6228="Non-lead - Plastic")),
(AND(J6228="Unknown - Likely Lead",N6228="Non-lead")),
(AND(J6228="Unknown - Likely Lead",N6228="Non-lead - Other")),
(AND(J6228="Unknown - Unlikely Lead",N6228="Non-lead - Copper")),
(AND(J6228="Unknown - Unlikely Lead",N6228="Non-lead - Plastic")),
(AND(J6228="Unknown - Unlikely Lead",N6228="Non-lead")),
(AND(J6228="Unknown - Unlikely Lead",N6228="Non-lead - Other")),
(AND(J6228="Unknown - Material Unknown",N6228="Non-lead - Copper")),
(AND(J6228="Unknown - Material Unknown",N6228="Non-lead - Plastic")),
(AND(J6228="Unknown - Material Unknown",N6228="Non-lead")),
(AND(J6228="Unknown - Material Unknown",N6228="Non-lead - Other")))),"Unknown",
IF((OR((AND(J6228="Non-lead - Copper",N6228="Unknown - Likely Lead")),
(AND(J6228="Non-lead - Copper",N6228="Unknown - Unlikely Lead")),
(AND(J6228="Non-lead - Copper",N6228="Unknown - Material Unknown")),
(AND(J6228="Non-lead - Plastic",N6228="Unknown - Likely Lead")),
(AND(J6228="Non-lead - Plastic",N6228="Unknown - Unlikely Lead")),
(AND(J6228="Non-lead - Plastic",N6228="Unknown - Material Unknown")),
(AND(J6228="Non-lead",N6228="Unknown - Likely Lead")),
(AND(J6228="Non-lead",N6228="Unknown - Unlikely Lead")),
(AND(J6228="Non-lead",N6228="Unknown - Material Unknown")),
(AND(J6228="Non-lead - Other",N6228="Unknown - Likely Lead")),
(AND(J6228="Non-Lead - Other",N6228="Unknown - Unlikely Lead")),
(AND(J6228="Non-Lead - Other",N6228="Unknown - Material Unknown")))),"Unknown",
IF((OR((AND(J6228="Galvanized",N6228="Unknown - Likely Lead")),
(AND(J6228="Galvanized",N6228="Unknown - Unlikely Lead")),
(AND(J6228="Galvanized",N6228="Unknown - Material Unknown")))),"Unknown",
IF((OR((AND(J6228="Galvanized",N6228="")))),"Galvanized Requiring Replacement",
IF((OR((AND(J6228="Non-lead - Copper",N6228="")),
(AND(J6228="Non-lead - Plastic",N6228="")),
(AND(J6228="Non-lead",N6228="")),
(AND(J6228="Non-lead - Other",N6228="")))),"Non-lead",
IF((OR((AND(J6228="Unknown - Likely Lead",N6228="")),
(AND(J6228="Unknown - Unlikely Lead",N6228="")),
(AND(J6228="Unknown - Material Unknown",N6228="")))),"Unknown",
""))))))))))))))))</f>
        <v>Non-Lead</v>
      </c>
      <c r="R6228" s="70" t="s">
        <v>51</v>
      </c>
      <c r="S6228" s="70" t="s">
        <v>51</v>
      </c>
      <c r="T6228" s="70"/>
      <c r="U6228" s="71" t="s">
        <v>284</v>
      </c>
      <c r="V6228" s="71" t="s">
        <v>51</v>
      </c>
      <c r="W6228" s="71" t="s">
        <v>51</v>
      </c>
      <c r="X6228" s="71" t="s">
        <v>51</v>
      </c>
      <c r="Y6228" s="72" t="str">
        <f>IF((OR((AND('[1]PWS Information'!$E$10="CWS",U6228="Single Family Residence",Q6228="Lead")),
(AND('[1]PWS Information'!$E$10="CWS",U6228="Multiple Family Residence",'[1]PWS Information'!$E$11="Yes",Q6228="Lead")),
(AND('[1]PWS Information'!$E$10="NTNC",Q6228="Lead")))),"Tier 1",
IF((OR((AND('[1]PWS Information'!$E$10="CWS",U6228="Multiple Family Residence",'[1]PWS Information'!$E$11="No",Q6228="Lead")),
(AND('[1]PWS Information'!$E$10="CWS",U6228="Other",Q6228="Lead")),
(AND('[1]PWS Information'!$E$10="CWS",U6228="Building",Q6228="Lead")))),"Tier 2",
IF((OR((AND('[1]PWS Information'!$E$10="CWS",U6228="Single Family Residence",Q6228="Galvanized Requiring Replacement")),
(AND('[1]PWS Information'!$E$10="CWS",U6228="Single Family Residence",Q6228="Galvanized Requiring Replacement",R6228="Yes")),
(AND('[1]PWS Information'!$E$10="NTNC",Q6228="Galvanized Requiring Replacement")),
(AND('[1]PWS Information'!$E$10="NTNC",U6228="Single Family Residence",R6228="Yes")))),"Tier 3",
IF((OR((AND('[1]PWS Information'!$E$10="CWS",U6228="Single Family Residence",S6228="Yes",Q6228="Non-Lead", J6228="Non-Lead - Copper",L6228="Before 1989")),
(AND('[1]PWS Information'!$E$10="CWS",U6228="Single Family Residence",S6228="Yes",Q6228="Non-Lead", N6228="Non-Lead - Copper",O6228="Before 1989")))),"Tier 4",
IF((OR((AND('[1]PWS Information'!$E$10="NTNC",Q6228="Non-Lead")),
(AND('[1]PWS Information'!$E$10="CWS",Q6228="Non-Lead",S6228="")),
(AND('[1]PWS Information'!$E$10="CWS",Q6228="Non-Lead",S6228="No")),
(AND('[1]PWS Information'!$E$10="CWS",Q6228="Non-Lead",S6228="Don't Know")),
(AND('[1]PWS Information'!$E$10="CWS",Q6228="Non-Lead", J6228="Non-Lead - Copper", S6228="Yes", L6228="Between 1989 and 2014")),
(AND('[1]PWS Information'!$E$10="CWS",Q6228="Non-Lead", J6228="Non-Lead - Copper", S6228="Yes", L6228="After 2014")),
(AND('[1]PWS Information'!$E$10="CWS",Q6228="Non-Lead", J6228="Non-Lead - Copper", S6228="Yes", L6228="Unknown")),
(AND('[1]PWS Information'!$E$10="CWS",Q6228="Non-Lead", N6228="Non-Lead - Copper", S6228="Yes", O6228="Between 1989 and 2014")),
(AND('[1]PWS Information'!$E$10="CWS",Q6228="Non-Lead", N6228="Non-Lead - Copper", S6228="Yes", O6228="After 2014")),
(AND('[1]PWS Information'!$E$10="CWS",Q6228="Non-Lead", N6228="Non-Lead - Copper", S6228="Yes", O6228="Unknown")),
(AND('[1]PWS Information'!$E$10="CWS",Q6228="Unknown")),
(AND('[1]PWS Information'!$E$10="NTNC",Q6228="Unknown")))),"Tier 5",
"")))))</f>
        <v>Tier 5</v>
      </c>
      <c r="Z6228" s="71"/>
      <c r="AA6228" s="71"/>
    </row>
    <row r="6229" spans="1:27" ht="57.6" x14ac:dyDescent="0.3">
      <c r="A6229" s="17"/>
      <c r="B6229" s="70">
        <v>6872911</v>
      </c>
      <c r="C6229" s="60" t="s">
        <v>2060</v>
      </c>
      <c r="D6229" s="61" t="s">
        <v>2061</v>
      </c>
      <c r="E6229" s="61" t="s">
        <v>128</v>
      </c>
      <c r="F6229" s="61">
        <v>78640</v>
      </c>
      <c r="G6229" s="62" t="s">
        <v>2064</v>
      </c>
      <c r="H6229" s="63">
        <v>29.968615</v>
      </c>
      <c r="I6229" s="64">
        <v>-97.854206000000005</v>
      </c>
      <c r="J6229" s="65" t="s">
        <v>50</v>
      </c>
      <c r="K6229" s="66" t="s">
        <v>51</v>
      </c>
      <c r="L6229" s="62" t="s">
        <v>52</v>
      </c>
      <c r="M6229" s="69"/>
      <c r="N6229" s="65" t="s">
        <v>50</v>
      </c>
      <c r="O6229" s="66" t="s">
        <v>52</v>
      </c>
      <c r="P6229" s="69"/>
      <c r="Q6229" s="55" t="str">
        <f t="shared" si="97"/>
        <v>Non-Lead</v>
      </c>
      <c r="R6229" s="70" t="s">
        <v>51</v>
      </c>
      <c r="S6229" s="70" t="s">
        <v>51</v>
      </c>
      <c r="T6229" s="70"/>
      <c r="U6229" s="71" t="s">
        <v>284</v>
      </c>
      <c r="V6229" s="71" t="s">
        <v>51</v>
      </c>
      <c r="W6229" s="71" t="s">
        <v>51</v>
      </c>
      <c r="X6229" s="71" t="s">
        <v>51</v>
      </c>
      <c r="Y6229" s="72" t="str">
        <f>IF((OR((AND('[1]PWS Information'!$E$10="CWS",U6229="Single Family Residence",Q6229="Lead")),
(AND('[1]PWS Information'!$E$10="CWS",U6229="Multiple Family Residence",'[1]PWS Information'!$E$11="Yes",Q6229="Lead")),
(AND('[1]PWS Information'!$E$10="NTNC",Q6229="Lead")))),"Tier 1",
IF((OR((AND('[1]PWS Information'!$E$10="CWS",U6229="Multiple Family Residence",'[1]PWS Information'!$E$11="No",Q6229="Lead")),
(AND('[1]PWS Information'!$E$10="CWS",U6229="Other",Q6229="Lead")),
(AND('[1]PWS Information'!$E$10="CWS",U6229="Building",Q6229="Lead")))),"Tier 2",
IF((OR((AND('[1]PWS Information'!$E$10="CWS",U6229="Single Family Residence",Q6229="Galvanized Requiring Replacement")),
(AND('[1]PWS Information'!$E$10="CWS",U6229="Single Family Residence",Q6229="Galvanized Requiring Replacement",R6229="Yes")),
(AND('[1]PWS Information'!$E$10="NTNC",Q6229="Galvanized Requiring Replacement")),
(AND('[1]PWS Information'!$E$10="NTNC",U6229="Single Family Residence",R6229="Yes")))),"Tier 3",
IF((OR((AND('[1]PWS Information'!$E$10="CWS",U6229="Single Family Residence",S6229="Yes",Q6229="Non-Lead", J6229="Non-Lead - Copper",L6229="Before 1989")),
(AND('[1]PWS Information'!$E$10="CWS",U6229="Single Family Residence",S6229="Yes",Q6229="Non-Lead", N6229="Non-Lead - Copper",O6229="Before 1989")))),"Tier 4",
IF((OR((AND('[1]PWS Information'!$E$10="NTNC",Q6229="Non-Lead")),
(AND('[1]PWS Information'!$E$10="CWS",Q6229="Non-Lead",S6229="")),
(AND('[1]PWS Information'!$E$10="CWS",Q6229="Non-Lead",S6229="No")),
(AND('[1]PWS Information'!$E$10="CWS",Q6229="Non-Lead",S6229="Don't Know")),
(AND('[1]PWS Information'!$E$10="CWS",Q6229="Non-Lead", J6229="Non-Lead - Copper", S6229="Yes", L6229="Between 1989 and 2014")),
(AND('[1]PWS Information'!$E$10="CWS",Q6229="Non-Lead", J6229="Non-Lead - Copper", S6229="Yes", L6229="After 2014")),
(AND('[1]PWS Information'!$E$10="CWS",Q6229="Non-Lead", J6229="Non-Lead - Copper", S6229="Yes", L6229="Unknown")),
(AND('[1]PWS Information'!$E$10="CWS",Q6229="Non-Lead", N6229="Non-Lead - Copper", S6229="Yes", O6229="Between 1989 and 2014")),
(AND('[1]PWS Information'!$E$10="CWS",Q6229="Non-Lead", N6229="Non-Lead - Copper", S6229="Yes", O6229="After 2014")),
(AND('[1]PWS Information'!$E$10="CWS",Q6229="Non-Lead", N6229="Non-Lead - Copper", S6229="Yes", O6229="Unknown")),
(AND('[1]PWS Information'!$E$10="CWS",Q6229="Unknown")),
(AND('[1]PWS Information'!$E$10="NTNC",Q6229="Unknown")))),"Tier 5",
"")))))</f>
        <v>Tier 5</v>
      </c>
      <c r="Z6229" s="71"/>
      <c r="AA6229" s="71"/>
    </row>
    <row r="6230" spans="1:27" ht="57.6" x14ac:dyDescent="0.3">
      <c r="A6230" s="1"/>
      <c r="B6230" s="70">
        <v>6872911</v>
      </c>
      <c r="C6230" s="60" t="s">
        <v>2060</v>
      </c>
      <c r="D6230" s="61" t="s">
        <v>2061</v>
      </c>
      <c r="E6230" s="61" t="s">
        <v>128</v>
      </c>
      <c r="F6230" s="61">
        <v>78640</v>
      </c>
      <c r="G6230" s="62" t="s">
        <v>2064</v>
      </c>
      <c r="H6230" s="63">
        <v>29.968615</v>
      </c>
      <c r="I6230" s="64">
        <v>-97.854206000000005</v>
      </c>
      <c r="J6230" s="65" t="s">
        <v>50</v>
      </c>
      <c r="K6230" s="66" t="s">
        <v>51</v>
      </c>
      <c r="L6230" s="62" t="s">
        <v>52</v>
      </c>
      <c r="M6230" s="69"/>
      <c r="N6230" s="65" t="s">
        <v>50</v>
      </c>
      <c r="O6230" s="66" t="s">
        <v>52</v>
      </c>
      <c r="P6230" s="69"/>
      <c r="Q6230" s="55" t="str">
        <f t="shared" si="97"/>
        <v>Non-Lead</v>
      </c>
      <c r="R6230" s="70" t="s">
        <v>51</v>
      </c>
      <c r="S6230" s="70" t="s">
        <v>51</v>
      </c>
      <c r="T6230" s="70"/>
      <c r="U6230" s="71" t="s">
        <v>284</v>
      </c>
      <c r="V6230" s="71" t="s">
        <v>51</v>
      </c>
      <c r="W6230" s="71" t="s">
        <v>51</v>
      </c>
      <c r="X6230" s="71" t="s">
        <v>51</v>
      </c>
      <c r="Y6230" s="72" t="str">
        <f>IF((OR((AND('[1]PWS Information'!$E$10="CWS",U6230="Single Family Residence",Q6230="Lead")),
(AND('[1]PWS Information'!$E$10="CWS",U6230="Multiple Family Residence",'[1]PWS Information'!$E$11="Yes",Q6230="Lead")),
(AND('[1]PWS Information'!$E$10="NTNC",Q6230="Lead")))),"Tier 1",
IF((OR((AND('[1]PWS Information'!$E$10="CWS",U6230="Multiple Family Residence",'[1]PWS Information'!$E$11="No",Q6230="Lead")),
(AND('[1]PWS Information'!$E$10="CWS",U6230="Other",Q6230="Lead")),
(AND('[1]PWS Information'!$E$10="CWS",U6230="Building",Q6230="Lead")))),"Tier 2",
IF((OR((AND('[1]PWS Information'!$E$10="CWS",U6230="Single Family Residence",Q6230="Galvanized Requiring Replacement")),
(AND('[1]PWS Information'!$E$10="CWS",U6230="Single Family Residence",Q6230="Galvanized Requiring Replacement",R6230="Yes")),
(AND('[1]PWS Information'!$E$10="NTNC",Q6230="Galvanized Requiring Replacement")),
(AND('[1]PWS Information'!$E$10="NTNC",U6230="Single Family Residence",R6230="Yes")))),"Tier 3",
IF((OR((AND('[1]PWS Information'!$E$10="CWS",U6230="Single Family Residence",S6230="Yes",Q6230="Non-Lead", J6230="Non-Lead - Copper",L6230="Before 1989")),
(AND('[1]PWS Information'!$E$10="CWS",U6230="Single Family Residence",S6230="Yes",Q6230="Non-Lead", N6230="Non-Lead - Copper",O6230="Before 1989")))),"Tier 4",
IF((OR((AND('[1]PWS Information'!$E$10="NTNC",Q6230="Non-Lead")),
(AND('[1]PWS Information'!$E$10="CWS",Q6230="Non-Lead",S6230="")),
(AND('[1]PWS Information'!$E$10="CWS",Q6230="Non-Lead",S6230="No")),
(AND('[1]PWS Information'!$E$10="CWS",Q6230="Non-Lead",S6230="Don't Know")),
(AND('[1]PWS Information'!$E$10="CWS",Q6230="Non-Lead", J6230="Non-Lead - Copper", S6230="Yes", L6230="Between 1989 and 2014")),
(AND('[1]PWS Information'!$E$10="CWS",Q6230="Non-Lead", J6230="Non-Lead - Copper", S6230="Yes", L6230="After 2014")),
(AND('[1]PWS Information'!$E$10="CWS",Q6230="Non-Lead", J6230="Non-Lead - Copper", S6230="Yes", L6230="Unknown")),
(AND('[1]PWS Information'!$E$10="CWS",Q6230="Non-Lead", N6230="Non-Lead - Copper", S6230="Yes", O6230="Between 1989 and 2014")),
(AND('[1]PWS Information'!$E$10="CWS",Q6230="Non-Lead", N6230="Non-Lead - Copper", S6230="Yes", O6230="After 2014")),
(AND('[1]PWS Information'!$E$10="CWS",Q6230="Non-Lead", N6230="Non-Lead - Copper", S6230="Yes", O6230="Unknown")),
(AND('[1]PWS Information'!$E$10="CWS",Q6230="Unknown")),
(AND('[1]PWS Information'!$E$10="NTNC",Q6230="Unknown")))),"Tier 5",
"")))))</f>
        <v>Tier 5</v>
      </c>
      <c r="Z6230" s="71"/>
      <c r="AA6230" s="71"/>
    </row>
    <row r="6231" spans="1:27" ht="57.6" x14ac:dyDescent="0.3">
      <c r="A6231" s="1"/>
      <c r="B6231" s="70">
        <v>6872911</v>
      </c>
      <c r="C6231" s="60" t="s">
        <v>2060</v>
      </c>
      <c r="D6231" s="61" t="s">
        <v>2061</v>
      </c>
      <c r="E6231" s="61" t="s">
        <v>128</v>
      </c>
      <c r="F6231" s="61">
        <v>78640</v>
      </c>
      <c r="G6231" s="62" t="s">
        <v>2064</v>
      </c>
      <c r="H6231" s="63">
        <v>29.968615</v>
      </c>
      <c r="I6231" s="64">
        <v>-97.854206000000005</v>
      </c>
      <c r="J6231" s="65" t="s">
        <v>50</v>
      </c>
      <c r="K6231" s="66" t="s">
        <v>51</v>
      </c>
      <c r="L6231" s="62" t="s">
        <v>52</v>
      </c>
      <c r="M6231" s="69"/>
      <c r="N6231" s="65" t="s">
        <v>50</v>
      </c>
      <c r="O6231" s="66" t="s">
        <v>52</v>
      </c>
      <c r="P6231" s="69"/>
      <c r="Q6231" s="55" t="str">
        <f t="shared" si="97"/>
        <v>Non-Lead</v>
      </c>
      <c r="R6231" s="70" t="s">
        <v>51</v>
      </c>
      <c r="S6231" s="70" t="s">
        <v>51</v>
      </c>
      <c r="T6231" s="70"/>
      <c r="U6231" s="71" t="s">
        <v>284</v>
      </c>
      <c r="V6231" s="71" t="s">
        <v>51</v>
      </c>
      <c r="W6231" s="71" t="s">
        <v>51</v>
      </c>
      <c r="X6231" s="71" t="s">
        <v>51</v>
      </c>
      <c r="Y6231" s="72" t="str">
        <f>IF((OR((AND('[1]PWS Information'!$E$10="CWS",U6231="Single Family Residence",Q6231="Lead")),
(AND('[1]PWS Information'!$E$10="CWS",U6231="Multiple Family Residence",'[1]PWS Information'!$E$11="Yes",Q6231="Lead")),
(AND('[1]PWS Information'!$E$10="NTNC",Q6231="Lead")))),"Tier 1",
IF((OR((AND('[1]PWS Information'!$E$10="CWS",U6231="Multiple Family Residence",'[1]PWS Information'!$E$11="No",Q6231="Lead")),
(AND('[1]PWS Information'!$E$10="CWS",U6231="Other",Q6231="Lead")),
(AND('[1]PWS Information'!$E$10="CWS",U6231="Building",Q6231="Lead")))),"Tier 2",
IF((OR((AND('[1]PWS Information'!$E$10="CWS",U6231="Single Family Residence",Q6231="Galvanized Requiring Replacement")),
(AND('[1]PWS Information'!$E$10="CWS",U6231="Single Family Residence",Q6231="Galvanized Requiring Replacement",R6231="Yes")),
(AND('[1]PWS Information'!$E$10="NTNC",Q6231="Galvanized Requiring Replacement")),
(AND('[1]PWS Information'!$E$10="NTNC",U6231="Single Family Residence",R6231="Yes")))),"Tier 3",
IF((OR((AND('[1]PWS Information'!$E$10="CWS",U6231="Single Family Residence",S6231="Yes",Q6231="Non-Lead", J6231="Non-Lead - Copper",L6231="Before 1989")),
(AND('[1]PWS Information'!$E$10="CWS",U6231="Single Family Residence",S6231="Yes",Q6231="Non-Lead", N6231="Non-Lead - Copper",O6231="Before 1989")))),"Tier 4",
IF((OR((AND('[1]PWS Information'!$E$10="NTNC",Q6231="Non-Lead")),
(AND('[1]PWS Information'!$E$10="CWS",Q6231="Non-Lead",S6231="")),
(AND('[1]PWS Information'!$E$10="CWS",Q6231="Non-Lead",S6231="No")),
(AND('[1]PWS Information'!$E$10="CWS",Q6231="Non-Lead",S6231="Don't Know")),
(AND('[1]PWS Information'!$E$10="CWS",Q6231="Non-Lead", J6231="Non-Lead - Copper", S6231="Yes", L6231="Between 1989 and 2014")),
(AND('[1]PWS Information'!$E$10="CWS",Q6231="Non-Lead", J6231="Non-Lead - Copper", S6231="Yes", L6231="After 2014")),
(AND('[1]PWS Information'!$E$10="CWS",Q6231="Non-Lead", J6231="Non-Lead - Copper", S6231="Yes", L6231="Unknown")),
(AND('[1]PWS Information'!$E$10="CWS",Q6231="Non-Lead", N6231="Non-Lead - Copper", S6231="Yes", O6231="Between 1989 and 2014")),
(AND('[1]PWS Information'!$E$10="CWS",Q6231="Non-Lead", N6231="Non-Lead - Copper", S6231="Yes", O6231="After 2014")),
(AND('[1]PWS Information'!$E$10="CWS",Q6231="Non-Lead", N6231="Non-Lead - Copper", S6231="Yes", O6231="Unknown")),
(AND('[1]PWS Information'!$E$10="CWS",Q6231="Unknown")),
(AND('[1]PWS Information'!$E$10="NTNC",Q6231="Unknown")))),"Tier 5",
"")))))</f>
        <v>Tier 5</v>
      </c>
      <c r="Z6231" s="71"/>
      <c r="AA6231" s="71"/>
    </row>
    <row r="6232" spans="1:27" ht="57.6" x14ac:dyDescent="0.3">
      <c r="A6232" s="1"/>
      <c r="B6232" s="70">
        <v>6872911</v>
      </c>
      <c r="C6232" s="60" t="s">
        <v>2060</v>
      </c>
      <c r="D6232" s="61" t="s">
        <v>2061</v>
      </c>
      <c r="E6232" s="61" t="s">
        <v>128</v>
      </c>
      <c r="F6232" s="61">
        <v>78640</v>
      </c>
      <c r="G6232" s="62" t="s">
        <v>2064</v>
      </c>
      <c r="H6232" s="63">
        <v>29.968615</v>
      </c>
      <c r="I6232" s="64">
        <v>-97.854206000000005</v>
      </c>
      <c r="J6232" s="65" t="s">
        <v>50</v>
      </c>
      <c r="K6232" s="66" t="s">
        <v>51</v>
      </c>
      <c r="L6232" s="62" t="s">
        <v>52</v>
      </c>
      <c r="M6232" s="69"/>
      <c r="N6232" s="65" t="s">
        <v>50</v>
      </c>
      <c r="O6232" s="66" t="s">
        <v>52</v>
      </c>
      <c r="P6232" s="69"/>
      <c r="Q6232" s="55" t="str">
        <f t="shared" si="97"/>
        <v>Non-Lead</v>
      </c>
      <c r="R6232" s="70" t="s">
        <v>51</v>
      </c>
      <c r="S6232" s="70" t="s">
        <v>51</v>
      </c>
      <c r="T6232" s="70"/>
      <c r="U6232" s="71" t="s">
        <v>284</v>
      </c>
      <c r="V6232" s="71" t="s">
        <v>51</v>
      </c>
      <c r="W6232" s="71" t="s">
        <v>51</v>
      </c>
      <c r="X6232" s="71" t="s">
        <v>51</v>
      </c>
      <c r="Y6232" s="72" t="str">
        <f>IF((OR((AND('[1]PWS Information'!$E$10="CWS",U6232="Single Family Residence",Q6232="Lead")),
(AND('[1]PWS Information'!$E$10="CWS",U6232="Multiple Family Residence",'[1]PWS Information'!$E$11="Yes",Q6232="Lead")),
(AND('[1]PWS Information'!$E$10="NTNC",Q6232="Lead")))),"Tier 1",
IF((OR((AND('[1]PWS Information'!$E$10="CWS",U6232="Multiple Family Residence",'[1]PWS Information'!$E$11="No",Q6232="Lead")),
(AND('[1]PWS Information'!$E$10="CWS",U6232="Other",Q6232="Lead")),
(AND('[1]PWS Information'!$E$10="CWS",U6232="Building",Q6232="Lead")))),"Tier 2",
IF((OR((AND('[1]PWS Information'!$E$10="CWS",U6232="Single Family Residence",Q6232="Galvanized Requiring Replacement")),
(AND('[1]PWS Information'!$E$10="CWS",U6232="Single Family Residence",Q6232="Galvanized Requiring Replacement",R6232="Yes")),
(AND('[1]PWS Information'!$E$10="NTNC",Q6232="Galvanized Requiring Replacement")),
(AND('[1]PWS Information'!$E$10="NTNC",U6232="Single Family Residence",R6232="Yes")))),"Tier 3",
IF((OR((AND('[1]PWS Information'!$E$10="CWS",U6232="Single Family Residence",S6232="Yes",Q6232="Non-Lead", J6232="Non-Lead - Copper",L6232="Before 1989")),
(AND('[1]PWS Information'!$E$10="CWS",U6232="Single Family Residence",S6232="Yes",Q6232="Non-Lead", N6232="Non-Lead - Copper",O6232="Before 1989")))),"Tier 4",
IF((OR((AND('[1]PWS Information'!$E$10="NTNC",Q6232="Non-Lead")),
(AND('[1]PWS Information'!$E$10="CWS",Q6232="Non-Lead",S6232="")),
(AND('[1]PWS Information'!$E$10="CWS",Q6232="Non-Lead",S6232="No")),
(AND('[1]PWS Information'!$E$10="CWS",Q6232="Non-Lead",S6232="Don't Know")),
(AND('[1]PWS Information'!$E$10="CWS",Q6232="Non-Lead", J6232="Non-Lead - Copper", S6232="Yes", L6232="Between 1989 and 2014")),
(AND('[1]PWS Information'!$E$10="CWS",Q6232="Non-Lead", J6232="Non-Lead - Copper", S6232="Yes", L6232="After 2014")),
(AND('[1]PWS Information'!$E$10="CWS",Q6232="Non-Lead", J6232="Non-Lead - Copper", S6232="Yes", L6232="Unknown")),
(AND('[1]PWS Information'!$E$10="CWS",Q6232="Non-Lead", N6232="Non-Lead - Copper", S6232="Yes", O6232="Between 1989 and 2014")),
(AND('[1]PWS Information'!$E$10="CWS",Q6232="Non-Lead", N6232="Non-Lead - Copper", S6232="Yes", O6232="After 2014")),
(AND('[1]PWS Information'!$E$10="CWS",Q6232="Non-Lead", N6232="Non-Lead - Copper", S6232="Yes", O6232="Unknown")),
(AND('[1]PWS Information'!$E$10="CWS",Q6232="Unknown")),
(AND('[1]PWS Information'!$E$10="NTNC",Q6232="Unknown")))),"Tier 5",
"")))))</f>
        <v>Tier 5</v>
      </c>
      <c r="Z6232" s="71"/>
      <c r="AA6232" s="71"/>
    </row>
    <row r="6233" spans="1:27" ht="57.6" x14ac:dyDescent="0.3">
      <c r="A6233" s="17"/>
      <c r="B6233" s="70">
        <v>6872911</v>
      </c>
      <c r="C6233" s="60" t="s">
        <v>2060</v>
      </c>
      <c r="D6233" s="61" t="s">
        <v>2061</v>
      </c>
      <c r="E6233" s="61" t="s">
        <v>128</v>
      </c>
      <c r="F6233" s="61">
        <v>78640</v>
      </c>
      <c r="G6233" s="62" t="s">
        <v>2064</v>
      </c>
      <c r="H6233" s="63">
        <v>29.968615</v>
      </c>
      <c r="I6233" s="64">
        <v>-97.854206000000005</v>
      </c>
      <c r="J6233" s="65" t="s">
        <v>50</v>
      </c>
      <c r="K6233" s="66" t="s">
        <v>51</v>
      </c>
      <c r="L6233" s="62" t="s">
        <v>52</v>
      </c>
      <c r="M6233" s="69"/>
      <c r="N6233" s="65" t="s">
        <v>50</v>
      </c>
      <c r="O6233" s="66" t="s">
        <v>52</v>
      </c>
      <c r="P6233" s="69"/>
      <c r="Q6233" s="55" t="str">
        <f t="shared" si="97"/>
        <v>Non-Lead</v>
      </c>
      <c r="R6233" s="70" t="s">
        <v>51</v>
      </c>
      <c r="S6233" s="70" t="s">
        <v>51</v>
      </c>
      <c r="T6233" s="70"/>
      <c r="U6233" s="71" t="s">
        <v>284</v>
      </c>
      <c r="V6233" s="71" t="s">
        <v>51</v>
      </c>
      <c r="W6233" s="71" t="s">
        <v>51</v>
      </c>
      <c r="X6233" s="71" t="s">
        <v>51</v>
      </c>
      <c r="Y6233" s="72" t="str">
        <f>IF((OR((AND('[1]PWS Information'!$E$10="CWS",U6233="Single Family Residence",Q6233="Lead")),
(AND('[1]PWS Information'!$E$10="CWS",U6233="Multiple Family Residence",'[1]PWS Information'!$E$11="Yes",Q6233="Lead")),
(AND('[1]PWS Information'!$E$10="NTNC",Q6233="Lead")))),"Tier 1",
IF((OR((AND('[1]PWS Information'!$E$10="CWS",U6233="Multiple Family Residence",'[1]PWS Information'!$E$11="No",Q6233="Lead")),
(AND('[1]PWS Information'!$E$10="CWS",U6233="Other",Q6233="Lead")),
(AND('[1]PWS Information'!$E$10="CWS",U6233="Building",Q6233="Lead")))),"Tier 2",
IF((OR((AND('[1]PWS Information'!$E$10="CWS",U6233="Single Family Residence",Q6233="Galvanized Requiring Replacement")),
(AND('[1]PWS Information'!$E$10="CWS",U6233="Single Family Residence",Q6233="Galvanized Requiring Replacement",R6233="Yes")),
(AND('[1]PWS Information'!$E$10="NTNC",Q6233="Galvanized Requiring Replacement")),
(AND('[1]PWS Information'!$E$10="NTNC",U6233="Single Family Residence",R6233="Yes")))),"Tier 3",
IF((OR((AND('[1]PWS Information'!$E$10="CWS",U6233="Single Family Residence",S6233="Yes",Q6233="Non-Lead", J6233="Non-Lead - Copper",L6233="Before 1989")),
(AND('[1]PWS Information'!$E$10="CWS",U6233="Single Family Residence",S6233="Yes",Q6233="Non-Lead", N6233="Non-Lead - Copper",O6233="Before 1989")))),"Tier 4",
IF((OR((AND('[1]PWS Information'!$E$10="NTNC",Q6233="Non-Lead")),
(AND('[1]PWS Information'!$E$10="CWS",Q6233="Non-Lead",S6233="")),
(AND('[1]PWS Information'!$E$10="CWS",Q6233="Non-Lead",S6233="No")),
(AND('[1]PWS Information'!$E$10="CWS",Q6233="Non-Lead",S6233="Don't Know")),
(AND('[1]PWS Information'!$E$10="CWS",Q6233="Non-Lead", J6233="Non-Lead - Copper", S6233="Yes", L6233="Between 1989 and 2014")),
(AND('[1]PWS Information'!$E$10="CWS",Q6233="Non-Lead", J6233="Non-Lead - Copper", S6233="Yes", L6233="After 2014")),
(AND('[1]PWS Information'!$E$10="CWS",Q6233="Non-Lead", J6233="Non-Lead - Copper", S6233="Yes", L6233="Unknown")),
(AND('[1]PWS Information'!$E$10="CWS",Q6233="Non-Lead", N6233="Non-Lead - Copper", S6233="Yes", O6233="Between 1989 and 2014")),
(AND('[1]PWS Information'!$E$10="CWS",Q6233="Non-Lead", N6233="Non-Lead - Copper", S6233="Yes", O6233="After 2014")),
(AND('[1]PWS Information'!$E$10="CWS",Q6233="Non-Lead", N6233="Non-Lead - Copper", S6233="Yes", O6233="Unknown")),
(AND('[1]PWS Information'!$E$10="CWS",Q6233="Unknown")),
(AND('[1]PWS Information'!$E$10="NTNC",Q6233="Unknown")))),"Tier 5",
"")))))</f>
        <v>Tier 5</v>
      </c>
      <c r="Z6233" s="71"/>
      <c r="AA6233" s="71"/>
    </row>
    <row r="6234" spans="1:27" ht="57.6" x14ac:dyDescent="0.3">
      <c r="A6234" s="1"/>
      <c r="B6234" s="70">
        <v>6872911</v>
      </c>
      <c r="C6234" s="60" t="s">
        <v>2060</v>
      </c>
      <c r="D6234" s="61" t="s">
        <v>2061</v>
      </c>
      <c r="E6234" s="61" t="s">
        <v>128</v>
      </c>
      <c r="F6234" s="61">
        <v>78640</v>
      </c>
      <c r="G6234" s="62" t="s">
        <v>2064</v>
      </c>
      <c r="H6234" s="63">
        <v>29.968615</v>
      </c>
      <c r="I6234" s="64">
        <v>-97.854206000000005</v>
      </c>
      <c r="J6234" s="65" t="s">
        <v>50</v>
      </c>
      <c r="K6234" s="66" t="s">
        <v>51</v>
      </c>
      <c r="L6234" s="62" t="s">
        <v>52</v>
      </c>
      <c r="M6234" s="69"/>
      <c r="N6234" s="65" t="s">
        <v>50</v>
      </c>
      <c r="O6234" s="66" t="s">
        <v>52</v>
      </c>
      <c r="P6234" s="69"/>
      <c r="Q6234" s="55" t="str">
        <f t="shared" si="97"/>
        <v>Non-Lead</v>
      </c>
      <c r="R6234" s="70" t="s">
        <v>51</v>
      </c>
      <c r="S6234" s="70" t="s">
        <v>51</v>
      </c>
      <c r="T6234" s="70"/>
      <c r="U6234" s="71" t="s">
        <v>284</v>
      </c>
      <c r="V6234" s="71" t="s">
        <v>51</v>
      </c>
      <c r="W6234" s="71" t="s">
        <v>51</v>
      </c>
      <c r="X6234" s="71" t="s">
        <v>51</v>
      </c>
      <c r="Y6234" s="72" t="str">
        <f>IF((OR((AND('[1]PWS Information'!$E$10="CWS",U6234="Single Family Residence",Q6234="Lead")),
(AND('[1]PWS Information'!$E$10="CWS",U6234="Multiple Family Residence",'[1]PWS Information'!$E$11="Yes",Q6234="Lead")),
(AND('[1]PWS Information'!$E$10="NTNC",Q6234="Lead")))),"Tier 1",
IF((OR((AND('[1]PWS Information'!$E$10="CWS",U6234="Multiple Family Residence",'[1]PWS Information'!$E$11="No",Q6234="Lead")),
(AND('[1]PWS Information'!$E$10="CWS",U6234="Other",Q6234="Lead")),
(AND('[1]PWS Information'!$E$10="CWS",U6234="Building",Q6234="Lead")))),"Tier 2",
IF((OR((AND('[1]PWS Information'!$E$10="CWS",U6234="Single Family Residence",Q6234="Galvanized Requiring Replacement")),
(AND('[1]PWS Information'!$E$10="CWS",U6234="Single Family Residence",Q6234="Galvanized Requiring Replacement",R6234="Yes")),
(AND('[1]PWS Information'!$E$10="NTNC",Q6234="Galvanized Requiring Replacement")),
(AND('[1]PWS Information'!$E$10="NTNC",U6234="Single Family Residence",R6234="Yes")))),"Tier 3",
IF((OR((AND('[1]PWS Information'!$E$10="CWS",U6234="Single Family Residence",S6234="Yes",Q6234="Non-Lead", J6234="Non-Lead - Copper",L6234="Before 1989")),
(AND('[1]PWS Information'!$E$10="CWS",U6234="Single Family Residence",S6234="Yes",Q6234="Non-Lead", N6234="Non-Lead - Copper",O6234="Before 1989")))),"Tier 4",
IF((OR((AND('[1]PWS Information'!$E$10="NTNC",Q6234="Non-Lead")),
(AND('[1]PWS Information'!$E$10="CWS",Q6234="Non-Lead",S6234="")),
(AND('[1]PWS Information'!$E$10="CWS",Q6234="Non-Lead",S6234="No")),
(AND('[1]PWS Information'!$E$10="CWS",Q6234="Non-Lead",S6234="Don't Know")),
(AND('[1]PWS Information'!$E$10="CWS",Q6234="Non-Lead", J6234="Non-Lead - Copper", S6234="Yes", L6234="Between 1989 and 2014")),
(AND('[1]PWS Information'!$E$10="CWS",Q6234="Non-Lead", J6234="Non-Lead - Copper", S6234="Yes", L6234="After 2014")),
(AND('[1]PWS Information'!$E$10="CWS",Q6234="Non-Lead", J6234="Non-Lead - Copper", S6234="Yes", L6234="Unknown")),
(AND('[1]PWS Information'!$E$10="CWS",Q6234="Non-Lead", N6234="Non-Lead - Copper", S6234="Yes", O6234="Between 1989 and 2014")),
(AND('[1]PWS Information'!$E$10="CWS",Q6234="Non-Lead", N6234="Non-Lead - Copper", S6234="Yes", O6234="After 2014")),
(AND('[1]PWS Information'!$E$10="CWS",Q6234="Non-Lead", N6234="Non-Lead - Copper", S6234="Yes", O6234="Unknown")),
(AND('[1]PWS Information'!$E$10="CWS",Q6234="Unknown")),
(AND('[1]PWS Information'!$E$10="NTNC",Q6234="Unknown")))),"Tier 5",
"")))))</f>
        <v>Tier 5</v>
      </c>
      <c r="Z6234" s="71"/>
      <c r="AA6234" s="71"/>
    </row>
    <row r="6235" spans="1:27" ht="57.6" x14ac:dyDescent="0.3">
      <c r="A6235" s="1"/>
      <c r="B6235" s="70">
        <v>6872911</v>
      </c>
      <c r="C6235" s="60" t="s">
        <v>2060</v>
      </c>
      <c r="D6235" s="61" t="s">
        <v>2061</v>
      </c>
      <c r="E6235" s="61" t="s">
        <v>128</v>
      </c>
      <c r="F6235" s="61">
        <v>78640</v>
      </c>
      <c r="G6235" s="62" t="s">
        <v>2064</v>
      </c>
      <c r="H6235" s="63">
        <v>29.968615</v>
      </c>
      <c r="I6235" s="64">
        <v>-97.854206000000005</v>
      </c>
      <c r="J6235" s="65" t="s">
        <v>50</v>
      </c>
      <c r="K6235" s="66" t="s">
        <v>51</v>
      </c>
      <c r="L6235" s="62" t="s">
        <v>52</v>
      </c>
      <c r="M6235" s="69"/>
      <c r="N6235" s="65" t="s">
        <v>50</v>
      </c>
      <c r="O6235" s="66" t="s">
        <v>52</v>
      </c>
      <c r="P6235" s="69"/>
      <c r="Q6235" s="55" t="str">
        <f t="shared" si="97"/>
        <v>Non-Lead</v>
      </c>
      <c r="R6235" s="70" t="s">
        <v>51</v>
      </c>
      <c r="S6235" s="70" t="s">
        <v>51</v>
      </c>
      <c r="T6235" s="70"/>
      <c r="U6235" s="71" t="s">
        <v>284</v>
      </c>
      <c r="V6235" s="71" t="s">
        <v>51</v>
      </c>
      <c r="W6235" s="71" t="s">
        <v>51</v>
      </c>
      <c r="X6235" s="71" t="s">
        <v>51</v>
      </c>
      <c r="Y6235" s="72" t="str">
        <f>IF((OR((AND('[1]PWS Information'!$E$10="CWS",U6235="Single Family Residence",Q6235="Lead")),
(AND('[1]PWS Information'!$E$10="CWS",U6235="Multiple Family Residence",'[1]PWS Information'!$E$11="Yes",Q6235="Lead")),
(AND('[1]PWS Information'!$E$10="NTNC",Q6235="Lead")))),"Tier 1",
IF((OR((AND('[1]PWS Information'!$E$10="CWS",U6235="Multiple Family Residence",'[1]PWS Information'!$E$11="No",Q6235="Lead")),
(AND('[1]PWS Information'!$E$10="CWS",U6235="Other",Q6235="Lead")),
(AND('[1]PWS Information'!$E$10="CWS",U6235="Building",Q6235="Lead")))),"Tier 2",
IF((OR((AND('[1]PWS Information'!$E$10="CWS",U6235="Single Family Residence",Q6235="Galvanized Requiring Replacement")),
(AND('[1]PWS Information'!$E$10="CWS",U6235="Single Family Residence",Q6235="Galvanized Requiring Replacement",R6235="Yes")),
(AND('[1]PWS Information'!$E$10="NTNC",Q6235="Galvanized Requiring Replacement")),
(AND('[1]PWS Information'!$E$10="NTNC",U6235="Single Family Residence",R6235="Yes")))),"Tier 3",
IF((OR((AND('[1]PWS Information'!$E$10="CWS",U6235="Single Family Residence",S6235="Yes",Q6235="Non-Lead", J6235="Non-Lead - Copper",L6235="Before 1989")),
(AND('[1]PWS Information'!$E$10="CWS",U6235="Single Family Residence",S6235="Yes",Q6235="Non-Lead", N6235="Non-Lead - Copper",O6235="Before 1989")))),"Tier 4",
IF((OR((AND('[1]PWS Information'!$E$10="NTNC",Q6235="Non-Lead")),
(AND('[1]PWS Information'!$E$10="CWS",Q6235="Non-Lead",S6235="")),
(AND('[1]PWS Information'!$E$10="CWS",Q6235="Non-Lead",S6235="No")),
(AND('[1]PWS Information'!$E$10="CWS",Q6235="Non-Lead",S6235="Don't Know")),
(AND('[1]PWS Information'!$E$10="CWS",Q6235="Non-Lead", J6235="Non-Lead - Copper", S6235="Yes", L6235="Between 1989 and 2014")),
(AND('[1]PWS Information'!$E$10="CWS",Q6235="Non-Lead", J6235="Non-Lead - Copper", S6235="Yes", L6235="After 2014")),
(AND('[1]PWS Information'!$E$10="CWS",Q6235="Non-Lead", J6235="Non-Lead - Copper", S6235="Yes", L6235="Unknown")),
(AND('[1]PWS Information'!$E$10="CWS",Q6235="Non-Lead", N6235="Non-Lead - Copper", S6235="Yes", O6235="Between 1989 and 2014")),
(AND('[1]PWS Information'!$E$10="CWS",Q6235="Non-Lead", N6235="Non-Lead - Copper", S6235="Yes", O6235="After 2014")),
(AND('[1]PWS Information'!$E$10="CWS",Q6235="Non-Lead", N6235="Non-Lead - Copper", S6235="Yes", O6235="Unknown")),
(AND('[1]PWS Information'!$E$10="CWS",Q6235="Unknown")),
(AND('[1]PWS Information'!$E$10="NTNC",Q6235="Unknown")))),"Tier 5",
"")))))</f>
        <v>Tier 5</v>
      </c>
      <c r="Z6235" s="71"/>
      <c r="AA6235" s="71"/>
    </row>
    <row r="6236" spans="1:27" ht="57.6" x14ac:dyDescent="0.3">
      <c r="A6236" s="1"/>
      <c r="B6236" s="70">
        <v>6872911</v>
      </c>
      <c r="C6236" s="60" t="s">
        <v>2060</v>
      </c>
      <c r="D6236" s="61" t="s">
        <v>2061</v>
      </c>
      <c r="E6236" s="61" t="s">
        <v>128</v>
      </c>
      <c r="F6236" s="61">
        <v>78640</v>
      </c>
      <c r="G6236" s="62" t="s">
        <v>2064</v>
      </c>
      <c r="H6236" s="63">
        <v>29.968615</v>
      </c>
      <c r="I6236" s="64">
        <v>-97.854206000000005</v>
      </c>
      <c r="J6236" s="65" t="s">
        <v>50</v>
      </c>
      <c r="K6236" s="66" t="s">
        <v>51</v>
      </c>
      <c r="L6236" s="62" t="s">
        <v>52</v>
      </c>
      <c r="M6236" s="69"/>
      <c r="N6236" s="65" t="s">
        <v>50</v>
      </c>
      <c r="O6236" s="66" t="s">
        <v>52</v>
      </c>
      <c r="P6236" s="69"/>
      <c r="Q6236" s="55" t="str">
        <f t="shared" si="97"/>
        <v>Non-Lead</v>
      </c>
      <c r="R6236" s="70" t="s">
        <v>51</v>
      </c>
      <c r="S6236" s="70" t="s">
        <v>51</v>
      </c>
      <c r="T6236" s="70"/>
      <c r="U6236" s="71" t="s">
        <v>284</v>
      </c>
      <c r="V6236" s="71" t="s">
        <v>51</v>
      </c>
      <c r="W6236" s="71" t="s">
        <v>51</v>
      </c>
      <c r="X6236" s="71" t="s">
        <v>51</v>
      </c>
      <c r="Y6236" s="72" t="str">
        <f>IF((OR((AND('[1]PWS Information'!$E$10="CWS",U6236="Single Family Residence",Q6236="Lead")),
(AND('[1]PWS Information'!$E$10="CWS",U6236="Multiple Family Residence",'[1]PWS Information'!$E$11="Yes",Q6236="Lead")),
(AND('[1]PWS Information'!$E$10="NTNC",Q6236="Lead")))),"Tier 1",
IF((OR((AND('[1]PWS Information'!$E$10="CWS",U6236="Multiple Family Residence",'[1]PWS Information'!$E$11="No",Q6236="Lead")),
(AND('[1]PWS Information'!$E$10="CWS",U6236="Other",Q6236="Lead")),
(AND('[1]PWS Information'!$E$10="CWS",U6236="Building",Q6236="Lead")))),"Tier 2",
IF((OR((AND('[1]PWS Information'!$E$10="CWS",U6236="Single Family Residence",Q6236="Galvanized Requiring Replacement")),
(AND('[1]PWS Information'!$E$10="CWS",U6236="Single Family Residence",Q6236="Galvanized Requiring Replacement",R6236="Yes")),
(AND('[1]PWS Information'!$E$10="NTNC",Q6236="Galvanized Requiring Replacement")),
(AND('[1]PWS Information'!$E$10="NTNC",U6236="Single Family Residence",R6236="Yes")))),"Tier 3",
IF((OR((AND('[1]PWS Information'!$E$10="CWS",U6236="Single Family Residence",S6236="Yes",Q6236="Non-Lead", J6236="Non-Lead - Copper",L6236="Before 1989")),
(AND('[1]PWS Information'!$E$10="CWS",U6236="Single Family Residence",S6236="Yes",Q6236="Non-Lead", N6236="Non-Lead - Copper",O6236="Before 1989")))),"Tier 4",
IF((OR((AND('[1]PWS Information'!$E$10="NTNC",Q6236="Non-Lead")),
(AND('[1]PWS Information'!$E$10="CWS",Q6236="Non-Lead",S6236="")),
(AND('[1]PWS Information'!$E$10="CWS",Q6236="Non-Lead",S6236="No")),
(AND('[1]PWS Information'!$E$10="CWS",Q6236="Non-Lead",S6236="Don't Know")),
(AND('[1]PWS Information'!$E$10="CWS",Q6236="Non-Lead", J6236="Non-Lead - Copper", S6236="Yes", L6236="Between 1989 and 2014")),
(AND('[1]PWS Information'!$E$10="CWS",Q6236="Non-Lead", J6236="Non-Lead - Copper", S6236="Yes", L6236="After 2014")),
(AND('[1]PWS Information'!$E$10="CWS",Q6236="Non-Lead", J6236="Non-Lead - Copper", S6236="Yes", L6236="Unknown")),
(AND('[1]PWS Information'!$E$10="CWS",Q6236="Non-Lead", N6236="Non-Lead - Copper", S6236="Yes", O6236="Between 1989 and 2014")),
(AND('[1]PWS Information'!$E$10="CWS",Q6236="Non-Lead", N6236="Non-Lead - Copper", S6236="Yes", O6236="After 2014")),
(AND('[1]PWS Information'!$E$10="CWS",Q6236="Non-Lead", N6236="Non-Lead - Copper", S6236="Yes", O6236="Unknown")),
(AND('[1]PWS Information'!$E$10="CWS",Q6236="Unknown")),
(AND('[1]PWS Information'!$E$10="NTNC",Q6236="Unknown")))),"Tier 5",
"")))))</f>
        <v>Tier 5</v>
      </c>
      <c r="Z6236" s="71"/>
      <c r="AA6236" s="71"/>
    </row>
    <row r="6237" spans="1:27" ht="57.6" x14ac:dyDescent="0.3">
      <c r="A6237" s="17"/>
      <c r="B6237" s="70">
        <v>6872911</v>
      </c>
      <c r="C6237" s="60" t="s">
        <v>2060</v>
      </c>
      <c r="D6237" s="61" t="s">
        <v>2061</v>
      </c>
      <c r="E6237" s="61" t="s">
        <v>128</v>
      </c>
      <c r="F6237" s="61">
        <v>78640</v>
      </c>
      <c r="G6237" s="62" t="s">
        <v>2064</v>
      </c>
      <c r="H6237" s="63">
        <v>29.968615</v>
      </c>
      <c r="I6237" s="64">
        <v>-97.854206000000005</v>
      </c>
      <c r="J6237" s="65" t="s">
        <v>50</v>
      </c>
      <c r="K6237" s="66" t="s">
        <v>51</v>
      </c>
      <c r="L6237" s="62" t="s">
        <v>52</v>
      </c>
      <c r="M6237" s="69"/>
      <c r="N6237" s="65" t="s">
        <v>50</v>
      </c>
      <c r="O6237" s="66" t="s">
        <v>52</v>
      </c>
      <c r="P6237" s="69"/>
      <c r="Q6237" s="55" t="str">
        <f t="shared" si="97"/>
        <v>Non-Lead</v>
      </c>
      <c r="R6237" s="70" t="s">
        <v>51</v>
      </c>
      <c r="S6237" s="70" t="s">
        <v>51</v>
      </c>
      <c r="T6237" s="70"/>
      <c r="U6237" s="71" t="s">
        <v>284</v>
      </c>
      <c r="V6237" s="71" t="s">
        <v>51</v>
      </c>
      <c r="W6237" s="71" t="s">
        <v>51</v>
      </c>
      <c r="X6237" s="71" t="s">
        <v>51</v>
      </c>
      <c r="Y6237" s="72" t="str">
        <f>IF((OR((AND('[1]PWS Information'!$E$10="CWS",U6237="Single Family Residence",Q6237="Lead")),
(AND('[1]PWS Information'!$E$10="CWS",U6237="Multiple Family Residence",'[1]PWS Information'!$E$11="Yes",Q6237="Lead")),
(AND('[1]PWS Information'!$E$10="NTNC",Q6237="Lead")))),"Tier 1",
IF((OR((AND('[1]PWS Information'!$E$10="CWS",U6237="Multiple Family Residence",'[1]PWS Information'!$E$11="No",Q6237="Lead")),
(AND('[1]PWS Information'!$E$10="CWS",U6237="Other",Q6237="Lead")),
(AND('[1]PWS Information'!$E$10="CWS",U6237="Building",Q6237="Lead")))),"Tier 2",
IF((OR((AND('[1]PWS Information'!$E$10="CWS",U6237="Single Family Residence",Q6237="Galvanized Requiring Replacement")),
(AND('[1]PWS Information'!$E$10="CWS",U6237="Single Family Residence",Q6237="Galvanized Requiring Replacement",R6237="Yes")),
(AND('[1]PWS Information'!$E$10="NTNC",Q6237="Galvanized Requiring Replacement")),
(AND('[1]PWS Information'!$E$10="NTNC",U6237="Single Family Residence",R6237="Yes")))),"Tier 3",
IF((OR((AND('[1]PWS Information'!$E$10="CWS",U6237="Single Family Residence",S6237="Yes",Q6237="Non-Lead", J6237="Non-Lead - Copper",L6237="Before 1989")),
(AND('[1]PWS Information'!$E$10="CWS",U6237="Single Family Residence",S6237="Yes",Q6237="Non-Lead", N6237="Non-Lead - Copper",O6237="Before 1989")))),"Tier 4",
IF((OR((AND('[1]PWS Information'!$E$10="NTNC",Q6237="Non-Lead")),
(AND('[1]PWS Information'!$E$10="CWS",Q6237="Non-Lead",S6237="")),
(AND('[1]PWS Information'!$E$10="CWS",Q6237="Non-Lead",S6237="No")),
(AND('[1]PWS Information'!$E$10="CWS",Q6237="Non-Lead",S6237="Don't Know")),
(AND('[1]PWS Information'!$E$10="CWS",Q6237="Non-Lead", J6237="Non-Lead - Copper", S6237="Yes", L6237="Between 1989 and 2014")),
(AND('[1]PWS Information'!$E$10="CWS",Q6237="Non-Lead", J6237="Non-Lead - Copper", S6237="Yes", L6237="After 2014")),
(AND('[1]PWS Information'!$E$10="CWS",Q6237="Non-Lead", J6237="Non-Lead - Copper", S6237="Yes", L6237="Unknown")),
(AND('[1]PWS Information'!$E$10="CWS",Q6237="Non-Lead", N6237="Non-Lead - Copper", S6237="Yes", O6237="Between 1989 and 2014")),
(AND('[1]PWS Information'!$E$10="CWS",Q6237="Non-Lead", N6237="Non-Lead - Copper", S6237="Yes", O6237="After 2014")),
(AND('[1]PWS Information'!$E$10="CWS",Q6237="Non-Lead", N6237="Non-Lead - Copper", S6237="Yes", O6237="Unknown")),
(AND('[1]PWS Information'!$E$10="CWS",Q6237="Unknown")),
(AND('[1]PWS Information'!$E$10="NTNC",Q6237="Unknown")))),"Tier 5",
"")))))</f>
        <v>Tier 5</v>
      </c>
      <c r="Z6237" s="71"/>
      <c r="AA6237" s="71"/>
    </row>
    <row r="6238" spans="1:27" ht="57.6" x14ac:dyDescent="0.3">
      <c r="A6238" s="1"/>
      <c r="B6238" s="70">
        <v>6872911</v>
      </c>
      <c r="C6238" s="60" t="s">
        <v>2060</v>
      </c>
      <c r="D6238" s="61" t="s">
        <v>2061</v>
      </c>
      <c r="E6238" s="61" t="s">
        <v>128</v>
      </c>
      <c r="F6238" s="61">
        <v>78640</v>
      </c>
      <c r="G6238" s="62" t="s">
        <v>2064</v>
      </c>
      <c r="H6238" s="63">
        <v>29.968615</v>
      </c>
      <c r="I6238" s="64">
        <v>-97.854206000000005</v>
      </c>
      <c r="J6238" s="65" t="s">
        <v>50</v>
      </c>
      <c r="K6238" s="66" t="s">
        <v>51</v>
      </c>
      <c r="L6238" s="62" t="s">
        <v>52</v>
      </c>
      <c r="M6238" s="69"/>
      <c r="N6238" s="65" t="s">
        <v>50</v>
      </c>
      <c r="O6238" s="66" t="s">
        <v>52</v>
      </c>
      <c r="P6238" s="69"/>
      <c r="Q6238" s="55" t="str">
        <f t="shared" si="97"/>
        <v>Non-Lead</v>
      </c>
      <c r="R6238" s="70" t="s">
        <v>51</v>
      </c>
      <c r="S6238" s="70" t="s">
        <v>51</v>
      </c>
      <c r="T6238" s="70"/>
      <c r="U6238" s="71" t="s">
        <v>284</v>
      </c>
      <c r="V6238" s="71" t="s">
        <v>51</v>
      </c>
      <c r="W6238" s="71" t="s">
        <v>51</v>
      </c>
      <c r="X6238" s="71" t="s">
        <v>51</v>
      </c>
      <c r="Y6238" s="72" t="str">
        <f>IF((OR((AND('[1]PWS Information'!$E$10="CWS",U6238="Single Family Residence",Q6238="Lead")),
(AND('[1]PWS Information'!$E$10="CWS",U6238="Multiple Family Residence",'[1]PWS Information'!$E$11="Yes",Q6238="Lead")),
(AND('[1]PWS Information'!$E$10="NTNC",Q6238="Lead")))),"Tier 1",
IF((OR((AND('[1]PWS Information'!$E$10="CWS",U6238="Multiple Family Residence",'[1]PWS Information'!$E$11="No",Q6238="Lead")),
(AND('[1]PWS Information'!$E$10="CWS",U6238="Other",Q6238="Lead")),
(AND('[1]PWS Information'!$E$10="CWS",U6238="Building",Q6238="Lead")))),"Tier 2",
IF((OR((AND('[1]PWS Information'!$E$10="CWS",U6238="Single Family Residence",Q6238="Galvanized Requiring Replacement")),
(AND('[1]PWS Information'!$E$10="CWS",U6238="Single Family Residence",Q6238="Galvanized Requiring Replacement",R6238="Yes")),
(AND('[1]PWS Information'!$E$10="NTNC",Q6238="Galvanized Requiring Replacement")),
(AND('[1]PWS Information'!$E$10="NTNC",U6238="Single Family Residence",R6238="Yes")))),"Tier 3",
IF((OR((AND('[1]PWS Information'!$E$10="CWS",U6238="Single Family Residence",S6238="Yes",Q6238="Non-Lead", J6238="Non-Lead - Copper",L6238="Before 1989")),
(AND('[1]PWS Information'!$E$10="CWS",U6238="Single Family Residence",S6238="Yes",Q6238="Non-Lead", N6238="Non-Lead - Copper",O6238="Before 1989")))),"Tier 4",
IF((OR((AND('[1]PWS Information'!$E$10="NTNC",Q6238="Non-Lead")),
(AND('[1]PWS Information'!$E$10="CWS",Q6238="Non-Lead",S6238="")),
(AND('[1]PWS Information'!$E$10="CWS",Q6238="Non-Lead",S6238="No")),
(AND('[1]PWS Information'!$E$10="CWS",Q6238="Non-Lead",S6238="Don't Know")),
(AND('[1]PWS Information'!$E$10="CWS",Q6238="Non-Lead", J6238="Non-Lead - Copper", S6238="Yes", L6238="Between 1989 and 2014")),
(AND('[1]PWS Information'!$E$10="CWS",Q6238="Non-Lead", J6238="Non-Lead - Copper", S6238="Yes", L6238="After 2014")),
(AND('[1]PWS Information'!$E$10="CWS",Q6238="Non-Lead", J6238="Non-Lead - Copper", S6238="Yes", L6238="Unknown")),
(AND('[1]PWS Information'!$E$10="CWS",Q6238="Non-Lead", N6238="Non-Lead - Copper", S6238="Yes", O6238="Between 1989 and 2014")),
(AND('[1]PWS Information'!$E$10="CWS",Q6238="Non-Lead", N6238="Non-Lead - Copper", S6238="Yes", O6238="After 2014")),
(AND('[1]PWS Information'!$E$10="CWS",Q6238="Non-Lead", N6238="Non-Lead - Copper", S6238="Yes", O6238="Unknown")),
(AND('[1]PWS Information'!$E$10="CWS",Q6238="Unknown")),
(AND('[1]PWS Information'!$E$10="NTNC",Q6238="Unknown")))),"Tier 5",
"")))))</f>
        <v>Tier 5</v>
      </c>
      <c r="Z6238" s="71"/>
      <c r="AA6238" s="71"/>
    </row>
    <row r="6239" spans="1:27" ht="57.6" x14ac:dyDescent="0.3">
      <c r="A6239" s="1"/>
      <c r="B6239" s="70">
        <v>6872911</v>
      </c>
      <c r="C6239" s="60" t="s">
        <v>2060</v>
      </c>
      <c r="D6239" s="61" t="s">
        <v>2061</v>
      </c>
      <c r="E6239" s="61" t="s">
        <v>128</v>
      </c>
      <c r="F6239" s="61">
        <v>78640</v>
      </c>
      <c r="G6239" s="62" t="s">
        <v>2064</v>
      </c>
      <c r="H6239" s="63">
        <v>29.968615</v>
      </c>
      <c r="I6239" s="64">
        <v>-97.854206000000005</v>
      </c>
      <c r="J6239" s="65" t="s">
        <v>50</v>
      </c>
      <c r="K6239" s="66" t="s">
        <v>51</v>
      </c>
      <c r="L6239" s="62" t="s">
        <v>52</v>
      </c>
      <c r="M6239" s="69"/>
      <c r="N6239" s="65" t="s">
        <v>50</v>
      </c>
      <c r="O6239" s="66" t="s">
        <v>52</v>
      </c>
      <c r="P6239" s="69"/>
      <c r="Q6239" s="55" t="str">
        <f t="shared" si="97"/>
        <v>Non-Lead</v>
      </c>
      <c r="R6239" s="70" t="s">
        <v>51</v>
      </c>
      <c r="S6239" s="70" t="s">
        <v>51</v>
      </c>
      <c r="T6239" s="70"/>
      <c r="U6239" s="71" t="s">
        <v>284</v>
      </c>
      <c r="V6239" s="71" t="s">
        <v>51</v>
      </c>
      <c r="W6239" s="71" t="s">
        <v>51</v>
      </c>
      <c r="X6239" s="71" t="s">
        <v>51</v>
      </c>
      <c r="Y6239" s="72" t="str">
        <f>IF((OR((AND('[1]PWS Information'!$E$10="CWS",U6239="Single Family Residence",Q6239="Lead")),
(AND('[1]PWS Information'!$E$10="CWS",U6239="Multiple Family Residence",'[1]PWS Information'!$E$11="Yes",Q6239="Lead")),
(AND('[1]PWS Information'!$E$10="NTNC",Q6239="Lead")))),"Tier 1",
IF((OR((AND('[1]PWS Information'!$E$10="CWS",U6239="Multiple Family Residence",'[1]PWS Information'!$E$11="No",Q6239="Lead")),
(AND('[1]PWS Information'!$E$10="CWS",U6239="Other",Q6239="Lead")),
(AND('[1]PWS Information'!$E$10="CWS",U6239="Building",Q6239="Lead")))),"Tier 2",
IF((OR((AND('[1]PWS Information'!$E$10="CWS",U6239="Single Family Residence",Q6239="Galvanized Requiring Replacement")),
(AND('[1]PWS Information'!$E$10="CWS",U6239="Single Family Residence",Q6239="Galvanized Requiring Replacement",R6239="Yes")),
(AND('[1]PWS Information'!$E$10="NTNC",Q6239="Galvanized Requiring Replacement")),
(AND('[1]PWS Information'!$E$10="NTNC",U6239="Single Family Residence",R6239="Yes")))),"Tier 3",
IF((OR((AND('[1]PWS Information'!$E$10="CWS",U6239="Single Family Residence",S6239="Yes",Q6239="Non-Lead", J6239="Non-Lead - Copper",L6239="Before 1989")),
(AND('[1]PWS Information'!$E$10="CWS",U6239="Single Family Residence",S6239="Yes",Q6239="Non-Lead", N6239="Non-Lead - Copper",O6239="Before 1989")))),"Tier 4",
IF((OR((AND('[1]PWS Information'!$E$10="NTNC",Q6239="Non-Lead")),
(AND('[1]PWS Information'!$E$10="CWS",Q6239="Non-Lead",S6239="")),
(AND('[1]PWS Information'!$E$10="CWS",Q6239="Non-Lead",S6239="No")),
(AND('[1]PWS Information'!$E$10="CWS",Q6239="Non-Lead",S6239="Don't Know")),
(AND('[1]PWS Information'!$E$10="CWS",Q6239="Non-Lead", J6239="Non-Lead - Copper", S6239="Yes", L6239="Between 1989 and 2014")),
(AND('[1]PWS Information'!$E$10="CWS",Q6239="Non-Lead", J6239="Non-Lead - Copper", S6239="Yes", L6239="After 2014")),
(AND('[1]PWS Information'!$E$10="CWS",Q6239="Non-Lead", J6239="Non-Lead - Copper", S6239="Yes", L6239="Unknown")),
(AND('[1]PWS Information'!$E$10="CWS",Q6239="Non-Lead", N6239="Non-Lead - Copper", S6239="Yes", O6239="Between 1989 and 2014")),
(AND('[1]PWS Information'!$E$10="CWS",Q6239="Non-Lead", N6239="Non-Lead - Copper", S6239="Yes", O6239="After 2014")),
(AND('[1]PWS Information'!$E$10="CWS",Q6239="Non-Lead", N6239="Non-Lead - Copper", S6239="Yes", O6239="Unknown")),
(AND('[1]PWS Information'!$E$10="CWS",Q6239="Unknown")),
(AND('[1]PWS Information'!$E$10="NTNC",Q6239="Unknown")))),"Tier 5",
"")))))</f>
        <v>Tier 5</v>
      </c>
      <c r="Z6239" s="71"/>
      <c r="AA6239" s="71"/>
    </row>
    <row r="6240" spans="1:27" ht="57.6" x14ac:dyDescent="0.3">
      <c r="A6240" s="1"/>
      <c r="B6240" s="70">
        <v>6872911</v>
      </c>
      <c r="C6240" s="60" t="s">
        <v>2060</v>
      </c>
      <c r="D6240" s="61" t="s">
        <v>2061</v>
      </c>
      <c r="E6240" s="61" t="s">
        <v>128</v>
      </c>
      <c r="F6240" s="61">
        <v>78640</v>
      </c>
      <c r="G6240" s="62" t="s">
        <v>2064</v>
      </c>
      <c r="H6240" s="63">
        <v>29.968615</v>
      </c>
      <c r="I6240" s="64">
        <v>-97.854206000000005</v>
      </c>
      <c r="J6240" s="65" t="s">
        <v>50</v>
      </c>
      <c r="K6240" s="66" t="s">
        <v>51</v>
      </c>
      <c r="L6240" s="62" t="s">
        <v>52</v>
      </c>
      <c r="M6240" s="69"/>
      <c r="N6240" s="65" t="s">
        <v>50</v>
      </c>
      <c r="O6240" s="66" t="s">
        <v>52</v>
      </c>
      <c r="P6240" s="69"/>
      <c r="Q6240" s="55" t="str">
        <f t="shared" si="97"/>
        <v>Non-Lead</v>
      </c>
      <c r="R6240" s="70" t="s">
        <v>51</v>
      </c>
      <c r="S6240" s="70" t="s">
        <v>51</v>
      </c>
      <c r="T6240" s="70"/>
      <c r="U6240" s="71" t="s">
        <v>284</v>
      </c>
      <c r="V6240" s="71" t="s">
        <v>51</v>
      </c>
      <c r="W6240" s="71" t="s">
        <v>51</v>
      </c>
      <c r="X6240" s="71" t="s">
        <v>51</v>
      </c>
      <c r="Y6240" s="72" t="str">
        <f>IF((OR((AND('[1]PWS Information'!$E$10="CWS",U6240="Single Family Residence",Q6240="Lead")),
(AND('[1]PWS Information'!$E$10="CWS",U6240="Multiple Family Residence",'[1]PWS Information'!$E$11="Yes",Q6240="Lead")),
(AND('[1]PWS Information'!$E$10="NTNC",Q6240="Lead")))),"Tier 1",
IF((OR((AND('[1]PWS Information'!$E$10="CWS",U6240="Multiple Family Residence",'[1]PWS Information'!$E$11="No",Q6240="Lead")),
(AND('[1]PWS Information'!$E$10="CWS",U6240="Other",Q6240="Lead")),
(AND('[1]PWS Information'!$E$10="CWS",U6240="Building",Q6240="Lead")))),"Tier 2",
IF((OR((AND('[1]PWS Information'!$E$10="CWS",U6240="Single Family Residence",Q6240="Galvanized Requiring Replacement")),
(AND('[1]PWS Information'!$E$10="CWS",U6240="Single Family Residence",Q6240="Galvanized Requiring Replacement",R6240="Yes")),
(AND('[1]PWS Information'!$E$10="NTNC",Q6240="Galvanized Requiring Replacement")),
(AND('[1]PWS Information'!$E$10="NTNC",U6240="Single Family Residence",R6240="Yes")))),"Tier 3",
IF((OR((AND('[1]PWS Information'!$E$10="CWS",U6240="Single Family Residence",S6240="Yes",Q6240="Non-Lead", J6240="Non-Lead - Copper",L6240="Before 1989")),
(AND('[1]PWS Information'!$E$10="CWS",U6240="Single Family Residence",S6240="Yes",Q6240="Non-Lead", N6240="Non-Lead - Copper",O6240="Before 1989")))),"Tier 4",
IF((OR((AND('[1]PWS Information'!$E$10="NTNC",Q6240="Non-Lead")),
(AND('[1]PWS Information'!$E$10="CWS",Q6240="Non-Lead",S6240="")),
(AND('[1]PWS Information'!$E$10="CWS",Q6240="Non-Lead",S6240="No")),
(AND('[1]PWS Information'!$E$10="CWS",Q6240="Non-Lead",S6240="Don't Know")),
(AND('[1]PWS Information'!$E$10="CWS",Q6240="Non-Lead", J6240="Non-Lead - Copper", S6240="Yes", L6240="Between 1989 and 2014")),
(AND('[1]PWS Information'!$E$10="CWS",Q6240="Non-Lead", J6240="Non-Lead - Copper", S6240="Yes", L6240="After 2014")),
(AND('[1]PWS Information'!$E$10="CWS",Q6240="Non-Lead", J6240="Non-Lead - Copper", S6240="Yes", L6240="Unknown")),
(AND('[1]PWS Information'!$E$10="CWS",Q6240="Non-Lead", N6240="Non-Lead - Copper", S6240="Yes", O6240="Between 1989 and 2014")),
(AND('[1]PWS Information'!$E$10="CWS",Q6240="Non-Lead", N6240="Non-Lead - Copper", S6240="Yes", O6240="After 2014")),
(AND('[1]PWS Information'!$E$10="CWS",Q6240="Non-Lead", N6240="Non-Lead - Copper", S6240="Yes", O6240="Unknown")),
(AND('[1]PWS Information'!$E$10="CWS",Q6240="Unknown")),
(AND('[1]PWS Information'!$E$10="NTNC",Q6240="Unknown")))),"Tier 5",
"")))))</f>
        <v>Tier 5</v>
      </c>
      <c r="Z6240" s="71"/>
      <c r="AA6240" s="71"/>
    </row>
    <row r="6241" spans="1:27" ht="57.6" x14ac:dyDescent="0.3">
      <c r="A6241" s="17"/>
      <c r="B6241" s="70">
        <v>6872911</v>
      </c>
      <c r="C6241" s="60" t="s">
        <v>2060</v>
      </c>
      <c r="D6241" s="61" t="s">
        <v>2061</v>
      </c>
      <c r="E6241" s="61" t="s">
        <v>128</v>
      </c>
      <c r="F6241" s="61">
        <v>78640</v>
      </c>
      <c r="G6241" s="62" t="s">
        <v>2064</v>
      </c>
      <c r="H6241" s="63">
        <v>29.968615</v>
      </c>
      <c r="I6241" s="64">
        <v>-97.854206000000005</v>
      </c>
      <c r="J6241" s="65" t="s">
        <v>50</v>
      </c>
      <c r="K6241" s="66" t="s">
        <v>51</v>
      </c>
      <c r="L6241" s="62" t="s">
        <v>52</v>
      </c>
      <c r="M6241" s="69"/>
      <c r="N6241" s="65" t="s">
        <v>50</v>
      </c>
      <c r="O6241" s="66" t="s">
        <v>52</v>
      </c>
      <c r="P6241" s="69"/>
      <c r="Q6241" s="55" t="str">
        <f t="shared" si="97"/>
        <v>Non-Lead</v>
      </c>
      <c r="R6241" s="70" t="s">
        <v>51</v>
      </c>
      <c r="S6241" s="70" t="s">
        <v>51</v>
      </c>
      <c r="T6241" s="70"/>
      <c r="U6241" s="71" t="s">
        <v>284</v>
      </c>
      <c r="V6241" s="71" t="s">
        <v>51</v>
      </c>
      <c r="W6241" s="71" t="s">
        <v>51</v>
      </c>
      <c r="X6241" s="71" t="s">
        <v>51</v>
      </c>
      <c r="Y6241" s="72" t="str">
        <f>IF((OR((AND('[1]PWS Information'!$E$10="CWS",U6241="Single Family Residence",Q6241="Lead")),
(AND('[1]PWS Information'!$E$10="CWS",U6241="Multiple Family Residence",'[1]PWS Information'!$E$11="Yes",Q6241="Lead")),
(AND('[1]PWS Information'!$E$10="NTNC",Q6241="Lead")))),"Tier 1",
IF((OR((AND('[1]PWS Information'!$E$10="CWS",U6241="Multiple Family Residence",'[1]PWS Information'!$E$11="No",Q6241="Lead")),
(AND('[1]PWS Information'!$E$10="CWS",U6241="Other",Q6241="Lead")),
(AND('[1]PWS Information'!$E$10="CWS",U6241="Building",Q6241="Lead")))),"Tier 2",
IF((OR((AND('[1]PWS Information'!$E$10="CWS",U6241="Single Family Residence",Q6241="Galvanized Requiring Replacement")),
(AND('[1]PWS Information'!$E$10="CWS",U6241="Single Family Residence",Q6241="Galvanized Requiring Replacement",R6241="Yes")),
(AND('[1]PWS Information'!$E$10="NTNC",Q6241="Galvanized Requiring Replacement")),
(AND('[1]PWS Information'!$E$10="NTNC",U6241="Single Family Residence",R6241="Yes")))),"Tier 3",
IF((OR((AND('[1]PWS Information'!$E$10="CWS",U6241="Single Family Residence",S6241="Yes",Q6241="Non-Lead", J6241="Non-Lead - Copper",L6241="Before 1989")),
(AND('[1]PWS Information'!$E$10="CWS",U6241="Single Family Residence",S6241="Yes",Q6241="Non-Lead", N6241="Non-Lead - Copper",O6241="Before 1989")))),"Tier 4",
IF((OR((AND('[1]PWS Information'!$E$10="NTNC",Q6241="Non-Lead")),
(AND('[1]PWS Information'!$E$10="CWS",Q6241="Non-Lead",S6241="")),
(AND('[1]PWS Information'!$E$10="CWS",Q6241="Non-Lead",S6241="No")),
(AND('[1]PWS Information'!$E$10="CWS",Q6241="Non-Lead",S6241="Don't Know")),
(AND('[1]PWS Information'!$E$10="CWS",Q6241="Non-Lead", J6241="Non-Lead - Copper", S6241="Yes", L6241="Between 1989 and 2014")),
(AND('[1]PWS Information'!$E$10="CWS",Q6241="Non-Lead", J6241="Non-Lead - Copper", S6241="Yes", L6241="After 2014")),
(AND('[1]PWS Information'!$E$10="CWS",Q6241="Non-Lead", J6241="Non-Lead - Copper", S6241="Yes", L6241="Unknown")),
(AND('[1]PWS Information'!$E$10="CWS",Q6241="Non-Lead", N6241="Non-Lead - Copper", S6241="Yes", O6241="Between 1989 and 2014")),
(AND('[1]PWS Information'!$E$10="CWS",Q6241="Non-Lead", N6241="Non-Lead - Copper", S6241="Yes", O6241="After 2014")),
(AND('[1]PWS Information'!$E$10="CWS",Q6241="Non-Lead", N6241="Non-Lead - Copper", S6241="Yes", O6241="Unknown")),
(AND('[1]PWS Information'!$E$10="CWS",Q6241="Unknown")),
(AND('[1]PWS Information'!$E$10="NTNC",Q6241="Unknown")))),"Tier 5",
"")))))</f>
        <v>Tier 5</v>
      </c>
      <c r="Z6241" s="71"/>
      <c r="AA6241" s="71"/>
    </row>
    <row r="6242" spans="1:27" ht="57.6" x14ac:dyDescent="0.3">
      <c r="A6242" s="1"/>
      <c r="B6242" s="70">
        <v>6872911</v>
      </c>
      <c r="C6242" s="60" t="s">
        <v>2060</v>
      </c>
      <c r="D6242" s="61" t="s">
        <v>2061</v>
      </c>
      <c r="E6242" s="61" t="s">
        <v>128</v>
      </c>
      <c r="F6242" s="61">
        <v>78640</v>
      </c>
      <c r="G6242" s="62" t="s">
        <v>2064</v>
      </c>
      <c r="H6242" s="63">
        <v>29.968615</v>
      </c>
      <c r="I6242" s="64">
        <v>-97.854206000000005</v>
      </c>
      <c r="J6242" s="65" t="s">
        <v>50</v>
      </c>
      <c r="K6242" s="66" t="s">
        <v>51</v>
      </c>
      <c r="L6242" s="62" t="s">
        <v>52</v>
      </c>
      <c r="M6242" s="69"/>
      <c r="N6242" s="65" t="s">
        <v>50</v>
      </c>
      <c r="O6242" s="66" t="s">
        <v>52</v>
      </c>
      <c r="P6242" s="69"/>
      <c r="Q6242" s="55" t="str">
        <f t="shared" si="97"/>
        <v>Non-Lead</v>
      </c>
      <c r="R6242" s="70" t="s">
        <v>51</v>
      </c>
      <c r="S6242" s="70" t="s">
        <v>51</v>
      </c>
      <c r="T6242" s="70"/>
      <c r="U6242" s="71" t="s">
        <v>284</v>
      </c>
      <c r="V6242" s="71" t="s">
        <v>51</v>
      </c>
      <c r="W6242" s="71" t="s">
        <v>51</v>
      </c>
      <c r="X6242" s="71" t="s">
        <v>51</v>
      </c>
      <c r="Y6242" s="72" t="str">
        <f>IF((OR((AND('[1]PWS Information'!$E$10="CWS",U6242="Single Family Residence",Q6242="Lead")),
(AND('[1]PWS Information'!$E$10="CWS",U6242="Multiple Family Residence",'[1]PWS Information'!$E$11="Yes",Q6242="Lead")),
(AND('[1]PWS Information'!$E$10="NTNC",Q6242="Lead")))),"Tier 1",
IF((OR((AND('[1]PWS Information'!$E$10="CWS",U6242="Multiple Family Residence",'[1]PWS Information'!$E$11="No",Q6242="Lead")),
(AND('[1]PWS Information'!$E$10="CWS",U6242="Other",Q6242="Lead")),
(AND('[1]PWS Information'!$E$10="CWS",U6242="Building",Q6242="Lead")))),"Tier 2",
IF((OR((AND('[1]PWS Information'!$E$10="CWS",U6242="Single Family Residence",Q6242="Galvanized Requiring Replacement")),
(AND('[1]PWS Information'!$E$10="CWS",U6242="Single Family Residence",Q6242="Galvanized Requiring Replacement",R6242="Yes")),
(AND('[1]PWS Information'!$E$10="NTNC",Q6242="Galvanized Requiring Replacement")),
(AND('[1]PWS Information'!$E$10="NTNC",U6242="Single Family Residence",R6242="Yes")))),"Tier 3",
IF((OR((AND('[1]PWS Information'!$E$10="CWS",U6242="Single Family Residence",S6242="Yes",Q6242="Non-Lead", J6242="Non-Lead - Copper",L6242="Before 1989")),
(AND('[1]PWS Information'!$E$10="CWS",U6242="Single Family Residence",S6242="Yes",Q6242="Non-Lead", N6242="Non-Lead - Copper",O6242="Before 1989")))),"Tier 4",
IF((OR((AND('[1]PWS Information'!$E$10="NTNC",Q6242="Non-Lead")),
(AND('[1]PWS Information'!$E$10="CWS",Q6242="Non-Lead",S6242="")),
(AND('[1]PWS Information'!$E$10="CWS",Q6242="Non-Lead",S6242="No")),
(AND('[1]PWS Information'!$E$10="CWS",Q6242="Non-Lead",S6242="Don't Know")),
(AND('[1]PWS Information'!$E$10="CWS",Q6242="Non-Lead", J6242="Non-Lead - Copper", S6242="Yes", L6242="Between 1989 and 2014")),
(AND('[1]PWS Information'!$E$10="CWS",Q6242="Non-Lead", J6242="Non-Lead - Copper", S6242="Yes", L6242="After 2014")),
(AND('[1]PWS Information'!$E$10="CWS",Q6242="Non-Lead", J6242="Non-Lead - Copper", S6242="Yes", L6242="Unknown")),
(AND('[1]PWS Information'!$E$10="CWS",Q6242="Non-Lead", N6242="Non-Lead - Copper", S6242="Yes", O6242="Between 1989 and 2014")),
(AND('[1]PWS Information'!$E$10="CWS",Q6242="Non-Lead", N6242="Non-Lead - Copper", S6242="Yes", O6242="After 2014")),
(AND('[1]PWS Information'!$E$10="CWS",Q6242="Non-Lead", N6242="Non-Lead - Copper", S6242="Yes", O6242="Unknown")),
(AND('[1]PWS Information'!$E$10="CWS",Q6242="Unknown")),
(AND('[1]PWS Information'!$E$10="NTNC",Q6242="Unknown")))),"Tier 5",
"")))))</f>
        <v>Tier 5</v>
      </c>
      <c r="Z6242" s="71"/>
      <c r="AA6242" s="71"/>
    </row>
    <row r="6243" spans="1:27" ht="57.6" x14ac:dyDescent="0.3">
      <c r="A6243" s="1"/>
      <c r="B6243" s="70">
        <v>6872911</v>
      </c>
      <c r="C6243" s="60" t="s">
        <v>2060</v>
      </c>
      <c r="D6243" s="61" t="s">
        <v>2061</v>
      </c>
      <c r="E6243" s="61" t="s">
        <v>128</v>
      </c>
      <c r="F6243" s="61">
        <v>78640</v>
      </c>
      <c r="G6243" s="62" t="s">
        <v>2064</v>
      </c>
      <c r="H6243" s="63">
        <v>29.968615</v>
      </c>
      <c r="I6243" s="64">
        <v>-97.854206000000005</v>
      </c>
      <c r="J6243" s="65" t="s">
        <v>50</v>
      </c>
      <c r="K6243" s="66" t="s">
        <v>51</v>
      </c>
      <c r="L6243" s="62" t="s">
        <v>52</v>
      </c>
      <c r="M6243" s="69"/>
      <c r="N6243" s="65" t="s">
        <v>50</v>
      </c>
      <c r="O6243" s="66" t="s">
        <v>52</v>
      </c>
      <c r="P6243" s="69"/>
      <c r="Q6243" s="55" t="str">
        <f t="shared" si="97"/>
        <v>Non-Lead</v>
      </c>
      <c r="R6243" s="70" t="s">
        <v>51</v>
      </c>
      <c r="S6243" s="70" t="s">
        <v>51</v>
      </c>
      <c r="T6243" s="70"/>
      <c r="U6243" s="71" t="s">
        <v>284</v>
      </c>
      <c r="V6243" s="71" t="s">
        <v>51</v>
      </c>
      <c r="W6243" s="71" t="s">
        <v>51</v>
      </c>
      <c r="X6243" s="71" t="s">
        <v>51</v>
      </c>
      <c r="Y6243" s="72" t="str">
        <f>IF((OR((AND('[1]PWS Information'!$E$10="CWS",U6243="Single Family Residence",Q6243="Lead")),
(AND('[1]PWS Information'!$E$10="CWS",U6243="Multiple Family Residence",'[1]PWS Information'!$E$11="Yes",Q6243="Lead")),
(AND('[1]PWS Information'!$E$10="NTNC",Q6243="Lead")))),"Tier 1",
IF((OR((AND('[1]PWS Information'!$E$10="CWS",U6243="Multiple Family Residence",'[1]PWS Information'!$E$11="No",Q6243="Lead")),
(AND('[1]PWS Information'!$E$10="CWS",U6243="Other",Q6243="Lead")),
(AND('[1]PWS Information'!$E$10="CWS",U6243="Building",Q6243="Lead")))),"Tier 2",
IF((OR((AND('[1]PWS Information'!$E$10="CWS",U6243="Single Family Residence",Q6243="Galvanized Requiring Replacement")),
(AND('[1]PWS Information'!$E$10="CWS",U6243="Single Family Residence",Q6243="Galvanized Requiring Replacement",R6243="Yes")),
(AND('[1]PWS Information'!$E$10="NTNC",Q6243="Galvanized Requiring Replacement")),
(AND('[1]PWS Information'!$E$10="NTNC",U6243="Single Family Residence",R6243="Yes")))),"Tier 3",
IF((OR((AND('[1]PWS Information'!$E$10="CWS",U6243="Single Family Residence",S6243="Yes",Q6243="Non-Lead", J6243="Non-Lead - Copper",L6243="Before 1989")),
(AND('[1]PWS Information'!$E$10="CWS",U6243="Single Family Residence",S6243="Yes",Q6243="Non-Lead", N6243="Non-Lead - Copper",O6243="Before 1989")))),"Tier 4",
IF((OR((AND('[1]PWS Information'!$E$10="NTNC",Q6243="Non-Lead")),
(AND('[1]PWS Information'!$E$10="CWS",Q6243="Non-Lead",S6243="")),
(AND('[1]PWS Information'!$E$10="CWS",Q6243="Non-Lead",S6243="No")),
(AND('[1]PWS Information'!$E$10="CWS",Q6243="Non-Lead",S6243="Don't Know")),
(AND('[1]PWS Information'!$E$10="CWS",Q6243="Non-Lead", J6243="Non-Lead - Copper", S6243="Yes", L6243="Between 1989 and 2014")),
(AND('[1]PWS Information'!$E$10="CWS",Q6243="Non-Lead", J6243="Non-Lead - Copper", S6243="Yes", L6243="After 2014")),
(AND('[1]PWS Information'!$E$10="CWS",Q6243="Non-Lead", J6243="Non-Lead - Copper", S6243="Yes", L6243="Unknown")),
(AND('[1]PWS Information'!$E$10="CWS",Q6243="Non-Lead", N6243="Non-Lead - Copper", S6243="Yes", O6243="Between 1989 and 2014")),
(AND('[1]PWS Information'!$E$10="CWS",Q6243="Non-Lead", N6243="Non-Lead - Copper", S6243="Yes", O6243="After 2014")),
(AND('[1]PWS Information'!$E$10="CWS",Q6243="Non-Lead", N6243="Non-Lead - Copper", S6243="Yes", O6243="Unknown")),
(AND('[1]PWS Information'!$E$10="CWS",Q6243="Unknown")),
(AND('[1]PWS Information'!$E$10="NTNC",Q6243="Unknown")))),"Tier 5",
"")))))</f>
        <v>Tier 5</v>
      </c>
      <c r="Z6243" s="71"/>
      <c r="AA6243" s="71"/>
    </row>
    <row r="6244" spans="1:27" ht="57.6" x14ac:dyDescent="0.3">
      <c r="A6244" s="1"/>
      <c r="B6244" s="70">
        <v>6872911</v>
      </c>
      <c r="C6244" s="60" t="s">
        <v>2060</v>
      </c>
      <c r="D6244" s="61" t="s">
        <v>2061</v>
      </c>
      <c r="E6244" s="61" t="s">
        <v>128</v>
      </c>
      <c r="F6244" s="61">
        <v>78640</v>
      </c>
      <c r="G6244" s="62" t="s">
        <v>2064</v>
      </c>
      <c r="H6244" s="63">
        <v>29.968615</v>
      </c>
      <c r="I6244" s="64">
        <v>-97.854206000000005</v>
      </c>
      <c r="J6244" s="65" t="s">
        <v>50</v>
      </c>
      <c r="K6244" s="66" t="s">
        <v>51</v>
      </c>
      <c r="L6244" s="62" t="s">
        <v>52</v>
      </c>
      <c r="M6244" s="69"/>
      <c r="N6244" s="65" t="s">
        <v>50</v>
      </c>
      <c r="O6244" s="66" t="s">
        <v>52</v>
      </c>
      <c r="P6244" s="69"/>
      <c r="Q6244" s="55" t="str">
        <f t="shared" si="97"/>
        <v>Non-Lead</v>
      </c>
      <c r="R6244" s="70" t="s">
        <v>51</v>
      </c>
      <c r="S6244" s="70" t="s">
        <v>51</v>
      </c>
      <c r="T6244" s="70"/>
      <c r="U6244" s="71" t="s">
        <v>284</v>
      </c>
      <c r="V6244" s="71" t="s">
        <v>51</v>
      </c>
      <c r="W6244" s="71" t="s">
        <v>51</v>
      </c>
      <c r="X6244" s="71" t="s">
        <v>51</v>
      </c>
      <c r="Y6244" s="72" t="str">
        <f>IF((OR((AND('[1]PWS Information'!$E$10="CWS",U6244="Single Family Residence",Q6244="Lead")),
(AND('[1]PWS Information'!$E$10="CWS",U6244="Multiple Family Residence",'[1]PWS Information'!$E$11="Yes",Q6244="Lead")),
(AND('[1]PWS Information'!$E$10="NTNC",Q6244="Lead")))),"Tier 1",
IF((OR((AND('[1]PWS Information'!$E$10="CWS",U6244="Multiple Family Residence",'[1]PWS Information'!$E$11="No",Q6244="Lead")),
(AND('[1]PWS Information'!$E$10="CWS",U6244="Other",Q6244="Lead")),
(AND('[1]PWS Information'!$E$10="CWS",U6244="Building",Q6244="Lead")))),"Tier 2",
IF((OR((AND('[1]PWS Information'!$E$10="CWS",U6244="Single Family Residence",Q6244="Galvanized Requiring Replacement")),
(AND('[1]PWS Information'!$E$10="CWS",U6244="Single Family Residence",Q6244="Galvanized Requiring Replacement",R6244="Yes")),
(AND('[1]PWS Information'!$E$10="NTNC",Q6244="Galvanized Requiring Replacement")),
(AND('[1]PWS Information'!$E$10="NTNC",U6244="Single Family Residence",R6244="Yes")))),"Tier 3",
IF((OR((AND('[1]PWS Information'!$E$10="CWS",U6244="Single Family Residence",S6244="Yes",Q6244="Non-Lead", J6244="Non-Lead - Copper",L6244="Before 1989")),
(AND('[1]PWS Information'!$E$10="CWS",U6244="Single Family Residence",S6244="Yes",Q6244="Non-Lead", N6244="Non-Lead - Copper",O6244="Before 1989")))),"Tier 4",
IF((OR((AND('[1]PWS Information'!$E$10="NTNC",Q6244="Non-Lead")),
(AND('[1]PWS Information'!$E$10="CWS",Q6244="Non-Lead",S6244="")),
(AND('[1]PWS Information'!$E$10="CWS",Q6244="Non-Lead",S6244="No")),
(AND('[1]PWS Information'!$E$10="CWS",Q6244="Non-Lead",S6244="Don't Know")),
(AND('[1]PWS Information'!$E$10="CWS",Q6244="Non-Lead", J6244="Non-Lead - Copper", S6244="Yes", L6244="Between 1989 and 2014")),
(AND('[1]PWS Information'!$E$10="CWS",Q6244="Non-Lead", J6244="Non-Lead - Copper", S6244="Yes", L6244="After 2014")),
(AND('[1]PWS Information'!$E$10="CWS",Q6244="Non-Lead", J6244="Non-Lead - Copper", S6244="Yes", L6244="Unknown")),
(AND('[1]PWS Information'!$E$10="CWS",Q6244="Non-Lead", N6244="Non-Lead - Copper", S6244="Yes", O6244="Between 1989 and 2014")),
(AND('[1]PWS Information'!$E$10="CWS",Q6244="Non-Lead", N6244="Non-Lead - Copper", S6244="Yes", O6244="After 2014")),
(AND('[1]PWS Information'!$E$10="CWS",Q6244="Non-Lead", N6244="Non-Lead - Copper", S6244="Yes", O6244="Unknown")),
(AND('[1]PWS Information'!$E$10="CWS",Q6244="Unknown")),
(AND('[1]PWS Information'!$E$10="NTNC",Q6244="Unknown")))),"Tier 5",
"")))))</f>
        <v>Tier 5</v>
      </c>
      <c r="Z6244" s="71"/>
      <c r="AA6244" s="71"/>
    </row>
    <row r="6245" spans="1:27" ht="57.6" x14ac:dyDescent="0.3">
      <c r="A6245" s="17"/>
      <c r="B6245" s="70">
        <v>6872911</v>
      </c>
      <c r="C6245" s="60" t="s">
        <v>2060</v>
      </c>
      <c r="D6245" s="61" t="s">
        <v>2061</v>
      </c>
      <c r="E6245" s="61" t="s">
        <v>128</v>
      </c>
      <c r="F6245" s="61">
        <v>78640</v>
      </c>
      <c r="G6245" s="62" t="s">
        <v>2064</v>
      </c>
      <c r="H6245" s="63">
        <v>29.968615</v>
      </c>
      <c r="I6245" s="64">
        <v>-97.854206000000005</v>
      </c>
      <c r="J6245" s="65" t="s">
        <v>50</v>
      </c>
      <c r="K6245" s="66" t="s">
        <v>51</v>
      </c>
      <c r="L6245" s="62" t="s">
        <v>52</v>
      </c>
      <c r="M6245" s="69"/>
      <c r="N6245" s="65" t="s">
        <v>50</v>
      </c>
      <c r="O6245" s="66" t="s">
        <v>52</v>
      </c>
      <c r="P6245" s="69"/>
      <c r="Q6245" s="55" t="str">
        <f t="shared" si="97"/>
        <v>Non-Lead</v>
      </c>
      <c r="R6245" s="70" t="s">
        <v>51</v>
      </c>
      <c r="S6245" s="70" t="s">
        <v>51</v>
      </c>
      <c r="T6245" s="70"/>
      <c r="U6245" s="71" t="s">
        <v>284</v>
      </c>
      <c r="V6245" s="71" t="s">
        <v>51</v>
      </c>
      <c r="W6245" s="71" t="s">
        <v>51</v>
      </c>
      <c r="X6245" s="71" t="s">
        <v>51</v>
      </c>
      <c r="Y6245" s="72" t="str">
        <f>IF((OR((AND('[1]PWS Information'!$E$10="CWS",U6245="Single Family Residence",Q6245="Lead")),
(AND('[1]PWS Information'!$E$10="CWS",U6245="Multiple Family Residence",'[1]PWS Information'!$E$11="Yes",Q6245="Lead")),
(AND('[1]PWS Information'!$E$10="NTNC",Q6245="Lead")))),"Tier 1",
IF((OR((AND('[1]PWS Information'!$E$10="CWS",U6245="Multiple Family Residence",'[1]PWS Information'!$E$11="No",Q6245="Lead")),
(AND('[1]PWS Information'!$E$10="CWS",U6245="Other",Q6245="Lead")),
(AND('[1]PWS Information'!$E$10="CWS",U6245="Building",Q6245="Lead")))),"Tier 2",
IF((OR((AND('[1]PWS Information'!$E$10="CWS",U6245="Single Family Residence",Q6245="Galvanized Requiring Replacement")),
(AND('[1]PWS Information'!$E$10="CWS",U6245="Single Family Residence",Q6245="Galvanized Requiring Replacement",R6245="Yes")),
(AND('[1]PWS Information'!$E$10="NTNC",Q6245="Galvanized Requiring Replacement")),
(AND('[1]PWS Information'!$E$10="NTNC",U6245="Single Family Residence",R6245="Yes")))),"Tier 3",
IF((OR((AND('[1]PWS Information'!$E$10="CWS",U6245="Single Family Residence",S6245="Yes",Q6245="Non-Lead", J6245="Non-Lead - Copper",L6245="Before 1989")),
(AND('[1]PWS Information'!$E$10="CWS",U6245="Single Family Residence",S6245="Yes",Q6245="Non-Lead", N6245="Non-Lead - Copper",O6245="Before 1989")))),"Tier 4",
IF((OR((AND('[1]PWS Information'!$E$10="NTNC",Q6245="Non-Lead")),
(AND('[1]PWS Information'!$E$10="CWS",Q6245="Non-Lead",S6245="")),
(AND('[1]PWS Information'!$E$10="CWS",Q6245="Non-Lead",S6245="No")),
(AND('[1]PWS Information'!$E$10="CWS",Q6245="Non-Lead",S6245="Don't Know")),
(AND('[1]PWS Information'!$E$10="CWS",Q6245="Non-Lead", J6245="Non-Lead - Copper", S6245="Yes", L6245="Between 1989 and 2014")),
(AND('[1]PWS Information'!$E$10="CWS",Q6245="Non-Lead", J6245="Non-Lead - Copper", S6245="Yes", L6245="After 2014")),
(AND('[1]PWS Information'!$E$10="CWS",Q6245="Non-Lead", J6245="Non-Lead - Copper", S6245="Yes", L6245="Unknown")),
(AND('[1]PWS Information'!$E$10="CWS",Q6245="Non-Lead", N6245="Non-Lead - Copper", S6245="Yes", O6245="Between 1989 and 2014")),
(AND('[1]PWS Information'!$E$10="CWS",Q6245="Non-Lead", N6245="Non-Lead - Copper", S6245="Yes", O6245="After 2014")),
(AND('[1]PWS Information'!$E$10="CWS",Q6245="Non-Lead", N6245="Non-Lead - Copper", S6245="Yes", O6245="Unknown")),
(AND('[1]PWS Information'!$E$10="CWS",Q6245="Unknown")),
(AND('[1]PWS Information'!$E$10="NTNC",Q6245="Unknown")))),"Tier 5",
"")))))</f>
        <v>Tier 5</v>
      </c>
      <c r="Z6245" s="71"/>
      <c r="AA6245" s="71"/>
    </row>
    <row r="6246" spans="1:27" ht="57.6" x14ac:dyDescent="0.3">
      <c r="A6246" s="1"/>
      <c r="B6246" s="70">
        <v>6872911</v>
      </c>
      <c r="C6246" s="60" t="s">
        <v>2060</v>
      </c>
      <c r="D6246" s="61" t="s">
        <v>2061</v>
      </c>
      <c r="E6246" s="61" t="s">
        <v>128</v>
      </c>
      <c r="F6246" s="61">
        <v>78640</v>
      </c>
      <c r="G6246" s="62" t="s">
        <v>2064</v>
      </c>
      <c r="H6246" s="63">
        <v>29.968615</v>
      </c>
      <c r="I6246" s="64">
        <v>-97.854206000000005</v>
      </c>
      <c r="J6246" s="65" t="s">
        <v>50</v>
      </c>
      <c r="K6246" s="66" t="s">
        <v>51</v>
      </c>
      <c r="L6246" s="62" t="s">
        <v>52</v>
      </c>
      <c r="M6246" s="69"/>
      <c r="N6246" s="65" t="s">
        <v>50</v>
      </c>
      <c r="O6246" s="66" t="s">
        <v>52</v>
      </c>
      <c r="P6246" s="69"/>
      <c r="Q6246" s="55" t="str">
        <f t="shared" si="97"/>
        <v>Non-Lead</v>
      </c>
      <c r="R6246" s="70" t="s">
        <v>51</v>
      </c>
      <c r="S6246" s="70" t="s">
        <v>51</v>
      </c>
      <c r="T6246" s="70"/>
      <c r="U6246" s="71" t="s">
        <v>284</v>
      </c>
      <c r="V6246" s="71" t="s">
        <v>51</v>
      </c>
      <c r="W6246" s="71" t="s">
        <v>51</v>
      </c>
      <c r="X6246" s="71" t="s">
        <v>51</v>
      </c>
      <c r="Y6246" s="72" t="str">
        <f>IF((OR((AND('[1]PWS Information'!$E$10="CWS",U6246="Single Family Residence",Q6246="Lead")),
(AND('[1]PWS Information'!$E$10="CWS",U6246="Multiple Family Residence",'[1]PWS Information'!$E$11="Yes",Q6246="Lead")),
(AND('[1]PWS Information'!$E$10="NTNC",Q6246="Lead")))),"Tier 1",
IF((OR((AND('[1]PWS Information'!$E$10="CWS",U6246="Multiple Family Residence",'[1]PWS Information'!$E$11="No",Q6246="Lead")),
(AND('[1]PWS Information'!$E$10="CWS",U6246="Other",Q6246="Lead")),
(AND('[1]PWS Information'!$E$10="CWS",U6246="Building",Q6246="Lead")))),"Tier 2",
IF((OR((AND('[1]PWS Information'!$E$10="CWS",U6246="Single Family Residence",Q6246="Galvanized Requiring Replacement")),
(AND('[1]PWS Information'!$E$10="CWS",U6246="Single Family Residence",Q6246="Galvanized Requiring Replacement",R6246="Yes")),
(AND('[1]PWS Information'!$E$10="NTNC",Q6246="Galvanized Requiring Replacement")),
(AND('[1]PWS Information'!$E$10="NTNC",U6246="Single Family Residence",R6246="Yes")))),"Tier 3",
IF((OR((AND('[1]PWS Information'!$E$10="CWS",U6246="Single Family Residence",S6246="Yes",Q6246="Non-Lead", J6246="Non-Lead - Copper",L6246="Before 1989")),
(AND('[1]PWS Information'!$E$10="CWS",U6246="Single Family Residence",S6246="Yes",Q6246="Non-Lead", N6246="Non-Lead - Copper",O6246="Before 1989")))),"Tier 4",
IF((OR((AND('[1]PWS Information'!$E$10="NTNC",Q6246="Non-Lead")),
(AND('[1]PWS Information'!$E$10="CWS",Q6246="Non-Lead",S6246="")),
(AND('[1]PWS Information'!$E$10="CWS",Q6246="Non-Lead",S6246="No")),
(AND('[1]PWS Information'!$E$10="CWS",Q6246="Non-Lead",S6246="Don't Know")),
(AND('[1]PWS Information'!$E$10="CWS",Q6246="Non-Lead", J6246="Non-Lead - Copper", S6246="Yes", L6246="Between 1989 and 2014")),
(AND('[1]PWS Information'!$E$10="CWS",Q6246="Non-Lead", J6246="Non-Lead - Copper", S6246="Yes", L6246="After 2014")),
(AND('[1]PWS Information'!$E$10="CWS",Q6246="Non-Lead", J6246="Non-Lead - Copper", S6246="Yes", L6246="Unknown")),
(AND('[1]PWS Information'!$E$10="CWS",Q6246="Non-Lead", N6246="Non-Lead - Copper", S6246="Yes", O6246="Between 1989 and 2014")),
(AND('[1]PWS Information'!$E$10="CWS",Q6246="Non-Lead", N6246="Non-Lead - Copper", S6246="Yes", O6246="After 2014")),
(AND('[1]PWS Information'!$E$10="CWS",Q6246="Non-Lead", N6246="Non-Lead - Copper", S6246="Yes", O6246="Unknown")),
(AND('[1]PWS Information'!$E$10="CWS",Q6246="Unknown")),
(AND('[1]PWS Information'!$E$10="NTNC",Q6246="Unknown")))),"Tier 5",
"")))))</f>
        <v>Tier 5</v>
      </c>
      <c r="Z6246" s="71"/>
      <c r="AA6246" s="71"/>
    </row>
    <row r="6247" spans="1:27" ht="57.6" x14ac:dyDescent="0.3">
      <c r="A6247" s="1"/>
      <c r="B6247" s="70">
        <v>6872911</v>
      </c>
      <c r="C6247" s="60" t="s">
        <v>2060</v>
      </c>
      <c r="D6247" s="61" t="s">
        <v>2061</v>
      </c>
      <c r="E6247" s="61" t="s">
        <v>128</v>
      </c>
      <c r="F6247" s="61">
        <v>78640</v>
      </c>
      <c r="G6247" s="62" t="s">
        <v>2064</v>
      </c>
      <c r="H6247" s="63">
        <v>29.968615</v>
      </c>
      <c r="I6247" s="64">
        <v>-97.854206000000005</v>
      </c>
      <c r="J6247" s="65" t="s">
        <v>50</v>
      </c>
      <c r="K6247" s="66" t="s">
        <v>51</v>
      </c>
      <c r="L6247" s="62" t="s">
        <v>52</v>
      </c>
      <c r="M6247" s="69"/>
      <c r="N6247" s="65" t="s">
        <v>50</v>
      </c>
      <c r="O6247" s="66" t="s">
        <v>52</v>
      </c>
      <c r="P6247" s="69"/>
      <c r="Q6247" s="55" t="str">
        <f t="shared" si="97"/>
        <v>Non-Lead</v>
      </c>
      <c r="R6247" s="70" t="s">
        <v>51</v>
      </c>
      <c r="S6247" s="70" t="s">
        <v>51</v>
      </c>
      <c r="T6247" s="70"/>
      <c r="U6247" s="71" t="s">
        <v>284</v>
      </c>
      <c r="V6247" s="71" t="s">
        <v>51</v>
      </c>
      <c r="W6247" s="71" t="s">
        <v>51</v>
      </c>
      <c r="X6247" s="71" t="s">
        <v>51</v>
      </c>
      <c r="Y6247" s="72" t="str">
        <f>IF((OR((AND('[1]PWS Information'!$E$10="CWS",U6247="Single Family Residence",Q6247="Lead")),
(AND('[1]PWS Information'!$E$10="CWS",U6247="Multiple Family Residence",'[1]PWS Information'!$E$11="Yes",Q6247="Lead")),
(AND('[1]PWS Information'!$E$10="NTNC",Q6247="Lead")))),"Tier 1",
IF((OR((AND('[1]PWS Information'!$E$10="CWS",U6247="Multiple Family Residence",'[1]PWS Information'!$E$11="No",Q6247="Lead")),
(AND('[1]PWS Information'!$E$10="CWS",U6247="Other",Q6247="Lead")),
(AND('[1]PWS Information'!$E$10="CWS",U6247="Building",Q6247="Lead")))),"Tier 2",
IF((OR((AND('[1]PWS Information'!$E$10="CWS",U6247="Single Family Residence",Q6247="Galvanized Requiring Replacement")),
(AND('[1]PWS Information'!$E$10="CWS",U6247="Single Family Residence",Q6247="Galvanized Requiring Replacement",R6247="Yes")),
(AND('[1]PWS Information'!$E$10="NTNC",Q6247="Galvanized Requiring Replacement")),
(AND('[1]PWS Information'!$E$10="NTNC",U6247="Single Family Residence",R6247="Yes")))),"Tier 3",
IF((OR((AND('[1]PWS Information'!$E$10="CWS",U6247="Single Family Residence",S6247="Yes",Q6247="Non-Lead", J6247="Non-Lead - Copper",L6247="Before 1989")),
(AND('[1]PWS Information'!$E$10="CWS",U6247="Single Family Residence",S6247="Yes",Q6247="Non-Lead", N6247="Non-Lead - Copper",O6247="Before 1989")))),"Tier 4",
IF((OR((AND('[1]PWS Information'!$E$10="NTNC",Q6247="Non-Lead")),
(AND('[1]PWS Information'!$E$10="CWS",Q6247="Non-Lead",S6247="")),
(AND('[1]PWS Information'!$E$10="CWS",Q6247="Non-Lead",S6247="No")),
(AND('[1]PWS Information'!$E$10="CWS",Q6247="Non-Lead",S6247="Don't Know")),
(AND('[1]PWS Information'!$E$10="CWS",Q6247="Non-Lead", J6247="Non-Lead - Copper", S6247="Yes", L6247="Between 1989 and 2014")),
(AND('[1]PWS Information'!$E$10="CWS",Q6247="Non-Lead", J6247="Non-Lead - Copper", S6247="Yes", L6247="After 2014")),
(AND('[1]PWS Information'!$E$10="CWS",Q6247="Non-Lead", J6247="Non-Lead - Copper", S6247="Yes", L6247="Unknown")),
(AND('[1]PWS Information'!$E$10="CWS",Q6247="Non-Lead", N6247="Non-Lead - Copper", S6247="Yes", O6247="Between 1989 and 2014")),
(AND('[1]PWS Information'!$E$10="CWS",Q6247="Non-Lead", N6247="Non-Lead - Copper", S6247="Yes", O6247="After 2014")),
(AND('[1]PWS Information'!$E$10="CWS",Q6247="Non-Lead", N6247="Non-Lead - Copper", S6247="Yes", O6247="Unknown")),
(AND('[1]PWS Information'!$E$10="CWS",Q6247="Unknown")),
(AND('[1]PWS Information'!$E$10="NTNC",Q6247="Unknown")))),"Tier 5",
"")))))</f>
        <v>Tier 5</v>
      </c>
      <c r="Z6247" s="71"/>
      <c r="AA6247" s="71"/>
    </row>
    <row r="6248" spans="1:27" ht="57.6" x14ac:dyDescent="0.3">
      <c r="A6248" s="1"/>
      <c r="B6248" s="70">
        <v>6872911</v>
      </c>
      <c r="C6248" s="60" t="s">
        <v>2060</v>
      </c>
      <c r="D6248" s="61" t="s">
        <v>2061</v>
      </c>
      <c r="E6248" s="61" t="s">
        <v>128</v>
      </c>
      <c r="F6248" s="61">
        <v>78640</v>
      </c>
      <c r="G6248" s="62" t="s">
        <v>2064</v>
      </c>
      <c r="H6248" s="63">
        <v>29.968615</v>
      </c>
      <c r="I6248" s="64">
        <v>-97.854206000000005</v>
      </c>
      <c r="J6248" s="65" t="s">
        <v>50</v>
      </c>
      <c r="K6248" s="66" t="s">
        <v>51</v>
      </c>
      <c r="L6248" s="62" t="s">
        <v>52</v>
      </c>
      <c r="M6248" s="69"/>
      <c r="N6248" s="65" t="s">
        <v>50</v>
      </c>
      <c r="O6248" s="66" t="s">
        <v>52</v>
      </c>
      <c r="P6248" s="69"/>
      <c r="Q6248" s="55" t="str">
        <f t="shared" si="97"/>
        <v>Non-Lead</v>
      </c>
      <c r="R6248" s="70" t="s">
        <v>51</v>
      </c>
      <c r="S6248" s="70" t="s">
        <v>51</v>
      </c>
      <c r="T6248" s="70"/>
      <c r="U6248" s="71" t="s">
        <v>284</v>
      </c>
      <c r="V6248" s="71" t="s">
        <v>51</v>
      </c>
      <c r="W6248" s="71" t="s">
        <v>51</v>
      </c>
      <c r="X6248" s="71" t="s">
        <v>51</v>
      </c>
      <c r="Y6248" s="72" t="str">
        <f>IF((OR((AND('[1]PWS Information'!$E$10="CWS",U6248="Single Family Residence",Q6248="Lead")),
(AND('[1]PWS Information'!$E$10="CWS",U6248="Multiple Family Residence",'[1]PWS Information'!$E$11="Yes",Q6248="Lead")),
(AND('[1]PWS Information'!$E$10="NTNC",Q6248="Lead")))),"Tier 1",
IF((OR((AND('[1]PWS Information'!$E$10="CWS",U6248="Multiple Family Residence",'[1]PWS Information'!$E$11="No",Q6248="Lead")),
(AND('[1]PWS Information'!$E$10="CWS",U6248="Other",Q6248="Lead")),
(AND('[1]PWS Information'!$E$10="CWS",U6248="Building",Q6248="Lead")))),"Tier 2",
IF((OR((AND('[1]PWS Information'!$E$10="CWS",U6248="Single Family Residence",Q6248="Galvanized Requiring Replacement")),
(AND('[1]PWS Information'!$E$10="CWS",U6248="Single Family Residence",Q6248="Galvanized Requiring Replacement",R6248="Yes")),
(AND('[1]PWS Information'!$E$10="NTNC",Q6248="Galvanized Requiring Replacement")),
(AND('[1]PWS Information'!$E$10="NTNC",U6248="Single Family Residence",R6248="Yes")))),"Tier 3",
IF((OR((AND('[1]PWS Information'!$E$10="CWS",U6248="Single Family Residence",S6248="Yes",Q6248="Non-Lead", J6248="Non-Lead - Copper",L6248="Before 1989")),
(AND('[1]PWS Information'!$E$10="CWS",U6248="Single Family Residence",S6248="Yes",Q6248="Non-Lead", N6248="Non-Lead - Copper",O6248="Before 1989")))),"Tier 4",
IF((OR((AND('[1]PWS Information'!$E$10="NTNC",Q6248="Non-Lead")),
(AND('[1]PWS Information'!$E$10="CWS",Q6248="Non-Lead",S6248="")),
(AND('[1]PWS Information'!$E$10="CWS",Q6248="Non-Lead",S6248="No")),
(AND('[1]PWS Information'!$E$10="CWS",Q6248="Non-Lead",S6248="Don't Know")),
(AND('[1]PWS Information'!$E$10="CWS",Q6248="Non-Lead", J6248="Non-Lead - Copper", S6248="Yes", L6248="Between 1989 and 2014")),
(AND('[1]PWS Information'!$E$10="CWS",Q6248="Non-Lead", J6248="Non-Lead - Copper", S6248="Yes", L6248="After 2014")),
(AND('[1]PWS Information'!$E$10="CWS",Q6248="Non-Lead", J6248="Non-Lead - Copper", S6248="Yes", L6248="Unknown")),
(AND('[1]PWS Information'!$E$10="CWS",Q6248="Non-Lead", N6248="Non-Lead - Copper", S6248="Yes", O6248="Between 1989 and 2014")),
(AND('[1]PWS Information'!$E$10="CWS",Q6248="Non-Lead", N6248="Non-Lead - Copper", S6248="Yes", O6248="After 2014")),
(AND('[1]PWS Information'!$E$10="CWS",Q6248="Non-Lead", N6248="Non-Lead - Copper", S6248="Yes", O6248="Unknown")),
(AND('[1]PWS Information'!$E$10="CWS",Q6248="Unknown")),
(AND('[1]PWS Information'!$E$10="NTNC",Q6248="Unknown")))),"Tier 5",
"")))))</f>
        <v>Tier 5</v>
      </c>
      <c r="Z6248" s="71"/>
      <c r="AA6248" s="71"/>
    </row>
    <row r="6249" spans="1:27" ht="57.6" x14ac:dyDescent="0.3">
      <c r="A6249" s="17"/>
      <c r="B6249" s="70">
        <v>6872911</v>
      </c>
      <c r="C6249" s="60" t="s">
        <v>2060</v>
      </c>
      <c r="D6249" s="61" t="s">
        <v>2061</v>
      </c>
      <c r="E6249" s="61" t="s">
        <v>128</v>
      </c>
      <c r="F6249" s="61">
        <v>78640</v>
      </c>
      <c r="G6249" s="62" t="s">
        <v>2064</v>
      </c>
      <c r="H6249" s="63">
        <v>29.968615</v>
      </c>
      <c r="I6249" s="64">
        <v>-97.854206000000005</v>
      </c>
      <c r="J6249" s="65" t="s">
        <v>50</v>
      </c>
      <c r="K6249" s="66" t="s">
        <v>51</v>
      </c>
      <c r="L6249" s="62" t="s">
        <v>52</v>
      </c>
      <c r="M6249" s="69"/>
      <c r="N6249" s="65" t="s">
        <v>50</v>
      </c>
      <c r="O6249" s="66" t="s">
        <v>52</v>
      </c>
      <c r="P6249" s="69"/>
      <c r="Q6249" s="55" t="str">
        <f t="shared" si="97"/>
        <v>Non-Lead</v>
      </c>
      <c r="R6249" s="70" t="s">
        <v>51</v>
      </c>
      <c r="S6249" s="70" t="s">
        <v>51</v>
      </c>
      <c r="T6249" s="70"/>
      <c r="U6249" s="71" t="s">
        <v>284</v>
      </c>
      <c r="V6249" s="71" t="s">
        <v>51</v>
      </c>
      <c r="W6249" s="71" t="s">
        <v>51</v>
      </c>
      <c r="X6249" s="71" t="s">
        <v>51</v>
      </c>
      <c r="Y6249" s="72" t="str">
        <f>IF((OR((AND('[1]PWS Information'!$E$10="CWS",U6249="Single Family Residence",Q6249="Lead")),
(AND('[1]PWS Information'!$E$10="CWS",U6249="Multiple Family Residence",'[1]PWS Information'!$E$11="Yes",Q6249="Lead")),
(AND('[1]PWS Information'!$E$10="NTNC",Q6249="Lead")))),"Tier 1",
IF((OR((AND('[1]PWS Information'!$E$10="CWS",U6249="Multiple Family Residence",'[1]PWS Information'!$E$11="No",Q6249="Lead")),
(AND('[1]PWS Information'!$E$10="CWS",U6249="Other",Q6249="Lead")),
(AND('[1]PWS Information'!$E$10="CWS",U6249="Building",Q6249="Lead")))),"Tier 2",
IF((OR((AND('[1]PWS Information'!$E$10="CWS",U6249="Single Family Residence",Q6249="Galvanized Requiring Replacement")),
(AND('[1]PWS Information'!$E$10="CWS",U6249="Single Family Residence",Q6249="Galvanized Requiring Replacement",R6249="Yes")),
(AND('[1]PWS Information'!$E$10="NTNC",Q6249="Galvanized Requiring Replacement")),
(AND('[1]PWS Information'!$E$10="NTNC",U6249="Single Family Residence",R6249="Yes")))),"Tier 3",
IF((OR((AND('[1]PWS Information'!$E$10="CWS",U6249="Single Family Residence",S6249="Yes",Q6249="Non-Lead", J6249="Non-Lead - Copper",L6249="Before 1989")),
(AND('[1]PWS Information'!$E$10="CWS",U6249="Single Family Residence",S6249="Yes",Q6249="Non-Lead", N6249="Non-Lead - Copper",O6249="Before 1989")))),"Tier 4",
IF((OR((AND('[1]PWS Information'!$E$10="NTNC",Q6249="Non-Lead")),
(AND('[1]PWS Information'!$E$10="CWS",Q6249="Non-Lead",S6249="")),
(AND('[1]PWS Information'!$E$10="CWS",Q6249="Non-Lead",S6249="No")),
(AND('[1]PWS Information'!$E$10="CWS",Q6249="Non-Lead",S6249="Don't Know")),
(AND('[1]PWS Information'!$E$10="CWS",Q6249="Non-Lead", J6249="Non-Lead - Copper", S6249="Yes", L6249="Between 1989 and 2014")),
(AND('[1]PWS Information'!$E$10="CWS",Q6249="Non-Lead", J6249="Non-Lead - Copper", S6249="Yes", L6249="After 2014")),
(AND('[1]PWS Information'!$E$10="CWS",Q6249="Non-Lead", J6249="Non-Lead - Copper", S6249="Yes", L6249="Unknown")),
(AND('[1]PWS Information'!$E$10="CWS",Q6249="Non-Lead", N6249="Non-Lead - Copper", S6249="Yes", O6249="Between 1989 and 2014")),
(AND('[1]PWS Information'!$E$10="CWS",Q6249="Non-Lead", N6249="Non-Lead - Copper", S6249="Yes", O6249="After 2014")),
(AND('[1]PWS Information'!$E$10="CWS",Q6249="Non-Lead", N6249="Non-Lead - Copper", S6249="Yes", O6249="Unknown")),
(AND('[1]PWS Information'!$E$10="CWS",Q6249="Unknown")),
(AND('[1]PWS Information'!$E$10="NTNC",Q6249="Unknown")))),"Tier 5",
"")))))</f>
        <v>Tier 5</v>
      </c>
      <c r="Z6249" s="71"/>
      <c r="AA6249" s="71"/>
    </row>
    <row r="6250" spans="1:27" ht="57.6" x14ac:dyDescent="0.3">
      <c r="A6250" s="1"/>
      <c r="B6250" s="70">
        <v>6872911</v>
      </c>
      <c r="C6250" s="60" t="s">
        <v>2060</v>
      </c>
      <c r="D6250" s="61" t="s">
        <v>2061</v>
      </c>
      <c r="E6250" s="61" t="s">
        <v>128</v>
      </c>
      <c r="F6250" s="61">
        <v>78640</v>
      </c>
      <c r="G6250" s="62" t="s">
        <v>2064</v>
      </c>
      <c r="H6250" s="63">
        <v>29.968615</v>
      </c>
      <c r="I6250" s="64">
        <v>-97.854206000000005</v>
      </c>
      <c r="J6250" s="65" t="s">
        <v>50</v>
      </c>
      <c r="K6250" s="66" t="s">
        <v>51</v>
      </c>
      <c r="L6250" s="62" t="s">
        <v>52</v>
      </c>
      <c r="M6250" s="69"/>
      <c r="N6250" s="65" t="s">
        <v>50</v>
      </c>
      <c r="O6250" s="66" t="s">
        <v>52</v>
      </c>
      <c r="P6250" s="69"/>
      <c r="Q6250" s="55" t="str">
        <f t="shared" si="97"/>
        <v>Non-Lead</v>
      </c>
      <c r="R6250" s="70" t="s">
        <v>51</v>
      </c>
      <c r="S6250" s="70" t="s">
        <v>51</v>
      </c>
      <c r="T6250" s="70"/>
      <c r="U6250" s="71" t="s">
        <v>284</v>
      </c>
      <c r="V6250" s="71" t="s">
        <v>51</v>
      </c>
      <c r="W6250" s="71" t="s">
        <v>51</v>
      </c>
      <c r="X6250" s="71" t="s">
        <v>51</v>
      </c>
      <c r="Y6250" s="72" t="str">
        <f>IF((OR((AND('[1]PWS Information'!$E$10="CWS",U6250="Single Family Residence",Q6250="Lead")),
(AND('[1]PWS Information'!$E$10="CWS",U6250="Multiple Family Residence",'[1]PWS Information'!$E$11="Yes",Q6250="Lead")),
(AND('[1]PWS Information'!$E$10="NTNC",Q6250="Lead")))),"Tier 1",
IF((OR((AND('[1]PWS Information'!$E$10="CWS",U6250="Multiple Family Residence",'[1]PWS Information'!$E$11="No",Q6250="Lead")),
(AND('[1]PWS Information'!$E$10="CWS",U6250="Other",Q6250="Lead")),
(AND('[1]PWS Information'!$E$10="CWS",U6250="Building",Q6250="Lead")))),"Tier 2",
IF((OR((AND('[1]PWS Information'!$E$10="CWS",U6250="Single Family Residence",Q6250="Galvanized Requiring Replacement")),
(AND('[1]PWS Information'!$E$10="CWS",U6250="Single Family Residence",Q6250="Galvanized Requiring Replacement",R6250="Yes")),
(AND('[1]PWS Information'!$E$10="NTNC",Q6250="Galvanized Requiring Replacement")),
(AND('[1]PWS Information'!$E$10="NTNC",U6250="Single Family Residence",R6250="Yes")))),"Tier 3",
IF((OR((AND('[1]PWS Information'!$E$10="CWS",U6250="Single Family Residence",S6250="Yes",Q6250="Non-Lead", J6250="Non-Lead - Copper",L6250="Before 1989")),
(AND('[1]PWS Information'!$E$10="CWS",U6250="Single Family Residence",S6250="Yes",Q6250="Non-Lead", N6250="Non-Lead - Copper",O6250="Before 1989")))),"Tier 4",
IF((OR((AND('[1]PWS Information'!$E$10="NTNC",Q6250="Non-Lead")),
(AND('[1]PWS Information'!$E$10="CWS",Q6250="Non-Lead",S6250="")),
(AND('[1]PWS Information'!$E$10="CWS",Q6250="Non-Lead",S6250="No")),
(AND('[1]PWS Information'!$E$10="CWS",Q6250="Non-Lead",S6250="Don't Know")),
(AND('[1]PWS Information'!$E$10="CWS",Q6250="Non-Lead", J6250="Non-Lead - Copper", S6250="Yes", L6250="Between 1989 and 2014")),
(AND('[1]PWS Information'!$E$10="CWS",Q6250="Non-Lead", J6250="Non-Lead - Copper", S6250="Yes", L6250="After 2014")),
(AND('[1]PWS Information'!$E$10="CWS",Q6250="Non-Lead", J6250="Non-Lead - Copper", S6250="Yes", L6250="Unknown")),
(AND('[1]PWS Information'!$E$10="CWS",Q6250="Non-Lead", N6250="Non-Lead - Copper", S6250="Yes", O6250="Between 1989 and 2014")),
(AND('[1]PWS Information'!$E$10="CWS",Q6250="Non-Lead", N6250="Non-Lead - Copper", S6250="Yes", O6250="After 2014")),
(AND('[1]PWS Information'!$E$10="CWS",Q6250="Non-Lead", N6250="Non-Lead - Copper", S6250="Yes", O6250="Unknown")),
(AND('[1]PWS Information'!$E$10="CWS",Q6250="Unknown")),
(AND('[1]PWS Information'!$E$10="NTNC",Q6250="Unknown")))),"Tier 5",
"")))))</f>
        <v>Tier 5</v>
      </c>
      <c r="Z6250" s="71"/>
      <c r="AA6250" s="71"/>
    </row>
    <row r="6251" spans="1:27" ht="57.6" x14ac:dyDescent="0.3">
      <c r="A6251" s="1"/>
      <c r="B6251" s="70">
        <v>6872911</v>
      </c>
      <c r="C6251" s="60" t="s">
        <v>2060</v>
      </c>
      <c r="D6251" s="61" t="s">
        <v>2061</v>
      </c>
      <c r="E6251" s="61" t="s">
        <v>128</v>
      </c>
      <c r="F6251" s="61">
        <v>78640</v>
      </c>
      <c r="G6251" s="62" t="s">
        <v>2064</v>
      </c>
      <c r="H6251" s="63">
        <v>29.968615</v>
      </c>
      <c r="I6251" s="64">
        <v>-97.854206000000005</v>
      </c>
      <c r="J6251" s="65" t="s">
        <v>50</v>
      </c>
      <c r="K6251" s="66" t="s">
        <v>51</v>
      </c>
      <c r="L6251" s="62" t="s">
        <v>52</v>
      </c>
      <c r="M6251" s="69"/>
      <c r="N6251" s="65" t="s">
        <v>50</v>
      </c>
      <c r="O6251" s="66" t="s">
        <v>52</v>
      </c>
      <c r="P6251" s="69"/>
      <c r="Q6251" s="55" t="str">
        <f t="shared" si="97"/>
        <v>Non-Lead</v>
      </c>
      <c r="R6251" s="70" t="s">
        <v>51</v>
      </c>
      <c r="S6251" s="70" t="s">
        <v>51</v>
      </c>
      <c r="T6251" s="70"/>
      <c r="U6251" s="71" t="s">
        <v>284</v>
      </c>
      <c r="V6251" s="71" t="s">
        <v>51</v>
      </c>
      <c r="W6251" s="71" t="s">
        <v>51</v>
      </c>
      <c r="X6251" s="71" t="s">
        <v>51</v>
      </c>
      <c r="Y6251" s="72" t="str">
        <f>IF((OR((AND('[1]PWS Information'!$E$10="CWS",U6251="Single Family Residence",Q6251="Lead")),
(AND('[1]PWS Information'!$E$10="CWS",U6251="Multiple Family Residence",'[1]PWS Information'!$E$11="Yes",Q6251="Lead")),
(AND('[1]PWS Information'!$E$10="NTNC",Q6251="Lead")))),"Tier 1",
IF((OR((AND('[1]PWS Information'!$E$10="CWS",U6251="Multiple Family Residence",'[1]PWS Information'!$E$11="No",Q6251="Lead")),
(AND('[1]PWS Information'!$E$10="CWS",U6251="Other",Q6251="Lead")),
(AND('[1]PWS Information'!$E$10="CWS",U6251="Building",Q6251="Lead")))),"Tier 2",
IF((OR((AND('[1]PWS Information'!$E$10="CWS",U6251="Single Family Residence",Q6251="Galvanized Requiring Replacement")),
(AND('[1]PWS Information'!$E$10="CWS",U6251="Single Family Residence",Q6251="Galvanized Requiring Replacement",R6251="Yes")),
(AND('[1]PWS Information'!$E$10="NTNC",Q6251="Galvanized Requiring Replacement")),
(AND('[1]PWS Information'!$E$10="NTNC",U6251="Single Family Residence",R6251="Yes")))),"Tier 3",
IF((OR((AND('[1]PWS Information'!$E$10="CWS",U6251="Single Family Residence",S6251="Yes",Q6251="Non-Lead", J6251="Non-Lead - Copper",L6251="Before 1989")),
(AND('[1]PWS Information'!$E$10="CWS",U6251="Single Family Residence",S6251="Yes",Q6251="Non-Lead", N6251="Non-Lead - Copper",O6251="Before 1989")))),"Tier 4",
IF((OR((AND('[1]PWS Information'!$E$10="NTNC",Q6251="Non-Lead")),
(AND('[1]PWS Information'!$E$10="CWS",Q6251="Non-Lead",S6251="")),
(AND('[1]PWS Information'!$E$10="CWS",Q6251="Non-Lead",S6251="No")),
(AND('[1]PWS Information'!$E$10="CWS",Q6251="Non-Lead",S6251="Don't Know")),
(AND('[1]PWS Information'!$E$10="CWS",Q6251="Non-Lead", J6251="Non-Lead - Copper", S6251="Yes", L6251="Between 1989 and 2014")),
(AND('[1]PWS Information'!$E$10="CWS",Q6251="Non-Lead", J6251="Non-Lead - Copper", S6251="Yes", L6251="After 2014")),
(AND('[1]PWS Information'!$E$10="CWS",Q6251="Non-Lead", J6251="Non-Lead - Copper", S6251="Yes", L6251="Unknown")),
(AND('[1]PWS Information'!$E$10="CWS",Q6251="Non-Lead", N6251="Non-Lead - Copper", S6251="Yes", O6251="Between 1989 and 2014")),
(AND('[1]PWS Information'!$E$10="CWS",Q6251="Non-Lead", N6251="Non-Lead - Copper", S6251="Yes", O6251="After 2014")),
(AND('[1]PWS Information'!$E$10="CWS",Q6251="Non-Lead", N6251="Non-Lead - Copper", S6251="Yes", O6251="Unknown")),
(AND('[1]PWS Information'!$E$10="CWS",Q6251="Unknown")),
(AND('[1]PWS Information'!$E$10="NTNC",Q6251="Unknown")))),"Tier 5",
"")))))</f>
        <v>Tier 5</v>
      </c>
      <c r="Z6251" s="71"/>
      <c r="AA6251" s="71"/>
    </row>
    <row r="6252" spans="1:27" ht="57.6" x14ac:dyDescent="0.3">
      <c r="A6252" s="1"/>
      <c r="B6252" s="70">
        <v>6872911</v>
      </c>
      <c r="C6252" s="60" t="s">
        <v>2060</v>
      </c>
      <c r="D6252" s="61" t="s">
        <v>2061</v>
      </c>
      <c r="E6252" s="61" t="s">
        <v>128</v>
      </c>
      <c r="F6252" s="61">
        <v>78640</v>
      </c>
      <c r="G6252" s="62" t="s">
        <v>2064</v>
      </c>
      <c r="H6252" s="63">
        <v>29.968615</v>
      </c>
      <c r="I6252" s="64">
        <v>-97.854206000000005</v>
      </c>
      <c r="J6252" s="65" t="s">
        <v>50</v>
      </c>
      <c r="K6252" s="66" t="s">
        <v>51</v>
      </c>
      <c r="L6252" s="62" t="s">
        <v>52</v>
      </c>
      <c r="M6252" s="69"/>
      <c r="N6252" s="65" t="s">
        <v>50</v>
      </c>
      <c r="O6252" s="66" t="s">
        <v>52</v>
      </c>
      <c r="P6252" s="69"/>
      <c r="Q6252" s="55" t="str">
        <f t="shared" si="97"/>
        <v>Non-Lead</v>
      </c>
      <c r="R6252" s="70" t="s">
        <v>51</v>
      </c>
      <c r="S6252" s="70" t="s">
        <v>51</v>
      </c>
      <c r="T6252" s="70"/>
      <c r="U6252" s="71" t="s">
        <v>284</v>
      </c>
      <c r="V6252" s="71" t="s">
        <v>51</v>
      </c>
      <c r="W6252" s="71" t="s">
        <v>51</v>
      </c>
      <c r="X6252" s="71" t="s">
        <v>51</v>
      </c>
      <c r="Y6252" s="72" t="str">
        <f>IF((OR((AND('[1]PWS Information'!$E$10="CWS",U6252="Single Family Residence",Q6252="Lead")),
(AND('[1]PWS Information'!$E$10="CWS",U6252="Multiple Family Residence",'[1]PWS Information'!$E$11="Yes",Q6252="Lead")),
(AND('[1]PWS Information'!$E$10="NTNC",Q6252="Lead")))),"Tier 1",
IF((OR((AND('[1]PWS Information'!$E$10="CWS",U6252="Multiple Family Residence",'[1]PWS Information'!$E$11="No",Q6252="Lead")),
(AND('[1]PWS Information'!$E$10="CWS",U6252="Other",Q6252="Lead")),
(AND('[1]PWS Information'!$E$10="CWS",U6252="Building",Q6252="Lead")))),"Tier 2",
IF((OR((AND('[1]PWS Information'!$E$10="CWS",U6252="Single Family Residence",Q6252="Galvanized Requiring Replacement")),
(AND('[1]PWS Information'!$E$10="CWS",U6252="Single Family Residence",Q6252="Galvanized Requiring Replacement",R6252="Yes")),
(AND('[1]PWS Information'!$E$10="NTNC",Q6252="Galvanized Requiring Replacement")),
(AND('[1]PWS Information'!$E$10="NTNC",U6252="Single Family Residence",R6252="Yes")))),"Tier 3",
IF((OR((AND('[1]PWS Information'!$E$10="CWS",U6252="Single Family Residence",S6252="Yes",Q6252="Non-Lead", J6252="Non-Lead - Copper",L6252="Before 1989")),
(AND('[1]PWS Information'!$E$10="CWS",U6252="Single Family Residence",S6252="Yes",Q6252="Non-Lead", N6252="Non-Lead - Copper",O6252="Before 1989")))),"Tier 4",
IF((OR((AND('[1]PWS Information'!$E$10="NTNC",Q6252="Non-Lead")),
(AND('[1]PWS Information'!$E$10="CWS",Q6252="Non-Lead",S6252="")),
(AND('[1]PWS Information'!$E$10="CWS",Q6252="Non-Lead",S6252="No")),
(AND('[1]PWS Information'!$E$10="CWS",Q6252="Non-Lead",S6252="Don't Know")),
(AND('[1]PWS Information'!$E$10="CWS",Q6252="Non-Lead", J6252="Non-Lead - Copper", S6252="Yes", L6252="Between 1989 and 2014")),
(AND('[1]PWS Information'!$E$10="CWS",Q6252="Non-Lead", J6252="Non-Lead - Copper", S6252="Yes", L6252="After 2014")),
(AND('[1]PWS Information'!$E$10="CWS",Q6252="Non-Lead", J6252="Non-Lead - Copper", S6252="Yes", L6252="Unknown")),
(AND('[1]PWS Information'!$E$10="CWS",Q6252="Non-Lead", N6252="Non-Lead - Copper", S6252="Yes", O6252="Between 1989 and 2014")),
(AND('[1]PWS Information'!$E$10="CWS",Q6252="Non-Lead", N6252="Non-Lead - Copper", S6252="Yes", O6252="After 2014")),
(AND('[1]PWS Information'!$E$10="CWS",Q6252="Non-Lead", N6252="Non-Lead - Copper", S6252="Yes", O6252="Unknown")),
(AND('[1]PWS Information'!$E$10="CWS",Q6252="Unknown")),
(AND('[1]PWS Information'!$E$10="NTNC",Q6252="Unknown")))),"Tier 5",
"")))))</f>
        <v>Tier 5</v>
      </c>
      <c r="Z6252" s="71"/>
      <c r="AA6252" s="71"/>
    </row>
    <row r="6253" spans="1:27" ht="57.6" x14ac:dyDescent="0.3">
      <c r="A6253" s="17"/>
      <c r="B6253" s="70">
        <v>6872911</v>
      </c>
      <c r="C6253" s="60" t="s">
        <v>2060</v>
      </c>
      <c r="D6253" s="61" t="s">
        <v>2061</v>
      </c>
      <c r="E6253" s="61" t="s">
        <v>128</v>
      </c>
      <c r="F6253" s="61">
        <v>78640</v>
      </c>
      <c r="G6253" s="62" t="s">
        <v>2064</v>
      </c>
      <c r="H6253" s="63">
        <v>29.968615</v>
      </c>
      <c r="I6253" s="64">
        <v>-97.854206000000005</v>
      </c>
      <c r="J6253" s="65" t="s">
        <v>50</v>
      </c>
      <c r="K6253" s="66" t="s">
        <v>51</v>
      </c>
      <c r="L6253" s="62" t="s">
        <v>52</v>
      </c>
      <c r="M6253" s="69"/>
      <c r="N6253" s="65" t="s">
        <v>50</v>
      </c>
      <c r="O6253" s="66" t="s">
        <v>52</v>
      </c>
      <c r="P6253" s="69"/>
      <c r="Q6253" s="55" t="str">
        <f t="shared" si="97"/>
        <v>Non-Lead</v>
      </c>
      <c r="R6253" s="70" t="s">
        <v>51</v>
      </c>
      <c r="S6253" s="70" t="s">
        <v>51</v>
      </c>
      <c r="T6253" s="70"/>
      <c r="U6253" s="71" t="s">
        <v>284</v>
      </c>
      <c r="V6253" s="71" t="s">
        <v>51</v>
      </c>
      <c r="W6253" s="71" t="s">
        <v>51</v>
      </c>
      <c r="X6253" s="71" t="s">
        <v>51</v>
      </c>
      <c r="Y6253" s="72" t="str">
        <f>IF((OR((AND('[1]PWS Information'!$E$10="CWS",U6253="Single Family Residence",Q6253="Lead")),
(AND('[1]PWS Information'!$E$10="CWS",U6253="Multiple Family Residence",'[1]PWS Information'!$E$11="Yes",Q6253="Lead")),
(AND('[1]PWS Information'!$E$10="NTNC",Q6253="Lead")))),"Tier 1",
IF((OR((AND('[1]PWS Information'!$E$10="CWS",U6253="Multiple Family Residence",'[1]PWS Information'!$E$11="No",Q6253="Lead")),
(AND('[1]PWS Information'!$E$10="CWS",U6253="Other",Q6253="Lead")),
(AND('[1]PWS Information'!$E$10="CWS",U6253="Building",Q6253="Lead")))),"Tier 2",
IF((OR((AND('[1]PWS Information'!$E$10="CWS",U6253="Single Family Residence",Q6253="Galvanized Requiring Replacement")),
(AND('[1]PWS Information'!$E$10="CWS",U6253="Single Family Residence",Q6253="Galvanized Requiring Replacement",R6253="Yes")),
(AND('[1]PWS Information'!$E$10="NTNC",Q6253="Galvanized Requiring Replacement")),
(AND('[1]PWS Information'!$E$10="NTNC",U6253="Single Family Residence",R6253="Yes")))),"Tier 3",
IF((OR((AND('[1]PWS Information'!$E$10="CWS",U6253="Single Family Residence",S6253="Yes",Q6253="Non-Lead", J6253="Non-Lead - Copper",L6253="Before 1989")),
(AND('[1]PWS Information'!$E$10="CWS",U6253="Single Family Residence",S6253="Yes",Q6253="Non-Lead", N6253="Non-Lead - Copper",O6253="Before 1989")))),"Tier 4",
IF((OR((AND('[1]PWS Information'!$E$10="NTNC",Q6253="Non-Lead")),
(AND('[1]PWS Information'!$E$10="CWS",Q6253="Non-Lead",S6253="")),
(AND('[1]PWS Information'!$E$10="CWS",Q6253="Non-Lead",S6253="No")),
(AND('[1]PWS Information'!$E$10="CWS",Q6253="Non-Lead",S6253="Don't Know")),
(AND('[1]PWS Information'!$E$10="CWS",Q6253="Non-Lead", J6253="Non-Lead - Copper", S6253="Yes", L6253="Between 1989 and 2014")),
(AND('[1]PWS Information'!$E$10="CWS",Q6253="Non-Lead", J6253="Non-Lead - Copper", S6253="Yes", L6253="After 2014")),
(AND('[1]PWS Information'!$E$10="CWS",Q6253="Non-Lead", J6253="Non-Lead - Copper", S6253="Yes", L6253="Unknown")),
(AND('[1]PWS Information'!$E$10="CWS",Q6253="Non-Lead", N6253="Non-Lead - Copper", S6253="Yes", O6253="Between 1989 and 2014")),
(AND('[1]PWS Information'!$E$10="CWS",Q6253="Non-Lead", N6253="Non-Lead - Copper", S6253="Yes", O6253="After 2014")),
(AND('[1]PWS Information'!$E$10="CWS",Q6253="Non-Lead", N6253="Non-Lead - Copper", S6253="Yes", O6253="Unknown")),
(AND('[1]PWS Information'!$E$10="CWS",Q6253="Unknown")),
(AND('[1]PWS Information'!$E$10="NTNC",Q6253="Unknown")))),"Tier 5",
"")))))</f>
        <v>Tier 5</v>
      </c>
      <c r="Z6253" s="71"/>
      <c r="AA6253" s="71"/>
    </row>
    <row r="6254" spans="1:27" ht="57.6" x14ac:dyDescent="0.3">
      <c r="A6254" s="1"/>
      <c r="B6254" s="70">
        <v>6872911</v>
      </c>
      <c r="C6254" s="60" t="s">
        <v>2060</v>
      </c>
      <c r="D6254" s="61" t="s">
        <v>2061</v>
      </c>
      <c r="E6254" s="61" t="s">
        <v>128</v>
      </c>
      <c r="F6254" s="61">
        <v>78640</v>
      </c>
      <c r="G6254" s="62" t="s">
        <v>2064</v>
      </c>
      <c r="H6254" s="63">
        <v>29.968615</v>
      </c>
      <c r="I6254" s="64">
        <v>-97.854206000000005</v>
      </c>
      <c r="J6254" s="65" t="s">
        <v>50</v>
      </c>
      <c r="K6254" s="66" t="s">
        <v>51</v>
      </c>
      <c r="L6254" s="62" t="s">
        <v>52</v>
      </c>
      <c r="M6254" s="69"/>
      <c r="N6254" s="65" t="s">
        <v>50</v>
      </c>
      <c r="O6254" s="66" t="s">
        <v>52</v>
      </c>
      <c r="P6254" s="69"/>
      <c r="Q6254" s="55" t="str">
        <f t="shared" si="97"/>
        <v>Non-Lead</v>
      </c>
      <c r="R6254" s="70" t="s">
        <v>51</v>
      </c>
      <c r="S6254" s="70" t="s">
        <v>51</v>
      </c>
      <c r="T6254" s="70"/>
      <c r="U6254" s="71" t="s">
        <v>284</v>
      </c>
      <c r="V6254" s="71" t="s">
        <v>51</v>
      </c>
      <c r="W6254" s="71" t="s">
        <v>51</v>
      </c>
      <c r="X6254" s="71" t="s">
        <v>51</v>
      </c>
      <c r="Y6254" s="72" t="str">
        <f>IF((OR((AND('[1]PWS Information'!$E$10="CWS",U6254="Single Family Residence",Q6254="Lead")),
(AND('[1]PWS Information'!$E$10="CWS",U6254="Multiple Family Residence",'[1]PWS Information'!$E$11="Yes",Q6254="Lead")),
(AND('[1]PWS Information'!$E$10="NTNC",Q6254="Lead")))),"Tier 1",
IF((OR((AND('[1]PWS Information'!$E$10="CWS",U6254="Multiple Family Residence",'[1]PWS Information'!$E$11="No",Q6254="Lead")),
(AND('[1]PWS Information'!$E$10="CWS",U6254="Other",Q6254="Lead")),
(AND('[1]PWS Information'!$E$10="CWS",U6254="Building",Q6254="Lead")))),"Tier 2",
IF((OR((AND('[1]PWS Information'!$E$10="CWS",U6254="Single Family Residence",Q6254="Galvanized Requiring Replacement")),
(AND('[1]PWS Information'!$E$10="CWS",U6254="Single Family Residence",Q6254="Galvanized Requiring Replacement",R6254="Yes")),
(AND('[1]PWS Information'!$E$10="NTNC",Q6254="Galvanized Requiring Replacement")),
(AND('[1]PWS Information'!$E$10="NTNC",U6254="Single Family Residence",R6254="Yes")))),"Tier 3",
IF((OR((AND('[1]PWS Information'!$E$10="CWS",U6254="Single Family Residence",S6254="Yes",Q6254="Non-Lead", J6254="Non-Lead - Copper",L6254="Before 1989")),
(AND('[1]PWS Information'!$E$10="CWS",U6254="Single Family Residence",S6254="Yes",Q6254="Non-Lead", N6254="Non-Lead - Copper",O6254="Before 1989")))),"Tier 4",
IF((OR((AND('[1]PWS Information'!$E$10="NTNC",Q6254="Non-Lead")),
(AND('[1]PWS Information'!$E$10="CWS",Q6254="Non-Lead",S6254="")),
(AND('[1]PWS Information'!$E$10="CWS",Q6254="Non-Lead",S6254="No")),
(AND('[1]PWS Information'!$E$10="CWS",Q6254="Non-Lead",S6254="Don't Know")),
(AND('[1]PWS Information'!$E$10="CWS",Q6254="Non-Lead", J6254="Non-Lead - Copper", S6254="Yes", L6254="Between 1989 and 2014")),
(AND('[1]PWS Information'!$E$10="CWS",Q6254="Non-Lead", J6254="Non-Lead - Copper", S6254="Yes", L6254="After 2014")),
(AND('[1]PWS Information'!$E$10="CWS",Q6254="Non-Lead", J6254="Non-Lead - Copper", S6254="Yes", L6254="Unknown")),
(AND('[1]PWS Information'!$E$10="CWS",Q6254="Non-Lead", N6254="Non-Lead - Copper", S6254="Yes", O6254="Between 1989 and 2014")),
(AND('[1]PWS Information'!$E$10="CWS",Q6254="Non-Lead", N6254="Non-Lead - Copper", S6254="Yes", O6254="After 2014")),
(AND('[1]PWS Information'!$E$10="CWS",Q6254="Non-Lead", N6254="Non-Lead - Copper", S6254="Yes", O6254="Unknown")),
(AND('[1]PWS Information'!$E$10="CWS",Q6254="Unknown")),
(AND('[1]PWS Information'!$E$10="NTNC",Q6254="Unknown")))),"Tier 5",
"")))))</f>
        <v>Tier 5</v>
      </c>
      <c r="Z6254" s="71"/>
      <c r="AA6254" s="71"/>
    </row>
    <row r="6255" spans="1:27" ht="57.6" x14ac:dyDescent="0.3">
      <c r="A6255" s="1"/>
      <c r="B6255" s="70">
        <v>6872911</v>
      </c>
      <c r="C6255" s="60" t="s">
        <v>2060</v>
      </c>
      <c r="D6255" s="61" t="s">
        <v>2061</v>
      </c>
      <c r="E6255" s="61" t="s">
        <v>128</v>
      </c>
      <c r="F6255" s="61">
        <v>78640</v>
      </c>
      <c r="G6255" s="62" t="s">
        <v>2064</v>
      </c>
      <c r="H6255" s="63">
        <v>29.968615</v>
      </c>
      <c r="I6255" s="64">
        <v>-97.854206000000005</v>
      </c>
      <c r="J6255" s="65" t="s">
        <v>50</v>
      </c>
      <c r="K6255" s="66" t="s">
        <v>51</v>
      </c>
      <c r="L6255" s="62" t="s">
        <v>52</v>
      </c>
      <c r="M6255" s="69"/>
      <c r="N6255" s="65" t="s">
        <v>50</v>
      </c>
      <c r="O6255" s="66" t="s">
        <v>52</v>
      </c>
      <c r="P6255" s="69"/>
      <c r="Q6255" s="55" t="str">
        <f t="shared" si="97"/>
        <v>Non-Lead</v>
      </c>
      <c r="R6255" s="70" t="s">
        <v>51</v>
      </c>
      <c r="S6255" s="70" t="s">
        <v>51</v>
      </c>
      <c r="T6255" s="70"/>
      <c r="U6255" s="71" t="s">
        <v>284</v>
      </c>
      <c r="V6255" s="71" t="s">
        <v>51</v>
      </c>
      <c r="W6255" s="71" t="s">
        <v>51</v>
      </c>
      <c r="X6255" s="71" t="s">
        <v>51</v>
      </c>
      <c r="Y6255" s="72" t="str">
        <f>IF((OR((AND('[1]PWS Information'!$E$10="CWS",U6255="Single Family Residence",Q6255="Lead")),
(AND('[1]PWS Information'!$E$10="CWS",U6255="Multiple Family Residence",'[1]PWS Information'!$E$11="Yes",Q6255="Lead")),
(AND('[1]PWS Information'!$E$10="NTNC",Q6255="Lead")))),"Tier 1",
IF((OR((AND('[1]PWS Information'!$E$10="CWS",U6255="Multiple Family Residence",'[1]PWS Information'!$E$11="No",Q6255="Lead")),
(AND('[1]PWS Information'!$E$10="CWS",U6255="Other",Q6255="Lead")),
(AND('[1]PWS Information'!$E$10="CWS",U6255="Building",Q6255="Lead")))),"Tier 2",
IF((OR((AND('[1]PWS Information'!$E$10="CWS",U6255="Single Family Residence",Q6255="Galvanized Requiring Replacement")),
(AND('[1]PWS Information'!$E$10="CWS",U6255="Single Family Residence",Q6255="Galvanized Requiring Replacement",R6255="Yes")),
(AND('[1]PWS Information'!$E$10="NTNC",Q6255="Galvanized Requiring Replacement")),
(AND('[1]PWS Information'!$E$10="NTNC",U6255="Single Family Residence",R6255="Yes")))),"Tier 3",
IF((OR((AND('[1]PWS Information'!$E$10="CWS",U6255="Single Family Residence",S6255="Yes",Q6255="Non-Lead", J6255="Non-Lead - Copper",L6255="Before 1989")),
(AND('[1]PWS Information'!$E$10="CWS",U6255="Single Family Residence",S6255="Yes",Q6255="Non-Lead", N6255="Non-Lead - Copper",O6255="Before 1989")))),"Tier 4",
IF((OR((AND('[1]PWS Information'!$E$10="NTNC",Q6255="Non-Lead")),
(AND('[1]PWS Information'!$E$10="CWS",Q6255="Non-Lead",S6255="")),
(AND('[1]PWS Information'!$E$10="CWS",Q6255="Non-Lead",S6255="No")),
(AND('[1]PWS Information'!$E$10="CWS",Q6255="Non-Lead",S6255="Don't Know")),
(AND('[1]PWS Information'!$E$10="CWS",Q6255="Non-Lead", J6255="Non-Lead - Copper", S6255="Yes", L6255="Between 1989 and 2014")),
(AND('[1]PWS Information'!$E$10="CWS",Q6255="Non-Lead", J6255="Non-Lead - Copper", S6255="Yes", L6255="After 2014")),
(AND('[1]PWS Information'!$E$10="CWS",Q6255="Non-Lead", J6255="Non-Lead - Copper", S6255="Yes", L6255="Unknown")),
(AND('[1]PWS Information'!$E$10="CWS",Q6255="Non-Lead", N6255="Non-Lead - Copper", S6255="Yes", O6255="Between 1989 and 2014")),
(AND('[1]PWS Information'!$E$10="CWS",Q6255="Non-Lead", N6255="Non-Lead - Copper", S6255="Yes", O6255="After 2014")),
(AND('[1]PWS Information'!$E$10="CWS",Q6255="Non-Lead", N6255="Non-Lead - Copper", S6255="Yes", O6255="Unknown")),
(AND('[1]PWS Information'!$E$10="CWS",Q6255="Unknown")),
(AND('[1]PWS Information'!$E$10="NTNC",Q6255="Unknown")))),"Tier 5",
"")))))</f>
        <v>Tier 5</v>
      </c>
      <c r="Z6255" s="71"/>
      <c r="AA6255" s="71"/>
    </row>
    <row r="6256" spans="1:27" ht="57.6" x14ac:dyDescent="0.3">
      <c r="A6256" s="1"/>
      <c r="B6256" s="70">
        <v>6872911</v>
      </c>
      <c r="C6256" s="60" t="s">
        <v>2060</v>
      </c>
      <c r="D6256" s="61" t="s">
        <v>2061</v>
      </c>
      <c r="E6256" s="61" t="s">
        <v>128</v>
      </c>
      <c r="F6256" s="61">
        <v>78640</v>
      </c>
      <c r="G6256" s="62" t="s">
        <v>2064</v>
      </c>
      <c r="H6256" s="63">
        <v>29.968615</v>
      </c>
      <c r="I6256" s="64">
        <v>-97.854206000000005</v>
      </c>
      <c r="J6256" s="65" t="s">
        <v>50</v>
      </c>
      <c r="K6256" s="66" t="s">
        <v>51</v>
      </c>
      <c r="L6256" s="62" t="s">
        <v>52</v>
      </c>
      <c r="M6256" s="69"/>
      <c r="N6256" s="65" t="s">
        <v>50</v>
      </c>
      <c r="O6256" s="66" t="s">
        <v>52</v>
      </c>
      <c r="P6256" s="69"/>
      <c r="Q6256" s="55" t="str">
        <f t="shared" si="97"/>
        <v>Non-Lead</v>
      </c>
      <c r="R6256" s="70" t="s">
        <v>51</v>
      </c>
      <c r="S6256" s="70" t="s">
        <v>51</v>
      </c>
      <c r="T6256" s="70"/>
      <c r="U6256" s="71" t="s">
        <v>284</v>
      </c>
      <c r="V6256" s="71" t="s">
        <v>51</v>
      </c>
      <c r="W6256" s="71" t="s">
        <v>51</v>
      </c>
      <c r="X6256" s="71" t="s">
        <v>51</v>
      </c>
      <c r="Y6256" s="72" t="str">
        <f>IF((OR((AND('[1]PWS Information'!$E$10="CWS",U6256="Single Family Residence",Q6256="Lead")),
(AND('[1]PWS Information'!$E$10="CWS",U6256="Multiple Family Residence",'[1]PWS Information'!$E$11="Yes",Q6256="Lead")),
(AND('[1]PWS Information'!$E$10="NTNC",Q6256="Lead")))),"Tier 1",
IF((OR((AND('[1]PWS Information'!$E$10="CWS",U6256="Multiple Family Residence",'[1]PWS Information'!$E$11="No",Q6256="Lead")),
(AND('[1]PWS Information'!$E$10="CWS",U6256="Other",Q6256="Lead")),
(AND('[1]PWS Information'!$E$10="CWS",U6256="Building",Q6256="Lead")))),"Tier 2",
IF((OR((AND('[1]PWS Information'!$E$10="CWS",U6256="Single Family Residence",Q6256="Galvanized Requiring Replacement")),
(AND('[1]PWS Information'!$E$10="CWS",U6256="Single Family Residence",Q6256="Galvanized Requiring Replacement",R6256="Yes")),
(AND('[1]PWS Information'!$E$10="NTNC",Q6256="Galvanized Requiring Replacement")),
(AND('[1]PWS Information'!$E$10="NTNC",U6256="Single Family Residence",R6256="Yes")))),"Tier 3",
IF((OR((AND('[1]PWS Information'!$E$10="CWS",U6256="Single Family Residence",S6256="Yes",Q6256="Non-Lead", J6256="Non-Lead - Copper",L6256="Before 1989")),
(AND('[1]PWS Information'!$E$10="CWS",U6256="Single Family Residence",S6256="Yes",Q6256="Non-Lead", N6256="Non-Lead - Copper",O6256="Before 1989")))),"Tier 4",
IF((OR((AND('[1]PWS Information'!$E$10="NTNC",Q6256="Non-Lead")),
(AND('[1]PWS Information'!$E$10="CWS",Q6256="Non-Lead",S6256="")),
(AND('[1]PWS Information'!$E$10="CWS",Q6256="Non-Lead",S6256="No")),
(AND('[1]PWS Information'!$E$10="CWS",Q6256="Non-Lead",S6256="Don't Know")),
(AND('[1]PWS Information'!$E$10="CWS",Q6256="Non-Lead", J6256="Non-Lead - Copper", S6256="Yes", L6256="Between 1989 and 2014")),
(AND('[1]PWS Information'!$E$10="CWS",Q6256="Non-Lead", J6256="Non-Lead - Copper", S6256="Yes", L6256="After 2014")),
(AND('[1]PWS Information'!$E$10="CWS",Q6256="Non-Lead", J6256="Non-Lead - Copper", S6256="Yes", L6256="Unknown")),
(AND('[1]PWS Information'!$E$10="CWS",Q6256="Non-Lead", N6256="Non-Lead - Copper", S6256="Yes", O6256="Between 1989 and 2014")),
(AND('[1]PWS Information'!$E$10="CWS",Q6256="Non-Lead", N6256="Non-Lead - Copper", S6256="Yes", O6256="After 2014")),
(AND('[1]PWS Information'!$E$10="CWS",Q6256="Non-Lead", N6256="Non-Lead - Copper", S6256="Yes", O6256="Unknown")),
(AND('[1]PWS Information'!$E$10="CWS",Q6256="Unknown")),
(AND('[1]PWS Information'!$E$10="NTNC",Q6256="Unknown")))),"Tier 5",
"")))))</f>
        <v>Tier 5</v>
      </c>
      <c r="Z6256" s="71"/>
      <c r="AA6256" s="71"/>
    </row>
    <row r="6257" spans="1:27" ht="57.6" x14ac:dyDescent="0.3">
      <c r="A6257" s="17"/>
      <c r="B6257" s="70">
        <v>6872911</v>
      </c>
      <c r="C6257" s="60" t="s">
        <v>2060</v>
      </c>
      <c r="D6257" s="61" t="s">
        <v>2061</v>
      </c>
      <c r="E6257" s="61" t="s">
        <v>128</v>
      </c>
      <c r="F6257" s="61">
        <v>78640</v>
      </c>
      <c r="G6257" s="62" t="s">
        <v>2064</v>
      </c>
      <c r="H6257" s="63">
        <v>29.968615</v>
      </c>
      <c r="I6257" s="64">
        <v>-97.854206000000005</v>
      </c>
      <c r="J6257" s="65" t="s">
        <v>50</v>
      </c>
      <c r="K6257" s="66" t="s">
        <v>51</v>
      </c>
      <c r="L6257" s="62" t="s">
        <v>52</v>
      </c>
      <c r="M6257" s="69"/>
      <c r="N6257" s="65" t="s">
        <v>50</v>
      </c>
      <c r="O6257" s="66" t="s">
        <v>52</v>
      </c>
      <c r="P6257" s="69"/>
      <c r="Q6257" s="55" t="str">
        <f t="shared" si="97"/>
        <v>Non-Lead</v>
      </c>
      <c r="R6257" s="70" t="s">
        <v>51</v>
      </c>
      <c r="S6257" s="70" t="s">
        <v>51</v>
      </c>
      <c r="T6257" s="70"/>
      <c r="U6257" s="71" t="s">
        <v>284</v>
      </c>
      <c r="V6257" s="71" t="s">
        <v>51</v>
      </c>
      <c r="W6257" s="71" t="s">
        <v>51</v>
      </c>
      <c r="X6257" s="71" t="s">
        <v>51</v>
      </c>
      <c r="Y6257" s="72" t="str">
        <f>IF((OR((AND('[1]PWS Information'!$E$10="CWS",U6257="Single Family Residence",Q6257="Lead")),
(AND('[1]PWS Information'!$E$10="CWS",U6257="Multiple Family Residence",'[1]PWS Information'!$E$11="Yes",Q6257="Lead")),
(AND('[1]PWS Information'!$E$10="NTNC",Q6257="Lead")))),"Tier 1",
IF((OR((AND('[1]PWS Information'!$E$10="CWS",U6257="Multiple Family Residence",'[1]PWS Information'!$E$11="No",Q6257="Lead")),
(AND('[1]PWS Information'!$E$10="CWS",U6257="Other",Q6257="Lead")),
(AND('[1]PWS Information'!$E$10="CWS",U6257="Building",Q6257="Lead")))),"Tier 2",
IF((OR((AND('[1]PWS Information'!$E$10="CWS",U6257="Single Family Residence",Q6257="Galvanized Requiring Replacement")),
(AND('[1]PWS Information'!$E$10="CWS",U6257="Single Family Residence",Q6257="Galvanized Requiring Replacement",R6257="Yes")),
(AND('[1]PWS Information'!$E$10="NTNC",Q6257="Galvanized Requiring Replacement")),
(AND('[1]PWS Information'!$E$10="NTNC",U6257="Single Family Residence",R6257="Yes")))),"Tier 3",
IF((OR((AND('[1]PWS Information'!$E$10="CWS",U6257="Single Family Residence",S6257="Yes",Q6257="Non-Lead", J6257="Non-Lead - Copper",L6257="Before 1989")),
(AND('[1]PWS Information'!$E$10="CWS",U6257="Single Family Residence",S6257="Yes",Q6257="Non-Lead", N6257="Non-Lead - Copper",O6257="Before 1989")))),"Tier 4",
IF((OR((AND('[1]PWS Information'!$E$10="NTNC",Q6257="Non-Lead")),
(AND('[1]PWS Information'!$E$10="CWS",Q6257="Non-Lead",S6257="")),
(AND('[1]PWS Information'!$E$10="CWS",Q6257="Non-Lead",S6257="No")),
(AND('[1]PWS Information'!$E$10="CWS",Q6257="Non-Lead",S6257="Don't Know")),
(AND('[1]PWS Information'!$E$10="CWS",Q6257="Non-Lead", J6257="Non-Lead - Copper", S6257="Yes", L6257="Between 1989 and 2014")),
(AND('[1]PWS Information'!$E$10="CWS",Q6257="Non-Lead", J6257="Non-Lead - Copper", S6257="Yes", L6257="After 2014")),
(AND('[1]PWS Information'!$E$10="CWS",Q6257="Non-Lead", J6257="Non-Lead - Copper", S6257="Yes", L6257="Unknown")),
(AND('[1]PWS Information'!$E$10="CWS",Q6257="Non-Lead", N6257="Non-Lead - Copper", S6257="Yes", O6257="Between 1989 and 2014")),
(AND('[1]PWS Information'!$E$10="CWS",Q6257="Non-Lead", N6257="Non-Lead - Copper", S6257="Yes", O6257="After 2014")),
(AND('[1]PWS Information'!$E$10="CWS",Q6257="Non-Lead", N6257="Non-Lead - Copper", S6257="Yes", O6257="Unknown")),
(AND('[1]PWS Information'!$E$10="CWS",Q6257="Unknown")),
(AND('[1]PWS Information'!$E$10="NTNC",Q6257="Unknown")))),"Tier 5",
"")))))</f>
        <v>Tier 5</v>
      </c>
      <c r="Z6257" s="71"/>
      <c r="AA6257" s="71"/>
    </row>
    <row r="6258" spans="1:27" ht="57.6" x14ac:dyDescent="0.3">
      <c r="A6258" s="1"/>
      <c r="B6258" s="70">
        <v>6872911</v>
      </c>
      <c r="C6258" s="60" t="s">
        <v>2060</v>
      </c>
      <c r="D6258" s="61" t="s">
        <v>2061</v>
      </c>
      <c r="E6258" s="61" t="s">
        <v>128</v>
      </c>
      <c r="F6258" s="61">
        <v>78640</v>
      </c>
      <c r="G6258" s="62" t="s">
        <v>2064</v>
      </c>
      <c r="H6258" s="63">
        <v>29.968615</v>
      </c>
      <c r="I6258" s="64">
        <v>-97.854206000000005</v>
      </c>
      <c r="J6258" s="65" t="s">
        <v>50</v>
      </c>
      <c r="K6258" s="66" t="s">
        <v>51</v>
      </c>
      <c r="L6258" s="62" t="s">
        <v>52</v>
      </c>
      <c r="M6258" s="69"/>
      <c r="N6258" s="65" t="s">
        <v>50</v>
      </c>
      <c r="O6258" s="66" t="s">
        <v>52</v>
      </c>
      <c r="P6258" s="69"/>
      <c r="Q6258" s="55" t="str">
        <f t="shared" si="97"/>
        <v>Non-Lead</v>
      </c>
      <c r="R6258" s="70" t="s">
        <v>51</v>
      </c>
      <c r="S6258" s="70" t="s">
        <v>51</v>
      </c>
      <c r="T6258" s="70"/>
      <c r="U6258" s="71" t="s">
        <v>284</v>
      </c>
      <c r="V6258" s="71" t="s">
        <v>51</v>
      </c>
      <c r="W6258" s="71" t="s">
        <v>51</v>
      </c>
      <c r="X6258" s="71" t="s">
        <v>51</v>
      </c>
      <c r="Y6258" s="72" t="str">
        <f>IF((OR((AND('[1]PWS Information'!$E$10="CWS",U6258="Single Family Residence",Q6258="Lead")),
(AND('[1]PWS Information'!$E$10="CWS",U6258="Multiple Family Residence",'[1]PWS Information'!$E$11="Yes",Q6258="Lead")),
(AND('[1]PWS Information'!$E$10="NTNC",Q6258="Lead")))),"Tier 1",
IF((OR((AND('[1]PWS Information'!$E$10="CWS",U6258="Multiple Family Residence",'[1]PWS Information'!$E$11="No",Q6258="Lead")),
(AND('[1]PWS Information'!$E$10="CWS",U6258="Other",Q6258="Lead")),
(AND('[1]PWS Information'!$E$10="CWS",U6258="Building",Q6258="Lead")))),"Tier 2",
IF((OR((AND('[1]PWS Information'!$E$10="CWS",U6258="Single Family Residence",Q6258="Galvanized Requiring Replacement")),
(AND('[1]PWS Information'!$E$10="CWS",U6258="Single Family Residence",Q6258="Galvanized Requiring Replacement",R6258="Yes")),
(AND('[1]PWS Information'!$E$10="NTNC",Q6258="Galvanized Requiring Replacement")),
(AND('[1]PWS Information'!$E$10="NTNC",U6258="Single Family Residence",R6258="Yes")))),"Tier 3",
IF((OR((AND('[1]PWS Information'!$E$10="CWS",U6258="Single Family Residence",S6258="Yes",Q6258="Non-Lead", J6258="Non-Lead - Copper",L6258="Before 1989")),
(AND('[1]PWS Information'!$E$10="CWS",U6258="Single Family Residence",S6258="Yes",Q6258="Non-Lead", N6258="Non-Lead - Copper",O6258="Before 1989")))),"Tier 4",
IF((OR((AND('[1]PWS Information'!$E$10="NTNC",Q6258="Non-Lead")),
(AND('[1]PWS Information'!$E$10="CWS",Q6258="Non-Lead",S6258="")),
(AND('[1]PWS Information'!$E$10="CWS",Q6258="Non-Lead",S6258="No")),
(AND('[1]PWS Information'!$E$10="CWS",Q6258="Non-Lead",S6258="Don't Know")),
(AND('[1]PWS Information'!$E$10="CWS",Q6258="Non-Lead", J6258="Non-Lead - Copper", S6258="Yes", L6258="Between 1989 and 2014")),
(AND('[1]PWS Information'!$E$10="CWS",Q6258="Non-Lead", J6258="Non-Lead - Copper", S6258="Yes", L6258="After 2014")),
(AND('[1]PWS Information'!$E$10="CWS",Q6258="Non-Lead", J6258="Non-Lead - Copper", S6258="Yes", L6258="Unknown")),
(AND('[1]PWS Information'!$E$10="CWS",Q6258="Non-Lead", N6258="Non-Lead - Copper", S6258="Yes", O6258="Between 1989 and 2014")),
(AND('[1]PWS Information'!$E$10="CWS",Q6258="Non-Lead", N6258="Non-Lead - Copper", S6258="Yes", O6258="After 2014")),
(AND('[1]PWS Information'!$E$10="CWS",Q6258="Non-Lead", N6258="Non-Lead - Copper", S6258="Yes", O6258="Unknown")),
(AND('[1]PWS Information'!$E$10="CWS",Q6258="Unknown")),
(AND('[1]PWS Information'!$E$10="NTNC",Q6258="Unknown")))),"Tier 5",
"")))))</f>
        <v>Tier 5</v>
      </c>
      <c r="Z6258" s="71"/>
      <c r="AA6258" s="71"/>
    </row>
    <row r="6259" spans="1:27" ht="57.6" x14ac:dyDescent="0.3">
      <c r="A6259" s="1"/>
      <c r="B6259" s="70">
        <v>6872911</v>
      </c>
      <c r="C6259" s="60" t="s">
        <v>2060</v>
      </c>
      <c r="D6259" s="61" t="s">
        <v>2061</v>
      </c>
      <c r="E6259" s="61" t="s">
        <v>128</v>
      </c>
      <c r="F6259" s="61">
        <v>78640</v>
      </c>
      <c r="G6259" s="62" t="s">
        <v>2064</v>
      </c>
      <c r="H6259" s="63">
        <v>29.968615</v>
      </c>
      <c r="I6259" s="64">
        <v>-97.854206000000005</v>
      </c>
      <c r="J6259" s="65" t="s">
        <v>50</v>
      </c>
      <c r="K6259" s="66" t="s">
        <v>51</v>
      </c>
      <c r="L6259" s="62" t="s">
        <v>52</v>
      </c>
      <c r="M6259" s="69"/>
      <c r="N6259" s="65" t="s">
        <v>50</v>
      </c>
      <c r="O6259" s="66" t="s">
        <v>52</v>
      </c>
      <c r="P6259" s="69"/>
      <c r="Q6259" s="55" t="str">
        <f t="shared" si="97"/>
        <v>Non-Lead</v>
      </c>
      <c r="R6259" s="70" t="s">
        <v>51</v>
      </c>
      <c r="S6259" s="70" t="s">
        <v>51</v>
      </c>
      <c r="T6259" s="70"/>
      <c r="U6259" s="71" t="s">
        <v>284</v>
      </c>
      <c r="V6259" s="71" t="s">
        <v>51</v>
      </c>
      <c r="W6259" s="71" t="s">
        <v>51</v>
      </c>
      <c r="X6259" s="71" t="s">
        <v>51</v>
      </c>
      <c r="Y6259" s="72" t="str">
        <f>IF((OR((AND('[1]PWS Information'!$E$10="CWS",U6259="Single Family Residence",Q6259="Lead")),
(AND('[1]PWS Information'!$E$10="CWS",U6259="Multiple Family Residence",'[1]PWS Information'!$E$11="Yes",Q6259="Lead")),
(AND('[1]PWS Information'!$E$10="NTNC",Q6259="Lead")))),"Tier 1",
IF((OR((AND('[1]PWS Information'!$E$10="CWS",U6259="Multiple Family Residence",'[1]PWS Information'!$E$11="No",Q6259="Lead")),
(AND('[1]PWS Information'!$E$10="CWS",U6259="Other",Q6259="Lead")),
(AND('[1]PWS Information'!$E$10="CWS",U6259="Building",Q6259="Lead")))),"Tier 2",
IF((OR((AND('[1]PWS Information'!$E$10="CWS",U6259="Single Family Residence",Q6259="Galvanized Requiring Replacement")),
(AND('[1]PWS Information'!$E$10="CWS",U6259="Single Family Residence",Q6259="Galvanized Requiring Replacement",R6259="Yes")),
(AND('[1]PWS Information'!$E$10="NTNC",Q6259="Galvanized Requiring Replacement")),
(AND('[1]PWS Information'!$E$10="NTNC",U6259="Single Family Residence",R6259="Yes")))),"Tier 3",
IF((OR((AND('[1]PWS Information'!$E$10="CWS",U6259="Single Family Residence",S6259="Yes",Q6259="Non-Lead", J6259="Non-Lead - Copper",L6259="Before 1989")),
(AND('[1]PWS Information'!$E$10="CWS",U6259="Single Family Residence",S6259="Yes",Q6259="Non-Lead", N6259="Non-Lead - Copper",O6259="Before 1989")))),"Tier 4",
IF((OR((AND('[1]PWS Information'!$E$10="NTNC",Q6259="Non-Lead")),
(AND('[1]PWS Information'!$E$10="CWS",Q6259="Non-Lead",S6259="")),
(AND('[1]PWS Information'!$E$10="CWS",Q6259="Non-Lead",S6259="No")),
(AND('[1]PWS Information'!$E$10="CWS",Q6259="Non-Lead",S6259="Don't Know")),
(AND('[1]PWS Information'!$E$10="CWS",Q6259="Non-Lead", J6259="Non-Lead - Copper", S6259="Yes", L6259="Between 1989 and 2014")),
(AND('[1]PWS Information'!$E$10="CWS",Q6259="Non-Lead", J6259="Non-Lead - Copper", S6259="Yes", L6259="After 2014")),
(AND('[1]PWS Information'!$E$10="CWS",Q6259="Non-Lead", J6259="Non-Lead - Copper", S6259="Yes", L6259="Unknown")),
(AND('[1]PWS Information'!$E$10="CWS",Q6259="Non-Lead", N6259="Non-Lead - Copper", S6259="Yes", O6259="Between 1989 and 2014")),
(AND('[1]PWS Information'!$E$10="CWS",Q6259="Non-Lead", N6259="Non-Lead - Copper", S6259="Yes", O6259="After 2014")),
(AND('[1]PWS Information'!$E$10="CWS",Q6259="Non-Lead", N6259="Non-Lead - Copper", S6259="Yes", O6259="Unknown")),
(AND('[1]PWS Information'!$E$10="CWS",Q6259="Unknown")),
(AND('[1]PWS Information'!$E$10="NTNC",Q6259="Unknown")))),"Tier 5",
"")))))</f>
        <v>Tier 5</v>
      </c>
      <c r="Z6259" s="71"/>
      <c r="AA6259" s="71"/>
    </row>
    <row r="6260" spans="1:27" ht="57.6" x14ac:dyDescent="0.3">
      <c r="A6260" s="1"/>
      <c r="B6260" s="70">
        <v>6872911</v>
      </c>
      <c r="C6260" s="60" t="s">
        <v>2060</v>
      </c>
      <c r="D6260" s="61" t="s">
        <v>2061</v>
      </c>
      <c r="E6260" s="61" t="s">
        <v>128</v>
      </c>
      <c r="F6260" s="61">
        <v>78640</v>
      </c>
      <c r="G6260" s="62" t="s">
        <v>2064</v>
      </c>
      <c r="H6260" s="63">
        <v>29.968615</v>
      </c>
      <c r="I6260" s="64">
        <v>-97.854206000000005</v>
      </c>
      <c r="J6260" s="65" t="s">
        <v>50</v>
      </c>
      <c r="K6260" s="66" t="s">
        <v>51</v>
      </c>
      <c r="L6260" s="62" t="s">
        <v>52</v>
      </c>
      <c r="M6260" s="69"/>
      <c r="N6260" s="65" t="s">
        <v>50</v>
      </c>
      <c r="O6260" s="66" t="s">
        <v>52</v>
      </c>
      <c r="P6260" s="69"/>
      <c r="Q6260" s="55" t="str">
        <f t="shared" si="97"/>
        <v>Non-Lead</v>
      </c>
      <c r="R6260" s="70" t="s">
        <v>51</v>
      </c>
      <c r="S6260" s="70" t="s">
        <v>51</v>
      </c>
      <c r="T6260" s="70"/>
      <c r="U6260" s="71" t="s">
        <v>284</v>
      </c>
      <c r="V6260" s="71" t="s">
        <v>51</v>
      </c>
      <c r="W6260" s="71" t="s">
        <v>51</v>
      </c>
      <c r="X6260" s="71" t="s">
        <v>51</v>
      </c>
      <c r="Y6260" s="72" t="str">
        <f>IF((OR((AND('[1]PWS Information'!$E$10="CWS",U6260="Single Family Residence",Q6260="Lead")),
(AND('[1]PWS Information'!$E$10="CWS",U6260="Multiple Family Residence",'[1]PWS Information'!$E$11="Yes",Q6260="Lead")),
(AND('[1]PWS Information'!$E$10="NTNC",Q6260="Lead")))),"Tier 1",
IF((OR((AND('[1]PWS Information'!$E$10="CWS",U6260="Multiple Family Residence",'[1]PWS Information'!$E$11="No",Q6260="Lead")),
(AND('[1]PWS Information'!$E$10="CWS",U6260="Other",Q6260="Lead")),
(AND('[1]PWS Information'!$E$10="CWS",U6260="Building",Q6260="Lead")))),"Tier 2",
IF((OR((AND('[1]PWS Information'!$E$10="CWS",U6260="Single Family Residence",Q6260="Galvanized Requiring Replacement")),
(AND('[1]PWS Information'!$E$10="CWS",U6260="Single Family Residence",Q6260="Galvanized Requiring Replacement",R6260="Yes")),
(AND('[1]PWS Information'!$E$10="NTNC",Q6260="Galvanized Requiring Replacement")),
(AND('[1]PWS Information'!$E$10="NTNC",U6260="Single Family Residence",R6260="Yes")))),"Tier 3",
IF((OR((AND('[1]PWS Information'!$E$10="CWS",U6260="Single Family Residence",S6260="Yes",Q6260="Non-Lead", J6260="Non-Lead - Copper",L6260="Before 1989")),
(AND('[1]PWS Information'!$E$10="CWS",U6260="Single Family Residence",S6260="Yes",Q6260="Non-Lead", N6260="Non-Lead - Copper",O6260="Before 1989")))),"Tier 4",
IF((OR((AND('[1]PWS Information'!$E$10="NTNC",Q6260="Non-Lead")),
(AND('[1]PWS Information'!$E$10="CWS",Q6260="Non-Lead",S6260="")),
(AND('[1]PWS Information'!$E$10="CWS",Q6260="Non-Lead",S6260="No")),
(AND('[1]PWS Information'!$E$10="CWS",Q6260="Non-Lead",S6260="Don't Know")),
(AND('[1]PWS Information'!$E$10="CWS",Q6260="Non-Lead", J6260="Non-Lead - Copper", S6260="Yes", L6260="Between 1989 and 2014")),
(AND('[1]PWS Information'!$E$10="CWS",Q6260="Non-Lead", J6260="Non-Lead - Copper", S6260="Yes", L6260="After 2014")),
(AND('[1]PWS Information'!$E$10="CWS",Q6260="Non-Lead", J6260="Non-Lead - Copper", S6260="Yes", L6260="Unknown")),
(AND('[1]PWS Information'!$E$10="CWS",Q6260="Non-Lead", N6260="Non-Lead - Copper", S6260="Yes", O6260="Between 1989 and 2014")),
(AND('[1]PWS Information'!$E$10="CWS",Q6260="Non-Lead", N6260="Non-Lead - Copper", S6260="Yes", O6260="After 2014")),
(AND('[1]PWS Information'!$E$10="CWS",Q6260="Non-Lead", N6260="Non-Lead - Copper", S6260="Yes", O6260="Unknown")),
(AND('[1]PWS Information'!$E$10="CWS",Q6260="Unknown")),
(AND('[1]PWS Information'!$E$10="NTNC",Q6260="Unknown")))),"Tier 5",
"")))))</f>
        <v>Tier 5</v>
      </c>
      <c r="Z6260" s="71"/>
      <c r="AA6260" s="71"/>
    </row>
    <row r="6261" spans="1:27" ht="57.6" x14ac:dyDescent="0.3">
      <c r="A6261" s="17"/>
      <c r="B6261" s="70">
        <v>6872911</v>
      </c>
      <c r="C6261" s="60" t="s">
        <v>2060</v>
      </c>
      <c r="D6261" s="61" t="s">
        <v>2061</v>
      </c>
      <c r="E6261" s="61" t="s">
        <v>128</v>
      </c>
      <c r="F6261" s="61">
        <v>78640</v>
      </c>
      <c r="G6261" s="62" t="s">
        <v>2064</v>
      </c>
      <c r="H6261" s="63">
        <v>29.968615</v>
      </c>
      <c r="I6261" s="64">
        <v>-97.854206000000005</v>
      </c>
      <c r="J6261" s="65" t="s">
        <v>50</v>
      </c>
      <c r="K6261" s="66" t="s">
        <v>51</v>
      </c>
      <c r="L6261" s="62" t="s">
        <v>52</v>
      </c>
      <c r="M6261" s="69"/>
      <c r="N6261" s="65" t="s">
        <v>50</v>
      </c>
      <c r="O6261" s="66" t="s">
        <v>52</v>
      </c>
      <c r="P6261" s="69"/>
      <c r="Q6261" s="55" t="str">
        <f t="shared" si="97"/>
        <v>Non-Lead</v>
      </c>
      <c r="R6261" s="70" t="s">
        <v>51</v>
      </c>
      <c r="S6261" s="70" t="s">
        <v>51</v>
      </c>
      <c r="T6261" s="70"/>
      <c r="U6261" s="71" t="s">
        <v>284</v>
      </c>
      <c r="V6261" s="71" t="s">
        <v>51</v>
      </c>
      <c r="W6261" s="71" t="s">
        <v>51</v>
      </c>
      <c r="X6261" s="71" t="s">
        <v>51</v>
      </c>
      <c r="Y6261" s="72" t="str">
        <f>IF((OR((AND('[1]PWS Information'!$E$10="CWS",U6261="Single Family Residence",Q6261="Lead")),
(AND('[1]PWS Information'!$E$10="CWS",U6261="Multiple Family Residence",'[1]PWS Information'!$E$11="Yes",Q6261="Lead")),
(AND('[1]PWS Information'!$E$10="NTNC",Q6261="Lead")))),"Tier 1",
IF((OR((AND('[1]PWS Information'!$E$10="CWS",U6261="Multiple Family Residence",'[1]PWS Information'!$E$11="No",Q6261="Lead")),
(AND('[1]PWS Information'!$E$10="CWS",U6261="Other",Q6261="Lead")),
(AND('[1]PWS Information'!$E$10="CWS",U6261="Building",Q6261="Lead")))),"Tier 2",
IF((OR((AND('[1]PWS Information'!$E$10="CWS",U6261="Single Family Residence",Q6261="Galvanized Requiring Replacement")),
(AND('[1]PWS Information'!$E$10="CWS",U6261="Single Family Residence",Q6261="Galvanized Requiring Replacement",R6261="Yes")),
(AND('[1]PWS Information'!$E$10="NTNC",Q6261="Galvanized Requiring Replacement")),
(AND('[1]PWS Information'!$E$10="NTNC",U6261="Single Family Residence",R6261="Yes")))),"Tier 3",
IF((OR((AND('[1]PWS Information'!$E$10="CWS",U6261="Single Family Residence",S6261="Yes",Q6261="Non-Lead", J6261="Non-Lead - Copper",L6261="Before 1989")),
(AND('[1]PWS Information'!$E$10="CWS",U6261="Single Family Residence",S6261="Yes",Q6261="Non-Lead", N6261="Non-Lead - Copper",O6261="Before 1989")))),"Tier 4",
IF((OR((AND('[1]PWS Information'!$E$10="NTNC",Q6261="Non-Lead")),
(AND('[1]PWS Information'!$E$10="CWS",Q6261="Non-Lead",S6261="")),
(AND('[1]PWS Information'!$E$10="CWS",Q6261="Non-Lead",S6261="No")),
(AND('[1]PWS Information'!$E$10="CWS",Q6261="Non-Lead",S6261="Don't Know")),
(AND('[1]PWS Information'!$E$10="CWS",Q6261="Non-Lead", J6261="Non-Lead - Copper", S6261="Yes", L6261="Between 1989 and 2014")),
(AND('[1]PWS Information'!$E$10="CWS",Q6261="Non-Lead", J6261="Non-Lead - Copper", S6261="Yes", L6261="After 2014")),
(AND('[1]PWS Information'!$E$10="CWS",Q6261="Non-Lead", J6261="Non-Lead - Copper", S6261="Yes", L6261="Unknown")),
(AND('[1]PWS Information'!$E$10="CWS",Q6261="Non-Lead", N6261="Non-Lead - Copper", S6261="Yes", O6261="Between 1989 and 2014")),
(AND('[1]PWS Information'!$E$10="CWS",Q6261="Non-Lead", N6261="Non-Lead - Copper", S6261="Yes", O6261="After 2014")),
(AND('[1]PWS Information'!$E$10="CWS",Q6261="Non-Lead", N6261="Non-Lead - Copper", S6261="Yes", O6261="Unknown")),
(AND('[1]PWS Information'!$E$10="CWS",Q6261="Unknown")),
(AND('[1]PWS Information'!$E$10="NTNC",Q6261="Unknown")))),"Tier 5",
"")))))</f>
        <v>Tier 5</v>
      </c>
      <c r="Z6261" s="71"/>
      <c r="AA6261" s="71"/>
    </row>
    <row r="6262" spans="1:27" ht="57.6" x14ac:dyDescent="0.3">
      <c r="A6262" s="1"/>
      <c r="B6262" s="70">
        <v>6872911</v>
      </c>
      <c r="C6262" s="60" t="s">
        <v>2060</v>
      </c>
      <c r="D6262" s="61" t="s">
        <v>2061</v>
      </c>
      <c r="E6262" s="61" t="s">
        <v>128</v>
      </c>
      <c r="F6262" s="61">
        <v>78640</v>
      </c>
      <c r="G6262" s="62" t="s">
        <v>2064</v>
      </c>
      <c r="H6262" s="63">
        <v>29.968615</v>
      </c>
      <c r="I6262" s="64">
        <v>-97.854206000000005</v>
      </c>
      <c r="J6262" s="65" t="s">
        <v>50</v>
      </c>
      <c r="K6262" s="66" t="s">
        <v>51</v>
      </c>
      <c r="L6262" s="62" t="s">
        <v>52</v>
      </c>
      <c r="M6262" s="69"/>
      <c r="N6262" s="65" t="s">
        <v>50</v>
      </c>
      <c r="O6262" s="66" t="s">
        <v>52</v>
      </c>
      <c r="P6262" s="69"/>
      <c r="Q6262" s="55" t="str">
        <f t="shared" si="97"/>
        <v>Non-Lead</v>
      </c>
      <c r="R6262" s="70" t="s">
        <v>51</v>
      </c>
      <c r="S6262" s="70" t="s">
        <v>51</v>
      </c>
      <c r="T6262" s="70"/>
      <c r="U6262" s="71" t="s">
        <v>284</v>
      </c>
      <c r="V6262" s="71" t="s">
        <v>51</v>
      </c>
      <c r="W6262" s="71" t="s">
        <v>51</v>
      </c>
      <c r="X6262" s="71" t="s">
        <v>51</v>
      </c>
      <c r="Y6262" s="72" t="str">
        <f>IF((OR((AND('[1]PWS Information'!$E$10="CWS",U6262="Single Family Residence",Q6262="Lead")),
(AND('[1]PWS Information'!$E$10="CWS",U6262="Multiple Family Residence",'[1]PWS Information'!$E$11="Yes",Q6262="Lead")),
(AND('[1]PWS Information'!$E$10="NTNC",Q6262="Lead")))),"Tier 1",
IF((OR((AND('[1]PWS Information'!$E$10="CWS",U6262="Multiple Family Residence",'[1]PWS Information'!$E$11="No",Q6262="Lead")),
(AND('[1]PWS Information'!$E$10="CWS",U6262="Other",Q6262="Lead")),
(AND('[1]PWS Information'!$E$10="CWS",U6262="Building",Q6262="Lead")))),"Tier 2",
IF((OR((AND('[1]PWS Information'!$E$10="CWS",U6262="Single Family Residence",Q6262="Galvanized Requiring Replacement")),
(AND('[1]PWS Information'!$E$10="CWS",U6262="Single Family Residence",Q6262="Galvanized Requiring Replacement",R6262="Yes")),
(AND('[1]PWS Information'!$E$10="NTNC",Q6262="Galvanized Requiring Replacement")),
(AND('[1]PWS Information'!$E$10="NTNC",U6262="Single Family Residence",R6262="Yes")))),"Tier 3",
IF((OR((AND('[1]PWS Information'!$E$10="CWS",U6262="Single Family Residence",S6262="Yes",Q6262="Non-Lead", J6262="Non-Lead - Copper",L6262="Before 1989")),
(AND('[1]PWS Information'!$E$10="CWS",U6262="Single Family Residence",S6262="Yes",Q6262="Non-Lead", N6262="Non-Lead - Copper",O6262="Before 1989")))),"Tier 4",
IF((OR((AND('[1]PWS Information'!$E$10="NTNC",Q6262="Non-Lead")),
(AND('[1]PWS Information'!$E$10="CWS",Q6262="Non-Lead",S6262="")),
(AND('[1]PWS Information'!$E$10="CWS",Q6262="Non-Lead",S6262="No")),
(AND('[1]PWS Information'!$E$10="CWS",Q6262="Non-Lead",S6262="Don't Know")),
(AND('[1]PWS Information'!$E$10="CWS",Q6262="Non-Lead", J6262="Non-Lead - Copper", S6262="Yes", L6262="Between 1989 and 2014")),
(AND('[1]PWS Information'!$E$10="CWS",Q6262="Non-Lead", J6262="Non-Lead - Copper", S6262="Yes", L6262="After 2014")),
(AND('[1]PWS Information'!$E$10="CWS",Q6262="Non-Lead", J6262="Non-Lead - Copper", S6262="Yes", L6262="Unknown")),
(AND('[1]PWS Information'!$E$10="CWS",Q6262="Non-Lead", N6262="Non-Lead - Copper", S6262="Yes", O6262="Between 1989 and 2014")),
(AND('[1]PWS Information'!$E$10="CWS",Q6262="Non-Lead", N6262="Non-Lead - Copper", S6262="Yes", O6262="After 2014")),
(AND('[1]PWS Information'!$E$10="CWS",Q6262="Non-Lead", N6262="Non-Lead - Copper", S6262="Yes", O6262="Unknown")),
(AND('[1]PWS Information'!$E$10="CWS",Q6262="Unknown")),
(AND('[1]PWS Information'!$E$10="NTNC",Q6262="Unknown")))),"Tier 5",
"")))))</f>
        <v>Tier 5</v>
      </c>
      <c r="Z6262" s="71"/>
      <c r="AA6262" s="71"/>
    </row>
    <row r="6263" spans="1:27" ht="57.6" x14ac:dyDescent="0.3">
      <c r="A6263" s="1"/>
      <c r="B6263" s="70">
        <v>6872911</v>
      </c>
      <c r="C6263" s="60" t="s">
        <v>2060</v>
      </c>
      <c r="D6263" s="61" t="s">
        <v>2061</v>
      </c>
      <c r="E6263" s="61" t="s">
        <v>128</v>
      </c>
      <c r="F6263" s="61">
        <v>78640</v>
      </c>
      <c r="G6263" s="62" t="s">
        <v>2064</v>
      </c>
      <c r="H6263" s="63">
        <v>29.968615</v>
      </c>
      <c r="I6263" s="64">
        <v>-97.854206000000005</v>
      </c>
      <c r="J6263" s="65" t="s">
        <v>50</v>
      </c>
      <c r="K6263" s="66" t="s">
        <v>51</v>
      </c>
      <c r="L6263" s="62" t="s">
        <v>52</v>
      </c>
      <c r="M6263" s="69"/>
      <c r="N6263" s="65" t="s">
        <v>50</v>
      </c>
      <c r="O6263" s="66" t="s">
        <v>52</v>
      </c>
      <c r="P6263" s="69"/>
      <c r="Q6263" s="55" t="str">
        <f t="shared" si="97"/>
        <v>Non-Lead</v>
      </c>
      <c r="R6263" s="70" t="s">
        <v>51</v>
      </c>
      <c r="S6263" s="70" t="s">
        <v>51</v>
      </c>
      <c r="T6263" s="70"/>
      <c r="U6263" s="71" t="s">
        <v>284</v>
      </c>
      <c r="V6263" s="71" t="s">
        <v>51</v>
      </c>
      <c r="W6263" s="71" t="s">
        <v>51</v>
      </c>
      <c r="X6263" s="71" t="s">
        <v>51</v>
      </c>
      <c r="Y6263" s="72" t="str">
        <f>IF((OR((AND('[1]PWS Information'!$E$10="CWS",U6263="Single Family Residence",Q6263="Lead")),
(AND('[1]PWS Information'!$E$10="CWS",U6263="Multiple Family Residence",'[1]PWS Information'!$E$11="Yes",Q6263="Lead")),
(AND('[1]PWS Information'!$E$10="NTNC",Q6263="Lead")))),"Tier 1",
IF((OR((AND('[1]PWS Information'!$E$10="CWS",U6263="Multiple Family Residence",'[1]PWS Information'!$E$11="No",Q6263="Lead")),
(AND('[1]PWS Information'!$E$10="CWS",U6263="Other",Q6263="Lead")),
(AND('[1]PWS Information'!$E$10="CWS",U6263="Building",Q6263="Lead")))),"Tier 2",
IF((OR((AND('[1]PWS Information'!$E$10="CWS",U6263="Single Family Residence",Q6263="Galvanized Requiring Replacement")),
(AND('[1]PWS Information'!$E$10="CWS",U6263="Single Family Residence",Q6263="Galvanized Requiring Replacement",R6263="Yes")),
(AND('[1]PWS Information'!$E$10="NTNC",Q6263="Galvanized Requiring Replacement")),
(AND('[1]PWS Information'!$E$10="NTNC",U6263="Single Family Residence",R6263="Yes")))),"Tier 3",
IF((OR((AND('[1]PWS Information'!$E$10="CWS",U6263="Single Family Residence",S6263="Yes",Q6263="Non-Lead", J6263="Non-Lead - Copper",L6263="Before 1989")),
(AND('[1]PWS Information'!$E$10="CWS",U6263="Single Family Residence",S6263="Yes",Q6263="Non-Lead", N6263="Non-Lead - Copper",O6263="Before 1989")))),"Tier 4",
IF((OR((AND('[1]PWS Information'!$E$10="NTNC",Q6263="Non-Lead")),
(AND('[1]PWS Information'!$E$10="CWS",Q6263="Non-Lead",S6263="")),
(AND('[1]PWS Information'!$E$10="CWS",Q6263="Non-Lead",S6263="No")),
(AND('[1]PWS Information'!$E$10="CWS",Q6263="Non-Lead",S6263="Don't Know")),
(AND('[1]PWS Information'!$E$10="CWS",Q6263="Non-Lead", J6263="Non-Lead - Copper", S6263="Yes", L6263="Between 1989 and 2014")),
(AND('[1]PWS Information'!$E$10="CWS",Q6263="Non-Lead", J6263="Non-Lead - Copper", S6263="Yes", L6263="After 2014")),
(AND('[1]PWS Information'!$E$10="CWS",Q6263="Non-Lead", J6263="Non-Lead - Copper", S6263="Yes", L6263="Unknown")),
(AND('[1]PWS Information'!$E$10="CWS",Q6263="Non-Lead", N6263="Non-Lead - Copper", S6263="Yes", O6263="Between 1989 and 2014")),
(AND('[1]PWS Information'!$E$10="CWS",Q6263="Non-Lead", N6263="Non-Lead - Copper", S6263="Yes", O6263="After 2014")),
(AND('[1]PWS Information'!$E$10="CWS",Q6263="Non-Lead", N6263="Non-Lead - Copper", S6263="Yes", O6263="Unknown")),
(AND('[1]PWS Information'!$E$10="CWS",Q6263="Unknown")),
(AND('[1]PWS Information'!$E$10="NTNC",Q6263="Unknown")))),"Tier 5",
"")))))</f>
        <v>Tier 5</v>
      </c>
      <c r="Z6263" s="71"/>
      <c r="AA6263" s="71"/>
    </row>
    <row r="6264" spans="1:27" ht="57.6" x14ac:dyDescent="0.3">
      <c r="A6264" s="1"/>
      <c r="B6264" s="70">
        <v>6872911</v>
      </c>
      <c r="C6264" s="60" t="s">
        <v>2060</v>
      </c>
      <c r="D6264" s="61" t="s">
        <v>2061</v>
      </c>
      <c r="E6264" s="61" t="s">
        <v>128</v>
      </c>
      <c r="F6264" s="61">
        <v>78640</v>
      </c>
      <c r="G6264" s="62" t="s">
        <v>2064</v>
      </c>
      <c r="H6264" s="63">
        <v>29.968615</v>
      </c>
      <c r="I6264" s="64">
        <v>-97.854206000000005</v>
      </c>
      <c r="J6264" s="65" t="s">
        <v>50</v>
      </c>
      <c r="K6264" s="66" t="s">
        <v>51</v>
      </c>
      <c r="L6264" s="62" t="s">
        <v>52</v>
      </c>
      <c r="M6264" s="69"/>
      <c r="N6264" s="65" t="s">
        <v>50</v>
      </c>
      <c r="O6264" s="66" t="s">
        <v>52</v>
      </c>
      <c r="P6264" s="69"/>
      <c r="Q6264" s="55" t="str">
        <f t="shared" si="97"/>
        <v>Non-Lead</v>
      </c>
      <c r="R6264" s="70" t="s">
        <v>51</v>
      </c>
      <c r="S6264" s="70" t="s">
        <v>51</v>
      </c>
      <c r="T6264" s="70"/>
      <c r="U6264" s="71" t="s">
        <v>284</v>
      </c>
      <c r="V6264" s="71" t="s">
        <v>51</v>
      </c>
      <c r="W6264" s="71" t="s">
        <v>51</v>
      </c>
      <c r="X6264" s="71" t="s">
        <v>51</v>
      </c>
      <c r="Y6264" s="72" t="str">
        <f>IF((OR((AND('[1]PWS Information'!$E$10="CWS",U6264="Single Family Residence",Q6264="Lead")),
(AND('[1]PWS Information'!$E$10="CWS",U6264="Multiple Family Residence",'[1]PWS Information'!$E$11="Yes",Q6264="Lead")),
(AND('[1]PWS Information'!$E$10="NTNC",Q6264="Lead")))),"Tier 1",
IF((OR((AND('[1]PWS Information'!$E$10="CWS",U6264="Multiple Family Residence",'[1]PWS Information'!$E$11="No",Q6264="Lead")),
(AND('[1]PWS Information'!$E$10="CWS",U6264="Other",Q6264="Lead")),
(AND('[1]PWS Information'!$E$10="CWS",U6264="Building",Q6264="Lead")))),"Tier 2",
IF((OR((AND('[1]PWS Information'!$E$10="CWS",U6264="Single Family Residence",Q6264="Galvanized Requiring Replacement")),
(AND('[1]PWS Information'!$E$10="CWS",U6264="Single Family Residence",Q6264="Galvanized Requiring Replacement",R6264="Yes")),
(AND('[1]PWS Information'!$E$10="NTNC",Q6264="Galvanized Requiring Replacement")),
(AND('[1]PWS Information'!$E$10="NTNC",U6264="Single Family Residence",R6264="Yes")))),"Tier 3",
IF((OR((AND('[1]PWS Information'!$E$10="CWS",U6264="Single Family Residence",S6264="Yes",Q6264="Non-Lead", J6264="Non-Lead - Copper",L6264="Before 1989")),
(AND('[1]PWS Information'!$E$10="CWS",U6264="Single Family Residence",S6264="Yes",Q6264="Non-Lead", N6264="Non-Lead - Copper",O6264="Before 1989")))),"Tier 4",
IF((OR((AND('[1]PWS Information'!$E$10="NTNC",Q6264="Non-Lead")),
(AND('[1]PWS Information'!$E$10="CWS",Q6264="Non-Lead",S6264="")),
(AND('[1]PWS Information'!$E$10="CWS",Q6264="Non-Lead",S6264="No")),
(AND('[1]PWS Information'!$E$10="CWS",Q6264="Non-Lead",S6264="Don't Know")),
(AND('[1]PWS Information'!$E$10="CWS",Q6264="Non-Lead", J6264="Non-Lead - Copper", S6264="Yes", L6264="Between 1989 and 2014")),
(AND('[1]PWS Information'!$E$10="CWS",Q6264="Non-Lead", J6264="Non-Lead - Copper", S6264="Yes", L6264="After 2014")),
(AND('[1]PWS Information'!$E$10="CWS",Q6264="Non-Lead", J6264="Non-Lead - Copper", S6264="Yes", L6264="Unknown")),
(AND('[1]PWS Information'!$E$10="CWS",Q6264="Non-Lead", N6264="Non-Lead - Copper", S6264="Yes", O6264="Between 1989 and 2014")),
(AND('[1]PWS Information'!$E$10="CWS",Q6264="Non-Lead", N6264="Non-Lead - Copper", S6264="Yes", O6264="After 2014")),
(AND('[1]PWS Information'!$E$10="CWS",Q6264="Non-Lead", N6264="Non-Lead - Copper", S6264="Yes", O6264="Unknown")),
(AND('[1]PWS Information'!$E$10="CWS",Q6264="Unknown")),
(AND('[1]PWS Information'!$E$10="NTNC",Q6264="Unknown")))),"Tier 5",
"")))))</f>
        <v>Tier 5</v>
      </c>
      <c r="Z6264" s="71"/>
      <c r="AA6264" s="71"/>
    </row>
    <row r="6265" spans="1:27" ht="57.6" x14ac:dyDescent="0.3">
      <c r="A6265" s="17"/>
      <c r="B6265" s="70">
        <v>6872911</v>
      </c>
      <c r="C6265" s="60" t="s">
        <v>2060</v>
      </c>
      <c r="D6265" s="61" t="s">
        <v>2061</v>
      </c>
      <c r="E6265" s="61" t="s">
        <v>128</v>
      </c>
      <c r="F6265" s="61">
        <v>78640</v>
      </c>
      <c r="G6265" s="62" t="s">
        <v>2064</v>
      </c>
      <c r="H6265" s="63">
        <v>29.968615</v>
      </c>
      <c r="I6265" s="64">
        <v>-97.854206000000005</v>
      </c>
      <c r="J6265" s="65" t="s">
        <v>50</v>
      </c>
      <c r="K6265" s="66" t="s">
        <v>51</v>
      </c>
      <c r="L6265" s="62" t="s">
        <v>52</v>
      </c>
      <c r="M6265" s="69"/>
      <c r="N6265" s="65" t="s">
        <v>50</v>
      </c>
      <c r="O6265" s="66" t="s">
        <v>52</v>
      </c>
      <c r="P6265" s="69"/>
      <c r="Q6265" s="55" t="str">
        <f t="shared" si="97"/>
        <v>Non-Lead</v>
      </c>
      <c r="R6265" s="70" t="s">
        <v>51</v>
      </c>
      <c r="S6265" s="70" t="s">
        <v>51</v>
      </c>
      <c r="T6265" s="70"/>
      <c r="U6265" s="71" t="s">
        <v>284</v>
      </c>
      <c r="V6265" s="71" t="s">
        <v>51</v>
      </c>
      <c r="W6265" s="71" t="s">
        <v>51</v>
      </c>
      <c r="X6265" s="71" t="s">
        <v>51</v>
      </c>
      <c r="Y6265" s="72" t="str">
        <f>IF((OR((AND('[1]PWS Information'!$E$10="CWS",U6265="Single Family Residence",Q6265="Lead")),
(AND('[1]PWS Information'!$E$10="CWS",U6265="Multiple Family Residence",'[1]PWS Information'!$E$11="Yes",Q6265="Lead")),
(AND('[1]PWS Information'!$E$10="NTNC",Q6265="Lead")))),"Tier 1",
IF((OR((AND('[1]PWS Information'!$E$10="CWS",U6265="Multiple Family Residence",'[1]PWS Information'!$E$11="No",Q6265="Lead")),
(AND('[1]PWS Information'!$E$10="CWS",U6265="Other",Q6265="Lead")),
(AND('[1]PWS Information'!$E$10="CWS",U6265="Building",Q6265="Lead")))),"Tier 2",
IF((OR((AND('[1]PWS Information'!$E$10="CWS",U6265="Single Family Residence",Q6265="Galvanized Requiring Replacement")),
(AND('[1]PWS Information'!$E$10="CWS",U6265="Single Family Residence",Q6265="Galvanized Requiring Replacement",R6265="Yes")),
(AND('[1]PWS Information'!$E$10="NTNC",Q6265="Galvanized Requiring Replacement")),
(AND('[1]PWS Information'!$E$10="NTNC",U6265="Single Family Residence",R6265="Yes")))),"Tier 3",
IF((OR((AND('[1]PWS Information'!$E$10="CWS",U6265="Single Family Residence",S6265="Yes",Q6265="Non-Lead", J6265="Non-Lead - Copper",L6265="Before 1989")),
(AND('[1]PWS Information'!$E$10="CWS",U6265="Single Family Residence",S6265="Yes",Q6265="Non-Lead", N6265="Non-Lead - Copper",O6265="Before 1989")))),"Tier 4",
IF((OR((AND('[1]PWS Information'!$E$10="NTNC",Q6265="Non-Lead")),
(AND('[1]PWS Information'!$E$10="CWS",Q6265="Non-Lead",S6265="")),
(AND('[1]PWS Information'!$E$10="CWS",Q6265="Non-Lead",S6265="No")),
(AND('[1]PWS Information'!$E$10="CWS",Q6265="Non-Lead",S6265="Don't Know")),
(AND('[1]PWS Information'!$E$10="CWS",Q6265="Non-Lead", J6265="Non-Lead - Copper", S6265="Yes", L6265="Between 1989 and 2014")),
(AND('[1]PWS Information'!$E$10="CWS",Q6265="Non-Lead", J6265="Non-Lead - Copper", S6265="Yes", L6265="After 2014")),
(AND('[1]PWS Information'!$E$10="CWS",Q6265="Non-Lead", J6265="Non-Lead - Copper", S6265="Yes", L6265="Unknown")),
(AND('[1]PWS Information'!$E$10="CWS",Q6265="Non-Lead", N6265="Non-Lead - Copper", S6265="Yes", O6265="Between 1989 and 2014")),
(AND('[1]PWS Information'!$E$10="CWS",Q6265="Non-Lead", N6265="Non-Lead - Copper", S6265="Yes", O6265="After 2014")),
(AND('[1]PWS Information'!$E$10="CWS",Q6265="Non-Lead", N6265="Non-Lead - Copper", S6265="Yes", O6265="Unknown")),
(AND('[1]PWS Information'!$E$10="CWS",Q6265="Unknown")),
(AND('[1]PWS Information'!$E$10="NTNC",Q6265="Unknown")))),"Tier 5",
"")))))</f>
        <v>Tier 5</v>
      </c>
      <c r="Z6265" s="71"/>
      <c r="AA6265" s="71"/>
    </row>
    <row r="6266" spans="1:27" ht="57.6" x14ac:dyDescent="0.3">
      <c r="A6266" s="1"/>
      <c r="B6266" s="70">
        <v>6872911</v>
      </c>
      <c r="C6266" s="60" t="s">
        <v>2060</v>
      </c>
      <c r="D6266" s="61" t="s">
        <v>2061</v>
      </c>
      <c r="E6266" s="61" t="s">
        <v>128</v>
      </c>
      <c r="F6266" s="61">
        <v>78640</v>
      </c>
      <c r="G6266" s="62" t="s">
        <v>2064</v>
      </c>
      <c r="H6266" s="63">
        <v>29.968615</v>
      </c>
      <c r="I6266" s="64">
        <v>-97.854206000000005</v>
      </c>
      <c r="J6266" s="65" t="s">
        <v>50</v>
      </c>
      <c r="K6266" s="66" t="s">
        <v>51</v>
      </c>
      <c r="L6266" s="62" t="s">
        <v>52</v>
      </c>
      <c r="M6266" s="69"/>
      <c r="N6266" s="65" t="s">
        <v>50</v>
      </c>
      <c r="O6266" s="66" t="s">
        <v>52</v>
      </c>
      <c r="P6266" s="69"/>
      <c r="Q6266" s="55" t="str">
        <f t="shared" si="97"/>
        <v>Non-Lead</v>
      </c>
      <c r="R6266" s="70" t="s">
        <v>51</v>
      </c>
      <c r="S6266" s="70" t="s">
        <v>51</v>
      </c>
      <c r="T6266" s="70"/>
      <c r="U6266" s="71" t="s">
        <v>284</v>
      </c>
      <c r="V6266" s="71" t="s">
        <v>51</v>
      </c>
      <c r="W6266" s="71" t="s">
        <v>51</v>
      </c>
      <c r="X6266" s="71" t="s">
        <v>51</v>
      </c>
      <c r="Y6266" s="72" t="str">
        <f>IF((OR((AND('[1]PWS Information'!$E$10="CWS",U6266="Single Family Residence",Q6266="Lead")),
(AND('[1]PWS Information'!$E$10="CWS",U6266="Multiple Family Residence",'[1]PWS Information'!$E$11="Yes",Q6266="Lead")),
(AND('[1]PWS Information'!$E$10="NTNC",Q6266="Lead")))),"Tier 1",
IF((OR((AND('[1]PWS Information'!$E$10="CWS",U6266="Multiple Family Residence",'[1]PWS Information'!$E$11="No",Q6266="Lead")),
(AND('[1]PWS Information'!$E$10="CWS",U6266="Other",Q6266="Lead")),
(AND('[1]PWS Information'!$E$10="CWS",U6266="Building",Q6266="Lead")))),"Tier 2",
IF((OR((AND('[1]PWS Information'!$E$10="CWS",U6266="Single Family Residence",Q6266="Galvanized Requiring Replacement")),
(AND('[1]PWS Information'!$E$10="CWS",U6266="Single Family Residence",Q6266="Galvanized Requiring Replacement",R6266="Yes")),
(AND('[1]PWS Information'!$E$10="NTNC",Q6266="Galvanized Requiring Replacement")),
(AND('[1]PWS Information'!$E$10="NTNC",U6266="Single Family Residence",R6266="Yes")))),"Tier 3",
IF((OR((AND('[1]PWS Information'!$E$10="CWS",U6266="Single Family Residence",S6266="Yes",Q6266="Non-Lead", J6266="Non-Lead - Copper",L6266="Before 1989")),
(AND('[1]PWS Information'!$E$10="CWS",U6266="Single Family Residence",S6266="Yes",Q6266="Non-Lead", N6266="Non-Lead - Copper",O6266="Before 1989")))),"Tier 4",
IF((OR((AND('[1]PWS Information'!$E$10="NTNC",Q6266="Non-Lead")),
(AND('[1]PWS Information'!$E$10="CWS",Q6266="Non-Lead",S6266="")),
(AND('[1]PWS Information'!$E$10="CWS",Q6266="Non-Lead",S6266="No")),
(AND('[1]PWS Information'!$E$10="CWS",Q6266="Non-Lead",S6266="Don't Know")),
(AND('[1]PWS Information'!$E$10="CWS",Q6266="Non-Lead", J6266="Non-Lead - Copper", S6266="Yes", L6266="Between 1989 and 2014")),
(AND('[1]PWS Information'!$E$10="CWS",Q6266="Non-Lead", J6266="Non-Lead - Copper", S6266="Yes", L6266="After 2014")),
(AND('[1]PWS Information'!$E$10="CWS",Q6266="Non-Lead", J6266="Non-Lead - Copper", S6266="Yes", L6266="Unknown")),
(AND('[1]PWS Information'!$E$10="CWS",Q6266="Non-Lead", N6266="Non-Lead - Copper", S6266="Yes", O6266="Between 1989 and 2014")),
(AND('[1]PWS Information'!$E$10="CWS",Q6266="Non-Lead", N6266="Non-Lead - Copper", S6266="Yes", O6266="After 2014")),
(AND('[1]PWS Information'!$E$10="CWS",Q6266="Non-Lead", N6266="Non-Lead - Copper", S6266="Yes", O6266="Unknown")),
(AND('[1]PWS Information'!$E$10="CWS",Q6266="Unknown")),
(AND('[1]PWS Information'!$E$10="NTNC",Q6266="Unknown")))),"Tier 5",
"")))))</f>
        <v>Tier 5</v>
      </c>
      <c r="Z6266" s="71"/>
      <c r="AA6266" s="71"/>
    </row>
    <row r="6267" spans="1:27" ht="57.6" x14ac:dyDescent="0.3">
      <c r="A6267" s="1"/>
      <c r="B6267" s="70">
        <v>6872911</v>
      </c>
      <c r="C6267" s="60" t="s">
        <v>2060</v>
      </c>
      <c r="D6267" s="61" t="s">
        <v>2061</v>
      </c>
      <c r="E6267" s="61" t="s">
        <v>128</v>
      </c>
      <c r="F6267" s="61">
        <v>78640</v>
      </c>
      <c r="G6267" s="62" t="s">
        <v>2064</v>
      </c>
      <c r="H6267" s="63">
        <v>29.968615</v>
      </c>
      <c r="I6267" s="64">
        <v>-97.854206000000005</v>
      </c>
      <c r="J6267" s="65" t="s">
        <v>50</v>
      </c>
      <c r="K6267" s="66" t="s">
        <v>51</v>
      </c>
      <c r="L6267" s="62" t="s">
        <v>52</v>
      </c>
      <c r="M6267" s="69"/>
      <c r="N6267" s="65" t="s">
        <v>50</v>
      </c>
      <c r="O6267" s="66" t="s">
        <v>52</v>
      </c>
      <c r="P6267" s="69"/>
      <c r="Q6267" s="55" t="str">
        <f t="shared" si="97"/>
        <v>Non-Lead</v>
      </c>
      <c r="R6267" s="70" t="s">
        <v>51</v>
      </c>
      <c r="S6267" s="70" t="s">
        <v>51</v>
      </c>
      <c r="T6267" s="70"/>
      <c r="U6267" s="71" t="s">
        <v>284</v>
      </c>
      <c r="V6267" s="71" t="s">
        <v>51</v>
      </c>
      <c r="W6267" s="71" t="s">
        <v>51</v>
      </c>
      <c r="X6267" s="71" t="s">
        <v>51</v>
      </c>
      <c r="Y6267" s="72" t="str">
        <f>IF((OR((AND('[1]PWS Information'!$E$10="CWS",U6267="Single Family Residence",Q6267="Lead")),
(AND('[1]PWS Information'!$E$10="CWS",U6267="Multiple Family Residence",'[1]PWS Information'!$E$11="Yes",Q6267="Lead")),
(AND('[1]PWS Information'!$E$10="NTNC",Q6267="Lead")))),"Tier 1",
IF((OR((AND('[1]PWS Information'!$E$10="CWS",U6267="Multiple Family Residence",'[1]PWS Information'!$E$11="No",Q6267="Lead")),
(AND('[1]PWS Information'!$E$10="CWS",U6267="Other",Q6267="Lead")),
(AND('[1]PWS Information'!$E$10="CWS",U6267="Building",Q6267="Lead")))),"Tier 2",
IF((OR((AND('[1]PWS Information'!$E$10="CWS",U6267="Single Family Residence",Q6267="Galvanized Requiring Replacement")),
(AND('[1]PWS Information'!$E$10="CWS",U6267="Single Family Residence",Q6267="Galvanized Requiring Replacement",R6267="Yes")),
(AND('[1]PWS Information'!$E$10="NTNC",Q6267="Galvanized Requiring Replacement")),
(AND('[1]PWS Information'!$E$10="NTNC",U6267="Single Family Residence",R6267="Yes")))),"Tier 3",
IF((OR((AND('[1]PWS Information'!$E$10="CWS",U6267="Single Family Residence",S6267="Yes",Q6267="Non-Lead", J6267="Non-Lead - Copper",L6267="Before 1989")),
(AND('[1]PWS Information'!$E$10="CWS",U6267="Single Family Residence",S6267="Yes",Q6267="Non-Lead", N6267="Non-Lead - Copper",O6267="Before 1989")))),"Tier 4",
IF((OR((AND('[1]PWS Information'!$E$10="NTNC",Q6267="Non-Lead")),
(AND('[1]PWS Information'!$E$10="CWS",Q6267="Non-Lead",S6267="")),
(AND('[1]PWS Information'!$E$10="CWS",Q6267="Non-Lead",S6267="No")),
(AND('[1]PWS Information'!$E$10="CWS",Q6267="Non-Lead",S6267="Don't Know")),
(AND('[1]PWS Information'!$E$10="CWS",Q6267="Non-Lead", J6267="Non-Lead - Copper", S6267="Yes", L6267="Between 1989 and 2014")),
(AND('[1]PWS Information'!$E$10="CWS",Q6267="Non-Lead", J6267="Non-Lead - Copper", S6267="Yes", L6267="After 2014")),
(AND('[1]PWS Information'!$E$10="CWS",Q6267="Non-Lead", J6267="Non-Lead - Copper", S6267="Yes", L6267="Unknown")),
(AND('[1]PWS Information'!$E$10="CWS",Q6267="Non-Lead", N6267="Non-Lead - Copper", S6267="Yes", O6267="Between 1989 and 2014")),
(AND('[1]PWS Information'!$E$10="CWS",Q6267="Non-Lead", N6267="Non-Lead - Copper", S6267="Yes", O6267="After 2014")),
(AND('[1]PWS Information'!$E$10="CWS",Q6267="Non-Lead", N6267="Non-Lead - Copper", S6267="Yes", O6267="Unknown")),
(AND('[1]PWS Information'!$E$10="CWS",Q6267="Unknown")),
(AND('[1]PWS Information'!$E$10="NTNC",Q6267="Unknown")))),"Tier 5",
"")))))</f>
        <v>Tier 5</v>
      </c>
      <c r="Z6267" s="71"/>
      <c r="AA6267" s="71"/>
    </row>
    <row r="6268" spans="1:27" ht="57.6" x14ac:dyDescent="0.3">
      <c r="A6268" s="1"/>
      <c r="B6268" s="70">
        <v>6872911</v>
      </c>
      <c r="C6268" s="60" t="s">
        <v>2060</v>
      </c>
      <c r="D6268" s="61" t="s">
        <v>2061</v>
      </c>
      <c r="E6268" s="61" t="s">
        <v>128</v>
      </c>
      <c r="F6268" s="61">
        <v>78640</v>
      </c>
      <c r="G6268" s="62" t="s">
        <v>2064</v>
      </c>
      <c r="H6268" s="63">
        <v>29.968615</v>
      </c>
      <c r="I6268" s="64">
        <v>-97.854206000000005</v>
      </c>
      <c r="J6268" s="65" t="s">
        <v>50</v>
      </c>
      <c r="K6268" s="66" t="s">
        <v>51</v>
      </c>
      <c r="L6268" s="62" t="s">
        <v>52</v>
      </c>
      <c r="M6268" s="69"/>
      <c r="N6268" s="65" t="s">
        <v>50</v>
      </c>
      <c r="O6268" s="66" t="s">
        <v>52</v>
      </c>
      <c r="P6268" s="69"/>
      <c r="Q6268" s="55" t="str">
        <f t="shared" si="97"/>
        <v>Non-Lead</v>
      </c>
      <c r="R6268" s="70" t="s">
        <v>51</v>
      </c>
      <c r="S6268" s="70" t="s">
        <v>51</v>
      </c>
      <c r="T6268" s="70"/>
      <c r="U6268" s="71" t="s">
        <v>284</v>
      </c>
      <c r="V6268" s="71" t="s">
        <v>51</v>
      </c>
      <c r="W6268" s="71" t="s">
        <v>51</v>
      </c>
      <c r="X6268" s="71" t="s">
        <v>51</v>
      </c>
      <c r="Y6268" s="72" t="str">
        <f>IF((OR((AND('[1]PWS Information'!$E$10="CWS",U6268="Single Family Residence",Q6268="Lead")),
(AND('[1]PWS Information'!$E$10="CWS",U6268="Multiple Family Residence",'[1]PWS Information'!$E$11="Yes",Q6268="Lead")),
(AND('[1]PWS Information'!$E$10="NTNC",Q6268="Lead")))),"Tier 1",
IF((OR((AND('[1]PWS Information'!$E$10="CWS",U6268="Multiple Family Residence",'[1]PWS Information'!$E$11="No",Q6268="Lead")),
(AND('[1]PWS Information'!$E$10="CWS",U6268="Other",Q6268="Lead")),
(AND('[1]PWS Information'!$E$10="CWS",U6268="Building",Q6268="Lead")))),"Tier 2",
IF((OR((AND('[1]PWS Information'!$E$10="CWS",U6268="Single Family Residence",Q6268="Galvanized Requiring Replacement")),
(AND('[1]PWS Information'!$E$10="CWS",U6268="Single Family Residence",Q6268="Galvanized Requiring Replacement",R6268="Yes")),
(AND('[1]PWS Information'!$E$10="NTNC",Q6268="Galvanized Requiring Replacement")),
(AND('[1]PWS Information'!$E$10="NTNC",U6268="Single Family Residence",R6268="Yes")))),"Tier 3",
IF((OR((AND('[1]PWS Information'!$E$10="CWS",U6268="Single Family Residence",S6268="Yes",Q6268="Non-Lead", J6268="Non-Lead - Copper",L6268="Before 1989")),
(AND('[1]PWS Information'!$E$10="CWS",U6268="Single Family Residence",S6268="Yes",Q6268="Non-Lead", N6268="Non-Lead - Copper",O6268="Before 1989")))),"Tier 4",
IF((OR((AND('[1]PWS Information'!$E$10="NTNC",Q6268="Non-Lead")),
(AND('[1]PWS Information'!$E$10="CWS",Q6268="Non-Lead",S6268="")),
(AND('[1]PWS Information'!$E$10="CWS",Q6268="Non-Lead",S6268="No")),
(AND('[1]PWS Information'!$E$10="CWS",Q6268="Non-Lead",S6268="Don't Know")),
(AND('[1]PWS Information'!$E$10="CWS",Q6268="Non-Lead", J6268="Non-Lead - Copper", S6268="Yes", L6268="Between 1989 and 2014")),
(AND('[1]PWS Information'!$E$10="CWS",Q6268="Non-Lead", J6268="Non-Lead - Copper", S6268="Yes", L6268="After 2014")),
(AND('[1]PWS Information'!$E$10="CWS",Q6268="Non-Lead", J6268="Non-Lead - Copper", S6268="Yes", L6268="Unknown")),
(AND('[1]PWS Information'!$E$10="CWS",Q6268="Non-Lead", N6268="Non-Lead - Copper", S6268="Yes", O6268="Between 1989 and 2014")),
(AND('[1]PWS Information'!$E$10="CWS",Q6268="Non-Lead", N6268="Non-Lead - Copper", S6268="Yes", O6268="After 2014")),
(AND('[1]PWS Information'!$E$10="CWS",Q6268="Non-Lead", N6268="Non-Lead - Copper", S6268="Yes", O6268="Unknown")),
(AND('[1]PWS Information'!$E$10="CWS",Q6268="Unknown")),
(AND('[1]PWS Information'!$E$10="NTNC",Q6268="Unknown")))),"Tier 5",
"")))))</f>
        <v>Tier 5</v>
      </c>
      <c r="Z6268" s="71"/>
      <c r="AA6268" s="71"/>
    </row>
    <row r="6269" spans="1:27" ht="57.6" x14ac:dyDescent="0.3">
      <c r="A6269" s="17"/>
      <c r="B6269" s="70">
        <v>6872911</v>
      </c>
      <c r="C6269" s="60" t="s">
        <v>2060</v>
      </c>
      <c r="D6269" s="61" t="s">
        <v>2061</v>
      </c>
      <c r="E6269" s="61" t="s">
        <v>128</v>
      </c>
      <c r="F6269" s="61">
        <v>78640</v>
      </c>
      <c r="G6269" s="62" t="s">
        <v>2064</v>
      </c>
      <c r="H6269" s="63">
        <v>29.968615</v>
      </c>
      <c r="I6269" s="64">
        <v>-97.854206000000005</v>
      </c>
      <c r="J6269" s="65" t="s">
        <v>50</v>
      </c>
      <c r="K6269" s="66" t="s">
        <v>51</v>
      </c>
      <c r="L6269" s="62" t="s">
        <v>52</v>
      </c>
      <c r="M6269" s="69"/>
      <c r="N6269" s="65" t="s">
        <v>50</v>
      </c>
      <c r="O6269" s="66" t="s">
        <v>52</v>
      </c>
      <c r="P6269" s="69"/>
      <c r="Q6269" s="55" t="str">
        <f t="shared" si="97"/>
        <v>Non-Lead</v>
      </c>
      <c r="R6269" s="70" t="s">
        <v>51</v>
      </c>
      <c r="S6269" s="70" t="s">
        <v>51</v>
      </c>
      <c r="T6269" s="70"/>
      <c r="U6269" s="71" t="s">
        <v>284</v>
      </c>
      <c r="V6269" s="71" t="s">
        <v>51</v>
      </c>
      <c r="W6269" s="71" t="s">
        <v>51</v>
      </c>
      <c r="X6269" s="71" t="s">
        <v>51</v>
      </c>
      <c r="Y6269" s="72" t="str">
        <f>IF((OR((AND('[1]PWS Information'!$E$10="CWS",U6269="Single Family Residence",Q6269="Lead")),
(AND('[1]PWS Information'!$E$10="CWS",U6269="Multiple Family Residence",'[1]PWS Information'!$E$11="Yes",Q6269="Lead")),
(AND('[1]PWS Information'!$E$10="NTNC",Q6269="Lead")))),"Tier 1",
IF((OR((AND('[1]PWS Information'!$E$10="CWS",U6269="Multiple Family Residence",'[1]PWS Information'!$E$11="No",Q6269="Lead")),
(AND('[1]PWS Information'!$E$10="CWS",U6269="Other",Q6269="Lead")),
(AND('[1]PWS Information'!$E$10="CWS",U6269="Building",Q6269="Lead")))),"Tier 2",
IF((OR((AND('[1]PWS Information'!$E$10="CWS",U6269="Single Family Residence",Q6269="Galvanized Requiring Replacement")),
(AND('[1]PWS Information'!$E$10="CWS",U6269="Single Family Residence",Q6269="Galvanized Requiring Replacement",R6269="Yes")),
(AND('[1]PWS Information'!$E$10="NTNC",Q6269="Galvanized Requiring Replacement")),
(AND('[1]PWS Information'!$E$10="NTNC",U6269="Single Family Residence",R6269="Yes")))),"Tier 3",
IF((OR((AND('[1]PWS Information'!$E$10="CWS",U6269="Single Family Residence",S6269="Yes",Q6269="Non-Lead", J6269="Non-Lead - Copper",L6269="Before 1989")),
(AND('[1]PWS Information'!$E$10="CWS",U6269="Single Family Residence",S6269="Yes",Q6269="Non-Lead", N6269="Non-Lead - Copper",O6269="Before 1989")))),"Tier 4",
IF((OR((AND('[1]PWS Information'!$E$10="NTNC",Q6269="Non-Lead")),
(AND('[1]PWS Information'!$E$10="CWS",Q6269="Non-Lead",S6269="")),
(AND('[1]PWS Information'!$E$10="CWS",Q6269="Non-Lead",S6269="No")),
(AND('[1]PWS Information'!$E$10="CWS",Q6269="Non-Lead",S6269="Don't Know")),
(AND('[1]PWS Information'!$E$10="CWS",Q6269="Non-Lead", J6269="Non-Lead - Copper", S6269="Yes", L6269="Between 1989 and 2014")),
(AND('[1]PWS Information'!$E$10="CWS",Q6269="Non-Lead", J6269="Non-Lead - Copper", S6269="Yes", L6269="After 2014")),
(AND('[1]PWS Information'!$E$10="CWS",Q6269="Non-Lead", J6269="Non-Lead - Copper", S6269="Yes", L6269="Unknown")),
(AND('[1]PWS Information'!$E$10="CWS",Q6269="Non-Lead", N6269="Non-Lead - Copper", S6269="Yes", O6269="Between 1989 and 2014")),
(AND('[1]PWS Information'!$E$10="CWS",Q6269="Non-Lead", N6269="Non-Lead - Copper", S6269="Yes", O6269="After 2014")),
(AND('[1]PWS Information'!$E$10="CWS",Q6269="Non-Lead", N6269="Non-Lead - Copper", S6269="Yes", O6269="Unknown")),
(AND('[1]PWS Information'!$E$10="CWS",Q6269="Unknown")),
(AND('[1]PWS Information'!$E$10="NTNC",Q6269="Unknown")))),"Tier 5",
"")))))</f>
        <v>Tier 5</v>
      </c>
      <c r="Z6269" s="71"/>
      <c r="AA6269" s="71"/>
    </row>
    <row r="6270" spans="1:27" ht="57.6" x14ac:dyDescent="0.3">
      <c r="A6270" s="1"/>
      <c r="B6270" s="70">
        <v>6872911</v>
      </c>
      <c r="C6270" s="60" t="s">
        <v>2060</v>
      </c>
      <c r="D6270" s="61" t="s">
        <v>2061</v>
      </c>
      <c r="E6270" s="61" t="s">
        <v>128</v>
      </c>
      <c r="F6270" s="61">
        <v>78640</v>
      </c>
      <c r="G6270" s="62" t="s">
        <v>2064</v>
      </c>
      <c r="H6270" s="63">
        <v>29.968615</v>
      </c>
      <c r="I6270" s="64">
        <v>-97.854206000000005</v>
      </c>
      <c r="J6270" s="65" t="s">
        <v>50</v>
      </c>
      <c r="K6270" s="66" t="s">
        <v>51</v>
      </c>
      <c r="L6270" s="62" t="s">
        <v>52</v>
      </c>
      <c r="M6270" s="69"/>
      <c r="N6270" s="65" t="s">
        <v>50</v>
      </c>
      <c r="O6270" s="66" t="s">
        <v>52</v>
      </c>
      <c r="P6270" s="69"/>
      <c r="Q6270" s="55" t="str">
        <f t="shared" si="97"/>
        <v>Non-Lead</v>
      </c>
      <c r="R6270" s="70" t="s">
        <v>51</v>
      </c>
      <c r="S6270" s="70" t="s">
        <v>51</v>
      </c>
      <c r="T6270" s="70"/>
      <c r="U6270" s="71" t="s">
        <v>284</v>
      </c>
      <c r="V6270" s="71" t="s">
        <v>51</v>
      </c>
      <c r="W6270" s="71" t="s">
        <v>51</v>
      </c>
      <c r="X6270" s="71" t="s">
        <v>51</v>
      </c>
      <c r="Y6270" s="72" t="str">
        <f>IF((OR((AND('[1]PWS Information'!$E$10="CWS",U6270="Single Family Residence",Q6270="Lead")),
(AND('[1]PWS Information'!$E$10="CWS",U6270="Multiple Family Residence",'[1]PWS Information'!$E$11="Yes",Q6270="Lead")),
(AND('[1]PWS Information'!$E$10="NTNC",Q6270="Lead")))),"Tier 1",
IF((OR((AND('[1]PWS Information'!$E$10="CWS",U6270="Multiple Family Residence",'[1]PWS Information'!$E$11="No",Q6270="Lead")),
(AND('[1]PWS Information'!$E$10="CWS",U6270="Other",Q6270="Lead")),
(AND('[1]PWS Information'!$E$10="CWS",U6270="Building",Q6270="Lead")))),"Tier 2",
IF((OR((AND('[1]PWS Information'!$E$10="CWS",U6270="Single Family Residence",Q6270="Galvanized Requiring Replacement")),
(AND('[1]PWS Information'!$E$10="CWS",U6270="Single Family Residence",Q6270="Galvanized Requiring Replacement",R6270="Yes")),
(AND('[1]PWS Information'!$E$10="NTNC",Q6270="Galvanized Requiring Replacement")),
(AND('[1]PWS Information'!$E$10="NTNC",U6270="Single Family Residence",R6270="Yes")))),"Tier 3",
IF((OR((AND('[1]PWS Information'!$E$10="CWS",U6270="Single Family Residence",S6270="Yes",Q6270="Non-Lead", J6270="Non-Lead - Copper",L6270="Before 1989")),
(AND('[1]PWS Information'!$E$10="CWS",U6270="Single Family Residence",S6270="Yes",Q6270="Non-Lead", N6270="Non-Lead - Copper",O6270="Before 1989")))),"Tier 4",
IF((OR((AND('[1]PWS Information'!$E$10="NTNC",Q6270="Non-Lead")),
(AND('[1]PWS Information'!$E$10="CWS",Q6270="Non-Lead",S6270="")),
(AND('[1]PWS Information'!$E$10="CWS",Q6270="Non-Lead",S6270="No")),
(AND('[1]PWS Information'!$E$10="CWS",Q6270="Non-Lead",S6270="Don't Know")),
(AND('[1]PWS Information'!$E$10="CWS",Q6270="Non-Lead", J6270="Non-Lead - Copper", S6270="Yes", L6270="Between 1989 and 2014")),
(AND('[1]PWS Information'!$E$10="CWS",Q6270="Non-Lead", J6270="Non-Lead - Copper", S6270="Yes", L6270="After 2014")),
(AND('[1]PWS Information'!$E$10="CWS",Q6270="Non-Lead", J6270="Non-Lead - Copper", S6270="Yes", L6270="Unknown")),
(AND('[1]PWS Information'!$E$10="CWS",Q6270="Non-Lead", N6270="Non-Lead - Copper", S6270="Yes", O6270="Between 1989 and 2014")),
(AND('[1]PWS Information'!$E$10="CWS",Q6270="Non-Lead", N6270="Non-Lead - Copper", S6270="Yes", O6270="After 2014")),
(AND('[1]PWS Information'!$E$10="CWS",Q6270="Non-Lead", N6270="Non-Lead - Copper", S6270="Yes", O6270="Unknown")),
(AND('[1]PWS Information'!$E$10="CWS",Q6270="Unknown")),
(AND('[1]PWS Information'!$E$10="NTNC",Q6270="Unknown")))),"Tier 5",
"")))))</f>
        <v>Tier 5</v>
      </c>
      <c r="Z6270" s="71"/>
      <c r="AA6270" s="71"/>
    </row>
    <row r="6271" spans="1:27" ht="57.6" x14ac:dyDescent="0.3">
      <c r="A6271" s="1"/>
      <c r="B6271" s="70">
        <v>6872911</v>
      </c>
      <c r="C6271" s="60" t="s">
        <v>2060</v>
      </c>
      <c r="D6271" s="61" t="s">
        <v>2061</v>
      </c>
      <c r="E6271" s="61" t="s">
        <v>128</v>
      </c>
      <c r="F6271" s="61">
        <v>78640</v>
      </c>
      <c r="G6271" s="62" t="s">
        <v>2064</v>
      </c>
      <c r="H6271" s="63">
        <v>29.968615</v>
      </c>
      <c r="I6271" s="64">
        <v>-97.854206000000005</v>
      </c>
      <c r="J6271" s="65" t="s">
        <v>50</v>
      </c>
      <c r="K6271" s="66" t="s">
        <v>51</v>
      </c>
      <c r="L6271" s="62" t="s">
        <v>52</v>
      </c>
      <c r="M6271" s="69"/>
      <c r="N6271" s="65" t="s">
        <v>50</v>
      </c>
      <c r="O6271" s="66" t="s">
        <v>52</v>
      </c>
      <c r="P6271" s="69"/>
      <c r="Q6271" s="55" t="str">
        <f t="shared" si="97"/>
        <v>Non-Lead</v>
      </c>
      <c r="R6271" s="70" t="s">
        <v>51</v>
      </c>
      <c r="S6271" s="70" t="s">
        <v>51</v>
      </c>
      <c r="T6271" s="70"/>
      <c r="U6271" s="71" t="s">
        <v>284</v>
      </c>
      <c r="V6271" s="71" t="s">
        <v>51</v>
      </c>
      <c r="W6271" s="71" t="s">
        <v>51</v>
      </c>
      <c r="X6271" s="71" t="s">
        <v>51</v>
      </c>
      <c r="Y6271" s="72" t="str">
        <f>IF((OR((AND('[1]PWS Information'!$E$10="CWS",U6271="Single Family Residence",Q6271="Lead")),
(AND('[1]PWS Information'!$E$10="CWS",U6271="Multiple Family Residence",'[1]PWS Information'!$E$11="Yes",Q6271="Lead")),
(AND('[1]PWS Information'!$E$10="NTNC",Q6271="Lead")))),"Tier 1",
IF((OR((AND('[1]PWS Information'!$E$10="CWS",U6271="Multiple Family Residence",'[1]PWS Information'!$E$11="No",Q6271="Lead")),
(AND('[1]PWS Information'!$E$10="CWS",U6271="Other",Q6271="Lead")),
(AND('[1]PWS Information'!$E$10="CWS",U6271="Building",Q6271="Lead")))),"Tier 2",
IF((OR((AND('[1]PWS Information'!$E$10="CWS",U6271="Single Family Residence",Q6271="Galvanized Requiring Replacement")),
(AND('[1]PWS Information'!$E$10="CWS",U6271="Single Family Residence",Q6271="Galvanized Requiring Replacement",R6271="Yes")),
(AND('[1]PWS Information'!$E$10="NTNC",Q6271="Galvanized Requiring Replacement")),
(AND('[1]PWS Information'!$E$10="NTNC",U6271="Single Family Residence",R6271="Yes")))),"Tier 3",
IF((OR((AND('[1]PWS Information'!$E$10="CWS",U6271="Single Family Residence",S6271="Yes",Q6271="Non-Lead", J6271="Non-Lead - Copper",L6271="Before 1989")),
(AND('[1]PWS Information'!$E$10="CWS",U6271="Single Family Residence",S6271="Yes",Q6271="Non-Lead", N6271="Non-Lead - Copper",O6271="Before 1989")))),"Tier 4",
IF((OR((AND('[1]PWS Information'!$E$10="NTNC",Q6271="Non-Lead")),
(AND('[1]PWS Information'!$E$10="CWS",Q6271="Non-Lead",S6271="")),
(AND('[1]PWS Information'!$E$10="CWS",Q6271="Non-Lead",S6271="No")),
(AND('[1]PWS Information'!$E$10="CWS",Q6271="Non-Lead",S6271="Don't Know")),
(AND('[1]PWS Information'!$E$10="CWS",Q6271="Non-Lead", J6271="Non-Lead - Copper", S6271="Yes", L6271="Between 1989 and 2014")),
(AND('[1]PWS Information'!$E$10="CWS",Q6271="Non-Lead", J6271="Non-Lead - Copper", S6271="Yes", L6271="After 2014")),
(AND('[1]PWS Information'!$E$10="CWS",Q6271="Non-Lead", J6271="Non-Lead - Copper", S6271="Yes", L6271="Unknown")),
(AND('[1]PWS Information'!$E$10="CWS",Q6271="Non-Lead", N6271="Non-Lead - Copper", S6271="Yes", O6271="Between 1989 and 2014")),
(AND('[1]PWS Information'!$E$10="CWS",Q6271="Non-Lead", N6271="Non-Lead - Copper", S6271="Yes", O6271="After 2014")),
(AND('[1]PWS Information'!$E$10="CWS",Q6271="Non-Lead", N6271="Non-Lead - Copper", S6271="Yes", O6271="Unknown")),
(AND('[1]PWS Information'!$E$10="CWS",Q6271="Unknown")),
(AND('[1]PWS Information'!$E$10="NTNC",Q6271="Unknown")))),"Tier 5",
"")))))</f>
        <v>Tier 5</v>
      </c>
      <c r="Z6271" s="71"/>
      <c r="AA6271" s="71"/>
    </row>
    <row r="6272" spans="1:27" ht="57.6" x14ac:dyDescent="0.3">
      <c r="A6272" s="1"/>
      <c r="B6272" s="70">
        <v>6872911</v>
      </c>
      <c r="C6272" s="60" t="s">
        <v>2060</v>
      </c>
      <c r="D6272" s="61" t="s">
        <v>2061</v>
      </c>
      <c r="E6272" s="61" t="s">
        <v>128</v>
      </c>
      <c r="F6272" s="61">
        <v>78640</v>
      </c>
      <c r="G6272" s="62" t="s">
        <v>2064</v>
      </c>
      <c r="H6272" s="63">
        <v>29.968615</v>
      </c>
      <c r="I6272" s="64">
        <v>-97.854206000000005</v>
      </c>
      <c r="J6272" s="65" t="s">
        <v>50</v>
      </c>
      <c r="K6272" s="66" t="s">
        <v>51</v>
      </c>
      <c r="L6272" s="62" t="s">
        <v>52</v>
      </c>
      <c r="M6272" s="69"/>
      <c r="N6272" s="65" t="s">
        <v>50</v>
      </c>
      <c r="O6272" s="66" t="s">
        <v>52</v>
      </c>
      <c r="P6272" s="69"/>
      <c r="Q6272" s="55" t="str">
        <f t="shared" si="97"/>
        <v>Non-Lead</v>
      </c>
      <c r="R6272" s="70" t="s">
        <v>51</v>
      </c>
      <c r="S6272" s="70" t="s">
        <v>51</v>
      </c>
      <c r="T6272" s="70"/>
      <c r="U6272" s="71" t="s">
        <v>284</v>
      </c>
      <c r="V6272" s="71" t="s">
        <v>51</v>
      </c>
      <c r="W6272" s="71" t="s">
        <v>51</v>
      </c>
      <c r="X6272" s="71" t="s">
        <v>51</v>
      </c>
      <c r="Y6272" s="72" t="str">
        <f>IF((OR((AND('[1]PWS Information'!$E$10="CWS",U6272="Single Family Residence",Q6272="Lead")),
(AND('[1]PWS Information'!$E$10="CWS",U6272="Multiple Family Residence",'[1]PWS Information'!$E$11="Yes",Q6272="Lead")),
(AND('[1]PWS Information'!$E$10="NTNC",Q6272="Lead")))),"Tier 1",
IF((OR((AND('[1]PWS Information'!$E$10="CWS",U6272="Multiple Family Residence",'[1]PWS Information'!$E$11="No",Q6272="Lead")),
(AND('[1]PWS Information'!$E$10="CWS",U6272="Other",Q6272="Lead")),
(AND('[1]PWS Information'!$E$10="CWS",U6272="Building",Q6272="Lead")))),"Tier 2",
IF((OR((AND('[1]PWS Information'!$E$10="CWS",U6272="Single Family Residence",Q6272="Galvanized Requiring Replacement")),
(AND('[1]PWS Information'!$E$10="CWS",U6272="Single Family Residence",Q6272="Galvanized Requiring Replacement",R6272="Yes")),
(AND('[1]PWS Information'!$E$10="NTNC",Q6272="Galvanized Requiring Replacement")),
(AND('[1]PWS Information'!$E$10="NTNC",U6272="Single Family Residence",R6272="Yes")))),"Tier 3",
IF((OR((AND('[1]PWS Information'!$E$10="CWS",U6272="Single Family Residence",S6272="Yes",Q6272="Non-Lead", J6272="Non-Lead - Copper",L6272="Before 1989")),
(AND('[1]PWS Information'!$E$10="CWS",U6272="Single Family Residence",S6272="Yes",Q6272="Non-Lead", N6272="Non-Lead - Copper",O6272="Before 1989")))),"Tier 4",
IF((OR((AND('[1]PWS Information'!$E$10="NTNC",Q6272="Non-Lead")),
(AND('[1]PWS Information'!$E$10="CWS",Q6272="Non-Lead",S6272="")),
(AND('[1]PWS Information'!$E$10="CWS",Q6272="Non-Lead",S6272="No")),
(AND('[1]PWS Information'!$E$10="CWS",Q6272="Non-Lead",S6272="Don't Know")),
(AND('[1]PWS Information'!$E$10="CWS",Q6272="Non-Lead", J6272="Non-Lead - Copper", S6272="Yes", L6272="Between 1989 and 2014")),
(AND('[1]PWS Information'!$E$10="CWS",Q6272="Non-Lead", J6272="Non-Lead - Copper", S6272="Yes", L6272="After 2014")),
(AND('[1]PWS Information'!$E$10="CWS",Q6272="Non-Lead", J6272="Non-Lead - Copper", S6272="Yes", L6272="Unknown")),
(AND('[1]PWS Information'!$E$10="CWS",Q6272="Non-Lead", N6272="Non-Lead - Copper", S6272="Yes", O6272="Between 1989 and 2014")),
(AND('[1]PWS Information'!$E$10="CWS",Q6272="Non-Lead", N6272="Non-Lead - Copper", S6272="Yes", O6272="After 2014")),
(AND('[1]PWS Information'!$E$10="CWS",Q6272="Non-Lead", N6272="Non-Lead - Copper", S6272="Yes", O6272="Unknown")),
(AND('[1]PWS Information'!$E$10="CWS",Q6272="Unknown")),
(AND('[1]PWS Information'!$E$10="NTNC",Q6272="Unknown")))),"Tier 5",
"")))))</f>
        <v>Tier 5</v>
      </c>
      <c r="Z6272" s="71"/>
      <c r="AA6272" s="71"/>
    </row>
    <row r="6273" spans="1:27" ht="57.6" x14ac:dyDescent="0.3">
      <c r="A6273" s="17"/>
      <c r="B6273" s="70">
        <v>6872911</v>
      </c>
      <c r="C6273" s="60" t="s">
        <v>2060</v>
      </c>
      <c r="D6273" s="61" t="s">
        <v>2061</v>
      </c>
      <c r="E6273" s="61" t="s">
        <v>128</v>
      </c>
      <c r="F6273" s="61">
        <v>78640</v>
      </c>
      <c r="G6273" s="62" t="s">
        <v>2064</v>
      </c>
      <c r="H6273" s="63">
        <v>29.968615</v>
      </c>
      <c r="I6273" s="64">
        <v>-97.854206000000005</v>
      </c>
      <c r="J6273" s="65" t="s">
        <v>50</v>
      </c>
      <c r="K6273" s="66" t="s">
        <v>51</v>
      </c>
      <c r="L6273" s="62" t="s">
        <v>52</v>
      </c>
      <c r="M6273" s="69"/>
      <c r="N6273" s="65" t="s">
        <v>50</v>
      </c>
      <c r="O6273" s="66" t="s">
        <v>52</v>
      </c>
      <c r="P6273" s="69"/>
      <c r="Q6273" s="55" t="str">
        <f t="shared" si="97"/>
        <v>Non-Lead</v>
      </c>
      <c r="R6273" s="70" t="s">
        <v>51</v>
      </c>
      <c r="S6273" s="70" t="s">
        <v>51</v>
      </c>
      <c r="T6273" s="70"/>
      <c r="U6273" s="71" t="s">
        <v>284</v>
      </c>
      <c r="V6273" s="71" t="s">
        <v>51</v>
      </c>
      <c r="W6273" s="71" t="s">
        <v>51</v>
      </c>
      <c r="X6273" s="71" t="s">
        <v>51</v>
      </c>
      <c r="Y6273" s="72" t="str">
        <f>IF((OR((AND('[1]PWS Information'!$E$10="CWS",U6273="Single Family Residence",Q6273="Lead")),
(AND('[1]PWS Information'!$E$10="CWS",U6273="Multiple Family Residence",'[1]PWS Information'!$E$11="Yes",Q6273="Lead")),
(AND('[1]PWS Information'!$E$10="NTNC",Q6273="Lead")))),"Tier 1",
IF((OR((AND('[1]PWS Information'!$E$10="CWS",U6273="Multiple Family Residence",'[1]PWS Information'!$E$11="No",Q6273="Lead")),
(AND('[1]PWS Information'!$E$10="CWS",U6273="Other",Q6273="Lead")),
(AND('[1]PWS Information'!$E$10="CWS",U6273="Building",Q6273="Lead")))),"Tier 2",
IF((OR((AND('[1]PWS Information'!$E$10="CWS",U6273="Single Family Residence",Q6273="Galvanized Requiring Replacement")),
(AND('[1]PWS Information'!$E$10="CWS",U6273="Single Family Residence",Q6273="Galvanized Requiring Replacement",R6273="Yes")),
(AND('[1]PWS Information'!$E$10="NTNC",Q6273="Galvanized Requiring Replacement")),
(AND('[1]PWS Information'!$E$10="NTNC",U6273="Single Family Residence",R6273="Yes")))),"Tier 3",
IF((OR((AND('[1]PWS Information'!$E$10="CWS",U6273="Single Family Residence",S6273="Yes",Q6273="Non-Lead", J6273="Non-Lead - Copper",L6273="Before 1989")),
(AND('[1]PWS Information'!$E$10="CWS",U6273="Single Family Residence",S6273="Yes",Q6273="Non-Lead", N6273="Non-Lead - Copper",O6273="Before 1989")))),"Tier 4",
IF((OR((AND('[1]PWS Information'!$E$10="NTNC",Q6273="Non-Lead")),
(AND('[1]PWS Information'!$E$10="CWS",Q6273="Non-Lead",S6273="")),
(AND('[1]PWS Information'!$E$10="CWS",Q6273="Non-Lead",S6273="No")),
(AND('[1]PWS Information'!$E$10="CWS",Q6273="Non-Lead",S6273="Don't Know")),
(AND('[1]PWS Information'!$E$10="CWS",Q6273="Non-Lead", J6273="Non-Lead - Copper", S6273="Yes", L6273="Between 1989 and 2014")),
(AND('[1]PWS Information'!$E$10="CWS",Q6273="Non-Lead", J6273="Non-Lead - Copper", S6273="Yes", L6273="After 2014")),
(AND('[1]PWS Information'!$E$10="CWS",Q6273="Non-Lead", J6273="Non-Lead - Copper", S6273="Yes", L6273="Unknown")),
(AND('[1]PWS Information'!$E$10="CWS",Q6273="Non-Lead", N6273="Non-Lead - Copper", S6273="Yes", O6273="Between 1989 and 2014")),
(AND('[1]PWS Information'!$E$10="CWS",Q6273="Non-Lead", N6273="Non-Lead - Copper", S6273="Yes", O6273="After 2014")),
(AND('[1]PWS Information'!$E$10="CWS",Q6273="Non-Lead", N6273="Non-Lead - Copper", S6273="Yes", O6273="Unknown")),
(AND('[1]PWS Information'!$E$10="CWS",Q6273="Unknown")),
(AND('[1]PWS Information'!$E$10="NTNC",Q6273="Unknown")))),"Tier 5",
"")))))</f>
        <v>Tier 5</v>
      </c>
      <c r="Z6273" s="71"/>
      <c r="AA6273" s="71"/>
    </row>
    <row r="6274" spans="1:27" ht="57.6" x14ac:dyDescent="0.3">
      <c r="A6274" s="1"/>
      <c r="B6274" s="70">
        <v>6872911</v>
      </c>
      <c r="C6274" s="60" t="s">
        <v>2060</v>
      </c>
      <c r="D6274" s="61" t="s">
        <v>2061</v>
      </c>
      <c r="E6274" s="61" t="s">
        <v>128</v>
      </c>
      <c r="F6274" s="61">
        <v>78640</v>
      </c>
      <c r="G6274" s="62" t="s">
        <v>2064</v>
      </c>
      <c r="H6274" s="63">
        <v>29.968615</v>
      </c>
      <c r="I6274" s="64">
        <v>-97.854206000000005</v>
      </c>
      <c r="J6274" s="65" t="s">
        <v>50</v>
      </c>
      <c r="K6274" s="66" t="s">
        <v>51</v>
      </c>
      <c r="L6274" s="62" t="s">
        <v>52</v>
      </c>
      <c r="M6274" s="69"/>
      <c r="N6274" s="65" t="s">
        <v>50</v>
      </c>
      <c r="O6274" s="66" t="s">
        <v>52</v>
      </c>
      <c r="P6274" s="69"/>
      <c r="Q6274" s="55" t="str">
        <f t="shared" si="97"/>
        <v>Non-Lead</v>
      </c>
      <c r="R6274" s="70" t="s">
        <v>51</v>
      </c>
      <c r="S6274" s="70" t="s">
        <v>51</v>
      </c>
      <c r="T6274" s="70"/>
      <c r="U6274" s="71" t="s">
        <v>284</v>
      </c>
      <c r="V6274" s="71" t="s">
        <v>51</v>
      </c>
      <c r="W6274" s="71" t="s">
        <v>51</v>
      </c>
      <c r="X6274" s="71" t="s">
        <v>51</v>
      </c>
      <c r="Y6274" s="72" t="str">
        <f>IF((OR((AND('[1]PWS Information'!$E$10="CWS",U6274="Single Family Residence",Q6274="Lead")),
(AND('[1]PWS Information'!$E$10="CWS",U6274="Multiple Family Residence",'[1]PWS Information'!$E$11="Yes",Q6274="Lead")),
(AND('[1]PWS Information'!$E$10="NTNC",Q6274="Lead")))),"Tier 1",
IF((OR((AND('[1]PWS Information'!$E$10="CWS",U6274="Multiple Family Residence",'[1]PWS Information'!$E$11="No",Q6274="Lead")),
(AND('[1]PWS Information'!$E$10="CWS",U6274="Other",Q6274="Lead")),
(AND('[1]PWS Information'!$E$10="CWS",U6274="Building",Q6274="Lead")))),"Tier 2",
IF((OR((AND('[1]PWS Information'!$E$10="CWS",U6274="Single Family Residence",Q6274="Galvanized Requiring Replacement")),
(AND('[1]PWS Information'!$E$10="CWS",U6274="Single Family Residence",Q6274="Galvanized Requiring Replacement",R6274="Yes")),
(AND('[1]PWS Information'!$E$10="NTNC",Q6274="Galvanized Requiring Replacement")),
(AND('[1]PWS Information'!$E$10="NTNC",U6274="Single Family Residence",R6274="Yes")))),"Tier 3",
IF((OR((AND('[1]PWS Information'!$E$10="CWS",U6274="Single Family Residence",S6274="Yes",Q6274="Non-Lead", J6274="Non-Lead - Copper",L6274="Before 1989")),
(AND('[1]PWS Information'!$E$10="CWS",U6274="Single Family Residence",S6274="Yes",Q6274="Non-Lead", N6274="Non-Lead - Copper",O6274="Before 1989")))),"Tier 4",
IF((OR((AND('[1]PWS Information'!$E$10="NTNC",Q6274="Non-Lead")),
(AND('[1]PWS Information'!$E$10="CWS",Q6274="Non-Lead",S6274="")),
(AND('[1]PWS Information'!$E$10="CWS",Q6274="Non-Lead",S6274="No")),
(AND('[1]PWS Information'!$E$10="CWS",Q6274="Non-Lead",S6274="Don't Know")),
(AND('[1]PWS Information'!$E$10="CWS",Q6274="Non-Lead", J6274="Non-Lead - Copper", S6274="Yes", L6274="Between 1989 and 2014")),
(AND('[1]PWS Information'!$E$10="CWS",Q6274="Non-Lead", J6274="Non-Lead - Copper", S6274="Yes", L6274="After 2014")),
(AND('[1]PWS Information'!$E$10="CWS",Q6274="Non-Lead", J6274="Non-Lead - Copper", S6274="Yes", L6274="Unknown")),
(AND('[1]PWS Information'!$E$10="CWS",Q6274="Non-Lead", N6274="Non-Lead - Copper", S6274="Yes", O6274="Between 1989 and 2014")),
(AND('[1]PWS Information'!$E$10="CWS",Q6274="Non-Lead", N6274="Non-Lead - Copper", S6274="Yes", O6274="After 2014")),
(AND('[1]PWS Information'!$E$10="CWS",Q6274="Non-Lead", N6274="Non-Lead - Copper", S6274="Yes", O6274="Unknown")),
(AND('[1]PWS Information'!$E$10="CWS",Q6274="Unknown")),
(AND('[1]PWS Information'!$E$10="NTNC",Q6274="Unknown")))),"Tier 5",
"")))))</f>
        <v>Tier 5</v>
      </c>
      <c r="Z6274" s="71"/>
      <c r="AA6274" s="71"/>
    </row>
    <row r="6275" spans="1:27" ht="57.6" x14ac:dyDescent="0.3">
      <c r="A6275" s="1"/>
      <c r="B6275" s="70">
        <v>6872911</v>
      </c>
      <c r="C6275" s="60" t="s">
        <v>2060</v>
      </c>
      <c r="D6275" s="61" t="s">
        <v>2061</v>
      </c>
      <c r="E6275" s="61" t="s">
        <v>128</v>
      </c>
      <c r="F6275" s="61">
        <v>78640</v>
      </c>
      <c r="G6275" s="62" t="s">
        <v>2064</v>
      </c>
      <c r="H6275" s="63">
        <v>29.968615</v>
      </c>
      <c r="I6275" s="64">
        <v>-97.854206000000005</v>
      </c>
      <c r="J6275" s="65" t="s">
        <v>50</v>
      </c>
      <c r="K6275" s="66" t="s">
        <v>51</v>
      </c>
      <c r="L6275" s="62" t="s">
        <v>52</v>
      </c>
      <c r="M6275" s="69"/>
      <c r="N6275" s="65" t="s">
        <v>50</v>
      </c>
      <c r="O6275" s="66" t="s">
        <v>52</v>
      </c>
      <c r="P6275" s="69"/>
      <c r="Q6275" s="55" t="str">
        <f t="shared" si="97"/>
        <v>Non-Lead</v>
      </c>
      <c r="R6275" s="70" t="s">
        <v>51</v>
      </c>
      <c r="S6275" s="70" t="s">
        <v>51</v>
      </c>
      <c r="T6275" s="70"/>
      <c r="U6275" s="71" t="s">
        <v>284</v>
      </c>
      <c r="V6275" s="71" t="s">
        <v>51</v>
      </c>
      <c r="W6275" s="71" t="s">
        <v>51</v>
      </c>
      <c r="X6275" s="71" t="s">
        <v>51</v>
      </c>
      <c r="Y6275" s="72" t="str">
        <f>IF((OR((AND('[1]PWS Information'!$E$10="CWS",U6275="Single Family Residence",Q6275="Lead")),
(AND('[1]PWS Information'!$E$10="CWS",U6275="Multiple Family Residence",'[1]PWS Information'!$E$11="Yes",Q6275="Lead")),
(AND('[1]PWS Information'!$E$10="NTNC",Q6275="Lead")))),"Tier 1",
IF((OR((AND('[1]PWS Information'!$E$10="CWS",U6275="Multiple Family Residence",'[1]PWS Information'!$E$11="No",Q6275="Lead")),
(AND('[1]PWS Information'!$E$10="CWS",U6275="Other",Q6275="Lead")),
(AND('[1]PWS Information'!$E$10="CWS",U6275="Building",Q6275="Lead")))),"Tier 2",
IF((OR((AND('[1]PWS Information'!$E$10="CWS",U6275="Single Family Residence",Q6275="Galvanized Requiring Replacement")),
(AND('[1]PWS Information'!$E$10="CWS",U6275="Single Family Residence",Q6275="Galvanized Requiring Replacement",R6275="Yes")),
(AND('[1]PWS Information'!$E$10="NTNC",Q6275="Galvanized Requiring Replacement")),
(AND('[1]PWS Information'!$E$10="NTNC",U6275="Single Family Residence",R6275="Yes")))),"Tier 3",
IF((OR((AND('[1]PWS Information'!$E$10="CWS",U6275="Single Family Residence",S6275="Yes",Q6275="Non-Lead", J6275="Non-Lead - Copper",L6275="Before 1989")),
(AND('[1]PWS Information'!$E$10="CWS",U6275="Single Family Residence",S6275="Yes",Q6275="Non-Lead", N6275="Non-Lead - Copper",O6275="Before 1989")))),"Tier 4",
IF((OR((AND('[1]PWS Information'!$E$10="NTNC",Q6275="Non-Lead")),
(AND('[1]PWS Information'!$E$10="CWS",Q6275="Non-Lead",S6275="")),
(AND('[1]PWS Information'!$E$10="CWS",Q6275="Non-Lead",S6275="No")),
(AND('[1]PWS Information'!$E$10="CWS",Q6275="Non-Lead",S6275="Don't Know")),
(AND('[1]PWS Information'!$E$10="CWS",Q6275="Non-Lead", J6275="Non-Lead - Copper", S6275="Yes", L6275="Between 1989 and 2014")),
(AND('[1]PWS Information'!$E$10="CWS",Q6275="Non-Lead", J6275="Non-Lead - Copper", S6275="Yes", L6275="After 2014")),
(AND('[1]PWS Information'!$E$10="CWS",Q6275="Non-Lead", J6275="Non-Lead - Copper", S6275="Yes", L6275="Unknown")),
(AND('[1]PWS Information'!$E$10="CWS",Q6275="Non-Lead", N6275="Non-Lead - Copper", S6275="Yes", O6275="Between 1989 and 2014")),
(AND('[1]PWS Information'!$E$10="CWS",Q6275="Non-Lead", N6275="Non-Lead - Copper", S6275="Yes", O6275="After 2014")),
(AND('[1]PWS Information'!$E$10="CWS",Q6275="Non-Lead", N6275="Non-Lead - Copper", S6275="Yes", O6275="Unknown")),
(AND('[1]PWS Information'!$E$10="CWS",Q6275="Unknown")),
(AND('[1]PWS Information'!$E$10="NTNC",Q6275="Unknown")))),"Tier 5",
"")))))</f>
        <v>Tier 5</v>
      </c>
      <c r="Z6275" s="71"/>
      <c r="AA6275" s="71"/>
    </row>
    <row r="6276" spans="1:27" ht="57.6" x14ac:dyDescent="0.3">
      <c r="A6276" s="1"/>
      <c r="B6276" s="70">
        <v>6872911</v>
      </c>
      <c r="C6276" s="60" t="s">
        <v>2060</v>
      </c>
      <c r="D6276" s="61" t="s">
        <v>2061</v>
      </c>
      <c r="E6276" s="61" t="s">
        <v>128</v>
      </c>
      <c r="F6276" s="61">
        <v>78640</v>
      </c>
      <c r="G6276" s="62" t="s">
        <v>2064</v>
      </c>
      <c r="H6276" s="63">
        <v>29.968615</v>
      </c>
      <c r="I6276" s="64">
        <v>-97.854206000000005</v>
      </c>
      <c r="J6276" s="65" t="s">
        <v>50</v>
      </c>
      <c r="K6276" s="66" t="s">
        <v>51</v>
      </c>
      <c r="L6276" s="62" t="s">
        <v>52</v>
      </c>
      <c r="M6276" s="69"/>
      <c r="N6276" s="65" t="s">
        <v>50</v>
      </c>
      <c r="O6276" s="66" t="s">
        <v>52</v>
      </c>
      <c r="P6276" s="69"/>
      <c r="Q6276" s="55" t="str">
        <f t="shared" si="97"/>
        <v>Non-Lead</v>
      </c>
      <c r="R6276" s="70" t="s">
        <v>51</v>
      </c>
      <c r="S6276" s="70" t="s">
        <v>51</v>
      </c>
      <c r="T6276" s="70"/>
      <c r="U6276" s="71" t="s">
        <v>284</v>
      </c>
      <c r="V6276" s="71" t="s">
        <v>51</v>
      </c>
      <c r="W6276" s="71" t="s">
        <v>51</v>
      </c>
      <c r="X6276" s="71" t="s">
        <v>51</v>
      </c>
      <c r="Y6276" s="72" t="str">
        <f>IF((OR((AND('[1]PWS Information'!$E$10="CWS",U6276="Single Family Residence",Q6276="Lead")),
(AND('[1]PWS Information'!$E$10="CWS",U6276="Multiple Family Residence",'[1]PWS Information'!$E$11="Yes",Q6276="Lead")),
(AND('[1]PWS Information'!$E$10="NTNC",Q6276="Lead")))),"Tier 1",
IF((OR((AND('[1]PWS Information'!$E$10="CWS",U6276="Multiple Family Residence",'[1]PWS Information'!$E$11="No",Q6276="Lead")),
(AND('[1]PWS Information'!$E$10="CWS",U6276="Other",Q6276="Lead")),
(AND('[1]PWS Information'!$E$10="CWS",U6276="Building",Q6276="Lead")))),"Tier 2",
IF((OR((AND('[1]PWS Information'!$E$10="CWS",U6276="Single Family Residence",Q6276="Galvanized Requiring Replacement")),
(AND('[1]PWS Information'!$E$10="CWS",U6276="Single Family Residence",Q6276="Galvanized Requiring Replacement",R6276="Yes")),
(AND('[1]PWS Information'!$E$10="NTNC",Q6276="Galvanized Requiring Replacement")),
(AND('[1]PWS Information'!$E$10="NTNC",U6276="Single Family Residence",R6276="Yes")))),"Tier 3",
IF((OR((AND('[1]PWS Information'!$E$10="CWS",U6276="Single Family Residence",S6276="Yes",Q6276="Non-Lead", J6276="Non-Lead - Copper",L6276="Before 1989")),
(AND('[1]PWS Information'!$E$10="CWS",U6276="Single Family Residence",S6276="Yes",Q6276="Non-Lead", N6276="Non-Lead - Copper",O6276="Before 1989")))),"Tier 4",
IF((OR((AND('[1]PWS Information'!$E$10="NTNC",Q6276="Non-Lead")),
(AND('[1]PWS Information'!$E$10="CWS",Q6276="Non-Lead",S6276="")),
(AND('[1]PWS Information'!$E$10="CWS",Q6276="Non-Lead",S6276="No")),
(AND('[1]PWS Information'!$E$10="CWS",Q6276="Non-Lead",S6276="Don't Know")),
(AND('[1]PWS Information'!$E$10="CWS",Q6276="Non-Lead", J6276="Non-Lead - Copper", S6276="Yes", L6276="Between 1989 and 2014")),
(AND('[1]PWS Information'!$E$10="CWS",Q6276="Non-Lead", J6276="Non-Lead - Copper", S6276="Yes", L6276="After 2014")),
(AND('[1]PWS Information'!$E$10="CWS",Q6276="Non-Lead", J6276="Non-Lead - Copper", S6276="Yes", L6276="Unknown")),
(AND('[1]PWS Information'!$E$10="CWS",Q6276="Non-Lead", N6276="Non-Lead - Copper", S6276="Yes", O6276="Between 1989 and 2014")),
(AND('[1]PWS Information'!$E$10="CWS",Q6276="Non-Lead", N6276="Non-Lead - Copper", S6276="Yes", O6276="After 2014")),
(AND('[1]PWS Information'!$E$10="CWS",Q6276="Non-Lead", N6276="Non-Lead - Copper", S6276="Yes", O6276="Unknown")),
(AND('[1]PWS Information'!$E$10="CWS",Q6276="Unknown")),
(AND('[1]PWS Information'!$E$10="NTNC",Q6276="Unknown")))),"Tier 5",
"")))))</f>
        <v>Tier 5</v>
      </c>
      <c r="Z6276" s="71"/>
      <c r="AA6276" s="71"/>
    </row>
    <row r="6277" spans="1:27" ht="57.6" x14ac:dyDescent="0.3">
      <c r="A6277" s="17"/>
      <c r="B6277" s="70">
        <v>6872911</v>
      </c>
      <c r="C6277" s="60" t="s">
        <v>2060</v>
      </c>
      <c r="D6277" s="61" t="s">
        <v>2061</v>
      </c>
      <c r="E6277" s="61" t="s">
        <v>128</v>
      </c>
      <c r="F6277" s="61">
        <v>78640</v>
      </c>
      <c r="G6277" s="62" t="s">
        <v>2064</v>
      </c>
      <c r="H6277" s="63">
        <v>29.968615</v>
      </c>
      <c r="I6277" s="64">
        <v>-97.854206000000005</v>
      </c>
      <c r="J6277" s="65" t="s">
        <v>50</v>
      </c>
      <c r="K6277" s="66" t="s">
        <v>51</v>
      </c>
      <c r="L6277" s="62" t="s">
        <v>52</v>
      </c>
      <c r="M6277" s="69"/>
      <c r="N6277" s="65" t="s">
        <v>50</v>
      </c>
      <c r="O6277" s="66" t="s">
        <v>52</v>
      </c>
      <c r="P6277" s="69"/>
      <c r="Q6277" s="55" t="str">
        <f t="shared" si="97"/>
        <v>Non-Lead</v>
      </c>
      <c r="R6277" s="70" t="s">
        <v>51</v>
      </c>
      <c r="S6277" s="70" t="s">
        <v>51</v>
      </c>
      <c r="T6277" s="70"/>
      <c r="U6277" s="71" t="s">
        <v>284</v>
      </c>
      <c r="V6277" s="71" t="s">
        <v>51</v>
      </c>
      <c r="W6277" s="71" t="s">
        <v>51</v>
      </c>
      <c r="X6277" s="71" t="s">
        <v>51</v>
      </c>
      <c r="Y6277" s="72" t="str">
        <f>IF((OR((AND('[1]PWS Information'!$E$10="CWS",U6277="Single Family Residence",Q6277="Lead")),
(AND('[1]PWS Information'!$E$10="CWS",U6277="Multiple Family Residence",'[1]PWS Information'!$E$11="Yes",Q6277="Lead")),
(AND('[1]PWS Information'!$E$10="NTNC",Q6277="Lead")))),"Tier 1",
IF((OR((AND('[1]PWS Information'!$E$10="CWS",U6277="Multiple Family Residence",'[1]PWS Information'!$E$11="No",Q6277="Lead")),
(AND('[1]PWS Information'!$E$10="CWS",U6277="Other",Q6277="Lead")),
(AND('[1]PWS Information'!$E$10="CWS",U6277="Building",Q6277="Lead")))),"Tier 2",
IF((OR((AND('[1]PWS Information'!$E$10="CWS",U6277="Single Family Residence",Q6277="Galvanized Requiring Replacement")),
(AND('[1]PWS Information'!$E$10="CWS",U6277="Single Family Residence",Q6277="Galvanized Requiring Replacement",R6277="Yes")),
(AND('[1]PWS Information'!$E$10="NTNC",Q6277="Galvanized Requiring Replacement")),
(AND('[1]PWS Information'!$E$10="NTNC",U6277="Single Family Residence",R6277="Yes")))),"Tier 3",
IF((OR((AND('[1]PWS Information'!$E$10="CWS",U6277="Single Family Residence",S6277="Yes",Q6277="Non-Lead", J6277="Non-Lead - Copper",L6277="Before 1989")),
(AND('[1]PWS Information'!$E$10="CWS",U6277="Single Family Residence",S6277="Yes",Q6277="Non-Lead", N6277="Non-Lead - Copper",O6277="Before 1989")))),"Tier 4",
IF((OR((AND('[1]PWS Information'!$E$10="NTNC",Q6277="Non-Lead")),
(AND('[1]PWS Information'!$E$10="CWS",Q6277="Non-Lead",S6277="")),
(AND('[1]PWS Information'!$E$10="CWS",Q6277="Non-Lead",S6277="No")),
(AND('[1]PWS Information'!$E$10="CWS",Q6277="Non-Lead",S6277="Don't Know")),
(AND('[1]PWS Information'!$E$10="CWS",Q6277="Non-Lead", J6277="Non-Lead - Copper", S6277="Yes", L6277="Between 1989 and 2014")),
(AND('[1]PWS Information'!$E$10="CWS",Q6277="Non-Lead", J6277="Non-Lead - Copper", S6277="Yes", L6277="After 2014")),
(AND('[1]PWS Information'!$E$10="CWS",Q6277="Non-Lead", J6277="Non-Lead - Copper", S6277="Yes", L6277="Unknown")),
(AND('[1]PWS Information'!$E$10="CWS",Q6277="Non-Lead", N6277="Non-Lead - Copper", S6277="Yes", O6277="Between 1989 and 2014")),
(AND('[1]PWS Information'!$E$10="CWS",Q6277="Non-Lead", N6277="Non-Lead - Copper", S6277="Yes", O6277="After 2014")),
(AND('[1]PWS Information'!$E$10="CWS",Q6277="Non-Lead", N6277="Non-Lead - Copper", S6277="Yes", O6277="Unknown")),
(AND('[1]PWS Information'!$E$10="CWS",Q6277="Unknown")),
(AND('[1]PWS Information'!$E$10="NTNC",Q6277="Unknown")))),"Tier 5",
"")))))</f>
        <v>Tier 5</v>
      </c>
      <c r="Z6277" s="71"/>
      <c r="AA6277" s="71"/>
    </row>
    <row r="6278" spans="1:27" ht="57.6" x14ac:dyDescent="0.3">
      <c r="A6278" s="1"/>
      <c r="B6278" s="70">
        <v>6872911</v>
      </c>
      <c r="C6278" s="60" t="s">
        <v>2060</v>
      </c>
      <c r="D6278" s="61" t="s">
        <v>2061</v>
      </c>
      <c r="E6278" s="61" t="s">
        <v>128</v>
      </c>
      <c r="F6278" s="61">
        <v>78640</v>
      </c>
      <c r="G6278" s="62" t="s">
        <v>2064</v>
      </c>
      <c r="H6278" s="63">
        <v>29.968615</v>
      </c>
      <c r="I6278" s="64">
        <v>-97.854206000000005</v>
      </c>
      <c r="J6278" s="65" t="s">
        <v>50</v>
      </c>
      <c r="K6278" s="66" t="s">
        <v>51</v>
      </c>
      <c r="L6278" s="62" t="s">
        <v>52</v>
      </c>
      <c r="M6278" s="69"/>
      <c r="N6278" s="65" t="s">
        <v>50</v>
      </c>
      <c r="O6278" s="66" t="s">
        <v>52</v>
      </c>
      <c r="P6278" s="69"/>
      <c r="Q6278" s="55" t="str">
        <f t="shared" si="97"/>
        <v>Non-Lead</v>
      </c>
      <c r="R6278" s="70" t="s">
        <v>51</v>
      </c>
      <c r="S6278" s="70" t="s">
        <v>51</v>
      </c>
      <c r="T6278" s="70"/>
      <c r="U6278" s="71" t="s">
        <v>284</v>
      </c>
      <c r="V6278" s="71" t="s">
        <v>51</v>
      </c>
      <c r="W6278" s="71" t="s">
        <v>51</v>
      </c>
      <c r="X6278" s="71" t="s">
        <v>51</v>
      </c>
      <c r="Y6278" s="72" t="str">
        <f>IF((OR((AND('[1]PWS Information'!$E$10="CWS",U6278="Single Family Residence",Q6278="Lead")),
(AND('[1]PWS Information'!$E$10="CWS",U6278="Multiple Family Residence",'[1]PWS Information'!$E$11="Yes",Q6278="Lead")),
(AND('[1]PWS Information'!$E$10="NTNC",Q6278="Lead")))),"Tier 1",
IF((OR((AND('[1]PWS Information'!$E$10="CWS",U6278="Multiple Family Residence",'[1]PWS Information'!$E$11="No",Q6278="Lead")),
(AND('[1]PWS Information'!$E$10="CWS",U6278="Other",Q6278="Lead")),
(AND('[1]PWS Information'!$E$10="CWS",U6278="Building",Q6278="Lead")))),"Tier 2",
IF((OR((AND('[1]PWS Information'!$E$10="CWS",U6278="Single Family Residence",Q6278="Galvanized Requiring Replacement")),
(AND('[1]PWS Information'!$E$10="CWS",U6278="Single Family Residence",Q6278="Galvanized Requiring Replacement",R6278="Yes")),
(AND('[1]PWS Information'!$E$10="NTNC",Q6278="Galvanized Requiring Replacement")),
(AND('[1]PWS Information'!$E$10="NTNC",U6278="Single Family Residence",R6278="Yes")))),"Tier 3",
IF((OR((AND('[1]PWS Information'!$E$10="CWS",U6278="Single Family Residence",S6278="Yes",Q6278="Non-Lead", J6278="Non-Lead - Copper",L6278="Before 1989")),
(AND('[1]PWS Information'!$E$10="CWS",U6278="Single Family Residence",S6278="Yes",Q6278="Non-Lead", N6278="Non-Lead - Copper",O6278="Before 1989")))),"Tier 4",
IF((OR((AND('[1]PWS Information'!$E$10="NTNC",Q6278="Non-Lead")),
(AND('[1]PWS Information'!$E$10="CWS",Q6278="Non-Lead",S6278="")),
(AND('[1]PWS Information'!$E$10="CWS",Q6278="Non-Lead",S6278="No")),
(AND('[1]PWS Information'!$E$10="CWS",Q6278="Non-Lead",S6278="Don't Know")),
(AND('[1]PWS Information'!$E$10="CWS",Q6278="Non-Lead", J6278="Non-Lead - Copper", S6278="Yes", L6278="Between 1989 and 2014")),
(AND('[1]PWS Information'!$E$10="CWS",Q6278="Non-Lead", J6278="Non-Lead - Copper", S6278="Yes", L6278="After 2014")),
(AND('[1]PWS Information'!$E$10="CWS",Q6278="Non-Lead", J6278="Non-Lead - Copper", S6278="Yes", L6278="Unknown")),
(AND('[1]PWS Information'!$E$10="CWS",Q6278="Non-Lead", N6278="Non-Lead - Copper", S6278="Yes", O6278="Between 1989 and 2014")),
(AND('[1]PWS Information'!$E$10="CWS",Q6278="Non-Lead", N6278="Non-Lead - Copper", S6278="Yes", O6278="After 2014")),
(AND('[1]PWS Information'!$E$10="CWS",Q6278="Non-Lead", N6278="Non-Lead - Copper", S6278="Yes", O6278="Unknown")),
(AND('[1]PWS Information'!$E$10="CWS",Q6278="Unknown")),
(AND('[1]PWS Information'!$E$10="NTNC",Q6278="Unknown")))),"Tier 5",
"")))))</f>
        <v>Tier 5</v>
      </c>
      <c r="Z6278" s="71"/>
      <c r="AA6278" s="71"/>
    </row>
    <row r="6279" spans="1:27" ht="57.6" x14ac:dyDescent="0.3">
      <c r="A6279" s="1"/>
      <c r="B6279" s="70">
        <v>6872911</v>
      </c>
      <c r="C6279" s="60" t="s">
        <v>2060</v>
      </c>
      <c r="D6279" s="61" t="s">
        <v>2061</v>
      </c>
      <c r="E6279" s="61" t="s">
        <v>128</v>
      </c>
      <c r="F6279" s="61">
        <v>78640</v>
      </c>
      <c r="G6279" s="62" t="s">
        <v>2064</v>
      </c>
      <c r="H6279" s="63">
        <v>29.968615</v>
      </c>
      <c r="I6279" s="64">
        <v>-97.854206000000005</v>
      </c>
      <c r="J6279" s="65" t="s">
        <v>50</v>
      </c>
      <c r="K6279" s="66" t="s">
        <v>51</v>
      </c>
      <c r="L6279" s="62" t="s">
        <v>52</v>
      </c>
      <c r="M6279" s="69"/>
      <c r="N6279" s="65" t="s">
        <v>50</v>
      </c>
      <c r="O6279" s="66" t="s">
        <v>52</v>
      </c>
      <c r="P6279" s="69"/>
      <c r="Q6279" s="55" t="str">
        <f t="shared" si="97"/>
        <v>Non-Lead</v>
      </c>
      <c r="R6279" s="70" t="s">
        <v>51</v>
      </c>
      <c r="S6279" s="70" t="s">
        <v>51</v>
      </c>
      <c r="T6279" s="70"/>
      <c r="U6279" s="71" t="s">
        <v>284</v>
      </c>
      <c r="V6279" s="71" t="s">
        <v>51</v>
      </c>
      <c r="W6279" s="71" t="s">
        <v>51</v>
      </c>
      <c r="X6279" s="71" t="s">
        <v>51</v>
      </c>
      <c r="Y6279" s="72" t="str">
        <f>IF((OR((AND('[1]PWS Information'!$E$10="CWS",U6279="Single Family Residence",Q6279="Lead")),
(AND('[1]PWS Information'!$E$10="CWS",U6279="Multiple Family Residence",'[1]PWS Information'!$E$11="Yes",Q6279="Lead")),
(AND('[1]PWS Information'!$E$10="NTNC",Q6279="Lead")))),"Tier 1",
IF((OR((AND('[1]PWS Information'!$E$10="CWS",U6279="Multiple Family Residence",'[1]PWS Information'!$E$11="No",Q6279="Lead")),
(AND('[1]PWS Information'!$E$10="CWS",U6279="Other",Q6279="Lead")),
(AND('[1]PWS Information'!$E$10="CWS",U6279="Building",Q6279="Lead")))),"Tier 2",
IF((OR((AND('[1]PWS Information'!$E$10="CWS",U6279="Single Family Residence",Q6279="Galvanized Requiring Replacement")),
(AND('[1]PWS Information'!$E$10="CWS",U6279="Single Family Residence",Q6279="Galvanized Requiring Replacement",R6279="Yes")),
(AND('[1]PWS Information'!$E$10="NTNC",Q6279="Galvanized Requiring Replacement")),
(AND('[1]PWS Information'!$E$10="NTNC",U6279="Single Family Residence",R6279="Yes")))),"Tier 3",
IF((OR((AND('[1]PWS Information'!$E$10="CWS",U6279="Single Family Residence",S6279="Yes",Q6279="Non-Lead", J6279="Non-Lead - Copper",L6279="Before 1989")),
(AND('[1]PWS Information'!$E$10="CWS",U6279="Single Family Residence",S6279="Yes",Q6279="Non-Lead", N6279="Non-Lead - Copper",O6279="Before 1989")))),"Tier 4",
IF((OR((AND('[1]PWS Information'!$E$10="NTNC",Q6279="Non-Lead")),
(AND('[1]PWS Information'!$E$10="CWS",Q6279="Non-Lead",S6279="")),
(AND('[1]PWS Information'!$E$10="CWS",Q6279="Non-Lead",S6279="No")),
(AND('[1]PWS Information'!$E$10="CWS",Q6279="Non-Lead",S6279="Don't Know")),
(AND('[1]PWS Information'!$E$10="CWS",Q6279="Non-Lead", J6279="Non-Lead - Copper", S6279="Yes", L6279="Between 1989 and 2014")),
(AND('[1]PWS Information'!$E$10="CWS",Q6279="Non-Lead", J6279="Non-Lead - Copper", S6279="Yes", L6279="After 2014")),
(AND('[1]PWS Information'!$E$10="CWS",Q6279="Non-Lead", J6279="Non-Lead - Copper", S6279="Yes", L6279="Unknown")),
(AND('[1]PWS Information'!$E$10="CWS",Q6279="Non-Lead", N6279="Non-Lead - Copper", S6279="Yes", O6279="Between 1989 and 2014")),
(AND('[1]PWS Information'!$E$10="CWS",Q6279="Non-Lead", N6279="Non-Lead - Copper", S6279="Yes", O6279="After 2014")),
(AND('[1]PWS Information'!$E$10="CWS",Q6279="Non-Lead", N6279="Non-Lead - Copper", S6279="Yes", O6279="Unknown")),
(AND('[1]PWS Information'!$E$10="CWS",Q6279="Unknown")),
(AND('[1]PWS Information'!$E$10="NTNC",Q6279="Unknown")))),"Tier 5",
"")))))</f>
        <v>Tier 5</v>
      </c>
      <c r="Z6279" s="71"/>
      <c r="AA6279" s="71"/>
    </row>
    <row r="6280" spans="1:27" ht="57.6" x14ac:dyDescent="0.3">
      <c r="A6280" s="1"/>
      <c r="B6280" s="70">
        <v>6872911</v>
      </c>
      <c r="C6280" s="60" t="s">
        <v>2060</v>
      </c>
      <c r="D6280" s="61" t="s">
        <v>2061</v>
      </c>
      <c r="E6280" s="61" t="s">
        <v>128</v>
      </c>
      <c r="F6280" s="61">
        <v>78640</v>
      </c>
      <c r="G6280" s="62" t="s">
        <v>2064</v>
      </c>
      <c r="H6280" s="63">
        <v>29.968615</v>
      </c>
      <c r="I6280" s="64">
        <v>-97.854206000000005</v>
      </c>
      <c r="J6280" s="65" t="s">
        <v>50</v>
      </c>
      <c r="K6280" s="66" t="s">
        <v>51</v>
      </c>
      <c r="L6280" s="62" t="s">
        <v>52</v>
      </c>
      <c r="M6280" s="69"/>
      <c r="N6280" s="65" t="s">
        <v>50</v>
      </c>
      <c r="O6280" s="66" t="s">
        <v>52</v>
      </c>
      <c r="P6280" s="69"/>
      <c r="Q6280" s="55" t="str">
        <f t="shared" si="97"/>
        <v>Non-Lead</v>
      </c>
      <c r="R6280" s="70" t="s">
        <v>51</v>
      </c>
      <c r="S6280" s="70" t="s">
        <v>51</v>
      </c>
      <c r="T6280" s="70"/>
      <c r="U6280" s="71" t="s">
        <v>284</v>
      </c>
      <c r="V6280" s="71" t="s">
        <v>51</v>
      </c>
      <c r="W6280" s="71" t="s">
        <v>51</v>
      </c>
      <c r="X6280" s="71" t="s">
        <v>51</v>
      </c>
      <c r="Y6280" s="72" t="str">
        <f>IF((OR((AND('[1]PWS Information'!$E$10="CWS",U6280="Single Family Residence",Q6280="Lead")),
(AND('[1]PWS Information'!$E$10="CWS",U6280="Multiple Family Residence",'[1]PWS Information'!$E$11="Yes",Q6280="Lead")),
(AND('[1]PWS Information'!$E$10="NTNC",Q6280="Lead")))),"Tier 1",
IF((OR((AND('[1]PWS Information'!$E$10="CWS",U6280="Multiple Family Residence",'[1]PWS Information'!$E$11="No",Q6280="Lead")),
(AND('[1]PWS Information'!$E$10="CWS",U6280="Other",Q6280="Lead")),
(AND('[1]PWS Information'!$E$10="CWS",U6280="Building",Q6280="Lead")))),"Tier 2",
IF((OR((AND('[1]PWS Information'!$E$10="CWS",U6280="Single Family Residence",Q6280="Galvanized Requiring Replacement")),
(AND('[1]PWS Information'!$E$10="CWS",U6280="Single Family Residence",Q6280="Galvanized Requiring Replacement",R6280="Yes")),
(AND('[1]PWS Information'!$E$10="NTNC",Q6280="Galvanized Requiring Replacement")),
(AND('[1]PWS Information'!$E$10="NTNC",U6280="Single Family Residence",R6280="Yes")))),"Tier 3",
IF((OR((AND('[1]PWS Information'!$E$10="CWS",U6280="Single Family Residence",S6280="Yes",Q6280="Non-Lead", J6280="Non-Lead - Copper",L6280="Before 1989")),
(AND('[1]PWS Information'!$E$10="CWS",U6280="Single Family Residence",S6280="Yes",Q6280="Non-Lead", N6280="Non-Lead - Copper",O6280="Before 1989")))),"Tier 4",
IF((OR((AND('[1]PWS Information'!$E$10="NTNC",Q6280="Non-Lead")),
(AND('[1]PWS Information'!$E$10="CWS",Q6280="Non-Lead",S6280="")),
(AND('[1]PWS Information'!$E$10="CWS",Q6280="Non-Lead",S6280="No")),
(AND('[1]PWS Information'!$E$10="CWS",Q6280="Non-Lead",S6280="Don't Know")),
(AND('[1]PWS Information'!$E$10="CWS",Q6280="Non-Lead", J6280="Non-Lead - Copper", S6280="Yes", L6280="Between 1989 and 2014")),
(AND('[1]PWS Information'!$E$10="CWS",Q6280="Non-Lead", J6280="Non-Lead - Copper", S6280="Yes", L6280="After 2014")),
(AND('[1]PWS Information'!$E$10="CWS",Q6280="Non-Lead", J6280="Non-Lead - Copper", S6280="Yes", L6280="Unknown")),
(AND('[1]PWS Information'!$E$10="CWS",Q6280="Non-Lead", N6280="Non-Lead - Copper", S6280="Yes", O6280="Between 1989 and 2014")),
(AND('[1]PWS Information'!$E$10="CWS",Q6280="Non-Lead", N6280="Non-Lead - Copper", S6280="Yes", O6280="After 2014")),
(AND('[1]PWS Information'!$E$10="CWS",Q6280="Non-Lead", N6280="Non-Lead - Copper", S6280="Yes", O6280="Unknown")),
(AND('[1]PWS Information'!$E$10="CWS",Q6280="Unknown")),
(AND('[1]PWS Information'!$E$10="NTNC",Q6280="Unknown")))),"Tier 5",
"")))))</f>
        <v>Tier 5</v>
      </c>
      <c r="Z6280" s="71"/>
      <c r="AA6280" s="71"/>
    </row>
    <row r="6281" spans="1:27" ht="57.6" x14ac:dyDescent="0.3">
      <c r="A6281" s="17"/>
      <c r="B6281" s="70">
        <v>6872911</v>
      </c>
      <c r="C6281" s="60" t="s">
        <v>2060</v>
      </c>
      <c r="D6281" s="61" t="s">
        <v>2061</v>
      </c>
      <c r="E6281" s="61" t="s">
        <v>128</v>
      </c>
      <c r="F6281" s="61">
        <v>78640</v>
      </c>
      <c r="G6281" s="62" t="s">
        <v>2064</v>
      </c>
      <c r="H6281" s="63">
        <v>29.968615</v>
      </c>
      <c r="I6281" s="64">
        <v>-97.854206000000005</v>
      </c>
      <c r="J6281" s="65" t="s">
        <v>50</v>
      </c>
      <c r="K6281" s="66" t="s">
        <v>51</v>
      </c>
      <c r="L6281" s="62" t="s">
        <v>52</v>
      </c>
      <c r="M6281" s="69"/>
      <c r="N6281" s="65" t="s">
        <v>50</v>
      </c>
      <c r="O6281" s="66" t="s">
        <v>52</v>
      </c>
      <c r="P6281" s="69"/>
      <c r="Q6281" s="55" t="str">
        <f t="shared" si="97"/>
        <v>Non-Lead</v>
      </c>
      <c r="R6281" s="70" t="s">
        <v>51</v>
      </c>
      <c r="S6281" s="70" t="s">
        <v>51</v>
      </c>
      <c r="T6281" s="70"/>
      <c r="U6281" s="71" t="s">
        <v>284</v>
      </c>
      <c r="V6281" s="71" t="s">
        <v>51</v>
      </c>
      <c r="W6281" s="71" t="s">
        <v>51</v>
      </c>
      <c r="X6281" s="71" t="s">
        <v>51</v>
      </c>
      <c r="Y6281" s="72" t="str">
        <f>IF((OR((AND('[1]PWS Information'!$E$10="CWS",U6281="Single Family Residence",Q6281="Lead")),
(AND('[1]PWS Information'!$E$10="CWS",U6281="Multiple Family Residence",'[1]PWS Information'!$E$11="Yes",Q6281="Lead")),
(AND('[1]PWS Information'!$E$10="NTNC",Q6281="Lead")))),"Tier 1",
IF((OR((AND('[1]PWS Information'!$E$10="CWS",U6281="Multiple Family Residence",'[1]PWS Information'!$E$11="No",Q6281="Lead")),
(AND('[1]PWS Information'!$E$10="CWS",U6281="Other",Q6281="Lead")),
(AND('[1]PWS Information'!$E$10="CWS",U6281="Building",Q6281="Lead")))),"Tier 2",
IF((OR((AND('[1]PWS Information'!$E$10="CWS",U6281="Single Family Residence",Q6281="Galvanized Requiring Replacement")),
(AND('[1]PWS Information'!$E$10="CWS",U6281="Single Family Residence",Q6281="Galvanized Requiring Replacement",R6281="Yes")),
(AND('[1]PWS Information'!$E$10="NTNC",Q6281="Galvanized Requiring Replacement")),
(AND('[1]PWS Information'!$E$10="NTNC",U6281="Single Family Residence",R6281="Yes")))),"Tier 3",
IF((OR((AND('[1]PWS Information'!$E$10="CWS",U6281="Single Family Residence",S6281="Yes",Q6281="Non-Lead", J6281="Non-Lead - Copper",L6281="Before 1989")),
(AND('[1]PWS Information'!$E$10="CWS",U6281="Single Family Residence",S6281="Yes",Q6281="Non-Lead", N6281="Non-Lead - Copper",O6281="Before 1989")))),"Tier 4",
IF((OR((AND('[1]PWS Information'!$E$10="NTNC",Q6281="Non-Lead")),
(AND('[1]PWS Information'!$E$10="CWS",Q6281="Non-Lead",S6281="")),
(AND('[1]PWS Information'!$E$10="CWS",Q6281="Non-Lead",S6281="No")),
(AND('[1]PWS Information'!$E$10="CWS",Q6281="Non-Lead",S6281="Don't Know")),
(AND('[1]PWS Information'!$E$10="CWS",Q6281="Non-Lead", J6281="Non-Lead - Copper", S6281="Yes", L6281="Between 1989 and 2014")),
(AND('[1]PWS Information'!$E$10="CWS",Q6281="Non-Lead", J6281="Non-Lead - Copper", S6281="Yes", L6281="After 2014")),
(AND('[1]PWS Information'!$E$10="CWS",Q6281="Non-Lead", J6281="Non-Lead - Copper", S6281="Yes", L6281="Unknown")),
(AND('[1]PWS Information'!$E$10="CWS",Q6281="Non-Lead", N6281="Non-Lead - Copper", S6281="Yes", O6281="Between 1989 and 2014")),
(AND('[1]PWS Information'!$E$10="CWS",Q6281="Non-Lead", N6281="Non-Lead - Copper", S6281="Yes", O6281="After 2014")),
(AND('[1]PWS Information'!$E$10="CWS",Q6281="Non-Lead", N6281="Non-Lead - Copper", S6281="Yes", O6281="Unknown")),
(AND('[1]PWS Information'!$E$10="CWS",Q6281="Unknown")),
(AND('[1]PWS Information'!$E$10="NTNC",Q6281="Unknown")))),"Tier 5",
"")))))</f>
        <v>Tier 5</v>
      </c>
      <c r="Z6281" s="71"/>
      <c r="AA6281" s="71"/>
    </row>
    <row r="6282" spans="1:27" ht="57.6" x14ac:dyDescent="0.3">
      <c r="A6282" s="1"/>
      <c r="B6282" s="70">
        <v>6872911</v>
      </c>
      <c r="C6282" s="60" t="s">
        <v>2060</v>
      </c>
      <c r="D6282" s="61" t="s">
        <v>2061</v>
      </c>
      <c r="E6282" s="61" t="s">
        <v>128</v>
      </c>
      <c r="F6282" s="61">
        <v>78640</v>
      </c>
      <c r="G6282" s="62" t="s">
        <v>2064</v>
      </c>
      <c r="H6282" s="63">
        <v>29.968615</v>
      </c>
      <c r="I6282" s="64">
        <v>-97.854206000000005</v>
      </c>
      <c r="J6282" s="65" t="s">
        <v>50</v>
      </c>
      <c r="K6282" s="66" t="s">
        <v>51</v>
      </c>
      <c r="L6282" s="62" t="s">
        <v>52</v>
      </c>
      <c r="M6282" s="69"/>
      <c r="N6282" s="65" t="s">
        <v>50</v>
      </c>
      <c r="O6282" s="66" t="s">
        <v>52</v>
      </c>
      <c r="P6282" s="69"/>
      <c r="Q6282" s="55" t="str">
        <f t="shared" si="97"/>
        <v>Non-Lead</v>
      </c>
      <c r="R6282" s="70" t="s">
        <v>51</v>
      </c>
      <c r="S6282" s="70" t="s">
        <v>51</v>
      </c>
      <c r="T6282" s="70"/>
      <c r="U6282" s="71" t="s">
        <v>284</v>
      </c>
      <c r="V6282" s="71" t="s">
        <v>51</v>
      </c>
      <c r="W6282" s="71" t="s">
        <v>51</v>
      </c>
      <c r="X6282" s="71" t="s">
        <v>51</v>
      </c>
      <c r="Y6282" s="72" t="str">
        <f>IF((OR((AND('[1]PWS Information'!$E$10="CWS",U6282="Single Family Residence",Q6282="Lead")),
(AND('[1]PWS Information'!$E$10="CWS",U6282="Multiple Family Residence",'[1]PWS Information'!$E$11="Yes",Q6282="Lead")),
(AND('[1]PWS Information'!$E$10="NTNC",Q6282="Lead")))),"Tier 1",
IF((OR((AND('[1]PWS Information'!$E$10="CWS",U6282="Multiple Family Residence",'[1]PWS Information'!$E$11="No",Q6282="Lead")),
(AND('[1]PWS Information'!$E$10="CWS",U6282="Other",Q6282="Lead")),
(AND('[1]PWS Information'!$E$10="CWS",U6282="Building",Q6282="Lead")))),"Tier 2",
IF((OR((AND('[1]PWS Information'!$E$10="CWS",U6282="Single Family Residence",Q6282="Galvanized Requiring Replacement")),
(AND('[1]PWS Information'!$E$10="CWS",U6282="Single Family Residence",Q6282="Galvanized Requiring Replacement",R6282="Yes")),
(AND('[1]PWS Information'!$E$10="NTNC",Q6282="Galvanized Requiring Replacement")),
(AND('[1]PWS Information'!$E$10="NTNC",U6282="Single Family Residence",R6282="Yes")))),"Tier 3",
IF((OR((AND('[1]PWS Information'!$E$10="CWS",U6282="Single Family Residence",S6282="Yes",Q6282="Non-Lead", J6282="Non-Lead - Copper",L6282="Before 1989")),
(AND('[1]PWS Information'!$E$10="CWS",U6282="Single Family Residence",S6282="Yes",Q6282="Non-Lead", N6282="Non-Lead - Copper",O6282="Before 1989")))),"Tier 4",
IF((OR((AND('[1]PWS Information'!$E$10="NTNC",Q6282="Non-Lead")),
(AND('[1]PWS Information'!$E$10="CWS",Q6282="Non-Lead",S6282="")),
(AND('[1]PWS Information'!$E$10="CWS",Q6282="Non-Lead",S6282="No")),
(AND('[1]PWS Information'!$E$10="CWS",Q6282="Non-Lead",S6282="Don't Know")),
(AND('[1]PWS Information'!$E$10="CWS",Q6282="Non-Lead", J6282="Non-Lead - Copper", S6282="Yes", L6282="Between 1989 and 2014")),
(AND('[1]PWS Information'!$E$10="CWS",Q6282="Non-Lead", J6282="Non-Lead - Copper", S6282="Yes", L6282="After 2014")),
(AND('[1]PWS Information'!$E$10="CWS",Q6282="Non-Lead", J6282="Non-Lead - Copper", S6282="Yes", L6282="Unknown")),
(AND('[1]PWS Information'!$E$10="CWS",Q6282="Non-Lead", N6282="Non-Lead - Copper", S6282="Yes", O6282="Between 1989 and 2014")),
(AND('[1]PWS Information'!$E$10="CWS",Q6282="Non-Lead", N6282="Non-Lead - Copper", S6282="Yes", O6282="After 2014")),
(AND('[1]PWS Information'!$E$10="CWS",Q6282="Non-Lead", N6282="Non-Lead - Copper", S6282="Yes", O6282="Unknown")),
(AND('[1]PWS Information'!$E$10="CWS",Q6282="Unknown")),
(AND('[1]PWS Information'!$E$10="NTNC",Q6282="Unknown")))),"Tier 5",
"")))))</f>
        <v>Tier 5</v>
      </c>
      <c r="Z6282" s="71"/>
      <c r="AA6282" s="71"/>
    </row>
    <row r="6283" spans="1:27" ht="57.6" x14ac:dyDescent="0.3">
      <c r="A6283" s="1"/>
      <c r="B6283" s="70">
        <v>6872911</v>
      </c>
      <c r="C6283" s="60" t="s">
        <v>2060</v>
      </c>
      <c r="D6283" s="61" t="s">
        <v>2061</v>
      </c>
      <c r="E6283" s="61" t="s">
        <v>128</v>
      </c>
      <c r="F6283" s="61">
        <v>78640</v>
      </c>
      <c r="G6283" s="62" t="s">
        <v>2064</v>
      </c>
      <c r="H6283" s="63">
        <v>29.968615</v>
      </c>
      <c r="I6283" s="64">
        <v>-97.854206000000005</v>
      </c>
      <c r="J6283" s="65" t="s">
        <v>50</v>
      </c>
      <c r="K6283" s="66" t="s">
        <v>51</v>
      </c>
      <c r="L6283" s="62" t="s">
        <v>52</v>
      </c>
      <c r="M6283" s="69"/>
      <c r="N6283" s="65" t="s">
        <v>50</v>
      </c>
      <c r="O6283" s="66" t="s">
        <v>52</v>
      </c>
      <c r="P6283" s="69"/>
      <c r="Q6283" s="55" t="str">
        <f t="shared" si="97"/>
        <v>Non-Lead</v>
      </c>
      <c r="R6283" s="70" t="s">
        <v>51</v>
      </c>
      <c r="S6283" s="70" t="s">
        <v>51</v>
      </c>
      <c r="T6283" s="70"/>
      <c r="U6283" s="71" t="s">
        <v>284</v>
      </c>
      <c r="V6283" s="71" t="s">
        <v>51</v>
      </c>
      <c r="W6283" s="71" t="s">
        <v>51</v>
      </c>
      <c r="X6283" s="71" t="s">
        <v>51</v>
      </c>
      <c r="Y6283" s="72" t="str">
        <f>IF((OR((AND('[1]PWS Information'!$E$10="CWS",U6283="Single Family Residence",Q6283="Lead")),
(AND('[1]PWS Information'!$E$10="CWS",U6283="Multiple Family Residence",'[1]PWS Information'!$E$11="Yes",Q6283="Lead")),
(AND('[1]PWS Information'!$E$10="NTNC",Q6283="Lead")))),"Tier 1",
IF((OR((AND('[1]PWS Information'!$E$10="CWS",U6283="Multiple Family Residence",'[1]PWS Information'!$E$11="No",Q6283="Lead")),
(AND('[1]PWS Information'!$E$10="CWS",U6283="Other",Q6283="Lead")),
(AND('[1]PWS Information'!$E$10="CWS",U6283="Building",Q6283="Lead")))),"Tier 2",
IF((OR((AND('[1]PWS Information'!$E$10="CWS",U6283="Single Family Residence",Q6283="Galvanized Requiring Replacement")),
(AND('[1]PWS Information'!$E$10="CWS",U6283="Single Family Residence",Q6283="Galvanized Requiring Replacement",R6283="Yes")),
(AND('[1]PWS Information'!$E$10="NTNC",Q6283="Galvanized Requiring Replacement")),
(AND('[1]PWS Information'!$E$10="NTNC",U6283="Single Family Residence",R6283="Yes")))),"Tier 3",
IF((OR((AND('[1]PWS Information'!$E$10="CWS",U6283="Single Family Residence",S6283="Yes",Q6283="Non-Lead", J6283="Non-Lead - Copper",L6283="Before 1989")),
(AND('[1]PWS Information'!$E$10="CWS",U6283="Single Family Residence",S6283="Yes",Q6283="Non-Lead", N6283="Non-Lead - Copper",O6283="Before 1989")))),"Tier 4",
IF((OR((AND('[1]PWS Information'!$E$10="NTNC",Q6283="Non-Lead")),
(AND('[1]PWS Information'!$E$10="CWS",Q6283="Non-Lead",S6283="")),
(AND('[1]PWS Information'!$E$10="CWS",Q6283="Non-Lead",S6283="No")),
(AND('[1]PWS Information'!$E$10="CWS",Q6283="Non-Lead",S6283="Don't Know")),
(AND('[1]PWS Information'!$E$10="CWS",Q6283="Non-Lead", J6283="Non-Lead - Copper", S6283="Yes", L6283="Between 1989 and 2014")),
(AND('[1]PWS Information'!$E$10="CWS",Q6283="Non-Lead", J6283="Non-Lead - Copper", S6283="Yes", L6283="After 2014")),
(AND('[1]PWS Information'!$E$10="CWS",Q6283="Non-Lead", J6283="Non-Lead - Copper", S6283="Yes", L6283="Unknown")),
(AND('[1]PWS Information'!$E$10="CWS",Q6283="Non-Lead", N6283="Non-Lead - Copper", S6283="Yes", O6283="Between 1989 and 2014")),
(AND('[1]PWS Information'!$E$10="CWS",Q6283="Non-Lead", N6283="Non-Lead - Copper", S6283="Yes", O6283="After 2014")),
(AND('[1]PWS Information'!$E$10="CWS",Q6283="Non-Lead", N6283="Non-Lead - Copper", S6283="Yes", O6283="Unknown")),
(AND('[1]PWS Information'!$E$10="CWS",Q6283="Unknown")),
(AND('[1]PWS Information'!$E$10="NTNC",Q6283="Unknown")))),"Tier 5",
"")))))</f>
        <v>Tier 5</v>
      </c>
      <c r="Z6283" s="71"/>
      <c r="AA6283" s="71"/>
    </row>
    <row r="6284" spans="1:27" ht="57.6" x14ac:dyDescent="0.3">
      <c r="A6284" s="1"/>
      <c r="B6284" s="70">
        <v>6872911</v>
      </c>
      <c r="C6284" s="60" t="s">
        <v>2060</v>
      </c>
      <c r="D6284" s="61" t="s">
        <v>2061</v>
      </c>
      <c r="E6284" s="61" t="s">
        <v>128</v>
      </c>
      <c r="F6284" s="61">
        <v>78640</v>
      </c>
      <c r="G6284" s="62" t="s">
        <v>2064</v>
      </c>
      <c r="H6284" s="63">
        <v>29.968615</v>
      </c>
      <c r="I6284" s="64">
        <v>-97.854206000000005</v>
      </c>
      <c r="J6284" s="65" t="s">
        <v>50</v>
      </c>
      <c r="K6284" s="66" t="s">
        <v>51</v>
      </c>
      <c r="L6284" s="62" t="s">
        <v>52</v>
      </c>
      <c r="M6284" s="69"/>
      <c r="N6284" s="65" t="s">
        <v>50</v>
      </c>
      <c r="O6284" s="66" t="s">
        <v>52</v>
      </c>
      <c r="P6284" s="69"/>
      <c r="Q6284" s="55" t="str">
        <f t="shared" si="97"/>
        <v>Non-Lead</v>
      </c>
      <c r="R6284" s="70" t="s">
        <v>51</v>
      </c>
      <c r="S6284" s="70" t="s">
        <v>51</v>
      </c>
      <c r="T6284" s="70"/>
      <c r="U6284" s="71" t="s">
        <v>284</v>
      </c>
      <c r="V6284" s="71" t="s">
        <v>51</v>
      </c>
      <c r="W6284" s="71" t="s">
        <v>51</v>
      </c>
      <c r="X6284" s="71" t="s">
        <v>51</v>
      </c>
      <c r="Y6284" s="72" t="str">
        <f>IF((OR((AND('[1]PWS Information'!$E$10="CWS",U6284="Single Family Residence",Q6284="Lead")),
(AND('[1]PWS Information'!$E$10="CWS",U6284="Multiple Family Residence",'[1]PWS Information'!$E$11="Yes",Q6284="Lead")),
(AND('[1]PWS Information'!$E$10="NTNC",Q6284="Lead")))),"Tier 1",
IF((OR((AND('[1]PWS Information'!$E$10="CWS",U6284="Multiple Family Residence",'[1]PWS Information'!$E$11="No",Q6284="Lead")),
(AND('[1]PWS Information'!$E$10="CWS",U6284="Other",Q6284="Lead")),
(AND('[1]PWS Information'!$E$10="CWS",U6284="Building",Q6284="Lead")))),"Tier 2",
IF((OR((AND('[1]PWS Information'!$E$10="CWS",U6284="Single Family Residence",Q6284="Galvanized Requiring Replacement")),
(AND('[1]PWS Information'!$E$10="CWS",U6284="Single Family Residence",Q6284="Galvanized Requiring Replacement",R6284="Yes")),
(AND('[1]PWS Information'!$E$10="NTNC",Q6284="Galvanized Requiring Replacement")),
(AND('[1]PWS Information'!$E$10="NTNC",U6284="Single Family Residence",R6284="Yes")))),"Tier 3",
IF((OR((AND('[1]PWS Information'!$E$10="CWS",U6284="Single Family Residence",S6284="Yes",Q6284="Non-Lead", J6284="Non-Lead - Copper",L6284="Before 1989")),
(AND('[1]PWS Information'!$E$10="CWS",U6284="Single Family Residence",S6284="Yes",Q6284="Non-Lead", N6284="Non-Lead - Copper",O6284="Before 1989")))),"Tier 4",
IF((OR((AND('[1]PWS Information'!$E$10="NTNC",Q6284="Non-Lead")),
(AND('[1]PWS Information'!$E$10="CWS",Q6284="Non-Lead",S6284="")),
(AND('[1]PWS Information'!$E$10="CWS",Q6284="Non-Lead",S6284="No")),
(AND('[1]PWS Information'!$E$10="CWS",Q6284="Non-Lead",S6284="Don't Know")),
(AND('[1]PWS Information'!$E$10="CWS",Q6284="Non-Lead", J6284="Non-Lead - Copper", S6284="Yes", L6284="Between 1989 and 2014")),
(AND('[1]PWS Information'!$E$10="CWS",Q6284="Non-Lead", J6284="Non-Lead - Copper", S6284="Yes", L6284="After 2014")),
(AND('[1]PWS Information'!$E$10="CWS",Q6284="Non-Lead", J6284="Non-Lead - Copper", S6284="Yes", L6284="Unknown")),
(AND('[1]PWS Information'!$E$10="CWS",Q6284="Non-Lead", N6284="Non-Lead - Copper", S6284="Yes", O6284="Between 1989 and 2014")),
(AND('[1]PWS Information'!$E$10="CWS",Q6284="Non-Lead", N6284="Non-Lead - Copper", S6284="Yes", O6284="After 2014")),
(AND('[1]PWS Information'!$E$10="CWS",Q6284="Non-Lead", N6284="Non-Lead - Copper", S6284="Yes", O6284="Unknown")),
(AND('[1]PWS Information'!$E$10="CWS",Q6284="Unknown")),
(AND('[1]PWS Information'!$E$10="NTNC",Q6284="Unknown")))),"Tier 5",
"")))))</f>
        <v>Tier 5</v>
      </c>
      <c r="Z6284" s="71"/>
      <c r="AA6284" s="71"/>
    </row>
    <row r="6285" spans="1:27" ht="57.6" x14ac:dyDescent="0.3">
      <c r="A6285" s="17"/>
      <c r="B6285" s="70">
        <v>6872911</v>
      </c>
      <c r="C6285" s="60" t="s">
        <v>2060</v>
      </c>
      <c r="D6285" s="61" t="s">
        <v>2061</v>
      </c>
      <c r="E6285" s="61" t="s">
        <v>128</v>
      </c>
      <c r="F6285" s="61">
        <v>78640</v>
      </c>
      <c r="G6285" s="62" t="s">
        <v>2064</v>
      </c>
      <c r="H6285" s="63">
        <v>29.968615</v>
      </c>
      <c r="I6285" s="64">
        <v>-97.854206000000005</v>
      </c>
      <c r="J6285" s="65" t="s">
        <v>50</v>
      </c>
      <c r="K6285" s="66" t="s">
        <v>51</v>
      </c>
      <c r="L6285" s="62" t="s">
        <v>52</v>
      </c>
      <c r="M6285" s="69"/>
      <c r="N6285" s="65" t="s">
        <v>50</v>
      </c>
      <c r="O6285" s="66" t="s">
        <v>52</v>
      </c>
      <c r="P6285" s="69"/>
      <c r="Q6285" s="55" t="str">
        <f t="shared" si="97"/>
        <v>Non-Lead</v>
      </c>
      <c r="R6285" s="70" t="s">
        <v>51</v>
      </c>
      <c r="S6285" s="70" t="s">
        <v>51</v>
      </c>
      <c r="T6285" s="70"/>
      <c r="U6285" s="71" t="s">
        <v>284</v>
      </c>
      <c r="V6285" s="71" t="s">
        <v>51</v>
      </c>
      <c r="W6285" s="71" t="s">
        <v>51</v>
      </c>
      <c r="X6285" s="71" t="s">
        <v>51</v>
      </c>
      <c r="Y6285" s="72" t="str">
        <f>IF((OR((AND('[1]PWS Information'!$E$10="CWS",U6285="Single Family Residence",Q6285="Lead")),
(AND('[1]PWS Information'!$E$10="CWS",U6285="Multiple Family Residence",'[1]PWS Information'!$E$11="Yes",Q6285="Lead")),
(AND('[1]PWS Information'!$E$10="NTNC",Q6285="Lead")))),"Tier 1",
IF((OR((AND('[1]PWS Information'!$E$10="CWS",U6285="Multiple Family Residence",'[1]PWS Information'!$E$11="No",Q6285="Lead")),
(AND('[1]PWS Information'!$E$10="CWS",U6285="Other",Q6285="Lead")),
(AND('[1]PWS Information'!$E$10="CWS",U6285="Building",Q6285="Lead")))),"Tier 2",
IF((OR((AND('[1]PWS Information'!$E$10="CWS",U6285="Single Family Residence",Q6285="Galvanized Requiring Replacement")),
(AND('[1]PWS Information'!$E$10="CWS",U6285="Single Family Residence",Q6285="Galvanized Requiring Replacement",R6285="Yes")),
(AND('[1]PWS Information'!$E$10="NTNC",Q6285="Galvanized Requiring Replacement")),
(AND('[1]PWS Information'!$E$10="NTNC",U6285="Single Family Residence",R6285="Yes")))),"Tier 3",
IF((OR((AND('[1]PWS Information'!$E$10="CWS",U6285="Single Family Residence",S6285="Yes",Q6285="Non-Lead", J6285="Non-Lead - Copper",L6285="Before 1989")),
(AND('[1]PWS Information'!$E$10="CWS",U6285="Single Family Residence",S6285="Yes",Q6285="Non-Lead", N6285="Non-Lead - Copper",O6285="Before 1989")))),"Tier 4",
IF((OR((AND('[1]PWS Information'!$E$10="NTNC",Q6285="Non-Lead")),
(AND('[1]PWS Information'!$E$10="CWS",Q6285="Non-Lead",S6285="")),
(AND('[1]PWS Information'!$E$10="CWS",Q6285="Non-Lead",S6285="No")),
(AND('[1]PWS Information'!$E$10="CWS",Q6285="Non-Lead",S6285="Don't Know")),
(AND('[1]PWS Information'!$E$10="CWS",Q6285="Non-Lead", J6285="Non-Lead - Copper", S6285="Yes", L6285="Between 1989 and 2014")),
(AND('[1]PWS Information'!$E$10="CWS",Q6285="Non-Lead", J6285="Non-Lead - Copper", S6285="Yes", L6285="After 2014")),
(AND('[1]PWS Information'!$E$10="CWS",Q6285="Non-Lead", J6285="Non-Lead - Copper", S6285="Yes", L6285="Unknown")),
(AND('[1]PWS Information'!$E$10="CWS",Q6285="Non-Lead", N6285="Non-Lead - Copper", S6285="Yes", O6285="Between 1989 and 2014")),
(AND('[1]PWS Information'!$E$10="CWS",Q6285="Non-Lead", N6285="Non-Lead - Copper", S6285="Yes", O6285="After 2014")),
(AND('[1]PWS Information'!$E$10="CWS",Q6285="Non-Lead", N6285="Non-Lead - Copper", S6285="Yes", O6285="Unknown")),
(AND('[1]PWS Information'!$E$10="CWS",Q6285="Unknown")),
(AND('[1]PWS Information'!$E$10="NTNC",Q6285="Unknown")))),"Tier 5",
"")))))</f>
        <v>Tier 5</v>
      </c>
      <c r="Z6285" s="71"/>
      <c r="AA6285" s="71"/>
    </row>
    <row r="6286" spans="1:27" ht="57.6" x14ac:dyDescent="0.3">
      <c r="A6286" s="1"/>
      <c r="B6286" s="70">
        <v>6872911</v>
      </c>
      <c r="C6286" s="60" t="s">
        <v>2060</v>
      </c>
      <c r="D6286" s="61" t="s">
        <v>2061</v>
      </c>
      <c r="E6286" s="61" t="s">
        <v>128</v>
      </c>
      <c r="F6286" s="61">
        <v>78640</v>
      </c>
      <c r="G6286" s="62" t="s">
        <v>2064</v>
      </c>
      <c r="H6286" s="63">
        <v>29.968615</v>
      </c>
      <c r="I6286" s="64">
        <v>-97.854206000000005</v>
      </c>
      <c r="J6286" s="65" t="s">
        <v>50</v>
      </c>
      <c r="K6286" s="66" t="s">
        <v>51</v>
      </c>
      <c r="L6286" s="62" t="s">
        <v>52</v>
      </c>
      <c r="M6286" s="69"/>
      <c r="N6286" s="65" t="s">
        <v>50</v>
      </c>
      <c r="O6286" s="66" t="s">
        <v>52</v>
      </c>
      <c r="P6286" s="69"/>
      <c r="Q6286" s="55" t="str">
        <f t="shared" si="97"/>
        <v>Non-Lead</v>
      </c>
      <c r="R6286" s="70" t="s">
        <v>51</v>
      </c>
      <c r="S6286" s="70" t="s">
        <v>51</v>
      </c>
      <c r="T6286" s="70"/>
      <c r="U6286" s="71" t="s">
        <v>284</v>
      </c>
      <c r="V6286" s="71" t="s">
        <v>51</v>
      </c>
      <c r="W6286" s="71" t="s">
        <v>51</v>
      </c>
      <c r="X6286" s="71" t="s">
        <v>51</v>
      </c>
      <c r="Y6286" s="72" t="str">
        <f>IF((OR((AND('[1]PWS Information'!$E$10="CWS",U6286="Single Family Residence",Q6286="Lead")),
(AND('[1]PWS Information'!$E$10="CWS",U6286="Multiple Family Residence",'[1]PWS Information'!$E$11="Yes",Q6286="Lead")),
(AND('[1]PWS Information'!$E$10="NTNC",Q6286="Lead")))),"Tier 1",
IF((OR((AND('[1]PWS Information'!$E$10="CWS",U6286="Multiple Family Residence",'[1]PWS Information'!$E$11="No",Q6286="Lead")),
(AND('[1]PWS Information'!$E$10="CWS",U6286="Other",Q6286="Lead")),
(AND('[1]PWS Information'!$E$10="CWS",U6286="Building",Q6286="Lead")))),"Tier 2",
IF((OR((AND('[1]PWS Information'!$E$10="CWS",U6286="Single Family Residence",Q6286="Galvanized Requiring Replacement")),
(AND('[1]PWS Information'!$E$10="CWS",U6286="Single Family Residence",Q6286="Galvanized Requiring Replacement",R6286="Yes")),
(AND('[1]PWS Information'!$E$10="NTNC",Q6286="Galvanized Requiring Replacement")),
(AND('[1]PWS Information'!$E$10="NTNC",U6286="Single Family Residence",R6286="Yes")))),"Tier 3",
IF((OR((AND('[1]PWS Information'!$E$10="CWS",U6286="Single Family Residence",S6286="Yes",Q6286="Non-Lead", J6286="Non-Lead - Copper",L6286="Before 1989")),
(AND('[1]PWS Information'!$E$10="CWS",U6286="Single Family Residence",S6286="Yes",Q6286="Non-Lead", N6286="Non-Lead - Copper",O6286="Before 1989")))),"Tier 4",
IF((OR((AND('[1]PWS Information'!$E$10="NTNC",Q6286="Non-Lead")),
(AND('[1]PWS Information'!$E$10="CWS",Q6286="Non-Lead",S6286="")),
(AND('[1]PWS Information'!$E$10="CWS",Q6286="Non-Lead",S6286="No")),
(AND('[1]PWS Information'!$E$10="CWS",Q6286="Non-Lead",S6286="Don't Know")),
(AND('[1]PWS Information'!$E$10="CWS",Q6286="Non-Lead", J6286="Non-Lead - Copper", S6286="Yes", L6286="Between 1989 and 2014")),
(AND('[1]PWS Information'!$E$10="CWS",Q6286="Non-Lead", J6286="Non-Lead - Copper", S6286="Yes", L6286="After 2014")),
(AND('[1]PWS Information'!$E$10="CWS",Q6286="Non-Lead", J6286="Non-Lead - Copper", S6286="Yes", L6286="Unknown")),
(AND('[1]PWS Information'!$E$10="CWS",Q6286="Non-Lead", N6286="Non-Lead - Copper", S6286="Yes", O6286="Between 1989 and 2014")),
(AND('[1]PWS Information'!$E$10="CWS",Q6286="Non-Lead", N6286="Non-Lead - Copper", S6286="Yes", O6286="After 2014")),
(AND('[1]PWS Information'!$E$10="CWS",Q6286="Non-Lead", N6286="Non-Lead - Copper", S6286="Yes", O6286="Unknown")),
(AND('[1]PWS Information'!$E$10="CWS",Q6286="Unknown")),
(AND('[1]PWS Information'!$E$10="NTNC",Q6286="Unknown")))),"Tier 5",
"")))))</f>
        <v>Tier 5</v>
      </c>
      <c r="Z6286" s="71"/>
      <c r="AA6286" s="71"/>
    </row>
    <row r="6287" spans="1:27" ht="57.6" x14ac:dyDescent="0.3">
      <c r="A6287" s="1"/>
      <c r="B6287" s="70">
        <v>6872911</v>
      </c>
      <c r="C6287" s="60" t="s">
        <v>2060</v>
      </c>
      <c r="D6287" s="61" t="s">
        <v>2061</v>
      </c>
      <c r="E6287" s="61" t="s">
        <v>128</v>
      </c>
      <c r="F6287" s="61">
        <v>78640</v>
      </c>
      <c r="G6287" s="62" t="s">
        <v>2064</v>
      </c>
      <c r="H6287" s="63">
        <v>29.968615</v>
      </c>
      <c r="I6287" s="64">
        <v>-97.854206000000005</v>
      </c>
      <c r="J6287" s="65" t="s">
        <v>50</v>
      </c>
      <c r="K6287" s="66" t="s">
        <v>51</v>
      </c>
      <c r="L6287" s="62" t="s">
        <v>52</v>
      </c>
      <c r="M6287" s="69"/>
      <c r="N6287" s="65" t="s">
        <v>50</v>
      </c>
      <c r="O6287" s="66" t="s">
        <v>52</v>
      </c>
      <c r="P6287" s="69"/>
      <c r="Q6287" s="55" t="str">
        <f t="shared" si="97"/>
        <v>Non-Lead</v>
      </c>
      <c r="R6287" s="70" t="s">
        <v>51</v>
      </c>
      <c r="S6287" s="70" t="s">
        <v>51</v>
      </c>
      <c r="T6287" s="70"/>
      <c r="U6287" s="71" t="s">
        <v>284</v>
      </c>
      <c r="V6287" s="71" t="s">
        <v>51</v>
      </c>
      <c r="W6287" s="71" t="s">
        <v>51</v>
      </c>
      <c r="X6287" s="71" t="s">
        <v>51</v>
      </c>
      <c r="Y6287" s="72" t="str">
        <f>IF((OR((AND('[1]PWS Information'!$E$10="CWS",U6287="Single Family Residence",Q6287="Lead")),
(AND('[1]PWS Information'!$E$10="CWS",U6287="Multiple Family Residence",'[1]PWS Information'!$E$11="Yes",Q6287="Lead")),
(AND('[1]PWS Information'!$E$10="NTNC",Q6287="Lead")))),"Tier 1",
IF((OR((AND('[1]PWS Information'!$E$10="CWS",U6287="Multiple Family Residence",'[1]PWS Information'!$E$11="No",Q6287="Lead")),
(AND('[1]PWS Information'!$E$10="CWS",U6287="Other",Q6287="Lead")),
(AND('[1]PWS Information'!$E$10="CWS",U6287="Building",Q6287="Lead")))),"Tier 2",
IF((OR((AND('[1]PWS Information'!$E$10="CWS",U6287="Single Family Residence",Q6287="Galvanized Requiring Replacement")),
(AND('[1]PWS Information'!$E$10="CWS",U6287="Single Family Residence",Q6287="Galvanized Requiring Replacement",R6287="Yes")),
(AND('[1]PWS Information'!$E$10="NTNC",Q6287="Galvanized Requiring Replacement")),
(AND('[1]PWS Information'!$E$10="NTNC",U6287="Single Family Residence",R6287="Yes")))),"Tier 3",
IF((OR((AND('[1]PWS Information'!$E$10="CWS",U6287="Single Family Residence",S6287="Yes",Q6287="Non-Lead", J6287="Non-Lead - Copper",L6287="Before 1989")),
(AND('[1]PWS Information'!$E$10="CWS",U6287="Single Family Residence",S6287="Yes",Q6287="Non-Lead", N6287="Non-Lead - Copper",O6287="Before 1989")))),"Tier 4",
IF((OR((AND('[1]PWS Information'!$E$10="NTNC",Q6287="Non-Lead")),
(AND('[1]PWS Information'!$E$10="CWS",Q6287="Non-Lead",S6287="")),
(AND('[1]PWS Information'!$E$10="CWS",Q6287="Non-Lead",S6287="No")),
(AND('[1]PWS Information'!$E$10="CWS",Q6287="Non-Lead",S6287="Don't Know")),
(AND('[1]PWS Information'!$E$10="CWS",Q6287="Non-Lead", J6287="Non-Lead - Copper", S6287="Yes", L6287="Between 1989 and 2014")),
(AND('[1]PWS Information'!$E$10="CWS",Q6287="Non-Lead", J6287="Non-Lead - Copper", S6287="Yes", L6287="After 2014")),
(AND('[1]PWS Information'!$E$10="CWS",Q6287="Non-Lead", J6287="Non-Lead - Copper", S6287="Yes", L6287="Unknown")),
(AND('[1]PWS Information'!$E$10="CWS",Q6287="Non-Lead", N6287="Non-Lead - Copper", S6287="Yes", O6287="Between 1989 and 2014")),
(AND('[1]PWS Information'!$E$10="CWS",Q6287="Non-Lead", N6287="Non-Lead - Copper", S6287="Yes", O6287="After 2014")),
(AND('[1]PWS Information'!$E$10="CWS",Q6287="Non-Lead", N6287="Non-Lead - Copper", S6287="Yes", O6287="Unknown")),
(AND('[1]PWS Information'!$E$10="CWS",Q6287="Unknown")),
(AND('[1]PWS Information'!$E$10="NTNC",Q6287="Unknown")))),"Tier 5",
"")))))</f>
        <v>Tier 5</v>
      </c>
      <c r="Z6287" s="71"/>
      <c r="AA6287" s="71"/>
    </row>
    <row r="6288" spans="1:27" ht="57.6" x14ac:dyDescent="0.3">
      <c r="A6288" s="1"/>
      <c r="B6288" s="70">
        <v>6872911</v>
      </c>
      <c r="C6288" s="60" t="s">
        <v>2060</v>
      </c>
      <c r="D6288" s="61" t="s">
        <v>2061</v>
      </c>
      <c r="E6288" s="61" t="s">
        <v>128</v>
      </c>
      <c r="F6288" s="61">
        <v>78640</v>
      </c>
      <c r="G6288" s="62" t="s">
        <v>2064</v>
      </c>
      <c r="H6288" s="63">
        <v>29.968615</v>
      </c>
      <c r="I6288" s="64">
        <v>-97.854206000000005</v>
      </c>
      <c r="J6288" s="65" t="s">
        <v>50</v>
      </c>
      <c r="K6288" s="66" t="s">
        <v>51</v>
      </c>
      <c r="L6288" s="62" t="s">
        <v>52</v>
      </c>
      <c r="M6288" s="69"/>
      <c r="N6288" s="65" t="s">
        <v>50</v>
      </c>
      <c r="O6288" s="66" t="s">
        <v>52</v>
      </c>
      <c r="P6288" s="69"/>
      <c r="Q6288" s="55" t="str">
        <f t="shared" si="97"/>
        <v>Non-Lead</v>
      </c>
      <c r="R6288" s="70" t="s">
        <v>51</v>
      </c>
      <c r="S6288" s="70" t="s">
        <v>51</v>
      </c>
      <c r="T6288" s="70"/>
      <c r="U6288" s="71" t="s">
        <v>284</v>
      </c>
      <c r="V6288" s="71" t="s">
        <v>51</v>
      </c>
      <c r="W6288" s="71" t="s">
        <v>51</v>
      </c>
      <c r="X6288" s="71" t="s">
        <v>51</v>
      </c>
      <c r="Y6288" s="72" t="str">
        <f>IF((OR((AND('[1]PWS Information'!$E$10="CWS",U6288="Single Family Residence",Q6288="Lead")),
(AND('[1]PWS Information'!$E$10="CWS",U6288="Multiple Family Residence",'[1]PWS Information'!$E$11="Yes",Q6288="Lead")),
(AND('[1]PWS Information'!$E$10="NTNC",Q6288="Lead")))),"Tier 1",
IF((OR((AND('[1]PWS Information'!$E$10="CWS",U6288="Multiple Family Residence",'[1]PWS Information'!$E$11="No",Q6288="Lead")),
(AND('[1]PWS Information'!$E$10="CWS",U6288="Other",Q6288="Lead")),
(AND('[1]PWS Information'!$E$10="CWS",U6288="Building",Q6288="Lead")))),"Tier 2",
IF((OR((AND('[1]PWS Information'!$E$10="CWS",U6288="Single Family Residence",Q6288="Galvanized Requiring Replacement")),
(AND('[1]PWS Information'!$E$10="CWS",U6288="Single Family Residence",Q6288="Galvanized Requiring Replacement",R6288="Yes")),
(AND('[1]PWS Information'!$E$10="NTNC",Q6288="Galvanized Requiring Replacement")),
(AND('[1]PWS Information'!$E$10="NTNC",U6288="Single Family Residence",R6288="Yes")))),"Tier 3",
IF((OR((AND('[1]PWS Information'!$E$10="CWS",U6288="Single Family Residence",S6288="Yes",Q6288="Non-Lead", J6288="Non-Lead - Copper",L6288="Before 1989")),
(AND('[1]PWS Information'!$E$10="CWS",U6288="Single Family Residence",S6288="Yes",Q6288="Non-Lead", N6288="Non-Lead - Copper",O6288="Before 1989")))),"Tier 4",
IF((OR((AND('[1]PWS Information'!$E$10="NTNC",Q6288="Non-Lead")),
(AND('[1]PWS Information'!$E$10="CWS",Q6288="Non-Lead",S6288="")),
(AND('[1]PWS Information'!$E$10="CWS",Q6288="Non-Lead",S6288="No")),
(AND('[1]PWS Information'!$E$10="CWS",Q6288="Non-Lead",S6288="Don't Know")),
(AND('[1]PWS Information'!$E$10="CWS",Q6288="Non-Lead", J6288="Non-Lead - Copper", S6288="Yes", L6288="Between 1989 and 2014")),
(AND('[1]PWS Information'!$E$10="CWS",Q6288="Non-Lead", J6288="Non-Lead - Copper", S6288="Yes", L6288="After 2014")),
(AND('[1]PWS Information'!$E$10="CWS",Q6288="Non-Lead", J6288="Non-Lead - Copper", S6288="Yes", L6288="Unknown")),
(AND('[1]PWS Information'!$E$10="CWS",Q6288="Non-Lead", N6288="Non-Lead - Copper", S6288="Yes", O6288="Between 1989 and 2014")),
(AND('[1]PWS Information'!$E$10="CWS",Q6288="Non-Lead", N6288="Non-Lead - Copper", S6288="Yes", O6288="After 2014")),
(AND('[1]PWS Information'!$E$10="CWS",Q6288="Non-Lead", N6288="Non-Lead - Copper", S6288="Yes", O6288="Unknown")),
(AND('[1]PWS Information'!$E$10="CWS",Q6288="Unknown")),
(AND('[1]PWS Information'!$E$10="NTNC",Q6288="Unknown")))),"Tier 5",
"")))))</f>
        <v>Tier 5</v>
      </c>
      <c r="Z6288" s="71"/>
      <c r="AA6288" s="71"/>
    </row>
    <row r="6289" spans="1:27" ht="57.6" x14ac:dyDescent="0.3">
      <c r="A6289" s="17"/>
      <c r="B6289" s="70">
        <v>6872911</v>
      </c>
      <c r="C6289" s="60" t="s">
        <v>2060</v>
      </c>
      <c r="D6289" s="61" t="s">
        <v>2061</v>
      </c>
      <c r="E6289" s="61" t="s">
        <v>128</v>
      </c>
      <c r="F6289" s="61">
        <v>78640</v>
      </c>
      <c r="G6289" s="62" t="s">
        <v>2064</v>
      </c>
      <c r="H6289" s="63">
        <v>29.968615</v>
      </c>
      <c r="I6289" s="64">
        <v>-97.854206000000005</v>
      </c>
      <c r="J6289" s="65" t="s">
        <v>50</v>
      </c>
      <c r="K6289" s="66" t="s">
        <v>51</v>
      </c>
      <c r="L6289" s="62" t="s">
        <v>52</v>
      </c>
      <c r="M6289" s="69"/>
      <c r="N6289" s="65" t="s">
        <v>50</v>
      </c>
      <c r="O6289" s="66" t="s">
        <v>52</v>
      </c>
      <c r="P6289" s="69"/>
      <c r="Q6289" s="55" t="str">
        <f t="shared" si="97"/>
        <v>Non-Lead</v>
      </c>
      <c r="R6289" s="70" t="s">
        <v>51</v>
      </c>
      <c r="S6289" s="70" t="s">
        <v>51</v>
      </c>
      <c r="T6289" s="70"/>
      <c r="U6289" s="71" t="s">
        <v>284</v>
      </c>
      <c r="V6289" s="71" t="s">
        <v>51</v>
      </c>
      <c r="W6289" s="71" t="s">
        <v>51</v>
      </c>
      <c r="X6289" s="71" t="s">
        <v>51</v>
      </c>
      <c r="Y6289" s="72" t="str">
        <f>IF((OR((AND('[1]PWS Information'!$E$10="CWS",U6289="Single Family Residence",Q6289="Lead")),
(AND('[1]PWS Information'!$E$10="CWS",U6289="Multiple Family Residence",'[1]PWS Information'!$E$11="Yes",Q6289="Lead")),
(AND('[1]PWS Information'!$E$10="NTNC",Q6289="Lead")))),"Tier 1",
IF((OR((AND('[1]PWS Information'!$E$10="CWS",U6289="Multiple Family Residence",'[1]PWS Information'!$E$11="No",Q6289="Lead")),
(AND('[1]PWS Information'!$E$10="CWS",U6289="Other",Q6289="Lead")),
(AND('[1]PWS Information'!$E$10="CWS",U6289="Building",Q6289="Lead")))),"Tier 2",
IF((OR((AND('[1]PWS Information'!$E$10="CWS",U6289="Single Family Residence",Q6289="Galvanized Requiring Replacement")),
(AND('[1]PWS Information'!$E$10="CWS",U6289="Single Family Residence",Q6289="Galvanized Requiring Replacement",R6289="Yes")),
(AND('[1]PWS Information'!$E$10="NTNC",Q6289="Galvanized Requiring Replacement")),
(AND('[1]PWS Information'!$E$10="NTNC",U6289="Single Family Residence",R6289="Yes")))),"Tier 3",
IF((OR((AND('[1]PWS Information'!$E$10="CWS",U6289="Single Family Residence",S6289="Yes",Q6289="Non-Lead", J6289="Non-Lead - Copper",L6289="Before 1989")),
(AND('[1]PWS Information'!$E$10="CWS",U6289="Single Family Residence",S6289="Yes",Q6289="Non-Lead", N6289="Non-Lead - Copper",O6289="Before 1989")))),"Tier 4",
IF((OR((AND('[1]PWS Information'!$E$10="NTNC",Q6289="Non-Lead")),
(AND('[1]PWS Information'!$E$10="CWS",Q6289="Non-Lead",S6289="")),
(AND('[1]PWS Information'!$E$10="CWS",Q6289="Non-Lead",S6289="No")),
(AND('[1]PWS Information'!$E$10="CWS",Q6289="Non-Lead",S6289="Don't Know")),
(AND('[1]PWS Information'!$E$10="CWS",Q6289="Non-Lead", J6289="Non-Lead - Copper", S6289="Yes", L6289="Between 1989 and 2014")),
(AND('[1]PWS Information'!$E$10="CWS",Q6289="Non-Lead", J6289="Non-Lead - Copper", S6289="Yes", L6289="After 2014")),
(AND('[1]PWS Information'!$E$10="CWS",Q6289="Non-Lead", J6289="Non-Lead - Copper", S6289="Yes", L6289="Unknown")),
(AND('[1]PWS Information'!$E$10="CWS",Q6289="Non-Lead", N6289="Non-Lead - Copper", S6289="Yes", O6289="Between 1989 and 2014")),
(AND('[1]PWS Information'!$E$10="CWS",Q6289="Non-Lead", N6289="Non-Lead - Copper", S6289="Yes", O6289="After 2014")),
(AND('[1]PWS Information'!$E$10="CWS",Q6289="Non-Lead", N6289="Non-Lead - Copper", S6289="Yes", O6289="Unknown")),
(AND('[1]PWS Information'!$E$10="CWS",Q6289="Unknown")),
(AND('[1]PWS Information'!$E$10="NTNC",Q6289="Unknown")))),"Tier 5",
"")))))</f>
        <v>Tier 5</v>
      </c>
      <c r="Z6289" s="71"/>
      <c r="AA6289" s="71"/>
    </row>
    <row r="6290" spans="1:27" ht="57.6" x14ac:dyDescent="0.3">
      <c r="A6290" s="1"/>
      <c r="B6290" s="70">
        <v>6872911</v>
      </c>
      <c r="C6290" s="60" t="s">
        <v>2060</v>
      </c>
      <c r="D6290" s="61" t="s">
        <v>2061</v>
      </c>
      <c r="E6290" s="61" t="s">
        <v>128</v>
      </c>
      <c r="F6290" s="61">
        <v>78640</v>
      </c>
      <c r="G6290" s="62" t="s">
        <v>2064</v>
      </c>
      <c r="H6290" s="63">
        <v>29.968615</v>
      </c>
      <c r="I6290" s="64">
        <v>-97.854206000000005</v>
      </c>
      <c r="J6290" s="65" t="s">
        <v>50</v>
      </c>
      <c r="K6290" s="66" t="s">
        <v>51</v>
      </c>
      <c r="L6290" s="62" t="s">
        <v>52</v>
      </c>
      <c r="M6290" s="69"/>
      <c r="N6290" s="65" t="s">
        <v>50</v>
      </c>
      <c r="O6290" s="66" t="s">
        <v>52</v>
      </c>
      <c r="P6290" s="69"/>
      <c r="Q6290" s="55" t="str">
        <f t="shared" si="97"/>
        <v>Non-Lead</v>
      </c>
      <c r="R6290" s="70" t="s">
        <v>51</v>
      </c>
      <c r="S6290" s="70" t="s">
        <v>51</v>
      </c>
      <c r="T6290" s="70"/>
      <c r="U6290" s="71" t="s">
        <v>284</v>
      </c>
      <c r="V6290" s="71" t="s">
        <v>51</v>
      </c>
      <c r="W6290" s="71" t="s">
        <v>51</v>
      </c>
      <c r="X6290" s="71" t="s">
        <v>51</v>
      </c>
      <c r="Y6290" s="72" t="str">
        <f>IF((OR((AND('[1]PWS Information'!$E$10="CWS",U6290="Single Family Residence",Q6290="Lead")),
(AND('[1]PWS Information'!$E$10="CWS",U6290="Multiple Family Residence",'[1]PWS Information'!$E$11="Yes",Q6290="Lead")),
(AND('[1]PWS Information'!$E$10="NTNC",Q6290="Lead")))),"Tier 1",
IF((OR((AND('[1]PWS Information'!$E$10="CWS",U6290="Multiple Family Residence",'[1]PWS Information'!$E$11="No",Q6290="Lead")),
(AND('[1]PWS Information'!$E$10="CWS",U6290="Other",Q6290="Lead")),
(AND('[1]PWS Information'!$E$10="CWS",U6290="Building",Q6290="Lead")))),"Tier 2",
IF((OR((AND('[1]PWS Information'!$E$10="CWS",U6290="Single Family Residence",Q6290="Galvanized Requiring Replacement")),
(AND('[1]PWS Information'!$E$10="CWS",U6290="Single Family Residence",Q6290="Galvanized Requiring Replacement",R6290="Yes")),
(AND('[1]PWS Information'!$E$10="NTNC",Q6290="Galvanized Requiring Replacement")),
(AND('[1]PWS Information'!$E$10="NTNC",U6290="Single Family Residence",R6290="Yes")))),"Tier 3",
IF((OR((AND('[1]PWS Information'!$E$10="CWS",U6290="Single Family Residence",S6290="Yes",Q6290="Non-Lead", J6290="Non-Lead - Copper",L6290="Before 1989")),
(AND('[1]PWS Information'!$E$10="CWS",U6290="Single Family Residence",S6290="Yes",Q6290="Non-Lead", N6290="Non-Lead - Copper",O6290="Before 1989")))),"Tier 4",
IF((OR((AND('[1]PWS Information'!$E$10="NTNC",Q6290="Non-Lead")),
(AND('[1]PWS Information'!$E$10="CWS",Q6290="Non-Lead",S6290="")),
(AND('[1]PWS Information'!$E$10="CWS",Q6290="Non-Lead",S6290="No")),
(AND('[1]PWS Information'!$E$10="CWS",Q6290="Non-Lead",S6290="Don't Know")),
(AND('[1]PWS Information'!$E$10="CWS",Q6290="Non-Lead", J6290="Non-Lead - Copper", S6290="Yes", L6290="Between 1989 and 2014")),
(AND('[1]PWS Information'!$E$10="CWS",Q6290="Non-Lead", J6290="Non-Lead - Copper", S6290="Yes", L6290="After 2014")),
(AND('[1]PWS Information'!$E$10="CWS",Q6290="Non-Lead", J6290="Non-Lead - Copper", S6290="Yes", L6290="Unknown")),
(AND('[1]PWS Information'!$E$10="CWS",Q6290="Non-Lead", N6290="Non-Lead - Copper", S6290="Yes", O6290="Between 1989 and 2014")),
(AND('[1]PWS Information'!$E$10="CWS",Q6290="Non-Lead", N6290="Non-Lead - Copper", S6290="Yes", O6290="After 2014")),
(AND('[1]PWS Information'!$E$10="CWS",Q6290="Non-Lead", N6290="Non-Lead - Copper", S6290="Yes", O6290="Unknown")),
(AND('[1]PWS Information'!$E$10="CWS",Q6290="Unknown")),
(AND('[1]PWS Information'!$E$10="NTNC",Q6290="Unknown")))),"Tier 5",
"")))))</f>
        <v>Tier 5</v>
      </c>
      <c r="Z6290" s="71"/>
      <c r="AA6290" s="71"/>
    </row>
    <row r="6291" spans="1:27" ht="57.6" x14ac:dyDescent="0.3">
      <c r="A6291" s="1"/>
      <c r="B6291" s="70">
        <v>6872911</v>
      </c>
      <c r="C6291" s="60" t="s">
        <v>2060</v>
      </c>
      <c r="D6291" s="61" t="s">
        <v>2061</v>
      </c>
      <c r="E6291" s="61" t="s">
        <v>128</v>
      </c>
      <c r="F6291" s="61">
        <v>78640</v>
      </c>
      <c r="G6291" s="62" t="s">
        <v>2064</v>
      </c>
      <c r="H6291" s="63">
        <v>29.968615</v>
      </c>
      <c r="I6291" s="64">
        <v>-97.854206000000005</v>
      </c>
      <c r="J6291" s="65" t="s">
        <v>50</v>
      </c>
      <c r="K6291" s="66" t="s">
        <v>51</v>
      </c>
      <c r="L6291" s="62" t="s">
        <v>52</v>
      </c>
      <c r="M6291" s="69"/>
      <c r="N6291" s="65" t="s">
        <v>50</v>
      </c>
      <c r="O6291" s="66" t="s">
        <v>52</v>
      </c>
      <c r="P6291" s="69"/>
      <c r="Q6291" s="55" t="str">
        <f t="shared" si="97"/>
        <v>Non-Lead</v>
      </c>
      <c r="R6291" s="70" t="s">
        <v>51</v>
      </c>
      <c r="S6291" s="70" t="s">
        <v>51</v>
      </c>
      <c r="T6291" s="70"/>
      <c r="U6291" s="71" t="s">
        <v>284</v>
      </c>
      <c r="V6291" s="71" t="s">
        <v>51</v>
      </c>
      <c r="W6291" s="71" t="s">
        <v>51</v>
      </c>
      <c r="X6291" s="71" t="s">
        <v>51</v>
      </c>
      <c r="Y6291" s="72" t="str">
        <f>IF((OR((AND('[1]PWS Information'!$E$10="CWS",U6291="Single Family Residence",Q6291="Lead")),
(AND('[1]PWS Information'!$E$10="CWS",U6291="Multiple Family Residence",'[1]PWS Information'!$E$11="Yes",Q6291="Lead")),
(AND('[1]PWS Information'!$E$10="NTNC",Q6291="Lead")))),"Tier 1",
IF((OR((AND('[1]PWS Information'!$E$10="CWS",U6291="Multiple Family Residence",'[1]PWS Information'!$E$11="No",Q6291="Lead")),
(AND('[1]PWS Information'!$E$10="CWS",U6291="Other",Q6291="Lead")),
(AND('[1]PWS Information'!$E$10="CWS",U6291="Building",Q6291="Lead")))),"Tier 2",
IF((OR((AND('[1]PWS Information'!$E$10="CWS",U6291="Single Family Residence",Q6291="Galvanized Requiring Replacement")),
(AND('[1]PWS Information'!$E$10="CWS",U6291="Single Family Residence",Q6291="Galvanized Requiring Replacement",R6291="Yes")),
(AND('[1]PWS Information'!$E$10="NTNC",Q6291="Galvanized Requiring Replacement")),
(AND('[1]PWS Information'!$E$10="NTNC",U6291="Single Family Residence",R6291="Yes")))),"Tier 3",
IF((OR((AND('[1]PWS Information'!$E$10="CWS",U6291="Single Family Residence",S6291="Yes",Q6291="Non-Lead", J6291="Non-Lead - Copper",L6291="Before 1989")),
(AND('[1]PWS Information'!$E$10="CWS",U6291="Single Family Residence",S6291="Yes",Q6291="Non-Lead", N6291="Non-Lead - Copper",O6291="Before 1989")))),"Tier 4",
IF((OR((AND('[1]PWS Information'!$E$10="NTNC",Q6291="Non-Lead")),
(AND('[1]PWS Information'!$E$10="CWS",Q6291="Non-Lead",S6291="")),
(AND('[1]PWS Information'!$E$10="CWS",Q6291="Non-Lead",S6291="No")),
(AND('[1]PWS Information'!$E$10="CWS",Q6291="Non-Lead",S6291="Don't Know")),
(AND('[1]PWS Information'!$E$10="CWS",Q6291="Non-Lead", J6291="Non-Lead - Copper", S6291="Yes", L6291="Between 1989 and 2014")),
(AND('[1]PWS Information'!$E$10="CWS",Q6291="Non-Lead", J6291="Non-Lead - Copper", S6291="Yes", L6291="After 2014")),
(AND('[1]PWS Information'!$E$10="CWS",Q6291="Non-Lead", J6291="Non-Lead - Copper", S6291="Yes", L6291="Unknown")),
(AND('[1]PWS Information'!$E$10="CWS",Q6291="Non-Lead", N6291="Non-Lead - Copper", S6291="Yes", O6291="Between 1989 and 2014")),
(AND('[1]PWS Information'!$E$10="CWS",Q6291="Non-Lead", N6291="Non-Lead - Copper", S6291="Yes", O6291="After 2014")),
(AND('[1]PWS Information'!$E$10="CWS",Q6291="Non-Lead", N6291="Non-Lead - Copper", S6291="Yes", O6291="Unknown")),
(AND('[1]PWS Information'!$E$10="CWS",Q6291="Unknown")),
(AND('[1]PWS Information'!$E$10="NTNC",Q6291="Unknown")))),"Tier 5",
"")))))</f>
        <v>Tier 5</v>
      </c>
      <c r="Z6291" s="71"/>
      <c r="AA6291" s="71"/>
    </row>
    <row r="6292" spans="1:27" ht="57.6" x14ac:dyDescent="0.3">
      <c r="A6292" s="1"/>
      <c r="B6292" s="70">
        <v>6872911</v>
      </c>
      <c r="C6292" s="60" t="s">
        <v>2060</v>
      </c>
      <c r="D6292" s="61" t="s">
        <v>2061</v>
      </c>
      <c r="E6292" s="61" t="s">
        <v>128</v>
      </c>
      <c r="F6292" s="61">
        <v>78640</v>
      </c>
      <c r="G6292" s="62" t="s">
        <v>2064</v>
      </c>
      <c r="H6292" s="63">
        <v>29.968615</v>
      </c>
      <c r="I6292" s="64">
        <v>-97.854206000000005</v>
      </c>
      <c r="J6292" s="65" t="s">
        <v>50</v>
      </c>
      <c r="K6292" s="66" t="s">
        <v>51</v>
      </c>
      <c r="L6292" s="62" t="s">
        <v>52</v>
      </c>
      <c r="M6292" s="69"/>
      <c r="N6292" s="65" t="s">
        <v>50</v>
      </c>
      <c r="O6292" s="66" t="s">
        <v>52</v>
      </c>
      <c r="P6292" s="69"/>
      <c r="Q6292" s="55" t="str">
        <f t="shared" ref="Q6292:Q6355" si="98">IF((OR(J6292="Lead")),"Lead",
IF((OR(N6292="Lead")),"Lead",
IF((OR(J6292="Lead-lined galvanized")),"Lead",
IF((OR(N6292="Lead-lined galvanized")),"Lead",
IF((OR((AND(J6292="Unknown - Likely Lead",N6292="Galvanized")),
(AND(J6292="Unknown - Unlikely Lead",N6292="Galvanized")),
(AND(J6292="Unknown - Material Unknown",N6292="Galvanized")))),"Galvanized Requiring Replacement",
IF((OR((AND(J6292="Non-lead - Copper",K6292="Yes",N6292="Galvanized")),
(AND(J6292="Non-lead - Copper",K6292="Don't know",N6292="Galvanized")),
(AND(J6292="Non-lead - Copper",K6292="",N6292="Galvanized")),
(AND(J6292="Non-lead - Plastic",K6292="Yes",N6292="Galvanized")),
(AND(J6292="Non-lead - Plastic",K6292="Don't know",N6292="Galvanized")),
(AND(J6292="Non-lead - Plastic",K6292="",N6292="Galvanized")),
(AND(J6292="Non-lead",K6292="Yes",N6292="Galvanized")),
(AND(J6292="Non-lead",K6292="Don't know",N6292="Galvanized")),
(AND(J6292="Non-lead",K6292="",N6292="Galvanized")),
(AND(J6292="Non-lead - Other",K6292="Yes",N6292="Galvanized")),
(AND(J6292="Non-Lead - Other",K6292="Don't know",N6292="Galvanized")),
(AND(J6292="Galvanized",K6292="Yes",N6292="Galvanized")),
(AND(J6292="Galvanized",K6292="Don't know",N6292="Galvanized")),
(AND(J6292="Galvanized",K6292="",N6292="Galvanized")),
(AND(J6292="Non-Lead - Other",K6292="",N6292="Galvanized")))),"Galvanized Requiring Replacement",
IF((OR((AND(J6292="Non-lead - Copper",N6292="Non-lead - Copper")),
(AND(J6292="Non-lead - Copper",N6292="Non-lead - Plastic")),
(AND(J6292="Non-lead - Copper",N6292="Non-lead - Other")),
(AND(J6292="Non-lead - Copper",N6292="Non-lead")),
(AND(J6292="Non-lead - Plastic",N6292="Non-lead - Copper")),
(AND(J6292="Non-lead - Plastic",N6292="Non-lead - Plastic")),
(AND(J6292="Non-lead - Plastic",N6292="Non-lead - Other")),
(AND(J6292="Non-lead - Plastic",N6292="Non-lead")),
(AND(J6292="Non-lead",N6292="Non-lead - Copper")),
(AND(J6292="Non-lead",N6292="Non-lead - Plastic")),
(AND(J6292="Non-lead",N6292="Non-lead - Other")),
(AND(J6292="Non-lead",N6292="Non-lead")),
(AND(J6292="Non-lead - Other",N6292="Non-lead - Copper")),
(AND(J6292="Non-Lead - Other",N6292="Non-lead - Plastic")),
(AND(J6292="Non-Lead - Other",N6292="Non-lead")),
(AND(J6292="Non-Lead - Other",N6292="Non-lead - Other")))),"Non-Lead",
IF((OR((AND(J6292="Galvanized",N6292="Non-lead")),
(AND(J6292="Galvanized",N6292="Non-lead - Copper")),
(AND(J6292="Galvanized",N6292="Non-lead - Plastic")),
(AND(J6292="Galvanized",N6292="Non-lead")),
(AND(J6292="Galvanized",N6292="Non-lead - Other")))),"Non-Lead",
IF((OR((AND(J6292="Non-lead - Copper",K6292="No",N6292="Galvanized")),
(AND(J6292="Non-lead - Plastic",K6292="No",N6292="Galvanized")),
(AND(J6292="Non-lead",K6292="No",N6292="Galvanized")),
(AND(J6292="Galvanized",K6292="No",N6292="Galvanized")),
(AND(J6292="Non-lead - Other",K6292="No",N6292="Galvanized")))),"Non-lead",
IF((OR((AND(J6292="Unknown - Likely Lead",N6292="Unknown - Likely Lead")),
(AND(J6292="Unknown - Likely Lead",N6292="Unknown - Unlikely Lead")),
(AND(J6292="Unknown - Likely Lead",N6292="Unknown - Material Unknown")),
(AND(J6292="Unknown - Unlikely Lead",N6292="Unknown - Likely Lead")),
(AND(J6292="Unknown - Unlikely Lead",N6292="Unknown - Unlikely Lead")),
(AND(J6292="Unknown - Unlikely Lead",N6292="Unknown - Material Unknown")),
(AND(J6292="Unknown - Material Unknown",N6292="Unknown - Likely Lead")),
(AND(J6292="Unknown - Material Unknown",N6292="Unknown - Unlikely Lead")),
(AND(J6292="Unknown - Material Unknown",N6292="Unknown - Material Unknown")))),"Unknown",
IF((OR((AND(J6292="Unknown - Likely Lead",N6292="Non-lead - Copper")),
(AND(J6292="Unknown - Likely Lead",N6292="Non-lead - Plastic")),
(AND(J6292="Unknown - Likely Lead",N6292="Non-lead")),
(AND(J6292="Unknown - Likely Lead",N6292="Non-lead - Other")),
(AND(J6292="Unknown - Unlikely Lead",N6292="Non-lead - Copper")),
(AND(J6292="Unknown - Unlikely Lead",N6292="Non-lead - Plastic")),
(AND(J6292="Unknown - Unlikely Lead",N6292="Non-lead")),
(AND(J6292="Unknown - Unlikely Lead",N6292="Non-lead - Other")),
(AND(J6292="Unknown - Material Unknown",N6292="Non-lead - Copper")),
(AND(J6292="Unknown - Material Unknown",N6292="Non-lead - Plastic")),
(AND(J6292="Unknown - Material Unknown",N6292="Non-lead")),
(AND(J6292="Unknown - Material Unknown",N6292="Non-lead - Other")))),"Unknown",
IF((OR((AND(J6292="Non-lead - Copper",N6292="Unknown - Likely Lead")),
(AND(J6292="Non-lead - Copper",N6292="Unknown - Unlikely Lead")),
(AND(J6292="Non-lead - Copper",N6292="Unknown - Material Unknown")),
(AND(J6292="Non-lead - Plastic",N6292="Unknown - Likely Lead")),
(AND(J6292="Non-lead - Plastic",N6292="Unknown - Unlikely Lead")),
(AND(J6292="Non-lead - Plastic",N6292="Unknown - Material Unknown")),
(AND(J6292="Non-lead",N6292="Unknown - Likely Lead")),
(AND(J6292="Non-lead",N6292="Unknown - Unlikely Lead")),
(AND(J6292="Non-lead",N6292="Unknown - Material Unknown")),
(AND(J6292="Non-lead - Other",N6292="Unknown - Likely Lead")),
(AND(J6292="Non-Lead - Other",N6292="Unknown - Unlikely Lead")),
(AND(J6292="Non-Lead - Other",N6292="Unknown - Material Unknown")))),"Unknown",
IF((OR((AND(J6292="Galvanized",N6292="Unknown - Likely Lead")),
(AND(J6292="Galvanized",N6292="Unknown - Unlikely Lead")),
(AND(J6292="Galvanized",N6292="Unknown - Material Unknown")))),"Unknown",
IF((OR((AND(J6292="Galvanized",N6292="")))),"Galvanized Requiring Replacement",
IF((OR((AND(J6292="Non-lead - Copper",N6292="")),
(AND(J6292="Non-lead - Plastic",N6292="")),
(AND(J6292="Non-lead",N6292="")),
(AND(J6292="Non-lead - Other",N6292="")))),"Non-lead",
IF((OR((AND(J6292="Unknown - Likely Lead",N6292="")),
(AND(J6292="Unknown - Unlikely Lead",N6292="")),
(AND(J6292="Unknown - Material Unknown",N6292="")))),"Unknown",
""))))))))))))))))</f>
        <v>Non-Lead</v>
      </c>
      <c r="R6292" s="70" t="s">
        <v>51</v>
      </c>
      <c r="S6292" s="70" t="s">
        <v>51</v>
      </c>
      <c r="T6292" s="70"/>
      <c r="U6292" s="71" t="s">
        <v>284</v>
      </c>
      <c r="V6292" s="71" t="s">
        <v>51</v>
      </c>
      <c r="W6292" s="71" t="s">
        <v>51</v>
      </c>
      <c r="X6292" s="71" t="s">
        <v>51</v>
      </c>
      <c r="Y6292" s="72" t="str">
        <f>IF((OR((AND('[1]PWS Information'!$E$10="CWS",U6292="Single Family Residence",Q6292="Lead")),
(AND('[1]PWS Information'!$E$10="CWS",U6292="Multiple Family Residence",'[1]PWS Information'!$E$11="Yes",Q6292="Lead")),
(AND('[1]PWS Information'!$E$10="NTNC",Q6292="Lead")))),"Tier 1",
IF((OR((AND('[1]PWS Information'!$E$10="CWS",U6292="Multiple Family Residence",'[1]PWS Information'!$E$11="No",Q6292="Lead")),
(AND('[1]PWS Information'!$E$10="CWS",U6292="Other",Q6292="Lead")),
(AND('[1]PWS Information'!$E$10="CWS",U6292="Building",Q6292="Lead")))),"Tier 2",
IF((OR((AND('[1]PWS Information'!$E$10="CWS",U6292="Single Family Residence",Q6292="Galvanized Requiring Replacement")),
(AND('[1]PWS Information'!$E$10="CWS",U6292="Single Family Residence",Q6292="Galvanized Requiring Replacement",R6292="Yes")),
(AND('[1]PWS Information'!$E$10="NTNC",Q6292="Galvanized Requiring Replacement")),
(AND('[1]PWS Information'!$E$10="NTNC",U6292="Single Family Residence",R6292="Yes")))),"Tier 3",
IF((OR((AND('[1]PWS Information'!$E$10="CWS",U6292="Single Family Residence",S6292="Yes",Q6292="Non-Lead", J6292="Non-Lead - Copper",L6292="Before 1989")),
(AND('[1]PWS Information'!$E$10="CWS",U6292="Single Family Residence",S6292="Yes",Q6292="Non-Lead", N6292="Non-Lead - Copper",O6292="Before 1989")))),"Tier 4",
IF((OR((AND('[1]PWS Information'!$E$10="NTNC",Q6292="Non-Lead")),
(AND('[1]PWS Information'!$E$10="CWS",Q6292="Non-Lead",S6292="")),
(AND('[1]PWS Information'!$E$10="CWS",Q6292="Non-Lead",S6292="No")),
(AND('[1]PWS Information'!$E$10="CWS",Q6292="Non-Lead",S6292="Don't Know")),
(AND('[1]PWS Information'!$E$10="CWS",Q6292="Non-Lead", J6292="Non-Lead - Copper", S6292="Yes", L6292="Between 1989 and 2014")),
(AND('[1]PWS Information'!$E$10="CWS",Q6292="Non-Lead", J6292="Non-Lead - Copper", S6292="Yes", L6292="After 2014")),
(AND('[1]PWS Information'!$E$10="CWS",Q6292="Non-Lead", J6292="Non-Lead - Copper", S6292="Yes", L6292="Unknown")),
(AND('[1]PWS Information'!$E$10="CWS",Q6292="Non-Lead", N6292="Non-Lead - Copper", S6292="Yes", O6292="Between 1989 and 2014")),
(AND('[1]PWS Information'!$E$10="CWS",Q6292="Non-Lead", N6292="Non-Lead - Copper", S6292="Yes", O6292="After 2014")),
(AND('[1]PWS Information'!$E$10="CWS",Q6292="Non-Lead", N6292="Non-Lead - Copper", S6292="Yes", O6292="Unknown")),
(AND('[1]PWS Information'!$E$10="CWS",Q6292="Unknown")),
(AND('[1]PWS Information'!$E$10="NTNC",Q6292="Unknown")))),"Tier 5",
"")))))</f>
        <v>Tier 5</v>
      </c>
      <c r="Z6292" s="71"/>
      <c r="AA6292" s="71"/>
    </row>
    <row r="6293" spans="1:27" ht="57.6" x14ac:dyDescent="0.3">
      <c r="A6293" s="17"/>
      <c r="B6293" s="70">
        <v>6872911</v>
      </c>
      <c r="C6293" s="60" t="s">
        <v>2060</v>
      </c>
      <c r="D6293" s="61" t="s">
        <v>2061</v>
      </c>
      <c r="E6293" s="61" t="s">
        <v>128</v>
      </c>
      <c r="F6293" s="61">
        <v>78640</v>
      </c>
      <c r="G6293" s="62" t="s">
        <v>2064</v>
      </c>
      <c r="H6293" s="63">
        <v>29.968615</v>
      </c>
      <c r="I6293" s="64">
        <v>-97.854206000000005</v>
      </c>
      <c r="J6293" s="65" t="s">
        <v>50</v>
      </c>
      <c r="K6293" s="66" t="s">
        <v>51</v>
      </c>
      <c r="L6293" s="62" t="s">
        <v>52</v>
      </c>
      <c r="M6293" s="69"/>
      <c r="N6293" s="65" t="s">
        <v>50</v>
      </c>
      <c r="O6293" s="66" t="s">
        <v>52</v>
      </c>
      <c r="P6293" s="69"/>
      <c r="Q6293" s="55" t="str">
        <f t="shared" si="98"/>
        <v>Non-Lead</v>
      </c>
      <c r="R6293" s="70" t="s">
        <v>51</v>
      </c>
      <c r="S6293" s="70" t="s">
        <v>51</v>
      </c>
      <c r="T6293" s="70"/>
      <c r="U6293" s="71" t="s">
        <v>284</v>
      </c>
      <c r="V6293" s="71" t="s">
        <v>51</v>
      </c>
      <c r="W6293" s="71" t="s">
        <v>51</v>
      </c>
      <c r="X6293" s="71" t="s">
        <v>51</v>
      </c>
      <c r="Y6293" s="72" t="str">
        <f>IF((OR((AND('[1]PWS Information'!$E$10="CWS",U6293="Single Family Residence",Q6293="Lead")),
(AND('[1]PWS Information'!$E$10="CWS",U6293="Multiple Family Residence",'[1]PWS Information'!$E$11="Yes",Q6293="Lead")),
(AND('[1]PWS Information'!$E$10="NTNC",Q6293="Lead")))),"Tier 1",
IF((OR((AND('[1]PWS Information'!$E$10="CWS",U6293="Multiple Family Residence",'[1]PWS Information'!$E$11="No",Q6293="Lead")),
(AND('[1]PWS Information'!$E$10="CWS",U6293="Other",Q6293="Lead")),
(AND('[1]PWS Information'!$E$10="CWS",U6293="Building",Q6293="Lead")))),"Tier 2",
IF((OR((AND('[1]PWS Information'!$E$10="CWS",U6293="Single Family Residence",Q6293="Galvanized Requiring Replacement")),
(AND('[1]PWS Information'!$E$10="CWS",U6293="Single Family Residence",Q6293="Galvanized Requiring Replacement",R6293="Yes")),
(AND('[1]PWS Information'!$E$10="NTNC",Q6293="Galvanized Requiring Replacement")),
(AND('[1]PWS Information'!$E$10="NTNC",U6293="Single Family Residence",R6293="Yes")))),"Tier 3",
IF((OR((AND('[1]PWS Information'!$E$10="CWS",U6293="Single Family Residence",S6293="Yes",Q6293="Non-Lead", J6293="Non-Lead - Copper",L6293="Before 1989")),
(AND('[1]PWS Information'!$E$10="CWS",U6293="Single Family Residence",S6293="Yes",Q6293="Non-Lead", N6293="Non-Lead - Copper",O6293="Before 1989")))),"Tier 4",
IF((OR((AND('[1]PWS Information'!$E$10="NTNC",Q6293="Non-Lead")),
(AND('[1]PWS Information'!$E$10="CWS",Q6293="Non-Lead",S6293="")),
(AND('[1]PWS Information'!$E$10="CWS",Q6293="Non-Lead",S6293="No")),
(AND('[1]PWS Information'!$E$10="CWS",Q6293="Non-Lead",S6293="Don't Know")),
(AND('[1]PWS Information'!$E$10="CWS",Q6293="Non-Lead", J6293="Non-Lead - Copper", S6293="Yes", L6293="Between 1989 and 2014")),
(AND('[1]PWS Information'!$E$10="CWS",Q6293="Non-Lead", J6293="Non-Lead - Copper", S6293="Yes", L6293="After 2014")),
(AND('[1]PWS Information'!$E$10="CWS",Q6293="Non-Lead", J6293="Non-Lead - Copper", S6293="Yes", L6293="Unknown")),
(AND('[1]PWS Information'!$E$10="CWS",Q6293="Non-Lead", N6293="Non-Lead - Copper", S6293="Yes", O6293="Between 1989 and 2014")),
(AND('[1]PWS Information'!$E$10="CWS",Q6293="Non-Lead", N6293="Non-Lead - Copper", S6293="Yes", O6293="After 2014")),
(AND('[1]PWS Information'!$E$10="CWS",Q6293="Non-Lead", N6293="Non-Lead - Copper", S6293="Yes", O6293="Unknown")),
(AND('[1]PWS Information'!$E$10="CWS",Q6293="Unknown")),
(AND('[1]PWS Information'!$E$10="NTNC",Q6293="Unknown")))),"Tier 5",
"")))))</f>
        <v>Tier 5</v>
      </c>
      <c r="Z6293" s="71"/>
      <c r="AA6293" s="71"/>
    </row>
    <row r="6294" spans="1:27" ht="57.6" x14ac:dyDescent="0.3">
      <c r="A6294" s="1"/>
      <c r="B6294" s="70">
        <v>6872911</v>
      </c>
      <c r="C6294" s="60" t="s">
        <v>2060</v>
      </c>
      <c r="D6294" s="61" t="s">
        <v>2061</v>
      </c>
      <c r="E6294" s="61" t="s">
        <v>128</v>
      </c>
      <c r="F6294" s="61">
        <v>78640</v>
      </c>
      <c r="G6294" s="62" t="s">
        <v>2064</v>
      </c>
      <c r="H6294" s="63">
        <v>29.968615</v>
      </c>
      <c r="I6294" s="64">
        <v>-97.854206000000005</v>
      </c>
      <c r="J6294" s="65" t="s">
        <v>50</v>
      </c>
      <c r="K6294" s="66" t="s">
        <v>51</v>
      </c>
      <c r="L6294" s="62" t="s">
        <v>52</v>
      </c>
      <c r="M6294" s="69"/>
      <c r="N6294" s="65" t="s">
        <v>50</v>
      </c>
      <c r="O6294" s="66" t="s">
        <v>52</v>
      </c>
      <c r="P6294" s="69"/>
      <c r="Q6294" s="55" t="str">
        <f t="shared" si="98"/>
        <v>Non-Lead</v>
      </c>
      <c r="R6294" s="70" t="s">
        <v>51</v>
      </c>
      <c r="S6294" s="70" t="s">
        <v>51</v>
      </c>
      <c r="T6294" s="70"/>
      <c r="U6294" s="71" t="s">
        <v>284</v>
      </c>
      <c r="V6294" s="71" t="s">
        <v>51</v>
      </c>
      <c r="W6294" s="71" t="s">
        <v>51</v>
      </c>
      <c r="X6294" s="71" t="s">
        <v>51</v>
      </c>
      <c r="Y6294" s="72" t="str">
        <f>IF((OR((AND('[1]PWS Information'!$E$10="CWS",U6294="Single Family Residence",Q6294="Lead")),
(AND('[1]PWS Information'!$E$10="CWS",U6294="Multiple Family Residence",'[1]PWS Information'!$E$11="Yes",Q6294="Lead")),
(AND('[1]PWS Information'!$E$10="NTNC",Q6294="Lead")))),"Tier 1",
IF((OR((AND('[1]PWS Information'!$E$10="CWS",U6294="Multiple Family Residence",'[1]PWS Information'!$E$11="No",Q6294="Lead")),
(AND('[1]PWS Information'!$E$10="CWS",U6294="Other",Q6294="Lead")),
(AND('[1]PWS Information'!$E$10="CWS",U6294="Building",Q6294="Lead")))),"Tier 2",
IF((OR((AND('[1]PWS Information'!$E$10="CWS",U6294="Single Family Residence",Q6294="Galvanized Requiring Replacement")),
(AND('[1]PWS Information'!$E$10="CWS",U6294="Single Family Residence",Q6294="Galvanized Requiring Replacement",R6294="Yes")),
(AND('[1]PWS Information'!$E$10="NTNC",Q6294="Galvanized Requiring Replacement")),
(AND('[1]PWS Information'!$E$10="NTNC",U6294="Single Family Residence",R6294="Yes")))),"Tier 3",
IF((OR((AND('[1]PWS Information'!$E$10="CWS",U6294="Single Family Residence",S6294="Yes",Q6294="Non-Lead", J6294="Non-Lead - Copper",L6294="Before 1989")),
(AND('[1]PWS Information'!$E$10="CWS",U6294="Single Family Residence",S6294="Yes",Q6294="Non-Lead", N6294="Non-Lead - Copper",O6294="Before 1989")))),"Tier 4",
IF((OR((AND('[1]PWS Information'!$E$10="NTNC",Q6294="Non-Lead")),
(AND('[1]PWS Information'!$E$10="CWS",Q6294="Non-Lead",S6294="")),
(AND('[1]PWS Information'!$E$10="CWS",Q6294="Non-Lead",S6294="No")),
(AND('[1]PWS Information'!$E$10="CWS",Q6294="Non-Lead",S6294="Don't Know")),
(AND('[1]PWS Information'!$E$10="CWS",Q6294="Non-Lead", J6294="Non-Lead - Copper", S6294="Yes", L6294="Between 1989 and 2014")),
(AND('[1]PWS Information'!$E$10="CWS",Q6294="Non-Lead", J6294="Non-Lead - Copper", S6294="Yes", L6294="After 2014")),
(AND('[1]PWS Information'!$E$10="CWS",Q6294="Non-Lead", J6294="Non-Lead - Copper", S6294="Yes", L6294="Unknown")),
(AND('[1]PWS Information'!$E$10="CWS",Q6294="Non-Lead", N6294="Non-Lead - Copper", S6294="Yes", O6294="Between 1989 and 2014")),
(AND('[1]PWS Information'!$E$10="CWS",Q6294="Non-Lead", N6294="Non-Lead - Copper", S6294="Yes", O6294="After 2014")),
(AND('[1]PWS Information'!$E$10="CWS",Q6294="Non-Lead", N6294="Non-Lead - Copper", S6294="Yes", O6294="Unknown")),
(AND('[1]PWS Information'!$E$10="CWS",Q6294="Unknown")),
(AND('[1]PWS Information'!$E$10="NTNC",Q6294="Unknown")))),"Tier 5",
"")))))</f>
        <v>Tier 5</v>
      </c>
      <c r="Z6294" s="71"/>
      <c r="AA6294" s="71"/>
    </row>
    <row r="6295" spans="1:27" ht="57.6" x14ac:dyDescent="0.3">
      <c r="A6295" s="1"/>
      <c r="B6295" s="70">
        <v>6872911</v>
      </c>
      <c r="C6295" s="60" t="s">
        <v>2060</v>
      </c>
      <c r="D6295" s="61" t="s">
        <v>2061</v>
      </c>
      <c r="E6295" s="61" t="s">
        <v>128</v>
      </c>
      <c r="F6295" s="61">
        <v>78640</v>
      </c>
      <c r="G6295" s="62" t="s">
        <v>2064</v>
      </c>
      <c r="H6295" s="63">
        <v>29.968615</v>
      </c>
      <c r="I6295" s="64">
        <v>-97.854206000000005</v>
      </c>
      <c r="J6295" s="65" t="s">
        <v>50</v>
      </c>
      <c r="K6295" s="66" t="s">
        <v>51</v>
      </c>
      <c r="L6295" s="62" t="s">
        <v>52</v>
      </c>
      <c r="M6295" s="69"/>
      <c r="N6295" s="65" t="s">
        <v>50</v>
      </c>
      <c r="O6295" s="66" t="s">
        <v>52</v>
      </c>
      <c r="P6295" s="69"/>
      <c r="Q6295" s="55" t="str">
        <f t="shared" si="98"/>
        <v>Non-Lead</v>
      </c>
      <c r="R6295" s="70" t="s">
        <v>51</v>
      </c>
      <c r="S6295" s="70" t="s">
        <v>51</v>
      </c>
      <c r="T6295" s="70"/>
      <c r="U6295" s="71" t="s">
        <v>284</v>
      </c>
      <c r="V6295" s="71" t="s">
        <v>51</v>
      </c>
      <c r="W6295" s="71" t="s">
        <v>51</v>
      </c>
      <c r="X6295" s="71" t="s">
        <v>51</v>
      </c>
      <c r="Y6295" s="72" t="str">
        <f>IF((OR((AND('[1]PWS Information'!$E$10="CWS",U6295="Single Family Residence",Q6295="Lead")),
(AND('[1]PWS Information'!$E$10="CWS",U6295="Multiple Family Residence",'[1]PWS Information'!$E$11="Yes",Q6295="Lead")),
(AND('[1]PWS Information'!$E$10="NTNC",Q6295="Lead")))),"Tier 1",
IF((OR((AND('[1]PWS Information'!$E$10="CWS",U6295="Multiple Family Residence",'[1]PWS Information'!$E$11="No",Q6295="Lead")),
(AND('[1]PWS Information'!$E$10="CWS",U6295="Other",Q6295="Lead")),
(AND('[1]PWS Information'!$E$10="CWS",U6295="Building",Q6295="Lead")))),"Tier 2",
IF((OR((AND('[1]PWS Information'!$E$10="CWS",U6295="Single Family Residence",Q6295="Galvanized Requiring Replacement")),
(AND('[1]PWS Information'!$E$10="CWS",U6295="Single Family Residence",Q6295="Galvanized Requiring Replacement",R6295="Yes")),
(AND('[1]PWS Information'!$E$10="NTNC",Q6295="Galvanized Requiring Replacement")),
(AND('[1]PWS Information'!$E$10="NTNC",U6295="Single Family Residence",R6295="Yes")))),"Tier 3",
IF((OR((AND('[1]PWS Information'!$E$10="CWS",U6295="Single Family Residence",S6295="Yes",Q6295="Non-Lead", J6295="Non-Lead - Copper",L6295="Before 1989")),
(AND('[1]PWS Information'!$E$10="CWS",U6295="Single Family Residence",S6295="Yes",Q6295="Non-Lead", N6295="Non-Lead - Copper",O6295="Before 1989")))),"Tier 4",
IF((OR((AND('[1]PWS Information'!$E$10="NTNC",Q6295="Non-Lead")),
(AND('[1]PWS Information'!$E$10="CWS",Q6295="Non-Lead",S6295="")),
(AND('[1]PWS Information'!$E$10="CWS",Q6295="Non-Lead",S6295="No")),
(AND('[1]PWS Information'!$E$10="CWS",Q6295="Non-Lead",S6295="Don't Know")),
(AND('[1]PWS Information'!$E$10="CWS",Q6295="Non-Lead", J6295="Non-Lead - Copper", S6295="Yes", L6295="Between 1989 and 2014")),
(AND('[1]PWS Information'!$E$10="CWS",Q6295="Non-Lead", J6295="Non-Lead - Copper", S6295="Yes", L6295="After 2014")),
(AND('[1]PWS Information'!$E$10="CWS",Q6295="Non-Lead", J6295="Non-Lead - Copper", S6295="Yes", L6295="Unknown")),
(AND('[1]PWS Information'!$E$10="CWS",Q6295="Non-Lead", N6295="Non-Lead - Copper", S6295="Yes", O6295="Between 1989 and 2014")),
(AND('[1]PWS Information'!$E$10="CWS",Q6295="Non-Lead", N6295="Non-Lead - Copper", S6295="Yes", O6295="After 2014")),
(AND('[1]PWS Information'!$E$10="CWS",Q6295="Non-Lead", N6295="Non-Lead - Copper", S6295="Yes", O6295="Unknown")),
(AND('[1]PWS Information'!$E$10="CWS",Q6295="Unknown")),
(AND('[1]PWS Information'!$E$10="NTNC",Q6295="Unknown")))),"Tier 5",
"")))))</f>
        <v>Tier 5</v>
      </c>
      <c r="Z6295" s="71"/>
      <c r="AA6295" s="71"/>
    </row>
    <row r="6296" spans="1:27" ht="57.6" x14ac:dyDescent="0.3">
      <c r="A6296" s="1"/>
      <c r="B6296" s="70">
        <v>6872911</v>
      </c>
      <c r="C6296" s="60" t="s">
        <v>2060</v>
      </c>
      <c r="D6296" s="61" t="s">
        <v>2061</v>
      </c>
      <c r="E6296" s="61" t="s">
        <v>128</v>
      </c>
      <c r="F6296" s="61">
        <v>78640</v>
      </c>
      <c r="G6296" s="62" t="s">
        <v>2064</v>
      </c>
      <c r="H6296" s="63">
        <v>29.968615</v>
      </c>
      <c r="I6296" s="64">
        <v>-97.854206000000005</v>
      </c>
      <c r="J6296" s="65" t="s">
        <v>50</v>
      </c>
      <c r="K6296" s="66" t="s">
        <v>51</v>
      </c>
      <c r="L6296" s="62" t="s">
        <v>52</v>
      </c>
      <c r="M6296" s="69"/>
      <c r="N6296" s="65" t="s">
        <v>50</v>
      </c>
      <c r="O6296" s="66" t="s">
        <v>52</v>
      </c>
      <c r="P6296" s="69"/>
      <c r="Q6296" s="55" t="str">
        <f t="shared" si="98"/>
        <v>Non-Lead</v>
      </c>
      <c r="R6296" s="70" t="s">
        <v>51</v>
      </c>
      <c r="S6296" s="70" t="s">
        <v>51</v>
      </c>
      <c r="T6296" s="70"/>
      <c r="U6296" s="71" t="s">
        <v>284</v>
      </c>
      <c r="V6296" s="71" t="s">
        <v>51</v>
      </c>
      <c r="W6296" s="71" t="s">
        <v>51</v>
      </c>
      <c r="X6296" s="71" t="s">
        <v>51</v>
      </c>
      <c r="Y6296" s="72" t="str">
        <f>IF((OR((AND('[1]PWS Information'!$E$10="CWS",U6296="Single Family Residence",Q6296="Lead")),
(AND('[1]PWS Information'!$E$10="CWS",U6296="Multiple Family Residence",'[1]PWS Information'!$E$11="Yes",Q6296="Lead")),
(AND('[1]PWS Information'!$E$10="NTNC",Q6296="Lead")))),"Tier 1",
IF((OR((AND('[1]PWS Information'!$E$10="CWS",U6296="Multiple Family Residence",'[1]PWS Information'!$E$11="No",Q6296="Lead")),
(AND('[1]PWS Information'!$E$10="CWS",U6296="Other",Q6296="Lead")),
(AND('[1]PWS Information'!$E$10="CWS",U6296="Building",Q6296="Lead")))),"Tier 2",
IF((OR((AND('[1]PWS Information'!$E$10="CWS",U6296="Single Family Residence",Q6296="Galvanized Requiring Replacement")),
(AND('[1]PWS Information'!$E$10="CWS",U6296="Single Family Residence",Q6296="Galvanized Requiring Replacement",R6296="Yes")),
(AND('[1]PWS Information'!$E$10="NTNC",Q6296="Galvanized Requiring Replacement")),
(AND('[1]PWS Information'!$E$10="NTNC",U6296="Single Family Residence",R6296="Yes")))),"Tier 3",
IF((OR((AND('[1]PWS Information'!$E$10="CWS",U6296="Single Family Residence",S6296="Yes",Q6296="Non-Lead", J6296="Non-Lead - Copper",L6296="Before 1989")),
(AND('[1]PWS Information'!$E$10="CWS",U6296="Single Family Residence",S6296="Yes",Q6296="Non-Lead", N6296="Non-Lead - Copper",O6296="Before 1989")))),"Tier 4",
IF((OR((AND('[1]PWS Information'!$E$10="NTNC",Q6296="Non-Lead")),
(AND('[1]PWS Information'!$E$10="CWS",Q6296="Non-Lead",S6296="")),
(AND('[1]PWS Information'!$E$10="CWS",Q6296="Non-Lead",S6296="No")),
(AND('[1]PWS Information'!$E$10="CWS",Q6296="Non-Lead",S6296="Don't Know")),
(AND('[1]PWS Information'!$E$10="CWS",Q6296="Non-Lead", J6296="Non-Lead - Copper", S6296="Yes", L6296="Between 1989 and 2014")),
(AND('[1]PWS Information'!$E$10="CWS",Q6296="Non-Lead", J6296="Non-Lead - Copper", S6296="Yes", L6296="After 2014")),
(AND('[1]PWS Information'!$E$10="CWS",Q6296="Non-Lead", J6296="Non-Lead - Copper", S6296="Yes", L6296="Unknown")),
(AND('[1]PWS Information'!$E$10="CWS",Q6296="Non-Lead", N6296="Non-Lead - Copper", S6296="Yes", O6296="Between 1989 and 2014")),
(AND('[1]PWS Information'!$E$10="CWS",Q6296="Non-Lead", N6296="Non-Lead - Copper", S6296="Yes", O6296="After 2014")),
(AND('[1]PWS Information'!$E$10="CWS",Q6296="Non-Lead", N6296="Non-Lead - Copper", S6296="Yes", O6296="Unknown")),
(AND('[1]PWS Information'!$E$10="CWS",Q6296="Unknown")),
(AND('[1]PWS Information'!$E$10="NTNC",Q6296="Unknown")))),"Tier 5",
"")))))</f>
        <v>Tier 5</v>
      </c>
      <c r="Z6296" s="71"/>
      <c r="AA6296" s="71"/>
    </row>
    <row r="6297" spans="1:27" ht="57.6" x14ac:dyDescent="0.3">
      <c r="A6297" s="17"/>
      <c r="B6297" s="70">
        <v>6872911</v>
      </c>
      <c r="C6297" s="60" t="s">
        <v>2060</v>
      </c>
      <c r="D6297" s="61" t="s">
        <v>2061</v>
      </c>
      <c r="E6297" s="61" t="s">
        <v>128</v>
      </c>
      <c r="F6297" s="61">
        <v>78640</v>
      </c>
      <c r="G6297" s="62" t="s">
        <v>2064</v>
      </c>
      <c r="H6297" s="63">
        <v>29.968615</v>
      </c>
      <c r="I6297" s="64">
        <v>-97.854206000000005</v>
      </c>
      <c r="J6297" s="65" t="s">
        <v>50</v>
      </c>
      <c r="K6297" s="66" t="s">
        <v>51</v>
      </c>
      <c r="L6297" s="62" t="s">
        <v>52</v>
      </c>
      <c r="M6297" s="69"/>
      <c r="N6297" s="65" t="s">
        <v>50</v>
      </c>
      <c r="O6297" s="66" t="s">
        <v>52</v>
      </c>
      <c r="P6297" s="69"/>
      <c r="Q6297" s="55" t="str">
        <f t="shared" si="98"/>
        <v>Non-Lead</v>
      </c>
      <c r="R6297" s="70" t="s">
        <v>51</v>
      </c>
      <c r="S6297" s="70" t="s">
        <v>51</v>
      </c>
      <c r="T6297" s="70"/>
      <c r="U6297" s="71" t="s">
        <v>284</v>
      </c>
      <c r="V6297" s="71" t="s">
        <v>51</v>
      </c>
      <c r="W6297" s="71" t="s">
        <v>51</v>
      </c>
      <c r="X6297" s="71" t="s">
        <v>51</v>
      </c>
      <c r="Y6297" s="72" t="str">
        <f>IF((OR((AND('[1]PWS Information'!$E$10="CWS",U6297="Single Family Residence",Q6297="Lead")),
(AND('[1]PWS Information'!$E$10="CWS",U6297="Multiple Family Residence",'[1]PWS Information'!$E$11="Yes",Q6297="Lead")),
(AND('[1]PWS Information'!$E$10="NTNC",Q6297="Lead")))),"Tier 1",
IF((OR((AND('[1]PWS Information'!$E$10="CWS",U6297="Multiple Family Residence",'[1]PWS Information'!$E$11="No",Q6297="Lead")),
(AND('[1]PWS Information'!$E$10="CWS",U6297="Other",Q6297="Lead")),
(AND('[1]PWS Information'!$E$10="CWS",U6297="Building",Q6297="Lead")))),"Tier 2",
IF((OR((AND('[1]PWS Information'!$E$10="CWS",U6297="Single Family Residence",Q6297="Galvanized Requiring Replacement")),
(AND('[1]PWS Information'!$E$10="CWS",U6297="Single Family Residence",Q6297="Galvanized Requiring Replacement",R6297="Yes")),
(AND('[1]PWS Information'!$E$10="NTNC",Q6297="Galvanized Requiring Replacement")),
(AND('[1]PWS Information'!$E$10="NTNC",U6297="Single Family Residence",R6297="Yes")))),"Tier 3",
IF((OR((AND('[1]PWS Information'!$E$10="CWS",U6297="Single Family Residence",S6297="Yes",Q6297="Non-Lead", J6297="Non-Lead - Copper",L6297="Before 1989")),
(AND('[1]PWS Information'!$E$10="CWS",U6297="Single Family Residence",S6297="Yes",Q6297="Non-Lead", N6297="Non-Lead - Copper",O6297="Before 1989")))),"Tier 4",
IF((OR((AND('[1]PWS Information'!$E$10="NTNC",Q6297="Non-Lead")),
(AND('[1]PWS Information'!$E$10="CWS",Q6297="Non-Lead",S6297="")),
(AND('[1]PWS Information'!$E$10="CWS",Q6297="Non-Lead",S6297="No")),
(AND('[1]PWS Information'!$E$10="CWS",Q6297="Non-Lead",S6297="Don't Know")),
(AND('[1]PWS Information'!$E$10="CWS",Q6297="Non-Lead", J6297="Non-Lead - Copper", S6297="Yes", L6297="Between 1989 and 2014")),
(AND('[1]PWS Information'!$E$10="CWS",Q6297="Non-Lead", J6297="Non-Lead - Copper", S6297="Yes", L6297="After 2014")),
(AND('[1]PWS Information'!$E$10="CWS",Q6297="Non-Lead", J6297="Non-Lead - Copper", S6297="Yes", L6297="Unknown")),
(AND('[1]PWS Information'!$E$10="CWS",Q6297="Non-Lead", N6297="Non-Lead - Copper", S6297="Yes", O6297="Between 1989 and 2014")),
(AND('[1]PWS Information'!$E$10="CWS",Q6297="Non-Lead", N6297="Non-Lead - Copper", S6297="Yes", O6297="After 2014")),
(AND('[1]PWS Information'!$E$10="CWS",Q6297="Non-Lead", N6297="Non-Lead - Copper", S6297="Yes", O6297="Unknown")),
(AND('[1]PWS Information'!$E$10="CWS",Q6297="Unknown")),
(AND('[1]PWS Information'!$E$10="NTNC",Q6297="Unknown")))),"Tier 5",
"")))))</f>
        <v>Tier 5</v>
      </c>
      <c r="Z6297" s="71"/>
      <c r="AA6297" s="71"/>
    </row>
    <row r="6298" spans="1:27" ht="57.6" x14ac:dyDescent="0.3">
      <c r="A6298" s="1"/>
      <c r="B6298" s="70">
        <v>6872911</v>
      </c>
      <c r="C6298" s="60" t="s">
        <v>2060</v>
      </c>
      <c r="D6298" s="61" t="s">
        <v>2061</v>
      </c>
      <c r="E6298" s="61" t="s">
        <v>128</v>
      </c>
      <c r="F6298" s="61">
        <v>78640</v>
      </c>
      <c r="G6298" s="62" t="s">
        <v>2064</v>
      </c>
      <c r="H6298" s="63">
        <v>29.968615</v>
      </c>
      <c r="I6298" s="64">
        <v>-97.854206000000005</v>
      </c>
      <c r="J6298" s="65" t="s">
        <v>50</v>
      </c>
      <c r="K6298" s="66" t="s">
        <v>51</v>
      </c>
      <c r="L6298" s="62" t="s">
        <v>52</v>
      </c>
      <c r="M6298" s="69"/>
      <c r="N6298" s="65" t="s">
        <v>50</v>
      </c>
      <c r="O6298" s="66" t="s">
        <v>52</v>
      </c>
      <c r="P6298" s="69"/>
      <c r="Q6298" s="55" t="str">
        <f t="shared" si="98"/>
        <v>Non-Lead</v>
      </c>
      <c r="R6298" s="70" t="s">
        <v>51</v>
      </c>
      <c r="S6298" s="70" t="s">
        <v>51</v>
      </c>
      <c r="T6298" s="70"/>
      <c r="U6298" s="71" t="s">
        <v>284</v>
      </c>
      <c r="V6298" s="71" t="s">
        <v>51</v>
      </c>
      <c r="W6298" s="71" t="s">
        <v>51</v>
      </c>
      <c r="X6298" s="71" t="s">
        <v>51</v>
      </c>
      <c r="Y6298" s="72" t="str">
        <f>IF((OR((AND('[1]PWS Information'!$E$10="CWS",U6298="Single Family Residence",Q6298="Lead")),
(AND('[1]PWS Information'!$E$10="CWS",U6298="Multiple Family Residence",'[1]PWS Information'!$E$11="Yes",Q6298="Lead")),
(AND('[1]PWS Information'!$E$10="NTNC",Q6298="Lead")))),"Tier 1",
IF((OR((AND('[1]PWS Information'!$E$10="CWS",U6298="Multiple Family Residence",'[1]PWS Information'!$E$11="No",Q6298="Lead")),
(AND('[1]PWS Information'!$E$10="CWS",U6298="Other",Q6298="Lead")),
(AND('[1]PWS Information'!$E$10="CWS",U6298="Building",Q6298="Lead")))),"Tier 2",
IF((OR((AND('[1]PWS Information'!$E$10="CWS",U6298="Single Family Residence",Q6298="Galvanized Requiring Replacement")),
(AND('[1]PWS Information'!$E$10="CWS",U6298="Single Family Residence",Q6298="Galvanized Requiring Replacement",R6298="Yes")),
(AND('[1]PWS Information'!$E$10="NTNC",Q6298="Galvanized Requiring Replacement")),
(AND('[1]PWS Information'!$E$10="NTNC",U6298="Single Family Residence",R6298="Yes")))),"Tier 3",
IF((OR((AND('[1]PWS Information'!$E$10="CWS",U6298="Single Family Residence",S6298="Yes",Q6298="Non-Lead", J6298="Non-Lead - Copper",L6298="Before 1989")),
(AND('[1]PWS Information'!$E$10="CWS",U6298="Single Family Residence",S6298="Yes",Q6298="Non-Lead", N6298="Non-Lead - Copper",O6298="Before 1989")))),"Tier 4",
IF((OR((AND('[1]PWS Information'!$E$10="NTNC",Q6298="Non-Lead")),
(AND('[1]PWS Information'!$E$10="CWS",Q6298="Non-Lead",S6298="")),
(AND('[1]PWS Information'!$E$10="CWS",Q6298="Non-Lead",S6298="No")),
(AND('[1]PWS Information'!$E$10="CWS",Q6298="Non-Lead",S6298="Don't Know")),
(AND('[1]PWS Information'!$E$10="CWS",Q6298="Non-Lead", J6298="Non-Lead - Copper", S6298="Yes", L6298="Between 1989 and 2014")),
(AND('[1]PWS Information'!$E$10="CWS",Q6298="Non-Lead", J6298="Non-Lead - Copper", S6298="Yes", L6298="After 2014")),
(AND('[1]PWS Information'!$E$10="CWS",Q6298="Non-Lead", J6298="Non-Lead - Copper", S6298="Yes", L6298="Unknown")),
(AND('[1]PWS Information'!$E$10="CWS",Q6298="Non-Lead", N6298="Non-Lead - Copper", S6298="Yes", O6298="Between 1989 and 2014")),
(AND('[1]PWS Information'!$E$10="CWS",Q6298="Non-Lead", N6298="Non-Lead - Copper", S6298="Yes", O6298="After 2014")),
(AND('[1]PWS Information'!$E$10="CWS",Q6298="Non-Lead", N6298="Non-Lead - Copper", S6298="Yes", O6298="Unknown")),
(AND('[1]PWS Information'!$E$10="CWS",Q6298="Unknown")),
(AND('[1]PWS Information'!$E$10="NTNC",Q6298="Unknown")))),"Tier 5",
"")))))</f>
        <v>Tier 5</v>
      </c>
      <c r="Z6298" s="71"/>
      <c r="AA6298" s="71"/>
    </row>
    <row r="6299" spans="1:27" ht="57.6" x14ac:dyDescent="0.3">
      <c r="A6299" s="1"/>
      <c r="B6299" s="70">
        <v>6872911</v>
      </c>
      <c r="C6299" s="60" t="s">
        <v>2060</v>
      </c>
      <c r="D6299" s="61" t="s">
        <v>2061</v>
      </c>
      <c r="E6299" s="61" t="s">
        <v>128</v>
      </c>
      <c r="F6299" s="61">
        <v>78640</v>
      </c>
      <c r="G6299" s="62" t="s">
        <v>2064</v>
      </c>
      <c r="H6299" s="63">
        <v>29.968615</v>
      </c>
      <c r="I6299" s="64">
        <v>-97.854206000000005</v>
      </c>
      <c r="J6299" s="65" t="s">
        <v>50</v>
      </c>
      <c r="K6299" s="66" t="s">
        <v>51</v>
      </c>
      <c r="L6299" s="62" t="s">
        <v>52</v>
      </c>
      <c r="M6299" s="69"/>
      <c r="N6299" s="65" t="s">
        <v>50</v>
      </c>
      <c r="O6299" s="66" t="s">
        <v>52</v>
      </c>
      <c r="P6299" s="69"/>
      <c r="Q6299" s="55" t="str">
        <f t="shared" si="98"/>
        <v>Non-Lead</v>
      </c>
      <c r="R6299" s="70" t="s">
        <v>51</v>
      </c>
      <c r="S6299" s="70" t="s">
        <v>51</v>
      </c>
      <c r="T6299" s="70"/>
      <c r="U6299" s="71" t="s">
        <v>284</v>
      </c>
      <c r="V6299" s="71" t="s">
        <v>51</v>
      </c>
      <c r="W6299" s="71" t="s">
        <v>51</v>
      </c>
      <c r="X6299" s="71" t="s">
        <v>51</v>
      </c>
      <c r="Y6299" s="72" t="str">
        <f>IF((OR((AND('[1]PWS Information'!$E$10="CWS",U6299="Single Family Residence",Q6299="Lead")),
(AND('[1]PWS Information'!$E$10="CWS",U6299="Multiple Family Residence",'[1]PWS Information'!$E$11="Yes",Q6299="Lead")),
(AND('[1]PWS Information'!$E$10="NTNC",Q6299="Lead")))),"Tier 1",
IF((OR((AND('[1]PWS Information'!$E$10="CWS",U6299="Multiple Family Residence",'[1]PWS Information'!$E$11="No",Q6299="Lead")),
(AND('[1]PWS Information'!$E$10="CWS",U6299="Other",Q6299="Lead")),
(AND('[1]PWS Information'!$E$10="CWS",U6299="Building",Q6299="Lead")))),"Tier 2",
IF((OR((AND('[1]PWS Information'!$E$10="CWS",U6299="Single Family Residence",Q6299="Galvanized Requiring Replacement")),
(AND('[1]PWS Information'!$E$10="CWS",U6299="Single Family Residence",Q6299="Galvanized Requiring Replacement",R6299="Yes")),
(AND('[1]PWS Information'!$E$10="NTNC",Q6299="Galvanized Requiring Replacement")),
(AND('[1]PWS Information'!$E$10="NTNC",U6299="Single Family Residence",R6299="Yes")))),"Tier 3",
IF((OR((AND('[1]PWS Information'!$E$10="CWS",U6299="Single Family Residence",S6299="Yes",Q6299="Non-Lead", J6299="Non-Lead - Copper",L6299="Before 1989")),
(AND('[1]PWS Information'!$E$10="CWS",U6299="Single Family Residence",S6299="Yes",Q6299="Non-Lead", N6299="Non-Lead - Copper",O6299="Before 1989")))),"Tier 4",
IF((OR((AND('[1]PWS Information'!$E$10="NTNC",Q6299="Non-Lead")),
(AND('[1]PWS Information'!$E$10="CWS",Q6299="Non-Lead",S6299="")),
(AND('[1]PWS Information'!$E$10="CWS",Q6299="Non-Lead",S6299="No")),
(AND('[1]PWS Information'!$E$10="CWS",Q6299="Non-Lead",S6299="Don't Know")),
(AND('[1]PWS Information'!$E$10="CWS",Q6299="Non-Lead", J6299="Non-Lead - Copper", S6299="Yes", L6299="Between 1989 and 2014")),
(AND('[1]PWS Information'!$E$10="CWS",Q6299="Non-Lead", J6299="Non-Lead - Copper", S6299="Yes", L6299="After 2014")),
(AND('[1]PWS Information'!$E$10="CWS",Q6299="Non-Lead", J6299="Non-Lead - Copper", S6299="Yes", L6299="Unknown")),
(AND('[1]PWS Information'!$E$10="CWS",Q6299="Non-Lead", N6299="Non-Lead - Copper", S6299="Yes", O6299="Between 1989 and 2014")),
(AND('[1]PWS Information'!$E$10="CWS",Q6299="Non-Lead", N6299="Non-Lead - Copper", S6299="Yes", O6299="After 2014")),
(AND('[1]PWS Information'!$E$10="CWS",Q6299="Non-Lead", N6299="Non-Lead - Copper", S6299="Yes", O6299="Unknown")),
(AND('[1]PWS Information'!$E$10="CWS",Q6299="Unknown")),
(AND('[1]PWS Information'!$E$10="NTNC",Q6299="Unknown")))),"Tier 5",
"")))))</f>
        <v>Tier 5</v>
      </c>
      <c r="Z6299" s="71"/>
      <c r="AA6299" s="71"/>
    </row>
    <row r="6300" spans="1:27" ht="57.6" x14ac:dyDescent="0.3">
      <c r="A6300" s="1"/>
      <c r="B6300" s="70">
        <v>6872911</v>
      </c>
      <c r="C6300" s="60" t="s">
        <v>2060</v>
      </c>
      <c r="D6300" s="61" t="s">
        <v>2061</v>
      </c>
      <c r="E6300" s="61" t="s">
        <v>128</v>
      </c>
      <c r="F6300" s="61">
        <v>78640</v>
      </c>
      <c r="G6300" s="62" t="s">
        <v>2064</v>
      </c>
      <c r="H6300" s="63">
        <v>29.968615</v>
      </c>
      <c r="I6300" s="64">
        <v>-97.854206000000005</v>
      </c>
      <c r="J6300" s="65" t="s">
        <v>50</v>
      </c>
      <c r="K6300" s="66" t="s">
        <v>51</v>
      </c>
      <c r="L6300" s="62" t="s">
        <v>52</v>
      </c>
      <c r="M6300" s="69"/>
      <c r="N6300" s="65" t="s">
        <v>50</v>
      </c>
      <c r="O6300" s="66" t="s">
        <v>52</v>
      </c>
      <c r="P6300" s="69"/>
      <c r="Q6300" s="55" t="str">
        <f t="shared" si="98"/>
        <v>Non-Lead</v>
      </c>
      <c r="R6300" s="70" t="s">
        <v>51</v>
      </c>
      <c r="S6300" s="70" t="s">
        <v>51</v>
      </c>
      <c r="T6300" s="70"/>
      <c r="U6300" s="71" t="s">
        <v>284</v>
      </c>
      <c r="V6300" s="71" t="s">
        <v>51</v>
      </c>
      <c r="W6300" s="71" t="s">
        <v>51</v>
      </c>
      <c r="X6300" s="71" t="s">
        <v>51</v>
      </c>
      <c r="Y6300" s="72" t="str">
        <f>IF((OR((AND('[1]PWS Information'!$E$10="CWS",U6300="Single Family Residence",Q6300="Lead")),
(AND('[1]PWS Information'!$E$10="CWS",U6300="Multiple Family Residence",'[1]PWS Information'!$E$11="Yes",Q6300="Lead")),
(AND('[1]PWS Information'!$E$10="NTNC",Q6300="Lead")))),"Tier 1",
IF((OR((AND('[1]PWS Information'!$E$10="CWS",U6300="Multiple Family Residence",'[1]PWS Information'!$E$11="No",Q6300="Lead")),
(AND('[1]PWS Information'!$E$10="CWS",U6300="Other",Q6300="Lead")),
(AND('[1]PWS Information'!$E$10="CWS",U6300="Building",Q6300="Lead")))),"Tier 2",
IF((OR((AND('[1]PWS Information'!$E$10="CWS",U6300="Single Family Residence",Q6300="Galvanized Requiring Replacement")),
(AND('[1]PWS Information'!$E$10="CWS",U6300="Single Family Residence",Q6300="Galvanized Requiring Replacement",R6300="Yes")),
(AND('[1]PWS Information'!$E$10="NTNC",Q6300="Galvanized Requiring Replacement")),
(AND('[1]PWS Information'!$E$10="NTNC",U6300="Single Family Residence",R6300="Yes")))),"Tier 3",
IF((OR((AND('[1]PWS Information'!$E$10="CWS",U6300="Single Family Residence",S6300="Yes",Q6300="Non-Lead", J6300="Non-Lead - Copper",L6300="Before 1989")),
(AND('[1]PWS Information'!$E$10="CWS",U6300="Single Family Residence",S6300="Yes",Q6300="Non-Lead", N6300="Non-Lead - Copper",O6300="Before 1989")))),"Tier 4",
IF((OR((AND('[1]PWS Information'!$E$10="NTNC",Q6300="Non-Lead")),
(AND('[1]PWS Information'!$E$10="CWS",Q6300="Non-Lead",S6300="")),
(AND('[1]PWS Information'!$E$10="CWS",Q6300="Non-Lead",S6300="No")),
(AND('[1]PWS Information'!$E$10="CWS",Q6300="Non-Lead",S6300="Don't Know")),
(AND('[1]PWS Information'!$E$10="CWS",Q6300="Non-Lead", J6300="Non-Lead - Copper", S6300="Yes", L6300="Between 1989 and 2014")),
(AND('[1]PWS Information'!$E$10="CWS",Q6300="Non-Lead", J6300="Non-Lead - Copper", S6300="Yes", L6300="After 2014")),
(AND('[1]PWS Information'!$E$10="CWS",Q6300="Non-Lead", J6300="Non-Lead - Copper", S6300="Yes", L6300="Unknown")),
(AND('[1]PWS Information'!$E$10="CWS",Q6300="Non-Lead", N6300="Non-Lead - Copper", S6300="Yes", O6300="Between 1989 and 2014")),
(AND('[1]PWS Information'!$E$10="CWS",Q6300="Non-Lead", N6300="Non-Lead - Copper", S6300="Yes", O6300="After 2014")),
(AND('[1]PWS Information'!$E$10="CWS",Q6300="Non-Lead", N6300="Non-Lead - Copper", S6300="Yes", O6300="Unknown")),
(AND('[1]PWS Information'!$E$10="CWS",Q6300="Unknown")),
(AND('[1]PWS Information'!$E$10="NTNC",Q6300="Unknown")))),"Tier 5",
"")))))</f>
        <v>Tier 5</v>
      </c>
      <c r="Z6300" s="71"/>
      <c r="AA6300" s="71"/>
    </row>
    <row r="6301" spans="1:27" ht="57.6" x14ac:dyDescent="0.3">
      <c r="A6301" s="17"/>
      <c r="B6301" s="70">
        <v>6872911</v>
      </c>
      <c r="C6301" s="60" t="s">
        <v>2060</v>
      </c>
      <c r="D6301" s="61" t="s">
        <v>2061</v>
      </c>
      <c r="E6301" s="61" t="s">
        <v>128</v>
      </c>
      <c r="F6301" s="61">
        <v>78640</v>
      </c>
      <c r="G6301" s="62" t="s">
        <v>2064</v>
      </c>
      <c r="H6301" s="63">
        <v>29.968615</v>
      </c>
      <c r="I6301" s="64">
        <v>-97.854206000000005</v>
      </c>
      <c r="J6301" s="65" t="s">
        <v>50</v>
      </c>
      <c r="K6301" s="66" t="s">
        <v>51</v>
      </c>
      <c r="L6301" s="62" t="s">
        <v>52</v>
      </c>
      <c r="M6301" s="69"/>
      <c r="N6301" s="65" t="s">
        <v>50</v>
      </c>
      <c r="O6301" s="66" t="s">
        <v>52</v>
      </c>
      <c r="P6301" s="69"/>
      <c r="Q6301" s="55" t="str">
        <f t="shared" si="98"/>
        <v>Non-Lead</v>
      </c>
      <c r="R6301" s="70" t="s">
        <v>51</v>
      </c>
      <c r="S6301" s="70" t="s">
        <v>51</v>
      </c>
      <c r="T6301" s="70"/>
      <c r="U6301" s="71" t="s">
        <v>284</v>
      </c>
      <c r="V6301" s="71" t="s">
        <v>51</v>
      </c>
      <c r="W6301" s="71" t="s">
        <v>51</v>
      </c>
      <c r="X6301" s="71" t="s">
        <v>51</v>
      </c>
      <c r="Y6301" s="72" t="str">
        <f>IF((OR((AND('[1]PWS Information'!$E$10="CWS",U6301="Single Family Residence",Q6301="Lead")),
(AND('[1]PWS Information'!$E$10="CWS",U6301="Multiple Family Residence",'[1]PWS Information'!$E$11="Yes",Q6301="Lead")),
(AND('[1]PWS Information'!$E$10="NTNC",Q6301="Lead")))),"Tier 1",
IF((OR((AND('[1]PWS Information'!$E$10="CWS",U6301="Multiple Family Residence",'[1]PWS Information'!$E$11="No",Q6301="Lead")),
(AND('[1]PWS Information'!$E$10="CWS",U6301="Other",Q6301="Lead")),
(AND('[1]PWS Information'!$E$10="CWS",U6301="Building",Q6301="Lead")))),"Tier 2",
IF((OR((AND('[1]PWS Information'!$E$10="CWS",U6301="Single Family Residence",Q6301="Galvanized Requiring Replacement")),
(AND('[1]PWS Information'!$E$10="CWS",U6301="Single Family Residence",Q6301="Galvanized Requiring Replacement",R6301="Yes")),
(AND('[1]PWS Information'!$E$10="NTNC",Q6301="Galvanized Requiring Replacement")),
(AND('[1]PWS Information'!$E$10="NTNC",U6301="Single Family Residence",R6301="Yes")))),"Tier 3",
IF((OR((AND('[1]PWS Information'!$E$10="CWS",U6301="Single Family Residence",S6301="Yes",Q6301="Non-Lead", J6301="Non-Lead - Copper",L6301="Before 1989")),
(AND('[1]PWS Information'!$E$10="CWS",U6301="Single Family Residence",S6301="Yes",Q6301="Non-Lead", N6301="Non-Lead - Copper",O6301="Before 1989")))),"Tier 4",
IF((OR((AND('[1]PWS Information'!$E$10="NTNC",Q6301="Non-Lead")),
(AND('[1]PWS Information'!$E$10="CWS",Q6301="Non-Lead",S6301="")),
(AND('[1]PWS Information'!$E$10="CWS",Q6301="Non-Lead",S6301="No")),
(AND('[1]PWS Information'!$E$10="CWS",Q6301="Non-Lead",S6301="Don't Know")),
(AND('[1]PWS Information'!$E$10="CWS",Q6301="Non-Lead", J6301="Non-Lead - Copper", S6301="Yes", L6301="Between 1989 and 2014")),
(AND('[1]PWS Information'!$E$10="CWS",Q6301="Non-Lead", J6301="Non-Lead - Copper", S6301="Yes", L6301="After 2014")),
(AND('[1]PWS Information'!$E$10="CWS",Q6301="Non-Lead", J6301="Non-Lead - Copper", S6301="Yes", L6301="Unknown")),
(AND('[1]PWS Information'!$E$10="CWS",Q6301="Non-Lead", N6301="Non-Lead - Copper", S6301="Yes", O6301="Between 1989 and 2014")),
(AND('[1]PWS Information'!$E$10="CWS",Q6301="Non-Lead", N6301="Non-Lead - Copper", S6301="Yes", O6301="After 2014")),
(AND('[1]PWS Information'!$E$10="CWS",Q6301="Non-Lead", N6301="Non-Lead - Copper", S6301="Yes", O6301="Unknown")),
(AND('[1]PWS Information'!$E$10="CWS",Q6301="Unknown")),
(AND('[1]PWS Information'!$E$10="NTNC",Q6301="Unknown")))),"Tier 5",
"")))))</f>
        <v>Tier 5</v>
      </c>
      <c r="Z6301" s="71"/>
      <c r="AA6301" s="71"/>
    </row>
    <row r="6302" spans="1:27" ht="57.6" x14ac:dyDescent="0.3">
      <c r="A6302" s="1"/>
      <c r="B6302" s="70">
        <v>6872911</v>
      </c>
      <c r="C6302" s="60" t="s">
        <v>2060</v>
      </c>
      <c r="D6302" s="61" t="s">
        <v>2061</v>
      </c>
      <c r="E6302" s="61" t="s">
        <v>128</v>
      </c>
      <c r="F6302" s="61">
        <v>78640</v>
      </c>
      <c r="G6302" s="62" t="s">
        <v>2064</v>
      </c>
      <c r="H6302" s="63">
        <v>29.968615</v>
      </c>
      <c r="I6302" s="64">
        <v>-97.854206000000005</v>
      </c>
      <c r="J6302" s="65" t="s">
        <v>50</v>
      </c>
      <c r="K6302" s="66" t="s">
        <v>51</v>
      </c>
      <c r="L6302" s="62" t="s">
        <v>52</v>
      </c>
      <c r="M6302" s="69"/>
      <c r="N6302" s="65" t="s">
        <v>50</v>
      </c>
      <c r="O6302" s="66" t="s">
        <v>52</v>
      </c>
      <c r="P6302" s="69"/>
      <c r="Q6302" s="55" t="str">
        <f t="shared" si="98"/>
        <v>Non-Lead</v>
      </c>
      <c r="R6302" s="70" t="s">
        <v>51</v>
      </c>
      <c r="S6302" s="70" t="s">
        <v>51</v>
      </c>
      <c r="T6302" s="70"/>
      <c r="U6302" s="71" t="s">
        <v>284</v>
      </c>
      <c r="V6302" s="71" t="s">
        <v>51</v>
      </c>
      <c r="W6302" s="71" t="s">
        <v>51</v>
      </c>
      <c r="X6302" s="71" t="s">
        <v>51</v>
      </c>
      <c r="Y6302" s="72" t="str">
        <f>IF((OR((AND('[1]PWS Information'!$E$10="CWS",U6302="Single Family Residence",Q6302="Lead")),
(AND('[1]PWS Information'!$E$10="CWS",U6302="Multiple Family Residence",'[1]PWS Information'!$E$11="Yes",Q6302="Lead")),
(AND('[1]PWS Information'!$E$10="NTNC",Q6302="Lead")))),"Tier 1",
IF((OR((AND('[1]PWS Information'!$E$10="CWS",U6302="Multiple Family Residence",'[1]PWS Information'!$E$11="No",Q6302="Lead")),
(AND('[1]PWS Information'!$E$10="CWS",U6302="Other",Q6302="Lead")),
(AND('[1]PWS Information'!$E$10="CWS",U6302="Building",Q6302="Lead")))),"Tier 2",
IF((OR((AND('[1]PWS Information'!$E$10="CWS",U6302="Single Family Residence",Q6302="Galvanized Requiring Replacement")),
(AND('[1]PWS Information'!$E$10="CWS",U6302="Single Family Residence",Q6302="Galvanized Requiring Replacement",R6302="Yes")),
(AND('[1]PWS Information'!$E$10="NTNC",Q6302="Galvanized Requiring Replacement")),
(AND('[1]PWS Information'!$E$10="NTNC",U6302="Single Family Residence",R6302="Yes")))),"Tier 3",
IF((OR((AND('[1]PWS Information'!$E$10="CWS",U6302="Single Family Residence",S6302="Yes",Q6302="Non-Lead", J6302="Non-Lead - Copper",L6302="Before 1989")),
(AND('[1]PWS Information'!$E$10="CWS",U6302="Single Family Residence",S6302="Yes",Q6302="Non-Lead", N6302="Non-Lead - Copper",O6302="Before 1989")))),"Tier 4",
IF((OR((AND('[1]PWS Information'!$E$10="NTNC",Q6302="Non-Lead")),
(AND('[1]PWS Information'!$E$10="CWS",Q6302="Non-Lead",S6302="")),
(AND('[1]PWS Information'!$E$10="CWS",Q6302="Non-Lead",S6302="No")),
(AND('[1]PWS Information'!$E$10="CWS",Q6302="Non-Lead",S6302="Don't Know")),
(AND('[1]PWS Information'!$E$10="CWS",Q6302="Non-Lead", J6302="Non-Lead - Copper", S6302="Yes", L6302="Between 1989 and 2014")),
(AND('[1]PWS Information'!$E$10="CWS",Q6302="Non-Lead", J6302="Non-Lead - Copper", S6302="Yes", L6302="After 2014")),
(AND('[1]PWS Information'!$E$10="CWS",Q6302="Non-Lead", J6302="Non-Lead - Copper", S6302="Yes", L6302="Unknown")),
(AND('[1]PWS Information'!$E$10="CWS",Q6302="Non-Lead", N6302="Non-Lead - Copper", S6302="Yes", O6302="Between 1989 and 2014")),
(AND('[1]PWS Information'!$E$10="CWS",Q6302="Non-Lead", N6302="Non-Lead - Copper", S6302="Yes", O6302="After 2014")),
(AND('[1]PWS Information'!$E$10="CWS",Q6302="Non-Lead", N6302="Non-Lead - Copper", S6302="Yes", O6302="Unknown")),
(AND('[1]PWS Information'!$E$10="CWS",Q6302="Unknown")),
(AND('[1]PWS Information'!$E$10="NTNC",Q6302="Unknown")))),"Tier 5",
"")))))</f>
        <v>Tier 5</v>
      </c>
      <c r="Z6302" s="71"/>
      <c r="AA6302" s="71"/>
    </row>
    <row r="6303" spans="1:27" ht="57.6" x14ac:dyDescent="0.3">
      <c r="A6303" s="1"/>
      <c r="B6303" s="70">
        <v>6872911</v>
      </c>
      <c r="C6303" s="60" t="s">
        <v>2060</v>
      </c>
      <c r="D6303" s="61" t="s">
        <v>2061</v>
      </c>
      <c r="E6303" s="61" t="s">
        <v>128</v>
      </c>
      <c r="F6303" s="61">
        <v>78640</v>
      </c>
      <c r="G6303" s="62" t="s">
        <v>2064</v>
      </c>
      <c r="H6303" s="63">
        <v>29.968615</v>
      </c>
      <c r="I6303" s="64">
        <v>-97.854206000000005</v>
      </c>
      <c r="J6303" s="65" t="s">
        <v>50</v>
      </c>
      <c r="K6303" s="66" t="s">
        <v>51</v>
      </c>
      <c r="L6303" s="62" t="s">
        <v>52</v>
      </c>
      <c r="M6303" s="69"/>
      <c r="N6303" s="65" t="s">
        <v>50</v>
      </c>
      <c r="O6303" s="66" t="s">
        <v>52</v>
      </c>
      <c r="P6303" s="69"/>
      <c r="Q6303" s="55" t="str">
        <f t="shared" si="98"/>
        <v>Non-Lead</v>
      </c>
      <c r="R6303" s="70" t="s">
        <v>51</v>
      </c>
      <c r="S6303" s="70" t="s">
        <v>51</v>
      </c>
      <c r="T6303" s="70"/>
      <c r="U6303" s="71" t="s">
        <v>284</v>
      </c>
      <c r="V6303" s="71" t="s">
        <v>51</v>
      </c>
      <c r="W6303" s="71" t="s">
        <v>51</v>
      </c>
      <c r="X6303" s="71" t="s">
        <v>51</v>
      </c>
      <c r="Y6303" s="72" t="str">
        <f>IF((OR((AND('[1]PWS Information'!$E$10="CWS",U6303="Single Family Residence",Q6303="Lead")),
(AND('[1]PWS Information'!$E$10="CWS",U6303="Multiple Family Residence",'[1]PWS Information'!$E$11="Yes",Q6303="Lead")),
(AND('[1]PWS Information'!$E$10="NTNC",Q6303="Lead")))),"Tier 1",
IF((OR((AND('[1]PWS Information'!$E$10="CWS",U6303="Multiple Family Residence",'[1]PWS Information'!$E$11="No",Q6303="Lead")),
(AND('[1]PWS Information'!$E$10="CWS",U6303="Other",Q6303="Lead")),
(AND('[1]PWS Information'!$E$10="CWS",U6303="Building",Q6303="Lead")))),"Tier 2",
IF((OR((AND('[1]PWS Information'!$E$10="CWS",U6303="Single Family Residence",Q6303="Galvanized Requiring Replacement")),
(AND('[1]PWS Information'!$E$10="CWS",U6303="Single Family Residence",Q6303="Galvanized Requiring Replacement",R6303="Yes")),
(AND('[1]PWS Information'!$E$10="NTNC",Q6303="Galvanized Requiring Replacement")),
(AND('[1]PWS Information'!$E$10="NTNC",U6303="Single Family Residence",R6303="Yes")))),"Tier 3",
IF((OR((AND('[1]PWS Information'!$E$10="CWS",U6303="Single Family Residence",S6303="Yes",Q6303="Non-Lead", J6303="Non-Lead - Copper",L6303="Before 1989")),
(AND('[1]PWS Information'!$E$10="CWS",U6303="Single Family Residence",S6303="Yes",Q6303="Non-Lead", N6303="Non-Lead - Copper",O6303="Before 1989")))),"Tier 4",
IF((OR((AND('[1]PWS Information'!$E$10="NTNC",Q6303="Non-Lead")),
(AND('[1]PWS Information'!$E$10="CWS",Q6303="Non-Lead",S6303="")),
(AND('[1]PWS Information'!$E$10="CWS",Q6303="Non-Lead",S6303="No")),
(AND('[1]PWS Information'!$E$10="CWS",Q6303="Non-Lead",S6303="Don't Know")),
(AND('[1]PWS Information'!$E$10="CWS",Q6303="Non-Lead", J6303="Non-Lead - Copper", S6303="Yes", L6303="Between 1989 and 2014")),
(AND('[1]PWS Information'!$E$10="CWS",Q6303="Non-Lead", J6303="Non-Lead - Copper", S6303="Yes", L6303="After 2014")),
(AND('[1]PWS Information'!$E$10="CWS",Q6303="Non-Lead", J6303="Non-Lead - Copper", S6303="Yes", L6303="Unknown")),
(AND('[1]PWS Information'!$E$10="CWS",Q6303="Non-Lead", N6303="Non-Lead - Copper", S6303="Yes", O6303="Between 1989 and 2014")),
(AND('[1]PWS Information'!$E$10="CWS",Q6303="Non-Lead", N6303="Non-Lead - Copper", S6303="Yes", O6303="After 2014")),
(AND('[1]PWS Information'!$E$10="CWS",Q6303="Non-Lead", N6303="Non-Lead - Copper", S6303="Yes", O6303="Unknown")),
(AND('[1]PWS Information'!$E$10="CWS",Q6303="Unknown")),
(AND('[1]PWS Information'!$E$10="NTNC",Q6303="Unknown")))),"Tier 5",
"")))))</f>
        <v>Tier 5</v>
      </c>
      <c r="Z6303" s="71"/>
      <c r="AA6303" s="71"/>
    </row>
    <row r="6304" spans="1:27" ht="57.6" x14ac:dyDescent="0.3">
      <c r="A6304" s="1"/>
      <c r="B6304" s="70">
        <v>6872911</v>
      </c>
      <c r="C6304" s="60" t="s">
        <v>2060</v>
      </c>
      <c r="D6304" s="61" t="s">
        <v>2061</v>
      </c>
      <c r="E6304" s="61" t="s">
        <v>128</v>
      </c>
      <c r="F6304" s="61">
        <v>78640</v>
      </c>
      <c r="G6304" s="62" t="s">
        <v>2064</v>
      </c>
      <c r="H6304" s="63">
        <v>29.968615</v>
      </c>
      <c r="I6304" s="64">
        <v>-97.854206000000005</v>
      </c>
      <c r="J6304" s="65" t="s">
        <v>50</v>
      </c>
      <c r="K6304" s="66" t="s">
        <v>51</v>
      </c>
      <c r="L6304" s="62" t="s">
        <v>52</v>
      </c>
      <c r="M6304" s="69"/>
      <c r="N6304" s="65" t="s">
        <v>50</v>
      </c>
      <c r="O6304" s="66" t="s">
        <v>52</v>
      </c>
      <c r="P6304" s="69"/>
      <c r="Q6304" s="55" t="str">
        <f t="shared" si="98"/>
        <v>Non-Lead</v>
      </c>
      <c r="R6304" s="70" t="s">
        <v>51</v>
      </c>
      <c r="S6304" s="70" t="s">
        <v>51</v>
      </c>
      <c r="T6304" s="70"/>
      <c r="U6304" s="71" t="s">
        <v>284</v>
      </c>
      <c r="V6304" s="71" t="s">
        <v>51</v>
      </c>
      <c r="W6304" s="71" t="s">
        <v>51</v>
      </c>
      <c r="X6304" s="71" t="s">
        <v>51</v>
      </c>
      <c r="Y6304" s="72" t="str">
        <f>IF((OR((AND('[1]PWS Information'!$E$10="CWS",U6304="Single Family Residence",Q6304="Lead")),
(AND('[1]PWS Information'!$E$10="CWS",U6304="Multiple Family Residence",'[1]PWS Information'!$E$11="Yes",Q6304="Lead")),
(AND('[1]PWS Information'!$E$10="NTNC",Q6304="Lead")))),"Tier 1",
IF((OR((AND('[1]PWS Information'!$E$10="CWS",U6304="Multiple Family Residence",'[1]PWS Information'!$E$11="No",Q6304="Lead")),
(AND('[1]PWS Information'!$E$10="CWS",U6304="Other",Q6304="Lead")),
(AND('[1]PWS Information'!$E$10="CWS",U6304="Building",Q6304="Lead")))),"Tier 2",
IF((OR((AND('[1]PWS Information'!$E$10="CWS",U6304="Single Family Residence",Q6304="Galvanized Requiring Replacement")),
(AND('[1]PWS Information'!$E$10="CWS",U6304="Single Family Residence",Q6304="Galvanized Requiring Replacement",R6304="Yes")),
(AND('[1]PWS Information'!$E$10="NTNC",Q6304="Galvanized Requiring Replacement")),
(AND('[1]PWS Information'!$E$10="NTNC",U6304="Single Family Residence",R6304="Yes")))),"Tier 3",
IF((OR((AND('[1]PWS Information'!$E$10="CWS",U6304="Single Family Residence",S6304="Yes",Q6304="Non-Lead", J6304="Non-Lead - Copper",L6304="Before 1989")),
(AND('[1]PWS Information'!$E$10="CWS",U6304="Single Family Residence",S6304="Yes",Q6304="Non-Lead", N6304="Non-Lead - Copper",O6304="Before 1989")))),"Tier 4",
IF((OR((AND('[1]PWS Information'!$E$10="NTNC",Q6304="Non-Lead")),
(AND('[1]PWS Information'!$E$10="CWS",Q6304="Non-Lead",S6304="")),
(AND('[1]PWS Information'!$E$10="CWS",Q6304="Non-Lead",S6304="No")),
(AND('[1]PWS Information'!$E$10="CWS",Q6304="Non-Lead",S6304="Don't Know")),
(AND('[1]PWS Information'!$E$10="CWS",Q6304="Non-Lead", J6304="Non-Lead - Copper", S6304="Yes", L6304="Between 1989 and 2014")),
(AND('[1]PWS Information'!$E$10="CWS",Q6304="Non-Lead", J6304="Non-Lead - Copper", S6304="Yes", L6304="After 2014")),
(AND('[1]PWS Information'!$E$10="CWS",Q6304="Non-Lead", J6304="Non-Lead - Copper", S6304="Yes", L6304="Unknown")),
(AND('[1]PWS Information'!$E$10="CWS",Q6304="Non-Lead", N6304="Non-Lead - Copper", S6304="Yes", O6304="Between 1989 and 2014")),
(AND('[1]PWS Information'!$E$10="CWS",Q6304="Non-Lead", N6304="Non-Lead - Copper", S6304="Yes", O6304="After 2014")),
(AND('[1]PWS Information'!$E$10="CWS",Q6304="Non-Lead", N6304="Non-Lead - Copper", S6304="Yes", O6304="Unknown")),
(AND('[1]PWS Information'!$E$10="CWS",Q6304="Unknown")),
(AND('[1]PWS Information'!$E$10="NTNC",Q6304="Unknown")))),"Tier 5",
"")))))</f>
        <v>Tier 5</v>
      </c>
      <c r="Z6304" s="71"/>
      <c r="AA6304" s="71"/>
    </row>
    <row r="6305" spans="1:27" ht="57.6" x14ac:dyDescent="0.3">
      <c r="A6305" s="17"/>
      <c r="B6305" s="70">
        <v>6872911</v>
      </c>
      <c r="C6305" s="60" t="s">
        <v>2060</v>
      </c>
      <c r="D6305" s="61" t="s">
        <v>2061</v>
      </c>
      <c r="E6305" s="61" t="s">
        <v>128</v>
      </c>
      <c r="F6305" s="61">
        <v>78640</v>
      </c>
      <c r="G6305" s="62" t="s">
        <v>2064</v>
      </c>
      <c r="H6305" s="63">
        <v>29.968615</v>
      </c>
      <c r="I6305" s="64">
        <v>-97.854206000000005</v>
      </c>
      <c r="J6305" s="65" t="s">
        <v>50</v>
      </c>
      <c r="K6305" s="66" t="s">
        <v>51</v>
      </c>
      <c r="L6305" s="62" t="s">
        <v>52</v>
      </c>
      <c r="M6305" s="69"/>
      <c r="N6305" s="65" t="s">
        <v>50</v>
      </c>
      <c r="O6305" s="66" t="s">
        <v>52</v>
      </c>
      <c r="P6305" s="69"/>
      <c r="Q6305" s="55" t="str">
        <f t="shared" si="98"/>
        <v>Non-Lead</v>
      </c>
      <c r="R6305" s="70" t="s">
        <v>51</v>
      </c>
      <c r="S6305" s="70" t="s">
        <v>51</v>
      </c>
      <c r="T6305" s="70"/>
      <c r="U6305" s="71" t="s">
        <v>284</v>
      </c>
      <c r="V6305" s="71" t="s">
        <v>51</v>
      </c>
      <c r="W6305" s="71" t="s">
        <v>51</v>
      </c>
      <c r="X6305" s="71" t="s">
        <v>51</v>
      </c>
      <c r="Y6305" s="72" t="str">
        <f>IF((OR((AND('[1]PWS Information'!$E$10="CWS",U6305="Single Family Residence",Q6305="Lead")),
(AND('[1]PWS Information'!$E$10="CWS",U6305="Multiple Family Residence",'[1]PWS Information'!$E$11="Yes",Q6305="Lead")),
(AND('[1]PWS Information'!$E$10="NTNC",Q6305="Lead")))),"Tier 1",
IF((OR((AND('[1]PWS Information'!$E$10="CWS",U6305="Multiple Family Residence",'[1]PWS Information'!$E$11="No",Q6305="Lead")),
(AND('[1]PWS Information'!$E$10="CWS",U6305="Other",Q6305="Lead")),
(AND('[1]PWS Information'!$E$10="CWS",U6305="Building",Q6305="Lead")))),"Tier 2",
IF((OR((AND('[1]PWS Information'!$E$10="CWS",U6305="Single Family Residence",Q6305="Galvanized Requiring Replacement")),
(AND('[1]PWS Information'!$E$10="CWS",U6305="Single Family Residence",Q6305="Galvanized Requiring Replacement",R6305="Yes")),
(AND('[1]PWS Information'!$E$10="NTNC",Q6305="Galvanized Requiring Replacement")),
(AND('[1]PWS Information'!$E$10="NTNC",U6305="Single Family Residence",R6305="Yes")))),"Tier 3",
IF((OR((AND('[1]PWS Information'!$E$10="CWS",U6305="Single Family Residence",S6305="Yes",Q6305="Non-Lead", J6305="Non-Lead - Copper",L6305="Before 1989")),
(AND('[1]PWS Information'!$E$10="CWS",U6305="Single Family Residence",S6305="Yes",Q6305="Non-Lead", N6305="Non-Lead - Copper",O6305="Before 1989")))),"Tier 4",
IF((OR((AND('[1]PWS Information'!$E$10="NTNC",Q6305="Non-Lead")),
(AND('[1]PWS Information'!$E$10="CWS",Q6305="Non-Lead",S6305="")),
(AND('[1]PWS Information'!$E$10="CWS",Q6305="Non-Lead",S6305="No")),
(AND('[1]PWS Information'!$E$10="CWS",Q6305="Non-Lead",S6305="Don't Know")),
(AND('[1]PWS Information'!$E$10="CWS",Q6305="Non-Lead", J6305="Non-Lead - Copper", S6305="Yes", L6305="Between 1989 and 2014")),
(AND('[1]PWS Information'!$E$10="CWS",Q6305="Non-Lead", J6305="Non-Lead - Copper", S6305="Yes", L6305="After 2014")),
(AND('[1]PWS Information'!$E$10="CWS",Q6305="Non-Lead", J6305="Non-Lead - Copper", S6305="Yes", L6305="Unknown")),
(AND('[1]PWS Information'!$E$10="CWS",Q6305="Non-Lead", N6305="Non-Lead - Copper", S6305="Yes", O6305="Between 1989 and 2014")),
(AND('[1]PWS Information'!$E$10="CWS",Q6305="Non-Lead", N6305="Non-Lead - Copper", S6305="Yes", O6305="After 2014")),
(AND('[1]PWS Information'!$E$10="CWS",Q6305="Non-Lead", N6305="Non-Lead - Copper", S6305="Yes", O6305="Unknown")),
(AND('[1]PWS Information'!$E$10="CWS",Q6305="Unknown")),
(AND('[1]PWS Information'!$E$10="NTNC",Q6305="Unknown")))),"Tier 5",
"")))))</f>
        <v>Tier 5</v>
      </c>
      <c r="Z6305" s="71"/>
      <c r="AA6305" s="71"/>
    </row>
    <row r="6306" spans="1:27" ht="57.6" x14ac:dyDescent="0.3">
      <c r="A6306" s="1"/>
      <c r="B6306" s="70">
        <v>6872911</v>
      </c>
      <c r="C6306" s="60" t="s">
        <v>2060</v>
      </c>
      <c r="D6306" s="61" t="s">
        <v>2061</v>
      </c>
      <c r="E6306" s="61" t="s">
        <v>128</v>
      </c>
      <c r="F6306" s="61">
        <v>78640</v>
      </c>
      <c r="G6306" s="62" t="s">
        <v>2064</v>
      </c>
      <c r="H6306" s="63">
        <v>29.968615</v>
      </c>
      <c r="I6306" s="64">
        <v>-97.854206000000005</v>
      </c>
      <c r="J6306" s="65" t="s">
        <v>50</v>
      </c>
      <c r="K6306" s="66" t="s">
        <v>51</v>
      </c>
      <c r="L6306" s="62" t="s">
        <v>52</v>
      </c>
      <c r="M6306" s="69"/>
      <c r="N6306" s="65" t="s">
        <v>50</v>
      </c>
      <c r="O6306" s="66" t="s">
        <v>52</v>
      </c>
      <c r="P6306" s="69"/>
      <c r="Q6306" s="55" t="str">
        <f t="shared" si="98"/>
        <v>Non-Lead</v>
      </c>
      <c r="R6306" s="70" t="s">
        <v>51</v>
      </c>
      <c r="S6306" s="70" t="s">
        <v>51</v>
      </c>
      <c r="T6306" s="70"/>
      <c r="U6306" s="71" t="s">
        <v>284</v>
      </c>
      <c r="V6306" s="71" t="s">
        <v>51</v>
      </c>
      <c r="W6306" s="71" t="s">
        <v>51</v>
      </c>
      <c r="X6306" s="71" t="s">
        <v>51</v>
      </c>
      <c r="Y6306" s="72" t="str">
        <f>IF((OR((AND('[1]PWS Information'!$E$10="CWS",U6306="Single Family Residence",Q6306="Lead")),
(AND('[1]PWS Information'!$E$10="CWS",U6306="Multiple Family Residence",'[1]PWS Information'!$E$11="Yes",Q6306="Lead")),
(AND('[1]PWS Information'!$E$10="NTNC",Q6306="Lead")))),"Tier 1",
IF((OR((AND('[1]PWS Information'!$E$10="CWS",U6306="Multiple Family Residence",'[1]PWS Information'!$E$11="No",Q6306="Lead")),
(AND('[1]PWS Information'!$E$10="CWS",U6306="Other",Q6306="Lead")),
(AND('[1]PWS Information'!$E$10="CWS",U6306="Building",Q6306="Lead")))),"Tier 2",
IF((OR((AND('[1]PWS Information'!$E$10="CWS",U6306="Single Family Residence",Q6306="Galvanized Requiring Replacement")),
(AND('[1]PWS Information'!$E$10="CWS",U6306="Single Family Residence",Q6306="Galvanized Requiring Replacement",R6306="Yes")),
(AND('[1]PWS Information'!$E$10="NTNC",Q6306="Galvanized Requiring Replacement")),
(AND('[1]PWS Information'!$E$10="NTNC",U6306="Single Family Residence",R6306="Yes")))),"Tier 3",
IF((OR((AND('[1]PWS Information'!$E$10="CWS",U6306="Single Family Residence",S6306="Yes",Q6306="Non-Lead", J6306="Non-Lead - Copper",L6306="Before 1989")),
(AND('[1]PWS Information'!$E$10="CWS",U6306="Single Family Residence",S6306="Yes",Q6306="Non-Lead", N6306="Non-Lead - Copper",O6306="Before 1989")))),"Tier 4",
IF((OR((AND('[1]PWS Information'!$E$10="NTNC",Q6306="Non-Lead")),
(AND('[1]PWS Information'!$E$10="CWS",Q6306="Non-Lead",S6306="")),
(AND('[1]PWS Information'!$E$10="CWS",Q6306="Non-Lead",S6306="No")),
(AND('[1]PWS Information'!$E$10="CWS",Q6306="Non-Lead",S6306="Don't Know")),
(AND('[1]PWS Information'!$E$10="CWS",Q6306="Non-Lead", J6306="Non-Lead - Copper", S6306="Yes", L6306="Between 1989 and 2014")),
(AND('[1]PWS Information'!$E$10="CWS",Q6306="Non-Lead", J6306="Non-Lead - Copper", S6306="Yes", L6306="After 2014")),
(AND('[1]PWS Information'!$E$10="CWS",Q6306="Non-Lead", J6306="Non-Lead - Copper", S6306="Yes", L6306="Unknown")),
(AND('[1]PWS Information'!$E$10="CWS",Q6306="Non-Lead", N6306="Non-Lead - Copper", S6306="Yes", O6306="Between 1989 and 2014")),
(AND('[1]PWS Information'!$E$10="CWS",Q6306="Non-Lead", N6306="Non-Lead - Copper", S6306="Yes", O6306="After 2014")),
(AND('[1]PWS Information'!$E$10="CWS",Q6306="Non-Lead", N6306="Non-Lead - Copper", S6306="Yes", O6306="Unknown")),
(AND('[1]PWS Information'!$E$10="CWS",Q6306="Unknown")),
(AND('[1]PWS Information'!$E$10="NTNC",Q6306="Unknown")))),"Tier 5",
"")))))</f>
        <v>Tier 5</v>
      </c>
      <c r="Z6306" s="71"/>
      <c r="AA6306" s="71"/>
    </row>
    <row r="6307" spans="1:27" ht="57.6" x14ac:dyDescent="0.3">
      <c r="A6307" s="1"/>
      <c r="B6307" s="70">
        <v>6872911</v>
      </c>
      <c r="C6307" s="60" t="s">
        <v>2060</v>
      </c>
      <c r="D6307" s="61" t="s">
        <v>2061</v>
      </c>
      <c r="E6307" s="61" t="s">
        <v>128</v>
      </c>
      <c r="F6307" s="61">
        <v>78640</v>
      </c>
      <c r="G6307" s="62" t="s">
        <v>2064</v>
      </c>
      <c r="H6307" s="63">
        <v>29.968615</v>
      </c>
      <c r="I6307" s="64">
        <v>-97.854206000000005</v>
      </c>
      <c r="J6307" s="65" t="s">
        <v>50</v>
      </c>
      <c r="K6307" s="66" t="s">
        <v>51</v>
      </c>
      <c r="L6307" s="62" t="s">
        <v>52</v>
      </c>
      <c r="M6307" s="69"/>
      <c r="N6307" s="65" t="s">
        <v>50</v>
      </c>
      <c r="O6307" s="66" t="s">
        <v>52</v>
      </c>
      <c r="P6307" s="69"/>
      <c r="Q6307" s="55" t="str">
        <f t="shared" si="98"/>
        <v>Non-Lead</v>
      </c>
      <c r="R6307" s="70" t="s">
        <v>51</v>
      </c>
      <c r="S6307" s="70" t="s">
        <v>51</v>
      </c>
      <c r="T6307" s="70"/>
      <c r="U6307" s="71" t="s">
        <v>284</v>
      </c>
      <c r="V6307" s="71" t="s">
        <v>51</v>
      </c>
      <c r="W6307" s="71" t="s">
        <v>51</v>
      </c>
      <c r="X6307" s="71" t="s">
        <v>51</v>
      </c>
      <c r="Y6307" s="72" t="str">
        <f>IF((OR((AND('[1]PWS Information'!$E$10="CWS",U6307="Single Family Residence",Q6307="Lead")),
(AND('[1]PWS Information'!$E$10="CWS",U6307="Multiple Family Residence",'[1]PWS Information'!$E$11="Yes",Q6307="Lead")),
(AND('[1]PWS Information'!$E$10="NTNC",Q6307="Lead")))),"Tier 1",
IF((OR((AND('[1]PWS Information'!$E$10="CWS",U6307="Multiple Family Residence",'[1]PWS Information'!$E$11="No",Q6307="Lead")),
(AND('[1]PWS Information'!$E$10="CWS",U6307="Other",Q6307="Lead")),
(AND('[1]PWS Information'!$E$10="CWS",U6307="Building",Q6307="Lead")))),"Tier 2",
IF((OR((AND('[1]PWS Information'!$E$10="CWS",U6307="Single Family Residence",Q6307="Galvanized Requiring Replacement")),
(AND('[1]PWS Information'!$E$10="CWS",U6307="Single Family Residence",Q6307="Galvanized Requiring Replacement",R6307="Yes")),
(AND('[1]PWS Information'!$E$10="NTNC",Q6307="Galvanized Requiring Replacement")),
(AND('[1]PWS Information'!$E$10="NTNC",U6307="Single Family Residence",R6307="Yes")))),"Tier 3",
IF((OR((AND('[1]PWS Information'!$E$10="CWS",U6307="Single Family Residence",S6307="Yes",Q6307="Non-Lead", J6307="Non-Lead - Copper",L6307="Before 1989")),
(AND('[1]PWS Information'!$E$10="CWS",U6307="Single Family Residence",S6307="Yes",Q6307="Non-Lead", N6307="Non-Lead - Copper",O6307="Before 1989")))),"Tier 4",
IF((OR((AND('[1]PWS Information'!$E$10="NTNC",Q6307="Non-Lead")),
(AND('[1]PWS Information'!$E$10="CWS",Q6307="Non-Lead",S6307="")),
(AND('[1]PWS Information'!$E$10="CWS",Q6307="Non-Lead",S6307="No")),
(AND('[1]PWS Information'!$E$10="CWS",Q6307="Non-Lead",S6307="Don't Know")),
(AND('[1]PWS Information'!$E$10="CWS",Q6307="Non-Lead", J6307="Non-Lead - Copper", S6307="Yes", L6307="Between 1989 and 2014")),
(AND('[1]PWS Information'!$E$10="CWS",Q6307="Non-Lead", J6307="Non-Lead - Copper", S6307="Yes", L6307="After 2014")),
(AND('[1]PWS Information'!$E$10="CWS",Q6307="Non-Lead", J6307="Non-Lead - Copper", S6307="Yes", L6307="Unknown")),
(AND('[1]PWS Information'!$E$10="CWS",Q6307="Non-Lead", N6307="Non-Lead - Copper", S6307="Yes", O6307="Between 1989 and 2014")),
(AND('[1]PWS Information'!$E$10="CWS",Q6307="Non-Lead", N6307="Non-Lead - Copper", S6307="Yes", O6307="After 2014")),
(AND('[1]PWS Information'!$E$10="CWS",Q6307="Non-Lead", N6307="Non-Lead - Copper", S6307="Yes", O6307="Unknown")),
(AND('[1]PWS Information'!$E$10="CWS",Q6307="Unknown")),
(AND('[1]PWS Information'!$E$10="NTNC",Q6307="Unknown")))),"Tier 5",
"")))))</f>
        <v>Tier 5</v>
      </c>
      <c r="Z6307" s="71"/>
      <c r="AA6307" s="71"/>
    </row>
    <row r="6308" spans="1:27" ht="57.6" x14ac:dyDescent="0.3">
      <c r="A6308" s="1"/>
      <c r="B6308" s="70">
        <v>6872911</v>
      </c>
      <c r="C6308" s="60" t="s">
        <v>2060</v>
      </c>
      <c r="D6308" s="61" t="s">
        <v>2061</v>
      </c>
      <c r="E6308" s="61" t="s">
        <v>128</v>
      </c>
      <c r="F6308" s="61">
        <v>78640</v>
      </c>
      <c r="G6308" s="62" t="s">
        <v>2064</v>
      </c>
      <c r="H6308" s="63">
        <v>29.968615</v>
      </c>
      <c r="I6308" s="64">
        <v>-97.854206000000005</v>
      </c>
      <c r="J6308" s="65" t="s">
        <v>50</v>
      </c>
      <c r="K6308" s="66" t="s">
        <v>51</v>
      </c>
      <c r="L6308" s="62" t="s">
        <v>52</v>
      </c>
      <c r="M6308" s="69"/>
      <c r="N6308" s="65" t="s">
        <v>50</v>
      </c>
      <c r="O6308" s="66" t="s">
        <v>52</v>
      </c>
      <c r="P6308" s="69"/>
      <c r="Q6308" s="55" t="str">
        <f t="shared" si="98"/>
        <v>Non-Lead</v>
      </c>
      <c r="R6308" s="70" t="s">
        <v>51</v>
      </c>
      <c r="S6308" s="70" t="s">
        <v>51</v>
      </c>
      <c r="T6308" s="70"/>
      <c r="U6308" s="71" t="s">
        <v>284</v>
      </c>
      <c r="V6308" s="71" t="s">
        <v>51</v>
      </c>
      <c r="W6308" s="71" t="s">
        <v>51</v>
      </c>
      <c r="X6308" s="71" t="s">
        <v>51</v>
      </c>
      <c r="Y6308" s="72" t="str">
        <f>IF((OR((AND('[1]PWS Information'!$E$10="CWS",U6308="Single Family Residence",Q6308="Lead")),
(AND('[1]PWS Information'!$E$10="CWS",U6308="Multiple Family Residence",'[1]PWS Information'!$E$11="Yes",Q6308="Lead")),
(AND('[1]PWS Information'!$E$10="NTNC",Q6308="Lead")))),"Tier 1",
IF((OR((AND('[1]PWS Information'!$E$10="CWS",U6308="Multiple Family Residence",'[1]PWS Information'!$E$11="No",Q6308="Lead")),
(AND('[1]PWS Information'!$E$10="CWS",U6308="Other",Q6308="Lead")),
(AND('[1]PWS Information'!$E$10="CWS",U6308="Building",Q6308="Lead")))),"Tier 2",
IF((OR((AND('[1]PWS Information'!$E$10="CWS",U6308="Single Family Residence",Q6308="Galvanized Requiring Replacement")),
(AND('[1]PWS Information'!$E$10="CWS",U6308="Single Family Residence",Q6308="Galvanized Requiring Replacement",R6308="Yes")),
(AND('[1]PWS Information'!$E$10="NTNC",Q6308="Galvanized Requiring Replacement")),
(AND('[1]PWS Information'!$E$10="NTNC",U6308="Single Family Residence",R6308="Yes")))),"Tier 3",
IF((OR((AND('[1]PWS Information'!$E$10="CWS",U6308="Single Family Residence",S6308="Yes",Q6308="Non-Lead", J6308="Non-Lead - Copper",L6308="Before 1989")),
(AND('[1]PWS Information'!$E$10="CWS",U6308="Single Family Residence",S6308="Yes",Q6308="Non-Lead", N6308="Non-Lead - Copper",O6308="Before 1989")))),"Tier 4",
IF((OR((AND('[1]PWS Information'!$E$10="NTNC",Q6308="Non-Lead")),
(AND('[1]PWS Information'!$E$10="CWS",Q6308="Non-Lead",S6308="")),
(AND('[1]PWS Information'!$E$10="CWS",Q6308="Non-Lead",S6308="No")),
(AND('[1]PWS Information'!$E$10="CWS",Q6308="Non-Lead",S6308="Don't Know")),
(AND('[1]PWS Information'!$E$10="CWS",Q6308="Non-Lead", J6308="Non-Lead - Copper", S6308="Yes", L6308="Between 1989 and 2014")),
(AND('[1]PWS Information'!$E$10="CWS",Q6308="Non-Lead", J6308="Non-Lead - Copper", S6308="Yes", L6308="After 2014")),
(AND('[1]PWS Information'!$E$10="CWS",Q6308="Non-Lead", J6308="Non-Lead - Copper", S6308="Yes", L6308="Unknown")),
(AND('[1]PWS Information'!$E$10="CWS",Q6308="Non-Lead", N6308="Non-Lead - Copper", S6308="Yes", O6308="Between 1989 and 2014")),
(AND('[1]PWS Information'!$E$10="CWS",Q6308="Non-Lead", N6308="Non-Lead - Copper", S6308="Yes", O6308="After 2014")),
(AND('[1]PWS Information'!$E$10="CWS",Q6308="Non-Lead", N6308="Non-Lead - Copper", S6308="Yes", O6308="Unknown")),
(AND('[1]PWS Information'!$E$10="CWS",Q6308="Unknown")),
(AND('[1]PWS Information'!$E$10="NTNC",Q6308="Unknown")))),"Tier 5",
"")))))</f>
        <v>Tier 5</v>
      </c>
      <c r="Z6308" s="71"/>
      <c r="AA6308" s="71"/>
    </row>
    <row r="6309" spans="1:27" ht="57.6" x14ac:dyDescent="0.3">
      <c r="A6309" s="17"/>
      <c r="B6309" s="70">
        <v>6872911</v>
      </c>
      <c r="C6309" s="60" t="s">
        <v>2060</v>
      </c>
      <c r="D6309" s="61" t="s">
        <v>2061</v>
      </c>
      <c r="E6309" s="61" t="s">
        <v>128</v>
      </c>
      <c r="F6309" s="61">
        <v>78640</v>
      </c>
      <c r="G6309" s="62" t="s">
        <v>2064</v>
      </c>
      <c r="H6309" s="63">
        <v>29.968615</v>
      </c>
      <c r="I6309" s="64">
        <v>-97.854206000000005</v>
      </c>
      <c r="J6309" s="65" t="s">
        <v>50</v>
      </c>
      <c r="K6309" s="66" t="s">
        <v>51</v>
      </c>
      <c r="L6309" s="62" t="s">
        <v>52</v>
      </c>
      <c r="M6309" s="69"/>
      <c r="N6309" s="65" t="s">
        <v>50</v>
      </c>
      <c r="O6309" s="66" t="s">
        <v>52</v>
      </c>
      <c r="P6309" s="69"/>
      <c r="Q6309" s="55" t="str">
        <f t="shared" si="98"/>
        <v>Non-Lead</v>
      </c>
      <c r="R6309" s="70" t="s">
        <v>51</v>
      </c>
      <c r="S6309" s="70" t="s">
        <v>51</v>
      </c>
      <c r="T6309" s="70"/>
      <c r="U6309" s="71" t="s">
        <v>284</v>
      </c>
      <c r="V6309" s="71" t="s">
        <v>51</v>
      </c>
      <c r="W6309" s="71" t="s">
        <v>51</v>
      </c>
      <c r="X6309" s="71" t="s">
        <v>51</v>
      </c>
      <c r="Y6309" s="72" t="str">
        <f>IF((OR((AND('[1]PWS Information'!$E$10="CWS",U6309="Single Family Residence",Q6309="Lead")),
(AND('[1]PWS Information'!$E$10="CWS",U6309="Multiple Family Residence",'[1]PWS Information'!$E$11="Yes",Q6309="Lead")),
(AND('[1]PWS Information'!$E$10="NTNC",Q6309="Lead")))),"Tier 1",
IF((OR((AND('[1]PWS Information'!$E$10="CWS",U6309="Multiple Family Residence",'[1]PWS Information'!$E$11="No",Q6309="Lead")),
(AND('[1]PWS Information'!$E$10="CWS",U6309="Other",Q6309="Lead")),
(AND('[1]PWS Information'!$E$10="CWS",U6309="Building",Q6309="Lead")))),"Tier 2",
IF((OR((AND('[1]PWS Information'!$E$10="CWS",U6309="Single Family Residence",Q6309="Galvanized Requiring Replacement")),
(AND('[1]PWS Information'!$E$10="CWS",U6309="Single Family Residence",Q6309="Galvanized Requiring Replacement",R6309="Yes")),
(AND('[1]PWS Information'!$E$10="NTNC",Q6309="Galvanized Requiring Replacement")),
(AND('[1]PWS Information'!$E$10="NTNC",U6309="Single Family Residence",R6309="Yes")))),"Tier 3",
IF((OR((AND('[1]PWS Information'!$E$10="CWS",U6309="Single Family Residence",S6309="Yes",Q6309="Non-Lead", J6309="Non-Lead - Copper",L6309="Before 1989")),
(AND('[1]PWS Information'!$E$10="CWS",U6309="Single Family Residence",S6309="Yes",Q6309="Non-Lead", N6309="Non-Lead - Copper",O6309="Before 1989")))),"Tier 4",
IF((OR((AND('[1]PWS Information'!$E$10="NTNC",Q6309="Non-Lead")),
(AND('[1]PWS Information'!$E$10="CWS",Q6309="Non-Lead",S6309="")),
(AND('[1]PWS Information'!$E$10="CWS",Q6309="Non-Lead",S6309="No")),
(AND('[1]PWS Information'!$E$10="CWS",Q6309="Non-Lead",S6309="Don't Know")),
(AND('[1]PWS Information'!$E$10="CWS",Q6309="Non-Lead", J6309="Non-Lead - Copper", S6309="Yes", L6309="Between 1989 and 2014")),
(AND('[1]PWS Information'!$E$10="CWS",Q6309="Non-Lead", J6309="Non-Lead - Copper", S6309="Yes", L6309="After 2014")),
(AND('[1]PWS Information'!$E$10="CWS",Q6309="Non-Lead", J6309="Non-Lead - Copper", S6309="Yes", L6309="Unknown")),
(AND('[1]PWS Information'!$E$10="CWS",Q6309="Non-Lead", N6309="Non-Lead - Copper", S6309="Yes", O6309="Between 1989 and 2014")),
(AND('[1]PWS Information'!$E$10="CWS",Q6309="Non-Lead", N6309="Non-Lead - Copper", S6309="Yes", O6309="After 2014")),
(AND('[1]PWS Information'!$E$10="CWS",Q6309="Non-Lead", N6309="Non-Lead - Copper", S6309="Yes", O6309="Unknown")),
(AND('[1]PWS Information'!$E$10="CWS",Q6309="Unknown")),
(AND('[1]PWS Information'!$E$10="NTNC",Q6309="Unknown")))),"Tier 5",
"")))))</f>
        <v>Tier 5</v>
      </c>
      <c r="Z6309" s="71"/>
      <c r="AA6309" s="71"/>
    </row>
    <row r="6310" spans="1:27" ht="57.6" x14ac:dyDescent="0.3">
      <c r="A6310" s="1"/>
      <c r="B6310" s="70">
        <v>6872911</v>
      </c>
      <c r="C6310" s="60" t="s">
        <v>2060</v>
      </c>
      <c r="D6310" s="61" t="s">
        <v>2061</v>
      </c>
      <c r="E6310" s="61" t="s">
        <v>128</v>
      </c>
      <c r="F6310" s="61">
        <v>78640</v>
      </c>
      <c r="G6310" s="62" t="s">
        <v>2064</v>
      </c>
      <c r="H6310" s="63">
        <v>29.968615</v>
      </c>
      <c r="I6310" s="64">
        <v>-97.854206000000005</v>
      </c>
      <c r="J6310" s="65" t="s">
        <v>50</v>
      </c>
      <c r="K6310" s="66" t="s">
        <v>51</v>
      </c>
      <c r="L6310" s="62" t="s">
        <v>52</v>
      </c>
      <c r="M6310" s="69"/>
      <c r="N6310" s="65" t="s">
        <v>50</v>
      </c>
      <c r="O6310" s="66" t="s">
        <v>52</v>
      </c>
      <c r="P6310" s="69"/>
      <c r="Q6310" s="55" t="str">
        <f t="shared" si="98"/>
        <v>Non-Lead</v>
      </c>
      <c r="R6310" s="70" t="s">
        <v>51</v>
      </c>
      <c r="S6310" s="70" t="s">
        <v>51</v>
      </c>
      <c r="T6310" s="70"/>
      <c r="U6310" s="71" t="s">
        <v>284</v>
      </c>
      <c r="V6310" s="71" t="s">
        <v>51</v>
      </c>
      <c r="W6310" s="71" t="s">
        <v>51</v>
      </c>
      <c r="X6310" s="71" t="s">
        <v>51</v>
      </c>
      <c r="Y6310" s="72" t="str">
        <f>IF((OR((AND('[1]PWS Information'!$E$10="CWS",U6310="Single Family Residence",Q6310="Lead")),
(AND('[1]PWS Information'!$E$10="CWS",U6310="Multiple Family Residence",'[1]PWS Information'!$E$11="Yes",Q6310="Lead")),
(AND('[1]PWS Information'!$E$10="NTNC",Q6310="Lead")))),"Tier 1",
IF((OR((AND('[1]PWS Information'!$E$10="CWS",U6310="Multiple Family Residence",'[1]PWS Information'!$E$11="No",Q6310="Lead")),
(AND('[1]PWS Information'!$E$10="CWS",U6310="Other",Q6310="Lead")),
(AND('[1]PWS Information'!$E$10="CWS",U6310="Building",Q6310="Lead")))),"Tier 2",
IF((OR((AND('[1]PWS Information'!$E$10="CWS",U6310="Single Family Residence",Q6310="Galvanized Requiring Replacement")),
(AND('[1]PWS Information'!$E$10="CWS",U6310="Single Family Residence",Q6310="Galvanized Requiring Replacement",R6310="Yes")),
(AND('[1]PWS Information'!$E$10="NTNC",Q6310="Galvanized Requiring Replacement")),
(AND('[1]PWS Information'!$E$10="NTNC",U6310="Single Family Residence",R6310="Yes")))),"Tier 3",
IF((OR((AND('[1]PWS Information'!$E$10="CWS",U6310="Single Family Residence",S6310="Yes",Q6310="Non-Lead", J6310="Non-Lead - Copper",L6310="Before 1989")),
(AND('[1]PWS Information'!$E$10="CWS",U6310="Single Family Residence",S6310="Yes",Q6310="Non-Lead", N6310="Non-Lead - Copper",O6310="Before 1989")))),"Tier 4",
IF((OR((AND('[1]PWS Information'!$E$10="NTNC",Q6310="Non-Lead")),
(AND('[1]PWS Information'!$E$10="CWS",Q6310="Non-Lead",S6310="")),
(AND('[1]PWS Information'!$E$10="CWS",Q6310="Non-Lead",S6310="No")),
(AND('[1]PWS Information'!$E$10="CWS",Q6310="Non-Lead",S6310="Don't Know")),
(AND('[1]PWS Information'!$E$10="CWS",Q6310="Non-Lead", J6310="Non-Lead - Copper", S6310="Yes", L6310="Between 1989 and 2014")),
(AND('[1]PWS Information'!$E$10="CWS",Q6310="Non-Lead", J6310="Non-Lead - Copper", S6310="Yes", L6310="After 2014")),
(AND('[1]PWS Information'!$E$10="CWS",Q6310="Non-Lead", J6310="Non-Lead - Copper", S6310="Yes", L6310="Unknown")),
(AND('[1]PWS Information'!$E$10="CWS",Q6310="Non-Lead", N6310="Non-Lead - Copper", S6310="Yes", O6310="Between 1989 and 2014")),
(AND('[1]PWS Information'!$E$10="CWS",Q6310="Non-Lead", N6310="Non-Lead - Copper", S6310="Yes", O6310="After 2014")),
(AND('[1]PWS Information'!$E$10="CWS",Q6310="Non-Lead", N6310="Non-Lead - Copper", S6310="Yes", O6310="Unknown")),
(AND('[1]PWS Information'!$E$10="CWS",Q6310="Unknown")),
(AND('[1]PWS Information'!$E$10="NTNC",Q6310="Unknown")))),"Tier 5",
"")))))</f>
        <v>Tier 5</v>
      </c>
      <c r="Z6310" s="71"/>
      <c r="AA6310" s="71"/>
    </row>
    <row r="6311" spans="1:27" ht="57.6" x14ac:dyDescent="0.3">
      <c r="A6311" s="1"/>
      <c r="B6311" s="70">
        <v>6872911</v>
      </c>
      <c r="C6311" s="60" t="s">
        <v>2060</v>
      </c>
      <c r="D6311" s="61" t="s">
        <v>2061</v>
      </c>
      <c r="E6311" s="61" t="s">
        <v>128</v>
      </c>
      <c r="F6311" s="61">
        <v>78640</v>
      </c>
      <c r="G6311" s="62" t="s">
        <v>2064</v>
      </c>
      <c r="H6311" s="63">
        <v>29.968615</v>
      </c>
      <c r="I6311" s="64">
        <v>-97.854206000000005</v>
      </c>
      <c r="J6311" s="65" t="s">
        <v>50</v>
      </c>
      <c r="K6311" s="66" t="s">
        <v>51</v>
      </c>
      <c r="L6311" s="62" t="s">
        <v>52</v>
      </c>
      <c r="M6311" s="69"/>
      <c r="N6311" s="65" t="s">
        <v>50</v>
      </c>
      <c r="O6311" s="66" t="s">
        <v>52</v>
      </c>
      <c r="P6311" s="69"/>
      <c r="Q6311" s="55" t="str">
        <f t="shared" si="98"/>
        <v>Non-Lead</v>
      </c>
      <c r="R6311" s="70" t="s">
        <v>51</v>
      </c>
      <c r="S6311" s="70" t="s">
        <v>51</v>
      </c>
      <c r="T6311" s="70"/>
      <c r="U6311" s="71" t="s">
        <v>284</v>
      </c>
      <c r="V6311" s="71" t="s">
        <v>51</v>
      </c>
      <c r="W6311" s="71" t="s">
        <v>51</v>
      </c>
      <c r="X6311" s="71" t="s">
        <v>51</v>
      </c>
      <c r="Y6311" s="72" t="str">
        <f>IF((OR((AND('[1]PWS Information'!$E$10="CWS",U6311="Single Family Residence",Q6311="Lead")),
(AND('[1]PWS Information'!$E$10="CWS",U6311="Multiple Family Residence",'[1]PWS Information'!$E$11="Yes",Q6311="Lead")),
(AND('[1]PWS Information'!$E$10="NTNC",Q6311="Lead")))),"Tier 1",
IF((OR((AND('[1]PWS Information'!$E$10="CWS",U6311="Multiple Family Residence",'[1]PWS Information'!$E$11="No",Q6311="Lead")),
(AND('[1]PWS Information'!$E$10="CWS",U6311="Other",Q6311="Lead")),
(AND('[1]PWS Information'!$E$10="CWS",U6311="Building",Q6311="Lead")))),"Tier 2",
IF((OR((AND('[1]PWS Information'!$E$10="CWS",U6311="Single Family Residence",Q6311="Galvanized Requiring Replacement")),
(AND('[1]PWS Information'!$E$10="CWS",U6311="Single Family Residence",Q6311="Galvanized Requiring Replacement",R6311="Yes")),
(AND('[1]PWS Information'!$E$10="NTNC",Q6311="Galvanized Requiring Replacement")),
(AND('[1]PWS Information'!$E$10="NTNC",U6311="Single Family Residence",R6311="Yes")))),"Tier 3",
IF((OR((AND('[1]PWS Information'!$E$10="CWS",U6311="Single Family Residence",S6311="Yes",Q6311="Non-Lead", J6311="Non-Lead - Copper",L6311="Before 1989")),
(AND('[1]PWS Information'!$E$10="CWS",U6311="Single Family Residence",S6311="Yes",Q6311="Non-Lead", N6311="Non-Lead - Copper",O6311="Before 1989")))),"Tier 4",
IF((OR((AND('[1]PWS Information'!$E$10="NTNC",Q6311="Non-Lead")),
(AND('[1]PWS Information'!$E$10="CWS",Q6311="Non-Lead",S6311="")),
(AND('[1]PWS Information'!$E$10="CWS",Q6311="Non-Lead",S6311="No")),
(AND('[1]PWS Information'!$E$10="CWS",Q6311="Non-Lead",S6311="Don't Know")),
(AND('[1]PWS Information'!$E$10="CWS",Q6311="Non-Lead", J6311="Non-Lead - Copper", S6311="Yes", L6311="Between 1989 and 2014")),
(AND('[1]PWS Information'!$E$10="CWS",Q6311="Non-Lead", J6311="Non-Lead - Copper", S6311="Yes", L6311="After 2014")),
(AND('[1]PWS Information'!$E$10="CWS",Q6311="Non-Lead", J6311="Non-Lead - Copper", S6311="Yes", L6311="Unknown")),
(AND('[1]PWS Information'!$E$10="CWS",Q6311="Non-Lead", N6311="Non-Lead - Copper", S6311="Yes", O6311="Between 1989 and 2014")),
(AND('[1]PWS Information'!$E$10="CWS",Q6311="Non-Lead", N6311="Non-Lead - Copper", S6311="Yes", O6311="After 2014")),
(AND('[1]PWS Information'!$E$10="CWS",Q6311="Non-Lead", N6311="Non-Lead - Copper", S6311="Yes", O6311="Unknown")),
(AND('[1]PWS Information'!$E$10="CWS",Q6311="Unknown")),
(AND('[1]PWS Information'!$E$10="NTNC",Q6311="Unknown")))),"Tier 5",
"")))))</f>
        <v>Tier 5</v>
      </c>
      <c r="Z6311" s="71"/>
      <c r="AA6311" s="71"/>
    </row>
    <row r="6312" spans="1:27" ht="57.6" x14ac:dyDescent="0.3">
      <c r="A6312" s="1"/>
      <c r="B6312" s="70">
        <v>6872911</v>
      </c>
      <c r="C6312" s="60" t="s">
        <v>2060</v>
      </c>
      <c r="D6312" s="61" t="s">
        <v>2061</v>
      </c>
      <c r="E6312" s="61" t="s">
        <v>128</v>
      </c>
      <c r="F6312" s="61">
        <v>78640</v>
      </c>
      <c r="G6312" s="62" t="s">
        <v>2064</v>
      </c>
      <c r="H6312" s="63">
        <v>29.968615</v>
      </c>
      <c r="I6312" s="64">
        <v>-97.854206000000005</v>
      </c>
      <c r="J6312" s="65" t="s">
        <v>50</v>
      </c>
      <c r="K6312" s="66" t="s">
        <v>51</v>
      </c>
      <c r="L6312" s="62" t="s">
        <v>52</v>
      </c>
      <c r="M6312" s="69"/>
      <c r="N6312" s="65" t="s">
        <v>50</v>
      </c>
      <c r="O6312" s="66" t="s">
        <v>52</v>
      </c>
      <c r="P6312" s="69"/>
      <c r="Q6312" s="55" t="str">
        <f t="shared" si="98"/>
        <v>Non-Lead</v>
      </c>
      <c r="R6312" s="70" t="s">
        <v>51</v>
      </c>
      <c r="S6312" s="70" t="s">
        <v>51</v>
      </c>
      <c r="T6312" s="70"/>
      <c r="U6312" s="71" t="s">
        <v>284</v>
      </c>
      <c r="V6312" s="71" t="s">
        <v>51</v>
      </c>
      <c r="W6312" s="71" t="s">
        <v>51</v>
      </c>
      <c r="X6312" s="71" t="s">
        <v>51</v>
      </c>
      <c r="Y6312" s="72" t="str">
        <f>IF((OR((AND('[1]PWS Information'!$E$10="CWS",U6312="Single Family Residence",Q6312="Lead")),
(AND('[1]PWS Information'!$E$10="CWS",U6312="Multiple Family Residence",'[1]PWS Information'!$E$11="Yes",Q6312="Lead")),
(AND('[1]PWS Information'!$E$10="NTNC",Q6312="Lead")))),"Tier 1",
IF((OR((AND('[1]PWS Information'!$E$10="CWS",U6312="Multiple Family Residence",'[1]PWS Information'!$E$11="No",Q6312="Lead")),
(AND('[1]PWS Information'!$E$10="CWS",U6312="Other",Q6312="Lead")),
(AND('[1]PWS Information'!$E$10="CWS",U6312="Building",Q6312="Lead")))),"Tier 2",
IF((OR((AND('[1]PWS Information'!$E$10="CWS",U6312="Single Family Residence",Q6312="Galvanized Requiring Replacement")),
(AND('[1]PWS Information'!$E$10="CWS",U6312="Single Family Residence",Q6312="Galvanized Requiring Replacement",R6312="Yes")),
(AND('[1]PWS Information'!$E$10="NTNC",Q6312="Galvanized Requiring Replacement")),
(AND('[1]PWS Information'!$E$10="NTNC",U6312="Single Family Residence",R6312="Yes")))),"Tier 3",
IF((OR((AND('[1]PWS Information'!$E$10="CWS",U6312="Single Family Residence",S6312="Yes",Q6312="Non-Lead", J6312="Non-Lead - Copper",L6312="Before 1989")),
(AND('[1]PWS Information'!$E$10="CWS",U6312="Single Family Residence",S6312="Yes",Q6312="Non-Lead", N6312="Non-Lead - Copper",O6312="Before 1989")))),"Tier 4",
IF((OR((AND('[1]PWS Information'!$E$10="NTNC",Q6312="Non-Lead")),
(AND('[1]PWS Information'!$E$10="CWS",Q6312="Non-Lead",S6312="")),
(AND('[1]PWS Information'!$E$10="CWS",Q6312="Non-Lead",S6312="No")),
(AND('[1]PWS Information'!$E$10="CWS",Q6312="Non-Lead",S6312="Don't Know")),
(AND('[1]PWS Information'!$E$10="CWS",Q6312="Non-Lead", J6312="Non-Lead - Copper", S6312="Yes", L6312="Between 1989 and 2014")),
(AND('[1]PWS Information'!$E$10="CWS",Q6312="Non-Lead", J6312="Non-Lead - Copper", S6312="Yes", L6312="After 2014")),
(AND('[1]PWS Information'!$E$10="CWS",Q6312="Non-Lead", J6312="Non-Lead - Copper", S6312="Yes", L6312="Unknown")),
(AND('[1]PWS Information'!$E$10="CWS",Q6312="Non-Lead", N6312="Non-Lead - Copper", S6312="Yes", O6312="Between 1989 and 2014")),
(AND('[1]PWS Information'!$E$10="CWS",Q6312="Non-Lead", N6312="Non-Lead - Copper", S6312="Yes", O6312="After 2014")),
(AND('[1]PWS Information'!$E$10="CWS",Q6312="Non-Lead", N6312="Non-Lead - Copper", S6312="Yes", O6312="Unknown")),
(AND('[1]PWS Information'!$E$10="CWS",Q6312="Unknown")),
(AND('[1]PWS Information'!$E$10="NTNC",Q6312="Unknown")))),"Tier 5",
"")))))</f>
        <v>Tier 5</v>
      </c>
      <c r="Z6312" s="71"/>
      <c r="AA6312" s="71"/>
    </row>
    <row r="6313" spans="1:27" ht="57.6" x14ac:dyDescent="0.3">
      <c r="A6313" s="17"/>
      <c r="B6313" s="70">
        <v>6872911</v>
      </c>
      <c r="C6313" s="60" t="s">
        <v>2060</v>
      </c>
      <c r="D6313" s="61" t="s">
        <v>2061</v>
      </c>
      <c r="E6313" s="61" t="s">
        <v>128</v>
      </c>
      <c r="F6313" s="61">
        <v>78640</v>
      </c>
      <c r="G6313" s="62" t="s">
        <v>2064</v>
      </c>
      <c r="H6313" s="63">
        <v>29.968615</v>
      </c>
      <c r="I6313" s="64">
        <v>-97.854206000000005</v>
      </c>
      <c r="J6313" s="65" t="s">
        <v>50</v>
      </c>
      <c r="K6313" s="66" t="s">
        <v>51</v>
      </c>
      <c r="L6313" s="62" t="s">
        <v>52</v>
      </c>
      <c r="M6313" s="69"/>
      <c r="N6313" s="65" t="s">
        <v>50</v>
      </c>
      <c r="O6313" s="66" t="s">
        <v>52</v>
      </c>
      <c r="P6313" s="69"/>
      <c r="Q6313" s="55" t="str">
        <f t="shared" si="98"/>
        <v>Non-Lead</v>
      </c>
      <c r="R6313" s="70" t="s">
        <v>51</v>
      </c>
      <c r="S6313" s="70" t="s">
        <v>51</v>
      </c>
      <c r="T6313" s="70"/>
      <c r="U6313" s="71" t="s">
        <v>284</v>
      </c>
      <c r="V6313" s="71" t="s">
        <v>51</v>
      </c>
      <c r="W6313" s="71" t="s">
        <v>51</v>
      </c>
      <c r="X6313" s="71" t="s">
        <v>51</v>
      </c>
      <c r="Y6313" s="72" t="str">
        <f>IF((OR((AND('[1]PWS Information'!$E$10="CWS",U6313="Single Family Residence",Q6313="Lead")),
(AND('[1]PWS Information'!$E$10="CWS",U6313="Multiple Family Residence",'[1]PWS Information'!$E$11="Yes",Q6313="Lead")),
(AND('[1]PWS Information'!$E$10="NTNC",Q6313="Lead")))),"Tier 1",
IF((OR((AND('[1]PWS Information'!$E$10="CWS",U6313="Multiple Family Residence",'[1]PWS Information'!$E$11="No",Q6313="Lead")),
(AND('[1]PWS Information'!$E$10="CWS",U6313="Other",Q6313="Lead")),
(AND('[1]PWS Information'!$E$10="CWS",U6313="Building",Q6313="Lead")))),"Tier 2",
IF((OR((AND('[1]PWS Information'!$E$10="CWS",U6313="Single Family Residence",Q6313="Galvanized Requiring Replacement")),
(AND('[1]PWS Information'!$E$10="CWS",U6313="Single Family Residence",Q6313="Galvanized Requiring Replacement",R6313="Yes")),
(AND('[1]PWS Information'!$E$10="NTNC",Q6313="Galvanized Requiring Replacement")),
(AND('[1]PWS Information'!$E$10="NTNC",U6313="Single Family Residence",R6313="Yes")))),"Tier 3",
IF((OR((AND('[1]PWS Information'!$E$10="CWS",U6313="Single Family Residence",S6313="Yes",Q6313="Non-Lead", J6313="Non-Lead - Copper",L6313="Before 1989")),
(AND('[1]PWS Information'!$E$10="CWS",U6313="Single Family Residence",S6313="Yes",Q6313="Non-Lead", N6313="Non-Lead - Copper",O6313="Before 1989")))),"Tier 4",
IF((OR((AND('[1]PWS Information'!$E$10="NTNC",Q6313="Non-Lead")),
(AND('[1]PWS Information'!$E$10="CWS",Q6313="Non-Lead",S6313="")),
(AND('[1]PWS Information'!$E$10="CWS",Q6313="Non-Lead",S6313="No")),
(AND('[1]PWS Information'!$E$10="CWS",Q6313="Non-Lead",S6313="Don't Know")),
(AND('[1]PWS Information'!$E$10="CWS",Q6313="Non-Lead", J6313="Non-Lead - Copper", S6313="Yes", L6313="Between 1989 and 2014")),
(AND('[1]PWS Information'!$E$10="CWS",Q6313="Non-Lead", J6313="Non-Lead - Copper", S6313="Yes", L6313="After 2014")),
(AND('[1]PWS Information'!$E$10="CWS",Q6313="Non-Lead", J6313="Non-Lead - Copper", S6313="Yes", L6313="Unknown")),
(AND('[1]PWS Information'!$E$10="CWS",Q6313="Non-Lead", N6313="Non-Lead - Copper", S6313="Yes", O6313="Between 1989 and 2014")),
(AND('[1]PWS Information'!$E$10="CWS",Q6313="Non-Lead", N6313="Non-Lead - Copper", S6313="Yes", O6313="After 2014")),
(AND('[1]PWS Information'!$E$10="CWS",Q6313="Non-Lead", N6313="Non-Lead - Copper", S6313="Yes", O6313="Unknown")),
(AND('[1]PWS Information'!$E$10="CWS",Q6313="Unknown")),
(AND('[1]PWS Information'!$E$10="NTNC",Q6313="Unknown")))),"Tier 5",
"")))))</f>
        <v>Tier 5</v>
      </c>
      <c r="Z6313" s="71"/>
      <c r="AA6313" s="71"/>
    </row>
    <row r="6314" spans="1:27" ht="57.6" x14ac:dyDescent="0.3">
      <c r="A6314" s="1"/>
      <c r="B6314" s="70">
        <v>6872911</v>
      </c>
      <c r="C6314" s="60" t="s">
        <v>2060</v>
      </c>
      <c r="D6314" s="61" t="s">
        <v>2061</v>
      </c>
      <c r="E6314" s="61" t="s">
        <v>128</v>
      </c>
      <c r="F6314" s="61">
        <v>78640</v>
      </c>
      <c r="G6314" s="62" t="s">
        <v>2064</v>
      </c>
      <c r="H6314" s="63">
        <v>29.968615</v>
      </c>
      <c r="I6314" s="64">
        <v>-97.854206000000005</v>
      </c>
      <c r="J6314" s="65" t="s">
        <v>50</v>
      </c>
      <c r="K6314" s="66" t="s">
        <v>51</v>
      </c>
      <c r="L6314" s="62" t="s">
        <v>52</v>
      </c>
      <c r="M6314" s="69"/>
      <c r="N6314" s="65" t="s">
        <v>50</v>
      </c>
      <c r="O6314" s="66" t="s">
        <v>52</v>
      </c>
      <c r="P6314" s="69"/>
      <c r="Q6314" s="55" t="str">
        <f t="shared" si="98"/>
        <v>Non-Lead</v>
      </c>
      <c r="R6314" s="70" t="s">
        <v>51</v>
      </c>
      <c r="S6314" s="70" t="s">
        <v>51</v>
      </c>
      <c r="T6314" s="70"/>
      <c r="U6314" s="71" t="s">
        <v>284</v>
      </c>
      <c r="V6314" s="71" t="s">
        <v>51</v>
      </c>
      <c r="W6314" s="71" t="s">
        <v>51</v>
      </c>
      <c r="X6314" s="71" t="s">
        <v>51</v>
      </c>
      <c r="Y6314" s="72" t="str">
        <f>IF((OR((AND('[1]PWS Information'!$E$10="CWS",U6314="Single Family Residence",Q6314="Lead")),
(AND('[1]PWS Information'!$E$10="CWS",U6314="Multiple Family Residence",'[1]PWS Information'!$E$11="Yes",Q6314="Lead")),
(AND('[1]PWS Information'!$E$10="NTNC",Q6314="Lead")))),"Tier 1",
IF((OR((AND('[1]PWS Information'!$E$10="CWS",U6314="Multiple Family Residence",'[1]PWS Information'!$E$11="No",Q6314="Lead")),
(AND('[1]PWS Information'!$E$10="CWS",U6314="Other",Q6314="Lead")),
(AND('[1]PWS Information'!$E$10="CWS",U6314="Building",Q6314="Lead")))),"Tier 2",
IF((OR((AND('[1]PWS Information'!$E$10="CWS",U6314="Single Family Residence",Q6314="Galvanized Requiring Replacement")),
(AND('[1]PWS Information'!$E$10="CWS",U6314="Single Family Residence",Q6314="Galvanized Requiring Replacement",R6314="Yes")),
(AND('[1]PWS Information'!$E$10="NTNC",Q6314="Galvanized Requiring Replacement")),
(AND('[1]PWS Information'!$E$10="NTNC",U6314="Single Family Residence",R6314="Yes")))),"Tier 3",
IF((OR((AND('[1]PWS Information'!$E$10="CWS",U6314="Single Family Residence",S6314="Yes",Q6314="Non-Lead", J6314="Non-Lead - Copper",L6314="Before 1989")),
(AND('[1]PWS Information'!$E$10="CWS",U6314="Single Family Residence",S6314="Yes",Q6314="Non-Lead", N6314="Non-Lead - Copper",O6314="Before 1989")))),"Tier 4",
IF((OR((AND('[1]PWS Information'!$E$10="NTNC",Q6314="Non-Lead")),
(AND('[1]PWS Information'!$E$10="CWS",Q6314="Non-Lead",S6314="")),
(AND('[1]PWS Information'!$E$10="CWS",Q6314="Non-Lead",S6314="No")),
(AND('[1]PWS Information'!$E$10="CWS",Q6314="Non-Lead",S6314="Don't Know")),
(AND('[1]PWS Information'!$E$10="CWS",Q6314="Non-Lead", J6314="Non-Lead - Copper", S6314="Yes", L6314="Between 1989 and 2014")),
(AND('[1]PWS Information'!$E$10="CWS",Q6314="Non-Lead", J6314="Non-Lead - Copper", S6314="Yes", L6314="After 2014")),
(AND('[1]PWS Information'!$E$10="CWS",Q6314="Non-Lead", J6314="Non-Lead - Copper", S6314="Yes", L6314="Unknown")),
(AND('[1]PWS Information'!$E$10="CWS",Q6314="Non-Lead", N6314="Non-Lead - Copper", S6314="Yes", O6314="Between 1989 and 2014")),
(AND('[1]PWS Information'!$E$10="CWS",Q6314="Non-Lead", N6314="Non-Lead - Copper", S6314="Yes", O6314="After 2014")),
(AND('[1]PWS Information'!$E$10="CWS",Q6314="Non-Lead", N6314="Non-Lead - Copper", S6314="Yes", O6314="Unknown")),
(AND('[1]PWS Information'!$E$10="CWS",Q6314="Unknown")),
(AND('[1]PWS Information'!$E$10="NTNC",Q6314="Unknown")))),"Tier 5",
"")))))</f>
        <v>Tier 5</v>
      </c>
      <c r="Z6314" s="71"/>
      <c r="AA6314" s="71"/>
    </row>
    <row r="6315" spans="1:27" ht="57.6" x14ac:dyDescent="0.3">
      <c r="A6315" s="1"/>
      <c r="B6315" s="70">
        <v>6872911</v>
      </c>
      <c r="C6315" s="60" t="s">
        <v>2060</v>
      </c>
      <c r="D6315" s="61" t="s">
        <v>2061</v>
      </c>
      <c r="E6315" s="61" t="s">
        <v>128</v>
      </c>
      <c r="F6315" s="61">
        <v>78640</v>
      </c>
      <c r="G6315" s="62" t="s">
        <v>2064</v>
      </c>
      <c r="H6315" s="63">
        <v>29.968615</v>
      </c>
      <c r="I6315" s="64">
        <v>-97.854206000000005</v>
      </c>
      <c r="J6315" s="65" t="s">
        <v>50</v>
      </c>
      <c r="K6315" s="66" t="s">
        <v>51</v>
      </c>
      <c r="L6315" s="62" t="s">
        <v>52</v>
      </c>
      <c r="M6315" s="69"/>
      <c r="N6315" s="65" t="s">
        <v>50</v>
      </c>
      <c r="O6315" s="66" t="s">
        <v>52</v>
      </c>
      <c r="P6315" s="69"/>
      <c r="Q6315" s="55" t="str">
        <f t="shared" si="98"/>
        <v>Non-Lead</v>
      </c>
      <c r="R6315" s="70" t="s">
        <v>51</v>
      </c>
      <c r="S6315" s="70" t="s">
        <v>51</v>
      </c>
      <c r="T6315" s="70"/>
      <c r="U6315" s="71" t="s">
        <v>284</v>
      </c>
      <c r="V6315" s="71" t="s">
        <v>51</v>
      </c>
      <c r="W6315" s="71" t="s">
        <v>51</v>
      </c>
      <c r="X6315" s="71" t="s">
        <v>51</v>
      </c>
      <c r="Y6315" s="72" t="str">
        <f>IF((OR((AND('[1]PWS Information'!$E$10="CWS",U6315="Single Family Residence",Q6315="Lead")),
(AND('[1]PWS Information'!$E$10="CWS",U6315="Multiple Family Residence",'[1]PWS Information'!$E$11="Yes",Q6315="Lead")),
(AND('[1]PWS Information'!$E$10="NTNC",Q6315="Lead")))),"Tier 1",
IF((OR((AND('[1]PWS Information'!$E$10="CWS",U6315="Multiple Family Residence",'[1]PWS Information'!$E$11="No",Q6315="Lead")),
(AND('[1]PWS Information'!$E$10="CWS",U6315="Other",Q6315="Lead")),
(AND('[1]PWS Information'!$E$10="CWS",U6315="Building",Q6315="Lead")))),"Tier 2",
IF((OR((AND('[1]PWS Information'!$E$10="CWS",U6315="Single Family Residence",Q6315="Galvanized Requiring Replacement")),
(AND('[1]PWS Information'!$E$10="CWS",U6315="Single Family Residence",Q6315="Galvanized Requiring Replacement",R6315="Yes")),
(AND('[1]PWS Information'!$E$10="NTNC",Q6315="Galvanized Requiring Replacement")),
(AND('[1]PWS Information'!$E$10="NTNC",U6315="Single Family Residence",R6315="Yes")))),"Tier 3",
IF((OR((AND('[1]PWS Information'!$E$10="CWS",U6315="Single Family Residence",S6315="Yes",Q6315="Non-Lead", J6315="Non-Lead - Copper",L6315="Before 1989")),
(AND('[1]PWS Information'!$E$10="CWS",U6315="Single Family Residence",S6315="Yes",Q6315="Non-Lead", N6315="Non-Lead - Copper",O6315="Before 1989")))),"Tier 4",
IF((OR((AND('[1]PWS Information'!$E$10="NTNC",Q6315="Non-Lead")),
(AND('[1]PWS Information'!$E$10="CWS",Q6315="Non-Lead",S6315="")),
(AND('[1]PWS Information'!$E$10="CWS",Q6315="Non-Lead",S6315="No")),
(AND('[1]PWS Information'!$E$10="CWS",Q6315="Non-Lead",S6315="Don't Know")),
(AND('[1]PWS Information'!$E$10="CWS",Q6315="Non-Lead", J6315="Non-Lead - Copper", S6315="Yes", L6315="Between 1989 and 2014")),
(AND('[1]PWS Information'!$E$10="CWS",Q6315="Non-Lead", J6315="Non-Lead - Copper", S6315="Yes", L6315="After 2014")),
(AND('[1]PWS Information'!$E$10="CWS",Q6315="Non-Lead", J6315="Non-Lead - Copper", S6315="Yes", L6315="Unknown")),
(AND('[1]PWS Information'!$E$10="CWS",Q6315="Non-Lead", N6315="Non-Lead - Copper", S6315="Yes", O6315="Between 1989 and 2014")),
(AND('[1]PWS Information'!$E$10="CWS",Q6315="Non-Lead", N6315="Non-Lead - Copper", S6315="Yes", O6315="After 2014")),
(AND('[1]PWS Information'!$E$10="CWS",Q6315="Non-Lead", N6315="Non-Lead - Copper", S6315="Yes", O6315="Unknown")),
(AND('[1]PWS Information'!$E$10="CWS",Q6315="Unknown")),
(AND('[1]PWS Information'!$E$10="NTNC",Q6315="Unknown")))),"Tier 5",
"")))))</f>
        <v>Tier 5</v>
      </c>
      <c r="Z6315" s="71"/>
      <c r="AA6315" s="71"/>
    </row>
    <row r="6316" spans="1:27" ht="57.6" x14ac:dyDescent="0.3">
      <c r="A6316" s="1"/>
      <c r="B6316" s="70">
        <v>6872911</v>
      </c>
      <c r="C6316" s="60" t="s">
        <v>2060</v>
      </c>
      <c r="D6316" s="61" t="s">
        <v>2061</v>
      </c>
      <c r="E6316" s="61" t="s">
        <v>128</v>
      </c>
      <c r="F6316" s="61">
        <v>78640</v>
      </c>
      <c r="G6316" s="62" t="s">
        <v>2064</v>
      </c>
      <c r="H6316" s="63">
        <v>29.968615</v>
      </c>
      <c r="I6316" s="64">
        <v>-97.854206000000005</v>
      </c>
      <c r="J6316" s="65" t="s">
        <v>50</v>
      </c>
      <c r="K6316" s="66" t="s">
        <v>51</v>
      </c>
      <c r="L6316" s="62" t="s">
        <v>52</v>
      </c>
      <c r="M6316" s="69"/>
      <c r="N6316" s="65" t="s">
        <v>50</v>
      </c>
      <c r="O6316" s="66" t="s">
        <v>52</v>
      </c>
      <c r="P6316" s="69"/>
      <c r="Q6316" s="55" t="str">
        <f t="shared" si="98"/>
        <v>Non-Lead</v>
      </c>
      <c r="R6316" s="70" t="s">
        <v>51</v>
      </c>
      <c r="S6316" s="70" t="s">
        <v>51</v>
      </c>
      <c r="T6316" s="70"/>
      <c r="U6316" s="71" t="s">
        <v>284</v>
      </c>
      <c r="V6316" s="71" t="s">
        <v>51</v>
      </c>
      <c r="W6316" s="71" t="s">
        <v>51</v>
      </c>
      <c r="X6316" s="71" t="s">
        <v>51</v>
      </c>
      <c r="Y6316" s="72" t="str">
        <f>IF((OR((AND('[1]PWS Information'!$E$10="CWS",U6316="Single Family Residence",Q6316="Lead")),
(AND('[1]PWS Information'!$E$10="CWS",U6316="Multiple Family Residence",'[1]PWS Information'!$E$11="Yes",Q6316="Lead")),
(AND('[1]PWS Information'!$E$10="NTNC",Q6316="Lead")))),"Tier 1",
IF((OR((AND('[1]PWS Information'!$E$10="CWS",U6316="Multiple Family Residence",'[1]PWS Information'!$E$11="No",Q6316="Lead")),
(AND('[1]PWS Information'!$E$10="CWS",U6316="Other",Q6316="Lead")),
(AND('[1]PWS Information'!$E$10="CWS",U6316="Building",Q6316="Lead")))),"Tier 2",
IF((OR((AND('[1]PWS Information'!$E$10="CWS",U6316="Single Family Residence",Q6316="Galvanized Requiring Replacement")),
(AND('[1]PWS Information'!$E$10="CWS",U6316="Single Family Residence",Q6316="Galvanized Requiring Replacement",R6316="Yes")),
(AND('[1]PWS Information'!$E$10="NTNC",Q6316="Galvanized Requiring Replacement")),
(AND('[1]PWS Information'!$E$10="NTNC",U6316="Single Family Residence",R6316="Yes")))),"Tier 3",
IF((OR((AND('[1]PWS Information'!$E$10="CWS",U6316="Single Family Residence",S6316="Yes",Q6316="Non-Lead", J6316="Non-Lead - Copper",L6316="Before 1989")),
(AND('[1]PWS Information'!$E$10="CWS",U6316="Single Family Residence",S6316="Yes",Q6316="Non-Lead", N6316="Non-Lead - Copper",O6316="Before 1989")))),"Tier 4",
IF((OR((AND('[1]PWS Information'!$E$10="NTNC",Q6316="Non-Lead")),
(AND('[1]PWS Information'!$E$10="CWS",Q6316="Non-Lead",S6316="")),
(AND('[1]PWS Information'!$E$10="CWS",Q6316="Non-Lead",S6316="No")),
(AND('[1]PWS Information'!$E$10="CWS",Q6316="Non-Lead",S6316="Don't Know")),
(AND('[1]PWS Information'!$E$10="CWS",Q6316="Non-Lead", J6316="Non-Lead - Copper", S6316="Yes", L6316="Between 1989 and 2014")),
(AND('[1]PWS Information'!$E$10="CWS",Q6316="Non-Lead", J6316="Non-Lead - Copper", S6316="Yes", L6316="After 2014")),
(AND('[1]PWS Information'!$E$10="CWS",Q6316="Non-Lead", J6316="Non-Lead - Copper", S6316="Yes", L6316="Unknown")),
(AND('[1]PWS Information'!$E$10="CWS",Q6316="Non-Lead", N6316="Non-Lead - Copper", S6316="Yes", O6316="Between 1989 and 2014")),
(AND('[1]PWS Information'!$E$10="CWS",Q6316="Non-Lead", N6316="Non-Lead - Copper", S6316="Yes", O6316="After 2014")),
(AND('[1]PWS Information'!$E$10="CWS",Q6316="Non-Lead", N6316="Non-Lead - Copper", S6316="Yes", O6316="Unknown")),
(AND('[1]PWS Information'!$E$10="CWS",Q6316="Unknown")),
(AND('[1]PWS Information'!$E$10="NTNC",Q6316="Unknown")))),"Tier 5",
"")))))</f>
        <v>Tier 5</v>
      </c>
      <c r="Z6316" s="71"/>
      <c r="AA6316" s="71"/>
    </row>
    <row r="6317" spans="1:27" ht="57.6" x14ac:dyDescent="0.3">
      <c r="A6317" s="17"/>
      <c r="B6317" s="70">
        <v>6872911</v>
      </c>
      <c r="C6317" s="60" t="s">
        <v>2060</v>
      </c>
      <c r="D6317" s="61" t="s">
        <v>2061</v>
      </c>
      <c r="E6317" s="61" t="s">
        <v>128</v>
      </c>
      <c r="F6317" s="61">
        <v>78640</v>
      </c>
      <c r="G6317" s="62" t="s">
        <v>2064</v>
      </c>
      <c r="H6317" s="63">
        <v>29.968615</v>
      </c>
      <c r="I6317" s="64">
        <v>-97.854206000000005</v>
      </c>
      <c r="J6317" s="65" t="s">
        <v>50</v>
      </c>
      <c r="K6317" s="66" t="s">
        <v>51</v>
      </c>
      <c r="L6317" s="62" t="s">
        <v>52</v>
      </c>
      <c r="M6317" s="69"/>
      <c r="N6317" s="65" t="s">
        <v>50</v>
      </c>
      <c r="O6317" s="66" t="s">
        <v>52</v>
      </c>
      <c r="P6317" s="69"/>
      <c r="Q6317" s="55" t="str">
        <f t="shared" si="98"/>
        <v>Non-Lead</v>
      </c>
      <c r="R6317" s="70" t="s">
        <v>51</v>
      </c>
      <c r="S6317" s="70" t="s">
        <v>51</v>
      </c>
      <c r="T6317" s="70"/>
      <c r="U6317" s="71" t="s">
        <v>284</v>
      </c>
      <c r="V6317" s="71" t="s">
        <v>51</v>
      </c>
      <c r="W6317" s="71" t="s">
        <v>51</v>
      </c>
      <c r="X6317" s="71" t="s">
        <v>51</v>
      </c>
      <c r="Y6317" s="72" t="str">
        <f>IF((OR((AND('[1]PWS Information'!$E$10="CWS",U6317="Single Family Residence",Q6317="Lead")),
(AND('[1]PWS Information'!$E$10="CWS",U6317="Multiple Family Residence",'[1]PWS Information'!$E$11="Yes",Q6317="Lead")),
(AND('[1]PWS Information'!$E$10="NTNC",Q6317="Lead")))),"Tier 1",
IF((OR((AND('[1]PWS Information'!$E$10="CWS",U6317="Multiple Family Residence",'[1]PWS Information'!$E$11="No",Q6317="Lead")),
(AND('[1]PWS Information'!$E$10="CWS",U6317="Other",Q6317="Lead")),
(AND('[1]PWS Information'!$E$10="CWS",U6317="Building",Q6317="Lead")))),"Tier 2",
IF((OR((AND('[1]PWS Information'!$E$10="CWS",U6317="Single Family Residence",Q6317="Galvanized Requiring Replacement")),
(AND('[1]PWS Information'!$E$10="CWS",U6317="Single Family Residence",Q6317="Galvanized Requiring Replacement",R6317="Yes")),
(AND('[1]PWS Information'!$E$10="NTNC",Q6317="Galvanized Requiring Replacement")),
(AND('[1]PWS Information'!$E$10="NTNC",U6317="Single Family Residence",R6317="Yes")))),"Tier 3",
IF((OR((AND('[1]PWS Information'!$E$10="CWS",U6317="Single Family Residence",S6317="Yes",Q6317="Non-Lead", J6317="Non-Lead - Copper",L6317="Before 1989")),
(AND('[1]PWS Information'!$E$10="CWS",U6317="Single Family Residence",S6317="Yes",Q6317="Non-Lead", N6317="Non-Lead - Copper",O6317="Before 1989")))),"Tier 4",
IF((OR((AND('[1]PWS Information'!$E$10="NTNC",Q6317="Non-Lead")),
(AND('[1]PWS Information'!$E$10="CWS",Q6317="Non-Lead",S6317="")),
(AND('[1]PWS Information'!$E$10="CWS",Q6317="Non-Lead",S6317="No")),
(AND('[1]PWS Information'!$E$10="CWS",Q6317="Non-Lead",S6317="Don't Know")),
(AND('[1]PWS Information'!$E$10="CWS",Q6317="Non-Lead", J6317="Non-Lead - Copper", S6317="Yes", L6317="Between 1989 and 2014")),
(AND('[1]PWS Information'!$E$10="CWS",Q6317="Non-Lead", J6317="Non-Lead - Copper", S6317="Yes", L6317="After 2014")),
(AND('[1]PWS Information'!$E$10="CWS",Q6317="Non-Lead", J6317="Non-Lead - Copper", S6317="Yes", L6317="Unknown")),
(AND('[1]PWS Information'!$E$10="CWS",Q6317="Non-Lead", N6317="Non-Lead - Copper", S6317="Yes", O6317="Between 1989 and 2014")),
(AND('[1]PWS Information'!$E$10="CWS",Q6317="Non-Lead", N6317="Non-Lead - Copper", S6317="Yes", O6317="After 2014")),
(AND('[1]PWS Information'!$E$10="CWS",Q6317="Non-Lead", N6317="Non-Lead - Copper", S6317="Yes", O6317="Unknown")),
(AND('[1]PWS Information'!$E$10="CWS",Q6317="Unknown")),
(AND('[1]PWS Information'!$E$10="NTNC",Q6317="Unknown")))),"Tier 5",
"")))))</f>
        <v>Tier 5</v>
      </c>
      <c r="Z6317" s="71"/>
      <c r="AA6317" s="71"/>
    </row>
    <row r="6318" spans="1:27" ht="57.6" x14ac:dyDescent="0.3">
      <c r="A6318" s="1"/>
      <c r="B6318" s="70">
        <v>6872911</v>
      </c>
      <c r="C6318" s="60" t="s">
        <v>2060</v>
      </c>
      <c r="D6318" s="61" t="s">
        <v>2061</v>
      </c>
      <c r="E6318" s="61" t="s">
        <v>128</v>
      </c>
      <c r="F6318" s="61">
        <v>78640</v>
      </c>
      <c r="G6318" s="62" t="s">
        <v>2064</v>
      </c>
      <c r="H6318" s="63">
        <v>29.968615</v>
      </c>
      <c r="I6318" s="64">
        <v>-97.854206000000005</v>
      </c>
      <c r="J6318" s="65" t="s">
        <v>50</v>
      </c>
      <c r="K6318" s="66" t="s">
        <v>51</v>
      </c>
      <c r="L6318" s="62" t="s">
        <v>52</v>
      </c>
      <c r="M6318" s="69"/>
      <c r="N6318" s="65" t="s">
        <v>50</v>
      </c>
      <c r="O6318" s="66" t="s">
        <v>52</v>
      </c>
      <c r="P6318" s="69"/>
      <c r="Q6318" s="55" t="str">
        <f t="shared" si="98"/>
        <v>Non-Lead</v>
      </c>
      <c r="R6318" s="70" t="s">
        <v>51</v>
      </c>
      <c r="S6318" s="70" t="s">
        <v>51</v>
      </c>
      <c r="T6318" s="70"/>
      <c r="U6318" s="71" t="s">
        <v>284</v>
      </c>
      <c r="V6318" s="71" t="s">
        <v>51</v>
      </c>
      <c r="W6318" s="71" t="s">
        <v>51</v>
      </c>
      <c r="X6318" s="71" t="s">
        <v>51</v>
      </c>
      <c r="Y6318" s="72" t="str">
        <f>IF((OR((AND('[1]PWS Information'!$E$10="CWS",U6318="Single Family Residence",Q6318="Lead")),
(AND('[1]PWS Information'!$E$10="CWS",U6318="Multiple Family Residence",'[1]PWS Information'!$E$11="Yes",Q6318="Lead")),
(AND('[1]PWS Information'!$E$10="NTNC",Q6318="Lead")))),"Tier 1",
IF((OR((AND('[1]PWS Information'!$E$10="CWS",U6318="Multiple Family Residence",'[1]PWS Information'!$E$11="No",Q6318="Lead")),
(AND('[1]PWS Information'!$E$10="CWS",U6318="Other",Q6318="Lead")),
(AND('[1]PWS Information'!$E$10="CWS",U6318="Building",Q6318="Lead")))),"Tier 2",
IF((OR((AND('[1]PWS Information'!$E$10="CWS",U6318="Single Family Residence",Q6318="Galvanized Requiring Replacement")),
(AND('[1]PWS Information'!$E$10="CWS",U6318="Single Family Residence",Q6318="Galvanized Requiring Replacement",R6318="Yes")),
(AND('[1]PWS Information'!$E$10="NTNC",Q6318="Galvanized Requiring Replacement")),
(AND('[1]PWS Information'!$E$10="NTNC",U6318="Single Family Residence",R6318="Yes")))),"Tier 3",
IF((OR((AND('[1]PWS Information'!$E$10="CWS",U6318="Single Family Residence",S6318="Yes",Q6318="Non-Lead", J6318="Non-Lead - Copper",L6318="Before 1989")),
(AND('[1]PWS Information'!$E$10="CWS",U6318="Single Family Residence",S6318="Yes",Q6318="Non-Lead", N6318="Non-Lead - Copper",O6318="Before 1989")))),"Tier 4",
IF((OR((AND('[1]PWS Information'!$E$10="NTNC",Q6318="Non-Lead")),
(AND('[1]PWS Information'!$E$10="CWS",Q6318="Non-Lead",S6318="")),
(AND('[1]PWS Information'!$E$10="CWS",Q6318="Non-Lead",S6318="No")),
(AND('[1]PWS Information'!$E$10="CWS",Q6318="Non-Lead",S6318="Don't Know")),
(AND('[1]PWS Information'!$E$10="CWS",Q6318="Non-Lead", J6318="Non-Lead - Copper", S6318="Yes", L6318="Between 1989 and 2014")),
(AND('[1]PWS Information'!$E$10="CWS",Q6318="Non-Lead", J6318="Non-Lead - Copper", S6318="Yes", L6318="After 2014")),
(AND('[1]PWS Information'!$E$10="CWS",Q6318="Non-Lead", J6318="Non-Lead - Copper", S6318="Yes", L6318="Unknown")),
(AND('[1]PWS Information'!$E$10="CWS",Q6318="Non-Lead", N6318="Non-Lead - Copper", S6318="Yes", O6318="Between 1989 and 2014")),
(AND('[1]PWS Information'!$E$10="CWS",Q6318="Non-Lead", N6318="Non-Lead - Copper", S6318="Yes", O6318="After 2014")),
(AND('[1]PWS Information'!$E$10="CWS",Q6318="Non-Lead", N6318="Non-Lead - Copper", S6318="Yes", O6318="Unknown")),
(AND('[1]PWS Information'!$E$10="CWS",Q6318="Unknown")),
(AND('[1]PWS Information'!$E$10="NTNC",Q6318="Unknown")))),"Tier 5",
"")))))</f>
        <v>Tier 5</v>
      </c>
      <c r="Z6318" s="71"/>
      <c r="AA6318" s="71"/>
    </row>
    <row r="6319" spans="1:27" ht="57.6" x14ac:dyDescent="0.3">
      <c r="A6319" s="1"/>
      <c r="B6319" s="70">
        <v>6872911</v>
      </c>
      <c r="C6319" s="60" t="s">
        <v>2060</v>
      </c>
      <c r="D6319" s="61" t="s">
        <v>2061</v>
      </c>
      <c r="E6319" s="61" t="s">
        <v>128</v>
      </c>
      <c r="F6319" s="61">
        <v>78640</v>
      </c>
      <c r="G6319" s="62" t="s">
        <v>2064</v>
      </c>
      <c r="H6319" s="63">
        <v>29.968615</v>
      </c>
      <c r="I6319" s="64">
        <v>-97.854206000000005</v>
      </c>
      <c r="J6319" s="65" t="s">
        <v>50</v>
      </c>
      <c r="K6319" s="66" t="s">
        <v>51</v>
      </c>
      <c r="L6319" s="62" t="s">
        <v>52</v>
      </c>
      <c r="M6319" s="69"/>
      <c r="N6319" s="65" t="s">
        <v>50</v>
      </c>
      <c r="O6319" s="66" t="s">
        <v>52</v>
      </c>
      <c r="P6319" s="69"/>
      <c r="Q6319" s="55" t="str">
        <f t="shared" si="98"/>
        <v>Non-Lead</v>
      </c>
      <c r="R6319" s="70" t="s">
        <v>51</v>
      </c>
      <c r="S6319" s="70" t="s">
        <v>51</v>
      </c>
      <c r="T6319" s="70"/>
      <c r="U6319" s="71" t="s">
        <v>284</v>
      </c>
      <c r="V6319" s="71" t="s">
        <v>51</v>
      </c>
      <c r="W6319" s="71" t="s">
        <v>51</v>
      </c>
      <c r="X6319" s="71" t="s">
        <v>51</v>
      </c>
      <c r="Y6319" s="72" t="str">
        <f>IF((OR((AND('[1]PWS Information'!$E$10="CWS",U6319="Single Family Residence",Q6319="Lead")),
(AND('[1]PWS Information'!$E$10="CWS",U6319="Multiple Family Residence",'[1]PWS Information'!$E$11="Yes",Q6319="Lead")),
(AND('[1]PWS Information'!$E$10="NTNC",Q6319="Lead")))),"Tier 1",
IF((OR((AND('[1]PWS Information'!$E$10="CWS",U6319="Multiple Family Residence",'[1]PWS Information'!$E$11="No",Q6319="Lead")),
(AND('[1]PWS Information'!$E$10="CWS",U6319="Other",Q6319="Lead")),
(AND('[1]PWS Information'!$E$10="CWS",U6319="Building",Q6319="Lead")))),"Tier 2",
IF((OR((AND('[1]PWS Information'!$E$10="CWS",U6319="Single Family Residence",Q6319="Galvanized Requiring Replacement")),
(AND('[1]PWS Information'!$E$10="CWS",U6319="Single Family Residence",Q6319="Galvanized Requiring Replacement",R6319="Yes")),
(AND('[1]PWS Information'!$E$10="NTNC",Q6319="Galvanized Requiring Replacement")),
(AND('[1]PWS Information'!$E$10="NTNC",U6319="Single Family Residence",R6319="Yes")))),"Tier 3",
IF((OR((AND('[1]PWS Information'!$E$10="CWS",U6319="Single Family Residence",S6319="Yes",Q6319="Non-Lead", J6319="Non-Lead - Copper",L6319="Before 1989")),
(AND('[1]PWS Information'!$E$10="CWS",U6319="Single Family Residence",S6319="Yes",Q6319="Non-Lead", N6319="Non-Lead - Copper",O6319="Before 1989")))),"Tier 4",
IF((OR((AND('[1]PWS Information'!$E$10="NTNC",Q6319="Non-Lead")),
(AND('[1]PWS Information'!$E$10="CWS",Q6319="Non-Lead",S6319="")),
(AND('[1]PWS Information'!$E$10="CWS",Q6319="Non-Lead",S6319="No")),
(AND('[1]PWS Information'!$E$10="CWS",Q6319="Non-Lead",S6319="Don't Know")),
(AND('[1]PWS Information'!$E$10="CWS",Q6319="Non-Lead", J6319="Non-Lead - Copper", S6319="Yes", L6319="Between 1989 and 2014")),
(AND('[1]PWS Information'!$E$10="CWS",Q6319="Non-Lead", J6319="Non-Lead - Copper", S6319="Yes", L6319="After 2014")),
(AND('[1]PWS Information'!$E$10="CWS",Q6319="Non-Lead", J6319="Non-Lead - Copper", S6319="Yes", L6319="Unknown")),
(AND('[1]PWS Information'!$E$10="CWS",Q6319="Non-Lead", N6319="Non-Lead - Copper", S6319="Yes", O6319="Between 1989 and 2014")),
(AND('[1]PWS Information'!$E$10="CWS",Q6319="Non-Lead", N6319="Non-Lead - Copper", S6319="Yes", O6319="After 2014")),
(AND('[1]PWS Information'!$E$10="CWS",Q6319="Non-Lead", N6319="Non-Lead - Copper", S6319="Yes", O6319="Unknown")),
(AND('[1]PWS Information'!$E$10="CWS",Q6319="Unknown")),
(AND('[1]PWS Information'!$E$10="NTNC",Q6319="Unknown")))),"Tier 5",
"")))))</f>
        <v>Tier 5</v>
      </c>
      <c r="Z6319" s="71"/>
      <c r="AA6319" s="71"/>
    </row>
    <row r="6320" spans="1:27" ht="57.6" x14ac:dyDescent="0.3">
      <c r="A6320" s="1"/>
      <c r="B6320" s="70">
        <v>6872911</v>
      </c>
      <c r="C6320" s="60" t="s">
        <v>2060</v>
      </c>
      <c r="D6320" s="61" t="s">
        <v>2061</v>
      </c>
      <c r="E6320" s="61" t="s">
        <v>128</v>
      </c>
      <c r="F6320" s="61">
        <v>78640</v>
      </c>
      <c r="G6320" s="62" t="s">
        <v>2064</v>
      </c>
      <c r="H6320" s="63">
        <v>29.968615</v>
      </c>
      <c r="I6320" s="64">
        <v>-97.854206000000005</v>
      </c>
      <c r="J6320" s="65" t="s">
        <v>50</v>
      </c>
      <c r="K6320" s="66" t="s">
        <v>51</v>
      </c>
      <c r="L6320" s="62" t="s">
        <v>52</v>
      </c>
      <c r="M6320" s="69"/>
      <c r="N6320" s="65" t="s">
        <v>50</v>
      </c>
      <c r="O6320" s="66" t="s">
        <v>52</v>
      </c>
      <c r="P6320" s="69"/>
      <c r="Q6320" s="55" t="str">
        <f t="shared" si="98"/>
        <v>Non-Lead</v>
      </c>
      <c r="R6320" s="70" t="s">
        <v>51</v>
      </c>
      <c r="S6320" s="70" t="s">
        <v>51</v>
      </c>
      <c r="T6320" s="70"/>
      <c r="U6320" s="71" t="s">
        <v>284</v>
      </c>
      <c r="V6320" s="71" t="s">
        <v>51</v>
      </c>
      <c r="W6320" s="71" t="s">
        <v>51</v>
      </c>
      <c r="X6320" s="71" t="s">
        <v>51</v>
      </c>
      <c r="Y6320" s="72" t="str">
        <f>IF((OR((AND('[1]PWS Information'!$E$10="CWS",U6320="Single Family Residence",Q6320="Lead")),
(AND('[1]PWS Information'!$E$10="CWS",U6320="Multiple Family Residence",'[1]PWS Information'!$E$11="Yes",Q6320="Lead")),
(AND('[1]PWS Information'!$E$10="NTNC",Q6320="Lead")))),"Tier 1",
IF((OR((AND('[1]PWS Information'!$E$10="CWS",U6320="Multiple Family Residence",'[1]PWS Information'!$E$11="No",Q6320="Lead")),
(AND('[1]PWS Information'!$E$10="CWS",U6320="Other",Q6320="Lead")),
(AND('[1]PWS Information'!$E$10="CWS",U6320="Building",Q6320="Lead")))),"Tier 2",
IF((OR((AND('[1]PWS Information'!$E$10="CWS",U6320="Single Family Residence",Q6320="Galvanized Requiring Replacement")),
(AND('[1]PWS Information'!$E$10="CWS",U6320="Single Family Residence",Q6320="Galvanized Requiring Replacement",R6320="Yes")),
(AND('[1]PWS Information'!$E$10="NTNC",Q6320="Galvanized Requiring Replacement")),
(AND('[1]PWS Information'!$E$10="NTNC",U6320="Single Family Residence",R6320="Yes")))),"Tier 3",
IF((OR((AND('[1]PWS Information'!$E$10="CWS",U6320="Single Family Residence",S6320="Yes",Q6320="Non-Lead", J6320="Non-Lead - Copper",L6320="Before 1989")),
(AND('[1]PWS Information'!$E$10="CWS",U6320="Single Family Residence",S6320="Yes",Q6320="Non-Lead", N6320="Non-Lead - Copper",O6320="Before 1989")))),"Tier 4",
IF((OR((AND('[1]PWS Information'!$E$10="NTNC",Q6320="Non-Lead")),
(AND('[1]PWS Information'!$E$10="CWS",Q6320="Non-Lead",S6320="")),
(AND('[1]PWS Information'!$E$10="CWS",Q6320="Non-Lead",S6320="No")),
(AND('[1]PWS Information'!$E$10="CWS",Q6320="Non-Lead",S6320="Don't Know")),
(AND('[1]PWS Information'!$E$10="CWS",Q6320="Non-Lead", J6320="Non-Lead - Copper", S6320="Yes", L6320="Between 1989 and 2014")),
(AND('[1]PWS Information'!$E$10="CWS",Q6320="Non-Lead", J6320="Non-Lead - Copper", S6320="Yes", L6320="After 2014")),
(AND('[1]PWS Information'!$E$10="CWS",Q6320="Non-Lead", J6320="Non-Lead - Copper", S6320="Yes", L6320="Unknown")),
(AND('[1]PWS Information'!$E$10="CWS",Q6320="Non-Lead", N6320="Non-Lead - Copper", S6320="Yes", O6320="Between 1989 and 2014")),
(AND('[1]PWS Information'!$E$10="CWS",Q6320="Non-Lead", N6320="Non-Lead - Copper", S6320="Yes", O6320="After 2014")),
(AND('[1]PWS Information'!$E$10="CWS",Q6320="Non-Lead", N6320="Non-Lead - Copper", S6320="Yes", O6320="Unknown")),
(AND('[1]PWS Information'!$E$10="CWS",Q6320="Unknown")),
(AND('[1]PWS Information'!$E$10="NTNC",Q6320="Unknown")))),"Tier 5",
"")))))</f>
        <v>Tier 5</v>
      </c>
      <c r="Z6320" s="71"/>
      <c r="AA6320" s="71"/>
    </row>
    <row r="6321" spans="1:27" ht="57.6" x14ac:dyDescent="0.3">
      <c r="A6321" s="17"/>
      <c r="B6321" s="70">
        <v>6872911</v>
      </c>
      <c r="C6321" s="60" t="s">
        <v>2060</v>
      </c>
      <c r="D6321" s="61" t="s">
        <v>2061</v>
      </c>
      <c r="E6321" s="61" t="s">
        <v>128</v>
      </c>
      <c r="F6321" s="61">
        <v>78640</v>
      </c>
      <c r="G6321" s="62" t="s">
        <v>2064</v>
      </c>
      <c r="H6321" s="63">
        <v>29.968615</v>
      </c>
      <c r="I6321" s="64">
        <v>-97.854206000000005</v>
      </c>
      <c r="J6321" s="65" t="s">
        <v>50</v>
      </c>
      <c r="K6321" s="66" t="s">
        <v>51</v>
      </c>
      <c r="L6321" s="62" t="s">
        <v>52</v>
      </c>
      <c r="M6321" s="69"/>
      <c r="N6321" s="65" t="s">
        <v>50</v>
      </c>
      <c r="O6321" s="66" t="s">
        <v>52</v>
      </c>
      <c r="P6321" s="69"/>
      <c r="Q6321" s="55" t="str">
        <f t="shared" si="98"/>
        <v>Non-Lead</v>
      </c>
      <c r="R6321" s="70" t="s">
        <v>51</v>
      </c>
      <c r="S6321" s="70" t="s">
        <v>51</v>
      </c>
      <c r="T6321" s="70"/>
      <c r="U6321" s="71" t="s">
        <v>284</v>
      </c>
      <c r="V6321" s="71" t="s">
        <v>51</v>
      </c>
      <c r="W6321" s="71" t="s">
        <v>51</v>
      </c>
      <c r="X6321" s="71" t="s">
        <v>51</v>
      </c>
      <c r="Y6321" s="72" t="str">
        <f>IF((OR((AND('[1]PWS Information'!$E$10="CWS",U6321="Single Family Residence",Q6321="Lead")),
(AND('[1]PWS Information'!$E$10="CWS",U6321="Multiple Family Residence",'[1]PWS Information'!$E$11="Yes",Q6321="Lead")),
(AND('[1]PWS Information'!$E$10="NTNC",Q6321="Lead")))),"Tier 1",
IF((OR((AND('[1]PWS Information'!$E$10="CWS",U6321="Multiple Family Residence",'[1]PWS Information'!$E$11="No",Q6321="Lead")),
(AND('[1]PWS Information'!$E$10="CWS",U6321="Other",Q6321="Lead")),
(AND('[1]PWS Information'!$E$10="CWS",U6321="Building",Q6321="Lead")))),"Tier 2",
IF((OR((AND('[1]PWS Information'!$E$10="CWS",U6321="Single Family Residence",Q6321="Galvanized Requiring Replacement")),
(AND('[1]PWS Information'!$E$10="CWS",U6321="Single Family Residence",Q6321="Galvanized Requiring Replacement",R6321="Yes")),
(AND('[1]PWS Information'!$E$10="NTNC",Q6321="Galvanized Requiring Replacement")),
(AND('[1]PWS Information'!$E$10="NTNC",U6321="Single Family Residence",R6321="Yes")))),"Tier 3",
IF((OR((AND('[1]PWS Information'!$E$10="CWS",U6321="Single Family Residence",S6321="Yes",Q6321="Non-Lead", J6321="Non-Lead - Copper",L6321="Before 1989")),
(AND('[1]PWS Information'!$E$10="CWS",U6321="Single Family Residence",S6321="Yes",Q6321="Non-Lead", N6321="Non-Lead - Copper",O6321="Before 1989")))),"Tier 4",
IF((OR((AND('[1]PWS Information'!$E$10="NTNC",Q6321="Non-Lead")),
(AND('[1]PWS Information'!$E$10="CWS",Q6321="Non-Lead",S6321="")),
(AND('[1]PWS Information'!$E$10="CWS",Q6321="Non-Lead",S6321="No")),
(AND('[1]PWS Information'!$E$10="CWS",Q6321="Non-Lead",S6321="Don't Know")),
(AND('[1]PWS Information'!$E$10="CWS",Q6321="Non-Lead", J6321="Non-Lead - Copper", S6321="Yes", L6321="Between 1989 and 2014")),
(AND('[1]PWS Information'!$E$10="CWS",Q6321="Non-Lead", J6321="Non-Lead - Copper", S6321="Yes", L6321="After 2014")),
(AND('[1]PWS Information'!$E$10="CWS",Q6321="Non-Lead", J6321="Non-Lead - Copper", S6321="Yes", L6321="Unknown")),
(AND('[1]PWS Information'!$E$10="CWS",Q6321="Non-Lead", N6321="Non-Lead - Copper", S6321="Yes", O6321="Between 1989 and 2014")),
(AND('[1]PWS Information'!$E$10="CWS",Q6321="Non-Lead", N6321="Non-Lead - Copper", S6321="Yes", O6321="After 2014")),
(AND('[1]PWS Information'!$E$10="CWS",Q6321="Non-Lead", N6321="Non-Lead - Copper", S6321="Yes", O6321="Unknown")),
(AND('[1]PWS Information'!$E$10="CWS",Q6321="Unknown")),
(AND('[1]PWS Information'!$E$10="NTNC",Q6321="Unknown")))),"Tier 5",
"")))))</f>
        <v>Tier 5</v>
      </c>
      <c r="Z6321" s="71"/>
      <c r="AA6321" s="71"/>
    </row>
    <row r="6322" spans="1:27" ht="57.6" x14ac:dyDescent="0.3">
      <c r="A6322" s="1"/>
      <c r="B6322" s="70">
        <v>6872911</v>
      </c>
      <c r="C6322" s="60" t="s">
        <v>2060</v>
      </c>
      <c r="D6322" s="61" t="s">
        <v>2061</v>
      </c>
      <c r="E6322" s="61" t="s">
        <v>128</v>
      </c>
      <c r="F6322" s="61">
        <v>78640</v>
      </c>
      <c r="G6322" s="62" t="s">
        <v>2064</v>
      </c>
      <c r="H6322" s="63">
        <v>29.968615</v>
      </c>
      <c r="I6322" s="64">
        <v>-97.854206000000005</v>
      </c>
      <c r="J6322" s="65" t="s">
        <v>50</v>
      </c>
      <c r="K6322" s="66" t="s">
        <v>51</v>
      </c>
      <c r="L6322" s="62" t="s">
        <v>52</v>
      </c>
      <c r="M6322" s="69"/>
      <c r="N6322" s="65" t="s">
        <v>50</v>
      </c>
      <c r="O6322" s="66" t="s">
        <v>52</v>
      </c>
      <c r="P6322" s="69"/>
      <c r="Q6322" s="55" t="str">
        <f t="shared" si="98"/>
        <v>Non-Lead</v>
      </c>
      <c r="R6322" s="70" t="s">
        <v>51</v>
      </c>
      <c r="S6322" s="70" t="s">
        <v>51</v>
      </c>
      <c r="T6322" s="70"/>
      <c r="U6322" s="71" t="s">
        <v>284</v>
      </c>
      <c r="V6322" s="71" t="s">
        <v>51</v>
      </c>
      <c r="W6322" s="71" t="s">
        <v>51</v>
      </c>
      <c r="X6322" s="71" t="s">
        <v>51</v>
      </c>
      <c r="Y6322" s="72" t="str">
        <f>IF((OR((AND('[1]PWS Information'!$E$10="CWS",U6322="Single Family Residence",Q6322="Lead")),
(AND('[1]PWS Information'!$E$10="CWS",U6322="Multiple Family Residence",'[1]PWS Information'!$E$11="Yes",Q6322="Lead")),
(AND('[1]PWS Information'!$E$10="NTNC",Q6322="Lead")))),"Tier 1",
IF((OR((AND('[1]PWS Information'!$E$10="CWS",U6322="Multiple Family Residence",'[1]PWS Information'!$E$11="No",Q6322="Lead")),
(AND('[1]PWS Information'!$E$10="CWS",U6322="Other",Q6322="Lead")),
(AND('[1]PWS Information'!$E$10="CWS",U6322="Building",Q6322="Lead")))),"Tier 2",
IF((OR((AND('[1]PWS Information'!$E$10="CWS",U6322="Single Family Residence",Q6322="Galvanized Requiring Replacement")),
(AND('[1]PWS Information'!$E$10="CWS",U6322="Single Family Residence",Q6322="Galvanized Requiring Replacement",R6322="Yes")),
(AND('[1]PWS Information'!$E$10="NTNC",Q6322="Galvanized Requiring Replacement")),
(AND('[1]PWS Information'!$E$10="NTNC",U6322="Single Family Residence",R6322="Yes")))),"Tier 3",
IF((OR((AND('[1]PWS Information'!$E$10="CWS",U6322="Single Family Residence",S6322="Yes",Q6322="Non-Lead", J6322="Non-Lead - Copper",L6322="Before 1989")),
(AND('[1]PWS Information'!$E$10="CWS",U6322="Single Family Residence",S6322="Yes",Q6322="Non-Lead", N6322="Non-Lead - Copper",O6322="Before 1989")))),"Tier 4",
IF((OR((AND('[1]PWS Information'!$E$10="NTNC",Q6322="Non-Lead")),
(AND('[1]PWS Information'!$E$10="CWS",Q6322="Non-Lead",S6322="")),
(AND('[1]PWS Information'!$E$10="CWS",Q6322="Non-Lead",S6322="No")),
(AND('[1]PWS Information'!$E$10="CWS",Q6322="Non-Lead",S6322="Don't Know")),
(AND('[1]PWS Information'!$E$10="CWS",Q6322="Non-Lead", J6322="Non-Lead - Copper", S6322="Yes", L6322="Between 1989 and 2014")),
(AND('[1]PWS Information'!$E$10="CWS",Q6322="Non-Lead", J6322="Non-Lead - Copper", S6322="Yes", L6322="After 2014")),
(AND('[1]PWS Information'!$E$10="CWS",Q6322="Non-Lead", J6322="Non-Lead - Copper", S6322="Yes", L6322="Unknown")),
(AND('[1]PWS Information'!$E$10="CWS",Q6322="Non-Lead", N6322="Non-Lead - Copper", S6322="Yes", O6322="Between 1989 and 2014")),
(AND('[1]PWS Information'!$E$10="CWS",Q6322="Non-Lead", N6322="Non-Lead - Copper", S6322="Yes", O6322="After 2014")),
(AND('[1]PWS Information'!$E$10="CWS",Q6322="Non-Lead", N6322="Non-Lead - Copper", S6322="Yes", O6322="Unknown")),
(AND('[1]PWS Information'!$E$10="CWS",Q6322="Unknown")),
(AND('[1]PWS Information'!$E$10="NTNC",Q6322="Unknown")))),"Tier 5",
"")))))</f>
        <v>Tier 5</v>
      </c>
      <c r="Z6322" s="71"/>
      <c r="AA6322" s="71"/>
    </row>
    <row r="6323" spans="1:27" ht="57.6" x14ac:dyDescent="0.3">
      <c r="A6323" s="1"/>
      <c r="B6323" s="70">
        <v>6872911</v>
      </c>
      <c r="C6323" s="60" t="s">
        <v>2060</v>
      </c>
      <c r="D6323" s="61" t="s">
        <v>2061</v>
      </c>
      <c r="E6323" s="61" t="s">
        <v>128</v>
      </c>
      <c r="F6323" s="61">
        <v>78640</v>
      </c>
      <c r="G6323" s="62" t="s">
        <v>2064</v>
      </c>
      <c r="H6323" s="63">
        <v>29.968615</v>
      </c>
      <c r="I6323" s="64">
        <v>-97.854206000000005</v>
      </c>
      <c r="J6323" s="65" t="s">
        <v>50</v>
      </c>
      <c r="K6323" s="66" t="s">
        <v>51</v>
      </c>
      <c r="L6323" s="62" t="s">
        <v>52</v>
      </c>
      <c r="M6323" s="69"/>
      <c r="N6323" s="65" t="s">
        <v>50</v>
      </c>
      <c r="O6323" s="66" t="s">
        <v>52</v>
      </c>
      <c r="P6323" s="69"/>
      <c r="Q6323" s="55" t="str">
        <f t="shared" si="98"/>
        <v>Non-Lead</v>
      </c>
      <c r="R6323" s="70" t="s">
        <v>51</v>
      </c>
      <c r="S6323" s="70" t="s">
        <v>51</v>
      </c>
      <c r="T6323" s="70"/>
      <c r="U6323" s="71" t="s">
        <v>284</v>
      </c>
      <c r="V6323" s="71" t="s">
        <v>51</v>
      </c>
      <c r="W6323" s="71" t="s">
        <v>51</v>
      </c>
      <c r="X6323" s="71" t="s">
        <v>51</v>
      </c>
      <c r="Y6323" s="72" t="str">
        <f>IF((OR((AND('[1]PWS Information'!$E$10="CWS",U6323="Single Family Residence",Q6323="Lead")),
(AND('[1]PWS Information'!$E$10="CWS",U6323="Multiple Family Residence",'[1]PWS Information'!$E$11="Yes",Q6323="Lead")),
(AND('[1]PWS Information'!$E$10="NTNC",Q6323="Lead")))),"Tier 1",
IF((OR((AND('[1]PWS Information'!$E$10="CWS",U6323="Multiple Family Residence",'[1]PWS Information'!$E$11="No",Q6323="Lead")),
(AND('[1]PWS Information'!$E$10="CWS",U6323="Other",Q6323="Lead")),
(AND('[1]PWS Information'!$E$10="CWS",U6323="Building",Q6323="Lead")))),"Tier 2",
IF((OR((AND('[1]PWS Information'!$E$10="CWS",U6323="Single Family Residence",Q6323="Galvanized Requiring Replacement")),
(AND('[1]PWS Information'!$E$10="CWS",U6323="Single Family Residence",Q6323="Galvanized Requiring Replacement",R6323="Yes")),
(AND('[1]PWS Information'!$E$10="NTNC",Q6323="Galvanized Requiring Replacement")),
(AND('[1]PWS Information'!$E$10="NTNC",U6323="Single Family Residence",R6323="Yes")))),"Tier 3",
IF((OR((AND('[1]PWS Information'!$E$10="CWS",U6323="Single Family Residence",S6323="Yes",Q6323="Non-Lead", J6323="Non-Lead - Copper",L6323="Before 1989")),
(AND('[1]PWS Information'!$E$10="CWS",U6323="Single Family Residence",S6323="Yes",Q6323="Non-Lead", N6323="Non-Lead - Copper",O6323="Before 1989")))),"Tier 4",
IF((OR((AND('[1]PWS Information'!$E$10="NTNC",Q6323="Non-Lead")),
(AND('[1]PWS Information'!$E$10="CWS",Q6323="Non-Lead",S6323="")),
(AND('[1]PWS Information'!$E$10="CWS",Q6323="Non-Lead",S6323="No")),
(AND('[1]PWS Information'!$E$10="CWS",Q6323="Non-Lead",S6323="Don't Know")),
(AND('[1]PWS Information'!$E$10="CWS",Q6323="Non-Lead", J6323="Non-Lead - Copper", S6323="Yes", L6323="Between 1989 and 2014")),
(AND('[1]PWS Information'!$E$10="CWS",Q6323="Non-Lead", J6323="Non-Lead - Copper", S6323="Yes", L6323="After 2014")),
(AND('[1]PWS Information'!$E$10="CWS",Q6323="Non-Lead", J6323="Non-Lead - Copper", S6323="Yes", L6323="Unknown")),
(AND('[1]PWS Information'!$E$10="CWS",Q6323="Non-Lead", N6323="Non-Lead - Copper", S6323="Yes", O6323="Between 1989 and 2014")),
(AND('[1]PWS Information'!$E$10="CWS",Q6323="Non-Lead", N6323="Non-Lead - Copper", S6323="Yes", O6323="After 2014")),
(AND('[1]PWS Information'!$E$10="CWS",Q6323="Non-Lead", N6323="Non-Lead - Copper", S6323="Yes", O6323="Unknown")),
(AND('[1]PWS Information'!$E$10="CWS",Q6323="Unknown")),
(AND('[1]PWS Information'!$E$10="NTNC",Q6323="Unknown")))),"Tier 5",
"")))))</f>
        <v>Tier 5</v>
      </c>
      <c r="Z6323" s="71"/>
      <c r="AA6323" s="71"/>
    </row>
    <row r="6324" spans="1:27" ht="57.6" x14ac:dyDescent="0.3">
      <c r="A6324" s="1"/>
      <c r="B6324" s="70">
        <v>6872911</v>
      </c>
      <c r="C6324" s="60" t="s">
        <v>2060</v>
      </c>
      <c r="D6324" s="61" t="s">
        <v>2061</v>
      </c>
      <c r="E6324" s="61" t="s">
        <v>128</v>
      </c>
      <c r="F6324" s="61">
        <v>78640</v>
      </c>
      <c r="G6324" s="62" t="s">
        <v>2064</v>
      </c>
      <c r="H6324" s="63">
        <v>29.968615</v>
      </c>
      <c r="I6324" s="64">
        <v>-97.854206000000005</v>
      </c>
      <c r="J6324" s="65" t="s">
        <v>50</v>
      </c>
      <c r="K6324" s="66" t="s">
        <v>51</v>
      </c>
      <c r="L6324" s="62" t="s">
        <v>52</v>
      </c>
      <c r="M6324" s="69"/>
      <c r="N6324" s="65" t="s">
        <v>50</v>
      </c>
      <c r="O6324" s="66" t="s">
        <v>52</v>
      </c>
      <c r="P6324" s="69"/>
      <c r="Q6324" s="55" t="str">
        <f t="shared" si="98"/>
        <v>Non-Lead</v>
      </c>
      <c r="R6324" s="70" t="s">
        <v>51</v>
      </c>
      <c r="S6324" s="70" t="s">
        <v>51</v>
      </c>
      <c r="T6324" s="70"/>
      <c r="U6324" s="71" t="s">
        <v>284</v>
      </c>
      <c r="V6324" s="71" t="s">
        <v>51</v>
      </c>
      <c r="W6324" s="71" t="s">
        <v>51</v>
      </c>
      <c r="X6324" s="71" t="s">
        <v>51</v>
      </c>
      <c r="Y6324" s="72" t="str">
        <f>IF((OR((AND('[1]PWS Information'!$E$10="CWS",U6324="Single Family Residence",Q6324="Lead")),
(AND('[1]PWS Information'!$E$10="CWS",U6324="Multiple Family Residence",'[1]PWS Information'!$E$11="Yes",Q6324="Lead")),
(AND('[1]PWS Information'!$E$10="NTNC",Q6324="Lead")))),"Tier 1",
IF((OR((AND('[1]PWS Information'!$E$10="CWS",U6324="Multiple Family Residence",'[1]PWS Information'!$E$11="No",Q6324="Lead")),
(AND('[1]PWS Information'!$E$10="CWS",U6324="Other",Q6324="Lead")),
(AND('[1]PWS Information'!$E$10="CWS",U6324="Building",Q6324="Lead")))),"Tier 2",
IF((OR((AND('[1]PWS Information'!$E$10="CWS",U6324="Single Family Residence",Q6324="Galvanized Requiring Replacement")),
(AND('[1]PWS Information'!$E$10="CWS",U6324="Single Family Residence",Q6324="Galvanized Requiring Replacement",R6324="Yes")),
(AND('[1]PWS Information'!$E$10="NTNC",Q6324="Galvanized Requiring Replacement")),
(AND('[1]PWS Information'!$E$10="NTNC",U6324="Single Family Residence",R6324="Yes")))),"Tier 3",
IF((OR((AND('[1]PWS Information'!$E$10="CWS",U6324="Single Family Residence",S6324="Yes",Q6324="Non-Lead", J6324="Non-Lead - Copper",L6324="Before 1989")),
(AND('[1]PWS Information'!$E$10="CWS",U6324="Single Family Residence",S6324="Yes",Q6324="Non-Lead", N6324="Non-Lead - Copper",O6324="Before 1989")))),"Tier 4",
IF((OR((AND('[1]PWS Information'!$E$10="NTNC",Q6324="Non-Lead")),
(AND('[1]PWS Information'!$E$10="CWS",Q6324="Non-Lead",S6324="")),
(AND('[1]PWS Information'!$E$10="CWS",Q6324="Non-Lead",S6324="No")),
(AND('[1]PWS Information'!$E$10="CWS",Q6324="Non-Lead",S6324="Don't Know")),
(AND('[1]PWS Information'!$E$10="CWS",Q6324="Non-Lead", J6324="Non-Lead - Copper", S6324="Yes", L6324="Between 1989 and 2014")),
(AND('[1]PWS Information'!$E$10="CWS",Q6324="Non-Lead", J6324="Non-Lead - Copper", S6324="Yes", L6324="After 2014")),
(AND('[1]PWS Information'!$E$10="CWS",Q6324="Non-Lead", J6324="Non-Lead - Copper", S6324="Yes", L6324="Unknown")),
(AND('[1]PWS Information'!$E$10="CWS",Q6324="Non-Lead", N6324="Non-Lead - Copper", S6324="Yes", O6324="Between 1989 and 2014")),
(AND('[1]PWS Information'!$E$10="CWS",Q6324="Non-Lead", N6324="Non-Lead - Copper", S6324="Yes", O6324="After 2014")),
(AND('[1]PWS Information'!$E$10="CWS",Q6324="Non-Lead", N6324="Non-Lead - Copper", S6324="Yes", O6324="Unknown")),
(AND('[1]PWS Information'!$E$10="CWS",Q6324="Unknown")),
(AND('[1]PWS Information'!$E$10="NTNC",Q6324="Unknown")))),"Tier 5",
"")))))</f>
        <v>Tier 5</v>
      </c>
      <c r="Z6324" s="71"/>
      <c r="AA6324" s="71"/>
    </row>
    <row r="6325" spans="1:27" ht="57.6" x14ac:dyDescent="0.3">
      <c r="A6325" s="17"/>
      <c r="B6325" s="70">
        <v>6872911</v>
      </c>
      <c r="C6325" s="60" t="s">
        <v>2060</v>
      </c>
      <c r="D6325" s="61" t="s">
        <v>2061</v>
      </c>
      <c r="E6325" s="61" t="s">
        <v>128</v>
      </c>
      <c r="F6325" s="61">
        <v>78640</v>
      </c>
      <c r="G6325" s="62" t="s">
        <v>2064</v>
      </c>
      <c r="H6325" s="63">
        <v>29.968615</v>
      </c>
      <c r="I6325" s="64">
        <v>-97.854206000000005</v>
      </c>
      <c r="J6325" s="65" t="s">
        <v>50</v>
      </c>
      <c r="K6325" s="66" t="s">
        <v>51</v>
      </c>
      <c r="L6325" s="62" t="s">
        <v>52</v>
      </c>
      <c r="M6325" s="69"/>
      <c r="N6325" s="65" t="s">
        <v>50</v>
      </c>
      <c r="O6325" s="66" t="s">
        <v>52</v>
      </c>
      <c r="P6325" s="69"/>
      <c r="Q6325" s="55" t="str">
        <f t="shared" si="98"/>
        <v>Non-Lead</v>
      </c>
      <c r="R6325" s="70" t="s">
        <v>51</v>
      </c>
      <c r="S6325" s="70" t="s">
        <v>51</v>
      </c>
      <c r="T6325" s="70"/>
      <c r="U6325" s="71" t="s">
        <v>284</v>
      </c>
      <c r="V6325" s="71" t="s">
        <v>51</v>
      </c>
      <c r="W6325" s="71" t="s">
        <v>51</v>
      </c>
      <c r="X6325" s="71" t="s">
        <v>51</v>
      </c>
      <c r="Y6325" s="72" t="str">
        <f>IF((OR((AND('[1]PWS Information'!$E$10="CWS",U6325="Single Family Residence",Q6325="Lead")),
(AND('[1]PWS Information'!$E$10="CWS",U6325="Multiple Family Residence",'[1]PWS Information'!$E$11="Yes",Q6325="Lead")),
(AND('[1]PWS Information'!$E$10="NTNC",Q6325="Lead")))),"Tier 1",
IF((OR((AND('[1]PWS Information'!$E$10="CWS",U6325="Multiple Family Residence",'[1]PWS Information'!$E$11="No",Q6325="Lead")),
(AND('[1]PWS Information'!$E$10="CWS",U6325="Other",Q6325="Lead")),
(AND('[1]PWS Information'!$E$10="CWS",U6325="Building",Q6325="Lead")))),"Tier 2",
IF((OR((AND('[1]PWS Information'!$E$10="CWS",U6325="Single Family Residence",Q6325="Galvanized Requiring Replacement")),
(AND('[1]PWS Information'!$E$10="CWS",U6325="Single Family Residence",Q6325="Galvanized Requiring Replacement",R6325="Yes")),
(AND('[1]PWS Information'!$E$10="NTNC",Q6325="Galvanized Requiring Replacement")),
(AND('[1]PWS Information'!$E$10="NTNC",U6325="Single Family Residence",R6325="Yes")))),"Tier 3",
IF((OR((AND('[1]PWS Information'!$E$10="CWS",U6325="Single Family Residence",S6325="Yes",Q6325="Non-Lead", J6325="Non-Lead - Copper",L6325="Before 1989")),
(AND('[1]PWS Information'!$E$10="CWS",U6325="Single Family Residence",S6325="Yes",Q6325="Non-Lead", N6325="Non-Lead - Copper",O6325="Before 1989")))),"Tier 4",
IF((OR((AND('[1]PWS Information'!$E$10="NTNC",Q6325="Non-Lead")),
(AND('[1]PWS Information'!$E$10="CWS",Q6325="Non-Lead",S6325="")),
(AND('[1]PWS Information'!$E$10="CWS",Q6325="Non-Lead",S6325="No")),
(AND('[1]PWS Information'!$E$10="CWS",Q6325="Non-Lead",S6325="Don't Know")),
(AND('[1]PWS Information'!$E$10="CWS",Q6325="Non-Lead", J6325="Non-Lead - Copper", S6325="Yes", L6325="Between 1989 and 2014")),
(AND('[1]PWS Information'!$E$10="CWS",Q6325="Non-Lead", J6325="Non-Lead - Copper", S6325="Yes", L6325="After 2014")),
(AND('[1]PWS Information'!$E$10="CWS",Q6325="Non-Lead", J6325="Non-Lead - Copper", S6325="Yes", L6325="Unknown")),
(AND('[1]PWS Information'!$E$10="CWS",Q6325="Non-Lead", N6325="Non-Lead - Copper", S6325="Yes", O6325="Between 1989 and 2014")),
(AND('[1]PWS Information'!$E$10="CWS",Q6325="Non-Lead", N6325="Non-Lead - Copper", S6325="Yes", O6325="After 2014")),
(AND('[1]PWS Information'!$E$10="CWS",Q6325="Non-Lead", N6325="Non-Lead - Copper", S6325="Yes", O6325="Unknown")),
(AND('[1]PWS Information'!$E$10="CWS",Q6325="Unknown")),
(AND('[1]PWS Information'!$E$10="NTNC",Q6325="Unknown")))),"Tier 5",
"")))))</f>
        <v>Tier 5</v>
      </c>
      <c r="Z6325" s="71"/>
      <c r="AA6325" s="71"/>
    </row>
    <row r="6326" spans="1:27" ht="57.6" x14ac:dyDescent="0.3">
      <c r="A6326" s="1"/>
      <c r="B6326" s="70">
        <v>6872911</v>
      </c>
      <c r="C6326" s="60" t="s">
        <v>2060</v>
      </c>
      <c r="D6326" s="61" t="s">
        <v>2061</v>
      </c>
      <c r="E6326" s="61" t="s">
        <v>128</v>
      </c>
      <c r="F6326" s="61">
        <v>78640</v>
      </c>
      <c r="G6326" s="62" t="s">
        <v>2064</v>
      </c>
      <c r="H6326" s="63">
        <v>29.968615</v>
      </c>
      <c r="I6326" s="64">
        <v>-97.854206000000005</v>
      </c>
      <c r="J6326" s="65" t="s">
        <v>50</v>
      </c>
      <c r="K6326" s="66" t="s">
        <v>51</v>
      </c>
      <c r="L6326" s="62" t="s">
        <v>52</v>
      </c>
      <c r="M6326" s="69"/>
      <c r="N6326" s="65" t="s">
        <v>50</v>
      </c>
      <c r="O6326" s="66" t="s">
        <v>52</v>
      </c>
      <c r="P6326" s="69"/>
      <c r="Q6326" s="55" t="str">
        <f t="shared" si="98"/>
        <v>Non-Lead</v>
      </c>
      <c r="R6326" s="70" t="s">
        <v>51</v>
      </c>
      <c r="S6326" s="70" t="s">
        <v>51</v>
      </c>
      <c r="T6326" s="70"/>
      <c r="U6326" s="71" t="s">
        <v>284</v>
      </c>
      <c r="V6326" s="71" t="s">
        <v>51</v>
      </c>
      <c r="W6326" s="71" t="s">
        <v>51</v>
      </c>
      <c r="X6326" s="71" t="s">
        <v>51</v>
      </c>
      <c r="Y6326" s="72" t="str">
        <f>IF((OR((AND('[1]PWS Information'!$E$10="CWS",U6326="Single Family Residence",Q6326="Lead")),
(AND('[1]PWS Information'!$E$10="CWS",U6326="Multiple Family Residence",'[1]PWS Information'!$E$11="Yes",Q6326="Lead")),
(AND('[1]PWS Information'!$E$10="NTNC",Q6326="Lead")))),"Tier 1",
IF((OR((AND('[1]PWS Information'!$E$10="CWS",U6326="Multiple Family Residence",'[1]PWS Information'!$E$11="No",Q6326="Lead")),
(AND('[1]PWS Information'!$E$10="CWS",U6326="Other",Q6326="Lead")),
(AND('[1]PWS Information'!$E$10="CWS",U6326="Building",Q6326="Lead")))),"Tier 2",
IF((OR((AND('[1]PWS Information'!$E$10="CWS",U6326="Single Family Residence",Q6326="Galvanized Requiring Replacement")),
(AND('[1]PWS Information'!$E$10="CWS",U6326="Single Family Residence",Q6326="Galvanized Requiring Replacement",R6326="Yes")),
(AND('[1]PWS Information'!$E$10="NTNC",Q6326="Galvanized Requiring Replacement")),
(AND('[1]PWS Information'!$E$10="NTNC",U6326="Single Family Residence",R6326="Yes")))),"Tier 3",
IF((OR((AND('[1]PWS Information'!$E$10="CWS",U6326="Single Family Residence",S6326="Yes",Q6326="Non-Lead", J6326="Non-Lead - Copper",L6326="Before 1989")),
(AND('[1]PWS Information'!$E$10="CWS",U6326="Single Family Residence",S6326="Yes",Q6326="Non-Lead", N6326="Non-Lead - Copper",O6326="Before 1989")))),"Tier 4",
IF((OR((AND('[1]PWS Information'!$E$10="NTNC",Q6326="Non-Lead")),
(AND('[1]PWS Information'!$E$10="CWS",Q6326="Non-Lead",S6326="")),
(AND('[1]PWS Information'!$E$10="CWS",Q6326="Non-Lead",S6326="No")),
(AND('[1]PWS Information'!$E$10="CWS",Q6326="Non-Lead",S6326="Don't Know")),
(AND('[1]PWS Information'!$E$10="CWS",Q6326="Non-Lead", J6326="Non-Lead - Copper", S6326="Yes", L6326="Between 1989 and 2014")),
(AND('[1]PWS Information'!$E$10="CWS",Q6326="Non-Lead", J6326="Non-Lead - Copper", S6326="Yes", L6326="After 2014")),
(AND('[1]PWS Information'!$E$10="CWS",Q6326="Non-Lead", J6326="Non-Lead - Copper", S6326="Yes", L6326="Unknown")),
(AND('[1]PWS Information'!$E$10="CWS",Q6326="Non-Lead", N6326="Non-Lead - Copper", S6326="Yes", O6326="Between 1989 and 2014")),
(AND('[1]PWS Information'!$E$10="CWS",Q6326="Non-Lead", N6326="Non-Lead - Copper", S6326="Yes", O6326="After 2014")),
(AND('[1]PWS Information'!$E$10="CWS",Q6326="Non-Lead", N6326="Non-Lead - Copper", S6326="Yes", O6326="Unknown")),
(AND('[1]PWS Information'!$E$10="CWS",Q6326="Unknown")),
(AND('[1]PWS Information'!$E$10="NTNC",Q6326="Unknown")))),"Tier 5",
"")))))</f>
        <v>Tier 5</v>
      </c>
      <c r="Z6326" s="71"/>
      <c r="AA6326" s="71"/>
    </row>
    <row r="6327" spans="1:27" ht="57.6" x14ac:dyDescent="0.3">
      <c r="A6327" s="1"/>
      <c r="B6327" s="70">
        <v>6872911</v>
      </c>
      <c r="C6327" s="60" t="s">
        <v>2060</v>
      </c>
      <c r="D6327" s="61" t="s">
        <v>2061</v>
      </c>
      <c r="E6327" s="61" t="s">
        <v>128</v>
      </c>
      <c r="F6327" s="61">
        <v>78640</v>
      </c>
      <c r="G6327" s="62" t="s">
        <v>2064</v>
      </c>
      <c r="H6327" s="63">
        <v>29.968615</v>
      </c>
      <c r="I6327" s="64">
        <v>-97.854206000000005</v>
      </c>
      <c r="J6327" s="65" t="s">
        <v>50</v>
      </c>
      <c r="K6327" s="66" t="s">
        <v>51</v>
      </c>
      <c r="L6327" s="62" t="s">
        <v>52</v>
      </c>
      <c r="M6327" s="69"/>
      <c r="N6327" s="65" t="s">
        <v>50</v>
      </c>
      <c r="O6327" s="66" t="s">
        <v>52</v>
      </c>
      <c r="P6327" s="69"/>
      <c r="Q6327" s="55" t="str">
        <f t="shared" si="98"/>
        <v>Non-Lead</v>
      </c>
      <c r="R6327" s="70" t="s">
        <v>51</v>
      </c>
      <c r="S6327" s="70" t="s">
        <v>51</v>
      </c>
      <c r="T6327" s="70"/>
      <c r="U6327" s="71" t="s">
        <v>284</v>
      </c>
      <c r="V6327" s="71" t="s">
        <v>51</v>
      </c>
      <c r="W6327" s="71" t="s">
        <v>51</v>
      </c>
      <c r="X6327" s="71" t="s">
        <v>51</v>
      </c>
      <c r="Y6327" s="72" t="str">
        <f>IF((OR((AND('[1]PWS Information'!$E$10="CWS",U6327="Single Family Residence",Q6327="Lead")),
(AND('[1]PWS Information'!$E$10="CWS",U6327="Multiple Family Residence",'[1]PWS Information'!$E$11="Yes",Q6327="Lead")),
(AND('[1]PWS Information'!$E$10="NTNC",Q6327="Lead")))),"Tier 1",
IF((OR((AND('[1]PWS Information'!$E$10="CWS",U6327="Multiple Family Residence",'[1]PWS Information'!$E$11="No",Q6327="Lead")),
(AND('[1]PWS Information'!$E$10="CWS",U6327="Other",Q6327="Lead")),
(AND('[1]PWS Information'!$E$10="CWS",U6327="Building",Q6327="Lead")))),"Tier 2",
IF((OR((AND('[1]PWS Information'!$E$10="CWS",U6327="Single Family Residence",Q6327="Galvanized Requiring Replacement")),
(AND('[1]PWS Information'!$E$10="CWS",U6327="Single Family Residence",Q6327="Galvanized Requiring Replacement",R6327="Yes")),
(AND('[1]PWS Information'!$E$10="NTNC",Q6327="Galvanized Requiring Replacement")),
(AND('[1]PWS Information'!$E$10="NTNC",U6327="Single Family Residence",R6327="Yes")))),"Tier 3",
IF((OR((AND('[1]PWS Information'!$E$10="CWS",U6327="Single Family Residence",S6327="Yes",Q6327="Non-Lead", J6327="Non-Lead - Copper",L6327="Before 1989")),
(AND('[1]PWS Information'!$E$10="CWS",U6327="Single Family Residence",S6327="Yes",Q6327="Non-Lead", N6327="Non-Lead - Copper",O6327="Before 1989")))),"Tier 4",
IF((OR((AND('[1]PWS Information'!$E$10="NTNC",Q6327="Non-Lead")),
(AND('[1]PWS Information'!$E$10="CWS",Q6327="Non-Lead",S6327="")),
(AND('[1]PWS Information'!$E$10="CWS",Q6327="Non-Lead",S6327="No")),
(AND('[1]PWS Information'!$E$10="CWS",Q6327="Non-Lead",S6327="Don't Know")),
(AND('[1]PWS Information'!$E$10="CWS",Q6327="Non-Lead", J6327="Non-Lead - Copper", S6327="Yes", L6327="Between 1989 and 2014")),
(AND('[1]PWS Information'!$E$10="CWS",Q6327="Non-Lead", J6327="Non-Lead - Copper", S6327="Yes", L6327="After 2014")),
(AND('[1]PWS Information'!$E$10="CWS",Q6327="Non-Lead", J6327="Non-Lead - Copper", S6327="Yes", L6327="Unknown")),
(AND('[1]PWS Information'!$E$10="CWS",Q6327="Non-Lead", N6327="Non-Lead - Copper", S6327="Yes", O6327="Between 1989 and 2014")),
(AND('[1]PWS Information'!$E$10="CWS",Q6327="Non-Lead", N6327="Non-Lead - Copper", S6327="Yes", O6327="After 2014")),
(AND('[1]PWS Information'!$E$10="CWS",Q6327="Non-Lead", N6327="Non-Lead - Copper", S6327="Yes", O6327="Unknown")),
(AND('[1]PWS Information'!$E$10="CWS",Q6327="Unknown")),
(AND('[1]PWS Information'!$E$10="NTNC",Q6327="Unknown")))),"Tier 5",
"")))))</f>
        <v>Tier 5</v>
      </c>
      <c r="Z6327" s="71"/>
      <c r="AA6327" s="71"/>
    </row>
    <row r="6328" spans="1:27" ht="57.6" x14ac:dyDescent="0.3">
      <c r="A6328" s="1"/>
      <c r="B6328" s="70">
        <v>6872911</v>
      </c>
      <c r="C6328" s="60" t="s">
        <v>2060</v>
      </c>
      <c r="D6328" s="61" t="s">
        <v>2061</v>
      </c>
      <c r="E6328" s="61" t="s">
        <v>128</v>
      </c>
      <c r="F6328" s="61">
        <v>78640</v>
      </c>
      <c r="G6328" s="62" t="s">
        <v>2064</v>
      </c>
      <c r="H6328" s="63">
        <v>29.968615</v>
      </c>
      <c r="I6328" s="64">
        <v>-97.854206000000005</v>
      </c>
      <c r="J6328" s="65" t="s">
        <v>50</v>
      </c>
      <c r="K6328" s="66" t="s">
        <v>51</v>
      </c>
      <c r="L6328" s="62" t="s">
        <v>52</v>
      </c>
      <c r="M6328" s="69"/>
      <c r="N6328" s="65" t="s">
        <v>50</v>
      </c>
      <c r="O6328" s="66" t="s">
        <v>52</v>
      </c>
      <c r="P6328" s="69"/>
      <c r="Q6328" s="55" t="str">
        <f t="shared" si="98"/>
        <v>Non-Lead</v>
      </c>
      <c r="R6328" s="70" t="s">
        <v>51</v>
      </c>
      <c r="S6328" s="70" t="s">
        <v>51</v>
      </c>
      <c r="T6328" s="70"/>
      <c r="U6328" s="71" t="s">
        <v>284</v>
      </c>
      <c r="V6328" s="71" t="s">
        <v>51</v>
      </c>
      <c r="W6328" s="71" t="s">
        <v>51</v>
      </c>
      <c r="X6328" s="71" t="s">
        <v>51</v>
      </c>
      <c r="Y6328" s="72" t="str">
        <f>IF((OR((AND('[1]PWS Information'!$E$10="CWS",U6328="Single Family Residence",Q6328="Lead")),
(AND('[1]PWS Information'!$E$10="CWS",U6328="Multiple Family Residence",'[1]PWS Information'!$E$11="Yes",Q6328="Lead")),
(AND('[1]PWS Information'!$E$10="NTNC",Q6328="Lead")))),"Tier 1",
IF((OR((AND('[1]PWS Information'!$E$10="CWS",U6328="Multiple Family Residence",'[1]PWS Information'!$E$11="No",Q6328="Lead")),
(AND('[1]PWS Information'!$E$10="CWS",U6328="Other",Q6328="Lead")),
(AND('[1]PWS Information'!$E$10="CWS",U6328="Building",Q6328="Lead")))),"Tier 2",
IF((OR((AND('[1]PWS Information'!$E$10="CWS",U6328="Single Family Residence",Q6328="Galvanized Requiring Replacement")),
(AND('[1]PWS Information'!$E$10="CWS",U6328="Single Family Residence",Q6328="Galvanized Requiring Replacement",R6328="Yes")),
(AND('[1]PWS Information'!$E$10="NTNC",Q6328="Galvanized Requiring Replacement")),
(AND('[1]PWS Information'!$E$10="NTNC",U6328="Single Family Residence",R6328="Yes")))),"Tier 3",
IF((OR((AND('[1]PWS Information'!$E$10="CWS",U6328="Single Family Residence",S6328="Yes",Q6328="Non-Lead", J6328="Non-Lead - Copper",L6328="Before 1989")),
(AND('[1]PWS Information'!$E$10="CWS",U6328="Single Family Residence",S6328="Yes",Q6328="Non-Lead", N6328="Non-Lead - Copper",O6328="Before 1989")))),"Tier 4",
IF((OR((AND('[1]PWS Information'!$E$10="NTNC",Q6328="Non-Lead")),
(AND('[1]PWS Information'!$E$10="CWS",Q6328="Non-Lead",S6328="")),
(AND('[1]PWS Information'!$E$10="CWS",Q6328="Non-Lead",S6328="No")),
(AND('[1]PWS Information'!$E$10="CWS",Q6328="Non-Lead",S6328="Don't Know")),
(AND('[1]PWS Information'!$E$10="CWS",Q6328="Non-Lead", J6328="Non-Lead - Copper", S6328="Yes", L6328="Between 1989 and 2014")),
(AND('[1]PWS Information'!$E$10="CWS",Q6328="Non-Lead", J6328="Non-Lead - Copper", S6328="Yes", L6328="After 2014")),
(AND('[1]PWS Information'!$E$10="CWS",Q6328="Non-Lead", J6328="Non-Lead - Copper", S6328="Yes", L6328="Unknown")),
(AND('[1]PWS Information'!$E$10="CWS",Q6328="Non-Lead", N6328="Non-Lead - Copper", S6328="Yes", O6328="Between 1989 and 2014")),
(AND('[1]PWS Information'!$E$10="CWS",Q6328="Non-Lead", N6328="Non-Lead - Copper", S6328="Yes", O6328="After 2014")),
(AND('[1]PWS Information'!$E$10="CWS",Q6328="Non-Lead", N6328="Non-Lead - Copper", S6328="Yes", O6328="Unknown")),
(AND('[1]PWS Information'!$E$10="CWS",Q6328="Unknown")),
(AND('[1]PWS Information'!$E$10="NTNC",Q6328="Unknown")))),"Tier 5",
"")))))</f>
        <v>Tier 5</v>
      </c>
      <c r="Z6328" s="71"/>
      <c r="AA6328" s="71"/>
    </row>
    <row r="6329" spans="1:27" ht="57.6" x14ac:dyDescent="0.3">
      <c r="A6329" s="17"/>
      <c r="B6329" s="70">
        <v>6872911</v>
      </c>
      <c r="C6329" s="60" t="s">
        <v>2060</v>
      </c>
      <c r="D6329" s="61" t="s">
        <v>2061</v>
      </c>
      <c r="E6329" s="61" t="s">
        <v>128</v>
      </c>
      <c r="F6329" s="61">
        <v>78640</v>
      </c>
      <c r="G6329" s="62" t="s">
        <v>2064</v>
      </c>
      <c r="H6329" s="63">
        <v>29.968615</v>
      </c>
      <c r="I6329" s="64">
        <v>-97.854206000000005</v>
      </c>
      <c r="J6329" s="65" t="s">
        <v>50</v>
      </c>
      <c r="K6329" s="66" t="s">
        <v>51</v>
      </c>
      <c r="L6329" s="62" t="s">
        <v>52</v>
      </c>
      <c r="M6329" s="69"/>
      <c r="N6329" s="65" t="s">
        <v>50</v>
      </c>
      <c r="O6329" s="66" t="s">
        <v>52</v>
      </c>
      <c r="P6329" s="69"/>
      <c r="Q6329" s="55" t="str">
        <f t="shared" si="98"/>
        <v>Non-Lead</v>
      </c>
      <c r="R6329" s="70" t="s">
        <v>51</v>
      </c>
      <c r="S6329" s="70" t="s">
        <v>51</v>
      </c>
      <c r="T6329" s="70"/>
      <c r="U6329" s="71" t="s">
        <v>284</v>
      </c>
      <c r="V6329" s="71" t="s">
        <v>51</v>
      </c>
      <c r="W6329" s="71" t="s">
        <v>51</v>
      </c>
      <c r="X6329" s="71" t="s">
        <v>51</v>
      </c>
      <c r="Y6329" s="72" t="str">
        <f>IF((OR((AND('[1]PWS Information'!$E$10="CWS",U6329="Single Family Residence",Q6329="Lead")),
(AND('[1]PWS Information'!$E$10="CWS",U6329="Multiple Family Residence",'[1]PWS Information'!$E$11="Yes",Q6329="Lead")),
(AND('[1]PWS Information'!$E$10="NTNC",Q6329="Lead")))),"Tier 1",
IF((OR((AND('[1]PWS Information'!$E$10="CWS",U6329="Multiple Family Residence",'[1]PWS Information'!$E$11="No",Q6329="Lead")),
(AND('[1]PWS Information'!$E$10="CWS",U6329="Other",Q6329="Lead")),
(AND('[1]PWS Information'!$E$10="CWS",U6329="Building",Q6329="Lead")))),"Tier 2",
IF((OR((AND('[1]PWS Information'!$E$10="CWS",U6329="Single Family Residence",Q6329="Galvanized Requiring Replacement")),
(AND('[1]PWS Information'!$E$10="CWS",U6329="Single Family Residence",Q6329="Galvanized Requiring Replacement",R6329="Yes")),
(AND('[1]PWS Information'!$E$10="NTNC",Q6329="Galvanized Requiring Replacement")),
(AND('[1]PWS Information'!$E$10="NTNC",U6329="Single Family Residence",R6329="Yes")))),"Tier 3",
IF((OR((AND('[1]PWS Information'!$E$10="CWS",U6329="Single Family Residence",S6329="Yes",Q6329="Non-Lead", J6329="Non-Lead - Copper",L6329="Before 1989")),
(AND('[1]PWS Information'!$E$10="CWS",U6329="Single Family Residence",S6329="Yes",Q6329="Non-Lead", N6329="Non-Lead - Copper",O6329="Before 1989")))),"Tier 4",
IF((OR((AND('[1]PWS Information'!$E$10="NTNC",Q6329="Non-Lead")),
(AND('[1]PWS Information'!$E$10="CWS",Q6329="Non-Lead",S6329="")),
(AND('[1]PWS Information'!$E$10="CWS",Q6329="Non-Lead",S6329="No")),
(AND('[1]PWS Information'!$E$10="CWS",Q6329="Non-Lead",S6329="Don't Know")),
(AND('[1]PWS Information'!$E$10="CWS",Q6329="Non-Lead", J6329="Non-Lead - Copper", S6329="Yes", L6329="Between 1989 and 2014")),
(AND('[1]PWS Information'!$E$10="CWS",Q6329="Non-Lead", J6329="Non-Lead - Copper", S6329="Yes", L6329="After 2014")),
(AND('[1]PWS Information'!$E$10="CWS",Q6329="Non-Lead", J6329="Non-Lead - Copper", S6329="Yes", L6329="Unknown")),
(AND('[1]PWS Information'!$E$10="CWS",Q6329="Non-Lead", N6329="Non-Lead - Copper", S6329="Yes", O6329="Between 1989 and 2014")),
(AND('[1]PWS Information'!$E$10="CWS",Q6329="Non-Lead", N6329="Non-Lead - Copper", S6329="Yes", O6329="After 2014")),
(AND('[1]PWS Information'!$E$10="CWS",Q6329="Non-Lead", N6329="Non-Lead - Copper", S6329="Yes", O6329="Unknown")),
(AND('[1]PWS Information'!$E$10="CWS",Q6329="Unknown")),
(AND('[1]PWS Information'!$E$10="NTNC",Q6329="Unknown")))),"Tier 5",
"")))))</f>
        <v>Tier 5</v>
      </c>
      <c r="Z6329" s="71"/>
      <c r="AA6329" s="71"/>
    </row>
    <row r="6330" spans="1:27" ht="57.6" x14ac:dyDescent="0.3">
      <c r="A6330" s="1"/>
      <c r="B6330" s="70">
        <v>6872911</v>
      </c>
      <c r="C6330" s="60" t="s">
        <v>2060</v>
      </c>
      <c r="D6330" s="61" t="s">
        <v>2061</v>
      </c>
      <c r="E6330" s="61" t="s">
        <v>128</v>
      </c>
      <c r="F6330" s="61">
        <v>78640</v>
      </c>
      <c r="G6330" s="62" t="s">
        <v>2064</v>
      </c>
      <c r="H6330" s="63">
        <v>29.968615</v>
      </c>
      <c r="I6330" s="64">
        <v>-97.854206000000005</v>
      </c>
      <c r="J6330" s="65" t="s">
        <v>50</v>
      </c>
      <c r="K6330" s="66" t="s">
        <v>51</v>
      </c>
      <c r="L6330" s="62" t="s">
        <v>52</v>
      </c>
      <c r="M6330" s="69"/>
      <c r="N6330" s="65" t="s">
        <v>50</v>
      </c>
      <c r="O6330" s="66" t="s">
        <v>52</v>
      </c>
      <c r="P6330" s="69"/>
      <c r="Q6330" s="55" t="str">
        <f t="shared" si="98"/>
        <v>Non-Lead</v>
      </c>
      <c r="R6330" s="70" t="s">
        <v>51</v>
      </c>
      <c r="S6330" s="70" t="s">
        <v>51</v>
      </c>
      <c r="T6330" s="70"/>
      <c r="U6330" s="71" t="s">
        <v>284</v>
      </c>
      <c r="V6330" s="71" t="s">
        <v>51</v>
      </c>
      <c r="W6330" s="71" t="s">
        <v>51</v>
      </c>
      <c r="X6330" s="71" t="s">
        <v>51</v>
      </c>
      <c r="Y6330" s="72" t="str">
        <f>IF((OR((AND('[1]PWS Information'!$E$10="CWS",U6330="Single Family Residence",Q6330="Lead")),
(AND('[1]PWS Information'!$E$10="CWS",U6330="Multiple Family Residence",'[1]PWS Information'!$E$11="Yes",Q6330="Lead")),
(AND('[1]PWS Information'!$E$10="NTNC",Q6330="Lead")))),"Tier 1",
IF((OR((AND('[1]PWS Information'!$E$10="CWS",U6330="Multiple Family Residence",'[1]PWS Information'!$E$11="No",Q6330="Lead")),
(AND('[1]PWS Information'!$E$10="CWS",U6330="Other",Q6330="Lead")),
(AND('[1]PWS Information'!$E$10="CWS",U6330="Building",Q6330="Lead")))),"Tier 2",
IF((OR((AND('[1]PWS Information'!$E$10="CWS",U6330="Single Family Residence",Q6330="Galvanized Requiring Replacement")),
(AND('[1]PWS Information'!$E$10="CWS",U6330="Single Family Residence",Q6330="Galvanized Requiring Replacement",R6330="Yes")),
(AND('[1]PWS Information'!$E$10="NTNC",Q6330="Galvanized Requiring Replacement")),
(AND('[1]PWS Information'!$E$10="NTNC",U6330="Single Family Residence",R6330="Yes")))),"Tier 3",
IF((OR((AND('[1]PWS Information'!$E$10="CWS",U6330="Single Family Residence",S6330="Yes",Q6330="Non-Lead", J6330="Non-Lead - Copper",L6330="Before 1989")),
(AND('[1]PWS Information'!$E$10="CWS",U6330="Single Family Residence",S6330="Yes",Q6330="Non-Lead", N6330="Non-Lead - Copper",O6330="Before 1989")))),"Tier 4",
IF((OR((AND('[1]PWS Information'!$E$10="NTNC",Q6330="Non-Lead")),
(AND('[1]PWS Information'!$E$10="CWS",Q6330="Non-Lead",S6330="")),
(AND('[1]PWS Information'!$E$10="CWS",Q6330="Non-Lead",S6330="No")),
(AND('[1]PWS Information'!$E$10="CWS",Q6330="Non-Lead",S6330="Don't Know")),
(AND('[1]PWS Information'!$E$10="CWS",Q6330="Non-Lead", J6330="Non-Lead - Copper", S6330="Yes", L6330="Between 1989 and 2014")),
(AND('[1]PWS Information'!$E$10="CWS",Q6330="Non-Lead", J6330="Non-Lead - Copper", S6330="Yes", L6330="After 2014")),
(AND('[1]PWS Information'!$E$10="CWS",Q6330="Non-Lead", J6330="Non-Lead - Copper", S6330="Yes", L6330="Unknown")),
(AND('[1]PWS Information'!$E$10="CWS",Q6330="Non-Lead", N6330="Non-Lead - Copper", S6330="Yes", O6330="Between 1989 and 2014")),
(AND('[1]PWS Information'!$E$10="CWS",Q6330="Non-Lead", N6330="Non-Lead - Copper", S6330="Yes", O6330="After 2014")),
(AND('[1]PWS Information'!$E$10="CWS",Q6330="Non-Lead", N6330="Non-Lead - Copper", S6330="Yes", O6330="Unknown")),
(AND('[1]PWS Information'!$E$10="CWS",Q6330="Unknown")),
(AND('[1]PWS Information'!$E$10="NTNC",Q6330="Unknown")))),"Tier 5",
"")))))</f>
        <v>Tier 5</v>
      </c>
      <c r="Z6330" s="71"/>
      <c r="AA6330" s="71"/>
    </row>
    <row r="6331" spans="1:27" ht="57.6" x14ac:dyDescent="0.3">
      <c r="A6331" s="1"/>
      <c r="B6331" s="70">
        <v>6872911</v>
      </c>
      <c r="C6331" s="60" t="s">
        <v>2060</v>
      </c>
      <c r="D6331" s="61" t="s">
        <v>2061</v>
      </c>
      <c r="E6331" s="61" t="s">
        <v>128</v>
      </c>
      <c r="F6331" s="61">
        <v>78640</v>
      </c>
      <c r="G6331" s="62" t="s">
        <v>2064</v>
      </c>
      <c r="H6331" s="63">
        <v>29.968615</v>
      </c>
      <c r="I6331" s="64">
        <v>-97.854206000000005</v>
      </c>
      <c r="J6331" s="65" t="s">
        <v>50</v>
      </c>
      <c r="K6331" s="66" t="s">
        <v>51</v>
      </c>
      <c r="L6331" s="62" t="s">
        <v>52</v>
      </c>
      <c r="M6331" s="69"/>
      <c r="N6331" s="65" t="s">
        <v>50</v>
      </c>
      <c r="O6331" s="66" t="s">
        <v>52</v>
      </c>
      <c r="P6331" s="69"/>
      <c r="Q6331" s="55" t="str">
        <f t="shared" si="98"/>
        <v>Non-Lead</v>
      </c>
      <c r="R6331" s="70" t="s">
        <v>51</v>
      </c>
      <c r="S6331" s="70" t="s">
        <v>51</v>
      </c>
      <c r="T6331" s="70"/>
      <c r="U6331" s="71" t="s">
        <v>284</v>
      </c>
      <c r="V6331" s="71" t="s">
        <v>51</v>
      </c>
      <c r="W6331" s="71" t="s">
        <v>51</v>
      </c>
      <c r="X6331" s="71" t="s">
        <v>51</v>
      </c>
      <c r="Y6331" s="72" t="str">
        <f>IF((OR((AND('[1]PWS Information'!$E$10="CWS",U6331="Single Family Residence",Q6331="Lead")),
(AND('[1]PWS Information'!$E$10="CWS",U6331="Multiple Family Residence",'[1]PWS Information'!$E$11="Yes",Q6331="Lead")),
(AND('[1]PWS Information'!$E$10="NTNC",Q6331="Lead")))),"Tier 1",
IF((OR((AND('[1]PWS Information'!$E$10="CWS",U6331="Multiple Family Residence",'[1]PWS Information'!$E$11="No",Q6331="Lead")),
(AND('[1]PWS Information'!$E$10="CWS",U6331="Other",Q6331="Lead")),
(AND('[1]PWS Information'!$E$10="CWS",U6331="Building",Q6331="Lead")))),"Tier 2",
IF((OR((AND('[1]PWS Information'!$E$10="CWS",U6331="Single Family Residence",Q6331="Galvanized Requiring Replacement")),
(AND('[1]PWS Information'!$E$10="CWS",U6331="Single Family Residence",Q6331="Galvanized Requiring Replacement",R6331="Yes")),
(AND('[1]PWS Information'!$E$10="NTNC",Q6331="Galvanized Requiring Replacement")),
(AND('[1]PWS Information'!$E$10="NTNC",U6331="Single Family Residence",R6331="Yes")))),"Tier 3",
IF((OR((AND('[1]PWS Information'!$E$10="CWS",U6331="Single Family Residence",S6331="Yes",Q6331="Non-Lead", J6331="Non-Lead - Copper",L6331="Before 1989")),
(AND('[1]PWS Information'!$E$10="CWS",U6331="Single Family Residence",S6331="Yes",Q6331="Non-Lead", N6331="Non-Lead - Copper",O6331="Before 1989")))),"Tier 4",
IF((OR((AND('[1]PWS Information'!$E$10="NTNC",Q6331="Non-Lead")),
(AND('[1]PWS Information'!$E$10="CWS",Q6331="Non-Lead",S6331="")),
(AND('[1]PWS Information'!$E$10="CWS",Q6331="Non-Lead",S6331="No")),
(AND('[1]PWS Information'!$E$10="CWS",Q6331="Non-Lead",S6331="Don't Know")),
(AND('[1]PWS Information'!$E$10="CWS",Q6331="Non-Lead", J6331="Non-Lead - Copper", S6331="Yes", L6331="Between 1989 and 2014")),
(AND('[1]PWS Information'!$E$10="CWS",Q6331="Non-Lead", J6331="Non-Lead - Copper", S6331="Yes", L6331="After 2014")),
(AND('[1]PWS Information'!$E$10="CWS",Q6331="Non-Lead", J6331="Non-Lead - Copper", S6331="Yes", L6331="Unknown")),
(AND('[1]PWS Information'!$E$10="CWS",Q6331="Non-Lead", N6331="Non-Lead - Copper", S6331="Yes", O6331="Between 1989 and 2014")),
(AND('[1]PWS Information'!$E$10="CWS",Q6331="Non-Lead", N6331="Non-Lead - Copper", S6331="Yes", O6331="After 2014")),
(AND('[1]PWS Information'!$E$10="CWS",Q6331="Non-Lead", N6331="Non-Lead - Copper", S6331="Yes", O6331="Unknown")),
(AND('[1]PWS Information'!$E$10="CWS",Q6331="Unknown")),
(AND('[1]PWS Information'!$E$10="NTNC",Q6331="Unknown")))),"Tier 5",
"")))))</f>
        <v>Tier 5</v>
      </c>
      <c r="Z6331" s="71"/>
      <c r="AA6331" s="71"/>
    </row>
    <row r="6332" spans="1:27" ht="57.6" x14ac:dyDescent="0.3">
      <c r="A6332" s="1"/>
      <c r="B6332" s="70">
        <v>6872911</v>
      </c>
      <c r="C6332" s="60" t="s">
        <v>2060</v>
      </c>
      <c r="D6332" s="61" t="s">
        <v>2061</v>
      </c>
      <c r="E6332" s="61" t="s">
        <v>128</v>
      </c>
      <c r="F6332" s="61">
        <v>78640</v>
      </c>
      <c r="G6332" s="62" t="s">
        <v>2064</v>
      </c>
      <c r="H6332" s="63">
        <v>29.968615</v>
      </c>
      <c r="I6332" s="64">
        <v>-97.854206000000005</v>
      </c>
      <c r="J6332" s="65" t="s">
        <v>50</v>
      </c>
      <c r="K6332" s="66" t="s">
        <v>51</v>
      </c>
      <c r="L6332" s="62" t="s">
        <v>52</v>
      </c>
      <c r="M6332" s="69"/>
      <c r="N6332" s="65" t="s">
        <v>50</v>
      </c>
      <c r="O6332" s="66" t="s">
        <v>52</v>
      </c>
      <c r="P6332" s="69"/>
      <c r="Q6332" s="55" t="str">
        <f t="shared" si="98"/>
        <v>Non-Lead</v>
      </c>
      <c r="R6332" s="70" t="s">
        <v>51</v>
      </c>
      <c r="S6332" s="70" t="s">
        <v>51</v>
      </c>
      <c r="T6332" s="70"/>
      <c r="U6332" s="71" t="s">
        <v>284</v>
      </c>
      <c r="V6332" s="71" t="s">
        <v>51</v>
      </c>
      <c r="W6332" s="71" t="s">
        <v>51</v>
      </c>
      <c r="X6332" s="71" t="s">
        <v>51</v>
      </c>
      <c r="Y6332" s="72" t="str">
        <f>IF((OR((AND('[1]PWS Information'!$E$10="CWS",U6332="Single Family Residence",Q6332="Lead")),
(AND('[1]PWS Information'!$E$10="CWS",U6332="Multiple Family Residence",'[1]PWS Information'!$E$11="Yes",Q6332="Lead")),
(AND('[1]PWS Information'!$E$10="NTNC",Q6332="Lead")))),"Tier 1",
IF((OR((AND('[1]PWS Information'!$E$10="CWS",U6332="Multiple Family Residence",'[1]PWS Information'!$E$11="No",Q6332="Lead")),
(AND('[1]PWS Information'!$E$10="CWS",U6332="Other",Q6332="Lead")),
(AND('[1]PWS Information'!$E$10="CWS",U6332="Building",Q6332="Lead")))),"Tier 2",
IF((OR((AND('[1]PWS Information'!$E$10="CWS",U6332="Single Family Residence",Q6332="Galvanized Requiring Replacement")),
(AND('[1]PWS Information'!$E$10="CWS",U6332="Single Family Residence",Q6332="Galvanized Requiring Replacement",R6332="Yes")),
(AND('[1]PWS Information'!$E$10="NTNC",Q6332="Galvanized Requiring Replacement")),
(AND('[1]PWS Information'!$E$10="NTNC",U6332="Single Family Residence",R6332="Yes")))),"Tier 3",
IF((OR((AND('[1]PWS Information'!$E$10="CWS",U6332="Single Family Residence",S6332="Yes",Q6332="Non-Lead", J6332="Non-Lead - Copper",L6332="Before 1989")),
(AND('[1]PWS Information'!$E$10="CWS",U6332="Single Family Residence",S6332="Yes",Q6332="Non-Lead", N6332="Non-Lead - Copper",O6332="Before 1989")))),"Tier 4",
IF((OR((AND('[1]PWS Information'!$E$10="NTNC",Q6332="Non-Lead")),
(AND('[1]PWS Information'!$E$10="CWS",Q6332="Non-Lead",S6332="")),
(AND('[1]PWS Information'!$E$10="CWS",Q6332="Non-Lead",S6332="No")),
(AND('[1]PWS Information'!$E$10="CWS",Q6332="Non-Lead",S6332="Don't Know")),
(AND('[1]PWS Information'!$E$10="CWS",Q6332="Non-Lead", J6332="Non-Lead - Copper", S6332="Yes", L6332="Between 1989 and 2014")),
(AND('[1]PWS Information'!$E$10="CWS",Q6332="Non-Lead", J6332="Non-Lead - Copper", S6332="Yes", L6332="After 2014")),
(AND('[1]PWS Information'!$E$10="CWS",Q6332="Non-Lead", J6332="Non-Lead - Copper", S6332="Yes", L6332="Unknown")),
(AND('[1]PWS Information'!$E$10="CWS",Q6332="Non-Lead", N6332="Non-Lead - Copper", S6332="Yes", O6332="Between 1989 and 2014")),
(AND('[1]PWS Information'!$E$10="CWS",Q6332="Non-Lead", N6332="Non-Lead - Copper", S6332="Yes", O6332="After 2014")),
(AND('[1]PWS Information'!$E$10="CWS",Q6332="Non-Lead", N6332="Non-Lead - Copper", S6332="Yes", O6332="Unknown")),
(AND('[1]PWS Information'!$E$10="CWS",Q6332="Unknown")),
(AND('[1]PWS Information'!$E$10="NTNC",Q6332="Unknown")))),"Tier 5",
"")))))</f>
        <v>Tier 5</v>
      </c>
      <c r="Z6332" s="71"/>
      <c r="AA6332" s="71"/>
    </row>
    <row r="6333" spans="1:27" ht="57.6" x14ac:dyDescent="0.3">
      <c r="A6333" s="17"/>
      <c r="B6333" s="70">
        <v>6872911</v>
      </c>
      <c r="C6333" s="60" t="s">
        <v>2060</v>
      </c>
      <c r="D6333" s="61" t="s">
        <v>2061</v>
      </c>
      <c r="E6333" s="61" t="s">
        <v>128</v>
      </c>
      <c r="F6333" s="61">
        <v>78640</v>
      </c>
      <c r="G6333" s="62" t="s">
        <v>2064</v>
      </c>
      <c r="H6333" s="63">
        <v>29.968615</v>
      </c>
      <c r="I6333" s="64">
        <v>-97.854206000000005</v>
      </c>
      <c r="J6333" s="65" t="s">
        <v>50</v>
      </c>
      <c r="K6333" s="66" t="s">
        <v>51</v>
      </c>
      <c r="L6333" s="62" t="s">
        <v>52</v>
      </c>
      <c r="M6333" s="69"/>
      <c r="N6333" s="65" t="s">
        <v>50</v>
      </c>
      <c r="O6333" s="66" t="s">
        <v>52</v>
      </c>
      <c r="P6333" s="69"/>
      <c r="Q6333" s="55" t="str">
        <f t="shared" si="98"/>
        <v>Non-Lead</v>
      </c>
      <c r="R6333" s="70" t="s">
        <v>51</v>
      </c>
      <c r="S6333" s="70" t="s">
        <v>51</v>
      </c>
      <c r="T6333" s="70"/>
      <c r="U6333" s="71" t="s">
        <v>284</v>
      </c>
      <c r="V6333" s="71" t="s">
        <v>51</v>
      </c>
      <c r="W6333" s="71" t="s">
        <v>51</v>
      </c>
      <c r="X6333" s="71" t="s">
        <v>51</v>
      </c>
      <c r="Y6333" s="72" t="str">
        <f>IF((OR((AND('[1]PWS Information'!$E$10="CWS",U6333="Single Family Residence",Q6333="Lead")),
(AND('[1]PWS Information'!$E$10="CWS",U6333="Multiple Family Residence",'[1]PWS Information'!$E$11="Yes",Q6333="Lead")),
(AND('[1]PWS Information'!$E$10="NTNC",Q6333="Lead")))),"Tier 1",
IF((OR((AND('[1]PWS Information'!$E$10="CWS",U6333="Multiple Family Residence",'[1]PWS Information'!$E$11="No",Q6333="Lead")),
(AND('[1]PWS Information'!$E$10="CWS",U6333="Other",Q6333="Lead")),
(AND('[1]PWS Information'!$E$10="CWS",U6333="Building",Q6333="Lead")))),"Tier 2",
IF((OR((AND('[1]PWS Information'!$E$10="CWS",U6333="Single Family Residence",Q6333="Galvanized Requiring Replacement")),
(AND('[1]PWS Information'!$E$10="CWS",U6333="Single Family Residence",Q6333="Galvanized Requiring Replacement",R6333="Yes")),
(AND('[1]PWS Information'!$E$10="NTNC",Q6333="Galvanized Requiring Replacement")),
(AND('[1]PWS Information'!$E$10="NTNC",U6333="Single Family Residence",R6333="Yes")))),"Tier 3",
IF((OR((AND('[1]PWS Information'!$E$10="CWS",U6333="Single Family Residence",S6333="Yes",Q6333="Non-Lead", J6333="Non-Lead - Copper",L6333="Before 1989")),
(AND('[1]PWS Information'!$E$10="CWS",U6333="Single Family Residence",S6333="Yes",Q6333="Non-Lead", N6333="Non-Lead - Copper",O6333="Before 1989")))),"Tier 4",
IF((OR((AND('[1]PWS Information'!$E$10="NTNC",Q6333="Non-Lead")),
(AND('[1]PWS Information'!$E$10="CWS",Q6333="Non-Lead",S6333="")),
(AND('[1]PWS Information'!$E$10="CWS",Q6333="Non-Lead",S6333="No")),
(AND('[1]PWS Information'!$E$10="CWS",Q6333="Non-Lead",S6333="Don't Know")),
(AND('[1]PWS Information'!$E$10="CWS",Q6333="Non-Lead", J6333="Non-Lead - Copper", S6333="Yes", L6333="Between 1989 and 2014")),
(AND('[1]PWS Information'!$E$10="CWS",Q6333="Non-Lead", J6333="Non-Lead - Copper", S6333="Yes", L6333="After 2014")),
(AND('[1]PWS Information'!$E$10="CWS",Q6333="Non-Lead", J6333="Non-Lead - Copper", S6333="Yes", L6333="Unknown")),
(AND('[1]PWS Information'!$E$10="CWS",Q6333="Non-Lead", N6333="Non-Lead - Copper", S6333="Yes", O6333="Between 1989 and 2014")),
(AND('[1]PWS Information'!$E$10="CWS",Q6333="Non-Lead", N6333="Non-Lead - Copper", S6333="Yes", O6333="After 2014")),
(AND('[1]PWS Information'!$E$10="CWS",Q6333="Non-Lead", N6333="Non-Lead - Copper", S6333="Yes", O6333="Unknown")),
(AND('[1]PWS Information'!$E$10="CWS",Q6333="Unknown")),
(AND('[1]PWS Information'!$E$10="NTNC",Q6333="Unknown")))),"Tier 5",
"")))))</f>
        <v>Tier 5</v>
      </c>
      <c r="Z6333" s="71"/>
      <c r="AA6333" s="71"/>
    </row>
    <row r="6334" spans="1:27" ht="57.6" x14ac:dyDescent="0.3">
      <c r="A6334" s="1"/>
      <c r="B6334" s="70">
        <v>6872911</v>
      </c>
      <c r="C6334" s="60" t="s">
        <v>2060</v>
      </c>
      <c r="D6334" s="61" t="s">
        <v>2061</v>
      </c>
      <c r="E6334" s="61" t="s">
        <v>128</v>
      </c>
      <c r="F6334" s="61">
        <v>78640</v>
      </c>
      <c r="G6334" s="62" t="s">
        <v>2064</v>
      </c>
      <c r="H6334" s="63">
        <v>29.968615</v>
      </c>
      <c r="I6334" s="64">
        <v>-97.854206000000005</v>
      </c>
      <c r="J6334" s="65" t="s">
        <v>50</v>
      </c>
      <c r="K6334" s="66" t="s">
        <v>51</v>
      </c>
      <c r="L6334" s="62" t="s">
        <v>52</v>
      </c>
      <c r="M6334" s="69"/>
      <c r="N6334" s="65" t="s">
        <v>50</v>
      </c>
      <c r="O6334" s="66" t="s">
        <v>52</v>
      </c>
      <c r="P6334" s="69"/>
      <c r="Q6334" s="55" t="str">
        <f t="shared" si="98"/>
        <v>Non-Lead</v>
      </c>
      <c r="R6334" s="70" t="s">
        <v>51</v>
      </c>
      <c r="S6334" s="70" t="s">
        <v>51</v>
      </c>
      <c r="T6334" s="70"/>
      <c r="U6334" s="71" t="s">
        <v>284</v>
      </c>
      <c r="V6334" s="71" t="s">
        <v>51</v>
      </c>
      <c r="W6334" s="71" t="s">
        <v>51</v>
      </c>
      <c r="X6334" s="71" t="s">
        <v>51</v>
      </c>
      <c r="Y6334" s="72" t="str">
        <f>IF((OR((AND('[1]PWS Information'!$E$10="CWS",U6334="Single Family Residence",Q6334="Lead")),
(AND('[1]PWS Information'!$E$10="CWS",U6334="Multiple Family Residence",'[1]PWS Information'!$E$11="Yes",Q6334="Lead")),
(AND('[1]PWS Information'!$E$10="NTNC",Q6334="Lead")))),"Tier 1",
IF((OR((AND('[1]PWS Information'!$E$10="CWS",U6334="Multiple Family Residence",'[1]PWS Information'!$E$11="No",Q6334="Lead")),
(AND('[1]PWS Information'!$E$10="CWS",U6334="Other",Q6334="Lead")),
(AND('[1]PWS Information'!$E$10="CWS",U6334="Building",Q6334="Lead")))),"Tier 2",
IF((OR((AND('[1]PWS Information'!$E$10="CWS",U6334="Single Family Residence",Q6334="Galvanized Requiring Replacement")),
(AND('[1]PWS Information'!$E$10="CWS",U6334="Single Family Residence",Q6334="Galvanized Requiring Replacement",R6334="Yes")),
(AND('[1]PWS Information'!$E$10="NTNC",Q6334="Galvanized Requiring Replacement")),
(AND('[1]PWS Information'!$E$10="NTNC",U6334="Single Family Residence",R6334="Yes")))),"Tier 3",
IF((OR((AND('[1]PWS Information'!$E$10="CWS",U6334="Single Family Residence",S6334="Yes",Q6334="Non-Lead", J6334="Non-Lead - Copper",L6334="Before 1989")),
(AND('[1]PWS Information'!$E$10="CWS",U6334="Single Family Residence",S6334="Yes",Q6334="Non-Lead", N6334="Non-Lead - Copper",O6334="Before 1989")))),"Tier 4",
IF((OR((AND('[1]PWS Information'!$E$10="NTNC",Q6334="Non-Lead")),
(AND('[1]PWS Information'!$E$10="CWS",Q6334="Non-Lead",S6334="")),
(AND('[1]PWS Information'!$E$10="CWS",Q6334="Non-Lead",S6334="No")),
(AND('[1]PWS Information'!$E$10="CWS",Q6334="Non-Lead",S6334="Don't Know")),
(AND('[1]PWS Information'!$E$10="CWS",Q6334="Non-Lead", J6334="Non-Lead - Copper", S6334="Yes", L6334="Between 1989 and 2014")),
(AND('[1]PWS Information'!$E$10="CWS",Q6334="Non-Lead", J6334="Non-Lead - Copper", S6334="Yes", L6334="After 2014")),
(AND('[1]PWS Information'!$E$10="CWS",Q6334="Non-Lead", J6334="Non-Lead - Copper", S6334="Yes", L6334="Unknown")),
(AND('[1]PWS Information'!$E$10="CWS",Q6334="Non-Lead", N6334="Non-Lead - Copper", S6334="Yes", O6334="Between 1989 and 2014")),
(AND('[1]PWS Information'!$E$10="CWS",Q6334="Non-Lead", N6334="Non-Lead - Copper", S6334="Yes", O6334="After 2014")),
(AND('[1]PWS Information'!$E$10="CWS",Q6334="Non-Lead", N6334="Non-Lead - Copper", S6334="Yes", O6334="Unknown")),
(AND('[1]PWS Information'!$E$10="CWS",Q6334="Unknown")),
(AND('[1]PWS Information'!$E$10="NTNC",Q6334="Unknown")))),"Tier 5",
"")))))</f>
        <v>Tier 5</v>
      </c>
      <c r="Z6334" s="71"/>
      <c r="AA6334" s="71"/>
    </row>
    <row r="6335" spans="1:27" ht="57.6" x14ac:dyDescent="0.3">
      <c r="A6335" s="1"/>
      <c r="B6335" s="70">
        <v>6872911</v>
      </c>
      <c r="C6335" s="60" t="s">
        <v>2060</v>
      </c>
      <c r="D6335" s="61" t="s">
        <v>2061</v>
      </c>
      <c r="E6335" s="61" t="s">
        <v>128</v>
      </c>
      <c r="F6335" s="61">
        <v>78640</v>
      </c>
      <c r="G6335" s="62" t="s">
        <v>2064</v>
      </c>
      <c r="H6335" s="63">
        <v>29.968615</v>
      </c>
      <c r="I6335" s="64">
        <v>-97.854206000000005</v>
      </c>
      <c r="J6335" s="65" t="s">
        <v>50</v>
      </c>
      <c r="K6335" s="66" t="s">
        <v>51</v>
      </c>
      <c r="L6335" s="62" t="s">
        <v>52</v>
      </c>
      <c r="M6335" s="69"/>
      <c r="N6335" s="65" t="s">
        <v>50</v>
      </c>
      <c r="O6335" s="66" t="s">
        <v>52</v>
      </c>
      <c r="P6335" s="69"/>
      <c r="Q6335" s="55" t="str">
        <f t="shared" si="98"/>
        <v>Non-Lead</v>
      </c>
      <c r="R6335" s="70" t="s">
        <v>51</v>
      </c>
      <c r="S6335" s="70" t="s">
        <v>51</v>
      </c>
      <c r="T6335" s="70"/>
      <c r="U6335" s="71" t="s">
        <v>284</v>
      </c>
      <c r="V6335" s="71" t="s">
        <v>51</v>
      </c>
      <c r="W6335" s="71" t="s">
        <v>51</v>
      </c>
      <c r="X6335" s="71" t="s">
        <v>51</v>
      </c>
      <c r="Y6335" s="72" t="str">
        <f>IF((OR((AND('[1]PWS Information'!$E$10="CWS",U6335="Single Family Residence",Q6335="Lead")),
(AND('[1]PWS Information'!$E$10="CWS",U6335="Multiple Family Residence",'[1]PWS Information'!$E$11="Yes",Q6335="Lead")),
(AND('[1]PWS Information'!$E$10="NTNC",Q6335="Lead")))),"Tier 1",
IF((OR((AND('[1]PWS Information'!$E$10="CWS",U6335="Multiple Family Residence",'[1]PWS Information'!$E$11="No",Q6335="Lead")),
(AND('[1]PWS Information'!$E$10="CWS",U6335="Other",Q6335="Lead")),
(AND('[1]PWS Information'!$E$10="CWS",U6335="Building",Q6335="Lead")))),"Tier 2",
IF((OR((AND('[1]PWS Information'!$E$10="CWS",U6335="Single Family Residence",Q6335="Galvanized Requiring Replacement")),
(AND('[1]PWS Information'!$E$10="CWS",U6335="Single Family Residence",Q6335="Galvanized Requiring Replacement",R6335="Yes")),
(AND('[1]PWS Information'!$E$10="NTNC",Q6335="Galvanized Requiring Replacement")),
(AND('[1]PWS Information'!$E$10="NTNC",U6335="Single Family Residence",R6335="Yes")))),"Tier 3",
IF((OR((AND('[1]PWS Information'!$E$10="CWS",U6335="Single Family Residence",S6335="Yes",Q6335="Non-Lead", J6335="Non-Lead - Copper",L6335="Before 1989")),
(AND('[1]PWS Information'!$E$10="CWS",U6335="Single Family Residence",S6335="Yes",Q6335="Non-Lead", N6335="Non-Lead - Copper",O6335="Before 1989")))),"Tier 4",
IF((OR((AND('[1]PWS Information'!$E$10="NTNC",Q6335="Non-Lead")),
(AND('[1]PWS Information'!$E$10="CWS",Q6335="Non-Lead",S6335="")),
(AND('[1]PWS Information'!$E$10="CWS",Q6335="Non-Lead",S6335="No")),
(AND('[1]PWS Information'!$E$10="CWS",Q6335="Non-Lead",S6335="Don't Know")),
(AND('[1]PWS Information'!$E$10="CWS",Q6335="Non-Lead", J6335="Non-Lead - Copper", S6335="Yes", L6335="Between 1989 and 2014")),
(AND('[1]PWS Information'!$E$10="CWS",Q6335="Non-Lead", J6335="Non-Lead - Copper", S6335="Yes", L6335="After 2014")),
(AND('[1]PWS Information'!$E$10="CWS",Q6335="Non-Lead", J6335="Non-Lead - Copper", S6335="Yes", L6335="Unknown")),
(AND('[1]PWS Information'!$E$10="CWS",Q6335="Non-Lead", N6335="Non-Lead - Copper", S6335="Yes", O6335="Between 1989 and 2014")),
(AND('[1]PWS Information'!$E$10="CWS",Q6335="Non-Lead", N6335="Non-Lead - Copper", S6335="Yes", O6335="After 2014")),
(AND('[1]PWS Information'!$E$10="CWS",Q6335="Non-Lead", N6335="Non-Lead - Copper", S6335="Yes", O6335="Unknown")),
(AND('[1]PWS Information'!$E$10="CWS",Q6335="Unknown")),
(AND('[1]PWS Information'!$E$10="NTNC",Q6335="Unknown")))),"Tier 5",
"")))))</f>
        <v>Tier 5</v>
      </c>
      <c r="Z6335" s="71"/>
      <c r="AA6335" s="71"/>
    </row>
    <row r="6336" spans="1:27" ht="57.6" x14ac:dyDescent="0.3">
      <c r="A6336" s="1"/>
      <c r="B6336" s="70">
        <v>6872911</v>
      </c>
      <c r="C6336" s="60" t="s">
        <v>2060</v>
      </c>
      <c r="D6336" s="61" t="s">
        <v>2061</v>
      </c>
      <c r="E6336" s="61" t="s">
        <v>128</v>
      </c>
      <c r="F6336" s="61">
        <v>78640</v>
      </c>
      <c r="G6336" s="62" t="s">
        <v>2064</v>
      </c>
      <c r="H6336" s="63">
        <v>29.968615</v>
      </c>
      <c r="I6336" s="64">
        <v>-97.854206000000005</v>
      </c>
      <c r="J6336" s="65" t="s">
        <v>50</v>
      </c>
      <c r="K6336" s="66" t="s">
        <v>51</v>
      </c>
      <c r="L6336" s="62" t="s">
        <v>52</v>
      </c>
      <c r="M6336" s="69"/>
      <c r="N6336" s="65" t="s">
        <v>50</v>
      </c>
      <c r="O6336" s="66" t="s">
        <v>52</v>
      </c>
      <c r="P6336" s="69"/>
      <c r="Q6336" s="55" t="str">
        <f t="shared" si="98"/>
        <v>Non-Lead</v>
      </c>
      <c r="R6336" s="70" t="s">
        <v>51</v>
      </c>
      <c r="S6336" s="70" t="s">
        <v>51</v>
      </c>
      <c r="T6336" s="70"/>
      <c r="U6336" s="71" t="s">
        <v>284</v>
      </c>
      <c r="V6336" s="71" t="s">
        <v>51</v>
      </c>
      <c r="W6336" s="71" t="s">
        <v>51</v>
      </c>
      <c r="X6336" s="71" t="s">
        <v>51</v>
      </c>
      <c r="Y6336" s="72" t="str">
        <f>IF((OR((AND('[1]PWS Information'!$E$10="CWS",U6336="Single Family Residence",Q6336="Lead")),
(AND('[1]PWS Information'!$E$10="CWS",U6336="Multiple Family Residence",'[1]PWS Information'!$E$11="Yes",Q6336="Lead")),
(AND('[1]PWS Information'!$E$10="NTNC",Q6336="Lead")))),"Tier 1",
IF((OR((AND('[1]PWS Information'!$E$10="CWS",U6336="Multiple Family Residence",'[1]PWS Information'!$E$11="No",Q6336="Lead")),
(AND('[1]PWS Information'!$E$10="CWS",U6336="Other",Q6336="Lead")),
(AND('[1]PWS Information'!$E$10="CWS",U6336="Building",Q6336="Lead")))),"Tier 2",
IF((OR((AND('[1]PWS Information'!$E$10="CWS",U6336="Single Family Residence",Q6336="Galvanized Requiring Replacement")),
(AND('[1]PWS Information'!$E$10="CWS",U6336="Single Family Residence",Q6336="Galvanized Requiring Replacement",R6336="Yes")),
(AND('[1]PWS Information'!$E$10="NTNC",Q6336="Galvanized Requiring Replacement")),
(AND('[1]PWS Information'!$E$10="NTNC",U6336="Single Family Residence",R6336="Yes")))),"Tier 3",
IF((OR((AND('[1]PWS Information'!$E$10="CWS",U6336="Single Family Residence",S6336="Yes",Q6336="Non-Lead", J6336="Non-Lead - Copper",L6336="Before 1989")),
(AND('[1]PWS Information'!$E$10="CWS",U6336="Single Family Residence",S6336="Yes",Q6336="Non-Lead", N6336="Non-Lead - Copper",O6336="Before 1989")))),"Tier 4",
IF((OR((AND('[1]PWS Information'!$E$10="NTNC",Q6336="Non-Lead")),
(AND('[1]PWS Information'!$E$10="CWS",Q6336="Non-Lead",S6336="")),
(AND('[1]PWS Information'!$E$10="CWS",Q6336="Non-Lead",S6336="No")),
(AND('[1]PWS Information'!$E$10="CWS",Q6336="Non-Lead",S6336="Don't Know")),
(AND('[1]PWS Information'!$E$10="CWS",Q6336="Non-Lead", J6336="Non-Lead - Copper", S6336="Yes", L6336="Between 1989 and 2014")),
(AND('[1]PWS Information'!$E$10="CWS",Q6336="Non-Lead", J6336="Non-Lead - Copper", S6336="Yes", L6336="After 2014")),
(AND('[1]PWS Information'!$E$10="CWS",Q6336="Non-Lead", J6336="Non-Lead - Copper", S6336="Yes", L6336="Unknown")),
(AND('[1]PWS Information'!$E$10="CWS",Q6336="Non-Lead", N6336="Non-Lead - Copper", S6336="Yes", O6336="Between 1989 and 2014")),
(AND('[1]PWS Information'!$E$10="CWS",Q6336="Non-Lead", N6336="Non-Lead - Copper", S6336="Yes", O6336="After 2014")),
(AND('[1]PWS Information'!$E$10="CWS",Q6336="Non-Lead", N6336="Non-Lead - Copper", S6336="Yes", O6336="Unknown")),
(AND('[1]PWS Information'!$E$10="CWS",Q6336="Unknown")),
(AND('[1]PWS Information'!$E$10="NTNC",Q6336="Unknown")))),"Tier 5",
"")))))</f>
        <v>Tier 5</v>
      </c>
      <c r="Z6336" s="71"/>
      <c r="AA6336" s="71"/>
    </row>
    <row r="6337" spans="1:27" ht="57.6" x14ac:dyDescent="0.3">
      <c r="A6337" s="17"/>
      <c r="B6337" s="70">
        <v>6872911</v>
      </c>
      <c r="C6337" s="60" t="s">
        <v>2060</v>
      </c>
      <c r="D6337" s="61" t="s">
        <v>2061</v>
      </c>
      <c r="E6337" s="61" t="s">
        <v>128</v>
      </c>
      <c r="F6337" s="61">
        <v>78640</v>
      </c>
      <c r="G6337" s="62" t="s">
        <v>2064</v>
      </c>
      <c r="H6337" s="63">
        <v>29.968615</v>
      </c>
      <c r="I6337" s="64">
        <v>-97.854206000000005</v>
      </c>
      <c r="J6337" s="65" t="s">
        <v>50</v>
      </c>
      <c r="K6337" s="66" t="s">
        <v>51</v>
      </c>
      <c r="L6337" s="62" t="s">
        <v>52</v>
      </c>
      <c r="M6337" s="69"/>
      <c r="N6337" s="65" t="s">
        <v>50</v>
      </c>
      <c r="O6337" s="66" t="s">
        <v>52</v>
      </c>
      <c r="P6337" s="69"/>
      <c r="Q6337" s="55" t="str">
        <f t="shared" si="98"/>
        <v>Non-Lead</v>
      </c>
      <c r="R6337" s="70" t="s">
        <v>51</v>
      </c>
      <c r="S6337" s="70" t="s">
        <v>51</v>
      </c>
      <c r="T6337" s="70"/>
      <c r="U6337" s="71" t="s">
        <v>284</v>
      </c>
      <c r="V6337" s="71" t="s">
        <v>51</v>
      </c>
      <c r="W6337" s="71" t="s">
        <v>51</v>
      </c>
      <c r="X6337" s="71" t="s">
        <v>51</v>
      </c>
      <c r="Y6337" s="72" t="str">
        <f>IF((OR((AND('[1]PWS Information'!$E$10="CWS",U6337="Single Family Residence",Q6337="Lead")),
(AND('[1]PWS Information'!$E$10="CWS",U6337="Multiple Family Residence",'[1]PWS Information'!$E$11="Yes",Q6337="Lead")),
(AND('[1]PWS Information'!$E$10="NTNC",Q6337="Lead")))),"Tier 1",
IF((OR((AND('[1]PWS Information'!$E$10="CWS",U6337="Multiple Family Residence",'[1]PWS Information'!$E$11="No",Q6337="Lead")),
(AND('[1]PWS Information'!$E$10="CWS",U6337="Other",Q6337="Lead")),
(AND('[1]PWS Information'!$E$10="CWS",U6337="Building",Q6337="Lead")))),"Tier 2",
IF((OR((AND('[1]PWS Information'!$E$10="CWS",U6337="Single Family Residence",Q6337="Galvanized Requiring Replacement")),
(AND('[1]PWS Information'!$E$10="CWS",U6337="Single Family Residence",Q6337="Galvanized Requiring Replacement",R6337="Yes")),
(AND('[1]PWS Information'!$E$10="NTNC",Q6337="Galvanized Requiring Replacement")),
(AND('[1]PWS Information'!$E$10="NTNC",U6337="Single Family Residence",R6337="Yes")))),"Tier 3",
IF((OR((AND('[1]PWS Information'!$E$10="CWS",U6337="Single Family Residence",S6337="Yes",Q6337="Non-Lead", J6337="Non-Lead - Copper",L6337="Before 1989")),
(AND('[1]PWS Information'!$E$10="CWS",U6337="Single Family Residence",S6337="Yes",Q6337="Non-Lead", N6337="Non-Lead - Copper",O6337="Before 1989")))),"Tier 4",
IF((OR((AND('[1]PWS Information'!$E$10="NTNC",Q6337="Non-Lead")),
(AND('[1]PWS Information'!$E$10="CWS",Q6337="Non-Lead",S6337="")),
(AND('[1]PWS Information'!$E$10="CWS",Q6337="Non-Lead",S6337="No")),
(AND('[1]PWS Information'!$E$10="CWS",Q6337="Non-Lead",S6337="Don't Know")),
(AND('[1]PWS Information'!$E$10="CWS",Q6337="Non-Lead", J6337="Non-Lead - Copper", S6337="Yes", L6337="Between 1989 and 2014")),
(AND('[1]PWS Information'!$E$10="CWS",Q6337="Non-Lead", J6337="Non-Lead - Copper", S6337="Yes", L6337="After 2014")),
(AND('[1]PWS Information'!$E$10="CWS",Q6337="Non-Lead", J6337="Non-Lead - Copper", S6337="Yes", L6337="Unknown")),
(AND('[1]PWS Information'!$E$10="CWS",Q6337="Non-Lead", N6337="Non-Lead - Copper", S6337="Yes", O6337="Between 1989 and 2014")),
(AND('[1]PWS Information'!$E$10="CWS",Q6337="Non-Lead", N6337="Non-Lead - Copper", S6337="Yes", O6337="After 2014")),
(AND('[1]PWS Information'!$E$10="CWS",Q6337="Non-Lead", N6337="Non-Lead - Copper", S6337="Yes", O6337="Unknown")),
(AND('[1]PWS Information'!$E$10="CWS",Q6337="Unknown")),
(AND('[1]PWS Information'!$E$10="NTNC",Q6337="Unknown")))),"Tier 5",
"")))))</f>
        <v>Tier 5</v>
      </c>
      <c r="Z6337" s="71"/>
      <c r="AA6337" s="71"/>
    </row>
    <row r="6338" spans="1:27" ht="57.6" x14ac:dyDescent="0.3">
      <c r="A6338" s="1"/>
      <c r="B6338" s="70">
        <v>6872911</v>
      </c>
      <c r="C6338" s="60" t="s">
        <v>2060</v>
      </c>
      <c r="D6338" s="61" t="s">
        <v>2061</v>
      </c>
      <c r="E6338" s="61" t="s">
        <v>128</v>
      </c>
      <c r="F6338" s="61">
        <v>78640</v>
      </c>
      <c r="G6338" s="62" t="s">
        <v>2064</v>
      </c>
      <c r="H6338" s="63">
        <v>29.968615</v>
      </c>
      <c r="I6338" s="64">
        <v>-97.854206000000005</v>
      </c>
      <c r="J6338" s="65" t="s">
        <v>50</v>
      </c>
      <c r="K6338" s="66" t="s">
        <v>51</v>
      </c>
      <c r="L6338" s="62" t="s">
        <v>52</v>
      </c>
      <c r="M6338" s="69"/>
      <c r="N6338" s="65" t="s">
        <v>50</v>
      </c>
      <c r="O6338" s="66" t="s">
        <v>52</v>
      </c>
      <c r="P6338" s="69"/>
      <c r="Q6338" s="55" t="str">
        <f t="shared" si="98"/>
        <v>Non-Lead</v>
      </c>
      <c r="R6338" s="70" t="s">
        <v>51</v>
      </c>
      <c r="S6338" s="70" t="s">
        <v>51</v>
      </c>
      <c r="T6338" s="70"/>
      <c r="U6338" s="71" t="s">
        <v>284</v>
      </c>
      <c r="V6338" s="71" t="s">
        <v>51</v>
      </c>
      <c r="W6338" s="71" t="s">
        <v>51</v>
      </c>
      <c r="X6338" s="71" t="s">
        <v>51</v>
      </c>
      <c r="Y6338" s="72" t="str">
        <f>IF((OR((AND('[1]PWS Information'!$E$10="CWS",U6338="Single Family Residence",Q6338="Lead")),
(AND('[1]PWS Information'!$E$10="CWS",U6338="Multiple Family Residence",'[1]PWS Information'!$E$11="Yes",Q6338="Lead")),
(AND('[1]PWS Information'!$E$10="NTNC",Q6338="Lead")))),"Tier 1",
IF((OR((AND('[1]PWS Information'!$E$10="CWS",U6338="Multiple Family Residence",'[1]PWS Information'!$E$11="No",Q6338="Lead")),
(AND('[1]PWS Information'!$E$10="CWS",U6338="Other",Q6338="Lead")),
(AND('[1]PWS Information'!$E$10="CWS",U6338="Building",Q6338="Lead")))),"Tier 2",
IF((OR((AND('[1]PWS Information'!$E$10="CWS",U6338="Single Family Residence",Q6338="Galvanized Requiring Replacement")),
(AND('[1]PWS Information'!$E$10="CWS",U6338="Single Family Residence",Q6338="Galvanized Requiring Replacement",R6338="Yes")),
(AND('[1]PWS Information'!$E$10="NTNC",Q6338="Galvanized Requiring Replacement")),
(AND('[1]PWS Information'!$E$10="NTNC",U6338="Single Family Residence",R6338="Yes")))),"Tier 3",
IF((OR((AND('[1]PWS Information'!$E$10="CWS",U6338="Single Family Residence",S6338="Yes",Q6338="Non-Lead", J6338="Non-Lead - Copper",L6338="Before 1989")),
(AND('[1]PWS Information'!$E$10="CWS",U6338="Single Family Residence",S6338="Yes",Q6338="Non-Lead", N6338="Non-Lead - Copper",O6338="Before 1989")))),"Tier 4",
IF((OR((AND('[1]PWS Information'!$E$10="NTNC",Q6338="Non-Lead")),
(AND('[1]PWS Information'!$E$10="CWS",Q6338="Non-Lead",S6338="")),
(AND('[1]PWS Information'!$E$10="CWS",Q6338="Non-Lead",S6338="No")),
(AND('[1]PWS Information'!$E$10="CWS",Q6338="Non-Lead",S6338="Don't Know")),
(AND('[1]PWS Information'!$E$10="CWS",Q6338="Non-Lead", J6338="Non-Lead - Copper", S6338="Yes", L6338="Between 1989 and 2014")),
(AND('[1]PWS Information'!$E$10="CWS",Q6338="Non-Lead", J6338="Non-Lead - Copper", S6338="Yes", L6338="After 2014")),
(AND('[1]PWS Information'!$E$10="CWS",Q6338="Non-Lead", J6338="Non-Lead - Copper", S6338="Yes", L6338="Unknown")),
(AND('[1]PWS Information'!$E$10="CWS",Q6338="Non-Lead", N6338="Non-Lead - Copper", S6338="Yes", O6338="Between 1989 and 2014")),
(AND('[1]PWS Information'!$E$10="CWS",Q6338="Non-Lead", N6338="Non-Lead - Copper", S6338="Yes", O6338="After 2014")),
(AND('[1]PWS Information'!$E$10="CWS",Q6338="Non-Lead", N6338="Non-Lead - Copper", S6338="Yes", O6338="Unknown")),
(AND('[1]PWS Information'!$E$10="CWS",Q6338="Unknown")),
(AND('[1]PWS Information'!$E$10="NTNC",Q6338="Unknown")))),"Tier 5",
"")))))</f>
        <v>Tier 5</v>
      </c>
      <c r="Z6338" s="71"/>
      <c r="AA6338" s="71"/>
    </row>
    <row r="6339" spans="1:27" ht="57.6" x14ac:dyDescent="0.3">
      <c r="A6339" s="1"/>
      <c r="B6339" s="70">
        <v>6872911</v>
      </c>
      <c r="C6339" s="60" t="s">
        <v>2060</v>
      </c>
      <c r="D6339" s="61" t="s">
        <v>2061</v>
      </c>
      <c r="E6339" s="61" t="s">
        <v>128</v>
      </c>
      <c r="F6339" s="61">
        <v>78640</v>
      </c>
      <c r="G6339" s="62" t="s">
        <v>2064</v>
      </c>
      <c r="H6339" s="63">
        <v>29.968615</v>
      </c>
      <c r="I6339" s="64">
        <v>-97.854206000000005</v>
      </c>
      <c r="J6339" s="65" t="s">
        <v>50</v>
      </c>
      <c r="K6339" s="66" t="s">
        <v>51</v>
      </c>
      <c r="L6339" s="62" t="s">
        <v>52</v>
      </c>
      <c r="M6339" s="69"/>
      <c r="N6339" s="65" t="s">
        <v>50</v>
      </c>
      <c r="O6339" s="66" t="s">
        <v>52</v>
      </c>
      <c r="P6339" s="69"/>
      <c r="Q6339" s="55" t="str">
        <f t="shared" si="98"/>
        <v>Non-Lead</v>
      </c>
      <c r="R6339" s="70" t="s">
        <v>51</v>
      </c>
      <c r="S6339" s="70" t="s">
        <v>51</v>
      </c>
      <c r="T6339" s="70"/>
      <c r="U6339" s="71" t="s">
        <v>284</v>
      </c>
      <c r="V6339" s="71" t="s">
        <v>51</v>
      </c>
      <c r="W6339" s="71" t="s">
        <v>51</v>
      </c>
      <c r="X6339" s="71" t="s">
        <v>51</v>
      </c>
      <c r="Y6339" s="72" t="str">
        <f>IF((OR((AND('[1]PWS Information'!$E$10="CWS",U6339="Single Family Residence",Q6339="Lead")),
(AND('[1]PWS Information'!$E$10="CWS",U6339="Multiple Family Residence",'[1]PWS Information'!$E$11="Yes",Q6339="Lead")),
(AND('[1]PWS Information'!$E$10="NTNC",Q6339="Lead")))),"Tier 1",
IF((OR((AND('[1]PWS Information'!$E$10="CWS",U6339="Multiple Family Residence",'[1]PWS Information'!$E$11="No",Q6339="Lead")),
(AND('[1]PWS Information'!$E$10="CWS",U6339="Other",Q6339="Lead")),
(AND('[1]PWS Information'!$E$10="CWS",U6339="Building",Q6339="Lead")))),"Tier 2",
IF((OR((AND('[1]PWS Information'!$E$10="CWS",U6339="Single Family Residence",Q6339="Galvanized Requiring Replacement")),
(AND('[1]PWS Information'!$E$10="CWS",U6339="Single Family Residence",Q6339="Galvanized Requiring Replacement",R6339="Yes")),
(AND('[1]PWS Information'!$E$10="NTNC",Q6339="Galvanized Requiring Replacement")),
(AND('[1]PWS Information'!$E$10="NTNC",U6339="Single Family Residence",R6339="Yes")))),"Tier 3",
IF((OR((AND('[1]PWS Information'!$E$10="CWS",U6339="Single Family Residence",S6339="Yes",Q6339="Non-Lead", J6339="Non-Lead - Copper",L6339="Before 1989")),
(AND('[1]PWS Information'!$E$10="CWS",U6339="Single Family Residence",S6339="Yes",Q6339="Non-Lead", N6339="Non-Lead - Copper",O6339="Before 1989")))),"Tier 4",
IF((OR((AND('[1]PWS Information'!$E$10="NTNC",Q6339="Non-Lead")),
(AND('[1]PWS Information'!$E$10="CWS",Q6339="Non-Lead",S6339="")),
(AND('[1]PWS Information'!$E$10="CWS",Q6339="Non-Lead",S6339="No")),
(AND('[1]PWS Information'!$E$10="CWS",Q6339="Non-Lead",S6339="Don't Know")),
(AND('[1]PWS Information'!$E$10="CWS",Q6339="Non-Lead", J6339="Non-Lead - Copper", S6339="Yes", L6339="Between 1989 and 2014")),
(AND('[1]PWS Information'!$E$10="CWS",Q6339="Non-Lead", J6339="Non-Lead - Copper", S6339="Yes", L6339="After 2014")),
(AND('[1]PWS Information'!$E$10="CWS",Q6339="Non-Lead", J6339="Non-Lead - Copper", S6339="Yes", L6339="Unknown")),
(AND('[1]PWS Information'!$E$10="CWS",Q6339="Non-Lead", N6339="Non-Lead - Copper", S6339="Yes", O6339="Between 1989 and 2014")),
(AND('[1]PWS Information'!$E$10="CWS",Q6339="Non-Lead", N6339="Non-Lead - Copper", S6339="Yes", O6339="After 2014")),
(AND('[1]PWS Information'!$E$10="CWS",Q6339="Non-Lead", N6339="Non-Lead - Copper", S6339="Yes", O6339="Unknown")),
(AND('[1]PWS Information'!$E$10="CWS",Q6339="Unknown")),
(AND('[1]PWS Information'!$E$10="NTNC",Q6339="Unknown")))),"Tier 5",
"")))))</f>
        <v>Tier 5</v>
      </c>
      <c r="Z6339" s="71"/>
      <c r="AA6339" s="71"/>
    </row>
    <row r="6340" spans="1:27" ht="57.6" x14ac:dyDescent="0.3">
      <c r="A6340" s="1"/>
      <c r="B6340" s="70">
        <v>6872911</v>
      </c>
      <c r="C6340" s="60" t="s">
        <v>2060</v>
      </c>
      <c r="D6340" s="61" t="s">
        <v>2061</v>
      </c>
      <c r="E6340" s="61" t="s">
        <v>128</v>
      </c>
      <c r="F6340" s="61">
        <v>78640</v>
      </c>
      <c r="G6340" s="62" t="s">
        <v>2064</v>
      </c>
      <c r="H6340" s="63">
        <v>29.968615</v>
      </c>
      <c r="I6340" s="64">
        <v>-97.854206000000005</v>
      </c>
      <c r="J6340" s="65" t="s">
        <v>50</v>
      </c>
      <c r="K6340" s="66" t="s">
        <v>51</v>
      </c>
      <c r="L6340" s="62" t="s">
        <v>52</v>
      </c>
      <c r="M6340" s="69"/>
      <c r="N6340" s="65" t="s">
        <v>50</v>
      </c>
      <c r="O6340" s="66" t="s">
        <v>52</v>
      </c>
      <c r="P6340" s="69"/>
      <c r="Q6340" s="55" t="str">
        <f t="shared" si="98"/>
        <v>Non-Lead</v>
      </c>
      <c r="R6340" s="70" t="s">
        <v>51</v>
      </c>
      <c r="S6340" s="70" t="s">
        <v>51</v>
      </c>
      <c r="T6340" s="70"/>
      <c r="U6340" s="71" t="s">
        <v>284</v>
      </c>
      <c r="V6340" s="71" t="s">
        <v>51</v>
      </c>
      <c r="W6340" s="71" t="s">
        <v>51</v>
      </c>
      <c r="X6340" s="71" t="s">
        <v>51</v>
      </c>
      <c r="Y6340" s="72" t="str">
        <f>IF((OR((AND('[1]PWS Information'!$E$10="CWS",U6340="Single Family Residence",Q6340="Lead")),
(AND('[1]PWS Information'!$E$10="CWS",U6340="Multiple Family Residence",'[1]PWS Information'!$E$11="Yes",Q6340="Lead")),
(AND('[1]PWS Information'!$E$10="NTNC",Q6340="Lead")))),"Tier 1",
IF((OR((AND('[1]PWS Information'!$E$10="CWS",U6340="Multiple Family Residence",'[1]PWS Information'!$E$11="No",Q6340="Lead")),
(AND('[1]PWS Information'!$E$10="CWS",U6340="Other",Q6340="Lead")),
(AND('[1]PWS Information'!$E$10="CWS",U6340="Building",Q6340="Lead")))),"Tier 2",
IF((OR((AND('[1]PWS Information'!$E$10="CWS",U6340="Single Family Residence",Q6340="Galvanized Requiring Replacement")),
(AND('[1]PWS Information'!$E$10="CWS",U6340="Single Family Residence",Q6340="Galvanized Requiring Replacement",R6340="Yes")),
(AND('[1]PWS Information'!$E$10="NTNC",Q6340="Galvanized Requiring Replacement")),
(AND('[1]PWS Information'!$E$10="NTNC",U6340="Single Family Residence",R6340="Yes")))),"Tier 3",
IF((OR((AND('[1]PWS Information'!$E$10="CWS",U6340="Single Family Residence",S6340="Yes",Q6340="Non-Lead", J6340="Non-Lead - Copper",L6340="Before 1989")),
(AND('[1]PWS Information'!$E$10="CWS",U6340="Single Family Residence",S6340="Yes",Q6340="Non-Lead", N6340="Non-Lead - Copper",O6340="Before 1989")))),"Tier 4",
IF((OR((AND('[1]PWS Information'!$E$10="NTNC",Q6340="Non-Lead")),
(AND('[1]PWS Information'!$E$10="CWS",Q6340="Non-Lead",S6340="")),
(AND('[1]PWS Information'!$E$10="CWS",Q6340="Non-Lead",S6340="No")),
(AND('[1]PWS Information'!$E$10="CWS",Q6340="Non-Lead",S6340="Don't Know")),
(AND('[1]PWS Information'!$E$10="CWS",Q6340="Non-Lead", J6340="Non-Lead - Copper", S6340="Yes", L6340="Between 1989 and 2014")),
(AND('[1]PWS Information'!$E$10="CWS",Q6340="Non-Lead", J6340="Non-Lead - Copper", S6340="Yes", L6340="After 2014")),
(AND('[1]PWS Information'!$E$10="CWS",Q6340="Non-Lead", J6340="Non-Lead - Copper", S6340="Yes", L6340="Unknown")),
(AND('[1]PWS Information'!$E$10="CWS",Q6340="Non-Lead", N6340="Non-Lead - Copper", S6340="Yes", O6340="Between 1989 and 2014")),
(AND('[1]PWS Information'!$E$10="CWS",Q6340="Non-Lead", N6340="Non-Lead - Copper", S6340="Yes", O6340="After 2014")),
(AND('[1]PWS Information'!$E$10="CWS",Q6340="Non-Lead", N6340="Non-Lead - Copper", S6340="Yes", O6340="Unknown")),
(AND('[1]PWS Information'!$E$10="CWS",Q6340="Unknown")),
(AND('[1]PWS Information'!$E$10="NTNC",Q6340="Unknown")))),"Tier 5",
"")))))</f>
        <v>Tier 5</v>
      </c>
      <c r="Z6340" s="71"/>
      <c r="AA6340" s="71"/>
    </row>
    <row r="6341" spans="1:27" ht="57.6" x14ac:dyDescent="0.3">
      <c r="A6341" s="17"/>
      <c r="B6341" s="70">
        <v>6872911</v>
      </c>
      <c r="C6341" s="60" t="s">
        <v>2060</v>
      </c>
      <c r="D6341" s="61" t="s">
        <v>2061</v>
      </c>
      <c r="E6341" s="61" t="s">
        <v>128</v>
      </c>
      <c r="F6341" s="61">
        <v>78640</v>
      </c>
      <c r="G6341" s="62" t="s">
        <v>2064</v>
      </c>
      <c r="H6341" s="63">
        <v>29.968615</v>
      </c>
      <c r="I6341" s="64">
        <v>-97.854206000000005</v>
      </c>
      <c r="J6341" s="65" t="s">
        <v>50</v>
      </c>
      <c r="K6341" s="66" t="s">
        <v>51</v>
      </c>
      <c r="L6341" s="62" t="s">
        <v>52</v>
      </c>
      <c r="M6341" s="69"/>
      <c r="N6341" s="65" t="s">
        <v>50</v>
      </c>
      <c r="O6341" s="66" t="s">
        <v>52</v>
      </c>
      <c r="P6341" s="69"/>
      <c r="Q6341" s="55" t="str">
        <f t="shared" si="98"/>
        <v>Non-Lead</v>
      </c>
      <c r="R6341" s="70" t="s">
        <v>51</v>
      </c>
      <c r="S6341" s="70" t="s">
        <v>51</v>
      </c>
      <c r="T6341" s="70"/>
      <c r="U6341" s="71" t="s">
        <v>284</v>
      </c>
      <c r="V6341" s="71" t="s">
        <v>51</v>
      </c>
      <c r="W6341" s="71" t="s">
        <v>51</v>
      </c>
      <c r="X6341" s="71" t="s">
        <v>51</v>
      </c>
      <c r="Y6341" s="72" t="str">
        <f>IF((OR((AND('[1]PWS Information'!$E$10="CWS",U6341="Single Family Residence",Q6341="Lead")),
(AND('[1]PWS Information'!$E$10="CWS",U6341="Multiple Family Residence",'[1]PWS Information'!$E$11="Yes",Q6341="Lead")),
(AND('[1]PWS Information'!$E$10="NTNC",Q6341="Lead")))),"Tier 1",
IF((OR((AND('[1]PWS Information'!$E$10="CWS",U6341="Multiple Family Residence",'[1]PWS Information'!$E$11="No",Q6341="Lead")),
(AND('[1]PWS Information'!$E$10="CWS",U6341="Other",Q6341="Lead")),
(AND('[1]PWS Information'!$E$10="CWS",U6341="Building",Q6341="Lead")))),"Tier 2",
IF((OR((AND('[1]PWS Information'!$E$10="CWS",U6341="Single Family Residence",Q6341="Galvanized Requiring Replacement")),
(AND('[1]PWS Information'!$E$10="CWS",U6341="Single Family Residence",Q6341="Galvanized Requiring Replacement",R6341="Yes")),
(AND('[1]PWS Information'!$E$10="NTNC",Q6341="Galvanized Requiring Replacement")),
(AND('[1]PWS Information'!$E$10="NTNC",U6341="Single Family Residence",R6341="Yes")))),"Tier 3",
IF((OR((AND('[1]PWS Information'!$E$10="CWS",U6341="Single Family Residence",S6341="Yes",Q6341="Non-Lead", J6341="Non-Lead - Copper",L6341="Before 1989")),
(AND('[1]PWS Information'!$E$10="CWS",U6341="Single Family Residence",S6341="Yes",Q6341="Non-Lead", N6341="Non-Lead - Copper",O6341="Before 1989")))),"Tier 4",
IF((OR((AND('[1]PWS Information'!$E$10="NTNC",Q6341="Non-Lead")),
(AND('[1]PWS Information'!$E$10="CWS",Q6341="Non-Lead",S6341="")),
(AND('[1]PWS Information'!$E$10="CWS",Q6341="Non-Lead",S6341="No")),
(AND('[1]PWS Information'!$E$10="CWS",Q6341="Non-Lead",S6341="Don't Know")),
(AND('[1]PWS Information'!$E$10="CWS",Q6341="Non-Lead", J6341="Non-Lead - Copper", S6341="Yes", L6341="Between 1989 and 2014")),
(AND('[1]PWS Information'!$E$10="CWS",Q6341="Non-Lead", J6341="Non-Lead - Copper", S6341="Yes", L6341="After 2014")),
(AND('[1]PWS Information'!$E$10="CWS",Q6341="Non-Lead", J6341="Non-Lead - Copper", S6341="Yes", L6341="Unknown")),
(AND('[1]PWS Information'!$E$10="CWS",Q6341="Non-Lead", N6341="Non-Lead - Copper", S6341="Yes", O6341="Between 1989 and 2014")),
(AND('[1]PWS Information'!$E$10="CWS",Q6341="Non-Lead", N6341="Non-Lead - Copper", S6341="Yes", O6341="After 2014")),
(AND('[1]PWS Information'!$E$10="CWS",Q6341="Non-Lead", N6341="Non-Lead - Copper", S6341="Yes", O6341="Unknown")),
(AND('[1]PWS Information'!$E$10="CWS",Q6341="Unknown")),
(AND('[1]PWS Information'!$E$10="NTNC",Q6341="Unknown")))),"Tier 5",
"")))))</f>
        <v>Tier 5</v>
      </c>
      <c r="Z6341" s="71"/>
      <c r="AA6341" s="71"/>
    </row>
    <row r="6342" spans="1:27" ht="57.6" x14ac:dyDescent="0.3">
      <c r="A6342" s="1"/>
      <c r="B6342" s="70">
        <v>6872911</v>
      </c>
      <c r="C6342" s="60" t="s">
        <v>2060</v>
      </c>
      <c r="D6342" s="61" t="s">
        <v>2061</v>
      </c>
      <c r="E6342" s="61" t="s">
        <v>128</v>
      </c>
      <c r="F6342" s="61">
        <v>78640</v>
      </c>
      <c r="G6342" s="62" t="s">
        <v>2064</v>
      </c>
      <c r="H6342" s="63">
        <v>29.968615</v>
      </c>
      <c r="I6342" s="64">
        <v>-97.854206000000005</v>
      </c>
      <c r="J6342" s="65" t="s">
        <v>50</v>
      </c>
      <c r="K6342" s="66" t="s">
        <v>51</v>
      </c>
      <c r="L6342" s="62" t="s">
        <v>52</v>
      </c>
      <c r="M6342" s="69"/>
      <c r="N6342" s="65" t="s">
        <v>50</v>
      </c>
      <c r="O6342" s="66" t="s">
        <v>52</v>
      </c>
      <c r="P6342" s="69"/>
      <c r="Q6342" s="55" t="str">
        <f t="shared" si="98"/>
        <v>Non-Lead</v>
      </c>
      <c r="R6342" s="70" t="s">
        <v>51</v>
      </c>
      <c r="S6342" s="70" t="s">
        <v>51</v>
      </c>
      <c r="T6342" s="70"/>
      <c r="U6342" s="71" t="s">
        <v>284</v>
      </c>
      <c r="V6342" s="71" t="s">
        <v>51</v>
      </c>
      <c r="W6342" s="71" t="s">
        <v>51</v>
      </c>
      <c r="X6342" s="71" t="s">
        <v>51</v>
      </c>
      <c r="Y6342" s="72" t="str">
        <f>IF((OR((AND('[1]PWS Information'!$E$10="CWS",U6342="Single Family Residence",Q6342="Lead")),
(AND('[1]PWS Information'!$E$10="CWS",U6342="Multiple Family Residence",'[1]PWS Information'!$E$11="Yes",Q6342="Lead")),
(AND('[1]PWS Information'!$E$10="NTNC",Q6342="Lead")))),"Tier 1",
IF((OR((AND('[1]PWS Information'!$E$10="CWS",U6342="Multiple Family Residence",'[1]PWS Information'!$E$11="No",Q6342="Lead")),
(AND('[1]PWS Information'!$E$10="CWS",U6342="Other",Q6342="Lead")),
(AND('[1]PWS Information'!$E$10="CWS",U6342="Building",Q6342="Lead")))),"Tier 2",
IF((OR((AND('[1]PWS Information'!$E$10="CWS",U6342="Single Family Residence",Q6342="Galvanized Requiring Replacement")),
(AND('[1]PWS Information'!$E$10="CWS",U6342="Single Family Residence",Q6342="Galvanized Requiring Replacement",R6342="Yes")),
(AND('[1]PWS Information'!$E$10="NTNC",Q6342="Galvanized Requiring Replacement")),
(AND('[1]PWS Information'!$E$10="NTNC",U6342="Single Family Residence",R6342="Yes")))),"Tier 3",
IF((OR((AND('[1]PWS Information'!$E$10="CWS",U6342="Single Family Residence",S6342="Yes",Q6342="Non-Lead", J6342="Non-Lead - Copper",L6342="Before 1989")),
(AND('[1]PWS Information'!$E$10="CWS",U6342="Single Family Residence",S6342="Yes",Q6342="Non-Lead", N6342="Non-Lead - Copper",O6342="Before 1989")))),"Tier 4",
IF((OR((AND('[1]PWS Information'!$E$10="NTNC",Q6342="Non-Lead")),
(AND('[1]PWS Information'!$E$10="CWS",Q6342="Non-Lead",S6342="")),
(AND('[1]PWS Information'!$E$10="CWS",Q6342="Non-Lead",S6342="No")),
(AND('[1]PWS Information'!$E$10="CWS",Q6342="Non-Lead",S6342="Don't Know")),
(AND('[1]PWS Information'!$E$10="CWS",Q6342="Non-Lead", J6342="Non-Lead - Copper", S6342="Yes", L6342="Between 1989 and 2014")),
(AND('[1]PWS Information'!$E$10="CWS",Q6342="Non-Lead", J6342="Non-Lead - Copper", S6342="Yes", L6342="After 2014")),
(AND('[1]PWS Information'!$E$10="CWS",Q6342="Non-Lead", J6342="Non-Lead - Copper", S6342="Yes", L6342="Unknown")),
(AND('[1]PWS Information'!$E$10="CWS",Q6342="Non-Lead", N6342="Non-Lead - Copper", S6342="Yes", O6342="Between 1989 and 2014")),
(AND('[1]PWS Information'!$E$10="CWS",Q6342="Non-Lead", N6342="Non-Lead - Copper", S6342="Yes", O6342="After 2014")),
(AND('[1]PWS Information'!$E$10="CWS",Q6342="Non-Lead", N6342="Non-Lead - Copper", S6342="Yes", O6342="Unknown")),
(AND('[1]PWS Information'!$E$10="CWS",Q6342="Unknown")),
(AND('[1]PWS Information'!$E$10="NTNC",Q6342="Unknown")))),"Tier 5",
"")))))</f>
        <v>Tier 5</v>
      </c>
      <c r="Z6342" s="71"/>
      <c r="AA6342" s="71"/>
    </row>
    <row r="6343" spans="1:27" ht="57.6" x14ac:dyDescent="0.3">
      <c r="A6343" s="1"/>
      <c r="B6343" s="70">
        <v>6872911</v>
      </c>
      <c r="C6343" s="60" t="s">
        <v>2060</v>
      </c>
      <c r="D6343" s="61" t="s">
        <v>2061</v>
      </c>
      <c r="E6343" s="61" t="s">
        <v>128</v>
      </c>
      <c r="F6343" s="61">
        <v>78640</v>
      </c>
      <c r="G6343" s="62" t="s">
        <v>2064</v>
      </c>
      <c r="H6343" s="63">
        <v>29.968615</v>
      </c>
      <c r="I6343" s="64">
        <v>-97.854206000000005</v>
      </c>
      <c r="J6343" s="65" t="s">
        <v>50</v>
      </c>
      <c r="K6343" s="66" t="s">
        <v>51</v>
      </c>
      <c r="L6343" s="62" t="s">
        <v>52</v>
      </c>
      <c r="M6343" s="69"/>
      <c r="N6343" s="65" t="s">
        <v>50</v>
      </c>
      <c r="O6343" s="66" t="s">
        <v>52</v>
      </c>
      <c r="P6343" s="69"/>
      <c r="Q6343" s="55" t="str">
        <f t="shared" si="98"/>
        <v>Non-Lead</v>
      </c>
      <c r="R6343" s="70" t="s">
        <v>51</v>
      </c>
      <c r="S6343" s="70" t="s">
        <v>51</v>
      </c>
      <c r="T6343" s="70"/>
      <c r="U6343" s="71" t="s">
        <v>284</v>
      </c>
      <c r="V6343" s="71" t="s">
        <v>51</v>
      </c>
      <c r="W6343" s="71" t="s">
        <v>51</v>
      </c>
      <c r="X6343" s="71" t="s">
        <v>51</v>
      </c>
      <c r="Y6343" s="72" t="str">
        <f>IF((OR((AND('[1]PWS Information'!$E$10="CWS",U6343="Single Family Residence",Q6343="Lead")),
(AND('[1]PWS Information'!$E$10="CWS",U6343="Multiple Family Residence",'[1]PWS Information'!$E$11="Yes",Q6343="Lead")),
(AND('[1]PWS Information'!$E$10="NTNC",Q6343="Lead")))),"Tier 1",
IF((OR((AND('[1]PWS Information'!$E$10="CWS",U6343="Multiple Family Residence",'[1]PWS Information'!$E$11="No",Q6343="Lead")),
(AND('[1]PWS Information'!$E$10="CWS",U6343="Other",Q6343="Lead")),
(AND('[1]PWS Information'!$E$10="CWS",U6343="Building",Q6343="Lead")))),"Tier 2",
IF((OR((AND('[1]PWS Information'!$E$10="CWS",U6343="Single Family Residence",Q6343="Galvanized Requiring Replacement")),
(AND('[1]PWS Information'!$E$10="CWS",U6343="Single Family Residence",Q6343="Galvanized Requiring Replacement",R6343="Yes")),
(AND('[1]PWS Information'!$E$10="NTNC",Q6343="Galvanized Requiring Replacement")),
(AND('[1]PWS Information'!$E$10="NTNC",U6343="Single Family Residence",R6343="Yes")))),"Tier 3",
IF((OR((AND('[1]PWS Information'!$E$10="CWS",U6343="Single Family Residence",S6343="Yes",Q6343="Non-Lead", J6343="Non-Lead - Copper",L6343="Before 1989")),
(AND('[1]PWS Information'!$E$10="CWS",U6343="Single Family Residence",S6343="Yes",Q6343="Non-Lead", N6343="Non-Lead - Copper",O6343="Before 1989")))),"Tier 4",
IF((OR((AND('[1]PWS Information'!$E$10="NTNC",Q6343="Non-Lead")),
(AND('[1]PWS Information'!$E$10="CWS",Q6343="Non-Lead",S6343="")),
(AND('[1]PWS Information'!$E$10="CWS",Q6343="Non-Lead",S6343="No")),
(AND('[1]PWS Information'!$E$10="CWS",Q6343="Non-Lead",S6343="Don't Know")),
(AND('[1]PWS Information'!$E$10="CWS",Q6343="Non-Lead", J6343="Non-Lead - Copper", S6343="Yes", L6343="Between 1989 and 2014")),
(AND('[1]PWS Information'!$E$10="CWS",Q6343="Non-Lead", J6343="Non-Lead - Copper", S6343="Yes", L6343="After 2014")),
(AND('[1]PWS Information'!$E$10="CWS",Q6343="Non-Lead", J6343="Non-Lead - Copper", S6343="Yes", L6343="Unknown")),
(AND('[1]PWS Information'!$E$10="CWS",Q6343="Non-Lead", N6343="Non-Lead - Copper", S6343="Yes", O6343="Between 1989 and 2014")),
(AND('[1]PWS Information'!$E$10="CWS",Q6343="Non-Lead", N6343="Non-Lead - Copper", S6343="Yes", O6343="After 2014")),
(AND('[1]PWS Information'!$E$10="CWS",Q6343="Non-Lead", N6343="Non-Lead - Copper", S6343="Yes", O6343="Unknown")),
(AND('[1]PWS Information'!$E$10="CWS",Q6343="Unknown")),
(AND('[1]PWS Information'!$E$10="NTNC",Q6343="Unknown")))),"Tier 5",
"")))))</f>
        <v>Tier 5</v>
      </c>
      <c r="Z6343" s="71"/>
      <c r="AA6343" s="71"/>
    </row>
    <row r="6344" spans="1:27" ht="57.6" x14ac:dyDescent="0.3">
      <c r="A6344" s="1"/>
      <c r="B6344" s="70">
        <v>6872911</v>
      </c>
      <c r="C6344" s="60" t="s">
        <v>2060</v>
      </c>
      <c r="D6344" s="61" t="s">
        <v>2061</v>
      </c>
      <c r="E6344" s="61" t="s">
        <v>128</v>
      </c>
      <c r="F6344" s="61">
        <v>78640</v>
      </c>
      <c r="G6344" s="62" t="s">
        <v>2064</v>
      </c>
      <c r="H6344" s="63">
        <v>29.968615</v>
      </c>
      <c r="I6344" s="64">
        <v>-97.854206000000005</v>
      </c>
      <c r="J6344" s="65" t="s">
        <v>50</v>
      </c>
      <c r="K6344" s="66" t="s">
        <v>51</v>
      </c>
      <c r="L6344" s="62" t="s">
        <v>52</v>
      </c>
      <c r="M6344" s="69"/>
      <c r="N6344" s="65" t="s">
        <v>50</v>
      </c>
      <c r="O6344" s="66" t="s">
        <v>52</v>
      </c>
      <c r="P6344" s="69"/>
      <c r="Q6344" s="55" t="str">
        <f t="shared" si="98"/>
        <v>Non-Lead</v>
      </c>
      <c r="R6344" s="70" t="s">
        <v>51</v>
      </c>
      <c r="S6344" s="70" t="s">
        <v>51</v>
      </c>
      <c r="T6344" s="70"/>
      <c r="U6344" s="71" t="s">
        <v>284</v>
      </c>
      <c r="V6344" s="71" t="s">
        <v>51</v>
      </c>
      <c r="W6344" s="71" t="s">
        <v>51</v>
      </c>
      <c r="X6344" s="71" t="s">
        <v>51</v>
      </c>
      <c r="Y6344" s="72" t="str">
        <f>IF((OR((AND('[1]PWS Information'!$E$10="CWS",U6344="Single Family Residence",Q6344="Lead")),
(AND('[1]PWS Information'!$E$10="CWS",U6344="Multiple Family Residence",'[1]PWS Information'!$E$11="Yes",Q6344="Lead")),
(AND('[1]PWS Information'!$E$10="NTNC",Q6344="Lead")))),"Tier 1",
IF((OR((AND('[1]PWS Information'!$E$10="CWS",U6344="Multiple Family Residence",'[1]PWS Information'!$E$11="No",Q6344="Lead")),
(AND('[1]PWS Information'!$E$10="CWS",U6344="Other",Q6344="Lead")),
(AND('[1]PWS Information'!$E$10="CWS",U6344="Building",Q6344="Lead")))),"Tier 2",
IF((OR((AND('[1]PWS Information'!$E$10="CWS",U6344="Single Family Residence",Q6344="Galvanized Requiring Replacement")),
(AND('[1]PWS Information'!$E$10="CWS",U6344="Single Family Residence",Q6344="Galvanized Requiring Replacement",R6344="Yes")),
(AND('[1]PWS Information'!$E$10="NTNC",Q6344="Galvanized Requiring Replacement")),
(AND('[1]PWS Information'!$E$10="NTNC",U6344="Single Family Residence",R6344="Yes")))),"Tier 3",
IF((OR((AND('[1]PWS Information'!$E$10="CWS",U6344="Single Family Residence",S6344="Yes",Q6344="Non-Lead", J6344="Non-Lead - Copper",L6344="Before 1989")),
(AND('[1]PWS Information'!$E$10="CWS",U6344="Single Family Residence",S6344="Yes",Q6344="Non-Lead", N6344="Non-Lead - Copper",O6344="Before 1989")))),"Tier 4",
IF((OR((AND('[1]PWS Information'!$E$10="NTNC",Q6344="Non-Lead")),
(AND('[1]PWS Information'!$E$10="CWS",Q6344="Non-Lead",S6344="")),
(AND('[1]PWS Information'!$E$10="CWS",Q6344="Non-Lead",S6344="No")),
(AND('[1]PWS Information'!$E$10="CWS",Q6344="Non-Lead",S6344="Don't Know")),
(AND('[1]PWS Information'!$E$10="CWS",Q6344="Non-Lead", J6344="Non-Lead - Copper", S6344="Yes", L6344="Between 1989 and 2014")),
(AND('[1]PWS Information'!$E$10="CWS",Q6344="Non-Lead", J6344="Non-Lead - Copper", S6344="Yes", L6344="After 2014")),
(AND('[1]PWS Information'!$E$10="CWS",Q6344="Non-Lead", J6344="Non-Lead - Copper", S6344="Yes", L6344="Unknown")),
(AND('[1]PWS Information'!$E$10="CWS",Q6344="Non-Lead", N6344="Non-Lead - Copper", S6344="Yes", O6344="Between 1989 and 2014")),
(AND('[1]PWS Information'!$E$10="CWS",Q6344="Non-Lead", N6344="Non-Lead - Copper", S6344="Yes", O6344="After 2014")),
(AND('[1]PWS Information'!$E$10="CWS",Q6344="Non-Lead", N6344="Non-Lead - Copper", S6344="Yes", O6344="Unknown")),
(AND('[1]PWS Information'!$E$10="CWS",Q6344="Unknown")),
(AND('[1]PWS Information'!$E$10="NTNC",Q6344="Unknown")))),"Tier 5",
"")))))</f>
        <v>Tier 5</v>
      </c>
      <c r="Z6344" s="71"/>
      <c r="AA6344" s="71"/>
    </row>
    <row r="6345" spans="1:27" ht="57.6" x14ac:dyDescent="0.3">
      <c r="A6345" s="17"/>
      <c r="B6345" s="70">
        <v>6872911</v>
      </c>
      <c r="C6345" s="60" t="s">
        <v>2060</v>
      </c>
      <c r="D6345" s="61" t="s">
        <v>2061</v>
      </c>
      <c r="E6345" s="61" t="s">
        <v>128</v>
      </c>
      <c r="F6345" s="61">
        <v>78640</v>
      </c>
      <c r="G6345" s="62" t="s">
        <v>2064</v>
      </c>
      <c r="H6345" s="63">
        <v>29.968615</v>
      </c>
      <c r="I6345" s="64">
        <v>-97.854206000000005</v>
      </c>
      <c r="J6345" s="65" t="s">
        <v>50</v>
      </c>
      <c r="K6345" s="66" t="s">
        <v>51</v>
      </c>
      <c r="L6345" s="62" t="s">
        <v>52</v>
      </c>
      <c r="M6345" s="69"/>
      <c r="N6345" s="65" t="s">
        <v>50</v>
      </c>
      <c r="O6345" s="66" t="s">
        <v>52</v>
      </c>
      <c r="P6345" s="69"/>
      <c r="Q6345" s="55" t="str">
        <f t="shared" si="98"/>
        <v>Non-Lead</v>
      </c>
      <c r="R6345" s="70" t="s">
        <v>51</v>
      </c>
      <c r="S6345" s="70" t="s">
        <v>51</v>
      </c>
      <c r="T6345" s="70"/>
      <c r="U6345" s="71" t="s">
        <v>284</v>
      </c>
      <c r="V6345" s="71" t="s">
        <v>51</v>
      </c>
      <c r="W6345" s="71" t="s">
        <v>51</v>
      </c>
      <c r="X6345" s="71" t="s">
        <v>51</v>
      </c>
      <c r="Y6345" s="72" t="str">
        <f>IF((OR((AND('[1]PWS Information'!$E$10="CWS",U6345="Single Family Residence",Q6345="Lead")),
(AND('[1]PWS Information'!$E$10="CWS",U6345="Multiple Family Residence",'[1]PWS Information'!$E$11="Yes",Q6345="Lead")),
(AND('[1]PWS Information'!$E$10="NTNC",Q6345="Lead")))),"Tier 1",
IF((OR((AND('[1]PWS Information'!$E$10="CWS",U6345="Multiple Family Residence",'[1]PWS Information'!$E$11="No",Q6345="Lead")),
(AND('[1]PWS Information'!$E$10="CWS",U6345="Other",Q6345="Lead")),
(AND('[1]PWS Information'!$E$10="CWS",U6345="Building",Q6345="Lead")))),"Tier 2",
IF((OR((AND('[1]PWS Information'!$E$10="CWS",U6345="Single Family Residence",Q6345="Galvanized Requiring Replacement")),
(AND('[1]PWS Information'!$E$10="CWS",U6345="Single Family Residence",Q6345="Galvanized Requiring Replacement",R6345="Yes")),
(AND('[1]PWS Information'!$E$10="NTNC",Q6345="Galvanized Requiring Replacement")),
(AND('[1]PWS Information'!$E$10="NTNC",U6345="Single Family Residence",R6345="Yes")))),"Tier 3",
IF((OR((AND('[1]PWS Information'!$E$10="CWS",U6345="Single Family Residence",S6345="Yes",Q6345="Non-Lead", J6345="Non-Lead - Copper",L6345="Before 1989")),
(AND('[1]PWS Information'!$E$10="CWS",U6345="Single Family Residence",S6345="Yes",Q6345="Non-Lead", N6345="Non-Lead - Copper",O6345="Before 1989")))),"Tier 4",
IF((OR((AND('[1]PWS Information'!$E$10="NTNC",Q6345="Non-Lead")),
(AND('[1]PWS Information'!$E$10="CWS",Q6345="Non-Lead",S6345="")),
(AND('[1]PWS Information'!$E$10="CWS",Q6345="Non-Lead",S6345="No")),
(AND('[1]PWS Information'!$E$10="CWS",Q6345="Non-Lead",S6345="Don't Know")),
(AND('[1]PWS Information'!$E$10="CWS",Q6345="Non-Lead", J6345="Non-Lead - Copper", S6345="Yes", L6345="Between 1989 and 2014")),
(AND('[1]PWS Information'!$E$10="CWS",Q6345="Non-Lead", J6345="Non-Lead - Copper", S6345="Yes", L6345="After 2014")),
(AND('[1]PWS Information'!$E$10="CWS",Q6345="Non-Lead", J6345="Non-Lead - Copper", S6345="Yes", L6345="Unknown")),
(AND('[1]PWS Information'!$E$10="CWS",Q6345="Non-Lead", N6345="Non-Lead - Copper", S6345="Yes", O6345="Between 1989 and 2014")),
(AND('[1]PWS Information'!$E$10="CWS",Q6345="Non-Lead", N6345="Non-Lead - Copper", S6345="Yes", O6345="After 2014")),
(AND('[1]PWS Information'!$E$10="CWS",Q6345="Non-Lead", N6345="Non-Lead - Copper", S6345="Yes", O6345="Unknown")),
(AND('[1]PWS Information'!$E$10="CWS",Q6345="Unknown")),
(AND('[1]PWS Information'!$E$10="NTNC",Q6345="Unknown")))),"Tier 5",
"")))))</f>
        <v>Tier 5</v>
      </c>
      <c r="Z6345" s="71"/>
      <c r="AA6345" s="71"/>
    </row>
    <row r="6346" spans="1:27" ht="57.6" x14ac:dyDescent="0.3">
      <c r="A6346" s="1"/>
      <c r="B6346" s="70">
        <v>6872911</v>
      </c>
      <c r="C6346" s="60" t="s">
        <v>2060</v>
      </c>
      <c r="D6346" s="61" t="s">
        <v>2061</v>
      </c>
      <c r="E6346" s="61" t="s">
        <v>128</v>
      </c>
      <c r="F6346" s="61">
        <v>78640</v>
      </c>
      <c r="G6346" s="62" t="s">
        <v>2064</v>
      </c>
      <c r="H6346" s="63">
        <v>29.968615</v>
      </c>
      <c r="I6346" s="64">
        <v>-97.854206000000005</v>
      </c>
      <c r="J6346" s="65" t="s">
        <v>50</v>
      </c>
      <c r="K6346" s="66" t="s">
        <v>51</v>
      </c>
      <c r="L6346" s="62" t="s">
        <v>52</v>
      </c>
      <c r="M6346" s="69"/>
      <c r="N6346" s="65" t="s">
        <v>50</v>
      </c>
      <c r="O6346" s="66" t="s">
        <v>52</v>
      </c>
      <c r="P6346" s="69"/>
      <c r="Q6346" s="55" t="str">
        <f t="shared" si="98"/>
        <v>Non-Lead</v>
      </c>
      <c r="R6346" s="70" t="s">
        <v>51</v>
      </c>
      <c r="S6346" s="70" t="s">
        <v>51</v>
      </c>
      <c r="T6346" s="70"/>
      <c r="U6346" s="71" t="s">
        <v>284</v>
      </c>
      <c r="V6346" s="71" t="s">
        <v>51</v>
      </c>
      <c r="W6346" s="71" t="s">
        <v>51</v>
      </c>
      <c r="X6346" s="71" t="s">
        <v>51</v>
      </c>
      <c r="Y6346" s="72" t="str">
        <f>IF((OR((AND('[1]PWS Information'!$E$10="CWS",U6346="Single Family Residence",Q6346="Lead")),
(AND('[1]PWS Information'!$E$10="CWS",U6346="Multiple Family Residence",'[1]PWS Information'!$E$11="Yes",Q6346="Lead")),
(AND('[1]PWS Information'!$E$10="NTNC",Q6346="Lead")))),"Tier 1",
IF((OR((AND('[1]PWS Information'!$E$10="CWS",U6346="Multiple Family Residence",'[1]PWS Information'!$E$11="No",Q6346="Lead")),
(AND('[1]PWS Information'!$E$10="CWS",U6346="Other",Q6346="Lead")),
(AND('[1]PWS Information'!$E$10="CWS",U6346="Building",Q6346="Lead")))),"Tier 2",
IF((OR((AND('[1]PWS Information'!$E$10="CWS",U6346="Single Family Residence",Q6346="Galvanized Requiring Replacement")),
(AND('[1]PWS Information'!$E$10="CWS",U6346="Single Family Residence",Q6346="Galvanized Requiring Replacement",R6346="Yes")),
(AND('[1]PWS Information'!$E$10="NTNC",Q6346="Galvanized Requiring Replacement")),
(AND('[1]PWS Information'!$E$10="NTNC",U6346="Single Family Residence",R6346="Yes")))),"Tier 3",
IF((OR((AND('[1]PWS Information'!$E$10="CWS",U6346="Single Family Residence",S6346="Yes",Q6346="Non-Lead", J6346="Non-Lead - Copper",L6346="Before 1989")),
(AND('[1]PWS Information'!$E$10="CWS",U6346="Single Family Residence",S6346="Yes",Q6346="Non-Lead", N6346="Non-Lead - Copper",O6346="Before 1989")))),"Tier 4",
IF((OR((AND('[1]PWS Information'!$E$10="NTNC",Q6346="Non-Lead")),
(AND('[1]PWS Information'!$E$10="CWS",Q6346="Non-Lead",S6346="")),
(AND('[1]PWS Information'!$E$10="CWS",Q6346="Non-Lead",S6346="No")),
(AND('[1]PWS Information'!$E$10="CWS",Q6346="Non-Lead",S6346="Don't Know")),
(AND('[1]PWS Information'!$E$10="CWS",Q6346="Non-Lead", J6346="Non-Lead - Copper", S6346="Yes", L6346="Between 1989 and 2014")),
(AND('[1]PWS Information'!$E$10="CWS",Q6346="Non-Lead", J6346="Non-Lead - Copper", S6346="Yes", L6346="After 2014")),
(AND('[1]PWS Information'!$E$10="CWS",Q6346="Non-Lead", J6346="Non-Lead - Copper", S6346="Yes", L6346="Unknown")),
(AND('[1]PWS Information'!$E$10="CWS",Q6346="Non-Lead", N6346="Non-Lead - Copper", S6346="Yes", O6346="Between 1989 and 2014")),
(AND('[1]PWS Information'!$E$10="CWS",Q6346="Non-Lead", N6346="Non-Lead - Copper", S6346="Yes", O6346="After 2014")),
(AND('[1]PWS Information'!$E$10="CWS",Q6346="Non-Lead", N6346="Non-Lead - Copper", S6346="Yes", O6346="Unknown")),
(AND('[1]PWS Information'!$E$10="CWS",Q6346="Unknown")),
(AND('[1]PWS Information'!$E$10="NTNC",Q6346="Unknown")))),"Tier 5",
"")))))</f>
        <v>Tier 5</v>
      </c>
      <c r="Z6346" s="71"/>
      <c r="AA6346" s="71"/>
    </row>
    <row r="6347" spans="1:27" ht="57.6" x14ac:dyDescent="0.3">
      <c r="A6347" s="1"/>
      <c r="B6347" s="70">
        <v>6872911</v>
      </c>
      <c r="C6347" s="60" t="s">
        <v>2060</v>
      </c>
      <c r="D6347" s="61" t="s">
        <v>2061</v>
      </c>
      <c r="E6347" s="61" t="s">
        <v>128</v>
      </c>
      <c r="F6347" s="61">
        <v>78640</v>
      </c>
      <c r="G6347" s="62" t="s">
        <v>2064</v>
      </c>
      <c r="H6347" s="63">
        <v>29.968615</v>
      </c>
      <c r="I6347" s="64">
        <v>-97.854206000000005</v>
      </c>
      <c r="J6347" s="65" t="s">
        <v>50</v>
      </c>
      <c r="K6347" s="66" t="s">
        <v>51</v>
      </c>
      <c r="L6347" s="62" t="s">
        <v>52</v>
      </c>
      <c r="M6347" s="69"/>
      <c r="N6347" s="65" t="s">
        <v>50</v>
      </c>
      <c r="O6347" s="66" t="s">
        <v>52</v>
      </c>
      <c r="P6347" s="69"/>
      <c r="Q6347" s="55" t="str">
        <f t="shared" si="98"/>
        <v>Non-Lead</v>
      </c>
      <c r="R6347" s="70" t="s">
        <v>51</v>
      </c>
      <c r="S6347" s="70" t="s">
        <v>51</v>
      </c>
      <c r="T6347" s="70"/>
      <c r="U6347" s="71" t="s">
        <v>284</v>
      </c>
      <c r="V6347" s="71" t="s">
        <v>51</v>
      </c>
      <c r="W6347" s="71" t="s">
        <v>51</v>
      </c>
      <c r="X6347" s="71" t="s">
        <v>51</v>
      </c>
      <c r="Y6347" s="72" t="str">
        <f>IF((OR((AND('[1]PWS Information'!$E$10="CWS",U6347="Single Family Residence",Q6347="Lead")),
(AND('[1]PWS Information'!$E$10="CWS",U6347="Multiple Family Residence",'[1]PWS Information'!$E$11="Yes",Q6347="Lead")),
(AND('[1]PWS Information'!$E$10="NTNC",Q6347="Lead")))),"Tier 1",
IF((OR((AND('[1]PWS Information'!$E$10="CWS",U6347="Multiple Family Residence",'[1]PWS Information'!$E$11="No",Q6347="Lead")),
(AND('[1]PWS Information'!$E$10="CWS",U6347="Other",Q6347="Lead")),
(AND('[1]PWS Information'!$E$10="CWS",U6347="Building",Q6347="Lead")))),"Tier 2",
IF((OR((AND('[1]PWS Information'!$E$10="CWS",U6347="Single Family Residence",Q6347="Galvanized Requiring Replacement")),
(AND('[1]PWS Information'!$E$10="CWS",U6347="Single Family Residence",Q6347="Galvanized Requiring Replacement",R6347="Yes")),
(AND('[1]PWS Information'!$E$10="NTNC",Q6347="Galvanized Requiring Replacement")),
(AND('[1]PWS Information'!$E$10="NTNC",U6347="Single Family Residence",R6347="Yes")))),"Tier 3",
IF((OR((AND('[1]PWS Information'!$E$10="CWS",U6347="Single Family Residence",S6347="Yes",Q6347="Non-Lead", J6347="Non-Lead - Copper",L6347="Before 1989")),
(AND('[1]PWS Information'!$E$10="CWS",U6347="Single Family Residence",S6347="Yes",Q6347="Non-Lead", N6347="Non-Lead - Copper",O6347="Before 1989")))),"Tier 4",
IF((OR((AND('[1]PWS Information'!$E$10="NTNC",Q6347="Non-Lead")),
(AND('[1]PWS Information'!$E$10="CWS",Q6347="Non-Lead",S6347="")),
(AND('[1]PWS Information'!$E$10="CWS",Q6347="Non-Lead",S6347="No")),
(AND('[1]PWS Information'!$E$10="CWS",Q6347="Non-Lead",S6347="Don't Know")),
(AND('[1]PWS Information'!$E$10="CWS",Q6347="Non-Lead", J6347="Non-Lead - Copper", S6347="Yes", L6347="Between 1989 and 2014")),
(AND('[1]PWS Information'!$E$10="CWS",Q6347="Non-Lead", J6347="Non-Lead - Copper", S6347="Yes", L6347="After 2014")),
(AND('[1]PWS Information'!$E$10="CWS",Q6347="Non-Lead", J6347="Non-Lead - Copper", S6347="Yes", L6347="Unknown")),
(AND('[1]PWS Information'!$E$10="CWS",Q6347="Non-Lead", N6347="Non-Lead - Copper", S6347="Yes", O6347="Between 1989 and 2014")),
(AND('[1]PWS Information'!$E$10="CWS",Q6347="Non-Lead", N6347="Non-Lead - Copper", S6347="Yes", O6347="After 2014")),
(AND('[1]PWS Information'!$E$10="CWS",Q6347="Non-Lead", N6347="Non-Lead - Copper", S6347="Yes", O6347="Unknown")),
(AND('[1]PWS Information'!$E$10="CWS",Q6347="Unknown")),
(AND('[1]PWS Information'!$E$10="NTNC",Q6347="Unknown")))),"Tier 5",
"")))))</f>
        <v>Tier 5</v>
      </c>
      <c r="Z6347" s="71"/>
      <c r="AA6347" s="71"/>
    </row>
    <row r="6348" spans="1:27" ht="57.6" x14ac:dyDescent="0.3">
      <c r="A6348" s="1"/>
      <c r="B6348" s="70">
        <v>6872911</v>
      </c>
      <c r="C6348" s="60" t="s">
        <v>2060</v>
      </c>
      <c r="D6348" s="61" t="s">
        <v>2061</v>
      </c>
      <c r="E6348" s="61" t="s">
        <v>128</v>
      </c>
      <c r="F6348" s="61">
        <v>78640</v>
      </c>
      <c r="G6348" s="62" t="s">
        <v>2064</v>
      </c>
      <c r="H6348" s="63">
        <v>29.968615</v>
      </c>
      <c r="I6348" s="64">
        <v>-97.854206000000005</v>
      </c>
      <c r="J6348" s="65" t="s">
        <v>50</v>
      </c>
      <c r="K6348" s="66" t="s">
        <v>51</v>
      </c>
      <c r="L6348" s="62" t="s">
        <v>52</v>
      </c>
      <c r="M6348" s="69"/>
      <c r="N6348" s="65" t="s">
        <v>50</v>
      </c>
      <c r="O6348" s="66" t="s">
        <v>52</v>
      </c>
      <c r="P6348" s="69"/>
      <c r="Q6348" s="55" t="str">
        <f t="shared" si="98"/>
        <v>Non-Lead</v>
      </c>
      <c r="R6348" s="70" t="s">
        <v>51</v>
      </c>
      <c r="S6348" s="70" t="s">
        <v>51</v>
      </c>
      <c r="T6348" s="70"/>
      <c r="U6348" s="71" t="s">
        <v>284</v>
      </c>
      <c r="V6348" s="71" t="s">
        <v>51</v>
      </c>
      <c r="W6348" s="71" t="s">
        <v>51</v>
      </c>
      <c r="X6348" s="71" t="s">
        <v>51</v>
      </c>
      <c r="Y6348" s="72" t="str">
        <f>IF((OR((AND('[1]PWS Information'!$E$10="CWS",U6348="Single Family Residence",Q6348="Lead")),
(AND('[1]PWS Information'!$E$10="CWS",U6348="Multiple Family Residence",'[1]PWS Information'!$E$11="Yes",Q6348="Lead")),
(AND('[1]PWS Information'!$E$10="NTNC",Q6348="Lead")))),"Tier 1",
IF((OR((AND('[1]PWS Information'!$E$10="CWS",U6348="Multiple Family Residence",'[1]PWS Information'!$E$11="No",Q6348="Lead")),
(AND('[1]PWS Information'!$E$10="CWS",U6348="Other",Q6348="Lead")),
(AND('[1]PWS Information'!$E$10="CWS",U6348="Building",Q6348="Lead")))),"Tier 2",
IF((OR((AND('[1]PWS Information'!$E$10="CWS",U6348="Single Family Residence",Q6348="Galvanized Requiring Replacement")),
(AND('[1]PWS Information'!$E$10="CWS",U6348="Single Family Residence",Q6348="Galvanized Requiring Replacement",R6348="Yes")),
(AND('[1]PWS Information'!$E$10="NTNC",Q6348="Galvanized Requiring Replacement")),
(AND('[1]PWS Information'!$E$10="NTNC",U6348="Single Family Residence",R6348="Yes")))),"Tier 3",
IF((OR((AND('[1]PWS Information'!$E$10="CWS",U6348="Single Family Residence",S6348="Yes",Q6348="Non-Lead", J6348="Non-Lead - Copper",L6348="Before 1989")),
(AND('[1]PWS Information'!$E$10="CWS",U6348="Single Family Residence",S6348="Yes",Q6348="Non-Lead", N6348="Non-Lead - Copper",O6348="Before 1989")))),"Tier 4",
IF((OR((AND('[1]PWS Information'!$E$10="NTNC",Q6348="Non-Lead")),
(AND('[1]PWS Information'!$E$10="CWS",Q6348="Non-Lead",S6348="")),
(AND('[1]PWS Information'!$E$10="CWS",Q6348="Non-Lead",S6348="No")),
(AND('[1]PWS Information'!$E$10="CWS",Q6348="Non-Lead",S6348="Don't Know")),
(AND('[1]PWS Information'!$E$10="CWS",Q6348="Non-Lead", J6348="Non-Lead - Copper", S6348="Yes", L6348="Between 1989 and 2014")),
(AND('[1]PWS Information'!$E$10="CWS",Q6348="Non-Lead", J6348="Non-Lead - Copper", S6348="Yes", L6348="After 2014")),
(AND('[1]PWS Information'!$E$10="CWS",Q6348="Non-Lead", J6348="Non-Lead - Copper", S6348="Yes", L6348="Unknown")),
(AND('[1]PWS Information'!$E$10="CWS",Q6348="Non-Lead", N6348="Non-Lead - Copper", S6348="Yes", O6348="Between 1989 and 2014")),
(AND('[1]PWS Information'!$E$10="CWS",Q6348="Non-Lead", N6348="Non-Lead - Copper", S6348="Yes", O6348="After 2014")),
(AND('[1]PWS Information'!$E$10="CWS",Q6348="Non-Lead", N6348="Non-Lead - Copper", S6348="Yes", O6348="Unknown")),
(AND('[1]PWS Information'!$E$10="CWS",Q6348="Unknown")),
(AND('[1]PWS Information'!$E$10="NTNC",Q6348="Unknown")))),"Tier 5",
"")))))</f>
        <v>Tier 5</v>
      </c>
      <c r="Z6348" s="71"/>
      <c r="AA6348" s="71"/>
    </row>
    <row r="6349" spans="1:27" ht="57.6" x14ac:dyDescent="0.3">
      <c r="A6349" s="17"/>
      <c r="B6349" s="70">
        <v>6872911</v>
      </c>
      <c r="C6349" s="60" t="s">
        <v>2060</v>
      </c>
      <c r="D6349" s="61" t="s">
        <v>2061</v>
      </c>
      <c r="E6349" s="61" t="s">
        <v>128</v>
      </c>
      <c r="F6349" s="61">
        <v>78640</v>
      </c>
      <c r="G6349" s="62" t="s">
        <v>2064</v>
      </c>
      <c r="H6349" s="63">
        <v>29.968615</v>
      </c>
      <c r="I6349" s="64">
        <v>-97.854206000000005</v>
      </c>
      <c r="J6349" s="65" t="s">
        <v>50</v>
      </c>
      <c r="K6349" s="66" t="s">
        <v>51</v>
      </c>
      <c r="L6349" s="62" t="s">
        <v>52</v>
      </c>
      <c r="M6349" s="69"/>
      <c r="N6349" s="65" t="s">
        <v>50</v>
      </c>
      <c r="O6349" s="66" t="s">
        <v>52</v>
      </c>
      <c r="P6349" s="69"/>
      <c r="Q6349" s="55" t="str">
        <f t="shared" si="98"/>
        <v>Non-Lead</v>
      </c>
      <c r="R6349" s="70" t="s">
        <v>51</v>
      </c>
      <c r="S6349" s="70" t="s">
        <v>51</v>
      </c>
      <c r="T6349" s="70"/>
      <c r="U6349" s="71" t="s">
        <v>284</v>
      </c>
      <c r="V6349" s="71" t="s">
        <v>51</v>
      </c>
      <c r="W6349" s="71" t="s">
        <v>51</v>
      </c>
      <c r="X6349" s="71" t="s">
        <v>51</v>
      </c>
      <c r="Y6349" s="72" t="str">
        <f>IF((OR((AND('[1]PWS Information'!$E$10="CWS",U6349="Single Family Residence",Q6349="Lead")),
(AND('[1]PWS Information'!$E$10="CWS",U6349="Multiple Family Residence",'[1]PWS Information'!$E$11="Yes",Q6349="Lead")),
(AND('[1]PWS Information'!$E$10="NTNC",Q6349="Lead")))),"Tier 1",
IF((OR((AND('[1]PWS Information'!$E$10="CWS",U6349="Multiple Family Residence",'[1]PWS Information'!$E$11="No",Q6349="Lead")),
(AND('[1]PWS Information'!$E$10="CWS",U6349="Other",Q6349="Lead")),
(AND('[1]PWS Information'!$E$10="CWS",U6349="Building",Q6349="Lead")))),"Tier 2",
IF((OR((AND('[1]PWS Information'!$E$10="CWS",U6349="Single Family Residence",Q6349="Galvanized Requiring Replacement")),
(AND('[1]PWS Information'!$E$10="CWS",U6349="Single Family Residence",Q6349="Galvanized Requiring Replacement",R6349="Yes")),
(AND('[1]PWS Information'!$E$10="NTNC",Q6349="Galvanized Requiring Replacement")),
(AND('[1]PWS Information'!$E$10="NTNC",U6349="Single Family Residence",R6349="Yes")))),"Tier 3",
IF((OR((AND('[1]PWS Information'!$E$10="CWS",U6349="Single Family Residence",S6349="Yes",Q6349="Non-Lead", J6349="Non-Lead - Copper",L6349="Before 1989")),
(AND('[1]PWS Information'!$E$10="CWS",U6349="Single Family Residence",S6349="Yes",Q6349="Non-Lead", N6349="Non-Lead - Copper",O6349="Before 1989")))),"Tier 4",
IF((OR((AND('[1]PWS Information'!$E$10="NTNC",Q6349="Non-Lead")),
(AND('[1]PWS Information'!$E$10="CWS",Q6349="Non-Lead",S6349="")),
(AND('[1]PWS Information'!$E$10="CWS",Q6349="Non-Lead",S6349="No")),
(AND('[1]PWS Information'!$E$10="CWS",Q6349="Non-Lead",S6349="Don't Know")),
(AND('[1]PWS Information'!$E$10="CWS",Q6349="Non-Lead", J6349="Non-Lead - Copper", S6349="Yes", L6349="Between 1989 and 2014")),
(AND('[1]PWS Information'!$E$10="CWS",Q6349="Non-Lead", J6349="Non-Lead - Copper", S6349="Yes", L6349="After 2014")),
(AND('[1]PWS Information'!$E$10="CWS",Q6349="Non-Lead", J6349="Non-Lead - Copper", S6349="Yes", L6349="Unknown")),
(AND('[1]PWS Information'!$E$10="CWS",Q6349="Non-Lead", N6349="Non-Lead - Copper", S6349="Yes", O6349="Between 1989 and 2014")),
(AND('[1]PWS Information'!$E$10="CWS",Q6349="Non-Lead", N6349="Non-Lead - Copper", S6349="Yes", O6349="After 2014")),
(AND('[1]PWS Information'!$E$10="CWS",Q6349="Non-Lead", N6349="Non-Lead - Copper", S6349="Yes", O6349="Unknown")),
(AND('[1]PWS Information'!$E$10="CWS",Q6349="Unknown")),
(AND('[1]PWS Information'!$E$10="NTNC",Q6349="Unknown")))),"Tier 5",
"")))))</f>
        <v>Tier 5</v>
      </c>
      <c r="Z6349" s="71"/>
      <c r="AA6349" s="71"/>
    </row>
    <row r="6350" spans="1:27" ht="57.6" x14ac:dyDescent="0.3">
      <c r="A6350" s="1"/>
      <c r="B6350" s="70">
        <v>6872911</v>
      </c>
      <c r="C6350" s="60" t="s">
        <v>2060</v>
      </c>
      <c r="D6350" s="61" t="s">
        <v>2061</v>
      </c>
      <c r="E6350" s="61" t="s">
        <v>128</v>
      </c>
      <c r="F6350" s="61">
        <v>78640</v>
      </c>
      <c r="G6350" s="62" t="s">
        <v>2064</v>
      </c>
      <c r="H6350" s="63">
        <v>29.968615</v>
      </c>
      <c r="I6350" s="64">
        <v>-97.854206000000005</v>
      </c>
      <c r="J6350" s="65" t="s">
        <v>50</v>
      </c>
      <c r="K6350" s="66" t="s">
        <v>51</v>
      </c>
      <c r="L6350" s="62" t="s">
        <v>52</v>
      </c>
      <c r="M6350" s="69"/>
      <c r="N6350" s="65" t="s">
        <v>50</v>
      </c>
      <c r="O6350" s="66" t="s">
        <v>52</v>
      </c>
      <c r="P6350" s="69"/>
      <c r="Q6350" s="55" t="str">
        <f t="shared" si="98"/>
        <v>Non-Lead</v>
      </c>
      <c r="R6350" s="70" t="s">
        <v>51</v>
      </c>
      <c r="S6350" s="70" t="s">
        <v>51</v>
      </c>
      <c r="T6350" s="70"/>
      <c r="U6350" s="71" t="s">
        <v>284</v>
      </c>
      <c r="V6350" s="71" t="s">
        <v>51</v>
      </c>
      <c r="W6350" s="71" t="s">
        <v>51</v>
      </c>
      <c r="X6350" s="71" t="s">
        <v>51</v>
      </c>
      <c r="Y6350" s="72" t="str">
        <f>IF((OR((AND('[1]PWS Information'!$E$10="CWS",U6350="Single Family Residence",Q6350="Lead")),
(AND('[1]PWS Information'!$E$10="CWS",U6350="Multiple Family Residence",'[1]PWS Information'!$E$11="Yes",Q6350="Lead")),
(AND('[1]PWS Information'!$E$10="NTNC",Q6350="Lead")))),"Tier 1",
IF((OR((AND('[1]PWS Information'!$E$10="CWS",U6350="Multiple Family Residence",'[1]PWS Information'!$E$11="No",Q6350="Lead")),
(AND('[1]PWS Information'!$E$10="CWS",U6350="Other",Q6350="Lead")),
(AND('[1]PWS Information'!$E$10="CWS",U6350="Building",Q6350="Lead")))),"Tier 2",
IF((OR((AND('[1]PWS Information'!$E$10="CWS",U6350="Single Family Residence",Q6350="Galvanized Requiring Replacement")),
(AND('[1]PWS Information'!$E$10="CWS",U6350="Single Family Residence",Q6350="Galvanized Requiring Replacement",R6350="Yes")),
(AND('[1]PWS Information'!$E$10="NTNC",Q6350="Galvanized Requiring Replacement")),
(AND('[1]PWS Information'!$E$10="NTNC",U6350="Single Family Residence",R6350="Yes")))),"Tier 3",
IF((OR((AND('[1]PWS Information'!$E$10="CWS",U6350="Single Family Residence",S6350="Yes",Q6350="Non-Lead", J6350="Non-Lead - Copper",L6350="Before 1989")),
(AND('[1]PWS Information'!$E$10="CWS",U6350="Single Family Residence",S6350="Yes",Q6350="Non-Lead", N6350="Non-Lead - Copper",O6350="Before 1989")))),"Tier 4",
IF((OR((AND('[1]PWS Information'!$E$10="NTNC",Q6350="Non-Lead")),
(AND('[1]PWS Information'!$E$10="CWS",Q6350="Non-Lead",S6350="")),
(AND('[1]PWS Information'!$E$10="CWS",Q6350="Non-Lead",S6350="No")),
(AND('[1]PWS Information'!$E$10="CWS",Q6350="Non-Lead",S6350="Don't Know")),
(AND('[1]PWS Information'!$E$10="CWS",Q6350="Non-Lead", J6350="Non-Lead - Copper", S6350="Yes", L6350="Between 1989 and 2014")),
(AND('[1]PWS Information'!$E$10="CWS",Q6350="Non-Lead", J6350="Non-Lead - Copper", S6350="Yes", L6350="After 2014")),
(AND('[1]PWS Information'!$E$10="CWS",Q6350="Non-Lead", J6350="Non-Lead - Copper", S6350="Yes", L6350="Unknown")),
(AND('[1]PWS Information'!$E$10="CWS",Q6350="Non-Lead", N6350="Non-Lead - Copper", S6350="Yes", O6350="Between 1989 and 2014")),
(AND('[1]PWS Information'!$E$10="CWS",Q6350="Non-Lead", N6350="Non-Lead - Copper", S6350="Yes", O6350="After 2014")),
(AND('[1]PWS Information'!$E$10="CWS",Q6350="Non-Lead", N6350="Non-Lead - Copper", S6350="Yes", O6350="Unknown")),
(AND('[1]PWS Information'!$E$10="CWS",Q6350="Unknown")),
(AND('[1]PWS Information'!$E$10="NTNC",Q6350="Unknown")))),"Tier 5",
"")))))</f>
        <v>Tier 5</v>
      </c>
      <c r="Z6350" s="71"/>
      <c r="AA6350" s="71"/>
    </row>
    <row r="6351" spans="1:27" ht="57.6" x14ac:dyDescent="0.3">
      <c r="A6351" s="1"/>
      <c r="B6351" s="70">
        <v>6872911</v>
      </c>
      <c r="C6351" s="60" t="s">
        <v>2060</v>
      </c>
      <c r="D6351" s="61" t="s">
        <v>2061</v>
      </c>
      <c r="E6351" s="61" t="s">
        <v>128</v>
      </c>
      <c r="F6351" s="61">
        <v>78640</v>
      </c>
      <c r="G6351" s="62" t="s">
        <v>2064</v>
      </c>
      <c r="H6351" s="63">
        <v>29.968615</v>
      </c>
      <c r="I6351" s="64">
        <v>-97.854206000000005</v>
      </c>
      <c r="J6351" s="65" t="s">
        <v>50</v>
      </c>
      <c r="K6351" s="66" t="s">
        <v>51</v>
      </c>
      <c r="L6351" s="62" t="s">
        <v>52</v>
      </c>
      <c r="M6351" s="69"/>
      <c r="N6351" s="65" t="s">
        <v>50</v>
      </c>
      <c r="O6351" s="66" t="s">
        <v>52</v>
      </c>
      <c r="P6351" s="69"/>
      <c r="Q6351" s="55" t="str">
        <f t="shared" si="98"/>
        <v>Non-Lead</v>
      </c>
      <c r="R6351" s="70" t="s">
        <v>51</v>
      </c>
      <c r="S6351" s="70" t="s">
        <v>51</v>
      </c>
      <c r="T6351" s="70"/>
      <c r="U6351" s="71" t="s">
        <v>284</v>
      </c>
      <c r="V6351" s="71" t="s">
        <v>51</v>
      </c>
      <c r="W6351" s="71" t="s">
        <v>51</v>
      </c>
      <c r="X6351" s="71" t="s">
        <v>51</v>
      </c>
      <c r="Y6351" s="72" t="str">
        <f>IF((OR((AND('[1]PWS Information'!$E$10="CWS",U6351="Single Family Residence",Q6351="Lead")),
(AND('[1]PWS Information'!$E$10="CWS",U6351="Multiple Family Residence",'[1]PWS Information'!$E$11="Yes",Q6351="Lead")),
(AND('[1]PWS Information'!$E$10="NTNC",Q6351="Lead")))),"Tier 1",
IF((OR((AND('[1]PWS Information'!$E$10="CWS",U6351="Multiple Family Residence",'[1]PWS Information'!$E$11="No",Q6351="Lead")),
(AND('[1]PWS Information'!$E$10="CWS",U6351="Other",Q6351="Lead")),
(AND('[1]PWS Information'!$E$10="CWS",U6351="Building",Q6351="Lead")))),"Tier 2",
IF((OR((AND('[1]PWS Information'!$E$10="CWS",U6351="Single Family Residence",Q6351="Galvanized Requiring Replacement")),
(AND('[1]PWS Information'!$E$10="CWS",U6351="Single Family Residence",Q6351="Galvanized Requiring Replacement",R6351="Yes")),
(AND('[1]PWS Information'!$E$10="NTNC",Q6351="Galvanized Requiring Replacement")),
(AND('[1]PWS Information'!$E$10="NTNC",U6351="Single Family Residence",R6351="Yes")))),"Tier 3",
IF((OR((AND('[1]PWS Information'!$E$10="CWS",U6351="Single Family Residence",S6351="Yes",Q6351="Non-Lead", J6351="Non-Lead - Copper",L6351="Before 1989")),
(AND('[1]PWS Information'!$E$10="CWS",U6351="Single Family Residence",S6351="Yes",Q6351="Non-Lead", N6351="Non-Lead - Copper",O6351="Before 1989")))),"Tier 4",
IF((OR((AND('[1]PWS Information'!$E$10="NTNC",Q6351="Non-Lead")),
(AND('[1]PWS Information'!$E$10="CWS",Q6351="Non-Lead",S6351="")),
(AND('[1]PWS Information'!$E$10="CWS",Q6351="Non-Lead",S6351="No")),
(AND('[1]PWS Information'!$E$10="CWS",Q6351="Non-Lead",S6351="Don't Know")),
(AND('[1]PWS Information'!$E$10="CWS",Q6351="Non-Lead", J6351="Non-Lead - Copper", S6351="Yes", L6351="Between 1989 and 2014")),
(AND('[1]PWS Information'!$E$10="CWS",Q6351="Non-Lead", J6351="Non-Lead - Copper", S6351="Yes", L6351="After 2014")),
(AND('[1]PWS Information'!$E$10="CWS",Q6351="Non-Lead", J6351="Non-Lead - Copper", S6351="Yes", L6351="Unknown")),
(AND('[1]PWS Information'!$E$10="CWS",Q6351="Non-Lead", N6351="Non-Lead - Copper", S6351="Yes", O6351="Between 1989 and 2014")),
(AND('[1]PWS Information'!$E$10="CWS",Q6351="Non-Lead", N6351="Non-Lead - Copper", S6351="Yes", O6351="After 2014")),
(AND('[1]PWS Information'!$E$10="CWS",Q6351="Non-Lead", N6351="Non-Lead - Copper", S6351="Yes", O6351="Unknown")),
(AND('[1]PWS Information'!$E$10="CWS",Q6351="Unknown")),
(AND('[1]PWS Information'!$E$10="NTNC",Q6351="Unknown")))),"Tier 5",
"")))))</f>
        <v>Tier 5</v>
      </c>
      <c r="Z6351" s="71"/>
      <c r="AA6351" s="71"/>
    </row>
    <row r="6352" spans="1:27" ht="57.6" x14ac:dyDescent="0.3">
      <c r="A6352" s="1"/>
      <c r="B6352" s="70">
        <v>6872911</v>
      </c>
      <c r="C6352" s="60" t="s">
        <v>2060</v>
      </c>
      <c r="D6352" s="61" t="s">
        <v>2061</v>
      </c>
      <c r="E6352" s="61" t="s">
        <v>128</v>
      </c>
      <c r="F6352" s="61">
        <v>78640</v>
      </c>
      <c r="G6352" s="62" t="s">
        <v>2064</v>
      </c>
      <c r="H6352" s="63">
        <v>29.968615</v>
      </c>
      <c r="I6352" s="64">
        <v>-97.854206000000005</v>
      </c>
      <c r="J6352" s="65" t="s">
        <v>50</v>
      </c>
      <c r="K6352" s="66" t="s">
        <v>51</v>
      </c>
      <c r="L6352" s="62" t="s">
        <v>52</v>
      </c>
      <c r="M6352" s="69"/>
      <c r="N6352" s="65" t="s">
        <v>50</v>
      </c>
      <c r="O6352" s="66" t="s">
        <v>52</v>
      </c>
      <c r="P6352" s="69"/>
      <c r="Q6352" s="55" t="str">
        <f t="shared" si="98"/>
        <v>Non-Lead</v>
      </c>
      <c r="R6352" s="70" t="s">
        <v>51</v>
      </c>
      <c r="S6352" s="70" t="s">
        <v>51</v>
      </c>
      <c r="T6352" s="70"/>
      <c r="U6352" s="71" t="s">
        <v>284</v>
      </c>
      <c r="V6352" s="71" t="s">
        <v>51</v>
      </c>
      <c r="W6352" s="71" t="s">
        <v>51</v>
      </c>
      <c r="X6352" s="71" t="s">
        <v>51</v>
      </c>
      <c r="Y6352" s="72" t="str">
        <f>IF((OR((AND('[1]PWS Information'!$E$10="CWS",U6352="Single Family Residence",Q6352="Lead")),
(AND('[1]PWS Information'!$E$10="CWS",U6352="Multiple Family Residence",'[1]PWS Information'!$E$11="Yes",Q6352="Lead")),
(AND('[1]PWS Information'!$E$10="NTNC",Q6352="Lead")))),"Tier 1",
IF((OR((AND('[1]PWS Information'!$E$10="CWS",U6352="Multiple Family Residence",'[1]PWS Information'!$E$11="No",Q6352="Lead")),
(AND('[1]PWS Information'!$E$10="CWS",U6352="Other",Q6352="Lead")),
(AND('[1]PWS Information'!$E$10="CWS",U6352="Building",Q6352="Lead")))),"Tier 2",
IF((OR((AND('[1]PWS Information'!$E$10="CWS",U6352="Single Family Residence",Q6352="Galvanized Requiring Replacement")),
(AND('[1]PWS Information'!$E$10="CWS",U6352="Single Family Residence",Q6352="Galvanized Requiring Replacement",R6352="Yes")),
(AND('[1]PWS Information'!$E$10="NTNC",Q6352="Galvanized Requiring Replacement")),
(AND('[1]PWS Information'!$E$10="NTNC",U6352="Single Family Residence",R6352="Yes")))),"Tier 3",
IF((OR((AND('[1]PWS Information'!$E$10="CWS",U6352="Single Family Residence",S6352="Yes",Q6352="Non-Lead", J6352="Non-Lead - Copper",L6352="Before 1989")),
(AND('[1]PWS Information'!$E$10="CWS",U6352="Single Family Residence",S6352="Yes",Q6352="Non-Lead", N6352="Non-Lead - Copper",O6352="Before 1989")))),"Tier 4",
IF((OR((AND('[1]PWS Information'!$E$10="NTNC",Q6352="Non-Lead")),
(AND('[1]PWS Information'!$E$10="CWS",Q6352="Non-Lead",S6352="")),
(AND('[1]PWS Information'!$E$10="CWS",Q6352="Non-Lead",S6352="No")),
(AND('[1]PWS Information'!$E$10="CWS",Q6352="Non-Lead",S6352="Don't Know")),
(AND('[1]PWS Information'!$E$10="CWS",Q6352="Non-Lead", J6352="Non-Lead - Copper", S6352="Yes", L6352="Between 1989 and 2014")),
(AND('[1]PWS Information'!$E$10="CWS",Q6352="Non-Lead", J6352="Non-Lead - Copper", S6352="Yes", L6352="After 2014")),
(AND('[1]PWS Information'!$E$10="CWS",Q6352="Non-Lead", J6352="Non-Lead - Copper", S6352="Yes", L6352="Unknown")),
(AND('[1]PWS Information'!$E$10="CWS",Q6352="Non-Lead", N6352="Non-Lead - Copper", S6352="Yes", O6352="Between 1989 and 2014")),
(AND('[1]PWS Information'!$E$10="CWS",Q6352="Non-Lead", N6352="Non-Lead - Copper", S6352="Yes", O6352="After 2014")),
(AND('[1]PWS Information'!$E$10="CWS",Q6352="Non-Lead", N6352="Non-Lead - Copper", S6352="Yes", O6352="Unknown")),
(AND('[1]PWS Information'!$E$10="CWS",Q6352="Unknown")),
(AND('[1]PWS Information'!$E$10="NTNC",Q6352="Unknown")))),"Tier 5",
"")))))</f>
        <v>Tier 5</v>
      </c>
      <c r="Z6352" s="71"/>
      <c r="AA6352" s="71"/>
    </row>
    <row r="6353" spans="1:27" ht="57.6" x14ac:dyDescent="0.3">
      <c r="A6353" s="17"/>
      <c r="B6353" s="70">
        <v>6872911</v>
      </c>
      <c r="C6353" s="60" t="s">
        <v>2060</v>
      </c>
      <c r="D6353" s="61" t="s">
        <v>2061</v>
      </c>
      <c r="E6353" s="61" t="s">
        <v>128</v>
      </c>
      <c r="F6353" s="61">
        <v>78640</v>
      </c>
      <c r="G6353" s="62" t="s">
        <v>2064</v>
      </c>
      <c r="H6353" s="63">
        <v>29.968615</v>
      </c>
      <c r="I6353" s="64">
        <v>-97.854206000000005</v>
      </c>
      <c r="J6353" s="65" t="s">
        <v>50</v>
      </c>
      <c r="K6353" s="66" t="s">
        <v>51</v>
      </c>
      <c r="L6353" s="62" t="s">
        <v>52</v>
      </c>
      <c r="M6353" s="69"/>
      <c r="N6353" s="65" t="s">
        <v>50</v>
      </c>
      <c r="O6353" s="66" t="s">
        <v>52</v>
      </c>
      <c r="P6353" s="69"/>
      <c r="Q6353" s="55" t="str">
        <f t="shared" si="98"/>
        <v>Non-Lead</v>
      </c>
      <c r="R6353" s="70" t="s">
        <v>51</v>
      </c>
      <c r="S6353" s="70" t="s">
        <v>51</v>
      </c>
      <c r="T6353" s="70"/>
      <c r="U6353" s="71" t="s">
        <v>284</v>
      </c>
      <c r="V6353" s="71" t="s">
        <v>51</v>
      </c>
      <c r="W6353" s="71" t="s">
        <v>51</v>
      </c>
      <c r="X6353" s="71" t="s">
        <v>51</v>
      </c>
      <c r="Y6353" s="72" t="str">
        <f>IF((OR((AND('[1]PWS Information'!$E$10="CWS",U6353="Single Family Residence",Q6353="Lead")),
(AND('[1]PWS Information'!$E$10="CWS",U6353="Multiple Family Residence",'[1]PWS Information'!$E$11="Yes",Q6353="Lead")),
(AND('[1]PWS Information'!$E$10="NTNC",Q6353="Lead")))),"Tier 1",
IF((OR((AND('[1]PWS Information'!$E$10="CWS",U6353="Multiple Family Residence",'[1]PWS Information'!$E$11="No",Q6353="Lead")),
(AND('[1]PWS Information'!$E$10="CWS",U6353="Other",Q6353="Lead")),
(AND('[1]PWS Information'!$E$10="CWS",U6353="Building",Q6353="Lead")))),"Tier 2",
IF((OR((AND('[1]PWS Information'!$E$10="CWS",U6353="Single Family Residence",Q6353="Galvanized Requiring Replacement")),
(AND('[1]PWS Information'!$E$10="CWS",U6353="Single Family Residence",Q6353="Galvanized Requiring Replacement",R6353="Yes")),
(AND('[1]PWS Information'!$E$10="NTNC",Q6353="Galvanized Requiring Replacement")),
(AND('[1]PWS Information'!$E$10="NTNC",U6353="Single Family Residence",R6353="Yes")))),"Tier 3",
IF((OR((AND('[1]PWS Information'!$E$10="CWS",U6353="Single Family Residence",S6353="Yes",Q6353="Non-Lead", J6353="Non-Lead - Copper",L6353="Before 1989")),
(AND('[1]PWS Information'!$E$10="CWS",U6353="Single Family Residence",S6353="Yes",Q6353="Non-Lead", N6353="Non-Lead - Copper",O6353="Before 1989")))),"Tier 4",
IF((OR((AND('[1]PWS Information'!$E$10="NTNC",Q6353="Non-Lead")),
(AND('[1]PWS Information'!$E$10="CWS",Q6353="Non-Lead",S6353="")),
(AND('[1]PWS Information'!$E$10="CWS",Q6353="Non-Lead",S6353="No")),
(AND('[1]PWS Information'!$E$10="CWS",Q6353="Non-Lead",S6353="Don't Know")),
(AND('[1]PWS Information'!$E$10="CWS",Q6353="Non-Lead", J6353="Non-Lead - Copper", S6353="Yes", L6353="Between 1989 and 2014")),
(AND('[1]PWS Information'!$E$10="CWS",Q6353="Non-Lead", J6353="Non-Lead - Copper", S6353="Yes", L6353="After 2014")),
(AND('[1]PWS Information'!$E$10="CWS",Q6353="Non-Lead", J6353="Non-Lead - Copper", S6353="Yes", L6353="Unknown")),
(AND('[1]PWS Information'!$E$10="CWS",Q6353="Non-Lead", N6353="Non-Lead - Copper", S6353="Yes", O6353="Between 1989 and 2014")),
(AND('[1]PWS Information'!$E$10="CWS",Q6353="Non-Lead", N6353="Non-Lead - Copper", S6353="Yes", O6353="After 2014")),
(AND('[1]PWS Information'!$E$10="CWS",Q6353="Non-Lead", N6353="Non-Lead - Copper", S6353="Yes", O6353="Unknown")),
(AND('[1]PWS Information'!$E$10="CWS",Q6353="Unknown")),
(AND('[1]PWS Information'!$E$10="NTNC",Q6353="Unknown")))),"Tier 5",
"")))))</f>
        <v>Tier 5</v>
      </c>
      <c r="Z6353" s="71"/>
      <c r="AA6353" s="71"/>
    </row>
    <row r="6354" spans="1:27" ht="57.6" x14ac:dyDescent="0.3">
      <c r="A6354" s="1"/>
      <c r="B6354" s="70">
        <v>6872911</v>
      </c>
      <c r="C6354" s="60" t="s">
        <v>2060</v>
      </c>
      <c r="D6354" s="61" t="s">
        <v>2061</v>
      </c>
      <c r="E6354" s="61" t="s">
        <v>128</v>
      </c>
      <c r="F6354" s="61">
        <v>78640</v>
      </c>
      <c r="G6354" s="62" t="s">
        <v>2064</v>
      </c>
      <c r="H6354" s="63">
        <v>29.968615</v>
      </c>
      <c r="I6354" s="64">
        <v>-97.854206000000005</v>
      </c>
      <c r="J6354" s="65" t="s">
        <v>50</v>
      </c>
      <c r="K6354" s="66" t="s">
        <v>51</v>
      </c>
      <c r="L6354" s="62" t="s">
        <v>52</v>
      </c>
      <c r="M6354" s="69"/>
      <c r="N6354" s="65" t="s">
        <v>50</v>
      </c>
      <c r="O6354" s="66" t="s">
        <v>52</v>
      </c>
      <c r="P6354" s="69"/>
      <c r="Q6354" s="55" t="str">
        <f t="shared" si="98"/>
        <v>Non-Lead</v>
      </c>
      <c r="R6354" s="70" t="s">
        <v>51</v>
      </c>
      <c r="S6354" s="70" t="s">
        <v>51</v>
      </c>
      <c r="T6354" s="70"/>
      <c r="U6354" s="71" t="s">
        <v>284</v>
      </c>
      <c r="V6354" s="71" t="s">
        <v>51</v>
      </c>
      <c r="W6354" s="71" t="s">
        <v>51</v>
      </c>
      <c r="X6354" s="71" t="s">
        <v>51</v>
      </c>
      <c r="Y6354" s="72" t="str">
        <f>IF((OR((AND('[1]PWS Information'!$E$10="CWS",U6354="Single Family Residence",Q6354="Lead")),
(AND('[1]PWS Information'!$E$10="CWS",U6354="Multiple Family Residence",'[1]PWS Information'!$E$11="Yes",Q6354="Lead")),
(AND('[1]PWS Information'!$E$10="NTNC",Q6354="Lead")))),"Tier 1",
IF((OR((AND('[1]PWS Information'!$E$10="CWS",U6354="Multiple Family Residence",'[1]PWS Information'!$E$11="No",Q6354="Lead")),
(AND('[1]PWS Information'!$E$10="CWS",U6354="Other",Q6354="Lead")),
(AND('[1]PWS Information'!$E$10="CWS",U6354="Building",Q6354="Lead")))),"Tier 2",
IF((OR((AND('[1]PWS Information'!$E$10="CWS",U6354="Single Family Residence",Q6354="Galvanized Requiring Replacement")),
(AND('[1]PWS Information'!$E$10="CWS",U6354="Single Family Residence",Q6354="Galvanized Requiring Replacement",R6354="Yes")),
(AND('[1]PWS Information'!$E$10="NTNC",Q6354="Galvanized Requiring Replacement")),
(AND('[1]PWS Information'!$E$10="NTNC",U6354="Single Family Residence",R6354="Yes")))),"Tier 3",
IF((OR((AND('[1]PWS Information'!$E$10="CWS",U6354="Single Family Residence",S6354="Yes",Q6354="Non-Lead", J6354="Non-Lead - Copper",L6354="Before 1989")),
(AND('[1]PWS Information'!$E$10="CWS",U6354="Single Family Residence",S6354="Yes",Q6354="Non-Lead", N6354="Non-Lead - Copper",O6354="Before 1989")))),"Tier 4",
IF((OR((AND('[1]PWS Information'!$E$10="NTNC",Q6354="Non-Lead")),
(AND('[1]PWS Information'!$E$10="CWS",Q6354="Non-Lead",S6354="")),
(AND('[1]PWS Information'!$E$10="CWS",Q6354="Non-Lead",S6354="No")),
(AND('[1]PWS Information'!$E$10="CWS",Q6354="Non-Lead",S6354="Don't Know")),
(AND('[1]PWS Information'!$E$10="CWS",Q6354="Non-Lead", J6354="Non-Lead - Copper", S6354="Yes", L6354="Between 1989 and 2014")),
(AND('[1]PWS Information'!$E$10="CWS",Q6354="Non-Lead", J6354="Non-Lead - Copper", S6354="Yes", L6354="After 2014")),
(AND('[1]PWS Information'!$E$10="CWS",Q6354="Non-Lead", J6354="Non-Lead - Copper", S6354="Yes", L6354="Unknown")),
(AND('[1]PWS Information'!$E$10="CWS",Q6354="Non-Lead", N6354="Non-Lead - Copper", S6354="Yes", O6354="Between 1989 and 2014")),
(AND('[1]PWS Information'!$E$10="CWS",Q6354="Non-Lead", N6354="Non-Lead - Copper", S6354="Yes", O6354="After 2014")),
(AND('[1]PWS Information'!$E$10="CWS",Q6354="Non-Lead", N6354="Non-Lead - Copper", S6354="Yes", O6354="Unknown")),
(AND('[1]PWS Information'!$E$10="CWS",Q6354="Unknown")),
(AND('[1]PWS Information'!$E$10="NTNC",Q6354="Unknown")))),"Tier 5",
"")))))</f>
        <v>Tier 5</v>
      </c>
      <c r="Z6354" s="71"/>
      <c r="AA6354" s="71"/>
    </row>
    <row r="6355" spans="1:27" ht="57.6" x14ac:dyDescent="0.3">
      <c r="A6355" s="1"/>
      <c r="B6355" s="70">
        <v>6872911</v>
      </c>
      <c r="C6355" s="60" t="s">
        <v>2060</v>
      </c>
      <c r="D6355" s="61" t="s">
        <v>2061</v>
      </c>
      <c r="E6355" s="61" t="s">
        <v>128</v>
      </c>
      <c r="F6355" s="61">
        <v>78640</v>
      </c>
      <c r="G6355" s="62" t="s">
        <v>2064</v>
      </c>
      <c r="H6355" s="63">
        <v>29.968615</v>
      </c>
      <c r="I6355" s="64">
        <v>-97.854206000000005</v>
      </c>
      <c r="J6355" s="65" t="s">
        <v>50</v>
      </c>
      <c r="K6355" s="66" t="s">
        <v>51</v>
      </c>
      <c r="L6355" s="62" t="s">
        <v>52</v>
      </c>
      <c r="M6355" s="69"/>
      <c r="N6355" s="65" t="s">
        <v>50</v>
      </c>
      <c r="O6355" s="66" t="s">
        <v>52</v>
      </c>
      <c r="P6355" s="69"/>
      <c r="Q6355" s="55" t="str">
        <f t="shared" si="98"/>
        <v>Non-Lead</v>
      </c>
      <c r="R6355" s="70" t="s">
        <v>51</v>
      </c>
      <c r="S6355" s="70" t="s">
        <v>51</v>
      </c>
      <c r="T6355" s="70"/>
      <c r="U6355" s="71" t="s">
        <v>284</v>
      </c>
      <c r="V6355" s="71" t="s">
        <v>51</v>
      </c>
      <c r="W6355" s="71" t="s">
        <v>51</v>
      </c>
      <c r="X6355" s="71" t="s">
        <v>51</v>
      </c>
      <c r="Y6355" s="72" t="str">
        <f>IF((OR((AND('[1]PWS Information'!$E$10="CWS",U6355="Single Family Residence",Q6355="Lead")),
(AND('[1]PWS Information'!$E$10="CWS",U6355="Multiple Family Residence",'[1]PWS Information'!$E$11="Yes",Q6355="Lead")),
(AND('[1]PWS Information'!$E$10="NTNC",Q6355="Lead")))),"Tier 1",
IF((OR((AND('[1]PWS Information'!$E$10="CWS",U6355="Multiple Family Residence",'[1]PWS Information'!$E$11="No",Q6355="Lead")),
(AND('[1]PWS Information'!$E$10="CWS",U6355="Other",Q6355="Lead")),
(AND('[1]PWS Information'!$E$10="CWS",U6355="Building",Q6355="Lead")))),"Tier 2",
IF((OR((AND('[1]PWS Information'!$E$10="CWS",U6355="Single Family Residence",Q6355="Galvanized Requiring Replacement")),
(AND('[1]PWS Information'!$E$10="CWS",U6355="Single Family Residence",Q6355="Galvanized Requiring Replacement",R6355="Yes")),
(AND('[1]PWS Information'!$E$10="NTNC",Q6355="Galvanized Requiring Replacement")),
(AND('[1]PWS Information'!$E$10="NTNC",U6355="Single Family Residence",R6355="Yes")))),"Tier 3",
IF((OR((AND('[1]PWS Information'!$E$10="CWS",U6355="Single Family Residence",S6355="Yes",Q6355="Non-Lead", J6355="Non-Lead - Copper",L6355="Before 1989")),
(AND('[1]PWS Information'!$E$10="CWS",U6355="Single Family Residence",S6355="Yes",Q6355="Non-Lead", N6355="Non-Lead - Copper",O6355="Before 1989")))),"Tier 4",
IF((OR((AND('[1]PWS Information'!$E$10="NTNC",Q6355="Non-Lead")),
(AND('[1]PWS Information'!$E$10="CWS",Q6355="Non-Lead",S6355="")),
(AND('[1]PWS Information'!$E$10="CWS",Q6355="Non-Lead",S6355="No")),
(AND('[1]PWS Information'!$E$10="CWS",Q6355="Non-Lead",S6355="Don't Know")),
(AND('[1]PWS Information'!$E$10="CWS",Q6355="Non-Lead", J6355="Non-Lead - Copper", S6355="Yes", L6355="Between 1989 and 2014")),
(AND('[1]PWS Information'!$E$10="CWS",Q6355="Non-Lead", J6355="Non-Lead - Copper", S6355="Yes", L6355="After 2014")),
(AND('[1]PWS Information'!$E$10="CWS",Q6355="Non-Lead", J6355="Non-Lead - Copper", S6355="Yes", L6355="Unknown")),
(AND('[1]PWS Information'!$E$10="CWS",Q6355="Non-Lead", N6355="Non-Lead - Copper", S6355="Yes", O6355="Between 1989 and 2014")),
(AND('[1]PWS Information'!$E$10="CWS",Q6355="Non-Lead", N6355="Non-Lead - Copper", S6355="Yes", O6355="After 2014")),
(AND('[1]PWS Information'!$E$10="CWS",Q6355="Non-Lead", N6355="Non-Lead - Copper", S6355="Yes", O6355="Unknown")),
(AND('[1]PWS Information'!$E$10="CWS",Q6355="Unknown")),
(AND('[1]PWS Information'!$E$10="NTNC",Q6355="Unknown")))),"Tier 5",
"")))))</f>
        <v>Tier 5</v>
      </c>
      <c r="Z6355" s="71"/>
      <c r="AA6355" s="71"/>
    </row>
    <row r="6356" spans="1:27" ht="57.6" x14ac:dyDescent="0.3">
      <c r="A6356" s="1"/>
      <c r="B6356" s="70">
        <v>6872911</v>
      </c>
      <c r="C6356" s="60" t="s">
        <v>2060</v>
      </c>
      <c r="D6356" s="61" t="s">
        <v>2061</v>
      </c>
      <c r="E6356" s="61" t="s">
        <v>128</v>
      </c>
      <c r="F6356" s="61">
        <v>78640</v>
      </c>
      <c r="G6356" s="62" t="s">
        <v>2064</v>
      </c>
      <c r="H6356" s="63">
        <v>29.968615</v>
      </c>
      <c r="I6356" s="64">
        <v>-97.854206000000005</v>
      </c>
      <c r="J6356" s="65" t="s">
        <v>50</v>
      </c>
      <c r="K6356" s="66" t="s">
        <v>51</v>
      </c>
      <c r="L6356" s="62" t="s">
        <v>52</v>
      </c>
      <c r="M6356" s="69"/>
      <c r="N6356" s="65" t="s">
        <v>50</v>
      </c>
      <c r="O6356" s="66" t="s">
        <v>52</v>
      </c>
      <c r="P6356" s="69"/>
      <c r="Q6356" s="55" t="str">
        <f t="shared" ref="Q6356:Q6419" si="99">IF((OR(J6356="Lead")),"Lead",
IF((OR(N6356="Lead")),"Lead",
IF((OR(J6356="Lead-lined galvanized")),"Lead",
IF((OR(N6356="Lead-lined galvanized")),"Lead",
IF((OR((AND(J6356="Unknown - Likely Lead",N6356="Galvanized")),
(AND(J6356="Unknown - Unlikely Lead",N6356="Galvanized")),
(AND(J6356="Unknown - Material Unknown",N6356="Galvanized")))),"Galvanized Requiring Replacement",
IF((OR((AND(J6356="Non-lead - Copper",K6356="Yes",N6356="Galvanized")),
(AND(J6356="Non-lead - Copper",K6356="Don't know",N6356="Galvanized")),
(AND(J6356="Non-lead - Copper",K6356="",N6356="Galvanized")),
(AND(J6356="Non-lead - Plastic",K6356="Yes",N6356="Galvanized")),
(AND(J6356="Non-lead - Plastic",K6356="Don't know",N6356="Galvanized")),
(AND(J6356="Non-lead - Plastic",K6356="",N6356="Galvanized")),
(AND(J6356="Non-lead",K6356="Yes",N6356="Galvanized")),
(AND(J6356="Non-lead",K6356="Don't know",N6356="Galvanized")),
(AND(J6356="Non-lead",K6356="",N6356="Galvanized")),
(AND(J6356="Non-lead - Other",K6356="Yes",N6356="Galvanized")),
(AND(J6356="Non-Lead - Other",K6356="Don't know",N6356="Galvanized")),
(AND(J6356="Galvanized",K6356="Yes",N6356="Galvanized")),
(AND(J6356="Galvanized",K6356="Don't know",N6356="Galvanized")),
(AND(J6356="Galvanized",K6356="",N6356="Galvanized")),
(AND(J6356="Non-Lead - Other",K6356="",N6356="Galvanized")))),"Galvanized Requiring Replacement",
IF((OR((AND(J6356="Non-lead - Copper",N6356="Non-lead - Copper")),
(AND(J6356="Non-lead - Copper",N6356="Non-lead - Plastic")),
(AND(J6356="Non-lead - Copper",N6356="Non-lead - Other")),
(AND(J6356="Non-lead - Copper",N6356="Non-lead")),
(AND(J6356="Non-lead - Plastic",N6356="Non-lead - Copper")),
(AND(J6356="Non-lead - Plastic",N6356="Non-lead - Plastic")),
(AND(J6356="Non-lead - Plastic",N6356="Non-lead - Other")),
(AND(J6356="Non-lead - Plastic",N6356="Non-lead")),
(AND(J6356="Non-lead",N6356="Non-lead - Copper")),
(AND(J6356="Non-lead",N6356="Non-lead - Plastic")),
(AND(J6356="Non-lead",N6356="Non-lead - Other")),
(AND(J6356="Non-lead",N6356="Non-lead")),
(AND(J6356="Non-lead - Other",N6356="Non-lead - Copper")),
(AND(J6356="Non-Lead - Other",N6356="Non-lead - Plastic")),
(AND(J6356="Non-Lead - Other",N6356="Non-lead")),
(AND(J6356="Non-Lead - Other",N6356="Non-lead - Other")))),"Non-Lead",
IF((OR((AND(J6356="Galvanized",N6356="Non-lead")),
(AND(J6356="Galvanized",N6356="Non-lead - Copper")),
(AND(J6356="Galvanized",N6356="Non-lead - Plastic")),
(AND(J6356="Galvanized",N6356="Non-lead")),
(AND(J6356="Galvanized",N6356="Non-lead - Other")))),"Non-Lead",
IF((OR((AND(J6356="Non-lead - Copper",K6356="No",N6356="Galvanized")),
(AND(J6356="Non-lead - Plastic",K6356="No",N6356="Galvanized")),
(AND(J6356="Non-lead",K6356="No",N6356="Galvanized")),
(AND(J6356="Galvanized",K6356="No",N6356="Galvanized")),
(AND(J6356="Non-lead - Other",K6356="No",N6356="Galvanized")))),"Non-lead",
IF((OR((AND(J6356="Unknown - Likely Lead",N6356="Unknown - Likely Lead")),
(AND(J6356="Unknown - Likely Lead",N6356="Unknown - Unlikely Lead")),
(AND(J6356="Unknown - Likely Lead",N6356="Unknown - Material Unknown")),
(AND(J6356="Unknown - Unlikely Lead",N6356="Unknown - Likely Lead")),
(AND(J6356="Unknown - Unlikely Lead",N6356="Unknown - Unlikely Lead")),
(AND(J6356="Unknown - Unlikely Lead",N6356="Unknown - Material Unknown")),
(AND(J6356="Unknown - Material Unknown",N6356="Unknown - Likely Lead")),
(AND(J6356="Unknown - Material Unknown",N6356="Unknown - Unlikely Lead")),
(AND(J6356="Unknown - Material Unknown",N6356="Unknown - Material Unknown")))),"Unknown",
IF((OR((AND(J6356="Unknown - Likely Lead",N6356="Non-lead - Copper")),
(AND(J6356="Unknown - Likely Lead",N6356="Non-lead - Plastic")),
(AND(J6356="Unknown - Likely Lead",N6356="Non-lead")),
(AND(J6356="Unknown - Likely Lead",N6356="Non-lead - Other")),
(AND(J6356="Unknown - Unlikely Lead",N6356="Non-lead - Copper")),
(AND(J6356="Unknown - Unlikely Lead",N6356="Non-lead - Plastic")),
(AND(J6356="Unknown - Unlikely Lead",N6356="Non-lead")),
(AND(J6356="Unknown - Unlikely Lead",N6356="Non-lead - Other")),
(AND(J6356="Unknown - Material Unknown",N6356="Non-lead - Copper")),
(AND(J6356="Unknown - Material Unknown",N6356="Non-lead - Plastic")),
(AND(J6356="Unknown - Material Unknown",N6356="Non-lead")),
(AND(J6356="Unknown - Material Unknown",N6356="Non-lead - Other")))),"Unknown",
IF((OR((AND(J6356="Non-lead - Copper",N6356="Unknown - Likely Lead")),
(AND(J6356="Non-lead - Copper",N6356="Unknown - Unlikely Lead")),
(AND(J6356="Non-lead - Copper",N6356="Unknown - Material Unknown")),
(AND(J6356="Non-lead - Plastic",N6356="Unknown - Likely Lead")),
(AND(J6356="Non-lead - Plastic",N6356="Unknown - Unlikely Lead")),
(AND(J6356="Non-lead - Plastic",N6356="Unknown - Material Unknown")),
(AND(J6356="Non-lead",N6356="Unknown - Likely Lead")),
(AND(J6356="Non-lead",N6356="Unknown - Unlikely Lead")),
(AND(J6356="Non-lead",N6356="Unknown - Material Unknown")),
(AND(J6356="Non-lead - Other",N6356="Unknown - Likely Lead")),
(AND(J6356="Non-Lead - Other",N6356="Unknown - Unlikely Lead")),
(AND(J6356="Non-Lead - Other",N6356="Unknown - Material Unknown")))),"Unknown",
IF((OR((AND(J6356="Galvanized",N6356="Unknown - Likely Lead")),
(AND(J6356="Galvanized",N6356="Unknown - Unlikely Lead")),
(AND(J6356="Galvanized",N6356="Unknown - Material Unknown")))),"Unknown",
IF((OR((AND(J6356="Galvanized",N6356="")))),"Galvanized Requiring Replacement",
IF((OR((AND(J6356="Non-lead - Copper",N6356="")),
(AND(J6356="Non-lead - Plastic",N6356="")),
(AND(J6356="Non-lead",N6356="")),
(AND(J6356="Non-lead - Other",N6356="")))),"Non-lead",
IF((OR((AND(J6356="Unknown - Likely Lead",N6356="")),
(AND(J6356="Unknown - Unlikely Lead",N6356="")),
(AND(J6356="Unknown - Material Unknown",N6356="")))),"Unknown",
""))))))))))))))))</f>
        <v>Non-Lead</v>
      </c>
      <c r="R6356" s="70" t="s">
        <v>51</v>
      </c>
      <c r="S6356" s="70" t="s">
        <v>51</v>
      </c>
      <c r="T6356" s="70"/>
      <c r="U6356" s="71" t="s">
        <v>284</v>
      </c>
      <c r="V6356" s="71" t="s">
        <v>51</v>
      </c>
      <c r="W6356" s="71" t="s">
        <v>51</v>
      </c>
      <c r="X6356" s="71" t="s">
        <v>51</v>
      </c>
      <c r="Y6356" s="72" t="str">
        <f>IF((OR((AND('[1]PWS Information'!$E$10="CWS",U6356="Single Family Residence",Q6356="Lead")),
(AND('[1]PWS Information'!$E$10="CWS",U6356="Multiple Family Residence",'[1]PWS Information'!$E$11="Yes",Q6356="Lead")),
(AND('[1]PWS Information'!$E$10="NTNC",Q6356="Lead")))),"Tier 1",
IF((OR((AND('[1]PWS Information'!$E$10="CWS",U6356="Multiple Family Residence",'[1]PWS Information'!$E$11="No",Q6356="Lead")),
(AND('[1]PWS Information'!$E$10="CWS",U6356="Other",Q6356="Lead")),
(AND('[1]PWS Information'!$E$10="CWS",U6356="Building",Q6356="Lead")))),"Tier 2",
IF((OR((AND('[1]PWS Information'!$E$10="CWS",U6356="Single Family Residence",Q6356="Galvanized Requiring Replacement")),
(AND('[1]PWS Information'!$E$10="CWS",U6356="Single Family Residence",Q6356="Galvanized Requiring Replacement",R6356="Yes")),
(AND('[1]PWS Information'!$E$10="NTNC",Q6356="Galvanized Requiring Replacement")),
(AND('[1]PWS Information'!$E$10="NTNC",U6356="Single Family Residence",R6356="Yes")))),"Tier 3",
IF((OR((AND('[1]PWS Information'!$E$10="CWS",U6356="Single Family Residence",S6356="Yes",Q6356="Non-Lead", J6356="Non-Lead - Copper",L6356="Before 1989")),
(AND('[1]PWS Information'!$E$10="CWS",U6356="Single Family Residence",S6356="Yes",Q6356="Non-Lead", N6356="Non-Lead - Copper",O6356="Before 1989")))),"Tier 4",
IF((OR((AND('[1]PWS Information'!$E$10="NTNC",Q6356="Non-Lead")),
(AND('[1]PWS Information'!$E$10="CWS",Q6356="Non-Lead",S6356="")),
(AND('[1]PWS Information'!$E$10="CWS",Q6356="Non-Lead",S6356="No")),
(AND('[1]PWS Information'!$E$10="CWS",Q6356="Non-Lead",S6356="Don't Know")),
(AND('[1]PWS Information'!$E$10="CWS",Q6356="Non-Lead", J6356="Non-Lead - Copper", S6356="Yes", L6356="Between 1989 and 2014")),
(AND('[1]PWS Information'!$E$10="CWS",Q6356="Non-Lead", J6356="Non-Lead - Copper", S6356="Yes", L6356="After 2014")),
(AND('[1]PWS Information'!$E$10="CWS",Q6356="Non-Lead", J6356="Non-Lead - Copper", S6356="Yes", L6356="Unknown")),
(AND('[1]PWS Information'!$E$10="CWS",Q6356="Non-Lead", N6356="Non-Lead - Copper", S6356="Yes", O6356="Between 1989 and 2014")),
(AND('[1]PWS Information'!$E$10="CWS",Q6356="Non-Lead", N6356="Non-Lead - Copper", S6356="Yes", O6356="After 2014")),
(AND('[1]PWS Information'!$E$10="CWS",Q6356="Non-Lead", N6356="Non-Lead - Copper", S6356="Yes", O6356="Unknown")),
(AND('[1]PWS Information'!$E$10="CWS",Q6356="Unknown")),
(AND('[1]PWS Information'!$E$10="NTNC",Q6356="Unknown")))),"Tier 5",
"")))))</f>
        <v>Tier 5</v>
      </c>
      <c r="Z6356" s="71"/>
      <c r="AA6356" s="71"/>
    </row>
    <row r="6357" spans="1:27" ht="57.6" x14ac:dyDescent="0.3">
      <c r="A6357" s="17"/>
      <c r="B6357" s="70">
        <v>6872911</v>
      </c>
      <c r="C6357" s="60" t="s">
        <v>2060</v>
      </c>
      <c r="D6357" s="61" t="s">
        <v>2061</v>
      </c>
      <c r="E6357" s="61" t="s">
        <v>128</v>
      </c>
      <c r="F6357" s="61">
        <v>78640</v>
      </c>
      <c r="G6357" s="62" t="s">
        <v>2064</v>
      </c>
      <c r="H6357" s="63">
        <v>29.968615</v>
      </c>
      <c r="I6357" s="64">
        <v>-97.854206000000005</v>
      </c>
      <c r="J6357" s="65" t="s">
        <v>50</v>
      </c>
      <c r="K6357" s="66" t="s">
        <v>51</v>
      </c>
      <c r="L6357" s="62" t="s">
        <v>52</v>
      </c>
      <c r="M6357" s="69"/>
      <c r="N6357" s="65" t="s">
        <v>50</v>
      </c>
      <c r="O6357" s="66" t="s">
        <v>52</v>
      </c>
      <c r="P6357" s="69"/>
      <c r="Q6357" s="55" t="str">
        <f t="shared" si="99"/>
        <v>Non-Lead</v>
      </c>
      <c r="R6357" s="70" t="s">
        <v>51</v>
      </c>
      <c r="S6357" s="70" t="s">
        <v>51</v>
      </c>
      <c r="T6357" s="70"/>
      <c r="U6357" s="71" t="s">
        <v>284</v>
      </c>
      <c r="V6357" s="71" t="s">
        <v>51</v>
      </c>
      <c r="W6357" s="71" t="s">
        <v>51</v>
      </c>
      <c r="X6357" s="71" t="s">
        <v>51</v>
      </c>
      <c r="Y6357" s="72" t="str">
        <f>IF((OR((AND('[1]PWS Information'!$E$10="CWS",U6357="Single Family Residence",Q6357="Lead")),
(AND('[1]PWS Information'!$E$10="CWS",U6357="Multiple Family Residence",'[1]PWS Information'!$E$11="Yes",Q6357="Lead")),
(AND('[1]PWS Information'!$E$10="NTNC",Q6357="Lead")))),"Tier 1",
IF((OR((AND('[1]PWS Information'!$E$10="CWS",U6357="Multiple Family Residence",'[1]PWS Information'!$E$11="No",Q6357="Lead")),
(AND('[1]PWS Information'!$E$10="CWS",U6357="Other",Q6357="Lead")),
(AND('[1]PWS Information'!$E$10="CWS",U6357="Building",Q6357="Lead")))),"Tier 2",
IF((OR((AND('[1]PWS Information'!$E$10="CWS",U6357="Single Family Residence",Q6357="Galvanized Requiring Replacement")),
(AND('[1]PWS Information'!$E$10="CWS",U6357="Single Family Residence",Q6357="Galvanized Requiring Replacement",R6357="Yes")),
(AND('[1]PWS Information'!$E$10="NTNC",Q6357="Galvanized Requiring Replacement")),
(AND('[1]PWS Information'!$E$10="NTNC",U6357="Single Family Residence",R6357="Yes")))),"Tier 3",
IF((OR((AND('[1]PWS Information'!$E$10="CWS",U6357="Single Family Residence",S6357="Yes",Q6357="Non-Lead", J6357="Non-Lead - Copper",L6357="Before 1989")),
(AND('[1]PWS Information'!$E$10="CWS",U6357="Single Family Residence",S6357="Yes",Q6357="Non-Lead", N6357="Non-Lead - Copper",O6357="Before 1989")))),"Tier 4",
IF((OR((AND('[1]PWS Information'!$E$10="NTNC",Q6357="Non-Lead")),
(AND('[1]PWS Information'!$E$10="CWS",Q6357="Non-Lead",S6357="")),
(AND('[1]PWS Information'!$E$10="CWS",Q6357="Non-Lead",S6357="No")),
(AND('[1]PWS Information'!$E$10="CWS",Q6357="Non-Lead",S6357="Don't Know")),
(AND('[1]PWS Information'!$E$10="CWS",Q6357="Non-Lead", J6357="Non-Lead - Copper", S6357="Yes", L6357="Between 1989 and 2014")),
(AND('[1]PWS Information'!$E$10="CWS",Q6357="Non-Lead", J6357="Non-Lead - Copper", S6357="Yes", L6357="After 2014")),
(AND('[1]PWS Information'!$E$10="CWS",Q6357="Non-Lead", J6357="Non-Lead - Copper", S6357="Yes", L6357="Unknown")),
(AND('[1]PWS Information'!$E$10="CWS",Q6357="Non-Lead", N6357="Non-Lead - Copper", S6357="Yes", O6357="Between 1989 and 2014")),
(AND('[1]PWS Information'!$E$10="CWS",Q6357="Non-Lead", N6357="Non-Lead - Copper", S6357="Yes", O6357="After 2014")),
(AND('[1]PWS Information'!$E$10="CWS",Q6357="Non-Lead", N6357="Non-Lead - Copper", S6357="Yes", O6357="Unknown")),
(AND('[1]PWS Information'!$E$10="CWS",Q6357="Unknown")),
(AND('[1]PWS Information'!$E$10="NTNC",Q6357="Unknown")))),"Tier 5",
"")))))</f>
        <v>Tier 5</v>
      </c>
      <c r="Z6357" s="71"/>
      <c r="AA6357" s="71"/>
    </row>
    <row r="6358" spans="1:27" ht="57.6" x14ac:dyDescent="0.3">
      <c r="A6358" s="1"/>
      <c r="B6358" s="70">
        <v>6872911</v>
      </c>
      <c r="C6358" s="60" t="s">
        <v>2060</v>
      </c>
      <c r="D6358" s="61" t="s">
        <v>2061</v>
      </c>
      <c r="E6358" s="61" t="s">
        <v>128</v>
      </c>
      <c r="F6358" s="61">
        <v>78640</v>
      </c>
      <c r="G6358" s="62" t="s">
        <v>2064</v>
      </c>
      <c r="H6358" s="63">
        <v>29.968615</v>
      </c>
      <c r="I6358" s="64">
        <v>-97.854206000000005</v>
      </c>
      <c r="J6358" s="65" t="s">
        <v>50</v>
      </c>
      <c r="K6358" s="66" t="s">
        <v>51</v>
      </c>
      <c r="L6358" s="62" t="s">
        <v>52</v>
      </c>
      <c r="M6358" s="69"/>
      <c r="N6358" s="65" t="s">
        <v>50</v>
      </c>
      <c r="O6358" s="66" t="s">
        <v>52</v>
      </c>
      <c r="P6358" s="69"/>
      <c r="Q6358" s="55" t="str">
        <f t="shared" si="99"/>
        <v>Non-Lead</v>
      </c>
      <c r="R6358" s="70" t="s">
        <v>51</v>
      </c>
      <c r="S6358" s="70" t="s">
        <v>51</v>
      </c>
      <c r="T6358" s="70"/>
      <c r="U6358" s="71" t="s">
        <v>284</v>
      </c>
      <c r="V6358" s="71" t="s">
        <v>51</v>
      </c>
      <c r="W6358" s="71" t="s">
        <v>51</v>
      </c>
      <c r="X6358" s="71" t="s">
        <v>51</v>
      </c>
      <c r="Y6358" s="72" t="str">
        <f>IF((OR((AND('[1]PWS Information'!$E$10="CWS",U6358="Single Family Residence",Q6358="Lead")),
(AND('[1]PWS Information'!$E$10="CWS",U6358="Multiple Family Residence",'[1]PWS Information'!$E$11="Yes",Q6358="Lead")),
(AND('[1]PWS Information'!$E$10="NTNC",Q6358="Lead")))),"Tier 1",
IF((OR((AND('[1]PWS Information'!$E$10="CWS",U6358="Multiple Family Residence",'[1]PWS Information'!$E$11="No",Q6358="Lead")),
(AND('[1]PWS Information'!$E$10="CWS",U6358="Other",Q6358="Lead")),
(AND('[1]PWS Information'!$E$10="CWS",U6358="Building",Q6358="Lead")))),"Tier 2",
IF((OR((AND('[1]PWS Information'!$E$10="CWS",U6358="Single Family Residence",Q6358="Galvanized Requiring Replacement")),
(AND('[1]PWS Information'!$E$10="CWS",U6358="Single Family Residence",Q6358="Galvanized Requiring Replacement",R6358="Yes")),
(AND('[1]PWS Information'!$E$10="NTNC",Q6358="Galvanized Requiring Replacement")),
(AND('[1]PWS Information'!$E$10="NTNC",U6358="Single Family Residence",R6358="Yes")))),"Tier 3",
IF((OR((AND('[1]PWS Information'!$E$10="CWS",U6358="Single Family Residence",S6358="Yes",Q6358="Non-Lead", J6358="Non-Lead - Copper",L6358="Before 1989")),
(AND('[1]PWS Information'!$E$10="CWS",U6358="Single Family Residence",S6358="Yes",Q6358="Non-Lead", N6358="Non-Lead - Copper",O6358="Before 1989")))),"Tier 4",
IF((OR((AND('[1]PWS Information'!$E$10="NTNC",Q6358="Non-Lead")),
(AND('[1]PWS Information'!$E$10="CWS",Q6358="Non-Lead",S6358="")),
(AND('[1]PWS Information'!$E$10="CWS",Q6358="Non-Lead",S6358="No")),
(AND('[1]PWS Information'!$E$10="CWS",Q6358="Non-Lead",S6358="Don't Know")),
(AND('[1]PWS Information'!$E$10="CWS",Q6358="Non-Lead", J6358="Non-Lead - Copper", S6358="Yes", L6358="Between 1989 and 2014")),
(AND('[1]PWS Information'!$E$10="CWS",Q6358="Non-Lead", J6358="Non-Lead - Copper", S6358="Yes", L6358="After 2014")),
(AND('[1]PWS Information'!$E$10="CWS",Q6358="Non-Lead", J6358="Non-Lead - Copper", S6358="Yes", L6358="Unknown")),
(AND('[1]PWS Information'!$E$10="CWS",Q6358="Non-Lead", N6358="Non-Lead - Copper", S6358="Yes", O6358="Between 1989 and 2014")),
(AND('[1]PWS Information'!$E$10="CWS",Q6358="Non-Lead", N6358="Non-Lead - Copper", S6358="Yes", O6358="After 2014")),
(AND('[1]PWS Information'!$E$10="CWS",Q6358="Non-Lead", N6358="Non-Lead - Copper", S6358="Yes", O6358="Unknown")),
(AND('[1]PWS Information'!$E$10="CWS",Q6358="Unknown")),
(AND('[1]PWS Information'!$E$10="NTNC",Q6358="Unknown")))),"Tier 5",
"")))))</f>
        <v>Tier 5</v>
      </c>
      <c r="Z6358" s="71"/>
      <c r="AA6358" s="71"/>
    </row>
    <row r="6359" spans="1:27" ht="57.6" x14ac:dyDescent="0.3">
      <c r="A6359" s="1"/>
      <c r="B6359" s="70">
        <v>6872911</v>
      </c>
      <c r="C6359" s="60" t="s">
        <v>2060</v>
      </c>
      <c r="D6359" s="61" t="s">
        <v>2061</v>
      </c>
      <c r="E6359" s="61" t="s">
        <v>128</v>
      </c>
      <c r="F6359" s="61">
        <v>78640</v>
      </c>
      <c r="G6359" s="62" t="s">
        <v>2064</v>
      </c>
      <c r="H6359" s="63">
        <v>29.968615</v>
      </c>
      <c r="I6359" s="64">
        <v>-97.854206000000005</v>
      </c>
      <c r="J6359" s="65" t="s">
        <v>50</v>
      </c>
      <c r="K6359" s="66" t="s">
        <v>51</v>
      </c>
      <c r="L6359" s="62" t="s">
        <v>52</v>
      </c>
      <c r="M6359" s="69"/>
      <c r="N6359" s="65" t="s">
        <v>50</v>
      </c>
      <c r="O6359" s="66" t="s">
        <v>52</v>
      </c>
      <c r="P6359" s="69"/>
      <c r="Q6359" s="55" t="str">
        <f t="shared" si="99"/>
        <v>Non-Lead</v>
      </c>
      <c r="R6359" s="70" t="s">
        <v>51</v>
      </c>
      <c r="S6359" s="70" t="s">
        <v>51</v>
      </c>
      <c r="T6359" s="70"/>
      <c r="U6359" s="71" t="s">
        <v>284</v>
      </c>
      <c r="V6359" s="71" t="s">
        <v>51</v>
      </c>
      <c r="W6359" s="71" t="s">
        <v>51</v>
      </c>
      <c r="X6359" s="71" t="s">
        <v>51</v>
      </c>
      <c r="Y6359" s="72" t="str">
        <f>IF((OR((AND('[1]PWS Information'!$E$10="CWS",U6359="Single Family Residence",Q6359="Lead")),
(AND('[1]PWS Information'!$E$10="CWS",U6359="Multiple Family Residence",'[1]PWS Information'!$E$11="Yes",Q6359="Lead")),
(AND('[1]PWS Information'!$E$10="NTNC",Q6359="Lead")))),"Tier 1",
IF((OR((AND('[1]PWS Information'!$E$10="CWS",U6359="Multiple Family Residence",'[1]PWS Information'!$E$11="No",Q6359="Lead")),
(AND('[1]PWS Information'!$E$10="CWS",U6359="Other",Q6359="Lead")),
(AND('[1]PWS Information'!$E$10="CWS",U6359="Building",Q6359="Lead")))),"Tier 2",
IF((OR((AND('[1]PWS Information'!$E$10="CWS",U6359="Single Family Residence",Q6359="Galvanized Requiring Replacement")),
(AND('[1]PWS Information'!$E$10="CWS",U6359="Single Family Residence",Q6359="Galvanized Requiring Replacement",R6359="Yes")),
(AND('[1]PWS Information'!$E$10="NTNC",Q6359="Galvanized Requiring Replacement")),
(AND('[1]PWS Information'!$E$10="NTNC",U6359="Single Family Residence",R6359="Yes")))),"Tier 3",
IF((OR((AND('[1]PWS Information'!$E$10="CWS",U6359="Single Family Residence",S6359="Yes",Q6359="Non-Lead", J6359="Non-Lead - Copper",L6359="Before 1989")),
(AND('[1]PWS Information'!$E$10="CWS",U6359="Single Family Residence",S6359="Yes",Q6359="Non-Lead", N6359="Non-Lead - Copper",O6359="Before 1989")))),"Tier 4",
IF((OR((AND('[1]PWS Information'!$E$10="NTNC",Q6359="Non-Lead")),
(AND('[1]PWS Information'!$E$10="CWS",Q6359="Non-Lead",S6359="")),
(AND('[1]PWS Information'!$E$10="CWS",Q6359="Non-Lead",S6359="No")),
(AND('[1]PWS Information'!$E$10="CWS",Q6359="Non-Lead",S6359="Don't Know")),
(AND('[1]PWS Information'!$E$10="CWS",Q6359="Non-Lead", J6359="Non-Lead - Copper", S6359="Yes", L6359="Between 1989 and 2014")),
(AND('[1]PWS Information'!$E$10="CWS",Q6359="Non-Lead", J6359="Non-Lead - Copper", S6359="Yes", L6359="After 2014")),
(AND('[1]PWS Information'!$E$10="CWS",Q6359="Non-Lead", J6359="Non-Lead - Copper", S6359="Yes", L6359="Unknown")),
(AND('[1]PWS Information'!$E$10="CWS",Q6359="Non-Lead", N6359="Non-Lead - Copper", S6359="Yes", O6359="Between 1989 and 2014")),
(AND('[1]PWS Information'!$E$10="CWS",Q6359="Non-Lead", N6359="Non-Lead - Copper", S6359="Yes", O6359="After 2014")),
(AND('[1]PWS Information'!$E$10="CWS",Q6359="Non-Lead", N6359="Non-Lead - Copper", S6359="Yes", O6359="Unknown")),
(AND('[1]PWS Information'!$E$10="CWS",Q6359="Unknown")),
(AND('[1]PWS Information'!$E$10="NTNC",Q6359="Unknown")))),"Tier 5",
"")))))</f>
        <v>Tier 5</v>
      </c>
      <c r="Z6359" s="71"/>
      <c r="AA6359" s="71"/>
    </row>
    <row r="6360" spans="1:27" ht="57.6" x14ac:dyDescent="0.3">
      <c r="A6360" s="1"/>
      <c r="B6360" s="70">
        <v>6872911</v>
      </c>
      <c r="C6360" s="60" t="s">
        <v>2060</v>
      </c>
      <c r="D6360" s="61" t="s">
        <v>2061</v>
      </c>
      <c r="E6360" s="61" t="s">
        <v>128</v>
      </c>
      <c r="F6360" s="61">
        <v>78640</v>
      </c>
      <c r="G6360" s="62" t="s">
        <v>2064</v>
      </c>
      <c r="H6360" s="63">
        <v>29.968615</v>
      </c>
      <c r="I6360" s="64">
        <v>-97.854206000000005</v>
      </c>
      <c r="J6360" s="65" t="s">
        <v>50</v>
      </c>
      <c r="K6360" s="66" t="s">
        <v>51</v>
      </c>
      <c r="L6360" s="62" t="s">
        <v>52</v>
      </c>
      <c r="M6360" s="69"/>
      <c r="N6360" s="65" t="s">
        <v>50</v>
      </c>
      <c r="O6360" s="66" t="s">
        <v>52</v>
      </c>
      <c r="P6360" s="69"/>
      <c r="Q6360" s="55" t="str">
        <f t="shared" si="99"/>
        <v>Non-Lead</v>
      </c>
      <c r="R6360" s="70" t="s">
        <v>51</v>
      </c>
      <c r="S6360" s="70" t="s">
        <v>51</v>
      </c>
      <c r="T6360" s="70"/>
      <c r="U6360" s="71" t="s">
        <v>284</v>
      </c>
      <c r="V6360" s="71" t="s">
        <v>51</v>
      </c>
      <c r="W6360" s="71" t="s">
        <v>51</v>
      </c>
      <c r="X6360" s="71" t="s">
        <v>51</v>
      </c>
      <c r="Y6360" s="72" t="str">
        <f>IF((OR((AND('[1]PWS Information'!$E$10="CWS",U6360="Single Family Residence",Q6360="Lead")),
(AND('[1]PWS Information'!$E$10="CWS",U6360="Multiple Family Residence",'[1]PWS Information'!$E$11="Yes",Q6360="Lead")),
(AND('[1]PWS Information'!$E$10="NTNC",Q6360="Lead")))),"Tier 1",
IF((OR((AND('[1]PWS Information'!$E$10="CWS",U6360="Multiple Family Residence",'[1]PWS Information'!$E$11="No",Q6360="Lead")),
(AND('[1]PWS Information'!$E$10="CWS",U6360="Other",Q6360="Lead")),
(AND('[1]PWS Information'!$E$10="CWS",U6360="Building",Q6360="Lead")))),"Tier 2",
IF((OR((AND('[1]PWS Information'!$E$10="CWS",U6360="Single Family Residence",Q6360="Galvanized Requiring Replacement")),
(AND('[1]PWS Information'!$E$10="CWS",U6360="Single Family Residence",Q6360="Galvanized Requiring Replacement",R6360="Yes")),
(AND('[1]PWS Information'!$E$10="NTNC",Q6360="Galvanized Requiring Replacement")),
(AND('[1]PWS Information'!$E$10="NTNC",U6360="Single Family Residence",R6360="Yes")))),"Tier 3",
IF((OR((AND('[1]PWS Information'!$E$10="CWS",U6360="Single Family Residence",S6360="Yes",Q6360="Non-Lead", J6360="Non-Lead - Copper",L6360="Before 1989")),
(AND('[1]PWS Information'!$E$10="CWS",U6360="Single Family Residence",S6360="Yes",Q6360="Non-Lead", N6360="Non-Lead - Copper",O6360="Before 1989")))),"Tier 4",
IF((OR((AND('[1]PWS Information'!$E$10="NTNC",Q6360="Non-Lead")),
(AND('[1]PWS Information'!$E$10="CWS",Q6360="Non-Lead",S6360="")),
(AND('[1]PWS Information'!$E$10="CWS",Q6360="Non-Lead",S6360="No")),
(AND('[1]PWS Information'!$E$10="CWS",Q6360="Non-Lead",S6360="Don't Know")),
(AND('[1]PWS Information'!$E$10="CWS",Q6360="Non-Lead", J6360="Non-Lead - Copper", S6360="Yes", L6360="Between 1989 and 2014")),
(AND('[1]PWS Information'!$E$10="CWS",Q6360="Non-Lead", J6360="Non-Lead - Copper", S6360="Yes", L6360="After 2014")),
(AND('[1]PWS Information'!$E$10="CWS",Q6360="Non-Lead", J6360="Non-Lead - Copper", S6360="Yes", L6360="Unknown")),
(AND('[1]PWS Information'!$E$10="CWS",Q6360="Non-Lead", N6360="Non-Lead - Copper", S6360="Yes", O6360="Between 1989 and 2014")),
(AND('[1]PWS Information'!$E$10="CWS",Q6360="Non-Lead", N6360="Non-Lead - Copper", S6360="Yes", O6360="After 2014")),
(AND('[1]PWS Information'!$E$10="CWS",Q6360="Non-Lead", N6360="Non-Lead - Copper", S6360="Yes", O6360="Unknown")),
(AND('[1]PWS Information'!$E$10="CWS",Q6360="Unknown")),
(AND('[1]PWS Information'!$E$10="NTNC",Q6360="Unknown")))),"Tier 5",
"")))))</f>
        <v>Tier 5</v>
      </c>
      <c r="Z6360" s="71"/>
      <c r="AA6360" s="71"/>
    </row>
    <row r="6361" spans="1:27" ht="57.6" x14ac:dyDescent="0.3">
      <c r="A6361" s="17"/>
      <c r="B6361" s="70">
        <v>6872911</v>
      </c>
      <c r="C6361" s="60" t="s">
        <v>2060</v>
      </c>
      <c r="D6361" s="61" t="s">
        <v>2061</v>
      </c>
      <c r="E6361" s="61" t="s">
        <v>128</v>
      </c>
      <c r="F6361" s="61">
        <v>78640</v>
      </c>
      <c r="G6361" s="62" t="s">
        <v>2064</v>
      </c>
      <c r="H6361" s="63">
        <v>29.968615</v>
      </c>
      <c r="I6361" s="64">
        <v>-97.854206000000005</v>
      </c>
      <c r="J6361" s="65" t="s">
        <v>50</v>
      </c>
      <c r="K6361" s="66" t="s">
        <v>51</v>
      </c>
      <c r="L6361" s="62" t="s">
        <v>52</v>
      </c>
      <c r="M6361" s="69"/>
      <c r="N6361" s="65" t="s">
        <v>50</v>
      </c>
      <c r="O6361" s="66" t="s">
        <v>52</v>
      </c>
      <c r="P6361" s="69"/>
      <c r="Q6361" s="55" t="str">
        <f t="shared" si="99"/>
        <v>Non-Lead</v>
      </c>
      <c r="R6361" s="70" t="s">
        <v>51</v>
      </c>
      <c r="S6361" s="70" t="s">
        <v>51</v>
      </c>
      <c r="T6361" s="70"/>
      <c r="U6361" s="71" t="s">
        <v>284</v>
      </c>
      <c r="V6361" s="71" t="s">
        <v>51</v>
      </c>
      <c r="W6361" s="71" t="s">
        <v>51</v>
      </c>
      <c r="X6361" s="71" t="s">
        <v>51</v>
      </c>
      <c r="Y6361" s="72" t="str">
        <f>IF((OR((AND('[1]PWS Information'!$E$10="CWS",U6361="Single Family Residence",Q6361="Lead")),
(AND('[1]PWS Information'!$E$10="CWS",U6361="Multiple Family Residence",'[1]PWS Information'!$E$11="Yes",Q6361="Lead")),
(AND('[1]PWS Information'!$E$10="NTNC",Q6361="Lead")))),"Tier 1",
IF((OR((AND('[1]PWS Information'!$E$10="CWS",U6361="Multiple Family Residence",'[1]PWS Information'!$E$11="No",Q6361="Lead")),
(AND('[1]PWS Information'!$E$10="CWS",U6361="Other",Q6361="Lead")),
(AND('[1]PWS Information'!$E$10="CWS",U6361="Building",Q6361="Lead")))),"Tier 2",
IF((OR((AND('[1]PWS Information'!$E$10="CWS",U6361="Single Family Residence",Q6361="Galvanized Requiring Replacement")),
(AND('[1]PWS Information'!$E$10="CWS",U6361="Single Family Residence",Q6361="Galvanized Requiring Replacement",R6361="Yes")),
(AND('[1]PWS Information'!$E$10="NTNC",Q6361="Galvanized Requiring Replacement")),
(AND('[1]PWS Information'!$E$10="NTNC",U6361="Single Family Residence",R6361="Yes")))),"Tier 3",
IF((OR((AND('[1]PWS Information'!$E$10="CWS",U6361="Single Family Residence",S6361="Yes",Q6361="Non-Lead", J6361="Non-Lead - Copper",L6361="Before 1989")),
(AND('[1]PWS Information'!$E$10="CWS",U6361="Single Family Residence",S6361="Yes",Q6361="Non-Lead", N6361="Non-Lead - Copper",O6361="Before 1989")))),"Tier 4",
IF((OR((AND('[1]PWS Information'!$E$10="NTNC",Q6361="Non-Lead")),
(AND('[1]PWS Information'!$E$10="CWS",Q6361="Non-Lead",S6361="")),
(AND('[1]PWS Information'!$E$10="CWS",Q6361="Non-Lead",S6361="No")),
(AND('[1]PWS Information'!$E$10="CWS",Q6361="Non-Lead",S6361="Don't Know")),
(AND('[1]PWS Information'!$E$10="CWS",Q6361="Non-Lead", J6361="Non-Lead - Copper", S6361="Yes", L6361="Between 1989 and 2014")),
(AND('[1]PWS Information'!$E$10="CWS",Q6361="Non-Lead", J6361="Non-Lead - Copper", S6361="Yes", L6361="After 2014")),
(AND('[1]PWS Information'!$E$10="CWS",Q6361="Non-Lead", J6361="Non-Lead - Copper", S6361="Yes", L6361="Unknown")),
(AND('[1]PWS Information'!$E$10="CWS",Q6361="Non-Lead", N6361="Non-Lead - Copper", S6361="Yes", O6361="Between 1989 and 2014")),
(AND('[1]PWS Information'!$E$10="CWS",Q6361="Non-Lead", N6361="Non-Lead - Copper", S6361="Yes", O6361="After 2014")),
(AND('[1]PWS Information'!$E$10="CWS",Q6361="Non-Lead", N6361="Non-Lead - Copper", S6361="Yes", O6361="Unknown")),
(AND('[1]PWS Information'!$E$10="CWS",Q6361="Unknown")),
(AND('[1]PWS Information'!$E$10="NTNC",Q6361="Unknown")))),"Tier 5",
"")))))</f>
        <v>Tier 5</v>
      </c>
      <c r="Z6361" s="71"/>
      <c r="AA6361" s="71"/>
    </row>
    <row r="6362" spans="1:27" ht="57.6" x14ac:dyDescent="0.3">
      <c r="A6362" s="1"/>
      <c r="B6362" s="70">
        <v>6872911</v>
      </c>
      <c r="C6362" s="60" t="s">
        <v>2060</v>
      </c>
      <c r="D6362" s="61" t="s">
        <v>2061</v>
      </c>
      <c r="E6362" s="61" t="s">
        <v>128</v>
      </c>
      <c r="F6362" s="61">
        <v>78640</v>
      </c>
      <c r="G6362" s="62" t="s">
        <v>2064</v>
      </c>
      <c r="H6362" s="63">
        <v>29.968615</v>
      </c>
      <c r="I6362" s="64">
        <v>-97.854206000000005</v>
      </c>
      <c r="J6362" s="65" t="s">
        <v>50</v>
      </c>
      <c r="K6362" s="66" t="s">
        <v>51</v>
      </c>
      <c r="L6362" s="62" t="s">
        <v>52</v>
      </c>
      <c r="M6362" s="69"/>
      <c r="N6362" s="65" t="s">
        <v>50</v>
      </c>
      <c r="O6362" s="66" t="s">
        <v>52</v>
      </c>
      <c r="P6362" s="69"/>
      <c r="Q6362" s="55" t="str">
        <f t="shared" si="99"/>
        <v>Non-Lead</v>
      </c>
      <c r="R6362" s="70" t="s">
        <v>51</v>
      </c>
      <c r="S6362" s="70" t="s">
        <v>51</v>
      </c>
      <c r="T6362" s="70"/>
      <c r="U6362" s="71" t="s">
        <v>284</v>
      </c>
      <c r="V6362" s="71" t="s">
        <v>51</v>
      </c>
      <c r="W6362" s="71" t="s">
        <v>51</v>
      </c>
      <c r="X6362" s="71" t="s">
        <v>51</v>
      </c>
      <c r="Y6362" s="72" t="str">
        <f>IF((OR((AND('[1]PWS Information'!$E$10="CWS",U6362="Single Family Residence",Q6362="Lead")),
(AND('[1]PWS Information'!$E$10="CWS",U6362="Multiple Family Residence",'[1]PWS Information'!$E$11="Yes",Q6362="Lead")),
(AND('[1]PWS Information'!$E$10="NTNC",Q6362="Lead")))),"Tier 1",
IF((OR((AND('[1]PWS Information'!$E$10="CWS",U6362="Multiple Family Residence",'[1]PWS Information'!$E$11="No",Q6362="Lead")),
(AND('[1]PWS Information'!$E$10="CWS",U6362="Other",Q6362="Lead")),
(AND('[1]PWS Information'!$E$10="CWS",U6362="Building",Q6362="Lead")))),"Tier 2",
IF((OR((AND('[1]PWS Information'!$E$10="CWS",U6362="Single Family Residence",Q6362="Galvanized Requiring Replacement")),
(AND('[1]PWS Information'!$E$10="CWS",U6362="Single Family Residence",Q6362="Galvanized Requiring Replacement",R6362="Yes")),
(AND('[1]PWS Information'!$E$10="NTNC",Q6362="Galvanized Requiring Replacement")),
(AND('[1]PWS Information'!$E$10="NTNC",U6362="Single Family Residence",R6362="Yes")))),"Tier 3",
IF((OR((AND('[1]PWS Information'!$E$10="CWS",U6362="Single Family Residence",S6362="Yes",Q6362="Non-Lead", J6362="Non-Lead - Copper",L6362="Before 1989")),
(AND('[1]PWS Information'!$E$10="CWS",U6362="Single Family Residence",S6362="Yes",Q6362="Non-Lead", N6362="Non-Lead - Copper",O6362="Before 1989")))),"Tier 4",
IF((OR((AND('[1]PWS Information'!$E$10="NTNC",Q6362="Non-Lead")),
(AND('[1]PWS Information'!$E$10="CWS",Q6362="Non-Lead",S6362="")),
(AND('[1]PWS Information'!$E$10="CWS",Q6362="Non-Lead",S6362="No")),
(AND('[1]PWS Information'!$E$10="CWS",Q6362="Non-Lead",S6362="Don't Know")),
(AND('[1]PWS Information'!$E$10="CWS",Q6362="Non-Lead", J6362="Non-Lead - Copper", S6362="Yes", L6362="Between 1989 and 2014")),
(AND('[1]PWS Information'!$E$10="CWS",Q6362="Non-Lead", J6362="Non-Lead - Copper", S6362="Yes", L6362="After 2014")),
(AND('[1]PWS Information'!$E$10="CWS",Q6362="Non-Lead", J6362="Non-Lead - Copper", S6362="Yes", L6362="Unknown")),
(AND('[1]PWS Information'!$E$10="CWS",Q6362="Non-Lead", N6362="Non-Lead - Copper", S6362="Yes", O6362="Between 1989 and 2014")),
(AND('[1]PWS Information'!$E$10="CWS",Q6362="Non-Lead", N6362="Non-Lead - Copper", S6362="Yes", O6362="After 2014")),
(AND('[1]PWS Information'!$E$10="CWS",Q6362="Non-Lead", N6362="Non-Lead - Copper", S6362="Yes", O6362="Unknown")),
(AND('[1]PWS Information'!$E$10="CWS",Q6362="Unknown")),
(AND('[1]PWS Information'!$E$10="NTNC",Q6362="Unknown")))),"Tier 5",
"")))))</f>
        <v>Tier 5</v>
      </c>
      <c r="Z6362" s="71"/>
      <c r="AA6362" s="71"/>
    </row>
    <row r="6363" spans="1:27" ht="57.6" x14ac:dyDescent="0.3">
      <c r="A6363" s="1"/>
      <c r="B6363" s="70">
        <v>6872911</v>
      </c>
      <c r="C6363" s="60" t="s">
        <v>2060</v>
      </c>
      <c r="D6363" s="61" t="s">
        <v>2061</v>
      </c>
      <c r="E6363" s="61" t="s">
        <v>128</v>
      </c>
      <c r="F6363" s="61">
        <v>78640</v>
      </c>
      <c r="G6363" s="62" t="s">
        <v>2064</v>
      </c>
      <c r="H6363" s="63">
        <v>29.968615</v>
      </c>
      <c r="I6363" s="64">
        <v>-97.854206000000005</v>
      </c>
      <c r="J6363" s="65" t="s">
        <v>50</v>
      </c>
      <c r="K6363" s="66" t="s">
        <v>51</v>
      </c>
      <c r="L6363" s="62" t="s">
        <v>52</v>
      </c>
      <c r="M6363" s="69"/>
      <c r="N6363" s="65" t="s">
        <v>50</v>
      </c>
      <c r="O6363" s="66" t="s">
        <v>52</v>
      </c>
      <c r="P6363" s="69"/>
      <c r="Q6363" s="55" t="str">
        <f t="shared" si="99"/>
        <v>Non-Lead</v>
      </c>
      <c r="R6363" s="70" t="s">
        <v>51</v>
      </c>
      <c r="S6363" s="70" t="s">
        <v>51</v>
      </c>
      <c r="T6363" s="70"/>
      <c r="U6363" s="71" t="s">
        <v>284</v>
      </c>
      <c r="V6363" s="71" t="s">
        <v>51</v>
      </c>
      <c r="W6363" s="71" t="s">
        <v>51</v>
      </c>
      <c r="X6363" s="71" t="s">
        <v>51</v>
      </c>
      <c r="Y6363" s="72" t="str">
        <f>IF((OR((AND('[1]PWS Information'!$E$10="CWS",U6363="Single Family Residence",Q6363="Lead")),
(AND('[1]PWS Information'!$E$10="CWS",U6363="Multiple Family Residence",'[1]PWS Information'!$E$11="Yes",Q6363="Lead")),
(AND('[1]PWS Information'!$E$10="NTNC",Q6363="Lead")))),"Tier 1",
IF((OR((AND('[1]PWS Information'!$E$10="CWS",U6363="Multiple Family Residence",'[1]PWS Information'!$E$11="No",Q6363="Lead")),
(AND('[1]PWS Information'!$E$10="CWS",U6363="Other",Q6363="Lead")),
(AND('[1]PWS Information'!$E$10="CWS",U6363="Building",Q6363="Lead")))),"Tier 2",
IF((OR((AND('[1]PWS Information'!$E$10="CWS",U6363="Single Family Residence",Q6363="Galvanized Requiring Replacement")),
(AND('[1]PWS Information'!$E$10="CWS",U6363="Single Family Residence",Q6363="Galvanized Requiring Replacement",R6363="Yes")),
(AND('[1]PWS Information'!$E$10="NTNC",Q6363="Galvanized Requiring Replacement")),
(AND('[1]PWS Information'!$E$10="NTNC",U6363="Single Family Residence",R6363="Yes")))),"Tier 3",
IF((OR((AND('[1]PWS Information'!$E$10="CWS",U6363="Single Family Residence",S6363="Yes",Q6363="Non-Lead", J6363="Non-Lead - Copper",L6363="Before 1989")),
(AND('[1]PWS Information'!$E$10="CWS",U6363="Single Family Residence",S6363="Yes",Q6363="Non-Lead", N6363="Non-Lead - Copper",O6363="Before 1989")))),"Tier 4",
IF((OR((AND('[1]PWS Information'!$E$10="NTNC",Q6363="Non-Lead")),
(AND('[1]PWS Information'!$E$10="CWS",Q6363="Non-Lead",S6363="")),
(AND('[1]PWS Information'!$E$10="CWS",Q6363="Non-Lead",S6363="No")),
(AND('[1]PWS Information'!$E$10="CWS",Q6363="Non-Lead",S6363="Don't Know")),
(AND('[1]PWS Information'!$E$10="CWS",Q6363="Non-Lead", J6363="Non-Lead - Copper", S6363="Yes", L6363="Between 1989 and 2014")),
(AND('[1]PWS Information'!$E$10="CWS",Q6363="Non-Lead", J6363="Non-Lead - Copper", S6363="Yes", L6363="After 2014")),
(AND('[1]PWS Information'!$E$10="CWS",Q6363="Non-Lead", J6363="Non-Lead - Copper", S6363="Yes", L6363="Unknown")),
(AND('[1]PWS Information'!$E$10="CWS",Q6363="Non-Lead", N6363="Non-Lead - Copper", S6363="Yes", O6363="Between 1989 and 2014")),
(AND('[1]PWS Information'!$E$10="CWS",Q6363="Non-Lead", N6363="Non-Lead - Copper", S6363="Yes", O6363="After 2014")),
(AND('[1]PWS Information'!$E$10="CWS",Q6363="Non-Lead", N6363="Non-Lead - Copper", S6363="Yes", O6363="Unknown")),
(AND('[1]PWS Information'!$E$10="CWS",Q6363="Unknown")),
(AND('[1]PWS Information'!$E$10="NTNC",Q6363="Unknown")))),"Tier 5",
"")))))</f>
        <v>Tier 5</v>
      </c>
      <c r="Z6363" s="71"/>
      <c r="AA6363" s="71"/>
    </row>
    <row r="6364" spans="1:27" ht="57.6" x14ac:dyDescent="0.3">
      <c r="A6364" s="1"/>
      <c r="B6364" s="70">
        <v>6872911</v>
      </c>
      <c r="C6364" s="60" t="s">
        <v>2060</v>
      </c>
      <c r="D6364" s="61" t="s">
        <v>2061</v>
      </c>
      <c r="E6364" s="61" t="s">
        <v>128</v>
      </c>
      <c r="F6364" s="61">
        <v>78640</v>
      </c>
      <c r="G6364" s="62" t="s">
        <v>2064</v>
      </c>
      <c r="H6364" s="63">
        <v>29.968615</v>
      </c>
      <c r="I6364" s="64">
        <v>-97.854206000000005</v>
      </c>
      <c r="J6364" s="65" t="s">
        <v>50</v>
      </c>
      <c r="K6364" s="66" t="s">
        <v>51</v>
      </c>
      <c r="L6364" s="62" t="s">
        <v>52</v>
      </c>
      <c r="M6364" s="69"/>
      <c r="N6364" s="65" t="s">
        <v>50</v>
      </c>
      <c r="O6364" s="66" t="s">
        <v>52</v>
      </c>
      <c r="P6364" s="69"/>
      <c r="Q6364" s="55" t="str">
        <f t="shared" si="99"/>
        <v>Non-Lead</v>
      </c>
      <c r="R6364" s="70" t="s">
        <v>51</v>
      </c>
      <c r="S6364" s="70" t="s">
        <v>51</v>
      </c>
      <c r="T6364" s="70"/>
      <c r="U6364" s="71" t="s">
        <v>284</v>
      </c>
      <c r="V6364" s="71" t="s">
        <v>51</v>
      </c>
      <c r="W6364" s="71" t="s">
        <v>51</v>
      </c>
      <c r="X6364" s="71" t="s">
        <v>51</v>
      </c>
      <c r="Y6364" s="72" t="str">
        <f>IF((OR((AND('[1]PWS Information'!$E$10="CWS",U6364="Single Family Residence",Q6364="Lead")),
(AND('[1]PWS Information'!$E$10="CWS",U6364="Multiple Family Residence",'[1]PWS Information'!$E$11="Yes",Q6364="Lead")),
(AND('[1]PWS Information'!$E$10="NTNC",Q6364="Lead")))),"Tier 1",
IF((OR((AND('[1]PWS Information'!$E$10="CWS",U6364="Multiple Family Residence",'[1]PWS Information'!$E$11="No",Q6364="Lead")),
(AND('[1]PWS Information'!$E$10="CWS",U6364="Other",Q6364="Lead")),
(AND('[1]PWS Information'!$E$10="CWS",U6364="Building",Q6364="Lead")))),"Tier 2",
IF((OR((AND('[1]PWS Information'!$E$10="CWS",U6364="Single Family Residence",Q6364="Galvanized Requiring Replacement")),
(AND('[1]PWS Information'!$E$10="CWS",U6364="Single Family Residence",Q6364="Galvanized Requiring Replacement",R6364="Yes")),
(AND('[1]PWS Information'!$E$10="NTNC",Q6364="Galvanized Requiring Replacement")),
(AND('[1]PWS Information'!$E$10="NTNC",U6364="Single Family Residence",R6364="Yes")))),"Tier 3",
IF((OR((AND('[1]PWS Information'!$E$10="CWS",U6364="Single Family Residence",S6364="Yes",Q6364="Non-Lead", J6364="Non-Lead - Copper",L6364="Before 1989")),
(AND('[1]PWS Information'!$E$10="CWS",U6364="Single Family Residence",S6364="Yes",Q6364="Non-Lead", N6364="Non-Lead - Copper",O6364="Before 1989")))),"Tier 4",
IF((OR((AND('[1]PWS Information'!$E$10="NTNC",Q6364="Non-Lead")),
(AND('[1]PWS Information'!$E$10="CWS",Q6364="Non-Lead",S6364="")),
(AND('[1]PWS Information'!$E$10="CWS",Q6364="Non-Lead",S6364="No")),
(AND('[1]PWS Information'!$E$10="CWS",Q6364="Non-Lead",S6364="Don't Know")),
(AND('[1]PWS Information'!$E$10="CWS",Q6364="Non-Lead", J6364="Non-Lead - Copper", S6364="Yes", L6364="Between 1989 and 2014")),
(AND('[1]PWS Information'!$E$10="CWS",Q6364="Non-Lead", J6364="Non-Lead - Copper", S6364="Yes", L6364="After 2014")),
(AND('[1]PWS Information'!$E$10="CWS",Q6364="Non-Lead", J6364="Non-Lead - Copper", S6364="Yes", L6364="Unknown")),
(AND('[1]PWS Information'!$E$10="CWS",Q6364="Non-Lead", N6364="Non-Lead - Copper", S6364="Yes", O6364="Between 1989 and 2014")),
(AND('[1]PWS Information'!$E$10="CWS",Q6364="Non-Lead", N6364="Non-Lead - Copper", S6364="Yes", O6364="After 2014")),
(AND('[1]PWS Information'!$E$10="CWS",Q6364="Non-Lead", N6364="Non-Lead - Copper", S6364="Yes", O6364="Unknown")),
(AND('[1]PWS Information'!$E$10="CWS",Q6364="Unknown")),
(AND('[1]PWS Information'!$E$10="NTNC",Q6364="Unknown")))),"Tier 5",
"")))))</f>
        <v>Tier 5</v>
      </c>
      <c r="Z6364" s="71"/>
      <c r="AA6364" s="71"/>
    </row>
    <row r="6365" spans="1:27" ht="57.6" x14ac:dyDescent="0.3">
      <c r="A6365" s="17"/>
      <c r="B6365" s="70">
        <v>6872911</v>
      </c>
      <c r="C6365" s="60" t="s">
        <v>2060</v>
      </c>
      <c r="D6365" s="61" t="s">
        <v>2061</v>
      </c>
      <c r="E6365" s="61" t="s">
        <v>128</v>
      </c>
      <c r="F6365" s="61">
        <v>78640</v>
      </c>
      <c r="G6365" s="62" t="s">
        <v>2064</v>
      </c>
      <c r="H6365" s="63">
        <v>29.968615</v>
      </c>
      <c r="I6365" s="64">
        <v>-97.854206000000005</v>
      </c>
      <c r="J6365" s="65" t="s">
        <v>50</v>
      </c>
      <c r="K6365" s="66" t="s">
        <v>51</v>
      </c>
      <c r="L6365" s="62" t="s">
        <v>52</v>
      </c>
      <c r="M6365" s="69"/>
      <c r="N6365" s="65" t="s">
        <v>50</v>
      </c>
      <c r="O6365" s="66" t="s">
        <v>52</v>
      </c>
      <c r="P6365" s="69"/>
      <c r="Q6365" s="55" t="str">
        <f t="shared" si="99"/>
        <v>Non-Lead</v>
      </c>
      <c r="R6365" s="70" t="s">
        <v>51</v>
      </c>
      <c r="S6365" s="70" t="s">
        <v>51</v>
      </c>
      <c r="T6365" s="70"/>
      <c r="U6365" s="71" t="s">
        <v>284</v>
      </c>
      <c r="V6365" s="71" t="s">
        <v>51</v>
      </c>
      <c r="W6365" s="71" t="s">
        <v>51</v>
      </c>
      <c r="X6365" s="71" t="s">
        <v>51</v>
      </c>
      <c r="Y6365" s="72" t="str">
        <f>IF((OR((AND('[1]PWS Information'!$E$10="CWS",U6365="Single Family Residence",Q6365="Lead")),
(AND('[1]PWS Information'!$E$10="CWS",U6365="Multiple Family Residence",'[1]PWS Information'!$E$11="Yes",Q6365="Lead")),
(AND('[1]PWS Information'!$E$10="NTNC",Q6365="Lead")))),"Tier 1",
IF((OR((AND('[1]PWS Information'!$E$10="CWS",U6365="Multiple Family Residence",'[1]PWS Information'!$E$11="No",Q6365="Lead")),
(AND('[1]PWS Information'!$E$10="CWS",U6365="Other",Q6365="Lead")),
(AND('[1]PWS Information'!$E$10="CWS",U6365="Building",Q6365="Lead")))),"Tier 2",
IF((OR((AND('[1]PWS Information'!$E$10="CWS",U6365="Single Family Residence",Q6365="Galvanized Requiring Replacement")),
(AND('[1]PWS Information'!$E$10="CWS",U6365="Single Family Residence",Q6365="Galvanized Requiring Replacement",R6365="Yes")),
(AND('[1]PWS Information'!$E$10="NTNC",Q6365="Galvanized Requiring Replacement")),
(AND('[1]PWS Information'!$E$10="NTNC",U6365="Single Family Residence",R6365="Yes")))),"Tier 3",
IF((OR((AND('[1]PWS Information'!$E$10="CWS",U6365="Single Family Residence",S6365="Yes",Q6365="Non-Lead", J6365="Non-Lead - Copper",L6365="Before 1989")),
(AND('[1]PWS Information'!$E$10="CWS",U6365="Single Family Residence",S6365="Yes",Q6365="Non-Lead", N6365="Non-Lead - Copper",O6365="Before 1989")))),"Tier 4",
IF((OR((AND('[1]PWS Information'!$E$10="NTNC",Q6365="Non-Lead")),
(AND('[1]PWS Information'!$E$10="CWS",Q6365="Non-Lead",S6365="")),
(AND('[1]PWS Information'!$E$10="CWS",Q6365="Non-Lead",S6365="No")),
(AND('[1]PWS Information'!$E$10="CWS",Q6365="Non-Lead",S6365="Don't Know")),
(AND('[1]PWS Information'!$E$10="CWS",Q6365="Non-Lead", J6365="Non-Lead - Copper", S6365="Yes", L6365="Between 1989 and 2014")),
(AND('[1]PWS Information'!$E$10="CWS",Q6365="Non-Lead", J6365="Non-Lead - Copper", S6365="Yes", L6365="After 2014")),
(AND('[1]PWS Information'!$E$10="CWS",Q6365="Non-Lead", J6365="Non-Lead - Copper", S6365="Yes", L6365="Unknown")),
(AND('[1]PWS Information'!$E$10="CWS",Q6365="Non-Lead", N6365="Non-Lead - Copper", S6365="Yes", O6365="Between 1989 and 2014")),
(AND('[1]PWS Information'!$E$10="CWS",Q6365="Non-Lead", N6365="Non-Lead - Copper", S6365="Yes", O6365="After 2014")),
(AND('[1]PWS Information'!$E$10="CWS",Q6365="Non-Lead", N6365="Non-Lead - Copper", S6365="Yes", O6365="Unknown")),
(AND('[1]PWS Information'!$E$10="CWS",Q6365="Unknown")),
(AND('[1]PWS Information'!$E$10="NTNC",Q6365="Unknown")))),"Tier 5",
"")))))</f>
        <v>Tier 5</v>
      </c>
      <c r="Z6365" s="71"/>
      <c r="AA6365" s="71"/>
    </row>
    <row r="6366" spans="1:27" ht="57.6" x14ac:dyDescent="0.3">
      <c r="A6366" s="1"/>
      <c r="B6366" s="70">
        <v>6872911</v>
      </c>
      <c r="C6366" s="60" t="s">
        <v>2060</v>
      </c>
      <c r="D6366" s="61" t="s">
        <v>2061</v>
      </c>
      <c r="E6366" s="61" t="s">
        <v>128</v>
      </c>
      <c r="F6366" s="61">
        <v>78640</v>
      </c>
      <c r="G6366" s="62" t="s">
        <v>2064</v>
      </c>
      <c r="H6366" s="63">
        <v>29.968615</v>
      </c>
      <c r="I6366" s="64">
        <v>-97.854206000000005</v>
      </c>
      <c r="J6366" s="65" t="s">
        <v>50</v>
      </c>
      <c r="K6366" s="66" t="s">
        <v>51</v>
      </c>
      <c r="L6366" s="62" t="s">
        <v>52</v>
      </c>
      <c r="M6366" s="69"/>
      <c r="N6366" s="65" t="s">
        <v>50</v>
      </c>
      <c r="O6366" s="66" t="s">
        <v>52</v>
      </c>
      <c r="P6366" s="69"/>
      <c r="Q6366" s="55" t="str">
        <f t="shared" si="99"/>
        <v>Non-Lead</v>
      </c>
      <c r="R6366" s="70" t="s">
        <v>51</v>
      </c>
      <c r="S6366" s="70" t="s">
        <v>51</v>
      </c>
      <c r="T6366" s="70"/>
      <c r="U6366" s="71" t="s">
        <v>284</v>
      </c>
      <c r="V6366" s="71" t="s">
        <v>51</v>
      </c>
      <c r="W6366" s="71" t="s">
        <v>51</v>
      </c>
      <c r="X6366" s="71" t="s">
        <v>51</v>
      </c>
      <c r="Y6366" s="72" t="str">
        <f>IF((OR((AND('[1]PWS Information'!$E$10="CWS",U6366="Single Family Residence",Q6366="Lead")),
(AND('[1]PWS Information'!$E$10="CWS",U6366="Multiple Family Residence",'[1]PWS Information'!$E$11="Yes",Q6366="Lead")),
(AND('[1]PWS Information'!$E$10="NTNC",Q6366="Lead")))),"Tier 1",
IF((OR((AND('[1]PWS Information'!$E$10="CWS",U6366="Multiple Family Residence",'[1]PWS Information'!$E$11="No",Q6366="Lead")),
(AND('[1]PWS Information'!$E$10="CWS",U6366="Other",Q6366="Lead")),
(AND('[1]PWS Information'!$E$10="CWS",U6366="Building",Q6366="Lead")))),"Tier 2",
IF((OR((AND('[1]PWS Information'!$E$10="CWS",U6366="Single Family Residence",Q6366="Galvanized Requiring Replacement")),
(AND('[1]PWS Information'!$E$10="CWS",U6366="Single Family Residence",Q6366="Galvanized Requiring Replacement",R6366="Yes")),
(AND('[1]PWS Information'!$E$10="NTNC",Q6366="Galvanized Requiring Replacement")),
(AND('[1]PWS Information'!$E$10="NTNC",U6366="Single Family Residence",R6366="Yes")))),"Tier 3",
IF((OR((AND('[1]PWS Information'!$E$10="CWS",U6366="Single Family Residence",S6366="Yes",Q6366="Non-Lead", J6366="Non-Lead - Copper",L6366="Before 1989")),
(AND('[1]PWS Information'!$E$10="CWS",U6366="Single Family Residence",S6366="Yes",Q6366="Non-Lead", N6366="Non-Lead - Copper",O6366="Before 1989")))),"Tier 4",
IF((OR((AND('[1]PWS Information'!$E$10="NTNC",Q6366="Non-Lead")),
(AND('[1]PWS Information'!$E$10="CWS",Q6366="Non-Lead",S6366="")),
(AND('[1]PWS Information'!$E$10="CWS",Q6366="Non-Lead",S6366="No")),
(AND('[1]PWS Information'!$E$10="CWS",Q6366="Non-Lead",S6366="Don't Know")),
(AND('[1]PWS Information'!$E$10="CWS",Q6366="Non-Lead", J6366="Non-Lead - Copper", S6366="Yes", L6366="Between 1989 and 2014")),
(AND('[1]PWS Information'!$E$10="CWS",Q6366="Non-Lead", J6366="Non-Lead - Copper", S6366="Yes", L6366="After 2014")),
(AND('[1]PWS Information'!$E$10="CWS",Q6366="Non-Lead", J6366="Non-Lead - Copper", S6366="Yes", L6366="Unknown")),
(AND('[1]PWS Information'!$E$10="CWS",Q6366="Non-Lead", N6366="Non-Lead - Copper", S6366="Yes", O6366="Between 1989 and 2014")),
(AND('[1]PWS Information'!$E$10="CWS",Q6366="Non-Lead", N6366="Non-Lead - Copper", S6366="Yes", O6366="After 2014")),
(AND('[1]PWS Information'!$E$10="CWS",Q6366="Non-Lead", N6366="Non-Lead - Copper", S6366="Yes", O6366="Unknown")),
(AND('[1]PWS Information'!$E$10="CWS",Q6366="Unknown")),
(AND('[1]PWS Information'!$E$10="NTNC",Q6366="Unknown")))),"Tier 5",
"")))))</f>
        <v>Tier 5</v>
      </c>
      <c r="Z6366" s="71"/>
      <c r="AA6366" s="71"/>
    </row>
    <row r="6367" spans="1:27" ht="57.6" x14ac:dyDescent="0.3">
      <c r="A6367" s="1"/>
      <c r="B6367" s="70">
        <v>6872911</v>
      </c>
      <c r="C6367" s="60" t="s">
        <v>2060</v>
      </c>
      <c r="D6367" s="61" t="s">
        <v>2061</v>
      </c>
      <c r="E6367" s="61" t="s">
        <v>128</v>
      </c>
      <c r="F6367" s="61">
        <v>78640</v>
      </c>
      <c r="G6367" s="62" t="s">
        <v>2064</v>
      </c>
      <c r="H6367" s="63">
        <v>29.968615</v>
      </c>
      <c r="I6367" s="64">
        <v>-97.854206000000005</v>
      </c>
      <c r="J6367" s="65" t="s">
        <v>50</v>
      </c>
      <c r="K6367" s="66" t="s">
        <v>51</v>
      </c>
      <c r="L6367" s="62" t="s">
        <v>52</v>
      </c>
      <c r="M6367" s="69"/>
      <c r="N6367" s="65" t="s">
        <v>50</v>
      </c>
      <c r="O6367" s="66" t="s">
        <v>52</v>
      </c>
      <c r="P6367" s="69"/>
      <c r="Q6367" s="55" t="str">
        <f t="shared" si="99"/>
        <v>Non-Lead</v>
      </c>
      <c r="R6367" s="70" t="s">
        <v>51</v>
      </c>
      <c r="S6367" s="70" t="s">
        <v>51</v>
      </c>
      <c r="T6367" s="70"/>
      <c r="U6367" s="71" t="s">
        <v>284</v>
      </c>
      <c r="V6367" s="71" t="s">
        <v>51</v>
      </c>
      <c r="W6367" s="71" t="s">
        <v>51</v>
      </c>
      <c r="X6367" s="71" t="s">
        <v>51</v>
      </c>
      <c r="Y6367" s="72" t="str">
        <f>IF((OR((AND('[1]PWS Information'!$E$10="CWS",U6367="Single Family Residence",Q6367="Lead")),
(AND('[1]PWS Information'!$E$10="CWS",U6367="Multiple Family Residence",'[1]PWS Information'!$E$11="Yes",Q6367="Lead")),
(AND('[1]PWS Information'!$E$10="NTNC",Q6367="Lead")))),"Tier 1",
IF((OR((AND('[1]PWS Information'!$E$10="CWS",U6367="Multiple Family Residence",'[1]PWS Information'!$E$11="No",Q6367="Lead")),
(AND('[1]PWS Information'!$E$10="CWS",U6367="Other",Q6367="Lead")),
(AND('[1]PWS Information'!$E$10="CWS",U6367="Building",Q6367="Lead")))),"Tier 2",
IF((OR((AND('[1]PWS Information'!$E$10="CWS",U6367="Single Family Residence",Q6367="Galvanized Requiring Replacement")),
(AND('[1]PWS Information'!$E$10="CWS",U6367="Single Family Residence",Q6367="Galvanized Requiring Replacement",R6367="Yes")),
(AND('[1]PWS Information'!$E$10="NTNC",Q6367="Galvanized Requiring Replacement")),
(AND('[1]PWS Information'!$E$10="NTNC",U6367="Single Family Residence",R6367="Yes")))),"Tier 3",
IF((OR((AND('[1]PWS Information'!$E$10="CWS",U6367="Single Family Residence",S6367="Yes",Q6367="Non-Lead", J6367="Non-Lead - Copper",L6367="Before 1989")),
(AND('[1]PWS Information'!$E$10="CWS",U6367="Single Family Residence",S6367="Yes",Q6367="Non-Lead", N6367="Non-Lead - Copper",O6367="Before 1989")))),"Tier 4",
IF((OR((AND('[1]PWS Information'!$E$10="NTNC",Q6367="Non-Lead")),
(AND('[1]PWS Information'!$E$10="CWS",Q6367="Non-Lead",S6367="")),
(AND('[1]PWS Information'!$E$10="CWS",Q6367="Non-Lead",S6367="No")),
(AND('[1]PWS Information'!$E$10="CWS",Q6367="Non-Lead",S6367="Don't Know")),
(AND('[1]PWS Information'!$E$10="CWS",Q6367="Non-Lead", J6367="Non-Lead - Copper", S6367="Yes", L6367="Between 1989 and 2014")),
(AND('[1]PWS Information'!$E$10="CWS",Q6367="Non-Lead", J6367="Non-Lead - Copper", S6367="Yes", L6367="After 2014")),
(AND('[1]PWS Information'!$E$10="CWS",Q6367="Non-Lead", J6367="Non-Lead - Copper", S6367="Yes", L6367="Unknown")),
(AND('[1]PWS Information'!$E$10="CWS",Q6367="Non-Lead", N6367="Non-Lead - Copper", S6367="Yes", O6367="Between 1989 and 2014")),
(AND('[1]PWS Information'!$E$10="CWS",Q6367="Non-Lead", N6367="Non-Lead - Copper", S6367="Yes", O6367="After 2014")),
(AND('[1]PWS Information'!$E$10="CWS",Q6367="Non-Lead", N6367="Non-Lead - Copper", S6367="Yes", O6367="Unknown")),
(AND('[1]PWS Information'!$E$10="CWS",Q6367="Unknown")),
(AND('[1]PWS Information'!$E$10="NTNC",Q6367="Unknown")))),"Tier 5",
"")))))</f>
        <v>Tier 5</v>
      </c>
      <c r="Z6367" s="71"/>
      <c r="AA6367" s="71"/>
    </row>
    <row r="6368" spans="1:27" ht="57.6" x14ac:dyDescent="0.3">
      <c r="A6368" s="1"/>
      <c r="B6368" s="70">
        <v>6872911</v>
      </c>
      <c r="C6368" s="60" t="s">
        <v>2060</v>
      </c>
      <c r="D6368" s="61" t="s">
        <v>2061</v>
      </c>
      <c r="E6368" s="61" t="s">
        <v>128</v>
      </c>
      <c r="F6368" s="61">
        <v>78640</v>
      </c>
      <c r="G6368" s="62" t="s">
        <v>2064</v>
      </c>
      <c r="H6368" s="63">
        <v>29.968615</v>
      </c>
      <c r="I6368" s="64">
        <v>-97.854206000000005</v>
      </c>
      <c r="J6368" s="65" t="s">
        <v>50</v>
      </c>
      <c r="K6368" s="66" t="s">
        <v>51</v>
      </c>
      <c r="L6368" s="62" t="s">
        <v>52</v>
      </c>
      <c r="M6368" s="69"/>
      <c r="N6368" s="65" t="s">
        <v>50</v>
      </c>
      <c r="O6368" s="66" t="s">
        <v>52</v>
      </c>
      <c r="P6368" s="69"/>
      <c r="Q6368" s="55" t="str">
        <f t="shared" si="99"/>
        <v>Non-Lead</v>
      </c>
      <c r="R6368" s="70" t="s">
        <v>51</v>
      </c>
      <c r="S6368" s="70" t="s">
        <v>51</v>
      </c>
      <c r="T6368" s="70"/>
      <c r="U6368" s="71" t="s">
        <v>284</v>
      </c>
      <c r="V6368" s="71" t="s">
        <v>51</v>
      </c>
      <c r="W6368" s="71" t="s">
        <v>51</v>
      </c>
      <c r="X6368" s="71" t="s">
        <v>51</v>
      </c>
      <c r="Y6368" s="72" t="str">
        <f>IF((OR((AND('[1]PWS Information'!$E$10="CWS",U6368="Single Family Residence",Q6368="Lead")),
(AND('[1]PWS Information'!$E$10="CWS",U6368="Multiple Family Residence",'[1]PWS Information'!$E$11="Yes",Q6368="Lead")),
(AND('[1]PWS Information'!$E$10="NTNC",Q6368="Lead")))),"Tier 1",
IF((OR((AND('[1]PWS Information'!$E$10="CWS",U6368="Multiple Family Residence",'[1]PWS Information'!$E$11="No",Q6368="Lead")),
(AND('[1]PWS Information'!$E$10="CWS",U6368="Other",Q6368="Lead")),
(AND('[1]PWS Information'!$E$10="CWS",U6368="Building",Q6368="Lead")))),"Tier 2",
IF((OR((AND('[1]PWS Information'!$E$10="CWS",U6368="Single Family Residence",Q6368="Galvanized Requiring Replacement")),
(AND('[1]PWS Information'!$E$10="CWS",U6368="Single Family Residence",Q6368="Galvanized Requiring Replacement",R6368="Yes")),
(AND('[1]PWS Information'!$E$10="NTNC",Q6368="Galvanized Requiring Replacement")),
(AND('[1]PWS Information'!$E$10="NTNC",U6368="Single Family Residence",R6368="Yes")))),"Tier 3",
IF((OR((AND('[1]PWS Information'!$E$10="CWS",U6368="Single Family Residence",S6368="Yes",Q6368="Non-Lead", J6368="Non-Lead - Copper",L6368="Before 1989")),
(AND('[1]PWS Information'!$E$10="CWS",U6368="Single Family Residence",S6368="Yes",Q6368="Non-Lead", N6368="Non-Lead - Copper",O6368="Before 1989")))),"Tier 4",
IF((OR((AND('[1]PWS Information'!$E$10="NTNC",Q6368="Non-Lead")),
(AND('[1]PWS Information'!$E$10="CWS",Q6368="Non-Lead",S6368="")),
(AND('[1]PWS Information'!$E$10="CWS",Q6368="Non-Lead",S6368="No")),
(AND('[1]PWS Information'!$E$10="CWS",Q6368="Non-Lead",S6368="Don't Know")),
(AND('[1]PWS Information'!$E$10="CWS",Q6368="Non-Lead", J6368="Non-Lead - Copper", S6368="Yes", L6368="Between 1989 and 2014")),
(AND('[1]PWS Information'!$E$10="CWS",Q6368="Non-Lead", J6368="Non-Lead - Copper", S6368="Yes", L6368="After 2014")),
(AND('[1]PWS Information'!$E$10="CWS",Q6368="Non-Lead", J6368="Non-Lead - Copper", S6368="Yes", L6368="Unknown")),
(AND('[1]PWS Information'!$E$10="CWS",Q6368="Non-Lead", N6368="Non-Lead - Copper", S6368="Yes", O6368="Between 1989 and 2014")),
(AND('[1]PWS Information'!$E$10="CWS",Q6368="Non-Lead", N6368="Non-Lead - Copper", S6368="Yes", O6368="After 2014")),
(AND('[1]PWS Information'!$E$10="CWS",Q6368="Non-Lead", N6368="Non-Lead - Copper", S6368="Yes", O6368="Unknown")),
(AND('[1]PWS Information'!$E$10="CWS",Q6368="Unknown")),
(AND('[1]PWS Information'!$E$10="NTNC",Q6368="Unknown")))),"Tier 5",
"")))))</f>
        <v>Tier 5</v>
      </c>
      <c r="Z6368" s="71"/>
      <c r="AA6368" s="71"/>
    </row>
    <row r="6369" spans="1:27" ht="57.6" x14ac:dyDescent="0.3">
      <c r="A6369" s="17"/>
      <c r="B6369" s="70">
        <v>6872911</v>
      </c>
      <c r="C6369" s="60" t="s">
        <v>2060</v>
      </c>
      <c r="D6369" s="61" t="s">
        <v>2061</v>
      </c>
      <c r="E6369" s="61" t="s">
        <v>128</v>
      </c>
      <c r="F6369" s="61">
        <v>78640</v>
      </c>
      <c r="G6369" s="62" t="s">
        <v>2064</v>
      </c>
      <c r="H6369" s="63">
        <v>29.968615</v>
      </c>
      <c r="I6369" s="64">
        <v>-97.854206000000005</v>
      </c>
      <c r="J6369" s="65" t="s">
        <v>50</v>
      </c>
      <c r="K6369" s="66" t="s">
        <v>51</v>
      </c>
      <c r="L6369" s="62" t="s">
        <v>52</v>
      </c>
      <c r="M6369" s="69"/>
      <c r="N6369" s="65" t="s">
        <v>50</v>
      </c>
      <c r="O6369" s="66" t="s">
        <v>52</v>
      </c>
      <c r="P6369" s="69"/>
      <c r="Q6369" s="55" t="str">
        <f t="shared" si="99"/>
        <v>Non-Lead</v>
      </c>
      <c r="R6369" s="70" t="s">
        <v>51</v>
      </c>
      <c r="S6369" s="70" t="s">
        <v>51</v>
      </c>
      <c r="T6369" s="70"/>
      <c r="U6369" s="71" t="s">
        <v>284</v>
      </c>
      <c r="V6369" s="71" t="s">
        <v>51</v>
      </c>
      <c r="W6369" s="71" t="s">
        <v>51</v>
      </c>
      <c r="X6369" s="71" t="s">
        <v>51</v>
      </c>
      <c r="Y6369" s="72" t="str">
        <f>IF((OR((AND('[1]PWS Information'!$E$10="CWS",U6369="Single Family Residence",Q6369="Lead")),
(AND('[1]PWS Information'!$E$10="CWS",U6369="Multiple Family Residence",'[1]PWS Information'!$E$11="Yes",Q6369="Lead")),
(AND('[1]PWS Information'!$E$10="NTNC",Q6369="Lead")))),"Tier 1",
IF((OR((AND('[1]PWS Information'!$E$10="CWS",U6369="Multiple Family Residence",'[1]PWS Information'!$E$11="No",Q6369="Lead")),
(AND('[1]PWS Information'!$E$10="CWS",U6369="Other",Q6369="Lead")),
(AND('[1]PWS Information'!$E$10="CWS",U6369="Building",Q6369="Lead")))),"Tier 2",
IF((OR((AND('[1]PWS Information'!$E$10="CWS",U6369="Single Family Residence",Q6369="Galvanized Requiring Replacement")),
(AND('[1]PWS Information'!$E$10="CWS",U6369="Single Family Residence",Q6369="Galvanized Requiring Replacement",R6369="Yes")),
(AND('[1]PWS Information'!$E$10="NTNC",Q6369="Galvanized Requiring Replacement")),
(AND('[1]PWS Information'!$E$10="NTNC",U6369="Single Family Residence",R6369="Yes")))),"Tier 3",
IF((OR((AND('[1]PWS Information'!$E$10="CWS",U6369="Single Family Residence",S6369="Yes",Q6369="Non-Lead", J6369="Non-Lead - Copper",L6369="Before 1989")),
(AND('[1]PWS Information'!$E$10="CWS",U6369="Single Family Residence",S6369="Yes",Q6369="Non-Lead", N6369="Non-Lead - Copper",O6369="Before 1989")))),"Tier 4",
IF((OR((AND('[1]PWS Information'!$E$10="NTNC",Q6369="Non-Lead")),
(AND('[1]PWS Information'!$E$10="CWS",Q6369="Non-Lead",S6369="")),
(AND('[1]PWS Information'!$E$10="CWS",Q6369="Non-Lead",S6369="No")),
(AND('[1]PWS Information'!$E$10="CWS",Q6369="Non-Lead",S6369="Don't Know")),
(AND('[1]PWS Information'!$E$10="CWS",Q6369="Non-Lead", J6369="Non-Lead - Copper", S6369="Yes", L6369="Between 1989 and 2014")),
(AND('[1]PWS Information'!$E$10="CWS",Q6369="Non-Lead", J6369="Non-Lead - Copper", S6369="Yes", L6369="After 2014")),
(AND('[1]PWS Information'!$E$10="CWS",Q6369="Non-Lead", J6369="Non-Lead - Copper", S6369="Yes", L6369="Unknown")),
(AND('[1]PWS Information'!$E$10="CWS",Q6369="Non-Lead", N6369="Non-Lead - Copper", S6369="Yes", O6369="Between 1989 and 2014")),
(AND('[1]PWS Information'!$E$10="CWS",Q6369="Non-Lead", N6369="Non-Lead - Copper", S6369="Yes", O6369="After 2014")),
(AND('[1]PWS Information'!$E$10="CWS",Q6369="Non-Lead", N6369="Non-Lead - Copper", S6369="Yes", O6369="Unknown")),
(AND('[1]PWS Information'!$E$10="CWS",Q6369="Unknown")),
(AND('[1]PWS Information'!$E$10="NTNC",Q6369="Unknown")))),"Tier 5",
"")))))</f>
        <v>Tier 5</v>
      </c>
      <c r="Z6369" s="71"/>
      <c r="AA6369" s="71"/>
    </row>
    <row r="6370" spans="1:27" ht="57.6" x14ac:dyDescent="0.3">
      <c r="A6370" s="1"/>
      <c r="B6370" s="70">
        <v>6872911</v>
      </c>
      <c r="C6370" s="60" t="s">
        <v>2060</v>
      </c>
      <c r="D6370" s="61" t="s">
        <v>2061</v>
      </c>
      <c r="E6370" s="61" t="s">
        <v>128</v>
      </c>
      <c r="F6370" s="61">
        <v>78640</v>
      </c>
      <c r="G6370" s="62" t="s">
        <v>2064</v>
      </c>
      <c r="H6370" s="63">
        <v>29.968615</v>
      </c>
      <c r="I6370" s="64">
        <v>-97.854206000000005</v>
      </c>
      <c r="J6370" s="65" t="s">
        <v>50</v>
      </c>
      <c r="K6370" s="66" t="s">
        <v>51</v>
      </c>
      <c r="L6370" s="62" t="s">
        <v>52</v>
      </c>
      <c r="M6370" s="69"/>
      <c r="N6370" s="65" t="s">
        <v>50</v>
      </c>
      <c r="O6370" s="66" t="s">
        <v>52</v>
      </c>
      <c r="P6370" s="69"/>
      <c r="Q6370" s="55" t="str">
        <f t="shared" si="99"/>
        <v>Non-Lead</v>
      </c>
      <c r="R6370" s="70" t="s">
        <v>51</v>
      </c>
      <c r="S6370" s="70" t="s">
        <v>51</v>
      </c>
      <c r="T6370" s="70"/>
      <c r="U6370" s="71" t="s">
        <v>284</v>
      </c>
      <c r="V6370" s="71" t="s">
        <v>51</v>
      </c>
      <c r="W6370" s="71" t="s">
        <v>51</v>
      </c>
      <c r="X6370" s="71" t="s">
        <v>51</v>
      </c>
      <c r="Y6370" s="72" t="str">
        <f>IF((OR((AND('[1]PWS Information'!$E$10="CWS",U6370="Single Family Residence",Q6370="Lead")),
(AND('[1]PWS Information'!$E$10="CWS",U6370="Multiple Family Residence",'[1]PWS Information'!$E$11="Yes",Q6370="Lead")),
(AND('[1]PWS Information'!$E$10="NTNC",Q6370="Lead")))),"Tier 1",
IF((OR((AND('[1]PWS Information'!$E$10="CWS",U6370="Multiple Family Residence",'[1]PWS Information'!$E$11="No",Q6370="Lead")),
(AND('[1]PWS Information'!$E$10="CWS",U6370="Other",Q6370="Lead")),
(AND('[1]PWS Information'!$E$10="CWS",U6370="Building",Q6370="Lead")))),"Tier 2",
IF((OR((AND('[1]PWS Information'!$E$10="CWS",U6370="Single Family Residence",Q6370="Galvanized Requiring Replacement")),
(AND('[1]PWS Information'!$E$10="CWS",U6370="Single Family Residence",Q6370="Galvanized Requiring Replacement",R6370="Yes")),
(AND('[1]PWS Information'!$E$10="NTNC",Q6370="Galvanized Requiring Replacement")),
(AND('[1]PWS Information'!$E$10="NTNC",U6370="Single Family Residence",R6370="Yes")))),"Tier 3",
IF((OR((AND('[1]PWS Information'!$E$10="CWS",U6370="Single Family Residence",S6370="Yes",Q6370="Non-Lead", J6370="Non-Lead - Copper",L6370="Before 1989")),
(AND('[1]PWS Information'!$E$10="CWS",U6370="Single Family Residence",S6370="Yes",Q6370="Non-Lead", N6370="Non-Lead - Copper",O6370="Before 1989")))),"Tier 4",
IF((OR((AND('[1]PWS Information'!$E$10="NTNC",Q6370="Non-Lead")),
(AND('[1]PWS Information'!$E$10="CWS",Q6370="Non-Lead",S6370="")),
(AND('[1]PWS Information'!$E$10="CWS",Q6370="Non-Lead",S6370="No")),
(AND('[1]PWS Information'!$E$10="CWS",Q6370="Non-Lead",S6370="Don't Know")),
(AND('[1]PWS Information'!$E$10="CWS",Q6370="Non-Lead", J6370="Non-Lead - Copper", S6370="Yes", L6370="Between 1989 and 2014")),
(AND('[1]PWS Information'!$E$10="CWS",Q6370="Non-Lead", J6370="Non-Lead - Copper", S6370="Yes", L6370="After 2014")),
(AND('[1]PWS Information'!$E$10="CWS",Q6370="Non-Lead", J6370="Non-Lead - Copper", S6370="Yes", L6370="Unknown")),
(AND('[1]PWS Information'!$E$10="CWS",Q6370="Non-Lead", N6370="Non-Lead - Copper", S6370="Yes", O6370="Between 1989 and 2014")),
(AND('[1]PWS Information'!$E$10="CWS",Q6370="Non-Lead", N6370="Non-Lead - Copper", S6370="Yes", O6370="After 2014")),
(AND('[1]PWS Information'!$E$10="CWS",Q6370="Non-Lead", N6370="Non-Lead - Copper", S6370="Yes", O6370="Unknown")),
(AND('[1]PWS Information'!$E$10="CWS",Q6370="Unknown")),
(AND('[1]PWS Information'!$E$10="NTNC",Q6370="Unknown")))),"Tier 5",
"")))))</f>
        <v>Tier 5</v>
      </c>
      <c r="Z6370" s="71"/>
      <c r="AA6370" s="71"/>
    </row>
    <row r="6371" spans="1:27" ht="57.6" x14ac:dyDescent="0.3">
      <c r="A6371" s="1"/>
      <c r="B6371" s="70">
        <v>6872911</v>
      </c>
      <c r="C6371" s="60" t="s">
        <v>2060</v>
      </c>
      <c r="D6371" s="61" t="s">
        <v>2061</v>
      </c>
      <c r="E6371" s="61" t="s">
        <v>128</v>
      </c>
      <c r="F6371" s="61">
        <v>78640</v>
      </c>
      <c r="G6371" s="62" t="s">
        <v>2064</v>
      </c>
      <c r="H6371" s="63">
        <v>29.968615</v>
      </c>
      <c r="I6371" s="64">
        <v>-97.854206000000005</v>
      </c>
      <c r="J6371" s="65" t="s">
        <v>50</v>
      </c>
      <c r="K6371" s="66" t="s">
        <v>51</v>
      </c>
      <c r="L6371" s="62" t="s">
        <v>52</v>
      </c>
      <c r="M6371" s="69"/>
      <c r="N6371" s="65" t="s">
        <v>50</v>
      </c>
      <c r="O6371" s="66" t="s">
        <v>52</v>
      </c>
      <c r="P6371" s="69"/>
      <c r="Q6371" s="55" t="str">
        <f t="shared" si="99"/>
        <v>Non-Lead</v>
      </c>
      <c r="R6371" s="70" t="s">
        <v>51</v>
      </c>
      <c r="S6371" s="70" t="s">
        <v>51</v>
      </c>
      <c r="T6371" s="70"/>
      <c r="U6371" s="71" t="s">
        <v>284</v>
      </c>
      <c r="V6371" s="71" t="s">
        <v>51</v>
      </c>
      <c r="W6371" s="71" t="s">
        <v>51</v>
      </c>
      <c r="X6371" s="71" t="s">
        <v>51</v>
      </c>
      <c r="Y6371" s="72" t="str">
        <f>IF((OR((AND('[1]PWS Information'!$E$10="CWS",U6371="Single Family Residence",Q6371="Lead")),
(AND('[1]PWS Information'!$E$10="CWS",U6371="Multiple Family Residence",'[1]PWS Information'!$E$11="Yes",Q6371="Lead")),
(AND('[1]PWS Information'!$E$10="NTNC",Q6371="Lead")))),"Tier 1",
IF((OR((AND('[1]PWS Information'!$E$10="CWS",U6371="Multiple Family Residence",'[1]PWS Information'!$E$11="No",Q6371="Lead")),
(AND('[1]PWS Information'!$E$10="CWS",U6371="Other",Q6371="Lead")),
(AND('[1]PWS Information'!$E$10="CWS",U6371="Building",Q6371="Lead")))),"Tier 2",
IF((OR((AND('[1]PWS Information'!$E$10="CWS",U6371="Single Family Residence",Q6371="Galvanized Requiring Replacement")),
(AND('[1]PWS Information'!$E$10="CWS",U6371="Single Family Residence",Q6371="Galvanized Requiring Replacement",R6371="Yes")),
(AND('[1]PWS Information'!$E$10="NTNC",Q6371="Galvanized Requiring Replacement")),
(AND('[1]PWS Information'!$E$10="NTNC",U6371="Single Family Residence",R6371="Yes")))),"Tier 3",
IF((OR((AND('[1]PWS Information'!$E$10="CWS",U6371="Single Family Residence",S6371="Yes",Q6371="Non-Lead", J6371="Non-Lead - Copper",L6371="Before 1989")),
(AND('[1]PWS Information'!$E$10="CWS",U6371="Single Family Residence",S6371="Yes",Q6371="Non-Lead", N6371="Non-Lead - Copper",O6371="Before 1989")))),"Tier 4",
IF((OR((AND('[1]PWS Information'!$E$10="NTNC",Q6371="Non-Lead")),
(AND('[1]PWS Information'!$E$10="CWS",Q6371="Non-Lead",S6371="")),
(AND('[1]PWS Information'!$E$10="CWS",Q6371="Non-Lead",S6371="No")),
(AND('[1]PWS Information'!$E$10="CWS",Q6371="Non-Lead",S6371="Don't Know")),
(AND('[1]PWS Information'!$E$10="CWS",Q6371="Non-Lead", J6371="Non-Lead - Copper", S6371="Yes", L6371="Between 1989 and 2014")),
(AND('[1]PWS Information'!$E$10="CWS",Q6371="Non-Lead", J6371="Non-Lead - Copper", S6371="Yes", L6371="After 2014")),
(AND('[1]PWS Information'!$E$10="CWS",Q6371="Non-Lead", J6371="Non-Lead - Copper", S6371="Yes", L6371="Unknown")),
(AND('[1]PWS Information'!$E$10="CWS",Q6371="Non-Lead", N6371="Non-Lead - Copper", S6371="Yes", O6371="Between 1989 and 2014")),
(AND('[1]PWS Information'!$E$10="CWS",Q6371="Non-Lead", N6371="Non-Lead - Copper", S6371="Yes", O6371="After 2014")),
(AND('[1]PWS Information'!$E$10="CWS",Q6371="Non-Lead", N6371="Non-Lead - Copper", S6371="Yes", O6371="Unknown")),
(AND('[1]PWS Information'!$E$10="CWS",Q6371="Unknown")),
(AND('[1]PWS Information'!$E$10="NTNC",Q6371="Unknown")))),"Tier 5",
"")))))</f>
        <v>Tier 5</v>
      </c>
      <c r="Z6371" s="71"/>
      <c r="AA6371" s="71"/>
    </row>
    <row r="6372" spans="1:27" ht="57.6" x14ac:dyDescent="0.3">
      <c r="A6372" s="1"/>
      <c r="B6372" s="70">
        <v>6872911</v>
      </c>
      <c r="C6372" s="60" t="s">
        <v>2060</v>
      </c>
      <c r="D6372" s="61" t="s">
        <v>2061</v>
      </c>
      <c r="E6372" s="61" t="s">
        <v>128</v>
      </c>
      <c r="F6372" s="61">
        <v>78640</v>
      </c>
      <c r="G6372" s="62" t="s">
        <v>2064</v>
      </c>
      <c r="H6372" s="63">
        <v>29.968615</v>
      </c>
      <c r="I6372" s="64">
        <v>-97.854206000000005</v>
      </c>
      <c r="J6372" s="65" t="s">
        <v>50</v>
      </c>
      <c r="K6372" s="66" t="s">
        <v>51</v>
      </c>
      <c r="L6372" s="62" t="s">
        <v>52</v>
      </c>
      <c r="M6372" s="69"/>
      <c r="N6372" s="65" t="s">
        <v>50</v>
      </c>
      <c r="O6372" s="66" t="s">
        <v>52</v>
      </c>
      <c r="P6372" s="69"/>
      <c r="Q6372" s="55" t="str">
        <f t="shared" si="99"/>
        <v>Non-Lead</v>
      </c>
      <c r="R6372" s="70" t="s">
        <v>51</v>
      </c>
      <c r="S6372" s="70" t="s">
        <v>51</v>
      </c>
      <c r="T6372" s="70"/>
      <c r="U6372" s="71" t="s">
        <v>284</v>
      </c>
      <c r="V6372" s="71" t="s">
        <v>51</v>
      </c>
      <c r="W6372" s="71" t="s">
        <v>51</v>
      </c>
      <c r="X6372" s="71" t="s">
        <v>51</v>
      </c>
      <c r="Y6372" s="72" t="str">
        <f>IF((OR((AND('[1]PWS Information'!$E$10="CWS",U6372="Single Family Residence",Q6372="Lead")),
(AND('[1]PWS Information'!$E$10="CWS",U6372="Multiple Family Residence",'[1]PWS Information'!$E$11="Yes",Q6372="Lead")),
(AND('[1]PWS Information'!$E$10="NTNC",Q6372="Lead")))),"Tier 1",
IF((OR((AND('[1]PWS Information'!$E$10="CWS",U6372="Multiple Family Residence",'[1]PWS Information'!$E$11="No",Q6372="Lead")),
(AND('[1]PWS Information'!$E$10="CWS",U6372="Other",Q6372="Lead")),
(AND('[1]PWS Information'!$E$10="CWS",U6372="Building",Q6372="Lead")))),"Tier 2",
IF((OR((AND('[1]PWS Information'!$E$10="CWS",U6372="Single Family Residence",Q6372="Galvanized Requiring Replacement")),
(AND('[1]PWS Information'!$E$10="CWS",U6372="Single Family Residence",Q6372="Galvanized Requiring Replacement",R6372="Yes")),
(AND('[1]PWS Information'!$E$10="NTNC",Q6372="Galvanized Requiring Replacement")),
(AND('[1]PWS Information'!$E$10="NTNC",U6372="Single Family Residence",R6372="Yes")))),"Tier 3",
IF((OR((AND('[1]PWS Information'!$E$10="CWS",U6372="Single Family Residence",S6372="Yes",Q6372="Non-Lead", J6372="Non-Lead - Copper",L6372="Before 1989")),
(AND('[1]PWS Information'!$E$10="CWS",U6372="Single Family Residence",S6372="Yes",Q6372="Non-Lead", N6372="Non-Lead - Copper",O6372="Before 1989")))),"Tier 4",
IF((OR((AND('[1]PWS Information'!$E$10="NTNC",Q6372="Non-Lead")),
(AND('[1]PWS Information'!$E$10="CWS",Q6372="Non-Lead",S6372="")),
(AND('[1]PWS Information'!$E$10="CWS",Q6372="Non-Lead",S6372="No")),
(AND('[1]PWS Information'!$E$10="CWS",Q6372="Non-Lead",S6372="Don't Know")),
(AND('[1]PWS Information'!$E$10="CWS",Q6372="Non-Lead", J6372="Non-Lead - Copper", S6372="Yes", L6372="Between 1989 and 2014")),
(AND('[1]PWS Information'!$E$10="CWS",Q6372="Non-Lead", J6372="Non-Lead - Copper", S6372="Yes", L6372="After 2014")),
(AND('[1]PWS Information'!$E$10="CWS",Q6372="Non-Lead", J6372="Non-Lead - Copper", S6372="Yes", L6372="Unknown")),
(AND('[1]PWS Information'!$E$10="CWS",Q6372="Non-Lead", N6372="Non-Lead - Copper", S6372="Yes", O6372="Between 1989 and 2014")),
(AND('[1]PWS Information'!$E$10="CWS",Q6372="Non-Lead", N6372="Non-Lead - Copper", S6372="Yes", O6372="After 2014")),
(AND('[1]PWS Information'!$E$10="CWS",Q6372="Non-Lead", N6372="Non-Lead - Copper", S6372="Yes", O6372="Unknown")),
(AND('[1]PWS Information'!$E$10="CWS",Q6372="Unknown")),
(AND('[1]PWS Information'!$E$10="NTNC",Q6372="Unknown")))),"Tier 5",
"")))))</f>
        <v>Tier 5</v>
      </c>
      <c r="Z6372" s="71"/>
      <c r="AA6372" s="71"/>
    </row>
    <row r="6373" spans="1:27" ht="57.6" x14ac:dyDescent="0.3">
      <c r="A6373" s="17"/>
      <c r="B6373" s="70">
        <v>6872911</v>
      </c>
      <c r="C6373" s="60" t="s">
        <v>2060</v>
      </c>
      <c r="D6373" s="61" t="s">
        <v>2061</v>
      </c>
      <c r="E6373" s="61" t="s">
        <v>128</v>
      </c>
      <c r="F6373" s="61">
        <v>78640</v>
      </c>
      <c r="G6373" s="62" t="s">
        <v>2064</v>
      </c>
      <c r="H6373" s="63">
        <v>29.968615</v>
      </c>
      <c r="I6373" s="64">
        <v>-97.854206000000005</v>
      </c>
      <c r="J6373" s="65" t="s">
        <v>50</v>
      </c>
      <c r="K6373" s="66" t="s">
        <v>51</v>
      </c>
      <c r="L6373" s="62" t="s">
        <v>52</v>
      </c>
      <c r="M6373" s="69"/>
      <c r="N6373" s="65" t="s">
        <v>50</v>
      </c>
      <c r="O6373" s="66" t="s">
        <v>52</v>
      </c>
      <c r="P6373" s="69"/>
      <c r="Q6373" s="55" t="str">
        <f t="shared" si="99"/>
        <v>Non-Lead</v>
      </c>
      <c r="R6373" s="70" t="s">
        <v>51</v>
      </c>
      <c r="S6373" s="70" t="s">
        <v>51</v>
      </c>
      <c r="T6373" s="70"/>
      <c r="U6373" s="71" t="s">
        <v>284</v>
      </c>
      <c r="V6373" s="71" t="s">
        <v>51</v>
      </c>
      <c r="W6373" s="71" t="s">
        <v>51</v>
      </c>
      <c r="X6373" s="71" t="s">
        <v>51</v>
      </c>
      <c r="Y6373" s="72" t="str">
        <f>IF((OR((AND('[1]PWS Information'!$E$10="CWS",U6373="Single Family Residence",Q6373="Lead")),
(AND('[1]PWS Information'!$E$10="CWS",U6373="Multiple Family Residence",'[1]PWS Information'!$E$11="Yes",Q6373="Lead")),
(AND('[1]PWS Information'!$E$10="NTNC",Q6373="Lead")))),"Tier 1",
IF((OR((AND('[1]PWS Information'!$E$10="CWS",U6373="Multiple Family Residence",'[1]PWS Information'!$E$11="No",Q6373="Lead")),
(AND('[1]PWS Information'!$E$10="CWS",U6373="Other",Q6373="Lead")),
(AND('[1]PWS Information'!$E$10="CWS",U6373="Building",Q6373="Lead")))),"Tier 2",
IF((OR((AND('[1]PWS Information'!$E$10="CWS",U6373="Single Family Residence",Q6373="Galvanized Requiring Replacement")),
(AND('[1]PWS Information'!$E$10="CWS",U6373="Single Family Residence",Q6373="Galvanized Requiring Replacement",R6373="Yes")),
(AND('[1]PWS Information'!$E$10="NTNC",Q6373="Galvanized Requiring Replacement")),
(AND('[1]PWS Information'!$E$10="NTNC",U6373="Single Family Residence",R6373="Yes")))),"Tier 3",
IF((OR((AND('[1]PWS Information'!$E$10="CWS",U6373="Single Family Residence",S6373="Yes",Q6373="Non-Lead", J6373="Non-Lead - Copper",L6373="Before 1989")),
(AND('[1]PWS Information'!$E$10="CWS",U6373="Single Family Residence",S6373="Yes",Q6373="Non-Lead", N6373="Non-Lead - Copper",O6373="Before 1989")))),"Tier 4",
IF((OR((AND('[1]PWS Information'!$E$10="NTNC",Q6373="Non-Lead")),
(AND('[1]PWS Information'!$E$10="CWS",Q6373="Non-Lead",S6373="")),
(AND('[1]PWS Information'!$E$10="CWS",Q6373="Non-Lead",S6373="No")),
(AND('[1]PWS Information'!$E$10="CWS",Q6373="Non-Lead",S6373="Don't Know")),
(AND('[1]PWS Information'!$E$10="CWS",Q6373="Non-Lead", J6373="Non-Lead - Copper", S6373="Yes", L6373="Between 1989 and 2014")),
(AND('[1]PWS Information'!$E$10="CWS",Q6373="Non-Lead", J6373="Non-Lead - Copper", S6373="Yes", L6373="After 2014")),
(AND('[1]PWS Information'!$E$10="CWS",Q6373="Non-Lead", J6373="Non-Lead - Copper", S6373="Yes", L6373="Unknown")),
(AND('[1]PWS Information'!$E$10="CWS",Q6373="Non-Lead", N6373="Non-Lead - Copper", S6373="Yes", O6373="Between 1989 and 2014")),
(AND('[1]PWS Information'!$E$10="CWS",Q6373="Non-Lead", N6373="Non-Lead - Copper", S6373="Yes", O6373="After 2014")),
(AND('[1]PWS Information'!$E$10="CWS",Q6373="Non-Lead", N6373="Non-Lead - Copper", S6373="Yes", O6373="Unknown")),
(AND('[1]PWS Information'!$E$10="CWS",Q6373="Unknown")),
(AND('[1]PWS Information'!$E$10="NTNC",Q6373="Unknown")))),"Tier 5",
"")))))</f>
        <v>Tier 5</v>
      </c>
      <c r="Z6373" s="71"/>
      <c r="AA6373" s="71"/>
    </row>
    <row r="6374" spans="1:27" ht="57.6" x14ac:dyDescent="0.3">
      <c r="A6374" s="1"/>
      <c r="B6374" s="70">
        <v>6872911</v>
      </c>
      <c r="C6374" s="60" t="s">
        <v>2060</v>
      </c>
      <c r="D6374" s="61" t="s">
        <v>2061</v>
      </c>
      <c r="E6374" s="61" t="s">
        <v>128</v>
      </c>
      <c r="F6374" s="61">
        <v>78640</v>
      </c>
      <c r="G6374" s="62" t="s">
        <v>2064</v>
      </c>
      <c r="H6374" s="63">
        <v>29.968615</v>
      </c>
      <c r="I6374" s="64">
        <v>-97.854206000000005</v>
      </c>
      <c r="J6374" s="65" t="s">
        <v>50</v>
      </c>
      <c r="K6374" s="66" t="s">
        <v>51</v>
      </c>
      <c r="L6374" s="62" t="s">
        <v>52</v>
      </c>
      <c r="M6374" s="69"/>
      <c r="N6374" s="65" t="s">
        <v>50</v>
      </c>
      <c r="O6374" s="66" t="s">
        <v>52</v>
      </c>
      <c r="P6374" s="69"/>
      <c r="Q6374" s="55" t="str">
        <f t="shared" si="99"/>
        <v>Non-Lead</v>
      </c>
      <c r="R6374" s="70" t="s">
        <v>51</v>
      </c>
      <c r="S6374" s="70" t="s">
        <v>51</v>
      </c>
      <c r="T6374" s="70"/>
      <c r="U6374" s="71" t="s">
        <v>284</v>
      </c>
      <c r="V6374" s="71" t="s">
        <v>51</v>
      </c>
      <c r="W6374" s="71" t="s">
        <v>51</v>
      </c>
      <c r="X6374" s="71" t="s">
        <v>51</v>
      </c>
      <c r="Y6374" s="72" t="str">
        <f>IF((OR((AND('[1]PWS Information'!$E$10="CWS",U6374="Single Family Residence",Q6374="Lead")),
(AND('[1]PWS Information'!$E$10="CWS",U6374="Multiple Family Residence",'[1]PWS Information'!$E$11="Yes",Q6374="Lead")),
(AND('[1]PWS Information'!$E$10="NTNC",Q6374="Lead")))),"Tier 1",
IF((OR((AND('[1]PWS Information'!$E$10="CWS",U6374="Multiple Family Residence",'[1]PWS Information'!$E$11="No",Q6374="Lead")),
(AND('[1]PWS Information'!$E$10="CWS",U6374="Other",Q6374="Lead")),
(AND('[1]PWS Information'!$E$10="CWS",U6374="Building",Q6374="Lead")))),"Tier 2",
IF((OR((AND('[1]PWS Information'!$E$10="CWS",U6374="Single Family Residence",Q6374="Galvanized Requiring Replacement")),
(AND('[1]PWS Information'!$E$10="CWS",U6374="Single Family Residence",Q6374="Galvanized Requiring Replacement",R6374="Yes")),
(AND('[1]PWS Information'!$E$10="NTNC",Q6374="Galvanized Requiring Replacement")),
(AND('[1]PWS Information'!$E$10="NTNC",U6374="Single Family Residence",R6374="Yes")))),"Tier 3",
IF((OR((AND('[1]PWS Information'!$E$10="CWS",U6374="Single Family Residence",S6374="Yes",Q6374="Non-Lead", J6374="Non-Lead - Copper",L6374="Before 1989")),
(AND('[1]PWS Information'!$E$10="CWS",U6374="Single Family Residence",S6374="Yes",Q6374="Non-Lead", N6374="Non-Lead - Copper",O6374="Before 1989")))),"Tier 4",
IF((OR((AND('[1]PWS Information'!$E$10="NTNC",Q6374="Non-Lead")),
(AND('[1]PWS Information'!$E$10="CWS",Q6374="Non-Lead",S6374="")),
(AND('[1]PWS Information'!$E$10="CWS",Q6374="Non-Lead",S6374="No")),
(AND('[1]PWS Information'!$E$10="CWS",Q6374="Non-Lead",S6374="Don't Know")),
(AND('[1]PWS Information'!$E$10="CWS",Q6374="Non-Lead", J6374="Non-Lead - Copper", S6374="Yes", L6374="Between 1989 and 2014")),
(AND('[1]PWS Information'!$E$10="CWS",Q6374="Non-Lead", J6374="Non-Lead - Copper", S6374="Yes", L6374="After 2014")),
(AND('[1]PWS Information'!$E$10="CWS",Q6374="Non-Lead", J6374="Non-Lead - Copper", S6374="Yes", L6374="Unknown")),
(AND('[1]PWS Information'!$E$10="CWS",Q6374="Non-Lead", N6374="Non-Lead - Copper", S6374="Yes", O6374="Between 1989 and 2014")),
(AND('[1]PWS Information'!$E$10="CWS",Q6374="Non-Lead", N6374="Non-Lead - Copper", S6374="Yes", O6374="After 2014")),
(AND('[1]PWS Information'!$E$10="CWS",Q6374="Non-Lead", N6374="Non-Lead - Copper", S6374="Yes", O6374="Unknown")),
(AND('[1]PWS Information'!$E$10="CWS",Q6374="Unknown")),
(AND('[1]PWS Information'!$E$10="NTNC",Q6374="Unknown")))),"Tier 5",
"")))))</f>
        <v>Tier 5</v>
      </c>
      <c r="Z6374" s="71"/>
      <c r="AA6374" s="71"/>
    </row>
    <row r="6375" spans="1:27" ht="57.6" x14ac:dyDescent="0.3">
      <c r="A6375" s="1"/>
      <c r="B6375" s="70">
        <v>6872911</v>
      </c>
      <c r="C6375" s="60" t="s">
        <v>2060</v>
      </c>
      <c r="D6375" s="61" t="s">
        <v>2061</v>
      </c>
      <c r="E6375" s="61" t="s">
        <v>128</v>
      </c>
      <c r="F6375" s="61">
        <v>78640</v>
      </c>
      <c r="G6375" s="62" t="s">
        <v>2064</v>
      </c>
      <c r="H6375" s="63">
        <v>29.968615</v>
      </c>
      <c r="I6375" s="64">
        <v>-97.854206000000005</v>
      </c>
      <c r="J6375" s="65" t="s">
        <v>50</v>
      </c>
      <c r="K6375" s="66" t="s">
        <v>51</v>
      </c>
      <c r="L6375" s="62" t="s">
        <v>52</v>
      </c>
      <c r="M6375" s="69"/>
      <c r="N6375" s="65" t="s">
        <v>50</v>
      </c>
      <c r="O6375" s="66" t="s">
        <v>52</v>
      </c>
      <c r="P6375" s="69"/>
      <c r="Q6375" s="55" t="str">
        <f t="shared" si="99"/>
        <v>Non-Lead</v>
      </c>
      <c r="R6375" s="70" t="s">
        <v>51</v>
      </c>
      <c r="S6375" s="70" t="s">
        <v>51</v>
      </c>
      <c r="T6375" s="70"/>
      <c r="U6375" s="71" t="s">
        <v>284</v>
      </c>
      <c r="V6375" s="71" t="s">
        <v>51</v>
      </c>
      <c r="W6375" s="71" t="s">
        <v>51</v>
      </c>
      <c r="X6375" s="71" t="s">
        <v>51</v>
      </c>
      <c r="Y6375" s="72" t="str">
        <f>IF((OR((AND('[1]PWS Information'!$E$10="CWS",U6375="Single Family Residence",Q6375="Lead")),
(AND('[1]PWS Information'!$E$10="CWS",U6375="Multiple Family Residence",'[1]PWS Information'!$E$11="Yes",Q6375="Lead")),
(AND('[1]PWS Information'!$E$10="NTNC",Q6375="Lead")))),"Tier 1",
IF((OR((AND('[1]PWS Information'!$E$10="CWS",U6375="Multiple Family Residence",'[1]PWS Information'!$E$11="No",Q6375="Lead")),
(AND('[1]PWS Information'!$E$10="CWS",U6375="Other",Q6375="Lead")),
(AND('[1]PWS Information'!$E$10="CWS",U6375="Building",Q6375="Lead")))),"Tier 2",
IF((OR((AND('[1]PWS Information'!$E$10="CWS",U6375="Single Family Residence",Q6375="Galvanized Requiring Replacement")),
(AND('[1]PWS Information'!$E$10="CWS",U6375="Single Family Residence",Q6375="Galvanized Requiring Replacement",R6375="Yes")),
(AND('[1]PWS Information'!$E$10="NTNC",Q6375="Galvanized Requiring Replacement")),
(AND('[1]PWS Information'!$E$10="NTNC",U6375="Single Family Residence",R6375="Yes")))),"Tier 3",
IF((OR((AND('[1]PWS Information'!$E$10="CWS",U6375="Single Family Residence",S6375="Yes",Q6375="Non-Lead", J6375="Non-Lead - Copper",L6375="Before 1989")),
(AND('[1]PWS Information'!$E$10="CWS",U6375="Single Family Residence",S6375="Yes",Q6375="Non-Lead", N6375="Non-Lead - Copper",O6375="Before 1989")))),"Tier 4",
IF((OR((AND('[1]PWS Information'!$E$10="NTNC",Q6375="Non-Lead")),
(AND('[1]PWS Information'!$E$10="CWS",Q6375="Non-Lead",S6375="")),
(AND('[1]PWS Information'!$E$10="CWS",Q6375="Non-Lead",S6375="No")),
(AND('[1]PWS Information'!$E$10="CWS",Q6375="Non-Lead",S6375="Don't Know")),
(AND('[1]PWS Information'!$E$10="CWS",Q6375="Non-Lead", J6375="Non-Lead - Copper", S6375="Yes", L6375="Between 1989 and 2014")),
(AND('[1]PWS Information'!$E$10="CWS",Q6375="Non-Lead", J6375="Non-Lead - Copper", S6375="Yes", L6375="After 2014")),
(AND('[1]PWS Information'!$E$10="CWS",Q6375="Non-Lead", J6375="Non-Lead - Copper", S6375="Yes", L6375="Unknown")),
(AND('[1]PWS Information'!$E$10="CWS",Q6375="Non-Lead", N6375="Non-Lead - Copper", S6375="Yes", O6375="Between 1989 and 2014")),
(AND('[1]PWS Information'!$E$10="CWS",Q6375="Non-Lead", N6375="Non-Lead - Copper", S6375="Yes", O6375="After 2014")),
(AND('[1]PWS Information'!$E$10="CWS",Q6375="Non-Lead", N6375="Non-Lead - Copper", S6375="Yes", O6375="Unknown")),
(AND('[1]PWS Information'!$E$10="CWS",Q6375="Unknown")),
(AND('[1]PWS Information'!$E$10="NTNC",Q6375="Unknown")))),"Tier 5",
"")))))</f>
        <v>Tier 5</v>
      </c>
      <c r="Z6375" s="71"/>
      <c r="AA6375" s="71"/>
    </row>
    <row r="6376" spans="1:27" ht="57.6" x14ac:dyDescent="0.3">
      <c r="A6376" s="1"/>
      <c r="B6376" s="70">
        <v>6872911</v>
      </c>
      <c r="C6376" s="60" t="s">
        <v>2060</v>
      </c>
      <c r="D6376" s="61" t="s">
        <v>2061</v>
      </c>
      <c r="E6376" s="61" t="s">
        <v>128</v>
      </c>
      <c r="F6376" s="61">
        <v>78640</v>
      </c>
      <c r="G6376" s="62" t="s">
        <v>2064</v>
      </c>
      <c r="H6376" s="63">
        <v>29.968615</v>
      </c>
      <c r="I6376" s="64">
        <v>-97.854206000000005</v>
      </c>
      <c r="J6376" s="65" t="s">
        <v>50</v>
      </c>
      <c r="K6376" s="66" t="s">
        <v>51</v>
      </c>
      <c r="L6376" s="62" t="s">
        <v>52</v>
      </c>
      <c r="M6376" s="69"/>
      <c r="N6376" s="65" t="s">
        <v>50</v>
      </c>
      <c r="O6376" s="66" t="s">
        <v>52</v>
      </c>
      <c r="P6376" s="69"/>
      <c r="Q6376" s="55" t="str">
        <f t="shared" si="99"/>
        <v>Non-Lead</v>
      </c>
      <c r="R6376" s="70" t="s">
        <v>51</v>
      </c>
      <c r="S6376" s="70" t="s">
        <v>51</v>
      </c>
      <c r="T6376" s="70"/>
      <c r="U6376" s="71" t="s">
        <v>284</v>
      </c>
      <c r="V6376" s="71" t="s">
        <v>51</v>
      </c>
      <c r="W6376" s="71" t="s">
        <v>51</v>
      </c>
      <c r="X6376" s="71" t="s">
        <v>51</v>
      </c>
      <c r="Y6376" s="72" t="str">
        <f>IF((OR((AND('[1]PWS Information'!$E$10="CWS",U6376="Single Family Residence",Q6376="Lead")),
(AND('[1]PWS Information'!$E$10="CWS",U6376="Multiple Family Residence",'[1]PWS Information'!$E$11="Yes",Q6376="Lead")),
(AND('[1]PWS Information'!$E$10="NTNC",Q6376="Lead")))),"Tier 1",
IF((OR((AND('[1]PWS Information'!$E$10="CWS",U6376="Multiple Family Residence",'[1]PWS Information'!$E$11="No",Q6376="Lead")),
(AND('[1]PWS Information'!$E$10="CWS",U6376="Other",Q6376="Lead")),
(AND('[1]PWS Information'!$E$10="CWS",U6376="Building",Q6376="Lead")))),"Tier 2",
IF((OR((AND('[1]PWS Information'!$E$10="CWS",U6376="Single Family Residence",Q6376="Galvanized Requiring Replacement")),
(AND('[1]PWS Information'!$E$10="CWS",U6376="Single Family Residence",Q6376="Galvanized Requiring Replacement",R6376="Yes")),
(AND('[1]PWS Information'!$E$10="NTNC",Q6376="Galvanized Requiring Replacement")),
(AND('[1]PWS Information'!$E$10="NTNC",U6376="Single Family Residence",R6376="Yes")))),"Tier 3",
IF((OR((AND('[1]PWS Information'!$E$10="CWS",U6376="Single Family Residence",S6376="Yes",Q6376="Non-Lead", J6376="Non-Lead - Copper",L6376="Before 1989")),
(AND('[1]PWS Information'!$E$10="CWS",U6376="Single Family Residence",S6376="Yes",Q6376="Non-Lead", N6376="Non-Lead - Copper",O6376="Before 1989")))),"Tier 4",
IF((OR((AND('[1]PWS Information'!$E$10="NTNC",Q6376="Non-Lead")),
(AND('[1]PWS Information'!$E$10="CWS",Q6376="Non-Lead",S6376="")),
(AND('[1]PWS Information'!$E$10="CWS",Q6376="Non-Lead",S6376="No")),
(AND('[1]PWS Information'!$E$10="CWS",Q6376="Non-Lead",S6376="Don't Know")),
(AND('[1]PWS Information'!$E$10="CWS",Q6376="Non-Lead", J6376="Non-Lead - Copper", S6376="Yes", L6376="Between 1989 and 2014")),
(AND('[1]PWS Information'!$E$10="CWS",Q6376="Non-Lead", J6376="Non-Lead - Copper", S6376="Yes", L6376="After 2014")),
(AND('[1]PWS Information'!$E$10="CWS",Q6376="Non-Lead", J6376="Non-Lead - Copper", S6376="Yes", L6376="Unknown")),
(AND('[1]PWS Information'!$E$10="CWS",Q6376="Non-Lead", N6376="Non-Lead - Copper", S6376="Yes", O6376="Between 1989 and 2014")),
(AND('[1]PWS Information'!$E$10="CWS",Q6376="Non-Lead", N6376="Non-Lead - Copper", S6376="Yes", O6376="After 2014")),
(AND('[1]PWS Information'!$E$10="CWS",Q6376="Non-Lead", N6376="Non-Lead - Copper", S6376="Yes", O6376="Unknown")),
(AND('[1]PWS Information'!$E$10="CWS",Q6376="Unknown")),
(AND('[1]PWS Information'!$E$10="NTNC",Q6376="Unknown")))),"Tier 5",
"")))))</f>
        <v>Tier 5</v>
      </c>
      <c r="Z6376" s="71"/>
      <c r="AA6376" s="71"/>
    </row>
    <row r="6377" spans="1:27" ht="57.6" x14ac:dyDescent="0.3">
      <c r="A6377" s="17"/>
      <c r="B6377" s="70">
        <v>6872911</v>
      </c>
      <c r="C6377" s="60" t="s">
        <v>2060</v>
      </c>
      <c r="D6377" s="61" t="s">
        <v>2061</v>
      </c>
      <c r="E6377" s="61" t="s">
        <v>128</v>
      </c>
      <c r="F6377" s="61">
        <v>78640</v>
      </c>
      <c r="G6377" s="62" t="s">
        <v>2064</v>
      </c>
      <c r="H6377" s="63">
        <v>29.968615</v>
      </c>
      <c r="I6377" s="64">
        <v>-97.854206000000005</v>
      </c>
      <c r="J6377" s="65" t="s">
        <v>50</v>
      </c>
      <c r="K6377" s="66" t="s">
        <v>51</v>
      </c>
      <c r="L6377" s="62" t="s">
        <v>52</v>
      </c>
      <c r="M6377" s="69"/>
      <c r="N6377" s="65" t="s">
        <v>50</v>
      </c>
      <c r="O6377" s="66" t="s">
        <v>52</v>
      </c>
      <c r="P6377" s="69"/>
      <c r="Q6377" s="55" t="str">
        <f t="shared" si="99"/>
        <v>Non-Lead</v>
      </c>
      <c r="R6377" s="70" t="s">
        <v>51</v>
      </c>
      <c r="S6377" s="70" t="s">
        <v>51</v>
      </c>
      <c r="T6377" s="70"/>
      <c r="U6377" s="71" t="s">
        <v>284</v>
      </c>
      <c r="V6377" s="71" t="s">
        <v>51</v>
      </c>
      <c r="W6377" s="71" t="s">
        <v>51</v>
      </c>
      <c r="X6377" s="71" t="s">
        <v>51</v>
      </c>
      <c r="Y6377" s="72" t="str">
        <f>IF((OR((AND('[1]PWS Information'!$E$10="CWS",U6377="Single Family Residence",Q6377="Lead")),
(AND('[1]PWS Information'!$E$10="CWS",U6377="Multiple Family Residence",'[1]PWS Information'!$E$11="Yes",Q6377="Lead")),
(AND('[1]PWS Information'!$E$10="NTNC",Q6377="Lead")))),"Tier 1",
IF((OR((AND('[1]PWS Information'!$E$10="CWS",U6377="Multiple Family Residence",'[1]PWS Information'!$E$11="No",Q6377="Lead")),
(AND('[1]PWS Information'!$E$10="CWS",U6377="Other",Q6377="Lead")),
(AND('[1]PWS Information'!$E$10="CWS",U6377="Building",Q6377="Lead")))),"Tier 2",
IF((OR((AND('[1]PWS Information'!$E$10="CWS",U6377="Single Family Residence",Q6377="Galvanized Requiring Replacement")),
(AND('[1]PWS Information'!$E$10="CWS",U6377="Single Family Residence",Q6377="Galvanized Requiring Replacement",R6377="Yes")),
(AND('[1]PWS Information'!$E$10="NTNC",Q6377="Galvanized Requiring Replacement")),
(AND('[1]PWS Information'!$E$10="NTNC",U6377="Single Family Residence",R6377="Yes")))),"Tier 3",
IF((OR((AND('[1]PWS Information'!$E$10="CWS",U6377="Single Family Residence",S6377="Yes",Q6377="Non-Lead", J6377="Non-Lead - Copper",L6377="Before 1989")),
(AND('[1]PWS Information'!$E$10="CWS",U6377="Single Family Residence",S6377="Yes",Q6377="Non-Lead", N6377="Non-Lead - Copper",O6377="Before 1989")))),"Tier 4",
IF((OR((AND('[1]PWS Information'!$E$10="NTNC",Q6377="Non-Lead")),
(AND('[1]PWS Information'!$E$10="CWS",Q6377="Non-Lead",S6377="")),
(AND('[1]PWS Information'!$E$10="CWS",Q6377="Non-Lead",S6377="No")),
(AND('[1]PWS Information'!$E$10="CWS",Q6377="Non-Lead",S6377="Don't Know")),
(AND('[1]PWS Information'!$E$10="CWS",Q6377="Non-Lead", J6377="Non-Lead - Copper", S6377="Yes", L6377="Between 1989 and 2014")),
(AND('[1]PWS Information'!$E$10="CWS",Q6377="Non-Lead", J6377="Non-Lead - Copper", S6377="Yes", L6377="After 2014")),
(AND('[1]PWS Information'!$E$10="CWS",Q6377="Non-Lead", J6377="Non-Lead - Copper", S6377="Yes", L6377="Unknown")),
(AND('[1]PWS Information'!$E$10="CWS",Q6377="Non-Lead", N6377="Non-Lead - Copper", S6377="Yes", O6377="Between 1989 and 2014")),
(AND('[1]PWS Information'!$E$10="CWS",Q6377="Non-Lead", N6377="Non-Lead - Copper", S6377="Yes", O6377="After 2014")),
(AND('[1]PWS Information'!$E$10="CWS",Q6377="Non-Lead", N6377="Non-Lead - Copper", S6377="Yes", O6377="Unknown")),
(AND('[1]PWS Information'!$E$10="CWS",Q6377="Unknown")),
(AND('[1]PWS Information'!$E$10="NTNC",Q6377="Unknown")))),"Tier 5",
"")))))</f>
        <v>Tier 5</v>
      </c>
      <c r="Z6377" s="71"/>
      <c r="AA6377" s="71"/>
    </row>
    <row r="6378" spans="1:27" ht="57.6" x14ac:dyDescent="0.3">
      <c r="A6378" s="1"/>
      <c r="B6378" s="70">
        <v>6872911</v>
      </c>
      <c r="C6378" s="60" t="s">
        <v>2060</v>
      </c>
      <c r="D6378" s="61" t="s">
        <v>2061</v>
      </c>
      <c r="E6378" s="61" t="s">
        <v>128</v>
      </c>
      <c r="F6378" s="61">
        <v>78640</v>
      </c>
      <c r="G6378" s="62" t="s">
        <v>2064</v>
      </c>
      <c r="H6378" s="63">
        <v>29.968615</v>
      </c>
      <c r="I6378" s="64">
        <v>-97.854206000000005</v>
      </c>
      <c r="J6378" s="65" t="s">
        <v>50</v>
      </c>
      <c r="K6378" s="66" t="s">
        <v>51</v>
      </c>
      <c r="L6378" s="62" t="s">
        <v>52</v>
      </c>
      <c r="M6378" s="69"/>
      <c r="N6378" s="65" t="s">
        <v>50</v>
      </c>
      <c r="O6378" s="66" t="s">
        <v>52</v>
      </c>
      <c r="P6378" s="69"/>
      <c r="Q6378" s="55" t="str">
        <f t="shared" si="99"/>
        <v>Non-Lead</v>
      </c>
      <c r="R6378" s="70" t="s">
        <v>51</v>
      </c>
      <c r="S6378" s="70" t="s">
        <v>51</v>
      </c>
      <c r="T6378" s="70"/>
      <c r="U6378" s="71" t="s">
        <v>284</v>
      </c>
      <c r="V6378" s="71" t="s">
        <v>51</v>
      </c>
      <c r="W6378" s="71" t="s">
        <v>51</v>
      </c>
      <c r="X6378" s="71" t="s">
        <v>51</v>
      </c>
      <c r="Y6378" s="72" t="str">
        <f>IF((OR((AND('[1]PWS Information'!$E$10="CWS",U6378="Single Family Residence",Q6378="Lead")),
(AND('[1]PWS Information'!$E$10="CWS",U6378="Multiple Family Residence",'[1]PWS Information'!$E$11="Yes",Q6378="Lead")),
(AND('[1]PWS Information'!$E$10="NTNC",Q6378="Lead")))),"Tier 1",
IF((OR((AND('[1]PWS Information'!$E$10="CWS",U6378="Multiple Family Residence",'[1]PWS Information'!$E$11="No",Q6378="Lead")),
(AND('[1]PWS Information'!$E$10="CWS",U6378="Other",Q6378="Lead")),
(AND('[1]PWS Information'!$E$10="CWS",U6378="Building",Q6378="Lead")))),"Tier 2",
IF((OR((AND('[1]PWS Information'!$E$10="CWS",U6378="Single Family Residence",Q6378="Galvanized Requiring Replacement")),
(AND('[1]PWS Information'!$E$10="CWS",U6378="Single Family Residence",Q6378="Galvanized Requiring Replacement",R6378="Yes")),
(AND('[1]PWS Information'!$E$10="NTNC",Q6378="Galvanized Requiring Replacement")),
(AND('[1]PWS Information'!$E$10="NTNC",U6378="Single Family Residence",R6378="Yes")))),"Tier 3",
IF((OR((AND('[1]PWS Information'!$E$10="CWS",U6378="Single Family Residence",S6378="Yes",Q6378="Non-Lead", J6378="Non-Lead - Copper",L6378="Before 1989")),
(AND('[1]PWS Information'!$E$10="CWS",U6378="Single Family Residence",S6378="Yes",Q6378="Non-Lead", N6378="Non-Lead - Copper",O6378="Before 1989")))),"Tier 4",
IF((OR((AND('[1]PWS Information'!$E$10="NTNC",Q6378="Non-Lead")),
(AND('[1]PWS Information'!$E$10="CWS",Q6378="Non-Lead",S6378="")),
(AND('[1]PWS Information'!$E$10="CWS",Q6378="Non-Lead",S6378="No")),
(AND('[1]PWS Information'!$E$10="CWS",Q6378="Non-Lead",S6378="Don't Know")),
(AND('[1]PWS Information'!$E$10="CWS",Q6378="Non-Lead", J6378="Non-Lead - Copper", S6378="Yes", L6378="Between 1989 and 2014")),
(AND('[1]PWS Information'!$E$10="CWS",Q6378="Non-Lead", J6378="Non-Lead - Copper", S6378="Yes", L6378="After 2014")),
(AND('[1]PWS Information'!$E$10="CWS",Q6378="Non-Lead", J6378="Non-Lead - Copper", S6378="Yes", L6378="Unknown")),
(AND('[1]PWS Information'!$E$10="CWS",Q6378="Non-Lead", N6378="Non-Lead - Copper", S6378="Yes", O6378="Between 1989 and 2014")),
(AND('[1]PWS Information'!$E$10="CWS",Q6378="Non-Lead", N6378="Non-Lead - Copper", S6378="Yes", O6378="After 2014")),
(AND('[1]PWS Information'!$E$10="CWS",Q6378="Non-Lead", N6378="Non-Lead - Copper", S6378="Yes", O6378="Unknown")),
(AND('[1]PWS Information'!$E$10="CWS",Q6378="Unknown")),
(AND('[1]PWS Information'!$E$10="NTNC",Q6378="Unknown")))),"Tier 5",
"")))))</f>
        <v>Tier 5</v>
      </c>
      <c r="Z6378" s="71"/>
      <c r="AA6378" s="71"/>
    </row>
    <row r="6379" spans="1:27" ht="57.6" x14ac:dyDescent="0.3">
      <c r="A6379" s="1"/>
      <c r="B6379" s="70">
        <v>6872911</v>
      </c>
      <c r="C6379" s="60" t="s">
        <v>2060</v>
      </c>
      <c r="D6379" s="61" t="s">
        <v>2061</v>
      </c>
      <c r="E6379" s="61" t="s">
        <v>128</v>
      </c>
      <c r="F6379" s="61">
        <v>78640</v>
      </c>
      <c r="G6379" s="62" t="s">
        <v>2064</v>
      </c>
      <c r="H6379" s="63">
        <v>29.968615</v>
      </c>
      <c r="I6379" s="64">
        <v>-97.854206000000005</v>
      </c>
      <c r="J6379" s="65" t="s">
        <v>50</v>
      </c>
      <c r="K6379" s="66" t="s">
        <v>51</v>
      </c>
      <c r="L6379" s="62" t="s">
        <v>52</v>
      </c>
      <c r="M6379" s="69"/>
      <c r="N6379" s="65" t="s">
        <v>50</v>
      </c>
      <c r="O6379" s="66" t="s">
        <v>52</v>
      </c>
      <c r="P6379" s="69"/>
      <c r="Q6379" s="55" t="str">
        <f t="shared" si="99"/>
        <v>Non-Lead</v>
      </c>
      <c r="R6379" s="70" t="s">
        <v>51</v>
      </c>
      <c r="S6379" s="70" t="s">
        <v>51</v>
      </c>
      <c r="T6379" s="70"/>
      <c r="U6379" s="71" t="s">
        <v>284</v>
      </c>
      <c r="V6379" s="71" t="s">
        <v>51</v>
      </c>
      <c r="W6379" s="71" t="s">
        <v>51</v>
      </c>
      <c r="X6379" s="71" t="s">
        <v>51</v>
      </c>
      <c r="Y6379" s="72" t="str">
        <f>IF((OR((AND('[1]PWS Information'!$E$10="CWS",U6379="Single Family Residence",Q6379="Lead")),
(AND('[1]PWS Information'!$E$10="CWS",U6379="Multiple Family Residence",'[1]PWS Information'!$E$11="Yes",Q6379="Lead")),
(AND('[1]PWS Information'!$E$10="NTNC",Q6379="Lead")))),"Tier 1",
IF((OR((AND('[1]PWS Information'!$E$10="CWS",U6379="Multiple Family Residence",'[1]PWS Information'!$E$11="No",Q6379="Lead")),
(AND('[1]PWS Information'!$E$10="CWS",U6379="Other",Q6379="Lead")),
(AND('[1]PWS Information'!$E$10="CWS",U6379="Building",Q6379="Lead")))),"Tier 2",
IF((OR((AND('[1]PWS Information'!$E$10="CWS",U6379="Single Family Residence",Q6379="Galvanized Requiring Replacement")),
(AND('[1]PWS Information'!$E$10="CWS",U6379="Single Family Residence",Q6379="Galvanized Requiring Replacement",R6379="Yes")),
(AND('[1]PWS Information'!$E$10="NTNC",Q6379="Galvanized Requiring Replacement")),
(AND('[1]PWS Information'!$E$10="NTNC",U6379="Single Family Residence",R6379="Yes")))),"Tier 3",
IF((OR((AND('[1]PWS Information'!$E$10="CWS",U6379="Single Family Residence",S6379="Yes",Q6379="Non-Lead", J6379="Non-Lead - Copper",L6379="Before 1989")),
(AND('[1]PWS Information'!$E$10="CWS",U6379="Single Family Residence",S6379="Yes",Q6379="Non-Lead", N6379="Non-Lead - Copper",O6379="Before 1989")))),"Tier 4",
IF((OR((AND('[1]PWS Information'!$E$10="NTNC",Q6379="Non-Lead")),
(AND('[1]PWS Information'!$E$10="CWS",Q6379="Non-Lead",S6379="")),
(AND('[1]PWS Information'!$E$10="CWS",Q6379="Non-Lead",S6379="No")),
(AND('[1]PWS Information'!$E$10="CWS",Q6379="Non-Lead",S6379="Don't Know")),
(AND('[1]PWS Information'!$E$10="CWS",Q6379="Non-Lead", J6379="Non-Lead - Copper", S6379="Yes", L6379="Between 1989 and 2014")),
(AND('[1]PWS Information'!$E$10="CWS",Q6379="Non-Lead", J6379="Non-Lead - Copper", S6379="Yes", L6379="After 2014")),
(AND('[1]PWS Information'!$E$10="CWS",Q6379="Non-Lead", J6379="Non-Lead - Copper", S6379="Yes", L6379="Unknown")),
(AND('[1]PWS Information'!$E$10="CWS",Q6379="Non-Lead", N6379="Non-Lead - Copper", S6379="Yes", O6379="Between 1989 and 2014")),
(AND('[1]PWS Information'!$E$10="CWS",Q6379="Non-Lead", N6379="Non-Lead - Copper", S6379="Yes", O6379="After 2014")),
(AND('[1]PWS Information'!$E$10="CWS",Q6379="Non-Lead", N6379="Non-Lead - Copper", S6379="Yes", O6379="Unknown")),
(AND('[1]PWS Information'!$E$10="CWS",Q6379="Unknown")),
(AND('[1]PWS Information'!$E$10="NTNC",Q6379="Unknown")))),"Tier 5",
"")))))</f>
        <v>Tier 5</v>
      </c>
      <c r="Z6379" s="71"/>
      <c r="AA6379" s="71"/>
    </row>
    <row r="6380" spans="1:27" ht="57.6" x14ac:dyDescent="0.3">
      <c r="A6380" s="1"/>
      <c r="B6380" s="70">
        <v>6872911</v>
      </c>
      <c r="C6380" s="60" t="s">
        <v>2060</v>
      </c>
      <c r="D6380" s="61" t="s">
        <v>2061</v>
      </c>
      <c r="E6380" s="61" t="s">
        <v>128</v>
      </c>
      <c r="F6380" s="61">
        <v>78640</v>
      </c>
      <c r="G6380" s="62" t="s">
        <v>2064</v>
      </c>
      <c r="H6380" s="63">
        <v>29.968615</v>
      </c>
      <c r="I6380" s="64">
        <v>-97.854206000000005</v>
      </c>
      <c r="J6380" s="65" t="s">
        <v>50</v>
      </c>
      <c r="K6380" s="66" t="s">
        <v>51</v>
      </c>
      <c r="L6380" s="62" t="s">
        <v>52</v>
      </c>
      <c r="M6380" s="69"/>
      <c r="N6380" s="65" t="s">
        <v>50</v>
      </c>
      <c r="O6380" s="66" t="s">
        <v>52</v>
      </c>
      <c r="P6380" s="69"/>
      <c r="Q6380" s="55" t="str">
        <f t="shared" si="99"/>
        <v>Non-Lead</v>
      </c>
      <c r="R6380" s="70" t="s">
        <v>51</v>
      </c>
      <c r="S6380" s="70" t="s">
        <v>51</v>
      </c>
      <c r="T6380" s="70"/>
      <c r="U6380" s="71" t="s">
        <v>284</v>
      </c>
      <c r="V6380" s="71" t="s">
        <v>51</v>
      </c>
      <c r="W6380" s="71" t="s">
        <v>51</v>
      </c>
      <c r="X6380" s="71" t="s">
        <v>51</v>
      </c>
      <c r="Y6380" s="72" t="str">
        <f>IF((OR((AND('[1]PWS Information'!$E$10="CWS",U6380="Single Family Residence",Q6380="Lead")),
(AND('[1]PWS Information'!$E$10="CWS",U6380="Multiple Family Residence",'[1]PWS Information'!$E$11="Yes",Q6380="Lead")),
(AND('[1]PWS Information'!$E$10="NTNC",Q6380="Lead")))),"Tier 1",
IF((OR((AND('[1]PWS Information'!$E$10="CWS",U6380="Multiple Family Residence",'[1]PWS Information'!$E$11="No",Q6380="Lead")),
(AND('[1]PWS Information'!$E$10="CWS",U6380="Other",Q6380="Lead")),
(AND('[1]PWS Information'!$E$10="CWS",U6380="Building",Q6380="Lead")))),"Tier 2",
IF((OR((AND('[1]PWS Information'!$E$10="CWS",U6380="Single Family Residence",Q6380="Galvanized Requiring Replacement")),
(AND('[1]PWS Information'!$E$10="CWS",U6380="Single Family Residence",Q6380="Galvanized Requiring Replacement",R6380="Yes")),
(AND('[1]PWS Information'!$E$10="NTNC",Q6380="Galvanized Requiring Replacement")),
(AND('[1]PWS Information'!$E$10="NTNC",U6380="Single Family Residence",R6380="Yes")))),"Tier 3",
IF((OR((AND('[1]PWS Information'!$E$10="CWS",U6380="Single Family Residence",S6380="Yes",Q6380="Non-Lead", J6380="Non-Lead - Copper",L6380="Before 1989")),
(AND('[1]PWS Information'!$E$10="CWS",U6380="Single Family Residence",S6380="Yes",Q6380="Non-Lead", N6380="Non-Lead - Copper",O6380="Before 1989")))),"Tier 4",
IF((OR((AND('[1]PWS Information'!$E$10="NTNC",Q6380="Non-Lead")),
(AND('[1]PWS Information'!$E$10="CWS",Q6380="Non-Lead",S6380="")),
(AND('[1]PWS Information'!$E$10="CWS",Q6380="Non-Lead",S6380="No")),
(AND('[1]PWS Information'!$E$10="CWS",Q6380="Non-Lead",S6380="Don't Know")),
(AND('[1]PWS Information'!$E$10="CWS",Q6380="Non-Lead", J6380="Non-Lead - Copper", S6380="Yes", L6380="Between 1989 and 2014")),
(AND('[1]PWS Information'!$E$10="CWS",Q6380="Non-Lead", J6380="Non-Lead - Copper", S6380="Yes", L6380="After 2014")),
(AND('[1]PWS Information'!$E$10="CWS",Q6380="Non-Lead", J6380="Non-Lead - Copper", S6380="Yes", L6380="Unknown")),
(AND('[1]PWS Information'!$E$10="CWS",Q6380="Non-Lead", N6380="Non-Lead - Copper", S6380="Yes", O6380="Between 1989 and 2014")),
(AND('[1]PWS Information'!$E$10="CWS",Q6380="Non-Lead", N6380="Non-Lead - Copper", S6380="Yes", O6380="After 2014")),
(AND('[1]PWS Information'!$E$10="CWS",Q6380="Non-Lead", N6380="Non-Lead - Copper", S6380="Yes", O6380="Unknown")),
(AND('[1]PWS Information'!$E$10="CWS",Q6380="Unknown")),
(AND('[1]PWS Information'!$E$10="NTNC",Q6380="Unknown")))),"Tier 5",
"")))))</f>
        <v>Tier 5</v>
      </c>
      <c r="Z6380" s="71"/>
      <c r="AA6380" s="71"/>
    </row>
    <row r="6381" spans="1:27" ht="57.6" x14ac:dyDescent="0.3">
      <c r="A6381" s="17"/>
      <c r="B6381" s="70">
        <v>6872911</v>
      </c>
      <c r="C6381" s="60" t="s">
        <v>2060</v>
      </c>
      <c r="D6381" s="61" t="s">
        <v>2061</v>
      </c>
      <c r="E6381" s="61" t="s">
        <v>128</v>
      </c>
      <c r="F6381" s="61">
        <v>78640</v>
      </c>
      <c r="G6381" s="62" t="s">
        <v>2064</v>
      </c>
      <c r="H6381" s="63">
        <v>29.968615</v>
      </c>
      <c r="I6381" s="64">
        <v>-97.854206000000005</v>
      </c>
      <c r="J6381" s="65" t="s">
        <v>50</v>
      </c>
      <c r="K6381" s="66" t="s">
        <v>51</v>
      </c>
      <c r="L6381" s="62" t="s">
        <v>52</v>
      </c>
      <c r="M6381" s="69"/>
      <c r="N6381" s="65" t="s">
        <v>50</v>
      </c>
      <c r="O6381" s="66" t="s">
        <v>52</v>
      </c>
      <c r="P6381" s="69"/>
      <c r="Q6381" s="55" t="str">
        <f t="shared" si="99"/>
        <v>Non-Lead</v>
      </c>
      <c r="R6381" s="70" t="s">
        <v>51</v>
      </c>
      <c r="S6381" s="70" t="s">
        <v>51</v>
      </c>
      <c r="T6381" s="70"/>
      <c r="U6381" s="71" t="s">
        <v>284</v>
      </c>
      <c r="V6381" s="71" t="s">
        <v>51</v>
      </c>
      <c r="W6381" s="71" t="s">
        <v>51</v>
      </c>
      <c r="X6381" s="71" t="s">
        <v>51</v>
      </c>
      <c r="Y6381" s="72" t="str">
        <f>IF((OR((AND('[1]PWS Information'!$E$10="CWS",U6381="Single Family Residence",Q6381="Lead")),
(AND('[1]PWS Information'!$E$10="CWS",U6381="Multiple Family Residence",'[1]PWS Information'!$E$11="Yes",Q6381="Lead")),
(AND('[1]PWS Information'!$E$10="NTNC",Q6381="Lead")))),"Tier 1",
IF((OR((AND('[1]PWS Information'!$E$10="CWS",U6381="Multiple Family Residence",'[1]PWS Information'!$E$11="No",Q6381="Lead")),
(AND('[1]PWS Information'!$E$10="CWS",U6381="Other",Q6381="Lead")),
(AND('[1]PWS Information'!$E$10="CWS",U6381="Building",Q6381="Lead")))),"Tier 2",
IF((OR((AND('[1]PWS Information'!$E$10="CWS",U6381="Single Family Residence",Q6381="Galvanized Requiring Replacement")),
(AND('[1]PWS Information'!$E$10="CWS",U6381="Single Family Residence",Q6381="Galvanized Requiring Replacement",R6381="Yes")),
(AND('[1]PWS Information'!$E$10="NTNC",Q6381="Galvanized Requiring Replacement")),
(AND('[1]PWS Information'!$E$10="NTNC",U6381="Single Family Residence",R6381="Yes")))),"Tier 3",
IF((OR((AND('[1]PWS Information'!$E$10="CWS",U6381="Single Family Residence",S6381="Yes",Q6381="Non-Lead", J6381="Non-Lead - Copper",L6381="Before 1989")),
(AND('[1]PWS Information'!$E$10="CWS",U6381="Single Family Residence",S6381="Yes",Q6381="Non-Lead", N6381="Non-Lead - Copper",O6381="Before 1989")))),"Tier 4",
IF((OR((AND('[1]PWS Information'!$E$10="NTNC",Q6381="Non-Lead")),
(AND('[1]PWS Information'!$E$10="CWS",Q6381="Non-Lead",S6381="")),
(AND('[1]PWS Information'!$E$10="CWS",Q6381="Non-Lead",S6381="No")),
(AND('[1]PWS Information'!$E$10="CWS",Q6381="Non-Lead",S6381="Don't Know")),
(AND('[1]PWS Information'!$E$10="CWS",Q6381="Non-Lead", J6381="Non-Lead - Copper", S6381="Yes", L6381="Between 1989 and 2014")),
(AND('[1]PWS Information'!$E$10="CWS",Q6381="Non-Lead", J6381="Non-Lead - Copper", S6381="Yes", L6381="After 2014")),
(AND('[1]PWS Information'!$E$10="CWS",Q6381="Non-Lead", J6381="Non-Lead - Copper", S6381="Yes", L6381="Unknown")),
(AND('[1]PWS Information'!$E$10="CWS",Q6381="Non-Lead", N6381="Non-Lead - Copper", S6381="Yes", O6381="Between 1989 and 2014")),
(AND('[1]PWS Information'!$E$10="CWS",Q6381="Non-Lead", N6381="Non-Lead - Copper", S6381="Yes", O6381="After 2014")),
(AND('[1]PWS Information'!$E$10="CWS",Q6381="Non-Lead", N6381="Non-Lead - Copper", S6381="Yes", O6381="Unknown")),
(AND('[1]PWS Information'!$E$10="CWS",Q6381="Unknown")),
(AND('[1]PWS Information'!$E$10="NTNC",Q6381="Unknown")))),"Tier 5",
"")))))</f>
        <v>Tier 5</v>
      </c>
      <c r="Z6381" s="71"/>
      <c r="AA6381" s="71"/>
    </row>
    <row r="6382" spans="1:27" ht="57.6" x14ac:dyDescent="0.3">
      <c r="A6382" s="1"/>
      <c r="B6382" s="70">
        <v>6872911</v>
      </c>
      <c r="C6382" s="60" t="s">
        <v>2060</v>
      </c>
      <c r="D6382" s="61" t="s">
        <v>2061</v>
      </c>
      <c r="E6382" s="61" t="s">
        <v>128</v>
      </c>
      <c r="F6382" s="61">
        <v>78640</v>
      </c>
      <c r="G6382" s="62" t="s">
        <v>2064</v>
      </c>
      <c r="H6382" s="63">
        <v>29.968615</v>
      </c>
      <c r="I6382" s="64">
        <v>-97.854206000000005</v>
      </c>
      <c r="J6382" s="65" t="s">
        <v>50</v>
      </c>
      <c r="K6382" s="66" t="s">
        <v>51</v>
      </c>
      <c r="L6382" s="62" t="s">
        <v>52</v>
      </c>
      <c r="M6382" s="69"/>
      <c r="N6382" s="65" t="s">
        <v>50</v>
      </c>
      <c r="O6382" s="66" t="s">
        <v>52</v>
      </c>
      <c r="P6382" s="69"/>
      <c r="Q6382" s="55" t="str">
        <f t="shared" si="99"/>
        <v>Non-Lead</v>
      </c>
      <c r="R6382" s="70" t="s">
        <v>51</v>
      </c>
      <c r="S6382" s="70" t="s">
        <v>51</v>
      </c>
      <c r="T6382" s="70"/>
      <c r="U6382" s="71" t="s">
        <v>284</v>
      </c>
      <c r="V6382" s="71" t="s">
        <v>51</v>
      </c>
      <c r="W6382" s="71" t="s">
        <v>51</v>
      </c>
      <c r="X6382" s="71" t="s">
        <v>51</v>
      </c>
      <c r="Y6382" s="72" t="str">
        <f>IF((OR((AND('[1]PWS Information'!$E$10="CWS",U6382="Single Family Residence",Q6382="Lead")),
(AND('[1]PWS Information'!$E$10="CWS",U6382="Multiple Family Residence",'[1]PWS Information'!$E$11="Yes",Q6382="Lead")),
(AND('[1]PWS Information'!$E$10="NTNC",Q6382="Lead")))),"Tier 1",
IF((OR((AND('[1]PWS Information'!$E$10="CWS",U6382="Multiple Family Residence",'[1]PWS Information'!$E$11="No",Q6382="Lead")),
(AND('[1]PWS Information'!$E$10="CWS",U6382="Other",Q6382="Lead")),
(AND('[1]PWS Information'!$E$10="CWS",U6382="Building",Q6382="Lead")))),"Tier 2",
IF((OR((AND('[1]PWS Information'!$E$10="CWS",U6382="Single Family Residence",Q6382="Galvanized Requiring Replacement")),
(AND('[1]PWS Information'!$E$10="CWS",U6382="Single Family Residence",Q6382="Galvanized Requiring Replacement",R6382="Yes")),
(AND('[1]PWS Information'!$E$10="NTNC",Q6382="Galvanized Requiring Replacement")),
(AND('[1]PWS Information'!$E$10="NTNC",U6382="Single Family Residence",R6382="Yes")))),"Tier 3",
IF((OR((AND('[1]PWS Information'!$E$10="CWS",U6382="Single Family Residence",S6382="Yes",Q6382="Non-Lead", J6382="Non-Lead - Copper",L6382="Before 1989")),
(AND('[1]PWS Information'!$E$10="CWS",U6382="Single Family Residence",S6382="Yes",Q6382="Non-Lead", N6382="Non-Lead - Copper",O6382="Before 1989")))),"Tier 4",
IF((OR((AND('[1]PWS Information'!$E$10="NTNC",Q6382="Non-Lead")),
(AND('[1]PWS Information'!$E$10="CWS",Q6382="Non-Lead",S6382="")),
(AND('[1]PWS Information'!$E$10="CWS",Q6382="Non-Lead",S6382="No")),
(AND('[1]PWS Information'!$E$10="CWS",Q6382="Non-Lead",S6382="Don't Know")),
(AND('[1]PWS Information'!$E$10="CWS",Q6382="Non-Lead", J6382="Non-Lead - Copper", S6382="Yes", L6382="Between 1989 and 2014")),
(AND('[1]PWS Information'!$E$10="CWS",Q6382="Non-Lead", J6382="Non-Lead - Copper", S6382="Yes", L6382="After 2014")),
(AND('[1]PWS Information'!$E$10="CWS",Q6382="Non-Lead", J6382="Non-Lead - Copper", S6382="Yes", L6382="Unknown")),
(AND('[1]PWS Information'!$E$10="CWS",Q6382="Non-Lead", N6382="Non-Lead - Copper", S6382="Yes", O6382="Between 1989 and 2014")),
(AND('[1]PWS Information'!$E$10="CWS",Q6382="Non-Lead", N6382="Non-Lead - Copper", S6382="Yes", O6382="After 2014")),
(AND('[1]PWS Information'!$E$10="CWS",Q6382="Non-Lead", N6382="Non-Lead - Copper", S6382="Yes", O6382="Unknown")),
(AND('[1]PWS Information'!$E$10="CWS",Q6382="Unknown")),
(AND('[1]PWS Information'!$E$10="NTNC",Q6382="Unknown")))),"Tier 5",
"")))))</f>
        <v>Tier 5</v>
      </c>
      <c r="Z6382" s="71"/>
      <c r="AA6382" s="71"/>
    </row>
    <row r="6383" spans="1:27" ht="57.6" x14ac:dyDescent="0.3">
      <c r="A6383" s="1"/>
      <c r="B6383" s="70">
        <v>6872911</v>
      </c>
      <c r="C6383" s="60" t="s">
        <v>2060</v>
      </c>
      <c r="D6383" s="61" t="s">
        <v>2061</v>
      </c>
      <c r="E6383" s="61" t="s">
        <v>128</v>
      </c>
      <c r="F6383" s="61">
        <v>78640</v>
      </c>
      <c r="G6383" s="62" t="s">
        <v>2064</v>
      </c>
      <c r="H6383" s="63">
        <v>29.968615</v>
      </c>
      <c r="I6383" s="64">
        <v>-97.854206000000005</v>
      </c>
      <c r="J6383" s="65" t="s">
        <v>50</v>
      </c>
      <c r="K6383" s="66" t="s">
        <v>51</v>
      </c>
      <c r="L6383" s="62" t="s">
        <v>52</v>
      </c>
      <c r="M6383" s="69"/>
      <c r="N6383" s="65" t="s">
        <v>50</v>
      </c>
      <c r="O6383" s="66" t="s">
        <v>52</v>
      </c>
      <c r="P6383" s="69"/>
      <c r="Q6383" s="55" t="str">
        <f t="shared" si="99"/>
        <v>Non-Lead</v>
      </c>
      <c r="R6383" s="70" t="s">
        <v>51</v>
      </c>
      <c r="S6383" s="70" t="s">
        <v>51</v>
      </c>
      <c r="T6383" s="70"/>
      <c r="U6383" s="71" t="s">
        <v>284</v>
      </c>
      <c r="V6383" s="71" t="s">
        <v>51</v>
      </c>
      <c r="W6383" s="71" t="s">
        <v>51</v>
      </c>
      <c r="X6383" s="71" t="s">
        <v>51</v>
      </c>
      <c r="Y6383" s="72" t="str">
        <f>IF((OR((AND('[1]PWS Information'!$E$10="CWS",U6383="Single Family Residence",Q6383="Lead")),
(AND('[1]PWS Information'!$E$10="CWS",U6383="Multiple Family Residence",'[1]PWS Information'!$E$11="Yes",Q6383="Lead")),
(AND('[1]PWS Information'!$E$10="NTNC",Q6383="Lead")))),"Tier 1",
IF((OR((AND('[1]PWS Information'!$E$10="CWS",U6383="Multiple Family Residence",'[1]PWS Information'!$E$11="No",Q6383="Lead")),
(AND('[1]PWS Information'!$E$10="CWS",U6383="Other",Q6383="Lead")),
(AND('[1]PWS Information'!$E$10="CWS",U6383="Building",Q6383="Lead")))),"Tier 2",
IF((OR((AND('[1]PWS Information'!$E$10="CWS",U6383="Single Family Residence",Q6383="Galvanized Requiring Replacement")),
(AND('[1]PWS Information'!$E$10="CWS",U6383="Single Family Residence",Q6383="Galvanized Requiring Replacement",R6383="Yes")),
(AND('[1]PWS Information'!$E$10="NTNC",Q6383="Galvanized Requiring Replacement")),
(AND('[1]PWS Information'!$E$10="NTNC",U6383="Single Family Residence",R6383="Yes")))),"Tier 3",
IF((OR((AND('[1]PWS Information'!$E$10="CWS",U6383="Single Family Residence",S6383="Yes",Q6383="Non-Lead", J6383="Non-Lead - Copper",L6383="Before 1989")),
(AND('[1]PWS Information'!$E$10="CWS",U6383="Single Family Residence",S6383="Yes",Q6383="Non-Lead", N6383="Non-Lead - Copper",O6383="Before 1989")))),"Tier 4",
IF((OR((AND('[1]PWS Information'!$E$10="NTNC",Q6383="Non-Lead")),
(AND('[1]PWS Information'!$E$10="CWS",Q6383="Non-Lead",S6383="")),
(AND('[1]PWS Information'!$E$10="CWS",Q6383="Non-Lead",S6383="No")),
(AND('[1]PWS Information'!$E$10="CWS",Q6383="Non-Lead",S6383="Don't Know")),
(AND('[1]PWS Information'!$E$10="CWS",Q6383="Non-Lead", J6383="Non-Lead - Copper", S6383="Yes", L6383="Between 1989 and 2014")),
(AND('[1]PWS Information'!$E$10="CWS",Q6383="Non-Lead", J6383="Non-Lead - Copper", S6383="Yes", L6383="After 2014")),
(AND('[1]PWS Information'!$E$10="CWS",Q6383="Non-Lead", J6383="Non-Lead - Copper", S6383="Yes", L6383="Unknown")),
(AND('[1]PWS Information'!$E$10="CWS",Q6383="Non-Lead", N6383="Non-Lead - Copper", S6383="Yes", O6383="Between 1989 and 2014")),
(AND('[1]PWS Information'!$E$10="CWS",Q6383="Non-Lead", N6383="Non-Lead - Copper", S6383="Yes", O6383="After 2014")),
(AND('[1]PWS Information'!$E$10="CWS",Q6383="Non-Lead", N6383="Non-Lead - Copper", S6383="Yes", O6383="Unknown")),
(AND('[1]PWS Information'!$E$10="CWS",Q6383="Unknown")),
(AND('[1]PWS Information'!$E$10="NTNC",Q6383="Unknown")))),"Tier 5",
"")))))</f>
        <v>Tier 5</v>
      </c>
      <c r="Z6383" s="71"/>
      <c r="AA6383" s="71"/>
    </row>
    <row r="6384" spans="1:27" ht="57.6" x14ac:dyDescent="0.3">
      <c r="A6384" s="1"/>
      <c r="B6384" s="70">
        <v>6872911</v>
      </c>
      <c r="C6384" s="60" t="s">
        <v>2060</v>
      </c>
      <c r="D6384" s="61" t="s">
        <v>2061</v>
      </c>
      <c r="E6384" s="61" t="s">
        <v>128</v>
      </c>
      <c r="F6384" s="61">
        <v>78640</v>
      </c>
      <c r="G6384" s="62" t="s">
        <v>2064</v>
      </c>
      <c r="H6384" s="63">
        <v>29.968615</v>
      </c>
      <c r="I6384" s="64">
        <v>-97.854206000000005</v>
      </c>
      <c r="J6384" s="65" t="s">
        <v>50</v>
      </c>
      <c r="K6384" s="66" t="s">
        <v>51</v>
      </c>
      <c r="L6384" s="62" t="s">
        <v>52</v>
      </c>
      <c r="M6384" s="69"/>
      <c r="N6384" s="65" t="s">
        <v>50</v>
      </c>
      <c r="O6384" s="66" t="s">
        <v>52</v>
      </c>
      <c r="P6384" s="69"/>
      <c r="Q6384" s="55" t="str">
        <f t="shared" si="99"/>
        <v>Non-Lead</v>
      </c>
      <c r="R6384" s="70" t="s">
        <v>51</v>
      </c>
      <c r="S6384" s="70" t="s">
        <v>51</v>
      </c>
      <c r="T6384" s="70"/>
      <c r="U6384" s="71" t="s">
        <v>284</v>
      </c>
      <c r="V6384" s="71" t="s">
        <v>51</v>
      </c>
      <c r="W6384" s="71" t="s">
        <v>51</v>
      </c>
      <c r="X6384" s="71" t="s">
        <v>51</v>
      </c>
      <c r="Y6384" s="72" t="str">
        <f>IF((OR((AND('[1]PWS Information'!$E$10="CWS",U6384="Single Family Residence",Q6384="Lead")),
(AND('[1]PWS Information'!$E$10="CWS",U6384="Multiple Family Residence",'[1]PWS Information'!$E$11="Yes",Q6384="Lead")),
(AND('[1]PWS Information'!$E$10="NTNC",Q6384="Lead")))),"Tier 1",
IF((OR((AND('[1]PWS Information'!$E$10="CWS",U6384="Multiple Family Residence",'[1]PWS Information'!$E$11="No",Q6384="Lead")),
(AND('[1]PWS Information'!$E$10="CWS",U6384="Other",Q6384="Lead")),
(AND('[1]PWS Information'!$E$10="CWS",U6384="Building",Q6384="Lead")))),"Tier 2",
IF((OR((AND('[1]PWS Information'!$E$10="CWS",U6384="Single Family Residence",Q6384="Galvanized Requiring Replacement")),
(AND('[1]PWS Information'!$E$10="CWS",U6384="Single Family Residence",Q6384="Galvanized Requiring Replacement",R6384="Yes")),
(AND('[1]PWS Information'!$E$10="NTNC",Q6384="Galvanized Requiring Replacement")),
(AND('[1]PWS Information'!$E$10="NTNC",U6384="Single Family Residence",R6384="Yes")))),"Tier 3",
IF((OR((AND('[1]PWS Information'!$E$10="CWS",U6384="Single Family Residence",S6384="Yes",Q6384="Non-Lead", J6384="Non-Lead - Copper",L6384="Before 1989")),
(AND('[1]PWS Information'!$E$10="CWS",U6384="Single Family Residence",S6384="Yes",Q6384="Non-Lead", N6384="Non-Lead - Copper",O6384="Before 1989")))),"Tier 4",
IF((OR((AND('[1]PWS Information'!$E$10="NTNC",Q6384="Non-Lead")),
(AND('[1]PWS Information'!$E$10="CWS",Q6384="Non-Lead",S6384="")),
(AND('[1]PWS Information'!$E$10="CWS",Q6384="Non-Lead",S6384="No")),
(AND('[1]PWS Information'!$E$10="CWS",Q6384="Non-Lead",S6384="Don't Know")),
(AND('[1]PWS Information'!$E$10="CWS",Q6384="Non-Lead", J6384="Non-Lead - Copper", S6384="Yes", L6384="Between 1989 and 2014")),
(AND('[1]PWS Information'!$E$10="CWS",Q6384="Non-Lead", J6384="Non-Lead - Copper", S6384="Yes", L6384="After 2014")),
(AND('[1]PWS Information'!$E$10="CWS",Q6384="Non-Lead", J6384="Non-Lead - Copper", S6384="Yes", L6384="Unknown")),
(AND('[1]PWS Information'!$E$10="CWS",Q6384="Non-Lead", N6384="Non-Lead - Copper", S6384="Yes", O6384="Between 1989 and 2014")),
(AND('[1]PWS Information'!$E$10="CWS",Q6384="Non-Lead", N6384="Non-Lead - Copper", S6384="Yes", O6384="After 2014")),
(AND('[1]PWS Information'!$E$10="CWS",Q6384="Non-Lead", N6384="Non-Lead - Copper", S6384="Yes", O6384="Unknown")),
(AND('[1]PWS Information'!$E$10="CWS",Q6384="Unknown")),
(AND('[1]PWS Information'!$E$10="NTNC",Q6384="Unknown")))),"Tier 5",
"")))))</f>
        <v>Tier 5</v>
      </c>
      <c r="Z6384" s="71"/>
      <c r="AA6384" s="71"/>
    </row>
    <row r="6385" spans="1:27" ht="57.6" x14ac:dyDescent="0.3">
      <c r="A6385" s="17"/>
      <c r="B6385" s="70">
        <v>6872911</v>
      </c>
      <c r="C6385" s="60" t="s">
        <v>2060</v>
      </c>
      <c r="D6385" s="61" t="s">
        <v>2061</v>
      </c>
      <c r="E6385" s="61" t="s">
        <v>128</v>
      </c>
      <c r="F6385" s="61">
        <v>78640</v>
      </c>
      <c r="G6385" s="62" t="s">
        <v>2064</v>
      </c>
      <c r="H6385" s="63">
        <v>29.968615</v>
      </c>
      <c r="I6385" s="64">
        <v>-97.854206000000005</v>
      </c>
      <c r="J6385" s="65" t="s">
        <v>50</v>
      </c>
      <c r="K6385" s="66" t="s">
        <v>51</v>
      </c>
      <c r="L6385" s="62" t="s">
        <v>52</v>
      </c>
      <c r="M6385" s="69"/>
      <c r="N6385" s="65" t="s">
        <v>50</v>
      </c>
      <c r="O6385" s="66" t="s">
        <v>52</v>
      </c>
      <c r="P6385" s="69"/>
      <c r="Q6385" s="55" t="str">
        <f t="shared" si="99"/>
        <v>Non-Lead</v>
      </c>
      <c r="R6385" s="70" t="s">
        <v>51</v>
      </c>
      <c r="S6385" s="70" t="s">
        <v>51</v>
      </c>
      <c r="T6385" s="70"/>
      <c r="U6385" s="71" t="s">
        <v>284</v>
      </c>
      <c r="V6385" s="71" t="s">
        <v>51</v>
      </c>
      <c r="W6385" s="71" t="s">
        <v>51</v>
      </c>
      <c r="X6385" s="71" t="s">
        <v>51</v>
      </c>
      <c r="Y6385" s="72" t="str">
        <f>IF((OR((AND('[1]PWS Information'!$E$10="CWS",U6385="Single Family Residence",Q6385="Lead")),
(AND('[1]PWS Information'!$E$10="CWS",U6385="Multiple Family Residence",'[1]PWS Information'!$E$11="Yes",Q6385="Lead")),
(AND('[1]PWS Information'!$E$10="NTNC",Q6385="Lead")))),"Tier 1",
IF((OR((AND('[1]PWS Information'!$E$10="CWS",U6385="Multiple Family Residence",'[1]PWS Information'!$E$11="No",Q6385="Lead")),
(AND('[1]PWS Information'!$E$10="CWS",U6385="Other",Q6385="Lead")),
(AND('[1]PWS Information'!$E$10="CWS",U6385="Building",Q6385="Lead")))),"Tier 2",
IF((OR((AND('[1]PWS Information'!$E$10="CWS",U6385="Single Family Residence",Q6385="Galvanized Requiring Replacement")),
(AND('[1]PWS Information'!$E$10="CWS",U6385="Single Family Residence",Q6385="Galvanized Requiring Replacement",R6385="Yes")),
(AND('[1]PWS Information'!$E$10="NTNC",Q6385="Galvanized Requiring Replacement")),
(AND('[1]PWS Information'!$E$10="NTNC",U6385="Single Family Residence",R6385="Yes")))),"Tier 3",
IF((OR((AND('[1]PWS Information'!$E$10="CWS",U6385="Single Family Residence",S6385="Yes",Q6385="Non-Lead", J6385="Non-Lead - Copper",L6385="Before 1989")),
(AND('[1]PWS Information'!$E$10="CWS",U6385="Single Family Residence",S6385="Yes",Q6385="Non-Lead", N6385="Non-Lead - Copper",O6385="Before 1989")))),"Tier 4",
IF((OR((AND('[1]PWS Information'!$E$10="NTNC",Q6385="Non-Lead")),
(AND('[1]PWS Information'!$E$10="CWS",Q6385="Non-Lead",S6385="")),
(AND('[1]PWS Information'!$E$10="CWS",Q6385="Non-Lead",S6385="No")),
(AND('[1]PWS Information'!$E$10="CWS",Q6385="Non-Lead",S6385="Don't Know")),
(AND('[1]PWS Information'!$E$10="CWS",Q6385="Non-Lead", J6385="Non-Lead - Copper", S6385="Yes", L6385="Between 1989 and 2014")),
(AND('[1]PWS Information'!$E$10="CWS",Q6385="Non-Lead", J6385="Non-Lead - Copper", S6385="Yes", L6385="After 2014")),
(AND('[1]PWS Information'!$E$10="CWS",Q6385="Non-Lead", J6385="Non-Lead - Copper", S6385="Yes", L6385="Unknown")),
(AND('[1]PWS Information'!$E$10="CWS",Q6385="Non-Lead", N6385="Non-Lead - Copper", S6385="Yes", O6385="Between 1989 and 2014")),
(AND('[1]PWS Information'!$E$10="CWS",Q6385="Non-Lead", N6385="Non-Lead - Copper", S6385="Yes", O6385="After 2014")),
(AND('[1]PWS Information'!$E$10="CWS",Q6385="Non-Lead", N6385="Non-Lead - Copper", S6385="Yes", O6385="Unknown")),
(AND('[1]PWS Information'!$E$10="CWS",Q6385="Unknown")),
(AND('[1]PWS Information'!$E$10="NTNC",Q6385="Unknown")))),"Tier 5",
"")))))</f>
        <v>Tier 5</v>
      </c>
      <c r="Z6385" s="71"/>
      <c r="AA6385" s="71"/>
    </row>
    <row r="6386" spans="1:27" ht="57.6" x14ac:dyDescent="0.3">
      <c r="A6386" s="1"/>
      <c r="B6386" s="70">
        <v>6872911</v>
      </c>
      <c r="C6386" s="60" t="s">
        <v>2060</v>
      </c>
      <c r="D6386" s="61" t="s">
        <v>2061</v>
      </c>
      <c r="E6386" s="61" t="s">
        <v>128</v>
      </c>
      <c r="F6386" s="61">
        <v>78640</v>
      </c>
      <c r="G6386" s="62" t="s">
        <v>2064</v>
      </c>
      <c r="H6386" s="63">
        <v>29.968615</v>
      </c>
      <c r="I6386" s="64">
        <v>-97.854206000000005</v>
      </c>
      <c r="J6386" s="65" t="s">
        <v>50</v>
      </c>
      <c r="K6386" s="66" t="s">
        <v>51</v>
      </c>
      <c r="L6386" s="62" t="s">
        <v>52</v>
      </c>
      <c r="M6386" s="69"/>
      <c r="N6386" s="65" t="s">
        <v>50</v>
      </c>
      <c r="O6386" s="66" t="s">
        <v>52</v>
      </c>
      <c r="P6386" s="69"/>
      <c r="Q6386" s="55" t="str">
        <f t="shared" si="99"/>
        <v>Non-Lead</v>
      </c>
      <c r="R6386" s="70" t="s">
        <v>51</v>
      </c>
      <c r="S6386" s="70" t="s">
        <v>51</v>
      </c>
      <c r="T6386" s="70"/>
      <c r="U6386" s="71" t="s">
        <v>284</v>
      </c>
      <c r="V6386" s="71" t="s">
        <v>51</v>
      </c>
      <c r="W6386" s="71" t="s">
        <v>51</v>
      </c>
      <c r="X6386" s="71" t="s">
        <v>51</v>
      </c>
      <c r="Y6386" s="72" t="str">
        <f>IF((OR((AND('[1]PWS Information'!$E$10="CWS",U6386="Single Family Residence",Q6386="Lead")),
(AND('[1]PWS Information'!$E$10="CWS",U6386="Multiple Family Residence",'[1]PWS Information'!$E$11="Yes",Q6386="Lead")),
(AND('[1]PWS Information'!$E$10="NTNC",Q6386="Lead")))),"Tier 1",
IF((OR((AND('[1]PWS Information'!$E$10="CWS",U6386="Multiple Family Residence",'[1]PWS Information'!$E$11="No",Q6386="Lead")),
(AND('[1]PWS Information'!$E$10="CWS",U6386="Other",Q6386="Lead")),
(AND('[1]PWS Information'!$E$10="CWS",U6386="Building",Q6386="Lead")))),"Tier 2",
IF((OR((AND('[1]PWS Information'!$E$10="CWS",U6386="Single Family Residence",Q6386="Galvanized Requiring Replacement")),
(AND('[1]PWS Information'!$E$10="CWS",U6386="Single Family Residence",Q6386="Galvanized Requiring Replacement",R6386="Yes")),
(AND('[1]PWS Information'!$E$10="NTNC",Q6386="Galvanized Requiring Replacement")),
(AND('[1]PWS Information'!$E$10="NTNC",U6386="Single Family Residence",R6386="Yes")))),"Tier 3",
IF((OR((AND('[1]PWS Information'!$E$10="CWS",U6386="Single Family Residence",S6386="Yes",Q6386="Non-Lead", J6386="Non-Lead - Copper",L6386="Before 1989")),
(AND('[1]PWS Information'!$E$10="CWS",U6386="Single Family Residence",S6386="Yes",Q6386="Non-Lead", N6386="Non-Lead - Copper",O6386="Before 1989")))),"Tier 4",
IF((OR((AND('[1]PWS Information'!$E$10="NTNC",Q6386="Non-Lead")),
(AND('[1]PWS Information'!$E$10="CWS",Q6386="Non-Lead",S6386="")),
(AND('[1]PWS Information'!$E$10="CWS",Q6386="Non-Lead",S6386="No")),
(AND('[1]PWS Information'!$E$10="CWS",Q6386="Non-Lead",S6386="Don't Know")),
(AND('[1]PWS Information'!$E$10="CWS",Q6386="Non-Lead", J6386="Non-Lead - Copper", S6386="Yes", L6386="Between 1989 and 2014")),
(AND('[1]PWS Information'!$E$10="CWS",Q6386="Non-Lead", J6386="Non-Lead - Copper", S6386="Yes", L6386="After 2014")),
(AND('[1]PWS Information'!$E$10="CWS",Q6386="Non-Lead", J6386="Non-Lead - Copper", S6386="Yes", L6386="Unknown")),
(AND('[1]PWS Information'!$E$10="CWS",Q6386="Non-Lead", N6386="Non-Lead - Copper", S6386="Yes", O6386="Between 1989 and 2014")),
(AND('[1]PWS Information'!$E$10="CWS",Q6386="Non-Lead", N6386="Non-Lead - Copper", S6386="Yes", O6386="After 2014")),
(AND('[1]PWS Information'!$E$10="CWS",Q6386="Non-Lead", N6386="Non-Lead - Copper", S6386="Yes", O6386="Unknown")),
(AND('[1]PWS Information'!$E$10="CWS",Q6386="Unknown")),
(AND('[1]PWS Information'!$E$10="NTNC",Q6386="Unknown")))),"Tier 5",
"")))))</f>
        <v>Tier 5</v>
      </c>
      <c r="Z6386" s="71"/>
      <c r="AA6386" s="71"/>
    </row>
    <row r="6387" spans="1:27" ht="57.6" x14ac:dyDescent="0.3">
      <c r="A6387" s="1"/>
      <c r="B6387" s="70">
        <v>6872911</v>
      </c>
      <c r="C6387" s="60" t="s">
        <v>2060</v>
      </c>
      <c r="D6387" s="61" t="s">
        <v>2061</v>
      </c>
      <c r="E6387" s="61" t="s">
        <v>128</v>
      </c>
      <c r="F6387" s="61">
        <v>78640</v>
      </c>
      <c r="G6387" s="62" t="s">
        <v>2064</v>
      </c>
      <c r="H6387" s="63">
        <v>29.968615</v>
      </c>
      <c r="I6387" s="64">
        <v>-97.854206000000005</v>
      </c>
      <c r="J6387" s="65" t="s">
        <v>50</v>
      </c>
      <c r="K6387" s="66" t="s">
        <v>51</v>
      </c>
      <c r="L6387" s="62" t="s">
        <v>52</v>
      </c>
      <c r="M6387" s="69"/>
      <c r="N6387" s="65" t="s">
        <v>50</v>
      </c>
      <c r="O6387" s="66" t="s">
        <v>52</v>
      </c>
      <c r="P6387" s="69"/>
      <c r="Q6387" s="55" t="str">
        <f t="shared" si="99"/>
        <v>Non-Lead</v>
      </c>
      <c r="R6387" s="70" t="s">
        <v>51</v>
      </c>
      <c r="S6387" s="70" t="s">
        <v>51</v>
      </c>
      <c r="T6387" s="70"/>
      <c r="U6387" s="71" t="s">
        <v>284</v>
      </c>
      <c r="V6387" s="71" t="s">
        <v>51</v>
      </c>
      <c r="W6387" s="71" t="s">
        <v>51</v>
      </c>
      <c r="X6387" s="71" t="s">
        <v>51</v>
      </c>
      <c r="Y6387" s="72" t="str">
        <f>IF((OR((AND('[1]PWS Information'!$E$10="CWS",U6387="Single Family Residence",Q6387="Lead")),
(AND('[1]PWS Information'!$E$10="CWS",U6387="Multiple Family Residence",'[1]PWS Information'!$E$11="Yes",Q6387="Lead")),
(AND('[1]PWS Information'!$E$10="NTNC",Q6387="Lead")))),"Tier 1",
IF((OR((AND('[1]PWS Information'!$E$10="CWS",U6387="Multiple Family Residence",'[1]PWS Information'!$E$11="No",Q6387="Lead")),
(AND('[1]PWS Information'!$E$10="CWS",U6387="Other",Q6387="Lead")),
(AND('[1]PWS Information'!$E$10="CWS",U6387="Building",Q6387="Lead")))),"Tier 2",
IF((OR((AND('[1]PWS Information'!$E$10="CWS",U6387="Single Family Residence",Q6387="Galvanized Requiring Replacement")),
(AND('[1]PWS Information'!$E$10="CWS",U6387="Single Family Residence",Q6387="Galvanized Requiring Replacement",R6387="Yes")),
(AND('[1]PWS Information'!$E$10="NTNC",Q6387="Galvanized Requiring Replacement")),
(AND('[1]PWS Information'!$E$10="NTNC",U6387="Single Family Residence",R6387="Yes")))),"Tier 3",
IF((OR((AND('[1]PWS Information'!$E$10="CWS",U6387="Single Family Residence",S6387="Yes",Q6387="Non-Lead", J6387="Non-Lead - Copper",L6387="Before 1989")),
(AND('[1]PWS Information'!$E$10="CWS",U6387="Single Family Residence",S6387="Yes",Q6387="Non-Lead", N6387="Non-Lead - Copper",O6387="Before 1989")))),"Tier 4",
IF((OR((AND('[1]PWS Information'!$E$10="NTNC",Q6387="Non-Lead")),
(AND('[1]PWS Information'!$E$10="CWS",Q6387="Non-Lead",S6387="")),
(AND('[1]PWS Information'!$E$10="CWS",Q6387="Non-Lead",S6387="No")),
(AND('[1]PWS Information'!$E$10="CWS",Q6387="Non-Lead",S6387="Don't Know")),
(AND('[1]PWS Information'!$E$10="CWS",Q6387="Non-Lead", J6387="Non-Lead - Copper", S6387="Yes", L6387="Between 1989 and 2014")),
(AND('[1]PWS Information'!$E$10="CWS",Q6387="Non-Lead", J6387="Non-Lead - Copper", S6387="Yes", L6387="After 2014")),
(AND('[1]PWS Information'!$E$10="CWS",Q6387="Non-Lead", J6387="Non-Lead - Copper", S6387="Yes", L6387="Unknown")),
(AND('[1]PWS Information'!$E$10="CWS",Q6387="Non-Lead", N6387="Non-Lead - Copper", S6387="Yes", O6387="Between 1989 and 2014")),
(AND('[1]PWS Information'!$E$10="CWS",Q6387="Non-Lead", N6387="Non-Lead - Copper", S6387="Yes", O6387="After 2014")),
(AND('[1]PWS Information'!$E$10="CWS",Q6387="Non-Lead", N6387="Non-Lead - Copper", S6387="Yes", O6387="Unknown")),
(AND('[1]PWS Information'!$E$10="CWS",Q6387="Unknown")),
(AND('[1]PWS Information'!$E$10="NTNC",Q6387="Unknown")))),"Tier 5",
"")))))</f>
        <v>Tier 5</v>
      </c>
      <c r="Z6387" s="71"/>
      <c r="AA6387" s="71"/>
    </row>
    <row r="6388" spans="1:27" ht="57.6" x14ac:dyDescent="0.3">
      <c r="A6388" s="1"/>
      <c r="B6388" s="70">
        <v>6872911</v>
      </c>
      <c r="C6388" s="60" t="s">
        <v>2060</v>
      </c>
      <c r="D6388" s="61" t="s">
        <v>2061</v>
      </c>
      <c r="E6388" s="61" t="s">
        <v>128</v>
      </c>
      <c r="F6388" s="61">
        <v>78640</v>
      </c>
      <c r="G6388" s="62" t="s">
        <v>2064</v>
      </c>
      <c r="H6388" s="63">
        <v>29.968615</v>
      </c>
      <c r="I6388" s="64">
        <v>-97.854206000000005</v>
      </c>
      <c r="J6388" s="65" t="s">
        <v>50</v>
      </c>
      <c r="K6388" s="66" t="s">
        <v>51</v>
      </c>
      <c r="L6388" s="62" t="s">
        <v>52</v>
      </c>
      <c r="M6388" s="69"/>
      <c r="N6388" s="65" t="s">
        <v>50</v>
      </c>
      <c r="O6388" s="66" t="s">
        <v>52</v>
      </c>
      <c r="P6388" s="69"/>
      <c r="Q6388" s="55" t="str">
        <f t="shared" si="99"/>
        <v>Non-Lead</v>
      </c>
      <c r="R6388" s="70" t="s">
        <v>51</v>
      </c>
      <c r="S6388" s="70" t="s">
        <v>51</v>
      </c>
      <c r="T6388" s="70"/>
      <c r="U6388" s="71" t="s">
        <v>284</v>
      </c>
      <c r="V6388" s="71" t="s">
        <v>51</v>
      </c>
      <c r="W6388" s="71" t="s">
        <v>51</v>
      </c>
      <c r="X6388" s="71" t="s">
        <v>51</v>
      </c>
      <c r="Y6388" s="72" t="str">
        <f>IF((OR((AND('[1]PWS Information'!$E$10="CWS",U6388="Single Family Residence",Q6388="Lead")),
(AND('[1]PWS Information'!$E$10="CWS",U6388="Multiple Family Residence",'[1]PWS Information'!$E$11="Yes",Q6388="Lead")),
(AND('[1]PWS Information'!$E$10="NTNC",Q6388="Lead")))),"Tier 1",
IF((OR((AND('[1]PWS Information'!$E$10="CWS",U6388="Multiple Family Residence",'[1]PWS Information'!$E$11="No",Q6388="Lead")),
(AND('[1]PWS Information'!$E$10="CWS",U6388="Other",Q6388="Lead")),
(AND('[1]PWS Information'!$E$10="CWS",U6388="Building",Q6388="Lead")))),"Tier 2",
IF((OR((AND('[1]PWS Information'!$E$10="CWS",U6388="Single Family Residence",Q6388="Galvanized Requiring Replacement")),
(AND('[1]PWS Information'!$E$10="CWS",U6388="Single Family Residence",Q6388="Galvanized Requiring Replacement",R6388="Yes")),
(AND('[1]PWS Information'!$E$10="NTNC",Q6388="Galvanized Requiring Replacement")),
(AND('[1]PWS Information'!$E$10="NTNC",U6388="Single Family Residence",R6388="Yes")))),"Tier 3",
IF((OR((AND('[1]PWS Information'!$E$10="CWS",U6388="Single Family Residence",S6388="Yes",Q6388="Non-Lead", J6388="Non-Lead - Copper",L6388="Before 1989")),
(AND('[1]PWS Information'!$E$10="CWS",U6388="Single Family Residence",S6388="Yes",Q6388="Non-Lead", N6388="Non-Lead - Copper",O6388="Before 1989")))),"Tier 4",
IF((OR((AND('[1]PWS Information'!$E$10="NTNC",Q6388="Non-Lead")),
(AND('[1]PWS Information'!$E$10="CWS",Q6388="Non-Lead",S6388="")),
(AND('[1]PWS Information'!$E$10="CWS",Q6388="Non-Lead",S6388="No")),
(AND('[1]PWS Information'!$E$10="CWS",Q6388="Non-Lead",S6388="Don't Know")),
(AND('[1]PWS Information'!$E$10="CWS",Q6388="Non-Lead", J6388="Non-Lead - Copper", S6388="Yes", L6388="Between 1989 and 2014")),
(AND('[1]PWS Information'!$E$10="CWS",Q6388="Non-Lead", J6388="Non-Lead - Copper", S6388="Yes", L6388="After 2014")),
(AND('[1]PWS Information'!$E$10="CWS",Q6388="Non-Lead", J6388="Non-Lead - Copper", S6388="Yes", L6388="Unknown")),
(AND('[1]PWS Information'!$E$10="CWS",Q6388="Non-Lead", N6388="Non-Lead - Copper", S6388="Yes", O6388="Between 1989 and 2014")),
(AND('[1]PWS Information'!$E$10="CWS",Q6388="Non-Lead", N6388="Non-Lead - Copper", S6388="Yes", O6388="After 2014")),
(AND('[1]PWS Information'!$E$10="CWS",Q6388="Non-Lead", N6388="Non-Lead - Copper", S6388="Yes", O6388="Unknown")),
(AND('[1]PWS Information'!$E$10="CWS",Q6388="Unknown")),
(AND('[1]PWS Information'!$E$10="NTNC",Q6388="Unknown")))),"Tier 5",
"")))))</f>
        <v>Tier 5</v>
      </c>
      <c r="Z6388" s="71"/>
      <c r="AA6388" s="71"/>
    </row>
    <row r="6389" spans="1:27" ht="57.6" x14ac:dyDescent="0.3">
      <c r="A6389" s="17"/>
      <c r="B6389" s="70">
        <v>6872911</v>
      </c>
      <c r="C6389" s="60" t="s">
        <v>2060</v>
      </c>
      <c r="D6389" s="61" t="s">
        <v>2061</v>
      </c>
      <c r="E6389" s="61" t="s">
        <v>128</v>
      </c>
      <c r="F6389" s="61">
        <v>78640</v>
      </c>
      <c r="G6389" s="62" t="s">
        <v>2064</v>
      </c>
      <c r="H6389" s="63">
        <v>29.968615</v>
      </c>
      <c r="I6389" s="64">
        <v>-97.854206000000005</v>
      </c>
      <c r="J6389" s="65" t="s">
        <v>50</v>
      </c>
      <c r="K6389" s="66" t="s">
        <v>51</v>
      </c>
      <c r="L6389" s="62" t="s">
        <v>52</v>
      </c>
      <c r="M6389" s="69"/>
      <c r="N6389" s="65" t="s">
        <v>50</v>
      </c>
      <c r="O6389" s="66" t="s">
        <v>52</v>
      </c>
      <c r="P6389" s="69"/>
      <c r="Q6389" s="55" t="str">
        <f t="shared" si="99"/>
        <v>Non-Lead</v>
      </c>
      <c r="R6389" s="70" t="s">
        <v>51</v>
      </c>
      <c r="S6389" s="70" t="s">
        <v>51</v>
      </c>
      <c r="T6389" s="70"/>
      <c r="U6389" s="71" t="s">
        <v>284</v>
      </c>
      <c r="V6389" s="71" t="s">
        <v>51</v>
      </c>
      <c r="W6389" s="71" t="s">
        <v>51</v>
      </c>
      <c r="X6389" s="71" t="s">
        <v>51</v>
      </c>
      <c r="Y6389" s="72" t="str">
        <f>IF((OR((AND('[1]PWS Information'!$E$10="CWS",U6389="Single Family Residence",Q6389="Lead")),
(AND('[1]PWS Information'!$E$10="CWS",U6389="Multiple Family Residence",'[1]PWS Information'!$E$11="Yes",Q6389="Lead")),
(AND('[1]PWS Information'!$E$10="NTNC",Q6389="Lead")))),"Tier 1",
IF((OR((AND('[1]PWS Information'!$E$10="CWS",U6389="Multiple Family Residence",'[1]PWS Information'!$E$11="No",Q6389="Lead")),
(AND('[1]PWS Information'!$E$10="CWS",U6389="Other",Q6389="Lead")),
(AND('[1]PWS Information'!$E$10="CWS",U6389="Building",Q6389="Lead")))),"Tier 2",
IF((OR((AND('[1]PWS Information'!$E$10="CWS",U6389="Single Family Residence",Q6389="Galvanized Requiring Replacement")),
(AND('[1]PWS Information'!$E$10="CWS",U6389="Single Family Residence",Q6389="Galvanized Requiring Replacement",R6389="Yes")),
(AND('[1]PWS Information'!$E$10="NTNC",Q6389="Galvanized Requiring Replacement")),
(AND('[1]PWS Information'!$E$10="NTNC",U6389="Single Family Residence",R6389="Yes")))),"Tier 3",
IF((OR((AND('[1]PWS Information'!$E$10="CWS",U6389="Single Family Residence",S6389="Yes",Q6389="Non-Lead", J6389="Non-Lead - Copper",L6389="Before 1989")),
(AND('[1]PWS Information'!$E$10="CWS",U6389="Single Family Residence",S6389="Yes",Q6389="Non-Lead", N6389="Non-Lead - Copper",O6389="Before 1989")))),"Tier 4",
IF((OR((AND('[1]PWS Information'!$E$10="NTNC",Q6389="Non-Lead")),
(AND('[1]PWS Information'!$E$10="CWS",Q6389="Non-Lead",S6389="")),
(AND('[1]PWS Information'!$E$10="CWS",Q6389="Non-Lead",S6389="No")),
(AND('[1]PWS Information'!$E$10="CWS",Q6389="Non-Lead",S6389="Don't Know")),
(AND('[1]PWS Information'!$E$10="CWS",Q6389="Non-Lead", J6389="Non-Lead - Copper", S6389="Yes", L6389="Between 1989 and 2014")),
(AND('[1]PWS Information'!$E$10="CWS",Q6389="Non-Lead", J6389="Non-Lead - Copper", S6389="Yes", L6389="After 2014")),
(AND('[1]PWS Information'!$E$10="CWS",Q6389="Non-Lead", J6389="Non-Lead - Copper", S6389="Yes", L6389="Unknown")),
(AND('[1]PWS Information'!$E$10="CWS",Q6389="Non-Lead", N6389="Non-Lead - Copper", S6389="Yes", O6389="Between 1989 and 2014")),
(AND('[1]PWS Information'!$E$10="CWS",Q6389="Non-Lead", N6389="Non-Lead - Copper", S6389="Yes", O6389="After 2014")),
(AND('[1]PWS Information'!$E$10="CWS",Q6389="Non-Lead", N6389="Non-Lead - Copper", S6389="Yes", O6389="Unknown")),
(AND('[1]PWS Information'!$E$10="CWS",Q6389="Unknown")),
(AND('[1]PWS Information'!$E$10="NTNC",Q6389="Unknown")))),"Tier 5",
"")))))</f>
        <v>Tier 5</v>
      </c>
      <c r="Z6389" s="71"/>
      <c r="AA6389" s="71"/>
    </row>
    <row r="6390" spans="1:27" ht="57.6" x14ac:dyDescent="0.3">
      <c r="A6390" s="1"/>
      <c r="B6390" s="70">
        <v>6872911</v>
      </c>
      <c r="C6390" s="60" t="s">
        <v>2060</v>
      </c>
      <c r="D6390" s="61" t="s">
        <v>2061</v>
      </c>
      <c r="E6390" s="61" t="s">
        <v>128</v>
      </c>
      <c r="F6390" s="61">
        <v>78640</v>
      </c>
      <c r="G6390" s="62" t="s">
        <v>2064</v>
      </c>
      <c r="H6390" s="63">
        <v>29.968615</v>
      </c>
      <c r="I6390" s="64">
        <v>-97.854206000000005</v>
      </c>
      <c r="J6390" s="65" t="s">
        <v>50</v>
      </c>
      <c r="K6390" s="66" t="s">
        <v>51</v>
      </c>
      <c r="L6390" s="62" t="s">
        <v>52</v>
      </c>
      <c r="M6390" s="69"/>
      <c r="N6390" s="65" t="s">
        <v>50</v>
      </c>
      <c r="O6390" s="66" t="s">
        <v>52</v>
      </c>
      <c r="P6390" s="69"/>
      <c r="Q6390" s="55" t="str">
        <f t="shared" si="99"/>
        <v>Non-Lead</v>
      </c>
      <c r="R6390" s="70" t="s">
        <v>51</v>
      </c>
      <c r="S6390" s="70" t="s">
        <v>51</v>
      </c>
      <c r="T6390" s="70"/>
      <c r="U6390" s="71" t="s">
        <v>284</v>
      </c>
      <c r="V6390" s="71" t="s">
        <v>51</v>
      </c>
      <c r="W6390" s="71" t="s">
        <v>51</v>
      </c>
      <c r="X6390" s="71" t="s">
        <v>51</v>
      </c>
      <c r="Y6390" s="72" t="str">
        <f>IF((OR((AND('[1]PWS Information'!$E$10="CWS",U6390="Single Family Residence",Q6390="Lead")),
(AND('[1]PWS Information'!$E$10="CWS",U6390="Multiple Family Residence",'[1]PWS Information'!$E$11="Yes",Q6390="Lead")),
(AND('[1]PWS Information'!$E$10="NTNC",Q6390="Lead")))),"Tier 1",
IF((OR((AND('[1]PWS Information'!$E$10="CWS",U6390="Multiple Family Residence",'[1]PWS Information'!$E$11="No",Q6390="Lead")),
(AND('[1]PWS Information'!$E$10="CWS",U6390="Other",Q6390="Lead")),
(AND('[1]PWS Information'!$E$10="CWS",U6390="Building",Q6390="Lead")))),"Tier 2",
IF((OR((AND('[1]PWS Information'!$E$10="CWS",U6390="Single Family Residence",Q6390="Galvanized Requiring Replacement")),
(AND('[1]PWS Information'!$E$10="CWS",U6390="Single Family Residence",Q6390="Galvanized Requiring Replacement",R6390="Yes")),
(AND('[1]PWS Information'!$E$10="NTNC",Q6390="Galvanized Requiring Replacement")),
(AND('[1]PWS Information'!$E$10="NTNC",U6390="Single Family Residence",R6390="Yes")))),"Tier 3",
IF((OR((AND('[1]PWS Information'!$E$10="CWS",U6390="Single Family Residence",S6390="Yes",Q6390="Non-Lead", J6390="Non-Lead - Copper",L6390="Before 1989")),
(AND('[1]PWS Information'!$E$10="CWS",U6390="Single Family Residence",S6390="Yes",Q6390="Non-Lead", N6390="Non-Lead - Copper",O6390="Before 1989")))),"Tier 4",
IF((OR((AND('[1]PWS Information'!$E$10="NTNC",Q6390="Non-Lead")),
(AND('[1]PWS Information'!$E$10="CWS",Q6390="Non-Lead",S6390="")),
(AND('[1]PWS Information'!$E$10="CWS",Q6390="Non-Lead",S6390="No")),
(AND('[1]PWS Information'!$E$10="CWS",Q6390="Non-Lead",S6390="Don't Know")),
(AND('[1]PWS Information'!$E$10="CWS",Q6390="Non-Lead", J6390="Non-Lead - Copper", S6390="Yes", L6390="Between 1989 and 2014")),
(AND('[1]PWS Information'!$E$10="CWS",Q6390="Non-Lead", J6390="Non-Lead - Copper", S6390="Yes", L6390="After 2014")),
(AND('[1]PWS Information'!$E$10="CWS",Q6390="Non-Lead", J6390="Non-Lead - Copper", S6390="Yes", L6390="Unknown")),
(AND('[1]PWS Information'!$E$10="CWS",Q6390="Non-Lead", N6390="Non-Lead - Copper", S6390="Yes", O6390="Between 1989 and 2014")),
(AND('[1]PWS Information'!$E$10="CWS",Q6390="Non-Lead", N6390="Non-Lead - Copper", S6390="Yes", O6390="After 2014")),
(AND('[1]PWS Information'!$E$10="CWS",Q6390="Non-Lead", N6390="Non-Lead - Copper", S6390="Yes", O6390="Unknown")),
(AND('[1]PWS Information'!$E$10="CWS",Q6390="Unknown")),
(AND('[1]PWS Information'!$E$10="NTNC",Q6390="Unknown")))),"Tier 5",
"")))))</f>
        <v>Tier 5</v>
      </c>
      <c r="Z6390" s="71"/>
      <c r="AA6390" s="71"/>
    </row>
    <row r="6391" spans="1:27" x14ac:dyDescent="0.3">
      <c r="A6391" s="1"/>
      <c r="B6391" s="70"/>
      <c r="C6391" s="60"/>
      <c r="D6391" s="61"/>
      <c r="E6391" s="61"/>
      <c r="F6391" s="61"/>
      <c r="G6391" s="62"/>
      <c r="H6391" s="63"/>
      <c r="I6391" s="64"/>
      <c r="J6391" s="65"/>
      <c r="K6391" s="66"/>
      <c r="L6391" s="62"/>
      <c r="M6391" s="69"/>
      <c r="N6391" s="65"/>
      <c r="O6391" s="66"/>
      <c r="P6391" s="69"/>
      <c r="Q6391" s="55" t="str">
        <f t="shared" si="99"/>
        <v/>
      </c>
      <c r="R6391" s="70"/>
      <c r="S6391" s="70"/>
      <c r="T6391" s="70"/>
      <c r="U6391" s="71"/>
      <c r="V6391" s="71"/>
      <c r="W6391" s="71"/>
      <c r="X6391" s="71"/>
      <c r="Y6391" s="72" t="str">
        <f>IF((OR((AND('[1]PWS Information'!$E$10="CWS",U6391="Single Family Residence",Q6391="Lead")),
(AND('[1]PWS Information'!$E$10="CWS",U6391="Multiple Family Residence",'[1]PWS Information'!$E$11="Yes",Q6391="Lead")),
(AND('[1]PWS Information'!$E$10="NTNC",Q6391="Lead")))),"Tier 1",
IF((OR((AND('[1]PWS Information'!$E$10="CWS",U6391="Multiple Family Residence",'[1]PWS Information'!$E$11="No",Q6391="Lead")),
(AND('[1]PWS Information'!$E$10="CWS",U6391="Other",Q6391="Lead")),
(AND('[1]PWS Information'!$E$10="CWS",U6391="Building",Q6391="Lead")))),"Tier 2",
IF((OR((AND('[1]PWS Information'!$E$10="CWS",U6391="Single Family Residence",Q6391="Galvanized Requiring Replacement")),
(AND('[1]PWS Information'!$E$10="CWS",U6391="Single Family Residence",Q6391="Galvanized Requiring Replacement",R6391="Yes")),
(AND('[1]PWS Information'!$E$10="NTNC",Q6391="Galvanized Requiring Replacement")),
(AND('[1]PWS Information'!$E$10="NTNC",U6391="Single Family Residence",R6391="Yes")))),"Tier 3",
IF((OR((AND('[1]PWS Information'!$E$10="CWS",U6391="Single Family Residence",S6391="Yes",Q6391="Non-Lead", J6391="Non-Lead - Copper",L6391="Before 1989")),
(AND('[1]PWS Information'!$E$10="CWS",U6391="Single Family Residence",S6391="Yes",Q6391="Non-Lead", N6391="Non-Lead - Copper",O6391="Before 1989")))),"Tier 4",
IF((OR((AND('[1]PWS Information'!$E$10="NTNC",Q6391="Non-Lead")),
(AND('[1]PWS Information'!$E$10="CWS",Q6391="Non-Lead",S6391="")),
(AND('[1]PWS Information'!$E$10="CWS",Q6391="Non-Lead",S6391="No")),
(AND('[1]PWS Information'!$E$10="CWS",Q6391="Non-Lead",S6391="Don't Know")),
(AND('[1]PWS Information'!$E$10="CWS",Q6391="Non-Lead", J6391="Non-Lead - Copper", S6391="Yes", L6391="Between 1989 and 2014")),
(AND('[1]PWS Information'!$E$10="CWS",Q6391="Non-Lead", J6391="Non-Lead - Copper", S6391="Yes", L6391="After 2014")),
(AND('[1]PWS Information'!$E$10="CWS",Q6391="Non-Lead", J6391="Non-Lead - Copper", S6391="Yes", L6391="Unknown")),
(AND('[1]PWS Information'!$E$10="CWS",Q6391="Non-Lead", N6391="Non-Lead - Copper", S6391="Yes", O6391="Between 1989 and 2014")),
(AND('[1]PWS Information'!$E$10="CWS",Q6391="Non-Lead", N6391="Non-Lead - Copper", S6391="Yes", O6391="After 2014")),
(AND('[1]PWS Information'!$E$10="CWS",Q6391="Non-Lead", N6391="Non-Lead - Copper", S6391="Yes", O6391="Unknown")),
(AND('[1]PWS Information'!$E$10="CWS",Q6391="Unknown")),
(AND('[1]PWS Information'!$E$10="NTNC",Q6391="Unknown")))),"Tier 5",
"")))))</f>
        <v/>
      </c>
      <c r="Z6391" s="71"/>
      <c r="AA6391" s="71"/>
    </row>
    <row r="6392" spans="1:27" x14ac:dyDescent="0.3">
      <c r="A6392" s="1"/>
      <c r="B6392" s="70"/>
      <c r="C6392" s="60"/>
      <c r="D6392" s="61"/>
      <c r="E6392" s="61"/>
      <c r="F6392" s="61"/>
      <c r="G6392" s="62"/>
      <c r="H6392" s="63"/>
      <c r="I6392" s="64"/>
      <c r="J6392" s="65"/>
      <c r="K6392" s="66"/>
      <c r="L6392" s="62"/>
      <c r="M6392" s="69"/>
      <c r="N6392" s="65"/>
      <c r="O6392" s="66"/>
      <c r="P6392" s="69"/>
      <c r="Q6392" s="55" t="str">
        <f t="shared" si="99"/>
        <v/>
      </c>
      <c r="R6392" s="70"/>
      <c r="S6392" s="70"/>
      <c r="T6392" s="70"/>
      <c r="U6392" s="71"/>
      <c r="V6392" s="71"/>
      <c r="W6392" s="71"/>
      <c r="X6392" s="71"/>
      <c r="Y6392" s="72" t="str">
        <f>IF((OR((AND('[1]PWS Information'!$E$10="CWS",U6392="Single Family Residence",Q6392="Lead")),
(AND('[1]PWS Information'!$E$10="CWS",U6392="Multiple Family Residence",'[1]PWS Information'!$E$11="Yes",Q6392="Lead")),
(AND('[1]PWS Information'!$E$10="NTNC",Q6392="Lead")))),"Tier 1",
IF((OR((AND('[1]PWS Information'!$E$10="CWS",U6392="Multiple Family Residence",'[1]PWS Information'!$E$11="No",Q6392="Lead")),
(AND('[1]PWS Information'!$E$10="CWS",U6392="Other",Q6392="Lead")),
(AND('[1]PWS Information'!$E$10="CWS",U6392="Building",Q6392="Lead")))),"Tier 2",
IF((OR((AND('[1]PWS Information'!$E$10="CWS",U6392="Single Family Residence",Q6392="Galvanized Requiring Replacement")),
(AND('[1]PWS Information'!$E$10="CWS",U6392="Single Family Residence",Q6392="Galvanized Requiring Replacement",R6392="Yes")),
(AND('[1]PWS Information'!$E$10="NTNC",Q6392="Galvanized Requiring Replacement")),
(AND('[1]PWS Information'!$E$10="NTNC",U6392="Single Family Residence",R6392="Yes")))),"Tier 3",
IF((OR((AND('[1]PWS Information'!$E$10="CWS",U6392="Single Family Residence",S6392="Yes",Q6392="Non-Lead", J6392="Non-Lead - Copper",L6392="Before 1989")),
(AND('[1]PWS Information'!$E$10="CWS",U6392="Single Family Residence",S6392="Yes",Q6392="Non-Lead", N6392="Non-Lead - Copper",O6392="Before 1989")))),"Tier 4",
IF((OR((AND('[1]PWS Information'!$E$10="NTNC",Q6392="Non-Lead")),
(AND('[1]PWS Information'!$E$10="CWS",Q6392="Non-Lead",S6392="")),
(AND('[1]PWS Information'!$E$10="CWS",Q6392="Non-Lead",S6392="No")),
(AND('[1]PWS Information'!$E$10="CWS",Q6392="Non-Lead",S6392="Don't Know")),
(AND('[1]PWS Information'!$E$10="CWS",Q6392="Non-Lead", J6392="Non-Lead - Copper", S6392="Yes", L6392="Between 1989 and 2014")),
(AND('[1]PWS Information'!$E$10="CWS",Q6392="Non-Lead", J6392="Non-Lead - Copper", S6392="Yes", L6392="After 2014")),
(AND('[1]PWS Information'!$E$10="CWS",Q6392="Non-Lead", J6392="Non-Lead - Copper", S6392="Yes", L6392="Unknown")),
(AND('[1]PWS Information'!$E$10="CWS",Q6392="Non-Lead", N6392="Non-Lead - Copper", S6392="Yes", O6392="Between 1989 and 2014")),
(AND('[1]PWS Information'!$E$10="CWS",Q6392="Non-Lead", N6392="Non-Lead - Copper", S6392="Yes", O6392="After 2014")),
(AND('[1]PWS Information'!$E$10="CWS",Q6392="Non-Lead", N6392="Non-Lead - Copper", S6392="Yes", O6392="Unknown")),
(AND('[1]PWS Information'!$E$10="CWS",Q6392="Unknown")),
(AND('[1]PWS Information'!$E$10="NTNC",Q6392="Unknown")))),"Tier 5",
"")))))</f>
        <v/>
      </c>
      <c r="Z6392" s="71"/>
      <c r="AA6392" s="71"/>
    </row>
    <row r="6393" spans="1:27" x14ac:dyDescent="0.3">
      <c r="A6393" s="17"/>
      <c r="B6393" s="70"/>
      <c r="C6393" s="60"/>
      <c r="D6393" s="61"/>
      <c r="E6393" s="61"/>
      <c r="F6393" s="61"/>
      <c r="G6393" s="62"/>
      <c r="H6393" s="63"/>
      <c r="I6393" s="64"/>
      <c r="J6393" s="65"/>
      <c r="K6393" s="66"/>
      <c r="L6393" s="62"/>
      <c r="M6393" s="69"/>
      <c r="N6393" s="65"/>
      <c r="O6393" s="66"/>
      <c r="P6393" s="69"/>
      <c r="Q6393" s="55" t="str">
        <f t="shared" si="99"/>
        <v/>
      </c>
      <c r="R6393" s="70"/>
      <c r="S6393" s="70"/>
      <c r="T6393" s="70"/>
      <c r="U6393" s="71"/>
      <c r="V6393" s="71"/>
      <c r="W6393" s="71"/>
      <c r="X6393" s="71"/>
      <c r="Y6393" s="72" t="str">
        <f>IF((OR((AND('[1]PWS Information'!$E$10="CWS",U6393="Single Family Residence",Q6393="Lead")),
(AND('[1]PWS Information'!$E$10="CWS",U6393="Multiple Family Residence",'[1]PWS Information'!$E$11="Yes",Q6393="Lead")),
(AND('[1]PWS Information'!$E$10="NTNC",Q6393="Lead")))),"Tier 1",
IF((OR((AND('[1]PWS Information'!$E$10="CWS",U6393="Multiple Family Residence",'[1]PWS Information'!$E$11="No",Q6393="Lead")),
(AND('[1]PWS Information'!$E$10="CWS",U6393="Other",Q6393="Lead")),
(AND('[1]PWS Information'!$E$10="CWS",U6393="Building",Q6393="Lead")))),"Tier 2",
IF((OR((AND('[1]PWS Information'!$E$10="CWS",U6393="Single Family Residence",Q6393="Galvanized Requiring Replacement")),
(AND('[1]PWS Information'!$E$10="CWS",U6393="Single Family Residence",Q6393="Galvanized Requiring Replacement",R6393="Yes")),
(AND('[1]PWS Information'!$E$10="NTNC",Q6393="Galvanized Requiring Replacement")),
(AND('[1]PWS Information'!$E$10="NTNC",U6393="Single Family Residence",R6393="Yes")))),"Tier 3",
IF((OR((AND('[1]PWS Information'!$E$10="CWS",U6393="Single Family Residence",S6393="Yes",Q6393="Non-Lead", J6393="Non-Lead - Copper",L6393="Before 1989")),
(AND('[1]PWS Information'!$E$10="CWS",U6393="Single Family Residence",S6393="Yes",Q6393="Non-Lead", N6393="Non-Lead - Copper",O6393="Before 1989")))),"Tier 4",
IF((OR((AND('[1]PWS Information'!$E$10="NTNC",Q6393="Non-Lead")),
(AND('[1]PWS Information'!$E$10="CWS",Q6393="Non-Lead",S6393="")),
(AND('[1]PWS Information'!$E$10="CWS",Q6393="Non-Lead",S6393="No")),
(AND('[1]PWS Information'!$E$10="CWS",Q6393="Non-Lead",S6393="Don't Know")),
(AND('[1]PWS Information'!$E$10="CWS",Q6393="Non-Lead", J6393="Non-Lead - Copper", S6393="Yes", L6393="Between 1989 and 2014")),
(AND('[1]PWS Information'!$E$10="CWS",Q6393="Non-Lead", J6393="Non-Lead - Copper", S6393="Yes", L6393="After 2014")),
(AND('[1]PWS Information'!$E$10="CWS",Q6393="Non-Lead", J6393="Non-Lead - Copper", S6393="Yes", L6393="Unknown")),
(AND('[1]PWS Information'!$E$10="CWS",Q6393="Non-Lead", N6393="Non-Lead - Copper", S6393="Yes", O6393="Between 1989 and 2014")),
(AND('[1]PWS Information'!$E$10="CWS",Q6393="Non-Lead", N6393="Non-Lead - Copper", S6393="Yes", O6393="After 2014")),
(AND('[1]PWS Information'!$E$10="CWS",Q6393="Non-Lead", N6393="Non-Lead - Copper", S6393="Yes", O6393="Unknown")),
(AND('[1]PWS Information'!$E$10="CWS",Q6393="Unknown")),
(AND('[1]PWS Information'!$E$10="NTNC",Q6393="Unknown")))),"Tier 5",
"")))))</f>
        <v/>
      </c>
      <c r="Z6393" s="71"/>
      <c r="AA6393" s="71"/>
    </row>
    <row r="6394" spans="1:27" x14ac:dyDescent="0.3">
      <c r="A6394" s="1"/>
      <c r="B6394" s="70"/>
      <c r="C6394" s="60"/>
      <c r="D6394" s="61"/>
      <c r="E6394" s="61"/>
      <c r="F6394" s="61"/>
      <c r="G6394" s="62"/>
      <c r="H6394" s="63"/>
      <c r="I6394" s="64"/>
      <c r="J6394" s="65"/>
      <c r="K6394" s="66"/>
      <c r="L6394" s="62"/>
      <c r="M6394" s="69"/>
      <c r="N6394" s="65"/>
      <c r="O6394" s="66"/>
      <c r="P6394" s="69"/>
      <c r="Q6394" s="55" t="str">
        <f t="shared" si="99"/>
        <v/>
      </c>
      <c r="R6394" s="70"/>
      <c r="S6394" s="70"/>
      <c r="T6394" s="70"/>
      <c r="U6394" s="71"/>
      <c r="V6394" s="71"/>
      <c r="W6394" s="71"/>
      <c r="X6394" s="71"/>
      <c r="Y6394" s="72" t="str">
        <f>IF((OR((AND('[1]PWS Information'!$E$10="CWS",U6394="Single Family Residence",Q6394="Lead")),
(AND('[1]PWS Information'!$E$10="CWS",U6394="Multiple Family Residence",'[1]PWS Information'!$E$11="Yes",Q6394="Lead")),
(AND('[1]PWS Information'!$E$10="NTNC",Q6394="Lead")))),"Tier 1",
IF((OR((AND('[1]PWS Information'!$E$10="CWS",U6394="Multiple Family Residence",'[1]PWS Information'!$E$11="No",Q6394="Lead")),
(AND('[1]PWS Information'!$E$10="CWS",U6394="Other",Q6394="Lead")),
(AND('[1]PWS Information'!$E$10="CWS",U6394="Building",Q6394="Lead")))),"Tier 2",
IF((OR((AND('[1]PWS Information'!$E$10="CWS",U6394="Single Family Residence",Q6394="Galvanized Requiring Replacement")),
(AND('[1]PWS Information'!$E$10="CWS",U6394="Single Family Residence",Q6394="Galvanized Requiring Replacement",R6394="Yes")),
(AND('[1]PWS Information'!$E$10="NTNC",Q6394="Galvanized Requiring Replacement")),
(AND('[1]PWS Information'!$E$10="NTNC",U6394="Single Family Residence",R6394="Yes")))),"Tier 3",
IF((OR((AND('[1]PWS Information'!$E$10="CWS",U6394="Single Family Residence",S6394="Yes",Q6394="Non-Lead", J6394="Non-Lead - Copper",L6394="Before 1989")),
(AND('[1]PWS Information'!$E$10="CWS",U6394="Single Family Residence",S6394="Yes",Q6394="Non-Lead", N6394="Non-Lead - Copper",O6394="Before 1989")))),"Tier 4",
IF((OR((AND('[1]PWS Information'!$E$10="NTNC",Q6394="Non-Lead")),
(AND('[1]PWS Information'!$E$10="CWS",Q6394="Non-Lead",S6394="")),
(AND('[1]PWS Information'!$E$10="CWS",Q6394="Non-Lead",S6394="No")),
(AND('[1]PWS Information'!$E$10="CWS",Q6394="Non-Lead",S6394="Don't Know")),
(AND('[1]PWS Information'!$E$10="CWS",Q6394="Non-Lead", J6394="Non-Lead - Copper", S6394="Yes", L6394="Between 1989 and 2014")),
(AND('[1]PWS Information'!$E$10="CWS",Q6394="Non-Lead", J6394="Non-Lead - Copper", S6394="Yes", L6394="After 2014")),
(AND('[1]PWS Information'!$E$10="CWS",Q6394="Non-Lead", J6394="Non-Lead - Copper", S6394="Yes", L6394="Unknown")),
(AND('[1]PWS Information'!$E$10="CWS",Q6394="Non-Lead", N6394="Non-Lead - Copper", S6394="Yes", O6394="Between 1989 and 2014")),
(AND('[1]PWS Information'!$E$10="CWS",Q6394="Non-Lead", N6394="Non-Lead - Copper", S6394="Yes", O6394="After 2014")),
(AND('[1]PWS Information'!$E$10="CWS",Q6394="Non-Lead", N6394="Non-Lead - Copper", S6394="Yes", O6394="Unknown")),
(AND('[1]PWS Information'!$E$10="CWS",Q6394="Unknown")),
(AND('[1]PWS Information'!$E$10="NTNC",Q6394="Unknown")))),"Tier 5",
"")))))</f>
        <v/>
      </c>
      <c r="Z6394" s="71"/>
      <c r="AA6394" s="71"/>
    </row>
    <row r="6395" spans="1:27" x14ac:dyDescent="0.3">
      <c r="A6395" s="1"/>
      <c r="B6395" s="70"/>
      <c r="C6395" s="60"/>
      <c r="D6395" s="61"/>
      <c r="E6395" s="61"/>
      <c r="F6395" s="61"/>
      <c r="G6395" s="62"/>
      <c r="H6395" s="63"/>
      <c r="I6395" s="64"/>
      <c r="J6395" s="65"/>
      <c r="K6395" s="66"/>
      <c r="L6395" s="62"/>
      <c r="M6395" s="69"/>
      <c r="N6395" s="65"/>
      <c r="O6395" s="66"/>
      <c r="P6395" s="69"/>
      <c r="Q6395" s="55" t="str">
        <f t="shared" si="99"/>
        <v/>
      </c>
      <c r="R6395" s="70"/>
      <c r="S6395" s="70"/>
      <c r="T6395" s="70"/>
      <c r="U6395" s="71"/>
      <c r="V6395" s="71"/>
      <c r="W6395" s="71"/>
      <c r="X6395" s="71"/>
      <c r="Y6395" s="72" t="str">
        <f>IF((OR((AND('[1]PWS Information'!$E$10="CWS",U6395="Single Family Residence",Q6395="Lead")),
(AND('[1]PWS Information'!$E$10="CWS",U6395="Multiple Family Residence",'[1]PWS Information'!$E$11="Yes",Q6395="Lead")),
(AND('[1]PWS Information'!$E$10="NTNC",Q6395="Lead")))),"Tier 1",
IF((OR((AND('[1]PWS Information'!$E$10="CWS",U6395="Multiple Family Residence",'[1]PWS Information'!$E$11="No",Q6395="Lead")),
(AND('[1]PWS Information'!$E$10="CWS",U6395="Other",Q6395="Lead")),
(AND('[1]PWS Information'!$E$10="CWS",U6395="Building",Q6395="Lead")))),"Tier 2",
IF((OR((AND('[1]PWS Information'!$E$10="CWS",U6395="Single Family Residence",Q6395="Galvanized Requiring Replacement")),
(AND('[1]PWS Information'!$E$10="CWS",U6395="Single Family Residence",Q6395="Galvanized Requiring Replacement",R6395="Yes")),
(AND('[1]PWS Information'!$E$10="NTNC",Q6395="Galvanized Requiring Replacement")),
(AND('[1]PWS Information'!$E$10="NTNC",U6395="Single Family Residence",R6395="Yes")))),"Tier 3",
IF((OR((AND('[1]PWS Information'!$E$10="CWS",U6395="Single Family Residence",S6395="Yes",Q6395="Non-Lead", J6395="Non-Lead - Copper",L6395="Before 1989")),
(AND('[1]PWS Information'!$E$10="CWS",U6395="Single Family Residence",S6395="Yes",Q6395="Non-Lead", N6395="Non-Lead - Copper",O6395="Before 1989")))),"Tier 4",
IF((OR((AND('[1]PWS Information'!$E$10="NTNC",Q6395="Non-Lead")),
(AND('[1]PWS Information'!$E$10="CWS",Q6395="Non-Lead",S6395="")),
(AND('[1]PWS Information'!$E$10="CWS",Q6395="Non-Lead",S6395="No")),
(AND('[1]PWS Information'!$E$10="CWS",Q6395="Non-Lead",S6395="Don't Know")),
(AND('[1]PWS Information'!$E$10="CWS",Q6395="Non-Lead", J6395="Non-Lead - Copper", S6395="Yes", L6395="Between 1989 and 2014")),
(AND('[1]PWS Information'!$E$10="CWS",Q6395="Non-Lead", J6395="Non-Lead - Copper", S6395="Yes", L6395="After 2014")),
(AND('[1]PWS Information'!$E$10="CWS",Q6395="Non-Lead", J6395="Non-Lead - Copper", S6395="Yes", L6395="Unknown")),
(AND('[1]PWS Information'!$E$10="CWS",Q6395="Non-Lead", N6395="Non-Lead - Copper", S6395="Yes", O6395="Between 1989 and 2014")),
(AND('[1]PWS Information'!$E$10="CWS",Q6395="Non-Lead", N6395="Non-Lead - Copper", S6395="Yes", O6395="After 2014")),
(AND('[1]PWS Information'!$E$10="CWS",Q6395="Non-Lead", N6395="Non-Lead - Copper", S6395="Yes", O6395="Unknown")),
(AND('[1]PWS Information'!$E$10="CWS",Q6395="Unknown")),
(AND('[1]PWS Information'!$E$10="NTNC",Q6395="Unknown")))),"Tier 5",
"")))))</f>
        <v/>
      </c>
      <c r="Z6395" s="71"/>
      <c r="AA6395" s="71"/>
    </row>
    <row r="6396" spans="1:27" x14ac:dyDescent="0.3">
      <c r="A6396" s="1"/>
      <c r="B6396" s="70"/>
      <c r="C6396" s="60"/>
      <c r="D6396" s="61"/>
      <c r="E6396" s="61"/>
      <c r="F6396" s="61"/>
      <c r="G6396" s="62"/>
      <c r="H6396" s="63"/>
      <c r="I6396" s="64"/>
      <c r="J6396" s="65"/>
      <c r="K6396" s="66"/>
      <c r="L6396" s="62"/>
      <c r="M6396" s="69"/>
      <c r="N6396" s="65"/>
      <c r="O6396" s="66"/>
      <c r="P6396" s="69"/>
      <c r="Q6396" s="55" t="str">
        <f t="shared" si="99"/>
        <v/>
      </c>
      <c r="R6396" s="70"/>
      <c r="S6396" s="70"/>
      <c r="T6396" s="70"/>
      <c r="U6396" s="71"/>
      <c r="V6396" s="71"/>
      <c r="W6396" s="71"/>
      <c r="X6396" s="71"/>
      <c r="Y6396" s="72" t="str">
        <f>IF((OR((AND('[1]PWS Information'!$E$10="CWS",U6396="Single Family Residence",Q6396="Lead")),
(AND('[1]PWS Information'!$E$10="CWS",U6396="Multiple Family Residence",'[1]PWS Information'!$E$11="Yes",Q6396="Lead")),
(AND('[1]PWS Information'!$E$10="NTNC",Q6396="Lead")))),"Tier 1",
IF((OR((AND('[1]PWS Information'!$E$10="CWS",U6396="Multiple Family Residence",'[1]PWS Information'!$E$11="No",Q6396="Lead")),
(AND('[1]PWS Information'!$E$10="CWS",U6396="Other",Q6396="Lead")),
(AND('[1]PWS Information'!$E$10="CWS",U6396="Building",Q6396="Lead")))),"Tier 2",
IF((OR((AND('[1]PWS Information'!$E$10="CWS",U6396="Single Family Residence",Q6396="Galvanized Requiring Replacement")),
(AND('[1]PWS Information'!$E$10="CWS",U6396="Single Family Residence",Q6396="Galvanized Requiring Replacement",R6396="Yes")),
(AND('[1]PWS Information'!$E$10="NTNC",Q6396="Galvanized Requiring Replacement")),
(AND('[1]PWS Information'!$E$10="NTNC",U6396="Single Family Residence",R6396="Yes")))),"Tier 3",
IF((OR((AND('[1]PWS Information'!$E$10="CWS",U6396="Single Family Residence",S6396="Yes",Q6396="Non-Lead", J6396="Non-Lead - Copper",L6396="Before 1989")),
(AND('[1]PWS Information'!$E$10="CWS",U6396="Single Family Residence",S6396="Yes",Q6396="Non-Lead", N6396="Non-Lead - Copper",O6396="Before 1989")))),"Tier 4",
IF((OR((AND('[1]PWS Information'!$E$10="NTNC",Q6396="Non-Lead")),
(AND('[1]PWS Information'!$E$10="CWS",Q6396="Non-Lead",S6396="")),
(AND('[1]PWS Information'!$E$10="CWS",Q6396="Non-Lead",S6396="No")),
(AND('[1]PWS Information'!$E$10="CWS",Q6396="Non-Lead",S6396="Don't Know")),
(AND('[1]PWS Information'!$E$10="CWS",Q6396="Non-Lead", J6396="Non-Lead - Copper", S6396="Yes", L6396="Between 1989 and 2014")),
(AND('[1]PWS Information'!$E$10="CWS",Q6396="Non-Lead", J6396="Non-Lead - Copper", S6396="Yes", L6396="After 2014")),
(AND('[1]PWS Information'!$E$10="CWS",Q6396="Non-Lead", J6396="Non-Lead - Copper", S6396="Yes", L6396="Unknown")),
(AND('[1]PWS Information'!$E$10="CWS",Q6396="Non-Lead", N6396="Non-Lead - Copper", S6396="Yes", O6396="Between 1989 and 2014")),
(AND('[1]PWS Information'!$E$10="CWS",Q6396="Non-Lead", N6396="Non-Lead - Copper", S6396="Yes", O6396="After 2014")),
(AND('[1]PWS Information'!$E$10="CWS",Q6396="Non-Lead", N6396="Non-Lead - Copper", S6396="Yes", O6396="Unknown")),
(AND('[1]PWS Information'!$E$10="CWS",Q6396="Unknown")),
(AND('[1]PWS Information'!$E$10="NTNC",Q6396="Unknown")))),"Tier 5",
"")))))</f>
        <v/>
      </c>
      <c r="Z6396" s="71"/>
      <c r="AA6396" s="71"/>
    </row>
    <row r="6397" spans="1:27" x14ac:dyDescent="0.3">
      <c r="A6397" s="17"/>
      <c r="B6397" s="70"/>
      <c r="C6397" s="60"/>
      <c r="D6397" s="61"/>
      <c r="E6397" s="61"/>
      <c r="F6397" s="61"/>
      <c r="G6397" s="62"/>
      <c r="H6397" s="63"/>
      <c r="I6397" s="64"/>
      <c r="J6397" s="65"/>
      <c r="K6397" s="66"/>
      <c r="L6397" s="62"/>
      <c r="M6397" s="69"/>
      <c r="N6397" s="65"/>
      <c r="O6397" s="66"/>
      <c r="P6397" s="69"/>
      <c r="Q6397" s="55" t="str">
        <f t="shared" si="99"/>
        <v/>
      </c>
      <c r="R6397" s="70"/>
      <c r="S6397" s="70"/>
      <c r="T6397" s="70"/>
      <c r="U6397" s="71"/>
      <c r="V6397" s="71"/>
      <c r="W6397" s="71"/>
      <c r="X6397" s="71"/>
      <c r="Y6397" s="72" t="str">
        <f>IF((OR((AND('[1]PWS Information'!$E$10="CWS",U6397="Single Family Residence",Q6397="Lead")),
(AND('[1]PWS Information'!$E$10="CWS",U6397="Multiple Family Residence",'[1]PWS Information'!$E$11="Yes",Q6397="Lead")),
(AND('[1]PWS Information'!$E$10="NTNC",Q6397="Lead")))),"Tier 1",
IF((OR((AND('[1]PWS Information'!$E$10="CWS",U6397="Multiple Family Residence",'[1]PWS Information'!$E$11="No",Q6397="Lead")),
(AND('[1]PWS Information'!$E$10="CWS",U6397="Other",Q6397="Lead")),
(AND('[1]PWS Information'!$E$10="CWS",U6397="Building",Q6397="Lead")))),"Tier 2",
IF((OR((AND('[1]PWS Information'!$E$10="CWS",U6397="Single Family Residence",Q6397="Galvanized Requiring Replacement")),
(AND('[1]PWS Information'!$E$10="CWS",U6397="Single Family Residence",Q6397="Galvanized Requiring Replacement",R6397="Yes")),
(AND('[1]PWS Information'!$E$10="NTNC",Q6397="Galvanized Requiring Replacement")),
(AND('[1]PWS Information'!$E$10="NTNC",U6397="Single Family Residence",R6397="Yes")))),"Tier 3",
IF((OR((AND('[1]PWS Information'!$E$10="CWS",U6397="Single Family Residence",S6397="Yes",Q6397="Non-Lead", J6397="Non-Lead - Copper",L6397="Before 1989")),
(AND('[1]PWS Information'!$E$10="CWS",U6397="Single Family Residence",S6397="Yes",Q6397="Non-Lead", N6397="Non-Lead - Copper",O6397="Before 1989")))),"Tier 4",
IF((OR((AND('[1]PWS Information'!$E$10="NTNC",Q6397="Non-Lead")),
(AND('[1]PWS Information'!$E$10="CWS",Q6397="Non-Lead",S6397="")),
(AND('[1]PWS Information'!$E$10="CWS",Q6397="Non-Lead",S6397="No")),
(AND('[1]PWS Information'!$E$10="CWS",Q6397="Non-Lead",S6397="Don't Know")),
(AND('[1]PWS Information'!$E$10="CWS",Q6397="Non-Lead", J6397="Non-Lead - Copper", S6397="Yes", L6397="Between 1989 and 2014")),
(AND('[1]PWS Information'!$E$10="CWS",Q6397="Non-Lead", J6397="Non-Lead - Copper", S6397="Yes", L6397="After 2014")),
(AND('[1]PWS Information'!$E$10="CWS",Q6397="Non-Lead", J6397="Non-Lead - Copper", S6397="Yes", L6397="Unknown")),
(AND('[1]PWS Information'!$E$10="CWS",Q6397="Non-Lead", N6397="Non-Lead - Copper", S6397="Yes", O6397="Between 1989 and 2014")),
(AND('[1]PWS Information'!$E$10="CWS",Q6397="Non-Lead", N6397="Non-Lead - Copper", S6397="Yes", O6397="After 2014")),
(AND('[1]PWS Information'!$E$10="CWS",Q6397="Non-Lead", N6397="Non-Lead - Copper", S6397="Yes", O6397="Unknown")),
(AND('[1]PWS Information'!$E$10="CWS",Q6397="Unknown")),
(AND('[1]PWS Information'!$E$10="NTNC",Q6397="Unknown")))),"Tier 5",
"")))))</f>
        <v/>
      </c>
      <c r="Z6397" s="71"/>
      <c r="AA6397" s="71"/>
    </row>
    <row r="6398" spans="1:27" x14ac:dyDescent="0.3">
      <c r="A6398" s="1"/>
      <c r="B6398" s="70"/>
      <c r="C6398" s="60"/>
      <c r="D6398" s="61"/>
      <c r="E6398" s="61"/>
      <c r="F6398" s="61"/>
      <c r="G6398" s="62"/>
      <c r="H6398" s="63"/>
      <c r="I6398" s="64"/>
      <c r="J6398" s="65"/>
      <c r="K6398" s="66"/>
      <c r="L6398" s="62"/>
      <c r="M6398" s="69"/>
      <c r="N6398" s="65"/>
      <c r="O6398" s="66"/>
      <c r="P6398" s="69"/>
      <c r="Q6398" s="55" t="str">
        <f t="shared" si="99"/>
        <v/>
      </c>
      <c r="R6398" s="70"/>
      <c r="S6398" s="70"/>
      <c r="T6398" s="70"/>
      <c r="U6398" s="71"/>
      <c r="V6398" s="71"/>
      <c r="W6398" s="71"/>
      <c r="X6398" s="71"/>
      <c r="Y6398" s="72" t="str">
        <f>IF((OR((AND('[1]PWS Information'!$E$10="CWS",U6398="Single Family Residence",Q6398="Lead")),
(AND('[1]PWS Information'!$E$10="CWS",U6398="Multiple Family Residence",'[1]PWS Information'!$E$11="Yes",Q6398="Lead")),
(AND('[1]PWS Information'!$E$10="NTNC",Q6398="Lead")))),"Tier 1",
IF((OR((AND('[1]PWS Information'!$E$10="CWS",U6398="Multiple Family Residence",'[1]PWS Information'!$E$11="No",Q6398="Lead")),
(AND('[1]PWS Information'!$E$10="CWS",U6398="Other",Q6398="Lead")),
(AND('[1]PWS Information'!$E$10="CWS",U6398="Building",Q6398="Lead")))),"Tier 2",
IF((OR((AND('[1]PWS Information'!$E$10="CWS",U6398="Single Family Residence",Q6398="Galvanized Requiring Replacement")),
(AND('[1]PWS Information'!$E$10="CWS",U6398="Single Family Residence",Q6398="Galvanized Requiring Replacement",R6398="Yes")),
(AND('[1]PWS Information'!$E$10="NTNC",Q6398="Galvanized Requiring Replacement")),
(AND('[1]PWS Information'!$E$10="NTNC",U6398="Single Family Residence",R6398="Yes")))),"Tier 3",
IF((OR((AND('[1]PWS Information'!$E$10="CWS",U6398="Single Family Residence",S6398="Yes",Q6398="Non-Lead", J6398="Non-Lead - Copper",L6398="Before 1989")),
(AND('[1]PWS Information'!$E$10="CWS",U6398="Single Family Residence",S6398="Yes",Q6398="Non-Lead", N6398="Non-Lead - Copper",O6398="Before 1989")))),"Tier 4",
IF((OR((AND('[1]PWS Information'!$E$10="NTNC",Q6398="Non-Lead")),
(AND('[1]PWS Information'!$E$10="CWS",Q6398="Non-Lead",S6398="")),
(AND('[1]PWS Information'!$E$10="CWS",Q6398="Non-Lead",S6398="No")),
(AND('[1]PWS Information'!$E$10="CWS",Q6398="Non-Lead",S6398="Don't Know")),
(AND('[1]PWS Information'!$E$10="CWS",Q6398="Non-Lead", J6398="Non-Lead - Copper", S6398="Yes", L6398="Between 1989 and 2014")),
(AND('[1]PWS Information'!$E$10="CWS",Q6398="Non-Lead", J6398="Non-Lead - Copper", S6398="Yes", L6398="After 2014")),
(AND('[1]PWS Information'!$E$10="CWS",Q6398="Non-Lead", J6398="Non-Lead - Copper", S6398="Yes", L6398="Unknown")),
(AND('[1]PWS Information'!$E$10="CWS",Q6398="Non-Lead", N6398="Non-Lead - Copper", S6398="Yes", O6398="Between 1989 and 2014")),
(AND('[1]PWS Information'!$E$10="CWS",Q6398="Non-Lead", N6398="Non-Lead - Copper", S6398="Yes", O6398="After 2014")),
(AND('[1]PWS Information'!$E$10="CWS",Q6398="Non-Lead", N6398="Non-Lead - Copper", S6398="Yes", O6398="Unknown")),
(AND('[1]PWS Information'!$E$10="CWS",Q6398="Unknown")),
(AND('[1]PWS Information'!$E$10="NTNC",Q6398="Unknown")))),"Tier 5",
"")))))</f>
        <v/>
      </c>
      <c r="Z6398" s="71"/>
      <c r="AA6398" s="71"/>
    </row>
    <row r="6399" spans="1:27" x14ac:dyDescent="0.3">
      <c r="A6399" s="1"/>
      <c r="B6399" s="70"/>
      <c r="C6399" s="60"/>
      <c r="D6399" s="61"/>
      <c r="E6399" s="61"/>
      <c r="F6399" s="61"/>
      <c r="G6399" s="62"/>
      <c r="H6399" s="63"/>
      <c r="I6399" s="64"/>
      <c r="J6399" s="65"/>
      <c r="K6399" s="66"/>
      <c r="L6399" s="62"/>
      <c r="M6399" s="69"/>
      <c r="N6399" s="65"/>
      <c r="O6399" s="66"/>
      <c r="P6399" s="69"/>
      <c r="Q6399" s="55" t="str">
        <f t="shared" si="99"/>
        <v/>
      </c>
      <c r="R6399" s="70"/>
      <c r="S6399" s="70"/>
      <c r="T6399" s="70"/>
      <c r="U6399" s="71"/>
      <c r="V6399" s="71"/>
      <c r="W6399" s="71"/>
      <c r="X6399" s="71"/>
      <c r="Y6399" s="72" t="str">
        <f>IF((OR((AND('[1]PWS Information'!$E$10="CWS",U6399="Single Family Residence",Q6399="Lead")),
(AND('[1]PWS Information'!$E$10="CWS",U6399="Multiple Family Residence",'[1]PWS Information'!$E$11="Yes",Q6399="Lead")),
(AND('[1]PWS Information'!$E$10="NTNC",Q6399="Lead")))),"Tier 1",
IF((OR((AND('[1]PWS Information'!$E$10="CWS",U6399="Multiple Family Residence",'[1]PWS Information'!$E$11="No",Q6399="Lead")),
(AND('[1]PWS Information'!$E$10="CWS",U6399="Other",Q6399="Lead")),
(AND('[1]PWS Information'!$E$10="CWS",U6399="Building",Q6399="Lead")))),"Tier 2",
IF((OR((AND('[1]PWS Information'!$E$10="CWS",U6399="Single Family Residence",Q6399="Galvanized Requiring Replacement")),
(AND('[1]PWS Information'!$E$10="CWS",U6399="Single Family Residence",Q6399="Galvanized Requiring Replacement",R6399="Yes")),
(AND('[1]PWS Information'!$E$10="NTNC",Q6399="Galvanized Requiring Replacement")),
(AND('[1]PWS Information'!$E$10="NTNC",U6399="Single Family Residence",R6399="Yes")))),"Tier 3",
IF((OR((AND('[1]PWS Information'!$E$10="CWS",U6399="Single Family Residence",S6399="Yes",Q6399="Non-Lead", J6399="Non-Lead - Copper",L6399="Before 1989")),
(AND('[1]PWS Information'!$E$10="CWS",U6399="Single Family Residence",S6399="Yes",Q6399="Non-Lead", N6399="Non-Lead - Copper",O6399="Before 1989")))),"Tier 4",
IF((OR((AND('[1]PWS Information'!$E$10="NTNC",Q6399="Non-Lead")),
(AND('[1]PWS Information'!$E$10="CWS",Q6399="Non-Lead",S6399="")),
(AND('[1]PWS Information'!$E$10="CWS",Q6399="Non-Lead",S6399="No")),
(AND('[1]PWS Information'!$E$10="CWS",Q6399="Non-Lead",S6399="Don't Know")),
(AND('[1]PWS Information'!$E$10="CWS",Q6399="Non-Lead", J6399="Non-Lead - Copper", S6399="Yes", L6399="Between 1989 and 2014")),
(AND('[1]PWS Information'!$E$10="CWS",Q6399="Non-Lead", J6399="Non-Lead - Copper", S6399="Yes", L6399="After 2014")),
(AND('[1]PWS Information'!$E$10="CWS",Q6399="Non-Lead", J6399="Non-Lead - Copper", S6399="Yes", L6399="Unknown")),
(AND('[1]PWS Information'!$E$10="CWS",Q6399="Non-Lead", N6399="Non-Lead - Copper", S6399="Yes", O6399="Between 1989 and 2014")),
(AND('[1]PWS Information'!$E$10="CWS",Q6399="Non-Lead", N6399="Non-Lead - Copper", S6399="Yes", O6399="After 2014")),
(AND('[1]PWS Information'!$E$10="CWS",Q6399="Non-Lead", N6399="Non-Lead - Copper", S6399="Yes", O6399="Unknown")),
(AND('[1]PWS Information'!$E$10="CWS",Q6399="Unknown")),
(AND('[1]PWS Information'!$E$10="NTNC",Q6399="Unknown")))),"Tier 5",
"")))))</f>
        <v/>
      </c>
      <c r="Z6399" s="71"/>
      <c r="AA6399" s="71"/>
    </row>
    <row r="6400" spans="1:27" x14ac:dyDescent="0.3">
      <c r="A6400" s="1"/>
      <c r="B6400" s="70"/>
      <c r="C6400" s="60"/>
      <c r="D6400" s="61"/>
      <c r="E6400" s="61"/>
      <c r="F6400" s="61"/>
      <c r="G6400" s="62"/>
      <c r="H6400" s="63"/>
      <c r="I6400" s="64"/>
      <c r="J6400" s="65"/>
      <c r="K6400" s="66"/>
      <c r="L6400" s="62"/>
      <c r="M6400" s="69"/>
      <c r="N6400" s="65"/>
      <c r="O6400" s="66"/>
      <c r="P6400" s="69"/>
      <c r="Q6400" s="55" t="str">
        <f t="shared" si="99"/>
        <v/>
      </c>
      <c r="R6400" s="70"/>
      <c r="S6400" s="70"/>
      <c r="T6400" s="70"/>
      <c r="U6400" s="71"/>
      <c r="V6400" s="71"/>
      <c r="W6400" s="71"/>
      <c r="X6400" s="71"/>
      <c r="Y6400" s="72" t="str">
        <f>IF((OR((AND('[1]PWS Information'!$E$10="CWS",U6400="Single Family Residence",Q6400="Lead")),
(AND('[1]PWS Information'!$E$10="CWS",U6400="Multiple Family Residence",'[1]PWS Information'!$E$11="Yes",Q6400="Lead")),
(AND('[1]PWS Information'!$E$10="NTNC",Q6400="Lead")))),"Tier 1",
IF((OR((AND('[1]PWS Information'!$E$10="CWS",U6400="Multiple Family Residence",'[1]PWS Information'!$E$11="No",Q6400="Lead")),
(AND('[1]PWS Information'!$E$10="CWS",U6400="Other",Q6400="Lead")),
(AND('[1]PWS Information'!$E$10="CWS",U6400="Building",Q6400="Lead")))),"Tier 2",
IF((OR((AND('[1]PWS Information'!$E$10="CWS",U6400="Single Family Residence",Q6400="Galvanized Requiring Replacement")),
(AND('[1]PWS Information'!$E$10="CWS",U6400="Single Family Residence",Q6400="Galvanized Requiring Replacement",R6400="Yes")),
(AND('[1]PWS Information'!$E$10="NTNC",Q6400="Galvanized Requiring Replacement")),
(AND('[1]PWS Information'!$E$10="NTNC",U6400="Single Family Residence",R6400="Yes")))),"Tier 3",
IF((OR((AND('[1]PWS Information'!$E$10="CWS",U6400="Single Family Residence",S6400="Yes",Q6400="Non-Lead", J6400="Non-Lead - Copper",L6400="Before 1989")),
(AND('[1]PWS Information'!$E$10="CWS",U6400="Single Family Residence",S6400="Yes",Q6400="Non-Lead", N6400="Non-Lead - Copper",O6400="Before 1989")))),"Tier 4",
IF((OR((AND('[1]PWS Information'!$E$10="NTNC",Q6400="Non-Lead")),
(AND('[1]PWS Information'!$E$10="CWS",Q6400="Non-Lead",S6400="")),
(AND('[1]PWS Information'!$E$10="CWS",Q6400="Non-Lead",S6400="No")),
(AND('[1]PWS Information'!$E$10="CWS",Q6400="Non-Lead",S6400="Don't Know")),
(AND('[1]PWS Information'!$E$10="CWS",Q6400="Non-Lead", J6400="Non-Lead - Copper", S6400="Yes", L6400="Between 1989 and 2014")),
(AND('[1]PWS Information'!$E$10="CWS",Q6400="Non-Lead", J6400="Non-Lead - Copper", S6400="Yes", L6400="After 2014")),
(AND('[1]PWS Information'!$E$10="CWS",Q6400="Non-Lead", J6400="Non-Lead - Copper", S6400="Yes", L6400="Unknown")),
(AND('[1]PWS Information'!$E$10="CWS",Q6400="Non-Lead", N6400="Non-Lead - Copper", S6400="Yes", O6400="Between 1989 and 2014")),
(AND('[1]PWS Information'!$E$10="CWS",Q6400="Non-Lead", N6400="Non-Lead - Copper", S6400="Yes", O6400="After 2014")),
(AND('[1]PWS Information'!$E$10="CWS",Q6400="Non-Lead", N6400="Non-Lead - Copper", S6400="Yes", O6400="Unknown")),
(AND('[1]PWS Information'!$E$10="CWS",Q6400="Unknown")),
(AND('[1]PWS Information'!$E$10="NTNC",Q6400="Unknown")))),"Tier 5",
"")))))</f>
        <v/>
      </c>
      <c r="Z6400" s="71"/>
      <c r="AA6400" s="71"/>
    </row>
    <row r="6401" spans="1:27" x14ac:dyDescent="0.3">
      <c r="A6401" s="17"/>
      <c r="B6401" s="70"/>
      <c r="C6401" s="60"/>
      <c r="D6401" s="61"/>
      <c r="E6401" s="61"/>
      <c r="F6401" s="61"/>
      <c r="G6401" s="62"/>
      <c r="H6401" s="63"/>
      <c r="I6401" s="64"/>
      <c r="J6401" s="65"/>
      <c r="K6401" s="66"/>
      <c r="L6401" s="62"/>
      <c r="M6401" s="69"/>
      <c r="N6401" s="65"/>
      <c r="O6401" s="66"/>
      <c r="P6401" s="69"/>
      <c r="Q6401" s="55" t="str">
        <f t="shared" si="99"/>
        <v/>
      </c>
      <c r="R6401" s="70"/>
      <c r="S6401" s="70"/>
      <c r="T6401" s="70"/>
      <c r="U6401" s="71"/>
      <c r="V6401" s="71"/>
      <c r="W6401" s="71"/>
      <c r="X6401" s="71"/>
      <c r="Y6401" s="72" t="str">
        <f>IF((OR((AND('[1]PWS Information'!$E$10="CWS",U6401="Single Family Residence",Q6401="Lead")),
(AND('[1]PWS Information'!$E$10="CWS",U6401="Multiple Family Residence",'[1]PWS Information'!$E$11="Yes",Q6401="Lead")),
(AND('[1]PWS Information'!$E$10="NTNC",Q6401="Lead")))),"Tier 1",
IF((OR((AND('[1]PWS Information'!$E$10="CWS",U6401="Multiple Family Residence",'[1]PWS Information'!$E$11="No",Q6401="Lead")),
(AND('[1]PWS Information'!$E$10="CWS",U6401="Other",Q6401="Lead")),
(AND('[1]PWS Information'!$E$10="CWS",U6401="Building",Q6401="Lead")))),"Tier 2",
IF((OR((AND('[1]PWS Information'!$E$10="CWS",U6401="Single Family Residence",Q6401="Galvanized Requiring Replacement")),
(AND('[1]PWS Information'!$E$10="CWS",U6401="Single Family Residence",Q6401="Galvanized Requiring Replacement",R6401="Yes")),
(AND('[1]PWS Information'!$E$10="NTNC",Q6401="Galvanized Requiring Replacement")),
(AND('[1]PWS Information'!$E$10="NTNC",U6401="Single Family Residence",R6401="Yes")))),"Tier 3",
IF((OR((AND('[1]PWS Information'!$E$10="CWS",U6401="Single Family Residence",S6401="Yes",Q6401="Non-Lead", J6401="Non-Lead - Copper",L6401="Before 1989")),
(AND('[1]PWS Information'!$E$10="CWS",U6401="Single Family Residence",S6401="Yes",Q6401="Non-Lead", N6401="Non-Lead - Copper",O6401="Before 1989")))),"Tier 4",
IF((OR((AND('[1]PWS Information'!$E$10="NTNC",Q6401="Non-Lead")),
(AND('[1]PWS Information'!$E$10="CWS",Q6401="Non-Lead",S6401="")),
(AND('[1]PWS Information'!$E$10="CWS",Q6401="Non-Lead",S6401="No")),
(AND('[1]PWS Information'!$E$10="CWS",Q6401="Non-Lead",S6401="Don't Know")),
(AND('[1]PWS Information'!$E$10="CWS",Q6401="Non-Lead", J6401="Non-Lead - Copper", S6401="Yes", L6401="Between 1989 and 2014")),
(AND('[1]PWS Information'!$E$10="CWS",Q6401="Non-Lead", J6401="Non-Lead - Copper", S6401="Yes", L6401="After 2014")),
(AND('[1]PWS Information'!$E$10="CWS",Q6401="Non-Lead", J6401="Non-Lead - Copper", S6401="Yes", L6401="Unknown")),
(AND('[1]PWS Information'!$E$10="CWS",Q6401="Non-Lead", N6401="Non-Lead - Copper", S6401="Yes", O6401="Between 1989 and 2014")),
(AND('[1]PWS Information'!$E$10="CWS",Q6401="Non-Lead", N6401="Non-Lead - Copper", S6401="Yes", O6401="After 2014")),
(AND('[1]PWS Information'!$E$10="CWS",Q6401="Non-Lead", N6401="Non-Lead - Copper", S6401="Yes", O6401="Unknown")),
(AND('[1]PWS Information'!$E$10="CWS",Q6401="Unknown")),
(AND('[1]PWS Information'!$E$10="NTNC",Q6401="Unknown")))),"Tier 5",
"")))))</f>
        <v/>
      </c>
      <c r="Z6401" s="71"/>
      <c r="AA6401" s="71"/>
    </row>
    <row r="6402" spans="1:27" x14ac:dyDescent="0.3">
      <c r="A6402" s="1"/>
      <c r="B6402" s="70"/>
      <c r="C6402" s="60"/>
      <c r="D6402" s="61"/>
      <c r="E6402" s="61"/>
      <c r="F6402" s="61"/>
      <c r="G6402" s="62"/>
      <c r="H6402" s="63"/>
      <c r="I6402" s="64"/>
      <c r="J6402" s="65"/>
      <c r="K6402" s="66"/>
      <c r="L6402" s="62"/>
      <c r="M6402" s="69"/>
      <c r="N6402" s="65"/>
      <c r="O6402" s="66"/>
      <c r="P6402" s="69"/>
      <c r="Q6402" s="55" t="str">
        <f t="shared" si="99"/>
        <v/>
      </c>
      <c r="R6402" s="70"/>
      <c r="S6402" s="70"/>
      <c r="T6402" s="70"/>
      <c r="U6402" s="71"/>
      <c r="V6402" s="71"/>
      <c r="W6402" s="71"/>
      <c r="X6402" s="71"/>
      <c r="Y6402" s="72" t="str">
        <f>IF((OR((AND('[1]PWS Information'!$E$10="CWS",U6402="Single Family Residence",Q6402="Lead")),
(AND('[1]PWS Information'!$E$10="CWS",U6402="Multiple Family Residence",'[1]PWS Information'!$E$11="Yes",Q6402="Lead")),
(AND('[1]PWS Information'!$E$10="NTNC",Q6402="Lead")))),"Tier 1",
IF((OR((AND('[1]PWS Information'!$E$10="CWS",U6402="Multiple Family Residence",'[1]PWS Information'!$E$11="No",Q6402="Lead")),
(AND('[1]PWS Information'!$E$10="CWS",U6402="Other",Q6402="Lead")),
(AND('[1]PWS Information'!$E$10="CWS",U6402="Building",Q6402="Lead")))),"Tier 2",
IF((OR((AND('[1]PWS Information'!$E$10="CWS",U6402="Single Family Residence",Q6402="Galvanized Requiring Replacement")),
(AND('[1]PWS Information'!$E$10="CWS",U6402="Single Family Residence",Q6402="Galvanized Requiring Replacement",R6402="Yes")),
(AND('[1]PWS Information'!$E$10="NTNC",Q6402="Galvanized Requiring Replacement")),
(AND('[1]PWS Information'!$E$10="NTNC",U6402="Single Family Residence",R6402="Yes")))),"Tier 3",
IF((OR((AND('[1]PWS Information'!$E$10="CWS",U6402="Single Family Residence",S6402="Yes",Q6402="Non-Lead", J6402="Non-Lead - Copper",L6402="Before 1989")),
(AND('[1]PWS Information'!$E$10="CWS",U6402="Single Family Residence",S6402="Yes",Q6402="Non-Lead", N6402="Non-Lead - Copper",O6402="Before 1989")))),"Tier 4",
IF((OR((AND('[1]PWS Information'!$E$10="NTNC",Q6402="Non-Lead")),
(AND('[1]PWS Information'!$E$10="CWS",Q6402="Non-Lead",S6402="")),
(AND('[1]PWS Information'!$E$10="CWS",Q6402="Non-Lead",S6402="No")),
(AND('[1]PWS Information'!$E$10="CWS",Q6402="Non-Lead",S6402="Don't Know")),
(AND('[1]PWS Information'!$E$10="CWS",Q6402="Non-Lead", J6402="Non-Lead - Copper", S6402="Yes", L6402="Between 1989 and 2014")),
(AND('[1]PWS Information'!$E$10="CWS",Q6402="Non-Lead", J6402="Non-Lead - Copper", S6402="Yes", L6402="After 2014")),
(AND('[1]PWS Information'!$E$10="CWS",Q6402="Non-Lead", J6402="Non-Lead - Copper", S6402="Yes", L6402="Unknown")),
(AND('[1]PWS Information'!$E$10="CWS",Q6402="Non-Lead", N6402="Non-Lead - Copper", S6402="Yes", O6402="Between 1989 and 2014")),
(AND('[1]PWS Information'!$E$10="CWS",Q6402="Non-Lead", N6402="Non-Lead - Copper", S6402="Yes", O6402="After 2014")),
(AND('[1]PWS Information'!$E$10="CWS",Q6402="Non-Lead", N6402="Non-Lead - Copper", S6402="Yes", O6402="Unknown")),
(AND('[1]PWS Information'!$E$10="CWS",Q6402="Unknown")),
(AND('[1]PWS Information'!$E$10="NTNC",Q6402="Unknown")))),"Tier 5",
"")))))</f>
        <v/>
      </c>
      <c r="Z6402" s="71"/>
      <c r="AA6402" s="71"/>
    </row>
    <row r="6403" spans="1:27" x14ac:dyDescent="0.3">
      <c r="A6403" s="1"/>
      <c r="B6403" s="70"/>
      <c r="C6403" s="60"/>
      <c r="D6403" s="61"/>
      <c r="E6403" s="61"/>
      <c r="F6403" s="61"/>
      <c r="G6403" s="62"/>
      <c r="H6403" s="63"/>
      <c r="I6403" s="64"/>
      <c r="J6403" s="65"/>
      <c r="K6403" s="66"/>
      <c r="L6403" s="62"/>
      <c r="M6403" s="69"/>
      <c r="N6403" s="65"/>
      <c r="O6403" s="66"/>
      <c r="P6403" s="69"/>
      <c r="Q6403" s="55" t="str">
        <f t="shared" si="99"/>
        <v/>
      </c>
      <c r="R6403" s="70"/>
      <c r="S6403" s="70"/>
      <c r="T6403" s="70"/>
      <c r="U6403" s="71"/>
      <c r="V6403" s="71"/>
      <c r="W6403" s="71"/>
      <c r="X6403" s="71"/>
      <c r="Y6403" s="72" t="str">
        <f>IF((OR((AND('[1]PWS Information'!$E$10="CWS",U6403="Single Family Residence",Q6403="Lead")),
(AND('[1]PWS Information'!$E$10="CWS",U6403="Multiple Family Residence",'[1]PWS Information'!$E$11="Yes",Q6403="Lead")),
(AND('[1]PWS Information'!$E$10="NTNC",Q6403="Lead")))),"Tier 1",
IF((OR((AND('[1]PWS Information'!$E$10="CWS",U6403="Multiple Family Residence",'[1]PWS Information'!$E$11="No",Q6403="Lead")),
(AND('[1]PWS Information'!$E$10="CWS",U6403="Other",Q6403="Lead")),
(AND('[1]PWS Information'!$E$10="CWS",U6403="Building",Q6403="Lead")))),"Tier 2",
IF((OR((AND('[1]PWS Information'!$E$10="CWS",U6403="Single Family Residence",Q6403="Galvanized Requiring Replacement")),
(AND('[1]PWS Information'!$E$10="CWS",U6403="Single Family Residence",Q6403="Galvanized Requiring Replacement",R6403="Yes")),
(AND('[1]PWS Information'!$E$10="NTNC",Q6403="Galvanized Requiring Replacement")),
(AND('[1]PWS Information'!$E$10="NTNC",U6403="Single Family Residence",R6403="Yes")))),"Tier 3",
IF((OR((AND('[1]PWS Information'!$E$10="CWS",U6403="Single Family Residence",S6403="Yes",Q6403="Non-Lead", J6403="Non-Lead - Copper",L6403="Before 1989")),
(AND('[1]PWS Information'!$E$10="CWS",U6403="Single Family Residence",S6403="Yes",Q6403="Non-Lead", N6403="Non-Lead - Copper",O6403="Before 1989")))),"Tier 4",
IF((OR((AND('[1]PWS Information'!$E$10="NTNC",Q6403="Non-Lead")),
(AND('[1]PWS Information'!$E$10="CWS",Q6403="Non-Lead",S6403="")),
(AND('[1]PWS Information'!$E$10="CWS",Q6403="Non-Lead",S6403="No")),
(AND('[1]PWS Information'!$E$10="CWS",Q6403="Non-Lead",S6403="Don't Know")),
(AND('[1]PWS Information'!$E$10="CWS",Q6403="Non-Lead", J6403="Non-Lead - Copper", S6403="Yes", L6403="Between 1989 and 2014")),
(AND('[1]PWS Information'!$E$10="CWS",Q6403="Non-Lead", J6403="Non-Lead - Copper", S6403="Yes", L6403="After 2014")),
(AND('[1]PWS Information'!$E$10="CWS",Q6403="Non-Lead", J6403="Non-Lead - Copper", S6403="Yes", L6403="Unknown")),
(AND('[1]PWS Information'!$E$10="CWS",Q6403="Non-Lead", N6403="Non-Lead - Copper", S6403="Yes", O6403="Between 1989 and 2014")),
(AND('[1]PWS Information'!$E$10="CWS",Q6403="Non-Lead", N6403="Non-Lead - Copper", S6403="Yes", O6403="After 2014")),
(AND('[1]PWS Information'!$E$10="CWS",Q6403="Non-Lead", N6403="Non-Lead - Copper", S6403="Yes", O6403="Unknown")),
(AND('[1]PWS Information'!$E$10="CWS",Q6403="Unknown")),
(AND('[1]PWS Information'!$E$10="NTNC",Q6403="Unknown")))),"Tier 5",
"")))))</f>
        <v/>
      </c>
      <c r="Z6403" s="71"/>
      <c r="AA6403" s="71"/>
    </row>
    <row r="6404" spans="1:27" x14ac:dyDescent="0.3">
      <c r="A6404" s="1"/>
      <c r="B6404" s="70"/>
      <c r="C6404" s="60"/>
      <c r="D6404" s="61"/>
      <c r="E6404" s="61"/>
      <c r="F6404" s="61"/>
      <c r="G6404" s="62"/>
      <c r="H6404" s="63"/>
      <c r="I6404" s="64"/>
      <c r="J6404" s="65"/>
      <c r="K6404" s="66"/>
      <c r="L6404" s="62"/>
      <c r="M6404" s="69"/>
      <c r="N6404" s="65"/>
      <c r="O6404" s="66"/>
      <c r="P6404" s="69"/>
      <c r="Q6404" s="55" t="str">
        <f t="shared" si="99"/>
        <v/>
      </c>
      <c r="R6404" s="70"/>
      <c r="S6404" s="70"/>
      <c r="T6404" s="70"/>
      <c r="U6404" s="71"/>
      <c r="V6404" s="71"/>
      <c r="W6404" s="71"/>
      <c r="X6404" s="71"/>
      <c r="Y6404" s="72" t="str">
        <f>IF((OR((AND('[1]PWS Information'!$E$10="CWS",U6404="Single Family Residence",Q6404="Lead")),
(AND('[1]PWS Information'!$E$10="CWS",U6404="Multiple Family Residence",'[1]PWS Information'!$E$11="Yes",Q6404="Lead")),
(AND('[1]PWS Information'!$E$10="NTNC",Q6404="Lead")))),"Tier 1",
IF((OR((AND('[1]PWS Information'!$E$10="CWS",U6404="Multiple Family Residence",'[1]PWS Information'!$E$11="No",Q6404="Lead")),
(AND('[1]PWS Information'!$E$10="CWS",U6404="Other",Q6404="Lead")),
(AND('[1]PWS Information'!$E$10="CWS",U6404="Building",Q6404="Lead")))),"Tier 2",
IF((OR((AND('[1]PWS Information'!$E$10="CWS",U6404="Single Family Residence",Q6404="Galvanized Requiring Replacement")),
(AND('[1]PWS Information'!$E$10="CWS",U6404="Single Family Residence",Q6404="Galvanized Requiring Replacement",R6404="Yes")),
(AND('[1]PWS Information'!$E$10="NTNC",Q6404="Galvanized Requiring Replacement")),
(AND('[1]PWS Information'!$E$10="NTNC",U6404="Single Family Residence",R6404="Yes")))),"Tier 3",
IF((OR((AND('[1]PWS Information'!$E$10="CWS",U6404="Single Family Residence",S6404="Yes",Q6404="Non-Lead", J6404="Non-Lead - Copper",L6404="Before 1989")),
(AND('[1]PWS Information'!$E$10="CWS",U6404="Single Family Residence",S6404="Yes",Q6404="Non-Lead", N6404="Non-Lead - Copper",O6404="Before 1989")))),"Tier 4",
IF((OR((AND('[1]PWS Information'!$E$10="NTNC",Q6404="Non-Lead")),
(AND('[1]PWS Information'!$E$10="CWS",Q6404="Non-Lead",S6404="")),
(AND('[1]PWS Information'!$E$10="CWS",Q6404="Non-Lead",S6404="No")),
(AND('[1]PWS Information'!$E$10="CWS",Q6404="Non-Lead",S6404="Don't Know")),
(AND('[1]PWS Information'!$E$10="CWS",Q6404="Non-Lead", J6404="Non-Lead - Copper", S6404="Yes", L6404="Between 1989 and 2014")),
(AND('[1]PWS Information'!$E$10="CWS",Q6404="Non-Lead", J6404="Non-Lead - Copper", S6404="Yes", L6404="After 2014")),
(AND('[1]PWS Information'!$E$10="CWS",Q6404="Non-Lead", J6404="Non-Lead - Copper", S6404="Yes", L6404="Unknown")),
(AND('[1]PWS Information'!$E$10="CWS",Q6404="Non-Lead", N6404="Non-Lead - Copper", S6404="Yes", O6404="Between 1989 and 2014")),
(AND('[1]PWS Information'!$E$10="CWS",Q6404="Non-Lead", N6404="Non-Lead - Copper", S6404="Yes", O6404="After 2014")),
(AND('[1]PWS Information'!$E$10="CWS",Q6404="Non-Lead", N6404="Non-Lead - Copper", S6404="Yes", O6404="Unknown")),
(AND('[1]PWS Information'!$E$10="CWS",Q6404="Unknown")),
(AND('[1]PWS Information'!$E$10="NTNC",Q6404="Unknown")))),"Tier 5",
"")))))</f>
        <v/>
      </c>
      <c r="Z6404" s="71"/>
      <c r="AA6404" s="71"/>
    </row>
    <row r="6405" spans="1:27" x14ac:dyDescent="0.3">
      <c r="A6405" s="17"/>
      <c r="B6405" s="70"/>
      <c r="C6405" s="60"/>
      <c r="D6405" s="61"/>
      <c r="E6405" s="61"/>
      <c r="F6405" s="61"/>
      <c r="G6405" s="62"/>
      <c r="H6405" s="63"/>
      <c r="I6405" s="64"/>
      <c r="J6405" s="65"/>
      <c r="K6405" s="66"/>
      <c r="L6405" s="62"/>
      <c r="M6405" s="69"/>
      <c r="N6405" s="65"/>
      <c r="O6405" s="66"/>
      <c r="P6405" s="69"/>
      <c r="Q6405" s="55" t="str">
        <f t="shared" si="99"/>
        <v/>
      </c>
      <c r="R6405" s="70"/>
      <c r="S6405" s="70"/>
      <c r="T6405" s="70"/>
      <c r="U6405" s="71"/>
      <c r="V6405" s="71"/>
      <c r="W6405" s="71"/>
      <c r="X6405" s="71"/>
      <c r="Y6405" s="72" t="str">
        <f>IF((OR((AND('[1]PWS Information'!$E$10="CWS",U6405="Single Family Residence",Q6405="Lead")),
(AND('[1]PWS Information'!$E$10="CWS",U6405="Multiple Family Residence",'[1]PWS Information'!$E$11="Yes",Q6405="Lead")),
(AND('[1]PWS Information'!$E$10="NTNC",Q6405="Lead")))),"Tier 1",
IF((OR((AND('[1]PWS Information'!$E$10="CWS",U6405="Multiple Family Residence",'[1]PWS Information'!$E$11="No",Q6405="Lead")),
(AND('[1]PWS Information'!$E$10="CWS",U6405="Other",Q6405="Lead")),
(AND('[1]PWS Information'!$E$10="CWS",U6405="Building",Q6405="Lead")))),"Tier 2",
IF((OR((AND('[1]PWS Information'!$E$10="CWS",U6405="Single Family Residence",Q6405="Galvanized Requiring Replacement")),
(AND('[1]PWS Information'!$E$10="CWS",U6405="Single Family Residence",Q6405="Galvanized Requiring Replacement",R6405="Yes")),
(AND('[1]PWS Information'!$E$10="NTNC",Q6405="Galvanized Requiring Replacement")),
(AND('[1]PWS Information'!$E$10="NTNC",U6405="Single Family Residence",R6405="Yes")))),"Tier 3",
IF((OR((AND('[1]PWS Information'!$E$10="CWS",U6405="Single Family Residence",S6405="Yes",Q6405="Non-Lead", J6405="Non-Lead - Copper",L6405="Before 1989")),
(AND('[1]PWS Information'!$E$10="CWS",U6405="Single Family Residence",S6405="Yes",Q6405="Non-Lead", N6405="Non-Lead - Copper",O6405="Before 1989")))),"Tier 4",
IF((OR((AND('[1]PWS Information'!$E$10="NTNC",Q6405="Non-Lead")),
(AND('[1]PWS Information'!$E$10="CWS",Q6405="Non-Lead",S6405="")),
(AND('[1]PWS Information'!$E$10="CWS",Q6405="Non-Lead",S6405="No")),
(AND('[1]PWS Information'!$E$10="CWS",Q6405="Non-Lead",S6405="Don't Know")),
(AND('[1]PWS Information'!$E$10="CWS",Q6405="Non-Lead", J6405="Non-Lead - Copper", S6405="Yes", L6405="Between 1989 and 2014")),
(AND('[1]PWS Information'!$E$10="CWS",Q6405="Non-Lead", J6405="Non-Lead - Copper", S6405="Yes", L6405="After 2014")),
(AND('[1]PWS Information'!$E$10="CWS",Q6405="Non-Lead", J6405="Non-Lead - Copper", S6405="Yes", L6405="Unknown")),
(AND('[1]PWS Information'!$E$10="CWS",Q6405="Non-Lead", N6405="Non-Lead - Copper", S6405="Yes", O6405="Between 1989 and 2014")),
(AND('[1]PWS Information'!$E$10="CWS",Q6405="Non-Lead", N6405="Non-Lead - Copper", S6405="Yes", O6405="After 2014")),
(AND('[1]PWS Information'!$E$10="CWS",Q6405="Non-Lead", N6405="Non-Lead - Copper", S6405="Yes", O6405="Unknown")),
(AND('[1]PWS Information'!$E$10="CWS",Q6405="Unknown")),
(AND('[1]PWS Information'!$E$10="NTNC",Q6405="Unknown")))),"Tier 5",
"")))))</f>
        <v/>
      </c>
      <c r="Z6405" s="71"/>
      <c r="AA6405" s="71"/>
    </row>
    <row r="6406" spans="1:27" x14ac:dyDescent="0.3">
      <c r="A6406" s="1"/>
      <c r="B6406" s="70"/>
      <c r="C6406" s="60"/>
      <c r="D6406" s="61"/>
      <c r="E6406" s="61"/>
      <c r="F6406" s="61"/>
      <c r="G6406" s="62"/>
      <c r="H6406" s="63"/>
      <c r="I6406" s="64"/>
      <c r="J6406" s="65"/>
      <c r="K6406" s="66"/>
      <c r="L6406" s="62"/>
      <c r="M6406" s="69"/>
      <c r="N6406" s="65"/>
      <c r="O6406" s="66"/>
      <c r="P6406" s="69"/>
      <c r="Q6406" s="55" t="str">
        <f t="shared" si="99"/>
        <v/>
      </c>
      <c r="R6406" s="70"/>
      <c r="S6406" s="70"/>
      <c r="T6406" s="70"/>
      <c r="U6406" s="71"/>
      <c r="V6406" s="71"/>
      <c r="W6406" s="71"/>
      <c r="X6406" s="71"/>
      <c r="Y6406" s="72" t="str">
        <f>IF((OR((AND('[1]PWS Information'!$E$10="CWS",U6406="Single Family Residence",Q6406="Lead")),
(AND('[1]PWS Information'!$E$10="CWS",U6406="Multiple Family Residence",'[1]PWS Information'!$E$11="Yes",Q6406="Lead")),
(AND('[1]PWS Information'!$E$10="NTNC",Q6406="Lead")))),"Tier 1",
IF((OR((AND('[1]PWS Information'!$E$10="CWS",U6406="Multiple Family Residence",'[1]PWS Information'!$E$11="No",Q6406="Lead")),
(AND('[1]PWS Information'!$E$10="CWS",U6406="Other",Q6406="Lead")),
(AND('[1]PWS Information'!$E$10="CWS",U6406="Building",Q6406="Lead")))),"Tier 2",
IF((OR((AND('[1]PWS Information'!$E$10="CWS",U6406="Single Family Residence",Q6406="Galvanized Requiring Replacement")),
(AND('[1]PWS Information'!$E$10="CWS",U6406="Single Family Residence",Q6406="Galvanized Requiring Replacement",R6406="Yes")),
(AND('[1]PWS Information'!$E$10="NTNC",Q6406="Galvanized Requiring Replacement")),
(AND('[1]PWS Information'!$E$10="NTNC",U6406="Single Family Residence",R6406="Yes")))),"Tier 3",
IF((OR((AND('[1]PWS Information'!$E$10="CWS",U6406="Single Family Residence",S6406="Yes",Q6406="Non-Lead", J6406="Non-Lead - Copper",L6406="Before 1989")),
(AND('[1]PWS Information'!$E$10="CWS",U6406="Single Family Residence",S6406="Yes",Q6406="Non-Lead", N6406="Non-Lead - Copper",O6406="Before 1989")))),"Tier 4",
IF((OR((AND('[1]PWS Information'!$E$10="NTNC",Q6406="Non-Lead")),
(AND('[1]PWS Information'!$E$10="CWS",Q6406="Non-Lead",S6406="")),
(AND('[1]PWS Information'!$E$10="CWS",Q6406="Non-Lead",S6406="No")),
(AND('[1]PWS Information'!$E$10="CWS",Q6406="Non-Lead",S6406="Don't Know")),
(AND('[1]PWS Information'!$E$10="CWS",Q6406="Non-Lead", J6406="Non-Lead - Copper", S6406="Yes", L6406="Between 1989 and 2014")),
(AND('[1]PWS Information'!$E$10="CWS",Q6406="Non-Lead", J6406="Non-Lead - Copper", S6406="Yes", L6406="After 2014")),
(AND('[1]PWS Information'!$E$10="CWS",Q6406="Non-Lead", J6406="Non-Lead - Copper", S6406="Yes", L6406="Unknown")),
(AND('[1]PWS Information'!$E$10="CWS",Q6406="Non-Lead", N6406="Non-Lead - Copper", S6406="Yes", O6406="Between 1989 and 2014")),
(AND('[1]PWS Information'!$E$10="CWS",Q6406="Non-Lead", N6406="Non-Lead - Copper", S6406="Yes", O6406="After 2014")),
(AND('[1]PWS Information'!$E$10="CWS",Q6406="Non-Lead", N6406="Non-Lead - Copper", S6406="Yes", O6406="Unknown")),
(AND('[1]PWS Information'!$E$10="CWS",Q6406="Unknown")),
(AND('[1]PWS Information'!$E$10="NTNC",Q6406="Unknown")))),"Tier 5",
"")))))</f>
        <v/>
      </c>
      <c r="Z6406" s="71"/>
      <c r="AA6406" s="71"/>
    </row>
    <row r="6407" spans="1:27" x14ac:dyDescent="0.3">
      <c r="A6407" s="1"/>
      <c r="B6407" s="70"/>
      <c r="C6407" s="60"/>
      <c r="D6407" s="61"/>
      <c r="E6407" s="61"/>
      <c r="F6407" s="61"/>
      <c r="G6407" s="62"/>
      <c r="H6407" s="63"/>
      <c r="I6407" s="64"/>
      <c r="J6407" s="65"/>
      <c r="K6407" s="66"/>
      <c r="L6407" s="62"/>
      <c r="M6407" s="69"/>
      <c r="N6407" s="65"/>
      <c r="O6407" s="66"/>
      <c r="P6407" s="69"/>
      <c r="Q6407" s="55" t="str">
        <f t="shared" si="99"/>
        <v/>
      </c>
      <c r="R6407" s="70"/>
      <c r="S6407" s="70"/>
      <c r="T6407" s="70"/>
      <c r="U6407" s="71"/>
      <c r="V6407" s="71"/>
      <c r="W6407" s="71"/>
      <c r="X6407" s="71"/>
      <c r="Y6407" s="72" t="str">
        <f>IF((OR((AND('[1]PWS Information'!$E$10="CWS",U6407="Single Family Residence",Q6407="Lead")),
(AND('[1]PWS Information'!$E$10="CWS",U6407="Multiple Family Residence",'[1]PWS Information'!$E$11="Yes",Q6407="Lead")),
(AND('[1]PWS Information'!$E$10="NTNC",Q6407="Lead")))),"Tier 1",
IF((OR((AND('[1]PWS Information'!$E$10="CWS",U6407="Multiple Family Residence",'[1]PWS Information'!$E$11="No",Q6407="Lead")),
(AND('[1]PWS Information'!$E$10="CWS",U6407="Other",Q6407="Lead")),
(AND('[1]PWS Information'!$E$10="CWS",U6407="Building",Q6407="Lead")))),"Tier 2",
IF((OR((AND('[1]PWS Information'!$E$10="CWS",U6407="Single Family Residence",Q6407="Galvanized Requiring Replacement")),
(AND('[1]PWS Information'!$E$10="CWS",U6407="Single Family Residence",Q6407="Galvanized Requiring Replacement",R6407="Yes")),
(AND('[1]PWS Information'!$E$10="NTNC",Q6407="Galvanized Requiring Replacement")),
(AND('[1]PWS Information'!$E$10="NTNC",U6407="Single Family Residence",R6407="Yes")))),"Tier 3",
IF((OR((AND('[1]PWS Information'!$E$10="CWS",U6407="Single Family Residence",S6407="Yes",Q6407="Non-Lead", J6407="Non-Lead - Copper",L6407="Before 1989")),
(AND('[1]PWS Information'!$E$10="CWS",U6407="Single Family Residence",S6407="Yes",Q6407="Non-Lead", N6407="Non-Lead - Copper",O6407="Before 1989")))),"Tier 4",
IF((OR((AND('[1]PWS Information'!$E$10="NTNC",Q6407="Non-Lead")),
(AND('[1]PWS Information'!$E$10="CWS",Q6407="Non-Lead",S6407="")),
(AND('[1]PWS Information'!$E$10="CWS",Q6407="Non-Lead",S6407="No")),
(AND('[1]PWS Information'!$E$10="CWS",Q6407="Non-Lead",S6407="Don't Know")),
(AND('[1]PWS Information'!$E$10="CWS",Q6407="Non-Lead", J6407="Non-Lead - Copper", S6407="Yes", L6407="Between 1989 and 2014")),
(AND('[1]PWS Information'!$E$10="CWS",Q6407="Non-Lead", J6407="Non-Lead - Copper", S6407="Yes", L6407="After 2014")),
(AND('[1]PWS Information'!$E$10="CWS",Q6407="Non-Lead", J6407="Non-Lead - Copper", S6407="Yes", L6407="Unknown")),
(AND('[1]PWS Information'!$E$10="CWS",Q6407="Non-Lead", N6407="Non-Lead - Copper", S6407="Yes", O6407="Between 1989 and 2014")),
(AND('[1]PWS Information'!$E$10="CWS",Q6407="Non-Lead", N6407="Non-Lead - Copper", S6407="Yes", O6407="After 2014")),
(AND('[1]PWS Information'!$E$10="CWS",Q6407="Non-Lead", N6407="Non-Lead - Copper", S6407="Yes", O6407="Unknown")),
(AND('[1]PWS Information'!$E$10="CWS",Q6407="Unknown")),
(AND('[1]PWS Information'!$E$10="NTNC",Q6407="Unknown")))),"Tier 5",
"")))))</f>
        <v/>
      </c>
      <c r="Z6407" s="71"/>
      <c r="AA6407" s="71"/>
    </row>
    <row r="6408" spans="1:27" x14ac:dyDescent="0.3">
      <c r="A6408" s="1"/>
      <c r="B6408" s="70"/>
      <c r="C6408" s="60"/>
      <c r="D6408" s="61"/>
      <c r="E6408" s="61"/>
      <c r="F6408" s="61"/>
      <c r="G6408" s="62"/>
      <c r="H6408" s="63"/>
      <c r="I6408" s="64"/>
      <c r="J6408" s="65"/>
      <c r="K6408" s="66"/>
      <c r="L6408" s="62"/>
      <c r="M6408" s="69"/>
      <c r="N6408" s="65"/>
      <c r="O6408" s="66"/>
      <c r="P6408" s="69"/>
      <c r="Q6408" s="55" t="str">
        <f t="shared" si="99"/>
        <v/>
      </c>
      <c r="R6408" s="70"/>
      <c r="S6408" s="70"/>
      <c r="T6408" s="70"/>
      <c r="U6408" s="71"/>
      <c r="V6408" s="71"/>
      <c r="W6408" s="71"/>
      <c r="X6408" s="71"/>
      <c r="Y6408" s="72" t="str">
        <f>IF((OR((AND('[1]PWS Information'!$E$10="CWS",U6408="Single Family Residence",Q6408="Lead")),
(AND('[1]PWS Information'!$E$10="CWS",U6408="Multiple Family Residence",'[1]PWS Information'!$E$11="Yes",Q6408="Lead")),
(AND('[1]PWS Information'!$E$10="NTNC",Q6408="Lead")))),"Tier 1",
IF((OR((AND('[1]PWS Information'!$E$10="CWS",U6408="Multiple Family Residence",'[1]PWS Information'!$E$11="No",Q6408="Lead")),
(AND('[1]PWS Information'!$E$10="CWS",U6408="Other",Q6408="Lead")),
(AND('[1]PWS Information'!$E$10="CWS",U6408="Building",Q6408="Lead")))),"Tier 2",
IF((OR((AND('[1]PWS Information'!$E$10="CWS",U6408="Single Family Residence",Q6408="Galvanized Requiring Replacement")),
(AND('[1]PWS Information'!$E$10="CWS",U6408="Single Family Residence",Q6408="Galvanized Requiring Replacement",R6408="Yes")),
(AND('[1]PWS Information'!$E$10="NTNC",Q6408="Galvanized Requiring Replacement")),
(AND('[1]PWS Information'!$E$10="NTNC",U6408="Single Family Residence",R6408="Yes")))),"Tier 3",
IF((OR((AND('[1]PWS Information'!$E$10="CWS",U6408="Single Family Residence",S6408="Yes",Q6408="Non-Lead", J6408="Non-Lead - Copper",L6408="Before 1989")),
(AND('[1]PWS Information'!$E$10="CWS",U6408="Single Family Residence",S6408="Yes",Q6408="Non-Lead", N6408="Non-Lead - Copper",O6408="Before 1989")))),"Tier 4",
IF((OR((AND('[1]PWS Information'!$E$10="NTNC",Q6408="Non-Lead")),
(AND('[1]PWS Information'!$E$10="CWS",Q6408="Non-Lead",S6408="")),
(AND('[1]PWS Information'!$E$10="CWS",Q6408="Non-Lead",S6408="No")),
(AND('[1]PWS Information'!$E$10="CWS",Q6408="Non-Lead",S6408="Don't Know")),
(AND('[1]PWS Information'!$E$10="CWS",Q6408="Non-Lead", J6408="Non-Lead - Copper", S6408="Yes", L6408="Between 1989 and 2014")),
(AND('[1]PWS Information'!$E$10="CWS",Q6408="Non-Lead", J6408="Non-Lead - Copper", S6408="Yes", L6408="After 2014")),
(AND('[1]PWS Information'!$E$10="CWS",Q6408="Non-Lead", J6408="Non-Lead - Copper", S6408="Yes", L6408="Unknown")),
(AND('[1]PWS Information'!$E$10="CWS",Q6408="Non-Lead", N6408="Non-Lead - Copper", S6408="Yes", O6408="Between 1989 and 2014")),
(AND('[1]PWS Information'!$E$10="CWS",Q6408="Non-Lead", N6408="Non-Lead - Copper", S6408="Yes", O6408="After 2014")),
(AND('[1]PWS Information'!$E$10="CWS",Q6408="Non-Lead", N6408="Non-Lead - Copper", S6408="Yes", O6408="Unknown")),
(AND('[1]PWS Information'!$E$10="CWS",Q6408="Unknown")),
(AND('[1]PWS Information'!$E$10="NTNC",Q6408="Unknown")))),"Tier 5",
"")))))</f>
        <v/>
      </c>
      <c r="Z6408" s="71"/>
      <c r="AA6408" s="71"/>
    </row>
    <row r="6409" spans="1:27" x14ac:dyDescent="0.3">
      <c r="A6409" s="17"/>
      <c r="B6409" s="70"/>
      <c r="C6409" s="60"/>
      <c r="D6409" s="61"/>
      <c r="E6409" s="61"/>
      <c r="F6409" s="61"/>
      <c r="G6409" s="62"/>
      <c r="H6409" s="63"/>
      <c r="I6409" s="64"/>
      <c r="J6409" s="65"/>
      <c r="K6409" s="66"/>
      <c r="L6409" s="62"/>
      <c r="M6409" s="69"/>
      <c r="N6409" s="65"/>
      <c r="O6409" s="66"/>
      <c r="P6409" s="69"/>
      <c r="Q6409" s="55" t="str">
        <f t="shared" si="99"/>
        <v/>
      </c>
      <c r="R6409" s="70"/>
      <c r="S6409" s="70"/>
      <c r="T6409" s="70"/>
      <c r="U6409" s="71"/>
      <c r="V6409" s="71"/>
      <c r="W6409" s="71"/>
      <c r="X6409" s="71"/>
      <c r="Y6409" s="72" t="str">
        <f>IF((OR((AND('[1]PWS Information'!$E$10="CWS",U6409="Single Family Residence",Q6409="Lead")),
(AND('[1]PWS Information'!$E$10="CWS",U6409="Multiple Family Residence",'[1]PWS Information'!$E$11="Yes",Q6409="Lead")),
(AND('[1]PWS Information'!$E$10="NTNC",Q6409="Lead")))),"Tier 1",
IF((OR((AND('[1]PWS Information'!$E$10="CWS",U6409="Multiple Family Residence",'[1]PWS Information'!$E$11="No",Q6409="Lead")),
(AND('[1]PWS Information'!$E$10="CWS",U6409="Other",Q6409="Lead")),
(AND('[1]PWS Information'!$E$10="CWS",U6409="Building",Q6409="Lead")))),"Tier 2",
IF((OR((AND('[1]PWS Information'!$E$10="CWS",U6409="Single Family Residence",Q6409="Galvanized Requiring Replacement")),
(AND('[1]PWS Information'!$E$10="CWS",U6409="Single Family Residence",Q6409="Galvanized Requiring Replacement",R6409="Yes")),
(AND('[1]PWS Information'!$E$10="NTNC",Q6409="Galvanized Requiring Replacement")),
(AND('[1]PWS Information'!$E$10="NTNC",U6409="Single Family Residence",R6409="Yes")))),"Tier 3",
IF((OR((AND('[1]PWS Information'!$E$10="CWS",U6409="Single Family Residence",S6409="Yes",Q6409="Non-Lead", J6409="Non-Lead - Copper",L6409="Before 1989")),
(AND('[1]PWS Information'!$E$10="CWS",U6409="Single Family Residence",S6409="Yes",Q6409="Non-Lead", N6409="Non-Lead - Copper",O6409="Before 1989")))),"Tier 4",
IF((OR((AND('[1]PWS Information'!$E$10="NTNC",Q6409="Non-Lead")),
(AND('[1]PWS Information'!$E$10="CWS",Q6409="Non-Lead",S6409="")),
(AND('[1]PWS Information'!$E$10="CWS",Q6409="Non-Lead",S6409="No")),
(AND('[1]PWS Information'!$E$10="CWS",Q6409="Non-Lead",S6409="Don't Know")),
(AND('[1]PWS Information'!$E$10="CWS",Q6409="Non-Lead", J6409="Non-Lead - Copper", S6409="Yes", L6409="Between 1989 and 2014")),
(AND('[1]PWS Information'!$E$10="CWS",Q6409="Non-Lead", J6409="Non-Lead - Copper", S6409="Yes", L6409="After 2014")),
(AND('[1]PWS Information'!$E$10="CWS",Q6409="Non-Lead", J6409="Non-Lead - Copper", S6409="Yes", L6409="Unknown")),
(AND('[1]PWS Information'!$E$10="CWS",Q6409="Non-Lead", N6409="Non-Lead - Copper", S6409="Yes", O6409="Between 1989 and 2014")),
(AND('[1]PWS Information'!$E$10="CWS",Q6409="Non-Lead", N6409="Non-Lead - Copper", S6409="Yes", O6409="After 2014")),
(AND('[1]PWS Information'!$E$10="CWS",Q6409="Non-Lead", N6409="Non-Lead - Copper", S6409="Yes", O6409="Unknown")),
(AND('[1]PWS Information'!$E$10="CWS",Q6409="Unknown")),
(AND('[1]PWS Information'!$E$10="NTNC",Q6409="Unknown")))),"Tier 5",
"")))))</f>
        <v/>
      </c>
      <c r="Z6409" s="71"/>
      <c r="AA6409" s="71"/>
    </row>
    <row r="6410" spans="1:27" x14ac:dyDescent="0.3">
      <c r="A6410" s="1"/>
      <c r="B6410" s="70"/>
      <c r="C6410" s="60"/>
      <c r="D6410" s="61"/>
      <c r="E6410" s="61"/>
      <c r="F6410" s="61"/>
      <c r="G6410" s="62"/>
      <c r="H6410" s="63"/>
      <c r="I6410" s="64"/>
      <c r="J6410" s="65"/>
      <c r="K6410" s="66"/>
      <c r="L6410" s="62"/>
      <c r="M6410" s="69"/>
      <c r="N6410" s="65"/>
      <c r="O6410" s="66"/>
      <c r="P6410" s="69"/>
      <c r="Q6410" s="55" t="str">
        <f t="shared" si="99"/>
        <v/>
      </c>
      <c r="R6410" s="70"/>
      <c r="S6410" s="70"/>
      <c r="T6410" s="70"/>
      <c r="U6410" s="71"/>
      <c r="V6410" s="71"/>
      <c r="W6410" s="71"/>
      <c r="X6410" s="71"/>
      <c r="Y6410" s="72" t="str">
        <f>IF((OR((AND('[1]PWS Information'!$E$10="CWS",U6410="Single Family Residence",Q6410="Lead")),
(AND('[1]PWS Information'!$E$10="CWS",U6410="Multiple Family Residence",'[1]PWS Information'!$E$11="Yes",Q6410="Lead")),
(AND('[1]PWS Information'!$E$10="NTNC",Q6410="Lead")))),"Tier 1",
IF((OR((AND('[1]PWS Information'!$E$10="CWS",U6410="Multiple Family Residence",'[1]PWS Information'!$E$11="No",Q6410="Lead")),
(AND('[1]PWS Information'!$E$10="CWS",U6410="Other",Q6410="Lead")),
(AND('[1]PWS Information'!$E$10="CWS",U6410="Building",Q6410="Lead")))),"Tier 2",
IF((OR((AND('[1]PWS Information'!$E$10="CWS",U6410="Single Family Residence",Q6410="Galvanized Requiring Replacement")),
(AND('[1]PWS Information'!$E$10="CWS",U6410="Single Family Residence",Q6410="Galvanized Requiring Replacement",R6410="Yes")),
(AND('[1]PWS Information'!$E$10="NTNC",Q6410="Galvanized Requiring Replacement")),
(AND('[1]PWS Information'!$E$10="NTNC",U6410="Single Family Residence",R6410="Yes")))),"Tier 3",
IF((OR((AND('[1]PWS Information'!$E$10="CWS",U6410="Single Family Residence",S6410="Yes",Q6410="Non-Lead", J6410="Non-Lead - Copper",L6410="Before 1989")),
(AND('[1]PWS Information'!$E$10="CWS",U6410="Single Family Residence",S6410="Yes",Q6410="Non-Lead", N6410="Non-Lead - Copper",O6410="Before 1989")))),"Tier 4",
IF((OR((AND('[1]PWS Information'!$E$10="NTNC",Q6410="Non-Lead")),
(AND('[1]PWS Information'!$E$10="CWS",Q6410="Non-Lead",S6410="")),
(AND('[1]PWS Information'!$E$10="CWS",Q6410="Non-Lead",S6410="No")),
(AND('[1]PWS Information'!$E$10="CWS",Q6410="Non-Lead",S6410="Don't Know")),
(AND('[1]PWS Information'!$E$10="CWS",Q6410="Non-Lead", J6410="Non-Lead - Copper", S6410="Yes", L6410="Between 1989 and 2014")),
(AND('[1]PWS Information'!$E$10="CWS",Q6410="Non-Lead", J6410="Non-Lead - Copper", S6410="Yes", L6410="After 2014")),
(AND('[1]PWS Information'!$E$10="CWS",Q6410="Non-Lead", J6410="Non-Lead - Copper", S6410="Yes", L6410="Unknown")),
(AND('[1]PWS Information'!$E$10="CWS",Q6410="Non-Lead", N6410="Non-Lead - Copper", S6410="Yes", O6410="Between 1989 and 2014")),
(AND('[1]PWS Information'!$E$10="CWS",Q6410="Non-Lead", N6410="Non-Lead - Copper", S6410="Yes", O6410="After 2014")),
(AND('[1]PWS Information'!$E$10="CWS",Q6410="Non-Lead", N6410="Non-Lead - Copper", S6410="Yes", O6410="Unknown")),
(AND('[1]PWS Information'!$E$10="CWS",Q6410="Unknown")),
(AND('[1]PWS Information'!$E$10="NTNC",Q6410="Unknown")))),"Tier 5",
"")))))</f>
        <v/>
      </c>
      <c r="Z6410" s="71"/>
      <c r="AA6410" s="71"/>
    </row>
    <row r="6411" spans="1:27" x14ac:dyDescent="0.3">
      <c r="A6411" s="1"/>
      <c r="B6411" s="70"/>
      <c r="C6411" s="60"/>
      <c r="D6411" s="61"/>
      <c r="E6411" s="61"/>
      <c r="F6411" s="61"/>
      <c r="G6411" s="62"/>
      <c r="H6411" s="63"/>
      <c r="I6411" s="64"/>
      <c r="J6411" s="65"/>
      <c r="K6411" s="66"/>
      <c r="L6411" s="62"/>
      <c r="M6411" s="69"/>
      <c r="N6411" s="65"/>
      <c r="O6411" s="66"/>
      <c r="P6411" s="69"/>
      <c r="Q6411" s="55" t="str">
        <f t="shared" si="99"/>
        <v/>
      </c>
      <c r="R6411" s="70"/>
      <c r="S6411" s="70"/>
      <c r="T6411" s="70"/>
      <c r="U6411" s="71"/>
      <c r="V6411" s="71"/>
      <c r="W6411" s="71"/>
      <c r="X6411" s="71"/>
      <c r="Y6411" s="72" t="str">
        <f>IF((OR((AND('[1]PWS Information'!$E$10="CWS",U6411="Single Family Residence",Q6411="Lead")),
(AND('[1]PWS Information'!$E$10="CWS",U6411="Multiple Family Residence",'[1]PWS Information'!$E$11="Yes",Q6411="Lead")),
(AND('[1]PWS Information'!$E$10="NTNC",Q6411="Lead")))),"Tier 1",
IF((OR((AND('[1]PWS Information'!$E$10="CWS",U6411="Multiple Family Residence",'[1]PWS Information'!$E$11="No",Q6411="Lead")),
(AND('[1]PWS Information'!$E$10="CWS",U6411="Other",Q6411="Lead")),
(AND('[1]PWS Information'!$E$10="CWS",U6411="Building",Q6411="Lead")))),"Tier 2",
IF((OR((AND('[1]PWS Information'!$E$10="CWS",U6411="Single Family Residence",Q6411="Galvanized Requiring Replacement")),
(AND('[1]PWS Information'!$E$10="CWS",U6411="Single Family Residence",Q6411="Galvanized Requiring Replacement",R6411="Yes")),
(AND('[1]PWS Information'!$E$10="NTNC",Q6411="Galvanized Requiring Replacement")),
(AND('[1]PWS Information'!$E$10="NTNC",U6411="Single Family Residence",R6411="Yes")))),"Tier 3",
IF((OR((AND('[1]PWS Information'!$E$10="CWS",U6411="Single Family Residence",S6411="Yes",Q6411="Non-Lead", J6411="Non-Lead - Copper",L6411="Before 1989")),
(AND('[1]PWS Information'!$E$10="CWS",U6411="Single Family Residence",S6411="Yes",Q6411="Non-Lead", N6411="Non-Lead - Copper",O6411="Before 1989")))),"Tier 4",
IF((OR((AND('[1]PWS Information'!$E$10="NTNC",Q6411="Non-Lead")),
(AND('[1]PWS Information'!$E$10="CWS",Q6411="Non-Lead",S6411="")),
(AND('[1]PWS Information'!$E$10="CWS",Q6411="Non-Lead",S6411="No")),
(AND('[1]PWS Information'!$E$10="CWS",Q6411="Non-Lead",S6411="Don't Know")),
(AND('[1]PWS Information'!$E$10="CWS",Q6411="Non-Lead", J6411="Non-Lead - Copper", S6411="Yes", L6411="Between 1989 and 2014")),
(AND('[1]PWS Information'!$E$10="CWS",Q6411="Non-Lead", J6411="Non-Lead - Copper", S6411="Yes", L6411="After 2014")),
(AND('[1]PWS Information'!$E$10="CWS",Q6411="Non-Lead", J6411="Non-Lead - Copper", S6411="Yes", L6411="Unknown")),
(AND('[1]PWS Information'!$E$10="CWS",Q6411="Non-Lead", N6411="Non-Lead - Copper", S6411="Yes", O6411="Between 1989 and 2014")),
(AND('[1]PWS Information'!$E$10="CWS",Q6411="Non-Lead", N6411="Non-Lead - Copper", S6411="Yes", O6411="After 2014")),
(AND('[1]PWS Information'!$E$10="CWS",Q6411="Non-Lead", N6411="Non-Lead - Copper", S6411="Yes", O6411="Unknown")),
(AND('[1]PWS Information'!$E$10="CWS",Q6411="Unknown")),
(AND('[1]PWS Information'!$E$10="NTNC",Q6411="Unknown")))),"Tier 5",
"")))))</f>
        <v/>
      </c>
      <c r="Z6411" s="71"/>
      <c r="AA6411" s="71"/>
    </row>
    <row r="6412" spans="1:27" x14ac:dyDescent="0.3">
      <c r="A6412" s="1"/>
      <c r="B6412" s="70"/>
      <c r="C6412" s="60"/>
      <c r="D6412" s="61"/>
      <c r="E6412" s="61"/>
      <c r="F6412" s="61"/>
      <c r="G6412" s="62"/>
      <c r="H6412" s="63"/>
      <c r="I6412" s="64"/>
      <c r="J6412" s="65"/>
      <c r="K6412" s="66"/>
      <c r="L6412" s="62"/>
      <c r="M6412" s="69"/>
      <c r="N6412" s="65"/>
      <c r="O6412" s="66"/>
      <c r="P6412" s="69"/>
      <c r="Q6412" s="55" t="str">
        <f t="shared" si="99"/>
        <v/>
      </c>
      <c r="R6412" s="70"/>
      <c r="S6412" s="70"/>
      <c r="T6412" s="70"/>
      <c r="U6412" s="71"/>
      <c r="V6412" s="71"/>
      <c r="W6412" s="71"/>
      <c r="X6412" s="71"/>
      <c r="Y6412" s="72" t="str">
        <f>IF((OR((AND('[1]PWS Information'!$E$10="CWS",U6412="Single Family Residence",Q6412="Lead")),
(AND('[1]PWS Information'!$E$10="CWS",U6412="Multiple Family Residence",'[1]PWS Information'!$E$11="Yes",Q6412="Lead")),
(AND('[1]PWS Information'!$E$10="NTNC",Q6412="Lead")))),"Tier 1",
IF((OR((AND('[1]PWS Information'!$E$10="CWS",U6412="Multiple Family Residence",'[1]PWS Information'!$E$11="No",Q6412="Lead")),
(AND('[1]PWS Information'!$E$10="CWS",U6412="Other",Q6412="Lead")),
(AND('[1]PWS Information'!$E$10="CWS",U6412="Building",Q6412="Lead")))),"Tier 2",
IF((OR((AND('[1]PWS Information'!$E$10="CWS",U6412="Single Family Residence",Q6412="Galvanized Requiring Replacement")),
(AND('[1]PWS Information'!$E$10="CWS",U6412="Single Family Residence",Q6412="Galvanized Requiring Replacement",R6412="Yes")),
(AND('[1]PWS Information'!$E$10="NTNC",Q6412="Galvanized Requiring Replacement")),
(AND('[1]PWS Information'!$E$10="NTNC",U6412="Single Family Residence",R6412="Yes")))),"Tier 3",
IF((OR((AND('[1]PWS Information'!$E$10="CWS",U6412="Single Family Residence",S6412="Yes",Q6412="Non-Lead", J6412="Non-Lead - Copper",L6412="Before 1989")),
(AND('[1]PWS Information'!$E$10="CWS",U6412="Single Family Residence",S6412="Yes",Q6412="Non-Lead", N6412="Non-Lead - Copper",O6412="Before 1989")))),"Tier 4",
IF((OR((AND('[1]PWS Information'!$E$10="NTNC",Q6412="Non-Lead")),
(AND('[1]PWS Information'!$E$10="CWS",Q6412="Non-Lead",S6412="")),
(AND('[1]PWS Information'!$E$10="CWS",Q6412="Non-Lead",S6412="No")),
(AND('[1]PWS Information'!$E$10="CWS",Q6412="Non-Lead",S6412="Don't Know")),
(AND('[1]PWS Information'!$E$10="CWS",Q6412="Non-Lead", J6412="Non-Lead - Copper", S6412="Yes", L6412="Between 1989 and 2014")),
(AND('[1]PWS Information'!$E$10="CWS",Q6412="Non-Lead", J6412="Non-Lead - Copper", S6412="Yes", L6412="After 2014")),
(AND('[1]PWS Information'!$E$10="CWS",Q6412="Non-Lead", J6412="Non-Lead - Copper", S6412="Yes", L6412="Unknown")),
(AND('[1]PWS Information'!$E$10="CWS",Q6412="Non-Lead", N6412="Non-Lead - Copper", S6412="Yes", O6412="Between 1989 and 2014")),
(AND('[1]PWS Information'!$E$10="CWS",Q6412="Non-Lead", N6412="Non-Lead - Copper", S6412="Yes", O6412="After 2014")),
(AND('[1]PWS Information'!$E$10="CWS",Q6412="Non-Lead", N6412="Non-Lead - Copper", S6412="Yes", O6412="Unknown")),
(AND('[1]PWS Information'!$E$10="CWS",Q6412="Unknown")),
(AND('[1]PWS Information'!$E$10="NTNC",Q6412="Unknown")))),"Tier 5",
"")))))</f>
        <v/>
      </c>
      <c r="Z6412" s="71"/>
      <c r="AA6412" s="71"/>
    </row>
    <row r="6413" spans="1:27" x14ac:dyDescent="0.3">
      <c r="A6413" s="17"/>
      <c r="B6413" s="70"/>
      <c r="C6413" s="60"/>
      <c r="D6413" s="61"/>
      <c r="E6413" s="61"/>
      <c r="F6413" s="61"/>
      <c r="G6413" s="62"/>
      <c r="H6413" s="63"/>
      <c r="I6413" s="64"/>
      <c r="J6413" s="65"/>
      <c r="K6413" s="66"/>
      <c r="L6413" s="62"/>
      <c r="M6413" s="69"/>
      <c r="N6413" s="65"/>
      <c r="O6413" s="66"/>
      <c r="P6413" s="69"/>
      <c r="Q6413" s="55" t="str">
        <f t="shared" si="99"/>
        <v/>
      </c>
      <c r="R6413" s="70"/>
      <c r="S6413" s="70"/>
      <c r="T6413" s="70"/>
      <c r="U6413" s="71"/>
      <c r="V6413" s="71"/>
      <c r="W6413" s="71"/>
      <c r="X6413" s="71"/>
      <c r="Y6413" s="72" t="str">
        <f>IF((OR((AND('[1]PWS Information'!$E$10="CWS",U6413="Single Family Residence",Q6413="Lead")),
(AND('[1]PWS Information'!$E$10="CWS",U6413="Multiple Family Residence",'[1]PWS Information'!$E$11="Yes",Q6413="Lead")),
(AND('[1]PWS Information'!$E$10="NTNC",Q6413="Lead")))),"Tier 1",
IF((OR((AND('[1]PWS Information'!$E$10="CWS",U6413="Multiple Family Residence",'[1]PWS Information'!$E$11="No",Q6413="Lead")),
(AND('[1]PWS Information'!$E$10="CWS",U6413="Other",Q6413="Lead")),
(AND('[1]PWS Information'!$E$10="CWS",U6413="Building",Q6413="Lead")))),"Tier 2",
IF((OR((AND('[1]PWS Information'!$E$10="CWS",U6413="Single Family Residence",Q6413="Galvanized Requiring Replacement")),
(AND('[1]PWS Information'!$E$10="CWS",U6413="Single Family Residence",Q6413="Galvanized Requiring Replacement",R6413="Yes")),
(AND('[1]PWS Information'!$E$10="NTNC",Q6413="Galvanized Requiring Replacement")),
(AND('[1]PWS Information'!$E$10="NTNC",U6413="Single Family Residence",R6413="Yes")))),"Tier 3",
IF((OR((AND('[1]PWS Information'!$E$10="CWS",U6413="Single Family Residence",S6413="Yes",Q6413="Non-Lead", J6413="Non-Lead - Copper",L6413="Before 1989")),
(AND('[1]PWS Information'!$E$10="CWS",U6413="Single Family Residence",S6413="Yes",Q6413="Non-Lead", N6413="Non-Lead - Copper",O6413="Before 1989")))),"Tier 4",
IF((OR((AND('[1]PWS Information'!$E$10="NTNC",Q6413="Non-Lead")),
(AND('[1]PWS Information'!$E$10="CWS",Q6413="Non-Lead",S6413="")),
(AND('[1]PWS Information'!$E$10="CWS",Q6413="Non-Lead",S6413="No")),
(AND('[1]PWS Information'!$E$10="CWS",Q6413="Non-Lead",S6413="Don't Know")),
(AND('[1]PWS Information'!$E$10="CWS",Q6413="Non-Lead", J6413="Non-Lead - Copper", S6413="Yes", L6413="Between 1989 and 2014")),
(AND('[1]PWS Information'!$E$10="CWS",Q6413="Non-Lead", J6413="Non-Lead - Copper", S6413="Yes", L6413="After 2014")),
(AND('[1]PWS Information'!$E$10="CWS",Q6413="Non-Lead", J6413="Non-Lead - Copper", S6413="Yes", L6413="Unknown")),
(AND('[1]PWS Information'!$E$10="CWS",Q6413="Non-Lead", N6413="Non-Lead - Copper", S6413="Yes", O6413="Between 1989 and 2014")),
(AND('[1]PWS Information'!$E$10="CWS",Q6413="Non-Lead", N6413="Non-Lead - Copper", S6413="Yes", O6413="After 2014")),
(AND('[1]PWS Information'!$E$10="CWS",Q6413="Non-Lead", N6413="Non-Lead - Copper", S6413="Yes", O6413="Unknown")),
(AND('[1]PWS Information'!$E$10="CWS",Q6413="Unknown")),
(AND('[1]PWS Information'!$E$10="NTNC",Q6413="Unknown")))),"Tier 5",
"")))))</f>
        <v/>
      </c>
      <c r="Z6413" s="71"/>
      <c r="AA6413" s="71"/>
    </row>
    <row r="6414" spans="1:27" x14ac:dyDescent="0.3">
      <c r="A6414" s="1"/>
      <c r="B6414" s="70"/>
      <c r="C6414" s="60"/>
      <c r="D6414" s="61"/>
      <c r="E6414" s="61"/>
      <c r="F6414" s="61"/>
      <c r="G6414" s="62"/>
      <c r="H6414" s="63"/>
      <c r="I6414" s="64"/>
      <c r="J6414" s="65"/>
      <c r="K6414" s="66"/>
      <c r="L6414" s="62"/>
      <c r="M6414" s="69"/>
      <c r="N6414" s="65"/>
      <c r="O6414" s="66"/>
      <c r="P6414" s="69"/>
      <c r="Q6414" s="55" t="str">
        <f t="shared" si="99"/>
        <v/>
      </c>
      <c r="R6414" s="70"/>
      <c r="S6414" s="70"/>
      <c r="T6414" s="70"/>
      <c r="U6414" s="71"/>
      <c r="V6414" s="71"/>
      <c r="W6414" s="71"/>
      <c r="X6414" s="71"/>
      <c r="Y6414" s="72" t="str">
        <f>IF((OR((AND('[1]PWS Information'!$E$10="CWS",U6414="Single Family Residence",Q6414="Lead")),
(AND('[1]PWS Information'!$E$10="CWS",U6414="Multiple Family Residence",'[1]PWS Information'!$E$11="Yes",Q6414="Lead")),
(AND('[1]PWS Information'!$E$10="NTNC",Q6414="Lead")))),"Tier 1",
IF((OR((AND('[1]PWS Information'!$E$10="CWS",U6414="Multiple Family Residence",'[1]PWS Information'!$E$11="No",Q6414="Lead")),
(AND('[1]PWS Information'!$E$10="CWS",U6414="Other",Q6414="Lead")),
(AND('[1]PWS Information'!$E$10="CWS",U6414="Building",Q6414="Lead")))),"Tier 2",
IF((OR((AND('[1]PWS Information'!$E$10="CWS",U6414="Single Family Residence",Q6414="Galvanized Requiring Replacement")),
(AND('[1]PWS Information'!$E$10="CWS",U6414="Single Family Residence",Q6414="Galvanized Requiring Replacement",R6414="Yes")),
(AND('[1]PWS Information'!$E$10="NTNC",Q6414="Galvanized Requiring Replacement")),
(AND('[1]PWS Information'!$E$10="NTNC",U6414="Single Family Residence",R6414="Yes")))),"Tier 3",
IF((OR((AND('[1]PWS Information'!$E$10="CWS",U6414="Single Family Residence",S6414="Yes",Q6414="Non-Lead", J6414="Non-Lead - Copper",L6414="Before 1989")),
(AND('[1]PWS Information'!$E$10="CWS",U6414="Single Family Residence",S6414="Yes",Q6414="Non-Lead", N6414="Non-Lead - Copper",O6414="Before 1989")))),"Tier 4",
IF((OR((AND('[1]PWS Information'!$E$10="NTNC",Q6414="Non-Lead")),
(AND('[1]PWS Information'!$E$10="CWS",Q6414="Non-Lead",S6414="")),
(AND('[1]PWS Information'!$E$10="CWS",Q6414="Non-Lead",S6414="No")),
(AND('[1]PWS Information'!$E$10="CWS",Q6414="Non-Lead",S6414="Don't Know")),
(AND('[1]PWS Information'!$E$10="CWS",Q6414="Non-Lead", J6414="Non-Lead - Copper", S6414="Yes", L6414="Between 1989 and 2014")),
(AND('[1]PWS Information'!$E$10="CWS",Q6414="Non-Lead", J6414="Non-Lead - Copper", S6414="Yes", L6414="After 2014")),
(AND('[1]PWS Information'!$E$10="CWS",Q6414="Non-Lead", J6414="Non-Lead - Copper", S6414="Yes", L6414="Unknown")),
(AND('[1]PWS Information'!$E$10="CWS",Q6414="Non-Lead", N6414="Non-Lead - Copper", S6414="Yes", O6414="Between 1989 and 2014")),
(AND('[1]PWS Information'!$E$10="CWS",Q6414="Non-Lead", N6414="Non-Lead - Copper", S6414="Yes", O6414="After 2014")),
(AND('[1]PWS Information'!$E$10="CWS",Q6414="Non-Lead", N6414="Non-Lead - Copper", S6414="Yes", O6414="Unknown")),
(AND('[1]PWS Information'!$E$10="CWS",Q6414="Unknown")),
(AND('[1]PWS Information'!$E$10="NTNC",Q6414="Unknown")))),"Tier 5",
"")))))</f>
        <v/>
      </c>
      <c r="Z6414" s="71"/>
      <c r="AA6414" s="71"/>
    </row>
    <row r="6415" spans="1:27" x14ac:dyDescent="0.3">
      <c r="A6415" s="1"/>
      <c r="B6415" s="70"/>
      <c r="C6415" s="60"/>
      <c r="D6415" s="61"/>
      <c r="E6415" s="61"/>
      <c r="F6415" s="61"/>
      <c r="G6415" s="62"/>
      <c r="H6415" s="63"/>
      <c r="I6415" s="64"/>
      <c r="J6415" s="65"/>
      <c r="K6415" s="66"/>
      <c r="L6415" s="62"/>
      <c r="M6415" s="69"/>
      <c r="N6415" s="65"/>
      <c r="O6415" s="66"/>
      <c r="P6415" s="69"/>
      <c r="Q6415" s="55" t="str">
        <f t="shared" si="99"/>
        <v/>
      </c>
      <c r="R6415" s="70"/>
      <c r="S6415" s="70"/>
      <c r="T6415" s="70"/>
      <c r="U6415" s="71"/>
      <c r="V6415" s="71"/>
      <c r="W6415" s="71"/>
      <c r="X6415" s="71"/>
      <c r="Y6415" s="72" t="str">
        <f>IF((OR((AND('[1]PWS Information'!$E$10="CWS",U6415="Single Family Residence",Q6415="Lead")),
(AND('[1]PWS Information'!$E$10="CWS",U6415="Multiple Family Residence",'[1]PWS Information'!$E$11="Yes",Q6415="Lead")),
(AND('[1]PWS Information'!$E$10="NTNC",Q6415="Lead")))),"Tier 1",
IF((OR((AND('[1]PWS Information'!$E$10="CWS",U6415="Multiple Family Residence",'[1]PWS Information'!$E$11="No",Q6415="Lead")),
(AND('[1]PWS Information'!$E$10="CWS",U6415="Other",Q6415="Lead")),
(AND('[1]PWS Information'!$E$10="CWS",U6415="Building",Q6415="Lead")))),"Tier 2",
IF((OR((AND('[1]PWS Information'!$E$10="CWS",U6415="Single Family Residence",Q6415="Galvanized Requiring Replacement")),
(AND('[1]PWS Information'!$E$10="CWS",U6415="Single Family Residence",Q6415="Galvanized Requiring Replacement",R6415="Yes")),
(AND('[1]PWS Information'!$E$10="NTNC",Q6415="Galvanized Requiring Replacement")),
(AND('[1]PWS Information'!$E$10="NTNC",U6415="Single Family Residence",R6415="Yes")))),"Tier 3",
IF((OR((AND('[1]PWS Information'!$E$10="CWS",U6415="Single Family Residence",S6415="Yes",Q6415="Non-Lead", J6415="Non-Lead - Copper",L6415="Before 1989")),
(AND('[1]PWS Information'!$E$10="CWS",U6415="Single Family Residence",S6415="Yes",Q6415="Non-Lead", N6415="Non-Lead - Copper",O6415="Before 1989")))),"Tier 4",
IF((OR((AND('[1]PWS Information'!$E$10="NTNC",Q6415="Non-Lead")),
(AND('[1]PWS Information'!$E$10="CWS",Q6415="Non-Lead",S6415="")),
(AND('[1]PWS Information'!$E$10="CWS",Q6415="Non-Lead",S6415="No")),
(AND('[1]PWS Information'!$E$10="CWS",Q6415="Non-Lead",S6415="Don't Know")),
(AND('[1]PWS Information'!$E$10="CWS",Q6415="Non-Lead", J6415="Non-Lead - Copper", S6415="Yes", L6415="Between 1989 and 2014")),
(AND('[1]PWS Information'!$E$10="CWS",Q6415="Non-Lead", J6415="Non-Lead - Copper", S6415="Yes", L6415="After 2014")),
(AND('[1]PWS Information'!$E$10="CWS",Q6415="Non-Lead", J6415="Non-Lead - Copper", S6415="Yes", L6415="Unknown")),
(AND('[1]PWS Information'!$E$10="CWS",Q6415="Non-Lead", N6415="Non-Lead - Copper", S6415="Yes", O6415="Between 1989 and 2014")),
(AND('[1]PWS Information'!$E$10="CWS",Q6415="Non-Lead", N6415="Non-Lead - Copper", S6415="Yes", O6415="After 2014")),
(AND('[1]PWS Information'!$E$10="CWS",Q6415="Non-Lead", N6415="Non-Lead - Copper", S6415="Yes", O6415="Unknown")),
(AND('[1]PWS Information'!$E$10="CWS",Q6415="Unknown")),
(AND('[1]PWS Information'!$E$10="NTNC",Q6415="Unknown")))),"Tier 5",
"")))))</f>
        <v/>
      </c>
      <c r="Z6415" s="71"/>
      <c r="AA6415" s="71"/>
    </row>
    <row r="6416" spans="1:27" x14ac:dyDescent="0.3">
      <c r="A6416" s="1"/>
      <c r="B6416" s="70"/>
      <c r="C6416" s="60"/>
      <c r="D6416" s="61"/>
      <c r="E6416" s="61"/>
      <c r="F6416" s="61"/>
      <c r="G6416" s="62"/>
      <c r="H6416" s="63"/>
      <c r="I6416" s="64"/>
      <c r="J6416" s="65"/>
      <c r="K6416" s="66"/>
      <c r="L6416" s="62"/>
      <c r="M6416" s="69"/>
      <c r="N6416" s="65"/>
      <c r="O6416" s="66"/>
      <c r="P6416" s="69"/>
      <c r="Q6416" s="55" t="str">
        <f t="shared" si="99"/>
        <v/>
      </c>
      <c r="R6416" s="70"/>
      <c r="S6416" s="70"/>
      <c r="T6416" s="70"/>
      <c r="U6416" s="71"/>
      <c r="V6416" s="71"/>
      <c r="W6416" s="71"/>
      <c r="X6416" s="71"/>
      <c r="Y6416" s="72" t="str">
        <f>IF((OR((AND('[1]PWS Information'!$E$10="CWS",U6416="Single Family Residence",Q6416="Lead")),
(AND('[1]PWS Information'!$E$10="CWS",U6416="Multiple Family Residence",'[1]PWS Information'!$E$11="Yes",Q6416="Lead")),
(AND('[1]PWS Information'!$E$10="NTNC",Q6416="Lead")))),"Tier 1",
IF((OR((AND('[1]PWS Information'!$E$10="CWS",U6416="Multiple Family Residence",'[1]PWS Information'!$E$11="No",Q6416="Lead")),
(AND('[1]PWS Information'!$E$10="CWS",U6416="Other",Q6416="Lead")),
(AND('[1]PWS Information'!$E$10="CWS",U6416="Building",Q6416="Lead")))),"Tier 2",
IF((OR((AND('[1]PWS Information'!$E$10="CWS",U6416="Single Family Residence",Q6416="Galvanized Requiring Replacement")),
(AND('[1]PWS Information'!$E$10="CWS",U6416="Single Family Residence",Q6416="Galvanized Requiring Replacement",R6416="Yes")),
(AND('[1]PWS Information'!$E$10="NTNC",Q6416="Galvanized Requiring Replacement")),
(AND('[1]PWS Information'!$E$10="NTNC",U6416="Single Family Residence",R6416="Yes")))),"Tier 3",
IF((OR((AND('[1]PWS Information'!$E$10="CWS",U6416="Single Family Residence",S6416="Yes",Q6416="Non-Lead", J6416="Non-Lead - Copper",L6416="Before 1989")),
(AND('[1]PWS Information'!$E$10="CWS",U6416="Single Family Residence",S6416="Yes",Q6416="Non-Lead", N6416="Non-Lead - Copper",O6416="Before 1989")))),"Tier 4",
IF((OR((AND('[1]PWS Information'!$E$10="NTNC",Q6416="Non-Lead")),
(AND('[1]PWS Information'!$E$10="CWS",Q6416="Non-Lead",S6416="")),
(AND('[1]PWS Information'!$E$10="CWS",Q6416="Non-Lead",S6416="No")),
(AND('[1]PWS Information'!$E$10="CWS",Q6416="Non-Lead",S6416="Don't Know")),
(AND('[1]PWS Information'!$E$10="CWS",Q6416="Non-Lead", J6416="Non-Lead - Copper", S6416="Yes", L6416="Between 1989 and 2014")),
(AND('[1]PWS Information'!$E$10="CWS",Q6416="Non-Lead", J6416="Non-Lead - Copper", S6416="Yes", L6416="After 2014")),
(AND('[1]PWS Information'!$E$10="CWS",Q6416="Non-Lead", J6416="Non-Lead - Copper", S6416="Yes", L6416="Unknown")),
(AND('[1]PWS Information'!$E$10="CWS",Q6416="Non-Lead", N6416="Non-Lead - Copper", S6416="Yes", O6416="Between 1989 and 2014")),
(AND('[1]PWS Information'!$E$10="CWS",Q6416="Non-Lead", N6416="Non-Lead - Copper", S6416="Yes", O6416="After 2014")),
(AND('[1]PWS Information'!$E$10="CWS",Q6416="Non-Lead", N6416="Non-Lead - Copper", S6416="Yes", O6416="Unknown")),
(AND('[1]PWS Information'!$E$10="CWS",Q6416="Unknown")),
(AND('[1]PWS Information'!$E$10="NTNC",Q6416="Unknown")))),"Tier 5",
"")))))</f>
        <v/>
      </c>
      <c r="Z6416" s="71"/>
      <c r="AA6416" s="71"/>
    </row>
    <row r="6417" spans="1:27" x14ac:dyDescent="0.3">
      <c r="A6417" s="17"/>
      <c r="B6417" s="70"/>
      <c r="C6417" s="60"/>
      <c r="D6417" s="61"/>
      <c r="E6417" s="61"/>
      <c r="F6417" s="61"/>
      <c r="G6417" s="62"/>
      <c r="H6417" s="63"/>
      <c r="I6417" s="64"/>
      <c r="J6417" s="65"/>
      <c r="K6417" s="66"/>
      <c r="L6417" s="62"/>
      <c r="M6417" s="69"/>
      <c r="N6417" s="65"/>
      <c r="O6417" s="66"/>
      <c r="P6417" s="69"/>
      <c r="Q6417" s="55" t="str">
        <f t="shared" si="99"/>
        <v/>
      </c>
      <c r="R6417" s="70"/>
      <c r="S6417" s="70"/>
      <c r="T6417" s="70"/>
      <c r="U6417" s="71"/>
      <c r="V6417" s="71"/>
      <c r="W6417" s="71"/>
      <c r="X6417" s="71"/>
      <c r="Y6417" s="72" t="str">
        <f>IF((OR((AND('[1]PWS Information'!$E$10="CWS",U6417="Single Family Residence",Q6417="Lead")),
(AND('[1]PWS Information'!$E$10="CWS",U6417="Multiple Family Residence",'[1]PWS Information'!$E$11="Yes",Q6417="Lead")),
(AND('[1]PWS Information'!$E$10="NTNC",Q6417="Lead")))),"Tier 1",
IF((OR((AND('[1]PWS Information'!$E$10="CWS",U6417="Multiple Family Residence",'[1]PWS Information'!$E$11="No",Q6417="Lead")),
(AND('[1]PWS Information'!$E$10="CWS",U6417="Other",Q6417="Lead")),
(AND('[1]PWS Information'!$E$10="CWS",U6417="Building",Q6417="Lead")))),"Tier 2",
IF((OR((AND('[1]PWS Information'!$E$10="CWS",U6417="Single Family Residence",Q6417="Galvanized Requiring Replacement")),
(AND('[1]PWS Information'!$E$10="CWS",U6417="Single Family Residence",Q6417="Galvanized Requiring Replacement",R6417="Yes")),
(AND('[1]PWS Information'!$E$10="NTNC",Q6417="Galvanized Requiring Replacement")),
(AND('[1]PWS Information'!$E$10="NTNC",U6417="Single Family Residence",R6417="Yes")))),"Tier 3",
IF((OR((AND('[1]PWS Information'!$E$10="CWS",U6417="Single Family Residence",S6417="Yes",Q6417="Non-Lead", J6417="Non-Lead - Copper",L6417="Before 1989")),
(AND('[1]PWS Information'!$E$10="CWS",U6417="Single Family Residence",S6417="Yes",Q6417="Non-Lead", N6417="Non-Lead - Copper",O6417="Before 1989")))),"Tier 4",
IF((OR((AND('[1]PWS Information'!$E$10="NTNC",Q6417="Non-Lead")),
(AND('[1]PWS Information'!$E$10="CWS",Q6417="Non-Lead",S6417="")),
(AND('[1]PWS Information'!$E$10="CWS",Q6417="Non-Lead",S6417="No")),
(AND('[1]PWS Information'!$E$10="CWS",Q6417="Non-Lead",S6417="Don't Know")),
(AND('[1]PWS Information'!$E$10="CWS",Q6417="Non-Lead", J6417="Non-Lead - Copper", S6417="Yes", L6417="Between 1989 and 2014")),
(AND('[1]PWS Information'!$E$10="CWS",Q6417="Non-Lead", J6417="Non-Lead - Copper", S6417="Yes", L6417="After 2014")),
(AND('[1]PWS Information'!$E$10="CWS",Q6417="Non-Lead", J6417="Non-Lead - Copper", S6417="Yes", L6417="Unknown")),
(AND('[1]PWS Information'!$E$10="CWS",Q6417="Non-Lead", N6417="Non-Lead - Copper", S6417="Yes", O6417="Between 1989 and 2014")),
(AND('[1]PWS Information'!$E$10="CWS",Q6417="Non-Lead", N6417="Non-Lead - Copper", S6417="Yes", O6417="After 2014")),
(AND('[1]PWS Information'!$E$10="CWS",Q6417="Non-Lead", N6417="Non-Lead - Copper", S6417="Yes", O6417="Unknown")),
(AND('[1]PWS Information'!$E$10="CWS",Q6417="Unknown")),
(AND('[1]PWS Information'!$E$10="NTNC",Q6417="Unknown")))),"Tier 5",
"")))))</f>
        <v/>
      </c>
      <c r="Z6417" s="71"/>
      <c r="AA6417" s="71"/>
    </row>
    <row r="6418" spans="1:27" x14ac:dyDescent="0.3">
      <c r="A6418" s="1"/>
      <c r="B6418" s="70"/>
      <c r="C6418" s="60"/>
      <c r="D6418" s="61"/>
      <c r="E6418" s="61"/>
      <c r="F6418" s="61"/>
      <c r="G6418" s="62"/>
      <c r="H6418" s="63"/>
      <c r="I6418" s="64"/>
      <c r="J6418" s="65"/>
      <c r="K6418" s="66"/>
      <c r="L6418" s="62"/>
      <c r="M6418" s="69"/>
      <c r="N6418" s="65"/>
      <c r="O6418" s="66"/>
      <c r="P6418" s="69"/>
      <c r="Q6418" s="55" t="str">
        <f t="shared" si="99"/>
        <v/>
      </c>
      <c r="R6418" s="70"/>
      <c r="S6418" s="70"/>
      <c r="T6418" s="70"/>
      <c r="U6418" s="71"/>
      <c r="V6418" s="71"/>
      <c r="W6418" s="71"/>
      <c r="X6418" s="71"/>
      <c r="Y6418" s="72" t="str">
        <f>IF((OR((AND('[1]PWS Information'!$E$10="CWS",U6418="Single Family Residence",Q6418="Lead")),
(AND('[1]PWS Information'!$E$10="CWS",U6418="Multiple Family Residence",'[1]PWS Information'!$E$11="Yes",Q6418="Lead")),
(AND('[1]PWS Information'!$E$10="NTNC",Q6418="Lead")))),"Tier 1",
IF((OR((AND('[1]PWS Information'!$E$10="CWS",U6418="Multiple Family Residence",'[1]PWS Information'!$E$11="No",Q6418="Lead")),
(AND('[1]PWS Information'!$E$10="CWS",U6418="Other",Q6418="Lead")),
(AND('[1]PWS Information'!$E$10="CWS",U6418="Building",Q6418="Lead")))),"Tier 2",
IF((OR((AND('[1]PWS Information'!$E$10="CWS",U6418="Single Family Residence",Q6418="Galvanized Requiring Replacement")),
(AND('[1]PWS Information'!$E$10="CWS",U6418="Single Family Residence",Q6418="Galvanized Requiring Replacement",R6418="Yes")),
(AND('[1]PWS Information'!$E$10="NTNC",Q6418="Galvanized Requiring Replacement")),
(AND('[1]PWS Information'!$E$10="NTNC",U6418="Single Family Residence",R6418="Yes")))),"Tier 3",
IF((OR((AND('[1]PWS Information'!$E$10="CWS",U6418="Single Family Residence",S6418="Yes",Q6418="Non-Lead", J6418="Non-Lead - Copper",L6418="Before 1989")),
(AND('[1]PWS Information'!$E$10="CWS",U6418="Single Family Residence",S6418="Yes",Q6418="Non-Lead", N6418="Non-Lead - Copper",O6418="Before 1989")))),"Tier 4",
IF((OR((AND('[1]PWS Information'!$E$10="NTNC",Q6418="Non-Lead")),
(AND('[1]PWS Information'!$E$10="CWS",Q6418="Non-Lead",S6418="")),
(AND('[1]PWS Information'!$E$10="CWS",Q6418="Non-Lead",S6418="No")),
(AND('[1]PWS Information'!$E$10="CWS",Q6418="Non-Lead",S6418="Don't Know")),
(AND('[1]PWS Information'!$E$10="CWS",Q6418="Non-Lead", J6418="Non-Lead - Copper", S6418="Yes", L6418="Between 1989 and 2014")),
(AND('[1]PWS Information'!$E$10="CWS",Q6418="Non-Lead", J6418="Non-Lead - Copper", S6418="Yes", L6418="After 2014")),
(AND('[1]PWS Information'!$E$10="CWS",Q6418="Non-Lead", J6418="Non-Lead - Copper", S6418="Yes", L6418="Unknown")),
(AND('[1]PWS Information'!$E$10="CWS",Q6418="Non-Lead", N6418="Non-Lead - Copper", S6418="Yes", O6418="Between 1989 and 2014")),
(AND('[1]PWS Information'!$E$10="CWS",Q6418="Non-Lead", N6418="Non-Lead - Copper", S6418="Yes", O6418="After 2014")),
(AND('[1]PWS Information'!$E$10="CWS",Q6418="Non-Lead", N6418="Non-Lead - Copper", S6418="Yes", O6418="Unknown")),
(AND('[1]PWS Information'!$E$10="CWS",Q6418="Unknown")),
(AND('[1]PWS Information'!$E$10="NTNC",Q6418="Unknown")))),"Tier 5",
"")))))</f>
        <v/>
      </c>
      <c r="Z6418" s="71"/>
      <c r="AA6418" s="71"/>
    </row>
    <row r="6419" spans="1:27" x14ac:dyDescent="0.3">
      <c r="A6419" s="1"/>
      <c r="B6419" s="70"/>
      <c r="C6419" s="60"/>
      <c r="D6419" s="61"/>
      <c r="E6419" s="61"/>
      <c r="F6419" s="61"/>
      <c r="G6419" s="62"/>
      <c r="H6419" s="63"/>
      <c r="I6419" s="64"/>
      <c r="J6419" s="65"/>
      <c r="K6419" s="66"/>
      <c r="L6419" s="62"/>
      <c r="M6419" s="69"/>
      <c r="N6419" s="65"/>
      <c r="O6419" s="66"/>
      <c r="P6419" s="69"/>
      <c r="Q6419" s="55" t="str">
        <f t="shared" si="99"/>
        <v/>
      </c>
      <c r="R6419" s="70"/>
      <c r="S6419" s="70"/>
      <c r="T6419" s="70"/>
      <c r="U6419" s="71"/>
      <c r="V6419" s="71"/>
      <c r="W6419" s="71"/>
      <c r="X6419" s="71"/>
      <c r="Y6419" s="72" t="str">
        <f>IF((OR((AND('[1]PWS Information'!$E$10="CWS",U6419="Single Family Residence",Q6419="Lead")),
(AND('[1]PWS Information'!$E$10="CWS",U6419="Multiple Family Residence",'[1]PWS Information'!$E$11="Yes",Q6419="Lead")),
(AND('[1]PWS Information'!$E$10="NTNC",Q6419="Lead")))),"Tier 1",
IF((OR((AND('[1]PWS Information'!$E$10="CWS",U6419="Multiple Family Residence",'[1]PWS Information'!$E$11="No",Q6419="Lead")),
(AND('[1]PWS Information'!$E$10="CWS",U6419="Other",Q6419="Lead")),
(AND('[1]PWS Information'!$E$10="CWS",U6419="Building",Q6419="Lead")))),"Tier 2",
IF((OR((AND('[1]PWS Information'!$E$10="CWS",U6419="Single Family Residence",Q6419="Galvanized Requiring Replacement")),
(AND('[1]PWS Information'!$E$10="CWS",U6419="Single Family Residence",Q6419="Galvanized Requiring Replacement",R6419="Yes")),
(AND('[1]PWS Information'!$E$10="NTNC",Q6419="Galvanized Requiring Replacement")),
(AND('[1]PWS Information'!$E$10="NTNC",U6419="Single Family Residence",R6419="Yes")))),"Tier 3",
IF((OR((AND('[1]PWS Information'!$E$10="CWS",U6419="Single Family Residence",S6419="Yes",Q6419="Non-Lead", J6419="Non-Lead - Copper",L6419="Before 1989")),
(AND('[1]PWS Information'!$E$10="CWS",U6419="Single Family Residence",S6419="Yes",Q6419="Non-Lead", N6419="Non-Lead - Copper",O6419="Before 1989")))),"Tier 4",
IF((OR((AND('[1]PWS Information'!$E$10="NTNC",Q6419="Non-Lead")),
(AND('[1]PWS Information'!$E$10="CWS",Q6419="Non-Lead",S6419="")),
(AND('[1]PWS Information'!$E$10="CWS",Q6419="Non-Lead",S6419="No")),
(AND('[1]PWS Information'!$E$10="CWS",Q6419="Non-Lead",S6419="Don't Know")),
(AND('[1]PWS Information'!$E$10="CWS",Q6419="Non-Lead", J6419="Non-Lead - Copper", S6419="Yes", L6419="Between 1989 and 2014")),
(AND('[1]PWS Information'!$E$10="CWS",Q6419="Non-Lead", J6419="Non-Lead - Copper", S6419="Yes", L6419="After 2014")),
(AND('[1]PWS Information'!$E$10="CWS",Q6419="Non-Lead", J6419="Non-Lead - Copper", S6419="Yes", L6419="Unknown")),
(AND('[1]PWS Information'!$E$10="CWS",Q6419="Non-Lead", N6419="Non-Lead - Copper", S6419="Yes", O6419="Between 1989 and 2014")),
(AND('[1]PWS Information'!$E$10="CWS",Q6419="Non-Lead", N6419="Non-Lead - Copper", S6419="Yes", O6419="After 2014")),
(AND('[1]PWS Information'!$E$10="CWS",Q6419="Non-Lead", N6419="Non-Lead - Copper", S6419="Yes", O6419="Unknown")),
(AND('[1]PWS Information'!$E$10="CWS",Q6419="Unknown")),
(AND('[1]PWS Information'!$E$10="NTNC",Q6419="Unknown")))),"Tier 5",
"")))))</f>
        <v/>
      </c>
      <c r="Z6419" s="71"/>
      <c r="AA6419" s="71"/>
    </row>
    <row r="6420" spans="1:27" x14ac:dyDescent="0.3">
      <c r="A6420" s="1"/>
      <c r="B6420" s="70"/>
      <c r="C6420" s="60"/>
      <c r="D6420" s="61"/>
      <c r="E6420" s="61"/>
      <c r="F6420" s="61"/>
      <c r="G6420" s="62"/>
      <c r="H6420" s="63"/>
      <c r="I6420" s="64"/>
      <c r="J6420" s="65"/>
      <c r="K6420" s="66"/>
      <c r="L6420" s="62"/>
      <c r="M6420" s="69"/>
      <c r="N6420" s="65"/>
      <c r="O6420" s="66"/>
      <c r="P6420" s="69"/>
      <c r="Q6420" s="55" t="str">
        <f t="shared" ref="Q6420:Q6483" si="100">IF((OR(J6420="Lead")),"Lead",
IF((OR(N6420="Lead")),"Lead",
IF((OR(J6420="Lead-lined galvanized")),"Lead",
IF((OR(N6420="Lead-lined galvanized")),"Lead",
IF((OR((AND(J6420="Unknown - Likely Lead",N6420="Galvanized")),
(AND(J6420="Unknown - Unlikely Lead",N6420="Galvanized")),
(AND(J6420="Unknown - Material Unknown",N6420="Galvanized")))),"Galvanized Requiring Replacement",
IF((OR((AND(J6420="Non-lead - Copper",K6420="Yes",N6420="Galvanized")),
(AND(J6420="Non-lead - Copper",K6420="Don't know",N6420="Galvanized")),
(AND(J6420="Non-lead - Copper",K6420="",N6420="Galvanized")),
(AND(J6420="Non-lead - Plastic",K6420="Yes",N6420="Galvanized")),
(AND(J6420="Non-lead - Plastic",K6420="Don't know",N6420="Galvanized")),
(AND(J6420="Non-lead - Plastic",K6420="",N6420="Galvanized")),
(AND(J6420="Non-lead",K6420="Yes",N6420="Galvanized")),
(AND(J6420="Non-lead",K6420="Don't know",N6420="Galvanized")),
(AND(J6420="Non-lead",K6420="",N6420="Galvanized")),
(AND(J6420="Non-lead - Other",K6420="Yes",N6420="Galvanized")),
(AND(J6420="Non-Lead - Other",K6420="Don't know",N6420="Galvanized")),
(AND(J6420="Galvanized",K6420="Yes",N6420="Galvanized")),
(AND(J6420="Galvanized",K6420="Don't know",N6420="Galvanized")),
(AND(J6420="Galvanized",K6420="",N6420="Galvanized")),
(AND(J6420="Non-Lead - Other",K6420="",N6420="Galvanized")))),"Galvanized Requiring Replacement",
IF((OR((AND(J6420="Non-lead - Copper",N6420="Non-lead - Copper")),
(AND(J6420="Non-lead - Copper",N6420="Non-lead - Plastic")),
(AND(J6420="Non-lead - Copper",N6420="Non-lead - Other")),
(AND(J6420="Non-lead - Copper",N6420="Non-lead")),
(AND(J6420="Non-lead - Plastic",N6420="Non-lead - Copper")),
(AND(J6420="Non-lead - Plastic",N6420="Non-lead - Plastic")),
(AND(J6420="Non-lead - Plastic",N6420="Non-lead - Other")),
(AND(J6420="Non-lead - Plastic",N6420="Non-lead")),
(AND(J6420="Non-lead",N6420="Non-lead - Copper")),
(AND(J6420="Non-lead",N6420="Non-lead - Plastic")),
(AND(J6420="Non-lead",N6420="Non-lead - Other")),
(AND(J6420="Non-lead",N6420="Non-lead")),
(AND(J6420="Non-lead - Other",N6420="Non-lead - Copper")),
(AND(J6420="Non-Lead - Other",N6420="Non-lead - Plastic")),
(AND(J6420="Non-Lead - Other",N6420="Non-lead")),
(AND(J6420="Non-Lead - Other",N6420="Non-lead - Other")))),"Non-Lead",
IF((OR((AND(J6420="Galvanized",N6420="Non-lead")),
(AND(J6420="Galvanized",N6420="Non-lead - Copper")),
(AND(J6420="Galvanized",N6420="Non-lead - Plastic")),
(AND(J6420="Galvanized",N6420="Non-lead")),
(AND(J6420="Galvanized",N6420="Non-lead - Other")))),"Non-Lead",
IF((OR((AND(J6420="Non-lead - Copper",K6420="No",N6420="Galvanized")),
(AND(J6420="Non-lead - Plastic",K6420="No",N6420="Galvanized")),
(AND(J6420="Non-lead",K6420="No",N6420="Galvanized")),
(AND(J6420="Galvanized",K6420="No",N6420="Galvanized")),
(AND(J6420="Non-lead - Other",K6420="No",N6420="Galvanized")))),"Non-lead",
IF((OR((AND(J6420="Unknown - Likely Lead",N6420="Unknown - Likely Lead")),
(AND(J6420="Unknown - Likely Lead",N6420="Unknown - Unlikely Lead")),
(AND(J6420="Unknown - Likely Lead",N6420="Unknown - Material Unknown")),
(AND(J6420="Unknown - Unlikely Lead",N6420="Unknown - Likely Lead")),
(AND(J6420="Unknown - Unlikely Lead",N6420="Unknown - Unlikely Lead")),
(AND(J6420="Unknown - Unlikely Lead",N6420="Unknown - Material Unknown")),
(AND(J6420="Unknown - Material Unknown",N6420="Unknown - Likely Lead")),
(AND(J6420="Unknown - Material Unknown",N6420="Unknown - Unlikely Lead")),
(AND(J6420="Unknown - Material Unknown",N6420="Unknown - Material Unknown")))),"Unknown",
IF((OR((AND(J6420="Unknown - Likely Lead",N6420="Non-lead - Copper")),
(AND(J6420="Unknown - Likely Lead",N6420="Non-lead - Plastic")),
(AND(J6420="Unknown - Likely Lead",N6420="Non-lead")),
(AND(J6420="Unknown - Likely Lead",N6420="Non-lead - Other")),
(AND(J6420="Unknown - Unlikely Lead",N6420="Non-lead - Copper")),
(AND(J6420="Unknown - Unlikely Lead",N6420="Non-lead - Plastic")),
(AND(J6420="Unknown - Unlikely Lead",N6420="Non-lead")),
(AND(J6420="Unknown - Unlikely Lead",N6420="Non-lead - Other")),
(AND(J6420="Unknown - Material Unknown",N6420="Non-lead - Copper")),
(AND(J6420="Unknown - Material Unknown",N6420="Non-lead - Plastic")),
(AND(J6420="Unknown - Material Unknown",N6420="Non-lead")),
(AND(J6420="Unknown - Material Unknown",N6420="Non-lead - Other")))),"Unknown",
IF((OR((AND(J6420="Non-lead - Copper",N6420="Unknown - Likely Lead")),
(AND(J6420="Non-lead - Copper",N6420="Unknown - Unlikely Lead")),
(AND(J6420="Non-lead - Copper",N6420="Unknown - Material Unknown")),
(AND(J6420="Non-lead - Plastic",N6420="Unknown - Likely Lead")),
(AND(J6420="Non-lead - Plastic",N6420="Unknown - Unlikely Lead")),
(AND(J6420="Non-lead - Plastic",N6420="Unknown - Material Unknown")),
(AND(J6420="Non-lead",N6420="Unknown - Likely Lead")),
(AND(J6420="Non-lead",N6420="Unknown - Unlikely Lead")),
(AND(J6420="Non-lead",N6420="Unknown - Material Unknown")),
(AND(J6420="Non-lead - Other",N6420="Unknown - Likely Lead")),
(AND(J6420="Non-Lead - Other",N6420="Unknown - Unlikely Lead")),
(AND(J6420="Non-Lead - Other",N6420="Unknown - Material Unknown")))),"Unknown",
IF((OR((AND(J6420="Galvanized",N6420="Unknown - Likely Lead")),
(AND(J6420="Galvanized",N6420="Unknown - Unlikely Lead")),
(AND(J6420="Galvanized",N6420="Unknown - Material Unknown")))),"Unknown",
IF((OR((AND(J6420="Galvanized",N6420="")))),"Galvanized Requiring Replacement",
IF((OR((AND(J6420="Non-lead - Copper",N6420="")),
(AND(J6420="Non-lead - Plastic",N6420="")),
(AND(J6420="Non-lead",N6420="")),
(AND(J6420="Non-lead - Other",N6420="")))),"Non-lead",
IF((OR((AND(J6420="Unknown - Likely Lead",N6420="")),
(AND(J6420="Unknown - Unlikely Lead",N6420="")),
(AND(J6420="Unknown - Material Unknown",N6420="")))),"Unknown",
""))))))))))))))))</f>
        <v/>
      </c>
      <c r="R6420" s="70"/>
      <c r="S6420" s="70"/>
      <c r="T6420" s="70"/>
      <c r="U6420" s="71"/>
      <c r="V6420" s="71"/>
      <c r="W6420" s="71"/>
      <c r="X6420" s="71"/>
      <c r="Y6420" s="72" t="str">
        <f>IF((OR((AND('[1]PWS Information'!$E$10="CWS",U6420="Single Family Residence",Q6420="Lead")),
(AND('[1]PWS Information'!$E$10="CWS",U6420="Multiple Family Residence",'[1]PWS Information'!$E$11="Yes",Q6420="Lead")),
(AND('[1]PWS Information'!$E$10="NTNC",Q6420="Lead")))),"Tier 1",
IF((OR((AND('[1]PWS Information'!$E$10="CWS",U6420="Multiple Family Residence",'[1]PWS Information'!$E$11="No",Q6420="Lead")),
(AND('[1]PWS Information'!$E$10="CWS",U6420="Other",Q6420="Lead")),
(AND('[1]PWS Information'!$E$10="CWS",U6420="Building",Q6420="Lead")))),"Tier 2",
IF((OR((AND('[1]PWS Information'!$E$10="CWS",U6420="Single Family Residence",Q6420="Galvanized Requiring Replacement")),
(AND('[1]PWS Information'!$E$10="CWS",U6420="Single Family Residence",Q6420="Galvanized Requiring Replacement",R6420="Yes")),
(AND('[1]PWS Information'!$E$10="NTNC",Q6420="Galvanized Requiring Replacement")),
(AND('[1]PWS Information'!$E$10="NTNC",U6420="Single Family Residence",R6420="Yes")))),"Tier 3",
IF((OR((AND('[1]PWS Information'!$E$10="CWS",U6420="Single Family Residence",S6420="Yes",Q6420="Non-Lead", J6420="Non-Lead - Copper",L6420="Before 1989")),
(AND('[1]PWS Information'!$E$10="CWS",U6420="Single Family Residence",S6420="Yes",Q6420="Non-Lead", N6420="Non-Lead - Copper",O6420="Before 1989")))),"Tier 4",
IF((OR((AND('[1]PWS Information'!$E$10="NTNC",Q6420="Non-Lead")),
(AND('[1]PWS Information'!$E$10="CWS",Q6420="Non-Lead",S6420="")),
(AND('[1]PWS Information'!$E$10="CWS",Q6420="Non-Lead",S6420="No")),
(AND('[1]PWS Information'!$E$10="CWS",Q6420="Non-Lead",S6420="Don't Know")),
(AND('[1]PWS Information'!$E$10="CWS",Q6420="Non-Lead", J6420="Non-Lead - Copper", S6420="Yes", L6420="Between 1989 and 2014")),
(AND('[1]PWS Information'!$E$10="CWS",Q6420="Non-Lead", J6420="Non-Lead - Copper", S6420="Yes", L6420="After 2014")),
(AND('[1]PWS Information'!$E$10="CWS",Q6420="Non-Lead", J6420="Non-Lead - Copper", S6420="Yes", L6420="Unknown")),
(AND('[1]PWS Information'!$E$10="CWS",Q6420="Non-Lead", N6420="Non-Lead - Copper", S6420="Yes", O6420="Between 1989 and 2014")),
(AND('[1]PWS Information'!$E$10="CWS",Q6420="Non-Lead", N6420="Non-Lead - Copper", S6420="Yes", O6420="After 2014")),
(AND('[1]PWS Information'!$E$10="CWS",Q6420="Non-Lead", N6420="Non-Lead - Copper", S6420="Yes", O6420="Unknown")),
(AND('[1]PWS Information'!$E$10="CWS",Q6420="Unknown")),
(AND('[1]PWS Information'!$E$10="NTNC",Q6420="Unknown")))),"Tier 5",
"")))))</f>
        <v/>
      </c>
      <c r="Z6420" s="71"/>
      <c r="AA6420" s="71"/>
    </row>
    <row r="6421" spans="1:27" x14ac:dyDescent="0.3">
      <c r="A6421" s="17"/>
      <c r="B6421" s="70"/>
      <c r="C6421" s="60"/>
      <c r="D6421" s="61"/>
      <c r="E6421" s="61"/>
      <c r="F6421" s="61"/>
      <c r="G6421" s="62"/>
      <c r="H6421" s="63"/>
      <c r="I6421" s="64"/>
      <c r="J6421" s="65"/>
      <c r="K6421" s="66"/>
      <c r="L6421" s="62"/>
      <c r="M6421" s="69"/>
      <c r="N6421" s="65"/>
      <c r="O6421" s="66"/>
      <c r="P6421" s="69"/>
      <c r="Q6421" s="55" t="str">
        <f t="shared" si="100"/>
        <v/>
      </c>
      <c r="R6421" s="70"/>
      <c r="S6421" s="70"/>
      <c r="T6421" s="70"/>
      <c r="U6421" s="71"/>
      <c r="V6421" s="71"/>
      <c r="W6421" s="71"/>
      <c r="X6421" s="71"/>
      <c r="Y6421" s="72" t="str">
        <f>IF((OR((AND('[1]PWS Information'!$E$10="CWS",U6421="Single Family Residence",Q6421="Lead")),
(AND('[1]PWS Information'!$E$10="CWS",U6421="Multiple Family Residence",'[1]PWS Information'!$E$11="Yes",Q6421="Lead")),
(AND('[1]PWS Information'!$E$10="NTNC",Q6421="Lead")))),"Tier 1",
IF((OR((AND('[1]PWS Information'!$E$10="CWS",U6421="Multiple Family Residence",'[1]PWS Information'!$E$11="No",Q6421="Lead")),
(AND('[1]PWS Information'!$E$10="CWS",U6421="Other",Q6421="Lead")),
(AND('[1]PWS Information'!$E$10="CWS",U6421="Building",Q6421="Lead")))),"Tier 2",
IF((OR((AND('[1]PWS Information'!$E$10="CWS",U6421="Single Family Residence",Q6421="Galvanized Requiring Replacement")),
(AND('[1]PWS Information'!$E$10="CWS",U6421="Single Family Residence",Q6421="Galvanized Requiring Replacement",R6421="Yes")),
(AND('[1]PWS Information'!$E$10="NTNC",Q6421="Galvanized Requiring Replacement")),
(AND('[1]PWS Information'!$E$10="NTNC",U6421="Single Family Residence",R6421="Yes")))),"Tier 3",
IF((OR((AND('[1]PWS Information'!$E$10="CWS",U6421="Single Family Residence",S6421="Yes",Q6421="Non-Lead", J6421="Non-Lead - Copper",L6421="Before 1989")),
(AND('[1]PWS Information'!$E$10="CWS",U6421="Single Family Residence",S6421="Yes",Q6421="Non-Lead", N6421="Non-Lead - Copper",O6421="Before 1989")))),"Tier 4",
IF((OR((AND('[1]PWS Information'!$E$10="NTNC",Q6421="Non-Lead")),
(AND('[1]PWS Information'!$E$10="CWS",Q6421="Non-Lead",S6421="")),
(AND('[1]PWS Information'!$E$10="CWS",Q6421="Non-Lead",S6421="No")),
(AND('[1]PWS Information'!$E$10="CWS",Q6421="Non-Lead",S6421="Don't Know")),
(AND('[1]PWS Information'!$E$10="CWS",Q6421="Non-Lead", J6421="Non-Lead - Copper", S6421="Yes", L6421="Between 1989 and 2014")),
(AND('[1]PWS Information'!$E$10="CWS",Q6421="Non-Lead", J6421="Non-Lead - Copper", S6421="Yes", L6421="After 2014")),
(AND('[1]PWS Information'!$E$10="CWS",Q6421="Non-Lead", J6421="Non-Lead - Copper", S6421="Yes", L6421="Unknown")),
(AND('[1]PWS Information'!$E$10="CWS",Q6421="Non-Lead", N6421="Non-Lead - Copper", S6421="Yes", O6421="Between 1989 and 2014")),
(AND('[1]PWS Information'!$E$10="CWS",Q6421="Non-Lead", N6421="Non-Lead - Copper", S6421="Yes", O6421="After 2014")),
(AND('[1]PWS Information'!$E$10="CWS",Q6421="Non-Lead", N6421="Non-Lead - Copper", S6421="Yes", O6421="Unknown")),
(AND('[1]PWS Information'!$E$10="CWS",Q6421="Unknown")),
(AND('[1]PWS Information'!$E$10="NTNC",Q6421="Unknown")))),"Tier 5",
"")))))</f>
        <v/>
      </c>
      <c r="Z6421" s="71"/>
      <c r="AA6421" s="71"/>
    </row>
    <row r="6422" spans="1:27" x14ac:dyDescent="0.3">
      <c r="A6422" s="1"/>
      <c r="B6422" s="70"/>
      <c r="C6422" s="60"/>
      <c r="D6422" s="61"/>
      <c r="E6422" s="61"/>
      <c r="F6422" s="61"/>
      <c r="G6422" s="62"/>
      <c r="H6422" s="63"/>
      <c r="I6422" s="64"/>
      <c r="J6422" s="65"/>
      <c r="K6422" s="66"/>
      <c r="L6422" s="62"/>
      <c r="M6422" s="69"/>
      <c r="N6422" s="65"/>
      <c r="O6422" s="66"/>
      <c r="P6422" s="69"/>
      <c r="Q6422" s="55" t="str">
        <f t="shared" si="100"/>
        <v/>
      </c>
      <c r="R6422" s="70"/>
      <c r="S6422" s="70"/>
      <c r="T6422" s="70"/>
      <c r="U6422" s="71"/>
      <c r="V6422" s="71"/>
      <c r="W6422" s="71"/>
      <c r="X6422" s="71"/>
      <c r="Y6422" s="72" t="str">
        <f>IF((OR((AND('[1]PWS Information'!$E$10="CWS",U6422="Single Family Residence",Q6422="Lead")),
(AND('[1]PWS Information'!$E$10="CWS",U6422="Multiple Family Residence",'[1]PWS Information'!$E$11="Yes",Q6422="Lead")),
(AND('[1]PWS Information'!$E$10="NTNC",Q6422="Lead")))),"Tier 1",
IF((OR((AND('[1]PWS Information'!$E$10="CWS",U6422="Multiple Family Residence",'[1]PWS Information'!$E$11="No",Q6422="Lead")),
(AND('[1]PWS Information'!$E$10="CWS",U6422="Other",Q6422="Lead")),
(AND('[1]PWS Information'!$E$10="CWS",U6422="Building",Q6422="Lead")))),"Tier 2",
IF((OR((AND('[1]PWS Information'!$E$10="CWS",U6422="Single Family Residence",Q6422="Galvanized Requiring Replacement")),
(AND('[1]PWS Information'!$E$10="CWS",U6422="Single Family Residence",Q6422="Galvanized Requiring Replacement",R6422="Yes")),
(AND('[1]PWS Information'!$E$10="NTNC",Q6422="Galvanized Requiring Replacement")),
(AND('[1]PWS Information'!$E$10="NTNC",U6422="Single Family Residence",R6422="Yes")))),"Tier 3",
IF((OR((AND('[1]PWS Information'!$E$10="CWS",U6422="Single Family Residence",S6422="Yes",Q6422="Non-Lead", J6422="Non-Lead - Copper",L6422="Before 1989")),
(AND('[1]PWS Information'!$E$10="CWS",U6422="Single Family Residence",S6422="Yes",Q6422="Non-Lead", N6422="Non-Lead - Copper",O6422="Before 1989")))),"Tier 4",
IF((OR((AND('[1]PWS Information'!$E$10="NTNC",Q6422="Non-Lead")),
(AND('[1]PWS Information'!$E$10="CWS",Q6422="Non-Lead",S6422="")),
(AND('[1]PWS Information'!$E$10="CWS",Q6422="Non-Lead",S6422="No")),
(AND('[1]PWS Information'!$E$10="CWS",Q6422="Non-Lead",S6422="Don't Know")),
(AND('[1]PWS Information'!$E$10="CWS",Q6422="Non-Lead", J6422="Non-Lead - Copper", S6422="Yes", L6422="Between 1989 and 2014")),
(AND('[1]PWS Information'!$E$10="CWS",Q6422="Non-Lead", J6422="Non-Lead - Copper", S6422="Yes", L6422="After 2014")),
(AND('[1]PWS Information'!$E$10="CWS",Q6422="Non-Lead", J6422="Non-Lead - Copper", S6422="Yes", L6422="Unknown")),
(AND('[1]PWS Information'!$E$10="CWS",Q6422="Non-Lead", N6422="Non-Lead - Copper", S6422="Yes", O6422="Between 1989 and 2014")),
(AND('[1]PWS Information'!$E$10="CWS",Q6422="Non-Lead", N6422="Non-Lead - Copper", S6422="Yes", O6422="After 2014")),
(AND('[1]PWS Information'!$E$10="CWS",Q6422="Non-Lead", N6422="Non-Lead - Copper", S6422="Yes", O6422="Unknown")),
(AND('[1]PWS Information'!$E$10="CWS",Q6422="Unknown")),
(AND('[1]PWS Information'!$E$10="NTNC",Q6422="Unknown")))),"Tier 5",
"")))))</f>
        <v/>
      </c>
      <c r="Z6422" s="71"/>
      <c r="AA6422" s="71"/>
    </row>
    <row r="6423" spans="1:27" x14ac:dyDescent="0.3">
      <c r="A6423" s="1"/>
      <c r="B6423" s="70"/>
      <c r="C6423" s="60"/>
      <c r="D6423" s="61"/>
      <c r="E6423" s="61"/>
      <c r="F6423" s="61"/>
      <c r="G6423" s="62"/>
      <c r="H6423" s="63"/>
      <c r="I6423" s="64"/>
      <c r="J6423" s="65"/>
      <c r="K6423" s="66"/>
      <c r="L6423" s="62"/>
      <c r="M6423" s="69"/>
      <c r="N6423" s="65"/>
      <c r="O6423" s="66"/>
      <c r="P6423" s="69"/>
      <c r="Q6423" s="55" t="str">
        <f t="shared" si="100"/>
        <v/>
      </c>
      <c r="R6423" s="70"/>
      <c r="S6423" s="70"/>
      <c r="T6423" s="70"/>
      <c r="U6423" s="71"/>
      <c r="V6423" s="71"/>
      <c r="W6423" s="71"/>
      <c r="X6423" s="71"/>
      <c r="Y6423" s="72" t="str">
        <f>IF((OR((AND('[1]PWS Information'!$E$10="CWS",U6423="Single Family Residence",Q6423="Lead")),
(AND('[1]PWS Information'!$E$10="CWS",U6423="Multiple Family Residence",'[1]PWS Information'!$E$11="Yes",Q6423="Lead")),
(AND('[1]PWS Information'!$E$10="NTNC",Q6423="Lead")))),"Tier 1",
IF((OR((AND('[1]PWS Information'!$E$10="CWS",U6423="Multiple Family Residence",'[1]PWS Information'!$E$11="No",Q6423="Lead")),
(AND('[1]PWS Information'!$E$10="CWS",U6423="Other",Q6423="Lead")),
(AND('[1]PWS Information'!$E$10="CWS",U6423="Building",Q6423="Lead")))),"Tier 2",
IF((OR((AND('[1]PWS Information'!$E$10="CWS",U6423="Single Family Residence",Q6423="Galvanized Requiring Replacement")),
(AND('[1]PWS Information'!$E$10="CWS",U6423="Single Family Residence",Q6423="Galvanized Requiring Replacement",R6423="Yes")),
(AND('[1]PWS Information'!$E$10="NTNC",Q6423="Galvanized Requiring Replacement")),
(AND('[1]PWS Information'!$E$10="NTNC",U6423="Single Family Residence",R6423="Yes")))),"Tier 3",
IF((OR((AND('[1]PWS Information'!$E$10="CWS",U6423="Single Family Residence",S6423="Yes",Q6423="Non-Lead", J6423="Non-Lead - Copper",L6423="Before 1989")),
(AND('[1]PWS Information'!$E$10="CWS",U6423="Single Family Residence",S6423="Yes",Q6423="Non-Lead", N6423="Non-Lead - Copper",O6423="Before 1989")))),"Tier 4",
IF((OR((AND('[1]PWS Information'!$E$10="NTNC",Q6423="Non-Lead")),
(AND('[1]PWS Information'!$E$10="CWS",Q6423="Non-Lead",S6423="")),
(AND('[1]PWS Information'!$E$10="CWS",Q6423="Non-Lead",S6423="No")),
(AND('[1]PWS Information'!$E$10="CWS",Q6423="Non-Lead",S6423="Don't Know")),
(AND('[1]PWS Information'!$E$10="CWS",Q6423="Non-Lead", J6423="Non-Lead - Copper", S6423="Yes", L6423="Between 1989 and 2014")),
(AND('[1]PWS Information'!$E$10="CWS",Q6423="Non-Lead", J6423="Non-Lead - Copper", S6423="Yes", L6423="After 2014")),
(AND('[1]PWS Information'!$E$10="CWS",Q6423="Non-Lead", J6423="Non-Lead - Copper", S6423="Yes", L6423="Unknown")),
(AND('[1]PWS Information'!$E$10="CWS",Q6423="Non-Lead", N6423="Non-Lead - Copper", S6423="Yes", O6423="Between 1989 and 2014")),
(AND('[1]PWS Information'!$E$10="CWS",Q6423="Non-Lead", N6423="Non-Lead - Copper", S6423="Yes", O6423="After 2014")),
(AND('[1]PWS Information'!$E$10="CWS",Q6423="Non-Lead", N6423="Non-Lead - Copper", S6423="Yes", O6423="Unknown")),
(AND('[1]PWS Information'!$E$10="CWS",Q6423="Unknown")),
(AND('[1]PWS Information'!$E$10="NTNC",Q6423="Unknown")))),"Tier 5",
"")))))</f>
        <v/>
      </c>
      <c r="Z6423" s="71"/>
      <c r="AA6423" s="71"/>
    </row>
    <row r="6424" spans="1:27" x14ac:dyDescent="0.3">
      <c r="A6424" s="1"/>
      <c r="B6424" s="70"/>
      <c r="C6424" s="60"/>
      <c r="D6424" s="61"/>
      <c r="E6424" s="61"/>
      <c r="F6424" s="61"/>
      <c r="G6424" s="62"/>
      <c r="H6424" s="63"/>
      <c r="I6424" s="64"/>
      <c r="J6424" s="65"/>
      <c r="K6424" s="66"/>
      <c r="L6424" s="62"/>
      <c r="M6424" s="69"/>
      <c r="N6424" s="65"/>
      <c r="O6424" s="66"/>
      <c r="P6424" s="69"/>
      <c r="Q6424" s="55" t="str">
        <f t="shared" si="100"/>
        <v/>
      </c>
      <c r="R6424" s="70"/>
      <c r="S6424" s="70"/>
      <c r="T6424" s="70"/>
      <c r="U6424" s="71"/>
      <c r="V6424" s="71"/>
      <c r="W6424" s="71"/>
      <c r="X6424" s="71"/>
      <c r="Y6424" s="72" t="str">
        <f>IF((OR((AND('[1]PWS Information'!$E$10="CWS",U6424="Single Family Residence",Q6424="Lead")),
(AND('[1]PWS Information'!$E$10="CWS",U6424="Multiple Family Residence",'[1]PWS Information'!$E$11="Yes",Q6424="Lead")),
(AND('[1]PWS Information'!$E$10="NTNC",Q6424="Lead")))),"Tier 1",
IF((OR((AND('[1]PWS Information'!$E$10="CWS",U6424="Multiple Family Residence",'[1]PWS Information'!$E$11="No",Q6424="Lead")),
(AND('[1]PWS Information'!$E$10="CWS",U6424="Other",Q6424="Lead")),
(AND('[1]PWS Information'!$E$10="CWS",U6424="Building",Q6424="Lead")))),"Tier 2",
IF((OR((AND('[1]PWS Information'!$E$10="CWS",U6424="Single Family Residence",Q6424="Galvanized Requiring Replacement")),
(AND('[1]PWS Information'!$E$10="CWS",U6424="Single Family Residence",Q6424="Galvanized Requiring Replacement",R6424="Yes")),
(AND('[1]PWS Information'!$E$10="NTNC",Q6424="Galvanized Requiring Replacement")),
(AND('[1]PWS Information'!$E$10="NTNC",U6424="Single Family Residence",R6424="Yes")))),"Tier 3",
IF((OR((AND('[1]PWS Information'!$E$10="CWS",U6424="Single Family Residence",S6424="Yes",Q6424="Non-Lead", J6424="Non-Lead - Copper",L6424="Before 1989")),
(AND('[1]PWS Information'!$E$10="CWS",U6424="Single Family Residence",S6424="Yes",Q6424="Non-Lead", N6424="Non-Lead - Copper",O6424="Before 1989")))),"Tier 4",
IF((OR((AND('[1]PWS Information'!$E$10="NTNC",Q6424="Non-Lead")),
(AND('[1]PWS Information'!$E$10="CWS",Q6424="Non-Lead",S6424="")),
(AND('[1]PWS Information'!$E$10="CWS",Q6424="Non-Lead",S6424="No")),
(AND('[1]PWS Information'!$E$10="CWS",Q6424="Non-Lead",S6424="Don't Know")),
(AND('[1]PWS Information'!$E$10="CWS",Q6424="Non-Lead", J6424="Non-Lead - Copper", S6424="Yes", L6424="Between 1989 and 2014")),
(AND('[1]PWS Information'!$E$10="CWS",Q6424="Non-Lead", J6424="Non-Lead - Copper", S6424="Yes", L6424="After 2014")),
(AND('[1]PWS Information'!$E$10="CWS",Q6424="Non-Lead", J6424="Non-Lead - Copper", S6424="Yes", L6424="Unknown")),
(AND('[1]PWS Information'!$E$10="CWS",Q6424="Non-Lead", N6424="Non-Lead - Copper", S6424="Yes", O6424="Between 1989 and 2014")),
(AND('[1]PWS Information'!$E$10="CWS",Q6424="Non-Lead", N6424="Non-Lead - Copper", S6424="Yes", O6424="After 2014")),
(AND('[1]PWS Information'!$E$10="CWS",Q6424="Non-Lead", N6424="Non-Lead - Copper", S6424="Yes", O6424="Unknown")),
(AND('[1]PWS Information'!$E$10="CWS",Q6424="Unknown")),
(AND('[1]PWS Information'!$E$10="NTNC",Q6424="Unknown")))),"Tier 5",
"")))))</f>
        <v/>
      </c>
      <c r="Z6424" s="71"/>
      <c r="AA6424" s="71"/>
    </row>
    <row r="6425" spans="1:27" x14ac:dyDescent="0.3">
      <c r="A6425" s="17"/>
      <c r="B6425" s="70"/>
      <c r="C6425" s="60"/>
      <c r="D6425" s="61"/>
      <c r="E6425" s="61"/>
      <c r="F6425" s="61"/>
      <c r="G6425" s="62"/>
      <c r="H6425" s="63"/>
      <c r="I6425" s="64"/>
      <c r="J6425" s="65"/>
      <c r="K6425" s="66"/>
      <c r="L6425" s="62"/>
      <c r="M6425" s="69"/>
      <c r="N6425" s="65"/>
      <c r="O6425" s="66"/>
      <c r="P6425" s="69"/>
      <c r="Q6425" s="55" t="str">
        <f t="shared" si="100"/>
        <v/>
      </c>
      <c r="R6425" s="70"/>
      <c r="S6425" s="70"/>
      <c r="T6425" s="70"/>
      <c r="U6425" s="71"/>
      <c r="V6425" s="71"/>
      <c r="W6425" s="71"/>
      <c r="X6425" s="71"/>
      <c r="Y6425" s="72" t="str">
        <f>IF((OR((AND('[1]PWS Information'!$E$10="CWS",U6425="Single Family Residence",Q6425="Lead")),
(AND('[1]PWS Information'!$E$10="CWS",U6425="Multiple Family Residence",'[1]PWS Information'!$E$11="Yes",Q6425="Lead")),
(AND('[1]PWS Information'!$E$10="NTNC",Q6425="Lead")))),"Tier 1",
IF((OR((AND('[1]PWS Information'!$E$10="CWS",U6425="Multiple Family Residence",'[1]PWS Information'!$E$11="No",Q6425="Lead")),
(AND('[1]PWS Information'!$E$10="CWS",U6425="Other",Q6425="Lead")),
(AND('[1]PWS Information'!$E$10="CWS",U6425="Building",Q6425="Lead")))),"Tier 2",
IF((OR((AND('[1]PWS Information'!$E$10="CWS",U6425="Single Family Residence",Q6425="Galvanized Requiring Replacement")),
(AND('[1]PWS Information'!$E$10="CWS",U6425="Single Family Residence",Q6425="Galvanized Requiring Replacement",R6425="Yes")),
(AND('[1]PWS Information'!$E$10="NTNC",Q6425="Galvanized Requiring Replacement")),
(AND('[1]PWS Information'!$E$10="NTNC",U6425="Single Family Residence",R6425="Yes")))),"Tier 3",
IF((OR((AND('[1]PWS Information'!$E$10="CWS",U6425="Single Family Residence",S6425="Yes",Q6425="Non-Lead", J6425="Non-Lead - Copper",L6425="Before 1989")),
(AND('[1]PWS Information'!$E$10="CWS",U6425="Single Family Residence",S6425="Yes",Q6425="Non-Lead", N6425="Non-Lead - Copper",O6425="Before 1989")))),"Tier 4",
IF((OR((AND('[1]PWS Information'!$E$10="NTNC",Q6425="Non-Lead")),
(AND('[1]PWS Information'!$E$10="CWS",Q6425="Non-Lead",S6425="")),
(AND('[1]PWS Information'!$E$10="CWS",Q6425="Non-Lead",S6425="No")),
(AND('[1]PWS Information'!$E$10="CWS",Q6425="Non-Lead",S6425="Don't Know")),
(AND('[1]PWS Information'!$E$10="CWS",Q6425="Non-Lead", J6425="Non-Lead - Copper", S6425="Yes", L6425="Between 1989 and 2014")),
(AND('[1]PWS Information'!$E$10="CWS",Q6425="Non-Lead", J6425="Non-Lead - Copper", S6425="Yes", L6425="After 2014")),
(AND('[1]PWS Information'!$E$10="CWS",Q6425="Non-Lead", J6425="Non-Lead - Copper", S6425="Yes", L6425="Unknown")),
(AND('[1]PWS Information'!$E$10="CWS",Q6425="Non-Lead", N6425="Non-Lead - Copper", S6425="Yes", O6425="Between 1989 and 2014")),
(AND('[1]PWS Information'!$E$10="CWS",Q6425="Non-Lead", N6425="Non-Lead - Copper", S6425="Yes", O6425="After 2014")),
(AND('[1]PWS Information'!$E$10="CWS",Q6425="Non-Lead", N6425="Non-Lead - Copper", S6425="Yes", O6425="Unknown")),
(AND('[1]PWS Information'!$E$10="CWS",Q6425="Unknown")),
(AND('[1]PWS Information'!$E$10="NTNC",Q6425="Unknown")))),"Tier 5",
"")))))</f>
        <v/>
      </c>
      <c r="Z6425" s="71"/>
      <c r="AA6425" s="71"/>
    </row>
    <row r="6426" spans="1:27" x14ac:dyDescent="0.3">
      <c r="A6426" s="1"/>
      <c r="B6426" s="70"/>
      <c r="C6426" s="60"/>
      <c r="D6426" s="61"/>
      <c r="E6426" s="61"/>
      <c r="F6426" s="61"/>
      <c r="G6426" s="62"/>
      <c r="H6426" s="63"/>
      <c r="I6426" s="64"/>
      <c r="J6426" s="65"/>
      <c r="K6426" s="66"/>
      <c r="L6426" s="62"/>
      <c r="M6426" s="69"/>
      <c r="N6426" s="65"/>
      <c r="O6426" s="66"/>
      <c r="P6426" s="69"/>
      <c r="Q6426" s="55" t="str">
        <f t="shared" si="100"/>
        <v/>
      </c>
      <c r="R6426" s="70"/>
      <c r="S6426" s="70"/>
      <c r="T6426" s="70"/>
      <c r="U6426" s="71"/>
      <c r="V6426" s="71"/>
      <c r="W6426" s="71"/>
      <c r="X6426" s="71"/>
      <c r="Y6426" s="72" t="str">
        <f>IF((OR((AND('[1]PWS Information'!$E$10="CWS",U6426="Single Family Residence",Q6426="Lead")),
(AND('[1]PWS Information'!$E$10="CWS",U6426="Multiple Family Residence",'[1]PWS Information'!$E$11="Yes",Q6426="Lead")),
(AND('[1]PWS Information'!$E$10="NTNC",Q6426="Lead")))),"Tier 1",
IF((OR((AND('[1]PWS Information'!$E$10="CWS",U6426="Multiple Family Residence",'[1]PWS Information'!$E$11="No",Q6426="Lead")),
(AND('[1]PWS Information'!$E$10="CWS",U6426="Other",Q6426="Lead")),
(AND('[1]PWS Information'!$E$10="CWS",U6426="Building",Q6426="Lead")))),"Tier 2",
IF((OR((AND('[1]PWS Information'!$E$10="CWS",U6426="Single Family Residence",Q6426="Galvanized Requiring Replacement")),
(AND('[1]PWS Information'!$E$10="CWS",U6426="Single Family Residence",Q6426="Galvanized Requiring Replacement",R6426="Yes")),
(AND('[1]PWS Information'!$E$10="NTNC",Q6426="Galvanized Requiring Replacement")),
(AND('[1]PWS Information'!$E$10="NTNC",U6426="Single Family Residence",R6426="Yes")))),"Tier 3",
IF((OR((AND('[1]PWS Information'!$E$10="CWS",U6426="Single Family Residence",S6426="Yes",Q6426="Non-Lead", J6426="Non-Lead - Copper",L6426="Before 1989")),
(AND('[1]PWS Information'!$E$10="CWS",U6426="Single Family Residence",S6426="Yes",Q6426="Non-Lead", N6426="Non-Lead - Copper",O6426="Before 1989")))),"Tier 4",
IF((OR((AND('[1]PWS Information'!$E$10="NTNC",Q6426="Non-Lead")),
(AND('[1]PWS Information'!$E$10="CWS",Q6426="Non-Lead",S6426="")),
(AND('[1]PWS Information'!$E$10="CWS",Q6426="Non-Lead",S6426="No")),
(AND('[1]PWS Information'!$E$10="CWS",Q6426="Non-Lead",S6426="Don't Know")),
(AND('[1]PWS Information'!$E$10="CWS",Q6426="Non-Lead", J6426="Non-Lead - Copper", S6426="Yes", L6426="Between 1989 and 2014")),
(AND('[1]PWS Information'!$E$10="CWS",Q6426="Non-Lead", J6426="Non-Lead - Copper", S6426="Yes", L6426="After 2014")),
(AND('[1]PWS Information'!$E$10="CWS",Q6426="Non-Lead", J6426="Non-Lead - Copper", S6426="Yes", L6426="Unknown")),
(AND('[1]PWS Information'!$E$10="CWS",Q6426="Non-Lead", N6426="Non-Lead - Copper", S6426="Yes", O6426="Between 1989 and 2014")),
(AND('[1]PWS Information'!$E$10="CWS",Q6426="Non-Lead", N6426="Non-Lead - Copper", S6426="Yes", O6426="After 2014")),
(AND('[1]PWS Information'!$E$10="CWS",Q6426="Non-Lead", N6426="Non-Lead - Copper", S6426="Yes", O6426="Unknown")),
(AND('[1]PWS Information'!$E$10="CWS",Q6426="Unknown")),
(AND('[1]PWS Information'!$E$10="NTNC",Q6426="Unknown")))),"Tier 5",
"")))))</f>
        <v/>
      </c>
      <c r="Z6426" s="71"/>
      <c r="AA6426" s="71"/>
    </row>
    <row r="6427" spans="1:27" x14ac:dyDescent="0.3">
      <c r="A6427" s="1"/>
      <c r="B6427" s="70"/>
      <c r="C6427" s="60"/>
      <c r="D6427" s="61"/>
      <c r="E6427" s="61"/>
      <c r="F6427" s="61"/>
      <c r="G6427" s="62"/>
      <c r="H6427" s="63"/>
      <c r="I6427" s="64"/>
      <c r="J6427" s="65"/>
      <c r="K6427" s="66"/>
      <c r="L6427" s="62"/>
      <c r="M6427" s="69"/>
      <c r="N6427" s="65"/>
      <c r="O6427" s="66"/>
      <c r="P6427" s="69"/>
      <c r="Q6427" s="55" t="str">
        <f t="shared" si="100"/>
        <v/>
      </c>
      <c r="R6427" s="70"/>
      <c r="S6427" s="70"/>
      <c r="T6427" s="70"/>
      <c r="U6427" s="71"/>
      <c r="V6427" s="71"/>
      <c r="W6427" s="71"/>
      <c r="X6427" s="71"/>
      <c r="Y6427" s="72" t="str">
        <f>IF((OR((AND('[1]PWS Information'!$E$10="CWS",U6427="Single Family Residence",Q6427="Lead")),
(AND('[1]PWS Information'!$E$10="CWS",U6427="Multiple Family Residence",'[1]PWS Information'!$E$11="Yes",Q6427="Lead")),
(AND('[1]PWS Information'!$E$10="NTNC",Q6427="Lead")))),"Tier 1",
IF((OR((AND('[1]PWS Information'!$E$10="CWS",U6427="Multiple Family Residence",'[1]PWS Information'!$E$11="No",Q6427="Lead")),
(AND('[1]PWS Information'!$E$10="CWS",U6427="Other",Q6427="Lead")),
(AND('[1]PWS Information'!$E$10="CWS",U6427="Building",Q6427="Lead")))),"Tier 2",
IF((OR((AND('[1]PWS Information'!$E$10="CWS",U6427="Single Family Residence",Q6427="Galvanized Requiring Replacement")),
(AND('[1]PWS Information'!$E$10="CWS",U6427="Single Family Residence",Q6427="Galvanized Requiring Replacement",R6427="Yes")),
(AND('[1]PWS Information'!$E$10="NTNC",Q6427="Galvanized Requiring Replacement")),
(AND('[1]PWS Information'!$E$10="NTNC",U6427="Single Family Residence",R6427="Yes")))),"Tier 3",
IF((OR((AND('[1]PWS Information'!$E$10="CWS",U6427="Single Family Residence",S6427="Yes",Q6427="Non-Lead", J6427="Non-Lead - Copper",L6427="Before 1989")),
(AND('[1]PWS Information'!$E$10="CWS",U6427="Single Family Residence",S6427="Yes",Q6427="Non-Lead", N6427="Non-Lead - Copper",O6427="Before 1989")))),"Tier 4",
IF((OR((AND('[1]PWS Information'!$E$10="NTNC",Q6427="Non-Lead")),
(AND('[1]PWS Information'!$E$10="CWS",Q6427="Non-Lead",S6427="")),
(AND('[1]PWS Information'!$E$10="CWS",Q6427="Non-Lead",S6427="No")),
(AND('[1]PWS Information'!$E$10="CWS",Q6427="Non-Lead",S6427="Don't Know")),
(AND('[1]PWS Information'!$E$10="CWS",Q6427="Non-Lead", J6427="Non-Lead - Copper", S6427="Yes", L6427="Between 1989 and 2014")),
(AND('[1]PWS Information'!$E$10="CWS",Q6427="Non-Lead", J6427="Non-Lead - Copper", S6427="Yes", L6427="After 2014")),
(AND('[1]PWS Information'!$E$10="CWS",Q6427="Non-Lead", J6427="Non-Lead - Copper", S6427="Yes", L6427="Unknown")),
(AND('[1]PWS Information'!$E$10="CWS",Q6427="Non-Lead", N6427="Non-Lead - Copper", S6427="Yes", O6427="Between 1989 and 2014")),
(AND('[1]PWS Information'!$E$10="CWS",Q6427="Non-Lead", N6427="Non-Lead - Copper", S6427="Yes", O6427="After 2014")),
(AND('[1]PWS Information'!$E$10="CWS",Q6427="Non-Lead", N6427="Non-Lead - Copper", S6427="Yes", O6427="Unknown")),
(AND('[1]PWS Information'!$E$10="CWS",Q6427="Unknown")),
(AND('[1]PWS Information'!$E$10="NTNC",Q6427="Unknown")))),"Tier 5",
"")))))</f>
        <v/>
      </c>
      <c r="Z6427" s="71"/>
      <c r="AA6427" s="71"/>
    </row>
    <row r="6428" spans="1:27" x14ac:dyDescent="0.3">
      <c r="A6428" s="1"/>
      <c r="B6428" s="70"/>
      <c r="C6428" s="60"/>
      <c r="D6428" s="61"/>
      <c r="E6428" s="61"/>
      <c r="F6428" s="61"/>
      <c r="G6428" s="62"/>
      <c r="H6428" s="63"/>
      <c r="I6428" s="64"/>
      <c r="J6428" s="65"/>
      <c r="K6428" s="66"/>
      <c r="L6428" s="62"/>
      <c r="M6428" s="69"/>
      <c r="N6428" s="65"/>
      <c r="O6428" s="66"/>
      <c r="P6428" s="69"/>
      <c r="Q6428" s="55" t="str">
        <f t="shared" si="100"/>
        <v/>
      </c>
      <c r="R6428" s="70"/>
      <c r="S6428" s="70"/>
      <c r="T6428" s="70"/>
      <c r="U6428" s="71"/>
      <c r="V6428" s="71"/>
      <c r="W6428" s="71"/>
      <c r="X6428" s="71"/>
      <c r="Y6428" s="72" t="str">
        <f>IF((OR((AND('[1]PWS Information'!$E$10="CWS",U6428="Single Family Residence",Q6428="Lead")),
(AND('[1]PWS Information'!$E$10="CWS",U6428="Multiple Family Residence",'[1]PWS Information'!$E$11="Yes",Q6428="Lead")),
(AND('[1]PWS Information'!$E$10="NTNC",Q6428="Lead")))),"Tier 1",
IF((OR((AND('[1]PWS Information'!$E$10="CWS",U6428="Multiple Family Residence",'[1]PWS Information'!$E$11="No",Q6428="Lead")),
(AND('[1]PWS Information'!$E$10="CWS",U6428="Other",Q6428="Lead")),
(AND('[1]PWS Information'!$E$10="CWS",U6428="Building",Q6428="Lead")))),"Tier 2",
IF((OR((AND('[1]PWS Information'!$E$10="CWS",U6428="Single Family Residence",Q6428="Galvanized Requiring Replacement")),
(AND('[1]PWS Information'!$E$10="CWS",U6428="Single Family Residence",Q6428="Galvanized Requiring Replacement",R6428="Yes")),
(AND('[1]PWS Information'!$E$10="NTNC",Q6428="Galvanized Requiring Replacement")),
(AND('[1]PWS Information'!$E$10="NTNC",U6428="Single Family Residence",R6428="Yes")))),"Tier 3",
IF((OR((AND('[1]PWS Information'!$E$10="CWS",U6428="Single Family Residence",S6428="Yes",Q6428="Non-Lead", J6428="Non-Lead - Copper",L6428="Before 1989")),
(AND('[1]PWS Information'!$E$10="CWS",U6428="Single Family Residence",S6428="Yes",Q6428="Non-Lead", N6428="Non-Lead - Copper",O6428="Before 1989")))),"Tier 4",
IF((OR((AND('[1]PWS Information'!$E$10="NTNC",Q6428="Non-Lead")),
(AND('[1]PWS Information'!$E$10="CWS",Q6428="Non-Lead",S6428="")),
(AND('[1]PWS Information'!$E$10="CWS",Q6428="Non-Lead",S6428="No")),
(AND('[1]PWS Information'!$E$10="CWS",Q6428="Non-Lead",S6428="Don't Know")),
(AND('[1]PWS Information'!$E$10="CWS",Q6428="Non-Lead", J6428="Non-Lead - Copper", S6428="Yes", L6428="Between 1989 and 2014")),
(AND('[1]PWS Information'!$E$10="CWS",Q6428="Non-Lead", J6428="Non-Lead - Copper", S6428="Yes", L6428="After 2014")),
(AND('[1]PWS Information'!$E$10="CWS",Q6428="Non-Lead", J6428="Non-Lead - Copper", S6428="Yes", L6428="Unknown")),
(AND('[1]PWS Information'!$E$10="CWS",Q6428="Non-Lead", N6428="Non-Lead - Copper", S6428="Yes", O6428="Between 1989 and 2014")),
(AND('[1]PWS Information'!$E$10="CWS",Q6428="Non-Lead", N6428="Non-Lead - Copper", S6428="Yes", O6428="After 2014")),
(AND('[1]PWS Information'!$E$10="CWS",Q6428="Non-Lead", N6428="Non-Lead - Copper", S6428="Yes", O6428="Unknown")),
(AND('[1]PWS Information'!$E$10="CWS",Q6428="Unknown")),
(AND('[1]PWS Information'!$E$10="NTNC",Q6428="Unknown")))),"Tier 5",
"")))))</f>
        <v/>
      </c>
      <c r="Z6428" s="71"/>
      <c r="AA6428" s="71"/>
    </row>
    <row r="6429" spans="1:27" x14ac:dyDescent="0.3">
      <c r="A6429" s="17"/>
      <c r="B6429" s="70"/>
      <c r="C6429" s="60"/>
      <c r="D6429" s="61"/>
      <c r="E6429" s="61"/>
      <c r="F6429" s="61"/>
      <c r="G6429" s="62"/>
      <c r="H6429" s="63"/>
      <c r="I6429" s="64"/>
      <c r="J6429" s="65"/>
      <c r="K6429" s="66"/>
      <c r="L6429" s="62"/>
      <c r="M6429" s="69"/>
      <c r="N6429" s="65"/>
      <c r="O6429" s="66"/>
      <c r="P6429" s="69"/>
      <c r="Q6429" s="55" t="str">
        <f t="shared" si="100"/>
        <v/>
      </c>
      <c r="R6429" s="70"/>
      <c r="S6429" s="70"/>
      <c r="T6429" s="70"/>
      <c r="U6429" s="71"/>
      <c r="V6429" s="71"/>
      <c r="W6429" s="71"/>
      <c r="X6429" s="71"/>
      <c r="Y6429" s="72" t="str">
        <f>IF((OR((AND('[1]PWS Information'!$E$10="CWS",U6429="Single Family Residence",Q6429="Lead")),
(AND('[1]PWS Information'!$E$10="CWS",U6429="Multiple Family Residence",'[1]PWS Information'!$E$11="Yes",Q6429="Lead")),
(AND('[1]PWS Information'!$E$10="NTNC",Q6429="Lead")))),"Tier 1",
IF((OR((AND('[1]PWS Information'!$E$10="CWS",U6429="Multiple Family Residence",'[1]PWS Information'!$E$11="No",Q6429="Lead")),
(AND('[1]PWS Information'!$E$10="CWS",U6429="Other",Q6429="Lead")),
(AND('[1]PWS Information'!$E$10="CWS",U6429="Building",Q6429="Lead")))),"Tier 2",
IF((OR((AND('[1]PWS Information'!$E$10="CWS",U6429="Single Family Residence",Q6429="Galvanized Requiring Replacement")),
(AND('[1]PWS Information'!$E$10="CWS",U6429="Single Family Residence",Q6429="Galvanized Requiring Replacement",R6429="Yes")),
(AND('[1]PWS Information'!$E$10="NTNC",Q6429="Galvanized Requiring Replacement")),
(AND('[1]PWS Information'!$E$10="NTNC",U6429="Single Family Residence",R6429="Yes")))),"Tier 3",
IF((OR((AND('[1]PWS Information'!$E$10="CWS",U6429="Single Family Residence",S6429="Yes",Q6429="Non-Lead", J6429="Non-Lead - Copper",L6429="Before 1989")),
(AND('[1]PWS Information'!$E$10="CWS",U6429="Single Family Residence",S6429="Yes",Q6429="Non-Lead", N6429="Non-Lead - Copper",O6429="Before 1989")))),"Tier 4",
IF((OR((AND('[1]PWS Information'!$E$10="NTNC",Q6429="Non-Lead")),
(AND('[1]PWS Information'!$E$10="CWS",Q6429="Non-Lead",S6429="")),
(AND('[1]PWS Information'!$E$10="CWS",Q6429="Non-Lead",S6429="No")),
(AND('[1]PWS Information'!$E$10="CWS",Q6429="Non-Lead",S6429="Don't Know")),
(AND('[1]PWS Information'!$E$10="CWS",Q6429="Non-Lead", J6429="Non-Lead - Copper", S6429="Yes", L6429="Between 1989 and 2014")),
(AND('[1]PWS Information'!$E$10="CWS",Q6429="Non-Lead", J6429="Non-Lead - Copper", S6429="Yes", L6429="After 2014")),
(AND('[1]PWS Information'!$E$10="CWS",Q6429="Non-Lead", J6429="Non-Lead - Copper", S6429="Yes", L6429="Unknown")),
(AND('[1]PWS Information'!$E$10="CWS",Q6429="Non-Lead", N6429="Non-Lead - Copper", S6429="Yes", O6429="Between 1989 and 2014")),
(AND('[1]PWS Information'!$E$10="CWS",Q6429="Non-Lead", N6429="Non-Lead - Copper", S6429="Yes", O6429="After 2014")),
(AND('[1]PWS Information'!$E$10="CWS",Q6429="Non-Lead", N6429="Non-Lead - Copper", S6429="Yes", O6429="Unknown")),
(AND('[1]PWS Information'!$E$10="CWS",Q6429="Unknown")),
(AND('[1]PWS Information'!$E$10="NTNC",Q6429="Unknown")))),"Tier 5",
"")))))</f>
        <v/>
      </c>
      <c r="Z6429" s="71"/>
      <c r="AA6429" s="71"/>
    </row>
    <row r="6430" spans="1:27" x14ac:dyDescent="0.3">
      <c r="A6430" s="1"/>
      <c r="B6430" s="70"/>
      <c r="C6430" s="60"/>
      <c r="D6430" s="61"/>
      <c r="E6430" s="61"/>
      <c r="F6430" s="61"/>
      <c r="G6430" s="62"/>
      <c r="H6430" s="63"/>
      <c r="I6430" s="64"/>
      <c r="J6430" s="65"/>
      <c r="K6430" s="66"/>
      <c r="L6430" s="62"/>
      <c r="M6430" s="69"/>
      <c r="N6430" s="65"/>
      <c r="O6430" s="66"/>
      <c r="P6430" s="69"/>
      <c r="Q6430" s="55" t="str">
        <f t="shared" si="100"/>
        <v/>
      </c>
      <c r="R6430" s="70"/>
      <c r="S6430" s="70"/>
      <c r="T6430" s="70"/>
      <c r="U6430" s="71"/>
      <c r="V6430" s="71"/>
      <c r="W6430" s="71"/>
      <c r="X6430" s="71"/>
      <c r="Y6430" s="72" t="str">
        <f>IF((OR((AND('[1]PWS Information'!$E$10="CWS",U6430="Single Family Residence",Q6430="Lead")),
(AND('[1]PWS Information'!$E$10="CWS",U6430="Multiple Family Residence",'[1]PWS Information'!$E$11="Yes",Q6430="Lead")),
(AND('[1]PWS Information'!$E$10="NTNC",Q6430="Lead")))),"Tier 1",
IF((OR((AND('[1]PWS Information'!$E$10="CWS",U6430="Multiple Family Residence",'[1]PWS Information'!$E$11="No",Q6430="Lead")),
(AND('[1]PWS Information'!$E$10="CWS",U6430="Other",Q6430="Lead")),
(AND('[1]PWS Information'!$E$10="CWS",U6430="Building",Q6430="Lead")))),"Tier 2",
IF((OR((AND('[1]PWS Information'!$E$10="CWS",U6430="Single Family Residence",Q6430="Galvanized Requiring Replacement")),
(AND('[1]PWS Information'!$E$10="CWS",U6430="Single Family Residence",Q6430="Galvanized Requiring Replacement",R6430="Yes")),
(AND('[1]PWS Information'!$E$10="NTNC",Q6430="Galvanized Requiring Replacement")),
(AND('[1]PWS Information'!$E$10="NTNC",U6430="Single Family Residence",R6430="Yes")))),"Tier 3",
IF((OR((AND('[1]PWS Information'!$E$10="CWS",U6430="Single Family Residence",S6430="Yes",Q6430="Non-Lead", J6430="Non-Lead - Copper",L6430="Before 1989")),
(AND('[1]PWS Information'!$E$10="CWS",U6430="Single Family Residence",S6430="Yes",Q6430="Non-Lead", N6430="Non-Lead - Copper",O6430="Before 1989")))),"Tier 4",
IF((OR((AND('[1]PWS Information'!$E$10="NTNC",Q6430="Non-Lead")),
(AND('[1]PWS Information'!$E$10="CWS",Q6430="Non-Lead",S6430="")),
(AND('[1]PWS Information'!$E$10="CWS",Q6430="Non-Lead",S6430="No")),
(AND('[1]PWS Information'!$E$10="CWS",Q6430="Non-Lead",S6430="Don't Know")),
(AND('[1]PWS Information'!$E$10="CWS",Q6430="Non-Lead", J6430="Non-Lead - Copper", S6430="Yes", L6430="Between 1989 and 2014")),
(AND('[1]PWS Information'!$E$10="CWS",Q6430="Non-Lead", J6430="Non-Lead - Copper", S6430="Yes", L6430="After 2014")),
(AND('[1]PWS Information'!$E$10="CWS",Q6430="Non-Lead", J6430="Non-Lead - Copper", S6430="Yes", L6430="Unknown")),
(AND('[1]PWS Information'!$E$10="CWS",Q6430="Non-Lead", N6430="Non-Lead - Copper", S6430="Yes", O6430="Between 1989 and 2014")),
(AND('[1]PWS Information'!$E$10="CWS",Q6430="Non-Lead", N6430="Non-Lead - Copper", S6430="Yes", O6430="After 2014")),
(AND('[1]PWS Information'!$E$10="CWS",Q6430="Non-Lead", N6430="Non-Lead - Copper", S6430="Yes", O6430="Unknown")),
(AND('[1]PWS Information'!$E$10="CWS",Q6430="Unknown")),
(AND('[1]PWS Information'!$E$10="NTNC",Q6430="Unknown")))),"Tier 5",
"")))))</f>
        <v/>
      </c>
      <c r="Z6430" s="71"/>
      <c r="AA6430" s="71"/>
    </row>
    <row r="6431" spans="1:27" x14ac:dyDescent="0.3">
      <c r="A6431" s="1"/>
      <c r="B6431" s="70"/>
      <c r="C6431" s="60"/>
      <c r="D6431" s="61"/>
      <c r="E6431" s="61"/>
      <c r="F6431" s="61"/>
      <c r="G6431" s="62"/>
      <c r="H6431" s="63"/>
      <c r="I6431" s="64"/>
      <c r="J6431" s="65"/>
      <c r="K6431" s="66"/>
      <c r="L6431" s="62"/>
      <c r="M6431" s="69"/>
      <c r="N6431" s="65"/>
      <c r="O6431" s="66"/>
      <c r="P6431" s="69"/>
      <c r="Q6431" s="55" t="str">
        <f t="shared" si="100"/>
        <v/>
      </c>
      <c r="R6431" s="70"/>
      <c r="S6431" s="70"/>
      <c r="T6431" s="70"/>
      <c r="U6431" s="71"/>
      <c r="V6431" s="71"/>
      <c r="W6431" s="71"/>
      <c r="X6431" s="71"/>
      <c r="Y6431" s="72" t="str">
        <f>IF((OR((AND('[1]PWS Information'!$E$10="CWS",U6431="Single Family Residence",Q6431="Lead")),
(AND('[1]PWS Information'!$E$10="CWS",U6431="Multiple Family Residence",'[1]PWS Information'!$E$11="Yes",Q6431="Lead")),
(AND('[1]PWS Information'!$E$10="NTNC",Q6431="Lead")))),"Tier 1",
IF((OR((AND('[1]PWS Information'!$E$10="CWS",U6431="Multiple Family Residence",'[1]PWS Information'!$E$11="No",Q6431="Lead")),
(AND('[1]PWS Information'!$E$10="CWS",U6431="Other",Q6431="Lead")),
(AND('[1]PWS Information'!$E$10="CWS",U6431="Building",Q6431="Lead")))),"Tier 2",
IF((OR((AND('[1]PWS Information'!$E$10="CWS",U6431="Single Family Residence",Q6431="Galvanized Requiring Replacement")),
(AND('[1]PWS Information'!$E$10="CWS",U6431="Single Family Residence",Q6431="Galvanized Requiring Replacement",R6431="Yes")),
(AND('[1]PWS Information'!$E$10="NTNC",Q6431="Galvanized Requiring Replacement")),
(AND('[1]PWS Information'!$E$10="NTNC",U6431="Single Family Residence",R6431="Yes")))),"Tier 3",
IF((OR((AND('[1]PWS Information'!$E$10="CWS",U6431="Single Family Residence",S6431="Yes",Q6431="Non-Lead", J6431="Non-Lead - Copper",L6431="Before 1989")),
(AND('[1]PWS Information'!$E$10="CWS",U6431="Single Family Residence",S6431="Yes",Q6431="Non-Lead", N6431="Non-Lead - Copper",O6431="Before 1989")))),"Tier 4",
IF((OR((AND('[1]PWS Information'!$E$10="NTNC",Q6431="Non-Lead")),
(AND('[1]PWS Information'!$E$10="CWS",Q6431="Non-Lead",S6431="")),
(AND('[1]PWS Information'!$E$10="CWS",Q6431="Non-Lead",S6431="No")),
(AND('[1]PWS Information'!$E$10="CWS",Q6431="Non-Lead",S6431="Don't Know")),
(AND('[1]PWS Information'!$E$10="CWS",Q6431="Non-Lead", J6431="Non-Lead - Copper", S6431="Yes", L6431="Between 1989 and 2014")),
(AND('[1]PWS Information'!$E$10="CWS",Q6431="Non-Lead", J6431="Non-Lead - Copper", S6431="Yes", L6431="After 2014")),
(AND('[1]PWS Information'!$E$10="CWS",Q6431="Non-Lead", J6431="Non-Lead - Copper", S6431="Yes", L6431="Unknown")),
(AND('[1]PWS Information'!$E$10="CWS",Q6431="Non-Lead", N6431="Non-Lead - Copper", S6431="Yes", O6431="Between 1989 and 2014")),
(AND('[1]PWS Information'!$E$10="CWS",Q6431="Non-Lead", N6431="Non-Lead - Copper", S6431="Yes", O6431="After 2014")),
(AND('[1]PWS Information'!$E$10="CWS",Q6431="Non-Lead", N6431="Non-Lead - Copper", S6431="Yes", O6431="Unknown")),
(AND('[1]PWS Information'!$E$10="CWS",Q6431="Unknown")),
(AND('[1]PWS Information'!$E$10="NTNC",Q6431="Unknown")))),"Tier 5",
"")))))</f>
        <v/>
      </c>
      <c r="Z6431" s="71"/>
      <c r="AA6431" s="71"/>
    </row>
    <row r="6432" spans="1:27" x14ac:dyDescent="0.3">
      <c r="A6432" s="1"/>
      <c r="B6432" s="70"/>
      <c r="C6432" s="60"/>
      <c r="D6432" s="61"/>
      <c r="E6432" s="61"/>
      <c r="F6432" s="61"/>
      <c r="G6432" s="62"/>
      <c r="H6432" s="63"/>
      <c r="I6432" s="64"/>
      <c r="J6432" s="65"/>
      <c r="K6432" s="66"/>
      <c r="L6432" s="62"/>
      <c r="M6432" s="69"/>
      <c r="N6432" s="65"/>
      <c r="O6432" s="66"/>
      <c r="P6432" s="69"/>
      <c r="Q6432" s="55" t="str">
        <f t="shared" si="100"/>
        <v/>
      </c>
      <c r="R6432" s="70"/>
      <c r="S6432" s="70"/>
      <c r="T6432" s="70"/>
      <c r="U6432" s="71"/>
      <c r="V6432" s="71"/>
      <c r="W6432" s="71"/>
      <c r="X6432" s="71"/>
      <c r="Y6432" s="72" t="str">
        <f>IF((OR((AND('[1]PWS Information'!$E$10="CWS",U6432="Single Family Residence",Q6432="Lead")),
(AND('[1]PWS Information'!$E$10="CWS",U6432="Multiple Family Residence",'[1]PWS Information'!$E$11="Yes",Q6432="Lead")),
(AND('[1]PWS Information'!$E$10="NTNC",Q6432="Lead")))),"Tier 1",
IF((OR((AND('[1]PWS Information'!$E$10="CWS",U6432="Multiple Family Residence",'[1]PWS Information'!$E$11="No",Q6432="Lead")),
(AND('[1]PWS Information'!$E$10="CWS",U6432="Other",Q6432="Lead")),
(AND('[1]PWS Information'!$E$10="CWS",U6432="Building",Q6432="Lead")))),"Tier 2",
IF((OR((AND('[1]PWS Information'!$E$10="CWS",U6432="Single Family Residence",Q6432="Galvanized Requiring Replacement")),
(AND('[1]PWS Information'!$E$10="CWS",U6432="Single Family Residence",Q6432="Galvanized Requiring Replacement",R6432="Yes")),
(AND('[1]PWS Information'!$E$10="NTNC",Q6432="Galvanized Requiring Replacement")),
(AND('[1]PWS Information'!$E$10="NTNC",U6432="Single Family Residence",R6432="Yes")))),"Tier 3",
IF((OR((AND('[1]PWS Information'!$E$10="CWS",U6432="Single Family Residence",S6432="Yes",Q6432="Non-Lead", J6432="Non-Lead - Copper",L6432="Before 1989")),
(AND('[1]PWS Information'!$E$10="CWS",U6432="Single Family Residence",S6432="Yes",Q6432="Non-Lead", N6432="Non-Lead - Copper",O6432="Before 1989")))),"Tier 4",
IF((OR((AND('[1]PWS Information'!$E$10="NTNC",Q6432="Non-Lead")),
(AND('[1]PWS Information'!$E$10="CWS",Q6432="Non-Lead",S6432="")),
(AND('[1]PWS Information'!$E$10="CWS",Q6432="Non-Lead",S6432="No")),
(AND('[1]PWS Information'!$E$10="CWS",Q6432="Non-Lead",S6432="Don't Know")),
(AND('[1]PWS Information'!$E$10="CWS",Q6432="Non-Lead", J6432="Non-Lead - Copper", S6432="Yes", L6432="Between 1989 and 2014")),
(AND('[1]PWS Information'!$E$10="CWS",Q6432="Non-Lead", J6432="Non-Lead - Copper", S6432="Yes", L6432="After 2014")),
(AND('[1]PWS Information'!$E$10="CWS",Q6432="Non-Lead", J6432="Non-Lead - Copper", S6432="Yes", L6432="Unknown")),
(AND('[1]PWS Information'!$E$10="CWS",Q6432="Non-Lead", N6432="Non-Lead - Copper", S6432="Yes", O6432="Between 1989 and 2014")),
(AND('[1]PWS Information'!$E$10="CWS",Q6432="Non-Lead", N6432="Non-Lead - Copper", S6432="Yes", O6432="After 2014")),
(AND('[1]PWS Information'!$E$10="CWS",Q6432="Non-Lead", N6432="Non-Lead - Copper", S6432="Yes", O6432="Unknown")),
(AND('[1]PWS Information'!$E$10="CWS",Q6432="Unknown")),
(AND('[1]PWS Information'!$E$10="NTNC",Q6432="Unknown")))),"Tier 5",
"")))))</f>
        <v/>
      </c>
      <c r="Z6432" s="71"/>
      <c r="AA6432" s="71"/>
    </row>
    <row r="6433" spans="1:27" x14ac:dyDescent="0.3">
      <c r="A6433" s="17"/>
      <c r="B6433" s="70"/>
      <c r="C6433" s="60"/>
      <c r="D6433" s="61"/>
      <c r="E6433" s="61"/>
      <c r="F6433" s="61"/>
      <c r="G6433" s="62"/>
      <c r="H6433" s="63"/>
      <c r="I6433" s="64"/>
      <c r="J6433" s="65"/>
      <c r="K6433" s="66"/>
      <c r="L6433" s="62"/>
      <c r="M6433" s="69"/>
      <c r="N6433" s="65"/>
      <c r="O6433" s="66"/>
      <c r="P6433" s="69"/>
      <c r="Q6433" s="55" t="str">
        <f t="shared" si="100"/>
        <v/>
      </c>
      <c r="R6433" s="70"/>
      <c r="S6433" s="70"/>
      <c r="T6433" s="70"/>
      <c r="U6433" s="71"/>
      <c r="V6433" s="71"/>
      <c r="W6433" s="71"/>
      <c r="X6433" s="71"/>
      <c r="Y6433" s="72" t="str">
        <f>IF((OR((AND('[1]PWS Information'!$E$10="CWS",U6433="Single Family Residence",Q6433="Lead")),
(AND('[1]PWS Information'!$E$10="CWS",U6433="Multiple Family Residence",'[1]PWS Information'!$E$11="Yes",Q6433="Lead")),
(AND('[1]PWS Information'!$E$10="NTNC",Q6433="Lead")))),"Tier 1",
IF((OR((AND('[1]PWS Information'!$E$10="CWS",U6433="Multiple Family Residence",'[1]PWS Information'!$E$11="No",Q6433="Lead")),
(AND('[1]PWS Information'!$E$10="CWS",U6433="Other",Q6433="Lead")),
(AND('[1]PWS Information'!$E$10="CWS",U6433="Building",Q6433="Lead")))),"Tier 2",
IF((OR((AND('[1]PWS Information'!$E$10="CWS",U6433="Single Family Residence",Q6433="Galvanized Requiring Replacement")),
(AND('[1]PWS Information'!$E$10="CWS",U6433="Single Family Residence",Q6433="Galvanized Requiring Replacement",R6433="Yes")),
(AND('[1]PWS Information'!$E$10="NTNC",Q6433="Galvanized Requiring Replacement")),
(AND('[1]PWS Information'!$E$10="NTNC",U6433="Single Family Residence",R6433="Yes")))),"Tier 3",
IF((OR((AND('[1]PWS Information'!$E$10="CWS",U6433="Single Family Residence",S6433="Yes",Q6433="Non-Lead", J6433="Non-Lead - Copper",L6433="Before 1989")),
(AND('[1]PWS Information'!$E$10="CWS",U6433="Single Family Residence",S6433="Yes",Q6433="Non-Lead", N6433="Non-Lead - Copper",O6433="Before 1989")))),"Tier 4",
IF((OR((AND('[1]PWS Information'!$E$10="NTNC",Q6433="Non-Lead")),
(AND('[1]PWS Information'!$E$10="CWS",Q6433="Non-Lead",S6433="")),
(AND('[1]PWS Information'!$E$10="CWS",Q6433="Non-Lead",S6433="No")),
(AND('[1]PWS Information'!$E$10="CWS",Q6433="Non-Lead",S6433="Don't Know")),
(AND('[1]PWS Information'!$E$10="CWS",Q6433="Non-Lead", J6433="Non-Lead - Copper", S6433="Yes", L6433="Between 1989 and 2014")),
(AND('[1]PWS Information'!$E$10="CWS",Q6433="Non-Lead", J6433="Non-Lead - Copper", S6433="Yes", L6433="After 2014")),
(AND('[1]PWS Information'!$E$10="CWS",Q6433="Non-Lead", J6433="Non-Lead - Copper", S6433="Yes", L6433="Unknown")),
(AND('[1]PWS Information'!$E$10="CWS",Q6433="Non-Lead", N6433="Non-Lead - Copper", S6433="Yes", O6433="Between 1989 and 2014")),
(AND('[1]PWS Information'!$E$10="CWS",Q6433="Non-Lead", N6433="Non-Lead - Copper", S6433="Yes", O6433="After 2014")),
(AND('[1]PWS Information'!$E$10="CWS",Q6433="Non-Lead", N6433="Non-Lead - Copper", S6433="Yes", O6433="Unknown")),
(AND('[1]PWS Information'!$E$10="CWS",Q6433="Unknown")),
(AND('[1]PWS Information'!$E$10="NTNC",Q6433="Unknown")))),"Tier 5",
"")))))</f>
        <v/>
      </c>
      <c r="Z6433" s="71"/>
      <c r="AA6433" s="71"/>
    </row>
    <row r="6434" spans="1:27" x14ac:dyDescent="0.3">
      <c r="A6434" s="1"/>
      <c r="B6434" s="70"/>
      <c r="C6434" s="60"/>
      <c r="D6434" s="61"/>
      <c r="E6434" s="61"/>
      <c r="F6434" s="61"/>
      <c r="G6434" s="62"/>
      <c r="H6434" s="63"/>
      <c r="I6434" s="64"/>
      <c r="J6434" s="65"/>
      <c r="K6434" s="66"/>
      <c r="L6434" s="62"/>
      <c r="M6434" s="69"/>
      <c r="N6434" s="65"/>
      <c r="O6434" s="66"/>
      <c r="P6434" s="69"/>
      <c r="Q6434" s="55" t="str">
        <f t="shared" si="100"/>
        <v/>
      </c>
      <c r="R6434" s="70"/>
      <c r="S6434" s="70"/>
      <c r="T6434" s="70"/>
      <c r="U6434" s="71"/>
      <c r="V6434" s="71"/>
      <c r="W6434" s="71"/>
      <c r="X6434" s="71"/>
      <c r="Y6434" s="72" t="str">
        <f>IF((OR((AND('[1]PWS Information'!$E$10="CWS",U6434="Single Family Residence",Q6434="Lead")),
(AND('[1]PWS Information'!$E$10="CWS",U6434="Multiple Family Residence",'[1]PWS Information'!$E$11="Yes",Q6434="Lead")),
(AND('[1]PWS Information'!$E$10="NTNC",Q6434="Lead")))),"Tier 1",
IF((OR((AND('[1]PWS Information'!$E$10="CWS",U6434="Multiple Family Residence",'[1]PWS Information'!$E$11="No",Q6434="Lead")),
(AND('[1]PWS Information'!$E$10="CWS",U6434="Other",Q6434="Lead")),
(AND('[1]PWS Information'!$E$10="CWS",U6434="Building",Q6434="Lead")))),"Tier 2",
IF((OR((AND('[1]PWS Information'!$E$10="CWS",U6434="Single Family Residence",Q6434="Galvanized Requiring Replacement")),
(AND('[1]PWS Information'!$E$10="CWS",U6434="Single Family Residence",Q6434="Galvanized Requiring Replacement",R6434="Yes")),
(AND('[1]PWS Information'!$E$10="NTNC",Q6434="Galvanized Requiring Replacement")),
(AND('[1]PWS Information'!$E$10="NTNC",U6434="Single Family Residence",R6434="Yes")))),"Tier 3",
IF((OR((AND('[1]PWS Information'!$E$10="CWS",U6434="Single Family Residence",S6434="Yes",Q6434="Non-Lead", J6434="Non-Lead - Copper",L6434="Before 1989")),
(AND('[1]PWS Information'!$E$10="CWS",U6434="Single Family Residence",S6434="Yes",Q6434="Non-Lead", N6434="Non-Lead - Copper",O6434="Before 1989")))),"Tier 4",
IF((OR((AND('[1]PWS Information'!$E$10="NTNC",Q6434="Non-Lead")),
(AND('[1]PWS Information'!$E$10="CWS",Q6434="Non-Lead",S6434="")),
(AND('[1]PWS Information'!$E$10="CWS",Q6434="Non-Lead",S6434="No")),
(AND('[1]PWS Information'!$E$10="CWS",Q6434="Non-Lead",S6434="Don't Know")),
(AND('[1]PWS Information'!$E$10="CWS",Q6434="Non-Lead", J6434="Non-Lead - Copper", S6434="Yes", L6434="Between 1989 and 2014")),
(AND('[1]PWS Information'!$E$10="CWS",Q6434="Non-Lead", J6434="Non-Lead - Copper", S6434="Yes", L6434="After 2014")),
(AND('[1]PWS Information'!$E$10="CWS",Q6434="Non-Lead", J6434="Non-Lead - Copper", S6434="Yes", L6434="Unknown")),
(AND('[1]PWS Information'!$E$10="CWS",Q6434="Non-Lead", N6434="Non-Lead - Copper", S6434="Yes", O6434="Between 1989 and 2014")),
(AND('[1]PWS Information'!$E$10="CWS",Q6434="Non-Lead", N6434="Non-Lead - Copper", S6434="Yes", O6434="After 2014")),
(AND('[1]PWS Information'!$E$10="CWS",Q6434="Non-Lead", N6434="Non-Lead - Copper", S6434="Yes", O6434="Unknown")),
(AND('[1]PWS Information'!$E$10="CWS",Q6434="Unknown")),
(AND('[1]PWS Information'!$E$10="NTNC",Q6434="Unknown")))),"Tier 5",
"")))))</f>
        <v/>
      </c>
      <c r="Z6434" s="71"/>
      <c r="AA6434" s="71"/>
    </row>
    <row r="6435" spans="1:27" x14ac:dyDescent="0.3">
      <c r="A6435" s="1"/>
      <c r="B6435" s="70"/>
      <c r="C6435" s="60"/>
      <c r="D6435" s="61"/>
      <c r="E6435" s="61"/>
      <c r="F6435" s="61"/>
      <c r="G6435" s="62"/>
      <c r="H6435" s="63"/>
      <c r="I6435" s="64"/>
      <c r="J6435" s="65"/>
      <c r="K6435" s="66"/>
      <c r="L6435" s="62"/>
      <c r="M6435" s="69"/>
      <c r="N6435" s="65"/>
      <c r="O6435" s="66"/>
      <c r="P6435" s="69"/>
      <c r="Q6435" s="55" t="str">
        <f t="shared" si="100"/>
        <v/>
      </c>
      <c r="R6435" s="70"/>
      <c r="S6435" s="70"/>
      <c r="T6435" s="70"/>
      <c r="U6435" s="71"/>
      <c r="V6435" s="71"/>
      <c r="W6435" s="71"/>
      <c r="X6435" s="71"/>
      <c r="Y6435" s="72" t="str">
        <f>IF((OR((AND('[1]PWS Information'!$E$10="CWS",U6435="Single Family Residence",Q6435="Lead")),
(AND('[1]PWS Information'!$E$10="CWS",U6435="Multiple Family Residence",'[1]PWS Information'!$E$11="Yes",Q6435="Lead")),
(AND('[1]PWS Information'!$E$10="NTNC",Q6435="Lead")))),"Tier 1",
IF((OR((AND('[1]PWS Information'!$E$10="CWS",U6435="Multiple Family Residence",'[1]PWS Information'!$E$11="No",Q6435="Lead")),
(AND('[1]PWS Information'!$E$10="CWS",U6435="Other",Q6435="Lead")),
(AND('[1]PWS Information'!$E$10="CWS",U6435="Building",Q6435="Lead")))),"Tier 2",
IF((OR((AND('[1]PWS Information'!$E$10="CWS",U6435="Single Family Residence",Q6435="Galvanized Requiring Replacement")),
(AND('[1]PWS Information'!$E$10="CWS",U6435="Single Family Residence",Q6435="Galvanized Requiring Replacement",R6435="Yes")),
(AND('[1]PWS Information'!$E$10="NTNC",Q6435="Galvanized Requiring Replacement")),
(AND('[1]PWS Information'!$E$10="NTNC",U6435="Single Family Residence",R6435="Yes")))),"Tier 3",
IF((OR((AND('[1]PWS Information'!$E$10="CWS",U6435="Single Family Residence",S6435="Yes",Q6435="Non-Lead", J6435="Non-Lead - Copper",L6435="Before 1989")),
(AND('[1]PWS Information'!$E$10="CWS",U6435="Single Family Residence",S6435="Yes",Q6435="Non-Lead", N6435="Non-Lead - Copper",O6435="Before 1989")))),"Tier 4",
IF((OR((AND('[1]PWS Information'!$E$10="NTNC",Q6435="Non-Lead")),
(AND('[1]PWS Information'!$E$10="CWS",Q6435="Non-Lead",S6435="")),
(AND('[1]PWS Information'!$E$10="CWS",Q6435="Non-Lead",S6435="No")),
(AND('[1]PWS Information'!$E$10="CWS",Q6435="Non-Lead",S6435="Don't Know")),
(AND('[1]PWS Information'!$E$10="CWS",Q6435="Non-Lead", J6435="Non-Lead - Copper", S6435="Yes", L6435="Between 1989 and 2014")),
(AND('[1]PWS Information'!$E$10="CWS",Q6435="Non-Lead", J6435="Non-Lead - Copper", S6435="Yes", L6435="After 2014")),
(AND('[1]PWS Information'!$E$10="CWS",Q6435="Non-Lead", J6435="Non-Lead - Copper", S6435="Yes", L6435="Unknown")),
(AND('[1]PWS Information'!$E$10="CWS",Q6435="Non-Lead", N6435="Non-Lead - Copper", S6435="Yes", O6435="Between 1989 and 2014")),
(AND('[1]PWS Information'!$E$10="CWS",Q6435="Non-Lead", N6435="Non-Lead - Copper", S6435="Yes", O6435="After 2014")),
(AND('[1]PWS Information'!$E$10="CWS",Q6435="Non-Lead", N6435="Non-Lead - Copper", S6435="Yes", O6435="Unknown")),
(AND('[1]PWS Information'!$E$10="CWS",Q6435="Unknown")),
(AND('[1]PWS Information'!$E$10="NTNC",Q6435="Unknown")))),"Tier 5",
"")))))</f>
        <v/>
      </c>
      <c r="Z6435" s="71"/>
      <c r="AA6435" s="71"/>
    </row>
    <row r="6436" spans="1:27" x14ac:dyDescent="0.3">
      <c r="A6436" s="1"/>
      <c r="B6436" s="70"/>
      <c r="C6436" s="60"/>
      <c r="D6436" s="61"/>
      <c r="E6436" s="61"/>
      <c r="F6436" s="61"/>
      <c r="G6436" s="62"/>
      <c r="H6436" s="63"/>
      <c r="I6436" s="64"/>
      <c r="J6436" s="65"/>
      <c r="K6436" s="66"/>
      <c r="L6436" s="62"/>
      <c r="M6436" s="69"/>
      <c r="N6436" s="65"/>
      <c r="O6436" s="66"/>
      <c r="P6436" s="69"/>
      <c r="Q6436" s="55" t="str">
        <f t="shared" si="100"/>
        <v/>
      </c>
      <c r="R6436" s="70"/>
      <c r="S6436" s="70"/>
      <c r="T6436" s="70"/>
      <c r="U6436" s="71"/>
      <c r="V6436" s="71"/>
      <c r="W6436" s="71"/>
      <c r="X6436" s="71"/>
      <c r="Y6436" s="72" t="str">
        <f>IF((OR((AND('[1]PWS Information'!$E$10="CWS",U6436="Single Family Residence",Q6436="Lead")),
(AND('[1]PWS Information'!$E$10="CWS",U6436="Multiple Family Residence",'[1]PWS Information'!$E$11="Yes",Q6436="Lead")),
(AND('[1]PWS Information'!$E$10="NTNC",Q6436="Lead")))),"Tier 1",
IF((OR((AND('[1]PWS Information'!$E$10="CWS",U6436="Multiple Family Residence",'[1]PWS Information'!$E$11="No",Q6436="Lead")),
(AND('[1]PWS Information'!$E$10="CWS",U6436="Other",Q6436="Lead")),
(AND('[1]PWS Information'!$E$10="CWS",U6436="Building",Q6436="Lead")))),"Tier 2",
IF((OR((AND('[1]PWS Information'!$E$10="CWS",U6436="Single Family Residence",Q6436="Galvanized Requiring Replacement")),
(AND('[1]PWS Information'!$E$10="CWS",U6436="Single Family Residence",Q6436="Galvanized Requiring Replacement",R6436="Yes")),
(AND('[1]PWS Information'!$E$10="NTNC",Q6436="Galvanized Requiring Replacement")),
(AND('[1]PWS Information'!$E$10="NTNC",U6436="Single Family Residence",R6436="Yes")))),"Tier 3",
IF((OR((AND('[1]PWS Information'!$E$10="CWS",U6436="Single Family Residence",S6436="Yes",Q6436="Non-Lead", J6436="Non-Lead - Copper",L6436="Before 1989")),
(AND('[1]PWS Information'!$E$10="CWS",U6436="Single Family Residence",S6436="Yes",Q6436="Non-Lead", N6436="Non-Lead - Copper",O6436="Before 1989")))),"Tier 4",
IF((OR((AND('[1]PWS Information'!$E$10="NTNC",Q6436="Non-Lead")),
(AND('[1]PWS Information'!$E$10="CWS",Q6436="Non-Lead",S6436="")),
(AND('[1]PWS Information'!$E$10="CWS",Q6436="Non-Lead",S6436="No")),
(AND('[1]PWS Information'!$E$10="CWS",Q6436="Non-Lead",S6436="Don't Know")),
(AND('[1]PWS Information'!$E$10="CWS",Q6436="Non-Lead", J6436="Non-Lead - Copper", S6436="Yes", L6436="Between 1989 and 2014")),
(AND('[1]PWS Information'!$E$10="CWS",Q6436="Non-Lead", J6436="Non-Lead - Copper", S6436="Yes", L6436="After 2014")),
(AND('[1]PWS Information'!$E$10="CWS",Q6436="Non-Lead", J6436="Non-Lead - Copper", S6436="Yes", L6436="Unknown")),
(AND('[1]PWS Information'!$E$10="CWS",Q6436="Non-Lead", N6436="Non-Lead - Copper", S6436="Yes", O6436="Between 1989 and 2014")),
(AND('[1]PWS Information'!$E$10="CWS",Q6436="Non-Lead", N6436="Non-Lead - Copper", S6436="Yes", O6436="After 2014")),
(AND('[1]PWS Information'!$E$10="CWS",Q6436="Non-Lead", N6436="Non-Lead - Copper", S6436="Yes", O6436="Unknown")),
(AND('[1]PWS Information'!$E$10="CWS",Q6436="Unknown")),
(AND('[1]PWS Information'!$E$10="NTNC",Q6436="Unknown")))),"Tier 5",
"")))))</f>
        <v/>
      </c>
      <c r="Z6436" s="71"/>
      <c r="AA6436" s="71"/>
    </row>
    <row r="6437" spans="1:27" x14ac:dyDescent="0.3">
      <c r="A6437" s="17"/>
      <c r="B6437" s="70"/>
      <c r="C6437" s="60"/>
      <c r="D6437" s="61"/>
      <c r="E6437" s="61"/>
      <c r="F6437" s="61"/>
      <c r="G6437" s="62"/>
      <c r="H6437" s="63"/>
      <c r="I6437" s="64"/>
      <c r="J6437" s="65"/>
      <c r="K6437" s="66"/>
      <c r="L6437" s="62"/>
      <c r="M6437" s="69"/>
      <c r="N6437" s="65"/>
      <c r="O6437" s="66"/>
      <c r="P6437" s="69"/>
      <c r="Q6437" s="55" t="str">
        <f t="shared" si="100"/>
        <v/>
      </c>
      <c r="R6437" s="70"/>
      <c r="S6437" s="70"/>
      <c r="T6437" s="70"/>
      <c r="U6437" s="71"/>
      <c r="V6437" s="71"/>
      <c r="W6437" s="71"/>
      <c r="X6437" s="71"/>
      <c r="Y6437" s="72" t="str">
        <f>IF((OR((AND('[1]PWS Information'!$E$10="CWS",U6437="Single Family Residence",Q6437="Lead")),
(AND('[1]PWS Information'!$E$10="CWS",U6437="Multiple Family Residence",'[1]PWS Information'!$E$11="Yes",Q6437="Lead")),
(AND('[1]PWS Information'!$E$10="NTNC",Q6437="Lead")))),"Tier 1",
IF((OR((AND('[1]PWS Information'!$E$10="CWS",U6437="Multiple Family Residence",'[1]PWS Information'!$E$11="No",Q6437="Lead")),
(AND('[1]PWS Information'!$E$10="CWS",U6437="Other",Q6437="Lead")),
(AND('[1]PWS Information'!$E$10="CWS",U6437="Building",Q6437="Lead")))),"Tier 2",
IF((OR((AND('[1]PWS Information'!$E$10="CWS",U6437="Single Family Residence",Q6437="Galvanized Requiring Replacement")),
(AND('[1]PWS Information'!$E$10="CWS",U6437="Single Family Residence",Q6437="Galvanized Requiring Replacement",R6437="Yes")),
(AND('[1]PWS Information'!$E$10="NTNC",Q6437="Galvanized Requiring Replacement")),
(AND('[1]PWS Information'!$E$10="NTNC",U6437="Single Family Residence",R6437="Yes")))),"Tier 3",
IF((OR((AND('[1]PWS Information'!$E$10="CWS",U6437="Single Family Residence",S6437="Yes",Q6437="Non-Lead", J6437="Non-Lead - Copper",L6437="Before 1989")),
(AND('[1]PWS Information'!$E$10="CWS",U6437="Single Family Residence",S6437="Yes",Q6437="Non-Lead", N6437="Non-Lead - Copper",O6437="Before 1989")))),"Tier 4",
IF((OR((AND('[1]PWS Information'!$E$10="NTNC",Q6437="Non-Lead")),
(AND('[1]PWS Information'!$E$10="CWS",Q6437="Non-Lead",S6437="")),
(AND('[1]PWS Information'!$E$10="CWS",Q6437="Non-Lead",S6437="No")),
(AND('[1]PWS Information'!$E$10="CWS",Q6437="Non-Lead",S6437="Don't Know")),
(AND('[1]PWS Information'!$E$10="CWS",Q6437="Non-Lead", J6437="Non-Lead - Copper", S6437="Yes", L6437="Between 1989 and 2014")),
(AND('[1]PWS Information'!$E$10="CWS",Q6437="Non-Lead", J6437="Non-Lead - Copper", S6437="Yes", L6437="After 2014")),
(AND('[1]PWS Information'!$E$10="CWS",Q6437="Non-Lead", J6437="Non-Lead - Copper", S6437="Yes", L6437="Unknown")),
(AND('[1]PWS Information'!$E$10="CWS",Q6437="Non-Lead", N6437="Non-Lead - Copper", S6437="Yes", O6437="Between 1989 and 2014")),
(AND('[1]PWS Information'!$E$10="CWS",Q6437="Non-Lead", N6437="Non-Lead - Copper", S6437="Yes", O6437="After 2014")),
(AND('[1]PWS Information'!$E$10="CWS",Q6437="Non-Lead", N6437="Non-Lead - Copper", S6437="Yes", O6437="Unknown")),
(AND('[1]PWS Information'!$E$10="CWS",Q6437="Unknown")),
(AND('[1]PWS Information'!$E$10="NTNC",Q6437="Unknown")))),"Tier 5",
"")))))</f>
        <v/>
      </c>
      <c r="Z6437" s="71"/>
      <c r="AA6437" s="71"/>
    </row>
    <row r="6438" spans="1:27" x14ac:dyDescent="0.3">
      <c r="A6438" s="1"/>
      <c r="B6438" s="70"/>
      <c r="C6438" s="60"/>
      <c r="D6438" s="61"/>
      <c r="E6438" s="61"/>
      <c r="F6438" s="61"/>
      <c r="G6438" s="62"/>
      <c r="H6438" s="63"/>
      <c r="I6438" s="64"/>
      <c r="J6438" s="65"/>
      <c r="K6438" s="66"/>
      <c r="L6438" s="62"/>
      <c r="M6438" s="69"/>
      <c r="N6438" s="65"/>
      <c r="O6438" s="66"/>
      <c r="P6438" s="69"/>
      <c r="Q6438" s="55" t="str">
        <f t="shared" si="100"/>
        <v/>
      </c>
      <c r="R6438" s="70"/>
      <c r="S6438" s="70"/>
      <c r="T6438" s="70"/>
      <c r="U6438" s="71"/>
      <c r="V6438" s="71"/>
      <c r="W6438" s="71"/>
      <c r="X6438" s="71"/>
      <c r="Y6438" s="72" t="str">
        <f>IF((OR((AND('[1]PWS Information'!$E$10="CWS",U6438="Single Family Residence",Q6438="Lead")),
(AND('[1]PWS Information'!$E$10="CWS",U6438="Multiple Family Residence",'[1]PWS Information'!$E$11="Yes",Q6438="Lead")),
(AND('[1]PWS Information'!$E$10="NTNC",Q6438="Lead")))),"Tier 1",
IF((OR((AND('[1]PWS Information'!$E$10="CWS",U6438="Multiple Family Residence",'[1]PWS Information'!$E$11="No",Q6438="Lead")),
(AND('[1]PWS Information'!$E$10="CWS",U6438="Other",Q6438="Lead")),
(AND('[1]PWS Information'!$E$10="CWS",U6438="Building",Q6438="Lead")))),"Tier 2",
IF((OR((AND('[1]PWS Information'!$E$10="CWS",U6438="Single Family Residence",Q6438="Galvanized Requiring Replacement")),
(AND('[1]PWS Information'!$E$10="CWS",U6438="Single Family Residence",Q6438="Galvanized Requiring Replacement",R6438="Yes")),
(AND('[1]PWS Information'!$E$10="NTNC",Q6438="Galvanized Requiring Replacement")),
(AND('[1]PWS Information'!$E$10="NTNC",U6438="Single Family Residence",R6438="Yes")))),"Tier 3",
IF((OR((AND('[1]PWS Information'!$E$10="CWS",U6438="Single Family Residence",S6438="Yes",Q6438="Non-Lead", J6438="Non-Lead - Copper",L6438="Before 1989")),
(AND('[1]PWS Information'!$E$10="CWS",U6438="Single Family Residence",S6438="Yes",Q6438="Non-Lead", N6438="Non-Lead - Copper",O6438="Before 1989")))),"Tier 4",
IF((OR((AND('[1]PWS Information'!$E$10="NTNC",Q6438="Non-Lead")),
(AND('[1]PWS Information'!$E$10="CWS",Q6438="Non-Lead",S6438="")),
(AND('[1]PWS Information'!$E$10="CWS",Q6438="Non-Lead",S6438="No")),
(AND('[1]PWS Information'!$E$10="CWS",Q6438="Non-Lead",S6438="Don't Know")),
(AND('[1]PWS Information'!$E$10="CWS",Q6438="Non-Lead", J6438="Non-Lead - Copper", S6438="Yes", L6438="Between 1989 and 2014")),
(AND('[1]PWS Information'!$E$10="CWS",Q6438="Non-Lead", J6438="Non-Lead - Copper", S6438="Yes", L6438="After 2014")),
(AND('[1]PWS Information'!$E$10="CWS",Q6438="Non-Lead", J6438="Non-Lead - Copper", S6438="Yes", L6438="Unknown")),
(AND('[1]PWS Information'!$E$10="CWS",Q6438="Non-Lead", N6438="Non-Lead - Copper", S6438="Yes", O6438="Between 1989 and 2014")),
(AND('[1]PWS Information'!$E$10="CWS",Q6438="Non-Lead", N6438="Non-Lead - Copper", S6438="Yes", O6438="After 2014")),
(AND('[1]PWS Information'!$E$10="CWS",Q6438="Non-Lead", N6438="Non-Lead - Copper", S6438="Yes", O6438="Unknown")),
(AND('[1]PWS Information'!$E$10="CWS",Q6438="Unknown")),
(AND('[1]PWS Information'!$E$10="NTNC",Q6438="Unknown")))),"Tier 5",
"")))))</f>
        <v/>
      </c>
      <c r="Z6438" s="71"/>
      <c r="AA6438" s="71"/>
    </row>
    <row r="6439" spans="1:27" x14ac:dyDescent="0.3">
      <c r="A6439" s="1"/>
      <c r="B6439" s="70"/>
      <c r="C6439" s="60"/>
      <c r="D6439" s="61"/>
      <c r="E6439" s="61"/>
      <c r="F6439" s="61"/>
      <c r="G6439" s="62"/>
      <c r="H6439" s="63"/>
      <c r="I6439" s="64"/>
      <c r="J6439" s="65"/>
      <c r="K6439" s="66"/>
      <c r="L6439" s="62"/>
      <c r="M6439" s="69"/>
      <c r="N6439" s="65"/>
      <c r="O6439" s="66"/>
      <c r="P6439" s="69"/>
      <c r="Q6439" s="55" t="str">
        <f t="shared" si="100"/>
        <v/>
      </c>
      <c r="R6439" s="70"/>
      <c r="S6439" s="70"/>
      <c r="T6439" s="70"/>
      <c r="U6439" s="71"/>
      <c r="V6439" s="71"/>
      <c r="W6439" s="71"/>
      <c r="X6439" s="71"/>
      <c r="Y6439" s="72" t="str">
        <f>IF((OR((AND('[1]PWS Information'!$E$10="CWS",U6439="Single Family Residence",Q6439="Lead")),
(AND('[1]PWS Information'!$E$10="CWS",U6439="Multiple Family Residence",'[1]PWS Information'!$E$11="Yes",Q6439="Lead")),
(AND('[1]PWS Information'!$E$10="NTNC",Q6439="Lead")))),"Tier 1",
IF((OR((AND('[1]PWS Information'!$E$10="CWS",U6439="Multiple Family Residence",'[1]PWS Information'!$E$11="No",Q6439="Lead")),
(AND('[1]PWS Information'!$E$10="CWS",U6439="Other",Q6439="Lead")),
(AND('[1]PWS Information'!$E$10="CWS",U6439="Building",Q6439="Lead")))),"Tier 2",
IF((OR((AND('[1]PWS Information'!$E$10="CWS",U6439="Single Family Residence",Q6439="Galvanized Requiring Replacement")),
(AND('[1]PWS Information'!$E$10="CWS",U6439="Single Family Residence",Q6439="Galvanized Requiring Replacement",R6439="Yes")),
(AND('[1]PWS Information'!$E$10="NTNC",Q6439="Galvanized Requiring Replacement")),
(AND('[1]PWS Information'!$E$10="NTNC",U6439="Single Family Residence",R6439="Yes")))),"Tier 3",
IF((OR((AND('[1]PWS Information'!$E$10="CWS",U6439="Single Family Residence",S6439="Yes",Q6439="Non-Lead", J6439="Non-Lead - Copper",L6439="Before 1989")),
(AND('[1]PWS Information'!$E$10="CWS",U6439="Single Family Residence",S6439="Yes",Q6439="Non-Lead", N6439="Non-Lead - Copper",O6439="Before 1989")))),"Tier 4",
IF((OR((AND('[1]PWS Information'!$E$10="NTNC",Q6439="Non-Lead")),
(AND('[1]PWS Information'!$E$10="CWS",Q6439="Non-Lead",S6439="")),
(AND('[1]PWS Information'!$E$10="CWS",Q6439="Non-Lead",S6439="No")),
(AND('[1]PWS Information'!$E$10="CWS",Q6439="Non-Lead",S6439="Don't Know")),
(AND('[1]PWS Information'!$E$10="CWS",Q6439="Non-Lead", J6439="Non-Lead - Copper", S6439="Yes", L6439="Between 1989 and 2014")),
(AND('[1]PWS Information'!$E$10="CWS",Q6439="Non-Lead", J6439="Non-Lead - Copper", S6439="Yes", L6439="After 2014")),
(AND('[1]PWS Information'!$E$10="CWS",Q6439="Non-Lead", J6439="Non-Lead - Copper", S6439="Yes", L6439="Unknown")),
(AND('[1]PWS Information'!$E$10="CWS",Q6439="Non-Lead", N6439="Non-Lead - Copper", S6439="Yes", O6439="Between 1989 and 2014")),
(AND('[1]PWS Information'!$E$10="CWS",Q6439="Non-Lead", N6439="Non-Lead - Copper", S6439="Yes", O6439="After 2014")),
(AND('[1]PWS Information'!$E$10="CWS",Q6439="Non-Lead", N6439="Non-Lead - Copper", S6439="Yes", O6439="Unknown")),
(AND('[1]PWS Information'!$E$10="CWS",Q6439="Unknown")),
(AND('[1]PWS Information'!$E$10="NTNC",Q6439="Unknown")))),"Tier 5",
"")))))</f>
        <v/>
      </c>
      <c r="Z6439" s="71"/>
      <c r="AA6439" s="71"/>
    </row>
    <row r="6440" spans="1:27" x14ac:dyDescent="0.3">
      <c r="A6440" s="1"/>
      <c r="B6440" s="70"/>
      <c r="C6440" s="60"/>
      <c r="D6440" s="61"/>
      <c r="E6440" s="61"/>
      <c r="F6440" s="61"/>
      <c r="G6440" s="62"/>
      <c r="H6440" s="63"/>
      <c r="I6440" s="64"/>
      <c r="J6440" s="65"/>
      <c r="K6440" s="66"/>
      <c r="L6440" s="62"/>
      <c r="M6440" s="69"/>
      <c r="N6440" s="65"/>
      <c r="O6440" s="66"/>
      <c r="P6440" s="69"/>
      <c r="Q6440" s="55" t="str">
        <f t="shared" si="100"/>
        <v/>
      </c>
      <c r="R6440" s="70"/>
      <c r="S6440" s="70"/>
      <c r="T6440" s="70"/>
      <c r="U6440" s="71"/>
      <c r="V6440" s="71"/>
      <c r="W6440" s="71"/>
      <c r="X6440" s="71"/>
      <c r="Y6440" s="72" t="str">
        <f>IF((OR((AND('[1]PWS Information'!$E$10="CWS",U6440="Single Family Residence",Q6440="Lead")),
(AND('[1]PWS Information'!$E$10="CWS",U6440="Multiple Family Residence",'[1]PWS Information'!$E$11="Yes",Q6440="Lead")),
(AND('[1]PWS Information'!$E$10="NTNC",Q6440="Lead")))),"Tier 1",
IF((OR((AND('[1]PWS Information'!$E$10="CWS",U6440="Multiple Family Residence",'[1]PWS Information'!$E$11="No",Q6440="Lead")),
(AND('[1]PWS Information'!$E$10="CWS",U6440="Other",Q6440="Lead")),
(AND('[1]PWS Information'!$E$10="CWS",U6440="Building",Q6440="Lead")))),"Tier 2",
IF((OR((AND('[1]PWS Information'!$E$10="CWS",U6440="Single Family Residence",Q6440="Galvanized Requiring Replacement")),
(AND('[1]PWS Information'!$E$10="CWS",U6440="Single Family Residence",Q6440="Galvanized Requiring Replacement",R6440="Yes")),
(AND('[1]PWS Information'!$E$10="NTNC",Q6440="Galvanized Requiring Replacement")),
(AND('[1]PWS Information'!$E$10="NTNC",U6440="Single Family Residence",R6440="Yes")))),"Tier 3",
IF((OR((AND('[1]PWS Information'!$E$10="CWS",U6440="Single Family Residence",S6440="Yes",Q6440="Non-Lead", J6440="Non-Lead - Copper",L6440="Before 1989")),
(AND('[1]PWS Information'!$E$10="CWS",U6440="Single Family Residence",S6440="Yes",Q6440="Non-Lead", N6440="Non-Lead - Copper",O6440="Before 1989")))),"Tier 4",
IF((OR((AND('[1]PWS Information'!$E$10="NTNC",Q6440="Non-Lead")),
(AND('[1]PWS Information'!$E$10="CWS",Q6440="Non-Lead",S6440="")),
(AND('[1]PWS Information'!$E$10="CWS",Q6440="Non-Lead",S6440="No")),
(AND('[1]PWS Information'!$E$10="CWS",Q6440="Non-Lead",S6440="Don't Know")),
(AND('[1]PWS Information'!$E$10="CWS",Q6440="Non-Lead", J6440="Non-Lead - Copper", S6440="Yes", L6440="Between 1989 and 2014")),
(AND('[1]PWS Information'!$E$10="CWS",Q6440="Non-Lead", J6440="Non-Lead - Copper", S6440="Yes", L6440="After 2014")),
(AND('[1]PWS Information'!$E$10="CWS",Q6440="Non-Lead", J6440="Non-Lead - Copper", S6440="Yes", L6440="Unknown")),
(AND('[1]PWS Information'!$E$10="CWS",Q6440="Non-Lead", N6440="Non-Lead - Copper", S6440="Yes", O6440="Between 1989 and 2014")),
(AND('[1]PWS Information'!$E$10="CWS",Q6440="Non-Lead", N6440="Non-Lead - Copper", S6440="Yes", O6440="After 2014")),
(AND('[1]PWS Information'!$E$10="CWS",Q6440="Non-Lead", N6440="Non-Lead - Copper", S6440="Yes", O6440="Unknown")),
(AND('[1]PWS Information'!$E$10="CWS",Q6440="Unknown")),
(AND('[1]PWS Information'!$E$10="NTNC",Q6440="Unknown")))),"Tier 5",
"")))))</f>
        <v/>
      </c>
      <c r="Z6440" s="71"/>
      <c r="AA6440" s="71"/>
    </row>
    <row r="6441" spans="1:27" x14ac:dyDescent="0.3">
      <c r="A6441" s="17"/>
      <c r="B6441" s="70"/>
      <c r="C6441" s="60"/>
      <c r="D6441" s="61"/>
      <c r="E6441" s="61"/>
      <c r="F6441" s="61"/>
      <c r="G6441" s="62"/>
      <c r="H6441" s="63"/>
      <c r="I6441" s="64"/>
      <c r="J6441" s="65"/>
      <c r="K6441" s="66"/>
      <c r="L6441" s="62"/>
      <c r="M6441" s="69"/>
      <c r="N6441" s="65"/>
      <c r="O6441" s="66"/>
      <c r="P6441" s="69"/>
      <c r="Q6441" s="55" t="str">
        <f t="shared" si="100"/>
        <v/>
      </c>
      <c r="R6441" s="70"/>
      <c r="S6441" s="70"/>
      <c r="T6441" s="70"/>
      <c r="U6441" s="71"/>
      <c r="V6441" s="71"/>
      <c r="W6441" s="71"/>
      <c r="X6441" s="71"/>
      <c r="Y6441" s="72" t="str">
        <f>IF((OR((AND('[1]PWS Information'!$E$10="CWS",U6441="Single Family Residence",Q6441="Lead")),
(AND('[1]PWS Information'!$E$10="CWS",U6441="Multiple Family Residence",'[1]PWS Information'!$E$11="Yes",Q6441="Lead")),
(AND('[1]PWS Information'!$E$10="NTNC",Q6441="Lead")))),"Tier 1",
IF((OR((AND('[1]PWS Information'!$E$10="CWS",U6441="Multiple Family Residence",'[1]PWS Information'!$E$11="No",Q6441="Lead")),
(AND('[1]PWS Information'!$E$10="CWS",U6441="Other",Q6441="Lead")),
(AND('[1]PWS Information'!$E$10="CWS",U6441="Building",Q6441="Lead")))),"Tier 2",
IF((OR((AND('[1]PWS Information'!$E$10="CWS",U6441="Single Family Residence",Q6441="Galvanized Requiring Replacement")),
(AND('[1]PWS Information'!$E$10="CWS",U6441="Single Family Residence",Q6441="Galvanized Requiring Replacement",R6441="Yes")),
(AND('[1]PWS Information'!$E$10="NTNC",Q6441="Galvanized Requiring Replacement")),
(AND('[1]PWS Information'!$E$10="NTNC",U6441="Single Family Residence",R6441="Yes")))),"Tier 3",
IF((OR((AND('[1]PWS Information'!$E$10="CWS",U6441="Single Family Residence",S6441="Yes",Q6441="Non-Lead", J6441="Non-Lead - Copper",L6441="Before 1989")),
(AND('[1]PWS Information'!$E$10="CWS",U6441="Single Family Residence",S6441="Yes",Q6441="Non-Lead", N6441="Non-Lead - Copper",O6441="Before 1989")))),"Tier 4",
IF((OR((AND('[1]PWS Information'!$E$10="NTNC",Q6441="Non-Lead")),
(AND('[1]PWS Information'!$E$10="CWS",Q6441="Non-Lead",S6441="")),
(AND('[1]PWS Information'!$E$10="CWS",Q6441="Non-Lead",S6441="No")),
(AND('[1]PWS Information'!$E$10="CWS",Q6441="Non-Lead",S6441="Don't Know")),
(AND('[1]PWS Information'!$E$10="CWS",Q6441="Non-Lead", J6441="Non-Lead - Copper", S6441="Yes", L6441="Between 1989 and 2014")),
(AND('[1]PWS Information'!$E$10="CWS",Q6441="Non-Lead", J6441="Non-Lead - Copper", S6441="Yes", L6441="After 2014")),
(AND('[1]PWS Information'!$E$10="CWS",Q6441="Non-Lead", J6441="Non-Lead - Copper", S6441="Yes", L6441="Unknown")),
(AND('[1]PWS Information'!$E$10="CWS",Q6441="Non-Lead", N6441="Non-Lead - Copper", S6441="Yes", O6441="Between 1989 and 2014")),
(AND('[1]PWS Information'!$E$10="CWS",Q6441="Non-Lead", N6441="Non-Lead - Copper", S6441="Yes", O6441="After 2014")),
(AND('[1]PWS Information'!$E$10="CWS",Q6441="Non-Lead", N6441="Non-Lead - Copper", S6441="Yes", O6441="Unknown")),
(AND('[1]PWS Information'!$E$10="CWS",Q6441="Unknown")),
(AND('[1]PWS Information'!$E$10="NTNC",Q6441="Unknown")))),"Tier 5",
"")))))</f>
        <v/>
      </c>
      <c r="Z6441" s="71"/>
      <c r="AA6441" s="71"/>
    </row>
    <row r="6442" spans="1:27" x14ac:dyDescent="0.3">
      <c r="A6442" s="1"/>
      <c r="B6442" s="70"/>
      <c r="C6442" s="60"/>
      <c r="D6442" s="61"/>
      <c r="E6442" s="61"/>
      <c r="F6442" s="61"/>
      <c r="G6442" s="62"/>
      <c r="H6442" s="63"/>
      <c r="I6442" s="64"/>
      <c r="J6442" s="65"/>
      <c r="K6442" s="66"/>
      <c r="L6442" s="62"/>
      <c r="M6442" s="69"/>
      <c r="N6442" s="65"/>
      <c r="O6442" s="66"/>
      <c r="P6442" s="69"/>
      <c r="Q6442" s="55" t="str">
        <f t="shared" si="100"/>
        <v/>
      </c>
      <c r="R6442" s="70"/>
      <c r="S6442" s="70"/>
      <c r="T6442" s="70"/>
      <c r="U6442" s="71"/>
      <c r="V6442" s="71"/>
      <c r="W6442" s="71"/>
      <c r="X6442" s="71"/>
      <c r="Y6442" s="72" t="str">
        <f>IF((OR((AND('[1]PWS Information'!$E$10="CWS",U6442="Single Family Residence",Q6442="Lead")),
(AND('[1]PWS Information'!$E$10="CWS",U6442="Multiple Family Residence",'[1]PWS Information'!$E$11="Yes",Q6442="Lead")),
(AND('[1]PWS Information'!$E$10="NTNC",Q6442="Lead")))),"Tier 1",
IF((OR((AND('[1]PWS Information'!$E$10="CWS",U6442="Multiple Family Residence",'[1]PWS Information'!$E$11="No",Q6442="Lead")),
(AND('[1]PWS Information'!$E$10="CWS",U6442="Other",Q6442="Lead")),
(AND('[1]PWS Information'!$E$10="CWS",U6442="Building",Q6442="Lead")))),"Tier 2",
IF((OR((AND('[1]PWS Information'!$E$10="CWS",U6442="Single Family Residence",Q6442="Galvanized Requiring Replacement")),
(AND('[1]PWS Information'!$E$10="CWS",U6442="Single Family Residence",Q6442="Galvanized Requiring Replacement",R6442="Yes")),
(AND('[1]PWS Information'!$E$10="NTNC",Q6442="Galvanized Requiring Replacement")),
(AND('[1]PWS Information'!$E$10="NTNC",U6442="Single Family Residence",R6442="Yes")))),"Tier 3",
IF((OR((AND('[1]PWS Information'!$E$10="CWS",U6442="Single Family Residence",S6442="Yes",Q6442="Non-Lead", J6442="Non-Lead - Copper",L6442="Before 1989")),
(AND('[1]PWS Information'!$E$10="CWS",U6442="Single Family Residence",S6442="Yes",Q6442="Non-Lead", N6442="Non-Lead - Copper",O6442="Before 1989")))),"Tier 4",
IF((OR((AND('[1]PWS Information'!$E$10="NTNC",Q6442="Non-Lead")),
(AND('[1]PWS Information'!$E$10="CWS",Q6442="Non-Lead",S6442="")),
(AND('[1]PWS Information'!$E$10="CWS",Q6442="Non-Lead",S6442="No")),
(AND('[1]PWS Information'!$E$10="CWS",Q6442="Non-Lead",S6442="Don't Know")),
(AND('[1]PWS Information'!$E$10="CWS",Q6442="Non-Lead", J6442="Non-Lead - Copper", S6442="Yes", L6442="Between 1989 and 2014")),
(AND('[1]PWS Information'!$E$10="CWS",Q6442="Non-Lead", J6442="Non-Lead - Copper", S6442="Yes", L6442="After 2014")),
(AND('[1]PWS Information'!$E$10="CWS",Q6442="Non-Lead", J6442="Non-Lead - Copper", S6442="Yes", L6442="Unknown")),
(AND('[1]PWS Information'!$E$10="CWS",Q6442="Non-Lead", N6442="Non-Lead - Copper", S6442="Yes", O6442="Between 1989 and 2014")),
(AND('[1]PWS Information'!$E$10="CWS",Q6442="Non-Lead", N6442="Non-Lead - Copper", S6442="Yes", O6442="After 2014")),
(AND('[1]PWS Information'!$E$10="CWS",Q6442="Non-Lead", N6442="Non-Lead - Copper", S6442="Yes", O6442="Unknown")),
(AND('[1]PWS Information'!$E$10="CWS",Q6442="Unknown")),
(AND('[1]PWS Information'!$E$10="NTNC",Q6442="Unknown")))),"Tier 5",
"")))))</f>
        <v/>
      </c>
      <c r="Z6442" s="71"/>
      <c r="AA6442" s="71"/>
    </row>
    <row r="6443" spans="1:27" x14ac:dyDescent="0.3">
      <c r="A6443" s="1"/>
      <c r="B6443" s="70"/>
      <c r="C6443" s="60"/>
      <c r="D6443" s="61"/>
      <c r="E6443" s="61"/>
      <c r="F6443" s="61"/>
      <c r="G6443" s="62"/>
      <c r="H6443" s="63"/>
      <c r="I6443" s="64"/>
      <c r="J6443" s="65"/>
      <c r="K6443" s="66"/>
      <c r="L6443" s="62"/>
      <c r="M6443" s="69"/>
      <c r="N6443" s="65"/>
      <c r="O6443" s="66"/>
      <c r="P6443" s="69"/>
      <c r="Q6443" s="55" t="str">
        <f t="shared" si="100"/>
        <v/>
      </c>
      <c r="R6443" s="70"/>
      <c r="S6443" s="70"/>
      <c r="T6443" s="70"/>
      <c r="U6443" s="71"/>
      <c r="V6443" s="71"/>
      <c r="W6443" s="71"/>
      <c r="X6443" s="71"/>
      <c r="Y6443" s="72" t="str">
        <f>IF((OR((AND('[1]PWS Information'!$E$10="CWS",U6443="Single Family Residence",Q6443="Lead")),
(AND('[1]PWS Information'!$E$10="CWS",U6443="Multiple Family Residence",'[1]PWS Information'!$E$11="Yes",Q6443="Lead")),
(AND('[1]PWS Information'!$E$10="NTNC",Q6443="Lead")))),"Tier 1",
IF((OR((AND('[1]PWS Information'!$E$10="CWS",U6443="Multiple Family Residence",'[1]PWS Information'!$E$11="No",Q6443="Lead")),
(AND('[1]PWS Information'!$E$10="CWS",U6443="Other",Q6443="Lead")),
(AND('[1]PWS Information'!$E$10="CWS",U6443="Building",Q6443="Lead")))),"Tier 2",
IF((OR((AND('[1]PWS Information'!$E$10="CWS",U6443="Single Family Residence",Q6443="Galvanized Requiring Replacement")),
(AND('[1]PWS Information'!$E$10="CWS",U6443="Single Family Residence",Q6443="Galvanized Requiring Replacement",R6443="Yes")),
(AND('[1]PWS Information'!$E$10="NTNC",Q6443="Galvanized Requiring Replacement")),
(AND('[1]PWS Information'!$E$10="NTNC",U6443="Single Family Residence",R6443="Yes")))),"Tier 3",
IF((OR((AND('[1]PWS Information'!$E$10="CWS",U6443="Single Family Residence",S6443="Yes",Q6443="Non-Lead", J6443="Non-Lead - Copper",L6443="Before 1989")),
(AND('[1]PWS Information'!$E$10="CWS",U6443="Single Family Residence",S6443="Yes",Q6443="Non-Lead", N6443="Non-Lead - Copper",O6443="Before 1989")))),"Tier 4",
IF((OR((AND('[1]PWS Information'!$E$10="NTNC",Q6443="Non-Lead")),
(AND('[1]PWS Information'!$E$10="CWS",Q6443="Non-Lead",S6443="")),
(AND('[1]PWS Information'!$E$10="CWS",Q6443="Non-Lead",S6443="No")),
(AND('[1]PWS Information'!$E$10="CWS",Q6443="Non-Lead",S6443="Don't Know")),
(AND('[1]PWS Information'!$E$10="CWS",Q6443="Non-Lead", J6443="Non-Lead - Copper", S6443="Yes", L6443="Between 1989 and 2014")),
(AND('[1]PWS Information'!$E$10="CWS",Q6443="Non-Lead", J6443="Non-Lead - Copper", S6443="Yes", L6443="After 2014")),
(AND('[1]PWS Information'!$E$10="CWS",Q6443="Non-Lead", J6443="Non-Lead - Copper", S6443="Yes", L6443="Unknown")),
(AND('[1]PWS Information'!$E$10="CWS",Q6443="Non-Lead", N6443="Non-Lead - Copper", S6443="Yes", O6443="Between 1989 and 2014")),
(AND('[1]PWS Information'!$E$10="CWS",Q6443="Non-Lead", N6443="Non-Lead - Copper", S6443="Yes", O6443="After 2014")),
(AND('[1]PWS Information'!$E$10="CWS",Q6443="Non-Lead", N6443="Non-Lead - Copper", S6443="Yes", O6443="Unknown")),
(AND('[1]PWS Information'!$E$10="CWS",Q6443="Unknown")),
(AND('[1]PWS Information'!$E$10="NTNC",Q6443="Unknown")))),"Tier 5",
"")))))</f>
        <v/>
      </c>
      <c r="Z6443" s="71"/>
      <c r="AA6443" s="71"/>
    </row>
    <row r="6444" spans="1:27" x14ac:dyDescent="0.3">
      <c r="A6444" s="1"/>
      <c r="B6444" s="70"/>
      <c r="C6444" s="60"/>
      <c r="D6444" s="61"/>
      <c r="E6444" s="61"/>
      <c r="F6444" s="61"/>
      <c r="G6444" s="62"/>
      <c r="H6444" s="63"/>
      <c r="I6444" s="64"/>
      <c r="J6444" s="65"/>
      <c r="K6444" s="66"/>
      <c r="L6444" s="62"/>
      <c r="M6444" s="69"/>
      <c r="N6444" s="65"/>
      <c r="O6444" s="66"/>
      <c r="P6444" s="69"/>
      <c r="Q6444" s="55" t="str">
        <f t="shared" si="100"/>
        <v/>
      </c>
      <c r="R6444" s="70"/>
      <c r="S6444" s="70"/>
      <c r="T6444" s="70"/>
      <c r="U6444" s="71"/>
      <c r="V6444" s="71"/>
      <c r="W6444" s="71"/>
      <c r="X6444" s="71"/>
      <c r="Y6444" s="72" t="str">
        <f>IF((OR((AND('[1]PWS Information'!$E$10="CWS",U6444="Single Family Residence",Q6444="Lead")),
(AND('[1]PWS Information'!$E$10="CWS",U6444="Multiple Family Residence",'[1]PWS Information'!$E$11="Yes",Q6444="Lead")),
(AND('[1]PWS Information'!$E$10="NTNC",Q6444="Lead")))),"Tier 1",
IF((OR((AND('[1]PWS Information'!$E$10="CWS",U6444="Multiple Family Residence",'[1]PWS Information'!$E$11="No",Q6444="Lead")),
(AND('[1]PWS Information'!$E$10="CWS",U6444="Other",Q6444="Lead")),
(AND('[1]PWS Information'!$E$10="CWS",U6444="Building",Q6444="Lead")))),"Tier 2",
IF((OR((AND('[1]PWS Information'!$E$10="CWS",U6444="Single Family Residence",Q6444="Galvanized Requiring Replacement")),
(AND('[1]PWS Information'!$E$10="CWS",U6444="Single Family Residence",Q6444="Galvanized Requiring Replacement",R6444="Yes")),
(AND('[1]PWS Information'!$E$10="NTNC",Q6444="Galvanized Requiring Replacement")),
(AND('[1]PWS Information'!$E$10="NTNC",U6444="Single Family Residence",R6444="Yes")))),"Tier 3",
IF((OR((AND('[1]PWS Information'!$E$10="CWS",U6444="Single Family Residence",S6444="Yes",Q6444="Non-Lead", J6444="Non-Lead - Copper",L6444="Before 1989")),
(AND('[1]PWS Information'!$E$10="CWS",U6444="Single Family Residence",S6444="Yes",Q6444="Non-Lead", N6444="Non-Lead - Copper",O6444="Before 1989")))),"Tier 4",
IF((OR((AND('[1]PWS Information'!$E$10="NTNC",Q6444="Non-Lead")),
(AND('[1]PWS Information'!$E$10="CWS",Q6444="Non-Lead",S6444="")),
(AND('[1]PWS Information'!$E$10="CWS",Q6444="Non-Lead",S6444="No")),
(AND('[1]PWS Information'!$E$10="CWS",Q6444="Non-Lead",S6444="Don't Know")),
(AND('[1]PWS Information'!$E$10="CWS",Q6444="Non-Lead", J6444="Non-Lead - Copper", S6444="Yes", L6444="Between 1989 and 2014")),
(AND('[1]PWS Information'!$E$10="CWS",Q6444="Non-Lead", J6444="Non-Lead - Copper", S6444="Yes", L6444="After 2014")),
(AND('[1]PWS Information'!$E$10="CWS",Q6444="Non-Lead", J6444="Non-Lead - Copper", S6444="Yes", L6444="Unknown")),
(AND('[1]PWS Information'!$E$10="CWS",Q6444="Non-Lead", N6444="Non-Lead - Copper", S6444="Yes", O6444="Between 1989 and 2014")),
(AND('[1]PWS Information'!$E$10="CWS",Q6444="Non-Lead", N6444="Non-Lead - Copper", S6444="Yes", O6444="After 2014")),
(AND('[1]PWS Information'!$E$10="CWS",Q6444="Non-Lead", N6444="Non-Lead - Copper", S6444="Yes", O6444="Unknown")),
(AND('[1]PWS Information'!$E$10="CWS",Q6444="Unknown")),
(AND('[1]PWS Information'!$E$10="NTNC",Q6444="Unknown")))),"Tier 5",
"")))))</f>
        <v/>
      </c>
      <c r="Z6444" s="71"/>
      <c r="AA6444" s="71"/>
    </row>
    <row r="6445" spans="1:27" x14ac:dyDescent="0.3">
      <c r="A6445" s="17"/>
      <c r="B6445" s="70"/>
      <c r="C6445" s="60"/>
      <c r="D6445" s="61"/>
      <c r="E6445" s="61"/>
      <c r="F6445" s="61"/>
      <c r="G6445" s="62"/>
      <c r="H6445" s="63"/>
      <c r="I6445" s="64"/>
      <c r="J6445" s="65"/>
      <c r="K6445" s="66"/>
      <c r="L6445" s="62"/>
      <c r="M6445" s="69"/>
      <c r="N6445" s="65"/>
      <c r="O6445" s="66"/>
      <c r="P6445" s="69"/>
      <c r="Q6445" s="55" t="str">
        <f t="shared" si="100"/>
        <v/>
      </c>
      <c r="R6445" s="70"/>
      <c r="S6445" s="70"/>
      <c r="T6445" s="70"/>
      <c r="U6445" s="71"/>
      <c r="V6445" s="71"/>
      <c r="W6445" s="71"/>
      <c r="X6445" s="71"/>
      <c r="Y6445" s="72" t="str">
        <f>IF((OR((AND('[1]PWS Information'!$E$10="CWS",U6445="Single Family Residence",Q6445="Lead")),
(AND('[1]PWS Information'!$E$10="CWS",U6445="Multiple Family Residence",'[1]PWS Information'!$E$11="Yes",Q6445="Lead")),
(AND('[1]PWS Information'!$E$10="NTNC",Q6445="Lead")))),"Tier 1",
IF((OR((AND('[1]PWS Information'!$E$10="CWS",U6445="Multiple Family Residence",'[1]PWS Information'!$E$11="No",Q6445="Lead")),
(AND('[1]PWS Information'!$E$10="CWS",U6445="Other",Q6445="Lead")),
(AND('[1]PWS Information'!$E$10="CWS",U6445="Building",Q6445="Lead")))),"Tier 2",
IF((OR((AND('[1]PWS Information'!$E$10="CWS",U6445="Single Family Residence",Q6445="Galvanized Requiring Replacement")),
(AND('[1]PWS Information'!$E$10="CWS",U6445="Single Family Residence",Q6445="Galvanized Requiring Replacement",R6445="Yes")),
(AND('[1]PWS Information'!$E$10="NTNC",Q6445="Galvanized Requiring Replacement")),
(AND('[1]PWS Information'!$E$10="NTNC",U6445="Single Family Residence",R6445="Yes")))),"Tier 3",
IF((OR((AND('[1]PWS Information'!$E$10="CWS",U6445="Single Family Residence",S6445="Yes",Q6445="Non-Lead", J6445="Non-Lead - Copper",L6445="Before 1989")),
(AND('[1]PWS Information'!$E$10="CWS",U6445="Single Family Residence",S6445="Yes",Q6445="Non-Lead", N6445="Non-Lead - Copper",O6445="Before 1989")))),"Tier 4",
IF((OR((AND('[1]PWS Information'!$E$10="NTNC",Q6445="Non-Lead")),
(AND('[1]PWS Information'!$E$10="CWS",Q6445="Non-Lead",S6445="")),
(AND('[1]PWS Information'!$E$10="CWS",Q6445="Non-Lead",S6445="No")),
(AND('[1]PWS Information'!$E$10="CWS",Q6445="Non-Lead",S6445="Don't Know")),
(AND('[1]PWS Information'!$E$10="CWS",Q6445="Non-Lead", J6445="Non-Lead - Copper", S6445="Yes", L6445="Between 1989 and 2014")),
(AND('[1]PWS Information'!$E$10="CWS",Q6445="Non-Lead", J6445="Non-Lead - Copper", S6445="Yes", L6445="After 2014")),
(AND('[1]PWS Information'!$E$10="CWS",Q6445="Non-Lead", J6445="Non-Lead - Copper", S6445="Yes", L6445="Unknown")),
(AND('[1]PWS Information'!$E$10="CWS",Q6445="Non-Lead", N6445="Non-Lead - Copper", S6445="Yes", O6445="Between 1989 and 2014")),
(AND('[1]PWS Information'!$E$10="CWS",Q6445="Non-Lead", N6445="Non-Lead - Copper", S6445="Yes", O6445="After 2014")),
(AND('[1]PWS Information'!$E$10="CWS",Q6445="Non-Lead", N6445="Non-Lead - Copper", S6445="Yes", O6445="Unknown")),
(AND('[1]PWS Information'!$E$10="CWS",Q6445="Unknown")),
(AND('[1]PWS Information'!$E$10="NTNC",Q6445="Unknown")))),"Tier 5",
"")))))</f>
        <v/>
      </c>
      <c r="Z6445" s="71"/>
      <c r="AA6445" s="71"/>
    </row>
    <row r="6446" spans="1:27" x14ac:dyDescent="0.3">
      <c r="A6446" s="1"/>
      <c r="B6446" s="70"/>
      <c r="C6446" s="60"/>
      <c r="D6446" s="61"/>
      <c r="E6446" s="61"/>
      <c r="F6446" s="61"/>
      <c r="G6446" s="62"/>
      <c r="H6446" s="63"/>
      <c r="I6446" s="64"/>
      <c r="J6446" s="65"/>
      <c r="K6446" s="66"/>
      <c r="L6446" s="62"/>
      <c r="M6446" s="69"/>
      <c r="N6446" s="65"/>
      <c r="O6446" s="66"/>
      <c r="P6446" s="69"/>
      <c r="Q6446" s="55" t="str">
        <f t="shared" si="100"/>
        <v/>
      </c>
      <c r="R6446" s="70"/>
      <c r="S6446" s="70"/>
      <c r="T6446" s="70"/>
      <c r="U6446" s="71"/>
      <c r="V6446" s="71"/>
      <c r="W6446" s="71"/>
      <c r="X6446" s="71"/>
      <c r="Y6446" s="72" t="str">
        <f>IF((OR((AND('[1]PWS Information'!$E$10="CWS",U6446="Single Family Residence",Q6446="Lead")),
(AND('[1]PWS Information'!$E$10="CWS",U6446="Multiple Family Residence",'[1]PWS Information'!$E$11="Yes",Q6446="Lead")),
(AND('[1]PWS Information'!$E$10="NTNC",Q6446="Lead")))),"Tier 1",
IF((OR((AND('[1]PWS Information'!$E$10="CWS",U6446="Multiple Family Residence",'[1]PWS Information'!$E$11="No",Q6446="Lead")),
(AND('[1]PWS Information'!$E$10="CWS",U6446="Other",Q6446="Lead")),
(AND('[1]PWS Information'!$E$10="CWS",U6446="Building",Q6446="Lead")))),"Tier 2",
IF((OR((AND('[1]PWS Information'!$E$10="CWS",U6446="Single Family Residence",Q6446="Galvanized Requiring Replacement")),
(AND('[1]PWS Information'!$E$10="CWS",U6446="Single Family Residence",Q6446="Galvanized Requiring Replacement",R6446="Yes")),
(AND('[1]PWS Information'!$E$10="NTNC",Q6446="Galvanized Requiring Replacement")),
(AND('[1]PWS Information'!$E$10="NTNC",U6446="Single Family Residence",R6446="Yes")))),"Tier 3",
IF((OR((AND('[1]PWS Information'!$E$10="CWS",U6446="Single Family Residence",S6446="Yes",Q6446="Non-Lead", J6446="Non-Lead - Copper",L6446="Before 1989")),
(AND('[1]PWS Information'!$E$10="CWS",U6446="Single Family Residence",S6446="Yes",Q6446="Non-Lead", N6446="Non-Lead - Copper",O6446="Before 1989")))),"Tier 4",
IF((OR((AND('[1]PWS Information'!$E$10="NTNC",Q6446="Non-Lead")),
(AND('[1]PWS Information'!$E$10="CWS",Q6446="Non-Lead",S6446="")),
(AND('[1]PWS Information'!$E$10="CWS",Q6446="Non-Lead",S6446="No")),
(AND('[1]PWS Information'!$E$10="CWS",Q6446="Non-Lead",S6446="Don't Know")),
(AND('[1]PWS Information'!$E$10="CWS",Q6446="Non-Lead", J6446="Non-Lead - Copper", S6446="Yes", L6446="Between 1989 and 2014")),
(AND('[1]PWS Information'!$E$10="CWS",Q6446="Non-Lead", J6446="Non-Lead - Copper", S6446="Yes", L6446="After 2014")),
(AND('[1]PWS Information'!$E$10="CWS",Q6446="Non-Lead", J6446="Non-Lead - Copper", S6446="Yes", L6446="Unknown")),
(AND('[1]PWS Information'!$E$10="CWS",Q6446="Non-Lead", N6446="Non-Lead - Copper", S6446="Yes", O6446="Between 1989 and 2014")),
(AND('[1]PWS Information'!$E$10="CWS",Q6446="Non-Lead", N6446="Non-Lead - Copper", S6446="Yes", O6446="After 2014")),
(AND('[1]PWS Information'!$E$10="CWS",Q6446="Non-Lead", N6446="Non-Lead - Copper", S6446="Yes", O6446="Unknown")),
(AND('[1]PWS Information'!$E$10="CWS",Q6446="Unknown")),
(AND('[1]PWS Information'!$E$10="NTNC",Q6446="Unknown")))),"Tier 5",
"")))))</f>
        <v/>
      </c>
      <c r="Z6446" s="71"/>
      <c r="AA6446" s="71"/>
    </row>
    <row r="6447" spans="1:27" x14ac:dyDescent="0.3">
      <c r="A6447" s="1"/>
      <c r="B6447" s="70"/>
      <c r="C6447" s="60"/>
      <c r="D6447" s="61"/>
      <c r="E6447" s="61"/>
      <c r="F6447" s="61"/>
      <c r="G6447" s="62"/>
      <c r="H6447" s="63"/>
      <c r="I6447" s="64"/>
      <c r="J6447" s="65"/>
      <c r="K6447" s="66"/>
      <c r="L6447" s="62"/>
      <c r="M6447" s="69"/>
      <c r="N6447" s="65"/>
      <c r="O6447" s="66"/>
      <c r="P6447" s="69"/>
      <c r="Q6447" s="55" t="str">
        <f t="shared" si="100"/>
        <v/>
      </c>
      <c r="R6447" s="70"/>
      <c r="S6447" s="70"/>
      <c r="T6447" s="70"/>
      <c r="U6447" s="71"/>
      <c r="V6447" s="71"/>
      <c r="W6447" s="71"/>
      <c r="X6447" s="71"/>
      <c r="Y6447" s="72" t="str">
        <f>IF((OR((AND('[1]PWS Information'!$E$10="CWS",U6447="Single Family Residence",Q6447="Lead")),
(AND('[1]PWS Information'!$E$10="CWS",U6447="Multiple Family Residence",'[1]PWS Information'!$E$11="Yes",Q6447="Lead")),
(AND('[1]PWS Information'!$E$10="NTNC",Q6447="Lead")))),"Tier 1",
IF((OR((AND('[1]PWS Information'!$E$10="CWS",U6447="Multiple Family Residence",'[1]PWS Information'!$E$11="No",Q6447="Lead")),
(AND('[1]PWS Information'!$E$10="CWS",U6447="Other",Q6447="Lead")),
(AND('[1]PWS Information'!$E$10="CWS",U6447="Building",Q6447="Lead")))),"Tier 2",
IF((OR((AND('[1]PWS Information'!$E$10="CWS",U6447="Single Family Residence",Q6447="Galvanized Requiring Replacement")),
(AND('[1]PWS Information'!$E$10="CWS",U6447="Single Family Residence",Q6447="Galvanized Requiring Replacement",R6447="Yes")),
(AND('[1]PWS Information'!$E$10="NTNC",Q6447="Galvanized Requiring Replacement")),
(AND('[1]PWS Information'!$E$10="NTNC",U6447="Single Family Residence",R6447="Yes")))),"Tier 3",
IF((OR((AND('[1]PWS Information'!$E$10="CWS",U6447="Single Family Residence",S6447="Yes",Q6447="Non-Lead", J6447="Non-Lead - Copper",L6447="Before 1989")),
(AND('[1]PWS Information'!$E$10="CWS",U6447="Single Family Residence",S6447="Yes",Q6447="Non-Lead", N6447="Non-Lead - Copper",O6447="Before 1989")))),"Tier 4",
IF((OR((AND('[1]PWS Information'!$E$10="NTNC",Q6447="Non-Lead")),
(AND('[1]PWS Information'!$E$10="CWS",Q6447="Non-Lead",S6447="")),
(AND('[1]PWS Information'!$E$10="CWS",Q6447="Non-Lead",S6447="No")),
(AND('[1]PWS Information'!$E$10="CWS",Q6447="Non-Lead",S6447="Don't Know")),
(AND('[1]PWS Information'!$E$10="CWS",Q6447="Non-Lead", J6447="Non-Lead - Copper", S6447="Yes", L6447="Between 1989 and 2014")),
(AND('[1]PWS Information'!$E$10="CWS",Q6447="Non-Lead", J6447="Non-Lead - Copper", S6447="Yes", L6447="After 2014")),
(AND('[1]PWS Information'!$E$10="CWS",Q6447="Non-Lead", J6447="Non-Lead - Copper", S6447="Yes", L6447="Unknown")),
(AND('[1]PWS Information'!$E$10="CWS",Q6447="Non-Lead", N6447="Non-Lead - Copper", S6447="Yes", O6447="Between 1989 and 2014")),
(AND('[1]PWS Information'!$E$10="CWS",Q6447="Non-Lead", N6447="Non-Lead - Copper", S6447="Yes", O6447="After 2014")),
(AND('[1]PWS Information'!$E$10="CWS",Q6447="Non-Lead", N6447="Non-Lead - Copper", S6447="Yes", O6447="Unknown")),
(AND('[1]PWS Information'!$E$10="CWS",Q6447="Unknown")),
(AND('[1]PWS Information'!$E$10="NTNC",Q6447="Unknown")))),"Tier 5",
"")))))</f>
        <v/>
      </c>
      <c r="Z6447" s="71"/>
      <c r="AA6447" s="71"/>
    </row>
    <row r="6448" spans="1:27" x14ac:dyDescent="0.3">
      <c r="A6448" s="1"/>
      <c r="B6448" s="70"/>
      <c r="C6448" s="60"/>
      <c r="D6448" s="61"/>
      <c r="E6448" s="61"/>
      <c r="F6448" s="61"/>
      <c r="G6448" s="62"/>
      <c r="H6448" s="63"/>
      <c r="I6448" s="64"/>
      <c r="J6448" s="65"/>
      <c r="K6448" s="66"/>
      <c r="L6448" s="62"/>
      <c r="M6448" s="69"/>
      <c r="N6448" s="65"/>
      <c r="O6448" s="66"/>
      <c r="P6448" s="69"/>
      <c r="Q6448" s="55" t="str">
        <f t="shared" si="100"/>
        <v/>
      </c>
      <c r="R6448" s="70"/>
      <c r="S6448" s="70"/>
      <c r="T6448" s="70"/>
      <c r="U6448" s="71"/>
      <c r="V6448" s="71"/>
      <c r="W6448" s="71"/>
      <c r="X6448" s="71"/>
      <c r="Y6448" s="72" t="str">
        <f>IF((OR((AND('[1]PWS Information'!$E$10="CWS",U6448="Single Family Residence",Q6448="Lead")),
(AND('[1]PWS Information'!$E$10="CWS",U6448="Multiple Family Residence",'[1]PWS Information'!$E$11="Yes",Q6448="Lead")),
(AND('[1]PWS Information'!$E$10="NTNC",Q6448="Lead")))),"Tier 1",
IF((OR((AND('[1]PWS Information'!$E$10="CWS",U6448="Multiple Family Residence",'[1]PWS Information'!$E$11="No",Q6448="Lead")),
(AND('[1]PWS Information'!$E$10="CWS",U6448="Other",Q6448="Lead")),
(AND('[1]PWS Information'!$E$10="CWS",U6448="Building",Q6448="Lead")))),"Tier 2",
IF((OR((AND('[1]PWS Information'!$E$10="CWS",U6448="Single Family Residence",Q6448="Galvanized Requiring Replacement")),
(AND('[1]PWS Information'!$E$10="CWS",U6448="Single Family Residence",Q6448="Galvanized Requiring Replacement",R6448="Yes")),
(AND('[1]PWS Information'!$E$10="NTNC",Q6448="Galvanized Requiring Replacement")),
(AND('[1]PWS Information'!$E$10="NTNC",U6448="Single Family Residence",R6448="Yes")))),"Tier 3",
IF((OR((AND('[1]PWS Information'!$E$10="CWS",U6448="Single Family Residence",S6448="Yes",Q6448="Non-Lead", J6448="Non-Lead - Copper",L6448="Before 1989")),
(AND('[1]PWS Information'!$E$10="CWS",U6448="Single Family Residence",S6448="Yes",Q6448="Non-Lead", N6448="Non-Lead - Copper",O6448="Before 1989")))),"Tier 4",
IF((OR((AND('[1]PWS Information'!$E$10="NTNC",Q6448="Non-Lead")),
(AND('[1]PWS Information'!$E$10="CWS",Q6448="Non-Lead",S6448="")),
(AND('[1]PWS Information'!$E$10="CWS",Q6448="Non-Lead",S6448="No")),
(AND('[1]PWS Information'!$E$10="CWS",Q6448="Non-Lead",S6448="Don't Know")),
(AND('[1]PWS Information'!$E$10="CWS",Q6448="Non-Lead", J6448="Non-Lead - Copper", S6448="Yes", L6448="Between 1989 and 2014")),
(AND('[1]PWS Information'!$E$10="CWS",Q6448="Non-Lead", J6448="Non-Lead - Copper", S6448="Yes", L6448="After 2014")),
(AND('[1]PWS Information'!$E$10="CWS",Q6448="Non-Lead", J6448="Non-Lead - Copper", S6448="Yes", L6448="Unknown")),
(AND('[1]PWS Information'!$E$10="CWS",Q6448="Non-Lead", N6448="Non-Lead - Copper", S6448="Yes", O6448="Between 1989 and 2014")),
(AND('[1]PWS Information'!$E$10="CWS",Q6448="Non-Lead", N6448="Non-Lead - Copper", S6448="Yes", O6448="After 2014")),
(AND('[1]PWS Information'!$E$10="CWS",Q6448="Non-Lead", N6448="Non-Lead - Copper", S6448="Yes", O6448="Unknown")),
(AND('[1]PWS Information'!$E$10="CWS",Q6448="Unknown")),
(AND('[1]PWS Information'!$E$10="NTNC",Q6448="Unknown")))),"Tier 5",
"")))))</f>
        <v/>
      </c>
      <c r="Z6448" s="71"/>
      <c r="AA6448" s="71"/>
    </row>
    <row r="6449" spans="1:27" x14ac:dyDescent="0.3">
      <c r="A6449" s="17"/>
      <c r="B6449" s="70"/>
      <c r="C6449" s="60"/>
      <c r="D6449" s="61"/>
      <c r="E6449" s="61"/>
      <c r="F6449" s="61"/>
      <c r="G6449" s="62"/>
      <c r="H6449" s="63"/>
      <c r="I6449" s="64"/>
      <c r="J6449" s="65"/>
      <c r="K6449" s="66"/>
      <c r="L6449" s="62"/>
      <c r="M6449" s="69"/>
      <c r="N6449" s="65"/>
      <c r="O6449" s="66"/>
      <c r="P6449" s="69"/>
      <c r="Q6449" s="55" t="str">
        <f t="shared" si="100"/>
        <v/>
      </c>
      <c r="R6449" s="70"/>
      <c r="S6449" s="70"/>
      <c r="T6449" s="70"/>
      <c r="U6449" s="71"/>
      <c r="V6449" s="71"/>
      <c r="W6449" s="71"/>
      <c r="X6449" s="71"/>
      <c r="Y6449" s="72" t="str">
        <f>IF((OR((AND('[1]PWS Information'!$E$10="CWS",U6449="Single Family Residence",Q6449="Lead")),
(AND('[1]PWS Information'!$E$10="CWS",U6449="Multiple Family Residence",'[1]PWS Information'!$E$11="Yes",Q6449="Lead")),
(AND('[1]PWS Information'!$E$10="NTNC",Q6449="Lead")))),"Tier 1",
IF((OR((AND('[1]PWS Information'!$E$10="CWS",U6449="Multiple Family Residence",'[1]PWS Information'!$E$11="No",Q6449="Lead")),
(AND('[1]PWS Information'!$E$10="CWS",U6449="Other",Q6449="Lead")),
(AND('[1]PWS Information'!$E$10="CWS",U6449="Building",Q6449="Lead")))),"Tier 2",
IF((OR((AND('[1]PWS Information'!$E$10="CWS",U6449="Single Family Residence",Q6449="Galvanized Requiring Replacement")),
(AND('[1]PWS Information'!$E$10="CWS",U6449="Single Family Residence",Q6449="Galvanized Requiring Replacement",R6449="Yes")),
(AND('[1]PWS Information'!$E$10="NTNC",Q6449="Galvanized Requiring Replacement")),
(AND('[1]PWS Information'!$E$10="NTNC",U6449="Single Family Residence",R6449="Yes")))),"Tier 3",
IF((OR((AND('[1]PWS Information'!$E$10="CWS",U6449="Single Family Residence",S6449="Yes",Q6449="Non-Lead", J6449="Non-Lead - Copper",L6449="Before 1989")),
(AND('[1]PWS Information'!$E$10="CWS",U6449="Single Family Residence",S6449="Yes",Q6449="Non-Lead", N6449="Non-Lead - Copper",O6449="Before 1989")))),"Tier 4",
IF((OR((AND('[1]PWS Information'!$E$10="NTNC",Q6449="Non-Lead")),
(AND('[1]PWS Information'!$E$10="CWS",Q6449="Non-Lead",S6449="")),
(AND('[1]PWS Information'!$E$10="CWS",Q6449="Non-Lead",S6449="No")),
(AND('[1]PWS Information'!$E$10="CWS",Q6449="Non-Lead",S6449="Don't Know")),
(AND('[1]PWS Information'!$E$10="CWS",Q6449="Non-Lead", J6449="Non-Lead - Copper", S6449="Yes", L6449="Between 1989 and 2014")),
(AND('[1]PWS Information'!$E$10="CWS",Q6449="Non-Lead", J6449="Non-Lead - Copper", S6449="Yes", L6449="After 2014")),
(AND('[1]PWS Information'!$E$10="CWS",Q6449="Non-Lead", J6449="Non-Lead - Copper", S6449="Yes", L6449="Unknown")),
(AND('[1]PWS Information'!$E$10="CWS",Q6449="Non-Lead", N6449="Non-Lead - Copper", S6449="Yes", O6449="Between 1989 and 2014")),
(AND('[1]PWS Information'!$E$10="CWS",Q6449="Non-Lead", N6449="Non-Lead - Copper", S6449="Yes", O6449="After 2014")),
(AND('[1]PWS Information'!$E$10="CWS",Q6449="Non-Lead", N6449="Non-Lead - Copper", S6449="Yes", O6449="Unknown")),
(AND('[1]PWS Information'!$E$10="CWS",Q6449="Unknown")),
(AND('[1]PWS Information'!$E$10="NTNC",Q6449="Unknown")))),"Tier 5",
"")))))</f>
        <v/>
      </c>
      <c r="Z6449" s="71"/>
      <c r="AA6449" s="71"/>
    </row>
    <row r="6450" spans="1:27" x14ac:dyDescent="0.3">
      <c r="A6450" s="1"/>
      <c r="B6450" s="70"/>
      <c r="C6450" s="60"/>
      <c r="D6450" s="61"/>
      <c r="E6450" s="61"/>
      <c r="F6450" s="61"/>
      <c r="G6450" s="62"/>
      <c r="H6450" s="63"/>
      <c r="I6450" s="64"/>
      <c r="J6450" s="65"/>
      <c r="K6450" s="66"/>
      <c r="L6450" s="62"/>
      <c r="M6450" s="69"/>
      <c r="N6450" s="65"/>
      <c r="O6450" s="66"/>
      <c r="P6450" s="69"/>
      <c r="Q6450" s="55" t="str">
        <f t="shared" si="100"/>
        <v/>
      </c>
      <c r="R6450" s="70"/>
      <c r="S6450" s="70"/>
      <c r="T6450" s="70"/>
      <c r="U6450" s="71"/>
      <c r="V6450" s="71"/>
      <c r="W6450" s="71"/>
      <c r="X6450" s="71"/>
      <c r="Y6450" s="72" t="str">
        <f>IF((OR((AND('[1]PWS Information'!$E$10="CWS",U6450="Single Family Residence",Q6450="Lead")),
(AND('[1]PWS Information'!$E$10="CWS",U6450="Multiple Family Residence",'[1]PWS Information'!$E$11="Yes",Q6450="Lead")),
(AND('[1]PWS Information'!$E$10="NTNC",Q6450="Lead")))),"Tier 1",
IF((OR((AND('[1]PWS Information'!$E$10="CWS",U6450="Multiple Family Residence",'[1]PWS Information'!$E$11="No",Q6450="Lead")),
(AND('[1]PWS Information'!$E$10="CWS",U6450="Other",Q6450="Lead")),
(AND('[1]PWS Information'!$E$10="CWS",U6450="Building",Q6450="Lead")))),"Tier 2",
IF((OR((AND('[1]PWS Information'!$E$10="CWS",U6450="Single Family Residence",Q6450="Galvanized Requiring Replacement")),
(AND('[1]PWS Information'!$E$10="CWS",U6450="Single Family Residence",Q6450="Galvanized Requiring Replacement",R6450="Yes")),
(AND('[1]PWS Information'!$E$10="NTNC",Q6450="Galvanized Requiring Replacement")),
(AND('[1]PWS Information'!$E$10="NTNC",U6450="Single Family Residence",R6450="Yes")))),"Tier 3",
IF((OR((AND('[1]PWS Information'!$E$10="CWS",U6450="Single Family Residence",S6450="Yes",Q6450="Non-Lead", J6450="Non-Lead - Copper",L6450="Before 1989")),
(AND('[1]PWS Information'!$E$10="CWS",U6450="Single Family Residence",S6450="Yes",Q6450="Non-Lead", N6450="Non-Lead - Copper",O6450="Before 1989")))),"Tier 4",
IF((OR((AND('[1]PWS Information'!$E$10="NTNC",Q6450="Non-Lead")),
(AND('[1]PWS Information'!$E$10="CWS",Q6450="Non-Lead",S6450="")),
(AND('[1]PWS Information'!$E$10="CWS",Q6450="Non-Lead",S6450="No")),
(AND('[1]PWS Information'!$E$10="CWS",Q6450="Non-Lead",S6450="Don't Know")),
(AND('[1]PWS Information'!$E$10="CWS",Q6450="Non-Lead", J6450="Non-Lead - Copper", S6450="Yes", L6450="Between 1989 and 2014")),
(AND('[1]PWS Information'!$E$10="CWS",Q6450="Non-Lead", J6450="Non-Lead - Copper", S6450="Yes", L6450="After 2014")),
(AND('[1]PWS Information'!$E$10="CWS",Q6450="Non-Lead", J6450="Non-Lead - Copper", S6450="Yes", L6450="Unknown")),
(AND('[1]PWS Information'!$E$10="CWS",Q6450="Non-Lead", N6450="Non-Lead - Copper", S6450="Yes", O6450="Between 1989 and 2014")),
(AND('[1]PWS Information'!$E$10="CWS",Q6450="Non-Lead", N6450="Non-Lead - Copper", S6450="Yes", O6450="After 2014")),
(AND('[1]PWS Information'!$E$10="CWS",Q6450="Non-Lead", N6450="Non-Lead - Copper", S6450="Yes", O6450="Unknown")),
(AND('[1]PWS Information'!$E$10="CWS",Q6450="Unknown")),
(AND('[1]PWS Information'!$E$10="NTNC",Q6450="Unknown")))),"Tier 5",
"")))))</f>
        <v/>
      </c>
      <c r="Z6450" s="71"/>
      <c r="AA6450" s="71"/>
    </row>
    <row r="6451" spans="1:27" x14ac:dyDescent="0.3">
      <c r="A6451" s="1"/>
      <c r="B6451" s="70"/>
      <c r="C6451" s="60"/>
      <c r="D6451" s="61"/>
      <c r="E6451" s="61"/>
      <c r="F6451" s="61"/>
      <c r="G6451" s="62"/>
      <c r="H6451" s="63"/>
      <c r="I6451" s="64"/>
      <c r="J6451" s="65"/>
      <c r="K6451" s="66"/>
      <c r="L6451" s="62"/>
      <c r="M6451" s="69"/>
      <c r="N6451" s="65"/>
      <c r="O6451" s="66"/>
      <c r="P6451" s="69"/>
      <c r="Q6451" s="55" t="str">
        <f t="shared" si="100"/>
        <v/>
      </c>
      <c r="R6451" s="70"/>
      <c r="S6451" s="70"/>
      <c r="T6451" s="70"/>
      <c r="U6451" s="71"/>
      <c r="V6451" s="71"/>
      <c r="W6451" s="71"/>
      <c r="X6451" s="71"/>
      <c r="Y6451" s="72" t="str">
        <f>IF((OR((AND('[1]PWS Information'!$E$10="CWS",U6451="Single Family Residence",Q6451="Lead")),
(AND('[1]PWS Information'!$E$10="CWS",U6451="Multiple Family Residence",'[1]PWS Information'!$E$11="Yes",Q6451="Lead")),
(AND('[1]PWS Information'!$E$10="NTNC",Q6451="Lead")))),"Tier 1",
IF((OR((AND('[1]PWS Information'!$E$10="CWS",U6451="Multiple Family Residence",'[1]PWS Information'!$E$11="No",Q6451="Lead")),
(AND('[1]PWS Information'!$E$10="CWS",U6451="Other",Q6451="Lead")),
(AND('[1]PWS Information'!$E$10="CWS",U6451="Building",Q6451="Lead")))),"Tier 2",
IF((OR((AND('[1]PWS Information'!$E$10="CWS",U6451="Single Family Residence",Q6451="Galvanized Requiring Replacement")),
(AND('[1]PWS Information'!$E$10="CWS",U6451="Single Family Residence",Q6451="Galvanized Requiring Replacement",R6451="Yes")),
(AND('[1]PWS Information'!$E$10="NTNC",Q6451="Galvanized Requiring Replacement")),
(AND('[1]PWS Information'!$E$10="NTNC",U6451="Single Family Residence",R6451="Yes")))),"Tier 3",
IF((OR((AND('[1]PWS Information'!$E$10="CWS",U6451="Single Family Residence",S6451="Yes",Q6451="Non-Lead", J6451="Non-Lead - Copper",L6451="Before 1989")),
(AND('[1]PWS Information'!$E$10="CWS",U6451="Single Family Residence",S6451="Yes",Q6451="Non-Lead", N6451="Non-Lead - Copper",O6451="Before 1989")))),"Tier 4",
IF((OR((AND('[1]PWS Information'!$E$10="NTNC",Q6451="Non-Lead")),
(AND('[1]PWS Information'!$E$10="CWS",Q6451="Non-Lead",S6451="")),
(AND('[1]PWS Information'!$E$10="CWS",Q6451="Non-Lead",S6451="No")),
(AND('[1]PWS Information'!$E$10="CWS",Q6451="Non-Lead",S6451="Don't Know")),
(AND('[1]PWS Information'!$E$10="CWS",Q6451="Non-Lead", J6451="Non-Lead - Copper", S6451="Yes", L6451="Between 1989 and 2014")),
(AND('[1]PWS Information'!$E$10="CWS",Q6451="Non-Lead", J6451="Non-Lead - Copper", S6451="Yes", L6451="After 2014")),
(AND('[1]PWS Information'!$E$10="CWS",Q6451="Non-Lead", J6451="Non-Lead - Copper", S6451="Yes", L6451="Unknown")),
(AND('[1]PWS Information'!$E$10="CWS",Q6451="Non-Lead", N6451="Non-Lead - Copper", S6451="Yes", O6451="Between 1989 and 2014")),
(AND('[1]PWS Information'!$E$10="CWS",Q6451="Non-Lead", N6451="Non-Lead - Copper", S6451="Yes", O6451="After 2014")),
(AND('[1]PWS Information'!$E$10="CWS",Q6451="Non-Lead", N6451="Non-Lead - Copper", S6451="Yes", O6451="Unknown")),
(AND('[1]PWS Information'!$E$10="CWS",Q6451="Unknown")),
(AND('[1]PWS Information'!$E$10="NTNC",Q6451="Unknown")))),"Tier 5",
"")))))</f>
        <v/>
      </c>
      <c r="Z6451" s="71"/>
      <c r="AA6451" s="71"/>
    </row>
    <row r="6452" spans="1:27" x14ac:dyDescent="0.3">
      <c r="A6452" s="1"/>
      <c r="B6452" s="70"/>
      <c r="C6452" s="60"/>
      <c r="D6452" s="61"/>
      <c r="E6452" s="61"/>
      <c r="F6452" s="61"/>
      <c r="G6452" s="62"/>
      <c r="H6452" s="63"/>
      <c r="I6452" s="64"/>
      <c r="J6452" s="65"/>
      <c r="K6452" s="66"/>
      <c r="L6452" s="62"/>
      <c r="M6452" s="69"/>
      <c r="N6452" s="65"/>
      <c r="O6452" s="66"/>
      <c r="P6452" s="69"/>
      <c r="Q6452" s="55" t="str">
        <f t="shared" si="100"/>
        <v/>
      </c>
      <c r="R6452" s="70"/>
      <c r="S6452" s="70"/>
      <c r="T6452" s="70"/>
      <c r="U6452" s="71"/>
      <c r="V6452" s="71"/>
      <c r="W6452" s="71"/>
      <c r="X6452" s="71"/>
      <c r="Y6452" s="72" t="str">
        <f>IF((OR((AND('[1]PWS Information'!$E$10="CWS",U6452="Single Family Residence",Q6452="Lead")),
(AND('[1]PWS Information'!$E$10="CWS",U6452="Multiple Family Residence",'[1]PWS Information'!$E$11="Yes",Q6452="Lead")),
(AND('[1]PWS Information'!$E$10="NTNC",Q6452="Lead")))),"Tier 1",
IF((OR((AND('[1]PWS Information'!$E$10="CWS",U6452="Multiple Family Residence",'[1]PWS Information'!$E$11="No",Q6452="Lead")),
(AND('[1]PWS Information'!$E$10="CWS",U6452="Other",Q6452="Lead")),
(AND('[1]PWS Information'!$E$10="CWS",U6452="Building",Q6452="Lead")))),"Tier 2",
IF((OR((AND('[1]PWS Information'!$E$10="CWS",U6452="Single Family Residence",Q6452="Galvanized Requiring Replacement")),
(AND('[1]PWS Information'!$E$10="CWS",U6452="Single Family Residence",Q6452="Galvanized Requiring Replacement",R6452="Yes")),
(AND('[1]PWS Information'!$E$10="NTNC",Q6452="Galvanized Requiring Replacement")),
(AND('[1]PWS Information'!$E$10="NTNC",U6452="Single Family Residence",R6452="Yes")))),"Tier 3",
IF((OR((AND('[1]PWS Information'!$E$10="CWS",U6452="Single Family Residence",S6452="Yes",Q6452="Non-Lead", J6452="Non-Lead - Copper",L6452="Before 1989")),
(AND('[1]PWS Information'!$E$10="CWS",U6452="Single Family Residence",S6452="Yes",Q6452="Non-Lead", N6452="Non-Lead - Copper",O6452="Before 1989")))),"Tier 4",
IF((OR((AND('[1]PWS Information'!$E$10="NTNC",Q6452="Non-Lead")),
(AND('[1]PWS Information'!$E$10="CWS",Q6452="Non-Lead",S6452="")),
(AND('[1]PWS Information'!$E$10="CWS",Q6452="Non-Lead",S6452="No")),
(AND('[1]PWS Information'!$E$10="CWS",Q6452="Non-Lead",S6452="Don't Know")),
(AND('[1]PWS Information'!$E$10="CWS",Q6452="Non-Lead", J6452="Non-Lead - Copper", S6452="Yes", L6452="Between 1989 and 2014")),
(AND('[1]PWS Information'!$E$10="CWS",Q6452="Non-Lead", J6452="Non-Lead - Copper", S6452="Yes", L6452="After 2014")),
(AND('[1]PWS Information'!$E$10="CWS",Q6452="Non-Lead", J6452="Non-Lead - Copper", S6452="Yes", L6452="Unknown")),
(AND('[1]PWS Information'!$E$10="CWS",Q6452="Non-Lead", N6452="Non-Lead - Copper", S6452="Yes", O6452="Between 1989 and 2014")),
(AND('[1]PWS Information'!$E$10="CWS",Q6452="Non-Lead", N6452="Non-Lead - Copper", S6452="Yes", O6452="After 2014")),
(AND('[1]PWS Information'!$E$10="CWS",Q6452="Non-Lead", N6452="Non-Lead - Copper", S6452="Yes", O6452="Unknown")),
(AND('[1]PWS Information'!$E$10="CWS",Q6452="Unknown")),
(AND('[1]PWS Information'!$E$10="NTNC",Q6452="Unknown")))),"Tier 5",
"")))))</f>
        <v/>
      </c>
      <c r="Z6452" s="71"/>
      <c r="AA6452" s="71"/>
    </row>
    <row r="6453" spans="1:27" x14ac:dyDescent="0.3">
      <c r="A6453" s="17"/>
      <c r="B6453" s="70"/>
      <c r="C6453" s="60"/>
      <c r="D6453" s="61"/>
      <c r="E6453" s="61"/>
      <c r="F6453" s="61"/>
      <c r="G6453" s="62"/>
      <c r="H6453" s="63"/>
      <c r="I6453" s="64"/>
      <c r="J6453" s="65"/>
      <c r="K6453" s="66"/>
      <c r="L6453" s="62"/>
      <c r="M6453" s="69"/>
      <c r="N6453" s="65"/>
      <c r="O6453" s="66"/>
      <c r="P6453" s="69"/>
      <c r="Q6453" s="55" t="str">
        <f t="shared" si="100"/>
        <v/>
      </c>
      <c r="R6453" s="70"/>
      <c r="S6453" s="70"/>
      <c r="T6453" s="70"/>
      <c r="U6453" s="71"/>
      <c r="V6453" s="71"/>
      <c r="W6453" s="71"/>
      <c r="X6453" s="71"/>
      <c r="Y6453" s="72" t="str">
        <f>IF((OR((AND('[1]PWS Information'!$E$10="CWS",U6453="Single Family Residence",Q6453="Lead")),
(AND('[1]PWS Information'!$E$10="CWS",U6453="Multiple Family Residence",'[1]PWS Information'!$E$11="Yes",Q6453="Lead")),
(AND('[1]PWS Information'!$E$10="NTNC",Q6453="Lead")))),"Tier 1",
IF((OR((AND('[1]PWS Information'!$E$10="CWS",U6453="Multiple Family Residence",'[1]PWS Information'!$E$11="No",Q6453="Lead")),
(AND('[1]PWS Information'!$E$10="CWS",U6453="Other",Q6453="Lead")),
(AND('[1]PWS Information'!$E$10="CWS",U6453="Building",Q6453="Lead")))),"Tier 2",
IF((OR((AND('[1]PWS Information'!$E$10="CWS",U6453="Single Family Residence",Q6453="Galvanized Requiring Replacement")),
(AND('[1]PWS Information'!$E$10="CWS",U6453="Single Family Residence",Q6453="Galvanized Requiring Replacement",R6453="Yes")),
(AND('[1]PWS Information'!$E$10="NTNC",Q6453="Galvanized Requiring Replacement")),
(AND('[1]PWS Information'!$E$10="NTNC",U6453="Single Family Residence",R6453="Yes")))),"Tier 3",
IF((OR((AND('[1]PWS Information'!$E$10="CWS",U6453="Single Family Residence",S6453="Yes",Q6453="Non-Lead", J6453="Non-Lead - Copper",L6453="Before 1989")),
(AND('[1]PWS Information'!$E$10="CWS",U6453="Single Family Residence",S6453="Yes",Q6453="Non-Lead", N6453="Non-Lead - Copper",O6453="Before 1989")))),"Tier 4",
IF((OR((AND('[1]PWS Information'!$E$10="NTNC",Q6453="Non-Lead")),
(AND('[1]PWS Information'!$E$10="CWS",Q6453="Non-Lead",S6453="")),
(AND('[1]PWS Information'!$E$10="CWS",Q6453="Non-Lead",S6453="No")),
(AND('[1]PWS Information'!$E$10="CWS",Q6453="Non-Lead",S6453="Don't Know")),
(AND('[1]PWS Information'!$E$10="CWS",Q6453="Non-Lead", J6453="Non-Lead - Copper", S6453="Yes", L6453="Between 1989 and 2014")),
(AND('[1]PWS Information'!$E$10="CWS",Q6453="Non-Lead", J6453="Non-Lead - Copper", S6453="Yes", L6453="After 2014")),
(AND('[1]PWS Information'!$E$10="CWS",Q6453="Non-Lead", J6453="Non-Lead - Copper", S6453="Yes", L6453="Unknown")),
(AND('[1]PWS Information'!$E$10="CWS",Q6453="Non-Lead", N6453="Non-Lead - Copper", S6453="Yes", O6453="Between 1989 and 2014")),
(AND('[1]PWS Information'!$E$10="CWS",Q6453="Non-Lead", N6453="Non-Lead - Copper", S6453="Yes", O6453="After 2014")),
(AND('[1]PWS Information'!$E$10="CWS",Q6453="Non-Lead", N6453="Non-Lead - Copper", S6453="Yes", O6453="Unknown")),
(AND('[1]PWS Information'!$E$10="CWS",Q6453="Unknown")),
(AND('[1]PWS Information'!$E$10="NTNC",Q6453="Unknown")))),"Tier 5",
"")))))</f>
        <v/>
      </c>
      <c r="Z6453" s="71"/>
      <c r="AA6453" s="71"/>
    </row>
    <row r="6454" spans="1:27" x14ac:dyDescent="0.3">
      <c r="A6454" s="1"/>
      <c r="B6454" s="70"/>
      <c r="C6454" s="60"/>
      <c r="D6454" s="61"/>
      <c r="E6454" s="61"/>
      <c r="F6454" s="61"/>
      <c r="G6454" s="62"/>
      <c r="H6454" s="63"/>
      <c r="I6454" s="64"/>
      <c r="J6454" s="65"/>
      <c r="K6454" s="66"/>
      <c r="L6454" s="62"/>
      <c r="M6454" s="69"/>
      <c r="N6454" s="65"/>
      <c r="O6454" s="66"/>
      <c r="P6454" s="69"/>
      <c r="Q6454" s="55" t="str">
        <f t="shared" si="100"/>
        <v/>
      </c>
      <c r="R6454" s="70"/>
      <c r="S6454" s="70"/>
      <c r="T6454" s="70"/>
      <c r="U6454" s="71"/>
      <c r="V6454" s="71"/>
      <c r="W6454" s="71"/>
      <c r="X6454" s="71"/>
      <c r="Y6454" s="72" t="str">
        <f>IF((OR((AND('[1]PWS Information'!$E$10="CWS",U6454="Single Family Residence",Q6454="Lead")),
(AND('[1]PWS Information'!$E$10="CWS",U6454="Multiple Family Residence",'[1]PWS Information'!$E$11="Yes",Q6454="Lead")),
(AND('[1]PWS Information'!$E$10="NTNC",Q6454="Lead")))),"Tier 1",
IF((OR((AND('[1]PWS Information'!$E$10="CWS",U6454="Multiple Family Residence",'[1]PWS Information'!$E$11="No",Q6454="Lead")),
(AND('[1]PWS Information'!$E$10="CWS",U6454="Other",Q6454="Lead")),
(AND('[1]PWS Information'!$E$10="CWS",U6454="Building",Q6454="Lead")))),"Tier 2",
IF((OR((AND('[1]PWS Information'!$E$10="CWS",U6454="Single Family Residence",Q6454="Galvanized Requiring Replacement")),
(AND('[1]PWS Information'!$E$10="CWS",U6454="Single Family Residence",Q6454="Galvanized Requiring Replacement",R6454="Yes")),
(AND('[1]PWS Information'!$E$10="NTNC",Q6454="Galvanized Requiring Replacement")),
(AND('[1]PWS Information'!$E$10="NTNC",U6454="Single Family Residence",R6454="Yes")))),"Tier 3",
IF((OR((AND('[1]PWS Information'!$E$10="CWS",U6454="Single Family Residence",S6454="Yes",Q6454="Non-Lead", J6454="Non-Lead - Copper",L6454="Before 1989")),
(AND('[1]PWS Information'!$E$10="CWS",U6454="Single Family Residence",S6454="Yes",Q6454="Non-Lead", N6454="Non-Lead - Copper",O6454="Before 1989")))),"Tier 4",
IF((OR((AND('[1]PWS Information'!$E$10="NTNC",Q6454="Non-Lead")),
(AND('[1]PWS Information'!$E$10="CWS",Q6454="Non-Lead",S6454="")),
(AND('[1]PWS Information'!$E$10="CWS",Q6454="Non-Lead",S6454="No")),
(AND('[1]PWS Information'!$E$10="CWS",Q6454="Non-Lead",S6454="Don't Know")),
(AND('[1]PWS Information'!$E$10="CWS",Q6454="Non-Lead", J6454="Non-Lead - Copper", S6454="Yes", L6454="Between 1989 and 2014")),
(AND('[1]PWS Information'!$E$10="CWS",Q6454="Non-Lead", J6454="Non-Lead - Copper", S6454="Yes", L6454="After 2014")),
(AND('[1]PWS Information'!$E$10="CWS",Q6454="Non-Lead", J6454="Non-Lead - Copper", S6454="Yes", L6454="Unknown")),
(AND('[1]PWS Information'!$E$10="CWS",Q6454="Non-Lead", N6454="Non-Lead - Copper", S6454="Yes", O6454="Between 1989 and 2014")),
(AND('[1]PWS Information'!$E$10="CWS",Q6454="Non-Lead", N6454="Non-Lead - Copper", S6454="Yes", O6454="After 2014")),
(AND('[1]PWS Information'!$E$10="CWS",Q6454="Non-Lead", N6454="Non-Lead - Copper", S6454="Yes", O6454="Unknown")),
(AND('[1]PWS Information'!$E$10="CWS",Q6454="Unknown")),
(AND('[1]PWS Information'!$E$10="NTNC",Q6454="Unknown")))),"Tier 5",
"")))))</f>
        <v/>
      </c>
      <c r="Z6454" s="71"/>
      <c r="AA6454" s="71"/>
    </row>
    <row r="6455" spans="1:27" x14ac:dyDescent="0.3">
      <c r="A6455" s="1"/>
      <c r="B6455" s="70"/>
      <c r="C6455" s="60"/>
      <c r="D6455" s="61"/>
      <c r="E6455" s="61"/>
      <c r="F6455" s="61"/>
      <c r="G6455" s="62"/>
      <c r="H6455" s="63"/>
      <c r="I6455" s="64"/>
      <c r="J6455" s="65"/>
      <c r="K6455" s="66"/>
      <c r="L6455" s="62"/>
      <c r="M6455" s="69"/>
      <c r="N6455" s="65"/>
      <c r="O6455" s="66"/>
      <c r="P6455" s="69"/>
      <c r="Q6455" s="55" t="str">
        <f t="shared" si="100"/>
        <v/>
      </c>
      <c r="R6455" s="70"/>
      <c r="S6455" s="70"/>
      <c r="T6455" s="70"/>
      <c r="U6455" s="71"/>
      <c r="V6455" s="71"/>
      <c r="W6455" s="71"/>
      <c r="X6455" s="71"/>
      <c r="Y6455" s="72" t="str">
        <f>IF((OR((AND('[1]PWS Information'!$E$10="CWS",U6455="Single Family Residence",Q6455="Lead")),
(AND('[1]PWS Information'!$E$10="CWS",U6455="Multiple Family Residence",'[1]PWS Information'!$E$11="Yes",Q6455="Lead")),
(AND('[1]PWS Information'!$E$10="NTNC",Q6455="Lead")))),"Tier 1",
IF((OR((AND('[1]PWS Information'!$E$10="CWS",U6455="Multiple Family Residence",'[1]PWS Information'!$E$11="No",Q6455="Lead")),
(AND('[1]PWS Information'!$E$10="CWS",U6455="Other",Q6455="Lead")),
(AND('[1]PWS Information'!$E$10="CWS",U6455="Building",Q6455="Lead")))),"Tier 2",
IF((OR((AND('[1]PWS Information'!$E$10="CWS",U6455="Single Family Residence",Q6455="Galvanized Requiring Replacement")),
(AND('[1]PWS Information'!$E$10="CWS",U6455="Single Family Residence",Q6455="Galvanized Requiring Replacement",R6455="Yes")),
(AND('[1]PWS Information'!$E$10="NTNC",Q6455="Galvanized Requiring Replacement")),
(AND('[1]PWS Information'!$E$10="NTNC",U6455="Single Family Residence",R6455="Yes")))),"Tier 3",
IF((OR((AND('[1]PWS Information'!$E$10="CWS",U6455="Single Family Residence",S6455="Yes",Q6455="Non-Lead", J6455="Non-Lead - Copper",L6455="Before 1989")),
(AND('[1]PWS Information'!$E$10="CWS",U6455="Single Family Residence",S6455="Yes",Q6455="Non-Lead", N6455="Non-Lead - Copper",O6455="Before 1989")))),"Tier 4",
IF((OR((AND('[1]PWS Information'!$E$10="NTNC",Q6455="Non-Lead")),
(AND('[1]PWS Information'!$E$10="CWS",Q6455="Non-Lead",S6455="")),
(AND('[1]PWS Information'!$E$10="CWS",Q6455="Non-Lead",S6455="No")),
(AND('[1]PWS Information'!$E$10="CWS",Q6455="Non-Lead",S6455="Don't Know")),
(AND('[1]PWS Information'!$E$10="CWS",Q6455="Non-Lead", J6455="Non-Lead - Copper", S6455="Yes", L6455="Between 1989 and 2014")),
(AND('[1]PWS Information'!$E$10="CWS",Q6455="Non-Lead", J6455="Non-Lead - Copper", S6455="Yes", L6455="After 2014")),
(AND('[1]PWS Information'!$E$10="CWS",Q6455="Non-Lead", J6455="Non-Lead - Copper", S6455="Yes", L6455="Unknown")),
(AND('[1]PWS Information'!$E$10="CWS",Q6455="Non-Lead", N6455="Non-Lead - Copper", S6455="Yes", O6455="Between 1989 and 2014")),
(AND('[1]PWS Information'!$E$10="CWS",Q6455="Non-Lead", N6455="Non-Lead - Copper", S6455="Yes", O6455="After 2014")),
(AND('[1]PWS Information'!$E$10="CWS",Q6455="Non-Lead", N6455="Non-Lead - Copper", S6455="Yes", O6455="Unknown")),
(AND('[1]PWS Information'!$E$10="CWS",Q6455="Unknown")),
(AND('[1]PWS Information'!$E$10="NTNC",Q6455="Unknown")))),"Tier 5",
"")))))</f>
        <v/>
      </c>
      <c r="Z6455" s="71"/>
      <c r="AA6455" s="71"/>
    </row>
    <row r="6456" spans="1:27" x14ac:dyDescent="0.3">
      <c r="A6456" s="1"/>
      <c r="B6456" s="70"/>
      <c r="C6456" s="60"/>
      <c r="D6456" s="61"/>
      <c r="E6456" s="61"/>
      <c r="F6456" s="61"/>
      <c r="G6456" s="62"/>
      <c r="H6456" s="63"/>
      <c r="I6456" s="64"/>
      <c r="J6456" s="65"/>
      <c r="K6456" s="66"/>
      <c r="L6456" s="62"/>
      <c r="M6456" s="69"/>
      <c r="N6456" s="65"/>
      <c r="O6456" s="66"/>
      <c r="P6456" s="69"/>
      <c r="Q6456" s="55" t="str">
        <f t="shared" si="100"/>
        <v/>
      </c>
      <c r="R6456" s="70"/>
      <c r="S6456" s="70"/>
      <c r="T6456" s="70"/>
      <c r="U6456" s="71"/>
      <c r="V6456" s="71"/>
      <c r="W6456" s="71"/>
      <c r="X6456" s="71"/>
      <c r="Y6456" s="72" t="str">
        <f>IF((OR((AND('[1]PWS Information'!$E$10="CWS",U6456="Single Family Residence",Q6456="Lead")),
(AND('[1]PWS Information'!$E$10="CWS",U6456="Multiple Family Residence",'[1]PWS Information'!$E$11="Yes",Q6456="Lead")),
(AND('[1]PWS Information'!$E$10="NTNC",Q6456="Lead")))),"Tier 1",
IF((OR((AND('[1]PWS Information'!$E$10="CWS",U6456="Multiple Family Residence",'[1]PWS Information'!$E$11="No",Q6456="Lead")),
(AND('[1]PWS Information'!$E$10="CWS",U6456="Other",Q6456="Lead")),
(AND('[1]PWS Information'!$E$10="CWS",U6456="Building",Q6456="Lead")))),"Tier 2",
IF((OR((AND('[1]PWS Information'!$E$10="CWS",U6456="Single Family Residence",Q6456="Galvanized Requiring Replacement")),
(AND('[1]PWS Information'!$E$10="CWS",U6456="Single Family Residence",Q6456="Galvanized Requiring Replacement",R6456="Yes")),
(AND('[1]PWS Information'!$E$10="NTNC",Q6456="Galvanized Requiring Replacement")),
(AND('[1]PWS Information'!$E$10="NTNC",U6456="Single Family Residence",R6456="Yes")))),"Tier 3",
IF((OR((AND('[1]PWS Information'!$E$10="CWS",U6456="Single Family Residence",S6456="Yes",Q6456="Non-Lead", J6456="Non-Lead - Copper",L6456="Before 1989")),
(AND('[1]PWS Information'!$E$10="CWS",U6456="Single Family Residence",S6456="Yes",Q6456="Non-Lead", N6456="Non-Lead - Copper",O6456="Before 1989")))),"Tier 4",
IF((OR((AND('[1]PWS Information'!$E$10="NTNC",Q6456="Non-Lead")),
(AND('[1]PWS Information'!$E$10="CWS",Q6456="Non-Lead",S6456="")),
(AND('[1]PWS Information'!$E$10="CWS",Q6456="Non-Lead",S6456="No")),
(AND('[1]PWS Information'!$E$10="CWS",Q6456="Non-Lead",S6456="Don't Know")),
(AND('[1]PWS Information'!$E$10="CWS",Q6456="Non-Lead", J6456="Non-Lead - Copper", S6456="Yes", L6456="Between 1989 and 2014")),
(AND('[1]PWS Information'!$E$10="CWS",Q6456="Non-Lead", J6456="Non-Lead - Copper", S6456="Yes", L6456="After 2014")),
(AND('[1]PWS Information'!$E$10="CWS",Q6456="Non-Lead", J6456="Non-Lead - Copper", S6456="Yes", L6456="Unknown")),
(AND('[1]PWS Information'!$E$10="CWS",Q6456="Non-Lead", N6456="Non-Lead - Copper", S6456="Yes", O6456="Between 1989 and 2014")),
(AND('[1]PWS Information'!$E$10="CWS",Q6456="Non-Lead", N6456="Non-Lead - Copper", S6456="Yes", O6456="After 2014")),
(AND('[1]PWS Information'!$E$10="CWS",Q6456="Non-Lead", N6456="Non-Lead - Copper", S6456="Yes", O6456="Unknown")),
(AND('[1]PWS Information'!$E$10="CWS",Q6456="Unknown")),
(AND('[1]PWS Information'!$E$10="NTNC",Q6456="Unknown")))),"Tier 5",
"")))))</f>
        <v/>
      </c>
      <c r="Z6456" s="71"/>
      <c r="AA6456" s="71"/>
    </row>
    <row r="6457" spans="1:27" x14ac:dyDescent="0.3">
      <c r="A6457" s="17"/>
      <c r="B6457" s="70"/>
      <c r="C6457" s="60"/>
      <c r="D6457" s="61"/>
      <c r="E6457" s="61"/>
      <c r="F6457" s="61"/>
      <c r="G6457" s="62"/>
      <c r="H6457" s="63"/>
      <c r="I6457" s="64"/>
      <c r="J6457" s="65"/>
      <c r="K6457" s="66"/>
      <c r="L6457" s="62"/>
      <c r="M6457" s="69"/>
      <c r="N6457" s="65"/>
      <c r="O6457" s="66"/>
      <c r="P6457" s="69"/>
      <c r="Q6457" s="55" t="str">
        <f t="shared" si="100"/>
        <v/>
      </c>
      <c r="R6457" s="70"/>
      <c r="S6457" s="70"/>
      <c r="T6457" s="70"/>
      <c r="U6457" s="71"/>
      <c r="V6457" s="71"/>
      <c r="W6457" s="71"/>
      <c r="X6457" s="71"/>
      <c r="Y6457" s="72" t="str">
        <f>IF((OR((AND('[1]PWS Information'!$E$10="CWS",U6457="Single Family Residence",Q6457="Lead")),
(AND('[1]PWS Information'!$E$10="CWS",U6457="Multiple Family Residence",'[1]PWS Information'!$E$11="Yes",Q6457="Lead")),
(AND('[1]PWS Information'!$E$10="NTNC",Q6457="Lead")))),"Tier 1",
IF((OR((AND('[1]PWS Information'!$E$10="CWS",U6457="Multiple Family Residence",'[1]PWS Information'!$E$11="No",Q6457="Lead")),
(AND('[1]PWS Information'!$E$10="CWS",U6457="Other",Q6457="Lead")),
(AND('[1]PWS Information'!$E$10="CWS",U6457="Building",Q6457="Lead")))),"Tier 2",
IF((OR((AND('[1]PWS Information'!$E$10="CWS",U6457="Single Family Residence",Q6457="Galvanized Requiring Replacement")),
(AND('[1]PWS Information'!$E$10="CWS",U6457="Single Family Residence",Q6457="Galvanized Requiring Replacement",R6457="Yes")),
(AND('[1]PWS Information'!$E$10="NTNC",Q6457="Galvanized Requiring Replacement")),
(AND('[1]PWS Information'!$E$10="NTNC",U6457="Single Family Residence",R6457="Yes")))),"Tier 3",
IF((OR((AND('[1]PWS Information'!$E$10="CWS",U6457="Single Family Residence",S6457="Yes",Q6457="Non-Lead", J6457="Non-Lead - Copper",L6457="Before 1989")),
(AND('[1]PWS Information'!$E$10="CWS",U6457="Single Family Residence",S6457="Yes",Q6457="Non-Lead", N6457="Non-Lead - Copper",O6457="Before 1989")))),"Tier 4",
IF((OR((AND('[1]PWS Information'!$E$10="NTNC",Q6457="Non-Lead")),
(AND('[1]PWS Information'!$E$10="CWS",Q6457="Non-Lead",S6457="")),
(AND('[1]PWS Information'!$E$10="CWS",Q6457="Non-Lead",S6457="No")),
(AND('[1]PWS Information'!$E$10="CWS",Q6457="Non-Lead",S6457="Don't Know")),
(AND('[1]PWS Information'!$E$10="CWS",Q6457="Non-Lead", J6457="Non-Lead - Copper", S6457="Yes", L6457="Between 1989 and 2014")),
(AND('[1]PWS Information'!$E$10="CWS",Q6457="Non-Lead", J6457="Non-Lead - Copper", S6457="Yes", L6457="After 2014")),
(AND('[1]PWS Information'!$E$10="CWS",Q6457="Non-Lead", J6457="Non-Lead - Copper", S6457="Yes", L6457="Unknown")),
(AND('[1]PWS Information'!$E$10="CWS",Q6457="Non-Lead", N6457="Non-Lead - Copper", S6457="Yes", O6457="Between 1989 and 2014")),
(AND('[1]PWS Information'!$E$10="CWS",Q6457="Non-Lead", N6457="Non-Lead - Copper", S6457="Yes", O6457="After 2014")),
(AND('[1]PWS Information'!$E$10="CWS",Q6457="Non-Lead", N6457="Non-Lead - Copper", S6457="Yes", O6457="Unknown")),
(AND('[1]PWS Information'!$E$10="CWS",Q6457="Unknown")),
(AND('[1]PWS Information'!$E$10="NTNC",Q6457="Unknown")))),"Tier 5",
"")))))</f>
        <v/>
      </c>
      <c r="Z6457" s="71"/>
      <c r="AA6457" s="71"/>
    </row>
    <row r="6458" spans="1:27" x14ac:dyDescent="0.3">
      <c r="A6458" s="1"/>
      <c r="B6458" s="70"/>
      <c r="C6458" s="60"/>
      <c r="D6458" s="61"/>
      <c r="E6458" s="61"/>
      <c r="F6458" s="61"/>
      <c r="G6458" s="62"/>
      <c r="H6458" s="63"/>
      <c r="I6458" s="64"/>
      <c r="J6458" s="65"/>
      <c r="K6458" s="66"/>
      <c r="L6458" s="62"/>
      <c r="M6458" s="69"/>
      <c r="N6458" s="65"/>
      <c r="O6458" s="66"/>
      <c r="P6458" s="69"/>
      <c r="Q6458" s="55" t="str">
        <f t="shared" si="100"/>
        <v/>
      </c>
      <c r="R6458" s="70"/>
      <c r="S6458" s="70"/>
      <c r="T6458" s="70"/>
      <c r="U6458" s="71"/>
      <c r="V6458" s="71"/>
      <c r="W6458" s="71"/>
      <c r="X6458" s="71"/>
      <c r="Y6458" s="72" t="str">
        <f>IF((OR((AND('[1]PWS Information'!$E$10="CWS",U6458="Single Family Residence",Q6458="Lead")),
(AND('[1]PWS Information'!$E$10="CWS",U6458="Multiple Family Residence",'[1]PWS Information'!$E$11="Yes",Q6458="Lead")),
(AND('[1]PWS Information'!$E$10="NTNC",Q6458="Lead")))),"Tier 1",
IF((OR((AND('[1]PWS Information'!$E$10="CWS",U6458="Multiple Family Residence",'[1]PWS Information'!$E$11="No",Q6458="Lead")),
(AND('[1]PWS Information'!$E$10="CWS",U6458="Other",Q6458="Lead")),
(AND('[1]PWS Information'!$E$10="CWS",U6458="Building",Q6458="Lead")))),"Tier 2",
IF((OR((AND('[1]PWS Information'!$E$10="CWS",U6458="Single Family Residence",Q6458="Galvanized Requiring Replacement")),
(AND('[1]PWS Information'!$E$10="CWS",U6458="Single Family Residence",Q6458="Galvanized Requiring Replacement",R6458="Yes")),
(AND('[1]PWS Information'!$E$10="NTNC",Q6458="Galvanized Requiring Replacement")),
(AND('[1]PWS Information'!$E$10="NTNC",U6458="Single Family Residence",R6458="Yes")))),"Tier 3",
IF((OR((AND('[1]PWS Information'!$E$10="CWS",U6458="Single Family Residence",S6458="Yes",Q6458="Non-Lead", J6458="Non-Lead - Copper",L6458="Before 1989")),
(AND('[1]PWS Information'!$E$10="CWS",U6458="Single Family Residence",S6458="Yes",Q6458="Non-Lead", N6458="Non-Lead - Copper",O6458="Before 1989")))),"Tier 4",
IF((OR((AND('[1]PWS Information'!$E$10="NTNC",Q6458="Non-Lead")),
(AND('[1]PWS Information'!$E$10="CWS",Q6458="Non-Lead",S6458="")),
(AND('[1]PWS Information'!$E$10="CWS",Q6458="Non-Lead",S6458="No")),
(AND('[1]PWS Information'!$E$10="CWS",Q6458="Non-Lead",S6458="Don't Know")),
(AND('[1]PWS Information'!$E$10="CWS",Q6458="Non-Lead", J6458="Non-Lead - Copper", S6458="Yes", L6458="Between 1989 and 2014")),
(AND('[1]PWS Information'!$E$10="CWS",Q6458="Non-Lead", J6458="Non-Lead - Copper", S6458="Yes", L6458="After 2014")),
(AND('[1]PWS Information'!$E$10="CWS",Q6458="Non-Lead", J6458="Non-Lead - Copper", S6458="Yes", L6458="Unknown")),
(AND('[1]PWS Information'!$E$10="CWS",Q6458="Non-Lead", N6458="Non-Lead - Copper", S6458="Yes", O6458="Between 1989 and 2014")),
(AND('[1]PWS Information'!$E$10="CWS",Q6458="Non-Lead", N6458="Non-Lead - Copper", S6458="Yes", O6458="After 2014")),
(AND('[1]PWS Information'!$E$10="CWS",Q6458="Non-Lead", N6458="Non-Lead - Copper", S6458="Yes", O6458="Unknown")),
(AND('[1]PWS Information'!$E$10="CWS",Q6458="Unknown")),
(AND('[1]PWS Information'!$E$10="NTNC",Q6458="Unknown")))),"Tier 5",
"")))))</f>
        <v/>
      </c>
      <c r="Z6458" s="71"/>
      <c r="AA6458" s="71"/>
    </row>
    <row r="6459" spans="1:27" x14ac:dyDescent="0.3">
      <c r="A6459" s="1"/>
      <c r="B6459" s="70"/>
      <c r="C6459" s="60"/>
      <c r="D6459" s="61"/>
      <c r="E6459" s="61"/>
      <c r="F6459" s="61"/>
      <c r="G6459" s="62"/>
      <c r="H6459" s="63"/>
      <c r="I6459" s="64"/>
      <c r="J6459" s="65"/>
      <c r="K6459" s="66"/>
      <c r="L6459" s="62"/>
      <c r="M6459" s="69"/>
      <c r="N6459" s="65"/>
      <c r="O6459" s="66"/>
      <c r="P6459" s="69"/>
      <c r="Q6459" s="55" t="str">
        <f t="shared" si="100"/>
        <v/>
      </c>
      <c r="R6459" s="70"/>
      <c r="S6459" s="70"/>
      <c r="T6459" s="70"/>
      <c r="U6459" s="71"/>
      <c r="V6459" s="71"/>
      <c r="W6459" s="71"/>
      <c r="X6459" s="71"/>
      <c r="Y6459" s="72" t="str">
        <f>IF((OR((AND('[1]PWS Information'!$E$10="CWS",U6459="Single Family Residence",Q6459="Lead")),
(AND('[1]PWS Information'!$E$10="CWS",U6459="Multiple Family Residence",'[1]PWS Information'!$E$11="Yes",Q6459="Lead")),
(AND('[1]PWS Information'!$E$10="NTNC",Q6459="Lead")))),"Tier 1",
IF((OR((AND('[1]PWS Information'!$E$10="CWS",U6459="Multiple Family Residence",'[1]PWS Information'!$E$11="No",Q6459="Lead")),
(AND('[1]PWS Information'!$E$10="CWS",U6459="Other",Q6459="Lead")),
(AND('[1]PWS Information'!$E$10="CWS",U6459="Building",Q6459="Lead")))),"Tier 2",
IF((OR((AND('[1]PWS Information'!$E$10="CWS",U6459="Single Family Residence",Q6459="Galvanized Requiring Replacement")),
(AND('[1]PWS Information'!$E$10="CWS",U6459="Single Family Residence",Q6459="Galvanized Requiring Replacement",R6459="Yes")),
(AND('[1]PWS Information'!$E$10="NTNC",Q6459="Galvanized Requiring Replacement")),
(AND('[1]PWS Information'!$E$10="NTNC",U6459="Single Family Residence",R6459="Yes")))),"Tier 3",
IF((OR((AND('[1]PWS Information'!$E$10="CWS",U6459="Single Family Residence",S6459="Yes",Q6459="Non-Lead", J6459="Non-Lead - Copper",L6459="Before 1989")),
(AND('[1]PWS Information'!$E$10="CWS",U6459="Single Family Residence",S6459="Yes",Q6459="Non-Lead", N6459="Non-Lead - Copper",O6459="Before 1989")))),"Tier 4",
IF((OR((AND('[1]PWS Information'!$E$10="NTNC",Q6459="Non-Lead")),
(AND('[1]PWS Information'!$E$10="CWS",Q6459="Non-Lead",S6459="")),
(AND('[1]PWS Information'!$E$10="CWS",Q6459="Non-Lead",S6459="No")),
(AND('[1]PWS Information'!$E$10="CWS",Q6459="Non-Lead",S6459="Don't Know")),
(AND('[1]PWS Information'!$E$10="CWS",Q6459="Non-Lead", J6459="Non-Lead - Copper", S6459="Yes", L6459="Between 1989 and 2014")),
(AND('[1]PWS Information'!$E$10="CWS",Q6459="Non-Lead", J6459="Non-Lead - Copper", S6459="Yes", L6459="After 2014")),
(AND('[1]PWS Information'!$E$10="CWS",Q6459="Non-Lead", J6459="Non-Lead - Copper", S6459="Yes", L6459="Unknown")),
(AND('[1]PWS Information'!$E$10="CWS",Q6459="Non-Lead", N6459="Non-Lead - Copper", S6459="Yes", O6459="Between 1989 and 2014")),
(AND('[1]PWS Information'!$E$10="CWS",Q6459="Non-Lead", N6459="Non-Lead - Copper", S6459="Yes", O6459="After 2014")),
(AND('[1]PWS Information'!$E$10="CWS",Q6459="Non-Lead", N6459="Non-Lead - Copper", S6459="Yes", O6459="Unknown")),
(AND('[1]PWS Information'!$E$10="CWS",Q6459="Unknown")),
(AND('[1]PWS Information'!$E$10="NTNC",Q6459="Unknown")))),"Tier 5",
"")))))</f>
        <v/>
      </c>
      <c r="Z6459" s="71"/>
      <c r="AA6459" s="71"/>
    </row>
    <row r="6460" spans="1:27" x14ac:dyDescent="0.3">
      <c r="A6460" s="1"/>
      <c r="B6460" s="70"/>
      <c r="C6460" s="60"/>
      <c r="D6460" s="61"/>
      <c r="E6460" s="61"/>
      <c r="F6460" s="61"/>
      <c r="G6460" s="62"/>
      <c r="H6460" s="63"/>
      <c r="I6460" s="64"/>
      <c r="J6460" s="65"/>
      <c r="K6460" s="66"/>
      <c r="L6460" s="62"/>
      <c r="M6460" s="69"/>
      <c r="N6460" s="65"/>
      <c r="O6460" s="66"/>
      <c r="P6460" s="69"/>
      <c r="Q6460" s="55" t="str">
        <f t="shared" si="100"/>
        <v/>
      </c>
      <c r="R6460" s="70"/>
      <c r="S6460" s="70"/>
      <c r="T6460" s="70"/>
      <c r="U6460" s="71"/>
      <c r="V6460" s="71"/>
      <c r="W6460" s="71"/>
      <c r="X6460" s="71"/>
      <c r="Y6460" s="72" t="str">
        <f>IF((OR((AND('[1]PWS Information'!$E$10="CWS",U6460="Single Family Residence",Q6460="Lead")),
(AND('[1]PWS Information'!$E$10="CWS",U6460="Multiple Family Residence",'[1]PWS Information'!$E$11="Yes",Q6460="Lead")),
(AND('[1]PWS Information'!$E$10="NTNC",Q6460="Lead")))),"Tier 1",
IF((OR((AND('[1]PWS Information'!$E$10="CWS",U6460="Multiple Family Residence",'[1]PWS Information'!$E$11="No",Q6460="Lead")),
(AND('[1]PWS Information'!$E$10="CWS",U6460="Other",Q6460="Lead")),
(AND('[1]PWS Information'!$E$10="CWS",U6460="Building",Q6460="Lead")))),"Tier 2",
IF((OR((AND('[1]PWS Information'!$E$10="CWS",U6460="Single Family Residence",Q6460="Galvanized Requiring Replacement")),
(AND('[1]PWS Information'!$E$10="CWS",U6460="Single Family Residence",Q6460="Galvanized Requiring Replacement",R6460="Yes")),
(AND('[1]PWS Information'!$E$10="NTNC",Q6460="Galvanized Requiring Replacement")),
(AND('[1]PWS Information'!$E$10="NTNC",U6460="Single Family Residence",R6460="Yes")))),"Tier 3",
IF((OR((AND('[1]PWS Information'!$E$10="CWS",U6460="Single Family Residence",S6460="Yes",Q6460="Non-Lead", J6460="Non-Lead - Copper",L6460="Before 1989")),
(AND('[1]PWS Information'!$E$10="CWS",U6460="Single Family Residence",S6460="Yes",Q6460="Non-Lead", N6460="Non-Lead - Copper",O6460="Before 1989")))),"Tier 4",
IF((OR((AND('[1]PWS Information'!$E$10="NTNC",Q6460="Non-Lead")),
(AND('[1]PWS Information'!$E$10="CWS",Q6460="Non-Lead",S6460="")),
(AND('[1]PWS Information'!$E$10="CWS",Q6460="Non-Lead",S6460="No")),
(AND('[1]PWS Information'!$E$10="CWS",Q6460="Non-Lead",S6460="Don't Know")),
(AND('[1]PWS Information'!$E$10="CWS",Q6460="Non-Lead", J6460="Non-Lead - Copper", S6460="Yes", L6460="Between 1989 and 2014")),
(AND('[1]PWS Information'!$E$10="CWS",Q6460="Non-Lead", J6460="Non-Lead - Copper", S6460="Yes", L6460="After 2014")),
(AND('[1]PWS Information'!$E$10="CWS",Q6460="Non-Lead", J6460="Non-Lead - Copper", S6460="Yes", L6460="Unknown")),
(AND('[1]PWS Information'!$E$10="CWS",Q6460="Non-Lead", N6460="Non-Lead - Copper", S6460="Yes", O6460="Between 1989 and 2014")),
(AND('[1]PWS Information'!$E$10="CWS",Q6460="Non-Lead", N6460="Non-Lead - Copper", S6460="Yes", O6460="After 2014")),
(AND('[1]PWS Information'!$E$10="CWS",Q6460="Non-Lead", N6460="Non-Lead - Copper", S6460="Yes", O6460="Unknown")),
(AND('[1]PWS Information'!$E$10="CWS",Q6460="Unknown")),
(AND('[1]PWS Information'!$E$10="NTNC",Q6460="Unknown")))),"Tier 5",
"")))))</f>
        <v/>
      </c>
      <c r="Z6460" s="71"/>
      <c r="AA6460" s="71"/>
    </row>
    <row r="6461" spans="1:27" x14ac:dyDescent="0.3">
      <c r="A6461" s="17"/>
      <c r="B6461" s="70"/>
      <c r="C6461" s="60"/>
      <c r="D6461" s="61"/>
      <c r="E6461" s="61"/>
      <c r="F6461" s="61"/>
      <c r="G6461" s="62"/>
      <c r="H6461" s="63"/>
      <c r="I6461" s="64"/>
      <c r="J6461" s="65"/>
      <c r="K6461" s="66"/>
      <c r="L6461" s="62"/>
      <c r="M6461" s="69"/>
      <c r="N6461" s="65"/>
      <c r="O6461" s="66"/>
      <c r="P6461" s="69"/>
      <c r="Q6461" s="55" t="str">
        <f t="shared" si="100"/>
        <v/>
      </c>
      <c r="R6461" s="70"/>
      <c r="S6461" s="70"/>
      <c r="T6461" s="70"/>
      <c r="U6461" s="71"/>
      <c r="V6461" s="71"/>
      <c r="W6461" s="71"/>
      <c r="X6461" s="71"/>
      <c r="Y6461" s="72" t="str">
        <f>IF((OR((AND('[1]PWS Information'!$E$10="CWS",U6461="Single Family Residence",Q6461="Lead")),
(AND('[1]PWS Information'!$E$10="CWS",U6461="Multiple Family Residence",'[1]PWS Information'!$E$11="Yes",Q6461="Lead")),
(AND('[1]PWS Information'!$E$10="NTNC",Q6461="Lead")))),"Tier 1",
IF((OR((AND('[1]PWS Information'!$E$10="CWS",U6461="Multiple Family Residence",'[1]PWS Information'!$E$11="No",Q6461="Lead")),
(AND('[1]PWS Information'!$E$10="CWS",U6461="Other",Q6461="Lead")),
(AND('[1]PWS Information'!$E$10="CWS",U6461="Building",Q6461="Lead")))),"Tier 2",
IF((OR((AND('[1]PWS Information'!$E$10="CWS",U6461="Single Family Residence",Q6461="Galvanized Requiring Replacement")),
(AND('[1]PWS Information'!$E$10="CWS",U6461="Single Family Residence",Q6461="Galvanized Requiring Replacement",R6461="Yes")),
(AND('[1]PWS Information'!$E$10="NTNC",Q6461="Galvanized Requiring Replacement")),
(AND('[1]PWS Information'!$E$10="NTNC",U6461="Single Family Residence",R6461="Yes")))),"Tier 3",
IF((OR((AND('[1]PWS Information'!$E$10="CWS",U6461="Single Family Residence",S6461="Yes",Q6461="Non-Lead", J6461="Non-Lead - Copper",L6461="Before 1989")),
(AND('[1]PWS Information'!$E$10="CWS",U6461="Single Family Residence",S6461="Yes",Q6461="Non-Lead", N6461="Non-Lead - Copper",O6461="Before 1989")))),"Tier 4",
IF((OR((AND('[1]PWS Information'!$E$10="NTNC",Q6461="Non-Lead")),
(AND('[1]PWS Information'!$E$10="CWS",Q6461="Non-Lead",S6461="")),
(AND('[1]PWS Information'!$E$10="CWS",Q6461="Non-Lead",S6461="No")),
(AND('[1]PWS Information'!$E$10="CWS",Q6461="Non-Lead",S6461="Don't Know")),
(AND('[1]PWS Information'!$E$10="CWS",Q6461="Non-Lead", J6461="Non-Lead - Copper", S6461="Yes", L6461="Between 1989 and 2014")),
(AND('[1]PWS Information'!$E$10="CWS",Q6461="Non-Lead", J6461="Non-Lead - Copper", S6461="Yes", L6461="After 2014")),
(AND('[1]PWS Information'!$E$10="CWS",Q6461="Non-Lead", J6461="Non-Lead - Copper", S6461="Yes", L6461="Unknown")),
(AND('[1]PWS Information'!$E$10="CWS",Q6461="Non-Lead", N6461="Non-Lead - Copper", S6461="Yes", O6461="Between 1989 and 2014")),
(AND('[1]PWS Information'!$E$10="CWS",Q6461="Non-Lead", N6461="Non-Lead - Copper", S6461="Yes", O6461="After 2014")),
(AND('[1]PWS Information'!$E$10="CWS",Q6461="Non-Lead", N6461="Non-Lead - Copper", S6461="Yes", O6461="Unknown")),
(AND('[1]PWS Information'!$E$10="CWS",Q6461="Unknown")),
(AND('[1]PWS Information'!$E$10="NTNC",Q6461="Unknown")))),"Tier 5",
"")))))</f>
        <v/>
      </c>
      <c r="Z6461" s="71"/>
      <c r="AA6461" s="71"/>
    </row>
    <row r="6462" spans="1:27" x14ac:dyDescent="0.3">
      <c r="A6462" s="1"/>
      <c r="B6462" s="70"/>
      <c r="C6462" s="60"/>
      <c r="D6462" s="61"/>
      <c r="E6462" s="61"/>
      <c r="F6462" s="61"/>
      <c r="G6462" s="62"/>
      <c r="H6462" s="63"/>
      <c r="I6462" s="64"/>
      <c r="J6462" s="65"/>
      <c r="K6462" s="66"/>
      <c r="L6462" s="62"/>
      <c r="M6462" s="69"/>
      <c r="N6462" s="65"/>
      <c r="O6462" s="66"/>
      <c r="P6462" s="69"/>
      <c r="Q6462" s="55" t="str">
        <f t="shared" si="100"/>
        <v/>
      </c>
      <c r="R6462" s="70"/>
      <c r="S6462" s="70"/>
      <c r="T6462" s="70"/>
      <c r="U6462" s="71"/>
      <c r="V6462" s="71"/>
      <c r="W6462" s="71"/>
      <c r="X6462" s="71"/>
      <c r="Y6462" s="72" t="str">
        <f>IF((OR((AND('[1]PWS Information'!$E$10="CWS",U6462="Single Family Residence",Q6462="Lead")),
(AND('[1]PWS Information'!$E$10="CWS",U6462="Multiple Family Residence",'[1]PWS Information'!$E$11="Yes",Q6462="Lead")),
(AND('[1]PWS Information'!$E$10="NTNC",Q6462="Lead")))),"Tier 1",
IF((OR((AND('[1]PWS Information'!$E$10="CWS",U6462="Multiple Family Residence",'[1]PWS Information'!$E$11="No",Q6462="Lead")),
(AND('[1]PWS Information'!$E$10="CWS",U6462="Other",Q6462="Lead")),
(AND('[1]PWS Information'!$E$10="CWS",U6462="Building",Q6462="Lead")))),"Tier 2",
IF((OR((AND('[1]PWS Information'!$E$10="CWS",U6462="Single Family Residence",Q6462="Galvanized Requiring Replacement")),
(AND('[1]PWS Information'!$E$10="CWS",U6462="Single Family Residence",Q6462="Galvanized Requiring Replacement",R6462="Yes")),
(AND('[1]PWS Information'!$E$10="NTNC",Q6462="Galvanized Requiring Replacement")),
(AND('[1]PWS Information'!$E$10="NTNC",U6462="Single Family Residence",R6462="Yes")))),"Tier 3",
IF((OR((AND('[1]PWS Information'!$E$10="CWS",U6462="Single Family Residence",S6462="Yes",Q6462="Non-Lead", J6462="Non-Lead - Copper",L6462="Before 1989")),
(AND('[1]PWS Information'!$E$10="CWS",U6462="Single Family Residence",S6462="Yes",Q6462="Non-Lead", N6462="Non-Lead - Copper",O6462="Before 1989")))),"Tier 4",
IF((OR((AND('[1]PWS Information'!$E$10="NTNC",Q6462="Non-Lead")),
(AND('[1]PWS Information'!$E$10="CWS",Q6462="Non-Lead",S6462="")),
(AND('[1]PWS Information'!$E$10="CWS",Q6462="Non-Lead",S6462="No")),
(AND('[1]PWS Information'!$E$10="CWS",Q6462="Non-Lead",S6462="Don't Know")),
(AND('[1]PWS Information'!$E$10="CWS",Q6462="Non-Lead", J6462="Non-Lead - Copper", S6462="Yes", L6462="Between 1989 and 2014")),
(AND('[1]PWS Information'!$E$10="CWS",Q6462="Non-Lead", J6462="Non-Lead - Copper", S6462="Yes", L6462="After 2014")),
(AND('[1]PWS Information'!$E$10="CWS",Q6462="Non-Lead", J6462="Non-Lead - Copper", S6462="Yes", L6462="Unknown")),
(AND('[1]PWS Information'!$E$10="CWS",Q6462="Non-Lead", N6462="Non-Lead - Copper", S6462="Yes", O6462="Between 1989 and 2014")),
(AND('[1]PWS Information'!$E$10="CWS",Q6462="Non-Lead", N6462="Non-Lead - Copper", S6462="Yes", O6462="After 2014")),
(AND('[1]PWS Information'!$E$10="CWS",Q6462="Non-Lead", N6462="Non-Lead - Copper", S6462="Yes", O6462="Unknown")),
(AND('[1]PWS Information'!$E$10="CWS",Q6462="Unknown")),
(AND('[1]PWS Information'!$E$10="NTNC",Q6462="Unknown")))),"Tier 5",
"")))))</f>
        <v/>
      </c>
      <c r="Z6462" s="71"/>
      <c r="AA6462" s="71"/>
    </row>
    <row r="6463" spans="1:27" x14ac:dyDescent="0.3">
      <c r="A6463" s="1"/>
      <c r="B6463" s="70"/>
      <c r="C6463" s="60"/>
      <c r="D6463" s="61"/>
      <c r="E6463" s="61"/>
      <c r="F6463" s="61"/>
      <c r="G6463" s="62"/>
      <c r="H6463" s="63"/>
      <c r="I6463" s="64"/>
      <c r="J6463" s="65"/>
      <c r="K6463" s="66"/>
      <c r="L6463" s="62"/>
      <c r="M6463" s="69"/>
      <c r="N6463" s="65"/>
      <c r="O6463" s="66"/>
      <c r="P6463" s="69"/>
      <c r="Q6463" s="55" t="str">
        <f t="shared" si="100"/>
        <v/>
      </c>
      <c r="R6463" s="70"/>
      <c r="S6463" s="70"/>
      <c r="T6463" s="70"/>
      <c r="U6463" s="71"/>
      <c r="V6463" s="71"/>
      <c r="W6463" s="71"/>
      <c r="X6463" s="71"/>
      <c r="Y6463" s="72" t="str">
        <f>IF((OR((AND('[1]PWS Information'!$E$10="CWS",U6463="Single Family Residence",Q6463="Lead")),
(AND('[1]PWS Information'!$E$10="CWS",U6463="Multiple Family Residence",'[1]PWS Information'!$E$11="Yes",Q6463="Lead")),
(AND('[1]PWS Information'!$E$10="NTNC",Q6463="Lead")))),"Tier 1",
IF((OR((AND('[1]PWS Information'!$E$10="CWS",U6463="Multiple Family Residence",'[1]PWS Information'!$E$11="No",Q6463="Lead")),
(AND('[1]PWS Information'!$E$10="CWS",U6463="Other",Q6463="Lead")),
(AND('[1]PWS Information'!$E$10="CWS",U6463="Building",Q6463="Lead")))),"Tier 2",
IF((OR((AND('[1]PWS Information'!$E$10="CWS",U6463="Single Family Residence",Q6463="Galvanized Requiring Replacement")),
(AND('[1]PWS Information'!$E$10="CWS",U6463="Single Family Residence",Q6463="Galvanized Requiring Replacement",R6463="Yes")),
(AND('[1]PWS Information'!$E$10="NTNC",Q6463="Galvanized Requiring Replacement")),
(AND('[1]PWS Information'!$E$10="NTNC",U6463="Single Family Residence",R6463="Yes")))),"Tier 3",
IF((OR((AND('[1]PWS Information'!$E$10="CWS",U6463="Single Family Residence",S6463="Yes",Q6463="Non-Lead", J6463="Non-Lead - Copper",L6463="Before 1989")),
(AND('[1]PWS Information'!$E$10="CWS",U6463="Single Family Residence",S6463="Yes",Q6463="Non-Lead", N6463="Non-Lead - Copper",O6463="Before 1989")))),"Tier 4",
IF((OR((AND('[1]PWS Information'!$E$10="NTNC",Q6463="Non-Lead")),
(AND('[1]PWS Information'!$E$10="CWS",Q6463="Non-Lead",S6463="")),
(AND('[1]PWS Information'!$E$10="CWS",Q6463="Non-Lead",S6463="No")),
(AND('[1]PWS Information'!$E$10="CWS",Q6463="Non-Lead",S6463="Don't Know")),
(AND('[1]PWS Information'!$E$10="CWS",Q6463="Non-Lead", J6463="Non-Lead - Copper", S6463="Yes", L6463="Between 1989 and 2014")),
(AND('[1]PWS Information'!$E$10="CWS",Q6463="Non-Lead", J6463="Non-Lead - Copper", S6463="Yes", L6463="After 2014")),
(AND('[1]PWS Information'!$E$10="CWS",Q6463="Non-Lead", J6463="Non-Lead - Copper", S6463="Yes", L6463="Unknown")),
(AND('[1]PWS Information'!$E$10="CWS",Q6463="Non-Lead", N6463="Non-Lead - Copper", S6463="Yes", O6463="Between 1989 and 2014")),
(AND('[1]PWS Information'!$E$10="CWS",Q6463="Non-Lead", N6463="Non-Lead - Copper", S6463="Yes", O6463="After 2014")),
(AND('[1]PWS Information'!$E$10="CWS",Q6463="Non-Lead", N6463="Non-Lead - Copper", S6463="Yes", O6463="Unknown")),
(AND('[1]PWS Information'!$E$10="CWS",Q6463="Unknown")),
(AND('[1]PWS Information'!$E$10="NTNC",Q6463="Unknown")))),"Tier 5",
"")))))</f>
        <v/>
      </c>
      <c r="Z6463" s="71"/>
      <c r="AA6463" s="71"/>
    </row>
    <row r="6464" spans="1:27" x14ac:dyDescent="0.3">
      <c r="A6464" s="1"/>
      <c r="B6464" s="70"/>
      <c r="C6464" s="60"/>
      <c r="D6464" s="61"/>
      <c r="E6464" s="61"/>
      <c r="F6464" s="61"/>
      <c r="G6464" s="62"/>
      <c r="H6464" s="63"/>
      <c r="I6464" s="64"/>
      <c r="J6464" s="65"/>
      <c r="K6464" s="66"/>
      <c r="L6464" s="62"/>
      <c r="M6464" s="69"/>
      <c r="N6464" s="65"/>
      <c r="O6464" s="66"/>
      <c r="P6464" s="69"/>
      <c r="Q6464" s="55" t="str">
        <f t="shared" si="100"/>
        <v/>
      </c>
      <c r="R6464" s="70"/>
      <c r="S6464" s="70"/>
      <c r="T6464" s="70"/>
      <c r="U6464" s="71"/>
      <c r="V6464" s="71"/>
      <c r="W6464" s="71"/>
      <c r="X6464" s="71"/>
      <c r="Y6464" s="72" t="str">
        <f>IF((OR((AND('[1]PWS Information'!$E$10="CWS",U6464="Single Family Residence",Q6464="Lead")),
(AND('[1]PWS Information'!$E$10="CWS",U6464="Multiple Family Residence",'[1]PWS Information'!$E$11="Yes",Q6464="Lead")),
(AND('[1]PWS Information'!$E$10="NTNC",Q6464="Lead")))),"Tier 1",
IF((OR((AND('[1]PWS Information'!$E$10="CWS",U6464="Multiple Family Residence",'[1]PWS Information'!$E$11="No",Q6464="Lead")),
(AND('[1]PWS Information'!$E$10="CWS",U6464="Other",Q6464="Lead")),
(AND('[1]PWS Information'!$E$10="CWS",U6464="Building",Q6464="Lead")))),"Tier 2",
IF((OR((AND('[1]PWS Information'!$E$10="CWS",U6464="Single Family Residence",Q6464="Galvanized Requiring Replacement")),
(AND('[1]PWS Information'!$E$10="CWS",U6464="Single Family Residence",Q6464="Galvanized Requiring Replacement",R6464="Yes")),
(AND('[1]PWS Information'!$E$10="NTNC",Q6464="Galvanized Requiring Replacement")),
(AND('[1]PWS Information'!$E$10="NTNC",U6464="Single Family Residence",R6464="Yes")))),"Tier 3",
IF((OR((AND('[1]PWS Information'!$E$10="CWS",U6464="Single Family Residence",S6464="Yes",Q6464="Non-Lead", J6464="Non-Lead - Copper",L6464="Before 1989")),
(AND('[1]PWS Information'!$E$10="CWS",U6464="Single Family Residence",S6464="Yes",Q6464="Non-Lead", N6464="Non-Lead - Copper",O6464="Before 1989")))),"Tier 4",
IF((OR((AND('[1]PWS Information'!$E$10="NTNC",Q6464="Non-Lead")),
(AND('[1]PWS Information'!$E$10="CWS",Q6464="Non-Lead",S6464="")),
(AND('[1]PWS Information'!$E$10="CWS",Q6464="Non-Lead",S6464="No")),
(AND('[1]PWS Information'!$E$10="CWS",Q6464="Non-Lead",S6464="Don't Know")),
(AND('[1]PWS Information'!$E$10="CWS",Q6464="Non-Lead", J6464="Non-Lead - Copper", S6464="Yes", L6464="Between 1989 and 2014")),
(AND('[1]PWS Information'!$E$10="CWS",Q6464="Non-Lead", J6464="Non-Lead - Copper", S6464="Yes", L6464="After 2014")),
(AND('[1]PWS Information'!$E$10="CWS",Q6464="Non-Lead", J6464="Non-Lead - Copper", S6464="Yes", L6464="Unknown")),
(AND('[1]PWS Information'!$E$10="CWS",Q6464="Non-Lead", N6464="Non-Lead - Copper", S6464="Yes", O6464="Between 1989 and 2014")),
(AND('[1]PWS Information'!$E$10="CWS",Q6464="Non-Lead", N6464="Non-Lead - Copper", S6464="Yes", O6464="After 2014")),
(AND('[1]PWS Information'!$E$10="CWS",Q6464="Non-Lead", N6464="Non-Lead - Copper", S6464="Yes", O6464="Unknown")),
(AND('[1]PWS Information'!$E$10="CWS",Q6464="Unknown")),
(AND('[1]PWS Information'!$E$10="NTNC",Q6464="Unknown")))),"Tier 5",
"")))))</f>
        <v/>
      </c>
      <c r="Z6464" s="71"/>
      <c r="AA6464" s="71"/>
    </row>
    <row r="6465" spans="1:27" x14ac:dyDescent="0.3">
      <c r="A6465" s="17"/>
      <c r="B6465" s="70"/>
      <c r="C6465" s="60"/>
      <c r="D6465" s="61"/>
      <c r="E6465" s="61"/>
      <c r="F6465" s="61"/>
      <c r="G6465" s="62"/>
      <c r="H6465" s="63"/>
      <c r="I6465" s="64"/>
      <c r="J6465" s="65"/>
      <c r="K6465" s="66"/>
      <c r="L6465" s="62"/>
      <c r="M6465" s="69"/>
      <c r="N6465" s="65"/>
      <c r="O6465" s="66"/>
      <c r="P6465" s="69"/>
      <c r="Q6465" s="55" t="str">
        <f t="shared" si="100"/>
        <v/>
      </c>
      <c r="R6465" s="70"/>
      <c r="S6465" s="70"/>
      <c r="T6465" s="70"/>
      <c r="U6465" s="71"/>
      <c r="V6465" s="71"/>
      <c r="W6465" s="71"/>
      <c r="X6465" s="71"/>
      <c r="Y6465" s="72" t="str">
        <f>IF((OR((AND('[1]PWS Information'!$E$10="CWS",U6465="Single Family Residence",Q6465="Lead")),
(AND('[1]PWS Information'!$E$10="CWS",U6465="Multiple Family Residence",'[1]PWS Information'!$E$11="Yes",Q6465="Lead")),
(AND('[1]PWS Information'!$E$10="NTNC",Q6465="Lead")))),"Tier 1",
IF((OR((AND('[1]PWS Information'!$E$10="CWS",U6465="Multiple Family Residence",'[1]PWS Information'!$E$11="No",Q6465="Lead")),
(AND('[1]PWS Information'!$E$10="CWS",U6465="Other",Q6465="Lead")),
(AND('[1]PWS Information'!$E$10="CWS",U6465="Building",Q6465="Lead")))),"Tier 2",
IF((OR((AND('[1]PWS Information'!$E$10="CWS",U6465="Single Family Residence",Q6465="Galvanized Requiring Replacement")),
(AND('[1]PWS Information'!$E$10="CWS",U6465="Single Family Residence",Q6465="Galvanized Requiring Replacement",R6465="Yes")),
(AND('[1]PWS Information'!$E$10="NTNC",Q6465="Galvanized Requiring Replacement")),
(AND('[1]PWS Information'!$E$10="NTNC",U6465="Single Family Residence",R6465="Yes")))),"Tier 3",
IF((OR((AND('[1]PWS Information'!$E$10="CWS",U6465="Single Family Residence",S6465="Yes",Q6465="Non-Lead", J6465="Non-Lead - Copper",L6465="Before 1989")),
(AND('[1]PWS Information'!$E$10="CWS",U6465="Single Family Residence",S6465="Yes",Q6465="Non-Lead", N6465="Non-Lead - Copper",O6465="Before 1989")))),"Tier 4",
IF((OR((AND('[1]PWS Information'!$E$10="NTNC",Q6465="Non-Lead")),
(AND('[1]PWS Information'!$E$10="CWS",Q6465="Non-Lead",S6465="")),
(AND('[1]PWS Information'!$E$10="CWS",Q6465="Non-Lead",S6465="No")),
(AND('[1]PWS Information'!$E$10="CWS",Q6465="Non-Lead",S6465="Don't Know")),
(AND('[1]PWS Information'!$E$10="CWS",Q6465="Non-Lead", J6465="Non-Lead - Copper", S6465="Yes", L6465="Between 1989 and 2014")),
(AND('[1]PWS Information'!$E$10="CWS",Q6465="Non-Lead", J6465="Non-Lead - Copper", S6465="Yes", L6465="After 2014")),
(AND('[1]PWS Information'!$E$10="CWS",Q6465="Non-Lead", J6465="Non-Lead - Copper", S6465="Yes", L6465="Unknown")),
(AND('[1]PWS Information'!$E$10="CWS",Q6465="Non-Lead", N6465="Non-Lead - Copper", S6465="Yes", O6465="Between 1989 and 2014")),
(AND('[1]PWS Information'!$E$10="CWS",Q6465="Non-Lead", N6465="Non-Lead - Copper", S6465="Yes", O6465="After 2014")),
(AND('[1]PWS Information'!$E$10="CWS",Q6465="Non-Lead", N6465="Non-Lead - Copper", S6465="Yes", O6465="Unknown")),
(AND('[1]PWS Information'!$E$10="CWS",Q6465="Unknown")),
(AND('[1]PWS Information'!$E$10="NTNC",Q6465="Unknown")))),"Tier 5",
"")))))</f>
        <v/>
      </c>
      <c r="Z6465" s="71"/>
      <c r="AA6465" s="71"/>
    </row>
    <row r="6466" spans="1:27" x14ac:dyDescent="0.3">
      <c r="A6466" s="1"/>
      <c r="B6466" s="70"/>
      <c r="C6466" s="60"/>
      <c r="D6466" s="61"/>
      <c r="E6466" s="61"/>
      <c r="F6466" s="61"/>
      <c r="G6466" s="62"/>
      <c r="H6466" s="63"/>
      <c r="I6466" s="64"/>
      <c r="J6466" s="65"/>
      <c r="K6466" s="66"/>
      <c r="L6466" s="62"/>
      <c r="M6466" s="69"/>
      <c r="N6466" s="65"/>
      <c r="O6466" s="66"/>
      <c r="P6466" s="69"/>
      <c r="Q6466" s="55" t="str">
        <f t="shared" si="100"/>
        <v/>
      </c>
      <c r="R6466" s="70"/>
      <c r="S6466" s="70"/>
      <c r="T6466" s="70"/>
      <c r="U6466" s="71"/>
      <c r="V6466" s="71"/>
      <c r="W6466" s="71"/>
      <c r="X6466" s="71"/>
      <c r="Y6466" s="72" t="str">
        <f>IF((OR((AND('[1]PWS Information'!$E$10="CWS",U6466="Single Family Residence",Q6466="Lead")),
(AND('[1]PWS Information'!$E$10="CWS",U6466="Multiple Family Residence",'[1]PWS Information'!$E$11="Yes",Q6466="Lead")),
(AND('[1]PWS Information'!$E$10="NTNC",Q6466="Lead")))),"Tier 1",
IF((OR((AND('[1]PWS Information'!$E$10="CWS",U6466="Multiple Family Residence",'[1]PWS Information'!$E$11="No",Q6466="Lead")),
(AND('[1]PWS Information'!$E$10="CWS",U6466="Other",Q6466="Lead")),
(AND('[1]PWS Information'!$E$10="CWS",U6466="Building",Q6466="Lead")))),"Tier 2",
IF((OR((AND('[1]PWS Information'!$E$10="CWS",U6466="Single Family Residence",Q6466="Galvanized Requiring Replacement")),
(AND('[1]PWS Information'!$E$10="CWS",U6466="Single Family Residence",Q6466="Galvanized Requiring Replacement",R6466="Yes")),
(AND('[1]PWS Information'!$E$10="NTNC",Q6466="Galvanized Requiring Replacement")),
(AND('[1]PWS Information'!$E$10="NTNC",U6466="Single Family Residence",R6466="Yes")))),"Tier 3",
IF((OR((AND('[1]PWS Information'!$E$10="CWS",U6466="Single Family Residence",S6466="Yes",Q6466="Non-Lead", J6466="Non-Lead - Copper",L6466="Before 1989")),
(AND('[1]PWS Information'!$E$10="CWS",U6466="Single Family Residence",S6466="Yes",Q6466="Non-Lead", N6466="Non-Lead - Copper",O6466="Before 1989")))),"Tier 4",
IF((OR((AND('[1]PWS Information'!$E$10="NTNC",Q6466="Non-Lead")),
(AND('[1]PWS Information'!$E$10="CWS",Q6466="Non-Lead",S6466="")),
(AND('[1]PWS Information'!$E$10="CWS",Q6466="Non-Lead",S6466="No")),
(AND('[1]PWS Information'!$E$10="CWS",Q6466="Non-Lead",S6466="Don't Know")),
(AND('[1]PWS Information'!$E$10="CWS",Q6466="Non-Lead", J6466="Non-Lead - Copper", S6466="Yes", L6466="Between 1989 and 2014")),
(AND('[1]PWS Information'!$E$10="CWS",Q6466="Non-Lead", J6466="Non-Lead - Copper", S6466="Yes", L6466="After 2014")),
(AND('[1]PWS Information'!$E$10="CWS",Q6466="Non-Lead", J6466="Non-Lead - Copper", S6466="Yes", L6466="Unknown")),
(AND('[1]PWS Information'!$E$10="CWS",Q6466="Non-Lead", N6466="Non-Lead - Copper", S6466="Yes", O6466="Between 1989 and 2014")),
(AND('[1]PWS Information'!$E$10="CWS",Q6466="Non-Lead", N6466="Non-Lead - Copper", S6466="Yes", O6466="After 2014")),
(AND('[1]PWS Information'!$E$10="CWS",Q6466="Non-Lead", N6466="Non-Lead - Copper", S6466="Yes", O6466="Unknown")),
(AND('[1]PWS Information'!$E$10="CWS",Q6466="Unknown")),
(AND('[1]PWS Information'!$E$10="NTNC",Q6466="Unknown")))),"Tier 5",
"")))))</f>
        <v/>
      </c>
      <c r="Z6466" s="71"/>
      <c r="AA6466" s="71"/>
    </row>
    <row r="6467" spans="1:27" x14ac:dyDescent="0.3">
      <c r="A6467" s="1"/>
      <c r="B6467" s="70"/>
      <c r="C6467" s="60"/>
      <c r="D6467" s="61"/>
      <c r="E6467" s="61"/>
      <c r="F6467" s="61"/>
      <c r="G6467" s="62"/>
      <c r="H6467" s="63"/>
      <c r="I6467" s="64"/>
      <c r="J6467" s="65"/>
      <c r="K6467" s="66"/>
      <c r="L6467" s="62"/>
      <c r="M6467" s="69"/>
      <c r="N6467" s="65"/>
      <c r="O6467" s="66"/>
      <c r="P6467" s="69"/>
      <c r="Q6467" s="55" t="str">
        <f t="shared" si="100"/>
        <v/>
      </c>
      <c r="R6467" s="70"/>
      <c r="S6467" s="70"/>
      <c r="T6467" s="70"/>
      <c r="U6467" s="71"/>
      <c r="V6467" s="71"/>
      <c r="W6467" s="71"/>
      <c r="X6467" s="71"/>
      <c r="Y6467" s="72" t="str">
        <f>IF((OR((AND('[1]PWS Information'!$E$10="CWS",U6467="Single Family Residence",Q6467="Lead")),
(AND('[1]PWS Information'!$E$10="CWS",U6467="Multiple Family Residence",'[1]PWS Information'!$E$11="Yes",Q6467="Lead")),
(AND('[1]PWS Information'!$E$10="NTNC",Q6467="Lead")))),"Tier 1",
IF((OR((AND('[1]PWS Information'!$E$10="CWS",U6467="Multiple Family Residence",'[1]PWS Information'!$E$11="No",Q6467="Lead")),
(AND('[1]PWS Information'!$E$10="CWS",U6467="Other",Q6467="Lead")),
(AND('[1]PWS Information'!$E$10="CWS",U6467="Building",Q6467="Lead")))),"Tier 2",
IF((OR((AND('[1]PWS Information'!$E$10="CWS",U6467="Single Family Residence",Q6467="Galvanized Requiring Replacement")),
(AND('[1]PWS Information'!$E$10="CWS",U6467="Single Family Residence",Q6467="Galvanized Requiring Replacement",R6467="Yes")),
(AND('[1]PWS Information'!$E$10="NTNC",Q6467="Galvanized Requiring Replacement")),
(AND('[1]PWS Information'!$E$10="NTNC",U6467="Single Family Residence",R6467="Yes")))),"Tier 3",
IF((OR((AND('[1]PWS Information'!$E$10="CWS",U6467="Single Family Residence",S6467="Yes",Q6467="Non-Lead", J6467="Non-Lead - Copper",L6467="Before 1989")),
(AND('[1]PWS Information'!$E$10="CWS",U6467="Single Family Residence",S6467="Yes",Q6467="Non-Lead", N6467="Non-Lead - Copper",O6467="Before 1989")))),"Tier 4",
IF((OR((AND('[1]PWS Information'!$E$10="NTNC",Q6467="Non-Lead")),
(AND('[1]PWS Information'!$E$10="CWS",Q6467="Non-Lead",S6467="")),
(AND('[1]PWS Information'!$E$10="CWS",Q6467="Non-Lead",S6467="No")),
(AND('[1]PWS Information'!$E$10="CWS",Q6467="Non-Lead",S6467="Don't Know")),
(AND('[1]PWS Information'!$E$10="CWS",Q6467="Non-Lead", J6467="Non-Lead - Copper", S6467="Yes", L6467="Between 1989 and 2014")),
(AND('[1]PWS Information'!$E$10="CWS",Q6467="Non-Lead", J6467="Non-Lead - Copper", S6467="Yes", L6467="After 2014")),
(AND('[1]PWS Information'!$E$10="CWS",Q6467="Non-Lead", J6467="Non-Lead - Copper", S6467="Yes", L6467="Unknown")),
(AND('[1]PWS Information'!$E$10="CWS",Q6467="Non-Lead", N6467="Non-Lead - Copper", S6467="Yes", O6467="Between 1989 and 2014")),
(AND('[1]PWS Information'!$E$10="CWS",Q6467="Non-Lead", N6467="Non-Lead - Copper", S6467="Yes", O6467="After 2014")),
(AND('[1]PWS Information'!$E$10="CWS",Q6467="Non-Lead", N6467="Non-Lead - Copper", S6467="Yes", O6467="Unknown")),
(AND('[1]PWS Information'!$E$10="CWS",Q6467="Unknown")),
(AND('[1]PWS Information'!$E$10="NTNC",Q6467="Unknown")))),"Tier 5",
"")))))</f>
        <v/>
      </c>
      <c r="Z6467" s="71"/>
      <c r="AA6467" s="71"/>
    </row>
    <row r="6468" spans="1:27" x14ac:dyDescent="0.3">
      <c r="A6468" s="1"/>
      <c r="B6468" s="70"/>
      <c r="C6468" s="60"/>
      <c r="D6468" s="61"/>
      <c r="E6468" s="61"/>
      <c r="F6468" s="61"/>
      <c r="G6468" s="62"/>
      <c r="H6468" s="63"/>
      <c r="I6468" s="64"/>
      <c r="J6468" s="65"/>
      <c r="K6468" s="66"/>
      <c r="L6468" s="62"/>
      <c r="M6468" s="69"/>
      <c r="N6468" s="65"/>
      <c r="O6468" s="66"/>
      <c r="P6468" s="69"/>
      <c r="Q6468" s="55" t="str">
        <f t="shared" si="100"/>
        <v/>
      </c>
      <c r="R6468" s="70"/>
      <c r="S6468" s="70"/>
      <c r="T6468" s="70"/>
      <c r="U6468" s="71"/>
      <c r="V6468" s="71"/>
      <c r="W6468" s="71"/>
      <c r="X6468" s="71"/>
      <c r="Y6468" s="72" t="str">
        <f>IF((OR((AND('[1]PWS Information'!$E$10="CWS",U6468="Single Family Residence",Q6468="Lead")),
(AND('[1]PWS Information'!$E$10="CWS",U6468="Multiple Family Residence",'[1]PWS Information'!$E$11="Yes",Q6468="Lead")),
(AND('[1]PWS Information'!$E$10="NTNC",Q6468="Lead")))),"Tier 1",
IF((OR((AND('[1]PWS Information'!$E$10="CWS",U6468="Multiple Family Residence",'[1]PWS Information'!$E$11="No",Q6468="Lead")),
(AND('[1]PWS Information'!$E$10="CWS",U6468="Other",Q6468="Lead")),
(AND('[1]PWS Information'!$E$10="CWS",U6468="Building",Q6468="Lead")))),"Tier 2",
IF((OR((AND('[1]PWS Information'!$E$10="CWS",U6468="Single Family Residence",Q6468="Galvanized Requiring Replacement")),
(AND('[1]PWS Information'!$E$10="CWS",U6468="Single Family Residence",Q6468="Galvanized Requiring Replacement",R6468="Yes")),
(AND('[1]PWS Information'!$E$10="NTNC",Q6468="Galvanized Requiring Replacement")),
(AND('[1]PWS Information'!$E$10="NTNC",U6468="Single Family Residence",R6468="Yes")))),"Tier 3",
IF((OR((AND('[1]PWS Information'!$E$10="CWS",U6468="Single Family Residence",S6468="Yes",Q6468="Non-Lead", J6468="Non-Lead - Copper",L6468="Before 1989")),
(AND('[1]PWS Information'!$E$10="CWS",U6468="Single Family Residence",S6468="Yes",Q6468="Non-Lead", N6468="Non-Lead - Copper",O6468="Before 1989")))),"Tier 4",
IF((OR((AND('[1]PWS Information'!$E$10="NTNC",Q6468="Non-Lead")),
(AND('[1]PWS Information'!$E$10="CWS",Q6468="Non-Lead",S6468="")),
(AND('[1]PWS Information'!$E$10="CWS",Q6468="Non-Lead",S6468="No")),
(AND('[1]PWS Information'!$E$10="CWS",Q6468="Non-Lead",S6468="Don't Know")),
(AND('[1]PWS Information'!$E$10="CWS",Q6468="Non-Lead", J6468="Non-Lead - Copper", S6468="Yes", L6468="Between 1989 and 2014")),
(AND('[1]PWS Information'!$E$10="CWS",Q6468="Non-Lead", J6468="Non-Lead - Copper", S6468="Yes", L6468="After 2014")),
(AND('[1]PWS Information'!$E$10="CWS",Q6468="Non-Lead", J6468="Non-Lead - Copper", S6468="Yes", L6468="Unknown")),
(AND('[1]PWS Information'!$E$10="CWS",Q6468="Non-Lead", N6468="Non-Lead - Copper", S6468="Yes", O6468="Between 1989 and 2014")),
(AND('[1]PWS Information'!$E$10="CWS",Q6468="Non-Lead", N6468="Non-Lead - Copper", S6468="Yes", O6468="After 2014")),
(AND('[1]PWS Information'!$E$10="CWS",Q6468="Non-Lead", N6468="Non-Lead - Copper", S6468="Yes", O6468="Unknown")),
(AND('[1]PWS Information'!$E$10="CWS",Q6468="Unknown")),
(AND('[1]PWS Information'!$E$10="NTNC",Q6468="Unknown")))),"Tier 5",
"")))))</f>
        <v/>
      </c>
      <c r="Z6468" s="71"/>
      <c r="AA6468" s="71"/>
    </row>
    <row r="6469" spans="1:27" x14ac:dyDescent="0.3">
      <c r="A6469" s="17"/>
      <c r="B6469" s="70"/>
      <c r="C6469" s="60"/>
      <c r="D6469" s="61"/>
      <c r="E6469" s="61"/>
      <c r="F6469" s="61"/>
      <c r="G6469" s="62"/>
      <c r="H6469" s="63"/>
      <c r="I6469" s="64"/>
      <c r="J6469" s="65"/>
      <c r="K6469" s="66"/>
      <c r="L6469" s="62"/>
      <c r="M6469" s="69"/>
      <c r="N6469" s="65"/>
      <c r="O6469" s="66"/>
      <c r="P6469" s="69"/>
      <c r="Q6469" s="55" t="str">
        <f t="shared" si="100"/>
        <v/>
      </c>
      <c r="R6469" s="70"/>
      <c r="S6469" s="70"/>
      <c r="T6469" s="70"/>
      <c r="U6469" s="71"/>
      <c r="V6469" s="71"/>
      <c r="W6469" s="71"/>
      <c r="X6469" s="71"/>
      <c r="Y6469" s="72" t="str">
        <f>IF((OR((AND('[1]PWS Information'!$E$10="CWS",U6469="Single Family Residence",Q6469="Lead")),
(AND('[1]PWS Information'!$E$10="CWS",U6469="Multiple Family Residence",'[1]PWS Information'!$E$11="Yes",Q6469="Lead")),
(AND('[1]PWS Information'!$E$10="NTNC",Q6469="Lead")))),"Tier 1",
IF((OR((AND('[1]PWS Information'!$E$10="CWS",U6469="Multiple Family Residence",'[1]PWS Information'!$E$11="No",Q6469="Lead")),
(AND('[1]PWS Information'!$E$10="CWS",U6469="Other",Q6469="Lead")),
(AND('[1]PWS Information'!$E$10="CWS",U6469="Building",Q6469="Lead")))),"Tier 2",
IF((OR((AND('[1]PWS Information'!$E$10="CWS",U6469="Single Family Residence",Q6469="Galvanized Requiring Replacement")),
(AND('[1]PWS Information'!$E$10="CWS",U6469="Single Family Residence",Q6469="Galvanized Requiring Replacement",R6469="Yes")),
(AND('[1]PWS Information'!$E$10="NTNC",Q6469="Galvanized Requiring Replacement")),
(AND('[1]PWS Information'!$E$10="NTNC",U6469="Single Family Residence",R6469="Yes")))),"Tier 3",
IF((OR((AND('[1]PWS Information'!$E$10="CWS",U6469="Single Family Residence",S6469="Yes",Q6469="Non-Lead", J6469="Non-Lead - Copper",L6469="Before 1989")),
(AND('[1]PWS Information'!$E$10="CWS",U6469="Single Family Residence",S6469="Yes",Q6469="Non-Lead", N6469="Non-Lead - Copper",O6469="Before 1989")))),"Tier 4",
IF((OR((AND('[1]PWS Information'!$E$10="NTNC",Q6469="Non-Lead")),
(AND('[1]PWS Information'!$E$10="CWS",Q6469="Non-Lead",S6469="")),
(AND('[1]PWS Information'!$E$10="CWS",Q6469="Non-Lead",S6469="No")),
(AND('[1]PWS Information'!$E$10="CWS",Q6469="Non-Lead",S6469="Don't Know")),
(AND('[1]PWS Information'!$E$10="CWS",Q6469="Non-Lead", J6469="Non-Lead - Copper", S6469="Yes", L6469="Between 1989 and 2014")),
(AND('[1]PWS Information'!$E$10="CWS",Q6469="Non-Lead", J6469="Non-Lead - Copper", S6469="Yes", L6469="After 2014")),
(AND('[1]PWS Information'!$E$10="CWS",Q6469="Non-Lead", J6469="Non-Lead - Copper", S6469="Yes", L6469="Unknown")),
(AND('[1]PWS Information'!$E$10="CWS",Q6469="Non-Lead", N6469="Non-Lead - Copper", S6469="Yes", O6469="Between 1989 and 2014")),
(AND('[1]PWS Information'!$E$10="CWS",Q6469="Non-Lead", N6469="Non-Lead - Copper", S6469="Yes", O6469="After 2014")),
(AND('[1]PWS Information'!$E$10="CWS",Q6469="Non-Lead", N6469="Non-Lead - Copper", S6469="Yes", O6469="Unknown")),
(AND('[1]PWS Information'!$E$10="CWS",Q6469="Unknown")),
(AND('[1]PWS Information'!$E$10="NTNC",Q6469="Unknown")))),"Tier 5",
"")))))</f>
        <v/>
      </c>
      <c r="Z6469" s="71"/>
      <c r="AA6469" s="71"/>
    </row>
    <row r="6470" spans="1:27" x14ac:dyDescent="0.3">
      <c r="A6470" s="1"/>
      <c r="B6470" s="70"/>
      <c r="C6470" s="60"/>
      <c r="D6470" s="61"/>
      <c r="E6470" s="61"/>
      <c r="F6470" s="61"/>
      <c r="G6470" s="62"/>
      <c r="H6470" s="63"/>
      <c r="I6470" s="64"/>
      <c r="J6470" s="65"/>
      <c r="K6470" s="66"/>
      <c r="L6470" s="62"/>
      <c r="M6470" s="69"/>
      <c r="N6470" s="65"/>
      <c r="O6470" s="66"/>
      <c r="P6470" s="69"/>
      <c r="Q6470" s="55" t="str">
        <f t="shared" si="100"/>
        <v/>
      </c>
      <c r="R6470" s="70"/>
      <c r="S6470" s="70"/>
      <c r="T6470" s="70"/>
      <c r="U6470" s="71"/>
      <c r="V6470" s="71"/>
      <c r="W6470" s="71"/>
      <c r="X6470" s="71"/>
      <c r="Y6470" s="72" t="str">
        <f>IF((OR((AND('[1]PWS Information'!$E$10="CWS",U6470="Single Family Residence",Q6470="Lead")),
(AND('[1]PWS Information'!$E$10="CWS",U6470="Multiple Family Residence",'[1]PWS Information'!$E$11="Yes",Q6470="Lead")),
(AND('[1]PWS Information'!$E$10="NTNC",Q6470="Lead")))),"Tier 1",
IF((OR((AND('[1]PWS Information'!$E$10="CWS",U6470="Multiple Family Residence",'[1]PWS Information'!$E$11="No",Q6470="Lead")),
(AND('[1]PWS Information'!$E$10="CWS",U6470="Other",Q6470="Lead")),
(AND('[1]PWS Information'!$E$10="CWS",U6470="Building",Q6470="Lead")))),"Tier 2",
IF((OR((AND('[1]PWS Information'!$E$10="CWS",U6470="Single Family Residence",Q6470="Galvanized Requiring Replacement")),
(AND('[1]PWS Information'!$E$10="CWS",U6470="Single Family Residence",Q6470="Galvanized Requiring Replacement",R6470="Yes")),
(AND('[1]PWS Information'!$E$10="NTNC",Q6470="Galvanized Requiring Replacement")),
(AND('[1]PWS Information'!$E$10="NTNC",U6470="Single Family Residence",R6470="Yes")))),"Tier 3",
IF((OR((AND('[1]PWS Information'!$E$10="CWS",U6470="Single Family Residence",S6470="Yes",Q6470="Non-Lead", J6470="Non-Lead - Copper",L6470="Before 1989")),
(AND('[1]PWS Information'!$E$10="CWS",U6470="Single Family Residence",S6470="Yes",Q6470="Non-Lead", N6470="Non-Lead - Copper",O6470="Before 1989")))),"Tier 4",
IF((OR((AND('[1]PWS Information'!$E$10="NTNC",Q6470="Non-Lead")),
(AND('[1]PWS Information'!$E$10="CWS",Q6470="Non-Lead",S6470="")),
(AND('[1]PWS Information'!$E$10="CWS",Q6470="Non-Lead",S6470="No")),
(AND('[1]PWS Information'!$E$10="CWS",Q6470="Non-Lead",S6470="Don't Know")),
(AND('[1]PWS Information'!$E$10="CWS",Q6470="Non-Lead", J6470="Non-Lead - Copper", S6470="Yes", L6470="Between 1989 and 2014")),
(AND('[1]PWS Information'!$E$10="CWS",Q6470="Non-Lead", J6470="Non-Lead - Copper", S6470="Yes", L6470="After 2014")),
(AND('[1]PWS Information'!$E$10="CWS",Q6470="Non-Lead", J6470="Non-Lead - Copper", S6470="Yes", L6470="Unknown")),
(AND('[1]PWS Information'!$E$10="CWS",Q6470="Non-Lead", N6470="Non-Lead - Copper", S6470="Yes", O6470="Between 1989 and 2014")),
(AND('[1]PWS Information'!$E$10="CWS",Q6470="Non-Lead", N6470="Non-Lead - Copper", S6470="Yes", O6470="After 2014")),
(AND('[1]PWS Information'!$E$10="CWS",Q6470="Non-Lead", N6470="Non-Lead - Copper", S6470="Yes", O6470="Unknown")),
(AND('[1]PWS Information'!$E$10="CWS",Q6470="Unknown")),
(AND('[1]PWS Information'!$E$10="NTNC",Q6470="Unknown")))),"Tier 5",
"")))))</f>
        <v/>
      </c>
      <c r="Z6470" s="71"/>
      <c r="AA6470" s="71"/>
    </row>
    <row r="6471" spans="1:27" x14ac:dyDescent="0.3">
      <c r="A6471" s="1"/>
      <c r="B6471" s="70"/>
      <c r="C6471" s="60"/>
      <c r="D6471" s="61"/>
      <c r="E6471" s="61"/>
      <c r="F6471" s="61"/>
      <c r="G6471" s="62"/>
      <c r="H6471" s="63"/>
      <c r="I6471" s="64"/>
      <c r="J6471" s="65"/>
      <c r="K6471" s="66"/>
      <c r="L6471" s="62"/>
      <c r="M6471" s="69"/>
      <c r="N6471" s="65"/>
      <c r="O6471" s="66"/>
      <c r="P6471" s="69"/>
      <c r="Q6471" s="55" t="str">
        <f t="shared" si="100"/>
        <v/>
      </c>
      <c r="R6471" s="70"/>
      <c r="S6471" s="70"/>
      <c r="T6471" s="70"/>
      <c r="U6471" s="71"/>
      <c r="V6471" s="71"/>
      <c r="W6471" s="71"/>
      <c r="X6471" s="71"/>
      <c r="Y6471" s="72" t="str">
        <f>IF((OR((AND('[1]PWS Information'!$E$10="CWS",U6471="Single Family Residence",Q6471="Lead")),
(AND('[1]PWS Information'!$E$10="CWS",U6471="Multiple Family Residence",'[1]PWS Information'!$E$11="Yes",Q6471="Lead")),
(AND('[1]PWS Information'!$E$10="NTNC",Q6471="Lead")))),"Tier 1",
IF((OR((AND('[1]PWS Information'!$E$10="CWS",U6471="Multiple Family Residence",'[1]PWS Information'!$E$11="No",Q6471="Lead")),
(AND('[1]PWS Information'!$E$10="CWS",U6471="Other",Q6471="Lead")),
(AND('[1]PWS Information'!$E$10="CWS",U6471="Building",Q6471="Lead")))),"Tier 2",
IF((OR((AND('[1]PWS Information'!$E$10="CWS",U6471="Single Family Residence",Q6471="Galvanized Requiring Replacement")),
(AND('[1]PWS Information'!$E$10="CWS",U6471="Single Family Residence",Q6471="Galvanized Requiring Replacement",R6471="Yes")),
(AND('[1]PWS Information'!$E$10="NTNC",Q6471="Galvanized Requiring Replacement")),
(AND('[1]PWS Information'!$E$10="NTNC",U6471="Single Family Residence",R6471="Yes")))),"Tier 3",
IF((OR((AND('[1]PWS Information'!$E$10="CWS",U6471="Single Family Residence",S6471="Yes",Q6471="Non-Lead", J6471="Non-Lead - Copper",L6471="Before 1989")),
(AND('[1]PWS Information'!$E$10="CWS",U6471="Single Family Residence",S6471="Yes",Q6471="Non-Lead", N6471="Non-Lead - Copper",O6471="Before 1989")))),"Tier 4",
IF((OR((AND('[1]PWS Information'!$E$10="NTNC",Q6471="Non-Lead")),
(AND('[1]PWS Information'!$E$10="CWS",Q6471="Non-Lead",S6471="")),
(AND('[1]PWS Information'!$E$10="CWS",Q6471="Non-Lead",S6471="No")),
(AND('[1]PWS Information'!$E$10="CWS",Q6471="Non-Lead",S6471="Don't Know")),
(AND('[1]PWS Information'!$E$10="CWS",Q6471="Non-Lead", J6471="Non-Lead - Copper", S6471="Yes", L6471="Between 1989 and 2014")),
(AND('[1]PWS Information'!$E$10="CWS",Q6471="Non-Lead", J6471="Non-Lead - Copper", S6471="Yes", L6471="After 2014")),
(AND('[1]PWS Information'!$E$10="CWS",Q6471="Non-Lead", J6471="Non-Lead - Copper", S6471="Yes", L6471="Unknown")),
(AND('[1]PWS Information'!$E$10="CWS",Q6471="Non-Lead", N6471="Non-Lead - Copper", S6471="Yes", O6471="Between 1989 and 2014")),
(AND('[1]PWS Information'!$E$10="CWS",Q6471="Non-Lead", N6471="Non-Lead - Copper", S6471="Yes", O6471="After 2014")),
(AND('[1]PWS Information'!$E$10="CWS",Q6471="Non-Lead", N6471="Non-Lead - Copper", S6471="Yes", O6471="Unknown")),
(AND('[1]PWS Information'!$E$10="CWS",Q6471="Unknown")),
(AND('[1]PWS Information'!$E$10="NTNC",Q6471="Unknown")))),"Tier 5",
"")))))</f>
        <v/>
      </c>
      <c r="Z6471" s="71"/>
      <c r="AA6471" s="71"/>
    </row>
    <row r="6472" spans="1:27" x14ac:dyDescent="0.3">
      <c r="A6472" s="1"/>
      <c r="B6472" s="70"/>
      <c r="C6472" s="60"/>
      <c r="D6472" s="61"/>
      <c r="E6472" s="61"/>
      <c r="F6472" s="61"/>
      <c r="G6472" s="62"/>
      <c r="H6472" s="63"/>
      <c r="I6472" s="64"/>
      <c r="J6472" s="65"/>
      <c r="K6472" s="66"/>
      <c r="L6472" s="62"/>
      <c r="M6472" s="69"/>
      <c r="N6472" s="65"/>
      <c r="O6472" s="66"/>
      <c r="P6472" s="69"/>
      <c r="Q6472" s="55" t="str">
        <f t="shared" si="100"/>
        <v/>
      </c>
      <c r="R6472" s="70"/>
      <c r="S6472" s="70"/>
      <c r="T6472" s="70"/>
      <c r="U6472" s="71"/>
      <c r="V6472" s="71"/>
      <c r="W6472" s="71"/>
      <c r="X6472" s="71"/>
      <c r="Y6472" s="72" t="str">
        <f>IF((OR((AND('[1]PWS Information'!$E$10="CWS",U6472="Single Family Residence",Q6472="Lead")),
(AND('[1]PWS Information'!$E$10="CWS",U6472="Multiple Family Residence",'[1]PWS Information'!$E$11="Yes",Q6472="Lead")),
(AND('[1]PWS Information'!$E$10="NTNC",Q6472="Lead")))),"Tier 1",
IF((OR((AND('[1]PWS Information'!$E$10="CWS",U6472="Multiple Family Residence",'[1]PWS Information'!$E$11="No",Q6472="Lead")),
(AND('[1]PWS Information'!$E$10="CWS",U6472="Other",Q6472="Lead")),
(AND('[1]PWS Information'!$E$10="CWS",U6472="Building",Q6472="Lead")))),"Tier 2",
IF((OR((AND('[1]PWS Information'!$E$10="CWS",U6472="Single Family Residence",Q6472="Galvanized Requiring Replacement")),
(AND('[1]PWS Information'!$E$10="CWS",U6472="Single Family Residence",Q6472="Galvanized Requiring Replacement",R6472="Yes")),
(AND('[1]PWS Information'!$E$10="NTNC",Q6472="Galvanized Requiring Replacement")),
(AND('[1]PWS Information'!$E$10="NTNC",U6472="Single Family Residence",R6472="Yes")))),"Tier 3",
IF((OR((AND('[1]PWS Information'!$E$10="CWS",U6472="Single Family Residence",S6472="Yes",Q6472="Non-Lead", J6472="Non-Lead - Copper",L6472="Before 1989")),
(AND('[1]PWS Information'!$E$10="CWS",U6472="Single Family Residence",S6472="Yes",Q6472="Non-Lead", N6472="Non-Lead - Copper",O6472="Before 1989")))),"Tier 4",
IF((OR((AND('[1]PWS Information'!$E$10="NTNC",Q6472="Non-Lead")),
(AND('[1]PWS Information'!$E$10="CWS",Q6472="Non-Lead",S6472="")),
(AND('[1]PWS Information'!$E$10="CWS",Q6472="Non-Lead",S6472="No")),
(AND('[1]PWS Information'!$E$10="CWS",Q6472="Non-Lead",S6472="Don't Know")),
(AND('[1]PWS Information'!$E$10="CWS",Q6472="Non-Lead", J6472="Non-Lead - Copper", S6472="Yes", L6472="Between 1989 and 2014")),
(AND('[1]PWS Information'!$E$10="CWS",Q6472="Non-Lead", J6472="Non-Lead - Copper", S6472="Yes", L6472="After 2014")),
(AND('[1]PWS Information'!$E$10="CWS",Q6472="Non-Lead", J6472="Non-Lead - Copper", S6472="Yes", L6472="Unknown")),
(AND('[1]PWS Information'!$E$10="CWS",Q6472="Non-Lead", N6472="Non-Lead - Copper", S6472="Yes", O6472="Between 1989 and 2014")),
(AND('[1]PWS Information'!$E$10="CWS",Q6472="Non-Lead", N6472="Non-Lead - Copper", S6472="Yes", O6472="After 2014")),
(AND('[1]PWS Information'!$E$10="CWS",Q6472="Non-Lead", N6472="Non-Lead - Copper", S6472="Yes", O6472="Unknown")),
(AND('[1]PWS Information'!$E$10="CWS",Q6472="Unknown")),
(AND('[1]PWS Information'!$E$10="NTNC",Q6472="Unknown")))),"Tier 5",
"")))))</f>
        <v/>
      </c>
      <c r="Z6472" s="71"/>
      <c r="AA6472" s="71"/>
    </row>
    <row r="6473" spans="1:27" x14ac:dyDescent="0.3">
      <c r="A6473" s="17"/>
      <c r="B6473" s="70"/>
      <c r="C6473" s="60"/>
      <c r="D6473" s="61"/>
      <c r="E6473" s="61"/>
      <c r="F6473" s="61"/>
      <c r="G6473" s="62"/>
      <c r="H6473" s="63"/>
      <c r="I6473" s="64"/>
      <c r="J6473" s="65"/>
      <c r="K6473" s="66"/>
      <c r="L6473" s="62"/>
      <c r="M6473" s="69"/>
      <c r="N6473" s="65"/>
      <c r="O6473" s="66"/>
      <c r="P6473" s="69"/>
      <c r="Q6473" s="55" t="str">
        <f t="shared" si="100"/>
        <v/>
      </c>
      <c r="R6473" s="70"/>
      <c r="S6473" s="70"/>
      <c r="T6473" s="70"/>
      <c r="U6473" s="71"/>
      <c r="V6473" s="71"/>
      <c r="W6473" s="71"/>
      <c r="X6473" s="71"/>
      <c r="Y6473" s="72" t="str">
        <f>IF((OR((AND('[1]PWS Information'!$E$10="CWS",U6473="Single Family Residence",Q6473="Lead")),
(AND('[1]PWS Information'!$E$10="CWS",U6473="Multiple Family Residence",'[1]PWS Information'!$E$11="Yes",Q6473="Lead")),
(AND('[1]PWS Information'!$E$10="NTNC",Q6473="Lead")))),"Tier 1",
IF((OR((AND('[1]PWS Information'!$E$10="CWS",U6473="Multiple Family Residence",'[1]PWS Information'!$E$11="No",Q6473="Lead")),
(AND('[1]PWS Information'!$E$10="CWS",U6473="Other",Q6473="Lead")),
(AND('[1]PWS Information'!$E$10="CWS",U6473="Building",Q6473="Lead")))),"Tier 2",
IF((OR((AND('[1]PWS Information'!$E$10="CWS",U6473="Single Family Residence",Q6473="Galvanized Requiring Replacement")),
(AND('[1]PWS Information'!$E$10="CWS",U6473="Single Family Residence",Q6473="Galvanized Requiring Replacement",R6473="Yes")),
(AND('[1]PWS Information'!$E$10="NTNC",Q6473="Galvanized Requiring Replacement")),
(AND('[1]PWS Information'!$E$10="NTNC",U6473="Single Family Residence",R6473="Yes")))),"Tier 3",
IF((OR((AND('[1]PWS Information'!$E$10="CWS",U6473="Single Family Residence",S6473="Yes",Q6473="Non-Lead", J6473="Non-Lead - Copper",L6473="Before 1989")),
(AND('[1]PWS Information'!$E$10="CWS",U6473="Single Family Residence",S6473="Yes",Q6473="Non-Lead", N6473="Non-Lead - Copper",O6473="Before 1989")))),"Tier 4",
IF((OR((AND('[1]PWS Information'!$E$10="NTNC",Q6473="Non-Lead")),
(AND('[1]PWS Information'!$E$10="CWS",Q6473="Non-Lead",S6473="")),
(AND('[1]PWS Information'!$E$10="CWS",Q6473="Non-Lead",S6473="No")),
(AND('[1]PWS Information'!$E$10="CWS",Q6473="Non-Lead",S6473="Don't Know")),
(AND('[1]PWS Information'!$E$10="CWS",Q6473="Non-Lead", J6473="Non-Lead - Copper", S6473="Yes", L6473="Between 1989 and 2014")),
(AND('[1]PWS Information'!$E$10="CWS",Q6473="Non-Lead", J6473="Non-Lead - Copper", S6473="Yes", L6473="After 2014")),
(AND('[1]PWS Information'!$E$10="CWS",Q6473="Non-Lead", J6473="Non-Lead - Copper", S6473="Yes", L6473="Unknown")),
(AND('[1]PWS Information'!$E$10="CWS",Q6473="Non-Lead", N6473="Non-Lead - Copper", S6473="Yes", O6473="Between 1989 and 2014")),
(AND('[1]PWS Information'!$E$10="CWS",Q6473="Non-Lead", N6473="Non-Lead - Copper", S6473="Yes", O6473="After 2014")),
(AND('[1]PWS Information'!$E$10="CWS",Q6473="Non-Lead", N6473="Non-Lead - Copper", S6473="Yes", O6473="Unknown")),
(AND('[1]PWS Information'!$E$10="CWS",Q6473="Unknown")),
(AND('[1]PWS Information'!$E$10="NTNC",Q6473="Unknown")))),"Tier 5",
"")))))</f>
        <v/>
      </c>
      <c r="Z6473" s="71"/>
      <c r="AA6473" s="71"/>
    </row>
    <row r="6474" spans="1:27" x14ac:dyDescent="0.3">
      <c r="A6474" s="1"/>
      <c r="B6474" s="70"/>
      <c r="C6474" s="60"/>
      <c r="D6474" s="61"/>
      <c r="E6474" s="61"/>
      <c r="F6474" s="61"/>
      <c r="G6474" s="62"/>
      <c r="H6474" s="63"/>
      <c r="I6474" s="64"/>
      <c r="J6474" s="65"/>
      <c r="K6474" s="66"/>
      <c r="L6474" s="62"/>
      <c r="M6474" s="69"/>
      <c r="N6474" s="65"/>
      <c r="O6474" s="66"/>
      <c r="P6474" s="69"/>
      <c r="Q6474" s="55" t="str">
        <f t="shared" si="100"/>
        <v/>
      </c>
      <c r="R6474" s="70"/>
      <c r="S6474" s="70"/>
      <c r="T6474" s="70"/>
      <c r="U6474" s="71"/>
      <c r="V6474" s="71"/>
      <c r="W6474" s="71"/>
      <c r="X6474" s="71"/>
      <c r="Y6474" s="72" t="str">
        <f>IF((OR((AND('[1]PWS Information'!$E$10="CWS",U6474="Single Family Residence",Q6474="Lead")),
(AND('[1]PWS Information'!$E$10="CWS",U6474="Multiple Family Residence",'[1]PWS Information'!$E$11="Yes",Q6474="Lead")),
(AND('[1]PWS Information'!$E$10="NTNC",Q6474="Lead")))),"Tier 1",
IF((OR((AND('[1]PWS Information'!$E$10="CWS",U6474="Multiple Family Residence",'[1]PWS Information'!$E$11="No",Q6474="Lead")),
(AND('[1]PWS Information'!$E$10="CWS",U6474="Other",Q6474="Lead")),
(AND('[1]PWS Information'!$E$10="CWS",U6474="Building",Q6474="Lead")))),"Tier 2",
IF((OR((AND('[1]PWS Information'!$E$10="CWS",U6474="Single Family Residence",Q6474="Galvanized Requiring Replacement")),
(AND('[1]PWS Information'!$E$10="CWS",U6474="Single Family Residence",Q6474="Galvanized Requiring Replacement",R6474="Yes")),
(AND('[1]PWS Information'!$E$10="NTNC",Q6474="Galvanized Requiring Replacement")),
(AND('[1]PWS Information'!$E$10="NTNC",U6474="Single Family Residence",R6474="Yes")))),"Tier 3",
IF((OR((AND('[1]PWS Information'!$E$10="CWS",U6474="Single Family Residence",S6474="Yes",Q6474="Non-Lead", J6474="Non-Lead - Copper",L6474="Before 1989")),
(AND('[1]PWS Information'!$E$10="CWS",U6474="Single Family Residence",S6474="Yes",Q6474="Non-Lead", N6474="Non-Lead - Copper",O6474="Before 1989")))),"Tier 4",
IF((OR((AND('[1]PWS Information'!$E$10="NTNC",Q6474="Non-Lead")),
(AND('[1]PWS Information'!$E$10="CWS",Q6474="Non-Lead",S6474="")),
(AND('[1]PWS Information'!$E$10="CWS",Q6474="Non-Lead",S6474="No")),
(AND('[1]PWS Information'!$E$10="CWS",Q6474="Non-Lead",S6474="Don't Know")),
(AND('[1]PWS Information'!$E$10="CWS",Q6474="Non-Lead", J6474="Non-Lead - Copper", S6474="Yes", L6474="Between 1989 and 2014")),
(AND('[1]PWS Information'!$E$10="CWS",Q6474="Non-Lead", J6474="Non-Lead - Copper", S6474="Yes", L6474="After 2014")),
(AND('[1]PWS Information'!$E$10="CWS",Q6474="Non-Lead", J6474="Non-Lead - Copper", S6474="Yes", L6474="Unknown")),
(AND('[1]PWS Information'!$E$10="CWS",Q6474="Non-Lead", N6474="Non-Lead - Copper", S6474="Yes", O6474="Between 1989 and 2014")),
(AND('[1]PWS Information'!$E$10="CWS",Q6474="Non-Lead", N6474="Non-Lead - Copper", S6474="Yes", O6474="After 2014")),
(AND('[1]PWS Information'!$E$10="CWS",Q6474="Non-Lead", N6474="Non-Lead - Copper", S6474="Yes", O6474="Unknown")),
(AND('[1]PWS Information'!$E$10="CWS",Q6474="Unknown")),
(AND('[1]PWS Information'!$E$10="NTNC",Q6474="Unknown")))),"Tier 5",
"")))))</f>
        <v/>
      </c>
      <c r="Z6474" s="71"/>
      <c r="AA6474" s="71"/>
    </row>
    <row r="6475" spans="1:27" x14ac:dyDescent="0.3">
      <c r="A6475" s="1"/>
      <c r="B6475" s="70"/>
      <c r="C6475" s="60"/>
      <c r="D6475" s="61"/>
      <c r="E6475" s="61"/>
      <c r="F6475" s="61"/>
      <c r="G6475" s="62"/>
      <c r="H6475" s="63"/>
      <c r="I6475" s="64"/>
      <c r="J6475" s="65"/>
      <c r="K6475" s="66"/>
      <c r="L6475" s="62"/>
      <c r="M6475" s="69"/>
      <c r="N6475" s="65"/>
      <c r="O6475" s="66"/>
      <c r="P6475" s="69"/>
      <c r="Q6475" s="55" t="str">
        <f t="shared" si="100"/>
        <v/>
      </c>
      <c r="R6475" s="70"/>
      <c r="S6475" s="70"/>
      <c r="T6475" s="70"/>
      <c r="U6475" s="71"/>
      <c r="V6475" s="71"/>
      <c r="W6475" s="71"/>
      <c r="X6475" s="71"/>
      <c r="Y6475" s="72" t="str">
        <f>IF((OR((AND('[1]PWS Information'!$E$10="CWS",U6475="Single Family Residence",Q6475="Lead")),
(AND('[1]PWS Information'!$E$10="CWS",U6475="Multiple Family Residence",'[1]PWS Information'!$E$11="Yes",Q6475="Lead")),
(AND('[1]PWS Information'!$E$10="NTNC",Q6475="Lead")))),"Tier 1",
IF((OR((AND('[1]PWS Information'!$E$10="CWS",U6475="Multiple Family Residence",'[1]PWS Information'!$E$11="No",Q6475="Lead")),
(AND('[1]PWS Information'!$E$10="CWS",U6475="Other",Q6475="Lead")),
(AND('[1]PWS Information'!$E$10="CWS",U6475="Building",Q6475="Lead")))),"Tier 2",
IF((OR((AND('[1]PWS Information'!$E$10="CWS",U6475="Single Family Residence",Q6475="Galvanized Requiring Replacement")),
(AND('[1]PWS Information'!$E$10="CWS",U6475="Single Family Residence",Q6475="Galvanized Requiring Replacement",R6475="Yes")),
(AND('[1]PWS Information'!$E$10="NTNC",Q6475="Galvanized Requiring Replacement")),
(AND('[1]PWS Information'!$E$10="NTNC",U6475="Single Family Residence",R6475="Yes")))),"Tier 3",
IF((OR((AND('[1]PWS Information'!$E$10="CWS",U6475="Single Family Residence",S6475="Yes",Q6475="Non-Lead", J6475="Non-Lead - Copper",L6475="Before 1989")),
(AND('[1]PWS Information'!$E$10="CWS",U6475="Single Family Residence",S6475="Yes",Q6475="Non-Lead", N6475="Non-Lead - Copper",O6475="Before 1989")))),"Tier 4",
IF((OR((AND('[1]PWS Information'!$E$10="NTNC",Q6475="Non-Lead")),
(AND('[1]PWS Information'!$E$10="CWS",Q6475="Non-Lead",S6475="")),
(AND('[1]PWS Information'!$E$10="CWS",Q6475="Non-Lead",S6475="No")),
(AND('[1]PWS Information'!$E$10="CWS",Q6475="Non-Lead",S6475="Don't Know")),
(AND('[1]PWS Information'!$E$10="CWS",Q6475="Non-Lead", J6475="Non-Lead - Copper", S6475="Yes", L6475="Between 1989 and 2014")),
(AND('[1]PWS Information'!$E$10="CWS",Q6475="Non-Lead", J6475="Non-Lead - Copper", S6475="Yes", L6475="After 2014")),
(AND('[1]PWS Information'!$E$10="CWS",Q6475="Non-Lead", J6475="Non-Lead - Copper", S6475="Yes", L6475="Unknown")),
(AND('[1]PWS Information'!$E$10="CWS",Q6475="Non-Lead", N6475="Non-Lead - Copper", S6475="Yes", O6475="Between 1989 and 2014")),
(AND('[1]PWS Information'!$E$10="CWS",Q6475="Non-Lead", N6475="Non-Lead - Copper", S6475="Yes", O6475="After 2014")),
(AND('[1]PWS Information'!$E$10="CWS",Q6475="Non-Lead", N6475="Non-Lead - Copper", S6475="Yes", O6475="Unknown")),
(AND('[1]PWS Information'!$E$10="CWS",Q6475="Unknown")),
(AND('[1]PWS Information'!$E$10="NTNC",Q6475="Unknown")))),"Tier 5",
"")))))</f>
        <v/>
      </c>
      <c r="Z6475" s="71"/>
      <c r="AA6475" s="71"/>
    </row>
    <row r="6476" spans="1:27" x14ac:dyDescent="0.3">
      <c r="A6476" s="1"/>
      <c r="B6476" s="70"/>
      <c r="C6476" s="60"/>
      <c r="D6476" s="61"/>
      <c r="E6476" s="61"/>
      <c r="F6476" s="61"/>
      <c r="G6476" s="62"/>
      <c r="H6476" s="63"/>
      <c r="I6476" s="64"/>
      <c r="J6476" s="65"/>
      <c r="K6476" s="66"/>
      <c r="L6476" s="62"/>
      <c r="M6476" s="69"/>
      <c r="N6476" s="65"/>
      <c r="O6476" s="66"/>
      <c r="P6476" s="69"/>
      <c r="Q6476" s="55" t="str">
        <f t="shared" si="100"/>
        <v/>
      </c>
      <c r="R6476" s="70"/>
      <c r="S6476" s="70"/>
      <c r="T6476" s="70"/>
      <c r="U6476" s="71"/>
      <c r="V6476" s="71"/>
      <c r="W6476" s="71"/>
      <c r="X6476" s="71"/>
      <c r="Y6476" s="72" t="str">
        <f>IF((OR((AND('[1]PWS Information'!$E$10="CWS",U6476="Single Family Residence",Q6476="Lead")),
(AND('[1]PWS Information'!$E$10="CWS",U6476="Multiple Family Residence",'[1]PWS Information'!$E$11="Yes",Q6476="Lead")),
(AND('[1]PWS Information'!$E$10="NTNC",Q6476="Lead")))),"Tier 1",
IF((OR((AND('[1]PWS Information'!$E$10="CWS",U6476="Multiple Family Residence",'[1]PWS Information'!$E$11="No",Q6476="Lead")),
(AND('[1]PWS Information'!$E$10="CWS",U6476="Other",Q6476="Lead")),
(AND('[1]PWS Information'!$E$10="CWS",U6476="Building",Q6476="Lead")))),"Tier 2",
IF((OR((AND('[1]PWS Information'!$E$10="CWS",U6476="Single Family Residence",Q6476="Galvanized Requiring Replacement")),
(AND('[1]PWS Information'!$E$10="CWS",U6476="Single Family Residence",Q6476="Galvanized Requiring Replacement",R6476="Yes")),
(AND('[1]PWS Information'!$E$10="NTNC",Q6476="Galvanized Requiring Replacement")),
(AND('[1]PWS Information'!$E$10="NTNC",U6476="Single Family Residence",R6476="Yes")))),"Tier 3",
IF((OR((AND('[1]PWS Information'!$E$10="CWS",U6476="Single Family Residence",S6476="Yes",Q6476="Non-Lead", J6476="Non-Lead - Copper",L6476="Before 1989")),
(AND('[1]PWS Information'!$E$10="CWS",U6476="Single Family Residence",S6476="Yes",Q6476="Non-Lead", N6476="Non-Lead - Copper",O6476="Before 1989")))),"Tier 4",
IF((OR((AND('[1]PWS Information'!$E$10="NTNC",Q6476="Non-Lead")),
(AND('[1]PWS Information'!$E$10="CWS",Q6476="Non-Lead",S6476="")),
(AND('[1]PWS Information'!$E$10="CWS",Q6476="Non-Lead",S6476="No")),
(AND('[1]PWS Information'!$E$10="CWS",Q6476="Non-Lead",S6476="Don't Know")),
(AND('[1]PWS Information'!$E$10="CWS",Q6476="Non-Lead", J6476="Non-Lead - Copper", S6476="Yes", L6476="Between 1989 and 2014")),
(AND('[1]PWS Information'!$E$10="CWS",Q6476="Non-Lead", J6476="Non-Lead - Copper", S6476="Yes", L6476="After 2014")),
(AND('[1]PWS Information'!$E$10="CWS",Q6476="Non-Lead", J6476="Non-Lead - Copper", S6476="Yes", L6476="Unknown")),
(AND('[1]PWS Information'!$E$10="CWS",Q6476="Non-Lead", N6476="Non-Lead - Copper", S6476="Yes", O6476="Between 1989 and 2014")),
(AND('[1]PWS Information'!$E$10="CWS",Q6476="Non-Lead", N6476="Non-Lead - Copper", S6476="Yes", O6476="After 2014")),
(AND('[1]PWS Information'!$E$10="CWS",Q6476="Non-Lead", N6476="Non-Lead - Copper", S6476="Yes", O6476="Unknown")),
(AND('[1]PWS Information'!$E$10="CWS",Q6476="Unknown")),
(AND('[1]PWS Information'!$E$10="NTNC",Q6476="Unknown")))),"Tier 5",
"")))))</f>
        <v/>
      </c>
      <c r="Z6476" s="71"/>
      <c r="AA6476" s="71"/>
    </row>
    <row r="6477" spans="1:27" x14ac:dyDescent="0.3">
      <c r="A6477" s="17"/>
      <c r="B6477" s="70"/>
      <c r="C6477" s="60"/>
      <c r="D6477" s="61"/>
      <c r="E6477" s="61"/>
      <c r="F6477" s="61"/>
      <c r="G6477" s="62"/>
      <c r="H6477" s="63"/>
      <c r="I6477" s="64"/>
      <c r="J6477" s="65"/>
      <c r="K6477" s="66"/>
      <c r="L6477" s="62"/>
      <c r="M6477" s="69"/>
      <c r="N6477" s="65"/>
      <c r="O6477" s="66"/>
      <c r="P6477" s="69"/>
      <c r="Q6477" s="55" t="str">
        <f t="shared" si="100"/>
        <v/>
      </c>
      <c r="R6477" s="70"/>
      <c r="S6477" s="70"/>
      <c r="T6477" s="70"/>
      <c r="U6477" s="71"/>
      <c r="V6477" s="71"/>
      <c r="W6477" s="71"/>
      <c r="X6477" s="71"/>
      <c r="Y6477" s="72" t="str">
        <f>IF((OR((AND('[1]PWS Information'!$E$10="CWS",U6477="Single Family Residence",Q6477="Lead")),
(AND('[1]PWS Information'!$E$10="CWS",U6477="Multiple Family Residence",'[1]PWS Information'!$E$11="Yes",Q6477="Lead")),
(AND('[1]PWS Information'!$E$10="NTNC",Q6477="Lead")))),"Tier 1",
IF((OR((AND('[1]PWS Information'!$E$10="CWS",U6477="Multiple Family Residence",'[1]PWS Information'!$E$11="No",Q6477="Lead")),
(AND('[1]PWS Information'!$E$10="CWS",U6477="Other",Q6477="Lead")),
(AND('[1]PWS Information'!$E$10="CWS",U6477="Building",Q6477="Lead")))),"Tier 2",
IF((OR((AND('[1]PWS Information'!$E$10="CWS",U6477="Single Family Residence",Q6477="Galvanized Requiring Replacement")),
(AND('[1]PWS Information'!$E$10="CWS",U6477="Single Family Residence",Q6477="Galvanized Requiring Replacement",R6477="Yes")),
(AND('[1]PWS Information'!$E$10="NTNC",Q6477="Galvanized Requiring Replacement")),
(AND('[1]PWS Information'!$E$10="NTNC",U6477="Single Family Residence",R6477="Yes")))),"Tier 3",
IF((OR((AND('[1]PWS Information'!$E$10="CWS",U6477="Single Family Residence",S6477="Yes",Q6477="Non-Lead", J6477="Non-Lead - Copper",L6477="Before 1989")),
(AND('[1]PWS Information'!$E$10="CWS",U6477="Single Family Residence",S6477="Yes",Q6477="Non-Lead", N6477="Non-Lead - Copper",O6477="Before 1989")))),"Tier 4",
IF((OR((AND('[1]PWS Information'!$E$10="NTNC",Q6477="Non-Lead")),
(AND('[1]PWS Information'!$E$10="CWS",Q6477="Non-Lead",S6477="")),
(AND('[1]PWS Information'!$E$10="CWS",Q6477="Non-Lead",S6477="No")),
(AND('[1]PWS Information'!$E$10="CWS",Q6477="Non-Lead",S6477="Don't Know")),
(AND('[1]PWS Information'!$E$10="CWS",Q6477="Non-Lead", J6477="Non-Lead - Copper", S6477="Yes", L6477="Between 1989 and 2014")),
(AND('[1]PWS Information'!$E$10="CWS",Q6477="Non-Lead", J6477="Non-Lead - Copper", S6477="Yes", L6477="After 2014")),
(AND('[1]PWS Information'!$E$10="CWS",Q6477="Non-Lead", J6477="Non-Lead - Copper", S6477="Yes", L6477="Unknown")),
(AND('[1]PWS Information'!$E$10="CWS",Q6477="Non-Lead", N6477="Non-Lead - Copper", S6477="Yes", O6477="Between 1989 and 2014")),
(AND('[1]PWS Information'!$E$10="CWS",Q6477="Non-Lead", N6477="Non-Lead - Copper", S6477="Yes", O6477="After 2014")),
(AND('[1]PWS Information'!$E$10="CWS",Q6477="Non-Lead", N6477="Non-Lead - Copper", S6477="Yes", O6477="Unknown")),
(AND('[1]PWS Information'!$E$10="CWS",Q6477="Unknown")),
(AND('[1]PWS Information'!$E$10="NTNC",Q6477="Unknown")))),"Tier 5",
"")))))</f>
        <v/>
      </c>
      <c r="Z6477" s="71"/>
      <c r="AA6477" s="71"/>
    </row>
    <row r="6478" spans="1:27" x14ac:dyDescent="0.3">
      <c r="A6478" s="1"/>
      <c r="B6478" s="70"/>
      <c r="C6478" s="60"/>
      <c r="D6478" s="61"/>
      <c r="E6478" s="61"/>
      <c r="F6478" s="61"/>
      <c r="G6478" s="62"/>
      <c r="H6478" s="63"/>
      <c r="I6478" s="64"/>
      <c r="J6478" s="65"/>
      <c r="K6478" s="66"/>
      <c r="L6478" s="62"/>
      <c r="M6478" s="69"/>
      <c r="N6478" s="65"/>
      <c r="O6478" s="66"/>
      <c r="P6478" s="69"/>
      <c r="Q6478" s="55" t="str">
        <f t="shared" si="100"/>
        <v/>
      </c>
      <c r="R6478" s="70"/>
      <c r="S6478" s="70"/>
      <c r="T6478" s="70"/>
      <c r="U6478" s="71"/>
      <c r="V6478" s="71"/>
      <c r="W6478" s="71"/>
      <c r="X6478" s="71"/>
      <c r="Y6478" s="72" t="str">
        <f>IF((OR((AND('[1]PWS Information'!$E$10="CWS",U6478="Single Family Residence",Q6478="Lead")),
(AND('[1]PWS Information'!$E$10="CWS",U6478="Multiple Family Residence",'[1]PWS Information'!$E$11="Yes",Q6478="Lead")),
(AND('[1]PWS Information'!$E$10="NTNC",Q6478="Lead")))),"Tier 1",
IF((OR((AND('[1]PWS Information'!$E$10="CWS",U6478="Multiple Family Residence",'[1]PWS Information'!$E$11="No",Q6478="Lead")),
(AND('[1]PWS Information'!$E$10="CWS",U6478="Other",Q6478="Lead")),
(AND('[1]PWS Information'!$E$10="CWS",U6478="Building",Q6478="Lead")))),"Tier 2",
IF((OR((AND('[1]PWS Information'!$E$10="CWS",U6478="Single Family Residence",Q6478="Galvanized Requiring Replacement")),
(AND('[1]PWS Information'!$E$10="CWS",U6478="Single Family Residence",Q6478="Galvanized Requiring Replacement",R6478="Yes")),
(AND('[1]PWS Information'!$E$10="NTNC",Q6478="Galvanized Requiring Replacement")),
(AND('[1]PWS Information'!$E$10="NTNC",U6478="Single Family Residence",R6478="Yes")))),"Tier 3",
IF((OR((AND('[1]PWS Information'!$E$10="CWS",U6478="Single Family Residence",S6478="Yes",Q6478="Non-Lead", J6478="Non-Lead - Copper",L6478="Before 1989")),
(AND('[1]PWS Information'!$E$10="CWS",U6478="Single Family Residence",S6478="Yes",Q6478="Non-Lead", N6478="Non-Lead - Copper",O6478="Before 1989")))),"Tier 4",
IF((OR((AND('[1]PWS Information'!$E$10="NTNC",Q6478="Non-Lead")),
(AND('[1]PWS Information'!$E$10="CWS",Q6478="Non-Lead",S6478="")),
(AND('[1]PWS Information'!$E$10="CWS",Q6478="Non-Lead",S6478="No")),
(AND('[1]PWS Information'!$E$10="CWS",Q6478="Non-Lead",S6478="Don't Know")),
(AND('[1]PWS Information'!$E$10="CWS",Q6478="Non-Lead", J6478="Non-Lead - Copper", S6478="Yes", L6478="Between 1989 and 2014")),
(AND('[1]PWS Information'!$E$10="CWS",Q6478="Non-Lead", J6478="Non-Lead - Copper", S6478="Yes", L6478="After 2014")),
(AND('[1]PWS Information'!$E$10="CWS",Q6478="Non-Lead", J6478="Non-Lead - Copper", S6478="Yes", L6478="Unknown")),
(AND('[1]PWS Information'!$E$10="CWS",Q6478="Non-Lead", N6478="Non-Lead - Copper", S6478="Yes", O6478="Between 1989 and 2014")),
(AND('[1]PWS Information'!$E$10="CWS",Q6478="Non-Lead", N6478="Non-Lead - Copper", S6478="Yes", O6478="After 2014")),
(AND('[1]PWS Information'!$E$10="CWS",Q6478="Non-Lead", N6478="Non-Lead - Copper", S6478="Yes", O6478="Unknown")),
(AND('[1]PWS Information'!$E$10="CWS",Q6478="Unknown")),
(AND('[1]PWS Information'!$E$10="NTNC",Q6478="Unknown")))),"Tier 5",
"")))))</f>
        <v/>
      </c>
      <c r="Z6478" s="71"/>
      <c r="AA6478" s="71"/>
    </row>
    <row r="6479" spans="1:27" x14ac:dyDescent="0.3">
      <c r="A6479" s="1"/>
      <c r="B6479" s="70"/>
      <c r="C6479" s="60"/>
      <c r="D6479" s="61"/>
      <c r="E6479" s="61"/>
      <c r="F6479" s="61"/>
      <c r="G6479" s="62"/>
      <c r="H6479" s="63"/>
      <c r="I6479" s="64"/>
      <c r="J6479" s="65"/>
      <c r="K6479" s="66"/>
      <c r="L6479" s="62"/>
      <c r="M6479" s="69"/>
      <c r="N6479" s="65"/>
      <c r="O6479" s="66"/>
      <c r="P6479" s="69"/>
      <c r="Q6479" s="55" t="str">
        <f t="shared" si="100"/>
        <v/>
      </c>
      <c r="R6479" s="70"/>
      <c r="S6479" s="70"/>
      <c r="T6479" s="70"/>
      <c r="U6479" s="71"/>
      <c r="V6479" s="71"/>
      <c r="W6479" s="71"/>
      <c r="X6479" s="71"/>
      <c r="Y6479" s="72" t="str">
        <f>IF((OR((AND('[1]PWS Information'!$E$10="CWS",U6479="Single Family Residence",Q6479="Lead")),
(AND('[1]PWS Information'!$E$10="CWS",U6479="Multiple Family Residence",'[1]PWS Information'!$E$11="Yes",Q6479="Lead")),
(AND('[1]PWS Information'!$E$10="NTNC",Q6479="Lead")))),"Tier 1",
IF((OR((AND('[1]PWS Information'!$E$10="CWS",U6479="Multiple Family Residence",'[1]PWS Information'!$E$11="No",Q6479="Lead")),
(AND('[1]PWS Information'!$E$10="CWS",U6479="Other",Q6479="Lead")),
(AND('[1]PWS Information'!$E$10="CWS",U6479="Building",Q6479="Lead")))),"Tier 2",
IF((OR((AND('[1]PWS Information'!$E$10="CWS",U6479="Single Family Residence",Q6479="Galvanized Requiring Replacement")),
(AND('[1]PWS Information'!$E$10="CWS",U6479="Single Family Residence",Q6479="Galvanized Requiring Replacement",R6479="Yes")),
(AND('[1]PWS Information'!$E$10="NTNC",Q6479="Galvanized Requiring Replacement")),
(AND('[1]PWS Information'!$E$10="NTNC",U6479="Single Family Residence",R6479="Yes")))),"Tier 3",
IF((OR((AND('[1]PWS Information'!$E$10="CWS",U6479="Single Family Residence",S6479="Yes",Q6479="Non-Lead", J6479="Non-Lead - Copper",L6479="Before 1989")),
(AND('[1]PWS Information'!$E$10="CWS",U6479="Single Family Residence",S6479="Yes",Q6479="Non-Lead", N6479="Non-Lead - Copper",O6479="Before 1989")))),"Tier 4",
IF((OR((AND('[1]PWS Information'!$E$10="NTNC",Q6479="Non-Lead")),
(AND('[1]PWS Information'!$E$10="CWS",Q6479="Non-Lead",S6479="")),
(AND('[1]PWS Information'!$E$10="CWS",Q6479="Non-Lead",S6479="No")),
(AND('[1]PWS Information'!$E$10="CWS",Q6479="Non-Lead",S6479="Don't Know")),
(AND('[1]PWS Information'!$E$10="CWS",Q6479="Non-Lead", J6479="Non-Lead - Copper", S6479="Yes", L6479="Between 1989 and 2014")),
(AND('[1]PWS Information'!$E$10="CWS",Q6479="Non-Lead", J6479="Non-Lead - Copper", S6479="Yes", L6479="After 2014")),
(AND('[1]PWS Information'!$E$10="CWS",Q6479="Non-Lead", J6479="Non-Lead - Copper", S6479="Yes", L6479="Unknown")),
(AND('[1]PWS Information'!$E$10="CWS",Q6479="Non-Lead", N6479="Non-Lead - Copper", S6479="Yes", O6479="Between 1989 and 2014")),
(AND('[1]PWS Information'!$E$10="CWS",Q6479="Non-Lead", N6479="Non-Lead - Copper", S6479="Yes", O6479="After 2014")),
(AND('[1]PWS Information'!$E$10="CWS",Q6479="Non-Lead", N6479="Non-Lead - Copper", S6479="Yes", O6479="Unknown")),
(AND('[1]PWS Information'!$E$10="CWS",Q6479="Unknown")),
(AND('[1]PWS Information'!$E$10="NTNC",Q6479="Unknown")))),"Tier 5",
"")))))</f>
        <v/>
      </c>
      <c r="Z6479" s="71"/>
      <c r="AA6479" s="71"/>
    </row>
    <row r="6480" spans="1:27" x14ac:dyDescent="0.3">
      <c r="A6480" s="1"/>
      <c r="B6480" s="70"/>
      <c r="C6480" s="60"/>
      <c r="D6480" s="61"/>
      <c r="E6480" s="61"/>
      <c r="F6480" s="61"/>
      <c r="G6480" s="62"/>
      <c r="H6480" s="63"/>
      <c r="I6480" s="64"/>
      <c r="J6480" s="65"/>
      <c r="K6480" s="66"/>
      <c r="L6480" s="62"/>
      <c r="M6480" s="69"/>
      <c r="N6480" s="65"/>
      <c r="O6480" s="66"/>
      <c r="P6480" s="69"/>
      <c r="Q6480" s="55" t="str">
        <f t="shared" si="100"/>
        <v/>
      </c>
      <c r="R6480" s="70"/>
      <c r="S6480" s="70"/>
      <c r="T6480" s="70"/>
      <c r="U6480" s="71"/>
      <c r="V6480" s="71"/>
      <c r="W6480" s="71"/>
      <c r="X6480" s="71"/>
      <c r="Y6480" s="72" t="str">
        <f>IF((OR((AND('[1]PWS Information'!$E$10="CWS",U6480="Single Family Residence",Q6480="Lead")),
(AND('[1]PWS Information'!$E$10="CWS",U6480="Multiple Family Residence",'[1]PWS Information'!$E$11="Yes",Q6480="Lead")),
(AND('[1]PWS Information'!$E$10="NTNC",Q6480="Lead")))),"Tier 1",
IF((OR((AND('[1]PWS Information'!$E$10="CWS",U6480="Multiple Family Residence",'[1]PWS Information'!$E$11="No",Q6480="Lead")),
(AND('[1]PWS Information'!$E$10="CWS",U6480="Other",Q6480="Lead")),
(AND('[1]PWS Information'!$E$10="CWS",U6480="Building",Q6480="Lead")))),"Tier 2",
IF((OR((AND('[1]PWS Information'!$E$10="CWS",U6480="Single Family Residence",Q6480="Galvanized Requiring Replacement")),
(AND('[1]PWS Information'!$E$10="CWS",U6480="Single Family Residence",Q6480="Galvanized Requiring Replacement",R6480="Yes")),
(AND('[1]PWS Information'!$E$10="NTNC",Q6480="Galvanized Requiring Replacement")),
(AND('[1]PWS Information'!$E$10="NTNC",U6480="Single Family Residence",R6480="Yes")))),"Tier 3",
IF((OR((AND('[1]PWS Information'!$E$10="CWS",U6480="Single Family Residence",S6480="Yes",Q6480="Non-Lead", J6480="Non-Lead - Copper",L6480="Before 1989")),
(AND('[1]PWS Information'!$E$10="CWS",U6480="Single Family Residence",S6480="Yes",Q6480="Non-Lead", N6480="Non-Lead - Copper",O6480="Before 1989")))),"Tier 4",
IF((OR((AND('[1]PWS Information'!$E$10="NTNC",Q6480="Non-Lead")),
(AND('[1]PWS Information'!$E$10="CWS",Q6480="Non-Lead",S6480="")),
(AND('[1]PWS Information'!$E$10="CWS",Q6480="Non-Lead",S6480="No")),
(AND('[1]PWS Information'!$E$10="CWS",Q6480="Non-Lead",S6480="Don't Know")),
(AND('[1]PWS Information'!$E$10="CWS",Q6480="Non-Lead", J6480="Non-Lead - Copper", S6480="Yes", L6480="Between 1989 and 2014")),
(AND('[1]PWS Information'!$E$10="CWS",Q6480="Non-Lead", J6480="Non-Lead - Copper", S6480="Yes", L6480="After 2014")),
(AND('[1]PWS Information'!$E$10="CWS",Q6480="Non-Lead", J6480="Non-Lead - Copper", S6480="Yes", L6480="Unknown")),
(AND('[1]PWS Information'!$E$10="CWS",Q6480="Non-Lead", N6480="Non-Lead - Copper", S6480="Yes", O6480="Between 1989 and 2014")),
(AND('[1]PWS Information'!$E$10="CWS",Q6480="Non-Lead", N6480="Non-Lead - Copper", S6480="Yes", O6480="After 2014")),
(AND('[1]PWS Information'!$E$10="CWS",Q6480="Non-Lead", N6480="Non-Lead - Copper", S6480="Yes", O6480="Unknown")),
(AND('[1]PWS Information'!$E$10="CWS",Q6480="Unknown")),
(AND('[1]PWS Information'!$E$10="NTNC",Q6480="Unknown")))),"Tier 5",
"")))))</f>
        <v/>
      </c>
      <c r="Z6480" s="71"/>
      <c r="AA6480" s="71"/>
    </row>
    <row r="6481" spans="1:27" x14ac:dyDescent="0.3">
      <c r="A6481" s="17"/>
      <c r="B6481" s="70"/>
      <c r="C6481" s="60"/>
      <c r="D6481" s="61"/>
      <c r="E6481" s="61"/>
      <c r="F6481" s="61"/>
      <c r="G6481" s="62"/>
      <c r="H6481" s="63"/>
      <c r="I6481" s="64"/>
      <c r="J6481" s="65"/>
      <c r="K6481" s="66"/>
      <c r="L6481" s="62"/>
      <c r="M6481" s="69"/>
      <c r="N6481" s="65"/>
      <c r="O6481" s="66"/>
      <c r="P6481" s="69"/>
      <c r="Q6481" s="55" t="str">
        <f t="shared" si="100"/>
        <v/>
      </c>
      <c r="R6481" s="70"/>
      <c r="S6481" s="70"/>
      <c r="T6481" s="70"/>
      <c r="U6481" s="71"/>
      <c r="V6481" s="71"/>
      <c r="W6481" s="71"/>
      <c r="X6481" s="71"/>
      <c r="Y6481" s="72" t="str">
        <f>IF((OR((AND('[1]PWS Information'!$E$10="CWS",U6481="Single Family Residence",Q6481="Lead")),
(AND('[1]PWS Information'!$E$10="CWS",U6481="Multiple Family Residence",'[1]PWS Information'!$E$11="Yes",Q6481="Lead")),
(AND('[1]PWS Information'!$E$10="NTNC",Q6481="Lead")))),"Tier 1",
IF((OR((AND('[1]PWS Information'!$E$10="CWS",U6481="Multiple Family Residence",'[1]PWS Information'!$E$11="No",Q6481="Lead")),
(AND('[1]PWS Information'!$E$10="CWS",U6481="Other",Q6481="Lead")),
(AND('[1]PWS Information'!$E$10="CWS",U6481="Building",Q6481="Lead")))),"Tier 2",
IF((OR((AND('[1]PWS Information'!$E$10="CWS",U6481="Single Family Residence",Q6481="Galvanized Requiring Replacement")),
(AND('[1]PWS Information'!$E$10="CWS",U6481="Single Family Residence",Q6481="Galvanized Requiring Replacement",R6481="Yes")),
(AND('[1]PWS Information'!$E$10="NTNC",Q6481="Galvanized Requiring Replacement")),
(AND('[1]PWS Information'!$E$10="NTNC",U6481="Single Family Residence",R6481="Yes")))),"Tier 3",
IF((OR((AND('[1]PWS Information'!$E$10="CWS",U6481="Single Family Residence",S6481="Yes",Q6481="Non-Lead", J6481="Non-Lead - Copper",L6481="Before 1989")),
(AND('[1]PWS Information'!$E$10="CWS",U6481="Single Family Residence",S6481="Yes",Q6481="Non-Lead", N6481="Non-Lead - Copper",O6481="Before 1989")))),"Tier 4",
IF((OR((AND('[1]PWS Information'!$E$10="NTNC",Q6481="Non-Lead")),
(AND('[1]PWS Information'!$E$10="CWS",Q6481="Non-Lead",S6481="")),
(AND('[1]PWS Information'!$E$10="CWS",Q6481="Non-Lead",S6481="No")),
(AND('[1]PWS Information'!$E$10="CWS",Q6481="Non-Lead",S6481="Don't Know")),
(AND('[1]PWS Information'!$E$10="CWS",Q6481="Non-Lead", J6481="Non-Lead - Copper", S6481="Yes", L6481="Between 1989 and 2014")),
(AND('[1]PWS Information'!$E$10="CWS",Q6481="Non-Lead", J6481="Non-Lead - Copper", S6481="Yes", L6481="After 2014")),
(AND('[1]PWS Information'!$E$10="CWS",Q6481="Non-Lead", J6481="Non-Lead - Copper", S6481="Yes", L6481="Unknown")),
(AND('[1]PWS Information'!$E$10="CWS",Q6481="Non-Lead", N6481="Non-Lead - Copper", S6481="Yes", O6481="Between 1989 and 2014")),
(AND('[1]PWS Information'!$E$10="CWS",Q6481="Non-Lead", N6481="Non-Lead - Copper", S6481="Yes", O6481="After 2014")),
(AND('[1]PWS Information'!$E$10="CWS",Q6481="Non-Lead", N6481="Non-Lead - Copper", S6481="Yes", O6481="Unknown")),
(AND('[1]PWS Information'!$E$10="CWS",Q6481="Unknown")),
(AND('[1]PWS Information'!$E$10="NTNC",Q6481="Unknown")))),"Tier 5",
"")))))</f>
        <v/>
      </c>
      <c r="Z6481" s="71"/>
      <c r="AA6481" s="71"/>
    </row>
    <row r="6482" spans="1:27" x14ac:dyDescent="0.3">
      <c r="A6482" s="1"/>
      <c r="B6482" s="70"/>
      <c r="C6482" s="60"/>
      <c r="D6482" s="61"/>
      <c r="E6482" s="61"/>
      <c r="F6482" s="61"/>
      <c r="G6482" s="62"/>
      <c r="H6482" s="63"/>
      <c r="I6482" s="64"/>
      <c r="J6482" s="65"/>
      <c r="K6482" s="66"/>
      <c r="L6482" s="62"/>
      <c r="M6482" s="69"/>
      <c r="N6482" s="65"/>
      <c r="O6482" s="66"/>
      <c r="P6482" s="69"/>
      <c r="Q6482" s="55" t="str">
        <f t="shared" si="100"/>
        <v/>
      </c>
      <c r="R6482" s="70"/>
      <c r="S6482" s="70"/>
      <c r="T6482" s="70"/>
      <c r="U6482" s="71"/>
      <c r="V6482" s="71"/>
      <c r="W6482" s="71"/>
      <c r="X6482" s="71"/>
      <c r="Y6482" s="72" t="str">
        <f>IF((OR((AND('[1]PWS Information'!$E$10="CWS",U6482="Single Family Residence",Q6482="Lead")),
(AND('[1]PWS Information'!$E$10="CWS",U6482="Multiple Family Residence",'[1]PWS Information'!$E$11="Yes",Q6482="Lead")),
(AND('[1]PWS Information'!$E$10="NTNC",Q6482="Lead")))),"Tier 1",
IF((OR((AND('[1]PWS Information'!$E$10="CWS",U6482="Multiple Family Residence",'[1]PWS Information'!$E$11="No",Q6482="Lead")),
(AND('[1]PWS Information'!$E$10="CWS",U6482="Other",Q6482="Lead")),
(AND('[1]PWS Information'!$E$10="CWS",U6482="Building",Q6482="Lead")))),"Tier 2",
IF((OR((AND('[1]PWS Information'!$E$10="CWS",U6482="Single Family Residence",Q6482="Galvanized Requiring Replacement")),
(AND('[1]PWS Information'!$E$10="CWS",U6482="Single Family Residence",Q6482="Galvanized Requiring Replacement",R6482="Yes")),
(AND('[1]PWS Information'!$E$10="NTNC",Q6482="Galvanized Requiring Replacement")),
(AND('[1]PWS Information'!$E$10="NTNC",U6482="Single Family Residence",R6482="Yes")))),"Tier 3",
IF((OR((AND('[1]PWS Information'!$E$10="CWS",U6482="Single Family Residence",S6482="Yes",Q6482="Non-Lead", J6482="Non-Lead - Copper",L6482="Before 1989")),
(AND('[1]PWS Information'!$E$10="CWS",U6482="Single Family Residence",S6482="Yes",Q6482="Non-Lead", N6482="Non-Lead - Copper",O6482="Before 1989")))),"Tier 4",
IF((OR((AND('[1]PWS Information'!$E$10="NTNC",Q6482="Non-Lead")),
(AND('[1]PWS Information'!$E$10="CWS",Q6482="Non-Lead",S6482="")),
(AND('[1]PWS Information'!$E$10="CWS",Q6482="Non-Lead",S6482="No")),
(AND('[1]PWS Information'!$E$10="CWS",Q6482="Non-Lead",S6482="Don't Know")),
(AND('[1]PWS Information'!$E$10="CWS",Q6482="Non-Lead", J6482="Non-Lead - Copper", S6482="Yes", L6482="Between 1989 and 2014")),
(AND('[1]PWS Information'!$E$10="CWS",Q6482="Non-Lead", J6482="Non-Lead - Copper", S6482="Yes", L6482="After 2014")),
(AND('[1]PWS Information'!$E$10="CWS",Q6482="Non-Lead", J6482="Non-Lead - Copper", S6482="Yes", L6482="Unknown")),
(AND('[1]PWS Information'!$E$10="CWS",Q6482="Non-Lead", N6482="Non-Lead - Copper", S6482="Yes", O6482="Between 1989 and 2014")),
(AND('[1]PWS Information'!$E$10="CWS",Q6482="Non-Lead", N6482="Non-Lead - Copper", S6482="Yes", O6482="After 2014")),
(AND('[1]PWS Information'!$E$10="CWS",Q6482="Non-Lead", N6482="Non-Lead - Copper", S6482="Yes", O6482="Unknown")),
(AND('[1]PWS Information'!$E$10="CWS",Q6482="Unknown")),
(AND('[1]PWS Information'!$E$10="NTNC",Q6482="Unknown")))),"Tier 5",
"")))))</f>
        <v/>
      </c>
      <c r="Z6482" s="71"/>
      <c r="AA6482" s="71"/>
    </row>
    <row r="6483" spans="1:27" x14ac:dyDescent="0.3">
      <c r="A6483" s="1"/>
      <c r="B6483" s="70"/>
      <c r="C6483" s="60"/>
      <c r="D6483" s="61"/>
      <c r="E6483" s="61"/>
      <c r="F6483" s="61"/>
      <c r="G6483" s="62"/>
      <c r="H6483" s="63"/>
      <c r="I6483" s="64"/>
      <c r="J6483" s="65"/>
      <c r="K6483" s="66"/>
      <c r="L6483" s="62"/>
      <c r="M6483" s="69"/>
      <c r="N6483" s="65"/>
      <c r="O6483" s="66"/>
      <c r="P6483" s="69"/>
      <c r="Q6483" s="55" t="str">
        <f t="shared" si="100"/>
        <v/>
      </c>
      <c r="R6483" s="70"/>
      <c r="S6483" s="70"/>
      <c r="T6483" s="70"/>
      <c r="U6483" s="71"/>
      <c r="V6483" s="71"/>
      <c r="W6483" s="71"/>
      <c r="X6483" s="71"/>
      <c r="Y6483" s="72" t="str">
        <f>IF((OR((AND('[1]PWS Information'!$E$10="CWS",U6483="Single Family Residence",Q6483="Lead")),
(AND('[1]PWS Information'!$E$10="CWS",U6483="Multiple Family Residence",'[1]PWS Information'!$E$11="Yes",Q6483="Lead")),
(AND('[1]PWS Information'!$E$10="NTNC",Q6483="Lead")))),"Tier 1",
IF((OR((AND('[1]PWS Information'!$E$10="CWS",U6483="Multiple Family Residence",'[1]PWS Information'!$E$11="No",Q6483="Lead")),
(AND('[1]PWS Information'!$E$10="CWS",U6483="Other",Q6483="Lead")),
(AND('[1]PWS Information'!$E$10="CWS",U6483="Building",Q6483="Lead")))),"Tier 2",
IF((OR((AND('[1]PWS Information'!$E$10="CWS",U6483="Single Family Residence",Q6483="Galvanized Requiring Replacement")),
(AND('[1]PWS Information'!$E$10="CWS",U6483="Single Family Residence",Q6483="Galvanized Requiring Replacement",R6483="Yes")),
(AND('[1]PWS Information'!$E$10="NTNC",Q6483="Galvanized Requiring Replacement")),
(AND('[1]PWS Information'!$E$10="NTNC",U6483="Single Family Residence",R6483="Yes")))),"Tier 3",
IF((OR((AND('[1]PWS Information'!$E$10="CWS",U6483="Single Family Residence",S6483="Yes",Q6483="Non-Lead", J6483="Non-Lead - Copper",L6483="Before 1989")),
(AND('[1]PWS Information'!$E$10="CWS",U6483="Single Family Residence",S6483="Yes",Q6483="Non-Lead", N6483="Non-Lead - Copper",O6483="Before 1989")))),"Tier 4",
IF((OR((AND('[1]PWS Information'!$E$10="NTNC",Q6483="Non-Lead")),
(AND('[1]PWS Information'!$E$10="CWS",Q6483="Non-Lead",S6483="")),
(AND('[1]PWS Information'!$E$10="CWS",Q6483="Non-Lead",S6483="No")),
(AND('[1]PWS Information'!$E$10="CWS",Q6483="Non-Lead",S6483="Don't Know")),
(AND('[1]PWS Information'!$E$10="CWS",Q6483="Non-Lead", J6483="Non-Lead - Copper", S6483="Yes", L6483="Between 1989 and 2014")),
(AND('[1]PWS Information'!$E$10="CWS",Q6483="Non-Lead", J6483="Non-Lead - Copper", S6483="Yes", L6483="After 2014")),
(AND('[1]PWS Information'!$E$10="CWS",Q6483="Non-Lead", J6483="Non-Lead - Copper", S6483="Yes", L6483="Unknown")),
(AND('[1]PWS Information'!$E$10="CWS",Q6483="Non-Lead", N6483="Non-Lead - Copper", S6483="Yes", O6483="Between 1989 and 2014")),
(AND('[1]PWS Information'!$E$10="CWS",Q6483="Non-Lead", N6483="Non-Lead - Copper", S6483="Yes", O6483="After 2014")),
(AND('[1]PWS Information'!$E$10="CWS",Q6483="Non-Lead", N6483="Non-Lead - Copper", S6483="Yes", O6483="Unknown")),
(AND('[1]PWS Information'!$E$10="CWS",Q6483="Unknown")),
(AND('[1]PWS Information'!$E$10="NTNC",Q6483="Unknown")))),"Tier 5",
"")))))</f>
        <v/>
      </c>
      <c r="Z6483" s="71"/>
      <c r="AA6483" s="71"/>
    </row>
    <row r="6484" spans="1:27" x14ac:dyDescent="0.3">
      <c r="A6484" s="1"/>
      <c r="B6484" s="70"/>
      <c r="C6484" s="60"/>
      <c r="D6484" s="61"/>
      <c r="E6484" s="61"/>
      <c r="F6484" s="61"/>
      <c r="G6484" s="62"/>
      <c r="H6484" s="63"/>
      <c r="I6484" s="64"/>
      <c r="J6484" s="65"/>
      <c r="K6484" s="66"/>
      <c r="L6484" s="62"/>
      <c r="M6484" s="69"/>
      <c r="N6484" s="65"/>
      <c r="O6484" s="66"/>
      <c r="P6484" s="69"/>
      <c r="Q6484" s="55" t="str">
        <f t="shared" ref="Q6484:Q6547" si="101">IF((OR(J6484="Lead")),"Lead",
IF((OR(N6484="Lead")),"Lead",
IF((OR(J6484="Lead-lined galvanized")),"Lead",
IF((OR(N6484="Lead-lined galvanized")),"Lead",
IF((OR((AND(J6484="Unknown - Likely Lead",N6484="Galvanized")),
(AND(J6484="Unknown - Unlikely Lead",N6484="Galvanized")),
(AND(J6484="Unknown - Material Unknown",N6484="Galvanized")))),"Galvanized Requiring Replacement",
IF((OR((AND(J6484="Non-lead - Copper",K6484="Yes",N6484="Galvanized")),
(AND(J6484="Non-lead - Copper",K6484="Don't know",N6484="Galvanized")),
(AND(J6484="Non-lead - Copper",K6484="",N6484="Galvanized")),
(AND(J6484="Non-lead - Plastic",K6484="Yes",N6484="Galvanized")),
(AND(J6484="Non-lead - Plastic",K6484="Don't know",N6484="Galvanized")),
(AND(J6484="Non-lead - Plastic",K6484="",N6484="Galvanized")),
(AND(J6484="Non-lead",K6484="Yes",N6484="Galvanized")),
(AND(J6484="Non-lead",K6484="Don't know",N6484="Galvanized")),
(AND(J6484="Non-lead",K6484="",N6484="Galvanized")),
(AND(J6484="Non-lead - Other",K6484="Yes",N6484="Galvanized")),
(AND(J6484="Non-Lead - Other",K6484="Don't know",N6484="Galvanized")),
(AND(J6484="Galvanized",K6484="Yes",N6484="Galvanized")),
(AND(J6484="Galvanized",K6484="Don't know",N6484="Galvanized")),
(AND(J6484="Galvanized",K6484="",N6484="Galvanized")),
(AND(J6484="Non-Lead - Other",K6484="",N6484="Galvanized")))),"Galvanized Requiring Replacement",
IF((OR((AND(J6484="Non-lead - Copper",N6484="Non-lead - Copper")),
(AND(J6484="Non-lead - Copper",N6484="Non-lead - Plastic")),
(AND(J6484="Non-lead - Copper",N6484="Non-lead - Other")),
(AND(J6484="Non-lead - Copper",N6484="Non-lead")),
(AND(J6484="Non-lead - Plastic",N6484="Non-lead - Copper")),
(AND(J6484="Non-lead - Plastic",N6484="Non-lead - Plastic")),
(AND(J6484="Non-lead - Plastic",N6484="Non-lead - Other")),
(AND(J6484="Non-lead - Plastic",N6484="Non-lead")),
(AND(J6484="Non-lead",N6484="Non-lead - Copper")),
(AND(J6484="Non-lead",N6484="Non-lead - Plastic")),
(AND(J6484="Non-lead",N6484="Non-lead - Other")),
(AND(J6484="Non-lead",N6484="Non-lead")),
(AND(J6484="Non-lead - Other",N6484="Non-lead - Copper")),
(AND(J6484="Non-Lead - Other",N6484="Non-lead - Plastic")),
(AND(J6484="Non-Lead - Other",N6484="Non-lead")),
(AND(J6484="Non-Lead - Other",N6484="Non-lead - Other")))),"Non-Lead",
IF((OR((AND(J6484="Galvanized",N6484="Non-lead")),
(AND(J6484="Galvanized",N6484="Non-lead - Copper")),
(AND(J6484="Galvanized",N6484="Non-lead - Plastic")),
(AND(J6484="Galvanized",N6484="Non-lead")),
(AND(J6484="Galvanized",N6484="Non-lead - Other")))),"Non-Lead",
IF((OR((AND(J6484="Non-lead - Copper",K6484="No",N6484="Galvanized")),
(AND(J6484="Non-lead - Plastic",K6484="No",N6484="Galvanized")),
(AND(J6484="Non-lead",K6484="No",N6484="Galvanized")),
(AND(J6484="Galvanized",K6484="No",N6484="Galvanized")),
(AND(J6484="Non-lead - Other",K6484="No",N6484="Galvanized")))),"Non-lead",
IF((OR((AND(J6484="Unknown - Likely Lead",N6484="Unknown - Likely Lead")),
(AND(J6484="Unknown - Likely Lead",N6484="Unknown - Unlikely Lead")),
(AND(J6484="Unknown - Likely Lead",N6484="Unknown - Material Unknown")),
(AND(J6484="Unknown - Unlikely Lead",N6484="Unknown - Likely Lead")),
(AND(J6484="Unknown - Unlikely Lead",N6484="Unknown - Unlikely Lead")),
(AND(J6484="Unknown - Unlikely Lead",N6484="Unknown - Material Unknown")),
(AND(J6484="Unknown - Material Unknown",N6484="Unknown - Likely Lead")),
(AND(J6484="Unknown - Material Unknown",N6484="Unknown - Unlikely Lead")),
(AND(J6484="Unknown - Material Unknown",N6484="Unknown - Material Unknown")))),"Unknown",
IF((OR((AND(J6484="Unknown - Likely Lead",N6484="Non-lead - Copper")),
(AND(J6484="Unknown - Likely Lead",N6484="Non-lead - Plastic")),
(AND(J6484="Unknown - Likely Lead",N6484="Non-lead")),
(AND(J6484="Unknown - Likely Lead",N6484="Non-lead - Other")),
(AND(J6484="Unknown - Unlikely Lead",N6484="Non-lead - Copper")),
(AND(J6484="Unknown - Unlikely Lead",N6484="Non-lead - Plastic")),
(AND(J6484="Unknown - Unlikely Lead",N6484="Non-lead")),
(AND(J6484="Unknown - Unlikely Lead",N6484="Non-lead - Other")),
(AND(J6484="Unknown - Material Unknown",N6484="Non-lead - Copper")),
(AND(J6484="Unknown - Material Unknown",N6484="Non-lead - Plastic")),
(AND(J6484="Unknown - Material Unknown",N6484="Non-lead")),
(AND(J6484="Unknown - Material Unknown",N6484="Non-lead - Other")))),"Unknown",
IF((OR((AND(J6484="Non-lead - Copper",N6484="Unknown - Likely Lead")),
(AND(J6484="Non-lead - Copper",N6484="Unknown - Unlikely Lead")),
(AND(J6484="Non-lead - Copper",N6484="Unknown - Material Unknown")),
(AND(J6484="Non-lead - Plastic",N6484="Unknown - Likely Lead")),
(AND(J6484="Non-lead - Plastic",N6484="Unknown - Unlikely Lead")),
(AND(J6484="Non-lead - Plastic",N6484="Unknown - Material Unknown")),
(AND(J6484="Non-lead",N6484="Unknown - Likely Lead")),
(AND(J6484="Non-lead",N6484="Unknown - Unlikely Lead")),
(AND(J6484="Non-lead",N6484="Unknown - Material Unknown")),
(AND(J6484="Non-lead - Other",N6484="Unknown - Likely Lead")),
(AND(J6484="Non-Lead - Other",N6484="Unknown - Unlikely Lead")),
(AND(J6484="Non-Lead - Other",N6484="Unknown - Material Unknown")))),"Unknown",
IF((OR((AND(J6484="Galvanized",N6484="Unknown - Likely Lead")),
(AND(J6484="Galvanized",N6484="Unknown - Unlikely Lead")),
(AND(J6484="Galvanized",N6484="Unknown - Material Unknown")))),"Unknown",
IF((OR((AND(J6484="Galvanized",N6484="")))),"Galvanized Requiring Replacement",
IF((OR((AND(J6484="Non-lead - Copper",N6484="")),
(AND(J6484="Non-lead - Plastic",N6484="")),
(AND(J6484="Non-lead",N6484="")),
(AND(J6484="Non-lead - Other",N6484="")))),"Non-lead",
IF((OR((AND(J6484="Unknown - Likely Lead",N6484="")),
(AND(J6484="Unknown - Unlikely Lead",N6484="")),
(AND(J6484="Unknown - Material Unknown",N6484="")))),"Unknown",
""))))))))))))))))</f>
        <v/>
      </c>
      <c r="R6484" s="70"/>
      <c r="S6484" s="70"/>
      <c r="T6484" s="70"/>
      <c r="U6484" s="71"/>
      <c r="V6484" s="71"/>
      <c r="W6484" s="71"/>
      <c r="X6484" s="71"/>
      <c r="Y6484" s="72" t="str">
        <f>IF((OR((AND('[1]PWS Information'!$E$10="CWS",U6484="Single Family Residence",Q6484="Lead")),
(AND('[1]PWS Information'!$E$10="CWS",U6484="Multiple Family Residence",'[1]PWS Information'!$E$11="Yes",Q6484="Lead")),
(AND('[1]PWS Information'!$E$10="NTNC",Q6484="Lead")))),"Tier 1",
IF((OR((AND('[1]PWS Information'!$E$10="CWS",U6484="Multiple Family Residence",'[1]PWS Information'!$E$11="No",Q6484="Lead")),
(AND('[1]PWS Information'!$E$10="CWS",U6484="Other",Q6484="Lead")),
(AND('[1]PWS Information'!$E$10="CWS",U6484="Building",Q6484="Lead")))),"Tier 2",
IF((OR((AND('[1]PWS Information'!$E$10="CWS",U6484="Single Family Residence",Q6484="Galvanized Requiring Replacement")),
(AND('[1]PWS Information'!$E$10="CWS",U6484="Single Family Residence",Q6484="Galvanized Requiring Replacement",R6484="Yes")),
(AND('[1]PWS Information'!$E$10="NTNC",Q6484="Galvanized Requiring Replacement")),
(AND('[1]PWS Information'!$E$10="NTNC",U6484="Single Family Residence",R6484="Yes")))),"Tier 3",
IF((OR((AND('[1]PWS Information'!$E$10="CWS",U6484="Single Family Residence",S6484="Yes",Q6484="Non-Lead", J6484="Non-Lead - Copper",L6484="Before 1989")),
(AND('[1]PWS Information'!$E$10="CWS",U6484="Single Family Residence",S6484="Yes",Q6484="Non-Lead", N6484="Non-Lead - Copper",O6484="Before 1989")))),"Tier 4",
IF((OR((AND('[1]PWS Information'!$E$10="NTNC",Q6484="Non-Lead")),
(AND('[1]PWS Information'!$E$10="CWS",Q6484="Non-Lead",S6484="")),
(AND('[1]PWS Information'!$E$10="CWS",Q6484="Non-Lead",S6484="No")),
(AND('[1]PWS Information'!$E$10="CWS",Q6484="Non-Lead",S6484="Don't Know")),
(AND('[1]PWS Information'!$E$10="CWS",Q6484="Non-Lead", J6484="Non-Lead - Copper", S6484="Yes", L6484="Between 1989 and 2014")),
(AND('[1]PWS Information'!$E$10="CWS",Q6484="Non-Lead", J6484="Non-Lead - Copper", S6484="Yes", L6484="After 2014")),
(AND('[1]PWS Information'!$E$10="CWS",Q6484="Non-Lead", J6484="Non-Lead - Copper", S6484="Yes", L6484="Unknown")),
(AND('[1]PWS Information'!$E$10="CWS",Q6484="Non-Lead", N6484="Non-Lead - Copper", S6484="Yes", O6484="Between 1989 and 2014")),
(AND('[1]PWS Information'!$E$10="CWS",Q6484="Non-Lead", N6484="Non-Lead - Copper", S6484="Yes", O6484="After 2014")),
(AND('[1]PWS Information'!$E$10="CWS",Q6484="Non-Lead", N6484="Non-Lead - Copper", S6484="Yes", O6484="Unknown")),
(AND('[1]PWS Information'!$E$10="CWS",Q6484="Unknown")),
(AND('[1]PWS Information'!$E$10="NTNC",Q6484="Unknown")))),"Tier 5",
"")))))</f>
        <v/>
      </c>
      <c r="Z6484" s="71"/>
      <c r="AA6484" s="71"/>
    </row>
    <row r="6485" spans="1:27" x14ac:dyDescent="0.3">
      <c r="A6485" s="17"/>
      <c r="B6485" s="70"/>
      <c r="C6485" s="60"/>
      <c r="D6485" s="61"/>
      <c r="E6485" s="61"/>
      <c r="F6485" s="61"/>
      <c r="G6485" s="62"/>
      <c r="H6485" s="63"/>
      <c r="I6485" s="64"/>
      <c r="J6485" s="65"/>
      <c r="K6485" s="66"/>
      <c r="L6485" s="62"/>
      <c r="M6485" s="69"/>
      <c r="N6485" s="65"/>
      <c r="O6485" s="66"/>
      <c r="P6485" s="69"/>
      <c r="Q6485" s="55" t="str">
        <f t="shared" si="101"/>
        <v/>
      </c>
      <c r="R6485" s="70"/>
      <c r="S6485" s="70"/>
      <c r="T6485" s="70"/>
      <c r="U6485" s="71"/>
      <c r="V6485" s="71"/>
      <c r="W6485" s="71"/>
      <c r="X6485" s="71"/>
      <c r="Y6485" s="72" t="str">
        <f>IF((OR((AND('[1]PWS Information'!$E$10="CWS",U6485="Single Family Residence",Q6485="Lead")),
(AND('[1]PWS Information'!$E$10="CWS",U6485="Multiple Family Residence",'[1]PWS Information'!$E$11="Yes",Q6485="Lead")),
(AND('[1]PWS Information'!$E$10="NTNC",Q6485="Lead")))),"Tier 1",
IF((OR((AND('[1]PWS Information'!$E$10="CWS",U6485="Multiple Family Residence",'[1]PWS Information'!$E$11="No",Q6485="Lead")),
(AND('[1]PWS Information'!$E$10="CWS",U6485="Other",Q6485="Lead")),
(AND('[1]PWS Information'!$E$10="CWS",U6485="Building",Q6485="Lead")))),"Tier 2",
IF((OR((AND('[1]PWS Information'!$E$10="CWS",U6485="Single Family Residence",Q6485="Galvanized Requiring Replacement")),
(AND('[1]PWS Information'!$E$10="CWS",U6485="Single Family Residence",Q6485="Galvanized Requiring Replacement",R6485="Yes")),
(AND('[1]PWS Information'!$E$10="NTNC",Q6485="Galvanized Requiring Replacement")),
(AND('[1]PWS Information'!$E$10="NTNC",U6485="Single Family Residence",R6485="Yes")))),"Tier 3",
IF((OR((AND('[1]PWS Information'!$E$10="CWS",U6485="Single Family Residence",S6485="Yes",Q6485="Non-Lead", J6485="Non-Lead - Copper",L6485="Before 1989")),
(AND('[1]PWS Information'!$E$10="CWS",U6485="Single Family Residence",S6485="Yes",Q6485="Non-Lead", N6485="Non-Lead - Copper",O6485="Before 1989")))),"Tier 4",
IF((OR((AND('[1]PWS Information'!$E$10="NTNC",Q6485="Non-Lead")),
(AND('[1]PWS Information'!$E$10="CWS",Q6485="Non-Lead",S6485="")),
(AND('[1]PWS Information'!$E$10="CWS",Q6485="Non-Lead",S6485="No")),
(AND('[1]PWS Information'!$E$10="CWS",Q6485="Non-Lead",S6485="Don't Know")),
(AND('[1]PWS Information'!$E$10="CWS",Q6485="Non-Lead", J6485="Non-Lead - Copper", S6485="Yes", L6485="Between 1989 and 2014")),
(AND('[1]PWS Information'!$E$10="CWS",Q6485="Non-Lead", J6485="Non-Lead - Copper", S6485="Yes", L6485="After 2014")),
(AND('[1]PWS Information'!$E$10="CWS",Q6485="Non-Lead", J6485="Non-Lead - Copper", S6485="Yes", L6485="Unknown")),
(AND('[1]PWS Information'!$E$10="CWS",Q6485="Non-Lead", N6485="Non-Lead - Copper", S6485="Yes", O6485="Between 1989 and 2014")),
(AND('[1]PWS Information'!$E$10="CWS",Q6485="Non-Lead", N6485="Non-Lead - Copper", S6485="Yes", O6485="After 2014")),
(AND('[1]PWS Information'!$E$10="CWS",Q6485="Non-Lead", N6485="Non-Lead - Copper", S6485="Yes", O6485="Unknown")),
(AND('[1]PWS Information'!$E$10="CWS",Q6485="Unknown")),
(AND('[1]PWS Information'!$E$10="NTNC",Q6485="Unknown")))),"Tier 5",
"")))))</f>
        <v/>
      </c>
      <c r="Z6485" s="71"/>
      <c r="AA6485" s="71"/>
    </row>
    <row r="6486" spans="1:27" x14ac:dyDescent="0.3">
      <c r="A6486" s="1"/>
      <c r="B6486" s="70"/>
      <c r="C6486" s="60"/>
      <c r="D6486" s="61"/>
      <c r="E6486" s="61"/>
      <c r="F6486" s="61"/>
      <c r="G6486" s="62"/>
      <c r="H6486" s="63"/>
      <c r="I6486" s="64"/>
      <c r="J6486" s="65"/>
      <c r="K6486" s="66"/>
      <c r="L6486" s="62"/>
      <c r="M6486" s="69"/>
      <c r="N6486" s="65"/>
      <c r="O6486" s="66"/>
      <c r="P6486" s="69"/>
      <c r="Q6486" s="55" t="str">
        <f t="shared" si="101"/>
        <v/>
      </c>
      <c r="R6486" s="70"/>
      <c r="S6486" s="70"/>
      <c r="T6486" s="70"/>
      <c r="U6486" s="71"/>
      <c r="V6486" s="71"/>
      <c r="W6486" s="71"/>
      <c r="X6486" s="71"/>
      <c r="Y6486" s="72" t="str">
        <f>IF((OR((AND('[1]PWS Information'!$E$10="CWS",U6486="Single Family Residence",Q6486="Lead")),
(AND('[1]PWS Information'!$E$10="CWS",U6486="Multiple Family Residence",'[1]PWS Information'!$E$11="Yes",Q6486="Lead")),
(AND('[1]PWS Information'!$E$10="NTNC",Q6486="Lead")))),"Tier 1",
IF((OR((AND('[1]PWS Information'!$E$10="CWS",U6486="Multiple Family Residence",'[1]PWS Information'!$E$11="No",Q6486="Lead")),
(AND('[1]PWS Information'!$E$10="CWS",U6486="Other",Q6486="Lead")),
(AND('[1]PWS Information'!$E$10="CWS",U6486="Building",Q6486="Lead")))),"Tier 2",
IF((OR((AND('[1]PWS Information'!$E$10="CWS",U6486="Single Family Residence",Q6486="Galvanized Requiring Replacement")),
(AND('[1]PWS Information'!$E$10="CWS",U6486="Single Family Residence",Q6486="Galvanized Requiring Replacement",R6486="Yes")),
(AND('[1]PWS Information'!$E$10="NTNC",Q6486="Galvanized Requiring Replacement")),
(AND('[1]PWS Information'!$E$10="NTNC",U6486="Single Family Residence",R6486="Yes")))),"Tier 3",
IF((OR((AND('[1]PWS Information'!$E$10="CWS",U6486="Single Family Residence",S6486="Yes",Q6486="Non-Lead", J6486="Non-Lead - Copper",L6486="Before 1989")),
(AND('[1]PWS Information'!$E$10="CWS",U6486="Single Family Residence",S6486="Yes",Q6486="Non-Lead", N6486="Non-Lead - Copper",O6486="Before 1989")))),"Tier 4",
IF((OR((AND('[1]PWS Information'!$E$10="NTNC",Q6486="Non-Lead")),
(AND('[1]PWS Information'!$E$10="CWS",Q6486="Non-Lead",S6486="")),
(AND('[1]PWS Information'!$E$10="CWS",Q6486="Non-Lead",S6486="No")),
(AND('[1]PWS Information'!$E$10="CWS",Q6486="Non-Lead",S6486="Don't Know")),
(AND('[1]PWS Information'!$E$10="CWS",Q6486="Non-Lead", J6486="Non-Lead - Copper", S6486="Yes", L6486="Between 1989 and 2014")),
(AND('[1]PWS Information'!$E$10="CWS",Q6486="Non-Lead", J6486="Non-Lead - Copper", S6486="Yes", L6486="After 2014")),
(AND('[1]PWS Information'!$E$10="CWS",Q6486="Non-Lead", J6486="Non-Lead - Copper", S6486="Yes", L6486="Unknown")),
(AND('[1]PWS Information'!$E$10="CWS",Q6486="Non-Lead", N6486="Non-Lead - Copper", S6486="Yes", O6486="Between 1989 and 2014")),
(AND('[1]PWS Information'!$E$10="CWS",Q6486="Non-Lead", N6486="Non-Lead - Copper", S6486="Yes", O6486="After 2014")),
(AND('[1]PWS Information'!$E$10="CWS",Q6486="Non-Lead", N6486="Non-Lead - Copper", S6486="Yes", O6486="Unknown")),
(AND('[1]PWS Information'!$E$10="CWS",Q6486="Unknown")),
(AND('[1]PWS Information'!$E$10="NTNC",Q6486="Unknown")))),"Tier 5",
"")))))</f>
        <v/>
      </c>
      <c r="Z6486" s="71"/>
      <c r="AA6486" s="71"/>
    </row>
    <row r="6487" spans="1:27" x14ac:dyDescent="0.3">
      <c r="A6487" s="1"/>
      <c r="B6487" s="70"/>
      <c r="C6487" s="60"/>
      <c r="D6487" s="61"/>
      <c r="E6487" s="61"/>
      <c r="F6487" s="61"/>
      <c r="G6487" s="62"/>
      <c r="H6487" s="63"/>
      <c r="I6487" s="64"/>
      <c r="J6487" s="65"/>
      <c r="K6487" s="66"/>
      <c r="L6487" s="62"/>
      <c r="M6487" s="69"/>
      <c r="N6487" s="65"/>
      <c r="O6487" s="66"/>
      <c r="P6487" s="69"/>
      <c r="Q6487" s="55" t="str">
        <f t="shared" si="101"/>
        <v/>
      </c>
      <c r="R6487" s="70"/>
      <c r="S6487" s="70"/>
      <c r="T6487" s="70"/>
      <c r="U6487" s="71"/>
      <c r="V6487" s="71"/>
      <c r="W6487" s="71"/>
      <c r="X6487" s="71"/>
      <c r="Y6487" s="72" t="str">
        <f>IF((OR((AND('[1]PWS Information'!$E$10="CWS",U6487="Single Family Residence",Q6487="Lead")),
(AND('[1]PWS Information'!$E$10="CWS",U6487="Multiple Family Residence",'[1]PWS Information'!$E$11="Yes",Q6487="Lead")),
(AND('[1]PWS Information'!$E$10="NTNC",Q6487="Lead")))),"Tier 1",
IF((OR((AND('[1]PWS Information'!$E$10="CWS",U6487="Multiple Family Residence",'[1]PWS Information'!$E$11="No",Q6487="Lead")),
(AND('[1]PWS Information'!$E$10="CWS",U6487="Other",Q6487="Lead")),
(AND('[1]PWS Information'!$E$10="CWS",U6487="Building",Q6487="Lead")))),"Tier 2",
IF((OR((AND('[1]PWS Information'!$E$10="CWS",U6487="Single Family Residence",Q6487="Galvanized Requiring Replacement")),
(AND('[1]PWS Information'!$E$10="CWS",U6487="Single Family Residence",Q6487="Galvanized Requiring Replacement",R6487="Yes")),
(AND('[1]PWS Information'!$E$10="NTNC",Q6487="Galvanized Requiring Replacement")),
(AND('[1]PWS Information'!$E$10="NTNC",U6487="Single Family Residence",R6487="Yes")))),"Tier 3",
IF((OR((AND('[1]PWS Information'!$E$10="CWS",U6487="Single Family Residence",S6487="Yes",Q6487="Non-Lead", J6487="Non-Lead - Copper",L6487="Before 1989")),
(AND('[1]PWS Information'!$E$10="CWS",U6487="Single Family Residence",S6487="Yes",Q6487="Non-Lead", N6487="Non-Lead - Copper",O6487="Before 1989")))),"Tier 4",
IF((OR((AND('[1]PWS Information'!$E$10="NTNC",Q6487="Non-Lead")),
(AND('[1]PWS Information'!$E$10="CWS",Q6487="Non-Lead",S6487="")),
(AND('[1]PWS Information'!$E$10="CWS",Q6487="Non-Lead",S6487="No")),
(AND('[1]PWS Information'!$E$10="CWS",Q6487="Non-Lead",S6487="Don't Know")),
(AND('[1]PWS Information'!$E$10="CWS",Q6487="Non-Lead", J6487="Non-Lead - Copper", S6487="Yes", L6487="Between 1989 and 2014")),
(AND('[1]PWS Information'!$E$10="CWS",Q6487="Non-Lead", J6487="Non-Lead - Copper", S6487="Yes", L6487="After 2014")),
(AND('[1]PWS Information'!$E$10="CWS",Q6487="Non-Lead", J6487="Non-Lead - Copper", S6487="Yes", L6487="Unknown")),
(AND('[1]PWS Information'!$E$10="CWS",Q6487="Non-Lead", N6487="Non-Lead - Copper", S6487="Yes", O6487="Between 1989 and 2014")),
(AND('[1]PWS Information'!$E$10="CWS",Q6487="Non-Lead", N6487="Non-Lead - Copper", S6487="Yes", O6487="After 2014")),
(AND('[1]PWS Information'!$E$10="CWS",Q6487="Non-Lead", N6487="Non-Lead - Copper", S6487="Yes", O6487="Unknown")),
(AND('[1]PWS Information'!$E$10="CWS",Q6487="Unknown")),
(AND('[1]PWS Information'!$E$10="NTNC",Q6487="Unknown")))),"Tier 5",
"")))))</f>
        <v/>
      </c>
      <c r="Z6487" s="71"/>
      <c r="AA6487" s="71"/>
    </row>
    <row r="6488" spans="1:27" x14ac:dyDescent="0.3">
      <c r="A6488" s="1"/>
      <c r="B6488" s="70"/>
      <c r="C6488" s="60"/>
      <c r="D6488" s="61"/>
      <c r="E6488" s="61"/>
      <c r="F6488" s="61"/>
      <c r="G6488" s="62"/>
      <c r="H6488" s="63"/>
      <c r="I6488" s="64"/>
      <c r="J6488" s="65"/>
      <c r="K6488" s="66"/>
      <c r="L6488" s="62"/>
      <c r="M6488" s="69"/>
      <c r="N6488" s="65"/>
      <c r="O6488" s="66"/>
      <c r="P6488" s="69"/>
      <c r="Q6488" s="55" t="str">
        <f t="shared" si="101"/>
        <v/>
      </c>
      <c r="R6488" s="70"/>
      <c r="S6488" s="70"/>
      <c r="T6488" s="70"/>
      <c r="U6488" s="71"/>
      <c r="V6488" s="71"/>
      <c r="W6488" s="71"/>
      <c r="X6488" s="71"/>
      <c r="Y6488" s="72" t="str">
        <f>IF((OR((AND('[1]PWS Information'!$E$10="CWS",U6488="Single Family Residence",Q6488="Lead")),
(AND('[1]PWS Information'!$E$10="CWS",U6488="Multiple Family Residence",'[1]PWS Information'!$E$11="Yes",Q6488="Lead")),
(AND('[1]PWS Information'!$E$10="NTNC",Q6488="Lead")))),"Tier 1",
IF((OR((AND('[1]PWS Information'!$E$10="CWS",U6488="Multiple Family Residence",'[1]PWS Information'!$E$11="No",Q6488="Lead")),
(AND('[1]PWS Information'!$E$10="CWS",U6488="Other",Q6488="Lead")),
(AND('[1]PWS Information'!$E$10="CWS",U6488="Building",Q6488="Lead")))),"Tier 2",
IF((OR((AND('[1]PWS Information'!$E$10="CWS",U6488="Single Family Residence",Q6488="Galvanized Requiring Replacement")),
(AND('[1]PWS Information'!$E$10="CWS",U6488="Single Family Residence",Q6488="Galvanized Requiring Replacement",R6488="Yes")),
(AND('[1]PWS Information'!$E$10="NTNC",Q6488="Galvanized Requiring Replacement")),
(AND('[1]PWS Information'!$E$10="NTNC",U6488="Single Family Residence",R6488="Yes")))),"Tier 3",
IF((OR((AND('[1]PWS Information'!$E$10="CWS",U6488="Single Family Residence",S6488="Yes",Q6488="Non-Lead", J6488="Non-Lead - Copper",L6488="Before 1989")),
(AND('[1]PWS Information'!$E$10="CWS",U6488="Single Family Residence",S6488="Yes",Q6488="Non-Lead", N6488="Non-Lead - Copper",O6488="Before 1989")))),"Tier 4",
IF((OR((AND('[1]PWS Information'!$E$10="NTNC",Q6488="Non-Lead")),
(AND('[1]PWS Information'!$E$10="CWS",Q6488="Non-Lead",S6488="")),
(AND('[1]PWS Information'!$E$10="CWS",Q6488="Non-Lead",S6488="No")),
(AND('[1]PWS Information'!$E$10="CWS",Q6488="Non-Lead",S6488="Don't Know")),
(AND('[1]PWS Information'!$E$10="CWS",Q6488="Non-Lead", J6488="Non-Lead - Copper", S6488="Yes", L6488="Between 1989 and 2014")),
(AND('[1]PWS Information'!$E$10="CWS",Q6488="Non-Lead", J6488="Non-Lead - Copper", S6488="Yes", L6488="After 2014")),
(AND('[1]PWS Information'!$E$10="CWS",Q6488="Non-Lead", J6488="Non-Lead - Copper", S6488="Yes", L6488="Unknown")),
(AND('[1]PWS Information'!$E$10="CWS",Q6488="Non-Lead", N6488="Non-Lead - Copper", S6488="Yes", O6488="Between 1989 and 2014")),
(AND('[1]PWS Information'!$E$10="CWS",Q6488="Non-Lead", N6488="Non-Lead - Copper", S6488="Yes", O6488="After 2014")),
(AND('[1]PWS Information'!$E$10="CWS",Q6488="Non-Lead", N6488="Non-Lead - Copper", S6488="Yes", O6488="Unknown")),
(AND('[1]PWS Information'!$E$10="CWS",Q6488="Unknown")),
(AND('[1]PWS Information'!$E$10="NTNC",Q6488="Unknown")))),"Tier 5",
"")))))</f>
        <v/>
      </c>
      <c r="Z6488" s="71"/>
      <c r="AA6488" s="71"/>
    </row>
    <row r="6489" spans="1:27" x14ac:dyDescent="0.3">
      <c r="A6489" s="17"/>
      <c r="B6489" s="70"/>
      <c r="C6489" s="60"/>
      <c r="D6489" s="61"/>
      <c r="E6489" s="61"/>
      <c r="F6489" s="61"/>
      <c r="G6489" s="62"/>
      <c r="H6489" s="63"/>
      <c r="I6489" s="64"/>
      <c r="J6489" s="65"/>
      <c r="K6489" s="66"/>
      <c r="L6489" s="62"/>
      <c r="M6489" s="69"/>
      <c r="N6489" s="65"/>
      <c r="O6489" s="66"/>
      <c r="P6489" s="69"/>
      <c r="Q6489" s="55" t="str">
        <f t="shared" si="101"/>
        <v/>
      </c>
      <c r="R6489" s="70"/>
      <c r="S6489" s="70"/>
      <c r="T6489" s="70"/>
      <c r="U6489" s="71"/>
      <c r="V6489" s="71"/>
      <c r="W6489" s="71"/>
      <c r="X6489" s="71"/>
      <c r="Y6489" s="72" t="str">
        <f>IF((OR((AND('[1]PWS Information'!$E$10="CWS",U6489="Single Family Residence",Q6489="Lead")),
(AND('[1]PWS Information'!$E$10="CWS",U6489="Multiple Family Residence",'[1]PWS Information'!$E$11="Yes",Q6489="Lead")),
(AND('[1]PWS Information'!$E$10="NTNC",Q6489="Lead")))),"Tier 1",
IF((OR((AND('[1]PWS Information'!$E$10="CWS",U6489="Multiple Family Residence",'[1]PWS Information'!$E$11="No",Q6489="Lead")),
(AND('[1]PWS Information'!$E$10="CWS",U6489="Other",Q6489="Lead")),
(AND('[1]PWS Information'!$E$10="CWS",U6489="Building",Q6489="Lead")))),"Tier 2",
IF((OR((AND('[1]PWS Information'!$E$10="CWS",U6489="Single Family Residence",Q6489="Galvanized Requiring Replacement")),
(AND('[1]PWS Information'!$E$10="CWS",U6489="Single Family Residence",Q6489="Galvanized Requiring Replacement",R6489="Yes")),
(AND('[1]PWS Information'!$E$10="NTNC",Q6489="Galvanized Requiring Replacement")),
(AND('[1]PWS Information'!$E$10="NTNC",U6489="Single Family Residence",R6489="Yes")))),"Tier 3",
IF((OR((AND('[1]PWS Information'!$E$10="CWS",U6489="Single Family Residence",S6489="Yes",Q6489="Non-Lead", J6489="Non-Lead - Copper",L6489="Before 1989")),
(AND('[1]PWS Information'!$E$10="CWS",U6489="Single Family Residence",S6489="Yes",Q6489="Non-Lead", N6489="Non-Lead - Copper",O6489="Before 1989")))),"Tier 4",
IF((OR((AND('[1]PWS Information'!$E$10="NTNC",Q6489="Non-Lead")),
(AND('[1]PWS Information'!$E$10="CWS",Q6489="Non-Lead",S6489="")),
(AND('[1]PWS Information'!$E$10="CWS",Q6489="Non-Lead",S6489="No")),
(AND('[1]PWS Information'!$E$10="CWS",Q6489="Non-Lead",S6489="Don't Know")),
(AND('[1]PWS Information'!$E$10="CWS",Q6489="Non-Lead", J6489="Non-Lead - Copper", S6489="Yes", L6489="Between 1989 and 2014")),
(AND('[1]PWS Information'!$E$10="CWS",Q6489="Non-Lead", J6489="Non-Lead - Copper", S6489="Yes", L6489="After 2014")),
(AND('[1]PWS Information'!$E$10="CWS",Q6489="Non-Lead", J6489="Non-Lead - Copper", S6489="Yes", L6489="Unknown")),
(AND('[1]PWS Information'!$E$10="CWS",Q6489="Non-Lead", N6489="Non-Lead - Copper", S6489="Yes", O6489="Between 1989 and 2014")),
(AND('[1]PWS Information'!$E$10="CWS",Q6489="Non-Lead", N6489="Non-Lead - Copper", S6489="Yes", O6489="After 2014")),
(AND('[1]PWS Information'!$E$10="CWS",Q6489="Non-Lead", N6489="Non-Lead - Copper", S6489="Yes", O6489="Unknown")),
(AND('[1]PWS Information'!$E$10="CWS",Q6489="Unknown")),
(AND('[1]PWS Information'!$E$10="NTNC",Q6489="Unknown")))),"Tier 5",
"")))))</f>
        <v/>
      </c>
      <c r="Z6489" s="71"/>
      <c r="AA6489" s="71"/>
    </row>
    <row r="6490" spans="1:27" x14ac:dyDescent="0.3">
      <c r="A6490" s="1"/>
      <c r="B6490" s="70"/>
      <c r="C6490" s="60"/>
      <c r="D6490" s="61"/>
      <c r="E6490" s="61"/>
      <c r="F6490" s="61"/>
      <c r="G6490" s="62"/>
      <c r="H6490" s="63"/>
      <c r="I6490" s="64"/>
      <c r="J6490" s="65"/>
      <c r="K6490" s="66"/>
      <c r="L6490" s="62"/>
      <c r="M6490" s="69"/>
      <c r="N6490" s="65"/>
      <c r="O6490" s="66"/>
      <c r="P6490" s="69"/>
      <c r="Q6490" s="55" t="str">
        <f t="shared" si="101"/>
        <v/>
      </c>
      <c r="R6490" s="70"/>
      <c r="S6490" s="70"/>
      <c r="T6490" s="70"/>
      <c r="U6490" s="71"/>
      <c r="V6490" s="71"/>
      <c r="W6490" s="71"/>
      <c r="X6490" s="71"/>
      <c r="Y6490" s="72" t="str">
        <f>IF((OR((AND('[1]PWS Information'!$E$10="CWS",U6490="Single Family Residence",Q6490="Lead")),
(AND('[1]PWS Information'!$E$10="CWS",U6490="Multiple Family Residence",'[1]PWS Information'!$E$11="Yes",Q6490="Lead")),
(AND('[1]PWS Information'!$E$10="NTNC",Q6490="Lead")))),"Tier 1",
IF((OR((AND('[1]PWS Information'!$E$10="CWS",U6490="Multiple Family Residence",'[1]PWS Information'!$E$11="No",Q6490="Lead")),
(AND('[1]PWS Information'!$E$10="CWS",U6490="Other",Q6490="Lead")),
(AND('[1]PWS Information'!$E$10="CWS",U6490="Building",Q6490="Lead")))),"Tier 2",
IF((OR((AND('[1]PWS Information'!$E$10="CWS",U6490="Single Family Residence",Q6490="Galvanized Requiring Replacement")),
(AND('[1]PWS Information'!$E$10="CWS",U6490="Single Family Residence",Q6490="Galvanized Requiring Replacement",R6490="Yes")),
(AND('[1]PWS Information'!$E$10="NTNC",Q6490="Galvanized Requiring Replacement")),
(AND('[1]PWS Information'!$E$10="NTNC",U6490="Single Family Residence",R6490="Yes")))),"Tier 3",
IF((OR((AND('[1]PWS Information'!$E$10="CWS",U6490="Single Family Residence",S6490="Yes",Q6490="Non-Lead", J6490="Non-Lead - Copper",L6490="Before 1989")),
(AND('[1]PWS Information'!$E$10="CWS",U6490="Single Family Residence",S6490="Yes",Q6490="Non-Lead", N6490="Non-Lead - Copper",O6490="Before 1989")))),"Tier 4",
IF((OR((AND('[1]PWS Information'!$E$10="NTNC",Q6490="Non-Lead")),
(AND('[1]PWS Information'!$E$10="CWS",Q6490="Non-Lead",S6490="")),
(AND('[1]PWS Information'!$E$10="CWS",Q6490="Non-Lead",S6490="No")),
(AND('[1]PWS Information'!$E$10="CWS",Q6490="Non-Lead",S6490="Don't Know")),
(AND('[1]PWS Information'!$E$10="CWS",Q6490="Non-Lead", J6490="Non-Lead - Copper", S6490="Yes", L6490="Between 1989 and 2014")),
(AND('[1]PWS Information'!$E$10="CWS",Q6490="Non-Lead", J6490="Non-Lead - Copper", S6490="Yes", L6490="After 2014")),
(AND('[1]PWS Information'!$E$10="CWS",Q6490="Non-Lead", J6490="Non-Lead - Copper", S6490="Yes", L6490="Unknown")),
(AND('[1]PWS Information'!$E$10="CWS",Q6490="Non-Lead", N6490="Non-Lead - Copper", S6490="Yes", O6490="Between 1989 and 2014")),
(AND('[1]PWS Information'!$E$10="CWS",Q6490="Non-Lead", N6490="Non-Lead - Copper", S6490="Yes", O6490="After 2014")),
(AND('[1]PWS Information'!$E$10="CWS",Q6490="Non-Lead", N6490="Non-Lead - Copper", S6490="Yes", O6490="Unknown")),
(AND('[1]PWS Information'!$E$10="CWS",Q6490="Unknown")),
(AND('[1]PWS Information'!$E$10="NTNC",Q6490="Unknown")))),"Tier 5",
"")))))</f>
        <v/>
      </c>
      <c r="Z6490" s="71"/>
      <c r="AA6490" s="71"/>
    </row>
    <row r="6491" spans="1:27" x14ac:dyDescent="0.3">
      <c r="A6491" s="1"/>
      <c r="B6491" s="70"/>
      <c r="C6491" s="60"/>
      <c r="D6491" s="61"/>
      <c r="E6491" s="61"/>
      <c r="F6491" s="61"/>
      <c r="G6491" s="62"/>
      <c r="H6491" s="63"/>
      <c r="I6491" s="64"/>
      <c r="J6491" s="65"/>
      <c r="K6491" s="66"/>
      <c r="L6491" s="62"/>
      <c r="M6491" s="69"/>
      <c r="N6491" s="65"/>
      <c r="O6491" s="66"/>
      <c r="P6491" s="69"/>
      <c r="Q6491" s="55" t="str">
        <f t="shared" si="101"/>
        <v/>
      </c>
      <c r="R6491" s="70"/>
      <c r="S6491" s="70"/>
      <c r="T6491" s="70"/>
      <c r="U6491" s="71"/>
      <c r="V6491" s="71"/>
      <c r="W6491" s="71"/>
      <c r="X6491" s="71"/>
      <c r="Y6491" s="72" t="str">
        <f>IF((OR((AND('[1]PWS Information'!$E$10="CWS",U6491="Single Family Residence",Q6491="Lead")),
(AND('[1]PWS Information'!$E$10="CWS",U6491="Multiple Family Residence",'[1]PWS Information'!$E$11="Yes",Q6491="Lead")),
(AND('[1]PWS Information'!$E$10="NTNC",Q6491="Lead")))),"Tier 1",
IF((OR((AND('[1]PWS Information'!$E$10="CWS",U6491="Multiple Family Residence",'[1]PWS Information'!$E$11="No",Q6491="Lead")),
(AND('[1]PWS Information'!$E$10="CWS",U6491="Other",Q6491="Lead")),
(AND('[1]PWS Information'!$E$10="CWS",U6491="Building",Q6491="Lead")))),"Tier 2",
IF((OR((AND('[1]PWS Information'!$E$10="CWS",U6491="Single Family Residence",Q6491="Galvanized Requiring Replacement")),
(AND('[1]PWS Information'!$E$10="CWS",U6491="Single Family Residence",Q6491="Galvanized Requiring Replacement",R6491="Yes")),
(AND('[1]PWS Information'!$E$10="NTNC",Q6491="Galvanized Requiring Replacement")),
(AND('[1]PWS Information'!$E$10="NTNC",U6491="Single Family Residence",R6491="Yes")))),"Tier 3",
IF((OR((AND('[1]PWS Information'!$E$10="CWS",U6491="Single Family Residence",S6491="Yes",Q6491="Non-Lead", J6491="Non-Lead - Copper",L6491="Before 1989")),
(AND('[1]PWS Information'!$E$10="CWS",U6491="Single Family Residence",S6491="Yes",Q6491="Non-Lead", N6491="Non-Lead - Copper",O6491="Before 1989")))),"Tier 4",
IF((OR((AND('[1]PWS Information'!$E$10="NTNC",Q6491="Non-Lead")),
(AND('[1]PWS Information'!$E$10="CWS",Q6491="Non-Lead",S6491="")),
(AND('[1]PWS Information'!$E$10="CWS",Q6491="Non-Lead",S6491="No")),
(AND('[1]PWS Information'!$E$10="CWS",Q6491="Non-Lead",S6491="Don't Know")),
(AND('[1]PWS Information'!$E$10="CWS",Q6491="Non-Lead", J6491="Non-Lead - Copper", S6491="Yes", L6491="Between 1989 and 2014")),
(AND('[1]PWS Information'!$E$10="CWS",Q6491="Non-Lead", J6491="Non-Lead - Copper", S6491="Yes", L6491="After 2014")),
(AND('[1]PWS Information'!$E$10="CWS",Q6491="Non-Lead", J6491="Non-Lead - Copper", S6491="Yes", L6491="Unknown")),
(AND('[1]PWS Information'!$E$10="CWS",Q6491="Non-Lead", N6491="Non-Lead - Copper", S6491="Yes", O6491="Between 1989 and 2014")),
(AND('[1]PWS Information'!$E$10="CWS",Q6491="Non-Lead", N6491="Non-Lead - Copper", S6491="Yes", O6491="After 2014")),
(AND('[1]PWS Information'!$E$10="CWS",Q6491="Non-Lead", N6491="Non-Lead - Copper", S6491="Yes", O6491="Unknown")),
(AND('[1]PWS Information'!$E$10="CWS",Q6491="Unknown")),
(AND('[1]PWS Information'!$E$10="NTNC",Q6491="Unknown")))),"Tier 5",
"")))))</f>
        <v/>
      </c>
      <c r="Z6491" s="71"/>
      <c r="AA6491" s="71"/>
    </row>
    <row r="6492" spans="1:27" x14ac:dyDescent="0.3">
      <c r="A6492" s="1"/>
      <c r="B6492" s="70"/>
      <c r="C6492" s="60"/>
      <c r="D6492" s="61"/>
      <c r="E6492" s="61"/>
      <c r="F6492" s="61"/>
      <c r="G6492" s="62"/>
      <c r="H6492" s="63"/>
      <c r="I6492" s="64"/>
      <c r="J6492" s="65"/>
      <c r="K6492" s="66"/>
      <c r="L6492" s="62"/>
      <c r="M6492" s="69"/>
      <c r="N6492" s="65"/>
      <c r="O6492" s="66"/>
      <c r="P6492" s="69"/>
      <c r="Q6492" s="55" t="str">
        <f t="shared" si="101"/>
        <v/>
      </c>
      <c r="R6492" s="70"/>
      <c r="S6492" s="70"/>
      <c r="T6492" s="70"/>
      <c r="U6492" s="71"/>
      <c r="V6492" s="71"/>
      <c r="W6492" s="71"/>
      <c r="X6492" s="71"/>
      <c r="Y6492" s="72" t="str">
        <f>IF((OR((AND('[1]PWS Information'!$E$10="CWS",U6492="Single Family Residence",Q6492="Lead")),
(AND('[1]PWS Information'!$E$10="CWS",U6492="Multiple Family Residence",'[1]PWS Information'!$E$11="Yes",Q6492="Lead")),
(AND('[1]PWS Information'!$E$10="NTNC",Q6492="Lead")))),"Tier 1",
IF((OR((AND('[1]PWS Information'!$E$10="CWS",U6492="Multiple Family Residence",'[1]PWS Information'!$E$11="No",Q6492="Lead")),
(AND('[1]PWS Information'!$E$10="CWS",U6492="Other",Q6492="Lead")),
(AND('[1]PWS Information'!$E$10="CWS",U6492="Building",Q6492="Lead")))),"Tier 2",
IF((OR((AND('[1]PWS Information'!$E$10="CWS",U6492="Single Family Residence",Q6492="Galvanized Requiring Replacement")),
(AND('[1]PWS Information'!$E$10="CWS",U6492="Single Family Residence",Q6492="Galvanized Requiring Replacement",R6492="Yes")),
(AND('[1]PWS Information'!$E$10="NTNC",Q6492="Galvanized Requiring Replacement")),
(AND('[1]PWS Information'!$E$10="NTNC",U6492="Single Family Residence",R6492="Yes")))),"Tier 3",
IF((OR((AND('[1]PWS Information'!$E$10="CWS",U6492="Single Family Residence",S6492="Yes",Q6492="Non-Lead", J6492="Non-Lead - Copper",L6492="Before 1989")),
(AND('[1]PWS Information'!$E$10="CWS",U6492="Single Family Residence",S6492="Yes",Q6492="Non-Lead", N6492="Non-Lead - Copper",O6492="Before 1989")))),"Tier 4",
IF((OR((AND('[1]PWS Information'!$E$10="NTNC",Q6492="Non-Lead")),
(AND('[1]PWS Information'!$E$10="CWS",Q6492="Non-Lead",S6492="")),
(AND('[1]PWS Information'!$E$10="CWS",Q6492="Non-Lead",S6492="No")),
(AND('[1]PWS Information'!$E$10="CWS",Q6492="Non-Lead",S6492="Don't Know")),
(AND('[1]PWS Information'!$E$10="CWS",Q6492="Non-Lead", J6492="Non-Lead - Copper", S6492="Yes", L6492="Between 1989 and 2014")),
(AND('[1]PWS Information'!$E$10="CWS",Q6492="Non-Lead", J6492="Non-Lead - Copper", S6492="Yes", L6492="After 2014")),
(AND('[1]PWS Information'!$E$10="CWS",Q6492="Non-Lead", J6492="Non-Lead - Copper", S6492="Yes", L6492="Unknown")),
(AND('[1]PWS Information'!$E$10="CWS",Q6492="Non-Lead", N6492="Non-Lead - Copper", S6492="Yes", O6492="Between 1989 and 2014")),
(AND('[1]PWS Information'!$E$10="CWS",Q6492="Non-Lead", N6492="Non-Lead - Copper", S6492="Yes", O6492="After 2014")),
(AND('[1]PWS Information'!$E$10="CWS",Q6492="Non-Lead", N6492="Non-Lead - Copper", S6492="Yes", O6492="Unknown")),
(AND('[1]PWS Information'!$E$10="CWS",Q6492="Unknown")),
(AND('[1]PWS Information'!$E$10="NTNC",Q6492="Unknown")))),"Tier 5",
"")))))</f>
        <v/>
      </c>
      <c r="Z6492" s="71"/>
      <c r="AA6492" s="71"/>
    </row>
    <row r="6493" spans="1:27" x14ac:dyDescent="0.3">
      <c r="A6493" s="17"/>
      <c r="B6493" s="70"/>
      <c r="C6493" s="60"/>
      <c r="D6493" s="61"/>
      <c r="E6493" s="61"/>
      <c r="F6493" s="61"/>
      <c r="G6493" s="62"/>
      <c r="H6493" s="63"/>
      <c r="I6493" s="64"/>
      <c r="J6493" s="65"/>
      <c r="K6493" s="66"/>
      <c r="L6493" s="62"/>
      <c r="M6493" s="69"/>
      <c r="N6493" s="65"/>
      <c r="O6493" s="66"/>
      <c r="P6493" s="69"/>
      <c r="Q6493" s="55" t="str">
        <f t="shared" si="101"/>
        <v/>
      </c>
      <c r="R6493" s="70"/>
      <c r="S6493" s="70"/>
      <c r="T6493" s="70"/>
      <c r="U6493" s="71"/>
      <c r="V6493" s="71"/>
      <c r="W6493" s="71"/>
      <c r="X6493" s="71"/>
      <c r="Y6493" s="72" t="str">
        <f>IF((OR((AND('[1]PWS Information'!$E$10="CWS",U6493="Single Family Residence",Q6493="Lead")),
(AND('[1]PWS Information'!$E$10="CWS",U6493="Multiple Family Residence",'[1]PWS Information'!$E$11="Yes",Q6493="Lead")),
(AND('[1]PWS Information'!$E$10="NTNC",Q6493="Lead")))),"Tier 1",
IF((OR((AND('[1]PWS Information'!$E$10="CWS",U6493="Multiple Family Residence",'[1]PWS Information'!$E$11="No",Q6493="Lead")),
(AND('[1]PWS Information'!$E$10="CWS",U6493="Other",Q6493="Lead")),
(AND('[1]PWS Information'!$E$10="CWS",U6493="Building",Q6493="Lead")))),"Tier 2",
IF((OR((AND('[1]PWS Information'!$E$10="CWS",U6493="Single Family Residence",Q6493="Galvanized Requiring Replacement")),
(AND('[1]PWS Information'!$E$10="CWS",U6493="Single Family Residence",Q6493="Galvanized Requiring Replacement",R6493="Yes")),
(AND('[1]PWS Information'!$E$10="NTNC",Q6493="Galvanized Requiring Replacement")),
(AND('[1]PWS Information'!$E$10="NTNC",U6493="Single Family Residence",R6493="Yes")))),"Tier 3",
IF((OR((AND('[1]PWS Information'!$E$10="CWS",U6493="Single Family Residence",S6493="Yes",Q6493="Non-Lead", J6493="Non-Lead - Copper",L6493="Before 1989")),
(AND('[1]PWS Information'!$E$10="CWS",U6493="Single Family Residence",S6493="Yes",Q6493="Non-Lead", N6493="Non-Lead - Copper",O6493="Before 1989")))),"Tier 4",
IF((OR((AND('[1]PWS Information'!$E$10="NTNC",Q6493="Non-Lead")),
(AND('[1]PWS Information'!$E$10="CWS",Q6493="Non-Lead",S6493="")),
(AND('[1]PWS Information'!$E$10="CWS",Q6493="Non-Lead",S6493="No")),
(AND('[1]PWS Information'!$E$10="CWS",Q6493="Non-Lead",S6493="Don't Know")),
(AND('[1]PWS Information'!$E$10="CWS",Q6493="Non-Lead", J6493="Non-Lead - Copper", S6493="Yes", L6493="Between 1989 and 2014")),
(AND('[1]PWS Information'!$E$10="CWS",Q6493="Non-Lead", J6493="Non-Lead - Copper", S6493="Yes", L6493="After 2014")),
(AND('[1]PWS Information'!$E$10="CWS",Q6493="Non-Lead", J6493="Non-Lead - Copper", S6493="Yes", L6493="Unknown")),
(AND('[1]PWS Information'!$E$10="CWS",Q6493="Non-Lead", N6493="Non-Lead - Copper", S6493="Yes", O6493="Between 1989 and 2014")),
(AND('[1]PWS Information'!$E$10="CWS",Q6493="Non-Lead", N6493="Non-Lead - Copper", S6493="Yes", O6493="After 2014")),
(AND('[1]PWS Information'!$E$10="CWS",Q6493="Non-Lead", N6493="Non-Lead - Copper", S6493="Yes", O6493="Unknown")),
(AND('[1]PWS Information'!$E$10="CWS",Q6493="Unknown")),
(AND('[1]PWS Information'!$E$10="NTNC",Q6493="Unknown")))),"Tier 5",
"")))))</f>
        <v/>
      </c>
      <c r="Z6493" s="71"/>
      <c r="AA6493" s="71"/>
    </row>
    <row r="6494" spans="1:27" x14ac:dyDescent="0.3">
      <c r="A6494" s="1"/>
      <c r="B6494" s="70"/>
      <c r="C6494" s="60"/>
      <c r="D6494" s="61"/>
      <c r="E6494" s="61"/>
      <c r="F6494" s="61"/>
      <c r="G6494" s="62"/>
      <c r="H6494" s="63"/>
      <c r="I6494" s="64"/>
      <c r="J6494" s="65"/>
      <c r="K6494" s="66"/>
      <c r="L6494" s="62"/>
      <c r="M6494" s="69"/>
      <c r="N6494" s="65"/>
      <c r="O6494" s="66"/>
      <c r="P6494" s="69"/>
      <c r="Q6494" s="55" t="str">
        <f t="shared" si="101"/>
        <v/>
      </c>
      <c r="R6494" s="70"/>
      <c r="S6494" s="70"/>
      <c r="T6494" s="70"/>
      <c r="U6494" s="71"/>
      <c r="V6494" s="71"/>
      <c r="W6494" s="71"/>
      <c r="X6494" s="71"/>
      <c r="Y6494" s="72" t="str">
        <f>IF((OR((AND('[1]PWS Information'!$E$10="CWS",U6494="Single Family Residence",Q6494="Lead")),
(AND('[1]PWS Information'!$E$10="CWS",U6494="Multiple Family Residence",'[1]PWS Information'!$E$11="Yes",Q6494="Lead")),
(AND('[1]PWS Information'!$E$10="NTNC",Q6494="Lead")))),"Tier 1",
IF((OR((AND('[1]PWS Information'!$E$10="CWS",U6494="Multiple Family Residence",'[1]PWS Information'!$E$11="No",Q6494="Lead")),
(AND('[1]PWS Information'!$E$10="CWS",U6494="Other",Q6494="Lead")),
(AND('[1]PWS Information'!$E$10="CWS",U6494="Building",Q6494="Lead")))),"Tier 2",
IF((OR((AND('[1]PWS Information'!$E$10="CWS",U6494="Single Family Residence",Q6494="Galvanized Requiring Replacement")),
(AND('[1]PWS Information'!$E$10="CWS",U6494="Single Family Residence",Q6494="Galvanized Requiring Replacement",R6494="Yes")),
(AND('[1]PWS Information'!$E$10="NTNC",Q6494="Galvanized Requiring Replacement")),
(AND('[1]PWS Information'!$E$10="NTNC",U6494="Single Family Residence",R6494="Yes")))),"Tier 3",
IF((OR((AND('[1]PWS Information'!$E$10="CWS",U6494="Single Family Residence",S6494="Yes",Q6494="Non-Lead", J6494="Non-Lead - Copper",L6494="Before 1989")),
(AND('[1]PWS Information'!$E$10="CWS",U6494="Single Family Residence",S6494="Yes",Q6494="Non-Lead", N6494="Non-Lead - Copper",O6494="Before 1989")))),"Tier 4",
IF((OR((AND('[1]PWS Information'!$E$10="NTNC",Q6494="Non-Lead")),
(AND('[1]PWS Information'!$E$10="CWS",Q6494="Non-Lead",S6494="")),
(AND('[1]PWS Information'!$E$10="CWS",Q6494="Non-Lead",S6494="No")),
(AND('[1]PWS Information'!$E$10="CWS",Q6494="Non-Lead",S6494="Don't Know")),
(AND('[1]PWS Information'!$E$10="CWS",Q6494="Non-Lead", J6494="Non-Lead - Copper", S6494="Yes", L6494="Between 1989 and 2014")),
(AND('[1]PWS Information'!$E$10="CWS",Q6494="Non-Lead", J6494="Non-Lead - Copper", S6494="Yes", L6494="After 2014")),
(AND('[1]PWS Information'!$E$10="CWS",Q6494="Non-Lead", J6494="Non-Lead - Copper", S6494="Yes", L6494="Unknown")),
(AND('[1]PWS Information'!$E$10="CWS",Q6494="Non-Lead", N6494="Non-Lead - Copper", S6494="Yes", O6494="Between 1989 and 2014")),
(AND('[1]PWS Information'!$E$10="CWS",Q6494="Non-Lead", N6494="Non-Lead - Copper", S6494="Yes", O6494="After 2014")),
(AND('[1]PWS Information'!$E$10="CWS",Q6494="Non-Lead", N6494="Non-Lead - Copper", S6494="Yes", O6494="Unknown")),
(AND('[1]PWS Information'!$E$10="CWS",Q6494="Unknown")),
(AND('[1]PWS Information'!$E$10="NTNC",Q6494="Unknown")))),"Tier 5",
"")))))</f>
        <v/>
      </c>
      <c r="Z6494" s="71"/>
      <c r="AA6494" s="71"/>
    </row>
    <row r="6495" spans="1:27" x14ac:dyDescent="0.3">
      <c r="A6495" s="1"/>
      <c r="B6495" s="70"/>
      <c r="C6495" s="60"/>
      <c r="D6495" s="61"/>
      <c r="E6495" s="61"/>
      <c r="F6495" s="61"/>
      <c r="G6495" s="62"/>
      <c r="H6495" s="63"/>
      <c r="I6495" s="64"/>
      <c r="J6495" s="65"/>
      <c r="K6495" s="66"/>
      <c r="L6495" s="62"/>
      <c r="M6495" s="69"/>
      <c r="N6495" s="65"/>
      <c r="O6495" s="66"/>
      <c r="P6495" s="69"/>
      <c r="Q6495" s="55" t="str">
        <f t="shared" si="101"/>
        <v/>
      </c>
      <c r="R6495" s="70"/>
      <c r="S6495" s="70"/>
      <c r="T6495" s="70"/>
      <c r="U6495" s="71"/>
      <c r="V6495" s="71"/>
      <c r="W6495" s="71"/>
      <c r="X6495" s="71"/>
      <c r="Y6495" s="72" t="str">
        <f>IF((OR((AND('[1]PWS Information'!$E$10="CWS",U6495="Single Family Residence",Q6495="Lead")),
(AND('[1]PWS Information'!$E$10="CWS",U6495="Multiple Family Residence",'[1]PWS Information'!$E$11="Yes",Q6495="Lead")),
(AND('[1]PWS Information'!$E$10="NTNC",Q6495="Lead")))),"Tier 1",
IF((OR((AND('[1]PWS Information'!$E$10="CWS",U6495="Multiple Family Residence",'[1]PWS Information'!$E$11="No",Q6495="Lead")),
(AND('[1]PWS Information'!$E$10="CWS",U6495="Other",Q6495="Lead")),
(AND('[1]PWS Information'!$E$10="CWS",U6495="Building",Q6495="Lead")))),"Tier 2",
IF((OR((AND('[1]PWS Information'!$E$10="CWS",U6495="Single Family Residence",Q6495="Galvanized Requiring Replacement")),
(AND('[1]PWS Information'!$E$10="CWS",U6495="Single Family Residence",Q6495="Galvanized Requiring Replacement",R6495="Yes")),
(AND('[1]PWS Information'!$E$10="NTNC",Q6495="Galvanized Requiring Replacement")),
(AND('[1]PWS Information'!$E$10="NTNC",U6495="Single Family Residence",R6495="Yes")))),"Tier 3",
IF((OR((AND('[1]PWS Information'!$E$10="CWS",U6495="Single Family Residence",S6495="Yes",Q6495="Non-Lead", J6495="Non-Lead - Copper",L6495="Before 1989")),
(AND('[1]PWS Information'!$E$10="CWS",U6495="Single Family Residence",S6495="Yes",Q6495="Non-Lead", N6495="Non-Lead - Copper",O6495="Before 1989")))),"Tier 4",
IF((OR((AND('[1]PWS Information'!$E$10="NTNC",Q6495="Non-Lead")),
(AND('[1]PWS Information'!$E$10="CWS",Q6495="Non-Lead",S6495="")),
(AND('[1]PWS Information'!$E$10="CWS",Q6495="Non-Lead",S6495="No")),
(AND('[1]PWS Information'!$E$10="CWS",Q6495="Non-Lead",S6495="Don't Know")),
(AND('[1]PWS Information'!$E$10="CWS",Q6495="Non-Lead", J6495="Non-Lead - Copper", S6495="Yes", L6495="Between 1989 and 2014")),
(AND('[1]PWS Information'!$E$10="CWS",Q6495="Non-Lead", J6495="Non-Lead - Copper", S6495="Yes", L6495="After 2014")),
(AND('[1]PWS Information'!$E$10="CWS",Q6495="Non-Lead", J6495="Non-Lead - Copper", S6495="Yes", L6495="Unknown")),
(AND('[1]PWS Information'!$E$10="CWS",Q6495="Non-Lead", N6495="Non-Lead - Copper", S6495="Yes", O6495="Between 1989 and 2014")),
(AND('[1]PWS Information'!$E$10="CWS",Q6495="Non-Lead", N6495="Non-Lead - Copper", S6495="Yes", O6495="After 2014")),
(AND('[1]PWS Information'!$E$10="CWS",Q6495="Non-Lead", N6495="Non-Lead - Copper", S6495="Yes", O6495="Unknown")),
(AND('[1]PWS Information'!$E$10="CWS",Q6495="Unknown")),
(AND('[1]PWS Information'!$E$10="NTNC",Q6495="Unknown")))),"Tier 5",
"")))))</f>
        <v/>
      </c>
      <c r="Z6495" s="71"/>
      <c r="AA6495" s="71"/>
    </row>
    <row r="6496" spans="1:27" x14ac:dyDescent="0.3">
      <c r="A6496" s="1"/>
      <c r="B6496" s="70"/>
      <c r="C6496" s="60"/>
      <c r="D6496" s="61"/>
      <c r="E6496" s="61"/>
      <c r="F6496" s="61"/>
      <c r="G6496" s="62"/>
      <c r="H6496" s="63"/>
      <c r="I6496" s="64"/>
      <c r="J6496" s="65"/>
      <c r="K6496" s="66"/>
      <c r="L6496" s="62"/>
      <c r="M6496" s="69"/>
      <c r="N6496" s="65"/>
      <c r="O6496" s="66"/>
      <c r="P6496" s="69"/>
      <c r="Q6496" s="55" t="str">
        <f t="shared" si="101"/>
        <v/>
      </c>
      <c r="R6496" s="70"/>
      <c r="S6496" s="70"/>
      <c r="T6496" s="70"/>
      <c r="U6496" s="71"/>
      <c r="V6496" s="71"/>
      <c r="W6496" s="71"/>
      <c r="X6496" s="71"/>
      <c r="Y6496" s="72" t="str">
        <f>IF((OR((AND('[1]PWS Information'!$E$10="CWS",U6496="Single Family Residence",Q6496="Lead")),
(AND('[1]PWS Information'!$E$10="CWS",U6496="Multiple Family Residence",'[1]PWS Information'!$E$11="Yes",Q6496="Lead")),
(AND('[1]PWS Information'!$E$10="NTNC",Q6496="Lead")))),"Tier 1",
IF((OR((AND('[1]PWS Information'!$E$10="CWS",U6496="Multiple Family Residence",'[1]PWS Information'!$E$11="No",Q6496="Lead")),
(AND('[1]PWS Information'!$E$10="CWS",U6496="Other",Q6496="Lead")),
(AND('[1]PWS Information'!$E$10="CWS",U6496="Building",Q6496="Lead")))),"Tier 2",
IF((OR((AND('[1]PWS Information'!$E$10="CWS",U6496="Single Family Residence",Q6496="Galvanized Requiring Replacement")),
(AND('[1]PWS Information'!$E$10="CWS",U6496="Single Family Residence",Q6496="Galvanized Requiring Replacement",R6496="Yes")),
(AND('[1]PWS Information'!$E$10="NTNC",Q6496="Galvanized Requiring Replacement")),
(AND('[1]PWS Information'!$E$10="NTNC",U6496="Single Family Residence",R6496="Yes")))),"Tier 3",
IF((OR((AND('[1]PWS Information'!$E$10="CWS",U6496="Single Family Residence",S6496="Yes",Q6496="Non-Lead", J6496="Non-Lead - Copper",L6496="Before 1989")),
(AND('[1]PWS Information'!$E$10="CWS",U6496="Single Family Residence",S6496="Yes",Q6496="Non-Lead", N6496="Non-Lead - Copper",O6496="Before 1989")))),"Tier 4",
IF((OR((AND('[1]PWS Information'!$E$10="NTNC",Q6496="Non-Lead")),
(AND('[1]PWS Information'!$E$10="CWS",Q6496="Non-Lead",S6496="")),
(AND('[1]PWS Information'!$E$10="CWS",Q6496="Non-Lead",S6496="No")),
(AND('[1]PWS Information'!$E$10="CWS",Q6496="Non-Lead",S6496="Don't Know")),
(AND('[1]PWS Information'!$E$10="CWS",Q6496="Non-Lead", J6496="Non-Lead - Copper", S6496="Yes", L6496="Between 1989 and 2014")),
(AND('[1]PWS Information'!$E$10="CWS",Q6496="Non-Lead", J6496="Non-Lead - Copper", S6496="Yes", L6496="After 2014")),
(AND('[1]PWS Information'!$E$10="CWS",Q6496="Non-Lead", J6496="Non-Lead - Copper", S6496="Yes", L6496="Unknown")),
(AND('[1]PWS Information'!$E$10="CWS",Q6496="Non-Lead", N6496="Non-Lead - Copper", S6496="Yes", O6496="Between 1989 and 2014")),
(AND('[1]PWS Information'!$E$10="CWS",Q6496="Non-Lead", N6496="Non-Lead - Copper", S6496="Yes", O6496="After 2014")),
(AND('[1]PWS Information'!$E$10="CWS",Q6496="Non-Lead", N6496="Non-Lead - Copper", S6496="Yes", O6496="Unknown")),
(AND('[1]PWS Information'!$E$10="CWS",Q6496="Unknown")),
(AND('[1]PWS Information'!$E$10="NTNC",Q6496="Unknown")))),"Tier 5",
"")))))</f>
        <v/>
      </c>
      <c r="Z6496" s="71"/>
      <c r="AA6496" s="71"/>
    </row>
    <row r="6497" spans="1:27" x14ac:dyDescent="0.3">
      <c r="A6497" s="17"/>
      <c r="B6497" s="70"/>
      <c r="C6497" s="60"/>
      <c r="D6497" s="61"/>
      <c r="E6497" s="61"/>
      <c r="F6497" s="61"/>
      <c r="G6497" s="62"/>
      <c r="H6497" s="63"/>
      <c r="I6497" s="64"/>
      <c r="J6497" s="65"/>
      <c r="K6497" s="66"/>
      <c r="L6497" s="62"/>
      <c r="M6497" s="69"/>
      <c r="N6497" s="65"/>
      <c r="O6497" s="66"/>
      <c r="P6497" s="69"/>
      <c r="Q6497" s="55" t="str">
        <f t="shared" si="101"/>
        <v/>
      </c>
      <c r="R6497" s="70"/>
      <c r="S6497" s="70"/>
      <c r="T6497" s="70"/>
      <c r="U6497" s="71"/>
      <c r="V6497" s="71"/>
      <c r="W6497" s="71"/>
      <c r="X6497" s="71"/>
      <c r="Y6497" s="72" t="str">
        <f>IF((OR((AND('[1]PWS Information'!$E$10="CWS",U6497="Single Family Residence",Q6497="Lead")),
(AND('[1]PWS Information'!$E$10="CWS",U6497="Multiple Family Residence",'[1]PWS Information'!$E$11="Yes",Q6497="Lead")),
(AND('[1]PWS Information'!$E$10="NTNC",Q6497="Lead")))),"Tier 1",
IF((OR((AND('[1]PWS Information'!$E$10="CWS",U6497="Multiple Family Residence",'[1]PWS Information'!$E$11="No",Q6497="Lead")),
(AND('[1]PWS Information'!$E$10="CWS",U6497="Other",Q6497="Lead")),
(AND('[1]PWS Information'!$E$10="CWS",U6497="Building",Q6497="Lead")))),"Tier 2",
IF((OR((AND('[1]PWS Information'!$E$10="CWS",U6497="Single Family Residence",Q6497="Galvanized Requiring Replacement")),
(AND('[1]PWS Information'!$E$10="CWS",U6497="Single Family Residence",Q6497="Galvanized Requiring Replacement",R6497="Yes")),
(AND('[1]PWS Information'!$E$10="NTNC",Q6497="Galvanized Requiring Replacement")),
(AND('[1]PWS Information'!$E$10="NTNC",U6497="Single Family Residence",R6497="Yes")))),"Tier 3",
IF((OR((AND('[1]PWS Information'!$E$10="CWS",U6497="Single Family Residence",S6497="Yes",Q6497="Non-Lead", J6497="Non-Lead - Copper",L6497="Before 1989")),
(AND('[1]PWS Information'!$E$10="CWS",U6497="Single Family Residence",S6497="Yes",Q6497="Non-Lead", N6497="Non-Lead - Copper",O6497="Before 1989")))),"Tier 4",
IF((OR((AND('[1]PWS Information'!$E$10="NTNC",Q6497="Non-Lead")),
(AND('[1]PWS Information'!$E$10="CWS",Q6497="Non-Lead",S6497="")),
(AND('[1]PWS Information'!$E$10="CWS",Q6497="Non-Lead",S6497="No")),
(AND('[1]PWS Information'!$E$10="CWS",Q6497="Non-Lead",S6497="Don't Know")),
(AND('[1]PWS Information'!$E$10="CWS",Q6497="Non-Lead", J6497="Non-Lead - Copper", S6497="Yes", L6497="Between 1989 and 2014")),
(AND('[1]PWS Information'!$E$10="CWS",Q6497="Non-Lead", J6497="Non-Lead - Copper", S6497="Yes", L6497="After 2014")),
(AND('[1]PWS Information'!$E$10="CWS",Q6497="Non-Lead", J6497="Non-Lead - Copper", S6497="Yes", L6497="Unknown")),
(AND('[1]PWS Information'!$E$10="CWS",Q6497="Non-Lead", N6497="Non-Lead - Copper", S6497="Yes", O6497="Between 1989 and 2014")),
(AND('[1]PWS Information'!$E$10="CWS",Q6497="Non-Lead", N6497="Non-Lead - Copper", S6497="Yes", O6497="After 2014")),
(AND('[1]PWS Information'!$E$10="CWS",Q6497="Non-Lead", N6497="Non-Lead - Copper", S6497="Yes", O6497="Unknown")),
(AND('[1]PWS Information'!$E$10="CWS",Q6497="Unknown")),
(AND('[1]PWS Information'!$E$10="NTNC",Q6497="Unknown")))),"Tier 5",
"")))))</f>
        <v/>
      </c>
      <c r="Z6497" s="71"/>
      <c r="AA6497" s="71"/>
    </row>
    <row r="6498" spans="1:27" x14ac:dyDescent="0.3">
      <c r="A6498" s="1"/>
      <c r="B6498" s="70"/>
      <c r="C6498" s="60"/>
      <c r="D6498" s="61"/>
      <c r="E6498" s="61"/>
      <c r="F6498" s="61"/>
      <c r="G6498" s="62"/>
      <c r="H6498" s="63"/>
      <c r="I6498" s="64"/>
      <c r="J6498" s="65"/>
      <c r="K6498" s="66"/>
      <c r="L6498" s="62"/>
      <c r="M6498" s="69"/>
      <c r="N6498" s="65"/>
      <c r="O6498" s="66"/>
      <c r="P6498" s="69"/>
      <c r="Q6498" s="55" t="str">
        <f t="shared" si="101"/>
        <v/>
      </c>
      <c r="R6498" s="70"/>
      <c r="S6498" s="70"/>
      <c r="T6498" s="70"/>
      <c r="U6498" s="71"/>
      <c r="V6498" s="71"/>
      <c r="W6498" s="71"/>
      <c r="X6498" s="71"/>
      <c r="Y6498" s="72" t="str">
        <f>IF((OR((AND('[1]PWS Information'!$E$10="CWS",U6498="Single Family Residence",Q6498="Lead")),
(AND('[1]PWS Information'!$E$10="CWS",U6498="Multiple Family Residence",'[1]PWS Information'!$E$11="Yes",Q6498="Lead")),
(AND('[1]PWS Information'!$E$10="NTNC",Q6498="Lead")))),"Tier 1",
IF((OR((AND('[1]PWS Information'!$E$10="CWS",U6498="Multiple Family Residence",'[1]PWS Information'!$E$11="No",Q6498="Lead")),
(AND('[1]PWS Information'!$E$10="CWS",U6498="Other",Q6498="Lead")),
(AND('[1]PWS Information'!$E$10="CWS",U6498="Building",Q6498="Lead")))),"Tier 2",
IF((OR((AND('[1]PWS Information'!$E$10="CWS",U6498="Single Family Residence",Q6498="Galvanized Requiring Replacement")),
(AND('[1]PWS Information'!$E$10="CWS",U6498="Single Family Residence",Q6498="Galvanized Requiring Replacement",R6498="Yes")),
(AND('[1]PWS Information'!$E$10="NTNC",Q6498="Galvanized Requiring Replacement")),
(AND('[1]PWS Information'!$E$10="NTNC",U6498="Single Family Residence",R6498="Yes")))),"Tier 3",
IF((OR((AND('[1]PWS Information'!$E$10="CWS",U6498="Single Family Residence",S6498="Yes",Q6498="Non-Lead", J6498="Non-Lead - Copper",L6498="Before 1989")),
(AND('[1]PWS Information'!$E$10="CWS",U6498="Single Family Residence",S6498="Yes",Q6498="Non-Lead", N6498="Non-Lead - Copper",O6498="Before 1989")))),"Tier 4",
IF((OR((AND('[1]PWS Information'!$E$10="NTNC",Q6498="Non-Lead")),
(AND('[1]PWS Information'!$E$10="CWS",Q6498="Non-Lead",S6498="")),
(AND('[1]PWS Information'!$E$10="CWS",Q6498="Non-Lead",S6498="No")),
(AND('[1]PWS Information'!$E$10="CWS",Q6498="Non-Lead",S6498="Don't Know")),
(AND('[1]PWS Information'!$E$10="CWS",Q6498="Non-Lead", J6498="Non-Lead - Copper", S6498="Yes", L6498="Between 1989 and 2014")),
(AND('[1]PWS Information'!$E$10="CWS",Q6498="Non-Lead", J6498="Non-Lead - Copper", S6498="Yes", L6498="After 2014")),
(AND('[1]PWS Information'!$E$10="CWS",Q6498="Non-Lead", J6498="Non-Lead - Copper", S6498="Yes", L6498="Unknown")),
(AND('[1]PWS Information'!$E$10="CWS",Q6498="Non-Lead", N6498="Non-Lead - Copper", S6498="Yes", O6498="Between 1989 and 2014")),
(AND('[1]PWS Information'!$E$10="CWS",Q6498="Non-Lead", N6498="Non-Lead - Copper", S6498="Yes", O6498="After 2014")),
(AND('[1]PWS Information'!$E$10="CWS",Q6498="Non-Lead", N6498="Non-Lead - Copper", S6498="Yes", O6498="Unknown")),
(AND('[1]PWS Information'!$E$10="CWS",Q6498="Unknown")),
(AND('[1]PWS Information'!$E$10="NTNC",Q6498="Unknown")))),"Tier 5",
"")))))</f>
        <v/>
      </c>
      <c r="Z6498" s="71"/>
      <c r="AA6498" s="71"/>
    </row>
    <row r="6499" spans="1:27" x14ac:dyDescent="0.3">
      <c r="A6499" s="1"/>
      <c r="B6499" s="70"/>
      <c r="C6499" s="60"/>
      <c r="D6499" s="61"/>
      <c r="E6499" s="61"/>
      <c r="F6499" s="61"/>
      <c r="G6499" s="62"/>
      <c r="H6499" s="63"/>
      <c r="I6499" s="64"/>
      <c r="J6499" s="65"/>
      <c r="K6499" s="66"/>
      <c r="L6499" s="62"/>
      <c r="M6499" s="69"/>
      <c r="N6499" s="65"/>
      <c r="O6499" s="66"/>
      <c r="P6499" s="69"/>
      <c r="Q6499" s="55" t="str">
        <f t="shared" si="101"/>
        <v/>
      </c>
      <c r="R6499" s="70"/>
      <c r="S6499" s="70"/>
      <c r="T6499" s="70"/>
      <c r="U6499" s="71"/>
      <c r="V6499" s="71"/>
      <c r="W6499" s="71"/>
      <c r="X6499" s="71"/>
      <c r="Y6499" s="72" t="str">
        <f>IF((OR((AND('[1]PWS Information'!$E$10="CWS",U6499="Single Family Residence",Q6499="Lead")),
(AND('[1]PWS Information'!$E$10="CWS",U6499="Multiple Family Residence",'[1]PWS Information'!$E$11="Yes",Q6499="Lead")),
(AND('[1]PWS Information'!$E$10="NTNC",Q6499="Lead")))),"Tier 1",
IF((OR((AND('[1]PWS Information'!$E$10="CWS",U6499="Multiple Family Residence",'[1]PWS Information'!$E$11="No",Q6499="Lead")),
(AND('[1]PWS Information'!$E$10="CWS",U6499="Other",Q6499="Lead")),
(AND('[1]PWS Information'!$E$10="CWS",U6499="Building",Q6499="Lead")))),"Tier 2",
IF((OR((AND('[1]PWS Information'!$E$10="CWS",U6499="Single Family Residence",Q6499="Galvanized Requiring Replacement")),
(AND('[1]PWS Information'!$E$10="CWS",U6499="Single Family Residence",Q6499="Galvanized Requiring Replacement",R6499="Yes")),
(AND('[1]PWS Information'!$E$10="NTNC",Q6499="Galvanized Requiring Replacement")),
(AND('[1]PWS Information'!$E$10="NTNC",U6499="Single Family Residence",R6499="Yes")))),"Tier 3",
IF((OR((AND('[1]PWS Information'!$E$10="CWS",U6499="Single Family Residence",S6499="Yes",Q6499="Non-Lead", J6499="Non-Lead - Copper",L6499="Before 1989")),
(AND('[1]PWS Information'!$E$10="CWS",U6499="Single Family Residence",S6499="Yes",Q6499="Non-Lead", N6499="Non-Lead - Copper",O6499="Before 1989")))),"Tier 4",
IF((OR((AND('[1]PWS Information'!$E$10="NTNC",Q6499="Non-Lead")),
(AND('[1]PWS Information'!$E$10="CWS",Q6499="Non-Lead",S6499="")),
(AND('[1]PWS Information'!$E$10="CWS",Q6499="Non-Lead",S6499="No")),
(AND('[1]PWS Information'!$E$10="CWS",Q6499="Non-Lead",S6499="Don't Know")),
(AND('[1]PWS Information'!$E$10="CWS",Q6499="Non-Lead", J6499="Non-Lead - Copper", S6499="Yes", L6499="Between 1989 and 2014")),
(AND('[1]PWS Information'!$E$10="CWS",Q6499="Non-Lead", J6499="Non-Lead - Copper", S6499="Yes", L6499="After 2014")),
(AND('[1]PWS Information'!$E$10="CWS",Q6499="Non-Lead", J6499="Non-Lead - Copper", S6499="Yes", L6499="Unknown")),
(AND('[1]PWS Information'!$E$10="CWS",Q6499="Non-Lead", N6499="Non-Lead - Copper", S6499="Yes", O6499="Between 1989 and 2014")),
(AND('[1]PWS Information'!$E$10="CWS",Q6499="Non-Lead", N6499="Non-Lead - Copper", S6499="Yes", O6499="After 2014")),
(AND('[1]PWS Information'!$E$10="CWS",Q6499="Non-Lead", N6499="Non-Lead - Copper", S6499="Yes", O6499="Unknown")),
(AND('[1]PWS Information'!$E$10="CWS",Q6499="Unknown")),
(AND('[1]PWS Information'!$E$10="NTNC",Q6499="Unknown")))),"Tier 5",
"")))))</f>
        <v/>
      </c>
      <c r="Z6499" s="71"/>
      <c r="AA6499" s="71"/>
    </row>
    <row r="6500" spans="1:27" x14ac:dyDescent="0.3">
      <c r="A6500" s="1"/>
      <c r="B6500" s="70"/>
      <c r="C6500" s="60"/>
      <c r="D6500" s="61"/>
      <c r="E6500" s="61"/>
      <c r="F6500" s="61"/>
      <c r="G6500" s="62"/>
      <c r="H6500" s="63"/>
      <c r="I6500" s="64"/>
      <c r="J6500" s="65"/>
      <c r="K6500" s="66"/>
      <c r="L6500" s="62"/>
      <c r="M6500" s="69"/>
      <c r="N6500" s="65"/>
      <c r="O6500" s="66"/>
      <c r="P6500" s="69"/>
      <c r="Q6500" s="55" t="str">
        <f t="shared" si="101"/>
        <v/>
      </c>
      <c r="R6500" s="70"/>
      <c r="S6500" s="70"/>
      <c r="T6500" s="70"/>
      <c r="U6500" s="71"/>
      <c r="V6500" s="71"/>
      <c r="W6500" s="71"/>
      <c r="X6500" s="71"/>
      <c r="Y6500" s="72" t="str">
        <f>IF((OR((AND('[1]PWS Information'!$E$10="CWS",U6500="Single Family Residence",Q6500="Lead")),
(AND('[1]PWS Information'!$E$10="CWS",U6500="Multiple Family Residence",'[1]PWS Information'!$E$11="Yes",Q6500="Lead")),
(AND('[1]PWS Information'!$E$10="NTNC",Q6500="Lead")))),"Tier 1",
IF((OR((AND('[1]PWS Information'!$E$10="CWS",U6500="Multiple Family Residence",'[1]PWS Information'!$E$11="No",Q6500="Lead")),
(AND('[1]PWS Information'!$E$10="CWS",U6500="Other",Q6500="Lead")),
(AND('[1]PWS Information'!$E$10="CWS",U6500="Building",Q6500="Lead")))),"Tier 2",
IF((OR((AND('[1]PWS Information'!$E$10="CWS",U6500="Single Family Residence",Q6500="Galvanized Requiring Replacement")),
(AND('[1]PWS Information'!$E$10="CWS",U6500="Single Family Residence",Q6500="Galvanized Requiring Replacement",R6500="Yes")),
(AND('[1]PWS Information'!$E$10="NTNC",Q6500="Galvanized Requiring Replacement")),
(AND('[1]PWS Information'!$E$10="NTNC",U6500="Single Family Residence",R6500="Yes")))),"Tier 3",
IF((OR((AND('[1]PWS Information'!$E$10="CWS",U6500="Single Family Residence",S6500="Yes",Q6500="Non-Lead", J6500="Non-Lead - Copper",L6500="Before 1989")),
(AND('[1]PWS Information'!$E$10="CWS",U6500="Single Family Residence",S6500="Yes",Q6500="Non-Lead", N6500="Non-Lead - Copper",O6500="Before 1989")))),"Tier 4",
IF((OR((AND('[1]PWS Information'!$E$10="NTNC",Q6500="Non-Lead")),
(AND('[1]PWS Information'!$E$10="CWS",Q6500="Non-Lead",S6500="")),
(AND('[1]PWS Information'!$E$10="CWS",Q6500="Non-Lead",S6500="No")),
(AND('[1]PWS Information'!$E$10="CWS",Q6500="Non-Lead",S6500="Don't Know")),
(AND('[1]PWS Information'!$E$10="CWS",Q6500="Non-Lead", J6500="Non-Lead - Copper", S6500="Yes", L6500="Between 1989 and 2014")),
(AND('[1]PWS Information'!$E$10="CWS",Q6500="Non-Lead", J6500="Non-Lead - Copper", S6500="Yes", L6500="After 2014")),
(AND('[1]PWS Information'!$E$10="CWS",Q6500="Non-Lead", J6500="Non-Lead - Copper", S6500="Yes", L6500="Unknown")),
(AND('[1]PWS Information'!$E$10="CWS",Q6500="Non-Lead", N6500="Non-Lead - Copper", S6500="Yes", O6500="Between 1989 and 2014")),
(AND('[1]PWS Information'!$E$10="CWS",Q6500="Non-Lead", N6500="Non-Lead - Copper", S6500="Yes", O6500="After 2014")),
(AND('[1]PWS Information'!$E$10="CWS",Q6500="Non-Lead", N6500="Non-Lead - Copper", S6500="Yes", O6500="Unknown")),
(AND('[1]PWS Information'!$E$10="CWS",Q6500="Unknown")),
(AND('[1]PWS Information'!$E$10="NTNC",Q6500="Unknown")))),"Tier 5",
"")))))</f>
        <v/>
      </c>
      <c r="Z6500" s="71"/>
      <c r="AA6500" s="71"/>
    </row>
    <row r="6501" spans="1:27" x14ac:dyDescent="0.3">
      <c r="A6501" s="17"/>
      <c r="B6501" s="70"/>
      <c r="C6501" s="60"/>
      <c r="D6501" s="61"/>
      <c r="E6501" s="61"/>
      <c r="F6501" s="61"/>
      <c r="G6501" s="62"/>
      <c r="H6501" s="63"/>
      <c r="I6501" s="64"/>
      <c r="J6501" s="65"/>
      <c r="K6501" s="66"/>
      <c r="L6501" s="62"/>
      <c r="M6501" s="69"/>
      <c r="N6501" s="65"/>
      <c r="O6501" s="66"/>
      <c r="P6501" s="69"/>
      <c r="Q6501" s="55" t="str">
        <f t="shared" si="101"/>
        <v/>
      </c>
      <c r="R6501" s="70"/>
      <c r="S6501" s="70"/>
      <c r="T6501" s="70"/>
      <c r="U6501" s="71"/>
      <c r="V6501" s="71"/>
      <c r="W6501" s="71"/>
      <c r="X6501" s="71"/>
      <c r="Y6501" s="72" t="str">
        <f>IF((OR((AND('[1]PWS Information'!$E$10="CWS",U6501="Single Family Residence",Q6501="Lead")),
(AND('[1]PWS Information'!$E$10="CWS",U6501="Multiple Family Residence",'[1]PWS Information'!$E$11="Yes",Q6501="Lead")),
(AND('[1]PWS Information'!$E$10="NTNC",Q6501="Lead")))),"Tier 1",
IF((OR((AND('[1]PWS Information'!$E$10="CWS",U6501="Multiple Family Residence",'[1]PWS Information'!$E$11="No",Q6501="Lead")),
(AND('[1]PWS Information'!$E$10="CWS",U6501="Other",Q6501="Lead")),
(AND('[1]PWS Information'!$E$10="CWS",U6501="Building",Q6501="Lead")))),"Tier 2",
IF((OR((AND('[1]PWS Information'!$E$10="CWS",U6501="Single Family Residence",Q6501="Galvanized Requiring Replacement")),
(AND('[1]PWS Information'!$E$10="CWS",U6501="Single Family Residence",Q6501="Galvanized Requiring Replacement",R6501="Yes")),
(AND('[1]PWS Information'!$E$10="NTNC",Q6501="Galvanized Requiring Replacement")),
(AND('[1]PWS Information'!$E$10="NTNC",U6501="Single Family Residence",R6501="Yes")))),"Tier 3",
IF((OR((AND('[1]PWS Information'!$E$10="CWS",U6501="Single Family Residence",S6501="Yes",Q6501="Non-Lead", J6501="Non-Lead - Copper",L6501="Before 1989")),
(AND('[1]PWS Information'!$E$10="CWS",U6501="Single Family Residence",S6501="Yes",Q6501="Non-Lead", N6501="Non-Lead - Copper",O6501="Before 1989")))),"Tier 4",
IF((OR((AND('[1]PWS Information'!$E$10="NTNC",Q6501="Non-Lead")),
(AND('[1]PWS Information'!$E$10="CWS",Q6501="Non-Lead",S6501="")),
(AND('[1]PWS Information'!$E$10="CWS",Q6501="Non-Lead",S6501="No")),
(AND('[1]PWS Information'!$E$10="CWS",Q6501="Non-Lead",S6501="Don't Know")),
(AND('[1]PWS Information'!$E$10="CWS",Q6501="Non-Lead", J6501="Non-Lead - Copper", S6501="Yes", L6501="Between 1989 and 2014")),
(AND('[1]PWS Information'!$E$10="CWS",Q6501="Non-Lead", J6501="Non-Lead - Copper", S6501="Yes", L6501="After 2014")),
(AND('[1]PWS Information'!$E$10="CWS",Q6501="Non-Lead", J6501="Non-Lead - Copper", S6501="Yes", L6501="Unknown")),
(AND('[1]PWS Information'!$E$10="CWS",Q6501="Non-Lead", N6501="Non-Lead - Copper", S6501="Yes", O6501="Between 1989 and 2014")),
(AND('[1]PWS Information'!$E$10="CWS",Q6501="Non-Lead", N6501="Non-Lead - Copper", S6501="Yes", O6501="After 2014")),
(AND('[1]PWS Information'!$E$10="CWS",Q6501="Non-Lead", N6501="Non-Lead - Copper", S6501="Yes", O6501="Unknown")),
(AND('[1]PWS Information'!$E$10="CWS",Q6501="Unknown")),
(AND('[1]PWS Information'!$E$10="NTNC",Q6501="Unknown")))),"Tier 5",
"")))))</f>
        <v/>
      </c>
      <c r="Z6501" s="71"/>
      <c r="AA6501" s="71"/>
    </row>
    <row r="6502" spans="1:27" x14ac:dyDescent="0.3">
      <c r="A6502" s="1"/>
      <c r="B6502" s="70"/>
      <c r="C6502" s="60"/>
      <c r="D6502" s="61"/>
      <c r="E6502" s="61"/>
      <c r="F6502" s="61"/>
      <c r="G6502" s="62"/>
      <c r="H6502" s="63"/>
      <c r="I6502" s="64"/>
      <c r="J6502" s="65"/>
      <c r="K6502" s="66"/>
      <c r="L6502" s="62"/>
      <c r="M6502" s="69"/>
      <c r="N6502" s="65"/>
      <c r="O6502" s="66"/>
      <c r="P6502" s="69"/>
      <c r="Q6502" s="55" t="str">
        <f t="shared" si="101"/>
        <v/>
      </c>
      <c r="R6502" s="70"/>
      <c r="S6502" s="70"/>
      <c r="T6502" s="70"/>
      <c r="U6502" s="71"/>
      <c r="V6502" s="71"/>
      <c r="W6502" s="71"/>
      <c r="X6502" s="71"/>
      <c r="Y6502" s="72" t="str">
        <f>IF((OR((AND('[1]PWS Information'!$E$10="CWS",U6502="Single Family Residence",Q6502="Lead")),
(AND('[1]PWS Information'!$E$10="CWS",U6502="Multiple Family Residence",'[1]PWS Information'!$E$11="Yes",Q6502="Lead")),
(AND('[1]PWS Information'!$E$10="NTNC",Q6502="Lead")))),"Tier 1",
IF((OR((AND('[1]PWS Information'!$E$10="CWS",U6502="Multiple Family Residence",'[1]PWS Information'!$E$11="No",Q6502="Lead")),
(AND('[1]PWS Information'!$E$10="CWS",U6502="Other",Q6502="Lead")),
(AND('[1]PWS Information'!$E$10="CWS",U6502="Building",Q6502="Lead")))),"Tier 2",
IF((OR((AND('[1]PWS Information'!$E$10="CWS",U6502="Single Family Residence",Q6502="Galvanized Requiring Replacement")),
(AND('[1]PWS Information'!$E$10="CWS",U6502="Single Family Residence",Q6502="Galvanized Requiring Replacement",R6502="Yes")),
(AND('[1]PWS Information'!$E$10="NTNC",Q6502="Galvanized Requiring Replacement")),
(AND('[1]PWS Information'!$E$10="NTNC",U6502="Single Family Residence",R6502="Yes")))),"Tier 3",
IF((OR((AND('[1]PWS Information'!$E$10="CWS",U6502="Single Family Residence",S6502="Yes",Q6502="Non-Lead", J6502="Non-Lead - Copper",L6502="Before 1989")),
(AND('[1]PWS Information'!$E$10="CWS",U6502="Single Family Residence",S6502="Yes",Q6502="Non-Lead", N6502="Non-Lead - Copper",O6502="Before 1989")))),"Tier 4",
IF((OR((AND('[1]PWS Information'!$E$10="NTNC",Q6502="Non-Lead")),
(AND('[1]PWS Information'!$E$10="CWS",Q6502="Non-Lead",S6502="")),
(AND('[1]PWS Information'!$E$10="CWS",Q6502="Non-Lead",S6502="No")),
(AND('[1]PWS Information'!$E$10="CWS",Q6502="Non-Lead",S6502="Don't Know")),
(AND('[1]PWS Information'!$E$10="CWS",Q6502="Non-Lead", J6502="Non-Lead - Copper", S6502="Yes", L6502="Between 1989 and 2014")),
(AND('[1]PWS Information'!$E$10="CWS",Q6502="Non-Lead", J6502="Non-Lead - Copper", S6502="Yes", L6502="After 2014")),
(AND('[1]PWS Information'!$E$10="CWS",Q6502="Non-Lead", J6502="Non-Lead - Copper", S6502="Yes", L6502="Unknown")),
(AND('[1]PWS Information'!$E$10="CWS",Q6502="Non-Lead", N6502="Non-Lead - Copper", S6502="Yes", O6502="Between 1989 and 2014")),
(AND('[1]PWS Information'!$E$10="CWS",Q6502="Non-Lead", N6502="Non-Lead - Copper", S6502="Yes", O6502="After 2014")),
(AND('[1]PWS Information'!$E$10="CWS",Q6502="Non-Lead", N6502="Non-Lead - Copper", S6502="Yes", O6502="Unknown")),
(AND('[1]PWS Information'!$E$10="CWS",Q6502="Unknown")),
(AND('[1]PWS Information'!$E$10="NTNC",Q6502="Unknown")))),"Tier 5",
"")))))</f>
        <v/>
      </c>
      <c r="Z6502" s="71"/>
      <c r="AA6502" s="71"/>
    </row>
    <row r="6503" spans="1:27" x14ac:dyDescent="0.3">
      <c r="A6503" s="1"/>
      <c r="B6503" s="70"/>
      <c r="C6503" s="60"/>
      <c r="D6503" s="61"/>
      <c r="E6503" s="61"/>
      <c r="F6503" s="61"/>
      <c r="G6503" s="62"/>
      <c r="H6503" s="63"/>
      <c r="I6503" s="64"/>
      <c r="J6503" s="65"/>
      <c r="K6503" s="66"/>
      <c r="L6503" s="62"/>
      <c r="M6503" s="69"/>
      <c r="N6503" s="65"/>
      <c r="O6503" s="66"/>
      <c r="P6503" s="69"/>
      <c r="Q6503" s="55" t="str">
        <f t="shared" si="101"/>
        <v/>
      </c>
      <c r="R6503" s="70"/>
      <c r="S6503" s="70"/>
      <c r="T6503" s="70"/>
      <c r="U6503" s="71"/>
      <c r="V6503" s="71"/>
      <c r="W6503" s="71"/>
      <c r="X6503" s="71"/>
      <c r="Y6503" s="72" t="str">
        <f>IF((OR((AND('[1]PWS Information'!$E$10="CWS",U6503="Single Family Residence",Q6503="Lead")),
(AND('[1]PWS Information'!$E$10="CWS",U6503="Multiple Family Residence",'[1]PWS Information'!$E$11="Yes",Q6503="Lead")),
(AND('[1]PWS Information'!$E$10="NTNC",Q6503="Lead")))),"Tier 1",
IF((OR((AND('[1]PWS Information'!$E$10="CWS",U6503="Multiple Family Residence",'[1]PWS Information'!$E$11="No",Q6503="Lead")),
(AND('[1]PWS Information'!$E$10="CWS",U6503="Other",Q6503="Lead")),
(AND('[1]PWS Information'!$E$10="CWS",U6503="Building",Q6503="Lead")))),"Tier 2",
IF((OR((AND('[1]PWS Information'!$E$10="CWS",U6503="Single Family Residence",Q6503="Galvanized Requiring Replacement")),
(AND('[1]PWS Information'!$E$10="CWS",U6503="Single Family Residence",Q6503="Galvanized Requiring Replacement",R6503="Yes")),
(AND('[1]PWS Information'!$E$10="NTNC",Q6503="Galvanized Requiring Replacement")),
(AND('[1]PWS Information'!$E$10="NTNC",U6503="Single Family Residence",R6503="Yes")))),"Tier 3",
IF((OR((AND('[1]PWS Information'!$E$10="CWS",U6503="Single Family Residence",S6503="Yes",Q6503="Non-Lead", J6503="Non-Lead - Copper",L6503="Before 1989")),
(AND('[1]PWS Information'!$E$10="CWS",U6503="Single Family Residence",S6503="Yes",Q6503="Non-Lead", N6503="Non-Lead - Copper",O6503="Before 1989")))),"Tier 4",
IF((OR((AND('[1]PWS Information'!$E$10="NTNC",Q6503="Non-Lead")),
(AND('[1]PWS Information'!$E$10="CWS",Q6503="Non-Lead",S6503="")),
(AND('[1]PWS Information'!$E$10="CWS",Q6503="Non-Lead",S6503="No")),
(AND('[1]PWS Information'!$E$10="CWS",Q6503="Non-Lead",S6503="Don't Know")),
(AND('[1]PWS Information'!$E$10="CWS",Q6503="Non-Lead", J6503="Non-Lead - Copper", S6503="Yes", L6503="Between 1989 and 2014")),
(AND('[1]PWS Information'!$E$10="CWS",Q6503="Non-Lead", J6503="Non-Lead - Copper", S6503="Yes", L6503="After 2014")),
(AND('[1]PWS Information'!$E$10="CWS",Q6503="Non-Lead", J6503="Non-Lead - Copper", S6503="Yes", L6503="Unknown")),
(AND('[1]PWS Information'!$E$10="CWS",Q6503="Non-Lead", N6503="Non-Lead - Copper", S6503="Yes", O6503="Between 1989 and 2014")),
(AND('[1]PWS Information'!$E$10="CWS",Q6503="Non-Lead", N6503="Non-Lead - Copper", S6503="Yes", O6503="After 2014")),
(AND('[1]PWS Information'!$E$10="CWS",Q6503="Non-Lead", N6503="Non-Lead - Copper", S6503="Yes", O6503="Unknown")),
(AND('[1]PWS Information'!$E$10="CWS",Q6503="Unknown")),
(AND('[1]PWS Information'!$E$10="NTNC",Q6503="Unknown")))),"Tier 5",
"")))))</f>
        <v/>
      </c>
      <c r="Z6503" s="71"/>
      <c r="AA6503" s="71"/>
    </row>
    <row r="6504" spans="1:27" x14ac:dyDescent="0.3">
      <c r="A6504" s="1"/>
      <c r="B6504" s="70"/>
      <c r="C6504" s="60"/>
      <c r="D6504" s="61"/>
      <c r="E6504" s="61"/>
      <c r="F6504" s="61"/>
      <c r="G6504" s="62"/>
      <c r="H6504" s="63"/>
      <c r="I6504" s="64"/>
      <c r="J6504" s="65"/>
      <c r="K6504" s="66"/>
      <c r="L6504" s="62"/>
      <c r="M6504" s="69"/>
      <c r="N6504" s="65"/>
      <c r="O6504" s="66"/>
      <c r="P6504" s="69"/>
      <c r="Q6504" s="55" t="str">
        <f t="shared" si="101"/>
        <v/>
      </c>
      <c r="R6504" s="70"/>
      <c r="S6504" s="70"/>
      <c r="T6504" s="70"/>
      <c r="U6504" s="71"/>
      <c r="V6504" s="71"/>
      <c r="W6504" s="71"/>
      <c r="X6504" s="71"/>
      <c r="Y6504" s="72" t="str">
        <f>IF((OR((AND('[1]PWS Information'!$E$10="CWS",U6504="Single Family Residence",Q6504="Lead")),
(AND('[1]PWS Information'!$E$10="CWS",U6504="Multiple Family Residence",'[1]PWS Information'!$E$11="Yes",Q6504="Lead")),
(AND('[1]PWS Information'!$E$10="NTNC",Q6504="Lead")))),"Tier 1",
IF((OR((AND('[1]PWS Information'!$E$10="CWS",U6504="Multiple Family Residence",'[1]PWS Information'!$E$11="No",Q6504="Lead")),
(AND('[1]PWS Information'!$E$10="CWS",U6504="Other",Q6504="Lead")),
(AND('[1]PWS Information'!$E$10="CWS",U6504="Building",Q6504="Lead")))),"Tier 2",
IF((OR((AND('[1]PWS Information'!$E$10="CWS",U6504="Single Family Residence",Q6504="Galvanized Requiring Replacement")),
(AND('[1]PWS Information'!$E$10="CWS",U6504="Single Family Residence",Q6504="Galvanized Requiring Replacement",R6504="Yes")),
(AND('[1]PWS Information'!$E$10="NTNC",Q6504="Galvanized Requiring Replacement")),
(AND('[1]PWS Information'!$E$10="NTNC",U6504="Single Family Residence",R6504="Yes")))),"Tier 3",
IF((OR((AND('[1]PWS Information'!$E$10="CWS",U6504="Single Family Residence",S6504="Yes",Q6504="Non-Lead", J6504="Non-Lead - Copper",L6504="Before 1989")),
(AND('[1]PWS Information'!$E$10="CWS",U6504="Single Family Residence",S6504="Yes",Q6504="Non-Lead", N6504="Non-Lead - Copper",O6504="Before 1989")))),"Tier 4",
IF((OR((AND('[1]PWS Information'!$E$10="NTNC",Q6504="Non-Lead")),
(AND('[1]PWS Information'!$E$10="CWS",Q6504="Non-Lead",S6504="")),
(AND('[1]PWS Information'!$E$10="CWS",Q6504="Non-Lead",S6504="No")),
(AND('[1]PWS Information'!$E$10="CWS",Q6504="Non-Lead",S6504="Don't Know")),
(AND('[1]PWS Information'!$E$10="CWS",Q6504="Non-Lead", J6504="Non-Lead - Copper", S6504="Yes", L6504="Between 1989 and 2014")),
(AND('[1]PWS Information'!$E$10="CWS",Q6504="Non-Lead", J6504="Non-Lead - Copper", S6504="Yes", L6504="After 2014")),
(AND('[1]PWS Information'!$E$10="CWS",Q6504="Non-Lead", J6504="Non-Lead - Copper", S6504="Yes", L6504="Unknown")),
(AND('[1]PWS Information'!$E$10="CWS",Q6504="Non-Lead", N6504="Non-Lead - Copper", S6504="Yes", O6504="Between 1989 and 2014")),
(AND('[1]PWS Information'!$E$10="CWS",Q6504="Non-Lead", N6504="Non-Lead - Copper", S6504="Yes", O6504="After 2014")),
(AND('[1]PWS Information'!$E$10="CWS",Q6504="Non-Lead", N6504="Non-Lead - Copper", S6504="Yes", O6504="Unknown")),
(AND('[1]PWS Information'!$E$10="CWS",Q6504="Unknown")),
(AND('[1]PWS Information'!$E$10="NTNC",Q6504="Unknown")))),"Tier 5",
"")))))</f>
        <v/>
      </c>
      <c r="Z6504" s="71"/>
      <c r="AA6504" s="71"/>
    </row>
    <row r="6505" spans="1:27" x14ac:dyDescent="0.3">
      <c r="A6505" s="17"/>
      <c r="B6505" s="70"/>
      <c r="C6505" s="60"/>
      <c r="D6505" s="61"/>
      <c r="E6505" s="61"/>
      <c r="F6505" s="61"/>
      <c r="G6505" s="62"/>
      <c r="H6505" s="63"/>
      <c r="I6505" s="64"/>
      <c r="J6505" s="65"/>
      <c r="K6505" s="66"/>
      <c r="L6505" s="62"/>
      <c r="M6505" s="69"/>
      <c r="N6505" s="65"/>
      <c r="O6505" s="66"/>
      <c r="P6505" s="69"/>
      <c r="Q6505" s="55" t="str">
        <f t="shared" si="101"/>
        <v/>
      </c>
      <c r="R6505" s="70"/>
      <c r="S6505" s="70"/>
      <c r="T6505" s="70"/>
      <c r="U6505" s="71"/>
      <c r="V6505" s="71"/>
      <c r="W6505" s="71"/>
      <c r="X6505" s="71"/>
      <c r="Y6505" s="72" t="str">
        <f>IF((OR((AND('[1]PWS Information'!$E$10="CWS",U6505="Single Family Residence",Q6505="Lead")),
(AND('[1]PWS Information'!$E$10="CWS",U6505="Multiple Family Residence",'[1]PWS Information'!$E$11="Yes",Q6505="Lead")),
(AND('[1]PWS Information'!$E$10="NTNC",Q6505="Lead")))),"Tier 1",
IF((OR((AND('[1]PWS Information'!$E$10="CWS",U6505="Multiple Family Residence",'[1]PWS Information'!$E$11="No",Q6505="Lead")),
(AND('[1]PWS Information'!$E$10="CWS",U6505="Other",Q6505="Lead")),
(AND('[1]PWS Information'!$E$10="CWS",U6505="Building",Q6505="Lead")))),"Tier 2",
IF((OR((AND('[1]PWS Information'!$E$10="CWS",U6505="Single Family Residence",Q6505="Galvanized Requiring Replacement")),
(AND('[1]PWS Information'!$E$10="CWS",U6505="Single Family Residence",Q6505="Galvanized Requiring Replacement",R6505="Yes")),
(AND('[1]PWS Information'!$E$10="NTNC",Q6505="Galvanized Requiring Replacement")),
(AND('[1]PWS Information'!$E$10="NTNC",U6505="Single Family Residence",R6505="Yes")))),"Tier 3",
IF((OR((AND('[1]PWS Information'!$E$10="CWS",U6505="Single Family Residence",S6505="Yes",Q6505="Non-Lead", J6505="Non-Lead - Copper",L6505="Before 1989")),
(AND('[1]PWS Information'!$E$10="CWS",U6505="Single Family Residence",S6505="Yes",Q6505="Non-Lead", N6505="Non-Lead - Copper",O6505="Before 1989")))),"Tier 4",
IF((OR((AND('[1]PWS Information'!$E$10="NTNC",Q6505="Non-Lead")),
(AND('[1]PWS Information'!$E$10="CWS",Q6505="Non-Lead",S6505="")),
(AND('[1]PWS Information'!$E$10="CWS",Q6505="Non-Lead",S6505="No")),
(AND('[1]PWS Information'!$E$10="CWS",Q6505="Non-Lead",S6505="Don't Know")),
(AND('[1]PWS Information'!$E$10="CWS",Q6505="Non-Lead", J6505="Non-Lead - Copper", S6505="Yes", L6505="Between 1989 and 2014")),
(AND('[1]PWS Information'!$E$10="CWS",Q6505="Non-Lead", J6505="Non-Lead - Copper", S6505="Yes", L6505="After 2014")),
(AND('[1]PWS Information'!$E$10="CWS",Q6505="Non-Lead", J6505="Non-Lead - Copper", S6505="Yes", L6505="Unknown")),
(AND('[1]PWS Information'!$E$10="CWS",Q6505="Non-Lead", N6505="Non-Lead - Copper", S6505="Yes", O6505="Between 1989 and 2014")),
(AND('[1]PWS Information'!$E$10="CWS",Q6505="Non-Lead", N6505="Non-Lead - Copper", S6505="Yes", O6505="After 2014")),
(AND('[1]PWS Information'!$E$10="CWS",Q6505="Non-Lead", N6505="Non-Lead - Copper", S6505="Yes", O6505="Unknown")),
(AND('[1]PWS Information'!$E$10="CWS",Q6505="Unknown")),
(AND('[1]PWS Information'!$E$10="NTNC",Q6505="Unknown")))),"Tier 5",
"")))))</f>
        <v/>
      </c>
      <c r="Z6505" s="71"/>
      <c r="AA6505" s="71"/>
    </row>
    <row r="6506" spans="1:27" x14ac:dyDescent="0.3">
      <c r="A6506" s="1"/>
      <c r="B6506" s="70"/>
      <c r="C6506" s="60"/>
      <c r="D6506" s="61"/>
      <c r="E6506" s="61"/>
      <c r="F6506" s="61"/>
      <c r="G6506" s="62"/>
      <c r="H6506" s="63"/>
      <c r="I6506" s="64"/>
      <c r="J6506" s="65"/>
      <c r="K6506" s="66"/>
      <c r="L6506" s="62"/>
      <c r="M6506" s="69"/>
      <c r="N6506" s="65"/>
      <c r="O6506" s="66"/>
      <c r="P6506" s="69"/>
      <c r="Q6506" s="55" t="str">
        <f t="shared" si="101"/>
        <v/>
      </c>
      <c r="R6506" s="70"/>
      <c r="S6506" s="70"/>
      <c r="T6506" s="70"/>
      <c r="U6506" s="71"/>
      <c r="V6506" s="71"/>
      <c r="W6506" s="71"/>
      <c r="X6506" s="71"/>
      <c r="Y6506" s="72" t="str">
        <f>IF((OR((AND('[1]PWS Information'!$E$10="CWS",U6506="Single Family Residence",Q6506="Lead")),
(AND('[1]PWS Information'!$E$10="CWS",U6506="Multiple Family Residence",'[1]PWS Information'!$E$11="Yes",Q6506="Lead")),
(AND('[1]PWS Information'!$E$10="NTNC",Q6506="Lead")))),"Tier 1",
IF((OR((AND('[1]PWS Information'!$E$10="CWS",U6506="Multiple Family Residence",'[1]PWS Information'!$E$11="No",Q6506="Lead")),
(AND('[1]PWS Information'!$E$10="CWS",U6506="Other",Q6506="Lead")),
(AND('[1]PWS Information'!$E$10="CWS",U6506="Building",Q6506="Lead")))),"Tier 2",
IF((OR((AND('[1]PWS Information'!$E$10="CWS",U6506="Single Family Residence",Q6506="Galvanized Requiring Replacement")),
(AND('[1]PWS Information'!$E$10="CWS",U6506="Single Family Residence",Q6506="Galvanized Requiring Replacement",R6506="Yes")),
(AND('[1]PWS Information'!$E$10="NTNC",Q6506="Galvanized Requiring Replacement")),
(AND('[1]PWS Information'!$E$10="NTNC",U6506="Single Family Residence",R6506="Yes")))),"Tier 3",
IF((OR((AND('[1]PWS Information'!$E$10="CWS",U6506="Single Family Residence",S6506="Yes",Q6506="Non-Lead", J6506="Non-Lead - Copper",L6506="Before 1989")),
(AND('[1]PWS Information'!$E$10="CWS",U6506="Single Family Residence",S6506="Yes",Q6506="Non-Lead", N6506="Non-Lead - Copper",O6506="Before 1989")))),"Tier 4",
IF((OR((AND('[1]PWS Information'!$E$10="NTNC",Q6506="Non-Lead")),
(AND('[1]PWS Information'!$E$10="CWS",Q6506="Non-Lead",S6506="")),
(AND('[1]PWS Information'!$E$10="CWS",Q6506="Non-Lead",S6506="No")),
(AND('[1]PWS Information'!$E$10="CWS",Q6506="Non-Lead",S6506="Don't Know")),
(AND('[1]PWS Information'!$E$10="CWS",Q6506="Non-Lead", J6506="Non-Lead - Copper", S6506="Yes", L6506="Between 1989 and 2014")),
(AND('[1]PWS Information'!$E$10="CWS",Q6506="Non-Lead", J6506="Non-Lead - Copper", S6506="Yes", L6506="After 2014")),
(AND('[1]PWS Information'!$E$10="CWS",Q6506="Non-Lead", J6506="Non-Lead - Copper", S6506="Yes", L6506="Unknown")),
(AND('[1]PWS Information'!$E$10="CWS",Q6506="Non-Lead", N6506="Non-Lead - Copper", S6506="Yes", O6506="Between 1989 and 2014")),
(AND('[1]PWS Information'!$E$10="CWS",Q6506="Non-Lead", N6506="Non-Lead - Copper", S6506="Yes", O6506="After 2014")),
(AND('[1]PWS Information'!$E$10="CWS",Q6506="Non-Lead", N6506="Non-Lead - Copper", S6506="Yes", O6506="Unknown")),
(AND('[1]PWS Information'!$E$10="CWS",Q6506="Unknown")),
(AND('[1]PWS Information'!$E$10="NTNC",Q6506="Unknown")))),"Tier 5",
"")))))</f>
        <v/>
      </c>
      <c r="Z6506" s="71"/>
      <c r="AA6506" s="71"/>
    </row>
    <row r="6507" spans="1:27" x14ac:dyDescent="0.3">
      <c r="A6507" s="1"/>
      <c r="B6507" s="70"/>
      <c r="C6507" s="60"/>
      <c r="D6507" s="61"/>
      <c r="E6507" s="61"/>
      <c r="F6507" s="61"/>
      <c r="G6507" s="62"/>
      <c r="H6507" s="63"/>
      <c r="I6507" s="64"/>
      <c r="J6507" s="65"/>
      <c r="K6507" s="66"/>
      <c r="L6507" s="62"/>
      <c r="M6507" s="69"/>
      <c r="N6507" s="65"/>
      <c r="O6507" s="66"/>
      <c r="P6507" s="69"/>
      <c r="Q6507" s="55" t="str">
        <f t="shared" si="101"/>
        <v/>
      </c>
      <c r="R6507" s="70"/>
      <c r="S6507" s="70"/>
      <c r="T6507" s="70"/>
      <c r="U6507" s="71"/>
      <c r="V6507" s="71"/>
      <c r="W6507" s="71"/>
      <c r="X6507" s="71"/>
      <c r="Y6507" s="72" t="str">
        <f>IF((OR((AND('[1]PWS Information'!$E$10="CWS",U6507="Single Family Residence",Q6507="Lead")),
(AND('[1]PWS Information'!$E$10="CWS",U6507="Multiple Family Residence",'[1]PWS Information'!$E$11="Yes",Q6507="Lead")),
(AND('[1]PWS Information'!$E$10="NTNC",Q6507="Lead")))),"Tier 1",
IF((OR((AND('[1]PWS Information'!$E$10="CWS",U6507="Multiple Family Residence",'[1]PWS Information'!$E$11="No",Q6507="Lead")),
(AND('[1]PWS Information'!$E$10="CWS",U6507="Other",Q6507="Lead")),
(AND('[1]PWS Information'!$E$10="CWS",U6507="Building",Q6507="Lead")))),"Tier 2",
IF((OR((AND('[1]PWS Information'!$E$10="CWS",U6507="Single Family Residence",Q6507="Galvanized Requiring Replacement")),
(AND('[1]PWS Information'!$E$10="CWS",U6507="Single Family Residence",Q6507="Galvanized Requiring Replacement",R6507="Yes")),
(AND('[1]PWS Information'!$E$10="NTNC",Q6507="Galvanized Requiring Replacement")),
(AND('[1]PWS Information'!$E$10="NTNC",U6507="Single Family Residence",R6507="Yes")))),"Tier 3",
IF((OR((AND('[1]PWS Information'!$E$10="CWS",U6507="Single Family Residence",S6507="Yes",Q6507="Non-Lead", J6507="Non-Lead - Copper",L6507="Before 1989")),
(AND('[1]PWS Information'!$E$10="CWS",U6507="Single Family Residence",S6507="Yes",Q6507="Non-Lead", N6507="Non-Lead - Copper",O6507="Before 1989")))),"Tier 4",
IF((OR((AND('[1]PWS Information'!$E$10="NTNC",Q6507="Non-Lead")),
(AND('[1]PWS Information'!$E$10="CWS",Q6507="Non-Lead",S6507="")),
(AND('[1]PWS Information'!$E$10="CWS",Q6507="Non-Lead",S6507="No")),
(AND('[1]PWS Information'!$E$10="CWS",Q6507="Non-Lead",S6507="Don't Know")),
(AND('[1]PWS Information'!$E$10="CWS",Q6507="Non-Lead", J6507="Non-Lead - Copper", S6507="Yes", L6507="Between 1989 and 2014")),
(AND('[1]PWS Information'!$E$10="CWS",Q6507="Non-Lead", J6507="Non-Lead - Copper", S6507="Yes", L6507="After 2014")),
(AND('[1]PWS Information'!$E$10="CWS",Q6507="Non-Lead", J6507="Non-Lead - Copper", S6507="Yes", L6507="Unknown")),
(AND('[1]PWS Information'!$E$10="CWS",Q6507="Non-Lead", N6507="Non-Lead - Copper", S6507="Yes", O6507="Between 1989 and 2014")),
(AND('[1]PWS Information'!$E$10="CWS",Q6507="Non-Lead", N6507="Non-Lead - Copper", S6507="Yes", O6507="After 2014")),
(AND('[1]PWS Information'!$E$10="CWS",Q6507="Non-Lead", N6507="Non-Lead - Copper", S6507="Yes", O6507="Unknown")),
(AND('[1]PWS Information'!$E$10="CWS",Q6507="Unknown")),
(AND('[1]PWS Information'!$E$10="NTNC",Q6507="Unknown")))),"Tier 5",
"")))))</f>
        <v/>
      </c>
      <c r="Z6507" s="71"/>
      <c r="AA6507" s="71"/>
    </row>
    <row r="6508" spans="1:27" x14ac:dyDescent="0.3">
      <c r="A6508" s="1"/>
      <c r="B6508" s="70"/>
      <c r="C6508" s="60"/>
      <c r="D6508" s="61"/>
      <c r="E6508" s="61"/>
      <c r="F6508" s="61"/>
      <c r="G6508" s="62"/>
      <c r="H6508" s="63"/>
      <c r="I6508" s="64"/>
      <c r="J6508" s="65"/>
      <c r="K6508" s="66"/>
      <c r="L6508" s="62"/>
      <c r="M6508" s="69"/>
      <c r="N6508" s="65"/>
      <c r="O6508" s="66"/>
      <c r="P6508" s="69"/>
      <c r="Q6508" s="55" t="str">
        <f t="shared" si="101"/>
        <v/>
      </c>
      <c r="R6508" s="70"/>
      <c r="S6508" s="70"/>
      <c r="T6508" s="70"/>
      <c r="U6508" s="71"/>
      <c r="V6508" s="71"/>
      <c r="W6508" s="71"/>
      <c r="X6508" s="71"/>
      <c r="Y6508" s="72" t="str">
        <f>IF((OR((AND('[1]PWS Information'!$E$10="CWS",U6508="Single Family Residence",Q6508="Lead")),
(AND('[1]PWS Information'!$E$10="CWS",U6508="Multiple Family Residence",'[1]PWS Information'!$E$11="Yes",Q6508="Lead")),
(AND('[1]PWS Information'!$E$10="NTNC",Q6508="Lead")))),"Tier 1",
IF((OR((AND('[1]PWS Information'!$E$10="CWS",U6508="Multiple Family Residence",'[1]PWS Information'!$E$11="No",Q6508="Lead")),
(AND('[1]PWS Information'!$E$10="CWS",U6508="Other",Q6508="Lead")),
(AND('[1]PWS Information'!$E$10="CWS",U6508="Building",Q6508="Lead")))),"Tier 2",
IF((OR((AND('[1]PWS Information'!$E$10="CWS",U6508="Single Family Residence",Q6508="Galvanized Requiring Replacement")),
(AND('[1]PWS Information'!$E$10="CWS",U6508="Single Family Residence",Q6508="Galvanized Requiring Replacement",R6508="Yes")),
(AND('[1]PWS Information'!$E$10="NTNC",Q6508="Galvanized Requiring Replacement")),
(AND('[1]PWS Information'!$E$10="NTNC",U6508="Single Family Residence",R6508="Yes")))),"Tier 3",
IF((OR((AND('[1]PWS Information'!$E$10="CWS",U6508="Single Family Residence",S6508="Yes",Q6508="Non-Lead", J6508="Non-Lead - Copper",L6508="Before 1989")),
(AND('[1]PWS Information'!$E$10="CWS",U6508="Single Family Residence",S6508="Yes",Q6508="Non-Lead", N6508="Non-Lead - Copper",O6508="Before 1989")))),"Tier 4",
IF((OR((AND('[1]PWS Information'!$E$10="NTNC",Q6508="Non-Lead")),
(AND('[1]PWS Information'!$E$10="CWS",Q6508="Non-Lead",S6508="")),
(AND('[1]PWS Information'!$E$10="CWS",Q6508="Non-Lead",S6508="No")),
(AND('[1]PWS Information'!$E$10="CWS",Q6508="Non-Lead",S6508="Don't Know")),
(AND('[1]PWS Information'!$E$10="CWS",Q6508="Non-Lead", J6508="Non-Lead - Copper", S6508="Yes", L6508="Between 1989 and 2014")),
(AND('[1]PWS Information'!$E$10="CWS",Q6508="Non-Lead", J6508="Non-Lead - Copper", S6508="Yes", L6508="After 2014")),
(AND('[1]PWS Information'!$E$10="CWS",Q6508="Non-Lead", J6508="Non-Lead - Copper", S6508="Yes", L6508="Unknown")),
(AND('[1]PWS Information'!$E$10="CWS",Q6508="Non-Lead", N6508="Non-Lead - Copper", S6508="Yes", O6508="Between 1989 and 2014")),
(AND('[1]PWS Information'!$E$10="CWS",Q6508="Non-Lead", N6508="Non-Lead - Copper", S6508="Yes", O6508="After 2014")),
(AND('[1]PWS Information'!$E$10="CWS",Q6508="Non-Lead", N6508="Non-Lead - Copper", S6508="Yes", O6508="Unknown")),
(AND('[1]PWS Information'!$E$10="CWS",Q6508="Unknown")),
(AND('[1]PWS Information'!$E$10="NTNC",Q6508="Unknown")))),"Tier 5",
"")))))</f>
        <v/>
      </c>
      <c r="Z6508" s="71"/>
      <c r="AA6508" s="71"/>
    </row>
    <row r="6509" spans="1:27" x14ac:dyDescent="0.3">
      <c r="A6509" s="17"/>
      <c r="B6509" s="70"/>
      <c r="C6509" s="60"/>
      <c r="D6509" s="61"/>
      <c r="E6509" s="61"/>
      <c r="F6509" s="61"/>
      <c r="G6509" s="62"/>
      <c r="H6509" s="63"/>
      <c r="I6509" s="64"/>
      <c r="J6509" s="65"/>
      <c r="K6509" s="66"/>
      <c r="L6509" s="62"/>
      <c r="M6509" s="69"/>
      <c r="N6509" s="65"/>
      <c r="O6509" s="66"/>
      <c r="P6509" s="69"/>
      <c r="Q6509" s="55" t="str">
        <f t="shared" si="101"/>
        <v/>
      </c>
      <c r="R6509" s="70"/>
      <c r="S6509" s="70"/>
      <c r="T6509" s="70"/>
      <c r="U6509" s="71"/>
      <c r="V6509" s="71"/>
      <c r="W6509" s="71"/>
      <c r="X6509" s="71"/>
      <c r="Y6509" s="72" t="str">
        <f>IF((OR((AND('[1]PWS Information'!$E$10="CWS",U6509="Single Family Residence",Q6509="Lead")),
(AND('[1]PWS Information'!$E$10="CWS",U6509="Multiple Family Residence",'[1]PWS Information'!$E$11="Yes",Q6509="Lead")),
(AND('[1]PWS Information'!$E$10="NTNC",Q6509="Lead")))),"Tier 1",
IF((OR((AND('[1]PWS Information'!$E$10="CWS",U6509="Multiple Family Residence",'[1]PWS Information'!$E$11="No",Q6509="Lead")),
(AND('[1]PWS Information'!$E$10="CWS",U6509="Other",Q6509="Lead")),
(AND('[1]PWS Information'!$E$10="CWS",U6509="Building",Q6509="Lead")))),"Tier 2",
IF((OR((AND('[1]PWS Information'!$E$10="CWS",U6509="Single Family Residence",Q6509="Galvanized Requiring Replacement")),
(AND('[1]PWS Information'!$E$10="CWS",U6509="Single Family Residence",Q6509="Galvanized Requiring Replacement",R6509="Yes")),
(AND('[1]PWS Information'!$E$10="NTNC",Q6509="Galvanized Requiring Replacement")),
(AND('[1]PWS Information'!$E$10="NTNC",U6509="Single Family Residence",R6509="Yes")))),"Tier 3",
IF((OR((AND('[1]PWS Information'!$E$10="CWS",U6509="Single Family Residence",S6509="Yes",Q6509="Non-Lead", J6509="Non-Lead - Copper",L6509="Before 1989")),
(AND('[1]PWS Information'!$E$10="CWS",U6509="Single Family Residence",S6509="Yes",Q6509="Non-Lead", N6509="Non-Lead - Copper",O6509="Before 1989")))),"Tier 4",
IF((OR((AND('[1]PWS Information'!$E$10="NTNC",Q6509="Non-Lead")),
(AND('[1]PWS Information'!$E$10="CWS",Q6509="Non-Lead",S6509="")),
(AND('[1]PWS Information'!$E$10="CWS",Q6509="Non-Lead",S6509="No")),
(AND('[1]PWS Information'!$E$10="CWS",Q6509="Non-Lead",S6509="Don't Know")),
(AND('[1]PWS Information'!$E$10="CWS",Q6509="Non-Lead", J6509="Non-Lead - Copper", S6509="Yes", L6509="Between 1989 and 2014")),
(AND('[1]PWS Information'!$E$10="CWS",Q6509="Non-Lead", J6509="Non-Lead - Copper", S6509="Yes", L6509="After 2014")),
(AND('[1]PWS Information'!$E$10="CWS",Q6509="Non-Lead", J6509="Non-Lead - Copper", S6509="Yes", L6509="Unknown")),
(AND('[1]PWS Information'!$E$10="CWS",Q6509="Non-Lead", N6509="Non-Lead - Copper", S6509="Yes", O6509="Between 1989 and 2014")),
(AND('[1]PWS Information'!$E$10="CWS",Q6509="Non-Lead", N6509="Non-Lead - Copper", S6509="Yes", O6509="After 2014")),
(AND('[1]PWS Information'!$E$10="CWS",Q6509="Non-Lead", N6509="Non-Lead - Copper", S6509="Yes", O6509="Unknown")),
(AND('[1]PWS Information'!$E$10="CWS",Q6509="Unknown")),
(AND('[1]PWS Information'!$E$10="NTNC",Q6509="Unknown")))),"Tier 5",
"")))))</f>
        <v/>
      </c>
      <c r="Z6509" s="71"/>
      <c r="AA6509" s="71"/>
    </row>
    <row r="6510" spans="1:27" x14ac:dyDescent="0.3">
      <c r="A6510" s="1"/>
      <c r="B6510" s="70"/>
      <c r="C6510" s="60"/>
      <c r="D6510" s="61"/>
      <c r="E6510" s="61"/>
      <c r="F6510" s="61"/>
      <c r="G6510" s="62"/>
      <c r="H6510" s="63"/>
      <c r="I6510" s="64"/>
      <c r="J6510" s="65"/>
      <c r="K6510" s="66"/>
      <c r="L6510" s="62"/>
      <c r="M6510" s="69"/>
      <c r="N6510" s="65"/>
      <c r="O6510" s="66"/>
      <c r="P6510" s="69"/>
      <c r="Q6510" s="55" t="str">
        <f t="shared" si="101"/>
        <v/>
      </c>
      <c r="R6510" s="70"/>
      <c r="S6510" s="70"/>
      <c r="T6510" s="70"/>
      <c r="U6510" s="71"/>
      <c r="V6510" s="71"/>
      <c r="W6510" s="71"/>
      <c r="X6510" s="71"/>
      <c r="Y6510" s="72" t="str">
        <f>IF((OR((AND('[1]PWS Information'!$E$10="CWS",U6510="Single Family Residence",Q6510="Lead")),
(AND('[1]PWS Information'!$E$10="CWS",U6510="Multiple Family Residence",'[1]PWS Information'!$E$11="Yes",Q6510="Lead")),
(AND('[1]PWS Information'!$E$10="NTNC",Q6510="Lead")))),"Tier 1",
IF((OR((AND('[1]PWS Information'!$E$10="CWS",U6510="Multiple Family Residence",'[1]PWS Information'!$E$11="No",Q6510="Lead")),
(AND('[1]PWS Information'!$E$10="CWS",U6510="Other",Q6510="Lead")),
(AND('[1]PWS Information'!$E$10="CWS",U6510="Building",Q6510="Lead")))),"Tier 2",
IF((OR((AND('[1]PWS Information'!$E$10="CWS",U6510="Single Family Residence",Q6510="Galvanized Requiring Replacement")),
(AND('[1]PWS Information'!$E$10="CWS",U6510="Single Family Residence",Q6510="Galvanized Requiring Replacement",R6510="Yes")),
(AND('[1]PWS Information'!$E$10="NTNC",Q6510="Galvanized Requiring Replacement")),
(AND('[1]PWS Information'!$E$10="NTNC",U6510="Single Family Residence",R6510="Yes")))),"Tier 3",
IF((OR((AND('[1]PWS Information'!$E$10="CWS",U6510="Single Family Residence",S6510="Yes",Q6510="Non-Lead", J6510="Non-Lead - Copper",L6510="Before 1989")),
(AND('[1]PWS Information'!$E$10="CWS",U6510="Single Family Residence",S6510="Yes",Q6510="Non-Lead", N6510="Non-Lead - Copper",O6510="Before 1989")))),"Tier 4",
IF((OR((AND('[1]PWS Information'!$E$10="NTNC",Q6510="Non-Lead")),
(AND('[1]PWS Information'!$E$10="CWS",Q6510="Non-Lead",S6510="")),
(AND('[1]PWS Information'!$E$10="CWS",Q6510="Non-Lead",S6510="No")),
(AND('[1]PWS Information'!$E$10="CWS",Q6510="Non-Lead",S6510="Don't Know")),
(AND('[1]PWS Information'!$E$10="CWS",Q6510="Non-Lead", J6510="Non-Lead - Copper", S6510="Yes", L6510="Between 1989 and 2014")),
(AND('[1]PWS Information'!$E$10="CWS",Q6510="Non-Lead", J6510="Non-Lead - Copper", S6510="Yes", L6510="After 2014")),
(AND('[1]PWS Information'!$E$10="CWS",Q6510="Non-Lead", J6510="Non-Lead - Copper", S6510="Yes", L6510="Unknown")),
(AND('[1]PWS Information'!$E$10="CWS",Q6510="Non-Lead", N6510="Non-Lead - Copper", S6510="Yes", O6510="Between 1989 and 2014")),
(AND('[1]PWS Information'!$E$10="CWS",Q6510="Non-Lead", N6510="Non-Lead - Copper", S6510="Yes", O6510="After 2014")),
(AND('[1]PWS Information'!$E$10="CWS",Q6510="Non-Lead", N6510="Non-Lead - Copper", S6510="Yes", O6510="Unknown")),
(AND('[1]PWS Information'!$E$10="CWS",Q6510="Unknown")),
(AND('[1]PWS Information'!$E$10="NTNC",Q6510="Unknown")))),"Tier 5",
"")))))</f>
        <v/>
      </c>
      <c r="Z6510" s="71"/>
      <c r="AA6510" s="71"/>
    </row>
    <row r="6511" spans="1:27" x14ac:dyDescent="0.3">
      <c r="A6511" s="1"/>
      <c r="B6511" s="70"/>
      <c r="C6511" s="60"/>
      <c r="D6511" s="61"/>
      <c r="E6511" s="61"/>
      <c r="F6511" s="61"/>
      <c r="G6511" s="62"/>
      <c r="H6511" s="63"/>
      <c r="I6511" s="64"/>
      <c r="J6511" s="65"/>
      <c r="K6511" s="66"/>
      <c r="L6511" s="62"/>
      <c r="M6511" s="69"/>
      <c r="N6511" s="65"/>
      <c r="O6511" s="66"/>
      <c r="P6511" s="69"/>
      <c r="Q6511" s="55" t="str">
        <f t="shared" si="101"/>
        <v/>
      </c>
      <c r="R6511" s="70"/>
      <c r="S6511" s="70"/>
      <c r="T6511" s="70"/>
      <c r="U6511" s="71"/>
      <c r="V6511" s="71"/>
      <c r="W6511" s="71"/>
      <c r="X6511" s="71"/>
      <c r="Y6511" s="72" t="str">
        <f>IF((OR((AND('[1]PWS Information'!$E$10="CWS",U6511="Single Family Residence",Q6511="Lead")),
(AND('[1]PWS Information'!$E$10="CWS",U6511="Multiple Family Residence",'[1]PWS Information'!$E$11="Yes",Q6511="Lead")),
(AND('[1]PWS Information'!$E$10="NTNC",Q6511="Lead")))),"Tier 1",
IF((OR((AND('[1]PWS Information'!$E$10="CWS",U6511="Multiple Family Residence",'[1]PWS Information'!$E$11="No",Q6511="Lead")),
(AND('[1]PWS Information'!$E$10="CWS",U6511="Other",Q6511="Lead")),
(AND('[1]PWS Information'!$E$10="CWS",U6511="Building",Q6511="Lead")))),"Tier 2",
IF((OR((AND('[1]PWS Information'!$E$10="CWS",U6511="Single Family Residence",Q6511="Galvanized Requiring Replacement")),
(AND('[1]PWS Information'!$E$10="CWS",U6511="Single Family Residence",Q6511="Galvanized Requiring Replacement",R6511="Yes")),
(AND('[1]PWS Information'!$E$10="NTNC",Q6511="Galvanized Requiring Replacement")),
(AND('[1]PWS Information'!$E$10="NTNC",U6511="Single Family Residence",R6511="Yes")))),"Tier 3",
IF((OR((AND('[1]PWS Information'!$E$10="CWS",U6511="Single Family Residence",S6511="Yes",Q6511="Non-Lead", J6511="Non-Lead - Copper",L6511="Before 1989")),
(AND('[1]PWS Information'!$E$10="CWS",U6511="Single Family Residence",S6511="Yes",Q6511="Non-Lead", N6511="Non-Lead - Copper",O6511="Before 1989")))),"Tier 4",
IF((OR((AND('[1]PWS Information'!$E$10="NTNC",Q6511="Non-Lead")),
(AND('[1]PWS Information'!$E$10="CWS",Q6511="Non-Lead",S6511="")),
(AND('[1]PWS Information'!$E$10="CWS",Q6511="Non-Lead",S6511="No")),
(AND('[1]PWS Information'!$E$10="CWS",Q6511="Non-Lead",S6511="Don't Know")),
(AND('[1]PWS Information'!$E$10="CWS",Q6511="Non-Lead", J6511="Non-Lead - Copper", S6511="Yes", L6511="Between 1989 and 2014")),
(AND('[1]PWS Information'!$E$10="CWS",Q6511="Non-Lead", J6511="Non-Lead - Copper", S6511="Yes", L6511="After 2014")),
(AND('[1]PWS Information'!$E$10="CWS",Q6511="Non-Lead", J6511="Non-Lead - Copper", S6511="Yes", L6511="Unknown")),
(AND('[1]PWS Information'!$E$10="CWS",Q6511="Non-Lead", N6511="Non-Lead - Copper", S6511="Yes", O6511="Between 1989 and 2014")),
(AND('[1]PWS Information'!$E$10="CWS",Q6511="Non-Lead", N6511="Non-Lead - Copper", S6511="Yes", O6511="After 2014")),
(AND('[1]PWS Information'!$E$10="CWS",Q6511="Non-Lead", N6511="Non-Lead - Copper", S6511="Yes", O6511="Unknown")),
(AND('[1]PWS Information'!$E$10="CWS",Q6511="Unknown")),
(AND('[1]PWS Information'!$E$10="NTNC",Q6511="Unknown")))),"Tier 5",
"")))))</f>
        <v/>
      </c>
      <c r="Z6511" s="71"/>
      <c r="AA6511" s="71"/>
    </row>
    <row r="6512" spans="1:27" x14ac:dyDescent="0.3">
      <c r="A6512" s="1"/>
      <c r="B6512" s="70"/>
      <c r="C6512" s="60"/>
      <c r="D6512" s="61"/>
      <c r="E6512" s="61"/>
      <c r="F6512" s="61"/>
      <c r="G6512" s="62"/>
      <c r="H6512" s="63"/>
      <c r="I6512" s="64"/>
      <c r="J6512" s="65"/>
      <c r="K6512" s="66"/>
      <c r="L6512" s="62"/>
      <c r="M6512" s="69"/>
      <c r="N6512" s="65"/>
      <c r="O6512" s="66"/>
      <c r="P6512" s="69"/>
      <c r="Q6512" s="55" t="str">
        <f t="shared" si="101"/>
        <v/>
      </c>
      <c r="R6512" s="70"/>
      <c r="S6512" s="70"/>
      <c r="T6512" s="70"/>
      <c r="U6512" s="71"/>
      <c r="V6512" s="71"/>
      <c r="W6512" s="71"/>
      <c r="X6512" s="71"/>
      <c r="Y6512" s="72" t="str">
        <f>IF((OR((AND('[1]PWS Information'!$E$10="CWS",U6512="Single Family Residence",Q6512="Lead")),
(AND('[1]PWS Information'!$E$10="CWS",U6512="Multiple Family Residence",'[1]PWS Information'!$E$11="Yes",Q6512="Lead")),
(AND('[1]PWS Information'!$E$10="NTNC",Q6512="Lead")))),"Tier 1",
IF((OR((AND('[1]PWS Information'!$E$10="CWS",U6512="Multiple Family Residence",'[1]PWS Information'!$E$11="No",Q6512="Lead")),
(AND('[1]PWS Information'!$E$10="CWS",U6512="Other",Q6512="Lead")),
(AND('[1]PWS Information'!$E$10="CWS",U6512="Building",Q6512="Lead")))),"Tier 2",
IF((OR((AND('[1]PWS Information'!$E$10="CWS",U6512="Single Family Residence",Q6512="Galvanized Requiring Replacement")),
(AND('[1]PWS Information'!$E$10="CWS",U6512="Single Family Residence",Q6512="Galvanized Requiring Replacement",R6512="Yes")),
(AND('[1]PWS Information'!$E$10="NTNC",Q6512="Galvanized Requiring Replacement")),
(AND('[1]PWS Information'!$E$10="NTNC",U6512="Single Family Residence",R6512="Yes")))),"Tier 3",
IF((OR((AND('[1]PWS Information'!$E$10="CWS",U6512="Single Family Residence",S6512="Yes",Q6512="Non-Lead", J6512="Non-Lead - Copper",L6512="Before 1989")),
(AND('[1]PWS Information'!$E$10="CWS",U6512="Single Family Residence",S6512="Yes",Q6512="Non-Lead", N6512="Non-Lead - Copper",O6512="Before 1989")))),"Tier 4",
IF((OR((AND('[1]PWS Information'!$E$10="NTNC",Q6512="Non-Lead")),
(AND('[1]PWS Information'!$E$10="CWS",Q6512="Non-Lead",S6512="")),
(AND('[1]PWS Information'!$E$10="CWS",Q6512="Non-Lead",S6512="No")),
(AND('[1]PWS Information'!$E$10="CWS",Q6512="Non-Lead",S6512="Don't Know")),
(AND('[1]PWS Information'!$E$10="CWS",Q6512="Non-Lead", J6512="Non-Lead - Copper", S6512="Yes", L6512="Between 1989 and 2014")),
(AND('[1]PWS Information'!$E$10="CWS",Q6512="Non-Lead", J6512="Non-Lead - Copper", S6512="Yes", L6512="After 2014")),
(AND('[1]PWS Information'!$E$10="CWS",Q6512="Non-Lead", J6512="Non-Lead - Copper", S6512="Yes", L6512="Unknown")),
(AND('[1]PWS Information'!$E$10="CWS",Q6512="Non-Lead", N6512="Non-Lead - Copper", S6512="Yes", O6512="Between 1989 and 2014")),
(AND('[1]PWS Information'!$E$10="CWS",Q6512="Non-Lead", N6512="Non-Lead - Copper", S6512="Yes", O6512="After 2014")),
(AND('[1]PWS Information'!$E$10="CWS",Q6512="Non-Lead", N6512="Non-Lead - Copper", S6512="Yes", O6512="Unknown")),
(AND('[1]PWS Information'!$E$10="CWS",Q6512="Unknown")),
(AND('[1]PWS Information'!$E$10="NTNC",Q6512="Unknown")))),"Tier 5",
"")))))</f>
        <v/>
      </c>
      <c r="Z6512" s="71"/>
      <c r="AA6512" s="71"/>
    </row>
    <row r="6513" spans="1:27" x14ac:dyDescent="0.3">
      <c r="A6513" s="17"/>
      <c r="B6513" s="70"/>
      <c r="C6513" s="60"/>
      <c r="D6513" s="61"/>
      <c r="E6513" s="61"/>
      <c r="F6513" s="61"/>
      <c r="G6513" s="62"/>
      <c r="H6513" s="63"/>
      <c r="I6513" s="64"/>
      <c r="J6513" s="65"/>
      <c r="K6513" s="66"/>
      <c r="L6513" s="62"/>
      <c r="M6513" s="69"/>
      <c r="N6513" s="65"/>
      <c r="O6513" s="66"/>
      <c r="P6513" s="69"/>
      <c r="Q6513" s="55" t="str">
        <f t="shared" si="101"/>
        <v/>
      </c>
      <c r="R6513" s="70"/>
      <c r="S6513" s="70"/>
      <c r="T6513" s="70"/>
      <c r="U6513" s="71"/>
      <c r="V6513" s="71"/>
      <c r="W6513" s="71"/>
      <c r="X6513" s="71"/>
      <c r="Y6513" s="72" t="str">
        <f>IF((OR((AND('[1]PWS Information'!$E$10="CWS",U6513="Single Family Residence",Q6513="Lead")),
(AND('[1]PWS Information'!$E$10="CWS",U6513="Multiple Family Residence",'[1]PWS Information'!$E$11="Yes",Q6513="Lead")),
(AND('[1]PWS Information'!$E$10="NTNC",Q6513="Lead")))),"Tier 1",
IF((OR((AND('[1]PWS Information'!$E$10="CWS",U6513="Multiple Family Residence",'[1]PWS Information'!$E$11="No",Q6513="Lead")),
(AND('[1]PWS Information'!$E$10="CWS",U6513="Other",Q6513="Lead")),
(AND('[1]PWS Information'!$E$10="CWS",U6513="Building",Q6513="Lead")))),"Tier 2",
IF((OR((AND('[1]PWS Information'!$E$10="CWS",U6513="Single Family Residence",Q6513="Galvanized Requiring Replacement")),
(AND('[1]PWS Information'!$E$10="CWS",U6513="Single Family Residence",Q6513="Galvanized Requiring Replacement",R6513="Yes")),
(AND('[1]PWS Information'!$E$10="NTNC",Q6513="Galvanized Requiring Replacement")),
(AND('[1]PWS Information'!$E$10="NTNC",U6513="Single Family Residence",R6513="Yes")))),"Tier 3",
IF((OR((AND('[1]PWS Information'!$E$10="CWS",U6513="Single Family Residence",S6513="Yes",Q6513="Non-Lead", J6513="Non-Lead - Copper",L6513="Before 1989")),
(AND('[1]PWS Information'!$E$10="CWS",U6513="Single Family Residence",S6513="Yes",Q6513="Non-Lead", N6513="Non-Lead - Copper",O6513="Before 1989")))),"Tier 4",
IF((OR((AND('[1]PWS Information'!$E$10="NTNC",Q6513="Non-Lead")),
(AND('[1]PWS Information'!$E$10="CWS",Q6513="Non-Lead",S6513="")),
(AND('[1]PWS Information'!$E$10="CWS",Q6513="Non-Lead",S6513="No")),
(AND('[1]PWS Information'!$E$10="CWS",Q6513="Non-Lead",S6513="Don't Know")),
(AND('[1]PWS Information'!$E$10="CWS",Q6513="Non-Lead", J6513="Non-Lead - Copper", S6513="Yes", L6513="Between 1989 and 2014")),
(AND('[1]PWS Information'!$E$10="CWS",Q6513="Non-Lead", J6513="Non-Lead - Copper", S6513="Yes", L6513="After 2014")),
(AND('[1]PWS Information'!$E$10="CWS",Q6513="Non-Lead", J6513="Non-Lead - Copper", S6513="Yes", L6513="Unknown")),
(AND('[1]PWS Information'!$E$10="CWS",Q6513="Non-Lead", N6513="Non-Lead - Copper", S6513="Yes", O6513="Between 1989 and 2014")),
(AND('[1]PWS Information'!$E$10="CWS",Q6513="Non-Lead", N6513="Non-Lead - Copper", S6513="Yes", O6513="After 2014")),
(AND('[1]PWS Information'!$E$10="CWS",Q6513="Non-Lead", N6513="Non-Lead - Copper", S6513="Yes", O6513="Unknown")),
(AND('[1]PWS Information'!$E$10="CWS",Q6513="Unknown")),
(AND('[1]PWS Information'!$E$10="NTNC",Q6513="Unknown")))),"Tier 5",
"")))))</f>
        <v/>
      </c>
      <c r="Z6513" s="71"/>
      <c r="AA6513" s="71"/>
    </row>
    <row r="6514" spans="1:27" x14ac:dyDescent="0.3">
      <c r="A6514" s="1"/>
      <c r="B6514" s="70"/>
      <c r="C6514" s="60"/>
      <c r="D6514" s="61"/>
      <c r="E6514" s="61"/>
      <c r="F6514" s="61"/>
      <c r="G6514" s="62"/>
      <c r="H6514" s="63"/>
      <c r="I6514" s="64"/>
      <c r="J6514" s="65"/>
      <c r="K6514" s="66"/>
      <c r="L6514" s="62"/>
      <c r="M6514" s="69"/>
      <c r="N6514" s="65"/>
      <c r="O6514" s="66"/>
      <c r="P6514" s="69"/>
      <c r="Q6514" s="55" t="str">
        <f t="shared" si="101"/>
        <v/>
      </c>
      <c r="R6514" s="70"/>
      <c r="S6514" s="70"/>
      <c r="T6514" s="70"/>
      <c r="U6514" s="71"/>
      <c r="V6514" s="71"/>
      <c r="W6514" s="71"/>
      <c r="X6514" s="71"/>
      <c r="Y6514" s="72" t="str">
        <f>IF((OR((AND('[1]PWS Information'!$E$10="CWS",U6514="Single Family Residence",Q6514="Lead")),
(AND('[1]PWS Information'!$E$10="CWS",U6514="Multiple Family Residence",'[1]PWS Information'!$E$11="Yes",Q6514="Lead")),
(AND('[1]PWS Information'!$E$10="NTNC",Q6514="Lead")))),"Tier 1",
IF((OR((AND('[1]PWS Information'!$E$10="CWS",U6514="Multiple Family Residence",'[1]PWS Information'!$E$11="No",Q6514="Lead")),
(AND('[1]PWS Information'!$E$10="CWS",U6514="Other",Q6514="Lead")),
(AND('[1]PWS Information'!$E$10="CWS",U6514="Building",Q6514="Lead")))),"Tier 2",
IF((OR((AND('[1]PWS Information'!$E$10="CWS",U6514="Single Family Residence",Q6514="Galvanized Requiring Replacement")),
(AND('[1]PWS Information'!$E$10="CWS",U6514="Single Family Residence",Q6514="Galvanized Requiring Replacement",R6514="Yes")),
(AND('[1]PWS Information'!$E$10="NTNC",Q6514="Galvanized Requiring Replacement")),
(AND('[1]PWS Information'!$E$10="NTNC",U6514="Single Family Residence",R6514="Yes")))),"Tier 3",
IF((OR((AND('[1]PWS Information'!$E$10="CWS",U6514="Single Family Residence",S6514="Yes",Q6514="Non-Lead", J6514="Non-Lead - Copper",L6514="Before 1989")),
(AND('[1]PWS Information'!$E$10="CWS",U6514="Single Family Residence",S6514="Yes",Q6514="Non-Lead", N6514="Non-Lead - Copper",O6514="Before 1989")))),"Tier 4",
IF((OR((AND('[1]PWS Information'!$E$10="NTNC",Q6514="Non-Lead")),
(AND('[1]PWS Information'!$E$10="CWS",Q6514="Non-Lead",S6514="")),
(AND('[1]PWS Information'!$E$10="CWS",Q6514="Non-Lead",S6514="No")),
(AND('[1]PWS Information'!$E$10="CWS",Q6514="Non-Lead",S6514="Don't Know")),
(AND('[1]PWS Information'!$E$10="CWS",Q6514="Non-Lead", J6514="Non-Lead - Copper", S6514="Yes", L6514="Between 1989 and 2014")),
(AND('[1]PWS Information'!$E$10="CWS",Q6514="Non-Lead", J6514="Non-Lead - Copper", S6514="Yes", L6514="After 2014")),
(AND('[1]PWS Information'!$E$10="CWS",Q6514="Non-Lead", J6514="Non-Lead - Copper", S6514="Yes", L6514="Unknown")),
(AND('[1]PWS Information'!$E$10="CWS",Q6514="Non-Lead", N6514="Non-Lead - Copper", S6514="Yes", O6514="Between 1989 and 2014")),
(AND('[1]PWS Information'!$E$10="CWS",Q6514="Non-Lead", N6514="Non-Lead - Copper", S6514="Yes", O6514="After 2014")),
(AND('[1]PWS Information'!$E$10="CWS",Q6514="Non-Lead", N6514="Non-Lead - Copper", S6514="Yes", O6514="Unknown")),
(AND('[1]PWS Information'!$E$10="CWS",Q6514="Unknown")),
(AND('[1]PWS Information'!$E$10="NTNC",Q6514="Unknown")))),"Tier 5",
"")))))</f>
        <v/>
      </c>
      <c r="Z6514" s="71"/>
      <c r="AA6514" s="71"/>
    </row>
    <row r="6515" spans="1:27" x14ac:dyDescent="0.3">
      <c r="A6515" s="1"/>
      <c r="B6515" s="70"/>
      <c r="C6515" s="60"/>
      <c r="D6515" s="61"/>
      <c r="E6515" s="61"/>
      <c r="F6515" s="61"/>
      <c r="G6515" s="62"/>
      <c r="H6515" s="63"/>
      <c r="I6515" s="64"/>
      <c r="J6515" s="65"/>
      <c r="K6515" s="66"/>
      <c r="L6515" s="62"/>
      <c r="M6515" s="69"/>
      <c r="N6515" s="65"/>
      <c r="O6515" s="66"/>
      <c r="P6515" s="69"/>
      <c r="Q6515" s="55" t="str">
        <f t="shared" si="101"/>
        <v/>
      </c>
      <c r="R6515" s="70"/>
      <c r="S6515" s="70"/>
      <c r="T6515" s="70"/>
      <c r="U6515" s="71"/>
      <c r="V6515" s="71"/>
      <c r="W6515" s="71"/>
      <c r="X6515" s="71"/>
      <c r="Y6515" s="72" t="str">
        <f>IF((OR((AND('[1]PWS Information'!$E$10="CWS",U6515="Single Family Residence",Q6515="Lead")),
(AND('[1]PWS Information'!$E$10="CWS",U6515="Multiple Family Residence",'[1]PWS Information'!$E$11="Yes",Q6515="Lead")),
(AND('[1]PWS Information'!$E$10="NTNC",Q6515="Lead")))),"Tier 1",
IF((OR((AND('[1]PWS Information'!$E$10="CWS",U6515="Multiple Family Residence",'[1]PWS Information'!$E$11="No",Q6515="Lead")),
(AND('[1]PWS Information'!$E$10="CWS",U6515="Other",Q6515="Lead")),
(AND('[1]PWS Information'!$E$10="CWS",U6515="Building",Q6515="Lead")))),"Tier 2",
IF((OR((AND('[1]PWS Information'!$E$10="CWS",U6515="Single Family Residence",Q6515="Galvanized Requiring Replacement")),
(AND('[1]PWS Information'!$E$10="CWS",U6515="Single Family Residence",Q6515="Galvanized Requiring Replacement",R6515="Yes")),
(AND('[1]PWS Information'!$E$10="NTNC",Q6515="Galvanized Requiring Replacement")),
(AND('[1]PWS Information'!$E$10="NTNC",U6515="Single Family Residence",R6515="Yes")))),"Tier 3",
IF((OR((AND('[1]PWS Information'!$E$10="CWS",U6515="Single Family Residence",S6515="Yes",Q6515="Non-Lead", J6515="Non-Lead - Copper",L6515="Before 1989")),
(AND('[1]PWS Information'!$E$10="CWS",U6515="Single Family Residence",S6515="Yes",Q6515="Non-Lead", N6515="Non-Lead - Copper",O6515="Before 1989")))),"Tier 4",
IF((OR((AND('[1]PWS Information'!$E$10="NTNC",Q6515="Non-Lead")),
(AND('[1]PWS Information'!$E$10="CWS",Q6515="Non-Lead",S6515="")),
(AND('[1]PWS Information'!$E$10="CWS",Q6515="Non-Lead",S6515="No")),
(AND('[1]PWS Information'!$E$10="CWS",Q6515="Non-Lead",S6515="Don't Know")),
(AND('[1]PWS Information'!$E$10="CWS",Q6515="Non-Lead", J6515="Non-Lead - Copper", S6515="Yes", L6515="Between 1989 and 2014")),
(AND('[1]PWS Information'!$E$10="CWS",Q6515="Non-Lead", J6515="Non-Lead - Copper", S6515="Yes", L6515="After 2014")),
(AND('[1]PWS Information'!$E$10="CWS",Q6515="Non-Lead", J6515="Non-Lead - Copper", S6515="Yes", L6515="Unknown")),
(AND('[1]PWS Information'!$E$10="CWS",Q6515="Non-Lead", N6515="Non-Lead - Copper", S6515="Yes", O6515="Between 1989 and 2014")),
(AND('[1]PWS Information'!$E$10="CWS",Q6515="Non-Lead", N6515="Non-Lead - Copper", S6515="Yes", O6515="After 2014")),
(AND('[1]PWS Information'!$E$10="CWS",Q6515="Non-Lead", N6515="Non-Lead - Copper", S6515="Yes", O6515="Unknown")),
(AND('[1]PWS Information'!$E$10="CWS",Q6515="Unknown")),
(AND('[1]PWS Information'!$E$10="NTNC",Q6515="Unknown")))),"Tier 5",
"")))))</f>
        <v/>
      </c>
      <c r="Z6515" s="71"/>
      <c r="AA6515" s="71"/>
    </row>
    <row r="6516" spans="1:27" x14ac:dyDescent="0.3">
      <c r="A6516" s="1"/>
      <c r="B6516" s="70"/>
      <c r="C6516" s="60"/>
      <c r="D6516" s="61"/>
      <c r="E6516" s="61"/>
      <c r="F6516" s="61"/>
      <c r="G6516" s="62"/>
      <c r="H6516" s="63"/>
      <c r="I6516" s="64"/>
      <c r="J6516" s="65"/>
      <c r="K6516" s="66"/>
      <c r="L6516" s="62"/>
      <c r="M6516" s="69"/>
      <c r="N6516" s="65"/>
      <c r="O6516" s="66"/>
      <c r="P6516" s="69"/>
      <c r="Q6516" s="55" t="str">
        <f t="shared" si="101"/>
        <v/>
      </c>
      <c r="R6516" s="70"/>
      <c r="S6516" s="70"/>
      <c r="T6516" s="70"/>
      <c r="U6516" s="71"/>
      <c r="V6516" s="71"/>
      <c r="W6516" s="71"/>
      <c r="X6516" s="71"/>
      <c r="Y6516" s="72" t="str">
        <f>IF((OR((AND('[1]PWS Information'!$E$10="CWS",U6516="Single Family Residence",Q6516="Lead")),
(AND('[1]PWS Information'!$E$10="CWS",U6516="Multiple Family Residence",'[1]PWS Information'!$E$11="Yes",Q6516="Lead")),
(AND('[1]PWS Information'!$E$10="NTNC",Q6516="Lead")))),"Tier 1",
IF((OR((AND('[1]PWS Information'!$E$10="CWS",U6516="Multiple Family Residence",'[1]PWS Information'!$E$11="No",Q6516="Lead")),
(AND('[1]PWS Information'!$E$10="CWS",U6516="Other",Q6516="Lead")),
(AND('[1]PWS Information'!$E$10="CWS",U6516="Building",Q6516="Lead")))),"Tier 2",
IF((OR((AND('[1]PWS Information'!$E$10="CWS",U6516="Single Family Residence",Q6516="Galvanized Requiring Replacement")),
(AND('[1]PWS Information'!$E$10="CWS",U6516="Single Family Residence",Q6516="Galvanized Requiring Replacement",R6516="Yes")),
(AND('[1]PWS Information'!$E$10="NTNC",Q6516="Galvanized Requiring Replacement")),
(AND('[1]PWS Information'!$E$10="NTNC",U6516="Single Family Residence",R6516="Yes")))),"Tier 3",
IF((OR((AND('[1]PWS Information'!$E$10="CWS",U6516="Single Family Residence",S6516="Yes",Q6516="Non-Lead", J6516="Non-Lead - Copper",L6516="Before 1989")),
(AND('[1]PWS Information'!$E$10="CWS",U6516="Single Family Residence",S6516="Yes",Q6516="Non-Lead", N6516="Non-Lead - Copper",O6516="Before 1989")))),"Tier 4",
IF((OR((AND('[1]PWS Information'!$E$10="NTNC",Q6516="Non-Lead")),
(AND('[1]PWS Information'!$E$10="CWS",Q6516="Non-Lead",S6516="")),
(AND('[1]PWS Information'!$E$10="CWS",Q6516="Non-Lead",S6516="No")),
(AND('[1]PWS Information'!$E$10="CWS",Q6516="Non-Lead",S6516="Don't Know")),
(AND('[1]PWS Information'!$E$10="CWS",Q6516="Non-Lead", J6516="Non-Lead - Copper", S6516="Yes", L6516="Between 1989 and 2014")),
(AND('[1]PWS Information'!$E$10="CWS",Q6516="Non-Lead", J6516="Non-Lead - Copper", S6516="Yes", L6516="After 2014")),
(AND('[1]PWS Information'!$E$10="CWS",Q6516="Non-Lead", J6516="Non-Lead - Copper", S6516="Yes", L6516="Unknown")),
(AND('[1]PWS Information'!$E$10="CWS",Q6516="Non-Lead", N6516="Non-Lead - Copper", S6516="Yes", O6516="Between 1989 and 2014")),
(AND('[1]PWS Information'!$E$10="CWS",Q6516="Non-Lead", N6516="Non-Lead - Copper", S6516="Yes", O6516="After 2014")),
(AND('[1]PWS Information'!$E$10="CWS",Q6516="Non-Lead", N6516="Non-Lead - Copper", S6516="Yes", O6516="Unknown")),
(AND('[1]PWS Information'!$E$10="CWS",Q6516="Unknown")),
(AND('[1]PWS Information'!$E$10="NTNC",Q6516="Unknown")))),"Tier 5",
"")))))</f>
        <v/>
      </c>
      <c r="Z6516" s="71"/>
      <c r="AA6516" s="71"/>
    </row>
    <row r="6517" spans="1:27" x14ac:dyDescent="0.3">
      <c r="A6517" s="17"/>
      <c r="B6517" s="70"/>
      <c r="C6517" s="60"/>
      <c r="D6517" s="61"/>
      <c r="E6517" s="61"/>
      <c r="F6517" s="61"/>
      <c r="G6517" s="62"/>
      <c r="H6517" s="63"/>
      <c r="I6517" s="64"/>
      <c r="J6517" s="65"/>
      <c r="K6517" s="66"/>
      <c r="L6517" s="62"/>
      <c r="M6517" s="69"/>
      <c r="N6517" s="65"/>
      <c r="O6517" s="66"/>
      <c r="P6517" s="69"/>
      <c r="Q6517" s="55" t="str">
        <f t="shared" si="101"/>
        <v/>
      </c>
      <c r="R6517" s="70"/>
      <c r="S6517" s="70"/>
      <c r="T6517" s="70"/>
      <c r="U6517" s="71"/>
      <c r="V6517" s="71"/>
      <c r="W6517" s="71"/>
      <c r="X6517" s="71"/>
      <c r="Y6517" s="72" t="str">
        <f>IF((OR((AND('[1]PWS Information'!$E$10="CWS",U6517="Single Family Residence",Q6517="Lead")),
(AND('[1]PWS Information'!$E$10="CWS",U6517="Multiple Family Residence",'[1]PWS Information'!$E$11="Yes",Q6517="Lead")),
(AND('[1]PWS Information'!$E$10="NTNC",Q6517="Lead")))),"Tier 1",
IF((OR((AND('[1]PWS Information'!$E$10="CWS",U6517="Multiple Family Residence",'[1]PWS Information'!$E$11="No",Q6517="Lead")),
(AND('[1]PWS Information'!$E$10="CWS",U6517="Other",Q6517="Lead")),
(AND('[1]PWS Information'!$E$10="CWS",U6517="Building",Q6517="Lead")))),"Tier 2",
IF((OR((AND('[1]PWS Information'!$E$10="CWS",U6517="Single Family Residence",Q6517="Galvanized Requiring Replacement")),
(AND('[1]PWS Information'!$E$10="CWS",U6517="Single Family Residence",Q6517="Galvanized Requiring Replacement",R6517="Yes")),
(AND('[1]PWS Information'!$E$10="NTNC",Q6517="Galvanized Requiring Replacement")),
(AND('[1]PWS Information'!$E$10="NTNC",U6517="Single Family Residence",R6517="Yes")))),"Tier 3",
IF((OR((AND('[1]PWS Information'!$E$10="CWS",U6517="Single Family Residence",S6517="Yes",Q6517="Non-Lead", J6517="Non-Lead - Copper",L6517="Before 1989")),
(AND('[1]PWS Information'!$E$10="CWS",U6517="Single Family Residence",S6517="Yes",Q6517="Non-Lead", N6517="Non-Lead - Copper",O6517="Before 1989")))),"Tier 4",
IF((OR((AND('[1]PWS Information'!$E$10="NTNC",Q6517="Non-Lead")),
(AND('[1]PWS Information'!$E$10="CWS",Q6517="Non-Lead",S6517="")),
(AND('[1]PWS Information'!$E$10="CWS",Q6517="Non-Lead",S6517="No")),
(AND('[1]PWS Information'!$E$10="CWS",Q6517="Non-Lead",S6517="Don't Know")),
(AND('[1]PWS Information'!$E$10="CWS",Q6517="Non-Lead", J6517="Non-Lead - Copper", S6517="Yes", L6517="Between 1989 and 2014")),
(AND('[1]PWS Information'!$E$10="CWS",Q6517="Non-Lead", J6517="Non-Lead - Copper", S6517="Yes", L6517="After 2014")),
(AND('[1]PWS Information'!$E$10="CWS",Q6517="Non-Lead", J6517="Non-Lead - Copper", S6517="Yes", L6517="Unknown")),
(AND('[1]PWS Information'!$E$10="CWS",Q6517="Non-Lead", N6517="Non-Lead - Copper", S6517="Yes", O6517="Between 1989 and 2014")),
(AND('[1]PWS Information'!$E$10="CWS",Q6517="Non-Lead", N6517="Non-Lead - Copper", S6517="Yes", O6517="After 2014")),
(AND('[1]PWS Information'!$E$10="CWS",Q6517="Non-Lead", N6517="Non-Lead - Copper", S6517="Yes", O6517="Unknown")),
(AND('[1]PWS Information'!$E$10="CWS",Q6517="Unknown")),
(AND('[1]PWS Information'!$E$10="NTNC",Q6517="Unknown")))),"Tier 5",
"")))))</f>
        <v/>
      </c>
      <c r="Z6517" s="71"/>
      <c r="AA6517" s="71"/>
    </row>
    <row r="6518" spans="1:27" x14ac:dyDescent="0.3">
      <c r="A6518" s="1"/>
      <c r="B6518" s="70"/>
      <c r="C6518" s="60"/>
      <c r="D6518" s="61"/>
      <c r="E6518" s="61"/>
      <c r="F6518" s="61"/>
      <c r="G6518" s="62"/>
      <c r="H6518" s="63"/>
      <c r="I6518" s="64"/>
      <c r="J6518" s="65"/>
      <c r="K6518" s="66"/>
      <c r="L6518" s="62"/>
      <c r="M6518" s="69"/>
      <c r="N6518" s="65"/>
      <c r="O6518" s="66"/>
      <c r="P6518" s="69"/>
      <c r="Q6518" s="55" t="str">
        <f t="shared" si="101"/>
        <v/>
      </c>
      <c r="R6518" s="70"/>
      <c r="S6518" s="70"/>
      <c r="T6518" s="70"/>
      <c r="U6518" s="71"/>
      <c r="V6518" s="71"/>
      <c r="W6518" s="71"/>
      <c r="X6518" s="71"/>
      <c r="Y6518" s="72" t="str">
        <f>IF((OR((AND('[1]PWS Information'!$E$10="CWS",U6518="Single Family Residence",Q6518="Lead")),
(AND('[1]PWS Information'!$E$10="CWS",U6518="Multiple Family Residence",'[1]PWS Information'!$E$11="Yes",Q6518="Lead")),
(AND('[1]PWS Information'!$E$10="NTNC",Q6518="Lead")))),"Tier 1",
IF((OR((AND('[1]PWS Information'!$E$10="CWS",U6518="Multiple Family Residence",'[1]PWS Information'!$E$11="No",Q6518="Lead")),
(AND('[1]PWS Information'!$E$10="CWS",U6518="Other",Q6518="Lead")),
(AND('[1]PWS Information'!$E$10="CWS",U6518="Building",Q6518="Lead")))),"Tier 2",
IF((OR((AND('[1]PWS Information'!$E$10="CWS",U6518="Single Family Residence",Q6518="Galvanized Requiring Replacement")),
(AND('[1]PWS Information'!$E$10="CWS",U6518="Single Family Residence",Q6518="Galvanized Requiring Replacement",R6518="Yes")),
(AND('[1]PWS Information'!$E$10="NTNC",Q6518="Galvanized Requiring Replacement")),
(AND('[1]PWS Information'!$E$10="NTNC",U6518="Single Family Residence",R6518="Yes")))),"Tier 3",
IF((OR((AND('[1]PWS Information'!$E$10="CWS",U6518="Single Family Residence",S6518="Yes",Q6518="Non-Lead", J6518="Non-Lead - Copper",L6518="Before 1989")),
(AND('[1]PWS Information'!$E$10="CWS",U6518="Single Family Residence",S6518="Yes",Q6518="Non-Lead", N6518="Non-Lead - Copper",O6518="Before 1989")))),"Tier 4",
IF((OR((AND('[1]PWS Information'!$E$10="NTNC",Q6518="Non-Lead")),
(AND('[1]PWS Information'!$E$10="CWS",Q6518="Non-Lead",S6518="")),
(AND('[1]PWS Information'!$E$10="CWS",Q6518="Non-Lead",S6518="No")),
(AND('[1]PWS Information'!$E$10="CWS",Q6518="Non-Lead",S6518="Don't Know")),
(AND('[1]PWS Information'!$E$10="CWS",Q6518="Non-Lead", J6518="Non-Lead - Copper", S6518="Yes", L6518="Between 1989 and 2014")),
(AND('[1]PWS Information'!$E$10="CWS",Q6518="Non-Lead", J6518="Non-Lead - Copper", S6518="Yes", L6518="After 2014")),
(AND('[1]PWS Information'!$E$10="CWS",Q6518="Non-Lead", J6518="Non-Lead - Copper", S6518="Yes", L6518="Unknown")),
(AND('[1]PWS Information'!$E$10="CWS",Q6518="Non-Lead", N6518="Non-Lead - Copper", S6518="Yes", O6518="Between 1989 and 2014")),
(AND('[1]PWS Information'!$E$10="CWS",Q6518="Non-Lead", N6518="Non-Lead - Copper", S6518="Yes", O6518="After 2014")),
(AND('[1]PWS Information'!$E$10="CWS",Q6518="Non-Lead", N6518="Non-Lead - Copper", S6518="Yes", O6518="Unknown")),
(AND('[1]PWS Information'!$E$10="CWS",Q6518="Unknown")),
(AND('[1]PWS Information'!$E$10="NTNC",Q6518="Unknown")))),"Tier 5",
"")))))</f>
        <v/>
      </c>
      <c r="Z6518" s="71"/>
      <c r="AA6518" s="71"/>
    </row>
    <row r="6519" spans="1:27" x14ac:dyDescent="0.3">
      <c r="A6519" s="1"/>
      <c r="B6519" s="70"/>
      <c r="C6519" s="60"/>
      <c r="D6519" s="61"/>
      <c r="E6519" s="61"/>
      <c r="F6519" s="61"/>
      <c r="G6519" s="62"/>
      <c r="H6519" s="63"/>
      <c r="I6519" s="64"/>
      <c r="J6519" s="65"/>
      <c r="K6519" s="66"/>
      <c r="L6519" s="62"/>
      <c r="M6519" s="69"/>
      <c r="N6519" s="65"/>
      <c r="O6519" s="66"/>
      <c r="P6519" s="69"/>
      <c r="Q6519" s="55" t="str">
        <f t="shared" si="101"/>
        <v/>
      </c>
      <c r="R6519" s="70"/>
      <c r="S6519" s="70"/>
      <c r="T6519" s="70"/>
      <c r="U6519" s="71"/>
      <c r="V6519" s="71"/>
      <c r="W6519" s="71"/>
      <c r="X6519" s="71"/>
      <c r="Y6519" s="72" t="str">
        <f>IF((OR((AND('[1]PWS Information'!$E$10="CWS",U6519="Single Family Residence",Q6519="Lead")),
(AND('[1]PWS Information'!$E$10="CWS",U6519="Multiple Family Residence",'[1]PWS Information'!$E$11="Yes",Q6519="Lead")),
(AND('[1]PWS Information'!$E$10="NTNC",Q6519="Lead")))),"Tier 1",
IF((OR((AND('[1]PWS Information'!$E$10="CWS",U6519="Multiple Family Residence",'[1]PWS Information'!$E$11="No",Q6519="Lead")),
(AND('[1]PWS Information'!$E$10="CWS",U6519="Other",Q6519="Lead")),
(AND('[1]PWS Information'!$E$10="CWS",U6519="Building",Q6519="Lead")))),"Tier 2",
IF((OR((AND('[1]PWS Information'!$E$10="CWS",U6519="Single Family Residence",Q6519="Galvanized Requiring Replacement")),
(AND('[1]PWS Information'!$E$10="CWS",U6519="Single Family Residence",Q6519="Galvanized Requiring Replacement",R6519="Yes")),
(AND('[1]PWS Information'!$E$10="NTNC",Q6519="Galvanized Requiring Replacement")),
(AND('[1]PWS Information'!$E$10="NTNC",U6519="Single Family Residence",R6519="Yes")))),"Tier 3",
IF((OR((AND('[1]PWS Information'!$E$10="CWS",U6519="Single Family Residence",S6519="Yes",Q6519="Non-Lead", J6519="Non-Lead - Copper",L6519="Before 1989")),
(AND('[1]PWS Information'!$E$10="CWS",U6519="Single Family Residence",S6519="Yes",Q6519="Non-Lead", N6519="Non-Lead - Copper",O6519="Before 1989")))),"Tier 4",
IF((OR((AND('[1]PWS Information'!$E$10="NTNC",Q6519="Non-Lead")),
(AND('[1]PWS Information'!$E$10="CWS",Q6519="Non-Lead",S6519="")),
(AND('[1]PWS Information'!$E$10="CWS",Q6519="Non-Lead",S6519="No")),
(AND('[1]PWS Information'!$E$10="CWS",Q6519="Non-Lead",S6519="Don't Know")),
(AND('[1]PWS Information'!$E$10="CWS",Q6519="Non-Lead", J6519="Non-Lead - Copper", S6519="Yes", L6519="Between 1989 and 2014")),
(AND('[1]PWS Information'!$E$10="CWS",Q6519="Non-Lead", J6519="Non-Lead - Copper", S6519="Yes", L6519="After 2014")),
(AND('[1]PWS Information'!$E$10="CWS",Q6519="Non-Lead", J6519="Non-Lead - Copper", S6519="Yes", L6519="Unknown")),
(AND('[1]PWS Information'!$E$10="CWS",Q6519="Non-Lead", N6519="Non-Lead - Copper", S6519="Yes", O6519="Between 1989 and 2014")),
(AND('[1]PWS Information'!$E$10="CWS",Q6519="Non-Lead", N6519="Non-Lead - Copper", S6519="Yes", O6519="After 2014")),
(AND('[1]PWS Information'!$E$10="CWS",Q6519="Non-Lead", N6519="Non-Lead - Copper", S6519="Yes", O6519="Unknown")),
(AND('[1]PWS Information'!$E$10="CWS",Q6519="Unknown")),
(AND('[1]PWS Information'!$E$10="NTNC",Q6519="Unknown")))),"Tier 5",
"")))))</f>
        <v/>
      </c>
      <c r="Z6519" s="71"/>
      <c r="AA6519" s="71"/>
    </row>
    <row r="6520" spans="1:27" x14ac:dyDescent="0.3">
      <c r="A6520" s="1"/>
      <c r="B6520" s="70"/>
      <c r="C6520" s="60"/>
      <c r="D6520" s="61"/>
      <c r="E6520" s="61"/>
      <c r="F6520" s="61"/>
      <c r="G6520" s="62"/>
      <c r="H6520" s="63"/>
      <c r="I6520" s="64"/>
      <c r="J6520" s="65"/>
      <c r="K6520" s="66"/>
      <c r="L6520" s="62"/>
      <c r="M6520" s="69"/>
      <c r="N6520" s="65"/>
      <c r="O6520" s="66"/>
      <c r="P6520" s="69"/>
      <c r="Q6520" s="55" t="str">
        <f t="shared" si="101"/>
        <v/>
      </c>
      <c r="R6520" s="70"/>
      <c r="S6520" s="70"/>
      <c r="T6520" s="70"/>
      <c r="U6520" s="71"/>
      <c r="V6520" s="71"/>
      <c r="W6520" s="71"/>
      <c r="X6520" s="71"/>
      <c r="Y6520" s="72" t="str">
        <f>IF((OR((AND('[1]PWS Information'!$E$10="CWS",U6520="Single Family Residence",Q6520="Lead")),
(AND('[1]PWS Information'!$E$10="CWS",U6520="Multiple Family Residence",'[1]PWS Information'!$E$11="Yes",Q6520="Lead")),
(AND('[1]PWS Information'!$E$10="NTNC",Q6520="Lead")))),"Tier 1",
IF((OR((AND('[1]PWS Information'!$E$10="CWS",U6520="Multiple Family Residence",'[1]PWS Information'!$E$11="No",Q6520="Lead")),
(AND('[1]PWS Information'!$E$10="CWS",U6520="Other",Q6520="Lead")),
(AND('[1]PWS Information'!$E$10="CWS",U6520="Building",Q6520="Lead")))),"Tier 2",
IF((OR((AND('[1]PWS Information'!$E$10="CWS",U6520="Single Family Residence",Q6520="Galvanized Requiring Replacement")),
(AND('[1]PWS Information'!$E$10="CWS",U6520="Single Family Residence",Q6520="Galvanized Requiring Replacement",R6520="Yes")),
(AND('[1]PWS Information'!$E$10="NTNC",Q6520="Galvanized Requiring Replacement")),
(AND('[1]PWS Information'!$E$10="NTNC",U6520="Single Family Residence",R6520="Yes")))),"Tier 3",
IF((OR((AND('[1]PWS Information'!$E$10="CWS",U6520="Single Family Residence",S6520="Yes",Q6520="Non-Lead", J6520="Non-Lead - Copper",L6520="Before 1989")),
(AND('[1]PWS Information'!$E$10="CWS",U6520="Single Family Residence",S6520="Yes",Q6520="Non-Lead", N6520="Non-Lead - Copper",O6520="Before 1989")))),"Tier 4",
IF((OR((AND('[1]PWS Information'!$E$10="NTNC",Q6520="Non-Lead")),
(AND('[1]PWS Information'!$E$10="CWS",Q6520="Non-Lead",S6520="")),
(AND('[1]PWS Information'!$E$10="CWS",Q6520="Non-Lead",S6520="No")),
(AND('[1]PWS Information'!$E$10="CWS",Q6520="Non-Lead",S6520="Don't Know")),
(AND('[1]PWS Information'!$E$10="CWS",Q6520="Non-Lead", J6520="Non-Lead - Copper", S6520="Yes", L6520="Between 1989 and 2014")),
(AND('[1]PWS Information'!$E$10="CWS",Q6520="Non-Lead", J6520="Non-Lead - Copper", S6520="Yes", L6520="After 2014")),
(AND('[1]PWS Information'!$E$10="CWS",Q6520="Non-Lead", J6520="Non-Lead - Copper", S6520="Yes", L6520="Unknown")),
(AND('[1]PWS Information'!$E$10="CWS",Q6520="Non-Lead", N6520="Non-Lead - Copper", S6520="Yes", O6520="Between 1989 and 2014")),
(AND('[1]PWS Information'!$E$10="CWS",Q6520="Non-Lead", N6520="Non-Lead - Copper", S6520="Yes", O6520="After 2014")),
(AND('[1]PWS Information'!$E$10="CWS",Q6520="Non-Lead", N6520="Non-Lead - Copper", S6520="Yes", O6520="Unknown")),
(AND('[1]PWS Information'!$E$10="CWS",Q6520="Unknown")),
(AND('[1]PWS Information'!$E$10="NTNC",Q6520="Unknown")))),"Tier 5",
"")))))</f>
        <v/>
      </c>
      <c r="Z6520" s="71"/>
      <c r="AA6520" s="71"/>
    </row>
    <row r="6521" spans="1:27" x14ac:dyDescent="0.3">
      <c r="A6521" s="17"/>
      <c r="B6521" s="70"/>
      <c r="C6521" s="60"/>
      <c r="D6521" s="61"/>
      <c r="E6521" s="61"/>
      <c r="F6521" s="61"/>
      <c r="G6521" s="62"/>
      <c r="H6521" s="63"/>
      <c r="I6521" s="64"/>
      <c r="J6521" s="65"/>
      <c r="K6521" s="66"/>
      <c r="L6521" s="62"/>
      <c r="M6521" s="69"/>
      <c r="N6521" s="65"/>
      <c r="O6521" s="66"/>
      <c r="P6521" s="69"/>
      <c r="Q6521" s="55" t="str">
        <f t="shared" si="101"/>
        <v/>
      </c>
      <c r="R6521" s="70"/>
      <c r="S6521" s="70"/>
      <c r="T6521" s="70"/>
      <c r="U6521" s="71"/>
      <c r="V6521" s="71"/>
      <c r="W6521" s="71"/>
      <c r="X6521" s="71"/>
      <c r="Y6521" s="72" t="str">
        <f>IF((OR((AND('[1]PWS Information'!$E$10="CWS",U6521="Single Family Residence",Q6521="Lead")),
(AND('[1]PWS Information'!$E$10="CWS",U6521="Multiple Family Residence",'[1]PWS Information'!$E$11="Yes",Q6521="Lead")),
(AND('[1]PWS Information'!$E$10="NTNC",Q6521="Lead")))),"Tier 1",
IF((OR((AND('[1]PWS Information'!$E$10="CWS",U6521="Multiple Family Residence",'[1]PWS Information'!$E$11="No",Q6521="Lead")),
(AND('[1]PWS Information'!$E$10="CWS",U6521="Other",Q6521="Lead")),
(AND('[1]PWS Information'!$E$10="CWS",U6521="Building",Q6521="Lead")))),"Tier 2",
IF((OR((AND('[1]PWS Information'!$E$10="CWS",U6521="Single Family Residence",Q6521="Galvanized Requiring Replacement")),
(AND('[1]PWS Information'!$E$10="CWS",U6521="Single Family Residence",Q6521="Galvanized Requiring Replacement",R6521="Yes")),
(AND('[1]PWS Information'!$E$10="NTNC",Q6521="Galvanized Requiring Replacement")),
(AND('[1]PWS Information'!$E$10="NTNC",U6521="Single Family Residence",R6521="Yes")))),"Tier 3",
IF((OR((AND('[1]PWS Information'!$E$10="CWS",U6521="Single Family Residence",S6521="Yes",Q6521="Non-Lead", J6521="Non-Lead - Copper",L6521="Before 1989")),
(AND('[1]PWS Information'!$E$10="CWS",U6521="Single Family Residence",S6521="Yes",Q6521="Non-Lead", N6521="Non-Lead - Copper",O6521="Before 1989")))),"Tier 4",
IF((OR((AND('[1]PWS Information'!$E$10="NTNC",Q6521="Non-Lead")),
(AND('[1]PWS Information'!$E$10="CWS",Q6521="Non-Lead",S6521="")),
(AND('[1]PWS Information'!$E$10="CWS",Q6521="Non-Lead",S6521="No")),
(AND('[1]PWS Information'!$E$10="CWS",Q6521="Non-Lead",S6521="Don't Know")),
(AND('[1]PWS Information'!$E$10="CWS",Q6521="Non-Lead", J6521="Non-Lead - Copper", S6521="Yes", L6521="Between 1989 and 2014")),
(AND('[1]PWS Information'!$E$10="CWS",Q6521="Non-Lead", J6521="Non-Lead - Copper", S6521="Yes", L6521="After 2014")),
(AND('[1]PWS Information'!$E$10="CWS",Q6521="Non-Lead", J6521="Non-Lead - Copper", S6521="Yes", L6521="Unknown")),
(AND('[1]PWS Information'!$E$10="CWS",Q6521="Non-Lead", N6521="Non-Lead - Copper", S6521="Yes", O6521="Between 1989 and 2014")),
(AND('[1]PWS Information'!$E$10="CWS",Q6521="Non-Lead", N6521="Non-Lead - Copper", S6521="Yes", O6521="After 2014")),
(AND('[1]PWS Information'!$E$10="CWS",Q6521="Non-Lead", N6521="Non-Lead - Copper", S6521="Yes", O6521="Unknown")),
(AND('[1]PWS Information'!$E$10="CWS",Q6521="Unknown")),
(AND('[1]PWS Information'!$E$10="NTNC",Q6521="Unknown")))),"Tier 5",
"")))))</f>
        <v/>
      </c>
      <c r="Z6521" s="71"/>
      <c r="AA6521" s="71"/>
    </row>
    <row r="6522" spans="1:27" x14ac:dyDescent="0.3">
      <c r="A6522" s="1"/>
      <c r="B6522" s="70"/>
      <c r="C6522" s="60"/>
      <c r="D6522" s="61"/>
      <c r="E6522" s="61"/>
      <c r="F6522" s="61"/>
      <c r="G6522" s="62"/>
      <c r="H6522" s="63"/>
      <c r="I6522" s="64"/>
      <c r="J6522" s="65"/>
      <c r="K6522" s="66"/>
      <c r="L6522" s="62"/>
      <c r="M6522" s="69"/>
      <c r="N6522" s="65"/>
      <c r="O6522" s="66"/>
      <c r="P6522" s="69"/>
      <c r="Q6522" s="55" t="str">
        <f t="shared" si="101"/>
        <v/>
      </c>
      <c r="R6522" s="70"/>
      <c r="S6522" s="70"/>
      <c r="T6522" s="70"/>
      <c r="U6522" s="71"/>
      <c r="V6522" s="71"/>
      <c r="W6522" s="71"/>
      <c r="X6522" s="71"/>
      <c r="Y6522" s="72" t="str">
        <f>IF((OR((AND('[1]PWS Information'!$E$10="CWS",U6522="Single Family Residence",Q6522="Lead")),
(AND('[1]PWS Information'!$E$10="CWS",U6522="Multiple Family Residence",'[1]PWS Information'!$E$11="Yes",Q6522="Lead")),
(AND('[1]PWS Information'!$E$10="NTNC",Q6522="Lead")))),"Tier 1",
IF((OR((AND('[1]PWS Information'!$E$10="CWS",U6522="Multiple Family Residence",'[1]PWS Information'!$E$11="No",Q6522="Lead")),
(AND('[1]PWS Information'!$E$10="CWS",U6522="Other",Q6522="Lead")),
(AND('[1]PWS Information'!$E$10="CWS",U6522="Building",Q6522="Lead")))),"Tier 2",
IF((OR((AND('[1]PWS Information'!$E$10="CWS",U6522="Single Family Residence",Q6522="Galvanized Requiring Replacement")),
(AND('[1]PWS Information'!$E$10="CWS",U6522="Single Family Residence",Q6522="Galvanized Requiring Replacement",R6522="Yes")),
(AND('[1]PWS Information'!$E$10="NTNC",Q6522="Galvanized Requiring Replacement")),
(AND('[1]PWS Information'!$E$10="NTNC",U6522="Single Family Residence",R6522="Yes")))),"Tier 3",
IF((OR((AND('[1]PWS Information'!$E$10="CWS",U6522="Single Family Residence",S6522="Yes",Q6522="Non-Lead", J6522="Non-Lead - Copper",L6522="Before 1989")),
(AND('[1]PWS Information'!$E$10="CWS",U6522="Single Family Residence",S6522="Yes",Q6522="Non-Lead", N6522="Non-Lead - Copper",O6522="Before 1989")))),"Tier 4",
IF((OR((AND('[1]PWS Information'!$E$10="NTNC",Q6522="Non-Lead")),
(AND('[1]PWS Information'!$E$10="CWS",Q6522="Non-Lead",S6522="")),
(AND('[1]PWS Information'!$E$10="CWS",Q6522="Non-Lead",S6522="No")),
(AND('[1]PWS Information'!$E$10="CWS",Q6522="Non-Lead",S6522="Don't Know")),
(AND('[1]PWS Information'!$E$10="CWS",Q6522="Non-Lead", J6522="Non-Lead - Copper", S6522="Yes", L6522="Between 1989 and 2014")),
(AND('[1]PWS Information'!$E$10="CWS",Q6522="Non-Lead", J6522="Non-Lead - Copper", S6522="Yes", L6522="After 2014")),
(AND('[1]PWS Information'!$E$10="CWS",Q6522="Non-Lead", J6522="Non-Lead - Copper", S6522="Yes", L6522="Unknown")),
(AND('[1]PWS Information'!$E$10="CWS",Q6522="Non-Lead", N6522="Non-Lead - Copper", S6522="Yes", O6522="Between 1989 and 2014")),
(AND('[1]PWS Information'!$E$10="CWS",Q6522="Non-Lead", N6522="Non-Lead - Copper", S6522="Yes", O6522="After 2014")),
(AND('[1]PWS Information'!$E$10="CWS",Q6522="Non-Lead", N6522="Non-Lead - Copper", S6522="Yes", O6522="Unknown")),
(AND('[1]PWS Information'!$E$10="CWS",Q6522="Unknown")),
(AND('[1]PWS Information'!$E$10="NTNC",Q6522="Unknown")))),"Tier 5",
"")))))</f>
        <v/>
      </c>
      <c r="Z6522" s="71"/>
      <c r="AA6522" s="71"/>
    </row>
    <row r="6523" spans="1:27" x14ac:dyDescent="0.3">
      <c r="A6523" s="1"/>
      <c r="B6523" s="70"/>
      <c r="C6523" s="60"/>
      <c r="D6523" s="61"/>
      <c r="E6523" s="61"/>
      <c r="F6523" s="61"/>
      <c r="G6523" s="62"/>
      <c r="H6523" s="63"/>
      <c r="I6523" s="64"/>
      <c r="J6523" s="65"/>
      <c r="K6523" s="66"/>
      <c r="L6523" s="62"/>
      <c r="M6523" s="69"/>
      <c r="N6523" s="65"/>
      <c r="O6523" s="66"/>
      <c r="P6523" s="69"/>
      <c r="Q6523" s="55" t="str">
        <f t="shared" si="101"/>
        <v/>
      </c>
      <c r="R6523" s="70"/>
      <c r="S6523" s="70"/>
      <c r="T6523" s="70"/>
      <c r="U6523" s="71"/>
      <c r="V6523" s="71"/>
      <c r="W6523" s="71"/>
      <c r="X6523" s="71"/>
      <c r="Y6523" s="72" t="str">
        <f>IF((OR((AND('[1]PWS Information'!$E$10="CWS",U6523="Single Family Residence",Q6523="Lead")),
(AND('[1]PWS Information'!$E$10="CWS",U6523="Multiple Family Residence",'[1]PWS Information'!$E$11="Yes",Q6523="Lead")),
(AND('[1]PWS Information'!$E$10="NTNC",Q6523="Lead")))),"Tier 1",
IF((OR((AND('[1]PWS Information'!$E$10="CWS",U6523="Multiple Family Residence",'[1]PWS Information'!$E$11="No",Q6523="Lead")),
(AND('[1]PWS Information'!$E$10="CWS",U6523="Other",Q6523="Lead")),
(AND('[1]PWS Information'!$E$10="CWS",U6523="Building",Q6523="Lead")))),"Tier 2",
IF((OR((AND('[1]PWS Information'!$E$10="CWS",U6523="Single Family Residence",Q6523="Galvanized Requiring Replacement")),
(AND('[1]PWS Information'!$E$10="CWS",U6523="Single Family Residence",Q6523="Galvanized Requiring Replacement",R6523="Yes")),
(AND('[1]PWS Information'!$E$10="NTNC",Q6523="Galvanized Requiring Replacement")),
(AND('[1]PWS Information'!$E$10="NTNC",U6523="Single Family Residence",R6523="Yes")))),"Tier 3",
IF((OR((AND('[1]PWS Information'!$E$10="CWS",U6523="Single Family Residence",S6523="Yes",Q6523="Non-Lead", J6523="Non-Lead - Copper",L6523="Before 1989")),
(AND('[1]PWS Information'!$E$10="CWS",U6523="Single Family Residence",S6523="Yes",Q6523="Non-Lead", N6523="Non-Lead - Copper",O6523="Before 1989")))),"Tier 4",
IF((OR((AND('[1]PWS Information'!$E$10="NTNC",Q6523="Non-Lead")),
(AND('[1]PWS Information'!$E$10="CWS",Q6523="Non-Lead",S6523="")),
(AND('[1]PWS Information'!$E$10="CWS",Q6523="Non-Lead",S6523="No")),
(AND('[1]PWS Information'!$E$10="CWS",Q6523="Non-Lead",S6523="Don't Know")),
(AND('[1]PWS Information'!$E$10="CWS",Q6523="Non-Lead", J6523="Non-Lead - Copper", S6523="Yes", L6523="Between 1989 and 2014")),
(AND('[1]PWS Information'!$E$10="CWS",Q6523="Non-Lead", J6523="Non-Lead - Copper", S6523="Yes", L6523="After 2014")),
(AND('[1]PWS Information'!$E$10="CWS",Q6523="Non-Lead", J6523="Non-Lead - Copper", S6523="Yes", L6523="Unknown")),
(AND('[1]PWS Information'!$E$10="CWS",Q6523="Non-Lead", N6523="Non-Lead - Copper", S6523="Yes", O6523="Between 1989 and 2014")),
(AND('[1]PWS Information'!$E$10="CWS",Q6523="Non-Lead", N6523="Non-Lead - Copper", S6523="Yes", O6523="After 2014")),
(AND('[1]PWS Information'!$E$10="CWS",Q6523="Non-Lead", N6523="Non-Lead - Copper", S6523="Yes", O6523="Unknown")),
(AND('[1]PWS Information'!$E$10="CWS",Q6523="Unknown")),
(AND('[1]PWS Information'!$E$10="NTNC",Q6523="Unknown")))),"Tier 5",
"")))))</f>
        <v/>
      </c>
      <c r="Z6523" s="71"/>
      <c r="AA6523" s="71"/>
    </row>
    <row r="6524" spans="1:27" x14ac:dyDescent="0.3">
      <c r="A6524" s="1"/>
      <c r="B6524" s="70"/>
      <c r="C6524" s="60"/>
      <c r="D6524" s="61"/>
      <c r="E6524" s="61"/>
      <c r="F6524" s="61"/>
      <c r="G6524" s="62"/>
      <c r="H6524" s="63"/>
      <c r="I6524" s="64"/>
      <c r="J6524" s="65"/>
      <c r="K6524" s="66"/>
      <c r="L6524" s="62"/>
      <c r="M6524" s="69"/>
      <c r="N6524" s="65"/>
      <c r="O6524" s="66"/>
      <c r="P6524" s="69"/>
      <c r="Q6524" s="55" t="str">
        <f t="shared" si="101"/>
        <v/>
      </c>
      <c r="R6524" s="70"/>
      <c r="S6524" s="70"/>
      <c r="T6524" s="70"/>
      <c r="U6524" s="71"/>
      <c r="V6524" s="71"/>
      <c r="W6524" s="71"/>
      <c r="X6524" s="71"/>
      <c r="Y6524" s="72" t="str">
        <f>IF((OR((AND('[1]PWS Information'!$E$10="CWS",U6524="Single Family Residence",Q6524="Lead")),
(AND('[1]PWS Information'!$E$10="CWS",U6524="Multiple Family Residence",'[1]PWS Information'!$E$11="Yes",Q6524="Lead")),
(AND('[1]PWS Information'!$E$10="NTNC",Q6524="Lead")))),"Tier 1",
IF((OR((AND('[1]PWS Information'!$E$10="CWS",U6524="Multiple Family Residence",'[1]PWS Information'!$E$11="No",Q6524="Lead")),
(AND('[1]PWS Information'!$E$10="CWS",U6524="Other",Q6524="Lead")),
(AND('[1]PWS Information'!$E$10="CWS",U6524="Building",Q6524="Lead")))),"Tier 2",
IF((OR((AND('[1]PWS Information'!$E$10="CWS",U6524="Single Family Residence",Q6524="Galvanized Requiring Replacement")),
(AND('[1]PWS Information'!$E$10="CWS",U6524="Single Family Residence",Q6524="Galvanized Requiring Replacement",R6524="Yes")),
(AND('[1]PWS Information'!$E$10="NTNC",Q6524="Galvanized Requiring Replacement")),
(AND('[1]PWS Information'!$E$10="NTNC",U6524="Single Family Residence",R6524="Yes")))),"Tier 3",
IF((OR((AND('[1]PWS Information'!$E$10="CWS",U6524="Single Family Residence",S6524="Yes",Q6524="Non-Lead", J6524="Non-Lead - Copper",L6524="Before 1989")),
(AND('[1]PWS Information'!$E$10="CWS",U6524="Single Family Residence",S6524="Yes",Q6524="Non-Lead", N6524="Non-Lead - Copper",O6524="Before 1989")))),"Tier 4",
IF((OR((AND('[1]PWS Information'!$E$10="NTNC",Q6524="Non-Lead")),
(AND('[1]PWS Information'!$E$10="CWS",Q6524="Non-Lead",S6524="")),
(AND('[1]PWS Information'!$E$10="CWS",Q6524="Non-Lead",S6524="No")),
(AND('[1]PWS Information'!$E$10="CWS",Q6524="Non-Lead",S6524="Don't Know")),
(AND('[1]PWS Information'!$E$10="CWS",Q6524="Non-Lead", J6524="Non-Lead - Copper", S6524="Yes", L6524="Between 1989 and 2014")),
(AND('[1]PWS Information'!$E$10="CWS",Q6524="Non-Lead", J6524="Non-Lead - Copper", S6524="Yes", L6524="After 2014")),
(AND('[1]PWS Information'!$E$10="CWS",Q6524="Non-Lead", J6524="Non-Lead - Copper", S6524="Yes", L6524="Unknown")),
(AND('[1]PWS Information'!$E$10="CWS",Q6524="Non-Lead", N6524="Non-Lead - Copper", S6524="Yes", O6524="Between 1989 and 2014")),
(AND('[1]PWS Information'!$E$10="CWS",Q6524="Non-Lead", N6524="Non-Lead - Copper", S6524="Yes", O6524="After 2014")),
(AND('[1]PWS Information'!$E$10="CWS",Q6524="Non-Lead", N6524="Non-Lead - Copper", S6524="Yes", O6524="Unknown")),
(AND('[1]PWS Information'!$E$10="CWS",Q6524="Unknown")),
(AND('[1]PWS Information'!$E$10="NTNC",Q6524="Unknown")))),"Tier 5",
"")))))</f>
        <v/>
      </c>
      <c r="Z6524" s="71"/>
      <c r="AA6524" s="71"/>
    </row>
    <row r="6525" spans="1:27" x14ac:dyDescent="0.3">
      <c r="A6525" s="17"/>
      <c r="B6525" s="70"/>
      <c r="C6525" s="60"/>
      <c r="D6525" s="61"/>
      <c r="E6525" s="61"/>
      <c r="F6525" s="61"/>
      <c r="G6525" s="62"/>
      <c r="H6525" s="63"/>
      <c r="I6525" s="64"/>
      <c r="J6525" s="65"/>
      <c r="K6525" s="66"/>
      <c r="L6525" s="62"/>
      <c r="M6525" s="69"/>
      <c r="N6525" s="65"/>
      <c r="O6525" s="66"/>
      <c r="P6525" s="69"/>
      <c r="Q6525" s="55" t="str">
        <f t="shared" si="101"/>
        <v/>
      </c>
      <c r="R6525" s="70"/>
      <c r="S6525" s="70"/>
      <c r="T6525" s="70"/>
      <c r="U6525" s="71"/>
      <c r="V6525" s="71"/>
      <c r="W6525" s="71"/>
      <c r="X6525" s="71"/>
      <c r="Y6525" s="72" t="str">
        <f>IF((OR((AND('[1]PWS Information'!$E$10="CWS",U6525="Single Family Residence",Q6525="Lead")),
(AND('[1]PWS Information'!$E$10="CWS",U6525="Multiple Family Residence",'[1]PWS Information'!$E$11="Yes",Q6525="Lead")),
(AND('[1]PWS Information'!$E$10="NTNC",Q6525="Lead")))),"Tier 1",
IF((OR((AND('[1]PWS Information'!$E$10="CWS",U6525="Multiple Family Residence",'[1]PWS Information'!$E$11="No",Q6525="Lead")),
(AND('[1]PWS Information'!$E$10="CWS",U6525="Other",Q6525="Lead")),
(AND('[1]PWS Information'!$E$10="CWS",U6525="Building",Q6525="Lead")))),"Tier 2",
IF((OR((AND('[1]PWS Information'!$E$10="CWS",U6525="Single Family Residence",Q6525="Galvanized Requiring Replacement")),
(AND('[1]PWS Information'!$E$10="CWS",U6525="Single Family Residence",Q6525="Galvanized Requiring Replacement",R6525="Yes")),
(AND('[1]PWS Information'!$E$10="NTNC",Q6525="Galvanized Requiring Replacement")),
(AND('[1]PWS Information'!$E$10="NTNC",U6525="Single Family Residence",R6525="Yes")))),"Tier 3",
IF((OR((AND('[1]PWS Information'!$E$10="CWS",U6525="Single Family Residence",S6525="Yes",Q6525="Non-Lead", J6525="Non-Lead - Copper",L6525="Before 1989")),
(AND('[1]PWS Information'!$E$10="CWS",U6525="Single Family Residence",S6525="Yes",Q6525="Non-Lead", N6525="Non-Lead - Copper",O6525="Before 1989")))),"Tier 4",
IF((OR((AND('[1]PWS Information'!$E$10="NTNC",Q6525="Non-Lead")),
(AND('[1]PWS Information'!$E$10="CWS",Q6525="Non-Lead",S6525="")),
(AND('[1]PWS Information'!$E$10="CWS",Q6525="Non-Lead",S6525="No")),
(AND('[1]PWS Information'!$E$10="CWS",Q6525="Non-Lead",S6525="Don't Know")),
(AND('[1]PWS Information'!$E$10="CWS",Q6525="Non-Lead", J6525="Non-Lead - Copper", S6525="Yes", L6525="Between 1989 and 2014")),
(AND('[1]PWS Information'!$E$10="CWS",Q6525="Non-Lead", J6525="Non-Lead - Copper", S6525="Yes", L6525="After 2014")),
(AND('[1]PWS Information'!$E$10="CWS",Q6525="Non-Lead", J6525="Non-Lead - Copper", S6525="Yes", L6525="Unknown")),
(AND('[1]PWS Information'!$E$10="CWS",Q6525="Non-Lead", N6525="Non-Lead - Copper", S6525="Yes", O6525="Between 1989 and 2014")),
(AND('[1]PWS Information'!$E$10="CWS",Q6525="Non-Lead", N6525="Non-Lead - Copper", S6525="Yes", O6525="After 2014")),
(AND('[1]PWS Information'!$E$10="CWS",Q6525="Non-Lead", N6525="Non-Lead - Copper", S6525="Yes", O6525="Unknown")),
(AND('[1]PWS Information'!$E$10="CWS",Q6525="Unknown")),
(AND('[1]PWS Information'!$E$10="NTNC",Q6525="Unknown")))),"Tier 5",
"")))))</f>
        <v/>
      </c>
      <c r="Z6525" s="71"/>
      <c r="AA6525" s="71"/>
    </row>
    <row r="6526" spans="1:27" x14ac:dyDescent="0.3">
      <c r="A6526" s="1"/>
      <c r="B6526" s="70"/>
      <c r="C6526" s="60"/>
      <c r="D6526" s="61"/>
      <c r="E6526" s="61"/>
      <c r="F6526" s="61"/>
      <c r="G6526" s="62"/>
      <c r="H6526" s="63"/>
      <c r="I6526" s="64"/>
      <c r="J6526" s="65"/>
      <c r="K6526" s="66"/>
      <c r="L6526" s="62"/>
      <c r="M6526" s="69"/>
      <c r="N6526" s="65"/>
      <c r="O6526" s="66"/>
      <c r="P6526" s="69"/>
      <c r="Q6526" s="55" t="str">
        <f t="shared" si="101"/>
        <v/>
      </c>
      <c r="R6526" s="70"/>
      <c r="S6526" s="70"/>
      <c r="T6526" s="70"/>
      <c r="U6526" s="71"/>
      <c r="V6526" s="71"/>
      <c r="W6526" s="71"/>
      <c r="X6526" s="71"/>
      <c r="Y6526" s="72" t="str">
        <f>IF((OR((AND('[1]PWS Information'!$E$10="CWS",U6526="Single Family Residence",Q6526="Lead")),
(AND('[1]PWS Information'!$E$10="CWS",U6526="Multiple Family Residence",'[1]PWS Information'!$E$11="Yes",Q6526="Lead")),
(AND('[1]PWS Information'!$E$10="NTNC",Q6526="Lead")))),"Tier 1",
IF((OR((AND('[1]PWS Information'!$E$10="CWS",U6526="Multiple Family Residence",'[1]PWS Information'!$E$11="No",Q6526="Lead")),
(AND('[1]PWS Information'!$E$10="CWS",U6526="Other",Q6526="Lead")),
(AND('[1]PWS Information'!$E$10="CWS",U6526="Building",Q6526="Lead")))),"Tier 2",
IF((OR((AND('[1]PWS Information'!$E$10="CWS",U6526="Single Family Residence",Q6526="Galvanized Requiring Replacement")),
(AND('[1]PWS Information'!$E$10="CWS",U6526="Single Family Residence",Q6526="Galvanized Requiring Replacement",R6526="Yes")),
(AND('[1]PWS Information'!$E$10="NTNC",Q6526="Galvanized Requiring Replacement")),
(AND('[1]PWS Information'!$E$10="NTNC",U6526="Single Family Residence",R6526="Yes")))),"Tier 3",
IF((OR((AND('[1]PWS Information'!$E$10="CWS",U6526="Single Family Residence",S6526="Yes",Q6526="Non-Lead", J6526="Non-Lead - Copper",L6526="Before 1989")),
(AND('[1]PWS Information'!$E$10="CWS",U6526="Single Family Residence",S6526="Yes",Q6526="Non-Lead", N6526="Non-Lead - Copper",O6526="Before 1989")))),"Tier 4",
IF((OR((AND('[1]PWS Information'!$E$10="NTNC",Q6526="Non-Lead")),
(AND('[1]PWS Information'!$E$10="CWS",Q6526="Non-Lead",S6526="")),
(AND('[1]PWS Information'!$E$10="CWS",Q6526="Non-Lead",S6526="No")),
(AND('[1]PWS Information'!$E$10="CWS",Q6526="Non-Lead",S6526="Don't Know")),
(AND('[1]PWS Information'!$E$10="CWS",Q6526="Non-Lead", J6526="Non-Lead - Copper", S6526="Yes", L6526="Between 1989 and 2014")),
(AND('[1]PWS Information'!$E$10="CWS",Q6526="Non-Lead", J6526="Non-Lead - Copper", S6526="Yes", L6526="After 2014")),
(AND('[1]PWS Information'!$E$10="CWS",Q6526="Non-Lead", J6526="Non-Lead - Copper", S6526="Yes", L6526="Unknown")),
(AND('[1]PWS Information'!$E$10="CWS",Q6526="Non-Lead", N6526="Non-Lead - Copper", S6526="Yes", O6526="Between 1989 and 2014")),
(AND('[1]PWS Information'!$E$10="CWS",Q6526="Non-Lead", N6526="Non-Lead - Copper", S6526="Yes", O6526="After 2014")),
(AND('[1]PWS Information'!$E$10="CWS",Q6526="Non-Lead", N6526="Non-Lead - Copper", S6526="Yes", O6526="Unknown")),
(AND('[1]PWS Information'!$E$10="CWS",Q6526="Unknown")),
(AND('[1]PWS Information'!$E$10="NTNC",Q6526="Unknown")))),"Tier 5",
"")))))</f>
        <v/>
      </c>
      <c r="Z6526" s="71"/>
      <c r="AA6526" s="71"/>
    </row>
    <row r="6527" spans="1:27" x14ac:dyDescent="0.3">
      <c r="A6527" s="1"/>
      <c r="B6527" s="70"/>
      <c r="C6527" s="60"/>
      <c r="D6527" s="61"/>
      <c r="E6527" s="61"/>
      <c r="F6527" s="61"/>
      <c r="G6527" s="62"/>
      <c r="H6527" s="63"/>
      <c r="I6527" s="64"/>
      <c r="J6527" s="65"/>
      <c r="K6527" s="66"/>
      <c r="L6527" s="62"/>
      <c r="M6527" s="69"/>
      <c r="N6527" s="65"/>
      <c r="O6527" s="66"/>
      <c r="P6527" s="69"/>
      <c r="Q6527" s="55" t="str">
        <f t="shared" si="101"/>
        <v/>
      </c>
      <c r="R6527" s="70"/>
      <c r="S6527" s="70"/>
      <c r="T6527" s="70"/>
      <c r="U6527" s="71"/>
      <c r="V6527" s="71"/>
      <c r="W6527" s="71"/>
      <c r="X6527" s="71"/>
      <c r="Y6527" s="72" t="str">
        <f>IF((OR((AND('[1]PWS Information'!$E$10="CWS",U6527="Single Family Residence",Q6527="Lead")),
(AND('[1]PWS Information'!$E$10="CWS",U6527="Multiple Family Residence",'[1]PWS Information'!$E$11="Yes",Q6527="Lead")),
(AND('[1]PWS Information'!$E$10="NTNC",Q6527="Lead")))),"Tier 1",
IF((OR((AND('[1]PWS Information'!$E$10="CWS",U6527="Multiple Family Residence",'[1]PWS Information'!$E$11="No",Q6527="Lead")),
(AND('[1]PWS Information'!$E$10="CWS",U6527="Other",Q6527="Lead")),
(AND('[1]PWS Information'!$E$10="CWS",U6527="Building",Q6527="Lead")))),"Tier 2",
IF((OR((AND('[1]PWS Information'!$E$10="CWS",U6527="Single Family Residence",Q6527="Galvanized Requiring Replacement")),
(AND('[1]PWS Information'!$E$10="CWS",U6527="Single Family Residence",Q6527="Galvanized Requiring Replacement",R6527="Yes")),
(AND('[1]PWS Information'!$E$10="NTNC",Q6527="Galvanized Requiring Replacement")),
(AND('[1]PWS Information'!$E$10="NTNC",U6527="Single Family Residence",R6527="Yes")))),"Tier 3",
IF((OR((AND('[1]PWS Information'!$E$10="CWS",U6527="Single Family Residence",S6527="Yes",Q6527="Non-Lead", J6527="Non-Lead - Copper",L6527="Before 1989")),
(AND('[1]PWS Information'!$E$10="CWS",U6527="Single Family Residence",S6527="Yes",Q6527="Non-Lead", N6527="Non-Lead - Copper",O6527="Before 1989")))),"Tier 4",
IF((OR((AND('[1]PWS Information'!$E$10="NTNC",Q6527="Non-Lead")),
(AND('[1]PWS Information'!$E$10="CWS",Q6527="Non-Lead",S6527="")),
(AND('[1]PWS Information'!$E$10="CWS",Q6527="Non-Lead",S6527="No")),
(AND('[1]PWS Information'!$E$10="CWS",Q6527="Non-Lead",S6527="Don't Know")),
(AND('[1]PWS Information'!$E$10="CWS",Q6527="Non-Lead", J6527="Non-Lead - Copper", S6527="Yes", L6527="Between 1989 and 2014")),
(AND('[1]PWS Information'!$E$10="CWS",Q6527="Non-Lead", J6527="Non-Lead - Copper", S6527="Yes", L6527="After 2014")),
(AND('[1]PWS Information'!$E$10="CWS",Q6527="Non-Lead", J6527="Non-Lead - Copper", S6527="Yes", L6527="Unknown")),
(AND('[1]PWS Information'!$E$10="CWS",Q6527="Non-Lead", N6527="Non-Lead - Copper", S6527="Yes", O6527="Between 1989 and 2014")),
(AND('[1]PWS Information'!$E$10="CWS",Q6527="Non-Lead", N6527="Non-Lead - Copper", S6527="Yes", O6527="After 2014")),
(AND('[1]PWS Information'!$E$10="CWS",Q6527="Non-Lead", N6527="Non-Lead - Copper", S6527="Yes", O6527="Unknown")),
(AND('[1]PWS Information'!$E$10="CWS",Q6527="Unknown")),
(AND('[1]PWS Information'!$E$10="NTNC",Q6527="Unknown")))),"Tier 5",
"")))))</f>
        <v/>
      </c>
      <c r="Z6527" s="71"/>
      <c r="AA6527" s="71"/>
    </row>
    <row r="6528" spans="1:27" x14ac:dyDescent="0.3">
      <c r="A6528" s="1"/>
      <c r="B6528" s="70"/>
      <c r="C6528" s="60"/>
      <c r="D6528" s="61"/>
      <c r="E6528" s="61"/>
      <c r="F6528" s="61"/>
      <c r="G6528" s="62"/>
      <c r="H6528" s="63"/>
      <c r="I6528" s="64"/>
      <c r="J6528" s="65"/>
      <c r="K6528" s="66"/>
      <c r="L6528" s="62"/>
      <c r="M6528" s="69"/>
      <c r="N6528" s="65"/>
      <c r="O6528" s="66"/>
      <c r="P6528" s="69"/>
      <c r="Q6528" s="55" t="str">
        <f t="shared" si="101"/>
        <v/>
      </c>
      <c r="R6528" s="70"/>
      <c r="S6528" s="70"/>
      <c r="T6528" s="70"/>
      <c r="U6528" s="71"/>
      <c r="V6528" s="71"/>
      <c r="W6528" s="71"/>
      <c r="X6528" s="71"/>
      <c r="Y6528" s="72" t="str">
        <f>IF((OR((AND('[1]PWS Information'!$E$10="CWS",U6528="Single Family Residence",Q6528="Lead")),
(AND('[1]PWS Information'!$E$10="CWS",U6528="Multiple Family Residence",'[1]PWS Information'!$E$11="Yes",Q6528="Lead")),
(AND('[1]PWS Information'!$E$10="NTNC",Q6528="Lead")))),"Tier 1",
IF((OR((AND('[1]PWS Information'!$E$10="CWS",U6528="Multiple Family Residence",'[1]PWS Information'!$E$11="No",Q6528="Lead")),
(AND('[1]PWS Information'!$E$10="CWS",U6528="Other",Q6528="Lead")),
(AND('[1]PWS Information'!$E$10="CWS",U6528="Building",Q6528="Lead")))),"Tier 2",
IF((OR((AND('[1]PWS Information'!$E$10="CWS",U6528="Single Family Residence",Q6528="Galvanized Requiring Replacement")),
(AND('[1]PWS Information'!$E$10="CWS",U6528="Single Family Residence",Q6528="Galvanized Requiring Replacement",R6528="Yes")),
(AND('[1]PWS Information'!$E$10="NTNC",Q6528="Galvanized Requiring Replacement")),
(AND('[1]PWS Information'!$E$10="NTNC",U6528="Single Family Residence",R6528="Yes")))),"Tier 3",
IF((OR((AND('[1]PWS Information'!$E$10="CWS",U6528="Single Family Residence",S6528="Yes",Q6528="Non-Lead", J6528="Non-Lead - Copper",L6528="Before 1989")),
(AND('[1]PWS Information'!$E$10="CWS",U6528="Single Family Residence",S6528="Yes",Q6528="Non-Lead", N6528="Non-Lead - Copper",O6528="Before 1989")))),"Tier 4",
IF((OR((AND('[1]PWS Information'!$E$10="NTNC",Q6528="Non-Lead")),
(AND('[1]PWS Information'!$E$10="CWS",Q6528="Non-Lead",S6528="")),
(AND('[1]PWS Information'!$E$10="CWS",Q6528="Non-Lead",S6528="No")),
(AND('[1]PWS Information'!$E$10="CWS",Q6528="Non-Lead",S6528="Don't Know")),
(AND('[1]PWS Information'!$E$10="CWS",Q6528="Non-Lead", J6528="Non-Lead - Copper", S6528="Yes", L6528="Between 1989 and 2014")),
(AND('[1]PWS Information'!$E$10="CWS",Q6528="Non-Lead", J6528="Non-Lead - Copper", S6528="Yes", L6528="After 2014")),
(AND('[1]PWS Information'!$E$10="CWS",Q6528="Non-Lead", J6528="Non-Lead - Copper", S6528="Yes", L6528="Unknown")),
(AND('[1]PWS Information'!$E$10="CWS",Q6528="Non-Lead", N6528="Non-Lead - Copper", S6528="Yes", O6528="Between 1989 and 2014")),
(AND('[1]PWS Information'!$E$10="CWS",Q6528="Non-Lead", N6528="Non-Lead - Copper", S6528="Yes", O6528="After 2014")),
(AND('[1]PWS Information'!$E$10="CWS",Q6528="Non-Lead", N6528="Non-Lead - Copper", S6528="Yes", O6528="Unknown")),
(AND('[1]PWS Information'!$E$10="CWS",Q6528="Unknown")),
(AND('[1]PWS Information'!$E$10="NTNC",Q6528="Unknown")))),"Tier 5",
"")))))</f>
        <v/>
      </c>
      <c r="Z6528" s="71"/>
      <c r="AA6528" s="71"/>
    </row>
    <row r="6529" spans="1:27" x14ac:dyDescent="0.3">
      <c r="A6529" s="17"/>
      <c r="B6529" s="70"/>
      <c r="C6529" s="60"/>
      <c r="D6529" s="61"/>
      <c r="E6529" s="61"/>
      <c r="F6529" s="61"/>
      <c r="G6529" s="62"/>
      <c r="H6529" s="63"/>
      <c r="I6529" s="64"/>
      <c r="J6529" s="65"/>
      <c r="K6529" s="66"/>
      <c r="L6529" s="62"/>
      <c r="M6529" s="69"/>
      <c r="N6529" s="65"/>
      <c r="O6529" s="66"/>
      <c r="P6529" s="69"/>
      <c r="Q6529" s="55" t="str">
        <f t="shared" si="101"/>
        <v/>
      </c>
      <c r="R6529" s="70"/>
      <c r="S6529" s="70"/>
      <c r="T6529" s="70"/>
      <c r="U6529" s="71"/>
      <c r="V6529" s="71"/>
      <c r="W6529" s="71"/>
      <c r="X6529" s="71"/>
      <c r="Y6529" s="72" t="str">
        <f>IF((OR((AND('[1]PWS Information'!$E$10="CWS",U6529="Single Family Residence",Q6529="Lead")),
(AND('[1]PWS Information'!$E$10="CWS",U6529="Multiple Family Residence",'[1]PWS Information'!$E$11="Yes",Q6529="Lead")),
(AND('[1]PWS Information'!$E$10="NTNC",Q6529="Lead")))),"Tier 1",
IF((OR((AND('[1]PWS Information'!$E$10="CWS",U6529="Multiple Family Residence",'[1]PWS Information'!$E$11="No",Q6529="Lead")),
(AND('[1]PWS Information'!$E$10="CWS",U6529="Other",Q6529="Lead")),
(AND('[1]PWS Information'!$E$10="CWS",U6529="Building",Q6529="Lead")))),"Tier 2",
IF((OR((AND('[1]PWS Information'!$E$10="CWS",U6529="Single Family Residence",Q6529="Galvanized Requiring Replacement")),
(AND('[1]PWS Information'!$E$10="CWS",U6529="Single Family Residence",Q6529="Galvanized Requiring Replacement",R6529="Yes")),
(AND('[1]PWS Information'!$E$10="NTNC",Q6529="Galvanized Requiring Replacement")),
(AND('[1]PWS Information'!$E$10="NTNC",U6529="Single Family Residence",R6529="Yes")))),"Tier 3",
IF((OR((AND('[1]PWS Information'!$E$10="CWS",U6529="Single Family Residence",S6529="Yes",Q6529="Non-Lead", J6529="Non-Lead - Copper",L6529="Before 1989")),
(AND('[1]PWS Information'!$E$10="CWS",U6529="Single Family Residence",S6529="Yes",Q6529="Non-Lead", N6529="Non-Lead - Copper",O6529="Before 1989")))),"Tier 4",
IF((OR((AND('[1]PWS Information'!$E$10="NTNC",Q6529="Non-Lead")),
(AND('[1]PWS Information'!$E$10="CWS",Q6529="Non-Lead",S6529="")),
(AND('[1]PWS Information'!$E$10="CWS",Q6529="Non-Lead",S6529="No")),
(AND('[1]PWS Information'!$E$10="CWS",Q6529="Non-Lead",S6529="Don't Know")),
(AND('[1]PWS Information'!$E$10="CWS",Q6529="Non-Lead", J6529="Non-Lead - Copper", S6529="Yes", L6529="Between 1989 and 2014")),
(AND('[1]PWS Information'!$E$10="CWS",Q6529="Non-Lead", J6529="Non-Lead - Copper", S6529="Yes", L6529="After 2014")),
(AND('[1]PWS Information'!$E$10="CWS",Q6529="Non-Lead", J6529="Non-Lead - Copper", S6529="Yes", L6529="Unknown")),
(AND('[1]PWS Information'!$E$10="CWS",Q6529="Non-Lead", N6529="Non-Lead - Copper", S6529="Yes", O6529="Between 1989 and 2014")),
(AND('[1]PWS Information'!$E$10="CWS",Q6529="Non-Lead", N6529="Non-Lead - Copper", S6529="Yes", O6529="After 2014")),
(AND('[1]PWS Information'!$E$10="CWS",Q6529="Non-Lead", N6529="Non-Lead - Copper", S6529="Yes", O6529="Unknown")),
(AND('[1]PWS Information'!$E$10="CWS",Q6529="Unknown")),
(AND('[1]PWS Information'!$E$10="NTNC",Q6529="Unknown")))),"Tier 5",
"")))))</f>
        <v/>
      </c>
      <c r="Z6529" s="71"/>
      <c r="AA6529" s="71"/>
    </row>
    <row r="6530" spans="1:27" x14ac:dyDescent="0.3">
      <c r="A6530" s="1"/>
      <c r="B6530" s="70"/>
      <c r="C6530" s="60"/>
      <c r="D6530" s="61"/>
      <c r="E6530" s="61"/>
      <c r="F6530" s="61"/>
      <c r="G6530" s="62"/>
      <c r="H6530" s="63"/>
      <c r="I6530" s="64"/>
      <c r="J6530" s="65"/>
      <c r="K6530" s="66"/>
      <c r="L6530" s="62"/>
      <c r="M6530" s="69"/>
      <c r="N6530" s="65"/>
      <c r="O6530" s="66"/>
      <c r="P6530" s="69"/>
      <c r="Q6530" s="55" t="str">
        <f t="shared" si="101"/>
        <v/>
      </c>
      <c r="R6530" s="70"/>
      <c r="S6530" s="70"/>
      <c r="T6530" s="70"/>
      <c r="U6530" s="71"/>
      <c r="V6530" s="71"/>
      <c r="W6530" s="71"/>
      <c r="X6530" s="71"/>
      <c r="Y6530" s="72" t="str">
        <f>IF((OR((AND('[1]PWS Information'!$E$10="CWS",U6530="Single Family Residence",Q6530="Lead")),
(AND('[1]PWS Information'!$E$10="CWS",U6530="Multiple Family Residence",'[1]PWS Information'!$E$11="Yes",Q6530="Lead")),
(AND('[1]PWS Information'!$E$10="NTNC",Q6530="Lead")))),"Tier 1",
IF((OR((AND('[1]PWS Information'!$E$10="CWS",U6530="Multiple Family Residence",'[1]PWS Information'!$E$11="No",Q6530="Lead")),
(AND('[1]PWS Information'!$E$10="CWS",U6530="Other",Q6530="Lead")),
(AND('[1]PWS Information'!$E$10="CWS",U6530="Building",Q6530="Lead")))),"Tier 2",
IF((OR((AND('[1]PWS Information'!$E$10="CWS",U6530="Single Family Residence",Q6530="Galvanized Requiring Replacement")),
(AND('[1]PWS Information'!$E$10="CWS",U6530="Single Family Residence",Q6530="Galvanized Requiring Replacement",R6530="Yes")),
(AND('[1]PWS Information'!$E$10="NTNC",Q6530="Galvanized Requiring Replacement")),
(AND('[1]PWS Information'!$E$10="NTNC",U6530="Single Family Residence",R6530="Yes")))),"Tier 3",
IF((OR((AND('[1]PWS Information'!$E$10="CWS",U6530="Single Family Residence",S6530="Yes",Q6530="Non-Lead", J6530="Non-Lead - Copper",L6530="Before 1989")),
(AND('[1]PWS Information'!$E$10="CWS",U6530="Single Family Residence",S6530="Yes",Q6530="Non-Lead", N6530="Non-Lead - Copper",O6530="Before 1989")))),"Tier 4",
IF((OR((AND('[1]PWS Information'!$E$10="NTNC",Q6530="Non-Lead")),
(AND('[1]PWS Information'!$E$10="CWS",Q6530="Non-Lead",S6530="")),
(AND('[1]PWS Information'!$E$10="CWS",Q6530="Non-Lead",S6530="No")),
(AND('[1]PWS Information'!$E$10="CWS",Q6530="Non-Lead",S6530="Don't Know")),
(AND('[1]PWS Information'!$E$10="CWS",Q6530="Non-Lead", J6530="Non-Lead - Copper", S6530="Yes", L6530="Between 1989 and 2014")),
(AND('[1]PWS Information'!$E$10="CWS",Q6530="Non-Lead", J6530="Non-Lead - Copper", S6530="Yes", L6530="After 2014")),
(AND('[1]PWS Information'!$E$10="CWS",Q6530="Non-Lead", J6530="Non-Lead - Copper", S6530="Yes", L6530="Unknown")),
(AND('[1]PWS Information'!$E$10="CWS",Q6530="Non-Lead", N6530="Non-Lead - Copper", S6530="Yes", O6530="Between 1989 and 2014")),
(AND('[1]PWS Information'!$E$10="CWS",Q6530="Non-Lead", N6530="Non-Lead - Copper", S6530="Yes", O6530="After 2014")),
(AND('[1]PWS Information'!$E$10="CWS",Q6530="Non-Lead", N6530="Non-Lead - Copper", S6530="Yes", O6530="Unknown")),
(AND('[1]PWS Information'!$E$10="CWS",Q6530="Unknown")),
(AND('[1]PWS Information'!$E$10="NTNC",Q6530="Unknown")))),"Tier 5",
"")))))</f>
        <v/>
      </c>
      <c r="Z6530" s="71"/>
      <c r="AA6530" s="71"/>
    </row>
    <row r="6531" spans="1:27" x14ac:dyDescent="0.3">
      <c r="A6531" s="1"/>
      <c r="B6531" s="70"/>
      <c r="C6531" s="60"/>
      <c r="D6531" s="61"/>
      <c r="E6531" s="61"/>
      <c r="F6531" s="61"/>
      <c r="G6531" s="62"/>
      <c r="H6531" s="63"/>
      <c r="I6531" s="64"/>
      <c r="J6531" s="65"/>
      <c r="K6531" s="66"/>
      <c r="L6531" s="62"/>
      <c r="M6531" s="69"/>
      <c r="N6531" s="65"/>
      <c r="O6531" s="66"/>
      <c r="P6531" s="69"/>
      <c r="Q6531" s="55" t="str">
        <f t="shared" si="101"/>
        <v/>
      </c>
      <c r="R6531" s="70"/>
      <c r="S6531" s="70"/>
      <c r="T6531" s="70"/>
      <c r="U6531" s="71"/>
      <c r="V6531" s="71"/>
      <c r="W6531" s="71"/>
      <c r="X6531" s="71"/>
      <c r="Y6531" s="72" t="str">
        <f>IF((OR((AND('[1]PWS Information'!$E$10="CWS",U6531="Single Family Residence",Q6531="Lead")),
(AND('[1]PWS Information'!$E$10="CWS",U6531="Multiple Family Residence",'[1]PWS Information'!$E$11="Yes",Q6531="Lead")),
(AND('[1]PWS Information'!$E$10="NTNC",Q6531="Lead")))),"Tier 1",
IF((OR((AND('[1]PWS Information'!$E$10="CWS",U6531="Multiple Family Residence",'[1]PWS Information'!$E$11="No",Q6531="Lead")),
(AND('[1]PWS Information'!$E$10="CWS",U6531="Other",Q6531="Lead")),
(AND('[1]PWS Information'!$E$10="CWS",U6531="Building",Q6531="Lead")))),"Tier 2",
IF((OR((AND('[1]PWS Information'!$E$10="CWS",U6531="Single Family Residence",Q6531="Galvanized Requiring Replacement")),
(AND('[1]PWS Information'!$E$10="CWS",U6531="Single Family Residence",Q6531="Galvanized Requiring Replacement",R6531="Yes")),
(AND('[1]PWS Information'!$E$10="NTNC",Q6531="Galvanized Requiring Replacement")),
(AND('[1]PWS Information'!$E$10="NTNC",U6531="Single Family Residence",R6531="Yes")))),"Tier 3",
IF((OR((AND('[1]PWS Information'!$E$10="CWS",U6531="Single Family Residence",S6531="Yes",Q6531="Non-Lead", J6531="Non-Lead - Copper",L6531="Before 1989")),
(AND('[1]PWS Information'!$E$10="CWS",U6531="Single Family Residence",S6531="Yes",Q6531="Non-Lead", N6531="Non-Lead - Copper",O6531="Before 1989")))),"Tier 4",
IF((OR((AND('[1]PWS Information'!$E$10="NTNC",Q6531="Non-Lead")),
(AND('[1]PWS Information'!$E$10="CWS",Q6531="Non-Lead",S6531="")),
(AND('[1]PWS Information'!$E$10="CWS",Q6531="Non-Lead",S6531="No")),
(AND('[1]PWS Information'!$E$10="CWS",Q6531="Non-Lead",S6531="Don't Know")),
(AND('[1]PWS Information'!$E$10="CWS",Q6531="Non-Lead", J6531="Non-Lead - Copper", S6531="Yes", L6531="Between 1989 and 2014")),
(AND('[1]PWS Information'!$E$10="CWS",Q6531="Non-Lead", J6531="Non-Lead - Copper", S6531="Yes", L6531="After 2014")),
(AND('[1]PWS Information'!$E$10="CWS",Q6531="Non-Lead", J6531="Non-Lead - Copper", S6531="Yes", L6531="Unknown")),
(AND('[1]PWS Information'!$E$10="CWS",Q6531="Non-Lead", N6531="Non-Lead - Copper", S6531="Yes", O6531="Between 1989 and 2014")),
(AND('[1]PWS Information'!$E$10="CWS",Q6531="Non-Lead", N6531="Non-Lead - Copper", S6531="Yes", O6531="After 2014")),
(AND('[1]PWS Information'!$E$10="CWS",Q6531="Non-Lead", N6531="Non-Lead - Copper", S6531="Yes", O6531="Unknown")),
(AND('[1]PWS Information'!$E$10="CWS",Q6531="Unknown")),
(AND('[1]PWS Information'!$E$10="NTNC",Q6531="Unknown")))),"Tier 5",
"")))))</f>
        <v/>
      </c>
      <c r="Z6531" s="71"/>
      <c r="AA6531" s="71"/>
    </row>
    <row r="6532" spans="1:27" x14ac:dyDescent="0.3">
      <c r="A6532" s="1"/>
      <c r="B6532" s="70"/>
      <c r="C6532" s="60"/>
      <c r="D6532" s="61"/>
      <c r="E6532" s="61"/>
      <c r="F6532" s="61"/>
      <c r="G6532" s="62"/>
      <c r="H6532" s="63"/>
      <c r="I6532" s="64"/>
      <c r="J6532" s="65"/>
      <c r="K6532" s="66"/>
      <c r="L6532" s="62"/>
      <c r="M6532" s="69"/>
      <c r="N6532" s="65"/>
      <c r="O6532" s="66"/>
      <c r="P6532" s="69"/>
      <c r="Q6532" s="55" t="str">
        <f t="shared" si="101"/>
        <v/>
      </c>
      <c r="R6532" s="70"/>
      <c r="S6532" s="70"/>
      <c r="T6532" s="70"/>
      <c r="U6532" s="71"/>
      <c r="V6532" s="71"/>
      <c r="W6532" s="71"/>
      <c r="X6532" s="71"/>
      <c r="Y6532" s="72" t="str">
        <f>IF((OR((AND('[1]PWS Information'!$E$10="CWS",U6532="Single Family Residence",Q6532="Lead")),
(AND('[1]PWS Information'!$E$10="CWS",U6532="Multiple Family Residence",'[1]PWS Information'!$E$11="Yes",Q6532="Lead")),
(AND('[1]PWS Information'!$E$10="NTNC",Q6532="Lead")))),"Tier 1",
IF((OR((AND('[1]PWS Information'!$E$10="CWS",U6532="Multiple Family Residence",'[1]PWS Information'!$E$11="No",Q6532="Lead")),
(AND('[1]PWS Information'!$E$10="CWS",U6532="Other",Q6532="Lead")),
(AND('[1]PWS Information'!$E$10="CWS",U6532="Building",Q6532="Lead")))),"Tier 2",
IF((OR((AND('[1]PWS Information'!$E$10="CWS",U6532="Single Family Residence",Q6532="Galvanized Requiring Replacement")),
(AND('[1]PWS Information'!$E$10="CWS",U6532="Single Family Residence",Q6532="Galvanized Requiring Replacement",R6532="Yes")),
(AND('[1]PWS Information'!$E$10="NTNC",Q6532="Galvanized Requiring Replacement")),
(AND('[1]PWS Information'!$E$10="NTNC",U6532="Single Family Residence",R6532="Yes")))),"Tier 3",
IF((OR((AND('[1]PWS Information'!$E$10="CWS",U6532="Single Family Residence",S6532="Yes",Q6532="Non-Lead", J6532="Non-Lead - Copper",L6532="Before 1989")),
(AND('[1]PWS Information'!$E$10="CWS",U6532="Single Family Residence",S6532="Yes",Q6532="Non-Lead", N6532="Non-Lead - Copper",O6532="Before 1989")))),"Tier 4",
IF((OR((AND('[1]PWS Information'!$E$10="NTNC",Q6532="Non-Lead")),
(AND('[1]PWS Information'!$E$10="CWS",Q6532="Non-Lead",S6532="")),
(AND('[1]PWS Information'!$E$10="CWS",Q6532="Non-Lead",S6532="No")),
(AND('[1]PWS Information'!$E$10="CWS",Q6532="Non-Lead",S6532="Don't Know")),
(AND('[1]PWS Information'!$E$10="CWS",Q6532="Non-Lead", J6532="Non-Lead - Copper", S6532="Yes", L6532="Between 1989 and 2014")),
(AND('[1]PWS Information'!$E$10="CWS",Q6532="Non-Lead", J6532="Non-Lead - Copper", S6532="Yes", L6532="After 2014")),
(AND('[1]PWS Information'!$E$10="CWS",Q6532="Non-Lead", J6532="Non-Lead - Copper", S6532="Yes", L6532="Unknown")),
(AND('[1]PWS Information'!$E$10="CWS",Q6532="Non-Lead", N6532="Non-Lead - Copper", S6532="Yes", O6532="Between 1989 and 2014")),
(AND('[1]PWS Information'!$E$10="CWS",Q6532="Non-Lead", N6532="Non-Lead - Copper", S6532="Yes", O6532="After 2014")),
(AND('[1]PWS Information'!$E$10="CWS",Q6532="Non-Lead", N6532="Non-Lead - Copper", S6532="Yes", O6532="Unknown")),
(AND('[1]PWS Information'!$E$10="CWS",Q6532="Unknown")),
(AND('[1]PWS Information'!$E$10="NTNC",Q6532="Unknown")))),"Tier 5",
"")))))</f>
        <v/>
      </c>
      <c r="Z6532" s="71"/>
      <c r="AA6532" s="71"/>
    </row>
    <row r="6533" spans="1:27" x14ac:dyDescent="0.3">
      <c r="A6533" s="17"/>
      <c r="B6533" s="70"/>
      <c r="C6533" s="60"/>
      <c r="D6533" s="61"/>
      <c r="E6533" s="61"/>
      <c r="F6533" s="61"/>
      <c r="G6533" s="62"/>
      <c r="H6533" s="63"/>
      <c r="I6533" s="64"/>
      <c r="J6533" s="65"/>
      <c r="K6533" s="66"/>
      <c r="L6533" s="62"/>
      <c r="M6533" s="69"/>
      <c r="N6533" s="65"/>
      <c r="O6533" s="66"/>
      <c r="P6533" s="69"/>
      <c r="Q6533" s="55" t="str">
        <f t="shared" si="101"/>
        <v/>
      </c>
      <c r="R6533" s="70"/>
      <c r="S6533" s="70"/>
      <c r="T6533" s="70"/>
      <c r="U6533" s="71"/>
      <c r="V6533" s="71"/>
      <c r="W6533" s="71"/>
      <c r="X6533" s="71"/>
      <c r="Y6533" s="72" t="str">
        <f>IF((OR((AND('[1]PWS Information'!$E$10="CWS",U6533="Single Family Residence",Q6533="Lead")),
(AND('[1]PWS Information'!$E$10="CWS",U6533="Multiple Family Residence",'[1]PWS Information'!$E$11="Yes",Q6533="Lead")),
(AND('[1]PWS Information'!$E$10="NTNC",Q6533="Lead")))),"Tier 1",
IF((OR((AND('[1]PWS Information'!$E$10="CWS",U6533="Multiple Family Residence",'[1]PWS Information'!$E$11="No",Q6533="Lead")),
(AND('[1]PWS Information'!$E$10="CWS",U6533="Other",Q6533="Lead")),
(AND('[1]PWS Information'!$E$10="CWS",U6533="Building",Q6533="Lead")))),"Tier 2",
IF((OR((AND('[1]PWS Information'!$E$10="CWS",U6533="Single Family Residence",Q6533="Galvanized Requiring Replacement")),
(AND('[1]PWS Information'!$E$10="CWS",U6533="Single Family Residence",Q6533="Galvanized Requiring Replacement",R6533="Yes")),
(AND('[1]PWS Information'!$E$10="NTNC",Q6533="Galvanized Requiring Replacement")),
(AND('[1]PWS Information'!$E$10="NTNC",U6533="Single Family Residence",R6533="Yes")))),"Tier 3",
IF((OR((AND('[1]PWS Information'!$E$10="CWS",U6533="Single Family Residence",S6533="Yes",Q6533="Non-Lead", J6533="Non-Lead - Copper",L6533="Before 1989")),
(AND('[1]PWS Information'!$E$10="CWS",U6533="Single Family Residence",S6533="Yes",Q6533="Non-Lead", N6533="Non-Lead - Copper",O6533="Before 1989")))),"Tier 4",
IF((OR((AND('[1]PWS Information'!$E$10="NTNC",Q6533="Non-Lead")),
(AND('[1]PWS Information'!$E$10="CWS",Q6533="Non-Lead",S6533="")),
(AND('[1]PWS Information'!$E$10="CWS",Q6533="Non-Lead",S6533="No")),
(AND('[1]PWS Information'!$E$10="CWS",Q6533="Non-Lead",S6533="Don't Know")),
(AND('[1]PWS Information'!$E$10="CWS",Q6533="Non-Lead", J6533="Non-Lead - Copper", S6533="Yes", L6533="Between 1989 and 2014")),
(AND('[1]PWS Information'!$E$10="CWS",Q6533="Non-Lead", J6533="Non-Lead - Copper", S6533="Yes", L6533="After 2014")),
(AND('[1]PWS Information'!$E$10="CWS",Q6533="Non-Lead", J6533="Non-Lead - Copper", S6533="Yes", L6533="Unknown")),
(AND('[1]PWS Information'!$E$10="CWS",Q6533="Non-Lead", N6533="Non-Lead - Copper", S6533="Yes", O6533="Between 1989 and 2014")),
(AND('[1]PWS Information'!$E$10="CWS",Q6533="Non-Lead", N6533="Non-Lead - Copper", S6533="Yes", O6533="After 2014")),
(AND('[1]PWS Information'!$E$10="CWS",Q6533="Non-Lead", N6533="Non-Lead - Copper", S6533="Yes", O6533="Unknown")),
(AND('[1]PWS Information'!$E$10="CWS",Q6533="Unknown")),
(AND('[1]PWS Information'!$E$10="NTNC",Q6533="Unknown")))),"Tier 5",
"")))))</f>
        <v/>
      </c>
      <c r="Z6533" s="71"/>
      <c r="AA6533" s="71"/>
    </row>
    <row r="6534" spans="1:27" x14ac:dyDescent="0.3">
      <c r="A6534" s="1"/>
      <c r="B6534" s="70"/>
      <c r="C6534" s="60"/>
      <c r="D6534" s="61"/>
      <c r="E6534" s="61"/>
      <c r="F6534" s="61"/>
      <c r="G6534" s="62"/>
      <c r="H6534" s="63"/>
      <c r="I6534" s="64"/>
      <c r="J6534" s="65"/>
      <c r="K6534" s="66"/>
      <c r="L6534" s="62"/>
      <c r="M6534" s="69"/>
      <c r="N6534" s="65"/>
      <c r="O6534" s="66"/>
      <c r="P6534" s="69"/>
      <c r="Q6534" s="55" t="str">
        <f t="shared" si="101"/>
        <v/>
      </c>
      <c r="R6534" s="70"/>
      <c r="S6534" s="70"/>
      <c r="T6534" s="70"/>
      <c r="U6534" s="71"/>
      <c r="V6534" s="71"/>
      <c r="W6534" s="71"/>
      <c r="X6534" s="71"/>
      <c r="Y6534" s="72" t="str">
        <f>IF((OR((AND('[1]PWS Information'!$E$10="CWS",U6534="Single Family Residence",Q6534="Lead")),
(AND('[1]PWS Information'!$E$10="CWS",U6534="Multiple Family Residence",'[1]PWS Information'!$E$11="Yes",Q6534="Lead")),
(AND('[1]PWS Information'!$E$10="NTNC",Q6534="Lead")))),"Tier 1",
IF((OR((AND('[1]PWS Information'!$E$10="CWS",U6534="Multiple Family Residence",'[1]PWS Information'!$E$11="No",Q6534="Lead")),
(AND('[1]PWS Information'!$E$10="CWS",U6534="Other",Q6534="Lead")),
(AND('[1]PWS Information'!$E$10="CWS",U6534="Building",Q6534="Lead")))),"Tier 2",
IF((OR((AND('[1]PWS Information'!$E$10="CWS",U6534="Single Family Residence",Q6534="Galvanized Requiring Replacement")),
(AND('[1]PWS Information'!$E$10="CWS",U6534="Single Family Residence",Q6534="Galvanized Requiring Replacement",R6534="Yes")),
(AND('[1]PWS Information'!$E$10="NTNC",Q6534="Galvanized Requiring Replacement")),
(AND('[1]PWS Information'!$E$10="NTNC",U6534="Single Family Residence",R6534="Yes")))),"Tier 3",
IF((OR((AND('[1]PWS Information'!$E$10="CWS",U6534="Single Family Residence",S6534="Yes",Q6534="Non-Lead", J6534="Non-Lead - Copper",L6534="Before 1989")),
(AND('[1]PWS Information'!$E$10="CWS",U6534="Single Family Residence",S6534="Yes",Q6534="Non-Lead", N6534="Non-Lead - Copper",O6534="Before 1989")))),"Tier 4",
IF((OR((AND('[1]PWS Information'!$E$10="NTNC",Q6534="Non-Lead")),
(AND('[1]PWS Information'!$E$10="CWS",Q6534="Non-Lead",S6534="")),
(AND('[1]PWS Information'!$E$10="CWS",Q6534="Non-Lead",S6534="No")),
(AND('[1]PWS Information'!$E$10="CWS",Q6534="Non-Lead",S6534="Don't Know")),
(AND('[1]PWS Information'!$E$10="CWS",Q6534="Non-Lead", J6534="Non-Lead - Copper", S6534="Yes", L6534="Between 1989 and 2014")),
(AND('[1]PWS Information'!$E$10="CWS",Q6534="Non-Lead", J6534="Non-Lead - Copper", S6534="Yes", L6534="After 2014")),
(AND('[1]PWS Information'!$E$10="CWS",Q6534="Non-Lead", J6534="Non-Lead - Copper", S6534="Yes", L6534="Unknown")),
(AND('[1]PWS Information'!$E$10="CWS",Q6534="Non-Lead", N6534="Non-Lead - Copper", S6534="Yes", O6534="Between 1989 and 2014")),
(AND('[1]PWS Information'!$E$10="CWS",Q6534="Non-Lead", N6534="Non-Lead - Copper", S6534="Yes", O6534="After 2014")),
(AND('[1]PWS Information'!$E$10="CWS",Q6534="Non-Lead", N6534="Non-Lead - Copper", S6534="Yes", O6534="Unknown")),
(AND('[1]PWS Information'!$E$10="CWS",Q6534="Unknown")),
(AND('[1]PWS Information'!$E$10="NTNC",Q6534="Unknown")))),"Tier 5",
"")))))</f>
        <v/>
      </c>
      <c r="Z6534" s="71"/>
      <c r="AA6534" s="71"/>
    </row>
    <row r="6535" spans="1:27" x14ac:dyDescent="0.3">
      <c r="A6535" s="1"/>
      <c r="B6535" s="70"/>
      <c r="C6535" s="60"/>
      <c r="D6535" s="61"/>
      <c r="E6535" s="61"/>
      <c r="F6535" s="61"/>
      <c r="G6535" s="62"/>
      <c r="H6535" s="63"/>
      <c r="I6535" s="64"/>
      <c r="J6535" s="65"/>
      <c r="K6535" s="66"/>
      <c r="L6535" s="62"/>
      <c r="M6535" s="69"/>
      <c r="N6535" s="65"/>
      <c r="O6535" s="66"/>
      <c r="P6535" s="69"/>
      <c r="Q6535" s="55" t="str">
        <f t="shared" si="101"/>
        <v/>
      </c>
      <c r="R6535" s="70"/>
      <c r="S6535" s="70"/>
      <c r="T6535" s="70"/>
      <c r="U6535" s="71"/>
      <c r="V6535" s="71"/>
      <c r="W6535" s="71"/>
      <c r="X6535" s="71"/>
      <c r="Y6535" s="72" t="str">
        <f>IF((OR((AND('[1]PWS Information'!$E$10="CWS",U6535="Single Family Residence",Q6535="Lead")),
(AND('[1]PWS Information'!$E$10="CWS",U6535="Multiple Family Residence",'[1]PWS Information'!$E$11="Yes",Q6535="Lead")),
(AND('[1]PWS Information'!$E$10="NTNC",Q6535="Lead")))),"Tier 1",
IF((OR((AND('[1]PWS Information'!$E$10="CWS",U6535="Multiple Family Residence",'[1]PWS Information'!$E$11="No",Q6535="Lead")),
(AND('[1]PWS Information'!$E$10="CWS",U6535="Other",Q6535="Lead")),
(AND('[1]PWS Information'!$E$10="CWS",U6535="Building",Q6535="Lead")))),"Tier 2",
IF((OR((AND('[1]PWS Information'!$E$10="CWS",U6535="Single Family Residence",Q6535="Galvanized Requiring Replacement")),
(AND('[1]PWS Information'!$E$10="CWS",U6535="Single Family Residence",Q6535="Galvanized Requiring Replacement",R6535="Yes")),
(AND('[1]PWS Information'!$E$10="NTNC",Q6535="Galvanized Requiring Replacement")),
(AND('[1]PWS Information'!$E$10="NTNC",U6535="Single Family Residence",R6535="Yes")))),"Tier 3",
IF((OR((AND('[1]PWS Information'!$E$10="CWS",U6535="Single Family Residence",S6535="Yes",Q6535="Non-Lead", J6535="Non-Lead - Copper",L6535="Before 1989")),
(AND('[1]PWS Information'!$E$10="CWS",U6535="Single Family Residence",S6535="Yes",Q6535="Non-Lead", N6535="Non-Lead - Copper",O6535="Before 1989")))),"Tier 4",
IF((OR((AND('[1]PWS Information'!$E$10="NTNC",Q6535="Non-Lead")),
(AND('[1]PWS Information'!$E$10="CWS",Q6535="Non-Lead",S6535="")),
(AND('[1]PWS Information'!$E$10="CWS",Q6535="Non-Lead",S6535="No")),
(AND('[1]PWS Information'!$E$10="CWS",Q6535="Non-Lead",S6535="Don't Know")),
(AND('[1]PWS Information'!$E$10="CWS",Q6535="Non-Lead", J6535="Non-Lead - Copper", S6535="Yes", L6535="Between 1989 and 2014")),
(AND('[1]PWS Information'!$E$10="CWS",Q6535="Non-Lead", J6535="Non-Lead - Copper", S6535="Yes", L6535="After 2014")),
(AND('[1]PWS Information'!$E$10="CWS",Q6535="Non-Lead", J6535="Non-Lead - Copper", S6535="Yes", L6535="Unknown")),
(AND('[1]PWS Information'!$E$10="CWS",Q6535="Non-Lead", N6535="Non-Lead - Copper", S6535="Yes", O6535="Between 1989 and 2014")),
(AND('[1]PWS Information'!$E$10="CWS",Q6535="Non-Lead", N6535="Non-Lead - Copper", S6535="Yes", O6535="After 2014")),
(AND('[1]PWS Information'!$E$10="CWS",Q6535="Non-Lead", N6535="Non-Lead - Copper", S6535="Yes", O6535="Unknown")),
(AND('[1]PWS Information'!$E$10="CWS",Q6535="Unknown")),
(AND('[1]PWS Information'!$E$10="NTNC",Q6535="Unknown")))),"Tier 5",
"")))))</f>
        <v/>
      </c>
      <c r="Z6535" s="71"/>
      <c r="AA6535" s="71"/>
    </row>
    <row r="6536" spans="1:27" x14ac:dyDescent="0.3">
      <c r="A6536" s="1"/>
      <c r="B6536" s="70"/>
      <c r="C6536" s="60"/>
      <c r="D6536" s="61"/>
      <c r="E6536" s="61"/>
      <c r="F6536" s="61"/>
      <c r="G6536" s="62"/>
      <c r="H6536" s="63"/>
      <c r="I6536" s="64"/>
      <c r="J6536" s="65"/>
      <c r="K6536" s="66"/>
      <c r="L6536" s="62"/>
      <c r="M6536" s="69"/>
      <c r="N6536" s="65"/>
      <c r="O6536" s="66"/>
      <c r="P6536" s="69"/>
      <c r="Q6536" s="55" t="str">
        <f t="shared" si="101"/>
        <v/>
      </c>
      <c r="R6536" s="70"/>
      <c r="S6536" s="70"/>
      <c r="T6536" s="70"/>
      <c r="U6536" s="71"/>
      <c r="V6536" s="71"/>
      <c r="W6536" s="71"/>
      <c r="X6536" s="71"/>
      <c r="Y6536" s="72" t="str">
        <f>IF((OR((AND('[1]PWS Information'!$E$10="CWS",U6536="Single Family Residence",Q6536="Lead")),
(AND('[1]PWS Information'!$E$10="CWS",U6536="Multiple Family Residence",'[1]PWS Information'!$E$11="Yes",Q6536="Lead")),
(AND('[1]PWS Information'!$E$10="NTNC",Q6536="Lead")))),"Tier 1",
IF((OR((AND('[1]PWS Information'!$E$10="CWS",U6536="Multiple Family Residence",'[1]PWS Information'!$E$11="No",Q6536="Lead")),
(AND('[1]PWS Information'!$E$10="CWS",U6536="Other",Q6536="Lead")),
(AND('[1]PWS Information'!$E$10="CWS",U6536="Building",Q6536="Lead")))),"Tier 2",
IF((OR((AND('[1]PWS Information'!$E$10="CWS",U6536="Single Family Residence",Q6536="Galvanized Requiring Replacement")),
(AND('[1]PWS Information'!$E$10="CWS",U6536="Single Family Residence",Q6536="Galvanized Requiring Replacement",R6536="Yes")),
(AND('[1]PWS Information'!$E$10="NTNC",Q6536="Galvanized Requiring Replacement")),
(AND('[1]PWS Information'!$E$10="NTNC",U6536="Single Family Residence",R6536="Yes")))),"Tier 3",
IF((OR((AND('[1]PWS Information'!$E$10="CWS",U6536="Single Family Residence",S6536="Yes",Q6536="Non-Lead", J6536="Non-Lead - Copper",L6536="Before 1989")),
(AND('[1]PWS Information'!$E$10="CWS",U6536="Single Family Residence",S6536="Yes",Q6536="Non-Lead", N6536="Non-Lead - Copper",O6536="Before 1989")))),"Tier 4",
IF((OR((AND('[1]PWS Information'!$E$10="NTNC",Q6536="Non-Lead")),
(AND('[1]PWS Information'!$E$10="CWS",Q6536="Non-Lead",S6536="")),
(AND('[1]PWS Information'!$E$10="CWS",Q6536="Non-Lead",S6536="No")),
(AND('[1]PWS Information'!$E$10="CWS",Q6536="Non-Lead",S6536="Don't Know")),
(AND('[1]PWS Information'!$E$10="CWS",Q6536="Non-Lead", J6536="Non-Lead - Copper", S6536="Yes", L6536="Between 1989 and 2014")),
(AND('[1]PWS Information'!$E$10="CWS",Q6536="Non-Lead", J6536="Non-Lead - Copper", S6536="Yes", L6536="After 2014")),
(AND('[1]PWS Information'!$E$10="CWS",Q6536="Non-Lead", J6536="Non-Lead - Copper", S6536="Yes", L6536="Unknown")),
(AND('[1]PWS Information'!$E$10="CWS",Q6536="Non-Lead", N6536="Non-Lead - Copper", S6536="Yes", O6536="Between 1989 and 2014")),
(AND('[1]PWS Information'!$E$10="CWS",Q6536="Non-Lead", N6536="Non-Lead - Copper", S6536="Yes", O6536="After 2014")),
(AND('[1]PWS Information'!$E$10="CWS",Q6536="Non-Lead", N6536="Non-Lead - Copper", S6536="Yes", O6536="Unknown")),
(AND('[1]PWS Information'!$E$10="CWS",Q6536="Unknown")),
(AND('[1]PWS Information'!$E$10="NTNC",Q6536="Unknown")))),"Tier 5",
"")))))</f>
        <v/>
      </c>
      <c r="Z6536" s="71"/>
      <c r="AA6536" s="71"/>
    </row>
    <row r="6537" spans="1:27" x14ac:dyDescent="0.3">
      <c r="A6537" s="17"/>
      <c r="B6537" s="70"/>
      <c r="C6537" s="60"/>
      <c r="D6537" s="61"/>
      <c r="E6537" s="61"/>
      <c r="F6537" s="61"/>
      <c r="G6537" s="62"/>
      <c r="H6537" s="63"/>
      <c r="I6537" s="64"/>
      <c r="J6537" s="65"/>
      <c r="K6537" s="66"/>
      <c r="L6537" s="62"/>
      <c r="M6537" s="69"/>
      <c r="N6537" s="65"/>
      <c r="O6537" s="66"/>
      <c r="P6537" s="69"/>
      <c r="Q6537" s="55" t="str">
        <f t="shared" si="101"/>
        <v/>
      </c>
      <c r="R6537" s="70"/>
      <c r="S6537" s="70"/>
      <c r="T6537" s="70"/>
      <c r="U6537" s="71"/>
      <c r="V6537" s="71"/>
      <c r="W6537" s="71"/>
      <c r="X6537" s="71"/>
      <c r="Y6537" s="72" t="str">
        <f>IF((OR((AND('[1]PWS Information'!$E$10="CWS",U6537="Single Family Residence",Q6537="Lead")),
(AND('[1]PWS Information'!$E$10="CWS",U6537="Multiple Family Residence",'[1]PWS Information'!$E$11="Yes",Q6537="Lead")),
(AND('[1]PWS Information'!$E$10="NTNC",Q6537="Lead")))),"Tier 1",
IF((OR((AND('[1]PWS Information'!$E$10="CWS",U6537="Multiple Family Residence",'[1]PWS Information'!$E$11="No",Q6537="Lead")),
(AND('[1]PWS Information'!$E$10="CWS",U6537="Other",Q6537="Lead")),
(AND('[1]PWS Information'!$E$10="CWS",U6537="Building",Q6537="Lead")))),"Tier 2",
IF((OR((AND('[1]PWS Information'!$E$10="CWS",U6537="Single Family Residence",Q6537="Galvanized Requiring Replacement")),
(AND('[1]PWS Information'!$E$10="CWS",U6537="Single Family Residence",Q6537="Galvanized Requiring Replacement",R6537="Yes")),
(AND('[1]PWS Information'!$E$10="NTNC",Q6537="Galvanized Requiring Replacement")),
(AND('[1]PWS Information'!$E$10="NTNC",U6537="Single Family Residence",R6537="Yes")))),"Tier 3",
IF((OR((AND('[1]PWS Information'!$E$10="CWS",U6537="Single Family Residence",S6537="Yes",Q6537="Non-Lead", J6537="Non-Lead - Copper",L6537="Before 1989")),
(AND('[1]PWS Information'!$E$10="CWS",U6537="Single Family Residence",S6537="Yes",Q6537="Non-Lead", N6537="Non-Lead - Copper",O6537="Before 1989")))),"Tier 4",
IF((OR((AND('[1]PWS Information'!$E$10="NTNC",Q6537="Non-Lead")),
(AND('[1]PWS Information'!$E$10="CWS",Q6537="Non-Lead",S6537="")),
(AND('[1]PWS Information'!$E$10="CWS",Q6537="Non-Lead",S6537="No")),
(AND('[1]PWS Information'!$E$10="CWS",Q6537="Non-Lead",S6537="Don't Know")),
(AND('[1]PWS Information'!$E$10="CWS",Q6537="Non-Lead", J6537="Non-Lead - Copper", S6537="Yes", L6537="Between 1989 and 2014")),
(AND('[1]PWS Information'!$E$10="CWS",Q6537="Non-Lead", J6537="Non-Lead - Copper", S6537="Yes", L6537="After 2014")),
(AND('[1]PWS Information'!$E$10="CWS",Q6537="Non-Lead", J6537="Non-Lead - Copper", S6537="Yes", L6537="Unknown")),
(AND('[1]PWS Information'!$E$10="CWS",Q6537="Non-Lead", N6537="Non-Lead - Copper", S6537="Yes", O6537="Between 1989 and 2014")),
(AND('[1]PWS Information'!$E$10="CWS",Q6537="Non-Lead", N6537="Non-Lead - Copper", S6537="Yes", O6537="After 2014")),
(AND('[1]PWS Information'!$E$10="CWS",Q6537="Non-Lead", N6537="Non-Lead - Copper", S6537="Yes", O6537="Unknown")),
(AND('[1]PWS Information'!$E$10="CWS",Q6537="Unknown")),
(AND('[1]PWS Information'!$E$10="NTNC",Q6537="Unknown")))),"Tier 5",
"")))))</f>
        <v/>
      </c>
      <c r="Z6537" s="71"/>
      <c r="AA6537" s="71"/>
    </row>
    <row r="6538" spans="1:27" x14ac:dyDescent="0.3">
      <c r="A6538" s="1"/>
      <c r="B6538" s="70"/>
      <c r="C6538" s="60"/>
      <c r="D6538" s="61"/>
      <c r="E6538" s="61"/>
      <c r="F6538" s="61"/>
      <c r="G6538" s="62"/>
      <c r="H6538" s="63"/>
      <c r="I6538" s="64"/>
      <c r="J6538" s="65"/>
      <c r="K6538" s="66"/>
      <c r="L6538" s="62"/>
      <c r="M6538" s="69"/>
      <c r="N6538" s="65"/>
      <c r="O6538" s="66"/>
      <c r="P6538" s="69"/>
      <c r="Q6538" s="55" t="str">
        <f t="shared" si="101"/>
        <v/>
      </c>
      <c r="R6538" s="70"/>
      <c r="S6538" s="70"/>
      <c r="T6538" s="70"/>
      <c r="U6538" s="71"/>
      <c r="V6538" s="71"/>
      <c r="W6538" s="71"/>
      <c r="X6538" s="71"/>
      <c r="Y6538" s="72" t="str">
        <f>IF((OR((AND('[1]PWS Information'!$E$10="CWS",U6538="Single Family Residence",Q6538="Lead")),
(AND('[1]PWS Information'!$E$10="CWS",U6538="Multiple Family Residence",'[1]PWS Information'!$E$11="Yes",Q6538="Lead")),
(AND('[1]PWS Information'!$E$10="NTNC",Q6538="Lead")))),"Tier 1",
IF((OR((AND('[1]PWS Information'!$E$10="CWS",U6538="Multiple Family Residence",'[1]PWS Information'!$E$11="No",Q6538="Lead")),
(AND('[1]PWS Information'!$E$10="CWS",U6538="Other",Q6538="Lead")),
(AND('[1]PWS Information'!$E$10="CWS",U6538="Building",Q6538="Lead")))),"Tier 2",
IF((OR((AND('[1]PWS Information'!$E$10="CWS",U6538="Single Family Residence",Q6538="Galvanized Requiring Replacement")),
(AND('[1]PWS Information'!$E$10="CWS",U6538="Single Family Residence",Q6538="Galvanized Requiring Replacement",R6538="Yes")),
(AND('[1]PWS Information'!$E$10="NTNC",Q6538="Galvanized Requiring Replacement")),
(AND('[1]PWS Information'!$E$10="NTNC",U6538="Single Family Residence",R6538="Yes")))),"Tier 3",
IF((OR((AND('[1]PWS Information'!$E$10="CWS",U6538="Single Family Residence",S6538="Yes",Q6538="Non-Lead", J6538="Non-Lead - Copper",L6538="Before 1989")),
(AND('[1]PWS Information'!$E$10="CWS",U6538="Single Family Residence",S6538="Yes",Q6538="Non-Lead", N6538="Non-Lead - Copper",O6538="Before 1989")))),"Tier 4",
IF((OR((AND('[1]PWS Information'!$E$10="NTNC",Q6538="Non-Lead")),
(AND('[1]PWS Information'!$E$10="CWS",Q6538="Non-Lead",S6538="")),
(AND('[1]PWS Information'!$E$10="CWS",Q6538="Non-Lead",S6538="No")),
(AND('[1]PWS Information'!$E$10="CWS",Q6538="Non-Lead",S6538="Don't Know")),
(AND('[1]PWS Information'!$E$10="CWS",Q6538="Non-Lead", J6538="Non-Lead - Copper", S6538="Yes", L6538="Between 1989 and 2014")),
(AND('[1]PWS Information'!$E$10="CWS",Q6538="Non-Lead", J6538="Non-Lead - Copper", S6538="Yes", L6538="After 2014")),
(AND('[1]PWS Information'!$E$10="CWS",Q6538="Non-Lead", J6538="Non-Lead - Copper", S6538="Yes", L6538="Unknown")),
(AND('[1]PWS Information'!$E$10="CWS",Q6538="Non-Lead", N6538="Non-Lead - Copper", S6538="Yes", O6538="Between 1989 and 2014")),
(AND('[1]PWS Information'!$E$10="CWS",Q6538="Non-Lead", N6538="Non-Lead - Copper", S6538="Yes", O6538="After 2014")),
(AND('[1]PWS Information'!$E$10="CWS",Q6538="Non-Lead", N6538="Non-Lead - Copper", S6538="Yes", O6538="Unknown")),
(AND('[1]PWS Information'!$E$10="CWS",Q6538="Unknown")),
(AND('[1]PWS Information'!$E$10="NTNC",Q6538="Unknown")))),"Tier 5",
"")))))</f>
        <v/>
      </c>
      <c r="Z6538" s="71"/>
      <c r="AA6538" s="71"/>
    </row>
    <row r="6539" spans="1:27" x14ac:dyDescent="0.3">
      <c r="A6539" s="1"/>
      <c r="B6539" s="70"/>
      <c r="C6539" s="60"/>
      <c r="D6539" s="61"/>
      <c r="E6539" s="61"/>
      <c r="F6539" s="61"/>
      <c r="G6539" s="62"/>
      <c r="H6539" s="63"/>
      <c r="I6539" s="64"/>
      <c r="J6539" s="65"/>
      <c r="K6539" s="66"/>
      <c r="L6539" s="62"/>
      <c r="M6539" s="69"/>
      <c r="N6539" s="65"/>
      <c r="O6539" s="66"/>
      <c r="P6539" s="69"/>
      <c r="Q6539" s="55" t="str">
        <f t="shared" si="101"/>
        <v/>
      </c>
      <c r="R6539" s="70"/>
      <c r="S6539" s="70"/>
      <c r="T6539" s="70"/>
      <c r="U6539" s="71"/>
      <c r="V6539" s="71"/>
      <c r="W6539" s="71"/>
      <c r="X6539" s="71"/>
      <c r="Y6539" s="72" t="str">
        <f>IF((OR((AND('[1]PWS Information'!$E$10="CWS",U6539="Single Family Residence",Q6539="Lead")),
(AND('[1]PWS Information'!$E$10="CWS",U6539="Multiple Family Residence",'[1]PWS Information'!$E$11="Yes",Q6539="Lead")),
(AND('[1]PWS Information'!$E$10="NTNC",Q6539="Lead")))),"Tier 1",
IF((OR((AND('[1]PWS Information'!$E$10="CWS",U6539="Multiple Family Residence",'[1]PWS Information'!$E$11="No",Q6539="Lead")),
(AND('[1]PWS Information'!$E$10="CWS",U6539="Other",Q6539="Lead")),
(AND('[1]PWS Information'!$E$10="CWS",U6539="Building",Q6539="Lead")))),"Tier 2",
IF((OR((AND('[1]PWS Information'!$E$10="CWS",U6539="Single Family Residence",Q6539="Galvanized Requiring Replacement")),
(AND('[1]PWS Information'!$E$10="CWS",U6539="Single Family Residence",Q6539="Galvanized Requiring Replacement",R6539="Yes")),
(AND('[1]PWS Information'!$E$10="NTNC",Q6539="Galvanized Requiring Replacement")),
(AND('[1]PWS Information'!$E$10="NTNC",U6539="Single Family Residence",R6539="Yes")))),"Tier 3",
IF((OR((AND('[1]PWS Information'!$E$10="CWS",U6539="Single Family Residence",S6539="Yes",Q6539="Non-Lead", J6539="Non-Lead - Copper",L6539="Before 1989")),
(AND('[1]PWS Information'!$E$10="CWS",U6539="Single Family Residence",S6539="Yes",Q6539="Non-Lead", N6539="Non-Lead - Copper",O6539="Before 1989")))),"Tier 4",
IF((OR((AND('[1]PWS Information'!$E$10="NTNC",Q6539="Non-Lead")),
(AND('[1]PWS Information'!$E$10="CWS",Q6539="Non-Lead",S6539="")),
(AND('[1]PWS Information'!$E$10="CWS",Q6539="Non-Lead",S6539="No")),
(AND('[1]PWS Information'!$E$10="CWS",Q6539="Non-Lead",S6539="Don't Know")),
(AND('[1]PWS Information'!$E$10="CWS",Q6539="Non-Lead", J6539="Non-Lead - Copper", S6539="Yes", L6539="Between 1989 and 2014")),
(AND('[1]PWS Information'!$E$10="CWS",Q6539="Non-Lead", J6539="Non-Lead - Copper", S6539="Yes", L6539="After 2014")),
(AND('[1]PWS Information'!$E$10="CWS",Q6539="Non-Lead", J6539="Non-Lead - Copper", S6539="Yes", L6539="Unknown")),
(AND('[1]PWS Information'!$E$10="CWS",Q6539="Non-Lead", N6539="Non-Lead - Copper", S6539="Yes", O6539="Between 1989 and 2014")),
(AND('[1]PWS Information'!$E$10="CWS",Q6539="Non-Lead", N6539="Non-Lead - Copper", S6539="Yes", O6539="After 2014")),
(AND('[1]PWS Information'!$E$10="CWS",Q6539="Non-Lead", N6539="Non-Lead - Copper", S6539="Yes", O6539="Unknown")),
(AND('[1]PWS Information'!$E$10="CWS",Q6539="Unknown")),
(AND('[1]PWS Information'!$E$10="NTNC",Q6539="Unknown")))),"Tier 5",
"")))))</f>
        <v/>
      </c>
      <c r="Z6539" s="71"/>
      <c r="AA6539" s="71"/>
    </row>
    <row r="6540" spans="1:27" x14ac:dyDescent="0.3">
      <c r="A6540" s="1"/>
      <c r="B6540" s="70"/>
      <c r="C6540" s="60"/>
      <c r="D6540" s="61"/>
      <c r="E6540" s="61"/>
      <c r="F6540" s="61"/>
      <c r="G6540" s="62"/>
      <c r="H6540" s="63"/>
      <c r="I6540" s="64"/>
      <c r="J6540" s="65"/>
      <c r="K6540" s="66"/>
      <c r="L6540" s="62"/>
      <c r="M6540" s="69"/>
      <c r="N6540" s="65"/>
      <c r="O6540" s="66"/>
      <c r="P6540" s="69"/>
      <c r="Q6540" s="55" t="str">
        <f t="shared" si="101"/>
        <v/>
      </c>
      <c r="R6540" s="70"/>
      <c r="S6540" s="70"/>
      <c r="T6540" s="70"/>
      <c r="U6540" s="71"/>
      <c r="V6540" s="71"/>
      <c r="W6540" s="71"/>
      <c r="X6540" s="71"/>
      <c r="Y6540" s="72" t="str">
        <f>IF((OR((AND('[1]PWS Information'!$E$10="CWS",U6540="Single Family Residence",Q6540="Lead")),
(AND('[1]PWS Information'!$E$10="CWS",U6540="Multiple Family Residence",'[1]PWS Information'!$E$11="Yes",Q6540="Lead")),
(AND('[1]PWS Information'!$E$10="NTNC",Q6540="Lead")))),"Tier 1",
IF((OR((AND('[1]PWS Information'!$E$10="CWS",U6540="Multiple Family Residence",'[1]PWS Information'!$E$11="No",Q6540="Lead")),
(AND('[1]PWS Information'!$E$10="CWS",U6540="Other",Q6540="Lead")),
(AND('[1]PWS Information'!$E$10="CWS",U6540="Building",Q6540="Lead")))),"Tier 2",
IF((OR((AND('[1]PWS Information'!$E$10="CWS",U6540="Single Family Residence",Q6540="Galvanized Requiring Replacement")),
(AND('[1]PWS Information'!$E$10="CWS",U6540="Single Family Residence",Q6540="Galvanized Requiring Replacement",R6540="Yes")),
(AND('[1]PWS Information'!$E$10="NTNC",Q6540="Galvanized Requiring Replacement")),
(AND('[1]PWS Information'!$E$10="NTNC",U6540="Single Family Residence",R6540="Yes")))),"Tier 3",
IF((OR((AND('[1]PWS Information'!$E$10="CWS",U6540="Single Family Residence",S6540="Yes",Q6540="Non-Lead", J6540="Non-Lead - Copper",L6540="Before 1989")),
(AND('[1]PWS Information'!$E$10="CWS",U6540="Single Family Residence",S6540="Yes",Q6540="Non-Lead", N6540="Non-Lead - Copper",O6540="Before 1989")))),"Tier 4",
IF((OR((AND('[1]PWS Information'!$E$10="NTNC",Q6540="Non-Lead")),
(AND('[1]PWS Information'!$E$10="CWS",Q6540="Non-Lead",S6540="")),
(AND('[1]PWS Information'!$E$10="CWS",Q6540="Non-Lead",S6540="No")),
(AND('[1]PWS Information'!$E$10="CWS",Q6540="Non-Lead",S6540="Don't Know")),
(AND('[1]PWS Information'!$E$10="CWS",Q6540="Non-Lead", J6540="Non-Lead - Copper", S6540="Yes", L6540="Between 1989 and 2014")),
(AND('[1]PWS Information'!$E$10="CWS",Q6540="Non-Lead", J6540="Non-Lead - Copper", S6540="Yes", L6540="After 2014")),
(AND('[1]PWS Information'!$E$10="CWS",Q6540="Non-Lead", J6540="Non-Lead - Copper", S6540="Yes", L6540="Unknown")),
(AND('[1]PWS Information'!$E$10="CWS",Q6540="Non-Lead", N6540="Non-Lead - Copper", S6540="Yes", O6540="Between 1989 and 2014")),
(AND('[1]PWS Information'!$E$10="CWS",Q6540="Non-Lead", N6540="Non-Lead - Copper", S6540="Yes", O6540="After 2014")),
(AND('[1]PWS Information'!$E$10="CWS",Q6540="Non-Lead", N6540="Non-Lead - Copper", S6540="Yes", O6540="Unknown")),
(AND('[1]PWS Information'!$E$10="CWS",Q6540="Unknown")),
(AND('[1]PWS Information'!$E$10="NTNC",Q6540="Unknown")))),"Tier 5",
"")))))</f>
        <v/>
      </c>
      <c r="Z6540" s="71"/>
      <c r="AA6540" s="71"/>
    </row>
    <row r="6541" spans="1:27" x14ac:dyDescent="0.3">
      <c r="A6541" s="17"/>
      <c r="B6541" s="70"/>
      <c r="C6541" s="60"/>
      <c r="D6541" s="61"/>
      <c r="E6541" s="61"/>
      <c r="F6541" s="61"/>
      <c r="G6541" s="62"/>
      <c r="H6541" s="63"/>
      <c r="I6541" s="64"/>
      <c r="J6541" s="65"/>
      <c r="K6541" s="66"/>
      <c r="L6541" s="62"/>
      <c r="M6541" s="69"/>
      <c r="N6541" s="65"/>
      <c r="O6541" s="66"/>
      <c r="P6541" s="69"/>
      <c r="Q6541" s="55" t="str">
        <f t="shared" si="101"/>
        <v/>
      </c>
      <c r="R6541" s="70"/>
      <c r="S6541" s="70"/>
      <c r="T6541" s="70"/>
      <c r="U6541" s="71"/>
      <c r="V6541" s="71"/>
      <c r="W6541" s="71"/>
      <c r="X6541" s="71"/>
      <c r="Y6541" s="72" t="str">
        <f>IF((OR((AND('[1]PWS Information'!$E$10="CWS",U6541="Single Family Residence",Q6541="Lead")),
(AND('[1]PWS Information'!$E$10="CWS",U6541="Multiple Family Residence",'[1]PWS Information'!$E$11="Yes",Q6541="Lead")),
(AND('[1]PWS Information'!$E$10="NTNC",Q6541="Lead")))),"Tier 1",
IF((OR((AND('[1]PWS Information'!$E$10="CWS",U6541="Multiple Family Residence",'[1]PWS Information'!$E$11="No",Q6541="Lead")),
(AND('[1]PWS Information'!$E$10="CWS",U6541="Other",Q6541="Lead")),
(AND('[1]PWS Information'!$E$10="CWS",U6541="Building",Q6541="Lead")))),"Tier 2",
IF((OR((AND('[1]PWS Information'!$E$10="CWS",U6541="Single Family Residence",Q6541="Galvanized Requiring Replacement")),
(AND('[1]PWS Information'!$E$10="CWS",U6541="Single Family Residence",Q6541="Galvanized Requiring Replacement",R6541="Yes")),
(AND('[1]PWS Information'!$E$10="NTNC",Q6541="Galvanized Requiring Replacement")),
(AND('[1]PWS Information'!$E$10="NTNC",U6541="Single Family Residence",R6541="Yes")))),"Tier 3",
IF((OR((AND('[1]PWS Information'!$E$10="CWS",U6541="Single Family Residence",S6541="Yes",Q6541="Non-Lead", J6541="Non-Lead - Copper",L6541="Before 1989")),
(AND('[1]PWS Information'!$E$10="CWS",U6541="Single Family Residence",S6541="Yes",Q6541="Non-Lead", N6541="Non-Lead - Copper",O6541="Before 1989")))),"Tier 4",
IF((OR((AND('[1]PWS Information'!$E$10="NTNC",Q6541="Non-Lead")),
(AND('[1]PWS Information'!$E$10="CWS",Q6541="Non-Lead",S6541="")),
(AND('[1]PWS Information'!$E$10="CWS",Q6541="Non-Lead",S6541="No")),
(AND('[1]PWS Information'!$E$10="CWS",Q6541="Non-Lead",S6541="Don't Know")),
(AND('[1]PWS Information'!$E$10="CWS",Q6541="Non-Lead", J6541="Non-Lead - Copper", S6541="Yes", L6541="Between 1989 and 2014")),
(AND('[1]PWS Information'!$E$10="CWS",Q6541="Non-Lead", J6541="Non-Lead - Copper", S6541="Yes", L6541="After 2014")),
(AND('[1]PWS Information'!$E$10="CWS",Q6541="Non-Lead", J6541="Non-Lead - Copper", S6541="Yes", L6541="Unknown")),
(AND('[1]PWS Information'!$E$10="CWS",Q6541="Non-Lead", N6541="Non-Lead - Copper", S6541="Yes", O6541="Between 1989 and 2014")),
(AND('[1]PWS Information'!$E$10="CWS",Q6541="Non-Lead", N6541="Non-Lead - Copper", S6541="Yes", O6541="After 2014")),
(AND('[1]PWS Information'!$E$10="CWS",Q6541="Non-Lead", N6541="Non-Lead - Copper", S6541="Yes", O6541="Unknown")),
(AND('[1]PWS Information'!$E$10="CWS",Q6541="Unknown")),
(AND('[1]PWS Information'!$E$10="NTNC",Q6541="Unknown")))),"Tier 5",
"")))))</f>
        <v/>
      </c>
      <c r="Z6541" s="71"/>
      <c r="AA6541" s="71"/>
    </row>
    <row r="6542" spans="1:27" x14ac:dyDescent="0.3">
      <c r="A6542" s="1"/>
      <c r="B6542" s="70"/>
      <c r="C6542" s="60"/>
      <c r="D6542" s="61"/>
      <c r="E6542" s="61"/>
      <c r="F6542" s="61"/>
      <c r="G6542" s="62"/>
      <c r="H6542" s="63"/>
      <c r="I6542" s="64"/>
      <c r="J6542" s="65"/>
      <c r="K6542" s="66"/>
      <c r="L6542" s="62"/>
      <c r="M6542" s="69"/>
      <c r="N6542" s="65"/>
      <c r="O6542" s="66"/>
      <c r="P6542" s="69"/>
      <c r="Q6542" s="55" t="str">
        <f t="shared" si="101"/>
        <v/>
      </c>
      <c r="R6542" s="70"/>
      <c r="S6542" s="70"/>
      <c r="T6542" s="70"/>
      <c r="U6542" s="71"/>
      <c r="V6542" s="71"/>
      <c r="W6542" s="71"/>
      <c r="X6542" s="71"/>
      <c r="Y6542" s="72" t="str">
        <f>IF((OR((AND('[1]PWS Information'!$E$10="CWS",U6542="Single Family Residence",Q6542="Lead")),
(AND('[1]PWS Information'!$E$10="CWS",U6542="Multiple Family Residence",'[1]PWS Information'!$E$11="Yes",Q6542="Lead")),
(AND('[1]PWS Information'!$E$10="NTNC",Q6542="Lead")))),"Tier 1",
IF((OR((AND('[1]PWS Information'!$E$10="CWS",U6542="Multiple Family Residence",'[1]PWS Information'!$E$11="No",Q6542="Lead")),
(AND('[1]PWS Information'!$E$10="CWS",U6542="Other",Q6542="Lead")),
(AND('[1]PWS Information'!$E$10="CWS",U6542="Building",Q6542="Lead")))),"Tier 2",
IF((OR((AND('[1]PWS Information'!$E$10="CWS",U6542="Single Family Residence",Q6542="Galvanized Requiring Replacement")),
(AND('[1]PWS Information'!$E$10="CWS",U6542="Single Family Residence",Q6542="Galvanized Requiring Replacement",R6542="Yes")),
(AND('[1]PWS Information'!$E$10="NTNC",Q6542="Galvanized Requiring Replacement")),
(AND('[1]PWS Information'!$E$10="NTNC",U6542="Single Family Residence",R6542="Yes")))),"Tier 3",
IF((OR((AND('[1]PWS Information'!$E$10="CWS",U6542="Single Family Residence",S6542="Yes",Q6542="Non-Lead", J6542="Non-Lead - Copper",L6542="Before 1989")),
(AND('[1]PWS Information'!$E$10="CWS",U6542="Single Family Residence",S6542="Yes",Q6542="Non-Lead", N6542="Non-Lead - Copper",O6542="Before 1989")))),"Tier 4",
IF((OR((AND('[1]PWS Information'!$E$10="NTNC",Q6542="Non-Lead")),
(AND('[1]PWS Information'!$E$10="CWS",Q6542="Non-Lead",S6542="")),
(AND('[1]PWS Information'!$E$10="CWS",Q6542="Non-Lead",S6542="No")),
(AND('[1]PWS Information'!$E$10="CWS",Q6542="Non-Lead",S6542="Don't Know")),
(AND('[1]PWS Information'!$E$10="CWS",Q6542="Non-Lead", J6542="Non-Lead - Copper", S6542="Yes", L6542="Between 1989 and 2014")),
(AND('[1]PWS Information'!$E$10="CWS",Q6542="Non-Lead", J6542="Non-Lead - Copper", S6542="Yes", L6542="After 2014")),
(AND('[1]PWS Information'!$E$10="CWS",Q6542="Non-Lead", J6542="Non-Lead - Copper", S6542="Yes", L6542="Unknown")),
(AND('[1]PWS Information'!$E$10="CWS",Q6542="Non-Lead", N6542="Non-Lead - Copper", S6542="Yes", O6542="Between 1989 and 2014")),
(AND('[1]PWS Information'!$E$10="CWS",Q6542="Non-Lead", N6542="Non-Lead - Copper", S6542="Yes", O6542="After 2014")),
(AND('[1]PWS Information'!$E$10="CWS",Q6542="Non-Lead", N6542="Non-Lead - Copper", S6542="Yes", O6542="Unknown")),
(AND('[1]PWS Information'!$E$10="CWS",Q6542="Unknown")),
(AND('[1]PWS Information'!$E$10="NTNC",Q6542="Unknown")))),"Tier 5",
"")))))</f>
        <v/>
      </c>
      <c r="Z6542" s="71"/>
      <c r="AA6542" s="71"/>
    </row>
    <row r="6543" spans="1:27" x14ac:dyDescent="0.3">
      <c r="A6543" s="1"/>
      <c r="B6543" s="70"/>
      <c r="C6543" s="60"/>
      <c r="D6543" s="61"/>
      <c r="E6543" s="61"/>
      <c r="F6543" s="61"/>
      <c r="G6543" s="62"/>
      <c r="H6543" s="63"/>
      <c r="I6543" s="64"/>
      <c r="J6543" s="65"/>
      <c r="K6543" s="66"/>
      <c r="L6543" s="62"/>
      <c r="M6543" s="69"/>
      <c r="N6543" s="65"/>
      <c r="O6543" s="66"/>
      <c r="P6543" s="69"/>
      <c r="Q6543" s="55" t="str">
        <f t="shared" si="101"/>
        <v/>
      </c>
      <c r="R6543" s="70"/>
      <c r="S6543" s="70"/>
      <c r="T6543" s="70"/>
      <c r="U6543" s="71"/>
      <c r="V6543" s="71"/>
      <c r="W6543" s="71"/>
      <c r="X6543" s="71"/>
      <c r="Y6543" s="72" t="str">
        <f>IF((OR((AND('[1]PWS Information'!$E$10="CWS",U6543="Single Family Residence",Q6543="Lead")),
(AND('[1]PWS Information'!$E$10="CWS",U6543="Multiple Family Residence",'[1]PWS Information'!$E$11="Yes",Q6543="Lead")),
(AND('[1]PWS Information'!$E$10="NTNC",Q6543="Lead")))),"Tier 1",
IF((OR((AND('[1]PWS Information'!$E$10="CWS",U6543="Multiple Family Residence",'[1]PWS Information'!$E$11="No",Q6543="Lead")),
(AND('[1]PWS Information'!$E$10="CWS",U6543="Other",Q6543="Lead")),
(AND('[1]PWS Information'!$E$10="CWS",U6543="Building",Q6543="Lead")))),"Tier 2",
IF((OR((AND('[1]PWS Information'!$E$10="CWS",U6543="Single Family Residence",Q6543="Galvanized Requiring Replacement")),
(AND('[1]PWS Information'!$E$10="CWS",U6543="Single Family Residence",Q6543="Galvanized Requiring Replacement",R6543="Yes")),
(AND('[1]PWS Information'!$E$10="NTNC",Q6543="Galvanized Requiring Replacement")),
(AND('[1]PWS Information'!$E$10="NTNC",U6543="Single Family Residence",R6543="Yes")))),"Tier 3",
IF((OR((AND('[1]PWS Information'!$E$10="CWS",U6543="Single Family Residence",S6543="Yes",Q6543="Non-Lead", J6543="Non-Lead - Copper",L6543="Before 1989")),
(AND('[1]PWS Information'!$E$10="CWS",U6543="Single Family Residence",S6543="Yes",Q6543="Non-Lead", N6543="Non-Lead - Copper",O6543="Before 1989")))),"Tier 4",
IF((OR((AND('[1]PWS Information'!$E$10="NTNC",Q6543="Non-Lead")),
(AND('[1]PWS Information'!$E$10="CWS",Q6543="Non-Lead",S6543="")),
(AND('[1]PWS Information'!$E$10="CWS",Q6543="Non-Lead",S6543="No")),
(AND('[1]PWS Information'!$E$10="CWS",Q6543="Non-Lead",S6543="Don't Know")),
(AND('[1]PWS Information'!$E$10="CWS",Q6543="Non-Lead", J6543="Non-Lead - Copper", S6543="Yes", L6543="Between 1989 and 2014")),
(AND('[1]PWS Information'!$E$10="CWS",Q6543="Non-Lead", J6543="Non-Lead - Copper", S6543="Yes", L6543="After 2014")),
(AND('[1]PWS Information'!$E$10="CWS",Q6543="Non-Lead", J6543="Non-Lead - Copper", S6543="Yes", L6543="Unknown")),
(AND('[1]PWS Information'!$E$10="CWS",Q6543="Non-Lead", N6543="Non-Lead - Copper", S6543="Yes", O6543="Between 1989 and 2014")),
(AND('[1]PWS Information'!$E$10="CWS",Q6543="Non-Lead", N6543="Non-Lead - Copper", S6543="Yes", O6543="After 2014")),
(AND('[1]PWS Information'!$E$10="CWS",Q6543="Non-Lead", N6543="Non-Lead - Copper", S6543="Yes", O6543="Unknown")),
(AND('[1]PWS Information'!$E$10="CWS",Q6543="Unknown")),
(AND('[1]PWS Information'!$E$10="NTNC",Q6543="Unknown")))),"Tier 5",
"")))))</f>
        <v/>
      </c>
      <c r="Z6543" s="71"/>
      <c r="AA6543" s="71"/>
    </row>
    <row r="6544" spans="1:27" x14ac:dyDescent="0.3">
      <c r="A6544" s="1"/>
      <c r="B6544" s="70"/>
      <c r="C6544" s="60"/>
      <c r="D6544" s="61"/>
      <c r="E6544" s="61"/>
      <c r="F6544" s="61"/>
      <c r="G6544" s="62"/>
      <c r="H6544" s="63"/>
      <c r="I6544" s="64"/>
      <c r="J6544" s="65"/>
      <c r="K6544" s="66"/>
      <c r="L6544" s="62"/>
      <c r="M6544" s="69"/>
      <c r="N6544" s="65"/>
      <c r="O6544" s="66"/>
      <c r="P6544" s="69"/>
      <c r="Q6544" s="55" t="str">
        <f t="shared" si="101"/>
        <v/>
      </c>
      <c r="R6544" s="70"/>
      <c r="S6544" s="70"/>
      <c r="T6544" s="70"/>
      <c r="U6544" s="71"/>
      <c r="V6544" s="71"/>
      <c r="W6544" s="71"/>
      <c r="X6544" s="71"/>
      <c r="Y6544" s="72" t="str">
        <f>IF((OR((AND('[1]PWS Information'!$E$10="CWS",U6544="Single Family Residence",Q6544="Lead")),
(AND('[1]PWS Information'!$E$10="CWS",U6544="Multiple Family Residence",'[1]PWS Information'!$E$11="Yes",Q6544="Lead")),
(AND('[1]PWS Information'!$E$10="NTNC",Q6544="Lead")))),"Tier 1",
IF((OR((AND('[1]PWS Information'!$E$10="CWS",U6544="Multiple Family Residence",'[1]PWS Information'!$E$11="No",Q6544="Lead")),
(AND('[1]PWS Information'!$E$10="CWS",U6544="Other",Q6544="Lead")),
(AND('[1]PWS Information'!$E$10="CWS",U6544="Building",Q6544="Lead")))),"Tier 2",
IF((OR((AND('[1]PWS Information'!$E$10="CWS",U6544="Single Family Residence",Q6544="Galvanized Requiring Replacement")),
(AND('[1]PWS Information'!$E$10="CWS",U6544="Single Family Residence",Q6544="Galvanized Requiring Replacement",R6544="Yes")),
(AND('[1]PWS Information'!$E$10="NTNC",Q6544="Galvanized Requiring Replacement")),
(AND('[1]PWS Information'!$E$10="NTNC",U6544="Single Family Residence",R6544="Yes")))),"Tier 3",
IF((OR((AND('[1]PWS Information'!$E$10="CWS",U6544="Single Family Residence",S6544="Yes",Q6544="Non-Lead", J6544="Non-Lead - Copper",L6544="Before 1989")),
(AND('[1]PWS Information'!$E$10="CWS",U6544="Single Family Residence",S6544="Yes",Q6544="Non-Lead", N6544="Non-Lead - Copper",O6544="Before 1989")))),"Tier 4",
IF((OR((AND('[1]PWS Information'!$E$10="NTNC",Q6544="Non-Lead")),
(AND('[1]PWS Information'!$E$10="CWS",Q6544="Non-Lead",S6544="")),
(AND('[1]PWS Information'!$E$10="CWS",Q6544="Non-Lead",S6544="No")),
(AND('[1]PWS Information'!$E$10="CWS",Q6544="Non-Lead",S6544="Don't Know")),
(AND('[1]PWS Information'!$E$10="CWS",Q6544="Non-Lead", J6544="Non-Lead - Copper", S6544="Yes", L6544="Between 1989 and 2014")),
(AND('[1]PWS Information'!$E$10="CWS",Q6544="Non-Lead", J6544="Non-Lead - Copper", S6544="Yes", L6544="After 2014")),
(AND('[1]PWS Information'!$E$10="CWS",Q6544="Non-Lead", J6544="Non-Lead - Copper", S6544="Yes", L6544="Unknown")),
(AND('[1]PWS Information'!$E$10="CWS",Q6544="Non-Lead", N6544="Non-Lead - Copper", S6544="Yes", O6544="Between 1989 and 2014")),
(AND('[1]PWS Information'!$E$10="CWS",Q6544="Non-Lead", N6544="Non-Lead - Copper", S6544="Yes", O6544="After 2014")),
(AND('[1]PWS Information'!$E$10="CWS",Q6544="Non-Lead", N6544="Non-Lead - Copper", S6544="Yes", O6544="Unknown")),
(AND('[1]PWS Information'!$E$10="CWS",Q6544="Unknown")),
(AND('[1]PWS Information'!$E$10="NTNC",Q6544="Unknown")))),"Tier 5",
"")))))</f>
        <v/>
      </c>
      <c r="Z6544" s="71"/>
      <c r="AA6544" s="71"/>
    </row>
    <row r="6545" spans="1:27" x14ac:dyDescent="0.3">
      <c r="A6545" s="17"/>
      <c r="B6545" s="70"/>
      <c r="C6545" s="60"/>
      <c r="D6545" s="61"/>
      <c r="E6545" s="61"/>
      <c r="F6545" s="61"/>
      <c r="G6545" s="62"/>
      <c r="H6545" s="63"/>
      <c r="I6545" s="64"/>
      <c r="J6545" s="65"/>
      <c r="K6545" s="66"/>
      <c r="L6545" s="62"/>
      <c r="M6545" s="69"/>
      <c r="N6545" s="65"/>
      <c r="O6545" s="66"/>
      <c r="P6545" s="69"/>
      <c r="Q6545" s="55" t="str">
        <f t="shared" si="101"/>
        <v/>
      </c>
      <c r="R6545" s="70"/>
      <c r="S6545" s="70"/>
      <c r="T6545" s="70"/>
      <c r="U6545" s="71"/>
      <c r="V6545" s="71"/>
      <c r="W6545" s="71"/>
      <c r="X6545" s="71"/>
      <c r="Y6545" s="72" t="str">
        <f>IF((OR((AND('[1]PWS Information'!$E$10="CWS",U6545="Single Family Residence",Q6545="Lead")),
(AND('[1]PWS Information'!$E$10="CWS",U6545="Multiple Family Residence",'[1]PWS Information'!$E$11="Yes",Q6545="Lead")),
(AND('[1]PWS Information'!$E$10="NTNC",Q6545="Lead")))),"Tier 1",
IF((OR((AND('[1]PWS Information'!$E$10="CWS",U6545="Multiple Family Residence",'[1]PWS Information'!$E$11="No",Q6545="Lead")),
(AND('[1]PWS Information'!$E$10="CWS",U6545="Other",Q6545="Lead")),
(AND('[1]PWS Information'!$E$10="CWS",U6545="Building",Q6545="Lead")))),"Tier 2",
IF((OR((AND('[1]PWS Information'!$E$10="CWS",U6545="Single Family Residence",Q6545="Galvanized Requiring Replacement")),
(AND('[1]PWS Information'!$E$10="CWS",U6545="Single Family Residence",Q6545="Galvanized Requiring Replacement",R6545="Yes")),
(AND('[1]PWS Information'!$E$10="NTNC",Q6545="Galvanized Requiring Replacement")),
(AND('[1]PWS Information'!$E$10="NTNC",U6545="Single Family Residence",R6545="Yes")))),"Tier 3",
IF((OR((AND('[1]PWS Information'!$E$10="CWS",U6545="Single Family Residence",S6545="Yes",Q6545="Non-Lead", J6545="Non-Lead - Copper",L6545="Before 1989")),
(AND('[1]PWS Information'!$E$10="CWS",U6545="Single Family Residence",S6545="Yes",Q6545="Non-Lead", N6545="Non-Lead - Copper",O6545="Before 1989")))),"Tier 4",
IF((OR((AND('[1]PWS Information'!$E$10="NTNC",Q6545="Non-Lead")),
(AND('[1]PWS Information'!$E$10="CWS",Q6545="Non-Lead",S6545="")),
(AND('[1]PWS Information'!$E$10="CWS",Q6545="Non-Lead",S6545="No")),
(AND('[1]PWS Information'!$E$10="CWS",Q6545="Non-Lead",S6545="Don't Know")),
(AND('[1]PWS Information'!$E$10="CWS",Q6545="Non-Lead", J6545="Non-Lead - Copper", S6545="Yes", L6545="Between 1989 and 2014")),
(AND('[1]PWS Information'!$E$10="CWS",Q6545="Non-Lead", J6545="Non-Lead - Copper", S6545="Yes", L6545="After 2014")),
(AND('[1]PWS Information'!$E$10="CWS",Q6545="Non-Lead", J6545="Non-Lead - Copper", S6545="Yes", L6545="Unknown")),
(AND('[1]PWS Information'!$E$10="CWS",Q6545="Non-Lead", N6545="Non-Lead - Copper", S6545="Yes", O6545="Between 1989 and 2014")),
(AND('[1]PWS Information'!$E$10="CWS",Q6545="Non-Lead", N6545="Non-Lead - Copper", S6545="Yes", O6545="After 2014")),
(AND('[1]PWS Information'!$E$10="CWS",Q6545="Non-Lead", N6545="Non-Lead - Copper", S6545="Yes", O6545="Unknown")),
(AND('[1]PWS Information'!$E$10="CWS",Q6545="Unknown")),
(AND('[1]PWS Information'!$E$10="NTNC",Q6545="Unknown")))),"Tier 5",
"")))))</f>
        <v/>
      </c>
      <c r="Z6545" s="71"/>
      <c r="AA6545" s="71"/>
    </row>
    <row r="6546" spans="1:27" x14ac:dyDescent="0.3">
      <c r="A6546" s="1"/>
      <c r="B6546" s="70"/>
      <c r="C6546" s="60"/>
      <c r="D6546" s="61"/>
      <c r="E6546" s="61"/>
      <c r="F6546" s="61"/>
      <c r="G6546" s="62"/>
      <c r="H6546" s="63"/>
      <c r="I6546" s="64"/>
      <c r="J6546" s="65"/>
      <c r="K6546" s="66"/>
      <c r="L6546" s="62"/>
      <c r="M6546" s="69"/>
      <c r="N6546" s="65"/>
      <c r="O6546" s="66"/>
      <c r="P6546" s="69"/>
      <c r="Q6546" s="55" t="str">
        <f t="shared" si="101"/>
        <v/>
      </c>
      <c r="R6546" s="70"/>
      <c r="S6546" s="70"/>
      <c r="T6546" s="70"/>
      <c r="U6546" s="71"/>
      <c r="V6546" s="71"/>
      <c r="W6546" s="71"/>
      <c r="X6546" s="71"/>
      <c r="Y6546" s="72" t="str">
        <f>IF((OR((AND('[1]PWS Information'!$E$10="CWS",U6546="Single Family Residence",Q6546="Lead")),
(AND('[1]PWS Information'!$E$10="CWS",U6546="Multiple Family Residence",'[1]PWS Information'!$E$11="Yes",Q6546="Lead")),
(AND('[1]PWS Information'!$E$10="NTNC",Q6546="Lead")))),"Tier 1",
IF((OR((AND('[1]PWS Information'!$E$10="CWS",U6546="Multiple Family Residence",'[1]PWS Information'!$E$11="No",Q6546="Lead")),
(AND('[1]PWS Information'!$E$10="CWS",U6546="Other",Q6546="Lead")),
(AND('[1]PWS Information'!$E$10="CWS",U6546="Building",Q6546="Lead")))),"Tier 2",
IF((OR((AND('[1]PWS Information'!$E$10="CWS",U6546="Single Family Residence",Q6546="Galvanized Requiring Replacement")),
(AND('[1]PWS Information'!$E$10="CWS",U6546="Single Family Residence",Q6546="Galvanized Requiring Replacement",R6546="Yes")),
(AND('[1]PWS Information'!$E$10="NTNC",Q6546="Galvanized Requiring Replacement")),
(AND('[1]PWS Information'!$E$10="NTNC",U6546="Single Family Residence",R6546="Yes")))),"Tier 3",
IF((OR((AND('[1]PWS Information'!$E$10="CWS",U6546="Single Family Residence",S6546="Yes",Q6546="Non-Lead", J6546="Non-Lead - Copper",L6546="Before 1989")),
(AND('[1]PWS Information'!$E$10="CWS",U6546="Single Family Residence",S6546="Yes",Q6546="Non-Lead", N6546="Non-Lead - Copper",O6546="Before 1989")))),"Tier 4",
IF((OR((AND('[1]PWS Information'!$E$10="NTNC",Q6546="Non-Lead")),
(AND('[1]PWS Information'!$E$10="CWS",Q6546="Non-Lead",S6546="")),
(AND('[1]PWS Information'!$E$10="CWS",Q6546="Non-Lead",S6546="No")),
(AND('[1]PWS Information'!$E$10="CWS",Q6546="Non-Lead",S6546="Don't Know")),
(AND('[1]PWS Information'!$E$10="CWS",Q6546="Non-Lead", J6546="Non-Lead - Copper", S6546="Yes", L6546="Between 1989 and 2014")),
(AND('[1]PWS Information'!$E$10="CWS",Q6546="Non-Lead", J6546="Non-Lead - Copper", S6546="Yes", L6546="After 2014")),
(AND('[1]PWS Information'!$E$10="CWS",Q6546="Non-Lead", J6546="Non-Lead - Copper", S6546="Yes", L6546="Unknown")),
(AND('[1]PWS Information'!$E$10="CWS",Q6546="Non-Lead", N6546="Non-Lead - Copper", S6546="Yes", O6546="Between 1989 and 2014")),
(AND('[1]PWS Information'!$E$10="CWS",Q6546="Non-Lead", N6546="Non-Lead - Copper", S6546="Yes", O6546="After 2014")),
(AND('[1]PWS Information'!$E$10="CWS",Q6546="Non-Lead", N6546="Non-Lead - Copper", S6546="Yes", O6546="Unknown")),
(AND('[1]PWS Information'!$E$10="CWS",Q6546="Unknown")),
(AND('[1]PWS Information'!$E$10="NTNC",Q6546="Unknown")))),"Tier 5",
"")))))</f>
        <v/>
      </c>
      <c r="Z6546" s="71"/>
      <c r="AA6546" s="71"/>
    </row>
    <row r="6547" spans="1:27" x14ac:dyDescent="0.3">
      <c r="A6547" s="1"/>
      <c r="B6547" s="70"/>
      <c r="C6547" s="60"/>
      <c r="D6547" s="61"/>
      <c r="E6547" s="61"/>
      <c r="F6547" s="61"/>
      <c r="G6547" s="62"/>
      <c r="H6547" s="63"/>
      <c r="I6547" s="64"/>
      <c r="J6547" s="65"/>
      <c r="K6547" s="66"/>
      <c r="L6547" s="62"/>
      <c r="M6547" s="69"/>
      <c r="N6547" s="65"/>
      <c r="O6547" s="66"/>
      <c r="P6547" s="69"/>
      <c r="Q6547" s="55" t="str">
        <f t="shared" si="101"/>
        <v/>
      </c>
      <c r="R6547" s="70"/>
      <c r="S6547" s="70"/>
      <c r="T6547" s="70"/>
      <c r="U6547" s="71"/>
      <c r="V6547" s="71"/>
      <c r="W6547" s="71"/>
      <c r="X6547" s="71"/>
      <c r="Y6547" s="72" t="str">
        <f>IF((OR((AND('[1]PWS Information'!$E$10="CWS",U6547="Single Family Residence",Q6547="Lead")),
(AND('[1]PWS Information'!$E$10="CWS",U6547="Multiple Family Residence",'[1]PWS Information'!$E$11="Yes",Q6547="Lead")),
(AND('[1]PWS Information'!$E$10="NTNC",Q6547="Lead")))),"Tier 1",
IF((OR((AND('[1]PWS Information'!$E$10="CWS",U6547="Multiple Family Residence",'[1]PWS Information'!$E$11="No",Q6547="Lead")),
(AND('[1]PWS Information'!$E$10="CWS",U6547="Other",Q6547="Lead")),
(AND('[1]PWS Information'!$E$10="CWS",U6547="Building",Q6547="Lead")))),"Tier 2",
IF((OR((AND('[1]PWS Information'!$E$10="CWS",U6547="Single Family Residence",Q6547="Galvanized Requiring Replacement")),
(AND('[1]PWS Information'!$E$10="CWS",U6547="Single Family Residence",Q6547="Galvanized Requiring Replacement",R6547="Yes")),
(AND('[1]PWS Information'!$E$10="NTNC",Q6547="Galvanized Requiring Replacement")),
(AND('[1]PWS Information'!$E$10="NTNC",U6547="Single Family Residence",R6547="Yes")))),"Tier 3",
IF((OR((AND('[1]PWS Information'!$E$10="CWS",U6547="Single Family Residence",S6547="Yes",Q6547="Non-Lead", J6547="Non-Lead - Copper",L6547="Before 1989")),
(AND('[1]PWS Information'!$E$10="CWS",U6547="Single Family Residence",S6547="Yes",Q6547="Non-Lead", N6547="Non-Lead - Copper",O6547="Before 1989")))),"Tier 4",
IF((OR((AND('[1]PWS Information'!$E$10="NTNC",Q6547="Non-Lead")),
(AND('[1]PWS Information'!$E$10="CWS",Q6547="Non-Lead",S6547="")),
(AND('[1]PWS Information'!$E$10="CWS",Q6547="Non-Lead",S6547="No")),
(AND('[1]PWS Information'!$E$10="CWS",Q6547="Non-Lead",S6547="Don't Know")),
(AND('[1]PWS Information'!$E$10="CWS",Q6547="Non-Lead", J6547="Non-Lead - Copper", S6547="Yes", L6547="Between 1989 and 2014")),
(AND('[1]PWS Information'!$E$10="CWS",Q6547="Non-Lead", J6547="Non-Lead - Copper", S6547="Yes", L6547="After 2014")),
(AND('[1]PWS Information'!$E$10="CWS",Q6547="Non-Lead", J6547="Non-Lead - Copper", S6547="Yes", L6547="Unknown")),
(AND('[1]PWS Information'!$E$10="CWS",Q6547="Non-Lead", N6547="Non-Lead - Copper", S6547="Yes", O6547="Between 1989 and 2014")),
(AND('[1]PWS Information'!$E$10="CWS",Q6547="Non-Lead", N6547="Non-Lead - Copper", S6547="Yes", O6547="After 2014")),
(AND('[1]PWS Information'!$E$10="CWS",Q6547="Non-Lead", N6547="Non-Lead - Copper", S6547="Yes", O6547="Unknown")),
(AND('[1]PWS Information'!$E$10="CWS",Q6547="Unknown")),
(AND('[1]PWS Information'!$E$10="NTNC",Q6547="Unknown")))),"Tier 5",
"")))))</f>
        <v/>
      </c>
      <c r="Z6547" s="71"/>
      <c r="AA6547" s="71"/>
    </row>
    <row r="6548" spans="1:27" x14ac:dyDescent="0.3">
      <c r="A6548" s="1"/>
      <c r="B6548" s="70"/>
      <c r="C6548" s="60"/>
      <c r="D6548" s="61"/>
      <c r="E6548" s="61"/>
      <c r="F6548" s="61"/>
      <c r="G6548" s="62"/>
      <c r="H6548" s="63"/>
      <c r="I6548" s="64"/>
      <c r="J6548" s="65"/>
      <c r="K6548" s="66"/>
      <c r="L6548" s="62"/>
      <c r="M6548" s="69"/>
      <c r="N6548" s="65"/>
      <c r="O6548" s="66"/>
      <c r="P6548" s="69"/>
      <c r="Q6548" s="55" t="str">
        <f t="shared" ref="Q6548:Q6611" si="102">IF((OR(J6548="Lead")),"Lead",
IF((OR(N6548="Lead")),"Lead",
IF((OR(J6548="Lead-lined galvanized")),"Lead",
IF((OR(N6548="Lead-lined galvanized")),"Lead",
IF((OR((AND(J6548="Unknown - Likely Lead",N6548="Galvanized")),
(AND(J6548="Unknown - Unlikely Lead",N6548="Galvanized")),
(AND(J6548="Unknown - Material Unknown",N6548="Galvanized")))),"Galvanized Requiring Replacement",
IF((OR((AND(J6548="Non-lead - Copper",K6548="Yes",N6548="Galvanized")),
(AND(J6548="Non-lead - Copper",K6548="Don't know",N6548="Galvanized")),
(AND(J6548="Non-lead - Copper",K6548="",N6548="Galvanized")),
(AND(J6548="Non-lead - Plastic",K6548="Yes",N6548="Galvanized")),
(AND(J6548="Non-lead - Plastic",K6548="Don't know",N6548="Galvanized")),
(AND(J6548="Non-lead - Plastic",K6548="",N6548="Galvanized")),
(AND(J6548="Non-lead",K6548="Yes",N6548="Galvanized")),
(AND(J6548="Non-lead",K6548="Don't know",N6548="Galvanized")),
(AND(J6548="Non-lead",K6548="",N6548="Galvanized")),
(AND(J6548="Non-lead - Other",K6548="Yes",N6548="Galvanized")),
(AND(J6548="Non-Lead - Other",K6548="Don't know",N6548="Galvanized")),
(AND(J6548="Galvanized",K6548="Yes",N6548="Galvanized")),
(AND(J6548="Galvanized",K6548="Don't know",N6548="Galvanized")),
(AND(J6548="Galvanized",K6548="",N6548="Galvanized")),
(AND(J6548="Non-Lead - Other",K6548="",N6548="Galvanized")))),"Galvanized Requiring Replacement",
IF((OR((AND(J6548="Non-lead - Copper",N6548="Non-lead - Copper")),
(AND(J6548="Non-lead - Copper",N6548="Non-lead - Plastic")),
(AND(J6548="Non-lead - Copper",N6548="Non-lead - Other")),
(AND(J6548="Non-lead - Copper",N6548="Non-lead")),
(AND(J6548="Non-lead - Plastic",N6548="Non-lead - Copper")),
(AND(J6548="Non-lead - Plastic",N6548="Non-lead - Plastic")),
(AND(J6548="Non-lead - Plastic",N6548="Non-lead - Other")),
(AND(J6548="Non-lead - Plastic",N6548="Non-lead")),
(AND(J6548="Non-lead",N6548="Non-lead - Copper")),
(AND(J6548="Non-lead",N6548="Non-lead - Plastic")),
(AND(J6548="Non-lead",N6548="Non-lead - Other")),
(AND(J6548="Non-lead",N6548="Non-lead")),
(AND(J6548="Non-lead - Other",N6548="Non-lead - Copper")),
(AND(J6548="Non-Lead - Other",N6548="Non-lead - Plastic")),
(AND(J6548="Non-Lead - Other",N6548="Non-lead")),
(AND(J6548="Non-Lead - Other",N6548="Non-lead - Other")))),"Non-Lead",
IF((OR((AND(J6548="Galvanized",N6548="Non-lead")),
(AND(J6548="Galvanized",N6548="Non-lead - Copper")),
(AND(J6548="Galvanized",N6548="Non-lead - Plastic")),
(AND(J6548="Galvanized",N6548="Non-lead")),
(AND(J6548="Galvanized",N6548="Non-lead - Other")))),"Non-Lead",
IF((OR((AND(J6548="Non-lead - Copper",K6548="No",N6548="Galvanized")),
(AND(J6548="Non-lead - Plastic",K6548="No",N6548="Galvanized")),
(AND(J6548="Non-lead",K6548="No",N6548="Galvanized")),
(AND(J6548="Galvanized",K6548="No",N6548="Galvanized")),
(AND(J6548="Non-lead - Other",K6548="No",N6548="Galvanized")))),"Non-lead",
IF((OR((AND(J6548="Unknown - Likely Lead",N6548="Unknown - Likely Lead")),
(AND(J6548="Unknown - Likely Lead",N6548="Unknown - Unlikely Lead")),
(AND(J6548="Unknown - Likely Lead",N6548="Unknown - Material Unknown")),
(AND(J6548="Unknown - Unlikely Lead",N6548="Unknown - Likely Lead")),
(AND(J6548="Unknown - Unlikely Lead",N6548="Unknown - Unlikely Lead")),
(AND(J6548="Unknown - Unlikely Lead",N6548="Unknown - Material Unknown")),
(AND(J6548="Unknown - Material Unknown",N6548="Unknown - Likely Lead")),
(AND(J6548="Unknown - Material Unknown",N6548="Unknown - Unlikely Lead")),
(AND(J6548="Unknown - Material Unknown",N6548="Unknown - Material Unknown")))),"Unknown",
IF((OR((AND(J6548="Unknown - Likely Lead",N6548="Non-lead - Copper")),
(AND(J6548="Unknown - Likely Lead",N6548="Non-lead - Plastic")),
(AND(J6548="Unknown - Likely Lead",N6548="Non-lead")),
(AND(J6548="Unknown - Likely Lead",N6548="Non-lead - Other")),
(AND(J6548="Unknown - Unlikely Lead",N6548="Non-lead - Copper")),
(AND(J6548="Unknown - Unlikely Lead",N6548="Non-lead - Plastic")),
(AND(J6548="Unknown - Unlikely Lead",N6548="Non-lead")),
(AND(J6548="Unknown - Unlikely Lead",N6548="Non-lead - Other")),
(AND(J6548="Unknown - Material Unknown",N6548="Non-lead - Copper")),
(AND(J6548="Unknown - Material Unknown",N6548="Non-lead - Plastic")),
(AND(J6548="Unknown - Material Unknown",N6548="Non-lead")),
(AND(J6548="Unknown - Material Unknown",N6548="Non-lead - Other")))),"Unknown",
IF((OR((AND(J6548="Non-lead - Copper",N6548="Unknown - Likely Lead")),
(AND(J6548="Non-lead - Copper",N6548="Unknown - Unlikely Lead")),
(AND(J6548="Non-lead - Copper",N6548="Unknown - Material Unknown")),
(AND(J6548="Non-lead - Plastic",N6548="Unknown - Likely Lead")),
(AND(J6548="Non-lead - Plastic",N6548="Unknown - Unlikely Lead")),
(AND(J6548="Non-lead - Plastic",N6548="Unknown - Material Unknown")),
(AND(J6548="Non-lead",N6548="Unknown - Likely Lead")),
(AND(J6548="Non-lead",N6548="Unknown - Unlikely Lead")),
(AND(J6548="Non-lead",N6548="Unknown - Material Unknown")),
(AND(J6548="Non-lead - Other",N6548="Unknown - Likely Lead")),
(AND(J6548="Non-Lead - Other",N6548="Unknown - Unlikely Lead")),
(AND(J6548="Non-Lead - Other",N6548="Unknown - Material Unknown")))),"Unknown",
IF((OR((AND(J6548="Galvanized",N6548="Unknown - Likely Lead")),
(AND(J6548="Galvanized",N6548="Unknown - Unlikely Lead")),
(AND(J6548="Galvanized",N6548="Unknown - Material Unknown")))),"Unknown",
IF((OR((AND(J6548="Galvanized",N6548="")))),"Galvanized Requiring Replacement",
IF((OR((AND(J6548="Non-lead - Copper",N6548="")),
(AND(J6548="Non-lead - Plastic",N6548="")),
(AND(J6548="Non-lead",N6548="")),
(AND(J6548="Non-lead - Other",N6548="")))),"Non-lead",
IF((OR((AND(J6548="Unknown - Likely Lead",N6548="")),
(AND(J6548="Unknown - Unlikely Lead",N6548="")),
(AND(J6548="Unknown - Material Unknown",N6548="")))),"Unknown",
""))))))))))))))))</f>
        <v/>
      </c>
      <c r="R6548" s="70"/>
      <c r="S6548" s="70"/>
      <c r="T6548" s="70"/>
      <c r="U6548" s="71"/>
      <c r="V6548" s="71"/>
      <c r="W6548" s="71"/>
      <c r="X6548" s="71"/>
      <c r="Y6548" s="72" t="str">
        <f>IF((OR((AND('[1]PWS Information'!$E$10="CWS",U6548="Single Family Residence",Q6548="Lead")),
(AND('[1]PWS Information'!$E$10="CWS",U6548="Multiple Family Residence",'[1]PWS Information'!$E$11="Yes",Q6548="Lead")),
(AND('[1]PWS Information'!$E$10="NTNC",Q6548="Lead")))),"Tier 1",
IF((OR((AND('[1]PWS Information'!$E$10="CWS",U6548="Multiple Family Residence",'[1]PWS Information'!$E$11="No",Q6548="Lead")),
(AND('[1]PWS Information'!$E$10="CWS",U6548="Other",Q6548="Lead")),
(AND('[1]PWS Information'!$E$10="CWS",U6548="Building",Q6548="Lead")))),"Tier 2",
IF((OR((AND('[1]PWS Information'!$E$10="CWS",U6548="Single Family Residence",Q6548="Galvanized Requiring Replacement")),
(AND('[1]PWS Information'!$E$10="CWS",U6548="Single Family Residence",Q6548="Galvanized Requiring Replacement",R6548="Yes")),
(AND('[1]PWS Information'!$E$10="NTNC",Q6548="Galvanized Requiring Replacement")),
(AND('[1]PWS Information'!$E$10="NTNC",U6548="Single Family Residence",R6548="Yes")))),"Tier 3",
IF((OR((AND('[1]PWS Information'!$E$10="CWS",U6548="Single Family Residence",S6548="Yes",Q6548="Non-Lead", J6548="Non-Lead - Copper",L6548="Before 1989")),
(AND('[1]PWS Information'!$E$10="CWS",U6548="Single Family Residence",S6548="Yes",Q6548="Non-Lead", N6548="Non-Lead - Copper",O6548="Before 1989")))),"Tier 4",
IF((OR((AND('[1]PWS Information'!$E$10="NTNC",Q6548="Non-Lead")),
(AND('[1]PWS Information'!$E$10="CWS",Q6548="Non-Lead",S6548="")),
(AND('[1]PWS Information'!$E$10="CWS",Q6548="Non-Lead",S6548="No")),
(AND('[1]PWS Information'!$E$10="CWS",Q6548="Non-Lead",S6548="Don't Know")),
(AND('[1]PWS Information'!$E$10="CWS",Q6548="Non-Lead", J6548="Non-Lead - Copper", S6548="Yes", L6548="Between 1989 and 2014")),
(AND('[1]PWS Information'!$E$10="CWS",Q6548="Non-Lead", J6548="Non-Lead - Copper", S6548="Yes", L6548="After 2014")),
(AND('[1]PWS Information'!$E$10="CWS",Q6548="Non-Lead", J6548="Non-Lead - Copper", S6548="Yes", L6548="Unknown")),
(AND('[1]PWS Information'!$E$10="CWS",Q6548="Non-Lead", N6548="Non-Lead - Copper", S6548="Yes", O6548="Between 1989 and 2014")),
(AND('[1]PWS Information'!$E$10="CWS",Q6548="Non-Lead", N6548="Non-Lead - Copper", S6548="Yes", O6548="After 2014")),
(AND('[1]PWS Information'!$E$10="CWS",Q6548="Non-Lead", N6548="Non-Lead - Copper", S6548="Yes", O6548="Unknown")),
(AND('[1]PWS Information'!$E$10="CWS",Q6548="Unknown")),
(AND('[1]PWS Information'!$E$10="NTNC",Q6548="Unknown")))),"Tier 5",
"")))))</f>
        <v/>
      </c>
      <c r="Z6548" s="71"/>
      <c r="AA6548" s="71"/>
    </row>
    <row r="6549" spans="1:27" x14ac:dyDescent="0.3">
      <c r="A6549" s="17"/>
      <c r="B6549" s="70"/>
      <c r="C6549" s="60"/>
      <c r="D6549" s="61"/>
      <c r="E6549" s="61"/>
      <c r="F6549" s="61"/>
      <c r="G6549" s="62"/>
      <c r="H6549" s="63"/>
      <c r="I6549" s="64"/>
      <c r="J6549" s="65"/>
      <c r="K6549" s="66"/>
      <c r="L6549" s="62"/>
      <c r="M6549" s="69"/>
      <c r="N6549" s="65"/>
      <c r="O6549" s="66"/>
      <c r="P6549" s="69"/>
      <c r="Q6549" s="55" t="str">
        <f t="shared" si="102"/>
        <v/>
      </c>
      <c r="R6549" s="70"/>
      <c r="S6549" s="70"/>
      <c r="T6549" s="70"/>
      <c r="U6549" s="71"/>
      <c r="V6549" s="71"/>
      <c r="W6549" s="71"/>
      <c r="X6549" s="71"/>
      <c r="Y6549" s="72" t="str">
        <f>IF((OR((AND('[1]PWS Information'!$E$10="CWS",U6549="Single Family Residence",Q6549="Lead")),
(AND('[1]PWS Information'!$E$10="CWS",U6549="Multiple Family Residence",'[1]PWS Information'!$E$11="Yes",Q6549="Lead")),
(AND('[1]PWS Information'!$E$10="NTNC",Q6549="Lead")))),"Tier 1",
IF((OR((AND('[1]PWS Information'!$E$10="CWS",U6549="Multiple Family Residence",'[1]PWS Information'!$E$11="No",Q6549="Lead")),
(AND('[1]PWS Information'!$E$10="CWS",U6549="Other",Q6549="Lead")),
(AND('[1]PWS Information'!$E$10="CWS",U6549="Building",Q6549="Lead")))),"Tier 2",
IF((OR((AND('[1]PWS Information'!$E$10="CWS",U6549="Single Family Residence",Q6549="Galvanized Requiring Replacement")),
(AND('[1]PWS Information'!$E$10="CWS",U6549="Single Family Residence",Q6549="Galvanized Requiring Replacement",R6549="Yes")),
(AND('[1]PWS Information'!$E$10="NTNC",Q6549="Galvanized Requiring Replacement")),
(AND('[1]PWS Information'!$E$10="NTNC",U6549="Single Family Residence",R6549="Yes")))),"Tier 3",
IF((OR((AND('[1]PWS Information'!$E$10="CWS",U6549="Single Family Residence",S6549="Yes",Q6549="Non-Lead", J6549="Non-Lead - Copper",L6549="Before 1989")),
(AND('[1]PWS Information'!$E$10="CWS",U6549="Single Family Residence",S6549="Yes",Q6549="Non-Lead", N6549="Non-Lead - Copper",O6549="Before 1989")))),"Tier 4",
IF((OR((AND('[1]PWS Information'!$E$10="NTNC",Q6549="Non-Lead")),
(AND('[1]PWS Information'!$E$10="CWS",Q6549="Non-Lead",S6549="")),
(AND('[1]PWS Information'!$E$10="CWS",Q6549="Non-Lead",S6549="No")),
(AND('[1]PWS Information'!$E$10="CWS",Q6549="Non-Lead",S6549="Don't Know")),
(AND('[1]PWS Information'!$E$10="CWS",Q6549="Non-Lead", J6549="Non-Lead - Copper", S6549="Yes", L6549="Between 1989 and 2014")),
(AND('[1]PWS Information'!$E$10="CWS",Q6549="Non-Lead", J6549="Non-Lead - Copper", S6549="Yes", L6549="After 2014")),
(AND('[1]PWS Information'!$E$10="CWS",Q6549="Non-Lead", J6549="Non-Lead - Copper", S6549="Yes", L6549="Unknown")),
(AND('[1]PWS Information'!$E$10="CWS",Q6549="Non-Lead", N6549="Non-Lead - Copper", S6549="Yes", O6549="Between 1989 and 2014")),
(AND('[1]PWS Information'!$E$10="CWS",Q6549="Non-Lead", N6549="Non-Lead - Copper", S6549="Yes", O6549="After 2014")),
(AND('[1]PWS Information'!$E$10="CWS",Q6549="Non-Lead", N6549="Non-Lead - Copper", S6549="Yes", O6549="Unknown")),
(AND('[1]PWS Information'!$E$10="CWS",Q6549="Unknown")),
(AND('[1]PWS Information'!$E$10="NTNC",Q6549="Unknown")))),"Tier 5",
"")))))</f>
        <v/>
      </c>
      <c r="Z6549" s="71"/>
      <c r="AA6549" s="71"/>
    </row>
    <row r="6550" spans="1:27" x14ac:dyDescent="0.3">
      <c r="A6550" s="1"/>
      <c r="B6550" s="70"/>
      <c r="C6550" s="60"/>
      <c r="D6550" s="61"/>
      <c r="E6550" s="61"/>
      <c r="F6550" s="61"/>
      <c r="G6550" s="62"/>
      <c r="H6550" s="63"/>
      <c r="I6550" s="64"/>
      <c r="J6550" s="65"/>
      <c r="K6550" s="66"/>
      <c r="L6550" s="62"/>
      <c r="M6550" s="69"/>
      <c r="N6550" s="65"/>
      <c r="O6550" s="66"/>
      <c r="P6550" s="69"/>
      <c r="Q6550" s="55" t="str">
        <f t="shared" si="102"/>
        <v/>
      </c>
      <c r="R6550" s="70"/>
      <c r="S6550" s="70"/>
      <c r="T6550" s="70"/>
      <c r="U6550" s="71"/>
      <c r="V6550" s="71"/>
      <c r="W6550" s="71"/>
      <c r="X6550" s="71"/>
      <c r="Y6550" s="72" t="str">
        <f>IF((OR((AND('[1]PWS Information'!$E$10="CWS",U6550="Single Family Residence",Q6550="Lead")),
(AND('[1]PWS Information'!$E$10="CWS",U6550="Multiple Family Residence",'[1]PWS Information'!$E$11="Yes",Q6550="Lead")),
(AND('[1]PWS Information'!$E$10="NTNC",Q6550="Lead")))),"Tier 1",
IF((OR((AND('[1]PWS Information'!$E$10="CWS",U6550="Multiple Family Residence",'[1]PWS Information'!$E$11="No",Q6550="Lead")),
(AND('[1]PWS Information'!$E$10="CWS",U6550="Other",Q6550="Lead")),
(AND('[1]PWS Information'!$E$10="CWS",U6550="Building",Q6550="Lead")))),"Tier 2",
IF((OR((AND('[1]PWS Information'!$E$10="CWS",U6550="Single Family Residence",Q6550="Galvanized Requiring Replacement")),
(AND('[1]PWS Information'!$E$10="CWS",U6550="Single Family Residence",Q6550="Galvanized Requiring Replacement",R6550="Yes")),
(AND('[1]PWS Information'!$E$10="NTNC",Q6550="Galvanized Requiring Replacement")),
(AND('[1]PWS Information'!$E$10="NTNC",U6550="Single Family Residence",R6550="Yes")))),"Tier 3",
IF((OR((AND('[1]PWS Information'!$E$10="CWS",U6550="Single Family Residence",S6550="Yes",Q6550="Non-Lead", J6550="Non-Lead - Copper",L6550="Before 1989")),
(AND('[1]PWS Information'!$E$10="CWS",U6550="Single Family Residence",S6550="Yes",Q6550="Non-Lead", N6550="Non-Lead - Copper",O6550="Before 1989")))),"Tier 4",
IF((OR((AND('[1]PWS Information'!$E$10="NTNC",Q6550="Non-Lead")),
(AND('[1]PWS Information'!$E$10="CWS",Q6550="Non-Lead",S6550="")),
(AND('[1]PWS Information'!$E$10="CWS",Q6550="Non-Lead",S6550="No")),
(AND('[1]PWS Information'!$E$10="CWS",Q6550="Non-Lead",S6550="Don't Know")),
(AND('[1]PWS Information'!$E$10="CWS",Q6550="Non-Lead", J6550="Non-Lead - Copper", S6550="Yes", L6550="Between 1989 and 2014")),
(AND('[1]PWS Information'!$E$10="CWS",Q6550="Non-Lead", J6550="Non-Lead - Copper", S6550="Yes", L6550="After 2014")),
(AND('[1]PWS Information'!$E$10="CWS",Q6550="Non-Lead", J6550="Non-Lead - Copper", S6550="Yes", L6550="Unknown")),
(AND('[1]PWS Information'!$E$10="CWS",Q6550="Non-Lead", N6550="Non-Lead - Copper", S6550="Yes", O6550="Between 1989 and 2014")),
(AND('[1]PWS Information'!$E$10="CWS",Q6550="Non-Lead", N6550="Non-Lead - Copper", S6550="Yes", O6550="After 2014")),
(AND('[1]PWS Information'!$E$10="CWS",Q6550="Non-Lead", N6550="Non-Lead - Copper", S6550="Yes", O6550="Unknown")),
(AND('[1]PWS Information'!$E$10="CWS",Q6550="Unknown")),
(AND('[1]PWS Information'!$E$10="NTNC",Q6550="Unknown")))),"Tier 5",
"")))))</f>
        <v/>
      </c>
      <c r="Z6550" s="71"/>
      <c r="AA6550" s="71"/>
    </row>
    <row r="6551" spans="1:27" x14ac:dyDescent="0.3">
      <c r="A6551" s="1"/>
      <c r="B6551" s="70"/>
      <c r="C6551" s="60"/>
      <c r="D6551" s="61"/>
      <c r="E6551" s="61"/>
      <c r="F6551" s="61"/>
      <c r="G6551" s="62"/>
      <c r="H6551" s="63"/>
      <c r="I6551" s="64"/>
      <c r="J6551" s="65"/>
      <c r="K6551" s="66"/>
      <c r="L6551" s="62"/>
      <c r="M6551" s="69"/>
      <c r="N6551" s="65"/>
      <c r="O6551" s="66"/>
      <c r="P6551" s="69"/>
      <c r="Q6551" s="55" t="str">
        <f t="shared" si="102"/>
        <v/>
      </c>
      <c r="R6551" s="70"/>
      <c r="S6551" s="70"/>
      <c r="T6551" s="70"/>
      <c r="U6551" s="71"/>
      <c r="V6551" s="71"/>
      <c r="W6551" s="71"/>
      <c r="X6551" s="71"/>
      <c r="Y6551" s="72" t="str">
        <f>IF((OR((AND('[1]PWS Information'!$E$10="CWS",U6551="Single Family Residence",Q6551="Lead")),
(AND('[1]PWS Information'!$E$10="CWS",U6551="Multiple Family Residence",'[1]PWS Information'!$E$11="Yes",Q6551="Lead")),
(AND('[1]PWS Information'!$E$10="NTNC",Q6551="Lead")))),"Tier 1",
IF((OR((AND('[1]PWS Information'!$E$10="CWS",U6551="Multiple Family Residence",'[1]PWS Information'!$E$11="No",Q6551="Lead")),
(AND('[1]PWS Information'!$E$10="CWS",U6551="Other",Q6551="Lead")),
(AND('[1]PWS Information'!$E$10="CWS",U6551="Building",Q6551="Lead")))),"Tier 2",
IF((OR((AND('[1]PWS Information'!$E$10="CWS",U6551="Single Family Residence",Q6551="Galvanized Requiring Replacement")),
(AND('[1]PWS Information'!$E$10="CWS",U6551="Single Family Residence",Q6551="Galvanized Requiring Replacement",R6551="Yes")),
(AND('[1]PWS Information'!$E$10="NTNC",Q6551="Galvanized Requiring Replacement")),
(AND('[1]PWS Information'!$E$10="NTNC",U6551="Single Family Residence",R6551="Yes")))),"Tier 3",
IF((OR((AND('[1]PWS Information'!$E$10="CWS",U6551="Single Family Residence",S6551="Yes",Q6551="Non-Lead", J6551="Non-Lead - Copper",L6551="Before 1989")),
(AND('[1]PWS Information'!$E$10="CWS",U6551="Single Family Residence",S6551="Yes",Q6551="Non-Lead", N6551="Non-Lead - Copper",O6551="Before 1989")))),"Tier 4",
IF((OR((AND('[1]PWS Information'!$E$10="NTNC",Q6551="Non-Lead")),
(AND('[1]PWS Information'!$E$10="CWS",Q6551="Non-Lead",S6551="")),
(AND('[1]PWS Information'!$E$10="CWS",Q6551="Non-Lead",S6551="No")),
(AND('[1]PWS Information'!$E$10="CWS",Q6551="Non-Lead",S6551="Don't Know")),
(AND('[1]PWS Information'!$E$10="CWS",Q6551="Non-Lead", J6551="Non-Lead - Copper", S6551="Yes", L6551="Between 1989 and 2014")),
(AND('[1]PWS Information'!$E$10="CWS",Q6551="Non-Lead", J6551="Non-Lead - Copper", S6551="Yes", L6551="After 2014")),
(AND('[1]PWS Information'!$E$10="CWS",Q6551="Non-Lead", J6551="Non-Lead - Copper", S6551="Yes", L6551="Unknown")),
(AND('[1]PWS Information'!$E$10="CWS",Q6551="Non-Lead", N6551="Non-Lead - Copper", S6551="Yes", O6551="Between 1989 and 2014")),
(AND('[1]PWS Information'!$E$10="CWS",Q6551="Non-Lead", N6551="Non-Lead - Copper", S6551="Yes", O6551="After 2014")),
(AND('[1]PWS Information'!$E$10="CWS",Q6551="Non-Lead", N6551="Non-Lead - Copper", S6551="Yes", O6551="Unknown")),
(AND('[1]PWS Information'!$E$10="CWS",Q6551="Unknown")),
(AND('[1]PWS Information'!$E$10="NTNC",Q6551="Unknown")))),"Tier 5",
"")))))</f>
        <v/>
      </c>
      <c r="Z6551" s="71"/>
      <c r="AA6551" s="71"/>
    </row>
    <row r="6552" spans="1:27" x14ac:dyDescent="0.3">
      <c r="A6552" s="1"/>
      <c r="B6552" s="70"/>
      <c r="C6552" s="60"/>
      <c r="D6552" s="61"/>
      <c r="E6552" s="61"/>
      <c r="F6552" s="61"/>
      <c r="G6552" s="62"/>
      <c r="H6552" s="63"/>
      <c r="I6552" s="64"/>
      <c r="J6552" s="65"/>
      <c r="K6552" s="66"/>
      <c r="L6552" s="62"/>
      <c r="M6552" s="69"/>
      <c r="N6552" s="65"/>
      <c r="O6552" s="66"/>
      <c r="P6552" s="69"/>
      <c r="Q6552" s="55" t="str">
        <f t="shared" si="102"/>
        <v/>
      </c>
      <c r="R6552" s="70"/>
      <c r="S6552" s="70"/>
      <c r="T6552" s="70"/>
      <c r="U6552" s="71"/>
      <c r="V6552" s="71"/>
      <c r="W6552" s="71"/>
      <c r="X6552" s="71"/>
      <c r="Y6552" s="72" t="str">
        <f>IF((OR((AND('[1]PWS Information'!$E$10="CWS",U6552="Single Family Residence",Q6552="Lead")),
(AND('[1]PWS Information'!$E$10="CWS",U6552="Multiple Family Residence",'[1]PWS Information'!$E$11="Yes",Q6552="Lead")),
(AND('[1]PWS Information'!$E$10="NTNC",Q6552="Lead")))),"Tier 1",
IF((OR((AND('[1]PWS Information'!$E$10="CWS",U6552="Multiple Family Residence",'[1]PWS Information'!$E$11="No",Q6552="Lead")),
(AND('[1]PWS Information'!$E$10="CWS",U6552="Other",Q6552="Lead")),
(AND('[1]PWS Information'!$E$10="CWS",U6552="Building",Q6552="Lead")))),"Tier 2",
IF((OR((AND('[1]PWS Information'!$E$10="CWS",U6552="Single Family Residence",Q6552="Galvanized Requiring Replacement")),
(AND('[1]PWS Information'!$E$10="CWS",U6552="Single Family Residence",Q6552="Galvanized Requiring Replacement",R6552="Yes")),
(AND('[1]PWS Information'!$E$10="NTNC",Q6552="Galvanized Requiring Replacement")),
(AND('[1]PWS Information'!$E$10="NTNC",U6552="Single Family Residence",R6552="Yes")))),"Tier 3",
IF((OR((AND('[1]PWS Information'!$E$10="CWS",U6552="Single Family Residence",S6552="Yes",Q6552="Non-Lead", J6552="Non-Lead - Copper",L6552="Before 1989")),
(AND('[1]PWS Information'!$E$10="CWS",U6552="Single Family Residence",S6552="Yes",Q6552="Non-Lead", N6552="Non-Lead - Copper",O6552="Before 1989")))),"Tier 4",
IF((OR((AND('[1]PWS Information'!$E$10="NTNC",Q6552="Non-Lead")),
(AND('[1]PWS Information'!$E$10="CWS",Q6552="Non-Lead",S6552="")),
(AND('[1]PWS Information'!$E$10="CWS",Q6552="Non-Lead",S6552="No")),
(AND('[1]PWS Information'!$E$10="CWS",Q6552="Non-Lead",S6552="Don't Know")),
(AND('[1]PWS Information'!$E$10="CWS",Q6552="Non-Lead", J6552="Non-Lead - Copper", S6552="Yes", L6552="Between 1989 and 2014")),
(AND('[1]PWS Information'!$E$10="CWS",Q6552="Non-Lead", J6552="Non-Lead - Copper", S6552="Yes", L6552="After 2014")),
(AND('[1]PWS Information'!$E$10="CWS",Q6552="Non-Lead", J6552="Non-Lead - Copper", S6552="Yes", L6552="Unknown")),
(AND('[1]PWS Information'!$E$10="CWS",Q6552="Non-Lead", N6552="Non-Lead - Copper", S6552="Yes", O6552="Between 1989 and 2014")),
(AND('[1]PWS Information'!$E$10="CWS",Q6552="Non-Lead", N6552="Non-Lead - Copper", S6552="Yes", O6552="After 2014")),
(AND('[1]PWS Information'!$E$10="CWS",Q6552="Non-Lead", N6552="Non-Lead - Copper", S6552="Yes", O6552="Unknown")),
(AND('[1]PWS Information'!$E$10="CWS",Q6552="Unknown")),
(AND('[1]PWS Information'!$E$10="NTNC",Q6552="Unknown")))),"Tier 5",
"")))))</f>
        <v/>
      </c>
      <c r="Z6552" s="71"/>
      <c r="AA6552" s="71"/>
    </row>
    <row r="6553" spans="1:27" x14ac:dyDescent="0.3">
      <c r="A6553" s="17"/>
      <c r="B6553" s="70"/>
      <c r="C6553" s="60"/>
      <c r="D6553" s="61"/>
      <c r="E6553" s="61"/>
      <c r="F6553" s="61"/>
      <c r="G6553" s="62"/>
      <c r="H6553" s="63"/>
      <c r="I6553" s="64"/>
      <c r="J6553" s="65"/>
      <c r="K6553" s="66"/>
      <c r="L6553" s="62"/>
      <c r="M6553" s="69"/>
      <c r="N6553" s="65"/>
      <c r="O6553" s="66"/>
      <c r="P6553" s="69"/>
      <c r="Q6553" s="55" t="str">
        <f t="shared" si="102"/>
        <v/>
      </c>
      <c r="R6553" s="70"/>
      <c r="S6553" s="70"/>
      <c r="T6553" s="70"/>
      <c r="U6553" s="71"/>
      <c r="V6553" s="71"/>
      <c r="W6553" s="71"/>
      <c r="X6553" s="71"/>
      <c r="Y6553" s="72" t="str">
        <f>IF((OR((AND('[1]PWS Information'!$E$10="CWS",U6553="Single Family Residence",Q6553="Lead")),
(AND('[1]PWS Information'!$E$10="CWS",U6553="Multiple Family Residence",'[1]PWS Information'!$E$11="Yes",Q6553="Lead")),
(AND('[1]PWS Information'!$E$10="NTNC",Q6553="Lead")))),"Tier 1",
IF((OR((AND('[1]PWS Information'!$E$10="CWS",U6553="Multiple Family Residence",'[1]PWS Information'!$E$11="No",Q6553="Lead")),
(AND('[1]PWS Information'!$E$10="CWS",U6553="Other",Q6553="Lead")),
(AND('[1]PWS Information'!$E$10="CWS",U6553="Building",Q6553="Lead")))),"Tier 2",
IF((OR((AND('[1]PWS Information'!$E$10="CWS",U6553="Single Family Residence",Q6553="Galvanized Requiring Replacement")),
(AND('[1]PWS Information'!$E$10="CWS",U6553="Single Family Residence",Q6553="Galvanized Requiring Replacement",R6553="Yes")),
(AND('[1]PWS Information'!$E$10="NTNC",Q6553="Galvanized Requiring Replacement")),
(AND('[1]PWS Information'!$E$10="NTNC",U6553="Single Family Residence",R6553="Yes")))),"Tier 3",
IF((OR((AND('[1]PWS Information'!$E$10="CWS",U6553="Single Family Residence",S6553="Yes",Q6553="Non-Lead", J6553="Non-Lead - Copper",L6553="Before 1989")),
(AND('[1]PWS Information'!$E$10="CWS",U6553="Single Family Residence",S6553="Yes",Q6553="Non-Lead", N6553="Non-Lead - Copper",O6553="Before 1989")))),"Tier 4",
IF((OR((AND('[1]PWS Information'!$E$10="NTNC",Q6553="Non-Lead")),
(AND('[1]PWS Information'!$E$10="CWS",Q6553="Non-Lead",S6553="")),
(AND('[1]PWS Information'!$E$10="CWS",Q6553="Non-Lead",S6553="No")),
(AND('[1]PWS Information'!$E$10="CWS",Q6553="Non-Lead",S6553="Don't Know")),
(AND('[1]PWS Information'!$E$10="CWS",Q6553="Non-Lead", J6553="Non-Lead - Copper", S6553="Yes", L6553="Between 1989 and 2014")),
(AND('[1]PWS Information'!$E$10="CWS",Q6553="Non-Lead", J6553="Non-Lead - Copper", S6553="Yes", L6553="After 2014")),
(AND('[1]PWS Information'!$E$10="CWS",Q6553="Non-Lead", J6553="Non-Lead - Copper", S6553="Yes", L6553="Unknown")),
(AND('[1]PWS Information'!$E$10="CWS",Q6553="Non-Lead", N6553="Non-Lead - Copper", S6553="Yes", O6553="Between 1989 and 2014")),
(AND('[1]PWS Information'!$E$10="CWS",Q6553="Non-Lead", N6553="Non-Lead - Copper", S6553="Yes", O6553="After 2014")),
(AND('[1]PWS Information'!$E$10="CWS",Q6553="Non-Lead", N6553="Non-Lead - Copper", S6553="Yes", O6553="Unknown")),
(AND('[1]PWS Information'!$E$10="CWS",Q6553="Unknown")),
(AND('[1]PWS Information'!$E$10="NTNC",Q6553="Unknown")))),"Tier 5",
"")))))</f>
        <v/>
      </c>
      <c r="Z6553" s="71"/>
      <c r="AA6553" s="71"/>
    </row>
    <row r="6554" spans="1:27" x14ac:dyDescent="0.3">
      <c r="A6554" s="1"/>
      <c r="B6554" s="70"/>
      <c r="C6554" s="60"/>
      <c r="D6554" s="61"/>
      <c r="E6554" s="61"/>
      <c r="F6554" s="61"/>
      <c r="G6554" s="62"/>
      <c r="H6554" s="63"/>
      <c r="I6554" s="64"/>
      <c r="J6554" s="65"/>
      <c r="K6554" s="66"/>
      <c r="L6554" s="62"/>
      <c r="M6554" s="69"/>
      <c r="N6554" s="65"/>
      <c r="O6554" s="66"/>
      <c r="P6554" s="69"/>
      <c r="Q6554" s="55" t="str">
        <f t="shared" si="102"/>
        <v/>
      </c>
      <c r="R6554" s="70"/>
      <c r="S6554" s="70"/>
      <c r="T6554" s="70"/>
      <c r="U6554" s="71"/>
      <c r="V6554" s="71"/>
      <c r="W6554" s="71"/>
      <c r="X6554" s="71"/>
      <c r="Y6554" s="72" t="str">
        <f>IF((OR((AND('[1]PWS Information'!$E$10="CWS",U6554="Single Family Residence",Q6554="Lead")),
(AND('[1]PWS Information'!$E$10="CWS",U6554="Multiple Family Residence",'[1]PWS Information'!$E$11="Yes",Q6554="Lead")),
(AND('[1]PWS Information'!$E$10="NTNC",Q6554="Lead")))),"Tier 1",
IF((OR((AND('[1]PWS Information'!$E$10="CWS",U6554="Multiple Family Residence",'[1]PWS Information'!$E$11="No",Q6554="Lead")),
(AND('[1]PWS Information'!$E$10="CWS",U6554="Other",Q6554="Lead")),
(AND('[1]PWS Information'!$E$10="CWS",U6554="Building",Q6554="Lead")))),"Tier 2",
IF((OR((AND('[1]PWS Information'!$E$10="CWS",U6554="Single Family Residence",Q6554="Galvanized Requiring Replacement")),
(AND('[1]PWS Information'!$E$10="CWS",U6554="Single Family Residence",Q6554="Galvanized Requiring Replacement",R6554="Yes")),
(AND('[1]PWS Information'!$E$10="NTNC",Q6554="Galvanized Requiring Replacement")),
(AND('[1]PWS Information'!$E$10="NTNC",U6554="Single Family Residence",R6554="Yes")))),"Tier 3",
IF((OR((AND('[1]PWS Information'!$E$10="CWS",U6554="Single Family Residence",S6554="Yes",Q6554="Non-Lead", J6554="Non-Lead - Copper",L6554="Before 1989")),
(AND('[1]PWS Information'!$E$10="CWS",U6554="Single Family Residence",S6554="Yes",Q6554="Non-Lead", N6554="Non-Lead - Copper",O6554="Before 1989")))),"Tier 4",
IF((OR((AND('[1]PWS Information'!$E$10="NTNC",Q6554="Non-Lead")),
(AND('[1]PWS Information'!$E$10="CWS",Q6554="Non-Lead",S6554="")),
(AND('[1]PWS Information'!$E$10="CWS",Q6554="Non-Lead",S6554="No")),
(AND('[1]PWS Information'!$E$10="CWS",Q6554="Non-Lead",S6554="Don't Know")),
(AND('[1]PWS Information'!$E$10="CWS",Q6554="Non-Lead", J6554="Non-Lead - Copper", S6554="Yes", L6554="Between 1989 and 2014")),
(AND('[1]PWS Information'!$E$10="CWS",Q6554="Non-Lead", J6554="Non-Lead - Copper", S6554="Yes", L6554="After 2014")),
(AND('[1]PWS Information'!$E$10="CWS",Q6554="Non-Lead", J6554="Non-Lead - Copper", S6554="Yes", L6554="Unknown")),
(AND('[1]PWS Information'!$E$10="CWS",Q6554="Non-Lead", N6554="Non-Lead - Copper", S6554="Yes", O6554="Between 1989 and 2014")),
(AND('[1]PWS Information'!$E$10="CWS",Q6554="Non-Lead", N6554="Non-Lead - Copper", S6554="Yes", O6554="After 2014")),
(AND('[1]PWS Information'!$E$10="CWS",Q6554="Non-Lead", N6554="Non-Lead - Copper", S6554="Yes", O6554="Unknown")),
(AND('[1]PWS Information'!$E$10="CWS",Q6554="Unknown")),
(AND('[1]PWS Information'!$E$10="NTNC",Q6554="Unknown")))),"Tier 5",
"")))))</f>
        <v/>
      </c>
      <c r="Z6554" s="71"/>
      <c r="AA6554" s="71"/>
    </row>
    <row r="6555" spans="1:27" x14ac:dyDescent="0.3">
      <c r="A6555" s="1"/>
      <c r="B6555" s="70"/>
      <c r="C6555" s="60"/>
      <c r="D6555" s="61"/>
      <c r="E6555" s="61"/>
      <c r="F6555" s="61"/>
      <c r="G6555" s="62"/>
      <c r="H6555" s="63"/>
      <c r="I6555" s="64"/>
      <c r="J6555" s="65"/>
      <c r="K6555" s="66"/>
      <c r="L6555" s="62"/>
      <c r="M6555" s="69"/>
      <c r="N6555" s="65"/>
      <c r="O6555" s="66"/>
      <c r="P6555" s="69"/>
      <c r="Q6555" s="55" t="str">
        <f t="shared" si="102"/>
        <v/>
      </c>
      <c r="R6555" s="70"/>
      <c r="S6555" s="70"/>
      <c r="T6555" s="70"/>
      <c r="U6555" s="71"/>
      <c r="V6555" s="71"/>
      <c r="W6555" s="71"/>
      <c r="X6555" s="71"/>
      <c r="Y6555" s="72" t="str">
        <f>IF((OR((AND('[1]PWS Information'!$E$10="CWS",U6555="Single Family Residence",Q6555="Lead")),
(AND('[1]PWS Information'!$E$10="CWS",U6555="Multiple Family Residence",'[1]PWS Information'!$E$11="Yes",Q6555="Lead")),
(AND('[1]PWS Information'!$E$10="NTNC",Q6555="Lead")))),"Tier 1",
IF((OR((AND('[1]PWS Information'!$E$10="CWS",U6555="Multiple Family Residence",'[1]PWS Information'!$E$11="No",Q6555="Lead")),
(AND('[1]PWS Information'!$E$10="CWS",U6555="Other",Q6555="Lead")),
(AND('[1]PWS Information'!$E$10="CWS",U6555="Building",Q6555="Lead")))),"Tier 2",
IF((OR((AND('[1]PWS Information'!$E$10="CWS",U6555="Single Family Residence",Q6555="Galvanized Requiring Replacement")),
(AND('[1]PWS Information'!$E$10="CWS",U6555="Single Family Residence",Q6555="Galvanized Requiring Replacement",R6555="Yes")),
(AND('[1]PWS Information'!$E$10="NTNC",Q6555="Galvanized Requiring Replacement")),
(AND('[1]PWS Information'!$E$10="NTNC",U6555="Single Family Residence",R6555="Yes")))),"Tier 3",
IF((OR((AND('[1]PWS Information'!$E$10="CWS",U6555="Single Family Residence",S6555="Yes",Q6555="Non-Lead", J6555="Non-Lead - Copper",L6555="Before 1989")),
(AND('[1]PWS Information'!$E$10="CWS",U6555="Single Family Residence",S6555="Yes",Q6555="Non-Lead", N6555="Non-Lead - Copper",O6555="Before 1989")))),"Tier 4",
IF((OR((AND('[1]PWS Information'!$E$10="NTNC",Q6555="Non-Lead")),
(AND('[1]PWS Information'!$E$10="CWS",Q6555="Non-Lead",S6555="")),
(AND('[1]PWS Information'!$E$10="CWS",Q6555="Non-Lead",S6555="No")),
(AND('[1]PWS Information'!$E$10="CWS",Q6555="Non-Lead",S6555="Don't Know")),
(AND('[1]PWS Information'!$E$10="CWS",Q6555="Non-Lead", J6555="Non-Lead - Copper", S6555="Yes", L6555="Between 1989 and 2014")),
(AND('[1]PWS Information'!$E$10="CWS",Q6555="Non-Lead", J6555="Non-Lead - Copper", S6555="Yes", L6555="After 2014")),
(AND('[1]PWS Information'!$E$10="CWS",Q6555="Non-Lead", J6555="Non-Lead - Copper", S6555="Yes", L6555="Unknown")),
(AND('[1]PWS Information'!$E$10="CWS",Q6555="Non-Lead", N6555="Non-Lead - Copper", S6555="Yes", O6555="Between 1989 and 2014")),
(AND('[1]PWS Information'!$E$10="CWS",Q6555="Non-Lead", N6555="Non-Lead - Copper", S6555="Yes", O6555="After 2014")),
(AND('[1]PWS Information'!$E$10="CWS",Q6555="Non-Lead", N6555="Non-Lead - Copper", S6555="Yes", O6555="Unknown")),
(AND('[1]PWS Information'!$E$10="CWS",Q6555="Unknown")),
(AND('[1]PWS Information'!$E$10="NTNC",Q6555="Unknown")))),"Tier 5",
"")))))</f>
        <v/>
      </c>
      <c r="Z6555" s="71"/>
      <c r="AA6555" s="71"/>
    </row>
    <row r="6556" spans="1:27" x14ac:dyDescent="0.3">
      <c r="A6556" s="1"/>
      <c r="B6556" s="70"/>
      <c r="C6556" s="60"/>
      <c r="D6556" s="61"/>
      <c r="E6556" s="61"/>
      <c r="F6556" s="61"/>
      <c r="G6556" s="62"/>
      <c r="H6556" s="63"/>
      <c r="I6556" s="64"/>
      <c r="J6556" s="65"/>
      <c r="K6556" s="66"/>
      <c r="L6556" s="62"/>
      <c r="M6556" s="69"/>
      <c r="N6556" s="65"/>
      <c r="O6556" s="66"/>
      <c r="P6556" s="69"/>
      <c r="Q6556" s="55" t="str">
        <f t="shared" si="102"/>
        <v/>
      </c>
      <c r="R6556" s="70"/>
      <c r="S6556" s="70"/>
      <c r="T6556" s="70"/>
      <c r="U6556" s="71"/>
      <c r="V6556" s="71"/>
      <c r="W6556" s="71"/>
      <c r="X6556" s="71"/>
      <c r="Y6556" s="72" t="str">
        <f>IF((OR((AND('[1]PWS Information'!$E$10="CWS",U6556="Single Family Residence",Q6556="Lead")),
(AND('[1]PWS Information'!$E$10="CWS",U6556="Multiple Family Residence",'[1]PWS Information'!$E$11="Yes",Q6556="Lead")),
(AND('[1]PWS Information'!$E$10="NTNC",Q6556="Lead")))),"Tier 1",
IF((OR((AND('[1]PWS Information'!$E$10="CWS",U6556="Multiple Family Residence",'[1]PWS Information'!$E$11="No",Q6556="Lead")),
(AND('[1]PWS Information'!$E$10="CWS",U6556="Other",Q6556="Lead")),
(AND('[1]PWS Information'!$E$10="CWS",U6556="Building",Q6556="Lead")))),"Tier 2",
IF((OR((AND('[1]PWS Information'!$E$10="CWS",U6556="Single Family Residence",Q6556="Galvanized Requiring Replacement")),
(AND('[1]PWS Information'!$E$10="CWS",U6556="Single Family Residence",Q6556="Galvanized Requiring Replacement",R6556="Yes")),
(AND('[1]PWS Information'!$E$10="NTNC",Q6556="Galvanized Requiring Replacement")),
(AND('[1]PWS Information'!$E$10="NTNC",U6556="Single Family Residence",R6556="Yes")))),"Tier 3",
IF((OR((AND('[1]PWS Information'!$E$10="CWS",U6556="Single Family Residence",S6556="Yes",Q6556="Non-Lead", J6556="Non-Lead - Copper",L6556="Before 1989")),
(AND('[1]PWS Information'!$E$10="CWS",U6556="Single Family Residence",S6556="Yes",Q6556="Non-Lead", N6556="Non-Lead - Copper",O6556="Before 1989")))),"Tier 4",
IF((OR((AND('[1]PWS Information'!$E$10="NTNC",Q6556="Non-Lead")),
(AND('[1]PWS Information'!$E$10="CWS",Q6556="Non-Lead",S6556="")),
(AND('[1]PWS Information'!$E$10="CWS",Q6556="Non-Lead",S6556="No")),
(AND('[1]PWS Information'!$E$10="CWS",Q6556="Non-Lead",S6556="Don't Know")),
(AND('[1]PWS Information'!$E$10="CWS",Q6556="Non-Lead", J6556="Non-Lead - Copper", S6556="Yes", L6556="Between 1989 and 2014")),
(AND('[1]PWS Information'!$E$10="CWS",Q6556="Non-Lead", J6556="Non-Lead - Copper", S6556="Yes", L6556="After 2014")),
(AND('[1]PWS Information'!$E$10="CWS",Q6556="Non-Lead", J6556="Non-Lead - Copper", S6556="Yes", L6556="Unknown")),
(AND('[1]PWS Information'!$E$10="CWS",Q6556="Non-Lead", N6556="Non-Lead - Copper", S6556="Yes", O6556="Between 1989 and 2014")),
(AND('[1]PWS Information'!$E$10="CWS",Q6556="Non-Lead", N6556="Non-Lead - Copper", S6556="Yes", O6556="After 2014")),
(AND('[1]PWS Information'!$E$10="CWS",Q6556="Non-Lead", N6556="Non-Lead - Copper", S6556="Yes", O6556="Unknown")),
(AND('[1]PWS Information'!$E$10="CWS",Q6556="Unknown")),
(AND('[1]PWS Information'!$E$10="NTNC",Q6556="Unknown")))),"Tier 5",
"")))))</f>
        <v/>
      </c>
      <c r="Z6556" s="71"/>
      <c r="AA6556" s="71"/>
    </row>
    <row r="6557" spans="1:27" x14ac:dyDescent="0.3">
      <c r="A6557" s="17"/>
      <c r="B6557" s="70"/>
      <c r="C6557" s="60"/>
      <c r="D6557" s="61"/>
      <c r="E6557" s="61"/>
      <c r="F6557" s="61"/>
      <c r="G6557" s="62"/>
      <c r="H6557" s="63"/>
      <c r="I6557" s="64"/>
      <c r="J6557" s="65"/>
      <c r="K6557" s="66"/>
      <c r="L6557" s="62"/>
      <c r="M6557" s="69"/>
      <c r="N6557" s="65"/>
      <c r="O6557" s="66"/>
      <c r="P6557" s="69"/>
      <c r="Q6557" s="55" t="str">
        <f t="shared" si="102"/>
        <v/>
      </c>
      <c r="R6557" s="70"/>
      <c r="S6557" s="70"/>
      <c r="T6557" s="70"/>
      <c r="U6557" s="71"/>
      <c r="V6557" s="71"/>
      <c r="W6557" s="71"/>
      <c r="X6557" s="71"/>
      <c r="Y6557" s="72" t="str">
        <f>IF((OR((AND('[1]PWS Information'!$E$10="CWS",U6557="Single Family Residence",Q6557="Lead")),
(AND('[1]PWS Information'!$E$10="CWS",U6557="Multiple Family Residence",'[1]PWS Information'!$E$11="Yes",Q6557="Lead")),
(AND('[1]PWS Information'!$E$10="NTNC",Q6557="Lead")))),"Tier 1",
IF((OR((AND('[1]PWS Information'!$E$10="CWS",U6557="Multiple Family Residence",'[1]PWS Information'!$E$11="No",Q6557="Lead")),
(AND('[1]PWS Information'!$E$10="CWS",U6557="Other",Q6557="Lead")),
(AND('[1]PWS Information'!$E$10="CWS",U6557="Building",Q6557="Lead")))),"Tier 2",
IF((OR((AND('[1]PWS Information'!$E$10="CWS",U6557="Single Family Residence",Q6557="Galvanized Requiring Replacement")),
(AND('[1]PWS Information'!$E$10="CWS",U6557="Single Family Residence",Q6557="Galvanized Requiring Replacement",R6557="Yes")),
(AND('[1]PWS Information'!$E$10="NTNC",Q6557="Galvanized Requiring Replacement")),
(AND('[1]PWS Information'!$E$10="NTNC",U6557="Single Family Residence",R6557="Yes")))),"Tier 3",
IF((OR((AND('[1]PWS Information'!$E$10="CWS",U6557="Single Family Residence",S6557="Yes",Q6557="Non-Lead", J6557="Non-Lead - Copper",L6557="Before 1989")),
(AND('[1]PWS Information'!$E$10="CWS",U6557="Single Family Residence",S6557="Yes",Q6557="Non-Lead", N6557="Non-Lead - Copper",O6557="Before 1989")))),"Tier 4",
IF((OR((AND('[1]PWS Information'!$E$10="NTNC",Q6557="Non-Lead")),
(AND('[1]PWS Information'!$E$10="CWS",Q6557="Non-Lead",S6557="")),
(AND('[1]PWS Information'!$E$10="CWS",Q6557="Non-Lead",S6557="No")),
(AND('[1]PWS Information'!$E$10="CWS",Q6557="Non-Lead",S6557="Don't Know")),
(AND('[1]PWS Information'!$E$10="CWS",Q6557="Non-Lead", J6557="Non-Lead - Copper", S6557="Yes", L6557="Between 1989 and 2014")),
(AND('[1]PWS Information'!$E$10="CWS",Q6557="Non-Lead", J6557="Non-Lead - Copper", S6557="Yes", L6557="After 2014")),
(AND('[1]PWS Information'!$E$10="CWS",Q6557="Non-Lead", J6557="Non-Lead - Copper", S6557="Yes", L6557="Unknown")),
(AND('[1]PWS Information'!$E$10="CWS",Q6557="Non-Lead", N6557="Non-Lead - Copper", S6557="Yes", O6557="Between 1989 and 2014")),
(AND('[1]PWS Information'!$E$10="CWS",Q6557="Non-Lead", N6557="Non-Lead - Copper", S6557="Yes", O6557="After 2014")),
(AND('[1]PWS Information'!$E$10="CWS",Q6557="Non-Lead", N6557="Non-Lead - Copper", S6557="Yes", O6557="Unknown")),
(AND('[1]PWS Information'!$E$10="CWS",Q6557="Unknown")),
(AND('[1]PWS Information'!$E$10="NTNC",Q6557="Unknown")))),"Tier 5",
"")))))</f>
        <v/>
      </c>
      <c r="Z6557" s="71"/>
      <c r="AA6557" s="71"/>
    </row>
    <row r="6558" spans="1:27" x14ac:dyDescent="0.3">
      <c r="A6558" s="1"/>
      <c r="B6558" s="70"/>
      <c r="C6558" s="60"/>
      <c r="D6558" s="61"/>
      <c r="E6558" s="61"/>
      <c r="F6558" s="61"/>
      <c r="G6558" s="62"/>
      <c r="H6558" s="63"/>
      <c r="I6558" s="64"/>
      <c r="J6558" s="65"/>
      <c r="K6558" s="66"/>
      <c r="L6558" s="62"/>
      <c r="M6558" s="69"/>
      <c r="N6558" s="65"/>
      <c r="O6558" s="66"/>
      <c r="P6558" s="69"/>
      <c r="Q6558" s="55" t="str">
        <f t="shared" si="102"/>
        <v/>
      </c>
      <c r="R6558" s="70"/>
      <c r="S6558" s="70"/>
      <c r="T6558" s="70"/>
      <c r="U6558" s="71"/>
      <c r="V6558" s="71"/>
      <c r="W6558" s="71"/>
      <c r="X6558" s="71"/>
      <c r="Y6558" s="72" t="str">
        <f>IF((OR((AND('[1]PWS Information'!$E$10="CWS",U6558="Single Family Residence",Q6558="Lead")),
(AND('[1]PWS Information'!$E$10="CWS",U6558="Multiple Family Residence",'[1]PWS Information'!$E$11="Yes",Q6558="Lead")),
(AND('[1]PWS Information'!$E$10="NTNC",Q6558="Lead")))),"Tier 1",
IF((OR((AND('[1]PWS Information'!$E$10="CWS",U6558="Multiple Family Residence",'[1]PWS Information'!$E$11="No",Q6558="Lead")),
(AND('[1]PWS Information'!$E$10="CWS",U6558="Other",Q6558="Lead")),
(AND('[1]PWS Information'!$E$10="CWS",U6558="Building",Q6558="Lead")))),"Tier 2",
IF((OR((AND('[1]PWS Information'!$E$10="CWS",U6558="Single Family Residence",Q6558="Galvanized Requiring Replacement")),
(AND('[1]PWS Information'!$E$10="CWS",U6558="Single Family Residence",Q6558="Galvanized Requiring Replacement",R6558="Yes")),
(AND('[1]PWS Information'!$E$10="NTNC",Q6558="Galvanized Requiring Replacement")),
(AND('[1]PWS Information'!$E$10="NTNC",U6558="Single Family Residence",R6558="Yes")))),"Tier 3",
IF((OR((AND('[1]PWS Information'!$E$10="CWS",U6558="Single Family Residence",S6558="Yes",Q6558="Non-Lead", J6558="Non-Lead - Copper",L6558="Before 1989")),
(AND('[1]PWS Information'!$E$10="CWS",U6558="Single Family Residence",S6558="Yes",Q6558="Non-Lead", N6558="Non-Lead - Copper",O6558="Before 1989")))),"Tier 4",
IF((OR((AND('[1]PWS Information'!$E$10="NTNC",Q6558="Non-Lead")),
(AND('[1]PWS Information'!$E$10="CWS",Q6558="Non-Lead",S6558="")),
(AND('[1]PWS Information'!$E$10="CWS",Q6558="Non-Lead",S6558="No")),
(AND('[1]PWS Information'!$E$10="CWS",Q6558="Non-Lead",S6558="Don't Know")),
(AND('[1]PWS Information'!$E$10="CWS",Q6558="Non-Lead", J6558="Non-Lead - Copper", S6558="Yes", L6558="Between 1989 and 2014")),
(AND('[1]PWS Information'!$E$10="CWS",Q6558="Non-Lead", J6558="Non-Lead - Copper", S6558="Yes", L6558="After 2014")),
(AND('[1]PWS Information'!$E$10="CWS",Q6558="Non-Lead", J6558="Non-Lead - Copper", S6558="Yes", L6558="Unknown")),
(AND('[1]PWS Information'!$E$10="CWS",Q6558="Non-Lead", N6558="Non-Lead - Copper", S6558="Yes", O6558="Between 1989 and 2014")),
(AND('[1]PWS Information'!$E$10="CWS",Q6558="Non-Lead", N6558="Non-Lead - Copper", S6558="Yes", O6558="After 2014")),
(AND('[1]PWS Information'!$E$10="CWS",Q6558="Non-Lead", N6558="Non-Lead - Copper", S6558="Yes", O6558="Unknown")),
(AND('[1]PWS Information'!$E$10="CWS",Q6558="Unknown")),
(AND('[1]PWS Information'!$E$10="NTNC",Q6558="Unknown")))),"Tier 5",
"")))))</f>
        <v/>
      </c>
      <c r="Z6558" s="71"/>
      <c r="AA6558" s="71"/>
    </row>
    <row r="6559" spans="1:27" x14ac:dyDescent="0.3">
      <c r="A6559" s="1"/>
      <c r="B6559" s="70"/>
      <c r="C6559" s="60"/>
      <c r="D6559" s="61"/>
      <c r="E6559" s="61"/>
      <c r="F6559" s="61"/>
      <c r="G6559" s="62"/>
      <c r="H6559" s="63"/>
      <c r="I6559" s="64"/>
      <c r="J6559" s="65"/>
      <c r="K6559" s="66"/>
      <c r="L6559" s="62"/>
      <c r="M6559" s="69"/>
      <c r="N6559" s="65"/>
      <c r="O6559" s="66"/>
      <c r="P6559" s="69"/>
      <c r="Q6559" s="55" t="str">
        <f t="shared" si="102"/>
        <v/>
      </c>
      <c r="R6559" s="70"/>
      <c r="S6559" s="70"/>
      <c r="T6559" s="70"/>
      <c r="U6559" s="71"/>
      <c r="V6559" s="71"/>
      <c r="W6559" s="71"/>
      <c r="X6559" s="71"/>
      <c r="Y6559" s="72" t="str">
        <f>IF((OR((AND('[1]PWS Information'!$E$10="CWS",U6559="Single Family Residence",Q6559="Lead")),
(AND('[1]PWS Information'!$E$10="CWS",U6559="Multiple Family Residence",'[1]PWS Information'!$E$11="Yes",Q6559="Lead")),
(AND('[1]PWS Information'!$E$10="NTNC",Q6559="Lead")))),"Tier 1",
IF((OR((AND('[1]PWS Information'!$E$10="CWS",U6559="Multiple Family Residence",'[1]PWS Information'!$E$11="No",Q6559="Lead")),
(AND('[1]PWS Information'!$E$10="CWS",U6559="Other",Q6559="Lead")),
(AND('[1]PWS Information'!$E$10="CWS",U6559="Building",Q6559="Lead")))),"Tier 2",
IF((OR((AND('[1]PWS Information'!$E$10="CWS",U6559="Single Family Residence",Q6559="Galvanized Requiring Replacement")),
(AND('[1]PWS Information'!$E$10="CWS",U6559="Single Family Residence",Q6559="Galvanized Requiring Replacement",R6559="Yes")),
(AND('[1]PWS Information'!$E$10="NTNC",Q6559="Galvanized Requiring Replacement")),
(AND('[1]PWS Information'!$E$10="NTNC",U6559="Single Family Residence",R6559="Yes")))),"Tier 3",
IF((OR((AND('[1]PWS Information'!$E$10="CWS",U6559="Single Family Residence",S6559="Yes",Q6559="Non-Lead", J6559="Non-Lead - Copper",L6559="Before 1989")),
(AND('[1]PWS Information'!$E$10="CWS",U6559="Single Family Residence",S6559="Yes",Q6559="Non-Lead", N6559="Non-Lead - Copper",O6559="Before 1989")))),"Tier 4",
IF((OR((AND('[1]PWS Information'!$E$10="NTNC",Q6559="Non-Lead")),
(AND('[1]PWS Information'!$E$10="CWS",Q6559="Non-Lead",S6559="")),
(AND('[1]PWS Information'!$E$10="CWS",Q6559="Non-Lead",S6559="No")),
(AND('[1]PWS Information'!$E$10="CWS",Q6559="Non-Lead",S6559="Don't Know")),
(AND('[1]PWS Information'!$E$10="CWS",Q6559="Non-Lead", J6559="Non-Lead - Copper", S6559="Yes", L6559="Between 1989 and 2014")),
(AND('[1]PWS Information'!$E$10="CWS",Q6559="Non-Lead", J6559="Non-Lead - Copper", S6559="Yes", L6559="After 2014")),
(AND('[1]PWS Information'!$E$10="CWS",Q6559="Non-Lead", J6559="Non-Lead - Copper", S6559="Yes", L6559="Unknown")),
(AND('[1]PWS Information'!$E$10="CWS",Q6559="Non-Lead", N6559="Non-Lead - Copper", S6559="Yes", O6559="Between 1989 and 2014")),
(AND('[1]PWS Information'!$E$10="CWS",Q6559="Non-Lead", N6559="Non-Lead - Copper", S6559="Yes", O6559="After 2014")),
(AND('[1]PWS Information'!$E$10="CWS",Q6559="Non-Lead", N6559="Non-Lead - Copper", S6559="Yes", O6559="Unknown")),
(AND('[1]PWS Information'!$E$10="CWS",Q6559="Unknown")),
(AND('[1]PWS Information'!$E$10="NTNC",Q6559="Unknown")))),"Tier 5",
"")))))</f>
        <v/>
      </c>
      <c r="Z6559" s="71"/>
      <c r="AA6559" s="71"/>
    </row>
    <row r="6560" spans="1:27" x14ac:dyDescent="0.3">
      <c r="A6560" s="1"/>
      <c r="B6560" s="70"/>
      <c r="C6560" s="60"/>
      <c r="D6560" s="61"/>
      <c r="E6560" s="61"/>
      <c r="F6560" s="61"/>
      <c r="G6560" s="62"/>
      <c r="H6560" s="63"/>
      <c r="I6560" s="64"/>
      <c r="J6560" s="65"/>
      <c r="K6560" s="66"/>
      <c r="L6560" s="62"/>
      <c r="M6560" s="69"/>
      <c r="N6560" s="65"/>
      <c r="O6560" s="66"/>
      <c r="P6560" s="69"/>
      <c r="Q6560" s="55" t="str">
        <f t="shared" si="102"/>
        <v/>
      </c>
      <c r="R6560" s="70"/>
      <c r="S6560" s="70"/>
      <c r="T6560" s="70"/>
      <c r="U6560" s="71"/>
      <c r="V6560" s="71"/>
      <c r="W6560" s="71"/>
      <c r="X6560" s="71"/>
      <c r="Y6560" s="72" t="str">
        <f>IF((OR((AND('[1]PWS Information'!$E$10="CWS",U6560="Single Family Residence",Q6560="Lead")),
(AND('[1]PWS Information'!$E$10="CWS",U6560="Multiple Family Residence",'[1]PWS Information'!$E$11="Yes",Q6560="Lead")),
(AND('[1]PWS Information'!$E$10="NTNC",Q6560="Lead")))),"Tier 1",
IF((OR((AND('[1]PWS Information'!$E$10="CWS",U6560="Multiple Family Residence",'[1]PWS Information'!$E$11="No",Q6560="Lead")),
(AND('[1]PWS Information'!$E$10="CWS",U6560="Other",Q6560="Lead")),
(AND('[1]PWS Information'!$E$10="CWS",U6560="Building",Q6560="Lead")))),"Tier 2",
IF((OR((AND('[1]PWS Information'!$E$10="CWS",U6560="Single Family Residence",Q6560="Galvanized Requiring Replacement")),
(AND('[1]PWS Information'!$E$10="CWS",U6560="Single Family Residence",Q6560="Galvanized Requiring Replacement",R6560="Yes")),
(AND('[1]PWS Information'!$E$10="NTNC",Q6560="Galvanized Requiring Replacement")),
(AND('[1]PWS Information'!$E$10="NTNC",U6560="Single Family Residence",R6560="Yes")))),"Tier 3",
IF((OR((AND('[1]PWS Information'!$E$10="CWS",U6560="Single Family Residence",S6560="Yes",Q6560="Non-Lead", J6560="Non-Lead - Copper",L6560="Before 1989")),
(AND('[1]PWS Information'!$E$10="CWS",U6560="Single Family Residence",S6560="Yes",Q6560="Non-Lead", N6560="Non-Lead - Copper",O6560="Before 1989")))),"Tier 4",
IF((OR((AND('[1]PWS Information'!$E$10="NTNC",Q6560="Non-Lead")),
(AND('[1]PWS Information'!$E$10="CWS",Q6560="Non-Lead",S6560="")),
(AND('[1]PWS Information'!$E$10="CWS",Q6560="Non-Lead",S6560="No")),
(AND('[1]PWS Information'!$E$10="CWS",Q6560="Non-Lead",S6560="Don't Know")),
(AND('[1]PWS Information'!$E$10="CWS",Q6560="Non-Lead", J6560="Non-Lead - Copper", S6560="Yes", L6560="Between 1989 and 2014")),
(AND('[1]PWS Information'!$E$10="CWS",Q6560="Non-Lead", J6560="Non-Lead - Copper", S6560="Yes", L6560="After 2014")),
(AND('[1]PWS Information'!$E$10="CWS",Q6560="Non-Lead", J6560="Non-Lead - Copper", S6560="Yes", L6560="Unknown")),
(AND('[1]PWS Information'!$E$10="CWS",Q6560="Non-Lead", N6560="Non-Lead - Copper", S6560="Yes", O6560="Between 1989 and 2014")),
(AND('[1]PWS Information'!$E$10="CWS",Q6560="Non-Lead", N6560="Non-Lead - Copper", S6560="Yes", O6560="After 2014")),
(AND('[1]PWS Information'!$E$10="CWS",Q6560="Non-Lead", N6560="Non-Lead - Copper", S6560="Yes", O6560="Unknown")),
(AND('[1]PWS Information'!$E$10="CWS",Q6560="Unknown")),
(AND('[1]PWS Information'!$E$10="NTNC",Q6560="Unknown")))),"Tier 5",
"")))))</f>
        <v/>
      </c>
      <c r="Z6560" s="71"/>
      <c r="AA6560" s="71"/>
    </row>
    <row r="6561" spans="1:27" x14ac:dyDescent="0.3">
      <c r="A6561" s="17"/>
      <c r="B6561" s="70"/>
      <c r="C6561" s="60"/>
      <c r="D6561" s="61"/>
      <c r="E6561" s="61"/>
      <c r="F6561" s="61"/>
      <c r="G6561" s="62"/>
      <c r="H6561" s="63"/>
      <c r="I6561" s="64"/>
      <c r="J6561" s="65"/>
      <c r="K6561" s="66"/>
      <c r="L6561" s="62"/>
      <c r="M6561" s="69"/>
      <c r="N6561" s="65"/>
      <c r="O6561" s="66"/>
      <c r="P6561" s="69"/>
      <c r="Q6561" s="55" t="str">
        <f t="shared" si="102"/>
        <v/>
      </c>
      <c r="R6561" s="70"/>
      <c r="S6561" s="70"/>
      <c r="T6561" s="70"/>
      <c r="U6561" s="71"/>
      <c r="V6561" s="71"/>
      <c r="W6561" s="71"/>
      <c r="X6561" s="71"/>
      <c r="Y6561" s="72" t="str">
        <f>IF((OR((AND('[1]PWS Information'!$E$10="CWS",U6561="Single Family Residence",Q6561="Lead")),
(AND('[1]PWS Information'!$E$10="CWS",U6561="Multiple Family Residence",'[1]PWS Information'!$E$11="Yes",Q6561="Lead")),
(AND('[1]PWS Information'!$E$10="NTNC",Q6561="Lead")))),"Tier 1",
IF((OR((AND('[1]PWS Information'!$E$10="CWS",U6561="Multiple Family Residence",'[1]PWS Information'!$E$11="No",Q6561="Lead")),
(AND('[1]PWS Information'!$E$10="CWS",U6561="Other",Q6561="Lead")),
(AND('[1]PWS Information'!$E$10="CWS",U6561="Building",Q6561="Lead")))),"Tier 2",
IF((OR((AND('[1]PWS Information'!$E$10="CWS",U6561="Single Family Residence",Q6561="Galvanized Requiring Replacement")),
(AND('[1]PWS Information'!$E$10="CWS",U6561="Single Family Residence",Q6561="Galvanized Requiring Replacement",R6561="Yes")),
(AND('[1]PWS Information'!$E$10="NTNC",Q6561="Galvanized Requiring Replacement")),
(AND('[1]PWS Information'!$E$10="NTNC",U6561="Single Family Residence",R6561="Yes")))),"Tier 3",
IF((OR((AND('[1]PWS Information'!$E$10="CWS",U6561="Single Family Residence",S6561="Yes",Q6561="Non-Lead", J6561="Non-Lead - Copper",L6561="Before 1989")),
(AND('[1]PWS Information'!$E$10="CWS",U6561="Single Family Residence",S6561="Yes",Q6561="Non-Lead", N6561="Non-Lead - Copper",O6561="Before 1989")))),"Tier 4",
IF((OR((AND('[1]PWS Information'!$E$10="NTNC",Q6561="Non-Lead")),
(AND('[1]PWS Information'!$E$10="CWS",Q6561="Non-Lead",S6561="")),
(AND('[1]PWS Information'!$E$10="CWS",Q6561="Non-Lead",S6561="No")),
(AND('[1]PWS Information'!$E$10="CWS",Q6561="Non-Lead",S6561="Don't Know")),
(AND('[1]PWS Information'!$E$10="CWS",Q6561="Non-Lead", J6561="Non-Lead - Copper", S6561="Yes", L6561="Between 1989 and 2014")),
(AND('[1]PWS Information'!$E$10="CWS",Q6561="Non-Lead", J6561="Non-Lead - Copper", S6561="Yes", L6561="After 2014")),
(AND('[1]PWS Information'!$E$10="CWS",Q6561="Non-Lead", J6561="Non-Lead - Copper", S6561="Yes", L6561="Unknown")),
(AND('[1]PWS Information'!$E$10="CWS",Q6561="Non-Lead", N6561="Non-Lead - Copper", S6561="Yes", O6561="Between 1989 and 2014")),
(AND('[1]PWS Information'!$E$10="CWS",Q6561="Non-Lead", N6561="Non-Lead - Copper", S6561="Yes", O6561="After 2014")),
(AND('[1]PWS Information'!$E$10="CWS",Q6561="Non-Lead", N6561="Non-Lead - Copper", S6561="Yes", O6561="Unknown")),
(AND('[1]PWS Information'!$E$10="CWS",Q6561="Unknown")),
(AND('[1]PWS Information'!$E$10="NTNC",Q6561="Unknown")))),"Tier 5",
"")))))</f>
        <v/>
      </c>
      <c r="Z6561" s="71"/>
      <c r="AA6561" s="71"/>
    </row>
    <row r="6562" spans="1:27" x14ac:dyDescent="0.3">
      <c r="A6562" s="1"/>
      <c r="B6562" s="70"/>
      <c r="C6562" s="60"/>
      <c r="D6562" s="61"/>
      <c r="E6562" s="61"/>
      <c r="F6562" s="61"/>
      <c r="G6562" s="62"/>
      <c r="H6562" s="63"/>
      <c r="I6562" s="64"/>
      <c r="J6562" s="65"/>
      <c r="K6562" s="66"/>
      <c r="L6562" s="62"/>
      <c r="M6562" s="69"/>
      <c r="N6562" s="65"/>
      <c r="O6562" s="66"/>
      <c r="P6562" s="69"/>
      <c r="Q6562" s="55" t="str">
        <f t="shared" si="102"/>
        <v/>
      </c>
      <c r="R6562" s="70"/>
      <c r="S6562" s="70"/>
      <c r="T6562" s="70"/>
      <c r="U6562" s="71"/>
      <c r="V6562" s="71"/>
      <c r="W6562" s="71"/>
      <c r="X6562" s="71"/>
      <c r="Y6562" s="72" t="str">
        <f>IF((OR((AND('[1]PWS Information'!$E$10="CWS",U6562="Single Family Residence",Q6562="Lead")),
(AND('[1]PWS Information'!$E$10="CWS",U6562="Multiple Family Residence",'[1]PWS Information'!$E$11="Yes",Q6562="Lead")),
(AND('[1]PWS Information'!$E$10="NTNC",Q6562="Lead")))),"Tier 1",
IF((OR((AND('[1]PWS Information'!$E$10="CWS",U6562="Multiple Family Residence",'[1]PWS Information'!$E$11="No",Q6562="Lead")),
(AND('[1]PWS Information'!$E$10="CWS",U6562="Other",Q6562="Lead")),
(AND('[1]PWS Information'!$E$10="CWS",U6562="Building",Q6562="Lead")))),"Tier 2",
IF((OR((AND('[1]PWS Information'!$E$10="CWS",U6562="Single Family Residence",Q6562="Galvanized Requiring Replacement")),
(AND('[1]PWS Information'!$E$10="CWS",U6562="Single Family Residence",Q6562="Galvanized Requiring Replacement",R6562="Yes")),
(AND('[1]PWS Information'!$E$10="NTNC",Q6562="Galvanized Requiring Replacement")),
(AND('[1]PWS Information'!$E$10="NTNC",U6562="Single Family Residence",R6562="Yes")))),"Tier 3",
IF((OR((AND('[1]PWS Information'!$E$10="CWS",U6562="Single Family Residence",S6562="Yes",Q6562="Non-Lead", J6562="Non-Lead - Copper",L6562="Before 1989")),
(AND('[1]PWS Information'!$E$10="CWS",U6562="Single Family Residence",S6562="Yes",Q6562="Non-Lead", N6562="Non-Lead - Copper",O6562="Before 1989")))),"Tier 4",
IF((OR((AND('[1]PWS Information'!$E$10="NTNC",Q6562="Non-Lead")),
(AND('[1]PWS Information'!$E$10="CWS",Q6562="Non-Lead",S6562="")),
(AND('[1]PWS Information'!$E$10="CWS",Q6562="Non-Lead",S6562="No")),
(AND('[1]PWS Information'!$E$10="CWS",Q6562="Non-Lead",S6562="Don't Know")),
(AND('[1]PWS Information'!$E$10="CWS",Q6562="Non-Lead", J6562="Non-Lead - Copper", S6562="Yes", L6562="Between 1989 and 2014")),
(AND('[1]PWS Information'!$E$10="CWS",Q6562="Non-Lead", J6562="Non-Lead - Copper", S6562="Yes", L6562="After 2014")),
(AND('[1]PWS Information'!$E$10="CWS",Q6562="Non-Lead", J6562="Non-Lead - Copper", S6562="Yes", L6562="Unknown")),
(AND('[1]PWS Information'!$E$10="CWS",Q6562="Non-Lead", N6562="Non-Lead - Copper", S6562="Yes", O6562="Between 1989 and 2014")),
(AND('[1]PWS Information'!$E$10="CWS",Q6562="Non-Lead", N6562="Non-Lead - Copper", S6562="Yes", O6562="After 2014")),
(AND('[1]PWS Information'!$E$10="CWS",Q6562="Non-Lead", N6562="Non-Lead - Copper", S6562="Yes", O6562="Unknown")),
(AND('[1]PWS Information'!$E$10="CWS",Q6562="Unknown")),
(AND('[1]PWS Information'!$E$10="NTNC",Q6562="Unknown")))),"Tier 5",
"")))))</f>
        <v/>
      </c>
      <c r="Z6562" s="71"/>
      <c r="AA6562" s="71"/>
    </row>
    <row r="6563" spans="1:27" x14ac:dyDescent="0.3">
      <c r="A6563" s="1"/>
      <c r="B6563" s="70"/>
      <c r="C6563" s="60"/>
      <c r="D6563" s="61"/>
      <c r="E6563" s="61"/>
      <c r="F6563" s="61"/>
      <c r="G6563" s="62"/>
      <c r="H6563" s="63"/>
      <c r="I6563" s="64"/>
      <c r="J6563" s="65"/>
      <c r="K6563" s="66"/>
      <c r="L6563" s="62"/>
      <c r="M6563" s="69"/>
      <c r="N6563" s="65"/>
      <c r="O6563" s="66"/>
      <c r="P6563" s="69"/>
      <c r="Q6563" s="55" t="str">
        <f t="shared" si="102"/>
        <v/>
      </c>
      <c r="R6563" s="70"/>
      <c r="S6563" s="70"/>
      <c r="T6563" s="70"/>
      <c r="U6563" s="71"/>
      <c r="V6563" s="71"/>
      <c r="W6563" s="71"/>
      <c r="X6563" s="71"/>
      <c r="Y6563" s="72" t="str">
        <f>IF((OR((AND('[1]PWS Information'!$E$10="CWS",U6563="Single Family Residence",Q6563="Lead")),
(AND('[1]PWS Information'!$E$10="CWS",U6563="Multiple Family Residence",'[1]PWS Information'!$E$11="Yes",Q6563="Lead")),
(AND('[1]PWS Information'!$E$10="NTNC",Q6563="Lead")))),"Tier 1",
IF((OR((AND('[1]PWS Information'!$E$10="CWS",U6563="Multiple Family Residence",'[1]PWS Information'!$E$11="No",Q6563="Lead")),
(AND('[1]PWS Information'!$E$10="CWS",U6563="Other",Q6563="Lead")),
(AND('[1]PWS Information'!$E$10="CWS",U6563="Building",Q6563="Lead")))),"Tier 2",
IF((OR((AND('[1]PWS Information'!$E$10="CWS",U6563="Single Family Residence",Q6563="Galvanized Requiring Replacement")),
(AND('[1]PWS Information'!$E$10="CWS",U6563="Single Family Residence",Q6563="Galvanized Requiring Replacement",R6563="Yes")),
(AND('[1]PWS Information'!$E$10="NTNC",Q6563="Galvanized Requiring Replacement")),
(AND('[1]PWS Information'!$E$10="NTNC",U6563="Single Family Residence",R6563="Yes")))),"Tier 3",
IF((OR((AND('[1]PWS Information'!$E$10="CWS",U6563="Single Family Residence",S6563="Yes",Q6563="Non-Lead", J6563="Non-Lead - Copper",L6563="Before 1989")),
(AND('[1]PWS Information'!$E$10="CWS",U6563="Single Family Residence",S6563="Yes",Q6563="Non-Lead", N6563="Non-Lead - Copper",O6563="Before 1989")))),"Tier 4",
IF((OR((AND('[1]PWS Information'!$E$10="NTNC",Q6563="Non-Lead")),
(AND('[1]PWS Information'!$E$10="CWS",Q6563="Non-Lead",S6563="")),
(AND('[1]PWS Information'!$E$10="CWS",Q6563="Non-Lead",S6563="No")),
(AND('[1]PWS Information'!$E$10="CWS",Q6563="Non-Lead",S6563="Don't Know")),
(AND('[1]PWS Information'!$E$10="CWS",Q6563="Non-Lead", J6563="Non-Lead - Copper", S6563="Yes", L6563="Between 1989 and 2014")),
(AND('[1]PWS Information'!$E$10="CWS",Q6563="Non-Lead", J6563="Non-Lead - Copper", S6563="Yes", L6563="After 2014")),
(AND('[1]PWS Information'!$E$10="CWS",Q6563="Non-Lead", J6563="Non-Lead - Copper", S6563="Yes", L6563="Unknown")),
(AND('[1]PWS Information'!$E$10="CWS",Q6563="Non-Lead", N6563="Non-Lead - Copper", S6563="Yes", O6563="Between 1989 and 2014")),
(AND('[1]PWS Information'!$E$10="CWS",Q6563="Non-Lead", N6563="Non-Lead - Copper", S6563="Yes", O6563="After 2014")),
(AND('[1]PWS Information'!$E$10="CWS",Q6563="Non-Lead", N6563="Non-Lead - Copper", S6563="Yes", O6563="Unknown")),
(AND('[1]PWS Information'!$E$10="CWS",Q6563="Unknown")),
(AND('[1]PWS Information'!$E$10="NTNC",Q6563="Unknown")))),"Tier 5",
"")))))</f>
        <v/>
      </c>
      <c r="Z6563" s="71"/>
      <c r="AA6563" s="71"/>
    </row>
    <row r="6564" spans="1:27" x14ac:dyDescent="0.3">
      <c r="A6564" s="1"/>
      <c r="B6564" s="70"/>
      <c r="C6564" s="60"/>
      <c r="D6564" s="61"/>
      <c r="E6564" s="61"/>
      <c r="F6564" s="61"/>
      <c r="G6564" s="62"/>
      <c r="H6564" s="63"/>
      <c r="I6564" s="64"/>
      <c r="J6564" s="65"/>
      <c r="K6564" s="66"/>
      <c r="L6564" s="62"/>
      <c r="M6564" s="69"/>
      <c r="N6564" s="65"/>
      <c r="O6564" s="66"/>
      <c r="P6564" s="69"/>
      <c r="Q6564" s="55" t="str">
        <f t="shared" si="102"/>
        <v/>
      </c>
      <c r="R6564" s="70"/>
      <c r="S6564" s="70"/>
      <c r="T6564" s="70"/>
      <c r="U6564" s="71"/>
      <c r="V6564" s="71"/>
      <c r="W6564" s="71"/>
      <c r="X6564" s="71"/>
      <c r="Y6564" s="72" t="str">
        <f>IF((OR((AND('[1]PWS Information'!$E$10="CWS",U6564="Single Family Residence",Q6564="Lead")),
(AND('[1]PWS Information'!$E$10="CWS",U6564="Multiple Family Residence",'[1]PWS Information'!$E$11="Yes",Q6564="Lead")),
(AND('[1]PWS Information'!$E$10="NTNC",Q6564="Lead")))),"Tier 1",
IF((OR((AND('[1]PWS Information'!$E$10="CWS",U6564="Multiple Family Residence",'[1]PWS Information'!$E$11="No",Q6564="Lead")),
(AND('[1]PWS Information'!$E$10="CWS",U6564="Other",Q6564="Lead")),
(AND('[1]PWS Information'!$E$10="CWS",U6564="Building",Q6564="Lead")))),"Tier 2",
IF((OR((AND('[1]PWS Information'!$E$10="CWS",U6564="Single Family Residence",Q6564="Galvanized Requiring Replacement")),
(AND('[1]PWS Information'!$E$10="CWS",U6564="Single Family Residence",Q6564="Galvanized Requiring Replacement",R6564="Yes")),
(AND('[1]PWS Information'!$E$10="NTNC",Q6564="Galvanized Requiring Replacement")),
(AND('[1]PWS Information'!$E$10="NTNC",U6564="Single Family Residence",R6564="Yes")))),"Tier 3",
IF((OR((AND('[1]PWS Information'!$E$10="CWS",U6564="Single Family Residence",S6564="Yes",Q6564="Non-Lead", J6564="Non-Lead - Copper",L6564="Before 1989")),
(AND('[1]PWS Information'!$E$10="CWS",U6564="Single Family Residence",S6564="Yes",Q6564="Non-Lead", N6564="Non-Lead - Copper",O6564="Before 1989")))),"Tier 4",
IF((OR((AND('[1]PWS Information'!$E$10="NTNC",Q6564="Non-Lead")),
(AND('[1]PWS Information'!$E$10="CWS",Q6564="Non-Lead",S6564="")),
(AND('[1]PWS Information'!$E$10="CWS",Q6564="Non-Lead",S6564="No")),
(AND('[1]PWS Information'!$E$10="CWS",Q6564="Non-Lead",S6564="Don't Know")),
(AND('[1]PWS Information'!$E$10="CWS",Q6564="Non-Lead", J6564="Non-Lead - Copper", S6564="Yes", L6564="Between 1989 and 2014")),
(AND('[1]PWS Information'!$E$10="CWS",Q6564="Non-Lead", J6564="Non-Lead - Copper", S6564="Yes", L6564="After 2014")),
(AND('[1]PWS Information'!$E$10="CWS",Q6564="Non-Lead", J6564="Non-Lead - Copper", S6564="Yes", L6564="Unknown")),
(AND('[1]PWS Information'!$E$10="CWS",Q6564="Non-Lead", N6564="Non-Lead - Copper", S6564="Yes", O6564="Between 1989 and 2014")),
(AND('[1]PWS Information'!$E$10="CWS",Q6564="Non-Lead", N6564="Non-Lead - Copper", S6564="Yes", O6564="After 2014")),
(AND('[1]PWS Information'!$E$10="CWS",Q6564="Non-Lead", N6564="Non-Lead - Copper", S6564="Yes", O6564="Unknown")),
(AND('[1]PWS Information'!$E$10="CWS",Q6564="Unknown")),
(AND('[1]PWS Information'!$E$10="NTNC",Q6564="Unknown")))),"Tier 5",
"")))))</f>
        <v/>
      </c>
      <c r="Z6564" s="71"/>
      <c r="AA6564" s="71"/>
    </row>
    <row r="6565" spans="1:27" x14ac:dyDescent="0.3">
      <c r="A6565" s="17"/>
      <c r="B6565" s="70"/>
      <c r="C6565" s="60"/>
      <c r="D6565" s="61"/>
      <c r="E6565" s="61"/>
      <c r="F6565" s="61"/>
      <c r="G6565" s="62"/>
      <c r="H6565" s="63"/>
      <c r="I6565" s="64"/>
      <c r="J6565" s="65"/>
      <c r="K6565" s="66"/>
      <c r="L6565" s="62"/>
      <c r="M6565" s="69"/>
      <c r="N6565" s="65"/>
      <c r="O6565" s="66"/>
      <c r="P6565" s="69"/>
      <c r="Q6565" s="55" t="str">
        <f t="shared" si="102"/>
        <v/>
      </c>
      <c r="R6565" s="70"/>
      <c r="S6565" s="70"/>
      <c r="T6565" s="70"/>
      <c r="U6565" s="71"/>
      <c r="V6565" s="71"/>
      <c r="W6565" s="71"/>
      <c r="X6565" s="71"/>
      <c r="Y6565" s="72" t="str">
        <f>IF((OR((AND('[1]PWS Information'!$E$10="CWS",U6565="Single Family Residence",Q6565="Lead")),
(AND('[1]PWS Information'!$E$10="CWS",U6565="Multiple Family Residence",'[1]PWS Information'!$E$11="Yes",Q6565="Lead")),
(AND('[1]PWS Information'!$E$10="NTNC",Q6565="Lead")))),"Tier 1",
IF((OR((AND('[1]PWS Information'!$E$10="CWS",U6565="Multiple Family Residence",'[1]PWS Information'!$E$11="No",Q6565="Lead")),
(AND('[1]PWS Information'!$E$10="CWS",U6565="Other",Q6565="Lead")),
(AND('[1]PWS Information'!$E$10="CWS",U6565="Building",Q6565="Lead")))),"Tier 2",
IF((OR((AND('[1]PWS Information'!$E$10="CWS",U6565="Single Family Residence",Q6565="Galvanized Requiring Replacement")),
(AND('[1]PWS Information'!$E$10="CWS",U6565="Single Family Residence",Q6565="Galvanized Requiring Replacement",R6565="Yes")),
(AND('[1]PWS Information'!$E$10="NTNC",Q6565="Galvanized Requiring Replacement")),
(AND('[1]PWS Information'!$E$10="NTNC",U6565="Single Family Residence",R6565="Yes")))),"Tier 3",
IF((OR((AND('[1]PWS Information'!$E$10="CWS",U6565="Single Family Residence",S6565="Yes",Q6565="Non-Lead", J6565="Non-Lead - Copper",L6565="Before 1989")),
(AND('[1]PWS Information'!$E$10="CWS",U6565="Single Family Residence",S6565="Yes",Q6565="Non-Lead", N6565="Non-Lead - Copper",O6565="Before 1989")))),"Tier 4",
IF((OR((AND('[1]PWS Information'!$E$10="NTNC",Q6565="Non-Lead")),
(AND('[1]PWS Information'!$E$10="CWS",Q6565="Non-Lead",S6565="")),
(AND('[1]PWS Information'!$E$10="CWS",Q6565="Non-Lead",S6565="No")),
(AND('[1]PWS Information'!$E$10="CWS",Q6565="Non-Lead",S6565="Don't Know")),
(AND('[1]PWS Information'!$E$10="CWS",Q6565="Non-Lead", J6565="Non-Lead - Copper", S6565="Yes", L6565="Between 1989 and 2014")),
(AND('[1]PWS Information'!$E$10="CWS",Q6565="Non-Lead", J6565="Non-Lead - Copper", S6565="Yes", L6565="After 2014")),
(AND('[1]PWS Information'!$E$10="CWS",Q6565="Non-Lead", J6565="Non-Lead - Copper", S6565="Yes", L6565="Unknown")),
(AND('[1]PWS Information'!$E$10="CWS",Q6565="Non-Lead", N6565="Non-Lead - Copper", S6565="Yes", O6565="Between 1989 and 2014")),
(AND('[1]PWS Information'!$E$10="CWS",Q6565="Non-Lead", N6565="Non-Lead - Copper", S6565="Yes", O6565="After 2014")),
(AND('[1]PWS Information'!$E$10="CWS",Q6565="Non-Lead", N6565="Non-Lead - Copper", S6565="Yes", O6565="Unknown")),
(AND('[1]PWS Information'!$E$10="CWS",Q6565="Unknown")),
(AND('[1]PWS Information'!$E$10="NTNC",Q6565="Unknown")))),"Tier 5",
"")))))</f>
        <v/>
      </c>
      <c r="Z6565" s="71"/>
      <c r="AA6565" s="71"/>
    </row>
    <row r="6566" spans="1:27" x14ac:dyDescent="0.3">
      <c r="A6566" s="1"/>
      <c r="B6566" s="70"/>
      <c r="C6566" s="60"/>
      <c r="D6566" s="61"/>
      <c r="E6566" s="61"/>
      <c r="F6566" s="61"/>
      <c r="G6566" s="62"/>
      <c r="H6566" s="63"/>
      <c r="I6566" s="64"/>
      <c r="J6566" s="65"/>
      <c r="K6566" s="66"/>
      <c r="L6566" s="62"/>
      <c r="M6566" s="69"/>
      <c r="N6566" s="65"/>
      <c r="O6566" s="66"/>
      <c r="P6566" s="69"/>
      <c r="Q6566" s="55" t="str">
        <f t="shared" si="102"/>
        <v/>
      </c>
      <c r="R6566" s="70"/>
      <c r="S6566" s="70"/>
      <c r="T6566" s="70"/>
      <c r="U6566" s="71"/>
      <c r="V6566" s="71"/>
      <c r="W6566" s="71"/>
      <c r="X6566" s="71"/>
      <c r="Y6566" s="72" t="str">
        <f>IF((OR((AND('[1]PWS Information'!$E$10="CWS",U6566="Single Family Residence",Q6566="Lead")),
(AND('[1]PWS Information'!$E$10="CWS",U6566="Multiple Family Residence",'[1]PWS Information'!$E$11="Yes",Q6566="Lead")),
(AND('[1]PWS Information'!$E$10="NTNC",Q6566="Lead")))),"Tier 1",
IF((OR((AND('[1]PWS Information'!$E$10="CWS",U6566="Multiple Family Residence",'[1]PWS Information'!$E$11="No",Q6566="Lead")),
(AND('[1]PWS Information'!$E$10="CWS",U6566="Other",Q6566="Lead")),
(AND('[1]PWS Information'!$E$10="CWS",U6566="Building",Q6566="Lead")))),"Tier 2",
IF((OR((AND('[1]PWS Information'!$E$10="CWS",U6566="Single Family Residence",Q6566="Galvanized Requiring Replacement")),
(AND('[1]PWS Information'!$E$10="CWS",U6566="Single Family Residence",Q6566="Galvanized Requiring Replacement",R6566="Yes")),
(AND('[1]PWS Information'!$E$10="NTNC",Q6566="Galvanized Requiring Replacement")),
(AND('[1]PWS Information'!$E$10="NTNC",U6566="Single Family Residence",R6566="Yes")))),"Tier 3",
IF((OR((AND('[1]PWS Information'!$E$10="CWS",U6566="Single Family Residence",S6566="Yes",Q6566="Non-Lead", J6566="Non-Lead - Copper",L6566="Before 1989")),
(AND('[1]PWS Information'!$E$10="CWS",U6566="Single Family Residence",S6566="Yes",Q6566="Non-Lead", N6566="Non-Lead - Copper",O6566="Before 1989")))),"Tier 4",
IF((OR((AND('[1]PWS Information'!$E$10="NTNC",Q6566="Non-Lead")),
(AND('[1]PWS Information'!$E$10="CWS",Q6566="Non-Lead",S6566="")),
(AND('[1]PWS Information'!$E$10="CWS",Q6566="Non-Lead",S6566="No")),
(AND('[1]PWS Information'!$E$10="CWS",Q6566="Non-Lead",S6566="Don't Know")),
(AND('[1]PWS Information'!$E$10="CWS",Q6566="Non-Lead", J6566="Non-Lead - Copper", S6566="Yes", L6566="Between 1989 and 2014")),
(AND('[1]PWS Information'!$E$10="CWS",Q6566="Non-Lead", J6566="Non-Lead - Copper", S6566="Yes", L6566="After 2014")),
(AND('[1]PWS Information'!$E$10="CWS",Q6566="Non-Lead", J6566="Non-Lead - Copper", S6566="Yes", L6566="Unknown")),
(AND('[1]PWS Information'!$E$10="CWS",Q6566="Non-Lead", N6566="Non-Lead - Copper", S6566="Yes", O6566="Between 1989 and 2014")),
(AND('[1]PWS Information'!$E$10="CWS",Q6566="Non-Lead", N6566="Non-Lead - Copper", S6566="Yes", O6566="After 2014")),
(AND('[1]PWS Information'!$E$10="CWS",Q6566="Non-Lead", N6566="Non-Lead - Copper", S6566="Yes", O6566="Unknown")),
(AND('[1]PWS Information'!$E$10="CWS",Q6566="Unknown")),
(AND('[1]PWS Information'!$E$10="NTNC",Q6566="Unknown")))),"Tier 5",
"")))))</f>
        <v/>
      </c>
      <c r="Z6566" s="71"/>
      <c r="AA6566" s="71"/>
    </row>
    <row r="6567" spans="1:27" x14ac:dyDescent="0.3">
      <c r="A6567" s="1"/>
      <c r="B6567" s="70"/>
      <c r="C6567" s="60"/>
      <c r="D6567" s="61"/>
      <c r="E6567" s="61"/>
      <c r="F6567" s="61"/>
      <c r="G6567" s="62"/>
      <c r="H6567" s="63"/>
      <c r="I6567" s="64"/>
      <c r="J6567" s="65"/>
      <c r="K6567" s="66"/>
      <c r="L6567" s="62"/>
      <c r="M6567" s="69"/>
      <c r="N6567" s="65"/>
      <c r="O6567" s="66"/>
      <c r="P6567" s="69"/>
      <c r="Q6567" s="55" t="str">
        <f t="shared" si="102"/>
        <v/>
      </c>
      <c r="R6567" s="70"/>
      <c r="S6567" s="70"/>
      <c r="T6567" s="70"/>
      <c r="U6567" s="71"/>
      <c r="V6567" s="71"/>
      <c r="W6567" s="71"/>
      <c r="X6567" s="71"/>
      <c r="Y6567" s="72" t="str">
        <f>IF((OR((AND('[1]PWS Information'!$E$10="CWS",U6567="Single Family Residence",Q6567="Lead")),
(AND('[1]PWS Information'!$E$10="CWS",U6567="Multiple Family Residence",'[1]PWS Information'!$E$11="Yes",Q6567="Lead")),
(AND('[1]PWS Information'!$E$10="NTNC",Q6567="Lead")))),"Tier 1",
IF((OR((AND('[1]PWS Information'!$E$10="CWS",U6567="Multiple Family Residence",'[1]PWS Information'!$E$11="No",Q6567="Lead")),
(AND('[1]PWS Information'!$E$10="CWS",U6567="Other",Q6567="Lead")),
(AND('[1]PWS Information'!$E$10="CWS",U6567="Building",Q6567="Lead")))),"Tier 2",
IF((OR((AND('[1]PWS Information'!$E$10="CWS",U6567="Single Family Residence",Q6567="Galvanized Requiring Replacement")),
(AND('[1]PWS Information'!$E$10="CWS",U6567="Single Family Residence",Q6567="Galvanized Requiring Replacement",R6567="Yes")),
(AND('[1]PWS Information'!$E$10="NTNC",Q6567="Galvanized Requiring Replacement")),
(AND('[1]PWS Information'!$E$10="NTNC",U6567="Single Family Residence",R6567="Yes")))),"Tier 3",
IF((OR((AND('[1]PWS Information'!$E$10="CWS",U6567="Single Family Residence",S6567="Yes",Q6567="Non-Lead", J6567="Non-Lead - Copper",L6567="Before 1989")),
(AND('[1]PWS Information'!$E$10="CWS",U6567="Single Family Residence",S6567="Yes",Q6567="Non-Lead", N6567="Non-Lead - Copper",O6567="Before 1989")))),"Tier 4",
IF((OR((AND('[1]PWS Information'!$E$10="NTNC",Q6567="Non-Lead")),
(AND('[1]PWS Information'!$E$10="CWS",Q6567="Non-Lead",S6567="")),
(AND('[1]PWS Information'!$E$10="CWS",Q6567="Non-Lead",S6567="No")),
(AND('[1]PWS Information'!$E$10="CWS",Q6567="Non-Lead",S6567="Don't Know")),
(AND('[1]PWS Information'!$E$10="CWS",Q6567="Non-Lead", J6567="Non-Lead - Copper", S6567="Yes", L6567="Between 1989 and 2014")),
(AND('[1]PWS Information'!$E$10="CWS",Q6567="Non-Lead", J6567="Non-Lead - Copper", S6567="Yes", L6567="After 2014")),
(AND('[1]PWS Information'!$E$10="CWS",Q6567="Non-Lead", J6567="Non-Lead - Copper", S6567="Yes", L6567="Unknown")),
(AND('[1]PWS Information'!$E$10="CWS",Q6567="Non-Lead", N6567="Non-Lead - Copper", S6567="Yes", O6567="Between 1989 and 2014")),
(AND('[1]PWS Information'!$E$10="CWS",Q6567="Non-Lead", N6567="Non-Lead - Copper", S6567="Yes", O6567="After 2014")),
(AND('[1]PWS Information'!$E$10="CWS",Q6567="Non-Lead", N6567="Non-Lead - Copper", S6567="Yes", O6567="Unknown")),
(AND('[1]PWS Information'!$E$10="CWS",Q6567="Unknown")),
(AND('[1]PWS Information'!$E$10="NTNC",Q6567="Unknown")))),"Tier 5",
"")))))</f>
        <v/>
      </c>
      <c r="Z6567" s="71"/>
      <c r="AA6567" s="71"/>
    </row>
    <row r="6568" spans="1:27" x14ac:dyDescent="0.3">
      <c r="A6568" s="1"/>
      <c r="B6568" s="70"/>
      <c r="C6568" s="60"/>
      <c r="D6568" s="61"/>
      <c r="E6568" s="61"/>
      <c r="F6568" s="61"/>
      <c r="G6568" s="62"/>
      <c r="H6568" s="63"/>
      <c r="I6568" s="64"/>
      <c r="J6568" s="65"/>
      <c r="K6568" s="66"/>
      <c r="L6568" s="62"/>
      <c r="M6568" s="69"/>
      <c r="N6568" s="65"/>
      <c r="O6568" s="66"/>
      <c r="P6568" s="69"/>
      <c r="Q6568" s="55" t="str">
        <f t="shared" si="102"/>
        <v/>
      </c>
      <c r="R6568" s="70"/>
      <c r="S6568" s="70"/>
      <c r="T6568" s="70"/>
      <c r="U6568" s="71"/>
      <c r="V6568" s="71"/>
      <c r="W6568" s="71"/>
      <c r="X6568" s="71"/>
      <c r="Y6568" s="72" t="str">
        <f>IF((OR((AND('[1]PWS Information'!$E$10="CWS",U6568="Single Family Residence",Q6568="Lead")),
(AND('[1]PWS Information'!$E$10="CWS",U6568="Multiple Family Residence",'[1]PWS Information'!$E$11="Yes",Q6568="Lead")),
(AND('[1]PWS Information'!$E$10="NTNC",Q6568="Lead")))),"Tier 1",
IF((OR((AND('[1]PWS Information'!$E$10="CWS",U6568="Multiple Family Residence",'[1]PWS Information'!$E$11="No",Q6568="Lead")),
(AND('[1]PWS Information'!$E$10="CWS",U6568="Other",Q6568="Lead")),
(AND('[1]PWS Information'!$E$10="CWS",U6568="Building",Q6568="Lead")))),"Tier 2",
IF((OR((AND('[1]PWS Information'!$E$10="CWS",U6568="Single Family Residence",Q6568="Galvanized Requiring Replacement")),
(AND('[1]PWS Information'!$E$10="CWS",U6568="Single Family Residence",Q6568="Galvanized Requiring Replacement",R6568="Yes")),
(AND('[1]PWS Information'!$E$10="NTNC",Q6568="Galvanized Requiring Replacement")),
(AND('[1]PWS Information'!$E$10="NTNC",U6568="Single Family Residence",R6568="Yes")))),"Tier 3",
IF((OR((AND('[1]PWS Information'!$E$10="CWS",U6568="Single Family Residence",S6568="Yes",Q6568="Non-Lead", J6568="Non-Lead - Copper",L6568="Before 1989")),
(AND('[1]PWS Information'!$E$10="CWS",U6568="Single Family Residence",S6568="Yes",Q6568="Non-Lead", N6568="Non-Lead - Copper",O6568="Before 1989")))),"Tier 4",
IF((OR((AND('[1]PWS Information'!$E$10="NTNC",Q6568="Non-Lead")),
(AND('[1]PWS Information'!$E$10="CWS",Q6568="Non-Lead",S6568="")),
(AND('[1]PWS Information'!$E$10="CWS",Q6568="Non-Lead",S6568="No")),
(AND('[1]PWS Information'!$E$10="CWS",Q6568="Non-Lead",S6568="Don't Know")),
(AND('[1]PWS Information'!$E$10="CWS",Q6568="Non-Lead", J6568="Non-Lead - Copper", S6568="Yes", L6568="Between 1989 and 2014")),
(AND('[1]PWS Information'!$E$10="CWS",Q6568="Non-Lead", J6568="Non-Lead - Copper", S6568="Yes", L6568="After 2014")),
(AND('[1]PWS Information'!$E$10="CWS",Q6568="Non-Lead", J6568="Non-Lead - Copper", S6568="Yes", L6568="Unknown")),
(AND('[1]PWS Information'!$E$10="CWS",Q6568="Non-Lead", N6568="Non-Lead - Copper", S6568="Yes", O6568="Between 1989 and 2014")),
(AND('[1]PWS Information'!$E$10="CWS",Q6568="Non-Lead", N6568="Non-Lead - Copper", S6568="Yes", O6568="After 2014")),
(AND('[1]PWS Information'!$E$10="CWS",Q6568="Non-Lead", N6568="Non-Lead - Copper", S6568="Yes", O6568="Unknown")),
(AND('[1]PWS Information'!$E$10="CWS",Q6568="Unknown")),
(AND('[1]PWS Information'!$E$10="NTNC",Q6568="Unknown")))),"Tier 5",
"")))))</f>
        <v/>
      </c>
      <c r="Z6568" s="71"/>
      <c r="AA6568" s="71"/>
    </row>
    <row r="6569" spans="1:27" x14ac:dyDescent="0.3">
      <c r="A6569" s="17"/>
      <c r="B6569" s="70"/>
      <c r="C6569" s="60"/>
      <c r="D6569" s="61"/>
      <c r="E6569" s="61"/>
      <c r="F6569" s="61"/>
      <c r="G6569" s="62"/>
      <c r="H6569" s="63"/>
      <c r="I6569" s="64"/>
      <c r="J6569" s="65"/>
      <c r="K6569" s="66"/>
      <c r="L6569" s="62"/>
      <c r="M6569" s="69"/>
      <c r="N6569" s="65"/>
      <c r="O6569" s="66"/>
      <c r="P6569" s="69"/>
      <c r="Q6569" s="55" t="str">
        <f t="shared" si="102"/>
        <v/>
      </c>
      <c r="R6569" s="70"/>
      <c r="S6569" s="70"/>
      <c r="T6569" s="70"/>
      <c r="U6569" s="71"/>
      <c r="V6569" s="71"/>
      <c r="W6569" s="71"/>
      <c r="X6569" s="71"/>
      <c r="Y6569" s="72" t="str">
        <f>IF((OR((AND('[1]PWS Information'!$E$10="CWS",U6569="Single Family Residence",Q6569="Lead")),
(AND('[1]PWS Information'!$E$10="CWS",U6569="Multiple Family Residence",'[1]PWS Information'!$E$11="Yes",Q6569="Lead")),
(AND('[1]PWS Information'!$E$10="NTNC",Q6569="Lead")))),"Tier 1",
IF((OR((AND('[1]PWS Information'!$E$10="CWS",U6569="Multiple Family Residence",'[1]PWS Information'!$E$11="No",Q6569="Lead")),
(AND('[1]PWS Information'!$E$10="CWS",U6569="Other",Q6569="Lead")),
(AND('[1]PWS Information'!$E$10="CWS",U6569="Building",Q6569="Lead")))),"Tier 2",
IF((OR((AND('[1]PWS Information'!$E$10="CWS",U6569="Single Family Residence",Q6569="Galvanized Requiring Replacement")),
(AND('[1]PWS Information'!$E$10="CWS",U6569="Single Family Residence",Q6569="Galvanized Requiring Replacement",R6569="Yes")),
(AND('[1]PWS Information'!$E$10="NTNC",Q6569="Galvanized Requiring Replacement")),
(AND('[1]PWS Information'!$E$10="NTNC",U6569="Single Family Residence",R6569="Yes")))),"Tier 3",
IF((OR((AND('[1]PWS Information'!$E$10="CWS",U6569="Single Family Residence",S6569="Yes",Q6569="Non-Lead", J6569="Non-Lead - Copper",L6569="Before 1989")),
(AND('[1]PWS Information'!$E$10="CWS",U6569="Single Family Residence",S6569="Yes",Q6569="Non-Lead", N6569="Non-Lead - Copper",O6569="Before 1989")))),"Tier 4",
IF((OR((AND('[1]PWS Information'!$E$10="NTNC",Q6569="Non-Lead")),
(AND('[1]PWS Information'!$E$10="CWS",Q6569="Non-Lead",S6569="")),
(AND('[1]PWS Information'!$E$10="CWS",Q6569="Non-Lead",S6569="No")),
(AND('[1]PWS Information'!$E$10="CWS",Q6569="Non-Lead",S6569="Don't Know")),
(AND('[1]PWS Information'!$E$10="CWS",Q6569="Non-Lead", J6569="Non-Lead - Copper", S6569="Yes", L6569="Between 1989 and 2014")),
(AND('[1]PWS Information'!$E$10="CWS",Q6569="Non-Lead", J6569="Non-Lead - Copper", S6569="Yes", L6569="After 2014")),
(AND('[1]PWS Information'!$E$10="CWS",Q6569="Non-Lead", J6569="Non-Lead - Copper", S6569="Yes", L6569="Unknown")),
(AND('[1]PWS Information'!$E$10="CWS",Q6569="Non-Lead", N6569="Non-Lead - Copper", S6569="Yes", O6569="Between 1989 and 2014")),
(AND('[1]PWS Information'!$E$10="CWS",Q6569="Non-Lead", N6569="Non-Lead - Copper", S6569="Yes", O6569="After 2014")),
(AND('[1]PWS Information'!$E$10="CWS",Q6569="Non-Lead", N6569="Non-Lead - Copper", S6569="Yes", O6569="Unknown")),
(AND('[1]PWS Information'!$E$10="CWS",Q6569="Unknown")),
(AND('[1]PWS Information'!$E$10="NTNC",Q6569="Unknown")))),"Tier 5",
"")))))</f>
        <v/>
      </c>
      <c r="Z6569" s="71"/>
      <c r="AA6569" s="71"/>
    </row>
    <row r="6570" spans="1:27" x14ac:dyDescent="0.3">
      <c r="A6570" s="1"/>
      <c r="B6570" s="70"/>
      <c r="C6570" s="60"/>
      <c r="D6570" s="61"/>
      <c r="E6570" s="61"/>
      <c r="F6570" s="61"/>
      <c r="G6570" s="62"/>
      <c r="H6570" s="63"/>
      <c r="I6570" s="64"/>
      <c r="J6570" s="65"/>
      <c r="K6570" s="66"/>
      <c r="L6570" s="62"/>
      <c r="M6570" s="69"/>
      <c r="N6570" s="65"/>
      <c r="O6570" s="66"/>
      <c r="P6570" s="69"/>
      <c r="Q6570" s="55" t="str">
        <f t="shared" si="102"/>
        <v/>
      </c>
      <c r="R6570" s="70"/>
      <c r="S6570" s="70"/>
      <c r="T6570" s="70"/>
      <c r="U6570" s="71"/>
      <c r="V6570" s="71"/>
      <c r="W6570" s="71"/>
      <c r="X6570" s="71"/>
      <c r="Y6570" s="72" t="str">
        <f>IF((OR((AND('[1]PWS Information'!$E$10="CWS",U6570="Single Family Residence",Q6570="Lead")),
(AND('[1]PWS Information'!$E$10="CWS",U6570="Multiple Family Residence",'[1]PWS Information'!$E$11="Yes",Q6570="Lead")),
(AND('[1]PWS Information'!$E$10="NTNC",Q6570="Lead")))),"Tier 1",
IF((OR((AND('[1]PWS Information'!$E$10="CWS",U6570="Multiple Family Residence",'[1]PWS Information'!$E$11="No",Q6570="Lead")),
(AND('[1]PWS Information'!$E$10="CWS",U6570="Other",Q6570="Lead")),
(AND('[1]PWS Information'!$E$10="CWS",U6570="Building",Q6570="Lead")))),"Tier 2",
IF((OR((AND('[1]PWS Information'!$E$10="CWS",U6570="Single Family Residence",Q6570="Galvanized Requiring Replacement")),
(AND('[1]PWS Information'!$E$10="CWS",U6570="Single Family Residence",Q6570="Galvanized Requiring Replacement",R6570="Yes")),
(AND('[1]PWS Information'!$E$10="NTNC",Q6570="Galvanized Requiring Replacement")),
(AND('[1]PWS Information'!$E$10="NTNC",U6570="Single Family Residence",R6570="Yes")))),"Tier 3",
IF((OR((AND('[1]PWS Information'!$E$10="CWS",U6570="Single Family Residence",S6570="Yes",Q6570="Non-Lead", J6570="Non-Lead - Copper",L6570="Before 1989")),
(AND('[1]PWS Information'!$E$10="CWS",U6570="Single Family Residence",S6570="Yes",Q6570="Non-Lead", N6570="Non-Lead - Copper",O6570="Before 1989")))),"Tier 4",
IF((OR((AND('[1]PWS Information'!$E$10="NTNC",Q6570="Non-Lead")),
(AND('[1]PWS Information'!$E$10="CWS",Q6570="Non-Lead",S6570="")),
(AND('[1]PWS Information'!$E$10="CWS",Q6570="Non-Lead",S6570="No")),
(AND('[1]PWS Information'!$E$10="CWS",Q6570="Non-Lead",S6570="Don't Know")),
(AND('[1]PWS Information'!$E$10="CWS",Q6570="Non-Lead", J6570="Non-Lead - Copper", S6570="Yes", L6570="Between 1989 and 2014")),
(AND('[1]PWS Information'!$E$10="CWS",Q6570="Non-Lead", J6570="Non-Lead - Copper", S6570="Yes", L6570="After 2014")),
(AND('[1]PWS Information'!$E$10="CWS",Q6570="Non-Lead", J6570="Non-Lead - Copper", S6570="Yes", L6570="Unknown")),
(AND('[1]PWS Information'!$E$10="CWS",Q6570="Non-Lead", N6570="Non-Lead - Copper", S6570="Yes", O6570="Between 1989 and 2014")),
(AND('[1]PWS Information'!$E$10="CWS",Q6570="Non-Lead", N6570="Non-Lead - Copper", S6570="Yes", O6570="After 2014")),
(AND('[1]PWS Information'!$E$10="CWS",Q6570="Non-Lead", N6570="Non-Lead - Copper", S6570="Yes", O6570="Unknown")),
(AND('[1]PWS Information'!$E$10="CWS",Q6570="Unknown")),
(AND('[1]PWS Information'!$E$10="NTNC",Q6570="Unknown")))),"Tier 5",
"")))))</f>
        <v/>
      </c>
      <c r="Z6570" s="71"/>
      <c r="AA6570" s="71"/>
    </row>
    <row r="6571" spans="1:27" x14ac:dyDescent="0.3">
      <c r="A6571" s="1"/>
      <c r="B6571" s="70"/>
      <c r="C6571" s="60"/>
      <c r="D6571" s="61"/>
      <c r="E6571" s="61"/>
      <c r="F6571" s="61"/>
      <c r="G6571" s="62"/>
      <c r="H6571" s="63"/>
      <c r="I6571" s="64"/>
      <c r="J6571" s="65"/>
      <c r="K6571" s="66"/>
      <c r="L6571" s="62"/>
      <c r="M6571" s="69"/>
      <c r="N6571" s="65"/>
      <c r="O6571" s="66"/>
      <c r="P6571" s="69"/>
      <c r="Q6571" s="55" t="str">
        <f t="shared" si="102"/>
        <v/>
      </c>
      <c r="R6571" s="70"/>
      <c r="S6571" s="70"/>
      <c r="T6571" s="70"/>
      <c r="U6571" s="71"/>
      <c r="V6571" s="71"/>
      <c r="W6571" s="71"/>
      <c r="X6571" s="71"/>
      <c r="Y6571" s="72" t="str">
        <f>IF((OR((AND('[1]PWS Information'!$E$10="CWS",U6571="Single Family Residence",Q6571="Lead")),
(AND('[1]PWS Information'!$E$10="CWS",U6571="Multiple Family Residence",'[1]PWS Information'!$E$11="Yes",Q6571="Lead")),
(AND('[1]PWS Information'!$E$10="NTNC",Q6571="Lead")))),"Tier 1",
IF((OR((AND('[1]PWS Information'!$E$10="CWS",U6571="Multiple Family Residence",'[1]PWS Information'!$E$11="No",Q6571="Lead")),
(AND('[1]PWS Information'!$E$10="CWS",U6571="Other",Q6571="Lead")),
(AND('[1]PWS Information'!$E$10="CWS",U6571="Building",Q6571="Lead")))),"Tier 2",
IF((OR((AND('[1]PWS Information'!$E$10="CWS",U6571="Single Family Residence",Q6571="Galvanized Requiring Replacement")),
(AND('[1]PWS Information'!$E$10="CWS",U6571="Single Family Residence",Q6571="Galvanized Requiring Replacement",R6571="Yes")),
(AND('[1]PWS Information'!$E$10="NTNC",Q6571="Galvanized Requiring Replacement")),
(AND('[1]PWS Information'!$E$10="NTNC",U6571="Single Family Residence",R6571="Yes")))),"Tier 3",
IF((OR((AND('[1]PWS Information'!$E$10="CWS",U6571="Single Family Residence",S6571="Yes",Q6571="Non-Lead", J6571="Non-Lead - Copper",L6571="Before 1989")),
(AND('[1]PWS Information'!$E$10="CWS",U6571="Single Family Residence",S6571="Yes",Q6571="Non-Lead", N6571="Non-Lead - Copper",O6571="Before 1989")))),"Tier 4",
IF((OR((AND('[1]PWS Information'!$E$10="NTNC",Q6571="Non-Lead")),
(AND('[1]PWS Information'!$E$10="CWS",Q6571="Non-Lead",S6571="")),
(AND('[1]PWS Information'!$E$10="CWS",Q6571="Non-Lead",S6571="No")),
(AND('[1]PWS Information'!$E$10="CWS",Q6571="Non-Lead",S6571="Don't Know")),
(AND('[1]PWS Information'!$E$10="CWS",Q6571="Non-Lead", J6571="Non-Lead - Copper", S6571="Yes", L6571="Between 1989 and 2014")),
(AND('[1]PWS Information'!$E$10="CWS",Q6571="Non-Lead", J6571="Non-Lead - Copper", S6571="Yes", L6571="After 2014")),
(AND('[1]PWS Information'!$E$10="CWS",Q6571="Non-Lead", J6571="Non-Lead - Copper", S6571="Yes", L6571="Unknown")),
(AND('[1]PWS Information'!$E$10="CWS",Q6571="Non-Lead", N6571="Non-Lead - Copper", S6571="Yes", O6571="Between 1989 and 2014")),
(AND('[1]PWS Information'!$E$10="CWS",Q6571="Non-Lead", N6571="Non-Lead - Copper", S6571="Yes", O6571="After 2014")),
(AND('[1]PWS Information'!$E$10="CWS",Q6571="Non-Lead", N6571="Non-Lead - Copper", S6571="Yes", O6571="Unknown")),
(AND('[1]PWS Information'!$E$10="CWS",Q6571="Unknown")),
(AND('[1]PWS Information'!$E$10="NTNC",Q6571="Unknown")))),"Tier 5",
"")))))</f>
        <v/>
      </c>
      <c r="Z6571" s="71"/>
      <c r="AA6571" s="71"/>
    </row>
    <row r="6572" spans="1:27" x14ac:dyDescent="0.3">
      <c r="A6572" s="1"/>
      <c r="B6572" s="70"/>
      <c r="C6572" s="60"/>
      <c r="D6572" s="61"/>
      <c r="E6572" s="61"/>
      <c r="F6572" s="61"/>
      <c r="G6572" s="62"/>
      <c r="H6572" s="63"/>
      <c r="I6572" s="64"/>
      <c r="J6572" s="65"/>
      <c r="K6572" s="66"/>
      <c r="L6572" s="62"/>
      <c r="M6572" s="69"/>
      <c r="N6572" s="65"/>
      <c r="O6572" s="66"/>
      <c r="P6572" s="69"/>
      <c r="Q6572" s="55" t="str">
        <f t="shared" si="102"/>
        <v/>
      </c>
      <c r="R6572" s="70"/>
      <c r="S6572" s="70"/>
      <c r="T6572" s="70"/>
      <c r="U6572" s="71"/>
      <c r="V6572" s="71"/>
      <c r="W6572" s="71"/>
      <c r="X6572" s="71"/>
      <c r="Y6572" s="72" t="str">
        <f>IF((OR((AND('[1]PWS Information'!$E$10="CWS",U6572="Single Family Residence",Q6572="Lead")),
(AND('[1]PWS Information'!$E$10="CWS",U6572="Multiple Family Residence",'[1]PWS Information'!$E$11="Yes",Q6572="Lead")),
(AND('[1]PWS Information'!$E$10="NTNC",Q6572="Lead")))),"Tier 1",
IF((OR((AND('[1]PWS Information'!$E$10="CWS",U6572="Multiple Family Residence",'[1]PWS Information'!$E$11="No",Q6572="Lead")),
(AND('[1]PWS Information'!$E$10="CWS",U6572="Other",Q6572="Lead")),
(AND('[1]PWS Information'!$E$10="CWS",U6572="Building",Q6572="Lead")))),"Tier 2",
IF((OR((AND('[1]PWS Information'!$E$10="CWS",U6572="Single Family Residence",Q6572="Galvanized Requiring Replacement")),
(AND('[1]PWS Information'!$E$10="CWS",U6572="Single Family Residence",Q6572="Galvanized Requiring Replacement",R6572="Yes")),
(AND('[1]PWS Information'!$E$10="NTNC",Q6572="Galvanized Requiring Replacement")),
(AND('[1]PWS Information'!$E$10="NTNC",U6572="Single Family Residence",R6572="Yes")))),"Tier 3",
IF((OR((AND('[1]PWS Information'!$E$10="CWS",U6572="Single Family Residence",S6572="Yes",Q6572="Non-Lead", J6572="Non-Lead - Copper",L6572="Before 1989")),
(AND('[1]PWS Information'!$E$10="CWS",U6572="Single Family Residence",S6572="Yes",Q6572="Non-Lead", N6572="Non-Lead - Copper",O6572="Before 1989")))),"Tier 4",
IF((OR((AND('[1]PWS Information'!$E$10="NTNC",Q6572="Non-Lead")),
(AND('[1]PWS Information'!$E$10="CWS",Q6572="Non-Lead",S6572="")),
(AND('[1]PWS Information'!$E$10="CWS",Q6572="Non-Lead",S6572="No")),
(AND('[1]PWS Information'!$E$10="CWS",Q6572="Non-Lead",S6572="Don't Know")),
(AND('[1]PWS Information'!$E$10="CWS",Q6572="Non-Lead", J6572="Non-Lead - Copper", S6572="Yes", L6572="Between 1989 and 2014")),
(AND('[1]PWS Information'!$E$10="CWS",Q6572="Non-Lead", J6572="Non-Lead - Copper", S6572="Yes", L6572="After 2014")),
(AND('[1]PWS Information'!$E$10="CWS",Q6572="Non-Lead", J6572="Non-Lead - Copper", S6572="Yes", L6572="Unknown")),
(AND('[1]PWS Information'!$E$10="CWS",Q6572="Non-Lead", N6572="Non-Lead - Copper", S6572="Yes", O6572="Between 1989 and 2014")),
(AND('[1]PWS Information'!$E$10="CWS",Q6572="Non-Lead", N6572="Non-Lead - Copper", S6572="Yes", O6572="After 2014")),
(AND('[1]PWS Information'!$E$10="CWS",Q6572="Non-Lead", N6572="Non-Lead - Copper", S6572="Yes", O6572="Unknown")),
(AND('[1]PWS Information'!$E$10="CWS",Q6572="Unknown")),
(AND('[1]PWS Information'!$E$10="NTNC",Q6572="Unknown")))),"Tier 5",
"")))))</f>
        <v/>
      </c>
      <c r="Z6572" s="71"/>
      <c r="AA6572" s="71"/>
    </row>
    <row r="6573" spans="1:27" x14ac:dyDescent="0.3">
      <c r="A6573" s="17"/>
      <c r="B6573" s="70"/>
      <c r="C6573" s="60"/>
      <c r="D6573" s="61"/>
      <c r="E6573" s="61"/>
      <c r="F6573" s="61"/>
      <c r="G6573" s="62"/>
      <c r="H6573" s="63"/>
      <c r="I6573" s="64"/>
      <c r="J6573" s="65"/>
      <c r="K6573" s="66"/>
      <c r="L6573" s="62"/>
      <c r="M6573" s="69"/>
      <c r="N6573" s="65"/>
      <c r="O6573" s="66"/>
      <c r="P6573" s="69"/>
      <c r="Q6573" s="55" t="str">
        <f t="shared" si="102"/>
        <v/>
      </c>
      <c r="R6573" s="70"/>
      <c r="S6573" s="70"/>
      <c r="T6573" s="70"/>
      <c r="U6573" s="71"/>
      <c r="V6573" s="71"/>
      <c r="W6573" s="71"/>
      <c r="X6573" s="71"/>
      <c r="Y6573" s="72" t="str">
        <f>IF((OR((AND('[1]PWS Information'!$E$10="CWS",U6573="Single Family Residence",Q6573="Lead")),
(AND('[1]PWS Information'!$E$10="CWS",U6573="Multiple Family Residence",'[1]PWS Information'!$E$11="Yes",Q6573="Lead")),
(AND('[1]PWS Information'!$E$10="NTNC",Q6573="Lead")))),"Tier 1",
IF((OR((AND('[1]PWS Information'!$E$10="CWS",U6573="Multiple Family Residence",'[1]PWS Information'!$E$11="No",Q6573="Lead")),
(AND('[1]PWS Information'!$E$10="CWS",U6573="Other",Q6573="Lead")),
(AND('[1]PWS Information'!$E$10="CWS",U6573="Building",Q6573="Lead")))),"Tier 2",
IF((OR((AND('[1]PWS Information'!$E$10="CWS",U6573="Single Family Residence",Q6573="Galvanized Requiring Replacement")),
(AND('[1]PWS Information'!$E$10="CWS",U6573="Single Family Residence",Q6573="Galvanized Requiring Replacement",R6573="Yes")),
(AND('[1]PWS Information'!$E$10="NTNC",Q6573="Galvanized Requiring Replacement")),
(AND('[1]PWS Information'!$E$10="NTNC",U6573="Single Family Residence",R6573="Yes")))),"Tier 3",
IF((OR((AND('[1]PWS Information'!$E$10="CWS",U6573="Single Family Residence",S6573="Yes",Q6573="Non-Lead", J6573="Non-Lead - Copper",L6573="Before 1989")),
(AND('[1]PWS Information'!$E$10="CWS",U6573="Single Family Residence",S6573="Yes",Q6573="Non-Lead", N6573="Non-Lead - Copper",O6573="Before 1989")))),"Tier 4",
IF((OR((AND('[1]PWS Information'!$E$10="NTNC",Q6573="Non-Lead")),
(AND('[1]PWS Information'!$E$10="CWS",Q6573="Non-Lead",S6573="")),
(AND('[1]PWS Information'!$E$10="CWS",Q6573="Non-Lead",S6573="No")),
(AND('[1]PWS Information'!$E$10="CWS",Q6573="Non-Lead",S6573="Don't Know")),
(AND('[1]PWS Information'!$E$10="CWS",Q6573="Non-Lead", J6573="Non-Lead - Copper", S6573="Yes", L6573="Between 1989 and 2014")),
(AND('[1]PWS Information'!$E$10="CWS",Q6573="Non-Lead", J6573="Non-Lead - Copper", S6573="Yes", L6573="After 2014")),
(AND('[1]PWS Information'!$E$10="CWS",Q6573="Non-Lead", J6573="Non-Lead - Copper", S6573="Yes", L6573="Unknown")),
(AND('[1]PWS Information'!$E$10="CWS",Q6573="Non-Lead", N6573="Non-Lead - Copper", S6573="Yes", O6573="Between 1989 and 2014")),
(AND('[1]PWS Information'!$E$10="CWS",Q6573="Non-Lead", N6573="Non-Lead - Copper", S6573="Yes", O6573="After 2014")),
(AND('[1]PWS Information'!$E$10="CWS",Q6573="Non-Lead", N6573="Non-Lead - Copper", S6573="Yes", O6573="Unknown")),
(AND('[1]PWS Information'!$E$10="CWS",Q6573="Unknown")),
(AND('[1]PWS Information'!$E$10="NTNC",Q6573="Unknown")))),"Tier 5",
"")))))</f>
        <v/>
      </c>
      <c r="Z6573" s="71"/>
      <c r="AA6573" s="71"/>
    </row>
    <row r="6574" spans="1:27" x14ac:dyDescent="0.3">
      <c r="A6574" s="1"/>
      <c r="B6574" s="70"/>
      <c r="C6574" s="60"/>
      <c r="D6574" s="61"/>
      <c r="E6574" s="61"/>
      <c r="F6574" s="61"/>
      <c r="G6574" s="62"/>
      <c r="H6574" s="63"/>
      <c r="I6574" s="64"/>
      <c r="J6574" s="65"/>
      <c r="K6574" s="66"/>
      <c r="L6574" s="62"/>
      <c r="M6574" s="69"/>
      <c r="N6574" s="65"/>
      <c r="O6574" s="66"/>
      <c r="P6574" s="69"/>
      <c r="Q6574" s="55" t="str">
        <f t="shared" si="102"/>
        <v/>
      </c>
      <c r="R6574" s="70"/>
      <c r="S6574" s="70"/>
      <c r="T6574" s="70"/>
      <c r="U6574" s="71"/>
      <c r="V6574" s="71"/>
      <c r="W6574" s="71"/>
      <c r="X6574" s="71"/>
      <c r="Y6574" s="72" t="str">
        <f>IF((OR((AND('[1]PWS Information'!$E$10="CWS",U6574="Single Family Residence",Q6574="Lead")),
(AND('[1]PWS Information'!$E$10="CWS",U6574="Multiple Family Residence",'[1]PWS Information'!$E$11="Yes",Q6574="Lead")),
(AND('[1]PWS Information'!$E$10="NTNC",Q6574="Lead")))),"Tier 1",
IF((OR((AND('[1]PWS Information'!$E$10="CWS",U6574="Multiple Family Residence",'[1]PWS Information'!$E$11="No",Q6574="Lead")),
(AND('[1]PWS Information'!$E$10="CWS",U6574="Other",Q6574="Lead")),
(AND('[1]PWS Information'!$E$10="CWS",U6574="Building",Q6574="Lead")))),"Tier 2",
IF((OR((AND('[1]PWS Information'!$E$10="CWS",U6574="Single Family Residence",Q6574="Galvanized Requiring Replacement")),
(AND('[1]PWS Information'!$E$10="CWS",U6574="Single Family Residence",Q6574="Galvanized Requiring Replacement",R6574="Yes")),
(AND('[1]PWS Information'!$E$10="NTNC",Q6574="Galvanized Requiring Replacement")),
(AND('[1]PWS Information'!$E$10="NTNC",U6574="Single Family Residence",R6574="Yes")))),"Tier 3",
IF((OR((AND('[1]PWS Information'!$E$10="CWS",U6574="Single Family Residence",S6574="Yes",Q6574="Non-Lead", J6574="Non-Lead - Copper",L6574="Before 1989")),
(AND('[1]PWS Information'!$E$10="CWS",U6574="Single Family Residence",S6574="Yes",Q6574="Non-Lead", N6574="Non-Lead - Copper",O6574="Before 1989")))),"Tier 4",
IF((OR((AND('[1]PWS Information'!$E$10="NTNC",Q6574="Non-Lead")),
(AND('[1]PWS Information'!$E$10="CWS",Q6574="Non-Lead",S6574="")),
(AND('[1]PWS Information'!$E$10="CWS",Q6574="Non-Lead",S6574="No")),
(AND('[1]PWS Information'!$E$10="CWS",Q6574="Non-Lead",S6574="Don't Know")),
(AND('[1]PWS Information'!$E$10="CWS",Q6574="Non-Lead", J6574="Non-Lead - Copper", S6574="Yes", L6574="Between 1989 and 2014")),
(AND('[1]PWS Information'!$E$10="CWS",Q6574="Non-Lead", J6574="Non-Lead - Copper", S6574="Yes", L6574="After 2014")),
(AND('[1]PWS Information'!$E$10="CWS",Q6574="Non-Lead", J6574="Non-Lead - Copper", S6574="Yes", L6574="Unknown")),
(AND('[1]PWS Information'!$E$10="CWS",Q6574="Non-Lead", N6574="Non-Lead - Copper", S6574="Yes", O6574="Between 1989 and 2014")),
(AND('[1]PWS Information'!$E$10="CWS",Q6574="Non-Lead", N6574="Non-Lead - Copper", S6574="Yes", O6574="After 2014")),
(AND('[1]PWS Information'!$E$10="CWS",Q6574="Non-Lead", N6574="Non-Lead - Copper", S6574="Yes", O6574="Unknown")),
(AND('[1]PWS Information'!$E$10="CWS",Q6574="Unknown")),
(AND('[1]PWS Information'!$E$10="NTNC",Q6574="Unknown")))),"Tier 5",
"")))))</f>
        <v/>
      </c>
      <c r="Z6574" s="71"/>
      <c r="AA6574" s="71"/>
    </row>
    <row r="6575" spans="1:27" x14ac:dyDescent="0.3">
      <c r="A6575" s="1"/>
      <c r="B6575" s="70"/>
      <c r="C6575" s="60"/>
      <c r="D6575" s="61"/>
      <c r="E6575" s="61"/>
      <c r="F6575" s="61"/>
      <c r="G6575" s="62"/>
      <c r="H6575" s="63"/>
      <c r="I6575" s="64"/>
      <c r="J6575" s="65"/>
      <c r="K6575" s="66"/>
      <c r="L6575" s="62"/>
      <c r="M6575" s="69"/>
      <c r="N6575" s="65"/>
      <c r="O6575" s="66"/>
      <c r="P6575" s="69"/>
      <c r="Q6575" s="55" t="str">
        <f t="shared" si="102"/>
        <v/>
      </c>
      <c r="R6575" s="70"/>
      <c r="S6575" s="70"/>
      <c r="T6575" s="70"/>
      <c r="U6575" s="71"/>
      <c r="V6575" s="71"/>
      <c r="W6575" s="71"/>
      <c r="X6575" s="71"/>
      <c r="Y6575" s="72" t="str">
        <f>IF((OR((AND('[1]PWS Information'!$E$10="CWS",U6575="Single Family Residence",Q6575="Lead")),
(AND('[1]PWS Information'!$E$10="CWS",U6575="Multiple Family Residence",'[1]PWS Information'!$E$11="Yes",Q6575="Lead")),
(AND('[1]PWS Information'!$E$10="NTNC",Q6575="Lead")))),"Tier 1",
IF((OR((AND('[1]PWS Information'!$E$10="CWS",U6575="Multiple Family Residence",'[1]PWS Information'!$E$11="No",Q6575="Lead")),
(AND('[1]PWS Information'!$E$10="CWS",U6575="Other",Q6575="Lead")),
(AND('[1]PWS Information'!$E$10="CWS",U6575="Building",Q6575="Lead")))),"Tier 2",
IF((OR((AND('[1]PWS Information'!$E$10="CWS",U6575="Single Family Residence",Q6575="Galvanized Requiring Replacement")),
(AND('[1]PWS Information'!$E$10="CWS",U6575="Single Family Residence",Q6575="Galvanized Requiring Replacement",R6575="Yes")),
(AND('[1]PWS Information'!$E$10="NTNC",Q6575="Galvanized Requiring Replacement")),
(AND('[1]PWS Information'!$E$10="NTNC",U6575="Single Family Residence",R6575="Yes")))),"Tier 3",
IF((OR((AND('[1]PWS Information'!$E$10="CWS",U6575="Single Family Residence",S6575="Yes",Q6575="Non-Lead", J6575="Non-Lead - Copper",L6575="Before 1989")),
(AND('[1]PWS Information'!$E$10="CWS",U6575="Single Family Residence",S6575="Yes",Q6575="Non-Lead", N6575="Non-Lead - Copper",O6575="Before 1989")))),"Tier 4",
IF((OR((AND('[1]PWS Information'!$E$10="NTNC",Q6575="Non-Lead")),
(AND('[1]PWS Information'!$E$10="CWS",Q6575="Non-Lead",S6575="")),
(AND('[1]PWS Information'!$E$10="CWS",Q6575="Non-Lead",S6575="No")),
(AND('[1]PWS Information'!$E$10="CWS",Q6575="Non-Lead",S6575="Don't Know")),
(AND('[1]PWS Information'!$E$10="CWS",Q6575="Non-Lead", J6575="Non-Lead - Copper", S6575="Yes", L6575="Between 1989 and 2014")),
(AND('[1]PWS Information'!$E$10="CWS",Q6575="Non-Lead", J6575="Non-Lead - Copper", S6575="Yes", L6575="After 2014")),
(AND('[1]PWS Information'!$E$10="CWS",Q6575="Non-Lead", J6575="Non-Lead - Copper", S6575="Yes", L6575="Unknown")),
(AND('[1]PWS Information'!$E$10="CWS",Q6575="Non-Lead", N6575="Non-Lead - Copper", S6575="Yes", O6575="Between 1989 and 2014")),
(AND('[1]PWS Information'!$E$10="CWS",Q6575="Non-Lead", N6575="Non-Lead - Copper", S6575="Yes", O6575="After 2014")),
(AND('[1]PWS Information'!$E$10="CWS",Q6575="Non-Lead", N6575="Non-Lead - Copper", S6575="Yes", O6575="Unknown")),
(AND('[1]PWS Information'!$E$10="CWS",Q6575="Unknown")),
(AND('[1]PWS Information'!$E$10="NTNC",Q6575="Unknown")))),"Tier 5",
"")))))</f>
        <v/>
      </c>
      <c r="Z6575" s="71"/>
      <c r="AA6575" s="71"/>
    </row>
    <row r="6576" spans="1:27" x14ac:dyDescent="0.3">
      <c r="A6576" s="1"/>
      <c r="B6576" s="70"/>
      <c r="C6576" s="60"/>
      <c r="D6576" s="61"/>
      <c r="E6576" s="61"/>
      <c r="F6576" s="61"/>
      <c r="G6576" s="62"/>
      <c r="H6576" s="63"/>
      <c r="I6576" s="64"/>
      <c r="J6576" s="65"/>
      <c r="K6576" s="66"/>
      <c r="L6576" s="62"/>
      <c r="M6576" s="69"/>
      <c r="N6576" s="65"/>
      <c r="O6576" s="66"/>
      <c r="P6576" s="69"/>
      <c r="Q6576" s="55" t="str">
        <f t="shared" si="102"/>
        <v/>
      </c>
      <c r="R6576" s="70"/>
      <c r="S6576" s="70"/>
      <c r="T6576" s="70"/>
      <c r="U6576" s="71"/>
      <c r="V6576" s="71"/>
      <c r="W6576" s="71"/>
      <c r="X6576" s="71"/>
      <c r="Y6576" s="72" t="str">
        <f>IF((OR((AND('[1]PWS Information'!$E$10="CWS",U6576="Single Family Residence",Q6576="Lead")),
(AND('[1]PWS Information'!$E$10="CWS",U6576="Multiple Family Residence",'[1]PWS Information'!$E$11="Yes",Q6576="Lead")),
(AND('[1]PWS Information'!$E$10="NTNC",Q6576="Lead")))),"Tier 1",
IF((OR((AND('[1]PWS Information'!$E$10="CWS",U6576="Multiple Family Residence",'[1]PWS Information'!$E$11="No",Q6576="Lead")),
(AND('[1]PWS Information'!$E$10="CWS",U6576="Other",Q6576="Lead")),
(AND('[1]PWS Information'!$E$10="CWS",U6576="Building",Q6576="Lead")))),"Tier 2",
IF((OR((AND('[1]PWS Information'!$E$10="CWS",U6576="Single Family Residence",Q6576="Galvanized Requiring Replacement")),
(AND('[1]PWS Information'!$E$10="CWS",U6576="Single Family Residence",Q6576="Galvanized Requiring Replacement",R6576="Yes")),
(AND('[1]PWS Information'!$E$10="NTNC",Q6576="Galvanized Requiring Replacement")),
(AND('[1]PWS Information'!$E$10="NTNC",U6576="Single Family Residence",R6576="Yes")))),"Tier 3",
IF((OR((AND('[1]PWS Information'!$E$10="CWS",U6576="Single Family Residence",S6576="Yes",Q6576="Non-Lead", J6576="Non-Lead - Copper",L6576="Before 1989")),
(AND('[1]PWS Information'!$E$10="CWS",U6576="Single Family Residence",S6576="Yes",Q6576="Non-Lead", N6576="Non-Lead - Copper",O6576="Before 1989")))),"Tier 4",
IF((OR((AND('[1]PWS Information'!$E$10="NTNC",Q6576="Non-Lead")),
(AND('[1]PWS Information'!$E$10="CWS",Q6576="Non-Lead",S6576="")),
(AND('[1]PWS Information'!$E$10="CWS",Q6576="Non-Lead",S6576="No")),
(AND('[1]PWS Information'!$E$10="CWS",Q6576="Non-Lead",S6576="Don't Know")),
(AND('[1]PWS Information'!$E$10="CWS",Q6576="Non-Lead", J6576="Non-Lead - Copper", S6576="Yes", L6576="Between 1989 and 2014")),
(AND('[1]PWS Information'!$E$10="CWS",Q6576="Non-Lead", J6576="Non-Lead - Copper", S6576="Yes", L6576="After 2014")),
(AND('[1]PWS Information'!$E$10="CWS",Q6576="Non-Lead", J6576="Non-Lead - Copper", S6576="Yes", L6576="Unknown")),
(AND('[1]PWS Information'!$E$10="CWS",Q6576="Non-Lead", N6576="Non-Lead - Copper", S6576="Yes", O6576="Between 1989 and 2014")),
(AND('[1]PWS Information'!$E$10="CWS",Q6576="Non-Lead", N6576="Non-Lead - Copper", S6576="Yes", O6576="After 2014")),
(AND('[1]PWS Information'!$E$10="CWS",Q6576="Non-Lead", N6576="Non-Lead - Copper", S6576="Yes", O6576="Unknown")),
(AND('[1]PWS Information'!$E$10="CWS",Q6576="Unknown")),
(AND('[1]PWS Information'!$E$10="NTNC",Q6576="Unknown")))),"Tier 5",
"")))))</f>
        <v/>
      </c>
      <c r="Z6576" s="71"/>
      <c r="AA6576" s="71"/>
    </row>
    <row r="6577" spans="1:27" x14ac:dyDescent="0.3">
      <c r="A6577" s="17"/>
      <c r="B6577" s="70"/>
      <c r="C6577" s="60"/>
      <c r="D6577" s="61"/>
      <c r="E6577" s="61"/>
      <c r="F6577" s="61"/>
      <c r="G6577" s="62"/>
      <c r="H6577" s="63"/>
      <c r="I6577" s="64"/>
      <c r="J6577" s="65"/>
      <c r="K6577" s="66"/>
      <c r="L6577" s="62"/>
      <c r="M6577" s="69"/>
      <c r="N6577" s="65"/>
      <c r="O6577" s="66"/>
      <c r="P6577" s="69"/>
      <c r="Q6577" s="55" t="str">
        <f t="shared" si="102"/>
        <v/>
      </c>
      <c r="R6577" s="70"/>
      <c r="S6577" s="70"/>
      <c r="T6577" s="70"/>
      <c r="U6577" s="71"/>
      <c r="V6577" s="71"/>
      <c r="W6577" s="71"/>
      <c r="X6577" s="71"/>
      <c r="Y6577" s="72" t="str">
        <f>IF((OR((AND('[1]PWS Information'!$E$10="CWS",U6577="Single Family Residence",Q6577="Lead")),
(AND('[1]PWS Information'!$E$10="CWS",U6577="Multiple Family Residence",'[1]PWS Information'!$E$11="Yes",Q6577="Lead")),
(AND('[1]PWS Information'!$E$10="NTNC",Q6577="Lead")))),"Tier 1",
IF((OR((AND('[1]PWS Information'!$E$10="CWS",U6577="Multiple Family Residence",'[1]PWS Information'!$E$11="No",Q6577="Lead")),
(AND('[1]PWS Information'!$E$10="CWS",U6577="Other",Q6577="Lead")),
(AND('[1]PWS Information'!$E$10="CWS",U6577="Building",Q6577="Lead")))),"Tier 2",
IF((OR((AND('[1]PWS Information'!$E$10="CWS",U6577="Single Family Residence",Q6577="Galvanized Requiring Replacement")),
(AND('[1]PWS Information'!$E$10="CWS",U6577="Single Family Residence",Q6577="Galvanized Requiring Replacement",R6577="Yes")),
(AND('[1]PWS Information'!$E$10="NTNC",Q6577="Galvanized Requiring Replacement")),
(AND('[1]PWS Information'!$E$10="NTNC",U6577="Single Family Residence",R6577="Yes")))),"Tier 3",
IF((OR((AND('[1]PWS Information'!$E$10="CWS",U6577="Single Family Residence",S6577="Yes",Q6577="Non-Lead", J6577="Non-Lead - Copper",L6577="Before 1989")),
(AND('[1]PWS Information'!$E$10="CWS",U6577="Single Family Residence",S6577="Yes",Q6577="Non-Lead", N6577="Non-Lead - Copper",O6577="Before 1989")))),"Tier 4",
IF((OR((AND('[1]PWS Information'!$E$10="NTNC",Q6577="Non-Lead")),
(AND('[1]PWS Information'!$E$10="CWS",Q6577="Non-Lead",S6577="")),
(AND('[1]PWS Information'!$E$10="CWS",Q6577="Non-Lead",S6577="No")),
(AND('[1]PWS Information'!$E$10="CWS",Q6577="Non-Lead",S6577="Don't Know")),
(AND('[1]PWS Information'!$E$10="CWS",Q6577="Non-Lead", J6577="Non-Lead - Copper", S6577="Yes", L6577="Between 1989 and 2014")),
(AND('[1]PWS Information'!$E$10="CWS",Q6577="Non-Lead", J6577="Non-Lead - Copper", S6577="Yes", L6577="After 2014")),
(AND('[1]PWS Information'!$E$10="CWS",Q6577="Non-Lead", J6577="Non-Lead - Copper", S6577="Yes", L6577="Unknown")),
(AND('[1]PWS Information'!$E$10="CWS",Q6577="Non-Lead", N6577="Non-Lead - Copper", S6577="Yes", O6577="Between 1989 and 2014")),
(AND('[1]PWS Information'!$E$10="CWS",Q6577="Non-Lead", N6577="Non-Lead - Copper", S6577="Yes", O6577="After 2014")),
(AND('[1]PWS Information'!$E$10="CWS",Q6577="Non-Lead", N6577="Non-Lead - Copper", S6577="Yes", O6577="Unknown")),
(AND('[1]PWS Information'!$E$10="CWS",Q6577="Unknown")),
(AND('[1]PWS Information'!$E$10="NTNC",Q6577="Unknown")))),"Tier 5",
"")))))</f>
        <v/>
      </c>
      <c r="Z6577" s="71"/>
      <c r="AA6577" s="71"/>
    </row>
    <row r="6578" spans="1:27" x14ac:dyDescent="0.3">
      <c r="A6578" s="1"/>
      <c r="B6578" s="70"/>
      <c r="C6578" s="60"/>
      <c r="D6578" s="61"/>
      <c r="E6578" s="61"/>
      <c r="F6578" s="61"/>
      <c r="G6578" s="62"/>
      <c r="H6578" s="63"/>
      <c r="I6578" s="64"/>
      <c r="J6578" s="65"/>
      <c r="K6578" s="66"/>
      <c r="L6578" s="62"/>
      <c r="M6578" s="69"/>
      <c r="N6578" s="65"/>
      <c r="O6578" s="66"/>
      <c r="P6578" s="69"/>
      <c r="Q6578" s="55" t="str">
        <f t="shared" si="102"/>
        <v/>
      </c>
      <c r="R6578" s="70"/>
      <c r="S6578" s="70"/>
      <c r="T6578" s="70"/>
      <c r="U6578" s="71"/>
      <c r="V6578" s="71"/>
      <c r="W6578" s="71"/>
      <c r="X6578" s="71"/>
      <c r="Y6578" s="72" t="str">
        <f>IF((OR((AND('[1]PWS Information'!$E$10="CWS",U6578="Single Family Residence",Q6578="Lead")),
(AND('[1]PWS Information'!$E$10="CWS",U6578="Multiple Family Residence",'[1]PWS Information'!$E$11="Yes",Q6578="Lead")),
(AND('[1]PWS Information'!$E$10="NTNC",Q6578="Lead")))),"Tier 1",
IF((OR((AND('[1]PWS Information'!$E$10="CWS",U6578="Multiple Family Residence",'[1]PWS Information'!$E$11="No",Q6578="Lead")),
(AND('[1]PWS Information'!$E$10="CWS",U6578="Other",Q6578="Lead")),
(AND('[1]PWS Information'!$E$10="CWS",U6578="Building",Q6578="Lead")))),"Tier 2",
IF((OR((AND('[1]PWS Information'!$E$10="CWS",U6578="Single Family Residence",Q6578="Galvanized Requiring Replacement")),
(AND('[1]PWS Information'!$E$10="CWS",U6578="Single Family Residence",Q6578="Galvanized Requiring Replacement",R6578="Yes")),
(AND('[1]PWS Information'!$E$10="NTNC",Q6578="Galvanized Requiring Replacement")),
(AND('[1]PWS Information'!$E$10="NTNC",U6578="Single Family Residence",R6578="Yes")))),"Tier 3",
IF((OR((AND('[1]PWS Information'!$E$10="CWS",U6578="Single Family Residence",S6578="Yes",Q6578="Non-Lead", J6578="Non-Lead - Copper",L6578="Before 1989")),
(AND('[1]PWS Information'!$E$10="CWS",U6578="Single Family Residence",S6578="Yes",Q6578="Non-Lead", N6578="Non-Lead - Copper",O6578="Before 1989")))),"Tier 4",
IF((OR((AND('[1]PWS Information'!$E$10="NTNC",Q6578="Non-Lead")),
(AND('[1]PWS Information'!$E$10="CWS",Q6578="Non-Lead",S6578="")),
(AND('[1]PWS Information'!$E$10="CWS",Q6578="Non-Lead",S6578="No")),
(AND('[1]PWS Information'!$E$10="CWS",Q6578="Non-Lead",S6578="Don't Know")),
(AND('[1]PWS Information'!$E$10="CWS",Q6578="Non-Lead", J6578="Non-Lead - Copper", S6578="Yes", L6578="Between 1989 and 2014")),
(AND('[1]PWS Information'!$E$10="CWS",Q6578="Non-Lead", J6578="Non-Lead - Copper", S6578="Yes", L6578="After 2014")),
(AND('[1]PWS Information'!$E$10="CWS",Q6578="Non-Lead", J6578="Non-Lead - Copper", S6578="Yes", L6578="Unknown")),
(AND('[1]PWS Information'!$E$10="CWS",Q6578="Non-Lead", N6578="Non-Lead - Copper", S6578="Yes", O6578="Between 1989 and 2014")),
(AND('[1]PWS Information'!$E$10="CWS",Q6578="Non-Lead", N6578="Non-Lead - Copper", S6578="Yes", O6578="After 2014")),
(AND('[1]PWS Information'!$E$10="CWS",Q6578="Non-Lead", N6578="Non-Lead - Copper", S6578="Yes", O6578="Unknown")),
(AND('[1]PWS Information'!$E$10="CWS",Q6578="Unknown")),
(AND('[1]PWS Information'!$E$10="NTNC",Q6578="Unknown")))),"Tier 5",
"")))))</f>
        <v/>
      </c>
      <c r="Z6578" s="71"/>
      <c r="AA6578" s="71"/>
    </row>
    <row r="6579" spans="1:27" x14ac:dyDescent="0.3">
      <c r="A6579" s="1"/>
      <c r="B6579" s="70"/>
      <c r="C6579" s="60"/>
      <c r="D6579" s="61"/>
      <c r="E6579" s="61"/>
      <c r="F6579" s="61"/>
      <c r="G6579" s="62"/>
      <c r="H6579" s="63"/>
      <c r="I6579" s="64"/>
      <c r="J6579" s="65"/>
      <c r="K6579" s="66"/>
      <c r="L6579" s="62"/>
      <c r="M6579" s="69"/>
      <c r="N6579" s="65"/>
      <c r="O6579" s="66"/>
      <c r="P6579" s="69"/>
      <c r="Q6579" s="55" t="str">
        <f t="shared" si="102"/>
        <v/>
      </c>
      <c r="R6579" s="70"/>
      <c r="S6579" s="70"/>
      <c r="T6579" s="70"/>
      <c r="U6579" s="71"/>
      <c r="V6579" s="71"/>
      <c r="W6579" s="71"/>
      <c r="X6579" s="71"/>
      <c r="Y6579" s="72" t="str">
        <f>IF((OR((AND('[1]PWS Information'!$E$10="CWS",U6579="Single Family Residence",Q6579="Lead")),
(AND('[1]PWS Information'!$E$10="CWS",U6579="Multiple Family Residence",'[1]PWS Information'!$E$11="Yes",Q6579="Lead")),
(AND('[1]PWS Information'!$E$10="NTNC",Q6579="Lead")))),"Tier 1",
IF((OR((AND('[1]PWS Information'!$E$10="CWS",U6579="Multiple Family Residence",'[1]PWS Information'!$E$11="No",Q6579="Lead")),
(AND('[1]PWS Information'!$E$10="CWS",U6579="Other",Q6579="Lead")),
(AND('[1]PWS Information'!$E$10="CWS",U6579="Building",Q6579="Lead")))),"Tier 2",
IF((OR((AND('[1]PWS Information'!$E$10="CWS",U6579="Single Family Residence",Q6579="Galvanized Requiring Replacement")),
(AND('[1]PWS Information'!$E$10="CWS",U6579="Single Family Residence",Q6579="Galvanized Requiring Replacement",R6579="Yes")),
(AND('[1]PWS Information'!$E$10="NTNC",Q6579="Galvanized Requiring Replacement")),
(AND('[1]PWS Information'!$E$10="NTNC",U6579="Single Family Residence",R6579="Yes")))),"Tier 3",
IF((OR((AND('[1]PWS Information'!$E$10="CWS",U6579="Single Family Residence",S6579="Yes",Q6579="Non-Lead", J6579="Non-Lead - Copper",L6579="Before 1989")),
(AND('[1]PWS Information'!$E$10="CWS",U6579="Single Family Residence",S6579="Yes",Q6579="Non-Lead", N6579="Non-Lead - Copper",O6579="Before 1989")))),"Tier 4",
IF((OR((AND('[1]PWS Information'!$E$10="NTNC",Q6579="Non-Lead")),
(AND('[1]PWS Information'!$E$10="CWS",Q6579="Non-Lead",S6579="")),
(AND('[1]PWS Information'!$E$10="CWS",Q6579="Non-Lead",S6579="No")),
(AND('[1]PWS Information'!$E$10="CWS",Q6579="Non-Lead",S6579="Don't Know")),
(AND('[1]PWS Information'!$E$10="CWS",Q6579="Non-Lead", J6579="Non-Lead - Copper", S6579="Yes", L6579="Between 1989 and 2014")),
(AND('[1]PWS Information'!$E$10="CWS",Q6579="Non-Lead", J6579="Non-Lead - Copper", S6579="Yes", L6579="After 2014")),
(AND('[1]PWS Information'!$E$10="CWS",Q6579="Non-Lead", J6579="Non-Lead - Copper", S6579="Yes", L6579="Unknown")),
(AND('[1]PWS Information'!$E$10="CWS",Q6579="Non-Lead", N6579="Non-Lead - Copper", S6579="Yes", O6579="Between 1989 and 2014")),
(AND('[1]PWS Information'!$E$10="CWS",Q6579="Non-Lead", N6579="Non-Lead - Copper", S6579="Yes", O6579="After 2014")),
(AND('[1]PWS Information'!$E$10="CWS",Q6579="Non-Lead", N6579="Non-Lead - Copper", S6579="Yes", O6579="Unknown")),
(AND('[1]PWS Information'!$E$10="CWS",Q6579="Unknown")),
(AND('[1]PWS Information'!$E$10="NTNC",Q6579="Unknown")))),"Tier 5",
"")))))</f>
        <v/>
      </c>
      <c r="Z6579" s="71"/>
      <c r="AA6579" s="71"/>
    </row>
    <row r="6580" spans="1:27" x14ac:dyDescent="0.3">
      <c r="A6580" s="1"/>
      <c r="B6580" s="70"/>
      <c r="C6580" s="60"/>
      <c r="D6580" s="61"/>
      <c r="E6580" s="61"/>
      <c r="F6580" s="61"/>
      <c r="G6580" s="62"/>
      <c r="H6580" s="63"/>
      <c r="I6580" s="64"/>
      <c r="J6580" s="65"/>
      <c r="K6580" s="66"/>
      <c r="L6580" s="62"/>
      <c r="M6580" s="69"/>
      <c r="N6580" s="65"/>
      <c r="O6580" s="66"/>
      <c r="P6580" s="69"/>
      <c r="Q6580" s="55" t="str">
        <f t="shared" si="102"/>
        <v/>
      </c>
      <c r="R6580" s="70"/>
      <c r="S6580" s="70"/>
      <c r="T6580" s="70"/>
      <c r="U6580" s="71"/>
      <c r="V6580" s="71"/>
      <c r="W6580" s="71"/>
      <c r="X6580" s="71"/>
      <c r="Y6580" s="72" t="str">
        <f>IF((OR((AND('[1]PWS Information'!$E$10="CWS",U6580="Single Family Residence",Q6580="Lead")),
(AND('[1]PWS Information'!$E$10="CWS",U6580="Multiple Family Residence",'[1]PWS Information'!$E$11="Yes",Q6580="Lead")),
(AND('[1]PWS Information'!$E$10="NTNC",Q6580="Lead")))),"Tier 1",
IF((OR((AND('[1]PWS Information'!$E$10="CWS",U6580="Multiple Family Residence",'[1]PWS Information'!$E$11="No",Q6580="Lead")),
(AND('[1]PWS Information'!$E$10="CWS",U6580="Other",Q6580="Lead")),
(AND('[1]PWS Information'!$E$10="CWS",U6580="Building",Q6580="Lead")))),"Tier 2",
IF((OR((AND('[1]PWS Information'!$E$10="CWS",U6580="Single Family Residence",Q6580="Galvanized Requiring Replacement")),
(AND('[1]PWS Information'!$E$10="CWS",U6580="Single Family Residence",Q6580="Galvanized Requiring Replacement",R6580="Yes")),
(AND('[1]PWS Information'!$E$10="NTNC",Q6580="Galvanized Requiring Replacement")),
(AND('[1]PWS Information'!$E$10="NTNC",U6580="Single Family Residence",R6580="Yes")))),"Tier 3",
IF((OR((AND('[1]PWS Information'!$E$10="CWS",U6580="Single Family Residence",S6580="Yes",Q6580="Non-Lead", J6580="Non-Lead - Copper",L6580="Before 1989")),
(AND('[1]PWS Information'!$E$10="CWS",U6580="Single Family Residence",S6580="Yes",Q6580="Non-Lead", N6580="Non-Lead - Copper",O6580="Before 1989")))),"Tier 4",
IF((OR((AND('[1]PWS Information'!$E$10="NTNC",Q6580="Non-Lead")),
(AND('[1]PWS Information'!$E$10="CWS",Q6580="Non-Lead",S6580="")),
(AND('[1]PWS Information'!$E$10="CWS",Q6580="Non-Lead",S6580="No")),
(AND('[1]PWS Information'!$E$10="CWS",Q6580="Non-Lead",S6580="Don't Know")),
(AND('[1]PWS Information'!$E$10="CWS",Q6580="Non-Lead", J6580="Non-Lead - Copper", S6580="Yes", L6580="Between 1989 and 2014")),
(AND('[1]PWS Information'!$E$10="CWS",Q6580="Non-Lead", J6580="Non-Lead - Copper", S6580="Yes", L6580="After 2014")),
(AND('[1]PWS Information'!$E$10="CWS",Q6580="Non-Lead", J6580="Non-Lead - Copper", S6580="Yes", L6580="Unknown")),
(AND('[1]PWS Information'!$E$10="CWS",Q6580="Non-Lead", N6580="Non-Lead - Copper", S6580="Yes", O6580="Between 1989 and 2014")),
(AND('[1]PWS Information'!$E$10="CWS",Q6580="Non-Lead", N6580="Non-Lead - Copper", S6580="Yes", O6580="After 2014")),
(AND('[1]PWS Information'!$E$10="CWS",Q6580="Non-Lead", N6580="Non-Lead - Copper", S6580="Yes", O6580="Unknown")),
(AND('[1]PWS Information'!$E$10="CWS",Q6580="Unknown")),
(AND('[1]PWS Information'!$E$10="NTNC",Q6580="Unknown")))),"Tier 5",
"")))))</f>
        <v/>
      </c>
      <c r="Z6580" s="71"/>
      <c r="AA6580" s="71"/>
    </row>
    <row r="6581" spans="1:27" x14ac:dyDescent="0.3">
      <c r="A6581" s="17"/>
      <c r="B6581" s="70"/>
      <c r="C6581" s="60"/>
      <c r="D6581" s="61"/>
      <c r="E6581" s="61"/>
      <c r="F6581" s="61"/>
      <c r="G6581" s="62"/>
      <c r="H6581" s="63"/>
      <c r="I6581" s="64"/>
      <c r="J6581" s="65"/>
      <c r="K6581" s="66"/>
      <c r="L6581" s="62"/>
      <c r="M6581" s="69"/>
      <c r="N6581" s="65"/>
      <c r="O6581" s="66"/>
      <c r="P6581" s="69"/>
      <c r="Q6581" s="55" t="str">
        <f t="shared" si="102"/>
        <v/>
      </c>
      <c r="R6581" s="70"/>
      <c r="S6581" s="70"/>
      <c r="T6581" s="70"/>
      <c r="U6581" s="71"/>
      <c r="V6581" s="71"/>
      <c r="W6581" s="71"/>
      <c r="X6581" s="71"/>
      <c r="Y6581" s="72" t="str">
        <f>IF((OR((AND('[1]PWS Information'!$E$10="CWS",U6581="Single Family Residence",Q6581="Lead")),
(AND('[1]PWS Information'!$E$10="CWS",U6581="Multiple Family Residence",'[1]PWS Information'!$E$11="Yes",Q6581="Lead")),
(AND('[1]PWS Information'!$E$10="NTNC",Q6581="Lead")))),"Tier 1",
IF((OR((AND('[1]PWS Information'!$E$10="CWS",U6581="Multiple Family Residence",'[1]PWS Information'!$E$11="No",Q6581="Lead")),
(AND('[1]PWS Information'!$E$10="CWS",U6581="Other",Q6581="Lead")),
(AND('[1]PWS Information'!$E$10="CWS",U6581="Building",Q6581="Lead")))),"Tier 2",
IF((OR((AND('[1]PWS Information'!$E$10="CWS",U6581="Single Family Residence",Q6581="Galvanized Requiring Replacement")),
(AND('[1]PWS Information'!$E$10="CWS",U6581="Single Family Residence",Q6581="Galvanized Requiring Replacement",R6581="Yes")),
(AND('[1]PWS Information'!$E$10="NTNC",Q6581="Galvanized Requiring Replacement")),
(AND('[1]PWS Information'!$E$10="NTNC",U6581="Single Family Residence",R6581="Yes")))),"Tier 3",
IF((OR((AND('[1]PWS Information'!$E$10="CWS",U6581="Single Family Residence",S6581="Yes",Q6581="Non-Lead", J6581="Non-Lead - Copper",L6581="Before 1989")),
(AND('[1]PWS Information'!$E$10="CWS",U6581="Single Family Residence",S6581="Yes",Q6581="Non-Lead", N6581="Non-Lead - Copper",O6581="Before 1989")))),"Tier 4",
IF((OR((AND('[1]PWS Information'!$E$10="NTNC",Q6581="Non-Lead")),
(AND('[1]PWS Information'!$E$10="CWS",Q6581="Non-Lead",S6581="")),
(AND('[1]PWS Information'!$E$10="CWS",Q6581="Non-Lead",S6581="No")),
(AND('[1]PWS Information'!$E$10="CWS",Q6581="Non-Lead",S6581="Don't Know")),
(AND('[1]PWS Information'!$E$10="CWS",Q6581="Non-Lead", J6581="Non-Lead - Copper", S6581="Yes", L6581="Between 1989 and 2014")),
(AND('[1]PWS Information'!$E$10="CWS",Q6581="Non-Lead", J6581="Non-Lead - Copper", S6581="Yes", L6581="After 2014")),
(AND('[1]PWS Information'!$E$10="CWS",Q6581="Non-Lead", J6581="Non-Lead - Copper", S6581="Yes", L6581="Unknown")),
(AND('[1]PWS Information'!$E$10="CWS",Q6581="Non-Lead", N6581="Non-Lead - Copper", S6581="Yes", O6581="Between 1989 and 2014")),
(AND('[1]PWS Information'!$E$10="CWS",Q6581="Non-Lead", N6581="Non-Lead - Copper", S6581="Yes", O6581="After 2014")),
(AND('[1]PWS Information'!$E$10="CWS",Q6581="Non-Lead", N6581="Non-Lead - Copper", S6581="Yes", O6581="Unknown")),
(AND('[1]PWS Information'!$E$10="CWS",Q6581="Unknown")),
(AND('[1]PWS Information'!$E$10="NTNC",Q6581="Unknown")))),"Tier 5",
"")))))</f>
        <v/>
      </c>
      <c r="Z6581" s="71"/>
      <c r="AA6581" s="71"/>
    </row>
    <row r="6582" spans="1:27" x14ac:dyDescent="0.3">
      <c r="A6582" s="1"/>
      <c r="B6582" s="70"/>
      <c r="C6582" s="60"/>
      <c r="D6582" s="61"/>
      <c r="E6582" s="61"/>
      <c r="F6582" s="61"/>
      <c r="G6582" s="62"/>
      <c r="H6582" s="63"/>
      <c r="I6582" s="64"/>
      <c r="J6582" s="65"/>
      <c r="K6582" s="66"/>
      <c r="L6582" s="62"/>
      <c r="M6582" s="69"/>
      <c r="N6582" s="65"/>
      <c r="O6582" s="66"/>
      <c r="P6582" s="69"/>
      <c r="Q6582" s="55" t="str">
        <f t="shared" si="102"/>
        <v/>
      </c>
      <c r="R6582" s="70"/>
      <c r="S6582" s="70"/>
      <c r="T6582" s="70"/>
      <c r="U6582" s="71"/>
      <c r="V6582" s="71"/>
      <c r="W6582" s="71"/>
      <c r="X6582" s="71"/>
      <c r="Y6582" s="72" t="str">
        <f>IF((OR((AND('[1]PWS Information'!$E$10="CWS",U6582="Single Family Residence",Q6582="Lead")),
(AND('[1]PWS Information'!$E$10="CWS",U6582="Multiple Family Residence",'[1]PWS Information'!$E$11="Yes",Q6582="Lead")),
(AND('[1]PWS Information'!$E$10="NTNC",Q6582="Lead")))),"Tier 1",
IF((OR((AND('[1]PWS Information'!$E$10="CWS",U6582="Multiple Family Residence",'[1]PWS Information'!$E$11="No",Q6582="Lead")),
(AND('[1]PWS Information'!$E$10="CWS",U6582="Other",Q6582="Lead")),
(AND('[1]PWS Information'!$E$10="CWS",U6582="Building",Q6582="Lead")))),"Tier 2",
IF((OR((AND('[1]PWS Information'!$E$10="CWS",U6582="Single Family Residence",Q6582="Galvanized Requiring Replacement")),
(AND('[1]PWS Information'!$E$10="CWS",U6582="Single Family Residence",Q6582="Galvanized Requiring Replacement",R6582="Yes")),
(AND('[1]PWS Information'!$E$10="NTNC",Q6582="Galvanized Requiring Replacement")),
(AND('[1]PWS Information'!$E$10="NTNC",U6582="Single Family Residence",R6582="Yes")))),"Tier 3",
IF((OR((AND('[1]PWS Information'!$E$10="CWS",U6582="Single Family Residence",S6582="Yes",Q6582="Non-Lead", J6582="Non-Lead - Copper",L6582="Before 1989")),
(AND('[1]PWS Information'!$E$10="CWS",U6582="Single Family Residence",S6582="Yes",Q6582="Non-Lead", N6582="Non-Lead - Copper",O6582="Before 1989")))),"Tier 4",
IF((OR((AND('[1]PWS Information'!$E$10="NTNC",Q6582="Non-Lead")),
(AND('[1]PWS Information'!$E$10="CWS",Q6582="Non-Lead",S6582="")),
(AND('[1]PWS Information'!$E$10="CWS",Q6582="Non-Lead",S6582="No")),
(AND('[1]PWS Information'!$E$10="CWS",Q6582="Non-Lead",S6582="Don't Know")),
(AND('[1]PWS Information'!$E$10="CWS",Q6582="Non-Lead", J6582="Non-Lead - Copper", S6582="Yes", L6582="Between 1989 and 2014")),
(AND('[1]PWS Information'!$E$10="CWS",Q6582="Non-Lead", J6582="Non-Lead - Copper", S6582="Yes", L6582="After 2014")),
(AND('[1]PWS Information'!$E$10="CWS",Q6582="Non-Lead", J6582="Non-Lead - Copper", S6582="Yes", L6582="Unknown")),
(AND('[1]PWS Information'!$E$10="CWS",Q6582="Non-Lead", N6582="Non-Lead - Copper", S6582="Yes", O6582="Between 1989 and 2014")),
(AND('[1]PWS Information'!$E$10="CWS",Q6582="Non-Lead", N6582="Non-Lead - Copper", S6582="Yes", O6582="After 2014")),
(AND('[1]PWS Information'!$E$10="CWS",Q6582="Non-Lead", N6582="Non-Lead - Copper", S6582="Yes", O6582="Unknown")),
(AND('[1]PWS Information'!$E$10="CWS",Q6582="Unknown")),
(AND('[1]PWS Information'!$E$10="NTNC",Q6582="Unknown")))),"Tier 5",
"")))))</f>
        <v/>
      </c>
      <c r="Z6582" s="71"/>
      <c r="AA6582" s="71"/>
    </row>
    <row r="6583" spans="1:27" x14ac:dyDescent="0.3">
      <c r="A6583" s="1"/>
      <c r="B6583" s="70"/>
      <c r="C6583" s="60"/>
      <c r="D6583" s="61"/>
      <c r="E6583" s="61"/>
      <c r="F6583" s="61"/>
      <c r="G6583" s="62"/>
      <c r="H6583" s="63"/>
      <c r="I6583" s="64"/>
      <c r="J6583" s="65"/>
      <c r="K6583" s="66"/>
      <c r="L6583" s="62"/>
      <c r="M6583" s="69"/>
      <c r="N6583" s="65"/>
      <c r="O6583" s="66"/>
      <c r="P6583" s="69"/>
      <c r="Q6583" s="55" t="str">
        <f t="shared" si="102"/>
        <v/>
      </c>
      <c r="R6583" s="70"/>
      <c r="S6583" s="70"/>
      <c r="T6583" s="70"/>
      <c r="U6583" s="71"/>
      <c r="V6583" s="71"/>
      <c r="W6583" s="71"/>
      <c r="X6583" s="71"/>
      <c r="Y6583" s="72" t="str">
        <f>IF((OR((AND('[1]PWS Information'!$E$10="CWS",U6583="Single Family Residence",Q6583="Lead")),
(AND('[1]PWS Information'!$E$10="CWS",U6583="Multiple Family Residence",'[1]PWS Information'!$E$11="Yes",Q6583="Lead")),
(AND('[1]PWS Information'!$E$10="NTNC",Q6583="Lead")))),"Tier 1",
IF((OR((AND('[1]PWS Information'!$E$10="CWS",U6583="Multiple Family Residence",'[1]PWS Information'!$E$11="No",Q6583="Lead")),
(AND('[1]PWS Information'!$E$10="CWS",U6583="Other",Q6583="Lead")),
(AND('[1]PWS Information'!$E$10="CWS",U6583="Building",Q6583="Lead")))),"Tier 2",
IF((OR((AND('[1]PWS Information'!$E$10="CWS",U6583="Single Family Residence",Q6583="Galvanized Requiring Replacement")),
(AND('[1]PWS Information'!$E$10="CWS",U6583="Single Family Residence",Q6583="Galvanized Requiring Replacement",R6583="Yes")),
(AND('[1]PWS Information'!$E$10="NTNC",Q6583="Galvanized Requiring Replacement")),
(AND('[1]PWS Information'!$E$10="NTNC",U6583="Single Family Residence",R6583="Yes")))),"Tier 3",
IF((OR((AND('[1]PWS Information'!$E$10="CWS",U6583="Single Family Residence",S6583="Yes",Q6583="Non-Lead", J6583="Non-Lead - Copper",L6583="Before 1989")),
(AND('[1]PWS Information'!$E$10="CWS",U6583="Single Family Residence",S6583="Yes",Q6583="Non-Lead", N6583="Non-Lead - Copper",O6583="Before 1989")))),"Tier 4",
IF((OR((AND('[1]PWS Information'!$E$10="NTNC",Q6583="Non-Lead")),
(AND('[1]PWS Information'!$E$10="CWS",Q6583="Non-Lead",S6583="")),
(AND('[1]PWS Information'!$E$10="CWS",Q6583="Non-Lead",S6583="No")),
(AND('[1]PWS Information'!$E$10="CWS",Q6583="Non-Lead",S6583="Don't Know")),
(AND('[1]PWS Information'!$E$10="CWS",Q6583="Non-Lead", J6583="Non-Lead - Copper", S6583="Yes", L6583="Between 1989 and 2014")),
(AND('[1]PWS Information'!$E$10="CWS",Q6583="Non-Lead", J6583="Non-Lead - Copper", S6583="Yes", L6583="After 2014")),
(AND('[1]PWS Information'!$E$10="CWS",Q6583="Non-Lead", J6583="Non-Lead - Copper", S6583="Yes", L6583="Unknown")),
(AND('[1]PWS Information'!$E$10="CWS",Q6583="Non-Lead", N6583="Non-Lead - Copper", S6583="Yes", O6583="Between 1989 and 2014")),
(AND('[1]PWS Information'!$E$10="CWS",Q6583="Non-Lead", N6583="Non-Lead - Copper", S6583="Yes", O6583="After 2014")),
(AND('[1]PWS Information'!$E$10="CWS",Q6583="Non-Lead", N6583="Non-Lead - Copper", S6583="Yes", O6583="Unknown")),
(AND('[1]PWS Information'!$E$10="CWS",Q6583="Unknown")),
(AND('[1]PWS Information'!$E$10="NTNC",Q6583="Unknown")))),"Tier 5",
"")))))</f>
        <v/>
      </c>
      <c r="Z6583" s="71"/>
      <c r="AA6583" s="71"/>
    </row>
    <row r="6584" spans="1:27" x14ac:dyDescent="0.3">
      <c r="A6584" s="1"/>
      <c r="B6584" s="70"/>
      <c r="C6584" s="60"/>
      <c r="D6584" s="61"/>
      <c r="E6584" s="61"/>
      <c r="F6584" s="61"/>
      <c r="G6584" s="62"/>
      <c r="H6584" s="63"/>
      <c r="I6584" s="64"/>
      <c r="J6584" s="65"/>
      <c r="K6584" s="66"/>
      <c r="L6584" s="62"/>
      <c r="M6584" s="69"/>
      <c r="N6584" s="65"/>
      <c r="O6584" s="66"/>
      <c r="P6584" s="69"/>
      <c r="Q6584" s="55" t="str">
        <f t="shared" si="102"/>
        <v/>
      </c>
      <c r="R6584" s="70"/>
      <c r="S6584" s="70"/>
      <c r="T6584" s="70"/>
      <c r="U6584" s="71"/>
      <c r="V6584" s="71"/>
      <c r="W6584" s="71"/>
      <c r="X6584" s="71"/>
      <c r="Y6584" s="72" t="str">
        <f>IF((OR((AND('[1]PWS Information'!$E$10="CWS",U6584="Single Family Residence",Q6584="Lead")),
(AND('[1]PWS Information'!$E$10="CWS",U6584="Multiple Family Residence",'[1]PWS Information'!$E$11="Yes",Q6584="Lead")),
(AND('[1]PWS Information'!$E$10="NTNC",Q6584="Lead")))),"Tier 1",
IF((OR((AND('[1]PWS Information'!$E$10="CWS",U6584="Multiple Family Residence",'[1]PWS Information'!$E$11="No",Q6584="Lead")),
(AND('[1]PWS Information'!$E$10="CWS",U6584="Other",Q6584="Lead")),
(AND('[1]PWS Information'!$E$10="CWS",U6584="Building",Q6584="Lead")))),"Tier 2",
IF((OR((AND('[1]PWS Information'!$E$10="CWS",U6584="Single Family Residence",Q6584="Galvanized Requiring Replacement")),
(AND('[1]PWS Information'!$E$10="CWS",U6584="Single Family Residence",Q6584="Galvanized Requiring Replacement",R6584="Yes")),
(AND('[1]PWS Information'!$E$10="NTNC",Q6584="Galvanized Requiring Replacement")),
(AND('[1]PWS Information'!$E$10="NTNC",U6584="Single Family Residence",R6584="Yes")))),"Tier 3",
IF((OR((AND('[1]PWS Information'!$E$10="CWS",U6584="Single Family Residence",S6584="Yes",Q6584="Non-Lead", J6584="Non-Lead - Copper",L6584="Before 1989")),
(AND('[1]PWS Information'!$E$10="CWS",U6584="Single Family Residence",S6584="Yes",Q6584="Non-Lead", N6584="Non-Lead - Copper",O6584="Before 1989")))),"Tier 4",
IF((OR((AND('[1]PWS Information'!$E$10="NTNC",Q6584="Non-Lead")),
(AND('[1]PWS Information'!$E$10="CWS",Q6584="Non-Lead",S6584="")),
(AND('[1]PWS Information'!$E$10="CWS",Q6584="Non-Lead",S6584="No")),
(AND('[1]PWS Information'!$E$10="CWS",Q6584="Non-Lead",S6584="Don't Know")),
(AND('[1]PWS Information'!$E$10="CWS",Q6584="Non-Lead", J6584="Non-Lead - Copper", S6584="Yes", L6584="Between 1989 and 2014")),
(AND('[1]PWS Information'!$E$10="CWS",Q6584="Non-Lead", J6584="Non-Lead - Copper", S6584="Yes", L6584="After 2014")),
(AND('[1]PWS Information'!$E$10="CWS",Q6584="Non-Lead", J6584="Non-Lead - Copper", S6584="Yes", L6584="Unknown")),
(AND('[1]PWS Information'!$E$10="CWS",Q6584="Non-Lead", N6584="Non-Lead - Copper", S6584="Yes", O6584="Between 1989 and 2014")),
(AND('[1]PWS Information'!$E$10="CWS",Q6584="Non-Lead", N6584="Non-Lead - Copper", S6584="Yes", O6584="After 2014")),
(AND('[1]PWS Information'!$E$10="CWS",Q6584="Non-Lead", N6584="Non-Lead - Copper", S6584="Yes", O6584="Unknown")),
(AND('[1]PWS Information'!$E$10="CWS",Q6584="Unknown")),
(AND('[1]PWS Information'!$E$10="NTNC",Q6584="Unknown")))),"Tier 5",
"")))))</f>
        <v/>
      </c>
      <c r="Z6584" s="71"/>
      <c r="AA6584" s="71"/>
    </row>
    <row r="6585" spans="1:27" x14ac:dyDescent="0.3">
      <c r="A6585" s="17"/>
      <c r="B6585" s="70"/>
      <c r="C6585" s="60"/>
      <c r="D6585" s="61"/>
      <c r="E6585" s="61"/>
      <c r="F6585" s="61"/>
      <c r="G6585" s="62"/>
      <c r="H6585" s="63"/>
      <c r="I6585" s="64"/>
      <c r="J6585" s="65"/>
      <c r="K6585" s="66"/>
      <c r="L6585" s="62"/>
      <c r="M6585" s="69"/>
      <c r="N6585" s="65"/>
      <c r="O6585" s="66"/>
      <c r="P6585" s="69"/>
      <c r="Q6585" s="55" t="str">
        <f t="shared" si="102"/>
        <v/>
      </c>
      <c r="R6585" s="70"/>
      <c r="S6585" s="70"/>
      <c r="T6585" s="70"/>
      <c r="U6585" s="71"/>
      <c r="V6585" s="71"/>
      <c r="W6585" s="71"/>
      <c r="X6585" s="71"/>
      <c r="Y6585" s="72" t="str">
        <f>IF((OR((AND('[1]PWS Information'!$E$10="CWS",U6585="Single Family Residence",Q6585="Lead")),
(AND('[1]PWS Information'!$E$10="CWS",U6585="Multiple Family Residence",'[1]PWS Information'!$E$11="Yes",Q6585="Lead")),
(AND('[1]PWS Information'!$E$10="NTNC",Q6585="Lead")))),"Tier 1",
IF((OR((AND('[1]PWS Information'!$E$10="CWS",U6585="Multiple Family Residence",'[1]PWS Information'!$E$11="No",Q6585="Lead")),
(AND('[1]PWS Information'!$E$10="CWS",U6585="Other",Q6585="Lead")),
(AND('[1]PWS Information'!$E$10="CWS",U6585="Building",Q6585="Lead")))),"Tier 2",
IF((OR((AND('[1]PWS Information'!$E$10="CWS",U6585="Single Family Residence",Q6585="Galvanized Requiring Replacement")),
(AND('[1]PWS Information'!$E$10="CWS",U6585="Single Family Residence",Q6585="Galvanized Requiring Replacement",R6585="Yes")),
(AND('[1]PWS Information'!$E$10="NTNC",Q6585="Galvanized Requiring Replacement")),
(AND('[1]PWS Information'!$E$10="NTNC",U6585="Single Family Residence",R6585="Yes")))),"Tier 3",
IF((OR((AND('[1]PWS Information'!$E$10="CWS",U6585="Single Family Residence",S6585="Yes",Q6585="Non-Lead", J6585="Non-Lead - Copper",L6585="Before 1989")),
(AND('[1]PWS Information'!$E$10="CWS",U6585="Single Family Residence",S6585="Yes",Q6585="Non-Lead", N6585="Non-Lead - Copper",O6585="Before 1989")))),"Tier 4",
IF((OR((AND('[1]PWS Information'!$E$10="NTNC",Q6585="Non-Lead")),
(AND('[1]PWS Information'!$E$10="CWS",Q6585="Non-Lead",S6585="")),
(AND('[1]PWS Information'!$E$10="CWS",Q6585="Non-Lead",S6585="No")),
(AND('[1]PWS Information'!$E$10="CWS",Q6585="Non-Lead",S6585="Don't Know")),
(AND('[1]PWS Information'!$E$10="CWS",Q6585="Non-Lead", J6585="Non-Lead - Copper", S6585="Yes", L6585="Between 1989 and 2014")),
(AND('[1]PWS Information'!$E$10="CWS",Q6585="Non-Lead", J6585="Non-Lead - Copper", S6585="Yes", L6585="After 2014")),
(AND('[1]PWS Information'!$E$10="CWS",Q6585="Non-Lead", J6585="Non-Lead - Copper", S6585="Yes", L6585="Unknown")),
(AND('[1]PWS Information'!$E$10="CWS",Q6585="Non-Lead", N6585="Non-Lead - Copper", S6585="Yes", O6585="Between 1989 and 2014")),
(AND('[1]PWS Information'!$E$10="CWS",Q6585="Non-Lead", N6585="Non-Lead - Copper", S6585="Yes", O6585="After 2014")),
(AND('[1]PWS Information'!$E$10="CWS",Q6585="Non-Lead", N6585="Non-Lead - Copper", S6585="Yes", O6585="Unknown")),
(AND('[1]PWS Information'!$E$10="CWS",Q6585="Unknown")),
(AND('[1]PWS Information'!$E$10="NTNC",Q6585="Unknown")))),"Tier 5",
"")))))</f>
        <v/>
      </c>
      <c r="Z6585" s="71"/>
      <c r="AA6585" s="71"/>
    </row>
    <row r="6586" spans="1:27" x14ac:dyDescent="0.3">
      <c r="A6586" s="1"/>
      <c r="B6586" s="70"/>
      <c r="C6586" s="60"/>
      <c r="D6586" s="61"/>
      <c r="E6586" s="61"/>
      <c r="F6586" s="61"/>
      <c r="G6586" s="62"/>
      <c r="H6586" s="63"/>
      <c r="I6586" s="64"/>
      <c r="J6586" s="65"/>
      <c r="K6586" s="66"/>
      <c r="L6586" s="62"/>
      <c r="M6586" s="69"/>
      <c r="N6586" s="65"/>
      <c r="O6586" s="66"/>
      <c r="P6586" s="69"/>
      <c r="Q6586" s="55" t="str">
        <f t="shared" si="102"/>
        <v/>
      </c>
      <c r="R6586" s="70"/>
      <c r="S6586" s="70"/>
      <c r="T6586" s="70"/>
      <c r="U6586" s="71"/>
      <c r="V6586" s="71"/>
      <c r="W6586" s="71"/>
      <c r="X6586" s="71"/>
      <c r="Y6586" s="72" t="str">
        <f>IF((OR((AND('[1]PWS Information'!$E$10="CWS",U6586="Single Family Residence",Q6586="Lead")),
(AND('[1]PWS Information'!$E$10="CWS",U6586="Multiple Family Residence",'[1]PWS Information'!$E$11="Yes",Q6586="Lead")),
(AND('[1]PWS Information'!$E$10="NTNC",Q6586="Lead")))),"Tier 1",
IF((OR((AND('[1]PWS Information'!$E$10="CWS",U6586="Multiple Family Residence",'[1]PWS Information'!$E$11="No",Q6586="Lead")),
(AND('[1]PWS Information'!$E$10="CWS",U6586="Other",Q6586="Lead")),
(AND('[1]PWS Information'!$E$10="CWS",U6586="Building",Q6586="Lead")))),"Tier 2",
IF((OR((AND('[1]PWS Information'!$E$10="CWS",U6586="Single Family Residence",Q6586="Galvanized Requiring Replacement")),
(AND('[1]PWS Information'!$E$10="CWS",U6586="Single Family Residence",Q6586="Galvanized Requiring Replacement",R6586="Yes")),
(AND('[1]PWS Information'!$E$10="NTNC",Q6586="Galvanized Requiring Replacement")),
(AND('[1]PWS Information'!$E$10="NTNC",U6586="Single Family Residence",R6586="Yes")))),"Tier 3",
IF((OR((AND('[1]PWS Information'!$E$10="CWS",U6586="Single Family Residence",S6586="Yes",Q6586="Non-Lead", J6586="Non-Lead - Copper",L6586="Before 1989")),
(AND('[1]PWS Information'!$E$10="CWS",U6586="Single Family Residence",S6586="Yes",Q6586="Non-Lead", N6586="Non-Lead - Copper",O6586="Before 1989")))),"Tier 4",
IF((OR((AND('[1]PWS Information'!$E$10="NTNC",Q6586="Non-Lead")),
(AND('[1]PWS Information'!$E$10="CWS",Q6586="Non-Lead",S6586="")),
(AND('[1]PWS Information'!$E$10="CWS",Q6586="Non-Lead",S6586="No")),
(AND('[1]PWS Information'!$E$10="CWS",Q6586="Non-Lead",S6586="Don't Know")),
(AND('[1]PWS Information'!$E$10="CWS",Q6586="Non-Lead", J6586="Non-Lead - Copper", S6586="Yes", L6586="Between 1989 and 2014")),
(AND('[1]PWS Information'!$E$10="CWS",Q6586="Non-Lead", J6586="Non-Lead - Copper", S6586="Yes", L6586="After 2014")),
(AND('[1]PWS Information'!$E$10="CWS",Q6586="Non-Lead", J6586="Non-Lead - Copper", S6586="Yes", L6586="Unknown")),
(AND('[1]PWS Information'!$E$10="CWS",Q6586="Non-Lead", N6586="Non-Lead - Copper", S6586="Yes", O6586="Between 1989 and 2014")),
(AND('[1]PWS Information'!$E$10="CWS",Q6586="Non-Lead", N6586="Non-Lead - Copper", S6586="Yes", O6586="After 2014")),
(AND('[1]PWS Information'!$E$10="CWS",Q6586="Non-Lead", N6586="Non-Lead - Copper", S6586="Yes", O6586="Unknown")),
(AND('[1]PWS Information'!$E$10="CWS",Q6586="Unknown")),
(AND('[1]PWS Information'!$E$10="NTNC",Q6586="Unknown")))),"Tier 5",
"")))))</f>
        <v/>
      </c>
      <c r="Z6586" s="71"/>
      <c r="AA6586" s="71"/>
    </row>
    <row r="6587" spans="1:27" x14ac:dyDescent="0.3">
      <c r="A6587" s="1"/>
      <c r="B6587" s="70"/>
      <c r="C6587" s="60"/>
      <c r="D6587" s="61"/>
      <c r="E6587" s="61"/>
      <c r="F6587" s="61"/>
      <c r="G6587" s="62"/>
      <c r="H6587" s="63"/>
      <c r="I6587" s="64"/>
      <c r="J6587" s="65"/>
      <c r="K6587" s="66"/>
      <c r="L6587" s="62"/>
      <c r="M6587" s="69"/>
      <c r="N6587" s="65"/>
      <c r="O6587" s="66"/>
      <c r="P6587" s="69"/>
      <c r="Q6587" s="55" t="str">
        <f t="shared" si="102"/>
        <v/>
      </c>
      <c r="R6587" s="70"/>
      <c r="S6587" s="70"/>
      <c r="T6587" s="70"/>
      <c r="U6587" s="71"/>
      <c r="V6587" s="71"/>
      <c r="W6587" s="71"/>
      <c r="X6587" s="71"/>
      <c r="Y6587" s="72" t="str">
        <f>IF((OR((AND('[1]PWS Information'!$E$10="CWS",U6587="Single Family Residence",Q6587="Lead")),
(AND('[1]PWS Information'!$E$10="CWS",U6587="Multiple Family Residence",'[1]PWS Information'!$E$11="Yes",Q6587="Lead")),
(AND('[1]PWS Information'!$E$10="NTNC",Q6587="Lead")))),"Tier 1",
IF((OR((AND('[1]PWS Information'!$E$10="CWS",U6587="Multiple Family Residence",'[1]PWS Information'!$E$11="No",Q6587="Lead")),
(AND('[1]PWS Information'!$E$10="CWS",U6587="Other",Q6587="Lead")),
(AND('[1]PWS Information'!$E$10="CWS",U6587="Building",Q6587="Lead")))),"Tier 2",
IF((OR((AND('[1]PWS Information'!$E$10="CWS",U6587="Single Family Residence",Q6587="Galvanized Requiring Replacement")),
(AND('[1]PWS Information'!$E$10="CWS",U6587="Single Family Residence",Q6587="Galvanized Requiring Replacement",R6587="Yes")),
(AND('[1]PWS Information'!$E$10="NTNC",Q6587="Galvanized Requiring Replacement")),
(AND('[1]PWS Information'!$E$10="NTNC",U6587="Single Family Residence",R6587="Yes")))),"Tier 3",
IF((OR((AND('[1]PWS Information'!$E$10="CWS",U6587="Single Family Residence",S6587="Yes",Q6587="Non-Lead", J6587="Non-Lead - Copper",L6587="Before 1989")),
(AND('[1]PWS Information'!$E$10="CWS",U6587="Single Family Residence",S6587="Yes",Q6587="Non-Lead", N6587="Non-Lead - Copper",O6587="Before 1989")))),"Tier 4",
IF((OR((AND('[1]PWS Information'!$E$10="NTNC",Q6587="Non-Lead")),
(AND('[1]PWS Information'!$E$10="CWS",Q6587="Non-Lead",S6587="")),
(AND('[1]PWS Information'!$E$10="CWS",Q6587="Non-Lead",S6587="No")),
(AND('[1]PWS Information'!$E$10="CWS",Q6587="Non-Lead",S6587="Don't Know")),
(AND('[1]PWS Information'!$E$10="CWS",Q6587="Non-Lead", J6587="Non-Lead - Copper", S6587="Yes", L6587="Between 1989 and 2014")),
(AND('[1]PWS Information'!$E$10="CWS",Q6587="Non-Lead", J6587="Non-Lead - Copper", S6587="Yes", L6587="After 2014")),
(AND('[1]PWS Information'!$E$10="CWS",Q6587="Non-Lead", J6587="Non-Lead - Copper", S6587="Yes", L6587="Unknown")),
(AND('[1]PWS Information'!$E$10="CWS",Q6587="Non-Lead", N6587="Non-Lead - Copper", S6587="Yes", O6587="Between 1989 and 2014")),
(AND('[1]PWS Information'!$E$10="CWS",Q6587="Non-Lead", N6587="Non-Lead - Copper", S6587="Yes", O6587="After 2014")),
(AND('[1]PWS Information'!$E$10="CWS",Q6587="Non-Lead", N6587="Non-Lead - Copper", S6587="Yes", O6587="Unknown")),
(AND('[1]PWS Information'!$E$10="CWS",Q6587="Unknown")),
(AND('[1]PWS Information'!$E$10="NTNC",Q6587="Unknown")))),"Tier 5",
"")))))</f>
        <v/>
      </c>
      <c r="Z6587" s="71"/>
      <c r="AA6587" s="71"/>
    </row>
    <row r="6588" spans="1:27" x14ac:dyDescent="0.3">
      <c r="A6588" s="1"/>
      <c r="B6588" s="70"/>
      <c r="C6588" s="60"/>
      <c r="D6588" s="61"/>
      <c r="E6588" s="61"/>
      <c r="F6588" s="61"/>
      <c r="G6588" s="62"/>
      <c r="H6588" s="63"/>
      <c r="I6588" s="64"/>
      <c r="J6588" s="65"/>
      <c r="K6588" s="66"/>
      <c r="L6588" s="62"/>
      <c r="M6588" s="69"/>
      <c r="N6588" s="65"/>
      <c r="O6588" s="66"/>
      <c r="P6588" s="69"/>
      <c r="Q6588" s="55" t="str">
        <f t="shared" si="102"/>
        <v/>
      </c>
      <c r="R6588" s="70"/>
      <c r="S6588" s="70"/>
      <c r="T6588" s="70"/>
      <c r="U6588" s="71"/>
      <c r="V6588" s="71"/>
      <c r="W6588" s="71"/>
      <c r="X6588" s="71"/>
      <c r="Y6588" s="72" t="str">
        <f>IF((OR((AND('[1]PWS Information'!$E$10="CWS",U6588="Single Family Residence",Q6588="Lead")),
(AND('[1]PWS Information'!$E$10="CWS",U6588="Multiple Family Residence",'[1]PWS Information'!$E$11="Yes",Q6588="Lead")),
(AND('[1]PWS Information'!$E$10="NTNC",Q6588="Lead")))),"Tier 1",
IF((OR((AND('[1]PWS Information'!$E$10="CWS",U6588="Multiple Family Residence",'[1]PWS Information'!$E$11="No",Q6588="Lead")),
(AND('[1]PWS Information'!$E$10="CWS",U6588="Other",Q6588="Lead")),
(AND('[1]PWS Information'!$E$10="CWS",U6588="Building",Q6588="Lead")))),"Tier 2",
IF((OR((AND('[1]PWS Information'!$E$10="CWS",U6588="Single Family Residence",Q6588="Galvanized Requiring Replacement")),
(AND('[1]PWS Information'!$E$10="CWS",U6588="Single Family Residence",Q6588="Galvanized Requiring Replacement",R6588="Yes")),
(AND('[1]PWS Information'!$E$10="NTNC",Q6588="Galvanized Requiring Replacement")),
(AND('[1]PWS Information'!$E$10="NTNC",U6588="Single Family Residence",R6588="Yes")))),"Tier 3",
IF((OR((AND('[1]PWS Information'!$E$10="CWS",U6588="Single Family Residence",S6588="Yes",Q6588="Non-Lead", J6588="Non-Lead - Copper",L6588="Before 1989")),
(AND('[1]PWS Information'!$E$10="CWS",U6588="Single Family Residence",S6588="Yes",Q6588="Non-Lead", N6588="Non-Lead - Copper",O6588="Before 1989")))),"Tier 4",
IF((OR((AND('[1]PWS Information'!$E$10="NTNC",Q6588="Non-Lead")),
(AND('[1]PWS Information'!$E$10="CWS",Q6588="Non-Lead",S6588="")),
(AND('[1]PWS Information'!$E$10="CWS",Q6588="Non-Lead",S6588="No")),
(AND('[1]PWS Information'!$E$10="CWS",Q6588="Non-Lead",S6588="Don't Know")),
(AND('[1]PWS Information'!$E$10="CWS",Q6588="Non-Lead", J6588="Non-Lead - Copper", S6588="Yes", L6588="Between 1989 and 2014")),
(AND('[1]PWS Information'!$E$10="CWS",Q6588="Non-Lead", J6588="Non-Lead - Copper", S6588="Yes", L6588="After 2014")),
(AND('[1]PWS Information'!$E$10="CWS",Q6588="Non-Lead", J6588="Non-Lead - Copper", S6588="Yes", L6588="Unknown")),
(AND('[1]PWS Information'!$E$10="CWS",Q6588="Non-Lead", N6588="Non-Lead - Copper", S6588="Yes", O6588="Between 1989 and 2014")),
(AND('[1]PWS Information'!$E$10="CWS",Q6588="Non-Lead", N6588="Non-Lead - Copper", S6588="Yes", O6588="After 2014")),
(AND('[1]PWS Information'!$E$10="CWS",Q6588="Non-Lead", N6588="Non-Lead - Copper", S6588="Yes", O6588="Unknown")),
(AND('[1]PWS Information'!$E$10="CWS",Q6588="Unknown")),
(AND('[1]PWS Information'!$E$10="NTNC",Q6588="Unknown")))),"Tier 5",
"")))))</f>
        <v/>
      </c>
      <c r="Z6588" s="71"/>
      <c r="AA6588" s="71"/>
    </row>
    <row r="6589" spans="1:27" x14ac:dyDescent="0.3">
      <c r="A6589" s="17"/>
      <c r="B6589" s="70"/>
      <c r="C6589" s="60"/>
      <c r="D6589" s="61"/>
      <c r="E6589" s="61"/>
      <c r="F6589" s="61"/>
      <c r="G6589" s="62"/>
      <c r="H6589" s="63"/>
      <c r="I6589" s="64"/>
      <c r="J6589" s="65"/>
      <c r="K6589" s="66"/>
      <c r="L6589" s="62"/>
      <c r="M6589" s="69"/>
      <c r="N6589" s="65"/>
      <c r="O6589" s="66"/>
      <c r="P6589" s="69"/>
      <c r="Q6589" s="55" t="str">
        <f t="shared" si="102"/>
        <v/>
      </c>
      <c r="R6589" s="70"/>
      <c r="S6589" s="70"/>
      <c r="T6589" s="70"/>
      <c r="U6589" s="71"/>
      <c r="V6589" s="71"/>
      <c r="W6589" s="71"/>
      <c r="X6589" s="71"/>
      <c r="Y6589" s="72" t="str">
        <f>IF((OR((AND('[1]PWS Information'!$E$10="CWS",U6589="Single Family Residence",Q6589="Lead")),
(AND('[1]PWS Information'!$E$10="CWS",U6589="Multiple Family Residence",'[1]PWS Information'!$E$11="Yes",Q6589="Lead")),
(AND('[1]PWS Information'!$E$10="NTNC",Q6589="Lead")))),"Tier 1",
IF((OR((AND('[1]PWS Information'!$E$10="CWS",U6589="Multiple Family Residence",'[1]PWS Information'!$E$11="No",Q6589="Lead")),
(AND('[1]PWS Information'!$E$10="CWS",U6589="Other",Q6589="Lead")),
(AND('[1]PWS Information'!$E$10="CWS",U6589="Building",Q6589="Lead")))),"Tier 2",
IF((OR((AND('[1]PWS Information'!$E$10="CWS",U6589="Single Family Residence",Q6589="Galvanized Requiring Replacement")),
(AND('[1]PWS Information'!$E$10="CWS",U6589="Single Family Residence",Q6589="Galvanized Requiring Replacement",R6589="Yes")),
(AND('[1]PWS Information'!$E$10="NTNC",Q6589="Galvanized Requiring Replacement")),
(AND('[1]PWS Information'!$E$10="NTNC",U6589="Single Family Residence",R6589="Yes")))),"Tier 3",
IF((OR((AND('[1]PWS Information'!$E$10="CWS",U6589="Single Family Residence",S6589="Yes",Q6589="Non-Lead", J6589="Non-Lead - Copper",L6589="Before 1989")),
(AND('[1]PWS Information'!$E$10="CWS",U6589="Single Family Residence",S6589="Yes",Q6589="Non-Lead", N6589="Non-Lead - Copper",O6589="Before 1989")))),"Tier 4",
IF((OR((AND('[1]PWS Information'!$E$10="NTNC",Q6589="Non-Lead")),
(AND('[1]PWS Information'!$E$10="CWS",Q6589="Non-Lead",S6589="")),
(AND('[1]PWS Information'!$E$10="CWS",Q6589="Non-Lead",S6589="No")),
(AND('[1]PWS Information'!$E$10="CWS",Q6589="Non-Lead",S6589="Don't Know")),
(AND('[1]PWS Information'!$E$10="CWS",Q6589="Non-Lead", J6589="Non-Lead - Copper", S6589="Yes", L6589="Between 1989 and 2014")),
(AND('[1]PWS Information'!$E$10="CWS",Q6589="Non-Lead", J6589="Non-Lead - Copper", S6589="Yes", L6589="After 2014")),
(AND('[1]PWS Information'!$E$10="CWS",Q6589="Non-Lead", J6589="Non-Lead - Copper", S6589="Yes", L6589="Unknown")),
(AND('[1]PWS Information'!$E$10="CWS",Q6589="Non-Lead", N6589="Non-Lead - Copper", S6589="Yes", O6589="Between 1989 and 2014")),
(AND('[1]PWS Information'!$E$10="CWS",Q6589="Non-Lead", N6589="Non-Lead - Copper", S6589="Yes", O6589="After 2014")),
(AND('[1]PWS Information'!$E$10="CWS",Q6589="Non-Lead", N6589="Non-Lead - Copper", S6589="Yes", O6589="Unknown")),
(AND('[1]PWS Information'!$E$10="CWS",Q6589="Unknown")),
(AND('[1]PWS Information'!$E$10="NTNC",Q6589="Unknown")))),"Tier 5",
"")))))</f>
        <v/>
      </c>
      <c r="Z6589" s="71"/>
      <c r="AA6589" s="71"/>
    </row>
    <row r="6590" spans="1:27" x14ac:dyDescent="0.3">
      <c r="A6590" s="1"/>
      <c r="B6590" s="70"/>
      <c r="C6590" s="60"/>
      <c r="D6590" s="61"/>
      <c r="E6590" s="61"/>
      <c r="F6590" s="61"/>
      <c r="G6590" s="62"/>
      <c r="H6590" s="63"/>
      <c r="I6590" s="64"/>
      <c r="J6590" s="65"/>
      <c r="K6590" s="66"/>
      <c r="L6590" s="62"/>
      <c r="M6590" s="69"/>
      <c r="N6590" s="65"/>
      <c r="O6590" s="66"/>
      <c r="P6590" s="69"/>
      <c r="Q6590" s="55" t="str">
        <f t="shared" si="102"/>
        <v/>
      </c>
      <c r="R6590" s="70"/>
      <c r="S6590" s="70"/>
      <c r="T6590" s="70"/>
      <c r="U6590" s="71"/>
      <c r="V6590" s="71"/>
      <c r="W6590" s="71"/>
      <c r="X6590" s="71"/>
      <c r="Y6590" s="72" t="str">
        <f>IF((OR((AND('[1]PWS Information'!$E$10="CWS",U6590="Single Family Residence",Q6590="Lead")),
(AND('[1]PWS Information'!$E$10="CWS",U6590="Multiple Family Residence",'[1]PWS Information'!$E$11="Yes",Q6590="Lead")),
(AND('[1]PWS Information'!$E$10="NTNC",Q6590="Lead")))),"Tier 1",
IF((OR((AND('[1]PWS Information'!$E$10="CWS",U6590="Multiple Family Residence",'[1]PWS Information'!$E$11="No",Q6590="Lead")),
(AND('[1]PWS Information'!$E$10="CWS",U6590="Other",Q6590="Lead")),
(AND('[1]PWS Information'!$E$10="CWS",U6590="Building",Q6590="Lead")))),"Tier 2",
IF((OR((AND('[1]PWS Information'!$E$10="CWS",U6590="Single Family Residence",Q6590="Galvanized Requiring Replacement")),
(AND('[1]PWS Information'!$E$10="CWS",U6590="Single Family Residence",Q6590="Galvanized Requiring Replacement",R6590="Yes")),
(AND('[1]PWS Information'!$E$10="NTNC",Q6590="Galvanized Requiring Replacement")),
(AND('[1]PWS Information'!$E$10="NTNC",U6590="Single Family Residence",R6590="Yes")))),"Tier 3",
IF((OR((AND('[1]PWS Information'!$E$10="CWS",U6590="Single Family Residence",S6590="Yes",Q6590="Non-Lead", J6590="Non-Lead - Copper",L6590="Before 1989")),
(AND('[1]PWS Information'!$E$10="CWS",U6590="Single Family Residence",S6590="Yes",Q6590="Non-Lead", N6590="Non-Lead - Copper",O6590="Before 1989")))),"Tier 4",
IF((OR((AND('[1]PWS Information'!$E$10="NTNC",Q6590="Non-Lead")),
(AND('[1]PWS Information'!$E$10="CWS",Q6590="Non-Lead",S6590="")),
(AND('[1]PWS Information'!$E$10="CWS",Q6590="Non-Lead",S6590="No")),
(AND('[1]PWS Information'!$E$10="CWS",Q6590="Non-Lead",S6590="Don't Know")),
(AND('[1]PWS Information'!$E$10="CWS",Q6590="Non-Lead", J6590="Non-Lead - Copper", S6590="Yes", L6590="Between 1989 and 2014")),
(AND('[1]PWS Information'!$E$10="CWS",Q6590="Non-Lead", J6590="Non-Lead - Copper", S6590="Yes", L6590="After 2014")),
(AND('[1]PWS Information'!$E$10="CWS",Q6590="Non-Lead", J6590="Non-Lead - Copper", S6590="Yes", L6590="Unknown")),
(AND('[1]PWS Information'!$E$10="CWS",Q6590="Non-Lead", N6590="Non-Lead - Copper", S6590="Yes", O6590="Between 1989 and 2014")),
(AND('[1]PWS Information'!$E$10="CWS",Q6590="Non-Lead", N6590="Non-Lead - Copper", S6590="Yes", O6590="After 2014")),
(AND('[1]PWS Information'!$E$10="CWS",Q6590="Non-Lead", N6590="Non-Lead - Copper", S6590="Yes", O6590="Unknown")),
(AND('[1]PWS Information'!$E$10="CWS",Q6590="Unknown")),
(AND('[1]PWS Information'!$E$10="NTNC",Q6590="Unknown")))),"Tier 5",
"")))))</f>
        <v/>
      </c>
      <c r="Z6590" s="71"/>
      <c r="AA6590" s="71"/>
    </row>
    <row r="6591" spans="1:27" x14ac:dyDescent="0.3">
      <c r="A6591" s="1"/>
      <c r="B6591" s="70"/>
      <c r="C6591" s="60"/>
      <c r="D6591" s="61"/>
      <c r="E6591" s="61"/>
      <c r="F6591" s="61"/>
      <c r="G6591" s="62"/>
      <c r="H6591" s="63"/>
      <c r="I6591" s="64"/>
      <c r="J6591" s="65"/>
      <c r="K6591" s="66"/>
      <c r="L6591" s="62"/>
      <c r="M6591" s="69"/>
      <c r="N6591" s="65"/>
      <c r="O6591" s="66"/>
      <c r="P6591" s="69"/>
      <c r="Q6591" s="55" t="str">
        <f t="shared" si="102"/>
        <v/>
      </c>
      <c r="R6591" s="70"/>
      <c r="S6591" s="70"/>
      <c r="T6591" s="70"/>
      <c r="U6591" s="71"/>
      <c r="V6591" s="71"/>
      <c r="W6591" s="71"/>
      <c r="X6591" s="71"/>
      <c r="Y6591" s="72" t="str">
        <f>IF((OR((AND('[1]PWS Information'!$E$10="CWS",U6591="Single Family Residence",Q6591="Lead")),
(AND('[1]PWS Information'!$E$10="CWS",U6591="Multiple Family Residence",'[1]PWS Information'!$E$11="Yes",Q6591="Lead")),
(AND('[1]PWS Information'!$E$10="NTNC",Q6591="Lead")))),"Tier 1",
IF((OR((AND('[1]PWS Information'!$E$10="CWS",U6591="Multiple Family Residence",'[1]PWS Information'!$E$11="No",Q6591="Lead")),
(AND('[1]PWS Information'!$E$10="CWS",U6591="Other",Q6591="Lead")),
(AND('[1]PWS Information'!$E$10="CWS",U6591="Building",Q6591="Lead")))),"Tier 2",
IF((OR((AND('[1]PWS Information'!$E$10="CWS",U6591="Single Family Residence",Q6591="Galvanized Requiring Replacement")),
(AND('[1]PWS Information'!$E$10="CWS",U6591="Single Family Residence",Q6591="Galvanized Requiring Replacement",R6591="Yes")),
(AND('[1]PWS Information'!$E$10="NTNC",Q6591="Galvanized Requiring Replacement")),
(AND('[1]PWS Information'!$E$10="NTNC",U6591="Single Family Residence",R6591="Yes")))),"Tier 3",
IF((OR((AND('[1]PWS Information'!$E$10="CWS",U6591="Single Family Residence",S6591="Yes",Q6591="Non-Lead", J6591="Non-Lead - Copper",L6591="Before 1989")),
(AND('[1]PWS Information'!$E$10="CWS",U6591="Single Family Residence",S6591="Yes",Q6591="Non-Lead", N6591="Non-Lead - Copper",O6591="Before 1989")))),"Tier 4",
IF((OR((AND('[1]PWS Information'!$E$10="NTNC",Q6591="Non-Lead")),
(AND('[1]PWS Information'!$E$10="CWS",Q6591="Non-Lead",S6591="")),
(AND('[1]PWS Information'!$E$10="CWS",Q6591="Non-Lead",S6591="No")),
(AND('[1]PWS Information'!$E$10="CWS",Q6591="Non-Lead",S6591="Don't Know")),
(AND('[1]PWS Information'!$E$10="CWS",Q6591="Non-Lead", J6591="Non-Lead - Copper", S6591="Yes", L6591="Between 1989 and 2014")),
(AND('[1]PWS Information'!$E$10="CWS",Q6591="Non-Lead", J6591="Non-Lead - Copper", S6591="Yes", L6591="After 2014")),
(AND('[1]PWS Information'!$E$10="CWS",Q6591="Non-Lead", J6591="Non-Lead - Copper", S6591="Yes", L6591="Unknown")),
(AND('[1]PWS Information'!$E$10="CWS",Q6591="Non-Lead", N6591="Non-Lead - Copper", S6591="Yes", O6591="Between 1989 and 2014")),
(AND('[1]PWS Information'!$E$10="CWS",Q6591="Non-Lead", N6591="Non-Lead - Copper", S6591="Yes", O6591="After 2014")),
(AND('[1]PWS Information'!$E$10="CWS",Q6591="Non-Lead", N6591="Non-Lead - Copper", S6591="Yes", O6591="Unknown")),
(AND('[1]PWS Information'!$E$10="CWS",Q6591="Unknown")),
(AND('[1]PWS Information'!$E$10="NTNC",Q6591="Unknown")))),"Tier 5",
"")))))</f>
        <v/>
      </c>
      <c r="Z6591" s="71"/>
      <c r="AA6591" s="71"/>
    </row>
    <row r="6592" spans="1:27" x14ac:dyDescent="0.3">
      <c r="A6592" s="1"/>
      <c r="B6592" s="70"/>
      <c r="C6592" s="60"/>
      <c r="D6592" s="61"/>
      <c r="E6592" s="61"/>
      <c r="F6592" s="61"/>
      <c r="G6592" s="62"/>
      <c r="H6592" s="63"/>
      <c r="I6592" s="64"/>
      <c r="J6592" s="65"/>
      <c r="K6592" s="66"/>
      <c r="L6592" s="62"/>
      <c r="M6592" s="69"/>
      <c r="N6592" s="65"/>
      <c r="O6592" s="66"/>
      <c r="P6592" s="69"/>
      <c r="Q6592" s="55" t="str">
        <f t="shared" si="102"/>
        <v/>
      </c>
      <c r="R6592" s="70"/>
      <c r="S6592" s="70"/>
      <c r="T6592" s="70"/>
      <c r="U6592" s="71"/>
      <c r="V6592" s="71"/>
      <c r="W6592" s="71"/>
      <c r="X6592" s="71"/>
      <c r="Y6592" s="72" t="str">
        <f>IF((OR((AND('[1]PWS Information'!$E$10="CWS",U6592="Single Family Residence",Q6592="Lead")),
(AND('[1]PWS Information'!$E$10="CWS",U6592="Multiple Family Residence",'[1]PWS Information'!$E$11="Yes",Q6592="Lead")),
(AND('[1]PWS Information'!$E$10="NTNC",Q6592="Lead")))),"Tier 1",
IF((OR((AND('[1]PWS Information'!$E$10="CWS",U6592="Multiple Family Residence",'[1]PWS Information'!$E$11="No",Q6592="Lead")),
(AND('[1]PWS Information'!$E$10="CWS",U6592="Other",Q6592="Lead")),
(AND('[1]PWS Information'!$E$10="CWS",U6592="Building",Q6592="Lead")))),"Tier 2",
IF((OR((AND('[1]PWS Information'!$E$10="CWS",U6592="Single Family Residence",Q6592="Galvanized Requiring Replacement")),
(AND('[1]PWS Information'!$E$10="CWS",U6592="Single Family Residence",Q6592="Galvanized Requiring Replacement",R6592="Yes")),
(AND('[1]PWS Information'!$E$10="NTNC",Q6592="Galvanized Requiring Replacement")),
(AND('[1]PWS Information'!$E$10="NTNC",U6592="Single Family Residence",R6592="Yes")))),"Tier 3",
IF((OR((AND('[1]PWS Information'!$E$10="CWS",U6592="Single Family Residence",S6592="Yes",Q6592="Non-Lead", J6592="Non-Lead - Copper",L6592="Before 1989")),
(AND('[1]PWS Information'!$E$10="CWS",U6592="Single Family Residence",S6592="Yes",Q6592="Non-Lead", N6592="Non-Lead - Copper",O6592="Before 1989")))),"Tier 4",
IF((OR((AND('[1]PWS Information'!$E$10="NTNC",Q6592="Non-Lead")),
(AND('[1]PWS Information'!$E$10="CWS",Q6592="Non-Lead",S6592="")),
(AND('[1]PWS Information'!$E$10="CWS",Q6592="Non-Lead",S6592="No")),
(AND('[1]PWS Information'!$E$10="CWS",Q6592="Non-Lead",S6592="Don't Know")),
(AND('[1]PWS Information'!$E$10="CWS",Q6592="Non-Lead", J6592="Non-Lead - Copper", S6592="Yes", L6592="Between 1989 and 2014")),
(AND('[1]PWS Information'!$E$10="CWS",Q6592="Non-Lead", J6592="Non-Lead - Copper", S6592="Yes", L6592="After 2014")),
(AND('[1]PWS Information'!$E$10="CWS",Q6592="Non-Lead", J6592="Non-Lead - Copper", S6592="Yes", L6592="Unknown")),
(AND('[1]PWS Information'!$E$10="CWS",Q6592="Non-Lead", N6592="Non-Lead - Copper", S6592="Yes", O6592="Between 1989 and 2014")),
(AND('[1]PWS Information'!$E$10="CWS",Q6592="Non-Lead", N6592="Non-Lead - Copper", S6592="Yes", O6592="After 2014")),
(AND('[1]PWS Information'!$E$10="CWS",Q6592="Non-Lead", N6592="Non-Lead - Copper", S6592="Yes", O6592="Unknown")),
(AND('[1]PWS Information'!$E$10="CWS",Q6592="Unknown")),
(AND('[1]PWS Information'!$E$10="NTNC",Q6592="Unknown")))),"Tier 5",
"")))))</f>
        <v/>
      </c>
      <c r="Z6592" s="71"/>
      <c r="AA6592" s="71"/>
    </row>
    <row r="6593" spans="1:27" x14ac:dyDescent="0.3">
      <c r="A6593" s="17"/>
      <c r="B6593" s="70"/>
      <c r="C6593" s="60"/>
      <c r="D6593" s="61"/>
      <c r="E6593" s="61"/>
      <c r="F6593" s="61"/>
      <c r="G6593" s="62"/>
      <c r="H6593" s="63"/>
      <c r="I6593" s="64"/>
      <c r="J6593" s="65"/>
      <c r="K6593" s="66"/>
      <c r="L6593" s="62"/>
      <c r="M6593" s="69"/>
      <c r="N6593" s="65"/>
      <c r="O6593" s="66"/>
      <c r="P6593" s="69"/>
      <c r="Q6593" s="55" t="str">
        <f t="shared" si="102"/>
        <v/>
      </c>
      <c r="R6593" s="70"/>
      <c r="S6593" s="70"/>
      <c r="T6593" s="70"/>
      <c r="U6593" s="71"/>
      <c r="V6593" s="71"/>
      <c r="W6593" s="71"/>
      <c r="X6593" s="71"/>
      <c r="Y6593" s="72" t="str">
        <f>IF((OR((AND('[1]PWS Information'!$E$10="CWS",U6593="Single Family Residence",Q6593="Lead")),
(AND('[1]PWS Information'!$E$10="CWS",U6593="Multiple Family Residence",'[1]PWS Information'!$E$11="Yes",Q6593="Lead")),
(AND('[1]PWS Information'!$E$10="NTNC",Q6593="Lead")))),"Tier 1",
IF((OR((AND('[1]PWS Information'!$E$10="CWS",U6593="Multiple Family Residence",'[1]PWS Information'!$E$11="No",Q6593="Lead")),
(AND('[1]PWS Information'!$E$10="CWS",U6593="Other",Q6593="Lead")),
(AND('[1]PWS Information'!$E$10="CWS",U6593="Building",Q6593="Lead")))),"Tier 2",
IF((OR((AND('[1]PWS Information'!$E$10="CWS",U6593="Single Family Residence",Q6593="Galvanized Requiring Replacement")),
(AND('[1]PWS Information'!$E$10="CWS",U6593="Single Family Residence",Q6593="Galvanized Requiring Replacement",R6593="Yes")),
(AND('[1]PWS Information'!$E$10="NTNC",Q6593="Galvanized Requiring Replacement")),
(AND('[1]PWS Information'!$E$10="NTNC",U6593="Single Family Residence",R6593="Yes")))),"Tier 3",
IF((OR((AND('[1]PWS Information'!$E$10="CWS",U6593="Single Family Residence",S6593="Yes",Q6593="Non-Lead", J6593="Non-Lead - Copper",L6593="Before 1989")),
(AND('[1]PWS Information'!$E$10="CWS",U6593="Single Family Residence",S6593="Yes",Q6593="Non-Lead", N6593="Non-Lead - Copper",O6593="Before 1989")))),"Tier 4",
IF((OR((AND('[1]PWS Information'!$E$10="NTNC",Q6593="Non-Lead")),
(AND('[1]PWS Information'!$E$10="CWS",Q6593="Non-Lead",S6593="")),
(AND('[1]PWS Information'!$E$10="CWS",Q6593="Non-Lead",S6593="No")),
(AND('[1]PWS Information'!$E$10="CWS",Q6593="Non-Lead",S6593="Don't Know")),
(AND('[1]PWS Information'!$E$10="CWS",Q6593="Non-Lead", J6593="Non-Lead - Copper", S6593="Yes", L6593="Between 1989 and 2014")),
(AND('[1]PWS Information'!$E$10="CWS",Q6593="Non-Lead", J6593="Non-Lead - Copper", S6593="Yes", L6593="After 2014")),
(AND('[1]PWS Information'!$E$10="CWS",Q6593="Non-Lead", J6593="Non-Lead - Copper", S6593="Yes", L6593="Unknown")),
(AND('[1]PWS Information'!$E$10="CWS",Q6593="Non-Lead", N6593="Non-Lead - Copper", S6593="Yes", O6593="Between 1989 and 2014")),
(AND('[1]PWS Information'!$E$10="CWS",Q6593="Non-Lead", N6593="Non-Lead - Copper", S6593="Yes", O6593="After 2014")),
(AND('[1]PWS Information'!$E$10="CWS",Q6593="Non-Lead", N6593="Non-Lead - Copper", S6593="Yes", O6593="Unknown")),
(AND('[1]PWS Information'!$E$10="CWS",Q6593="Unknown")),
(AND('[1]PWS Information'!$E$10="NTNC",Q6593="Unknown")))),"Tier 5",
"")))))</f>
        <v/>
      </c>
      <c r="Z6593" s="71"/>
      <c r="AA6593" s="71"/>
    </row>
    <row r="6594" spans="1:27" x14ac:dyDescent="0.3">
      <c r="A6594" s="1"/>
      <c r="B6594" s="70"/>
      <c r="C6594" s="60"/>
      <c r="D6594" s="61"/>
      <c r="E6594" s="61"/>
      <c r="F6594" s="61"/>
      <c r="G6594" s="62"/>
      <c r="H6594" s="63"/>
      <c r="I6594" s="64"/>
      <c r="J6594" s="65"/>
      <c r="K6594" s="66"/>
      <c r="L6594" s="62"/>
      <c r="M6594" s="69"/>
      <c r="N6594" s="65"/>
      <c r="O6594" s="66"/>
      <c r="P6594" s="69"/>
      <c r="Q6594" s="55" t="str">
        <f t="shared" si="102"/>
        <v/>
      </c>
      <c r="R6594" s="70"/>
      <c r="S6594" s="70"/>
      <c r="T6594" s="70"/>
      <c r="U6594" s="71"/>
      <c r="V6594" s="71"/>
      <c r="W6594" s="71"/>
      <c r="X6594" s="71"/>
      <c r="Y6594" s="72" t="str">
        <f>IF((OR((AND('[1]PWS Information'!$E$10="CWS",U6594="Single Family Residence",Q6594="Lead")),
(AND('[1]PWS Information'!$E$10="CWS",U6594="Multiple Family Residence",'[1]PWS Information'!$E$11="Yes",Q6594="Lead")),
(AND('[1]PWS Information'!$E$10="NTNC",Q6594="Lead")))),"Tier 1",
IF((OR((AND('[1]PWS Information'!$E$10="CWS",U6594="Multiple Family Residence",'[1]PWS Information'!$E$11="No",Q6594="Lead")),
(AND('[1]PWS Information'!$E$10="CWS",U6594="Other",Q6594="Lead")),
(AND('[1]PWS Information'!$E$10="CWS",U6594="Building",Q6594="Lead")))),"Tier 2",
IF((OR((AND('[1]PWS Information'!$E$10="CWS",U6594="Single Family Residence",Q6594="Galvanized Requiring Replacement")),
(AND('[1]PWS Information'!$E$10="CWS",U6594="Single Family Residence",Q6594="Galvanized Requiring Replacement",R6594="Yes")),
(AND('[1]PWS Information'!$E$10="NTNC",Q6594="Galvanized Requiring Replacement")),
(AND('[1]PWS Information'!$E$10="NTNC",U6594="Single Family Residence",R6594="Yes")))),"Tier 3",
IF((OR((AND('[1]PWS Information'!$E$10="CWS",U6594="Single Family Residence",S6594="Yes",Q6594="Non-Lead", J6594="Non-Lead - Copper",L6594="Before 1989")),
(AND('[1]PWS Information'!$E$10="CWS",U6594="Single Family Residence",S6594="Yes",Q6594="Non-Lead", N6594="Non-Lead - Copper",O6594="Before 1989")))),"Tier 4",
IF((OR((AND('[1]PWS Information'!$E$10="NTNC",Q6594="Non-Lead")),
(AND('[1]PWS Information'!$E$10="CWS",Q6594="Non-Lead",S6594="")),
(AND('[1]PWS Information'!$E$10="CWS",Q6594="Non-Lead",S6594="No")),
(AND('[1]PWS Information'!$E$10="CWS",Q6594="Non-Lead",S6594="Don't Know")),
(AND('[1]PWS Information'!$E$10="CWS",Q6594="Non-Lead", J6594="Non-Lead - Copper", S6594="Yes", L6594="Between 1989 and 2014")),
(AND('[1]PWS Information'!$E$10="CWS",Q6594="Non-Lead", J6594="Non-Lead - Copper", S6594="Yes", L6594="After 2014")),
(AND('[1]PWS Information'!$E$10="CWS",Q6594="Non-Lead", J6594="Non-Lead - Copper", S6594="Yes", L6594="Unknown")),
(AND('[1]PWS Information'!$E$10="CWS",Q6594="Non-Lead", N6594="Non-Lead - Copper", S6594="Yes", O6594="Between 1989 and 2014")),
(AND('[1]PWS Information'!$E$10="CWS",Q6594="Non-Lead", N6594="Non-Lead - Copper", S6594="Yes", O6594="After 2014")),
(AND('[1]PWS Information'!$E$10="CWS",Q6594="Non-Lead", N6594="Non-Lead - Copper", S6594="Yes", O6594="Unknown")),
(AND('[1]PWS Information'!$E$10="CWS",Q6594="Unknown")),
(AND('[1]PWS Information'!$E$10="NTNC",Q6594="Unknown")))),"Tier 5",
"")))))</f>
        <v/>
      </c>
      <c r="Z6594" s="71"/>
      <c r="AA6594" s="71"/>
    </row>
    <row r="6595" spans="1:27" x14ac:dyDescent="0.3">
      <c r="A6595" s="1"/>
      <c r="B6595" s="70"/>
      <c r="C6595" s="60"/>
      <c r="D6595" s="61"/>
      <c r="E6595" s="61"/>
      <c r="F6595" s="61"/>
      <c r="G6595" s="62"/>
      <c r="H6595" s="63"/>
      <c r="I6595" s="64"/>
      <c r="J6595" s="65"/>
      <c r="K6595" s="66"/>
      <c r="L6595" s="62"/>
      <c r="M6595" s="69"/>
      <c r="N6595" s="65"/>
      <c r="O6595" s="66"/>
      <c r="P6595" s="69"/>
      <c r="Q6595" s="55" t="str">
        <f t="shared" si="102"/>
        <v/>
      </c>
      <c r="R6595" s="70"/>
      <c r="S6595" s="70"/>
      <c r="T6595" s="70"/>
      <c r="U6595" s="71"/>
      <c r="V6595" s="71"/>
      <c r="W6595" s="71"/>
      <c r="X6595" s="71"/>
      <c r="Y6595" s="72" t="str">
        <f>IF((OR((AND('[1]PWS Information'!$E$10="CWS",U6595="Single Family Residence",Q6595="Lead")),
(AND('[1]PWS Information'!$E$10="CWS",U6595="Multiple Family Residence",'[1]PWS Information'!$E$11="Yes",Q6595="Lead")),
(AND('[1]PWS Information'!$E$10="NTNC",Q6595="Lead")))),"Tier 1",
IF((OR((AND('[1]PWS Information'!$E$10="CWS",U6595="Multiple Family Residence",'[1]PWS Information'!$E$11="No",Q6595="Lead")),
(AND('[1]PWS Information'!$E$10="CWS",U6595="Other",Q6595="Lead")),
(AND('[1]PWS Information'!$E$10="CWS",U6595="Building",Q6595="Lead")))),"Tier 2",
IF((OR((AND('[1]PWS Information'!$E$10="CWS",U6595="Single Family Residence",Q6595="Galvanized Requiring Replacement")),
(AND('[1]PWS Information'!$E$10="CWS",U6595="Single Family Residence",Q6595="Galvanized Requiring Replacement",R6595="Yes")),
(AND('[1]PWS Information'!$E$10="NTNC",Q6595="Galvanized Requiring Replacement")),
(AND('[1]PWS Information'!$E$10="NTNC",U6595="Single Family Residence",R6595="Yes")))),"Tier 3",
IF((OR((AND('[1]PWS Information'!$E$10="CWS",U6595="Single Family Residence",S6595="Yes",Q6595="Non-Lead", J6595="Non-Lead - Copper",L6595="Before 1989")),
(AND('[1]PWS Information'!$E$10="CWS",U6595="Single Family Residence",S6595="Yes",Q6595="Non-Lead", N6595="Non-Lead - Copper",O6595="Before 1989")))),"Tier 4",
IF((OR((AND('[1]PWS Information'!$E$10="NTNC",Q6595="Non-Lead")),
(AND('[1]PWS Information'!$E$10="CWS",Q6595="Non-Lead",S6595="")),
(AND('[1]PWS Information'!$E$10="CWS",Q6595="Non-Lead",S6595="No")),
(AND('[1]PWS Information'!$E$10="CWS",Q6595="Non-Lead",S6595="Don't Know")),
(AND('[1]PWS Information'!$E$10="CWS",Q6595="Non-Lead", J6595="Non-Lead - Copper", S6595="Yes", L6595="Between 1989 and 2014")),
(AND('[1]PWS Information'!$E$10="CWS",Q6595="Non-Lead", J6595="Non-Lead - Copper", S6595="Yes", L6595="After 2014")),
(AND('[1]PWS Information'!$E$10="CWS",Q6595="Non-Lead", J6595="Non-Lead - Copper", S6595="Yes", L6595="Unknown")),
(AND('[1]PWS Information'!$E$10="CWS",Q6595="Non-Lead", N6595="Non-Lead - Copper", S6595="Yes", O6595="Between 1989 and 2014")),
(AND('[1]PWS Information'!$E$10="CWS",Q6595="Non-Lead", N6595="Non-Lead - Copper", S6595="Yes", O6595="After 2014")),
(AND('[1]PWS Information'!$E$10="CWS",Q6595="Non-Lead", N6595="Non-Lead - Copper", S6595="Yes", O6595="Unknown")),
(AND('[1]PWS Information'!$E$10="CWS",Q6595="Unknown")),
(AND('[1]PWS Information'!$E$10="NTNC",Q6595="Unknown")))),"Tier 5",
"")))))</f>
        <v/>
      </c>
      <c r="Z6595" s="71"/>
      <c r="AA6595" s="71"/>
    </row>
    <row r="6596" spans="1:27" x14ac:dyDescent="0.3">
      <c r="A6596" s="1"/>
      <c r="B6596" s="70"/>
      <c r="C6596" s="60"/>
      <c r="D6596" s="61"/>
      <c r="E6596" s="61"/>
      <c r="F6596" s="61"/>
      <c r="G6596" s="62"/>
      <c r="H6596" s="63"/>
      <c r="I6596" s="64"/>
      <c r="J6596" s="65"/>
      <c r="K6596" s="66"/>
      <c r="L6596" s="62"/>
      <c r="M6596" s="69"/>
      <c r="N6596" s="65"/>
      <c r="O6596" s="66"/>
      <c r="P6596" s="69"/>
      <c r="Q6596" s="55" t="str">
        <f t="shared" si="102"/>
        <v/>
      </c>
      <c r="R6596" s="70"/>
      <c r="S6596" s="70"/>
      <c r="T6596" s="70"/>
      <c r="U6596" s="71"/>
      <c r="V6596" s="71"/>
      <c r="W6596" s="71"/>
      <c r="X6596" s="71"/>
      <c r="Y6596" s="72" t="str">
        <f>IF((OR((AND('[1]PWS Information'!$E$10="CWS",U6596="Single Family Residence",Q6596="Lead")),
(AND('[1]PWS Information'!$E$10="CWS",U6596="Multiple Family Residence",'[1]PWS Information'!$E$11="Yes",Q6596="Lead")),
(AND('[1]PWS Information'!$E$10="NTNC",Q6596="Lead")))),"Tier 1",
IF((OR((AND('[1]PWS Information'!$E$10="CWS",U6596="Multiple Family Residence",'[1]PWS Information'!$E$11="No",Q6596="Lead")),
(AND('[1]PWS Information'!$E$10="CWS",U6596="Other",Q6596="Lead")),
(AND('[1]PWS Information'!$E$10="CWS",U6596="Building",Q6596="Lead")))),"Tier 2",
IF((OR((AND('[1]PWS Information'!$E$10="CWS",U6596="Single Family Residence",Q6596="Galvanized Requiring Replacement")),
(AND('[1]PWS Information'!$E$10="CWS",U6596="Single Family Residence",Q6596="Galvanized Requiring Replacement",R6596="Yes")),
(AND('[1]PWS Information'!$E$10="NTNC",Q6596="Galvanized Requiring Replacement")),
(AND('[1]PWS Information'!$E$10="NTNC",U6596="Single Family Residence",R6596="Yes")))),"Tier 3",
IF((OR((AND('[1]PWS Information'!$E$10="CWS",U6596="Single Family Residence",S6596="Yes",Q6596="Non-Lead", J6596="Non-Lead - Copper",L6596="Before 1989")),
(AND('[1]PWS Information'!$E$10="CWS",U6596="Single Family Residence",S6596="Yes",Q6596="Non-Lead", N6596="Non-Lead - Copper",O6596="Before 1989")))),"Tier 4",
IF((OR((AND('[1]PWS Information'!$E$10="NTNC",Q6596="Non-Lead")),
(AND('[1]PWS Information'!$E$10="CWS",Q6596="Non-Lead",S6596="")),
(AND('[1]PWS Information'!$E$10="CWS",Q6596="Non-Lead",S6596="No")),
(AND('[1]PWS Information'!$E$10="CWS",Q6596="Non-Lead",S6596="Don't Know")),
(AND('[1]PWS Information'!$E$10="CWS",Q6596="Non-Lead", J6596="Non-Lead - Copper", S6596="Yes", L6596="Between 1989 and 2014")),
(AND('[1]PWS Information'!$E$10="CWS",Q6596="Non-Lead", J6596="Non-Lead - Copper", S6596="Yes", L6596="After 2014")),
(AND('[1]PWS Information'!$E$10="CWS",Q6596="Non-Lead", J6596="Non-Lead - Copper", S6596="Yes", L6596="Unknown")),
(AND('[1]PWS Information'!$E$10="CWS",Q6596="Non-Lead", N6596="Non-Lead - Copper", S6596="Yes", O6596="Between 1989 and 2014")),
(AND('[1]PWS Information'!$E$10="CWS",Q6596="Non-Lead", N6596="Non-Lead - Copper", S6596="Yes", O6596="After 2014")),
(AND('[1]PWS Information'!$E$10="CWS",Q6596="Non-Lead", N6596="Non-Lead - Copper", S6596="Yes", O6596="Unknown")),
(AND('[1]PWS Information'!$E$10="CWS",Q6596="Unknown")),
(AND('[1]PWS Information'!$E$10="NTNC",Q6596="Unknown")))),"Tier 5",
"")))))</f>
        <v/>
      </c>
      <c r="Z6596" s="71"/>
      <c r="AA6596" s="71"/>
    </row>
    <row r="6597" spans="1:27" x14ac:dyDescent="0.3">
      <c r="A6597" s="17"/>
      <c r="B6597" s="70"/>
      <c r="C6597" s="60"/>
      <c r="D6597" s="61"/>
      <c r="E6597" s="61"/>
      <c r="F6597" s="61"/>
      <c r="G6597" s="62"/>
      <c r="H6597" s="63"/>
      <c r="I6597" s="64"/>
      <c r="J6597" s="65"/>
      <c r="K6597" s="66"/>
      <c r="L6597" s="62"/>
      <c r="M6597" s="69"/>
      <c r="N6597" s="65"/>
      <c r="O6597" s="66"/>
      <c r="P6597" s="69"/>
      <c r="Q6597" s="55" t="str">
        <f t="shared" si="102"/>
        <v/>
      </c>
      <c r="R6597" s="70"/>
      <c r="S6597" s="70"/>
      <c r="T6597" s="70"/>
      <c r="U6597" s="71"/>
      <c r="V6597" s="71"/>
      <c r="W6597" s="71"/>
      <c r="X6597" s="71"/>
      <c r="Y6597" s="72" t="str">
        <f>IF((OR((AND('[1]PWS Information'!$E$10="CWS",U6597="Single Family Residence",Q6597="Lead")),
(AND('[1]PWS Information'!$E$10="CWS",U6597="Multiple Family Residence",'[1]PWS Information'!$E$11="Yes",Q6597="Lead")),
(AND('[1]PWS Information'!$E$10="NTNC",Q6597="Lead")))),"Tier 1",
IF((OR((AND('[1]PWS Information'!$E$10="CWS",U6597="Multiple Family Residence",'[1]PWS Information'!$E$11="No",Q6597="Lead")),
(AND('[1]PWS Information'!$E$10="CWS",U6597="Other",Q6597="Lead")),
(AND('[1]PWS Information'!$E$10="CWS",U6597="Building",Q6597="Lead")))),"Tier 2",
IF((OR((AND('[1]PWS Information'!$E$10="CWS",U6597="Single Family Residence",Q6597="Galvanized Requiring Replacement")),
(AND('[1]PWS Information'!$E$10="CWS",U6597="Single Family Residence",Q6597="Galvanized Requiring Replacement",R6597="Yes")),
(AND('[1]PWS Information'!$E$10="NTNC",Q6597="Galvanized Requiring Replacement")),
(AND('[1]PWS Information'!$E$10="NTNC",U6597="Single Family Residence",R6597="Yes")))),"Tier 3",
IF((OR((AND('[1]PWS Information'!$E$10="CWS",U6597="Single Family Residence",S6597="Yes",Q6597="Non-Lead", J6597="Non-Lead - Copper",L6597="Before 1989")),
(AND('[1]PWS Information'!$E$10="CWS",U6597="Single Family Residence",S6597="Yes",Q6597="Non-Lead", N6597="Non-Lead - Copper",O6597="Before 1989")))),"Tier 4",
IF((OR((AND('[1]PWS Information'!$E$10="NTNC",Q6597="Non-Lead")),
(AND('[1]PWS Information'!$E$10="CWS",Q6597="Non-Lead",S6597="")),
(AND('[1]PWS Information'!$E$10="CWS",Q6597="Non-Lead",S6597="No")),
(AND('[1]PWS Information'!$E$10="CWS",Q6597="Non-Lead",S6597="Don't Know")),
(AND('[1]PWS Information'!$E$10="CWS",Q6597="Non-Lead", J6597="Non-Lead - Copper", S6597="Yes", L6597="Between 1989 and 2014")),
(AND('[1]PWS Information'!$E$10="CWS",Q6597="Non-Lead", J6597="Non-Lead - Copper", S6597="Yes", L6597="After 2014")),
(AND('[1]PWS Information'!$E$10="CWS",Q6597="Non-Lead", J6597="Non-Lead - Copper", S6597="Yes", L6597="Unknown")),
(AND('[1]PWS Information'!$E$10="CWS",Q6597="Non-Lead", N6597="Non-Lead - Copper", S6597="Yes", O6597="Between 1989 and 2014")),
(AND('[1]PWS Information'!$E$10="CWS",Q6597="Non-Lead", N6597="Non-Lead - Copper", S6597="Yes", O6597="After 2014")),
(AND('[1]PWS Information'!$E$10="CWS",Q6597="Non-Lead", N6597="Non-Lead - Copper", S6597="Yes", O6597="Unknown")),
(AND('[1]PWS Information'!$E$10="CWS",Q6597="Unknown")),
(AND('[1]PWS Information'!$E$10="NTNC",Q6597="Unknown")))),"Tier 5",
"")))))</f>
        <v/>
      </c>
      <c r="Z6597" s="71"/>
      <c r="AA6597" s="71"/>
    </row>
    <row r="6598" spans="1:27" x14ac:dyDescent="0.3">
      <c r="A6598" s="1"/>
      <c r="B6598" s="70"/>
      <c r="C6598" s="60"/>
      <c r="D6598" s="61"/>
      <c r="E6598" s="61"/>
      <c r="F6598" s="61"/>
      <c r="G6598" s="62"/>
      <c r="H6598" s="63"/>
      <c r="I6598" s="64"/>
      <c r="J6598" s="65"/>
      <c r="K6598" s="66"/>
      <c r="L6598" s="62"/>
      <c r="M6598" s="69"/>
      <c r="N6598" s="65"/>
      <c r="O6598" s="66"/>
      <c r="P6598" s="69"/>
      <c r="Q6598" s="55" t="str">
        <f t="shared" si="102"/>
        <v/>
      </c>
      <c r="R6598" s="70"/>
      <c r="S6598" s="70"/>
      <c r="T6598" s="70"/>
      <c r="U6598" s="71"/>
      <c r="V6598" s="71"/>
      <c r="W6598" s="71"/>
      <c r="X6598" s="71"/>
      <c r="Y6598" s="72" t="str">
        <f>IF((OR((AND('[1]PWS Information'!$E$10="CWS",U6598="Single Family Residence",Q6598="Lead")),
(AND('[1]PWS Information'!$E$10="CWS",U6598="Multiple Family Residence",'[1]PWS Information'!$E$11="Yes",Q6598="Lead")),
(AND('[1]PWS Information'!$E$10="NTNC",Q6598="Lead")))),"Tier 1",
IF((OR((AND('[1]PWS Information'!$E$10="CWS",U6598="Multiple Family Residence",'[1]PWS Information'!$E$11="No",Q6598="Lead")),
(AND('[1]PWS Information'!$E$10="CWS",U6598="Other",Q6598="Lead")),
(AND('[1]PWS Information'!$E$10="CWS",U6598="Building",Q6598="Lead")))),"Tier 2",
IF((OR((AND('[1]PWS Information'!$E$10="CWS",U6598="Single Family Residence",Q6598="Galvanized Requiring Replacement")),
(AND('[1]PWS Information'!$E$10="CWS",U6598="Single Family Residence",Q6598="Galvanized Requiring Replacement",R6598="Yes")),
(AND('[1]PWS Information'!$E$10="NTNC",Q6598="Galvanized Requiring Replacement")),
(AND('[1]PWS Information'!$E$10="NTNC",U6598="Single Family Residence",R6598="Yes")))),"Tier 3",
IF((OR((AND('[1]PWS Information'!$E$10="CWS",U6598="Single Family Residence",S6598="Yes",Q6598="Non-Lead", J6598="Non-Lead - Copper",L6598="Before 1989")),
(AND('[1]PWS Information'!$E$10="CWS",U6598="Single Family Residence",S6598="Yes",Q6598="Non-Lead", N6598="Non-Lead - Copper",O6598="Before 1989")))),"Tier 4",
IF((OR((AND('[1]PWS Information'!$E$10="NTNC",Q6598="Non-Lead")),
(AND('[1]PWS Information'!$E$10="CWS",Q6598="Non-Lead",S6598="")),
(AND('[1]PWS Information'!$E$10="CWS",Q6598="Non-Lead",S6598="No")),
(AND('[1]PWS Information'!$E$10="CWS",Q6598="Non-Lead",S6598="Don't Know")),
(AND('[1]PWS Information'!$E$10="CWS",Q6598="Non-Lead", J6598="Non-Lead - Copper", S6598="Yes", L6598="Between 1989 and 2014")),
(AND('[1]PWS Information'!$E$10="CWS",Q6598="Non-Lead", J6598="Non-Lead - Copper", S6598="Yes", L6598="After 2014")),
(AND('[1]PWS Information'!$E$10="CWS",Q6598="Non-Lead", J6598="Non-Lead - Copper", S6598="Yes", L6598="Unknown")),
(AND('[1]PWS Information'!$E$10="CWS",Q6598="Non-Lead", N6598="Non-Lead - Copper", S6598="Yes", O6598="Between 1989 and 2014")),
(AND('[1]PWS Information'!$E$10="CWS",Q6598="Non-Lead", N6598="Non-Lead - Copper", S6598="Yes", O6598="After 2014")),
(AND('[1]PWS Information'!$E$10="CWS",Q6598="Non-Lead", N6598="Non-Lead - Copper", S6598="Yes", O6598="Unknown")),
(AND('[1]PWS Information'!$E$10="CWS",Q6598="Unknown")),
(AND('[1]PWS Information'!$E$10="NTNC",Q6598="Unknown")))),"Tier 5",
"")))))</f>
        <v/>
      </c>
      <c r="Z6598" s="71"/>
      <c r="AA6598" s="71"/>
    </row>
    <row r="6599" spans="1:27" x14ac:dyDescent="0.3">
      <c r="A6599" s="1"/>
      <c r="B6599" s="70"/>
      <c r="C6599" s="60"/>
      <c r="D6599" s="61"/>
      <c r="E6599" s="61"/>
      <c r="F6599" s="61"/>
      <c r="G6599" s="62"/>
      <c r="H6599" s="63"/>
      <c r="I6599" s="64"/>
      <c r="J6599" s="65"/>
      <c r="K6599" s="66"/>
      <c r="L6599" s="62"/>
      <c r="M6599" s="69"/>
      <c r="N6599" s="65"/>
      <c r="O6599" s="66"/>
      <c r="P6599" s="69"/>
      <c r="Q6599" s="55" t="str">
        <f t="shared" si="102"/>
        <v/>
      </c>
      <c r="R6599" s="70"/>
      <c r="S6599" s="70"/>
      <c r="T6599" s="70"/>
      <c r="U6599" s="71"/>
      <c r="V6599" s="71"/>
      <c r="W6599" s="71"/>
      <c r="X6599" s="71"/>
      <c r="Y6599" s="72" t="str">
        <f>IF((OR((AND('[1]PWS Information'!$E$10="CWS",U6599="Single Family Residence",Q6599="Lead")),
(AND('[1]PWS Information'!$E$10="CWS",U6599="Multiple Family Residence",'[1]PWS Information'!$E$11="Yes",Q6599="Lead")),
(AND('[1]PWS Information'!$E$10="NTNC",Q6599="Lead")))),"Tier 1",
IF((OR((AND('[1]PWS Information'!$E$10="CWS",U6599="Multiple Family Residence",'[1]PWS Information'!$E$11="No",Q6599="Lead")),
(AND('[1]PWS Information'!$E$10="CWS",U6599="Other",Q6599="Lead")),
(AND('[1]PWS Information'!$E$10="CWS",U6599="Building",Q6599="Lead")))),"Tier 2",
IF((OR((AND('[1]PWS Information'!$E$10="CWS",U6599="Single Family Residence",Q6599="Galvanized Requiring Replacement")),
(AND('[1]PWS Information'!$E$10="CWS",U6599="Single Family Residence",Q6599="Galvanized Requiring Replacement",R6599="Yes")),
(AND('[1]PWS Information'!$E$10="NTNC",Q6599="Galvanized Requiring Replacement")),
(AND('[1]PWS Information'!$E$10="NTNC",U6599="Single Family Residence",R6599="Yes")))),"Tier 3",
IF((OR((AND('[1]PWS Information'!$E$10="CWS",U6599="Single Family Residence",S6599="Yes",Q6599="Non-Lead", J6599="Non-Lead - Copper",L6599="Before 1989")),
(AND('[1]PWS Information'!$E$10="CWS",U6599="Single Family Residence",S6599="Yes",Q6599="Non-Lead", N6599="Non-Lead - Copper",O6599="Before 1989")))),"Tier 4",
IF((OR((AND('[1]PWS Information'!$E$10="NTNC",Q6599="Non-Lead")),
(AND('[1]PWS Information'!$E$10="CWS",Q6599="Non-Lead",S6599="")),
(AND('[1]PWS Information'!$E$10="CWS",Q6599="Non-Lead",S6599="No")),
(AND('[1]PWS Information'!$E$10="CWS",Q6599="Non-Lead",S6599="Don't Know")),
(AND('[1]PWS Information'!$E$10="CWS",Q6599="Non-Lead", J6599="Non-Lead - Copper", S6599="Yes", L6599="Between 1989 and 2014")),
(AND('[1]PWS Information'!$E$10="CWS",Q6599="Non-Lead", J6599="Non-Lead - Copper", S6599="Yes", L6599="After 2014")),
(AND('[1]PWS Information'!$E$10="CWS",Q6599="Non-Lead", J6599="Non-Lead - Copper", S6599="Yes", L6599="Unknown")),
(AND('[1]PWS Information'!$E$10="CWS",Q6599="Non-Lead", N6599="Non-Lead - Copper", S6599="Yes", O6599="Between 1989 and 2014")),
(AND('[1]PWS Information'!$E$10="CWS",Q6599="Non-Lead", N6599="Non-Lead - Copper", S6599="Yes", O6599="After 2014")),
(AND('[1]PWS Information'!$E$10="CWS",Q6599="Non-Lead", N6599="Non-Lead - Copper", S6599="Yes", O6599="Unknown")),
(AND('[1]PWS Information'!$E$10="CWS",Q6599="Unknown")),
(AND('[1]PWS Information'!$E$10="NTNC",Q6599="Unknown")))),"Tier 5",
"")))))</f>
        <v/>
      </c>
      <c r="Z6599" s="71"/>
      <c r="AA6599" s="71"/>
    </row>
    <row r="6600" spans="1:27" x14ac:dyDescent="0.3">
      <c r="A6600" s="1"/>
      <c r="B6600" s="70"/>
      <c r="C6600" s="60"/>
      <c r="D6600" s="61"/>
      <c r="E6600" s="61"/>
      <c r="F6600" s="61"/>
      <c r="G6600" s="62"/>
      <c r="H6600" s="63"/>
      <c r="I6600" s="64"/>
      <c r="J6600" s="65"/>
      <c r="K6600" s="66"/>
      <c r="L6600" s="62"/>
      <c r="M6600" s="69"/>
      <c r="N6600" s="65"/>
      <c r="O6600" s="66"/>
      <c r="P6600" s="69"/>
      <c r="Q6600" s="55" t="str">
        <f t="shared" si="102"/>
        <v/>
      </c>
      <c r="R6600" s="70"/>
      <c r="S6600" s="70"/>
      <c r="T6600" s="70"/>
      <c r="U6600" s="71"/>
      <c r="V6600" s="71"/>
      <c r="W6600" s="71"/>
      <c r="X6600" s="71"/>
      <c r="Y6600" s="72" t="str">
        <f>IF((OR((AND('[1]PWS Information'!$E$10="CWS",U6600="Single Family Residence",Q6600="Lead")),
(AND('[1]PWS Information'!$E$10="CWS",U6600="Multiple Family Residence",'[1]PWS Information'!$E$11="Yes",Q6600="Lead")),
(AND('[1]PWS Information'!$E$10="NTNC",Q6600="Lead")))),"Tier 1",
IF((OR((AND('[1]PWS Information'!$E$10="CWS",U6600="Multiple Family Residence",'[1]PWS Information'!$E$11="No",Q6600="Lead")),
(AND('[1]PWS Information'!$E$10="CWS",U6600="Other",Q6600="Lead")),
(AND('[1]PWS Information'!$E$10="CWS",U6600="Building",Q6600="Lead")))),"Tier 2",
IF((OR((AND('[1]PWS Information'!$E$10="CWS",U6600="Single Family Residence",Q6600="Galvanized Requiring Replacement")),
(AND('[1]PWS Information'!$E$10="CWS",U6600="Single Family Residence",Q6600="Galvanized Requiring Replacement",R6600="Yes")),
(AND('[1]PWS Information'!$E$10="NTNC",Q6600="Galvanized Requiring Replacement")),
(AND('[1]PWS Information'!$E$10="NTNC",U6600="Single Family Residence",R6600="Yes")))),"Tier 3",
IF((OR((AND('[1]PWS Information'!$E$10="CWS",U6600="Single Family Residence",S6600="Yes",Q6600="Non-Lead", J6600="Non-Lead - Copper",L6600="Before 1989")),
(AND('[1]PWS Information'!$E$10="CWS",U6600="Single Family Residence",S6600="Yes",Q6600="Non-Lead", N6600="Non-Lead - Copper",O6600="Before 1989")))),"Tier 4",
IF((OR((AND('[1]PWS Information'!$E$10="NTNC",Q6600="Non-Lead")),
(AND('[1]PWS Information'!$E$10="CWS",Q6600="Non-Lead",S6600="")),
(AND('[1]PWS Information'!$E$10="CWS",Q6600="Non-Lead",S6600="No")),
(AND('[1]PWS Information'!$E$10="CWS",Q6600="Non-Lead",S6600="Don't Know")),
(AND('[1]PWS Information'!$E$10="CWS",Q6600="Non-Lead", J6600="Non-Lead - Copper", S6600="Yes", L6600="Between 1989 and 2014")),
(AND('[1]PWS Information'!$E$10="CWS",Q6600="Non-Lead", J6600="Non-Lead - Copper", S6600="Yes", L6600="After 2014")),
(AND('[1]PWS Information'!$E$10="CWS",Q6600="Non-Lead", J6600="Non-Lead - Copper", S6600="Yes", L6600="Unknown")),
(AND('[1]PWS Information'!$E$10="CWS",Q6600="Non-Lead", N6600="Non-Lead - Copper", S6600="Yes", O6600="Between 1989 and 2014")),
(AND('[1]PWS Information'!$E$10="CWS",Q6600="Non-Lead", N6600="Non-Lead - Copper", S6600="Yes", O6600="After 2014")),
(AND('[1]PWS Information'!$E$10="CWS",Q6600="Non-Lead", N6600="Non-Lead - Copper", S6600="Yes", O6600="Unknown")),
(AND('[1]PWS Information'!$E$10="CWS",Q6600="Unknown")),
(AND('[1]PWS Information'!$E$10="NTNC",Q6600="Unknown")))),"Tier 5",
"")))))</f>
        <v/>
      </c>
      <c r="Z6600" s="71"/>
      <c r="AA6600" s="71"/>
    </row>
    <row r="6601" spans="1:27" x14ac:dyDescent="0.3">
      <c r="A6601" s="17"/>
      <c r="B6601" s="70"/>
      <c r="C6601" s="60"/>
      <c r="D6601" s="61"/>
      <c r="E6601" s="61"/>
      <c r="F6601" s="61"/>
      <c r="G6601" s="62"/>
      <c r="H6601" s="63"/>
      <c r="I6601" s="64"/>
      <c r="J6601" s="65"/>
      <c r="K6601" s="66"/>
      <c r="L6601" s="62"/>
      <c r="M6601" s="69"/>
      <c r="N6601" s="65"/>
      <c r="O6601" s="66"/>
      <c r="P6601" s="69"/>
      <c r="Q6601" s="55" t="str">
        <f t="shared" si="102"/>
        <v/>
      </c>
      <c r="R6601" s="70"/>
      <c r="S6601" s="70"/>
      <c r="T6601" s="70"/>
      <c r="U6601" s="71"/>
      <c r="V6601" s="71"/>
      <c r="W6601" s="71"/>
      <c r="X6601" s="71"/>
      <c r="Y6601" s="72" t="str">
        <f>IF((OR((AND('[1]PWS Information'!$E$10="CWS",U6601="Single Family Residence",Q6601="Lead")),
(AND('[1]PWS Information'!$E$10="CWS",U6601="Multiple Family Residence",'[1]PWS Information'!$E$11="Yes",Q6601="Lead")),
(AND('[1]PWS Information'!$E$10="NTNC",Q6601="Lead")))),"Tier 1",
IF((OR((AND('[1]PWS Information'!$E$10="CWS",U6601="Multiple Family Residence",'[1]PWS Information'!$E$11="No",Q6601="Lead")),
(AND('[1]PWS Information'!$E$10="CWS",U6601="Other",Q6601="Lead")),
(AND('[1]PWS Information'!$E$10="CWS",U6601="Building",Q6601="Lead")))),"Tier 2",
IF((OR((AND('[1]PWS Information'!$E$10="CWS",U6601="Single Family Residence",Q6601="Galvanized Requiring Replacement")),
(AND('[1]PWS Information'!$E$10="CWS",U6601="Single Family Residence",Q6601="Galvanized Requiring Replacement",R6601="Yes")),
(AND('[1]PWS Information'!$E$10="NTNC",Q6601="Galvanized Requiring Replacement")),
(AND('[1]PWS Information'!$E$10="NTNC",U6601="Single Family Residence",R6601="Yes")))),"Tier 3",
IF((OR((AND('[1]PWS Information'!$E$10="CWS",U6601="Single Family Residence",S6601="Yes",Q6601="Non-Lead", J6601="Non-Lead - Copper",L6601="Before 1989")),
(AND('[1]PWS Information'!$E$10="CWS",U6601="Single Family Residence",S6601="Yes",Q6601="Non-Lead", N6601="Non-Lead - Copper",O6601="Before 1989")))),"Tier 4",
IF((OR((AND('[1]PWS Information'!$E$10="NTNC",Q6601="Non-Lead")),
(AND('[1]PWS Information'!$E$10="CWS",Q6601="Non-Lead",S6601="")),
(AND('[1]PWS Information'!$E$10="CWS",Q6601="Non-Lead",S6601="No")),
(AND('[1]PWS Information'!$E$10="CWS",Q6601="Non-Lead",S6601="Don't Know")),
(AND('[1]PWS Information'!$E$10="CWS",Q6601="Non-Lead", J6601="Non-Lead - Copper", S6601="Yes", L6601="Between 1989 and 2014")),
(AND('[1]PWS Information'!$E$10="CWS",Q6601="Non-Lead", J6601="Non-Lead - Copper", S6601="Yes", L6601="After 2014")),
(AND('[1]PWS Information'!$E$10="CWS",Q6601="Non-Lead", J6601="Non-Lead - Copper", S6601="Yes", L6601="Unknown")),
(AND('[1]PWS Information'!$E$10="CWS",Q6601="Non-Lead", N6601="Non-Lead - Copper", S6601="Yes", O6601="Between 1989 and 2014")),
(AND('[1]PWS Information'!$E$10="CWS",Q6601="Non-Lead", N6601="Non-Lead - Copper", S6601="Yes", O6601="After 2014")),
(AND('[1]PWS Information'!$E$10="CWS",Q6601="Non-Lead", N6601="Non-Lead - Copper", S6601="Yes", O6601="Unknown")),
(AND('[1]PWS Information'!$E$10="CWS",Q6601="Unknown")),
(AND('[1]PWS Information'!$E$10="NTNC",Q6601="Unknown")))),"Tier 5",
"")))))</f>
        <v/>
      </c>
      <c r="Z6601" s="71"/>
      <c r="AA6601" s="71"/>
    </row>
    <row r="6602" spans="1:27" x14ac:dyDescent="0.3">
      <c r="A6602" s="1"/>
      <c r="B6602" s="70"/>
      <c r="C6602" s="60"/>
      <c r="D6602" s="61"/>
      <c r="E6602" s="61"/>
      <c r="F6602" s="61"/>
      <c r="G6602" s="62"/>
      <c r="H6602" s="63"/>
      <c r="I6602" s="64"/>
      <c r="J6602" s="65"/>
      <c r="K6602" s="66"/>
      <c r="L6602" s="62"/>
      <c r="M6602" s="69"/>
      <c r="N6602" s="65"/>
      <c r="O6602" s="66"/>
      <c r="P6602" s="69"/>
      <c r="Q6602" s="55" t="str">
        <f t="shared" si="102"/>
        <v/>
      </c>
      <c r="R6602" s="70"/>
      <c r="S6602" s="70"/>
      <c r="T6602" s="70"/>
      <c r="U6602" s="71"/>
      <c r="V6602" s="71"/>
      <c r="W6602" s="71"/>
      <c r="X6602" s="71"/>
      <c r="Y6602" s="72" t="str">
        <f>IF((OR((AND('[1]PWS Information'!$E$10="CWS",U6602="Single Family Residence",Q6602="Lead")),
(AND('[1]PWS Information'!$E$10="CWS",U6602="Multiple Family Residence",'[1]PWS Information'!$E$11="Yes",Q6602="Lead")),
(AND('[1]PWS Information'!$E$10="NTNC",Q6602="Lead")))),"Tier 1",
IF((OR((AND('[1]PWS Information'!$E$10="CWS",U6602="Multiple Family Residence",'[1]PWS Information'!$E$11="No",Q6602="Lead")),
(AND('[1]PWS Information'!$E$10="CWS",U6602="Other",Q6602="Lead")),
(AND('[1]PWS Information'!$E$10="CWS",U6602="Building",Q6602="Lead")))),"Tier 2",
IF((OR((AND('[1]PWS Information'!$E$10="CWS",U6602="Single Family Residence",Q6602="Galvanized Requiring Replacement")),
(AND('[1]PWS Information'!$E$10="CWS",U6602="Single Family Residence",Q6602="Galvanized Requiring Replacement",R6602="Yes")),
(AND('[1]PWS Information'!$E$10="NTNC",Q6602="Galvanized Requiring Replacement")),
(AND('[1]PWS Information'!$E$10="NTNC",U6602="Single Family Residence",R6602="Yes")))),"Tier 3",
IF((OR((AND('[1]PWS Information'!$E$10="CWS",U6602="Single Family Residence",S6602="Yes",Q6602="Non-Lead", J6602="Non-Lead - Copper",L6602="Before 1989")),
(AND('[1]PWS Information'!$E$10="CWS",U6602="Single Family Residence",S6602="Yes",Q6602="Non-Lead", N6602="Non-Lead - Copper",O6602="Before 1989")))),"Tier 4",
IF((OR((AND('[1]PWS Information'!$E$10="NTNC",Q6602="Non-Lead")),
(AND('[1]PWS Information'!$E$10="CWS",Q6602="Non-Lead",S6602="")),
(AND('[1]PWS Information'!$E$10="CWS",Q6602="Non-Lead",S6602="No")),
(AND('[1]PWS Information'!$E$10="CWS",Q6602="Non-Lead",S6602="Don't Know")),
(AND('[1]PWS Information'!$E$10="CWS",Q6602="Non-Lead", J6602="Non-Lead - Copper", S6602="Yes", L6602="Between 1989 and 2014")),
(AND('[1]PWS Information'!$E$10="CWS",Q6602="Non-Lead", J6602="Non-Lead - Copper", S6602="Yes", L6602="After 2014")),
(AND('[1]PWS Information'!$E$10="CWS",Q6602="Non-Lead", J6602="Non-Lead - Copper", S6602="Yes", L6602="Unknown")),
(AND('[1]PWS Information'!$E$10="CWS",Q6602="Non-Lead", N6602="Non-Lead - Copper", S6602="Yes", O6602="Between 1989 and 2014")),
(AND('[1]PWS Information'!$E$10="CWS",Q6602="Non-Lead", N6602="Non-Lead - Copper", S6602="Yes", O6602="After 2014")),
(AND('[1]PWS Information'!$E$10="CWS",Q6602="Non-Lead", N6602="Non-Lead - Copper", S6602="Yes", O6602="Unknown")),
(AND('[1]PWS Information'!$E$10="CWS",Q6602="Unknown")),
(AND('[1]PWS Information'!$E$10="NTNC",Q6602="Unknown")))),"Tier 5",
"")))))</f>
        <v/>
      </c>
      <c r="Z6602" s="71"/>
      <c r="AA6602" s="71"/>
    </row>
    <row r="6603" spans="1:27" x14ac:dyDescent="0.3">
      <c r="A6603" s="1"/>
      <c r="B6603" s="70"/>
      <c r="C6603" s="60"/>
      <c r="D6603" s="61"/>
      <c r="E6603" s="61"/>
      <c r="F6603" s="61"/>
      <c r="G6603" s="62"/>
      <c r="H6603" s="63"/>
      <c r="I6603" s="64"/>
      <c r="J6603" s="65"/>
      <c r="K6603" s="66"/>
      <c r="L6603" s="62"/>
      <c r="M6603" s="69"/>
      <c r="N6603" s="65"/>
      <c r="O6603" s="66"/>
      <c r="P6603" s="69"/>
      <c r="Q6603" s="55" t="str">
        <f t="shared" si="102"/>
        <v/>
      </c>
      <c r="R6603" s="70"/>
      <c r="S6603" s="70"/>
      <c r="T6603" s="70"/>
      <c r="U6603" s="71"/>
      <c r="V6603" s="71"/>
      <c r="W6603" s="71"/>
      <c r="X6603" s="71"/>
      <c r="Y6603" s="72" t="str">
        <f>IF((OR((AND('[1]PWS Information'!$E$10="CWS",U6603="Single Family Residence",Q6603="Lead")),
(AND('[1]PWS Information'!$E$10="CWS",U6603="Multiple Family Residence",'[1]PWS Information'!$E$11="Yes",Q6603="Lead")),
(AND('[1]PWS Information'!$E$10="NTNC",Q6603="Lead")))),"Tier 1",
IF((OR((AND('[1]PWS Information'!$E$10="CWS",U6603="Multiple Family Residence",'[1]PWS Information'!$E$11="No",Q6603="Lead")),
(AND('[1]PWS Information'!$E$10="CWS",U6603="Other",Q6603="Lead")),
(AND('[1]PWS Information'!$E$10="CWS",U6603="Building",Q6603="Lead")))),"Tier 2",
IF((OR((AND('[1]PWS Information'!$E$10="CWS",U6603="Single Family Residence",Q6603="Galvanized Requiring Replacement")),
(AND('[1]PWS Information'!$E$10="CWS",U6603="Single Family Residence",Q6603="Galvanized Requiring Replacement",R6603="Yes")),
(AND('[1]PWS Information'!$E$10="NTNC",Q6603="Galvanized Requiring Replacement")),
(AND('[1]PWS Information'!$E$10="NTNC",U6603="Single Family Residence",R6603="Yes")))),"Tier 3",
IF((OR((AND('[1]PWS Information'!$E$10="CWS",U6603="Single Family Residence",S6603="Yes",Q6603="Non-Lead", J6603="Non-Lead - Copper",L6603="Before 1989")),
(AND('[1]PWS Information'!$E$10="CWS",U6603="Single Family Residence",S6603="Yes",Q6603="Non-Lead", N6603="Non-Lead - Copper",O6603="Before 1989")))),"Tier 4",
IF((OR((AND('[1]PWS Information'!$E$10="NTNC",Q6603="Non-Lead")),
(AND('[1]PWS Information'!$E$10="CWS",Q6603="Non-Lead",S6603="")),
(AND('[1]PWS Information'!$E$10="CWS",Q6603="Non-Lead",S6603="No")),
(AND('[1]PWS Information'!$E$10="CWS",Q6603="Non-Lead",S6603="Don't Know")),
(AND('[1]PWS Information'!$E$10="CWS",Q6603="Non-Lead", J6603="Non-Lead - Copper", S6603="Yes", L6603="Between 1989 and 2014")),
(AND('[1]PWS Information'!$E$10="CWS",Q6603="Non-Lead", J6603="Non-Lead - Copper", S6603="Yes", L6603="After 2014")),
(AND('[1]PWS Information'!$E$10="CWS",Q6603="Non-Lead", J6603="Non-Lead - Copper", S6603="Yes", L6603="Unknown")),
(AND('[1]PWS Information'!$E$10="CWS",Q6603="Non-Lead", N6603="Non-Lead - Copper", S6603="Yes", O6603="Between 1989 and 2014")),
(AND('[1]PWS Information'!$E$10="CWS",Q6603="Non-Lead", N6603="Non-Lead - Copper", S6603="Yes", O6603="After 2014")),
(AND('[1]PWS Information'!$E$10="CWS",Q6603="Non-Lead", N6603="Non-Lead - Copper", S6603="Yes", O6603="Unknown")),
(AND('[1]PWS Information'!$E$10="CWS",Q6603="Unknown")),
(AND('[1]PWS Information'!$E$10="NTNC",Q6603="Unknown")))),"Tier 5",
"")))))</f>
        <v/>
      </c>
      <c r="Z6603" s="71"/>
      <c r="AA6603" s="71"/>
    </row>
    <row r="6604" spans="1:27" x14ac:dyDescent="0.3">
      <c r="A6604" s="1"/>
      <c r="B6604" s="70"/>
      <c r="C6604" s="60"/>
      <c r="D6604" s="61"/>
      <c r="E6604" s="61"/>
      <c r="F6604" s="61"/>
      <c r="G6604" s="62"/>
      <c r="H6604" s="63"/>
      <c r="I6604" s="64"/>
      <c r="J6604" s="65"/>
      <c r="K6604" s="66"/>
      <c r="L6604" s="62"/>
      <c r="M6604" s="69"/>
      <c r="N6604" s="65"/>
      <c r="O6604" s="66"/>
      <c r="P6604" s="69"/>
      <c r="Q6604" s="55" t="str">
        <f t="shared" si="102"/>
        <v/>
      </c>
      <c r="R6604" s="70"/>
      <c r="S6604" s="70"/>
      <c r="T6604" s="70"/>
      <c r="U6604" s="71"/>
      <c r="V6604" s="71"/>
      <c r="W6604" s="71"/>
      <c r="X6604" s="71"/>
      <c r="Y6604" s="72" t="str">
        <f>IF((OR((AND('[1]PWS Information'!$E$10="CWS",U6604="Single Family Residence",Q6604="Lead")),
(AND('[1]PWS Information'!$E$10="CWS",U6604="Multiple Family Residence",'[1]PWS Information'!$E$11="Yes",Q6604="Lead")),
(AND('[1]PWS Information'!$E$10="NTNC",Q6604="Lead")))),"Tier 1",
IF((OR((AND('[1]PWS Information'!$E$10="CWS",U6604="Multiple Family Residence",'[1]PWS Information'!$E$11="No",Q6604="Lead")),
(AND('[1]PWS Information'!$E$10="CWS",U6604="Other",Q6604="Lead")),
(AND('[1]PWS Information'!$E$10="CWS",U6604="Building",Q6604="Lead")))),"Tier 2",
IF((OR((AND('[1]PWS Information'!$E$10="CWS",U6604="Single Family Residence",Q6604="Galvanized Requiring Replacement")),
(AND('[1]PWS Information'!$E$10="CWS",U6604="Single Family Residence",Q6604="Galvanized Requiring Replacement",R6604="Yes")),
(AND('[1]PWS Information'!$E$10="NTNC",Q6604="Galvanized Requiring Replacement")),
(AND('[1]PWS Information'!$E$10="NTNC",U6604="Single Family Residence",R6604="Yes")))),"Tier 3",
IF((OR((AND('[1]PWS Information'!$E$10="CWS",U6604="Single Family Residence",S6604="Yes",Q6604="Non-Lead", J6604="Non-Lead - Copper",L6604="Before 1989")),
(AND('[1]PWS Information'!$E$10="CWS",U6604="Single Family Residence",S6604="Yes",Q6604="Non-Lead", N6604="Non-Lead - Copper",O6604="Before 1989")))),"Tier 4",
IF((OR((AND('[1]PWS Information'!$E$10="NTNC",Q6604="Non-Lead")),
(AND('[1]PWS Information'!$E$10="CWS",Q6604="Non-Lead",S6604="")),
(AND('[1]PWS Information'!$E$10="CWS",Q6604="Non-Lead",S6604="No")),
(AND('[1]PWS Information'!$E$10="CWS",Q6604="Non-Lead",S6604="Don't Know")),
(AND('[1]PWS Information'!$E$10="CWS",Q6604="Non-Lead", J6604="Non-Lead - Copper", S6604="Yes", L6604="Between 1989 and 2014")),
(AND('[1]PWS Information'!$E$10="CWS",Q6604="Non-Lead", J6604="Non-Lead - Copper", S6604="Yes", L6604="After 2014")),
(AND('[1]PWS Information'!$E$10="CWS",Q6604="Non-Lead", J6604="Non-Lead - Copper", S6604="Yes", L6604="Unknown")),
(AND('[1]PWS Information'!$E$10="CWS",Q6604="Non-Lead", N6604="Non-Lead - Copper", S6604="Yes", O6604="Between 1989 and 2014")),
(AND('[1]PWS Information'!$E$10="CWS",Q6604="Non-Lead", N6604="Non-Lead - Copper", S6604="Yes", O6604="After 2014")),
(AND('[1]PWS Information'!$E$10="CWS",Q6604="Non-Lead", N6604="Non-Lead - Copper", S6604="Yes", O6604="Unknown")),
(AND('[1]PWS Information'!$E$10="CWS",Q6604="Unknown")),
(AND('[1]PWS Information'!$E$10="NTNC",Q6604="Unknown")))),"Tier 5",
"")))))</f>
        <v/>
      </c>
      <c r="Z6604" s="71"/>
      <c r="AA6604" s="71"/>
    </row>
    <row r="6605" spans="1:27" x14ac:dyDescent="0.3">
      <c r="A6605" s="17"/>
      <c r="B6605" s="70"/>
      <c r="C6605" s="60"/>
      <c r="D6605" s="61"/>
      <c r="E6605" s="61"/>
      <c r="F6605" s="61"/>
      <c r="G6605" s="62"/>
      <c r="H6605" s="63"/>
      <c r="I6605" s="64"/>
      <c r="J6605" s="65"/>
      <c r="K6605" s="66"/>
      <c r="L6605" s="62"/>
      <c r="M6605" s="69"/>
      <c r="N6605" s="65"/>
      <c r="O6605" s="66"/>
      <c r="P6605" s="69"/>
      <c r="Q6605" s="55" t="str">
        <f t="shared" si="102"/>
        <v/>
      </c>
      <c r="R6605" s="70"/>
      <c r="S6605" s="70"/>
      <c r="T6605" s="70"/>
      <c r="U6605" s="71"/>
      <c r="V6605" s="71"/>
      <c r="W6605" s="71"/>
      <c r="X6605" s="71"/>
      <c r="Y6605" s="72" t="str">
        <f>IF((OR((AND('[1]PWS Information'!$E$10="CWS",U6605="Single Family Residence",Q6605="Lead")),
(AND('[1]PWS Information'!$E$10="CWS",U6605="Multiple Family Residence",'[1]PWS Information'!$E$11="Yes",Q6605="Lead")),
(AND('[1]PWS Information'!$E$10="NTNC",Q6605="Lead")))),"Tier 1",
IF((OR((AND('[1]PWS Information'!$E$10="CWS",U6605="Multiple Family Residence",'[1]PWS Information'!$E$11="No",Q6605="Lead")),
(AND('[1]PWS Information'!$E$10="CWS",U6605="Other",Q6605="Lead")),
(AND('[1]PWS Information'!$E$10="CWS",U6605="Building",Q6605="Lead")))),"Tier 2",
IF((OR((AND('[1]PWS Information'!$E$10="CWS",U6605="Single Family Residence",Q6605="Galvanized Requiring Replacement")),
(AND('[1]PWS Information'!$E$10="CWS",U6605="Single Family Residence",Q6605="Galvanized Requiring Replacement",R6605="Yes")),
(AND('[1]PWS Information'!$E$10="NTNC",Q6605="Galvanized Requiring Replacement")),
(AND('[1]PWS Information'!$E$10="NTNC",U6605="Single Family Residence",R6605="Yes")))),"Tier 3",
IF((OR((AND('[1]PWS Information'!$E$10="CWS",U6605="Single Family Residence",S6605="Yes",Q6605="Non-Lead", J6605="Non-Lead - Copper",L6605="Before 1989")),
(AND('[1]PWS Information'!$E$10="CWS",U6605="Single Family Residence",S6605="Yes",Q6605="Non-Lead", N6605="Non-Lead - Copper",O6605="Before 1989")))),"Tier 4",
IF((OR((AND('[1]PWS Information'!$E$10="NTNC",Q6605="Non-Lead")),
(AND('[1]PWS Information'!$E$10="CWS",Q6605="Non-Lead",S6605="")),
(AND('[1]PWS Information'!$E$10="CWS",Q6605="Non-Lead",S6605="No")),
(AND('[1]PWS Information'!$E$10="CWS",Q6605="Non-Lead",S6605="Don't Know")),
(AND('[1]PWS Information'!$E$10="CWS",Q6605="Non-Lead", J6605="Non-Lead - Copper", S6605="Yes", L6605="Between 1989 and 2014")),
(AND('[1]PWS Information'!$E$10="CWS",Q6605="Non-Lead", J6605="Non-Lead - Copper", S6605="Yes", L6605="After 2014")),
(AND('[1]PWS Information'!$E$10="CWS",Q6605="Non-Lead", J6605="Non-Lead - Copper", S6605="Yes", L6605="Unknown")),
(AND('[1]PWS Information'!$E$10="CWS",Q6605="Non-Lead", N6605="Non-Lead - Copper", S6605="Yes", O6605="Between 1989 and 2014")),
(AND('[1]PWS Information'!$E$10="CWS",Q6605="Non-Lead", N6605="Non-Lead - Copper", S6605="Yes", O6605="After 2014")),
(AND('[1]PWS Information'!$E$10="CWS",Q6605="Non-Lead", N6605="Non-Lead - Copper", S6605="Yes", O6605="Unknown")),
(AND('[1]PWS Information'!$E$10="CWS",Q6605="Unknown")),
(AND('[1]PWS Information'!$E$10="NTNC",Q6605="Unknown")))),"Tier 5",
"")))))</f>
        <v/>
      </c>
      <c r="Z6605" s="71"/>
      <c r="AA6605" s="71"/>
    </row>
    <row r="6606" spans="1:27" x14ac:dyDescent="0.3">
      <c r="A6606" s="1"/>
      <c r="B6606" s="70"/>
      <c r="C6606" s="60"/>
      <c r="D6606" s="61"/>
      <c r="E6606" s="61"/>
      <c r="F6606" s="61"/>
      <c r="G6606" s="62"/>
      <c r="H6606" s="63"/>
      <c r="I6606" s="64"/>
      <c r="J6606" s="65"/>
      <c r="K6606" s="66"/>
      <c r="L6606" s="62"/>
      <c r="M6606" s="69"/>
      <c r="N6606" s="65"/>
      <c r="O6606" s="66"/>
      <c r="P6606" s="69"/>
      <c r="Q6606" s="55" t="str">
        <f t="shared" si="102"/>
        <v/>
      </c>
      <c r="R6606" s="70"/>
      <c r="S6606" s="70"/>
      <c r="T6606" s="70"/>
      <c r="U6606" s="71"/>
      <c r="V6606" s="71"/>
      <c r="W6606" s="71"/>
      <c r="X6606" s="71"/>
      <c r="Y6606" s="72" t="str">
        <f>IF((OR((AND('[1]PWS Information'!$E$10="CWS",U6606="Single Family Residence",Q6606="Lead")),
(AND('[1]PWS Information'!$E$10="CWS",U6606="Multiple Family Residence",'[1]PWS Information'!$E$11="Yes",Q6606="Lead")),
(AND('[1]PWS Information'!$E$10="NTNC",Q6606="Lead")))),"Tier 1",
IF((OR((AND('[1]PWS Information'!$E$10="CWS",U6606="Multiple Family Residence",'[1]PWS Information'!$E$11="No",Q6606="Lead")),
(AND('[1]PWS Information'!$E$10="CWS",U6606="Other",Q6606="Lead")),
(AND('[1]PWS Information'!$E$10="CWS",U6606="Building",Q6606="Lead")))),"Tier 2",
IF((OR((AND('[1]PWS Information'!$E$10="CWS",U6606="Single Family Residence",Q6606="Galvanized Requiring Replacement")),
(AND('[1]PWS Information'!$E$10="CWS",U6606="Single Family Residence",Q6606="Galvanized Requiring Replacement",R6606="Yes")),
(AND('[1]PWS Information'!$E$10="NTNC",Q6606="Galvanized Requiring Replacement")),
(AND('[1]PWS Information'!$E$10="NTNC",U6606="Single Family Residence",R6606="Yes")))),"Tier 3",
IF((OR((AND('[1]PWS Information'!$E$10="CWS",U6606="Single Family Residence",S6606="Yes",Q6606="Non-Lead", J6606="Non-Lead - Copper",L6606="Before 1989")),
(AND('[1]PWS Information'!$E$10="CWS",U6606="Single Family Residence",S6606="Yes",Q6606="Non-Lead", N6606="Non-Lead - Copper",O6606="Before 1989")))),"Tier 4",
IF((OR((AND('[1]PWS Information'!$E$10="NTNC",Q6606="Non-Lead")),
(AND('[1]PWS Information'!$E$10="CWS",Q6606="Non-Lead",S6606="")),
(AND('[1]PWS Information'!$E$10="CWS",Q6606="Non-Lead",S6606="No")),
(AND('[1]PWS Information'!$E$10="CWS",Q6606="Non-Lead",S6606="Don't Know")),
(AND('[1]PWS Information'!$E$10="CWS",Q6606="Non-Lead", J6606="Non-Lead - Copper", S6606="Yes", L6606="Between 1989 and 2014")),
(AND('[1]PWS Information'!$E$10="CWS",Q6606="Non-Lead", J6606="Non-Lead - Copper", S6606="Yes", L6606="After 2014")),
(AND('[1]PWS Information'!$E$10="CWS",Q6606="Non-Lead", J6606="Non-Lead - Copper", S6606="Yes", L6606="Unknown")),
(AND('[1]PWS Information'!$E$10="CWS",Q6606="Non-Lead", N6606="Non-Lead - Copper", S6606="Yes", O6606="Between 1989 and 2014")),
(AND('[1]PWS Information'!$E$10="CWS",Q6606="Non-Lead", N6606="Non-Lead - Copper", S6606="Yes", O6606="After 2014")),
(AND('[1]PWS Information'!$E$10="CWS",Q6606="Non-Lead", N6606="Non-Lead - Copper", S6606="Yes", O6606="Unknown")),
(AND('[1]PWS Information'!$E$10="CWS",Q6606="Unknown")),
(AND('[1]PWS Information'!$E$10="NTNC",Q6606="Unknown")))),"Tier 5",
"")))))</f>
        <v/>
      </c>
      <c r="Z6606" s="71"/>
      <c r="AA6606" s="71"/>
    </row>
    <row r="6607" spans="1:27" x14ac:dyDescent="0.3">
      <c r="A6607" s="1"/>
      <c r="B6607" s="70"/>
      <c r="C6607" s="60"/>
      <c r="D6607" s="61"/>
      <c r="E6607" s="61"/>
      <c r="F6607" s="61"/>
      <c r="G6607" s="62"/>
      <c r="H6607" s="63"/>
      <c r="I6607" s="64"/>
      <c r="J6607" s="65"/>
      <c r="K6607" s="66"/>
      <c r="L6607" s="62"/>
      <c r="M6607" s="69"/>
      <c r="N6607" s="65"/>
      <c r="O6607" s="66"/>
      <c r="P6607" s="69"/>
      <c r="Q6607" s="55" t="str">
        <f t="shared" si="102"/>
        <v/>
      </c>
      <c r="R6607" s="70"/>
      <c r="S6607" s="70"/>
      <c r="T6607" s="70"/>
      <c r="U6607" s="71"/>
      <c r="V6607" s="71"/>
      <c r="W6607" s="71"/>
      <c r="X6607" s="71"/>
      <c r="Y6607" s="72" t="str">
        <f>IF((OR((AND('[1]PWS Information'!$E$10="CWS",U6607="Single Family Residence",Q6607="Lead")),
(AND('[1]PWS Information'!$E$10="CWS",U6607="Multiple Family Residence",'[1]PWS Information'!$E$11="Yes",Q6607="Lead")),
(AND('[1]PWS Information'!$E$10="NTNC",Q6607="Lead")))),"Tier 1",
IF((OR((AND('[1]PWS Information'!$E$10="CWS",U6607="Multiple Family Residence",'[1]PWS Information'!$E$11="No",Q6607="Lead")),
(AND('[1]PWS Information'!$E$10="CWS",U6607="Other",Q6607="Lead")),
(AND('[1]PWS Information'!$E$10="CWS",U6607="Building",Q6607="Lead")))),"Tier 2",
IF((OR((AND('[1]PWS Information'!$E$10="CWS",U6607="Single Family Residence",Q6607="Galvanized Requiring Replacement")),
(AND('[1]PWS Information'!$E$10="CWS",U6607="Single Family Residence",Q6607="Galvanized Requiring Replacement",R6607="Yes")),
(AND('[1]PWS Information'!$E$10="NTNC",Q6607="Galvanized Requiring Replacement")),
(AND('[1]PWS Information'!$E$10="NTNC",U6607="Single Family Residence",R6607="Yes")))),"Tier 3",
IF((OR((AND('[1]PWS Information'!$E$10="CWS",U6607="Single Family Residence",S6607="Yes",Q6607="Non-Lead", J6607="Non-Lead - Copper",L6607="Before 1989")),
(AND('[1]PWS Information'!$E$10="CWS",U6607="Single Family Residence",S6607="Yes",Q6607="Non-Lead", N6607="Non-Lead - Copper",O6607="Before 1989")))),"Tier 4",
IF((OR((AND('[1]PWS Information'!$E$10="NTNC",Q6607="Non-Lead")),
(AND('[1]PWS Information'!$E$10="CWS",Q6607="Non-Lead",S6607="")),
(AND('[1]PWS Information'!$E$10="CWS",Q6607="Non-Lead",S6607="No")),
(AND('[1]PWS Information'!$E$10="CWS",Q6607="Non-Lead",S6607="Don't Know")),
(AND('[1]PWS Information'!$E$10="CWS",Q6607="Non-Lead", J6607="Non-Lead - Copper", S6607="Yes", L6607="Between 1989 and 2014")),
(AND('[1]PWS Information'!$E$10="CWS",Q6607="Non-Lead", J6607="Non-Lead - Copper", S6607="Yes", L6607="After 2014")),
(AND('[1]PWS Information'!$E$10="CWS",Q6607="Non-Lead", J6607="Non-Lead - Copper", S6607="Yes", L6607="Unknown")),
(AND('[1]PWS Information'!$E$10="CWS",Q6607="Non-Lead", N6607="Non-Lead - Copper", S6607="Yes", O6607="Between 1989 and 2014")),
(AND('[1]PWS Information'!$E$10="CWS",Q6607="Non-Lead", N6607="Non-Lead - Copper", S6607="Yes", O6607="After 2014")),
(AND('[1]PWS Information'!$E$10="CWS",Q6607="Non-Lead", N6607="Non-Lead - Copper", S6607="Yes", O6607="Unknown")),
(AND('[1]PWS Information'!$E$10="CWS",Q6607="Unknown")),
(AND('[1]PWS Information'!$E$10="NTNC",Q6607="Unknown")))),"Tier 5",
"")))))</f>
        <v/>
      </c>
      <c r="Z6607" s="71"/>
      <c r="AA6607" s="71"/>
    </row>
    <row r="6608" spans="1:27" x14ac:dyDescent="0.3">
      <c r="A6608" s="1"/>
      <c r="B6608" s="70"/>
      <c r="C6608" s="60"/>
      <c r="D6608" s="61"/>
      <c r="E6608" s="61"/>
      <c r="F6608" s="61"/>
      <c r="G6608" s="62"/>
      <c r="H6608" s="63"/>
      <c r="I6608" s="64"/>
      <c r="J6608" s="65"/>
      <c r="K6608" s="66"/>
      <c r="L6608" s="62"/>
      <c r="M6608" s="69"/>
      <c r="N6608" s="65"/>
      <c r="O6608" s="66"/>
      <c r="P6608" s="69"/>
      <c r="Q6608" s="55" t="str">
        <f t="shared" si="102"/>
        <v/>
      </c>
      <c r="R6608" s="70"/>
      <c r="S6608" s="70"/>
      <c r="T6608" s="70"/>
      <c r="U6608" s="71"/>
      <c r="V6608" s="71"/>
      <c r="W6608" s="71"/>
      <c r="X6608" s="71"/>
      <c r="Y6608" s="72" t="str">
        <f>IF((OR((AND('[1]PWS Information'!$E$10="CWS",U6608="Single Family Residence",Q6608="Lead")),
(AND('[1]PWS Information'!$E$10="CWS",U6608="Multiple Family Residence",'[1]PWS Information'!$E$11="Yes",Q6608="Lead")),
(AND('[1]PWS Information'!$E$10="NTNC",Q6608="Lead")))),"Tier 1",
IF((OR((AND('[1]PWS Information'!$E$10="CWS",U6608="Multiple Family Residence",'[1]PWS Information'!$E$11="No",Q6608="Lead")),
(AND('[1]PWS Information'!$E$10="CWS",U6608="Other",Q6608="Lead")),
(AND('[1]PWS Information'!$E$10="CWS",U6608="Building",Q6608="Lead")))),"Tier 2",
IF((OR((AND('[1]PWS Information'!$E$10="CWS",U6608="Single Family Residence",Q6608="Galvanized Requiring Replacement")),
(AND('[1]PWS Information'!$E$10="CWS",U6608="Single Family Residence",Q6608="Galvanized Requiring Replacement",R6608="Yes")),
(AND('[1]PWS Information'!$E$10="NTNC",Q6608="Galvanized Requiring Replacement")),
(AND('[1]PWS Information'!$E$10="NTNC",U6608="Single Family Residence",R6608="Yes")))),"Tier 3",
IF((OR((AND('[1]PWS Information'!$E$10="CWS",U6608="Single Family Residence",S6608="Yes",Q6608="Non-Lead", J6608="Non-Lead - Copper",L6608="Before 1989")),
(AND('[1]PWS Information'!$E$10="CWS",U6608="Single Family Residence",S6608="Yes",Q6608="Non-Lead", N6608="Non-Lead - Copper",O6608="Before 1989")))),"Tier 4",
IF((OR((AND('[1]PWS Information'!$E$10="NTNC",Q6608="Non-Lead")),
(AND('[1]PWS Information'!$E$10="CWS",Q6608="Non-Lead",S6608="")),
(AND('[1]PWS Information'!$E$10="CWS",Q6608="Non-Lead",S6608="No")),
(AND('[1]PWS Information'!$E$10="CWS",Q6608="Non-Lead",S6608="Don't Know")),
(AND('[1]PWS Information'!$E$10="CWS",Q6608="Non-Lead", J6608="Non-Lead - Copper", S6608="Yes", L6608="Between 1989 and 2014")),
(AND('[1]PWS Information'!$E$10="CWS",Q6608="Non-Lead", J6608="Non-Lead - Copper", S6608="Yes", L6608="After 2014")),
(AND('[1]PWS Information'!$E$10="CWS",Q6608="Non-Lead", J6608="Non-Lead - Copper", S6608="Yes", L6608="Unknown")),
(AND('[1]PWS Information'!$E$10="CWS",Q6608="Non-Lead", N6608="Non-Lead - Copper", S6608="Yes", O6608="Between 1989 and 2014")),
(AND('[1]PWS Information'!$E$10="CWS",Q6608="Non-Lead", N6608="Non-Lead - Copper", S6608="Yes", O6608="After 2014")),
(AND('[1]PWS Information'!$E$10="CWS",Q6608="Non-Lead", N6608="Non-Lead - Copper", S6608="Yes", O6608="Unknown")),
(AND('[1]PWS Information'!$E$10="CWS",Q6608="Unknown")),
(AND('[1]PWS Information'!$E$10="NTNC",Q6608="Unknown")))),"Tier 5",
"")))))</f>
        <v/>
      </c>
      <c r="Z6608" s="71"/>
      <c r="AA6608" s="71"/>
    </row>
    <row r="6609" spans="1:27" x14ac:dyDescent="0.3">
      <c r="A6609" s="17"/>
      <c r="B6609" s="70"/>
      <c r="C6609" s="60"/>
      <c r="D6609" s="61"/>
      <c r="E6609" s="61"/>
      <c r="F6609" s="61"/>
      <c r="G6609" s="62"/>
      <c r="H6609" s="63"/>
      <c r="I6609" s="64"/>
      <c r="J6609" s="65"/>
      <c r="K6609" s="66"/>
      <c r="L6609" s="62"/>
      <c r="M6609" s="69"/>
      <c r="N6609" s="65"/>
      <c r="O6609" s="66"/>
      <c r="P6609" s="69"/>
      <c r="Q6609" s="55" t="str">
        <f t="shared" si="102"/>
        <v/>
      </c>
      <c r="R6609" s="70"/>
      <c r="S6609" s="70"/>
      <c r="T6609" s="70"/>
      <c r="U6609" s="71"/>
      <c r="V6609" s="71"/>
      <c r="W6609" s="71"/>
      <c r="X6609" s="71"/>
      <c r="Y6609" s="72" t="str">
        <f>IF((OR((AND('[1]PWS Information'!$E$10="CWS",U6609="Single Family Residence",Q6609="Lead")),
(AND('[1]PWS Information'!$E$10="CWS",U6609="Multiple Family Residence",'[1]PWS Information'!$E$11="Yes",Q6609="Lead")),
(AND('[1]PWS Information'!$E$10="NTNC",Q6609="Lead")))),"Tier 1",
IF((OR((AND('[1]PWS Information'!$E$10="CWS",U6609="Multiple Family Residence",'[1]PWS Information'!$E$11="No",Q6609="Lead")),
(AND('[1]PWS Information'!$E$10="CWS",U6609="Other",Q6609="Lead")),
(AND('[1]PWS Information'!$E$10="CWS",U6609="Building",Q6609="Lead")))),"Tier 2",
IF((OR((AND('[1]PWS Information'!$E$10="CWS",U6609="Single Family Residence",Q6609="Galvanized Requiring Replacement")),
(AND('[1]PWS Information'!$E$10="CWS",U6609="Single Family Residence",Q6609="Galvanized Requiring Replacement",R6609="Yes")),
(AND('[1]PWS Information'!$E$10="NTNC",Q6609="Galvanized Requiring Replacement")),
(AND('[1]PWS Information'!$E$10="NTNC",U6609="Single Family Residence",R6609="Yes")))),"Tier 3",
IF((OR((AND('[1]PWS Information'!$E$10="CWS",U6609="Single Family Residence",S6609="Yes",Q6609="Non-Lead", J6609="Non-Lead - Copper",L6609="Before 1989")),
(AND('[1]PWS Information'!$E$10="CWS",U6609="Single Family Residence",S6609="Yes",Q6609="Non-Lead", N6609="Non-Lead - Copper",O6609="Before 1989")))),"Tier 4",
IF((OR((AND('[1]PWS Information'!$E$10="NTNC",Q6609="Non-Lead")),
(AND('[1]PWS Information'!$E$10="CWS",Q6609="Non-Lead",S6609="")),
(AND('[1]PWS Information'!$E$10="CWS",Q6609="Non-Lead",S6609="No")),
(AND('[1]PWS Information'!$E$10="CWS",Q6609="Non-Lead",S6609="Don't Know")),
(AND('[1]PWS Information'!$E$10="CWS",Q6609="Non-Lead", J6609="Non-Lead - Copper", S6609="Yes", L6609="Between 1989 and 2014")),
(AND('[1]PWS Information'!$E$10="CWS",Q6609="Non-Lead", J6609="Non-Lead - Copper", S6609="Yes", L6609="After 2014")),
(AND('[1]PWS Information'!$E$10="CWS",Q6609="Non-Lead", J6609="Non-Lead - Copper", S6609="Yes", L6609="Unknown")),
(AND('[1]PWS Information'!$E$10="CWS",Q6609="Non-Lead", N6609="Non-Lead - Copper", S6609="Yes", O6609="Between 1989 and 2014")),
(AND('[1]PWS Information'!$E$10="CWS",Q6609="Non-Lead", N6609="Non-Lead - Copper", S6609="Yes", O6609="After 2014")),
(AND('[1]PWS Information'!$E$10="CWS",Q6609="Non-Lead", N6609="Non-Lead - Copper", S6609="Yes", O6609="Unknown")),
(AND('[1]PWS Information'!$E$10="CWS",Q6609="Unknown")),
(AND('[1]PWS Information'!$E$10="NTNC",Q6609="Unknown")))),"Tier 5",
"")))))</f>
        <v/>
      </c>
      <c r="Z6609" s="71"/>
      <c r="AA6609" s="71"/>
    </row>
    <row r="6610" spans="1:27" x14ac:dyDescent="0.3">
      <c r="A6610" s="1"/>
      <c r="B6610" s="70"/>
      <c r="C6610" s="60"/>
      <c r="D6610" s="61"/>
      <c r="E6610" s="61"/>
      <c r="F6610" s="61"/>
      <c r="G6610" s="62"/>
      <c r="H6610" s="63"/>
      <c r="I6610" s="64"/>
      <c r="J6610" s="65"/>
      <c r="K6610" s="66"/>
      <c r="L6610" s="62"/>
      <c r="M6610" s="69"/>
      <c r="N6610" s="65"/>
      <c r="O6610" s="66"/>
      <c r="P6610" s="69"/>
      <c r="Q6610" s="55" t="str">
        <f t="shared" si="102"/>
        <v/>
      </c>
      <c r="R6610" s="70"/>
      <c r="S6610" s="70"/>
      <c r="T6610" s="70"/>
      <c r="U6610" s="71"/>
      <c r="V6610" s="71"/>
      <c r="W6610" s="71"/>
      <c r="X6610" s="71"/>
      <c r="Y6610" s="72" t="str">
        <f>IF((OR((AND('[1]PWS Information'!$E$10="CWS",U6610="Single Family Residence",Q6610="Lead")),
(AND('[1]PWS Information'!$E$10="CWS",U6610="Multiple Family Residence",'[1]PWS Information'!$E$11="Yes",Q6610="Lead")),
(AND('[1]PWS Information'!$E$10="NTNC",Q6610="Lead")))),"Tier 1",
IF((OR((AND('[1]PWS Information'!$E$10="CWS",U6610="Multiple Family Residence",'[1]PWS Information'!$E$11="No",Q6610="Lead")),
(AND('[1]PWS Information'!$E$10="CWS",U6610="Other",Q6610="Lead")),
(AND('[1]PWS Information'!$E$10="CWS",U6610="Building",Q6610="Lead")))),"Tier 2",
IF((OR((AND('[1]PWS Information'!$E$10="CWS",U6610="Single Family Residence",Q6610="Galvanized Requiring Replacement")),
(AND('[1]PWS Information'!$E$10="CWS",U6610="Single Family Residence",Q6610="Galvanized Requiring Replacement",R6610="Yes")),
(AND('[1]PWS Information'!$E$10="NTNC",Q6610="Galvanized Requiring Replacement")),
(AND('[1]PWS Information'!$E$10="NTNC",U6610="Single Family Residence",R6610="Yes")))),"Tier 3",
IF((OR((AND('[1]PWS Information'!$E$10="CWS",U6610="Single Family Residence",S6610="Yes",Q6610="Non-Lead", J6610="Non-Lead - Copper",L6610="Before 1989")),
(AND('[1]PWS Information'!$E$10="CWS",U6610="Single Family Residence",S6610="Yes",Q6610="Non-Lead", N6610="Non-Lead - Copper",O6610="Before 1989")))),"Tier 4",
IF((OR((AND('[1]PWS Information'!$E$10="NTNC",Q6610="Non-Lead")),
(AND('[1]PWS Information'!$E$10="CWS",Q6610="Non-Lead",S6610="")),
(AND('[1]PWS Information'!$E$10="CWS",Q6610="Non-Lead",S6610="No")),
(AND('[1]PWS Information'!$E$10="CWS",Q6610="Non-Lead",S6610="Don't Know")),
(AND('[1]PWS Information'!$E$10="CWS",Q6610="Non-Lead", J6610="Non-Lead - Copper", S6610="Yes", L6610="Between 1989 and 2014")),
(AND('[1]PWS Information'!$E$10="CWS",Q6610="Non-Lead", J6610="Non-Lead - Copper", S6610="Yes", L6610="After 2014")),
(AND('[1]PWS Information'!$E$10="CWS",Q6610="Non-Lead", J6610="Non-Lead - Copper", S6610="Yes", L6610="Unknown")),
(AND('[1]PWS Information'!$E$10="CWS",Q6610="Non-Lead", N6610="Non-Lead - Copper", S6610="Yes", O6610="Between 1989 and 2014")),
(AND('[1]PWS Information'!$E$10="CWS",Q6610="Non-Lead", N6610="Non-Lead - Copper", S6610="Yes", O6610="After 2014")),
(AND('[1]PWS Information'!$E$10="CWS",Q6610="Non-Lead", N6610="Non-Lead - Copper", S6610="Yes", O6610="Unknown")),
(AND('[1]PWS Information'!$E$10="CWS",Q6610="Unknown")),
(AND('[1]PWS Information'!$E$10="NTNC",Q6610="Unknown")))),"Tier 5",
"")))))</f>
        <v/>
      </c>
      <c r="Z6610" s="71"/>
      <c r="AA6610" s="71"/>
    </row>
    <row r="6611" spans="1:27" x14ac:dyDescent="0.3">
      <c r="A6611" s="1"/>
      <c r="B6611" s="70"/>
      <c r="C6611" s="60"/>
      <c r="D6611" s="61"/>
      <c r="E6611" s="61"/>
      <c r="F6611" s="61"/>
      <c r="G6611" s="62"/>
      <c r="H6611" s="63"/>
      <c r="I6611" s="64"/>
      <c r="J6611" s="65"/>
      <c r="K6611" s="66"/>
      <c r="L6611" s="62"/>
      <c r="M6611" s="69"/>
      <c r="N6611" s="65"/>
      <c r="O6611" s="66"/>
      <c r="P6611" s="69"/>
      <c r="Q6611" s="55" t="str">
        <f t="shared" si="102"/>
        <v/>
      </c>
      <c r="R6611" s="70"/>
      <c r="S6611" s="70"/>
      <c r="T6611" s="70"/>
      <c r="U6611" s="71"/>
      <c r="V6611" s="71"/>
      <c r="W6611" s="71"/>
      <c r="X6611" s="71"/>
      <c r="Y6611" s="72" t="str">
        <f>IF((OR((AND('[1]PWS Information'!$E$10="CWS",U6611="Single Family Residence",Q6611="Lead")),
(AND('[1]PWS Information'!$E$10="CWS",U6611="Multiple Family Residence",'[1]PWS Information'!$E$11="Yes",Q6611="Lead")),
(AND('[1]PWS Information'!$E$10="NTNC",Q6611="Lead")))),"Tier 1",
IF((OR((AND('[1]PWS Information'!$E$10="CWS",U6611="Multiple Family Residence",'[1]PWS Information'!$E$11="No",Q6611="Lead")),
(AND('[1]PWS Information'!$E$10="CWS",U6611="Other",Q6611="Lead")),
(AND('[1]PWS Information'!$E$10="CWS",U6611="Building",Q6611="Lead")))),"Tier 2",
IF((OR((AND('[1]PWS Information'!$E$10="CWS",U6611="Single Family Residence",Q6611="Galvanized Requiring Replacement")),
(AND('[1]PWS Information'!$E$10="CWS",U6611="Single Family Residence",Q6611="Galvanized Requiring Replacement",R6611="Yes")),
(AND('[1]PWS Information'!$E$10="NTNC",Q6611="Galvanized Requiring Replacement")),
(AND('[1]PWS Information'!$E$10="NTNC",U6611="Single Family Residence",R6611="Yes")))),"Tier 3",
IF((OR((AND('[1]PWS Information'!$E$10="CWS",U6611="Single Family Residence",S6611="Yes",Q6611="Non-Lead", J6611="Non-Lead - Copper",L6611="Before 1989")),
(AND('[1]PWS Information'!$E$10="CWS",U6611="Single Family Residence",S6611="Yes",Q6611="Non-Lead", N6611="Non-Lead - Copper",O6611="Before 1989")))),"Tier 4",
IF((OR((AND('[1]PWS Information'!$E$10="NTNC",Q6611="Non-Lead")),
(AND('[1]PWS Information'!$E$10="CWS",Q6611="Non-Lead",S6611="")),
(AND('[1]PWS Information'!$E$10="CWS",Q6611="Non-Lead",S6611="No")),
(AND('[1]PWS Information'!$E$10="CWS",Q6611="Non-Lead",S6611="Don't Know")),
(AND('[1]PWS Information'!$E$10="CWS",Q6611="Non-Lead", J6611="Non-Lead - Copper", S6611="Yes", L6611="Between 1989 and 2014")),
(AND('[1]PWS Information'!$E$10="CWS",Q6611="Non-Lead", J6611="Non-Lead - Copper", S6611="Yes", L6611="After 2014")),
(AND('[1]PWS Information'!$E$10="CWS",Q6611="Non-Lead", J6611="Non-Lead - Copper", S6611="Yes", L6611="Unknown")),
(AND('[1]PWS Information'!$E$10="CWS",Q6611="Non-Lead", N6611="Non-Lead - Copper", S6611="Yes", O6611="Between 1989 and 2014")),
(AND('[1]PWS Information'!$E$10="CWS",Q6611="Non-Lead", N6611="Non-Lead - Copper", S6611="Yes", O6611="After 2014")),
(AND('[1]PWS Information'!$E$10="CWS",Q6611="Non-Lead", N6611="Non-Lead - Copper", S6611="Yes", O6611="Unknown")),
(AND('[1]PWS Information'!$E$10="CWS",Q6611="Unknown")),
(AND('[1]PWS Information'!$E$10="NTNC",Q6611="Unknown")))),"Tier 5",
"")))))</f>
        <v/>
      </c>
      <c r="Z6611" s="71"/>
      <c r="AA6611" s="71"/>
    </row>
    <row r="6612" spans="1:27" x14ac:dyDescent="0.3">
      <c r="A6612" s="1"/>
      <c r="B6612" s="70"/>
      <c r="C6612" s="60"/>
      <c r="D6612" s="61"/>
      <c r="E6612" s="61"/>
      <c r="F6612" s="61"/>
      <c r="G6612" s="62"/>
      <c r="H6612" s="63"/>
      <c r="I6612" s="64"/>
      <c r="J6612" s="65"/>
      <c r="K6612" s="66"/>
      <c r="L6612" s="62"/>
      <c r="M6612" s="69"/>
      <c r="N6612" s="65"/>
      <c r="O6612" s="66"/>
      <c r="P6612" s="69"/>
      <c r="Q6612" s="55" t="str">
        <f t="shared" ref="Q6612:Q6675" si="103">IF((OR(J6612="Lead")),"Lead",
IF((OR(N6612="Lead")),"Lead",
IF((OR(J6612="Lead-lined galvanized")),"Lead",
IF((OR(N6612="Lead-lined galvanized")),"Lead",
IF((OR((AND(J6612="Unknown - Likely Lead",N6612="Galvanized")),
(AND(J6612="Unknown - Unlikely Lead",N6612="Galvanized")),
(AND(J6612="Unknown - Material Unknown",N6612="Galvanized")))),"Galvanized Requiring Replacement",
IF((OR((AND(J6612="Non-lead - Copper",K6612="Yes",N6612="Galvanized")),
(AND(J6612="Non-lead - Copper",K6612="Don't know",N6612="Galvanized")),
(AND(J6612="Non-lead - Copper",K6612="",N6612="Galvanized")),
(AND(J6612="Non-lead - Plastic",K6612="Yes",N6612="Galvanized")),
(AND(J6612="Non-lead - Plastic",K6612="Don't know",N6612="Galvanized")),
(AND(J6612="Non-lead - Plastic",K6612="",N6612="Galvanized")),
(AND(J6612="Non-lead",K6612="Yes",N6612="Galvanized")),
(AND(J6612="Non-lead",K6612="Don't know",N6612="Galvanized")),
(AND(J6612="Non-lead",K6612="",N6612="Galvanized")),
(AND(J6612="Non-lead - Other",K6612="Yes",N6612="Galvanized")),
(AND(J6612="Non-Lead - Other",K6612="Don't know",N6612="Galvanized")),
(AND(J6612="Galvanized",K6612="Yes",N6612="Galvanized")),
(AND(J6612="Galvanized",K6612="Don't know",N6612="Galvanized")),
(AND(J6612="Galvanized",K6612="",N6612="Galvanized")),
(AND(J6612="Non-Lead - Other",K6612="",N6612="Galvanized")))),"Galvanized Requiring Replacement",
IF((OR((AND(J6612="Non-lead - Copper",N6612="Non-lead - Copper")),
(AND(J6612="Non-lead - Copper",N6612="Non-lead - Plastic")),
(AND(J6612="Non-lead - Copper",N6612="Non-lead - Other")),
(AND(J6612="Non-lead - Copper",N6612="Non-lead")),
(AND(J6612="Non-lead - Plastic",N6612="Non-lead - Copper")),
(AND(J6612="Non-lead - Plastic",N6612="Non-lead - Plastic")),
(AND(J6612="Non-lead - Plastic",N6612="Non-lead - Other")),
(AND(J6612="Non-lead - Plastic",N6612="Non-lead")),
(AND(J6612="Non-lead",N6612="Non-lead - Copper")),
(AND(J6612="Non-lead",N6612="Non-lead - Plastic")),
(AND(J6612="Non-lead",N6612="Non-lead - Other")),
(AND(J6612="Non-lead",N6612="Non-lead")),
(AND(J6612="Non-lead - Other",N6612="Non-lead - Copper")),
(AND(J6612="Non-Lead - Other",N6612="Non-lead - Plastic")),
(AND(J6612="Non-Lead - Other",N6612="Non-lead")),
(AND(J6612="Non-Lead - Other",N6612="Non-lead - Other")))),"Non-Lead",
IF((OR((AND(J6612="Galvanized",N6612="Non-lead")),
(AND(J6612="Galvanized",N6612="Non-lead - Copper")),
(AND(J6612="Galvanized",N6612="Non-lead - Plastic")),
(AND(J6612="Galvanized",N6612="Non-lead")),
(AND(J6612="Galvanized",N6612="Non-lead - Other")))),"Non-Lead",
IF((OR((AND(J6612="Non-lead - Copper",K6612="No",N6612="Galvanized")),
(AND(J6612="Non-lead - Plastic",K6612="No",N6612="Galvanized")),
(AND(J6612="Non-lead",K6612="No",N6612="Galvanized")),
(AND(J6612="Galvanized",K6612="No",N6612="Galvanized")),
(AND(J6612="Non-lead - Other",K6612="No",N6612="Galvanized")))),"Non-lead",
IF((OR((AND(J6612="Unknown - Likely Lead",N6612="Unknown - Likely Lead")),
(AND(J6612="Unknown - Likely Lead",N6612="Unknown - Unlikely Lead")),
(AND(J6612="Unknown - Likely Lead",N6612="Unknown - Material Unknown")),
(AND(J6612="Unknown - Unlikely Lead",N6612="Unknown - Likely Lead")),
(AND(J6612="Unknown - Unlikely Lead",N6612="Unknown - Unlikely Lead")),
(AND(J6612="Unknown - Unlikely Lead",N6612="Unknown - Material Unknown")),
(AND(J6612="Unknown - Material Unknown",N6612="Unknown - Likely Lead")),
(AND(J6612="Unknown - Material Unknown",N6612="Unknown - Unlikely Lead")),
(AND(J6612="Unknown - Material Unknown",N6612="Unknown - Material Unknown")))),"Unknown",
IF((OR((AND(J6612="Unknown - Likely Lead",N6612="Non-lead - Copper")),
(AND(J6612="Unknown - Likely Lead",N6612="Non-lead - Plastic")),
(AND(J6612="Unknown - Likely Lead",N6612="Non-lead")),
(AND(J6612="Unknown - Likely Lead",N6612="Non-lead - Other")),
(AND(J6612="Unknown - Unlikely Lead",N6612="Non-lead - Copper")),
(AND(J6612="Unknown - Unlikely Lead",N6612="Non-lead - Plastic")),
(AND(J6612="Unknown - Unlikely Lead",N6612="Non-lead")),
(AND(J6612="Unknown - Unlikely Lead",N6612="Non-lead - Other")),
(AND(J6612="Unknown - Material Unknown",N6612="Non-lead - Copper")),
(AND(J6612="Unknown - Material Unknown",N6612="Non-lead - Plastic")),
(AND(J6612="Unknown - Material Unknown",N6612="Non-lead")),
(AND(J6612="Unknown - Material Unknown",N6612="Non-lead - Other")))),"Unknown",
IF((OR((AND(J6612="Non-lead - Copper",N6612="Unknown - Likely Lead")),
(AND(J6612="Non-lead - Copper",N6612="Unknown - Unlikely Lead")),
(AND(J6612="Non-lead - Copper",N6612="Unknown - Material Unknown")),
(AND(J6612="Non-lead - Plastic",N6612="Unknown - Likely Lead")),
(AND(J6612="Non-lead - Plastic",N6612="Unknown - Unlikely Lead")),
(AND(J6612="Non-lead - Plastic",N6612="Unknown - Material Unknown")),
(AND(J6612="Non-lead",N6612="Unknown - Likely Lead")),
(AND(J6612="Non-lead",N6612="Unknown - Unlikely Lead")),
(AND(J6612="Non-lead",N6612="Unknown - Material Unknown")),
(AND(J6612="Non-lead - Other",N6612="Unknown - Likely Lead")),
(AND(J6612="Non-Lead - Other",N6612="Unknown - Unlikely Lead")),
(AND(J6612="Non-Lead - Other",N6612="Unknown - Material Unknown")))),"Unknown",
IF((OR((AND(J6612="Galvanized",N6612="Unknown - Likely Lead")),
(AND(J6612="Galvanized",N6612="Unknown - Unlikely Lead")),
(AND(J6612="Galvanized",N6612="Unknown - Material Unknown")))),"Unknown",
IF((OR((AND(J6612="Galvanized",N6612="")))),"Galvanized Requiring Replacement",
IF((OR((AND(J6612="Non-lead - Copper",N6612="")),
(AND(J6612="Non-lead - Plastic",N6612="")),
(AND(J6612="Non-lead",N6612="")),
(AND(J6612="Non-lead - Other",N6612="")))),"Non-lead",
IF((OR((AND(J6612="Unknown - Likely Lead",N6612="")),
(AND(J6612="Unknown - Unlikely Lead",N6612="")),
(AND(J6612="Unknown - Material Unknown",N6612="")))),"Unknown",
""))))))))))))))))</f>
        <v/>
      </c>
      <c r="R6612" s="70"/>
      <c r="S6612" s="70"/>
      <c r="T6612" s="70"/>
      <c r="U6612" s="71"/>
      <c r="V6612" s="71"/>
      <c r="W6612" s="71"/>
      <c r="X6612" s="71"/>
      <c r="Y6612" s="72" t="str">
        <f>IF((OR((AND('[1]PWS Information'!$E$10="CWS",U6612="Single Family Residence",Q6612="Lead")),
(AND('[1]PWS Information'!$E$10="CWS",U6612="Multiple Family Residence",'[1]PWS Information'!$E$11="Yes",Q6612="Lead")),
(AND('[1]PWS Information'!$E$10="NTNC",Q6612="Lead")))),"Tier 1",
IF((OR((AND('[1]PWS Information'!$E$10="CWS",U6612="Multiple Family Residence",'[1]PWS Information'!$E$11="No",Q6612="Lead")),
(AND('[1]PWS Information'!$E$10="CWS",U6612="Other",Q6612="Lead")),
(AND('[1]PWS Information'!$E$10="CWS",U6612="Building",Q6612="Lead")))),"Tier 2",
IF((OR((AND('[1]PWS Information'!$E$10="CWS",U6612="Single Family Residence",Q6612="Galvanized Requiring Replacement")),
(AND('[1]PWS Information'!$E$10="CWS",U6612="Single Family Residence",Q6612="Galvanized Requiring Replacement",R6612="Yes")),
(AND('[1]PWS Information'!$E$10="NTNC",Q6612="Galvanized Requiring Replacement")),
(AND('[1]PWS Information'!$E$10="NTNC",U6612="Single Family Residence",R6612="Yes")))),"Tier 3",
IF((OR((AND('[1]PWS Information'!$E$10="CWS",U6612="Single Family Residence",S6612="Yes",Q6612="Non-Lead", J6612="Non-Lead - Copper",L6612="Before 1989")),
(AND('[1]PWS Information'!$E$10="CWS",U6612="Single Family Residence",S6612="Yes",Q6612="Non-Lead", N6612="Non-Lead - Copper",O6612="Before 1989")))),"Tier 4",
IF((OR((AND('[1]PWS Information'!$E$10="NTNC",Q6612="Non-Lead")),
(AND('[1]PWS Information'!$E$10="CWS",Q6612="Non-Lead",S6612="")),
(AND('[1]PWS Information'!$E$10="CWS",Q6612="Non-Lead",S6612="No")),
(AND('[1]PWS Information'!$E$10="CWS",Q6612="Non-Lead",S6612="Don't Know")),
(AND('[1]PWS Information'!$E$10="CWS",Q6612="Non-Lead", J6612="Non-Lead - Copper", S6612="Yes", L6612="Between 1989 and 2014")),
(AND('[1]PWS Information'!$E$10="CWS",Q6612="Non-Lead", J6612="Non-Lead - Copper", S6612="Yes", L6612="After 2014")),
(AND('[1]PWS Information'!$E$10="CWS",Q6612="Non-Lead", J6612="Non-Lead - Copper", S6612="Yes", L6612="Unknown")),
(AND('[1]PWS Information'!$E$10="CWS",Q6612="Non-Lead", N6612="Non-Lead - Copper", S6612="Yes", O6612="Between 1989 and 2014")),
(AND('[1]PWS Information'!$E$10="CWS",Q6612="Non-Lead", N6612="Non-Lead - Copper", S6612="Yes", O6612="After 2014")),
(AND('[1]PWS Information'!$E$10="CWS",Q6612="Non-Lead", N6612="Non-Lead - Copper", S6612="Yes", O6612="Unknown")),
(AND('[1]PWS Information'!$E$10="CWS",Q6612="Unknown")),
(AND('[1]PWS Information'!$E$10="NTNC",Q6612="Unknown")))),"Tier 5",
"")))))</f>
        <v/>
      </c>
      <c r="Z6612" s="71"/>
      <c r="AA6612" s="71"/>
    </row>
    <row r="6613" spans="1:27" x14ac:dyDescent="0.3">
      <c r="A6613" s="17"/>
      <c r="B6613" s="70"/>
      <c r="C6613" s="60"/>
      <c r="D6613" s="61"/>
      <c r="E6613" s="61"/>
      <c r="F6613" s="61"/>
      <c r="G6613" s="62"/>
      <c r="H6613" s="63"/>
      <c r="I6613" s="64"/>
      <c r="J6613" s="65"/>
      <c r="K6613" s="66"/>
      <c r="L6613" s="62"/>
      <c r="M6613" s="69"/>
      <c r="N6613" s="65"/>
      <c r="O6613" s="66"/>
      <c r="P6613" s="69"/>
      <c r="Q6613" s="55" t="str">
        <f t="shared" si="103"/>
        <v/>
      </c>
      <c r="R6613" s="70"/>
      <c r="S6613" s="70"/>
      <c r="T6613" s="70"/>
      <c r="U6613" s="71"/>
      <c r="V6613" s="71"/>
      <c r="W6613" s="71"/>
      <c r="X6613" s="71"/>
      <c r="Y6613" s="72" t="str">
        <f>IF((OR((AND('[1]PWS Information'!$E$10="CWS",U6613="Single Family Residence",Q6613="Lead")),
(AND('[1]PWS Information'!$E$10="CWS",U6613="Multiple Family Residence",'[1]PWS Information'!$E$11="Yes",Q6613="Lead")),
(AND('[1]PWS Information'!$E$10="NTNC",Q6613="Lead")))),"Tier 1",
IF((OR((AND('[1]PWS Information'!$E$10="CWS",U6613="Multiple Family Residence",'[1]PWS Information'!$E$11="No",Q6613="Lead")),
(AND('[1]PWS Information'!$E$10="CWS",U6613="Other",Q6613="Lead")),
(AND('[1]PWS Information'!$E$10="CWS",U6613="Building",Q6613="Lead")))),"Tier 2",
IF((OR((AND('[1]PWS Information'!$E$10="CWS",U6613="Single Family Residence",Q6613="Galvanized Requiring Replacement")),
(AND('[1]PWS Information'!$E$10="CWS",U6613="Single Family Residence",Q6613="Galvanized Requiring Replacement",R6613="Yes")),
(AND('[1]PWS Information'!$E$10="NTNC",Q6613="Galvanized Requiring Replacement")),
(AND('[1]PWS Information'!$E$10="NTNC",U6613="Single Family Residence",R6613="Yes")))),"Tier 3",
IF((OR((AND('[1]PWS Information'!$E$10="CWS",U6613="Single Family Residence",S6613="Yes",Q6613="Non-Lead", J6613="Non-Lead - Copper",L6613="Before 1989")),
(AND('[1]PWS Information'!$E$10="CWS",U6613="Single Family Residence",S6613="Yes",Q6613="Non-Lead", N6613="Non-Lead - Copper",O6613="Before 1989")))),"Tier 4",
IF((OR((AND('[1]PWS Information'!$E$10="NTNC",Q6613="Non-Lead")),
(AND('[1]PWS Information'!$E$10="CWS",Q6613="Non-Lead",S6613="")),
(AND('[1]PWS Information'!$E$10="CWS",Q6613="Non-Lead",S6613="No")),
(AND('[1]PWS Information'!$E$10="CWS",Q6613="Non-Lead",S6613="Don't Know")),
(AND('[1]PWS Information'!$E$10="CWS",Q6613="Non-Lead", J6613="Non-Lead - Copper", S6613="Yes", L6613="Between 1989 and 2014")),
(AND('[1]PWS Information'!$E$10="CWS",Q6613="Non-Lead", J6613="Non-Lead - Copper", S6613="Yes", L6613="After 2014")),
(AND('[1]PWS Information'!$E$10="CWS",Q6613="Non-Lead", J6613="Non-Lead - Copper", S6613="Yes", L6613="Unknown")),
(AND('[1]PWS Information'!$E$10="CWS",Q6613="Non-Lead", N6613="Non-Lead - Copper", S6613="Yes", O6613="Between 1989 and 2014")),
(AND('[1]PWS Information'!$E$10="CWS",Q6613="Non-Lead", N6613="Non-Lead - Copper", S6613="Yes", O6613="After 2014")),
(AND('[1]PWS Information'!$E$10="CWS",Q6613="Non-Lead", N6613="Non-Lead - Copper", S6613="Yes", O6613="Unknown")),
(AND('[1]PWS Information'!$E$10="CWS",Q6613="Unknown")),
(AND('[1]PWS Information'!$E$10="NTNC",Q6613="Unknown")))),"Tier 5",
"")))))</f>
        <v/>
      </c>
      <c r="Z6613" s="71"/>
      <c r="AA6613" s="71"/>
    </row>
    <row r="6614" spans="1:27" x14ac:dyDescent="0.3">
      <c r="A6614" s="1"/>
      <c r="B6614" s="70"/>
      <c r="C6614" s="60"/>
      <c r="D6614" s="61"/>
      <c r="E6614" s="61"/>
      <c r="F6614" s="61"/>
      <c r="G6614" s="62"/>
      <c r="H6614" s="63"/>
      <c r="I6614" s="64"/>
      <c r="J6614" s="65"/>
      <c r="K6614" s="66"/>
      <c r="L6614" s="62"/>
      <c r="M6614" s="69"/>
      <c r="N6614" s="65"/>
      <c r="O6614" s="66"/>
      <c r="P6614" s="69"/>
      <c r="Q6614" s="55" t="str">
        <f t="shared" si="103"/>
        <v/>
      </c>
      <c r="R6614" s="70"/>
      <c r="S6614" s="70"/>
      <c r="T6614" s="70"/>
      <c r="U6614" s="71"/>
      <c r="V6614" s="71"/>
      <c r="W6614" s="71"/>
      <c r="X6614" s="71"/>
      <c r="Y6614" s="72" t="str">
        <f>IF((OR((AND('[1]PWS Information'!$E$10="CWS",U6614="Single Family Residence",Q6614="Lead")),
(AND('[1]PWS Information'!$E$10="CWS",U6614="Multiple Family Residence",'[1]PWS Information'!$E$11="Yes",Q6614="Lead")),
(AND('[1]PWS Information'!$E$10="NTNC",Q6614="Lead")))),"Tier 1",
IF((OR((AND('[1]PWS Information'!$E$10="CWS",U6614="Multiple Family Residence",'[1]PWS Information'!$E$11="No",Q6614="Lead")),
(AND('[1]PWS Information'!$E$10="CWS",U6614="Other",Q6614="Lead")),
(AND('[1]PWS Information'!$E$10="CWS",U6614="Building",Q6614="Lead")))),"Tier 2",
IF((OR((AND('[1]PWS Information'!$E$10="CWS",U6614="Single Family Residence",Q6614="Galvanized Requiring Replacement")),
(AND('[1]PWS Information'!$E$10="CWS",U6614="Single Family Residence",Q6614="Galvanized Requiring Replacement",R6614="Yes")),
(AND('[1]PWS Information'!$E$10="NTNC",Q6614="Galvanized Requiring Replacement")),
(AND('[1]PWS Information'!$E$10="NTNC",U6614="Single Family Residence",R6614="Yes")))),"Tier 3",
IF((OR((AND('[1]PWS Information'!$E$10="CWS",U6614="Single Family Residence",S6614="Yes",Q6614="Non-Lead", J6614="Non-Lead - Copper",L6614="Before 1989")),
(AND('[1]PWS Information'!$E$10="CWS",U6614="Single Family Residence",S6614="Yes",Q6614="Non-Lead", N6614="Non-Lead - Copper",O6614="Before 1989")))),"Tier 4",
IF((OR((AND('[1]PWS Information'!$E$10="NTNC",Q6614="Non-Lead")),
(AND('[1]PWS Information'!$E$10="CWS",Q6614="Non-Lead",S6614="")),
(AND('[1]PWS Information'!$E$10="CWS",Q6614="Non-Lead",S6614="No")),
(AND('[1]PWS Information'!$E$10="CWS",Q6614="Non-Lead",S6614="Don't Know")),
(AND('[1]PWS Information'!$E$10="CWS",Q6614="Non-Lead", J6614="Non-Lead - Copper", S6614="Yes", L6614="Between 1989 and 2014")),
(AND('[1]PWS Information'!$E$10="CWS",Q6614="Non-Lead", J6614="Non-Lead - Copper", S6614="Yes", L6614="After 2014")),
(AND('[1]PWS Information'!$E$10="CWS",Q6614="Non-Lead", J6614="Non-Lead - Copper", S6614="Yes", L6614="Unknown")),
(AND('[1]PWS Information'!$E$10="CWS",Q6614="Non-Lead", N6614="Non-Lead - Copper", S6614="Yes", O6614="Between 1989 and 2014")),
(AND('[1]PWS Information'!$E$10="CWS",Q6614="Non-Lead", N6614="Non-Lead - Copper", S6614="Yes", O6614="After 2014")),
(AND('[1]PWS Information'!$E$10="CWS",Q6614="Non-Lead", N6614="Non-Lead - Copper", S6614="Yes", O6614="Unknown")),
(AND('[1]PWS Information'!$E$10="CWS",Q6614="Unknown")),
(AND('[1]PWS Information'!$E$10="NTNC",Q6614="Unknown")))),"Tier 5",
"")))))</f>
        <v/>
      </c>
      <c r="Z6614" s="71"/>
      <c r="AA6614" s="71"/>
    </row>
    <row r="6615" spans="1:27" x14ac:dyDescent="0.3">
      <c r="A6615" s="1"/>
      <c r="B6615" s="70"/>
      <c r="C6615" s="60"/>
      <c r="D6615" s="61"/>
      <c r="E6615" s="61"/>
      <c r="F6615" s="61"/>
      <c r="G6615" s="62"/>
      <c r="H6615" s="63"/>
      <c r="I6615" s="64"/>
      <c r="J6615" s="65"/>
      <c r="K6615" s="66"/>
      <c r="L6615" s="62"/>
      <c r="M6615" s="69"/>
      <c r="N6615" s="65"/>
      <c r="O6615" s="66"/>
      <c r="P6615" s="69"/>
      <c r="Q6615" s="55" t="str">
        <f t="shared" si="103"/>
        <v/>
      </c>
      <c r="R6615" s="70"/>
      <c r="S6615" s="70"/>
      <c r="T6615" s="70"/>
      <c r="U6615" s="71"/>
      <c r="V6615" s="71"/>
      <c r="W6615" s="71"/>
      <c r="X6615" s="71"/>
      <c r="Y6615" s="72" t="str">
        <f>IF((OR((AND('[1]PWS Information'!$E$10="CWS",U6615="Single Family Residence",Q6615="Lead")),
(AND('[1]PWS Information'!$E$10="CWS",U6615="Multiple Family Residence",'[1]PWS Information'!$E$11="Yes",Q6615="Lead")),
(AND('[1]PWS Information'!$E$10="NTNC",Q6615="Lead")))),"Tier 1",
IF((OR((AND('[1]PWS Information'!$E$10="CWS",U6615="Multiple Family Residence",'[1]PWS Information'!$E$11="No",Q6615="Lead")),
(AND('[1]PWS Information'!$E$10="CWS",U6615="Other",Q6615="Lead")),
(AND('[1]PWS Information'!$E$10="CWS",U6615="Building",Q6615="Lead")))),"Tier 2",
IF((OR((AND('[1]PWS Information'!$E$10="CWS",U6615="Single Family Residence",Q6615="Galvanized Requiring Replacement")),
(AND('[1]PWS Information'!$E$10="CWS",U6615="Single Family Residence",Q6615="Galvanized Requiring Replacement",R6615="Yes")),
(AND('[1]PWS Information'!$E$10="NTNC",Q6615="Galvanized Requiring Replacement")),
(AND('[1]PWS Information'!$E$10="NTNC",U6615="Single Family Residence",R6615="Yes")))),"Tier 3",
IF((OR((AND('[1]PWS Information'!$E$10="CWS",U6615="Single Family Residence",S6615="Yes",Q6615="Non-Lead", J6615="Non-Lead - Copper",L6615="Before 1989")),
(AND('[1]PWS Information'!$E$10="CWS",U6615="Single Family Residence",S6615="Yes",Q6615="Non-Lead", N6615="Non-Lead - Copper",O6615="Before 1989")))),"Tier 4",
IF((OR((AND('[1]PWS Information'!$E$10="NTNC",Q6615="Non-Lead")),
(AND('[1]PWS Information'!$E$10="CWS",Q6615="Non-Lead",S6615="")),
(AND('[1]PWS Information'!$E$10="CWS",Q6615="Non-Lead",S6615="No")),
(AND('[1]PWS Information'!$E$10="CWS",Q6615="Non-Lead",S6615="Don't Know")),
(AND('[1]PWS Information'!$E$10="CWS",Q6615="Non-Lead", J6615="Non-Lead - Copper", S6615="Yes", L6615="Between 1989 and 2014")),
(AND('[1]PWS Information'!$E$10="CWS",Q6615="Non-Lead", J6615="Non-Lead - Copper", S6615="Yes", L6615="After 2014")),
(AND('[1]PWS Information'!$E$10="CWS",Q6615="Non-Lead", J6615="Non-Lead - Copper", S6615="Yes", L6615="Unknown")),
(AND('[1]PWS Information'!$E$10="CWS",Q6615="Non-Lead", N6615="Non-Lead - Copper", S6615="Yes", O6615="Between 1989 and 2014")),
(AND('[1]PWS Information'!$E$10="CWS",Q6615="Non-Lead", N6615="Non-Lead - Copper", S6615="Yes", O6615="After 2014")),
(AND('[1]PWS Information'!$E$10="CWS",Q6615="Non-Lead", N6615="Non-Lead - Copper", S6615="Yes", O6615="Unknown")),
(AND('[1]PWS Information'!$E$10="CWS",Q6615="Unknown")),
(AND('[1]PWS Information'!$E$10="NTNC",Q6615="Unknown")))),"Tier 5",
"")))))</f>
        <v/>
      </c>
      <c r="Z6615" s="71"/>
      <c r="AA6615" s="71"/>
    </row>
    <row r="6616" spans="1:27" x14ac:dyDescent="0.3">
      <c r="A6616" s="1"/>
      <c r="B6616" s="70"/>
      <c r="C6616" s="60"/>
      <c r="D6616" s="61"/>
      <c r="E6616" s="61"/>
      <c r="F6616" s="61"/>
      <c r="G6616" s="62"/>
      <c r="H6616" s="63"/>
      <c r="I6616" s="64"/>
      <c r="J6616" s="65"/>
      <c r="K6616" s="66"/>
      <c r="L6616" s="62"/>
      <c r="M6616" s="69"/>
      <c r="N6616" s="65"/>
      <c r="O6616" s="66"/>
      <c r="P6616" s="69"/>
      <c r="Q6616" s="55" t="str">
        <f t="shared" si="103"/>
        <v/>
      </c>
      <c r="R6616" s="70"/>
      <c r="S6616" s="70"/>
      <c r="T6616" s="70"/>
      <c r="U6616" s="71"/>
      <c r="V6616" s="71"/>
      <c r="W6616" s="71"/>
      <c r="X6616" s="71"/>
      <c r="Y6616" s="72" t="str">
        <f>IF((OR((AND('[1]PWS Information'!$E$10="CWS",U6616="Single Family Residence",Q6616="Lead")),
(AND('[1]PWS Information'!$E$10="CWS",U6616="Multiple Family Residence",'[1]PWS Information'!$E$11="Yes",Q6616="Lead")),
(AND('[1]PWS Information'!$E$10="NTNC",Q6616="Lead")))),"Tier 1",
IF((OR((AND('[1]PWS Information'!$E$10="CWS",U6616="Multiple Family Residence",'[1]PWS Information'!$E$11="No",Q6616="Lead")),
(AND('[1]PWS Information'!$E$10="CWS",U6616="Other",Q6616="Lead")),
(AND('[1]PWS Information'!$E$10="CWS",U6616="Building",Q6616="Lead")))),"Tier 2",
IF((OR((AND('[1]PWS Information'!$E$10="CWS",U6616="Single Family Residence",Q6616="Galvanized Requiring Replacement")),
(AND('[1]PWS Information'!$E$10="CWS",U6616="Single Family Residence",Q6616="Galvanized Requiring Replacement",R6616="Yes")),
(AND('[1]PWS Information'!$E$10="NTNC",Q6616="Galvanized Requiring Replacement")),
(AND('[1]PWS Information'!$E$10="NTNC",U6616="Single Family Residence",R6616="Yes")))),"Tier 3",
IF((OR((AND('[1]PWS Information'!$E$10="CWS",U6616="Single Family Residence",S6616="Yes",Q6616="Non-Lead", J6616="Non-Lead - Copper",L6616="Before 1989")),
(AND('[1]PWS Information'!$E$10="CWS",U6616="Single Family Residence",S6616="Yes",Q6616="Non-Lead", N6616="Non-Lead - Copper",O6616="Before 1989")))),"Tier 4",
IF((OR((AND('[1]PWS Information'!$E$10="NTNC",Q6616="Non-Lead")),
(AND('[1]PWS Information'!$E$10="CWS",Q6616="Non-Lead",S6616="")),
(AND('[1]PWS Information'!$E$10="CWS",Q6616="Non-Lead",S6616="No")),
(AND('[1]PWS Information'!$E$10="CWS",Q6616="Non-Lead",S6616="Don't Know")),
(AND('[1]PWS Information'!$E$10="CWS",Q6616="Non-Lead", J6616="Non-Lead - Copper", S6616="Yes", L6616="Between 1989 and 2014")),
(AND('[1]PWS Information'!$E$10="CWS",Q6616="Non-Lead", J6616="Non-Lead - Copper", S6616="Yes", L6616="After 2014")),
(AND('[1]PWS Information'!$E$10="CWS",Q6616="Non-Lead", J6616="Non-Lead - Copper", S6616="Yes", L6616="Unknown")),
(AND('[1]PWS Information'!$E$10="CWS",Q6616="Non-Lead", N6616="Non-Lead - Copper", S6616="Yes", O6616="Between 1989 and 2014")),
(AND('[1]PWS Information'!$E$10="CWS",Q6616="Non-Lead", N6616="Non-Lead - Copper", S6616="Yes", O6616="After 2014")),
(AND('[1]PWS Information'!$E$10="CWS",Q6616="Non-Lead", N6616="Non-Lead - Copper", S6616="Yes", O6616="Unknown")),
(AND('[1]PWS Information'!$E$10="CWS",Q6616="Unknown")),
(AND('[1]PWS Information'!$E$10="NTNC",Q6616="Unknown")))),"Tier 5",
"")))))</f>
        <v/>
      </c>
      <c r="Z6616" s="71"/>
      <c r="AA6616" s="71"/>
    </row>
    <row r="6617" spans="1:27" x14ac:dyDescent="0.3">
      <c r="A6617" s="17"/>
      <c r="B6617" s="70"/>
      <c r="C6617" s="60"/>
      <c r="D6617" s="61"/>
      <c r="E6617" s="61"/>
      <c r="F6617" s="61"/>
      <c r="G6617" s="62"/>
      <c r="H6617" s="63"/>
      <c r="I6617" s="64"/>
      <c r="J6617" s="65"/>
      <c r="K6617" s="66"/>
      <c r="L6617" s="62"/>
      <c r="M6617" s="69"/>
      <c r="N6617" s="65"/>
      <c r="O6617" s="66"/>
      <c r="P6617" s="69"/>
      <c r="Q6617" s="55" t="str">
        <f t="shared" si="103"/>
        <v/>
      </c>
      <c r="R6617" s="70"/>
      <c r="S6617" s="70"/>
      <c r="T6617" s="70"/>
      <c r="U6617" s="71"/>
      <c r="V6617" s="71"/>
      <c r="W6617" s="71"/>
      <c r="X6617" s="71"/>
      <c r="Y6617" s="72" t="str">
        <f>IF((OR((AND('[1]PWS Information'!$E$10="CWS",U6617="Single Family Residence",Q6617="Lead")),
(AND('[1]PWS Information'!$E$10="CWS",U6617="Multiple Family Residence",'[1]PWS Information'!$E$11="Yes",Q6617="Lead")),
(AND('[1]PWS Information'!$E$10="NTNC",Q6617="Lead")))),"Tier 1",
IF((OR((AND('[1]PWS Information'!$E$10="CWS",U6617="Multiple Family Residence",'[1]PWS Information'!$E$11="No",Q6617="Lead")),
(AND('[1]PWS Information'!$E$10="CWS",U6617="Other",Q6617="Lead")),
(AND('[1]PWS Information'!$E$10="CWS",U6617="Building",Q6617="Lead")))),"Tier 2",
IF((OR((AND('[1]PWS Information'!$E$10="CWS",U6617="Single Family Residence",Q6617="Galvanized Requiring Replacement")),
(AND('[1]PWS Information'!$E$10="CWS",U6617="Single Family Residence",Q6617="Galvanized Requiring Replacement",R6617="Yes")),
(AND('[1]PWS Information'!$E$10="NTNC",Q6617="Galvanized Requiring Replacement")),
(AND('[1]PWS Information'!$E$10="NTNC",U6617="Single Family Residence",R6617="Yes")))),"Tier 3",
IF((OR((AND('[1]PWS Information'!$E$10="CWS",U6617="Single Family Residence",S6617="Yes",Q6617="Non-Lead", J6617="Non-Lead - Copper",L6617="Before 1989")),
(AND('[1]PWS Information'!$E$10="CWS",U6617="Single Family Residence",S6617="Yes",Q6617="Non-Lead", N6617="Non-Lead - Copper",O6617="Before 1989")))),"Tier 4",
IF((OR((AND('[1]PWS Information'!$E$10="NTNC",Q6617="Non-Lead")),
(AND('[1]PWS Information'!$E$10="CWS",Q6617="Non-Lead",S6617="")),
(AND('[1]PWS Information'!$E$10="CWS",Q6617="Non-Lead",S6617="No")),
(AND('[1]PWS Information'!$E$10="CWS",Q6617="Non-Lead",S6617="Don't Know")),
(AND('[1]PWS Information'!$E$10="CWS",Q6617="Non-Lead", J6617="Non-Lead - Copper", S6617="Yes", L6617="Between 1989 and 2014")),
(AND('[1]PWS Information'!$E$10="CWS",Q6617="Non-Lead", J6617="Non-Lead - Copper", S6617="Yes", L6617="After 2014")),
(AND('[1]PWS Information'!$E$10="CWS",Q6617="Non-Lead", J6617="Non-Lead - Copper", S6617="Yes", L6617="Unknown")),
(AND('[1]PWS Information'!$E$10="CWS",Q6617="Non-Lead", N6617="Non-Lead - Copper", S6617="Yes", O6617="Between 1989 and 2014")),
(AND('[1]PWS Information'!$E$10="CWS",Q6617="Non-Lead", N6617="Non-Lead - Copper", S6617="Yes", O6617="After 2014")),
(AND('[1]PWS Information'!$E$10="CWS",Q6617="Non-Lead", N6617="Non-Lead - Copper", S6617="Yes", O6617="Unknown")),
(AND('[1]PWS Information'!$E$10="CWS",Q6617="Unknown")),
(AND('[1]PWS Information'!$E$10="NTNC",Q6617="Unknown")))),"Tier 5",
"")))))</f>
        <v/>
      </c>
      <c r="Z6617" s="71"/>
      <c r="AA6617" s="71"/>
    </row>
    <row r="6618" spans="1:27" x14ac:dyDescent="0.3">
      <c r="A6618" s="1"/>
      <c r="B6618" s="70"/>
      <c r="C6618" s="60"/>
      <c r="D6618" s="61"/>
      <c r="E6618" s="61"/>
      <c r="F6618" s="61"/>
      <c r="G6618" s="62"/>
      <c r="H6618" s="63"/>
      <c r="I6618" s="64"/>
      <c r="J6618" s="65"/>
      <c r="K6618" s="66"/>
      <c r="L6618" s="62"/>
      <c r="M6618" s="69"/>
      <c r="N6618" s="65"/>
      <c r="O6618" s="66"/>
      <c r="P6618" s="69"/>
      <c r="Q6618" s="55" t="str">
        <f t="shared" si="103"/>
        <v/>
      </c>
      <c r="R6618" s="70"/>
      <c r="S6618" s="70"/>
      <c r="T6618" s="70"/>
      <c r="U6618" s="71"/>
      <c r="V6618" s="71"/>
      <c r="W6618" s="71"/>
      <c r="X6618" s="71"/>
      <c r="Y6618" s="72" t="str">
        <f>IF((OR((AND('[1]PWS Information'!$E$10="CWS",U6618="Single Family Residence",Q6618="Lead")),
(AND('[1]PWS Information'!$E$10="CWS",U6618="Multiple Family Residence",'[1]PWS Information'!$E$11="Yes",Q6618="Lead")),
(AND('[1]PWS Information'!$E$10="NTNC",Q6618="Lead")))),"Tier 1",
IF((OR((AND('[1]PWS Information'!$E$10="CWS",U6618="Multiple Family Residence",'[1]PWS Information'!$E$11="No",Q6618="Lead")),
(AND('[1]PWS Information'!$E$10="CWS",U6618="Other",Q6618="Lead")),
(AND('[1]PWS Information'!$E$10="CWS",U6618="Building",Q6618="Lead")))),"Tier 2",
IF((OR((AND('[1]PWS Information'!$E$10="CWS",U6618="Single Family Residence",Q6618="Galvanized Requiring Replacement")),
(AND('[1]PWS Information'!$E$10="CWS",U6618="Single Family Residence",Q6618="Galvanized Requiring Replacement",R6618="Yes")),
(AND('[1]PWS Information'!$E$10="NTNC",Q6618="Galvanized Requiring Replacement")),
(AND('[1]PWS Information'!$E$10="NTNC",U6618="Single Family Residence",R6618="Yes")))),"Tier 3",
IF((OR((AND('[1]PWS Information'!$E$10="CWS",U6618="Single Family Residence",S6618="Yes",Q6618="Non-Lead", J6618="Non-Lead - Copper",L6618="Before 1989")),
(AND('[1]PWS Information'!$E$10="CWS",U6618="Single Family Residence",S6618="Yes",Q6618="Non-Lead", N6618="Non-Lead - Copper",O6618="Before 1989")))),"Tier 4",
IF((OR((AND('[1]PWS Information'!$E$10="NTNC",Q6618="Non-Lead")),
(AND('[1]PWS Information'!$E$10="CWS",Q6618="Non-Lead",S6618="")),
(AND('[1]PWS Information'!$E$10="CWS",Q6618="Non-Lead",S6618="No")),
(AND('[1]PWS Information'!$E$10="CWS",Q6618="Non-Lead",S6618="Don't Know")),
(AND('[1]PWS Information'!$E$10="CWS",Q6618="Non-Lead", J6618="Non-Lead - Copper", S6618="Yes", L6618="Between 1989 and 2014")),
(AND('[1]PWS Information'!$E$10="CWS",Q6618="Non-Lead", J6618="Non-Lead - Copper", S6618="Yes", L6618="After 2014")),
(AND('[1]PWS Information'!$E$10="CWS",Q6618="Non-Lead", J6618="Non-Lead - Copper", S6618="Yes", L6618="Unknown")),
(AND('[1]PWS Information'!$E$10="CWS",Q6618="Non-Lead", N6618="Non-Lead - Copper", S6618="Yes", O6618="Between 1989 and 2014")),
(AND('[1]PWS Information'!$E$10="CWS",Q6618="Non-Lead", N6618="Non-Lead - Copper", S6618="Yes", O6618="After 2014")),
(AND('[1]PWS Information'!$E$10="CWS",Q6618="Non-Lead", N6618="Non-Lead - Copper", S6618="Yes", O6618="Unknown")),
(AND('[1]PWS Information'!$E$10="CWS",Q6618="Unknown")),
(AND('[1]PWS Information'!$E$10="NTNC",Q6618="Unknown")))),"Tier 5",
"")))))</f>
        <v/>
      </c>
      <c r="Z6618" s="71"/>
      <c r="AA6618" s="71"/>
    </row>
    <row r="6619" spans="1:27" x14ac:dyDescent="0.3">
      <c r="A6619" s="1"/>
      <c r="B6619" s="70"/>
      <c r="C6619" s="60"/>
      <c r="D6619" s="61"/>
      <c r="E6619" s="61"/>
      <c r="F6619" s="61"/>
      <c r="G6619" s="62"/>
      <c r="H6619" s="63"/>
      <c r="I6619" s="64"/>
      <c r="J6619" s="65"/>
      <c r="K6619" s="66"/>
      <c r="L6619" s="62"/>
      <c r="M6619" s="69"/>
      <c r="N6619" s="65"/>
      <c r="O6619" s="66"/>
      <c r="P6619" s="69"/>
      <c r="Q6619" s="55" t="str">
        <f t="shared" si="103"/>
        <v/>
      </c>
      <c r="R6619" s="70"/>
      <c r="S6619" s="70"/>
      <c r="T6619" s="70"/>
      <c r="U6619" s="71"/>
      <c r="V6619" s="71"/>
      <c r="W6619" s="71"/>
      <c r="X6619" s="71"/>
      <c r="Y6619" s="72" t="str">
        <f>IF((OR((AND('[1]PWS Information'!$E$10="CWS",U6619="Single Family Residence",Q6619="Lead")),
(AND('[1]PWS Information'!$E$10="CWS",U6619="Multiple Family Residence",'[1]PWS Information'!$E$11="Yes",Q6619="Lead")),
(AND('[1]PWS Information'!$E$10="NTNC",Q6619="Lead")))),"Tier 1",
IF((OR((AND('[1]PWS Information'!$E$10="CWS",U6619="Multiple Family Residence",'[1]PWS Information'!$E$11="No",Q6619="Lead")),
(AND('[1]PWS Information'!$E$10="CWS",U6619="Other",Q6619="Lead")),
(AND('[1]PWS Information'!$E$10="CWS",U6619="Building",Q6619="Lead")))),"Tier 2",
IF((OR((AND('[1]PWS Information'!$E$10="CWS",U6619="Single Family Residence",Q6619="Galvanized Requiring Replacement")),
(AND('[1]PWS Information'!$E$10="CWS",U6619="Single Family Residence",Q6619="Galvanized Requiring Replacement",R6619="Yes")),
(AND('[1]PWS Information'!$E$10="NTNC",Q6619="Galvanized Requiring Replacement")),
(AND('[1]PWS Information'!$E$10="NTNC",U6619="Single Family Residence",R6619="Yes")))),"Tier 3",
IF((OR((AND('[1]PWS Information'!$E$10="CWS",U6619="Single Family Residence",S6619="Yes",Q6619="Non-Lead", J6619="Non-Lead - Copper",L6619="Before 1989")),
(AND('[1]PWS Information'!$E$10="CWS",U6619="Single Family Residence",S6619="Yes",Q6619="Non-Lead", N6619="Non-Lead - Copper",O6619="Before 1989")))),"Tier 4",
IF((OR((AND('[1]PWS Information'!$E$10="NTNC",Q6619="Non-Lead")),
(AND('[1]PWS Information'!$E$10="CWS",Q6619="Non-Lead",S6619="")),
(AND('[1]PWS Information'!$E$10="CWS",Q6619="Non-Lead",S6619="No")),
(AND('[1]PWS Information'!$E$10="CWS",Q6619="Non-Lead",S6619="Don't Know")),
(AND('[1]PWS Information'!$E$10="CWS",Q6619="Non-Lead", J6619="Non-Lead - Copper", S6619="Yes", L6619="Between 1989 and 2014")),
(AND('[1]PWS Information'!$E$10="CWS",Q6619="Non-Lead", J6619="Non-Lead - Copper", S6619="Yes", L6619="After 2014")),
(AND('[1]PWS Information'!$E$10="CWS",Q6619="Non-Lead", J6619="Non-Lead - Copper", S6619="Yes", L6619="Unknown")),
(AND('[1]PWS Information'!$E$10="CWS",Q6619="Non-Lead", N6619="Non-Lead - Copper", S6619="Yes", O6619="Between 1989 and 2014")),
(AND('[1]PWS Information'!$E$10="CWS",Q6619="Non-Lead", N6619="Non-Lead - Copper", S6619="Yes", O6619="After 2014")),
(AND('[1]PWS Information'!$E$10="CWS",Q6619="Non-Lead", N6619="Non-Lead - Copper", S6619="Yes", O6619="Unknown")),
(AND('[1]PWS Information'!$E$10="CWS",Q6619="Unknown")),
(AND('[1]PWS Information'!$E$10="NTNC",Q6619="Unknown")))),"Tier 5",
"")))))</f>
        <v/>
      </c>
      <c r="Z6619" s="71"/>
      <c r="AA6619" s="71"/>
    </row>
    <row r="6620" spans="1:27" x14ac:dyDescent="0.3">
      <c r="A6620" s="1"/>
      <c r="B6620" s="70"/>
      <c r="C6620" s="60"/>
      <c r="D6620" s="61"/>
      <c r="E6620" s="61"/>
      <c r="F6620" s="61"/>
      <c r="G6620" s="62"/>
      <c r="H6620" s="63"/>
      <c r="I6620" s="64"/>
      <c r="J6620" s="65"/>
      <c r="K6620" s="66"/>
      <c r="L6620" s="62"/>
      <c r="M6620" s="69"/>
      <c r="N6620" s="65"/>
      <c r="O6620" s="66"/>
      <c r="P6620" s="69"/>
      <c r="Q6620" s="55" t="str">
        <f t="shared" si="103"/>
        <v/>
      </c>
      <c r="R6620" s="70"/>
      <c r="S6620" s="70"/>
      <c r="T6620" s="70"/>
      <c r="U6620" s="71"/>
      <c r="V6620" s="71"/>
      <c r="W6620" s="71"/>
      <c r="X6620" s="71"/>
      <c r="Y6620" s="72" t="str">
        <f>IF((OR((AND('[1]PWS Information'!$E$10="CWS",U6620="Single Family Residence",Q6620="Lead")),
(AND('[1]PWS Information'!$E$10="CWS",U6620="Multiple Family Residence",'[1]PWS Information'!$E$11="Yes",Q6620="Lead")),
(AND('[1]PWS Information'!$E$10="NTNC",Q6620="Lead")))),"Tier 1",
IF((OR((AND('[1]PWS Information'!$E$10="CWS",U6620="Multiple Family Residence",'[1]PWS Information'!$E$11="No",Q6620="Lead")),
(AND('[1]PWS Information'!$E$10="CWS",U6620="Other",Q6620="Lead")),
(AND('[1]PWS Information'!$E$10="CWS",U6620="Building",Q6620="Lead")))),"Tier 2",
IF((OR((AND('[1]PWS Information'!$E$10="CWS",U6620="Single Family Residence",Q6620="Galvanized Requiring Replacement")),
(AND('[1]PWS Information'!$E$10="CWS",U6620="Single Family Residence",Q6620="Galvanized Requiring Replacement",R6620="Yes")),
(AND('[1]PWS Information'!$E$10="NTNC",Q6620="Galvanized Requiring Replacement")),
(AND('[1]PWS Information'!$E$10="NTNC",U6620="Single Family Residence",R6620="Yes")))),"Tier 3",
IF((OR((AND('[1]PWS Information'!$E$10="CWS",U6620="Single Family Residence",S6620="Yes",Q6620="Non-Lead", J6620="Non-Lead - Copper",L6620="Before 1989")),
(AND('[1]PWS Information'!$E$10="CWS",U6620="Single Family Residence",S6620="Yes",Q6620="Non-Lead", N6620="Non-Lead - Copper",O6620="Before 1989")))),"Tier 4",
IF((OR((AND('[1]PWS Information'!$E$10="NTNC",Q6620="Non-Lead")),
(AND('[1]PWS Information'!$E$10="CWS",Q6620="Non-Lead",S6620="")),
(AND('[1]PWS Information'!$E$10="CWS",Q6620="Non-Lead",S6620="No")),
(AND('[1]PWS Information'!$E$10="CWS",Q6620="Non-Lead",S6620="Don't Know")),
(AND('[1]PWS Information'!$E$10="CWS",Q6620="Non-Lead", J6620="Non-Lead - Copper", S6620="Yes", L6620="Between 1989 and 2014")),
(AND('[1]PWS Information'!$E$10="CWS",Q6620="Non-Lead", J6620="Non-Lead - Copper", S6620="Yes", L6620="After 2014")),
(AND('[1]PWS Information'!$E$10="CWS",Q6620="Non-Lead", J6620="Non-Lead - Copper", S6620="Yes", L6620="Unknown")),
(AND('[1]PWS Information'!$E$10="CWS",Q6620="Non-Lead", N6620="Non-Lead - Copper", S6620="Yes", O6620="Between 1989 and 2014")),
(AND('[1]PWS Information'!$E$10="CWS",Q6620="Non-Lead", N6620="Non-Lead - Copper", S6620="Yes", O6620="After 2014")),
(AND('[1]PWS Information'!$E$10="CWS",Q6620="Non-Lead", N6620="Non-Lead - Copper", S6620="Yes", O6620="Unknown")),
(AND('[1]PWS Information'!$E$10="CWS",Q6620="Unknown")),
(AND('[1]PWS Information'!$E$10="NTNC",Q6620="Unknown")))),"Tier 5",
"")))))</f>
        <v/>
      </c>
      <c r="Z6620" s="71"/>
      <c r="AA6620" s="71"/>
    </row>
    <row r="6621" spans="1:27" x14ac:dyDescent="0.3">
      <c r="A6621" s="17"/>
      <c r="B6621" s="70"/>
      <c r="C6621" s="60"/>
      <c r="D6621" s="61"/>
      <c r="E6621" s="61"/>
      <c r="F6621" s="61"/>
      <c r="G6621" s="62"/>
      <c r="H6621" s="63"/>
      <c r="I6621" s="64"/>
      <c r="J6621" s="65"/>
      <c r="K6621" s="66"/>
      <c r="L6621" s="62"/>
      <c r="M6621" s="69"/>
      <c r="N6621" s="65"/>
      <c r="O6621" s="66"/>
      <c r="P6621" s="69"/>
      <c r="Q6621" s="55" t="str">
        <f t="shared" si="103"/>
        <v/>
      </c>
      <c r="R6621" s="70"/>
      <c r="S6621" s="70"/>
      <c r="T6621" s="70"/>
      <c r="U6621" s="71"/>
      <c r="V6621" s="71"/>
      <c r="W6621" s="71"/>
      <c r="X6621" s="71"/>
      <c r="Y6621" s="72" t="str">
        <f>IF((OR((AND('[1]PWS Information'!$E$10="CWS",U6621="Single Family Residence",Q6621="Lead")),
(AND('[1]PWS Information'!$E$10="CWS",U6621="Multiple Family Residence",'[1]PWS Information'!$E$11="Yes",Q6621="Lead")),
(AND('[1]PWS Information'!$E$10="NTNC",Q6621="Lead")))),"Tier 1",
IF((OR((AND('[1]PWS Information'!$E$10="CWS",U6621="Multiple Family Residence",'[1]PWS Information'!$E$11="No",Q6621="Lead")),
(AND('[1]PWS Information'!$E$10="CWS",U6621="Other",Q6621="Lead")),
(AND('[1]PWS Information'!$E$10="CWS",U6621="Building",Q6621="Lead")))),"Tier 2",
IF((OR((AND('[1]PWS Information'!$E$10="CWS",U6621="Single Family Residence",Q6621="Galvanized Requiring Replacement")),
(AND('[1]PWS Information'!$E$10="CWS",U6621="Single Family Residence",Q6621="Galvanized Requiring Replacement",R6621="Yes")),
(AND('[1]PWS Information'!$E$10="NTNC",Q6621="Galvanized Requiring Replacement")),
(AND('[1]PWS Information'!$E$10="NTNC",U6621="Single Family Residence",R6621="Yes")))),"Tier 3",
IF((OR((AND('[1]PWS Information'!$E$10="CWS",U6621="Single Family Residence",S6621="Yes",Q6621="Non-Lead", J6621="Non-Lead - Copper",L6621="Before 1989")),
(AND('[1]PWS Information'!$E$10="CWS",U6621="Single Family Residence",S6621="Yes",Q6621="Non-Lead", N6621="Non-Lead - Copper",O6621="Before 1989")))),"Tier 4",
IF((OR((AND('[1]PWS Information'!$E$10="NTNC",Q6621="Non-Lead")),
(AND('[1]PWS Information'!$E$10="CWS",Q6621="Non-Lead",S6621="")),
(AND('[1]PWS Information'!$E$10="CWS",Q6621="Non-Lead",S6621="No")),
(AND('[1]PWS Information'!$E$10="CWS",Q6621="Non-Lead",S6621="Don't Know")),
(AND('[1]PWS Information'!$E$10="CWS",Q6621="Non-Lead", J6621="Non-Lead - Copper", S6621="Yes", L6621="Between 1989 and 2014")),
(AND('[1]PWS Information'!$E$10="CWS",Q6621="Non-Lead", J6621="Non-Lead - Copper", S6621="Yes", L6621="After 2014")),
(AND('[1]PWS Information'!$E$10="CWS",Q6621="Non-Lead", J6621="Non-Lead - Copper", S6621="Yes", L6621="Unknown")),
(AND('[1]PWS Information'!$E$10="CWS",Q6621="Non-Lead", N6621="Non-Lead - Copper", S6621="Yes", O6621="Between 1989 and 2014")),
(AND('[1]PWS Information'!$E$10="CWS",Q6621="Non-Lead", N6621="Non-Lead - Copper", S6621="Yes", O6621="After 2014")),
(AND('[1]PWS Information'!$E$10="CWS",Q6621="Non-Lead", N6621="Non-Lead - Copper", S6621="Yes", O6621="Unknown")),
(AND('[1]PWS Information'!$E$10="CWS",Q6621="Unknown")),
(AND('[1]PWS Information'!$E$10="NTNC",Q6621="Unknown")))),"Tier 5",
"")))))</f>
        <v/>
      </c>
      <c r="Z6621" s="71"/>
      <c r="AA6621" s="71"/>
    </row>
    <row r="6622" spans="1:27" x14ac:dyDescent="0.3">
      <c r="A6622" s="1"/>
      <c r="B6622" s="70"/>
      <c r="C6622" s="60"/>
      <c r="D6622" s="61"/>
      <c r="E6622" s="61"/>
      <c r="F6622" s="61"/>
      <c r="G6622" s="62"/>
      <c r="H6622" s="63"/>
      <c r="I6622" s="64"/>
      <c r="J6622" s="65"/>
      <c r="K6622" s="66"/>
      <c r="L6622" s="62"/>
      <c r="M6622" s="69"/>
      <c r="N6622" s="65"/>
      <c r="O6622" s="66"/>
      <c r="P6622" s="69"/>
      <c r="Q6622" s="55" t="str">
        <f t="shared" si="103"/>
        <v/>
      </c>
      <c r="R6622" s="70"/>
      <c r="S6622" s="70"/>
      <c r="T6622" s="70"/>
      <c r="U6622" s="71"/>
      <c r="V6622" s="71"/>
      <c r="W6622" s="71"/>
      <c r="X6622" s="71"/>
      <c r="Y6622" s="72" t="str">
        <f>IF((OR((AND('[1]PWS Information'!$E$10="CWS",U6622="Single Family Residence",Q6622="Lead")),
(AND('[1]PWS Information'!$E$10="CWS",U6622="Multiple Family Residence",'[1]PWS Information'!$E$11="Yes",Q6622="Lead")),
(AND('[1]PWS Information'!$E$10="NTNC",Q6622="Lead")))),"Tier 1",
IF((OR((AND('[1]PWS Information'!$E$10="CWS",U6622="Multiple Family Residence",'[1]PWS Information'!$E$11="No",Q6622="Lead")),
(AND('[1]PWS Information'!$E$10="CWS",U6622="Other",Q6622="Lead")),
(AND('[1]PWS Information'!$E$10="CWS",U6622="Building",Q6622="Lead")))),"Tier 2",
IF((OR((AND('[1]PWS Information'!$E$10="CWS",U6622="Single Family Residence",Q6622="Galvanized Requiring Replacement")),
(AND('[1]PWS Information'!$E$10="CWS",U6622="Single Family Residence",Q6622="Galvanized Requiring Replacement",R6622="Yes")),
(AND('[1]PWS Information'!$E$10="NTNC",Q6622="Galvanized Requiring Replacement")),
(AND('[1]PWS Information'!$E$10="NTNC",U6622="Single Family Residence",R6622="Yes")))),"Tier 3",
IF((OR((AND('[1]PWS Information'!$E$10="CWS",U6622="Single Family Residence",S6622="Yes",Q6622="Non-Lead", J6622="Non-Lead - Copper",L6622="Before 1989")),
(AND('[1]PWS Information'!$E$10="CWS",U6622="Single Family Residence",S6622="Yes",Q6622="Non-Lead", N6622="Non-Lead - Copper",O6622="Before 1989")))),"Tier 4",
IF((OR((AND('[1]PWS Information'!$E$10="NTNC",Q6622="Non-Lead")),
(AND('[1]PWS Information'!$E$10="CWS",Q6622="Non-Lead",S6622="")),
(AND('[1]PWS Information'!$E$10="CWS",Q6622="Non-Lead",S6622="No")),
(AND('[1]PWS Information'!$E$10="CWS",Q6622="Non-Lead",S6622="Don't Know")),
(AND('[1]PWS Information'!$E$10="CWS",Q6622="Non-Lead", J6622="Non-Lead - Copper", S6622="Yes", L6622="Between 1989 and 2014")),
(AND('[1]PWS Information'!$E$10="CWS",Q6622="Non-Lead", J6622="Non-Lead - Copper", S6622="Yes", L6622="After 2014")),
(AND('[1]PWS Information'!$E$10="CWS",Q6622="Non-Lead", J6622="Non-Lead - Copper", S6622="Yes", L6622="Unknown")),
(AND('[1]PWS Information'!$E$10="CWS",Q6622="Non-Lead", N6622="Non-Lead - Copper", S6622="Yes", O6622="Between 1989 and 2014")),
(AND('[1]PWS Information'!$E$10="CWS",Q6622="Non-Lead", N6622="Non-Lead - Copper", S6622="Yes", O6622="After 2014")),
(AND('[1]PWS Information'!$E$10="CWS",Q6622="Non-Lead", N6622="Non-Lead - Copper", S6622="Yes", O6622="Unknown")),
(AND('[1]PWS Information'!$E$10="CWS",Q6622="Unknown")),
(AND('[1]PWS Information'!$E$10="NTNC",Q6622="Unknown")))),"Tier 5",
"")))))</f>
        <v/>
      </c>
      <c r="Z6622" s="71"/>
      <c r="AA6622" s="71"/>
    </row>
    <row r="6623" spans="1:27" x14ac:dyDescent="0.3">
      <c r="A6623" s="1"/>
      <c r="B6623" s="70"/>
      <c r="C6623" s="60"/>
      <c r="D6623" s="61"/>
      <c r="E6623" s="61"/>
      <c r="F6623" s="61"/>
      <c r="G6623" s="62"/>
      <c r="H6623" s="63"/>
      <c r="I6623" s="64"/>
      <c r="J6623" s="65"/>
      <c r="K6623" s="66"/>
      <c r="L6623" s="62"/>
      <c r="M6623" s="69"/>
      <c r="N6623" s="65"/>
      <c r="O6623" s="66"/>
      <c r="P6623" s="69"/>
      <c r="Q6623" s="55" t="str">
        <f t="shared" si="103"/>
        <v/>
      </c>
      <c r="R6623" s="70"/>
      <c r="S6623" s="70"/>
      <c r="T6623" s="70"/>
      <c r="U6623" s="71"/>
      <c r="V6623" s="71"/>
      <c r="W6623" s="71"/>
      <c r="X6623" s="71"/>
      <c r="Y6623" s="72" t="str">
        <f>IF((OR((AND('[1]PWS Information'!$E$10="CWS",U6623="Single Family Residence",Q6623="Lead")),
(AND('[1]PWS Information'!$E$10="CWS",U6623="Multiple Family Residence",'[1]PWS Information'!$E$11="Yes",Q6623="Lead")),
(AND('[1]PWS Information'!$E$10="NTNC",Q6623="Lead")))),"Tier 1",
IF((OR((AND('[1]PWS Information'!$E$10="CWS",U6623="Multiple Family Residence",'[1]PWS Information'!$E$11="No",Q6623="Lead")),
(AND('[1]PWS Information'!$E$10="CWS",U6623="Other",Q6623="Lead")),
(AND('[1]PWS Information'!$E$10="CWS",U6623="Building",Q6623="Lead")))),"Tier 2",
IF((OR((AND('[1]PWS Information'!$E$10="CWS",U6623="Single Family Residence",Q6623="Galvanized Requiring Replacement")),
(AND('[1]PWS Information'!$E$10="CWS",U6623="Single Family Residence",Q6623="Galvanized Requiring Replacement",R6623="Yes")),
(AND('[1]PWS Information'!$E$10="NTNC",Q6623="Galvanized Requiring Replacement")),
(AND('[1]PWS Information'!$E$10="NTNC",U6623="Single Family Residence",R6623="Yes")))),"Tier 3",
IF((OR((AND('[1]PWS Information'!$E$10="CWS",U6623="Single Family Residence",S6623="Yes",Q6623="Non-Lead", J6623="Non-Lead - Copper",L6623="Before 1989")),
(AND('[1]PWS Information'!$E$10="CWS",U6623="Single Family Residence",S6623="Yes",Q6623="Non-Lead", N6623="Non-Lead - Copper",O6623="Before 1989")))),"Tier 4",
IF((OR((AND('[1]PWS Information'!$E$10="NTNC",Q6623="Non-Lead")),
(AND('[1]PWS Information'!$E$10="CWS",Q6623="Non-Lead",S6623="")),
(AND('[1]PWS Information'!$E$10="CWS",Q6623="Non-Lead",S6623="No")),
(AND('[1]PWS Information'!$E$10="CWS",Q6623="Non-Lead",S6623="Don't Know")),
(AND('[1]PWS Information'!$E$10="CWS",Q6623="Non-Lead", J6623="Non-Lead - Copper", S6623="Yes", L6623="Between 1989 and 2014")),
(AND('[1]PWS Information'!$E$10="CWS",Q6623="Non-Lead", J6623="Non-Lead - Copper", S6623="Yes", L6623="After 2014")),
(AND('[1]PWS Information'!$E$10="CWS",Q6623="Non-Lead", J6623="Non-Lead - Copper", S6623="Yes", L6623="Unknown")),
(AND('[1]PWS Information'!$E$10="CWS",Q6623="Non-Lead", N6623="Non-Lead - Copper", S6623="Yes", O6623="Between 1989 and 2014")),
(AND('[1]PWS Information'!$E$10="CWS",Q6623="Non-Lead", N6623="Non-Lead - Copper", S6623="Yes", O6623="After 2014")),
(AND('[1]PWS Information'!$E$10="CWS",Q6623="Non-Lead", N6623="Non-Lead - Copper", S6623="Yes", O6623="Unknown")),
(AND('[1]PWS Information'!$E$10="CWS",Q6623="Unknown")),
(AND('[1]PWS Information'!$E$10="NTNC",Q6623="Unknown")))),"Tier 5",
"")))))</f>
        <v/>
      </c>
      <c r="Z6623" s="71"/>
      <c r="AA6623" s="71"/>
    </row>
    <row r="6624" spans="1:27" x14ac:dyDescent="0.3">
      <c r="A6624" s="1"/>
      <c r="B6624" s="70"/>
      <c r="C6624" s="60"/>
      <c r="D6624" s="61"/>
      <c r="E6624" s="61"/>
      <c r="F6624" s="61"/>
      <c r="G6624" s="62"/>
      <c r="H6624" s="63"/>
      <c r="I6624" s="64"/>
      <c r="J6624" s="65"/>
      <c r="K6624" s="66"/>
      <c r="L6624" s="62"/>
      <c r="M6624" s="69"/>
      <c r="N6624" s="65"/>
      <c r="O6624" s="66"/>
      <c r="P6624" s="69"/>
      <c r="Q6624" s="55" t="str">
        <f t="shared" si="103"/>
        <v/>
      </c>
      <c r="R6624" s="70"/>
      <c r="S6624" s="70"/>
      <c r="T6624" s="70"/>
      <c r="U6624" s="71"/>
      <c r="V6624" s="71"/>
      <c r="W6624" s="71"/>
      <c r="X6624" s="71"/>
      <c r="Y6624" s="72" t="str">
        <f>IF((OR((AND('[1]PWS Information'!$E$10="CWS",U6624="Single Family Residence",Q6624="Lead")),
(AND('[1]PWS Information'!$E$10="CWS",U6624="Multiple Family Residence",'[1]PWS Information'!$E$11="Yes",Q6624="Lead")),
(AND('[1]PWS Information'!$E$10="NTNC",Q6624="Lead")))),"Tier 1",
IF((OR((AND('[1]PWS Information'!$E$10="CWS",U6624="Multiple Family Residence",'[1]PWS Information'!$E$11="No",Q6624="Lead")),
(AND('[1]PWS Information'!$E$10="CWS",U6624="Other",Q6624="Lead")),
(AND('[1]PWS Information'!$E$10="CWS",U6624="Building",Q6624="Lead")))),"Tier 2",
IF((OR((AND('[1]PWS Information'!$E$10="CWS",U6624="Single Family Residence",Q6624="Galvanized Requiring Replacement")),
(AND('[1]PWS Information'!$E$10="CWS",U6624="Single Family Residence",Q6624="Galvanized Requiring Replacement",R6624="Yes")),
(AND('[1]PWS Information'!$E$10="NTNC",Q6624="Galvanized Requiring Replacement")),
(AND('[1]PWS Information'!$E$10="NTNC",U6624="Single Family Residence",R6624="Yes")))),"Tier 3",
IF((OR((AND('[1]PWS Information'!$E$10="CWS",U6624="Single Family Residence",S6624="Yes",Q6624="Non-Lead", J6624="Non-Lead - Copper",L6624="Before 1989")),
(AND('[1]PWS Information'!$E$10="CWS",U6624="Single Family Residence",S6624="Yes",Q6624="Non-Lead", N6624="Non-Lead - Copper",O6624="Before 1989")))),"Tier 4",
IF((OR((AND('[1]PWS Information'!$E$10="NTNC",Q6624="Non-Lead")),
(AND('[1]PWS Information'!$E$10="CWS",Q6624="Non-Lead",S6624="")),
(AND('[1]PWS Information'!$E$10="CWS",Q6624="Non-Lead",S6624="No")),
(AND('[1]PWS Information'!$E$10="CWS",Q6624="Non-Lead",S6624="Don't Know")),
(AND('[1]PWS Information'!$E$10="CWS",Q6624="Non-Lead", J6624="Non-Lead - Copper", S6624="Yes", L6624="Between 1989 and 2014")),
(AND('[1]PWS Information'!$E$10="CWS",Q6624="Non-Lead", J6624="Non-Lead - Copper", S6624="Yes", L6624="After 2014")),
(AND('[1]PWS Information'!$E$10="CWS",Q6624="Non-Lead", J6624="Non-Lead - Copper", S6624="Yes", L6624="Unknown")),
(AND('[1]PWS Information'!$E$10="CWS",Q6624="Non-Lead", N6624="Non-Lead - Copper", S6624="Yes", O6624="Between 1989 and 2014")),
(AND('[1]PWS Information'!$E$10="CWS",Q6624="Non-Lead", N6624="Non-Lead - Copper", S6624="Yes", O6624="After 2014")),
(AND('[1]PWS Information'!$E$10="CWS",Q6624="Non-Lead", N6624="Non-Lead - Copper", S6624="Yes", O6624="Unknown")),
(AND('[1]PWS Information'!$E$10="CWS",Q6624="Unknown")),
(AND('[1]PWS Information'!$E$10="NTNC",Q6624="Unknown")))),"Tier 5",
"")))))</f>
        <v/>
      </c>
      <c r="Z6624" s="71"/>
      <c r="AA6624" s="71"/>
    </row>
    <row r="6625" spans="1:27" x14ac:dyDescent="0.3">
      <c r="A6625" s="17"/>
      <c r="B6625" s="70"/>
      <c r="C6625" s="60"/>
      <c r="D6625" s="61"/>
      <c r="E6625" s="61"/>
      <c r="F6625" s="61"/>
      <c r="G6625" s="62"/>
      <c r="H6625" s="63"/>
      <c r="I6625" s="64"/>
      <c r="J6625" s="65"/>
      <c r="K6625" s="66"/>
      <c r="L6625" s="62"/>
      <c r="M6625" s="69"/>
      <c r="N6625" s="65"/>
      <c r="O6625" s="66"/>
      <c r="P6625" s="69"/>
      <c r="Q6625" s="55" t="str">
        <f t="shared" si="103"/>
        <v/>
      </c>
      <c r="R6625" s="70"/>
      <c r="S6625" s="70"/>
      <c r="T6625" s="70"/>
      <c r="U6625" s="71"/>
      <c r="V6625" s="71"/>
      <c r="W6625" s="71"/>
      <c r="X6625" s="71"/>
      <c r="Y6625" s="72" t="str">
        <f>IF((OR((AND('[1]PWS Information'!$E$10="CWS",U6625="Single Family Residence",Q6625="Lead")),
(AND('[1]PWS Information'!$E$10="CWS",U6625="Multiple Family Residence",'[1]PWS Information'!$E$11="Yes",Q6625="Lead")),
(AND('[1]PWS Information'!$E$10="NTNC",Q6625="Lead")))),"Tier 1",
IF((OR((AND('[1]PWS Information'!$E$10="CWS",U6625="Multiple Family Residence",'[1]PWS Information'!$E$11="No",Q6625="Lead")),
(AND('[1]PWS Information'!$E$10="CWS",U6625="Other",Q6625="Lead")),
(AND('[1]PWS Information'!$E$10="CWS",U6625="Building",Q6625="Lead")))),"Tier 2",
IF((OR((AND('[1]PWS Information'!$E$10="CWS",U6625="Single Family Residence",Q6625="Galvanized Requiring Replacement")),
(AND('[1]PWS Information'!$E$10="CWS",U6625="Single Family Residence",Q6625="Galvanized Requiring Replacement",R6625="Yes")),
(AND('[1]PWS Information'!$E$10="NTNC",Q6625="Galvanized Requiring Replacement")),
(AND('[1]PWS Information'!$E$10="NTNC",U6625="Single Family Residence",R6625="Yes")))),"Tier 3",
IF((OR((AND('[1]PWS Information'!$E$10="CWS",U6625="Single Family Residence",S6625="Yes",Q6625="Non-Lead", J6625="Non-Lead - Copper",L6625="Before 1989")),
(AND('[1]PWS Information'!$E$10="CWS",U6625="Single Family Residence",S6625="Yes",Q6625="Non-Lead", N6625="Non-Lead - Copper",O6625="Before 1989")))),"Tier 4",
IF((OR((AND('[1]PWS Information'!$E$10="NTNC",Q6625="Non-Lead")),
(AND('[1]PWS Information'!$E$10="CWS",Q6625="Non-Lead",S6625="")),
(AND('[1]PWS Information'!$E$10="CWS",Q6625="Non-Lead",S6625="No")),
(AND('[1]PWS Information'!$E$10="CWS",Q6625="Non-Lead",S6625="Don't Know")),
(AND('[1]PWS Information'!$E$10="CWS",Q6625="Non-Lead", J6625="Non-Lead - Copper", S6625="Yes", L6625="Between 1989 and 2014")),
(AND('[1]PWS Information'!$E$10="CWS",Q6625="Non-Lead", J6625="Non-Lead - Copper", S6625="Yes", L6625="After 2014")),
(AND('[1]PWS Information'!$E$10="CWS",Q6625="Non-Lead", J6625="Non-Lead - Copper", S6625="Yes", L6625="Unknown")),
(AND('[1]PWS Information'!$E$10="CWS",Q6625="Non-Lead", N6625="Non-Lead - Copper", S6625="Yes", O6625="Between 1989 and 2014")),
(AND('[1]PWS Information'!$E$10="CWS",Q6625="Non-Lead", N6625="Non-Lead - Copper", S6625="Yes", O6625="After 2014")),
(AND('[1]PWS Information'!$E$10="CWS",Q6625="Non-Lead", N6625="Non-Lead - Copper", S6625="Yes", O6625="Unknown")),
(AND('[1]PWS Information'!$E$10="CWS",Q6625="Unknown")),
(AND('[1]PWS Information'!$E$10="NTNC",Q6625="Unknown")))),"Tier 5",
"")))))</f>
        <v/>
      </c>
      <c r="Z6625" s="71"/>
      <c r="AA6625" s="71"/>
    </row>
    <row r="6626" spans="1:27" x14ac:dyDescent="0.3">
      <c r="A6626" s="1"/>
      <c r="B6626" s="70"/>
      <c r="C6626" s="60"/>
      <c r="D6626" s="61"/>
      <c r="E6626" s="61"/>
      <c r="F6626" s="61"/>
      <c r="G6626" s="62"/>
      <c r="H6626" s="63"/>
      <c r="I6626" s="64"/>
      <c r="J6626" s="65"/>
      <c r="K6626" s="66"/>
      <c r="L6626" s="62"/>
      <c r="M6626" s="69"/>
      <c r="N6626" s="65"/>
      <c r="O6626" s="66"/>
      <c r="P6626" s="69"/>
      <c r="Q6626" s="55" t="str">
        <f t="shared" si="103"/>
        <v/>
      </c>
      <c r="R6626" s="70"/>
      <c r="S6626" s="70"/>
      <c r="T6626" s="70"/>
      <c r="U6626" s="71"/>
      <c r="V6626" s="71"/>
      <c r="W6626" s="71"/>
      <c r="X6626" s="71"/>
      <c r="Y6626" s="72" t="str">
        <f>IF((OR((AND('[1]PWS Information'!$E$10="CWS",U6626="Single Family Residence",Q6626="Lead")),
(AND('[1]PWS Information'!$E$10="CWS",U6626="Multiple Family Residence",'[1]PWS Information'!$E$11="Yes",Q6626="Lead")),
(AND('[1]PWS Information'!$E$10="NTNC",Q6626="Lead")))),"Tier 1",
IF((OR((AND('[1]PWS Information'!$E$10="CWS",U6626="Multiple Family Residence",'[1]PWS Information'!$E$11="No",Q6626="Lead")),
(AND('[1]PWS Information'!$E$10="CWS",U6626="Other",Q6626="Lead")),
(AND('[1]PWS Information'!$E$10="CWS",U6626="Building",Q6626="Lead")))),"Tier 2",
IF((OR((AND('[1]PWS Information'!$E$10="CWS",U6626="Single Family Residence",Q6626="Galvanized Requiring Replacement")),
(AND('[1]PWS Information'!$E$10="CWS",U6626="Single Family Residence",Q6626="Galvanized Requiring Replacement",R6626="Yes")),
(AND('[1]PWS Information'!$E$10="NTNC",Q6626="Galvanized Requiring Replacement")),
(AND('[1]PWS Information'!$E$10="NTNC",U6626="Single Family Residence",R6626="Yes")))),"Tier 3",
IF((OR((AND('[1]PWS Information'!$E$10="CWS",U6626="Single Family Residence",S6626="Yes",Q6626="Non-Lead", J6626="Non-Lead - Copper",L6626="Before 1989")),
(AND('[1]PWS Information'!$E$10="CWS",U6626="Single Family Residence",S6626="Yes",Q6626="Non-Lead", N6626="Non-Lead - Copper",O6626="Before 1989")))),"Tier 4",
IF((OR((AND('[1]PWS Information'!$E$10="NTNC",Q6626="Non-Lead")),
(AND('[1]PWS Information'!$E$10="CWS",Q6626="Non-Lead",S6626="")),
(AND('[1]PWS Information'!$E$10="CWS",Q6626="Non-Lead",S6626="No")),
(AND('[1]PWS Information'!$E$10="CWS",Q6626="Non-Lead",S6626="Don't Know")),
(AND('[1]PWS Information'!$E$10="CWS",Q6626="Non-Lead", J6626="Non-Lead - Copper", S6626="Yes", L6626="Between 1989 and 2014")),
(AND('[1]PWS Information'!$E$10="CWS",Q6626="Non-Lead", J6626="Non-Lead - Copper", S6626="Yes", L6626="After 2014")),
(AND('[1]PWS Information'!$E$10="CWS",Q6626="Non-Lead", J6626="Non-Lead - Copper", S6626="Yes", L6626="Unknown")),
(AND('[1]PWS Information'!$E$10="CWS",Q6626="Non-Lead", N6626="Non-Lead - Copper", S6626="Yes", O6626="Between 1989 and 2014")),
(AND('[1]PWS Information'!$E$10="CWS",Q6626="Non-Lead", N6626="Non-Lead - Copper", S6626="Yes", O6626="After 2014")),
(AND('[1]PWS Information'!$E$10="CWS",Q6626="Non-Lead", N6626="Non-Lead - Copper", S6626="Yes", O6626="Unknown")),
(AND('[1]PWS Information'!$E$10="CWS",Q6626="Unknown")),
(AND('[1]PWS Information'!$E$10="NTNC",Q6626="Unknown")))),"Tier 5",
"")))))</f>
        <v/>
      </c>
      <c r="Z6626" s="71"/>
      <c r="AA6626" s="71"/>
    </row>
    <row r="6627" spans="1:27" x14ac:dyDescent="0.3">
      <c r="A6627" s="1"/>
      <c r="B6627" s="70"/>
      <c r="C6627" s="60"/>
      <c r="D6627" s="61"/>
      <c r="E6627" s="61"/>
      <c r="F6627" s="61"/>
      <c r="G6627" s="62"/>
      <c r="H6627" s="63"/>
      <c r="I6627" s="64"/>
      <c r="J6627" s="65"/>
      <c r="K6627" s="66"/>
      <c r="L6627" s="62"/>
      <c r="M6627" s="69"/>
      <c r="N6627" s="65"/>
      <c r="O6627" s="66"/>
      <c r="P6627" s="69"/>
      <c r="Q6627" s="55" t="str">
        <f t="shared" si="103"/>
        <v/>
      </c>
      <c r="R6627" s="70"/>
      <c r="S6627" s="70"/>
      <c r="T6627" s="70"/>
      <c r="U6627" s="71"/>
      <c r="V6627" s="71"/>
      <c r="W6627" s="71"/>
      <c r="X6627" s="71"/>
      <c r="Y6627" s="72" t="str">
        <f>IF((OR((AND('[1]PWS Information'!$E$10="CWS",U6627="Single Family Residence",Q6627="Lead")),
(AND('[1]PWS Information'!$E$10="CWS",U6627="Multiple Family Residence",'[1]PWS Information'!$E$11="Yes",Q6627="Lead")),
(AND('[1]PWS Information'!$E$10="NTNC",Q6627="Lead")))),"Tier 1",
IF((OR((AND('[1]PWS Information'!$E$10="CWS",U6627="Multiple Family Residence",'[1]PWS Information'!$E$11="No",Q6627="Lead")),
(AND('[1]PWS Information'!$E$10="CWS",U6627="Other",Q6627="Lead")),
(AND('[1]PWS Information'!$E$10="CWS",U6627="Building",Q6627="Lead")))),"Tier 2",
IF((OR((AND('[1]PWS Information'!$E$10="CWS",U6627="Single Family Residence",Q6627="Galvanized Requiring Replacement")),
(AND('[1]PWS Information'!$E$10="CWS",U6627="Single Family Residence",Q6627="Galvanized Requiring Replacement",R6627="Yes")),
(AND('[1]PWS Information'!$E$10="NTNC",Q6627="Galvanized Requiring Replacement")),
(AND('[1]PWS Information'!$E$10="NTNC",U6627="Single Family Residence",R6627="Yes")))),"Tier 3",
IF((OR((AND('[1]PWS Information'!$E$10="CWS",U6627="Single Family Residence",S6627="Yes",Q6627="Non-Lead", J6627="Non-Lead - Copper",L6627="Before 1989")),
(AND('[1]PWS Information'!$E$10="CWS",U6627="Single Family Residence",S6627="Yes",Q6627="Non-Lead", N6627="Non-Lead - Copper",O6627="Before 1989")))),"Tier 4",
IF((OR((AND('[1]PWS Information'!$E$10="NTNC",Q6627="Non-Lead")),
(AND('[1]PWS Information'!$E$10="CWS",Q6627="Non-Lead",S6627="")),
(AND('[1]PWS Information'!$E$10="CWS",Q6627="Non-Lead",S6627="No")),
(AND('[1]PWS Information'!$E$10="CWS",Q6627="Non-Lead",S6627="Don't Know")),
(AND('[1]PWS Information'!$E$10="CWS",Q6627="Non-Lead", J6627="Non-Lead - Copper", S6627="Yes", L6627="Between 1989 and 2014")),
(AND('[1]PWS Information'!$E$10="CWS",Q6627="Non-Lead", J6627="Non-Lead - Copper", S6627="Yes", L6627="After 2014")),
(AND('[1]PWS Information'!$E$10="CWS",Q6627="Non-Lead", J6627="Non-Lead - Copper", S6627="Yes", L6627="Unknown")),
(AND('[1]PWS Information'!$E$10="CWS",Q6627="Non-Lead", N6627="Non-Lead - Copper", S6627="Yes", O6627="Between 1989 and 2014")),
(AND('[1]PWS Information'!$E$10="CWS",Q6627="Non-Lead", N6627="Non-Lead - Copper", S6627="Yes", O6627="After 2014")),
(AND('[1]PWS Information'!$E$10="CWS",Q6627="Non-Lead", N6627="Non-Lead - Copper", S6627="Yes", O6627="Unknown")),
(AND('[1]PWS Information'!$E$10="CWS",Q6627="Unknown")),
(AND('[1]PWS Information'!$E$10="NTNC",Q6627="Unknown")))),"Tier 5",
"")))))</f>
        <v/>
      </c>
      <c r="Z6627" s="71"/>
      <c r="AA6627" s="71"/>
    </row>
    <row r="6628" spans="1:27" x14ac:dyDescent="0.3">
      <c r="A6628" s="1"/>
      <c r="B6628" s="70"/>
      <c r="C6628" s="60"/>
      <c r="D6628" s="61"/>
      <c r="E6628" s="61"/>
      <c r="F6628" s="61"/>
      <c r="G6628" s="62"/>
      <c r="H6628" s="63"/>
      <c r="I6628" s="64"/>
      <c r="J6628" s="65"/>
      <c r="K6628" s="66"/>
      <c r="L6628" s="62"/>
      <c r="M6628" s="69"/>
      <c r="N6628" s="65"/>
      <c r="O6628" s="66"/>
      <c r="P6628" s="69"/>
      <c r="Q6628" s="55" t="str">
        <f t="shared" si="103"/>
        <v/>
      </c>
      <c r="R6628" s="70"/>
      <c r="S6628" s="70"/>
      <c r="T6628" s="70"/>
      <c r="U6628" s="71"/>
      <c r="V6628" s="71"/>
      <c r="W6628" s="71"/>
      <c r="X6628" s="71"/>
      <c r="Y6628" s="72" t="str">
        <f>IF((OR((AND('[1]PWS Information'!$E$10="CWS",U6628="Single Family Residence",Q6628="Lead")),
(AND('[1]PWS Information'!$E$10="CWS",U6628="Multiple Family Residence",'[1]PWS Information'!$E$11="Yes",Q6628="Lead")),
(AND('[1]PWS Information'!$E$10="NTNC",Q6628="Lead")))),"Tier 1",
IF((OR((AND('[1]PWS Information'!$E$10="CWS",U6628="Multiple Family Residence",'[1]PWS Information'!$E$11="No",Q6628="Lead")),
(AND('[1]PWS Information'!$E$10="CWS",U6628="Other",Q6628="Lead")),
(AND('[1]PWS Information'!$E$10="CWS",U6628="Building",Q6628="Lead")))),"Tier 2",
IF((OR((AND('[1]PWS Information'!$E$10="CWS",U6628="Single Family Residence",Q6628="Galvanized Requiring Replacement")),
(AND('[1]PWS Information'!$E$10="CWS",U6628="Single Family Residence",Q6628="Galvanized Requiring Replacement",R6628="Yes")),
(AND('[1]PWS Information'!$E$10="NTNC",Q6628="Galvanized Requiring Replacement")),
(AND('[1]PWS Information'!$E$10="NTNC",U6628="Single Family Residence",R6628="Yes")))),"Tier 3",
IF((OR((AND('[1]PWS Information'!$E$10="CWS",U6628="Single Family Residence",S6628="Yes",Q6628="Non-Lead", J6628="Non-Lead - Copper",L6628="Before 1989")),
(AND('[1]PWS Information'!$E$10="CWS",U6628="Single Family Residence",S6628="Yes",Q6628="Non-Lead", N6628="Non-Lead - Copper",O6628="Before 1989")))),"Tier 4",
IF((OR((AND('[1]PWS Information'!$E$10="NTNC",Q6628="Non-Lead")),
(AND('[1]PWS Information'!$E$10="CWS",Q6628="Non-Lead",S6628="")),
(AND('[1]PWS Information'!$E$10="CWS",Q6628="Non-Lead",S6628="No")),
(AND('[1]PWS Information'!$E$10="CWS",Q6628="Non-Lead",S6628="Don't Know")),
(AND('[1]PWS Information'!$E$10="CWS",Q6628="Non-Lead", J6628="Non-Lead - Copper", S6628="Yes", L6628="Between 1989 and 2014")),
(AND('[1]PWS Information'!$E$10="CWS",Q6628="Non-Lead", J6628="Non-Lead - Copper", S6628="Yes", L6628="After 2014")),
(AND('[1]PWS Information'!$E$10="CWS",Q6628="Non-Lead", J6628="Non-Lead - Copper", S6628="Yes", L6628="Unknown")),
(AND('[1]PWS Information'!$E$10="CWS",Q6628="Non-Lead", N6628="Non-Lead - Copper", S6628="Yes", O6628="Between 1989 and 2014")),
(AND('[1]PWS Information'!$E$10="CWS",Q6628="Non-Lead", N6628="Non-Lead - Copper", S6628="Yes", O6628="After 2014")),
(AND('[1]PWS Information'!$E$10="CWS",Q6628="Non-Lead", N6628="Non-Lead - Copper", S6628="Yes", O6628="Unknown")),
(AND('[1]PWS Information'!$E$10="CWS",Q6628="Unknown")),
(AND('[1]PWS Information'!$E$10="NTNC",Q6628="Unknown")))),"Tier 5",
"")))))</f>
        <v/>
      </c>
      <c r="Z6628" s="71"/>
      <c r="AA6628" s="71"/>
    </row>
    <row r="6629" spans="1:27" x14ac:dyDescent="0.3">
      <c r="A6629" s="17"/>
      <c r="B6629" s="70"/>
      <c r="C6629" s="60"/>
      <c r="D6629" s="61"/>
      <c r="E6629" s="61"/>
      <c r="F6629" s="61"/>
      <c r="G6629" s="62"/>
      <c r="H6629" s="63"/>
      <c r="I6629" s="64"/>
      <c r="J6629" s="65"/>
      <c r="K6629" s="66"/>
      <c r="L6629" s="62"/>
      <c r="M6629" s="69"/>
      <c r="N6629" s="65"/>
      <c r="O6629" s="66"/>
      <c r="P6629" s="69"/>
      <c r="Q6629" s="55" t="str">
        <f t="shared" si="103"/>
        <v/>
      </c>
      <c r="R6629" s="70"/>
      <c r="S6629" s="70"/>
      <c r="T6629" s="70"/>
      <c r="U6629" s="71"/>
      <c r="V6629" s="71"/>
      <c r="W6629" s="71"/>
      <c r="X6629" s="71"/>
      <c r="Y6629" s="72" t="str">
        <f>IF((OR((AND('[1]PWS Information'!$E$10="CWS",U6629="Single Family Residence",Q6629="Lead")),
(AND('[1]PWS Information'!$E$10="CWS",U6629="Multiple Family Residence",'[1]PWS Information'!$E$11="Yes",Q6629="Lead")),
(AND('[1]PWS Information'!$E$10="NTNC",Q6629="Lead")))),"Tier 1",
IF((OR((AND('[1]PWS Information'!$E$10="CWS",U6629="Multiple Family Residence",'[1]PWS Information'!$E$11="No",Q6629="Lead")),
(AND('[1]PWS Information'!$E$10="CWS",U6629="Other",Q6629="Lead")),
(AND('[1]PWS Information'!$E$10="CWS",U6629="Building",Q6629="Lead")))),"Tier 2",
IF((OR((AND('[1]PWS Information'!$E$10="CWS",U6629="Single Family Residence",Q6629="Galvanized Requiring Replacement")),
(AND('[1]PWS Information'!$E$10="CWS",U6629="Single Family Residence",Q6629="Galvanized Requiring Replacement",R6629="Yes")),
(AND('[1]PWS Information'!$E$10="NTNC",Q6629="Galvanized Requiring Replacement")),
(AND('[1]PWS Information'!$E$10="NTNC",U6629="Single Family Residence",R6629="Yes")))),"Tier 3",
IF((OR((AND('[1]PWS Information'!$E$10="CWS",U6629="Single Family Residence",S6629="Yes",Q6629="Non-Lead", J6629="Non-Lead - Copper",L6629="Before 1989")),
(AND('[1]PWS Information'!$E$10="CWS",U6629="Single Family Residence",S6629="Yes",Q6629="Non-Lead", N6629="Non-Lead - Copper",O6629="Before 1989")))),"Tier 4",
IF((OR((AND('[1]PWS Information'!$E$10="NTNC",Q6629="Non-Lead")),
(AND('[1]PWS Information'!$E$10="CWS",Q6629="Non-Lead",S6629="")),
(AND('[1]PWS Information'!$E$10="CWS",Q6629="Non-Lead",S6629="No")),
(AND('[1]PWS Information'!$E$10="CWS",Q6629="Non-Lead",S6629="Don't Know")),
(AND('[1]PWS Information'!$E$10="CWS",Q6629="Non-Lead", J6629="Non-Lead - Copper", S6629="Yes", L6629="Between 1989 and 2014")),
(AND('[1]PWS Information'!$E$10="CWS",Q6629="Non-Lead", J6629="Non-Lead - Copper", S6629="Yes", L6629="After 2014")),
(AND('[1]PWS Information'!$E$10="CWS",Q6629="Non-Lead", J6629="Non-Lead - Copper", S6629="Yes", L6629="Unknown")),
(AND('[1]PWS Information'!$E$10="CWS",Q6629="Non-Lead", N6629="Non-Lead - Copper", S6629="Yes", O6629="Between 1989 and 2014")),
(AND('[1]PWS Information'!$E$10="CWS",Q6629="Non-Lead", N6629="Non-Lead - Copper", S6629="Yes", O6629="After 2014")),
(AND('[1]PWS Information'!$E$10="CWS",Q6629="Non-Lead", N6629="Non-Lead - Copper", S6629="Yes", O6629="Unknown")),
(AND('[1]PWS Information'!$E$10="CWS",Q6629="Unknown")),
(AND('[1]PWS Information'!$E$10="NTNC",Q6629="Unknown")))),"Tier 5",
"")))))</f>
        <v/>
      </c>
      <c r="Z6629" s="71"/>
      <c r="AA6629" s="71"/>
    </row>
    <row r="6630" spans="1:27" x14ac:dyDescent="0.3">
      <c r="A6630" s="1"/>
      <c r="B6630" s="70"/>
      <c r="C6630" s="60"/>
      <c r="D6630" s="61"/>
      <c r="E6630" s="61"/>
      <c r="F6630" s="61"/>
      <c r="G6630" s="62"/>
      <c r="H6630" s="63"/>
      <c r="I6630" s="64"/>
      <c r="J6630" s="65"/>
      <c r="K6630" s="66"/>
      <c r="L6630" s="62"/>
      <c r="M6630" s="69"/>
      <c r="N6630" s="65"/>
      <c r="O6630" s="66"/>
      <c r="P6630" s="69"/>
      <c r="Q6630" s="55" t="str">
        <f t="shared" si="103"/>
        <v/>
      </c>
      <c r="R6630" s="70"/>
      <c r="S6630" s="70"/>
      <c r="T6630" s="70"/>
      <c r="U6630" s="71"/>
      <c r="V6630" s="71"/>
      <c r="W6630" s="71"/>
      <c r="X6630" s="71"/>
      <c r="Y6630" s="72" t="str">
        <f>IF((OR((AND('[1]PWS Information'!$E$10="CWS",U6630="Single Family Residence",Q6630="Lead")),
(AND('[1]PWS Information'!$E$10="CWS",U6630="Multiple Family Residence",'[1]PWS Information'!$E$11="Yes",Q6630="Lead")),
(AND('[1]PWS Information'!$E$10="NTNC",Q6630="Lead")))),"Tier 1",
IF((OR((AND('[1]PWS Information'!$E$10="CWS",U6630="Multiple Family Residence",'[1]PWS Information'!$E$11="No",Q6630="Lead")),
(AND('[1]PWS Information'!$E$10="CWS",U6630="Other",Q6630="Lead")),
(AND('[1]PWS Information'!$E$10="CWS",U6630="Building",Q6630="Lead")))),"Tier 2",
IF((OR((AND('[1]PWS Information'!$E$10="CWS",U6630="Single Family Residence",Q6630="Galvanized Requiring Replacement")),
(AND('[1]PWS Information'!$E$10="CWS",U6630="Single Family Residence",Q6630="Galvanized Requiring Replacement",R6630="Yes")),
(AND('[1]PWS Information'!$E$10="NTNC",Q6630="Galvanized Requiring Replacement")),
(AND('[1]PWS Information'!$E$10="NTNC",U6630="Single Family Residence",R6630="Yes")))),"Tier 3",
IF((OR((AND('[1]PWS Information'!$E$10="CWS",U6630="Single Family Residence",S6630="Yes",Q6630="Non-Lead", J6630="Non-Lead - Copper",L6630="Before 1989")),
(AND('[1]PWS Information'!$E$10="CWS",U6630="Single Family Residence",S6630="Yes",Q6630="Non-Lead", N6630="Non-Lead - Copper",O6630="Before 1989")))),"Tier 4",
IF((OR((AND('[1]PWS Information'!$E$10="NTNC",Q6630="Non-Lead")),
(AND('[1]PWS Information'!$E$10="CWS",Q6630="Non-Lead",S6630="")),
(AND('[1]PWS Information'!$E$10="CWS",Q6630="Non-Lead",S6630="No")),
(AND('[1]PWS Information'!$E$10="CWS",Q6630="Non-Lead",S6630="Don't Know")),
(AND('[1]PWS Information'!$E$10="CWS",Q6630="Non-Lead", J6630="Non-Lead - Copper", S6630="Yes", L6630="Between 1989 and 2014")),
(AND('[1]PWS Information'!$E$10="CWS",Q6630="Non-Lead", J6630="Non-Lead - Copper", S6630="Yes", L6630="After 2014")),
(AND('[1]PWS Information'!$E$10="CWS",Q6630="Non-Lead", J6630="Non-Lead - Copper", S6630="Yes", L6630="Unknown")),
(AND('[1]PWS Information'!$E$10="CWS",Q6630="Non-Lead", N6630="Non-Lead - Copper", S6630="Yes", O6630="Between 1989 and 2014")),
(AND('[1]PWS Information'!$E$10="CWS",Q6630="Non-Lead", N6630="Non-Lead - Copper", S6630="Yes", O6630="After 2014")),
(AND('[1]PWS Information'!$E$10="CWS",Q6630="Non-Lead", N6630="Non-Lead - Copper", S6630="Yes", O6630="Unknown")),
(AND('[1]PWS Information'!$E$10="CWS",Q6630="Unknown")),
(AND('[1]PWS Information'!$E$10="NTNC",Q6630="Unknown")))),"Tier 5",
"")))))</f>
        <v/>
      </c>
      <c r="Z6630" s="71"/>
      <c r="AA6630" s="71"/>
    </row>
    <row r="6631" spans="1:27" x14ac:dyDescent="0.3">
      <c r="A6631" s="1"/>
      <c r="B6631" s="70"/>
      <c r="C6631" s="60"/>
      <c r="D6631" s="61"/>
      <c r="E6631" s="61"/>
      <c r="F6631" s="61"/>
      <c r="G6631" s="62"/>
      <c r="H6631" s="63"/>
      <c r="I6631" s="64"/>
      <c r="J6631" s="65"/>
      <c r="K6631" s="66"/>
      <c r="L6631" s="62"/>
      <c r="M6631" s="69"/>
      <c r="N6631" s="65"/>
      <c r="O6631" s="66"/>
      <c r="P6631" s="69"/>
      <c r="Q6631" s="55" t="str">
        <f t="shared" si="103"/>
        <v/>
      </c>
      <c r="R6631" s="70"/>
      <c r="S6631" s="70"/>
      <c r="T6631" s="70"/>
      <c r="U6631" s="71"/>
      <c r="V6631" s="71"/>
      <c r="W6631" s="71"/>
      <c r="X6631" s="71"/>
      <c r="Y6631" s="72" t="str">
        <f>IF((OR((AND('[1]PWS Information'!$E$10="CWS",U6631="Single Family Residence",Q6631="Lead")),
(AND('[1]PWS Information'!$E$10="CWS",U6631="Multiple Family Residence",'[1]PWS Information'!$E$11="Yes",Q6631="Lead")),
(AND('[1]PWS Information'!$E$10="NTNC",Q6631="Lead")))),"Tier 1",
IF((OR((AND('[1]PWS Information'!$E$10="CWS",U6631="Multiple Family Residence",'[1]PWS Information'!$E$11="No",Q6631="Lead")),
(AND('[1]PWS Information'!$E$10="CWS",U6631="Other",Q6631="Lead")),
(AND('[1]PWS Information'!$E$10="CWS",U6631="Building",Q6631="Lead")))),"Tier 2",
IF((OR((AND('[1]PWS Information'!$E$10="CWS",U6631="Single Family Residence",Q6631="Galvanized Requiring Replacement")),
(AND('[1]PWS Information'!$E$10="CWS",U6631="Single Family Residence",Q6631="Galvanized Requiring Replacement",R6631="Yes")),
(AND('[1]PWS Information'!$E$10="NTNC",Q6631="Galvanized Requiring Replacement")),
(AND('[1]PWS Information'!$E$10="NTNC",U6631="Single Family Residence",R6631="Yes")))),"Tier 3",
IF((OR((AND('[1]PWS Information'!$E$10="CWS",U6631="Single Family Residence",S6631="Yes",Q6631="Non-Lead", J6631="Non-Lead - Copper",L6631="Before 1989")),
(AND('[1]PWS Information'!$E$10="CWS",U6631="Single Family Residence",S6631="Yes",Q6631="Non-Lead", N6631="Non-Lead - Copper",O6631="Before 1989")))),"Tier 4",
IF((OR((AND('[1]PWS Information'!$E$10="NTNC",Q6631="Non-Lead")),
(AND('[1]PWS Information'!$E$10="CWS",Q6631="Non-Lead",S6631="")),
(AND('[1]PWS Information'!$E$10="CWS",Q6631="Non-Lead",S6631="No")),
(AND('[1]PWS Information'!$E$10="CWS",Q6631="Non-Lead",S6631="Don't Know")),
(AND('[1]PWS Information'!$E$10="CWS",Q6631="Non-Lead", J6631="Non-Lead - Copper", S6631="Yes", L6631="Between 1989 and 2014")),
(AND('[1]PWS Information'!$E$10="CWS",Q6631="Non-Lead", J6631="Non-Lead - Copper", S6631="Yes", L6631="After 2014")),
(AND('[1]PWS Information'!$E$10="CWS",Q6631="Non-Lead", J6631="Non-Lead - Copper", S6631="Yes", L6631="Unknown")),
(AND('[1]PWS Information'!$E$10="CWS",Q6631="Non-Lead", N6631="Non-Lead - Copper", S6631="Yes", O6631="Between 1989 and 2014")),
(AND('[1]PWS Information'!$E$10="CWS",Q6631="Non-Lead", N6631="Non-Lead - Copper", S6631="Yes", O6631="After 2014")),
(AND('[1]PWS Information'!$E$10="CWS",Q6631="Non-Lead", N6631="Non-Lead - Copper", S6631="Yes", O6631="Unknown")),
(AND('[1]PWS Information'!$E$10="CWS",Q6631="Unknown")),
(AND('[1]PWS Information'!$E$10="NTNC",Q6631="Unknown")))),"Tier 5",
"")))))</f>
        <v/>
      </c>
      <c r="Z6631" s="71"/>
      <c r="AA6631" s="71"/>
    </row>
    <row r="6632" spans="1:27" x14ac:dyDescent="0.3">
      <c r="A6632" s="1"/>
      <c r="B6632" s="70"/>
      <c r="C6632" s="60"/>
      <c r="D6632" s="61"/>
      <c r="E6632" s="61"/>
      <c r="F6632" s="61"/>
      <c r="G6632" s="62"/>
      <c r="H6632" s="63"/>
      <c r="I6632" s="64"/>
      <c r="J6632" s="65"/>
      <c r="K6632" s="66"/>
      <c r="L6632" s="62"/>
      <c r="M6632" s="69"/>
      <c r="N6632" s="65"/>
      <c r="O6632" s="66"/>
      <c r="P6632" s="69"/>
      <c r="Q6632" s="55" t="str">
        <f t="shared" si="103"/>
        <v/>
      </c>
      <c r="R6632" s="70"/>
      <c r="S6632" s="70"/>
      <c r="T6632" s="70"/>
      <c r="U6632" s="71"/>
      <c r="V6632" s="71"/>
      <c r="W6632" s="71"/>
      <c r="X6632" s="71"/>
      <c r="Y6632" s="72" t="str">
        <f>IF((OR((AND('[1]PWS Information'!$E$10="CWS",U6632="Single Family Residence",Q6632="Lead")),
(AND('[1]PWS Information'!$E$10="CWS",U6632="Multiple Family Residence",'[1]PWS Information'!$E$11="Yes",Q6632="Lead")),
(AND('[1]PWS Information'!$E$10="NTNC",Q6632="Lead")))),"Tier 1",
IF((OR((AND('[1]PWS Information'!$E$10="CWS",U6632="Multiple Family Residence",'[1]PWS Information'!$E$11="No",Q6632="Lead")),
(AND('[1]PWS Information'!$E$10="CWS",U6632="Other",Q6632="Lead")),
(AND('[1]PWS Information'!$E$10="CWS",U6632="Building",Q6632="Lead")))),"Tier 2",
IF((OR((AND('[1]PWS Information'!$E$10="CWS",U6632="Single Family Residence",Q6632="Galvanized Requiring Replacement")),
(AND('[1]PWS Information'!$E$10="CWS",U6632="Single Family Residence",Q6632="Galvanized Requiring Replacement",R6632="Yes")),
(AND('[1]PWS Information'!$E$10="NTNC",Q6632="Galvanized Requiring Replacement")),
(AND('[1]PWS Information'!$E$10="NTNC",U6632="Single Family Residence",R6632="Yes")))),"Tier 3",
IF((OR((AND('[1]PWS Information'!$E$10="CWS",U6632="Single Family Residence",S6632="Yes",Q6632="Non-Lead", J6632="Non-Lead - Copper",L6632="Before 1989")),
(AND('[1]PWS Information'!$E$10="CWS",U6632="Single Family Residence",S6632="Yes",Q6632="Non-Lead", N6632="Non-Lead - Copper",O6632="Before 1989")))),"Tier 4",
IF((OR((AND('[1]PWS Information'!$E$10="NTNC",Q6632="Non-Lead")),
(AND('[1]PWS Information'!$E$10="CWS",Q6632="Non-Lead",S6632="")),
(AND('[1]PWS Information'!$E$10="CWS",Q6632="Non-Lead",S6632="No")),
(AND('[1]PWS Information'!$E$10="CWS",Q6632="Non-Lead",S6632="Don't Know")),
(AND('[1]PWS Information'!$E$10="CWS",Q6632="Non-Lead", J6632="Non-Lead - Copper", S6632="Yes", L6632="Between 1989 and 2014")),
(AND('[1]PWS Information'!$E$10="CWS",Q6632="Non-Lead", J6632="Non-Lead - Copper", S6632="Yes", L6632="After 2014")),
(AND('[1]PWS Information'!$E$10="CWS",Q6632="Non-Lead", J6632="Non-Lead - Copper", S6632="Yes", L6632="Unknown")),
(AND('[1]PWS Information'!$E$10="CWS",Q6632="Non-Lead", N6632="Non-Lead - Copper", S6632="Yes", O6632="Between 1989 and 2014")),
(AND('[1]PWS Information'!$E$10="CWS",Q6632="Non-Lead", N6632="Non-Lead - Copper", S6632="Yes", O6632="After 2014")),
(AND('[1]PWS Information'!$E$10="CWS",Q6632="Non-Lead", N6632="Non-Lead - Copper", S6632="Yes", O6632="Unknown")),
(AND('[1]PWS Information'!$E$10="CWS",Q6632="Unknown")),
(AND('[1]PWS Information'!$E$10="NTNC",Q6632="Unknown")))),"Tier 5",
"")))))</f>
        <v/>
      </c>
      <c r="Z6632" s="71"/>
      <c r="AA6632" s="71"/>
    </row>
    <row r="6633" spans="1:27" x14ac:dyDescent="0.3">
      <c r="A6633" s="17"/>
      <c r="B6633" s="70"/>
      <c r="C6633" s="60"/>
      <c r="D6633" s="61"/>
      <c r="E6633" s="61"/>
      <c r="F6633" s="61"/>
      <c r="G6633" s="62"/>
      <c r="H6633" s="63"/>
      <c r="I6633" s="64"/>
      <c r="J6633" s="65"/>
      <c r="K6633" s="66"/>
      <c r="L6633" s="62"/>
      <c r="M6633" s="69"/>
      <c r="N6633" s="65"/>
      <c r="O6633" s="66"/>
      <c r="P6633" s="69"/>
      <c r="Q6633" s="55" t="str">
        <f t="shared" si="103"/>
        <v/>
      </c>
      <c r="R6633" s="70"/>
      <c r="S6633" s="70"/>
      <c r="T6633" s="70"/>
      <c r="U6633" s="71"/>
      <c r="V6633" s="71"/>
      <c r="W6633" s="71"/>
      <c r="X6633" s="71"/>
      <c r="Y6633" s="72" t="str">
        <f>IF((OR((AND('[1]PWS Information'!$E$10="CWS",U6633="Single Family Residence",Q6633="Lead")),
(AND('[1]PWS Information'!$E$10="CWS",U6633="Multiple Family Residence",'[1]PWS Information'!$E$11="Yes",Q6633="Lead")),
(AND('[1]PWS Information'!$E$10="NTNC",Q6633="Lead")))),"Tier 1",
IF((OR((AND('[1]PWS Information'!$E$10="CWS",U6633="Multiple Family Residence",'[1]PWS Information'!$E$11="No",Q6633="Lead")),
(AND('[1]PWS Information'!$E$10="CWS",U6633="Other",Q6633="Lead")),
(AND('[1]PWS Information'!$E$10="CWS",U6633="Building",Q6633="Lead")))),"Tier 2",
IF((OR((AND('[1]PWS Information'!$E$10="CWS",U6633="Single Family Residence",Q6633="Galvanized Requiring Replacement")),
(AND('[1]PWS Information'!$E$10="CWS",U6633="Single Family Residence",Q6633="Galvanized Requiring Replacement",R6633="Yes")),
(AND('[1]PWS Information'!$E$10="NTNC",Q6633="Galvanized Requiring Replacement")),
(AND('[1]PWS Information'!$E$10="NTNC",U6633="Single Family Residence",R6633="Yes")))),"Tier 3",
IF((OR((AND('[1]PWS Information'!$E$10="CWS",U6633="Single Family Residence",S6633="Yes",Q6633="Non-Lead", J6633="Non-Lead - Copper",L6633="Before 1989")),
(AND('[1]PWS Information'!$E$10="CWS",U6633="Single Family Residence",S6633="Yes",Q6633="Non-Lead", N6633="Non-Lead - Copper",O6633="Before 1989")))),"Tier 4",
IF((OR((AND('[1]PWS Information'!$E$10="NTNC",Q6633="Non-Lead")),
(AND('[1]PWS Information'!$E$10="CWS",Q6633="Non-Lead",S6633="")),
(AND('[1]PWS Information'!$E$10="CWS",Q6633="Non-Lead",S6633="No")),
(AND('[1]PWS Information'!$E$10="CWS",Q6633="Non-Lead",S6633="Don't Know")),
(AND('[1]PWS Information'!$E$10="CWS",Q6633="Non-Lead", J6633="Non-Lead - Copper", S6633="Yes", L6633="Between 1989 and 2014")),
(AND('[1]PWS Information'!$E$10="CWS",Q6633="Non-Lead", J6633="Non-Lead - Copper", S6633="Yes", L6633="After 2014")),
(AND('[1]PWS Information'!$E$10="CWS",Q6633="Non-Lead", J6633="Non-Lead - Copper", S6633="Yes", L6633="Unknown")),
(AND('[1]PWS Information'!$E$10="CWS",Q6633="Non-Lead", N6633="Non-Lead - Copper", S6633="Yes", O6633="Between 1989 and 2014")),
(AND('[1]PWS Information'!$E$10="CWS",Q6633="Non-Lead", N6633="Non-Lead - Copper", S6633="Yes", O6633="After 2014")),
(AND('[1]PWS Information'!$E$10="CWS",Q6633="Non-Lead", N6633="Non-Lead - Copper", S6633="Yes", O6633="Unknown")),
(AND('[1]PWS Information'!$E$10="CWS",Q6633="Unknown")),
(AND('[1]PWS Information'!$E$10="NTNC",Q6633="Unknown")))),"Tier 5",
"")))))</f>
        <v/>
      </c>
      <c r="Z6633" s="71"/>
      <c r="AA6633" s="71"/>
    </row>
    <row r="6634" spans="1:27" x14ac:dyDescent="0.3">
      <c r="A6634" s="1"/>
      <c r="B6634" s="70"/>
      <c r="C6634" s="60"/>
      <c r="D6634" s="61"/>
      <c r="E6634" s="61"/>
      <c r="F6634" s="61"/>
      <c r="G6634" s="62"/>
      <c r="H6634" s="63"/>
      <c r="I6634" s="64"/>
      <c r="J6634" s="65"/>
      <c r="K6634" s="66"/>
      <c r="L6634" s="62"/>
      <c r="M6634" s="69"/>
      <c r="N6634" s="65"/>
      <c r="O6634" s="66"/>
      <c r="P6634" s="69"/>
      <c r="Q6634" s="55" t="str">
        <f t="shared" si="103"/>
        <v/>
      </c>
      <c r="R6634" s="70"/>
      <c r="S6634" s="70"/>
      <c r="T6634" s="70"/>
      <c r="U6634" s="71"/>
      <c r="V6634" s="71"/>
      <c r="W6634" s="71"/>
      <c r="X6634" s="71"/>
      <c r="Y6634" s="72" t="str">
        <f>IF((OR((AND('[1]PWS Information'!$E$10="CWS",U6634="Single Family Residence",Q6634="Lead")),
(AND('[1]PWS Information'!$E$10="CWS",U6634="Multiple Family Residence",'[1]PWS Information'!$E$11="Yes",Q6634="Lead")),
(AND('[1]PWS Information'!$E$10="NTNC",Q6634="Lead")))),"Tier 1",
IF((OR((AND('[1]PWS Information'!$E$10="CWS",U6634="Multiple Family Residence",'[1]PWS Information'!$E$11="No",Q6634="Lead")),
(AND('[1]PWS Information'!$E$10="CWS",U6634="Other",Q6634="Lead")),
(AND('[1]PWS Information'!$E$10="CWS",U6634="Building",Q6634="Lead")))),"Tier 2",
IF((OR((AND('[1]PWS Information'!$E$10="CWS",U6634="Single Family Residence",Q6634="Galvanized Requiring Replacement")),
(AND('[1]PWS Information'!$E$10="CWS",U6634="Single Family Residence",Q6634="Galvanized Requiring Replacement",R6634="Yes")),
(AND('[1]PWS Information'!$E$10="NTNC",Q6634="Galvanized Requiring Replacement")),
(AND('[1]PWS Information'!$E$10="NTNC",U6634="Single Family Residence",R6634="Yes")))),"Tier 3",
IF((OR((AND('[1]PWS Information'!$E$10="CWS",U6634="Single Family Residence",S6634="Yes",Q6634="Non-Lead", J6634="Non-Lead - Copper",L6634="Before 1989")),
(AND('[1]PWS Information'!$E$10="CWS",U6634="Single Family Residence",S6634="Yes",Q6634="Non-Lead", N6634="Non-Lead - Copper",O6634="Before 1989")))),"Tier 4",
IF((OR((AND('[1]PWS Information'!$E$10="NTNC",Q6634="Non-Lead")),
(AND('[1]PWS Information'!$E$10="CWS",Q6634="Non-Lead",S6634="")),
(AND('[1]PWS Information'!$E$10="CWS",Q6634="Non-Lead",S6634="No")),
(AND('[1]PWS Information'!$E$10="CWS",Q6634="Non-Lead",S6634="Don't Know")),
(AND('[1]PWS Information'!$E$10="CWS",Q6634="Non-Lead", J6634="Non-Lead - Copper", S6634="Yes", L6634="Between 1989 and 2014")),
(AND('[1]PWS Information'!$E$10="CWS",Q6634="Non-Lead", J6634="Non-Lead - Copper", S6634="Yes", L6634="After 2014")),
(AND('[1]PWS Information'!$E$10="CWS",Q6634="Non-Lead", J6634="Non-Lead - Copper", S6634="Yes", L6634="Unknown")),
(AND('[1]PWS Information'!$E$10="CWS",Q6634="Non-Lead", N6634="Non-Lead - Copper", S6634="Yes", O6634="Between 1989 and 2014")),
(AND('[1]PWS Information'!$E$10="CWS",Q6634="Non-Lead", N6634="Non-Lead - Copper", S6634="Yes", O6634="After 2014")),
(AND('[1]PWS Information'!$E$10="CWS",Q6634="Non-Lead", N6634="Non-Lead - Copper", S6634="Yes", O6634="Unknown")),
(AND('[1]PWS Information'!$E$10="CWS",Q6634="Unknown")),
(AND('[1]PWS Information'!$E$10="NTNC",Q6634="Unknown")))),"Tier 5",
"")))))</f>
        <v/>
      </c>
      <c r="Z6634" s="71"/>
      <c r="AA6634" s="71"/>
    </row>
    <row r="6635" spans="1:27" x14ac:dyDescent="0.3">
      <c r="A6635" s="1"/>
      <c r="B6635" s="70"/>
      <c r="C6635" s="60"/>
      <c r="D6635" s="61"/>
      <c r="E6635" s="61"/>
      <c r="F6635" s="61"/>
      <c r="G6635" s="62"/>
      <c r="H6635" s="63"/>
      <c r="I6635" s="64"/>
      <c r="J6635" s="65"/>
      <c r="K6635" s="66"/>
      <c r="L6635" s="62"/>
      <c r="M6635" s="69"/>
      <c r="N6635" s="65"/>
      <c r="O6635" s="66"/>
      <c r="P6635" s="69"/>
      <c r="Q6635" s="55" t="str">
        <f t="shared" si="103"/>
        <v/>
      </c>
      <c r="R6635" s="70"/>
      <c r="S6635" s="70"/>
      <c r="T6635" s="70"/>
      <c r="U6635" s="71"/>
      <c r="V6635" s="71"/>
      <c r="W6635" s="71"/>
      <c r="X6635" s="71"/>
      <c r="Y6635" s="72" t="str">
        <f>IF((OR((AND('[1]PWS Information'!$E$10="CWS",U6635="Single Family Residence",Q6635="Lead")),
(AND('[1]PWS Information'!$E$10="CWS",U6635="Multiple Family Residence",'[1]PWS Information'!$E$11="Yes",Q6635="Lead")),
(AND('[1]PWS Information'!$E$10="NTNC",Q6635="Lead")))),"Tier 1",
IF((OR((AND('[1]PWS Information'!$E$10="CWS",U6635="Multiple Family Residence",'[1]PWS Information'!$E$11="No",Q6635="Lead")),
(AND('[1]PWS Information'!$E$10="CWS",U6635="Other",Q6635="Lead")),
(AND('[1]PWS Information'!$E$10="CWS",U6635="Building",Q6635="Lead")))),"Tier 2",
IF((OR((AND('[1]PWS Information'!$E$10="CWS",U6635="Single Family Residence",Q6635="Galvanized Requiring Replacement")),
(AND('[1]PWS Information'!$E$10="CWS",U6635="Single Family Residence",Q6635="Galvanized Requiring Replacement",R6635="Yes")),
(AND('[1]PWS Information'!$E$10="NTNC",Q6635="Galvanized Requiring Replacement")),
(AND('[1]PWS Information'!$E$10="NTNC",U6635="Single Family Residence",R6635="Yes")))),"Tier 3",
IF((OR((AND('[1]PWS Information'!$E$10="CWS",U6635="Single Family Residence",S6635="Yes",Q6635="Non-Lead", J6635="Non-Lead - Copper",L6635="Before 1989")),
(AND('[1]PWS Information'!$E$10="CWS",U6635="Single Family Residence",S6635="Yes",Q6635="Non-Lead", N6635="Non-Lead - Copper",O6635="Before 1989")))),"Tier 4",
IF((OR((AND('[1]PWS Information'!$E$10="NTNC",Q6635="Non-Lead")),
(AND('[1]PWS Information'!$E$10="CWS",Q6635="Non-Lead",S6635="")),
(AND('[1]PWS Information'!$E$10="CWS",Q6635="Non-Lead",S6635="No")),
(AND('[1]PWS Information'!$E$10="CWS",Q6635="Non-Lead",S6635="Don't Know")),
(AND('[1]PWS Information'!$E$10="CWS",Q6635="Non-Lead", J6635="Non-Lead - Copper", S6635="Yes", L6635="Between 1989 and 2014")),
(AND('[1]PWS Information'!$E$10="CWS",Q6635="Non-Lead", J6635="Non-Lead - Copper", S6635="Yes", L6635="After 2014")),
(AND('[1]PWS Information'!$E$10="CWS",Q6635="Non-Lead", J6635="Non-Lead - Copper", S6635="Yes", L6635="Unknown")),
(AND('[1]PWS Information'!$E$10="CWS",Q6635="Non-Lead", N6635="Non-Lead - Copper", S6635="Yes", O6635="Between 1989 and 2014")),
(AND('[1]PWS Information'!$E$10="CWS",Q6635="Non-Lead", N6635="Non-Lead - Copper", S6635="Yes", O6635="After 2014")),
(AND('[1]PWS Information'!$E$10="CWS",Q6635="Non-Lead", N6635="Non-Lead - Copper", S6635="Yes", O6635="Unknown")),
(AND('[1]PWS Information'!$E$10="CWS",Q6635="Unknown")),
(AND('[1]PWS Information'!$E$10="NTNC",Q6635="Unknown")))),"Tier 5",
"")))))</f>
        <v/>
      </c>
      <c r="Z6635" s="71"/>
      <c r="AA6635" s="71"/>
    </row>
    <row r="6636" spans="1:27" x14ac:dyDescent="0.3">
      <c r="A6636" s="1"/>
      <c r="B6636" s="70"/>
      <c r="C6636" s="60"/>
      <c r="D6636" s="61"/>
      <c r="E6636" s="61"/>
      <c r="F6636" s="61"/>
      <c r="G6636" s="62"/>
      <c r="H6636" s="63"/>
      <c r="I6636" s="64"/>
      <c r="J6636" s="65"/>
      <c r="K6636" s="66"/>
      <c r="L6636" s="62"/>
      <c r="M6636" s="69"/>
      <c r="N6636" s="65"/>
      <c r="O6636" s="66"/>
      <c r="P6636" s="69"/>
      <c r="Q6636" s="55" t="str">
        <f t="shared" si="103"/>
        <v/>
      </c>
      <c r="R6636" s="70"/>
      <c r="S6636" s="70"/>
      <c r="T6636" s="70"/>
      <c r="U6636" s="71"/>
      <c r="V6636" s="71"/>
      <c r="W6636" s="71"/>
      <c r="X6636" s="71"/>
      <c r="Y6636" s="72" t="str">
        <f>IF((OR((AND('[1]PWS Information'!$E$10="CWS",U6636="Single Family Residence",Q6636="Lead")),
(AND('[1]PWS Information'!$E$10="CWS",U6636="Multiple Family Residence",'[1]PWS Information'!$E$11="Yes",Q6636="Lead")),
(AND('[1]PWS Information'!$E$10="NTNC",Q6636="Lead")))),"Tier 1",
IF((OR((AND('[1]PWS Information'!$E$10="CWS",U6636="Multiple Family Residence",'[1]PWS Information'!$E$11="No",Q6636="Lead")),
(AND('[1]PWS Information'!$E$10="CWS",U6636="Other",Q6636="Lead")),
(AND('[1]PWS Information'!$E$10="CWS",U6636="Building",Q6636="Lead")))),"Tier 2",
IF((OR((AND('[1]PWS Information'!$E$10="CWS",U6636="Single Family Residence",Q6636="Galvanized Requiring Replacement")),
(AND('[1]PWS Information'!$E$10="CWS",U6636="Single Family Residence",Q6636="Galvanized Requiring Replacement",R6636="Yes")),
(AND('[1]PWS Information'!$E$10="NTNC",Q6636="Galvanized Requiring Replacement")),
(AND('[1]PWS Information'!$E$10="NTNC",U6636="Single Family Residence",R6636="Yes")))),"Tier 3",
IF((OR((AND('[1]PWS Information'!$E$10="CWS",U6636="Single Family Residence",S6636="Yes",Q6636="Non-Lead", J6636="Non-Lead - Copper",L6636="Before 1989")),
(AND('[1]PWS Information'!$E$10="CWS",U6636="Single Family Residence",S6636="Yes",Q6636="Non-Lead", N6636="Non-Lead - Copper",O6636="Before 1989")))),"Tier 4",
IF((OR((AND('[1]PWS Information'!$E$10="NTNC",Q6636="Non-Lead")),
(AND('[1]PWS Information'!$E$10="CWS",Q6636="Non-Lead",S6636="")),
(AND('[1]PWS Information'!$E$10="CWS",Q6636="Non-Lead",S6636="No")),
(AND('[1]PWS Information'!$E$10="CWS",Q6636="Non-Lead",S6636="Don't Know")),
(AND('[1]PWS Information'!$E$10="CWS",Q6636="Non-Lead", J6636="Non-Lead - Copper", S6636="Yes", L6636="Between 1989 and 2014")),
(AND('[1]PWS Information'!$E$10="CWS",Q6636="Non-Lead", J6636="Non-Lead - Copper", S6636="Yes", L6636="After 2014")),
(AND('[1]PWS Information'!$E$10="CWS",Q6636="Non-Lead", J6636="Non-Lead - Copper", S6636="Yes", L6636="Unknown")),
(AND('[1]PWS Information'!$E$10="CWS",Q6636="Non-Lead", N6636="Non-Lead - Copper", S6636="Yes", O6636="Between 1989 and 2014")),
(AND('[1]PWS Information'!$E$10="CWS",Q6636="Non-Lead", N6636="Non-Lead - Copper", S6636="Yes", O6636="After 2014")),
(AND('[1]PWS Information'!$E$10="CWS",Q6636="Non-Lead", N6636="Non-Lead - Copper", S6636="Yes", O6636="Unknown")),
(AND('[1]PWS Information'!$E$10="CWS",Q6636="Unknown")),
(AND('[1]PWS Information'!$E$10="NTNC",Q6636="Unknown")))),"Tier 5",
"")))))</f>
        <v/>
      </c>
      <c r="Z6636" s="71"/>
      <c r="AA6636" s="71"/>
    </row>
    <row r="6637" spans="1:27" x14ac:dyDescent="0.3">
      <c r="A6637" s="17"/>
      <c r="B6637" s="70"/>
      <c r="C6637" s="60"/>
      <c r="D6637" s="61"/>
      <c r="E6637" s="61"/>
      <c r="F6637" s="61"/>
      <c r="G6637" s="62"/>
      <c r="H6637" s="63"/>
      <c r="I6637" s="64"/>
      <c r="J6637" s="65"/>
      <c r="K6637" s="66"/>
      <c r="L6637" s="62"/>
      <c r="M6637" s="69"/>
      <c r="N6637" s="65"/>
      <c r="O6637" s="66"/>
      <c r="P6637" s="69"/>
      <c r="Q6637" s="55" t="str">
        <f t="shared" si="103"/>
        <v/>
      </c>
      <c r="R6637" s="70"/>
      <c r="S6637" s="70"/>
      <c r="T6637" s="70"/>
      <c r="U6637" s="71"/>
      <c r="V6637" s="71"/>
      <c r="W6637" s="71"/>
      <c r="X6637" s="71"/>
      <c r="Y6637" s="72" t="str">
        <f>IF((OR((AND('[1]PWS Information'!$E$10="CWS",U6637="Single Family Residence",Q6637="Lead")),
(AND('[1]PWS Information'!$E$10="CWS",U6637="Multiple Family Residence",'[1]PWS Information'!$E$11="Yes",Q6637="Lead")),
(AND('[1]PWS Information'!$E$10="NTNC",Q6637="Lead")))),"Tier 1",
IF((OR((AND('[1]PWS Information'!$E$10="CWS",U6637="Multiple Family Residence",'[1]PWS Information'!$E$11="No",Q6637="Lead")),
(AND('[1]PWS Information'!$E$10="CWS",U6637="Other",Q6637="Lead")),
(AND('[1]PWS Information'!$E$10="CWS",U6637="Building",Q6637="Lead")))),"Tier 2",
IF((OR((AND('[1]PWS Information'!$E$10="CWS",U6637="Single Family Residence",Q6637="Galvanized Requiring Replacement")),
(AND('[1]PWS Information'!$E$10="CWS",U6637="Single Family Residence",Q6637="Galvanized Requiring Replacement",R6637="Yes")),
(AND('[1]PWS Information'!$E$10="NTNC",Q6637="Galvanized Requiring Replacement")),
(AND('[1]PWS Information'!$E$10="NTNC",U6637="Single Family Residence",R6637="Yes")))),"Tier 3",
IF((OR((AND('[1]PWS Information'!$E$10="CWS",U6637="Single Family Residence",S6637="Yes",Q6637="Non-Lead", J6637="Non-Lead - Copper",L6637="Before 1989")),
(AND('[1]PWS Information'!$E$10="CWS",U6637="Single Family Residence",S6637="Yes",Q6637="Non-Lead", N6637="Non-Lead - Copper",O6637="Before 1989")))),"Tier 4",
IF((OR((AND('[1]PWS Information'!$E$10="NTNC",Q6637="Non-Lead")),
(AND('[1]PWS Information'!$E$10="CWS",Q6637="Non-Lead",S6637="")),
(AND('[1]PWS Information'!$E$10="CWS",Q6637="Non-Lead",S6637="No")),
(AND('[1]PWS Information'!$E$10="CWS",Q6637="Non-Lead",S6637="Don't Know")),
(AND('[1]PWS Information'!$E$10="CWS",Q6637="Non-Lead", J6637="Non-Lead - Copper", S6637="Yes", L6637="Between 1989 and 2014")),
(AND('[1]PWS Information'!$E$10="CWS",Q6637="Non-Lead", J6637="Non-Lead - Copper", S6637="Yes", L6637="After 2014")),
(AND('[1]PWS Information'!$E$10="CWS",Q6637="Non-Lead", J6637="Non-Lead - Copper", S6637="Yes", L6637="Unknown")),
(AND('[1]PWS Information'!$E$10="CWS",Q6637="Non-Lead", N6637="Non-Lead - Copper", S6637="Yes", O6637="Between 1989 and 2014")),
(AND('[1]PWS Information'!$E$10="CWS",Q6637="Non-Lead", N6637="Non-Lead - Copper", S6637="Yes", O6637="After 2014")),
(AND('[1]PWS Information'!$E$10="CWS",Q6637="Non-Lead", N6637="Non-Lead - Copper", S6637="Yes", O6637="Unknown")),
(AND('[1]PWS Information'!$E$10="CWS",Q6637="Unknown")),
(AND('[1]PWS Information'!$E$10="NTNC",Q6637="Unknown")))),"Tier 5",
"")))))</f>
        <v/>
      </c>
      <c r="Z6637" s="71"/>
      <c r="AA6637" s="71"/>
    </row>
    <row r="6638" spans="1:27" x14ac:dyDescent="0.3">
      <c r="A6638" s="1"/>
      <c r="B6638" s="70"/>
      <c r="C6638" s="60"/>
      <c r="D6638" s="61"/>
      <c r="E6638" s="61"/>
      <c r="F6638" s="61"/>
      <c r="G6638" s="62"/>
      <c r="H6638" s="63"/>
      <c r="I6638" s="64"/>
      <c r="J6638" s="65"/>
      <c r="K6638" s="66"/>
      <c r="L6638" s="62"/>
      <c r="M6638" s="69"/>
      <c r="N6638" s="65"/>
      <c r="O6638" s="66"/>
      <c r="P6638" s="69"/>
      <c r="Q6638" s="55" t="str">
        <f t="shared" si="103"/>
        <v/>
      </c>
      <c r="R6638" s="70"/>
      <c r="S6638" s="70"/>
      <c r="T6638" s="70"/>
      <c r="U6638" s="71"/>
      <c r="V6638" s="71"/>
      <c r="W6638" s="71"/>
      <c r="X6638" s="71"/>
      <c r="Y6638" s="72" t="str">
        <f>IF((OR((AND('[1]PWS Information'!$E$10="CWS",U6638="Single Family Residence",Q6638="Lead")),
(AND('[1]PWS Information'!$E$10="CWS",U6638="Multiple Family Residence",'[1]PWS Information'!$E$11="Yes",Q6638="Lead")),
(AND('[1]PWS Information'!$E$10="NTNC",Q6638="Lead")))),"Tier 1",
IF((OR((AND('[1]PWS Information'!$E$10="CWS",U6638="Multiple Family Residence",'[1]PWS Information'!$E$11="No",Q6638="Lead")),
(AND('[1]PWS Information'!$E$10="CWS",U6638="Other",Q6638="Lead")),
(AND('[1]PWS Information'!$E$10="CWS",U6638="Building",Q6638="Lead")))),"Tier 2",
IF((OR((AND('[1]PWS Information'!$E$10="CWS",U6638="Single Family Residence",Q6638="Galvanized Requiring Replacement")),
(AND('[1]PWS Information'!$E$10="CWS",U6638="Single Family Residence",Q6638="Galvanized Requiring Replacement",R6638="Yes")),
(AND('[1]PWS Information'!$E$10="NTNC",Q6638="Galvanized Requiring Replacement")),
(AND('[1]PWS Information'!$E$10="NTNC",U6638="Single Family Residence",R6638="Yes")))),"Tier 3",
IF((OR((AND('[1]PWS Information'!$E$10="CWS",U6638="Single Family Residence",S6638="Yes",Q6638="Non-Lead", J6638="Non-Lead - Copper",L6638="Before 1989")),
(AND('[1]PWS Information'!$E$10="CWS",U6638="Single Family Residence",S6638="Yes",Q6638="Non-Lead", N6638="Non-Lead - Copper",O6638="Before 1989")))),"Tier 4",
IF((OR((AND('[1]PWS Information'!$E$10="NTNC",Q6638="Non-Lead")),
(AND('[1]PWS Information'!$E$10="CWS",Q6638="Non-Lead",S6638="")),
(AND('[1]PWS Information'!$E$10="CWS",Q6638="Non-Lead",S6638="No")),
(AND('[1]PWS Information'!$E$10="CWS",Q6638="Non-Lead",S6638="Don't Know")),
(AND('[1]PWS Information'!$E$10="CWS",Q6638="Non-Lead", J6638="Non-Lead - Copper", S6638="Yes", L6638="Between 1989 and 2014")),
(AND('[1]PWS Information'!$E$10="CWS",Q6638="Non-Lead", J6638="Non-Lead - Copper", S6638="Yes", L6638="After 2014")),
(AND('[1]PWS Information'!$E$10="CWS",Q6638="Non-Lead", J6638="Non-Lead - Copper", S6638="Yes", L6638="Unknown")),
(AND('[1]PWS Information'!$E$10="CWS",Q6638="Non-Lead", N6638="Non-Lead - Copper", S6638="Yes", O6638="Between 1989 and 2014")),
(AND('[1]PWS Information'!$E$10="CWS",Q6638="Non-Lead", N6638="Non-Lead - Copper", S6638="Yes", O6638="After 2014")),
(AND('[1]PWS Information'!$E$10="CWS",Q6638="Non-Lead", N6638="Non-Lead - Copper", S6638="Yes", O6638="Unknown")),
(AND('[1]PWS Information'!$E$10="CWS",Q6638="Unknown")),
(AND('[1]PWS Information'!$E$10="NTNC",Q6638="Unknown")))),"Tier 5",
"")))))</f>
        <v/>
      </c>
      <c r="Z6638" s="71"/>
      <c r="AA6638" s="71"/>
    </row>
    <row r="6639" spans="1:27" x14ac:dyDescent="0.3">
      <c r="A6639" s="1"/>
      <c r="B6639" s="70"/>
      <c r="C6639" s="60"/>
      <c r="D6639" s="61"/>
      <c r="E6639" s="61"/>
      <c r="F6639" s="61"/>
      <c r="G6639" s="62"/>
      <c r="H6639" s="63"/>
      <c r="I6639" s="64"/>
      <c r="J6639" s="65"/>
      <c r="K6639" s="66"/>
      <c r="L6639" s="62"/>
      <c r="M6639" s="69"/>
      <c r="N6639" s="65"/>
      <c r="O6639" s="66"/>
      <c r="P6639" s="69"/>
      <c r="Q6639" s="55" t="str">
        <f t="shared" si="103"/>
        <v/>
      </c>
      <c r="R6639" s="70"/>
      <c r="S6639" s="70"/>
      <c r="T6639" s="70"/>
      <c r="U6639" s="71"/>
      <c r="V6639" s="71"/>
      <c r="W6639" s="71"/>
      <c r="X6639" s="71"/>
      <c r="Y6639" s="72" t="str">
        <f>IF((OR((AND('[1]PWS Information'!$E$10="CWS",U6639="Single Family Residence",Q6639="Lead")),
(AND('[1]PWS Information'!$E$10="CWS",U6639="Multiple Family Residence",'[1]PWS Information'!$E$11="Yes",Q6639="Lead")),
(AND('[1]PWS Information'!$E$10="NTNC",Q6639="Lead")))),"Tier 1",
IF((OR((AND('[1]PWS Information'!$E$10="CWS",U6639="Multiple Family Residence",'[1]PWS Information'!$E$11="No",Q6639="Lead")),
(AND('[1]PWS Information'!$E$10="CWS",U6639="Other",Q6639="Lead")),
(AND('[1]PWS Information'!$E$10="CWS",U6639="Building",Q6639="Lead")))),"Tier 2",
IF((OR((AND('[1]PWS Information'!$E$10="CWS",U6639="Single Family Residence",Q6639="Galvanized Requiring Replacement")),
(AND('[1]PWS Information'!$E$10="CWS",U6639="Single Family Residence",Q6639="Galvanized Requiring Replacement",R6639="Yes")),
(AND('[1]PWS Information'!$E$10="NTNC",Q6639="Galvanized Requiring Replacement")),
(AND('[1]PWS Information'!$E$10="NTNC",U6639="Single Family Residence",R6639="Yes")))),"Tier 3",
IF((OR((AND('[1]PWS Information'!$E$10="CWS",U6639="Single Family Residence",S6639="Yes",Q6639="Non-Lead", J6639="Non-Lead - Copper",L6639="Before 1989")),
(AND('[1]PWS Information'!$E$10="CWS",U6639="Single Family Residence",S6639="Yes",Q6639="Non-Lead", N6639="Non-Lead - Copper",O6639="Before 1989")))),"Tier 4",
IF((OR((AND('[1]PWS Information'!$E$10="NTNC",Q6639="Non-Lead")),
(AND('[1]PWS Information'!$E$10="CWS",Q6639="Non-Lead",S6639="")),
(AND('[1]PWS Information'!$E$10="CWS",Q6639="Non-Lead",S6639="No")),
(AND('[1]PWS Information'!$E$10="CWS",Q6639="Non-Lead",S6639="Don't Know")),
(AND('[1]PWS Information'!$E$10="CWS",Q6639="Non-Lead", J6639="Non-Lead - Copper", S6639="Yes", L6639="Between 1989 and 2014")),
(AND('[1]PWS Information'!$E$10="CWS",Q6639="Non-Lead", J6639="Non-Lead - Copper", S6639="Yes", L6639="After 2014")),
(AND('[1]PWS Information'!$E$10="CWS",Q6639="Non-Lead", J6639="Non-Lead - Copper", S6639="Yes", L6639="Unknown")),
(AND('[1]PWS Information'!$E$10="CWS",Q6639="Non-Lead", N6639="Non-Lead - Copper", S6639="Yes", O6639="Between 1989 and 2014")),
(AND('[1]PWS Information'!$E$10="CWS",Q6639="Non-Lead", N6639="Non-Lead - Copper", S6639="Yes", O6639="After 2014")),
(AND('[1]PWS Information'!$E$10="CWS",Q6639="Non-Lead", N6639="Non-Lead - Copper", S6639="Yes", O6639="Unknown")),
(AND('[1]PWS Information'!$E$10="CWS",Q6639="Unknown")),
(AND('[1]PWS Information'!$E$10="NTNC",Q6639="Unknown")))),"Tier 5",
"")))))</f>
        <v/>
      </c>
      <c r="Z6639" s="71"/>
      <c r="AA6639" s="71"/>
    </row>
    <row r="6640" spans="1:27" x14ac:dyDescent="0.3">
      <c r="A6640" s="1"/>
      <c r="B6640" s="70"/>
      <c r="C6640" s="60"/>
      <c r="D6640" s="61"/>
      <c r="E6640" s="61"/>
      <c r="F6640" s="61"/>
      <c r="G6640" s="62"/>
      <c r="H6640" s="63"/>
      <c r="I6640" s="64"/>
      <c r="J6640" s="65"/>
      <c r="K6640" s="66"/>
      <c r="L6640" s="62"/>
      <c r="M6640" s="69"/>
      <c r="N6640" s="65"/>
      <c r="O6640" s="66"/>
      <c r="P6640" s="69"/>
      <c r="Q6640" s="55" t="str">
        <f t="shared" si="103"/>
        <v/>
      </c>
      <c r="R6640" s="70"/>
      <c r="S6640" s="70"/>
      <c r="T6640" s="70"/>
      <c r="U6640" s="71"/>
      <c r="V6640" s="71"/>
      <c r="W6640" s="71"/>
      <c r="X6640" s="71"/>
      <c r="Y6640" s="72" t="str">
        <f>IF((OR((AND('[1]PWS Information'!$E$10="CWS",U6640="Single Family Residence",Q6640="Lead")),
(AND('[1]PWS Information'!$E$10="CWS",U6640="Multiple Family Residence",'[1]PWS Information'!$E$11="Yes",Q6640="Lead")),
(AND('[1]PWS Information'!$E$10="NTNC",Q6640="Lead")))),"Tier 1",
IF((OR((AND('[1]PWS Information'!$E$10="CWS",U6640="Multiple Family Residence",'[1]PWS Information'!$E$11="No",Q6640="Lead")),
(AND('[1]PWS Information'!$E$10="CWS",U6640="Other",Q6640="Lead")),
(AND('[1]PWS Information'!$E$10="CWS",U6640="Building",Q6640="Lead")))),"Tier 2",
IF((OR((AND('[1]PWS Information'!$E$10="CWS",U6640="Single Family Residence",Q6640="Galvanized Requiring Replacement")),
(AND('[1]PWS Information'!$E$10="CWS",U6640="Single Family Residence",Q6640="Galvanized Requiring Replacement",R6640="Yes")),
(AND('[1]PWS Information'!$E$10="NTNC",Q6640="Galvanized Requiring Replacement")),
(AND('[1]PWS Information'!$E$10="NTNC",U6640="Single Family Residence",R6640="Yes")))),"Tier 3",
IF((OR((AND('[1]PWS Information'!$E$10="CWS",U6640="Single Family Residence",S6640="Yes",Q6640="Non-Lead", J6640="Non-Lead - Copper",L6640="Before 1989")),
(AND('[1]PWS Information'!$E$10="CWS",U6640="Single Family Residence",S6640="Yes",Q6640="Non-Lead", N6640="Non-Lead - Copper",O6640="Before 1989")))),"Tier 4",
IF((OR((AND('[1]PWS Information'!$E$10="NTNC",Q6640="Non-Lead")),
(AND('[1]PWS Information'!$E$10="CWS",Q6640="Non-Lead",S6640="")),
(AND('[1]PWS Information'!$E$10="CWS",Q6640="Non-Lead",S6640="No")),
(AND('[1]PWS Information'!$E$10="CWS",Q6640="Non-Lead",S6640="Don't Know")),
(AND('[1]PWS Information'!$E$10="CWS",Q6640="Non-Lead", J6640="Non-Lead - Copper", S6640="Yes", L6640="Between 1989 and 2014")),
(AND('[1]PWS Information'!$E$10="CWS",Q6640="Non-Lead", J6640="Non-Lead - Copper", S6640="Yes", L6640="After 2014")),
(AND('[1]PWS Information'!$E$10="CWS",Q6640="Non-Lead", J6640="Non-Lead - Copper", S6640="Yes", L6640="Unknown")),
(AND('[1]PWS Information'!$E$10="CWS",Q6640="Non-Lead", N6640="Non-Lead - Copper", S6640="Yes", O6640="Between 1989 and 2014")),
(AND('[1]PWS Information'!$E$10="CWS",Q6640="Non-Lead", N6640="Non-Lead - Copper", S6640="Yes", O6640="After 2014")),
(AND('[1]PWS Information'!$E$10="CWS",Q6640="Non-Lead", N6640="Non-Lead - Copper", S6640="Yes", O6640="Unknown")),
(AND('[1]PWS Information'!$E$10="CWS",Q6640="Unknown")),
(AND('[1]PWS Information'!$E$10="NTNC",Q6640="Unknown")))),"Tier 5",
"")))))</f>
        <v/>
      </c>
      <c r="Z6640" s="71"/>
      <c r="AA6640" s="71"/>
    </row>
    <row r="6641" spans="1:27" x14ac:dyDescent="0.3">
      <c r="A6641" s="17"/>
      <c r="B6641" s="70"/>
      <c r="C6641" s="60"/>
      <c r="D6641" s="61"/>
      <c r="E6641" s="61"/>
      <c r="F6641" s="61"/>
      <c r="G6641" s="62"/>
      <c r="H6641" s="63"/>
      <c r="I6641" s="64"/>
      <c r="J6641" s="65"/>
      <c r="K6641" s="66"/>
      <c r="L6641" s="62"/>
      <c r="M6641" s="69"/>
      <c r="N6641" s="65"/>
      <c r="O6641" s="66"/>
      <c r="P6641" s="69"/>
      <c r="Q6641" s="55" t="str">
        <f t="shared" si="103"/>
        <v/>
      </c>
      <c r="R6641" s="70"/>
      <c r="S6641" s="70"/>
      <c r="T6641" s="70"/>
      <c r="U6641" s="71"/>
      <c r="V6641" s="71"/>
      <c r="W6641" s="71"/>
      <c r="X6641" s="71"/>
      <c r="Y6641" s="72" t="str">
        <f>IF((OR((AND('[1]PWS Information'!$E$10="CWS",U6641="Single Family Residence",Q6641="Lead")),
(AND('[1]PWS Information'!$E$10="CWS",U6641="Multiple Family Residence",'[1]PWS Information'!$E$11="Yes",Q6641="Lead")),
(AND('[1]PWS Information'!$E$10="NTNC",Q6641="Lead")))),"Tier 1",
IF((OR((AND('[1]PWS Information'!$E$10="CWS",U6641="Multiple Family Residence",'[1]PWS Information'!$E$11="No",Q6641="Lead")),
(AND('[1]PWS Information'!$E$10="CWS",U6641="Other",Q6641="Lead")),
(AND('[1]PWS Information'!$E$10="CWS",U6641="Building",Q6641="Lead")))),"Tier 2",
IF((OR((AND('[1]PWS Information'!$E$10="CWS",U6641="Single Family Residence",Q6641="Galvanized Requiring Replacement")),
(AND('[1]PWS Information'!$E$10="CWS",U6641="Single Family Residence",Q6641="Galvanized Requiring Replacement",R6641="Yes")),
(AND('[1]PWS Information'!$E$10="NTNC",Q6641="Galvanized Requiring Replacement")),
(AND('[1]PWS Information'!$E$10="NTNC",U6641="Single Family Residence",R6641="Yes")))),"Tier 3",
IF((OR((AND('[1]PWS Information'!$E$10="CWS",U6641="Single Family Residence",S6641="Yes",Q6641="Non-Lead", J6641="Non-Lead - Copper",L6641="Before 1989")),
(AND('[1]PWS Information'!$E$10="CWS",U6641="Single Family Residence",S6641="Yes",Q6641="Non-Lead", N6641="Non-Lead - Copper",O6641="Before 1989")))),"Tier 4",
IF((OR((AND('[1]PWS Information'!$E$10="NTNC",Q6641="Non-Lead")),
(AND('[1]PWS Information'!$E$10="CWS",Q6641="Non-Lead",S6641="")),
(AND('[1]PWS Information'!$E$10="CWS",Q6641="Non-Lead",S6641="No")),
(AND('[1]PWS Information'!$E$10="CWS",Q6641="Non-Lead",S6641="Don't Know")),
(AND('[1]PWS Information'!$E$10="CWS",Q6641="Non-Lead", J6641="Non-Lead - Copper", S6641="Yes", L6641="Between 1989 and 2014")),
(AND('[1]PWS Information'!$E$10="CWS",Q6641="Non-Lead", J6641="Non-Lead - Copper", S6641="Yes", L6641="After 2014")),
(AND('[1]PWS Information'!$E$10="CWS",Q6641="Non-Lead", J6641="Non-Lead - Copper", S6641="Yes", L6641="Unknown")),
(AND('[1]PWS Information'!$E$10="CWS",Q6641="Non-Lead", N6641="Non-Lead - Copper", S6641="Yes", O6641="Between 1989 and 2014")),
(AND('[1]PWS Information'!$E$10="CWS",Q6641="Non-Lead", N6641="Non-Lead - Copper", S6641="Yes", O6641="After 2014")),
(AND('[1]PWS Information'!$E$10="CWS",Q6641="Non-Lead", N6641="Non-Lead - Copper", S6641="Yes", O6641="Unknown")),
(AND('[1]PWS Information'!$E$10="CWS",Q6641="Unknown")),
(AND('[1]PWS Information'!$E$10="NTNC",Q6641="Unknown")))),"Tier 5",
"")))))</f>
        <v/>
      </c>
      <c r="Z6641" s="71"/>
      <c r="AA6641" s="71"/>
    </row>
    <row r="6642" spans="1:27" x14ac:dyDescent="0.3">
      <c r="A6642" s="1"/>
      <c r="B6642" s="70"/>
      <c r="C6642" s="60"/>
      <c r="D6642" s="61"/>
      <c r="E6642" s="61"/>
      <c r="F6642" s="61"/>
      <c r="G6642" s="62"/>
      <c r="H6642" s="63"/>
      <c r="I6642" s="64"/>
      <c r="J6642" s="65"/>
      <c r="K6642" s="66"/>
      <c r="L6642" s="62"/>
      <c r="M6642" s="69"/>
      <c r="N6642" s="65"/>
      <c r="O6642" s="66"/>
      <c r="P6642" s="69"/>
      <c r="Q6642" s="55" t="str">
        <f t="shared" si="103"/>
        <v/>
      </c>
      <c r="R6642" s="70"/>
      <c r="S6642" s="70"/>
      <c r="T6642" s="70"/>
      <c r="U6642" s="71"/>
      <c r="V6642" s="71"/>
      <c r="W6642" s="71"/>
      <c r="X6642" s="71"/>
      <c r="Y6642" s="72" t="str">
        <f>IF((OR((AND('[1]PWS Information'!$E$10="CWS",U6642="Single Family Residence",Q6642="Lead")),
(AND('[1]PWS Information'!$E$10="CWS",U6642="Multiple Family Residence",'[1]PWS Information'!$E$11="Yes",Q6642="Lead")),
(AND('[1]PWS Information'!$E$10="NTNC",Q6642="Lead")))),"Tier 1",
IF((OR((AND('[1]PWS Information'!$E$10="CWS",U6642="Multiple Family Residence",'[1]PWS Information'!$E$11="No",Q6642="Lead")),
(AND('[1]PWS Information'!$E$10="CWS",U6642="Other",Q6642="Lead")),
(AND('[1]PWS Information'!$E$10="CWS",U6642="Building",Q6642="Lead")))),"Tier 2",
IF((OR((AND('[1]PWS Information'!$E$10="CWS",U6642="Single Family Residence",Q6642="Galvanized Requiring Replacement")),
(AND('[1]PWS Information'!$E$10="CWS",U6642="Single Family Residence",Q6642="Galvanized Requiring Replacement",R6642="Yes")),
(AND('[1]PWS Information'!$E$10="NTNC",Q6642="Galvanized Requiring Replacement")),
(AND('[1]PWS Information'!$E$10="NTNC",U6642="Single Family Residence",R6642="Yes")))),"Tier 3",
IF((OR((AND('[1]PWS Information'!$E$10="CWS",U6642="Single Family Residence",S6642="Yes",Q6642="Non-Lead", J6642="Non-Lead - Copper",L6642="Before 1989")),
(AND('[1]PWS Information'!$E$10="CWS",U6642="Single Family Residence",S6642="Yes",Q6642="Non-Lead", N6642="Non-Lead - Copper",O6642="Before 1989")))),"Tier 4",
IF((OR((AND('[1]PWS Information'!$E$10="NTNC",Q6642="Non-Lead")),
(AND('[1]PWS Information'!$E$10="CWS",Q6642="Non-Lead",S6642="")),
(AND('[1]PWS Information'!$E$10="CWS",Q6642="Non-Lead",S6642="No")),
(AND('[1]PWS Information'!$E$10="CWS",Q6642="Non-Lead",S6642="Don't Know")),
(AND('[1]PWS Information'!$E$10="CWS",Q6642="Non-Lead", J6642="Non-Lead - Copper", S6642="Yes", L6642="Between 1989 and 2014")),
(AND('[1]PWS Information'!$E$10="CWS",Q6642="Non-Lead", J6642="Non-Lead - Copper", S6642="Yes", L6642="After 2014")),
(AND('[1]PWS Information'!$E$10="CWS",Q6642="Non-Lead", J6642="Non-Lead - Copper", S6642="Yes", L6642="Unknown")),
(AND('[1]PWS Information'!$E$10="CWS",Q6642="Non-Lead", N6642="Non-Lead - Copper", S6642="Yes", O6642="Between 1989 and 2014")),
(AND('[1]PWS Information'!$E$10="CWS",Q6642="Non-Lead", N6642="Non-Lead - Copper", S6642="Yes", O6642="After 2014")),
(AND('[1]PWS Information'!$E$10="CWS",Q6642="Non-Lead", N6642="Non-Lead - Copper", S6642="Yes", O6642="Unknown")),
(AND('[1]PWS Information'!$E$10="CWS",Q6642="Unknown")),
(AND('[1]PWS Information'!$E$10="NTNC",Q6642="Unknown")))),"Tier 5",
"")))))</f>
        <v/>
      </c>
      <c r="Z6642" s="71"/>
      <c r="AA6642" s="71"/>
    </row>
    <row r="6643" spans="1:27" x14ac:dyDescent="0.3">
      <c r="A6643" s="1"/>
      <c r="B6643" s="70"/>
      <c r="C6643" s="60"/>
      <c r="D6643" s="61"/>
      <c r="E6643" s="61"/>
      <c r="F6643" s="61"/>
      <c r="G6643" s="62"/>
      <c r="H6643" s="63"/>
      <c r="I6643" s="64"/>
      <c r="J6643" s="65"/>
      <c r="K6643" s="66"/>
      <c r="L6643" s="62"/>
      <c r="M6643" s="69"/>
      <c r="N6643" s="65"/>
      <c r="O6643" s="66"/>
      <c r="P6643" s="69"/>
      <c r="Q6643" s="55" t="str">
        <f t="shared" si="103"/>
        <v/>
      </c>
      <c r="R6643" s="70"/>
      <c r="S6643" s="70"/>
      <c r="T6643" s="70"/>
      <c r="U6643" s="71"/>
      <c r="V6643" s="71"/>
      <c r="W6643" s="71"/>
      <c r="X6643" s="71"/>
      <c r="Y6643" s="72" t="str">
        <f>IF((OR((AND('[1]PWS Information'!$E$10="CWS",U6643="Single Family Residence",Q6643="Lead")),
(AND('[1]PWS Information'!$E$10="CWS",U6643="Multiple Family Residence",'[1]PWS Information'!$E$11="Yes",Q6643="Lead")),
(AND('[1]PWS Information'!$E$10="NTNC",Q6643="Lead")))),"Tier 1",
IF((OR((AND('[1]PWS Information'!$E$10="CWS",U6643="Multiple Family Residence",'[1]PWS Information'!$E$11="No",Q6643="Lead")),
(AND('[1]PWS Information'!$E$10="CWS",U6643="Other",Q6643="Lead")),
(AND('[1]PWS Information'!$E$10="CWS",U6643="Building",Q6643="Lead")))),"Tier 2",
IF((OR((AND('[1]PWS Information'!$E$10="CWS",U6643="Single Family Residence",Q6643="Galvanized Requiring Replacement")),
(AND('[1]PWS Information'!$E$10="CWS",U6643="Single Family Residence",Q6643="Galvanized Requiring Replacement",R6643="Yes")),
(AND('[1]PWS Information'!$E$10="NTNC",Q6643="Galvanized Requiring Replacement")),
(AND('[1]PWS Information'!$E$10="NTNC",U6643="Single Family Residence",R6643="Yes")))),"Tier 3",
IF((OR((AND('[1]PWS Information'!$E$10="CWS",U6643="Single Family Residence",S6643="Yes",Q6643="Non-Lead", J6643="Non-Lead - Copper",L6643="Before 1989")),
(AND('[1]PWS Information'!$E$10="CWS",U6643="Single Family Residence",S6643="Yes",Q6643="Non-Lead", N6643="Non-Lead - Copper",O6643="Before 1989")))),"Tier 4",
IF((OR((AND('[1]PWS Information'!$E$10="NTNC",Q6643="Non-Lead")),
(AND('[1]PWS Information'!$E$10="CWS",Q6643="Non-Lead",S6643="")),
(AND('[1]PWS Information'!$E$10="CWS",Q6643="Non-Lead",S6643="No")),
(AND('[1]PWS Information'!$E$10="CWS",Q6643="Non-Lead",S6643="Don't Know")),
(AND('[1]PWS Information'!$E$10="CWS",Q6643="Non-Lead", J6643="Non-Lead - Copper", S6643="Yes", L6643="Between 1989 and 2014")),
(AND('[1]PWS Information'!$E$10="CWS",Q6643="Non-Lead", J6643="Non-Lead - Copper", S6643="Yes", L6643="After 2014")),
(AND('[1]PWS Information'!$E$10="CWS",Q6643="Non-Lead", J6643="Non-Lead - Copper", S6643="Yes", L6643="Unknown")),
(AND('[1]PWS Information'!$E$10="CWS",Q6643="Non-Lead", N6643="Non-Lead - Copper", S6643="Yes", O6643="Between 1989 and 2014")),
(AND('[1]PWS Information'!$E$10="CWS",Q6643="Non-Lead", N6643="Non-Lead - Copper", S6643="Yes", O6643="After 2014")),
(AND('[1]PWS Information'!$E$10="CWS",Q6643="Non-Lead", N6643="Non-Lead - Copper", S6643="Yes", O6643="Unknown")),
(AND('[1]PWS Information'!$E$10="CWS",Q6643="Unknown")),
(AND('[1]PWS Information'!$E$10="NTNC",Q6643="Unknown")))),"Tier 5",
"")))))</f>
        <v/>
      </c>
      <c r="Z6643" s="71"/>
      <c r="AA6643" s="71"/>
    </row>
    <row r="6644" spans="1:27" x14ac:dyDescent="0.3">
      <c r="A6644" s="1"/>
      <c r="B6644" s="70"/>
      <c r="C6644" s="60"/>
      <c r="D6644" s="61"/>
      <c r="E6644" s="61"/>
      <c r="F6644" s="61"/>
      <c r="G6644" s="62"/>
      <c r="H6644" s="63"/>
      <c r="I6644" s="64"/>
      <c r="J6644" s="65"/>
      <c r="K6644" s="66"/>
      <c r="L6644" s="62"/>
      <c r="M6644" s="69"/>
      <c r="N6644" s="65"/>
      <c r="O6644" s="66"/>
      <c r="P6644" s="69"/>
      <c r="Q6644" s="55" t="str">
        <f t="shared" si="103"/>
        <v/>
      </c>
      <c r="R6644" s="70"/>
      <c r="S6644" s="70"/>
      <c r="T6644" s="70"/>
      <c r="U6644" s="71"/>
      <c r="V6644" s="71"/>
      <c r="W6644" s="71"/>
      <c r="X6644" s="71"/>
      <c r="Y6644" s="72" t="str">
        <f>IF((OR((AND('[1]PWS Information'!$E$10="CWS",U6644="Single Family Residence",Q6644="Lead")),
(AND('[1]PWS Information'!$E$10="CWS",U6644="Multiple Family Residence",'[1]PWS Information'!$E$11="Yes",Q6644="Lead")),
(AND('[1]PWS Information'!$E$10="NTNC",Q6644="Lead")))),"Tier 1",
IF((OR((AND('[1]PWS Information'!$E$10="CWS",U6644="Multiple Family Residence",'[1]PWS Information'!$E$11="No",Q6644="Lead")),
(AND('[1]PWS Information'!$E$10="CWS",U6644="Other",Q6644="Lead")),
(AND('[1]PWS Information'!$E$10="CWS",U6644="Building",Q6644="Lead")))),"Tier 2",
IF((OR((AND('[1]PWS Information'!$E$10="CWS",U6644="Single Family Residence",Q6644="Galvanized Requiring Replacement")),
(AND('[1]PWS Information'!$E$10="CWS",U6644="Single Family Residence",Q6644="Galvanized Requiring Replacement",R6644="Yes")),
(AND('[1]PWS Information'!$E$10="NTNC",Q6644="Galvanized Requiring Replacement")),
(AND('[1]PWS Information'!$E$10="NTNC",U6644="Single Family Residence",R6644="Yes")))),"Tier 3",
IF((OR((AND('[1]PWS Information'!$E$10="CWS",U6644="Single Family Residence",S6644="Yes",Q6644="Non-Lead", J6644="Non-Lead - Copper",L6644="Before 1989")),
(AND('[1]PWS Information'!$E$10="CWS",U6644="Single Family Residence",S6644="Yes",Q6644="Non-Lead", N6644="Non-Lead - Copper",O6644="Before 1989")))),"Tier 4",
IF((OR((AND('[1]PWS Information'!$E$10="NTNC",Q6644="Non-Lead")),
(AND('[1]PWS Information'!$E$10="CWS",Q6644="Non-Lead",S6644="")),
(AND('[1]PWS Information'!$E$10="CWS",Q6644="Non-Lead",S6644="No")),
(AND('[1]PWS Information'!$E$10="CWS",Q6644="Non-Lead",S6644="Don't Know")),
(AND('[1]PWS Information'!$E$10="CWS",Q6644="Non-Lead", J6644="Non-Lead - Copper", S6644="Yes", L6644="Between 1989 and 2014")),
(AND('[1]PWS Information'!$E$10="CWS",Q6644="Non-Lead", J6644="Non-Lead - Copper", S6644="Yes", L6644="After 2014")),
(AND('[1]PWS Information'!$E$10="CWS",Q6644="Non-Lead", J6644="Non-Lead - Copper", S6644="Yes", L6644="Unknown")),
(AND('[1]PWS Information'!$E$10="CWS",Q6644="Non-Lead", N6644="Non-Lead - Copper", S6644="Yes", O6644="Between 1989 and 2014")),
(AND('[1]PWS Information'!$E$10="CWS",Q6644="Non-Lead", N6644="Non-Lead - Copper", S6644="Yes", O6644="After 2014")),
(AND('[1]PWS Information'!$E$10="CWS",Q6644="Non-Lead", N6644="Non-Lead - Copper", S6644="Yes", O6644="Unknown")),
(AND('[1]PWS Information'!$E$10="CWS",Q6644="Unknown")),
(AND('[1]PWS Information'!$E$10="NTNC",Q6644="Unknown")))),"Tier 5",
"")))))</f>
        <v/>
      </c>
      <c r="Z6644" s="71"/>
      <c r="AA6644" s="71"/>
    </row>
    <row r="6645" spans="1:27" x14ac:dyDescent="0.3">
      <c r="A6645" s="17"/>
      <c r="B6645" s="70"/>
      <c r="C6645" s="60"/>
      <c r="D6645" s="61"/>
      <c r="E6645" s="61"/>
      <c r="F6645" s="61"/>
      <c r="G6645" s="62"/>
      <c r="H6645" s="63"/>
      <c r="I6645" s="64"/>
      <c r="J6645" s="65"/>
      <c r="K6645" s="66"/>
      <c r="L6645" s="62"/>
      <c r="M6645" s="69"/>
      <c r="N6645" s="65"/>
      <c r="O6645" s="66"/>
      <c r="P6645" s="69"/>
      <c r="Q6645" s="55" t="str">
        <f t="shared" si="103"/>
        <v/>
      </c>
      <c r="R6645" s="70"/>
      <c r="S6645" s="70"/>
      <c r="T6645" s="70"/>
      <c r="U6645" s="71"/>
      <c r="V6645" s="71"/>
      <c r="W6645" s="71"/>
      <c r="X6645" s="71"/>
      <c r="Y6645" s="72" t="str">
        <f>IF((OR((AND('[1]PWS Information'!$E$10="CWS",U6645="Single Family Residence",Q6645="Lead")),
(AND('[1]PWS Information'!$E$10="CWS",U6645="Multiple Family Residence",'[1]PWS Information'!$E$11="Yes",Q6645="Lead")),
(AND('[1]PWS Information'!$E$10="NTNC",Q6645="Lead")))),"Tier 1",
IF((OR((AND('[1]PWS Information'!$E$10="CWS",U6645="Multiple Family Residence",'[1]PWS Information'!$E$11="No",Q6645="Lead")),
(AND('[1]PWS Information'!$E$10="CWS",U6645="Other",Q6645="Lead")),
(AND('[1]PWS Information'!$E$10="CWS",U6645="Building",Q6645="Lead")))),"Tier 2",
IF((OR((AND('[1]PWS Information'!$E$10="CWS",U6645="Single Family Residence",Q6645="Galvanized Requiring Replacement")),
(AND('[1]PWS Information'!$E$10="CWS",U6645="Single Family Residence",Q6645="Galvanized Requiring Replacement",R6645="Yes")),
(AND('[1]PWS Information'!$E$10="NTNC",Q6645="Galvanized Requiring Replacement")),
(AND('[1]PWS Information'!$E$10="NTNC",U6645="Single Family Residence",R6645="Yes")))),"Tier 3",
IF((OR((AND('[1]PWS Information'!$E$10="CWS",U6645="Single Family Residence",S6645="Yes",Q6645="Non-Lead", J6645="Non-Lead - Copper",L6645="Before 1989")),
(AND('[1]PWS Information'!$E$10="CWS",U6645="Single Family Residence",S6645="Yes",Q6645="Non-Lead", N6645="Non-Lead - Copper",O6645="Before 1989")))),"Tier 4",
IF((OR((AND('[1]PWS Information'!$E$10="NTNC",Q6645="Non-Lead")),
(AND('[1]PWS Information'!$E$10="CWS",Q6645="Non-Lead",S6645="")),
(AND('[1]PWS Information'!$E$10="CWS",Q6645="Non-Lead",S6645="No")),
(AND('[1]PWS Information'!$E$10="CWS",Q6645="Non-Lead",S6645="Don't Know")),
(AND('[1]PWS Information'!$E$10="CWS",Q6645="Non-Lead", J6645="Non-Lead - Copper", S6645="Yes", L6645="Between 1989 and 2014")),
(AND('[1]PWS Information'!$E$10="CWS",Q6645="Non-Lead", J6645="Non-Lead - Copper", S6645="Yes", L6645="After 2014")),
(AND('[1]PWS Information'!$E$10="CWS",Q6645="Non-Lead", J6645="Non-Lead - Copper", S6645="Yes", L6645="Unknown")),
(AND('[1]PWS Information'!$E$10="CWS",Q6645="Non-Lead", N6645="Non-Lead - Copper", S6645="Yes", O6645="Between 1989 and 2014")),
(AND('[1]PWS Information'!$E$10="CWS",Q6645="Non-Lead", N6645="Non-Lead - Copper", S6645="Yes", O6645="After 2014")),
(AND('[1]PWS Information'!$E$10="CWS",Q6645="Non-Lead", N6645="Non-Lead - Copper", S6645="Yes", O6645="Unknown")),
(AND('[1]PWS Information'!$E$10="CWS",Q6645="Unknown")),
(AND('[1]PWS Information'!$E$10="NTNC",Q6645="Unknown")))),"Tier 5",
"")))))</f>
        <v/>
      </c>
      <c r="Z6645" s="71"/>
      <c r="AA6645" s="71"/>
    </row>
    <row r="6646" spans="1:27" x14ac:dyDescent="0.3">
      <c r="A6646" s="1"/>
      <c r="B6646" s="70"/>
      <c r="C6646" s="60"/>
      <c r="D6646" s="61"/>
      <c r="E6646" s="61"/>
      <c r="F6646" s="61"/>
      <c r="G6646" s="62"/>
      <c r="H6646" s="63"/>
      <c r="I6646" s="64"/>
      <c r="J6646" s="65"/>
      <c r="K6646" s="66"/>
      <c r="L6646" s="62"/>
      <c r="M6646" s="69"/>
      <c r="N6646" s="65"/>
      <c r="O6646" s="66"/>
      <c r="P6646" s="69"/>
      <c r="Q6646" s="55" t="str">
        <f t="shared" si="103"/>
        <v/>
      </c>
      <c r="R6646" s="70"/>
      <c r="S6646" s="70"/>
      <c r="T6646" s="70"/>
      <c r="U6646" s="71"/>
      <c r="V6646" s="71"/>
      <c r="W6646" s="71"/>
      <c r="X6646" s="71"/>
      <c r="Y6646" s="72" t="str">
        <f>IF((OR((AND('[1]PWS Information'!$E$10="CWS",U6646="Single Family Residence",Q6646="Lead")),
(AND('[1]PWS Information'!$E$10="CWS",U6646="Multiple Family Residence",'[1]PWS Information'!$E$11="Yes",Q6646="Lead")),
(AND('[1]PWS Information'!$E$10="NTNC",Q6646="Lead")))),"Tier 1",
IF((OR((AND('[1]PWS Information'!$E$10="CWS",U6646="Multiple Family Residence",'[1]PWS Information'!$E$11="No",Q6646="Lead")),
(AND('[1]PWS Information'!$E$10="CWS",U6646="Other",Q6646="Lead")),
(AND('[1]PWS Information'!$E$10="CWS",U6646="Building",Q6646="Lead")))),"Tier 2",
IF((OR((AND('[1]PWS Information'!$E$10="CWS",U6646="Single Family Residence",Q6646="Galvanized Requiring Replacement")),
(AND('[1]PWS Information'!$E$10="CWS",U6646="Single Family Residence",Q6646="Galvanized Requiring Replacement",R6646="Yes")),
(AND('[1]PWS Information'!$E$10="NTNC",Q6646="Galvanized Requiring Replacement")),
(AND('[1]PWS Information'!$E$10="NTNC",U6646="Single Family Residence",R6646="Yes")))),"Tier 3",
IF((OR((AND('[1]PWS Information'!$E$10="CWS",U6646="Single Family Residence",S6646="Yes",Q6646="Non-Lead", J6646="Non-Lead - Copper",L6646="Before 1989")),
(AND('[1]PWS Information'!$E$10="CWS",U6646="Single Family Residence",S6646="Yes",Q6646="Non-Lead", N6646="Non-Lead - Copper",O6646="Before 1989")))),"Tier 4",
IF((OR((AND('[1]PWS Information'!$E$10="NTNC",Q6646="Non-Lead")),
(AND('[1]PWS Information'!$E$10="CWS",Q6646="Non-Lead",S6646="")),
(AND('[1]PWS Information'!$E$10="CWS",Q6646="Non-Lead",S6646="No")),
(AND('[1]PWS Information'!$E$10="CWS",Q6646="Non-Lead",S6646="Don't Know")),
(AND('[1]PWS Information'!$E$10="CWS",Q6646="Non-Lead", J6646="Non-Lead - Copper", S6646="Yes", L6646="Between 1989 and 2014")),
(AND('[1]PWS Information'!$E$10="CWS",Q6646="Non-Lead", J6646="Non-Lead - Copper", S6646="Yes", L6646="After 2014")),
(AND('[1]PWS Information'!$E$10="CWS",Q6646="Non-Lead", J6646="Non-Lead - Copper", S6646="Yes", L6646="Unknown")),
(AND('[1]PWS Information'!$E$10="CWS",Q6646="Non-Lead", N6646="Non-Lead - Copper", S6646="Yes", O6646="Between 1989 and 2014")),
(AND('[1]PWS Information'!$E$10="CWS",Q6646="Non-Lead", N6646="Non-Lead - Copper", S6646="Yes", O6646="After 2014")),
(AND('[1]PWS Information'!$E$10="CWS",Q6646="Non-Lead", N6646="Non-Lead - Copper", S6646="Yes", O6646="Unknown")),
(AND('[1]PWS Information'!$E$10="CWS",Q6646="Unknown")),
(AND('[1]PWS Information'!$E$10="NTNC",Q6646="Unknown")))),"Tier 5",
"")))))</f>
        <v/>
      </c>
      <c r="Z6646" s="71"/>
      <c r="AA6646" s="71"/>
    </row>
    <row r="6647" spans="1:27" x14ac:dyDescent="0.3">
      <c r="A6647" s="1"/>
      <c r="B6647" s="70"/>
      <c r="C6647" s="60"/>
      <c r="D6647" s="61"/>
      <c r="E6647" s="61"/>
      <c r="F6647" s="61"/>
      <c r="G6647" s="62"/>
      <c r="H6647" s="63"/>
      <c r="I6647" s="64"/>
      <c r="J6647" s="65"/>
      <c r="K6647" s="66"/>
      <c r="L6647" s="62"/>
      <c r="M6647" s="69"/>
      <c r="N6647" s="65"/>
      <c r="O6647" s="66"/>
      <c r="P6647" s="69"/>
      <c r="Q6647" s="55" t="str">
        <f t="shared" si="103"/>
        <v/>
      </c>
      <c r="R6647" s="70"/>
      <c r="S6647" s="70"/>
      <c r="T6647" s="70"/>
      <c r="U6647" s="71"/>
      <c r="V6647" s="71"/>
      <c r="W6647" s="71"/>
      <c r="X6647" s="71"/>
      <c r="Y6647" s="72" t="str">
        <f>IF((OR((AND('[1]PWS Information'!$E$10="CWS",U6647="Single Family Residence",Q6647="Lead")),
(AND('[1]PWS Information'!$E$10="CWS",U6647="Multiple Family Residence",'[1]PWS Information'!$E$11="Yes",Q6647="Lead")),
(AND('[1]PWS Information'!$E$10="NTNC",Q6647="Lead")))),"Tier 1",
IF((OR((AND('[1]PWS Information'!$E$10="CWS",U6647="Multiple Family Residence",'[1]PWS Information'!$E$11="No",Q6647="Lead")),
(AND('[1]PWS Information'!$E$10="CWS",U6647="Other",Q6647="Lead")),
(AND('[1]PWS Information'!$E$10="CWS",U6647="Building",Q6647="Lead")))),"Tier 2",
IF((OR((AND('[1]PWS Information'!$E$10="CWS",U6647="Single Family Residence",Q6647="Galvanized Requiring Replacement")),
(AND('[1]PWS Information'!$E$10="CWS",U6647="Single Family Residence",Q6647="Galvanized Requiring Replacement",R6647="Yes")),
(AND('[1]PWS Information'!$E$10="NTNC",Q6647="Galvanized Requiring Replacement")),
(AND('[1]PWS Information'!$E$10="NTNC",U6647="Single Family Residence",R6647="Yes")))),"Tier 3",
IF((OR((AND('[1]PWS Information'!$E$10="CWS",U6647="Single Family Residence",S6647="Yes",Q6647="Non-Lead", J6647="Non-Lead - Copper",L6647="Before 1989")),
(AND('[1]PWS Information'!$E$10="CWS",U6647="Single Family Residence",S6647="Yes",Q6647="Non-Lead", N6647="Non-Lead - Copper",O6647="Before 1989")))),"Tier 4",
IF((OR((AND('[1]PWS Information'!$E$10="NTNC",Q6647="Non-Lead")),
(AND('[1]PWS Information'!$E$10="CWS",Q6647="Non-Lead",S6647="")),
(AND('[1]PWS Information'!$E$10="CWS",Q6647="Non-Lead",S6647="No")),
(AND('[1]PWS Information'!$E$10="CWS",Q6647="Non-Lead",S6647="Don't Know")),
(AND('[1]PWS Information'!$E$10="CWS",Q6647="Non-Lead", J6647="Non-Lead - Copper", S6647="Yes", L6647="Between 1989 and 2014")),
(AND('[1]PWS Information'!$E$10="CWS",Q6647="Non-Lead", J6647="Non-Lead - Copper", S6647="Yes", L6647="After 2014")),
(AND('[1]PWS Information'!$E$10="CWS",Q6647="Non-Lead", J6647="Non-Lead - Copper", S6647="Yes", L6647="Unknown")),
(AND('[1]PWS Information'!$E$10="CWS",Q6647="Non-Lead", N6647="Non-Lead - Copper", S6647="Yes", O6647="Between 1989 and 2014")),
(AND('[1]PWS Information'!$E$10="CWS",Q6647="Non-Lead", N6647="Non-Lead - Copper", S6647="Yes", O6647="After 2014")),
(AND('[1]PWS Information'!$E$10="CWS",Q6647="Non-Lead", N6647="Non-Lead - Copper", S6647="Yes", O6647="Unknown")),
(AND('[1]PWS Information'!$E$10="CWS",Q6647="Unknown")),
(AND('[1]PWS Information'!$E$10="NTNC",Q6647="Unknown")))),"Tier 5",
"")))))</f>
        <v/>
      </c>
      <c r="Z6647" s="71"/>
      <c r="AA6647" s="71"/>
    </row>
    <row r="6648" spans="1:27" x14ac:dyDescent="0.3">
      <c r="A6648" s="1"/>
      <c r="B6648" s="70"/>
      <c r="C6648" s="60"/>
      <c r="D6648" s="61"/>
      <c r="E6648" s="61"/>
      <c r="F6648" s="61"/>
      <c r="G6648" s="62"/>
      <c r="H6648" s="63"/>
      <c r="I6648" s="64"/>
      <c r="J6648" s="65"/>
      <c r="K6648" s="66"/>
      <c r="L6648" s="62"/>
      <c r="M6648" s="69"/>
      <c r="N6648" s="65"/>
      <c r="O6648" s="66"/>
      <c r="P6648" s="69"/>
      <c r="Q6648" s="55" t="str">
        <f t="shared" si="103"/>
        <v/>
      </c>
      <c r="R6648" s="70"/>
      <c r="S6648" s="70"/>
      <c r="T6648" s="70"/>
      <c r="U6648" s="71"/>
      <c r="V6648" s="71"/>
      <c r="W6648" s="71"/>
      <c r="X6648" s="71"/>
      <c r="Y6648" s="72" t="str">
        <f>IF((OR((AND('[1]PWS Information'!$E$10="CWS",U6648="Single Family Residence",Q6648="Lead")),
(AND('[1]PWS Information'!$E$10="CWS",U6648="Multiple Family Residence",'[1]PWS Information'!$E$11="Yes",Q6648="Lead")),
(AND('[1]PWS Information'!$E$10="NTNC",Q6648="Lead")))),"Tier 1",
IF((OR((AND('[1]PWS Information'!$E$10="CWS",U6648="Multiple Family Residence",'[1]PWS Information'!$E$11="No",Q6648="Lead")),
(AND('[1]PWS Information'!$E$10="CWS",U6648="Other",Q6648="Lead")),
(AND('[1]PWS Information'!$E$10="CWS",U6648="Building",Q6648="Lead")))),"Tier 2",
IF((OR((AND('[1]PWS Information'!$E$10="CWS",U6648="Single Family Residence",Q6648="Galvanized Requiring Replacement")),
(AND('[1]PWS Information'!$E$10="CWS",U6648="Single Family Residence",Q6648="Galvanized Requiring Replacement",R6648="Yes")),
(AND('[1]PWS Information'!$E$10="NTNC",Q6648="Galvanized Requiring Replacement")),
(AND('[1]PWS Information'!$E$10="NTNC",U6648="Single Family Residence",R6648="Yes")))),"Tier 3",
IF((OR((AND('[1]PWS Information'!$E$10="CWS",U6648="Single Family Residence",S6648="Yes",Q6648="Non-Lead", J6648="Non-Lead - Copper",L6648="Before 1989")),
(AND('[1]PWS Information'!$E$10="CWS",U6648="Single Family Residence",S6648="Yes",Q6648="Non-Lead", N6648="Non-Lead - Copper",O6648="Before 1989")))),"Tier 4",
IF((OR((AND('[1]PWS Information'!$E$10="NTNC",Q6648="Non-Lead")),
(AND('[1]PWS Information'!$E$10="CWS",Q6648="Non-Lead",S6648="")),
(AND('[1]PWS Information'!$E$10="CWS",Q6648="Non-Lead",S6648="No")),
(AND('[1]PWS Information'!$E$10="CWS",Q6648="Non-Lead",S6648="Don't Know")),
(AND('[1]PWS Information'!$E$10="CWS",Q6648="Non-Lead", J6648="Non-Lead - Copper", S6648="Yes", L6648="Between 1989 and 2014")),
(AND('[1]PWS Information'!$E$10="CWS",Q6648="Non-Lead", J6648="Non-Lead - Copper", S6648="Yes", L6648="After 2014")),
(AND('[1]PWS Information'!$E$10="CWS",Q6648="Non-Lead", J6648="Non-Lead - Copper", S6648="Yes", L6648="Unknown")),
(AND('[1]PWS Information'!$E$10="CWS",Q6648="Non-Lead", N6648="Non-Lead - Copper", S6648="Yes", O6648="Between 1989 and 2014")),
(AND('[1]PWS Information'!$E$10="CWS",Q6648="Non-Lead", N6648="Non-Lead - Copper", S6648="Yes", O6648="After 2014")),
(AND('[1]PWS Information'!$E$10="CWS",Q6648="Non-Lead", N6648="Non-Lead - Copper", S6648="Yes", O6648="Unknown")),
(AND('[1]PWS Information'!$E$10="CWS",Q6648="Unknown")),
(AND('[1]PWS Information'!$E$10="NTNC",Q6648="Unknown")))),"Tier 5",
"")))))</f>
        <v/>
      </c>
      <c r="Z6648" s="71"/>
      <c r="AA6648" s="71"/>
    </row>
    <row r="6649" spans="1:27" x14ac:dyDescent="0.3">
      <c r="A6649" s="17"/>
      <c r="B6649" s="70"/>
      <c r="C6649" s="60"/>
      <c r="D6649" s="61"/>
      <c r="E6649" s="61"/>
      <c r="F6649" s="61"/>
      <c r="G6649" s="62"/>
      <c r="H6649" s="63"/>
      <c r="I6649" s="64"/>
      <c r="J6649" s="65"/>
      <c r="K6649" s="66"/>
      <c r="L6649" s="62"/>
      <c r="M6649" s="69"/>
      <c r="N6649" s="65"/>
      <c r="O6649" s="66"/>
      <c r="P6649" s="69"/>
      <c r="Q6649" s="55" t="str">
        <f t="shared" si="103"/>
        <v/>
      </c>
      <c r="R6649" s="70"/>
      <c r="S6649" s="70"/>
      <c r="T6649" s="70"/>
      <c r="U6649" s="71"/>
      <c r="V6649" s="71"/>
      <c r="W6649" s="71"/>
      <c r="X6649" s="71"/>
      <c r="Y6649" s="72" t="str">
        <f>IF((OR((AND('[1]PWS Information'!$E$10="CWS",U6649="Single Family Residence",Q6649="Lead")),
(AND('[1]PWS Information'!$E$10="CWS",U6649="Multiple Family Residence",'[1]PWS Information'!$E$11="Yes",Q6649="Lead")),
(AND('[1]PWS Information'!$E$10="NTNC",Q6649="Lead")))),"Tier 1",
IF((OR((AND('[1]PWS Information'!$E$10="CWS",U6649="Multiple Family Residence",'[1]PWS Information'!$E$11="No",Q6649="Lead")),
(AND('[1]PWS Information'!$E$10="CWS",U6649="Other",Q6649="Lead")),
(AND('[1]PWS Information'!$E$10="CWS",U6649="Building",Q6649="Lead")))),"Tier 2",
IF((OR((AND('[1]PWS Information'!$E$10="CWS",U6649="Single Family Residence",Q6649="Galvanized Requiring Replacement")),
(AND('[1]PWS Information'!$E$10="CWS",U6649="Single Family Residence",Q6649="Galvanized Requiring Replacement",R6649="Yes")),
(AND('[1]PWS Information'!$E$10="NTNC",Q6649="Galvanized Requiring Replacement")),
(AND('[1]PWS Information'!$E$10="NTNC",U6649="Single Family Residence",R6649="Yes")))),"Tier 3",
IF((OR((AND('[1]PWS Information'!$E$10="CWS",U6649="Single Family Residence",S6649="Yes",Q6649="Non-Lead", J6649="Non-Lead - Copper",L6649="Before 1989")),
(AND('[1]PWS Information'!$E$10="CWS",U6649="Single Family Residence",S6649="Yes",Q6649="Non-Lead", N6649="Non-Lead - Copper",O6649="Before 1989")))),"Tier 4",
IF((OR((AND('[1]PWS Information'!$E$10="NTNC",Q6649="Non-Lead")),
(AND('[1]PWS Information'!$E$10="CWS",Q6649="Non-Lead",S6649="")),
(AND('[1]PWS Information'!$E$10="CWS",Q6649="Non-Lead",S6649="No")),
(AND('[1]PWS Information'!$E$10="CWS",Q6649="Non-Lead",S6649="Don't Know")),
(AND('[1]PWS Information'!$E$10="CWS",Q6649="Non-Lead", J6649="Non-Lead - Copper", S6649="Yes", L6649="Between 1989 and 2014")),
(AND('[1]PWS Information'!$E$10="CWS",Q6649="Non-Lead", J6649="Non-Lead - Copper", S6649="Yes", L6649="After 2014")),
(AND('[1]PWS Information'!$E$10="CWS",Q6649="Non-Lead", J6649="Non-Lead - Copper", S6649="Yes", L6649="Unknown")),
(AND('[1]PWS Information'!$E$10="CWS",Q6649="Non-Lead", N6649="Non-Lead - Copper", S6649="Yes", O6649="Between 1989 and 2014")),
(AND('[1]PWS Information'!$E$10="CWS",Q6649="Non-Lead", N6649="Non-Lead - Copper", S6649="Yes", O6649="After 2014")),
(AND('[1]PWS Information'!$E$10="CWS",Q6649="Non-Lead", N6649="Non-Lead - Copper", S6649="Yes", O6649="Unknown")),
(AND('[1]PWS Information'!$E$10="CWS",Q6649="Unknown")),
(AND('[1]PWS Information'!$E$10="NTNC",Q6649="Unknown")))),"Tier 5",
"")))))</f>
        <v/>
      </c>
      <c r="Z6649" s="71"/>
      <c r="AA6649" s="71"/>
    </row>
    <row r="6650" spans="1:27" x14ac:dyDescent="0.3">
      <c r="A6650" s="1"/>
      <c r="B6650" s="70"/>
      <c r="C6650" s="60"/>
      <c r="D6650" s="61"/>
      <c r="E6650" s="61"/>
      <c r="F6650" s="61"/>
      <c r="G6650" s="62"/>
      <c r="H6650" s="63"/>
      <c r="I6650" s="64"/>
      <c r="J6650" s="65"/>
      <c r="K6650" s="66"/>
      <c r="L6650" s="62"/>
      <c r="M6650" s="69"/>
      <c r="N6650" s="65"/>
      <c r="O6650" s="66"/>
      <c r="P6650" s="69"/>
      <c r="Q6650" s="55" t="str">
        <f t="shared" si="103"/>
        <v/>
      </c>
      <c r="R6650" s="70"/>
      <c r="S6650" s="70"/>
      <c r="T6650" s="70"/>
      <c r="U6650" s="71"/>
      <c r="V6650" s="71"/>
      <c r="W6650" s="71"/>
      <c r="X6650" s="71"/>
      <c r="Y6650" s="72" t="str">
        <f>IF((OR((AND('[1]PWS Information'!$E$10="CWS",U6650="Single Family Residence",Q6650="Lead")),
(AND('[1]PWS Information'!$E$10="CWS",U6650="Multiple Family Residence",'[1]PWS Information'!$E$11="Yes",Q6650="Lead")),
(AND('[1]PWS Information'!$E$10="NTNC",Q6650="Lead")))),"Tier 1",
IF((OR((AND('[1]PWS Information'!$E$10="CWS",U6650="Multiple Family Residence",'[1]PWS Information'!$E$11="No",Q6650="Lead")),
(AND('[1]PWS Information'!$E$10="CWS",U6650="Other",Q6650="Lead")),
(AND('[1]PWS Information'!$E$10="CWS",U6650="Building",Q6650="Lead")))),"Tier 2",
IF((OR((AND('[1]PWS Information'!$E$10="CWS",U6650="Single Family Residence",Q6650="Galvanized Requiring Replacement")),
(AND('[1]PWS Information'!$E$10="CWS",U6650="Single Family Residence",Q6650="Galvanized Requiring Replacement",R6650="Yes")),
(AND('[1]PWS Information'!$E$10="NTNC",Q6650="Galvanized Requiring Replacement")),
(AND('[1]PWS Information'!$E$10="NTNC",U6650="Single Family Residence",R6650="Yes")))),"Tier 3",
IF((OR((AND('[1]PWS Information'!$E$10="CWS",U6650="Single Family Residence",S6650="Yes",Q6650="Non-Lead", J6650="Non-Lead - Copper",L6650="Before 1989")),
(AND('[1]PWS Information'!$E$10="CWS",U6650="Single Family Residence",S6650="Yes",Q6650="Non-Lead", N6650="Non-Lead - Copper",O6650="Before 1989")))),"Tier 4",
IF((OR((AND('[1]PWS Information'!$E$10="NTNC",Q6650="Non-Lead")),
(AND('[1]PWS Information'!$E$10="CWS",Q6650="Non-Lead",S6650="")),
(AND('[1]PWS Information'!$E$10="CWS",Q6650="Non-Lead",S6650="No")),
(AND('[1]PWS Information'!$E$10="CWS",Q6650="Non-Lead",S6650="Don't Know")),
(AND('[1]PWS Information'!$E$10="CWS",Q6650="Non-Lead", J6650="Non-Lead - Copper", S6650="Yes", L6650="Between 1989 and 2014")),
(AND('[1]PWS Information'!$E$10="CWS",Q6650="Non-Lead", J6650="Non-Lead - Copper", S6650="Yes", L6650="After 2014")),
(AND('[1]PWS Information'!$E$10="CWS",Q6650="Non-Lead", J6650="Non-Lead - Copper", S6650="Yes", L6650="Unknown")),
(AND('[1]PWS Information'!$E$10="CWS",Q6650="Non-Lead", N6650="Non-Lead - Copper", S6650="Yes", O6650="Between 1989 and 2014")),
(AND('[1]PWS Information'!$E$10="CWS",Q6650="Non-Lead", N6650="Non-Lead - Copper", S6650="Yes", O6650="After 2014")),
(AND('[1]PWS Information'!$E$10="CWS",Q6650="Non-Lead", N6650="Non-Lead - Copper", S6650="Yes", O6650="Unknown")),
(AND('[1]PWS Information'!$E$10="CWS",Q6650="Unknown")),
(AND('[1]PWS Information'!$E$10="NTNC",Q6650="Unknown")))),"Tier 5",
"")))))</f>
        <v/>
      </c>
      <c r="Z6650" s="71"/>
      <c r="AA6650" s="71"/>
    </row>
    <row r="6651" spans="1:27" x14ac:dyDescent="0.3">
      <c r="A6651" s="1"/>
      <c r="B6651" s="70"/>
      <c r="C6651" s="60"/>
      <c r="D6651" s="61"/>
      <c r="E6651" s="61"/>
      <c r="F6651" s="61"/>
      <c r="G6651" s="62"/>
      <c r="H6651" s="63"/>
      <c r="I6651" s="64"/>
      <c r="J6651" s="65"/>
      <c r="K6651" s="66"/>
      <c r="L6651" s="62"/>
      <c r="M6651" s="69"/>
      <c r="N6651" s="65"/>
      <c r="O6651" s="66"/>
      <c r="P6651" s="69"/>
      <c r="Q6651" s="55" t="str">
        <f t="shared" si="103"/>
        <v/>
      </c>
      <c r="R6651" s="70"/>
      <c r="S6651" s="70"/>
      <c r="T6651" s="70"/>
      <c r="U6651" s="71"/>
      <c r="V6651" s="71"/>
      <c r="W6651" s="71"/>
      <c r="X6651" s="71"/>
      <c r="Y6651" s="72" t="str">
        <f>IF((OR((AND('[1]PWS Information'!$E$10="CWS",U6651="Single Family Residence",Q6651="Lead")),
(AND('[1]PWS Information'!$E$10="CWS",U6651="Multiple Family Residence",'[1]PWS Information'!$E$11="Yes",Q6651="Lead")),
(AND('[1]PWS Information'!$E$10="NTNC",Q6651="Lead")))),"Tier 1",
IF((OR((AND('[1]PWS Information'!$E$10="CWS",U6651="Multiple Family Residence",'[1]PWS Information'!$E$11="No",Q6651="Lead")),
(AND('[1]PWS Information'!$E$10="CWS",U6651="Other",Q6651="Lead")),
(AND('[1]PWS Information'!$E$10="CWS",U6651="Building",Q6651="Lead")))),"Tier 2",
IF((OR((AND('[1]PWS Information'!$E$10="CWS",U6651="Single Family Residence",Q6651="Galvanized Requiring Replacement")),
(AND('[1]PWS Information'!$E$10="CWS",U6651="Single Family Residence",Q6651="Galvanized Requiring Replacement",R6651="Yes")),
(AND('[1]PWS Information'!$E$10="NTNC",Q6651="Galvanized Requiring Replacement")),
(AND('[1]PWS Information'!$E$10="NTNC",U6651="Single Family Residence",R6651="Yes")))),"Tier 3",
IF((OR((AND('[1]PWS Information'!$E$10="CWS",U6651="Single Family Residence",S6651="Yes",Q6651="Non-Lead", J6651="Non-Lead - Copper",L6651="Before 1989")),
(AND('[1]PWS Information'!$E$10="CWS",U6651="Single Family Residence",S6651="Yes",Q6651="Non-Lead", N6651="Non-Lead - Copper",O6651="Before 1989")))),"Tier 4",
IF((OR((AND('[1]PWS Information'!$E$10="NTNC",Q6651="Non-Lead")),
(AND('[1]PWS Information'!$E$10="CWS",Q6651="Non-Lead",S6651="")),
(AND('[1]PWS Information'!$E$10="CWS",Q6651="Non-Lead",S6651="No")),
(AND('[1]PWS Information'!$E$10="CWS",Q6651="Non-Lead",S6651="Don't Know")),
(AND('[1]PWS Information'!$E$10="CWS",Q6651="Non-Lead", J6651="Non-Lead - Copper", S6651="Yes", L6651="Between 1989 and 2014")),
(AND('[1]PWS Information'!$E$10="CWS",Q6651="Non-Lead", J6651="Non-Lead - Copper", S6651="Yes", L6651="After 2014")),
(AND('[1]PWS Information'!$E$10="CWS",Q6651="Non-Lead", J6651="Non-Lead - Copper", S6651="Yes", L6651="Unknown")),
(AND('[1]PWS Information'!$E$10="CWS",Q6651="Non-Lead", N6651="Non-Lead - Copper", S6651="Yes", O6651="Between 1989 and 2014")),
(AND('[1]PWS Information'!$E$10="CWS",Q6651="Non-Lead", N6651="Non-Lead - Copper", S6651="Yes", O6651="After 2014")),
(AND('[1]PWS Information'!$E$10="CWS",Q6651="Non-Lead", N6651="Non-Lead - Copper", S6651="Yes", O6651="Unknown")),
(AND('[1]PWS Information'!$E$10="CWS",Q6651="Unknown")),
(AND('[1]PWS Information'!$E$10="NTNC",Q6651="Unknown")))),"Tier 5",
"")))))</f>
        <v/>
      </c>
      <c r="Z6651" s="71"/>
      <c r="AA6651" s="71"/>
    </row>
    <row r="6652" spans="1:27" x14ac:dyDescent="0.3">
      <c r="A6652" s="1"/>
      <c r="B6652" s="70"/>
      <c r="C6652" s="60"/>
      <c r="D6652" s="61"/>
      <c r="E6652" s="61"/>
      <c r="F6652" s="61"/>
      <c r="G6652" s="62"/>
      <c r="H6652" s="63"/>
      <c r="I6652" s="64"/>
      <c r="J6652" s="65"/>
      <c r="K6652" s="66"/>
      <c r="L6652" s="62"/>
      <c r="M6652" s="69"/>
      <c r="N6652" s="65"/>
      <c r="O6652" s="66"/>
      <c r="P6652" s="69"/>
      <c r="Q6652" s="55" t="str">
        <f t="shared" si="103"/>
        <v/>
      </c>
      <c r="R6652" s="70"/>
      <c r="S6652" s="70"/>
      <c r="T6652" s="70"/>
      <c r="U6652" s="71"/>
      <c r="V6652" s="71"/>
      <c r="W6652" s="71"/>
      <c r="X6652" s="71"/>
      <c r="Y6652" s="72" t="str">
        <f>IF((OR((AND('[1]PWS Information'!$E$10="CWS",U6652="Single Family Residence",Q6652="Lead")),
(AND('[1]PWS Information'!$E$10="CWS",U6652="Multiple Family Residence",'[1]PWS Information'!$E$11="Yes",Q6652="Lead")),
(AND('[1]PWS Information'!$E$10="NTNC",Q6652="Lead")))),"Tier 1",
IF((OR((AND('[1]PWS Information'!$E$10="CWS",U6652="Multiple Family Residence",'[1]PWS Information'!$E$11="No",Q6652="Lead")),
(AND('[1]PWS Information'!$E$10="CWS",U6652="Other",Q6652="Lead")),
(AND('[1]PWS Information'!$E$10="CWS",U6652="Building",Q6652="Lead")))),"Tier 2",
IF((OR((AND('[1]PWS Information'!$E$10="CWS",U6652="Single Family Residence",Q6652="Galvanized Requiring Replacement")),
(AND('[1]PWS Information'!$E$10="CWS",U6652="Single Family Residence",Q6652="Galvanized Requiring Replacement",R6652="Yes")),
(AND('[1]PWS Information'!$E$10="NTNC",Q6652="Galvanized Requiring Replacement")),
(AND('[1]PWS Information'!$E$10="NTNC",U6652="Single Family Residence",R6652="Yes")))),"Tier 3",
IF((OR((AND('[1]PWS Information'!$E$10="CWS",U6652="Single Family Residence",S6652="Yes",Q6652="Non-Lead", J6652="Non-Lead - Copper",L6652="Before 1989")),
(AND('[1]PWS Information'!$E$10="CWS",U6652="Single Family Residence",S6652="Yes",Q6652="Non-Lead", N6652="Non-Lead - Copper",O6652="Before 1989")))),"Tier 4",
IF((OR((AND('[1]PWS Information'!$E$10="NTNC",Q6652="Non-Lead")),
(AND('[1]PWS Information'!$E$10="CWS",Q6652="Non-Lead",S6652="")),
(AND('[1]PWS Information'!$E$10="CWS",Q6652="Non-Lead",S6652="No")),
(AND('[1]PWS Information'!$E$10="CWS",Q6652="Non-Lead",S6652="Don't Know")),
(AND('[1]PWS Information'!$E$10="CWS",Q6652="Non-Lead", J6652="Non-Lead - Copper", S6652="Yes", L6652="Between 1989 and 2014")),
(AND('[1]PWS Information'!$E$10="CWS",Q6652="Non-Lead", J6652="Non-Lead - Copper", S6652="Yes", L6652="After 2014")),
(AND('[1]PWS Information'!$E$10="CWS",Q6652="Non-Lead", J6652="Non-Lead - Copper", S6652="Yes", L6652="Unknown")),
(AND('[1]PWS Information'!$E$10="CWS",Q6652="Non-Lead", N6652="Non-Lead - Copper", S6652="Yes", O6652="Between 1989 and 2014")),
(AND('[1]PWS Information'!$E$10="CWS",Q6652="Non-Lead", N6652="Non-Lead - Copper", S6652="Yes", O6652="After 2014")),
(AND('[1]PWS Information'!$E$10="CWS",Q6652="Non-Lead", N6652="Non-Lead - Copper", S6652="Yes", O6652="Unknown")),
(AND('[1]PWS Information'!$E$10="CWS",Q6652="Unknown")),
(AND('[1]PWS Information'!$E$10="NTNC",Q6652="Unknown")))),"Tier 5",
"")))))</f>
        <v/>
      </c>
      <c r="Z6652" s="71"/>
      <c r="AA6652" s="71"/>
    </row>
    <row r="6653" spans="1:27" x14ac:dyDescent="0.3">
      <c r="A6653" s="17"/>
      <c r="B6653" s="70"/>
      <c r="C6653" s="60"/>
      <c r="D6653" s="61"/>
      <c r="E6653" s="61"/>
      <c r="F6653" s="61"/>
      <c r="G6653" s="62"/>
      <c r="H6653" s="63"/>
      <c r="I6653" s="64"/>
      <c r="J6653" s="65"/>
      <c r="K6653" s="66"/>
      <c r="L6653" s="62"/>
      <c r="M6653" s="69"/>
      <c r="N6653" s="65"/>
      <c r="O6653" s="66"/>
      <c r="P6653" s="69"/>
      <c r="Q6653" s="55" t="str">
        <f t="shared" si="103"/>
        <v/>
      </c>
      <c r="R6653" s="70"/>
      <c r="S6653" s="70"/>
      <c r="T6653" s="70"/>
      <c r="U6653" s="71"/>
      <c r="V6653" s="71"/>
      <c r="W6653" s="71"/>
      <c r="X6653" s="71"/>
      <c r="Y6653" s="72" t="str">
        <f>IF((OR((AND('[1]PWS Information'!$E$10="CWS",U6653="Single Family Residence",Q6653="Lead")),
(AND('[1]PWS Information'!$E$10="CWS",U6653="Multiple Family Residence",'[1]PWS Information'!$E$11="Yes",Q6653="Lead")),
(AND('[1]PWS Information'!$E$10="NTNC",Q6653="Lead")))),"Tier 1",
IF((OR((AND('[1]PWS Information'!$E$10="CWS",U6653="Multiple Family Residence",'[1]PWS Information'!$E$11="No",Q6653="Lead")),
(AND('[1]PWS Information'!$E$10="CWS",U6653="Other",Q6653="Lead")),
(AND('[1]PWS Information'!$E$10="CWS",U6653="Building",Q6653="Lead")))),"Tier 2",
IF((OR((AND('[1]PWS Information'!$E$10="CWS",U6653="Single Family Residence",Q6653="Galvanized Requiring Replacement")),
(AND('[1]PWS Information'!$E$10="CWS",U6653="Single Family Residence",Q6653="Galvanized Requiring Replacement",R6653="Yes")),
(AND('[1]PWS Information'!$E$10="NTNC",Q6653="Galvanized Requiring Replacement")),
(AND('[1]PWS Information'!$E$10="NTNC",U6653="Single Family Residence",R6653="Yes")))),"Tier 3",
IF((OR((AND('[1]PWS Information'!$E$10="CWS",U6653="Single Family Residence",S6653="Yes",Q6653="Non-Lead", J6653="Non-Lead - Copper",L6653="Before 1989")),
(AND('[1]PWS Information'!$E$10="CWS",U6653="Single Family Residence",S6653="Yes",Q6653="Non-Lead", N6653="Non-Lead - Copper",O6653="Before 1989")))),"Tier 4",
IF((OR((AND('[1]PWS Information'!$E$10="NTNC",Q6653="Non-Lead")),
(AND('[1]PWS Information'!$E$10="CWS",Q6653="Non-Lead",S6653="")),
(AND('[1]PWS Information'!$E$10="CWS",Q6653="Non-Lead",S6653="No")),
(AND('[1]PWS Information'!$E$10="CWS",Q6653="Non-Lead",S6653="Don't Know")),
(AND('[1]PWS Information'!$E$10="CWS",Q6653="Non-Lead", J6653="Non-Lead - Copper", S6653="Yes", L6653="Between 1989 and 2014")),
(AND('[1]PWS Information'!$E$10="CWS",Q6653="Non-Lead", J6653="Non-Lead - Copper", S6653="Yes", L6653="After 2014")),
(AND('[1]PWS Information'!$E$10="CWS",Q6653="Non-Lead", J6653="Non-Lead - Copper", S6653="Yes", L6653="Unknown")),
(AND('[1]PWS Information'!$E$10="CWS",Q6653="Non-Lead", N6653="Non-Lead - Copper", S6653="Yes", O6653="Between 1989 and 2014")),
(AND('[1]PWS Information'!$E$10="CWS",Q6653="Non-Lead", N6653="Non-Lead - Copper", S6653="Yes", O6653="After 2014")),
(AND('[1]PWS Information'!$E$10="CWS",Q6653="Non-Lead", N6653="Non-Lead - Copper", S6653="Yes", O6653="Unknown")),
(AND('[1]PWS Information'!$E$10="CWS",Q6653="Unknown")),
(AND('[1]PWS Information'!$E$10="NTNC",Q6653="Unknown")))),"Tier 5",
"")))))</f>
        <v/>
      </c>
      <c r="Z6653" s="71"/>
      <c r="AA6653" s="71"/>
    </row>
    <row r="6654" spans="1:27" x14ac:dyDescent="0.3">
      <c r="A6654" s="1"/>
      <c r="B6654" s="70"/>
      <c r="C6654" s="60"/>
      <c r="D6654" s="61"/>
      <c r="E6654" s="61"/>
      <c r="F6654" s="61"/>
      <c r="G6654" s="62"/>
      <c r="H6654" s="63"/>
      <c r="I6654" s="64"/>
      <c r="J6654" s="65"/>
      <c r="K6654" s="66"/>
      <c r="L6654" s="62"/>
      <c r="M6654" s="69"/>
      <c r="N6654" s="65"/>
      <c r="O6654" s="66"/>
      <c r="P6654" s="69"/>
      <c r="Q6654" s="55" t="str">
        <f t="shared" si="103"/>
        <v/>
      </c>
      <c r="R6654" s="70"/>
      <c r="S6654" s="70"/>
      <c r="T6654" s="70"/>
      <c r="U6654" s="71"/>
      <c r="V6654" s="71"/>
      <c r="W6654" s="71"/>
      <c r="X6654" s="71"/>
      <c r="Y6654" s="72" t="str">
        <f>IF((OR((AND('[1]PWS Information'!$E$10="CWS",U6654="Single Family Residence",Q6654="Lead")),
(AND('[1]PWS Information'!$E$10="CWS",U6654="Multiple Family Residence",'[1]PWS Information'!$E$11="Yes",Q6654="Lead")),
(AND('[1]PWS Information'!$E$10="NTNC",Q6654="Lead")))),"Tier 1",
IF((OR((AND('[1]PWS Information'!$E$10="CWS",U6654="Multiple Family Residence",'[1]PWS Information'!$E$11="No",Q6654="Lead")),
(AND('[1]PWS Information'!$E$10="CWS",U6654="Other",Q6654="Lead")),
(AND('[1]PWS Information'!$E$10="CWS",U6654="Building",Q6654="Lead")))),"Tier 2",
IF((OR((AND('[1]PWS Information'!$E$10="CWS",U6654="Single Family Residence",Q6654="Galvanized Requiring Replacement")),
(AND('[1]PWS Information'!$E$10="CWS",U6654="Single Family Residence",Q6654="Galvanized Requiring Replacement",R6654="Yes")),
(AND('[1]PWS Information'!$E$10="NTNC",Q6654="Galvanized Requiring Replacement")),
(AND('[1]PWS Information'!$E$10="NTNC",U6654="Single Family Residence",R6654="Yes")))),"Tier 3",
IF((OR((AND('[1]PWS Information'!$E$10="CWS",U6654="Single Family Residence",S6654="Yes",Q6654="Non-Lead", J6654="Non-Lead - Copper",L6654="Before 1989")),
(AND('[1]PWS Information'!$E$10="CWS",U6654="Single Family Residence",S6654="Yes",Q6654="Non-Lead", N6654="Non-Lead - Copper",O6654="Before 1989")))),"Tier 4",
IF((OR((AND('[1]PWS Information'!$E$10="NTNC",Q6654="Non-Lead")),
(AND('[1]PWS Information'!$E$10="CWS",Q6654="Non-Lead",S6654="")),
(AND('[1]PWS Information'!$E$10="CWS",Q6654="Non-Lead",S6654="No")),
(AND('[1]PWS Information'!$E$10="CWS",Q6654="Non-Lead",S6654="Don't Know")),
(AND('[1]PWS Information'!$E$10="CWS",Q6654="Non-Lead", J6654="Non-Lead - Copper", S6654="Yes", L6654="Between 1989 and 2014")),
(AND('[1]PWS Information'!$E$10="CWS",Q6654="Non-Lead", J6654="Non-Lead - Copper", S6654="Yes", L6654="After 2014")),
(AND('[1]PWS Information'!$E$10="CWS",Q6654="Non-Lead", J6654="Non-Lead - Copper", S6654="Yes", L6654="Unknown")),
(AND('[1]PWS Information'!$E$10="CWS",Q6654="Non-Lead", N6654="Non-Lead - Copper", S6654="Yes", O6654="Between 1989 and 2014")),
(AND('[1]PWS Information'!$E$10="CWS",Q6654="Non-Lead", N6654="Non-Lead - Copper", S6654="Yes", O6654="After 2014")),
(AND('[1]PWS Information'!$E$10="CWS",Q6654="Non-Lead", N6654="Non-Lead - Copper", S6654="Yes", O6654="Unknown")),
(AND('[1]PWS Information'!$E$10="CWS",Q6654="Unknown")),
(AND('[1]PWS Information'!$E$10="NTNC",Q6654="Unknown")))),"Tier 5",
"")))))</f>
        <v/>
      </c>
      <c r="Z6654" s="71"/>
      <c r="AA6654" s="71"/>
    </row>
    <row r="6655" spans="1:27" x14ac:dyDescent="0.3">
      <c r="A6655" s="1"/>
      <c r="B6655" s="70"/>
      <c r="C6655" s="60"/>
      <c r="D6655" s="61"/>
      <c r="E6655" s="61"/>
      <c r="F6655" s="61"/>
      <c r="G6655" s="62"/>
      <c r="H6655" s="63"/>
      <c r="I6655" s="64"/>
      <c r="J6655" s="65"/>
      <c r="K6655" s="66"/>
      <c r="L6655" s="62"/>
      <c r="M6655" s="69"/>
      <c r="N6655" s="65"/>
      <c r="O6655" s="66"/>
      <c r="P6655" s="69"/>
      <c r="Q6655" s="55" t="str">
        <f t="shared" si="103"/>
        <v/>
      </c>
      <c r="R6655" s="70"/>
      <c r="S6655" s="70"/>
      <c r="T6655" s="70"/>
      <c r="U6655" s="71"/>
      <c r="V6655" s="71"/>
      <c r="W6655" s="71"/>
      <c r="X6655" s="71"/>
      <c r="Y6655" s="72" t="str">
        <f>IF((OR((AND('[1]PWS Information'!$E$10="CWS",U6655="Single Family Residence",Q6655="Lead")),
(AND('[1]PWS Information'!$E$10="CWS",U6655="Multiple Family Residence",'[1]PWS Information'!$E$11="Yes",Q6655="Lead")),
(AND('[1]PWS Information'!$E$10="NTNC",Q6655="Lead")))),"Tier 1",
IF((OR((AND('[1]PWS Information'!$E$10="CWS",U6655="Multiple Family Residence",'[1]PWS Information'!$E$11="No",Q6655="Lead")),
(AND('[1]PWS Information'!$E$10="CWS",U6655="Other",Q6655="Lead")),
(AND('[1]PWS Information'!$E$10="CWS",U6655="Building",Q6655="Lead")))),"Tier 2",
IF((OR((AND('[1]PWS Information'!$E$10="CWS",U6655="Single Family Residence",Q6655="Galvanized Requiring Replacement")),
(AND('[1]PWS Information'!$E$10="CWS",U6655="Single Family Residence",Q6655="Galvanized Requiring Replacement",R6655="Yes")),
(AND('[1]PWS Information'!$E$10="NTNC",Q6655="Galvanized Requiring Replacement")),
(AND('[1]PWS Information'!$E$10="NTNC",U6655="Single Family Residence",R6655="Yes")))),"Tier 3",
IF((OR((AND('[1]PWS Information'!$E$10="CWS",U6655="Single Family Residence",S6655="Yes",Q6655="Non-Lead", J6655="Non-Lead - Copper",L6655="Before 1989")),
(AND('[1]PWS Information'!$E$10="CWS",U6655="Single Family Residence",S6655="Yes",Q6655="Non-Lead", N6655="Non-Lead - Copper",O6655="Before 1989")))),"Tier 4",
IF((OR((AND('[1]PWS Information'!$E$10="NTNC",Q6655="Non-Lead")),
(AND('[1]PWS Information'!$E$10="CWS",Q6655="Non-Lead",S6655="")),
(AND('[1]PWS Information'!$E$10="CWS",Q6655="Non-Lead",S6655="No")),
(AND('[1]PWS Information'!$E$10="CWS",Q6655="Non-Lead",S6655="Don't Know")),
(AND('[1]PWS Information'!$E$10="CWS",Q6655="Non-Lead", J6655="Non-Lead - Copper", S6655="Yes", L6655="Between 1989 and 2014")),
(AND('[1]PWS Information'!$E$10="CWS",Q6655="Non-Lead", J6655="Non-Lead - Copper", S6655="Yes", L6655="After 2014")),
(AND('[1]PWS Information'!$E$10="CWS",Q6655="Non-Lead", J6655="Non-Lead - Copper", S6655="Yes", L6655="Unknown")),
(AND('[1]PWS Information'!$E$10="CWS",Q6655="Non-Lead", N6655="Non-Lead - Copper", S6655="Yes", O6655="Between 1989 and 2014")),
(AND('[1]PWS Information'!$E$10="CWS",Q6655="Non-Lead", N6655="Non-Lead - Copper", S6655="Yes", O6655="After 2014")),
(AND('[1]PWS Information'!$E$10="CWS",Q6655="Non-Lead", N6655="Non-Lead - Copper", S6655="Yes", O6655="Unknown")),
(AND('[1]PWS Information'!$E$10="CWS",Q6655="Unknown")),
(AND('[1]PWS Information'!$E$10="NTNC",Q6655="Unknown")))),"Tier 5",
"")))))</f>
        <v/>
      </c>
      <c r="Z6655" s="71"/>
      <c r="AA6655" s="71"/>
    </row>
    <row r="6656" spans="1:27" x14ac:dyDescent="0.3">
      <c r="A6656" s="1"/>
      <c r="B6656" s="70"/>
      <c r="C6656" s="60"/>
      <c r="D6656" s="61"/>
      <c r="E6656" s="61"/>
      <c r="F6656" s="61"/>
      <c r="G6656" s="62"/>
      <c r="H6656" s="63"/>
      <c r="I6656" s="64"/>
      <c r="J6656" s="65"/>
      <c r="K6656" s="66"/>
      <c r="L6656" s="62"/>
      <c r="M6656" s="69"/>
      <c r="N6656" s="65"/>
      <c r="O6656" s="66"/>
      <c r="P6656" s="69"/>
      <c r="Q6656" s="55" t="str">
        <f t="shared" si="103"/>
        <v/>
      </c>
      <c r="R6656" s="70"/>
      <c r="S6656" s="70"/>
      <c r="T6656" s="70"/>
      <c r="U6656" s="71"/>
      <c r="V6656" s="71"/>
      <c r="W6656" s="71"/>
      <c r="X6656" s="71"/>
      <c r="Y6656" s="72" t="str">
        <f>IF((OR((AND('[1]PWS Information'!$E$10="CWS",U6656="Single Family Residence",Q6656="Lead")),
(AND('[1]PWS Information'!$E$10="CWS",U6656="Multiple Family Residence",'[1]PWS Information'!$E$11="Yes",Q6656="Lead")),
(AND('[1]PWS Information'!$E$10="NTNC",Q6656="Lead")))),"Tier 1",
IF((OR((AND('[1]PWS Information'!$E$10="CWS",U6656="Multiple Family Residence",'[1]PWS Information'!$E$11="No",Q6656="Lead")),
(AND('[1]PWS Information'!$E$10="CWS",U6656="Other",Q6656="Lead")),
(AND('[1]PWS Information'!$E$10="CWS",U6656="Building",Q6656="Lead")))),"Tier 2",
IF((OR((AND('[1]PWS Information'!$E$10="CWS",U6656="Single Family Residence",Q6656="Galvanized Requiring Replacement")),
(AND('[1]PWS Information'!$E$10="CWS",U6656="Single Family Residence",Q6656="Galvanized Requiring Replacement",R6656="Yes")),
(AND('[1]PWS Information'!$E$10="NTNC",Q6656="Galvanized Requiring Replacement")),
(AND('[1]PWS Information'!$E$10="NTNC",U6656="Single Family Residence",R6656="Yes")))),"Tier 3",
IF((OR((AND('[1]PWS Information'!$E$10="CWS",U6656="Single Family Residence",S6656="Yes",Q6656="Non-Lead", J6656="Non-Lead - Copper",L6656="Before 1989")),
(AND('[1]PWS Information'!$E$10="CWS",U6656="Single Family Residence",S6656="Yes",Q6656="Non-Lead", N6656="Non-Lead - Copper",O6656="Before 1989")))),"Tier 4",
IF((OR((AND('[1]PWS Information'!$E$10="NTNC",Q6656="Non-Lead")),
(AND('[1]PWS Information'!$E$10="CWS",Q6656="Non-Lead",S6656="")),
(AND('[1]PWS Information'!$E$10="CWS",Q6656="Non-Lead",S6656="No")),
(AND('[1]PWS Information'!$E$10="CWS",Q6656="Non-Lead",S6656="Don't Know")),
(AND('[1]PWS Information'!$E$10="CWS",Q6656="Non-Lead", J6656="Non-Lead - Copper", S6656="Yes", L6656="Between 1989 and 2014")),
(AND('[1]PWS Information'!$E$10="CWS",Q6656="Non-Lead", J6656="Non-Lead - Copper", S6656="Yes", L6656="After 2014")),
(AND('[1]PWS Information'!$E$10="CWS",Q6656="Non-Lead", J6656="Non-Lead - Copper", S6656="Yes", L6656="Unknown")),
(AND('[1]PWS Information'!$E$10="CWS",Q6656="Non-Lead", N6656="Non-Lead - Copper", S6656="Yes", O6656="Between 1989 and 2014")),
(AND('[1]PWS Information'!$E$10="CWS",Q6656="Non-Lead", N6656="Non-Lead - Copper", S6656="Yes", O6656="After 2014")),
(AND('[1]PWS Information'!$E$10="CWS",Q6656="Non-Lead", N6656="Non-Lead - Copper", S6656="Yes", O6656="Unknown")),
(AND('[1]PWS Information'!$E$10="CWS",Q6656="Unknown")),
(AND('[1]PWS Information'!$E$10="NTNC",Q6656="Unknown")))),"Tier 5",
"")))))</f>
        <v/>
      </c>
      <c r="Z6656" s="71"/>
      <c r="AA6656" s="71"/>
    </row>
    <row r="6657" spans="1:27" x14ac:dyDescent="0.3">
      <c r="A6657" s="17"/>
      <c r="B6657" s="70"/>
      <c r="C6657" s="60"/>
      <c r="D6657" s="61"/>
      <c r="E6657" s="61"/>
      <c r="F6657" s="61"/>
      <c r="G6657" s="62"/>
      <c r="H6657" s="63"/>
      <c r="I6657" s="64"/>
      <c r="J6657" s="65"/>
      <c r="K6657" s="66"/>
      <c r="L6657" s="62"/>
      <c r="M6657" s="69"/>
      <c r="N6657" s="65"/>
      <c r="O6657" s="66"/>
      <c r="P6657" s="69"/>
      <c r="Q6657" s="55" t="str">
        <f t="shared" si="103"/>
        <v/>
      </c>
      <c r="R6657" s="70"/>
      <c r="S6657" s="70"/>
      <c r="T6657" s="70"/>
      <c r="U6657" s="71"/>
      <c r="V6657" s="71"/>
      <c r="W6657" s="71"/>
      <c r="X6657" s="71"/>
      <c r="Y6657" s="72" t="str">
        <f>IF((OR((AND('[1]PWS Information'!$E$10="CWS",U6657="Single Family Residence",Q6657="Lead")),
(AND('[1]PWS Information'!$E$10="CWS",U6657="Multiple Family Residence",'[1]PWS Information'!$E$11="Yes",Q6657="Lead")),
(AND('[1]PWS Information'!$E$10="NTNC",Q6657="Lead")))),"Tier 1",
IF((OR((AND('[1]PWS Information'!$E$10="CWS",U6657="Multiple Family Residence",'[1]PWS Information'!$E$11="No",Q6657="Lead")),
(AND('[1]PWS Information'!$E$10="CWS",U6657="Other",Q6657="Lead")),
(AND('[1]PWS Information'!$E$10="CWS",U6657="Building",Q6657="Lead")))),"Tier 2",
IF((OR((AND('[1]PWS Information'!$E$10="CWS",U6657="Single Family Residence",Q6657="Galvanized Requiring Replacement")),
(AND('[1]PWS Information'!$E$10="CWS",U6657="Single Family Residence",Q6657="Galvanized Requiring Replacement",R6657="Yes")),
(AND('[1]PWS Information'!$E$10="NTNC",Q6657="Galvanized Requiring Replacement")),
(AND('[1]PWS Information'!$E$10="NTNC",U6657="Single Family Residence",R6657="Yes")))),"Tier 3",
IF((OR((AND('[1]PWS Information'!$E$10="CWS",U6657="Single Family Residence",S6657="Yes",Q6657="Non-Lead", J6657="Non-Lead - Copper",L6657="Before 1989")),
(AND('[1]PWS Information'!$E$10="CWS",U6657="Single Family Residence",S6657="Yes",Q6657="Non-Lead", N6657="Non-Lead - Copper",O6657="Before 1989")))),"Tier 4",
IF((OR((AND('[1]PWS Information'!$E$10="NTNC",Q6657="Non-Lead")),
(AND('[1]PWS Information'!$E$10="CWS",Q6657="Non-Lead",S6657="")),
(AND('[1]PWS Information'!$E$10="CWS",Q6657="Non-Lead",S6657="No")),
(AND('[1]PWS Information'!$E$10="CWS",Q6657="Non-Lead",S6657="Don't Know")),
(AND('[1]PWS Information'!$E$10="CWS",Q6657="Non-Lead", J6657="Non-Lead - Copper", S6657="Yes", L6657="Between 1989 and 2014")),
(AND('[1]PWS Information'!$E$10="CWS",Q6657="Non-Lead", J6657="Non-Lead - Copper", S6657="Yes", L6657="After 2014")),
(AND('[1]PWS Information'!$E$10="CWS",Q6657="Non-Lead", J6657="Non-Lead - Copper", S6657="Yes", L6657="Unknown")),
(AND('[1]PWS Information'!$E$10="CWS",Q6657="Non-Lead", N6657="Non-Lead - Copper", S6657="Yes", O6657="Between 1989 and 2014")),
(AND('[1]PWS Information'!$E$10="CWS",Q6657="Non-Lead", N6657="Non-Lead - Copper", S6657="Yes", O6657="After 2014")),
(AND('[1]PWS Information'!$E$10="CWS",Q6657="Non-Lead", N6657="Non-Lead - Copper", S6657="Yes", O6657="Unknown")),
(AND('[1]PWS Information'!$E$10="CWS",Q6657="Unknown")),
(AND('[1]PWS Information'!$E$10="NTNC",Q6657="Unknown")))),"Tier 5",
"")))))</f>
        <v/>
      </c>
      <c r="Z6657" s="71"/>
      <c r="AA6657" s="71"/>
    </row>
    <row r="6658" spans="1:27" x14ac:dyDescent="0.3">
      <c r="A6658" s="1"/>
      <c r="B6658" s="70"/>
      <c r="C6658" s="60"/>
      <c r="D6658" s="61"/>
      <c r="E6658" s="61"/>
      <c r="F6658" s="61"/>
      <c r="G6658" s="62"/>
      <c r="H6658" s="63"/>
      <c r="I6658" s="64"/>
      <c r="J6658" s="65"/>
      <c r="K6658" s="66"/>
      <c r="L6658" s="62"/>
      <c r="M6658" s="69"/>
      <c r="N6658" s="65"/>
      <c r="O6658" s="66"/>
      <c r="P6658" s="69"/>
      <c r="Q6658" s="55" t="str">
        <f t="shared" si="103"/>
        <v/>
      </c>
      <c r="R6658" s="70"/>
      <c r="S6658" s="70"/>
      <c r="T6658" s="70"/>
      <c r="U6658" s="71"/>
      <c r="V6658" s="71"/>
      <c r="W6658" s="71"/>
      <c r="X6658" s="71"/>
      <c r="Y6658" s="72" t="str">
        <f>IF((OR((AND('[1]PWS Information'!$E$10="CWS",U6658="Single Family Residence",Q6658="Lead")),
(AND('[1]PWS Information'!$E$10="CWS",U6658="Multiple Family Residence",'[1]PWS Information'!$E$11="Yes",Q6658="Lead")),
(AND('[1]PWS Information'!$E$10="NTNC",Q6658="Lead")))),"Tier 1",
IF((OR((AND('[1]PWS Information'!$E$10="CWS",U6658="Multiple Family Residence",'[1]PWS Information'!$E$11="No",Q6658="Lead")),
(AND('[1]PWS Information'!$E$10="CWS",U6658="Other",Q6658="Lead")),
(AND('[1]PWS Information'!$E$10="CWS",U6658="Building",Q6658="Lead")))),"Tier 2",
IF((OR((AND('[1]PWS Information'!$E$10="CWS",U6658="Single Family Residence",Q6658="Galvanized Requiring Replacement")),
(AND('[1]PWS Information'!$E$10="CWS",U6658="Single Family Residence",Q6658="Galvanized Requiring Replacement",R6658="Yes")),
(AND('[1]PWS Information'!$E$10="NTNC",Q6658="Galvanized Requiring Replacement")),
(AND('[1]PWS Information'!$E$10="NTNC",U6658="Single Family Residence",R6658="Yes")))),"Tier 3",
IF((OR((AND('[1]PWS Information'!$E$10="CWS",U6658="Single Family Residence",S6658="Yes",Q6658="Non-Lead", J6658="Non-Lead - Copper",L6658="Before 1989")),
(AND('[1]PWS Information'!$E$10="CWS",U6658="Single Family Residence",S6658="Yes",Q6658="Non-Lead", N6658="Non-Lead - Copper",O6658="Before 1989")))),"Tier 4",
IF((OR((AND('[1]PWS Information'!$E$10="NTNC",Q6658="Non-Lead")),
(AND('[1]PWS Information'!$E$10="CWS",Q6658="Non-Lead",S6658="")),
(AND('[1]PWS Information'!$E$10="CWS",Q6658="Non-Lead",S6658="No")),
(AND('[1]PWS Information'!$E$10="CWS",Q6658="Non-Lead",S6658="Don't Know")),
(AND('[1]PWS Information'!$E$10="CWS",Q6658="Non-Lead", J6658="Non-Lead - Copper", S6658="Yes", L6658="Between 1989 and 2014")),
(AND('[1]PWS Information'!$E$10="CWS",Q6658="Non-Lead", J6658="Non-Lead - Copper", S6658="Yes", L6658="After 2014")),
(AND('[1]PWS Information'!$E$10="CWS",Q6658="Non-Lead", J6658="Non-Lead - Copper", S6658="Yes", L6658="Unknown")),
(AND('[1]PWS Information'!$E$10="CWS",Q6658="Non-Lead", N6658="Non-Lead - Copper", S6658="Yes", O6658="Between 1989 and 2014")),
(AND('[1]PWS Information'!$E$10="CWS",Q6658="Non-Lead", N6658="Non-Lead - Copper", S6658="Yes", O6658="After 2014")),
(AND('[1]PWS Information'!$E$10="CWS",Q6658="Non-Lead", N6658="Non-Lead - Copper", S6658="Yes", O6658="Unknown")),
(AND('[1]PWS Information'!$E$10="CWS",Q6658="Unknown")),
(AND('[1]PWS Information'!$E$10="NTNC",Q6658="Unknown")))),"Tier 5",
"")))))</f>
        <v/>
      </c>
      <c r="Z6658" s="71"/>
      <c r="AA6658" s="71"/>
    </row>
    <row r="6659" spans="1:27" x14ac:dyDescent="0.3">
      <c r="A6659" s="1"/>
      <c r="B6659" s="70"/>
      <c r="C6659" s="60"/>
      <c r="D6659" s="61"/>
      <c r="E6659" s="61"/>
      <c r="F6659" s="61"/>
      <c r="G6659" s="62"/>
      <c r="H6659" s="63"/>
      <c r="I6659" s="64"/>
      <c r="J6659" s="65"/>
      <c r="K6659" s="66"/>
      <c r="L6659" s="62"/>
      <c r="M6659" s="69"/>
      <c r="N6659" s="65"/>
      <c r="O6659" s="66"/>
      <c r="P6659" s="69"/>
      <c r="Q6659" s="55" t="str">
        <f t="shared" si="103"/>
        <v/>
      </c>
      <c r="R6659" s="70"/>
      <c r="S6659" s="70"/>
      <c r="T6659" s="70"/>
      <c r="U6659" s="71"/>
      <c r="V6659" s="71"/>
      <c r="W6659" s="71"/>
      <c r="X6659" s="71"/>
      <c r="Y6659" s="72" t="str">
        <f>IF((OR((AND('[1]PWS Information'!$E$10="CWS",U6659="Single Family Residence",Q6659="Lead")),
(AND('[1]PWS Information'!$E$10="CWS",U6659="Multiple Family Residence",'[1]PWS Information'!$E$11="Yes",Q6659="Lead")),
(AND('[1]PWS Information'!$E$10="NTNC",Q6659="Lead")))),"Tier 1",
IF((OR((AND('[1]PWS Information'!$E$10="CWS",U6659="Multiple Family Residence",'[1]PWS Information'!$E$11="No",Q6659="Lead")),
(AND('[1]PWS Information'!$E$10="CWS",U6659="Other",Q6659="Lead")),
(AND('[1]PWS Information'!$E$10="CWS",U6659="Building",Q6659="Lead")))),"Tier 2",
IF((OR((AND('[1]PWS Information'!$E$10="CWS",U6659="Single Family Residence",Q6659="Galvanized Requiring Replacement")),
(AND('[1]PWS Information'!$E$10="CWS",U6659="Single Family Residence",Q6659="Galvanized Requiring Replacement",R6659="Yes")),
(AND('[1]PWS Information'!$E$10="NTNC",Q6659="Galvanized Requiring Replacement")),
(AND('[1]PWS Information'!$E$10="NTNC",U6659="Single Family Residence",R6659="Yes")))),"Tier 3",
IF((OR((AND('[1]PWS Information'!$E$10="CWS",U6659="Single Family Residence",S6659="Yes",Q6659="Non-Lead", J6659="Non-Lead - Copper",L6659="Before 1989")),
(AND('[1]PWS Information'!$E$10="CWS",U6659="Single Family Residence",S6659="Yes",Q6659="Non-Lead", N6659="Non-Lead - Copper",O6659="Before 1989")))),"Tier 4",
IF((OR((AND('[1]PWS Information'!$E$10="NTNC",Q6659="Non-Lead")),
(AND('[1]PWS Information'!$E$10="CWS",Q6659="Non-Lead",S6659="")),
(AND('[1]PWS Information'!$E$10="CWS",Q6659="Non-Lead",S6659="No")),
(AND('[1]PWS Information'!$E$10="CWS",Q6659="Non-Lead",S6659="Don't Know")),
(AND('[1]PWS Information'!$E$10="CWS",Q6659="Non-Lead", J6659="Non-Lead - Copper", S6659="Yes", L6659="Between 1989 and 2014")),
(AND('[1]PWS Information'!$E$10="CWS",Q6659="Non-Lead", J6659="Non-Lead - Copper", S6659="Yes", L6659="After 2014")),
(AND('[1]PWS Information'!$E$10="CWS",Q6659="Non-Lead", J6659="Non-Lead - Copper", S6659="Yes", L6659="Unknown")),
(AND('[1]PWS Information'!$E$10="CWS",Q6659="Non-Lead", N6659="Non-Lead - Copper", S6659="Yes", O6659="Between 1989 and 2014")),
(AND('[1]PWS Information'!$E$10="CWS",Q6659="Non-Lead", N6659="Non-Lead - Copper", S6659="Yes", O6659="After 2014")),
(AND('[1]PWS Information'!$E$10="CWS",Q6659="Non-Lead", N6659="Non-Lead - Copper", S6659="Yes", O6659="Unknown")),
(AND('[1]PWS Information'!$E$10="CWS",Q6659="Unknown")),
(AND('[1]PWS Information'!$E$10="NTNC",Q6659="Unknown")))),"Tier 5",
"")))))</f>
        <v/>
      </c>
      <c r="Z6659" s="71"/>
      <c r="AA6659" s="71"/>
    </row>
    <row r="6660" spans="1:27" x14ac:dyDescent="0.3">
      <c r="A6660" s="1"/>
      <c r="B6660" s="70"/>
      <c r="C6660" s="60"/>
      <c r="D6660" s="61"/>
      <c r="E6660" s="61"/>
      <c r="F6660" s="61"/>
      <c r="G6660" s="62"/>
      <c r="H6660" s="63"/>
      <c r="I6660" s="64"/>
      <c r="J6660" s="65"/>
      <c r="K6660" s="66"/>
      <c r="L6660" s="62"/>
      <c r="M6660" s="69"/>
      <c r="N6660" s="65"/>
      <c r="O6660" s="66"/>
      <c r="P6660" s="69"/>
      <c r="Q6660" s="55" t="str">
        <f t="shared" si="103"/>
        <v/>
      </c>
      <c r="R6660" s="70"/>
      <c r="S6660" s="70"/>
      <c r="T6660" s="70"/>
      <c r="U6660" s="71"/>
      <c r="V6660" s="71"/>
      <c r="W6660" s="71"/>
      <c r="X6660" s="71"/>
      <c r="Y6660" s="72" t="str">
        <f>IF((OR((AND('[1]PWS Information'!$E$10="CWS",U6660="Single Family Residence",Q6660="Lead")),
(AND('[1]PWS Information'!$E$10="CWS",U6660="Multiple Family Residence",'[1]PWS Information'!$E$11="Yes",Q6660="Lead")),
(AND('[1]PWS Information'!$E$10="NTNC",Q6660="Lead")))),"Tier 1",
IF((OR((AND('[1]PWS Information'!$E$10="CWS",U6660="Multiple Family Residence",'[1]PWS Information'!$E$11="No",Q6660="Lead")),
(AND('[1]PWS Information'!$E$10="CWS",U6660="Other",Q6660="Lead")),
(AND('[1]PWS Information'!$E$10="CWS",U6660="Building",Q6660="Lead")))),"Tier 2",
IF((OR((AND('[1]PWS Information'!$E$10="CWS",U6660="Single Family Residence",Q6660="Galvanized Requiring Replacement")),
(AND('[1]PWS Information'!$E$10="CWS",U6660="Single Family Residence",Q6660="Galvanized Requiring Replacement",R6660="Yes")),
(AND('[1]PWS Information'!$E$10="NTNC",Q6660="Galvanized Requiring Replacement")),
(AND('[1]PWS Information'!$E$10="NTNC",U6660="Single Family Residence",R6660="Yes")))),"Tier 3",
IF((OR((AND('[1]PWS Information'!$E$10="CWS",U6660="Single Family Residence",S6660="Yes",Q6660="Non-Lead", J6660="Non-Lead - Copper",L6660="Before 1989")),
(AND('[1]PWS Information'!$E$10="CWS",U6660="Single Family Residence",S6660="Yes",Q6660="Non-Lead", N6660="Non-Lead - Copper",O6660="Before 1989")))),"Tier 4",
IF((OR((AND('[1]PWS Information'!$E$10="NTNC",Q6660="Non-Lead")),
(AND('[1]PWS Information'!$E$10="CWS",Q6660="Non-Lead",S6660="")),
(AND('[1]PWS Information'!$E$10="CWS",Q6660="Non-Lead",S6660="No")),
(AND('[1]PWS Information'!$E$10="CWS",Q6660="Non-Lead",S6660="Don't Know")),
(AND('[1]PWS Information'!$E$10="CWS",Q6660="Non-Lead", J6660="Non-Lead - Copper", S6660="Yes", L6660="Between 1989 and 2014")),
(AND('[1]PWS Information'!$E$10="CWS",Q6660="Non-Lead", J6660="Non-Lead - Copper", S6660="Yes", L6660="After 2014")),
(AND('[1]PWS Information'!$E$10="CWS",Q6660="Non-Lead", J6660="Non-Lead - Copper", S6660="Yes", L6660="Unknown")),
(AND('[1]PWS Information'!$E$10="CWS",Q6660="Non-Lead", N6660="Non-Lead - Copper", S6660="Yes", O6660="Between 1989 and 2014")),
(AND('[1]PWS Information'!$E$10="CWS",Q6660="Non-Lead", N6660="Non-Lead - Copper", S6660="Yes", O6660="After 2014")),
(AND('[1]PWS Information'!$E$10="CWS",Q6660="Non-Lead", N6660="Non-Lead - Copper", S6660="Yes", O6660="Unknown")),
(AND('[1]PWS Information'!$E$10="CWS",Q6660="Unknown")),
(AND('[1]PWS Information'!$E$10="NTNC",Q6660="Unknown")))),"Tier 5",
"")))))</f>
        <v/>
      </c>
      <c r="Z6660" s="71"/>
      <c r="AA6660" s="71"/>
    </row>
    <row r="6661" spans="1:27" x14ac:dyDescent="0.3">
      <c r="A6661" s="17"/>
      <c r="B6661" s="70"/>
      <c r="C6661" s="60"/>
      <c r="D6661" s="61"/>
      <c r="E6661" s="61"/>
      <c r="F6661" s="61"/>
      <c r="G6661" s="62"/>
      <c r="H6661" s="63"/>
      <c r="I6661" s="64"/>
      <c r="J6661" s="65"/>
      <c r="K6661" s="66"/>
      <c r="L6661" s="62"/>
      <c r="M6661" s="69"/>
      <c r="N6661" s="65"/>
      <c r="O6661" s="66"/>
      <c r="P6661" s="69"/>
      <c r="Q6661" s="55" t="str">
        <f t="shared" si="103"/>
        <v/>
      </c>
      <c r="R6661" s="70"/>
      <c r="S6661" s="70"/>
      <c r="T6661" s="70"/>
      <c r="U6661" s="71"/>
      <c r="V6661" s="71"/>
      <c r="W6661" s="71"/>
      <c r="X6661" s="71"/>
      <c r="Y6661" s="72" t="str">
        <f>IF((OR((AND('[1]PWS Information'!$E$10="CWS",U6661="Single Family Residence",Q6661="Lead")),
(AND('[1]PWS Information'!$E$10="CWS",U6661="Multiple Family Residence",'[1]PWS Information'!$E$11="Yes",Q6661="Lead")),
(AND('[1]PWS Information'!$E$10="NTNC",Q6661="Lead")))),"Tier 1",
IF((OR((AND('[1]PWS Information'!$E$10="CWS",U6661="Multiple Family Residence",'[1]PWS Information'!$E$11="No",Q6661="Lead")),
(AND('[1]PWS Information'!$E$10="CWS",U6661="Other",Q6661="Lead")),
(AND('[1]PWS Information'!$E$10="CWS",U6661="Building",Q6661="Lead")))),"Tier 2",
IF((OR((AND('[1]PWS Information'!$E$10="CWS",U6661="Single Family Residence",Q6661="Galvanized Requiring Replacement")),
(AND('[1]PWS Information'!$E$10="CWS",U6661="Single Family Residence",Q6661="Galvanized Requiring Replacement",R6661="Yes")),
(AND('[1]PWS Information'!$E$10="NTNC",Q6661="Galvanized Requiring Replacement")),
(AND('[1]PWS Information'!$E$10="NTNC",U6661="Single Family Residence",R6661="Yes")))),"Tier 3",
IF((OR((AND('[1]PWS Information'!$E$10="CWS",U6661="Single Family Residence",S6661="Yes",Q6661="Non-Lead", J6661="Non-Lead - Copper",L6661="Before 1989")),
(AND('[1]PWS Information'!$E$10="CWS",U6661="Single Family Residence",S6661="Yes",Q6661="Non-Lead", N6661="Non-Lead - Copper",O6661="Before 1989")))),"Tier 4",
IF((OR((AND('[1]PWS Information'!$E$10="NTNC",Q6661="Non-Lead")),
(AND('[1]PWS Information'!$E$10="CWS",Q6661="Non-Lead",S6661="")),
(AND('[1]PWS Information'!$E$10="CWS",Q6661="Non-Lead",S6661="No")),
(AND('[1]PWS Information'!$E$10="CWS",Q6661="Non-Lead",S6661="Don't Know")),
(AND('[1]PWS Information'!$E$10="CWS",Q6661="Non-Lead", J6661="Non-Lead - Copper", S6661="Yes", L6661="Between 1989 and 2014")),
(AND('[1]PWS Information'!$E$10="CWS",Q6661="Non-Lead", J6661="Non-Lead - Copper", S6661="Yes", L6661="After 2014")),
(AND('[1]PWS Information'!$E$10="CWS",Q6661="Non-Lead", J6661="Non-Lead - Copper", S6661="Yes", L6661="Unknown")),
(AND('[1]PWS Information'!$E$10="CWS",Q6661="Non-Lead", N6661="Non-Lead - Copper", S6661="Yes", O6661="Between 1989 and 2014")),
(AND('[1]PWS Information'!$E$10="CWS",Q6661="Non-Lead", N6661="Non-Lead - Copper", S6661="Yes", O6661="After 2014")),
(AND('[1]PWS Information'!$E$10="CWS",Q6661="Non-Lead", N6661="Non-Lead - Copper", S6661="Yes", O6661="Unknown")),
(AND('[1]PWS Information'!$E$10="CWS",Q6661="Unknown")),
(AND('[1]PWS Information'!$E$10="NTNC",Q6661="Unknown")))),"Tier 5",
"")))))</f>
        <v/>
      </c>
      <c r="Z6661" s="71"/>
      <c r="AA6661" s="71"/>
    </row>
    <row r="6662" spans="1:27" x14ac:dyDescent="0.3">
      <c r="A6662" s="1"/>
      <c r="B6662" s="70"/>
      <c r="C6662" s="60"/>
      <c r="D6662" s="61"/>
      <c r="E6662" s="61"/>
      <c r="F6662" s="61"/>
      <c r="G6662" s="62"/>
      <c r="H6662" s="63"/>
      <c r="I6662" s="64"/>
      <c r="J6662" s="65"/>
      <c r="K6662" s="66"/>
      <c r="L6662" s="62"/>
      <c r="M6662" s="69"/>
      <c r="N6662" s="65"/>
      <c r="O6662" s="66"/>
      <c r="P6662" s="69"/>
      <c r="Q6662" s="55" t="str">
        <f t="shared" si="103"/>
        <v/>
      </c>
      <c r="R6662" s="70"/>
      <c r="S6662" s="70"/>
      <c r="T6662" s="70"/>
      <c r="U6662" s="71"/>
      <c r="V6662" s="71"/>
      <c r="W6662" s="71"/>
      <c r="X6662" s="71"/>
      <c r="Y6662" s="72" t="str">
        <f>IF((OR((AND('[1]PWS Information'!$E$10="CWS",U6662="Single Family Residence",Q6662="Lead")),
(AND('[1]PWS Information'!$E$10="CWS",U6662="Multiple Family Residence",'[1]PWS Information'!$E$11="Yes",Q6662="Lead")),
(AND('[1]PWS Information'!$E$10="NTNC",Q6662="Lead")))),"Tier 1",
IF((OR((AND('[1]PWS Information'!$E$10="CWS",U6662="Multiple Family Residence",'[1]PWS Information'!$E$11="No",Q6662="Lead")),
(AND('[1]PWS Information'!$E$10="CWS",U6662="Other",Q6662="Lead")),
(AND('[1]PWS Information'!$E$10="CWS",U6662="Building",Q6662="Lead")))),"Tier 2",
IF((OR((AND('[1]PWS Information'!$E$10="CWS",U6662="Single Family Residence",Q6662="Galvanized Requiring Replacement")),
(AND('[1]PWS Information'!$E$10="CWS",U6662="Single Family Residence",Q6662="Galvanized Requiring Replacement",R6662="Yes")),
(AND('[1]PWS Information'!$E$10="NTNC",Q6662="Galvanized Requiring Replacement")),
(AND('[1]PWS Information'!$E$10="NTNC",U6662="Single Family Residence",R6662="Yes")))),"Tier 3",
IF((OR((AND('[1]PWS Information'!$E$10="CWS",U6662="Single Family Residence",S6662="Yes",Q6662="Non-Lead", J6662="Non-Lead - Copper",L6662="Before 1989")),
(AND('[1]PWS Information'!$E$10="CWS",U6662="Single Family Residence",S6662="Yes",Q6662="Non-Lead", N6662="Non-Lead - Copper",O6662="Before 1989")))),"Tier 4",
IF((OR((AND('[1]PWS Information'!$E$10="NTNC",Q6662="Non-Lead")),
(AND('[1]PWS Information'!$E$10="CWS",Q6662="Non-Lead",S6662="")),
(AND('[1]PWS Information'!$E$10="CWS",Q6662="Non-Lead",S6662="No")),
(AND('[1]PWS Information'!$E$10="CWS",Q6662="Non-Lead",S6662="Don't Know")),
(AND('[1]PWS Information'!$E$10="CWS",Q6662="Non-Lead", J6662="Non-Lead - Copper", S6662="Yes", L6662="Between 1989 and 2014")),
(AND('[1]PWS Information'!$E$10="CWS",Q6662="Non-Lead", J6662="Non-Lead - Copper", S6662="Yes", L6662="After 2014")),
(AND('[1]PWS Information'!$E$10="CWS",Q6662="Non-Lead", J6662="Non-Lead - Copper", S6662="Yes", L6662="Unknown")),
(AND('[1]PWS Information'!$E$10="CWS",Q6662="Non-Lead", N6662="Non-Lead - Copper", S6662="Yes", O6662="Between 1989 and 2014")),
(AND('[1]PWS Information'!$E$10="CWS",Q6662="Non-Lead", N6662="Non-Lead - Copper", S6662="Yes", O6662="After 2014")),
(AND('[1]PWS Information'!$E$10="CWS",Q6662="Non-Lead", N6662="Non-Lead - Copper", S6662="Yes", O6662="Unknown")),
(AND('[1]PWS Information'!$E$10="CWS",Q6662="Unknown")),
(AND('[1]PWS Information'!$E$10="NTNC",Q6662="Unknown")))),"Tier 5",
"")))))</f>
        <v/>
      </c>
      <c r="Z6662" s="71"/>
      <c r="AA6662" s="71"/>
    </row>
    <row r="6663" spans="1:27" x14ac:dyDescent="0.3">
      <c r="A6663" s="1"/>
      <c r="B6663" s="70"/>
      <c r="C6663" s="60"/>
      <c r="D6663" s="61"/>
      <c r="E6663" s="61"/>
      <c r="F6663" s="61"/>
      <c r="G6663" s="62"/>
      <c r="H6663" s="63"/>
      <c r="I6663" s="64"/>
      <c r="J6663" s="65"/>
      <c r="K6663" s="66"/>
      <c r="L6663" s="62"/>
      <c r="M6663" s="69"/>
      <c r="N6663" s="65"/>
      <c r="O6663" s="66"/>
      <c r="P6663" s="69"/>
      <c r="Q6663" s="55" t="str">
        <f t="shared" si="103"/>
        <v/>
      </c>
      <c r="R6663" s="70"/>
      <c r="S6663" s="70"/>
      <c r="T6663" s="70"/>
      <c r="U6663" s="71"/>
      <c r="V6663" s="71"/>
      <c r="W6663" s="71"/>
      <c r="X6663" s="71"/>
      <c r="Y6663" s="72" t="str">
        <f>IF((OR((AND('[1]PWS Information'!$E$10="CWS",U6663="Single Family Residence",Q6663="Lead")),
(AND('[1]PWS Information'!$E$10="CWS",U6663="Multiple Family Residence",'[1]PWS Information'!$E$11="Yes",Q6663="Lead")),
(AND('[1]PWS Information'!$E$10="NTNC",Q6663="Lead")))),"Tier 1",
IF((OR((AND('[1]PWS Information'!$E$10="CWS",U6663="Multiple Family Residence",'[1]PWS Information'!$E$11="No",Q6663="Lead")),
(AND('[1]PWS Information'!$E$10="CWS",U6663="Other",Q6663="Lead")),
(AND('[1]PWS Information'!$E$10="CWS",U6663="Building",Q6663="Lead")))),"Tier 2",
IF((OR((AND('[1]PWS Information'!$E$10="CWS",U6663="Single Family Residence",Q6663="Galvanized Requiring Replacement")),
(AND('[1]PWS Information'!$E$10="CWS",U6663="Single Family Residence",Q6663="Galvanized Requiring Replacement",R6663="Yes")),
(AND('[1]PWS Information'!$E$10="NTNC",Q6663="Galvanized Requiring Replacement")),
(AND('[1]PWS Information'!$E$10="NTNC",U6663="Single Family Residence",R6663="Yes")))),"Tier 3",
IF((OR((AND('[1]PWS Information'!$E$10="CWS",U6663="Single Family Residence",S6663="Yes",Q6663="Non-Lead", J6663="Non-Lead - Copper",L6663="Before 1989")),
(AND('[1]PWS Information'!$E$10="CWS",U6663="Single Family Residence",S6663="Yes",Q6663="Non-Lead", N6663="Non-Lead - Copper",O6663="Before 1989")))),"Tier 4",
IF((OR((AND('[1]PWS Information'!$E$10="NTNC",Q6663="Non-Lead")),
(AND('[1]PWS Information'!$E$10="CWS",Q6663="Non-Lead",S6663="")),
(AND('[1]PWS Information'!$E$10="CWS",Q6663="Non-Lead",S6663="No")),
(AND('[1]PWS Information'!$E$10="CWS",Q6663="Non-Lead",S6663="Don't Know")),
(AND('[1]PWS Information'!$E$10="CWS",Q6663="Non-Lead", J6663="Non-Lead - Copper", S6663="Yes", L6663="Between 1989 and 2014")),
(AND('[1]PWS Information'!$E$10="CWS",Q6663="Non-Lead", J6663="Non-Lead - Copper", S6663="Yes", L6663="After 2014")),
(AND('[1]PWS Information'!$E$10="CWS",Q6663="Non-Lead", J6663="Non-Lead - Copper", S6663="Yes", L6663="Unknown")),
(AND('[1]PWS Information'!$E$10="CWS",Q6663="Non-Lead", N6663="Non-Lead - Copper", S6663="Yes", O6663="Between 1989 and 2014")),
(AND('[1]PWS Information'!$E$10="CWS",Q6663="Non-Lead", N6663="Non-Lead - Copper", S6663="Yes", O6663="After 2014")),
(AND('[1]PWS Information'!$E$10="CWS",Q6663="Non-Lead", N6663="Non-Lead - Copper", S6663="Yes", O6663="Unknown")),
(AND('[1]PWS Information'!$E$10="CWS",Q6663="Unknown")),
(AND('[1]PWS Information'!$E$10="NTNC",Q6663="Unknown")))),"Tier 5",
"")))))</f>
        <v/>
      </c>
      <c r="Z6663" s="71"/>
      <c r="AA6663" s="71"/>
    </row>
    <row r="6664" spans="1:27" x14ac:dyDescent="0.3">
      <c r="A6664" s="1"/>
      <c r="B6664" s="70"/>
      <c r="C6664" s="60"/>
      <c r="D6664" s="61"/>
      <c r="E6664" s="61"/>
      <c r="F6664" s="61"/>
      <c r="G6664" s="62"/>
      <c r="H6664" s="63"/>
      <c r="I6664" s="64"/>
      <c r="J6664" s="65"/>
      <c r="K6664" s="66"/>
      <c r="L6664" s="62"/>
      <c r="M6664" s="69"/>
      <c r="N6664" s="65"/>
      <c r="O6664" s="66"/>
      <c r="P6664" s="69"/>
      <c r="Q6664" s="55" t="str">
        <f t="shared" si="103"/>
        <v/>
      </c>
      <c r="R6664" s="70"/>
      <c r="S6664" s="70"/>
      <c r="T6664" s="70"/>
      <c r="U6664" s="71"/>
      <c r="V6664" s="71"/>
      <c r="W6664" s="71"/>
      <c r="X6664" s="71"/>
      <c r="Y6664" s="72" t="str">
        <f>IF((OR((AND('[1]PWS Information'!$E$10="CWS",U6664="Single Family Residence",Q6664="Lead")),
(AND('[1]PWS Information'!$E$10="CWS",U6664="Multiple Family Residence",'[1]PWS Information'!$E$11="Yes",Q6664="Lead")),
(AND('[1]PWS Information'!$E$10="NTNC",Q6664="Lead")))),"Tier 1",
IF((OR((AND('[1]PWS Information'!$E$10="CWS",U6664="Multiple Family Residence",'[1]PWS Information'!$E$11="No",Q6664="Lead")),
(AND('[1]PWS Information'!$E$10="CWS",U6664="Other",Q6664="Lead")),
(AND('[1]PWS Information'!$E$10="CWS",U6664="Building",Q6664="Lead")))),"Tier 2",
IF((OR((AND('[1]PWS Information'!$E$10="CWS",U6664="Single Family Residence",Q6664="Galvanized Requiring Replacement")),
(AND('[1]PWS Information'!$E$10="CWS",U6664="Single Family Residence",Q6664="Galvanized Requiring Replacement",R6664="Yes")),
(AND('[1]PWS Information'!$E$10="NTNC",Q6664="Galvanized Requiring Replacement")),
(AND('[1]PWS Information'!$E$10="NTNC",U6664="Single Family Residence",R6664="Yes")))),"Tier 3",
IF((OR((AND('[1]PWS Information'!$E$10="CWS",U6664="Single Family Residence",S6664="Yes",Q6664="Non-Lead", J6664="Non-Lead - Copper",L6664="Before 1989")),
(AND('[1]PWS Information'!$E$10="CWS",U6664="Single Family Residence",S6664="Yes",Q6664="Non-Lead", N6664="Non-Lead - Copper",O6664="Before 1989")))),"Tier 4",
IF((OR((AND('[1]PWS Information'!$E$10="NTNC",Q6664="Non-Lead")),
(AND('[1]PWS Information'!$E$10="CWS",Q6664="Non-Lead",S6664="")),
(AND('[1]PWS Information'!$E$10="CWS",Q6664="Non-Lead",S6664="No")),
(AND('[1]PWS Information'!$E$10="CWS",Q6664="Non-Lead",S6664="Don't Know")),
(AND('[1]PWS Information'!$E$10="CWS",Q6664="Non-Lead", J6664="Non-Lead - Copper", S6664="Yes", L6664="Between 1989 and 2014")),
(AND('[1]PWS Information'!$E$10="CWS",Q6664="Non-Lead", J6664="Non-Lead - Copper", S6664="Yes", L6664="After 2014")),
(AND('[1]PWS Information'!$E$10="CWS",Q6664="Non-Lead", J6664="Non-Lead - Copper", S6664="Yes", L6664="Unknown")),
(AND('[1]PWS Information'!$E$10="CWS",Q6664="Non-Lead", N6664="Non-Lead - Copper", S6664="Yes", O6664="Between 1989 and 2014")),
(AND('[1]PWS Information'!$E$10="CWS",Q6664="Non-Lead", N6664="Non-Lead - Copper", S6664="Yes", O6664="After 2014")),
(AND('[1]PWS Information'!$E$10="CWS",Q6664="Non-Lead", N6664="Non-Lead - Copper", S6664="Yes", O6664="Unknown")),
(AND('[1]PWS Information'!$E$10="CWS",Q6664="Unknown")),
(AND('[1]PWS Information'!$E$10="NTNC",Q6664="Unknown")))),"Tier 5",
"")))))</f>
        <v/>
      </c>
      <c r="Z6664" s="71"/>
      <c r="AA6664" s="71"/>
    </row>
    <row r="6665" spans="1:27" x14ac:dyDescent="0.3">
      <c r="A6665" s="17"/>
      <c r="B6665" s="70"/>
      <c r="C6665" s="60"/>
      <c r="D6665" s="61"/>
      <c r="E6665" s="61"/>
      <c r="F6665" s="61"/>
      <c r="G6665" s="62"/>
      <c r="H6665" s="63"/>
      <c r="I6665" s="64"/>
      <c r="J6665" s="65"/>
      <c r="K6665" s="66"/>
      <c r="L6665" s="62"/>
      <c r="M6665" s="69"/>
      <c r="N6665" s="65"/>
      <c r="O6665" s="66"/>
      <c r="P6665" s="69"/>
      <c r="Q6665" s="55" t="str">
        <f t="shared" si="103"/>
        <v/>
      </c>
      <c r="R6665" s="70"/>
      <c r="S6665" s="70"/>
      <c r="T6665" s="70"/>
      <c r="U6665" s="71"/>
      <c r="V6665" s="71"/>
      <c r="W6665" s="71"/>
      <c r="X6665" s="71"/>
      <c r="Y6665" s="72" t="str">
        <f>IF((OR((AND('[1]PWS Information'!$E$10="CWS",U6665="Single Family Residence",Q6665="Lead")),
(AND('[1]PWS Information'!$E$10="CWS",U6665="Multiple Family Residence",'[1]PWS Information'!$E$11="Yes",Q6665="Lead")),
(AND('[1]PWS Information'!$E$10="NTNC",Q6665="Lead")))),"Tier 1",
IF((OR((AND('[1]PWS Information'!$E$10="CWS",U6665="Multiple Family Residence",'[1]PWS Information'!$E$11="No",Q6665="Lead")),
(AND('[1]PWS Information'!$E$10="CWS",U6665="Other",Q6665="Lead")),
(AND('[1]PWS Information'!$E$10="CWS",U6665="Building",Q6665="Lead")))),"Tier 2",
IF((OR((AND('[1]PWS Information'!$E$10="CWS",U6665="Single Family Residence",Q6665="Galvanized Requiring Replacement")),
(AND('[1]PWS Information'!$E$10="CWS",U6665="Single Family Residence",Q6665="Galvanized Requiring Replacement",R6665="Yes")),
(AND('[1]PWS Information'!$E$10="NTNC",Q6665="Galvanized Requiring Replacement")),
(AND('[1]PWS Information'!$E$10="NTNC",U6665="Single Family Residence",R6665="Yes")))),"Tier 3",
IF((OR((AND('[1]PWS Information'!$E$10="CWS",U6665="Single Family Residence",S6665="Yes",Q6665="Non-Lead", J6665="Non-Lead - Copper",L6665="Before 1989")),
(AND('[1]PWS Information'!$E$10="CWS",U6665="Single Family Residence",S6665="Yes",Q6665="Non-Lead", N6665="Non-Lead - Copper",O6665="Before 1989")))),"Tier 4",
IF((OR((AND('[1]PWS Information'!$E$10="NTNC",Q6665="Non-Lead")),
(AND('[1]PWS Information'!$E$10="CWS",Q6665="Non-Lead",S6665="")),
(AND('[1]PWS Information'!$E$10="CWS",Q6665="Non-Lead",S6665="No")),
(AND('[1]PWS Information'!$E$10="CWS",Q6665="Non-Lead",S6665="Don't Know")),
(AND('[1]PWS Information'!$E$10="CWS",Q6665="Non-Lead", J6665="Non-Lead - Copper", S6665="Yes", L6665="Between 1989 and 2014")),
(AND('[1]PWS Information'!$E$10="CWS",Q6665="Non-Lead", J6665="Non-Lead - Copper", S6665="Yes", L6665="After 2014")),
(AND('[1]PWS Information'!$E$10="CWS",Q6665="Non-Lead", J6665="Non-Lead - Copper", S6665="Yes", L6665="Unknown")),
(AND('[1]PWS Information'!$E$10="CWS",Q6665="Non-Lead", N6665="Non-Lead - Copper", S6665="Yes", O6665="Between 1989 and 2014")),
(AND('[1]PWS Information'!$E$10="CWS",Q6665="Non-Lead", N6665="Non-Lead - Copper", S6665="Yes", O6665="After 2014")),
(AND('[1]PWS Information'!$E$10="CWS",Q6665="Non-Lead", N6665="Non-Lead - Copper", S6665="Yes", O6665="Unknown")),
(AND('[1]PWS Information'!$E$10="CWS",Q6665="Unknown")),
(AND('[1]PWS Information'!$E$10="NTNC",Q6665="Unknown")))),"Tier 5",
"")))))</f>
        <v/>
      </c>
      <c r="Z6665" s="71"/>
      <c r="AA6665" s="71"/>
    </row>
    <row r="6666" spans="1:27" x14ac:dyDescent="0.3">
      <c r="A6666" s="1"/>
      <c r="B6666" s="70"/>
      <c r="C6666" s="60"/>
      <c r="D6666" s="61"/>
      <c r="E6666" s="61"/>
      <c r="F6666" s="61"/>
      <c r="G6666" s="62"/>
      <c r="H6666" s="63"/>
      <c r="I6666" s="64"/>
      <c r="J6666" s="65"/>
      <c r="K6666" s="66"/>
      <c r="L6666" s="62"/>
      <c r="M6666" s="69"/>
      <c r="N6666" s="65"/>
      <c r="O6666" s="66"/>
      <c r="P6666" s="69"/>
      <c r="Q6666" s="55" t="str">
        <f t="shared" si="103"/>
        <v/>
      </c>
      <c r="R6666" s="70"/>
      <c r="S6666" s="70"/>
      <c r="T6666" s="70"/>
      <c r="U6666" s="71"/>
      <c r="V6666" s="71"/>
      <c r="W6666" s="71"/>
      <c r="X6666" s="71"/>
      <c r="Y6666" s="72" t="str">
        <f>IF((OR((AND('[1]PWS Information'!$E$10="CWS",U6666="Single Family Residence",Q6666="Lead")),
(AND('[1]PWS Information'!$E$10="CWS",U6666="Multiple Family Residence",'[1]PWS Information'!$E$11="Yes",Q6666="Lead")),
(AND('[1]PWS Information'!$E$10="NTNC",Q6666="Lead")))),"Tier 1",
IF((OR((AND('[1]PWS Information'!$E$10="CWS",U6666="Multiple Family Residence",'[1]PWS Information'!$E$11="No",Q6666="Lead")),
(AND('[1]PWS Information'!$E$10="CWS",U6666="Other",Q6666="Lead")),
(AND('[1]PWS Information'!$E$10="CWS",U6666="Building",Q6666="Lead")))),"Tier 2",
IF((OR((AND('[1]PWS Information'!$E$10="CWS",U6666="Single Family Residence",Q6666="Galvanized Requiring Replacement")),
(AND('[1]PWS Information'!$E$10="CWS",U6666="Single Family Residence",Q6666="Galvanized Requiring Replacement",R6666="Yes")),
(AND('[1]PWS Information'!$E$10="NTNC",Q6666="Galvanized Requiring Replacement")),
(AND('[1]PWS Information'!$E$10="NTNC",U6666="Single Family Residence",R6666="Yes")))),"Tier 3",
IF((OR((AND('[1]PWS Information'!$E$10="CWS",U6666="Single Family Residence",S6666="Yes",Q6666="Non-Lead", J6666="Non-Lead - Copper",L6666="Before 1989")),
(AND('[1]PWS Information'!$E$10="CWS",U6666="Single Family Residence",S6666="Yes",Q6666="Non-Lead", N6666="Non-Lead - Copper",O6666="Before 1989")))),"Tier 4",
IF((OR((AND('[1]PWS Information'!$E$10="NTNC",Q6666="Non-Lead")),
(AND('[1]PWS Information'!$E$10="CWS",Q6666="Non-Lead",S6666="")),
(AND('[1]PWS Information'!$E$10="CWS",Q6666="Non-Lead",S6666="No")),
(AND('[1]PWS Information'!$E$10="CWS",Q6666="Non-Lead",S6666="Don't Know")),
(AND('[1]PWS Information'!$E$10="CWS",Q6666="Non-Lead", J6666="Non-Lead - Copper", S6666="Yes", L6666="Between 1989 and 2014")),
(AND('[1]PWS Information'!$E$10="CWS",Q6666="Non-Lead", J6666="Non-Lead - Copper", S6666="Yes", L6666="After 2014")),
(AND('[1]PWS Information'!$E$10="CWS",Q6666="Non-Lead", J6666="Non-Lead - Copper", S6666="Yes", L6666="Unknown")),
(AND('[1]PWS Information'!$E$10="CWS",Q6666="Non-Lead", N6666="Non-Lead - Copper", S6666="Yes", O6666="Between 1989 and 2014")),
(AND('[1]PWS Information'!$E$10="CWS",Q6666="Non-Lead", N6666="Non-Lead - Copper", S6666="Yes", O6666="After 2014")),
(AND('[1]PWS Information'!$E$10="CWS",Q6666="Non-Lead", N6666="Non-Lead - Copper", S6666="Yes", O6666="Unknown")),
(AND('[1]PWS Information'!$E$10="CWS",Q6666="Unknown")),
(AND('[1]PWS Information'!$E$10="NTNC",Q6666="Unknown")))),"Tier 5",
"")))))</f>
        <v/>
      </c>
      <c r="Z6666" s="71"/>
      <c r="AA6666" s="71"/>
    </row>
    <row r="6667" spans="1:27" x14ac:dyDescent="0.3">
      <c r="A6667" s="1"/>
      <c r="B6667" s="70"/>
      <c r="C6667" s="60"/>
      <c r="D6667" s="61"/>
      <c r="E6667" s="61"/>
      <c r="F6667" s="61"/>
      <c r="G6667" s="62"/>
      <c r="H6667" s="63"/>
      <c r="I6667" s="64"/>
      <c r="J6667" s="65"/>
      <c r="K6667" s="66"/>
      <c r="L6667" s="62"/>
      <c r="M6667" s="69"/>
      <c r="N6667" s="65"/>
      <c r="O6667" s="66"/>
      <c r="P6667" s="69"/>
      <c r="Q6667" s="55" t="str">
        <f t="shared" si="103"/>
        <v/>
      </c>
      <c r="R6667" s="70"/>
      <c r="S6667" s="70"/>
      <c r="T6667" s="70"/>
      <c r="U6667" s="71"/>
      <c r="V6667" s="71"/>
      <c r="W6667" s="71"/>
      <c r="X6667" s="71"/>
      <c r="Y6667" s="72" t="str">
        <f>IF((OR((AND('[1]PWS Information'!$E$10="CWS",U6667="Single Family Residence",Q6667="Lead")),
(AND('[1]PWS Information'!$E$10="CWS",U6667="Multiple Family Residence",'[1]PWS Information'!$E$11="Yes",Q6667="Lead")),
(AND('[1]PWS Information'!$E$10="NTNC",Q6667="Lead")))),"Tier 1",
IF((OR((AND('[1]PWS Information'!$E$10="CWS",U6667="Multiple Family Residence",'[1]PWS Information'!$E$11="No",Q6667="Lead")),
(AND('[1]PWS Information'!$E$10="CWS",U6667="Other",Q6667="Lead")),
(AND('[1]PWS Information'!$E$10="CWS",U6667="Building",Q6667="Lead")))),"Tier 2",
IF((OR((AND('[1]PWS Information'!$E$10="CWS",U6667="Single Family Residence",Q6667="Galvanized Requiring Replacement")),
(AND('[1]PWS Information'!$E$10="CWS",U6667="Single Family Residence",Q6667="Galvanized Requiring Replacement",R6667="Yes")),
(AND('[1]PWS Information'!$E$10="NTNC",Q6667="Galvanized Requiring Replacement")),
(AND('[1]PWS Information'!$E$10="NTNC",U6667="Single Family Residence",R6667="Yes")))),"Tier 3",
IF((OR((AND('[1]PWS Information'!$E$10="CWS",U6667="Single Family Residence",S6667="Yes",Q6667="Non-Lead", J6667="Non-Lead - Copper",L6667="Before 1989")),
(AND('[1]PWS Information'!$E$10="CWS",U6667="Single Family Residence",S6667="Yes",Q6667="Non-Lead", N6667="Non-Lead - Copper",O6667="Before 1989")))),"Tier 4",
IF((OR((AND('[1]PWS Information'!$E$10="NTNC",Q6667="Non-Lead")),
(AND('[1]PWS Information'!$E$10="CWS",Q6667="Non-Lead",S6667="")),
(AND('[1]PWS Information'!$E$10="CWS",Q6667="Non-Lead",S6667="No")),
(AND('[1]PWS Information'!$E$10="CWS",Q6667="Non-Lead",S6667="Don't Know")),
(AND('[1]PWS Information'!$E$10="CWS",Q6667="Non-Lead", J6667="Non-Lead - Copper", S6667="Yes", L6667="Between 1989 and 2014")),
(AND('[1]PWS Information'!$E$10="CWS",Q6667="Non-Lead", J6667="Non-Lead - Copper", S6667="Yes", L6667="After 2014")),
(AND('[1]PWS Information'!$E$10="CWS",Q6667="Non-Lead", J6667="Non-Lead - Copper", S6667="Yes", L6667="Unknown")),
(AND('[1]PWS Information'!$E$10="CWS",Q6667="Non-Lead", N6667="Non-Lead - Copper", S6667="Yes", O6667="Between 1989 and 2014")),
(AND('[1]PWS Information'!$E$10="CWS",Q6667="Non-Lead", N6667="Non-Lead - Copper", S6667="Yes", O6667="After 2014")),
(AND('[1]PWS Information'!$E$10="CWS",Q6667="Non-Lead", N6667="Non-Lead - Copper", S6667="Yes", O6667="Unknown")),
(AND('[1]PWS Information'!$E$10="CWS",Q6667="Unknown")),
(AND('[1]PWS Information'!$E$10="NTNC",Q6667="Unknown")))),"Tier 5",
"")))))</f>
        <v/>
      </c>
      <c r="Z6667" s="71"/>
      <c r="AA6667" s="71"/>
    </row>
    <row r="6668" spans="1:27" x14ac:dyDescent="0.3">
      <c r="A6668" s="1"/>
      <c r="B6668" s="70"/>
      <c r="C6668" s="60"/>
      <c r="D6668" s="61"/>
      <c r="E6668" s="61"/>
      <c r="F6668" s="61"/>
      <c r="G6668" s="62"/>
      <c r="H6668" s="63"/>
      <c r="I6668" s="64"/>
      <c r="J6668" s="65"/>
      <c r="K6668" s="66"/>
      <c r="L6668" s="62"/>
      <c r="M6668" s="69"/>
      <c r="N6668" s="65"/>
      <c r="O6668" s="66"/>
      <c r="P6668" s="69"/>
      <c r="Q6668" s="55" t="str">
        <f t="shared" si="103"/>
        <v/>
      </c>
      <c r="R6668" s="70"/>
      <c r="S6668" s="70"/>
      <c r="T6668" s="70"/>
      <c r="U6668" s="71"/>
      <c r="V6668" s="71"/>
      <c r="W6668" s="71"/>
      <c r="X6668" s="71"/>
      <c r="Y6668" s="72" t="str">
        <f>IF((OR((AND('[1]PWS Information'!$E$10="CWS",U6668="Single Family Residence",Q6668="Lead")),
(AND('[1]PWS Information'!$E$10="CWS",U6668="Multiple Family Residence",'[1]PWS Information'!$E$11="Yes",Q6668="Lead")),
(AND('[1]PWS Information'!$E$10="NTNC",Q6668="Lead")))),"Tier 1",
IF((OR((AND('[1]PWS Information'!$E$10="CWS",U6668="Multiple Family Residence",'[1]PWS Information'!$E$11="No",Q6668="Lead")),
(AND('[1]PWS Information'!$E$10="CWS",U6668="Other",Q6668="Lead")),
(AND('[1]PWS Information'!$E$10="CWS",U6668="Building",Q6668="Lead")))),"Tier 2",
IF((OR((AND('[1]PWS Information'!$E$10="CWS",U6668="Single Family Residence",Q6668="Galvanized Requiring Replacement")),
(AND('[1]PWS Information'!$E$10="CWS",U6668="Single Family Residence",Q6668="Galvanized Requiring Replacement",R6668="Yes")),
(AND('[1]PWS Information'!$E$10="NTNC",Q6668="Galvanized Requiring Replacement")),
(AND('[1]PWS Information'!$E$10="NTNC",U6668="Single Family Residence",R6668="Yes")))),"Tier 3",
IF((OR((AND('[1]PWS Information'!$E$10="CWS",U6668="Single Family Residence",S6668="Yes",Q6668="Non-Lead", J6668="Non-Lead - Copper",L6668="Before 1989")),
(AND('[1]PWS Information'!$E$10="CWS",U6668="Single Family Residence",S6668="Yes",Q6668="Non-Lead", N6668="Non-Lead - Copper",O6668="Before 1989")))),"Tier 4",
IF((OR((AND('[1]PWS Information'!$E$10="NTNC",Q6668="Non-Lead")),
(AND('[1]PWS Information'!$E$10="CWS",Q6668="Non-Lead",S6668="")),
(AND('[1]PWS Information'!$E$10="CWS",Q6668="Non-Lead",S6668="No")),
(AND('[1]PWS Information'!$E$10="CWS",Q6668="Non-Lead",S6668="Don't Know")),
(AND('[1]PWS Information'!$E$10="CWS",Q6668="Non-Lead", J6668="Non-Lead - Copper", S6668="Yes", L6668="Between 1989 and 2014")),
(AND('[1]PWS Information'!$E$10="CWS",Q6668="Non-Lead", J6668="Non-Lead - Copper", S6668="Yes", L6668="After 2014")),
(AND('[1]PWS Information'!$E$10="CWS",Q6668="Non-Lead", J6668="Non-Lead - Copper", S6668="Yes", L6668="Unknown")),
(AND('[1]PWS Information'!$E$10="CWS",Q6668="Non-Lead", N6668="Non-Lead - Copper", S6668="Yes", O6668="Between 1989 and 2014")),
(AND('[1]PWS Information'!$E$10="CWS",Q6668="Non-Lead", N6668="Non-Lead - Copper", S6668="Yes", O6668="After 2014")),
(AND('[1]PWS Information'!$E$10="CWS",Q6668="Non-Lead", N6668="Non-Lead - Copper", S6668="Yes", O6668="Unknown")),
(AND('[1]PWS Information'!$E$10="CWS",Q6668="Unknown")),
(AND('[1]PWS Information'!$E$10="NTNC",Q6668="Unknown")))),"Tier 5",
"")))))</f>
        <v/>
      </c>
      <c r="Z6668" s="71"/>
      <c r="AA6668" s="71"/>
    </row>
    <row r="6669" spans="1:27" x14ac:dyDescent="0.3">
      <c r="A6669" s="17"/>
      <c r="B6669" s="70"/>
      <c r="C6669" s="60"/>
      <c r="D6669" s="61"/>
      <c r="E6669" s="61"/>
      <c r="F6669" s="61"/>
      <c r="G6669" s="62"/>
      <c r="H6669" s="63"/>
      <c r="I6669" s="64"/>
      <c r="J6669" s="65"/>
      <c r="K6669" s="66"/>
      <c r="L6669" s="62"/>
      <c r="M6669" s="69"/>
      <c r="N6669" s="65"/>
      <c r="O6669" s="66"/>
      <c r="P6669" s="69"/>
      <c r="Q6669" s="55" t="str">
        <f t="shared" si="103"/>
        <v/>
      </c>
      <c r="R6669" s="70"/>
      <c r="S6669" s="70"/>
      <c r="T6669" s="70"/>
      <c r="U6669" s="71"/>
      <c r="V6669" s="71"/>
      <c r="W6669" s="71"/>
      <c r="X6669" s="71"/>
      <c r="Y6669" s="72" t="str">
        <f>IF((OR((AND('[1]PWS Information'!$E$10="CWS",U6669="Single Family Residence",Q6669="Lead")),
(AND('[1]PWS Information'!$E$10="CWS",U6669="Multiple Family Residence",'[1]PWS Information'!$E$11="Yes",Q6669="Lead")),
(AND('[1]PWS Information'!$E$10="NTNC",Q6669="Lead")))),"Tier 1",
IF((OR((AND('[1]PWS Information'!$E$10="CWS",U6669="Multiple Family Residence",'[1]PWS Information'!$E$11="No",Q6669="Lead")),
(AND('[1]PWS Information'!$E$10="CWS",U6669="Other",Q6669="Lead")),
(AND('[1]PWS Information'!$E$10="CWS",U6669="Building",Q6669="Lead")))),"Tier 2",
IF((OR((AND('[1]PWS Information'!$E$10="CWS",U6669="Single Family Residence",Q6669="Galvanized Requiring Replacement")),
(AND('[1]PWS Information'!$E$10="CWS",U6669="Single Family Residence",Q6669="Galvanized Requiring Replacement",R6669="Yes")),
(AND('[1]PWS Information'!$E$10="NTNC",Q6669="Galvanized Requiring Replacement")),
(AND('[1]PWS Information'!$E$10="NTNC",U6669="Single Family Residence",R6669="Yes")))),"Tier 3",
IF((OR((AND('[1]PWS Information'!$E$10="CWS",U6669="Single Family Residence",S6669="Yes",Q6669="Non-Lead", J6669="Non-Lead - Copper",L6669="Before 1989")),
(AND('[1]PWS Information'!$E$10="CWS",U6669="Single Family Residence",S6669="Yes",Q6669="Non-Lead", N6669="Non-Lead - Copper",O6669="Before 1989")))),"Tier 4",
IF((OR((AND('[1]PWS Information'!$E$10="NTNC",Q6669="Non-Lead")),
(AND('[1]PWS Information'!$E$10="CWS",Q6669="Non-Lead",S6669="")),
(AND('[1]PWS Information'!$E$10="CWS",Q6669="Non-Lead",S6669="No")),
(AND('[1]PWS Information'!$E$10="CWS",Q6669="Non-Lead",S6669="Don't Know")),
(AND('[1]PWS Information'!$E$10="CWS",Q6669="Non-Lead", J6669="Non-Lead - Copper", S6669="Yes", L6669="Between 1989 and 2014")),
(AND('[1]PWS Information'!$E$10="CWS",Q6669="Non-Lead", J6669="Non-Lead - Copper", S6669="Yes", L6669="After 2014")),
(AND('[1]PWS Information'!$E$10="CWS",Q6669="Non-Lead", J6669="Non-Lead - Copper", S6669="Yes", L6669="Unknown")),
(AND('[1]PWS Information'!$E$10="CWS",Q6669="Non-Lead", N6669="Non-Lead - Copper", S6669="Yes", O6669="Between 1989 and 2014")),
(AND('[1]PWS Information'!$E$10="CWS",Q6669="Non-Lead", N6669="Non-Lead - Copper", S6669="Yes", O6669="After 2014")),
(AND('[1]PWS Information'!$E$10="CWS",Q6669="Non-Lead", N6669="Non-Lead - Copper", S6669="Yes", O6669="Unknown")),
(AND('[1]PWS Information'!$E$10="CWS",Q6669="Unknown")),
(AND('[1]PWS Information'!$E$10="NTNC",Q6669="Unknown")))),"Tier 5",
"")))))</f>
        <v/>
      </c>
      <c r="Z6669" s="71"/>
      <c r="AA6669" s="71"/>
    </row>
    <row r="6670" spans="1:27" x14ac:dyDescent="0.3">
      <c r="A6670" s="1"/>
      <c r="B6670" s="70"/>
      <c r="C6670" s="60"/>
      <c r="D6670" s="61"/>
      <c r="E6670" s="61"/>
      <c r="F6670" s="61"/>
      <c r="G6670" s="62"/>
      <c r="H6670" s="63"/>
      <c r="I6670" s="64"/>
      <c r="J6670" s="65"/>
      <c r="K6670" s="66"/>
      <c r="L6670" s="62"/>
      <c r="M6670" s="69"/>
      <c r="N6670" s="65"/>
      <c r="O6670" s="66"/>
      <c r="P6670" s="69"/>
      <c r="Q6670" s="55" t="str">
        <f t="shared" si="103"/>
        <v/>
      </c>
      <c r="R6670" s="70"/>
      <c r="S6670" s="70"/>
      <c r="T6670" s="70"/>
      <c r="U6670" s="71"/>
      <c r="V6670" s="71"/>
      <c r="W6670" s="71"/>
      <c r="X6670" s="71"/>
      <c r="Y6670" s="72" t="str">
        <f>IF((OR((AND('[1]PWS Information'!$E$10="CWS",U6670="Single Family Residence",Q6670="Lead")),
(AND('[1]PWS Information'!$E$10="CWS",U6670="Multiple Family Residence",'[1]PWS Information'!$E$11="Yes",Q6670="Lead")),
(AND('[1]PWS Information'!$E$10="NTNC",Q6670="Lead")))),"Tier 1",
IF((OR((AND('[1]PWS Information'!$E$10="CWS",U6670="Multiple Family Residence",'[1]PWS Information'!$E$11="No",Q6670="Lead")),
(AND('[1]PWS Information'!$E$10="CWS",U6670="Other",Q6670="Lead")),
(AND('[1]PWS Information'!$E$10="CWS",U6670="Building",Q6670="Lead")))),"Tier 2",
IF((OR((AND('[1]PWS Information'!$E$10="CWS",U6670="Single Family Residence",Q6670="Galvanized Requiring Replacement")),
(AND('[1]PWS Information'!$E$10="CWS",U6670="Single Family Residence",Q6670="Galvanized Requiring Replacement",R6670="Yes")),
(AND('[1]PWS Information'!$E$10="NTNC",Q6670="Galvanized Requiring Replacement")),
(AND('[1]PWS Information'!$E$10="NTNC",U6670="Single Family Residence",R6670="Yes")))),"Tier 3",
IF((OR((AND('[1]PWS Information'!$E$10="CWS",U6670="Single Family Residence",S6670="Yes",Q6670="Non-Lead", J6670="Non-Lead - Copper",L6670="Before 1989")),
(AND('[1]PWS Information'!$E$10="CWS",U6670="Single Family Residence",S6670="Yes",Q6670="Non-Lead", N6670="Non-Lead - Copper",O6670="Before 1989")))),"Tier 4",
IF((OR((AND('[1]PWS Information'!$E$10="NTNC",Q6670="Non-Lead")),
(AND('[1]PWS Information'!$E$10="CWS",Q6670="Non-Lead",S6670="")),
(AND('[1]PWS Information'!$E$10="CWS",Q6670="Non-Lead",S6670="No")),
(AND('[1]PWS Information'!$E$10="CWS",Q6670="Non-Lead",S6670="Don't Know")),
(AND('[1]PWS Information'!$E$10="CWS",Q6670="Non-Lead", J6670="Non-Lead - Copper", S6670="Yes", L6670="Between 1989 and 2014")),
(AND('[1]PWS Information'!$E$10="CWS",Q6670="Non-Lead", J6670="Non-Lead - Copper", S6670="Yes", L6670="After 2014")),
(AND('[1]PWS Information'!$E$10="CWS",Q6670="Non-Lead", J6670="Non-Lead - Copper", S6670="Yes", L6670="Unknown")),
(AND('[1]PWS Information'!$E$10="CWS",Q6670="Non-Lead", N6670="Non-Lead - Copper", S6670="Yes", O6670="Between 1989 and 2014")),
(AND('[1]PWS Information'!$E$10="CWS",Q6670="Non-Lead", N6670="Non-Lead - Copper", S6670="Yes", O6670="After 2014")),
(AND('[1]PWS Information'!$E$10="CWS",Q6670="Non-Lead", N6670="Non-Lead - Copper", S6670="Yes", O6670="Unknown")),
(AND('[1]PWS Information'!$E$10="CWS",Q6670="Unknown")),
(AND('[1]PWS Information'!$E$10="NTNC",Q6670="Unknown")))),"Tier 5",
"")))))</f>
        <v/>
      </c>
      <c r="Z6670" s="71"/>
      <c r="AA6670" s="71"/>
    </row>
    <row r="6671" spans="1:27" x14ac:dyDescent="0.3">
      <c r="A6671" s="1"/>
      <c r="B6671" s="70"/>
      <c r="C6671" s="60"/>
      <c r="D6671" s="61"/>
      <c r="E6671" s="61"/>
      <c r="F6671" s="61"/>
      <c r="G6671" s="62"/>
      <c r="H6671" s="63"/>
      <c r="I6671" s="64"/>
      <c r="J6671" s="65"/>
      <c r="K6671" s="66"/>
      <c r="L6671" s="62"/>
      <c r="M6671" s="69"/>
      <c r="N6671" s="65"/>
      <c r="O6671" s="66"/>
      <c r="P6671" s="69"/>
      <c r="Q6671" s="55" t="str">
        <f t="shared" si="103"/>
        <v/>
      </c>
      <c r="R6671" s="70"/>
      <c r="S6671" s="70"/>
      <c r="T6671" s="70"/>
      <c r="U6671" s="71"/>
      <c r="V6671" s="71"/>
      <c r="W6671" s="71"/>
      <c r="X6671" s="71"/>
      <c r="Y6671" s="72" t="str">
        <f>IF((OR((AND('[1]PWS Information'!$E$10="CWS",U6671="Single Family Residence",Q6671="Lead")),
(AND('[1]PWS Information'!$E$10="CWS",U6671="Multiple Family Residence",'[1]PWS Information'!$E$11="Yes",Q6671="Lead")),
(AND('[1]PWS Information'!$E$10="NTNC",Q6671="Lead")))),"Tier 1",
IF((OR((AND('[1]PWS Information'!$E$10="CWS",U6671="Multiple Family Residence",'[1]PWS Information'!$E$11="No",Q6671="Lead")),
(AND('[1]PWS Information'!$E$10="CWS",U6671="Other",Q6671="Lead")),
(AND('[1]PWS Information'!$E$10="CWS",U6671="Building",Q6671="Lead")))),"Tier 2",
IF((OR((AND('[1]PWS Information'!$E$10="CWS",U6671="Single Family Residence",Q6671="Galvanized Requiring Replacement")),
(AND('[1]PWS Information'!$E$10="CWS",U6671="Single Family Residence",Q6671="Galvanized Requiring Replacement",R6671="Yes")),
(AND('[1]PWS Information'!$E$10="NTNC",Q6671="Galvanized Requiring Replacement")),
(AND('[1]PWS Information'!$E$10="NTNC",U6671="Single Family Residence",R6671="Yes")))),"Tier 3",
IF((OR((AND('[1]PWS Information'!$E$10="CWS",U6671="Single Family Residence",S6671="Yes",Q6671="Non-Lead", J6671="Non-Lead - Copper",L6671="Before 1989")),
(AND('[1]PWS Information'!$E$10="CWS",U6671="Single Family Residence",S6671="Yes",Q6671="Non-Lead", N6671="Non-Lead - Copper",O6671="Before 1989")))),"Tier 4",
IF((OR((AND('[1]PWS Information'!$E$10="NTNC",Q6671="Non-Lead")),
(AND('[1]PWS Information'!$E$10="CWS",Q6671="Non-Lead",S6671="")),
(AND('[1]PWS Information'!$E$10="CWS",Q6671="Non-Lead",S6671="No")),
(AND('[1]PWS Information'!$E$10="CWS",Q6671="Non-Lead",S6671="Don't Know")),
(AND('[1]PWS Information'!$E$10="CWS",Q6671="Non-Lead", J6671="Non-Lead - Copper", S6671="Yes", L6671="Between 1989 and 2014")),
(AND('[1]PWS Information'!$E$10="CWS",Q6671="Non-Lead", J6671="Non-Lead - Copper", S6671="Yes", L6671="After 2014")),
(AND('[1]PWS Information'!$E$10="CWS",Q6671="Non-Lead", J6671="Non-Lead - Copper", S6671="Yes", L6671="Unknown")),
(AND('[1]PWS Information'!$E$10="CWS",Q6671="Non-Lead", N6671="Non-Lead - Copper", S6671="Yes", O6671="Between 1989 and 2014")),
(AND('[1]PWS Information'!$E$10="CWS",Q6671="Non-Lead", N6671="Non-Lead - Copper", S6671="Yes", O6671="After 2014")),
(AND('[1]PWS Information'!$E$10="CWS",Q6671="Non-Lead", N6671="Non-Lead - Copper", S6671="Yes", O6671="Unknown")),
(AND('[1]PWS Information'!$E$10="CWS",Q6671="Unknown")),
(AND('[1]PWS Information'!$E$10="NTNC",Q6671="Unknown")))),"Tier 5",
"")))))</f>
        <v/>
      </c>
      <c r="Z6671" s="71"/>
      <c r="AA6671" s="71"/>
    </row>
    <row r="6672" spans="1:27" x14ac:dyDescent="0.3">
      <c r="A6672" s="1"/>
      <c r="B6672" s="70"/>
      <c r="C6672" s="60"/>
      <c r="D6672" s="61"/>
      <c r="E6672" s="61"/>
      <c r="F6672" s="61"/>
      <c r="G6672" s="62"/>
      <c r="H6672" s="63"/>
      <c r="I6672" s="64"/>
      <c r="J6672" s="65"/>
      <c r="K6672" s="66"/>
      <c r="L6672" s="62"/>
      <c r="M6672" s="69"/>
      <c r="N6672" s="65"/>
      <c r="O6672" s="66"/>
      <c r="P6672" s="69"/>
      <c r="Q6672" s="55" t="str">
        <f t="shared" si="103"/>
        <v/>
      </c>
      <c r="R6672" s="70"/>
      <c r="S6672" s="70"/>
      <c r="T6672" s="70"/>
      <c r="U6672" s="71"/>
      <c r="V6672" s="71"/>
      <c r="W6672" s="71"/>
      <c r="X6672" s="71"/>
      <c r="Y6672" s="72" t="str">
        <f>IF((OR((AND('[1]PWS Information'!$E$10="CWS",U6672="Single Family Residence",Q6672="Lead")),
(AND('[1]PWS Information'!$E$10="CWS",U6672="Multiple Family Residence",'[1]PWS Information'!$E$11="Yes",Q6672="Lead")),
(AND('[1]PWS Information'!$E$10="NTNC",Q6672="Lead")))),"Tier 1",
IF((OR((AND('[1]PWS Information'!$E$10="CWS",U6672="Multiple Family Residence",'[1]PWS Information'!$E$11="No",Q6672="Lead")),
(AND('[1]PWS Information'!$E$10="CWS",U6672="Other",Q6672="Lead")),
(AND('[1]PWS Information'!$E$10="CWS",U6672="Building",Q6672="Lead")))),"Tier 2",
IF((OR((AND('[1]PWS Information'!$E$10="CWS",U6672="Single Family Residence",Q6672="Galvanized Requiring Replacement")),
(AND('[1]PWS Information'!$E$10="CWS",U6672="Single Family Residence",Q6672="Galvanized Requiring Replacement",R6672="Yes")),
(AND('[1]PWS Information'!$E$10="NTNC",Q6672="Galvanized Requiring Replacement")),
(AND('[1]PWS Information'!$E$10="NTNC",U6672="Single Family Residence",R6672="Yes")))),"Tier 3",
IF((OR((AND('[1]PWS Information'!$E$10="CWS",U6672="Single Family Residence",S6672="Yes",Q6672="Non-Lead", J6672="Non-Lead - Copper",L6672="Before 1989")),
(AND('[1]PWS Information'!$E$10="CWS",U6672="Single Family Residence",S6672="Yes",Q6672="Non-Lead", N6672="Non-Lead - Copper",O6672="Before 1989")))),"Tier 4",
IF((OR((AND('[1]PWS Information'!$E$10="NTNC",Q6672="Non-Lead")),
(AND('[1]PWS Information'!$E$10="CWS",Q6672="Non-Lead",S6672="")),
(AND('[1]PWS Information'!$E$10="CWS",Q6672="Non-Lead",S6672="No")),
(AND('[1]PWS Information'!$E$10="CWS",Q6672="Non-Lead",S6672="Don't Know")),
(AND('[1]PWS Information'!$E$10="CWS",Q6672="Non-Lead", J6672="Non-Lead - Copper", S6672="Yes", L6672="Between 1989 and 2014")),
(AND('[1]PWS Information'!$E$10="CWS",Q6672="Non-Lead", J6672="Non-Lead - Copper", S6672="Yes", L6672="After 2014")),
(AND('[1]PWS Information'!$E$10="CWS",Q6672="Non-Lead", J6672="Non-Lead - Copper", S6672="Yes", L6672="Unknown")),
(AND('[1]PWS Information'!$E$10="CWS",Q6672="Non-Lead", N6672="Non-Lead - Copper", S6672="Yes", O6672="Between 1989 and 2014")),
(AND('[1]PWS Information'!$E$10="CWS",Q6672="Non-Lead", N6672="Non-Lead - Copper", S6672="Yes", O6672="After 2014")),
(AND('[1]PWS Information'!$E$10="CWS",Q6672="Non-Lead", N6672="Non-Lead - Copper", S6672="Yes", O6672="Unknown")),
(AND('[1]PWS Information'!$E$10="CWS",Q6672="Unknown")),
(AND('[1]PWS Information'!$E$10="NTNC",Q6672="Unknown")))),"Tier 5",
"")))))</f>
        <v/>
      </c>
      <c r="Z6672" s="71"/>
      <c r="AA6672" s="71"/>
    </row>
    <row r="6673" spans="1:27" x14ac:dyDescent="0.3">
      <c r="A6673" s="17"/>
      <c r="B6673" s="70"/>
      <c r="C6673" s="60"/>
      <c r="D6673" s="61"/>
      <c r="E6673" s="61"/>
      <c r="F6673" s="61"/>
      <c r="G6673" s="62"/>
      <c r="H6673" s="63"/>
      <c r="I6673" s="64"/>
      <c r="J6673" s="65"/>
      <c r="K6673" s="66"/>
      <c r="L6673" s="62"/>
      <c r="M6673" s="69"/>
      <c r="N6673" s="65"/>
      <c r="O6673" s="66"/>
      <c r="P6673" s="69"/>
      <c r="Q6673" s="55" t="str">
        <f t="shared" si="103"/>
        <v/>
      </c>
      <c r="R6673" s="70"/>
      <c r="S6673" s="70"/>
      <c r="T6673" s="70"/>
      <c r="U6673" s="71"/>
      <c r="V6673" s="71"/>
      <c r="W6673" s="71"/>
      <c r="X6673" s="71"/>
      <c r="Y6673" s="72" t="str">
        <f>IF((OR((AND('[1]PWS Information'!$E$10="CWS",U6673="Single Family Residence",Q6673="Lead")),
(AND('[1]PWS Information'!$E$10="CWS",U6673="Multiple Family Residence",'[1]PWS Information'!$E$11="Yes",Q6673="Lead")),
(AND('[1]PWS Information'!$E$10="NTNC",Q6673="Lead")))),"Tier 1",
IF((OR((AND('[1]PWS Information'!$E$10="CWS",U6673="Multiple Family Residence",'[1]PWS Information'!$E$11="No",Q6673="Lead")),
(AND('[1]PWS Information'!$E$10="CWS",U6673="Other",Q6673="Lead")),
(AND('[1]PWS Information'!$E$10="CWS",U6673="Building",Q6673="Lead")))),"Tier 2",
IF((OR((AND('[1]PWS Information'!$E$10="CWS",U6673="Single Family Residence",Q6673="Galvanized Requiring Replacement")),
(AND('[1]PWS Information'!$E$10="CWS",U6673="Single Family Residence",Q6673="Galvanized Requiring Replacement",R6673="Yes")),
(AND('[1]PWS Information'!$E$10="NTNC",Q6673="Galvanized Requiring Replacement")),
(AND('[1]PWS Information'!$E$10="NTNC",U6673="Single Family Residence",R6673="Yes")))),"Tier 3",
IF((OR((AND('[1]PWS Information'!$E$10="CWS",U6673="Single Family Residence",S6673="Yes",Q6673="Non-Lead", J6673="Non-Lead - Copper",L6673="Before 1989")),
(AND('[1]PWS Information'!$E$10="CWS",U6673="Single Family Residence",S6673="Yes",Q6673="Non-Lead", N6673="Non-Lead - Copper",O6673="Before 1989")))),"Tier 4",
IF((OR((AND('[1]PWS Information'!$E$10="NTNC",Q6673="Non-Lead")),
(AND('[1]PWS Information'!$E$10="CWS",Q6673="Non-Lead",S6673="")),
(AND('[1]PWS Information'!$E$10="CWS",Q6673="Non-Lead",S6673="No")),
(AND('[1]PWS Information'!$E$10="CWS",Q6673="Non-Lead",S6673="Don't Know")),
(AND('[1]PWS Information'!$E$10="CWS",Q6673="Non-Lead", J6673="Non-Lead - Copper", S6673="Yes", L6673="Between 1989 and 2014")),
(AND('[1]PWS Information'!$E$10="CWS",Q6673="Non-Lead", J6673="Non-Lead - Copper", S6673="Yes", L6673="After 2014")),
(AND('[1]PWS Information'!$E$10="CWS",Q6673="Non-Lead", J6673="Non-Lead - Copper", S6673="Yes", L6673="Unknown")),
(AND('[1]PWS Information'!$E$10="CWS",Q6673="Non-Lead", N6673="Non-Lead - Copper", S6673="Yes", O6673="Between 1989 and 2014")),
(AND('[1]PWS Information'!$E$10="CWS",Q6673="Non-Lead", N6673="Non-Lead - Copper", S6673="Yes", O6673="After 2014")),
(AND('[1]PWS Information'!$E$10="CWS",Q6673="Non-Lead", N6673="Non-Lead - Copper", S6673="Yes", O6673="Unknown")),
(AND('[1]PWS Information'!$E$10="CWS",Q6673="Unknown")),
(AND('[1]PWS Information'!$E$10="NTNC",Q6673="Unknown")))),"Tier 5",
"")))))</f>
        <v/>
      </c>
      <c r="Z6673" s="71"/>
      <c r="AA6673" s="71"/>
    </row>
    <row r="6674" spans="1:27" x14ac:dyDescent="0.3">
      <c r="A6674" s="1"/>
      <c r="B6674" s="70"/>
      <c r="C6674" s="60"/>
      <c r="D6674" s="61"/>
      <c r="E6674" s="61"/>
      <c r="F6674" s="61"/>
      <c r="G6674" s="62"/>
      <c r="H6674" s="63"/>
      <c r="I6674" s="64"/>
      <c r="J6674" s="65"/>
      <c r="K6674" s="66"/>
      <c r="L6674" s="62"/>
      <c r="M6674" s="69"/>
      <c r="N6674" s="65"/>
      <c r="O6674" s="66"/>
      <c r="P6674" s="69"/>
      <c r="Q6674" s="55" t="str">
        <f t="shared" si="103"/>
        <v/>
      </c>
      <c r="R6674" s="70"/>
      <c r="S6674" s="70"/>
      <c r="T6674" s="70"/>
      <c r="U6674" s="71"/>
      <c r="V6674" s="71"/>
      <c r="W6674" s="71"/>
      <c r="X6674" s="71"/>
      <c r="Y6674" s="72" t="str">
        <f>IF((OR((AND('[1]PWS Information'!$E$10="CWS",U6674="Single Family Residence",Q6674="Lead")),
(AND('[1]PWS Information'!$E$10="CWS",U6674="Multiple Family Residence",'[1]PWS Information'!$E$11="Yes",Q6674="Lead")),
(AND('[1]PWS Information'!$E$10="NTNC",Q6674="Lead")))),"Tier 1",
IF((OR((AND('[1]PWS Information'!$E$10="CWS",U6674="Multiple Family Residence",'[1]PWS Information'!$E$11="No",Q6674="Lead")),
(AND('[1]PWS Information'!$E$10="CWS",U6674="Other",Q6674="Lead")),
(AND('[1]PWS Information'!$E$10="CWS",U6674="Building",Q6674="Lead")))),"Tier 2",
IF((OR((AND('[1]PWS Information'!$E$10="CWS",U6674="Single Family Residence",Q6674="Galvanized Requiring Replacement")),
(AND('[1]PWS Information'!$E$10="CWS",U6674="Single Family Residence",Q6674="Galvanized Requiring Replacement",R6674="Yes")),
(AND('[1]PWS Information'!$E$10="NTNC",Q6674="Galvanized Requiring Replacement")),
(AND('[1]PWS Information'!$E$10="NTNC",U6674="Single Family Residence",R6674="Yes")))),"Tier 3",
IF((OR((AND('[1]PWS Information'!$E$10="CWS",U6674="Single Family Residence",S6674="Yes",Q6674="Non-Lead", J6674="Non-Lead - Copper",L6674="Before 1989")),
(AND('[1]PWS Information'!$E$10="CWS",U6674="Single Family Residence",S6674="Yes",Q6674="Non-Lead", N6674="Non-Lead - Copper",O6674="Before 1989")))),"Tier 4",
IF((OR((AND('[1]PWS Information'!$E$10="NTNC",Q6674="Non-Lead")),
(AND('[1]PWS Information'!$E$10="CWS",Q6674="Non-Lead",S6674="")),
(AND('[1]PWS Information'!$E$10="CWS",Q6674="Non-Lead",S6674="No")),
(AND('[1]PWS Information'!$E$10="CWS",Q6674="Non-Lead",S6674="Don't Know")),
(AND('[1]PWS Information'!$E$10="CWS",Q6674="Non-Lead", J6674="Non-Lead - Copper", S6674="Yes", L6674="Between 1989 and 2014")),
(AND('[1]PWS Information'!$E$10="CWS",Q6674="Non-Lead", J6674="Non-Lead - Copper", S6674="Yes", L6674="After 2014")),
(AND('[1]PWS Information'!$E$10="CWS",Q6674="Non-Lead", J6674="Non-Lead - Copper", S6674="Yes", L6674="Unknown")),
(AND('[1]PWS Information'!$E$10="CWS",Q6674="Non-Lead", N6674="Non-Lead - Copper", S6674="Yes", O6674="Between 1989 and 2014")),
(AND('[1]PWS Information'!$E$10="CWS",Q6674="Non-Lead", N6674="Non-Lead - Copper", S6674="Yes", O6674="After 2014")),
(AND('[1]PWS Information'!$E$10="CWS",Q6674="Non-Lead", N6674="Non-Lead - Copper", S6674="Yes", O6674="Unknown")),
(AND('[1]PWS Information'!$E$10="CWS",Q6674="Unknown")),
(AND('[1]PWS Information'!$E$10="NTNC",Q6674="Unknown")))),"Tier 5",
"")))))</f>
        <v/>
      </c>
      <c r="Z6674" s="71"/>
      <c r="AA6674" s="71"/>
    </row>
    <row r="6675" spans="1:27" x14ac:dyDescent="0.3">
      <c r="A6675" s="1"/>
      <c r="B6675" s="70"/>
      <c r="C6675" s="60"/>
      <c r="D6675" s="61"/>
      <c r="E6675" s="61"/>
      <c r="F6675" s="61"/>
      <c r="G6675" s="62"/>
      <c r="H6675" s="63"/>
      <c r="I6675" s="64"/>
      <c r="J6675" s="65"/>
      <c r="K6675" s="66"/>
      <c r="L6675" s="62"/>
      <c r="M6675" s="69"/>
      <c r="N6675" s="65"/>
      <c r="O6675" s="66"/>
      <c r="P6675" s="69"/>
      <c r="Q6675" s="55" t="str">
        <f t="shared" si="103"/>
        <v/>
      </c>
      <c r="R6675" s="70"/>
      <c r="S6675" s="70"/>
      <c r="T6675" s="70"/>
      <c r="U6675" s="71"/>
      <c r="V6675" s="71"/>
      <c r="W6675" s="71"/>
      <c r="X6675" s="71"/>
      <c r="Y6675" s="72" t="str">
        <f>IF((OR((AND('[1]PWS Information'!$E$10="CWS",U6675="Single Family Residence",Q6675="Lead")),
(AND('[1]PWS Information'!$E$10="CWS",U6675="Multiple Family Residence",'[1]PWS Information'!$E$11="Yes",Q6675="Lead")),
(AND('[1]PWS Information'!$E$10="NTNC",Q6675="Lead")))),"Tier 1",
IF((OR((AND('[1]PWS Information'!$E$10="CWS",U6675="Multiple Family Residence",'[1]PWS Information'!$E$11="No",Q6675="Lead")),
(AND('[1]PWS Information'!$E$10="CWS",U6675="Other",Q6675="Lead")),
(AND('[1]PWS Information'!$E$10="CWS",U6675="Building",Q6675="Lead")))),"Tier 2",
IF((OR((AND('[1]PWS Information'!$E$10="CWS",U6675="Single Family Residence",Q6675="Galvanized Requiring Replacement")),
(AND('[1]PWS Information'!$E$10="CWS",U6675="Single Family Residence",Q6675="Galvanized Requiring Replacement",R6675="Yes")),
(AND('[1]PWS Information'!$E$10="NTNC",Q6675="Galvanized Requiring Replacement")),
(AND('[1]PWS Information'!$E$10="NTNC",U6675="Single Family Residence",R6675="Yes")))),"Tier 3",
IF((OR((AND('[1]PWS Information'!$E$10="CWS",U6675="Single Family Residence",S6675="Yes",Q6675="Non-Lead", J6675="Non-Lead - Copper",L6675="Before 1989")),
(AND('[1]PWS Information'!$E$10="CWS",U6675="Single Family Residence",S6675="Yes",Q6675="Non-Lead", N6675="Non-Lead - Copper",O6675="Before 1989")))),"Tier 4",
IF((OR((AND('[1]PWS Information'!$E$10="NTNC",Q6675="Non-Lead")),
(AND('[1]PWS Information'!$E$10="CWS",Q6675="Non-Lead",S6675="")),
(AND('[1]PWS Information'!$E$10="CWS",Q6675="Non-Lead",S6675="No")),
(AND('[1]PWS Information'!$E$10="CWS",Q6675="Non-Lead",S6675="Don't Know")),
(AND('[1]PWS Information'!$E$10="CWS",Q6675="Non-Lead", J6675="Non-Lead - Copper", S6675="Yes", L6675="Between 1989 and 2014")),
(AND('[1]PWS Information'!$E$10="CWS",Q6675="Non-Lead", J6675="Non-Lead - Copper", S6675="Yes", L6675="After 2014")),
(AND('[1]PWS Information'!$E$10="CWS",Q6675="Non-Lead", J6675="Non-Lead - Copper", S6675="Yes", L6675="Unknown")),
(AND('[1]PWS Information'!$E$10="CWS",Q6675="Non-Lead", N6675="Non-Lead - Copper", S6675="Yes", O6675="Between 1989 and 2014")),
(AND('[1]PWS Information'!$E$10="CWS",Q6675="Non-Lead", N6675="Non-Lead - Copper", S6675="Yes", O6675="After 2014")),
(AND('[1]PWS Information'!$E$10="CWS",Q6675="Non-Lead", N6675="Non-Lead - Copper", S6675="Yes", O6675="Unknown")),
(AND('[1]PWS Information'!$E$10="CWS",Q6675="Unknown")),
(AND('[1]PWS Information'!$E$10="NTNC",Q6675="Unknown")))),"Tier 5",
"")))))</f>
        <v/>
      </c>
      <c r="Z6675" s="71"/>
      <c r="AA6675" s="71"/>
    </row>
    <row r="6676" spans="1:27" x14ac:dyDescent="0.3">
      <c r="A6676" s="1"/>
      <c r="B6676" s="70"/>
      <c r="C6676" s="60"/>
      <c r="D6676" s="61"/>
      <c r="E6676" s="61"/>
      <c r="F6676" s="61"/>
      <c r="G6676" s="62"/>
      <c r="H6676" s="63"/>
      <c r="I6676" s="64"/>
      <c r="J6676" s="65"/>
      <c r="K6676" s="66"/>
      <c r="L6676" s="62"/>
      <c r="M6676" s="69"/>
      <c r="N6676" s="65"/>
      <c r="O6676" s="66"/>
      <c r="P6676" s="69"/>
      <c r="Q6676" s="55" t="str">
        <f t="shared" ref="Q6676:Q6739" si="104">IF((OR(J6676="Lead")),"Lead",
IF((OR(N6676="Lead")),"Lead",
IF((OR(J6676="Lead-lined galvanized")),"Lead",
IF((OR(N6676="Lead-lined galvanized")),"Lead",
IF((OR((AND(J6676="Unknown - Likely Lead",N6676="Galvanized")),
(AND(J6676="Unknown - Unlikely Lead",N6676="Galvanized")),
(AND(J6676="Unknown - Material Unknown",N6676="Galvanized")))),"Galvanized Requiring Replacement",
IF((OR((AND(J6676="Non-lead - Copper",K6676="Yes",N6676="Galvanized")),
(AND(J6676="Non-lead - Copper",K6676="Don't know",N6676="Galvanized")),
(AND(J6676="Non-lead - Copper",K6676="",N6676="Galvanized")),
(AND(J6676="Non-lead - Plastic",K6676="Yes",N6676="Galvanized")),
(AND(J6676="Non-lead - Plastic",K6676="Don't know",N6676="Galvanized")),
(AND(J6676="Non-lead - Plastic",K6676="",N6676="Galvanized")),
(AND(J6676="Non-lead",K6676="Yes",N6676="Galvanized")),
(AND(J6676="Non-lead",K6676="Don't know",N6676="Galvanized")),
(AND(J6676="Non-lead",K6676="",N6676="Galvanized")),
(AND(J6676="Non-lead - Other",K6676="Yes",N6676="Galvanized")),
(AND(J6676="Non-Lead - Other",K6676="Don't know",N6676="Galvanized")),
(AND(J6676="Galvanized",K6676="Yes",N6676="Galvanized")),
(AND(J6676="Galvanized",K6676="Don't know",N6676="Galvanized")),
(AND(J6676="Galvanized",K6676="",N6676="Galvanized")),
(AND(J6676="Non-Lead - Other",K6676="",N6676="Galvanized")))),"Galvanized Requiring Replacement",
IF((OR((AND(J6676="Non-lead - Copper",N6676="Non-lead - Copper")),
(AND(J6676="Non-lead - Copper",N6676="Non-lead - Plastic")),
(AND(J6676="Non-lead - Copper",N6676="Non-lead - Other")),
(AND(J6676="Non-lead - Copper",N6676="Non-lead")),
(AND(J6676="Non-lead - Plastic",N6676="Non-lead - Copper")),
(AND(J6676="Non-lead - Plastic",N6676="Non-lead - Plastic")),
(AND(J6676="Non-lead - Plastic",N6676="Non-lead - Other")),
(AND(J6676="Non-lead - Plastic",N6676="Non-lead")),
(AND(J6676="Non-lead",N6676="Non-lead - Copper")),
(AND(J6676="Non-lead",N6676="Non-lead - Plastic")),
(AND(J6676="Non-lead",N6676="Non-lead - Other")),
(AND(J6676="Non-lead",N6676="Non-lead")),
(AND(J6676="Non-lead - Other",N6676="Non-lead - Copper")),
(AND(J6676="Non-Lead - Other",N6676="Non-lead - Plastic")),
(AND(J6676="Non-Lead - Other",N6676="Non-lead")),
(AND(J6676="Non-Lead - Other",N6676="Non-lead - Other")))),"Non-Lead",
IF((OR((AND(J6676="Galvanized",N6676="Non-lead")),
(AND(J6676="Galvanized",N6676="Non-lead - Copper")),
(AND(J6676="Galvanized",N6676="Non-lead - Plastic")),
(AND(J6676="Galvanized",N6676="Non-lead")),
(AND(J6676="Galvanized",N6676="Non-lead - Other")))),"Non-Lead",
IF((OR((AND(J6676="Non-lead - Copper",K6676="No",N6676="Galvanized")),
(AND(J6676="Non-lead - Plastic",K6676="No",N6676="Galvanized")),
(AND(J6676="Non-lead",K6676="No",N6676="Galvanized")),
(AND(J6676="Galvanized",K6676="No",N6676="Galvanized")),
(AND(J6676="Non-lead - Other",K6676="No",N6676="Galvanized")))),"Non-lead",
IF((OR((AND(J6676="Unknown - Likely Lead",N6676="Unknown - Likely Lead")),
(AND(J6676="Unknown - Likely Lead",N6676="Unknown - Unlikely Lead")),
(AND(J6676="Unknown - Likely Lead",N6676="Unknown - Material Unknown")),
(AND(J6676="Unknown - Unlikely Lead",N6676="Unknown - Likely Lead")),
(AND(J6676="Unknown - Unlikely Lead",N6676="Unknown - Unlikely Lead")),
(AND(J6676="Unknown - Unlikely Lead",N6676="Unknown - Material Unknown")),
(AND(J6676="Unknown - Material Unknown",N6676="Unknown - Likely Lead")),
(AND(J6676="Unknown - Material Unknown",N6676="Unknown - Unlikely Lead")),
(AND(J6676="Unknown - Material Unknown",N6676="Unknown - Material Unknown")))),"Unknown",
IF((OR((AND(J6676="Unknown - Likely Lead",N6676="Non-lead - Copper")),
(AND(J6676="Unknown - Likely Lead",N6676="Non-lead - Plastic")),
(AND(J6676="Unknown - Likely Lead",N6676="Non-lead")),
(AND(J6676="Unknown - Likely Lead",N6676="Non-lead - Other")),
(AND(J6676="Unknown - Unlikely Lead",N6676="Non-lead - Copper")),
(AND(J6676="Unknown - Unlikely Lead",N6676="Non-lead - Plastic")),
(AND(J6676="Unknown - Unlikely Lead",N6676="Non-lead")),
(AND(J6676="Unknown - Unlikely Lead",N6676="Non-lead - Other")),
(AND(J6676="Unknown - Material Unknown",N6676="Non-lead - Copper")),
(AND(J6676="Unknown - Material Unknown",N6676="Non-lead - Plastic")),
(AND(J6676="Unknown - Material Unknown",N6676="Non-lead")),
(AND(J6676="Unknown - Material Unknown",N6676="Non-lead - Other")))),"Unknown",
IF((OR((AND(J6676="Non-lead - Copper",N6676="Unknown - Likely Lead")),
(AND(J6676="Non-lead - Copper",N6676="Unknown - Unlikely Lead")),
(AND(J6676="Non-lead - Copper",N6676="Unknown - Material Unknown")),
(AND(J6676="Non-lead - Plastic",N6676="Unknown - Likely Lead")),
(AND(J6676="Non-lead - Plastic",N6676="Unknown - Unlikely Lead")),
(AND(J6676="Non-lead - Plastic",N6676="Unknown - Material Unknown")),
(AND(J6676="Non-lead",N6676="Unknown - Likely Lead")),
(AND(J6676="Non-lead",N6676="Unknown - Unlikely Lead")),
(AND(J6676="Non-lead",N6676="Unknown - Material Unknown")),
(AND(J6676="Non-lead - Other",N6676="Unknown - Likely Lead")),
(AND(J6676="Non-Lead - Other",N6676="Unknown - Unlikely Lead")),
(AND(J6676="Non-Lead - Other",N6676="Unknown - Material Unknown")))),"Unknown",
IF((OR((AND(J6676="Galvanized",N6676="Unknown - Likely Lead")),
(AND(J6676="Galvanized",N6676="Unknown - Unlikely Lead")),
(AND(J6676="Galvanized",N6676="Unknown - Material Unknown")))),"Unknown",
IF((OR((AND(J6676="Galvanized",N6676="")))),"Galvanized Requiring Replacement",
IF((OR((AND(J6676="Non-lead - Copper",N6676="")),
(AND(J6676="Non-lead - Plastic",N6676="")),
(AND(J6676="Non-lead",N6676="")),
(AND(J6676="Non-lead - Other",N6676="")))),"Non-lead",
IF((OR((AND(J6676="Unknown - Likely Lead",N6676="")),
(AND(J6676="Unknown - Unlikely Lead",N6676="")),
(AND(J6676="Unknown - Material Unknown",N6676="")))),"Unknown",
""))))))))))))))))</f>
        <v/>
      </c>
      <c r="R6676" s="70"/>
      <c r="S6676" s="70"/>
      <c r="T6676" s="70"/>
      <c r="U6676" s="71"/>
      <c r="V6676" s="71"/>
      <c r="W6676" s="71"/>
      <c r="X6676" s="71"/>
      <c r="Y6676" s="72" t="str">
        <f>IF((OR((AND('[1]PWS Information'!$E$10="CWS",U6676="Single Family Residence",Q6676="Lead")),
(AND('[1]PWS Information'!$E$10="CWS",U6676="Multiple Family Residence",'[1]PWS Information'!$E$11="Yes",Q6676="Lead")),
(AND('[1]PWS Information'!$E$10="NTNC",Q6676="Lead")))),"Tier 1",
IF((OR((AND('[1]PWS Information'!$E$10="CWS",U6676="Multiple Family Residence",'[1]PWS Information'!$E$11="No",Q6676="Lead")),
(AND('[1]PWS Information'!$E$10="CWS",U6676="Other",Q6676="Lead")),
(AND('[1]PWS Information'!$E$10="CWS",U6676="Building",Q6676="Lead")))),"Tier 2",
IF((OR((AND('[1]PWS Information'!$E$10="CWS",U6676="Single Family Residence",Q6676="Galvanized Requiring Replacement")),
(AND('[1]PWS Information'!$E$10="CWS",U6676="Single Family Residence",Q6676="Galvanized Requiring Replacement",R6676="Yes")),
(AND('[1]PWS Information'!$E$10="NTNC",Q6676="Galvanized Requiring Replacement")),
(AND('[1]PWS Information'!$E$10="NTNC",U6676="Single Family Residence",R6676="Yes")))),"Tier 3",
IF((OR((AND('[1]PWS Information'!$E$10="CWS",U6676="Single Family Residence",S6676="Yes",Q6676="Non-Lead", J6676="Non-Lead - Copper",L6676="Before 1989")),
(AND('[1]PWS Information'!$E$10="CWS",U6676="Single Family Residence",S6676="Yes",Q6676="Non-Lead", N6676="Non-Lead - Copper",O6676="Before 1989")))),"Tier 4",
IF((OR((AND('[1]PWS Information'!$E$10="NTNC",Q6676="Non-Lead")),
(AND('[1]PWS Information'!$E$10="CWS",Q6676="Non-Lead",S6676="")),
(AND('[1]PWS Information'!$E$10="CWS",Q6676="Non-Lead",S6676="No")),
(AND('[1]PWS Information'!$E$10="CWS",Q6676="Non-Lead",S6676="Don't Know")),
(AND('[1]PWS Information'!$E$10="CWS",Q6676="Non-Lead", J6676="Non-Lead - Copper", S6676="Yes", L6676="Between 1989 and 2014")),
(AND('[1]PWS Information'!$E$10="CWS",Q6676="Non-Lead", J6676="Non-Lead - Copper", S6676="Yes", L6676="After 2014")),
(AND('[1]PWS Information'!$E$10="CWS",Q6676="Non-Lead", J6676="Non-Lead - Copper", S6676="Yes", L6676="Unknown")),
(AND('[1]PWS Information'!$E$10="CWS",Q6676="Non-Lead", N6676="Non-Lead - Copper", S6676="Yes", O6676="Between 1989 and 2014")),
(AND('[1]PWS Information'!$E$10="CWS",Q6676="Non-Lead", N6676="Non-Lead - Copper", S6676="Yes", O6676="After 2014")),
(AND('[1]PWS Information'!$E$10="CWS",Q6676="Non-Lead", N6676="Non-Lead - Copper", S6676="Yes", O6676="Unknown")),
(AND('[1]PWS Information'!$E$10="CWS",Q6676="Unknown")),
(AND('[1]PWS Information'!$E$10="NTNC",Q6676="Unknown")))),"Tier 5",
"")))))</f>
        <v/>
      </c>
      <c r="Z6676" s="71"/>
      <c r="AA6676" s="71"/>
    </row>
    <row r="6677" spans="1:27" x14ac:dyDescent="0.3">
      <c r="A6677" s="17"/>
      <c r="B6677" s="70"/>
      <c r="C6677" s="60"/>
      <c r="D6677" s="61"/>
      <c r="E6677" s="61"/>
      <c r="F6677" s="61"/>
      <c r="G6677" s="62"/>
      <c r="H6677" s="63"/>
      <c r="I6677" s="64"/>
      <c r="J6677" s="65"/>
      <c r="K6677" s="66"/>
      <c r="L6677" s="62"/>
      <c r="M6677" s="69"/>
      <c r="N6677" s="65"/>
      <c r="O6677" s="66"/>
      <c r="P6677" s="69"/>
      <c r="Q6677" s="55" t="str">
        <f t="shared" si="104"/>
        <v/>
      </c>
      <c r="R6677" s="70"/>
      <c r="S6677" s="70"/>
      <c r="T6677" s="70"/>
      <c r="U6677" s="71"/>
      <c r="V6677" s="71"/>
      <c r="W6677" s="71"/>
      <c r="X6677" s="71"/>
      <c r="Y6677" s="72" t="str">
        <f>IF((OR((AND('[1]PWS Information'!$E$10="CWS",U6677="Single Family Residence",Q6677="Lead")),
(AND('[1]PWS Information'!$E$10="CWS",U6677="Multiple Family Residence",'[1]PWS Information'!$E$11="Yes",Q6677="Lead")),
(AND('[1]PWS Information'!$E$10="NTNC",Q6677="Lead")))),"Tier 1",
IF((OR((AND('[1]PWS Information'!$E$10="CWS",U6677="Multiple Family Residence",'[1]PWS Information'!$E$11="No",Q6677="Lead")),
(AND('[1]PWS Information'!$E$10="CWS",U6677="Other",Q6677="Lead")),
(AND('[1]PWS Information'!$E$10="CWS",U6677="Building",Q6677="Lead")))),"Tier 2",
IF((OR((AND('[1]PWS Information'!$E$10="CWS",U6677="Single Family Residence",Q6677="Galvanized Requiring Replacement")),
(AND('[1]PWS Information'!$E$10="CWS",U6677="Single Family Residence",Q6677="Galvanized Requiring Replacement",R6677="Yes")),
(AND('[1]PWS Information'!$E$10="NTNC",Q6677="Galvanized Requiring Replacement")),
(AND('[1]PWS Information'!$E$10="NTNC",U6677="Single Family Residence",R6677="Yes")))),"Tier 3",
IF((OR((AND('[1]PWS Information'!$E$10="CWS",U6677="Single Family Residence",S6677="Yes",Q6677="Non-Lead", J6677="Non-Lead - Copper",L6677="Before 1989")),
(AND('[1]PWS Information'!$E$10="CWS",U6677="Single Family Residence",S6677="Yes",Q6677="Non-Lead", N6677="Non-Lead - Copper",O6677="Before 1989")))),"Tier 4",
IF((OR((AND('[1]PWS Information'!$E$10="NTNC",Q6677="Non-Lead")),
(AND('[1]PWS Information'!$E$10="CWS",Q6677="Non-Lead",S6677="")),
(AND('[1]PWS Information'!$E$10="CWS",Q6677="Non-Lead",S6677="No")),
(AND('[1]PWS Information'!$E$10="CWS",Q6677="Non-Lead",S6677="Don't Know")),
(AND('[1]PWS Information'!$E$10="CWS",Q6677="Non-Lead", J6677="Non-Lead - Copper", S6677="Yes", L6677="Between 1989 and 2014")),
(AND('[1]PWS Information'!$E$10="CWS",Q6677="Non-Lead", J6677="Non-Lead - Copper", S6677="Yes", L6677="After 2014")),
(AND('[1]PWS Information'!$E$10="CWS",Q6677="Non-Lead", J6677="Non-Lead - Copper", S6677="Yes", L6677="Unknown")),
(AND('[1]PWS Information'!$E$10="CWS",Q6677="Non-Lead", N6677="Non-Lead - Copper", S6677="Yes", O6677="Between 1989 and 2014")),
(AND('[1]PWS Information'!$E$10="CWS",Q6677="Non-Lead", N6677="Non-Lead - Copper", S6677="Yes", O6677="After 2014")),
(AND('[1]PWS Information'!$E$10="CWS",Q6677="Non-Lead", N6677="Non-Lead - Copper", S6677="Yes", O6677="Unknown")),
(AND('[1]PWS Information'!$E$10="CWS",Q6677="Unknown")),
(AND('[1]PWS Information'!$E$10="NTNC",Q6677="Unknown")))),"Tier 5",
"")))))</f>
        <v/>
      </c>
      <c r="Z6677" s="71"/>
      <c r="AA6677" s="71"/>
    </row>
    <row r="6678" spans="1:27" x14ac:dyDescent="0.3">
      <c r="A6678" s="1"/>
      <c r="B6678" s="70"/>
      <c r="C6678" s="60"/>
      <c r="D6678" s="61"/>
      <c r="E6678" s="61"/>
      <c r="F6678" s="61"/>
      <c r="G6678" s="62"/>
      <c r="H6678" s="63"/>
      <c r="I6678" s="64"/>
      <c r="J6678" s="65"/>
      <c r="K6678" s="66"/>
      <c r="L6678" s="62"/>
      <c r="M6678" s="69"/>
      <c r="N6678" s="65"/>
      <c r="O6678" s="66"/>
      <c r="P6678" s="69"/>
      <c r="Q6678" s="55" t="str">
        <f t="shared" si="104"/>
        <v/>
      </c>
      <c r="R6678" s="70"/>
      <c r="S6678" s="70"/>
      <c r="T6678" s="70"/>
      <c r="U6678" s="71"/>
      <c r="V6678" s="71"/>
      <c r="W6678" s="71"/>
      <c r="X6678" s="71"/>
      <c r="Y6678" s="72" t="str">
        <f>IF((OR((AND('[1]PWS Information'!$E$10="CWS",U6678="Single Family Residence",Q6678="Lead")),
(AND('[1]PWS Information'!$E$10="CWS",U6678="Multiple Family Residence",'[1]PWS Information'!$E$11="Yes",Q6678="Lead")),
(AND('[1]PWS Information'!$E$10="NTNC",Q6678="Lead")))),"Tier 1",
IF((OR((AND('[1]PWS Information'!$E$10="CWS",U6678="Multiple Family Residence",'[1]PWS Information'!$E$11="No",Q6678="Lead")),
(AND('[1]PWS Information'!$E$10="CWS",U6678="Other",Q6678="Lead")),
(AND('[1]PWS Information'!$E$10="CWS",U6678="Building",Q6678="Lead")))),"Tier 2",
IF((OR((AND('[1]PWS Information'!$E$10="CWS",U6678="Single Family Residence",Q6678="Galvanized Requiring Replacement")),
(AND('[1]PWS Information'!$E$10="CWS",U6678="Single Family Residence",Q6678="Galvanized Requiring Replacement",R6678="Yes")),
(AND('[1]PWS Information'!$E$10="NTNC",Q6678="Galvanized Requiring Replacement")),
(AND('[1]PWS Information'!$E$10="NTNC",U6678="Single Family Residence",R6678="Yes")))),"Tier 3",
IF((OR((AND('[1]PWS Information'!$E$10="CWS",U6678="Single Family Residence",S6678="Yes",Q6678="Non-Lead", J6678="Non-Lead - Copper",L6678="Before 1989")),
(AND('[1]PWS Information'!$E$10="CWS",U6678="Single Family Residence",S6678="Yes",Q6678="Non-Lead", N6678="Non-Lead - Copper",O6678="Before 1989")))),"Tier 4",
IF((OR((AND('[1]PWS Information'!$E$10="NTNC",Q6678="Non-Lead")),
(AND('[1]PWS Information'!$E$10="CWS",Q6678="Non-Lead",S6678="")),
(AND('[1]PWS Information'!$E$10="CWS",Q6678="Non-Lead",S6678="No")),
(AND('[1]PWS Information'!$E$10="CWS",Q6678="Non-Lead",S6678="Don't Know")),
(AND('[1]PWS Information'!$E$10="CWS",Q6678="Non-Lead", J6678="Non-Lead - Copper", S6678="Yes", L6678="Between 1989 and 2014")),
(AND('[1]PWS Information'!$E$10="CWS",Q6678="Non-Lead", J6678="Non-Lead - Copper", S6678="Yes", L6678="After 2014")),
(AND('[1]PWS Information'!$E$10="CWS",Q6678="Non-Lead", J6678="Non-Lead - Copper", S6678="Yes", L6678="Unknown")),
(AND('[1]PWS Information'!$E$10="CWS",Q6678="Non-Lead", N6678="Non-Lead - Copper", S6678="Yes", O6678="Between 1989 and 2014")),
(AND('[1]PWS Information'!$E$10="CWS",Q6678="Non-Lead", N6678="Non-Lead - Copper", S6678="Yes", O6678="After 2014")),
(AND('[1]PWS Information'!$E$10="CWS",Q6678="Non-Lead", N6678="Non-Lead - Copper", S6678="Yes", O6678="Unknown")),
(AND('[1]PWS Information'!$E$10="CWS",Q6678="Unknown")),
(AND('[1]PWS Information'!$E$10="NTNC",Q6678="Unknown")))),"Tier 5",
"")))))</f>
        <v/>
      </c>
      <c r="Z6678" s="71"/>
      <c r="AA6678" s="71"/>
    </row>
    <row r="6679" spans="1:27" x14ac:dyDescent="0.3">
      <c r="A6679" s="1"/>
      <c r="B6679" s="70"/>
      <c r="C6679" s="60"/>
      <c r="D6679" s="61"/>
      <c r="E6679" s="61"/>
      <c r="F6679" s="61"/>
      <c r="G6679" s="62"/>
      <c r="H6679" s="63"/>
      <c r="I6679" s="64"/>
      <c r="J6679" s="65"/>
      <c r="K6679" s="66"/>
      <c r="L6679" s="62"/>
      <c r="M6679" s="69"/>
      <c r="N6679" s="65"/>
      <c r="O6679" s="66"/>
      <c r="P6679" s="69"/>
      <c r="Q6679" s="55" t="str">
        <f t="shared" si="104"/>
        <v/>
      </c>
      <c r="R6679" s="70"/>
      <c r="S6679" s="70"/>
      <c r="T6679" s="70"/>
      <c r="U6679" s="71"/>
      <c r="V6679" s="71"/>
      <c r="W6679" s="71"/>
      <c r="X6679" s="71"/>
      <c r="Y6679" s="72" t="str">
        <f>IF((OR((AND('[1]PWS Information'!$E$10="CWS",U6679="Single Family Residence",Q6679="Lead")),
(AND('[1]PWS Information'!$E$10="CWS",U6679="Multiple Family Residence",'[1]PWS Information'!$E$11="Yes",Q6679="Lead")),
(AND('[1]PWS Information'!$E$10="NTNC",Q6679="Lead")))),"Tier 1",
IF((OR((AND('[1]PWS Information'!$E$10="CWS",U6679="Multiple Family Residence",'[1]PWS Information'!$E$11="No",Q6679="Lead")),
(AND('[1]PWS Information'!$E$10="CWS",U6679="Other",Q6679="Lead")),
(AND('[1]PWS Information'!$E$10="CWS",U6679="Building",Q6679="Lead")))),"Tier 2",
IF((OR((AND('[1]PWS Information'!$E$10="CWS",U6679="Single Family Residence",Q6679="Galvanized Requiring Replacement")),
(AND('[1]PWS Information'!$E$10="CWS",U6679="Single Family Residence",Q6679="Galvanized Requiring Replacement",R6679="Yes")),
(AND('[1]PWS Information'!$E$10="NTNC",Q6679="Galvanized Requiring Replacement")),
(AND('[1]PWS Information'!$E$10="NTNC",U6679="Single Family Residence",R6679="Yes")))),"Tier 3",
IF((OR((AND('[1]PWS Information'!$E$10="CWS",U6679="Single Family Residence",S6679="Yes",Q6679="Non-Lead", J6679="Non-Lead - Copper",L6679="Before 1989")),
(AND('[1]PWS Information'!$E$10="CWS",U6679="Single Family Residence",S6679="Yes",Q6679="Non-Lead", N6679="Non-Lead - Copper",O6679="Before 1989")))),"Tier 4",
IF((OR((AND('[1]PWS Information'!$E$10="NTNC",Q6679="Non-Lead")),
(AND('[1]PWS Information'!$E$10="CWS",Q6679="Non-Lead",S6679="")),
(AND('[1]PWS Information'!$E$10="CWS",Q6679="Non-Lead",S6679="No")),
(AND('[1]PWS Information'!$E$10="CWS",Q6679="Non-Lead",S6679="Don't Know")),
(AND('[1]PWS Information'!$E$10="CWS",Q6679="Non-Lead", J6679="Non-Lead - Copper", S6679="Yes", L6679="Between 1989 and 2014")),
(AND('[1]PWS Information'!$E$10="CWS",Q6679="Non-Lead", J6679="Non-Lead - Copper", S6679="Yes", L6679="After 2014")),
(AND('[1]PWS Information'!$E$10="CWS",Q6679="Non-Lead", J6679="Non-Lead - Copper", S6679="Yes", L6679="Unknown")),
(AND('[1]PWS Information'!$E$10="CWS",Q6679="Non-Lead", N6679="Non-Lead - Copper", S6679="Yes", O6679="Between 1989 and 2014")),
(AND('[1]PWS Information'!$E$10="CWS",Q6679="Non-Lead", N6679="Non-Lead - Copper", S6679="Yes", O6679="After 2014")),
(AND('[1]PWS Information'!$E$10="CWS",Q6679="Non-Lead", N6679="Non-Lead - Copper", S6679="Yes", O6679="Unknown")),
(AND('[1]PWS Information'!$E$10="CWS",Q6679="Unknown")),
(AND('[1]PWS Information'!$E$10="NTNC",Q6679="Unknown")))),"Tier 5",
"")))))</f>
        <v/>
      </c>
      <c r="Z6679" s="71"/>
      <c r="AA6679" s="71"/>
    </row>
    <row r="6680" spans="1:27" x14ac:dyDescent="0.3">
      <c r="A6680" s="1"/>
      <c r="B6680" s="70"/>
      <c r="C6680" s="60"/>
      <c r="D6680" s="61"/>
      <c r="E6680" s="61"/>
      <c r="F6680" s="61"/>
      <c r="G6680" s="62"/>
      <c r="H6680" s="63"/>
      <c r="I6680" s="64"/>
      <c r="J6680" s="65"/>
      <c r="K6680" s="66"/>
      <c r="L6680" s="62"/>
      <c r="M6680" s="69"/>
      <c r="N6680" s="65"/>
      <c r="O6680" s="66"/>
      <c r="P6680" s="69"/>
      <c r="Q6680" s="55" t="str">
        <f t="shared" si="104"/>
        <v/>
      </c>
      <c r="R6680" s="70"/>
      <c r="S6680" s="70"/>
      <c r="T6680" s="70"/>
      <c r="U6680" s="71"/>
      <c r="V6680" s="71"/>
      <c r="W6680" s="71"/>
      <c r="X6680" s="71"/>
      <c r="Y6680" s="72" t="str">
        <f>IF((OR((AND('[1]PWS Information'!$E$10="CWS",U6680="Single Family Residence",Q6680="Lead")),
(AND('[1]PWS Information'!$E$10="CWS",U6680="Multiple Family Residence",'[1]PWS Information'!$E$11="Yes",Q6680="Lead")),
(AND('[1]PWS Information'!$E$10="NTNC",Q6680="Lead")))),"Tier 1",
IF((OR((AND('[1]PWS Information'!$E$10="CWS",U6680="Multiple Family Residence",'[1]PWS Information'!$E$11="No",Q6680="Lead")),
(AND('[1]PWS Information'!$E$10="CWS",U6680="Other",Q6680="Lead")),
(AND('[1]PWS Information'!$E$10="CWS",U6680="Building",Q6680="Lead")))),"Tier 2",
IF((OR((AND('[1]PWS Information'!$E$10="CWS",U6680="Single Family Residence",Q6680="Galvanized Requiring Replacement")),
(AND('[1]PWS Information'!$E$10="CWS",U6680="Single Family Residence",Q6680="Galvanized Requiring Replacement",R6680="Yes")),
(AND('[1]PWS Information'!$E$10="NTNC",Q6680="Galvanized Requiring Replacement")),
(AND('[1]PWS Information'!$E$10="NTNC",U6680="Single Family Residence",R6680="Yes")))),"Tier 3",
IF((OR((AND('[1]PWS Information'!$E$10="CWS",U6680="Single Family Residence",S6680="Yes",Q6680="Non-Lead", J6680="Non-Lead - Copper",L6680="Before 1989")),
(AND('[1]PWS Information'!$E$10="CWS",U6680="Single Family Residence",S6680="Yes",Q6680="Non-Lead", N6680="Non-Lead - Copper",O6680="Before 1989")))),"Tier 4",
IF((OR((AND('[1]PWS Information'!$E$10="NTNC",Q6680="Non-Lead")),
(AND('[1]PWS Information'!$E$10="CWS",Q6680="Non-Lead",S6680="")),
(AND('[1]PWS Information'!$E$10="CWS",Q6680="Non-Lead",S6680="No")),
(AND('[1]PWS Information'!$E$10="CWS",Q6680="Non-Lead",S6680="Don't Know")),
(AND('[1]PWS Information'!$E$10="CWS",Q6680="Non-Lead", J6680="Non-Lead - Copper", S6680="Yes", L6680="Between 1989 and 2014")),
(AND('[1]PWS Information'!$E$10="CWS",Q6680="Non-Lead", J6680="Non-Lead - Copper", S6680="Yes", L6680="After 2014")),
(AND('[1]PWS Information'!$E$10="CWS",Q6680="Non-Lead", J6680="Non-Lead - Copper", S6680="Yes", L6680="Unknown")),
(AND('[1]PWS Information'!$E$10="CWS",Q6680="Non-Lead", N6680="Non-Lead - Copper", S6680="Yes", O6680="Between 1989 and 2014")),
(AND('[1]PWS Information'!$E$10="CWS",Q6680="Non-Lead", N6680="Non-Lead - Copper", S6680="Yes", O6680="After 2014")),
(AND('[1]PWS Information'!$E$10="CWS",Q6680="Non-Lead", N6680="Non-Lead - Copper", S6680="Yes", O6680="Unknown")),
(AND('[1]PWS Information'!$E$10="CWS",Q6680="Unknown")),
(AND('[1]PWS Information'!$E$10="NTNC",Q6680="Unknown")))),"Tier 5",
"")))))</f>
        <v/>
      </c>
      <c r="Z6680" s="71"/>
      <c r="AA6680" s="71"/>
    </row>
    <row r="6681" spans="1:27" x14ac:dyDescent="0.3">
      <c r="A6681" s="17"/>
      <c r="B6681" s="70"/>
      <c r="C6681" s="60"/>
      <c r="D6681" s="61"/>
      <c r="E6681" s="61"/>
      <c r="F6681" s="61"/>
      <c r="G6681" s="62"/>
      <c r="H6681" s="63"/>
      <c r="I6681" s="64"/>
      <c r="J6681" s="65"/>
      <c r="K6681" s="66"/>
      <c r="L6681" s="62"/>
      <c r="M6681" s="69"/>
      <c r="N6681" s="65"/>
      <c r="O6681" s="66"/>
      <c r="P6681" s="69"/>
      <c r="Q6681" s="55" t="str">
        <f t="shared" si="104"/>
        <v/>
      </c>
      <c r="R6681" s="70"/>
      <c r="S6681" s="70"/>
      <c r="T6681" s="70"/>
      <c r="U6681" s="71"/>
      <c r="V6681" s="71"/>
      <c r="W6681" s="71"/>
      <c r="X6681" s="71"/>
      <c r="Y6681" s="72" t="str">
        <f>IF((OR((AND('[1]PWS Information'!$E$10="CWS",U6681="Single Family Residence",Q6681="Lead")),
(AND('[1]PWS Information'!$E$10="CWS",U6681="Multiple Family Residence",'[1]PWS Information'!$E$11="Yes",Q6681="Lead")),
(AND('[1]PWS Information'!$E$10="NTNC",Q6681="Lead")))),"Tier 1",
IF((OR((AND('[1]PWS Information'!$E$10="CWS",U6681="Multiple Family Residence",'[1]PWS Information'!$E$11="No",Q6681="Lead")),
(AND('[1]PWS Information'!$E$10="CWS",U6681="Other",Q6681="Lead")),
(AND('[1]PWS Information'!$E$10="CWS",U6681="Building",Q6681="Lead")))),"Tier 2",
IF((OR((AND('[1]PWS Information'!$E$10="CWS",U6681="Single Family Residence",Q6681="Galvanized Requiring Replacement")),
(AND('[1]PWS Information'!$E$10="CWS",U6681="Single Family Residence",Q6681="Galvanized Requiring Replacement",R6681="Yes")),
(AND('[1]PWS Information'!$E$10="NTNC",Q6681="Galvanized Requiring Replacement")),
(AND('[1]PWS Information'!$E$10="NTNC",U6681="Single Family Residence",R6681="Yes")))),"Tier 3",
IF((OR((AND('[1]PWS Information'!$E$10="CWS",U6681="Single Family Residence",S6681="Yes",Q6681="Non-Lead", J6681="Non-Lead - Copper",L6681="Before 1989")),
(AND('[1]PWS Information'!$E$10="CWS",U6681="Single Family Residence",S6681="Yes",Q6681="Non-Lead", N6681="Non-Lead - Copper",O6681="Before 1989")))),"Tier 4",
IF((OR((AND('[1]PWS Information'!$E$10="NTNC",Q6681="Non-Lead")),
(AND('[1]PWS Information'!$E$10="CWS",Q6681="Non-Lead",S6681="")),
(AND('[1]PWS Information'!$E$10="CWS",Q6681="Non-Lead",S6681="No")),
(AND('[1]PWS Information'!$E$10="CWS",Q6681="Non-Lead",S6681="Don't Know")),
(AND('[1]PWS Information'!$E$10="CWS",Q6681="Non-Lead", J6681="Non-Lead - Copper", S6681="Yes", L6681="Between 1989 and 2014")),
(AND('[1]PWS Information'!$E$10="CWS",Q6681="Non-Lead", J6681="Non-Lead - Copper", S6681="Yes", L6681="After 2014")),
(AND('[1]PWS Information'!$E$10="CWS",Q6681="Non-Lead", J6681="Non-Lead - Copper", S6681="Yes", L6681="Unknown")),
(AND('[1]PWS Information'!$E$10="CWS",Q6681="Non-Lead", N6681="Non-Lead - Copper", S6681="Yes", O6681="Between 1989 and 2014")),
(AND('[1]PWS Information'!$E$10="CWS",Q6681="Non-Lead", N6681="Non-Lead - Copper", S6681="Yes", O6681="After 2014")),
(AND('[1]PWS Information'!$E$10="CWS",Q6681="Non-Lead", N6681="Non-Lead - Copper", S6681="Yes", O6681="Unknown")),
(AND('[1]PWS Information'!$E$10="CWS",Q6681="Unknown")),
(AND('[1]PWS Information'!$E$10="NTNC",Q6681="Unknown")))),"Tier 5",
"")))))</f>
        <v/>
      </c>
      <c r="Z6681" s="71"/>
      <c r="AA6681" s="71"/>
    </row>
    <row r="6682" spans="1:27" x14ac:dyDescent="0.3">
      <c r="A6682" s="1"/>
      <c r="B6682" s="70"/>
      <c r="C6682" s="60"/>
      <c r="D6682" s="61"/>
      <c r="E6682" s="61"/>
      <c r="F6682" s="61"/>
      <c r="G6682" s="62"/>
      <c r="H6682" s="63"/>
      <c r="I6682" s="64"/>
      <c r="J6682" s="65"/>
      <c r="K6682" s="66"/>
      <c r="L6682" s="62"/>
      <c r="M6682" s="69"/>
      <c r="N6682" s="65"/>
      <c r="O6682" s="66"/>
      <c r="P6682" s="69"/>
      <c r="Q6682" s="55" t="str">
        <f t="shared" si="104"/>
        <v/>
      </c>
      <c r="R6682" s="70"/>
      <c r="S6682" s="70"/>
      <c r="T6682" s="70"/>
      <c r="U6682" s="71"/>
      <c r="V6682" s="71"/>
      <c r="W6682" s="71"/>
      <c r="X6682" s="71"/>
      <c r="Y6682" s="72" t="str">
        <f>IF((OR((AND('[1]PWS Information'!$E$10="CWS",U6682="Single Family Residence",Q6682="Lead")),
(AND('[1]PWS Information'!$E$10="CWS",U6682="Multiple Family Residence",'[1]PWS Information'!$E$11="Yes",Q6682="Lead")),
(AND('[1]PWS Information'!$E$10="NTNC",Q6682="Lead")))),"Tier 1",
IF((OR((AND('[1]PWS Information'!$E$10="CWS",U6682="Multiple Family Residence",'[1]PWS Information'!$E$11="No",Q6682="Lead")),
(AND('[1]PWS Information'!$E$10="CWS",U6682="Other",Q6682="Lead")),
(AND('[1]PWS Information'!$E$10="CWS",U6682="Building",Q6682="Lead")))),"Tier 2",
IF((OR((AND('[1]PWS Information'!$E$10="CWS",U6682="Single Family Residence",Q6682="Galvanized Requiring Replacement")),
(AND('[1]PWS Information'!$E$10="CWS",U6682="Single Family Residence",Q6682="Galvanized Requiring Replacement",R6682="Yes")),
(AND('[1]PWS Information'!$E$10="NTNC",Q6682="Galvanized Requiring Replacement")),
(AND('[1]PWS Information'!$E$10="NTNC",U6682="Single Family Residence",R6682="Yes")))),"Tier 3",
IF((OR((AND('[1]PWS Information'!$E$10="CWS",U6682="Single Family Residence",S6682="Yes",Q6682="Non-Lead", J6682="Non-Lead - Copper",L6682="Before 1989")),
(AND('[1]PWS Information'!$E$10="CWS",U6682="Single Family Residence",S6682="Yes",Q6682="Non-Lead", N6682="Non-Lead - Copper",O6682="Before 1989")))),"Tier 4",
IF((OR((AND('[1]PWS Information'!$E$10="NTNC",Q6682="Non-Lead")),
(AND('[1]PWS Information'!$E$10="CWS",Q6682="Non-Lead",S6682="")),
(AND('[1]PWS Information'!$E$10="CWS",Q6682="Non-Lead",S6682="No")),
(AND('[1]PWS Information'!$E$10="CWS",Q6682="Non-Lead",S6682="Don't Know")),
(AND('[1]PWS Information'!$E$10="CWS",Q6682="Non-Lead", J6682="Non-Lead - Copper", S6682="Yes", L6682="Between 1989 and 2014")),
(AND('[1]PWS Information'!$E$10="CWS",Q6682="Non-Lead", J6682="Non-Lead - Copper", S6682="Yes", L6682="After 2014")),
(AND('[1]PWS Information'!$E$10="CWS",Q6682="Non-Lead", J6682="Non-Lead - Copper", S6682="Yes", L6682="Unknown")),
(AND('[1]PWS Information'!$E$10="CWS",Q6682="Non-Lead", N6682="Non-Lead - Copper", S6682="Yes", O6682="Between 1989 and 2014")),
(AND('[1]PWS Information'!$E$10="CWS",Q6682="Non-Lead", N6682="Non-Lead - Copper", S6682="Yes", O6682="After 2014")),
(AND('[1]PWS Information'!$E$10="CWS",Q6682="Non-Lead", N6682="Non-Lead - Copper", S6682="Yes", O6682="Unknown")),
(AND('[1]PWS Information'!$E$10="CWS",Q6682="Unknown")),
(AND('[1]PWS Information'!$E$10="NTNC",Q6682="Unknown")))),"Tier 5",
"")))))</f>
        <v/>
      </c>
      <c r="Z6682" s="71"/>
      <c r="AA6682" s="71"/>
    </row>
    <row r="6683" spans="1:27" x14ac:dyDescent="0.3">
      <c r="A6683" s="1"/>
      <c r="B6683" s="70"/>
      <c r="C6683" s="60"/>
      <c r="D6683" s="61"/>
      <c r="E6683" s="61"/>
      <c r="F6683" s="61"/>
      <c r="G6683" s="62"/>
      <c r="H6683" s="63"/>
      <c r="I6683" s="64"/>
      <c r="J6683" s="65"/>
      <c r="K6683" s="66"/>
      <c r="L6683" s="62"/>
      <c r="M6683" s="69"/>
      <c r="N6683" s="65"/>
      <c r="O6683" s="66"/>
      <c r="P6683" s="69"/>
      <c r="Q6683" s="55" t="str">
        <f t="shared" si="104"/>
        <v/>
      </c>
      <c r="R6683" s="70"/>
      <c r="S6683" s="70"/>
      <c r="T6683" s="70"/>
      <c r="U6683" s="71"/>
      <c r="V6683" s="71"/>
      <c r="W6683" s="71"/>
      <c r="X6683" s="71"/>
      <c r="Y6683" s="72" t="str">
        <f>IF((OR((AND('[1]PWS Information'!$E$10="CWS",U6683="Single Family Residence",Q6683="Lead")),
(AND('[1]PWS Information'!$E$10="CWS",U6683="Multiple Family Residence",'[1]PWS Information'!$E$11="Yes",Q6683="Lead")),
(AND('[1]PWS Information'!$E$10="NTNC",Q6683="Lead")))),"Tier 1",
IF((OR((AND('[1]PWS Information'!$E$10="CWS",U6683="Multiple Family Residence",'[1]PWS Information'!$E$11="No",Q6683="Lead")),
(AND('[1]PWS Information'!$E$10="CWS",U6683="Other",Q6683="Lead")),
(AND('[1]PWS Information'!$E$10="CWS",U6683="Building",Q6683="Lead")))),"Tier 2",
IF((OR((AND('[1]PWS Information'!$E$10="CWS",U6683="Single Family Residence",Q6683="Galvanized Requiring Replacement")),
(AND('[1]PWS Information'!$E$10="CWS",U6683="Single Family Residence",Q6683="Galvanized Requiring Replacement",R6683="Yes")),
(AND('[1]PWS Information'!$E$10="NTNC",Q6683="Galvanized Requiring Replacement")),
(AND('[1]PWS Information'!$E$10="NTNC",U6683="Single Family Residence",R6683="Yes")))),"Tier 3",
IF((OR((AND('[1]PWS Information'!$E$10="CWS",U6683="Single Family Residence",S6683="Yes",Q6683="Non-Lead", J6683="Non-Lead - Copper",L6683="Before 1989")),
(AND('[1]PWS Information'!$E$10="CWS",U6683="Single Family Residence",S6683="Yes",Q6683="Non-Lead", N6683="Non-Lead - Copper",O6683="Before 1989")))),"Tier 4",
IF((OR((AND('[1]PWS Information'!$E$10="NTNC",Q6683="Non-Lead")),
(AND('[1]PWS Information'!$E$10="CWS",Q6683="Non-Lead",S6683="")),
(AND('[1]PWS Information'!$E$10="CWS",Q6683="Non-Lead",S6683="No")),
(AND('[1]PWS Information'!$E$10="CWS",Q6683="Non-Lead",S6683="Don't Know")),
(AND('[1]PWS Information'!$E$10="CWS",Q6683="Non-Lead", J6683="Non-Lead - Copper", S6683="Yes", L6683="Between 1989 and 2014")),
(AND('[1]PWS Information'!$E$10="CWS",Q6683="Non-Lead", J6683="Non-Lead - Copper", S6683="Yes", L6683="After 2014")),
(AND('[1]PWS Information'!$E$10="CWS",Q6683="Non-Lead", J6683="Non-Lead - Copper", S6683="Yes", L6683="Unknown")),
(AND('[1]PWS Information'!$E$10="CWS",Q6683="Non-Lead", N6683="Non-Lead - Copper", S6683="Yes", O6683="Between 1989 and 2014")),
(AND('[1]PWS Information'!$E$10="CWS",Q6683="Non-Lead", N6683="Non-Lead - Copper", S6683="Yes", O6683="After 2014")),
(AND('[1]PWS Information'!$E$10="CWS",Q6683="Non-Lead", N6683="Non-Lead - Copper", S6683="Yes", O6683="Unknown")),
(AND('[1]PWS Information'!$E$10="CWS",Q6683="Unknown")),
(AND('[1]PWS Information'!$E$10="NTNC",Q6683="Unknown")))),"Tier 5",
"")))))</f>
        <v/>
      </c>
      <c r="Z6683" s="71"/>
      <c r="AA6683" s="71"/>
    </row>
    <row r="6684" spans="1:27" x14ac:dyDescent="0.3">
      <c r="A6684" s="1"/>
      <c r="B6684" s="70"/>
      <c r="C6684" s="60"/>
      <c r="D6684" s="61"/>
      <c r="E6684" s="61"/>
      <c r="F6684" s="61"/>
      <c r="G6684" s="62"/>
      <c r="H6684" s="63"/>
      <c r="I6684" s="64"/>
      <c r="J6684" s="65"/>
      <c r="K6684" s="66"/>
      <c r="L6684" s="62"/>
      <c r="M6684" s="69"/>
      <c r="N6684" s="65"/>
      <c r="O6684" s="66"/>
      <c r="P6684" s="69"/>
      <c r="Q6684" s="55" t="str">
        <f t="shared" si="104"/>
        <v/>
      </c>
      <c r="R6684" s="70"/>
      <c r="S6684" s="70"/>
      <c r="T6684" s="70"/>
      <c r="U6684" s="71"/>
      <c r="V6684" s="71"/>
      <c r="W6684" s="71"/>
      <c r="X6684" s="71"/>
      <c r="Y6684" s="72" t="str">
        <f>IF((OR((AND('[1]PWS Information'!$E$10="CWS",U6684="Single Family Residence",Q6684="Lead")),
(AND('[1]PWS Information'!$E$10="CWS",U6684="Multiple Family Residence",'[1]PWS Information'!$E$11="Yes",Q6684="Lead")),
(AND('[1]PWS Information'!$E$10="NTNC",Q6684="Lead")))),"Tier 1",
IF((OR((AND('[1]PWS Information'!$E$10="CWS",U6684="Multiple Family Residence",'[1]PWS Information'!$E$11="No",Q6684="Lead")),
(AND('[1]PWS Information'!$E$10="CWS",U6684="Other",Q6684="Lead")),
(AND('[1]PWS Information'!$E$10="CWS",U6684="Building",Q6684="Lead")))),"Tier 2",
IF((OR((AND('[1]PWS Information'!$E$10="CWS",U6684="Single Family Residence",Q6684="Galvanized Requiring Replacement")),
(AND('[1]PWS Information'!$E$10="CWS",U6684="Single Family Residence",Q6684="Galvanized Requiring Replacement",R6684="Yes")),
(AND('[1]PWS Information'!$E$10="NTNC",Q6684="Galvanized Requiring Replacement")),
(AND('[1]PWS Information'!$E$10="NTNC",U6684="Single Family Residence",R6684="Yes")))),"Tier 3",
IF((OR((AND('[1]PWS Information'!$E$10="CWS",U6684="Single Family Residence",S6684="Yes",Q6684="Non-Lead", J6684="Non-Lead - Copper",L6684="Before 1989")),
(AND('[1]PWS Information'!$E$10="CWS",U6684="Single Family Residence",S6684="Yes",Q6684="Non-Lead", N6684="Non-Lead - Copper",O6684="Before 1989")))),"Tier 4",
IF((OR((AND('[1]PWS Information'!$E$10="NTNC",Q6684="Non-Lead")),
(AND('[1]PWS Information'!$E$10="CWS",Q6684="Non-Lead",S6684="")),
(AND('[1]PWS Information'!$E$10="CWS",Q6684="Non-Lead",S6684="No")),
(AND('[1]PWS Information'!$E$10="CWS",Q6684="Non-Lead",S6684="Don't Know")),
(AND('[1]PWS Information'!$E$10="CWS",Q6684="Non-Lead", J6684="Non-Lead - Copper", S6684="Yes", L6684="Between 1989 and 2014")),
(AND('[1]PWS Information'!$E$10="CWS",Q6684="Non-Lead", J6684="Non-Lead - Copper", S6684="Yes", L6684="After 2014")),
(AND('[1]PWS Information'!$E$10="CWS",Q6684="Non-Lead", J6684="Non-Lead - Copper", S6684="Yes", L6684="Unknown")),
(AND('[1]PWS Information'!$E$10="CWS",Q6684="Non-Lead", N6684="Non-Lead - Copper", S6684="Yes", O6684="Between 1989 and 2014")),
(AND('[1]PWS Information'!$E$10="CWS",Q6684="Non-Lead", N6684="Non-Lead - Copper", S6684="Yes", O6684="After 2014")),
(AND('[1]PWS Information'!$E$10="CWS",Q6684="Non-Lead", N6684="Non-Lead - Copper", S6684="Yes", O6684="Unknown")),
(AND('[1]PWS Information'!$E$10="CWS",Q6684="Unknown")),
(AND('[1]PWS Information'!$E$10="NTNC",Q6684="Unknown")))),"Tier 5",
"")))))</f>
        <v/>
      </c>
      <c r="Z6684" s="71"/>
      <c r="AA6684" s="71"/>
    </row>
    <row r="6685" spans="1:27" x14ac:dyDescent="0.3">
      <c r="A6685" s="17"/>
      <c r="B6685" s="70"/>
      <c r="C6685" s="60"/>
      <c r="D6685" s="61"/>
      <c r="E6685" s="61"/>
      <c r="F6685" s="61"/>
      <c r="G6685" s="62"/>
      <c r="H6685" s="63"/>
      <c r="I6685" s="64"/>
      <c r="J6685" s="65"/>
      <c r="K6685" s="66"/>
      <c r="L6685" s="62"/>
      <c r="M6685" s="69"/>
      <c r="N6685" s="65"/>
      <c r="O6685" s="66"/>
      <c r="P6685" s="69"/>
      <c r="Q6685" s="55" t="str">
        <f t="shared" si="104"/>
        <v/>
      </c>
      <c r="R6685" s="70"/>
      <c r="S6685" s="70"/>
      <c r="T6685" s="70"/>
      <c r="U6685" s="71"/>
      <c r="V6685" s="71"/>
      <c r="W6685" s="71"/>
      <c r="X6685" s="71"/>
      <c r="Y6685" s="72" t="str">
        <f>IF((OR((AND('[1]PWS Information'!$E$10="CWS",U6685="Single Family Residence",Q6685="Lead")),
(AND('[1]PWS Information'!$E$10="CWS",U6685="Multiple Family Residence",'[1]PWS Information'!$E$11="Yes",Q6685="Lead")),
(AND('[1]PWS Information'!$E$10="NTNC",Q6685="Lead")))),"Tier 1",
IF((OR((AND('[1]PWS Information'!$E$10="CWS",U6685="Multiple Family Residence",'[1]PWS Information'!$E$11="No",Q6685="Lead")),
(AND('[1]PWS Information'!$E$10="CWS",U6685="Other",Q6685="Lead")),
(AND('[1]PWS Information'!$E$10="CWS",U6685="Building",Q6685="Lead")))),"Tier 2",
IF((OR((AND('[1]PWS Information'!$E$10="CWS",U6685="Single Family Residence",Q6685="Galvanized Requiring Replacement")),
(AND('[1]PWS Information'!$E$10="CWS",U6685="Single Family Residence",Q6685="Galvanized Requiring Replacement",R6685="Yes")),
(AND('[1]PWS Information'!$E$10="NTNC",Q6685="Galvanized Requiring Replacement")),
(AND('[1]PWS Information'!$E$10="NTNC",U6685="Single Family Residence",R6685="Yes")))),"Tier 3",
IF((OR((AND('[1]PWS Information'!$E$10="CWS",U6685="Single Family Residence",S6685="Yes",Q6685="Non-Lead", J6685="Non-Lead - Copper",L6685="Before 1989")),
(AND('[1]PWS Information'!$E$10="CWS",U6685="Single Family Residence",S6685="Yes",Q6685="Non-Lead", N6685="Non-Lead - Copper",O6685="Before 1989")))),"Tier 4",
IF((OR((AND('[1]PWS Information'!$E$10="NTNC",Q6685="Non-Lead")),
(AND('[1]PWS Information'!$E$10="CWS",Q6685="Non-Lead",S6685="")),
(AND('[1]PWS Information'!$E$10="CWS",Q6685="Non-Lead",S6685="No")),
(AND('[1]PWS Information'!$E$10="CWS",Q6685="Non-Lead",S6685="Don't Know")),
(AND('[1]PWS Information'!$E$10="CWS",Q6685="Non-Lead", J6685="Non-Lead - Copper", S6685="Yes", L6685="Between 1989 and 2014")),
(AND('[1]PWS Information'!$E$10="CWS",Q6685="Non-Lead", J6685="Non-Lead - Copper", S6685="Yes", L6685="After 2014")),
(AND('[1]PWS Information'!$E$10="CWS",Q6685="Non-Lead", J6685="Non-Lead - Copper", S6685="Yes", L6685="Unknown")),
(AND('[1]PWS Information'!$E$10="CWS",Q6685="Non-Lead", N6685="Non-Lead - Copper", S6685="Yes", O6685="Between 1989 and 2014")),
(AND('[1]PWS Information'!$E$10="CWS",Q6685="Non-Lead", N6685="Non-Lead - Copper", S6685="Yes", O6685="After 2014")),
(AND('[1]PWS Information'!$E$10="CWS",Q6685="Non-Lead", N6685="Non-Lead - Copper", S6685="Yes", O6685="Unknown")),
(AND('[1]PWS Information'!$E$10="CWS",Q6685="Unknown")),
(AND('[1]PWS Information'!$E$10="NTNC",Q6685="Unknown")))),"Tier 5",
"")))))</f>
        <v/>
      </c>
      <c r="Z6685" s="71"/>
      <c r="AA6685" s="71"/>
    </row>
    <row r="6686" spans="1:27" x14ac:dyDescent="0.3">
      <c r="A6686" s="1"/>
      <c r="B6686" s="70"/>
      <c r="C6686" s="60"/>
      <c r="D6686" s="61"/>
      <c r="E6686" s="61"/>
      <c r="F6686" s="61"/>
      <c r="G6686" s="62"/>
      <c r="H6686" s="63"/>
      <c r="I6686" s="64"/>
      <c r="J6686" s="65"/>
      <c r="K6686" s="66"/>
      <c r="L6686" s="62"/>
      <c r="M6686" s="69"/>
      <c r="N6686" s="65"/>
      <c r="O6686" s="66"/>
      <c r="P6686" s="69"/>
      <c r="Q6686" s="55" t="str">
        <f t="shared" si="104"/>
        <v/>
      </c>
      <c r="R6686" s="70"/>
      <c r="S6686" s="70"/>
      <c r="T6686" s="70"/>
      <c r="U6686" s="71"/>
      <c r="V6686" s="71"/>
      <c r="W6686" s="71"/>
      <c r="X6686" s="71"/>
      <c r="Y6686" s="72" t="str">
        <f>IF((OR((AND('[1]PWS Information'!$E$10="CWS",U6686="Single Family Residence",Q6686="Lead")),
(AND('[1]PWS Information'!$E$10="CWS",U6686="Multiple Family Residence",'[1]PWS Information'!$E$11="Yes",Q6686="Lead")),
(AND('[1]PWS Information'!$E$10="NTNC",Q6686="Lead")))),"Tier 1",
IF((OR((AND('[1]PWS Information'!$E$10="CWS",U6686="Multiple Family Residence",'[1]PWS Information'!$E$11="No",Q6686="Lead")),
(AND('[1]PWS Information'!$E$10="CWS",U6686="Other",Q6686="Lead")),
(AND('[1]PWS Information'!$E$10="CWS",U6686="Building",Q6686="Lead")))),"Tier 2",
IF((OR((AND('[1]PWS Information'!$E$10="CWS",U6686="Single Family Residence",Q6686="Galvanized Requiring Replacement")),
(AND('[1]PWS Information'!$E$10="CWS",U6686="Single Family Residence",Q6686="Galvanized Requiring Replacement",R6686="Yes")),
(AND('[1]PWS Information'!$E$10="NTNC",Q6686="Galvanized Requiring Replacement")),
(AND('[1]PWS Information'!$E$10="NTNC",U6686="Single Family Residence",R6686="Yes")))),"Tier 3",
IF((OR((AND('[1]PWS Information'!$E$10="CWS",U6686="Single Family Residence",S6686="Yes",Q6686="Non-Lead", J6686="Non-Lead - Copper",L6686="Before 1989")),
(AND('[1]PWS Information'!$E$10="CWS",U6686="Single Family Residence",S6686="Yes",Q6686="Non-Lead", N6686="Non-Lead - Copper",O6686="Before 1989")))),"Tier 4",
IF((OR((AND('[1]PWS Information'!$E$10="NTNC",Q6686="Non-Lead")),
(AND('[1]PWS Information'!$E$10="CWS",Q6686="Non-Lead",S6686="")),
(AND('[1]PWS Information'!$E$10="CWS",Q6686="Non-Lead",S6686="No")),
(AND('[1]PWS Information'!$E$10="CWS",Q6686="Non-Lead",S6686="Don't Know")),
(AND('[1]PWS Information'!$E$10="CWS",Q6686="Non-Lead", J6686="Non-Lead - Copper", S6686="Yes", L6686="Between 1989 and 2014")),
(AND('[1]PWS Information'!$E$10="CWS",Q6686="Non-Lead", J6686="Non-Lead - Copper", S6686="Yes", L6686="After 2014")),
(AND('[1]PWS Information'!$E$10="CWS",Q6686="Non-Lead", J6686="Non-Lead - Copper", S6686="Yes", L6686="Unknown")),
(AND('[1]PWS Information'!$E$10="CWS",Q6686="Non-Lead", N6686="Non-Lead - Copper", S6686="Yes", O6686="Between 1989 and 2014")),
(AND('[1]PWS Information'!$E$10="CWS",Q6686="Non-Lead", N6686="Non-Lead - Copper", S6686="Yes", O6686="After 2014")),
(AND('[1]PWS Information'!$E$10="CWS",Q6686="Non-Lead", N6686="Non-Lead - Copper", S6686="Yes", O6686="Unknown")),
(AND('[1]PWS Information'!$E$10="CWS",Q6686="Unknown")),
(AND('[1]PWS Information'!$E$10="NTNC",Q6686="Unknown")))),"Tier 5",
"")))))</f>
        <v/>
      </c>
      <c r="Z6686" s="71"/>
      <c r="AA6686" s="71"/>
    </row>
    <row r="6687" spans="1:27" x14ac:dyDescent="0.3">
      <c r="A6687" s="1"/>
      <c r="B6687" s="70"/>
      <c r="C6687" s="60"/>
      <c r="D6687" s="61"/>
      <c r="E6687" s="61"/>
      <c r="F6687" s="61"/>
      <c r="G6687" s="62"/>
      <c r="H6687" s="63"/>
      <c r="I6687" s="64"/>
      <c r="J6687" s="65"/>
      <c r="K6687" s="66"/>
      <c r="L6687" s="62"/>
      <c r="M6687" s="69"/>
      <c r="N6687" s="65"/>
      <c r="O6687" s="66"/>
      <c r="P6687" s="69"/>
      <c r="Q6687" s="55" t="str">
        <f t="shared" si="104"/>
        <v/>
      </c>
      <c r="R6687" s="70"/>
      <c r="S6687" s="70"/>
      <c r="T6687" s="70"/>
      <c r="U6687" s="71"/>
      <c r="V6687" s="71"/>
      <c r="W6687" s="71"/>
      <c r="X6687" s="71"/>
      <c r="Y6687" s="72" t="str">
        <f>IF((OR((AND('[1]PWS Information'!$E$10="CWS",U6687="Single Family Residence",Q6687="Lead")),
(AND('[1]PWS Information'!$E$10="CWS",U6687="Multiple Family Residence",'[1]PWS Information'!$E$11="Yes",Q6687="Lead")),
(AND('[1]PWS Information'!$E$10="NTNC",Q6687="Lead")))),"Tier 1",
IF((OR((AND('[1]PWS Information'!$E$10="CWS",U6687="Multiple Family Residence",'[1]PWS Information'!$E$11="No",Q6687="Lead")),
(AND('[1]PWS Information'!$E$10="CWS",U6687="Other",Q6687="Lead")),
(AND('[1]PWS Information'!$E$10="CWS",U6687="Building",Q6687="Lead")))),"Tier 2",
IF((OR((AND('[1]PWS Information'!$E$10="CWS",U6687="Single Family Residence",Q6687="Galvanized Requiring Replacement")),
(AND('[1]PWS Information'!$E$10="CWS",U6687="Single Family Residence",Q6687="Galvanized Requiring Replacement",R6687="Yes")),
(AND('[1]PWS Information'!$E$10="NTNC",Q6687="Galvanized Requiring Replacement")),
(AND('[1]PWS Information'!$E$10="NTNC",U6687="Single Family Residence",R6687="Yes")))),"Tier 3",
IF((OR((AND('[1]PWS Information'!$E$10="CWS",U6687="Single Family Residence",S6687="Yes",Q6687="Non-Lead", J6687="Non-Lead - Copper",L6687="Before 1989")),
(AND('[1]PWS Information'!$E$10="CWS",U6687="Single Family Residence",S6687="Yes",Q6687="Non-Lead", N6687="Non-Lead - Copper",O6687="Before 1989")))),"Tier 4",
IF((OR((AND('[1]PWS Information'!$E$10="NTNC",Q6687="Non-Lead")),
(AND('[1]PWS Information'!$E$10="CWS",Q6687="Non-Lead",S6687="")),
(AND('[1]PWS Information'!$E$10="CWS",Q6687="Non-Lead",S6687="No")),
(AND('[1]PWS Information'!$E$10="CWS",Q6687="Non-Lead",S6687="Don't Know")),
(AND('[1]PWS Information'!$E$10="CWS",Q6687="Non-Lead", J6687="Non-Lead - Copper", S6687="Yes", L6687="Between 1989 and 2014")),
(AND('[1]PWS Information'!$E$10="CWS",Q6687="Non-Lead", J6687="Non-Lead - Copper", S6687="Yes", L6687="After 2014")),
(AND('[1]PWS Information'!$E$10="CWS",Q6687="Non-Lead", J6687="Non-Lead - Copper", S6687="Yes", L6687="Unknown")),
(AND('[1]PWS Information'!$E$10="CWS",Q6687="Non-Lead", N6687="Non-Lead - Copper", S6687="Yes", O6687="Between 1989 and 2014")),
(AND('[1]PWS Information'!$E$10="CWS",Q6687="Non-Lead", N6687="Non-Lead - Copper", S6687="Yes", O6687="After 2014")),
(AND('[1]PWS Information'!$E$10="CWS",Q6687="Non-Lead", N6687="Non-Lead - Copper", S6687="Yes", O6687="Unknown")),
(AND('[1]PWS Information'!$E$10="CWS",Q6687="Unknown")),
(AND('[1]PWS Information'!$E$10="NTNC",Q6687="Unknown")))),"Tier 5",
"")))))</f>
        <v/>
      </c>
      <c r="Z6687" s="71"/>
      <c r="AA6687" s="71"/>
    </row>
    <row r="6688" spans="1:27" x14ac:dyDescent="0.3">
      <c r="A6688" s="1"/>
      <c r="B6688" s="70"/>
      <c r="C6688" s="60"/>
      <c r="D6688" s="61"/>
      <c r="E6688" s="61"/>
      <c r="F6688" s="61"/>
      <c r="G6688" s="62"/>
      <c r="H6688" s="63"/>
      <c r="I6688" s="64"/>
      <c r="J6688" s="65"/>
      <c r="K6688" s="66"/>
      <c r="L6688" s="62"/>
      <c r="M6688" s="69"/>
      <c r="N6688" s="65"/>
      <c r="O6688" s="66"/>
      <c r="P6688" s="69"/>
      <c r="Q6688" s="55" t="str">
        <f t="shared" si="104"/>
        <v/>
      </c>
      <c r="R6688" s="70"/>
      <c r="S6688" s="70"/>
      <c r="T6688" s="70"/>
      <c r="U6688" s="71"/>
      <c r="V6688" s="71"/>
      <c r="W6688" s="71"/>
      <c r="X6688" s="71"/>
      <c r="Y6688" s="72" t="str">
        <f>IF((OR((AND('[1]PWS Information'!$E$10="CWS",U6688="Single Family Residence",Q6688="Lead")),
(AND('[1]PWS Information'!$E$10="CWS",U6688="Multiple Family Residence",'[1]PWS Information'!$E$11="Yes",Q6688="Lead")),
(AND('[1]PWS Information'!$E$10="NTNC",Q6688="Lead")))),"Tier 1",
IF((OR((AND('[1]PWS Information'!$E$10="CWS",U6688="Multiple Family Residence",'[1]PWS Information'!$E$11="No",Q6688="Lead")),
(AND('[1]PWS Information'!$E$10="CWS",U6688="Other",Q6688="Lead")),
(AND('[1]PWS Information'!$E$10="CWS",U6688="Building",Q6688="Lead")))),"Tier 2",
IF((OR((AND('[1]PWS Information'!$E$10="CWS",U6688="Single Family Residence",Q6688="Galvanized Requiring Replacement")),
(AND('[1]PWS Information'!$E$10="CWS",U6688="Single Family Residence",Q6688="Galvanized Requiring Replacement",R6688="Yes")),
(AND('[1]PWS Information'!$E$10="NTNC",Q6688="Galvanized Requiring Replacement")),
(AND('[1]PWS Information'!$E$10="NTNC",U6688="Single Family Residence",R6688="Yes")))),"Tier 3",
IF((OR((AND('[1]PWS Information'!$E$10="CWS",U6688="Single Family Residence",S6688="Yes",Q6688="Non-Lead", J6688="Non-Lead - Copper",L6688="Before 1989")),
(AND('[1]PWS Information'!$E$10="CWS",U6688="Single Family Residence",S6688="Yes",Q6688="Non-Lead", N6688="Non-Lead - Copper",O6688="Before 1989")))),"Tier 4",
IF((OR((AND('[1]PWS Information'!$E$10="NTNC",Q6688="Non-Lead")),
(AND('[1]PWS Information'!$E$10="CWS",Q6688="Non-Lead",S6688="")),
(AND('[1]PWS Information'!$E$10="CWS",Q6688="Non-Lead",S6688="No")),
(AND('[1]PWS Information'!$E$10="CWS",Q6688="Non-Lead",S6688="Don't Know")),
(AND('[1]PWS Information'!$E$10="CWS",Q6688="Non-Lead", J6688="Non-Lead - Copper", S6688="Yes", L6688="Between 1989 and 2014")),
(AND('[1]PWS Information'!$E$10="CWS",Q6688="Non-Lead", J6688="Non-Lead - Copper", S6688="Yes", L6688="After 2014")),
(AND('[1]PWS Information'!$E$10="CWS",Q6688="Non-Lead", J6688="Non-Lead - Copper", S6688="Yes", L6688="Unknown")),
(AND('[1]PWS Information'!$E$10="CWS",Q6688="Non-Lead", N6688="Non-Lead - Copper", S6688="Yes", O6688="Between 1989 and 2014")),
(AND('[1]PWS Information'!$E$10="CWS",Q6688="Non-Lead", N6688="Non-Lead - Copper", S6688="Yes", O6688="After 2014")),
(AND('[1]PWS Information'!$E$10="CWS",Q6688="Non-Lead", N6688="Non-Lead - Copper", S6688="Yes", O6688="Unknown")),
(AND('[1]PWS Information'!$E$10="CWS",Q6688="Unknown")),
(AND('[1]PWS Information'!$E$10="NTNC",Q6688="Unknown")))),"Tier 5",
"")))))</f>
        <v/>
      </c>
      <c r="Z6688" s="71"/>
      <c r="AA6688" s="71"/>
    </row>
    <row r="6689" spans="1:27" x14ac:dyDescent="0.3">
      <c r="A6689" s="17"/>
      <c r="B6689" s="70"/>
      <c r="C6689" s="60"/>
      <c r="D6689" s="61"/>
      <c r="E6689" s="61"/>
      <c r="F6689" s="61"/>
      <c r="G6689" s="62"/>
      <c r="H6689" s="63"/>
      <c r="I6689" s="64"/>
      <c r="J6689" s="65"/>
      <c r="K6689" s="66"/>
      <c r="L6689" s="62"/>
      <c r="M6689" s="69"/>
      <c r="N6689" s="65"/>
      <c r="O6689" s="66"/>
      <c r="P6689" s="69"/>
      <c r="Q6689" s="55" t="str">
        <f t="shared" si="104"/>
        <v/>
      </c>
      <c r="R6689" s="70"/>
      <c r="S6689" s="70"/>
      <c r="T6689" s="70"/>
      <c r="U6689" s="71"/>
      <c r="V6689" s="71"/>
      <c r="W6689" s="71"/>
      <c r="X6689" s="71"/>
      <c r="Y6689" s="72" t="str">
        <f>IF((OR((AND('[1]PWS Information'!$E$10="CWS",U6689="Single Family Residence",Q6689="Lead")),
(AND('[1]PWS Information'!$E$10="CWS",U6689="Multiple Family Residence",'[1]PWS Information'!$E$11="Yes",Q6689="Lead")),
(AND('[1]PWS Information'!$E$10="NTNC",Q6689="Lead")))),"Tier 1",
IF((OR((AND('[1]PWS Information'!$E$10="CWS",U6689="Multiple Family Residence",'[1]PWS Information'!$E$11="No",Q6689="Lead")),
(AND('[1]PWS Information'!$E$10="CWS",U6689="Other",Q6689="Lead")),
(AND('[1]PWS Information'!$E$10="CWS",U6689="Building",Q6689="Lead")))),"Tier 2",
IF((OR((AND('[1]PWS Information'!$E$10="CWS",U6689="Single Family Residence",Q6689="Galvanized Requiring Replacement")),
(AND('[1]PWS Information'!$E$10="CWS",U6689="Single Family Residence",Q6689="Galvanized Requiring Replacement",R6689="Yes")),
(AND('[1]PWS Information'!$E$10="NTNC",Q6689="Galvanized Requiring Replacement")),
(AND('[1]PWS Information'!$E$10="NTNC",U6689="Single Family Residence",R6689="Yes")))),"Tier 3",
IF((OR((AND('[1]PWS Information'!$E$10="CWS",U6689="Single Family Residence",S6689="Yes",Q6689="Non-Lead", J6689="Non-Lead - Copper",L6689="Before 1989")),
(AND('[1]PWS Information'!$E$10="CWS",U6689="Single Family Residence",S6689="Yes",Q6689="Non-Lead", N6689="Non-Lead - Copper",O6689="Before 1989")))),"Tier 4",
IF((OR((AND('[1]PWS Information'!$E$10="NTNC",Q6689="Non-Lead")),
(AND('[1]PWS Information'!$E$10="CWS",Q6689="Non-Lead",S6689="")),
(AND('[1]PWS Information'!$E$10="CWS",Q6689="Non-Lead",S6689="No")),
(AND('[1]PWS Information'!$E$10="CWS",Q6689="Non-Lead",S6689="Don't Know")),
(AND('[1]PWS Information'!$E$10="CWS",Q6689="Non-Lead", J6689="Non-Lead - Copper", S6689="Yes", L6689="Between 1989 and 2014")),
(AND('[1]PWS Information'!$E$10="CWS",Q6689="Non-Lead", J6689="Non-Lead - Copper", S6689="Yes", L6689="After 2014")),
(AND('[1]PWS Information'!$E$10="CWS",Q6689="Non-Lead", J6689="Non-Lead - Copper", S6689="Yes", L6689="Unknown")),
(AND('[1]PWS Information'!$E$10="CWS",Q6689="Non-Lead", N6689="Non-Lead - Copper", S6689="Yes", O6689="Between 1989 and 2014")),
(AND('[1]PWS Information'!$E$10="CWS",Q6689="Non-Lead", N6689="Non-Lead - Copper", S6689="Yes", O6689="After 2014")),
(AND('[1]PWS Information'!$E$10="CWS",Q6689="Non-Lead", N6689="Non-Lead - Copper", S6689="Yes", O6689="Unknown")),
(AND('[1]PWS Information'!$E$10="CWS",Q6689="Unknown")),
(AND('[1]PWS Information'!$E$10="NTNC",Q6689="Unknown")))),"Tier 5",
"")))))</f>
        <v/>
      </c>
      <c r="Z6689" s="71"/>
      <c r="AA6689" s="71"/>
    </row>
    <row r="6690" spans="1:27" x14ac:dyDescent="0.3">
      <c r="A6690" s="1"/>
      <c r="B6690" s="70"/>
      <c r="C6690" s="60"/>
      <c r="D6690" s="61"/>
      <c r="E6690" s="61"/>
      <c r="F6690" s="61"/>
      <c r="G6690" s="62"/>
      <c r="H6690" s="63"/>
      <c r="I6690" s="64"/>
      <c r="J6690" s="65"/>
      <c r="K6690" s="66"/>
      <c r="L6690" s="62"/>
      <c r="M6690" s="69"/>
      <c r="N6690" s="65"/>
      <c r="O6690" s="66"/>
      <c r="P6690" s="69"/>
      <c r="Q6690" s="55" t="str">
        <f t="shared" si="104"/>
        <v/>
      </c>
      <c r="R6690" s="70"/>
      <c r="S6690" s="70"/>
      <c r="T6690" s="70"/>
      <c r="U6690" s="71"/>
      <c r="V6690" s="71"/>
      <c r="W6690" s="71"/>
      <c r="X6690" s="71"/>
      <c r="Y6690" s="72" t="str">
        <f>IF((OR((AND('[1]PWS Information'!$E$10="CWS",U6690="Single Family Residence",Q6690="Lead")),
(AND('[1]PWS Information'!$E$10="CWS",U6690="Multiple Family Residence",'[1]PWS Information'!$E$11="Yes",Q6690="Lead")),
(AND('[1]PWS Information'!$E$10="NTNC",Q6690="Lead")))),"Tier 1",
IF((OR((AND('[1]PWS Information'!$E$10="CWS",U6690="Multiple Family Residence",'[1]PWS Information'!$E$11="No",Q6690="Lead")),
(AND('[1]PWS Information'!$E$10="CWS",U6690="Other",Q6690="Lead")),
(AND('[1]PWS Information'!$E$10="CWS",U6690="Building",Q6690="Lead")))),"Tier 2",
IF((OR((AND('[1]PWS Information'!$E$10="CWS",U6690="Single Family Residence",Q6690="Galvanized Requiring Replacement")),
(AND('[1]PWS Information'!$E$10="CWS",U6690="Single Family Residence",Q6690="Galvanized Requiring Replacement",R6690="Yes")),
(AND('[1]PWS Information'!$E$10="NTNC",Q6690="Galvanized Requiring Replacement")),
(AND('[1]PWS Information'!$E$10="NTNC",U6690="Single Family Residence",R6690="Yes")))),"Tier 3",
IF((OR((AND('[1]PWS Information'!$E$10="CWS",U6690="Single Family Residence",S6690="Yes",Q6690="Non-Lead", J6690="Non-Lead - Copper",L6690="Before 1989")),
(AND('[1]PWS Information'!$E$10="CWS",U6690="Single Family Residence",S6690="Yes",Q6690="Non-Lead", N6690="Non-Lead - Copper",O6690="Before 1989")))),"Tier 4",
IF((OR((AND('[1]PWS Information'!$E$10="NTNC",Q6690="Non-Lead")),
(AND('[1]PWS Information'!$E$10="CWS",Q6690="Non-Lead",S6690="")),
(AND('[1]PWS Information'!$E$10="CWS",Q6690="Non-Lead",S6690="No")),
(AND('[1]PWS Information'!$E$10="CWS",Q6690="Non-Lead",S6690="Don't Know")),
(AND('[1]PWS Information'!$E$10="CWS",Q6690="Non-Lead", J6690="Non-Lead - Copper", S6690="Yes", L6690="Between 1989 and 2014")),
(AND('[1]PWS Information'!$E$10="CWS",Q6690="Non-Lead", J6690="Non-Lead - Copper", S6690="Yes", L6690="After 2014")),
(AND('[1]PWS Information'!$E$10="CWS",Q6690="Non-Lead", J6690="Non-Lead - Copper", S6690="Yes", L6690="Unknown")),
(AND('[1]PWS Information'!$E$10="CWS",Q6690="Non-Lead", N6690="Non-Lead - Copper", S6690="Yes", O6690="Between 1989 and 2014")),
(AND('[1]PWS Information'!$E$10="CWS",Q6690="Non-Lead", N6690="Non-Lead - Copper", S6690="Yes", O6690="After 2014")),
(AND('[1]PWS Information'!$E$10="CWS",Q6690="Non-Lead", N6690="Non-Lead - Copper", S6690="Yes", O6690="Unknown")),
(AND('[1]PWS Information'!$E$10="CWS",Q6690="Unknown")),
(AND('[1]PWS Information'!$E$10="NTNC",Q6690="Unknown")))),"Tier 5",
"")))))</f>
        <v/>
      </c>
      <c r="Z6690" s="71"/>
      <c r="AA6690" s="71"/>
    </row>
    <row r="6691" spans="1:27" x14ac:dyDescent="0.3">
      <c r="A6691" s="1"/>
      <c r="B6691" s="70"/>
      <c r="C6691" s="60"/>
      <c r="D6691" s="61"/>
      <c r="E6691" s="61"/>
      <c r="F6691" s="61"/>
      <c r="G6691" s="62"/>
      <c r="H6691" s="63"/>
      <c r="I6691" s="64"/>
      <c r="J6691" s="65"/>
      <c r="K6691" s="66"/>
      <c r="L6691" s="62"/>
      <c r="M6691" s="69"/>
      <c r="N6691" s="65"/>
      <c r="O6691" s="66"/>
      <c r="P6691" s="69"/>
      <c r="Q6691" s="55" t="str">
        <f t="shared" si="104"/>
        <v/>
      </c>
      <c r="R6691" s="70"/>
      <c r="S6691" s="70"/>
      <c r="T6691" s="70"/>
      <c r="U6691" s="71"/>
      <c r="V6691" s="71"/>
      <c r="W6691" s="71"/>
      <c r="X6691" s="71"/>
      <c r="Y6691" s="72" t="str">
        <f>IF((OR((AND('[1]PWS Information'!$E$10="CWS",U6691="Single Family Residence",Q6691="Lead")),
(AND('[1]PWS Information'!$E$10="CWS",U6691="Multiple Family Residence",'[1]PWS Information'!$E$11="Yes",Q6691="Lead")),
(AND('[1]PWS Information'!$E$10="NTNC",Q6691="Lead")))),"Tier 1",
IF((OR((AND('[1]PWS Information'!$E$10="CWS",U6691="Multiple Family Residence",'[1]PWS Information'!$E$11="No",Q6691="Lead")),
(AND('[1]PWS Information'!$E$10="CWS",U6691="Other",Q6691="Lead")),
(AND('[1]PWS Information'!$E$10="CWS",U6691="Building",Q6691="Lead")))),"Tier 2",
IF((OR((AND('[1]PWS Information'!$E$10="CWS",U6691="Single Family Residence",Q6691="Galvanized Requiring Replacement")),
(AND('[1]PWS Information'!$E$10="CWS",U6691="Single Family Residence",Q6691="Galvanized Requiring Replacement",R6691="Yes")),
(AND('[1]PWS Information'!$E$10="NTNC",Q6691="Galvanized Requiring Replacement")),
(AND('[1]PWS Information'!$E$10="NTNC",U6691="Single Family Residence",R6691="Yes")))),"Tier 3",
IF((OR((AND('[1]PWS Information'!$E$10="CWS",U6691="Single Family Residence",S6691="Yes",Q6691="Non-Lead", J6691="Non-Lead - Copper",L6691="Before 1989")),
(AND('[1]PWS Information'!$E$10="CWS",U6691="Single Family Residence",S6691="Yes",Q6691="Non-Lead", N6691="Non-Lead - Copper",O6691="Before 1989")))),"Tier 4",
IF((OR((AND('[1]PWS Information'!$E$10="NTNC",Q6691="Non-Lead")),
(AND('[1]PWS Information'!$E$10="CWS",Q6691="Non-Lead",S6691="")),
(AND('[1]PWS Information'!$E$10="CWS",Q6691="Non-Lead",S6691="No")),
(AND('[1]PWS Information'!$E$10="CWS",Q6691="Non-Lead",S6691="Don't Know")),
(AND('[1]PWS Information'!$E$10="CWS",Q6691="Non-Lead", J6691="Non-Lead - Copper", S6691="Yes", L6691="Between 1989 and 2014")),
(AND('[1]PWS Information'!$E$10="CWS",Q6691="Non-Lead", J6691="Non-Lead - Copper", S6691="Yes", L6691="After 2014")),
(AND('[1]PWS Information'!$E$10="CWS",Q6691="Non-Lead", J6691="Non-Lead - Copper", S6691="Yes", L6691="Unknown")),
(AND('[1]PWS Information'!$E$10="CWS",Q6691="Non-Lead", N6691="Non-Lead - Copper", S6691="Yes", O6691="Between 1989 and 2014")),
(AND('[1]PWS Information'!$E$10="CWS",Q6691="Non-Lead", N6691="Non-Lead - Copper", S6691="Yes", O6691="After 2014")),
(AND('[1]PWS Information'!$E$10="CWS",Q6691="Non-Lead", N6691="Non-Lead - Copper", S6691="Yes", O6691="Unknown")),
(AND('[1]PWS Information'!$E$10="CWS",Q6691="Unknown")),
(AND('[1]PWS Information'!$E$10="NTNC",Q6691="Unknown")))),"Tier 5",
"")))))</f>
        <v/>
      </c>
      <c r="Z6691" s="71"/>
      <c r="AA6691" s="71"/>
    </row>
    <row r="6692" spans="1:27" x14ac:dyDescent="0.3">
      <c r="A6692" s="1"/>
      <c r="B6692" s="70"/>
      <c r="C6692" s="60"/>
      <c r="D6692" s="61"/>
      <c r="E6692" s="61"/>
      <c r="F6692" s="61"/>
      <c r="G6692" s="62"/>
      <c r="H6692" s="63"/>
      <c r="I6692" s="64"/>
      <c r="J6692" s="65"/>
      <c r="K6692" s="66"/>
      <c r="L6692" s="62"/>
      <c r="M6692" s="69"/>
      <c r="N6692" s="65"/>
      <c r="O6692" s="66"/>
      <c r="P6692" s="69"/>
      <c r="Q6692" s="55" t="str">
        <f t="shared" si="104"/>
        <v/>
      </c>
      <c r="R6692" s="70"/>
      <c r="S6692" s="70"/>
      <c r="T6692" s="70"/>
      <c r="U6692" s="71"/>
      <c r="V6692" s="71"/>
      <c r="W6692" s="71"/>
      <c r="X6692" s="71"/>
      <c r="Y6692" s="72" t="str">
        <f>IF((OR((AND('[1]PWS Information'!$E$10="CWS",U6692="Single Family Residence",Q6692="Lead")),
(AND('[1]PWS Information'!$E$10="CWS",U6692="Multiple Family Residence",'[1]PWS Information'!$E$11="Yes",Q6692="Lead")),
(AND('[1]PWS Information'!$E$10="NTNC",Q6692="Lead")))),"Tier 1",
IF((OR((AND('[1]PWS Information'!$E$10="CWS",U6692="Multiple Family Residence",'[1]PWS Information'!$E$11="No",Q6692="Lead")),
(AND('[1]PWS Information'!$E$10="CWS",U6692="Other",Q6692="Lead")),
(AND('[1]PWS Information'!$E$10="CWS",U6692="Building",Q6692="Lead")))),"Tier 2",
IF((OR((AND('[1]PWS Information'!$E$10="CWS",U6692="Single Family Residence",Q6692="Galvanized Requiring Replacement")),
(AND('[1]PWS Information'!$E$10="CWS",U6692="Single Family Residence",Q6692="Galvanized Requiring Replacement",R6692="Yes")),
(AND('[1]PWS Information'!$E$10="NTNC",Q6692="Galvanized Requiring Replacement")),
(AND('[1]PWS Information'!$E$10="NTNC",U6692="Single Family Residence",R6692="Yes")))),"Tier 3",
IF((OR((AND('[1]PWS Information'!$E$10="CWS",U6692="Single Family Residence",S6692="Yes",Q6692="Non-Lead", J6692="Non-Lead - Copper",L6692="Before 1989")),
(AND('[1]PWS Information'!$E$10="CWS",U6692="Single Family Residence",S6692="Yes",Q6692="Non-Lead", N6692="Non-Lead - Copper",O6692="Before 1989")))),"Tier 4",
IF((OR((AND('[1]PWS Information'!$E$10="NTNC",Q6692="Non-Lead")),
(AND('[1]PWS Information'!$E$10="CWS",Q6692="Non-Lead",S6692="")),
(AND('[1]PWS Information'!$E$10="CWS",Q6692="Non-Lead",S6692="No")),
(AND('[1]PWS Information'!$E$10="CWS",Q6692="Non-Lead",S6692="Don't Know")),
(AND('[1]PWS Information'!$E$10="CWS",Q6692="Non-Lead", J6692="Non-Lead - Copper", S6692="Yes", L6692="Between 1989 and 2014")),
(AND('[1]PWS Information'!$E$10="CWS",Q6692="Non-Lead", J6692="Non-Lead - Copper", S6692="Yes", L6692="After 2014")),
(AND('[1]PWS Information'!$E$10="CWS",Q6692="Non-Lead", J6692="Non-Lead - Copper", S6692="Yes", L6692="Unknown")),
(AND('[1]PWS Information'!$E$10="CWS",Q6692="Non-Lead", N6692="Non-Lead - Copper", S6692="Yes", O6692="Between 1989 and 2014")),
(AND('[1]PWS Information'!$E$10="CWS",Q6692="Non-Lead", N6692="Non-Lead - Copper", S6692="Yes", O6692="After 2014")),
(AND('[1]PWS Information'!$E$10="CWS",Q6692="Non-Lead", N6692="Non-Lead - Copper", S6692="Yes", O6692="Unknown")),
(AND('[1]PWS Information'!$E$10="CWS",Q6692="Unknown")),
(AND('[1]PWS Information'!$E$10="NTNC",Q6692="Unknown")))),"Tier 5",
"")))))</f>
        <v/>
      </c>
      <c r="Z6692" s="71"/>
      <c r="AA6692" s="71"/>
    </row>
    <row r="6693" spans="1:27" x14ac:dyDescent="0.3">
      <c r="A6693" s="17"/>
      <c r="B6693" s="70"/>
      <c r="C6693" s="60"/>
      <c r="D6693" s="61"/>
      <c r="E6693" s="61"/>
      <c r="F6693" s="61"/>
      <c r="G6693" s="62"/>
      <c r="H6693" s="63"/>
      <c r="I6693" s="64"/>
      <c r="J6693" s="65"/>
      <c r="K6693" s="66"/>
      <c r="L6693" s="62"/>
      <c r="M6693" s="69"/>
      <c r="N6693" s="65"/>
      <c r="O6693" s="66"/>
      <c r="P6693" s="69"/>
      <c r="Q6693" s="55" t="str">
        <f t="shared" si="104"/>
        <v/>
      </c>
      <c r="R6693" s="70"/>
      <c r="S6693" s="70"/>
      <c r="T6693" s="70"/>
      <c r="U6693" s="71"/>
      <c r="V6693" s="71"/>
      <c r="W6693" s="71"/>
      <c r="X6693" s="71"/>
      <c r="Y6693" s="72" t="str">
        <f>IF((OR((AND('[1]PWS Information'!$E$10="CWS",U6693="Single Family Residence",Q6693="Lead")),
(AND('[1]PWS Information'!$E$10="CWS",U6693="Multiple Family Residence",'[1]PWS Information'!$E$11="Yes",Q6693="Lead")),
(AND('[1]PWS Information'!$E$10="NTNC",Q6693="Lead")))),"Tier 1",
IF((OR((AND('[1]PWS Information'!$E$10="CWS",U6693="Multiple Family Residence",'[1]PWS Information'!$E$11="No",Q6693="Lead")),
(AND('[1]PWS Information'!$E$10="CWS",U6693="Other",Q6693="Lead")),
(AND('[1]PWS Information'!$E$10="CWS",U6693="Building",Q6693="Lead")))),"Tier 2",
IF((OR((AND('[1]PWS Information'!$E$10="CWS",U6693="Single Family Residence",Q6693="Galvanized Requiring Replacement")),
(AND('[1]PWS Information'!$E$10="CWS",U6693="Single Family Residence",Q6693="Galvanized Requiring Replacement",R6693="Yes")),
(AND('[1]PWS Information'!$E$10="NTNC",Q6693="Galvanized Requiring Replacement")),
(AND('[1]PWS Information'!$E$10="NTNC",U6693="Single Family Residence",R6693="Yes")))),"Tier 3",
IF((OR((AND('[1]PWS Information'!$E$10="CWS",U6693="Single Family Residence",S6693="Yes",Q6693="Non-Lead", J6693="Non-Lead - Copper",L6693="Before 1989")),
(AND('[1]PWS Information'!$E$10="CWS",U6693="Single Family Residence",S6693="Yes",Q6693="Non-Lead", N6693="Non-Lead - Copper",O6693="Before 1989")))),"Tier 4",
IF((OR((AND('[1]PWS Information'!$E$10="NTNC",Q6693="Non-Lead")),
(AND('[1]PWS Information'!$E$10="CWS",Q6693="Non-Lead",S6693="")),
(AND('[1]PWS Information'!$E$10="CWS",Q6693="Non-Lead",S6693="No")),
(AND('[1]PWS Information'!$E$10="CWS",Q6693="Non-Lead",S6693="Don't Know")),
(AND('[1]PWS Information'!$E$10="CWS",Q6693="Non-Lead", J6693="Non-Lead - Copper", S6693="Yes", L6693="Between 1989 and 2014")),
(AND('[1]PWS Information'!$E$10="CWS",Q6693="Non-Lead", J6693="Non-Lead - Copper", S6693="Yes", L6693="After 2014")),
(AND('[1]PWS Information'!$E$10="CWS",Q6693="Non-Lead", J6693="Non-Lead - Copper", S6693="Yes", L6693="Unknown")),
(AND('[1]PWS Information'!$E$10="CWS",Q6693="Non-Lead", N6693="Non-Lead - Copper", S6693="Yes", O6693="Between 1989 and 2014")),
(AND('[1]PWS Information'!$E$10="CWS",Q6693="Non-Lead", N6693="Non-Lead - Copper", S6693="Yes", O6693="After 2014")),
(AND('[1]PWS Information'!$E$10="CWS",Q6693="Non-Lead", N6693="Non-Lead - Copper", S6693="Yes", O6693="Unknown")),
(AND('[1]PWS Information'!$E$10="CWS",Q6693="Unknown")),
(AND('[1]PWS Information'!$E$10="NTNC",Q6693="Unknown")))),"Tier 5",
"")))))</f>
        <v/>
      </c>
      <c r="Z6693" s="71"/>
      <c r="AA6693" s="71"/>
    </row>
    <row r="6694" spans="1:27" x14ac:dyDescent="0.3">
      <c r="A6694" s="1"/>
      <c r="B6694" s="70"/>
      <c r="C6694" s="60"/>
      <c r="D6694" s="61"/>
      <c r="E6694" s="61"/>
      <c r="F6694" s="61"/>
      <c r="G6694" s="62"/>
      <c r="H6694" s="63"/>
      <c r="I6694" s="64"/>
      <c r="J6694" s="65"/>
      <c r="K6694" s="66"/>
      <c r="L6694" s="62"/>
      <c r="M6694" s="69"/>
      <c r="N6694" s="65"/>
      <c r="O6694" s="66"/>
      <c r="P6694" s="69"/>
      <c r="Q6694" s="55" t="str">
        <f t="shared" si="104"/>
        <v/>
      </c>
      <c r="R6694" s="70"/>
      <c r="S6694" s="70"/>
      <c r="T6694" s="70"/>
      <c r="U6694" s="71"/>
      <c r="V6694" s="71"/>
      <c r="W6694" s="71"/>
      <c r="X6694" s="71"/>
      <c r="Y6694" s="72" t="str">
        <f>IF((OR((AND('[1]PWS Information'!$E$10="CWS",U6694="Single Family Residence",Q6694="Lead")),
(AND('[1]PWS Information'!$E$10="CWS",U6694="Multiple Family Residence",'[1]PWS Information'!$E$11="Yes",Q6694="Lead")),
(AND('[1]PWS Information'!$E$10="NTNC",Q6694="Lead")))),"Tier 1",
IF((OR((AND('[1]PWS Information'!$E$10="CWS",U6694="Multiple Family Residence",'[1]PWS Information'!$E$11="No",Q6694="Lead")),
(AND('[1]PWS Information'!$E$10="CWS",U6694="Other",Q6694="Lead")),
(AND('[1]PWS Information'!$E$10="CWS",U6694="Building",Q6694="Lead")))),"Tier 2",
IF((OR((AND('[1]PWS Information'!$E$10="CWS",U6694="Single Family Residence",Q6694="Galvanized Requiring Replacement")),
(AND('[1]PWS Information'!$E$10="CWS",U6694="Single Family Residence",Q6694="Galvanized Requiring Replacement",R6694="Yes")),
(AND('[1]PWS Information'!$E$10="NTNC",Q6694="Galvanized Requiring Replacement")),
(AND('[1]PWS Information'!$E$10="NTNC",U6694="Single Family Residence",R6694="Yes")))),"Tier 3",
IF((OR((AND('[1]PWS Information'!$E$10="CWS",U6694="Single Family Residence",S6694="Yes",Q6694="Non-Lead", J6694="Non-Lead - Copper",L6694="Before 1989")),
(AND('[1]PWS Information'!$E$10="CWS",U6694="Single Family Residence",S6694="Yes",Q6694="Non-Lead", N6694="Non-Lead - Copper",O6694="Before 1989")))),"Tier 4",
IF((OR((AND('[1]PWS Information'!$E$10="NTNC",Q6694="Non-Lead")),
(AND('[1]PWS Information'!$E$10="CWS",Q6694="Non-Lead",S6694="")),
(AND('[1]PWS Information'!$E$10="CWS",Q6694="Non-Lead",S6694="No")),
(AND('[1]PWS Information'!$E$10="CWS",Q6694="Non-Lead",S6694="Don't Know")),
(AND('[1]PWS Information'!$E$10="CWS",Q6694="Non-Lead", J6694="Non-Lead - Copper", S6694="Yes", L6694="Between 1989 and 2014")),
(AND('[1]PWS Information'!$E$10="CWS",Q6694="Non-Lead", J6694="Non-Lead - Copper", S6694="Yes", L6694="After 2014")),
(AND('[1]PWS Information'!$E$10="CWS",Q6694="Non-Lead", J6694="Non-Lead - Copper", S6694="Yes", L6694="Unknown")),
(AND('[1]PWS Information'!$E$10="CWS",Q6694="Non-Lead", N6694="Non-Lead - Copper", S6694="Yes", O6694="Between 1989 and 2014")),
(AND('[1]PWS Information'!$E$10="CWS",Q6694="Non-Lead", N6694="Non-Lead - Copper", S6694="Yes", O6694="After 2014")),
(AND('[1]PWS Information'!$E$10="CWS",Q6694="Non-Lead", N6694="Non-Lead - Copper", S6694="Yes", O6694="Unknown")),
(AND('[1]PWS Information'!$E$10="CWS",Q6694="Unknown")),
(AND('[1]PWS Information'!$E$10="NTNC",Q6694="Unknown")))),"Tier 5",
"")))))</f>
        <v/>
      </c>
      <c r="Z6694" s="71"/>
      <c r="AA6694" s="71"/>
    </row>
    <row r="6695" spans="1:27" x14ac:dyDescent="0.3">
      <c r="A6695" s="1"/>
      <c r="B6695" s="70"/>
      <c r="C6695" s="60"/>
      <c r="D6695" s="61"/>
      <c r="E6695" s="61"/>
      <c r="F6695" s="61"/>
      <c r="G6695" s="62"/>
      <c r="H6695" s="63"/>
      <c r="I6695" s="64"/>
      <c r="J6695" s="65"/>
      <c r="K6695" s="66"/>
      <c r="L6695" s="62"/>
      <c r="M6695" s="69"/>
      <c r="N6695" s="65"/>
      <c r="O6695" s="66"/>
      <c r="P6695" s="69"/>
      <c r="Q6695" s="55" t="str">
        <f t="shared" si="104"/>
        <v/>
      </c>
      <c r="R6695" s="70"/>
      <c r="S6695" s="70"/>
      <c r="T6695" s="70"/>
      <c r="U6695" s="71"/>
      <c r="V6695" s="71"/>
      <c r="W6695" s="71"/>
      <c r="X6695" s="71"/>
      <c r="Y6695" s="72" t="str">
        <f>IF((OR((AND('[1]PWS Information'!$E$10="CWS",U6695="Single Family Residence",Q6695="Lead")),
(AND('[1]PWS Information'!$E$10="CWS",U6695="Multiple Family Residence",'[1]PWS Information'!$E$11="Yes",Q6695="Lead")),
(AND('[1]PWS Information'!$E$10="NTNC",Q6695="Lead")))),"Tier 1",
IF((OR((AND('[1]PWS Information'!$E$10="CWS",U6695="Multiple Family Residence",'[1]PWS Information'!$E$11="No",Q6695="Lead")),
(AND('[1]PWS Information'!$E$10="CWS",U6695="Other",Q6695="Lead")),
(AND('[1]PWS Information'!$E$10="CWS",U6695="Building",Q6695="Lead")))),"Tier 2",
IF((OR((AND('[1]PWS Information'!$E$10="CWS",U6695="Single Family Residence",Q6695="Galvanized Requiring Replacement")),
(AND('[1]PWS Information'!$E$10="CWS",U6695="Single Family Residence",Q6695="Galvanized Requiring Replacement",R6695="Yes")),
(AND('[1]PWS Information'!$E$10="NTNC",Q6695="Galvanized Requiring Replacement")),
(AND('[1]PWS Information'!$E$10="NTNC",U6695="Single Family Residence",R6695="Yes")))),"Tier 3",
IF((OR((AND('[1]PWS Information'!$E$10="CWS",U6695="Single Family Residence",S6695="Yes",Q6695="Non-Lead", J6695="Non-Lead - Copper",L6695="Before 1989")),
(AND('[1]PWS Information'!$E$10="CWS",U6695="Single Family Residence",S6695="Yes",Q6695="Non-Lead", N6695="Non-Lead - Copper",O6695="Before 1989")))),"Tier 4",
IF((OR((AND('[1]PWS Information'!$E$10="NTNC",Q6695="Non-Lead")),
(AND('[1]PWS Information'!$E$10="CWS",Q6695="Non-Lead",S6695="")),
(AND('[1]PWS Information'!$E$10="CWS",Q6695="Non-Lead",S6695="No")),
(AND('[1]PWS Information'!$E$10="CWS",Q6695="Non-Lead",S6695="Don't Know")),
(AND('[1]PWS Information'!$E$10="CWS",Q6695="Non-Lead", J6695="Non-Lead - Copper", S6695="Yes", L6695="Between 1989 and 2014")),
(AND('[1]PWS Information'!$E$10="CWS",Q6695="Non-Lead", J6695="Non-Lead - Copper", S6695="Yes", L6695="After 2014")),
(AND('[1]PWS Information'!$E$10="CWS",Q6695="Non-Lead", J6695="Non-Lead - Copper", S6695="Yes", L6695="Unknown")),
(AND('[1]PWS Information'!$E$10="CWS",Q6695="Non-Lead", N6695="Non-Lead - Copper", S6695="Yes", O6695="Between 1989 and 2014")),
(AND('[1]PWS Information'!$E$10="CWS",Q6695="Non-Lead", N6695="Non-Lead - Copper", S6695="Yes", O6695="After 2014")),
(AND('[1]PWS Information'!$E$10="CWS",Q6695="Non-Lead", N6695="Non-Lead - Copper", S6695="Yes", O6695="Unknown")),
(AND('[1]PWS Information'!$E$10="CWS",Q6695="Unknown")),
(AND('[1]PWS Information'!$E$10="NTNC",Q6695="Unknown")))),"Tier 5",
"")))))</f>
        <v/>
      </c>
      <c r="Z6695" s="71"/>
      <c r="AA6695" s="71"/>
    </row>
    <row r="6696" spans="1:27" x14ac:dyDescent="0.3">
      <c r="A6696" s="1"/>
      <c r="B6696" s="70"/>
      <c r="C6696" s="60"/>
      <c r="D6696" s="61"/>
      <c r="E6696" s="61"/>
      <c r="F6696" s="61"/>
      <c r="G6696" s="62"/>
      <c r="H6696" s="63"/>
      <c r="I6696" s="64"/>
      <c r="J6696" s="65"/>
      <c r="K6696" s="66"/>
      <c r="L6696" s="62"/>
      <c r="M6696" s="69"/>
      <c r="N6696" s="65"/>
      <c r="O6696" s="66"/>
      <c r="P6696" s="69"/>
      <c r="Q6696" s="55" t="str">
        <f t="shared" si="104"/>
        <v/>
      </c>
      <c r="R6696" s="70"/>
      <c r="S6696" s="70"/>
      <c r="T6696" s="70"/>
      <c r="U6696" s="71"/>
      <c r="V6696" s="71"/>
      <c r="W6696" s="71"/>
      <c r="X6696" s="71"/>
      <c r="Y6696" s="72" t="str">
        <f>IF((OR((AND('[1]PWS Information'!$E$10="CWS",U6696="Single Family Residence",Q6696="Lead")),
(AND('[1]PWS Information'!$E$10="CWS",U6696="Multiple Family Residence",'[1]PWS Information'!$E$11="Yes",Q6696="Lead")),
(AND('[1]PWS Information'!$E$10="NTNC",Q6696="Lead")))),"Tier 1",
IF((OR((AND('[1]PWS Information'!$E$10="CWS",U6696="Multiple Family Residence",'[1]PWS Information'!$E$11="No",Q6696="Lead")),
(AND('[1]PWS Information'!$E$10="CWS",U6696="Other",Q6696="Lead")),
(AND('[1]PWS Information'!$E$10="CWS",U6696="Building",Q6696="Lead")))),"Tier 2",
IF((OR((AND('[1]PWS Information'!$E$10="CWS",U6696="Single Family Residence",Q6696="Galvanized Requiring Replacement")),
(AND('[1]PWS Information'!$E$10="CWS",U6696="Single Family Residence",Q6696="Galvanized Requiring Replacement",R6696="Yes")),
(AND('[1]PWS Information'!$E$10="NTNC",Q6696="Galvanized Requiring Replacement")),
(AND('[1]PWS Information'!$E$10="NTNC",U6696="Single Family Residence",R6696="Yes")))),"Tier 3",
IF((OR((AND('[1]PWS Information'!$E$10="CWS",U6696="Single Family Residence",S6696="Yes",Q6696="Non-Lead", J6696="Non-Lead - Copper",L6696="Before 1989")),
(AND('[1]PWS Information'!$E$10="CWS",U6696="Single Family Residence",S6696="Yes",Q6696="Non-Lead", N6696="Non-Lead - Copper",O6696="Before 1989")))),"Tier 4",
IF((OR((AND('[1]PWS Information'!$E$10="NTNC",Q6696="Non-Lead")),
(AND('[1]PWS Information'!$E$10="CWS",Q6696="Non-Lead",S6696="")),
(AND('[1]PWS Information'!$E$10="CWS",Q6696="Non-Lead",S6696="No")),
(AND('[1]PWS Information'!$E$10="CWS",Q6696="Non-Lead",S6696="Don't Know")),
(AND('[1]PWS Information'!$E$10="CWS",Q6696="Non-Lead", J6696="Non-Lead - Copper", S6696="Yes", L6696="Between 1989 and 2014")),
(AND('[1]PWS Information'!$E$10="CWS",Q6696="Non-Lead", J6696="Non-Lead - Copper", S6696="Yes", L6696="After 2014")),
(AND('[1]PWS Information'!$E$10="CWS",Q6696="Non-Lead", J6696="Non-Lead - Copper", S6696="Yes", L6696="Unknown")),
(AND('[1]PWS Information'!$E$10="CWS",Q6696="Non-Lead", N6696="Non-Lead - Copper", S6696="Yes", O6696="Between 1989 and 2014")),
(AND('[1]PWS Information'!$E$10="CWS",Q6696="Non-Lead", N6696="Non-Lead - Copper", S6696="Yes", O6696="After 2014")),
(AND('[1]PWS Information'!$E$10="CWS",Q6696="Non-Lead", N6696="Non-Lead - Copper", S6696="Yes", O6696="Unknown")),
(AND('[1]PWS Information'!$E$10="CWS",Q6696="Unknown")),
(AND('[1]PWS Information'!$E$10="NTNC",Q6696="Unknown")))),"Tier 5",
"")))))</f>
        <v/>
      </c>
      <c r="Z6696" s="71"/>
      <c r="AA6696" s="71"/>
    </row>
    <row r="6697" spans="1:27" x14ac:dyDescent="0.3">
      <c r="A6697" s="17"/>
      <c r="B6697" s="70"/>
      <c r="C6697" s="60"/>
      <c r="D6697" s="61"/>
      <c r="E6697" s="61"/>
      <c r="F6697" s="61"/>
      <c r="G6697" s="62"/>
      <c r="H6697" s="63"/>
      <c r="I6697" s="64"/>
      <c r="J6697" s="65"/>
      <c r="K6697" s="66"/>
      <c r="L6697" s="62"/>
      <c r="M6697" s="69"/>
      <c r="N6697" s="65"/>
      <c r="O6697" s="66"/>
      <c r="P6697" s="69"/>
      <c r="Q6697" s="55" t="str">
        <f t="shared" si="104"/>
        <v/>
      </c>
      <c r="R6697" s="70"/>
      <c r="S6697" s="70"/>
      <c r="T6697" s="70"/>
      <c r="U6697" s="71"/>
      <c r="V6697" s="71"/>
      <c r="W6697" s="71"/>
      <c r="X6697" s="71"/>
      <c r="Y6697" s="72" t="str">
        <f>IF((OR((AND('[1]PWS Information'!$E$10="CWS",U6697="Single Family Residence",Q6697="Lead")),
(AND('[1]PWS Information'!$E$10="CWS",U6697="Multiple Family Residence",'[1]PWS Information'!$E$11="Yes",Q6697="Lead")),
(AND('[1]PWS Information'!$E$10="NTNC",Q6697="Lead")))),"Tier 1",
IF((OR((AND('[1]PWS Information'!$E$10="CWS",U6697="Multiple Family Residence",'[1]PWS Information'!$E$11="No",Q6697="Lead")),
(AND('[1]PWS Information'!$E$10="CWS",U6697="Other",Q6697="Lead")),
(AND('[1]PWS Information'!$E$10="CWS",U6697="Building",Q6697="Lead")))),"Tier 2",
IF((OR((AND('[1]PWS Information'!$E$10="CWS",U6697="Single Family Residence",Q6697="Galvanized Requiring Replacement")),
(AND('[1]PWS Information'!$E$10="CWS",U6697="Single Family Residence",Q6697="Galvanized Requiring Replacement",R6697="Yes")),
(AND('[1]PWS Information'!$E$10="NTNC",Q6697="Galvanized Requiring Replacement")),
(AND('[1]PWS Information'!$E$10="NTNC",U6697="Single Family Residence",R6697="Yes")))),"Tier 3",
IF((OR((AND('[1]PWS Information'!$E$10="CWS",U6697="Single Family Residence",S6697="Yes",Q6697="Non-Lead", J6697="Non-Lead - Copper",L6697="Before 1989")),
(AND('[1]PWS Information'!$E$10="CWS",U6697="Single Family Residence",S6697="Yes",Q6697="Non-Lead", N6697="Non-Lead - Copper",O6697="Before 1989")))),"Tier 4",
IF((OR((AND('[1]PWS Information'!$E$10="NTNC",Q6697="Non-Lead")),
(AND('[1]PWS Information'!$E$10="CWS",Q6697="Non-Lead",S6697="")),
(AND('[1]PWS Information'!$E$10="CWS",Q6697="Non-Lead",S6697="No")),
(AND('[1]PWS Information'!$E$10="CWS",Q6697="Non-Lead",S6697="Don't Know")),
(AND('[1]PWS Information'!$E$10="CWS",Q6697="Non-Lead", J6697="Non-Lead - Copper", S6697="Yes", L6697="Between 1989 and 2014")),
(AND('[1]PWS Information'!$E$10="CWS",Q6697="Non-Lead", J6697="Non-Lead - Copper", S6697="Yes", L6697="After 2014")),
(AND('[1]PWS Information'!$E$10="CWS",Q6697="Non-Lead", J6697="Non-Lead - Copper", S6697="Yes", L6697="Unknown")),
(AND('[1]PWS Information'!$E$10="CWS",Q6697="Non-Lead", N6697="Non-Lead - Copper", S6697="Yes", O6697="Between 1989 and 2014")),
(AND('[1]PWS Information'!$E$10="CWS",Q6697="Non-Lead", N6697="Non-Lead - Copper", S6697="Yes", O6697="After 2014")),
(AND('[1]PWS Information'!$E$10="CWS",Q6697="Non-Lead", N6697="Non-Lead - Copper", S6697="Yes", O6697="Unknown")),
(AND('[1]PWS Information'!$E$10="CWS",Q6697="Unknown")),
(AND('[1]PWS Information'!$E$10="NTNC",Q6697="Unknown")))),"Tier 5",
"")))))</f>
        <v/>
      </c>
      <c r="Z6697" s="71"/>
      <c r="AA6697" s="71"/>
    </row>
    <row r="6698" spans="1:27" x14ac:dyDescent="0.3">
      <c r="A6698" s="1"/>
      <c r="B6698" s="70"/>
      <c r="C6698" s="60"/>
      <c r="D6698" s="61"/>
      <c r="E6698" s="61"/>
      <c r="F6698" s="61"/>
      <c r="G6698" s="62"/>
      <c r="H6698" s="63"/>
      <c r="I6698" s="64"/>
      <c r="J6698" s="65"/>
      <c r="K6698" s="66"/>
      <c r="L6698" s="62"/>
      <c r="M6698" s="69"/>
      <c r="N6698" s="65"/>
      <c r="O6698" s="66"/>
      <c r="P6698" s="69"/>
      <c r="Q6698" s="55" t="str">
        <f t="shared" si="104"/>
        <v/>
      </c>
      <c r="R6698" s="70"/>
      <c r="S6698" s="70"/>
      <c r="T6698" s="70"/>
      <c r="U6698" s="71"/>
      <c r="V6698" s="71"/>
      <c r="W6698" s="71"/>
      <c r="X6698" s="71"/>
      <c r="Y6698" s="72" t="str">
        <f>IF((OR((AND('[1]PWS Information'!$E$10="CWS",U6698="Single Family Residence",Q6698="Lead")),
(AND('[1]PWS Information'!$E$10="CWS",U6698="Multiple Family Residence",'[1]PWS Information'!$E$11="Yes",Q6698="Lead")),
(AND('[1]PWS Information'!$E$10="NTNC",Q6698="Lead")))),"Tier 1",
IF((OR((AND('[1]PWS Information'!$E$10="CWS",U6698="Multiple Family Residence",'[1]PWS Information'!$E$11="No",Q6698="Lead")),
(AND('[1]PWS Information'!$E$10="CWS",U6698="Other",Q6698="Lead")),
(AND('[1]PWS Information'!$E$10="CWS",U6698="Building",Q6698="Lead")))),"Tier 2",
IF((OR((AND('[1]PWS Information'!$E$10="CWS",U6698="Single Family Residence",Q6698="Galvanized Requiring Replacement")),
(AND('[1]PWS Information'!$E$10="CWS",U6698="Single Family Residence",Q6698="Galvanized Requiring Replacement",R6698="Yes")),
(AND('[1]PWS Information'!$E$10="NTNC",Q6698="Galvanized Requiring Replacement")),
(AND('[1]PWS Information'!$E$10="NTNC",U6698="Single Family Residence",R6698="Yes")))),"Tier 3",
IF((OR((AND('[1]PWS Information'!$E$10="CWS",U6698="Single Family Residence",S6698="Yes",Q6698="Non-Lead", J6698="Non-Lead - Copper",L6698="Before 1989")),
(AND('[1]PWS Information'!$E$10="CWS",U6698="Single Family Residence",S6698="Yes",Q6698="Non-Lead", N6698="Non-Lead - Copper",O6698="Before 1989")))),"Tier 4",
IF((OR((AND('[1]PWS Information'!$E$10="NTNC",Q6698="Non-Lead")),
(AND('[1]PWS Information'!$E$10="CWS",Q6698="Non-Lead",S6698="")),
(AND('[1]PWS Information'!$E$10="CWS",Q6698="Non-Lead",S6698="No")),
(AND('[1]PWS Information'!$E$10="CWS",Q6698="Non-Lead",S6698="Don't Know")),
(AND('[1]PWS Information'!$E$10="CWS",Q6698="Non-Lead", J6698="Non-Lead - Copper", S6698="Yes", L6698="Between 1989 and 2014")),
(AND('[1]PWS Information'!$E$10="CWS",Q6698="Non-Lead", J6698="Non-Lead - Copper", S6698="Yes", L6698="After 2014")),
(AND('[1]PWS Information'!$E$10="CWS",Q6698="Non-Lead", J6698="Non-Lead - Copper", S6698="Yes", L6698="Unknown")),
(AND('[1]PWS Information'!$E$10="CWS",Q6698="Non-Lead", N6698="Non-Lead - Copper", S6698="Yes", O6698="Between 1989 and 2014")),
(AND('[1]PWS Information'!$E$10="CWS",Q6698="Non-Lead", N6698="Non-Lead - Copper", S6698="Yes", O6698="After 2014")),
(AND('[1]PWS Information'!$E$10="CWS",Q6698="Non-Lead", N6698="Non-Lead - Copper", S6698="Yes", O6698="Unknown")),
(AND('[1]PWS Information'!$E$10="CWS",Q6698="Unknown")),
(AND('[1]PWS Information'!$E$10="NTNC",Q6698="Unknown")))),"Tier 5",
"")))))</f>
        <v/>
      </c>
      <c r="Z6698" s="71"/>
      <c r="AA6698" s="71"/>
    </row>
    <row r="6699" spans="1:27" x14ac:dyDescent="0.3">
      <c r="A6699" s="1"/>
      <c r="B6699" s="70"/>
      <c r="C6699" s="60"/>
      <c r="D6699" s="61"/>
      <c r="E6699" s="61"/>
      <c r="F6699" s="61"/>
      <c r="G6699" s="62"/>
      <c r="H6699" s="63"/>
      <c r="I6699" s="64"/>
      <c r="J6699" s="65"/>
      <c r="K6699" s="66"/>
      <c r="L6699" s="62"/>
      <c r="M6699" s="69"/>
      <c r="N6699" s="65"/>
      <c r="O6699" s="66"/>
      <c r="P6699" s="69"/>
      <c r="Q6699" s="55" t="str">
        <f t="shared" si="104"/>
        <v/>
      </c>
      <c r="R6699" s="70"/>
      <c r="S6699" s="70"/>
      <c r="T6699" s="70"/>
      <c r="U6699" s="71"/>
      <c r="V6699" s="71"/>
      <c r="W6699" s="71"/>
      <c r="X6699" s="71"/>
      <c r="Y6699" s="72" t="str">
        <f>IF((OR((AND('[1]PWS Information'!$E$10="CWS",U6699="Single Family Residence",Q6699="Lead")),
(AND('[1]PWS Information'!$E$10="CWS",U6699="Multiple Family Residence",'[1]PWS Information'!$E$11="Yes",Q6699="Lead")),
(AND('[1]PWS Information'!$E$10="NTNC",Q6699="Lead")))),"Tier 1",
IF((OR((AND('[1]PWS Information'!$E$10="CWS",U6699="Multiple Family Residence",'[1]PWS Information'!$E$11="No",Q6699="Lead")),
(AND('[1]PWS Information'!$E$10="CWS",U6699="Other",Q6699="Lead")),
(AND('[1]PWS Information'!$E$10="CWS",U6699="Building",Q6699="Lead")))),"Tier 2",
IF((OR((AND('[1]PWS Information'!$E$10="CWS",U6699="Single Family Residence",Q6699="Galvanized Requiring Replacement")),
(AND('[1]PWS Information'!$E$10="CWS",U6699="Single Family Residence",Q6699="Galvanized Requiring Replacement",R6699="Yes")),
(AND('[1]PWS Information'!$E$10="NTNC",Q6699="Galvanized Requiring Replacement")),
(AND('[1]PWS Information'!$E$10="NTNC",U6699="Single Family Residence",R6699="Yes")))),"Tier 3",
IF((OR((AND('[1]PWS Information'!$E$10="CWS",U6699="Single Family Residence",S6699="Yes",Q6699="Non-Lead", J6699="Non-Lead - Copper",L6699="Before 1989")),
(AND('[1]PWS Information'!$E$10="CWS",U6699="Single Family Residence",S6699="Yes",Q6699="Non-Lead", N6699="Non-Lead - Copper",O6699="Before 1989")))),"Tier 4",
IF((OR((AND('[1]PWS Information'!$E$10="NTNC",Q6699="Non-Lead")),
(AND('[1]PWS Information'!$E$10="CWS",Q6699="Non-Lead",S6699="")),
(AND('[1]PWS Information'!$E$10="CWS",Q6699="Non-Lead",S6699="No")),
(AND('[1]PWS Information'!$E$10="CWS",Q6699="Non-Lead",S6699="Don't Know")),
(AND('[1]PWS Information'!$E$10="CWS",Q6699="Non-Lead", J6699="Non-Lead - Copper", S6699="Yes", L6699="Between 1989 and 2014")),
(AND('[1]PWS Information'!$E$10="CWS",Q6699="Non-Lead", J6699="Non-Lead - Copper", S6699="Yes", L6699="After 2014")),
(AND('[1]PWS Information'!$E$10="CWS",Q6699="Non-Lead", J6699="Non-Lead - Copper", S6699="Yes", L6699="Unknown")),
(AND('[1]PWS Information'!$E$10="CWS",Q6699="Non-Lead", N6699="Non-Lead - Copper", S6699="Yes", O6699="Between 1989 and 2014")),
(AND('[1]PWS Information'!$E$10="CWS",Q6699="Non-Lead", N6699="Non-Lead - Copper", S6699="Yes", O6699="After 2014")),
(AND('[1]PWS Information'!$E$10="CWS",Q6699="Non-Lead", N6699="Non-Lead - Copper", S6699="Yes", O6699="Unknown")),
(AND('[1]PWS Information'!$E$10="CWS",Q6699="Unknown")),
(AND('[1]PWS Information'!$E$10="NTNC",Q6699="Unknown")))),"Tier 5",
"")))))</f>
        <v/>
      </c>
      <c r="Z6699" s="71"/>
      <c r="AA6699" s="71"/>
    </row>
    <row r="6700" spans="1:27" x14ac:dyDescent="0.3">
      <c r="A6700" s="1"/>
      <c r="B6700" s="70"/>
      <c r="C6700" s="60"/>
      <c r="D6700" s="61"/>
      <c r="E6700" s="61"/>
      <c r="F6700" s="61"/>
      <c r="G6700" s="62"/>
      <c r="H6700" s="63"/>
      <c r="I6700" s="64"/>
      <c r="J6700" s="65"/>
      <c r="K6700" s="66"/>
      <c r="L6700" s="62"/>
      <c r="M6700" s="69"/>
      <c r="N6700" s="65"/>
      <c r="O6700" s="66"/>
      <c r="P6700" s="69"/>
      <c r="Q6700" s="55" t="str">
        <f t="shared" si="104"/>
        <v/>
      </c>
      <c r="R6700" s="70"/>
      <c r="S6700" s="70"/>
      <c r="T6700" s="70"/>
      <c r="U6700" s="71"/>
      <c r="V6700" s="71"/>
      <c r="W6700" s="71"/>
      <c r="X6700" s="71"/>
      <c r="Y6700" s="72" t="str">
        <f>IF((OR((AND('[1]PWS Information'!$E$10="CWS",U6700="Single Family Residence",Q6700="Lead")),
(AND('[1]PWS Information'!$E$10="CWS",U6700="Multiple Family Residence",'[1]PWS Information'!$E$11="Yes",Q6700="Lead")),
(AND('[1]PWS Information'!$E$10="NTNC",Q6700="Lead")))),"Tier 1",
IF((OR((AND('[1]PWS Information'!$E$10="CWS",U6700="Multiple Family Residence",'[1]PWS Information'!$E$11="No",Q6700="Lead")),
(AND('[1]PWS Information'!$E$10="CWS",U6700="Other",Q6700="Lead")),
(AND('[1]PWS Information'!$E$10="CWS",U6700="Building",Q6700="Lead")))),"Tier 2",
IF((OR((AND('[1]PWS Information'!$E$10="CWS",U6700="Single Family Residence",Q6700="Galvanized Requiring Replacement")),
(AND('[1]PWS Information'!$E$10="CWS",U6700="Single Family Residence",Q6700="Galvanized Requiring Replacement",R6700="Yes")),
(AND('[1]PWS Information'!$E$10="NTNC",Q6700="Galvanized Requiring Replacement")),
(AND('[1]PWS Information'!$E$10="NTNC",U6700="Single Family Residence",R6700="Yes")))),"Tier 3",
IF((OR((AND('[1]PWS Information'!$E$10="CWS",U6700="Single Family Residence",S6700="Yes",Q6700="Non-Lead", J6700="Non-Lead - Copper",L6700="Before 1989")),
(AND('[1]PWS Information'!$E$10="CWS",U6700="Single Family Residence",S6700="Yes",Q6700="Non-Lead", N6700="Non-Lead - Copper",O6700="Before 1989")))),"Tier 4",
IF((OR((AND('[1]PWS Information'!$E$10="NTNC",Q6700="Non-Lead")),
(AND('[1]PWS Information'!$E$10="CWS",Q6700="Non-Lead",S6700="")),
(AND('[1]PWS Information'!$E$10="CWS",Q6700="Non-Lead",S6700="No")),
(AND('[1]PWS Information'!$E$10="CWS",Q6700="Non-Lead",S6700="Don't Know")),
(AND('[1]PWS Information'!$E$10="CWS",Q6700="Non-Lead", J6700="Non-Lead - Copper", S6700="Yes", L6700="Between 1989 and 2014")),
(AND('[1]PWS Information'!$E$10="CWS",Q6700="Non-Lead", J6700="Non-Lead - Copper", S6700="Yes", L6700="After 2014")),
(AND('[1]PWS Information'!$E$10="CWS",Q6700="Non-Lead", J6700="Non-Lead - Copper", S6700="Yes", L6700="Unknown")),
(AND('[1]PWS Information'!$E$10="CWS",Q6700="Non-Lead", N6700="Non-Lead - Copper", S6700="Yes", O6700="Between 1989 and 2014")),
(AND('[1]PWS Information'!$E$10="CWS",Q6700="Non-Lead", N6700="Non-Lead - Copper", S6700="Yes", O6700="After 2014")),
(AND('[1]PWS Information'!$E$10="CWS",Q6700="Non-Lead", N6700="Non-Lead - Copper", S6700="Yes", O6700="Unknown")),
(AND('[1]PWS Information'!$E$10="CWS",Q6700="Unknown")),
(AND('[1]PWS Information'!$E$10="NTNC",Q6700="Unknown")))),"Tier 5",
"")))))</f>
        <v/>
      </c>
      <c r="Z6700" s="71"/>
      <c r="AA6700" s="71"/>
    </row>
    <row r="6701" spans="1:27" x14ac:dyDescent="0.3">
      <c r="A6701" s="17"/>
      <c r="B6701" s="70"/>
      <c r="C6701" s="60"/>
      <c r="D6701" s="61"/>
      <c r="E6701" s="61"/>
      <c r="F6701" s="61"/>
      <c r="G6701" s="62"/>
      <c r="H6701" s="63"/>
      <c r="I6701" s="64"/>
      <c r="J6701" s="65"/>
      <c r="K6701" s="66"/>
      <c r="L6701" s="62"/>
      <c r="M6701" s="69"/>
      <c r="N6701" s="65"/>
      <c r="O6701" s="66"/>
      <c r="P6701" s="69"/>
      <c r="Q6701" s="55" t="str">
        <f t="shared" si="104"/>
        <v/>
      </c>
      <c r="R6701" s="70"/>
      <c r="S6701" s="70"/>
      <c r="T6701" s="70"/>
      <c r="U6701" s="71"/>
      <c r="V6701" s="71"/>
      <c r="W6701" s="71"/>
      <c r="X6701" s="71"/>
      <c r="Y6701" s="72" t="str">
        <f>IF((OR((AND('[1]PWS Information'!$E$10="CWS",U6701="Single Family Residence",Q6701="Lead")),
(AND('[1]PWS Information'!$E$10="CWS",U6701="Multiple Family Residence",'[1]PWS Information'!$E$11="Yes",Q6701="Lead")),
(AND('[1]PWS Information'!$E$10="NTNC",Q6701="Lead")))),"Tier 1",
IF((OR((AND('[1]PWS Information'!$E$10="CWS",U6701="Multiple Family Residence",'[1]PWS Information'!$E$11="No",Q6701="Lead")),
(AND('[1]PWS Information'!$E$10="CWS",U6701="Other",Q6701="Lead")),
(AND('[1]PWS Information'!$E$10="CWS",U6701="Building",Q6701="Lead")))),"Tier 2",
IF((OR((AND('[1]PWS Information'!$E$10="CWS",U6701="Single Family Residence",Q6701="Galvanized Requiring Replacement")),
(AND('[1]PWS Information'!$E$10="CWS",U6701="Single Family Residence",Q6701="Galvanized Requiring Replacement",R6701="Yes")),
(AND('[1]PWS Information'!$E$10="NTNC",Q6701="Galvanized Requiring Replacement")),
(AND('[1]PWS Information'!$E$10="NTNC",U6701="Single Family Residence",R6701="Yes")))),"Tier 3",
IF((OR((AND('[1]PWS Information'!$E$10="CWS",U6701="Single Family Residence",S6701="Yes",Q6701="Non-Lead", J6701="Non-Lead - Copper",L6701="Before 1989")),
(AND('[1]PWS Information'!$E$10="CWS",U6701="Single Family Residence",S6701="Yes",Q6701="Non-Lead", N6701="Non-Lead - Copper",O6701="Before 1989")))),"Tier 4",
IF((OR((AND('[1]PWS Information'!$E$10="NTNC",Q6701="Non-Lead")),
(AND('[1]PWS Information'!$E$10="CWS",Q6701="Non-Lead",S6701="")),
(AND('[1]PWS Information'!$E$10="CWS",Q6701="Non-Lead",S6701="No")),
(AND('[1]PWS Information'!$E$10="CWS",Q6701="Non-Lead",S6701="Don't Know")),
(AND('[1]PWS Information'!$E$10="CWS",Q6701="Non-Lead", J6701="Non-Lead - Copper", S6701="Yes", L6701="Between 1989 and 2014")),
(AND('[1]PWS Information'!$E$10="CWS",Q6701="Non-Lead", J6701="Non-Lead - Copper", S6701="Yes", L6701="After 2014")),
(AND('[1]PWS Information'!$E$10="CWS",Q6701="Non-Lead", J6701="Non-Lead - Copper", S6701="Yes", L6701="Unknown")),
(AND('[1]PWS Information'!$E$10="CWS",Q6701="Non-Lead", N6701="Non-Lead - Copper", S6701="Yes", O6701="Between 1989 and 2014")),
(AND('[1]PWS Information'!$E$10="CWS",Q6701="Non-Lead", N6701="Non-Lead - Copper", S6701="Yes", O6701="After 2014")),
(AND('[1]PWS Information'!$E$10="CWS",Q6701="Non-Lead", N6701="Non-Lead - Copper", S6701="Yes", O6701="Unknown")),
(AND('[1]PWS Information'!$E$10="CWS",Q6701="Unknown")),
(AND('[1]PWS Information'!$E$10="NTNC",Q6701="Unknown")))),"Tier 5",
"")))))</f>
        <v/>
      </c>
      <c r="Z6701" s="71"/>
      <c r="AA6701" s="71"/>
    </row>
    <row r="6702" spans="1:27" x14ac:dyDescent="0.3">
      <c r="A6702" s="1"/>
      <c r="B6702" s="70"/>
      <c r="C6702" s="60"/>
      <c r="D6702" s="61"/>
      <c r="E6702" s="61"/>
      <c r="F6702" s="61"/>
      <c r="G6702" s="62"/>
      <c r="H6702" s="63"/>
      <c r="I6702" s="64"/>
      <c r="J6702" s="65"/>
      <c r="K6702" s="66"/>
      <c r="L6702" s="62"/>
      <c r="M6702" s="69"/>
      <c r="N6702" s="65"/>
      <c r="O6702" s="66"/>
      <c r="P6702" s="69"/>
      <c r="Q6702" s="55" t="str">
        <f t="shared" si="104"/>
        <v/>
      </c>
      <c r="R6702" s="70"/>
      <c r="S6702" s="70"/>
      <c r="T6702" s="70"/>
      <c r="U6702" s="71"/>
      <c r="V6702" s="71"/>
      <c r="W6702" s="71"/>
      <c r="X6702" s="71"/>
      <c r="Y6702" s="72" t="str">
        <f>IF((OR((AND('[1]PWS Information'!$E$10="CWS",U6702="Single Family Residence",Q6702="Lead")),
(AND('[1]PWS Information'!$E$10="CWS",U6702="Multiple Family Residence",'[1]PWS Information'!$E$11="Yes",Q6702="Lead")),
(AND('[1]PWS Information'!$E$10="NTNC",Q6702="Lead")))),"Tier 1",
IF((OR((AND('[1]PWS Information'!$E$10="CWS",U6702="Multiple Family Residence",'[1]PWS Information'!$E$11="No",Q6702="Lead")),
(AND('[1]PWS Information'!$E$10="CWS",U6702="Other",Q6702="Lead")),
(AND('[1]PWS Information'!$E$10="CWS",U6702="Building",Q6702="Lead")))),"Tier 2",
IF((OR((AND('[1]PWS Information'!$E$10="CWS",U6702="Single Family Residence",Q6702="Galvanized Requiring Replacement")),
(AND('[1]PWS Information'!$E$10="CWS",U6702="Single Family Residence",Q6702="Galvanized Requiring Replacement",R6702="Yes")),
(AND('[1]PWS Information'!$E$10="NTNC",Q6702="Galvanized Requiring Replacement")),
(AND('[1]PWS Information'!$E$10="NTNC",U6702="Single Family Residence",R6702="Yes")))),"Tier 3",
IF((OR((AND('[1]PWS Information'!$E$10="CWS",U6702="Single Family Residence",S6702="Yes",Q6702="Non-Lead", J6702="Non-Lead - Copper",L6702="Before 1989")),
(AND('[1]PWS Information'!$E$10="CWS",U6702="Single Family Residence",S6702="Yes",Q6702="Non-Lead", N6702="Non-Lead - Copper",O6702="Before 1989")))),"Tier 4",
IF((OR((AND('[1]PWS Information'!$E$10="NTNC",Q6702="Non-Lead")),
(AND('[1]PWS Information'!$E$10="CWS",Q6702="Non-Lead",S6702="")),
(AND('[1]PWS Information'!$E$10="CWS",Q6702="Non-Lead",S6702="No")),
(AND('[1]PWS Information'!$E$10="CWS",Q6702="Non-Lead",S6702="Don't Know")),
(AND('[1]PWS Information'!$E$10="CWS",Q6702="Non-Lead", J6702="Non-Lead - Copper", S6702="Yes", L6702="Between 1989 and 2014")),
(AND('[1]PWS Information'!$E$10="CWS",Q6702="Non-Lead", J6702="Non-Lead - Copper", S6702="Yes", L6702="After 2014")),
(AND('[1]PWS Information'!$E$10="CWS",Q6702="Non-Lead", J6702="Non-Lead - Copper", S6702="Yes", L6702="Unknown")),
(AND('[1]PWS Information'!$E$10="CWS",Q6702="Non-Lead", N6702="Non-Lead - Copper", S6702="Yes", O6702="Between 1989 and 2014")),
(AND('[1]PWS Information'!$E$10="CWS",Q6702="Non-Lead", N6702="Non-Lead - Copper", S6702="Yes", O6702="After 2014")),
(AND('[1]PWS Information'!$E$10="CWS",Q6702="Non-Lead", N6702="Non-Lead - Copper", S6702="Yes", O6702="Unknown")),
(AND('[1]PWS Information'!$E$10="CWS",Q6702="Unknown")),
(AND('[1]PWS Information'!$E$10="NTNC",Q6702="Unknown")))),"Tier 5",
"")))))</f>
        <v/>
      </c>
      <c r="Z6702" s="71"/>
      <c r="AA6702" s="71"/>
    </row>
    <row r="6703" spans="1:27" x14ac:dyDescent="0.3">
      <c r="A6703" s="1"/>
      <c r="B6703" s="70"/>
      <c r="C6703" s="60"/>
      <c r="D6703" s="61"/>
      <c r="E6703" s="61"/>
      <c r="F6703" s="61"/>
      <c r="G6703" s="62"/>
      <c r="H6703" s="63"/>
      <c r="I6703" s="64"/>
      <c r="J6703" s="65"/>
      <c r="K6703" s="66"/>
      <c r="L6703" s="62"/>
      <c r="M6703" s="69"/>
      <c r="N6703" s="65"/>
      <c r="O6703" s="66"/>
      <c r="P6703" s="69"/>
      <c r="Q6703" s="55" t="str">
        <f t="shared" si="104"/>
        <v/>
      </c>
      <c r="R6703" s="70"/>
      <c r="S6703" s="70"/>
      <c r="T6703" s="70"/>
      <c r="U6703" s="71"/>
      <c r="V6703" s="71"/>
      <c r="W6703" s="71"/>
      <c r="X6703" s="71"/>
      <c r="Y6703" s="72" t="str">
        <f>IF((OR((AND('[1]PWS Information'!$E$10="CWS",U6703="Single Family Residence",Q6703="Lead")),
(AND('[1]PWS Information'!$E$10="CWS",U6703="Multiple Family Residence",'[1]PWS Information'!$E$11="Yes",Q6703="Lead")),
(AND('[1]PWS Information'!$E$10="NTNC",Q6703="Lead")))),"Tier 1",
IF((OR((AND('[1]PWS Information'!$E$10="CWS",U6703="Multiple Family Residence",'[1]PWS Information'!$E$11="No",Q6703="Lead")),
(AND('[1]PWS Information'!$E$10="CWS",U6703="Other",Q6703="Lead")),
(AND('[1]PWS Information'!$E$10="CWS",U6703="Building",Q6703="Lead")))),"Tier 2",
IF((OR((AND('[1]PWS Information'!$E$10="CWS",U6703="Single Family Residence",Q6703="Galvanized Requiring Replacement")),
(AND('[1]PWS Information'!$E$10="CWS",U6703="Single Family Residence",Q6703="Galvanized Requiring Replacement",R6703="Yes")),
(AND('[1]PWS Information'!$E$10="NTNC",Q6703="Galvanized Requiring Replacement")),
(AND('[1]PWS Information'!$E$10="NTNC",U6703="Single Family Residence",R6703="Yes")))),"Tier 3",
IF((OR((AND('[1]PWS Information'!$E$10="CWS",U6703="Single Family Residence",S6703="Yes",Q6703="Non-Lead", J6703="Non-Lead - Copper",L6703="Before 1989")),
(AND('[1]PWS Information'!$E$10="CWS",U6703="Single Family Residence",S6703="Yes",Q6703="Non-Lead", N6703="Non-Lead - Copper",O6703="Before 1989")))),"Tier 4",
IF((OR((AND('[1]PWS Information'!$E$10="NTNC",Q6703="Non-Lead")),
(AND('[1]PWS Information'!$E$10="CWS",Q6703="Non-Lead",S6703="")),
(AND('[1]PWS Information'!$E$10="CWS",Q6703="Non-Lead",S6703="No")),
(AND('[1]PWS Information'!$E$10="CWS",Q6703="Non-Lead",S6703="Don't Know")),
(AND('[1]PWS Information'!$E$10="CWS",Q6703="Non-Lead", J6703="Non-Lead - Copper", S6703="Yes", L6703="Between 1989 and 2014")),
(AND('[1]PWS Information'!$E$10="CWS",Q6703="Non-Lead", J6703="Non-Lead - Copper", S6703="Yes", L6703="After 2014")),
(AND('[1]PWS Information'!$E$10="CWS",Q6703="Non-Lead", J6703="Non-Lead - Copper", S6703="Yes", L6703="Unknown")),
(AND('[1]PWS Information'!$E$10="CWS",Q6703="Non-Lead", N6703="Non-Lead - Copper", S6703="Yes", O6703="Between 1989 and 2014")),
(AND('[1]PWS Information'!$E$10="CWS",Q6703="Non-Lead", N6703="Non-Lead - Copper", S6703="Yes", O6703="After 2014")),
(AND('[1]PWS Information'!$E$10="CWS",Q6703="Non-Lead", N6703="Non-Lead - Copper", S6703="Yes", O6703="Unknown")),
(AND('[1]PWS Information'!$E$10="CWS",Q6703="Unknown")),
(AND('[1]PWS Information'!$E$10="NTNC",Q6703="Unknown")))),"Tier 5",
"")))))</f>
        <v/>
      </c>
      <c r="Z6703" s="71"/>
      <c r="AA6703" s="71"/>
    </row>
    <row r="6704" spans="1:27" x14ac:dyDescent="0.3">
      <c r="A6704" s="1"/>
      <c r="B6704" s="70"/>
      <c r="C6704" s="60"/>
      <c r="D6704" s="61"/>
      <c r="E6704" s="61"/>
      <c r="F6704" s="61"/>
      <c r="G6704" s="62"/>
      <c r="H6704" s="63"/>
      <c r="I6704" s="64"/>
      <c r="J6704" s="65"/>
      <c r="K6704" s="66"/>
      <c r="L6704" s="62"/>
      <c r="M6704" s="69"/>
      <c r="N6704" s="65"/>
      <c r="O6704" s="66"/>
      <c r="P6704" s="69"/>
      <c r="Q6704" s="55" t="str">
        <f t="shared" si="104"/>
        <v/>
      </c>
      <c r="R6704" s="70"/>
      <c r="S6704" s="70"/>
      <c r="T6704" s="70"/>
      <c r="U6704" s="71"/>
      <c r="V6704" s="71"/>
      <c r="W6704" s="71"/>
      <c r="X6704" s="71"/>
      <c r="Y6704" s="72" t="str">
        <f>IF((OR((AND('[1]PWS Information'!$E$10="CWS",U6704="Single Family Residence",Q6704="Lead")),
(AND('[1]PWS Information'!$E$10="CWS",U6704="Multiple Family Residence",'[1]PWS Information'!$E$11="Yes",Q6704="Lead")),
(AND('[1]PWS Information'!$E$10="NTNC",Q6704="Lead")))),"Tier 1",
IF((OR((AND('[1]PWS Information'!$E$10="CWS",U6704="Multiple Family Residence",'[1]PWS Information'!$E$11="No",Q6704="Lead")),
(AND('[1]PWS Information'!$E$10="CWS",U6704="Other",Q6704="Lead")),
(AND('[1]PWS Information'!$E$10="CWS",U6704="Building",Q6704="Lead")))),"Tier 2",
IF((OR((AND('[1]PWS Information'!$E$10="CWS",U6704="Single Family Residence",Q6704="Galvanized Requiring Replacement")),
(AND('[1]PWS Information'!$E$10="CWS",U6704="Single Family Residence",Q6704="Galvanized Requiring Replacement",R6704="Yes")),
(AND('[1]PWS Information'!$E$10="NTNC",Q6704="Galvanized Requiring Replacement")),
(AND('[1]PWS Information'!$E$10="NTNC",U6704="Single Family Residence",R6704="Yes")))),"Tier 3",
IF((OR((AND('[1]PWS Information'!$E$10="CWS",U6704="Single Family Residence",S6704="Yes",Q6704="Non-Lead", J6704="Non-Lead - Copper",L6704="Before 1989")),
(AND('[1]PWS Information'!$E$10="CWS",U6704="Single Family Residence",S6704="Yes",Q6704="Non-Lead", N6704="Non-Lead - Copper",O6704="Before 1989")))),"Tier 4",
IF((OR((AND('[1]PWS Information'!$E$10="NTNC",Q6704="Non-Lead")),
(AND('[1]PWS Information'!$E$10="CWS",Q6704="Non-Lead",S6704="")),
(AND('[1]PWS Information'!$E$10="CWS",Q6704="Non-Lead",S6704="No")),
(AND('[1]PWS Information'!$E$10="CWS",Q6704="Non-Lead",S6704="Don't Know")),
(AND('[1]PWS Information'!$E$10="CWS",Q6704="Non-Lead", J6704="Non-Lead - Copper", S6704="Yes", L6704="Between 1989 and 2014")),
(AND('[1]PWS Information'!$E$10="CWS",Q6704="Non-Lead", J6704="Non-Lead - Copper", S6704="Yes", L6704="After 2014")),
(AND('[1]PWS Information'!$E$10="CWS",Q6704="Non-Lead", J6704="Non-Lead - Copper", S6704="Yes", L6704="Unknown")),
(AND('[1]PWS Information'!$E$10="CWS",Q6704="Non-Lead", N6704="Non-Lead - Copper", S6704="Yes", O6704="Between 1989 and 2014")),
(AND('[1]PWS Information'!$E$10="CWS",Q6704="Non-Lead", N6704="Non-Lead - Copper", S6704="Yes", O6704="After 2014")),
(AND('[1]PWS Information'!$E$10="CWS",Q6704="Non-Lead", N6704="Non-Lead - Copper", S6704="Yes", O6704="Unknown")),
(AND('[1]PWS Information'!$E$10="CWS",Q6704="Unknown")),
(AND('[1]PWS Information'!$E$10="NTNC",Q6704="Unknown")))),"Tier 5",
"")))))</f>
        <v/>
      </c>
      <c r="Z6704" s="71"/>
      <c r="AA6704" s="71"/>
    </row>
    <row r="6705" spans="1:27" x14ac:dyDescent="0.3">
      <c r="A6705" s="17"/>
      <c r="B6705" s="70"/>
      <c r="C6705" s="60"/>
      <c r="D6705" s="61"/>
      <c r="E6705" s="61"/>
      <c r="F6705" s="61"/>
      <c r="G6705" s="62"/>
      <c r="H6705" s="63"/>
      <c r="I6705" s="64"/>
      <c r="J6705" s="65"/>
      <c r="K6705" s="66"/>
      <c r="L6705" s="62"/>
      <c r="M6705" s="69"/>
      <c r="N6705" s="65"/>
      <c r="O6705" s="66"/>
      <c r="P6705" s="69"/>
      <c r="Q6705" s="55" t="str">
        <f t="shared" si="104"/>
        <v/>
      </c>
      <c r="R6705" s="70"/>
      <c r="S6705" s="70"/>
      <c r="T6705" s="70"/>
      <c r="U6705" s="71"/>
      <c r="V6705" s="71"/>
      <c r="W6705" s="71"/>
      <c r="X6705" s="71"/>
      <c r="Y6705" s="72" t="str">
        <f>IF((OR((AND('[1]PWS Information'!$E$10="CWS",U6705="Single Family Residence",Q6705="Lead")),
(AND('[1]PWS Information'!$E$10="CWS",U6705="Multiple Family Residence",'[1]PWS Information'!$E$11="Yes",Q6705="Lead")),
(AND('[1]PWS Information'!$E$10="NTNC",Q6705="Lead")))),"Tier 1",
IF((OR((AND('[1]PWS Information'!$E$10="CWS",U6705="Multiple Family Residence",'[1]PWS Information'!$E$11="No",Q6705="Lead")),
(AND('[1]PWS Information'!$E$10="CWS",U6705="Other",Q6705="Lead")),
(AND('[1]PWS Information'!$E$10="CWS",U6705="Building",Q6705="Lead")))),"Tier 2",
IF((OR((AND('[1]PWS Information'!$E$10="CWS",U6705="Single Family Residence",Q6705="Galvanized Requiring Replacement")),
(AND('[1]PWS Information'!$E$10="CWS",U6705="Single Family Residence",Q6705="Galvanized Requiring Replacement",R6705="Yes")),
(AND('[1]PWS Information'!$E$10="NTNC",Q6705="Galvanized Requiring Replacement")),
(AND('[1]PWS Information'!$E$10="NTNC",U6705="Single Family Residence",R6705="Yes")))),"Tier 3",
IF((OR((AND('[1]PWS Information'!$E$10="CWS",U6705="Single Family Residence",S6705="Yes",Q6705="Non-Lead", J6705="Non-Lead - Copper",L6705="Before 1989")),
(AND('[1]PWS Information'!$E$10="CWS",U6705="Single Family Residence",S6705="Yes",Q6705="Non-Lead", N6705="Non-Lead - Copper",O6705="Before 1989")))),"Tier 4",
IF((OR((AND('[1]PWS Information'!$E$10="NTNC",Q6705="Non-Lead")),
(AND('[1]PWS Information'!$E$10="CWS",Q6705="Non-Lead",S6705="")),
(AND('[1]PWS Information'!$E$10="CWS",Q6705="Non-Lead",S6705="No")),
(AND('[1]PWS Information'!$E$10="CWS",Q6705="Non-Lead",S6705="Don't Know")),
(AND('[1]PWS Information'!$E$10="CWS",Q6705="Non-Lead", J6705="Non-Lead - Copper", S6705="Yes", L6705="Between 1989 and 2014")),
(AND('[1]PWS Information'!$E$10="CWS",Q6705="Non-Lead", J6705="Non-Lead - Copper", S6705="Yes", L6705="After 2014")),
(AND('[1]PWS Information'!$E$10="CWS",Q6705="Non-Lead", J6705="Non-Lead - Copper", S6705="Yes", L6705="Unknown")),
(AND('[1]PWS Information'!$E$10="CWS",Q6705="Non-Lead", N6705="Non-Lead - Copper", S6705="Yes", O6705="Between 1989 and 2014")),
(AND('[1]PWS Information'!$E$10="CWS",Q6705="Non-Lead", N6705="Non-Lead - Copper", S6705="Yes", O6705="After 2014")),
(AND('[1]PWS Information'!$E$10="CWS",Q6705="Non-Lead", N6705="Non-Lead - Copper", S6705="Yes", O6705="Unknown")),
(AND('[1]PWS Information'!$E$10="CWS",Q6705="Unknown")),
(AND('[1]PWS Information'!$E$10="NTNC",Q6705="Unknown")))),"Tier 5",
"")))))</f>
        <v/>
      </c>
      <c r="Z6705" s="71"/>
      <c r="AA6705" s="71"/>
    </row>
    <row r="6706" spans="1:27" x14ac:dyDescent="0.3">
      <c r="A6706" s="1"/>
      <c r="B6706" s="70"/>
      <c r="C6706" s="60"/>
      <c r="D6706" s="61"/>
      <c r="E6706" s="61"/>
      <c r="F6706" s="61"/>
      <c r="G6706" s="62"/>
      <c r="H6706" s="63"/>
      <c r="I6706" s="64"/>
      <c r="J6706" s="65"/>
      <c r="K6706" s="66"/>
      <c r="L6706" s="62"/>
      <c r="M6706" s="69"/>
      <c r="N6706" s="65"/>
      <c r="O6706" s="66"/>
      <c r="P6706" s="69"/>
      <c r="Q6706" s="55" t="str">
        <f t="shared" si="104"/>
        <v/>
      </c>
      <c r="R6706" s="70"/>
      <c r="S6706" s="70"/>
      <c r="T6706" s="70"/>
      <c r="U6706" s="71"/>
      <c r="V6706" s="71"/>
      <c r="W6706" s="71"/>
      <c r="X6706" s="71"/>
      <c r="Y6706" s="72" t="str">
        <f>IF((OR((AND('[1]PWS Information'!$E$10="CWS",U6706="Single Family Residence",Q6706="Lead")),
(AND('[1]PWS Information'!$E$10="CWS",U6706="Multiple Family Residence",'[1]PWS Information'!$E$11="Yes",Q6706="Lead")),
(AND('[1]PWS Information'!$E$10="NTNC",Q6706="Lead")))),"Tier 1",
IF((OR((AND('[1]PWS Information'!$E$10="CWS",U6706="Multiple Family Residence",'[1]PWS Information'!$E$11="No",Q6706="Lead")),
(AND('[1]PWS Information'!$E$10="CWS",U6706="Other",Q6706="Lead")),
(AND('[1]PWS Information'!$E$10="CWS",U6706="Building",Q6706="Lead")))),"Tier 2",
IF((OR((AND('[1]PWS Information'!$E$10="CWS",U6706="Single Family Residence",Q6706="Galvanized Requiring Replacement")),
(AND('[1]PWS Information'!$E$10="CWS",U6706="Single Family Residence",Q6706="Galvanized Requiring Replacement",R6706="Yes")),
(AND('[1]PWS Information'!$E$10="NTNC",Q6706="Galvanized Requiring Replacement")),
(AND('[1]PWS Information'!$E$10="NTNC",U6706="Single Family Residence",R6706="Yes")))),"Tier 3",
IF((OR((AND('[1]PWS Information'!$E$10="CWS",U6706="Single Family Residence",S6706="Yes",Q6706="Non-Lead", J6706="Non-Lead - Copper",L6706="Before 1989")),
(AND('[1]PWS Information'!$E$10="CWS",U6706="Single Family Residence",S6706="Yes",Q6706="Non-Lead", N6706="Non-Lead - Copper",O6706="Before 1989")))),"Tier 4",
IF((OR((AND('[1]PWS Information'!$E$10="NTNC",Q6706="Non-Lead")),
(AND('[1]PWS Information'!$E$10="CWS",Q6706="Non-Lead",S6706="")),
(AND('[1]PWS Information'!$E$10="CWS",Q6706="Non-Lead",S6706="No")),
(AND('[1]PWS Information'!$E$10="CWS",Q6706="Non-Lead",S6706="Don't Know")),
(AND('[1]PWS Information'!$E$10="CWS",Q6706="Non-Lead", J6706="Non-Lead - Copper", S6706="Yes", L6706="Between 1989 and 2014")),
(AND('[1]PWS Information'!$E$10="CWS",Q6706="Non-Lead", J6706="Non-Lead - Copper", S6706="Yes", L6706="After 2014")),
(AND('[1]PWS Information'!$E$10="CWS",Q6706="Non-Lead", J6706="Non-Lead - Copper", S6706="Yes", L6706="Unknown")),
(AND('[1]PWS Information'!$E$10="CWS",Q6706="Non-Lead", N6706="Non-Lead - Copper", S6706="Yes", O6706="Between 1989 and 2014")),
(AND('[1]PWS Information'!$E$10="CWS",Q6706="Non-Lead", N6706="Non-Lead - Copper", S6706="Yes", O6706="After 2014")),
(AND('[1]PWS Information'!$E$10="CWS",Q6706="Non-Lead", N6706="Non-Lead - Copper", S6706="Yes", O6706="Unknown")),
(AND('[1]PWS Information'!$E$10="CWS",Q6706="Unknown")),
(AND('[1]PWS Information'!$E$10="NTNC",Q6706="Unknown")))),"Tier 5",
"")))))</f>
        <v/>
      </c>
      <c r="Z6706" s="71"/>
      <c r="AA6706" s="71"/>
    </row>
    <row r="6707" spans="1:27" x14ac:dyDescent="0.3">
      <c r="A6707" s="1"/>
      <c r="B6707" s="70"/>
      <c r="C6707" s="60"/>
      <c r="D6707" s="61"/>
      <c r="E6707" s="61"/>
      <c r="F6707" s="61"/>
      <c r="G6707" s="62"/>
      <c r="H6707" s="63"/>
      <c r="I6707" s="64"/>
      <c r="J6707" s="65"/>
      <c r="K6707" s="66"/>
      <c r="L6707" s="62"/>
      <c r="M6707" s="69"/>
      <c r="N6707" s="65"/>
      <c r="O6707" s="66"/>
      <c r="P6707" s="69"/>
      <c r="Q6707" s="55" t="str">
        <f t="shared" si="104"/>
        <v/>
      </c>
      <c r="R6707" s="70"/>
      <c r="S6707" s="70"/>
      <c r="T6707" s="70"/>
      <c r="U6707" s="71"/>
      <c r="V6707" s="71"/>
      <c r="W6707" s="71"/>
      <c r="X6707" s="71"/>
      <c r="Y6707" s="72" t="str">
        <f>IF((OR((AND('[1]PWS Information'!$E$10="CWS",U6707="Single Family Residence",Q6707="Lead")),
(AND('[1]PWS Information'!$E$10="CWS",U6707="Multiple Family Residence",'[1]PWS Information'!$E$11="Yes",Q6707="Lead")),
(AND('[1]PWS Information'!$E$10="NTNC",Q6707="Lead")))),"Tier 1",
IF((OR((AND('[1]PWS Information'!$E$10="CWS",U6707="Multiple Family Residence",'[1]PWS Information'!$E$11="No",Q6707="Lead")),
(AND('[1]PWS Information'!$E$10="CWS",U6707="Other",Q6707="Lead")),
(AND('[1]PWS Information'!$E$10="CWS",U6707="Building",Q6707="Lead")))),"Tier 2",
IF((OR((AND('[1]PWS Information'!$E$10="CWS",U6707="Single Family Residence",Q6707="Galvanized Requiring Replacement")),
(AND('[1]PWS Information'!$E$10="CWS",U6707="Single Family Residence",Q6707="Galvanized Requiring Replacement",R6707="Yes")),
(AND('[1]PWS Information'!$E$10="NTNC",Q6707="Galvanized Requiring Replacement")),
(AND('[1]PWS Information'!$E$10="NTNC",U6707="Single Family Residence",R6707="Yes")))),"Tier 3",
IF((OR((AND('[1]PWS Information'!$E$10="CWS",U6707="Single Family Residence",S6707="Yes",Q6707="Non-Lead", J6707="Non-Lead - Copper",L6707="Before 1989")),
(AND('[1]PWS Information'!$E$10="CWS",U6707="Single Family Residence",S6707="Yes",Q6707="Non-Lead", N6707="Non-Lead - Copper",O6707="Before 1989")))),"Tier 4",
IF((OR((AND('[1]PWS Information'!$E$10="NTNC",Q6707="Non-Lead")),
(AND('[1]PWS Information'!$E$10="CWS",Q6707="Non-Lead",S6707="")),
(AND('[1]PWS Information'!$E$10="CWS",Q6707="Non-Lead",S6707="No")),
(AND('[1]PWS Information'!$E$10="CWS",Q6707="Non-Lead",S6707="Don't Know")),
(AND('[1]PWS Information'!$E$10="CWS",Q6707="Non-Lead", J6707="Non-Lead - Copper", S6707="Yes", L6707="Between 1989 and 2014")),
(AND('[1]PWS Information'!$E$10="CWS",Q6707="Non-Lead", J6707="Non-Lead - Copper", S6707="Yes", L6707="After 2014")),
(AND('[1]PWS Information'!$E$10="CWS",Q6707="Non-Lead", J6707="Non-Lead - Copper", S6707="Yes", L6707="Unknown")),
(AND('[1]PWS Information'!$E$10="CWS",Q6707="Non-Lead", N6707="Non-Lead - Copper", S6707="Yes", O6707="Between 1989 and 2014")),
(AND('[1]PWS Information'!$E$10="CWS",Q6707="Non-Lead", N6707="Non-Lead - Copper", S6707="Yes", O6707="After 2014")),
(AND('[1]PWS Information'!$E$10="CWS",Q6707="Non-Lead", N6707="Non-Lead - Copper", S6707="Yes", O6707="Unknown")),
(AND('[1]PWS Information'!$E$10="CWS",Q6707="Unknown")),
(AND('[1]PWS Information'!$E$10="NTNC",Q6707="Unknown")))),"Tier 5",
"")))))</f>
        <v/>
      </c>
      <c r="Z6707" s="71"/>
      <c r="AA6707" s="71"/>
    </row>
    <row r="6708" spans="1:27" x14ac:dyDescent="0.3">
      <c r="A6708" s="1"/>
      <c r="B6708" s="70"/>
      <c r="C6708" s="60"/>
      <c r="D6708" s="61"/>
      <c r="E6708" s="61"/>
      <c r="F6708" s="61"/>
      <c r="G6708" s="62"/>
      <c r="H6708" s="63"/>
      <c r="I6708" s="64"/>
      <c r="J6708" s="65"/>
      <c r="K6708" s="66"/>
      <c r="L6708" s="62"/>
      <c r="M6708" s="69"/>
      <c r="N6708" s="65"/>
      <c r="O6708" s="66"/>
      <c r="P6708" s="69"/>
      <c r="Q6708" s="55" t="str">
        <f t="shared" si="104"/>
        <v/>
      </c>
      <c r="R6708" s="70"/>
      <c r="S6708" s="70"/>
      <c r="T6708" s="70"/>
      <c r="U6708" s="71"/>
      <c r="V6708" s="71"/>
      <c r="W6708" s="71"/>
      <c r="X6708" s="71"/>
      <c r="Y6708" s="72" t="str">
        <f>IF((OR((AND('[1]PWS Information'!$E$10="CWS",U6708="Single Family Residence",Q6708="Lead")),
(AND('[1]PWS Information'!$E$10="CWS",U6708="Multiple Family Residence",'[1]PWS Information'!$E$11="Yes",Q6708="Lead")),
(AND('[1]PWS Information'!$E$10="NTNC",Q6708="Lead")))),"Tier 1",
IF((OR((AND('[1]PWS Information'!$E$10="CWS",U6708="Multiple Family Residence",'[1]PWS Information'!$E$11="No",Q6708="Lead")),
(AND('[1]PWS Information'!$E$10="CWS",U6708="Other",Q6708="Lead")),
(AND('[1]PWS Information'!$E$10="CWS",U6708="Building",Q6708="Lead")))),"Tier 2",
IF((OR((AND('[1]PWS Information'!$E$10="CWS",U6708="Single Family Residence",Q6708="Galvanized Requiring Replacement")),
(AND('[1]PWS Information'!$E$10="CWS",U6708="Single Family Residence",Q6708="Galvanized Requiring Replacement",R6708="Yes")),
(AND('[1]PWS Information'!$E$10="NTNC",Q6708="Galvanized Requiring Replacement")),
(AND('[1]PWS Information'!$E$10="NTNC",U6708="Single Family Residence",R6708="Yes")))),"Tier 3",
IF((OR((AND('[1]PWS Information'!$E$10="CWS",U6708="Single Family Residence",S6708="Yes",Q6708="Non-Lead", J6708="Non-Lead - Copper",L6708="Before 1989")),
(AND('[1]PWS Information'!$E$10="CWS",U6708="Single Family Residence",S6708="Yes",Q6708="Non-Lead", N6708="Non-Lead - Copper",O6708="Before 1989")))),"Tier 4",
IF((OR((AND('[1]PWS Information'!$E$10="NTNC",Q6708="Non-Lead")),
(AND('[1]PWS Information'!$E$10="CWS",Q6708="Non-Lead",S6708="")),
(AND('[1]PWS Information'!$E$10="CWS",Q6708="Non-Lead",S6708="No")),
(AND('[1]PWS Information'!$E$10="CWS",Q6708="Non-Lead",S6708="Don't Know")),
(AND('[1]PWS Information'!$E$10="CWS",Q6708="Non-Lead", J6708="Non-Lead - Copper", S6708="Yes", L6708="Between 1989 and 2014")),
(AND('[1]PWS Information'!$E$10="CWS",Q6708="Non-Lead", J6708="Non-Lead - Copper", S6708="Yes", L6708="After 2014")),
(AND('[1]PWS Information'!$E$10="CWS",Q6708="Non-Lead", J6708="Non-Lead - Copper", S6708="Yes", L6708="Unknown")),
(AND('[1]PWS Information'!$E$10="CWS",Q6708="Non-Lead", N6708="Non-Lead - Copper", S6708="Yes", O6708="Between 1989 and 2014")),
(AND('[1]PWS Information'!$E$10="CWS",Q6708="Non-Lead", N6708="Non-Lead - Copper", S6708="Yes", O6708="After 2014")),
(AND('[1]PWS Information'!$E$10="CWS",Q6708="Non-Lead", N6708="Non-Lead - Copper", S6708="Yes", O6708="Unknown")),
(AND('[1]PWS Information'!$E$10="CWS",Q6708="Unknown")),
(AND('[1]PWS Information'!$E$10="NTNC",Q6708="Unknown")))),"Tier 5",
"")))))</f>
        <v/>
      </c>
      <c r="Z6708" s="71"/>
      <c r="AA6708" s="71"/>
    </row>
    <row r="6709" spans="1:27" x14ac:dyDescent="0.3">
      <c r="A6709" s="17"/>
      <c r="B6709" s="70"/>
      <c r="C6709" s="60"/>
      <c r="D6709" s="61"/>
      <c r="E6709" s="61"/>
      <c r="F6709" s="61"/>
      <c r="G6709" s="62"/>
      <c r="H6709" s="63"/>
      <c r="I6709" s="64"/>
      <c r="J6709" s="65"/>
      <c r="K6709" s="66"/>
      <c r="L6709" s="62"/>
      <c r="M6709" s="69"/>
      <c r="N6709" s="65"/>
      <c r="O6709" s="66"/>
      <c r="P6709" s="69"/>
      <c r="Q6709" s="55" t="str">
        <f t="shared" si="104"/>
        <v/>
      </c>
      <c r="R6709" s="70"/>
      <c r="S6709" s="70"/>
      <c r="T6709" s="70"/>
      <c r="U6709" s="71"/>
      <c r="V6709" s="71"/>
      <c r="W6709" s="71"/>
      <c r="X6709" s="71"/>
      <c r="Y6709" s="72" t="str">
        <f>IF((OR((AND('[1]PWS Information'!$E$10="CWS",U6709="Single Family Residence",Q6709="Lead")),
(AND('[1]PWS Information'!$E$10="CWS",U6709="Multiple Family Residence",'[1]PWS Information'!$E$11="Yes",Q6709="Lead")),
(AND('[1]PWS Information'!$E$10="NTNC",Q6709="Lead")))),"Tier 1",
IF((OR((AND('[1]PWS Information'!$E$10="CWS",U6709="Multiple Family Residence",'[1]PWS Information'!$E$11="No",Q6709="Lead")),
(AND('[1]PWS Information'!$E$10="CWS",U6709="Other",Q6709="Lead")),
(AND('[1]PWS Information'!$E$10="CWS",U6709="Building",Q6709="Lead")))),"Tier 2",
IF((OR((AND('[1]PWS Information'!$E$10="CWS",U6709="Single Family Residence",Q6709="Galvanized Requiring Replacement")),
(AND('[1]PWS Information'!$E$10="CWS",U6709="Single Family Residence",Q6709="Galvanized Requiring Replacement",R6709="Yes")),
(AND('[1]PWS Information'!$E$10="NTNC",Q6709="Galvanized Requiring Replacement")),
(AND('[1]PWS Information'!$E$10="NTNC",U6709="Single Family Residence",R6709="Yes")))),"Tier 3",
IF((OR((AND('[1]PWS Information'!$E$10="CWS",U6709="Single Family Residence",S6709="Yes",Q6709="Non-Lead", J6709="Non-Lead - Copper",L6709="Before 1989")),
(AND('[1]PWS Information'!$E$10="CWS",U6709="Single Family Residence",S6709="Yes",Q6709="Non-Lead", N6709="Non-Lead - Copper",O6709="Before 1989")))),"Tier 4",
IF((OR((AND('[1]PWS Information'!$E$10="NTNC",Q6709="Non-Lead")),
(AND('[1]PWS Information'!$E$10="CWS",Q6709="Non-Lead",S6709="")),
(AND('[1]PWS Information'!$E$10="CWS",Q6709="Non-Lead",S6709="No")),
(AND('[1]PWS Information'!$E$10="CWS",Q6709="Non-Lead",S6709="Don't Know")),
(AND('[1]PWS Information'!$E$10="CWS",Q6709="Non-Lead", J6709="Non-Lead - Copper", S6709="Yes", L6709="Between 1989 and 2014")),
(AND('[1]PWS Information'!$E$10="CWS",Q6709="Non-Lead", J6709="Non-Lead - Copper", S6709="Yes", L6709="After 2014")),
(AND('[1]PWS Information'!$E$10="CWS",Q6709="Non-Lead", J6709="Non-Lead - Copper", S6709="Yes", L6709="Unknown")),
(AND('[1]PWS Information'!$E$10="CWS",Q6709="Non-Lead", N6709="Non-Lead - Copper", S6709="Yes", O6709="Between 1989 and 2014")),
(AND('[1]PWS Information'!$E$10="CWS",Q6709="Non-Lead", N6709="Non-Lead - Copper", S6709="Yes", O6709="After 2014")),
(AND('[1]PWS Information'!$E$10="CWS",Q6709="Non-Lead", N6709="Non-Lead - Copper", S6709="Yes", O6709="Unknown")),
(AND('[1]PWS Information'!$E$10="CWS",Q6709="Unknown")),
(AND('[1]PWS Information'!$E$10="NTNC",Q6709="Unknown")))),"Tier 5",
"")))))</f>
        <v/>
      </c>
      <c r="Z6709" s="71"/>
      <c r="AA6709" s="71"/>
    </row>
    <row r="6710" spans="1:27" x14ac:dyDescent="0.3">
      <c r="A6710" s="1"/>
      <c r="B6710" s="70"/>
      <c r="C6710" s="60"/>
      <c r="D6710" s="61"/>
      <c r="E6710" s="61"/>
      <c r="F6710" s="61"/>
      <c r="G6710" s="62"/>
      <c r="H6710" s="63"/>
      <c r="I6710" s="64"/>
      <c r="J6710" s="65"/>
      <c r="K6710" s="66"/>
      <c r="L6710" s="62"/>
      <c r="M6710" s="69"/>
      <c r="N6710" s="65"/>
      <c r="O6710" s="66"/>
      <c r="P6710" s="69"/>
      <c r="Q6710" s="55" t="str">
        <f t="shared" si="104"/>
        <v/>
      </c>
      <c r="R6710" s="70"/>
      <c r="S6710" s="70"/>
      <c r="T6710" s="70"/>
      <c r="U6710" s="71"/>
      <c r="V6710" s="71"/>
      <c r="W6710" s="71"/>
      <c r="X6710" s="71"/>
      <c r="Y6710" s="72" t="str">
        <f>IF((OR((AND('[1]PWS Information'!$E$10="CWS",U6710="Single Family Residence",Q6710="Lead")),
(AND('[1]PWS Information'!$E$10="CWS",U6710="Multiple Family Residence",'[1]PWS Information'!$E$11="Yes",Q6710="Lead")),
(AND('[1]PWS Information'!$E$10="NTNC",Q6710="Lead")))),"Tier 1",
IF((OR((AND('[1]PWS Information'!$E$10="CWS",U6710="Multiple Family Residence",'[1]PWS Information'!$E$11="No",Q6710="Lead")),
(AND('[1]PWS Information'!$E$10="CWS",U6710="Other",Q6710="Lead")),
(AND('[1]PWS Information'!$E$10="CWS",U6710="Building",Q6710="Lead")))),"Tier 2",
IF((OR((AND('[1]PWS Information'!$E$10="CWS",U6710="Single Family Residence",Q6710="Galvanized Requiring Replacement")),
(AND('[1]PWS Information'!$E$10="CWS",U6710="Single Family Residence",Q6710="Galvanized Requiring Replacement",R6710="Yes")),
(AND('[1]PWS Information'!$E$10="NTNC",Q6710="Galvanized Requiring Replacement")),
(AND('[1]PWS Information'!$E$10="NTNC",U6710="Single Family Residence",R6710="Yes")))),"Tier 3",
IF((OR((AND('[1]PWS Information'!$E$10="CWS",U6710="Single Family Residence",S6710="Yes",Q6710="Non-Lead", J6710="Non-Lead - Copper",L6710="Before 1989")),
(AND('[1]PWS Information'!$E$10="CWS",U6710="Single Family Residence",S6710="Yes",Q6710="Non-Lead", N6710="Non-Lead - Copper",O6710="Before 1989")))),"Tier 4",
IF((OR((AND('[1]PWS Information'!$E$10="NTNC",Q6710="Non-Lead")),
(AND('[1]PWS Information'!$E$10="CWS",Q6710="Non-Lead",S6710="")),
(AND('[1]PWS Information'!$E$10="CWS",Q6710="Non-Lead",S6710="No")),
(AND('[1]PWS Information'!$E$10="CWS",Q6710="Non-Lead",S6710="Don't Know")),
(AND('[1]PWS Information'!$E$10="CWS",Q6710="Non-Lead", J6710="Non-Lead - Copper", S6710="Yes", L6710="Between 1989 and 2014")),
(AND('[1]PWS Information'!$E$10="CWS",Q6710="Non-Lead", J6710="Non-Lead - Copper", S6710="Yes", L6710="After 2014")),
(AND('[1]PWS Information'!$E$10="CWS",Q6710="Non-Lead", J6710="Non-Lead - Copper", S6710="Yes", L6710="Unknown")),
(AND('[1]PWS Information'!$E$10="CWS",Q6710="Non-Lead", N6710="Non-Lead - Copper", S6710="Yes", O6710="Between 1989 and 2014")),
(AND('[1]PWS Information'!$E$10="CWS",Q6710="Non-Lead", N6710="Non-Lead - Copper", S6710="Yes", O6710="After 2014")),
(AND('[1]PWS Information'!$E$10="CWS",Q6710="Non-Lead", N6710="Non-Lead - Copper", S6710="Yes", O6710="Unknown")),
(AND('[1]PWS Information'!$E$10="CWS",Q6710="Unknown")),
(AND('[1]PWS Information'!$E$10="NTNC",Q6710="Unknown")))),"Tier 5",
"")))))</f>
        <v/>
      </c>
      <c r="Z6710" s="71"/>
      <c r="AA6710" s="71"/>
    </row>
    <row r="6711" spans="1:27" x14ac:dyDescent="0.3">
      <c r="A6711" s="1"/>
      <c r="B6711" s="70"/>
      <c r="C6711" s="60"/>
      <c r="D6711" s="61"/>
      <c r="E6711" s="61"/>
      <c r="F6711" s="61"/>
      <c r="G6711" s="62"/>
      <c r="H6711" s="63"/>
      <c r="I6711" s="64"/>
      <c r="J6711" s="65"/>
      <c r="K6711" s="66"/>
      <c r="L6711" s="62"/>
      <c r="M6711" s="69"/>
      <c r="N6711" s="65"/>
      <c r="O6711" s="66"/>
      <c r="P6711" s="69"/>
      <c r="Q6711" s="55" t="str">
        <f t="shared" si="104"/>
        <v/>
      </c>
      <c r="R6711" s="70"/>
      <c r="S6711" s="70"/>
      <c r="T6711" s="70"/>
      <c r="U6711" s="71"/>
      <c r="V6711" s="71"/>
      <c r="W6711" s="71"/>
      <c r="X6711" s="71"/>
      <c r="Y6711" s="72" t="str">
        <f>IF((OR((AND('[1]PWS Information'!$E$10="CWS",U6711="Single Family Residence",Q6711="Lead")),
(AND('[1]PWS Information'!$E$10="CWS",U6711="Multiple Family Residence",'[1]PWS Information'!$E$11="Yes",Q6711="Lead")),
(AND('[1]PWS Information'!$E$10="NTNC",Q6711="Lead")))),"Tier 1",
IF((OR((AND('[1]PWS Information'!$E$10="CWS",U6711="Multiple Family Residence",'[1]PWS Information'!$E$11="No",Q6711="Lead")),
(AND('[1]PWS Information'!$E$10="CWS",U6711="Other",Q6711="Lead")),
(AND('[1]PWS Information'!$E$10="CWS",U6711="Building",Q6711="Lead")))),"Tier 2",
IF((OR((AND('[1]PWS Information'!$E$10="CWS",U6711="Single Family Residence",Q6711="Galvanized Requiring Replacement")),
(AND('[1]PWS Information'!$E$10="CWS",U6711="Single Family Residence",Q6711="Galvanized Requiring Replacement",R6711="Yes")),
(AND('[1]PWS Information'!$E$10="NTNC",Q6711="Galvanized Requiring Replacement")),
(AND('[1]PWS Information'!$E$10="NTNC",U6711="Single Family Residence",R6711="Yes")))),"Tier 3",
IF((OR((AND('[1]PWS Information'!$E$10="CWS",U6711="Single Family Residence",S6711="Yes",Q6711="Non-Lead", J6711="Non-Lead - Copper",L6711="Before 1989")),
(AND('[1]PWS Information'!$E$10="CWS",U6711="Single Family Residence",S6711="Yes",Q6711="Non-Lead", N6711="Non-Lead - Copper",O6711="Before 1989")))),"Tier 4",
IF((OR((AND('[1]PWS Information'!$E$10="NTNC",Q6711="Non-Lead")),
(AND('[1]PWS Information'!$E$10="CWS",Q6711="Non-Lead",S6711="")),
(AND('[1]PWS Information'!$E$10="CWS",Q6711="Non-Lead",S6711="No")),
(AND('[1]PWS Information'!$E$10="CWS",Q6711="Non-Lead",S6711="Don't Know")),
(AND('[1]PWS Information'!$E$10="CWS",Q6711="Non-Lead", J6711="Non-Lead - Copper", S6711="Yes", L6711="Between 1989 and 2014")),
(AND('[1]PWS Information'!$E$10="CWS",Q6711="Non-Lead", J6711="Non-Lead - Copper", S6711="Yes", L6711="After 2014")),
(AND('[1]PWS Information'!$E$10="CWS",Q6711="Non-Lead", J6711="Non-Lead - Copper", S6711="Yes", L6711="Unknown")),
(AND('[1]PWS Information'!$E$10="CWS",Q6711="Non-Lead", N6711="Non-Lead - Copper", S6711="Yes", O6711="Between 1989 and 2014")),
(AND('[1]PWS Information'!$E$10="CWS",Q6711="Non-Lead", N6711="Non-Lead - Copper", S6711="Yes", O6711="After 2014")),
(AND('[1]PWS Information'!$E$10="CWS",Q6711="Non-Lead", N6711="Non-Lead - Copper", S6711="Yes", O6711="Unknown")),
(AND('[1]PWS Information'!$E$10="CWS",Q6711="Unknown")),
(AND('[1]PWS Information'!$E$10="NTNC",Q6711="Unknown")))),"Tier 5",
"")))))</f>
        <v/>
      </c>
      <c r="Z6711" s="71"/>
      <c r="AA6711" s="71"/>
    </row>
    <row r="6712" spans="1:27" x14ac:dyDescent="0.3">
      <c r="A6712" s="1"/>
      <c r="B6712" s="70"/>
      <c r="C6712" s="60"/>
      <c r="D6712" s="61"/>
      <c r="E6712" s="61"/>
      <c r="F6712" s="61"/>
      <c r="G6712" s="62"/>
      <c r="H6712" s="63"/>
      <c r="I6712" s="64"/>
      <c r="J6712" s="65"/>
      <c r="K6712" s="66"/>
      <c r="L6712" s="62"/>
      <c r="M6712" s="69"/>
      <c r="N6712" s="65"/>
      <c r="O6712" s="66"/>
      <c r="P6712" s="69"/>
      <c r="Q6712" s="55" t="str">
        <f t="shared" si="104"/>
        <v/>
      </c>
      <c r="R6712" s="70"/>
      <c r="S6712" s="70"/>
      <c r="T6712" s="70"/>
      <c r="U6712" s="71"/>
      <c r="V6712" s="71"/>
      <c r="W6712" s="71"/>
      <c r="X6712" s="71"/>
      <c r="Y6712" s="72" t="str">
        <f>IF((OR((AND('[1]PWS Information'!$E$10="CWS",U6712="Single Family Residence",Q6712="Lead")),
(AND('[1]PWS Information'!$E$10="CWS",U6712="Multiple Family Residence",'[1]PWS Information'!$E$11="Yes",Q6712="Lead")),
(AND('[1]PWS Information'!$E$10="NTNC",Q6712="Lead")))),"Tier 1",
IF((OR((AND('[1]PWS Information'!$E$10="CWS",U6712="Multiple Family Residence",'[1]PWS Information'!$E$11="No",Q6712="Lead")),
(AND('[1]PWS Information'!$E$10="CWS",U6712="Other",Q6712="Lead")),
(AND('[1]PWS Information'!$E$10="CWS",U6712="Building",Q6712="Lead")))),"Tier 2",
IF((OR((AND('[1]PWS Information'!$E$10="CWS",U6712="Single Family Residence",Q6712="Galvanized Requiring Replacement")),
(AND('[1]PWS Information'!$E$10="CWS",U6712="Single Family Residence",Q6712="Galvanized Requiring Replacement",R6712="Yes")),
(AND('[1]PWS Information'!$E$10="NTNC",Q6712="Galvanized Requiring Replacement")),
(AND('[1]PWS Information'!$E$10="NTNC",U6712="Single Family Residence",R6712="Yes")))),"Tier 3",
IF((OR((AND('[1]PWS Information'!$E$10="CWS",U6712="Single Family Residence",S6712="Yes",Q6712="Non-Lead", J6712="Non-Lead - Copper",L6712="Before 1989")),
(AND('[1]PWS Information'!$E$10="CWS",U6712="Single Family Residence",S6712="Yes",Q6712="Non-Lead", N6712="Non-Lead - Copper",O6712="Before 1989")))),"Tier 4",
IF((OR((AND('[1]PWS Information'!$E$10="NTNC",Q6712="Non-Lead")),
(AND('[1]PWS Information'!$E$10="CWS",Q6712="Non-Lead",S6712="")),
(AND('[1]PWS Information'!$E$10="CWS",Q6712="Non-Lead",S6712="No")),
(AND('[1]PWS Information'!$E$10="CWS",Q6712="Non-Lead",S6712="Don't Know")),
(AND('[1]PWS Information'!$E$10="CWS",Q6712="Non-Lead", J6712="Non-Lead - Copper", S6712="Yes", L6712="Between 1989 and 2014")),
(AND('[1]PWS Information'!$E$10="CWS",Q6712="Non-Lead", J6712="Non-Lead - Copper", S6712="Yes", L6712="After 2014")),
(AND('[1]PWS Information'!$E$10="CWS",Q6712="Non-Lead", J6712="Non-Lead - Copper", S6712="Yes", L6712="Unknown")),
(AND('[1]PWS Information'!$E$10="CWS",Q6712="Non-Lead", N6712="Non-Lead - Copper", S6712="Yes", O6712="Between 1989 and 2014")),
(AND('[1]PWS Information'!$E$10="CWS",Q6712="Non-Lead", N6712="Non-Lead - Copper", S6712="Yes", O6712="After 2014")),
(AND('[1]PWS Information'!$E$10="CWS",Q6712="Non-Lead", N6712="Non-Lead - Copper", S6712="Yes", O6712="Unknown")),
(AND('[1]PWS Information'!$E$10="CWS",Q6712="Unknown")),
(AND('[1]PWS Information'!$E$10="NTNC",Q6712="Unknown")))),"Tier 5",
"")))))</f>
        <v/>
      </c>
      <c r="Z6712" s="71"/>
      <c r="AA6712" s="71"/>
    </row>
    <row r="6713" spans="1:27" x14ac:dyDescent="0.3">
      <c r="A6713" s="17"/>
      <c r="B6713" s="70"/>
      <c r="C6713" s="60"/>
      <c r="D6713" s="61"/>
      <c r="E6713" s="61"/>
      <c r="F6713" s="61"/>
      <c r="G6713" s="62"/>
      <c r="H6713" s="63"/>
      <c r="I6713" s="64"/>
      <c r="J6713" s="65"/>
      <c r="K6713" s="66"/>
      <c r="L6713" s="62"/>
      <c r="M6713" s="69"/>
      <c r="N6713" s="65"/>
      <c r="O6713" s="66"/>
      <c r="P6713" s="69"/>
      <c r="Q6713" s="55" t="str">
        <f t="shared" si="104"/>
        <v/>
      </c>
      <c r="R6713" s="70"/>
      <c r="S6713" s="70"/>
      <c r="T6713" s="70"/>
      <c r="U6713" s="71"/>
      <c r="V6713" s="71"/>
      <c r="W6713" s="71"/>
      <c r="X6713" s="71"/>
      <c r="Y6713" s="72" t="str">
        <f>IF((OR((AND('[1]PWS Information'!$E$10="CWS",U6713="Single Family Residence",Q6713="Lead")),
(AND('[1]PWS Information'!$E$10="CWS",U6713="Multiple Family Residence",'[1]PWS Information'!$E$11="Yes",Q6713="Lead")),
(AND('[1]PWS Information'!$E$10="NTNC",Q6713="Lead")))),"Tier 1",
IF((OR((AND('[1]PWS Information'!$E$10="CWS",U6713="Multiple Family Residence",'[1]PWS Information'!$E$11="No",Q6713="Lead")),
(AND('[1]PWS Information'!$E$10="CWS",U6713="Other",Q6713="Lead")),
(AND('[1]PWS Information'!$E$10="CWS",U6713="Building",Q6713="Lead")))),"Tier 2",
IF((OR((AND('[1]PWS Information'!$E$10="CWS",U6713="Single Family Residence",Q6713="Galvanized Requiring Replacement")),
(AND('[1]PWS Information'!$E$10="CWS",U6713="Single Family Residence",Q6713="Galvanized Requiring Replacement",R6713="Yes")),
(AND('[1]PWS Information'!$E$10="NTNC",Q6713="Galvanized Requiring Replacement")),
(AND('[1]PWS Information'!$E$10="NTNC",U6713="Single Family Residence",R6713="Yes")))),"Tier 3",
IF((OR((AND('[1]PWS Information'!$E$10="CWS",U6713="Single Family Residence",S6713="Yes",Q6713="Non-Lead", J6713="Non-Lead - Copper",L6713="Before 1989")),
(AND('[1]PWS Information'!$E$10="CWS",U6713="Single Family Residence",S6713="Yes",Q6713="Non-Lead", N6713="Non-Lead - Copper",O6713="Before 1989")))),"Tier 4",
IF((OR((AND('[1]PWS Information'!$E$10="NTNC",Q6713="Non-Lead")),
(AND('[1]PWS Information'!$E$10="CWS",Q6713="Non-Lead",S6713="")),
(AND('[1]PWS Information'!$E$10="CWS",Q6713="Non-Lead",S6713="No")),
(AND('[1]PWS Information'!$E$10="CWS",Q6713="Non-Lead",S6713="Don't Know")),
(AND('[1]PWS Information'!$E$10="CWS",Q6713="Non-Lead", J6713="Non-Lead - Copper", S6713="Yes", L6713="Between 1989 and 2014")),
(AND('[1]PWS Information'!$E$10="CWS",Q6713="Non-Lead", J6713="Non-Lead - Copper", S6713="Yes", L6713="After 2014")),
(AND('[1]PWS Information'!$E$10="CWS",Q6713="Non-Lead", J6713="Non-Lead - Copper", S6713="Yes", L6713="Unknown")),
(AND('[1]PWS Information'!$E$10="CWS",Q6713="Non-Lead", N6713="Non-Lead - Copper", S6713="Yes", O6713="Between 1989 and 2014")),
(AND('[1]PWS Information'!$E$10="CWS",Q6713="Non-Lead", N6713="Non-Lead - Copper", S6713="Yes", O6713="After 2014")),
(AND('[1]PWS Information'!$E$10="CWS",Q6713="Non-Lead", N6713="Non-Lead - Copper", S6713="Yes", O6713="Unknown")),
(AND('[1]PWS Information'!$E$10="CWS",Q6713="Unknown")),
(AND('[1]PWS Information'!$E$10="NTNC",Q6713="Unknown")))),"Tier 5",
"")))))</f>
        <v/>
      </c>
      <c r="Z6713" s="71"/>
      <c r="AA6713" s="71"/>
    </row>
    <row r="6714" spans="1:27" x14ac:dyDescent="0.3">
      <c r="A6714" s="1"/>
      <c r="B6714" s="70"/>
      <c r="C6714" s="60"/>
      <c r="D6714" s="61"/>
      <c r="E6714" s="61"/>
      <c r="F6714" s="61"/>
      <c r="G6714" s="62"/>
      <c r="H6714" s="63"/>
      <c r="I6714" s="64"/>
      <c r="J6714" s="65"/>
      <c r="K6714" s="66"/>
      <c r="L6714" s="62"/>
      <c r="M6714" s="69"/>
      <c r="N6714" s="65"/>
      <c r="O6714" s="66"/>
      <c r="P6714" s="69"/>
      <c r="Q6714" s="55" t="str">
        <f t="shared" si="104"/>
        <v/>
      </c>
      <c r="R6714" s="70"/>
      <c r="S6714" s="70"/>
      <c r="T6714" s="70"/>
      <c r="U6714" s="71"/>
      <c r="V6714" s="71"/>
      <c r="W6714" s="71"/>
      <c r="X6714" s="71"/>
      <c r="Y6714" s="72" t="str">
        <f>IF((OR((AND('[1]PWS Information'!$E$10="CWS",U6714="Single Family Residence",Q6714="Lead")),
(AND('[1]PWS Information'!$E$10="CWS",U6714="Multiple Family Residence",'[1]PWS Information'!$E$11="Yes",Q6714="Lead")),
(AND('[1]PWS Information'!$E$10="NTNC",Q6714="Lead")))),"Tier 1",
IF((OR((AND('[1]PWS Information'!$E$10="CWS",U6714="Multiple Family Residence",'[1]PWS Information'!$E$11="No",Q6714="Lead")),
(AND('[1]PWS Information'!$E$10="CWS",U6714="Other",Q6714="Lead")),
(AND('[1]PWS Information'!$E$10="CWS",U6714="Building",Q6714="Lead")))),"Tier 2",
IF((OR((AND('[1]PWS Information'!$E$10="CWS",U6714="Single Family Residence",Q6714="Galvanized Requiring Replacement")),
(AND('[1]PWS Information'!$E$10="CWS",U6714="Single Family Residence",Q6714="Galvanized Requiring Replacement",R6714="Yes")),
(AND('[1]PWS Information'!$E$10="NTNC",Q6714="Galvanized Requiring Replacement")),
(AND('[1]PWS Information'!$E$10="NTNC",U6714="Single Family Residence",R6714="Yes")))),"Tier 3",
IF((OR((AND('[1]PWS Information'!$E$10="CWS",U6714="Single Family Residence",S6714="Yes",Q6714="Non-Lead", J6714="Non-Lead - Copper",L6714="Before 1989")),
(AND('[1]PWS Information'!$E$10="CWS",U6714="Single Family Residence",S6714="Yes",Q6714="Non-Lead", N6714="Non-Lead - Copper",O6714="Before 1989")))),"Tier 4",
IF((OR((AND('[1]PWS Information'!$E$10="NTNC",Q6714="Non-Lead")),
(AND('[1]PWS Information'!$E$10="CWS",Q6714="Non-Lead",S6714="")),
(AND('[1]PWS Information'!$E$10="CWS",Q6714="Non-Lead",S6714="No")),
(AND('[1]PWS Information'!$E$10="CWS",Q6714="Non-Lead",S6714="Don't Know")),
(AND('[1]PWS Information'!$E$10="CWS",Q6714="Non-Lead", J6714="Non-Lead - Copper", S6714="Yes", L6714="Between 1989 and 2014")),
(AND('[1]PWS Information'!$E$10="CWS",Q6714="Non-Lead", J6714="Non-Lead - Copper", S6714="Yes", L6714="After 2014")),
(AND('[1]PWS Information'!$E$10="CWS",Q6714="Non-Lead", J6714="Non-Lead - Copper", S6714="Yes", L6714="Unknown")),
(AND('[1]PWS Information'!$E$10="CWS",Q6714="Non-Lead", N6714="Non-Lead - Copper", S6714="Yes", O6714="Between 1989 and 2014")),
(AND('[1]PWS Information'!$E$10="CWS",Q6714="Non-Lead", N6714="Non-Lead - Copper", S6714="Yes", O6714="After 2014")),
(AND('[1]PWS Information'!$E$10="CWS",Q6714="Non-Lead", N6714="Non-Lead - Copper", S6714="Yes", O6714="Unknown")),
(AND('[1]PWS Information'!$E$10="CWS",Q6714="Unknown")),
(AND('[1]PWS Information'!$E$10="NTNC",Q6714="Unknown")))),"Tier 5",
"")))))</f>
        <v/>
      </c>
      <c r="Z6714" s="71"/>
      <c r="AA6714" s="71"/>
    </row>
    <row r="6715" spans="1:27" x14ac:dyDescent="0.3">
      <c r="A6715" s="1"/>
      <c r="B6715" s="70"/>
      <c r="C6715" s="60"/>
      <c r="D6715" s="61"/>
      <c r="E6715" s="61"/>
      <c r="F6715" s="61"/>
      <c r="G6715" s="62"/>
      <c r="H6715" s="63"/>
      <c r="I6715" s="64"/>
      <c r="J6715" s="65"/>
      <c r="K6715" s="66"/>
      <c r="L6715" s="62"/>
      <c r="M6715" s="69"/>
      <c r="N6715" s="65"/>
      <c r="O6715" s="66"/>
      <c r="P6715" s="69"/>
      <c r="Q6715" s="55" t="str">
        <f t="shared" si="104"/>
        <v/>
      </c>
      <c r="R6715" s="70"/>
      <c r="S6715" s="70"/>
      <c r="T6715" s="70"/>
      <c r="U6715" s="71"/>
      <c r="V6715" s="71"/>
      <c r="W6715" s="71"/>
      <c r="X6715" s="71"/>
      <c r="Y6715" s="72" t="str">
        <f>IF((OR((AND('[1]PWS Information'!$E$10="CWS",U6715="Single Family Residence",Q6715="Lead")),
(AND('[1]PWS Information'!$E$10="CWS",U6715="Multiple Family Residence",'[1]PWS Information'!$E$11="Yes",Q6715="Lead")),
(AND('[1]PWS Information'!$E$10="NTNC",Q6715="Lead")))),"Tier 1",
IF((OR((AND('[1]PWS Information'!$E$10="CWS",U6715="Multiple Family Residence",'[1]PWS Information'!$E$11="No",Q6715="Lead")),
(AND('[1]PWS Information'!$E$10="CWS",U6715="Other",Q6715="Lead")),
(AND('[1]PWS Information'!$E$10="CWS",U6715="Building",Q6715="Lead")))),"Tier 2",
IF((OR((AND('[1]PWS Information'!$E$10="CWS",U6715="Single Family Residence",Q6715="Galvanized Requiring Replacement")),
(AND('[1]PWS Information'!$E$10="CWS",U6715="Single Family Residence",Q6715="Galvanized Requiring Replacement",R6715="Yes")),
(AND('[1]PWS Information'!$E$10="NTNC",Q6715="Galvanized Requiring Replacement")),
(AND('[1]PWS Information'!$E$10="NTNC",U6715="Single Family Residence",R6715="Yes")))),"Tier 3",
IF((OR((AND('[1]PWS Information'!$E$10="CWS",U6715="Single Family Residence",S6715="Yes",Q6715="Non-Lead", J6715="Non-Lead - Copper",L6715="Before 1989")),
(AND('[1]PWS Information'!$E$10="CWS",U6715="Single Family Residence",S6715="Yes",Q6715="Non-Lead", N6715="Non-Lead - Copper",O6715="Before 1989")))),"Tier 4",
IF((OR((AND('[1]PWS Information'!$E$10="NTNC",Q6715="Non-Lead")),
(AND('[1]PWS Information'!$E$10="CWS",Q6715="Non-Lead",S6715="")),
(AND('[1]PWS Information'!$E$10="CWS",Q6715="Non-Lead",S6715="No")),
(AND('[1]PWS Information'!$E$10="CWS",Q6715="Non-Lead",S6715="Don't Know")),
(AND('[1]PWS Information'!$E$10="CWS",Q6715="Non-Lead", J6715="Non-Lead - Copper", S6715="Yes", L6715="Between 1989 and 2014")),
(AND('[1]PWS Information'!$E$10="CWS",Q6715="Non-Lead", J6715="Non-Lead - Copper", S6715="Yes", L6715="After 2014")),
(AND('[1]PWS Information'!$E$10="CWS",Q6715="Non-Lead", J6715="Non-Lead - Copper", S6715="Yes", L6715="Unknown")),
(AND('[1]PWS Information'!$E$10="CWS",Q6715="Non-Lead", N6715="Non-Lead - Copper", S6715="Yes", O6715="Between 1989 and 2014")),
(AND('[1]PWS Information'!$E$10="CWS",Q6715="Non-Lead", N6715="Non-Lead - Copper", S6715="Yes", O6715="After 2014")),
(AND('[1]PWS Information'!$E$10="CWS",Q6715="Non-Lead", N6715="Non-Lead - Copper", S6715="Yes", O6715="Unknown")),
(AND('[1]PWS Information'!$E$10="CWS",Q6715="Unknown")),
(AND('[1]PWS Information'!$E$10="NTNC",Q6715="Unknown")))),"Tier 5",
"")))))</f>
        <v/>
      </c>
      <c r="Z6715" s="71"/>
      <c r="AA6715" s="71"/>
    </row>
    <row r="6716" spans="1:27" x14ac:dyDescent="0.3">
      <c r="A6716" s="1"/>
      <c r="B6716" s="70"/>
      <c r="C6716" s="60"/>
      <c r="D6716" s="61"/>
      <c r="E6716" s="61"/>
      <c r="F6716" s="61"/>
      <c r="G6716" s="62"/>
      <c r="H6716" s="63"/>
      <c r="I6716" s="64"/>
      <c r="J6716" s="65"/>
      <c r="K6716" s="66"/>
      <c r="L6716" s="62"/>
      <c r="M6716" s="69"/>
      <c r="N6716" s="65"/>
      <c r="O6716" s="66"/>
      <c r="P6716" s="69"/>
      <c r="Q6716" s="55" t="str">
        <f t="shared" si="104"/>
        <v/>
      </c>
      <c r="R6716" s="70"/>
      <c r="S6716" s="70"/>
      <c r="T6716" s="70"/>
      <c r="U6716" s="71"/>
      <c r="V6716" s="71"/>
      <c r="W6716" s="71"/>
      <c r="X6716" s="71"/>
      <c r="Y6716" s="72" t="str">
        <f>IF((OR((AND('[1]PWS Information'!$E$10="CWS",U6716="Single Family Residence",Q6716="Lead")),
(AND('[1]PWS Information'!$E$10="CWS",U6716="Multiple Family Residence",'[1]PWS Information'!$E$11="Yes",Q6716="Lead")),
(AND('[1]PWS Information'!$E$10="NTNC",Q6716="Lead")))),"Tier 1",
IF((OR((AND('[1]PWS Information'!$E$10="CWS",U6716="Multiple Family Residence",'[1]PWS Information'!$E$11="No",Q6716="Lead")),
(AND('[1]PWS Information'!$E$10="CWS",U6716="Other",Q6716="Lead")),
(AND('[1]PWS Information'!$E$10="CWS",U6716="Building",Q6716="Lead")))),"Tier 2",
IF((OR((AND('[1]PWS Information'!$E$10="CWS",U6716="Single Family Residence",Q6716="Galvanized Requiring Replacement")),
(AND('[1]PWS Information'!$E$10="CWS",U6716="Single Family Residence",Q6716="Galvanized Requiring Replacement",R6716="Yes")),
(AND('[1]PWS Information'!$E$10="NTNC",Q6716="Galvanized Requiring Replacement")),
(AND('[1]PWS Information'!$E$10="NTNC",U6716="Single Family Residence",R6716="Yes")))),"Tier 3",
IF((OR((AND('[1]PWS Information'!$E$10="CWS",U6716="Single Family Residence",S6716="Yes",Q6716="Non-Lead", J6716="Non-Lead - Copper",L6716="Before 1989")),
(AND('[1]PWS Information'!$E$10="CWS",U6716="Single Family Residence",S6716="Yes",Q6716="Non-Lead", N6716="Non-Lead - Copper",O6716="Before 1989")))),"Tier 4",
IF((OR((AND('[1]PWS Information'!$E$10="NTNC",Q6716="Non-Lead")),
(AND('[1]PWS Information'!$E$10="CWS",Q6716="Non-Lead",S6716="")),
(AND('[1]PWS Information'!$E$10="CWS",Q6716="Non-Lead",S6716="No")),
(AND('[1]PWS Information'!$E$10="CWS",Q6716="Non-Lead",S6716="Don't Know")),
(AND('[1]PWS Information'!$E$10="CWS",Q6716="Non-Lead", J6716="Non-Lead - Copper", S6716="Yes", L6716="Between 1989 and 2014")),
(AND('[1]PWS Information'!$E$10="CWS",Q6716="Non-Lead", J6716="Non-Lead - Copper", S6716="Yes", L6716="After 2014")),
(AND('[1]PWS Information'!$E$10="CWS",Q6716="Non-Lead", J6716="Non-Lead - Copper", S6716="Yes", L6716="Unknown")),
(AND('[1]PWS Information'!$E$10="CWS",Q6716="Non-Lead", N6716="Non-Lead - Copper", S6716="Yes", O6716="Between 1989 and 2014")),
(AND('[1]PWS Information'!$E$10="CWS",Q6716="Non-Lead", N6716="Non-Lead - Copper", S6716="Yes", O6716="After 2014")),
(AND('[1]PWS Information'!$E$10="CWS",Q6716="Non-Lead", N6716="Non-Lead - Copper", S6716="Yes", O6716="Unknown")),
(AND('[1]PWS Information'!$E$10="CWS",Q6716="Unknown")),
(AND('[1]PWS Information'!$E$10="NTNC",Q6716="Unknown")))),"Tier 5",
"")))))</f>
        <v/>
      </c>
      <c r="Z6716" s="71"/>
      <c r="AA6716" s="71"/>
    </row>
    <row r="6717" spans="1:27" x14ac:dyDescent="0.3">
      <c r="A6717" s="17"/>
      <c r="B6717" s="70"/>
      <c r="C6717" s="60"/>
      <c r="D6717" s="61"/>
      <c r="E6717" s="61"/>
      <c r="F6717" s="61"/>
      <c r="G6717" s="62"/>
      <c r="H6717" s="63"/>
      <c r="I6717" s="64"/>
      <c r="J6717" s="65"/>
      <c r="K6717" s="66"/>
      <c r="L6717" s="62"/>
      <c r="M6717" s="69"/>
      <c r="N6717" s="65"/>
      <c r="O6717" s="66"/>
      <c r="P6717" s="69"/>
      <c r="Q6717" s="55" t="str">
        <f t="shared" si="104"/>
        <v/>
      </c>
      <c r="R6717" s="70"/>
      <c r="S6717" s="70"/>
      <c r="T6717" s="70"/>
      <c r="U6717" s="71"/>
      <c r="V6717" s="71"/>
      <c r="W6717" s="71"/>
      <c r="X6717" s="71"/>
      <c r="Y6717" s="72" t="str">
        <f>IF((OR((AND('[1]PWS Information'!$E$10="CWS",U6717="Single Family Residence",Q6717="Lead")),
(AND('[1]PWS Information'!$E$10="CWS",U6717="Multiple Family Residence",'[1]PWS Information'!$E$11="Yes",Q6717="Lead")),
(AND('[1]PWS Information'!$E$10="NTNC",Q6717="Lead")))),"Tier 1",
IF((OR((AND('[1]PWS Information'!$E$10="CWS",U6717="Multiple Family Residence",'[1]PWS Information'!$E$11="No",Q6717="Lead")),
(AND('[1]PWS Information'!$E$10="CWS",U6717="Other",Q6717="Lead")),
(AND('[1]PWS Information'!$E$10="CWS",U6717="Building",Q6717="Lead")))),"Tier 2",
IF((OR((AND('[1]PWS Information'!$E$10="CWS",U6717="Single Family Residence",Q6717="Galvanized Requiring Replacement")),
(AND('[1]PWS Information'!$E$10="CWS",U6717="Single Family Residence",Q6717="Galvanized Requiring Replacement",R6717="Yes")),
(AND('[1]PWS Information'!$E$10="NTNC",Q6717="Galvanized Requiring Replacement")),
(AND('[1]PWS Information'!$E$10="NTNC",U6717="Single Family Residence",R6717="Yes")))),"Tier 3",
IF((OR((AND('[1]PWS Information'!$E$10="CWS",U6717="Single Family Residence",S6717="Yes",Q6717="Non-Lead", J6717="Non-Lead - Copper",L6717="Before 1989")),
(AND('[1]PWS Information'!$E$10="CWS",U6717="Single Family Residence",S6717="Yes",Q6717="Non-Lead", N6717="Non-Lead - Copper",O6717="Before 1989")))),"Tier 4",
IF((OR((AND('[1]PWS Information'!$E$10="NTNC",Q6717="Non-Lead")),
(AND('[1]PWS Information'!$E$10="CWS",Q6717="Non-Lead",S6717="")),
(AND('[1]PWS Information'!$E$10="CWS",Q6717="Non-Lead",S6717="No")),
(AND('[1]PWS Information'!$E$10="CWS",Q6717="Non-Lead",S6717="Don't Know")),
(AND('[1]PWS Information'!$E$10="CWS",Q6717="Non-Lead", J6717="Non-Lead - Copper", S6717="Yes", L6717="Between 1989 and 2014")),
(AND('[1]PWS Information'!$E$10="CWS",Q6717="Non-Lead", J6717="Non-Lead - Copper", S6717="Yes", L6717="After 2014")),
(AND('[1]PWS Information'!$E$10="CWS",Q6717="Non-Lead", J6717="Non-Lead - Copper", S6717="Yes", L6717="Unknown")),
(AND('[1]PWS Information'!$E$10="CWS",Q6717="Non-Lead", N6717="Non-Lead - Copper", S6717="Yes", O6717="Between 1989 and 2014")),
(AND('[1]PWS Information'!$E$10="CWS",Q6717="Non-Lead", N6717="Non-Lead - Copper", S6717="Yes", O6717="After 2014")),
(AND('[1]PWS Information'!$E$10="CWS",Q6717="Non-Lead", N6717="Non-Lead - Copper", S6717="Yes", O6717="Unknown")),
(AND('[1]PWS Information'!$E$10="CWS",Q6717="Unknown")),
(AND('[1]PWS Information'!$E$10="NTNC",Q6717="Unknown")))),"Tier 5",
"")))))</f>
        <v/>
      </c>
      <c r="Z6717" s="71"/>
      <c r="AA6717" s="71"/>
    </row>
    <row r="6718" spans="1:27" x14ac:dyDescent="0.3">
      <c r="A6718" s="1"/>
      <c r="B6718" s="70"/>
      <c r="C6718" s="60"/>
      <c r="D6718" s="61"/>
      <c r="E6718" s="61"/>
      <c r="F6718" s="61"/>
      <c r="G6718" s="62"/>
      <c r="H6718" s="63"/>
      <c r="I6718" s="64"/>
      <c r="J6718" s="65"/>
      <c r="K6718" s="66"/>
      <c r="L6718" s="62"/>
      <c r="M6718" s="69"/>
      <c r="N6718" s="65"/>
      <c r="O6718" s="66"/>
      <c r="P6718" s="69"/>
      <c r="Q6718" s="55" t="str">
        <f t="shared" si="104"/>
        <v/>
      </c>
      <c r="R6718" s="70"/>
      <c r="S6718" s="70"/>
      <c r="T6718" s="70"/>
      <c r="U6718" s="71"/>
      <c r="V6718" s="71"/>
      <c r="W6718" s="71"/>
      <c r="X6718" s="71"/>
      <c r="Y6718" s="72" t="str">
        <f>IF((OR((AND('[1]PWS Information'!$E$10="CWS",U6718="Single Family Residence",Q6718="Lead")),
(AND('[1]PWS Information'!$E$10="CWS",U6718="Multiple Family Residence",'[1]PWS Information'!$E$11="Yes",Q6718="Lead")),
(AND('[1]PWS Information'!$E$10="NTNC",Q6718="Lead")))),"Tier 1",
IF((OR((AND('[1]PWS Information'!$E$10="CWS",U6718="Multiple Family Residence",'[1]PWS Information'!$E$11="No",Q6718="Lead")),
(AND('[1]PWS Information'!$E$10="CWS",U6718="Other",Q6718="Lead")),
(AND('[1]PWS Information'!$E$10="CWS",U6718="Building",Q6718="Lead")))),"Tier 2",
IF((OR((AND('[1]PWS Information'!$E$10="CWS",U6718="Single Family Residence",Q6718="Galvanized Requiring Replacement")),
(AND('[1]PWS Information'!$E$10="CWS",U6718="Single Family Residence",Q6718="Galvanized Requiring Replacement",R6718="Yes")),
(AND('[1]PWS Information'!$E$10="NTNC",Q6718="Galvanized Requiring Replacement")),
(AND('[1]PWS Information'!$E$10="NTNC",U6718="Single Family Residence",R6718="Yes")))),"Tier 3",
IF((OR((AND('[1]PWS Information'!$E$10="CWS",U6718="Single Family Residence",S6718="Yes",Q6718="Non-Lead", J6718="Non-Lead - Copper",L6718="Before 1989")),
(AND('[1]PWS Information'!$E$10="CWS",U6718="Single Family Residence",S6718="Yes",Q6718="Non-Lead", N6718="Non-Lead - Copper",O6718="Before 1989")))),"Tier 4",
IF((OR((AND('[1]PWS Information'!$E$10="NTNC",Q6718="Non-Lead")),
(AND('[1]PWS Information'!$E$10="CWS",Q6718="Non-Lead",S6718="")),
(AND('[1]PWS Information'!$E$10="CWS",Q6718="Non-Lead",S6718="No")),
(AND('[1]PWS Information'!$E$10="CWS",Q6718="Non-Lead",S6718="Don't Know")),
(AND('[1]PWS Information'!$E$10="CWS",Q6718="Non-Lead", J6718="Non-Lead - Copper", S6718="Yes", L6718="Between 1989 and 2014")),
(AND('[1]PWS Information'!$E$10="CWS",Q6718="Non-Lead", J6718="Non-Lead - Copper", S6718="Yes", L6718="After 2014")),
(AND('[1]PWS Information'!$E$10="CWS",Q6718="Non-Lead", J6718="Non-Lead - Copper", S6718="Yes", L6718="Unknown")),
(AND('[1]PWS Information'!$E$10="CWS",Q6718="Non-Lead", N6718="Non-Lead - Copper", S6718="Yes", O6718="Between 1989 and 2014")),
(AND('[1]PWS Information'!$E$10="CWS",Q6718="Non-Lead", N6718="Non-Lead - Copper", S6718="Yes", O6718="After 2014")),
(AND('[1]PWS Information'!$E$10="CWS",Q6718="Non-Lead", N6718="Non-Lead - Copper", S6718="Yes", O6718="Unknown")),
(AND('[1]PWS Information'!$E$10="CWS",Q6718="Unknown")),
(AND('[1]PWS Information'!$E$10="NTNC",Q6718="Unknown")))),"Tier 5",
"")))))</f>
        <v/>
      </c>
      <c r="Z6718" s="71"/>
      <c r="AA6718" s="71"/>
    </row>
    <row r="6719" spans="1:27" x14ac:dyDescent="0.3">
      <c r="A6719" s="1"/>
      <c r="B6719" s="70"/>
      <c r="C6719" s="60"/>
      <c r="D6719" s="61"/>
      <c r="E6719" s="61"/>
      <c r="F6719" s="61"/>
      <c r="G6719" s="62"/>
      <c r="H6719" s="63"/>
      <c r="I6719" s="64"/>
      <c r="J6719" s="65"/>
      <c r="K6719" s="66"/>
      <c r="L6719" s="62"/>
      <c r="M6719" s="69"/>
      <c r="N6719" s="65"/>
      <c r="O6719" s="66"/>
      <c r="P6719" s="69"/>
      <c r="Q6719" s="55" t="str">
        <f t="shared" si="104"/>
        <v/>
      </c>
      <c r="R6719" s="70"/>
      <c r="S6719" s="70"/>
      <c r="T6719" s="70"/>
      <c r="U6719" s="71"/>
      <c r="V6719" s="71"/>
      <c r="W6719" s="71"/>
      <c r="X6719" s="71"/>
      <c r="Y6719" s="72" t="str">
        <f>IF((OR((AND('[1]PWS Information'!$E$10="CWS",U6719="Single Family Residence",Q6719="Lead")),
(AND('[1]PWS Information'!$E$10="CWS",U6719="Multiple Family Residence",'[1]PWS Information'!$E$11="Yes",Q6719="Lead")),
(AND('[1]PWS Information'!$E$10="NTNC",Q6719="Lead")))),"Tier 1",
IF((OR((AND('[1]PWS Information'!$E$10="CWS",U6719="Multiple Family Residence",'[1]PWS Information'!$E$11="No",Q6719="Lead")),
(AND('[1]PWS Information'!$E$10="CWS",U6719="Other",Q6719="Lead")),
(AND('[1]PWS Information'!$E$10="CWS",U6719="Building",Q6719="Lead")))),"Tier 2",
IF((OR((AND('[1]PWS Information'!$E$10="CWS",U6719="Single Family Residence",Q6719="Galvanized Requiring Replacement")),
(AND('[1]PWS Information'!$E$10="CWS",U6719="Single Family Residence",Q6719="Galvanized Requiring Replacement",R6719="Yes")),
(AND('[1]PWS Information'!$E$10="NTNC",Q6719="Galvanized Requiring Replacement")),
(AND('[1]PWS Information'!$E$10="NTNC",U6719="Single Family Residence",R6719="Yes")))),"Tier 3",
IF((OR((AND('[1]PWS Information'!$E$10="CWS",U6719="Single Family Residence",S6719="Yes",Q6719="Non-Lead", J6719="Non-Lead - Copper",L6719="Before 1989")),
(AND('[1]PWS Information'!$E$10="CWS",U6719="Single Family Residence",S6719="Yes",Q6719="Non-Lead", N6719="Non-Lead - Copper",O6719="Before 1989")))),"Tier 4",
IF((OR((AND('[1]PWS Information'!$E$10="NTNC",Q6719="Non-Lead")),
(AND('[1]PWS Information'!$E$10="CWS",Q6719="Non-Lead",S6719="")),
(AND('[1]PWS Information'!$E$10="CWS",Q6719="Non-Lead",S6719="No")),
(AND('[1]PWS Information'!$E$10="CWS",Q6719="Non-Lead",S6719="Don't Know")),
(AND('[1]PWS Information'!$E$10="CWS",Q6719="Non-Lead", J6719="Non-Lead - Copper", S6719="Yes", L6719="Between 1989 and 2014")),
(AND('[1]PWS Information'!$E$10="CWS",Q6719="Non-Lead", J6719="Non-Lead - Copper", S6719="Yes", L6719="After 2014")),
(AND('[1]PWS Information'!$E$10="CWS",Q6719="Non-Lead", J6719="Non-Lead - Copper", S6719="Yes", L6719="Unknown")),
(AND('[1]PWS Information'!$E$10="CWS",Q6719="Non-Lead", N6719="Non-Lead - Copper", S6719="Yes", O6719="Between 1989 and 2014")),
(AND('[1]PWS Information'!$E$10="CWS",Q6719="Non-Lead", N6719="Non-Lead - Copper", S6719="Yes", O6719="After 2014")),
(AND('[1]PWS Information'!$E$10="CWS",Q6719="Non-Lead", N6719="Non-Lead - Copper", S6719="Yes", O6719="Unknown")),
(AND('[1]PWS Information'!$E$10="CWS",Q6719="Unknown")),
(AND('[1]PWS Information'!$E$10="NTNC",Q6719="Unknown")))),"Tier 5",
"")))))</f>
        <v/>
      </c>
      <c r="Z6719" s="71"/>
      <c r="AA6719" s="71"/>
    </row>
    <row r="6720" spans="1:27" x14ac:dyDescent="0.3">
      <c r="A6720" s="1"/>
      <c r="B6720" s="70"/>
      <c r="C6720" s="60"/>
      <c r="D6720" s="61"/>
      <c r="E6720" s="61"/>
      <c r="F6720" s="61"/>
      <c r="G6720" s="62"/>
      <c r="H6720" s="63"/>
      <c r="I6720" s="64"/>
      <c r="J6720" s="65"/>
      <c r="K6720" s="66"/>
      <c r="L6720" s="62"/>
      <c r="M6720" s="69"/>
      <c r="N6720" s="65"/>
      <c r="O6720" s="66"/>
      <c r="P6720" s="69"/>
      <c r="Q6720" s="55" t="str">
        <f t="shared" si="104"/>
        <v/>
      </c>
      <c r="R6720" s="70"/>
      <c r="S6720" s="70"/>
      <c r="T6720" s="70"/>
      <c r="U6720" s="71"/>
      <c r="V6720" s="71"/>
      <c r="W6720" s="71"/>
      <c r="X6720" s="71"/>
      <c r="Y6720" s="72" t="str">
        <f>IF((OR((AND('[1]PWS Information'!$E$10="CWS",U6720="Single Family Residence",Q6720="Lead")),
(AND('[1]PWS Information'!$E$10="CWS",U6720="Multiple Family Residence",'[1]PWS Information'!$E$11="Yes",Q6720="Lead")),
(AND('[1]PWS Information'!$E$10="NTNC",Q6720="Lead")))),"Tier 1",
IF((OR((AND('[1]PWS Information'!$E$10="CWS",U6720="Multiple Family Residence",'[1]PWS Information'!$E$11="No",Q6720="Lead")),
(AND('[1]PWS Information'!$E$10="CWS",U6720="Other",Q6720="Lead")),
(AND('[1]PWS Information'!$E$10="CWS",U6720="Building",Q6720="Lead")))),"Tier 2",
IF((OR((AND('[1]PWS Information'!$E$10="CWS",U6720="Single Family Residence",Q6720="Galvanized Requiring Replacement")),
(AND('[1]PWS Information'!$E$10="CWS",U6720="Single Family Residence",Q6720="Galvanized Requiring Replacement",R6720="Yes")),
(AND('[1]PWS Information'!$E$10="NTNC",Q6720="Galvanized Requiring Replacement")),
(AND('[1]PWS Information'!$E$10="NTNC",U6720="Single Family Residence",R6720="Yes")))),"Tier 3",
IF((OR((AND('[1]PWS Information'!$E$10="CWS",U6720="Single Family Residence",S6720="Yes",Q6720="Non-Lead", J6720="Non-Lead - Copper",L6720="Before 1989")),
(AND('[1]PWS Information'!$E$10="CWS",U6720="Single Family Residence",S6720="Yes",Q6720="Non-Lead", N6720="Non-Lead - Copper",O6720="Before 1989")))),"Tier 4",
IF((OR((AND('[1]PWS Information'!$E$10="NTNC",Q6720="Non-Lead")),
(AND('[1]PWS Information'!$E$10="CWS",Q6720="Non-Lead",S6720="")),
(AND('[1]PWS Information'!$E$10="CWS",Q6720="Non-Lead",S6720="No")),
(AND('[1]PWS Information'!$E$10="CWS",Q6720="Non-Lead",S6720="Don't Know")),
(AND('[1]PWS Information'!$E$10="CWS",Q6720="Non-Lead", J6720="Non-Lead - Copper", S6720="Yes", L6720="Between 1989 and 2014")),
(AND('[1]PWS Information'!$E$10="CWS",Q6720="Non-Lead", J6720="Non-Lead - Copper", S6720="Yes", L6720="After 2014")),
(AND('[1]PWS Information'!$E$10="CWS",Q6720="Non-Lead", J6720="Non-Lead - Copper", S6720="Yes", L6720="Unknown")),
(AND('[1]PWS Information'!$E$10="CWS",Q6720="Non-Lead", N6720="Non-Lead - Copper", S6720="Yes", O6720="Between 1989 and 2014")),
(AND('[1]PWS Information'!$E$10="CWS",Q6720="Non-Lead", N6720="Non-Lead - Copper", S6720="Yes", O6720="After 2014")),
(AND('[1]PWS Information'!$E$10="CWS",Q6720="Non-Lead", N6720="Non-Lead - Copper", S6720="Yes", O6720="Unknown")),
(AND('[1]PWS Information'!$E$10="CWS",Q6720="Unknown")),
(AND('[1]PWS Information'!$E$10="NTNC",Q6720="Unknown")))),"Tier 5",
"")))))</f>
        <v/>
      </c>
      <c r="Z6720" s="71"/>
      <c r="AA6720" s="71"/>
    </row>
    <row r="6721" spans="1:27" x14ac:dyDescent="0.3">
      <c r="A6721" s="17"/>
      <c r="B6721" s="70"/>
      <c r="C6721" s="60"/>
      <c r="D6721" s="61"/>
      <c r="E6721" s="61"/>
      <c r="F6721" s="61"/>
      <c r="G6721" s="62"/>
      <c r="H6721" s="63"/>
      <c r="I6721" s="64"/>
      <c r="J6721" s="65"/>
      <c r="K6721" s="66"/>
      <c r="L6721" s="62"/>
      <c r="M6721" s="69"/>
      <c r="N6721" s="65"/>
      <c r="O6721" s="66"/>
      <c r="P6721" s="69"/>
      <c r="Q6721" s="55" t="str">
        <f t="shared" si="104"/>
        <v/>
      </c>
      <c r="R6721" s="70"/>
      <c r="S6721" s="70"/>
      <c r="T6721" s="70"/>
      <c r="U6721" s="71"/>
      <c r="V6721" s="71"/>
      <c r="W6721" s="71"/>
      <c r="X6721" s="71"/>
      <c r="Y6721" s="72" t="str">
        <f>IF((OR((AND('[1]PWS Information'!$E$10="CWS",U6721="Single Family Residence",Q6721="Lead")),
(AND('[1]PWS Information'!$E$10="CWS",U6721="Multiple Family Residence",'[1]PWS Information'!$E$11="Yes",Q6721="Lead")),
(AND('[1]PWS Information'!$E$10="NTNC",Q6721="Lead")))),"Tier 1",
IF((OR((AND('[1]PWS Information'!$E$10="CWS",U6721="Multiple Family Residence",'[1]PWS Information'!$E$11="No",Q6721="Lead")),
(AND('[1]PWS Information'!$E$10="CWS",U6721="Other",Q6721="Lead")),
(AND('[1]PWS Information'!$E$10="CWS",U6721="Building",Q6721="Lead")))),"Tier 2",
IF((OR((AND('[1]PWS Information'!$E$10="CWS",U6721="Single Family Residence",Q6721="Galvanized Requiring Replacement")),
(AND('[1]PWS Information'!$E$10="CWS",U6721="Single Family Residence",Q6721="Galvanized Requiring Replacement",R6721="Yes")),
(AND('[1]PWS Information'!$E$10="NTNC",Q6721="Galvanized Requiring Replacement")),
(AND('[1]PWS Information'!$E$10="NTNC",U6721="Single Family Residence",R6721="Yes")))),"Tier 3",
IF((OR((AND('[1]PWS Information'!$E$10="CWS",U6721="Single Family Residence",S6721="Yes",Q6721="Non-Lead", J6721="Non-Lead - Copper",L6721="Before 1989")),
(AND('[1]PWS Information'!$E$10="CWS",U6721="Single Family Residence",S6721="Yes",Q6721="Non-Lead", N6721="Non-Lead - Copper",O6721="Before 1989")))),"Tier 4",
IF((OR((AND('[1]PWS Information'!$E$10="NTNC",Q6721="Non-Lead")),
(AND('[1]PWS Information'!$E$10="CWS",Q6721="Non-Lead",S6721="")),
(AND('[1]PWS Information'!$E$10="CWS",Q6721="Non-Lead",S6721="No")),
(AND('[1]PWS Information'!$E$10="CWS",Q6721="Non-Lead",S6721="Don't Know")),
(AND('[1]PWS Information'!$E$10="CWS",Q6721="Non-Lead", J6721="Non-Lead - Copper", S6721="Yes", L6721="Between 1989 and 2014")),
(AND('[1]PWS Information'!$E$10="CWS",Q6721="Non-Lead", J6721="Non-Lead - Copper", S6721="Yes", L6721="After 2014")),
(AND('[1]PWS Information'!$E$10="CWS",Q6721="Non-Lead", J6721="Non-Lead - Copper", S6721="Yes", L6721="Unknown")),
(AND('[1]PWS Information'!$E$10="CWS",Q6721="Non-Lead", N6721="Non-Lead - Copper", S6721="Yes", O6721="Between 1989 and 2014")),
(AND('[1]PWS Information'!$E$10="CWS",Q6721="Non-Lead", N6721="Non-Lead - Copper", S6721="Yes", O6721="After 2014")),
(AND('[1]PWS Information'!$E$10="CWS",Q6721="Non-Lead", N6721="Non-Lead - Copper", S6721="Yes", O6721="Unknown")),
(AND('[1]PWS Information'!$E$10="CWS",Q6721="Unknown")),
(AND('[1]PWS Information'!$E$10="NTNC",Q6721="Unknown")))),"Tier 5",
"")))))</f>
        <v/>
      </c>
      <c r="Z6721" s="71"/>
      <c r="AA6721" s="71"/>
    </row>
    <row r="6722" spans="1:27" x14ac:dyDescent="0.3">
      <c r="A6722" s="1"/>
      <c r="B6722" s="70"/>
      <c r="C6722" s="60"/>
      <c r="D6722" s="61"/>
      <c r="E6722" s="61"/>
      <c r="F6722" s="61"/>
      <c r="G6722" s="62"/>
      <c r="H6722" s="63"/>
      <c r="I6722" s="64"/>
      <c r="J6722" s="65"/>
      <c r="K6722" s="66"/>
      <c r="L6722" s="62"/>
      <c r="M6722" s="69"/>
      <c r="N6722" s="65"/>
      <c r="O6722" s="66"/>
      <c r="P6722" s="69"/>
      <c r="Q6722" s="55" t="str">
        <f t="shared" si="104"/>
        <v/>
      </c>
      <c r="R6722" s="70"/>
      <c r="S6722" s="70"/>
      <c r="T6722" s="70"/>
      <c r="U6722" s="71"/>
      <c r="V6722" s="71"/>
      <c r="W6722" s="71"/>
      <c r="X6722" s="71"/>
      <c r="Y6722" s="72" t="str">
        <f>IF((OR((AND('[1]PWS Information'!$E$10="CWS",U6722="Single Family Residence",Q6722="Lead")),
(AND('[1]PWS Information'!$E$10="CWS",U6722="Multiple Family Residence",'[1]PWS Information'!$E$11="Yes",Q6722="Lead")),
(AND('[1]PWS Information'!$E$10="NTNC",Q6722="Lead")))),"Tier 1",
IF((OR((AND('[1]PWS Information'!$E$10="CWS",U6722="Multiple Family Residence",'[1]PWS Information'!$E$11="No",Q6722="Lead")),
(AND('[1]PWS Information'!$E$10="CWS",U6722="Other",Q6722="Lead")),
(AND('[1]PWS Information'!$E$10="CWS",U6722="Building",Q6722="Lead")))),"Tier 2",
IF((OR((AND('[1]PWS Information'!$E$10="CWS",U6722="Single Family Residence",Q6722="Galvanized Requiring Replacement")),
(AND('[1]PWS Information'!$E$10="CWS",U6722="Single Family Residence",Q6722="Galvanized Requiring Replacement",R6722="Yes")),
(AND('[1]PWS Information'!$E$10="NTNC",Q6722="Galvanized Requiring Replacement")),
(AND('[1]PWS Information'!$E$10="NTNC",U6722="Single Family Residence",R6722="Yes")))),"Tier 3",
IF((OR((AND('[1]PWS Information'!$E$10="CWS",U6722="Single Family Residence",S6722="Yes",Q6722="Non-Lead", J6722="Non-Lead - Copper",L6722="Before 1989")),
(AND('[1]PWS Information'!$E$10="CWS",U6722="Single Family Residence",S6722="Yes",Q6722="Non-Lead", N6722="Non-Lead - Copper",O6722="Before 1989")))),"Tier 4",
IF((OR((AND('[1]PWS Information'!$E$10="NTNC",Q6722="Non-Lead")),
(AND('[1]PWS Information'!$E$10="CWS",Q6722="Non-Lead",S6722="")),
(AND('[1]PWS Information'!$E$10="CWS",Q6722="Non-Lead",S6722="No")),
(AND('[1]PWS Information'!$E$10="CWS",Q6722="Non-Lead",S6722="Don't Know")),
(AND('[1]PWS Information'!$E$10="CWS",Q6722="Non-Lead", J6722="Non-Lead - Copper", S6722="Yes", L6722="Between 1989 and 2014")),
(AND('[1]PWS Information'!$E$10="CWS",Q6722="Non-Lead", J6722="Non-Lead - Copper", S6722="Yes", L6722="After 2014")),
(AND('[1]PWS Information'!$E$10="CWS",Q6722="Non-Lead", J6722="Non-Lead - Copper", S6722="Yes", L6722="Unknown")),
(AND('[1]PWS Information'!$E$10="CWS",Q6722="Non-Lead", N6722="Non-Lead - Copper", S6722="Yes", O6722="Between 1989 and 2014")),
(AND('[1]PWS Information'!$E$10="CWS",Q6722="Non-Lead", N6722="Non-Lead - Copper", S6722="Yes", O6722="After 2014")),
(AND('[1]PWS Information'!$E$10="CWS",Q6722="Non-Lead", N6722="Non-Lead - Copper", S6722="Yes", O6722="Unknown")),
(AND('[1]PWS Information'!$E$10="CWS",Q6722="Unknown")),
(AND('[1]PWS Information'!$E$10="NTNC",Q6722="Unknown")))),"Tier 5",
"")))))</f>
        <v/>
      </c>
      <c r="Z6722" s="71"/>
      <c r="AA6722" s="71"/>
    </row>
    <row r="6723" spans="1:27" x14ac:dyDescent="0.3">
      <c r="A6723" s="1"/>
      <c r="B6723" s="70"/>
      <c r="C6723" s="60"/>
      <c r="D6723" s="61"/>
      <c r="E6723" s="61"/>
      <c r="F6723" s="61"/>
      <c r="G6723" s="62"/>
      <c r="H6723" s="63"/>
      <c r="I6723" s="64"/>
      <c r="J6723" s="65"/>
      <c r="K6723" s="66"/>
      <c r="L6723" s="62"/>
      <c r="M6723" s="69"/>
      <c r="N6723" s="65"/>
      <c r="O6723" s="66"/>
      <c r="P6723" s="69"/>
      <c r="Q6723" s="55" t="str">
        <f t="shared" si="104"/>
        <v/>
      </c>
      <c r="R6723" s="70"/>
      <c r="S6723" s="70"/>
      <c r="T6723" s="70"/>
      <c r="U6723" s="71"/>
      <c r="V6723" s="71"/>
      <c r="W6723" s="71"/>
      <c r="X6723" s="71"/>
      <c r="Y6723" s="72" t="str">
        <f>IF((OR((AND('[1]PWS Information'!$E$10="CWS",U6723="Single Family Residence",Q6723="Lead")),
(AND('[1]PWS Information'!$E$10="CWS",U6723="Multiple Family Residence",'[1]PWS Information'!$E$11="Yes",Q6723="Lead")),
(AND('[1]PWS Information'!$E$10="NTNC",Q6723="Lead")))),"Tier 1",
IF((OR((AND('[1]PWS Information'!$E$10="CWS",U6723="Multiple Family Residence",'[1]PWS Information'!$E$11="No",Q6723="Lead")),
(AND('[1]PWS Information'!$E$10="CWS",U6723="Other",Q6723="Lead")),
(AND('[1]PWS Information'!$E$10="CWS",U6723="Building",Q6723="Lead")))),"Tier 2",
IF((OR((AND('[1]PWS Information'!$E$10="CWS",U6723="Single Family Residence",Q6723="Galvanized Requiring Replacement")),
(AND('[1]PWS Information'!$E$10="CWS",U6723="Single Family Residence",Q6723="Galvanized Requiring Replacement",R6723="Yes")),
(AND('[1]PWS Information'!$E$10="NTNC",Q6723="Galvanized Requiring Replacement")),
(AND('[1]PWS Information'!$E$10="NTNC",U6723="Single Family Residence",R6723="Yes")))),"Tier 3",
IF((OR((AND('[1]PWS Information'!$E$10="CWS",U6723="Single Family Residence",S6723="Yes",Q6723="Non-Lead", J6723="Non-Lead - Copper",L6723="Before 1989")),
(AND('[1]PWS Information'!$E$10="CWS",U6723="Single Family Residence",S6723="Yes",Q6723="Non-Lead", N6723="Non-Lead - Copper",O6723="Before 1989")))),"Tier 4",
IF((OR((AND('[1]PWS Information'!$E$10="NTNC",Q6723="Non-Lead")),
(AND('[1]PWS Information'!$E$10="CWS",Q6723="Non-Lead",S6723="")),
(AND('[1]PWS Information'!$E$10="CWS",Q6723="Non-Lead",S6723="No")),
(AND('[1]PWS Information'!$E$10="CWS",Q6723="Non-Lead",S6723="Don't Know")),
(AND('[1]PWS Information'!$E$10="CWS",Q6723="Non-Lead", J6723="Non-Lead - Copper", S6723="Yes", L6723="Between 1989 and 2014")),
(AND('[1]PWS Information'!$E$10="CWS",Q6723="Non-Lead", J6723="Non-Lead - Copper", S6723="Yes", L6723="After 2014")),
(AND('[1]PWS Information'!$E$10="CWS",Q6723="Non-Lead", J6723="Non-Lead - Copper", S6723="Yes", L6723="Unknown")),
(AND('[1]PWS Information'!$E$10="CWS",Q6723="Non-Lead", N6723="Non-Lead - Copper", S6723="Yes", O6723="Between 1989 and 2014")),
(AND('[1]PWS Information'!$E$10="CWS",Q6723="Non-Lead", N6723="Non-Lead - Copper", S6723="Yes", O6723="After 2014")),
(AND('[1]PWS Information'!$E$10="CWS",Q6723="Non-Lead", N6723="Non-Lead - Copper", S6723="Yes", O6723="Unknown")),
(AND('[1]PWS Information'!$E$10="CWS",Q6723="Unknown")),
(AND('[1]PWS Information'!$E$10="NTNC",Q6723="Unknown")))),"Tier 5",
"")))))</f>
        <v/>
      </c>
      <c r="Z6723" s="71"/>
      <c r="AA6723" s="71"/>
    </row>
    <row r="6724" spans="1:27" x14ac:dyDescent="0.3">
      <c r="A6724" s="1"/>
      <c r="B6724" s="70"/>
      <c r="C6724" s="60"/>
      <c r="D6724" s="61"/>
      <c r="E6724" s="61"/>
      <c r="F6724" s="61"/>
      <c r="G6724" s="62"/>
      <c r="H6724" s="63"/>
      <c r="I6724" s="64"/>
      <c r="J6724" s="65"/>
      <c r="K6724" s="66"/>
      <c r="L6724" s="62"/>
      <c r="M6724" s="69"/>
      <c r="N6724" s="65"/>
      <c r="O6724" s="66"/>
      <c r="P6724" s="69"/>
      <c r="Q6724" s="55" t="str">
        <f t="shared" si="104"/>
        <v/>
      </c>
      <c r="R6724" s="70"/>
      <c r="S6724" s="70"/>
      <c r="T6724" s="70"/>
      <c r="U6724" s="71"/>
      <c r="V6724" s="71"/>
      <c r="W6724" s="71"/>
      <c r="X6724" s="71"/>
      <c r="Y6724" s="72" t="str">
        <f>IF((OR((AND('[1]PWS Information'!$E$10="CWS",U6724="Single Family Residence",Q6724="Lead")),
(AND('[1]PWS Information'!$E$10="CWS",U6724="Multiple Family Residence",'[1]PWS Information'!$E$11="Yes",Q6724="Lead")),
(AND('[1]PWS Information'!$E$10="NTNC",Q6724="Lead")))),"Tier 1",
IF((OR((AND('[1]PWS Information'!$E$10="CWS",U6724="Multiple Family Residence",'[1]PWS Information'!$E$11="No",Q6724="Lead")),
(AND('[1]PWS Information'!$E$10="CWS",U6724="Other",Q6724="Lead")),
(AND('[1]PWS Information'!$E$10="CWS",U6724="Building",Q6724="Lead")))),"Tier 2",
IF((OR((AND('[1]PWS Information'!$E$10="CWS",U6724="Single Family Residence",Q6724="Galvanized Requiring Replacement")),
(AND('[1]PWS Information'!$E$10="CWS",U6724="Single Family Residence",Q6724="Galvanized Requiring Replacement",R6724="Yes")),
(AND('[1]PWS Information'!$E$10="NTNC",Q6724="Galvanized Requiring Replacement")),
(AND('[1]PWS Information'!$E$10="NTNC",U6724="Single Family Residence",R6724="Yes")))),"Tier 3",
IF((OR((AND('[1]PWS Information'!$E$10="CWS",U6724="Single Family Residence",S6724="Yes",Q6724="Non-Lead", J6724="Non-Lead - Copper",L6724="Before 1989")),
(AND('[1]PWS Information'!$E$10="CWS",U6724="Single Family Residence",S6724="Yes",Q6724="Non-Lead", N6724="Non-Lead - Copper",O6724="Before 1989")))),"Tier 4",
IF((OR((AND('[1]PWS Information'!$E$10="NTNC",Q6724="Non-Lead")),
(AND('[1]PWS Information'!$E$10="CWS",Q6724="Non-Lead",S6724="")),
(AND('[1]PWS Information'!$E$10="CWS",Q6724="Non-Lead",S6724="No")),
(AND('[1]PWS Information'!$E$10="CWS",Q6724="Non-Lead",S6724="Don't Know")),
(AND('[1]PWS Information'!$E$10="CWS",Q6724="Non-Lead", J6724="Non-Lead - Copper", S6724="Yes", L6724="Between 1989 and 2014")),
(AND('[1]PWS Information'!$E$10="CWS",Q6724="Non-Lead", J6724="Non-Lead - Copper", S6724="Yes", L6724="After 2014")),
(AND('[1]PWS Information'!$E$10="CWS",Q6724="Non-Lead", J6724="Non-Lead - Copper", S6724="Yes", L6724="Unknown")),
(AND('[1]PWS Information'!$E$10="CWS",Q6724="Non-Lead", N6724="Non-Lead - Copper", S6724="Yes", O6724="Between 1989 and 2014")),
(AND('[1]PWS Information'!$E$10="CWS",Q6724="Non-Lead", N6724="Non-Lead - Copper", S6724="Yes", O6724="After 2014")),
(AND('[1]PWS Information'!$E$10="CWS",Q6724="Non-Lead", N6724="Non-Lead - Copper", S6724="Yes", O6724="Unknown")),
(AND('[1]PWS Information'!$E$10="CWS",Q6724="Unknown")),
(AND('[1]PWS Information'!$E$10="NTNC",Q6724="Unknown")))),"Tier 5",
"")))))</f>
        <v/>
      </c>
      <c r="Z6724" s="71"/>
      <c r="AA6724" s="71"/>
    </row>
    <row r="6725" spans="1:27" x14ac:dyDescent="0.3">
      <c r="A6725" s="17"/>
      <c r="B6725" s="70"/>
      <c r="C6725" s="60"/>
      <c r="D6725" s="61"/>
      <c r="E6725" s="61"/>
      <c r="F6725" s="61"/>
      <c r="G6725" s="62"/>
      <c r="H6725" s="63"/>
      <c r="I6725" s="64"/>
      <c r="J6725" s="65"/>
      <c r="K6725" s="66"/>
      <c r="L6725" s="62"/>
      <c r="M6725" s="69"/>
      <c r="N6725" s="65"/>
      <c r="O6725" s="66"/>
      <c r="P6725" s="69"/>
      <c r="Q6725" s="55" t="str">
        <f t="shared" si="104"/>
        <v/>
      </c>
      <c r="R6725" s="70"/>
      <c r="S6725" s="70"/>
      <c r="T6725" s="70"/>
      <c r="U6725" s="71"/>
      <c r="V6725" s="71"/>
      <c r="W6725" s="71"/>
      <c r="X6725" s="71"/>
      <c r="Y6725" s="72" t="str">
        <f>IF((OR((AND('[1]PWS Information'!$E$10="CWS",U6725="Single Family Residence",Q6725="Lead")),
(AND('[1]PWS Information'!$E$10="CWS",U6725="Multiple Family Residence",'[1]PWS Information'!$E$11="Yes",Q6725="Lead")),
(AND('[1]PWS Information'!$E$10="NTNC",Q6725="Lead")))),"Tier 1",
IF((OR((AND('[1]PWS Information'!$E$10="CWS",U6725="Multiple Family Residence",'[1]PWS Information'!$E$11="No",Q6725="Lead")),
(AND('[1]PWS Information'!$E$10="CWS",U6725="Other",Q6725="Lead")),
(AND('[1]PWS Information'!$E$10="CWS",U6725="Building",Q6725="Lead")))),"Tier 2",
IF((OR((AND('[1]PWS Information'!$E$10="CWS",U6725="Single Family Residence",Q6725="Galvanized Requiring Replacement")),
(AND('[1]PWS Information'!$E$10="CWS",U6725="Single Family Residence",Q6725="Galvanized Requiring Replacement",R6725="Yes")),
(AND('[1]PWS Information'!$E$10="NTNC",Q6725="Galvanized Requiring Replacement")),
(AND('[1]PWS Information'!$E$10="NTNC",U6725="Single Family Residence",R6725="Yes")))),"Tier 3",
IF((OR((AND('[1]PWS Information'!$E$10="CWS",U6725="Single Family Residence",S6725="Yes",Q6725="Non-Lead", J6725="Non-Lead - Copper",L6725="Before 1989")),
(AND('[1]PWS Information'!$E$10="CWS",U6725="Single Family Residence",S6725="Yes",Q6725="Non-Lead", N6725="Non-Lead - Copper",O6725="Before 1989")))),"Tier 4",
IF((OR((AND('[1]PWS Information'!$E$10="NTNC",Q6725="Non-Lead")),
(AND('[1]PWS Information'!$E$10="CWS",Q6725="Non-Lead",S6725="")),
(AND('[1]PWS Information'!$E$10="CWS",Q6725="Non-Lead",S6725="No")),
(AND('[1]PWS Information'!$E$10="CWS",Q6725="Non-Lead",S6725="Don't Know")),
(AND('[1]PWS Information'!$E$10="CWS",Q6725="Non-Lead", J6725="Non-Lead - Copper", S6725="Yes", L6725="Between 1989 and 2014")),
(AND('[1]PWS Information'!$E$10="CWS",Q6725="Non-Lead", J6725="Non-Lead - Copper", S6725="Yes", L6725="After 2014")),
(AND('[1]PWS Information'!$E$10="CWS",Q6725="Non-Lead", J6725="Non-Lead - Copper", S6725="Yes", L6725="Unknown")),
(AND('[1]PWS Information'!$E$10="CWS",Q6725="Non-Lead", N6725="Non-Lead - Copper", S6725="Yes", O6725="Between 1989 and 2014")),
(AND('[1]PWS Information'!$E$10="CWS",Q6725="Non-Lead", N6725="Non-Lead - Copper", S6725="Yes", O6725="After 2014")),
(AND('[1]PWS Information'!$E$10="CWS",Q6725="Non-Lead", N6725="Non-Lead - Copper", S6725="Yes", O6725="Unknown")),
(AND('[1]PWS Information'!$E$10="CWS",Q6725="Unknown")),
(AND('[1]PWS Information'!$E$10="NTNC",Q6725="Unknown")))),"Tier 5",
"")))))</f>
        <v/>
      </c>
      <c r="Z6725" s="71"/>
      <c r="AA6725" s="71"/>
    </row>
    <row r="6726" spans="1:27" x14ac:dyDescent="0.3">
      <c r="A6726" s="1"/>
      <c r="B6726" s="70"/>
      <c r="C6726" s="60"/>
      <c r="D6726" s="61"/>
      <c r="E6726" s="61"/>
      <c r="F6726" s="61"/>
      <c r="G6726" s="62"/>
      <c r="H6726" s="63"/>
      <c r="I6726" s="64"/>
      <c r="J6726" s="65"/>
      <c r="K6726" s="66"/>
      <c r="L6726" s="62"/>
      <c r="M6726" s="69"/>
      <c r="N6726" s="65"/>
      <c r="O6726" s="66"/>
      <c r="P6726" s="69"/>
      <c r="Q6726" s="55" t="str">
        <f t="shared" si="104"/>
        <v/>
      </c>
      <c r="R6726" s="70"/>
      <c r="S6726" s="70"/>
      <c r="T6726" s="70"/>
      <c r="U6726" s="71"/>
      <c r="V6726" s="71"/>
      <c r="W6726" s="71"/>
      <c r="X6726" s="71"/>
      <c r="Y6726" s="72" t="str">
        <f>IF((OR((AND('[1]PWS Information'!$E$10="CWS",U6726="Single Family Residence",Q6726="Lead")),
(AND('[1]PWS Information'!$E$10="CWS",U6726="Multiple Family Residence",'[1]PWS Information'!$E$11="Yes",Q6726="Lead")),
(AND('[1]PWS Information'!$E$10="NTNC",Q6726="Lead")))),"Tier 1",
IF((OR((AND('[1]PWS Information'!$E$10="CWS",U6726="Multiple Family Residence",'[1]PWS Information'!$E$11="No",Q6726="Lead")),
(AND('[1]PWS Information'!$E$10="CWS",U6726="Other",Q6726="Lead")),
(AND('[1]PWS Information'!$E$10="CWS",U6726="Building",Q6726="Lead")))),"Tier 2",
IF((OR((AND('[1]PWS Information'!$E$10="CWS",U6726="Single Family Residence",Q6726="Galvanized Requiring Replacement")),
(AND('[1]PWS Information'!$E$10="CWS",U6726="Single Family Residence",Q6726="Galvanized Requiring Replacement",R6726="Yes")),
(AND('[1]PWS Information'!$E$10="NTNC",Q6726="Galvanized Requiring Replacement")),
(AND('[1]PWS Information'!$E$10="NTNC",U6726="Single Family Residence",R6726="Yes")))),"Tier 3",
IF((OR((AND('[1]PWS Information'!$E$10="CWS",U6726="Single Family Residence",S6726="Yes",Q6726="Non-Lead", J6726="Non-Lead - Copper",L6726="Before 1989")),
(AND('[1]PWS Information'!$E$10="CWS",U6726="Single Family Residence",S6726="Yes",Q6726="Non-Lead", N6726="Non-Lead - Copper",O6726="Before 1989")))),"Tier 4",
IF((OR((AND('[1]PWS Information'!$E$10="NTNC",Q6726="Non-Lead")),
(AND('[1]PWS Information'!$E$10="CWS",Q6726="Non-Lead",S6726="")),
(AND('[1]PWS Information'!$E$10="CWS",Q6726="Non-Lead",S6726="No")),
(AND('[1]PWS Information'!$E$10="CWS",Q6726="Non-Lead",S6726="Don't Know")),
(AND('[1]PWS Information'!$E$10="CWS",Q6726="Non-Lead", J6726="Non-Lead - Copper", S6726="Yes", L6726="Between 1989 and 2014")),
(AND('[1]PWS Information'!$E$10="CWS",Q6726="Non-Lead", J6726="Non-Lead - Copper", S6726="Yes", L6726="After 2014")),
(AND('[1]PWS Information'!$E$10="CWS",Q6726="Non-Lead", J6726="Non-Lead - Copper", S6726="Yes", L6726="Unknown")),
(AND('[1]PWS Information'!$E$10="CWS",Q6726="Non-Lead", N6726="Non-Lead - Copper", S6726="Yes", O6726="Between 1989 and 2014")),
(AND('[1]PWS Information'!$E$10="CWS",Q6726="Non-Lead", N6726="Non-Lead - Copper", S6726="Yes", O6726="After 2014")),
(AND('[1]PWS Information'!$E$10="CWS",Q6726="Non-Lead", N6726="Non-Lead - Copper", S6726="Yes", O6726="Unknown")),
(AND('[1]PWS Information'!$E$10="CWS",Q6726="Unknown")),
(AND('[1]PWS Information'!$E$10="NTNC",Q6726="Unknown")))),"Tier 5",
"")))))</f>
        <v/>
      </c>
      <c r="Z6726" s="71"/>
      <c r="AA6726" s="71"/>
    </row>
    <row r="6727" spans="1:27" x14ac:dyDescent="0.3">
      <c r="A6727" s="1"/>
      <c r="B6727" s="70"/>
      <c r="C6727" s="60"/>
      <c r="D6727" s="61"/>
      <c r="E6727" s="61"/>
      <c r="F6727" s="61"/>
      <c r="G6727" s="62"/>
      <c r="H6727" s="63"/>
      <c r="I6727" s="64"/>
      <c r="J6727" s="65"/>
      <c r="K6727" s="66"/>
      <c r="L6727" s="62"/>
      <c r="M6727" s="69"/>
      <c r="N6727" s="65"/>
      <c r="O6727" s="66"/>
      <c r="P6727" s="69"/>
      <c r="Q6727" s="55" t="str">
        <f t="shared" si="104"/>
        <v/>
      </c>
      <c r="R6727" s="70"/>
      <c r="S6727" s="70"/>
      <c r="T6727" s="70"/>
      <c r="U6727" s="71"/>
      <c r="V6727" s="71"/>
      <c r="W6727" s="71"/>
      <c r="X6727" s="71"/>
      <c r="Y6727" s="72" t="str">
        <f>IF((OR((AND('[1]PWS Information'!$E$10="CWS",U6727="Single Family Residence",Q6727="Lead")),
(AND('[1]PWS Information'!$E$10="CWS",U6727="Multiple Family Residence",'[1]PWS Information'!$E$11="Yes",Q6727="Lead")),
(AND('[1]PWS Information'!$E$10="NTNC",Q6727="Lead")))),"Tier 1",
IF((OR((AND('[1]PWS Information'!$E$10="CWS",U6727="Multiple Family Residence",'[1]PWS Information'!$E$11="No",Q6727="Lead")),
(AND('[1]PWS Information'!$E$10="CWS",U6727="Other",Q6727="Lead")),
(AND('[1]PWS Information'!$E$10="CWS",U6727="Building",Q6727="Lead")))),"Tier 2",
IF((OR((AND('[1]PWS Information'!$E$10="CWS",U6727="Single Family Residence",Q6727="Galvanized Requiring Replacement")),
(AND('[1]PWS Information'!$E$10="CWS",U6727="Single Family Residence",Q6727="Galvanized Requiring Replacement",R6727="Yes")),
(AND('[1]PWS Information'!$E$10="NTNC",Q6727="Galvanized Requiring Replacement")),
(AND('[1]PWS Information'!$E$10="NTNC",U6727="Single Family Residence",R6727="Yes")))),"Tier 3",
IF((OR((AND('[1]PWS Information'!$E$10="CWS",U6727="Single Family Residence",S6727="Yes",Q6727="Non-Lead", J6727="Non-Lead - Copper",L6727="Before 1989")),
(AND('[1]PWS Information'!$E$10="CWS",U6727="Single Family Residence",S6727="Yes",Q6727="Non-Lead", N6727="Non-Lead - Copper",O6727="Before 1989")))),"Tier 4",
IF((OR((AND('[1]PWS Information'!$E$10="NTNC",Q6727="Non-Lead")),
(AND('[1]PWS Information'!$E$10="CWS",Q6727="Non-Lead",S6727="")),
(AND('[1]PWS Information'!$E$10="CWS",Q6727="Non-Lead",S6727="No")),
(AND('[1]PWS Information'!$E$10="CWS",Q6727="Non-Lead",S6727="Don't Know")),
(AND('[1]PWS Information'!$E$10="CWS",Q6727="Non-Lead", J6727="Non-Lead - Copper", S6727="Yes", L6727="Between 1989 and 2014")),
(AND('[1]PWS Information'!$E$10="CWS",Q6727="Non-Lead", J6727="Non-Lead - Copper", S6727="Yes", L6727="After 2014")),
(AND('[1]PWS Information'!$E$10="CWS",Q6727="Non-Lead", J6727="Non-Lead - Copper", S6727="Yes", L6727="Unknown")),
(AND('[1]PWS Information'!$E$10="CWS",Q6727="Non-Lead", N6727="Non-Lead - Copper", S6727="Yes", O6727="Between 1989 and 2014")),
(AND('[1]PWS Information'!$E$10="CWS",Q6727="Non-Lead", N6727="Non-Lead - Copper", S6727="Yes", O6727="After 2014")),
(AND('[1]PWS Information'!$E$10="CWS",Q6727="Non-Lead", N6727="Non-Lead - Copper", S6727="Yes", O6727="Unknown")),
(AND('[1]PWS Information'!$E$10="CWS",Q6727="Unknown")),
(AND('[1]PWS Information'!$E$10="NTNC",Q6727="Unknown")))),"Tier 5",
"")))))</f>
        <v/>
      </c>
      <c r="Z6727" s="71"/>
      <c r="AA6727" s="71"/>
    </row>
    <row r="6728" spans="1:27" x14ac:dyDescent="0.3">
      <c r="A6728" s="1"/>
      <c r="B6728" s="70"/>
      <c r="C6728" s="60"/>
      <c r="D6728" s="61"/>
      <c r="E6728" s="61"/>
      <c r="F6728" s="61"/>
      <c r="G6728" s="62"/>
      <c r="H6728" s="63"/>
      <c r="I6728" s="64"/>
      <c r="J6728" s="65"/>
      <c r="K6728" s="66"/>
      <c r="L6728" s="62"/>
      <c r="M6728" s="69"/>
      <c r="N6728" s="65"/>
      <c r="O6728" s="66"/>
      <c r="P6728" s="69"/>
      <c r="Q6728" s="55" t="str">
        <f t="shared" si="104"/>
        <v/>
      </c>
      <c r="R6728" s="70"/>
      <c r="S6728" s="70"/>
      <c r="T6728" s="70"/>
      <c r="U6728" s="71"/>
      <c r="V6728" s="71"/>
      <c r="W6728" s="71"/>
      <c r="X6728" s="71"/>
      <c r="Y6728" s="72" t="str">
        <f>IF((OR((AND('[1]PWS Information'!$E$10="CWS",U6728="Single Family Residence",Q6728="Lead")),
(AND('[1]PWS Information'!$E$10="CWS",U6728="Multiple Family Residence",'[1]PWS Information'!$E$11="Yes",Q6728="Lead")),
(AND('[1]PWS Information'!$E$10="NTNC",Q6728="Lead")))),"Tier 1",
IF((OR((AND('[1]PWS Information'!$E$10="CWS",U6728="Multiple Family Residence",'[1]PWS Information'!$E$11="No",Q6728="Lead")),
(AND('[1]PWS Information'!$E$10="CWS",U6728="Other",Q6728="Lead")),
(AND('[1]PWS Information'!$E$10="CWS",U6728="Building",Q6728="Lead")))),"Tier 2",
IF((OR((AND('[1]PWS Information'!$E$10="CWS",U6728="Single Family Residence",Q6728="Galvanized Requiring Replacement")),
(AND('[1]PWS Information'!$E$10="CWS",U6728="Single Family Residence",Q6728="Galvanized Requiring Replacement",R6728="Yes")),
(AND('[1]PWS Information'!$E$10="NTNC",Q6728="Galvanized Requiring Replacement")),
(AND('[1]PWS Information'!$E$10="NTNC",U6728="Single Family Residence",R6728="Yes")))),"Tier 3",
IF((OR((AND('[1]PWS Information'!$E$10="CWS",U6728="Single Family Residence",S6728="Yes",Q6728="Non-Lead", J6728="Non-Lead - Copper",L6728="Before 1989")),
(AND('[1]PWS Information'!$E$10="CWS",U6728="Single Family Residence",S6728="Yes",Q6728="Non-Lead", N6728="Non-Lead - Copper",O6728="Before 1989")))),"Tier 4",
IF((OR((AND('[1]PWS Information'!$E$10="NTNC",Q6728="Non-Lead")),
(AND('[1]PWS Information'!$E$10="CWS",Q6728="Non-Lead",S6728="")),
(AND('[1]PWS Information'!$E$10="CWS",Q6728="Non-Lead",S6728="No")),
(AND('[1]PWS Information'!$E$10="CWS",Q6728="Non-Lead",S6728="Don't Know")),
(AND('[1]PWS Information'!$E$10="CWS",Q6728="Non-Lead", J6728="Non-Lead - Copper", S6728="Yes", L6728="Between 1989 and 2014")),
(AND('[1]PWS Information'!$E$10="CWS",Q6728="Non-Lead", J6728="Non-Lead - Copper", S6728="Yes", L6728="After 2014")),
(AND('[1]PWS Information'!$E$10="CWS",Q6728="Non-Lead", J6728="Non-Lead - Copper", S6728="Yes", L6728="Unknown")),
(AND('[1]PWS Information'!$E$10="CWS",Q6728="Non-Lead", N6728="Non-Lead - Copper", S6728="Yes", O6728="Between 1989 and 2014")),
(AND('[1]PWS Information'!$E$10="CWS",Q6728="Non-Lead", N6728="Non-Lead - Copper", S6728="Yes", O6728="After 2014")),
(AND('[1]PWS Information'!$E$10="CWS",Q6728="Non-Lead", N6728="Non-Lead - Copper", S6728="Yes", O6728="Unknown")),
(AND('[1]PWS Information'!$E$10="CWS",Q6728="Unknown")),
(AND('[1]PWS Information'!$E$10="NTNC",Q6728="Unknown")))),"Tier 5",
"")))))</f>
        <v/>
      </c>
      <c r="Z6728" s="71"/>
      <c r="AA6728" s="71"/>
    </row>
    <row r="6729" spans="1:27" x14ac:dyDescent="0.3">
      <c r="A6729" s="17"/>
      <c r="B6729" s="70"/>
      <c r="C6729" s="60"/>
      <c r="D6729" s="61"/>
      <c r="E6729" s="61"/>
      <c r="F6729" s="61"/>
      <c r="G6729" s="62"/>
      <c r="H6729" s="63"/>
      <c r="I6729" s="64"/>
      <c r="J6729" s="65"/>
      <c r="K6729" s="66"/>
      <c r="L6729" s="62"/>
      <c r="M6729" s="69"/>
      <c r="N6729" s="65"/>
      <c r="O6729" s="66"/>
      <c r="P6729" s="69"/>
      <c r="Q6729" s="55" t="str">
        <f t="shared" si="104"/>
        <v/>
      </c>
      <c r="R6729" s="70"/>
      <c r="S6729" s="70"/>
      <c r="T6729" s="70"/>
      <c r="U6729" s="71"/>
      <c r="V6729" s="71"/>
      <c r="W6729" s="71"/>
      <c r="X6729" s="71"/>
      <c r="Y6729" s="72" t="str">
        <f>IF((OR((AND('[1]PWS Information'!$E$10="CWS",U6729="Single Family Residence",Q6729="Lead")),
(AND('[1]PWS Information'!$E$10="CWS",U6729="Multiple Family Residence",'[1]PWS Information'!$E$11="Yes",Q6729="Lead")),
(AND('[1]PWS Information'!$E$10="NTNC",Q6729="Lead")))),"Tier 1",
IF((OR((AND('[1]PWS Information'!$E$10="CWS",U6729="Multiple Family Residence",'[1]PWS Information'!$E$11="No",Q6729="Lead")),
(AND('[1]PWS Information'!$E$10="CWS",U6729="Other",Q6729="Lead")),
(AND('[1]PWS Information'!$E$10="CWS",U6729="Building",Q6729="Lead")))),"Tier 2",
IF((OR((AND('[1]PWS Information'!$E$10="CWS",U6729="Single Family Residence",Q6729="Galvanized Requiring Replacement")),
(AND('[1]PWS Information'!$E$10="CWS",U6729="Single Family Residence",Q6729="Galvanized Requiring Replacement",R6729="Yes")),
(AND('[1]PWS Information'!$E$10="NTNC",Q6729="Galvanized Requiring Replacement")),
(AND('[1]PWS Information'!$E$10="NTNC",U6729="Single Family Residence",R6729="Yes")))),"Tier 3",
IF((OR((AND('[1]PWS Information'!$E$10="CWS",U6729="Single Family Residence",S6729="Yes",Q6729="Non-Lead", J6729="Non-Lead - Copper",L6729="Before 1989")),
(AND('[1]PWS Information'!$E$10="CWS",U6729="Single Family Residence",S6729="Yes",Q6729="Non-Lead", N6729="Non-Lead - Copper",O6729="Before 1989")))),"Tier 4",
IF((OR((AND('[1]PWS Information'!$E$10="NTNC",Q6729="Non-Lead")),
(AND('[1]PWS Information'!$E$10="CWS",Q6729="Non-Lead",S6729="")),
(AND('[1]PWS Information'!$E$10="CWS",Q6729="Non-Lead",S6729="No")),
(AND('[1]PWS Information'!$E$10="CWS",Q6729="Non-Lead",S6729="Don't Know")),
(AND('[1]PWS Information'!$E$10="CWS",Q6729="Non-Lead", J6729="Non-Lead - Copper", S6729="Yes", L6729="Between 1989 and 2014")),
(AND('[1]PWS Information'!$E$10="CWS",Q6729="Non-Lead", J6729="Non-Lead - Copper", S6729="Yes", L6729="After 2014")),
(AND('[1]PWS Information'!$E$10="CWS",Q6729="Non-Lead", J6729="Non-Lead - Copper", S6729="Yes", L6729="Unknown")),
(AND('[1]PWS Information'!$E$10="CWS",Q6729="Non-Lead", N6729="Non-Lead - Copper", S6729="Yes", O6729="Between 1989 and 2014")),
(AND('[1]PWS Information'!$E$10="CWS",Q6729="Non-Lead", N6729="Non-Lead - Copper", S6729="Yes", O6729="After 2014")),
(AND('[1]PWS Information'!$E$10="CWS",Q6729="Non-Lead", N6729="Non-Lead - Copper", S6729="Yes", O6729="Unknown")),
(AND('[1]PWS Information'!$E$10="CWS",Q6729="Unknown")),
(AND('[1]PWS Information'!$E$10="NTNC",Q6729="Unknown")))),"Tier 5",
"")))))</f>
        <v/>
      </c>
      <c r="Z6729" s="71"/>
      <c r="AA6729" s="71"/>
    </row>
    <row r="6730" spans="1:27" x14ac:dyDescent="0.3">
      <c r="A6730" s="1"/>
      <c r="B6730" s="70"/>
      <c r="C6730" s="60"/>
      <c r="D6730" s="61"/>
      <c r="E6730" s="61"/>
      <c r="F6730" s="61"/>
      <c r="G6730" s="62"/>
      <c r="H6730" s="63"/>
      <c r="I6730" s="64"/>
      <c r="J6730" s="65"/>
      <c r="K6730" s="66"/>
      <c r="L6730" s="62"/>
      <c r="M6730" s="69"/>
      <c r="N6730" s="65"/>
      <c r="O6730" s="66"/>
      <c r="P6730" s="69"/>
      <c r="Q6730" s="55" t="str">
        <f t="shared" si="104"/>
        <v/>
      </c>
      <c r="R6730" s="70"/>
      <c r="S6730" s="70"/>
      <c r="T6730" s="70"/>
      <c r="U6730" s="71"/>
      <c r="V6730" s="71"/>
      <c r="W6730" s="71"/>
      <c r="X6730" s="71"/>
      <c r="Y6730" s="72" t="str">
        <f>IF((OR((AND('[1]PWS Information'!$E$10="CWS",U6730="Single Family Residence",Q6730="Lead")),
(AND('[1]PWS Information'!$E$10="CWS",U6730="Multiple Family Residence",'[1]PWS Information'!$E$11="Yes",Q6730="Lead")),
(AND('[1]PWS Information'!$E$10="NTNC",Q6730="Lead")))),"Tier 1",
IF((OR((AND('[1]PWS Information'!$E$10="CWS",U6730="Multiple Family Residence",'[1]PWS Information'!$E$11="No",Q6730="Lead")),
(AND('[1]PWS Information'!$E$10="CWS",U6730="Other",Q6730="Lead")),
(AND('[1]PWS Information'!$E$10="CWS",U6730="Building",Q6730="Lead")))),"Tier 2",
IF((OR((AND('[1]PWS Information'!$E$10="CWS",U6730="Single Family Residence",Q6730="Galvanized Requiring Replacement")),
(AND('[1]PWS Information'!$E$10="CWS",U6730="Single Family Residence",Q6730="Galvanized Requiring Replacement",R6730="Yes")),
(AND('[1]PWS Information'!$E$10="NTNC",Q6730="Galvanized Requiring Replacement")),
(AND('[1]PWS Information'!$E$10="NTNC",U6730="Single Family Residence",R6730="Yes")))),"Tier 3",
IF((OR((AND('[1]PWS Information'!$E$10="CWS",U6730="Single Family Residence",S6730="Yes",Q6730="Non-Lead", J6730="Non-Lead - Copper",L6730="Before 1989")),
(AND('[1]PWS Information'!$E$10="CWS",U6730="Single Family Residence",S6730="Yes",Q6730="Non-Lead", N6730="Non-Lead - Copper",O6730="Before 1989")))),"Tier 4",
IF((OR((AND('[1]PWS Information'!$E$10="NTNC",Q6730="Non-Lead")),
(AND('[1]PWS Information'!$E$10="CWS",Q6730="Non-Lead",S6730="")),
(AND('[1]PWS Information'!$E$10="CWS",Q6730="Non-Lead",S6730="No")),
(AND('[1]PWS Information'!$E$10="CWS",Q6730="Non-Lead",S6730="Don't Know")),
(AND('[1]PWS Information'!$E$10="CWS",Q6730="Non-Lead", J6730="Non-Lead - Copper", S6730="Yes", L6730="Between 1989 and 2014")),
(AND('[1]PWS Information'!$E$10="CWS",Q6730="Non-Lead", J6730="Non-Lead - Copper", S6730="Yes", L6730="After 2014")),
(AND('[1]PWS Information'!$E$10="CWS",Q6730="Non-Lead", J6730="Non-Lead - Copper", S6730="Yes", L6730="Unknown")),
(AND('[1]PWS Information'!$E$10="CWS",Q6730="Non-Lead", N6730="Non-Lead - Copper", S6730="Yes", O6730="Between 1989 and 2014")),
(AND('[1]PWS Information'!$E$10="CWS",Q6730="Non-Lead", N6730="Non-Lead - Copper", S6730="Yes", O6730="After 2014")),
(AND('[1]PWS Information'!$E$10="CWS",Q6730="Non-Lead", N6730="Non-Lead - Copper", S6730="Yes", O6730="Unknown")),
(AND('[1]PWS Information'!$E$10="CWS",Q6730="Unknown")),
(AND('[1]PWS Information'!$E$10="NTNC",Q6730="Unknown")))),"Tier 5",
"")))))</f>
        <v/>
      </c>
      <c r="Z6730" s="71"/>
      <c r="AA6730" s="71"/>
    </row>
    <row r="6731" spans="1:27" x14ac:dyDescent="0.3">
      <c r="A6731" s="1"/>
      <c r="B6731" s="70"/>
      <c r="C6731" s="60"/>
      <c r="D6731" s="61"/>
      <c r="E6731" s="61"/>
      <c r="F6731" s="61"/>
      <c r="G6731" s="62"/>
      <c r="H6731" s="63"/>
      <c r="I6731" s="64"/>
      <c r="J6731" s="65"/>
      <c r="K6731" s="66"/>
      <c r="L6731" s="62"/>
      <c r="M6731" s="69"/>
      <c r="N6731" s="65"/>
      <c r="O6731" s="66"/>
      <c r="P6731" s="69"/>
      <c r="Q6731" s="55" t="str">
        <f t="shared" si="104"/>
        <v/>
      </c>
      <c r="R6731" s="70"/>
      <c r="S6731" s="70"/>
      <c r="T6731" s="70"/>
      <c r="U6731" s="71"/>
      <c r="V6731" s="71"/>
      <c r="W6731" s="71"/>
      <c r="X6731" s="71"/>
      <c r="Y6731" s="72" t="str">
        <f>IF((OR((AND('[1]PWS Information'!$E$10="CWS",U6731="Single Family Residence",Q6731="Lead")),
(AND('[1]PWS Information'!$E$10="CWS",U6731="Multiple Family Residence",'[1]PWS Information'!$E$11="Yes",Q6731="Lead")),
(AND('[1]PWS Information'!$E$10="NTNC",Q6731="Lead")))),"Tier 1",
IF((OR((AND('[1]PWS Information'!$E$10="CWS",U6731="Multiple Family Residence",'[1]PWS Information'!$E$11="No",Q6731="Lead")),
(AND('[1]PWS Information'!$E$10="CWS",U6731="Other",Q6731="Lead")),
(AND('[1]PWS Information'!$E$10="CWS",U6731="Building",Q6731="Lead")))),"Tier 2",
IF((OR((AND('[1]PWS Information'!$E$10="CWS",U6731="Single Family Residence",Q6731="Galvanized Requiring Replacement")),
(AND('[1]PWS Information'!$E$10="CWS",U6731="Single Family Residence",Q6731="Galvanized Requiring Replacement",R6731="Yes")),
(AND('[1]PWS Information'!$E$10="NTNC",Q6731="Galvanized Requiring Replacement")),
(AND('[1]PWS Information'!$E$10="NTNC",U6731="Single Family Residence",R6731="Yes")))),"Tier 3",
IF((OR((AND('[1]PWS Information'!$E$10="CWS",U6731="Single Family Residence",S6731="Yes",Q6731="Non-Lead", J6731="Non-Lead - Copper",L6731="Before 1989")),
(AND('[1]PWS Information'!$E$10="CWS",U6731="Single Family Residence",S6731="Yes",Q6731="Non-Lead", N6731="Non-Lead - Copper",O6731="Before 1989")))),"Tier 4",
IF((OR((AND('[1]PWS Information'!$E$10="NTNC",Q6731="Non-Lead")),
(AND('[1]PWS Information'!$E$10="CWS",Q6731="Non-Lead",S6731="")),
(AND('[1]PWS Information'!$E$10="CWS",Q6731="Non-Lead",S6731="No")),
(AND('[1]PWS Information'!$E$10="CWS",Q6731="Non-Lead",S6731="Don't Know")),
(AND('[1]PWS Information'!$E$10="CWS",Q6731="Non-Lead", J6731="Non-Lead - Copper", S6731="Yes", L6731="Between 1989 and 2014")),
(AND('[1]PWS Information'!$E$10="CWS",Q6731="Non-Lead", J6731="Non-Lead - Copper", S6731="Yes", L6731="After 2014")),
(AND('[1]PWS Information'!$E$10="CWS",Q6731="Non-Lead", J6731="Non-Lead - Copper", S6731="Yes", L6731="Unknown")),
(AND('[1]PWS Information'!$E$10="CWS",Q6731="Non-Lead", N6731="Non-Lead - Copper", S6731="Yes", O6731="Between 1989 and 2014")),
(AND('[1]PWS Information'!$E$10="CWS",Q6731="Non-Lead", N6731="Non-Lead - Copper", S6731="Yes", O6731="After 2014")),
(AND('[1]PWS Information'!$E$10="CWS",Q6731="Non-Lead", N6731="Non-Lead - Copper", S6731="Yes", O6731="Unknown")),
(AND('[1]PWS Information'!$E$10="CWS",Q6731="Unknown")),
(AND('[1]PWS Information'!$E$10="NTNC",Q6731="Unknown")))),"Tier 5",
"")))))</f>
        <v/>
      </c>
      <c r="Z6731" s="71"/>
      <c r="AA6731" s="71"/>
    </row>
    <row r="6732" spans="1:27" x14ac:dyDescent="0.3">
      <c r="A6732" s="1"/>
      <c r="B6732" s="70"/>
      <c r="C6732" s="60"/>
      <c r="D6732" s="61"/>
      <c r="E6732" s="61"/>
      <c r="F6732" s="61"/>
      <c r="G6732" s="62"/>
      <c r="H6732" s="63"/>
      <c r="I6732" s="64"/>
      <c r="J6732" s="65"/>
      <c r="K6732" s="66"/>
      <c r="L6732" s="62"/>
      <c r="M6732" s="69"/>
      <c r="N6732" s="65"/>
      <c r="O6732" s="66"/>
      <c r="P6732" s="69"/>
      <c r="Q6732" s="55" t="str">
        <f t="shared" si="104"/>
        <v/>
      </c>
      <c r="R6732" s="70"/>
      <c r="S6732" s="70"/>
      <c r="T6732" s="70"/>
      <c r="U6732" s="71"/>
      <c r="V6732" s="71"/>
      <c r="W6732" s="71"/>
      <c r="X6732" s="71"/>
      <c r="Y6732" s="72" t="str">
        <f>IF((OR((AND('[1]PWS Information'!$E$10="CWS",U6732="Single Family Residence",Q6732="Lead")),
(AND('[1]PWS Information'!$E$10="CWS",U6732="Multiple Family Residence",'[1]PWS Information'!$E$11="Yes",Q6732="Lead")),
(AND('[1]PWS Information'!$E$10="NTNC",Q6732="Lead")))),"Tier 1",
IF((OR((AND('[1]PWS Information'!$E$10="CWS",U6732="Multiple Family Residence",'[1]PWS Information'!$E$11="No",Q6732="Lead")),
(AND('[1]PWS Information'!$E$10="CWS",U6732="Other",Q6732="Lead")),
(AND('[1]PWS Information'!$E$10="CWS",U6732="Building",Q6732="Lead")))),"Tier 2",
IF((OR((AND('[1]PWS Information'!$E$10="CWS",U6732="Single Family Residence",Q6732="Galvanized Requiring Replacement")),
(AND('[1]PWS Information'!$E$10="CWS",U6732="Single Family Residence",Q6732="Galvanized Requiring Replacement",R6732="Yes")),
(AND('[1]PWS Information'!$E$10="NTNC",Q6732="Galvanized Requiring Replacement")),
(AND('[1]PWS Information'!$E$10="NTNC",U6732="Single Family Residence",R6732="Yes")))),"Tier 3",
IF((OR((AND('[1]PWS Information'!$E$10="CWS",U6732="Single Family Residence",S6732="Yes",Q6732="Non-Lead", J6732="Non-Lead - Copper",L6732="Before 1989")),
(AND('[1]PWS Information'!$E$10="CWS",U6732="Single Family Residence",S6732="Yes",Q6732="Non-Lead", N6732="Non-Lead - Copper",O6732="Before 1989")))),"Tier 4",
IF((OR((AND('[1]PWS Information'!$E$10="NTNC",Q6732="Non-Lead")),
(AND('[1]PWS Information'!$E$10="CWS",Q6732="Non-Lead",S6732="")),
(AND('[1]PWS Information'!$E$10="CWS",Q6732="Non-Lead",S6732="No")),
(AND('[1]PWS Information'!$E$10="CWS",Q6732="Non-Lead",S6732="Don't Know")),
(AND('[1]PWS Information'!$E$10="CWS",Q6732="Non-Lead", J6732="Non-Lead - Copper", S6732="Yes", L6732="Between 1989 and 2014")),
(AND('[1]PWS Information'!$E$10="CWS",Q6732="Non-Lead", J6732="Non-Lead - Copper", S6732="Yes", L6732="After 2014")),
(AND('[1]PWS Information'!$E$10="CWS",Q6732="Non-Lead", J6732="Non-Lead - Copper", S6732="Yes", L6732="Unknown")),
(AND('[1]PWS Information'!$E$10="CWS",Q6732="Non-Lead", N6732="Non-Lead - Copper", S6732="Yes", O6732="Between 1989 and 2014")),
(AND('[1]PWS Information'!$E$10="CWS",Q6732="Non-Lead", N6732="Non-Lead - Copper", S6732="Yes", O6732="After 2014")),
(AND('[1]PWS Information'!$E$10="CWS",Q6732="Non-Lead", N6732="Non-Lead - Copper", S6732="Yes", O6732="Unknown")),
(AND('[1]PWS Information'!$E$10="CWS",Q6732="Unknown")),
(AND('[1]PWS Information'!$E$10="NTNC",Q6732="Unknown")))),"Tier 5",
"")))))</f>
        <v/>
      </c>
      <c r="Z6732" s="71"/>
      <c r="AA6732" s="71"/>
    </row>
    <row r="6733" spans="1:27" x14ac:dyDescent="0.3">
      <c r="A6733" s="17"/>
      <c r="B6733" s="70"/>
      <c r="C6733" s="60"/>
      <c r="D6733" s="61"/>
      <c r="E6733" s="61"/>
      <c r="F6733" s="61"/>
      <c r="G6733" s="62"/>
      <c r="H6733" s="63"/>
      <c r="I6733" s="64"/>
      <c r="J6733" s="65"/>
      <c r="K6733" s="66"/>
      <c r="L6733" s="62"/>
      <c r="M6733" s="69"/>
      <c r="N6733" s="65"/>
      <c r="O6733" s="66"/>
      <c r="P6733" s="69"/>
      <c r="Q6733" s="55" t="str">
        <f t="shared" si="104"/>
        <v/>
      </c>
      <c r="R6733" s="70"/>
      <c r="S6733" s="70"/>
      <c r="T6733" s="70"/>
      <c r="U6733" s="71"/>
      <c r="V6733" s="71"/>
      <c r="W6733" s="71"/>
      <c r="X6733" s="71"/>
      <c r="Y6733" s="72" t="str">
        <f>IF((OR((AND('[1]PWS Information'!$E$10="CWS",U6733="Single Family Residence",Q6733="Lead")),
(AND('[1]PWS Information'!$E$10="CWS",U6733="Multiple Family Residence",'[1]PWS Information'!$E$11="Yes",Q6733="Lead")),
(AND('[1]PWS Information'!$E$10="NTNC",Q6733="Lead")))),"Tier 1",
IF((OR((AND('[1]PWS Information'!$E$10="CWS",U6733="Multiple Family Residence",'[1]PWS Information'!$E$11="No",Q6733="Lead")),
(AND('[1]PWS Information'!$E$10="CWS",U6733="Other",Q6733="Lead")),
(AND('[1]PWS Information'!$E$10="CWS",U6733="Building",Q6733="Lead")))),"Tier 2",
IF((OR((AND('[1]PWS Information'!$E$10="CWS",U6733="Single Family Residence",Q6733="Galvanized Requiring Replacement")),
(AND('[1]PWS Information'!$E$10="CWS",U6733="Single Family Residence",Q6733="Galvanized Requiring Replacement",R6733="Yes")),
(AND('[1]PWS Information'!$E$10="NTNC",Q6733="Galvanized Requiring Replacement")),
(AND('[1]PWS Information'!$E$10="NTNC",U6733="Single Family Residence",R6733="Yes")))),"Tier 3",
IF((OR((AND('[1]PWS Information'!$E$10="CWS",U6733="Single Family Residence",S6733="Yes",Q6733="Non-Lead", J6733="Non-Lead - Copper",L6733="Before 1989")),
(AND('[1]PWS Information'!$E$10="CWS",U6733="Single Family Residence",S6733="Yes",Q6733="Non-Lead", N6733="Non-Lead - Copper",O6733="Before 1989")))),"Tier 4",
IF((OR((AND('[1]PWS Information'!$E$10="NTNC",Q6733="Non-Lead")),
(AND('[1]PWS Information'!$E$10="CWS",Q6733="Non-Lead",S6733="")),
(AND('[1]PWS Information'!$E$10="CWS",Q6733="Non-Lead",S6733="No")),
(AND('[1]PWS Information'!$E$10="CWS",Q6733="Non-Lead",S6733="Don't Know")),
(AND('[1]PWS Information'!$E$10="CWS",Q6733="Non-Lead", J6733="Non-Lead - Copper", S6733="Yes", L6733="Between 1989 and 2014")),
(AND('[1]PWS Information'!$E$10="CWS",Q6733="Non-Lead", J6733="Non-Lead - Copper", S6733="Yes", L6733="After 2014")),
(AND('[1]PWS Information'!$E$10="CWS",Q6733="Non-Lead", J6733="Non-Lead - Copper", S6733="Yes", L6733="Unknown")),
(AND('[1]PWS Information'!$E$10="CWS",Q6733="Non-Lead", N6733="Non-Lead - Copper", S6733="Yes", O6733="Between 1989 and 2014")),
(AND('[1]PWS Information'!$E$10="CWS",Q6733="Non-Lead", N6733="Non-Lead - Copper", S6733="Yes", O6733="After 2014")),
(AND('[1]PWS Information'!$E$10="CWS",Q6733="Non-Lead", N6733="Non-Lead - Copper", S6733="Yes", O6733="Unknown")),
(AND('[1]PWS Information'!$E$10="CWS",Q6733="Unknown")),
(AND('[1]PWS Information'!$E$10="NTNC",Q6733="Unknown")))),"Tier 5",
"")))))</f>
        <v/>
      </c>
      <c r="Z6733" s="71"/>
      <c r="AA6733" s="71"/>
    </row>
    <row r="6734" spans="1:27" x14ac:dyDescent="0.3">
      <c r="A6734" s="1"/>
      <c r="B6734" s="70"/>
      <c r="C6734" s="60"/>
      <c r="D6734" s="61"/>
      <c r="E6734" s="61"/>
      <c r="F6734" s="61"/>
      <c r="G6734" s="62"/>
      <c r="H6734" s="63"/>
      <c r="I6734" s="64"/>
      <c r="J6734" s="65"/>
      <c r="K6734" s="66"/>
      <c r="L6734" s="62"/>
      <c r="M6734" s="69"/>
      <c r="N6734" s="65"/>
      <c r="O6734" s="66"/>
      <c r="P6734" s="69"/>
      <c r="Q6734" s="55" t="str">
        <f t="shared" si="104"/>
        <v/>
      </c>
      <c r="R6734" s="70"/>
      <c r="S6734" s="70"/>
      <c r="T6734" s="70"/>
      <c r="U6734" s="71"/>
      <c r="V6734" s="71"/>
      <c r="W6734" s="71"/>
      <c r="X6734" s="71"/>
      <c r="Y6734" s="72" t="str">
        <f>IF((OR((AND('[1]PWS Information'!$E$10="CWS",U6734="Single Family Residence",Q6734="Lead")),
(AND('[1]PWS Information'!$E$10="CWS",U6734="Multiple Family Residence",'[1]PWS Information'!$E$11="Yes",Q6734="Lead")),
(AND('[1]PWS Information'!$E$10="NTNC",Q6734="Lead")))),"Tier 1",
IF((OR((AND('[1]PWS Information'!$E$10="CWS",U6734="Multiple Family Residence",'[1]PWS Information'!$E$11="No",Q6734="Lead")),
(AND('[1]PWS Information'!$E$10="CWS",U6734="Other",Q6734="Lead")),
(AND('[1]PWS Information'!$E$10="CWS",U6734="Building",Q6734="Lead")))),"Tier 2",
IF((OR((AND('[1]PWS Information'!$E$10="CWS",U6734="Single Family Residence",Q6734="Galvanized Requiring Replacement")),
(AND('[1]PWS Information'!$E$10="CWS",U6734="Single Family Residence",Q6734="Galvanized Requiring Replacement",R6734="Yes")),
(AND('[1]PWS Information'!$E$10="NTNC",Q6734="Galvanized Requiring Replacement")),
(AND('[1]PWS Information'!$E$10="NTNC",U6734="Single Family Residence",R6734="Yes")))),"Tier 3",
IF((OR((AND('[1]PWS Information'!$E$10="CWS",U6734="Single Family Residence",S6734="Yes",Q6734="Non-Lead", J6734="Non-Lead - Copper",L6734="Before 1989")),
(AND('[1]PWS Information'!$E$10="CWS",U6734="Single Family Residence",S6734="Yes",Q6734="Non-Lead", N6734="Non-Lead - Copper",O6734="Before 1989")))),"Tier 4",
IF((OR((AND('[1]PWS Information'!$E$10="NTNC",Q6734="Non-Lead")),
(AND('[1]PWS Information'!$E$10="CWS",Q6734="Non-Lead",S6734="")),
(AND('[1]PWS Information'!$E$10="CWS",Q6734="Non-Lead",S6734="No")),
(AND('[1]PWS Information'!$E$10="CWS",Q6734="Non-Lead",S6734="Don't Know")),
(AND('[1]PWS Information'!$E$10="CWS",Q6734="Non-Lead", J6734="Non-Lead - Copper", S6734="Yes", L6734="Between 1989 and 2014")),
(AND('[1]PWS Information'!$E$10="CWS",Q6734="Non-Lead", J6734="Non-Lead - Copper", S6734="Yes", L6734="After 2014")),
(AND('[1]PWS Information'!$E$10="CWS",Q6734="Non-Lead", J6734="Non-Lead - Copper", S6734="Yes", L6734="Unknown")),
(AND('[1]PWS Information'!$E$10="CWS",Q6734="Non-Lead", N6734="Non-Lead - Copper", S6734="Yes", O6734="Between 1989 and 2014")),
(AND('[1]PWS Information'!$E$10="CWS",Q6734="Non-Lead", N6734="Non-Lead - Copper", S6734="Yes", O6734="After 2014")),
(AND('[1]PWS Information'!$E$10="CWS",Q6734="Non-Lead", N6734="Non-Lead - Copper", S6734="Yes", O6734="Unknown")),
(AND('[1]PWS Information'!$E$10="CWS",Q6734="Unknown")),
(AND('[1]PWS Information'!$E$10="NTNC",Q6734="Unknown")))),"Tier 5",
"")))))</f>
        <v/>
      </c>
      <c r="Z6734" s="71"/>
      <c r="AA6734" s="71"/>
    </row>
    <row r="6735" spans="1:27" x14ac:dyDescent="0.3">
      <c r="A6735" s="1"/>
      <c r="B6735" s="70"/>
      <c r="C6735" s="60"/>
      <c r="D6735" s="61"/>
      <c r="E6735" s="61"/>
      <c r="F6735" s="61"/>
      <c r="G6735" s="62"/>
      <c r="H6735" s="63"/>
      <c r="I6735" s="64"/>
      <c r="J6735" s="65"/>
      <c r="K6735" s="66"/>
      <c r="L6735" s="62"/>
      <c r="M6735" s="69"/>
      <c r="N6735" s="65"/>
      <c r="O6735" s="66"/>
      <c r="P6735" s="69"/>
      <c r="Q6735" s="55" t="str">
        <f t="shared" si="104"/>
        <v/>
      </c>
      <c r="R6735" s="70"/>
      <c r="S6735" s="70"/>
      <c r="T6735" s="70"/>
      <c r="U6735" s="71"/>
      <c r="V6735" s="71"/>
      <c r="W6735" s="71"/>
      <c r="X6735" s="71"/>
      <c r="Y6735" s="72" t="str">
        <f>IF((OR((AND('[1]PWS Information'!$E$10="CWS",U6735="Single Family Residence",Q6735="Lead")),
(AND('[1]PWS Information'!$E$10="CWS",U6735="Multiple Family Residence",'[1]PWS Information'!$E$11="Yes",Q6735="Lead")),
(AND('[1]PWS Information'!$E$10="NTNC",Q6735="Lead")))),"Tier 1",
IF((OR((AND('[1]PWS Information'!$E$10="CWS",U6735="Multiple Family Residence",'[1]PWS Information'!$E$11="No",Q6735="Lead")),
(AND('[1]PWS Information'!$E$10="CWS",U6735="Other",Q6735="Lead")),
(AND('[1]PWS Information'!$E$10="CWS",U6735="Building",Q6735="Lead")))),"Tier 2",
IF((OR((AND('[1]PWS Information'!$E$10="CWS",U6735="Single Family Residence",Q6735="Galvanized Requiring Replacement")),
(AND('[1]PWS Information'!$E$10="CWS",U6735="Single Family Residence",Q6735="Galvanized Requiring Replacement",R6735="Yes")),
(AND('[1]PWS Information'!$E$10="NTNC",Q6735="Galvanized Requiring Replacement")),
(AND('[1]PWS Information'!$E$10="NTNC",U6735="Single Family Residence",R6735="Yes")))),"Tier 3",
IF((OR((AND('[1]PWS Information'!$E$10="CWS",U6735="Single Family Residence",S6735="Yes",Q6735="Non-Lead", J6735="Non-Lead - Copper",L6735="Before 1989")),
(AND('[1]PWS Information'!$E$10="CWS",U6735="Single Family Residence",S6735="Yes",Q6735="Non-Lead", N6735="Non-Lead - Copper",O6735="Before 1989")))),"Tier 4",
IF((OR((AND('[1]PWS Information'!$E$10="NTNC",Q6735="Non-Lead")),
(AND('[1]PWS Information'!$E$10="CWS",Q6735="Non-Lead",S6735="")),
(AND('[1]PWS Information'!$E$10="CWS",Q6735="Non-Lead",S6735="No")),
(AND('[1]PWS Information'!$E$10="CWS",Q6735="Non-Lead",S6735="Don't Know")),
(AND('[1]PWS Information'!$E$10="CWS",Q6735="Non-Lead", J6735="Non-Lead - Copper", S6735="Yes", L6735="Between 1989 and 2014")),
(AND('[1]PWS Information'!$E$10="CWS",Q6735="Non-Lead", J6735="Non-Lead - Copper", S6735="Yes", L6735="After 2014")),
(AND('[1]PWS Information'!$E$10="CWS",Q6735="Non-Lead", J6735="Non-Lead - Copper", S6735="Yes", L6735="Unknown")),
(AND('[1]PWS Information'!$E$10="CWS",Q6735="Non-Lead", N6735="Non-Lead - Copper", S6735="Yes", O6735="Between 1989 and 2014")),
(AND('[1]PWS Information'!$E$10="CWS",Q6735="Non-Lead", N6735="Non-Lead - Copper", S6735="Yes", O6735="After 2014")),
(AND('[1]PWS Information'!$E$10="CWS",Q6735="Non-Lead", N6735="Non-Lead - Copper", S6735="Yes", O6735="Unknown")),
(AND('[1]PWS Information'!$E$10="CWS",Q6735="Unknown")),
(AND('[1]PWS Information'!$E$10="NTNC",Q6735="Unknown")))),"Tier 5",
"")))))</f>
        <v/>
      </c>
      <c r="Z6735" s="71"/>
      <c r="AA6735" s="71"/>
    </row>
    <row r="6736" spans="1:27" x14ac:dyDescent="0.3">
      <c r="A6736" s="1"/>
      <c r="B6736" s="70"/>
      <c r="C6736" s="60"/>
      <c r="D6736" s="61"/>
      <c r="E6736" s="61"/>
      <c r="F6736" s="61"/>
      <c r="G6736" s="62"/>
      <c r="H6736" s="63"/>
      <c r="I6736" s="64"/>
      <c r="J6736" s="65"/>
      <c r="K6736" s="66"/>
      <c r="L6736" s="62"/>
      <c r="M6736" s="69"/>
      <c r="N6736" s="65"/>
      <c r="O6736" s="66"/>
      <c r="P6736" s="69"/>
      <c r="Q6736" s="55" t="str">
        <f t="shared" si="104"/>
        <v/>
      </c>
      <c r="R6736" s="70"/>
      <c r="S6736" s="70"/>
      <c r="T6736" s="70"/>
      <c r="U6736" s="71"/>
      <c r="V6736" s="71"/>
      <c r="W6736" s="71"/>
      <c r="X6736" s="71"/>
      <c r="Y6736" s="72" t="str">
        <f>IF((OR((AND('[1]PWS Information'!$E$10="CWS",U6736="Single Family Residence",Q6736="Lead")),
(AND('[1]PWS Information'!$E$10="CWS",U6736="Multiple Family Residence",'[1]PWS Information'!$E$11="Yes",Q6736="Lead")),
(AND('[1]PWS Information'!$E$10="NTNC",Q6736="Lead")))),"Tier 1",
IF((OR((AND('[1]PWS Information'!$E$10="CWS",U6736="Multiple Family Residence",'[1]PWS Information'!$E$11="No",Q6736="Lead")),
(AND('[1]PWS Information'!$E$10="CWS",U6736="Other",Q6736="Lead")),
(AND('[1]PWS Information'!$E$10="CWS",U6736="Building",Q6736="Lead")))),"Tier 2",
IF((OR((AND('[1]PWS Information'!$E$10="CWS",U6736="Single Family Residence",Q6736="Galvanized Requiring Replacement")),
(AND('[1]PWS Information'!$E$10="CWS",U6736="Single Family Residence",Q6736="Galvanized Requiring Replacement",R6736="Yes")),
(AND('[1]PWS Information'!$E$10="NTNC",Q6736="Galvanized Requiring Replacement")),
(AND('[1]PWS Information'!$E$10="NTNC",U6736="Single Family Residence",R6736="Yes")))),"Tier 3",
IF((OR((AND('[1]PWS Information'!$E$10="CWS",U6736="Single Family Residence",S6736="Yes",Q6736="Non-Lead", J6736="Non-Lead - Copper",L6736="Before 1989")),
(AND('[1]PWS Information'!$E$10="CWS",U6736="Single Family Residence",S6736="Yes",Q6736="Non-Lead", N6736="Non-Lead - Copper",O6736="Before 1989")))),"Tier 4",
IF((OR((AND('[1]PWS Information'!$E$10="NTNC",Q6736="Non-Lead")),
(AND('[1]PWS Information'!$E$10="CWS",Q6736="Non-Lead",S6736="")),
(AND('[1]PWS Information'!$E$10="CWS",Q6736="Non-Lead",S6736="No")),
(AND('[1]PWS Information'!$E$10="CWS",Q6736="Non-Lead",S6736="Don't Know")),
(AND('[1]PWS Information'!$E$10="CWS",Q6736="Non-Lead", J6736="Non-Lead - Copper", S6736="Yes", L6736="Between 1989 and 2014")),
(AND('[1]PWS Information'!$E$10="CWS",Q6736="Non-Lead", J6736="Non-Lead - Copper", S6736="Yes", L6736="After 2014")),
(AND('[1]PWS Information'!$E$10="CWS",Q6736="Non-Lead", J6736="Non-Lead - Copper", S6736="Yes", L6736="Unknown")),
(AND('[1]PWS Information'!$E$10="CWS",Q6736="Non-Lead", N6736="Non-Lead - Copper", S6736="Yes", O6736="Between 1989 and 2014")),
(AND('[1]PWS Information'!$E$10="CWS",Q6736="Non-Lead", N6736="Non-Lead - Copper", S6736="Yes", O6736="After 2014")),
(AND('[1]PWS Information'!$E$10="CWS",Q6736="Non-Lead", N6736="Non-Lead - Copper", S6736="Yes", O6736="Unknown")),
(AND('[1]PWS Information'!$E$10="CWS",Q6736="Unknown")),
(AND('[1]PWS Information'!$E$10="NTNC",Q6736="Unknown")))),"Tier 5",
"")))))</f>
        <v/>
      </c>
      <c r="Z6736" s="71"/>
      <c r="AA6736" s="71"/>
    </row>
    <row r="6737" spans="1:27" x14ac:dyDescent="0.3">
      <c r="A6737" s="17"/>
      <c r="B6737" s="70"/>
      <c r="C6737" s="60"/>
      <c r="D6737" s="61"/>
      <c r="E6737" s="61"/>
      <c r="F6737" s="61"/>
      <c r="G6737" s="62"/>
      <c r="H6737" s="63"/>
      <c r="I6737" s="64"/>
      <c r="J6737" s="65"/>
      <c r="K6737" s="66"/>
      <c r="L6737" s="62"/>
      <c r="M6737" s="69"/>
      <c r="N6737" s="65"/>
      <c r="O6737" s="66"/>
      <c r="P6737" s="69"/>
      <c r="Q6737" s="55" t="str">
        <f t="shared" si="104"/>
        <v/>
      </c>
      <c r="R6737" s="70"/>
      <c r="S6737" s="70"/>
      <c r="T6737" s="70"/>
      <c r="U6737" s="71"/>
      <c r="V6737" s="71"/>
      <c r="W6737" s="71"/>
      <c r="X6737" s="71"/>
      <c r="Y6737" s="72" t="str">
        <f>IF((OR((AND('[1]PWS Information'!$E$10="CWS",U6737="Single Family Residence",Q6737="Lead")),
(AND('[1]PWS Information'!$E$10="CWS",U6737="Multiple Family Residence",'[1]PWS Information'!$E$11="Yes",Q6737="Lead")),
(AND('[1]PWS Information'!$E$10="NTNC",Q6737="Lead")))),"Tier 1",
IF((OR((AND('[1]PWS Information'!$E$10="CWS",U6737="Multiple Family Residence",'[1]PWS Information'!$E$11="No",Q6737="Lead")),
(AND('[1]PWS Information'!$E$10="CWS",U6737="Other",Q6737="Lead")),
(AND('[1]PWS Information'!$E$10="CWS",U6737="Building",Q6737="Lead")))),"Tier 2",
IF((OR((AND('[1]PWS Information'!$E$10="CWS",U6737="Single Family Residence",Q6737="Galvanized Requiring Replacement")),
(AND('[1]PWS Information'!$E$10="CWS",U6737="Single Family Residence",Q6737="Galvanized Requiring Replacement",R6737="Yes")),
(AND('[1]PWS Information'!$E$10="NTNC",Q6737="Galvanized Requiring Replacement")),
(AND('[1]PWS Information'!$E$10="NTNC",U6737="Single Family Residence",R6737="Yes")))),"Tier 3",
IF((OR((AND('[1]PWS Information'!$E$10="CWS",U6737="Single Family Residence",S6737="Yes",Q6737="Non-Lead", J6737="Non-Lead - Copper",L6737="Before 1989")),
(AND('[1]PWS Information'!$E$10="CWS",U6737="Single Family Residence",S6737="Yes",Q6737="Non-Lead", N6737="Non-Lead - Copper",O6737="Before 1989")))),"Tier 4",
IF((OR((AND('[1]PWS Information'!$E$10="NTNC",Q6737="Non-Lead")),
(AND('[1]PWS Information'!$E$10="CWS",Q6737="Non-Lead",S6737="")),
(AND('[1]PWS Information'!$E$10="CWS",Q6737="Non-Lead",S6737="No")),
(AND('[1]PWS Information'!$E$10="CWS",Q6737="Non-Lead",S6737="Don't Know")),
(AND('[1]PWS Information'!$E$10="CWS",Q6737="Non-Lead", J6737="Non-Lead - Copper", S6737="Yes", L6737="Between 1989 and 2014")),
(AND('[1]PWS Information'!$E$10="CWS",Q6737="Non-Lead", J6737="Non-Lead - Copper", S6737="Yes", L6737="After 2014")),
(AND('[1]PWS Information'!$E$10="CWS",Q6737="Non-Lead", J6737="Non-Lead - Copper", S6737="Yes", L6737="Unknown")),
(AND('[1]PWS Information'!$E$10="CWS",Q6737="Non-Lead", N6737="Non-Lead - Copper", S6737="Yes", O6737="Between 1989 and 2014")),
(AND('[1]PWS Information'!$E$10="CWS",Q6737="Non-Lead", N6737="Non-Lead - Copper", S6737="Yes", O6737="After 2014")),
(AND('[1]PWS Information'!$E$10="CWS",Q6737="Non-Lead", N6737="Non-Lead - Copper", S6737="Yes", O6737="Unknown")),
(AND('[1]PWS Information'!$E$10="CWS",Q6737="Unknown")),
(AND('[1]PWS Information'!$E$10="NTNC",Q6737="Unknown")))),"Tier 5",
"")))))</f>
        <v/>
      </c>
      <c r="Z6737" s="71"/>
      <c r="AA6737" s="71"/>
    </row>
    <row r="6738" spans="1:27" x14ac:dyDescent="0.3">
      <c r="A6738" s="1"/>
      <c r="B6738" s="70"/>
      <c r="C6738" s="60"/>
      <c r="D6738" s="61"/>
      <c r="E6738" s="61"/>
      <c r="F6738" s="61"/>
      <c r="G6738" s="62"/>
      <c r="H6738" s="63"/>
      <c r="I6738" s="64"/>
      <c r="J6738" s="65"/>
      <c r="K6738" s="66"/>
      <c r="L6738" s="62"/>
      <c r="M6738" s="69"/>
      <c r="N6738" s="65"/>
      <c r="O6738" s="66"/>
      <c r="P6738" s="69"/>
      <c r="Q6738" s="55" t="str">
        <f t="shared" si="104"/>
        <v/>
      </c>
      <c r="R6738" s="70"/>
      <c r="S6738" s="70"/>
      <c r="T6738" s="70"/>
      <c r="U6738" s="71"/>
      <c r="V6738" s="71"/>
      <c r="W6738" s="71"/>
      <c r="X6738" s="71"/>
      <c r="Y6738" s="72" t="str">
        <f>IF((OR((AND('[1]PWS Information'!$E$10="CWS",U6738="Single Family Residence",Q6738="Lead")),
(AND('[1]PWS Information'!$E$10="CWS",U6738="Multiple Family Residence",'[1]PWS Information'!$E$11="Yes",Q6738="Lead")),
(AND('[1]PWS Information'!$E$10="NTNC",Q6738="Lead")))),"Tier 1",
IF((OR((AND('[1]PWS Information'!$E$10="CWS",U6738="Multiple Family Residence",'[1]PWS Information'!$E$11="No",Q6738="Lead")),
(AND('[1]PWS Information'!$E$10="CWS",U6738="Other",Q6738="Lead")),
(AND('[1]PWS Information'!$E$10="CWS",U6738="Building",Q6738="Lead")))),"Tier 2",
IF((OR((AND('[1]PWS Information'!$E$10="CWS",U6738="Single Family Residence",Q6738="Galvanized Requiring Replacement")),
(AND('[1]PWS Information'!$E$10="CWS",U6738="Single Family Residence",Q6738="Galvanized Requiring Replacement",R6738="Yes")),
(AND('[1]PWS Information'!$E$10="NTNC",Q6738="Galvanized Requiring Replacement")),
(AND('[1]PWS Information'!$E$10="NTNC",U6738="Single Family Residence",R6738="Yes")))),"Tier 3",
IF((OR((AND('[1]PWS Information'!$E$10="CWS",U6738="Single Family Residence",S6738="Yes",Q6738="Non-Lead", J6738="Non-Lead - Copper",L6738="Before 1989")),
(AND('[1]PWS Information'!$E$10="CWS",U6738="Single Family Residence",S6738="Yes",Q6738="Non-Lead", N6738="Non-Lead - Copper",O6738="Before 1989")))),"Tier 4",
IF((OR((AND('[1]PWS Information'!$E$10="NTNC",Q6738="Non-Lead")),
(AND('[1]PWS Information'!$E$10="CWS",Q6738="Non-Lead",S6738="")),
(AND('[1]PWS Information'!$E$10="CWS",Q6738="Non-Lead",S6738="No")),
(AND('[1]PWS Information'!$E$10="CWS",Q6738="Non-Lead",S6738="Don't Know")),
(AND('[1]PWS Information'!$E$10="CWS",Q6738="Non-Lead", J6738="Non-Lead - Copper", S6738="Yes", L6738="Between 1989 and 2014")),
(AND('[1]PWS Information'!$E$10="CWS",Q6738="Non-Lead", J6738="Non-Lead - Copper", S6738="Yes", L6738="After 2014")),
(AND('[1]PWS Information'!$E$10="CWS",Q6738="Non-Lead", J6738="Non-Lead - Copper", S6738="Yes", L6738="Unknown")),
(AND('[1]PWS Information'!$E$10="CWS",Q6738="Non-Lead", N6738="Non-Lead - Copper", S6738="Yes", O6738="Between 1989 and 2014")),
(AND('[1]PWS Information'!$E$10="CWS",Q6738="Non-Lead", N6738="Non-Lead - Copper", S6738="Yes", O6738="After 2014")),
(AND('[1]PWS Information'!$E$10="CWS",Q6738="Non-Lead", N6738="Non-Lead - Copper", S6738="Yes", O6738="Unknown")),
(AND('[1]PWS Information'!$E$10="CWS",Q6738="Unknown")),
(AND('[1]PWS Information'!$E$10="NTNC",Q6738="Unknown")))),"Tier 5",
"")))))</f>
        <v/>
      </c>
      <c r="Z6738" s="71"/>
      <c r="AA6738" s="71"/>
    </row>
    <row r="6739" spans="1:27" x14ac:dyDescent="0.3">
      <c r="A6739" s="1"/>
      <c r="B6739" s="70"/>
      <c r="C6739" s="60"/>
      <c r="D6739" s="61"/>
      <c r="E6739" s="61"/>
      <c r="F6739" s="61"/>
      <c r="G6739" s="62"/>
      <c r="H6739" s="63"/>
      <c r="I6739" s="64"/>
      <c r="J6739" s="65"/>
      <c r="K6739" s="66"/>
      <c r="L6739" s="62"/>
      <c r="M6739" s="69"/>
      <c r="N6739" s="65"/>
      <c r="O6739" s="66"/>
      <c r="P6739" s="69"/>
      <c r="Q6739" s="55" t="str">
        <f t="shared" si="104"/>
        <v/>
      </c>
      <c r="R6739" s="70"/>
      <c r="S6739" s="70"/>
      <c r="T6739" s="70"/>
      <c r="U6739" s="71"/>
      <c r="V6739" s="71"/>
      <c r="W6739" s="71"/>
      <c r="X6739" s="71"/>
      <c r="Y6739" s="72" t="str">
        <f>IF((OR((AND('[1]PWS Information'!$E$10="CWS",U6739="Single Family Residence",Q6739="Lead")),
(AND('[1]PWS Information'!$E$10="CWS",U6739="Multiple Family Residence",'[1]PWS Information'!$E$11="Yes",Q6739="Lead")),
(AND('[1]PWS Information'!$E$10="NTNC",Q6739="Lead")))),"Tier 1",
IF((OR((AND('[1]PWS Information'!$E$10="CWS",U6739="Multiple Family Residence",'[1]PWS Information'!$E$11="No",Q6739="Lead")),
(AND('[1]PWS Information'!$E$10="CWS",U6739="Other",Q6739="Lead")),
(AND('[1]PWS Information'!$E$10="CWS",U6739="Building",Q6739="Lead")))),"Tier 2",
IF((OR((AND('[1]PWS Information'!$E$10="CWS",U6739="Single Family Residence",Q6739="Galvanized Requiring Replacement")),
(AND('[1]PWS Information'!$E$10="CWS",U6739="Single Family Residence",Q6739="Galvanized Requiring Replacement",R6739="Yes")),
(AND('[1]PWS Information'!$E$10="NTNC",Q6739="Galvanized Requiring Replacement")),
(AND('[1]PWS Information'!$E$10="NTNC",U6739="Single Family Residence",R6739="Yes")))),"Tier 3",
IF((OR((AND('[1]PWS Information'!$E$10="CWS",U6739="Single Family Residence",S6739="Yes",Q6739="Non-Lead", J6739="Non-Lead - Copper",L6739="Before 1989")),
(AND('[1]PWS Information'!$E$10="CWS",U6739="Single Family Residence",S6739="Yes",Q6739="Non-Lead", N6739="Non-Lead - Copper",O6739="Before 1989")))),"Tier 4",
IF((OR((AND('[1]PWS Information'!$E$10="NTNC",Q6739="Non-Lead")),
(AND('[1]PWS Information'!$E$10="CWS",Q6739="Non-Lead",S6739="")),
(AND('[1]PWS Information'!$E$10="CWS",Q6739="Non-Lead",S6739="No")),
(AND('[1]PWS Information'!$E$10="CWS",Q6739="Non-Lead",S6739="Don't Know")),
(AND('[1]PWS Information'!$E$10="CWS",Q6739="Non-Lead", J6739="Non-Lead - Copper", S6739="Yes", L6739="Between 1989 and 2014")),
(AND('[1]PWS Information'!$E$10="CWS",Q6739="Non-Lead", J6739="Non-Lead - Copper", S6739="Yes", L6739="After 2014")),
(AND('[1]PWS Information'!$E$10="CWS",Q6739="Non-Lead", J6739="Non-Lead - Copper", S6739="Yes", L6739="Unknown")),
(AND('[1]PWS Information'!$E$10="CWS",Q6739="Non-Lead", N6739="Non-Lead - Copper", S6739="Yes", O6739="Between 1989 and 2014")),
(AND('[1]PWS Information'!$E$10="CWS",Q6739="Non-Lead", N6739="Non-Lead - Copper", S6739="Yes", O6739="After 2014")),
(AND('[1]PWS Information'!$E$10="CWS",Q6739="Non-Lead", N6739="Non-Lead - Copper", S6739="Yes", O6739="Unknown")),
(AND('[1]PWS Information'!$E$10="CWS",Q6739="Unknown")),
(AND('[1]PWS Information'!$E$10="NTNC",Q6739="Unknown")))),"Tier 5",
"")))))</f>
        <v/>
      </c>
      <c r="Z6739" s="71"/>
      <c r="AA6739" s="71"/>
    </row>
    <row r="6740" spans="1:27" x14ac:dyDescent="0.3">
      <c r="A6740" s="1"/>
      <c r="B6740" s="70"/>
      <c r="C6740" s="60"/>
      <c r="D6740" s="61"/>
      <c r="E6740" s="61"/>
      <c r="F6740" s="61"/>
      <c r="G6740" s="62"/>
      <c r="H6740" s="63"/>
      <c r="I6740" s="64"/>
      <c r="J6740" s="65"/>
      <c r="K6740" s="66"/>
      <c r="L6740" s="62"/>
      <c r="M6740" s="69"/>
      <c r="N6740" s="65"/>
      <c r="O6740" s="66"/>
      <c r="P6740" s="69"/>
      <c r="Q6740" s="55" t="str">
        <f t="shared" ref="Q6740:Q6803" si="105">IF((OR(J6740="Lead")),"Lead",
IF((OR(N6740="Lead")),"Lead",
IF((OR(J6740="Lead-lined galvanized")),"Lead",
IF((OR(N6740="Lead-lined galvanized")),"Lead",
IF((OR((AND(J6740="Unknown - Likely Lead",N6740="Galvanized")),
(AND(J6740="Unknown - Unlikely Lead",N6740="Galvanized")),
(AND(J6740="Unknown - Material Unknown",N6740="Galvanized")))),"Galvanized Requiring Replacement",
IF((OR((AND(J6740="Non-lead - Copper",K6740="Yes",N6740="Galvanized")),
(AND(J6740="Non-lead - Copper",K6740="Don't know",N6740="Galvanized")),
(AND(J6740="Non-lead - Copper",K6740="",N6740="Galvanized")),
(AND(J6740="Non-lead - Plastic",K6740="Yes",N6740="Galvanized")),
(AND(J6740="Non-lead - Plastic",K6740="Don't know",N6740="Galvanized")),
(AND(J6740="Non-lead - Plastic",K6740="",N6740="Galvanized")),
(AND(J6740="Non-lead",K6740="Yes",N6740="Galvanized")),
(AND(J6740="Non-lead",K6740="Don't know",N6740="Galvanized")),
(AND(J6740="Non-lead",K6740="",N6740="Galvanized")),
(AND(J6740="Non-lead - Other",K6740="Yes",N6740="Galvanized")),
(AND(J6740="Non-Lead - Other",K6740="Don't know",N6740="Galvanized")),
(AND(J6740="Galvanized",K6740="Yes",N6740="Galvanized")),
(AND(J6740="Galvanized",K6740="Don't know",N6740="Galvanized")),
(AND(J6740="Galvanized",K6740="",N6740="Galvanized")),
(AND(J6740="Non-Lead - Other",K6740="",N6740="Galvanized")))),"Galvanized Requiring Replacement",
IF((OR((AND(J6740="Non-lead - Copper",N6740="Non-lead - Copper")),
(AND(J6740="Non-lead - Copper",N6740="Non-lead - Plastic")),
(AND(J6740="Non-lead - Copper",N6740="Non-lead - Other")),
(AND(J6740="Non-lead - Copper",N6740="Non-lead")),
(AND(J6740="Non-lead - Plastic",N6740="Non-lead - Copper")),
(AND(J6740="Non-lead - Plastic",N6740="Non-lead - Plastic")),
(AND(J6740="Non-lead - Plastic",N6740="Non-lead - Other")),
(AND(J6740="Non-lead - Plastic",N6740="Non-lead")),
(AND(J6740="Non-lead",N6740="Non-lead - Copper")),
(AND(J6740="Non-lead",N6740="Non-lead - Plastic")),
(AND(J6740="Non-lead",N6740="Non-lead - Other")),
(AND(J6740="Non-lead",N6740="Non-lead")),
(AND(J6740="Non-lead - Other",N6740="Non-lead - Copper")),
(AND(J6740="Non-Lead - Other",N6740="Non-lead - Plastic")),
(AND(J6740="Non-Lead - Other",N6740="Non-lead")),
(AND(J6740="Non-Lead - Other",N6740="Non-lead - Other")))),"Non-Lead",
IF((OR((AND(J6740="Galvanized",N6740="Non-lead")),
(AND(J6740="Galvanized",N6740="Non-lead - Copper")),
(AND(J6740="Galvanized",N6740="Non-lead - Plastic")),
(AND(J6740="Galvanized",N6740="Non-lead")),
(AND(J6740="Galvanized",N6740="Non-lead - Other")))),"Non-Lead",
IF((OR((AND(J6740="Non-lead - Copper",K6740="No",N6740="Galvanized")),
(AND(J6740="Non-lead - Plastic",K6740="No",N6740="Galvanized")),
(AND(J6740="Non-lead",K6740="No",N6740="Galvanized")),
(AND(J6740="Galvanized",K6740="No",N6740="Galvanized")),
(AND(J6740="Non-lead - Other",K6740="No",N6740="Galvanized")))),"Non-lead",
IF((OR((AND(J6740="Unknown - Likely Lead",N6740="Unknown - Likely Lead")),
(AND(J6740="Unknown - Likely Lead",N6740="Unknown - Unlikely Lead")),
(AND(J6740="Unknown - Likely Lead",N6740="Unknown - Material Unknown")),
(AND(J6740="Unknown - Unlikely Lead",N6740="Unknown - Likely Lead")),
(AND(J6740="Unknown - Unlikely Lead",N6740="Unknown - Unlikely Lead")),
(AND(J6740="Unknown - Unlikely Lead",N6740="Unknown - Material Unknown")),
(AND(J6740="Unknown - Material Unknown",N6740="Unknown - Likely Lead")),
(AND(J6740="Unknown - Material Unknown",N6740="Unknown - Unlikely Lead")),
(AND(J6740="Unknown - Material Unknown",N6740="Unknown - Material Unknown")))),"Unknown",
IF((OR((AND(J6740="Unknown - Likely Lead",N6740="Non-lead - Copper")),
(AND(J6740="Unknown - Likely Lead",N6740="Non-lead - Plastic")),
(AND(J6740="Unknown - Likely Lead",N6740="Non-lead")),
(AND(J6740="Unknown - Likely Lead",N6740="Non-lead - Other")),
(AND(J6740="Unknown - Unlikely Lead",N6740="Non-lead - Copper")),
(AND(J6740="Unknown - Unlikely Lead",N6740="Non-lead - Plastic")),
(AND(J6740="Unknown - Unlikely Lead",N6740="Non-lead")),
(AND(J6740="Unknown - Unlikely Lead",N6740="Non-lead - Other")),
(AND(J6740="Unknown - Material Unknown",N6740="Non-lead - Copper")),
(AND(J6740="Unknown - Material Unknown",N6740="Non-lead - Plastic")),
(AND(J6740="Unknown - Material Unknown",N6740="Non-lead")),
(AND(J6740="Unknown - Material Unknown",N6740="Non-lead - Other")))),"Unknown",
IF((OR((AND(J6740="Non-lead - Copper",N6740="Unknown - Likely Lead")),
(AND(J6740="Non-lead - Copper",N6740="Unknown - Unlikely Lead")),
(AND(J6740="Non-lead - Copper",N6740="Unknown - Material Unknown")),
(AND(J6740="Non-lead - Plastic",N6740="Unknown - Likely Lead")),
(AND(J6740="Non-lead - Plastic",N6740="Unknown - Unlikely Lead")),
(AND(J6740="Non-lead - Plastic",N6740="Unknown - Material Unknown")),
(AND(J6740="Non-lead",N6740="Unknown - Likely Lead")),
(AND(J6740="Non-lead",N6740="Unknown - Unlikely Lead")),
(AND(J6740="Non-lead",N6740="Unknown - Material Unknown")),
(AND(J6740="Non-lead - Other",N6740="Unknown - Likely Lead")),
(AND(J6740="Non-Lead - Other",N6740="Unknown - Unlikely Lead")),
(AND(J6740="Non-Lead - Other",N6740="Unknown - Material Unknown")))),"Unknown",
IF((OR((AND(J6740="Galvanized",N6740="Unknown - Likely Lead")),
(AND(J6740="Galvanized",N6740="Unknown - Unlikely Lead")),
(AND(J6740="Galvanized",N6740="Unknown - Material Unknown")))),"Unknown",
IF((OR((AND(J6740="Galvanized",N6740="")))),"Galvanized Requiring Replacement",
IF((OR((AND(J6740="Non-lead - Copper",N6740="")),
(AND(J6740="Non-lead - Plastic",N6740="")),
(AND(J6740="Non-lead",N6740="")),
(AND(J6740="Non-lead - Other",N6740="")))),"Non-lead",
IF((OR((AND(J6740="Unknown - Likely Lead",N6740="")),
(AND(J6740="Unknown - Unlikely Lead",N6740="")),
(AND(J6740="Unknown - Material Unknown",N6740="")))),"Unknown",
""))))))))))))))))</f>
        <v/>
      </c>
      <c r="R6740" s="70"/>
      <c r="S6740" s="70"/>
      <c r="T6740" s="70"/>
      <c r="U6740" s="71"/>
      <c r="V6740" s="71"/>
      <c r="W6740" s="71"/>
      <c r="X6740" s="71"/>
      <c r="Y6740" s="72" t="str">
        <f>IF((OR((AND('[1]PWS Information'!$E$10="CWS",U6740="Single Family Residence",Q6740="Lead")),
(AND('[1]PWS Information'!$E$10="CWS",U6740="Multiple Family Residence",'[1]PWS Information'!$E$11="Yes",Q6740="Lead")),
(AND('[1]PWS Information'!$E$10="NTNC",Q6740="Lead")))),"Tier 1",
IF((OR((AND('[1]PWS Information'!$E$10="CWS",U6740="Multiple Family Residence",'[1]PWS Information'!$E$11="No",Q6740="Lead")),
(AND('[1]PWS Information'!$E$10="CWS",U6740="Other",Q6740="Lead")),
(AND('[1]PWS Information'!$E$10="CWS",U6740="Building",Q6740="Lead")))),"Tier 2",
IF((OR((AND('[1]PWS Information'!$E$10="CWS",U6740="Single Family Residence",Q6740="Galvanized Requiring Replacement")),
(AND('[1]PWS Information'!$E$10="CWS",U6740="Single Family Residence",Q6740="Galvanized Requiring Replacement",R6740="Yes")),
(AND('[1]PWS Information'!$E$10="NTNC",Q6740="Galvanized Requiring Replacement")),
(AND('[1]PWS Information'!$E$10="NTNC",U6740="Single Family Residence",R6740="Yes")))),"Tier 3",
IF((OR((AND('[1]PWS Information'!$E$10="CWS",U6740="Single Family Residence",S6740="Yes",Q6740="Non-Lead", J6740="Non-Lead - Copper",L6740="Before 1989")),
(AND('[1]PWS Information'!$E$10="CWS",U6740="Single Family Residence",S6740="Yes",Q6740="Non-Lead", N6740="Non-Lead - Copper",O6740="Before 1989")))),"Tier 4",
IF((OR((AND('[1]PWS Information'!$E$10="NTNC",Q6740="Non-Lead")),
(AND('[1]PWS Information'!$E$10="CWS",Q6740="Non-Lead",S6740="")),
(AND('[1]PWS Information'!$E$10="CWS",Q6740="Non-Lead",S6740="No")),
(AND('[1]PWS Information'!$E$10="CWS",Q6740="Non-Lead",S6740="Don't Know")),
(AND('[1]PWS Information'!$E$10="CWS",Q6740="Non-Lead", J6740="Non-Lead - Copper", S6740="Yes", L6740="Between 1989 and 2014")),
(AND('[1]PWS Information'!$E$10="CWS",Q6740="Non-Lead", J6740="Non-Lead - Copper", S6740="Yes", L6740="After 2014")),
(AND('[1]PWS Information'!$E$10="CWS",Q6740="Non-Lead", J6740="Non-Lead - Copper", S6740="Yes", L6740="Unknown")),
(AND('[1]PWS Information'!$E$10="CWS",Q6740="Non-Lead", N6740="Non-Lead - Copper", S6740="Yes", O6740="Between 1989 and 2014")),
(AND('[1]PWS Information'!$E$10="CWS",Q6740="Non-Lead", N6740="Non-Lead - Copper", S6740="Yes", O6740="After 2014")),
(AND('[1]PWS Information'!$E$10="CWS",Q6740="Non-Lead", N6740="Non-Lead - Copper", S6740="Yes", O6740="Unknown")),
(AND('[1]PWS Information'!$E$10="CWS",Q6740="Unknown")),
(AND('[1]PWS Information'!$E$10="NTNC",Q6740="Unknown")))),"Tier 5",
"")))))</f>
        <v/>
      </c>
      <c r="Z6740" s="71"/>
      <c r="AA6740" s="71"/>
    </row>
    <row r="6741" spans="1:27" x14ac:dyDescent="0.3">
      <c r="A6741" s="17"/>
      <c r="B6741" s="70"/>
      <c r="C6741" s="60"/>
      <c r="D6741" s="61"/>
      <c r="E6741" s="61"/>
      <c r="F6741" s="61"/>
      <c r="G6741" s="62"/>
      <c r="H6741" s="63"/>
      <c r="I6741" s="64"/>
      <c r="J6741" s="65"/>
      <c r="K6741" s="66"/>
      <c r="L6741" s="62"/>
      <c r="M6741" s="69"/>
      <c r="N6741" s="65"/>
      <c r="O6741" s="66"/>
      <c r="P6741" s="69"/>
      <c r="Q6741" s="55" t="str">
        <f t="shared" si="105"/>
        <v/>
      </c>
      <c r="R6741" s="70"/>
      <c r="S6741" s="70"/>
      <c r="T6741" s="70"/>
      <c r="U6741" s="71"/>
      <c r="V6741" s="71"/>
      <c r="W6741" s="71"/>
      <c r="X6741" s="71"/>
      <c r="Y6741" s="72" t="str">
        <f>IF((OR((AND('[1]PWS Information'!$E$10="CWS",U6741="Single Family Residence",Q6741="Lead")),
(AND('[1]PWS Information'!$E$10="CWS",U6741="Multiple Family Residence",'[1]PWS Information'!$E$11="Yes",Q6741="Lead")),
(AND('[1]PWS Information'!$E$10="NTNC",Q6741="Lead")))),"Tier 1",
IF((OR((AND('[1]PWS Information'!$E$10="CWS",U6741="Multiple Family Residence",'[1]PWS Information'!$E$11="No",Q6741="Lead")),
(AND('[1]PWS Information'!$E$10="CWS",U6741="Other",Q6741="Lead")),
(AND('[1]PWS Information'!$E$10="CWS",U6741="Building",Q6741="Lead")))),"Tier 2",
IF((OR((AND('[1]PWS Information'!$E$10="CWS",U6741="Single Family Residence",Q6741="Galvanized Requiring Replacement")),
(AND('[1]PWS Information'!$E$10="CWS",U6741="Single Family Residence",Q6741="Galvanized Requiring Replacement",R6741="Yes")),
(AND('[1]PWS Information'!$E$10="NTNC",Q6741="Galvanized Requiring Replacement")),
(AND('[1]PWS Information'!$E$10="NTNC",U6741="Single Family Residence",R6741="Yes")))),"Tier 3",
IF((OR((AND('[1]PWS Information'!$E$10="CWS",U6741="Single Family Residence",S6741="Yes",Q6741="Non-Lead", J6741="Non-Lead - Copper",L6741="Before 1989")),
(AND('[1]PWS Information'!$E$10="CWS",U6741="Single Family Residence",S6741="Yes",Q6741="Non-Lead", N6741="Non-Lead - Copper",O6741="Before 1989")))),"Tier 4",
IF((OR((AND('[1]PWS Information'!$E$10="NTNC",Q6741="Non-Lead")),
(AND('[1]PWS Information'!$E$10="CWS",Q6741="Non-Lead",S6741="")),
(AND('[1]PWS Information'!$E$10="CWS",Q6741="Non-Lead",S6741="No")),
(AND('[1]PWS Information'!$E$10="CWS",Q6741="Non-Lead",S6741="Don't Know")),
(AND('[1]PWS Information'!$E$10="CWS",Q6741="Non-Lead", J6741="Non-Lead - Copper", S6741="Yes", L6741="Between 1989 and 2014")),
(AND('[1]PWS Information'!$E$10="CWS",Q6741="Non-Lead", J6741="Non-Lead - Copper", S6741="Yes", L6741="After 2014")),
(AND('[1]PWS Information'!$E$10="CWS",Q6741="Non-Lead", J6741="Non-Lead - Copper", S6741="Yes", L6741="Unknown")),
(AND('[1]PWS Information'!$E$10="CWS",Q6741="Non-Lead", N6741="Non-Lead - Copper", S6741="Yes", O6741="Between 1989 and 2014")),
(AND('[1]PWS Information'!$E$10="CWS",Q6741="Non-Lead", N6741="Non-Lead - Copper", S6741="Yes", O6741="After 2014")),
(AND('[1]PWS Information'!$E$10="CWS",Q6741="Non-Lead", N6741="Non-Lead - Copper", S6741="Yes", O6741="Unknown")),
(AND('[1]PWS Information'!$E$10="CWS",Q6741="Unknown")),
(AND('[1]PWS Information'!$E$10="NTNC",Q6741="Unknown")))),"Tier 5",
"")))))</f>
        <v/>
      </c>
      <c r="Z6741" s="71"/>
      <c r="AA6741" s="71"/>
    </row>
    <row r="6742" spans="1:27" x14ac:dyDescent="0.3">
      <c r="A6742" s="1"/>
      <c r="B6742" s="70"/>
      <c r="C6742" s="60"/>
      <c r="D6742" s="61"/>
      <c r="E6742" s="61"/>
      <c r="F6742" s="61"/>
      <c r="G6742" s="62"/>
      <c r="H6742" s="63"/>
      <c r="I6742" s="64"/>
      <c r="J6742" s="65"/>
      <c r="K6742" s="66"/>
      <c r="L6742" s="62"/>
      <c r="M6742" s="69"/>
      <c r="N6742" s="65"/>
      <c r="O6742" s="66"/>
      <c r="P6742" s="69"/>
      <c r="Q6742" s="55" t="str">
        <f t="shared" si="105"/>
        <v/>
      </c>
      <c r="R6742" s="70"/>
      <c r="S6742" s="70"/>
      <c r="T6742" s="70"/>
      <c r="U6742" s="71"/>
      <c r="V6742" s="71"/>
      <c r="W6742" s="71"/>
      <c r="X6742" s="71"/>
      <c r="Y6742" s="72" t="str">
        <f>IF((OR((AND('[1]PWS Information'!$E$10="CWS",U6742="Single Family Residence",Q6742="Lead")),
(AND('[1]PWS Information'!$E$10="CWS",U6742="Multiple Family Residence",'[1]PWS Information'!$E$11="Yes",Q6742="Lead")),
(AND('[1]PWS Information'!$E$10="NTNC",Q6742="Lead")))),"Tier 1",
IF((OR((AND('[1]PWS Information'!$E$10="CWS",U6742="Multiple Family Residence",'[1]PWS Information'!$E$11="No",Q6742="Lead")),
(AND('[1]PWS Information'!$E$10="CWS",U6742="Other",Q6742="Lead")),
(AND('[1]PWS Information'!$E$10="CWS",U6742="Building",Q6742="Lead")))),"Tier 2",
IF((OR((AND('[1]PWS Information'!$E$10="CWS",U6742="Single Family Residence",Q6742="Galvanized Requiring Replacement")),
(AND('[1]PWS Information'!$E$10="CWS",U6742="Single Family Residence",Q6742="Galvanized Requiring Replacement",R6742="Yes")),
(AND('[1]PWS Information'!$E$10="NTNC",Q6742="Galvanized Requiring Replacement")),
(AND('[1]PWS Information'!$E$10="NTNC",U6742="Single Family Residence",R6742="Yes")))),"Tier 3",
IF((OR((AND('[1]PWS Information'!$E$10="CWS",U6742="Single Family Residence",S6742="Yes",Q6742="Non-Lead", J6742="Non-Lead - Copper",L6742="Before 1989")),
(AND('[1]PWS Information'!$E$10="CWS",U6742="Single Family Residence",S6742="Yes",Q6742="Non-Lead", N6742="Non-Lead - Copper",O6742="Before 1989")))),"Tier 4",
IF((OR((AND('[1]PWS Information'!$E$10="NTNC",Q6742="Non-Lead")),
(AND('[1]PWS Information'!$E$10="CWS",Q6742="Non-Lead",S6742="")),
(AND('[1]PWS Information'!$E$10="CWS",Q6742="Non-Lead",S6742="No")),
(AND('[1]PWS Information'!$E$10="CWS",Q6742="Non-Lead",S6742="Don't Know")),
(AND('[1]PWS Information'!$E$10="CWS",Q6742="Non-Lead", J6742="Non-Lead - Copper", S6742="Yes", L6742="Between 1989 and 2014")),
(AND('[1]PWS Information'!$E$10="CWS",Q6742="Non-Lead", J6742="Non-Lead - Copper", S6742="Yes", L6742="After 2014")),
(AND('[1]PWS Information'!$E$10="CWS",Q6742="Non-Lead", J6742="Non-Lead - Copper", S6742="Yes", L6742="Unknown")),
(AND('[1]PWS Information'!$E$10="CWS",Q6742="Non-Lead", N6742="Non-Lead - Copper", S6742="Yes", O6742="Between 1989 and 2014")),
(AND('[1]PWS Information'!$E$10="CWS",Q6742="Non-Lead", N6742="Non-Lead - Copper", S6742="Yes", O6742="After 2014")),
(AND('[1]PWS Information'!$E$10="CWS",Q6742="Non-Lead", N6742="Non-Lead - Copper", S6742="Yes", O6742="Unknown")),
(AND('[1]PWS Information'!$E$10="CWS",Q6742="Unknown")),
(AND('[1]PWS Information'!$E$10="NTNC",Q6742="Unknown")))),"Tier 5",
"")))))</f>
        <v/>
      </c>
      <c r="Z6742" s="71"/>
      <c r="AA6742" s="71"/>
    </row>
    <row r="6743" spans="1:27" x14ac:dyDescent="0.3">
      <c r="A6743" s="1"/>
      <c r="B6743" s="70"/>
      <c r="C6743" s="60"/>
      <c r="D6743" s="61"/>
      <c r="E6743" s="61"/>
      <c r="F6743" s="61"/>
      <c r="G6743" s="62"/>
      <c r="H6743" s="63"/>
      <c r="I6743" s="64"/>
      <c r="J6743" s="65"/>
      <c r="K6743" s="66"/>
      <c r="L6743" s="62"/>
      <c r="M6743" s="69"/>
      <c r="N6743" s="65"/>
      <c r="O6743" s="66"/>
      <c r="P6743" s="69"/>
      <c r="Q6743" s="55" t="str">
        <f t="shared" si="105"/>
        <v/>
      </c>
      <c r="R6743" s="70"/>
      <c r="S6743" s="70"/>
      <c r="T6743" s="70"/>
      <c r="U6743" s="71"/>
      <c r="V6743" s="71"/>
      <c r="W6743" s="71"/>
      <c r="X6743" s="71"/>
      <c r="Y6743" s="72" t="str">
        <f>IF((OR((AND('[1]PWS Information'!$E$10="CWS",U6743="Single Family Residence",Q6743="Lead")),
(AND('[1]PWS Information'!$E$10="CWS",U6743="Multiple Family Residence",'[1]PWS Information'!$E$11="Yes",Q6743="Lead")),
(AND('[1]PWS Information'!$E$10="NTNC",Q6743="Lead")))),"Tier 1",
IF((OR((AND('[1]PWS Information'!$E$10="CWS",U6743="Multiple Family Residence",'[1]PWS Information'!$E$11="No",Q6743="Lead")),
(AND('[1]PWS Information'!$E$10="CWS",U6743="Other",Q6743="Lead")),
(AND('[1]PWS Information'!$E$10="CWS",U6743="Building",Q6743="Lead")))),"Tier 2",
IF((OR((AND('[1]PWS Information'!$E$10="CWS",U6743="Single Family Residence",Q6743="Galvanized Requiring Replacement")),
(AND('[1]PWS Information'!$E$10="CWS",U6743="Single Family Residence",Q6743="Galvanized Requiring Replacement",R6743="Yes")),
(AND('[1]PWS Information'!$E$10="NTNC",Q6743="Galvanized Requiring Replacement")),
(AND('[1]PWS Information'!$E$10="NTNC",U6743="Single Family Residence",R6743="Yes")))),"Tier 3",
IF((OR((AND('[1]PWS Information'!$E$10="CWS",U6743="Single Family Residence",S6743="Yes",Q6743="Non-Lead", J6743="Non-Lead - Copper",L6743="Before 1989")),
(AND('[1]PWS Information'!$E$10="CWS",U6743="Single Family Residence",S6743="Yes",Q6743="Non-Lead", N6743="Non-Lead - Copper",O6743="Before 1989")))),"Tier 4",
IF((OR((AND('[1]PWS Information'!$E$10="NTNC",Q6743="Non-Lead")),
(AND('[1]PWS Information'!$E$10="CWS",Q6743="Non-Lead",S6743="")),
(AND('[1]PWS Information'!$E$10="CWS",Q6743="Non-Lead",S6743="No")),
(AND('[1]PWS Information'!$E$10="CWS",Q6743="Non-Lead",S6743="Don't Know")),
(AND('[1]PWS Information'!$E$10="CWS",Q6743="Non-Lead", J6743="Non-Lead - Copper", S6743="Yes", L6743="Between 1989 and 2014")),
(AND('[1]PWS Information'!$E$10="CWS",Q6743="Non-Lead", J6743="Non-Lead - Copper", S6743="Yes", L6743="After 2014")),
(AND('[1]PWS Information'!$E$10="CWS",Q6743="Non-Lead", J6743="Non-Lead - Copper", S6743="Yes", L6743="Unknown")),
(AND('[1]PWS Information'!$E$10="CWS",Q6743="Non-Lead", N6743="Non-Lead - Copper", S6743="Yes", O6743="Between 1989 and 2014")),
(AND('[1]PWS Information'!$E$10="CWS",Q6743="Non-Lead", N6743="Non-Lead - Copper", S6743="Yes", O6743="After 2014")),
(AND('[1]PWS Information'!$E$10="CWS",Q6743="Non-Lead", N6743="Non-Lead - Copper", S6743="Yes", O6743="Unknown")),
(AND('[1]PWS Information'!$E$10="CWS",Q6743="Unknown")),
(AND('[1]PWS Information'!$E$10="NTNC",Q6743="Unknown")))),"Tier 5",
"")))))</f>
        <v/>
      </c>
      <c r="Z6743" s="71"/>
      <c r="AA6743" s="71"/>
    </row>
    <row r="6744" spans="1:27" x14ac:dyDescent="0.3">
      <c r="A6744" s="1"/>
      <c r="B6744" s="70"/>
      <c r="C6744" s="60"/>
      <c r="D6744" s="61"/>
      <c r="E6744" s="61"/>
      <c r="F6744" s="61"/>
      <c r="G6744" s="62"/>
      <c r="H6744" s="63"/>
      <c r="I6744" s="64"/>
      <c r="J6744" s="65"/>
      <c r="K6744" s="66"/>
      <c r="L6744" s="62"/>
      <c r="M6744" s="69"/>
      <c r="N6744" s="65"/>
      <c r="O6744" s="66"/>
      <c r="P6744" s="69"/>
      <c r="Q6744" s="55" t="str">
        <f t="shared" si="105"/>
        <v/>
      </c>
      <c r="R6744" s="70"/>
      <c r="S6744" s="70"/>
      <c r="T6744" s="70"/>
      <c r="U6744" s="71"/>
      <c r="V6744" s="71"/>
      <c r="W6744" s="71"/>
      <c r="X6744" s="71"/>
      <c r="Y6744" s="72" t="str">
        <f>IF((OR((AND('[1]PWS Information'!$E$10="CWS",U6744="Single Family Residence",Q6744="Lead")),
(AND('[1]PWS Information'!$E$10="CWS",U6744="Multiple Family Residence",'[1]PWS Information'!$E$11="Yes",Q6744="Lead")),
(AND('[1]PWS Information'!$E$10="NTNC",Q6744="Lead")))),"Tier 1",
IF((OR((AND('[1]PWS Information'!$E$10="CWS",U6744="Multiple Family Residence",'[1]PWS Information'!$E$11="No",Q6744="Lead")),
(AND('[1]PWS Information'!$E$10="CWS",U6744="Other",Q6744="Lead")),
(AND('[1]PWS Information'!$E$10="CWS",U6744="Building",Q6744="Lead")))),"Tier 2",
IF((OR((AND('[1]PWS Information'!$E$10="CWS",U6744="Single Family Residence",Q6744="Galvanized Requiring Replacement")),
(AND('[1]PWS Information'!$E$10="CWS",U6744="Single Family Residence",Q6744="Galvanized Requiring Replacement",R6744="Yes")),
(AND('[1]PWS Information'!$E$10="NTNC",Q6744="Galvanized Requiring Replacement")),
(AND('[1]PWS Information'!$E$10="NTNC",U6744="Single Family Residence",R6744="Yes")))),"Tier 3",
IF((OR((AND('[1]PWS Information'!$E$10="CWS",U6744="Single Family Residence",S6744="Yes",Q6744="Non-Lead", J6744="Non-Lead - Copper",L6744="Before 1989")),
(AND('[1]PWS Information'!$E$10="CWS",U6744="Single Family Residence",S6744="Yes",Q6744="Non-Lead", N6744="Non-Lead - Copper",O6744="Before 1989")))),"Tier 4",
IF((OR((AND('[1]PWS Information'!$E$10="NTNC",Q6744="Non-Lead")),
(AND('[1]PWS Information'!$E$10="CWS",Q6744="Non-Lead",S6744="")),
(AND('[1]PWS Information'!$E$10="CWS",Q6744="Non-Lead",S6744="No")),
(AND('[1]PWS Information'!$E$10="CWS",Q6744="Non-Lead",S6744="Don't Know")),
(AND('[1]PWS Information'!$E$10="CWS",Q6744="Non-Lead", J6744="Non-Lead - Copper", S6744="Yes", L6744="Between 1989 and 2014")),
(AND('[1]PWS Information'!$E$10="CWS",Q6744="Non-Lead", J6744="Non-Lead - Copper", S6744="Yes", L6744="After 2014")),
(AND('[1]PWS Information'!$E$10="CWS",Q6744="Non-Lead", J6744="Non-Lead - Copper", S6744="Yes", L6744="Unknown")),
(AND('[1]PWS Information'!$E$10="CWS",Q6744="Non-Lead", N6744="Non-Lead - Copper", S6744="Yes", O6744="Between 1989 and 2014")),
(AND('[1]PWS Information'!$E$10="CWS",Q6744="Non-Lead", N6744="Non-Lead - Copper", S6744="Yes", O6744="After 2014")),
(AND('[1]PWS Information'!$E$10="CWS",Q6744="Non-Lead", N6744="Non-Lead - Copper", S6744="Yes", O6744="Unknown")),
(AND('[1]PWS Information'!$E$10="CWS",Q6744="Unknown")),
(AND('[1]PWS Information'!$E$10="NTNC",Q6744="Unknown")))),"Tier 5",
"")))))</f>
        <v/>
      </c>
      <c r="Z6744" s="71"/>
      <c r="AA6744" s="71"/>
    </row>
    <row r="6745" spans="1:27" x14ac:dyDescent="0.3">
      <c r="A6745" s="17"/>
      <c r="B6745" s="70"/>
      <c r="C6745" s="60"/>
      <c r="D6745" s="61"/>
      <c r="E6745" s="61"/>
      <c r="F6745" s="61"/>
      <c r="G6745" s="62"/>
      <c r="H6745" s="63"/>
      <c r="I6745" s="64"/>
      <c r="J6745" s="65"/>
      <c r="K6745" s="66"/>
      <c r="L6745" s="62"/>
      <c r="M6745" s="69"/>
      <c r="N6745" s="65"/>
      <c r="O6745" s="66"/>
      <c r="P6745" s="69"/>
      <c r="Q6745" s="55" t="str">
        <f t="shared" si="105"/>
        <v/>
      </c>
      <c r="R6745" s="70"/>
      <c r="S6745" s="70"/>
      <c r="T6745" s="70"/>
      <c r="U6745" s="71"/>
      <c r="V6745" s="71"/>
      <c r="W6745" s="71"/>
      <c r="X6745" s="71"/>
      <c r="Y6745" s="72" t="str">
        <f>IF((OR((AND('[1]PWS Information'!$E$10="CWS",U6745="Single Family Residence",Q6745="Lead")),
(AND('[1]PWS Information'!$E$10="CWS",U6745="Multiple Family Residence",'[1]PWS Information'!$E$11="Yes",Q6745="Lead")),
(AND('[1]PWS Information'!$E$10="NTNC",Q6745="Lead")))),"Tier 1",
IF((OR((AND('[1]PWS Information'!$E$10="CWS",U6745="Multiple Family Residence",'[1]PWS Information'!$E$11="No",Q6745="Lead")),
(AND('[1]PWS Information'!$E$10="CWS",U6745="Other",Q6745="Lead")),
(AND('[1]PWS Information'!$E$10="CWS",U6745="Building",Q6745="Lead")))),"Tier 2",
IF((OR((AND('[1]PWS Information'!$E$10="CWS",U6745="Single Family Residence",Q6745="Galvanized Requiring Replacement")),
(AND('[1]PWS Information'!$E$10="CWS",U6745="Single Family Residence",Q6745="Galvanized Requiring Replacement",R6745="Yes")),
(AND('[1]PWS Information'!$E$10="NTNC",Q6745="Galvanized Requiring Replacement")),
(AND('[1]PWS Information'!$E$10="NTNC",U6745="Single Family Residence",R6745="Yes")))),"Tier 3",
IF((OR((AND('[1]PWS Information'!$E$10="CWS",U6745="Single Family Residence",S6745="Yes",Q6745="Non-Lead", J6745="Non-Lead - Copper",L6745="Before 1989")),
(AND('[1]PWS Information'!$E$10="CWS",U6745="Single Family Residence",S6745="Yes",Q6745="Non-Lead", N6745="Non-Lead - Copper",O6745="Before 1989")))),"Tier 4",
IF((OR((AND('[1]PWS Information'!$E$10="NTNC",Q6745="Non-Lead")),
(AND('[1]PWS Information'!$E$10="CWS",Q6745="Non-Lead",S6745="")),
(AND('[1]PWS Information'!$E$10="CWS",Q6745="Non-Lead",S6745="No")),
(AND('[1]PWS Information'!$E$10="CWS",Q6745="Non-Lead",S6745="Don't Know")),
(AND('[1]PWS Information'!$E$10="CWS",Q6745="Non-Lead", J6745="Non-Lead - Copper", S6745="Yes", L6745="Between 1989 and 2014")),
(AND('[1]PWS Information'!$E$10="CWS",Q6745="Non-Lead", J6745="Non-Lead - Copper", S6745="Yes", L6745="After 2014")),
(AND('[1]PWS Information'!$E$10="CWS",Q6745="Non-Lead", J6745="Non-Lead - Copper", S6745="Yes", L6745="Unknown")),
(AND('[1]PWS Information'!$E$10="CWS",Q6745="Non-Lead", N6745="Non-Lead - Copper", S6745="Yes", O6745="Between 1989 and 2014")),
(AND('[1]PWS Information'!$E$10="CWS",Q6745="Non-Lead", N6745="Non-Lead - Copper", S6745="Yes", O6745="After 2014")),
(AND('[1]PWS Information'!$E$10="CWS",Q6745="Non-Lead", N6745="Non-Lead - Copper", S6745="Yes", O6745="Unknown")),
(AND('[1]PWS Information'!$E$10="CWS",Q6745="Unknown")),
(AND('[1]PWS Information'!$E$10="NTNC",Q6745="Unknown")))),"Tier 5",
"")))))</f>
        <v/>
      </c>
      <c r="Z6745" s="71"/>
      <c r="AA6745" s="71"/>
    </row>
    <row r="6746" spans="1:27" x14ac:dyDescent="0.3">
      <c r="A6746" s="1"/>
      <c r="B6746" s="70"/>
      <c r="C6746" s="60"/>
      <c r="D6746" s="61"/>
      <c r="E6746" s="61"/>
      <c r="F6746" s="61"/>
      <c r="G6746" s="62"/>
      <c r="H6746" s="63"/>
      <c r="I6746" s="64"/>
      <c r="J6746" s="65"/>
      <c r="K6746" s="66"/>
      <c r="L6746" s="62"/>
      <c r="M6746" s="69"/>
      <c r="N6746" s="65"/>
      <c r="O6746" s="66"/>
      <c r="P6746" s="69"/>
      <c r="Q6746" s="55" t="str">
        <f t="shared" si="105"/>
        <v/>
      </c>
      <c r="R6746" s="70"/>
      <c r="S6746" s="70"/>
      <c r="T6746" s="70"/>
      <c r="U6746" s="71"/>
      <c r="V6746" s="71"/>
      <c r="W6746" s="71"/>
      <c r="X6746" s="71"/>
      <c r="Y6746" s="72" t="str">
        <f>IF((OR((AND('[1]PWS Information'!$E$10="CWS",U6746="Single Family Residence",Q6746="Lead")),
(AND('[1]PWS Information'!$E$10="CWS",U6746="Multiple Family Residence",'[1]PWS Information'!$E$11="Yes",Q6746="Lead")),
(AND('[1]PWS Information'!$E$10="NTNC",Q6746="Lead")))),"Tier 1",
IF((OR((AND('[1]PWS Information'!$E$10="CWS",U6746="Multiple Family Residence",'[1]PWS Information'!$E$11="No",Q6746="Lead")),
(AND('[1]PWS Information'!$E$10="CWS",U6746="Other",Q6746="Lead")),
(AND('[1]PWS Information'!$E$10="CWS",U6746="Building",Q6746="Lead")))),"Tier 2",
IF((OR((AND('[1]PWS Information'!$E$10="CWS",U6746="Single Family Residence",Q6746="Galvanized Requiring Replacement")),
(AND('[1]PWS Information'!$E$10="CWS",U6746="Single Family Residence",Q6746="Galvanized Requiring Replacement",R6746="Yes")),
(AND('[1]PWS Information'!$E$10="NTNC",Q6746="Galvanized Requiring Replacement")),
(AND('[1]PWS Information'!$E$10="NTNC",U6746="Single Family Residence",R6746="Yes")))),"Tier 3",
IF((OR((AND('[1]PWS Information'!$E$10="CWS",U6746="Single Family Residence",S6746="Yes",Q6746="Non-Lead", J6746="Non-Lead - Copper",L6746="Before 1989")),
(AND('[1]PWS Information'!$E$10="CWS",U6746="Single Family Residence",S6746="Yes",Q6746="Non-Lead", N6746="Non-Lead - Copper",O6746="Before 1989")))),"Tier 4",
IF((OR((AND('[1]PWS Information'!$E$10="NTNC",Q6746="Non-Lead")),
(AND('[1]PWS Information'!$E$10="CWS",Q6746="Non-Lead",S6746="")),
(AND('[1]PWS Information'!$E$10="CWS",Q6746="Non-Lead",S6746="No")),
(AND('[1]PWS Information'!$E$10="CWS",Q6746="Non-Lead",S6746="Don't Know")),
(AND('[1]PWS Information'!$E$10="CWS",Q6746="Non-Lead", J6746="Non-Lead - Copper", S6746="Yes", L6746="Between 1989 and 2014")),
(AND('[1]PWS Information'!$E$10="CWS",Q6746="Non-Lead", J6746="Non-Lead - Copper", S6746="Yes", L6746="After 2014")),
(AND('[1]PWS Information'!$E$10="CWS",Q6746="Non-Lead", J6746="Non-Lead - Copper", S6746="Yes", L6746="Unknown")),
(AND('[1]PWS Information'!$E$10="CWS",Q6746="Non-Lead", N6746="Non-Lead - Copper", S6746="Yes", O6746="Between 1989 and 2014")),
(AND('[1]PWS Information'!$E$10="CWS",Q6746="Non-Lead", N6746="Non-Lead - Copper", S6746="Yes", O6746="After 2014")),
(AND('[1]PWS Information'!$E$10="CWS",Q6746="Non-Lead", N6746="Non-Lead - Copper", S6746="Yes", O6746="Unknown")),
(AND('[1]PWS Information'!$E$10="CWS",Q6746="Unknown")),
(AND('[1]PWS Information'!$E$10="NTNC",Q6746="Unknown")))),"Tier 5",
"")))))</f>
        <v/>
      </c>
      <c r="Z6746" s="71"/>
      <c r="AA6746" s="71"/>
    </row>
    <row r="6747" spans="1:27" x14ac:dyDescent="0.3">
      <c r="A6747" s="1"/>
      <c r="B6747" s="70"/>
      <c r="C6747" s="60"/>
      <c r="D6747" s="61"/>
      <c r="E6747" s="61"/>
      <c r="F6747" s="61"/>
      <c r="G6747" s="62"/>
      <c r="H6747" s="63"/>
      <c r="I6747" s="64"/>
      <c r="J6747" s="65"/>
      <c r="K6747" s="66"/>
      <c r="L6747" s="62"/>
      <c r="M6747" s="69"/>
      <c r="N6747" s="65"/>
      <c r="O6747" s="66"/>
      <c r="P6747" s="69"/>
      <c r="Q6747" s="55" t="str">
        <f t="shared" si="105"/>
        <v/>
      </c>
      <c r="R6747" s="70"/>
      <c r="S6747" s="70"/>
      <c r="T6747" s="70"/>
      <c r="U6747" s="71"/>
      <c r="V6747" s="71"/>
      <c r="W6747" s="71"/>
      <c r="X6747" s="71"/>
      <c r="Y6747" s="72" t="str">
        <f>IF((OR((AND('[1]PWS Information'!$E$10="CWS",U6747="Single Family Residence",Q6747="Lead")),
(AND('[1]PWS Information'!$E$10="CWS",U6747="Multiple Family Residence",'[1]PWS Information'!$E$11="Yes",Q6747="Lead")),
(AND('[1]PWS Information'!$E$10="NTNC",Q6747="Lead")))),"Tier 1",
IF((OR((AND('[1]PWS Information'!$E$10="CWS",U6747="Multiple Family Residence",'[1]PWS Information'!$E$11="No",Q6747="Lead")),
(AND('[1]PWS Information'!$E$10="CWS",U6747="Other",Q6747="Lead")),
(AND('[1]PWS Information'!$E$10="CWS",U6747="Building",Q6747="Lead")))),"Tier 2",
IF((OR((AND('[1]PWS Information'!$E$10="CWS",U6747="Single Family Residence",Q6747="Galvanized Requiring Replacement")),
(AND('[1]PWS Information'!$E$10="CWS",U6747="Single Family Residence",Q6747="Galvanized Requiring Replacement",R6747="Yes")),
(AND('[1]PWS Information'!$E$10="NTNC",Q6747="Galvanized Requiring Replacement")),
(AND('[1]PWS Information'!$E$10="NTNC",U6747="Single Family Residence",R6747="Yes")))),"Tier 3",
IF((OR((AND('[1]PWS Information'!$E$10="CWS",U6747="Single Family Residence",S6747="Yes",Q6747="Non-Lead", J6747="Non-Lead - Copper",L6747="Before 1989")),
(AND('[1]PWS Information'!$E$10="CWS",U6747="Single Family Residence",S6747="Yes",Q6747="Non-Lead", N6747="Non-Lead - Copper",O6747="Before 1989")))),"Tier 4",
IF((OR((AND('[1]PWS Information'!$E$10="NTNC",Q6747="Non-Lead")),
(AND('[1]PWS Information'!$E$10="CWS",Q6747="Non-Lead",S6747="")),
(AND('[1]PWS Information'!$E$10="CWS",Q6747="Non-Lead",S6747="No")),
(AND('[1]PWS Information'!$E$10="CWS",Q6747="Non-Lead",S6747="Don't Know")),
(AND('[1]PWS Information'!$E$10="CWS",Q6747="Non-Lead", J6747="Non-Lead - Copper", S6747="Yes", L6747="Between 1989 and 2014")),
(AND('[1]PWS Information'!$E$10="CWS",Q6747="Non-Lead", J6747="Non-Lead - Copper", S6747="Yes", L6747="After 2014")),
(AND('[1]PWS Information'!$E$10="CWS",Q6747="Non-Lead", J6747="Non-Lead - Copper", S6747="Yes", L6747="Unknown")),
(AND('[1]PWS Information'!$E$10="CWS",Q6747="Non-Lead", N6747="Non-Lead - Copper", S6747="Yes", O6747="Between 1989 and 2014")),
(AND('[1]PWS Information'!$E$10="CWS",Q6747="Non-Lead", N6747="Non-Lead - Copper", S6747="Yes", O6747="After 2014")),
(AND('[1]PWS Information'!$E$10="CWS",Q6747="Non-Lead", N6747="Non-Lead - Copper", S6747="Yes", O6747="Unknown")),
(AND('[1]PWS Information'!$E$10="CWS",Q6747="Unknown")),
(AND('[1]PWS Information'!$E$10="NTNC",Q6747="Unknown")))),"Tier 5",
"")))))</f>
        <v/>
      </c>
      <c r="Z6747" s="71"/>
      <c r="AA6747" s="71"/>
    </row>
    <row r="6748" spans="1:27" x14ac:dyDescent="0.3">
      <c r="A6748" s="1"/>
      <c r="B6748" s="70"/>
      <c r="C6748" s="60"/>
      <c r="D6748" s="61"/>
      <c r="E6748" s="61"/>
      <c r="F6748" s="61"/>
      <c r="G6748" s="62"/>
      <c r="H6748" s="63"/>
      <c r="I6748" s="64"/>
      <c r="J6748" s="65"/>
      <c r="K6748" s="66"/>
      <c r="L6748" s="62"/>
      <c r="M6748" s="69"/>
      <c r="N6748" s="65"/>
      <c r="O6748" s="66"/>
      <c r="P6748" s="69"/>
      <c r="Q6748" s="55" t="str">
        <f t="shared" si="105"/>
        <v/>
      </c>
      <c r="R6748" s="70"/>
      <c r="S6748" s="70"/>
      <c r="T6748" s="70"/>
      <c r="U6748" s="71"/>
      <c r="V6748" s="71"/>
      <c r="W6748" s="71"/>
      <c r="X6748" s="71"/>
      <c r="Y6748" s="72" t="str">
        <f>IF((OR((AND('[1]PWS Information'!$E$10="CWS",U6748="Single Family Residence",Q6748="Lead")),
(AND('[1]PWS Information'!$E$10="CWS",U6748="Multiple Family Residence",'[1]PWS Information'!$E$11="Yes",Q6748="Lead")),
(AND('[1]PWS Information'!$E$10="NTNC",Q6748="Lead")))),"Tier 1",
IF((OR((AND('[1]PWS Information'!$E$10="CWS",U6748="Multiple Family Residence",'[1]PWS Information'!$E$11="No",Q6748="Lead")),
(AND('[1]PWS Information'!$E$10="CWS",U6748="Other",Q6748="Lead")),
(AND('[1]PWS Information'!$E$10="CWS",U6748="Building",Q6748="Lead")))),"Tier 2",
IF((OR((AND('[1]PWS Information'!$E$10="CWS",U6748="Single Family Residence",Q6748="Galvanized Requiring Replacement")),
(AND('[1]PWS Information'!$E$10="CWS",U6748="Single Family Residence",Q6748="Galvanized Requiring Replacement",R6748="Yes")),
(AND('[1]PWS Information'!$E$10="NTNC",Q6748="Galvanized Requiring Replacement")),
(AND('[1]PWS Information'!$E$10="NTNC",U6748="Single Family Residence",R6748="Yes")))),"Tier 3",
IF((OR((AND('[1]PWS Information'!$E$10="CWS",U6748="Single Family Residence",S6748="Yes",Q6748="Non-Lead", J6748="Non-Lead - Copper",L6748="Before 1989")),
(AND('[1]PWS Information'!$E$10="CWS",U6748="Single Family Residence",S6748="Yes",Q6748="Non-Lead", N6748="Non-Lead - Copper",O6748="Before 1989")))),"Tier 4",
IF((OR((AND('[1]PWS Information'!$E$10="NTNC",Q6748="Non-Lead")),
(AND('[1]PWS Information'!$E$10="CWS",Q6748="Non-Lead",S6748="")),
(AND('[1]PWS Information'!$E$10="CWS",Q6748="Non-Lead",S6748="No")),
(AND('[1]PWS Information'!$E$10="CWS",Q6748="Non-Lead",S6748="Don't Know")),
(AND('[1]PWS Information'!$E$10="CWS",Q6748="Non-Lead", J6748="Non-Lead - Copper", S6748="Yes", L6748="Between 1989 and 2014")),
(AND('[1]PWS Information'!$E$10="CWS",Q6748="Non-Lead", J6748="Non-Lead - Copper", S6748="Yes", L6748="After 2014")),
(AND('[1]PWS Information'!$E$10="CWS",Q6748="Non-Lead", J6748="Non-Lead - Copper", S6748="Yes", L6748="Unknown")),
(AND('[1]PWS Information'!$E$10="CWS",Q6748="Non-Lead", N6748="Non-Lead - Copper", S6748="Yes", O6748="Between 1989 and 2014")),
(AND('[1]PWS Information'!$E$10="CWS",Q6748="Non-Lead", N6748="Non-Lead - Copper", S6748="Yes", O6748="After 2014")),
(AND('[1]PWS Information'!$E$10="CWS",Q6748="Non-Lead", N6748="Non-Lead - Copper", S6748="Yes", O6748="Unknown")),
(AND('[1]PWS Information'!$E$10="CWS",Q6748="Unknown")),
(AND('[1]PWS Information'!$E$10="NTNC",Q6748="Unknown")))),"Tier 5",
"")))))</f>
        <v/>
      </c>
      <c r="Z6748" s="71"/>
      <c r="AA6748" s="71"/>
    </row>
    <row r="6749" spans="1:27" x14ac:dyDescent="0.3">
      <c r="A6749" s="17"/>
      <c r="B6749" s="70"/>
      <c r="C6749" s="60"/>
      <c r="D6749" s="61"/>
      <c r="E6749" s="61"/>
      <c r="F6749" s="61"/>
      <c r="G6749" s="62"/>
      <c r="H6749" s="63"/>
      <c r="I6749" s="64"/>
      <c r="J6749" s="65"/>
      <c r="K6749" s="66"/>
      <c r="L6749" s="62"/>
      <c r="M6749" s="69"/>
      <c r="N6749" s="65"/>
      <c r="O6749" s="66"/>
      <c r="P6749" s="69"/>
      <c r="Q6749" s="55" t="str">
        <f t="shared" si="105"/>
        <v/>
      </c>
      <c r="R6749" s="70"/>
      <c r="S6749" s="70"/>
      <c r="T6749" s="70"/>
      <c r="U6749" s="71"/>
      <c r="V6749" s="71"/>
      <c r="W6749" s="71"/>
      <c r="X6749" s="71"/>
      <c r="Y6749" s="72" t="str">
        <f>IF((OR((AND('[1]PWS Information'!$E$10="CWS",U6749="Single Family Residence",Q6749="Lead")),
(AND('[1]PWS Information'!$E$10="CWS",U6749="Multiple Family Residence",'[1]PWS Information'!$E$11="Yes",Q6749="Lead")),
(AND('[1]PWS Information'!$E$10="NTNC",Q6749="Lead")))),"Tier 1",
IF((OR((AND('[1]PWS Information'!$E$10="CWS",U6749="Multiple Family Residence",'[1]PWS Information'!$E$11="No",Q6749="Lead")),
(AND('[1]PWS Information'!$E$10="CWS",U6749="Other",Q6749="Lead")),
(AND('[1]PWS Information'!$E$10="CWS",U6749="Building",Q6749="Lead")))),"Tier 2",
IF((OR((AND('[1]PWS Information'!$E$10="CWS",U6749="Single Family Residence",Q6749="Galvanized Requiring Replacement")),
(AND('[1]PWS Information'!$E$10="CWS",U6749="Single Family Residence",Q6749="Galvanized Requiring Replacement",R6749="Yes")),
(AND('[1]PWS Information'!$E$10="NTNC",Q6749="Galvanized Requiring Replacement")),
(AND('[1]PWS Information'!$E$10="NTNC",U6749="Single Family Residence",R6749="Yes")))),"Tier 3",
IF((OR((AND('[1]PWS Information'!$E$10="CWS",U6749="Single Family Residence",S6749="Yes",Q6749="Non-Lead", J6749="Non-Lead - Copper",L6749="Before 1989")),
(AND('[1]PWS Information'!$E$10="CWS",U6749="Single Family Residence",S6749="Yes",Q6749="Non-Lead", N6749="Non-Lead - Copper",O6749="Before 1989")))),"Tier 4",
IF((OR((AND('[1]PWS Information'!$E$10="NTNC",Q6749="Non-Lead")),
(AND('[1]PWS Information'!$E$10="CWS",Q6749="Non-Lead",S6749="")),
(AND('[1]PWS Information'!$E$10="CWS",Q6749="Non-Lead",S6749="No")),
(AND('[1]PWS Information'!$E$10="CWS",Q6749="Non-Lead",S6749="Don't Know")),
(AND('[1]PWS Information'!$E$10="CWS",Q6749="Non-Lead", J6749="Non-Lead - Copper", S6749="Yes", L6749="Between 1989 and 2014")),
(AND('[1]PWS Information'!$E$10="CWS",Q6749="Non-Lead", J6749="Non-Lead - Copper", S6749="Yes", L6749="After 2014")),
(AND('[1]PWS Information'!$E$10="CWS",Q6749="Non-Lead", J6749="Non-Lead - Copper", S6749="Yes", L6749="Unknown")),
(AND('[1]PWS Information'!$E$10="CWS",Q6749="Non-Lead", N6749="Non-Lead - Copper", S6749="Yes", O6749="Between 1989 and 2014")),
(AND('[1]PWS Information'!$E$10="CWS",Q6749="Non-Lead", N6749="Non-Lead - Copper", S6749="Yes", O6749="After 2014")),
(AND('[1]PWS Information'!$E$10="CWS",Q6749="Non-Lead", N6749="Non-Lead - Copper", S6749="Yes", O6749="Unknown")),
(AND('[1]PWS Information'!$E$10="CWS",Q6749="Unknown")),
(AND('[1]PWS Information'!$E$10="NTNC",Q6749="Unknown")))),"Tier 5",
"")))))</f>
        <v/>
      </c>
      <c r="Z6749" s="71"/>
      <c r="AA6749" s="71"/>
    </row>
    <row r="6750" spans="1:27" x14ac:dyDescent="0.3">
      <c r="A6750" s="1"/>
      <c r="B6750" s="70"/>
      <c r="C6750" s="60"/>
      <c r="D6750" s="61"/>
      <c r="E6750" s="61"/>
      <c r="F6750" s="61"/>
      <c r="G6750" s="62"/>
      <c r="H6750" s="63"/>
      <c r="I6750" s="64"/>
      <c r="J6750" s="65"/>
      <c r="K6750" s="66"/>
      <c r="L6750" s="62"/>
      <c r="M6750" s="69"/>
      <c r="N6750" s="65"/>
      <c r="O6750" s="66"/>
      <c r="P6750" s="69"/>
      <c r="Q6750" s="55" t="str">
        <f t="shared" si="105"/>
        <v/>
      </c>
      <c r="R6750" s="70"/>
      <c r="S6750" s="70"/>
      <c r="T6750" s="70"/>
      <c r="U6750" s="71"/>
      <c r="V6750" s="71"/>
      <c r="W6750" s="71"/>
      <c r="X6750" s="71"/>
      <c r="Y6750" s="72" t="str">
        <f>IF((OR((AND('[1]PWS Information'!$E$10="CWS",U6750="Single Family Residence",Q6750="Lead")),
(AND('[1]PWS Information'!$E$10="CWS",U6750="Multiple Family Residence",'[1]PWS Information'!$E$11="Yes",Q6750="Lead")),
(AND('[1]PWS Information'!$E$10="NTNC",Q6750="Lead")))),"Tier 1",
IF((OR((AND('[1]PWS Information'!$E$10="CWS",U6750="Multiple Family Residence",'[1]PWS Information'!$E$11="No",Q6750="Lead")),
(AND('[1]PWS Information'!$E$10="CWS",U6750="Other",Q6750="Lead")),
(AND('[1]PWS Information'!$E$10="CWS",U6750="Building",Q6750="Lead")))),"Tier 2",
IF((OR((AND('[1]PWS Information'!$E$10="CWS",U6750="Single Family Residence",Q6750="Galvanized Requiring Replacement")),
(AND('[1]PWS Information'!$E$10="CWS",U6750="Single Family Residence",Q6750="Galvanized Requiring Replacement",R6750="Yes")),
(AND('[1]PWS Information'!$E$10="NTNC",Q6750="Galvanized Requiring Replacement")),
(AND('[1]PWS Information'!$E$10="NTNC",U6750="Single Family Residence",R6750="Yes")))),"Tier 3",
IF((OR((AND('[1]PWS Information'!$E$10="CWS",U6750="Single Family Residence",S6750="Yes",Q6750="Non-Lead", J6750="Non-Lead - Copper",L6750="Before 1989")),
(AND('[1]PWS Information'!$E$10="CWS",U6750="Single Family Residence",S6750="Yes",Q6750="Non-Lead", N6750="Non-Lead - Copper",O6750="Before 1989")))),"Tier 4",
IF((OR((AND('[1]PWS Information'!$E$10="NTNC",Q6750="Non-Lead")),
(AND('[1]PWS Information'!$E$10="CWS",Q6750="Non-Lead",S6750="")),
(AND('[1]PWS Information'!$E$10="CWS",Q6750="Non-Lead",S6750="No")),
(AND('[1]PWS Information'!$E$10="CWS",Q6750="Non-Lead",S6750="Don't Know")),
(AND('[1]PWS Information'!$E$10="CWS",Q6750="Non-Lead", J6750="Non-Lead - Copper", S6750="Yes", L6750="Between 1989 and 2014")),
(AND('[1]PWS Information'!$E$10="CWS",Q6750="Non-Lead", J6750="Non-Lead - Copper", S6750="Yes", L6750="After 2014")),
(AND('[1]PWS Information'!$E$10="CWS",Q6750="Non-Lead", J6750="Non-Lead - Copper", S6750="Yes", L6750="Unknown")),
(AND('[1]PWS Information'!$E$10="CWS",Q6750="Non-Lead", N6750="Non-Lead - Copper", S6750="Yes", O6750="Between 1989 and 2014")),
(AND('[1]PWS Information'!$E$10="CWS",Q6750="Non-Lead", N6750="Non-Lead - Copper", S6750="Yes", O6750="After 2014")),
(AND('[1]PWS Information'!$E$10="CWS",Q6750="Non-Lead", N6750="Non-Lead - Copper", S6750="Yes", O6750="Unknown")),
(AND('[1]PWS Information'!$E$10="CWS",Q6750="Unknown")),
(AND('[1]PWS Information'!$E$10="NTNC",Q6750="Unknown")))),"Tier 5",
"")))))</f>
        <v/>
      </c>
      <c r="Z6750" s="71"/>
      <c r="AA6750" s="71"/>
    </row>
    <row r="6751" spans="1:27" x14ac:dyDescent="0.3">
      <c r="A6751" s="1"/>
      <c r="B6751" s="70"/>
      <c r="C6751" s="60"/>
      <c r="D6751" s="61"/>
      <c r="E6751" s="61"/>
      <c r="F6751" s="61"/>
      <c r="G6751" s="62"/>
      <c r="H6751" s="63"/>
      <c r="I6751" s="64"/>
      <c r="J6751" s="65"/>
      <c r="K6751" s="66"/>
      <c r="L6751" s="62"/>
      <c r="M6751" s="69"/>
      <c r="N6751" s="65"/>
      <c r="O6751" s="66"/>
      <c r="P6751" s="69"/>
      <c r="Q6751" s="55" t="str">
        <f t="shared" si="105"/>
        <v/>
      </c>
      <c r="R6751" s="70"/>
      <c r="S6751" s="70"/>
      <c r="T6751" s="70"/>
      <c r="U6751" s="71"/>
      <c r="V6751" s="71"/>
      <c r="W6751" s="71"/>
      <c r="X6751" s="71"/>
      <c r="Y6751" s="72" t="str">
        <f>IF((OR((AND('[1]PWS Information'!$E$10="CWS",U6751="Single Family Residence",Q6751="Lead")),
(AND('[1]PWS Information'!$E$10="CWS",U6751="Multiple Family Residence",'[1]PWS Information'!$E$11="Yes",Q6751="Lead")),
(AND('[1]PWS Information'!$E$10="NTNC",Q6751="Lead")))),"Tier 1",
IF((OR((AND('[1]PWS Information'!$E$10="CWS",U6751="Multiple Family Residence",'[1]PWS Information'!$E$11="No",Q6751="Lead")),
(AND('[1]PWS Information'!$E$10="CWS",U6751="Other",Q6751="Lead")),
(AND('[1]PWS Information'!$E$10="CWS",U6751="Building",Q6751="Lead")))),"Tier 2",
IF((OR((AND('[1]PWS Information'!$E$10="CWS",U6751="Single Family Residence",Q6751="Galvanized Requiring Replacement")),
(AND('[1]PWS Information'!$E$10="CWS",U6751="Single Family Residence",Q6751="Galvanized Requiring Replacement",R6751="Yes")),
(AND('[1]PWS Information'!$E$10="NTNC",Q6751="Galvanized Requiring Replacement")),
(AND('[1]PWS Information'!$E$10="NTNC",U6751="Single Family Residence",R6751="Yes")))),"Tier 3",
IF((OR((AND('[1]PWS Information'!$E$10="CWS",U6751="Single Family Residence",S6751="Yes",Q6751="Non-Lead", J6751="Non-Lead - Copper",L6751="Before 1989")),
(AND('[1]PWS Information'!$E$10="CWS",U6751="Single Family Residence",S6751="Yes",Q6751="Non-Lead", N6751="Non-Lead - Copper",O6751="Before 1989")))),"Tier 4",
IF((OR((AND('[1]PWS Information'!$E$10="NTNC",Q6751="Non-Lead")),
(AND('[1]PWS Information'!$E$10="CWS",Q6751="Non-Lead",S6751="")),
(AND('[1]PWS Information'!$E$10="CWS",Q6751="Non-Lead",S6751="No")),
(AND('[1]PWS Information'!$E$10="CWS",Q6751="Non-Lead",S6751="Don't Know")),
(AND('[1]PWS Information'!$E$10="CWS",Q6751="Non-Lead", J6751="Non-Lead - Copper", S6751="Yes", L6751="Between 1989 and 2014")),
(AND('[1]PWS Information'!$E$10="CWS",Q6751="Non-Lead", J6751="Non-Lead - Copper", S6751="Yes", L6751="After 2014")),
(AND('[1]PWS Information'!$E$10="CWS",Q6751="Non-Lead", J6751="Non-Lead - Copper", S6751="Yes", L6751="Unknown")),
(AND('[1]PWS Information'!$E$10="CWS",Q6751="Non-Lead", N6751="Non-Lead - Copper", S6751="Yes", O6751="Between 1989 and 2014")),
(AND('[1]PWS Information'!$E$10="CWS",Q6751="Non-Lead", N6751="Non-Lead - Copper", S6751="Yes", O6751="After 2014")),
(AND('[1]PWS Information'!$E$10="CWS",Q6751="Non-Lead", N6751="Non-Lead - Copper", S6751="Yes", O6751="Unknown")),
(AND('[1]PWS Information'!$E$10="CWS",Q6751="Unknown")),
(AND('[1]PWS Information'!$E$10="NTNC",Q6751="Unknown")))),"Tier 5",
"")))))</f>
        <v/>
      </c>
      <c r="Z6751" s="71"/>
      <c r="AA6751" s="71"/>
    </row>
    <row r="6752" spans="1:27" x14ac:dyDescent="0.3">
      <c r="A6752" s="1"/>
      <c r="B6752" s="70"/>
      <c r="C6752" s="60"/>
      <c r="D6752" s="61"/>
      <c r="E6752" s="61"/>
      <c r="F6752" s="61"/>
      <c r="G6752" s="62"/>
      <c r="H6752" s="63"/>
      <c r="I6752" s="64"/>
      <c r="J6752" s="65"/>
      <c r="K6752" s="66"/>
      <c r="L6752" s="62"/>
      <c r="M6752" s="69"/>
      <c r="N6752" s="65"/>
      <c r="O6752" s="66"/>
      <c r="P6752" s="69"/>
      <c r="Q6752" s="55" t="str">
        <f t="shared" si="105"/>
        <v/>
      </c>
      <c r="R6752" s="70"/>
      <c r="S6752" s="70"/>
      <c r="T6752" s="70"/>
      <c r="U6752" s="71"/>
      <c r="V6752" s="71"/>
      <c r="W6752" s="71"/>
      <c r="X6752" s="71"/>
      <c r="Y6752" s="72" t="str">
        <f>IF((OR((AND('[1]PWS Information'!$E$10="CWS",U6752="Single Family Residence",Q6752="Lead")),
(AND('[1]PWS Information'!$E$10="CWS",U6752="Multiple Family Residence",'[1]PWS Information'!$E$11="Yes",Q6752="Lead")),
(AND('[1]PWS Information'!$E$10="NTNC",Q6752="Lead")))),"Tier 1",
IF((OR((AND('[1]PWS Information'!$E$10="CWS",U6752="Multiple Family Residence",'[1]PWS Information'!$E$11="No",Q6752="Lead")),
(AND('[1]PWS Information'!$E$10="CWS",U6752="Other",Q6752="Lead")),
(AND('[1]PWS Information'!$E$10="CWS",U6752="Building",Q6752="Lead")))),"Tier 2",
IF((OR((AND('[1]PWS Information'!$E$10="CWS",U6752="Single Family Residence",Q6752="Galvanized Requiring Replacement")),
(AND('[1]PWS Information'!$E$10="CWS",U6752="Single Family Residence",Q6752="Galvanized Requiring Replacement",R6752="Yes")),
(AND('[1]PWS Information'!$E$10="NTNC",Q6752="Galvanized Requiring Replacement")),
(AND('[1]PWS Information'!$E$10="NTNC",U6752="Single Family Residence",R6752="Yes")))),"Tier 3",
IF((OR((AND('[1]PWS Information'!$E$10="CWS",U6752="Single Family Residence",S6752="Yes",Q6752="Non-Lead", J6752="Non-Lead - Copper",L6752="Before 1989")),
(AND('[1]PWS Information'!$E$10="CWS",U6752="Single Family Residence",S6752="Yes",Q6752="Non-Lead", N6752="Non-Lead - Copper",O6752="Before 1989")))),"Tier 4",
IF((OR((AND('[1]PWS Information'!$E$10="NTNC",Q6752="Non-Lead")),
(AND('[1]PWS Information'!$E$10="CWS",Q6752="Non-Lead",S6752="")),
(AND('[1]PWS Information'!$E$10="CWS",Q6752="Non-Lead",S6752="No")),
(AND('[1]PWS Information'!$E$10="CWS",Q6752="Non-Lead",S6752="Don't Know")),
(AND('[1]PWS Information'!$E$10="CWS",Q6752="Non-Lead", J6752="Non-Lead - Copper", S6752="Yes", L6752="Between 1989 and 2014")),
(AND('[1]PWS Information'!$E$10="CWS",Q6752="Non-Lead", J6752="Non-Lead - Copper", S6752="Yes", L6752="After 2014")),
(AND('[1]PWS Information'!$E$10="CWS",Q6752="Non-Lead", J6752="Non-Lead - Copper", S6752="Yes", L6752="Unknown")),
(AND('[1]PWS Information'!$E$10="CWS",Q6752="Non-Lead", N6752="Non-Lead - Copper", S6752="Yes", O6752="Between 1989 and 2014")),
(AND('[1]PWS Information'!$E$10="CWS",Q6752="Non-Lead", N6752="Non-Lead - Copper", S6752="Yes", O6752="After 2014")),
(AND('[1]PWS Information'!$E$10="CWS",Q6752="Non-Lead", N6752="Non-Lead - Copper", S6752="Yes", O6752="Unknown")),
(AND('[1]PWS Information'!$E$10="CWS",Q6752="Unknown")),
(AND('[1]PWS Information'!$E$10="NTNC",Q6752="Unknown")))),"Tier 5",
"")))))</f>
        <v/>
      </c>
      <c r="Z6752" s="71"/>
      <c r="AA6752" s="71"/>
    </row>
    <row r="6753" spans="1:27" x14ac:dyDescent="0.3">
      <c r="A6753" s="17"/>
      <c r="B6753" s="70"/>
      <c r="C6753" s="60"/>
      <c r="D6753" s="61"/>
      <c r="E6753" s="61"/>
      <c r="F6753" s="61"/>
      <c r="G6753" s="62"/>
      <c r="H6753" s="63"/>
      <c r="I6753" s="64"/>
      <c r="J6753" s="65"/>
      <c r="K6753" s="66"/>
      <c r="L6753" s="62"/>
      <c r="M6753" s="69"/>
      <c r="N6753" s="65"/>
      <c r="O6753" s="66"/>
      <c r="P6753" s="69"/>
      <c r="Q6753" s="55" t="str">
        <f t="shared" si="105"/>
        <v/>
      </c>
      <c r="R6753" s="70"/>
      <c r="S6753" s="70"/>
      <c r="T6753" s="70"/>
      <c r="U6753" s="71"/>
      <c r="V6753" s="71"/>
      <c r="W6753" s="71"/>
      <c r="X6753" s="71"/>
      <c r="Y6753" s="72" t="str">
        <f>IF((OR((AND('[1]PWS Information'!$E$10="CWS",U6753="Single Family Residence",Q6753="Lead")),
(AND('[1]PWS Information'!$E$10="CWS",U6753="Multiple Family Residence",'[1]PWS Information'!$E$11="Yes",Q6753="Lead")),
(AND('[1]PWS Information'!$E$10="NTNC",Q6753="Lead")))),"Tier 1",
IF((OR((AND('[1]PWS Information'!$E$10="CWS",U6753="Multiple Family Residence",'[1]PWS Information'!$E$11="No",Q6753="Lead")),
(AND('[1]PWS Information'!$E$10="CWS",U6753="Other",Q6753="Lead")),
(AND('[1]PWS Information'!$E$10="CWS",U6753="Building",Q6753="Lead")))),"Tier 2",
IF((OR((AND('[1]PWS Information'!$E$10="CWS",U6753="Single Family Residence",Q6753="Galvanized Requiring Replacement")),
(AND('[1]PWS Information'!$E$10="CWS",U6753="Single Family Residence",Q6753="Galvanized Requiring Replacement",R6753="Yes")),
(AND('[1]PWS Information'!$E$10="NTNC",Q6753="Galvanized Requiring Replacement")),
(AND('[1]PWS Information'!$E$10="NTNC",U6753="Single Family Residence",R6753="Yes")))),"Tier 3",
IF((OR((AND('[1]PWS Information'!$E$10="CWS",U6753="Single Family Residence",S6753="Yes",Q6753="Non-Lead", J6753="Non-Lead - Copper",L6753="Before 1989")),
(AND('[1]PWS Information'!$E$10="CWS",U6753="Single Family Residence",S6753="Yes",Q6753="Non-Lead", N6753="Non-Lead - Copper",O6753="Before 1989")))),"Tier 4",
IF((OR((AND('[1]PWS Information'!$E$10="NTNC",Q6753="Non-Lead")),
(AND('[1]PWS Information'!$E$10="CWS",Q6753="Non-Lead",S6753="")),
(AND('[1]PWS Information'!$E$10="CWS",Q6753="Non-Lead",S6753="No")),
(AND('[1]PWS Information'!$E$10="CWS",Q6753="Non-Lead",S6753="Don't Know")),
(AND('[1]PWS Information'!$E$10="CWS",Q6753="Non-Lead", J6753="Non-Lead - Copper", S6753="Yes", L6753="Between 1989 and 2014")),
(AND('[1]PWS Information'!$E$10="CWS",Q6753="Non-Lead", J6753="Non-Lead - Copper", S6753="Yes", L6753="After 2014")),
(AND('[1]PWS Information'!$E$10="CWS",Q6753="Non-Lead", J6753="Non-Lead - Copper", S6753="Yes", L6753="Unknown")),
(AND('[1]PWS Information'!$E$10="CWS",Q6753="Non-Lead", N6753="Non-Lead - Copper", S6753="Yes", O6753="Between 1989 and 2014")),
(AND('[1]PWS Information'!$E$10="CWS",Q6753="Non-Lead", N6753="Non-Lead - Copper", S6753="Yes", O6753="After 2014")),
(AND('[1]PWS Information'!$E$10="CWS",Q6753="Non-Lead", N6753="Non-Lead - Copper", S6753="Yes", O6753="Unknown")),
(AND('[1]PWS Information'!$E$10="CWS",Q6753="Unknown")),
(AND('[1]PWS Information'!$E$10="NTNC",Q6753="Unknown")))),"Tier 5",
"")))))</f>
        <v/>
      </c>
      <c r="Z6753" s="71"/>
      <c r="AA6753" s="71"/>
    </row>
    <row r="6754" spans="1:27" x14ac:dyDescent="0.3">
      <c r="A6754" s="1"/>
      <c r="B6754" s="70"/>
      <c r="C6754" s="60"/>
      <c r="D6754" s="61"/>
      <c r="E6754" s="61"/>
      <c r="F6754" s="61"/>
      <c r="G6754" s="62"/>
      <c r="H6754" s="63"/>
      <c r="I6754" s="64"/>
      <c r="J6754" s="65"/>
      <c r="K6754" s="66"/>
      <c r="L6754" s="62"/>
      <c r="M6754" s="69"/>
      <c r="N6754" s="65"/>
      <c r="O6754" s="66"/>
      <c r="P6754" s="69"/>
      <c r="Q6754" s="55" t="str">
        <f t="shared" si="105"/>
        <v/>
      </c>
      <c r="R6754" s="70"/>
      <c r="S6754" s="70"/>
      <c r="T6754" s="70"/>
      <c r="U6754" s="71"/>
      <c r="V6754" s="71"/>
      <c r="W6754" s="71"/>
      <c r="X6754" s="71"/>
      <c r="Y6754" s="72" t="str">
        <f>IF((OR((AND('[1]PWS Information'!$E$10="CWS",U6754="Single Family Residence",Q6754="Lead")),
(AND('[1]PWS Information'!$E$10="CWS",U6754="Multiple Family Residence",'[1]PWS Information'!$E$11="Yes",Q6754="Lead")),
(AND('[1]PWS Information'!$E$10="NTNC",Q6754="Lead")))),"Tier 1",
IF((OR((AND('[1]PWS Information'!$E$10="CWS",U6754="Multiple Family Residence",'[1]PWS Information'!$E$11="No",Q6754="Lead")),
(AND('[1]PWS Information'!$E$10="CWS",U6754="Other",Q6754="Lead")),
(AND('[1]PWS Information'!$E$10="CWS",U6754="Building",Q6754="Lead")))),"Tier 2",
IF((OR((AND('[1]PWS Information'!$E$10="CWS",U6754="Single Family Residence",Q6754="Galvanized Requiring Replacement")),
(AND('[1]PWS Information'!$E$10="CWS",U6754="Single Family Residence",Q6754="Galvanized Requiring Replacement",R6754="Yes")),
(AND('[1]PWS Information'!$E$10="NTNC",Q6754="Galvanized Requiring Replacement")),
(AND('[1]PWS Information'!$E$10="NTNC",U6754="Single Family Residence",R6754="Yes")))),"Tier 3",
IF((OR((AND('[1]PWS Information'!$E$10="CWS",U6754="Single Family Residence",S6754="Yes",Q6754="Non-Lead", J6754="Non-Lead - Copper",L6754="Before 1989")),
(AND('[1]PWS Information'!$E$10="CWS",U6754="Single Family Residence",S6754="Yes",Q6754="Non-Lead", N6754="Non-Lead - Copper",O6754="Before 1989")))),"Tier 4",
IF((OR((AND('[1]PWS Information'!$E$10="NTNC",Q6754="Non-Lead")),
(AND('[1]PWS Information'!$E$10="CWS",Q6754="Non-Lead",S6754="")),
(AND('[1]PWS Information'!$E$10="CWS",Q6754="Non-Lead",S6754="No")),
(AND('[1]PWS Information'!$E$10="CWS",Q6754="Non-Lead",S6754="Don't Know")),
(AND('[1]PWS Information'!$E$10="CWS",Q6754="Non-Lead", J6754="Non-Lead - Copper", S6754="Yes", L6754="Between 1989 and 2014")),
(AND('[1]PWS Information'!$E$10="CWS",Q6754="Non-Lead", J6754="Non-Lead - Copper", S6754="Yes", L6754="After 2014")),
(AND('[1]PWS Information'!$E$10="CWS",Q6754="Non-Lead", J6754="Non-Lead - Copper", S6754="Yes", L6754="Unknown")),
(AND('[1]PWS Information'!$E$10="CWS",Q6754="Non-Lead", N6754="Non-Lead - Copper", S6754="Yes", O6754="Between 1989 and 2014")),
(AND('[1]PWS Information'!$E$10="CWS",Q6754="Non-Lead", N6754="Non-Lead - Copper", S6754="Yes", O6754="After 2014")),
(AND('[1]PWS Information'!$E$10="CWS",Q6754="Non-Lead", N6754="Non-Lead - Copper", S6754="Yes", O6754="Unknown")),
(AND('[1]PWS Information'!$E$10="CWS",Q6754="Unknown")),
(AND('[1]PWS Information'!$E$10="NTNC",Q6754="Unknown")))),"Tier 5",
"")))))</f>
        <v/>
      </c>
      <c r="Z6754" s="71"/>
      <c r="AA6754" s="71"/>
    </row>
    <row r="6755" spans="1:27" x14ac:dyDescent="0.3">
      <c r="A6755" s="1"/>
      <c r="B6755" s="70"/>
      <c r="C6755" s="60"/>
      <c r="D6755" s="61"/>
      <c r="E6755" s="61"/>
      <c r="F6755" s="61"/>
      <c r="G6755" s="62"/>
      <c r="H6755" s="63"/>
      <c r="I6755" s="64"/>
      <c r="J6755" s="65"/>
      <c r="K6755" s="66"/>
      <c r="L6755" s="62"/>
      <c r="M6755" s="69"/>
      <c r="N6755" s="65"/>
      <c r="O6755" s="66"/>
      <c r="P6755" s="69"/>
      <c r="Q6755" s="55" t="str">
        <f t="shared" si="105"/>
        <v/>
      </c>
      <c r="R6755" s="70"/>
      <c r="S6755" s="70"/>
      <c r="T6755" s="70"/>
      <c r="U6755" s="71"/>
      <c r="V6755" s="71"/>
      <c r="W6755" s="71"/>
      <c r="X6755" s="71"/>
      <c r="Y6755" s="72" t="str">
        <f>IF((OR((AND('[1]PWS Information'!$E$10="CWS",U6755="Single Family Residence",Q6755="Lead")),
(AND('[1]PWS Information'!$E$10="CWS",U6755="Multiple Family Residence",'[1]PWS Information'!$E$11="Yes",Q6755="Lead")),
(AND('[1]PWS Information'!$E$10="NTNC",Q6755="Lead")))),"Tier 1",
IF((OR((AND('[1]PWS Information'!$E$10="CWS",U6755="Multiple Family Residence",'[1]PWS Information'!$E$11="No",Q6755="Lead")),
(AND('[1]PWS Information'!$E$10="CWS",U6755="Other",Q6755="Lead")),
(AND('[1]PWS Information'!$E$10="CWS",U6755="Building",Q6755="Lead")))),"Tier 2",
IF((OR((AND('[1]PWS Information'!$E$10="CWS",U6755="Single Family Residence",Q6755="Galvanized Requiring Replacement")),
(AND('[1]PWS Information'!$E$10="CWS",U6755="Single Family Residence",Q6755="Galvanized Requiring Replacement",R6755="Yes")),
(AND('[1]PWS Information'!$E$10="NTNC",Q6755="Galvanized Requiring Replacement")),
(AND('[1]PWS Information'!$E$10="NTNC",U6755="Single Family Residence",R6755="Yes")))),"Tier 3",
IF((OR((AND('[1]PWS Information'!$E$10="CWS",U6755="Single Family Residence",S6755="Yes",Q6755="Non-Lead", J6755="Non-Lead - Copper",L6755="Before 1989")),
(AND('[1]PWS Information'!$E$10="CWS",U6755="Single Family Residence",S6755="Yes",Q6755="Non-Lead", N6755="Non-Lead - Copper",O6755="Before 1989")))),"Tier 4",
IF((OR((AND('[1]PWS Information'!$E$10="NTNC",Q6755="Non-Lead")),
(AND('[1]PWS Information'!$E$10="CWS",Q6755="Non-Lead",S6755="")),
(AND('[1]PWS Information'!$E$10="CWS",Q6755="Non-Lead",S6755="No")),
(AND('[1]PWS Information'!$E$10="CWS",Q6755="Non-Lead",S6755="Don't Know")),
(AND('[1]PWS Information'!$E$10="CWS",Q6755="Non-Lead", J6755="Non-Lead - Copper", S6755="Yes", L6755="Between 1989 and 2014")),
(AND('[1]PWS Information'!$E$10="CWS",Q6755="Non-Lead", J6755="Non-Lead - Copper", S6755="Yes", L6755="After 2014")),
(AND('[1]PWS Information'!$E$10="CWS",Q6755="Non-Lead", J6755="Non-Lead - Copper", S6755="Yes", L6755="Unknown")),
(AND('[1]PWS Information'!$E$10="CWS",Q6755="Non-Lead", N6755="Non-Lead - Copper", S6755="Yes", O6755="Between 1989 and 2014")),
(AND('[1]PWS Information'!$E$10="CWS",Q6755="Non-Lead", N6755="Non-Lead - Copper", S6755="Yes", O6755="After 2014")),
(AND('[1]PWS Information'!$E$10="CWS",Q6755="Non-Lead", N6755="Non-Lead - Copper", S6755="Yes", O6755="Unknown")),
(AND('[1]PWS Information'!$E$10="CWS",Q6755="Unknown")),
(AND('[1]PWS Information'!$E$10="NTNC",Q6755="Unknown")))),"Tier 5",
"")))))</f>
        <v/>
      </c>
      <c r="Z6755" s="71"/>
      <c r="AA6755" s="71"/>
    </row>
    <row r="6756" spans="1:27" x14ac:dyDescent="0.3">
      <c r="A6756" s="1"/>
      <c r="B6756" s="70"/>
      <c r="C6756" s="60"/>
      <c r="D6756" s="61"/>
      <c r="E6756" s="61"/>
      <c r="F6756" s="61"/>
      <c r="G6756" s="62"/>
      <c r="H6756" s="63"/>
      <c r="I6756" s="64"/>
      <c r="J6756" s="65"/>
      <c r="K6756" s="66"/>
      <c r="L6756" s="62"/>
      <c r="M6756" s="69"/>
      <c r="N6756" s="65"/>
      <c r="O6756" s="66"/>
      <c r="P6756" s="69"/>
      <c r="Q6756" s="55" t="str">
        <f t="shared" si="105"/>
        <v/>
      </c>
      <c r="R6756" s="70"/>
      <c r="S6756" s="70"/>
      <c r="T6756" s="70"/>
      <c r="U6756" s="71"/>
      <c r="V6756" s="71"/>
      <c r="W6756" s="71"/>
      <c r="X6756" s="71"/>
      <c r="Y6756" s="72" t="str">
        <f>IF((OR((AND('[1]PWS Information'!$E$10="CWS",U6756="Single Family Residence",Q6756="Lead")),
(AND('[1]PWS Information'!$E$10="CWS",U6756="Multiple Family Residence",'[1]PWS Information'!$E$11="Yes",Q6756="Lead")),
(AND('[1]PWS Information'!$E$10="NTNC",Q6756="Lead")))),"Tier 1",
IF((OR((AND('[1]PWS Information'!$E$10="CWS",U6756="Multiple Family Residence",'[1]PWS Information'!$E$11="No",Q6756="Lead")),
(AND('[1]PWS Information'!$E$10="CWS",U6756="Other",Q6756="Lead")),
(AND('[1]PWS Information'!$E$10="CWS",U6756="Building",Q6756="Lead")))),"Tier 2",
IF((OR((AND('[1]PWS Information'!$E$10="CWS",U6756="Single Family Residence",Q6756="Galvanized Requiring Replacement")),
(AND('[1]PWS Information'!$E$10="CWS",U6756="Single Family Residence",Q6756="Galvanized Requiring Replacement",R6756="Yes")),
(AND('[1]PWS Information'!$E$10="NTNC",Q6756="Galvanized Requiring Replacement")),
(AND('[1]PWS Information'!$E$10="NTNC",U6756="Single Family Residence",R6756="Yes")))),"Tier 3",
IF((OR((AND('[1]PWS Information'!$E$10="CWS",U6756="Single Family Residence",S6756="Yes",Q6756="Non-Lead", J6756="Non-Lead - Copper",L6756="Before 1989")),
(AND('[1]PWS Information'!$E$10="CWS",U6756="Single Family Residence",S6756="Yes",Q6756="Non-Lead", N6756="Non-Lead - Copper",O6756="Before 1989")))),"Tier 4",
IF((OR((AND('[1]PWS Information'!$E$10="NTNC",Q6756="Non-Lead")),
(AND('[1]PWS Information'!$E$10="CWS",Q6756="Non-Lead",S6756="")),
(AND('[1]PWS Information'!$E$10="CWS",Q6756="Non-Lead",S6756="No")),
(AND('[1]PWS Information'!$E$10="CWS",Q6756="Non-Lead",S6756="Don't Know")),
(AND('[1]PWS Information'!$E$10="CWS",Q6756="Non-Lead", J6756="Non-Lead - Copper", S6756="Yes", L6756="Between 1989 and 2014")),
(AND('[1]PWS Information'!$E$10="CWS",Q6756="Non-Lead", J6756="Non-Lead - Copper", S6756="Yes", L6756="After 2014")),
(AND('[1]PWS Information'!$E$10="CWS",Q6756="Non-Lead", J6756="Non-Lead - Copper", S6756="Yes", L6756="Unknown")),
(AND('[1]PWS Information'!$E$10="CWS",Q6756="Non-Lead", N6756="Non-Lead - Copper", S6756="Yes", O6756="Between 1989 and 2014")),
(AND('[1]PWS Information'!$E$10="CWS",Q6756="Non-Lead", N6756="Non-Lead - Copper", S6756="Yes", O6756="After 2014")),
(AND('[1]PWS Information'!$E$10="CWS",Q6756="Non-Lead", N6756="Non-Lead - Copper", S6756="Yes", O6756="Unknown")),
(AND('[1]PWS Information'!$E$10="CWS",Q6756="Unknown")),
(AND('[1]PWS Information'!$E$10="NTNC",Q6756="Unknown")))),"Tier 5",
"")))))</f>
        <v/>
      </c>
      <c r="Z6756" s="71"/>
      <c r="AA6756" s="71"/>
    </row>
    <row r="6757" spans="1:27" x14ac:dyDescent="0.3">
      <c r="A6757" s="17"/>
      <c r="B6757" s="70"/>
      <c r="C6757" s="60"/>
      <c r="D6757" s="61"/>
      <c r="E6757" s="61"/>
      <c r="F6757" s="61"/>
      <c r="G6757" s="62"/>
      <c r="H6757" s="63"/>
      <c r="I6757" s="64"/>
      <c r="J6757" s="65"/>
      <c r="K6757" s="66"/>
      <c r="L6757" s="62"/>
      <c r="M6757" s="69"/>
      <c r="N6757" s="65"/>
      <c r="O6757" s="66"/>
      <c r="P6757" s="69"/>
      <c r="Q6757" s="55" t="str">
        <f t="shared" si="105"/>
        <v/>
      </c>
      <c r="R6757" s="70"/>
      <c r="S6757" s="70"/>
      <c r="T6757" s="70"/>
      <c r="U6757" s="71"/>
      <c r="V6757" s="71"/>
      <c r="W6757" s="71"/>
      <c r="X6757" s="71"/>
      <c r="Y6757" s="72" t="str">
        <f>IF((OR((AND('[1]PWS Information'!$E$10="CWS",U6757="Single Family Residence",Q6757="Lead")),
(AND('[1]PWS Information'!$E$10="CWS",U6757="Multiple Family Residence",'[1]PWS Information'!$E$11="Yes",Q6757="Lead")),
(AND('[1]PWS Information'!$E$10="NTNC",Q6757="Lead")))),"Tier 1",
IF((OR((AND('[1]PWS Information'!$E$10="CWS",U6757="Multiple Family Residence",'[1]PWS Information'!$E$11="No",Q6757="Lead")),
(AND('[1]PWS Information'!$E$10="CWS",U6757="Other",Q6757="Lead")),
(AND('[1]PWS Information'!$E$10="CWS",U6757="Building",Q6757="Lead")))),"Tier 2",
IF((OR((AND('[1]PWS Information'!$E$10="CWS",U6757="Single Family Residence",Q6757="Galvanized Requiring Replacement")),
(AND('[1]PWS Information'!$E$10="CWS",U6757="Single Family Residence",Q6757="Galvanized Requiring Replacement",R6757="Yes")),
(AND('[1]PWS Information'!$E$10="NTNC",Q6757="Galvanized Requiring Replacement")),
(AND('[1]PWS Information'!$E$10="NTNC",U6757="Single Family Residence",R6757="Yes")))),"Tier 3",
IF((OR((AND('[1]PWS Information'!$E$10="CWS",U6757="Single Family Residence",S6757="Yes",Q6757="Non-Lead", J6757="Non-Lead - Copper",L6757="Before 1989")),
(AND('[1]PWS Information'!$E$10="CWS",U6757="Single Family Residence",S6757="Yes",Q6757="Non-Lead", N6757="Non-Lead - Copper",O6757="Before 1989")))),"Tier 4",
IF((OR((AND('[1]PWS Information'!$E$10="NTNC",Q6757="Non-Lead")),
(AND('[1]PWS Information'!$E$10="CWS",Q6757="Non-Lead",S6757="")),
(AND('[1]PWS Information'!$E$10="CWS",Q6757="Non-Lead",S6757="No")),
(AND('[1]PWS Information'!$E$10="CWS",Q6757="Non-Lead",S6757="Don't Know")),
(AND('[1]PWS Information'!$E$10="CWS",Q6757="Non-Lead", J6757="Non-Lead - Copper", S6757="Yes", L6757="Between 1989 and 2014")),
(AND('[1]PWS Information'!$E$10="CWS",Q6757="Non-Lead", J6757="Non-Lead - Copper", S6757="Yes", L6757="After 2014")),
(AND('[1]PWS Information'!$E$10="CWS",Q6757="Non-Lead", J6757="Non-Lead - Copper", S6757="Yes", L6757="Unknown")),
(AND('[1]PWS Information'!$E$10="CWS",Q6757="Non-Lead", N6757="Non-Lead - Copper", S6757="Yes", O6757="Between 1989 and 2014")),
(AND('[1]PWS Information'!$E$10="CWS",Q6757="Non-Lead", N6757="Non-Lead - Copper", S6757="Yes", O6757="After 2014")),
(AND('[1]PWS Information'!$E$10="CWS",Q6757="Non-Lead", N6757="Non-Lead - Copper", S6757="Yes", O6757="Unknown")),
(AND('[1]PWS Information'!$E$10="CWS",Q6757="Unknown")),
(AND('[1]PWS Information'!$E$10="NTNC",Q6757="Unknown")))),"Tier 5",
"")))))</f>
        <v/>
      </c>
      <c r="Z6757" s="71"/>
      <c r="AA6757" s="71"/>
    </row>
    <row r="6758" spans="1:27" x14ac:dyDescent="0.3">
      <c r="A6758" s="1"/>
      <c r="B6758" s="70"/>
      <c r="C6758" s="60"/>
      <c r="D6758" s="61"/>
      <c r="E6758" s="61"/>
      <c r="F6758" s="61"/>
      <c r="G6758" s="62"/>
      <c r="H6758" s="63"/>
      <c r="I6758" s="64"/>
      <c r="J6758" s="65"/>
      <c r="K6758" s="66"/>
      <c r="L6758" s="62"/>
      <c r="M6758" s="69"/>
      <c r="N6758" s="65"/>
      <c r="O6758" s="66"/>
      <c r="P6758" s="69"/>
      <c r="Q6758" s="55" t="str">
        <f t="shared" si="105"/>
        <v/>
      </c>
      <c r="R6758" s="70"/>
      <c r="S6758" s="70"/>
      <c r="T6758" s="70"/>
      <c r="U6758" s="71"/>
      <c r="V6758" s="71"/>
      <c r="W6758" s="71"/>
      <c r="X6758" s="71"/>
      <c r="Y6758" s="72" t="str">
        <f>IF((OR((AND('[1]PWS Information'!$E$10="CWS",U6758="Single Family Residence",Q6758="Lead")),
(AND('[1]PWS Information'!$E$10="CWS",U6758="Multiple Family Residence",'[1]PWS Information'!$E$11="Yes",Q6758="Lead")),
(AND('[1]PWS Information'!$E$10="NTNC",Q6758="Lead")))),"Tier 1",
IF((OR((AND('[1]PWS Information'!$E$10="CWS",U6758="Multiple Family Residence",'[1]PWS Information'!$E$11="No",Q6758="Lead")),
(AND('[1]PWS Information'!$E$10="CWS",U6758="Other",Q6758="Lead")),
(AND('[1]PWS Information'!$E$10="CWS",U6758="Building",Q6758="Lead")))),"Tier 2",
IF((OR((AND('[1]PWS Information'!$E$10="CWS",U6758="Single Family Residence",Q6758="Galvanized Requiring Replacement")),
(AND('[1]PWS Information'!$E$10="CWS",U6758="Single Family Residence",Q6758="Galvanized Requiring Replacement",R6758="Yes")),
(AND('[1]PWS Information'!$E$10="NTNC",Q6758="Galvanized Requiring Replacement")),
(AND('[1]PWS Information'!$E$10="NTNC",U6758="Single Family Residence",R6758="Yes")))),"Tier 3",
IF((OR((AND('[1]PWS Information'!$E$10="CWS",U6758="Single Family Residence",S6758="Yes",Q6758="Non-Lead", J6758="Non-Lead - Copper",L6758="Before 1989")),
(AND('[1]PWS Information'!$E$10="CWS",U6758="Single Family Residence",S6758="Yes",Q6758="Non-Lead", N6758="Non-Lead - Copper",O6758="Before 1989")))),"Tier 4",
IF((OR((AND('[1]PWS Information'!$E$10="NTNC",Q6758="Non-Lead")),
(AND('[1]PWS Information'!$E$10="CWS",Q6758="Non-Lead",S6758="")),
(AND('[1]PWS Information'!$E$10="CWS",Q6758="Non-Lead",S6758="No")),
(AND('[1]PWS Information'!$E$10="CWS",Q6758="Non-Lead",S6758="Don't Know")),
(AND('[1]PWS Information'!$E$10="CWS",Q6758="Non-Lead", J6758="Non-Lead - Copper", S6758="Yes", L6758="Between 1989 and 2014")),
(AND('[1]PWS Information'!$E$10="CWS",Q6758="Non-Lead", J6758="Non-Lead - Copper", S6758="Yes", L6758="After 2014")),
(AND('[1]PWS Information'!$E$10="CWS",Q6758="Non-Lead", J6758="Non-Lead - Copper", S6758="Yes", L6758="Unknown")),
(AND('[1]PWS Information'!$E$10="CWS",Q6758="Non-Lead", N6758="Non-Lead - Copper", S6758="Yes", O6758="Between 1989 and 2014")),
(AND('[1]PWS Information'!$E$10="CWS",Q6758="Non-Lead", N6758="Non-Lead - Copper", S6758="Yes", O6758="After 2014")),
(AND('[1]PWS Information'!$E$10="CWS",Q6758="Non-Lead", N6758="Non-Lead - Copper", S6758="Yes", O6758="Unknown")),
(AND('[1]PWS Information'!$E$10="CWS",Q6758="Unknown")),
(AND('[1]PWS Information'!$E$10="NTNC",Q6758="Unknown")))),"Tier 5",
"")))))</f>
        <v/>
      </c>
      <c r="Z6758" s="71"/>
      <c r="AA6758" s="71"/>
    </row>
    <row r="6759" spans="1:27" x14ac:dyDescent="0.3">
      <c r="A6759" s="1"/>
      <c r="B6759" s="70"/>
      <c r="C6759" s="60"/>
      <c r="D6759" s="61"/>
      <c r="E6759" s="61"/>
      <c r="F6759" s="61"/>
      <c r="G6759" s="62"/>
      <c r="H6759" s="63"/>
      <c r="I6759" s="64"/>
      <c r="J6759" s="65"/>
      <c r="K6759" s="66"/>
      <c r="L6759" s="62"/>
      <c r="M6759" s="69"/>
      <c r="N6759" s="65"/>
      <c r="O6759" s="66"/>
      <c r="P6759" s="69"/>
      <c r="Q6759" s="55" t="str">
        <f t="shared" si="105"/>
        <v/>
      </c>
      <c r="R6759" s="70"/>
      <c r="S6759" s="70"/>
      <c r="T6759" s="70"/>
      <c r="U6759" s="71"/>
      <c r="V6759" s="71"/>
      <c r="W6759" s="71"/>
      <c r="X6759" s="71"/>
      <c r="Y6759" s="72" t="str">
        <f>IF((OR((AND('[1]PWS Information'!$E$10="CWS",U6759="Single Family Residence",Q6759="Lead")),
(AND('[1]PWS Information'!$E$10="CWS",U6759="Multiple Family Residence",'[1]PWS Information'!$E$11="Yes",Q6759="Lead")),
(AND('[1]PWS Information'!$E$10="NTNC",Q6759="Lead")))),"Tier 1",
IF((OR((AND('[1]PWS Information'!$E$10="CWS",U6759="Multiple Family Residence",'[1]PWS Information'!$E$11="No",Q6759="Lead")),
(AND('[1]PWS Information'!$E$10="CWS",U6759="Other",Q6759="Lead")),
(AND('[1]PWS Information'!$E$10="CWS",U6759="Building",Q6759="Lead")))),"Tier 2",
IF((OR((AND('[1]PWS Information'!$E$10="CWS",U6759="Single Family Residence",Q6759="Galvanized Requiring Replacement")),
(AND('[1]PWS Information'!$E$10="CWS",U6759="Single Family Residence",Q6759="Galvanized Requiring Replacement",R6759="Yes")),
(AND('[1]PWS Information'!$E$10="NTNC",Q6759="Galvanized Requiring Replacement")),
(AND('[1]PWS Information'!$E$10="NTNC",U6759="Single Family Residence",R6759="Yes")))),"Tier 3",
IF((OR((AND('[1]PWS Information'!$E$10="CWS",U6759="Single Family Residence",S6759="Yes",Q6759="Non-Lead", J6759="Non-Lead - Copper",L6759="Before 1989")),
(AND('[1]PWS Information'!$E$10="CWS",U6759="Single Family Residence",S6759="Yes",Q6759="Non-Lead", N6759="Non-Lead - Copper",O6759="Before 1989")))),"Tier 4",
IF((OR((AND('[1]PWS Information'!$E$10="NTNC",Q6759="Non-Lead")),
(AND('[1]PWS Information'!$E$10="CWS",Q6759="Non-Lead",S6759="")),
(AND('[1]PWS Information'!$E$10="CWS",Q6759="Non-Lead",S6759="No")),
(AND('[1]PWS Information'!$E$10="CWS",Q6759="Non-Lead",S6759="Don't Know")),
(AND('[1]PWS Information'!$E$10="CWS",Q6759="Non-Lead", J6759="Non-Lead - Copper", S6759="Yes", L6759="Between 1989 and 2014")),
(AND('[1]PWS Information'!$E$10="CWS",Q6759="Non-Lead", J6759="Non-Lead - Copper", S6759="Yes", L6759="After 2014")),
(AND('[1]PWS Information'!$E$10="CWS",Q6759="Non-Lead", J6759="Non-Lead - Copper", S6759="Yes", L6759="Unknown")),
(AND('[1]PWS Information'!$E$10="CWS",Q6759="Non-Lead", N6759="Non-Lead - Copper", S6759="Yes", O6759="Between 1989 and 2014")),
(AND('[1]PWS Information'!$E$10="CWS",Q6759="Non-Lead", N6759="Non-Lead - Copper", S6759="Yes", O6759="After 2014")),
(AND('[1]PWS Information'!$E$10="CWS",Q6759="Non-Lead", N6759="Non-Lead - Copper", S6759="Yes", O6759="Unknown")),
(AND('[1]PWS Information'!$E$10="CWS",Q6759="Unknown")),
(AND('[1]PWS Information'!$E$10="NTNC",Q6759="Unknown")))),"Tier 5",
"")))))</f>
        <v/>
      </c>
      <c r="Z6759" s="71"/>
      <c r="AA6759" s="71"/>
    </row>
    <row r="6760" spans="1:27" x14ac:dyDescent="0.3">
      <c r="A6760" s="1"/>
      <c r="B6760" s="70"/>
      <c r="C6760" s="60"/>
      <c r="D6760" s="61"/>
      <c r="E6760" s="61"/>
      <c r="F6760" s="61"/>
      <c r="G6760" s="62"/>
      <c r="H6760" s="63"/>
      <c r="I6760" s="64"/>
      <c r="J6760" s="65"/>
      <c r="K6760" s="66"/>
      <c r="L6760" s="62"/>
      <c r="M6760" s="69"/>
      <c r="N6760" s="65"/>
      <c r="O6760" s="66"/>
      <c r="P6760" s="69"/>
      <c r="Q6760" s="55" t="str">
        <f t="shared" si="105"/>
        <v/>
      </c>
      <c r="R6760" s="70"/>
      <c r="S6760" s="70"/>
      <c r="T6760" s="70"/>
      <c r="U6760" s="71"/>
      <c r="V6760" s="71"/>
      <c r="W6760" s="71"/>
      <c r="X6760" s="71"/>
      <c r="Y6760" s="72" t="str">
        <f>IF((OR((AND('[1]PWS Information'!$E$10="CWS",U6760="Single Family Residence",Q6760="Lead")),
(AND('[1]PWS Information'!$E$10="CWS",U6760="Multiple Family Residence",'[1]PWS Information'!$E$11="Yes",Q6760="Lead")),
(AND('[1]PWS Information'!$E$10="NTNC",Q6760="Lead")))),"Tier 1",
IF((OR((AND('[1]PWS Information'!$E$10="CWS",U6760="Multiple Family Residence",'[1]PWS Information'!$E$11="No",Q6760="Lead")),
(AND('[1]PWS Information'!$E$10="CWS",U6760="Other",Q6760="Lead")),
(AND('[1]PWS Information'!$E$10="CWS",U6760="Building",Q6760="Lead")))),"Tier 2",
IF((OR((AND('[1]PWS Information'!$E$10="CWS",U6760="Single Family Residence",Q6760="Galvanized Requiring Replacement")),
(AND('[1]PWS Information'!$E$10="CWS",U6760="Single Family Residence",Q6760="Galvanized Requiring Replacement",R6760="Yes")),
(AND('[1]PWS Information'!$E$10="NTNC",Q6760="Galvanized Requiring Replacement")),
(AND('[1]PWS Information'!$E$10="NTNC",U6760="Single Family Residence",R6760="Yes")))),"Tier 3",
IF((OR((AND('[1]PWS Information'!$E$10="CWS",U6760="Single Family Residence",S6760="Yes",Q6760="Non-Lead", J6760="Non-Lead - Copper",L6760="Before 1989")),
(AND('[1]PWS Information'!$E$10="CWS",U6760="Single Family Residence",S6760="Yes",Q6760="Non-Lead", N6760="Non-Lead - Copper",O6760="Before 1989")))),"Tier 4",
IF((OR((AND('[1]PWS Information'!$E$10="NTNC",Q6760="Non-Lead")),
(AND('[1]PWS Information'!$E$10="CWS",Q6760="Non-Lead",S6760="")),
(AND('[1]PWS Information'!$E$10="CWS",Q6760="Non-Lead",S6760="No")),
(AND('[1]PWS Information'!$E$10="CWS",Q6760="Non-Lead",S6760="Don't Know")),
(AND('[1]PWS Information'!$E$10="CWS",Q6760="Non-Lead", J6760="Non-Lead - Copper", S6760="Yes", L6760="Between 1989 and 2014")),
(AND('[1]PWS Information'!$E$10="CWS",Q6760="Non-Lead", J6760="Non-Lead - Copper", S6760="Yes", L6760="After 2014")),
(AND('[1]PWS Information'!$E$10="CWS",Q6760="Non-Lead", J6760="Non-Lead - Copper", S6760="Yes", L6760="Unknown")),
(AND('[1]PWS Information'!$E$10="CWS",Q6760="Non-Lead", N6760="Non-Lead - Copper", S6760="Yes", O6760="Between 1989 and 2014")),
(AND('[1]PWS Information'!$E$10="CWS",Q6760="Non-Lead", N6760="Non-Lead - Copper", S6760="Yes", O6760="After 2014")),
(AND('[1]PWS Information'!$E$10="CWS",Q6760="Non-Lead", N6760="Non-Lead - Copper", S6760="Yes", O6760="Unknown")),
(AND('[1]PWS Information'!$E$10="CWS",Q6760="Unknown")),
(AND('[1]PWS Information'!$E$10="NTNC",Q6760="Unknown")))),"Tier 5",
"")))))</f>
        <v/>
      </c>
      <c r="Z6760" s="71"/>
      <c r="AA6760" s="71"/>
    </row>
    <row r="6761" spans="1:27" x14ac:dyDescent="0.3">
      <c r="A6761" s="17"/>
      <c r="B6761" s="70"/>
      <c r="C6761" s="60"/>
      <c r="D6761" s="61"/>
      <c r="E6761" s="61"/>
      <c r="F6761" s="61"/>
      <c r="G6761" s="62"/>
      <c r="H6761" s="63"/>
      <c r="I6761" s="64"/>
      <c r="J6761" s="65"/>
      <c r="K6761" s="66"/>
      <c r="L6761" s="62"/>
      <c r="M6761" s="69"/>
      <c r="N6761" s="65"/>
      <c r="O6761" s="66"/>
      <c r="P6761" s="69"/>
      <c r="Q6761" s="55" t="str">
        <f t="shared" si="105"/>
        <v/>
      </c>
      <c r="R6761" s="70"/>
      <c r="S6761" s="70"/>
      <c r="T6761" s="70"/>
      <c r="U6761" s="71"/>
      <c r="V6761" s="71"/>
      <c r="W6761" s="71"/>
      <c r="X6761" s="71"/>
      <c r="Y6761" s="72" t="str">
        <f>IF((OR((AND('[1]PWS Information'!$E$10="CWS",U6761="Single Family Residence",Q6761="Lead")),
(AND('[1]PWS Information'!$E$10="CWS",U6761="Multiple Family Residence",'[1]PWS Information'!$E$11="Yes",Q6761="Lead")),
(AND('[1]PWS Information'!$E$10="NTNC",Q6761="Lead")))),"Tier 1",
IF((OR((AND('[1]PWS Information'!$E$10="CWS",U6761="Multiple Family Residence",'[1]PWS Information'!$E$11="No",Q6761="Lead")),
(AND('[1]PWS Information'!$E$10="CWS",U6761="Other",Q6761="Lead")),
(AND('[1]PWS Information'!$E$10="CWS",U6761="Building",Q6761="Lead")))),"Tier 2",
IF((OR((AND('[1]PWS Information'!$E$10="CWS",U6761="Single Family Residence",Q6761="Galvanized Requiring Replacement")),
(AND('[1]PWS Information'!$E$10="CWS",U6761="Single Family Residence",Q6761="Galvanized Requiring Replacement",R6761="Yes")),
(AND('[1]PWS Information'!$E$10="NTNC",Q6761="Galvanized Requiring Replacement")),
(AND('[1]PWS Information'!$E$10="NTNC",U6761="Single Family Residence",R6761="Yes")))),"Tier 3",
IF((OR((AND('[1]PWS Information'!$E$10="CWS",U6761="Single Family Residence",S6761="Yes",Q6761="Non-Lead", J6761="Non-Lead - Copper",L6761="Before 1989")),
(AND('[1]PWS Information'!$E$10="CWS",U6761="Single Family Residence",S6761="Yes",Q6761="Non-Lead", N6761="Non-Lead - Copper",O6761="Before 1989")))),"Tier 4",
IF((OR((AND('[1]PWS Information'!$E$10="NTNC",Q6761="Non-Lead")),
(AND('[1]PWS Information'!$E$10="CWS",Q6761="Non-Lead",S6761="")),
(AND('[1]PWS Information'!$E$10="CWS",Q6761="Non-Lead",S6761="No")),
(AND('[1]PWS Information'!$E$10="CWS",Q6761="Non-Lead",S6761="Don't Know")),
(AND('[1]PWS Information'!$E$10="CWS",Q6761="Non-Lead", J6761="Non-Lead - Copper", S6761="Yes", L6761="Between 1989 and 2014")),
(AND('[1]PWS Information'!$E$10="CWS",Q6761="Non-Lead", J6761="Non-Lead - Copper", S6761="Yes", L6761="After 2014")),
(AND('[1]PWS Information'!$E$10="CWS",Q6761="Non-Lead", J6761="Non-Lead - Copper", S6761="Yes", L6761="Unknown")),
(AND('[1]PWS Information'!$E$10="CWS",Q6761="Non-Lead", N6761="Non-Lead - Copper", S6761="Yes", O6761="Between 1989 and 2014")),
(AND('[1]PWS Information'!$E$10="CWS",Q6761="Non-Lead", N6761="Non-Lead - Copper", S6761="Yes", O6761="After 2014")),
(AND('[1]PWS Information'!$E$10="CWS",Q6761="Non-Lead", N6761="Non-Lead - Copper", S6761="Yes", O6761="Unknown")),
(AND('[1]PWS Information'!$E$10="CWS",Q6761="Unknown")),
(AND('[1]PWS Information'!$E$10="NTNC",Q6761="Unknown")))),"Tier 5",
"")))))</f>
        <v/>
      </c>
      <c r="Z6761" s="71"/>
      <c r="AA6761" s="71"/>
    </row>
    <row r="6762" spans="1:27" x14ac:dyDescent="0.3">
      <c r="A6762" s="1"/>
      <c r="B6762" s="70"/>
      <c r="C6762" s="60"/>
      <c r="D6762" s="61"/>
      <c r="E6762" s="61"/>
      <c r="F6762" s="61"/>
      <c r="G6762" s="62"/>
      <c r="H6762" s="63"/>
      <c r="I6762" s="64"/>
      <c r="J6762" s="65"/>
      <c r="K6762" s="66"/>
      <c r="L6762" s="62"/>
      <c r="M6762" s="69"/>
      <c r="N6762" s="65"/>
      <c r="O6762" s="66"/>
      <c r="P6762" s="69"/>
      <c r="Q6762" s="55" t="str">
        <f t="shared" si="105"/>
        <v/>
      </c>
      <c r="R6762" s="70"/>
      <c r="S6762" s="70"/>
      <c r="T6762" s="70"/>
      <c r="U6762" s="71"/>
      <c r="V6762" s="71"/>
      <c r="W6762" s="71"/>
      <c r="X6762" s="71"/>
      <c r="Y6762" s="72" t="str">
        <f>IF((OR((AND('[1]PWS Information'!$E$10="CWS",U6762="Single Family Residence",Q6762="Lead")),
(AND('[1]PWS Information'!$E$10="CWS",U6762="Multiple Family Residence",'[1]PWS Information'!$E$11="Yes",Q6762="Lead")),
(AND('[1]PWS Information'!$E$10="NTNC",Q6762="Lead")))),"Tier 1",
IF((OR((AND('[1]PWS Information'!$E$10="CWS",U6762="Multiple Family Residence",'[1]PWS Information'!$E$11="No",Q6762="Lead")),
(AND('[1]PWS Information'!$E$10="CWS",U6762="Other",Q6762="Lead")),
(AND('[1]PWS Information'!$E$10="CWS",U6762="Building",Q6762="Lead")))),"Tier 2",
IF((OR((AND('[1]PWS Information'!$E$10="CWS",U6762="Single Family Residence",Q6762="Galvanized Requiring Replacement")),
(AND('[1]PWS Information'!$E$10="CWS",U6762="Single Family Residence",Q6762="Galvanized Requiring Replacement",R6762="Yes")),
(AND('[1]PWS Information'!$E$10="NTNC",Q6762="Galvanized Requiring Replacement")),
(AND('[1]PWS Information'!$E$10="NTNC",U6762="Single Family Residence",R6762="Yes")))),"Tier 3",
IF((OR((AND('[1]PWS Information'!$E$10="CWS",U6762="Single Family Residence",S6762="Yes",Q6762="Non-Lead", J6762="Non-Lead - Copper",L6762="Before 1989")),
(AND('[1]PWS Information'!$E$10="CWS",U6762="Single Family Residence",S6762="Yes",Q6762="Non-Lead", N6762="Non-Lead - Copper",O6762="Before 1989")))),"Tier 4",
IF((OR((AND('[1]PWS Information'!$E$10="NTNC",Q6762="Non-Lead")),
(AND('[1]PWS Information'!$E$10="CWS",Q6762="Non-Lead",S6762="")),
(AND('[1]PWS Information'!$E$10="CWS",Q6762="Non-Lead",S6762="No")),
(AND('[1]PWS Information'!$E$10="CWS",Q6762="Non-Lead",S6762="Don't Know")),
(AND('[1]PWS Information'!$E$10="CWS",Q6762="Non-Lead", J6762="Non-Lead - Copper", S6762="Yes", L6762="Between 1989 and 2014")),
(AND('[1]PWS Information'!$E$10="CWS",Q6762="Non-Lead", J6762="Non-Lead - Copper", S6762="Yes", L6762="After 2014")),
(AND('[1]PWS Information'!$E$10="CWS",Q6762="Non-Lead", J6762="Non-Lead - Copper", S6762="Yes", L6762="Unknown")),
(AND('[1]PWS Information'!$E$10="CWS",Q6762="Non-Lead", N6762="Non-Lead - Copper", S6762="Yes", O6762="Between 1989 and 2014")),
(AND('[1]PWS Information'!$E$10="CWS",Q6762="Non-Lead", N6762="Non-Lead - Copper", S6762="Yes", O6762="After 2014")),
(AND('[1]PWS Information'!$E$10="CWS",Q6762="Non-Lead", N6762="Non-Lead - Copper", S6762="Yes", O6762="Unknown")),
(AND('[1]PWS Information'!$E$10="CWS",Q6762="Unknown")),
(AND('[1]PWS Information'!$E$10="NTNC",Q6762="Unknown")))),"Tier 5",
"")))))</f>
        <v/>
      </c>
      <c r="Z6762" s="71"/>
      <c r="AA6762" s="71"/>
    </row>
    <row r="6763" spans="1:27" x14ac:dyDescent="0.3">
      <c r="A6763" s="1"/>
      <c r="B6763" s="70"/>
      <c r="C6763" s="60"/>
      <c r="D6763" s="61"/>
      <c r="E6763" s="61"/>
      <c r="F6763" s="61"/>
      <c r="G6763" s="62"/>
      <c r="H6763" s="63"/>
      <c r="I6763" s="64"/>
      <c r="J6763" s="65"/>
      <c r="K6763" s="66"/>
      <c r="L6763" s="62"/>
      <c r="M6763" s="69"/>
      <c r="N6763" s="65"/>
      <c r="O6763" s="66"/>
      <c r="P6763" s="69"/>
      <c r="Q6763" s="55" t="str">
        <f t="shared" si="105"/>
        <v/>
      </c>
      <c r="R6763" s="70"/>
      <c r="S6763" s="70"/>
      <c r="T6763" s="70"/>
      <c r="U6763" s="71"/>
      <c r="V6763" s="71"/>
      <c r="W6763" s="71"/>
      <c r="X6763" s="71"/>
      <c r="Y6763" s="72" t="str">
        <f>IF((OR((AND('[1]PWS Information'!$E$10="CWS",U6763="Single Family Residence",Q6763="Lead")),
(AND('[1]PWS Information'!$E$10="CWS",U6763="Multiple Family Residence",'[1]PWS Information'!$E$11="Yes",Q6763="Lead")),
(AND('[1]PWS Information'!$E$10="NTNC",Q6763="Lead")))),"Tier 1",
IF((OR((AND('[1]PWS Information'!$E$10="CWS",U6763="Multiple Family Residence",'[1]PWS Information'!$E$11="No",Q6763="Lead")),
(AND('[1]PWS Information'!$E$10="CWS",U6763="Other",Q6763="Lead")),
(AND('[1]PWS Information'!$E$10="CWS",U6763="Building",Q6763="Lead")))),"Tier 2",
IF((OR((AND('[1]PWS Information'!$E$10="CWS",U6763="Single Family Residence",Q6763="Galvanized Requiring Replacement")),
(AND('[1]PWS Information'!$E$10="CWS",U6763="Single Family Residence",Q6763="Galvanized Requiring Replacement",R6763="Yes")),
(AND('[1]PWS Information'!$E$10="NTNC",Q6763="Galvanized Requiring Replacement")),
(AND('[1]PWS Information'!$E$10="NTNC",U6763="Single Family Residence",R6763="Yes")))),"Tier 3",
IF((OR((AND('[1]PWS Information'!$E$10="CWS",U6763="Single Family Residence",S6763="Yes",Q6763="Non-Lead", J6763="Non-Lead - Copper",L6763="Before 1989")),
(AND('[1]PWS Information'!$E$10="CWS",U6763="Single Family Residence",S6763="Yes",Q6763="Non-Lead", N6763="Non-Lead - Copper",O6763="Before 1989")))),"Tier 4",
IF((OR((AND('[1]PWS Information'!$E$10="NTNC",Q6763="Non-Lead")),
(AND('[1]PWS Information'!$E$10="CWS",Q6763="Non-Lead",S6763="")),
(AND('[1]PWS Information'!$E$10="CWS",Q6763="Non-Lead",S6763="No")),
(AND('[1]PWS Information'!$E$10="CWS",Q6763="Non-Lead",S6763="Don't Know")),
(AND('[1]PWS Information'!$E$10="CWS",Q6763="Non-Lead", J6763="Non-Lead - Copper", S6763="Yes", L6763="Between 1989 and 2014")),
(AND('[1]PWS Information'!$E$10="CWS",Q6763="Non-Lead", J6763="Non-Lead - Copper", S6763="Yes", L6763="After 2014")),
(AND('[1]PWS Information'!$E$10="CWS",Q6763="Non-Lead", J6763="Non-Lead - Copper", S6763="Yes", L6763="Unknown")),
(AND('[1]PWS Information'!$E$10="CWS",Q6763="Non-Lead", N6763="Non-Lead - Copper", S6763="Yes", O6763="Between 1989 and 2014")),
(AND('[1]PWS Information'!$E$10="CWS",Q6763="Non-Lead", N6763="Non-Lead - Copper", S6763="Yes", O6763="After 2014")),
(AND('[1]PWS Information'!$E$10="CWS",Q6763="Non-Lead", N6763="Non-Lead - Copper", S6763="Yes", O6763="Unknown")),
(AND('[1]PWS Information'!$E$10="CWS",Q6763="Unknown")),
(AND('[1]PWS Information'!$E$10="NTNC",Q6763="Unknown")))),"Tier 5",
"")))))</f>
        <v/>
      </c>
      <c r="Z6763" s="71"/>
      <c r="AA6763" s="71"/>
    </row>
    <row r="6764" spans="1:27" x14ac:dyDescent="0.3">
      <c r="A6764" s="1"/>
      <c r="B6764" s="70"/>
      <c r="C6764" s="60"/>
      <c r="D6764" s="61"/>
      <c r="E6764" s="61"/>
      <c r="F6764" s="61"/>
      <c r="G6764" s="62"/>
      <c r="H6764" s="63"/>
      <c r="I6764" s="64"/>
      <c r="J6764" s="65"/>
      <c r="K6764" s="66"/>
      <c r="L6764" s="62"/>
      <c r="M6764" s="69"/>
      <c r="N6764" s="65"/>
      <c r="O6764" s="66"/>
      <c r="P6764" s="69"/>
      <c r="Q6764" s="55" t="str">
        <f t="shared" si="105"/>
        <v/>
      </c>
      <c r="R6764" s="70"/>
      <c r="S6764" s="70"/>
      <c r="T6764" s="70"/>
      <c r="U6764" s="71"/>
      <c r="V6764" s="71"/>
      <c r="W6764" s="71"/>
      <c r="X6764" s="71"/>
      <c r="Y6764" s="72" t="str">
        <f>IF((OR((AND('[1]PWS Information'!$E$10="CWS",U6764="Single Family Residence",Q6764="Lead")),
(AND('[1]PWS Information'!$E$10="CWS",U6764="Multiple Family Residence",'[1]PWS Information'!$E$11="Yes",Q6764="Lead")),
(AND('[1]PWS Information'!$E$10="NTNC",Q6764="Lead")))),"Tier 1",
IF((OR((AND('[1]PWS Information'!$E$10="CWS",U6764="Multiple Family Residence",'[1]PWS Information'!$E$11="No",Q6764="Lead")),
(AND('[1]PWS Information'!$E$10="CWS",U6764="Other",Q6764="Lead")),
(AND('[1]PWS Information'!$E$10="CWS",U6764="Building",Q6764="Lead")))),"Tier 2",
IF((OR((AND('[1]PWS Information'!$E$10="CWS",U6764="Single Family Residence",Q6764="Galvanized Requiring Replacement")),
(AND('[1]PWS Information'!$E$10="CWS",U6764="Single Family Residence",Q6764="Galvanized Requiring Replacement",R6764="Yes")),
(AND('[1]PWS Information'!$E$10="NTNC",Q6764="Galvanized Requiring Replacement")),
(AND('[1]PWS Information'!$E$10="NTNC",U6764="Single Family Residence",R6764="Yes")))),"Tier 3",
IF((OR((AND('[1]PWS Information'!$E$10="CWS",U6764="Single Family Residence",S6764="Yes",Q6764="Non-Lead", J6764="Non-Lead - Copper",L6764="Before 1989")),
(AND('[1]PWS Information'!$E$10="CWS",U6764="Single Family Residence",S6764="Yes",Q6764="Non-Lead", N6764="Non-Lead - Copper",O6764="Before 1989")))),"Tier 4",
IF((OR((AND('[1]PWS Information'!$E$10="NTNC",Q6764="Non-Lead")),
(AND('[1]PWS Information'!$E$10="CWS",Q6764="Non-Lead",S6764="")),
(AND('[1]PWS Information'!$E$10="CWS",Q6764="Non-Lead",S6764="No")),
(AND('[1]PWS Information'!$E$10="CWS",Q6764="Non-Lead",S6764="Don't Know")),
(AND('[1]PWS Information'!$E$10="CWS",Q6764="Non-Lead", J6764="Non-Lead - Copper", S6764="Yes", L6764="Between 1989 and 2014")),
(AND('[1]PWS Information'!$E$10="CWS",Q6764="Non-Lead", J6764="Non-Lead - Copper", S6764="Yes", L6764="After 2014")),
(AND('[1]PWS Information'!$E$10="CWS",Q6764="Non-Lead", J6764="Non-Lead - Copper", S6764="Yes", L6764="Unknown")),
(AND('[1]PWS Information'!$E$10="CWS",Q6764="Non-Lead", N6764="Non-Lead - Copper", S6764="Yes", O6764="Between 1989 and 2014")),
(AND('[1]PWS Information'!$E$10="CWS",Q6764="Non-Lead", N6764="Non-Lead - Copper", S6764="Yes", O6764="After 2014")),
(AND('[1]PWS Information'!$E$10="CWS",Q6764="Non-Lead", N6764="Non-Lead - Copper", S6764="Yes", O6764="Unknown")),
(AND('[1]PWS Information'!$E$10="CWS",Q6764="Unknown")),
(AND('[1]PWS Information'!$E$10="NTNC",Q6764="Unknown")))),"Tier 5",
"")))))</f>
        <v/>
      </c>
      <c r="Z6764" s="71"/>
      <c r="AA6764" s="71"/>
    </row>
    <row r="6765" spans="1:27" x14ac:dyDescent="0.3">
      <c r="A6765" s="17"/>
      <c r="B6765" s="70"/>
      <c r="C6765" s="60"/>
      <c r="D6765" s="61"/>
      <c r="E6765" s="61"/>
      <c r="F6765" s="61"/>
      <c r="G6765" s="62"/>
      <c r="H6765" s="63"/>
      <c r="I6765" s="64"/>
      <c r="J6765" s="65"/>
      <c r="K6765" s="66"/>
      <c r="L6765" s="62"/>
      <c r="M6765" s="69"/>
      <c r="N6765" s="65"/>
      <c r="O6765" s="66"/>
      <c r="P6765" s="69"/>
      <c r="Q6765" s="55" t="str">
        <f t="shared" si="105"/>
        <v/>
      </c>
      <c r="R6765" s="70"/>
      <c r="S6765" s="70"/>
      <c r="T6765" s="70"/>
      <c r="U6765" s="71"/>
      <c r="V6765" s="71"/>
      <c r="W6765" s="71"/>
      <c r="X6765" s="71"/>
      <c r="Y6765" s="72" t="str">
        <f>IF((OR((AND('[1]PWS Information'!$E$10="CWS",U6765="Single Family Residence",Q6765="Lead")),
(AND('[1]PWS Information'!$E$10="CWS",U6765="Multiple Family Residence",'[1]PWS Information'!$E$11="Yes",Q6765="Lead")),
(AND('[1]PWS Information'!$E$10="NTNC",Q6765="Lead")))),"Tier 1",
IF((OR((AND('[1]PWS Information'!$E$10="CWS",U6765="Multiple Family Residence",'[1]PWS Information'!$E$11="No",Q6765="Lead")),
(AND('[1]PWS Information'!$E$10="CWS",U6765="Other",Q6765="Lead")),
(AND('[1]PWS Information'!$E$10="CWS",U6765="Building",Q6765="Lead")))),"Tier 2",
IF((OR((AND('[1]PWS Information'!$E$10="CWS",U6765="Single Family Residence",Q6765="Galvanized Requiring Replacement")),
(AND('[1]PWS Information'!$E$10="CWS",U6765="Single Family Residence",Q6765="Galvanized Requiring Replacement",R6765="Yes")),
(AND('[1]PWS Information'!$E$10="NTNC",Q6765="Galvanized Requiring Replacement")),
(AND('[1]PWS Information'!$E$10="NTNC",U6765="Single Family Residence",R6765="Yes")))),"Tier 3",
IF((OR((AND('[1]PWS Information'!$E$10="CWS",U6765="Single Family Residence",S6765="Yes",Q6765="Non-Lead", J6765="Non-Lead - Copper",L6765="Before 1989")),
(AND('[1]PWS Information'!$E$10="CWS",U6765="Single Family Residence",S6765="Yes",Q6765="Non-Lead", N6765="Non-Lead - Copper",O6765="Before 1989")))),"Tier 4",
IF((OR((AND('[1]PWS Information'!$E$10="NTNC",Q6765="Non-Lead")),
(AND('[1]PWS Information'!$E$10="CWS",Q6765="Non-Lead",S6765="")),
(AND('[1]PWS Information'!$E$10="CWS",Q6765="Non-Lead",S6765="No")),
(AND('[1]PWS Information'!$E$10="CWS",Q6765="Non-Lead",S6765="Don't Know")),
(AND('[1]PWS Information'!$E$10="CWS",Q6765="Non-Lead", J6765="Non-Lead - Copper", S6765="Yes", L6765="Between 1989 and 2014")),
(AND('[1]PWS Information'!$E$10="CWS",Q6765="Non-Lead", J6765="Non-Lead - Copper", S6765="Yes", L6765="After 2014")),
(AND('[1]PWS Information'!$E$10="CWS",Q6765="Non-Lead", J6765="Non-Lead - Copper", S6765="Yes", L6765="Unknown")),
(AND('[1]PWS Information'!$E$10="CWS",Q6765="Non-Lead", N6765="Non-Lead - Copper", S6765="Yes", O6765="Between 1989 and 2014")),
(AND('[1]PWS Information'!$E$10="CWS",Q6765="Non-Lead", N6765="Non-Lead - Copper", S6765="Yes", O6765="After 2014")),
(AND('[1]PWS Information'!$E$10="CWS",Q6765="Non-Lead", N6765="Non-Lead - Copper", S6765="Yes", O6765="Unknown")),
(AND('[1]PWS Information'!$E$10="CWS",Q6765="Unknown")),
(AND('[1]PWS Information'!$E$10="NTNC",Q6765="Unknown")))),"Tier 5",
"")))))</f>
        <v/>
      </c>
      <c r="Z6765" s="71"/>
      <c r="AA6765" s="71"/>
    </row>
    <row r="6766" spans="1:27" x14ac:dyDescent="0.3">
      <c r="A6766" s="1"/>
      <c r="B6766" s="70"/>
      <c r="C6766" s="60"/>
      <c r="D6766" s="61"/>
      <c r="E6766" s="61"/>
      <c r="F6766" s="61"/>
      <c r="G6766" s="62"/>
      <c r="H6766" s="63"/>
      <c r="I6766" s="64"/>
      <c r="J6766" s="65"/>
      <c r="K6766" s="66"/>
      <c r="L6766" s="62"/>
      <c r="M6766" s="69"/>
      <c r="N6766" s="65"/>
      <c r="O6766" s="66"/>
      <c r="P6766" s="69"/>
      <c r="Q6766" s="55" t="str">
        <f t="shared" si="105"/>
        <v/>
      </c>
      <c r="R6766" s="70"/>
      <c r="S6766" s="70"/>
      <c r="T6766" s="70"/>
      <c r="U6766" s="71"/>
      <c r="V6766" s="71"/>
      <c r="W6766" s="71"/>
      <c r="X6766" s="71"/>
      <c r="Y6766" s="72" t="str">
        <f>IF((OR((AND('[1]PWS Information'!$E$10="CWS",U6766="Single Family Residence",Q6766="Lead")),
(AND('[1]PWS Information'!$E$10="CWS",U6766="Multiple Family Residence",'[1]PWS Information'!$E$11="Yes",Q6766="Lead")),
(AND('[1]PWS Information'!$E$10="NTNC",Q6766="Lead")))),"Tier 1",
IF((OR((AND('[1]PWS Information'!$E$10="CWS",U6766="Multiple Family Residence",'[1]PWS Information'!$E$11="No",Q6766="Lead")),
(AND('[1]PWS Information'!$E$10="CWS",U6766="Other",Q6766="Lead")),
(AND('[1]PWS Information'!$E$10="CWS",U6766="Building",Q6766="Lead")))),"Tier 2",
IF((OR((AND('[1]PWS Information'!$E$10="CWS",U6766="Single Family Residence",Q6766="Galvanized Requiring Replacement")),
(AND('[1]PWS Information'!$E$10="CWS",U6766="Single Family Residence",Q6766="Galvanized Requiring Replacement",R6766="Yes")),
(AND('[1]PWS Information'!$E$10="NTNC",Q6766="Galvanized Requiring Replacement")),
(AND('[1]PWS Information'!$E$10="NTNC",U6766="Single Family Residence",R6766="Yes")))),"Tier 3",
IF((OR((AND('[1]PWS Information'!$E$10="CWS",U6766="Single Family Residence",S6766="Yes",Q6766="Non-Lead", J6766="Non-Lead - Copper",L6766="Before 1989")),
(AND('[1]PWS Information'!$E$10="CWS",U6766="Single Family Residence",S6766="Yes",Q6766="Non-Lead", N6766="Non-Lead - Copper",O6766="Before 1989")))),"Tier 4",
IF((OR((AND('[1]PWS Information'!$E$10="NTNC",Q6766="Non-Lead")),
(AND('[1]PWS Information'!$E$10="CWS",Q6766="Non-Lead",S6766="")),
(AND('[1]PWS Information'!$E$10="CWS",Q6766="Non-Lead",S6766="No")),
(AND('[1]PWS Information'!$E$10="CWS",Q6766="Non-Lead",S6766="Don't Know")),
(AND('[1]PWS Information'!$E$10="CWS",Q6766="Non-Lead", J6766="Non-Lead - Copper", S6766="Yes", L6766="Between 1989 and 2014")),
(AND('[1]PWS Information'!$E$10="CWS",Q6766="Non-Lead", J6766="Non-Lead - Copper", S6766="Yes", L6766="After 2014")),
(AND('[1]PWS Information'!$E$10="CWS",Q6766="Non-Lead", J6766="Non-Lead - Copper", S6766="Yes", L6766="Unknown")),
(AND('[1]PWS Information'!$E$10="CWS",Q6766="Non-Lead", N6766="Non-Lead - Copper", S6766="Yes", O6766="Between 1989 and 2014")),
(AND('[1]PWS Information'!$E$10="CWS",Q6766="Non-Lead", N6766="Non-Lead - Copper", S6766="Yes", O6766="After 2014")),
(AND('[1]PWS Information'!$E$10="CWS",Q6766="Non-Lead", N6766="Non-Lead - Copper", S6766="Yes", O6766="Unknown")),
(AND('[1]PWS Information'!$E$10="CWS",Q6766="Unknown")),
(AND('[1]PWS Information'!$E$10="NTNC",Q6766="Unknown")))),"Tier 5",
"")))))</f>
        <v/>
      </c>
      <c r="Z6766" s="71"/>
      <c r="AA6766" s="71"/>
    </row>
    <row r="6767" spans="1:27" x14ac:dyDescent="0.3">
      <c r="A6767" s="1"/>
      <c r="B6767" s="70"/>
      <c r="C6767" s="60"/>
      <c r="D6767" s="61"/>
      <c r="E6767" s="61"/>
      <c r="F6767" s="61"/>
      <c r="G6767" s="62"/>
      <c r="H6767" s="63"/>
      <c r="I6767" s="64"/>
      <c r="J6767" s="65"/>
      <c r="K6767" s="66"/>
      <c r="L6767" s="62"/>
      <c r="M6767" s="69"/>
      <c r="N6767" s="65"/>
      <c r="O6767" s="66"/>
      <c r="P6767" s="69"/>
      <c r="Q6767" s="55" t="str">
        <f t="shared" si="105"/>
        <v/>
      </c>
      <c r="R6767" s="70"/>
      <c r="S6767" s="70"/>
      <c r="T6767" s="70"/>
      <c r="U6767" s="71"/>
      <c r="V6767" s="71"/>
      <c r="W6767" s="71"/>
      <c r="X6767" s="71"/>
      <c r="Y6767" s="72" t="str">
        <f>IF((OR((AND('[1]PWS Information'!$E$10="CWS",U6767="Single Family Residence",Q6767="Lead")),
(AND('[1]PWS Information'!$E$10="CWS",U6767="Multiple Family Residence",'[1]PWS Information'!$E$11="Yes",Q6767="Lead")),
(AND('[1]PWS Information'!$E$10="NTNC",Q6767="Lead")))),"Tier 1",
IF((OR((AND('[1]PWS Information'!$E$10="CWS",U6767="Multiple Family Residence",'[1]PWS Information'!$E$11="No",Q6767="Lead")),
(AND('[1]PWS Information'!$E$10="CWS",U6767="Other",Q6767="Lead")),
(AND('[1]PWS Information'!$E$10="CWS",U6767="Building",Q6767="Lead")))),"Tier 2",
IF((OR((AND('[1]PWS Information'!$E$10="CWS",U6767="Single Family Residence",Q6767="Galvanized Requiring Replacement")),
(AND('[1]PWS Information'!$E$10="CWS",U6767="Single Family Residence",Q6767="Galvanized Requiring Replacement",R6767="Yes")),
(AND('[1]PWS Information'!$E$10="NTNC",Q6767="Galvanized Requiring Replacement")),
(AND('[1]PWS Information'!$E$10="NTNC",U6767="Single Family Residence",R6767="Yes")))),"Tier 3",
IF((OR((AND('[1]PWS Information'!$E$10="CWS",U6767="Single Family Residence",S6767="Yes",Q6767="Non-Lead", J6767="Non-Lead - Copper",L6767="Before 1989")),
(AND('[1]PWS Information'!$E$10="CWS",U6767="Single Family Residence",S6767="Yes",Q6767="Non-Lead", N6767="Non-Lead - Copper",O6767="Before 1989")))),"Tier 4",
IF((OR((AND('[1]PWS Information'!$E$10="NTNC",Q6767="Non-Lead")),
(AND('[1]PWS Information'!$E$10="CWS",Q6767="Non-Lead",S6767="")),
(AND('[1]PWS Information'!$E$10="CWS",Q6767="Non-Lead",S6767="No")),
(AND('[1]PWS Information'!$E$10="CWS",Q6767="Non-Lead",S6767="Don't Know")),
(AND('[1]PWS Information'!$E$10="CWS",Q6767="Non-Lead", J6767="Non-Lead - Copper", S6767="Yes", L6767="Between 1989 and 2014")),
(AND('[1]PWS Information'!$E$10="CWS",Q6767="Non-Lead", J6767="Non-Lead - Copper", S6767="Yes", L6767="After 2014")),
(AND('[1]PWS Information'!$E$10="CWS",Q6767="Non-Lead", J6767="Non-Lead - Copper", S6767="Yes", L6767="Unknown")),
(AND('[1]PWS Information'!$E$10="CWS",Q6767="Non-Lead", N6767="Non-Lead - Copper", S6767="Yes", O6767="Between 1989 and 2014")),
(AND('[1]PWS Information'!$E$10="CWS",Q6767="Non-Lead", N6767="Non-Lead - Copper", S6767="Yes", O6767="After 2014")),
(AND('[1]PWS Information'!$E$10="CWS",Q6767="Non-Lead", N6767="Non-Lead - Copper", S6767="Yes", O6767="Unknown")),
(AND('[1]PWS Information'!$E$10="CWS",Q6767="Unknown")),
(AND('[1]PWS Information'!$E$10="NTNC",Q6767="Unknown")))),"Tier 5",
"")))))</f>
        <v/>
      </c>
      <c r="Z6767" s="71"/>
      <c r="AA6767" s="71"/>
    </row>
    <row r="6768" spans="1:27" x14ac:dyDescent="0.3">
      <c r="A6768" s="1"/>
      <c r="B6768" s="70"/>
      <c r="C6768" s="60"/>
      <c r="D6768" s="61"/>
      <c r="E6768" s="61"/>
      <c r="F6768" s="61"/>
      <c r="G6768" s="62"/>
      <c r="H6768" s="63"/>
      <c r="I6768" s="64"/>
      <c r="J6768" s="65"/>
      <c r="K6768" s="66"/>
      <c r="L6768" s="62"/>
      <c r="M6768" s="69"/>
      <c r="N6768" s="65"/>
      <c r="O6768" s="66"/>
      <c r="P6768" s="69"/>
      <c r="Q6768" s="55" t="str">
        <f t="shared" si="105"/>
        <v/>
      </c>
      <c r="R6768" s="70"/>
      <c r="S6768" s="70"/>
      <c r="T6768" s="70"/>
      <c r="U6768" s="71"/>
      <c r="V6768" s="71"/>
      <c r="W6768" s="71"/>
      <c r="X6768" s="71"/>
      <c r="Y6768" s="72" t="str">
        <f>IF((OR((AND('[1]PWS Information'!$E$10="CWS",U6768="Single Family Residence",Q6768="Lead")),
(AND('[1]PWS Information'!$E$10="CWS",U6768="Multiple Family Residence",'[1]PWS Information'!$E$11="Yes",Q6768="Lead")),
(AND('[1]PWS Information'!$E$10="NTNC",Q6768="Lead")))),"Tier 1",
IF((OR((AND('[1]PWS Information'!$E$10="CWS",U6768="Multiple Family Residence",'[1]PWS Information'!$E$11="No",Q6768="Lead")),
(AND('[1]PWS Information'!$E$10="CWS",U6768="Other",Q6768="Lead")),
(AND('[1]PWS Information'!$E$10="CWS",U6768="Building",Q6768="Lead")))),"Tier 2",
IF((OR((AND('[1]PWS Information'!$E$10="CWS",U6768="Single Family Residence",Q6768="Galvanized Requiring Replacement")),
(AND('[1]PWS Information'!$E$10="CWS",U6768="Single Family Residence",Q6768="Galvanized Requiring Replacement",R6768="Yes")),
(AND('[1]PWS Information'!$E$10="NTNC",Q6768="Galvanized Requiring Replacement")),
(AND('[1]PWS Information'!$E$10="NTNC",U6768="Single Family Residence",R6768="Yes")))),"Tier 3",
IF((OR((AND('[1]PWS Information'!$E$10="CWS",U6768="Single Family Residence",S6768="Yes",Q6768="Non-Lead", J6768="Non-Lead - Copper",L6768="Before 1989")),
(AND('[1]PWS Information'!$E$10="CWS",U6768="Single Family Residence",S6768="Yes",Q6768="Non-Lead", N6768="Non-Lead - Copper",O6768="Before 1989")))),"Tier 4",
IF((OR((AND('[1]PWS Information'!$E$10="NTNC",Q6768="Non-Lead")),
(AND('[1]PWS Information'!$E$10="CWS",Q6768="Non-Lead",S6768="")),
(AND('[1]PWS Information'!$E$10="CWS",Q6768="Non-Lead",S6768="No")),
(AND('[1]PWS Information'!$E$10="CWS",Q6768="Non-Lead",S6768="Don't Know")),
(AND('[1]PWS Information'!$E$10="CWS",Q6768="Non-Lead", J6768="Non-Lead - Copper", S6768="Yes", L6768="Between 1989 and 2014")),
(AND('[1]PWS Information'!$E$10="CWS",Q6768="Non-Lead", J6768="Non-Lead - Copper", S6768="Yes", L6768="After 2014")),
(AND('[1]PWS Information'!$E$10="CWS",Q6768="Non-Lead", J6768="Non-Lead - Copper", S6768="Yes", L6768="Unknown")),
(AND('[1]PWS Information'!$E$10="CWS",Q6768="Non-Lead", N6768="Non-Lead - Copper", S6768="Yes", O6768="Between 1989 and 2014")),
(AND('[1]PWS Information'!$E$10="CWS",Q6768="Non-Lead", N6768="Non-Lead - Copper", S6768="Yes", O6768="After 2014")),
(AND('[1]PWS Information'!$E$10="CWS",Q6768="Non-Lead", N6768="Non-Lead - Copper", S6768="Yes", O6768="Unknown")),
(AND('[1]PWS Information'!$E$10="CWS",Q6768="Unknown")),
(AND('[1]PWS Information'!$E$10="NTNC",Q6768="Unknown")))),"Tier 5",
"")))))</f>
        <v/>
      </c>
      <c r="Z6768" s="71"/>
      <c r="AA6768" s="71"/>
    </row>
    <row r="6769" spans="1:27" x14ac:dyDescent="0.3">
      <c r="A6769" s="17"/>
      <c r="B6769" s="70"/>
      <c r="C6769" s="60"/>
      <c r="D6769" s="61"/>
      <c r="E6769" s="61"/>
      <c r="F6769" s="61"/>
      <c r="G6769" s="62"/>
      <c r="H6769" s="63"/>
      <c r="I6769" s="64"/>
      <c r="J6769" s="65"/>
      <c r="K6769" s="66"/>
      <c r="L6769" s="62"/>
      <c r="M6769" s="69"/>
      <c r="N6769" s="65"/>
      <c r="O6769" s="66"/>
      <c r="P6769" s="69"/>
      <c r="Q6769" s="55" t="str">
        <f t="shared" si="105"/>
        <v/>
      </c>
      <c r="R6769" s="70"/>
      <c r="S6769" s="70"/>
      <c r="T6769" s="70"/>
      <c r="U6769" s="71"/>
      <c r="V6769" s="71"/>
      <c r="W6769" s="71"/>
      <c r="X6769" s="71"/>
      <c r="Y6769" s="72" t="str">
        <f>IF((OR((AND('[1]PWS Information'!$E$10="CWS",U6769="Single Family Residence",Q6769="Lead")),
(AND('[1]PWS Information'!$E$10="CWS",U6769="Multiple Family Residence",'[1]PWS Information'!$E$11="Yes",Q6769="Lead")),
(AND('[1]PWS Information'!$E$10="NTNC",Q6769="Lead")))),"Tier 1",
IF((OR((AND('[1]PWS Information'!$E$10="CWS",U6769="Multiple Family Residence",'[1]PWS Information'!$E$11="No",Q6769="Lead")),
(AND('[1]PWS Information'!$E$10="CWS",U6769="Other",Q6769="Lead")),
(AND('[1]PWS Information'!$E$10="CWS",U6769="Building",Q6769="Lead")))),"Tier 2",
IF((OR((AND('[1]PWS Information'!$E$10="CWS",U6769="Single Family Residence",Q6769="Galvanized Requiring Replacement")),
(AND('[1]PWS Information'!$E$10="CWS",U6769="Single Family Residence",Q6769="Galvanized Requiring Replacement",R6769="Yes")),
(AND('[1]PWS Information'!$E$10="NTNC",Q6769="Galvanized Requiring Replacement")),
(AND('[1]PWS Information'!$E$10="NTNC",U6769="Single Family Residence",R6769="Yes")))),"Tier 3",
IF((OR((AND('[1]PWS Information'!$E$10="CWS",U6769="Single Family Residence",S6769="Yes",Q6769="Non-Lead", J6769="Non-Lead - Copper",L6769="Before 1989")),
(AND('[1]PWS Information'!$E$10="CWS",U6769="Single Family Residence",S6769="Yes",Q6769="Non-Lead", N6769="Non-Lead - Copper",O6769="Before 1989")))),"Tier 4",
IF((OR((AND('[1]PWS Information'!$E$10="NTNC",Q6769="Non-Lead")),
(AND('[1]PWS Information'!$E$10="CWS",Q6769="Non-Lead",S6769="")),
(AND('[1]PWS Information'!$E$10="CWS",Q6769="Non-Lead",S6769="No")),
(AND('[1]PWS Information'!$E$10="CWS",Q6769="Non-Lead",S6769="Don't Know")),
(AND('[1]PWS Information'!$E$10="CWS",Q6769="Non-Lead", J6769="Non-Lead - Copper", S6769="Yes", L6769="Between 1989 and 2014")),
(AND('[1]PWS Information'!$E$10="CWS",Q6769="Non-Lead", J6769="Non-Lead - Copper", S6769="Yes", L6769="After 2014")),
(AND('[1]PWS Information'!$E$10="CWS",Q6769="Non-Lead", J6769="Non-Lead - Copper", S6769="Yes", L6769="Unknown")),
(AND('[1]PWS Information'!$E$10="CWS",Q6769="Non-Lead", N6769="Non-Lead - Copper", S6769="Yes", O6769="Between 1989 and 2014")),
(AND('[1]PWS Information'!$E$10="CWS",Q6769="Non-Lead", N6769="Non-Lead - Copper", S6769="Yes", O6769="After 2014")),
(AND('[1]PWS Information'!$E$10="CWS",Q6769="Non-Lead", N6769="Non-Lead - Copper", S6769="Yes", O6769="Unknown")),
(AND('[1]PWS Information'!$E$10="CWS",Q6769="Unknown")),
(AND('[1]PWS Information'!$E$10="NTNC",Q6769="Unknown")))),"Tier 5",
"")))))</f>
        <v/>
      </c>
      <c r="Z6769" s="71"/>
      <c r="AA6769" s="71"/>
    </row>
    <row r="6770" spans="1:27" x14ac:dyDescent="0.3">
      <c r="A6770" s="1"/>
      <c r="B6770" s="70"/>
      <c r="C6770" s="60"/>
      <c r="D6770" s="61"/>
      <c r="E6770" s="61"/>
      <c r="F6770" s="61"/>
      <c r="G6770" s="62"/>
      <c r="H6770" s="63"/>
      <c r="I6770" s="64"/>
      <c r="J6770" s="65"/>
      <c r="K6770" s="66"/>
      <c r="L6770" s="62"/>
      <c r="M6770" s="69"/>
      <c r="N6770" s="65"/>
      <c r="O6770" s="66"/>
      <c r="P6770" s="69"/>
      <c r="Q6770" s="55" t="str">
        <f t="shared" si="105"/>
        <v/>
      </c>
      <c r="R6770" s="70"/>
      <c r="S6770" s="70"/>
      <c r="T6770" s="70"/>
      <c r="U6770" s="71"/>
      <c r="V6770" s="71"/>
      <c r="W6770" s="71"/>
      <c r="X6770" s="71"/>
      <c r="Y6770" s="72" t="str">
        <f>IF((OR((AND('[1]PWS Information'!$E$10="CWS",U6770="Single Family Residence",Q6770="Lead")),
(AND('[1]PWS Information'!$E$10="CWS",U6770="Multiple Family Residence",'[1]PWS Information'!$E$11="Yes",Q6770="Lead")),
(AND('[1]PWS Information'!$E$10="NTNC",Q6770="Lead")))),"Tier 1",
IF((OR((AND('[1]PWS Information'!$E$10="CWS",U6770="Multiple Family Residence",'[1]PWS Information'!$E$11="No",Q6770="Lead")),
(AND('[1]PWS Information'!$E$10="CWS",U6770="Other",Q6770="Lead")),
(AND('[1]PWS Information'!$E$10="CWS",U6770="Building",Q6770="Lead")))),"Tier 2",
IF((OR((AND('[1]PWS Information'!$E$10="CWS",U6770="Single Family Residence",Q6770="Galvanized Requiring Replacement")),
(AND('[1]PWS Information'!$E$10="CWS",U6770="Single Family Residence",Q6770="Galvanized Requiring Replacement",R6770="Yes")),
(AND('[1]PWS Information'!$E$10="NTNC",Q6770="Galvanized Requiring Replacement")),
(AND('[1]PWS Information'!$E$10="NTNC",U6770="Single Family Residence",R6770="Yes")))),"Tier 3",
IF((OR((AND('[1]PWS Information'!$E$10="CWS",U6770="Single Family Residence",S6770="Yes",Q6770="Non-Lead", J6770="Non-Lead - Copper",L6770="Before 1989")),
(AND('[1]PWS Information'!$E$10="CWS",U6770="Single Family Residence",S6770="Yes",Q6770="Non-Lead", N6770="Non-Lead - Copper",O6770="Before 1989")))),"Tier 4",
IF((OR((AND('[1]PWS Information'!$E$10="NTNC",Q6770="Non-Lead")),
(AND('[1]PWS Information'!$E$10="CWS",Q6770="Non-Lead",S6770="")),
(AND('[1]PWS Information'!$E$10="CWS",Q6770="Non-Lead",S6770="No")),
(AND('[1]PWS Information'!$E$10="CWS",Q6770="Non-Lead",S6770="Don't Know")),
(AND('[1]PWS Information'!$E$10="CWS",Q6770="Non-Lead", J6770="Non-Lead - Copper", S6770="Yes", L6770="Between 1989 and 2014")),
(AND('[1]PWS Information'!$E$10="CWS",Q6770="Non-Lead", J6770="Non-Lead - Copper", S6770="Yes", L6770="After 2014")),
(AND('[1]PWS Information'!$E$10="CWS",Q6770="Non-Lead", J6770="Non-Lead - Copper", S6770="Yes", L6770="Unknown")),
(AND('[1]PWS Information'!$E$10="CWS",Q6770="Non-Lead", N6770="Non-Lead - Copper", S6770="Yes", O6770="Between 1989 and 2014")),
(AND('[1]PWS Information'!$E$10="CWS",Q6770="Non-Lead", N6770="Non-Lead - Copper", S6770="Yes", O6770="After 2014")),
(AND('[1]PWS Information'!$E$10="CWS",Q6770="Non-Lead", N6770="Non-Lead - Copper", S6770="Yes", O6770="Unknown")),
(AND('[1]PWS Information'!$E$10="CWS",Q6770="Unknown")),
(AND('[1]PWS Information'!$E$10="NTNC",Q6770="Unknown")))),"Tier 5",
"")))))</f>
        <v/>
      </c>
      <c r="Z6770" s="71"/>
      <c r="AA6770" s="71"/>
    </row>
    <row r="6771" spans="1:27" x14ac:dyDescent="0.3">
      <c r="A6771" s="1"/>
      <c r="B6771" s="70"/>
      <c r="C6771" s="60"/>
      <c r="D6771" s="61"/>
      <c r="E6771" s="61"/>
      <c r="F6771" s="61"/>
      <c r="G6771" s="62"/>
      <c r="H6771" s="63"/>
      <c r="I6771" s="64"/>
      <c r="J6771" s="65"/>
      <c r="K6771" s="66"/>
      <c r="L6771" s="62"/>
      <c r="M6771" s="69"/>
      <c r="N6771" s="65"/>
      <c r="O6771" s="66"/>
      <c r="P6771" s="69"/>
      <c r="Q6771" s="55" t="str">
        <f t="shared" si="105"/>
        <v/>
      </c>
      <c r="R6771" s="70"/>
      <c r="S6771" s="70"/>
      <c r="T6771" s="70"/>
      <c r="U6771" s="71"/>
      <c r="V6771" s="71"/>
      <c r="W6771" s="71"/>
      <c r="X6771" s="71"/>
      <c r="Y6771" s="72" t="str">
        <f>IF((OR((AND('[1]PWS Information'!$E$10="CWS",U6771="Single Family Residence",Q6771="Lead")),
(AND('[1]PWS Information'!$E$10="CWS",U6771="Multiple Family Residence",'[1]PWS Information'!$E$11="Yes",Q6771="Lead")),
(AND('[1]PWS Information'!$E$10="NTNC",Q6771="Lead")))),"Tier 1",
IF((OR((AND('[1]PWS Information'!$E$10="CWS",U6771="Multiple Family Residence",'[1]PWS Information'!$E$11="No",Q6771="Lead")),
(AND('[1]PWS Information'!$E$10="CWS",U6771="Other",Q6771="Lead")),
(AND('[1]PWS Information'!$E$10="CWS",U6771="Building",Q6771="Lead")))),"Tier 2",
IF((OR((AND('[1]PWS Information'!$E$10="CWS",U6771="Single Family Residence",Q6771="Galvanized Requiring Replacement")),
(AND('[1]PWS Information'!$E$10="CWS",U6771="Single Family Residence",Q6771="Galvanized Requiring Replacement",R6771="Yes")),
(AND('[1]PWS Information'!$E$10="NTNC",Q6771="Galvanized Requiring Replacement")),
(AND('[1]PWS Information'!$E$10="NTNC",U6771="Single Family Residence",R6771="Yes")))),"Tier 3",
IF((OR((AND('[1]PWS Information'!$E$10="CWS",U6771="Single Family Residence",S6771="Yes",Q6771="Non-Lead", J6771="Non-Lead - Copper",L6771="Before 1989")),
(AND('[1]PWS Information'!$E$10="CWS",U6771="Single Family Residence",S6771="Yes",Q6771="Non-Lead", N6771="Non-Lead - Copper",O6771="Before 1989")))),"Tier 4",
IF((OR((AND('[1]PWS Information'!$E$10="NTNC",Q6771="Non-Lead")),
(AND('[1]PWS Information'!$E$10="CWS",Q6771="Non-Lead",S6771="")),
(AND('[1]PWS Information'!$E$10="CWS",Q6771="Non-Lead",S6771="No")),
(AND('[1]PWS Information'!$E$10="CWS",Q6771="Non-Lead",S6771="Don't Know")),
(AND('[1]PWS Information'!$E$10="CWS",Q6771="Non-Lead", J6771="Non-Lead - Copper", S6771="Yes", L6771="Between 1989 and 2014")),
(AND('[1]PWS Information'!$E$10="CWS",Q6771="Non-Lead", J6771="Non-Lead - Copper", S6771="Yes", L6771="After 2014")),
(AND('[1]PWS Information'!$E$10="CWS",Q6771="Non-Lead", J6771="Non-Lead - Copper", S6771="Yes", L6771="Unknown")),
(AND('[1]PWS Information'!$E$10="CWS",Q6771="Non-Lead", N6771="Non-Lead - Copper", S6771="Yes", O6771="Between 1989 and 2014")),
(AND('[1]PWS Information'!$E$10="CWS",Q6771="Non-Lead", N6771="Non-Lead - Copper", S6771="Yes", O6771="After 2014")),
(AND('[1]PWS Information'!$E$10="CWS",Q6771="Non-Lead", N6771="Non-Lead - Copper", S6771="Yes", O6771="Unknown")),
(AND('[1]PWS Information'!$E$10="CWS",Q6771="Unknown")),
(AND('[1]PWS Information'!$E$10="NTNC",Q6771="Unknown")))),"Tier 5",
"")))))</f>
        <v/>
      </c>
      <c r="Z6771" s="71"/>
      <c r="AA6771" s="71"/>
    </row>
    <row r="6772" spans="1:27" x14ac:dyDescent="0.3">
      <c r="A6772" s="1"/>
      <c r="B6772" s="70"/>
      <c r="C6772" s="60"/>
      <c r="D6772" s="61"/>
      <c r="E6772" s="61"/>
      <c r="F6772" s="61"/>
      <c r="G6772" s="62"/>
      <c r="H6772" s="63"/>
      <c r="I6772" s="64"/>
      <c r="J6772" s="65"/>
      <c r="K6772" s="66"/>
      <c r="L6772" s="62"/>
      <c r="M6772" s="69"/>
      <c r="N6772" s="65"/>
      <c r="O6772" s="66"/>
      <c r="P6772" s="69"/>
      <c r="Q6772" s="55" t="str">
        <f t="shared" si="105"/>
        <v/>
      </c>
      <c r="R6772" s="70"/>
      <c r="S6772" s="70"/>
      <c r="T6772" s="70"/>
      <c r="U6772" s="71"/>
      <c r="V6772" s="71"/>
      <c r="W6772" s="71"/>
      <c r="X6772" s="71"/>
      <c r="Y6772" s="72" t="str">
        <f>IF((OR((AND('[1]PWS Information'!$E$10="CWS",U6772="Single Family Residence",Q6772="Lead")),
(AND('[1]PWS Information'!$E$10="CWS",U6772="Multiple Family Residence",'[1]PWS Information'!$E$11="Yes",Q6772="Lead")),
(AND('[1]PWS Information'!$E$10="NTNC",Q6772="Lead")))),"Tier 1",
IF((OR((AND('[1]PWS Information'!$E$10="CWS",U6772="Multiple Family Residence",'[1]PWS Information'!$E$11="No",Q6772="Lead")),
(AND('[1]PWS Information'!$E$10="CWS",U6772="Other",Q6772="Lead")),
(AND('[1]PWS Information'!$E$10="CWS",U6772="Building",Q6772="Lead")))),"Tier 2",
IF((OR((AND('[1]PWS Information'!$E$10="CWS",U6772="Single Family Residence",Q6772="Galvanized Requiring Replacement")),
(AND('[1]PWS Information'!$E$10="CWS",U6772="Single Family Residence",Q6772="Galvanized Requiring Replacement",R6772="Yes")),
(AND('[1]PWS Information'!$E$10="NTNC",Q6772="Galvanized Requiring Replacement")),
(AND('[1]PWS Information'!$E$10="NTNC",U6772="Single Family Residence",R6772="Yes")))),"Tier 3",
IF((OR((AND('[1]PWS Information'!$E$10="CWS",U6772="Single Family Residence",S6772="Yes",Q6772="Non-Lead", J6772="Non-Lead - Copper",L6772="Before 1989")),
(AND('[1]PWS Information'!$E$10="CWS",U6772="Single Family Residence",S6772="Yes",Q6772="Non-Lead", N6772="Non-Lead - Copper",O6772="Before 1989")))),"Tier 4",
IF((OR((AND('[1]PWS Information'!$E$10="NTNC",Q6772="Non-Lead")),
(AND('[1]PWS Information'!$E$10="CWS",Q6772="Non-Lead",S6772="")),
(AND('[1]PWS Information'!$E$10="CWS",Q6772="Non-Lead",S6772="No")),
(AND('[1]PWS Information'!$E$10="CWS",Q6772="Non-Lead",S6772="Don't Know")),
(AND('[1]PWS Information'!$E$10="CWS",Q6772="Non-Lead", J6772="Non-Lead - Copper", S6772="Yes", L6772="Between 1989 and 2014")),
(AND('[1]PWS Information'!$E$10="CWS",Q6772="Non-Lead", J6772="Non-Lead - Copper", S6772="Yes", L6772="After 2014")),
(AND('[1]PWS Information'!$E$10="CWS",Q6772="Non-Lead", J6772="Non-Lead - Copper", S6772="Yes", L6772="Unknown")),
(AND('[1]PWS Information'!$E$10="CWS",Q6772="Non-Lead", N6772="Non-Lead - Copper", S6772="Yes", O6772="Between 1989 and 2014")),
(AND('[1]PWS Information'!$E$10="CWS",Q6772="Non-Lead", N6772="Non-Lead - Copper", S6772="Yes", O6772="After 2014")),
(AND('[1]PWS Information'!$E$10="CWS",Q6772="Non-Lead", N6772="Non-Lead - Copper", S6772="Yes", O6772="Unknown")),
(AND('[1]PWS Information'!$E$10="CWS",Q6772="Unknown")),
(AND('[1]PWS Information'!$E$10="NTNC",Q6772="Unknown")))),"Tier 5",
"")))))</f>
        <v/>
      </c>
      <c r="Z6772" s="71"/>
      <c r="AA6772" s="71"/>
    </row>
    <row r="6773" spans="1:27" x14ac:dyDescent="0.3">
      <c r="A6773" s="17"/>
      <c r="B6773" s="70"/>
      <c r="C6773" s="60"/>
      <c r="D6773" s="61"/>
      <c r="E6773" s="61"/>
      <c r="F6773" s="61"/>
      <c r="G6773" s="62"/>
      <c r="H6773" s="63"/>
      <c r="I6773" s="64"/>
      <c r="J6773" s="65"/>
      <c r="K6773" s="66"/>
      <c r="L6773" s="62"/>
      <c r="M6773" s="69"/>
      <c r="N6773" s="65"/>
      <c r="O6773" s="66"/>
      <c r="P6773" s="69"/>
      <c r="Q6773" s="55" t="str">
        <f t="shared" si="105"/>
        <v/>
      </c>
      <c r="R6773" s="70"/>
      <c r="S6773" s="70"/>
      <c r="T6773" s="70"/>
      <c r="U6773" s="71"/>
      <c r="V6773" s="71"/>
      <c r="W6773" s="71"/>
      <c r="X6773" s="71"/>
      <c r="Y6773" s="72" t="str">
        <f>IF((OR((AND('[1]PWS Information'!$E$10="CWS",U6773="Single Family Residence",Q6773="Lead")),
(AND('[1]PWS Information'!$E$10="CWS",U6773="Multiple Family Residence",'[1]PWS Information'!$E$11="Yes",Q6773="Lead")),
(AND('[1]PWS Information'!$E$10="NTNC",Q6773="Lead")))),"Tier 1",
IF((OR((AND('[1]PWS Information'!$E$10="CWS",U6773="Multiple Family Residence",'[1]PWS Information'!$E$11="No",Q6773="Lead")),
(AND('[1]PWS Information'!$E$10="CWS",U6773="Other",Q6773="Lead")),
(AND('[1]PWS Information'!$E$10="CWS",U6773="Building",Q6773="Lead")))),"Tier 2",
IF((OR((AND('[1]PWS Information'!$E$10="CWS",U6773="Single Family Residence",Q6773="Galvanized Requiring Replacement")),
(AND('[1]PWS Information'!$E$10="CWS",U6773="Single Family Residence",Q6773="Galvanized Requiring Replacement",R6773="Yes")),
(AND('[1]PWS Information'!$E$10="NTNC",Q6773="Galvanized Requiring Replacement")),
(AND('[1]PWS Information'!$E$10="NTNC",U6773="Single Family Residence",R6773="Yes")))),"Tier 3",
IF((OR((AND('[1]PWS Information'!$E$10="CWS",U6773="Single Family Residence",S6773="Yes",Q6773="Non-Lead", J6773="Non-Lead - Copper",L6773="Before 1989")),
(AND('[1]PWS Information'!$E$10="CWS",U6773="Single Family Residence",S6773="Yes",Q6773="Non-Lead", N6773="Non-Lead - Copper",O6773="Before 1989")))),"Tier 4",
IF((OR((AND('[1]PWS Information'!$E$10="NTNC",Q6773="Non-Lead")),
(AND('[1]PWS Information'!$E$10="CWS",Q6773="Non-Lead",S6773="")),
(AND('[1]PWS Information'!$E$10="CWS",Q6773="Non-Lead",S6773="No")),
(AND('[1]PWS Information'!$E$10="CWS",Q6773="Non-Lead",S6773="Don't Know")),
(AND('[1]PWS Information'!$E$10="CWS",Q6773="Non-Lead", J6773="Non-Lead - Copper", S6773="Yes", L6773="Between 1989 and 2014")),
(AND('[1]PWS Information'!$E$10="CWS",Q6773="Non-Lead", J6773="Non-Lead - Copper", S6773="Yes", L6773="After 2014")),
(AND('[1]PWS Information'!$E$10="CWS",Q6773="Non-Lead", J6773="Non-Lead - Copper", S6773="Yes", L6773="Unknown")),
(AND('[1]PWS Information'!$E$10="CWS",Q6773="Non-Lead", N6773="Non-Lead - Copper", S6773="Yes", O6773="Between 1989 and 2014")),
(AND('[1]PWS Information'!$E$10="CWS",Q6773="Non-Lead", N6773="Non-Lead - Copper", S6773="Yes", O6773="After 2014")),
(AND('[1]PWS Information'!$E$10="CWS",Q6773="Non-Lead", N6773="Non-Lead - Copper", S6773="Yes", O6773="Unknown")),
(AND('[1]PWS Information'!$E$10="CWS",Q6773="Unknown")),
(AND('[1]PWS Information'!$E$10="NTNC",Q6773="Unknown")))),"Tier 5",
"")))))</f>
        <v/>
      </c>
      <c r="Z6773" s="71"/>
      <c r="AA6773" s="71"/>
    </row>
    <row r="6774" spans="1:27" x14ac:dyDescent="0.3">
      <c r="A6774" s="1"/>
      <c r="B6774" s="70"/>
      <c r="C6774" s="60"/>
      <c r="D6774" s="61"/>
      <c r="E6774" s="61"/>
      <c r="F6774" s="61"/>
      <c r="G6774" s="62"/>
      <c r="H6774" s="63"/>
      <c r="I6774" s="64"/>
      <c r="J6774" s="65"/>
      <c r="K6774" s="66"/>
      <c r="L6774" s="62"/>
      <c r="M6774" s="69"/>
      <c r="N6774" s="65"/>
      <c r="O6774" s="66"/>
      <c r="P6774" s="69"/>
      <c r="Q6774" s="55" t="str">
        <f t="shared" si="105"/>
        <v/>
      </c>
      <c r="R6774" s="70"/>
      <c r="S6774" s="70"/>
      <c r="T6774" s="70"/>
      <c r="U6774" s="71"/>
      <c r="V6774" s="71"/>
      <c r="W6774" s="71"/>
      <c r="X6774" s="71"/>
      <c r="Y6774" s="72" t="str">
        <f>IF((OR((AND('[1]PWS Information'!$E$10="CWS",U6774="Single Family Residence",Q6774="Lead")),
(AND('[1]PWS Information'!$E$10="CWS",U6774="Multiple Family Residence",'[1]PWS Information'!$E$11="Yes",Q6774="Lead")),
(AND('[1]PWS Information'!$E$10="NTNC",Q6774="Lead")))),"Tier 1",
IF((OR((AND('[1]PWS Information'!$E$10="CWS",U6774="Multiple Family Residence",'[1]PWS Information'!$E$11="No",Q6774="Lead")),
(AND('[1]PWS Information'!$E$10="CWS",U6774="Other",Q6774="Lead")),
(AND('[1]PWS Information'!$E$10="CWS",U6774="Building",Q6774="Lead")))),"Tier 2",
IF((OR((AND('[1]PWS Information'!$E$10="CWS",U6774="Single Family Residence",Q6774="Galvanized Requiring Replacement")),
(AND('[1]PWS Information'!$E$10="CWS",U6774="Single Family Residence",Q6774="Galvanized Requiring Replacement",R6774="Yes")),
(AND('[1]PWS Information'!$E$10="NTNC",Q6774="Galvanized Requiring Replacement")),
(AND('[1]PWS Information'!$E$10="NTNC",U6774="Single Family Residence",R6774="Yes")))),"Tier 3",
IF((OR((AND('[1]PWS Information'!$E$10="CWS",U6774="Single Family Residence",S6774="Yes",Q6774="Non-Lead", J6774="Non-Lead - Copper",L6774="Before 1989")),
(AND('[1]PWS Information'!$E$10="CWS",U6774="Single Family Residence",S6774="Yes",Q6774="Non-Lead", N6774="Non-Lead - Copper",O6774="Before 1989")))),"Tier 4",
IF((OR((AND('[1]PWS Information'!$E$10="NTNC",Q6774="Non-Lead")),
(AND('[1]PWS Information'!$E$10="CWS",Q6774="Non-Lead",S6774="")),
(AND('[1]PWS Information'!$E$10="CWS",Q6774="Non-Lead",S6774="No")),
(AND('[1]PWS Information'!$E$10="CWS",Q6774="Non-Lead",S6774="Don't Know")),
(AND('[1]PWS Information'!$E$10="CWS",Q6774="Non-Lead", J6774="Non-Lead - Copper", S6774="Yes", L6774="Between 1989 and 2014")),
(AND('[1]PWS Information'!$E$10="CWS",Q6774="Non-Lead", J6774="Non-Lead - Copper", S6774="Yes", L6774="After 2014")),
(AND('[1]PWS Information'!$E$10="CWS",Q6774="Non-Lead", J6774="Non-Lead - Copper", S6774="Yes", L6774="Unknown")),
(AND('[1]PWS Information'!$E$10="CWS",Q6774="Non-Lead", N6774="Non-Lead - Copper", S6774="Yes", O6774="Between 1989 and 2014")),
(AND('[1]PWS Information'!$E$10="CWS",Q6774="Non-Lead", N6774="Non-Lead - Copper", S6774="Yes", O6774="After 2014")),
(AND('[1]PWS Information'!$E$10="CWS",Q6774="Non-Lead", N6774="Non-Lead - Copper", S6774="Yes", O6774="Unknown")),
(AND('[1]PWS Information'!$E$10="CWS",Q6774="Unknown")),
(AND('[1]PWS Information'!$E$10="NTNC",Q6774="Unknown")))),"Tier 5",
"")))))</f>
        <v/>
      </c>
      <c r="Z6774" s="71"/>
      <c r="AA6774" s="71"/>
    </row>
    <row r="6775" spans="1:27" x14ac:dyDescent="0.3">
      <c r="A6775" s="1"/>
      <c r="B6775" s="70"/>
      <c r="C6775" s="60"/>
      <c r="D6775" s="61"/>
      <c r="E6775" s="61"/>
      <c r="F6775" s="61"/>
      <c r="G6775" s="62"/>
      <c r="H6775" s="63"/>
      <c r="I6775" s="64"/>
      <c r="J6775" s="65"/>
      <c r="K6775" s="66"/>
      <c r="L6775" s="62"/>
      <c r="M6775" s="69"/>
      <c r="N6775" s="65"/>
      <c r="O6775" s="66"/>
      <c r="P6775" s="69"/>
      <c r="Q6775" s="55" t="str">
        <f t="shared" si="105"/>
        <v/>
      </c>
      <c r="R6775" s="70"/>
      <c r="S6775" s="70"/>
      <c r="T6775" s="70"/>
      <c r="U6775" s="71"/>
      <c r="V6775" s="71"/>
      <c r="W6775" s="71"/>
      <c r="X6775" s="71"/>
      <c r="Y6775" s="72" t="str">
        <f>IF((OR((AND('[1]PWS Information'!$E$10="CWS",U6775="Single Family Residence",Q6775="Lead")),
(AND('[1]PWS Information'!$E$10="CWS",U6775="Multiple Family Residence",'[1]PWS Information'!$E$11="Yes",Q6775="Lead")),
(AND('[1]PWS Information'!$E$10="NTNC",Q6775="Lead")))),"Tier 1",
IF((OR((AND('[1]PWS Information'!$E$10="CWS",U6775="Multiple Family Residence",'[1]PWS Information'!$E$11="No",Q6775="Lead")),
(AND('[1]PWS Information'!$E$10="CWS",U6775="Other",Q6775="Lead")),
(AND('[1]PWS Information'!$E$10="CWS",U6775="Building",Q6775="Lead")))),"Tier 2",
IF((OR((AND('[1]PWS Information'!$E$10="CWS",U6775="Single Family Residence",Q6775="Galvanized Requiring Replacement")),
(AND('[1]PWS Information'!$E$10="CWS",U6775="Single Family Residence",Q6775="Galvanized Requiring Replacement",R6775="Yes")),
(AND('[1]PWS Information'!$E$10="NTNC",Q6775="Galvanized Requiring Replacement")),
(AND('[1]PWS Information'!$E$10="NTNC",U6775="Single Family Residence",R6775="Yes")))),"Tier 3",
IF((OR((AND('[1]PWS Information'!$E$10="CWS",U6775="Single Family Residence",S6775="Yes",Q6775="Non-Lead", J6775="Non-Lead - Copper",L6775="Before 1989")),
(AND('[1]PWS Information'!$E$10="CWS",U6775="Single Family Residence",S6775="Yes",Q6775="Non-Lead", N6775="Non-Lead - Copper",O6775="Before 1989")))),"Tier 4",
IF((OR((AND('[1]PWS Information'!$E$10="NTNC",Q6775="Non-Lead")),
(AND('[1]PWS Information'!$E$10="CWS",Q6775="Non-Lead",S6775="")),
(AND('[1]PWS Information'!$E$10="CWS",Q6775="Non-Lead",S6775="No")),
(AND('[1]PWS Information'!$E$10="CWS",Q6775="Non-Lead",S6775="Don't Know")),
(AND('[1]PWS Information'!$E$10="CWS",Q6775="Non-Lead", J6775="Non-Lead - Copper", S6775="Yes", L6775="Between 1989 and 2014")),
(AND('[1]PWS Information'!$E$10="CWS",Q6775="Non-Lead", J6775="Non-Lead - Copper", S6775="Yes", L6775="After 2014")),
(AND('[1]PWS Information'!$E$10="CWS",Q6775="Non-Lead", J6775="Non-Lead - Copper", S6775="Yes", L6775="Unknown")),
(AND('[1]PWS Information'!$E$10="CWS",Q6775="Non-Lead", N6775="Non-Lead - Copper", S6775="Yes", O6775="Between 1989 and 2014")),
(AND('[1]PWS Information'!$E$10="CWS",Q6775="Non-Lead", N6775="Non-Lead - Copper", S6775="Yes", O6775="After 2014")),
(AND('[1]PWS Information'!$E$10="CWS",Q6775="Non-Lead", N6775="Non-Lead - Copper", S6775="Yes", O6775="Unknown")),
(AND('[1]PWS Information'!$E$10="CWS",Q6775="Unknown")),
(AND('[1]PWS Information'!$E$10="NTNC",Q6775="Unknown")))),"Tier 5",
"")))))</f>
        <v/>
      </c>
      <c r="Z6775" s="71"/>
      <c r="AA6775" s="71"/>
    </row>
    <row r="6776" spans="1:27" x14ac:dyDescent="0.3">
      <c r="A6776" s="1"/>
      <c r="B6776" s="70"/>
      <c r="C6776" s="60"/>
      <c r="D6776" s="61"/>
      <c r="E6776" s="61"/>
      <c r="F6776" s="61"/>
      <c r="G6776" s="62"/>
      <c r="H6776" s="63"/>
      <c r="I6776" s="64"/>
      <c r="J6776" s="65"/>
      <c r="K6776" s="66"/>
      <c r="L6776" s="62"/>
      <c r="M6776" s="69"/>
      <c r="N6776" s="65"/>
      <c r="O6776" s="66"/>
      <c r="P6776" s="69"/>
      <c r="Q6776" s="55" t="str">
        <f t="shared" si="105"/>
        <v/>
      </c>
      <c r="R6776" s="70"/>
      <c r="S6776" s="70"/>
      <c r="T6776" s="70"/>
      <c r="U6776" s="71"/>
      <c r="V6776" s="71"/>
      <c r="W6776" s="71"/>
      <c r="X6776" s="71"/>
      <c r="Y6776" s="72" t="str">
        <f>IF((OR((AND('[1]PWS Information'!$E$10="CWS",U6776="Single Family Residence",Q6776="Lead")),
(AND('[1]PWS Information'!$E$10="CWS",U6776="Multiple Family Residence",'[1]PWS Information'!$E$11="Yes",Q6776="Lead")),
(AND('[1]PWS Information'!$E$10="NTNC",Q6776="Lead")))),"Tier 1",
IF((OR((AND('[1]PWS Information'!$E$10="CWS",U6776="Multiple Family Residence",'[1]PWS Information'!$E$11="No",Q6776="Lead")),
(AND('[1]PWS Information'!$E$10="CWS",U6776="Other",Q6776="Lead")),
(AND('[1]PWS Information'!$E$10="CWS",U6776="Building",Q6776="Lead")))),"Tier 2",
IF((OR((AND('[1]PWS Information'!$E$10="CWS",U6776="Single Family Residence",Q6776="Galvanized Requiring Replacement")),
(AND('[1]PWS Information'!$E$10="CWS",U6776="Single Family Residence",Q6776="Galvanized Requiring Replacement",R6776="Yes")),
(AND('[1]PWS Information'!$E$10="NTNC",Q6776="Galvanized Requiring Replacement")),
(AND('[1]PWS Information'!$E$10="NTNC",U6776="Single Family Residence",R6776="Yes")))),"Tier 3",
IF((OR((AND('[1]PWS Information'!$E$10="CWS",U6776="Single Family Residence",S6776="Yes",Q6776="Non-Lead", J6776="Non-Lead - Copper",L6776="Before 1989")),
(AND('[1]PWS Information'!$E$10="CWS",U6776="Single Family Residence",S6776="Yes",Q6776="Non-Lead", N6776="Non-Lead - Copper",O6776="Before 1989")))),"Tier 4",
IF((OR((AND('[1]PWS Information'!$E$10="NTNC",Q6776="Non-Lead")),
(AND('[1]PWS Information'!$E$10="CWS",Q6776="Non-Lead",S6776="")),
(AND('[1]PWS Information'!$E$10="CWS",Q6776="Non-Lead",S6776="No")),
(AND('[1]PWS Information'!$E$10="CWS",Q6776="Non-Lead",S6776="Don't Know")),
(AND('[1]PWS Information'!$E$10="CWS",Q6776="Non-Lead", J6776="Non-Lead - Copper", S6776="Yes", L6776="Between 1989 and 2014")),
(AND('[1]PWS Information'!$E$10="CWS",Q6776="Non-Lead", J6776="Non-Lead - Copper", S6776="Yes", L6776="After 2014")),
(AND('[1]PWS Information'!$E$10="CWS",Q6776="Non-Lead", J6776="Non-Lead - Copper", S6776="Yes", L6776="Unknown")),
(AND('[1]PWS Information'!$E$10="CWS",Q6776="Non-Lead", N6776="Non-Lead - Copper", S6776="Yes", O6776="Between 1989 and 2014")),
(AND('[1]PWS Information'!$E$10="CWS",Q6776="Non-Lead", N6776="Non-Lead - Copper", S6776="Yes", O6776="After 2014")),
(AND('[1]PWS Information'!$E$10="CWS",Q6776="Non-Lead", N6776="Non-Lead - Copper", S6776="Yes", O6776="Unknown")),
(AND('[1]PWS Information'!$E$10="CWS",Q6776="Unknown")),
(AND('[1]PWS Information'!$E$10="NTNC",Q6776="Unknown")))),"Tier 5",
"")))))</f>
        <v/>
      </c>
      <c r="Z6776" s="71"/>
      <c r="AA6776" s="71"/>
    </row>
    <row r="6777" spans="1:27" x14ac:dyDescent="0.3">
      <c r="A6777" s="17"/>
      <c r="B6777" s="70"/>
      <c r="C6777" s="60"/>
      <c r="D6777" s="61"/>
      <c r="E6777" s="61"/>
      <c r="F6777" s="61"/>
      <c r="G6777" s="62"/>
      <c r="H6777" s="63"/>
      <c r="I6777" s="64"/>
      <c r="J6777" s="65"/>
      <c r="K6777" s="66"/>
      <c r="L6777" s="62"/>
      <c r="M6777" s="69"/>
      <c r="N6777" s="65"/>
      <c r="O6777" s="66"/>
      <c r="P6777" s="69"/>
      <c r="Q6777" s="55" t="str">
        <f t="shared" si="105"/>
        <v/>
      </c>
      <c r="R6777" s="70"/>
      <c r="S6777" s="70"/>
      <c r="T6777" s="70"/>
      <c r="U6777" s="71"/>
      <c r="V6777" s="71"/>
      <c r="W6777" s="71"/>
      <c r="X6777" s="71"/>
      <c r="Y6777" s="72" t="str">
        <f>IF((OR((AND('[1]PWS Information'!$E$10="CWS",U6777="Single Family Residence",Q6777="Lead")),
(AND('[1]PWS Information'!$E$10="CWS",U6777="Multiple Family Residence",'[1]PWS Information'!$E$11="Yes",Q6777="Lead")),
(AND('[1]PWS Information'!$E$10="NTNC",Q6777="Lead")))),"Tier 1",
IF((OR((AND('[1]PWS Information'!$E$10="CWS",U6777="Multiple Family Residence",'[1]PWS Information'!$E$11="No",Q6777="Lead")),
(AND('[1]PWS Information'!$E$10="CWS",U6777="Other",Q6777="Lead")),
(AND('[1]PWS Information'!$E$10="CWS",U6777="Building",Q6777="Lead")))),"Tier 2",
IF((OR((AND('[1]PWS Information'!$E$10="CWS",U6777="Single Family Residence",Q6777="Galvanized Requiring Replacement")),
(AND('[1]PWS Information'!$E$10="CWS",U6777="Single Family Residence",Q6777="Galvanized Requiring Replacement",R6777="Yes")),
(AND('[1]PWS Information'!$E$10="NTNC",Q6777="Galvanized Requiring Replacement")),
(AND('[1]PWS Information'!$E$10="NTNC",U6777="Single Family Residence",R6777="Yes")))),"Tier 3",
IF((OR((AND('[1]PWS Information'!$E$10="CWS",U6777="Single Family Residence",S6777="Yes",Q6777="Non-Lead", J6777="Non-Lead - Copper",L6777="Before 1989")),
(AND('[1]PWS Information'!$E$10="CWS",U6777="Single Family Residence",S6777="Yes",Q6777="Non-Lead", N6777="Non-Lead - Copper",O6777="Before 1989")))),"Tier 4",
IF((OR((AND('[1]PWS Information'!$E$10="NTNC",Q6777="Non-Lead")),
(AND('[1]PWS Information'!$E$10="CWS",Q6777="Non-Lead",S6777="")),
(AND('[1]PWS Information'!$E$10="CWS",Q6777="Non-Lead",S6777="No")),
(AND('[1]PWS Information'!$E$10="CWS",Q6777="Non-Lead",S6777="Don't Know")),
(AND('[1]PWS Information'!$E$10="CWS",Q6777="Non-Lead", J6777="Non-Lead - Copper", S6777="Yes", L6777="Between 1989 and 2014")),
(AND('[1]PWS Information'!$E$10="CWS",Q6777="Non-Lead", J6777="Non-Lead - Copper", S6777="Yes", L6777="After 2014")),
(AND('[1]PWS Information'!$E$10="CWS",Q6777="Non-Lead", J6777="Non-Lead - Copper", S6777="Yes", L6777="Unknown")),
(AND('[1]PWS Information'!$E$10="CWS",Q6777="Non-Lead", N6777="Non-Lead - Copper", S6777="Yes", O6777="Between 1989 and 2014")),
(AND('[1]PWS Information'!$E$10="CWS",Q6777="Non-Lead", N6777="Non-Lead - Copper", S6777="Yes", O6777="After 2014")),
(AND('[1]PWS Information'!$E$10="CWS",Q6777="Non-Lead", N6777="Non-Lead - Copper", S6777="Yes", O6777="Unknown")),
(AND('[1]PWS Information'!$E$10="CWS",Q6777="Unknown")),
(AND('[1]PWS Information'!$E$10="NTNC",Q6777="Unknown")))),"Tier 5",
"")))))</f>
        <v/>
      </c>
      <c r="Z6777" s="71"/>
      <c r="AA6777" s="71"/>
    </row>
    <row r="6778" spans="1:27" x14ac:dyDescent="0.3">
      <c r="A6778" s="1"/>
      <c r="B6778" s="70"/>
      <c r="C6778" s="60"/>
      <c r="D6778" s="61"/>
      <c r="E6778" s="61"/>
      <c r="F6778" s="61"/>
      <c r="G6778" s="62"/>
      <c r="H6778" s="63"/>
      <c r="I6778" s="64"/>
      <c r="J6778" s="65"/>
      <c r="K6778" s="66"/>
      <c r="L6778" s="62"/>
      <c r="M6778" s="69"/>
      <c r="N6778" s="65"/>
      <c r="O6778" s="66"/>
      <c r="P6778" s="69"/>
      <c r="Q6778" s="55" t="str">
        <f t="shared" si="105"/>
        <v/>
      </c>
      <c r="R6778" s="70"/>
      <c r="S6778" s="70"/>
      <c r="T6778" s="70"/>
      <c r="U6778" s="71"/>
      <c r="V6778" s="71"/>
      <c r="W6778" s="71"/>
      <c r="X6778" s="71"/>
      <c r="Y6778" s="72" t="str">
        <f>IF((OR((AND('[1]PWS Information'!$E$10="CWS",U6778="Single Family Residence",Q6778="Lead")),
(AND('[1]PWS Information'!$E$10="CWS",U6778="Multiple Family Residence",'[1]PWS Information'!$E$11="Yes",Q6778="Lead")),
(AND('[1]PWS Information'!$E$10="NTNC",Q6778="Lead")))),"Tier 1",
IF((OR((AND('[1]PWS Information'!$E$10="CWS",U6778="Multiple Family Residence",'[1]PWS Information'!$E$11="No",Q6778="Lead")),
(AND('[1]PWS Information'!$E$10="CWS",U6778="Other",Q6778="Lead")),
(AND('[1]PWS Information'!$E$10="CWS",U6778="Building",Q6778="Lead")))),"Tier 2",
IF((OR((AND('[1]PWS Information'!$E$10="CWS",U6778="Single Family Residence",Q6778="Galvanized Requiring Replacement")),
(AND('[1]PWS Information'!$E$10="CWS",U6778="Single Family Residence",Q6778="Galvanized Requiring Replacement",R6778="Yes")),
(AND('[1]PWS Information'!$E$10="NTNC",Q6778="Galvanized Requiring Replacement")),
(AND('[1]PWS Information'!$E$10="NTNC",U6778="Single Family Residence",R6778="Yes")))),"Tier 3",
IF((OR((AND('[1]PWS Information'!$E$10="CWS",U6778="Single Family Residence",S6778="Yes",Q6778="Non-Lead", J6778="Non-Lead - Copper",L6778="Before 1989")),
(AND('[1]PWS Information'!$E$10="CWS",U6778="Single Family Residence",S6778="Yes",Q6778="Non-Lead", N6778="Non-Lead - Copper",O6778="Before 1989")))),"Tier 4",
IF((OR((AND('[1]PWS Information'!$E$10="NTNC",Q6778="Non-Lead")),
(AND('[1]PWS Information'!$E$10="CWS",Q6778="Non-Lead",S6778="")),
(AND('[1]PWS Information'!$E$10="CWS",Q6778="Non-Lead",S6778="No")),
(AND('[1]PWS Information'!$E$10="CWS",Q6778="Non-Lead",S6778="Don't Know")),
(AND('[1]PWS Information'!$E$10="CWS",Q6778="Non-Lead", J6778="Non-Lead - Copper", S6778="Yes", L6778="Between 1989 and 2014")),
(AND('[1]PWS Information'!$E$10="CWS",Q6778="Non-Lead", J6778="Non-Lead - Copper", S6778="Yes", L6778="After 2014")),
(AND('[1]PWS Information'!$E$10="CWS",Q6778="Non-Lead", J6778="Non-Lead - Copper", S6778="Yes", L6778="Unknown")),
(AND('[1]PWS Information'!$E$10="CWS",Q6778="Non-Lead", N6778="Non-Lead - Copper", S6778="Yes", O6778="Between 1989 and 2014")),
(AND('[1]PWS Information'!$E$10="CWS",Q6778="Non-Lead", N6778="Non-Lead - Copper", S6778="Yes", O6778="After 2014")),
(AND('[1]PWS Information'!$E$10="CWS",Q6778="Non-Lead", N6778="Non-Lead - Copper", S6778="Yes", O6778="Unknown")),
(AND('[1]PWS Information'!$E$10="CWS",Q6778="Unknown")),
(AND('[1]PWS Information'!$E$10="NTNC",Q6778="Unknown")))),"Tier 5",
"")))))</f>
        <v/>
      </c>
      <c r="Z6778" s="71"/>
      <c r="AA6778" s="71"/>
    </row>
    <row r="6779" spans="1:27" x14ac:dyDescent="0.3">
      <c r="A6779" s="1"/>
      <c r="B6779" s="70"/>
      <c r="C6779" s="60"/>
      <c r="D6779" s="61"/>
      <c r="E6779" s="61"/>
      <c r="F6779" s="61"/>
      <c r="G6779" s="62"/>
      <c r="H6779" s="63"/>
      <c r="I6779" s="64"/>
      <c r="J6779" s="65"/>
      <c r="K6779" s="66"/>
      <c r="L6779" s="62"/>
      <c r="M6779" s="69"/>
      <c r="N6779" s="65"/>
      <c r="O6779" s="66"/>
      <c r="P6779" s="69"/>
      <c r="Q6779" s="55" t="str">
        <f t="shared" si="105"/>
        <v/>
      </c>
      <c r="R6779" s="70"/>
      <c r="S6779" s="70"/>
      <c r="T6779" s="70"/>
      <c r="U6779" s="71"/>
      <c r="V6779" s="71"/>
      <c r="W6779" s="71"/>
      <c r="X6779" s="71"/>
      <c r="Y6779" s="72" t="str">
        <f>IF((OR((AND('[1]PWS Information'!$E$10="CWS",U6779="Single Family Residence",Q6779="Lead")),
(AND('[1]PWS Information'!$E$10="CWS",U6779="Multiple Family Residence",'[1]PWS Information'!$E$11="Yes",Q6779="Lead")),
(AND('[1]PWS Information'!$E$10="NTNC",Q6779="Lead")))),"Tier 1",
IF((OR((AND('[1]PWS Information'!$E$10="CWS",U6779="Multiple Family Residence",'[1]PWS Information'!$E$11="No",Q6779="Lead")),
(AND('[1]PWS Information'!$E$10="CWS",U6779="Other",Q6779="Lead")),
(AND('[1]PWS Information'!$E$10="CWS",U6779="Building",Q6779="Lead")))),"Tier 2",
IF((OR((AND('[1]PWS Information'!$E$10="CWS",U6779="Single Family Residence",Q6779="Galvanized Requiring Replacement")),
(AND('[1]PWS Information'!$E$10="CWS",U6779="Single Family Residence",Q6779="Galvanized Requiring Replacement",R6779="Yes")),
(AND('[1]PWS Information'!$E$10="NTNC",Q6779="Galvanized Requiring Replacement")),
(AND('[1]PWS Information'!$E$10="NTNC",U6779="Single Family Residence",R6779="Yes")))),"Tier 3",
IF((OR((AND('[1]PWS Information'!$E$10="CWS",U6779="Single Family Residence",S6779="Yes",Q6779="Non-Lead", J6779="Non-Lead - Copper",L6779="Before 1989")),
(AND('[1]PWS Information'!$E$10="CWS",U6779="Single Family Residence",S6779="Yes",Q6779="Non-Lead", N6779="Non-Lead - Copper",O6779="Before 1989")))),"Tier 4",
IF((OR((AND('[1]PWS Information'!$E$10="NTNC",Q6779="Non-Lead")),
(AND('[1]PWS Information'!$E$10="CWS",Q6779="Non-Lead",S6779="")),
(AND('[1]PWS Information'!$E$10="CWS",Q6779="Non-Lead",S6779="No")),
(AND('[1]PWS Information'!$E$10="CWS",Q6779="Non-Lead",S6779="Don't Know")),
(AND('[1]PWS Information'!$E$10="CWS",Q6779="Non-Lead", J6779="Non-Lead - Copper", S6779="Yes", L6779="Between 1989 and 2014")),
(AND('[1]PWS Information'!$E$10="CWS",Q6779="Non-Lead", J6779="Non-Lead - Copper", S6779="Yes", L6779="After 2014")),
(AND('[1]PWS Information'!$E$10="CWS",Q6779="Non-Lead", J6779="Non-Lead - Copper", S6779="Yes", L6779="Unknown")),
(AND('[1]PWS Information'!$E$10="CWS",Q6779="Non-Lead", N6779="Non-Lead - Copper", S6779="Yes", O6779="Between 1989 and 2014")),
(AND('[1]PWS Information'!$E$10="CWS",Q6779="Non-Lead", N6779="Non-Lead - Copper", S6779="Yes", O6779="After 2014")),
(AND('[1]PWS Information'!$E$10="CWS",Q6779="Non-Lead", N6779="Non-Lead - Copper", S6779="Yes", O6779="Unknown")),
(AND('[1]PWS Information'!$E$10="CWS",Q6779="Unknown")),
(AND('[1]PWS Information'!$E$10="NTNC",Q6779="Unknown")))),"Tier 5",
"")))))</f>
        <v/>
      </c>
      <c r="Z6779" s="71"/>
      <c r="AA6779" s="71"/>
    </row>
    <row r="6780" spans="1:27" x14ac:dyDescent="0.3">
      <c r="A6780" s="1"/>
      <c r="B6780" s="70"/>
      <c r="C6780" s="60"/>
      <c r="D6780" s="61"/>
      <c r="E6780" s="61"/>
      <c r="F6780" s="61"/>
      <c r="G6780" s="62"/>
      <c r="H6780" s="63"/>
      <c r="I6780" s="64"/>
      <c r="J6780" s="65"/>
      <c r="K6780" s="66"/>
      <c r="L6780" s="62"/>
      <c r="M6780" s="69"/>
      <c r="N6780" s="65"/>
      <c r="O6780" s="66"/>
      <c r="P6780" s="69"/>
      <c r="Q6780" s="55" t="str">
        <f t="shared" si="105"/>
        <v/>
      </c>
      <c r="R6780" s="70"/>
      <c r="S6780" s="70"/>
      <c r="T6780" s="70"/>
      <c r="U6780" s="71"/>
      <c r="V6780" s="71"/>
      <c r="W6780" s="71"/>
      <c r="X6780" s="71"/>
      <c r="Y6780" s="72" t="str">
        <f>IF((OR((AND('[1]PWS Information'!$E$10="CWS",U6780="Single Family Residence",Q6780="Lead")),
(AND('[1]PWS Information'!$E$10="CWS",U6780="Multiple Family Residence",'[1]PWS Information'!$E$11="Yes",Q6780="Lead")),
(AND('[1]PWS Information'!$E$10="NTNC",Q6780="Lead")))),"Tier 1",
IF((OR((AND('[1]PWS Information'!$E$10="CWS",U6780="Multiple Family Residence",'[1]PWS Information'!$E$11="No",Q6780="Lead")),
(AND('[1]PWS Information'!$E$10="CWS",U6780="Other",Q6780="Lead")),
(AND('[1]PWS Information'!$E$10="CWS",U6780="Building",Q6780="Lead")))),"Tier 2",
IF((OR((AND('[1]PWS Information'!$E$10="CWS",U6780="Single Family Residence",Q6780="Galvanized Requiring Replacement")),
(AND('[1]PWS Information'!$E$10="CWS",U6780="Single Family Residence",Q6780="Galvanized Requiring Replacement",R6780="Yes")),
(AND('[1]PWS Information'!$E$10="NTNC",Q6780="Galvanized Requiring Replacement")),
(AND('[1]PWS Information'!$E$10="NTNC",U6780="Single Family Residence",R6780="Yes")))),"Tier 3",
IF((OR((AND('[1]PWS Information'!$E$10="CWS",U6780="Single Family Residence",S6780="Yes",Q6780="Non-Lead", J6780="Non-Lead - Copper",L6780="Before 1989")),
(AND('[1]PWS Information'!$E$10="CWS",U6780="Single Family Residence",S6780="Yes",Q6780="Non-Lead", N6780="Non-Lead - Copper",O6780="Before 1989")))),"Tier 4",
IF((OR((AND('[1]PWS Information'!$E$10="NTNC",Q6780="Non-Lead")),
(AND('[1]PWS Information'!$E$10="CWS",Q6780="Non-Lead",S6780="")),
(AND('[1]PWS Information'!$E$10="CWS",Q6780="Non-Lead",S6780="No")),
(AND('[1]PWS Information'!$E$10="CWS",Q6780="Non-Lead",S6780="Don't Know")),
(AND('[1]PWS Information'!$E$10="CWS",Q6780="Non-Lead", J6780="Non-Lead - Copper", S6780="Yes", L6780="Between 1989 and 2014")),
(AND('[1]PWS Information'!$E$10="CWS",Q6780="Non-Lead", J6780="Non-Lead - Copper", S6780="Yes", L6780="After 2014")),
(AND('[1]PWS Information'!$E$10="CWS",Q6780="Non-Lead", J6780="Non-Lead - Copper", S6780="Yes", L6780="Unknown")),
(AND('[1]PWS Information'!$E$10="CWS",Q6780="Non-Lead", N6780="Non-Lead - Copper", S6780="Yes", O6780="Between 1989 and 2014")),
(AND('[1]PWS Information'!$E$10="CWS",Q6780="Non-Lead", N6780="Non-Lead - Copper", S6780="Yes", O6780="After 2014")),
(AND('[1]PWS Information'!$E$10="CWS",Q6780="Non-Lead", N6780="Non-Lead - Copper", S6780="Yes", O6780="Unknown")),
(AND('[1]PWS Information'!$E$10="CWS",Q6780="Unknown")),
(AND('[1]PWS Information'!$E$10="NTNC",Q6780="Unknown")))),"Tier 5",
"")))))</f>
        <v/>
      </c>
      <c r="Z6780" s="71"/>
      <c r="AA6780" s="71"/>
    </row>
    <row r="6781" spans="1:27" x14ac:dyDescent="0.3">
      <c r="A6781" s="17"/>
      <c r="B6781" s="70"/>
      <c r="C6781" s="60"/>
      <c r="D6781" s="61"/>
      <c r="E6781" s="61"/>
      <c r="F6781" s="61"/>
      <c r="G6781" s="62"/>
      <c r="H6781" s="63"/>
      <c r="I6781" s="64"/>
      <c r="J6781" s="65"/>
      <c r="K6781" s="66"/>
      <c r="L6781" s="62"/>
      <c r="M6781" s="69"/>
      <c r="N6781" s="65"/>
      <c r="O6781" s="66"/>
      <c r="P6781" s="69"/>
      <c r="Q6781" s="55" t="str">
        <f t="shared" si="105"/>
        <v/>
      </c>
      <c r="R6781" s="70"/>
      <c r="S6781" s="70"/>
      <c r="T6781" s="70"/>
      <c r="U6781" s="71"/>
      <c r="V6781" s="71"/>
      <c r="W6781" s="71"/>
      <c r="X6781" s="71"/>
      <c r="Y6781" s="72" t="str">
        <f>IF((OR((AND('[1]PWS Information'!$E$10="CWS",U6781="Single Family Residence",Q6781="Lead")),
(AND('[1]PWS Information'!$E$10="CWS",U6781="Multiple Family Residence",'[1]PWS Information'!$E$11="Yes",Q6781="Lead")),
(AND('[1]PWS Information'!$E$10="NTNC",Q6781="Lead")))),"Tier 1",
IF((OR((AND('[1]PWS Information'!$E$10="CWS",U6781="Multiple Family Residence",'[1]PWS Information'!$E$11="No",Q6781="Lead")),
(AND('[1]PWS Information'!$E$10="CWS",U6781="Other",Q6781="Lead")),
(AND('[1]PWS Information'!$E$10="CWS",U6781="Building",Q6781="Lead")))),"Tier 2",
IF((OR((AND('[1]PWS Information'!$E$10="CWS",U6781="Single Family Residence",Q6781="Galvanized Requiring Replacement")),
(AND('[1]PWS Information'!$E$10="CWS",U6781="Single Family Residence",Q6781="Galvanized Requiring Replacement",R6781="Yes")),
(AND('[1]PWS Information'!$E$10="NTNC",Q6781="Galvanized Requiring Replacement")),
(AND('[1]PWS Information'!$E$10="NTNC",U6781="Single Family Residence",R6781="Yes")))),"Tier 3",
IF((OR((AND('[1]PWS Information'!$E$10="CWS",U6781="Single Family Residence",S6781="Yes",Q6781="Non-Lead", J6781="Non-Lead - Copper",L6781="Before 1989")),
(AND('[1]PWS Information'!$E$10="CWS",U6781="Single Family Residence",S6781="Yes",Q6781="Non-Lead", N6781="Non-Lead - Copper",O6781="Before 1989")))),"Tier 4",
IF((OR((AND('[1]PWS Information'!$E$10="NTNC",Q6781="Non-Lead")),
(AND('[1]PWS Information'!$E$10="CWS",Q6781="Non-Lead",S6781="")),
(AND('[1]PWS Information'!$E$10="CWS",Q6781="Non-Lead",S6781="No")),
(AND('[1]PWS Information'!$E$10="CWS",Q6781="Non-Lead",S6781="Don't Know")),
(AND('[1]PWS Information'!$E$10="CWS",Q6781="Non-Lead", J6781="Non-Lead - Copper", S6781="Yes", L6781="Between 1989 and 2014")),
(AND('[1]PWS Information'!$E$10="CWS",Q6781="Non-Lead", J6781="Non-Lead - Copper", S6781="Yes", L6781="After 2014")),
(AND('[1]PWS Information'!$E$10="CWS",Q6781="Non-Lead", J6781="Non-Lead - Copper", S6781="Yes", L6781="Unknown")),
(AND('[1]PWS Information'!$E$10="CWS",Q6781="Non-Lead", N6781="Non-Lead - Copper", S6781="Yes", O6781="Between 1989 and 2014")),
(AND('[1]PWS Information'!$E$10="CWS",Q6781="Non-Lead", N6781="Non-Lead - Copper", S6781="Yes", O6781="After 2014")),
(AND('[1]PWS Information'!$E$10="CWS",Q6781="Non-Lead", N6781="Non-Lead - Copper", S6781="Yes", O6781="Unknown")),
(AND('[1]PWS Information'!$E$10="CWS",Q6781="Unknown")),
(AND('[1]PWS Information'!$E$10="NTNC",Q6781="Unknown")))),"Tier 5",
"")))))</f>
        <v/>
      </c>
      <c r="Z6781" s="71"/>
      <c r="AA6781" s="71"/>
    </row>
    <row r="6782" spans="1:27" x14ac:dyDescent="0.3">
      <c r="A6782" s="1"/>
      <c r="B6782" s="70"/>
      <c r="C6782" s="60"/>
      <c r="D6782" s="61"/>
      <c r="E6782" s="61"/>
      <c r="F6782" s="61"/>
      <c r="G6782" s="62"/>
      <c r="H6782" s="63"/>
      <c r="I6782" s="64"/>
      <c r="J6782" s="65"/>
      <c r="K6782" s="66"/>
      <c r="L6782" s="62"/>
      <c r="M6782" s="69"/>
      <c r="N6782" s="65"/>
      <c r="O6782" s="66"/>
      <c r="P6782" s="69"/>
      <c r="Q6782" s="55" t="str">
        <f t="shared" si="105"/>
        <v/>
      </c>
      <c r="R6782" s="70"/>
      <c r="S6782" s="70"/>
      <c r="T6782" s="70"/>
      <c r="U6782" s="71"/>
      <c r="V6782" s="71"/>
      <c r="W6782" s="71"/>
      <c r="X6782" s="71"/>
      <c r="Y6782" s="72" t="str">
        <f>IF((OR((AND('[1]PWS Information'!$E$10="CWS",U6782="Single Family Residence",Q6782="Lead")),
(AND('[1]PWS Information'!$E$10="CWS",U6782="Multiple Family Residence",'[1]PWS Information'!$E$11="Yes",Q6782="Lead")),
(AND('[1]PWS Information'!$E$10="NTNC",Q6782="Lead")))),"Tier 1",
IF((OR((AND('[1]PWS Information'!$E$10="CWS",U6782="Multiple Family Residence",'[1]PWS Information'!$E$11="No",Q6782="Lead")),
(AND('[1]PWS Information'!$E$10="CWS",U6782="Other",Q6782="Lead")),
(AND('[1]PWS Information'!$E$10="CWS",U6782="Building",Q6782="Lead")))),"Tier 2",
IF((OR((AND('[1]PWS Information'!$E$10="CWS",U6782="Single Family Residence",Q6782="Galvanized Requiring Replacement")),
(AND('[1]PWS Information'!$E$10="CWS",U6782="Single Family Residence",Q6782="Galvanized Requiring Replacement",R6782="Yes")),
(AND('[1]PWS Information'!$E$10="NTNC",Q6782="Galvanized Requiring Replacement")),
(AND('[1]PWS Information'!$E$10="NTNC",U6782="Single Family Residence",R6782="Yes")))),"Tier 3",
IF((OR((AND('[1]PWS Information'!$E$10="CWS",U6782="Single Family Residence",S6782="Yes",Q6782="Non-Lead", J6782="Non-Lead - Copper",L6782="Before 1989")),
(AND('[1]PWS Information'!$E$10="CWS",U6782="Single Family Residence",S6782="Yes",Q6782="Non-Lead", N6782="Non-Lead - Copper",O6782="Before 1989")))),"Tier 4",
IF((OR((AND('[1]PWS Information'!$E$10="NTNC",Q6782="Non-Lead")),
(AND('[1]PWS Information'!$E$10="CWS",Q6782="Non-Lead",S6782="")),
(AND('[1]PWS Information'!$E$10="CWS",Q6782="Non-Lead",S6782="No")),
(AND('[1]PWS Information'!$E$10="CWS",Q6782="Non-Lead",S6782="Don't Know")),
(AND('[1]PWS Information'!$E$10="CWS",Q6782="Non-Lead", J6782="Non-Lead - Copper", S6782="Yes", L6782="Between 1989 and 2014")),
(AND('[1]PWS Information'!$E$10="CWS",Q6782="Non-Lead", J6782="Non-Lead - Copper", S6782="Yes", L6782="After 2014")),
(AND('[1]PWS Information'!$E$10="CWS",Q6782="Non-Lead", J6782="Non-Lead - Copper", S6782="Yes", L6782="Unknown")),
(AND('[1]PWS Information'!$E$10="CWS",Q6782="Non-Lead", N6782="Non-Lead - Copper", S6782="Yes", O6782="Between 1989 and 2014")),
(AND('[1]PWS Information'!$E$10="CWS",Q6782="Non-Lead", N6782="Non-Lead - Copper", S6782="Yes", O6782="After 2014")),
(AND('[1]PWS Information'!$E$10="CWS",Q6782="Non-Lead", N6782="Non-Lead - Copper", S6782="Yes", O6782="Unknown")),
(AND('[1]PWS Information'!$E$10="CWS",Q6782="Unknown")),
(AND('[1]PWS Information'!$E$10="NTNC",Q6782="Unknown")))),"Tier 5",
"")))))</f>
        <v/>
      </c>
      <c r="Z6782" s="71"/>
      <c r="AA6782" s="71"/>
    </row>
    <row r="6783" spans="1:27" x14ac:dyDescent="0.3">
      <c r="A6783" s="1"/>
      <c r="B6783" s="70"/>
      <c r="C6783" s="60"/>
      <c r="D6783" s="61"/>
      <c r="E6783" s="61"/>
      <c r="F6783" s="61"/>
      <c r="G6783" s="62"/>
      <c r="H6783" s="63"/>
      <c r="I6783" s="64"/>
      <c r="J6783" s="65"/>
      <c r="K6783" s="66"/>
      <c r="L6783" s="62"/>
      <c r="M6783" s="69"/>
      <c r="N6783" s="65"/>
      <c r="O6783" s="66"/>
      <c r="P6783" s="69"/>
      <c r="Q6783" s="55" t="str">
        <f t="shared" si="105"/>
        <v/>
      </c>
      <c r="R6783" s="70"/>
      <c r="S6783" s="70"/>
      <c r="T6783" s="70"/>
      <c r="U6783" s="71"/>
      <c r="V6783" s="71"/>
      <c r="W6783" s="71"/>
      <c r="X6783" s="71"/>
      <c r="Y6783" s="72" t="str">
        <f>IF((OR((AND('[1]PWS Information'!$E$10="CWS",U6783="Single Family Residence",Q6783="Lead")),
(AND('[1]PWS Information'!$E$10="CWS",U6783="Multiple Family Residence",'[1]PWS Information'!$E$11="Yes",Q6783="Lead")),
(AND('[1]PWS Information'!$E$10="NTNC",Q6783="Lead")))),"Tier 1",
IF((OR((AND('[1]PWS Information'!$E$10="CWS",U6783="Multiple Family Residence",'[1]PWS Information'!$E$11="No",Q6783="Lead")),
(AND('[1]PWS Information'!$E$10="CWS",U6783="Other",Q6783="Lead")),
(AND('[1]PWS Information'!$E$10="CWS",U6783="Building",Q6783="Lead")))),"Tier 2",
IF((OR((AND('[1]PWS Information'!$E$10="CWS",U6783="Single Family Residence",Q6783="Galvanized Requiring Replacement")),
(AND('[1]PWS Information'!$E$10="CWS",U6783="Single Family Residence",Q6783="Galvanized Requiring Replacement",R6783="Yes")),
(AND('[1]PWS Information'!$E$10="NTNC",Q6783="Galvanized Requiring Replacement")),
(AND('[1]PWS Information'!$E$10="NTNC",U6783="Single Family Residence",R6783="Yes")))),"Tier 3",
IF((OR((AND('[1]PWS Information'!$E$10="CWS",U6783="Single Family Residence",S6783="Yes",Q6783="Non-Lead", J6783="Non-Lead - Copper",L6783="Before 1989")),
(AND('[1]PWS Information'!$E$10="CWS",U6783="Single Family Residence",S6783="Yes",Q6783="Non-Lead", N6783="Non-Lead - Copper",O6783="Before 1989")))),"Tier 4",
IF((OR((AND('[1]PWS Information'!$E$10="NTNC",Q6783="Non-Lead")),
(AND('[1]PWS Information'!$E$10="CWS",Q6783="Non-Lead",S6783="")),
(AND('[1]PWS Information'!$E$10="CWS",Q6783="Non-Lead",S6783="No")),
(AND('[1]PWS Information'!$E$10="CWS",Q6783="Non-Lead",S6783="Don't Know")),
(AND('[1]PWS Information'!$E$10="CWS",Q6783="Non-Lead", J6783="Non-Lead - Copper", S6783="Yes", L6783="Between 1989 and 2014")),
(AND('[1]PWS Information'!$E$10="CWS",Q6783="Non-Lead", J6783="Non-Lead - Copper", S6783="Yes", L6783="After 2014")),
(AND('[1]PWS Information'!$E$10="CWS",Q6783="Non-Lead", J6783="Non-Lead - Copper", S6783="Yes", L6783="Unknown")),
(AND('[1]PWS Information'!$E$10="CWS",Q6783="Non-Lead", N6783="Non-Lead - Copper", S6783="Yes", O6783="Between 1989 and 2014")),
(AND('[1]PWS Information'!$E$10="CWS",Q6783="Non-Lead", N6783="Non-Lead - Copper", S6783="Yes", O6783="After 2014")),
(AND('[1]PWS Information'!$E$10="CWS",Q6783="Non-Lead", N6783="Non-Lead - Copper", S6783="Yes", O6783="Unknown")),
(AND('[1]PWS Information'!$E$10="CWS",Q6783="Unknown")),
(AND('[1]PWS Information'!$E$10="NTNC",Q6783="Unknown")))),"Tier 5",
"")))))</f>
        <v/>
      </c>
      <c r="Z6783" s="71"/>
      <c r="AA6783" s="71"/>
    </row>
    <row r="6784" spans="1:27" x14ac:dyDescent="0.3">
      <c r="A6784" s="1"/>
      <c r="B6784" s="70"/>
      <c r="C6784" s="60"/>
      <c r="D6784" s="61"/>
      <c r="E6784" s="61"/>
      <c r="F6784" s="61"/>
      <c r="G6784" s="62"/>
      <c r="H6784" s="63"/>
      <c r="I6784" s="64"/>
      <c r="J6784" s="65"/>
      <c r="K6784" s="66"/>
      <c r="L6784" s="62"/>
      <c r="M6784" s="69"/>
      <c r="N6784" s="65"/>
      <c r="O6784" s="66"/>
      <c r="P6784" s="69"/>
      <c r="Q6784" s="55" t="str">
        <f t="shared" si="105"/>
        <v/>
      </c>
      <c r="R6784" s="70"/>
      <c r="S6784" s="70"/>
      <c r="T6784" s="70"/>
      <c r="U6784" s="71"/>
      <c r="V6784" s="71"/>
      <c r="W6784" s="71"/>
      <c r="X6784" s="71"/>
      <c r="Y6784" s="72" t="str">
        <f>IF((OR((AND('[1]PWS Information'!$E$10="CWS",U6784="Single Family Residence",Q6784="Lead")),
(AND('[1]PWS Information'!$E$10="CWS",U6784="Multiple Family Residence",'[1]PWS Information'!$E$11="Yes",Q6784="Lead")),
(AND('[1]PWS Information'!$E$10="NTNC",Q6784="Lead")))),"Tier 1",
IF((OR((AND('[1]PWS Information'!$E$10="CWS",U6784="Multiple Family Residence",'[1]PWS Information'!$E$11="No",Q6784="Lead")),
(AND('[1]PWS Information'!$E$10="CWS",U6784="Other",Q6784="Lead")),
(AND('[1]PWS Information'!$E$10="CWS",U6784="Building",Q6784="Lead")))),"Tier 2",
IF((OR((AND('[1]PWS Information'!$E$10="CWS",U6784="Single Family Residence",Q6784="Galvanized Requiring Replacement")),
(AND('[1]PWS Information'!$E$10="CWS",U6784="Single Family Residence",Q6784="Galvanized Requiring Replacement",R6784="Yes")),
(AND('[1]PWS Information'!$E$10="NTNC",Q6784="Galvanized Requiring Replacement")),
(AND('[1]PWS Information'!$E$10="NTNC",U6784="Single Family Residence",R6784="Yes")))),"Tier 3",
IF((OR((AND('[1]PWS Information'!$E$10="CWS",U6784="Single Family Residence",S6784="Yes",Q6784="Non-Lead", J6784="Non-Lead - Copper",L6784="Before 1989")),
(AND('[1]PWS Information'!$E$10="CWS",U6784="Single Family Residence",S6784="Yes",Q6784="Non-Lead", N6784="Non-Lead - Copper",O6784="Before 1989")))),"Tier 4",
IF((OR((AND('[1]PWS Information'!$E$10="NTNC",Q6784="Non-Lead")),
(AND('[1]PWS Information'!$E$10="CWS",Q6784="Non-Lead",S6784="")),
(AND('[1]PWS Information'!$E$10="CWS",Q6784="Non-Lead",S6784="No")),
(AND('[1]PWS Information'!$E$10="CWS",Q6784="Non-Lead",S6784="Don't Know")),
(AND('[1]PWS Information'!$E$10="CWS",Q6784="Non-Lead", J6784="Non-Lead - Copper", S6784="Yes", L6784="Between 1989 and 2014")),
(AND('[1]PWS Information'!$E$10="CWS",Q6784="Non-Lead", J6784="Non-Lead - Copper", S6784="Yes", L6784="After 2014")),
(AND('[1]PWS Information'!$E$10="CWS",Q6784="Non-Lead", J6784="Non-Lead - Copper", S6784="Yes", L6784="Unknown")),
(AND('[1]PWS Information'!$E$10="CWS",Q6784="Non-Lead", N6784="Non-Lead - Copper", S6784="Yes", O6784="Between 1989 and 2014")),
(AND('[1]PWS Information'!$E$10="CWS",Q6784="Non-Lead", N6784="Non-Lead - Copper", S6784="Yes", O6784="After 2014")),
(AND('[1]PWS Information'!$E$10="CWS",Q6784="Non-Lead", N6784="Non-Lead - Copper", S6784="Yes", O6784="Unknown")),
(AND('[1]PWS Information'!$E$10="CWS",Q6784="Unknown")),
(AND('[1]PWS Information'!$E$10="NTNC",Q6784="Unknown")))),"Tier 5",
"")))))</f>
        <v/>
      </c>
      <c r="Z6784" s="71"/>
      <c r="AA6784" s="71"/>
    </row>
    <row r="6785" spans="1:27" x14ac:dyDescent="0.3">
      <c r="A6785" s="17"/>
      <c r="B6785" s="70"/>
      <c r="C6785" s="60"/>
      <c r="D6785" s="61"/>
      <c r="E6785" s="61"/>
      <c r="F6785" s="61"/>
      <c r="G6785" s="62"/>
      <c r="H6785" s="63"/>
      <c r="I6785" s="64"/>
      <c r="J6785" s="65"/>
      <c r="K6785" s="66"/>
      <c r="L6785" s="62"/>
      <c r="M6785" s="69"/>
      <c r="N6785" s="65"/>
      <c r="O6785" s="66"/>
      <c r="P6785" s="69"/>
      <c r="Q6785" s="55" t="str">
        <f t="shared" si="105"/>
        <v/>
      </c>
      <c r="R6785" s="70"/>
      <c r="S6785" s="70"/>
      <c r="T6785" s="70"/>
      <c r="U6785" s="71"/>
      <c r="V6785" s="71"/>
      <c r="W6785" s="71"/>
      <c r="X6785" s="71"/>
      <c r="Y6785" s="72" t="str">
        <f>IF((OR((AND('[1]PWS Information'!$E$10="CWS",U6785="Single Family Residence",Q6785="Lead")),
(AND('[1]PWS Information'!$E$10="CWS",U6785="Multiple Family Residence",'[1]PWS Information'!$E$11="Yes",Q6785="Lead")),
(AND('[1]PWS Information'!$E$10="NTNC",Q6785="Lead")))),"Tier 1",
IF((OR((AND('[1]PWS Information'!$E$10="CWS",U6785="Multiple Family Residence",'[1]PWS Information'!$E$11="No",Q6785="Lead")),
(AND('[1]PWS Information'!$E$10="CWS",U6785="Other",Q6785="Lead")),
(AND('[1]PWS Information'!$E$10="CWS",U6785="Building",Q6785="Lead")))),"Tier 2",
IF((OR((AND('[1]PWS Information'!$E$10="CWS",U6785="Single Family Residence",Q6785="Galvanized Requiring Replacement")),
(AND('[1]PWS Information'!$E$10="CWS",U6785="Single Family Residence",Q6785="Galvanized Requiring Replacement",R6785="Yes")),
(AND('[1]PWS Information'!$E$10="NTNC",Q6785="Galvanized Requiring Replacement")),
(AND('[1]PWS Information'!$E$10="NTNC",U6785="Single Family Residence",R6785="Yes")))),"Tier 3",
IF((OR((AND('[1]PWS Information'!$E$10="CWS",U6785="Single Family Residence",S6785="Yes",Q6785="Non-Lead", J6785="Non-Lead - Copper",L6785="Before 1989")),
(AND('[1]PWS Information'!$E$10="CWS",U6785="Single Family Residence",S6785="Yes",Q6785="Non-Lead", N6785="Non-Lead - Copper",O6785="Before 1989")))),"Tier 4",
IF((OR((AND('[1]PWS Information'!$E$10="NTNC",Q6785="Non-Lead")),
(AND('[1]PWS Information'!$E$10="CWS",Q6785="Non-Lead",S6785="")),
(AND('[1]PWS Information'!$E$10="CWS",Q6785="Non-Lead",S6785="No")),
(AND('[1]PWS Information'!$E$10="CWS",Q6785="Non-Lead",S6785="Don't Know")),
(AND('[1]PWS Information'!$E$10="CWS",Q6785="Non-Lead", J6785="Non-Lead - Copper", S6785="Yes", L6785="Between 1989 and 2014")),
(AND('[1]PWS Information'!$E$10="CWS",Q6785="Non-Lead", J6785="Non-Lead - Copper", S6785="Yes", L6785="After 2014")),
(AND('[1]PWS Information'!$E$10="CWS",Q6785="Non-Lead", J6785="Non-Lead - Copper", S6785="Yes", L6785="Unknown")),
(AND('[1]PWS Information'!$E$10="CWS",Q6785="Non-Lead", N6785="Non-Lead - Copper", S6785="Yes", O6785="Between 1989 and 2014")),
(AND('[1]PWS Information'!$E$10="CWS",Q6785="Non-Lead", N6785="Non-Lead - Copper", S6785="Yes", O6785="After 2014")),
(AND('[1]PWS Information'!$E$10="CWS",Q6785="Non-Lead", N6785="Non-Lead - Copper", S6785="Yes", O6785="Unknown")),
(AND('[1]PWS Information'!$E$10="CWS",Q6785="Unknown")),
(AND('[1]PWS Information'!$E$10="NTNC",Q6785="Unknown")))),"Tier 5",
"")))))</f>
        <v/>
      </c>
      <c r="Z6785" s="71"/>
      <c r="AA6785" s="71"/>
    </row>
    <row r="6786" spans="1:27" x14ac:dyDescent="0.3">
      <c r="A6786" s="1"/>
      <c r="B6786" s="70"/>
      <c r="C6786" s="60"/>
      <c r="D6786" s="61"/>
      <c r="E6786" s="61"/>
      <c r="F6786" s="61"/>
      <c r="G6786" s="62"/>
      <c r="H6786" s="63"/>
      <c r="I6786" s="64"/>
      <c r="J6786" s="65"/>
      <c r="K6786" s="66"/>
      <c r="L6786" s="62"/>
      <c r="M6786" s="69"/>
      <c r="N6786" s="65"/>
      <c r="O6786" s="66"/>
      <c r="P6786" s="69"/>
      <c r="Q6786" s="55" t="str">
        <f t="shared" si="105"/>
        <v/>
      </c>
      <c r="R6786" s="70"/>
      <c r="S6786" s="70"/>
      <c r="T6786" s="70"/>
      <c r="U6786" s="71"/>
      <c r="V6786" s="71"/>
      <c r="W6786" s="71"/>
      <c r="X6786" s="71"/>
      <c r="Y6786" s="72" t="str">
        <f>IF((OR((AND('[1]PWS Information'!$E$10="CWS",U6786="Single Family Residence",Q6786="Lead")),
(AND('[1]PWS Information'!$E$10="CWS",U6786="Multiple Family Residence",'[1]PWS Information'!$E$11="Yes",Q6786="Lead")),
(AND('[1]PWS Information'!$E$10="NTNC",Q6786="Lead")))),"Tier 1",
IF((OR((AND('[1]PWS Information'!$E$10="CWS",U6786="Multiple Family Residence",'[1]PWS Information'!$E$11="No",Q6786="Lead")),
(AND('[1]PWS Information'!$E$10="CWS",U6786="Other",Q6786="Lead")),
(AND('[1]PWS Information'!$E$10="CWS",U6786="Building",Q6786="Lead")))),"Tier 2",
IF((OR((AND('[1]PWS Information'!$E$10="CWS",U6786="Single Family Residence",Q6786="Galvanized Requiring Replacement")),
(AND('[1]PWS Information'!$E$10="CWS",U6786="Single Family Residence",Q6786="Galvanized Requiring Replacement",R6786="Yes")),
(AND('[1]PWS Information'!$E$10="NTNC",Q6786="Galvanized Requiring Replacement")),
(AND('[1]PWS Information'!$E$10="NTNC",U6786="Single Family Residence",R6786="Yes")))),"Tier 3",
IF((OR((AND('[1]PWS Information'!$E$10="CWS",U6786="Single Family Residence",S6786="Yes",Q6786="Non-Lead", J6786="Non-Lead - Copper",L6786="Before 1989")),
(AND('[1]PWS Information'!$E$10="CWS",U6786="Single Family Residence",S6786="Yes",Q6786="Non-Lead", N6786="Non-Lead - Copper",O6786="Before 1989")))),"Tier 4",
IF((OR((AND('[1]PWS Information'!$E$10="NTNC",Q6786="Non-Lead")),
(AND('[1]PWS Information'!$E$10="CWS",Q6786="Non-Lead",S6786="")),
(AND('[1]PWS Information'!$E$10="CWS",Q6786="Non-Lead",S6786="No")),
(AND('[1]PWS Information'!$E$10="CWS",Q6786="Non-Lead",S6786="Don't Know")),
(AND('[1]PWS Information'!$E$10="CWS",Q6786="Non-Lead", J6786="Non-Lead - Copper", S6786="Yes", L6786="Between 1989 and 2014")),
(AND('[1]PWS Information'!$E$10="CWS",Q6786="Non-Lead", J6786="Non-Lead - Copper", S6786="Yes", L6786="After 2014")),
(AND('[1]PWS Information'!$E$10="CWS",Q6786="Non-Lead", J6786="Non-Lead - Copper", S6786="Yes", L6786="Unknown")),
(AND('[1]PWS Information'!$E$10="CWS",Q6786="Non-Lead", N6786="Non-Lead - Copper", S6786="Yes", O6786="Between 1989 and 2014")),
(AND('[1]PWS Information'!$E$10="CWS",Q6786="Non-Lead", N6786="Non-Lead - Copper", S6786="Yes", O6786="After 2014")),
(AND('[1]PWS Information'!$E$10="CWS",Q6786="Non-Lead", N6786="Non-Lead - Copper", S6786="Yes", O6786="Unknown")),
(AND('[1]PWS Information'!$E$10="CWS",Q6786="Unknown")),
(AND('[1]PWS Information'!$E$10="NTNC",Q6786="Unknown")))),"Tier 5",
"")))))</f>
        <v/>
      </c>
      <c r="Z6786" s="71"/>
      <c r="AA6786" s="71"/>
    </row>
    <row r="6787" spans="1:27" x14ac:dyDescent="0.3">
      <c r="A6787" s="1"/>
      <c r="B6787" s="70"/>
      <c r="C6787" s="60"/>
      <c r="D6787" s="61"/>
      <c r="E6787" s="61"/>
      <c r="F6787" s="61"/>
      <c r="G6787" s="62"/>
      <c r="H6787" s="63"/>
      <c r="I6787" s="64"/>
      <c r="J6787" s="65"/>
      <c r="K6787" s="66"/>
      <c r="L6787" s="62"/>
      <c r="M6787" s="69"/>
      <c r="N6787" s="65"/>
      <c r="O6787" s="66"/>
      <c r="P6787" s="69"/>
      <c r="Q6787" s="55" t="str">
        <f t="shared" si="105"/>
        <v/>
      </c>
      <c r="R6787" s="70"/>
      <c r="S6787" s="70"/>
      <c r="T6787" s="70"/>
      <c r="U6787" s="71"/>
      <c r="V6787" s="71"/>
      <c r="W6787" s="71"/>
      <c r="X6787" s="71"/>
      <c r="Y6787" s="72" t="str">
        <f>IF((OR((AND('[1]PWS Information'!$E$10="CWS",U6787="Single Family Residence",Q6787="Lead")),
(AND('[1]PWS Information'!$E$10="CWS",U6787="Multiple Family Residence",'[1]PWS Information'!$E$11="Yes",Q6787="Lead")),
(AND('[1]PWS Information'!$E$10="NTNC",Q6787="Lead")))),"Tier 1",
IF((OR((AND('[1]PWS Information'!$E$10="CWS",U6787="Multiple Family Residence",'[1]PWS Information'!$E$11="No",Q6787="Lead")),
(AND('[1]PWS Information'!$E$10="CWS",U6787="Other",Q6787="Lead")),
(AND('[1]PWS Information'!$E$10="CWS",U6787="Building",Q6787="Lead")))),"Tier 2",
IF((OR((AND('[1]PWS Information'!$E$10="CWS",U6787="Single Family Residence",Q6787="Galvanized Requiring Replacement")),
(AND('[1]PWS Information'!$E$10="CWS",U6787="Single Family Residence",Q6787="Galvanized Requiring Replacement",R6787="Yes")),
(AND('[1]PWS Information'!$E$10="NTNC",Q6787="Galvanized Requiring Replacement")),
(AND('[1]PWS Information'!$E$10="NTNC",U6787="Single Family Residence",R6787="Yes")))),"Tier 3",
IF((OR((AND('[1]PWS Information'!$E$10="CWS",U6787="Single Family Residence",S6787="Yes",Q6787="Non-Lead", J6787="Non-Lead - Copper",L6787="Before 1989")),
(AND('[1]PWS Information'!$E$10="CWS",U6787="Single Family Residence",S6787="Yes",Q6787="Non-Lead", N6787="Non-Lead - Copper",O6787="Before 1989")))),"Tier 4",
IF((OR((AND('[1]PWS Information'!$E$10="NTNC",Q6787="Non-Lead")),
(AND('[1]PWS Information'!$E$10="CWS",Q6787="Non-Lead",S6787="")),
(AND('[1]PWS Information'!$E$10="CWS",Q6787="Non-Lead",S6787="No")),
(AND('[1]PWS Information'!$E$10="CWS",Q6787="Non-Lead",S6787="Don't Know")),
(AND('[1]PWS Information'!$E$10="CWS",Q6787="Non-Lead", J6787="Non-Lead - Copper", S6787="Yes", L6787="Between 1989 and 2014")),
(AND('[1]PWS Information'!$E$10="CWS",Q6787="Non-Lead", J6787="Non-Lead - Copper", S6787="Yes", L6787="After 2014")),
(AND('[1]PWS Information'!$E$10="CWS",Q6787="Non-Lead", J6787="Non-Lead - Copper", S6787="Yes", L6787="Unknown")),
(AND('[1]PWS Information'!$E$10="CWS",Q6787="Non-Lead", N6787="Non-Lead - Copper", S6787="Yes", O6787="Between 1989 and 2014")),
(AND('[1]PWS Information'!$E$10="CWS",Q6787="Non-Lead", N6787="Non-Lead - Copper", S6787="Yes", O6787="After 2014")),
(AND('[1]PWS Information'!$E$10="CWS",Q6787="Non-Lead", N6787="Non-Lead - Copper", S6787="Yes", O6787="Unknown")),
(AND('[1]PWS Information'!$E$10="CWS",Q6787="Unknown")),
(AND('[1]PWS Information'!$E$10="NTNC",Q6787="Unknown")))),"Tier 5",
"")))))</f>
        <v/>
      </c>
      <c r="Z6787" s="71"/>
      <c r="AA6787" s="71"/>
    </row>
    <row r="6788" spans="1:27" x14ac:dyDescent="0.3">
      <c r="A6788" s="1"/>
      <c r="B6788" s="70"/>
      <c r="C6788" s="60"/>
      <c r="D6788" s="61"/>
      <c r="E6788" s="61"/>
      <c r="F6788" s="61"/>
      <c r="G6788" s="62"/>
      <c r="H6788" s="63"/>
      <c r="I6788" s="64"/>
      <c r="J6788" s="65"/>
      <c r="K6788" s="66"/>
      <c r="L6788" s="62"/>
      <c r="M6788" s="69"/>
      <c r="N6788" s="65"/>
      <c r="O6788" s="66"/>
      <c r="P6788" s="69"/>
      <c r="Q6788" s="55" t="str">
        <f t="shared" si="105"/>
        <v/>
      </c>
      <c r="R6788" s="70"/>
      <c r="S6788" s="70"/>
      <c r="T6788" s="70"/>
      <c r="U6788" s="71"/>
      <c r="V6788" s="71"/>
      <c r="W6788" s="71"/>
      <c r="X6788" s="71"/>
      <c r="Y6788" s="72" t="str">
        <f>IF((OR((AND('[1]PWS Information'!$E$10="CWS",U6788="Single Family Residence",Q6788="Lead")),
(AND('[1]PWS Information'!$E$10="CWS",U6788="Multiple Family Residence",'[1]PWS Information'!$E$11="Yes",Q6788="Lead")),
(AND('[1]PWS Information'!$E$10="NTNC",Q6788="Lead")))),"Tier 1",
IF((OR((AND('[1]PWS Information'!$E$10="CWS",U6788="Multiple Family Residence",'[1]PWS Information'!$E$11="No",Q6788="Lead")),
(AND('[1]PWS Information'!$E$10="CWS",U6788="Other",Q6788="Lead")),
(AND('[1]PWS Information'!$E$10="CWS",U6788="Building",Q6788="Lead")))),"Tier 2",
IF((OR((AND('[1]PWS Information'!$E$10="CWS",U6788="Single Family Residence",Q6788="Galvanized Requiring Replacement")),
(AND('[1]PWS Information'!$E$10="CWS",U6788="Single Family Residence",Q6788="Galvanized Requiring Replacement",R6788="Yes")),
(AND('[1]PWS Information'!$E$10="NTNC",Q6788="Galvanized Requiring Replacement")),
(AND('[1]PWS Information'!$E$10="NTNC",U6788="Single Family Residence",R6788="Yes")))),"Tier 3",
IF((OR((AND('[1]PWS Information'!$E$10="CWS",U6788="Single Family Residence",S6788="Yes",Q6788="Non-Lead", J6788="Non-Lead - Copper",L6788="Before 1989")),
(AND('[1]PWS Information'!$E$10="CWS",U6788="Single Family Residence",S6788="Yes",Q6788="Non-Lead", N6788="Non-Lead - Copper",O6788="Before 1989")))),"Tier 4",
IF((OR((AND('[1]PWS Information'!$E$10="NTNC",Q6788="Non-Lead")),
(AND('[1]PWS Information'!$E$10="CWS",Q6788="Non-Lead",S6788="")),
(AND('[1]PWS Information'!$E$10="CWS",Q6788="Non-Lead",S6788="No")),
(AND('[1]PWS Information'!$E$10="CWS",Q6788="Non-Lead",S6788="Don't Know")),
(AND('[1]PWS Information'!$E$10="CWS",Q6788="Non-Lead", J6788="Non-Lead - Copper", S6788="Yes", L6788="Between 1989 and 2014")),
(AND('[1]PWS Information'!$E$10="CWS",Q6788="Non-Lead", J6788="Non-Lead - Copper", S6788="Yes", L6788="After 2014")),
(AND('[1]PWS Information'!$E$10="CWS",Q6788="Non-Lead", J6788="Non-Lead - Copper", S6788="Yes", L6788="Unknown")),
(AND('[1]PWS Information'!$E$10="CWS",Q6788="Non-Lead", N6788="Non-Lead - Copper", S6788="Yes", O6788="Between 1989 and 2014")),
(AND('[1]PWS Information'!$E$10="CWS",Q6788="Non-Lead", N6788="Non-Lead - Copper", S6788="Yes", O6788="After 2014")),
(AND('[1]PWS Information'!$E$10="CWS",Q6788="Non-Lead", N6788="Non-Lead - Copper", S6788="Yes", O6788="Unknown")),
(AND('[1]PWS Information'!$E$10="CWS",Q6788="Unknown")),
(AND('[1]PWS Information'!$E$10="NTNC",Q6788="Unknown")))),"Tier 5",
"")))))</f>
        <v/>
      </c>
      <c r="Z6788" s="71"/>
      <c r="AA6788" s="71"/>
    </row>
    <row r="6789" spans="1:27" x14ac:dyDescent="0.3">
      <c r="A6789" s="17"/>
      <c r="B6789" s="70"/>
      <c r="C6789" s="60"/>
      <c r="D6789" s="61"/>
      <c r="E6789" s="61"/>
      <c r="F6789" s="61"/>
      <c r="G6789" s="62"/>
      <c r="H6789" s="63"/>
      <c r="I6789" s="64"/>
      <c r="J6789" s="65"/>
      <c r="K6789" s="66"/>
      <c r="L6789" s="62"/>
      <c r="M6789" s="69"/>
      <c r="N6789" s="65"/>
      <c r="O6789" s="66"/>
      <c r="P6789" s="69"/>
      <c r="Q6789" s="55" t="str">
        <f t="shared" si="105"/>
        <v/>
      </c>
      <c r="R6789" s="70"/>
      <c r="S6789" s="70"/>
      <c r="T6789" s="70"/>
      <c r="U6789" s="71"/>
      <c r="V6789" s="71"/>
      <c r="W6789" s="71"/>
      <c r="X6789" s="71"/>
      <c r="Y6789" s="72" t="str">
        <f>IF((OR((AND('[1]PWS Information'!$E$10="CWS",U6789="Single Family Residence",Q6789="Lead")),
(AND('[1]PWS Information'!$E$10="CWS",U6789="Multiple Family Residence",'[1]PWS Information'!$E$11="Yes",Q6789="Lead")),
(AND('[1]PWS Information'!$E$10="NTNC",Q6789="Lead")))),"Tier 1",
IF((OR((AND('[1]PWS Information'!$E$10="CWS",U6789="Multiple Family Residence",'[1]PWS Information'!$E$11="No",Q6789="Lead")),
(AND('[1]PWS Information'!$E$10="CWS",U6789="Other",Q6789="Lead")),
(AND('[1]PWS Information'!$E$10="CWS",U6789="Building",Q6789="Lead")))),"Tier 2",
IF((OR((AND('[1]PWS Information'!$E$10="CWS",U6789="Single Family Residence",Q6789="Galvanized Requiring Replacement")),
(AND('[1]PWS Information'!$E$10="CWS",U6789="Single Family Residence",Q6789="Galvanized Requiring Replacement",R6789="Yes")),
(AND('[1]PWS Information'!$E$10="NTNC",Q6789="Galvanized Requiring Replacement")),
(AND('[1]PWS Information'!$E$10="NTNC",U6789="Single Family Residence",R6789="Yes")))),"Tier 3",
IF((OR((AND('[1]PWS Information'!$E$10="CWS",U6789="Single Family Residence",S6789="Yes",Q6789="Non-Lead", J6789="Non-Lead - Copper",L6789="Before 1989")),
(AND('[1]PWS Information'!$E$10="CWS",U6789="Single Family Residence",S6789="Yes",Q6789="Non-Lead", N6789="Non-Lead - Copper",O6789="Before 1989")))),"Tier 4",
IF((OR((AND('[1]PWS Information'!$E$10="NTNC",Q6789="Non-Lead")),
(AND('[1]PWS Information'!$E$10="CWS",Q6789="Non-Lead",S6789="")),
(AND('[1]PWS Information'!$E$10="CWS",Q6789="Non-Lead",S6789="No")),
(AND('[1]PWS Information'!$E$10="CWS",Q6789="Non-Lead",S6789="Don't Know")),
(AND('[1]PWS Information'!$E$10="CWS",Q6789="Non-Lead", J6789="Non-Lead - Copper", S6789="Yes", L6789="Between 1989 and 2014")),
(AND('[1]PWS Information'!$E$10="CWS",Q6789="Non-Lead", J6789="Non-Lead - Copper", S6789="Yes", L6789="After 2014")),
(AND('[1]PWS Information'!$E$10="CWS",Q6789="Non-Lead", J6789="Non-Lead - Copper", S6789="Yes", L6789="Unknown")),
(AND('[1]PWS Information'!$E$10="CWS",Q6789="Non-Lead", N6789="Non-Lead - Copper", S6789="Yes", O6789="Between 1989 and 2014")),
(AND('[1]PWS Information'!$E$10="CWS",Q6789="Non-Lead", N6789="Non-Lead - Copper", S6789="Yes", O6789="After 2014")),
(AND('[1]PWS Information'!$E$10="CWS",Q6789="Non-Lead", N6789="Non-Lead - Copper", S6789="Yes", O6789="Unknown")),
(AND('[1]PWS Information'!$E$10="CWS",Q6789="Unknown")),
(AND('[1]PWS Information'!$E$10="NTNC",Q6789="Unknown")))),"Tier 5",
"")))))</f>
        <v/>
      </c>
      <c r="Z6789" s="71"/>
      <c r="AA6789" s="71"/>
    </row>
    <row r="6790" spans="1:27" x14ac:dyDescent="0.3">
      <c r="A6790" s="1"/>
      <c r="B6790" s="70"/>
      <c r="C6790" s="60"/>
      <c r="D6790" s="61"/>
      <c r="E6790" s="61"/>
      <c r="F6790" s="61"/>
      <c r="G6790" s="62"/>
      <c r="H6790" s="63"/>
      <c r="I6790" s="64"/>
      <c r="J6790" s="65"/>
      <c r="K6790" s="66"/>
      <c r="L6790" s="62"/>
      <c r="M6790" s="69"/>
      <c r="N6790" s="65"/>
      <c r="O6790" s="66"/>
      <c r="P6790" s="69"/>
      <c r="Q6790" s="55" t="str">
        <f t="shared" si="105"/>
        <v/>
      </c>
      <c r="R6790" s="70"/>
      <c r="S6790" s="70"/>
      <c r="T6790" s="70"/>
      <c r="U6790" s="71"/>
      <c r="V6790" s="71"/>
      <c r="W6790" s="71"/>
      <c r="X6790" s="71"/>
      <c r="Y6790" s="72" t="str">
        <f>IF((OR((AND('[1]PWS Information'!$E$10="CWS",U6790="Single Family Residence",Q6790="Lead")),
(AND('[1]PWS Information'!$E$10="CWS",U6790="Multiple Family Residence",'[1]PWS Information'!$E$11="Yes",Q6790="Lead")),
(AND('[1]PWS Information'!$E$10="NTNC",Q6790="Lead")))),"Tier 1",
IF((OR((AND('[1]PWS Information'!$E$10="CWS",U6790="Multiple Family Residence",'[1]PWS Information'!$E$11="No",Q6790="Lead")),
(AND('[1]PWS Information'!$E$10="CWS",U6790="Other",Q6790="Lead")),
(AND('[1]PWS Information'!$E$10="CWS",U6790="Building",Q6790="Lead")))),"Tier 2",
IF((OR((AND('[1]PWS Information'!$E$10="CWS",U6790="Single Family Residence",Q6790="Galvanized Requiring Replacement")),
(AND('[1]PWS Information'!$E$10="CWS",U6790="Single Family Residence",Q6790="Galvanized Requiring Replacement",R6790="Yes")),
(AND('[1]PWS Information'!$E$10="NTNC",Q6790="Galvanized Requiring Replacement")),
(AND('[1]PWS Information'!$E$10="NTNC",U6790="Single Family Residence",R6790="Yes")))),"Tier 3",
IF((OR((AND('[1]PWS Information'!$E$10="CWS",U6790="Single Family Residence",S6790="Yes",Q6790="Non-Lead", J6790="Non-Lead - Copper",L6790="Before 1989")),
(AND('[1]PWS Information'!$E$10="CWS",U6790="Single Family Residence",S6790="Yes",Q6790="Non-Lead", N6790="Non-Lead - Copper",O6790="Before 1989")))),"Tier 4",
IF((OR((AND('[1]PWS Information'!$E$10="NTNC",Q6790="Non-Lead")),
(AND('[1]PWS Information'!$E$10="CWS",Q6790="Non-Lead",S6790="")),
(AND('[1]PWS Information'!$E$10="CWS",Q6790="Non-Lead",S6790="No")),
(AND('[1]PWS Information'!$E$10="CWS",Q6790="Non-Lead",S6790="Don't Know")),
(AND('[1]PWS Information'!$E$10="CWS",Q6790="Non-Lead", J6790="Non-Lead - Copper", S6790="Yes", L6790="Between 1989 and 2014")),
(AND('[1]PWS Information'!$E$10="CWS",Q6790="Non-Lead", J6790="Non-Lead - Copper", S6790="Yes", L6790="After 2014")),
(AND('[1]PWS Information'!$E$10="CWS",Q6790="Non-Lead", J6790="Non-Lead - Copper", S6790="Yes", L6790="Unknown")),
(AND('[1]PWS Information'!$E$10="CWS",Q6790="Non-Lead", N6790="Non-Lead - Copper", S6790="Yes", O6790="Between 1989 and 2014")),
(AND('[1]PWS Information'!$E$10="CWS",Q6790="Non-Lead", N6790="Non-Lead - Copper", S6790="Yes", O6790="After 2014")),
(AND('[1]PWS Information'!$E$10="CWS",Q6790="Non-Lead", N6790="Non-Lead - Copper", S6790="Yes", O6790="Unknown")),
(AND('[1]PWS Information'!$E$10="CWS",Q6790="Unknown")),
(AND('[1]PWS Information'!$E$10="NTNC",Q6790="Unknown")))),"Tier 5",
"")))))</f>
        <v/>
      </c>
      <c r="Z6790" s="71"/>
      <c r="AA6790" s="71"/>
    </row>
    <row r="6791" spans="1:27" x14ac:dyDescent="0.3">
      <c r="A6791" s="1"/>
      <c r="B6791" s="70"/>
      <c r="C6791" s="60"/>
      <c r="D6791" s="61"/>
      <c r="E6791" s="61"/>
      <c r="F6791" s="61"/>
      <c r="G6791" s="62"/>
      <c r="H6791" s="63"/>
      <c r="I6791" s="64"/>
      <c r="J6791" s="65"/>
      <c r="K6791" s="66"/>
      <c r="L6791" s="62"/>
      <c r="M6791" s="69"/>
      <c r="N6791" s="65"/>
      <c r="O6791" s="66"/>
      <c r="P6791" s="69"/>
      <c r="Q6791" s="55" t="str">
        <f t="shared" si="105"/>
        <v/>
      </c>
      <c r="R6791" s="70"/>
      <c r="S6791" s="70"/>
      <c r="T6791" s="70"/>
      <c r="U6791" s="71"/>
      <c r="V6791" s="71"/>
      <c r="W6791" s="71"/>
      <c r="X6791" s="71"/>
      <c r="Y6791" s="72" t="str">
        <f>IF((OR((AND('[1]PWS Information'!$E$10="CWS",U6791="Single Family Residence",Q6791="Lead")),
(AND('[1]PWS Information'!$E$10="CWS",U6791="Multiple Family Residence",'[1]PWS Information'!$E$11="Yes",Q6791="Lead")),
(AND('[1]PWS Information'!$E$10="NTNC",Q6791="Lead")))),"Tier 1",
IF((OR((AND('[1]PWS Information'!$E$10="CWS",U6791="Multiple Family Residence",'[1]PWS Information'!$E$11="No",Q6791="Lead")),
(AND('[1]PWS Information'!$E$10="CWS",U6791="Other",Q6791="Lead")),
(AND('[1]PWS Information'!$E$10="CWS",U6791="Building",Q6791="Lead")))),"Tier 2",
IF((OR((AND('[1]PWS Information'!$E$10="CWS",U6791="Single Family Residence",Q6791="Galvanized Requiring Replacement")),
(AND('[1]PWS Information'!$E$10="CWS",U6791="Single Family Residence",Q6791="Galvanized Requiring Replacement",R6791="Yes")),
(AND('[1]PWS Information'!$E$10="NTNC",Q6791="Galvanized Requiring Replacement")),
(AND('[1]PWS Information'!$E$10="NTNC",U6791="Single Family Residence",R6791="Yes")))),"Tier 3",
IF((OR((AND('[1]PWS Information'!$E$10="CWS",U6791="Single Family Residence",S6791="Yes",Q6791="Non-Lead", J6791="Non-Lead - Copper",L6791="Before 1989")),
(AND('[1]PWS Information'!$E$10="CWS",U6791="Single Family Residence",S6791="Yes",Q6791="Non-Lead", N6791="Non-Lead - Copper",O6791="Before 1989")))),"Tier 4",
IF((OR((AND('[1]PWS Information'!$E$10="NTNC",Q6791="Non-Lead")),
(AND('[1]PWS Information'!$E$10="CWS",Q6791="Non-Lead",S6791="")),
(AND('[1]PWS Information'!$E$10="CWS",Q6791="Non-Lead",S6791="No")),
(AND('[1]PWS Information'!$E$10="CWS",Q6791="Non-Lead",S6791="Don't Know")),
(AND('[1]PWS Information'!$E$10="CWS",Q6791="Non-Lead", J6791="Non-Lead - Copper", S6791="Yes", L6791="Between 1989 and 2014")),
(AND('[1]PWS Information'!$E$10="CWS",Q6791="Non-Lead", J6791="Non-Lead - Copper", S6791="Yes", L6791="After 2014")),
(AND('[1]PWS Information'!$E$10="CWS",Q6791="Non-Lead", J6791="Non-Lead - Copper", S6791="Yes", L6791="Unknown")),
(AND('[1]PWS Information'!$E$10="CWS",Q6791="Non-Lead", N6791="Non-Lead - Copper", S6791="Yes", O6791="Between 1989 and 2014")),
(AND('[1]PWS Information'!$E$10="CWS",Q6791="Non-Lead", N6791="Non-Lead - Copper", S6791="Yes", O6791="After 2014")),
(AND('[1]PWS Information'!$E$10="CWS",Q6791="Non-Lead", N6791="Non-Lead - Copper", S6791="Yes", O6791="Unknown")),
(AND('[1]PWS Information'!$E$10="CWS",Q6791="Unknown")),
(AND('[1]PWS Information'!$E$10="NTNC",Q6791="Unknown")))),"Tier 5",
"")))))</f>
        <v/>
      </c>
      <c r="Z6791" s="71"/>
      <c r="AA6791" s="71"/>
    </row>
    <row r="6792" spans="1:27" x14ac:dyDescent="0.3">
      <c r="A6792" s="1"/>
      <c r="B6792" s="70"/>
      <c r="C6792" s="60"/>
      <c r="D6792" s="61"/>
      <c r="E6792" s="61"/>
      <c r="F6792" s="61"/>
      <c r="G6792" s="62"/>
      <c r="H6792" s="63"/>
      <c r="I6792" s="64"/>
      <c r="J6792" s="65"/>
      <c r="K6792" s="66"/>
      <c r="L6792" s="62"/>
      <c r="M6792" s="69"/>
      <c r="N6792" s="65"/>
      <c r="O6792" s="66"/>
      <c r="P6792" s="69"/>
      <c r="Q6792" s="55" t="str">
        <f t="shared" si="105"/>
        <v/>
      </c>
      <c r="R6792" s="70"/>
      <c r="S6792" s="70"/>
      <c r="T6792" s="70"/>
      <c r="U6792" s="71"/>
      <c r="V6792" s="71"/>
      <c r="W6792" s="71"/>
      <c r="X6792" s="71"/>
      <c r="Y6792" s="72" t="str">
        <f>IF((OR((AND('[1]PWS Information'!$E$10="CWS",U6792="Single Family Residence",Q6792="Lead")),
(AND('[1]PWS Information'!$E$10="CWS",U6792="Multiple Family Residence",'[1]PWS Information'!$E$11="Yes",Q6792="Lead")),
(AND('[1]PWS Information'!$E$10="NTNC",Q6792="Lead")))),"Tier 1",
IF((OR((AND('[1]PWS Information'!$E$10="CWS",U6792="Multiple Family Residence",'[1]PWS Information'!$E$11="No",Q6792="Lead")),
(AND('[1]PWS Information'!$E$10="CWS",U6792="Other",Q6792="Lead")),
(AND('[1]PWS Information'!$E$10="CWS",U6792="Building",Q6792="Lead")))),"Tier 2",
IF((OR((AND('[1]PWS Information'!$E$10="CWS",U6792="Single Family Residence",Q6792="Galvanized Requiring Replacement")),
(AND('[1]PWS Information'!$E$10="CWS",U6792="Single Family Residence",Q6792="Galvanized Requiring Replacement",R6792="Yes")),
(AND('[1]PWS Information'!$E$10="NTNC",Q6792="Galvanized Requiring Replacement")),
(AND('[1]PWS Information'!$E$10="NTNC",U6792="Single Family Residence",R6792="Yes")))),"Tier 3",
IF((OR((AND('[1]PWS Information'!$E$10="CWS",U6792="Single Family Residence",S6792="Yes",Q6792="Non-Lead", J6792="Non-Lead - Copper",L6792="Before 1989")),
(AND('[1]PWS Information'!$E$10="CWS",U6792="Single Family Residence",S6792="Yes",Q6792="Non-Lead", N6792="Non-Lead - Copper",O6792="Before 1989")))),"Tier 4",
IF((OR((AND('[1]PWS Information'!$E$10="NTNC",Q6792="Non-Lead")),
(AND('[1]PWS Information'!$E$10="CWS",Q6792="Non-Lead",S6792="")),
(AND('[1]PWS Information'!$E$10="CWS",Q6792="Non-Lead",S6792="No")),
(AND('[1]PWS Information'!$E$10="CWS",Q6792="Non-Lead",S6792="Don't Know")),
(AND('[1]PWS Information'!$E$10="CWS",Q6792="Non-Lead", J6792="Non-Lead - Copper", S6792="Yes", L6792="Between 1989 and 2014")),
(AND('[1]PWS Information'!$E$10="CWS",Q6792="Non-Lead", J6792="Non-Lead - Copper", S6792="Yes", L6792="After 2014")),
(AND('[1]PWS Information'!$E$10="CWS",Q6792="Non-Lead", J6792="Non-Lead - Copper", S6792="Yes", L6792="Unknown")),
(AND('[1]PWS Information'!$E$10="CWS",Q6792="Non-Lead", N6792="Non-Lead - Copper", S6792="Yes", O6792="Between 1989 and 2014")),
(AND('[1]PWS Information'!$E$10="CWS",Q6792="Non-Lead", N6792="Non-Lead - Copper", S6792="Yes", O6792="After 2014")),
(AND('[1]PWS Information'!$E$10="CWS",Q6792="Non-Lead", N6792="Non-Lead - Copper", S6792="Yes", O6792="Unknown")),
(AND('[1]PWS Information'!$E$10="CWS",Q6792="Unknown")),
(AND('[1]PWS Information'!$E$10="NTNC",Q6792="Unknown")))),"Tier 5",
"")))))</f>
        <v/>
      </c>
      <c r="Z6792" s="71"/>
      <c r="AA6792" s="71"/>
    </row>
    <row r="6793" spans="1:27" x14ac:dyDescent="0.3">
      <c r="A6793" s="17"/>
      <c r="B6793" s="70"/>
      <c r="C6793" s="60"/>
      <c r="D6793" s="61"/>
      <c r="E6793" s="61"/>
      <c r="F6793" s="61"/>
      <c r="G6793" s="62"/>
      <c r="H6793" s="63"/>
      <c r="I6793" s="64"/>
      <c r="J6793" s="65"/>
      <c r="K6793" s="66"/>
      <c r="L6793" s="62"/>
      <c r="M6793" s="69"/>
      <c r="N6793" s="65"/>
      <c r="O6793" s="66"/>
      <c r="P6793" s="69"/>
      <c r="Q6793" s="55" t="str">
        <f t="shared" si="105"/>
        <v/>
      </c>
      <c r="R6793" s="70"/>
      <c r="S6793" s="70"/>
      <c r="T6793" s="70"/>
      <c r="U6793" s="71"/>
      <c r="V6793" s="71"/>
      <c r="W6793" s="71"/>
      <c r="X6793" s="71"/>
      <c r="Y6793" s="72" t="str">
        <f>IF((OR((AND('[1]PWS Information'!$E$10="CWS",U6793="Single Family Residence",Q6793="Lead")),
(AND('[1]PWS Information'!$E$10="CWS",U6793="Multiple Family Residence",'[1]PWS Information'!$E$11="Yes",Q6793="Lead")),
(AND('[1]PWS Information'!$E$10="NTNC",Q6793="Lead")))),"Tier 1",
IF((OR((AND('[1]PWS Information'!$E$10="CWS",U6793="Multiple Family Residence",'[1]PWS Information'!$E$11="No",Q6793="Lead")),
(AND('[1]PWS Information'!$E$10="CWS",U6793="Other",Q6793="Lead")),
(AND('[1]PWS Information'!$E$10="CWS",U6793="Building",Q6793="Lead")))),"Tier 2",
IF((OR((AND('[1]PWS Information'!$E$10="CWS",U6793="Single Family Residence",Q6793="Galvanized Requiring Replacement")),
(AND('[1]PWS Information'!$E$10="CWS",U6793="Single Family Residence",Q6793="Galvanized Requiring Replacement",R6793="Yes")),
(AND('[1]PWS Information'!$E$10="NTNC",Q6793="Galvanized Requiring Replacement")),
(AND('[1]PWS Information'!$E$10="NTNC",U6793="Single Family Residence",R6793="Yes")))),"Tier 3",
IF((OR((AND('[1]PWS Information'!$E$10="CWS",U6793="Single Family Residence",S6793="Yes",Q6793="Non-Lead", J6793="Non-Lead - Copper",L6793="Before 1989")),
(AND('[1]PWS Information'!$E$10="CWS",U6793="Single Family Residence",S6793="Yes",Q6793="Non-Lead", N6793="Non-Lead - Copper",O6793="Before 1989")))),"Tier 4",
IF((OR((AND('[1]PWS Information'!$E$10="NTNC",Q6793="Non-Lead")),
(AND('[1]PWS Information'!$E$10="CWS",Q6793="Non-Lead",S6793="")),
(AND('[1]PWS Information'!$E$10="CWS",Q6793="Non-Lead",S6793="No")),
(AND('[1]PWS Information'!$E$10="CWS",Q6793="Non-Lead",S6793="Don't Know")),
(AND('[1]PWS Information'!$E$10="CWS",Q6793="Non-Lead", J6793="Non-Lead - Copper", S6793="Yes", L6793="Between 1989 and 2014")),
(AND('[1]PWS Information'!$E$10="CWS",Q6793="Non-Lead", J6793="Non-Lead - Copper", S6793="Yes", L6793="After 2014")),
(AND('[1]PWS Information'!$E$10="CWS",Q6793="Non-Lead", J6793="Non-Lead - Copper", S6793="Yes", L6793="Unknown")),
(AND('[1]PWS Information'!$E$10="CWS",Q6793="Non-Lead", N6793="Non-Lead - Copper", S6793="Yes", O6793="Between 1989 and 2014")),
(AND('[1]PWS Information'!$E$10="CWS",Q6793="Non-Lead", N6793="Non-Lead - Copper", S6793="Yes", O6793="After 2014")),
(AND('[1]PWS Information'!$E$10="CWS",Q6793="Non-Lead", N6793="Non-Lead - Copper", S6793="Yes", O6793="Unknown")),
(AND('[1]PWS Information'!$E$10="CWS",Q6793="Unknown")),
(AND('[1]PWS Information'!$E$10="NTNC",Q6793="Unknown")))),"Tier 5",
"")))))</f>
        <v/>
      </c>
      <c r="Z6793" s="71"/>
      <c r="AA6793" s="71"/>
    </row>
    <row r="6794" spans="1:27" x14ac:dyDescent="0.3">
      <c r="A6794" s="1"/>
      <c r="B6794" s="70"/>
      <c r="C6794" s="60"/>
      <c r="D6794" s="61"/>
      <c r="E6794" s="61"/>
      <c r="F6794" s="61"/>
      <c r="G6794" s="62"/>
      <c r="H6794" s="63"/>
      <c r="I6794" s="64"/>
      <c r="J6794" s="65"/>
      <c r="K6794" s="66"/>
      <c r="L6794" s="62"/>
      <c r="M6794" s="69"/>
      <c r="N6794" s="65"/>
      <c r="O6794" s="66"/>
      <c r="P6794" s="69"/>
      <c r="Q6794" s="55" t="str">
        <f t="shared" si="105"/>
        <v/>
      </c>
      <c r="R6794" s="70"/>
      <c r="S6794" s="70"/>
      <c r="T6794" s="70"/>
      <c r="U6794" s="71"/>
      <c r="V6794" s="71"/>
      <c r="W6794" s="71"/>
      <c r="X6794" s="71"/>
      <c r="Y6794" s="72" t="str">
        <f>IF((OR((AND('[1]PWS Information'!$E$10="CWS",U6794="Single Family Residence",Q6794="Lead")),
(AND('[1]PWS Information'!$E$10="CWS",U6794="Multiple Family Residence",'[1]PWS Information'!$E$11="Yes",Q6794="Lead")),
(AND('[1]PWS Information'!$E$10="NTNC",Q6794="Lead")))),"Tier 1",
IF((OR((AND('[1]PWS Information'!$E$10="CWS",U6794="Multiple Family Residence",'[1]PWS Information'!$E$11="No",Q6794="Lead")),
(AND('[1]PWS Information'!$E$10="CWS",U6794="Other",Q6794="Lead")),
(AND('[1]PWS Information'!$E$10="CWS",U6794="Building",Q6794="Lead")))),"Tier 2",
IF((OR((AND('[1]PWS Information'!$E$10="CWS",U6794="Single Family Residence",Q6794="Galvanized Requiring Replacement")),
(AND('[1]PWS Information'!$E$10="CWS",U6794="Single Family Residence",Q6794="Galvanized Requiring Replacement",R6794="Yes")),
(AND('[1]PWS Information'!$E$10="NTNC",Q6794="Galvanized Requiring Replacement")),
(AND('[1]PWS Information'!$E$10="NTNC",U6794="Single Family Residence",R6794="Yes")))),"Tier 3",
IF((OR((AND('[1]PWS Information'!$E$10="CWS",U6794="Single Family Residence",S6794="Yes",Q6794="Non-Lead", J6794="Non-Lead - Copper",L6794="Before 1989")),
(AND('[1]PWS Information'!$E$10="CWS",U6794="Single Family Residence",S6794="Yes",Q6794="Non-Lead", N6794="Non-Lead - Copper",O6794="Before 1989")))),"Tier 4",
IF((OR((AND('[1]PWS Information'!$E$10="NTNC",Q6794="Non-Lead")),
(AND('[1]PWS Information'!$E$10="CWS",Q6794="Non-Lead",S6794="")),
(AND('[1]PWS Information'!$E$10="CWS",Q6794="Non-Lead",S6794="No")),
(AND('[1]PWS Information'!$E$10="CWS",Q6794="Non-Lead",S6794="Don't Know")),
(AND('[1]PWS Information'!$E$10="CWS",Q6794="Non-Lead", J6794="Non-Lead - Copper", S6794="Yes", L6794="Between 1989 and 2014")),
(AND('[1]PWS Information'!$E$10="CWS",Q6794="Non-Lead", J6794="Non-Lead - Copper", S6794="Yes", L6794="After 2014")),
(AND('[1]PWS Information'!$E$10="CWS",Q6794="Non-Lead", J6794="Non-Lead - Copper", S6794="Yes", L6794="Unknown")),
(AND('[1]PWS Information'!$E$10="CWS",Q6794="Non-Lead", N6794="Non-Lead - Copper", S6794="Yes", O6794="Between 1989 and 2014")),
(AND('[1]PWS Information'!$E$10="CWS",Q6794="Non-Lead", N6794="Non-Lead - Copper", S6794="Yes", O6794="After 2014")),
(AND('[1]PWS Information'!$E$10="CWS",Q6794="Non-Lead", N6794="Non-Lead - Copper", S6794="Yes", O6794="Unknown")),
(AND('[1]PWS Information'!$E$10="CWS",Q6794="Unknown")),
(AND('[1]PWS Information'!$E$10="NTNC",Q6794="Unknown")))),"Tier 5",
"")))))</f>
        <v/>
      </c>
      <c r="Z6794" s="71"/>
      <c r="AA6794" s="71"/>
    </row>
    <row r="6795" spans="1:27" x14ac:dyDescent="0.3">
      <c r="A6795" s="1"/>
      <c r="B6795" s="70"/>
      <c r="C6795" s="60"/>
      <c r="D6795" s="61"/>
      <c r="E6795" s="61"/>
      <c r="F6795" s="61"/>
      <c r="G6795" s="62"/>
      <c r="H6795" s="63"/>
      <c r="I6795" s="64"/>
      <c r="J6795" s="65"/>
      <c r="K6795" s="66"/>
      <c r="L6795" s="62"/>
      <c r="M6795" s="69"/>
      <c r="N6795" s="65"/>
      <c r="O6795" s="66"/>
      <c r="P6795" s="69"/>
      <c r="Q6795" s="55" t="str">
        <f t="shared" si="105"/>
        <v/>
      </c>
      <c r="R6795" s="70"/>
      <c r="S6795" s="70"/>
      <c r="T6795" s="70"/>
      <c r="U6795" s="71"/>
      <c r="V6795" s="71"/>
      <c r="W6795" s="71"/>
      <c r="X6795" s="71"/>
      <c r="Y6795" s="72" t="str">
        <f>IF((OR((AND('[1]PWS Information'!$E$10="CWS",U6795="Single Family Residence",Q6795="Lead")),
(AND('[1]PWS Information'!$E$10="CWS",U6795="Multiple Family Residence",'[1]PWS Information'!$E$11="Yes",Q6795="Lead")),
(AND('[1]PWS Information'!$E$10="NTNC",Q6795="Lead")))),"Tier 1",
IF((OR((AND('[1]PWS Information'!$E$10="CWS",U6795="Multiple Family Residence",'[1]PWS Information'!$E$11="No",Q6795="Lead")),
(AND('[1]PWS Information'!$E$10="CWS",U6795="Other",Q6795="Lead")),
(AND('[1]PWS Information'!$E$10="CWS",U6795="Building",Q6795="Lead")))),"Tier 2",
IF((OR((AND('[1]PWS Information'!$E$10="CWS",U6795="Single Family Residence",Q6795="Galvanized Requiring Replacement")),
(AND('[1]PWS Information'!$E$10="CWS",U6795="Single Family Residence",Q6795="Galvanized Requiring Replacement",R6795="Yes")),
(AND('[1]PWS Information'!$E$10="NTNC",Q6795="Galvanized Requiring Replacement")),
(AND('[1]PWS Information'!$E$10="NTNC",U6795="Single Family Residence",R6795="Yes")))),"Tier 3",
IF((OR((AND('[1]PWS Information'!$E$10="CWS",U6795="Single Family Residence",S6795="Yes",Q6795="Non-Lead", J6795="Non-Lead - Copper",L6795="Before 1989")),
(AND('[1]PWS Information'!$E$10="CWS",U6795="Single Family Residence",S6795="Yes",Q6795="Non-Lead", N6795="Non-Lead - Copper",O6795="Before 1989")))),"Tier 4",
IF((OR((AND('[1]PWS Information'!$E$10="NTNC",Q6795="Non-Lead")),
(AND('[1]PWS Information'!$E$10="CWS",Q6795="Non-Lead",S6795="")),
(AND('[1]PWS Information'!$E$10="CWS",Q6795="Non-Lead",S6795="No")),
(AND('[1]PWS Information'!$E$10="CWS",Q6795="Non-Lead",S6795="Don't Know")),
(AND('[1]PWS Information'!$E$10="CWS",Q6795="Non-Lead", J6795="Non-Lead - Copper", S6795="Yes", L6795="Between 1989 and 2014")),
(AND('[1]PWS Information'!$E$10="CWS",Q6795="Non-Lead", J6795="Non-Lead - Copper", S6795="Yes", L6795="After 2014")),
(AND('[1]PWS Information'!$E$10="CWS",Q6795="Non-Lead", J6795="Non-Lead - Copper", S6795="Yes", L6795="Unknown")),
(AND('[1]PWS Information'!$E$10="CWS",Q6795="Non-Lead", N6795="Non-Lead - Copper", S6795="Yes", O6795="Between 1989 and 2014")),
(AND('[1]PWS Information'!$E$10="CWS",Q6795="Non-Lead", N6795="Non-Lead - Copper", S6795="Yes", O6795="After 2014")),
(AND('[1]PWS Information'!$E$10="CWS",Q6795="Non-Lead", N6795="Non-Lead - Copper", S6795="Yes", O6795="Unknown")),
(AND('[1]PWS Information'!$E$10="CWS",Q6795="Unknown")),
(AND('[1]PWS Information'!$E$10="NTNC",Q6795="Unknown")))),"Tier 5",
"")))))</f>
        <v/>
      </c>
      <c r="Z6795" s="71"/>
      <c r="AA6795" s="71"/>
    </row>
    <row r="6796" spans="1:27" x14ac:dyDescent="0.3">
      <c r="A6796" s="1"/>
      <c r="B6796" s="70"/>
      <c r="C6796" s="60"/>
      <c r="D6796" s="61"/>
      <c r="E6796" s="61"/>
      <c r="F6796" s="61"/>
      <c r="G6796" s="62"/>
      <c r="H6796" s="63"/>
      <c r="I6796" s="64"/>
      <c r="J6796" s="65"/>
      <c r="K6796" s="66"/>
      <c r="L6796" s="62"/>
      <c r="M6796" s="69"/>
      <c r="N6796" s="65"/>
      <c r="O6796" s="66"/>
      <c r="P6796" s="69"/>
      <c r="Q6796" s="55" t="str">
        <f t="shared" si="105"/>
        <v/>
      </c>
      <c r="R6796" s="70"/>
      <c r="S6796" s="70"/>
      <c r="T6796" s="70"/>
      <c r="U6796" s="71"/>
      <c r="V6796" s="71"/>
      <c r="W6796" s="71"/>
      <c r="X6796" s="71"/>
      <c r="Y6796" s="72" t="str">
        <f>IF((OR((AND('[1]PWS Information'!$E$10="CWS",U6796="Single Family Residence",Q6796="Lead")),
(AND('[1]PWS Information'!$E$10="CWS",U6796="Multiple Family Residence",'[1]PWS Information'!$E$11="Yes",Q6796="Lead")),
(AND('[1]PWS Information'!$E$10="NTNC",Q6796="Lead")))),"Tier 1",
IF((OR((AND('[1]PWS Information'!$E$10="CWS",U6796="Multiple Family Residence",'[1]PWS Information'!$E$11="No",Q6796="Lead")),
(AND('[1]PWS Information'!$E$10="CWS",U6796="Other",Q6796="Lead")),
(AND('[1]PWS Information'!$E$10="CWS",U6796="Building",Q6796="Lead")))),"Tier 2",
IF((OR((AND('[1]PWS Information'!$E$10="CWS",U6796="Single Family Residence",Q6796="Galvanized Requiring Replacement")),
(AND('[1]PWS Information'!$E$10="CWS",U6796="Single Family Residence",Q6796="Galvanized Requiring Replacement",R6796="Yes")),
(AND('[1]PWS Information'!$E$10="NTNC",Q6796="Galvanized Requiring Replacement")),
(AND('[1]PWS Information'!$E$10="NTNC",U6796="Single Family Residence",R6796="Yes")))),"Tier 3",
IF((OR((AND('[1]PWS Information'!$E$10="CWS",U6796="Single Family Residence",S6796="Yes",Q6796="Non-Lead", J6796="Non-Lead - Copper",L6796="Before 1989")),
(AND('[1]PWS Information'!$E$10="CWS",U6796="Single Family Residence",S6796="Yes",Q6796="Non-Lead", N6796="Non-Lead - Copper",O6796="Before 1989")))),"Tier 4",
IF((OR((AND('[1]PWS Information'!$E$10="NTNC",Q6796="Non-Lead")),
(AND('[1]PWS Information'!$E$10="CWS",Q6796="Non-Lead",S6796="")),
(AND('[1]PWS Information'!$E$10="CWS",Q6796="Non-Lead",S6796="No")),
(AND('[1]PWS Information'!$E$10="CWS",Q6796="Non-Lead",S6796="Don't Know")),
(AND('[1]PWS Information'!$E$10="CWS",Q6796="Non-Lead", J6796="Non-Lead - Copper", S6796="Yes", L6796="Between 1989 and 2014")),
(AND('[1]PWS Information'!$E$10="CWS",Q6796="Non-Lead", J6796="Non-Lead - Copper", S6796="Yes", L6796="After 2014")),
(AND('[1]PWS Information'!$E$10="CWS",Q6796="Non-Lead", J6796="Non-Lead - Copper", S6796="Yes", L6796="Unknown")),
(AND('[1]PWS Information'!$E$10="CWS",Q6796="Non-Lead", N6796="Non-Lead - Copper", S6796="Yes", O6796="Between 1989 and 2014")),
(AND('[1]PWS Information'!$E$10="CWS",Q6796="Non-Lead", N6796="Non-Lead - Copper", S6796="Yes", O6796="After 2014")),
(AND('[1]PWS Information'!$E$10="CWS",Q6796="Non-Lead", N6796="Non-Lead - Copper", S6796="Yes", O6796="Unknown")),
(AND('[1]PWS Information'!$E$10="CWS",Q6796="Unknown")),
(AND('[1]PWS Information'!$E$10="NTNC",Q6796="Unknown")))),"Tier 5",
"")))))</f>
        <v/>
      </c>
      <c r="Z6796" s="71"/>
      <c r="AA6796" s="71"/>
    </row>
    <row r="6797" spans="1:27" x14ac:dyDescent="0.3">
      <c r="A6797" s="17"/>
      <c r="B6797" s="70"/>
      <c r="C6797" s="60"/>
      <c r="D6797" s="61"/>
      <c r="E6797" s="61"/>
      <c r="F6797" s="61"/>
      <c r="G6797" s="62"/>
      <c r="H6797" s="63"/>
      <c r="I6797" s="64"/>
      <c r="J6797" s="65"/>
      <c r="K6797" s="66"/>
      <c r="L6797" s="62"/>
      <c r="M6797" s="69"/>
      <c r="N6797" s="65"/>
      <c r="O6797" s="66"/>
      <c r="P6797" s="69"/>
      <c r="Q6797" s="55" t="str">
        <f t="shared" si="105"/>
        <v/>
      </c>
      <c r="R6797" s="70"/>
      <c r="S6797" s="70"/>
      <c r="T6797" s="70"/>
      <c r="U6797" s="71"/>
      <c r="V6797" s="71"/>
      <c r="W6797" s="71"/>
      <c r="X6797" s="71"/>
      <c r="Y6797" s="72" t="str">
        <f>IF((OR((AND('[1]PWS Information'!$E$10="CWS",U6797="Single Family Residence",Q6797="Lead")),
(AND('[1]PWS Information'!$E$10="CWS",U6797="Multiple Family Residence",'[1]PWS Information'!$E$11="Yes",Q6797="Lead")),
(AND('[1]PWS Information'!$E$10="NTNC",Q6797="Lead")))),"Tier 1",
IF((OR((AND('[1]PWS Information'!$E$10="CWS",U6797="Multiple Family Residence",'[1]PWS Information'!$E$11="No",Q6797="Lead")),
(AND('[1]PWS Information'!$E$10="CWS",U6797="Other",Q6797="Lead")),
(AND('[1]PWS Information'!$E$10="CWS",U6797="Building",Q6797="Lead")))),"Tier 2",
IF((OR((AND('[1]PWS Information'!$E$10="CWS",U6797="Single Family Residence",Q6797="Galvanized Requiring Replacement")),
(AND('[1]PWS Information'!$E$10="CWS",U6797="Single Family Residence",Q6797="Galvanized Requiring Replacement",R6797="Yes")),
(AND('[1]PWS Information'!$E$10="NTNC",Q6797="Galvanized Requiring Replacement")),
(AND('[1]PWS Information'!$E$10="NTNC",U6797="Single Family Residence",R6797="Yes")))),"Tier 3",
IF((OR((AND('[1]PWS Information'!$E$10="CWS",U6797="Single Family Residence",S6797="Yes",Q6797="Non-Lead", J6797="Non-Lead - Copper",L6797="Before 1989")),
(AND('[1]PWS Information'!$E$10="CWS",U6797="Single Family Residence",S6797="Yes",Q6797="Non-Lead", N6797="Non-Lead - Copper",O6797="Before 1989")))),"Tier 4",
IF((OR((AND('[1]PWS Information'!$E$10="NTNC",Q6797="Non-Lead")),
(AND('[1]PWS Information'!$E$10="CWS",Q6797="Non-Lead",S6797="")),
(AND('[1]PWS Information'!$E$10="CWS",Q6797="Non-Lead",S6797="No")),
(AND('[1]PWS Information'!$E$10="CWS",Q6797="Non-Lead",S6797="Don't Know")),
(AND('[1]PWS Information'!$E$10="CWS",Q6797="Non-Lead", J6797="Non-Lead - Copper", S6797="Yes", L6797="Between 1989 and 2014")),
(AND('[1]PWS Information'!$E$10="CWS",Q6797="Non-Lead", J6797="Non-Lead - Copper", S6797="Yes", L6797="After 2014")),
(AND('[1]PWS Information'!$E$10="CWS",Q6797="Non-Lead", J6797="Non-Lead - Copper", S6797="Yes", L6797="Unknown")),
(AND('[1]PWS Information'!$E$10="CWS",Q6797="Non-Lead", N6797="Non-Lead - Copper", S6797="Yes", O6797="Between 1989 and 2014")),
(AND('[1]PWS Information'!$E$10="CWS",Q6797="Non-Lead", N6797="Non-Lead - Copper", S6797="Yes", O6797="After 2014")),
(AND('[1]PWS Information'!$E$10="CWS",Q6797="Non-Lead", N6797="Non-Lead - Copper", S6797="Yes", O6797="Unknown")),
(AND('[1]PWS Information'!$E$10="CWS",Q6797="Unknown")),
(AND('[1]PWS Information'!$E$10="NTNC",Q6797="Unknown")))),"Tier 5",
"")))))</f>
        <v/>
      </c>
      <c r="Z6797" s="71"/>
      <c r="AA6797" s="71"/>
    </row>
    <row r="6798" spans="1:27" x14ac:dyDescent="0.3">
      <c r="A6798" s="1"/>
      <c r="B6798" s="70"/>
      <c r="C6798" s="60"/>
      <c r="D6798" s="61"/>
      <c r="E6798" s="61"/>
      <c r="F6798" s="61"/>
      <c r="G6798" s="62"/>
      <c r="H6798" s="63"/>
      <c r="I6798" s="64"/>
      <c r="J6798" s="65"/>
      <c r="K6798" s="66"/>
      <c r="L6798" s="62"/>
      <c r="M6798" s="69"/>
      <c r="N6798" s="65"/>
      <c r="O6798" s="66"/>
      <c r="P6798" s="69"/>
      <c r="Q6798" s="55" t="str">
        <f t="shared" si="105"/>
        <v/>
      </c>
      <c r="R6798" s="70"/>
      <c r="S6798" s="70"/>
      <c r="T6798" s="70"/>
      <c r="U6798" s="71"/>
      <c r="V6798" s="71"/>
      <c r="W6798" s="71"/>
      <c r="X6798" s="71"/>
      <c r="Y6798" s="72" t="str">
        <f>IF((OR((AND('[1]PWS Information'!$E$10="CWS",U6798="Single Family Residence",Q6798="Lead")),
(AND('[1]PWS Information'!$E$10="CWS",U6798="Multiple Family Residence",'[1]PWS Information'!$E$11="Yes",Q6798="Lead")),
(AND('[1]PWS Information'!$E$10="NTNC",Q6798="Lead")))),"Tier 1",
IF((OR((AND('[1]PWS Information'!$E$10="CWS",U6798="Multiple Family Residence",'[1]PWS Information'!$E$11="No",Q6798="Lead")),
(AND('[1]PWS Information'!$E$10="CWS",U6798="Other",Q6798="Lead")),
(AND('[1]PWS Information'!$E$10="CWS",U6798="Building",Q6798="Lead")))),"Tier 2",
IF((OR((AND('[1]PWS Information'!$E$10="CWS",U6798="Single Family Residence",Q6798="Galvanized Requiring Replacement")),
(AND('[1]PWS Information'!$E$10="CWS",U6798="Single Family Residence",Q6798="Galvanized Requiring Replacement",R6798="Yes")),
(AND('[1]PWS Information'!$E$10="NTNC",Q6798="Galvanized Requiring Replacement")),
(AND('[1]PWS Information'!$E$10="NTNC",U6798="Single Family Residence",R6798="Yes")))),"Tier 3",
IF((OR((AND('[1]PWS Information'!$E$10="CWS",U6798="Single Family Residence",S6798="Yes",Q6798="Non-Lead", J6798="Non-Lead - Copper",L6798="Before 1989")),
(AND('[1]PWS Information'!$E$10="CWS",U6798="Single Family Residence",S6798="Yes",Q6798="Non-Lead", N6798="Non-Lead - Copper",O6798="Before 1989")))),"Tier 4",
IF((OR((AND('[1]PWS Information'!$E$10="NTNC",Q6798="Non-Lead")),
(AND('[1]PWS Information'!$E$10="CWS",Q6798="Non-Lead",S6798="")),
(AND('[1]PWS Information'!$E$10="CWS",Q6798="Non-Lead",S6798="No")),
(AND('[1]PWS Information'!$E$10="CWS",Q6798="Non-Lead",S6798="Don't Know")),
(AND('[1]PWS Information'!$E$10="CWS",Q6798="Non-Lead", J6798="Non-Lead - Copper", S6798="Yes", L6798="Between 1989 and 2014")),
(AND('[1]PWS Information'!$E$10="CWS",Q6798="Non-Lead", J6798="Non-Lead - Copper", S6798="Yes", L6798="After 2014")),
(AND('[1]PWS Information'!$E$10="CWS",Q6798="Non-Lead", J6798="Non-Lead - Copper", S6798="Yes", L6798="Unknown")),
(AND('[1]PWS Information'!$E$10="CWS",Q6798="Non-Lead", N6798="Non-Lead - Copper", S6798="Yes", O6798="Between 1989 and 2014")),
(AND('[1]PWS Information'!$E$10="CWS",Q6798="Non-Lead", N6798="Non-Lead - Copper", S6798="Yes", O6798="After 2014")),
(AND('[1]PWS Information'!$E$10="CWS",Q6798="Non-Lead", N6798="Non-Lead - Copper", S6798="Yes", O6798="Unknown")),
(AND('[1]PWS Information'!$E$10="CWS",Q6798="Unknown")),
(AND('[1]PWS Information'!$E$10="NTNC",Q6798="Unknown")))),"Tier 5",
"")))))</f>
        <v/>
      </c>
      <c r="Z6798" s="71"/>
      <c r="AA6798" s="71"/>
    </row>
    <row r="6799" spans="1:27" x14ac:dyDescent="0.3">
      <c r="A6799" s="1"/>
      <c r="B6799" s="70"/>
      <c r="C6799" s="60"/>
      <c r="D6799" s="61"/>
      <c r="E6799" s="61"/>
      <c r="F6799" s="61"/>
      <c r="G6799" s="62"/>
      <c r="H6799" s="63"/>
      <c r="I6799" s="64"/>
      <c r="J6799" s="65"/>
      <c r="K6799" s="66"/>
      <c r="L6799" s="62"/>
      <c r="M6799" s="69"/>
      <c r="N6799" s="65"/>
      <c r="O6799" s="66"/>
      <c r="P6799" s="69"/>
      <c r="Q6799" s="55" t="str">
        <f t="shared" si="105"/>
        <v/>
      </c>
      <c r="R6799" s="70"/>
      <c r="S6799" s="70"/>
      <c r="T6799" s="70"/>
      <c r="U6799" s="71"/>
      <c r="V6799" s="71"/>
      <c r="W6799" s="71"/>
      <c r="X6799" s="71"/>
      <c r="Y6799" s="72" t="str">
        <f>IF((OR((AND('[1]PWS Information'!$E$10="CWS",U6799="Single Family Residence",Q6799="Lead")),
(AND('[1]PWS Information'!$E$10="CWS",U6799="Multiple Family Residence",'[1]PWS Information'!$E$11="Yes",Q6799="Lead")),
(AND('[1]PWS Information'!$E$10="NTNC",Q6799="Lead")))),"Tier 1",
IF((OR((AND('[1]PWS Information'!$E$10="CWS",U6799="Multiple Family Residence",'[1]PWS Information'!$E$11="No",Q6799="Lead")),
(AND('[1]PWS Information'!$E$10="CWS",U6799="Other",Q6799="Lead")),
(AND('[1]PWS Information'!$E$10="CWS",U6799="Building",Q6799="Lead")))),"Tier 2",
IF((OR((AND('[1]PWS Information'!$E$10="CWS",U6799="Single Family Residence",Q6799="Galvanized Requiring Replacement")),
(AND('[1]PWS Information'!$E$10="CWS",U6799="Single Family Residence",Q6799="Galvanized Requiring Replacement",R6799="Yes")),
(AND('[1]PWS Information'!$E$10="NTNC",Q6799="Galvanized Requiring Replacement")),
(AND('[1]PWS Information'!$E$10="NTNC",U6799="Single Family Residence",R6799="Yes")))),"Tier 3",
IF((OR((AND('[1]PWS Information'!$E$10="CWS",U6799="Single Family Residence",S6799="Yes",Q6799="Non-Lead", J6799="Non-Lead - Copper",L6799="Before 1989")),
(AND('[1]PWS Information'!$E$10="CWS",U6799="Single Family Residence",S6799="Yes",Q6799="Non-Lead", N6799="Non-Lead - Copper",O6799="Before 1989")))),"Tier 4",
IF((OR((AND('[1]PWS Information'!$E$10="NTNC",Q6799="Non-Lead")),
(AND('[1]PWS Information'!$E$10="CWS",Q6799="Non-Lead",S6799="")),
(AND('[1]PWS Information'!$E$10="CWS",Q6799="Non-Lead",S6799="No")),
(AND('[1]PWS Information'!$E$10="CWS",Q6799="Non-Lead",S6799="Don't Know")),
(AND('[1]PWS Information'!$E$10="CWS",Q6799="Non-Lead", J6799="Non-Lead - Copper", S6799="Yes", L6799="Between 1989 and 2014")),
(AND('[1]PWS Information'!$E$10="CWS",Q6799="Non-Lead", J6799="Non-Lead - Copper", S6799="Yes", L6799="After 2014")),
(AND('[1]PWS Information'!$E$10="CWS",Q6799="Non-Lead", J6799="Non-Lead - Copper", S6799="Yes", L6799="Unknown")),
(AND('[1]PWS Information'!$E$10="CWS",Q6799="Non-Lead", N6799="Non-Lead - Copper", S6799="Yes", O6799="Between 1989 and 2014")),
(AND('[1]PWS Information'!$E$10="CWS",Q6799="Non-Lead", N6799="Non-Lead - Copper", S6799="Yes", O6799="After 2014")),
(AND('[1]PWS Information'!$E$10="CWS",Q6799="Non-Lead", N6799="Non-Lead - Copper", S6799="Yes", O6799="Unknown")),
(AND('[1]PWS Information'!$E$10="CWS",Q6799="Unknown")),
(AND('[1]PWS Information'!$E$10="NTNC",Q6799="Unknown")))),"Tier 5",
"")))))</f>
        <v/>
      </c>
      <c r="Z6799" s="71"/>
      <c r="AA6799" s="71"/>
    </row>
    <row r="6800" spans="1:27" x14ac:dyDescent="0.3">
      <c r="A6800" s="1"/>
      <c r="B6800" s="70"/>
      <c r="C6800" s="60"/>
      <c r="D6800" s="61"/>
      <c r="E6800" s="61"/>
      <c r="F6800" s="61"/>
      <c r="G6800" s="62"/>
      <c r="H6800" s="63"/>
      <c r="I6800" s="64"/>
      <c r="J6800" s="65"/>
      <c r="K6800" s="66"/>
      <c r="L6800" s="62"/>
      <c r="M6800" s="69"/>
      <c r="N6800" s="65"/>
      <c r="O6800" s="66"/>
      <c r="P6800" s="69"/>
      <c r="Q6800" s="55" t="str">
        <f t="shared" si="105"/>
        <v/>
      </c>
      <c r="R6800" s="70"/>
      <c r="S6800" s="70"/>
      <c r="T6800" s="70"/>
      <c r="U6800" s="71"/>
      <c r="V6800" s="71"/>
      <c r="W6800" s="71"/>
      <c r="X6800" s="71"/>
      <c r="Y6800" s="72" t="str">
        <f>IF((OR((AND('[1]PWS Information'!$E$10="CWS",U6800="Single Family Residence",Q6800="Lead")),
(AND('[1]PWS Information'!$E$10="CWS",U6800="Multiple Family Residence",'[1]PWS Information'!$E$11="Yes",Q6800="Lead")),
(AND('[1]PWS Information'!$E$10="NTNC",Q6800="Lead")))),"Tier 1",
IF((OR((AND('[1]PWS Information'!$E$10="CWS",U6800="Multiple Family Residence",'[1]PWS Information'!$E$11="No",Q6800="Lead")),
(AND('[1]PWS Information'!$E$10="CWS",U6800="Other",Q6800="Lead")),
(AND('[1]PWS Information'!$E$10="CWS",U6800="Building",Q6800="Lead")))),"Tier 2",
IF((OR((AND('[1]PWS Information'!$E$10="CWS",U6800="Single Family Residence",Q6800="Galvanized Requiring Replacement")),
(AND('[1]PWS Information'!$E$10="CWS",U6800="Single Family Residence",Q6800="Galvanized Requiring Replacement",R6800="Yes")),
(AND('[1]PWS Information'!$E$10="NTNC",Q6800="Galvanized Requiring Replacement")),
(AND('[1]PWS Information'!$E$10="NTNC",U6800="Single Family Residence",R6800="Yes")))),"Tier 3",
IF((OR((AND('[1]PWS Information'!$E$10="CWS",U6800="Single Family Residence",S6800="Yes",Q6800="Non-Lead", J6800="Non-Lead - Copper",L6800="Before 1989")),
(AND('[1]PWS Information'!$E$10="CWS",U6800="Single Family Residence",S6800="Yes",Q6800="Non-Lead", N6800="Non-Lead - Copper",O6800="Before 1989")))),"Tier 4",
IF((OR((AND('[1]PWS Information'!$E$10="NTNC",Q6800="Non-Lead")),
(AND('[1]PWS Information'!$E$10="CWS",Q6800="Non-Lead",S6800="")),
(AND('[1]PWS Information'!$E$10="CWS",Q6800="Non-Lead",S6800="No")),
(AND('[1]PWS Information'!$E$10="CWS",Q6800="Non-Lead",S6800="Don't Know")),
(AND('[1]PWS Information'!$E$10="CWS",Q6800="Non-Lead", J6800="Non-Lead - Copper", S6800="Yes", L6800="Between 1989 and 2014")),
(AND('[1]PWS Information'!$E$10="CWS",Q6800="Non-Lead", J6800="Non-Lead - Copper", S6800="Yes", L6800="After 2014")),
(AND('[1]PWS Information'!$E$10="CWS",Q6800="Non-Lead", J6800="Non-Lead - Copper", S6800="Yes", L6800="Unknown")),
(AND('[1]PWS Information'!$E$10="CWS",Q6800="Non-Lead", N6800="Non-Lead - Copper", S6800="Yes", O6800="Between 1989 and 2014")),
(AND('[1]PWS Information'!$E$10="CWS",Q6800="Non-Lead", N6800="Non-Lead - Copper", S6800="Yes", O6800="After 2014")),
(AND('[1]PWS Information'!$E$10="CWS",Q6800="Non-Lead", N6800="Non-Lead - Copper", S6800="Yes", O6800="Unknown")),
(AND('[1]PWS Information'!$E$10="CWS",Q6800="Unknown")),
(AND('[1]PWS Information'!$E$10="NTNC",Q6800="Unknown")))),"Tier 5",
"")))))</f>
        <v/>
      </c>
      <c r="Z6800" s="71"/>
      <c r="AA6800" s="71"/>
    </row>
    <row r="6801" spans="1:27" x14ac:dyDescent="0.3">
      <c r="A6801" s="17"/>
      <c r="B6801" s="70"/>
      <c r="C6801" s="60"/>
      <c r="D6801" s="61"/>
      <c r="E6801" s="61"/>
      <c r="F6801" s="61"/>
      <c r="G6801" s="62"/>
      <c r="H6801" s="63"/>
      <c r="I6801" s="64"/>
      <c r="J6801" s="65"/>
      <c r="K6801" s="66"/>
      <c r="L6801" s="62"/>
      <c r="M6801" s="69"/>
      <c r="N6801" s="65"/>
      <c r="O6801" s="66"/>
      <c r="P6801" s="69"/>
      <c r="Q6801" s="55" t="str">
        <f t="shared" si="105"/>
        <v/>
      </c>
      <c r="R6801" s="70"/>
      <c r="S6801" s="70"/>
      <c r="T6801" s="70"/>
      <c r="U6801" s="71"/>
      <c r="V6801" s="71"/>
      <c r="W6801" s="71"/>
      <c r="X6801" s="71"/>
      <c r="Y6801" s="72" t="str">
        <f>IF((OR((AND('[1]PWS Information'!$E$10="CWS",U6801="Single Family Residence",Q6801="Lead")),
(AND('[1]PWS Information'!$E$10="CWS",U6801="Multiple Family Residence",'[1]PWS Information'!$E$11="Yes",Q6801="Lead")),
(AND('[1]PWS Information'!$E$10="NTNC",Q6801="Lead")))),"Tier 1",
IF((OR((AND('[1]PWS Information'!$E$10="CWS",U6801="Multiple Family Residence",'[1]PWS Information'!$E$11="No",Q6801="Lead")),
(AND('[1]PWS Information'!$E$10="CWS",U6801="Other",Q6801="Lead")),
(AND('[1]PWS Information'!$E$10="CWS",U6801="Building",Q6801="Lead")))),"Tier 2",
IF((OR((AND('[1]PWS Information'!$E$10="CWS",U6801="Single Family Residence",Q6801="Galvanized Requiring Replacement")),
(AND('[1]PWS Information'!$E$10="CWS",U6801="Single Family Residence",Q6801="Galvanized Requiring Replacement",R6801="Yes")),
(AND('[1]PWS Information'!$E$10="NTNC",Q6801="Galvanized Requiring Replacement")),
(AND('[1]PWS Information'!$E$10="NTNC",U6801="Single Family Residence",R6801="Yes")))),"Tier 3",
IF((OR((AND('[1]PWS Information'!$E$10="CWS",U6801="Single Family Residence",S6801="Yes",Q6801="Non-Lead", J6801="Non-Lead - Copper",L6801="Before 1989")),
(AND('[1]PWS Information'!$E$10="CWS",U6801="Single Family Residence",S6801="Yes",Q6801="Non-Lead", N6801="Non-Lead - Copper",O6801="Before 1989")))),"Tier 4",
IF((OR((AND('[1]PWS Information'!$E$10="NTNC",Q6801="Non-Lead")),
(AND('[1]PWS Information'!$E$10="CWS",Q6801="Non-Lead",S6801="")),
(AND('[1]PWS Information'!$E$10="CWS",Q6801="Non-Lead",S6801="No")),
(AND('[1]PWS Information'!$E$10="CWS",Q6801="Non-Lead",S6801="Don't Know")),
(AND('[1]PWS Information'!$E$10="CWS",Q6801="Non-Lead", J6801="Non-Lead - Copper", S6801="Yes", L6801="Between 1989 and 2014")),
(AND('[1]PWS Information'!$E$10="CWS",Q6801="Non-Lead", J6801="Non-Lead - Copper", S6801="Yes", L6801="After 2014")),
(AND('[1]PWS Information'!$E$10="CWS",Q6801="Non-Lead", J6801="Non-Lead - Copper", S6801="Yes", L6801="Unknown")),
(AND('[1]PWS Information'!$E$10="CWS",Q6801="Non-Lead", N6801="Non-Lead - Copper", S6801="Yes", O6801="Between 1989 and 2014")),
(AND('[1]PWS Information'!$E$10="CWS",Q6801="Non-Lead", N6801="Non-Lead - Copper", S6801="Yes", O6801="After 2014")),
(AND('[1]PWS Information'!$E$10="CWS",Q6801="Non-Lead", N6801="Non-Lead - Copper", S6801="Yes", O6801="Unknown")),
(AND('[1]PWS Information'!$E$10="CWS",Q6801="Unknown")),
(AND('[1]PWS Information'!$E$10="NTNC",Q6801="Unknown")))),"Tier 5",
"")))))</f>
        <v/>
      </c>
      <c r="Z6801" s="71"/>
      <c r="AA6801" s="71"/>
    </row>
    <row r="6802" spans="1:27" x14ac:dyDescent="0.3">
      <c r="A6802" s="1"/>
      <c r="B6802" s="70"/>
      <c r="C6802" s="60"/>
      <c r="D6802" s="61"/>
      <c r="E6802" s="61"/>
      <c r="F6802" s="61"/>
      <c r="G6802" s="62"/>
      <c r="H6802" s="63"/>
      <c r="I6802" s="64"/>
      <c r="J6802" s="65"/>
      <c r="K6802" s="66"/>
      <c r="L6802" s="62"/>
      <c r="M6802" s="69"/>
      <c r="N6802" s="65"/>
      <c r="O6802" s="66"/>
      <c r="P6802" s="69"/>
      <c r="Q6802" s="55" t="str">
        <f t="shared" si="105"/>
        <v/>
      </c>
      <c r="R6802" s="70"/>
      <c r="S6802" s="70"/>
      <c r="T6802" s="70"/>
      <c r="U6802" s="71"/>
      <c r="V6802" s="71"/>
      <c r="W6802" s="71"/>
      <c r="X6802" s="71"/>
      <c r="Y6802" s="72" t="str">
        <f>IF((OR((AND('[1]PWS Information'!$E$10="CWS",U6802="Single Family Residence",Q6802="Lead")),
(AND('[1]PWS Information'!$E$10="CWS",U6802="Multiple Family Residence",'[1]PWS Information'!$E$11="Yes",Q6802="Lead")),
(AND('[1]PWS Information'!$E$10="NTNC",Q6802="Lead")))),"Tier 1",
IF((OR((AND('[1]PWS Information'!$E$10="CWS",U6802="Multiple Family Residence",'[1]PWS Information'!$E$11="No",Q6802="Lead")),
(AND('[1]PWS Information'!$E$10="CWS",U6802="Other",Q6802="Lead")),
(AND('[1]PWS Information'!$E$10="CWS",U6802="Building",Q6802="Lead")))),"Tier 2",
IF((OR((AND('[1]PWS Information'!$E$10="CWS",U6802="Single Family Residence",Q6802="Galvanized Requiring Replacement")),
(AND('[1]PWS Information'!$E$10="CWS",U6802="Single Family Residence",Q6802="Galvanized Requiring Replacement",R6802="Yes")),
(AND('[1]PWS Information'!$E$10="NTNC",Q6802="Galvanized Requiring Replacement")),
(AND('[1]PWS Information'!$E$10="NTNC",U6802="Single Family Residence",R6802="Yes")))),"Tier 3",
IF((OR((AND('[1]PWS Information'!$E$10="CWS",U6802="Single Family Residence",S6802="Yes",Q6802="Non-Lead", J6802="Non-Lead - Copper",L6802="Before 1989")),
(AND('[1]PWS Information'!$E$10="CWS",U6802="Single Family Residence",S6802="Yes",Q6802="Non-Lead", N6802="Non-Lead - Copper",O6802="Before 1989")))),"Tier 4",
IF((OR((AND('[1]PWS Information'!$E$10="NTNC",Q6802="Non-Lead")),
(AND('[1]PWS Information'!$E$10="CWS",Q6802="Non-Lead",S6802="")),
(AND('[1]PWS Information'!$E$10="CWS",Q6802="Non-Lead",S6802="No")),
(AND('[1]PWS Information'!$E$10="CWS",Q6802="Non-Lead",S6802="Don't Know")),
(AND('[1]PWS Information'!$E$10="CWS",Q6802="Non-Lead", J6802="Non-Lead - Copper", S6802="Yes", L6802="Between 1989 and 2014")),
(AND('[1]PWS Information'!$E$10="CWS",Q6802="Non-Lead", J6802="Non-Lead - Copper", S6802="Yes", L6802="After 2014")),
(AND('[1]PWS Information'!$E$10="CWS",Q6802="Non-Lead", J6802="Non-Lead - Copper", S6802="Yes", L6802="Unknown")),
(AND('[1]PWS Information'!$E$10="CWS",Q6802="Non-Lead", N6802="Non-Lead - Copper", S6802="Yes", O6802="Between 1989 and 2014")),
(AND('[1]PWS Information'!$E$10="CWS",Q6802="Non-Lead", N6802="Non-Lead - Copper", S6802="Yes", O6802="After 2014")),
(AND('[1]PWS Information'!$E$10="CWS",Q6802="Non-Lead", N6802="Non-Lead - Copper", S6802="Yes", O6802="Unknown")),
(AND('[1]PWS Information'!$E$10="CWS",Q6802="Unknown")),
(AND('[1]PWS Information'!$E$10="NTNC",Q6802="Unknown")))),"Tier 5",
"")))))</f>
        <v/>
      </c>
      <c r="Z6802" s="71"/>
      <c r="AA6802" s="71"/>
    </row>
    <row r="6803" spans="1:27" x14ac:dyDescent="0.3">
      <c r="A6803" s="1"/>
      <c r="B6803" s="70"/>
      <c r="C6803" s="60"/>
      <c r="D6803" s="61"/>
      <c r="E6803" s="61"/>
      <c r="F6803" s="61"/>
      <c r="G6803" s="62"/>
      <c r="H6803" s="63"/>
      <c r="I6803" s="64"/>
      <c r="J6803" s="65"/>
      <c r="K6803" s="66"/>
      <c r="L6803" s="62"/>
      <c r="M6803" s="69"/>
      <c r="N6803" s="65"/>
      <c r="O6803" s="66"/>
      <c r="P6803" s="69"/>
      <c r="Q6803" s="55" t="str">
        <f t="shared" si="105"/>
        <v/>
      </c>
      <c r="R6803" s="70"/>
      <c r="S6803" s="70"/>
      <c r="T6803" s="70"/>
      <c r="U6803" s="71"/>
      <c r="V6803" s="71"/>
      <c r="W6803" s="71"/>
      <c r="X6803" s="71"/>
      <c r="Y6803" s="72" t="str">
        <f>IF((OR((AND('[1]PWS Information'!$E$10="CWS",U6803="Single Family Residence",Q6803="Lead")),
(AND('[1]PWS Information'!$E$10="CWS",U6803="Multiple Family Residence",'[1]PWS Information'!$E$11="Yes",Q6803="Lead")),
(AND('[1]PWS Information'!$E$10="NTNC",Q6803="Lead")))),"Tier 1",
IF((OR((AND('[1]PWS Information'!$E$10="CWS",U6803="Multiple Family Residence",'[1]PWS Information'!$E$11="No",Q6803="Lead")),
(AND('[1]PWS Information'!$E$10="CWS",U6803="Other",Q6803="Lead")),
(AND('[1]PWS Information'!$E$10="CWS",U6803="Building",Q6803="Lead")))),"Tier 2",
IF((OR((AND('[1]PWS Information'!$E$10="CWS",U6803="Single Family Residence",Q6803="Galvanized Requiring Replacement")),
(AND('[1]PWS Information'!$E$10="CWS",U6803="Single Family Residence",Q6803="Galvanized Requiring Replacement",R6803="Yes")),
(AND('[1]PWS Information'!$E$10="NTNC",Q6803="Galvanized Requiring Replacement")),
(AND('[1]PWS Information'!$E$10="NTNC",U6803="Single Family Residence",R6803="Yes")))),"Tier 3",
IF((OR((AND('[1]PWS Information'!$E$10="CWS",U6803="Single Family Residence",S6803="Yes",Q6803="Non-Lead", J6803="Non-Lead - Copper",L6803="Before 1989")),
(AND('[1]PWS Information'!$E$10="CWS",U6803="Single Family Residence",S6803="Yes",Q6803="Non-Lead", N6803="Non-Lead - Copper",O6803="Before 1989")))),"Tier 4",
IF((OR((AND('[1]PWS Information'!$E$10="NTNC",Q6803="Non-Lead")),
(AND('[1]PWS Information'!$E$10="CWS",Q6803="Non-Lead",S6803="")),
(AND('[1]PWS Information'!$E$10="CWS",Q6803="Non-Lead",S6803="No")),
(AND('[1]PWS Information'!$E$10="CWS",Q6803="Non-Lead",S6803="Don't Know")),
(AND('[1]PWS Information'!$E$10="CWS",Q6803="Non-Lead", J6803="Non-Lead - Copper", S6803="Yes", L6803="Between 1989 and 2014")),
(AND('[1]PWS Information'!$E$10="CWS",Q6803="Non-Lead", J6803="Non-Lead - Copper", S6803="Yes", L6803="After 2014")),
(AND('[1]PWS Information'!$E$10="CWS",Q6803="Non-Lead", J6803="Non-Lead - Copper", S6803="Yes", L6803="Unknown")),
(AND('[1]PWS Information'!$E$10="CWS",Q6803="Non-Lead", N6803="Non-Lead - Copper", S6803="Yes", O6803="Between 1989 and 2014")),
(AND('[1]PWS Information'!$E$10="CWS",Q6803="Non-Lead", N6803="Non-Lead - Copper", S6803="Yes", O6803="After 2014")),
(AND('[1]PWS Information'!$E$10="CWS",Q6803="Non-Lead", N6803="Non-Lead - Copper", S6803="Yes", O6803="Unknown")),
(AND('[1]PWS Information'!$E$10="CWS",Q6803="Unknown")),
(AND('[1]PWS Information'!$E$10="NTNC",Q6803="Unknown")))),"Tier 5",
"")))))</f>
        <v/>
      </c>
      <c r="Z6803" s="71"/>
      <c r="AA6803" s="71"/>
    </row>
    <row r="6804" spans="1:27" x14ac:dyDescent="0.3">
      <c r="A6804" s="1"/>
      <c r="B6804" s="70"/>
      <c r="C6804" s="60"/>
      <c r="D6804" s="61"/>
      <c r="E6804" s="61"/>
      <c r="F6804" s="61"/>
      <c r="G6804" s="62"/>
      <c r="H6804" s="63"/>
      <c r="I6804" s="64"/>
      <c r="J6804" s="65"/>
      <c r="K6804" s="66"/>
      <c r="L6804" s="62"/>
      <c r="M6804" s="69"/>
      <c r="N6804" s="65"/>
      <c r="O6804" s="66"/>
      <c r="P6804" s="69"/>
      <c r="Q6804" s="55" t="str">
        <f t="shared" ref="Q6804:Q6840" si="106">IF((OR(J6804="Lead")),"Lead",
IF((OR(N6804="Lead")),"Lead",
IF((OR(J6804="Lead-lined galvanized")),"Lead",
IF((OR(N6804="Lead-lined galvanized")),"Lead",
IF((OR((AND(J6804="Unknown - Likely Lead",N6804="Galvanized")),
(AND(J6804="Unknown - Unlikely Lead",N6804="Galvanized")),
(AND(J6804="Unknown - Material Unknown",N6804="Galvanized")))),"Galvanized Requiring Replacement",
IF((OR((AND(J6804="Non-lead - Copper",K6804="Yes",N6804="Galvanized")),
(AND(J6804="Non-lead - Copper",K6804="Don't know",N6804="Galvanized")),
(AND(J6804="Non-lead - Copper",K6804="",N6804="Galvanized")),
(AND(J6804="Non-lead - Plastic",K6804="Yes",N6804="Galvanized")),
(AND(J6804="Non-lead - Plastic",K6804="Don't know",N6804="Galvanized")),
(AND(J6804="Non-lead - Plastic",K6804="",N6804="Galvanized")),
(AND(J6804="Non-lead",K6804="Yes",N6804="Galvanized")),
(AND(J6804="Non-lead",K6804="Don't know",N6804="Galvanized")),
(AND(J6804="Non-lead",K6804="",N6804="Galvanized")),
(AND(J6804="Non-lead - Other",K6804="Yes",N6804="Galvanized")),
(AND(J6804="Non-Lead - Other",K6804="Don't know",N6804="Galvanized")),
(AND(J6804="Galvanized",K6804="Yes",N6804="Galvanized")),
(AND(J6804="Galvanized",K6804="Don't know",N6804="Galvanized")),
(AND(J6804="Galvanized",K6804="",N6804="Galvanized")),
(AND(J6804="Non-Lead - Other",K6804="",N6804="Galvanized")))),"Galvanized Requiring Replacement",
IF((OR((AND(J6804="Non-lead - Copper",N6804="Non-lead - Copper")),
(AND(J6804="Non-lead - Copper",N6804="Non-lead - Plastic")),
(AND(J6804="Non-lead - Copper",N6804="Non-lead - Other")),
(AND(J6804="Non-lead - Copper",N6804="Non-lead")),
(AND(J6804="Non-lead - Plastic",N6804="Non-lead - Copper")),
(AND(J6804="Non-lead - Plastic",N6804="Non-lead - Plastic")),
(AND(J6804="Non-lead - Plastic",N6804="Non-lead - Other")),
(AND(J6804="Non-lead - Plastic",N6804="Non-lead")),
(AND(J6804="Non-lead",N6804="Non-lead - Copper")),
(AND(J6804="Non-lead",N6804="Non-lead - Plastic")),
(AND(J6804="Non-lead",N6804="Non-lead - Other")),
(AND(J6804="Non-lead",N6804="Non-lead")),
(AND(J6804="Non-lead - Other",N6804="Non-lead - Copper")),
(AND(J6804="Non-Lead - Other",N6804="Non-lead - Plastic")),
(AND(J6804="Non-Lead - Other",N6804="Non-lead")),
(AND(J6804="Non-Lead - Other",N6804="Non-lead - Other")))),"Non-Lead",
IF((OR((AND(J6804="Galvanized",N6804="Non-lead")),
(AND(J6804="Galvanized",N6804="Non-lead - Copper")),
(AND(J6804="Galvanized",N6804="Non-lead - Plastic")),
(AND(J6804="Galvanized",N6804="Non-lead")),
(AND(J6804="Galvanized",N6804="Non-lead - Other")))),"Non-Lead",
IF((OR((AND(J6804="Non-lead - Copper",K6804="No",N6804="Galvanized")),
(AND(J6804="Non-lead - Plastic",K6804="No",N6804="Galvanized")),
(AND(J6804="Non-lead",K6804="No",N6804="Galvanized")),
(AND(J6804="Galvanized",K6804="No",N6804="Galvanized")),
(AND(J6804="Non-lead - Other",K6804="No",N6804="Galvanized")))),"Non-lead",
IF((OR((AND(J6804="Unknown - Likely Lead",N6804="Unknown - Likely Lead")),
(AND(J6804="Unknown - Likely Lead",N6804="Unknown - Unlikely Lead")),
(AND(J6804="Unknown - Likely Lead",N6804="Unknown - Material Unknown")),
(AND(J6804="Unknown - Unlikely Lead",N6804="Unknown - Likely Lead")),
(AND(J6804="Unknown - Unlikely Lead",N6804="Unknown - Unlikely Lead")),
(AND(J6804="Unknown - Unlikely Lead",N6804="Unknown - Material Unknown")),
(AND(J6804="Unknown - Material Unknown",N6804="Unknown - Likely Lead")),
(AND(J6804="Unknown - Material Unknown",N6804="Unknown - Unlikely Lead")),
(AND(J6804="Unknown - Material Unknown",N6804="Unknown - Material Unknown")))),"Unknown",
IF((OR((AND(J6804="Unknown - Likely Lead",N6804="Non-lead - Copper")),
(AND(J6804="Unknown - Likely Lead",N6804="Non-lead - Plastic")),
(AND(J6804="Unknown - Likely Lead",N6804="Non-lead")),
(AND(J6804="Unknown - Likely Lead",N6804="Non-lead - Other")),
(AND(J6804="Unknown - Unlikely Lead",N6804="Non-lead - Copper")),
(AND(J6804="Unknown - Unlikely Lead",N6804="Non-lead - Plastic")),
(AND(J6804="Unknown - Unlikely Lead",N6804="Non-lead")),
(AND(J6804="Unknown - Unlikely Lead",N6804="Non-lead - Other")),
(AND(J6804="Unknown - Material Unknown",N6804="Non-lead - Copper")),
(AND(J6804="Unknown - Material Unknown",N6804="Non-lead - Plastic")),
(AND(J6804="Unknown - Material Unknown",N6804="Non-lead")),
(AND(J6804="Unknown - Material Unknown",N6804="Non-lead - Other")))),"Unknown",
IF((OR((AND(J6804="Non-lead - Copper",N6804="Unknown - Likely Lead")),
(AND(J6804="Non-lead - Copper",N6804="Unknown - Unlikely Lead")),
(AND(J6804="Non-lead - Copper",N6804="Unknown - Material Unknown")),
(AND(J6804="Non-lead - Plastic",N6804="Unknown - Likely Lead")),
(AND(J6804="Non-lead - Plastic",N6804="Unknown - Unlikely Lead")),
(AND(J6804="Non-lead - Plastic",N6804="Unknown - Material Unknown")),
(AND(J6804="Non-lead",N6804="Unknown - Likely Lead")),
(AND(J6804="Non-lead",N6804="Unknown - Unlikely Lead")),
(AND(J6804="Non-lead",N6804="Unknown - Material Unknown")),
(AND(J6804="Non-lead - Other",N6804="Unknown - Likely Lead")),
(AND(J6804="Non-Lead - Other",N6804="Unknown - Unlikely Lead")),
(AND(J6804="Non-Lead - Other",N6804="Unknown - Material Unknown")))),"Unknown",
IF((OR((AND(J6804="Galvanized",N6804="Unknown - Likely Lead")),
(AND(J6804="Galvanized",N6804="Unknown - Unlikely Lead")),
(AND(J6804="Galvanized",N6804="Unknown - Material Unknown")))),"Unknown",
IF((OR((AND(J6804="Galvanized",N6804="")))),"Galvanized Requiring Replacement",
IF((OR((AND(J6804="Non-lead - Copper",N6804="")),
(AND(J6804="Non-lead - Plastic",N6804="")),
(AND(J6804="Non-lead",N6804="")),
(AND(J6804="Non-lead - Other",N6804="")))),"Non-lead",
IF((OR((AND(J6804="Unknown - Likely Lead",N6804="")),
(AND(J6804="Unknown - Unlikely Lead",N6804="")),
(AND(J6804="Unknown - Material Unknown",N6804="")))),"Unknown",
""))))))))))))))))</f>
        <v/>
      </c>
      <c r="R6804" s="70"/>
      <c r="S6804" s="70"/>
      <c r="T6804" s="70"/>
      <c r="U6804" s="71"/>
      <c r="V6804" s="71"/>
      <c r="W6804" s="71"/>
      <c r="X6804" s="71"/>
      <c r="Y6804" s="72" t="str">
        <f>IF((OR((AND('[1]PWS Information'!$E$10="CWS",U6804="Single Family Residence",Q6804="Lead")),
(AND('[1]PWS Information'!$E$10="CWS",U6804="Multiple Family Residence",'[1]PWS Information'!$E$11="Yes",Q6804="Lead")),
(AND('[1]PWS Information'!$E$10="NTNC",Q6804="Lead")))),"Tier 1",
IF((OR((AND('[1]PWS Information'!$E$10="CWS",U6804="Multiple Family Residence",'[1]PWS Information'!$E$11="No",Q6804="Lead")),
(AND('[1]PWS Information'!$E$10="CWS",U6804="Other",Q6804="Lead")),
(AND('[1]PWS Information'!$E$10="CWS",U6804="Building",Q6804="Lead")))),"Tier 2",
IF((OR((AND('[1]PWS Information'!$E$10="CWS",U6804="Single Family Residence",Q6804="Galvanized Requiring Replacement")),
(AND('[1]PWS Information'!$E$10="CWS",U6804="Single Family Residence",Q6804="Galvanized Requiring Replacement",R6804="Yes")),
(AND('[1]PWS Information'!$E$10="NTNC",Q6804="Galvanized Requiring Replacement")),
(AND('[1]PWS Information'!$E$10="NTNC",U6804="Single Family Residence",R6804="Yes")))),"Tier 3",
IF((OR((AND('[1]PWS Information'!$E$10="CWS",U6804="Single Family Residence",S6804="Yes",Q6804="Non-Lead", J6804="Non-Lead - Copper",L6804="Before 1989")),
(AND('[1]PWS Information'!$E$10="CWS",U6804="Single Family Residence",S6804="Yes",Q6804="Non-Lead", N6804="Non-Lead - Copper",O6804="Before 1989")))),"Tier 4",
IF((OR((AND('[1]PWS Information'!$E$10="NTNC",Q6804="Non-Lead")),
(AND('[1]PWS Information'!$E$10="CWS",Q6804="Non-Lead",S6804="")),
(AND('[1]PWS Information'!$E$10="CWS",Q6804="Non-Lead",S6804="No")),
(AND('[1]PWS Information'!$E$10="CWS",Q6804="Non-Lead",S6804="Don't Know")),
(AND('[1]PWS Information'!$E$10="CWS",Q6804="Non-Lead", J6804="Non-Lead - Copper", S6804="Yes", L6804="Between 1989 and 2014")),
(AND('[1]PWS Information'!$E$10="CWS",Q6804="Non-Lead", J6804="Non-Lead - Copper", S6804="Yes", L6804="After 2014")),
(AND('[1]PWS Information'!$E$10="CWS",Q6804="Non-Lead", J6804="Non-Lead - Copper", S6804="Yes", L6804="Unknown")),
(AND('[1]PWS Information'!$E$10="CWS",Q6804="Non-Lead", N6804="Non-Lead - Copper", S6804="Yes", O6804="Between 1989 and 2014")),
(AND('[1]PWS Information'!$E$10="CWS",Q6804="Non-Lead", N6804="Non-Lead - Copper", S6804="Yes", O6804="After 2014")),
(AND('[1]PWS Information'!$E$10="CWS",Q6804="Non-Lead", N6804="Non-Lead - Copper", S6804="Yes", O6804="Unknown")),
(AND('[1]PWS Information'!$E$10="CWS",Q6804="Unknown")),
(AND('[1]PWS Information'!$E$10="NTNC",Q6804="Unknown")))),"Tier 5",
"")))))</f>
        <v/>
      </c>
      <c r="Z6804" s="71"/>
      <c r="AA6804" s="71"/>
    </row>
    <row r="6805" spans="1:27" x14ac:dyDescent="0.3">
      <c r="A6805" s="17"/>
      <c r="B6805" s="70"/>
      <c r="C6805" s="60"/>
      <c r="D6805" s="61"/>
      <c r="E6805" s="61"/>
      <c r="F6805" s="61"/>
      <c r="G6805" s="62"/>
      <c r="H6805" s="63"/>
      <c r="I6805" s="64"/>
      <c r="J6805" s="65"/>
      <c r="K6805" s="66"/>
      <c r="L6805" s="62"/>
      <c r="M6805" s="69"/>
      <c r="N6805" s="65"/>
      <c r="O6805" s="66"/>
      <c r="P6805" s="69"/>
      <c r="Q6805" s="55" t="str">
        <f t="shared" si="106"/>
        <v/>
      </c>
      <c r="R6805" s="70"/>
      <c r="S6805" s="70"/>
      <c r="T6805" s="70"/>
      <c r="U6805" s="71"/>
      <c r="V6805" s="71"/>
      <c r="W6805" s="71"/>
      <c r="X6805" s="71"/>
      <c r="Y6805" s="72" t="str">
        <f>IF((OR((AND('[1]PWS Information'!$E$10="CWS",U6805="Single Family Residence",Q6805="Lead")),
(AND('[1]PWS Information'!$E$10="CWS",U6805="Multiple Family Residence",'[1]PWS Information'!$E$11="Yes",Q6805="Lead")),
(AND('[1]PWS Information'!$E$10="NTNC",Q6805="Lead")))),"Tier 1",
IF((OR((AND('[1]PWS Information'!$E$10="CWS",U6805="Multiple Family Residence",'[1]PWS Information'!$E$11="No",Q6805="Lead")),
(AND('[1]PWS Information'!$E$10="CWS",U6805="Other",Q6805="Lead")),
(AND('[1]PWS Information'!$E$10="CWS",U6805="Building",Q6805="Lead")))),"Tier 2",
IF((OR((AND('[1]PWS Information'!$E$10="CWS",U6805="Single Family Residence",Q6805="Galvanized Requiring Replacement")),
(AND('[1]PWS Information'!$E$10="CWS",U6805="Single Family Residence",Q6805="Galvanized Requiring Replacement",R6805="Yes")),
(AND('[1]PWS Information'!$E$10="NTNC",Q6805="Galvanized Requiring Replacement")),
(AND('[1]PWS Information'!$E$10="NTNC",U6805="Single Family Residence",R6805="Yes")))),"Tier 3",
IF((OR((AND('[1]PWS Information'!$E$10="CWS",U6805="Single Family Residence",S6805="Yes",Q6805="Non-Lead", J6805="Non-Lead - Copper",L6805="Before 1989")),
(AND('[1]PWS Information'!$E$10="CWS",U6805="Single Family Residence",S6805="Yes",Q6805="Non-Lead", N6805="Non-Lead - Copper",O6805="Before 1989")))),"Tier 4",
IF((OR((AND('[1]PWS Information'!$E$10="NTNC",Q6805="Non-Lead")),
(AND('[1]PWS Information'!$E$10="CWS",Q6805="Non-Lead",S6805="")),
(AND('[1]PWS Information'!$E$10="CWS",Q6805="Non-Lead",S6805="No")),
(AND('[1]PWS Information'!$E$10="CWS",Q6805="Non-Lead",S6805="Don't Know")),
(AND('[1]PWS Information'!$E$10="CWS",Q6805="Non-Lead", J6805="Non-Lead - Copper", S6805="Yes", L6805="Between 1989 and 2014")),
(AND('[1]PWS Information'!$E$10="CWS",Q6805="Non-Lead", J6805="Non-Lead - Copper", S6805="Yes", L6805="After 2014")),
(AND('[1]PWS Information'!$E$10="CWS",Q6805="Non-Lead", J6805="Non-Lead - Copper", S6805="Yes", L6805="Unknown")),
(AND('[1]PWS Information'!$E$10="CWS",Q6805="Non-Lead", N6805="Non-Lead - Copper", S6805="Yes", O6805="Between 1989 and 2014")),
(AND('[1]PWS Information'!$E$10="CWS",Q6805="Non-Lead", N6805="Non-Lead - Copper", S6805="Yes", O6805="After 2014")),
(AND('[1]PWS Information'!$E$10="CWS",Q6805="Non-Lead", N6805="Non-Lead - Copper", S6805="Yes", O6805="Unknown")),
(AND('[1]PWS Information'!$E$10="CWS",Q6805="Unknown")),
(AND('[1]PWS Information'!$E$10="NTNC",Q6805="Unknown")))),"Tier 5",
"")))))</f>
        <v/>
      </c>
      <c r="Z6805" s="71"/>
      <c r="AA6805" s="71"/>
    </row>
    <row r="6806" spans="1:27" x14ac:dyDescent="0.3">
      <c r="A6806" s="1"/>
      <c r="B6806" s="70"/>
      <c r="C6806" s="60"/>
      <c r="D6806" s="61"/>
      <c r="E6806" s="61"/>
      <c r="F6806" s="61"/>
      <c r="G6806" s="62"/>
      <c r="H6806" s="63"/>
      <c r="I6806" s="64"/>
      <c r="J6806" s="65"/>
      <c r="K6806" s="66"/>
      <c r="L6806" s="62"/>
      <c r="M6806" s="69"/>
      <c r="N6806" s="65"/>
      <c r="O6806" s="66"/>
      <c r="P6806" s="69"/>
      <c r="Q6806" s="55" t="str">
        <f t="shared" si="106"/>
        <v/>
      </c>
      <c r="R6806" s="70"/>
      <c r="S6806" s="70"/>
      <c r="T6806" s="70"/>
      <c r="U6806" s="71"/>
      <c r="V6806" s="71"/>
      <c r="W6806" s="71"/>
      <c r="X6806" s="71"/>
      <c r="Y6806" s="72" t="str">
        <f>IF((OR((AND('[1]PWS Information'!$E$10="CWS",U6806="Single Family Residence",Q6806="Lead")),
(AND('[1]PWS Information'!$E$10="CWS",U6806="Multiple Family Residence",'[1]PWS Information'!$E$11="Yes",Q6806="Lead")),
(AND('[1]PWS Information'!$E$10="NTNC",Q6806="Lead")))),"Tier 1",
IF((OR((AND('[1]PWS Information'!$E$10="CWS",U6806="Multiple Family Residence",'[1]PWS Information'!$E$11="No",Q6806="Lead")),
(AND('[1]PWS Information'!$E$10="CWS",U6806="Other",Q6806="Lead")),
(AND('[1]PWS Information'!$E$10="CWS",U6806="Building",Q6806="Lead")))),"Tier 2",
IF((OR((AND('[1]PWS Information'!$E$10="CWS",U6806="Single Family Residence",Q6806="Galvanized Requiring Replacement")),
(AND('[1]PWS Information'!$E$10="CWS",U6806="Single Family Residence",Q6806="Galvanized Requiring Replacement",R6806="Yes")),
(AND('[1]PWS Information'!$E$10="NTNC",Q6806="Galvanized Requiring Replacement")),
(AND('[1]PWS Information'!$E$10="NTNC",U6806="Single Family Residence",R6806="Yes")))),"Tier 3",
IF((OR((AND('[1]PWS Information'!$E$10="CWS",U6806="Single Family Residence",S6806="Yes",Q6806="Non-Lead", J6806="Non-Lead - Copper",L6806="Before 1989")),
(AND('[1]PWS Information'!$E$10="CWS",U6806="Single Family Residence",S6806="Yes",Q6806="Non-Lead", N6806="Non-Lead - Copper",O6806="Before 1989")))),"Tier 4",
IF((OR((AND('[1]PWS Information'!$E$10="NTNC",Q6806="Non-Lead")),
(AND('[1]PWS Information'!$E$10="CWS",Q6806="Non-Lead",S6806="")),
(AND('[1]PWS Information'!$E$10="CWS",Q6806="Non-Lead",S6806="No")),
(AND('[1]PWS Information'!$E$10="CWS",Q6806="Non-Lead",S6806="Don't Know")),
(AND('[1]PWS Information'!$E$10="CWS",Q6806="Non-Lead", J6806="Non-Lead - Copper", S6806="Yes", L6806="Between 1989 and 2014")),
(AND('[1]PWS Information'!$E$10="CWS",Q6806="Non-Lead", J6806="Non-Lead - Copper", S6806="Yes", L6806="After 2014")),
(AND('[1]PWS Information'!$E$10="CWS",Q6806="Non-Lead", J6806="Non-Lead - Copper", S6806="Yes", L6806="Unknown")),
(AND('[1]PWS Information'!$E$10="CWS",Q6806="Non-Lead", N6806="Non-Lead - Copper", S6806="Yes", O6806="Between 1989 and 2014")),
(AND('[1]PWS Information'!$E$10="CWS",Q6806="Non-Lead", N6806="Non-Lead - Copper", S6806="Yes", O6806="After 2014")),
(AND('[1]PWS Information'!$E$10="CWS",Q6806="Non-Lead", N6806="Non-Lead - Copper", S6806="Yes", O6806="Unknown")),
(AND('[1]PWS Information'!$E$10="CWS",Q6806="Unknown")),
(AND('[1]PWS Information'!$E$10="NTNC",Q6806="Unknown")))),"Tier 5",
"")))))</f>
        <v/>
      </c>
      <c r="Z6806" s="71"/>
      <c r="AA6806" s="71"/>
    </row>
    <row r="6807" spans="1:27" x14ac:dyDescent="0.3">
      <c r="A6807" s="1"/>
      <c r="B6807" s="70"/>
      <c r="C6807" s="60"/>
      <c r="D6807" s="61"/>
      <c r="E6807" s="61"/>
      <c r="F6807" s="61"/>
      <c r="G6807" s="62"/>
      <c r="H6807" s="63"/>
      <c r="I6807" s="64"/>
      <c r="J6807" s="65"/>
      <c r="K6807" s="66"/>
      <c r="L6807" s="62"/>
      <c r="M6807" s="69"/>
      <c r="N6807" s="65"/>
      <c r="O6807" s="66"/>
      <c r="P6807" s="69"/>
      <c r="Q6807" s="55" t="str">
        <f t="shared" si="106"/>
        <v/>
      </c>
      <c r="R6807" s="70"/>
      <c r="S6807" s="70"/>
      <c r="T6807" s="70"/>
      <c r="U6807" s="71"/>
      <c r="V6807" s="71"/>
      <c r="W6807" s="71"/>
      <c r="X6807" s="71"/>
      <c r="Y6807" s="72" t="str">
        <f>IF((OR((AND('[1]PWS Information'!$E$10="CWS",U6807="Single Family Residence",Q6807="Lead")),
(AND('[1]PWS Information'!$E$10="CWS",U6807="Multiple Family Residence",'[1]PWS Information'!$E$11="Yes",Q6807="Lead")),
(AND('[1]PWS Information'!$E$10="NTNC",Q6807="Lead")))),"Tier 1",
IF((OR((AND('[1]PWS Information'!$E$10="CWS",U6807="Multiple Family Residence",'[1]PWS Information'!$E$11="No",Q6807="Lead")),
(AND('[1]PWS Information'!$E$10="CWS",U6807="Other",Q6807="Lead")),
(AND('[1]PWS Information'!$E$10="CWS",U6807="Building",Q6807="Lead")))),"Tier 2",
IF((OR((AND('[1]PWS Information'!$E$10="CWS",U6807="Single Family Residence",Q6807="Galvanized Requiring Replacement")),
(AND('[1]PWS Information'!$E$10="CWS",U6807="Single Family Residence",Q6807="Galvanized Requiring Replacement",R6807="Yes")),
(AND('[1]PWS Information'!$E$10="NTNC",Q6807="Galvanized Requiring Replacement")),
(AND('[1]PWS Information'!$E$10="NTNC",U6807="Single Family Residence",R6807="Yes")))),"Tier 3",
IF((OR((AND('[1]PWS Information'!$E$10="CWS",U6807="Single Family Residence",S6807="Yes",Q6807="Non-Lead", J6807="Non-Lead - Copper",L6807="Before 1989")),
(AND('[1]PWS Information'!$E$10="CWS",U6807="Single Family Residence",S6807="Yes",Q6807="Non-Lead", N6807="Non-Lead - Copper",O6807="Before 1989")))),"Tier 4",
IF((OR((AND('[1]PWS Information'!$E$10="NTNC",Q6807="Non-Lead")),
(AND('[1]PWS Information'!$E$10="CWS",Q6807="Non-Lead",S6807="")),
(AND('[1]PWS Information'!$E$10="CWS",Q6807="Non-Lead",S6807="No")),
(AND('[1]PWS Information'!$E$10="CWS",Q6807="Non-Lead",S6807="Don't Know")),
(AND('[1]PWS Information'!$E$10="CWS",Q6807="Non-Lead", J6807="Non-Lead - Copper", S6807="Yes", L6807="Between 1989 and 2014")),
(AND('[1]PWS Information'!$E$10="CWS",Q6807="Non-Lead", J6807="Non-Lead - Copper", S6807="Yes", L6807="After 2014")),
(AND('[1]PWS Information'!$E$10="CWS",Q6807="Non-Lead", J6807="Non-Lead - Copper", S6807="Yes", L6807="Unknown")),
(AND('[1]PWS Information'!$E$10="CWS",Q6807="Non-Lead", N6807="Non-Lead - Copper", S6807="Yes", O6807="Between 1989 and 2014")),
(AND('[1]PWS Information'!$E$10="CWS",Q6807="Non-Lead", N6807="Non-Lead - Copper", S6807="Yes", O6807="After 2014")),
(AND('[1]PWS Information'!$E$10="CWS",Q6807="Non-Lead", N6807="Non-Lead - Copper", S6807="Yes", O6807="Unknown")),
(AND('[1]PWS Information'!$E$10="CWS",Q6807="Unknown")),
(AND('[1]PWS Information'!$E$10="NTNC",Q6807="Unknown")))),"Tier 5",
"")))))</f>
        <v/>
      </c>
      <c r="Z6807" s="71"/>
      <c r="AA6807" s="71"/>
    </row>
    <row r="6808" spans="1:27" x14ac:dyDescent="0.3">
      <c r="A6808" s="1"/>
      <c r="B6808" s="70"/>
      <c r="C6808" s="60"/>
      <c r="D6808" s="61"/>
      <c r="E6808" s="61"/>
      <c r="F6808" s="61"/>
      <c r="G6808" s="62"/>
      <c r="H6808" s="63"/>
      <c r="I6808" s="64"/>
      <c r="J6808" s="65"/>
      <c r="K6808" s="66"/>
      <c r="L6808" s="62"/>
      <c r="M6808" s="69"/>
      <c r="N6808" s="65"/>
      <c r="O6808" s="66"/>
      <c r="P6808" s="69"/>
      <c r="Q6808" s="55" t="str">
        <f t="shared" si="106"/>
        <v/>
      </c>
      <c r="R6808" s="70"/>
      <c r="S6808" s="70"/>
      <c r="T6808" s="70"/>
      <c r="U6808" s="71"/>
      <c r="V6808" s="71"/>
      <c r="W6808" s="71"/>
      <c r="X6808" s="71"/>
      <c r="Y6808" s="72" t="str">
        <f>IF((OR((AND('[1]PWS Information'!$E$10="CWS",U6808="Single Family Residence",Q6808="Lead")),
(AND('[1]PWS Information'!$E$10="CWS",U6808="Multiple Family Residence",'[1]PWS Information'!$E$11="Yes",Q6808="Lead")),
(AND('[1]PWS Information'!$E$10="NTNC",Q6808="Lead")))),"Tier 1",
IF((OR((AND('[1]PWS Information'!$E$10="CWS",U6808="Multiple Family Residence",'[1]PWS Information'!$E$11="No",Q6808="Lead")),
(AND('[1]PWS Information'!$E$10="CWS",U6808="Other",Q6808="Lead")),
(AND('[1]PWS Information'!$E$10="CWS",U6808="Building",Q6808="Lead")))),"Tier 2",
IF((OR((AND('[1]PWS Information'!$E$10="CWS",U6808="Single Family Residence",Q6808="Galvanized Requiring Replacement")),
(AND('[1]PWS Information'!$E$10="CWS",U6808="Single Family Residence",Q6808="Galvanized Requiring Replacement",R6808="Yes")),
(AND('[1]PWS Information'!$E$10="NTNC",Q6808="Galvanized Requiring Replacement")),
(AND('[1]PWS Information'!$E$10="NTNC",U6808="Single Family Residence",R6808="Yes")))),"Tier 3",
IF((OR((AND('[1]PWS Information'!$E$10="CWS",U6808="Single Family Residence",S6808="Yes",Q6808="Non-Lead", J6808="Non-Lead - Copper",L6808="Before 1989")),
(AND('[1]PWS Information'!$E$10="CWS",U6808="Single Family Residence",S6808="Yes",Q6808="Non-Lead", N6808="Non-Lead - Copper",O6808="Before 1989")))),"Tier 4",
IF((OR((AND('[1]PWS Information'!$E$10="NTNC",Q6808="Non-Lead")),
(AND('[1]PWS Information'!$E$10="CWS",Q6808="Non-Lead",S6808="")),
(AND('[1]PWS Information'!$E$10="CWS",Q6808="Non-Lead",S6808="No")),
(AND('[1]PWS Information'!$E$10="CWS",Q6808="Non-Lead",S6808="Don't Know")),
(AND('[1]PWS Information'!$E$10="CWS",Q6808="Non-Lead", J6808="Non-Lead - Copper", S6808="Yes", L6808="Between 1989 and 2014")),
(AND('[1]PWS Information'!$E$10="CWS",Q6808="Non-Lead", J6808="Non-Lead - Copper", S6808="Yes", L6808="After 2014")),
(AND('[1]PWS Information'!$E$10="CWS",Q6808="Non-Lead", J6808="Non-Lead - Copper", S6808="Yes", L6808="Unknown")),
(AND('[1]PWS Information'!$E$10="CWS",Q6808="Non-Lead", N6808="Non-Lead - Copper", S6808="Yes", O6808="Between 1989 and 2014")),
(AND('[1]PWS Information'!$E$10="CWS",Q6808="Non-Lead", N6808="Non-Lead - Copper", S6808="Yes", O6808="After 2014")),
(AND('[1]PWS Information'!$E$10="CWS",Q6808="Non-Lead", N6808="Non-Lead - Copper", S6808="Yes", O6808="Unknown")),
(AND('[1]PWS Information'!$E$10="CWS",Q6808="Unknown")),
(AND('[1]PWS Information'!$E$10="NTNC",Q6808="Unknown")))),"Tier 5",
"")))))</f>
        <v/>
      </c>
      <c r="Z6808" s="71"/>
      <c r="AA6808" s="71"/>
    </row>
    <row r="6809" spans="1:27" x14ac:dyDescent="0.3">
      <c r="A6809" s="17"/>
      <c r="B6809" s="70"/>
      <c r="C6809" s="60"/>
      <c r="D6809" s="61"/>
      <c r="E6809" s="61"/>
      <c r="F6809" s="61"/>
      <c r="G6809" s="62"/>
      <c r="H6809" s="63"/>
      <c r="I6809" s="64"/>
      <c r="J6809" s="65"/>
      <c r="K6809" s="66"/>
      <c r="L6809" s="62"/>
      <c r="M6809" s="69"/>
      <c r="N6809" s="65"/>
      <c r="O6809" s="66"/>
      <c r="P6809" s="69"/>
      <c r="Q6809" s="55" t="str">
        <f t="shared" si="106"/>
        <v/>
      </c>
      <c r="R6809" s="70"/>
      <c r="S6809" s="70"/>
      <c r="T6809" s="70"/>
      <c r="U6809" s="71"/>
      <c r="V6809" s="71"/>
      <c r="W6809" s="71"/>
      <c r="X6809" s="71"/>
      <c r="Y6809" s="72" t="str">
        <f>IF((OR((AND('[1]PWS Information'!$E$10="CWS",U6809="Single Family Residence",Q6809="Lead")),
(AND('[1]PWS Information'!$E$10="CWS",U6809="Multiple Family Residence",'[1]PWS Information'!$E$11="Yes",Q6809="Lead")),
(AND('[1]PWS Information'!$E$10="NTNC",Q6809="Lead")))),"Tier 1",
IF((OR((AND('[1]PWS Information'!$E$10="CWS",U6809="Multiple Family Residence",'[1]PWS Information'!$E$11="No",Q6809="Lead")),
(AND('[1]PWS Information'!$E$10="CWS",U6809="Other",Q6809="Lead")),
(AND('[1]PWS Information'!$E$10="CWS",U6809="Building",Q6809="Lead")))),"Tier 2",
IF((OR((AND('[1]PWS Information'!$E$10="CWS",U6809="Single Family Residence",Q6809="Galvanized Requiring Replacement")),
(AND('[1]PWS Information'!$E$10="CWS",U6809="Single Family Residence",Q6809="Galvanized Requiring Replacement",R6809="Yes")),
(AND('[1]PWS Information'!$E$10="NTNC",Q6809="Galvanized Requiring Replacement")),
(AND('[1]PWS Information'!$E$10="NTNC",U6809="Single Family Residence",R6809="Yes")))),"Tier 3",
IF((OR((AND('[1]PWS Information'!$E$10="CWS",U6809="Single Family Residence",S6809="Yes",Q6809="Non-Lead", J6809="Non-Lead - Copper",L6809="Before 1989")),
(AND('[1]PWS Information'!$E$10="CWS",U6809="Single Family Residence",S6809="Yes",Q6809="Non-Lead", N6809="Non-Lead - Copper",O6809="Before 1989")))),"Tier 4",
IF((OR((AND('[1]PWS Information'!$E$10="NTNC",Q6809="Non-Lead")),
(AND('[1]PWS Information'!$E$10="CWS",Q6809="Non-Lead",S6809="")),
(AND('[1]PWS Information'!$E$10="CWS",Q6809="Non-Lead",S6809="No")),
(AND('[1]PWS Information'!$E$10="CWS",Q6809="Non-Lead",S6809="Don't Know")),
(AND('[1]PWS Information'!$E$10="CWS",Q6809="Non-Lead", J6809="Non-Lead - Copper", S6809="Yes", L6809="Between 1989 and 2014")),
(AND('[1]PWS Information'!$E$10="CWS",Q6809="Non-Lead", J6809="Non-Lead - Copper", S6809="Yes", L6809="After 2014")),
(AND('[1]PWS Information'!$E$10="CWS",Q6809="Non-Lead", J6809="Non-Lead - Copper", S6809="Yes", L6809="Unknown")),
(AND('[1]PWS Information'!$E$10="CWS",Q6809="Non-Lead", N6809="Non-Lead - Copper", S6809="Yes", O6809="Between 1989 and 2014")),
(AND('[1]PWS Information'!$E$10="CWS",Q6809="Non-Lead", N6809="Non-Lead - Copper", S6809="Yes", O6809="After 2014")),
(AND('[1]PWS Information'!$E$10="CWS",Q6809="Non-Lead", N6809="Non-Lead - Copper", S6809="Yes", O6809="Unknown")),
(AND('[1]PWS Information'!$E$10="CWS",Q6809="Unknown")),
(AND('[1]PWS Information'!$E$10="NTNC",Q6809="Unknown")))),"Tier 5",
"")))))</f>
        <v/>
      </c>
      <c r="Z6809" s="71"/>
      <c r="AA6809" s="71"/>
    </row>
    <row r="6810" spans="1:27" x14ac:dyDescent="0.3">
      <c r="A6810" s="1"/>
      <c r="B6810" s="70"/>
      <c r="C6810" s="60"/>
      <c r="D6810" s="61"/>
      <c r="E6810" s="61"/>
      <c r="F6810" s="61"/>
      <c r="G6810" s="62"/>
      <c r="H6810" s="63"/>
      <c r="I6810" s="64"/>
      <c r="J6810" s="65"/>
      <c r="K6810" s="66"/>
      <c r="L6810" s="62"/>
      <c r="M6810" s="69"/>
      <c r="N6810" s="65"/>
      <c r="O6810" s="66"/>
      <c r="P6810" s="69"/>
      <c r="Q6810" s="55" t="str">
        <f t="shared" si="106"/>
        <v/>
      </c>
      <c r="R6810" s="70"/>
      <c r="S6810" s="70"/>
      <c r="T6810" s="70"/>
      <c r="U6810" s="71"/>
      <c r="V6810" s="71"/>
      <c r="W6810" s="71"/>
      <c r="X6810" s="71"/>
      <c r="Y6810" s="72" t="str">
        <f>IF((OR((AND('[1]PWS Information'!$E$10="CWS",U6810="Single Family Residence",Q6810="Lead")),
(AND('[1]PWS Information'!$E$10="CWS",U6810="Multiple Family Residence",'[1]PWS Information'!$E$11="Yes",Q6810="Lead")),
(AND('[1]PWS Information'!$E$10="NTNC",Q6810="Lead")))),"Tier 1",
IF((OR((AND('[1]PWS Information'!$E$10="CWS",U6810="Multiple Family Residence",'[1]PWS Information'!$E$11="No",Q6810="Lead")),
(AND('[1]PWS Information'!$E$10="CWS",U6810="Other",Q6810="Lead")),
(AND('[1]PWS Information'!$E$10="CWS",U6810="Building",Q6810="Lead")))),"Tier 2",
IF((OR((AND('[1]PWS Information'!$E$10="CWS",U6810="Single Family Residence",Q6810="Galvanized Requiring Replacement")),
(AND('[1]PWS Information'!$E$10="CWS",U6810="Single Family Residence",Q6810="Galvanized Requiring Replacement",R6810="Yes")),
(AND('[1]PWS Information'!$E$10="NTNC",Q6810="Galvanized Requiring Replacement")),
(AND('[1]PWS Information'!$E$10="NTNC",U6810="Single Family Residence",R6810="Yes")))),"Tier 3",
IF((OR((AND('[1]PWS Information'!$E$10="CWS",U6810="Single Family Residence",S6810="Yes",Q6810="Non-Lead", J6810="Non-Lead - Copper",L6810="Before 1989")),
(AND('[1]PWS Information'!$E$10="CWS",U6810="Single Family Residence",S6810="Yes",Q6810="Non-Lead", N6810="Non-Lead - Copper",O6810="Before 1989")))),"Tier 4",
IF((OR((AND('[1]PWS Information'!$E$10="NTNC",Q6810="Non-Lead")),
(AND('[1]PWS Information'!$E$10="CWS",Q6810="Non-Lead",S6810="")),
(AND('[1]PWS Information'!$E$10="CWS",Q6810="Non-Lead",S6810="No")),
(AND('[1]PWS Information'!$E$10="CWS",Q6810="Non-Lead",S6810="Don't Know")),
(AND('[1]PWS Information'!$E$10="CWS",Q6810="Non-Lead", J6810="Non-Lead - Copper", S6810="Yes", L6810="Between 1989 and 2014")),
(AND('[1]PWS Information'!$E$10="CWS",Q6810="Non-Lead", J6810="Non-Lead - Copper", S6810="Yes", L6810="After 2014")),
(AND('[1]PWS Information'!$E$10="CWS",Q6810="Non-Lead", J6810="Non-Lead - Copper", S6810="Yes", L6810="Unknown")),
(AND('[1]PWS Information'!$E$10="CWS",Q6810="Non-Lead", N6810="Non-Lead - Copper", S6810="Yes", O6810="Between 1989 and 2014")),
(AND('[1]PWS Information'!$E$10="CWS",Q6810="Non-Lead", N6810="Non-Lead - Copper", S6810="Yes", O6810="After 2014")),
(AND('[1]PWS Information'!$E$10="CWS",Q6810="Non-Lead", N6810="Non-Lead - Copper", S6810="Yes", O6810="Unknown")),
(AND('[1]PWS Information'!$E$10="CWS",Q6810="Unknown")),
(AND('[1]PWS Information'!$E$10="NTNC",Q6810="Unknown")))),"Tier 5",
"")))))</f>
        <v/>
      </c>
      <c r="Z6810" s="71"/>
      <c r="AA6810" s="71"/>
    </row>
    <row r="6811" spans="1:27" x14ac:dyDescent="0.3">
      <c r="A6811" s="1"/>
      <c r="B6811" s="70"/>
      <c r="C6811" s="60"/>
      <c r="D6811" s="61"/>
      <c r="E6811" s="61"/>
      <c r="F6811" s="61"/>
      <c r="G6811" s="62"/>
      <c r="H6811" s="63"/>
      <c r="I6811" s="64"/>
      <c r="J6811" s="65"/>
      <c r="K6811" s="66"/>
      <c r="L6811" s="62"/>
      <c r="M6811" s="69"/>
      <c r="N6811" s="65"/>
      <c r="O6811" s="66"/>
      <c r="P6811" s="69"/>
      <c r="Q6811" s="55" t="str">
        <f t="shared" si="106"/>
        <v/>
      </c>
      <c r="R6811" s="70"/>
      <c r="S6811" s="70"/>
      <c r="T6811" s="70"/>
      <c r="U6811" s="71"/>
      <c r="V6811" s="71"/>
      <c r="W6811" s="71"/>
      <c r="X6811" s="71"/>
      <c r="Y6811" s="72" t="str">
        <f>IF((OR((AND('[1]PWS Information'!$E$10="CWS",U6811="Single Family Residence",Q6811="Lead")),
(AND('[1]PWS Information'!$E$10="CWS",U6811="Multiple Family Residence",'[1]PWS Information'!$E$11="Yes",Q6811="Lead")),
(AND('[1]PWS Information'!$E$10="NTNC",Q6811="Lead")))),"Tier 1",
IF((OR((AND('[1]PWS Information'!$E$10="CWS",U6811="Multiple Family Residence",'[1]PWS Information'!$E$11="No",Q6811="Lead")),
(AND('[1]PWS Information'!$E$10="CWS",U6811="Other",Q6811="Lead")),
(AND('[1]PWS Information'!$E$10="CWS",U6811="Building",Q6811="Lead")))),"Tier 2",
IF((OR((AND('[1]PWS Information'!$E$10="CWS",U6811="Single Family Residence",Q6811="Galvanized Requiring Replacement")),
(AND('[1]PWS Information'!$E$10="CWS",U6811="Single Family Residence",Q6811="Galvanized Requiring Replacement",R6811="Yes")),
(AND('[1]PWS Information'!$E$10="NTNC",Q6811="Galvanized Requiring Replacement")),
(AND('[1]PWS Information'!$E$10="NTNC",U6811="Single Family Residence",R6811="Yes")))),"Tier 3",
IF((OR((AND('[1]PWS Information'!$E$10="CWS",U6811="Single Family Residence",S6811="Yes",Q6811="Non-Lead", J6811="Non-Lead - Copper",L6811="Before 1989")),
(AND('[1]PWS Information'!$E$10="CWS",U6811="Single Family Residence",S6811="Yes",Q6811="Non-Lead", N6811="Non-Lead - Copper",O6811="Before 1989")))),"Tier 4",
IF((OR((AND('[1]PWS Information'!$E$10="NTNC",Q6811="Non-Lead")),
(AND('[1]PWS Information'!$E$10="CWS",Q6811="Non-Lead",S6811="")),
(AND('[1]PWS Information'!$E$10="CWS",Q6811="Non-Lead",S6811="No")),
(AND('[1]PWS Information'!$E$10="CWS",Q6811="Non-Lead",S6811="Don't Know")),
(AND('[1]PWS Information'!$E$10="CWS",Q6811="Non-Lead", J6811="Non-Lead - Copper", S6811="Yes", L6811="Between 1989 and 2014")),
(AND('[1]PWS Information'!$E$10="CWS",Q6811="Non-Lead", J6811="Non-Lead - Copper", S6811="Yes", L6811="After 2014")),
(AND('[1]PWS Information'!$E$10="CWS",Q6811="Non-Lead", J6811="Non-Lead - Copper", S6811="Yes", L6811="Unknown")),
(AND('[1]PWS Information'!$E$10="CWS",Q6811="Non-Lead", N6811="Non-Lead - Copper", S6811="Yes", O6811="Between 1989 and 2014")),
(AND('[1]PWS Information'!$E$10="CWS",Q6811="Non-Lead", N6811="Non-Lead - Copper", S6811="Yes", O6811="After 2014")),
(AND('[1]PWS Information'!$E$10="CWS",Q6811="Non-Lead", N6811="Non-Lead - Copper", S6811="Yes", O6811="Unknown")),
(AND('[1]PWS Information'!$E$10="CWS",Q6811="Unknown")),
(AND('[1]PWS Information'!$E$10="NTNC",Q6811="Unknown")))),"Tier 5",
"")))))</f>
        <v/>
      </c>
      <c r="Z6811" s="71"/>
      <c r="AA6811" s="71"/>
    </row>
    <row r="6812" spans="1:27" x14ac:dyDescent="0.3">
      <c r="A6812" s="1"/>
      <c r="B6812" s="70"/>
      <c r="C6812" s="60"/>
      <c r="D6812" s="61"/>
      <c r="E6812" s="61"/>
      <c r="F6812" s="61"/>
      <c r="G6812" s="62"/>
      <c r="H6812" s="63"/>
      <c r="I6812" s="64"/>
      <c r="J6812" s="65"/>
      <c r="K6812" s="66"/>
      <c r="L6812" s="62"/>
      <c r="M6812" s="69"/>
      <c r="N6812" s="65"/>
      <c r="O6812" s="66"/>
      <c r="P6812" s="69"/>
      <c r="Q6812" s="55" t="str">
        <f t="shared" si="106"/>
        <v/>
      </c>
      <c r="R6812" s="70"/>
      <c r="S6812" s="70"/>
      <c r="T6812" s="70"/>
      <c r="U6812" s="71"/>
      <c r="V6812" s="71"/>
      <c r="W6812" s="71"/>
      <c r="X6812" s="71"/>
      <c r="Y6812" s="72" t="str">
        <f>IF((OR((AND('[1]PWS Information'!$E$10="CWS",U6812="Single Family Residence",Q6812="Lead")),
(AND('[1]PWS Information'!$E$10="CWS",U6812="Multiple Family Residence",'[1]PWS Information'!$E$11="Yes",Q6812="Lead")),
(AND('[1]PWS Information'!$E$10="NTNC",Q6812="Lead")))),"Tier 1",
IF((OR((AND('[1]PWS Information'!$E$10="CWS",U6812="Multiple Family Residence",'[1]PWS Information'!$E$11="No",Q6812="Lead")),
(AND('[1]PWS Information'!$E$10="CWS",U6812="Other",Q6812="Lead")),
(AND('[1]PWS Information'!$E$10="CWS",U6812="Building",Q6812="Lead")))),"Tier 2",
IF((OR((AND('[1]PWS Information'!$E$10="CWS",U6812="Single Family Residence",Q6812="Galvanized Requiring Replacement")),
(AND('[1]PWS Information'!$E$10="CWS",U6812="Single Family Residence",Q6812="Galvanized Requiring Replacement",R6812="Yes")),
(AND('[1]PWS Information'!$E$10="NTNC",Q6812="Galvanized Requiring Replacement")),
(AND('[1]PWS Information'!$E$10="NTNC",U6812="Single Family Residence",R6812="Yes")))),"Tier 3",
IF((OR((AND('[1]PWS Information'!$E$10="CWS",U6812="Single Family Residence",S6812="Yes",Q6812="Non-Lead", J6812="Non-Lead - Copper",L6812="Before 1989")),
(AND('[1]PWS Information'!$E$10="CWS",U6812="Single Family Residence",S6812="Yes",Q6812="Non-Lead", N6812="Non-Lead - Copper",O6812="Before 1989")))),"Tier 4",
IF((OR((AND('[1]PWS Information'!$E$10="NTNC",Q6812="Non-Lead")),
(AND('[1]PWS Information'!$E$10="CWS",Q6812="Non-Lead",S6812="")),
(AND('[1]PWS Information'!$E$10="CWS",Q6812="Non-Lead",S6812="No")),
(AND('[1]PWS Information'!$E$10="CWS",Q6812="Non-Lead",S6812="Don't Know")),
(AND('[1]PWS Information'!$E$10="CWS",Q6812="Non-Lead", J6812="Non-Lead - Copper", S6812="Yes", L6812="Between 1989 and 2014")),
(AND('[1]PWS Information'!$E$10="CWS",Q6812="Non-Lead", J6812="Non-Lead - Copper", S6812="Yes", L6812="After 2014")),
(AND('[1]PWS Information'!$E$10="CWS",Q6812="Non-Lead", J6812="Non-Lead - Copper", S6812="Yes", L6812="Unknown")),
(AND('[1]PWS Information'!$E$10="CWS",Q6812="Non-Lead", N6812="Non-Lead - Copper", S6812="Yes", O6812="Between 1989 and 2014")),
(AND('[1]PWS Information'!$E$10="CWS",Q6812="Non-Lead", N6812="Non-Lead - Copper", S6812="Yes", O6812="After 2014")),
(AND('[1]PWS Information'!$E$10="CWS",Q6812="Non-Lead", N6812="Non-Lead - Copper", S6812="Yes", O6812="Unknown")),
(AND('[1]PWS Information'!$E$10="CWS",Q6812="Unknown")),
(AND('[1]PWS Information'!$E$10="NTNC",Q6812="Unknown")))),"Tier 5",
"")))))</f>
        <v/>
      </c>
      <c r="Z6812" s="71"/>
      <c r="AA6812" s="71"/>
    </row>
    <row r="6813" spans="1:27" x14ac:dyDescent="0.3">
      <c r="A6813" s="17"/>
      <c r="B6813" s="70"/>
      <c r="C6813" s="60"/>
      <c r="D6813" s="61"/>
      <c r="E6813" s="61"/>
      <c r="F6813" s="61"/>
      <c r="G6813" s="62"/>
      <c r="H6813" s="63"/>
      <c r="I6813" s="64"/>
      <c r="J6813" s="65"/>
      <c r="K6813" s="66"/>
      <c r="L6813" s="62"/>
      <c r="M6813" s="69"/>
      <c r="N6813" s="65"/>
      <c r="O6813" s="66"/>
      <c r="P6813" s="69"/>
      <c r="Q6813" s="55" t="str">
        <f t="shared" si="106"/>
        <v/>
      </c>
      <c r="R6813" s="70"/>
      <c r="S6813" s="70"/>
      <c r="T6813" s="70"/>
      <c r="U6813" s="71"/>
      <c r="V6813" s="71"/>
      <c r="W6813" s="71"/>
      <c r="X6813" s="71"/>
      <c r="Y6813" s="72" t="str">
        <f>IF((OR((AND('[1]PWS Information'!$E$10="CWS",U6813="Single Family Residence",Q6813="Lead")),
(AND('[1]PWS Information'!$E$10="CWS",U6813="Multiple Family Residence",'[1]PWS Information'!$E$11="Yes",Q6813="Lead")),
(AND('[1]PWS Information'!$E$10="NTNC",Q6813="Lead")))),"Tier 1",
IF((OR((AND('[1]PWS Information'!$E$10="CWS",U6813="Multiple Family Residence",'[1]PWS Information'!$E$11="No",Q6813="Lead")),
(AND('[1]PWS Information'!$E$10="CWS",U6813="Other",Q6813="Lead")),
(AND('[1]PWS Information'!$E$10="CWS",U6813="Building",Q6813="Lead")))),"Tier 2",
IF((OR((AND('[1]PWS Information'!$E$10="CWS",U6813="Single Family Residence",Q6813="Galvanized Requiring Replacement")),
(AND('[1]PWS Information'!$E$10="CWS",U6813="Single Family Residence",Q6813="Galvanized Requiring Replacement",R6813="Yes")),
(AND('[1]PWS Information'!$E$10="NTNC",Q6813="Galvanized Requiring Replacement")),
(AND('[1]PWS Information'!$E$10="NTNC",U6813="Single Family Residence",R6813="Yes")))),"Tier 3",
IF((OR((AND('[1]PWS Information'!$E$10="CWS",U6813="Single Family Residence",S6813="Yes",Q6813="Non-Lead", J6813="Non-Lead - Copper",L6813="Before 1989")),
(AND('[1]PWS Information'!$E$10="CWS",U6813="Single Family Residence",S6813="Yes",Q6813="Non-Lead", N6813="Non-Lead - Copper",O6813="Before 1989")))),"Tier 4",
IF((OR((AND('[1]PWS Information'!$E$10="NTNC",Q6813="Non-Lead")),
(AND('[1]PWS Information'!$E$10="CWS",Q6813="Non-Lead",S6813="")),
(AND('[1]PWS Information'!$E$10="CWS",Q6813="Non-Lead",S6813="No")),
(AND('[1]PWS Information'!$E$10="CWS",Q6813="Non-Lead",S6813="Don't Know")),
(AND('[1]PWS Information'!$E$10="CWS",Q6813="Non-Lead", J6813="Non-Lead - Copper", S6813="Yes", L6813="Between 1989 and 2014")),
(AND('[1]PWS Information'!$E$10="CWS",Q6813="Non-Lead", J6813="Non-Lead - Copper", S6813="Yes", L6813="After 2014")),
(AND('[1]PWS Information'!$E$10="CWS",Q6813="Non-Lead", J6813="Non-Lead - Copper", S6813="Yes", L6813="Unknown")),
(AND('[1]PWS Information'!$E$10="CWS",Q6813="Non-Lead", N6813="Non-Lead - Copper", S6813="Yes", O6813="Between 1989 and 2014")),
(AND('[1]PWS Information'!$E$10="CWS",Q6813="Non-Lead", N6813="Non-Lead - Copper", S6813="Yes", O6813="After 2014")),
(AND('[1]PWS Information'!$E$10="CWS",Q6813="Non-Lead", N6813="Non-Lead - Copper", S6813="Yes", O6813="Unknown")),
(AND('[1]PWS Information'!$E$10="CWS",Q6813="Unknown")),
(AND('[1]PWS Information'!$E$10="NTNC",Q6813="Unknown")))),"Tier 5",
"")))))</f>
        <v/>
      </c>
      <c r="Z6813" s="71"/>
      <c r="AA6813" s="71"/>
    </row>
    <row r="6814" spans="1:27" x14ac:dyDescent="0.3">
      <c r="A6814" s="1"/>
      <c r="B6814" s="70"/>
      <c r="C6814" s="60"/>
      <c r="D6814" s="61"/>
      <c r="E6814" s="61"/>
      <c r="F6814" s="61"/>
      <c r="G6814" s="62"/>
      <c r="H6814" s="63"/>
      <c r="I6814" s="64"/>
      <c r="J6814" s="65"/>
      <c r="K6814" s="66"/>
      <c r="L6814" s="62"/>
      <c r="M6814" s="69"/>
      <c r="N6814" s="65"/>
      <c r="O6814" s="66"/>
      <c r="P6814" s="69"/>
      <c r="Q6814" s="55" t="str">
        <f t="shared" si="106"/>
        <v/>
      </c>
      <c r="R6814" s="70"/>
      <c r="S6814" s="70"/>
      <c r="T6814" s="70"/>
      <c r="U6814" s="71"/>
      <c r="V6814" s="71"/>
      <c r="W6814" s="71"/>
      <c r="X6814" s="71"/>
      <c r="Y6814" s="72" t="str">
        <f>IF((OR((AND('[1]PWS Information'!$E$10="CWS",U6814="Single Family Residence",Q6814="Lead")),
(AND('[1]PWS Information'!$E$10="CWS",U6814="Multiple Family Residence",'[1]PWS Information'!$E$11="Yes",Q6814="Lead")),
(AND('[1]PWS Information'!$E$10="NTNC",Q6814="Lead")))),"Tier 1",
IF((OR((AND('[1]PWS Information'!$E$10="CWS",U6814="Multiple Family Residence",'[1]PWS Information'!$E$11="No",Q6814="Lead")),
(AND('[1]PWS Information'!$E$10="CWS",U6814="Other",Q6814="Lead")),
(AND('[1]PWS Information'!$E$10="CWS",U6814="Building",Q6814="Lead")))),"Tier 2",
IF((OR((AND('[1]PWS Information'!$E$10="CWS",U6814="Single Family Residence",Q6814="Galvanized Requiring Replacement")),
(AND('[1]PWS Information'!$E$10="CWS",U6814="Single Family Residence",Q6814="Galvanized Requiring Replacement",R6814="Yes")),
(AND('[1]PWS Information'!$E$10="NTNC",Q6814="Galvanized Requiring Replacement")),
(AND('[1]PWS Information'!$E$10="NTNC",U6814="Single Family Residence",R6814="Yes")))),"Tier 3",
IF((OR((AND('[1]PWS Information'!$E$10="CWS",U6814="Single Family Residence",S6814="Yes",Q6814="Non-Lead", J6814="Non-Lead - Copper",L6814="Before 1989")),
(AND('[1]PWS Information'!$E$10="CWS",U6814="Single Family Residence",S6814="Yes",Q6814="Non-Lead", N6814="Non-Lead - Copper",O6814="Before 1989")))),"Tier 4",
IF((OR((AND('[1]PWS Information'!$E$10="NTNC",Q6814="Non-Lead")),
(AND('[1]PWS Information'!$E$10="CWS",Q6814="Non-Lead",S6814="")),
(AND('[1]PWS Information'!$E$10="CWS",Q6814="Non-Lead",S6814="No")),
(AND('[1]PWS Information'!$E$10="CWS",Q6814="Non-Lead",S6814="Don't Know")),
(AND('[1]PWS Information'!$E$10="CWS",Q6814="Non-Lead", J6814="Non-Lead - Copper", S6814="Yes", L6814="Between 1989 and 2014")),
(AND('[1]PWS Information'!$E$10="CWS",Q6814="Non-Lead", J6814="Non-Lead - Copper", S6814="Yes", L6814="After 2014")),
(AND('[1]PWS Information'!$E$10="CWS",Q6814="Non-Lead", J6814="Non-Lead - Copper", S6814="Yes", L6814="Unknown")),
(AND('[1]PWS Information'!$E$10="CWS",Q6814="Non-Lead", N6814="Non-Lead - Copper", S6814="Yes", O6814="Between 1989 and 2014")),
(AND('[1]PWS Information'!$E$10="CWS",Q6814="Non-Lead", N6814="Non-Lead - Copper", S6814="Yes", O6814="After 2014")),
(AND('[1]PWS Information'!$E$10="CWS",Q6814="Non-Lead", N6814="Non-Lead - Copper", S6814="Yes", O6814="Unknown")),
(AND('[1]PWS Information'!$E$10="CWS",Q6814="Unknown")),
(AND('[1]PWS Information'!$E$10="NTNC",Q6814="Unknown")))),"Tier 5",
"")))))</f>
        <v/>
      </c>
      <c r="Z6814" s="71"/>
      <c r="AA6814" s="71"/>
    </row>
    <row r="6815" spans="1:27" x14ac:dyDescent="0.3">
      <c r="A6815" s="1"/>
      <c r="B6815" s="70"/>
      <c r="C6815" s="60"/>
      <c r="D6815" s="61"/>
      <c r="E6815" s="61"/>
      <c r="F6815" s="61"/>
      <c r="G6815" s="62"/>
      <c r="H6815" s="63"/>
      <c r="I6815" s="64"/>
      <c r="J6815" s="65"/>
      <c r="K6815" s="66"/>
      <c r="L6815" s="62"/>
      <c r="M6815" s="69"/>
      <c r="N6815" s="65"/>
      <c r="O6815" s="66"/>
      <c r="P6815" s="69"/>
      <c r="Q6815" s="55" t="str">
        <f t="shared" si="106"/>
        <v/>
      </c>
      <c r="R6815" s="70"/>
      <c r="S6815" s="70"/>
      <c r="T6815" s="70"/>
      <c r="U6815" s="71"/>
      <c r="V6815" s="71"/>
      <c r="W6815" s="71"/>
      <c r="X6815" s="71"/>
      <c r="Y6815" s="72" t="str">
        <f>IF((OR((AND('[1]PWS Information'!$E$10="CWS",U6815="Single Family Residence",Q6815="Lead")),
(AND('[1]PWS Information'!$E$10="CWS",U6815="Multiple Family Residence",'[1]PWS Information'!$E$11="Yes",Q6815="Lead")),
(AND('[1]PWS Information'!$E$10="NTNC",Q6815="Lead")))),"Tier 1",
IF((OR((AND('[1]PWS Information'!$E$10="CWS",U6815="Multiple Family Residence",'[1]PWS Information'!$E$11="No",Q6815="Lead")),
(AND('[1]PWS Information'!$E$10="CWS",U6815="Other",Q6815="Lead")),
(AND('[1]PWS Information'!$E$10="CWS",U6815="Building",Q6815="Lead")))),"Tier 2",
IF((OR((AND('[1]PWS Information'!$E$10="CWS",U6815="Single Family Residence",Q6815="Galvanized Requiring Replacement")),
(AND('[1]PWS Information'!$E$10="CWS",U6815="Single Family Residence",Q6815="Galvanized Requiring Replacement",R6815="Yes")),
(AND('[1]PWS Information'!$E$10="NTNC",Q6815="Galvanized Requiring Replacement")),
(AND('[1]PWS Information'!$E$10="NTNC",U6815="Single Family Residence",R6815="Yes")))),"Tier 3",
IF((OR((AND('[1]PWS Information'!$E$10="CWS",U6815="Single Family Residence",S6815="Yes",Q6815="Non-Lead", J6815="Non-Lead - Copper",L6815="Before 1989")),
(AND('[1]PWS Information'!$E$10="CWS",U6815="Single Family Residence",S6815="Yes",Q6815="Non-Lead", N6815="Non-Lead - Copper",O6815="Before 1989")))),"Tier 4",
IF((OR((AND('[1]PWS Information'!$E$10="NTNC",Q6815="Non-Lead")),
(AND('[1]PWS Information'!$E$10="CWS",Q6815="Non-Lead",S6815="")),
(AND('[1]PWS Information'!$E$10="CWS",Q6815="Non-Lead",S6815="No")),
(AND('[1]PWS Information'!$E$10="CWS",Q6815="Non-Lead",S6815="Don't Know")),
(AND('[1]PWS Information'!$E$10="CWS",Q6815="Non-Lead", J6815="Non-Lead - Copper", S6815="Yes", L6815="Between 1989 and 2014")),
(AND('[1]PWS Information'!$E$10="CWS",Q6815="Non-Lead", J6815="Non-Lead - Copper", S6815="Yes", L6815="After 2014")),
(AND('[1]PWS Information'!$E$10="CWS",Q6815="Non-Lead", J6815="Non-Lead - Copper", S6815="Yes", L6815="Unknown")),
(AND('[1]PWS Information'!$E$10="CWS",Q6815="Non-Lead", N6815="Non-Lead - Copper", S6815="Yes", O6815="Between 1989 and 2014")),
(AND('[1]PWS Information'!$E$10="CWS",Q6815="Non-Lead", N6815="Non-Lead - Copper", S6815="Yes", O6815="After 2014")),
(AND('[1]PWS Information'!$E$10="CWS",Q6815="Non-Lead", N6815="Non-Lead - Copper", S6815="Yes", O6815="Unknown")),
(AND('[1]PWS Information'!$E$10="CWS",Q6815="Unknown")),
(AND('[1]PWS Information'!$E$10="NTNC",Q6815="Unknown")))),"Tier 5",
"")))))</f>
        <v/>
      </c>
      <c r="Z6815" s="71"/>
      <c r="AA6815" s="71"/>
    </row>
    <row r="6816" spans="1:27" x14ac:dyDescent="0.3">
      <c r="A6816" s="1"/>
      <c r="B6816" s="70"/>
      <c r="C6816" s="60"/>
      <c r="D6816" s="61"/>
      <c r="E6816" s="61"/>
      <c r="F6816" s="61"/>
      <c r="G6816" s="62"/>
      <c r="H6816" s="63"/>
      <c r="I6816" s="64"/>
      <c r="J6816" s="65"/>
      <c r="K6816" s="66"/>
      <c r="L6816" s="62"/>
      <c r="M6816" s="69"/>
      <c r="N6816" s="65"/>
      <c r="O6816" s="66"/>
      <c r="P6816" s="69"/>
      <c r="Q6816" s="55" t="str">
        <f t="shared" si="106"/>
        <v/>
      </c>
      <c r="R6816" s="70"/>
      <c r="S6816" s="70"/>
      <c r="T6816" s="70"/>
      <c r="U6816" s="71"/>
      <c r="V6816" s="71"/>
      <c r="W6816" s="71"/>
      <c r="X6816" s="71"/>
      <c r="Y6816" s="72" t="str">
        <f>IF((OR((AND('[1]PWS Information'!$E$10="CWS",U6816="Single Family Residence",Q6816="Lead")),
(AND('[1]PWS Information'!$E$10="CWS",U6816="Multiple Family Residence",'[1]PWS Information'!$E$11="Yes",Q6816="Lead")),
(AND('[1]PWS Information'!$E$10="NTNC",Q6816="Lead")))),"Tier 1",
IF((OR((AND('[1]PWS Information'!$E$10="CWS",U6816="Multiple Family Residence",'[1]PWS Information'!$E$11="No",Q6816="Lead")),
(AND('[1]PWS Information'!$E$10="CWS",U6816="Other",Q6816="Lead")),
(AND('[1]PWS Information'!$E$10="CWS",U6816="Building",Q6816="Lead")))),"Tier 2",
IF((OR((AND('[1]PWS Information'!$E$10="CWS",U6816="Single Family Residence",Q6816="Galvanized Requiring Replacement")),
(AND('[1]PWS Information'!$E$10="CWS",U6816="Single Family Residence",Q6816="Galvanized Requiring Replacement",R6816="Yes")),
(AND('[1]PWS Information'!$E$10="NTNC",Q6816="Galvanized Requiring Replacement")),
(AND('[1]PWS Information'!$E$10="NTNC",U6816="Single Family Residence",R6816="Yes")))),"Tier 3",
IF((OR((AND('[1]PWS Information'!$E$10="CWS",U6816="Single Family Residence",S6816="Yes",Q6816="Non-Lead", J6816="Non-Lead - Copper",L6816="Before 1989")),
(AND('[1]PWS Information'!$E$10="CWS",U6816="Single Family Residence",S6816="Yes",Q6816="Non-Lead", N6816="Non-Lead - Copper",O6816="Before 1989")))),"Tier 4",
IF((OR((AND('[1]PWS Information'!$E$10="NTNC",Q6816="Non-Lead")),
(AND('[1]PWS Information'!$E$10="CWS",Q6816="Non-Lead",S6816="")),
(AND('[1]PWS Information'!$E$10="CWS",Q6816="Non-Lead",S6816="No")),
(AND('[1]PWS Information'!$E$10="CWS",Q6816="Non-Lead",S6816="Don't Know")),
(AND('[1]PWS Information'!$E$10="CWS",Q6816="Non-Lead", J6816="Non-Lead - Copper", S6816="Yes", L6816="Between 1989 and 2014")),
(AND('[1]PWS Information'!$E$10="CWS",Q6816="Non-Lead", J6816="Non-Lead - Copper", S6816="Yes", L6816="After 2014")),
(AND('[1]PWS Information'!$E$10="CWS",Q6816="Non-Lead", J6816="Non-Lead - Copper", S6816="Yes", L6816="Unknown")),
(AND('[1]PWS Information'!$E$10="CWS",Q6816="Non-Lead", N6816="Non-Lead - Copper", S6816="Yes", O6816="Between 1989 and 2014")),
(AND('[1]PWS Information'!$E$10="CWS",Q6816="Non-Lead", N6816="Non-Lead - Copper", S6816="Yes", O6816="After 2014")),
(AND('[1]PWS Information'!$E$10="CWS",Q6816="Non-Lead", N6816="Non-Lead - Copper", S6816="Yes", O6816="Unknown")),
(AND('[1]PWS Information'!$E$10="CWS",Q6816="Unknown")),
(AND('[1]PWS Information'!$E$10="NTNC",Q6816="Unknown")))),"Tier 5",
"")))))</f>
        <v/>
      </c>
      <c r="Z6816" s="71"/>
      <c r="AA6816" s="71"/>
    </row>
    <row r="6817" spans="1:27" x14ac:dyDescent="0.3">
      <c r="A6817" s="17"/>
      <c r="B6817" s="70"/>
      <c r="C6817" s="60"/>
      <c r="D6817" s="61"/>
      <c r="E6817" s="61"/>
      <c r="F6817" s="61"/>
      <c r="G6817" s="62"/>
      <c r="H6817" s="63"/>
      <c r="I6817" s="64"/>
      <c r="J6817" s="65"/>
      <c r="K6817" s="66"/>
      <c r="L6817" s="62"/>
      <c r="M6817" s="69"/>
      <c r="N6817" s="65"/>
      <c r="O6817" s="66"/>
      <c r="P6817" s="69"/>
      <c r="Q6817" s="55" t="str">
        <f t="shared" si="106"/>
        <v/>
      </c>
      <c r="R6817" s="70"/>
      <c r="S6817" s="70"/>
      <c r="T6817" s="70"/>
      <c r="U6817" s="71"/>
      <c r="V6817" s="71"/>
      <c r="W6817" s="71"/>
      <c r="X6817" s="71"/>
      <c r="Y6817" s="72" t="str">
        <f>IF((OR((AND('[1]PWS Information'!$E$10="CWS",U6817="Single Family Residence",Q6817="Lead")),
(AND('[1]PWS Information'!$E$10="CWS",U6817="Multiple Family Residence",'[1]PWS Information'!$E$11="Yes",Q6817="Lead")),
(AND('[1]PWS Information'!$E$10="NTNC",Q6817="Lead")))),"Tier 1",
IF((OR((AND('[1]PWS Information'!$E$10="CWS",U6817="Multiple Family Residence",'[1]PWS Information'!$E$11="No",Q6817="Lead")),
(AND('[1]PWS Information'!$E$10="CWS",U6817="Other",Q6817="Lead")),
(AND('[1]PWS Information'!$E$10="CWS",U6817="Building",Q6817="Lead")))),"Tier 2",
IF((OR((AND('[1]PWS Information'!$E$10="CWS",U6817="Single Family Residence",Q6817="Galvanized Requiring Replacement")),
(AND('[1]PWS Information'!$E$10="CWS",U6817="Single Family Residence",Q6817="Galvanized Requiring Replacement",R6817="Yes")),
(AND('[1]PWS Information'!$E$10="NTNC",Q6817="Galvanized Requiring Replacement")),
(AND('[1]PWS Information'!$E$10="NTNC",U6817="Single Family Residence",R6817="Yes")))),"Tier 3",
IF((OR((AND('[1]PWS Information'!$E$10="CWS",U6817="Single Family Residence",S6817="Yes",Q6817="Non-Lead", J6817="Non-Lead - Copper",L6817="Before 1989")),
(AND('[1]PWS Information'!$E$10="CWS",U6817="Single Family Residence",S6817="Yes",Q6817="Non-Lead", N6817="Non-Lead - Copper",O6817="Before 1989")))),"Tier 4",
IF((OR((AND('[1]PWS Information'!$E$10="NTNC",Q6817="Non-Lead")),
(AND('[1]PWS Information'!$E$10="CWS",Q6817="Non-Lead",S6817="")),
(AND('[1]PWS Information'!$E$10="CWS",Q6817="Non-Lead",S6817="No")),
(AND('[1]PWS Information'!$E$10="CWS",Q6817="Non-Lead",S6817="Don't Know")),
(AND('[1]PWS Information'!$E$10="CWS",Q6817="Non-Lead", J6817="Non-Lead - Copper", S6817="Yes", L6817="Between 1989 and 2014")),
(AND('[1]PWS Information'!$E$10="CWS",Q6817="Non-Lead", J6817="Non-Lead - Copper", S6817="Yes", L6817="After 2014")),
(AND('[1]PWS Information'!$E$10="CWS",Q6817="Non-Lead", J6817="Non-Lead - Copper", S6817="Yes", L6817="Unknown")),
(AND('[1]PWS Information'!$E$10="CWS",Q6817="Non-Lead", N6817="Non-Lead - Copper", S6817="Yes", O6817="Between 1989 and 2014")),
(AND('[1]PWS Information'!$E$10="CWS",Q6817="Non-Lead", N6817="Non-Lead - Copper", S6817="Yes", O6817="After 2014")),
(AND('[1]PWS Information'!$E$10="CWS",Q6817="Non-Lead", N6817="Non-Lead - Copper", S6817="Yes", O6817="Unknown")),
(AND('[1]PWS Information'!$E$10="CWS",Q6817="Unknown")),
(AND('[1]PWS Information'!$E$10="NTNC",Q6817="Unknown")))),"Tier 5",
"")))))</f>
        <v/>
      </c>
      <c r="Z6817" s="71"/>
      <c r="AA6817" s="71"/>
    </row>
    <row r="6818" spans="1:27" x14ac:dyDescent="0.3">
      <c r="A6818" s="1"/>
      <c r="B6818" s="70"/>
      <c r="C6818" s="60"/>
      <c r="D6818" s="61"/>
      <c r="E6818" s="61"/>
      <c r="F6818" s="61"/>
      <c r="G6818" s="62"/>
      <c r="H6818" s="63"/>
      <c r="I6818" s="64"/>
      <c r="J6818" s="65"/>
      <c r="K6818" s="66"/>
      <c r="L6818" s="62"/>
      <c r="M6818" s="69"/>
      <c r="N6818" s="65"/>
      <c r="O6818" s="66"/>
      <c r="P6818" s="69"/>
      <c r="Q6818" s="55" t="str">
        <f t="shared" si="106"/>
        <v/>
      </c>
      <c r="R6818" s="70"/>
      <c r="S6818" s="70"/>
      <c r="T6818" s="70"/>
      <c r="U6818" s="71"/>
      <c r="V6818" s="71"/>
      <c r="W6818" s="71"/>
      <c r="X6818" s="71"/>
      <c r="Y6818" s="72" t="str">
        <f>IF((OR((AND('[1]PWS Information'!$E$10="CWS",U6818="Single Family Residence",Q6818="Lead")),
(AND('[1]PWS Information'!$E$10="CWS",U6818="Multiple Family Residence",'[1]PWS Information'!$E$11="Yes",Q6818="Lead")),
(AND('[1]PWS Information'!$E$10="NTNC",Q6818="Lead")))),"Tier 1",
IF((OR((AND('[1]PWS Information'!$E$10="CWS",U6818="Multiple Family Residence",'[1]PWS Information'!$E$11="No",Q6818="Lead")),
(AND('[1]PWS Information'!$E$10="CWS",U6818="Other",Q6818="Lead")),
(AND('[1]PWS Information'!$E$10="CWS",U6818="Building",Q6818="Lead")))),"Tier 2",
IF((OR((AND('[1]PWS Information'!$E$10="CWS",U6818="Single Family Residence",Q6818="Galvanized Requiring Replacement")),
(AND('[1]PWS Information'!$E$10="CWS",U6818="Single Family Residence",Q6818="Galvanized Requiring Replacement",R6818="Yes")),
(AND('[1]PWS Information'!$E$10="NTNC",Q6818="Galvanized Requiring Replacement")),
(AND('[1]PWS Information'!$E$10="NTNC",U6818="Single Family Residence",R6818="Yes")))),"Tier 3",
IF((OR((AND('[1]PWS Information'!$E$10="CWS",U6818="Single Family Residence",S6818="Yes",Q6818="Non-Lead", J6818="Non-Lead - Copper",L6818="Before 1989")),
(AND('[1]PWS Information'!$E$10="CWS",U6818="Single Family Residence",S6818="Yes",Q6818="Non-Lead", N6818="Non-Lead - Copper",O6818="Before 1989")))),"Tier 4",
IF((OR((AND('[1]PWS Information'!$E$10="NTNC",Q6818="Non-Lead")),
(AND('[1]PWS Information'!$E$10="CWS",Q6818="Non-Lead",S6818="")),
(AND('[1]PWS Information'!$E$10="CWS",Q6818="Non-Lead",S6818="No")),
(AND('[1]PWS Information'!$E$10="CWS",Q6818="Non-Lead",S6818="Don't Know")),
(AND('[1]PWS Information'!$E$10="CWS",Q6818="Non-Lead", J6818="Non-Lead - Copper", S6818="Yes", L6818="Between 1989 and 2014")),
(AND('[1]PWS Information'!$E$10="CWS",Q6818="Non-Lead", J6818="Non-Lead - Copper", S6818="Yes", L6818="After 2014")),
(AND('[1]PWS Information'!$E$10="CWS",Q6818="Non-Lead", J6818="Non-Lead - Copper", S6818="Yes", L6818="Unknown")),
(AND('[1]PWS Information'!$E$10="CWS",Q6818="Non-Lead", N6818="Non-Lead - Copper", S6818="Yes", O6818="Between 1989 and 2014")),
(AND('[1]PWS Information'!$E$10="CWS",Q6818="Non-Lead", N6818="Non-Lead - Copper", S6818="Yes", O6818="After 2014")),
(AND('[1]PWS Information'!$E$10="CWS",Q6818="Non-Lead", N6818="Non-Lead - Copper", S6818="Yes", O6818="Unknown")),
(AND('[1]PWS Information'!$E$10="CWS",Q6818="Unknown")),
(AND('[1]PWS Information'!$E$10="NTNC",Q6818="Unknown")))),"Tier 5",
"")))))</f>
        <v/>
      </c>
      <c r="Z6818" s="71"/>
      <c r="AA6818" s="71"/>
    </row>
    <row r="6819" spans="1:27" x14ac:dyDescent="0.3">
      <c r="A6819" s="1"/>
      <c r="B6819" s="70"/>
      <c r="C6819" s="60"/>
      <c r="D6819" s="61"/>
      <c r="E6819" s="61"/>
      <c r="F6819" s="61"/>
      <c r="G6819" s="62"/>
      <c r="H6819" s="63"/>
      <c r="I6819" s="64"/>
      <c r="J6819" s="65"/>
      <c r="K6819" s="66"/>
      <c r="L6819" s="62"/>
      <c r="M6819" s="69"/>
      <c r="N6819" s="65"/>
      <c r="O6819" s="66"/>
      <c r="P6819" s="69"/>
      <c r="Q6819" s="55" t="str">
        <f t="shared" si="106"/>
        <v/>
      </c>
      <c r="R6819" s="70"/>
      <c r="S6819" s="70"/>
      <c r="T6819" s="70"/>
      <c r="U6819" s="71"/>
      <c r="V6819" s="71"/>
      <c r="W6819" s="71"/>
      <c r="X6819" s="71"/>
      <c r="Y6819" s="72" t="str">
        <f>IF((OR((AND('[1]PWS Information'!$E$10="CWS",U6819="Single Family Residence",Q6819="Lead")),
(AND('[1]PWS Information'!$E$10="CWS",U6819="Multiple Family Residence",'[1]PWS Information'!$E$11="Yes",Q6819="Lead")),
(AND('[1]PWS Information'!$E$10="NTNC",Q6819="Lead")))),"Tier 1",
IF((OR((AND('[1]PWS Information'!$E$10="CWS",U6819="Multiple Family Residence",'[1]PWS Information'!$E$11="No",Q6819="Lead")),
(AND('[1]PWS Information'!$E$10="CWS",U6819="Other",Q6819="Lead")),
(AND('[1]PWS Information'!$E$10="CWS",U6819="Building",Q6819="Lead")))),"Tier 2",
IF((OR((AND('[1]PWS Information'!$E$10="CWS",U6819="Single Family Residence",Q6819="Galvanized Requiring Replacement")),
(AND('[1]PWS Information'!$E$10="CWS",U6819="Single Family Residence",Q6819="Galvanized Requiring Replacement",R6819="Yes")),
(AND('[1]PWS Information'!$E$10="NTNC",Q6819="Galvanized Requiring Replacement")),
(AND('[1]PWS Information'!$E$10="NTNC",U6819="Single Family Residence",R6819="Yes")))),"Tier 3",
IF((OR((AND('[1]PWS Information'!$E$10="CWS",U6819="Single Family Residence",S6819="Yes",Q6819="Non-Lead", J6819="Non-Lead - Copper",L6819="Before 1989")),
(AND('[1]PWS Information'!$E$10="CWS",U6819="Single Family Residence",S6819="Yes",Q6819="Non-Lead", N6819="Non-Lead - Copper",O6819="Before 1989")))),"Tier 4",
IF((OR((AND('[1]PWS Information'!$E$10="NTNC",Q6819="Non-Lead")),
(AND('[1]PWS Information'!$E$10="CWS",Q6819="Non-Lead",S6819="")),
(AND('[1]PWS Information'!$E$10="CWS",Q6819="Non-Lead",S6819="No")),
(AND('[1]PWS Information'!$E$10="CWS",Q6819="Non-Lead",S6819="Don't Know")),
(AND('[1]PWS Information'!$E$10="CWS",Q6819="Non-Lead", J6819="Non-Lead - Copper", S6819="Yes", L6819="Between 1989 and 2014")),
(AND('[1]PWS Information'!$E$10="CWS",Q6819="Non-Lead", J6819="Non-Lead - Copper", S6819="Yes", L6819="After 2014")),
(AND('[1]PWS Information'!$E$10="CWS",Q6819="Non-Lead", J6819="Non-Lead - Copper", S6819="Yes", L6819="Unknown")),
(AND('[1]PWS Information'!$E$10="CWS",Q6819="Non-Lead", N6819="Non-Lead - Copper", S6819="Yes", O6819="Between 1989 and 2014")),
(AND('[1]PWS Information'!$E$10="CWS",Q6819="Non-Lead", N6819="Non-Lead - Copper", S6819="Yes", O6819="After 2014")),
(AND('[1]PWS Information'!$E$10="CWS",Q6819="Non-Lead", N6819="Non-Lead - Copper", S6819="Yes", O6819="Unknown")),
(AND('[1]PWS Information'!$E$10="CWS",Q6819="Unknown")),
(AND('[1]PWS Information'!$E$10="NTNC",Q6819="Unknown")))),"Tier 5",
"")))))</f>
        <v/>
      </c>
      <c r="Z6819" s="71"/>
      <c r="AA6819" s="71"/>
    </row>
    <row r="6820" spans="1:27" x14ac:dyDescent="0.3">
      <c r="A6820" s="1"/>
      <c r="B6820" s="70"/>
      <c r="C6820" s="60"/>
      <c r="D6820" s="61"/>
      <c r="E6820" s="61"/>
      <c r="F6820" s="61"/>
      <c r="G6820" s="62"/>
      <c r="H6820" s="63"/>
      <c r="I6820" s="64"/>
      <c r="J6820" s="65"/>
      <c r="K6820" s="66"/>
      <c r="L6820" s="62"/>
      <c r="M6820" s="69"/>
      <c r="N6820" s="65"/>
      <c r="O6820" s="66"/>
      <c r="P6820" s="69"/>
      <c r="Q6820" s="55" t="str">
        <f t="shared" si="106"/>
        <v/>
      </c>
      <c r="R6820" s="70"/>
      <c r="S6820" s="70"/>
      <c r="T6820" s="70"/>
      <c r="U6820" s="71"/>
      <c r="V6820" s="71"/>
      <c r="W6820" s="71"/>
      <c r="X6820" s="71"/>
      <c r="Y6820" s="72" t="str">
        <f>IF((OR((AND('[1]PWS Information'!$E$10="CWS",U6820="Single Family Residence",Q6820="Lead")),
(AND('[1]PWS Information'!$E$10="CWS",U6820="Multiple Family Residence",'[1]PWS Information'!$E$11="Yes",Q6820="Lead")),
(AND('[1]PWS Information'!$E$10="NTNC",Q6820="Lead")))),"Tier 1",
IF((OR((AND('[1]PWS Information'!$E$10="CWS",U6820="Multiple Family Residence",'[1]PWS Information'!$E$11="No",Q6820="Lead")),
(AND('[1]PWS Information'!$E$10="CWS",U6820="Other",Q6820="Lead")),
(AND('[1]PWS Information'!$E$10="CWS",U6820="Building",Q6820="Lead")))),"Tier 2",
IF((OR((AND('[1]PWS Information'!$E$10="CWS",U6820="Single Family Residence",Q6820="Galvanized Requiring Replacement")),
(AND('[1]PWS Information'!$E$10="CWS",U6820="Single Family Residence",Q6820="Galvanized Requiring Replacement",R6820="Yes")),
(AND('[1]PWS Information'!$E$10="NTNC",Q6820="Galvanized Requiring Replacement")),
(AND('[1]PWS Information'!$E$10="NTNC",U6820="Single Family Residence",R6820="Yes")))),"Tier 3",
IF((OR((AND('[1]PWS Information'!$E$10="CWS",U6820="Single Family Residence",S6820="Yes",Q6820="Non-Lead", J6820="Non-Lead - Copper",L6820="Before 1989")),
(AND('[1]PWS Information'!$E$10="CWS",U6820="Single Family Residence",S6820="Yes",Q6820="Non-Lead", N6820="Non-Lead - Copper",O6820="Before 1989")))),"Tier 4",
IF((OR((AND('[1]PWS Information'!$E$10="NTNC",Q6820="Non-Lead")),
(AND('[1]PWS Information'!$E$10="CWS",Q6820="Non-Lead",S6820="")),
(AND('[1]PWS Information'!$E$10="CWS",Q6820="Non-Lead",S6820="No")),
(AND('[1]PWS Information'!$E$10="CWS",Q6820="Non-Lead",S6820="Don't Know")),
(AND('[1]PWS Information'!$E$10="CWS",Q6820="Non-Lead", J6820="Non-Lead - Copper", S6820="Yes", L6820="Between 1989 and 2014")),
(AND('[1]PWS Information'!$E$10="CWS",Q6820="Non-Lead", J6820="Non-Lead - Copper", S6820="Yes", L6820="After 2014")),
(AND('[1]PWS Information'!$E$10="CWS",Q6820="Non-Lead", J6820="Non-Lead - Copper", S6820="Yes", L6820="Unknown")),
(AND('[1]PWS Information'!$E$10="CWS",Q6820="Non-Lead", N6820="Non-Lead - Copper", S6820="Yes", O6820="Between 1989 and 2014")),
(AND('[1]PWS Information'!$E$10="CWS",Q6820="Non-Lead", N6820="Non-Lead - Copper", S6820="Yes", O6820="After 2014")),
(AND('[1]PWS Information'!$E$10="CWS",Q6820="Non-Lead", N6820="Non-Lead - Copper", S6820="Yes", O6820="Unknown")),
(AND('[1]PWS Information'!$E$10="CWS",Q6820="Unknown")),
(AND('[1]PWS Information'!$E$10="NTNC",Q6820="Unknown")))),"Tier 5",
"")))))</f>
        <v/>
      </c>
      <c r="Z6820" s="71"/>
      <c r="AA6820" s="71"/>
    </row>
    <row r="6821" spans="1:27" x14ac:dyDescent="0.3">
      <c r="A6821" s="17"/>
      <c r="B6821" s="70"/>
      <c r="C6821" s="60"/>
      <c r="D6821" s="61"/>
      <c r="E6821" s="61"/>
      <c r="F6821" s="61"/>
      <c r="G6821" s="62"/>
      <c r="H6821" s="63"/>
      <c r="I6821" s="64"/>
      <c r="J6821" s="65"/>
      <c r="K6821" s="66"/>
      <c r="L6821" s="62"/>
      <c r="M6821" s="69"/>
      <c r="N6821" s="65"/>
      <c r="O6821" s="66"/>
      <c r="P6821" s="69"/>
      <c r="Q6821" s="55" t="str">
        <f t="shared" si="106"/>
        <v/>
      </c>
      <c r="R6821" s="70"/>
      <c r="S6821" s="70"/>
      <c r="T6821" s="70"/>
      <c r="U6821" s="71"/>
      <c r="V6821" s="71"/>
      <c r="W6821" s="71"/>
      <c r="X6821" s="71"/>
      <c r="Y6821" s="72" t="str">
        <f>IF((OR((AND('[1]PWS Information'!$E$10="CWS",U6821="Single Family Residence",Q6821="Lead")),
(AND('[1]PWS Information'!$E$10="CWS",U6821="Multiple Family Residence",'[1]PWS Information'!$E$11="Yes",Q6821="Lead")),
(AND('[1]PWS Information'!$E$10="NTNC",Q6821="Lead")))),"Tier 1",
IF((OR((AND('[1]PWS Information'!$E$10="CWS",U6821="Multiple Family Residence",'[1]PWS Information'!$E$11="No",Q6821="Lead")),
(AND('[1]PWS Information'!$E$10="CWS",U6821="Other",Q6821="Lead")),
(AND('[1]PWS Information'!$E$10="CWS",U6821="Building",Q6821="Lead")))),"Tier 2",
IF((OR((AND('[1]PWS Information'!$E$10="CWS",U6821="Single Family Residence",Q6821="Galvanized Requiring Replacement")),
(AND('[1]PWS Information'!$E$10="CWS",U6821="Single Family Residence",Q6821="Galvanized Requiring Replacement",R6821="Yes")),
(AND('[1]PWS Information'!$E$10="NTNC",Q6821="Galvanized Requiring Replacement")),
(AND('[1]PWS Information'!$E$10="NTNC",U6821="Single Family Residence",R6821="Yes")))),"Tier 3",
IF((OR((AND('[1]PWS Information'!$E$10="CWS",U6821="Single Family Residence",S6821="Yes",Q6821="Non-Lead", J6821="Non-Lead - Copper",L6821="Before 1989")),
(AND('[1]PWS Information'!$E$10="CWS",U6821="Single Family Residence",S6821="Yes",Q6821="Non-Lead", N6821="Non-Lead - Copper",O6821="Before 1989")))),"Tier 4",
IF((OR((AND('[1]PWS Information'!$E$10="NTNC",Q6821="Non-Lead")),
(AND('[1]PWS Information'!$E$10="CWS",Q6821="Non-Lead",S6821="")),
(AND('[1]PWS Information'!$E$10="CWS",Q6821="Non-Lead",S6821="No")),
(AND('[1]PWS Information'!$E$10="CWS",Q6821="Non-Lead",S6821="Don't Know")),
(AND('[1]PWS Information'!$E$10="CWS",Q6821="Non-Lead", J6821="Non-Lead - Copper", S6821="Yes", L6821="Between 1989 and 2014")),
(AND('[1]PWS Information'!$E$10="CWS",Q6821="Non-Lead", J6821="Non-Lead - Copper", S6821="Yes", L6821="After 2014")),
(AND('[1]PWS Information'!$E$10="CWS",Q6821="Non-Lead", J6821="Non-Lead - Copper", S6821="Yes", L6821="Unknown")),
(AND('[1]PWS Information'!$E$10="CWS",Q6821="Non-Lead", N6821="Non-Lead - Copper", S6821="Yes", O6821="Between 1989 and 2014")),
(AND('[1]PWS Information'!$E$10="CWS",Q6821="Non-Lead", N6821="Non-Lead - Copper", S6821="Yes", O6821="After 2014")),
(AND('[1]PWS Information'!$E$10="CWS",Q6821="Non-Lead", N6821="Non-Lead - Copper", S6821="Yes", O6821="Unknown")),
(AND('[1]PWS Information'!$E$10="CWS",Q6821="Unknown")),
(AND('[1]PWS Information'!$E$10="NTNC",Q6821="Unknown")))),"Tier 5",
"")))))</f>
        <v/>
      </c>
      <c r="Z6821" s="71"/>
      <c r="AA6821" s="71"/>
    </row>
    <row r="6822" spans="1:27" x14ac:dyDescent="0.3">
      <c r="A6822" s="1"/>
      <c r="B6822" s="70"/>
      <c r="C6822" s="60"/>
      <c r="D6822" s="61"/>
      <c r="E6822" s="61"/>
      <c r="F6822" s="61"/>
      <c r="G6822" s="62"/>
      <c r="H6822" s="63"/>
      <c r="I6822" s="64"/>
      <c r="J6822" s="65"/>
      <c r="K6822" s="66"/>
      <c r="L6822" s="62"/>
      <c r="M6822" s="69"/>
      <c r="N6822" s="65"/>
      <c r="O6822" s="66"/>
      <c r="P6822" s="69"/>
      <c r="Q6822" s="55" t="str">
        <f t="shared" si="106"/>
        <v/>
      </c>
      <c r="R6822" s="70"/>
      <c r="S6822" s="70"/>
      <c r="T6822" s="70"/>
      <c r="U6822" s="71"/>
      <c r="V6822" s="71"/>
      <c r="W6822" s="71"/>
      <c r="X6822" s="71"/>
      <c r="Y6822" s="72" t="str">
        <f>IF((OR((AND('[1]PWS Information'!$E$10="CWS",U6822="Single Family Residence",Q6822="Lead")),
(AND('[1]PWS Information'!$E$10="CWS",U6822="Multiple Family Residence",'[1]PWS Information'!$E$11="Yes",Q6822="Lead")),
(AND('[1]PWS Information'!$E$10="NTNC",Q6822="Lead")))),"Tier 1",
IF((OR((AND('[1]PWS Information'!$E$10="CWS",U6822="Multiple Family Residence",'[1]PWS Information'!$E$11="No",Q6822="Lead")),
(AND('[1]PWS Information'!$E$10="CWS",U6822="Other",Q6822="Lead")),
(AND('[1]PWS Information'!$E$10="CWS",U6822="Building",Q6822="Lead")))),"Tier 2",
IF((OR((AND('[1]PWS Information'!$E$10="CWS",U6822="Single Family Residence",Q6822="Galvanized Requiring Replacement")),
(AND('[1]PWS Information'!$E$10="CWS",U6822="Single Family Residence",Q6822="Galvanized Requiring Replacement",R6822="Yes")),
(AND('[1]PWS Information'!$E$10="NTNC",Q6822="Galvanized Requiring Replacement")),
(AND('[1]PWS Information'!$E$10="NTNC",U6822="Single Family Residence",R6822="Yes")))),"Tier 3",
IF((OR((AND('[1]PWS Information'!$E$10="CWS",U6822="Single Family Residence",S6822="Yes",Q6822="Non-Lead", J6822="Non-Lead - Copper",L6822="Before 1989")),
(AND('[1]PWS Information'!$E$10="CWS",U6822="Single Family Residence",S6822="Yes",Q6822="Non-Lead", N6822="Non-Lead - Copper",O6822="Before 1989")))),"Tier 4",
IF((OR((AND('[1]PWS Information'!$E$10="NTNC",Q6822="Non-Lead")),
(AND('[1]PWS Information'!$E$10="CWS",Q6822="Non-Lead",S6822="")),
(AND('[1]PWS Information'!$E$10="CWS",Q6822="Non-Lead",S6822="No")),
(AND('[1]PWS Information'!$E$10="CWS",Q6822="Non-Lead",S6822="Don't Know")),
(AND('[1]PWS Information'!$E$10="CWS",Q6822="Non-Lead", J6822="Non-Lead - Copper", S6822="Yes", L6822="Between 1989 and 2014")),
(AND('[1]PWS Information'!$E$10="CWS",Q6822="Non-Lead", J6822="Non-Lead - Copper", S6822="Yes", L6822="After 2014")),
(AND('[1]PWS Information'!$E$10="CWS",Q6822="Non-Lead", J6822="Non-Lead - Copper", S6822="Yes", L6822="Unknown")),
(AND('[1]PWS Information'!$E$10="CWS",Q6822="Non-Lead", N6822="Non-Lead - Copper", S6822="Yes", O6822="Between 1989 and 2014")),
(AND('[1]PWS Information'!$E$10="CWS",Q6822="Non-Lead", N6822="Non-Lead - Copper", S6822="Yes", O6822="After 2014")),
(AND('[1]PWS Information'!$E$10="CWS",Q6822="Non-Lead", N6822="Non-Lead - Copper", S6822="Yes", O6822="Unknown")),
(AND('[1]PWS Information'!$E$10="CWS",Q6822="Unknown")),
(AND('[1]PWS Information'!$E$10="NTNC",Q6822="Unknown")))),"Tier 5",
"")))))</f>
        <v/>
      </c>
      <c r="Z6822" s="71"/>
      <c r="AA6822" s="71"/>
    </row>
    <row r="6823" spans="1:27" x14ac:dyDescent="0.3">
      <c r="A6823" s="1"/>
      <c r="B6823" s="70"/>
      <c r="C6823" s="60"/>
      <c r="D6823" s="61"/>
      <c r="E6823" s="61"/>
      <c r="F6823" s="61"/>
      <c r="G6823" s="62"/>
      <c r="H6823" s="63"/>
      <c r="I6823" s="64"/>
      <c r="J6823" s="65"/>
      <c r="K6823" s="66"/>
      <c r="L6823" s="62"/>
      <c r="M6823" s="69"/>
      <c r="N6823" s="65"/>
      <c r="O6823" s="66"/>
      <c r="P6823" s="69"/>
      <c r="Q6823" s="55" t="str">
        <f t="shared" si="106"/>
        <v/>
      </c>
      <c r="R6823" s="70"/>
      <c r="S6823" s="70"/>
      <c r="T6823" s="70"/>
      <c r="U6823" s="71"/>
      <c r="V6823" s="71"/>
      <c r="W6823" s="71"/>
      <c r="X6823" s="71"/>
      <c r="Y6823" s="72" t="str">
        <f>IF((OR((AND('[1]PWS Information'!$E$10="CWS",U6823="Single Family Residence",Q6823="Lead")),
(AND('[1]PWS Information'!$E$10="CWS",U6823="Multiple Family Residence",'[1]PWS Information'!$E$11="Yes",Q6823="Lead")),
(AND('[1]PWS Information'!$E$10="NTNC",Q6823="Lead")))),"Tier 1",
IF((OR((AND('[1]PWS Information'!$E$10="CWS",U6823="Multiple Family Residence",'[1]PWS Information'!$E$11="No",Q6823="Lead")),
(AND('[1]PWS Information'!$E$10="CWS",U6823="Other",Q6823="Lead")),
(AND('[1]PWS Information'!$E$10="CWS",U6823="Building",Q6823="Lead")))),"Tier 2",
IF((OR((AND('[1]PWS Information'!$E$10="CWS",U6823="Single Family Residence",Q6823="Galvanized Requiring Replacement")),
(AND('[1]PWS Information'!$E$10="CWS",U6823="Single Family Residence",Q6823="Galvanized Requiring Replacement",R6823="Yes")),
(AND('[1]PWS Information'!$E$10="NTNC",Q6823="Galvanized Requiring Replacement")),
(AND('[1]PWS Information'!$E$10="NTNC",U6823="Single Family Residence",R6823="Yes")))),"Tier 3",
IF((OR((AND('[1]PWS Information'!$E$10="CWS",U6823="Single Family Residence",S6823="Yes",Q6823="Non-Lead", J6823="Non-Lead - Copper",L6823="Before 1989")),
(AND('[1]PWS Information'!$E$10="CWS",U6823="Single Family Residence",S6823="Yes",Q6823="Non-Lead", N6823="Non-Lead - Copper",O6823="Before 1989")))),"Tier 4",
IF((OR((AND('[1]PWS Information'!$E$10="NTNC",Q6823="Non-Lead")),
(AND('[1]PWS Information'!$E$10="CWS",Q6823="Non-Lead",S6823="")),
(AND('[1]PWS Information'!$E$10="CWS",Q6823="Non-Lead",S6823="No")),
(AND('[1]PWS Information'!$E$10="CWS",Q6823="Non-Lead",S6823="Don't Know")),
(AND('[1]PWS Information'!$E$10="CWS",Q6823="Non-Lead", J6823="Non-Lead - Copper", S6823="Yes", L6823="Between 1989 and 2014")),
(AND('[1]PWS Information'!$E$10="CWS",Q6823="Non-Lead", J6823="Non-Lead - Copper", S6823="Yes", L6823="After 2014")),
(AND('[1]PWS Information'!$E$10="CWS",Q6823="Non-Lead", J6823="Non-Lead - Copper", S6823="Yes", L6823="Unknown")),
(AND('[1]PWS Information'!$E$10="CWS",Q6823="Non-Lead", N6823="Non-Lead - Copper", S6823="Yes", O6823="Between 1989 and 2014")),
(AND('[1]PWS Information'!$E$10="CWS",Q6823="Non-Lead", N6823="Non-Lead - Copper", S6823="Yes", O6823="After 2014")),
(AND('[1]PWS Information'!$E$10="CWS",Q6823="Non-Lead", N6823="Non-Lead - Copper", S6823="Yes", O6823="Unknown")),
(AND('[1]PWS Information'!$E$10="CWS",Q6823="Unknown")),
(AND('[1]PWS Information'!$E$10="NTNC",Q6823="Unknown")))),"Tier 5",
"")))))</f>
        <v/>
      </c>
      <c r="Z6823" s="71"/>
      <c r="AA6823" s="71"/>
    </row>
    <row r="6824" spans="1:27" x14ac:dyDescent="0.3">
      <c r="A6824" s="1"/>
      <c r="B6824" s="70"/>
      <c r="C6824" s="60"/>
      <c r="D6824" s="61"/>
      <c r="E6824" s="61"/>
      <c r="F6824" s="61"/>
      <c r="G6824" s="62"/>
      <c r="H6824" s="63"/>
      <c r="I6824" s="64"/>
      <c r="J6824" s="65"/>
      <c r="K6824" s="66"/>
      <c r="L6824" s="62"/>
      <c r="M6824" s="69"/>
      <c r="N6824" s="65"/>
      <c r="O6824" s="66"/>
      <c r="P6824" s="69"/>
      <c r="Q6824" s="55" t="str">
        <f t="shared" si="106"/>
        <v/>
      </c>
      <c r="R6824" s="70"/>
      <c r="S6824" s="70"/>
      <c r="T6824" s="70"/>
      <c r="U6824" s="71"/>
      <c r="V6824" s="71"/>
      <c r="W6824" s="71"/>
      <c r="X6824" s="71"/>
      <c r="Y6824" s="72" t="str">
        <f>IF((OR((AND('[1]PWS Information'!$E$10="CWS",U6824="Single Family Residence",Q6824="Lead")),
(AND('[1]PWS Information'!$E$10="CWS",U6824="Multiple Family Residence",'[1]PWS Information'!$E$11="Yes",Q6824="Lead")),
(AND('[1]PWS Information'!$E$10="NTNC",Q6824="Lead")))),"Tier 1",
IF((OR((AND('[1]PWS Information'!$E$10="CWS",U6824="Multiple Family Residence",'[1]PWS Information'!$E$11="No",Q6824="Lead")),
(AND('[1]PWS Information'!$E$10="CWS",U6824="Other",Q6824="Lead")),
(AND('[1]PWS Information'!$E$10="CWS",U6824="Building",Q6824="Lead")))),"Tier 2",
IF((OR((AND('[1]PWS Information'!$E$10="CWS",U6824="Single Family Residence",Q6824="Galvanized Requiring Replacement")),
(AND('[1]PWS Information'!$E$10="CWS",U6824="Single Family Residence",Q6824="Galvanized Requiring Replacement",R6824="Yes")),
(AND('[1]PWS Information'!$E$10="NTNC",Q6824="Galvanized Requiring Replacement")),
(AND('[1]PWS Information'!$E$10="NTNC",U6824="Single Family Residence",R6824="Yes")))),"Tier 3",
IF((OR((AND('[1]PWS Information'!$E$10="CWS",U6824="Single Family Residence",S6824="Yes",Q6824="Non-Lead", J6824="Non-Lead - Copper",L6824="Before 1989")),
(AND('[1]PWS Information'!$E$10="CWS",U6824="Single Family Residence",S6824="Yes",Q6824="Non-Lead", N6824="Non-Lead - Copper",O6824="Before 1989")))),"Tier 4",
IF((OR((AND('[1]PWS Information'!$E$10="NTNC",Q6824="Non-Lead")),
(AND('[1]PWS Information'!$E$10="CWS",Q6824="Non-Lead",S6824="")),
(AND('[1]PWS Information'!$E$10="CWS",Q6824="Non-Lead",S6824="No")),
(AND('[1]PWS Information'!$E$10="CWS",Q6824="Non-Lead",S6824="Don't Know")),
(AND('[1]PWS Information'!$E$10="CWS",Q6824="Non-Lead", J6824="Non-Lead - Copper", S6824="Yes", L6824="Between 1989 and 2014")),
(AND('[1]PWS Information'!$E$10="CWS",Q6824="Non-Lead", J6824="Non-Lead - Copper", S6824="Yes", L6824="After 2014")),
(AND('[1]PWS Information'!$E$10="CWS",Q6824="Non-Lead", J6824="Non-Lead - Copper", S6824="Yes", L6824="Unknown")),
(AND('[1]PWS Information'!$E$10="CWS",Q6824="Non-Lead", N6824="Non-Lead - Copper", S6824="Yes", O6824="Between 1989 and 2014")),
(AND('[1]PWS Information'!$E$10="CWS",Q6824="Non-Lead", N6824="Non-Lead - Copper", S6824="Yes", O6824="After 2014")),
(AND('[1]PWS Information'!$E$10="CWS",Q6824="Non-Lead", N6824="Non-Lead - Copper", S6824="Yes", O6824="Unknown")),
(AND('[1]PWS Information'!$E$10="CWS",Q6824="Unknown")),
(AND('[1]PWS Information'!$E$10="NTNC",Q6824="Unknown")))),"Tier 5",
"")))))</f>
        <v/>
      </c>
      <c r="Z6824" s="71"/>
      <c r="AA6824" s="71"/>
    </row>
    <row r="6825" spans="1:27" x14ac:dyDescent="0.3">
      <c r="A6825" s="17"/>
      <c r="B6825" s="70"/>
      <c r="C6825" s="60"/>
      <c r="D6825" s="61"/>
      <c r="E6825" s="61"/>
      <c r="F6825" s="61"/>
      <c r="G6825" s="62"/>
      <c r="H6825" s="63"/>
      <c r="I6825" s="64"/>
      <c r="J6825" s="65"/>
      <c r="K6825" s="66"/>
      <c r="L6825" s="62"/>
      <c r="M6825" s="69"/>
      <c r="N6825" s="65"/>
      <c r="O6825" s="66"/>
      <c r="P6825" s="69"/>
      <c r="Q6825" s="55" t="str">
        <f t="shared" si="106"/>
        <v/>
      </c>
      <c r="R6825" s="70"/>
      <c r="S6825" s="70"/>
      <c r="T6825" s="70"/>
      <c r="U6825" s="71"/>
      <c r="V6825" s="71"/>
      <c r="W6825" s="71"/>
      <c r="X6825" s="71"/>
      <c r="Y6825" s="72" t="str">
        <f>IF((OR((AND('[1]PWS Information'!$E$10="CWS",U6825="Single Family Residence",Q6825="Lead")),
(AND('[1]PWS Information'!$E$10="CWS",U6825="Multiple Family Residence",'[1]PWS Information'!$E$11="Yes",Q6825="Lead")),
(AND('[1]PWS Information'!$E$10="NTNC",Q6825="Lead")))),"Tier 1",
IF((OR((AND('[1]PWS Information'!$E$10="CWS",U6825="Multiple Family Residence",'[1]PWS Information'!$E$11="No",Q6825="Lead")),
(AND('[1]PWS Information'!$E$10="CWS",U6825="Other",Q6825="Lead")),
(AND('[1]PWS Information'!$E$10="CWS",U6825="Building",Q6825="Lead")))),"Tier 2",
IF((OR((AND('[1]PWS Information'!$E$10="CWS",U6825="Single Family Residence",Q6825="Galvanized Requiring Replacement")),
(AND('[1]PWS Information'!$E$10="CWS",U6825="Single Family Residence",Q6825="Galvanized Requiring Replacement",R6825="Yes")),
(AND('[1]PWS Information'!$E$10="NTNC",Q6825="Galvanized Requiring Replacement")),
(AND('[1]PWS Information'!$E$10="NTNC",U6825="Single Family Residence",R6825="Yes")))),"Tier 3",
IF((OR((AND('[1]PWS Information'!$E$10="CWS",U6825="Single Family Residence",S6825="Yes",Q6825="Non-Lead", J6825="Non-Lead - Copper",L6825="Before 1989")),
(AND('[1]PWS Information'!$E$10="CWS",U6825="Single Family Residence",S6825="Yes",Q6825="Non-Lead", N6825="Non-Lead - Copper",O6825="Before 1989")))),"Tier 4",
IF((OR((AND('[1]PWS Information'!$E$10="NTNC",Q6825="Non-Lead")),
(AND('[1]PWS Information'!$E$10="CWS",Q6825="Non-Lead",S6825="")),
(AND('[1]PWS Information'!$E$10="CWS",Q6825="Non-Lead",S6825="No")),
(AND('[1]PWS Information'!$E$10="CWS",Q6825="Non-Lead",S6825="Don't Know")),
(AND('[1]PWS Information'!$E$10="CWS",Q6825="Non-Lead", J6825="Non-Lead - Copper", S6825="Yes", L6825="Between 1989 and 2014")),
(AND('[1]PWS Information'!$E$10="CWS",Q6825="Non-Lead", J6825="Non-Lead - Copper", S6825="Yes", L6825="After 2014")),
(AND('[1]PWS Information'!$E$10="CWS",Q6825="Non-Lead", J6825="Non-Lead - Copper", S6825="Yes", L6825="Unknown")),
(AND('[1]PWS Information'!$E$10="CWS",Q6825="Non-Lead", N6825="Non-Lead - Copper", S6825="Yes", O6825="Between 1989 and 2014")),
(AND('[1]PWS Information'!$E$10="CWS",Q6825="Non-Lead", N6825="Non-Lead - Copper", S6825="Yes", O6825="After 2014")),
(AND('[1]PWS Information'!$E$10="CWS",Q6825="Non-Lead", N6825="Non-Lead - Copper", S6825="Yes", O6825="Unknown")),
(AND('[1]PWS Information'!$E$10="CWS",Q6825="Unknown")),
(AND('[1]PWS Information'!$E$10="NTNC",Q6825="Unknown")))),"Tier 5",
"")))))</f>
        <v/>
      </c>
      <c r="Z6825" s="71"/>
      <c r="AA6825" s="71"/>
    </row>
    <row r="6826" spans="1:27" x14ac:dyDescent="0.3">
      <c r="A6826" s="1"/>
      <c r="B6826" s="70"/>
      <c r="C6826" s="60"/>
      <c r="D6826" s="61"/>
      <c r="E6826" s="61"/>
      <c r="F6826" s="61"/>
      <c r="G6826" s="62"/>
      <c r="H6826" s="63"/>
      <c r="I6826" s="64"/>
      <c r="J6826" s="65"/>
      <c r="K6826" s="66"/>
      <c r="L6826" s="62"/>
      <c r="M6826" s="69"/>
      <c r="N6826" s="65"/>
      <c r="O6826" s="66"/>
      <c r="P6826" s="69"/>
      <c r="Q6826" s="55" t="str">
        <f t="shared" si="106"/>
        <v/>
      </c>
      <c r="R6826" s="70"/>
      <c r="S6826" s="70"/>
      <c r="T6826" s="70"/>
      <c r="U6826" s="71"/>
      <c r="V6826" s="71"/>
      <c r="W6826" s="71"/>
      <c r="X6826" s="71"/>
      <c r="Y6826" s="72" t="str">
        <f>IF((OR((AND('[1]PWS Information'!$E$10="CWS",U6826="Single Family Residence",Q6826="Lead")),
(AND('[1]PWS Information'!$E$10="CWS",U6826="Multiple Family Residence",'[1]PWS Information'!$E$11="Yes",Q6826="Lead")),
(AND('[1]PWS Information'!$E$10="NTNC",Q6826="Lead")))),"Tier 1",
IF((OR((AND('[1]PWS Information'!$E$10="CWS",U6826="Multiple Family Residence",'[1]PWS Information'!$E$11="No",Q6826="Lead")),
(AND('[1]PWS Information'!$E$10="CWS",U6826="Other",Q6826="Lead")),
(AND('[1]PWS Information'!$E$10="CWS",U6826="Building",Q6826="Lead")))),"Tier 2",
IF((OR((AND('[1]PWS Information'!$E$10="CWS",U6826="Single Family Residence",Q6826="Galvanized Requiring Replacement")),
(AND('[1]PWS Information'!$E$10="CWS",U6826="Single Family Residence",Q6826="Galvanized Requiring Replacement",R6826="Yes")),
(AND('[1]PWS Information'!$E$10="NTNC",Q6826="Galvanized Requiring Replacement")),
(AND('[1]PWS Information'!$E$10="NTNC",U6826="Single Family Residence",R6826="Yes")))),"Tier 3",
IF((OR((AND('[1]PWS Information'!$E$10="CWS",U6826="Single Family Residence",S6826="Yes",Q6826="Non-Lead", J6826="Non-Lead - Copper",L6826="Before 1989")),
(AND('[1]PWS Information'!$E$10="CWS",U6826="Single Family Residence",S6826="Yes",Q6826="Non-Lead", N6826="Non-Lead - Copper",O6826="Before 1989")))),"Tier 4",
IF((OR((AND('[1]PWS Information'!$E$10="NTNC",Q6826="Non-Lead")),
(AND('[1]PWS Information'!$E$10="CWS",Q6826="Non-Lead",S6826="")),
(AND('[1]PWS Information'!$E$10="CWS",Q6826="Non-Lead",S6826="No")),
(AND('[1]PWS Information'!$E$10="CWS",Q6826="Non-Lead",S6826="Don't Know")),
(AND('[1]PWS Information'!$E$10="CWS",Q6826="Non-Lead", J6826="Non-Lead - Copper", S6826="Yes", L6826="Between 1989 and 2014")),
(AND('[1]PWS Information'!$E$10="CWS",Q6826="Non-Lead", J6826="Non-Lead - Copper", S6826="Yes", L6826="After 2014")),
(AND('[1]PWS Information'!$E$10="CWS",Q6826="Non-Lead", J6826="Non-Lead - Copper", S6826="Yes", L6826="Unknown")),
(AND('[1]PWS Information'!$E$10="CWS",Q6826="Non-Lead", N6826="Non-Lead - Copper", S6826="Yes", O6826="Between 1989 and 2014")),
(AND('[1]PWS Information'!$E$10="CWS",Q6826="Non-Lead", N6826="Non-Lead - Copper", S6826="Yes", O6826="After 2014")),
(AND('[1]PWS Information'!$E$10="CWS",Q6826="Non-Lead", N6826="Non-Lead - Copper", S6826="Yes", O6826="Unknown")),
(AND('[1]PWS Information'!$E$10="CWS",Q6826="Unknown")),
(AND('[1]PWS Information'!$E$10="NTNC",Q6826="Unknown")))),"Tier 5",
"")))))</f>
        <v/>
      </c>
      <c r="Z6826" s="71"/>
      <c r="AA6826" s="71"/>
    </row>
    <row r="6827" spans="1:27" x14ac:dyDescent="0.3">
      <c r="A6827" s="1"/>
      <c r="B6827" s="70"/>
      <c r="C6827" s="60"/>
      <c r="D6827" s="61"/>
      <c r="E6827" s="61"/>
      <c r="F6827" s="61"/>
      <c r="G6827" s="62"/>
      <c r="H6827" s="63"/>
      <c r="I6827" s="64"/>
      <c r="J6827" s="65"/>
      <c r="K6827" s="66"/>
      <c r="L6827" s="62"/>
      <c r="M6827" s="69"/>
      <c r="N6827" s="65"/>
      <c r="O6827" s="66"/>
      <c r="P6827" s="69"/>
      <c r="Q6827" s="55" t="str">
        <f t="shared" si="106"/>
        <v/>
      </c>
      <c r="R6827" s="70"/>
      <c r="S6827" s="70"/>
      <c r="T6827" s="70"/>
      <c r="U6827" s="71"/>
      <c r="V6827" s="71"/>
      <c r="W6827" s="71"/>
      <c r="X6827" s="71"/>
      <c r="Y6827" s="72" t="str">
        <f>IF((OR((AND('[1]PWS Information'!$E$10="CWS",U6827="Single Family Residence",Q6827="Lead")),
(AND('[1]PWS Information'!$E$10="CWS",U6827="Multiple Family Residence",'[1]PWS Information'!$E$11="Yes",Q6827="Lead")),
(AND('[1]PWS Information'!$E$10="NTNC",Q6827="Lead")))),"Tier 1",
IF((OR((AND('[1]PWS Information'!$E$10="CWS",U6827="Multiple Family Residence",'[1]PWS Information'!$E$11="No",Q6827="Lead")),
(AND('[1]PWS Information'!$E$10="CWS",U6827="Other",Q6827="Lead")),
(AND('[1]PWS Information'!$E$10="CWS",U6827="Building",Q6827="Lead")))),"Tier 2",
IF((OR((AND('[1]PWS Information'!$E$10="CWS",U6827="Single Family Residence",Q6827="Galvanized Requiring Replacement")),
(AND('[1]PWS Information'!$E$10="CWS",U6827="Single Family Residence",Q6827="Galvanized Requiring Replacement",R6827="Yes")),
(AND('[1]PWS Information'!$E$10="NTNC",Q6827="Galvanized Requiring Replacement")),
(AND('[1]PWS Information'!$E$10="NTNC",U6827="Single Family Residence",R6827="Yes")))),"Tier 3",
IF((OR((AND('[1]PWS Information'!$E$10="CWS",U6827="Single Family Residence",S6827="Yes",Q6827="Non-Lead", J6827="Non-Lead - Copper",L6827="Before 1989")),
(AND('[1]PWS Information'!$E$10="CWS",U6827="Single Family Residence",S6827="Yes",Q6827="Non-Lead", N6827="Non-Lead - Copper",O6827="Before 1989")))),"Tier 4",
IF((OR((AND('[1]PWS Information'!$E$10="NTNC",Q6827="Non-Lead")),
(AND('[1]PWS Information'!$E$10="CWS",Q6827="Non-Lead",S6827="")),
(AND('[1]PWS Information'!$E$10="CWS",Q6827="Non-Lead",S6827="No")),
(AND('[1]PWS Information'!$E$10="CWS",Q6827="Non-Lead",S6827="Don't Know")),
(AND('[1]PWS Information'!$E$10="CWS",Q6827="Non-Lead", J6827="Non-Lead - Copper", S6827="Yes", L6827="Between 1989 and 2014")),
(AND('[1]PWS Information'!$E$10="CWS",Q6827="Non-Lead", J6827="Non-Lead - Copper", S6827="Yes", L6827="After 2014")),
(AND('[1]PWS Information'!$E$10="CWS",Q6827="Non-Lead", J6827="Non-Lead - Copper", S6827="Yes", L6827="Unknown")),
(AND('[1]PWS Information'!$E$10="CWS",Q6827="Non-Lead", N6827="Non-Lead - Copper", S6827="Yes", O6827="Between 1989 and 2014")),
(AND('[1]PWS Information'!$E$10="CWS",Q6827="Non-Lead", N6827="Non-Lead - Copper", S6827="Yes", O6827="After 2014")),
(AND('[1]PWS Information'!$E$10="CWS",Q6827="Non-Lead", N6827="Non-Lead - Copper", S6827="Yes", O6827="Unknown")),
(AND('[1]PWS Information'!$E$10="CWS",Q6827="Unknown")),
(AND('[1]PWS Information'!$E$10="NTNC",Q6827="Unknown")))),"Tier 5",
"")))))</f>
        <v/>
      </c>
      <c r="Z6827" s="71"/>
      <c r="AA6827" s="71"/>
    </row>
    <row r="6828" spans="1:27" x14ac:dyDescent="0.3">
      <c r="A6828" s="1"/>
      <c r="B6828" s="70"/>
      <c r="C6828" s="60"/>
      <c r="D6828" s="61"/>
      <c r="E6828" s="61"/>
      <c r="F6828" s="61"/>
      <c r="G6828" s="62"/>
      <c r="H6828" s="63"/>
      <c r="I6828" s="64"/>
      <c r="J6828" s="65"/>
      <c r="K6828" s="66"/>
      <c r="L6828" s="62"/>
      <c r="M6828" s="69"/>
      <c r="N6828" s="65"/>
      <c r="O6828" s="66"/>
      <c r="P6828" s="69"/>
      <c r="Q6828" s="55" t="str">
        <f t="shared" si="106"/>
        <v/>
      </c>
      <c r="R6828" s="70"/>
      <c r="S6828" s="70"/>
      <c r="T6828" s="70"/>
      <c r="U6828" s="71"/>
      <c r="V6828" s="71"/>
      <c r="W6828" s="71"/>
      <c r="X6828" s="71"/>
      <c r="Y6828" s="72" t="str">
        <f>IF((OR((AND('[1]PWS Information'!$E$10="CWS",U6828="Single Family Residence",Q6828="Lead")),
(AND('[1]PWS Information'!$E$10="CWS",U6828="Multiple Family Residence",'[1]PWS Information'!$E$11="Yes",Q6828="Lead")),
(AND('[1]PWS Information'!$E$10="NTNC",Q6828="Lead")))),"Tier 1",
IF((OR((AND('[1]PWS Information'!$E$10="CWS",U6828="Multiple Family Residence",'[1]PWS Information'!$E$11="No",Q6828="Lead")),
(AND('[1]PWS Information'!$E$10="CWS",U6828="Other",Q6828="Lead")),
(AND('[1]PWS Information'!$E$10="CWS",U6828="Building",Q6828="Lead")))),"Tier 2",
IF((OR((AND('[1]PWS Information'!$E$10="CWS",U6828="Single Family Residence",Q6828="Galvanized Requiring Replacement")),
(AND('[1]PWS Information'!$E$10="CWS",U6828="Single Family Residence",Q6828="Galvanized Requiring Replacement",R6828="Yes")),
(AND('[1]PWS Information'!$E$10="NTNC",Q6828="Galvanized Requiring Replacement")),
(AND('[1]PWS Information'!$E$10="NTNC",U6828="Single Family Residence",R6828="Yes")))),"Tier 3",
IF((OR((AND('[1]PWS Information'!$E$10="CWS",U6828="Single Family Residence",S6828="Yes",Q6828="Non-Lead", J6828="Non-Lead - Copper",L6828="Before 1989")),
(AND('[1]PWS Information'!$E$10="CWS",U6828="Single Family Residence",S6828="Yes",Q6828="Non-Lead", N6828="Non-Lead - Copper",O6828="Before 1989")))),"Tier 4",
IF((OR((AND('[1]PWS Information'!$E$10="NTNC",Q6828="Non-Lead")),
(AND('[1]PWS Information'!$E$10="CWS",Q6828="Non-Lead",S6828="")),
(AND('[1]PWS Information'!$E$10="CWS",Q6828="Non-Lead",S6828="No")),
(AND('[1]PWS Information'!$E$10="CWS",Q6828="Non-Lead",S6828="Don't Know")),
(AND('[1]PWS Information'!$E$10="CWS",Q6828="Non-Lead", J6828="Non-Lead - Copper", S6828="Yes", L6828="Between 1989 and 2014")),
(AND('[1]PWS Information'!$E$10="CWS",Q6828="Non-Lead", J6828="Non-Lead - Copper", S6828="Yes", L6828="After 2014")),
(AND('[1]PWS Information'!$E$10="CWS",Q6828="Non-Lead", J6828="Non-Lead - Copper", S6828="Yes", L6828="Unknown")),
(AND('[1]PWS Information'!$E$10="CWS",Q6828="Non-Lead", N6828="Non-Lead - Copper", S6828="Yes", O6828="Between 1989 and 2014")),
(AND('[1]PWS Information'!$E$10="CWS",Q6828="Non-Lead", N6828="Non-Lead - Copper", S6828="Yes", O6828="After 2014")),
(AND('[1]PWS Information'!$E$10="CWS",Q6828="Non-Lead", N6828="Non-Lead - Copper", S6828="Yes", O6828="Unknown")),
(AND('[1]PWS Information'!$E$10="CWS",Q6828="Unknown")),
(AND('[1]PWS Information'!$E$10="NTNC",Q6828="Unknown")))),"Tier 5",
"")))))</f>
        <v/>
      </c>
      <c r="Z6828" s="71"/>
      <c r="AA6828" s="71"/>
    </row>
    <row r="6829" spans="1:27" x14ac:dyDescent="0.3">
      <c r="A6829" s="17"/>
      <c r="B6829" s="70"/>
      <c r="C6829" s="60"/>
      <c r="D6829" s="61"/>
      <c r="E6829" s="61"/>
      <c r="F6829" s="61"/>
      <c r="G6829" s="62"/>
      <c r="H6829" s="63"/>
      <c r="I6829" s="64"/>
      <c r="J6829" s="65"/>
      <c r="K6829" s="66"/>
      <c r="L6829" s="62"/>
      <c r="M6829" s="69"/>
      <c r="N6829" s="65"/>
      <c r="O6829" s="66"/>
      <c r="P6829" s="69"/>
      <c r="Q6829" s="55" t="str">
        <f t="shared" si="106"/>
        <v/>
      </c>
      <c r="R6829" s="70"/>
      <c r="S6829" s="70"/>
      <c r="T6829" s="70"/>
      <c r="U6829" s="71"/>
      <c r="V6829" s="71"/>
      <c r="W6829" s="71"/>
      <c r="X6829" s="71"/>
      <c r="Y6829" s="72" t="str">
        <f>IF((OR((AND('[1]PWS Information'!$E$10="CWS",U6829="Single Family Residence",Q6829="Lead")),
(AND('[1]PWS Information'!$E$10="CWS",U6829="Multiple Family Residence",'[1]PWS Information'!$E$11="Yes",Q6829="Lead")),
(AND('[1]PWS Information'!$E$10="NTNC",Q6829="Lead")))),"Tier 1",
IF((OR((AND('[1]PWS Information'!$E$10="CWS",U6829="Multiple Family Residence",'[1]PWS Information'!$E$11="No",Q6829="Lead")),
(AND('[1]PWS Information'!$E$10="CWS",U6829="Other",Q6829="Lead")),
(AND('[1]PWS Information'!$E$10="CWS",U6829="Building",Q6829="Lead")))),"Tier 2",
IF((OR((AND('[1]PWS Information'!$E$10="CWS",U6829="Single Family Residence",Q6829="Galvanized Requiring Replacement")),
(AND('[1]PWS Information'!$E$10="CWS",U6829="Single Family Residence",Q6829="Galvanized Requiring Replacement",R6829="Yes")),
(AND('[1]PWS Information'!$E$10="NTNC",Q6829="Galvanized Requiring Replacement")),
(AND('[1]PWS Information'!$E$10="NTNC",U6829="Single Family Residence",R6829="Yes")))),"Tier 3",
IF((OR((AND('[1]PWS Information'!$E$10="CWS",U6829="Single Family Residence",S6829="Yes",Q6829="Non-Lead", J6829="Non-Lead - Copper",L6829="Before 1989")),
(AND('[1]PWS Information'!$E$10="CWS",U6829="Single Family Residence",S6829="Yes",Q6829="Non-Lead", N6829="Non-Lead - Copper",O6829="Before 1989")))),"Tier 4",
IF((OR((AND('[1]PWS Information'!$E$10="NTNC",Q6829="Non-Lead")),
(AND('[1]PWS Information'!$E$10="CWS",Q6829="Non-Lead",S6829="")),
(AND('[1]PWS Information'!$E$10="CWS",Q6829="Non-Lead",S6829="No")),
(AND('[1]PWS Information'!$E$10="CWS",Q6829="Non-Lead",S6829="Don't Know")),
(AND('[1]PWS Information'!$E$10="CWS",Q6829="Non-Lead", J6829="Non-Lead - Copper", S6829="Yes", L6829="Between 1989 and 2014")),
(AND('[1]PWS Information'!$E$10="CWS",Q6829="Non-Lead", J6829="Non-Lead - Copper", S6829="Yes", L6829="After 2014")),
(AND('[1]PWS Information'!$E$10="CWS",Q6829="Non-Lead", J6829="Non-Lead - Copper", S6829="Yes", L6829="Unknown")),
(AND('[1]PWS Information'!$E$10="CWS",Q6829="Non-Lead", N6829="Non-Lead - Copper", S6829="Yes", O6829="Between 1989 and 2014")),
(AND('[1]PWS Information'!$E$10="CWS",Q6829="Non-Lead", N6829="Non-Lead - Copper", S6829="Yes", O6829="After 2014")),
(AND('[1]PWS Information'!$E$10="CWS",Q6829="Non-Lead", N6829="Non-Lead - Copper", S6829="Yes", O6829="Unknown")),
(AND('[1]PWS Information'!$E$10="CWS",Q6829="Unknown")),
(AND('[1]PWS Information'!$E$10="NTNC",Q6829="Unknown")))),"Tier 5",
"")))))</f>
        <v/>
      </c>
      <c r="Z6829" s="71"/>
      <c r="AA6829" s="71"/>
    </row>
    <row r="6830" spans="1:27" x14ac:dyDescent="0.3">
      <c r="A6830" s="1"/>
      <c r="B6830" s="70"/>
      <c r="C6830" s="60"/>
      <c r="D6830" s="61"/>
      <c r="E6830" s="61"/>
      <c r="F6830" s="61"/>
      <c r="G6830" s="62"/>
      <c r="H6830" s="63"/>
      <c r="I6830" s="64"/>
      <c r="J6830" s="65"/>
      <c r="K6830" s="66"/>
      <c r="L6830" s="62"/>
      <c r="M6830" s="69"/>
      <c r="N6830" s="65"/>
      <c r="O6830" s="66"/>
      <c r="P6830" s="69"/>
      <c r="Q6830" s="55" t="str">
        <f t="shared" si="106"/>
        <v/>
      </c>
      <c r="R6830" s="70"/>
      <c r="S6830" s="70"/>
      <c r="T6830" s="70"/>
      <c r="U6830" s="71"/>
      <c r="V6830" s="71"/>
      <c r="W6830" s="71"/>
      <c r="X6830" s="71"/>
      <c r="Y6830" s="72" t="str">
        <f>IF((OR((AND('[1]PWS Information'!$E$10="CWS",U6830="Single Family Residence",Q6830="Lead")),
(AND('[1]PWS Information'!$E$10="CWS",U6830="Multiple Family Residence",'[1]PWS Information'!$E$11="Yes",Q6830="Lead")),
(AND('[1]PWS Information'!$E$10="NTNC",Q6830="Lead")))),"Tier 1",
IF((OR((AND('[1]PWS Information'!$E$10="CWS",U6830="Multiple Family Residence",'[1]PWS Information'!$E$11="No",Q6830="Lead")),
(AND('[1]PWS Information'!$E$10="CWS",U6830="Other",Q6830="Lead")),
(AND('[1]PWS Information'!$E$10="CWS",U6830="Building",Q6830="Lead")))),"Tier 2",
IF((OR((AND('[1]PWS Information'!$E$10="CWS",U6830="Single Family Residence",Q6830="Galvanized Requiring Replacement")),
(AND('[1]PWS Information'!$E$10="CWS",U6830="Single Family Residence",Q6830="Galvanized Requiring Replacement",R6830="Yes")),
(AND('[1]PWS Information'!$E$10="NTNC",Q6830="Galvanized Requiring Replacement")),
(AND('[1]PWS Information'!$E$10="NTNC",U6830="Single Family Residence",R6830="Yes")))),"Tier 3",
IF((OR((AND('[1]PWS Information'!$E$10="CWS",U6830="Single Family Residence",S6830="Yes",Q6830="Non-Lead", J6830="Non-Lead - Copper",L6830="Before 1989")),
(AND('[1]PWS Information'!$E$10="CWS",U6830="Single Family Residence",S6830="Yes",Q6830="Non-Lead", N6830="Non-Lead - Copper",O6830="Before 1989")))),"Tier 4",
IF((OR((AND('[1]PWS Information'!$E$10="NTNC",Q6830="Non-Lead")),
(AND('[1]PWS Information'!$E$10="CWS",Q6830="Non-Lead",S6830="")),
(AND('[1]PWS Information'!$E$10="CWS",Q6830="Non-Lead",S6830="No")),
(AND('[1]PWS Information'!$E$10="CWS",Q6830="Non-Lead",S6830="Don't Know")),
(AND('[1]PWS Information'!$E$10="CWS",Q6830="Non-Lead", J6830="Non-Lead - Copper", S6830="Yes", L6830="Between 1989 and 2014")),
(AND('[1]PWS Information'!$E$10="CWS",Q6830="Non-Lead", J6830="Non-Lead - Copper", S6830="Yes", L6830="After 2014")),
(AND('[1]PWS Information'!$E$10="CWS",Q6830="Non-Lead", J6830="Non-Lead - Copper", S6830="Yes", L6830="Unknown")),
(AND('[1]PWS Information'!$E$10="CWS",Q6830="Non-Lead", N6830="Non-Lead - Copper", S6830="Yes", O6830="Between 1989 and 2014")),
(AND('[1]PWS Information'!$E$10="CWS",Q6830="Non-Lead", N6830="Non-Lead - Copper", S6830="Yes", O6830="After 2014")),
(AND('[1]PWS Information'!$E$10="CWS",Q6830="Non-Lead", N6830="Non-Lead - Copper", S6830="Yes", O6830="Unknown")),
(AND('[1]PWS Information'!$E$10="CWS",Q6830="Unknown")),
(AND('[1]PWS Information'!$E$10="NTNC",Q6830="Unknown")))),"Tier 5",
"")))))</f>
        <v/>
      </c>
      <c r="Z6830" s="71"/>
      <c r="AA6830" s="71"/>
    </row>
    <row r="6831" spans="1:27" x14ac:dyDescent="0.3">
      <c r="A6831" s="1"/>
      <c r="B6831" s="70"/>
      <c r="C6831" s="60"/>
      <c r="D6831" s="61"/>
      <c r="E6831" s="61"/>
      <c r="F6831" s="61"/>
      <c r="G6831" s="62"/>
      <c r="H6831" s="63"/>
      <c r="I6831" s="64"/>
      <c r="J6831" s="65"/>
      <c r="K6831" s="66"/>
      <c r="L6831" s="62"/>
      <c r="M6831" s="69"/>
      <c r="N6831" s="65"/>
      <c r="O6831" s="66"/>
      <c r="P6831" s="69"/>
      <c r="Q6831" s="55" t="str">
        <f t="shared" si="106"/>
        <v/>
      </c>
      <c r="R6831" s="70"/>
      <c r="S6831" s="70"/>
      <c r="T6831" s="70"/>
      <c r="U6831" s="71"/>
      <c r="V6831" s="71"/>
      <c r="W6831" s="71"/>
      <c r="X6831" s="71"/>
      <c r="Y6831" s="72" t="str">
        <f>IF((OR((AND('[1]PWS Information'!$E$10="CWS",U6831="Single Family Residence",Q6831="Lead")),
(AND('[1]PWS Information'!$E$10="CWS",U6831="Multiple Family Residence",'[1]PWS Information'!$E$11="Yes",Q6831="Lead")),
(AND('[1]PWS Information'!$E$10="NTNC",Q6831="Lead")))),"Tier 1",
IF((OR((AND('[1]PWS Information'!$E$10="CWS",U6831="Multiple Family Residence",'[1]PWS Information'!$E$11="No",Q6831="Lead")),
(AND('[1]PWS Information'!$E$10="CWS",U6831="Other",Q6831="Lead")),
(AND('[1]PWS Information'!$E$10="CWS",U6831="Building",Q6831="Lead")))),"Tier 2",
IF((OR((AND('[1]PWS Information'!$E$10="CWS",U6831="Single Family Residence",Q6831="Galvanized Requiring Replacement")),
(AND('[1]PWS Information'!$E$10="CWS",U6831="Single Family Residence",Q6831="Galvanized Requiring Replacement",R6831="Yes")),
(AND('[1]PWS Information'!$E$10="NTNC",Q6831="Galvanized Requiring Replacement")),
(AND('[1]PWS Information'!$E$10="NTNC",U6831="Single Family Residence",R6831="Yes")))),"Tier 3",
IF((OR((AND('[1]PWS Information'!$E$10="CWS",U6831="Single Family Residence",S6831="Yes",Q6831="Non-Lead", J6831="Non-Lead - Copper",L6831="Before 1989")),
(AND('[1]PWS Information'!$E$10="CWS",U6831="Single Family Residence",S6831="Yes",Q6831="Non-Lead", N6831="Non-Lead - Copper",O6831="Before 1989")))),"Tier 4",
IF((OR((AND('[1]PWS Information'!$E$10="NTNC",Q6831="Non-Lead")),
(AND('[1]PWS Information'!$E$10="CWS",Q6831="Non-Lead",S6831="")),
(AND('[1]PWS Information'!$E$10="CWS",Q6831="Non-Lead",S6831="No")),
(AND('[1]PWS Information'!$E$10="CWS",Q6831="Non-Lead",S6831="Don't Know")),
(AND('[1]PWS Information'!$E$10="CWS",Q6831="Non-Lead", J6831="Non-Lead - Copper", S6831="Yes", L6831="Between 1989 and 2014")),
(AND('[1]PWS Information'!$E$10="CWS",Q6831="Non-Lead", J6831="Non-Lead - Copper", S6831="Yes", L6831="After 2014")),
(AND('[1]PWS Information'!$E$10="CWS",Q6831="Non-Lead", J6831="Non-Lead - Copper", S6831="Yes", L6831="Unknown")),
(AND('[1]PWS Information'!$E$10="CWS",Q6831="Non-Lead", N6831="Non-Lead - Copper", S6831="Yes", O6831="Between 1989 and 2014")),
(AND('[1]PWS Information'!$E$10="CWS",Q6831="Non-Lead", N6831="Non-Lead - Copper", S6831="Yes", O6831="After 2014")),
(AND('[1]PWS Information'!$E$10="CWS",Q6831="Non-Lead", N6831="Non-Lead - Copper", S6831="Yes", O6831="Unknown")),
(AND('[1]PWS Information'!$E$10="CWS",Q6831="Unknown")),
(AND('[1]PWS Information'!$E$10="NTNC",Q6831="Unknown")))),"Tier 5",
"")))))</f>
        <v/>
      </c>
      <c r="Z6831" s="71"/>
      <c r="AA6831" s="71"/>
    </row>
    <row r="6832" spans="1:27" x14ac:dyDescent="0.3">
      <c r="A6832" s="1"/>
      <c r="B6832" s="70"/>
      <c r="C6832" s="60"/>
      <c r="D6832" s="61"/>
      <c r="E6832" s="61"/>
      <c r="F6832" s="61"/>
      <c r="G6832" s="62"/>
      <c r="H6832" s="63"/>
      <c r="I6832" s="64"/>
      <c r="J6832" s="65"/>
      <c r="K6832" s="66"/>
      <c r="L6832" s="62"/>
      <c r="M6832" s="69"/>
      <c r="N6832" s="65"/>
      <c r="O6832" s="66"/>
      <c r="P6832" s="69"/>
      <c r="Q6832" s="55" t="str">
        <f t="shared" si="106"/>
        <v/>
      </c>
      <c r="R6832" s="70"/>
      <c r="S6832" s="70"/>
      <c r="T6832" s="70"/>
      <c r="U6832" s="71"/>
      <c r="V6832" s="71"/>
      <c r="W6832" s="71"/>
      <c r="X6832" s="71"/>
      <c r="Y6832" s="72" t="str">
        <f>IF((OR((AND('[1]PWS Information'!$E$10="CWS",U6832="Single Family Residence",Q6832="Lead")),
(AND('[1]PWS Information'!$E$10="CWS",U6832="Multiple Family Residence",'[1]PWS Information'!$E$11="Yes",Q6832="Lead")),
(AND('[1]PWS Information'!$E$10="NTNC",Q6832="Lead")))),"Tier 1",
IF((OR((AND('[1]PWS Information'!$E$10="CWS",U6832="Multiple Family Residence",'[1]PWS Information'!$E$11="No",Q6832="Lead")),
(AND('[1]PWS Information'!$E$10="CWS",U6832="Other",Q6832="Lead")),
(AND('[1]PWS Information'!$E$10="CWS",U6832="Building",Q6832="Lead")))),"Tier 2",
IF((OR((AND('[1]PWS Information'!$E$10="CWS",U6832="Single Family Residence",Q6832="Galvanized Requiring Replacement")),
(AND('[1]PWS Information'!$E$10="CWS",U6832="Single Family Residence",Q6832="Galvanized Requiring Replacement",R6832="Yes")),
(AND('[1]PWS Information'!$E$10="NTNC",Q6832="Galvanized Requiring Replacement")),
(AND('[1]PWS Information'!$E$10="NTNC",U6832="Single Family Residence",R6832="Yes")))),"Tier 3",
IF((OR((AND('[1]PWS Information'!$E$10="CWS",U6832="Single Family Residence",S6832="Yes",Q6832="Non-Lead", J6832="Non-Lead - Copper",L6832="Before 1989")),
(AND('[1]PWS Information'!$E$10="CWS",U6832="Single Family Residence",S6832="Yes",Q6832="Non-Lead", N6832="Non-Lead - Copper",O6832="Before 1989")))),"Tier 4",
IF((OR((AND('[1]PWS Information'!$E$10="NTNC",Q6832="Non-Lead")),
(AND('[1]PWS Information'!$E$10="CWS",Q6832="Non-Lead",S6832="")),
(AND('[1]PWS Information'!$E$10="CWS",Q6832="Non-Lead",S6832="No")),
(AND('[1]PWS Information'!$E$10="CWS",Q6832="Non-Lead",S6832="Don't Know")),
(AND('[1]PWS Information'!$E$10="CWS",Q6832="Non-Lead", J6832="Non-Lead - Copper", S6832="Yes", L6832="Between 1989 and 2014")),
(AND('[1]PWS Information'!$E$10="CWS",Q6832="Non-Lead", J6832="Non-Lead - Copper", S6832="Yes", L6832="After 2014")),
(AND('[1]PWS Information'!$E$10="CWS",Q6832="Non-Lead", J6832="Non-Lead - Copper", S6832="Yes", L6832="Unknown")),
(AND('[1]PWS Information'!$E$10="CWS",Q6832="Non-Lead", N6832="Non-Lead - Copper", S6832="Yes", O6832="Between 1989 and 2014")),
(AND('[1]PWS Information'!$E$10="CWS",Q6832="Non-Lead", N6832="Non-Lead - Copper", S6832="Yes", O6832="After 2014")),
(AND('[1]PWS Information'!$E$10="CWS",Q6832="Non-Lead", N6832="Non-Lead - Copper", S6832="Yes", O6832="Unknown")),
(AND('[1]PWS Information'!$E$10="CWS",Q6832="Unknown")),
(AND('[1]PWS Information'!$E$10="NTNC",Q6832="Unknown")))),"Tier 5",
"")))))</f>
        <v/>
      </c>
      <c r="Z6832" s="71"/>
      <c r="AA6832" s="71"/>
    </row>
    <row r="6833" spans="1:27" x14ac:dyDescent="0.3">
      <c r="A6833" s="17"/>
      <c r="B6833" s="70"/>
      <c r="C6833" s="60"/>
      <c r="D6833" s="61"/>
      <c r="E6833" s="61"/>
      <c r="F6833" s="61"/>
      <c r="G6833" s="62"/>
      <c r="H6833" s="63"/>
      <c r="I6833" s="64"/>
      <c r="J6833" s="65"/>
      <c r="K6833" s="66"/>
      <c r="L6833" s="62"/>
      <c r="M6833" s="69"/>
      <c r="N6833" s="65"/>
      <c r="O6833" s="66"/>
      <c r="P6833" s="69"/>
      <c r="Q6833" s="55" t="str">
        <f t="shared" si="106"/>
        <v/>
      </c>
      <c r="R6833" s="70"/>
      <c r="S6833" s="70"/>
      <c r="T6833" s="70"/>
      <c r="U6833" s="71"/>
      <c r="V6833" s="71"/>
      <c r="W6833" s="71"/>
      <c r="X6833" s="71"/>
      <c r="Y6833" s="72" t="str">
        <f>IF((OR((AND('[1]PWS Information'!$E$10="CWS",U6833="Single Family Residence",Q6833="Lead")),
(AND('[1]PWS Information'!$E$10="CWS",U6833="Multiple Family Residence",'[1]PWS Information'!$E$11="Yes",Q6833="Lead")),
(AND('[1]PWS Information'!$E$10="NTNC",Q6833="Lead")))),"Tier 1",
IF((OR((AND('[1]PWS Information'!$E$10="CWS",U6833="Multiple Family Residence",'[1]PWS Information'!$E$11="No",Q6833="Lead")),
(AND('[1]PWS Information'!$E$10="CWS",U6833="Other",Q6833="Lead")),
(AND('[1]PWS Information'!$E$10="CWS",U6833="Building",Q6833="Lead")))),"Tier 2",
IF((OR((AND('[1]PWS Information'!$E$10="CWS",U6833="Single Family Residence",Q6833="Galvanized Requiring Replacement")),
(AND('[1]PWS Information'!$E$10="CWS",U6833="Single Family Residence",Q6833="Galvanized Requiring Replacement",R6833="Yes")),
(AND('[1]PWS Information'!$E$10="NTNC",Q6833="Galvanized Requiring Replacement")),
(AND('[1]PWS Information'!$E$10="NTNC",U6833="Single Family Residence",R6833="Yes")))),"Tier 3",
IF((OR((AND('[1]PWS Information'!$E$10="CWS",U6833="Single Family Residence",S6833="Yes",Q6833="Non-Lead", J6833="Non-Lead - Copper",L6833="Before 1989")),
(AND('[1]PWS Information'!$E$10="CWS",U6833="Single Family Residence",S6833="Yes",Q6833="Non-Lead", N6833="Non-Lead - Copper",O6833="Before 1989")))),"Tier 4",
IF((OR((AND('[1]PWS Information'!$E$10="NTNC",Q6833="Non-Lead")),
(AND('[1]PWS Information'!$E$10="CWS",Q6833="Non-Lead",S6833="")),
(AND('[1]PWS Information'!$E$10="CWS",Q6833="Non-Lead",S6833="No")),
(AND('[1]PWS Information'!$E$10="CWS",Q6833="Non-Lead",S6833="Don't Know")),
(AND('[1]PWS Information'!$E$10="CWS",Q6833="Non-Lead", J6833="Non-Lead - Copper", S6833="Yes", L6833="Between 1989 and 2014")),
(AND('[1]PWS Information'!$E$10="CWS",Q6833="Non-Lead", J6833="Non-Lead - Copper", S6833="Yes", L6833="After 2014")),
(AND('[1]PWS Information'!$E$10="CWS",Q6833="Non-Lead", J6833="Non-Lead - Copper", S6833="Yes", L6833="Unknown")),
(AND('[1]PWS Information'!$E$10="CWS",Q6833="Non-Lead", N6833="Non-Lead - Copper", S6833="Yes", O6833="Between 1989 and 2014")),
(AND('[1]PWS Information'!$E$10="CWS",Q6833="Non-Lead", N6833="Non-Lead - Copper", S6833="Yes", O6833="After 2014")),
(AND('[1]PWS Information'!$E$10="CWS",Q6833="Non-Lead", N6833="Non-Lead - Copper", S6833="Yes", O6833="Unknown")),
(AND('[1]PWS Information'!$E$10="CWS",Q6833="Unknown")),
(AND('[1]PWS Information'!$E$10="NTNC",Q6833="Unknown")))),"Tier 5",
"")))))</f>
        <v/>
      </c>
      <c r="Z6833" s="71"/>
      <c r="AA6833" s="71"/>
    </row>
    <row r="6834" spans="1:27" x14ac:dyDescent="0.3">
      <c r="A6834" s="1"/>
      <c r="B6834" s="70"/>
      <c r="C6834" s="60"/>
      <c r="D6834" s="61"/>
      <c r="E6834" s="61"/>
      <c r="F6834" s="61"/>
      <c r="G6834" s="62"/>
      <c r="H6834" s="63"/>
      <c r="I6834" s="64"/>
      <c r="J6834" s="65"/>
      <c r="K6834" s="66"/>
      <c r="L6834" s="62"/>
      <c r="M6834" s="69"/>
      <c r="N6834" s="65"/>
      <c r="O6834" s="66"/>
      <c r="P6834" s="69"/>
      <c r="Q6834" s="55" t="str">
        <f t="shared" si="106"/>
        <v/>
      </c>
      <c r="R6834" s="70"/>
      <c r="S6834" s="70"/>
      <c r="T6834" s="70"/>
      <c r="U6834" s="71"/>
      <c r="V6834" s="71"/>
      <c r="W6834" s="71"/>
      <c r="X6834" s="71"/>
      <c r="Y6834" s="72" t="str">
        <f>IF((OR((AND('[1]PWS Information'!$E$10="CWS",U6834="Single Family Residence",Q6834="Lead")),
(AND('[1]PWS Information'!$E$10="CWS",U6834="Multiple Family Residence",'[1]PWS Information'!$E$11="Yes",Q6834="Lead")),
(AND('[1]PWS Information'!$E$10="NTNC",Q6834="Lead")))),"Tier 1",
IF((OR((AND('[1]PWS Information'!$E$10="CWS",U6834="Multiple Family Residence",'[1]PWS Information'!$E$11="No",Q6834="Lead")),
(AND('[1]PWS Information'!$E$10="CWS",U6834="Other",Q6834="Lead")),
(AND('[1]PWS Information'!$E$10="CWS",U6834="Building",Q6834="Lead")))),"Tier 2",
IF((OR((AND('[1]PWS Information'!$E$10="CWS",U6834="Single Family Residence",Q6834="Galvanized Requiring Replacement")),
(AND('[1]PWS Information'!$E$10="CWS",U6834="Single Family Residence",Q6834="Galvanized Requiring Replacement",R6834="Yes")),
(AND('[1]PWS Information'!$E$10="NTNC",Q6834="Galvanized Requiring Replacement")),
(AND('[1]PWS Information'!$E$10="NTNC",U6834="Single Family Residence",R6834="Yes")))),"Tier 3",
IF((OR((AND('[1]PWS Information'!$E$10="CWS",U6834="Single Family Residence",S6834="Yes",Q6834="Non-Lead", J6834="Non-Lead - Copper",L6834="Before 1989")),
(AND('[1]PWS Information'!$E$10="CWS",U6834="Single Family Residence",S6834="Yes",Q6834="Non-Lead", N6834="Non-Lead - Copper",O6834="Before 1989")))),"Tier 4",
IF((OR((AND('[1]PWS Information'!$E$10="NTNC",Q6834="Non-Lead")),
(AND('[1]PWS Information'!$E$10="CWS",Q6834="Non-Lead",S6834="")),
(AND('[1]PWS Information'!$E$10="CWS",Q6834="Non-Lead",S6834="No")),
(AND('[1]PWS Information'!$E$10="CWS",Q6834="Non-Lead",S6834="Don't Know")),
(AND('[1]PWS Information'!$E$10="CWS",Q6834="Non-Lead", J6834="Non-Lead - Copper", S6834="Yes", L6834="Between 1989 and 2014")),
(AND('[1]PWS Information'!$E$10="CWS",Q6834="Non-Lead", J6834="Non-Lead - Copper", S6834="Yes", L6834="After 2014")),
(AND('[1]PWS Information'!$E$10="CWS",Q6834="Non-Lead", J6834="Non-Lead - Copper", S6834="Yes", L6834="Unknown")),
(AND('[1]PWS Information'!$E$10="CWS",Q6834="Non-Lead", N6834="Non-Lead - Copper", S6834="Yes", O6834="Between 1989 and 2014")),
(AND('[1]PWS Information'!$E$10="CWS",Q6834="Non-Lead", N6834="Non-Lead - Copper", S6834="Yes", O6834="After 2014")),
(AND('[1]PWS Information'!$E$10="CWS",Q6834="Non-Lead", N6834="Non-Lead - Copper", S6834="Yes", O6834="Unknown")),
(AND('[1]PWS Information'!$E$10="CWS",Q6834="Unknown")),
(AND('[1]PWS Information'!$E$10="NTNC",Q6834="Unknown")))),"Tier 5",
"")))))</f>
        <v/>
      </c>
      <c r="Z6834" s="71"/>
      <c r="AA6834" s="71"/>
    </row>
    <row r="6835" spans="1:27" x14ac:dyDescent="0.3">
      <c r="A6835" s="1"/>
      <c r="B6835" s="70"/>
      <c r="C6835" s="60"/>
      <c r="D6835" s="61"/>
      <c r="E6835" s="61"/>
      <c r="F6835" s="61"/>
      <c r="G6835" s="62"/>
      <c r="H6835" s="63"/>
      <c r="I6835" s="64"/>
      <c r="J6835" s="65"/>
      <c r="K6835" s="66"/>
      <c r="L6835" s="62"/>
      <c r="M6835" s="69"/>
      <c r="N6835" s="65"/>
      <c r="O6835" s="66"/>
      <c r="P6835" s="69"/>
      <c r="Q6835" s="55" t="str">
        <f t="shared" si="106"/>
        <v/>
      </c>
      <c r="R6835" s="70"/>
      <c r="S6835" s="70"/>
      <c r="T6835" s="70"/>
      <c r="U6835" s="71"/>
      <c r="V6835" s="71"/>
      <c r="W6835" s="71"/>
      <c r="X6835" s="71"/>
      <c r="Y6835" s="72" t="str">
        <f>IF((OR((AND('[1]PWS Information'!$E$10="CWS",U6835="Single Family Residence",Q6835="Lead")),
(AND('[1]PWS Information'!$E$10="CWS",U6835="Multiple Family Residence",'[1]PWS Information'!$E$11="Yes",Q6835="Lead")),
(AND('[1]PWS Information'!$E$10="NTNC",Q6835="Lead")))),"Tier 1",
IF((OR((AND('[1]PWS Information'!$E$10="CWS",U6835="Multiple Family Residence",'[1]PWS Information'!$E$11="No",Q6835="Lead")),
(AND('[1]PWS Information'!$E$10="CWS",U6835="Other",Q6835="Lead")),
(AND('[1]PWS Information'!$E$10="CWS",U6835="Building",Q6835="Lead")))),"Tier 2",
IF((OR((AND('[1]PWS Information'!$E$10="CWS",U6835="Single Family Residence",Q6835="Galvanized Requiring Replacement")),
(AND('[1]PWS Information'!$E$10="CWS",U6835="Single Family Residence",Q6835="Galvanized Requiring Replacement",R6835="Yes")),
(AND('[1]PWS Information'!$E$10="NTNC",Q6835="Galvanized Requiring Replacement")),
(AND('[1]PWS Information'!$E$10="NTNC",U6835="Single Family Residence",R6835="Yes")))),"Tier 3",
IF((OR((AND('[1]PWS Information'!$E$10="CWS",U6835="Single Family Residence",S6835="Yes",Q6835="Non-Lead", J6835="Non-Lead - Copper",L6835="Before 1989")),
(AND('[1]PWS Information'!$E$10="CWS",U6835="Single Family Residence",S6835="Yes",Q6835="Non-Lead", N6835="Non-Lead - Copper",O6835="Before 1989")))),"Tier 4",
IF((OR((AND('[1]PWS Information'!$E$10="NTNC",Q6835="Non-Lead")),
(AND('[1]PWS Information'!$E$10="CWS",Q6835="Non-Lead",S6835="")),
(AND('[1]PWS Information'!$E$10="CWS",Q6835="Non-Lead",S6835="No")),
(AND('[1]PWS Information'!$E$10="CWS",Q6835="Non-Lead",S6835="Don't Know")),
(AND('[1]PWS Information'!$E$10="CWS",Q6835="Non-Lead", J6835="Non-Lead - Copper", S6835="Yes", L6835="Between 1989 and 2014")),
(AND('[1]PWS Information'!$E$10="CWS",Q6835="Non-Lead", J6835="Non-Lead - Copper", S6835="Yes", L6835="After 2014")),
(AND('[1]PWS Information'!$E$10="CWS",Q6835="Non-Lead", J6835="Non-Lead - Copper", S6835="Yes", L6835="Unknown")),
(AND('[1]PWS Information'!$E$10="CWS",Q6835="Non-Lead", N6835="Non-Lead - Copper", S6835="Yes", O6835="Between 1989 and 2014")),
(AND('[1]PWS Information'!$E$10="CWS",Q6835="Non-Lead", N6835="Non-Lead - Copper", S6835="Yes", O6835="After 2014")),
(AND('[1]PWS Information'!$E$10="CWS",Q6835="Non-Lead", N6835="Non-Lead - Copper", S6835="Yes", O6835="Unknown")),
(AND('[1]PWS Information'!$E$10="CWS",Q6835="Unknown")),
(AND('[1]PWS Information'!$E$10="NTNC",Q6835="Unknown")))),"Tier 5",
"")))))</f>
        <v/>
      </c>
      <c r="Z6835" s="71"/>
      <c r="AA6835" s="71"/>
    </row>
    <row r="6836" spans="1:27" x14ac:dyDescent="0.3">
      <c r="A6836" s="1"/>
      <c r="B6836" s="70"/>
      <c r="C6836" s="60"/>
      <c r="D6836" s="61"/>
      <c r="E6836" s="61"/>
      <c r="F6836" s="61"/>
      <c r="G6836" s="62"/>
      <c r="H6836" s="63"/>
      <c r="I6836" s="64"/>
      <c r="J6836" s="65"/>
      <c r="K6836" s="66"/>
      <c r="L6836" s="62"/>
      <c r="M6836" s="69"/>
      <c r="N6836" s="65"/>
      <c r="O6836" s="66"/>
      <c r="P6836" s="69"/>
      <c r="Q6836" s="55" t="str">
        <f t="shared" si="106"/>
        <v/>
      </c>
      <c r="R6836" s="70"/>
      <c r="S6836" s="70"/>
      <c r="T6836" s="70"/>
      <c r="U6836" s="71"/>
      <c r="V6836" s="71"/>
      <c r="W6836" s="71"/>
      <c r="X6836" s="71"/>
      <c r="Y6836" s="72" t="str">
        <f>IF((OR((AND('[1]PWS Information'!$E$10="CWS",U6836="Single Family Residence",Q6836="Lead")),
(AND('[1]PWS Information'!$E$10="CWS",U6836="Multiple Family Residence",'[1]PWS Information'!$E$11="Yes",Q6836="Lead")),
(AND('[1]PWS Information'!$E$10="NTNC",Q6836="Lead")))),"Tier 1",
IF((OR((AND('[1]PWS Information'!$E$10="CWS",U6836="Multiple Family Residence",'[1]PWS Information'!$E$11="No",Q6836="Lead")),
(AND('[1]PWS Information'!$E$10="CWS",U6836="Other",Q6836="Lead")),
(AND('[1]PWS Information'!$E$10="CWS",U6836="Building",Q6836="Lead")))),"Tier 2",
IF((OR((AND('[1]PWS Information'!$E$10="CWS",U6836="Single Family Residence",Q6836="Galvanized Requiring Replacement")),
(AND('[1]PWS Information'!$E$10="CWS",U6836="Single Family Residence",Q6836="Galvanized Requiring Replacement",R6836="Yes")),
(AND('[1]PWS Information'!$E$10="NTNC",Q6836="Galvanized Requiring Replacement")),
(AND('[1]PWS Information'!$E$10="NTNC",U6836="Single Family Residence",R6836="Yes")))),"Tier 3",
IF((OR((AND('[1]PWS Information'!$E$10="CWS",U6836="Single Family Residence",S6836="Yes",Q6836="Non-Lead", J6836="Non-Lead - Copper",L6836="Before 1989")),
(AND('[1]PWS Information'!$E$10="CWS",U6836="Single Family Residence",S6836="Yes",Q6836="Non-Lead", N6836="Non-Lead - Copper",O6836="Before 1989")))),"Tier 4",
IF((OR((AND('[1]PWS Information'!$E$10="NTNC",Q6836="Non-Lead")),
(AND('[1]PWS Information'!$E$10="CWS",Q6836="Non-Lead",S6836="")),
(AND('[1]PWS Information'!$E$10="CWS",Q6836="Non-Lead",S6836="No")),
(AND('[1]PWS Information'!$E$10="CWS",Q6836="Non-Lead",S6836="Don't Know")),
(AND('[1]PWS Information'!$E$10="CWS",Q6836="Non-Lead", J6836="Non-Lead - Copper", S6836="Yes", L6836="Between 1989 and 2014")),
(AND('[1]PWS Information'!$E$10="CWS",Q6836="Non-Lead", J6836="Non-Lead - Copper", S6836="Yes", L6836="After 2014")),
(AND('[1]PWS Information'!$E$10="CWS",Q6836="Non-Lead", J6836="Non-Lead - Copper", S6836="Yes", L6836="Unknown")),
(AND('[1]PWS Information'!$E$10="CWS",Q6836="Non-Lead", N6836="Non-Lead - Copper", S6836="Yes", O6836="Between 1989 and 2014")),
(AND('[1]PWS Information'!$E$10="CWS",Q6836="Non-Lead", N6836="Non-Lead - Copper", S6836="Yes", O6836="After 2014")),
(AND('[1]PWS Information'!$E$10="CWS",Q6836="Non-Lead", N6836="Non-Lead - Copper", S6836="Yes", O6836="Unknown")),
(AND('[1]PWS Information'!$E$10="CWS",Q6836="Unknown")),
(AND('[1]PWS Information'!$E$10="NTNC",Q6836="Unknown")))),"Tier 5",
"")))))</f>
        <v/>
      </c>
      <c r="Z6836" s="71"/>
      <c r="AA6836" s="71"/>
    </row>
    <row r="6837" spans="1:27" x14ac:dyDescent="0.3">
      <c r="A6837" s="17"/>
      <c r="B6837" s="70"/>
      <c r="C6837" s="60"/>
      <c r="D6837" s="61"/>
      <c r="E6837" s="61"/>
      <c r="F6837" s="61"/>
      <c r="G6837" s="62"/>
      <c r="H6837" s="63"/>
      <c r="I6837" s="64"/>
      <c r="J6837" s="65"/>
      <c r="K6837" s="66"/>
      <c r="L6837" s="62"/>
      <c r="M6837" s="69"/>
      <c r="N6837" s="65"/>
      <c r="O6837" s="66"/>
      <c r="P6837" s="69"/>
      <c r="Q6837" s="55" t="str">
        <f t="shared" si="106"/>
        <v/>
      </c>
      <c r="R6837" s="70"/>
      <c r="S6837" s="70"/>
      <c r="T6837" s="70"/>
      <c r="U6837" s="71"/>
      <c r="V6837" s="71"/>
      <c r="W6837" s="71"/>
      <c r="X6837" s="71"/>
      <c r="Y6837" s="72" t="str">
        <f>IF((OR((AND('[1]PWS Information'!$E$10="CWS",U6837="Single Family Residence",Q6837="Lead")),
(AND('[1]PWS Information'!$E$10="CWS",U6837="Multiple Family Residence",'[1]PWS Information'!$E$11="Yes",Q6837="Lead")),
(AND('[1]PWS Information'!$E$10="NTNC",Q6837="Lead")))),"Tier 1",
IF((OR((AND('[1]PWS Information'!$E$10="CWS",U6837="Multiple Family Residence",'[1]PWS Information'!$E$11="No",Q6837="Lead")),
(AND('[1]PWS Information'!$E$10="CWS",U6837="Other",Q6837="Lead")),
(AND('[1]PWS Information'!$E$10="CWS",U6837="Building",Q6837="Lead")))),"Tier 2",
IF((OR((AND('[1]PWS Information'!$E$10="CWS",U6837="Single Family Residence",Q6837="Galvanized Requiring Replacement")),
(AND('[1]PWS Information'!$E$10="CWS",U6837="Single Family Residence",Q6837="Galvanized Requiring Replacement",R6837="Yes")),
(AND('[1]PWS Information'!$E$10="NTNC",Q6837="Galvanized Requiring Replacement")),
(AND('[1]PWS Information'!$E$10="NTNC",U6837="Single Family Residence",R6837="Yes")))),"Tier 3",
IF((OR((AND('[1]PWS Information'!$E$10="CWS",U6837="Single Family Residence",S6837="Yes",Q6837="Non-Lead", J6837="Non-Lead - Copper",L6837="Before 1989")),
(AND('[1]PWS Information'!$E$10="CWS",U6837="Single Family Residence",S6837="Yes",Q6837="Non-Lead", N6837="Non-Lead - Copper",O6837="Before 1989")))),"Tier 4",
IF((OR((AND('[1]PWS Information'!$E$10="NTNC",Q6837="Non-Lead")),
(AND('[1]PWS Information'!$E$10="CWS",Q6837="Non-Lead",S6837="")),
(AND('[1]PWS Information'!$E$10="CWS",Q6837="Non-Lead",S6837="No")),
(AND('[1]PWS Information'!$E$10="CWS",Q6837="Non-Lead",S6837="Don't Know")),
(AND('[1]PWS Information'!$E$10="CWS",Q6837="Non-Lead", J6837="Non-Lead - Copper", S6837="Yes", L6837="Between 1989 and 2014")),
(AND('[1]PWS Information'!$E$10="CWS",Q6837="Non-Lead", J6837="Non-Lead - Copper", S6837="Yes", L6837="After 2014")),
(AND('[1]PWS Information'!$E$10="CWS",Q6837="Non-Lead", J6837="Non-Lead - Copper", S6837="Yes", L6837="Unknown")),
(AND('[1]PWS Information'!$E$10="CWS",Q6837="Non-Lead", N6837="Non-Lead - Copper", S6837="Yes", O6837="Between 1989 and 2014")),
(AND('[1]PWS Information'!$E$10="CWS",Q6837="Non-Lead", N6837="Non-Lead - Copper", S6837="Yes", O6837="After 2014")),
(AND('[1]PWS Information'!$E$10="CWS",Q6837="Non-Lead", N6837="Non-Lead - Copper", S6837="Yes", O6837="Unknown")),
(AND('[1]PWS Information'!$E$10="CWS",Q6837="Unknown")),
(AND('[1]PWS Information'!$E$10="NTNC",Q6837="Unknown")))),"Tier 5",
"")))))</f>
        <v/>
      </c>
      <c r="Z6837" s="71"/>
      <c r="AA6837" s="71"/>
    </row>
    <row r="6838" spans="1:27" x14ac:dyDescent="0.3">
      <c r="A6838" s="1"/>
      <c r="B6838" s="70"/>
      <c r="C6838" s="60"/>
      <c r="D6838" s="61"/>
      <c r="E6838" s="61"/>
      <c r="F6838" s="61"/>
      <c r="G6838" s="62"/>
      <c r="H6838" s="63"/>
      <c r="I6838" s="64"/>
      <c r="J6838" s="65"/>
      <c r="K6838" s="66"/>
      <c r="L6838" s="62"/>
      <c r="M6838" s="69"/>
      <c r="N6838" s="65"/>
      <c r="O6838" s="66"/>
      <c r="P6838" s="69"/>
      <c r="Q6838" s="55" t="str">
        <f t="shared" si="106"/>
        <v/>
      </c>
      <c r="R6838" s="70"/>
      <c r="S6838" s="70"/>
      <c r="T6838" s="70"/>
      <c r="U6838" s="71"/>
      <c r="V6838" s="71"/>
      <c r="W6838" s="71"/>
      <c r="X6838" s="71"/>
      <c r="Y6838" s="72" t="str">
        <f>IF((OR((AND('[1]PWS Information'!$E$10="CWS",U6838="Single Family Residence",Q6838="Lead")),
(AND('[1]PWS Information'!$E$10="CWS",U6838="Multiple Family Residence",'[1]PWS Information'!$E$11="Yes",Q6838="Lead")),
(AND('[1]PWS Information'!$E$10="NTNC",Q6838="Lead")))),"Tier 1",
IF((OR((AND('[1]PWS Information'!$E$10="CWS",U6838="Multiple Family Residence",'[1]PWS Information'!$E$11="No",Q6838="Lead")),
(AND('[1]PWS Information'!$E$10="CWS",U6838="Other",Q6838="Lead")),
(AND('[1]PWS Information'!$E$10="CWS",U6838="Building",Q6838="Lead")))),"Tier 2",
IF((OR((AND('[1]PWS Information'!$E$10="CWS",U6838="Single Family Residence",Q6838="Galvanized Requiring Replacement")),
(AND('[1]PWS Information'!$E$10="CWS",U6838="Single Family Residence",Q6838="Galvanized Requiring Replacement",R6838="Yes")),
(AND('[1]PWS Information'!$E$10="NTNC",Q6838="Galvanized Requiring Replacement")),
(AND('[1]PWS Information'!$E$10="NTNC",U6838="Single Family Residence",R6838="Yes")))),"Tier 3",
IF((OR((AND('[1]PWS Information'!$E$10="CWS",U6838="Single Family Residence",S6838="Yes",Q6838="Non-Lead", J6838="Non-Lead - Copper",L6838="Before 1989")),
(AND('[1]PWS Information'!$E$10="CWS",U6838="Single Family Residence",S6838="Yes",Q6838="Non-Lead", N6838="Non-Lead - Copper",O6838="Before 1989")))),"Tier 4",
IF((OR((AND('[1]PWS Information'!$E$10="NTNC",Q6838="Non-Lead")),
(AND('[1]PWS Information'!$E$10="CWS",Q6838="Non-Lead",S6838="")),
(AND('[1]PWS Information'!$E$10="CWS",Q6838="Non-Lead",S6838="No")),
(AND('[1]PWS Information'!$E$10="CWS",Q6838="Non-Lead",S6838="Don't Know")),
(AND('[1]PWS Information'!$E$10="CWS",Q6838="Non-Lead", J6838="Non-Lead - Copper", S6838="Yes", L6838="Between 1989 and 2014")),
(AND('[1]PWS Information'!$E$10="CWS",Q6838="Non-Lead", J6838="Non-Lead - Copper", S6838="Yes", L6838="After 2014")),
(AND('[1]PWS Information'!$E$10="CWS",Q6838="Non-Lead", J6838="Non-Lead - Copper", S6838="Yes", L6838="Unknown")),
(AND('[1]PWS Information'!$E$10="CWS",Q6838="Non-Lead", N6838="Non-Lead - Copper", S6838="Yes", O6838="Between 1989 and 2014")),
(AND('[1]PWS Information'!$E$10="CWS",Q6838="Non-Lead", N6838="Non-Lead - Copper", S6838="Yes", O6838="After 2014")),
(AND('[1]PWS Information'!$E$10="CWS",Q6838="Non-Lead", N6838="Non-Lead - Copper", S6838="Yes", O6838="Unknown")),
(AND('[1]PWS Information'!$E$10="CWS",Q6838="Unknown")),
(AND('[1]PWS Information'!$E$10="NTNC",Q6838="Unknown")))),"Tier 5",
"")))))</f>
        <v/>
      </c>
      <c r="Z6838" s="71"/>
      <c r="AA6838" s="71"/>
    </row>
    <row r="6839" spans="1:27" x14ac:dyDescent="0.3">
      <c r="A6839" s="1"/>
      <c r="B6839" s="70"/>
      <c r="C6839" s="60"/>
      <c r="D6839" s="61"/>
      <c r="E6839" s="61"/>
      <c r="F6839" s="61"/>
      <c r="G6839" s="62"/>
      <c r="H6839" s="63"/>
      <c r="I6839" s="64"/>
      <c r="J6839" s="65"/>
      <c r="K6839" s="66"/>
      <c r="L6839" s="62"/>
      <c r="M6839" s="69"/>
      <c r="N6839" s="65"/>
      <c r="O6839" s="66"/>
      <c r="P6839" s="69"/>
      <c r="Q6839" s="55" t="str">
        <f t="shared" si="106"/>
        <v/>
      </c>
      <c r="R6839" s="70"/>
      <c r="S6839" s="70"/>
      <c r="T6839" s="70"/>
      <c r="U6839" s="71"/>
      <c r="V6839" s="71"/>
      <c r="W6839" s="71"/>
      <c r="X6839" s="71"/>
      <c r="Y6839" s="72" t="str">
        <f>IF((OR((AND('[1]PWS Information'!$E$10="CWS",U6839="Single Family Residence",Q6839="Lead")),
(AND('[1]PWS Information'!$E$10="CWS",U6839="Multiple Family Residence",'[1]PWS Information'!$E$11="Yes",Q6839="Lead")),
(AND('[1]PWS Information'!$E$10="NTNC",Q6839="Lead")))),"Tier 1",
IF((OR((AND('[1]PWS Information'!$E$10="CWS",U6839="Multiple Family Residence",'[1]PWS Information'!$E$11="No",Q6839="Lead")),
(AND('[1]PWS Information'!$E$10="CWS",U6839="Other",Q6839="Lead")),
(AND('[1]PWS Information'!$E$10="CWS",U6839="Building",Q6839="Lead")))),"Tier 2",
IF((OR((AND('[1]PWS Information'!$E$10="CWS",U6839="Single Family Residence",Q6839="Galvanized Requiring Replacement")),
(AND('[1]PWS Information'!$E$10="CWS",U6839="Single Family Residence",Q6839="Galvanized Requiring Replacement",R6839="Yes")),
(AND('[1]PWS Information'!$E$10="NTNC",Q6839="Galvanized Requiring Replacement")),
(AND('[1]PWS Information'!$E$10="NTNC",U6839="Single Family Residence",R6839="Yes")))),"Tier 3",
IF((OR((AND('[1]PWS Information'!$E$10="CWS",U6839="Single Family Residence",S6839="Yes",Q6839="Non-Lead", J6839="Non-Lead - Copper",L6839="Before 1989")),
(AND('[1]PWS Information'!$E$10="CWS",U6839="Single Family Residence",S6839="Yes",Q6839="Non-Lead", N6839="Non-Lead - Copper",O6839="Before 1989")))),"Tier 4",
IF((OR((AND('[1]PWS Information'!$E$10="NTNC",Q6839="Non-Lead")),
(AND('[1]PWS Information'!$E$10="CWS",Q6839="Non-Lead",S6839="")),
(AND('[1]PWS Information'!$E$10="CWS",Q6839="Non-Lead",S6839="No")),
(AND('[1]PWS Information'!$E$10="CWS",Q6839="Non-Lead",S6839="Don't Know")),
(AND('[1]PWS Information'!$E$10="CWS",Q6839="Non-Lead", J6839="Non-Lead - Copper", S6839="Yes", L6839="Between 1989 and 2014")),
(AND('[1]PWS Information'!$E$10="CWS",Q6839="Non-Lead", J6839="Non-Lead - Copper", S6839="Yes", L6839="After 2014")),
(AND('[1]PWS Information'!$E$10="CWS",Q6839="Non-Lead", J6839="Non-Lead - Copper", S6839="Yes", L6839="Unknown")),
(AND('[1]PWS Information'!$E$10="CWS",Q6839="Non-Lead", N6839="Non-Lead - Copper", S6839="Yes", O6839="Between 1989 and 2014")),
(AND('[1]PWS Information'!$E$10="CWS",Q6839="Non-Lead", N6839="Non-Lead - Copper", S6839="Yes", O6839="After 2014")),
(AND('[1]PWS Information'!$E$10="CWS",Q6839="Non-Lead", N6839="Non-Lead - Copper", S6839="Yes", O6839="Unknown")),
(AND('[1]PWS Information'!$E$10="CWS",Q6839="Unknown")),
(AND('[1]PWS Information'!$E$10="NTNC",Q6839="Unknown")))),"Tier 5",
"")))))</f>
        <v/>
      </c>
      <c r="Z6839" s="71"/>
      <c r="AA6839" s="71"/>
    </row>
    <row r="6840" spans="1:27" x14ac:dyDescent="0.3">
      <c r="A6840" s="1"/>
      <c r="B6840" s="70"/>
      <c r="C6840" s="60"/>
      <c r="D6840" s="61"/>
      <c r="E6840" s="61"/>
      <c r="F6840" s="61"/>
      <c r="G6840" s="62"/>
      <c r="H6840" s="63"/>
      <c r="I6840" s="64"/>
      <c r="J6840" s="65"/>
      <c r="K6840" s="66"/>
      <c r="L6840" s="62"/>
      <c r="M6840" s="69"/>
      <c r="N6840" s="65"/>
      <c r="O6840" s="66"/>
      <c r="P6840" s="69"/>
      <c r="Q6840" s="55" t="str">
        <f t="shared" si="106"/>
        <v/>
      </c>
      <c r="R6840" s="70"/>
      <c r="S6840" s="70"/>
      <c r="T6840" s="70"/>
      <c r="U6840" s="71"/>
      <c r="V6840" s="71"/>
      <c r="W6840" s="71"/>
      <c r="X6840" s="71"/>
      <c r="Y6840" s="72" t="str">
        <f>IF((OR((AND('[1]PWS Information'!$E$10="CWS",U6840="Single Family Residence",Q6840="Lead")),
(AND('[1]PWS Information'!$E$10="CWS",U6840="Multiple Family Residence",'[1]PWS Information'!$E$11="Yes",Q6840="Lead")),
(AND('[1]PWS Information'!$E$10="NTNC",Q6840="Lead")))),"Tier 1",
IF((OR((AND('[1]PWS Information'!$E$10="CWS",U6840="Multiple Family Residence",'[1]PWS Information'!$E$11="No",Q6840="Lead")),
(AND('[1]PWS Information'!$E$10="CWS",U6840="Other",Q6840="Lead")),
(AND('[1]PWS Information'!$E$10="CWS",U6840="Building",Q6840="Lead")))),"Tier 2",
IF((OR((AND('[1]PWS Information'!$E$10="CWS",U6840="Single Family Residence",Q6840="Galvanized Requiring Replacement")),
(AND('[1]PWS Information'!$E$10="CWS",U6840="Single Family Residence",Q6840="Galvanized Requiring Replacement",R6840="Yes")),
(AND('[1]PWS Information'!$E$10="NTNC",Q6840="Galvanized Requiring Replacement")),
(AND('[1]PWS Information'!$E$10="NTNC",U6840="Single Family Residence",R6840="Yes")))),"Tier 3",
IF((OR((AND('[1]PWS Information'!$E$10="CWS",U6840="Single Family Residence",S6840="Yes",Q6840="Non-Lead", J6840="Non-Lead - Copper",L6840="Before 1989")),
(AND('[1]PWS Information'!$E$10="CWS",U6840="Single Family Residence",S6840="Yes",Q6840="Non-Lead", N6840="Non-Lead - Copper",O6840="Before 1989")))),"Tier 4",
IF((OR((AND('[1]PWS Information'!$E$10="NTNC",Q6840="Non-Lead")),
(AND('[1]PWS Information'!$E$10="CWS",Q6840="Non-Lead",S6840="")),
(AND('[1]PWS Information'!$E$10="CWS",Q6840="Non-Lead",S6840="No")),
(AND('[1]PWS Information'!$E$10="CWS",Q6840="Non-Lead",S6840="Don't Know")),
(AND('[1]PWS Information'!$E$10="CWS",Q6840="Non-Lead", J6840="Non-Lead - Copper", S6840="Yes", L6840="Between 1989 and 2014")),
(AND('[1]PWS Information'!$E$10="CWS",Q6840="Non-Lead", J6840="Non-Lead - Copper", S6840="Yes", L6840="After 2014")),
(AND('[1]PWS Information'!$E$10="CWS",Q6840="Non-Lead", J6840="Non-Lead - Copper", S6840="Yes", L6840="Unknown")),
(AND('[1]PWS Information'!$E$10="CWS",Q6840="Non-Lead", N6840="Non-Lead - Copper", S6840="Yes", O6840="Between 1989 and 2014")),
(AND('[1]PWS Information'!$E$10="CWS",Q6840="Non-Lead", N6840="Non-Lead - Copper", S6840="Yes", O6840="After 2014")),
(AND('[1]PWS Information'!$E$10="CWS",Q6840="Non-Lead", N6840="Non-Lead - Copper", S6840="Yes", O6840="Unknown")),
(AND('[1]PWS Information'!$E$10="CWS",Q6840="Unknown")),
(AND('[1]PWS Information'!$E$10="NTNC",Q6840="Unknown")))),"Tier 5",
"")))))</f>
        <v/>
      </c>
      <c r="Z6840" s="71"/>
      <c r="AA6840" s="71"/>
    </row>
  </sheetData>
  <sheetProtection algorithmName="SHA-512" hashValue="OjEteAju7gf/Yr6nTw2AfUoaNcPnK+XTDpBYY235eJPamE7Bo/sUOAXNxHHm4ag73jG12z7wBYxFXhIjpDJ6IQ==" saltValue="Y7NOzVz9vCS/uYy8PmD4RQ==" spinCount="100000" sheet="1" objects="1" scenarios="1" formatCells="0" formatColumns="0" formatRows="0" insertColumns="0" insertRows="0" deleteColumns="0" deleteRows="0" sort="0"/>
  <mergeCells count="32">
    <mergeCell ref="Z9:Z10"/>
    <mergeCell ref="AA9:AA10"/>
    <mergeCell ref="C11:I11"/>
    <mergeCell ref="U11:Y11"/>
    <mergeCell ref="T9:T10"/>
    <mergeCell ref="U9:U10"/>
    <mergeCell ref="V9:V10"/>
    <mergeCell ref="W9:W10"/>
    <mergeCell ref="X9:X10"/>
    <mergeCell ref="Y9:Y10"/>
    <mergeCell ref="M9:M10"/>
    <mergeCell ref="N9:N10"/>
    <mergeCell ref="O9:O10"/>
    <mergeCell ref="P9:P10"/>
    <mergeCell ref="R9:R10"/>
    <mergeCell ref="S9:S10"/>
    <mergeCell ref="N8:P8"/>
    <mergeCell ref="Q8:Q10"/>
    <mergeCell ref="R8:T8"/>
    <mergeCell ref="U8:Y8"/>
    <mergeCell ref="Z8:AA8"/>
    <mergeCell ref="B9:B10"/>
    <mergeCell ref="C9:I9"/>
    <mergeCell ref="J9:J10"/>
    <mergeCell ref="K9:K10"/>
    <mergeCell ref="L9:L10"/>
    <mergeCell ref="B2:L2"/>
    <mergeCell ref="B3:L3"/>
    <mergeCell ref="B4:L4"/>
    <mergeCell ref="B6:L6"/>
    <mergeCell ref="B8:I8"/>
    <mergeCell ref="J8:M8"/>
  </mergeCells>
  <dataValidations count="8">
    <dataValidation type="list" allowBlank="1" showInputMessage="1" showErrorMessage="1" sqref="O12:O6840 L12:L6840" xr:uid="{62A218A8-9309-4C05-8F9A-A4CBDEA960A7}">
      <formula1>"Before 1989, Between 1989 and 2014, After 2014, Unknown"</formula1>
    </dataValidation>
    <dataValidation type="list" allowBlank="1" showInputMessage="1" showErrorMessage="1" sqref="V12:W6840" xr:uid="{F8CFC554-F260-4FBC-82DD-4C8E3F34C285}">
      <formula1>"Yes, No, Unknown"</formula1>
    </dataValidation>
    <dataValidation type="list" allowBlank="1" showInputMessage="1" showErrorMessage="1" sqref="U12:U6840" xr:uid="{A9078298-D67E-4CED-9F9D-6AB4BA15EB19}">
      <formula1>"Single Family Residence, Multiple Family Residence, Building, Other"</formula1>
    </dataValidation>
    <dataValidation type="list" allowBlank="1" showInputMessage="1" showErrorMessage="1" sqref="J12:J6840 N12:N6840" xr:uid="{87CCB232-B31A-4C28-A8A4-3D9AAADD1F16}">
      <formula1>"Lead, Lead-lined galvanized, Galvanized, Non-Lead, Non-Lead - Copper, Non-Lead - Plastic, Non-Lead - Other, Unknown - Likely Lead, Unknown - Unlikely Lead, Unknown - Material Unknown"</formula1>
    </dataValidation>
    <dataValidation allowBlank="1" showInputMessage="1" showErrorMessage="1" promptTitle="PWS ID" prompt="PWS ID will be displayed automatically when entered on the PWS Information Tab." sqref="B4:L4" xr:uid="{79EDE14E-AD8A-4C9D-AC16-933BEEEC4E4A}"/>
    <dataValidation allowBlank="1" showInputMessage="1" showErrorMessage="1" promptTitle="PWS Name" prompt="PWS Name will be displayed automatically when entered on the PWS Information Tab." sqref="B3:L3" xr:uid="{1866D9E5-4D11-4ED6-B975-1C9A0E2055AE}"/>
    <dataValidation type="list" allowBlank="1" showInputMessage="1" showErrorMessage="1" sqref="X12:X6840" xr:uid="{6798A464-702B-444E-848C-5C1836CA058F}">
      <formula1>"Yes, No"</formula1>
    </dataValidation>
    <dataValidation type="list" allowBlank="1" showInputMessage="1" showErrorMessage="1" sqref="R12:S6840 K12:K6840" xr:uid="{D2ADECF1-46A4-4B1D-BC7D-FD121F371E68}">
      <formula1>"Yes, No, Don't Know"</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Inventory Summary</vt:lpstr>
      <vt:lpstr>Detailed Inventory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Asma Najdawi</dc:creator>
  <cp:lastModifiedBy>Asma Najdawi</cp:lastModifiedBy>
  <dcterms:created xsi:type="dcterms:W3CDTF">2024-10-12T14:03:42Z</dcterms:created>
  <dcterms:modified xsi:type="dcterms:W3CDTF">2024-10-12T14:08:10Z</dcterms:modified>
</cp:coreProperties>
</file>